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400"/>
  </bookViews>
  <sheets>
    <sheet name="Dane" sheetId="2" r:id="rId1"/>
    <sheet name="obn. wym. czasu pracy" sheetId="1" r:id="rId2"/>
    <sheet name="przestój ekonomiczny" sheetId="3" r:id="rId3"/>
    <sheet name="Środki faktycznie wydatkowane" sheetId="10" r:id="rId4"/>
  </sheets>
  <definedNames>
    <definedName name="_xlnm._FilterDatabase" localSheetId="1" hidden="1">'obn. wym. czasu pracy'!$A$9:$AD$2009</definedName>
    <definedName name="_xlnm._FilterDatabase" localSheetId="2" hidden="1">'przestój ekonomiczny'!$A$9:$Q$2009</definedName>
    <definedName name="_xlnm.Print_Area" localSheetId="0">Dane!$A$1:$C$44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L1" i="1" l="1"/>
  <c r="AN1" i="3" l="1"/>
  <c r="AP1" i="3"/>
  <c r="AL1555" i="1"/>
  <c r="AL2007" i="1" l="1"/>
  <c r="AL1999" i="1"/>
  <c r="AL1991" i="1"/>
  <c r="AL1983" i="1"/>
  <c r="AL1975" i="1"/>
  <c r="AL1967" i="1"/>
  <c r="AL1963" i="1"/>
  <c r="AL1955" i="1"/>
  <c r="AL1943" i="1"/>
  <c r="AL1939" i="1"/>
  <c r="AL1931" i="1"/>
  <c r="AL1923" i="1"/>
  <c r="AL1919" i="1"/>
  <c r="AL1911" i="1"/>
  <c r="AL1903" i="1"/>
  <c r="AL1895" i="1"/>
  <c r="AL1883" i="1"/>
  <c r="BK10" i="1"/>
  <c r="AL2006" i="1"/>
  <c r="AL2002" i="1"/>
  <c r="AL1998" i="1"/>
  <c r="AL1994" i="1"/>
  <c r="AL1990" i="1"/>
  <c r="AL1986" i="1"/>
  <c r="AL1982" i="1"/>
  <c r="AL1978" i="1"/>
  <c r="AL1974" i="1"/>
  <c r="AL1970" i="1"/>
  <c r="AL1966" i="1"/>
  <c r="AL1962" i="1"/>
  <c r="AL1958" i="1"/>
  <c r="AL1954" i="1"/>
  <c r="AL1950" i="1"/>
  <c r="AL1946" i="1"/>
  <c r="AL1942" i="1"/>
  <c r="AL1938" i="1"/>
  <c r="AL1934" i="1"/>
  <c r="AL1930" i="1"/>
  <c r="AL1926" i="1"/>
  <c r="AL1922" i="1"/>
  <c r="AL1918" i="1"/>
  <c r="AL1914" i="1"/>
  <c r="AL1910" i="1"/>
  <c r="AL1906" i="1"/>
  <c r="AL1902" i="1"/>
  <c r="AL1898" i="1"/>
  <c r="AL1894" i="1"/>
  <c r="AL1890" i="1"/>
  <c r="AL1886" i="1"/>
  <c r="AL1882" i="1"/>
  <c r="AL1878" i="1"/>
  <c r="AL1874" i="1"/>
  <c r="AL1870" i="1"/>
  <c r="AL1866" i="1"/>
  <c r="AL1862" i="1"/>
  <c r="AL1858" i="1"/>
  <c r="AL1854" i="1"/>
  <c r="AL1850" i="1"/>
  <c r="AL1846" i="1"/>
  <c r="AL1842" i="1"/>
  <c r="AL1838" i="1"/>
  <c r="AL1834" i="1"/>
  <c r="AL1830" i="1"/>
  <c r="AL1826" i="1"/>
  <c r="AL1822" i="1"/>
  <c r="AL1818" i="1"/>
  <c r="AL1814" i="1"/>
  <c r="AL1810" i="1"/>
  <c r="AL1806" i="1"/>
  <c r="AL1802" i="1"/>
  <c r="AL1798" i="1"/>
  <c r="AL1794" i="1"/>
  <c r="AL1790" i="1"/>
  <c r="AL1786" i="1"/>
  <c r="AL1782" i="1"/>
  <c r="AL1778" i="1"/>
  <c r="AL1774" i="1"/>
  <c r="AL1770" i="1"/>
  <c r="AL1766" i="1"/>
  <c r="AL1762" i="1"/>
  <c r="AL1758" i="1"/>
  <c r="AL1754" i="1"/>
  <c r="AL1750" i="1"/>
  <c r="AL1746" i="1"/>
  <c r="AL1742" i="1"/>
  <c r="AL1738" i="1"/>
  <c r="AL1734" i="1"/>
  <c r="AL1730" i="1"/>
  <c r="AL1726" i="1"/>
  <c r="AL1722" i="1"/>
  <c r="AL1718" i="1"/>
  <c r="AL1714" i="1"/>
  <c r="AL1710" i="1"/>
  <c r="AL1706" i="1"/>
  <c r="AL1702" i="1"/>
  <c r="AL1698" i="1"/>
  <c r="AL1694" i="1"/>
  <c r="AL1690" i="1"/>
  <c r="AL1686" i="1"/>
  <c r="AL1682" i="1"/>
  <c r="AL1678" i="1"/>
  <c r="AL1674" i="1"/>
  <c r="AL1669" i="1"/>
  <c r="AL1661" i="1"/>
  <c r="AL1653" i="1"/>
  <c r="AL1645" i="1"/>
  <c r="AL1637" i="1"/>
  <c r="AL1629" i="1"/>
  <c r="AL1621" i="1"/>
  <c r="AL1613" i="1"/>
  <c r="AL1605" i="1"/>
  <c r="AL1597" i="1"/>
  <c r="AL1589" i="1"/>
  <c r="AL1581" i="1"/>
  <c r="AL1573" i="1"/>
  <c r="AL1565" i="1"/>
  <c r="AL1557" i="1"/>
  <c r="AL1547" i="1"/>
  <c r="AL2005" i="1"/>
  <c r="AL2001" i="1"/>
  <c r="AL1993" i="1"/>
  <c r="AL1985" i="1"/>
  <c r="AL1977" i="1"/>
  <c r="AL1969" i="1"/>
  <c r="AL1961" i="1"/>
  <c r="AL1953" i="1"/>
  <c r="AL1945" i="1"/>
  <c r="AL1937" i="1"/>
  <c r="AL1929" i="1"/>
  <c r="AL1921" i="1"/>
  <c r="AL1913" i="1"/>
  <c r="AL1905" i="1"/>
  <c r="AL1901" i="1"/>
  <c r="AL1893" i="1"/>
  <c r="AL1889" i="1"/>
  <c r="AL1881" i="1"/>
  <c r="AL1877" i="1"/>
  <c r="AL1873" i="1"/>
  <c r="AL1869" i="1"/>
  <c r="AL1865" i="1"/>
  <c r="AL1861" i="1"/>
  <c r="AL1857" i="1"/>
  <c r="AL1853" i="1"/>
  <c r="AL1849" i="1"/>
  <c r="AL1845" i="1"/>
  <c r="AL1841" i="1"/>
  <c r="AL1837" i="1"/>
  <c r="AL1833" i="1"/>
  <c r="AL1829" i="1"/>
  <c r="AL1825" i="1"/>
  <c r="AL1821" i="1"/>
  <c r="AL1817" i="1"/>
  <c r="AL1813" i="1"/>
  <c r="AL1809" i="1"/>
  <c r="AL1805" i="1"/>
  <c r="AL1801" i="1"/>
  <c r="AL1797" i="1"/>
  <c r="AL1793" i="1"/>
  <c r="AL1789" i="1"/>
  <c r="AL1785" i="1"/>
  <c r="AL1781" i="1"/>
  <c r="AL1777" i="1"/>
  <c r="AL1773" i="1"/>
  <c r="AL1769" i="1"/>
  <c r="AL1765" i="1"/>
  <c r="AL1761" i="1"/>
  <c r="AL1757" i="1"/>
  <c r="AL1753" i="1"/>
  <c r="AL1749" i="1"/>
  <c r="AL1745" i="1"/>
  <c r="AL1741" i="1"/>
  <c r="AL1737" i="1"/>
  <c r="AL1733" i="1"/>
  <c r="AL1729" i="1"/>
  <c r="AL1725" i="1"/>
  <c r="AL1721" i="1"/>
  <c r="AL1717" i="1"/>
  <c r="AL1713" i="1"/>
  <c r="AL1709" i="1"/>
  <c r="AL1705" i="1"/>
  <c r="AL1701" i="1"/>
  <c r="AL1697" i="1"/>
  <c r="AL1693" i="1"/>
  <c r="AL1689" i="1"/>
  <c r="AL1685" i="1"/>
  <c r="AL1681" i="1"/>
  <c r="AL1677" i="1"/>
  <c r="AL1673" i="1"/>
  <c r="AL1667" i="1"/>
  <c r="AL1659" i="1"/>
  <c r="AL1651" i="1"/>
  <c r="AL1643" i="1"/>
  <c r="AL1635" i="1"/>
  <c r="AL1627" i="1"/>
  <c r="AL1619" i="1"/>
  <c r="AL1611" i="1"/>
  <c r="AL1603" i="1"/>
  <c r="AL1595" i="1"/>
  <c r="AL1587" i="1"/>
  <c r="AL1579" i="1"/>
  <c r="AL1571" i="1"/>
  <c r="AL1563" i="1"/>
  <c r="BK12" i="1"/>
  <c r="BK16" i="1"/>
  <c r="BK20" i="1"/>
  <c r="BK24" i="1"/>
  <c r="BK28" i="1"/>
  <c r="BK32" i="1"/>
  <c r="BK36" i="1"/>
  <c r="BK40" i="1"/>
  <c r="BK44" i="1"/>
  <c r="BK48" i="1"/>
  <c r="BK52" i="1"/>
  <c r="BK56" i="1"/>
  <c r="BK60" i="1"/>
  <c r="BK64" i="1"/>
  <c r="BK68" i="1"/>
  <c r="BK72" i="1"/>
  <c r="BK76" i="1"/>
  <c r="BK80" i="1"/>
  <c r="BK84" i="1"/>
  <c r="BK88" i="1"/>
  <c r="BK92" i="1"/>
  <c r="BK96" i="1"/>
  <c r="BK100" i="1"/>
  <c r="BK104" i="1"/>
  <c r="BK108" i="1"/>
  <c r="BK112" i="1"/>
  <c r="BK116" i="1"/>
  <c r="BK120" i="1"/>
  <c r="BK124" i="1"/>
  <c r="BK128" i="1"/>
  <c r="BK132" i="1"/>
  <c r="BK136" i="1"/>
  <c r="BK140" i="1"/>
  <c r="BK144" i="1"/>
  <c r="BK148" i="1"/>
  <c r="BK152" i="1"/>
  <c r="BK156" i="1"/>
  <c r="BK160" i="1"/>
  <c r="BK164" i="1"/>
  <c r="BK168" i="1"/>
  <c r="BK172" i="1"/>
  <c r="BK176" i="1"/>
  <c r="BK180" i="1"/>
  <c r="BK184" i="1"/>
  <c r="BK188" i="1"/>
  <c r="BK192" i="1"/>
  <c r="BK196" i="1"/>
  <c r="BK200" i="1"/>
  <c r="BK204" i="1"/>
  <c r="BK208" i="1"/>
  <c r="BK212" i="1"/>
  <c r="BK216" i="1"/>
  <c r="BK220" i="1"/>
  <c r="BK224" i="1"/>
  <c r="BK228" i="1"/>
  <c r="BK232" i="1"/>
  <c r="BK236" i="1"/>
  <c r="BK240" i="1"/>
  <c r="BK244" i="1"/>
  <c r="BK248" i="1"/>
  <c r="BK252" i="1"/>
  <c r="BK256" i="1"/>
  <c r="BK260" i="1"/>
  <c r="BK264" i="1"/>
  <c r="BK268" i="1"/>
  <c r="BK272" i="1"/>
  <c r="BK276" i="1"/>
  <c r="BK280" i="1"/>
  <c r="BK284" i="1"/>
  <c r="BK288" i="1"/>
  <c r="BK292" i="1"/>
  <c r="BK296" i="1"/>
  <c r="BK300" i="1"/>
  <c r="BK304" i="1"/>
  <c r="BK308" i="1"/>
  <c r="BK312" i="1"/>
  <c r="BK316" i="1"/>
  <c r="BK320" i="1"/>
  <c r="BK324" i="1"/>
  <c r="BK328" i="1"/>
  <c r="BK332" i="1"/>
  <c r="BK336" i="1"/>
  <c r="BK340" i="1"/>
  <c r="BK344" i="1"/>
  <c r="BK348" i="1"/>
  <c r="BK13" i="1"/>
  <c r="BK17" i="1"/>
  <c r="BK21" i="1"/>
  <c r="BK25" i="1"/>
  <c r="BK29" i="1"/>
  <c r="BK33" i="1"/>
  <c r="BK37" i="1"/>
  <c r="BK41" i="1"/>
  <c r="BK45" i="1"/>
  <c r="BK49" i="1"/>
  <c r="BK53" i="1"/>
  <c r="BK57" i="1"/>
  <c r="BK61" i="1"/>
  <c r="BK65" i="1"/>
  <c r="BK69" i="1"/>
  <c r="BK73" i="1"/>
  <c r="BK77" i="1"/>
  <c r="BK81" i="1"/>
  <c r="BK85" i="1"/>
  <c r="BK89" i="1"/>
  <c r="BK93" i="1"/>
  <c r="BK97" i="1"/>
  <c r="BK101" i="1"/>
  <c r="BK105" i="1"/>
  <c r="BK109" i="1"/>
  <c r="BK113" i="1"/>
  <c r="BK117" i="1"/>
  <c r="BK121" i="1"/>
  <c r="BK125" i="1"/>
  <c r="BK129" i="1"/>
  <c r="BK133" i="1"/>
  <c r="BK137" i="1"/>
  <c r="BK141" i="1"/>
  <c r="BK145" i="1"/>
  <c r="BK149" i="1"/>
  <c r="BK153" i="1"/>
  <c r="BK157" i="1"/>
  <c r="BK161" i="1"/>
  <c r="BK165" i="1"/>
  <c r="BK169" i="1"/>
  <c r="BK173" i="1"/>
  <c r="BK177" i="1"/>
  <c r="BK181" i="1"/>
  <c r="BK185" i="1"/>
  <c r="BK189" i="1"/>
  <c r="BK193" i="1"/>
  <c r="BK197" i="1"/>
  <c r="BK201" i="1"/>
  <c r="BK205" i="1"/>
  <c r="BK209" i="1"/>
  <c r="BK213" i="1"/>
  <c r="BK217" i="1"/>
  <c r="BK221" i="1"/>
  <c r="BK225" i="1"/>
  <c r="BK229" i="1"/>
  <c r="BK233" i="1"/>
  <c r="BK237" i="1"/>
  <c r="BK241" i="1"/>
  <c r="BK245" i="1"/>
  <c r="BK249" i="1"/>
  <c r="BK253" i="1"/>
  <c r="BK257" i="1"/>
  <c r="BK261" i="1"/>
  <c r="BK265" i="1"/>
  <c r="BK269" i="1"/>
  <c r="BK273" i="1"/>
  <c r="BK277" i="1"/>
  <c r="BK281" i="1"/>
  <c r="BK285" i="1"/>
  <c r="BK289" i="1"/>
  <c r="BK293" i="1"/>
  <c r="BK297" i="1"/>
  <c r="BK301" i="1"/>
  <c r="BK305" i="1"/>
  <c r="BK309" i="1"/>
  <c r="BK313" i="1"/>
  <c r="BK317" i="1"/>
  <c r="BK321" i="1"/>
  <c r="BK325" i="1"/>
  <c r="BK329" i="1"/>
  <c r="BK333" i="1"/>
  <c r="BK337" i="1"/>
  <c r="BK14" i="1"/>
  <c r="BK18" i="1"/>
  <c r="BK22" i="1"/>
  <c r="BK26" i="1"/>
  <c r="BK30" i="1"/>
  <c r="BK34" i="1"/>
  <c r="BK38" i="1"/>
  <c r="BK42" i="1"/>
  <c r="BK46" i="1"/>
  <c r="BK50" i="1"/>
  <c r="BK54" i="1"/>
  <c r="BK58" i="1"/>
  <c r="BK62" i="1"/>
  <c r="BK66" i="1"/>
  <c r="BK70" i="1"/>
  <c r="BK74" i="1"/>
  <c r="BK78" i="1"/>
  <c r="BK82" i="1"/>
  <c r="BK86" i="1"/>
  <c r="BK90" i="1"/>
  <c r="BK94" i="1"/>
  <c r="BK98" i="1"/>
  <c r="BK102" i="1"/>
  <c r="BK106" i="1"/>
  <c r="BK110" i="1"/>
  <c r="BK114" i="1"/>
  <c r="BK118" i="1"/>
  <c r="BK122" i="1"/>
  <c r="BK126" i="1"/>
  <c r="BK130" i="1"/>
  <c r="BK134" i="1"/>
  <c r="BK138" i="1"/>
  <c r="BK142" i="1"/>
  <c r="BK146" i="1"/>
  <c r="BK150" i="1"/>
  <c r="BK154" i="1"/>
  <c r="BK158" i="1"/>
  <c r="BK162" i="1"/>
  <c r="BK166" i="1"/>
  <c r="BK170" i="1"/>
  <c r="BK174" i="1"/>
  <c r="BK178" i="1"/>
  <c r="BK182" i="1"/>
  <c r="BK186" i="1"/>
  <c r="BK190" i="1"/>
  <c r="BK194" i="1"/>
  <c r="BK198" i="1"/>
  <c r="BK202" i="1"/>
  <c r="BK206" i="1"/>
  <c r="BK210" i="1"/>
  <c r="BK214" i="1"/>
  <c r="BK218" i="1"/>
  <c r="BK222" i="1"/>
  <c r="BK226" i="1"/>
  <c r="BK230" i="1"/>
  <c r="BK234" i="1"/>
  <c r="BK238" i="1"/>
  <c r="BK242" i="1"/>
  <c r="BK246" i="1"/>
  <c r="BK250" i="1"/>
  <c r="BK254" i="1"/>
  <c r="BK258" i="1"/>
  <c r="BK262" i="1"/>
  <c r="BK266" i="1"/>
  <c r="BK270" i="1"/>
  <c r="BK274" i="1"/>
  <c r="BK278" i="1"/>
  <c r="BK282" i="1"/>
  <c r="BK286" i="1"/>
  <c r="BK290" i="1"/>
  <c r="BK294" i="1"/>
  <c r="BK298" i="1"/>
  <c r="BK302" i="1"/>
  <c r="BK306" i="1"/>
  <c r="BK310" i="1"/>
  <c r="BK314" i="1"/>
  <c r="BK318" i="1"/>
  <c r="BK322" i="1"/>
  <c r="BK326" i="1"/>
  <c r="BK330" i="1"/>
  <c r="BK334" i="1"/>
  <c r="BK338" i="1"/>
  <c r="BK342" i="1"/>
  <c r="BK346" i="1"/>
  <c r="BK350" i="1"/>
  <c r="BK15" i="1"/>
  <c r="BK31" i="1"/>
  <c r="BK47" i="1"/>
  <c r="BK63" i="1"/>
  <c r="BK79" i="1"/>
  <c r="BK95" i="1"/>
  <c r="BK111" i="1"/>
  <c r="BK127" i="1"/>
  <c r="BK143" i="1"/>
  <c r="BK159" i="1"/>
  <c r="BK175" i="1"/>
  <c r="BK191" i="1"/>
  <c r="BK207" i="1"/>
  <c r="BK223" i="1"/>
  <c r="BK239" i="1"/>
  <c r="BK255" i="1"/>
  <c r="BK271" i="1"/>
  <c r="BK287" i="1"/>
  <c r="BK303" i="1"/>
  <c r="BK319" i="1"/>
  <c r="BK335" i="1"/>
  <c r="BK345" i="1"/>
  <c r="BK352" i="1"/>
  <c r="BK356" i="1"/>
  <c r="BK360" i="1"/>
  <c r="BK364" i="1"/>
  <c r="BK368" i="1"/>
  <c r="BK372" i="1"/>
  <c r="BK376" i="1"/>
  <c r="BK380" i="1"/>
  <c r="BK384" i="1"/>
  <c r="BK388" i="1"/>
  <c r="BK392" i="1"/>
  <c r="BK396" i="1"/>
  <c r="BK400" i="1"/>
  <c r="BK404" i="1"/>
  <c r="BK408" i="1"/>
  <c r="BK412" i="1"/>
  <c r="BK416" i="1"/>
  <c r="BK420" i="1"/>
  <c r="BK424" i="1"/>
  <c r="BK428" i="1"/>
  <c r="BK432" i="1"/>
  <c r="BK436" i="1"/>
  <c r="BK440" i="1"/>
  <c r="BK444" i="1"/>
  <c r="BK448" i="1"/>
  <c r="BK452" i="1"/>
  <c r="BK456" i="1"/>
  <c r="BK460" i="1"/>
  <c r="BK464" i="1"/>
  <c r="BK468" i="1"/>
  <c r="BK472" i="1"/>
  <c r="BK476" i="1"/>
  <c r="BK480" i="1"/>
  <c r="BK484" i="1"/>
  <c r="BK488" i="1"/>
  <c r="BK492" i="1"/>
  <c r="BK496" i="1"/>
  <c r="BK500" i="1"/>
  <c r="BK504" i="1"/>
  <c r="BK508" i="1"/>
  <c r="BK512" i="1"/>
  <c r="BK516" i="1"/>
  <c r="BK520" i="1"/>
  <c r="BK524" i="1"/>
  <c r="BK528" i="1"/>
  <c r="BK532" i="1"/>
  <c r="BK536" i="1"/>
  <c r="BK540" i="1"/>
  <c r="BK544" i="1"/>
  <c r="BK548" i="1"/>
  <c r="BK552" i="1"/>
  <c r="BK556" i="1"/>
  <c r="BK560" i="1"/>
  <c r="BK564" i="1"/>
  <c r="BK568" i="1"/>
  <c r="BK572" i="1"/>
  <c r="BK576" i="1"/>
  <c r="BK580" i="1"/>
  <c r="BK584" i="1"/>
  <c r="BK588" i="1"/>
  <c r="BK592" i="1"/>
  <c r="BK596" i="1"/>
  <c r="BK600" i="1"/>
  <c r="BK604" i="1"/>
  <c r="BK19" i="1"/>
  <c r="BK35" i="1"/>
  <c r="BK51" i="1"/>
  <c r="BK67" i="1"/>
  <c r="BK83" i="1"/>
  <c r="BK99" i="1"/>
  <c r="BK115" i="1"/>
  <c r="BK131" i="1"/>
  <c r="BK147" i="1"/>
  <c r="BK163" i="1"/>
  <c r="BK179" i="1"/>
  <c r="BK195" i="1"/>
  <c r="BK211" i="1"/>
  <c r="BK227" i="1"/>
  <c r="BK243" i="1"/>
  <c r="BK259" i="1"/>
  <c r="BK275" i="1"/>
  <c r="BK291" i="1"/>
  <c r="BK307" i="1"/>
  <c r="BK323" i="1"/>
  <c r="BK339" i="1"/>
  <c r="BK347" i="1"/>
  <c r="BK353" i="1"/>
  <c r="BK357" i="1"/>
  <c r="BK361" i="1"/>
  <c r="BK365" i="1"/>
  <c r="BK369" i="1"/>
  <c r="BK373" i="1"/>
  <c r="BK377" i="1"/>
  <c r="BK381" i="1"/>
  <c r="BK385" i="1"/>
  <c r="BK389" i="1"/>
  <c r="BK393" i="1"/>
  <c r="BK397" i="1"/>
  <c r="BK401" i="1"/>
  <c r="BK405" i="1"/>
  <c r="BK409" i="1"/>
  <c r="BK413" i="1"/>
  <c r="BK417" i="1"/>
  <c r="BK421" i="1"/>
  <c r="BK425" i="1"/>
  <c r="BK429" i="1"/>
  <c r="BK433" i="1"/>
  <c r="BK437" i="1"/>
  <c r="BK441" i="1"/>
  <c r="BK445" i="1"/>
  <c r="BK449" i="1"/>
  <c r="BK453" i="1"/>
  <c r="BK457" i="1"/>
  <c r="BK461" i="1"/>
  <c r="BK465" i="1"/>
  <c r="BK469" i="1"/>
  <c r="BK473" i="1"/>
  <c r="BK477" i="1"/>
  <c r="BK481" i="1"/>
  <c r="BK485" i="1"/>
  <c r="BK489" i="1"/>
  <c r="BK493" i="1"/>
  <c r="BK497" i="1"/>
  <c r="BK501" i="1"/>
  <c r="BK505" i="1"/>
  <c r="BK509" i="1"/>
  <c r="BK513" i="1"/>
  <c r="BK517" i="1"/>
  <c r="BK521" i="1"/>
  <c r="BK525" i="1"/>
  <c r="BK529" i="1"/>
  <c r="BK533" i="1"/>
  <c r="BK537" i="1"/>
  <c r="BK541" i="1"/>
  <c r="BK545" i="1"/>
  <c r="BK549" i="1"/>
  <c r="BK553" i="1"/>
  <c r="BK557" i="1"/>
  <c r="BK561" i="1"/>
  <c r="BK565" i="1"/>
  <c r="BK569" i="1"/>
  <c r="BK23" i="1"/>
  <c r="BK39" i="1"/>
  <c r="BK55" i="1"/>
  <c r="BK71" i="1"/>
  <c r="BK87" i="1"/>
  <c r="BK103" i="1"/>
  <c r="BK119" i="1"/>
  <c r="BK135" i="1"/>
  <c r="BK151" i="1"/>
  <c r="BK167" i="1"/>
  <c r="BK183" i="1"/>
  <c r="BK199" i="1"/>
  <c r="BK215" i="1"/>
  <c r="BK231" i="1"/>
  <c r="BK247" i="1"/>
  <c r="BK263" i="1"/>
  <c r="BK279" i="1"/>
  <c r="BK295" i="1"/>
  <c r="BK311" i="1"/>
  <c r="BK327" i="1"/>
  <c r="BK341" i="1"/>
  <c r="BK349" i="1"/>
  <c r="BK354" i="1"/>
  <c r="BK358" i="1"/>
  <c r="BK362" i="1"/>
  <c r="BK366" i="1"/>
  <c r="BK370" i="1"/>
  <c r="BK374" i="1"/>
  <c r="BK378" i="1"/>
  <c r="BK382" i="1"/>
  <c r="BK386" i="1"/>
  <c r="BK390" i="1"/>
  <c r="BK394" i="1"/>
  <c r="BK398" i="1"/>
  <c r="BK402" i="1"/>
  <c r="BK406" i="1"/>
  <c r="BK410" i="1"/>
  <c r="BK414" i="1"/>
  <c r="BK418" i="1"/>
  <c r="BK422" i="1"/>
  <c r="BK426" i="1"/>
  <c r="BK430" i="1"/>
  <c r="BK434" i="1"/>
  <c r="BK438" i="1"/>
  <c r="BK442" i="1"/>
  <c r="BK446" i="1"/>
  <c r="BK450" i="1"/>
  <c r="BK454" i="1"/>
  <c r="BK458" i="1"/>
  <c r="BK462" i="1"/>
  <c r="BK466" i="1"/>
  <c r="BK470" i="1"/>
  <c r="BK474" i="1"/>
  <c r="BK478" i="1"/>
  <c r="BK482" i="1"/>
  <c r="BK486" i="1"/>
  <c r="BK490" i="1"/>
  <c r="BK494" i="1"/>
  <c r="BK498" i="1"/>
  <c r="BK502" i="1"/>
  <c r="BK506" i="1"/>
  <c r="BK510" i="1"/>
  <c r="BK514" i="1"/>
  <c r="BK518" i="1"/>
  <c r="BK522" i="1"/>
  <c r="BK526" i="1"/>
  <c r="BK530" i="1"/>
  <c r="BK534" i="1"/>
  <c r="BK538" i="1"/>
  <c r="BK542" i="1"/>
  <c r="BK546" i="1"/>
  <c r="BK550" i="1"/>
  <c r="BK554" i="1"/>
  <c r="BK558" i="1"/>
  <c r="BK562" i="1"/>
  <c r="BK566" i="1"/>
  <c r="BK570" i="1"/>
  <c r="BK574" i="1"/>
  <c r="BK578" i="1"/>
  <c r="BK582" i="1"/>
  <c r="BK586" i="1"/>
  <c r="BK590" i="1"/>
  <c r="BK594" i="1"/>
  <c r="BK598" i="1"/>
  <c r="BK602" i="1"/>
  <c r="BK27" i="1"/>
  <c r="BK91" i="1"/>
  <c r="BK155" i="1"/>
  <c r="BK219" i="1"/>
  <c r="BK283" i="1"/>
  <c r="BK343" i="1"/>
  <c r="BK363" i="1"/>
  <c r="BK379" i="1"/>
  <c r="BK395" i="1"/>
  <c r="BK411" i="1"/>
  <c r="BK427" i="1"/>
  <c r="BK443" i="1"/>
  <c r="BK459" i="1"/>
  <c r="BK475" i="1"/>
  <c r="BK491" i="1"/>
  <c r="BK507" i="1"/>
  <c r="BK523" i="1"/>
  <c r="BK539" i="1"/>
  <c r="BK555" i="1"/>
  <c r="BK571" i="1"/>
  <c r="BK579" i="1"/>
  <c r="BK587" i="1"/>
  <c r="BK595" i="1"/>
  <c r="BK603" i="1"/>
  <c r="BK608" i="1"/>
  <c r="BK612" i="1"/>
  <c r="BK616" i="1"/>
  <c r="BK620" i="1"/>
  <c r="BK624" i="1"/>
  <c r="BK628" i="1"/>
  <c r="BK632" i="1"/>
  <c r="BK636" i="1"/>
  <c r="BK640" i="1"/>
  <c r="BK644" i="1"/>
  <c r="BK648" i="1"/>
  <c r="BK652" i="1"/>
  <c r="BK656" i="1"/>
  <c r="BK660" i="1"/>
  <c r="BK664" i="1"/>
  <c r="BK668" i="1"/>
  <c r="BK672" i="1"/>
  <c r="BK676" i="1"/>
  <c r="BK680" i="1"/>
  <c r="BK684" i="1"/>
  <c r="BK688" i="1"/>
  <c r="BK692" i="1"/>
  <c r="BK696" i="1"/>
  <c r="BK700" i="1"/>
  <c r="BK704" i="1"/>
  <c r="BK708" i="1"/>
  <c r="BK712" i="1"/>
  <c r="BK716" i="1"/>
  <c r="BK720" i="1"/>
  <c r="BK724" i="1"/>
  <c r="BK728" i="1"/>
  <c r="BK732" i="1"/>
  <c r="BK736" i="1"/>
  <c r="BK740" i="1"/>
  <c r="BK744" i="1"/>
  <c r="BK748" i="1"/>
  <c r="BK752" i="1"/>
  <c r="BK756" i="1"/>
  <c r="BK760" i="1"/>
  <c r="BK764" i="1"/>
  <c r="BK768" i="1"/>
  <c r="BK772" i="1"/>
  <c r="BK776" i="1"/>
  <c r="BK780" i="1"/>
  <c r="BK784" i="1"/>
  <c r="BK788" i="1"/>
  <c r="BK792" i="1"/>
  <c r="BK796" i="1"/>
  <c r="BK800" i="1"/>
  <c r="BK804" i="1"/>
  <c r="BK808" i="1"/>
  <c r="BK812" i="1"/>
  <c r="BK816" i="1"/>
  <c r="BK820" i="1"/>
  <c r="BK824" i="1"/>
  <c r="BK828" i="1"/>
  <c r="BK832" i="1"/>
  <c r="BK836" i="1"/>
  <c r="BK840" i="1"/>
  <c r="BK844" i="1"/>
  <c r="BK848" i="1"/>
  <c r="BK852" i="1"/>
  <c r="BK856" i="1"/>
  <c r="BK860" i="1"/>
  <c r="BK864" i="1"/>
  <c r="BK868" i="1"/>
  <c r="BK872" i="1"/>
  <c r="BK876" i="1"/>
  <c r="BK43" i="1"/>
  <c r="BK107" i="1"/>
  <c r="BK171" i="1"/>
  <c r="BK235" i="1"/>
  <c r="BK299" i="1"/>
  <c r="BK351" i="1"/>
  <c r="BK367" i="1"/>
  <c r="BK383" i="1"/>
  <c r="BK399" i="1"/>
  <c r="BK415" i="1"/>
  <c r="BK431" i="1"/>
  <c r="BK447" i="1"/>
  <c r="BK463" i="1"/>
  <c r="BK479" i="1"/>
  <c r="BK495" i="1"/>
  <c r="BK511" i="1"/>
  <c r="BK527" i="1"/>
  <c r="BK543" i="1"/>
  <c r="BK559" i="1"/>
  <c r="BK573" i="1"/>
  <c r="BK581" i="1"/>
  <c r="BK589" i="1"/>
  <c r="BK597" i="1"/>
  <c r="BK605" i="1"/>
  <c r="BK609" i="1"/>
  <c r="BK613" i="1"/>
  <c r="BK617" i="1"/>
  <c r="BK621" i="1"/>
  <c r="BK625" i="1"/>
  <c r="BK629" i="1"/>
  <c r="BK633" i="1"/>
  <c r="BK637" i="1"/>
  <c r="BK641" i="1"/>
  <c r="BK645" i="1"/>
  <c r="BK649" i="1"/>
  <c r="BK653" i="1"/>
  <c r="BK657" i="1"/>
  <c r="BK661" i="1"/>
  <c r="BK665" i="1"/>
  <c r="BK669" i="1"/>
  <c r="BK673" i="1"/>
  <c r="BK677" i="1"/>
  <c r="BK681" i="1"/>
  <c r="BK685" i="1"/>
  <c r="BK689" i="1"/>
  <c r="BK693" i="1"/>
  <c r="BK697" i="1"/>
  <c r="BK701" i="1"/>
  <c r="BK705" i="1"/>
  <c r="BK709" i="1"/>
  <c r="BK713" i="1"/>
  <c r="BK717" i="1"/>
  <c r="BK721" i="1"/>
  <c r="BK725" i="1"/>
  <c r="BK729" i="1"/>
  <c r="BK733" i="1"/>
  <c r="BK737" i="1"/>
  <c r="BK741" i="1"/>
  <c r="BK745" i="1"/>
  <c r="BK749" i="1"/>
  <c r="BK753" i="1"/>
  <c r="BK757" i="1"/>
  <c r="BK761" i="1"/>
  <c r="BK765" i="1"/>
  <c r="BK769" i="1"/>
  <c r="BK773" i="1"/>
  <c r="BK777" i="1"/>
  <c r="BK781" i="1"/>
  <c r="BK785" i="1"/>
  <c r="BK789" i="1"/>
  <c r="BK793" i="1"/>
  <c r="BK797" i="1"/>
  <c r="BK801" i="1"/>
  <c r="BK805" i="1"/>
  <c r="BK809" i="1"/>
  <c r="BK813" i="1"/>
  <c r="BK817" i="1"/>
  <c r="BK821" i="1"/>
  <c r="BK825" i="1"/>
  <c r="BK829" i="1"/>
  <c r="BK833" i="1"/>
  <c r="BK837" i="1"/>
  <c r="BK841" i="1"/>
  <c r="BK845" i="1"/>
  <c r="BK849" i="1"/>
  <c r="BK59" i="1"/>
  <c r="BK123" i="1"/>
  <c r="BK187" i="1"/>
  <c r="BK251" i="1"/>
  <c r="BK315" i="1"/>
  <c r="BK355" i="1"/>
  <c r="BK371" i="1"/>
  <c r="BK387" i="1"/>
  <c r="BK403" i="1"/>
  <c r="BK419" i="1"/>
  <c r="BK435" i="1"/>
  <c r="BK451" i="1"/>
  <c r="BK467" i="1"/>
  <c r="BK483" i="1"/>
  <c r="BK499" i="1"/>
  <c r="BK515" i="1"/>
  <c r="BK531" i="1"/>
  <c r="BK547" i="1"/>
  <c r="BK563" i="1"/>
  <c r="BK575" i="1"/>
  <c r="BK583" i="1"/>
  <c r="BK591" i="1"/>
  <c r="BK599" i="1"/>
  <c r="BK606" i="1"/>
  <c r="BK610" i="1"/>
  <c r="BK614" i="1"/>
  <c r="BK618" i="1"/>
  <c r="BK622" i="1"/>
  <c r="BK626" i="1"/>
  <c r="BK630" i="1"/>
  <c r="BK634" i="1"/>
  <c r="BK638" i="1"/>
  <c r="BK642" i="1"/>
  <c r="BK646" i="1"/>
  <c r="BK650" i="1"/>
  <c r="BK654" i="1"/>
  <c r="BK658" i="1"/>
  <c r="BK662" i="1"/>
  <c r="BK666" i="1"/>
  <c r="BK670" i="1"/>
  <c r="BK674" i="1"/>
  <c r="BK678" i="1"/>
  <c r="BK682" i="1"/>
  <c r="BK686" i="1"/>
  <c r="BK690" i="1"/>
  <c r="BK694" i="1"/>
  <c r="BK698" i="1"/>
  <c r="BK702" i="1"/>
  <c r="BK706" i="1"/>
  <c r="BK710" i="1"/>
  <c r="BK714" i="1"/>
  <c r="BK718" i="1"/>
  <c r="BK722" i="1"/>
  <c r="BK726" i="1"/>
  <c r="BK730" i="1"/>
  <c r="BK734" i="1"/>
  <c r="BK738" i="1"/>
  <c r="BK742" i="1"/>
  <c r="BK746" i="1"/>
  <c r="BK750" i="1"/>
  <c r="BK754" i="1"/>
  <c r="BK758" i="1"/>
  <c r="BK762" i="1"/>
  <c r="BK766" i="1"/>
  <c r="BK770" i="1"/>
  <c r="BK774" i="1"/>
  <c r="BK778" i="1"/>
  <c r="BK782" i="1"/>
  <c r="BK786" i="1"/>
  <c r="BK790" i="1"/>
  <c r="BK794" i="1"/>
  <c r="BK798" i="1"/>
  <c r="BK802" i="1"/>
  <c r="BK806" i="1"/>
  <c r="BK810" i="1"/>
  <c r="BK814" i="1"/>
  <c r="BK818" i="1"/>
  <c r="BK822" i="1"/>
  <c r="BK826" i="1"/>
  <c r="BK830" i="1"/>
  <c r="BK834" i="1"/>
  <c r="BK838" i="1"/>
  <c r="BK842" i="1"/>
  <c r="BK846" i="1"/>
  <c r="BK850" i="1"/>
  <c r="BK854" i="1"/>
  <c r="BK858" i="1"/>
  <c r="BK862" i="1"/>
  <c r="BK866" i="1"/>
  <c r="BK870" i="1"/>
  <c r="BK874" i="1"/>
  <c r="BK878" i="1"/>
  <c r="BK882" i="1"/>
  <c r="BK75" i="1"/>
  <c r="BK331" i="1"/>
  <c r="BK407" i="1"/>
  <c r="BK471" i="1"/>
  <c r="BK535" i="1"/>
  <c r="BK585" i="1"/>
  <c r="BK611" i="1"/>
  <c r="BK627" i="1"/>
  <c r="BK643" i="1"/>
  <c r="BK659" i="1"/>
  <c r="BK675" i="1"/>
  <c r="BK691" i="1"/>
  <c r="BK707" i="1"/>
  <c r="BK723" i="1"/>
  <c r="BK739" i="1"/>
  <c r="BK755" i="1"/>
  <c r="BK771" i="1"/>
  <c r="BK787" i="1"/>
  <c r="BK803" i="1"/>
  <c r="BK819" i="1"/>
  <c r="BK835" i="1"/>
  <c r="BK851" i="1"/>
  <c r="BK859" i="1"/>
  <c r="BK867" i="1"/>
  <c r="BK875" i="1"/>
  <c r="BK881" i="1"/>
  <c r="BK886" i="1"/>
  <c r="BK890" i="1"/>
  <c r="BK894" i="1"/>
  <c r="BK898" i="1"/>
  <c r="BK902" i="1"/>
  <c r="BK906" i="1"/>
  <c r="BK910" i="1"/>
  <c r="BK914" i="1"/>
  <c r="BK918" i="1"/>
  <c r="BK922" i="1"/>
  <c r="BK926" i="1"/>
  <c r="BK930" i="1"/>
  <c r="BK934" i="1"/>
  <c r="BK938" i="1"/>
  <c r="BK942" i="1"/>
  <c r="BK946" i="1"/>
  <c r="BK950" i="1"/>
  <c r="BK954" i="1"/>
  <c r="BK958" i="1"/>
  <c r="BK962" i="1"/>
  <c r="BK966" i="1"/>
  <c r="BK970" i="1"/>
  <c r="BK974" i="1"/>
  <c r="BK978" i="1"/>
  <c r="BK982" i="1"/>
  <c r="BK986" i="1"/>
  <c r="BK990" i="1"/>
  <c r="BK994" i="1"/>
  <c r="BK998" i="1"/>
  <c r="BK1002" i="1"/>
  <c r="BK1006" i="1"/>
  <c r="BK1010" i="1"/>
  <c r="BK1014" i="1"/>
  <c r="BK1018" i="1"/>
  <c r="BK1022" i="1"/>
  <c r="BK1026" i="1"/>
  <c r="BK1030" i="1"/>
  <c r="BK1034" i="1"/>
  <c r="BK1038" i="1"/>
  <c r="BK1042" i="1"/>
  <c r="BK1046" i="1"/>
  <c r="BK1050" i="1"/>
  <c r="BK1054" i="1"/>
  <c r="BK1058" i="1"/>
  <c r="BK1062" i="1"/>
  <c r="BK1066" i="1"/>
  <c r="BK1070" i="1"/>
  <c r="BK1074" i="1"/>
  <c r="BK1078" i="1"/>
  <c r="BK1082" i="1"/>
  <c r="BK1086" i="1"/>
  <c r="BK1090" i="1"/>
  <c r="BK1094" i="1"/>
  <c r="BK1098" i="1"/>
  <c r="BK1102" i="1"/>
  <c r="BK1106" i="1"/>
  <c r="BK1110" i="1"/>
  <c r="BK1114" i="1"/>
  <c r="BK1118" i="1"/>
  <c r="BK1122" i="1"/>
  <c r="BK1126" i="1"/>
  <c r="BK1130" i="1"/>
  <c r="BK1134" i="1"/>
  <c r="BK1138" i="1"/>
  <c r="BK1142" i="1"/>
  <c r="BK1146" i="1"/>
  <c r="BK1150" i="1"/>
  <c r="BK1154" i="1"/>
  <c r="BK1158" i="1"/>
  <c r="BK1162" i="1"/>
  <c r="BK1166" i="1"/>
  <c r="BK1170" i="1"/>
  <c r="BK1174" i="1"/>
  <c r="BK1178" i="1"/>
  <c r="BK1182" i="1"/>
  <c r="BK1186" i="1"/>
  <c r="BK1190" i="1"/>
  <c r="BK1194" i="1"/>
  <c r="BK1198" i="1"/>
  <c r="BK1202" i="1"/>
  <c r="BK1206" i="1"/>
  <c r="BK1210" i="1"/>
  <c r="BK1214" i="1"/>
  <c r="BK1218" i="1"/>
  <c r="BK1222" i="1"/>
  <c r="BK1226" i="1"/>
  <c r="BK1230" i="1"/>
  <c r="BK1234" i="1"/>
  <c r="BK1238" i="1"/>
  <c r="BK1242" i="1"/>
  <c r="BK1246" i="1"/>
  <c r="BK1250" i="1"/>
  <c r="BK1254" i="1"/>
  <c r="BK1258" i="1"/>
  <c r="BK1262" i="1"/>
  <c r="BK1266" i="1"/>
  <c r="BK1270" i="1"/>
  <c r="BK1274" i="1"/>
  <c r="BK1278" i="1"/>
  <c r="BK1282" i="1"/>
  <c r="BK1286" i="1"/>
  <c r="BK1290" i="1"/>
  <c r="BK1294" i="1"/>
  <c r="BK1298" i="1"/>
  <c r="BK1302" i="1"/>
  <c r="BK1306" i="1"/>
  <c r="BK1310" i="1"/>
  <c r="BK1314" i="1"/>
  <c r="BK1318" i="1"/>
  <c r="BK1322" i="1"/>
  <c r="BK1326" i="1"/>
  <c r="BK1330" i="1"/>
  <c r="BK1334" i="1"/>
  <c r="BK1338" i="1"/>
  <c r="BK1342" i="1"/>
  <c r="BK1346" i="1"/>
  <c r="BK1350" i="1"/>
  <c r="BK1354" i="1"/>
  <c r="BK1358" i="1"/>
  <c r="BK1362" i="1"/>
  <c r="BK1366" i="1"/>
  <c r="BK1370" i="1"/>
  <c r="BK1374" i="1"/>
  <c r="BK1378" i="1"/>
  <c r="BK1382" i="1"/>
  <c r="BK1386" i="1"/>
  <c r="BK1390" i="1"/>
  <c r="BK1394" i="1"/>
  <c r="BK1398" i="1"/>
  <c r="BK1402" i="1"/>
  <c r="BK1406" i="1"/>
  <c r="BK1410" i="1"/>
  <c r="BK1414" i="1"/>
  <c r="BK1418" i="1"/>
  <c r="BK1422" i="1"/>
  <c r="BK1426" i="1"/>
  <c r="BK1430" i="1"/>
  <c r="BK1434" i="1"/>
  <c r="BK1438" i="1"/>
  <c r="BK1442" i="1"/>
  <c r="BK1446" i="1"/>
  <c r="BK1450" i="1"/>
  <c r="BK1454" i="1"/>
  <c r="BK1458" i="1"/>
  <c r="BK139" i="1"/>
  <c r="BK359" i="1"/>
  <c r="BK423" i="1"/>
  <c r="BK487" i="1"/>
  <c r="BK551" i="1"/>
  <c r="BK593" i="1"/>
  <c r="BK615" i="1"/>
  <c r="BK631" i="1"/>
  <c r="BK647" i="1"/>
  <c r="BK663" i="1"/>
  <c r="BK679" i="1"/>
  <c r="BK695" i="1"/>
  <c r="BK711" i="1"/>
  <c r="BK727" i="1"/>
  <c r="BK743" i="1"/>
  <c r="BK759" i="1"/>
  <c r="BK775" i="1"/>
  <c r="BK791" i="1"/>
  <c r="BK807" i="1"/>
  <c r="BK823" i="1"/>
  <c r="BK839" i="1"/>
  <c r="BK853" i="1"/>
  <c r="BK861" i="1"/>
  <c r="BK869" i="1"/>
  <c r="BK877" i="1"/>
  <c r="BK883" i="1"/>
  <c r="BK887" i="1"/>
  <c r="BK891" i="1"/>
  <c r="BK895" i="1"/>
  <c r="BK899" i="1"/>
  <c r="BK903" i="1"/>
  <c r="BK907" i="1"/>
  <c r="BK911" i="1"/>
  <c r="BK915" i="1"/>
  <c r="BK919" i="1"/>
  <c r="BK923" i="1"/>
  <c r="BK927" i="1"/>
  <c r="BK931" i="1"/>
  <c r="BK935" i="1"/>
  <c r="BK939" i="1"/>
  <c r="BK943" i="1"/>
  <c r="BK947" i="1"/>
  <c r="BK951" i="1"/>
  <c r="BK955" i="1"/>
  <c r="BK959" i="1"/>
  <c r="BK963" i="1"/>
  <c r="BK967" i="1"/>
  <c r="BK971" i="1"/>
  <c r="BK975" i="1"/>
  <c r="BK979" i="1"/>
  <c r="BK983" i="1"/>
  <c r="BK987" i="1"/>
  <c r="BK991" i="1"/>
  <c r="BK995" i="1"/>
  <c r="BK999" i="1"/>
  <c r="BK1003" i="1"/>
  <c r="BK1007" i="1"/>
  <c r="BK1011" i="1"/>
  <c r="BK1015" i="1"/>
  <c r="BK1019" i="1"/>
  <c r="BK1023" i="1"/>
  <c r="BK1027" i="1"/>
  <c r="BK1031" i="1"/>
  <c r="BK1035" i="1"/>
  <c r="BK1039" i="1"/>
  <c r="BK1043" i="1"/>
  <c r="BK1047" i="1"/>
  <c r="BK1051" i="1"/>
  <c r="BK1055" i="1"/>
  <c r="BK1059" i="1"/>
  <c r="BK1063" i="1"/>
  <c r="BK1067" i="1"/>
  <c r="BK1071" i="1"/>
  <c r="BK1075" i="1"/>
  <c r="BK1079" i="1"/>
  <c r="BK1083" i="1"/>
  <c r="BK1087" i="1"/>
  <c r="BK1091" i="1"/>
  <c r="BK1095" i="1"/>
  <c r="BK1099" i="1"/>
  <c r="BK1103" i="1"/>
  <c r="BK1107" i="1"/>
  <c r="BK1111" i="1"/>
  <c r="BK1115" i="1"/>
  <c r="BK1119" i="1"/>
  <c r="BK1123" i="1"/>
  <c r="BK1127" i="1"/>
  <c r="BK1131" i="1"/>
  <c r="BK1135" i="1"/>
  <c r="BK1139" i="1"/>
  <c r="BK1143" i="1"/>
  <c r="BK1147" i="1"/>
  <c r="BK1151" i="1"/>
  <c r="BK1155" i="1"/>
  <c r="BK1159" i="1"/>
  <c r="BK1163" i="1"/>
  <c r="BK1167" i="1"/>
  <c r="BK1171" i="1"/>
  <c r="BK1175" i="1"/>
  <c r="BK1179" i="1"/>
  <c r="BK1183" i="1"/>
  <c r="BK1187" i="1"/>
  <c r="BK1191" i="1"/>
  <c r="BK1195" i="1"/>
  <c r="BK1199" i="1"/>
  <c r="BK1203" i="1"/>
  <c r="BK1207" i="1"/>
  <c r="BK1211" i="1"/>
  <c r="BK1215" i="1"/>
  <c r="BK1219" i="1"/>
  <c r="BK1223" i="1"/>
  <c r="BK1227" i="1"/>
  <c r="BK1231" i="1"/>
  <c r="BK1235" i="1"/>
  <c r="BK1239" i="1"/>
  <c r="BK1243" i="1"/>
  <c r="BK1247" i="1"/>
  <c r="BK1251" i="1"/>
  <c r="BK1255" i="1"/>
  <c r="BK1259" i="1"/>
  <c r="BK1263" i="1"/>
  <c r="BK1267" i="1"/>
  <c r="BK1271" i="1"/>
  <c r="BK1275" i="1"/>
  <c r="BK1279" i="1"/>
  <c r="BK1283" i="1"/>
  <c r="BK1287" i="1"/>
  <c r="BK1291" i="1"/>
  <c r="BK1295" i="1"/>
  <c r="BK1299" i="1"/>
  <c r="BK1303" i="1"/>
  <c r="BK1307" i="1"/>
  <c r="BK1311" i="1"/>
  <c r="BK1315" i="1"/>
  <c r="BK1319" i="1"/>
  <c r="BK1323" i="1"/>
  <c r="BK1327" i="1"/>
  <c r="BK1331" i="1"/>
  <c r="BK1335" i="1"/>
  <c r="BK1339" i="1"/>
  <c r="BK1343" i="1"/>
  <c r="BK1347" i="1"/>
  <c r="BK1351" i="1"/>
  <c r="BK1355" i="1"/>
  <c r="BK1359" i="1"/>
  <c r="BK1363" i="1"/>
  <c r="BK1367" i="1"/>
  <c r="BK1371" i="1"/>
  <c r="BK1375" i="1"/>
  <c r="BK1379" i="1"/>
  <c r="BK1383" i="1"/>
  <c r="BK1387" i="1"/>
  <c r="BK1391" i="1"/>
  <c r="BK1395" i="1"/>
  <c r="BK1399" i="1"/>
  <c r="BK1403" i="1"/>
  <c r="BK1407" i="1"/>
  <c r="BK1411" i="1"/>
  <c r="BK1415" i="1"/>
  <c r="BK1419" i="1"/>
  <c r="BK1423" i="1"/>
  <c r="BK1427" i="1"/>
  <c r="BK1431" i="1"/>
  <c r="BK203" i="1"/>
  <c r="BK375" i="1"/>
  <c r="BK439" i="1"/>
  <c r="BK503" i="1"/>
  <c r="BK567" i="1"/>
  <c r="BK601" i="1"/>
  <c r="BK619" i="1"/>
  <c r="BK635" i="1"/>
  <c r="BK651" i="1"/>
  <c r="BK667" i="1"/>
  <c r="BK683" i="1"/>
  <c r="BK699" i="1"/>
  <c r="BK715" i="1"/>
  <c r="BK731" i="1"/>
  <c r="BK747" i="1"/>
  <c r="BK763" i="1"/>
  <c r="BK779" i="1"/>
  <c r="BK795" i="1"/>
  <c r="BK811" i="1"/>
  <c r="BK827" i="1"/>
  <c r="BK843" i="1"/>
  <c r="BK855" i="1"/>
  <c r="BK863" i="1"/>
  <c r="BK871" i="1"/>
  <c r="BK879" i="1"/>
  <c r="BK884" i="1"/>
  <c r="BK888" i="1"/>
  <c r="BK892" i="1"/>
  <c r="BK896" i="1"/>
  <c r="BK900" i="1"/>
  <c r="BK904" i="1"/>
  <c r="BK908" i="1"/>
  <c r="BK912" i="1"/>
  <c r="BK916" i="1"/>
  <c r="BK920" i="1"/>
  <c r="BK924" i="1"/>
  <c r="BK928" i="1"/>
  <c r="BK932" i="1"/>
  <c r="BK936" i="1"/>
  <c r="BK940" i="1"/>
  <c r="BK944" i="1"/>
  <c r="BK948" i="1"/>
  <c r="BK952" i="1"/>
  <c r="BK956" i="1"/>
  <c r="BK960" i="1"/>
  <c r="BK964" i="1"/>
  <c r="BK968" i="1"/>
  <c r="BK972" i="1"/>
  <c r="BK976" i="1"/>
  <c r="BK980" i="1"/>
  <c r="BK984" i="1"/>
  <c r="BK988" i="1"/>
  <c r="BK992" i="1"/>
  <c r="BK996" i="1"/>
  <c r="BK1000" i="1"/>
  <c r="BK1004" i="1"/>
  <c r="BK1008" i="1"/>
  <c r="BK1012" i="1"/>
  <c r="BK1016" i="1"/>
  <c r="BK1020" i="1"/>
  <c r="BK1024" i="1"/>
  <c r="BK1028" i="1"/>
  <c r="BK1032" i="1"/>
  <c r="BK1036" i="1"/>
  <c r="BK1040" i="1"/>
  <c r="BK1044" i="1"/>
  <c r="BK1048" i="1"/>
  <c r="BK1052" i="1"/>
  <c r="BK1056" i="1"/>
  <c r="BK1060" i="1"/>
  <c r="BK1064" i="1"/>
  <c r="BK1068" i="1"/>
  <c r="BK1072" i="1"/>
  <c r="BK1076" i="1"/>
  <c r="BK1080" i="1"/>
  <c r="BK1084" i="1"/>
  <c r="BK1088" i="1"/>
  <c r="BK1092" i="1"/>
  <c r="BK1096" i="1"/>
  <c r="BK1100" i="1"/>
  <c r="BK1104" i="1"/>
  <c r="BK1108" i="1"/>
  <c r="BK1112" i="1"/>
  <c r="BK1116" i="1"/>
  <c r="BK1120" i="1"/>
  <c r="BK1124" i="1"/>
  <c r="BK1128" i="1"/>
  <c r="BK1132" i="1"/>
  <c r="BK1136" i="1"/>
  <c r="BK1140" i="1"/>
  <c r="BK1144" i="1"/>
  <c r="BK1148" i="1"/>
  <c r="BK1152" i="1"/>
  <c r="BK1156" i="1"/>
  <c r="BK1160" i="1"/>
  <c r="BK1164" i="1"/>
  <c r="BK1168" i="1"/>
  <c r="BK1172" i="1"/>
  <c r="BK1176" i="1"/>
  <c r="BK1180" i="1"/>
  <c r="BK1184" i="1"/>
  <c r="BK1188" i="1"/>
  <c r="BK1192" i="1"/>
  <c r="BK1196" i="1"/>
  <c r="BK1200" i="1"/>
  <c r="BK1204" i="1"/>
  <c r="BK1208" i="1"/>
  <c r="BK1212" i="1"/>
  <c r="BK1216" i="1"/>
  <c r="BK1220" i="1"/>
  <c r="BK1224" i="1"/>
  <c r="BK1228" i="1"/>
  <c r="BK1232" i="1"/>
  <c r="BK1236" i="1"/>
  <c r="BK1240" i="1"/>
  <c r="BK1244" i="1"/>
  <c r="BK1248" i="1"/>
  <c r="BK1252" i="1"/>
  <c r="BK1256" i="1"/>
  <c r="BK1260" i="1"/>
  <c r="BK1264" i="1"/>
  <c r="BK1268" i="1"/>
  <c r="BK1272" i="1"/>
  <c r="BK1276" i="1"/>
  <c r="BK1280" i="1"/>
  <c r="BK1284" i="1"/>
  <c r="BK1288" i="1"/>
  <c r="BK1292" i="1"/>
  <c r="BK1296" i="1"/>
  <c r="BK1300" i="1"/>
  <c r="BK1304" i="1"/>
  <c r="BK1308" i="1"/>
  <c r="BK1312" i="1"/>
  <c r="BK1316" i="1"/>
  <c r="BK1320" i="1"/>
  <c r="BK1324" i="1"/>
  <c r="BK1328" i="1"/>
  <c r="BK1332" i="1"/>
  <c r="BK1336" i="1"/>
  <c r="BK1340" i="1"/>
  <c r="BK1344" i="1"/>
  <c r="BK1348" i="1"/>
  <c r="BK1352" i="1"/>
  <c r="BK1356" i="1"/>
  <c r="BK1360" i="1"/>
  <c r="BK1364" i="1"/>
  <c r="BK1368" i="1"/>
  <c r="BK1372" i="1"/>
  <c r="BK1376" i="1"/>
  <c r="BK1380" i="1"/>
  <c r="BK1384" i="1"/>
  <c r="BK1388" i="1"/>
  <c r="BK1392" i="1"/>
  <c r="BK1396" i="1"/>
  <c r="BK1400" i="1"/>
  <c r="BK1404" i="1"/>
  <c r="BK1408" i="1"/>
  <c r="BK1412" i="1"/>
  <c r="BK1416" i="1"/>
  <c r="BK1420" i="1"/>
  <c r="BK1424" i="1"/>
  <c r="BK1428" i="1"/>
  <c r="BK1432" i="1"/>
  <c r="BK1436" i="1"/>
  <c r="BK1440" i="1"/>
  <c r="BK1444" i="1"/>
  <c r="BK1448" i="1"/>
  <c r="BK1452" i="1"/>
  <c r="BK1456" i="1"/>
  <c r="BK1460" i="1"/>
  <c r="BK267" i="1"/>
  <c r="BK577" i="1"/>
  <c r="BK655" i="1"/>
  <c r="BK719" i="1"/>
  <c r="BK783" i="1"/>
  <c r="BK847" i="1"/>
  <c r="BK880" i="1"/>
  <c r="BK897" i="1"/>
  <c r="BK913" i="1"/>
  <c r="BK929" i="1"/>
  <c r="BK945" i="1"/>
  <c r="BK961" i="1"/>
  <c r="BK977" i="1"/>
  <c r="BK993" i="1"/>
  <c r="BK1009" i="1"/>
  <c r="BK1025" i="1"/>
  <c r="BK1041" i="1"/>
  <c r="BK1057" i="1"/>
  <c r="BK1073" i="1"/>
  <c r="BK1089" i="1"/>
  <c r="BK1105" i="1"/>
  <c r="BK1121" i="1"/>
  <c r="BK1137" i="1"/>
  <c r="BK1153" i="1"/>
  <c r="BK1169" i="1"/>
  <c r="BK1185" i="1"/>
  <c r="BK1201" i="1"/>
  <c r="BK1217" i="1"/>
  <c r="BK1233" i="1"/>
  <c r="BK1249" i="1"/>
  <c r="BK1265" i="1"/>
  <c r="BK1281" i="1"/>
  <c r="BK1297" i="1"/>
  <c r="BK1313" i="1"/>
  <c r="BK1329" i="1"/>
  <c r="BK1345" i="1"/>
  <c r="BK1361" i="1"/>
  <c r="BK1377" i="1"/>
  <c r="BK1393" i="1"/>
  <c r="BK1409" i="1"/>
  <c r="BK1425" i="1"/>
  <c r="BK1437" i="1"/>
  <c r="BK1445" i="1"/>
  <c r="BK1453" i="1"/>
  <c r="BK1461" i="1"/>
  <c r="BK1465" i="1"/>
  <c r="BK1469" i="1"/>
  <c r="BK1473" i="1"/>
  <c r="BK1477" i="1"/>
  <c r="BK1481" i="1"/>
  <c r="BK1485" i="1"/>
  <c r="BK1489" i="1"/>
  <c r="BK1493" i="1"/>
  <c r="BK1497" i="1"/>
  <c r="BK1501" i="1"/>
  <c r="BK1505" i="1"/>
  <c r="BK1509" i="1"/>
  <c r="BK1513" i="1"/>
  <c r="BK1517" i="1"/>
  <c r="BK1521" i="1"/>
  <c r="BK1525" i="1"/>
  <c r="BK1529" i="1"/>
  <c r="BK1533" i="1"/>
  <c r="BK1537" i="1"/>
  <c r="BK1541" i="1"/>
  <c r="BK1545" i="1"/>
  <c r="BK1549" i="1"/>
  <c r="BK1553" i="1"/>
  <c r="BK1557" i="1"/>
  <c r="BK1561" i="1"/>
  <c r="BK1565" i="1"/>
  <c r="BK1569" i="1"/>
  <c r="BK1573" i="1"/>
  <c r="BK1577" i="1"/>
  <c r="BK1581" i="1"/>
  <c r="BK1585" i="1"/>
  <c r="BK1589" i="1"/>
  <c r="BK1593" i="1"/>
  <c r="BK1597" i="1"/>
  <c r="BK1601" i="1"/>
  <c r="BK1605" i="1"/>
  <c r="BK1609" i="1"/>
  <c r="BK1613" i="1"/>
  <c r="BK1617" i="1"/>
  <c r="BK1621" i="1"/>
  <c r="BK1625" i="1"/>
  <c r="BK1629" i="1"/>
  <c r="BK1633" i="1"/>
  <c r="BK1637" i="1"/>
  <c r="BK1641" i="1"/>
  <c r="BK1645" i="1"/>
  <c r="BK1649" i="1"/>
  <c r="BK1653" i="1"/>
  <c r="BK1657" i="1"/>
  <c r="BK1661" i="1"/>
  <c r="BK1665" i="1"/>
  <c r="BK1669" i="1"/>
  <c r="BK1673" i="1"/>
  <c r="BK1677" i="1"/>
  <c r="BK1681" i="1"/>
  <c r="BK1685" i="1"/>
  <c r="BK1689" i="1"/>
  <c r="BK1693" i="1"/>
  <c r="BK1697" i="1"/>
  <c r="BK1701" i="1"/>
  <c r="BK1705" i="1"/>
  <c r="BK1709" i="1"/>
  <c r="BK1713" i="1"/>
  <c r="BK1717" i="1"/>
  <c r="BK1721" i="1"/>
  <c r="BK1725" i="1"/>
  <c r="BK1729" i="1"/>
  <c r="BK1733" i="1"/>
  <c r="BK1737" i="1"/>
  <c r="BK1741" i="1"/>
  <c r="BK1745" i="1"/>
  <c r="BK1749" i="1"/>
  <c r="BK1753" i="1"/>
  <c r="BK1757" i="1"/>
  <c r="BK1761" i="1"/>
  <c r="BK1765" i="1"/>
  <c r="BK1769" i="1"/>
  <c r="BK1773" i="1"/>
  <c r="BK1777" i="1"/>
  <c r="BK1781" i="1"/>
  <c r="BK1785" i="1"/>
  <c r="BK1789" i="1"/>
  <c r="BK1793" i="1"/>
  <c r="BK1797" i="1"/>
  <c r="BK1801" i="1"/>
  <c r="BK1805" i="1"/>
  <c r="BK1809" i="1"/>
  <c r="BK1813" i="1"/>
  <c r="BK1817" i="1"/>
  <c r="BK1821" i="1"/>
  <c r="BK1825" i="1"/>
  <c r="BK1829" i="1"/>
  <c r="BK1833" i="1"/>
  <c r="BK1837" i="1"/>
  <c r="BK1841" i="1"/>
  <c r="BK1845" i="1"/>
  <c r="BK1849" i="1"/>
  <c r="BK1853" i="1"/>
  <c r="BK1857" i="1"/>
  <c r="BK1861" i="1"/>
  <c r="BK1865" i="1"/>
  <c r="BK1869" i="1"/>
  <c r="BK1873" i="1"/>
  <c r="BK1877" i="1"/>
  <c r="BK1881" i="1"/>
  <c r="BK1885" i="1"/>
  <c r="BK1889" i="1"/>
  <c r="BK1893" i="1"/>
  <c r="BK1897" i="1"/>
  <c r="BK1901" i="1"/>
  <c r="BK1905" i="1"/>
  <c r="BK1909" i="1"/>
  <c r="BK1913" i="1"/>
  <c r="BK1917" i="1"/>
  <c r="BK1921" i="1"/>
  <c r="BK1925" i="1"/>
  <c r="BK1929" i="1"/>
  <c r="BK1933" i="1"/>
  <c r="BK1937" i="1"/>
  <c r="BK1941" i="1"/>
  <c r="BK1945" i="1"/>
  <c r="BK1949" i="1"/>
  <c r="BK1953" i="1"/>
  <c r="BK1957" i="1"/>
  <c r="BK1961" i="1"/>
  <c r="BK391" i="1"/>
  <c r="BK607" i="1"/>
  <c r="BK671" i="1"/>
  <c r="BK735" i="1"/>
  <c r="BK799" i="1"/>
  <c r="BK857" i="1"/>
  <c r="BK885" i="1"/>
  <c r="BK901" i="1"/>
  <c r="BK917" i="1"/>
  <c r="BK933" i="1"/>
  <c r="BK949" i="1"/>
  <c r="BK965" i="1"/>
  <c r="BK981" i="1"/>
  <c r="BK997" i="1"/>
  <c r="BK1013" i="1"/>
  <c r="BK1029" i="1"/>
  <c r="BK1045" i="1"/>
  <c r="BK1061" i="1"/>
  <c r="BK1077" i="1"/>
  <c r="BK1093" i="1"/>
  <c r="BK1109" i="1"/>
  <c r="BK1125" i="1"/>
  <c r="BK1141" i="1"/>
  <c r="BK1157" i="1"/>
  <c r="BK1173" i="1"/>
  <c r="BK1189" i="1"/>
  <c r="BK1205" i="1"/>
  <c r="BK1221" i="1"/>
  <c r="BK1237" i="1"/>
  <c r="BK1253" i="1"/>
  <c r="BK1269" i="1"/>
  <c r="BK1285" i="1"/>
  <c r="BK1301" i="1"/>
  <c r="BK1317" i="1"/>
  <c r="BK1333" i="1"/>
  <c r="BK1349" i="1"/>
  <c r="BK1365" i="1"/>
  <c r="BK1381" i="1"/>
  <c r="BK1397" i="1"/>
  <c r="BK1413" i="1"/>
  <c r="BK1429" i="1"/>
  <c r="BK1439" i="1"/>
  <c r="BK1447" i="1"/>
  <c r="BK1455" i="1"/>
  <c r="BK1462" i="1"/>
  <c r="BK1466" i="1"/>
  <c r="BK1470" i="1"/>
  <c r="BK1474" i="1"/>
  <c r="BK1478" i="1"/>
  <c r="BK1482" i="1"/>
  <c r="BK1486" i="1"/>
  <c r="BK1490" i="1"/>
  <c r="BK1494" i="1"/>
  <c r="BK1498" i="1"/>
  <c r="BK1502" i="1"/>
  <c r="BK1506" i="1"/>
  <c r="BK1510" i="1"/>
  <c r="BK1514" i="1"/>
  <c r="BK1518" i="1"/>
  <c r="BK1522" i="1"/>
  <c r="BK1526" i="1"/>
  <c r="BK1530" i="1"/>
  <c r="BK1534" i="1"/>
  <c r="BK1538" i="1"/>
  <c r="BK1542" i="1"/>
  <c r="BK1546" i="1"/>
  <c r="BK1550" i="1"/>
  <c r="BK1554" i="1"/>
  <c r="BK1558" i="1"/>
  <c r="BK1562" i="1"/>
  <c r="BK1566" i="1"/>
  <c r="BK1570" i="1"/>
  <c r="BK1574" i="1"/>
  <c r="BK1578" i="1"/>
  <c r="BK1582" i="1"/>
  <c r="BK1586" i="1"/>
  <c r="BK1590" i="1"/>
  <c r="BK1594" i="1"/>
  <c r="BK1598" i="1"/>
  <c r="BK1602" i="1"/>
  <c r="BK1606" i="1"/>
  <c r="BK1610" i="1"/>
  <c r="BK1614" i="1"/>
  <c r="BK1618" i="1"/>
  <c r="BK1622" i="1"/>
  <c r="BK1626" i="1"/>
  <c r="BK1630" i="1"/>
  <c r="BK1634" i="1"/>
  <c r="BK1638" i="1"/>
  <c r="BK1642" i="1"/>
  <c r="BK1646" i="1"/>
  <c r="BK1650" i="1"/>
  <c r="BK1654" i="1"/>
  <c r="BK1658" i="1"/>
  <c r="BK1662" i="1"/>
  <c r="BK1666" i="1"/>
  <c r="BK1670" i="1"/>
  <c r="BK1674" i="1"/>
  <c r="BK1678" i="1"/>
  <c r="BK1682" i="1"/>
  <c r="BK1686" i="1"/>
  <c r="BK1690" i="1"/>
  <c r="BK1694" i="1"/>
  <c r="BK1698" i="1"/>
  <c r="BK1702" i="1"/>
  <c r="BK1706" i="1"/>
  <c r="BK1710" i="1"/>
  <c r="BK1714" i="1"/>
  <c r="BK1718" i="1"/>
  <c r="BK1722" i="1"/>
  <c r="BK1726" i="1"/>
  <c r="BK1730" i="1"/>
  <c r="BK1734" i="1"/>
  <c r="BK1738" i="1"/>
  <c r="BK1742" i="1"/>
  <c r="BK1746" i="1"/>
  <c r="BK1750" i="1"/>
  <c r="BK1754" i="1"/>
  <c r="BK1758" i="1"/>
  <c r="BK1762" i="1"/>
  <c r="BK1766" i="1"/>
  <c r="BK1770" i="1"/>
  <c r="BK1774" i="1"/>
  <c r="BK1778" i="1"/>
  <c r="BK1782" i="1"/>
  <c r="BK1786" i="1"/>
  <c r="BK1790" i="1"/>
  <c r="BK1794" i="1"/>
  <c r="BK1798" i="1"/>
  <c r="BK1802" i="1"/>
  <c r="BK1806" i="1"/>
  <c r="BK1810" i="1"/>
  <c r="BK1814" i="1"/>
  <c r="BK1818" i="1"/>
  <c r="BK1822" i="1"/>
  <c r="BK1826" i="1"/>
  <c r="BK1830" i="1"/>
  <c r="BK1834" i="1"/>
  <c r="BK1838" i="1"/>
  <c r="BK1842" i="1"/>
  <c r="BK1846" i="1"/>
  <c r="BK1850" i="1"/>
  <c r="BK1854" i="1"/>
  <c r="BK1858" i="1"/>
  <c r="BK1862" i="1"/>
  <c r="BK1866" i="1"/>
  <c r="BK1870" i="1"/>
  <c r="BK1874" i="1"/>
  <c r="BK1878" i="1"/>
  <c r="BK1882" i="1"/>
  <c r="BK1886" i="1"/>
  <c r="BK1890" i="1"/>
  <c r="BK1894" i="1"/>
  <c r="BK1898" i="1"/>
  <c r="BK1902" i="1"/>
  <c r="BK1906" i="1"/>
  <c r="BK455" i="1"/>
  <c r="BK623" i="1"/>
  <c r="BK687" i="1"/>
  <c r="BK751" i="1"/>
  <c r="BK815" i="1"/>
  <c r="BK865" i="1"/>
  <c r="BK889" i="1"/>
  <c r="BK905" i="1"/>
  <c r="BK921" i="1"/>
  <c r="BK937" i="1"/>
  <c r="BK953" i="1"/>
  <c r="BK969" i="1"/>
  <c r="BK985" i="1"/>
  <c r="BK1001" i="1"/>
  <c r="BK1017" i="1"/>
  <c r="BK1033" i="1"/>
  <c r="BK1049" i="1"/>
  <c r="BK1065" i="1"/>
  <c r="BK1081" i="1"/>
  <c r="BK1097" i="1"/>
  <c r="BK1113" i="1"/>
  <c r="BK1129" i="1"/>
  <c r="BK1145" i="1"/>
  <c r="BK1161" i="1"/>
  <c r="BK1177" i="1"/>
  <c r="BK1193" i="1"/>
  <c r="BK1209" i="1"/>
  <c r="BK1225" i="1"/>
  <c r="BK1241" i="1"/>
  <c r="BK1257" i="1"/>
  <c r="BK1273" i="1"/>
  <c r="BK1289" i="1"/>
  <c r="BK1305" i="1"/>
  <c r="BK1321" i="1"/>
  <c r="BK1337" i="1"/>
  <c r="BK1353" i="1"/>
  <c r="BK1369" i="1"/>
  <c r="BK1385" i="1"/>
  <c r="BK1401" i="1"/>
  <c r="BK1417" i="1"/>
  <c r="BK1433" i="1"/>
  <c r="BK1441" i="1"/>
  <c r="BK1449" i="1"/>
  <c r="BK1457" i="1"/>
  <c r="BK1463" i="1"/>
  <c r="BK1467" i="1"/>
  <c r="BK1471" i="1"/>
  <c r="BK1475" i="1"/>
  <c r="BK1479" i="1"/>
  <c r="BK1483" i="1"/>
  <c r="BK1487" i="1"/>
  <c r="BK1491" i="1"/>
  <c r="BK1495" i="1"/>
  <c r="BK1499" i="1"/>
  <c r="BK1503" i="1"/>
  <c r="BK1507" i="1"/>
  <c r="BK1511" i="1"/>
  <c r="BK1515" i="1"/>
  <c r="BK1519" i="1"/>
  <c r="BK1523" i="1"/>
  <c r="BK1527" i="1"/>
  <c r="BK1531" i="1"/>
  <c r="BK1535" i="1"/>
  <c r="BK1539" i="1"/>
  <c r="BK1543" i="1"/>
  <c r="BK1547" i="1"/>
  <c r="BK1551" i="1"/>
  <c r="BK1555" i="1"/>
  <c r="BK1559" i="1"/>
  <c r="BK1563" i="1"/>
  <c r="BK1567" i="1"/>
  <c r="BK1571" i="1"/>
  <c r="BK1575" i="1"/>
  <c r="BK1579" i="1"/>
  <c r="BK1583" i="1"/>
  <c r="BK1587" i="1"/>
  <c r="BK1591" i="1"/>
  <c r="BK1595" i="1"/>
  <c r="BK1599" i="1"/>
  <c r="BK1603" i="1"/>
  <c r="BK1607" i="1"/>
  <c r="BK1611" i="1"/>
  <c r="BK1615" i="1"/>
  <c r="BK1619" i="1"/>
  <c r="BK1623" i="1"/>
  <c r="BK1627" i="1"/>
  <c r="BK1631" i="1"/>
  <c r="BK1635" i="1"/>
  <c r="BK1639" i="1"/>
  <c r="BK1643" i="1"/>
  <c r="BK1647" i="1"/>
  <c r="BK1651" i="1"/>
  <c r="BK1655" i="1"/>
  <c r="BK1659" i="1"/>
  <c r="BK1663" i="1"/>
  <c r="BK1667" i="1"/>
  <c r="BK1671" i="1"/>
  <c r="BK1675" i="1"/>
  <c r="BK1679" i="1"/>
  <c r="BK1683" i="1"/>
  <c r="BK1687" i="1"/>
  <c r="BK1691" i="1"/>
  <c r="BK1695" i="1"/>
  <c r="BK1699" i="1"/>
  <c r="BK1703" i="1"/>
  <c r="BK1707" i="1"/>
  <c r="BK1711" i="1"/>
  <c r="BK1715" i="1"/>
  <c r="BK1719" i="1"/>
  <c r="BK1723" i="1"/>
  <c r="BK1727" i="1"/>
  <c r="BK1731" i="1"/>
  <c r="BK1735" i="1"/>
  <c r="BK1739" i="1"/>
  <c r="BK1743" i="1"/>
  <c r="BK1747" i="1"/>
  <c r="BK1751" i="1"/>
  <c r="BK1755" i="1"/>
  <c r="BK1759" i="1"/>
  <c r="BK1763" i="1"/>
  <c r="BK1767" i="1"/>
  <c r="BK1771" i="1"/>
  <c r="BK1775" i="1"/>
  <c r="BK1779" i="1"/>
  <c r="BK1783" i="1"/>
  <c r="BK1787" i="1"/>
  <c r="BK1791" i="1"/>
  <c r="BK1795" i="1"/>
  <c r="BK1799" i="1"/>
  <c r="BK1803" i="1"/>
  <c r="BK1807" i="1"/>
  <c r="BK1811" i="1"/>
  <c r="BK1815" i="1"/>
  <c r="BK1819" i="1"/>
  <c r="BK1823" i="1"/>
  <c r="BK1827" i="1"/>
  <c r="BK1831" i="1"/>
  <c r="BK1835" i="1"/>
  <c r="BK1839" i="1"/>
  <c r="BK1843" i="1"/>
  <c r="BK1847" i="1"/>
  <c r="BK1851" i="1"/>
  <c r="BK1855" i="1"/>
  <c r="BK1859" i="1"/>
  <c r="BK1863" i="1"/>
  <c r="BK1867" i="1"/>
  <c r="BK1871" i="1"/>
  <c r="BK1875" i="1"/>
  <c r="BK1879" i="1"/>
  <c r="BK1883" i="1"/>
  <c r="BK1887" i="1"/>
  <c r="BK1891" i="1"/>
  <c r="BK1895" i="1"/>
  <c r="BK1899" i="1"/>
  <c r="BK1903" i="1"/>
  <c r="BK1907" i="1"/>
  <c r="BK1911" i="1"/>
  <c r="BK1915" i="1"/>
  <c r="BK1919" i="1"/>
  <c r="BK1923" i="1"/>
  <c r="BK1927" i="1"/>
  <c r="BK1931" i="1"/>
  <c r="BK1935" i="1"/>
  <c r="BK1939" i="1"/>
  <c r="BK1943" i="1"/>
  <c r="BK1947" i="1"/>
  <c r="BK1951" i="1"/>
  <c r="BK1955" i="1"/>
  <c r="BK1959" i="1"/>
  <c r="BK1963" i="1"/>
  <c r="BK519" i="1"/>
  <c r="BK831" i="1"/>
  <c r="BK925" i="1"/>
  <c r="BK989" i="1"/>
  <c r="BK1053" i="1"/>
  <c r="BK1117" i="1"/>
  <c r="BK1181" i="1"/>
  <c r="BK1245" i="1"/>
  <c r="BK1309" i="1"/>
  <c r="BK1373" i="1"/>
  <c r="BK1435" i="1"/>
  <c r="BK1464" i="1"/>
  <c r="BK1480" i="1"/>
  <c r="BK1496" i="1"/>
  <c r="BK1512" i="1"/>
  <c r="BK1528" i="1"/>
  <c r="BK1544" i="1"/>
  <c r="BK1560" i="1"/>
  <c r="BK1576" i="1"/>
  <c r="BK1592" i="1"/>
  <c r="BK1608" i="1"/>
  <c r="BK1624" i="1"/>
  <c r="BK1640" i="1"/>
  <c r="BK1656" i="1"/>
  <c r="BK1672" i="1"/>
  <c r="BK1688" i="1"/>
  <c r="BK1704" i="1"/>
  <c r="BK1720" i="1"/>
  <c r="BK1736" i="1"/>
  <c r="BK1752" i="1"/>
  <c r="BK1768" i="1"/>
  <c r="BK1784" i="1"/>
  <c r="BK1800" i="1"/>
  <c r="BK1816" i="1"/>
  <c r="BK1832" i="1"/>
  <c r="BK1848" i="1"/>
  <c r="BK1864" i="1"/>
  <c r="BK1880" i="1"/>
  <c r="BK1896" i="1"/>
  <c r="BK1910" i="1"/>
  <c r="BK1918" i="1"/>
  <c r="BK1926" i="1"/>
  <c r="BK1934" i="1"/>
  <c r="BK1942" i="1"/>
  <c r="BK1950" i="1"/>
  <c r="BK1958" i="1"/>
  <c r="BK1965" i="1"/>
  <c r="BK1969" i="1"/>
  <c r="BK1973" i="1"/>
  <c r="BK1977" i="1"/>
  <c r="BK1981" i="1"/>
  <c r="BK1985" i="1"/>
  <c r="BK1989" i="1"/>
  <c r="BK1993" i="1"/>
  <c r="BK1997" i="1"/>
  <c r="BK2001" i="1"/>
  <c r="BK2005" i="1"/>
  <c r="BK2009" i="1"/>
  <c r="AY14" i="1"/>
  <c r="AY18" i="1"/>
  <c r="AY22" i="1"/>
  <c r="AY26" i="1"/>
  <c r="AY30" i="1"/>
  <c r="AY34" i="1"/>
  <c r="AY38" i="1"/>
  <c r="AY42" i="1"/>
  <c r="AY46" i="1"/>
  <c r="AY50" i="1"/>
  <c r="AY54" i="1"/>
  <c r="AY58" i="1"/>
  <c r="AY62" i="1"/>
  <c r="AY66" i="1"/>
  <c r="AY70" i="1"/>
  <c r="AY74" i="1"/>
  <c r="AY78" i="1"/>
  <c r="AY82" i="1"/>
  <c r="AY86" i="1"/>
  <c r="AY90" i="1"/>
  <c r="AY94" i="1"/>
  <c r="AY98" i="1"/>
  <c r="AY102" i="1"/>
  <c r="AY106" i="1"/>
  <c r="AY110" i="1"/>
  <c r="AY114" i="1"/>
  <c r="AY118" i="1"/>
  <c r="AY122" i="1"/>
  <c r="AY126" i="1"/>
  <c r="AY130" i="1"/>
  <c r="AY134" i="1"/>
  <c r="AY138" i="1"/>
  <c r="AY142" i="1"/>
  <c r="AY146" i="1"/>
  <c r="AY150" i="1"/>
  <c r="AY154" i="1"/>
  <c r="AY158" i="1"/>
  <c r="AY162" i="1"/>
  <c r="AY166" i="1"/>
  <c r="AY170" i="1"/>
  <c r="AY174" i="1"/>
  <c r="AY178" i="1"/>
  <c r="AY182" i="1"/>
  <c r="AY186" i="1"/>
  <c r="AY190" i="1"/>
  <c r="AY194" i="1"/>
  <c r="AY198" i="1"/>
  <c r="AY202" i="1"/>
  <c r="AY206" i="1"/>
  <c r="AY210" i="1"/>
  <c r="AY214" i="1"/>
  <c r="AY218" i="1"/>
  <c r="AY222" i="1"/>
  <c r="AY226" i="1"/>
  <c r="AY230" i="1"/>
  <c r="AY234" i="1"/>
  <c r="AY238" i="1"/>
  <c r="AY242" i="1"/>
  <c r="AY246" i="1"/>
  <c r="AY250" i="1"/>
  <c r="AY254" i="1"/>
  <c r="AY258" i="1"/>
  <c r="AY262" i="1"/>
  <c r="AY266" i="1"/>
  <c r="AY270" i="1"/>
  <c r="AY274" i="1"/>
  <c r="AY278" i="1"/>
  <c r="AY282" i="1"/>
  <c r="AY286" i="1"/>
  <c r="AY290" i="1"/>
  <c r="AY294" i="1"/>
  <c r="AY298" i="1"/>
  <c r="AY302" i="1"/>
  <c r="AY306" i="1"/>
  <c r="AY310" i="1"/>
  <c r="AY314" i="1"/>
  <c r="AY318" i="1"/>
  <c r="AY322" i="1"/>
  <c r="AY326" i="1"/>
  <c r="AY330" i="1"/>
  <c r="AY334" i="1"/>
  <c r="AY338" i="1"/>
  <c r="AY342" i="1"/>
  <c r="AY346" i="1"/>
  <c r="AY350" i="1"/>
  <c r="AY354" i="1"/>
  <c r="AY358" i="1"/>
  <c r="AY362" i="1"/>
  <c r="AY366" i="1"/>
  <c r="AY370" i="1"/>
  <c r="AY374" i="1"/>
  <c r="AY378" i="1"/>
  <c r="AY382" i="1"/>
  <c r="AY386" i="1"/>
  <c r="AY390" i="1"/>
  <c r="AY394" i="1"/>
  <c r="AY398" i="1"/>
  <c r="AY402" i="1"/>
  <c r="AY406" i="1"/>
  <c r="AY410" i="1"/>
  <c r="AY414" i="1"/>
  <c r="AY418" i="1"/>
  <c r="AY422" i="1"/>
  <c r="AY426" i="1"/>
  <c r="AY430" i="1"/>
  <c r="AY434" i="1"/>
  <c r="AY438" i="1"/>
  <c r="AY442" i="1"/>
  <c r="AY446" i="1"/>
  <c r="AY450" i="1"/>
  <c r="AY454" i="1"/>
  <c r="AY458" i="1"/>
  <c r="AY462" i="1"/>
  <c r="AY466" i="1"/>
  <c r="AY470" i="1"/>
  <c r="AY474" i="1"/>
  <c r="AY478" i="1"/>
  <c r="AY482" i="1"/>
  <c r="AY486" i="1"/>
  <c r="AY490" i="1"/>
  <c r="AY494" i="1"/>
  <c r="AY498" i="1"/>
  <c r="AY502" i="1"/>
  <c r="AY506" i="1"/>
  <c r="AY510" i="1"/>
  <c r="AY514" i="1"/>
  <c r="AY518" i="1"/>
  <c r="AY522" i="1"/>
  <c r="AY526" i="1"/>
  <c r="BK639" i="1"/>
  <c r="BK873" i="1"/>
  <c r="BK941" i="1"/>
  <c r="BK1005" i="1"/>
  <c r="BK1069" i="1"/>
  <c r="BK1133" i="1"/>
  <c r="BK1197" i="1"/>
  <c r="BK1261" i="1"/>
  <c r="BK1325" i="1"/>
  <c r="BK1389" i="1"/>
  <c r="BK1443" i="1"/>
  <c r="BK1468" i="1"/>
  <c r="BK1484" i="1"/>
  <c r="BK1500" i="1"/>
  <c r="BK1516" i="1"/>
  <c r="BK1532" i="1"/>
  <c r="BK1548" i="1"/>
  <c r="BK1564" i="1"/>
  <c r="BK1580" i="1"/>
  <c r="BK1596" i="1"/>
  <c r="BK1612" i="1"/>
  <c r="BK1628" i="1"/>
  <c r="BK1644" i="1"/>
  <c r="BK1660" i="1"/>
  <c r="BK1676" i="1"/>
  <c r="BK1692" i="1"/>
  <c r="BK1708" i="1"/>
  <c r="BK1724" i="1"/>
  <c r="BK1740" i="1"/>
  <c r="BK1756" i="1"/>
  <c r="BK1772" i="1"/>
  <c r="BK1788" i="1"/>
  <c r="BK1804" i="1"/>
  <c r="BK1820" i="1"/>
  <c r="BK1836" i="1"/>
  <c r="BK1852" i="1"/>
  <c r="BK1868" i="1"/>
  <c r="BK1884" i="1"/>
  <c r="BK1900" i="1"/>
  <c r="BK1912" i="1"/>
  <c r="BK1920" i="1"/>
  <c r="BK1928" i="1"/>
  <c r="BK1936" i="1"/>
  <c r="BK1944" i="1"/>
  <c r="BK1952" i="1"/>
  <c r="BK1960" i="1"/>
  <c r="BK1966" i="1"/>
  <c r="BK1970" i="1"/>
  <c r="BK1974" i="1"/>
  <c r="BK1978" i="1"/>
  <c r="BK1982" i="1"/>
  <c r="BK1986" i="1"/>
  <c r="BK1990" i="1"/>
  <c r="BK1994" i="1"/>
  <c r="BK1998" i="1"/>
  <c r="BK2002" i="1"/>
  <c r="BK2006" i="1"/>
  <c r="AY11" i="1"/>
  <c r="AY15" i="1"/>
  <c r="AY19" i="1"/>
  <c r="AY23" i="1"/>
  <c r="AY27" i="1"/>
  <c r="AY31" i="1"/>
  <c r="AY35" i="1"/>
  <c r="AY39" i="1"/>
  <c r="AY43" i="1"/>
  <c r="AY47" i="1"/>
  <c r="AY51" i="1"/>
  <c r="AY55" i="1"/>
  <c r="AY59" i="1"/>
  <c r="AY63" i="1"/>
  <c r="AY67" i="1"/>
  <c r="AY71" i="1"/>
  <c r="AY75" i="1"/>
  <c r="AY79" i="1"/>
  <c r="AY83" i="1"/>
  <c r="AY87" i="1"/>
  <c r="AY91" i="1"/>
  <c r="AY95" i="1"/>
  <c r="AY99" i="1"/>
  <c r="AY103" i="1"/>
  <c r="AY107" i="1"/>
  <c r="AY111" i="1"/>
  <c r="AY115" i="1"/>
  <c r="AY119" i="1"/>
  <c r="AY123" i="1"/>
  <c r="AY127" i="1"/>
  <c r="AY131" i="1"/>
  <c r="AY135" i="1"/>
  <c r="AY139" i="1"/>
  <c r="AY143" i="1"/>
  <c r="AY147" i="1"/>
  <c r="AY151" i="1"/>
  <c r="AY155" i="1"/>
  <c r="AY159" i="1"/>
  <c r="AY163" i="1"/>
  <c r="AY167" i="1"/>
  <c r="AY171" i="1"/>
  <c r="AY175" i="1"/>
  <c r="AY179" i="1"/>
  <c r="AY183" i="1"/>
  <c r="AY187" i="1"/>
  <c r="AY191" i="1"/>
  <c r="AY195" i="1"/>
  <c r="AY199" i="1"/>
  <c r="AY203" i="1"/>
  <c r="AY207" i="1"/>
  <c r="AY211" i="1"/>
  <c r="AY215" i="1"/>
  <c r="AY219" i="1"/>
  <c r="AY223" i="1"/>
  <c r="AY227" i="1"/>
  <c r="AY231" i="1"/>
  <c r="AY235" i="1"/>
  <c r="AY239" i="1"/>
  <c r="AY243" i="1"/>
  <c r="AY247" i="1"/>
  <c r="AY251" i="1"/>
  <c r="AY255" i="1"/>
  <c r="AY259" i="1"/>
  <c r="AY263" i="1"/>
  <c r="AY267" i="1"/>
  <c r="AY271" i="1"/>
  <c r="AY275" i="1"/>
  <c r="AY279" i="1"/>
  <c r="AY283" i="1"/>
  <c r="AY287" i="1"/>
  <c r="AY291" i="1"/>
  <c r="AY295" i="1"/>
  <c r="AY299" i="1"/>
  <c r="AY303" i="1"/>
  <c r="AY307" i="1"/>
  <c r="AY311" i="1"/>
  <c r="AY315" i="1"/>
  <c r="AY319" i="1"/>
  <c r="AY323" i="1"/>
  <c r="AY327" i="1"/>
  <c r="AY331" i="1"/>
  <c r="AY335" i="1"/>
  <c r="AY339" i="1"/>
  <c r="AY343" i="1"/>
  <c r="AY347" i="1"/>
  <c r="AY351" i="1"/>
  <c r="AY355" i="1"/>
  <c r="AY359" i="1"/>
  <c r="AY363" i="1"/>
  <c r="AY367" i="1"/>
  <c r="AY371" i="1"/>
  <c r="AY375" i="1"/>
  <c r="AY379" i="1"/>
  <c r="AY383" i="1"/>
  <c r="AY387" i="1"/>
  <c r="AY391" i="1"/>
  <c r="AY395" i="1"/>
  <c r="AY399" i="1"/>
  <c r="AY403" i="1"/>
  <c r="AY407" i="1"/>
  <c r="AY411" i="1"/>
  <c r="AY415" i="1"/>
  <c r="AY419" i="1"/>
  <c r="AY423" i="1"/>
  <c r="AY427" i="1"/>
  <c r="AY431" i="1"/>
  <c r="AY435" i="1"/>
  <c r="AY439" i="1"/>
  <c r="AY443" i="1"/>
  <c r="AY447" i="1"/>
  <c r="AY451" i="1"/>
  <c r="AY455" i="1"/>
  <c r="AY459" i="1"/>
  <c r="BK703" i="1"/>
  <c r="BK893" i="1"/>
  <c r="BK957" i="1"/>
  <c r="BK1021" i="1"/>
  <c r="BK1085" i="1"/>
  <c r="BK1149" i="1"/>
  <c r="BK1213" i="1"/>
  <c r="BK1277" i="1"/>
  <c r="BK1341" i="1"/>
  <c r="BK1405" i="1"/>
  <c r="BK1451" i="1"/>
  <c r="BK1472" i="1"/>
  <c r="BK1488" i="1"/>
  <c r="BK1504" i="1"/>
  <c r="BK1520" i="1"/>
  <c r="BK1536" i="1"/>
  <c r="BK1552" i="1"/>
  <c r="BK1568" i="1"/>
  <c r="BK1584" i="1"/>
  <c r="BK1600" i="1"/>
  <c r="BK1616" i="1"/>
  <c r="BK1632" i="1"/>
  <c r="BK1648" i="1"/>
  <c r="BK1664" i="1"/>
  <c r="BK1680" i="1"/>
  <c r="BK1696" i="1"/>
  <c r="BK1712" i="1"/>
  <c r="BK1728" i="1"/>
  <c r="BK1744" i="1"/>
  <c r="BK1760" i="1"/>
  <c r="BK1776" i="1"/>
  <c r="BK1792" i="1"/>
  <c r="BK1808" i="1"/>
  <c r="BK1824" i="1"/>
  <c r="BK1840" i="1"/>
  <c r="BK1856" i="1"/>
  <c r="BK1872" i="1"/>
  <c r="BK1888" i="1"/>
  <c r="BK1904" i="1"/>
  <c r="BK1914" i="1"/>
  <c r="BK1922" i="1"/>
  <c r="BK1930" i="1"/>
  <c r="BK1938" i="1"/>
  <c r="BK1946" i="1"/>
  <c r="BK1954" i="1"/>
  <c r="BK1962" i="1"/>
  <c r="BK1967" i="1"/>
  <c r="BK1971" i="1"/>
  <c r="BK1975" i="1"/>
  <c r="BK1979" i="1"/>
  <c r="BK1983" i="1"/>
  <c r="BK1987" i="1"/>
  <c r="BK1991" i="1"/>
  <c r="BK1995" i="1"/>
  <c r="BK1999" i="1"/>
  <c r="BK2003" i="1"/>
  <c r="BK2007" i="1"/>
  <c r="AY12" i="1"/>
  <c r="AY16" i="1"/>
  <c r="AY20" i="1"/>
  <c r="AY24" i="1"/>
  <c r="AY28" i="1"/>
  <c r="AY32" i="1"/>
  <c r="AY36" i="1"/>
  <c r="AY40" i="1"/>
  <c r="AY44" i="1"/>
  <c r="AY48" i="1"/>
  <c r="AY52" i="1"/>
  <c r="AY56" i="1"/>
  <c r="AY60" i="1"/>
  <c r="AY64" i="1"/>
  <c r="AY68" i="1"/>
  <c r="AY72" i="1"/>
  <c r="AY76" i="1"/>
  <c r="AY80" i="1"/>
  <c r="AY84" i="1"/>
  <c r="AY88" i="1"/>
  <c r="AY92" i="1"/>
  <c r="AY96" i="1"/>
  <c r="AY100" i="1"/>
  <c r="AY104" i="1"/>
  <c r="AY108" i="1"/>
  <c r="AY112" i="1"/>
  <c r="AY116" i="1"/>
  <c r="AY120" i="1"/>
  <c r="AY124" i="1"/>
  <c r="AY128" i="1"/>
  <c r="AY132" i="1"/>
  <c r="AY136" i="1"/>
  <c r="AY140" i="1"/>
  <c r="AY144" i="1"/>
  <c r="AY148" i="1"/>
  <c r="AY152" i="1"/>
  <c r="AY156" i="1"/>
  <c r="AY160" i="1"/>
  <c r="AY164" i="1"/>
  <c r="AY168" i="1"/>
  <c r="AY172" i="1"/>
  <c r="AY176" i="1"/>
  <c r="AY180" i="1"/>
  <c r="AY184" i="1"/>
  <c r="AY188" i="1"/>
  <c r="AY192" i="1"/>
  <c r="AY196" i="1"/>
  <c r="AY200" i="1"/>
  <c r="AY204" i="1"/>
  <c r="AY208" i="1"/>
  <c r="AY212" i="1"/>
  <c r="AY216" i="1"/>
  <c r="AY220" i="1"/>
  <c r="AY224" i="1"/>
  <c r="AY228" i="1"/>
  <c r="AY232" i="1"/>
  <c r="AY236" i="1"/>
  <c r="AY240" i="1"/>
  <c r="AY244" i="1"/>
  <c r="AY248" i="1"/>
  <c r="AY252" i="1"/>
  <c r="AY256" i="1"/>
  <c r="AY260" i="1"/>
  <c r="AY264" i="1"/>
  <c r="AY268" i="1"/>
  <c r="AY272" i="1"/>
  <c r="AY276" i="1"/>
  <c r="AY280" i="1"/>
  <c r="AY284" i="1"/>
  <c r="AY288" i="1"/>
  <c r="AY292" i="1"/>
  <c r="AY296" i="1"/>
  <c r="AY300" i="1"/>
  <c r="AY304" i="1"/>
  <c r="AY308" i="1"/>
  <c r="AY312" i="1"/>
  <c r="AY316" i="1"/>
  <c r="AY320" i="1"/>
  <c r="AY324" i="1"/>
  <c r="AY328" i="1"/>
  <c r="AY332" i="1"/>
  <c r="AY336" i="1"/>
  <c r="AY340" i="1"/>
  <c r="AY344" i="1"/>
  <c r="AY348" i="1"/>
  <c r="AY352" i="1"/>
  <c r="AY356" i="1"/>
  <c r="AY360" i="1"/>
  <c r="AY364" i="1"/>
  <c r="AY368" i="1"/>
  <c r="AY372" i="1"/>
  <c r="AY376" i="1"/>
  <c r="AY380" i="1"/>
  <c r="AY384" i="1"/>
  <c r="AY388" i="1"/>
  <c r="AY392" i="1"/>
  <c r="AY396" i="1"/>
  <c r="AY400" i="1"/>
  <c r="AY404" i="1"/>
  <c r="AY408" i="1"/>
  <c r="AY412" i="1"/>
  <c r="AY416" i="1"/>
  <c r="AY420" i="1"/>
  <c r="AY424" i="1"/>
  <c r="AY428" i="1"/>
  <c r="AY432" i="1"/>
  <c r="AY436" i="1"/>
  <c r="AY440" i="1"/>
  <c r="AY444" i="1"/>
  <c r="AY448" i="1"/>
  <c r="AY452" i="1"/>
  <c r="AY456" i="1"/>
  <c r="AY460" i="1"/>
  <c r="AY464" i="1"/>
  <c r="AY468" i="1"/>
  <c r="AY472" i="1"/>
  <c r="AY476" i="1"/>
  <c r="AY480" i="1"/>
  <c r="AY484" i="1"/>
  <c r="AY488" i="1"/>
  <c r="AY492" i="1"/>
  <c r="AY496" i="1"/>
  <c r="AY500" i="1"/>
  <c r="AY504" i="1"/>
  <c r="AY508" i="1"/>
  <c r="AY512" i="1"/>
  <c r="AY516" i="1"/>
  <c r="AY520" i="1"/>
  <c r="AY524" i="1"/>
  <c r="AY528" i="1"/>
  <c r="BK767" i="1"/>
  <c r="BK1101" i="1"/>
  <c r="BK1357" i="1"/>
  <c r="BK1492" i="1"/>
  <c r="BK1556" i="1"/>
  <c r="BK1620" i="1"/>
  <c r="BK1684" i="1"/>
  <c r="BK1748" i="1"/>
  <c r="BK1812" i="1"/>
  <c r="BK1876" i="1"/>
  <c r="BK1924" i="1"/>
  <c r="BK1956" i="1"/>
  <c r="BK1976" i="1"/>
  <c r="BK1992" i="1"/>
  <c r="BK2008" i="1"/>
  <c r="AY25" i="1"/>
  <c r="AY41" i="1"/>
  <c r="AY57" i="1"/>
  <c r="AY73" i="1"/>
  <c r="AY89" i="1"/>
  <c r="AY105" i="1"/>
  <c r="AY121" i="1"/>
  <c r="AY137" i="1"/>
  <c r="AY153" i="1"/>
  <c r="AY169" i="1"/>
  <c r="AY185" i="1"/>
  <c r="AY201" i="1"/>
  <c r="AY217" i="1"/>
  <c r="AY233" i="1"/>
  <c r="AY249" i="1"/>
  <c r="AY265" i="1"/>
  <c r="AY281" i="1"/>
  <c r="AY297" i="1"/>
  <c r="AY313" i="1"/>
  <c r="AY329" i="1"/>
  <c r="AY345" i="1"/>
  <c r="AY361" i="1"/>
  <c r="AY377" i="1"/>
  <c r="AY393" i="1"/>
  <c r="AY409" i="1"/>
  <c r="AY425" i="1"/>
  <c r="AY441" i="1"/>
  <c r="AY457" i="1"/>
  <c r="AY467" i="1"/>
  <c r="AY475" i="1"/>
  <c r="AY483" i="1"/>
  <c r="AY491" i="1"/>
  <c r="AY499" i="1"/>
  <c r="AY507" i="1"/>
  <c r="AY515" i="1"/>
  <c r="AY523" i="1"/>
  <c r="AY530" i="1"/>
  <c r="AY534" i="1"/>
  <c r="AY538" i="1"/>
  <c r="AY542" i="1"/>
  <c r="AY546" i="1"/>
  <c r="AY550" i="1"/>
  <c r="AY554" i="1"/>
  <c r="AY558" i="1"/>
  <c r="AY562" i="1"/>
  <c r="AY566" i="1"/>
  <c r="AY570" i="1"/>
  <c r="AY574" i="1"/>
  <c r="AY578" i="1"/>
  <c r="AY582" i="1"/>
  <c r="AY586" i="1"/>
  <c r="AY590" i="1"/>
  <c r="AY594" i="1"/>
  <c r="AY598" i="1"/>
  <c r="AY602" i="1"/>
  <c r="AY606" i="1"/>
  <c r="AY610" i="1"/>
  <c r="AY614" i="1"/>
  <c r="AY618" i="1"/>
  <c r="AY622" i="1"/>
  <c r="AY626" i="1"/>
  <c r="AY630" i="1"/>
  <c r="AY634" i="1"/>
  <c r="AY638" i="1"/>
  <c r="AY642" i="1"/>
  <c r="AY646" i="1"/>
  <c r="AY650" i="1"/>
  <c r="AY654" i="1"/>
  <c r="AY658" i="1"/>
  <c r="AY662" i="1"/>
  <c r="AY666" i="1"/>
  <c r="AY670" i="1"/>
  <c r="AY674" i="1"/>
  <c r="AY678" i="1"/>
  <c r="AY682" i="1"/>
  <c r="AY686" i="1"/>
  <c r="AY690" i="1"/>
  <c r="AY694" i="1"/>
  <c r="AY698" i="1"/>
  <c r="AY702" i="1"/>
  <c r="AY706" i="1"/>
  <c r="AY710" i="1"/>
  <c r="AY714" i="1"/>
  <c r="AY718" i="1"/>
  <c r="AY722" i="1"/>
  <c r="AY726" i="1"/>
  <c r="AY730" i="1"/>
  <c r="AY734" i="1"/>
  <c r="AY738" i="1"/>
  <c r="AY742" i="1"/>
  <c r="AY746" i="1"/>
  <c r="AY750" i="1"/>
  <c r="AY754" i="1"/>
  <c r="AY758" i="1"/>
  <c r="AY762" i="1"/>
  <c r="AY766" i="1"/>
  <c r="AY770" i="1"/>
  <c r="AY774" i="1"/>
  <c r="AY778" i="1"/>
  <c r="AY782" i="1"/>
  <c r="AY786" i="1"/>
  <c r="AY790" i="1"/>
  <c r="AY794" i="1"/>
  <c r="AY798" i="1"/>
  <c r="AY802" i="1"/>
  <c r="AY806" i="1"/>
  <c r="AY810" i="1"/>
  <c r="AY814" i="1"/>
  <c r="AY818" i="1"/>
  <c r="AY822" i="1"/>
  <c r="AY826" i="1"/>
  <c r="AY830" i="1"/>
  <c r="AY834" i="1"/>
  <c r="AY838" i="1"/>
  <c r="AY842" i="1"/>
  <c r="AY846" i="1"/>
  <c r="AY850" i="1"/>
  <c r="AY854" i="1"/>
  <c r="AY858" i="1"/>
  <c r="AY862" i="1"/>
  <c r="AY866" i="1"/>
  <c r="AY870" i="1"/>
  <c r="AY874" i="1"/>
  <c r="AY878" i="1"/>
  <c r="AY882" i="1"/>
  <c r="AY886" i="1"/>
  <c r="AY890" i="1"/>
  <c r="AY894" i="1"/>
  <c r="AY898" i="1"/>
  <c r="AY902" i="1"/>
  <c r="AY906" i="1"/>
  <c r="AY910" i="1"/>
  <c r="AY914" i="1"/>
  <c r="AY918" i="1"/>
  <c r="AY922" i="1"/>
  <c r="AY926" i="1"/>
  <c r="AY930" i="1"/>
  <c r="AY934" i="1"/>
  <c r="AY938" i="1"/>
  <c r="AY942" i="1"/>
  <c r="AY946" i="1"/>
  <c r="AY950" i="1"/>
  <c r="AY954" i="1"/>
  <c r="AY958" i="1"/>
  <c r="AY962" i="1"/>
  <c r="AY966" i="1"/>
  <c r="AY970" i="1"/>
  <c r="AY974" i="1"/>
  <c r="AY978" i="1"/>
  <c r="AY982" i="1"/>
  <c r="AY986" i="1"/>
  <c r="AY990" i="1"/>
  <c r="AY994" i="1"/>
  <c r="AY998" i="1"/>
  <c r="AY1002" i="1"/>
  <c r="AY1006" i="1"/>
  <c r="AY1010" i="1"/>
  <c r="AY1014" i="1"/>
  <c r="AY1018" i="1"/>
  <c r="AY1022" i="1"/>
  <c r="AY1026" i="1"/>
  <c r="AY1030" i="1"/>
  <c r="AY1034" i="1"/>
  <c r="AY1038" i="1"/>
  <c r="AY1042" i="1"/>
  <c r="AY1046" i="1"/>
  <c r="AY1050" i="1"/>
  <c r="AY1054" i="1"/>
  <c r="AY1058" i="1"/>
  <c r="AY1062" i="1"/>
  <c r="AY1066" i="1"/>
  <c r="AY1070" i="1"/>
  <c r="AY1074" i="1"/>
  <c r="AY1078" i="1"/>
  <c r="AY1082" i="1"/>
  <c r="AY1086" i="1"/>
  <c r="AY1090" i="1"/>
  <c r="AY1094" i="1"/>
  <c r="AY1098" i="1"/>
  <c r="AY1102" i="1"/>
  <c r="AY1106" i="1"/>
  <c r="AY1110" i="1"/>
  <c r="AY1114" i="1"/>
  <c r="AY1118" i="1"/>
  <c r="AY1122" i="1"/>
  <c r="AY1126" i="1"/>
  <c r="AY1130" i="1"/>
  <c r="AY1134" i="1"/>
  <c r="AY1138" i="1"/>
  <c r="AY1142" i="1"/>
  <c r="AY1146" i="1"/>
  <c r="AY1150" i="1"/>
  <c r="AY1154" i="1"/>
  <c r="AY1158" i="1"/>
  <c r="AY1162" i="1"/>
  <c r="AY1166" i="1"/>
  <c r="AY1170" i="1"/>
  <c r="AY1174" i="1"/>
  <c r="AY1178" i="1"/>
  <c r="AY1182" i="1"/>
  <c r="AY1186" i="1"/>
  <c r="AY1190" i="1"/>
  <c r="AY1194" i="1"/>
  <c r="AY1198" i="1"/>
  <c r="AY1202" i="1"/>
  <c r="AY1206" i="1"/>
  <c r="AY1210" i="1"/>
  <c r="AY1214" i="1"/>
  <c r="AY1218" i="1"/>
  <c r="AY1222" i="1"/>
  <c r="AY1226" i="1"/>
  <c r="AY1230" i="1"/>
  <c r="AY1234" i="1"/>
  <c r="AY1238" i="1"/>
  <c r="AY1242" i="1"/>
  <c r="AY1246" i="1"/>
  <c r="AY1250" i="1"/>
  <c r="AY1254" i="1"/>
  <c r="AY1258" i="1"/>
  <c r="AY1262" i="1"/>
  <c r="AY1266" i="1"/>
  <c r="AY1270" i="1"/>
  <c r="AY1274" i="1"/>
  <c r="AY1278" i="1"/>
  <c r="AY1282" i="1"/>
  <c r="AY1286" i="1"/>
  <c r="AY1290" i="1"/>
  <c r="AY1294" i="1"/>
  <c r="AY1298" i="1"/>
  <c r="AY1302" i="1"/>
  <c r="AY1306" i="1"/>
  <c r="AY1310" i="1"/>
  <c r="AY1314" i="1"/>
  <c r="AY1318" i="1"/>
  <c r="AY1322" i="1"/>
  <c r="AY1326" i="1"/>
  <c r="AY1330" i="1"/>
  <c r="AY1334" i="1"/>
  <c r="AY1338" i="1"/>
  <c r="AY1342" i="1"/>
  <c r="AY1346" i="1"/>
  <c r="AY1350" i="1"/>
  <c r="AY1354" i="1"/>
  <c r="AY1358" i="1"/>
  <c r="AY1362" i="1"/>
  <c r="AY1366" i="1"/>
  <c r="AY1370" i="1"/>
  <c r="AY1374" i="1"/>
  <c r="AY1378" i="1"/>
  <c r="AY1382" i="1"/>
  <c r="AY1386" i="1"/>
  <c r="AY1390" i="1"/>
  <c r="AY1394" i="1"/>
  <c r="AY1398" i="1"/>
  <c r="AY1402" i="1"/>
  <c r="AY1406" i="1"/>
  <c r="AY1410" i="1"/>
  <c r="AY1414" i="1"/>
  <c r="AY1418" i="1"/>
  <c r="AY1422" i="1"/>
  <c r="AY1426" i="1"/>
  <c r="AY1430" i="1"/>
  <c r="AY1434" i="1"/>
  <c r="AY1438" i="1"/>
  <c r="AY1442" i="1"/>
  <c r="AY1446" i="1"/>
  <c r="AY1450" i="1"/>
  <c r="AY1454" i="1"/>
  <c r="AY1458" i="1"/>
  <c r="AY1462" i="1"/>
  <c r="AY1466" i="1"/>
  <c r="AY1470" i="1"/>
  <c r="AY1474" i="1"/>
  <c r="AY1478" i="1"/>
  <c r="AY1482" i="1"/>
  <c r="AY1486" i="1"/>
  <c r="AY1490" i="1"/>
  <c r="AY1494" i="1"/>
  <c r="AY1498" i="1"/>
  <c r="AY1502" i="1"/>
  <c r="AY1506" i="1"/>
  <c r="AY1510" i="1"/>
  <c r="AY1514" i="1"/>
  <c r="AY1518" i="1"/>
  <c r="AY1522" i="1"/>
  <c r="AY1526" i="1"/>
  <c r="AY1530" i="1"/>
  <c r="AY1534" i="1"/>
  <c r="AY1538" i="1"/>
  <c r="AY1542" i="1"/>
  <c r="AY1546" i="1"/>
  <c r="AY1550" i="1"/>
  <c r="AY1554" i="1"/>
  <c r="AY1558" i="1"/>
  <c r="AY1562" i="1"/>
  <c r="AY1566" i="1"/>
  <c r="AY1570" i="1"/>
  <c r="AY1574" i="1"/>
  <c r="AY1578" i="1"/>
  <c r="AY1582" i="1"/>
  <c r="AY1586" i="1"/>
  <c r="AY1590" i="1"/>
  <c r="AY1594" i="1"/>
  <c r="AY1598" i="1"/>
  <c r="AY1602" i="1"/>
  <c r="AY1606" i="1"/>
  <c r="AY1610" i="1"/>
  <c r="AY1614" i="1"/>
  <c r="AY1618" i="1"/>
  <c r="AY1622" i="1"/>
  <c r="AY1626" i="1"/>
  <c r="AY1630" i="1"/>
  <c r="AY1634" i="1"/>
  <c r="AY1638" i="1"/>
  <c r="AY1642" i="1"/>
  <c r="AY1646" i="1"/>
  <c r="AY1650" i="1"/>
  <c r="AY1654" i="1"/>
  <c r="AY1658" i="1"/>
  <c r="AY1662" i="1"/>
  <c r="AY1666" i="1"/>
  <c r="AY1670" i="1"/>
  <c r="AY1674" i="1"/>
  <c r="AY1678" i="1"/>
  <c r="AY1682" i="1"/>
  <c r="AY1686" i="1"/>
  <c r="BK909" i="1"/>
  <c r="BK1165" i="1"/>
  <c r="BK1421" i="1"/>
  <c r="BK1508" i="1"/>
  <c r="BK1572" i="1"/>
  <c r="BK1636" i="1"/>
  <c r="BK1700" i="1"/>
  <c r="BK1764" i="1"/>
  <c r="BK1828" i="1"/>
  <c r="BK1892" i="1"/>
  <c r="BK1932" i="1"/>
  <c r="BK1964" i="1"/>
  <c r="BK1980" i="1"/>
  <c r="BK1996" i="1"/>
  <c r="AY13" i="1"/>
  <c r="AY29" i="1"/>
  <c r="AY45" i="1"/>
  <c r="AY61" i="1"/>
  <c r="AY77" i="1"/>
  <c r="AY93" i="1"/>
  <c r="AY109" i="1"/>
  <c r="AY125" i="1"/>
  <c r="AY141" i="1"/>
  <c r="AY157" i="1"/>
  <c r="AY173" i="1"/>
  <c r="AY189" i="1"/>
  <c r="AY205" i="1"/>
  <c r="AY221" i="1"/>
  <c r="AY237" i="1"/>
  <c r="AY253" i="1"/>
  <c r="AY269" i="1"/>
  <c r="AY285" i="1"/>
  <c r="AY301" i="1"/>
  <c r="AY317" i="1"/>
  <c r="AY333" i="1"/>
  <c r="AY349" i="1"/>
  <c r="AY365" i="1"/>
  <c r="AY381" i="1"/>
  <c r="AY397" i="1"/>
  <c r="AY413" i="1"/>
  <c r="AY429" i="1"/>
  <c r="AY445" i="1"/>
  <c r="AY461" i="1"/>
  <c r="AY469" i="1"/>
  <c r="AY477" i="1"/>
  <c r="AY485" i="1"/>
  <c r="AY493" i="1"/>
  <c r="AY501" i="1"/>
  <c r="AY509" i="1"/>
  <c r="AY517" i="1"/>
  <c r="AY525" i="1"/>
  <c r="AY531" i="1"/>
  <c r="AY535" i="1"/>
  <c r="AY539" i="1"/>
  <c r="AY543" i="1"/>
  <c r="AY547" i="1"/>
  <c r="AY551" i="1"/>
  <c r="AY555" i="1"/>
  <c r="AY559" i="1"/>
  <c r="AY563" i="1"/>
  <c r="AY567" i="1"/>
  <c r="AY571" i="1"/>
  <c r="AY575" i="1"/>
  <c r="AY579" i="1"/>
  <c r="AY583" i="1"/>
  <c r="AY587" i="1"/>
  <c r="AY591" i="1"/>
  <c r="AY595" i="1"/>
  <c r="AY599" i="1"/>
  <c r="AY603" i="1"/>
  <c r="AY607" i="1"/>
  <c r="AY611" i="1"/>
  <c r="AY615" i="1"/>
  <c r="AY619" i="1"/>
  <c r="AY623" i="1"/>
  <c r="AY627" i="1"/>
  <c r="AY631" i="1"/>
  <c r="AY635" i="1"/>
  <c r="AY639" i="1"/>
  <c r="AY643" i="1"/>
  <c r="AY647" i="1"/>
  <c r="AY651" i="1"/>
  <c r="AY655" i="1"/>
  <c r="AY659" i="1"/>
  <c r="AY663" i="1"/>
  <c r="AY667" i="1"/>
  <c r="AY671" i="1"/>
  <c r="AY675" i="1"/>
  <c r="AY679" i="1"/>
  <c r="AY683" i="1"/>
  <c r="AY687" i="1"/>
  <c r="AY691" i="1"/>
  <c r="AY695" i="1"/>
  <c r="AY699" i="1"/>
  <c r="AY703" i="1"/>
  <c r="AY707" i="1"/>
  <c r="AY711" i="1"/>
  <c r="AY715" i="1"/>
  <c r="AY719" i="1"/>
  <c r="AY723" i="1"/>
  <c r="AY727" i="1"/>
  <c r="AY731" i="1"/>
  <c r="AY735" i="1"/>
  <c r="AY739" i="1"/>
  <c r="AY743" i="1"/>
  <c r="AY747" i="1"/>
  <c r="AY751" i="1"/>
  <c r="AY755" i="1"/>
  <c r="AY759" i="1"/>
  <c r="AY763" i="1"/>
  <c r="AY767" i="1"/>
  <c r="AY771" i="1"/>
  <c r="AY775" i="1"/>
  <c r="AY779" i="1"/>
  <c r="AY783" i="1"/>
  <c r="AY787" i="1"/>
  <c r="AY791" i="1"/>
  <c r="AY795" i="1"/>
  <c r="AY799" i="1"/>
  <c r="AY803" i="1"/>
  <c r="AY807" i="1"/>
  <c r="AY811" i="1"/>
  <c r="AY815" i="1"/>
  <c r="AY819" i="1"/>
  <c r="AY823" i="1"/>
  <c r="AY827" i="1"/>
  <c r="AY831" i="1"/>
  <c r="AY835" i="1"/>
  <c r="AY839" i="1"/>
  <c r="AY843" i="1"/>
  <c r="AY847" i="1"/>
  <c r="AY851" i="1"/>
  <c r="AY855" i="1"/>
  <c r="AY859" i="1"/>
  <c r="AY863" i="1"/>
  <c r="AY867" i="1"/>
  <c r="AY871" i="1"/>
  <c r="AY875" i="1"/>
  <c r="AY879" i="1"/>
  <c r="AY883" i="1"/>
  <c r="AY887" i="1"/>
  <c r="AY891" i="1"/>
  <c r="AY895" i="1"/>
  <c r="AY899" i="1"/>
  <c r="AY903" i="1"/>
  <c r="AY907" i="1"/>
  <c r="AY911" i="1"/>
  <c r="AY915" i="1"/>
  <c r="AY919" i="1"/>
  <c r="AY923" i="1"/>
  <c r="AY927" i="1"/>
  <c r="AY931" i="1"/>
  <c r="AY935" i="1"/>
  <c r="AY939" i="1"/>
  <c r="AY943" i="1"/>
  <c r="AY947" i="1"/>
  <c r="AY951" i="1"/>
  <c r="AY955" i="1"/>
  <c r="AY959" i="1"/>
  <c r="AY963" i="1"/>
  <c r="AY967" i="1"/>
  <c r="AY971" i="1"/>
  <c r="AY975" i="1"/>
  <c r="AY979" i="1"/>
  <c r="AY983" i="1"/>
  <c r="AY987" i="1"/>
  <c r="AY991" i="1"/>
  <c r="AY995" i="1"/>
  <c r="AY999" i="1"/>
  <c r="AY1003" i="1"/>
  <c r="AY1007" i="1"/>
  <c r="AY1011" i="1"/>
  <c r="AY1015" i="1"/>
  <c r="AY1019" i="1"/>
  <c r="AY1023" i="1"/>
  <c r="AY1027" i="1"/>
  <c r="AY1031" i="1"/>
  <c r="AY1035" i="1"/>
  <c r="AY1039" i="1"/>
  <c r="AY1043" i="1"/>
  <c r="AY1047" i="1"/>
  <c r="AY1051" i="1"/>
  <c r="AY1055" i="1"/>
  <c r="AY1059" i="1"/>
  <c r="AY1063" i="1"/>
  <c r="AY1067" i="1"/>
  <c r="AY1071" i="1"/>
  <c r="AY1075" i="1"/>
  <c r="AY1079" i="1"/>
  <c r="AY1083" i="1"/>
  <c r="AY1087" i="1"/>
  <c r="AY1091" i="1"/>
  <c r="AY1095" i="1"/>
  <c r="AY1099" i="1"/>
  <c r="AY1103" i="1"/>
  <c r="AY1107" i="1"/>
  <c r="AY1111" i="1"/>
  <c r="AY1115" i="1"/>
  <c r="AY1119" i="1"/>
  <c r="AY1123" i="1"/>
  <c r="AY1127" i="1"/>
  <c r="AY1131" i="1"/>
  <c r="AY1135" i="1"/>
  <c r="AY1139" i="1"/>
  <c r="AY1143" i="1"/>
  <c r="AY1147" i="1"/>
  <c r="AY1151" i="1"/>
  <c r="AY1155" i="1"/>
  <c r="AY1159" i="1"/>
  <c r="AY1163" i="1"/>
  <c r="AY1167" i="1"/>
  <c r="AY1171" i="1"/>
  <c r="AY1175" i="1"/>
  <c r="AY1179" i="1"/>
  <c r="AY1183" i="1"/>
  <c r="AY1187" i="1"/>
  <c r="AY1191" i="1"/>
  <c r="AY1195" i="1"/>
  <c r="AY1199" i="1"/>
  <c r="AY1203" i="1"/>
  <c r="AY1207" i="1"/>
  <c r="AY1211" i="1"/>
  <c r="AY1215" i="1"/>
  <c r="AY1219" i="1"/>
  <c r="AY1223" i="1"/>
  <c r="AY1227" i="1"/>
  <c r="AY1231" i="1"/>
  <c r="AY1235" i="1"/>
  <c r="AY1239" i="1"/>
  <c r="AY1243" i="1"/>
  <c r="AY1247" i="1"/>
  <c r="AY1251" i="1"/>
  <c r="AY1255" i="1"/>
  <c r="AY1259" i="1"/>
  <c r="AY1263" i="1"/>
  <c r="AY1267" i="1"/>
  <c r="AY1271" i="1"/>
  <c r="AY1275" i="1"/>
  <c r="AY1279" i="1"/>
  <c r="AY1283" i="1"/>
  <c r="AY1287" i="1"/>
  <c r="AY1291" i="1"/>
  <c r="AY1295" i="1"/>
  <c r="AY1299" i="1"/>
  <c r="AY1303" i="1"/>
  <c r="AY1307" i="1"/>
  <c r="AY1311" i="1"/>
  <c r="AY1315" i="1"/>
  <c r="AY1319" i="1"/>
  <c r="AY1323" i="1"/>
  <c r="AY1327" i="1"/>
  <c r="AY1331" i="1"/>
  <c r="AY1335" i="1"/>
  <c r="AY1339" i="1"/>
  <c r="AY1343" i="1"/>
  <c r="AY1347" i="1"/>
  <c r="AY1351" i="1"/>
  <c r="AY1355" i="1"/>
  <c r="AY1359" i="1"/>
  <c r="AY1363" i="1"/>
  <c r="AY1367" i="1"/>
  <c r="AY1371" i="1"/>
  <c r="AY1375" i="1"/>
  <c r="AY1379" i="1"/>
  <c r="AY1383" i="1"/>
  <c r="AY1387" i="1"/>
  <c r="AY1391" i="1"/>
  <c r="AY1395" i="1"/>
  <c r="AY1399" i="1"/>
  <c r="AY1403" i="1"/>
  <c r="AY1407" i="1"/>
  <c r="AY1411" i="1"/>
  <c r="AY1415" i="1"/>
  <c r="AY1419" i="1"/>
  <c r="AY1423" i="1"/>
  <c r="AY1427" i="1"/>
  <c r="AY1431" i="1"/>
  <c r="AY1435" i="1"/>
  <c r="AY1439" i="1"/>
  <c r="AY1443" i="1"/>
  <c r="AY1447" i="1"/>
  <c r="AY1451" i="1"/>
  <c r="AY1455" i="1"/>
  <c r="AY1459" i="1"/>
  <c r="AY1463" i="1"/>
  <c r="AY1467" i="1"/>
  <c r="AY1471" i="1"/>
  <c r="AY1475" i="1"/>
  <c r="AY1479" i="1"/>
  <c r="AY1483" i="1"/>
  <c r="AY1487" i="1"/>
  <c r="AY1491" i="1"/>
  <c r="AY1495" i="1"/>
  <c r="AY1499" i="1"/>
  <c r="AY1503" i="1"/>
  <c r="AY1507" i="1"/>
  <c r="AY1511" i="1"/>
  <c r="AY1515" i="1"/>
  <c r="AY1519" i="1"/>
  <c r="AY1523" i="1"/>
  <c r="AY1527" i="1"/>
  <c r="AY1531" i="1"/>
  <c r="AY1535" i="1"/>
  <c r="AY1539" i="1"/>
  <c r="AY1543" i="1"/>
  <c r="AY1547" i="1"/>
  <c r="AY1551" i="1"/>
  <c r="AY1555" i="1"/>
  <c r="AY1559" i="1"/>
  <c r="AY1563" i="1"/>
  <c r="AY1567" i="1"/>
  <c r="AY1571" i="1"/>
  <c r="AY1575" i="1"/>
  <c r="AY1579" i="1"/>
  <c r="AY1583" i="1"/>
  <c r="AY1587" i="1"/>
  <c r="AY1591" i="1"/>
  <c r="AY1595" i="1"/>
  <c r="AY1599" i="1"/>
  <c r="AY1603" i="1"/>
  <c r="AY1607" i="1"/>
  <c r="BK973" i="1"/>
  <c r="BK1229" i="1"/>
  <c r="BK1459" i="1"/>
  <c r="BK1524" i="1"/>
  <c r="BK1588" i="1"/>
  <c r="BK1652" i="1"/>
  <c r="BK1716" i="1"/>
  <c r="BK1780" i="1"/>
  <c r="BK1844" i="1"/>
  <c r="BK1908" i="1"/>
  <c r="BK1940" i="1"/>
  <c r="BK1968" i="1"/>
  <c r="BK1984" i="1"/>
  <c r="BK2000" i="1"/>
  <c r="AY17" i="1"/>
  <c r="AY33" i="1"/>
  <c r="AY49" i="1"/>
  <c r="AY65" i="1"/>
  <c r="AY81" i="1"/>
  <c r="AY97" i="1"/>
  <c r="AY113" i="1"/>
  <c r="AY129" i="1"/>
  <c r="AY145" i="1"/>
  <c r="AY161" i="1"/>
  <c r="AY177" i="1"/>
  <c r="AY193" i="1"/>
  <c r="AY209" i="1"/>
  <c r="AY225" i="1"/>
  <c r="AY241" i="1"/>
  <c r="AY257" i="1"/>
  <c r="AY273" i="1"/>
  <c r="AY289" i="1"/>
  <c r="AY305" i="1"/>
  <c r="AY321" i="1"/>
  <c r="AY337" i="1"/>
  <c r="AY353" i="1"/>
  <c r="AY369" i="1"/>
  <c r="AY385" i="1"/>
  <c r="AY401" i="1"/>
  <c r="AY417" i="1"/>
  <c r="AY433" i="1"/>
  <c r="AY449" i="1"/>
  <c r="AY463" i="1"/>
  <c r="AY471" i="1"/>
  <c r="AY479" i="1"/>
  <c r="AY487" i="1"/>
  <c r="AY495" i="1"/>
  <c r="AY503" i="1"/>
  <c r="AY511" i="1"/>
  <c r="AY519" i="1"/>
  <c r="AY527" i="1"/>
  <c r="AY532" i="1"/>
  <c r="AY536" i="1"/>
  <c r="AY540" i="1"/>
  <c r="AY544" i="1"/>
  <c r="AY548" i="1"/>
  <c r="AY552" i="1"/>
  <c r="AY556" i="1"/>
  <c r="AY560" i="1"/>
  <c r="AY564" i="1"/>
  <c r="AY568" i="1"/>
  <c r="AY572" i="1"/>
  <c r="AY576" i="1"/>
  <c r="AY580" i="1"/>
  <c r="AY584" i="1"/>
  <c r="AY588" i="1"/>
  <c r="AY592" i="1"/>
  <c r="AY596" i="1"/>
  <c r="AY600" i="1"/>
  <c r="AY604" i="1"/>
  <c r="AY608" i="1"/>
  <c r="AY612" i="1"/>
  <c r="AY616" i="1"/>
  <c r="AY620" i="1"/>
  <c r="AY624" i="1"/>
  <c r="AY628" i="1"/>
  <c r="AY632" i="1"/>
  <c r="AY636" i="1"/>
  <c r="AY640" i="1"/>
  <c r="AY644" i="1"/>
  <c r="AY648" i="1"/>
  <c r="AY652" i="1"/>
  <c r="AY656" i="1"/>
  <c r="AY660" i="1"/>
  <c r="AY664" i="1"/>
  <c r="AY668" i="1"/>
  <c r="AY672" i="1"/>
  <c r="AY676" i="1"/>
  <c r="AY680" i="1"/>
  <c r="AY684" i="1"/>
  <c r="AY688" i="1"/>
  <c r="AY692" i="1"/>
  <c r="AY696" i="1"/>
  <c r="AY700" i="1"/>
  <c r="AY704" i="1"/>
  <c r="AY708" i="1"/>
  <c r="AY712" i="1"/>
  <c r="AY716" i="1"/>
  <c r="AY720" i="1"/>
  <c r="AY724" i="1"/>
  <c r="AY728" i="1"/>
  <c r="AY732" i="1"/>
  <c r="AY736" i="1"/>
  <c r="AY740" i="1"/>
  <c r="AY744" i="1"/>
  <c r="AY748" i="1"/>
  <c r="AY752" i="1"/>
  <c r="AY756" i="1"/>
  <c r="AY760" i="1"/>
  <c r="AY764" i="1"/>
  <c r="AY768" i="1"/>
  <c r="AY772" i="1"/>
  <c r="AY776" i="1"/>
  <c r="AY780" i="1"/>
  <c r="AY784" i="1"/>
  <c r="AY788" i="1"/>
  <c r="AY792" i="1"/>
  <c r="AY796" i="1"/>
  <c r="AY800" i="1"/>
  <c r="AY804" i="1"/>
  <c r="AY808" i="1"/>
  <c r="AY812" i="1"/>
  <c r="AY816" i="1"/>
  <c r="AY820" i="1"/>
  <c r="AY824" i="1"/>
  <c r="AY828" i="1"/>
  <c r="AY832" i="1"/>
  <c r="AY836" i="1"/>
  <c r="AY840" i="1"/>
  <c r="AY844" i="1"/>
  <c r="AY848" i="1"/>
  <c r="AY852" i="1"/>
  <c r="AY856" i="1"/>
  <c r="AY860" i="1"/>
  <c r="AY864" i="1"/>
  <c r="AY868" i="1"/>
  <c r="AY872" i="1"/>
  <c r="AY876" i="1"/>
  <c r="AY880" i="1"/>
  <c r="AY884" i="1"/>
  <c r="AY888" i="1"/>
  <c r="AY892" i="1"/>
  <c r="AY896" i="1"/>
  <c r="AY900" i="1"/>
  <c r="AY904" i="1"/>
  <c r="AY908" i="1"/>
  <c r="AY912" i="1"/>
  <c r="AY916" i="1"/>
  <c r="AY920" i="1"/>
  <c r="AY924" i="1"/>
  <c r="AY928" i="1"/>
  <c r="AY932" i="1"/>
  <c r="AY936" i="1"/>
  <c r="AY940" i="1"/>
  <c r="AY944" i="1"/>
  <c r="AY948" i="1"/>
  <c r="AY952" i="1"/>
  <c r="AY956" i="1"/>
  <c r="AY960" i="1"/>
  <c r="AY964" i="1"/>
  <c r="AY968" i="1"/>
  <c r="AY972" i="1"/>
  <c r="AY976" i="1"/>
  <c r="AY980" i="1"/>
  <c r="AY984" i="1"/>
  <c r="AY988" i="1"/>
  <c r="AY992" i="1"/>
  <c r="AY996" i="1"/>
  <c r="AY1000" i="1"/>
  <c r="AY1004" i="1"/>
  <c r="AY1008" i="1"/>
  <c r="AY1012" i="1"/>
  <c r="AY1016" i="1"/>
  <c r="AY1020" i="1"/>
  <c r="AY1024" i="1"/>
  <c r="AY1028" i="1"/>
  <c r="AY1032" i="1"/>
  <c r="AY1036" i="1"/>
  <c r="AY1040" i="1"/>
  <c r="AY1044" i="1"/>
  <c r="AY1048" i="1"/>
  <c r="AY1052" i="1"/>
  <c r="AY1056" i="1"/>
  <c r="AY1060" i="1"/>
  <c r="AY1064" i="1"/>
  <c r="AY1068" i="1"/>
  <c r="AY1072" i="1"/>
  <c r="AY1076" i="1"/>
  <c r="AY1080" i="1"/>
  <c r="AY1084" i="1"/>
  <c r="AY1088" i="1"/>
  <c r="AY1092" i="1"/>
  <c r="AY1096" i="1"/>
  <c r="AY1100" i="1"/>
  <c r="AY1104" i="1"/>
  <c r="AY1108" i="1"/>
  <c r="AY1112" i="1"/>
  <c r="AY1116" i="1"/>
  <c r="AY1120" i="1"/>
  <c r="AY1124" i="1"/>
  <c r="AY1128" i="1"/>
  <c r="AY1132" i="1"/>
  <c r="AY1136" i="1"/>
  <c r="AY1140" i="1"/>
  <c r="AY1144" i="1"/>
  <c r="AY1148" i="1"/>
  <c r="AY1152" i="1"/>
  <c r="AY1156" i="1"/>
  <c r="AY1160" i="1"/>
  <c r="AY1164" i="1"/>
  <c r="AY1168" i="1"/>
  <c r="AY1172" i="1"/>
  <c r="AY1176" i="1"/>
  <c r="AY1180" i="1"/>
  <c r="AY1184" i="1"/>
  <c r="AY1188" i="1"/>
  <c r="AY1192" i="1"/>
  <c r="AY1196" i="1"/>
  <c r="AY1200" i="1"/>
  <c r="AY1204" i="1"/>
  <c r="AY1208" i="1"/>
  <c r="AY1212" i="1"/>
  <c r="AY1216" i="1"/>
  <c r="AY1220" i="1"/>
  <c r="AY1224" i="1"/>
  <c r="AY1228" i="1"/>
  <c r="AY1232" i="1"/>
  <c r="AY1236" i="1"/>
  <c r="AY1240" i="1"/>
  <c r="AY1244" i="1"/>
  <c r="AY1248" i="1"/>
  <c r="AY1252" i="1"/>
  <c r="AY1256" i="1"/>
  <c r="AY1260" i="1"/>
  <c r="AY1264" i="1"/>
  <c r="AY1268" i="1"/>
  <c r="AY1272" i="1"/>
  <c r="AY1276" i="1"/>
  <c r="AY1280" i="1"/>
  <c r="AY1284" i="1"/>
  <c r="AY1288" i="1"/>
  <c r="AY1292" i="1"/>
  <c r="AY1296" i="1"/>
  <c r="AY1300" i="1"/>
  <c r="AY1304" i="1"/>
  <c r="AY1308" i="1"/>
  <c r="AY1312" i="1"/>
  <c r="AY1316" i="1"/>
  <c r="AY1320" i="1"/>
  <c r="AY1324" i="1"/>
  <c r="AY1328" i="1"/>
  <c r="AY1332" i="1"/>
  <c r="AY1336" i="1"/>
  <c r="AY1340" i="1"/>
  <c r="AY1344" i="1"/>
  <c r="AY1348" i="1"/>
  <c r="AY1352" i="1"/>
  <c r="AY1356" i="1"/>
  <c r="AY1360" i="1"/>
  <c r="AY1364" i="1"/>
  <c r="AY1368" i="1"/>
  <c r="AY1372" i="1"/>
  <c r="AY1376" i="1"/>
  <c r="AY1380" i="1"/>
  <c r="AY1384" i="1"/>
  <c r="AY1388" i="1"/>
  <c r="AY1392" i="1"/>
  <c r="AY1396" i="1"/>
  <c r="AY1400" i="1"/>
  <c r="AY1404" i="1"/>
  <c r="AY1408" i="1"/>
  <c r="AY1412" i="1"/>
  <c r="AY1416" i="1"/>
  <c r="AY1420" i="1"/>
  <c r="AY1424" i="1"/>
  <c r="AY1428" i="1"/>
  <c r="AY1432" i="1"/>
  <c r="AY1436" i="1"/>
  <c r="AY1440" i="1"/>
  <c r="AY1444" i="1"/>
  <c r="AY1448" i="1"/>
  <c r="AY1452" i="1"/>
  <c r="AY1456" i="1"/>
  <c r="AY1460" i="1"/>
  <c r="AY1464" i="1"/>
  <c r="AY1468" i="1"/>
  <c r="AY1472" i="1"/>
  <c r="AY1476" i="1"/>
  <c r="AY1480" i="1"/>
  <c r="AY1484" i="1"/>
  <c r="AY1488" i="1"/>
  <c r="AY1492" i="1"/>
  <c r="AY1496" i="1"/>
  <c r="AY1500" i="1"/>
  <c r="AY1504" i="1"/>
  <c r="AY1508" i="1"/>
  <c r="AY1512" i="1"/>
  <c r="AY1516" i="1"/>
  <c r="AY1520" i="1"/>
  <c r="AY1524" i="1"/>
  <c r="AY1528" i="1"/>
  <c r="AY1532" i="1"/>
  <c r="AY1536" i="1"/>
  <c r="AY1540" i="1"/>
  <c r="AY1544" i="1"/>
  <c r="AY1548" i="1"/>
  <c r="AY1552" i="1"/>
  <c r="AY1556" i="1"/>
  <c r="AY1560" i="1"/>
  <c r="AY1564" i="1"/>
  <c r="AY1568" i="1"/>
  <c r="AY1572" i="1"/>
  <c r="AY1576" i="1"/>
  <c r="AY1580" i="1"/>
  <c r="AY1584" i="1"/>
  <c r="AY1588" i="1"/>
  <c r="AY1592" i="1"/>
  <c r="AY1596" i="1"/>
  <c r="AY1600" i="1"/>
  <c r="AY1604" i="1"/>
  <c r="AY1608" i="1"/>
  <c r="AY1612" i="1"/>
  <c r="AY1616" i="1"/>
  <c r="AY1620" i="1"/>
  <c r="AY1624" i="1"/>
  <c r="AY1628" i="1"/>
  <c r="AY1632" i="1"/>
  <c r="AY1636" i="1"/>
  <c r="AY1640" i="1"/>
  <c r="AY1644" i="1"/>
  <c r="AY1648" i="1"/>
  <c r="AY1652" i="1"/>
  <c r="AY1656" i="1"/>
  <c r="AY1660" i="1"/>
  <c r="AY1664" i="1"/>
  <c r="AY1668" i="1"/>
  <c r="AY1672" i="1"/>
  <c r="AY1676" i="1"/>
  <c r="AY1680" i="1"/>
  <c r="AY1684" i="1"/>
  <c r="AY1688" i="1"/>
  <c r="BK1037" i="1"/>
  <c r="BK1604" i="1"/>
  <c r="BK1860" i="1"/>
  <c r="BK1988" i="1"/>
  <c r="AY53" i="1"/>
  <c r="AY117" i="1"/>
  <c r="AY181" i="1"/>
  <c r="AY245" i="1"/>
  <c r="AY309" i="1"/>
  <c r="AY373" i="1"/>
  <c r="AY437" i="1"/>
  <c r="AY481" i="1"/>
  <c r="AY513" i="1"/>
  <c r="AY537" i="1"/>
  <c r="AY553" i="1"/>
  <c r="AY569" i="1"/>
  <c r="AY585" i="1"/>
  <c r="AY601" i="1"/>
  <c r="AY617" i="1"/>
  <c r="AY633" i="1"/>
  <c r="AY649" i="1"/>
  <c r="AY665" i="1"/>
  <c r="AY681" i="1"/>
  <c r="AY697" i="1"/>
  <c r="AY713" i="1"/>
  <c r="AY729" i="1"/>
  <c r="AY745" i="1"/>
  <c r="AY761" i="1"/>
  <c r="AY777" i="1"/>
  <c r="AY793" i="1"/>
  <c r="AY809" i="1"/>
  <c r="AY825" i="1"/>
  <c r="AY841" i="1"/>
  <c r="AY857" i="1"/>
  <c r="AY873" i="1"/>
  <c r="AY889" i="1"/>
  <c r="AY905" i="1"/>
  <c r="AY921" i="1"/>
  <c r="AY937" i="1"/>
  <c r="AY953" i="1"/>
  <c r="AY969" i="1"/>
  <c r="AY985" i="1"/>
  <c r="AY1001" i="1"/>
  <c r="AY1017" i="1"/>
  <c r="AY1033" i="1"/>
  <c r="AY1049" i="1"/>
  <c r="AY1065" i="1"/>
  <c r="AY1081" i="1"/>
  <c r="AY1097" i="1"/>
  <c r="AY1113" i="1"/>
  <c r="AY1129" i="1"/>
  <c r="AY1145" i="1"/>
  <c r="AY1161" i="1"/>
  <c r="AY1177" i="1"/>
  <c r="AY1193" i="1"/>
  <c r="AY1209" i="1"/>
  <c r="AY1225" i="1"/>
  <c r="AY1241" i="1"/>
  <c r="AY1257" i="1"/>
  <c r="AY1273" i="1"/>
  <c r="AY1289" i="1"/>
  <c r="AY1305" i="1"/>
  <c r="AY1321" i="1"/>
  <c r="AY1337" i="1"/>
  <c r="AY1353" i="1"/>
  <c r="AY1369" i="1"/>
  <c r="AY1385" i="1"/>
  <c r="AY1401" i="1"/>
  <c r="AY1417" i="1"/>
  <c r="AY1433" i="1"/>
  <c r="AY1449" i="1"/>
  <c r="AY1465" i="1"/>
  <c r="AY1481" i="1"/>
  <c r="AY1497" i="1"/>
  <c r="AY1513" i="1"/>
  <c r="AY1529" i="1"/>
  <c r="AY1545" i="1"/>
  <c r="AY1561" i="1"/>
  <c r="AY1577" i="1"/>
  <c r="AY1593" i="1"/>
  <c r="AY1609" i="1"/>
  <c r="AY1617" i="1"/>
  <c r="AY1625" i="1"/>
  <c r="AY1633" i="1"/>
  <c r="AY1641" i="1"/>
  <c r="AY1649" i="1"/>
  <c r="AY1657" i="1"/>
  <c r="AY1665" i="1"/>
  <c r="AY1673" i="1"/>
  <c r="AY1681" i="1"/>
  <c r="AY1689" i="1"/>
  <c r="AY1693" i="1"/>
  <c r="AY1697" i="1"/>
  <c r="AY1701" i="1"/>
  <c r="AY1705" i="1"/>
  <c r="AY1709" i="1"/>
  <c r="AY1713" i="1"/>
  <c r="AY1717" i="1"/>
  <c r="AY1721" i="1"/>
  <c r="AY1725" i="1"/>
  <c r="AY1729" i="1"/>
  <c r="AY1733" i="1"/>
  <c r="AY1737" i="1"/>
  <c r="AY1741" i="1"/>
  <c r="AY1745" i="1"/>
  <c r="AY1749" i="1"/>
  <c r="AY1753" i="1"/>
  <c r="AY1757" i="1"/>
  <c r="AY1761" i="1"/>
  <c r="AY1765" i="1"/>
  <c r="AY1769" i="1"/>
  <c r="AY1773" i="1"/>
  <c r="AY1777" i="1"/>
  <c r="AY1781" i="1"/>
  <c r="AY1785" i="1"/>
  <c r="AY1789" i="1"/>
  <c r="AY1793" i="1"/>
  <c r="AY1797" i="1"/>
  <c r="AY1801" i="1"/>
  <c r="AY1805" i="1"/>
  <c r="AY1809" i="1"/>
  <c r="AY1813" i="1"/>
  <c r="AY1817" i="1"/>
  <c r="AY1821" i="1"/>
  <c r="AY1825" i="1"/>
  <c r="AY1829" i="1"/>
  <c r="AY1833" i="1"/>
  <c r="AY1837" i="1"/>
  <c r="AY1841" i="1"/>
  <c r="AY1845" i="1"/>
  <c r="AY1849" i="1"/>
  <c r="AY1853" i="1"/>
  <c r="AY1857" i="1"/>
  <c r="AY1861" i="1"/>
  <c r="AY1865" i="1"/>
  <c r="AY1869" i="1"/>
  <c r="AY1873" i="1"/>
  <c r="AY1877" i="1"/>
  <c r="AY1881" i="1"/>
  <c r="AY1885" i="1"/>
  <c r="AY1889" i="1"/>
  <c r="AY1893" i="1"/>
  <c r="AY1897" i="1"/>
  <c r="AY1901" i="1"/>
  <c r="AY1905" i="1"/>
  <c r="AY1909" i="1"/>
  <c r="AY1913" i="1"/>
  <c r="AY1917" i="1"/>
  <c r="AY1921" i="1"/>
  <c r="AY1925" i="1"/>
  <c r="AY1929" i="1"/>
  <c r="AY1933" i="1"/>
  <c r="AY1937" i="1"/>
  <c r="AY1941" i="1"/>
  <c r="AY1945" i="1"/>
  <c r="AY1949" i="1"/>
  <c r="AY1953" i="1"/>
  <c r="AY1957" i="1"/>
  <c r="AY1961" i="1"/>
  <c r="AY1965" i="1"/>
  <c r="AY1969" i="1"/>
  <c r="AY1973" i="1"/>
  <c r="AY1977" i="1"/>
  <c r="AY1981" i="1"/>
  <c r="AY1985" i="1"/>
  <c r="AY1989" i="1"/>
  <c r="AY1993" i="1"/>
  <c r="AY1997" i="1"/>
  <c r="AY2001" i="1"/>
  <c r="AY2005" i="1"/>
  <c r="AY2009" i="1"/>
  <c r="AL14" i="1"/>
  <c r="AL18" i="1"/>
  <c r="AL22" i="1"/>
  <c r="AL26" i="1"/>
  <c r="AL30" i="1"/>
  <c r="AL34" i="1"/>
  <c r="AL38" i="1"/>
  <c r="AL42" i="1"/>
  <c r="AL46" i="1"/>
  <c r="AL50" i="1"/>
  <c r="AL54" i="1"/>
  <c r="AL58" i="1"/>
  <c r="AL62" i="1"/>
  <c r="AL66" i="1"/>
  <c r="AL70" i="1"/>
  <c r="AL74" i="1"/>
  <c r="AL78" i="1"/>
  <c r="AL82" i="1"/>
  <c r="AL86" i="1"/>
  <c r="AL90" i="1"/>
  <c r="AL94" i="1"/>
  <c r="AL98" i="1"/>
  <c r="AL102" i="1"/>
  <c r="AL106" i="1"/>
  <c r="AL110" i="1"/>
  <c r="AL114" i="1"/>
  <c r="AL118" i="1"/>
  <c r="AL122" i="1"/>
  <c r="AL126" i="1"/>
  <c r="AL130" i="1"/>
  <c r="AL134" i="1"/>
  <c r="AL138" i="1"/>
  <c r="AL142" i="1"/>
  <c r="AL146" i="1"/>
  <c r="AL150" i="1"/>
  <c r="AL154" i="1"/>
  <c r="AL158" i="1"/>
  <c r="AL162" i="1"/>
  <c r="AL166" i="1"/>
  <c r="AL170" i="1"/>
  <c r="AL174" i="1"/>
  <c r="AL178" i="1"/>
  <c r="AL182" i="1"/>
  <c r="AL186" i="1"/>
  <c r="AL190" i="1"/>
  <c r="AL194" i="1"/>
  <c r="AL198" i="1"/>
  <c r="AL202" i="1"/>
  <c r="AL206" i="1"/>
  <c r="AL210" i="1"/>
  <c r="AL214" i="1"/>
  <c r="AL218" i="1"/>
  <c r="AL222" i="1"/>
  <c r="AL226" i="1"/>
  <c r="AL230" i="1"/>
  <c r="AL234" i="1"/>
  <c r="AL238" i="1"/>
  <c r="AL242" i="1"/>
  <c r="AL246" i="1"/>
  <c r="AL250" i="1"/>
  <c r="AL254" i="1"/>
  <c r="AL258" i="1"/>
  <c r="AL262" i="1"/>
  <c r="AL266" i="1"/>
  <c r="AL270" i="1"/>
  <c r="AL274" i="1"/>
  <c r="AL278" i="1"/>
  <c r="AL282" i="1"/>
  <c r="AL286" i="1"/>
  <c r="AL290" i="1"/>
  <c r="AL294" i="1"/>
  <c r="AL298" i="1"/>
  <c r="AL302" i="1"/>
  <c r="AL306" i="1"/>
  <c r="AL310" i="1"/>
  <c r="AL314" i="1"/>
  <c r="AL318" i="1"/>
  <c r="AL322" i="1"/>
  <c r="AL326" i="1"/>
  <c r="AL330" i="1"/>
  <c r="AL334" i="1"/>
  <c r="AL338" i="1"/>
  <c r="AL342" i="1"/>
  <c r="AL346" i="1"/>
  <c r="AL350" i="1"/>
  <c r="AL354" i="1"/>
  <c r="AL358" i="1"/>
  <c r="AL362" i="1"/>
  <c r="AL366" i="1"/>
  <c r="AL370" i="1"/>
  <c r="AL374" i="1"/>
  <c r="AL378" i="1"/>
  <c r="AL382" i="1"/>
  <c r="AL386" i="1"/>
  <c r="AL390" i="1"/>
  <c r="AL394" i="1"/>
  <c r="AL398" i="1"/>
  <c r="AL402" i="1"/>
  <c r="AL406" i="1"/>
  <c r="AL410" i="1"/>
  <c r="AL414" i="1"/>
  <c r="AL418" i="1"/>
  <c r="AL422" i="1"/>
  <c r="AL426" i="1"/>
  <c r="AL430" i="1"/>
  <c r="AL434" i="1"/>
  <c r="AL438" i="1"/>
  <c r="AL442" i="1"/>
  <c r="AL446" i="1"/>
  <c r="AL450" i="1"/>
  <c r="AL454" i="1"/>
  <c r="AL458" i="1"/>
  <c r="AL462" i="1"/>
  <c r="AL466" i="1"/>
  <c r="AL470" i="1"/>
  <c r="AL474" i="1"/>
  <c r="AL478" i="1"/>
  <c r="AL482" i="1"/>
  <c r="AL486" i="1"/>
  <c r="AL490" i="1"/>
  <c r="AL494" i="1"/>
  <c r="AL498" i="1"/>
  <c r="AL502" i="1"/>
  <c r="AL506" i="1"/>
  <c r="AL510" i="1"/>
  <c r="AL514" i="1"/>
  <c r="AL518" i="1"/>
  <c r="AL522" i="1"/>
  <c r="AL526" i="1"/>
  <c r="AL530" i="1"/>
  <c r="AL534" i="1"/>
  <c r="AL538" i="1"/>
  <c r="AL542" i="1"/>
  <c r="AL546" i="1"/>
  <c r="AL550" i="1"/>
  <c r="AL554" i="1"/>
  <c r="AL558" i="1"/>
  <c r="AL562" i="1"/>
  <c r="AL566" i="1"/>
  <c r="AL570" i="1"/>
  <c r="AL574" i="1"/>
  <c r="AL578" i="1"/>
  <c r="AL582" i="1"/>
  <c r="AL586" i="1"/>
  <c r="AL590" i="1"/>
  <c r="AL594" i="1"/>
  <c r="AL598" i="1"/>
  <c r="AL602" i="1"/>
  <c r="AL606" i="1"/>
  <c r="AL610" i="1"/>
  <c r="AL614" i="1"/>
  <c r="AL618" i="1"/>
  <c r="AL622" i="1"/>
  <c r="AL626" i="1"/>
  <c r="AL630" i="1"/>
  <c r="AL634" i="1"/>
  <c r="AL638" i="1"/>
  <c r="AL642" i="1"/>
  <c r="AL646" i="1"/>
  <c r="AL650" i="1"/>
  <c r="AL654" i="1"/>
  <c r="AL658" i="1"/>
  <c r="AL662" i="1"/>
  <c r="AL666" i="1"/>
  <c r="AL670" i="1"/>
  <c r="AL674" i="1"/>
  <c r="AL678" i="1"/>
  <c r="AL682" i="1"/>
  <c r="AL686" i="1"/>
  <c r="AL690" i="1"/>
  <c r="BK1293" i="1"/>
  <c r="BK1668" i="1"/>
  <c r="BK1916" i="1"/>
  <c r="BK2004" i="1"/>
  <c r="AY69" i="1"/>
  <c r="AY133" i="1"/>
  <c r="AY197" i="1"/>
  <c r="AY261" i="1"/>
  <c r="AY325" i="1"/>
  <c r="AY389" i="1"/>
  <c r="AY453" i="1"/>
  <c r="AY489" i="1"/>
  <c r="AY521" i="1"/>
  <c r="AY541" i="1"/>
  <c r="AY557" i="1"/>
  <c r="AY573" i="1"/>
  <c r="AY589" i="1"/>
  <c r="AY605" i="1"/>
  <c r="AY621" i="1"/>
  <c r="AY637" i="1"/>
  <c r="AY653" i="1"/>
  <c r="AY669" i="1"/>
  <c r="AY685" i="1"/>
  <c r="AY701" i="1"/>
  <c r="AY717" i="1"/>
  <c r="AY733" i="1"/>
  <c r="AY749" i="1"/>
  <c r="AY765" i="1"/>
  <c r="AY781" i="1"/>
  <c r="AY797" i="1"/>
  <c r="AY813" i="1"/>
  <c r="AY829" i="1"/>
  <c r="AY845" i="1"/>
  <c r="AY861" i="1"/>
  <c r="AY877" i="1"/>
  <c r="AY893" i="1"/>
  <c r="AY909" i="1"/>
  <c r="AY925" i="1"/>
  <c r="AY941" i="1"/>
  <c r="AY957" i="1"/>
  <c r="AY973" i="1"/>
  <c r="AY989" i="1"/>
  <c r="AY1005" i="1"/>
  <c r="AY1021" i="1"/>
  <c r="AY1037" i="1"/>
  <c r="AY1053" i="1"/>
  <c r="AY1069" i="1"/>
  <c r="AY1085" i="1"/>
  <c r="AY1101" i="1"/>
  <c r="AY1117" i="1"/>
  <c r="AY1133" i="1"/>
  <c r="AY1149" i="1"/>
  <c r="AY1165" i="1"/>
  <c r="AY1181" i="1"/>
  <c r="AY1197" i="1"/>
  <c r="AY1213" i="1"/>
  <c r="AY1229" i="1"/>
  <c r="AY1245" i="1"/>
  <c r="AY1261" i="1"/>
  <c r="AY1277" i="1"/>
  <c r="AY1293" i="1"/>
  <c r="AY1309" i="1"/>
  <c r="AY1325" i="1"/>
  <c r="AY1341" i="1"/>
  <c r="AY1357" i="1"/>
  <c r="AY1373" i="1"/>
  <c r="AY1389" i="1"/>
  <c r="AY1405" i="1"/>
  <c r="AY1421" i="1"/>
  <c r="AY1437" i="1"/>
  <c r="AY1453" i="1"/>
  <c r="AY1469" i="1"/>
  <c r="AY1485" i="1"/>
  <c r="AY1501" i="1"/>
  <c r="AY1517" i="1"/>
  <c r="AY1533" i="1"/>
  <c r="AY1549" i="1"/>
  <c r="AY1565" i="1"/>
  <c r="AY1581" i="1"/>
  <c r="AY1597" i="1"/>
  <c r="AY1611" i="1"/>
  <c r="AY1619" i="1"/>
  <c r="AY1627" i="1"/>
  <c r="AY1635" i="1"/>
  <c r="AY1643" i="1"/>
  <c r="AY1651" i="1"/>
  <c r="AY1659" i="1"/>
  <c r="AY1667" i="1"/>
  <c r="AY1675" i="1"/>
  <c r="AY1683" i="1"/>
  <c r="AY1690" i="1"/>
  <c r="AY1694" i="1"/>
  <c r="AY1698" i="1"/>
  <c r="AY1702" i="1"/>
  <c r="AY1706" i="1"/>
  <c r="AY1710" i="1"/>
  <c r="AY1714" i="1"/>
  <c r="AY1718" i="1"/>
  <c r="AY1722" i="1"/>
  <c r="AY1726" i="1"/>
  <c r="AY1730" i="1"/>
  <c r="AY1734" i="1"/>
  <c r="AY1738" i="1"/>
  <c r="AY1742" i="1"/>
  <c r="AY1746" i="1"/>
  <c r="AY1750" i="1"/>
  <c r="AY1754" i="1"/>
  <c r="AY1758" i="1"/>
  <c r="AY1762" i="1"/>
  <c r="AY1766" i="1"/>
  <c r="AY1770" i="1"/>
  <c r="AY1774" i="1"/>
  <c r="AY1778" i="1"/>
  <c r="AY1782" i="1"/>
  <c r="AY1786" i="1"/>
  <c r="AY1790" i="1"/>
  <c r="AY1794" i="1"/>
  <c r="AY1798" i="1"/>
  <c r="AY1802" i="1"/>
  <c r="AY1806" i="1"/>
  <c r="AY1810" i="1"/>
  <c r="AY1814" i="1"/>
  <c r="AY1818" i="1"/>
  <c r="AY1822" i="1"/>
  <c r="AY1826" i="1"/>
  <c r="AY1830" i="1"/>
  <c r="AY1834" i="1"/>
  <c r="AY1838" i="1"/>
  <c r="AY1842" i="1"/>
  <c r="AY1846" i="1"/>
  <c r="AY1850" i="1"/>
  <c r="AY1854" i="1"/>
  <c r="AY1858" i="1"/>
  <c r="AY1862" i="1"/>
  <c r="AY1866" i="1"/>
  <c r="AY1870" i="1"/>
  <c r="AY1874" i="1"/>
  <c r="AY1878" i="1"/>
  <c r="AY1882" i="1"/>
  <c r="AY1886" i="1"/>
  <c r="AY1890" i="1"/>
  <c r="AY1894" i="1"/>
  <c r="AY1898" i="1"/>
  <c r="AY1902" i="1"/>
  <c r="AY1906" i="1"/>
  <c r="AY1910" i="1"/>
  <c r="AY1914" i="1"/>
  <c r="AY1918" i="1"/>
  <c r="AY1922" i="1"/>
  <c r="AY1926" i="1"/>
  <c r="AY1930" i="1"/>
  <c r="AY1934" i="1"/>
  <c r="AY1938" i="1"/>
  <c r="AY1942" i="1"/>
  <c r="AY1946" i="1"/>
  <c r="AY1950" i="1"/>
  <c r="AY1954" i="1"/>
  <c r="AY1958" i="1"/>
  <c r="AY1962" i="1"/>
  <c r="AY1966" i="1"/>
  <c r="AY1970" i="1"/>
  <c r="AY1974" i="1"/>
  <c r="AY1978" i="1"/>
  <c r="AY1982" i="1"/>
  <c r="AY1986" i="1"/>
  <c r="AY1990" i="1"/>
  <c r="AY1994" i="1"/>
  <c r="AY1998" i="1"/>
  <c r="AY2002" i="1"/>
  <c r="AY2006" i="1"/>
  <c r="AL11" i="1"/>
  <c r="AL15" i="1"/>
  <c r="AL19" i="1"/>
  <c r="AL23" i="1"/>
  <c r="AL27" i="1"/>
  <c r="AL31" i="1"/>
  <c r="AL35" i="1"/>
  <c r="AL39" i="1"/>
  <c r="AL43" i="1"/>
  <c r="AL47" i="1"/>
  <c r="AL51" i="1"/>
  <c r="AL55" i="1"/>
  <c r="AL59" i="1"/>
  <c r="AL63" i="1"/>
  <c r="AL67" i="1"/>
  <c r="AL71" i="1"/>
  <c r="AL75" i="1"/>
  <c r="AL79" i="1"/>
  <c r="AL83" i="1"/>
  <c r="AL87" i="1"/>
  <c r="AL91" i="1"/>
  <c r="AL95" i="1"/>
  <c r="AL99" i="1"/>
  <c r="AL103" i="1"/>
  <c r="AL107" i="1"/>
  <c r="AL111" i="1"/>
  <c r="AL115" i="1"/>
  <c r="AL119" i="1"/>
  <c r="AL123" i="1"/>
  <c r="AL127" i="1"/>
  <c r="AL131" i="1"/>
  <c r="AL135" i="1"/>
  <c r="AL139" i="1"/>
  <c r="AL143" i="1"/>
  <c r="AL147" i="1"/>
  <c r="AL151" i="1"/>
  <c r="AL155" i="1"/>
  <c r="AL159" i="1"/>
  <c r="AL163" i="1"/>
  <c r="AL167" i="1"/>
  <c r="AL171" i="1"/>
  <c r="AL175" i="1"/>
  <c r="AL179" i="1"/>
  <c r="AL183" i="1"/>
  <c r="AL187" i="1"/>
  <c r="AL191" i="1"/>
  <c r="AL195" i="1"/>
  <c r="AL199" i="1"/>
  <c r="AL203" i="1"/>
  <c r="AL207" i="1"/>
  <c r="AL211" i="1"/>
  <c r="AL215" i="1"/>
  <c r="AL219" i="1"/>
  <c r="AL223" i="1"/>
  <c r="AL227" i="1"/>
  <c r="AL231" i="1"/>
  <c r="AL235" i="1"/>
  <c r="AL239" i="1"/>
  <c r="AL243" i="1"/>
  <c r="AL247" i="1"/>
  <c r="AL251" i="1"/>
  <c r="AL255" i="1"/>
  <c r="AL259" i="1"/>
  <c r="AL263" i="1"/>
  <c r="AL267" i="1"/>
  <c r="AL271" i="1"/>
  <c r="AL275" i="1"/>
  <c r="AL279" i="1"/>
  <c r="AL283" i="1"/>
  <c r="AL287" i="1"/>
  <c r="AL291" i="1"/>
  <c r="AL295" i="1"/>
  <c r="AL299" i="1"/>
  <c r="AL303" i="1"/>
  <c r="AL307" i="1"/>
  <c r="AL311" i="1"/>
  <c r="AL315" i="1"/>
  <c r="AL319" i="1"/>
  <c r="AL323" i="1"/>
  <c r="AL327" i="1"/>
  <c r="AL331" i="1"/>
  <c r="AL335" i="1"/>
  <c r="AL339" i="1"/>
  <c r="AL343" i="1"/>
  <c r="AL347" i="1"/>
  <c r="AL351" i="1"/>
  <c r="AL355" i="1"/>
  <c r="AL359" i="1"/>
  <c r="AL363" i="1"/>
  <c r="AL367" i="1"/>
  <c r="AL371" i="1"/>
  <c r="AL375" i="1"/>
  <c r="AL379" i="1"/>
  <c r="AL383" i="1"/>
  <c r="AL387" i="1"/>
  <c r="AL391" i="1"/>
  <c r="AL395" i="1"/>
  <c r="AL399" i="1"/>
  <c r="AL403" i="1"/>
  <c r="AL407" i="1"/>
  <c r="AL411" i="1"/>
  <c r="AL415" i="1"/>
  <c r="AL419" i="1"/>
  <c r="AL423" i="1"/>
  <c r="AL427" i="1"/>
  <c r="AL431" i="1"/>
  <c r="AL435" i="1"/>
  <c r="AL439" i="1"/>
  <c r="AL443" i="1"/>
  <c r="AL447" i="1"/>
  <c r="AL451" i="1"/>
  <c r="AL455" i="1"/>
  <c r="AL459" i="1"/>
  <c r="AL463" i="1"/>
  <c r="AL467" i="1"/>
  <c r="AL471" i="1"/>
  <c r="AL475" i="1"/>
  <c r="AL479" i="1"/>
  <c r="AL483" i="1"/>
  <c r="AL487" i="1"/>
  <c r="AL491" i="1"/>
  <c r="AL495" i="1"/>
  <c r="AL499" i="1"/>
  <c r="AL503" i="1"/>
  <c r="AL507" i="1"/>
  <c r="AL511" i="1"/>
  <c r="AL515" i="1"/>
  <c r="AL519" i="1"/>
  <c r="AL523" i="1"/>
  <c r="AL527" i="1"/>
  <c r="AL531" i="1"/>
  <c r="AL535" i="1"/>
  <c r="AL539" i="1"/>
  <c r="AL543" i="1"/>
  <c r="AL547" i="1"/>
  <c r="AL551" i="1"/>
  <c r="AL555" i="1"/>
  <c r="AL559" i="1"/>
  <c r="AL563" i="1"/>
  <c r="AL567" i="1"/>
  <c r="AL571" i="1"/>
  <c r="AL575" i="1"/>
  <c r="AL579" i="1"/>
  <c r="AL583" i="1"/>
  <c r="AL587" i="1"/>
  <c r="AL591" i="1"/>
  <c r="AL595" i="1"/>
  <c r="BK1476" i="1"/>
  <c r="BK1732" i="1"/>
  <c r="BK1948" i="1"/>
  <c r="AY21" i="1"/>
  <c r="AY85" i="1"/>
  <c r="AY149" i="1"/>
  <c r="AY213" i="1"/>
  <c r="AY277" i="1"/>
  <c r="AY341" i="1"/>
  <c r="AY405" i="1"/>
  <c r="AY465" i="1"/>
  <c r="AY497" i="1"/>
  <c r="AY529" i="1"/>
  <c r="AY545" i="1"/>
  <c r="AY561" i="1"/>
  <c r="AY577" i="1"/>
  <c r="AY593" i="1"/>
  <c r="AY609" i="1"/>
  <c r="AY625" i="1"/>
  <c r="AY641" i="1"/>
  <c r="AY657" i="1"/>
  <c r="AY673" i="1"/>
  <c r="AY689" i="1"/>
  <c r="AY705" i="1"/>
  <c r="AY721" i="1"/>
  <c r="AY737" i="1"/>
  <c r="AY753" i="1"/>
  <c r="AY769" i="1"/>
  <c r="AY785" i="1"/>
  <c r="AY801" i="1"/>
  <c r="AY817" i="1"/>
  <c r="AY833" i="1"/>
  <c r="AY849" i="1"/>
  <c r="AY865" i="1"/>
  <c r="AY881" i="1"/>
  <c r="AY897" i="1"/>
  <c r="AY913" i="1"/>
  <c r="AY929" i="1"/>
  <c r="AY945" i="1"/>
  <c r="AY961" i="1"/>
  <c r="AY977" i="1"/>
  <c r="AY993" i="1"/>
  <c r="AY1009" i="1"/>
  <c r="AY1025" i="1"/>
  <c r="AY1041" i="1"/>
  <c r="AY1057" i="1"/>
  <c r="AY1073" i="1"/>
  <c r="AY1089" i="1"/>
  <c r="AY1105" i="1"/>
  <c r="AY1121" i="1"/>
  <c r="AY1137" i="1"/>
  <c r="AY1153" i="1"/>
  <c r="AY1169" i="1"/>
  <c r="AY1185" i="1"/>
  <c r="AY1201" i="1"/>
  <c r="AY1217" i="1"/>
  <c r="AY1233" i="1"/>
  <c r="AY1249" i="1"/>
  <c r="AY1265" i="1"/>
  <c r="AY1281" i="1"/>
  <c r="AY1297" i="1"/>
  <c r="AY1313" i="1"/>
  <c r="AY1329" i="1"/>
  <c r="AY1345" i="1"/>
  <c r="AY1361" i="1"/>
  <c r="AY1377" i="1"/>
  <c r="AY1393" i="1"/>
  <c r="AY1409" i="1"/>
  <c r="AY1425" i="1"/>
  <c r="AY1441" i="1"/>
  <c r="AY1457" i="1"/>
  <c r="AY1473" i="1"/>
  <c r="AY1489" i="1"/>
  <c r="AY1505" i="1"/>
  <c r="AY1521" i="1"/>
  <c r="AY1537" i="1"/>
  <c r="AY1553" i="1"/>
  <c r="AY1569" i="1"/>
  <c r="AY1585" i="1"/>
  <c r="AY1601" i="1"/>
  <c r="AY1613" i="1"/>
  <c r="AY1621" i="1"/>
  <c r="AY1629" i="1"/>
  <c r="AY1637" i="1"/>
  <c r="AY1645" i="1"/>
  <c r="AY1653" i="1"/>
  <c r="AY1661" i="1"/>
  <c r="AY1669" i="1"/>
  <c r="AY1677" i="1"/>
  <c r="AY1685" i="1"/>
  <c r="AY1691" i="1"/>
  <c r="AY1695" i="1"/>
  <c r="AY1699" i="1"/>
  <c r="AY1703" i="1"/>
  <c r="AY1707" i="1"/>
  <c r="AY1711" i="1"/>
  <c r="AY1715" i="1"/>
  <c r="AY1719" i="1"/>
  <c r="AY1723" i="1"/>
  <c r="AY1727" i="1"/>
  <c r="AY1731" i="1"/>
  <c r="AY1735" i="1"/>
  <c r="AY1739" i="1"/>
  <c r="AY1743" i="1"/>
  <c r="AY1747" i="1"/>
  <c r="AY1751" i="1"/>
  <c r="AY1755" i="1"/>
  <c r="AY1759" i="1"/>
  <c r="AY1763" i="1"/>
  <c r="AY1767" i="1"/>
  <c r="AY1771" i="1"/>
  <c r="AY1775" i="1"/>
  <c r="AY1779" i="1"/>
  <c r="AY1783" i="1"/>
  <c r="AY1787" i="1"/>
  <c r="AY1791" i="1"/>
  <c r="AY1795" i="1"/>
  <c r="AY1799" i="1"/>
  <c r="AY1803" i="1"/>
  <c r="AY1807" i="1"/>
  <c r="AY1811" i="1"/>
  <c r="AY1815" i="1"/>
  <c r="AY1819" i="1"/>
  <c r="AY1823" i="1"/>
  <c r="AY1827" i="1"/>
  <c r="AY1831" i="1"/>
  <c r="AY1835" i="1"/>
  <c r="AY1839" i="1"/>
  <c r="AY1843" i="1"/>
  <c r="AY1847" i="1"/>
  <c r="AY1851" i="1"/>
  <c r="AY1855" i="1"/>
  <c r="AY1859" i="1"/>
  <c r="AY1863" i="1"/>
  <c r="AY1867" i="1"/>
  <c r="AY1871" i="1"/>
  <c r="AY1875" i="1"/>
  <c r="AY1879" i="1"/>
  <c r="AY1883" i="1"/>
  <c r="AY1887" i="1"/>
  <c r="AY1891" i="1"/>
  <c r="AY1895" i="1"/>
  <c r="AY1899" i="1"/>
  <c r="AY1903" i="1"/>
  <c r="AY1907" i="1"/>
  <c r="AY1911" i="1"/>
  <c r="AY1915" i="1"/>
  <c r="AY1919" i="1"/>
  <c r="AY1923" i="1"/>
  <c r="AY1927" i="1"/>
  <c r="AY1931" i="1"/>
  <c r="AY1935" i="1"/>
  <c r="AY1939" i="1"/>
  <c r="AY1943" i="1"/>
  <c r="AY1947" i="1"/>
  <c r="AY1951" i="1"/>
  <c r="AY1955" i="1"/>
  <c r="AY1959" i="1"/>
  <c r="AY1963" i="1"/>
  <c r="AY1967" i="1"/>
  <c r="AY1971" i="1"/>
  <c r="AY1975" i="1"/>
  <c r="AY1979" i="1"/>
  <c r="AY1983" i="1"/>
  <c r="AY1987" i="1"/>
  <c r="AY1991" i="1"/>
  <c r="AY1995" i="1"/>
  <c r="AY1999" i="1"/>
  <c r="AY2003" i="1"/>
  <c r="AY2007" i="1"/>
  <c r="AL12" i="1"/>
  <c r="AL16" i="1"/>
  <c r="AL20" i="1"/>
  <c r="AL24" i="1"/>
  <c r="AL28" i="1"/>
  <c r="AL32" i="1"/>
  <c r="AL36" i="1"/>
  <c r="AL40" i="1"/>
  <c r="AL44" i="1"/>
  <c r="AL48" i="1"/>
  <c r="AL52" i="1"/>
  <c r="AL56" i="1"/>
  <c r="AL60" i="1"/>
  <c r="AL64" i="1"/>
  <c r="AL68" i="1"/>
  <c r="AL72" i="1"/>
  <c r="AL76" i="1"/>
  <c r="AL80" i="1"/>
  <c r="AL84" i="1"/>
  <c r="AL88" i="1"/>
  <c r="AL92" i="1"/>
  <c r="AL96" i="1"/>
  <c r="AL100" i="1"/>
  <c r="AL104" i="1"/>
  <c r="AL108" i="1"/>
  <c r="AL112" i="1"/>
  <c r="AL116" i="1"/>
  <c r="AL120" i="1"/>
  <c r="AL124" i="1"/>
  <c r="AL128" i="1"/>
  <c r="AL132" i="1"/>
  <c r="AL136" i="1"/>
  <c r="AL140" i="1"/>
  <c r="AL144" i="1"/>
  <c r="AL148" i="1"/>
  <c r="AL152" i="1"/>
  <c r="AL156" i="1"/>
  <c r="AL160" i="1"/>
  <c r="AL164" i="1"/>
  <c r="AL168" i="1"/>
  <c r="AL172" i="1"/>
  <c r="AL176" i="1"/>
  <c r="AL180" i="1"/>
  <c r="AL184" i="1"/>
  <c r="AL188" i="1"/>
  <c r="AL192" i="1"/>
  <c r="AL196" i="1"/>
  <c r="AL200" i="1"/>
  <c r="AL204" i="1"/>
  <c r="AL208" i="1"/>
  <c r="AL212" i="1"/>
  <c r="AL216" i="1"/>
  <c r="AL220" i="1"/>
  <c r="AL224" i="1"/>
  <c r="AL228" i="1"/>
  <c r="AL232" i="1"/>
  <c r="AL236" i="1"/>
  <c r="AL240" i="1"/>
  <c r="AL244" i="1"/>
  <c r="AL248" i="1"/>
  <c r="AL252" i="1"/>
  <c r="AL256" i="1"/>
  <c r="AL260" i="1"/>
  <c r="AL264" i="1"/>
  <c r="AL268" i="1"/>
  <c r="AL272" i="1"/>
  <c r="AL276" i="1"/>
  <c r="AL280" i="1"/>
  <c r="AL284" i="1"/>
  <c r="AL288" i="1"/>
  <c r="AL292" i="1"/>
  <c r="AL296" i="1"/>
  <c r="AL300" i="1"/>
  <c r="AL304" i="1"/>
  <c r="AL308" i="1"/>
  <c r="AL312" i="1"/>
  <c r="AL316" i="1"/>
  <c r="AL320" i="1"/>
  <c r="AL324" i="1"/>
  <c r="AL328" i="1"/>
  <c r="AL332" i="1"/>
  <c r="AL336" i="1"/>
  <c r="AL340" i="1"/>
  <c r="AL344" i="1"/>
  <c r="AL348" i="1"/>
  <c r="AL352" i="1"/>
  <c r="AL356" i="1"/>
  <c r="AL360" i="1"/>
  <c r="AL364" i="1"/>
  <c r="AL368" i="1"/>
  <c r="AL372" i="1"/>
  <c r="AL376" i="1"/>
  <c r="AL380" i="1"/>
  <c r="AL384" i="1"/>
  <c r="AL388" i="1"/>
  <c r="AL392" i="1"/>
  <c r="AL396" i="1"/>
  <c r="AL400" i="1"/>
  <c r="AL404" i="1"/>
  <c r="AL408" i="1"/>
  <c r="AL412" i="1"/>
  <c r="AL416" i="1"/>
  <c r="AL420" i="1"/>
  <c r="AL424" i="1"/>
  <c r="AL428" i="1"/>
  <c r="AL432" i="1"/>
  <c r="AL436" i="1"/>
  <c r="AL440" i="1"/>
  <c r="AL444" i="1"/>
  <c r="AL448" i="1"/>
  <c r="AL452" i="1"/>
  <c r="AL456" i="1"/>
  <c r="AL460" i="1"/>
  <c r="AL464" i="1"/>
  <c r="AL468" i="1"/>
  <c r="AL472" i="1"/>
  <c r="AL476" i="1"/>
  <c r="AL480" i="1"/>
  <c r="AL484" i="1"/>
  <c r="AL488" i="1"/>
  <c r="AL492" i="1"/>
  <c r="AL496" i="1"/>
  <c r="AL500" i="1"/>
  <c r="AL504" i="1"/>
  <c r="AL508" i="1"/>
  <c r="AL512" i="1"/>
  <c r="AL516" i="1"/>
  <c r="AL520" i="1"/>
  <c r="AL524" i="1"/>
  <c r="AL528" i="1"/>
  <c r="AL532" i="1"/>
  <c r="AL536" i="1"/>
  <c r="AL540" i="1"/>
  <c r="AL544" i="1"/>
  <c r="AL548" i="1"/>
  <c r="AL552" i="1"/>
  <c r="AL556" i="1"/>
  <c r="AL560" i="1"/>
  <c r="AL564" i="1"/>
  <c r="AL568" i="1"/>
  <c r="AL572" i="1"/>
  <c r="AL576" i="1"/>
  <c r="AL580" i="1"/>
  <c r="AL584" i="1"/>
  <c r="AL588" i="1"/>
  <c r="AL592" i="1"/>
  <c r="AL596" i="1"/>
  <c r="AL600" i="1"/>
  <c r="AL604" i="1"/>
  <c r="AL608" i="1"/>
  <c r="AL612" i="1"/>
  <c r="AL616" i="1"/>
  <c r="AL620" i="1"/>
  <c r="AL624" i="1"/>
  <c r="AL628" i="1"/>
  <c r="AL632" i="1"/>
  <c r="AL636" i="1"/>
  <c r="AL640" i="1"/>
  <c r="AL644" i="1"/>
  <c r="AL648" i="1"/>
  <c r="AL652" i="1"/>
  <c r="AL656" i="1"/>
  <c r="AL660" i="1"/>
  <c r="AL664" i="1"/>
  <c r="AL668" i="1"/>
  <c r="AL672" i="1"/>
  <c r="AL676" i="1"/>
  <c r="AL680" i="1"/>
  <c r="AL684" i="1"/>
  <c r="AL688" i="1"/>
  <c r="AL692" i="1"/>
  <c r="BK1540" i="1"/>
  <c r="AY101" i="1"/>
  <c r="AY357" i="1"/>
  <c r="AY533" i="1"/>
  <c r="AY597" i="1"/>
  <c r="AY661" i="1"/>
  <c r="AY725" i="1"/>
  <c r="AY789" i="1"/>
  <c r="AY853" i="1"/>
  <c r="AY917" i="1"/>
  <c r="AY981" i="1"/>
  <c r="AY1045" i="1"/>
  <c r="AY1109" i="1"/>
  <c r="AY1173" i="1"/>
  <c r="AY1237" i="1"/>
  <c r="AY1301" i="1"/>
  <c r="AY1365" i="1"/>
  <c r="AY1429" i="1"/>
  <c r="AY1493" i="1"/>
  <c r="AY1557" i="1"/>
  <c r="AY1615" i="1"/>
  <c r="AY1647" i="1"/>
  <c r="AY1679" i="1"/>
  <c r="AY1700" i="1"/>
  <c r="AY1716" i="1"/>
  <c r="AY1732" i="1"/>
  <c r="AY1748" i="1"/>
  <c r="AY1764" i="1"/>
  <c r="AY1780" i="1"/>
  <c r="AY1796" i="1"/>
  <c r="AY1812" i="1"/>
  <c r="AY1828" i="1"/>
  <c r="AY1844" i="1"/>
  <c r="AY1860" i="1"/>
  <c r="AY1876" i="1"/>
  <c r="AY1892" i="1"/>
  <c r="AY1908" i="1"/>
  <c r="AY1924" i="1"/>
  <c r="AY1940" i="1"/>
  <c r="AY1956" i="1"/>
  <c r="AY1972" i="1"/>
  <c r="AY1988" i="1"/>
  <c r="AY2004" i="1"/>
  <c r="AL21" i="1"/>
  <c r="AL37" i="1"/>
  <c r="AL53" i="1"/>
  <c r="AL69" i="1"/>
  <c r="AL85" i="1"/>
  <c r="AL101" i="1"/>
  <c r="AL117" i="1"/>
  <c r="AL133" i="1"/>
  <c r="AL149" i="1"/>
  <c r="AL165" i="1"/>
  <c r="AL181" i="1"/>
  <c r="AL197" i="1"/>
  <c r="AL213" i="1"/>
  <c r="AL229" i="1"/>
  <c r="AL245" i="1"/>
  <c r="AL261" i="1"/>
  <c r="AL277" i="1"/>
  <c r="AL293" i="1"/>
  <c r="AL309" i="1"/>
  <c r="AL325" i="1"/>
  <c r="AL341" i="1"/>
  <c r="AL357" i="1"/>
  <c r="AL373" i="1"/>
  <c r="AL389" i="1"/>
  <c r="AL405" i="1"/>
  <c r="AL421" i="1"/>
  <c r="AL437" i="1"/>
  <c r="AL453" i="1"/>
  <c r="AL469" i="1"/>
  <c r="AL485" i="1"/>
  <c r="AL501" i="1"/>
  <c r="AL517" i="1"/>
  <c r="AL533" i="1"/>
  <c r="AL549" i="1"/>
  <c r="AL565" i="1"/>
  <c r="AL581" i="1"/>
  <c r="AL597" i="1"/>
  <c r="AL605" i="1"/>
  <c r="AL613" i="1"/>
  <c r="AL621" i="1"/>
  <c r="AL629" i="1"/>
  <c r="AL637" i="1"/>
  <c r="AL645" i="1"/>
  <c r="AL653" i="1"/>
  <c r="AL661" i="1"/>
  <c r="AL669" i="1"/>
  <c r="AL677" i="1"/>
  <c r="AL685" i="1"/>
  <c r="AL693" i="1"/>
  <c r="AL697" i="1"/>
  <c r="AL701" i="1"/>
  <c r="AL705" i="1"/>
  <c r="AL709" i="1"/>
  <c r="AL713" i="1"/>
  <c r="AL717" i="1"/>
  <c r="AL721" i="1"/>
  <c r="AL725" i="1"/>
  <c r="AL729" i="1"/>
  <c r="AL733" i="1"/>
  <c r="AL737" i="1"/>
  <c r="AL741" i="1"/>
  <c r="AL745" i="1"/>
  <c r="AL749" i="1"/>
  <c r="AL753" i="1"/>
  <c r="AL757" i="1"/>
  <c r="AL761" i="1"/>
  <c r="AL765" i="1"/>
  <c r="AL769" i="1"/>
  <c r="AL773" i="1"/>
  <c r="AL777" i="1"/>
  <c r="AL781" i="1"/>
  <c r="AL785" i="1"/>
  <c r="AL789" i="1"/>
  <c r="AL793" i="1"/>
  <c r="AL797" i="1"/>
  <c r="AL801" i="1"/>
  <c r="AL805" i="1"/>
  <c r="AL809" i="1"/>
  <c r="AL813" i="1"/>
  <c r="AL817" i="1"/>
  <c r="AL821" i="1"/>
  <c r="AL825" i="1"/>
  <c r="AL829" i="1"/>
  <c r="AL833" i="1"/>
  <c r="AL837" i="1"/>
  <c r="AL841" i="1"/>
  <c r="AL845" i="1"/>
  <c r="AL849" i="1"/>
  <c r="AL853" i="1"/>
  <c r="AL857" i="1"/>
  <c r="AL861" i="1"/>
  <c r="AL865" i="1"/>
  <c r="AL869" i="1"/>
  <c r="AL873" i="1"/>
  <c r="AL877" i="1"/>
  <c r="AL881" i="1"/>
  <c r="AL885" i="1"/>
  <c r="AL889" i="1"/>
  <c r="AL893" i="1"/>
  <c r="AL897" i="1"/>
  <c r="AL901" i="1"/>
  <c r="AL905" i="1"/>
  <c r="AL909" i="1"/>
  <c r="AL913" i="1"/>
  <c r="AL917" i="1"/>
  <c r="AL921" i="1"/>
  <c r="AL925" i="1"/>
  <c r="AL929" i="1"/>
  <c r="AL933" i="1"/>
  <c r="AL937" i="1"/>
  <c r="AL941" i="1"/>
  <c r="AL945" i="1"/>
  <c r="AL949" i="1"/>
  <c r="AL953" i="1"/>
  <c r="AL957" i="1"/>
  <c r="AL961" i="1"/>
  <c r="AL965" i="1"/>
  <c r="AL969" i="1"/>
  <c r="AL973" i="1"/>
  <c r="AL977" i="1"/>
  <c r="AL981" i="1"/>
  <c r="AL985" i="1"/>
  <c r="AL989" i="1"/>
  <c r="AL993" i="1"/>
  <c r="AL997" i="1"/>
  <c r="AL1001" i="1"/>
  <c r="AL1005" i="1"/>
  <c r="AL1009" i="1"/>
  <c r="AL1013" i="1"/>
  <c r="AL1017" i="1"/>
  <c r="AL1021" i="1"/>
  <c r="AL1025" i="1"/>
  <c r="AL1029" i="1"/>
  <c r="AL1033" i="1"/>
  <c r="AL1037" i="1"/>
  <c r="AL1041" i="1"/>
  <c r="AL1045" i="1"/>
  <c r="AL1049" i="1"/>
  <c r="AL1053" i="1"/>
  <c r="AL1057" i="1"/>
  <c r="AL1061" i="1"/>
  <c r="AL1065" i="1"/>
  <c r="AL1069" i="1"/>
  <c r="AL1073" i="1"/>
  <c r="AL1077" i="1"/>
  <c r="AL1081" i="1"/>
  <c r="AL1085" i="1"/>
  <c r="AL1089" i="1"/>
  <c r="AL1093" i="1"/>
  <c r="AL1097" i="1"/>
  <c r="AL1101" i="1"/>
  <c r="AL1105" i="1"/>
  <c r="AL1109" i="1"/>
  <c r="AL1113" i="1"/>
  <c r="AL1117" i="1"/>
  <c r="AL1121" i="1"/>
  <c r="AL1125" i="1"/>
  <c r="AL1129" i="1"/>
  <c r="BK1796" i="1"/>
  <c r="AY165" i="1"/>
  <c r="AY421" i="1"/>
  <c r="AY549" i="1"/>
  <c r="AY613" i="1"/>
  <c r="AY677" i="1"/>
  <c r="AY741" i="1"/>
  <c r="AY805" i="1"/>
  <c r="AY869" i="1"/>
  <c r="AY933" i="1"/>
  <c r="AY997" i="1"/>
  <c r="AY1061" i="1"/>
  <c r="AY1125" i="1"/>
  <c r="AY1189" i="1"/>
  <c r="AY1253" i="1"/>
  <c r="AY1317" i="1"/>
  <c r="AY1381" i="1"/>
  <c r="AY1445" i="1"/>
  <c r="AY1509" i="1"/>
  <c r="AY1573" i="1"/>
  <c r="AY1623" i="1"/>
  <c r="AY1655" i="1"/>
  <c r="AY1687" i="1"/>
  <c r="AY1704" i="1"/>
  <c r="AY1720" i="1"/>
  <c r="AY1736" i="1"/>
  <c r="AY1752" i="1"/>
  <c r="AY1768" i="1"/>
  <c r="AY1784" i="1"/>
  <c r="AY1800" i="1"/>
  <c r="AY1816" i="1"/>
  <c r="AY1832" i="1"/>
  <c r="AY1848" i="1"/>
  <c r="AY1864" i="1"/>
  <c r="AY1880" i="1"/>
  <c r="AY1896" i="1"/>
  <c r="AY1912" i="1"/>
  <c r="AY1928" i="1"/>
  <c r="AY1944" i="1"/>
  <c r="AY1960" i="1"/>
  <c r="AY1976" i="1"/>
  <c r="AY1992" i="1"/>
  <c r="AY2008" i="1"/>
  <c r="AL25" i="1"/>
  <c r="AL41" i="1"/>
  <c r="AL57" i="1"/>
  <c r="AL73" i="1"/>
  <c r="AL89" i="1"/>
  <c r="AL105" i="1"/>
  <c r="AL121" i="1"/>
  <c r="AL137" i="1"/>
  <c r="AL153" i="1"/>
  <c r="AL169" i="1"/>
  <c r="AL185" i="1"/>
  <c r="AL201" i="1"/>
  <c r="AL217" i="1"/>
  <c r="AL233" i="1"/>
  <c r="AL249" i="1"/>
  <c r="AL265" i="1"/>
  <c r="AL281" i="1"/>
  <c r="AL297" i="1"/>
  <c r="AL313" i="1"/>
  <c r="AL329" i="1"/>
  <c r="AL345" i="1"/>
  <c r="AL361" i="1"/>
  <c r="AL377" i="1"/>
  <c r="AL393" i="1"/>
  <c r="AL409" i="1"/>
  <c r="AL425" i="1"/>
  <c r="AL441" i="1"/>
  <c r="AL457" i="1"/>
  <c r="AL473" i="1"/>
  <c r="AL489" i="1"/>
  <c r="AL505" i="1"/>
  <c r="AL521" i="1"/>
  <c r="AL537" i="1"/>
  <c r="AL553" i="1"/>
  <c r="AL569" i="1"/>
  <c r="AL585" i="1"/>
  <c r="AL599" i="1"/>
  <c r="AL607" i="1"/>
  <c r="AL615" i="1"/>
  <c r="AL623" i="1"/>
  <c r="AL631" i="1"/>
  <c r="AL639" i="1"/>
  <c r="AL647" i="1"/>
  <c r="AL655" i="1"/>
  <c r="AL663" i="1"/>
  <c r="AL671" i="1"/>
  <c r="AL679" i="1"/>
  <c r="AL687" i="1"/>
  <c r="AL694" i="1"/>
  <c r="AL698" i="1"/>
  <c r="AL702" i="1"/>
  <c r="AL706" i="1"/>
  <c r="AL710" i="1"/>
  <c r="AL714" i="1"/>
  <c r="AL718" i="1"/>
  <c r="AL722" i="1"/>
  <c r="AL726" i="1"/>
  <c r="AL730" i="1"/>
  <c r="AL734" i="1"/>
  <c r="AL738" i="1"/>
  <c r="AL742" i="1"/>
  <c r="AL746" i="1"/>
  <c r="AL750" i="1"/>
  <c r="AL754" i="1"/>
  <c r="AL758" i="1"/>
  <c r="AL762" i="1"/>
  <c r="AL766" i="1"/>
  <c r="AL770" i="1"/>
  <c r="AL774" i="1"/>
  <c r="AL778" i="1"/>
  <c r="AL782" i="1"/>
  <c r="AL786" i="1"/>
  <c r="AL790" i="1"/>
  <c r="AL794" i="1"/>
  <c r="AL798" i="1"/>
  <c r="AL802" i="1"/>
  <c r="AL806" i="1"/>
  <c r="AL810" i="1"/>
  <c r="AL814" i="1"/>
  <c r="AL818" i="1"/>
  <c r="AL822" i="1"/>
  <c r="AL826" i="1"/>
  <c r="AL830" i="1"/>
  <c r="AL834" i="1"/>
  <c r="AL838" i="1"/>
  <c r="AL842" i="1"/>
  <c r="AL846" i="1"/>
  <c r="AL850" i="1"/>
  <c r="AL854" i="1"/>
  <c r="AL858" i="1"/>
  <c r="AL862" i="1"/>
  <c r="AL866" i="1"/>
  <c r="AL870" i="1"/>
  <c r="AL874" i="1"/>
  <c r="AL878" i="1"/>
  <c r="AL882" i="1"/>
  <c r="AL886" i="1"/>
  <c r="AL890" i="1"/>
  <c r="AL894" i="1"/>
  <c r="AL898" i="1"/>
  <c r="AL902" i="1"/>
  <c r="AL906" i="1"/>
  <c r="AL910" i="1"/>
  <c r="AL914" i="1"/>
  <c r="AL918" i="1"/>
  <c r="AL922" i="1"/>
  <c r="AL926" i="1"/>
  <c r="AL930" i="1"/>
  <c r="AL934" i="1"/>
  <c r="AL938" i="1"/>
  <c r="AL942" i="1"/>
  <c r="AL946" i="1"/>
  <c r="AL950" i="1"/>
  <c r="AL954" i="1"/>
  <c r="AL958" i="1"/>
  <c r="AL962" i="1"/>
  <c r="AL966" i="1"/>
  <c r="AL970" i="1"/>
  <c r="AL974" i="1"/>
  <c r="AL978" i="1"/>
  <c r="AL982" i="1"/>
  <c r="AL986" i="1"/>
  <c r="AL990" i="1"/>
  <c r="AL994" i="1"/>
  <c r="AL998" i="1"/>
  <c r="AL1002" i="1"/>
  <c r="AL1006" i="1"/>
  <c r="AL1010" i="1"/>
  <c r="AL1014" i="1"/>
  <c r="AL1018" i="1"/>
  <c r="AL1022" i="1"/>
  <c r="AL1026" i="1"/>
  <c r="AL1030" i="1"/>
  <c r="AL1034" i="1"/>
  <c r="AL1038" i="1"/>
  <c r="AL1042" i="1"/>
  <c r="AL1046" i="1"/>
  <c r="BK1972" i="1"/>
  <c r="AY229" i="1"/>
  <c r="AY473" i="1"/>
  <c r="AY565" i="1"/>
  <c r="AY629" i="1"/>
  <c r="AY693" i="1"/>
  <c r="AY757" i="1"/>
  <c r="AY821" i="1"/>
  <c r="AY885" i="1"/>
  <c r="AY949" i="1"/>
  <c r="AY1013" i="1"/>
  <c r="AY1077" i="1"/>
  <c r="AY1141" i="1"/>
  <c r="AY1205" i="1"/>
  <c r="AY1269" i="1"/>
  <c r="AY1333" i="1"/>
  <c r="AY1397" i="1"/>
  <c r="AY1461" i="1"/>
  <c r="AY1525" i="1"/>
  <c r="AY1589" i="1"/>
  <c r="AY1631" i="1"/>
  <c r="AY1663" i="1"/>
  <c r="AY1692" i="1"/>
  <c r="AY1708" i="1"/>
  <c r="AY1724" i="1"/>
  <c r="AY1740" i="1"/>
  <c r="AY1756" i="1"/>
  <c r="AY1772" i="1"/>
  <c r="AY1788" i="1"/>
  <c r="AY1804" i="1"/>
  <c r="AY1820" i="1"/>
  <c r="AY1836" i="1"/>
  <c r="AY1852" i="1"/>
  <c r="AY1868" i="1"/>
  <c r="AY1884" i="1"/>
  <c r="AY1900" i="1"/>
  <c r="AY1916" i="1"/>
  <c r="AY1932" i="1"/>
  <c r="AY1948" i="1"/>
  <c r="AY1964" i="1"/>
  <c r="AY1980" i="1"/>
  <c r="AY1996" i="1"/>
  <c r="AL13" i="1"/>
  <c r="AL29" i="1"/>
  <c r="AL45" i="1"/>
  <c r="AL61" i="1"/>
  <c r="AL77" i="1"/>
  <c r="AL93" i="1"/>
  <c r="AL109" i="1"/>
  <c r="AL125" i="1"/>
  <c r="AL141" i="1"/>
  <c r="AL157" i="1"/>
  <c r="AL173" i="1"/>
  <c r="AL189" i="1"/>
  <c r="AL205" i="1"/>
  <c r="AL221" i="1"/>
  <c r="AL237" i="1"/>
  <c r="AL253" i="1"/>
  <c r="AL269" i="1"/>
  <c r="AL285" i="1"/>
  <c r="AL301" i="1"/>
  <c r="AL317" i="1"/>
  <c r="AL333" i="1"/>
  <c r="AL349" i="1"/>
  <c r="AL365" i="1"/>
  <c r="AL381" i="1"/>
  <c r="AL397" i="1"/>
  <c r="AL413" i="1"/>
  <c r="AL429" i="1"/>
  <c r="AL445" i="1"/>
  <c r="AL461" i="1"/>
  <c r="AL477" i="1"/>
  <c r="AL493" i="1"/>
  <c r="AL509" i="1"/>
  <c r="AL525" i="1"/>
  <c r="AL541" i="1"/>
  <c r="AL557" i="1"/>
  <c r="AL573" i="1"/>
  <c r="AL589" i="1"/>
  <c r="AL601" i="1"/>
  <c r="AL609" i="1"/>
  <c r="AL617" i="1"/>
  <c r="AL625" i="1"/>
  <c r="AL633" i="1"/>
  <c r="AL641" i="1"/>
  <c r="AL649" i="1"/>
  <c r="AL657" i="1"/>
  <c r="AL665" i="1"/>
  <c r="AL673" i="1"/>
  <c r="AL681" i="1"/>
  <c r="AL689" i="1"/>
  <c r="AL695" i="1"/>
  <c r="AL699" i="1"/>
  <c r="AL703" i="1"/>
  <c r="AL707" i="1"/>
  <c r="AL711" i="1"/>
  <c r="AL715" i="1"/>
  <c r="AL719" i="1"/>
  <c r="AL723" i="1"/>
  <c r="AL727" i="1"/>
  <c r="AL731" i="1"/>
  <c r="AL735" i="1"/>
  <c r="AL739" i="1"/>
  <c r="AL743" i="1"/>
  <c r="AL747" i="1"/>
  <c r="AL751" i="1"/>
  <c r="AL755" i="1"/>
  <c r="AL759" i="1"/>
  <c r="AL763" i="1"/>
  <c r="AL767" i="1"/>
  <c r="AL771" i="1"/>
  <c r="AL775" i="1"/>
  <c r="AL779" i="1"/>
  <c r="AL783" i="1"/>
  <c r="AL787" i="1"/>
  <c r="AL791" i="1"/>
  <c r="AL795" i="1"/>
  <c r="AL799" i="1"/>
  <c r="AL803" i="1"/>
  <c r="AL807" i="1"/>
  <c r="AL811" i="1"/>
  <c r="AL815" i="1"/>
  <c r="AL819" i="1"/>
  <c r="AL823" i="1"/>
  <c r="AL827" i="1"/>
  <c r="AL831" i="1"/>
  <c r="AL835" i="1"/>
  <c r="AL839" i="1"/>
  <c r="AL843" i="1"/>
  <c r="AL847" i="1"/>
  <c r="AL851" i="1"/>
  <c r="AL855" i="1"/>
  <c r="AL859" i="1"/>
  <c r="AL863" i="1"/>
  <c r="AL867" i="1"/>
  <c r="AL871" i="1"/>
  <c r="AL875" i="1"/>
  <c r="AL879" i="1"/>
  <c r="AL883" i="1"/>
  <c r="AL887" i="1"/>
  <c r="AL891" i="1"/>
  <c r="AL895" i="1"/>
  <c r="AL899" i="1"/>
  <c r="AL903" i="1"/>
  <c r="AL907" i="1"/>
  <c r="AL911" i="1"/>
  <c r="AL915" i="1"/>
  <c r="AL919" i="1"/>
  <c r="AL923" i="1"/>
  <c r="AL927" i="1"/>
  <c r="AL931" i="1"/>
  <c r="AL935" i="1"/>
  <c r="AL939" i="1"/>
  <c r="AL943" i="1"/>
  <c r="AL947" i="1"/>
  <c r="AL951" i="1"/>
  <c r="AL955" i="1"/>
  <c r="AL959" i="1"/>
  <c r="AL963" i="1"/>
  <c r="AL967" i="1"/>
  <c r="AL971" i="1"/>
  <c r="AL975" i="1"/>
  <c r="AL979" i="1"/>
  <c r="AL983" i="1"/>
  <c r="AL987" i="1"/>
  <c r="AL991" i="1"/>
  <c r="AL995" i="1"/>
  <c r="AL999" i="1"/>
  <c r="AL1003" i="1"/>
  <c r="AL1007" i="1"/>
  <c r="AL1011" i="1"/>
  <c r="AL1015" i="1"/>
  <c r="AL1019" i="1"/>
  <c r="AL1023" i="1"/>
  <c r="AL1027" i="1"/>
  <c r="AL1031" i="1"/>
  <c r="AL1035" i="1"/>
  <c r="AL1039" i="1"/>
  <c r="AL1043" i="1"/>
  <c r="AL1047" i="1"/>
  <c r="AL1051" i="1"/>
  <c r="AL1055" i="1"/>
  <c r="AL1059" i="1"/>
  <c r="AL1063" i="1"/>
  <c r="AL1067" i="1"/>
  <c r="AL1071" i="1"/>
  <c r="AL1075" i="1"/>
  <c r="AL1079" i="1"/>
  <c r="AL1083" i="1"/>
  <c r="AL1087" i="1"/>
  <c r="AL1091" i="1"/>
  <c r="AL1095" i="1"/>
  <c r="AL1099" i="1"/>
  <c r="AL1103" i="1"/>
  <c r="AL1107" i="1"/>
  <c r="AL1111" i="1"/>
  <c r="AL1115" i="1"/>
  <c r="AL1119" i="1"/>
  <c r="AL1123" i="1"/>
  <c r="AL1127" i="1"/>
  <c r="BK11" i="1"/>
  <c r="AY37" i="1"/>
  <c r="AY293" i="1"/>
  <c r="AY505" i="1"/>
  <c r="AY581" i="1"/>
  <c r="AY645" i="1"/>
  <c r="AY709" i="1"/>
  <c r="AY773" i="1"/>
  <c r="AY837" i="1"/>
  <c r="AY901" i="1"/>
  <c r="AY965" i="1"/>
  <c r="AY1029" i="1"/>
  <c r="AY1093" i="1"/>
  <c r="AY1157" i="1"/>
  <c r="AY1221" i="1"/>
  <c r="AY1285" i="1"/>
  <c r="AY1349" i="1"/>
  <c r="AY1413" i="1"/>
  <c r="AY1477" i="1"/>
  <c r="AY1541" i="1"/>
  <c r="AY1605" i="1"/>
  <c r="AY1639" i="1"/>
  <c r="AY1671" i="1"/>
  <c r="AY1696" i="1"/>
  <c r="AY1712" i="1"/>
  <c r="AY1728" i="1"/>
  <c r="AY1744" i="1"/>
  <c r="AY1760" i="1"/>
  <c r="AY1776" i="1"/>
  <c r="AY1792" i="1"/>
  <c r="AY1808" i="1"/>
  <c r="AY1824" i="1"/>
  <c r="AY1840" i="1"/>
  <c r="AY1856" i="1"/>
  <c r="AY1872" i="1"/>
  <c r="AY1888" i="1"/>
  <c r="AY1904" i="1"/>
  <c r="AY1920" i="1"/>
  <c r="AY1936" i="1"/>
  <c r="AY1952" i="1"/>
  <c r="AY1968" i="1"/>
  <c r="AY1984" i="1"/>
  <c r="AY2000" i="1"/>
  <c r="AL17" i="1"/>
  <c r="AL33" i="1"/>
  <c r="AL49" i="1"/>
  <c r="AL65" i="1"/>
  <c r="AL81" i="1"/>
  <c r="AL97" i="1"/>
  <c r="AL113" i="1"/>
  <c r="AL129" i="1"/>
  <c r="AL145" i="1"/>
  <c r="AL161" i="1"/>
  <c r="AL177" i="1"/>
  <c r="AL193" i="1"/>
  <c r="AL209" i="1"/>
  <c r="AL225" i="1"/>
  <c r="AL241" i="1"/>
  <c r="AL257" i="1"/>
  <c r="AL273" i="1"/>
  <c r="AL289" i="1"/>
  <c r="AL305" i="1"/>
  <c r="AL321" i="1"/>
  <c r="AL337" i="1"/>
  <c r="AL353" i="1"/>
  <c r="AL369" i="1"/>
  <c r="AL385" i="1"/>
  <c r="AL401" i="1"/>
  <c r="AL417" i="1"/>
  <c r="AL433" i="1"/>
  <c r="AL449" i="1"/>
  <c r="AL465" i="1"/>
  <c r="AL481" i="1"/>
  <c r="AL497" i="1"/>
  <c r="AL513" i="1"/>
  <c r="AL529" i="1"/>
  <c r="AL545" i="1"/>
  <c r="AL561" i="1"/>
  <c r="AL577" i="1"/>
  <c r="AL593" i="1"/>
  <c r="AL603" i="1"/>
  <c r="AL611" i="1"/>
  <c r="AL619" i="1"/>
  <c r="AL627" i="1"/>
  <c r="AL635" i="1"/>
  <c r="AL651" i="1"/>
  <c r="AL683" i="1"/>
  <c r="AL704" i="1"/>
  <c r="AL720" i="1"/>
  <c r="AL736" i="1"/>
  <c r="AL752" i="1"/>
  <c r="AL768" i="1"/>
  <c r="AL784" i="1"/>
  <c r="AL800" i="1"/>
  <c r="AL816" i="1"/>
  <c r="AL832" i="1"/>
  <c r="AL848" i="1"/>
  <c r="AL864" i="1"/>
  <c r="AL880" i="1"/>
  <c r="AL896" i="1"/>
  <c r="AL912" i="1"/>
  <c r="AL928" i="1"/>
  <c r="AL944" i="1"/>
  <c r="AL960" i="1"/>
  <c r="AL976" i="1"/>
  <c r="AL992" i="1"/>
  <c r="AL1008" i="1"/>
  <c r="AL1024" i="1"/>
  <c r="AL1040" i="1"/>
  <c r="AL1052" i="1"/>
  <c r="AL1060" i="1"/>
  <c r="AL1068" i="1"/>
  <c r="AL1076" i="1"/>
  <c r="AL1084" i="1"/>
  <c r="AL1092" i="1"/>
  <c r="AL1100" i="1"/>
  <c r="AL1108" i="1"/>
  <c r="AL1116" i="1"/>
  <c r="AL1124" i="1"/>
  <c r="AL1131" i="1"/>
  <c r="AL1135" i="1"/>
  <c r="AL1139" i="1"/>
  <c r="AL1143" i="1"/>
  <c r="AL1147" i="1"/>
  <c r="AL1151" i="1"/>
  <c r="AL1155" i="1"/>
  <c r="AL1159" i="1"/>
  <c r="AL1163" i="1"/>
  <c r="AL1167" i="1"/>
  <c r="AL1171" i="1"/>
  <c r="AL1175" i="1"/>
  <c r="AL1179" i="1"/>
  <c r="AL1183" i="1"/>
  <c r="AL1187" i="1"/>
  <c r="AL1191" i="1"/>
  <c r="AL1195" i="1"/>
  <c r="AL1199" i="1"/>
  <c r="AL1203" i="1"/>
  <c r="AL1207" i="1"/>
  <c r="AL1211" i="1"/>
  <c r="AL1215" i="1"/>
  <c r="AL1219" i="1"/>
  <c r="AL1223" i="1"/>
  <c r="AL1227" i="1"/>
  <c r="AL1231" i="1"/>
  <c r="AL1235" i="1"/>
  <c r="AL1239" i="1"/>
  <c r="AL1243" i="1"/>
  <c r="AL1247" i="1"/>
  <c r="AL1251" i="1"/>
  <c r="AL1255" i="1"/>
  <c r="AL1259" i="1"/>
  <c r="AL1263" i="1"/>
  <c r="AL1267" i="1"/>
  <c r="AL1271" i="1"/>
  <c r="AL1275" i="1"/>
  <c r="AL1279" i="1"/>
  <c r="AL1283" i="1"/>
  <c r="AL1287" i="1"/>
  <c r="AL1291" i="1"/>
  <c r="AL1295" i="1"/>
  <c r="AL1299" i="1"/>
  <c r="AL1303" i="1"/>
  <c r="AL1307" i="1"/>
  <c r="AL1311" i="1"/>
  <c r="AL1315" i="1"/>
  <c r="AL1319" i="1"/>
  <c r="AL1323" i="1"/>
  <c r="AL1327" i="1"/>
  <c r="AL1331" i="1"/>
  <c r="AL1335" i="1"/>
  <c r="AL1339" i="1"/>
  <c r="AL1343" i="1"/>
  <c r="AL1347" i="1"/>
  <c r="AL1351" i="1"/>
  <c r="AL1355" i="1"/>
  <c r="AL1359" i="1"/>
  <c r="AL1363" i="1"/>
  <c r="AL1367" i="1"/>
  <c r="AL1371" i="1"/>
  <c r="AL1375" i="1"/>
  <c r="AL1379" i="1"/>
  <c r="AL1383" i="1"/>
  <c r="AL1387" i="1"/>
  <c r="AL1391" i="1"/>
  <c r="AL1395" i="1"/>
  <c r="AL1399" i="1"/>
  <c r="AL1403" i="1"/>
  <c r="AL1407" i="1"/>
  <c r="AL1411" i="1"/>
  <c r="AL1415" i="1"/>
  <c r="AL1419" i="1"/>
  <c r="AL1423" i="1"/>
  <c r="AL1427" i="1"/>
  <c r="AL1431" i="1"/>
  <c r="AL1435" i="1"/>
  <c r="AL1439" i="1"/>
  <c r="AL1443" i="1"/>
  <c r="AL1447" i="1"/>
  <c r="AL1451" i="1"/>
  <c r="AL1455" i="1"/>
  <c r="AL1459" i="1"/>
  <c r="AL1463" i="1"/>
  <c r="AL1467" i="1"/>
  <c r="AL1471" i="1"/>
  <c r="AL1475" i="1"/>
  <c r="AL1479" i="1"/>
  <c r="AL1483" i="1"/>
  <c r="AL1487" i="1"/>
  <c r="AL1491" i="1"/>
  <c r="AL1495" i="1"/>
  <c r="AL1499" i="1"/>
  <c r="AL1503" i="1"/>
  <c r="AL1507" i="1"/>
  <c r="AL1511" i="1"/>
  <c r="AL1515" i="1"/>
  <c r="AL1519" i="1"/>
  <c r="AL1523" i="1"/>
  <c r="AL1527" i="1"/>
  <c r="AL1531" i="1"/>
  <c r="AL1535" i="1"/>
  <c r="AL1539" i="1"/>
  <c r="AL1543" i="1"/>
  <c r="AL659" i="1"/>
  <c r="AL691" i="1"/>
  <c r="AL708" i="1"/>
  <c r="AL724" i="1"/>
  <c r="AL740" i="1"/>
  <c r="AL756" i="1"/>
  <c r="AL772" i="1"/>
  <c r="AL788" i="1"/>
  <c r="AL804" i="1"/>
  <c r="AL820" i="1"/>
  <c r="AL836" i="1"/>
  <c r="AL852" i="1"/>
  <c r="AL868" i="1"/>
  <c r="AL884" i="1"/>
  <c r="AL900" i="1"/>
  <c r="AL916" i="1"/>
  <c r="AL932" i="1"/>
  <c r="AL948" i="1"/>
  <c r="AL964" i="1"/>
  <c r="AL980" i="1"/>
  <c r="AL996" i="1"/>
  <c r="AL1012" i="1"/>
  <c r="AL1028" i="1"/>
  <c r="AL1044" i="1"/>
  <c r="AL1054" i="1"/>
  <c r="AL1062" i="1"/>
  <c r="AL1070" i="1"/>
  <c r="AL1078" i="1"/>
  <c r="AL1086" i="1"/>
  <c r="AL1094" i="1"/>
  <c r="AL1102" i="1"/>
  <c r="AL1110" i="1"/>
  <c r="AL1118" i="1"/>
  <c r="AL1126" i="1"/>
  <c r="AL1132" i="1"/>
  <c r="AL1136" i="1"/>
  <c r="AL1140" i="1"/>
  <c r="AL1144" i="1"/>
  <c r="AL1148" i="1"/>
  <c r="AL1152" i="1"/>
  <c r="AL1156" i="1"/>
  <c r="AL1160" i="1"/>
  <c r="AL1164" i="1"/>
  <c r="AL1168" i="1"/>
  <c r="AL1172" i="1"/>
  <c r="AL1176" i="1"/>
  <c r="AL1180" i="1"/>
  <c r="AL1184" i="1"/>
  <c r="AL1188" i="1"/>
  <c r="AL1192" i="1"/>
  <c r="AL1196" i="1"/>
  <c r="AL1200" i="1"/>
  <c r="AL1204" i="1"/>
  <c r="AL1208" i="1"/>
  <c r="AL1212" i="1"/>
  <c r="AL1216" i="1"/>
  <c r="AL1220" i="1"/>
  <c r="AL1224" i="1"/>
  <c r="AL1228" i="1"/>
  <c r="AL1232" i="1"/>
  <c r="AL1236" i="1"/>
  <c r="AL1240" i="1"/>
  <c r="AL1244" i="1"/>
  <c r="AL1248" i="1"/>
  <c r="AL1252" i="1"/>
  <c r="AL1256" i="1"/>
  <c r="AL1260" i="1"/>
  <c r="AL1264" i="1"/>
  <c r="AL1268" i="1"/>
  <c r="AL1272" i="1"/>
  <c r="AL1276" i="1"/>
  <c r="AL1280" i="1"/>
  <c r="AL1284" i="1"/>
  <c r="AL1288" i="1"/>
  <c r="AL1292" i="1"/>
  <c r="AL1296" i="1"/>
  <c r="AL1300" i="1"/>
  <c r="AL1304" i="1"/>
  <c r="AL1308" i="1"/>
  <c r="AL1312" i="1"/>
  <c r="AL1316" i="1"/>
  <c r="AL1320" i="1"/>
  <c r="AL1324" i="1"/>
  <c r="AL1328" i="1"/>
  <c r="AL1332" i="1"/>
  <c r="AL1336" i="1"/>
  <c r="AL1340" i="1"/>
  <c r="AL1344" i="1"/>
  <c r="AL1348" i="1"/>
  <c r="AL1352" i="1"/>
  <c r="AL1356" i="1"/>
  <c r="AL1360" i="1"/>
  <c r="AL1364" i="1"/>
  <c r="AL1368" i="1"/>
  <c r="AL1372" i="1"/>
  <c r="AL1376" i="1"/>
  <c r="AL1380" i="1"/>
  <c r="AL1384" i="1"/>
  <c r="AL1388" i="1"/>
  <c r="AL1392" i="1"/>
  <c r="AL1396" i="1"/>
  <c r="AL1400" i="1"/>
  <c r="AL1404" i="1"/>
  <c r="AL1408" i="1"/>
  <c r="AL1412" i="1"/>
  <c r="AL1416" i="1"/>
  <c r="AL1420" i="1"/>
  <c r="AL1424" i="1"/>
  <c r="AL1428" i="1"/>
  <c r="AL1432" i="1"/>
  <c r="AL1436" i="1"/>
  <c r="AL1440" i="1"/>
  <c r="AL1444" i="1"/>
  <c r="AL1448" i="1"/>
  <c r="AL1452" i="1"/>
  <c r="AL1456" i="1"/>
  <c r="AL1460" i="1"/>
  <c r="AL1464" i="1"/>
  <c r="AL1468" i="1"/>
  <c r="AL1472" i="1"/>
  <c r="AL1476" i="1"/>
  <c r="AL1480" i="1"/>
  <c r="AL1484" i="1"/>
  <c r="AL1488" i="1"/>
  <c r="AL1492" i="1"/>
  <c r="AL1496" i="1"/>
  <c r="AL1500" i="1"/>
  <c r="AL1504" i="1"/>
  <c r="AL1508" i="1"/>
  <c r="AL1512" i="1"/>
  <c r="AL1516" i="1"/>
  <c r="AL1520" i="1"/>
  <c r="AL1524" i="1"/>
  <c r="AL1528" i="1"/>
  <c r="AL1532" i="1"/>
  <c r="AL1536" i="1"/>
  <c r="AL1540" i="1"/>
  <c r="AL1544" i="1"/>
  <c r="AL1548" i="1"/>
  <c r="AL1552" i="1"/>
  <c r="AL1556" i="1"/>
  <c r="AL1560" i="1"/>
  <c r="AL1564" i="1"/>
  <c r="AL1568" i="1"/>
  <c r="AL1572" i="1"/>
  <c r="AL1576" i="1"/>
  <c r="AL1580" i="1"/>
  <c r="AL1584" i="1"/>
  <c r="AL1588" i="1"/>
  <c r="AL1592" i="1"/>
  <c r="AL1596" i="1"/>
  <c r="AL1600" i="1"/>
  <c r="AL1604" i="1"/>
  <c r="AL1608" i="1"/>
  <c r="AL1612" i="1"/>
  <c r="AL1616" i="1"/>
  <c r="AL1620" i="1"/>
  <c r="AL1624" i="1"/>
  <c r="AL1628" i="1"/>
  <c r="AL1632" i="1"/>
  <c r="AL1636" i="1"/>
  <c r="AL1640" i="1"/>
  <c r="AL1644" i="1"/>
  <c r="AL1648" i="1"/>
  <c r="AL1652" i="1"/>
  <c r="AL1656" i="1"/>
  <c r="AL1660" i="1"/>
  <c r="AL1664" i="1"/>
  <c r="AL1668" i="1"/>
  <c r="AL667" i="1"/>
  <c r="AL696" i="1"/>
  <c r="AL712" i="1"/>
  <c r="AL728" i="1"/>
  <c r="AL744" i="1"/>
  <c r="AL760" i="1"/>
  <c r="AL776" i="1"/>
  <c r="AL792" i="1"/>
  <c r="AL808" i="1"/>
  <c r="AL824" i="1"/>
  <c r="AL840" i="1"/>
  <c r="AL856" i="1"/>
  <c r="AL872" i="1"/>
  <c r="AL888" i="1"/>
  <c r="AL904" i="1"/>
  <c r="AL920" i="1"/>
  <c r="AL936" i="1"/>
  <c r="AL952" i="1"/>
  <c r="AL968" i="1"/>
  <c r="AL984" i="1"/>
  <c r="AL1000" i="1"/>
  <c r="AL1016" i="1"/>
  <c r="AL1032" i="1"/>
  <c r="AL1048" i="1"/>
  <c r="AL1056" i="1"/>
  <c r="AL1064" i="1"/>
  <c r="AL1072" i="1"/>
  <c r="AL1080" i="1"/>
  <c r="AL1088" i="1"/>
  <c r="AL1096" i="1"/>
  <c r="AL1104" i="1"/>
  <c r="AL1112" i="1"/>
  <c r="AL1120" i="1"/>
  <c r="AL1128" i="1"/>
  <c r="AL1133" i="1"/>
  <c r="AL1137" i="1"/>
  <c r="AL1141" i="1"/>
  <c r="AL1145" i="1"/>
  <c r="AL1149" i="1"/>
  <c r="AL1153" i="1"/>
  <c r="AL1157" i="1"/>
  <c r="AL1161" i="1"/>
  <c r="AL1165" i="1"/>
  <c r="AL1169" i="1"/>
  <c r="AL1173" i="1"/>
  <c r="AL1177" i="1"/>
  <c r="AL1181" i="1"/>
  <c r="AL1185" i="1"/>
  <c r="AL1189" i="1"/>
  <c r="AL1193" i="1"/>
  <c r="AL1197" i="1"/>
  <c r="AL1201" i="1"/>
  <c r="AL1205" i="1"/>
  <c r="AL1209" i="1"/>
  <c r="AL1213" i="1"/>
  <c r="AL1217" i="1"/>
  <c r="AL1221" i="1"/>
  <c r="AL1225" i="1"/>
  <c r="AL1229" i="1"/>
  <c r="AL1233" i="1"/>
  <c r="AL1237" i="1"/>
  <c r="AL1241" i="1"/>
  <c r="AL1245" i="1"/>
  <c r="AL1249" i="1"/>
  <c r="AL1253" i="1"/>
  <c r="AL1257" i="1"/>
  <c r="AL1261" i="1"/>
  <c r="AL1265" i="1"/>
  <c r="AL1269" i="1"/>
  <c r="AL1273" i="1"/>
  <c r="AL1277" i="1"/>
  <c r="AL1281" i="1"/>
  <c r="AL1285" i="1"/>
  <c r="AL1289" i="1"/>
  <c r="AL1293" i="1"/>
  <c r="AL1297" i="1"/>
  <c r="AL1301" i="1"/>
  <c r="AL1305" i="1"/>
  <c r="AL1309" i="1"/>
  <c r="AL1313" i="1"/>
  <c r="AL1317" i="1"/>
  <c r="AL1321" i="1"/>
  <c r="AL1325" i="1"/>
  <c r="AL1329" i="1"/>
  <c r="AL1333" i="1"/>
  <c r="AL1337" i="1"/>
  <c r="AL1341" i="1"/>
  <c r="AL1345" i="1"/>
  <c r="AL1349" i="1"/>
  <c r="AL1353" i="1"/>
  <c r="AL1357" i="1"/>
  <c r="AL1361" i="1"/>
  <c r="AL1365" i="1"/>
  <c r="AL1369" i="1"/>
  <c r="AL1373" i="1"/>
  <c r="AL1377" i="1"/>
  <c r="AL1381" i="1"/>
  <c r="AL1385" i="1"/>
  <c r="AL1389" i="1"/>
  <c r="AL1393" i="1"/>
  <c r="AL1397" i="1"/>
  <c r="AL1401" i="1"/>
  <c r="AL1405" i="1"/>
  <c r="AL1409" i="1"/>
  <c r="AL1413" i="1"/>
  <c r="AL1417" i="1"/>
  <c r="AL1421" i="1"/>
  <c r="AL1425" i="1"/>
  <c r="AL1429" i="1"/>
  <c r="AL1433" i="1"/>
  <c r="AL1437" i="1"/>
  <c r="AL1441" i="1"/>
  <c r="AL1445" i="1"/>
  <c r="AL1449" i="1"/>
  <c r="AL1453" i="1"/>
  <c r="AL1457" i="1"/>
  <c r="AL1461" i="1"/>
  <c r="AL1465" i="1"/>
  <c r="AL1469" i="1"/>
  <c r="AL1473" i="1"/>
  <c r="AL1477" i="1"/>
  <c r="AL1481" i="1"/>
  <c r="AL1485" i="1"/>
  <c r="AL1489" i="1"/>
  <c r="AL1493" i="1"/>
  <c r="AL1497" i="1"/>
  <c r="AL1501" i="1"/>
  <c r="AL1505" i="1"/>
  <c r="AL1509" i="1"/>
  <c r="AL1513" i="1"/>
  <c r="AL1517" i="1"/>
  <c r="AL1521" i="1"/>
  <c r="AL1525" i="1"/>
  <c r="AL1529" i="1"/>
  <c r="AL1533" i="1"/>
  <c r="AL1537" i="1"/>
  <c r="AL1541" i="1"/>
  <c r="AL1545" i="1"/>
  <c r="AL1549" i="1"/>
  <c r="AL643" i="1"/>
  <c r="AL675" i="1"/>
  <c r="AL700" i="1"/>
  <c r="AL716" i="1"/>
  <c r="AL732" i="1"/>
  <c r="AL748" i="1"/>
  <c r="AL764" i="1"/>
  <c r="AL780" i="1"/>
  <c r="AL796" i="1"/>
  <c r="AL812" i="1"/>
  <c r="AL828" i="1"/>
  <c r="AL844" i="1"/>
  <c r="AL860" i="1"/>
  <c r="AL876" i="1"/>
  <c r="AL892" i="1"/>
  <c r="AL908" i="1"/>
  <c r="AL924" i="1"/>
  <c r="AL940" i="1"/>
  <c r="AL956" i="1"/>
  <c r="AL972" i="1"/>
  <c r="AL988" i="1"/>
  <c r="AL1004" i="1"/>
  <c r="AL1020" i="1"/>
  <c r="AL1036" i="1"/>
  <c r="AL1050" i="1"/>
  <c r="AL1058" i="1"/>
  <c r="AL1066" i="1"/>
  <c r="AL1074" i="1"/>
  <c r="AL1082" i="1"/>
  <c r="AL1090" i="1"/>
  <c r="AL1098" i="1"/>
  <c r="AL1106" i="1"/>
  <c r="AL1114" i="1"/>
  <c r="AL1122" i="1"/>
  <c r="AL1130" i="1"/>
  <c r="AL1134" i="1"/>
  <c r="AL1138" i="1"/>
  <c r="AL1142" i="1"/>
  <c r="AL1146" i="1"/>
  <c r="AL1150" i="1"/>
  <c r="AL1154" i="1"/>
  <c r="AL1158" i="1"/>
  <c r="AL1162" i="1"/>
  <c r="AL1166" i="1"/>
  <c r="AL1170" i="1"/>
  <c r="AL1174" i="1"/>
  <c r="AL1178" i="1"/>
  <c r="AL1182" i="1"/>
  <c r="AL1186" i="1"/>
  <c r="AL1190" i="1"/>
  <c r="AL1194" i="1"/>
  <c r="AL1198" i="1"/>
  <c r="AL1202" i="1"/>
  <c r="AL1206" i="1"/>
  <c r="AL1210" i="1"/>
  <c r="AL1214" i="1"/>
  <c r="AL1218" i="1"/>
  <c r="AL1222" i="1"/>
  <c r="AL1226" i="1"/>
  <c r="AL1230" i="1"/>
  <c r="AL1234" i="1"/>
  <c r="AL1238" i="1"/>
  <c r="AL1242" i="1"/>
  <c r="AL1246" i="1"/>
  <c r="AL1250" i="1"/>
  <c r="AL1254" i="1"/>
  <c r="AL1258" i="1"/>
  <c r="AL1262" i="1"/>
  <c r="AL1266" i="1"/>
  <c r="AL1270" i="1"/>
  <c r="AL1274" i="1"/>
  <c r="AL1278" i="1"/>
  <c r="AL1282" i="1"/>
  <c r="AL1286" i="1"/>
  <c r="AL1290" i="1"/>
  <c r="AL1294" i="1"/>
  <c r="AL1298" i="1"/>
  <c r="AL1302" i="1"/>
  <c r="AL1306" i="1"/>
  <c r="AL1310" i="1"/>
  <c r="AL1314" i="1"/>
  <c r="AL1318" i="1"/>
  <c r="AL1322" i="1"/>
  <c r="AL1326" i="1"/>
  <c r="AL1330" i="1"/>
  <c r="AL1334" i="1"/>
  <c r="AL1338" i="1"/>
  <c r="AL1342" i="1"/>
  <c r="AL1346" i="1"/>
  <c r="AL1350" i="1"/>
  <c r="AL1354" i="1"/>
  <c r="AL1358" i="1"/>
  <c r="AL1362" i="1"/>
  <c r="AL1366" i="1"/>
  <c r="AL1370" i="1"/>
  <c r="AL1374" i="1"/>
  <c r="AL1378" i="1"/>
  <c r="AL1382" i="1"/>
  <c r="AL1386" i="1"/>
  <c r="AL1390" i="1"/>
  <c r="AL1394" i="1"/>
  <c r="AL1398" i="1"/>
  <c r="AL1402" i="1"/>
  <c r="AL1406" i="1"/>
  <c r="AL1410" i="1"/>
  <c r="AL1414" i="1"/>
  <c r="AL1418" i="1"/>
  <c r="AL1422" i="1"/>
  <c r="AL1426" i="1"/>
  <c r="AL1430" i="1"/>
  <c r="AL1434" i="1"/>
  <c r="AL1438" i="1"/>
  <c r="AL1442" i="1"/>
  <c r="AL1446" i="1"/>
  <c r="AL1450" i="1"/>
  <c r="AL1454" i="1"/>
  <c r="AL1458" i="1"/>
  <c r="AL1462" i="1"/>
  <c r="AL1466" i="1"/>
  <c r="AL1470" i="1"/>
  <c r="AL1474" i="1"/>
  <c r="AL1478" i="1"/>
  <c r="AL1482" i="1"/>
  <c r="AL1486" i="1"/>
  <c r="AL1490" i="1"/>
  <c r="AL1494" i="1"/>
  <c r="AL1498" i="1"/>
  <c r="AL1502" i="1"/>
  <c r="AL1506" i="1"/>
  <c r="AL1510" i="1"/>
  <c r="AL1514" i="1"/>
  <c r="AL1518" i="1"/>
  <c r="AL1522" i="1"/>
  <c r="AL1526" i="1"/>
  <c r="AL1530" i="1"/>
  <c r="AL1534" i="1"/>
  <c r="AL1538" i="1"/>
  <c r="AL1542" i="1"/>
  <c r="AL1546" i="1"/>
  <c r="AL1550" i="1"/>
  <c r="AL1554" i="1"/>
  <c r="AL1558" i="1"/>
  <c r="AL1562" i="1"/>
  <c r="AL1566" i="1"/>
  <c r="AL1570" i="1"/>
  <c r="AL1574" i="1"/>
  <c r="AL1578" i="1"/>
  <c r="AL1582" i="1"/>
  <c r="AL1586" i="1"/>
  <c r="AL1590" i="1"/>
  <c r="AL1594" i="1"/>
  <c r="AL1598" i="1"/>
  <c r="AL1602" i="1"/>
  <c r="AL1606" i="1"/>
  <c r="AL1610" i="1"/>
  <c r="AL1614" i="1"/>
  <c r="AL1618" i="1"/>
  <c r="AL1622" i="1"/>
  <c r="AL1626" i="1"/>
  <c r="AL1630" i="1"/>
  <c r="AL1634" i="1"/>
  <c r="AL1638" i="1"/>
  <c r="AL1642" i="1"/>
  <c r="AL1646" i="1"/>
  <c r="AL1650" i="1"/>
  <c r="AL1654" i="1"/>
  <c r="AL1658" i="1"/>
  <c r="AL1662" i="1"/>
  <c r="AL1666" i="1"/>
  <c r="AL1670" i="1"/>
  <c r="AL2009" i="1"/>
  <c r="AL1997" i="1"/>
  <c r="AL1989" i="1"/>
  <c r="AL1981" i="1"/>
  <c r="AL1973" i="1"/>
  <c r="AL1965" i="1"/>
  <c r="AL1957" i="1"/>
  <c r="AL1949" i="1"/>
  <c r="AL1941" i="1"/>
  <c r="AL1933" i="1"/>
  <c r="AL1925" i="1"/>
  <c r="AL1917" i="1"/>
  <c r="AL1909" i="1"/>
  <c r="AL1897" i="1"/>
  <c r="AL1885" i="1"/>
  <c r="AL10" i="1"/>
  <c r="AL2008" i="1"/>
  <c r="AL2004" i="1"/>
  <c r="AL2000" i="1"/>
  <c r="AL1996" i="1"/>
  <c r="AL1992" i="1"/>
  <c r="AL1988" i="1"/>
  <c r="AL1984" i="1"/>
  <c r="AL1980" i="1"/>
  <c r="AL1976" i="1"/>
  <c r="AL1972" i="1"/>
  <c r="AL1968" i="1"/>
  <c r="AL1964" i="1"/>
  <c r="AL1960" i="1"/>
  <c r="AL1956" i="1"/>
  <c r="AL1952" i="1"/>
  <c r="AL1948" i="1"/>
  <c r="AL1944" i="1"/>
  <c r="AL1940" i="1"/>
  <c r="AL1936" i="1"/>
  <c r="AL1932" i="1"/>
  <c r="AL1928" i="1"/>
  <c r="AL1924" i="1"/>
  <c r="AL1920" i="1"/>
  <c r="AL1916" i="1"/>
  <c r="AL1912" i="1"/>
  <c r="AL1908" i="1"/>
  <c r="AL1904" i="1"/>
  <c r="AL1900" i="1"/>
  <c r="AL1896" i="1"/>
  <c r="AL1892" i="1"/>
  <c r="AL1888" i="1"/>
  <c r="AL1884" i="1"/>
  <c r="AL1880" i="1"/>
  <c r="AL1876" i="1"/>
  <c r="AL1872" i="1"/>
  <c r="AL1868" i="1"/>
  <c r="AL1864" i="1"/>
  <c r="AL1860" i="1"/>
  <c r="AL1856" i="1"/>
  <c r="AL1852" i="1"/>
  <c r="AL1848" i="1"/>
  <c r="AL1844" i="1"/>
  <c r="AL1840" i="1"/>
  <c r="AL1836" i="1"/>
  <c r="AL1832" i="1"/>
  <c r="AL1828" i="1"/>
  <c r="AL1824" i="1"/>
  <c r="AL1820" i="1"/>
  <c r="AL1816" i="1"/>
  <c r="AL1812" i="1"/>
  <c r="AL1808" i="1"/>
  <c r="AL1804" i="1"/>
  <c r="AL1800" i="1"/>
  <c r="AL1796" i="1"/>
  <c r="AL1792" i="1"/>
  <c r="AL1788" i="1"/>
  <c r="AL1784" i="1"/>
  <c r="AL1780" i="1"/>
  <c r="AL1776" i="1"/>
  <c r="AL1772" i="1"/>
  <c r="AL1768" i="1"/>
  <c r="AL1764" i="1"/>
  <c r="AL1760" i="1"/>
  <c r="AL1756" i="1"/>
  <c r="AL1752" i="1"/>
  <c r="AL1748" i="1"/>
  <c r="AL1744" i="1"/>
  <c r="AL1740" i="1"/>
  <c r="AL1736" i="1"/>
  <c r="AL1732" i="1"/>
  <c r="AL1728" i="1"/>
  <c r="AL1724" i="1"/>
  <c r="AL1720" i="1"/>
  <c r="AL1716" i="1"/>
  <c r="AL1712" i="1"/>
  <c r="AL1708" i="1"/>
  <c r="AL1704" i="1"/>
  <c r="AL1700" i="1"/>
  <c r="AL1696" i="1"/>
  <c r="AL1692" i="1"/>
  <c r="AL1688" i="1"/>
  <c r="AL1684" i="1"/>
  <c r="AL1680" i="1"/>
  <c r="AL1676" i="1"/>
  <c r="AL1672" i="1"/>
  <c r="AL1665" i="1"/>
  <c r="AL1657" i="1"/>
  <c r="AL1649" i="1"/>
  <c r="AL1641" i="1"/>
  <c r="AL1633" i="1"/>
  <c r="AL1625" i="1"/>
  <c r="AL1617" i="1"/>
  <c r="AL1609" i="1"/>
  <c r="AL1601" i="1"/>
  <c r="AL1593" i="1"/>
  <c r="AL1585" i="1"/>
  <c r="AL1577" i="1"/>
  <c r="AL1569" i="1"/>
  <c r="AL1561" i="1"/>
  <c r="AL1553" i="1"/>
  <c r="AY10" i="1"/>
  <c r="AL2003" i="1"/>
  <c r="AL1995" i="1"/>
  <c r="AL1987" i="1"/>
  <c r="AL1979" i="1"/>
  <c r="AL1971" i="1"/>
  <c r="AL1959" i="1"/>
  <c r="AL1951" i="1"/>
  <c r="AL1947" i="1"/>
  <c r="AL1935" i="1"/>
  <c r="AL1927" i="1"/>
  <c r="AL1915" i="1"/>
  <c r="AL1907" i="1"/>
  <c r="AL1899" i="1"/>
  <c r="AL1891" i="1"/>
  <c r="AL1887" i="1"/>
  <c r="AL1879" i="1"/>
  <c r="AL1875" i="1"/>
  <c r="AL1871" i="1"/>
  <c r="AL1867" i="1"/>
  <c r="AL1863" i="1"/>
  <c r="AL1859" i="1"/>
  <c r="AL1855" i="1"/>
  <c r="AL1851" i="1"/>
  <c r="AL1847" i="1"/>
  <c r="AL1843" i="1"/>
  <c r="AL1839" i="1"/>
  <c r="AL1835" i="1"/>
  <c r="AL1831" i="1"/>
  <c r="AL1827" i="1"/>
  <c r="AL1823" i="1"/>
  <c r="AL1819" i="1"/>
  <c r="AL1815" i="1"/>
  <c r="AL1811" i="1"/>
  <c r="AL1807" i="1"/>
  <c r="AL1803" i="1"/>
  <c r="AL1799" i="1"/>
  <c r="AL1795" i="1"/>
  <c r="AL1791" i="1"/>
  <c r="AL1787" i="1"/>
  <c r="AL1783" i="1"/>
  <c r="AL1779" i="1"/>
  <c r="AL1775" i="1"/>
  <c r="AL1771" i="1"/>
  <c r="AL1767" i="1"/>
  <c r="AL1763" i="1"/>
  <c r="AL1759" i="1"/>
  <c r="AL1755" i="1"/>
  <c r="AL1751" i="1"/>
  <c r="AL1747" i="1"/>
  <c r="AL1743" i="1"/>
  <c r="AL1739" i="1"/>
  <c r="AL1735" i="1"/>
  <c r="AL1731" i="1"/>
  <c r="AL1727" i="1"/>
  <c r="AL1723" i="1"/>
  <c r="AL1719" i="1"/>
  <c r="AL1715" i="1"/>
  <c r="AL1711" i="1"/>
  <c r="AL1707" i="1"/>
  <c r="AL1703" i="1"/>
  <c r="AL1699" i="1"/>
  <c r="AL1695" i="1"/>
  <c r="AL1691" i="1"/>
  <c r="AL1687" i="1"/>
  <c r="AL1683" i="1"/>
  <c r="AL1679" i="1"/>
  <c r="AL1675" i="1"/>
  <c r="AL1671" i="1"/>
  <c r="AL1663" i="1"/>
  <c r="AL1655" i="1"/>
  <c r="AL1647" i="1"/>
  <c r="AL1639" i="1"/>
  <c r="AL1631" i="1"/>
  <c r="AL1623" i="1"/>
  <c r="AL1615" i="1"/>
  <c r="AL1607" i="1"/>
  <c r="AL1599" i="1"/>
  <c r="AL1591" i="1"/>
  <c r="AL1583" i="1"/>
  <c r="AL1575" i="1"/>
  <c r="AL1567" i="1"/>
  <c r="AL1559" i="1"/>
  <c r="AL1551" i="1"/>
  <c r="R11" i="3"/>
  <c r="AV11" i="3" s="1"/>
  <c r="AR10" i="3" l="1"/>
  <c r="AB12" i="3" l="1"/>
  <c r="W12" i="3"/>
  <c r="R12" i="3"/>
  <c r="AO12" i="3" l="1"/>
  <c r="AV12" i="3"/>
  <c r="AZ12" i="3"/>
  <c r="BG12" i="3"/>
  <c r="BK12" i="3"/>
  <c r="BR12" i="3"/>
  <c r="BO12" i="3"/>
  <c r="BJ12" i="3"/>
  <c r="BD12" i="3"/>
  <c r="AY12" i="3"/>
  <c r="AN12" i="3"/>
  <c r="AB11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BR200" i="3" s="1"/>
  <c r="AB201" i="3"/>
  <c r="AB202" i="3"/>
  <c r="AB203" i="3"/>
  <c r="AB204" i="3"/>
  <c r="AB205" i="3"/>
  <c r="AB206" i="3"/>
  <c r="AB207" i="3"/>
  <c r="AB208" i="3"/>
  <c r="BR208" i="3" s="1"/>
  <c r="AB209" i="3"/>
  <c r="AB210" i="3"/>
  <c r="AB211" i="3"/>
  <c r="AB212" i="3"/>
  <c r="AB213" i="3"/>
  <c r="AB214" i="3"/>
  <c r="AB215" i="3"/>
  <c r="AB216" i="3"/>
  <c r="BR216" i="3" s="1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BR229" i="3" s="1"/>
  <c r="AB230" i="3"/>
  <c r="AB231" i="3"/>
  <c r="AB232" i="3"/>
  <c r="BR232" i="3" s="1"/>
  <c r="AB233" i="3"/>
  <c r="AB234" i="3"/>
  <c r="AB235" i="3"/>
  <c r="AB236" i="3"/>
  <c r="AB237" i="3"/>
  <c r="AB238" i="3"/>
  <c r="AB239" i="3"/>
  <c r="AB240" i="3"/>
  <c r="BR240" i="3" s="1"/>
  <c r="AB241" i="3"/>
  <c r="AB242" i="3"/>
  <c r="AB243" i="3"/>
  <c r="AB244" i="3"/>
  <c r="AB245" i="3"/>
  <c r="AB246" i="3"/>
  <c r="AB247" i="3"/>
  <c r="AB248" i="3"/>
  <c r="BR248" i="3" s="1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BR264" i="3" s="1"/>
  <c r="AB265" i="3"/>
  <c r="AB266" i="3"/>
  <c r="AB267" i="3"/>
  <c r="AB268" i="3"/>
  <c r="AB269" i="3"/>
  <c r="AB270" i="3"/>
  <c r="AB271" i="3"/>
  <c r="AB272" i="3"/>
  <c r="BR272" i="3" s="1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BR296" i="3" s="1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BR328" i="3" s="1"/>
  <c r="AB329" i="3"/>
  <c r="AB330" i="3"/>
  <c r="AB331" i="3"/>
  <c r="AB332" i="3"/>
  <c r="AB333" i="3"/>
  <c r="AB334" i="3"/>
  <c r="AB335" i="3"/>
  <c r="AB336" i="3"/>
  <c r="BR336" i="3" s="1"/>
  <c r="AB337" i="3"/>
  <c r="AB338" i="3"/>
  <c r="AB339" i="3"/>
  <c r="AB340" i="3"/>
  <c r="AB341" i="3"/>
  <c r="AB342" i="3"/>
  <c r="AB343" i="3"/>
  <c r="AB344" i="3"/>
  <c r="BR344" i="3" s="1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BR431" i="3" s="1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BR447" i="3" s="1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BR468" i="3" s="1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BR483" i="3" s="1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BR515" i="3" s="1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BR543" i="3" s="1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BR559" i="3" s="1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BR575" i="3" s="1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BR591" i="3" s="1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BR611" i="3" s="1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BR643" i="3" s="1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BR671" i="3" s="1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BR691" i="3" s="1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17" i="3"/>
  <c r="AB718" i="3"/>
  <c r="AB719" i="3"/>
  <c r="AB720" i="3"/>
  <c r="AB721" i="3"/>
  <c r="AB722" i="3"/>
  <c r="AB723" i="3"/>
  <c r="AB724" i="3"/>
  <c r="BR724" i="3" s="1"/>
  <c r="AB725" i="3"/>
  <c r="AB726" i="3"/>
  <c r="AB727" i="3"/>
  <c r="AB728" i="3"/>
  <c r="AB729" i="3"/>
  <c r="AB730" i="3"/>
  <c r="AB731" i="3"/>
  <c r="AB732" i="3"/>
  <c r="AB733" i="3"/>
  <c r="AB734" i="3"/>
  <c r="AB735" i="3"/>
  <c r="BR735" i="3" s="1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BR751" i="3" s="1"/>
  <c r="AB752" i="3"/>
  <c r="AB753" i="3"/>
  <c r="AB754" i="3"/>
  <c r="AB755" i="3"/>
  <c r="BR755" i="3" s="1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BR767" i="3" s="1"/>
  <c r="AB768" i="3"/>
  <c r="AB769" i="3"/>
  <c r="AB770" i="3"/>
  <c r="AB771" i="3"/>
  <c r="AB772" i="3"/>
  <c r="AB773" i="3"/>
  <c r="AB774" i="3"/>
  <c r="AB775" i="3"/>
  <c r="BJ775" i="3" s="1"/>
  <c r="AB776" i="3"/>
  <c r="AB777" i="3"/>
  <c r="AB778" i="3"/>
  <c r="AB779" i="3"/>
  <c r="AB780" i="3"/>
  <c r="AB781" i="3"/>
  <c r="AB782" i="3"/>
  <c r="AB783" i="3"/>
  <c r="BR783" i="3" s="1"/>
  <c r="AB784" i="3"/>
  <c r="AB785" i="3"/>
  <c r="AB786" i="3"/>
  <c r="AB787" i="3"/>
  <c r="AB788" i="3"/>
  <c r="BR788" i="3" s="1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BR819" i="3" s="1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BR847" i="3" s="1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BR883" i="3" s="1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BR911" i="3" s="1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BR927" i="3" s="1"/>
  <c r="AB928" i="3"/>
  <c r="AB929" i="3"/>
  <c r="AB930" i="3"/>
  <c r="AB931" i="3"/>
  <c r="AB932" i="3"/>
  <c r="AB933" i="3"/>
  <c r="AB934" i="3"/>
  <c r="AB935" i="3"/>
  <c r="AB936" i="3"/>
  <c r="AB937" i="3"/>
  <c r="AB938" i="3"/>
  <c r="AB939" i="3"/>
  <c r="AB940" i="3"/>
  <c r="AB941" i="3"/>
  <c r="AB942" i="3"/>
  <c r="AB943" i="3"/>
  <c r="BR943" i="3" s="1"/>
  <c r="AB944" i="3"/>
  <c r="AB945" i="3"/>
  <c r="AB946" i="3"/>
  <c r="AB947" i="3"/>
  <c r="AB948" i="3"/>
  <c r="AB949" i="3"/>
  <c r="AB950" i="3"/>
  <c r="AB951" i="3"/>
  <c r="AB952" i="3"/>
  <c r="AB953" i="3"/>
  <c r="AB954" i="3"/>
  <c r="AB955" i="3"/>
  <c r="AB956" i="3"/>
  <c r="AB957" i="3"/>
  <c r="AB958" i="3"/>
  <c r="AB959" i="3"/>
  <c r="AB960" i="3"/>
  <c r="AB961" i="3"/>
  <c r="AB962" i="3"/>
  <c r="AB963" i="3"/>
  <c r="AB964" i="3"/>
  <c r="AB965" i="3"/>
  <c r="AB966" i="3"/>
  <c r="AB967" i="3"/>
  <c r="AB968" i="3"/>
  <c r="AB969" i="3"/>
  <c r="AB970" i="3"/>
  <c r="AB971" i="3"/>
  <c r="AB972" i="3"/>
  <c r="AB973" i="3"/>
  <c r="AB974" i="3"/>
  <c r="AB975" i="3"/>
  <c r="BR975" i="3" s="1"/>
  <c r="AB976" i="3"/>
  <c r="AB977" i="3"/>
  <c r="AB978" i="3"/>
  <c r="AB979" i="3"/>
  <c r="AB980" i="3"/>
  <c r="AB981" i="3"/>
  <c r="AB982" i="3"/>
  <c r="AB983" i="3"/>
  <c r="AB984" i="3"/>
  <c r="AB985" i="3"/>
  <c r="AB986" i="3"/>
  <c r="AB987" i="3"/>
  <c r="AB988" i="3"/>
  <c r="AB989" i="3"/>
  <c r="AB990" i="3"/>
  <c r="AB991" i="3"/>
  <c r="BR991" i="3" s="1"/>
  <c r="AB992" i="3"/>
  <c r="AB993" i="3"/>
  <c r="AB994" i="3"/>
  <c r="AB995" i="3"/>
  <c r="AB996" i="3"/>
  <c r="AB997" i="3"/>
  <c r="AB998" i="3"/>
  <c r="AB999" i="3"/>
  <c r="AB1000" i="3"/>
  <c r="AB1001" i="3"/>
  <c r="AB1002" i="3"/>
  <c r="AB1003" i="3"/>
  <c r="AB1004" i="3"/>
  <c r="AB1005" i="3"/>
  <c r="AB1006" i="3"/>
  <c r="AB1007" i="3"/>
  <c r="BR1007" i="3" s="1"/>
  <c r="AB1008" i="3"/>
  <c r="AB1009" i="3"/>
  <c r="AB1010" i="3"/>
  <c r="AB1011" i="3"/>
  <c r="AB1012" i="3"/>
  <c r="AB1013" i="3"/>
  <c r="AB1014" i="3"/>
  <c r="AB1015" i="3"/>
  <c r="AB1016" i="3"/>
  <c r="AB1017" i="3"/>
  <c r="AB1018" i="3"/>
  <c r="AB1019" i="3"/>
  <c r="AB1020" i="3"/>
  <c r="AB1021" i="3"/>
  <c r="AB1022" i="3"/>
  <c r="AB1023" i="3"/>
  <c r="AB1024" i="3"/>
  <c r="AB1025" i="3"/>
  <c r="AB1026" i="3"/>
  <c r="AB1027" i="3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BR1039" i="3" s="1"/>
  <c r="AB1040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BR1055" i="3" s="1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BR1071" i="3" s="1"/>
  <c r="AB1072" i="3"/>
  <c r="AB1073" i="3"/>
  <c r="AB1074" i="3"/>
  <c r="AB1075" i="3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BR1087" i="3" s="1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BR1107" i="3" s="1"/>
  <c r="AB1108" i="3"/>
  <c r="AB1109" i="3"/>
  <c r="AB1110" i="3"/>
  <c r="AB1111" i="3"/>
  <c r="AB1112" i="3"/>
  <c r="AB1113" i="3"/>
  <c r="AB1114" i="3"/>
  <c r="AB1115" i="3"/>
  <c r="AB1116" i="3"/>
  <c r="AB1117" i="3"/>
  <c r="AB1118" i="3"/>
  <c r="AB1119" i="3"/>
  <c r="AB1120" i="3"/>
  <c r="AB1121" i="3"/>
  <c r="AB1122" i="3"/>
  <c r="AB1123" i="3"/>
  <c r="AB1124" i="3"/>
  <c r="AB1125" i="3"/>
  <c r="AB1126" i="3"/>
  <c r="AB1127" i="3"/>
  <c r="AB1128" i="3"/>
  <c r="AB1129" i="3"/>
  <c r="AB1130" i="3"/>
  <c r="AB1131" i="3"/>
  <c r="AB1132" i="3"/>
  <c r="AB1133" i="3"/>
  <c r="AB1134" i="3"/>
  <c r="AB1135" i="3"/>
  <c r="BR1135" i="3" s="1"/>
  <c r="AB1136" i="3"/>
  <c r="AB1137" i="3"/>
  <c r="AB1138" i="3"/>
  <c r="AB1139" i="3"/>
  <c r="AB1140" i="3"/>
  <c r="AB1141" i="3"/>
  <c r="AB1142" i="3"/>
  <c r="AB1143" i="3"/>
  <c r="AB1144" i="3"/>
  <c r="AB1145" i="3"/>
  <c r="AB1146" i="3"/>
  <c r="AB1147" i="3"/>
  <c r="AB1148" i="3"/>
  <c r="AB1149" i="3"/>
  <c r="AB1150" i="3"/>
  <c r="AB1151" i="3"/>
  <c r="BR1151" i="3" s="1"/>
  <c r="AB1152" i="3"/>
  <c r="AB1153" i="3"/>
  <c r="AB1154" i="3"/>
  <c r="AB1155" i="3"/>
  <c r="AB1156" i="3"/>
  <c r="AB1157" i="3"/>
  <c r="AB1158" i="3"/>
  <c r="AB1159" i="3"/>
  <c r="AB1160" i="3"/>
  <c r="AB1161" i="3"/>
  <c r="AB1162" i="3"/>
  <c r="AB1163" i="3"/>
  <c r="AB1164" i="3"/>
  <c r="AB1165" i="3"/>
  <c r="AB1166" i="3"/>
  <c r="AB1167" i="3"/>
  <c r="BR1167" i="3" s="1"/>
  <c r="AB1168" i="3"/>
  <c r="AB1169" i="3"/>
  <c r="AB1170" i="3"/>
  <c r="AB1171" i="3"/>
  <c r="AB1172" i="3"/>
  <c r="AB1173" i="3"/>
  <c r="AB1174" i="3"/>
  <c r="AB1175" i="3"/>
  <c r="AB1176" i="3"/>
  <c r="AB1177" i="3"/>
  <c r="AB1178" i="3"/>
  <c r="AB1179" i="3"/>
  <c r="AB1180" i="3"/>
  <c r="AB1181" i="3"/>
  <c r="AB1182" i="3"/>
  <c r="AB1183" i="3"/>
  <c r="BR1183" i="3" s="1"/>
  <c r="AB1184" i="3"/>
  <c r="AB1185" i="3"/>
  <c r="AB1186" i="3"/>
  <c r="AB1187" i="3"/>
  <c r="AB1188" i="3"/>
  <c r="AB1189" i="3"/>
  <c r="AB1190" i="3"/>
  <c r="AB1191" i="3"/>
  <c r="AB1192" i="3"/>
  <c r="AB1193" i="3"/>
  <c r="AB1194" i="3"/>
  <c r="AB1195" i="3"/>
  <c r="AB1196" i="3"/>
  <c r="AB1197" i="3"/>
  <c r="AB1198" i="3"/>
  <c r="AB1199" i="3"/>
  <c r="BR1199" i="3" s="1"/>
  <c r="AB1200" i="3"/>
  <c r="AB1201" i="3"/>
  <c r="AB1202" i="3"/>
  <c r="AB1203" i="3"/>
  <c r="AB1204" i="3"/>
  <c r="AB1205" i="3"/>
  <c r="AB1206" i="3"/>
  <c r="AB1207" i="3"/>
  <c r="AB1208" i="3"/>
  <c r="AB1209" i="3"/>
  <c r="AB1210" i="3"/>
  <c r="AB1211" i="3"/>
  <c r="AB1212" i="3"/>
  <c r="AB1213" i="3"/>
  <c r="AB1214" i="3"/>
  <c r="AB1215" i="3"/>
  <c r="BR1215" i="3" s="1"/>
  <c r="AB1216" i="3"/>
  <c r="AB1217" i="3"/>
  <c r="AB1218" i="3"/>
  <c r="AB1219" i="3"/>
  <c r="AB1220" i="3"/>
  <c r="AB1221" i="3"/>
  <c r="AB1222" i="3"/>
  <c r="AB1223" i="3"/>
  <c r="AB1224" i="3"/>
  <c r="AB1225" i="3"/>
  <c r="AB1226" i="3"/>
  <c r="AB1227" i="3"/>
  <c r="AB1228" i="3"/>
  <c r="AB1229" i="3"/>
  <c r="AB1230" i="3"/>
  <c r="AB1231" i="3"/>
  <c r="BR1231" i="3" s="1"/>
  <c r="AB1232" i="3"/>
  <c r="AB1233" i="3"/>
  <c r="AB1234" i="3"/>
  <c r="AB1235" i="3"/>
  <c r="AB1236" i="3"/>
  <c r="AB1237" i="3"/>
  <c r="AB1238" i="3"/>
  <c r="AB1239" i="3"/>
  <c r="AB1240" i="3"/>
  <c r="AB1241" i="3"/>
  <c r="AB1242" i="3"/>
  <c r="AB1243" i="3"/>
  <c r="AB1244" i="3"/>
  <c r="AB1245" i="3"/>
  <c r="AB1246" i="3"/>
  <c r="AB1247" i="3"/>
  <c r="BR1247" i="3" s="1"/>
  <c r="AB1248" i="3"/>
  <c r="AB1249" i="3"/>
  <c r="AB1250" i="3"/>
  <c r="AB1251" i="3"/>
  <c r="AB1252" i="3"/>
  <c r="AB1253" i="3"/>
  <c r="AB1254" i="3"/>
  <c r="AB1255" i="3"/>
  <c r="AB1256" i="3"/>
  <c r="AB1257" i="3"/>
  <c r="AB1258" i="3"/>
  <c r="AB1259" i="3"/>
  <c r="AB1260" i="3"/>
  <c r="AB1261" i="3"/>
  <c r="AB1262" i="3"/>
  <c r="AB1263" i="3"/>
  <c r="AB1264" i="3"/>
  <c r="AB1265" i="3"/>
  <c r="AB1266" i="3"/>
  <c r="AB1267" i="3"/>
  <c r="BR1267" i="3" s="1"/>
  <c r="AB1268" i="3"/>
  <c r="AB1269" i="3"/>
  <c r="AB1270" i="3"/>
  <c r="AB1271" i="3"/>
  <c r="AB1272" i="3"/>
  <c r="AB1273" i="3"/>
  <c r="AB1274" i="3"/>
  <c r="AB1275" i="3"/>
  <c r="AB1276" i="3"/>
  <c r="AB1277" i="3"/>
  <c r="AB1278" i="3"/>
  <c r="AB1279" i="3"/>
  <c r="AB1280" i="3"/>
  <c r="AB1281" i="3"/>
  <c r="AB1282" i="3"/>
  <c r="AB1283" i="3"/>
  <c r="AB1284" i="3"/>
  <c r="AB1285" i="3"/>
  <c r="AB1286" i="3"/>
  <c r="AB1287" i="3"/>
  <c r="BJ1287" i="3" s="1"/>
  <c r="AB1288" i="3"/>
  <c r="AB1289" i="3"/>
  <c r="AB1290" i="3"/>
  <c r="AB1291" i="3"/>
  <c r="AB1292" i="3"/>
  <c r="AB1293" i="3"/>
  <c r="AB1294" i="3"/>
  <c r="AB1295" i="3"/>
  <c r="AB1296" i="3"/>
  <c r="AB1297" i="3"/>
  <c r="AB1298" i="3"/>
  <c r="AB1299" i="3"/>
  <c r="AB1300" i="3"/>
  <c r="AB1301" i="3"/>
  <c r="AB1302" i="3"/>
  <c r="AB1303" i="3"/>
  <c r="AB1304" i="3"/>
  <c r="AB1305" i="3"/>
  <c r="AB1306" i="3"/>
  <c r="AB1307" i="3"/>
  <c r="AB1308" i="3"/>
  <c r="AB1309" i="3"/>
  <c r="AB1310" i="3"/>
  <c r="AB1311" i="3"/>
  <c r="AB1312" i="3"/>
  <c r="AB1313" i="3"/>
  <c r="AB1314" i="3"/>
  <c r="AB1315" i="3"/>
  <c r="BR1315" i="3" s="1"/>
  <c r="AB1316" i="3"/>
  <c r="AB1317" i="3"/>
  <c r="AB1318" i="3"/>
  <c r="AB1319" i="3"/>
  <c r="AB1320" i="3"/>
  <c r="AB1321" i="3"/>
  <c r="AB1322" i="3"/>
  <c r="AB1323" i="3"/>
  <c r="AB1324" i="3"/>
  <c r="AB1325" i="3"/>
  <c r="AB1326" i="3"/>
  <c r="AB1327" i="3"/>
  <c r="AB1328" i="3"/>
  <c r="AB1329" i="3"/>
  <c r="AB1330" i="3"/>
  <c r="AB1331" i="3"/>
  <c r="AB1332" i="3"/>
  <c r="AB1333" i="3"/>
  <c r="AB1334" i="3"/>
  <c r="AB1335" i="3"/>
  <c r="AB1336" i="3"/>
  <c r="AB1337" i="3"/>
  <c r="AB1338" i="3"/>
  <c r="AB1339" i="3"/>
  <c r="AB1340" i="3"/>
  <c r="AB1341" i="3"/>
  <c r="AB1342" i="3"/>
  <c r="AB1343" i="3"/>
  <c r="BR1343" i="3" s="1"/>
  <c r="AB1344" i="3"/>
  <c r="AB1345" i="3"/>
  <c r="AB1346" i="3"/>
  <c r="AB1347" i="3"/>
  <c r="AB1348" i="3"/>
  <c r="AB1349" i="3"/>
  <c r="AB1350" i="3"/>
  <c r="AB1351" i="3"/>
  <c r="AB1352" i="3"/>
  <c r="AB1353" i="3"/>
  <c r="AB1354" i="3"/>
  <c r="AB1355" i="3"/>
  <c r="AB1356" i="3"/>
  <c r="AB1357" i="3"/>
  <c r="AB1358" i="3"/>
  <c r="AB1359" i="3"/>
  <c r="BR1359" i="3" s="1"/>
  <c r="AB1360" i="3"/>
  <c r="AB1361" i="3"/>
  <c r="AB1362" i="3"/>
  <c r="AB1363" i="3"/>
  <c r="BR1363" i="3" s="1"/>
  <c r="AB1364" i="3"/>
  <c r="AB1365" i="3"/>
  <c r="AB1366" i="3"/>
  <c r="AB1367" i="3"/>
  <c r="AB1368" i="3"/>
  <c r="AB1369" i="3"/>
  <c r="AB1370" i="3"/>
  <c r="AB1371" i="3"/>
  <c r="AB1372" i="3"/>
  <c r="AB1373" i="3"/>
  <c r="AB1374" i="3"/>
  <c r="AB1375" i="3"/>
  <c r="AB1376" i="3"/>
  <c r="AB1377" i="3"/>
  <c r="AB1378" i="3"/>
  <c r="AB1379" i="3"/>
  <c r="AB1380" i="3"/>
  <c r="AB1381" i="3"/>
  <c r="AB1382" i="3"/>
  <c r="AB1383" i="3"/>
  <c r="AB1384" i="3"/>
  <c r="AB1385" i="3"/>
  <c r="AB1386" i="3"/>
  <c r="AB1387" i="3"/>
  <c r="AB1388" i="3"/>
  <c r="AB1389" i="3"/>
  <c r="BR1389" i="3" s="1"/>
  <c r="AB1390" i="3"/>
  <c r="AB1391" i="3"/>
  <c r="AB1392" i="3"/>
  <c r="AB1393" i="3"/>
  <c r="AB1394" i="3"/>
  <c r="AB1395" i="3"/>
  <c r="AB1396" i="3"/>
  <c r="AB1397" i="3"/>
  <c r="BR1397" i="3" s="1"/>
  <c r="AB1398" i="3"/>
  <c r="AB1399" i="3"/>
  <c r="AB1400" i="3"/>
  <c r="AB1401" i="3"/>
  <c r="AB1402" i="3"/>
  <c r="AB1403" i="3"/>
  <c r="AB1404" i="3"/>
  <c r="AB1405" i="3"/>
  <c r="BR1405" i="3" s="1"/>
  <c r="AB1406" i="3"/>
  <c r="AB1407" i="3"/>
  <c r="BR1407" i="3" s="1"/>
  <c r="AB1408" i="3"/>
  <c r="AB1409" i="3"/>
  <c r="AB1410" i="3"/>
  <c r="AB1411" i="3"/>
  <c r="AB1412" i="3"/>
  <c r="AB1413" i="3"/>
  <c r="BR1413" i="3" s="1"/>
  <c r="AB1414" i="3"/>
  <c r="AB1415" i="3"/>
  <c r="AB1416" i="3"/>
  <c r="AB1417" i="3"/>
  <c r="AB1418" i="3"/>
  <c r="AB1419" i="3"/>
  <c r="AB1420" i="3"/>
  <c r="AB1421" i="3"/>
  <c r="BR1421" i="3" s="1"/>
  <c r="AB1422" i="3"/>
  <c r="AB1423" i="3"/>
  <c r="BR1423" i="3" s="1"/>
  <c r="AB1424" i="3"/>
  <c r="AB1425" i="3"/>
  <c r="AB1426" i="3"/>
  <c r="AB1427" i="3"/>
  <c r="AB1428" i="3"/>
  <c r="AB1429" i="3"/>
  <c r="BR1429" i="3" s="1"/>
  <c r="AB1430" i="3"/>
  <c r="AB1431" i="3"/>
  <c r="AB1432" i="3"/>
  <c r="AB1433" i="3"/>
  <c r="AB1434" i="3"/>
  <c r="AB1435" i="3"/>
  <c r="AB1436" i="3"/>
  <c r="AB1437" i="3"/>
  <c r="BR1437" i="3" s="1"/>
  <c r="AB1438" i="3"/>
  <c r="AB1439" i="3"/>
  <c r="BR1439" i="3" s="1"/>
  <c r="AB1440" i="3"/>
  <c r="AB1441" i="3"/>
  <c r="AB1442" i="3"/>
  <c r="AB1443" i="3"/>
  <c r="AB1444" i="3"/>
  <c r="AB1445" i="3"/>
  <c r="BR1445" i="3" s="1"/>
  <c r="AB1446" i="3"/>
  <c r="AB1447" i="3"/>
  <c r="AB1448" i="3"/>
  <c r="AB1449" i="3"/>
  <c r="AB1450" i="3"/>
  <c r="AB1451" i="3"/>
  <c r="AB1452" i="3"/>
  <c r="AB1453" i="3"/>
  <c r="BR1453" i="3" s="1"/>
  <c r="AB1454" i="3"/>
  <c r="AB1455" i="3"/>
  <c r="BR1455" i="3" s="1"/>
  <c r="AB1456" i="3"/>
  <c r="AB1457" i="3"/>
  <c r="AB1458" i="3"/>
  <c r="AB1459" i="3"/>
  <c r="AB1460" i="3"/>
  <c r="AB1461" i="3"/>
  <c r="BR1461" i="3" s="1"/>
  <c r="AB1462" i="3"/>
  <c r="AB1463" i="3"/>
  <c r="AB1464" i="3"/>
  <c r="AB1465" i="3"/>
  <c r="AB1466" i="3"/>
  <c r="AB1467" i="3"/>
  <c r="AB1468" i="3"/>
  <c r="AB1469" i="3"/>
  <c r="BR1469" i="3" s="1"/>
  <c r="AB1470" i="3"/>
  <c r="AB1471" i="3"/>
  <c r="AB1472" i="3"/>
  <c r="AB1473" i="3"/>
  <c r="AB1474" i="3"/>
  <c r="AB1475" i="3"/>
  <c r="AB1476" i="3"/>
  <c r="AB1477" i="3"/>
  <c r="BR1477" i="3" s="1"/>
  <c r="AB1478" i="3"/>
  <c r="AB1479" i="3"/>
  <c r="AB1480" i="3"/>
  <c r="AB1481" i="3"/>
  <c r="AB1482" i="3"/>
  <c r="AB1483" i="3"/>
  <c r="AB1484" i="3"/>
  <c r="AB1485" i="3"/>
  <c r="BR1485" i="3" s="1"/>
  <c r="AB1486" i="3"/>
  <c r="AB1487" i="3"/>
  <c r="BR1487" i="3" s="1"/>
  <c r="AB1488" i="3"/>
  <c r="AB1489" i="3"/>
  <c r="AB1490" i="3"/>
  <c r="AB1491" i="3"/>
  <c r="AB1492" i="3"/>
  <c r="AB1493" i="3"/>
  <c r="BR1493" i="3" s="1"/>
  <c r="AB1494" i="3"/>
  <c r="AB1495" i="3"/>
  <c r="AB1496" i="3"/>
  <c r="AB1497" i="3"/>
  <c r="AB1498" i="3"/>
  <c r="AB1499" i="3"/>
  <c r="AB1500" i="3"/>
  <c r="AB1501" i="3"/>
  <c r="BR1501" i="3" s="1"/>
  <c r="AB1502" i="3"/>
  <c r="AB1503" i="3"/>
  <c r="AB1504" i="3"/>
  <c r="AB1505" i="3"/>
  <c r="AB1506" i="3"/>
  <c r="AB1507" i="3"/>
  <c r="AB1508" i="3"/>
  <c r="AB1509" i="3"/>
  <c r="BR1509" i="3" s="1"/>
  <c r="AB1510" i="3"/>
  <c r="AB1511" i="3"/>
  <c r="AB1512" i="3"/>
  <c r="AB1513" i="3"/>
  <c r="AB1514" i="3"/>
  <c r="AB1515" i="3"/>
  <c r="AB1516" i="3"/>
  <c r="AB1517" i="3"/>
  <c r="BR1517" i="3" s="1"/>
  <c r="AB1518" i="3"/>
  <c r="AB1519" i="3"/>
  <c r="BR1519" i="3" s="1"/>
  <c r="AB1520" i="3"/>
  <c r="AB1521" i="3"/>
  <c r="AB1522" i="3"/>
  <c r="AB1523" i="3"/>
  <c r="AB1524" i="3"/>
  <c r="AB1525" i="3"/>
  <c r="BR1525" i="3" s="1"/>
  <c r="AB1526" i="3"/>
  <c r="AB1527" i="3"/>
  <c r="AB1528" i="3"/>
  <c r="AB1529" i="3"/>
  <c r="AB1530" i="3"/>
  <c r="AB1531" i="3"/>
  <c r="AB1532" i="3"/>
  <c r="AB1533" i="3"/>
  <c r="BR1533" i="3" s="1"/>
  <c r="AB1534" i="3"/>
  <c r="AB1535" i="3"/>
  <c r="BR1535" i="3" s="1"/>
  <c r="AB1536" i="3"/>
  <c r="AB1537" i="3"/>
  <c r="AB1538" i="3"/>
  <c r="AB1539" i="3"/>
  <c r="AB1540" i="3"/>
  <c r="AB1541" i="3"/>
  <c r="BR1541" i="3" s="1"/>
  <c r="AB1542" i="3"/>
  <c r="AB1543" i="3"/>
  <c r="AB1544" i="3"/>
  <c r="AB1545" i="3"/>
  <c r="AB1546" i="3"/>
  <c r="AB1547" i="3"/>
  <c r="AB1548" i="3"/>
  <c r="AB1549" i="3"/>
  <c r="BR1549" i="3" s="1"/>
  <c r="AB1550" i="3"/>
  <c r="AB1551" i="3"/>
  <c r="BR1551" i="3" s="1"/>
  <c r="AB1552" i="3"/>
  <c r="AB1553" i="3"/>
  <c r="AB1554" i="3"/>
  <c r="AB1555" i="3"/>
  <c r="AB1556" i="3"/>
  <c r="AB1557" i="3"/>
  <c r="BR1557" i="3" s="1"/>
  <c r="AB1558" i="3"/>
  <c r="AB1559" i="3"/>
  <c r="AB1560" i="3"/>
  <c r="AB1561" i="3"/>
  <c r="AB1562" i="3"/>
  <c r="AB1563" i="3"/>
  <c r="AB1564" i="3"/>
  <c r="AB1565" i="3"/>
  <c r="BR1565" i="3" s="1"/>
  <c r="AB1566" i="3"/>
  <c r="AB1567" i="3"/>
  <c r="BR1567" i="3" s="1"/>
  <c r="AB1568" i="3"/>
  <c r="AB1569" i="3"/>
  <c r="AB1570" i="3"/>
  <c r="AB1571" i="3"/>
  <c r="AB1572" i="3"/>
  <c r="AB1573" i="3"/>
  <c r="BR1573" i="3" s="1"/>
  <c r="AB1574" i="3"/>
  <c r="AB1575" i="3"/>
  <c r="AB1576" i="3"/>
  <c r="AB1577" i="3"/>
  <c r="AB1578" i="3"/>
  <c r="AB1579" i="3"/>
  <c r="AB1580" i="3"/>
  <c r="AB1581" i="3"/>
  <c r="BR1581" i="3" s="1"/>
  <c r="AB1582" i="3"/>
  <c r="AB1583" i="3"/>
  <c r="BR1583" i="3" s="1"/>
  <c r="AB1584" i="3"/>
  <c r="AB1585" i="3"/>
  <c r="AB1586" i="3"/>
  <c r="AB1587" i="3"/>
  <c r="AB1588" i="3"/>
  <c r="AB1589" i="3"/>
  <c r="BR1589" i="3" s="1"/>
  <c r="AB1590" i="3"/>
  <c r="AB1591" i="3"/>
  <c r="AB1592" i="3"/>
  <c r="AB1593" i="3"/>
  <c r="AB1594" i="3"/>
  <c r="AB1595" i="3"/>
  <c r="AB1596" i="3"/>
  <c r="AB1597" i="3"/>
  <c r="BR1597" i="3" s="1"/>
  <c r="AB1598" i="3"/>
  <c r="AB1599" i="3"/>
  <c r="BR1599" i="3" s="1"/>
  <c r="AB1600" i="3"/>
  <c r="AB1601" i="3"/>
  <c r="AB1602" i="3"/>
  <c r="AB1603" i="3"/>
  <c r="AB1604" i="3"/>
  <c r="AB1605" i="3"/>
  <c r="BR1605" i="3" s="1"/>
  <c r="AB1606" i="3"/>
  <c r="AB1607" i="3"/>
  <c r="AB1608" i="3"/>
  <c r="AB1609" i="3"/>
  <c r="AB1610" i="3"/>
  <c r="AB1611" i="3"/>
  <c r="AB1612" i="3"/>
  <c r="AB1613" i="3"/>
  <c r="BR1613" i="3" s="1"/>
  <c r="AB1614" i="3"/>
  <c r="AB1615" i="3"/>
  <c r="BR1615" i="3" s="1"/>
  <c r="AB1616" i="3"/>
  <c r="AB1617" i="3"/>
  <c r="AB1618" i="3"/>
  <c r="AB1619" i="3"/>
  <c r="AB1620" i="3"/>
  <c r="AB1621" i="3"/>
  <c r="BR1621" i="3" s="1"/>
  <c r="AB1622" i="3"/>
  <c r="AB1623" i="3"/>
  <c r="AB1624" i="3"/>
  <c r="AB1625" i="3"/>
  <c r="AB1626" i="3"/>
  <c r="AB1627" i="3"/>
  <c r="AB1628" i="3"/>
  <c r="AB1629" i="3"/>
  <c r="BR1629" i="3" s="1"/>
  <c r="AB1630" i="3"/>
  <c r="AB1631" i="3"/>
  <c r="BR1631" i="3" s="1"/>
  <c r="AB1632" i="3"/>
  <c r="AB1633" i="3"/>
  <c r="AB1634" i="3"/>
  <c r="AB1635" i="3"/>
  <c r="AB1636" i="3"/>
  <c r="AB1637" i="3"/>
  <c r="BR1637" i="3" s="1"/>
  <c r="AB1638" i="3"/>
  <c r="AB1639" i="3"/>
  <c r="AB1640" i="3"/>
  <c r="AB1641" i="3"/>
  <c r="AB1642" i="3"/>
  <c r="AB1643" i="3"/>
  <c r="AB1644" i="3"/>
  <c r="AB1645" i="3"/>
  <c r="BR1645" i="3" s="1"/>
  <c r="AB1646" i="3"/>
  <c r="AB1647" i="3"/>
  <c r="BR1647" i="3" s="1"/>
  <c r="AB1648" i="3"/>
  <c r="AB1649" i="3"/>
  <c r="AB1650" i="3"/>
  <c r="AB1651" i="3"/>
  <c r="AB1652" i="3"/>
  <c r="AB1653" i="3"/>
  <c r="BR1653" i="3" s="1"/>
  <c r="AB1654" i="3"/>
  <c r="AB1655" i="3"/>
  <c r="AB1656" i="3"/>
  <c r="AB1657" i="3"/>
  <c r="AB1658" i="3"/>
  <c r="AB1659" i="3"/>
  <c r="AB1660" i="3"/>
  <c r="AB1661" i="3"/>
  <c r="BR1661" i="3" s="1"/>
  <c r="AB1662" i="3"/>
  <c r="AB1663" i="3"/>
  <c r="BR1663" i="3" s="1"/>
  <c r="AB1664" i="3"/>
  <c r="AB1665" i="3"/>
  <c r="AB1666" i="3"/>
  <c r="AB1667" i="3"/>
  <c r="AB1668" i="3"/>
  <c r="AB1669" i="3"/>
  <c r="BR1669" i="3" s="1"/>
  <c r="AB1670" i="3"/>
  <c r="AB1671" i="3"/>
  <c r="AB1672" i="3"/>
  <c r="AB1673" i="3"/>
  <c r="AB1674" i="3"/>
  <c r="AB1675" i="3"/>
  <c r="AB1676" i="3"/>
  <c r="AB1677" i="3"/>
  <c r="BR1677" i="3" s="1"/>
  <c r="AB1678" i="3"/>
  <c r="AB1679" i="3"/>
  <c r="AB1680" i="3"/>
  <c r="AB1681" i="3"/>
  <c r="AB1682" i="3"/>
  <c r="AB1683" i="3"/>
  <c r="AB1684" i="3"/>
  <c r="AB1685" i="3"/>
  <c r="BR1685" i="3" s="1"/>
  <c r="AB1686" i="3"/>
  <c r="AB1687" i="3"/>
  <c r="AB1688" i="3"/>
  <c r="AB1689" i="3"/>
  <c r="AB1690" i="3"/>
  <c r="AB1691" i="3"/>
  <c r="AB1692" i="3"/>
  <c r="AB1693" i="3"/>
  <c r="BR1693" i="3" s="1"/>
  <c r="AB1694" i="3"/>
  <c r="AB1695" i="3"/>
  <c r="BR1695" i="3" s="1"/>
  <c r="AB1696" i="3"/>
  <c r="AB1697" i="3"/>
  <c r="AB1698" i="3"/>
  <c r="AB1699" i="3"/>
  <c r="AB1700" i="3"/>
  <c r="AB1701" i="3"/>
  <c r="BR1701" i="3" s="1"/>
  <c r="AB1702" i="3"/>
  <c r="AB1703" i="3"/>
  <c r="AB1704" i="3"/>
  <c r="AB1705" i="3"/>
  <c r="AB1706" i="3"/>
  <c r="AB1707" i="3"/>
  <c r="AB1708" i="3"/>
  <c r="AB1709" i="3"/>
  <c r="BR1709" i="3" s="1"/>
  <c r="AB1710" i="3"/>
  <c r="AB1711" i="3"/>
  <c r="BR1711" i="3" s="1"/>
  <c r="AB1712" i="3"/>
  <c r="AB1713" i="3"/>
  <c r="AB1714" i="3"/>
  <c r="AB1715" i="3"/>
  <c r="AB1716" i="3"/>
  <c r="AB1717" i="3"/>
  <c r="BR1717" i="3" s="1"/>
  <c r="AB1718" i="3"/>
  <c r="AB1719" i="3"/>
  <c r="BR1719" i="3" s="1"/>
  <c r="AB1720" i="3"/>
  <c r="AB1721" i="3"/>
  <c r="AB1722" i="3"/>
  <c r="AB1723" i="3"/>
  <c r="AB1724" i="3"/>
  <c r="AB1725" i="3"/>
  <c r="BR1725" i="3" s="1"/>
  <c r="AB1726" i="3"/>
  <c r="AB1727" i="3"/>
  <c r="AB1728" i="3"/>
  <c r="AB1729" i="3"/>
  <c r="AB1730" i="3"/>
  <c r="AB1731" i="3"/>
  <c r="AB1732" i="3"/>
  <c r="AB1733" i="3"/>
  <c r="BR1733" i="3" s="1"/>
  <c r="AB1734" i="3"/>
  <c r="AB1735" i="3"/>
  <c r="BR1735" i="3" s="1"/>
  <c r="AB1736" i="3"/>
  <c r="AB1737" i="3"/>
  <c r="AB1738" i="3"/>
  <c r="AB1739" i="3"/>
  <c r="AB1740" i="3"/>
  <c r="AB1741" i="3"/>
  <c r="BR1741" i="3" s="1"/>
  <c r="AB1742" i="3"/>
  <c r="AB1743" i="3"/>
  <c r="AB1744" i="3"/>
  <c r="AB1745" i="3"/>
  <c r="AB1746" i="3"/>
  <c r="AB1747" i="3"/>
  <c r="AB1748" i="3"/>
  <c r="AB1749" i="3"/>
  <c r="BR1749" i="3" s="1"/>
  <c r="AB1750" i="3"/>
  <c r="AB1751" i="3"/>
  <c r="BR1751" i="3" s="1"/>
  <c r="AB1752" i="3"/>
  <c r="AB1753" i="3"/>
  <c r="AB1754" i="3"/>
  <c r="AB1755" i="3"/>
  <c r="AB1756" i="3"/>
  <c r="AB1757" i="3"/>
  <c r="BR1757" i="3" s="1"/>
  <c r="AB1758" i="3"/>
  <c r="AB1759" i="3"/>
  <c r="AB1760" i="3"/>
  <c r="AB1761" i="3"/>
  <c r="AB1762" i="3"/>
  <c r="AB1763" i="3"/>
  <c r="AB1764" i="3"/>
  <c r="AB1765" i="3"/>
  <c r="BR1765" i="3" s="1"/>
  <c r="AB1766" i="3"/>
  <c r="AB1767" i="3"/>
  <c r="BR1767" i="3" s="1"/>
  <c r="AB1768" i="3"/>
  <c r="AB1769" i="3"/>
  <c r="AB1770" i="3"/>
  <c r="AB1771" i="3"/>
  <c r="AB1772" i="3"/>
  <c r="AB1773" i="3"/>
  <c r="BR1773" i="3" s="1"/>
  <c r="AB1774" i="3"/>
  <c r="AB1775" i="3"/>
  <c r="AB1776" i="3"/>
  <c r="AB1777" i="3"/>
  <c r="AB1778" i="3"/>
  <c r="AB1779" i="3"/>
  <c r="AB1780" i="3"/>
  <c r="AB1781" i="3"/>
  <c r="BR1781" i="3" s="1"/>
  <c r="AB1782" i="3"/>
  <c r="AB1783" i="3"/>
  <c r="AB1784" i="3"/>
  <c r="AB1785" i="3"/>
  <c r="AB1786" i="3"/>
  <c r="AB1787" i="3"/>
  <c r="AB1788" i="3"/>
  <c r="AB1789" i="3"/>
  <c r="BR1789" i="3" s="1"/>
  <c r="AB1790" i="3"/>
  <c r="AB1791" i="3"/>
  <c r="AB1792" i="3"/>
  <c r="AB1793" i="3"/>
  <c r="AB1794" i="3"/>
  <c r="AB1795" i="3"/>
  <c r="AB1796" i="3"/>
  <c r="AB1797" i="3"/>
  <c r="BR1797" i="3" s="1"/>
  <c r="AB1798" i="3"/>
  <c r="AB1799" i="3"/>
  <c r="AB1800" i="3"/>
  <c r="AB1801" i="3"/>
  <c r="AB1802" i="3"/>
  <c r="AB1803" i="3"/>
  <c r="AB1804" i="3"/>
  <c r="AB1805" i="3"/>
  <c r="BR1805" i="3" s="1"/>
  <c r="AB1806" i="3"/>
  <c r="AB1807" i="3"/>
  <c r="AB1808" i="3"/>
  <c r="AB1809" i="3"/>
  <c r="AB1810" i="3"/>
  <c r="AB1811" i="3"/>
  <c r="AB1812" i="3"/>
  <c r="AB1813" i="3"/>
  <c r="BR1813" i="3" s="1"/>
  <c r="AB1814" i="3"/>
  <c r="AB1815" i="3"/>
  <c r="AB1816" i="3"/>
  <c r="AB1817" i="3"/>
  <c r="AB1818" i="3"/>
  <c r="AB1819" i="3"/>
  <c r="AB1820" i="3"/>
  <c r="AB1821" i="3"/>
  <c r="BR1821" i="3" s="1"/>
  <c r="AB1822" i="3"/>
  <c r="AB1823" i="3"/>
  <c r="AB1824" i="3"/>
  <c r="AB1825" i="3"/>
  <c r="AB1826" i="3"/>
  <c r="AB1827" i="3"/>
  <c r="AB1828" i="3"/>
  <c r="AB1829" i="3"/>
  <c r="BR1829" i="3" s="1"/>
  <c r="AB1830" i="3"/>
  <c r="AB1831" i="3"/>
  <c r="AB1832" i="3"/>
  <c r="AB1833" i="3"/>
  <c r="AB1834" i="3"/>
  <c r="AB1835" i="3"/>
  <c r="AB1836" i="3"/>
  <c r="AB1837" i="3"/>
  <c r="BR1837" i="3" s="1"/>
  <c r="AB1838" i="3"/>
  <c r="AB1839" i="3"/>
  <c r="AB1840" i="3"/>
  <c r="AB1841" i="3"/>
  <c r="AB1842" i="3"/>
  <c r="AB1843" i="3"/>
  <c r="AB1844" i="3"/>
  <c r="AB1845" i="3"/>
  <c r="BR1845" i="3" s="1"/>
  <c r="AB1846" i="3"/>
  <c r="AB1847" i="3"/>
  <c r="AB1848" i="3"/>
  <c r="AB1849" i="3"/>
  <c r="AB1850" i="3"/>
  <c r="AB1851" i="3"/>
  <c r="AB1852" i="3"/>
  <c r="AB1853" i="3"/>
  <c r="BR1853" i="3" s="1"/>
  <c r="AB1854" i="3"/>
  <c r="AB1855" i="3"/>
  <c r="AB1856" i="3"/>
  <c r="AB1857" i="3"/>
  <c r="AB1858" i="3"/>
  <c r="AB1859" i="3"/>
  <c r="AB1860" i="3"/>
  <c r="AB1861" i="3"/>
  <c r="BR1861" i="3" s="1"/>
  <c r="AB1862" i="3"/>
  <c r="AB1863" i="3"/>
  <c r="BR1863" i="3" s="1"/>
  <c r="AB1864" i="3"/>
  <c r="AB1865" i="3"/>
  <c r="AB1866" i="3"/>
  <c r="AB1867" i="3"/>
  <c r="AB1868" i="3"/>
  <c r="AB1869" i="3"/>
  <c r="BR1869" i="3" s="1"/>
  <c r="AB1870" i="3"/>
  <c r="AB1871" i="3"/>
  <c r="AB1872" i="3"/>
  <c r="AB1873" i="3"/>
  <c r="AB1874" i="3"/>
  <c r="AB1875" i="3"/>
  <c r="AB1876" i="3"/>
  <c r="AB1877" i="3"/>
  <c r="BR1877" i="3" s="1"/>
  <c r="AB1878" i="3"/>
  <c r="AB1879" i="3"/>
  <c r="AB1880" i="3"/>
  <c r="AB1881" i="3"/>
  <c r="AB1882" i="3"/>
  <c r="AB1883" i="3"/>
  <c r="AB1884" i="3"/>
  <c r="AB1885" i="3"/>
  <c r="BR1885" i="3" s="1"/>
  <c r="AB1886" i="3"/>
  <c r="AB1887" i="3"/>
  <c r="AB1888" i="3"/>
  <c r="AB1889" i="3"/>
  <c r="AB1890" i="3"/>
  <c r="AB1891" i="3"/>
  <c r="AB1892" i="3"/>
  <c r="AB1893" i="3"/>
  <c r="BR1893" i="3" s="1"/>
  <c r="AB1894" i="3"/>
  <c r="AB1895" i="3"/>
  <c r="AB1896" i="3"/>
  <c r="AB1897" i="3"/>
  <c r="AB1898" i="3"/>
  <c r="AB1899" i="3"/>
  <c r="AB1900" i="3"/>
  <c r="AB1901" i="3"/>
  <c r="BR1901" i="3" s="1"/>
  <c r="AB1902" i="3"/>
  <c r="AB1903" i="3"/>
  <c r="AB1904" i="3"/>
  <c r="AB1905" i="3"/>
  <c r="AB1906" i="3"/>
  <c r="AB1907" i="3"/>
  <c r="AB1908" i="3"/>
  <c r="AB1909" i="3"/>
  <c r="BR1909" i="3" s="1"/>
  <c r="AB1910" i="3"/>
  <c r="AB1911" i="3"/>
  <c r="AB1912" i="3"/>
  <c r="AB1913" i="3"/>
  <c r="AB1914" i="3"/>
  <c r="AB1915" i="3"/>
  <c r="AB1916" i="3"/>
  <c r="AB1917" i="3"/>
  <c r="BR1917" i="3" s="1"/>
  <c r="AB1918" i="3"/>
  <c r="AB1919" i="3"/>
  <c r="AB1920" i="3"/>
  <c r="AB1921" i="3"/>
  <c r="AB1922" i="3"/>
  <c r="AB1923" i="3"/>
  <c r="AB1924" i="3"/>
  <c r="AB1925" i="3"/>
  <c r="BR1925" i="3" s="1"/>
  <c r="AB1926" i="3"/>
  <c r="AB1927" i="3"/>
  <c r="AB1928" i="3"/>
  <c r="AB1929" i="3"/>
  <c r="AB1930" i="3"/>
  <c r="AB1931" i="3"/>
  <c r="AB1932" i="3"/>
  <c r="AB1933" i="3"/>
  <c r="BR1933" i="3" s="1"/>
  <c r="AB1934" i="3"/>
  <c r="AB1935" i="3"/>
  <c r="AB1936" i="3"/>
  <c r="AB1937" i="3"/>
  <c r="AB1938" i="3"/>
  <c r="AB1939" i="3"/>
  <c r="AB1940" i="3"/>
  <c r="AB1941" i="3"/>
  <c r="BR1941" i="3" s="1"/>
  <c r="AB1942" i="3"/>
  <c r="AB1943" i="3"/>
  <c r="AB1944" i="3"/>
  <c r="AB1945" i="3"/>
  <c r="AB1946" i="3"/>
  <c r="AB1947" i="3"/>
  <c r="AB1948" i="3"/>
  <c r="AB1949" i="3"/>
  <c r="BR1949" i="3" s="1"/>
  <c r="AB1950" i="3"/>
  <c r="AB1951" i="3"/>
  <c r="AB1952" i="3"/>
  <c r="AB1953" i="3"/>
  <c r="AB1954" i="3"/>
  <c r="AB1955" i="3"/>
  <c r="BR1955" i="3" s="1"/>
  <c r="AB1956" i="3"/>
  <c r="BR1956" i="3" s="1"/>
  <c r="AB1957" i="3"/>
  <c r="AB1958" i="3"/>
  <c r="AB1959" i="3"/>
  <c r="AB1960" i="3"/>
  <c r="AB1961" i="3"/>
  <c r="AB1962" i="3"/>
  <c r="AB1963" i="3"/>
  <c r="BR1963" i="3" s="1"/>
  <c r="AB1964" i="3"/>
  <c r="AB1965" i="3"/>
  <c r="AB1966" i="3"/>
  <c r="AB1967" i="3"/>
  <c r="AB1968" i="3"/>
  <c r="BR1968" i="3" s="1"/>
  <c r="AB1969" i="3"/>
  <c r="AB1970" i="3"/>
  <c r="AB1971" i="3"/>
  <c r="BR1971" i="3" s="1"/>
  <c r="AB1972" i="3"/>
  <c r="BR1972" i="3" s="1"/>
  <c r="AB1973" i="3"/>
  <c r="AB1974" i="3"/>
  <c r="AB1975" i="3"/>
  <c r="AB1976" i="3"/>
  <c r="AB1977" i="3"/>
  <c r="AB1978" i="3"/>
  <c r="BR1978" i="3" s="1"/>
  <c r="AB1979" i="3"/>
  <c r="BR1979" i="3" s="1"/>
  <c r="AB1980" i="3"/>
  <c r="AB1981" i="3"/>
  <c r="AB1982" i="3"/>
  <c r="AB1983" i="3"/>
  <c r="AB1984" i="3"/>
  <c r="BR1984" i="3" s="1"/>
  <c r="AB1985" i="3"/>
  <c r="AB1986" i="3"/>
  <c r="AB1987" i="3"/>
  <c r="BR1987" i="3" s="1"/>
  <c r="AB1988" i="3"/>
  <c r="AB1989" i="3"/>
  <c r="AB1990" i="3"/>
  <c r="AB1991" i="3"/>
  <c r="AB1992" i="3"/>
  <c r="BR1992" i="3" s="1"/>
  <c r="AB1993" i="3"/>
  <c r="AB1994" i="3"/>
  <c r="BR1994" i="3" s="1"/>
  <c r="AB1995" i="3"/>
  <c r="BR1995" i="3" s="1"/>
  <c r="AB1996" i="3"/>
  <c r="BR1996" i="3" s="1"/>
  <c r="AB1997" i="3"/>
  <c r="AB1998" i="3"/>
  <c r="AB1999" i="3"/>
  <c r="AB2000" i="3"/>
  <c r="BR2000" i="3" s="1"/>
  <c r="AB2001" i="3"/>
  <c r="AB2002" i="3"/>
  <c r="AB2003" i="3"/>
  <c r="BR2003" i="3" s="1"/>
  <c r="AB2004" i="3"/>
  <c r="AB2005" i="3"/>
  <c r="AB2006" i="3"/>
  <c r="AB2007" i="3"/>
  <c r="AB2008" i="3"/>
  <c r="BR2008" i="3" s="1"/>
  <c r="AB2009" i="3"/>
  <c r="AB10" i="3"/>
  <c r="BR10" i="3" s="1"/>
  <c r="W11" i="3"/>
  <c r="BG11" i="3" s="1"/>
  <c r="W13" i="3"/>
  <c r="BG13" i="3" s="1"/>
  <c r="W14" i="3"/>
  <c r="W15" i="3"/>
  <c r="BG15" i="3" s="1"/>
  <c r="W16" i="3"/>
  <c r="BG16" i="3" s="1"/>
  <c r="W17" i="3"/>
  <c r="BG17" i="3" s="1"/>
  <c r="W18" i="3"/>
  <c r="W19" i="3"/>
  <c r="BG19" i="3" s="1"/>
  <c r="W20" i="3"/>
  <c r="BG20" i="3" s="1"/>
  <c r="W21" i="3"/>
  <c r="W22" i="3"/>
  <c r="W23" i="3"/>
  <c r="BG23" i="3" s="1"/>
  <c r="W24" i="3"/>
  <c r="BG24" i="3" s="1"/>
  <c r="W25" i="3"/>
  <c r="BG25" i="3" s="1"/>
  <c r="W26" i="3"/>
  <c r="W27" i="3"/>
  <c r="BG27" i="3" s="1"/>
  <c r="W28" i="3"/>
  <c r="BG28" i="3" s="1"/>
  <c r="W29" i="3"/>
  <c r="BG29" i="3" s="1"/>
  <c r="W30" i="3"/>
  <c r="W31" i="3"/>
  <c r="BG31" i="3" s="1"/>
  <c r="W32" i="3"/>
  <c r="BG32" i="3" s="1"/>
  <c r="W33" i="3"/>
  <c r="BG33" i="3" s="1"/>
  <c r="W34" i="3"/>
  <c r="W35" i="3"/>
  <c r="BG35" i="3" s="1"/>
  <c r="W36" i="3"/>
  <c r="BG36" i="3" s="1"/>
  <c r="W37" i="3"/>
  <c r="BG37" i="3" s="1"/>
  <c r="W38" i="3"/>
  <c r="W39" i="3"/>
  <c r="BG39" i="3" s="1"/>
  <c r="W40" i="3"/>
  <c r="BG40" i="3" s="1"/>
  <c r="W41" i="3"/>
  <c r="BG41" i="3" s="1"/>
  <c r="W42" i="3"/>
  <c r="W43" i="3"/>
  <c r="BG43" i="3" s="1"/>
  <c r="W44" i="3"/>
  <c r="BG44" i="3" s="1"/>
  <c r="W45" i="3"/>
  <c r="BG45" i="3" s="1"/>
  <c r="W46" i="3"/>
  <c r="W47" i="3"/>
  <c r="BG47" i="3" s="1"/>
  <c r="W48" i="3"/>
  <c r="BG48" i="3" s="1"/>
  <c r="W49" i="3"/>
  <c r="BG49" i="3" s="1"/>
  <c r="W50" i="3"/>
  <c r="W51" i="3"/>
  <c r="BG51" i="3" s="1"/>
  <c r="W52" i="3"/>
  <c r="BG52" i="3" s="1"/>
  <c r="W53" i="3"/>
  <c r="BG53" i="3" s="1"/>
  <c r="W54" i="3"/>
  <c r="W55" i="3"/>
  <c r="BG55" i="3" s="1"/>
  <c r="W56" i="3"/>
  <c r="BG56" i="3" s="1"/>
  <c r="W57" i="3"/>
  <c r="BG57" i="3" s="1"/>
  <c r="W58" i="3"/>
  <c r="W59" i="3"/>
  <c r="BG59" i="3" s="1"/>
  <c r="W60" i="3"/>
  <c r="BG60" i="3" s="1"/>
  <c r="W61" i="3"/>
  <c r="BG61" i="3" s="1"/>
  <c r="W62" i="3"/>
  <c r="W63" i="3"/>
  <c r="BG63" i="3" s="1"/>
  <c r="W64" i="3"/>
  <c r="BG64" i="3" s="1"/>
  <c r="W65" i="3"/>
  <c r="BG65" i="3" s="1"/>
  <c r="W66" i="3"/>
  <c r="W67" i="3"/>
  <c r="BG67" i="3" s="1"/>
  <c r="W68" i="3"/>
  <c r="BG68" i="3" s="1"/>
  <c r="W69" i="3"/>
  <c r="BG69" i="3" s="1"/>
  <c r="W70" i="3"/>
  <c r="W71" i="3"/>
  <c r="BG71" i="3" s="1"/>
  <c r="W72" i="3"/>
  <c r="BG72" i="3" s="1"/>
  <c r="W73" i="3"/>
  <c r="BG73" i="3" s="1"/>
  <c r="W74" i="3"/>
  <c r="W75" i="3"/>
  <c r="BG75" i="3" s="1"/>
  <c r="W76" i="3"/>
  <c r="BG76" i="3" s="1"/>
  <c r="W77" i="3"/>
  <c r="BG77" i="3" s="1"/>
  <c r="W78" i="3"/>
  <c r="W79" i="3"/>
  <c r="BG79" i="3" s="1"/>
  <c r="W80" i="3"/>
  <c r="BG80" i="3" s="1"/>
  <c r="W81" i="3"/>
  <c r="BG81" i="3" s="1"/>
  <c r="W82" i="3"/>
  <c r="W83" i="3"/>
  <c r="BG83" i="3" s="1"/>
  <c r="W84" i="3"/>
  <c r="BG84" i="3" s="1"/>
  <c r="W85" i="3"/>
  <c r="W86" i="3"/>
  <c r="W87" i="3"/>
  <c r="BG87" i="3" s="1"/>
  <c r="W88" i="3"/>
  <c r="BG88" i="3" s="1"/>
  <c r="W89" i="3"/>
  <c r="BG89" i="3" s="1"/>
  <c r="W90" i="3"/>
  <c r="W91" i="3"/>
  <c r="BG91" i="3" s="1"/>
  <c r="W92" i="3"/>
  <c r="BG92" i="3" s="1"/>
  <c r="W93" i="3"/>
  <c r="BG93" i="3" s="1"/>
  <c r="W94" i="3"/>
  <c r="W95" i="3"/>
  <c r="BG95" i="3" s="1"/>
  <c r="W96" i="3"/>
  <c r="BG96" i="3" s="1"/>
  <c r="W97" i="3"/>
  <c r="BG97" i="3" s="1"/>
  <c r="W98" i="3"/>
  <c r="W99" i="3"/>
  <c r="BG99" i="3" s="1"/>
  <c r="W100" i="3"/>
  <c r="BG100" i="3" s="1"/>
  <c r="W101" i="3"/>
  <c r="BG101" i="3" s="1"/>
  <c r="W102" i="3"/>
  <c r="W103" i="3"/>
  <c r="BG103" i="3" s="1"/>
  <c r="W104" i="3"/>
  <c r="BG104" i="3" s="1"/>
  <c r="W105" i="3"/>
  <c r="BG105" i="3" s="1"/>
  <c r="W106" i="3"/>
  <c r="W107" i="3"/>
  <c r="BG107" i="3" s="1"/>
  <c r="W108" i="3"/>
  <c r="BG108" i="3" s="1"/>
  <c r="W109" i="3"/>
  <c r="BG109" i="3" s="1"/>
  <c r="W110" i="3"/>
  <c r="W111" i="3"/>
  <c r="BG111" i="3" s="1"/>
  <c r="W112" i="3"/>
  <c r="BG112" i="3" s="1"/>
  <c r="W113" i="3"/>
  <c r="BG113" i="3" s="1"/>
  <c r="W114" i="3"/>
  <c r="W115" i="3"/>
  <c r="BG115" i="3" s="1"/>
  <c r="W116" i="3"/>
  <c r="BG116" i="3" s="1"/>
  <c r="W117" i="3"/>
  <c r="BG117" i="3" s="1"/>
  <c r="W118" i="3"/>
  <c r="W119" i="3"/>
  <c r="BG119" i="3" s="1"/>
  <c r="W120" i="3"/>
  <c r="BG120" i="3" s="1"/>
  <c r="W121" i="3"/>
  <c r="BG121" i="3" s="1"/>
  <c r="W122" i="3"/>
  <c r="W123" i="3"/>
  <c r="BG123" i="3" s="1"/>
  <c r="W124" i="3"/>
  <c r="BG124" i="3" s="1"/>
  <c r="W125" i="3"/>
  <c r="BG125" i="3" s="1"/>
  <c r="W126" i="3"/>
  <c r="W127" i="3"/>
  <c r="BG127" i="3" s="1"/>
  <c r="W128" i="3"/>
  <c r="BG128" i="3" s="1"/>
  <c r="W129" i="3"/>
  <c r="BG129" i="3" s="1"/>
  <c r="W130" i="3"/>
  <c r="W131" i="3"/>
  <c r="BG131" i="3" s="1"/>
  <c r="W132" i="3"/>
  <c r="BG132" i="3" s="1"/>
  <c r="W133" i="3"/>
  <c r="BG133" i="3" s="1"/>
  <c r="W134" i="3"/>
  <c r="W135" i="3"/>
  <c r="BG135" i="3" s="1"/>
  <c r="W136" i="3"/>
  <c r="BG136" i="3" s="1"/>
  <c r="W137" i="3"/>
  <c r="BG137" i="3" s="1"/>
  <c r="W138" i="3"/>
  <c r="W139" i="3"/>
  <c r="BG139" i="3" s="1"/>
  <c r="W140" i="3"/>
  <c r="BG140" i="3" s="1"/>
  <c r="W141" i="3"/>
  <c r="BG141" i="3" s="1"/>
  <c r="W142" i="3"/>
  <c r="W143" i="3"/>
  <c r="BG143" i="3" s="1"/>
  <c r="W144" i="3"/>
  <c r="BG144" i="3" s="1"/>
  <c r="W145" i="3"/>
  <c r="BG145" i="3" s="1"/>
  <c r="W146" i="3"/>
  <c r="W147" i="3"/>
  <c r="BG147" i="3" s="1"/>
  <c r="W148" i="3"/>
  <c r="BG148" i="3" s="1"/>
  <c r="W149" i="3"/>
  <c r="BG149" i="3" s="1"/>
  <c r="W150" i="3"/>
  <c r="W151" i="3"/>
  <c r="BG151" i="3" s="1"/>
  <c r="W152" i="3"/>
  <c r="BG152" i="3" s="1"/>
  <c r="W153" i="3"/>
  <c r="BG153" i="3" s="1"/>
  <c r="W154" i="3"/>
  <c r="W155" i="3"/>
  <c r="BG155" i="3" s="1"/>
  <c r="W156" i="3"/>
  <c r="BG156" i="3" s="1"/>
  <c r="W157" i="3"/>
  <c r="BG157" i="3" s="1"/>
  <c r="W158" i="3"/>
  <c r="W159" i="3"/>
  <c r="BG159" i="3" s="1"/>
  <c r="W160" i="3"/>
  <c r="BG160" i="3" s="1"/>
  <c r="W161" i="3"/>
  <c r="BG161" i="3" s="1"/>
  <c r="W162" i="3"/>
  <c r="W163" i="3"/>
  <c r="BG163" i="3" s="1"/>
  <c r="W164" i="3"/>
  <c r="BG164" i="3" s="1"/>
  <c r="W165" i="3"/>
  <c r="BG165" i="3" s="1"/>
  <c r="W166" i="3"/>
  <c r="W167" i="3"/>
  <c r="BG167" i="3" s="1"/>
  <c r="W168" i="3"/>
  <c r="BG168" i="3" s="1"/>
  <c r="W169" i="3"/>
  <c r="BG169" i="3" s="1"/>
  <c r="W170" i="3"/>
  <c r="W171" i="3"/>
  <c r="BG171" i="3" s="1"/>
  <c r="W172" i="3"/>
  <c r="BG172" i="3" s="1"/>
  <c r="W173" i="3"/>
  <c r="BG173" i="3" s="1"/>
  <c r="W174" i="3"/>
  <c r="W175" i="3"/>
  <c r="BG175" i="3" s="1"/>
  <c r="W176" i="3"/>
  <c r="BG176" i="3" s="1"/>
  <c r="W177" i="3"/>
  <c r="BG177" i="3" s="1"/>
  <c r="W178" i="3"/>
  <c r="W179" i="3"/>
  <c r="BG179" i="3" s="1"/>
  <c r="W180" i="3"/>
  <c r="BG180" i="3" s="1"/>
  <c r="W181" i="3"/>
  <c r="BG181" i="3" s="1"/>
  <c r="W182" i="3"/>
  <c r="W183" i="3"/>
  <c r="BG183" i="3" s="1"/>
  <c r="W184" i="3"/>
  <c r="BG184" i="3" s="1"/>
  <c r="W185" i="3"/>
  <c r="BG185" i="3" s="1"/>
  <c r="W186" i="3"/>
  <c r="W187" i="3"/>
  <c r="BG187" i="3" s="1"/>
  <c r="W188" i="3"/>
  <c r="BG188" i="3" s="1"/>
  <c r="W189" i="3"/>
  <c r="BG189" i="3" s="1"/>
  <c r="W190" i="3"/>
  <c r="W191" i="3"/>
  <c r="BG191" i="3" s="1"/>
  <c r="W192" i="3"/>
  <c r="BG192" i="3" s="1"/>
  <c r="W193" i="3"/>
  <c r="BG193" i="3" s="1"/>
  <c r="W194" i="3"/>
  <c r="W195" i="3"/>
  <c r="BG195" i="3" s="1"/>
  <c r="W196" i="3"/>
  <c r="BG196" i="3" s="1"/>
  <c r="W197" i="3"/>
  <c r="BG197" i="3" s="1"/>
  <c r="W198" i="3"/>
  <c r="W199" i="3"/>
  <c r="BG199" i="3" s="1"/>
  <c r="W200" i="3"/>
  <c r="BG200" i="3" s="1"/>
  <c r="W201" i="3"/>
  <c r="BG201" i="3" s="1"/>
  <c r="W202" i="3"/>
  <c r="W203" i="3"/>
  <c r="BG203" i="3" s="1"/>
  <c r="W204" i="3"/>
  <c r="BG204" i="3" s="1"/>
  <c r="W205" i="3"/>
  <c r="BG205" i="3" s="1"/>
  <c r="W206" i="3"/>
  <c r="W207" i="3"/>
  <c r="BG207" i="3" s="1"/>
  <c r="W208" i="3"/>
  <c r="BG208" i="3" s="1"/>
  <c r="W209" i="3"/>
  <c r="BG209" i="3" s="1"/>
  <c r="W210" i="3"/>
  <c r="W211" i="3"/>
  <c r="BG211" i="3" s="1"/>
  <c r="W212" i="3"/>
  <c r="BG212" i="3" s="1"/>
  <c r="W213" i="3"/>
  <c r="W214" i="3"/>
  <c r="W215" i="3"/>
  <c r="BG215" i="3" s="1"/>
  <c r="W216" i="3"/>
  <c r="BG216" i="3" s="1"/>
  <c r="W217" i="3"/>
  <c r="BG217" i="3" s="1"/>
  <c r="W218" i="3"/>
  <c r="W219" i="3"/>
  <c r="W220" i="3"/>
  <c r="W221" i="3"/>
  <c r="BG221" i="3" s="1"/>
  <c r="W222" i="3"/>
  <c r="BG222" i="3" s="1"/>
  <c r="W223" i="3"/>
  <c r="BG223" i="3" s="1"/>
  <c r="W224" i="3"/>
  <c r="BG224" i="3" s="1"/>
  <c r="W225" i="3"/>
  <c r="BG225" i="3" s="1"/>
  <c r="W226" i="3"/>
  <c r="W227" i="3"/>
  <c r="BG227" i="3" s="1"/>
  <c r="W228" i="3"/>
  <c r="BG228" i="3" s="1"/>
  <c r="W229" i="3"/>
  <c r="BG229" i="3" s="1"/>
  <c r="W230" i="3"/>
  <c r="W231" i="3"/>
  <c r="W232" i="3"/>
  <c r="BG232" i="3" s="1"/>
  <c r="W233" i="3"/>
  <c r="BG233" i="3" s="1"/>
  <c r="W234" i="3"/>
  <c r="W235" i="3"/>
  <c r="W236" i="3"/>
  <c r="W237" i="3"/>
  <c r="BG237" i="3" s="1"/>
  <c r="W238" i="3"/>
  <c r="BG238" i="3" s="1"/>
  <c r="W239" i="3"/>
  <c r="BG239" i="3" s="1"/>
  <c r="W240" i="3"/>
  <c r="BG240" i="3" s="1"/>
  <c r="W241" i="3"/>
  <c r="BG241" i="3" s="1"/>
  <c r="W242" i="3"/>
  <c r="W243" i="3"/>
  <c r="BG243" i="3" s="1"/>
  <c r="W244" i="3"/>
  <c r="BG244" i="3" s="1"/>
  <c r="W245" i="3"/>
  <c r="BG245" i="3" s="1"/>
  <c r="W246" i="3"/>
  <c r="W247" i="3"/>
  <c r="W248" i="3"/>
  <c r="BG248" i="3" s="1"/>
  <c r="W249" i="3"/>
  <c r="BG249" i="3" s="1"/>
  <c r="W250" i="3"/>
  <c r="W251" i="3"/>
  <c r="W252" i="3"/>
  <c r="BG252" i="3" s="1"/>
  <c r="W253" i="3"/>
  <c r="BG253" i="3" s="1"/>
  <c r="W254" i="3"/>
  <c r="BG254" i="3" s="1"/>
  <c r="W255" i="3"/>
  <c r="BG255" i="3" s="1"/>
  <c r="W256" i="3"/>
  <c r="BG256" i="3" s="1"/>
  <c r="W257" i="3"/>
  <c r="BG257" i="3" s="1"/>
  <c r="W258" i="3"/>
  <c r="W259" i="3"/>
  <c r="BG259" i="3" s="1"/>
  <c r="W260" i="3"/>
  <c r="BG260" i="3" s="1"/>
  <c r="W261" i="3"/>
  <c r="BG261" i="3" s="1"/>
  <c r="W262" i="3"/>
  <c r="W263" i="3"/>
  <c r="W264" i="3"/>
  <c r="BG264" i="3" s="1"/>
  <c r="W265" i="3"/>
  <c r="BG265" i="3" s="1"/>
  <c r="W266" i="3"/>
  <c r="W267" i="3"/>
  <c r="W268" i="3"/>
  <c r="BG268" i="3" s="1"/>
  <c r="W269" i="3"/>
  <c r="BG269" i="3" s="1"/>
  <c r="W270" i="3"/>
  <c r="BG270" i="3" s="1"/>
  <c r="W271" i="3"/>
  <c r="BG271" i="3" s="1"/>
  <c r="W272" i="3"/>
  <c r="BG272" i="3" s="1"/>
  <c r="W273" i="3"/>
  <c r="BG273" i="3" s="1"/>
  <c r="W274" i="3"/>
  <c r="W275" i="3"/>
  <c r="BG275" i="3" s="1"/>
  <c r="W276" i="3"/>
  <c r="BG276" i="3" s="1"/>
  <c r="W277" i="3"/>
  <c r="W278" i="3"/>
  <c r="W279" i="3"/>
  <c r="W280" i="3"/>
  <c r="BG280" i="3" s="1"/>
  <c r="W281" i="3"/>
  <c r="BG281" i="3" s="1"/>
  <c r="W282" i="3"/>
  <c r="W283" i="3"/>
  <c r="W284" i="3"/>
  <c r="W285" i="3"/>
  <c r="BG285" i="3" s="1"/>
  <c r="W286" i="3"/>
  <c r="BG286" i="3" s="1"/>
  <c r="W287" i="3"/>
  <c r="BG287" i="3" s="1"/>
  <c r="W288" i="3"/>
  <c r="BG288" i="3" s="1"/>
  <c r="W289" i="3"/>
  <c r="BG289" i="3" s="1"/>
  <c r="W290" i="3"/>
  <c r="W291" i="3"/>
  <c r="BG291" i="3" s="1"/>
  <c r="W292" i="3"/>
  <c r="BG292" i="3" s="1"/>
  <c r="W293" i="3"/>
  <c r="BG293" i="3" s="1"/>
  <c r="W294" i="3"/>
  <c r="W295" i="3"/>
  <c r="W296" i="3"/>
  <c r="BG296" i="3" s="1"/>
  <c r="W297" i="3"/>
  <c r="BG297" i="3" s="1"/>
  <c r="W298" i="3"/>
  <c r="W299" i="3"/>
  <c r="W300" i="3"/>
  <c r="BG300" i="3" s="1"/>
  <c r="W301" i="3"/>
  <c r="BG301" i="3" s="1"/>
  <c r="W302" i="3"/>
  <c r="BG302" i="3" s="1"/>
  <c r="W303" i="3"/>
  <c r="BG303" i="3" s="1"/>
  <c r="W304" i="3"/>
  <c r="BG304" i="3" s="1"/>
  <c r="W305" i="3"/>
  <c r="BG305" i="3" s="1"/>
  <c r="W306" i="3"/>
  <c r="W307" i="3"/>
  <c r="BG307" i="3" s="1"/>
  <c r="W308" i="3"/>
  <c r="BG308" i="3" s="1"/>
  <c r="W309" i="3"/>
  <c r="BG309" i="3" s="1"/>
  <c r="W310" i="3"/>
  <c r="W311" i="3"/>
  <c r="W312" i="3"/>
  <c r="BG312" i="3" s="1"/>
  <c r="W313" i="3"/>
  <c r="BG313" i="3" s="1"/>
  <c r="W314" i="3"/>
  <c r="W315" i="3"/>
  <c r="W316" i="3"/>
  <c r="BG316" i="3" s="1"/>
  <c r="W317" i="3"/>
  <c r="BG317" i="3" s="1"/>
  <c r="W318" i="3"/>
  <c r="BG318" i="3" s="1"/>
  <c r="W319" i="3"/>
  <c r="BG319" i="3" s="1"/>
  <c r="W320" i="3"/>
  <c r="BG320" i="3" s="1"/>
  <c r="W321" i="3"/>
  <c r="BG321" i="3" s="1"/>
  <c r="W322" i="3"/>
  <c r="W323" i="3"/>
  <c r="BG323" i="3" s="1"/>
  <c r="W324" i="3"/>
  <c r="BG324" i="3" s="1"/>
  <c r="W325" i="3"/>
  <c r="BG325" i="3" s="1"/>
  <c r="W326" i="3"/>
  <c r="W327" i="3"/>
  <c r="W328" i="3"/>
  <c r="BG328" i="3" s="1"/>
  <c r="W329" i="3"/>
  <c r="BG329" i="3" s="1"/>
  <c r="W330" i="3"/>
  <c r="W331" i="3"/>
  <c r="W332" i="3"/>
  <c r="BG332" i="3" s="1"/>
  <c r="W333" i="3"/>
  <c r="BG333" i="3" s="1"/>
  <c r="W334" i="3"/>
  <c r="BG334" i="3" s="1"/>
  <c r="W335" i="3"/>
  <c r="BG335" i="3" s="1"/>
  <c r="W336" i="3"/>
  <c r="BG336" i="3" s="1"/>
  <c r="W337" i="3"/>
  <c r="BG337" i="3" s="1"/>
  <c r="W338" i="3"/>
  <c r="W339" i="3"/>
  <c r="BG339" i="3" s="1"/>
  <c r="W340" i="3"/>
  <c r="BG340" i="3" s="1"/>
  <c r="W341" i="3"/>
  <c r="W342" i="3"/>
  <c r="W343" i="3"/>
  <c r="W344" i="3"/>
  <c r="BG344" i="3" s="1"/>
  <c r="W345" i="3"/>
  <c r="BG345" i="3" s="1"/>
  <c r="W346" i="3"/>
  <c r="W347" i="3"/>
  <c r="W348" i="3"/>
  <c r="W349" i="3"/>
  <c r="BG349" i="3" s="1"/>
  <c r="W350" i="3"/>
  <c r="BG350" i="3" s="1"/>
  <c r="W351" i="3"/>
  <c r="BG351" i="3" s="1"/>
  <c r="W352" i="3"/>
  <c r="BG352" i="3" s="1"/>
  <c r="W353" i="3"/>
  <c r="BG353" i="3" s="1"/>
  <c r="W354" i="3"/>
  <c r="W355" i="3"/>
  <c r="BG355" i="3" s="1"/>
  <c r="W356" i="3"/>
  <c r="BG356" i="3" s="1"/>
  <c r="W357" i="3"/>
  <c r="BG357" i="3" s="1"/>
  <c r="W358" i="3"/>
  <c r="W359" i="3"/>
  <c r="W360" i="3"/>
  <c r="BG360" i="3" s="1"/>
  <c r="W361" i="3"/>
  <c r="BG361" i="3" s="1"/>
  <c r="W362" i="3"/>
  <c r="W363" i="3"/>
  <c r="W364" i="3"/>
  <c r="BG364" i="3" s="1"/>
  <c r="W365" i="3"/>
  <c r="BG365" i="3" s="1"/>
  <c r="W366" i="3"/>
  <c r="BG366" i="3" s="1"/>
  <c r="W367" i="3"/>
  <c r="BG367" i="3" s="1"/>
  <c r="W368" i="3"/>
  <c r="BG368" i="3" s="1"/>
  <c r="W369" i="3"/>
  <c r="BG369" i="3" s="1"/>
  <c r="W370" i="3"/>
  <c r="W371" i="3"/>
  <c r="BG371" i="3" s="1"/>
  <c r="W372" i="3"/>
  <c r="BG372" i="3" s="1"/>
  <c r="W373" i="3"/>
  <c r="BG373" i="3" s="1"/>
  <c r="W374" i="3"/>
  <c r="W375" i="3"/>
  <c r="W376" i="3"/>
  <c r="BG376" i="3" s="1"/>
  <c r="W377" i="3"/>
  <c r="BG377" i="3" s="1"/>
  <c r="W378" i="3"/>
  <c r="W379" i="3"/>
  <c r="W380" i="3"/>
  <c r="BG380" i="3" s="1"/>
  <c r="W381" i="3"/>
  <c r="BG381" i="3" s="1"/>
  <c r="W382" i="3"/>
  <c r="BG382" i="3" s="1"/>
  <c r="W383" i="3"/>
  <c r="BG383" i="3" s="1"/>
  <c r="W384" i="3"/>
  <c r="BG384" i="3" s="1"/>
  <c r="W385" i="3"/>
  <c r="BG385" i="3" s="1"/>
  <c r="W386" i="3"/>
  <c r="W387" i="3"/>
  <c r="BG387" i="3" s="1"/>
  <c r="W388" i="3"/>
  <c r="BG388" i="3" s="1"/>
  <c r="W389" i="3"/>
  <c r="BG389" i="3" s="1"/>
  <c r="W390" i="3"/>
  <c r="W391" i="3"/>
  <c r="W392" i="3"/>
  <c r="BG392" i="3" s="1"/>
  <c r="W393" i="3"/>
  <c r="BG393" i="3" s="1"/>
  <c r="W394" i="3"/>
  <c r="W395" i="3"/>
  <c r="W396" i="3"/>
  <c r="BG396" i="3" s="1"/>
  <c r="W397" i="3"/>
  <c r="BG397" i="3" s="1"/>
  <c r="W398" i="3"/>
  <c r="BG398" i="3" s="1"/>
  <c r="W399" i="3"/>
  <c r="BG399" i="3" s="1"/>
  <c r="W400" i="3"/>
  <c r="BG400" i="3" s="1"/>
  <c r="W401" i="3"/>
  <c r="BG401" i="3" s="1"/>
  <c r="W402" i="3"/>
  <c r="W403" i="3"/>
  <c r="BG403" i="3" s="1"/>
  <c r="W404" i="3"/>
  <c r="BG404" i="3" s="1"/>
  <c r="W405" i="3"/>
  <c r="BG405" i="3" s="1"/>
  <c r="W406" i="3"/>
  <c r="W407" i="3"/>
  <c r="W408" i="3"/>
  <c r="BG408" i="3" s="1"/>
  <c r="W409" i="3"/>
  <c r="BG409" i="3" s="1"/>
  <c r="W410" i="3"/>
  <c r="W411" i="3"/>
  <c r="W412" i="3"/>
  <c r="W413" i="3"/>
  <c r="W414" i="3"/>
  <c r="BG414" i="3" s="1"/>
  <c r="W415" i="3"/>
  <c r="BG415" i="3" s="1"/>
  <c r="W416" i="3"/>
  <c r="BG416" i="3" s="1"/>
  <c r="W417" i="3"/>
  <c r="BG417" i="3" s="1"/>
  <c r="W418" i="3"/>
  <c r="W419" i="3"/>
  <c r="BG419" i="3" s="1"/>
  <c r="W420" i="3"/>
  <c r="BG420" i="3" s="1"/>
  <c r="W421" i="3"/>
  <c r="BG421" i="3" s="1"/>
  <c r="W422" i="3"/>
  <c r="W423" i="3"/>
  <c r="W424" i="3"/>
  <c r="BG424" i="3" s="1"/>
  <c r="W425" i="3"/>
  <c r="BG425" i="3" s="1"/>
  <c r="W426" i="3"/>
  <c r="W427" i="3"/>
  <c r="W428" i="3"/>
  <c r="BG428" i="3" s="1"/>
  <c r="W429" i="3"/>
  <c r="BG429" i="3" s="1"/>
  <c r="W430" i="3"/>
  <c r="BG430" i="3" s="1"/>
  <c r="W431" i="3"/>
  <c r="BG431" i="3" s="1"/>
  <c r="W432" i="3"/>
  <c r="BG432" i="3" s="1"/>
  <c r="W433" i="3"/>
  <c r="BG433" i="3" s="1"/>
  <c r="W434" i="3"/>
  <c r="W435" i="3"/>
  <c r="BG435" i="3" s="1"/>
  <c r="W436" i="3"/>
  <c r="BG436" i="3" s="1"/>
  <c r="W437" i="3"/>
  <c r="BG437" i="3" s="1"/>
  <c r="W438" i="3"/>
  <c r="W439" i="3"/>
  <c r="W440" i="3"/>
  <c r="BG440" i="3" s="1"/>
  <c r="W441" i="3"/>
  <c r="BG441" i="3" s="1"/>
  <c r="W442" i="3"/>
  <c r="W443" i="3"/>
  <c r="W444" i="3"/>
  <c r="BG444" i="3" s="1"/>
  <c r="W445" i="3"/>
  <c r="W446" i="3"/>
  <c r="BG446" i="3" s="1"/>
  <c r="W447" i="3"/>
  <c r="BG447" i="3" s="1"/>
  <c r="W448" i="3"/>
  <c r="BG448" i="3" s="1"/>
  <c r="W449" i="3"/>
  <c r="BG449" i="3" s="1"/>
  <c r="W450" i="3"/>
  <c r="W451" i="3"/>
  <c r="BG451" i="3" s="1"/>
  <c r="W452" i="3"/>
  <c r="BG452" i="3" s="1"/>
  <c r="W453" i="3"/>
  <c r="BG453" i="3" s="1"/>
  <c r="W454" i="3"/>
  <c r="W455" i="3"/>
  <c r="W456" i="3"/>
  <c r="BG456" i="3" s="1"/>
  <c r="W457" i="3"/>
  <c r="BG457" i="3" s="1"/>
  <c r="W458" i="3"/>
  <c r="W459" i="3"/>
  <c r="W460" i="3"/>
  <c r="BG460" i="3" s="1"/>
  <c r="W461" i="3"/>
  <c r="BG461" i="3" s="1"/>
  <c r="W462" i="3"/>
  <c r="BG462" i="3" s="1"/>
  <c r="W463" i="3"/>
  <c r="BG463" i="3" s="1"/>
  <c r="W464" i="3"/>
  <c r="BG464" i="3" s="1"/>
  <c r="W465" i="3"/>
  <c r="BG465" i="3" s="1"/>
  <c r="W466" i="3"/>
  <c r="W467" i="3"/>
  <c r="BG467" i="3" s="1"/>
  <c r="W468" i="3"/>
  <c r="BG468" i="3" s="1"/>
  <c r="W469" i="3"/>
  <c r="BG469" i="3" s="1"/>
  <c r="W470" i="3"/>
  <c r="W471" i="3"/>
  <c r="W472" i="3"/>
  <c r="BG472" i="3" s="1"/>
  <c r="W473" i="3"/>
  <c r="BG473" i="3" s="1"/>
  <c r="W474" i="3"/>
  <c r="W475" i="3"/>
  <c r="W476" i="3"/>
  <c r="W477" i="3"/>
  <c r="W478" i="3"/>
  <c r="BG478" i="3" s="1"/>
  <c r="W479" i="3"/>
  <c r="BG479" i="3" s="1"/>
  <c r="W480" i="3"/>
  <c r="BG480" i="3" s="1"/>
  <c r="W481" i="3"/>
  <c r="BG481" i="3" s="1"/>
  <c r="W482" i="3"/>
  <c r="W483" i="3"/>
  <c r="BG483" i="3" s="1"/>
  <c r="W484" i="3"/>
  <c r="BG484" i="3" s="1"/>
  <c r="W485" i="3"/>
  <c r="BG485" i="3" s="1"/>
  <c r="W486" i="3"/>
  <c r="W487" i="3"/>
  <c r="W488" i="3"/>
  <c r="BG488" i="3" s="1"/>
  <c r="W489" i="3"/>
  <c r="BG489" i="3" s="1"/>
  <c r="W490" i="3"/>
  <c r="W491" i="3"/>
  <c r="W492" i="3"/>
  <c r="BG492" i="3" s="1"/>
  <c r="W493" i="3"/>
  <c r="BG493" i="3" s="1"/>
  <c r="W494" i="3"/>
  <c r="BG494" i="3" s="1"/>
  <c r="W495" i="3"/>
  <c r="BG495" i="3" s="1"/>
  <c r="W496" i="3"/>
  <c r="BG496" i="3" s="1"/>
  <c r="W497" i="3"/>
  <c r="BG497" i="3" s="1"/>
  <c r="W498" i="3"/>
  <c r="W499" i="3"/>
  <c r="BG499" i="3" s="1"/>
  <c r="W500" i="3"/>
  <c r="BG500" i="3" s="1"/>
  <c r="W501" i="3"/>
  <c r="BG501" i="3" s="1"/>
  <c r="W502" i="3"/>
  <c r="W503" i="3"/>
  <c r="W504" i="3"/>
  <c r="BG504" i="3" s="1"/>
  <c r="W505" i="3"/>
  <c r="BG505" i="3" s="1"/>
  <c r="W506" i="3"/>
  <c r="W507" i="3"/>
  <c r="W508" i="3"/>
  <c r="BG508" i="3" s="1"/>
  <c r="W509" i="3"/>
  <c r="BG509" i="3" s="1"/>
  <c r="W510" i="3"/>
  <c r="BG510" i="3" s="1"/>
  <c r="W511" i="3"/>
  <c r="BG511" i="3" s="1"/>
  <c r="W512" i="3"/>
  <c r="BG512" i="3" s="1"/>
  <c r="W513" i="3"/>
  <c r="BG513" i="3" s="1"/>
  <c r="W514" i="3"/>
  <c r="W515" i="3"/>
  <c r="BG515" i="3" s="1"/>
  <c r="W516" i="3"/>
  <c r="BG516" i="3" s="1"/>
  <c r="W517" i="3"/>
  <c r="BG517" i="3" s="1"/>
  <c r="W518" i="3"/>
  <c r="W519" i="3"/>
  <c r="W520" i="3"/>
  <c r="BG520" i="3" s="1"/>
  <c r="W521" i="3"/>
  <c r="BG521" i="3" s="1"/>
  <c r="W522" i="3"/>
  <c r="W523" i="3"/>
  <c r="W524" i="3"/>
  <c r="BG524" i="3" s="1"/>
  <c r="W525" i="3"/>
  <c r="BG525" i="3" s="1"/>
  <c r="W526" i="3"/>
  <c r="BG526" i="3" s="1"/>
  <c r="W527" i="3"/>
  <c r="BG527" i="3" s="1"/>
  <c r="W528" i="3"/>
  <c r="BG528" i="3" s="1"/>
  <c r="W529" i="3"/>
  <c r="BG529" i="3" s="1"/>
  <c r="W530" i="3"/>
  <c r="W531" i="3"/>
  <c r="BG531" i="3" s="1"/>
  <c r="W532" i="3"/>
  <c r="BG532" i="3" s="1"/>
  <c r="W533" i="3"/>
  <c r="BG533" i="3" s="1"/>
  <c r="W534" i="3"/>
  <c r="W535" i="3"/>
  <c r="W536" i="3"/>
  <c r="BG536" i="3" s="1"/>
  <c r="W537" i="3"/>
  <c r="BG537" i="3" s="1"/>
  <c r="W538" i="3"/>
  <c r="W539" i="3"/>
  <c r="W540" i="3"/>
  <c r="W541" i="3"/>
  <c r="W542" i="3"/>
  <c r="BG542" i="3" s="1"/>
  <c r="W543" i="3"/>
  <c r="BG543" i="3" s="1"/>
  <c r="W544" i="3"/>
  <c r="BG544" i="3" s="1"/>
  <c r="W545" i="3"/>
  <c r="BG545" i="3" s="1"/>
  <c r="W546" i="3"/>
  <c r="W547" i="3"/>
  <c r="BG547" i="3" s="1"/>
  <c r="W548" i="3"/>
  <c r="BG548" i="3" s="1"/>
  <c r="W549" i="3"/>
  <c r="BG549" i="3" s="1"/>
  <c r="W550" i="3"/>
  <c r="W551" i="3"/>
  <c r="W552" i="3"/>
  <c r="BG552" i="3" s="1"/>
  <c r="W553" i="3"/>
  <c r="BG553" i="3" s="1"/>
  <c r="W554" i="3"/>
  <c r="W555" i="3"/>
  <c r="W556" i="3"/>
  <c r="W557" i="3"/>
  <c r="BG557" i="3" s="1"/>
  <c r="W558" i="3"/>
  <c r="BG558" i="3" s="1"/>
  <c r="W559" i="3"/>
  <c r="BG559" i="3" s="1"/>
  <c r="W560" i="3"/>
  <c r="BG560" i="3" s="1"/>
  <c r="W561" i="3"/>
  <c r="BG561" i="3" s="1"/>
  <c r="W562" i="3"/>
  <c r="W563" i="3"/>
  <c r="BG563" i="3" s="1"/>
  <c r="W564" i="3"/>
  <c r="BG564" i="3" s="1"/>
  <c r="W565" i="3"/>
  <c r="BG565" i="3" s="1"/>
  <c r="W566" i="3"/>
  <c r="W567" i="3"/>
  <c r="W568" i="3"/>
  <c r="BG568" i="3" s="1"/>
  <c r="W569" i="3"/>
  <c r="BG569" i="3" s="1"/>
  <c r="W570" i="3"/>
  <c r="W571" i="3"/>
  <c r="W572" i="3"/>
  <c r="BG572" i="3" s="1"/>
  <c r="W573" i="3"/>
  <c r="W574" i="3"/>
  <c r="BG574" i="3" s="1"/>
  <c r="W575" i="3"/>
  <c r="BG575" i="3" s="1"/>
  <c r="W576" i="3"/>
  <c r="BG576" i="3" s="1"/>
  <c r="W577" i="3"/>
  <c r="BG577" i="3" s="1"/>
  <c r="W578" i="3"/>
  <c r="W579" i="3"/>
  <c r="BG579" i="3" s="1"/>
  <c r="W580" i="3"/>
  <c r="BG580" i="3" s="1"/>
  <c r="W581" i="3"/>
  <c r="BG581" i="3" s="1"/>
  <c r="W582" i="3"/>
  <c r="W583" i="3"/>
  <c r="BG583" i="3" s="1"/>
  <c r="W584" i="3"/>
  <c r="BG584" i="3" s="1"/>
  <c r="W585" i="3"/>
  <c r="BG585" i="3" s="1"/>
  <c r="W586" i="3"/>
  <c r="W587" i="3"/>
  <c r="BG587" i="3" s="1"/>
  <c r="W588" i="3"/>
  <c r="BG588" i="3" s="1"/>
  <c r="W589" i="3"/>
  <c r="BG589" i="3" s="1"/>
  <c r="W590" i="3"/>
  <c r="W591" i="3"/>
  <c r="BG591" i="3" s="1"/>
  <c r="W592" i="3"/>
  <c r="BG592" i="3" s="1"/>
  <c r="W593" i="3"/>
  <c r="BG593" i="3" s="1"/>
  <c r="W594" i="3"/>
  <c r="W595" i="3"/>
  <c r="BG595" i="3" s="1"/>
  <c r="W596" i="3"/>
  <c r="BG596" i="3" s="1"/>
  <c r="W597" i="3"/>
  <c r="BG597" i="3" s="1"/>
  <c r="W598" i="3"/>
  <c r="W599" i="3"/>
  <c r="BG599" i="3" s="1"/>
  <c r="W600" i="3"/>
  <c r="BG600" i="3" s="1"/>
  <c r="W601" i="3"/>
  <c r="W602" i="3"/>
  <c r="W603" i="3"/>
  <c r="BG603" i="3" s="1"/>
  <c r="W604" i="3"/>
  <c r="BG604" i="3" s="1"/>
  <c r="W605" i="3"/>
  <c r="BG605" i="3" s="1"/>
  <c r="W606" i="3"/>
  <c r="W607" i="3"/>
  <c r="BG607" i="3" s="1"/>
  <c r="W608" i="3"/>
  <c r="BG608" i="3" s="1"/>
  <c r="W609" i="3"/>
  <c r="BG609" i="3" s="1"/>
  <c r="W610" i="3"/>
  <c r="W611" i="3"/>
  <c r="BG611" i="3" s="1"/>
  <c r="W612" i="3"/>
  <c r="BG612" i="3" s="1"/>
  <c r="W613" i="3"/>
  <c r="BG613" i="3" s="1"/>
  <c r="W614" i="3"/>
  <c r="W615" i="3"/>
  <c r="BG615" i="3" s="1"/>
  <c r="W616" i="3"/>
  <c r="BG616" i="3" s="1"/>
  <c r="W617" i="3"/>
  <c r="BG617" i="3" s="1"/>
  <c r="W618" i="3"/>
  <c r="W619" i="3"/>
  <c r="BG619" i="3" s="1"/>
  <c r="W620" i="3"/>
  <c r="BG620" i="3" s="1"/>
  <c r="W621" i="3"/>
  <c r="BG621" i="3" s="1"/>
  <c r="W622" i="3"/>
  <c r="W623" i="3"/>
  <c r="W624" i="3"/>
  <c r="BG624" i="3" s="1"/>
  <c r="W625" i="3"/>
  <c r="BG625" i="3" s="1"/>
  <c r="W626" i="3"/>
  <c r="W627" i="3"/>
  <c r="BG627" i="3" s="1"/>
  <c r="W628" i="3"/>
  <c r="BG628" i="3" s="1"/>
  <c r="W629" i="3"/>
  <c r="BG629" i="3" s="1"/>
  <c r="W630" i="3"/>
  <c r="W631" i="3"/>
  <c r="BG631" i="3" s="1"/>
  <c r="W632" i="3"/>
  <c r="BG632" i="3" s="1"/>
  <c r="W633" i="3"/>
  <c r="BG633" i="3" s="1"/>
  <c r="W634" i="3"/>
  <c r="W635" i="3"/>
  <c r="BG635" i="3" s="1"/>
  <c r="W636" i="3"/>
  <c r="BG636" i="3" s="1"/>
  <c r="W637" i="3"/>
  <c r="BG637" i="3" s="1"/>
  <c r="W638" i="3"/>
  <c r="W639" i="3"/>
  <c r="W640" i="3"/>
  <c r="BG640" i="3" s="1"/>
  <c r="W641" i="3"/>
  <c r="BG641" i="3" s="1"/>
  <c r="W642" i="3"/>
  <c r="W643" i="3"/>
  <c r="BG643" i="3" s="1"/>
  <c r="W644" i="3"/>
  <c r="BG644" i="3" s="1"/>
  <c r="W645" i="3"/>
  <c r="BG645" i="3" s="1"/>
  <c r="W646" i="3"/>
  <c r="W647" i="3"/>
  <c r="BG647" i="3" s="1"/>
  <c r="W648" i="3"/>
  <c r="BG648" i="3" s="1"/>
  <c r="W649" i="3"/>
  <c r="BG649" i="3" s="1"/>
  <c r="W650" i="3"/>
  <c r="W651" i="3"/>
  <c r="BG651" i="3" s="1"/>
  <c r="W652" i="3"/>
  <c r="BG652" i="3" s="1"/>
  <c r="W653" i="3"/>
  <c r="BG653" i="3" s="1"/>
  <c r="W654" i="3"/>
  <c r="W655" i="3"/>
  <c r="BG655" i="3" s="1"/>
  <c r="W656" i="3"/>
  <c r="BG656" i="3" s="1"/>
  <c r="W657" i="3"/>
  <c r="BG657" i="3" s="1"/>
  <c r="W658" i="3"/>
  <c r="W659" i="3"/>
  <c r="BG659" i="3" s="1"/>
  <c r="W660" i="3"/>
  <c r="BG660" i="3" s="1"/>
  <c r="W661" i="3"/>
  <c r="BG661" i="3" s="1"/>
  <c r="W662" i="3"/>
  <c r="W663" i="3"/>
  <c r="BG663" i="3" s="1"/>
  <c r="W664" i="3"/>
  <c r="BG664" i="3" s="1"/>
  <c r="W665" i="3"/>
  <c r="W666" i="3"/>
  <c r="W667" i="3"/>
  <c r="BG667" i="3" s="1"/>
  <c r="W668" i="3"/>
  <c r="BG668" i="3" s="1"/>
  <c r="W669" i="3"/>
  <c r="BG669" i="3" s="1"/>
  <c r="W670" i="3"/>
  <c r="W671" i="3"/>
  <c r="BG671" i="3" s="1"/>
  <c r="W672" i="3"/>
  <c r="BG672" i="3" s="1"/>
  <c r="W673" i="3"/>
  <c r="BG673" i="3" s="1"/>
  <c r="W674" i="3"/>
  <c r="W675" i="3"/>
  <c r="BG675" i="3" s="1"/>
  <c r="W676" i="3"/>
  <c r="BG676" i="3" s="1"/>
  <c r="W677" i="3"/>
  <c r="BG677" i="3" s="1"/>
  <c r="W678" i="3"/>
  <c r="W679" i="3"/>
  <c r="BG679" i="3" s="1"/>
  <c r="W680" i="3"/>
  <c r="BG680" i="3" s="1"/>
  <c r="W681" i="3"/>
  <c r="BG681" i="3" s="1"/>
  <c r="W682" i="3"/>
  <c r="W683" i="3"/>
  <c r="BG683" i="3" s="1"/>
  <c r="W684" i="3"/>
  <c r="BG684" i="3" s="1"/>
  <c r="W685" i="3"/>
  <c r="BG685" i="3" s="1"/>
  <c r="W686" i="3"/>
  <c r="W687" i="3"/>
  <c r="W688" i="3"/>
  <c r="BG688" i="3" s="1"/>
  <c r="W689" i="3"/>
  <c r="BG689" i="3" s="1"/>
  <c r="W690" i="3"/>
  <c r="W691" i="3"/>
  <c r="BG691" i="3" s="1"/>
  <c r="W692" i="3"/>
  <c r="BG692" i="3" s="1"/>
  <c r="W693" i="3"/>
  <c r="BG693" i="3" s="1"/>
  <c r="W694" i="3"/>
  <c r="W695" i="3"/>
  <c r="BG695" i="3" s="1"/>
  <c r="W696" i="3"/>
  <c r="BG696" i="3" s="1"/>
  <c r="W697" i="3"/>
  <c r="BG697" i="3" s="1"/>
  <c r="W698" i="3"/>
  <c r="W699" i="3"/>
  <c r="BG699" i="3" s="1"/>
  <c r="W700" i="3"/>
  <c r="BG700" i="3" s="1"/>
  <c r="W701" i="3"/>
  <c r="BG701" i="3" s="1"/>
  <c r="W702" i="3"/>
  <c r="W703" i="3"/>
  <c r="W704" i="3"/>
  <c r="BG704" i="3" s="1"/>
  <c r="W705" i="3"/>
  <c r="BG705" i="3" s="1"/>
  <c r="W706" i="3"/>
  <c r="W707" i="3"/>
  <c r="BG707" i="3" s="1"/>
  <c r="W708" i="3"/>
  <c r="BG708" i="3" s="1"/>
  <c r="W709" i="3"/>
  <c r="BG709" i="3" s="1"/>
  <c r="W710" i="3"/>
  <c r="W711" i="3"/>
  <c r="BG711" i="3" s="1"/>
  <c r="W712" i="3"/>
  <c r="BG712" i="3" s="1"/>
  <c r="W713" i="3"/>
  <c r="BG713" i="3" s="1"/>
  <c r="W714" i="3"/>
  <c r="W715" i="3"/>
  <c r="BG715" i="3" s="1"/>
  <c r="W716" i="3"/>
  <c r="BG716" i="3" s="1"/>
  <c r="W717" i="3"/>
  <c r="BG717" i="3" s="1"/>
  <c r="W718" i="3"/>
  <c r="W719" i="3"/>
  <c r="BG719" i="3" s="1"/>
  <c r="W720" i="3"/>
  <c r="BG720" i="3" s="1"/>
  <c r="W721" i="3"/>
  <c r="BG721" i="3" s="1"/>
  <c r="W722" i="3"/>
  <c r="W723" i="3"/>
  <c r="BG723" i="3" s="1"/>
  <c r="W724" i="3"/>
  <c r="BG724" i="3" s="1"/>
  <c r="W725" i="3"/>
  <c r="BG725" i="3" s="1"/>
  <c r="W726" i="3"/>
  <c r="W727" i="3"/>
  <c r="BG727" i="3" s="1"/>
  <c r="W728" i="3"/>
  <c r="BG728" i="3" s="1"/>
  <c r="W729" i="3"/>
  <c r="W730" i="3"/>
  <c r="W731" i="3"/>
  <c r="BG731" i="3" s="1"/>
  <c r="W732" i="3"/>
  <c r="BG732" i="3" s="1"/>
  <c r="W733" i="3"/>
  <c r="BG733" i="3" s="1"/>
  <c r="W734" i="3"/>
  <c r="W735" i="3"/>
  <c r="BG735" i="3" s="1"/>
  <c r="W736" i="3"/>
  <c r="BG736" i="3" s="1"/>
  <c r="W737" i="3"/>
  <c r="BG737" i="3" s="1"/>
  <c r="W738" i="3"/>
  <c r="W739" i="3"/>
  <c r="BG739" i="3" s="1"/>
  <c r="W740" i="3"/>
  <c r="BG740" i="3" s="1"/>
  <c r="W741" i="3"/>
  <c r="BG741" i="3" s="1"/>
  <c r="W742" i="3"/>
  <c r="W743" i="3"/>
  <c r="BG743" i="3" s="1"/>
  <c r="W744" i="3"/>
  <c r="BG744" i="3" s="1"/>
  <c r="W745" i="3"/>
  <c r="BG745" i="3" s="1"/>
  <c r="W746" i="3"/>
  <c r="W747" i="3"/>
  <c r="BG747" i="3" s="1"/>
  <c r="W748" i="3"/>
  <c r="BG748" i="3" s="1"/>
  <c r="W749" i="3"/>
  <c r="BG749" i="3" s="1"/>
  <c r="W750" i="3"/>
  <c r="W751" i="3"/>
  <c r="W752" i="3"/>
  <c r="BG752" i="3" s="1"/>
  <c r="W753" i="3"/>
  <c r="BG753" i="3" s="1"/>
  <c r="W754" i="3"/>
  <c r="W755" i="3"/>
  <c r="BG755" i="3" s="1"/>
  <c r="W756" i="3"/>
  <c r="BG756" i="3" s="1"/>
  <c r="W757" i="3"/>
  <c r="BG757" i="3" s="1"/>
  <c r="W758" i="3"/>
  <c r="W759" i="3"/>
  <c r="BG759" i="3" s="1"/>
  <c r="W760" i="3"/>
  <c r="BG760" i="3" s="1"/>
  <c r="W761" i="3"/>
  <c r="BG761" i="3" s="1"/>
  <c r="W762" i="3"/>
  <c r="W763" i="3"/>
  <c r="BG763" i="3" s="1"/>
  <c r="W764" i="3"/>
  <c r="BG764" i="3" s="1"/>
  <c r="W765" i="3"/>
  <c r="BG765" i="3" s="1"/>
  <c r="W766" i="3"/>
  <c r="W767" i="3"/>
  <c r="BG767" i="3" s="1"/>
  <c r="W768" i="3"/>
  <c r="BG768" i="3" s="1"/>
  <c r="W769" i="3"/>
  <c r="BG769" i="3" s="1"/>
  <c r="W770" i="3"/>
  <c r="W771" i="3"/>
  <c r="BG771" i="3" s="1"/>
  <c r="W772" i="3"/>
  <c r="BG772" i="3" s="1"/>
  <c r="W773" i="3"/>
  <c r="BG773" i="3" s="1"/>
  <c r="W774" i="3"/>
  <c r="W775" i="3"/>
  <c r="BG775" i="3" s="1"/>
  <c r="W776" i="3"/>
  <c r="BG776" i="3" s="1"/>
  <c r="W777" i="3"/>
  <c r="BG777" i="3" s="1"/>
  <c r="W778" i="3"/>
  <c r="W779" i="3"/>
  <c r="BG779" i="3" s="1"/>
  <c r="W780" i="3"/>
  <c r="BG780" i="3" s="1"/>
  <c r="W781" i="3"/>
  <c r="BG781" i="3" s="1"/>
  <c r="W782" i="3"/>
  <c r="W783" i="3"/>
  <c r="BG783" i="3" s="1"/>
  <c r="W784" i="3"/>
  <c r="BG784" i="3" s="1"/>
  <c r="W785" i="3"/>
  <c r="BG785" i="3" s="1"/>
  <c r="W786" i="3"/>
  <c r="W787" i="3"/>
  <c r="BG787" i="3" s="1"/>
  <c r="W788" i="3"/>
  <c r="BG788" i="3" s="1"/>
  <c r="W789" i="3"/>
  <c r="BG789" i="3" s="1"/>
  <c r="W790" i="3"/>
  <c r="W791" i="3"/>
  <c r="BG791" i="3" s="1"/>
  <c r="W792" i="3"/>
  <c r="BG792" i="3" s="1"/>
  <c r="W793" i="3"/>
  <c r="BG793" i="3" s="1"/>
  <c r="W794" i="3"/>
  <c r="W795" i="3"/>
  <c r="BG795" i="3" s="1"/>
  <c r="W796" i="3"/>
  <c r="BG796" i="3" s="1"/>
  <c r="W797" i="3"/>
  <c r="BG797" i="3" s="1"/>
  <c r="W798" i="3"/>
  <c r="W799" i="3"/>
  <c r="BG799" i="3" s="1"/>
  <c r="W800" i="3"/>
  <c r="BG800" i="3" s="1"/>
  <c r="W801" i="3"/>
  <c r="BG801" i="3" s="1"/>
  <c r="W802" i="3"/>
  <c r="W803" i="3"/>
  <c r="BG803" i="3" s="1"/>
  <c r="W804" i="3"/>
  <c r="BG804" i="3" s="1"/>
  <c r="W805" i="3"/>
  <c r="BG805" i="3" s="1"/>
  <c r="W806" i="3"/>
  <c r="W807" i="3"/>
  <c r="BG807" i="3" s="1"/>
  <c r="W808" i="3"/>
  <c r="BG808" i="3" s="1"/>
  <c r="W809" i="3"/>
  <c r="BG809" i="3" s="1"/>
  <c r="W810" i="3"/>
  <c r="BG810" i="3" s="1"/>
  <c r="W811" i="3"/>
  <c r="BG811" i="3" s="1"/>
  <c r="W812" i="3"/>
  <c r="BG812" i="3" s="1"/>
  <c r="W813" i="3"/>
  <c r="BG813" i="3" s="1"/>
  <c r="W814" i="3"/>
  <c r="BG814" i="3" s="1"/>
  <c r="W815" i="3"/>
  <c r="BG815" i="3" s="1"/>
  <c r="W816" i="3"/>
  <c r="BG816" i="3" s="1"/>
  <c r="W817" i="3"/>
  <c r="BG817" i="3" s="1"/>
  <c r="W818" i="3"/>
  <c r="W819" i="3"/>
  <c r="BG819" i="3" s="1"/>
  <c r="W820" i="3"/>
  <c r="BG820" i="3" s="1"/>
  <c r="W821" i="3"/>
  <c r="BG821" i="3" s="1"/>
  <c r="W822" i="3"/>
  <c r="W823" i="3"/>
  <c r="BG823" i="3" s="1"/>
  <c r="W824" i="3"/>
  <c r="BG824" i="3" s="1"/>
  <c r="W825" i="3"/>
  <c r="BG825" i="3" s="1"/>
  <c r="W826" i="3"/>
  <c r="BG826" i="3" s="1"/>
  <c r="W827" i="3"/>
  <c r="BG827" i="3" s="1"/>
  <c r="W828" i="3"/>
  <c r="BG828" i="3" s="1"/>
  <c r="W829" i="3"/>
  <c r="BG829" i="3" s="1"/>
  <c r="W830" i="3"/>
  <c r="BG830" i="3" s="1"/>
  <c r="W831" i="3"/>
  <c r="BG831" i="3" s="1"/>
  <c r="W832" i="3"/>
  <c r="BG832" i="3" s="1"/>
  <c r="W833" i="3"/>
  <c r="BG833" i="3" s="1"/>
  <c r="W834" i="3"/>
  <c r="W835" i="3"/>
  <c r="BG835" i="3" s="1"/>
  <c r="W836" i="3"/>
  <c r="BG836" i="3" s="1"/>
  <c r="W837" i="3"/>
  <c r="BG837" i="3" s="1"/>
  <c r="W838" i="3"/>
  <c r="W839" i="3"/>
  <c r="BG839" i="3" s="1"/>
  <c r="W840" i="3"/>
  <c r="BG840" i="3" s="1"/>
  <c r="W841" i="3"/>
  <c r="BG841" i="3" s="1"/>
  <c r="W842" i="3"/>
  <c r="BG842" i="3" s="1"/>
  <c r="W843" i="3"/>
  <c r="BG843" i="3" s="1"/>
  <c r="W844" i="3"/>
  <c r="BG844" i="3" s="1"/>
  <c r="W845" i="3"/>
  <c r="BG845" i="3" s="1"/>
  <c r="W846" i="3"/>
  <c r="BG846" i="3" s="1"/>
  <c r="W847" i="3"/>
  <c r="BG847" i="3" s="1"/>
  <c r="W848" i="3"/>
  <c r="BG848" i="3" s="1"/>
  <c r="W849" i="3"/>
  <c r="BG849" i="3" s="1"/>
  <c r="W850" i="3"/>
  <c r="W851" i="3"/>
  <c r="BG851" i="3" s="1"/>
  <c r="W852" i="3"/>
  <c r="BG852" i="3" s="1"/>
  <c r="W853" i="3"/>
  <c r="BG853" i="3" s="1"/>
  <c r="W854" i="3"/>
  <c r="W855" i="3"/>
  <c r="BG855" i="3" s="1"/>
  <c r="W856" i="3"/>
  <c r="BG856" i="3" s="1"/>
  <c r="W857" i="3"/>
  <c r="BG857" i="3" s="1"/>
  <c r="W858" i="3"/>
  <c r="BG858" i="3" s="1"/>
  <c r="W859" i="3"/>
  <c r="BG859" i="3" s="1"/>
  <c r="W860" i="3"/>
  <c r="BG860" i="3" s="1"/>
  <c r="W861" i="3"/>
  <c r="BG861" i="3" s="1"/>
  <c r="W862" i="3"/>
  <c r="BG862" i="3" s="1"/>
  <c r="W863" i="3"/>
  <c r="BG863" i="3" s="1"/>
  <c r="W864" i="3"/>
  <c r="BG864" i="3" s="1"/>
  <c r="W865" i="3"/>
  <c r="BG865" i="3" s="1"/>
  <c r="W866" i="3"/>
  <c r="W867" i="3"/>
  <c r="BG867" i="3" s="1"/>
  <c r="W868" i="3"/>
  <c r="BG868" i="3" s="1"/>
  <c r="W869" i="3"/>
  <c r="BG869" i="3" s="1"/>
  <c r="W870" i="3"/>
  <c r="W871" i="3"/>
  <c r="BG871" i="3" s="1"/>
  <c r="W872" i="3"/>
  <c r="BG872" i="3" s="1"/>
  <c r="W873" i="3"/>
  <c r="BG873" i="3" s="1"/>
  <c r="W874" i="3"/>
  <c r="BG874" i="3" s="1"/>
  <c r="W875" i="3"/>
  <c r="BG875" i="3" s="1"/>
  <c r="W876" i="3"/>
  <c r="BG876" i="3" s="1"/>
  <c r="W877" i="3"/>
  <c r="BG877" i="3" s="1"/>
  <c r="W878" i="3"/>
  <c r="BG878" i="3" s="1"/>
  <c r="W879" i="3"/>
  <c r="BG879" i="3" s="1"/>
  <c r="W880" i="3"/>
  <c r="BG880" i="3" s="1"/>
  <c r="W881" i="3"/>
  <c r="BG881" i="3" s="1"/>
  <c r="W882" i="3"/>
  <c r="W883" i="3"/>
  <c r="BG883" i="3" s="1"/>
  <c r="W884" i="3"/>
  <c r="BG884" i="3" s="1"/>
  <c r="W885" i="3"/>
  <c r="BG885" i="3" s="1"/>
  <c r="W886" i="3"/>
  <c r="W887" i="3"/>
  <c r="BG887" i="3" s="1"/>
  <c r="W888" i="3"/>
  <c r="BG888" i="3" s="1"/>
  <c r="W889" i="3"/>
  <c r="BG889" i="3" s="1"/>
  <c r="W890" i="3"/>
  <c r="BG890" i="3" s="1"/>
  <c r="W891" i="3"/>
  <c r="BG891" i="3" s="1"/>
  <c r="W892" i="3"/>
  <c r="BG892" i="3" s="1"/>
  <c r="W893" i="3"/>
  <c r="BG893" i="3" s="1"/>
  <c r="W894" i="3"/>
  <c r="BG894" i="3" s="1"/>
  <c r="W895" i="3"/>
  <c r="BG895" i="3" s="1"/>
  <c r="W896" i="3"/>
  <c r="BG896" i="3" s="1"/>
  <c r="W897" i="3"/>
  <c r="BG897" i="3" s="1"/>
  <c r="W898" i="3"/>
  <c r="W899" i="3"/>
  <c r="BG899" i="3" s="1"/>
  <c r="W900" i="3"/>
  <c r="BG900" i="3" s="1"/>
  <c r="W901" i="3"/>
  <c r="BG901" i="3" s="1"/>
  <c r="W902" i="3"/>
  <c r="W903" i="3"/>
  <c r="BG903" i="3" s="1"/>
  <c r="W904" i="3"/>
  <c r="BG904" i="3" s="1"/>
  <c r="W905" i="3"/>
  <c r="BG905" i="3" s="1"/>
  <c r="W906" i="3"/>
  <c r="BG906" i="3" s="1"/>
  <c r="W907" i="3"/>
  <c r="BG907" i="3" s="1"/>
  <c r="W908" i="3"/>
  <c r="BG908" i="3" s="1"/>
  <c r="W909" i="3"/>
  <c r="BG909" i="3" s="1"/>
  <c r="W910" i="3"/>
  <c r="BG910" i="3" s="1"/>
  <c r="W911" i="3"/>
  <c r="BG911" i="3" s="1"/>
  <c r="W912" i="3"/>
  <c r="BG912" i="3" s="1"/>
  <c r="W913" i="3"/>
  <c r="BG913" i="3" s="1"/>
  <c r="W914" i="3"/>
  <c r="W915" i="3"/>
  <c r="BG915" i="3" s="1"/>
  <c r="W916" i="3"/>
  <c r="BG916" i="3" s="1"/>
  <c r="W917" i="3"/>
  <c r="BG917" i="3" s="1"/>
  <c r="W918" i="3"/>
  <c r="W919" i="3"/>
  <c r="BG919" i="3" s="1"/>
  <c r="W920" i="3"/>
  <c r="BG920" i="3" s="1"/>
  <c r="W921" i="3"/>
  <c r="BG921" i="3" s="1"/>
  <c r="W922" i="3"/>
  <c r="BG922" i="3" s="1"/>
  <c r="W923" i="3"/>
  <c r="BG923" i="3" s="1"/>
  <c r="W924" i="3"/>
  <c r="BG924" i="3" s="1"/>
  <c r="W925" i="3"/>
  <c r="BG925" i="3" s="1"/>
  <c r="W926" i="3"/>
  <c r="BG926" i="3" s="1"/>
  <c r="W927" i="3"/>
  <c r="BG927" i="3" s="1"/>
  <c r="W928" i="3"/>
  <c r="BG928" i="3" s="1"/>
  <c r="W929" i="3"/>
  <c r="BG929" i="3" s="1"/>
  <c r="W930" i="3"/>
  <c r="W931" i="3"/>
  <c r="BG931" i="3" s="1"/>
  <c r="W932" i="3"/>
  <c r="BG932" i="3" s="1"/>
  <c r="W933" i="3"/>
  <c r="BG933" i="3" s="1"/>
  <c r="W934" i="3"/>
  <c r="W935" i="3"/>
  <c r="BG935" i="3" s="1"/>
  <c r="W936" i="3"/>
  <c r="BG936" i="3" s="1"/>
  <c r="W937" i="3"/>
  <c r="BG937" i="3" s="1"/>
  <c r="W938" i="3"/>
  <c r="BG938" i="3" s="1"/>
  <c r="W939" i="3"/>
  <c r="BG939" i="3" s="1"/>
  <c r="W940" i="3"/>
  <c r="BG940" i="3" s="1"/>
  <c r="W941" i="3"/>
  <c r="BG941" i="3" s="1"/>
  <c r="W942" i="3"/>
  <c r="BG942" i="3" s="1"/>
  <c r="W943" i="3"/>
  <c r="BG943" i="3" s="1"/>
  <c r="W944" i="3"/>
  <c r="BG944" i="3" s="1"/>
  <c r="W945" i="3"/>
  <c r="BG945" i="3" s="1"/>
  <c r="W946" i="3"/>
  <c r="W947" i="3"/>
  <c r="BG947" i="3" s="1"/>
  <c r="W948" i="3"/>
  <c r="BG948" i="3" s="1"/>
  <c r="W949" i="3"/>
  <c r="BG949" i="3" s="1"/>
  <c r="W950" i="3"/>
  <c r="W951" i="3"/>
  <c r="BG951" i="3" s="1"/>
  <c r="W952" i="3"/>
  <c r="BG952" i="3" s="1"/>
  <c r="W953" i="3"/>
  <c r="BG953" i="3" s="1"/>
  <c r="W954" i="3"/>
  <c r="BG954" i="3" s="1"/>
  <c r="W955" i="3"/>
  <c r="BG955" i="3" s="1"/>
  <c r="W956" i="3"/>
  <c r="BG956" i="3" s="1"/>
  <c r="W957" i="3"/>
  <c r="BG957" i="3" s="1"/>
  <c r="W958" i="3"/>
  <c r="BG958" i="3" s="1"/>
  <c r="W959" i="3"/>
  <c r="BG959" i="3" s="1"/>
  <c r="W960" i="3"/>
  <c r="BG960" i="3" s="1"/>
  <c r="W961" i="3"/>
  <c r="BG961" i="3" s="1"/>
  <c r="W962" i="3"/>
  <c r="W963" i="3"/>
  <c r="BG963" i="3" s="1"/>
  <c r="W964" i="3"/>
  <c r="BG964" i="3" s="1"/>
  <c r="W965" i="3"/>
  <c r="BG965" i="3" s="1"/>
  <c r="W966" i="3"/>
  <c r="W967" i="3"/>
  <c r="BG967" i="3" s="1"/>
  <c r="W968" i="3"/>
  <c r="BG968" i="3" s="1"/>
  <c r="W969" i="3"/>
  <c r="BG969" i="3" s="1"/>
  <c r="W970" i="3"/>
  <c r="BG970" i="3" s="1"/>
  <c r="W971" i="3"/>
  <c r="BG971" i="3" s="1"/>
  <c r="W972" i="3"/>
  <c r="BG972" i="3" s="1"/>
  <c r="W973" i="3"/>
  <c r="BG973" i="3" s="1"/>
  <c r="W974" i="3"/>
  <c r="BG974" i="3" s="1"/>
  <c r="W975" i="3"/>
  <c r="BG975" i="3" s="1"/>
  <c r="W976" i="3"/>
  <c r="BG976" i="3" s="1"/>
  <c r="W977" i="3"/>
  <c r="BG977" i="3" s="1"/>
  <c r="W978" i="3"/>
  <c r="W979" i="3"/>
  <c r="BG979" i="3" s="1"/>
  <c r="W980" i="3"/>
  <c r="BG980" i="3" s="1"/>
  <c r="W981" i="3"/>
  <c r="BG981" i="3" s="1"/>
  <c r="W982" i="3"/>
  <c r="W983" i="3"/>
  <c r="BG983" i="3" s="1"/>
  <c r="W984" i="3"/>
  <c r="BG984" i="3" s="1"/>
  <c r="W985" i="3"/>
  <c r="BG985" i="3" s="1"/>
  <c r="W986" i="3"/>
  <c r="BG986" i="3" s="1"/>
  <c r="W987" i="3"/>
  <c r="BG987" i="3" s="1"/>
  <c r="W988" i="3"/>
  <c r="BG988" i="3" s="1"/>
  <c r="W989" i="3"/>
  <c r="BG989" i="3" s="1"/>
  <c r="W990" i="3"/>
  <c r="BG990" i="3" s="1"/>
  <c r="W991" i="3"/>
  <c r="BG991" i="3" s="1"/>
  <c r="W992" i="3"/>
  <c r="BG992" i="3" s="1"/>
  <c r="W993" i="3"/>
  <c r="BG993" i="3" s="1"/>
  <c r="W994" i="3"/>
  <c r="W995" i="3"/>
  <c r="BG995" i="3" s="1"/>
  <c r="W996" i="3"/>
  <c r="BG996" i="3" s="1"/>
  <c r="W997" i="3"/>
  <c r="BG997" i="3" s="1"/>
  <c r="W998" i="3"/>
  <c r="W999" i="3"/>
  <c r="BG999" i="3" s="1"/>
  <c r="W1000" i="3"/>
  <c r="BG1000" i="3" s="1"/>
  <c r="W1001" i="3"/>
  <c r="BG1001" i="3" s="1"/>
  <c r="W1002" i="3"/>
  <c r="BG1002" i="3" s="1"/>
  <c r="W1003" i="3"/>
  <c r="BG1003" i="3" s="1"/>
  <c r="W1004" i="3"/>
  <c r="BG1004" i="3" s="1"/>
  <c r="W1005" i="3"/>
  <c r="BG1005" i="3" s="1"/>
  <c r="W1006" i="3"/>
  <c r="BG1006" i="3" s="1"/>
  <c r="W1007" i="3"/>
  <c r="BG1007" i="3" s="1"/>
  <c r="W1008" i="3"/>
  <c r="BG1008" i="3" s="1"/>
  <c r="W1009" i="3"/>
  <c r="BG1009" i="3" s="1"/>
  <c r="W1010" i="3"/>
  <c r="W1011" i="3"/>
  <c r="BG1011" i="3" s="1"/>
  <c r="W1012" i="3"/>
  <c r="BG1012" i="3" s="1"/>
  <c r="W1013" i="3"/>
  <c r="BG1013" i="3" s="1"/>
  <c r="W1014" i="3"/>
  <c r="W1015" i="3"/>
  <c r="BG1015" i="3" s="1"/>
  <c r="W1016" i="3"/>
  <c r="BG1016" i="3" s="1"/>
  <c r="W1017" i="3"/>
  <c r="BG1017" i="3" s="1"/>
  <c r="W1018" i="3"/>
  <c r="BG1018" i="3" s="1"/>
  <c r="W1019" i="3"/>
  <c r="BG1019" i="3" s="1"/>
  <c r="W1020" i="3"/>
  <c r="BG1020" i="3" s="1"/>
  <c r="W1021" i="3"/>
  <c r="BG1021" i="3" s="1"/>
  <c r="W1022" i="3"/>
  <c r="BG1022" i="3" s="1"/>
  <c r="W1023" i="3"/>
  <c r="BG1023" i="3" s="1"/>
  <c r="W1024" i="3"/>
  <c r="BG1024" i="3" s="1"/>
  <c r="W1025" i="3"/>
  <c r="BG1025" i="3" s="1"/>
  <c r="W1026" i="3"/>
  <c r="W1027" i="3"/>
  <c r="BG1027" i="3" s="1"/>
  <c r="W1028" i="3"/>
  <c r="BG1028" i="3" s="1"/>
  <c r="W1029" i="3"/>
  <c r="BG1029" i="3" s="1"/>
  <c r="W1030" i="3"/>
  <c r="W1031" i="3"/>
  <c r="BG1031" i="3" s="1"/>
  <c r="W1032" i="3"/>
  <c r="BG1032" i="3" s="1"/>
  <c r="W1033" i="3"/>
  <c r="BG1033" i="3" s="1"/>
  <c r="W1034" i="3"/>
  <c r="BG1034" i="3" s="1"/>
  <c r="W1035" i="3"/>
  <c r="BG1035" i="3" s="1"/>
  <c r="W1036" i="3"/>
  <c r="BG1036" i="3" s="1"/>
  <c r="W1037" i="3"/>
  <c r="BG1037" i="3" s="1"/>
  <c r="W1038" i="3"/>
  <c r="BG1038" i="3" s="1"/>
  <c r="W1039" i="3"/>
  <c r="BG1039" i="3" s="1"/>
  <c r="W1040" i="3"/>
  <c r="BG1040" i="3" s="1"/>
  <c r="W1041" i="3"/>
  <c r="BG1041" i="3" s="1"/>
  <c r="W1042" i="3"/>
  <c r="W1043" i="3"/>
  <c r="BG1043" i="3" s="1"/>
  <c r="W1044" i="3"/>
  <c r="BG1044" i="3" s="1"/>
  <c r="W1045" i="3"/>
  <c r="BG1045" i="3" s="1"/>
  <c r="W1046" i="3"/>
  <c r="W1047" i="3"/>
  <c r="BG1047" i="3" s="1"/>
  <c r="W1048" i="3"/>
  <c r="BG1048" i="3" s="1"/>
  <c r="W1049" i="3"/>
  <c r="BG1049" i="3" s="1"/>
  <c r="W1050" i="3"/>
  <c r="BG1050" i="3" s="1"/>
  <c r="W1051" i="3"/>
  <c r="BG1051" i="3" s="1"/>
  <c r="W1052" i="3"/>
  <c r="BG1052" i="3" s="1"/>
  <c r="W1053" i="3"/>
  <c r="BG1053" i="3" s="1"/>
  <c r="W1054" i="3"/>
  <c r="BG1054" i="3" s="1"/>
  <c r="W1055" i="3"/>
  <c r="BG1055" i="3" s="1"/>
  <c r="W1056" i="3"/>
  <c r="BG1056" i="3" s="1"/>
  <c r="W1057" i="3"/>
  <c r="BG1057" i="3" s="1"/>
  <c r="W1058" i="3"/>
  <c r="W1059" i="3"/>
  <c r="BG1059" i="3" s="1"/>
  <c r="W1060" i="3"/>
  <c r="BG1060" i="3" s="1"/>
  <c r="W1061" i="3"/>
  <c r="BG1061" i="3" s="1"/>
  <c r="W1062" i="3"/>
  <c r="W1063" i="3"/>
  <c r="BG1063" i="3" s="1"/>
  <c r="W1064" i="3"/>
  <c r="BG1064" i="3" s="1"/>
  <c r="W1065" i="3"/>
  <c r="BG1065" i="3" s="1"/>
  <c r="W1066" i="3"/>
  <c r="BG1066" i="3" s="1"/>
  <c r="W1067" i="3"/>
  <c r="BG1067" i="3" s="1"/>
  <c r="W1068" i="3"/>
  <c r="BG1068" i="3" s="1"/>
  <c r="W1069" i="3"/>
  <c r="BG1069" i="3" s="1"/>
  <c r="W1070" i="3"/>
  <c r="BG1070" i="3" s="1"/>
  <c r="W1071" i="3"/>
  <c r="BG1071" i="3" s="1"/>
  <c r="W1072" i="3"/>
  <c r="BG1072" i="3" s="1"/>
  <c r="W1073" i="3"/>
  <c r="BG1073" i="3" s="1"/>
  <c r="W1074" i="3"/>
  <c r="W1075" i="3"/>
  <c r="BG1075" i="3" s="1"/>
  <c r="W1076" i="3"/>
  <c r="BG1076" i="3" s="1"/>
  <c r="W1077" i="3"/>
  <c r="BG1077" i="3" s="1"/>
  <c r="W1078" i="3"/>
  <c r="W1079" i="3"/>
  <c r="BG1079" i="3" s="1"/>
  <c r="W1080" i="3"/>
  <c r="BG1080" i="3" s="1"/>
  <c r="W1081" i="3"/>
  <c r="BG1081" i="3" s="1"/>
  <c r="W1082" i="3"/>
  <c r="BG1082" i="3" s="1"/>
  <c r="W1083" i="3"/>
  <c r="BG1083" i="3" s="1"/>
  <c r="W1084" i="3"/>
  <c r="BG1084" i="3" s="1"/>
  <c r="W1085" i="3"/>
  <c r="BG1085" i="3" s="1"/>
  <c r="W1086" i="3"/>
  <c r="BG1086" i="3" s="1"/>
  <c r="W1087" i="3"/>
  <c r="BG1087" i="3" s="1"/>
  <c r="W1088" i="3"/>
  <c r="BG1088" i="3" s="1"/>
  <c r="W1089" i="3"/>
  <c r="BG1089" i="3" s="1"/>
  <c r="W1090" i="3"/>
  <c r="W1091" i="3"/>
  <c r="BG1091" i="3" s="1"/>
  <c r="W1092" i="3"/>
  <c r="BG1092" i="3" s="1"/>
  <c r="W1093" i="3"/>
  <c r="BG1093" i="3" s="1"/>
  <c r="W1094" i="3"/>
  <c r="W1095" i="3"/>
  <c r="BG1095" i="3" s="1"/>
  <c r="W1096" i="3"/>
  <c r="BG1096" i="3" s="1"/>
  <c r="W1097" i="3"/>
  <c r="BG1097" i="3" s="1"/>
  <c r="W1098" i="3"/>
  <c r="BG1098" i="3" s="1"/>
  <c r="W1099" i="3"/>
  <c r="BG1099" i="3" s="1"/>
  <c r="W1100" i="3"/>
  <c r="BG1100" i="3" s="1"/>
  <c r="W1101" i="3"/>
  <c r="BG1101" i="3" s="1"/>
  <c r="W1102" i="3"/>
  <c r="BG1102" i="3" s="1"/>
  <c r="W1103" i="3"/>
  <c r="BG1103" i="3" s="1"/>
  <c r="W1104" i="3"/>
  <c r="BG1104" i="3" s="1"/>
  <c r="W1105" i="3"/>
  <c r="BG1105" i="3" s="1"/>
  <c r="W1106" i="3"/>
  <c r="W1107" i="3"/>
  <c r="BG1107" i="3" s="1"/>
  <c r="W1108" i="3"/>
  <c r="BG1108" i="3" s="1"/>
  <c r="W1109" i="3"/>
  <c r="BG1109" i="3" s="1"/>
  <c r="W1110" i="3"/>
  <c r="W1111" i="3"/>
  <c r="BG1111" i="3" s="1"/>
  <c r="W1112" i="3"/>
  <c r="BG1112" i="3" s="1"/>
  <c r="W1113" i="3"/>
  <c r="BG1113" i="3" s="1"/>
  <c r="W1114" i="3"/>
  <c r="BG1114" i="3" s="1"/>
  <c r="W1115" i="3"/>
  <c r="BG1115" i="3" s="1"/>
  <c r="W1116" i="3"/>
  <c r="BG1116" i="3" s="1"/>
  <c r="W1117" i="3"/>
  <c r="BG1117" i="3" s="1"/>
  <c r="W1118" i="3"/>
  <c r="BG1118" i="3" s="1"/>
  <c r="W1119" i="3"/>
  <c r="BG1119" i="3" s="1"/>
  <c r="W1120" i="3"/>
  <c r="BG1120" i="3" s="1"/>
  <c r="W1121" i="3"/>
  <c r="BG1121" i="3" s="1"/>
  <c r="W1122" i="3"/>
  <c r="W1123" i="3"/>
  <c r="BG1123" i="3" s="1"/>
  <c r="W1124" i="3"/>
  <c r="BG1124" i="3" s="1"/>
  <c r="W1125" i="3"/>
  <c r="BG1125" i="3" s="1"/>
  <c r="W1126" i="3"/>
  <c r="W1127" i="3"/>
  <c r="BG1127" i="3" s="1"/>
  <c r="W1128" i="3"/>
  <c r="BG1128" i="3" s="1"/>
  <c r="W1129" i="3"/>
  <c r="BG1129" i="3" s="1"/>
  <c r="W1130" i="3"/>
  <c r="BG1130" i="3" s="1"/>
  <c r="W1131" i="3"/>
  <c r="BG1131" i="3" s="1"/>
  <c r="W1132" i="3"/>
  <c r="BG1132" i="3" s="1"/>
  <c r="W1133" i="3"/>
  <c r="BG1133" i="3" s="1"/>
  <c r="W1134" i="3"/>
  <c r="BG1134" i="3" s="1"/>
  <c r="W1135" i="3"/>
  <c r="BG1135" i="3" s="1"/>
  <c r="W1136" i="3"/>
  <c r="BG1136" i="3" s="1"/>
  <c r="W1137" i="3"/>
  <c r="BG1137" i="3" s="1"/>
  <c r="W1138" i="3"/>
  <c r="W1139" i="3"/>
  <c r="BG1139" i="3" s="1"/>
  <c r="W1140" i="3"/>
  <c r="BG1140" i="3" s="1"/>
  <c r="W1141" i="3"/>
  <c r="BG1141" i="3" s="1"/>
  <c r="W1142" i="3"/>
  <c r="W1143" i="3"/>
  <c r="BG1143" i="3" s="1"/>
  <c r="W1144" i="3"/>
  <c r="BG1144" i="3" s="1"/>
  <c r="W1145" i="3"/>
  <c r="BG1145" i="3" s="1"/>
  <c r="W1146" i="3"/>
  <c r="BG1146" i="3" s="1"/>
  <c r="W1147" i="3"/>
  <c r="BG1147" i="3" s="1"/>
  <c r="W1148" i="3"/>
  <c r="BG1148" i="3" s="1"/>
  <c r="W1149" i="3"/>
  <c r="BG1149" i="3" s="1"/>
  <c r="W1150" i="3"/>
  <c r="BG1150" i="3" s="1"/>
  <c r="W1151" i="3"/>
  <c r="BG1151" i="3" s="1"/>
  <c r="W1152" i="3"/>
  <c r="BG1152" i="3" s="1"/>
  <c r="W1153" i="3"/>
  <c r="BG1153" i="3" s="1"/>
  <c r="W1154" i="3"/>
  <c r="W1155" i="3"/>
  <c r="BG1155" i="3" s="1"/>
  <c r="W1156" i="3"/>
  <c r="BG1156" i="3" s="1"/>
  <c r="W1157" i="3"/>
  <c r="BG1157" i="3" s="1"/>
  <c r="W1158" i="3"/>
  <c r="W1159" i="3"/>
  <c r="BG1159" i="3" s="1"/>
  <c r="W1160" i="3"/>
  <c r="BG1160" i="3" s="1"/>
  <c r="W1161" i="3"/>
  <c r="BG1161" i="3" s="1"/>
  <c r="W1162" i="3"/>
  <c r="BG1162" i="3" s="1"/>
  <c r="W1163" i="3"/>
  <c r="BG1163" i="3" s="1"/>
  <c r="W1164" i="3"/>
  <c r="BG1164" i="3" s="1"/>
  <c r="W1165" i="3"/>
  <c r="BG1165" i="3" s="1"/>
  <c r="W1166" i="3"/>
  <c r="BG1166" i="3" s="1"/>
  <c r="W1167" i="3"/>
  <c r="BG1167" i="3" s="1"/>
  <c r="W1168" i="3"/>
  <c r="BG1168" i="3" s="1"/>
  <c r="W1169" i="3"/>
  <c r="BG1169" i="3" s="1"/>
  <c r="W1170" i="3"/>
  <c r="W1171" i="3"/>
  <c r="BG1171" i="3" s="1"/>
  <c r="W1172" i="3"/>
  <c r="BG1172" i="3" s="1"/>
  <c r="W1173" i="3"/>
  <c r="BG1173" i="3" s="1"/>
  <c r="W1174" i="3"/>
  <c r="W1175" i="3"/>
  <c r="BG1175" i="3" s="1"/>
  <c r="W1176" i="3"/>
  <c r="BG1176" i="3" s="1"/>
  <c r="W1177" i="3"/>
  <c r="BG1177" i="3" s="1"/>
  <c r="W1178" i="3"/>
  <c r="BG1178" i="3" s="1"/>
  <c r="W1179" i="3"/>
  <c r="BG1179" i="3" s="1"/>
  <c r="W1180" i="3"/>
  <c r="BG1180" i="3" s="1"/>
  <c r="W1181" i="3"/>
  <c r="BG1181" i="3" s="1"/>
  <c r="W1182" i="3"/>
  <c r="BG1182" i="3" s="1"/>
  <c r="W1183" i="3"/>
  <c r="BG1183" i="3" s="1"/>
  <c r="W1184" i="3"/>
  <c r="BG1184" i="3" s="1"/>
  <c r="W1185" i="3"/>
  <c r="BG1185" i="3" s="1"/>
  <c r="W1186" i="3"/>
  <c r="W1187" i="3"/>
  <c r="BG1187" i="3" s="1"/>
  <c r="W1188" i="3"/>
  <c r="BG1188" i="3" s="1"/>
  <c r="W1189" i="3"/>
  <c r="BG1189" i="3" s="1"/>
  <c r="W1190" i="3"/>
  <c r="W1191" i="3"/>
  <c r="BG1191" i="3" s="1"/>
  <c r="W1192" i="3"/>
  <c r="BG1192" i="3" s="1"/>
  <c r="W1193" i="3"/>
  <c r="BG1193" i="3" s="1"/>
  <c r="W1194" i="3"/>
  <c r="BG1194" i="3" s="1"/>
  <c r="W1195" i="3"/>
  <c r="BG1195" i="3" s="1"/>
  <c r="W1196" i="3"/>
  <c r="BG1196" i="3" s="1"/>
  <c r="W1197" i="3"/>
  <c r="BG1197" i="3" s="1"/>
  <c r="W1198" i="3"/>
  <c r="BG1198" i="3" s="1"/>
  <c r="W1199" i="3"/>
  <c r="BG1199" i="3" s="1"/>
  <c r="W1200" i="3"/>
  <c r="BG1200" i="3" s="1"/>
  <c r="W1201" i="3"/>
  <c r="BG1201" i="3" s="1"/>
  <c r="W1202" i="3"/>
  <c r="W1203" i="3"/>
  <c r="BG1203" i="3" s="1"/>
  <c r="W1204" i="3"/>
  <c r="BG1204" i="3" s="1"/>
  <c r="W1205" i="3"/>
  <c r="BG1205" i="3" s="1"/>
  <c r="W1206" i="3"/>
  <c r="W1207" i="3"/>
  <c r="BG1207" i="3" s="1"/>
  <c r="W1208" i="3"/>
  <c r="BG1208" i="3" s="1"/>
  <c r="W1209" i="3"/>
  <c r="BG1209" i="3" s="1"/>
  <c r="W1210" i="3"/>
  <c r="BG1210" i="3" s="1"/>
  <c r="W1211" i="3"/>
  <c r="BG1211" i="3" s="1"/>
  <c r="W1212" i="3"/>
  <c r="BG1212" i="3" s="1"/>
  <c r="W1213" i="3"/>
  <c r="BG1213" i="3" s="1"/>
  <c r="W1214" i="3"/>
  <c r="BG1214" i="3" s="1"/>
  <c r="W1215" i="3"/>
  <c r="BG1215" i="3" s="1"/>
  <c r="W1216" i="3"/>
  <c r="BG1216" i="3" s="1"/>
  <c r="W1217" i="3"/>
  <c r="BG1217" i="3" s="1"/>
  <c r="W1218" i="3"/>
  <c r="W1219" i="3"/>
  <c r="BG1219" i="3" s="1"/>
  <c r="W1220" i="3"/>
  <c r="BG1220" i="3" s="1"/>
  <c r="W1221" i="3"/>
  <c r="BG1221" i="3" s="1"/>
  <c r="W1222" i="3"/>
  <c r="W1223" i="3"/>
  <c r="BG1223" i="3" s="1"/>
  <c r="W1224" i="3"/>
  <c r="BG1224" i="3" s="1"/>
  <c r="W1225" i="3"/>
  <c r="BG1225" i="3" s="1"/>
  <c r="W1226" i="3"/>
  <c r="BG1226" i="3" s="1"/>
  <c r="W1227" i="3"/>
  <c r="BG1227" i="3" s="1"/>
  <c r="W1228" i="3"/>
  <c r="BG1228" i="3" s="1"/>
  <c r="W1229" i="3"/>
  <c r="BG1229" i="3" s="1"/>
  <c r="W1230" i="3"/>
  <c r="BG1230" i="3" s="1"/>
  <c r="W1231" i="3"/>
  <c r="BG1231" i="3" s="1"/>
  <c r="W1232" i="3"/>
  <c r="BG1232" i="3" s="1"/>
  <c r="W1233" i="3"/>
  <c r="BG1233" i="3" s="1"/>
  <c r="W1234" i="3"/>
  <c r="W1235" i="3"/>
  <c r="BG1235" i="3" s="1"/>
  <c r="W1236" i="3"/>
  <c r="BG1236" i="3" s="1"/>
  <c r="W1237" i="3"/>
  <c r="BG1237" i="3" s="1"/>
  <c r="W1238" i="3"/>
  <c r="W1239" i="3"/>
  <c r="BG1239" i="3" s="1"/>
  <c r="W1240" i="3"/>
  <c r="BG1240" i="3" s="1"/>
  <c r="W1241" i="3"/>
  <c r="BG1241" i="3" s="1"/>
  <c r="W1242" i="3"/>
  <c r="BG1242" i="3" s="1"/>
  <c r="W1243" i="3"/>
  <c r="BG1243" i="3" s="1"/>
  <c r="W1244" i="3"/>
  <c r="BG1244" i="3" s="1"/>
  <c r="W1245" i="3"/>
  <c r="BG1245" i="3" s="1"/>
  <c r="W1246" i="3"/>
  <c r="BG1246" i="3" s="1"/>
  <c r="W1247" i="3"/>
  <c r="BG1247" i="3" s="1"/>
  <c r="W1248" i="3"/>
  <c r="BG1248" i="3" s="1"/>
  <c r="W1249" i="3"/>
  <c r="BG1249" i="3" s="1"/>
  <c r="W1250" i="3"/>
  <c r="W1251" i="3"/>
  <c r="BG1251" i="3" s="1"/>
  <c r="W1252" i="3"/>
  <c r="BG1252" i="3" s="1"/>
  <c r="W1253" i="3"/>
  <c r="BG1253" i="3" s="1"/>
  <c r="W1254" i="3"/>
  <c r="W1255" i="3"/>
  <c r="BG1255" i="3" s="1"/>
  <c r="W1256" i="3"/>
  <c r="BG1256" i="3" s="1"/>
  <c r="W1257" i="3"/>
  <c r="BG1257" i="3" s="1"/>
  <c r="W1258" i="3"/>
  <c r="BG1258" i="3" s="1"/>
  <c r="W1259" i="3"/>
  <c r="BG1259" i="3" s="1"/>
  <c r="W1260" i="3"/>
  <c r="BG1260" i="3" s="1"/>
  <c r="W1261" i="3"/>
  <c r="BG1261" i="3" s="1"/>
  <c r="W1262" i="3"/>
  <c r="BG1262" i="3" s="1"/>
  <c r="W1263" i="3"/>
  <c r="BG1263" i="3" s="1"/>
  <c r="W1264" i="3"/>
  <c r="BG1264" i="3" s="1"/>
  <c r="W1265" i="3"/>
  <c r="BG1265" i="3" s="1"/>
  <c r="W1266" i="3"/>
  <c r="W1267" i="3"/>
  <c r="BG1267" i="3" s="1"/>
  <c r="W1268" i="3"/>
  <c r="BG1268" i="3" s="1"/>
  <c r="W1269" i="3"/>
  <c r="BG1269" i="3" s="1"/>
  <c r="W1270" i="3"/>
  <c r="W1271" i="3"/>
  <c r="BG1271" i="3" s="1"/>
  <c r="W1272" i="3"/>
  <c r="BG1272" i="3" s="1"/>
  <c r="W1273" i="3"/>
  <c r="BG1273" i="3" s="1"/>
  <c r="W1274" i="3"/>
  <c r="BG1274" i="3" s="1"/>
  <c r="W1275" i="3"/>
  <c r="BG1275" i="3" s="1"/>
  <c r="W1276" i="3"/>
  <c r="BG1276" i="3" s="1"/>
  <c r="W1277" i="3"/>
  <c r="BG1277" i="3" s="1"/>
  <c r="W1278" i="3"/>
  <c r="BG1278" i="3" s="1"/>
  <c r="W1279" i="3"/>
  <c r="BG1279" i="3" s="1"/>
  <c r="W1280" i="3"/>
  <c r="BG1280" i="3" s="1"/>
  <c r="W1281" i="3"/>
  <c r="BG1281" i="3" s="1"/>
  <c r="W1282" i="3"/>
  <c r="W1283" i="3"/>
  <c r="BG1283" i="3" s="1"/>
  <c r="W1284" i="3"/>
  <c r="BG1284" i="3" s="1"/>
  <c r="W1285" i="3"/>
  <c r="BG1285" i="3" s="1"/>
  <c r="W1286" i="3"/>
  <c r="W1287" i="3"/>
  <c r="BG1287" i="3" s="1"/>
  <c r="W1288" i="3"/>
  <c r="BG1288" i="3" s="1"/>
  <c r="W1289" i="3"/>
  <c r="BG1289" i="3" s="1"/>
  <c r="W1290" i="3"/>
  <c r="BG1290" i="3" s="1"/>
  <c r="W1291" i="3"/>
  <c r="BG1291" i="3" s="1"/>
  <c r="W1292" i="3"/>
  <c r="BG1292" i="3" s="1"/>
  <c r="W1293" i="3"/>
  <c r="BG1293" i="3" s="1"/>
  <c r="W1294" i="3"/>
  <c r="BG1294" i="3" s="1"/>
  <c r="W1295" i="3"/>
  <c r="BG1295" i="3" s="1"/>
  <c r="W1296" i="3"/>
  <c r="BG1296" i="3" s="1"/>
  <c r="W1297" i="3"/>
  <c r="BG1297" i="3" s="1"/>
  <c r="W1298" i="3"/>
  <c r="W1299" i="3"/>
  <c r="BG1299" i="3" s="1"/>
  <c r="W1300" i="3"/>
  <c r="BG1300" i="3" s="1"/>
  <c r="W1301" i="3"/>
  <c r="BG1301" i="3" s="1"/>
  <c r="W1302" i="3"/>
  <c r="W1303" i="3"/>
  <c r="BG1303" i="3" s="1"/>
  <c r="W1304" i="3"/>
  <c r="BG1304" i="3" s="1"/>
  <c r="W1305" i="3"/>
  <c r="BG1305" i="3" s="1"/>
  <c r="W1306" i="3"/>
  <c r="BG1306" i="3" s="1"/>
  <c r="W1307" i="3"/>
  <c r="BG1307" i="3" s="1"/>
  <c r="W1308" i="3"/>
  <c r="BG1308" i="3" s="1"/>
  <c r="W1309" i="3"/>
  <c r="BG1309" i="3" s="1"/>
  <c r="W1310" i="3"/>
  <c r="BG1310" i="3" s="1"/>
  <c r="W1311" i="3"/>
  <c r="BG1311" i="3" s="1"/>
  <c r="W1312" i="3"/>
  <c r="BG1312" i="3" s="1"/>
  <c r="W1313" i="3"/>
  <c r="BG1313" i="3" s="1"/>
  <c r="W1314" i="3"/>
  <c r="W1315" i="3"/>
  <c r="BG1315" i="3" s="1"/>
  <c r="W1316" i="3"/>
  <c r="BG1316" i="3" s="1"/>
  <c r="W1317" i="3"/>
  <c r="BG1317" i="3" s="1"/>
  <c r="W1318" i="3"/>
  <c r="W1319" i="3"/>
  <c r="BG1319" i="3" s="1"/>
  <c r="W1320" i="3"/>
  <c r="BG1320" i="3" s="1"/>
  <c r="W1321" i="3"/>
  <c r="BG1321" i="3" s="1"/>
  <c r="W1322" i="3"/>
  <c r="BG1322" i="3" s="1"/>
  <c r="W1323" i="3"/>
  <c r="BG1323" i="3" s="1"/>
  <c r="W1324" i="3"/>
  <c r="BG1324" i="3" s="1"/>
  <c r="W1325" i="3"/>
  <c r="BG1325" i="3" s="1"/>
  <c r="W1326" i="3"/>
  <c r="BG1326" i="3" s="1"/>
  <c r="W1327" i="3"/>
  <c r="BG1327" i="3" s="1"/>
  <c r="W1328" i="3"/>
  <c r="BG1328" i="3" s="1"/>
  <c r="W1329" i="3"/>
  <c r="BG1329" i="3" s="1"/>
  <c r="W1330" i="3"/>
  <c r="W1331" i="3"/>
  <c r="BG1331" i="3" s="1"/>
  <c r="W1332" i="3"/>
  <c r="BG1332" i="3" s="1"/>
  <c r="W1333" i="3"/>
  <c r="BG1333" i="3" s="1"/>
  <c r="W1334" i="3"/>
  <c r="W1335" i="3"/>
  <c r="BG1335" i="3" s="1"/>
  <c r="W1336" i="3"/>
  <c r="BG1336" i="3" s="1"/>
  <c r="W1337" i="3"/>
  <c r="BG1337" i="3" s="1"/>
  <c r="W1338" i="3"/>
  <c r="BG1338" i="3" s="1"/>
  <c r="W1339" i="3"/>
  <c r="BG1339" i="3" s="1"/>
  <c r="W1340" i="3"/>
  <c r="BG1340" i="3" s="1"/>
  <c r="W1341" i="3"/>
  <c r="BG1341" i="3" s="1"/>
  <c r="W1342" i="3"/>
  <c r="BG1342" i="3" s="1"/>
  <c r="W1343" i="3"/>
  <c r="BG1343" i="3" s="1"/>
  <c r="W1344" i="3"/>
  <c r="BG1344" i="3" s="1"/>
  <c r="W1345" i="3"/>
  <c r="BG1345" i="3" s="1"/>
  <c r="W1346" i="3"/>
  <c r="W1347" i="3"/>
  <c r="BG1347" i="3" s="1"/>
  <c r="W1348" i="3"/>
  <c r="BG1348" i="3" s="1"/>
  <c r="W1349" i="3"/>
  <c r="BG1349" i="3" s="1"/>
  <c r="W1350" i="3"/>
  <c r="W1351" i="3"/>
  <c r="BG1351" i="3" s="1"/>
  <c r="W1352" i="3"/>
  <c r="BG1352" i="3" s="1"/>
  <c r="W1353" i="3"/>
  <c r="BG1353" i="3" s="1"/>
  <c r="W1354" i="3"/>
  <c r="BG1354" i="3" s="1"/>
  <c r="W1355" i="3"/>
  <c r="BG1355" i="3" s="1"/>
  <c r="W1356" i="3"/>
  <c r="BG1356" i="3" s="1"/>
  <c r="W1357" i="3"/>
  <c r="BG1357" i="3" s="1"/>
  <c r="W1358" i="3"/>
  <c r="BG1358" i="3" s="1"/>
  <c r="W1359" i="3"/>
  <c r="BG1359" i="3" s="1"/>
  <c r="W1360" i="3"/>
  <c r="BG1360" i="3" s="1"/>
  <c r="W1361" i="3"/>
  <c r="BG1361" i="3" s="1"/>
  <c r="W1362" i="3"/>
  <c r="W1363" i="3"/>
  <c r="BG1363" i="3" s="1"/>
  <c r="W1364" i="3"/>
  <c r="BG1364" i="3" s="1"/>
  <c r="W1365" i="3"/>
  <c r="BG1365" i="3" s="1"/>
  <c r="W1366" i="3"/>
  <c r="W1367" i="3"/>
  <c r="BG1367" i="3" s="1"/>
  <c r="W1368" i="3"/>
  <c r="BG1368" i="3" s="1"/>
  <c r="W1369" i="3"/>
  <c r="BG1369" i="3" s="1"/>
  <c r="W1370" i="3"/>
  <c r="BG1370" i="3" s="1"/>
  <c r="W1371" i="3"/>
  <c r="BG1371" i="3" s="1"/>
  <c r="W1372" i="3"/>
  <c r="BG1372" i="3" s="1"/>
  <c r="W1373" i="3"/>
  <c r="BG1373" i="3" s="1"/>
  <c r="W1374" i="3"/>
  <c r="BG1374" i="3" s="1"/>
  <c r="W1375" i="3"/>
  <c r="BG1375" i="3" s="1"/>
  <c r="W1376" i="3"/>
  <c r="BG1376" i="3" s="1"/>
  <c r="W1377" i="3"/>
  <c r="BG1377" i="3" s="1"/>
  <c r="W1378" i="3"/>
  <c r="W1379" i="3"/>
  <c r="BG1379" i="3" s="1"/>
  <c r="W1380" i="3"/>
  <c r="BG1380" i="3" s="1"/>
  <c r="W1381" i="3"/>
  <c r="BG1381" i="3" s="1"/>
  <c r="W1382" i="3"/>
  <c r="W1383" i="3"/>
  <c r="BG1383" i="3" s="1"/>
  <c r="W1384" i="3"/>
  <c r="BG1384" i="3" s="1"/>
  <c r="W1385" i="3"/>
  <c r="BG1385" i="3" s="1"/>
  <c r="W1386" i="3"/>
  <c r="BG1386" i="3" s="1"/>
  <c r="W1387" i="3"/>
  <c r="BG1387" i="3" s="1"/>
  <c r="W1388" i="3"/>
  <c r="BG1388" i="3" s="1"/>
  <c r="W1389" i="3"/>
  <c r="BG1389" i="3" s="1"/>
  <c r="W1390" i="3"/>
  <c r="BG1390" i="3" s="1"/>
  <c r="W1391" i="3"/>
  <c r="BG1391" i="3" s="1"/>
  <c r="W1392" i="3"/>
  <c r="BG1392" i="3" s="1"/>
  <c r="W1393" i="3"/>
  <c r="BG1393" i="3" s="1"/>
  <c r="W1394" i="3"/>
  <c r="W1395" i="3"/>
  <c r="BG1395" i="3" s="1"/>
  <c r="W1396" i="3"/>
  <c r="BG1396" i="3" s="1"/>
  <c r="W1397" i="3"/>
  <c r="BG1397" i="3" s="1"/>
  <c r="W1398" i="3"/>
  <c r="W1399" i="3"/>
  <c r="BG1399" i="3" s="1"/>
  <c r="W1400" i="3"/>
  <c r="BG1400" i="3" s="1"/>
  <c r="W1401" i="3"/>
  <c r="BG1401" i="3" s="1"/>
  <c r="W1402" i="3"/>
  <c r="BG1402" i="3" s="1"/>
  <c r="W1403" i="3"/>
  <c r="BG1403" i="3" s="1"/>
  <c r="W1404" i="3"/>
  <c r="BG1404" i="3" s="1"/>
  <c r="W1405" i="3"/>
  <c r="BG1405" i="3" s="1"/>
  <c r="W1406" i="3"/>
  <c r="BG1406" i="3" s="1"/>
  <c r="W1407" i="3"/>
  <c r="BG1407" i="3" s="1"/>
  <c r="W1408" i="3"/>
  <c r="BG1408" i="3" s="1"/>
  <c r="W1409" i="3"/>
  <c r="BG1409" i="3" s="1"/>
  <c r="W1410" i="3"/>
  <c r="W1411" i="3"/>
  <c r="BG1411" i="3" s="1"/>
  <c r="W1412" i="3"/>
  <c r="BG1412" i="3" s="1"/>
  <c r="W1413" i="3"/>
  <c r="BG1413" i="3" s="1"/>
  <c r="W1414" i="3"/>
  <c r="W1415" i="3"/>
  <c r="BG1415" i="3" s="1"/>
  <c r="W1416" i="3"/>
  <c r="BG1416" i="3" s="1"/>
  <c r="W1417" i="3"/>
  <c r="BG1417" i="3" s="1"/>
  <c r="W1418" i="3"/>
  <c r="BG1418" i="3" s="1"/>
  <c r="W1419" i="3"/>
  <c r="BG1419" i="3" s="1"/>
  <c r="W1420" i="3"/>
  <c r="BG1420" i="3" s="1"/>
  <c r="W1421" i="3"/>
  <c r="BG1421" i="3" s="1"/>
  <c r="W1422" i="3"/>
  <c r="BG1422" i="3" s="1"/>
  <c r="W1423" i="3"/>
  <c r="BG1423" i="3" s="1"/>
  <c r="W1424" i="3"/>
  <c r="BG1424" i="3" s="1"/>
  <c r="W1425" i="3"/>
  <c r="BG1425" i="3" s="1"/>
  <c r="W1426" i="3"/>
  <c r="W1427" i="3"/>
  <c r="BG1427" i="3" s="1"/>
  <c r="W1428" i="3"/>
  <c r="BG1428" i="3" s="1"/>
  <c r="W1429" i="3"/>
  <c r="BG1429" i="3" s="1"/>
  <c r="W1430" i="3"/>
  <c r="W1431" i="3"/>
  <c r="BG1431" i="3" s="1"/>
  <c r="W1432" i="3"/>
  <c r="BG1432" i="3" s="1"/>
  <c r="W1433" i="3"/>
  <c r="BG1433" i="3" s="1"/>
  <c r="W1434" i="3"/>
  <c r="BG1434" i="3" s="1"/>
  <c r="W1435" i="3"/>
  <c r="BG1435" i="3" s="1"/>
  <c r="W1436" i="3"/>
  <c r="BG1436" i="3" s="1"/>
  <c r="W1437" i="3"/>
  <c r="BG1437" i="3" s="1"/>
  <c r="W1438" i="3"/>
  <c r="BG1438" i="3" s="1"/>
  <c r="W1439" i="3"/>
  <c r="BG1439" i="3" s="1"/>
  <c r="W1440" i="3"/>
  <c r="BG1440" i="3" s="1"/>
  <c r="W1441" i="3"/>
  <c r="BG1441" i="3" s="1"/>
  <c r="W1442" i="3"/>
  <c r="W1443" i="3"/>
  <c r="BG1443" i="3" s="1"/>
  <c r="W1444" i="3"/>
  <c r="BG1444" i="3" s="1"/>
  <c r="W1445" i="3"/>
  <c r="BG1445" i="3" s="1"/>
  <c r="W1446" i="3"/>
  <c r="W1447" i="3"/>
  <c r="BG1447" i="3" s="1"/>
  <c r="W1448" i="3"/>
  <c r="BG1448" i="3" s="1"/>
  <c r="W1449" i="3"/>
  <c r="BG1449" i="3" s="1"/>
  <c r="W1450" i="3"/>
  <c r="BG1450" i="3" s="1"/>
  <c r="W1451" i="3"/>
  <c r="BG1451" i="3" s="1"/>
  <c r="W1452" i="3"/>
  <c r="BG1452" i="3" s="1"/>
  <c r="W1453" i="3"/>
  <c r="BG1453" i="3" s="1"/>
  <c r="W1454" i="3"/>
  <c r="BG1454" i="3" s="1"/>
  <c r="W1455" i="3"/>
  <c r="BG1455" i="3" s="1"/>
  <c r="W1456" i="3"/>
  <c r="BG1456" i="3" s="1"/>
  <c r="W1457" i="3"/>
  <c r="BG1457" i="3" s="1"/>
  <c r="W1458" i="3"/>
  <c r="W1459" i="3"/>
  <c r="BG1459" i="3" s="1"/>
  <c r="W1460" i="3"/>
  <c r="BG1460" i="3" s="1"/>
  <c r="W1461" i="3"/>
  <c r="BG1461" i="3" s="1"/>
  <c r="W1462" i="3"/>
  <c r="W1463" i="3"/>
  <c r="BG1463" i="3" s="1"/>
  <c r="W1464" i="3"/>
  <c r="BG1464" i="3" s="1"/>
  <c r="W1465" i="3"/>
  <c r="BG1465" i="3" s="1"/>
  <c r="W1466" i="3"/>
  <c r="BG1466" i="3" s="1"/>
  <c r="W1467" i="3"/>
  <c r="BG1467" i="3" s="1"/>
  <c r="W1468" i="3"/>
  <c r="BG1468" i="3" s="1"/>
  <c r="W1469" i="3"/>
  <c r="BG1469" i="3" s="1"/>
  <c r="W1470" i="3"/>
  <c r="BG1470" i="3" s="1"/>
  <c r="W1471" i="3"/>
  <c r="BG1471" i="3" s="1"/>
  <c r="W1472" i="3"/>
  <c r="BG1472" i="3" s="1"/>
  <c r="W1473" i="3"/>
  <c r="BG1473" i="3" s="1"/>
  <c r="W1474" i="3"/>
  <c r="W1475" i="3"/>
  <c r="BG1475" i="3" s="1"/>
  <c r="W1476" i="3"/>
  <c r="BG1476" i="3" s="1"/>
  <c r="W1477" i="3"/>
  <c r="BG1477" i="3" s="1"/>
  <c r="W1478" i="3"/>
  <c r="W1479" i="3"/>
  <c r="BG1479" i="3" s="1"/>
  <c r="W1480" i="3"/>
  <c r="BG1480" i="3" s="1"/>
  <c r="W1481" i="3"/>
  <c r="BG1481" i="3" s="1"/>
  <c r="W1482" i="3"/>
  <c r="BG1482" i="3" s="1"/>
  <c r="W1483" i="3"/>
  <c r="BG1483" i="3" s="1"/>
  <c r="W1484" i="3"/>
  <c r="BG1484" i="3" s="1"/>
  <c r="W1485" i="3"/>
  <c r="BG1485" i="3" s="1"/>
  <c r="W1486" i="3"/>
  <c r="BG1486" i="3" s="1"/>
  <c r="W1487" i="3"/>
  <c r="BG1487" i="3" s="1"/>
  <c r="W1488" i="3"/>
  <c r="BG1488" i="3" s="1"/>
  <c r="W1489" i="3"/>
  <c r="BG1489" i="3" s="1"/>
  <c r="W1490" i="3"/>
  <c r="W1491" i="3"/>
  <c r="BG1491" i="3" s="1"/>
  <c r="W1492" i="3"/>
  <c r="BG1492" i="3" s="1"/>
  <c r="W1493" i="3"/>
  <c r="BG1493" i="3" s="1"/>
  <c r="W1494" i="3"/>
  <c r="W1495" i="3"/>
  <c r="BG1495" i="3" s="1"/>
  <c r="W1496" i="3"/>
  <c r="BG1496" i="3" s="1"/>
  <c r="W1497" i="3"/>
  <c r="BG1497" i="3" s="1"/>
  <c r="W1498" i="3"/>
  <c r="BG1498" i="3" s="1"/>
  <c r="W1499" i="3"/>
  <c r="BG1499" i="3" s="1"/>
  <c r="W1500" i="3"/>
  <c r="BG1500" i="3" s="1"/>
  <c r="W1501" i="3"/>
  <c r="BG1501" i="3" s="1"/>
  <c r="W1502" i="3"/>
  <c r="BG1502" i="3" s="1"/>
  <c r="W1503" i="3"/>
  <c r="BG1503" i="3" s="1"/>
  <c r="W1504" i="3"/>
  <c r="BG1504" i="3" s="1"/>
  <c r="W1505" i="3"/>
  <c r="BG1505" i="3" s="1"/>
  <c r="W1506" i="3"/>
  <c r="W1507" i="3"/>
  <c r="BG1507" i="3" s="1"/>
  <c r="W1508" i="3"/>
  <c r="BG1508" i="3" s="1"/>
  <c r="W1509" i="3"/>
  <c r="BG1509" i="3" s="1"/>
  <c r="W1510" i="3"/>
  <c r="W1511" i="3"/>
  <c r="BG1511" i="3" s="1"/>
  <c r="W1512" i="3"/>
  <c r="BG1512" i="3" s="1"/>
  <c r="W1513" i="3"/>
  <c r="BG1513" i="3" s="1"/>
  <c r="W1514" i="3"/>
  <c r="BG1514" i="3" s="1"/>
  <c r="W1515" i="3"/>
  <c r="BG1515" i="3" s="1"/>
  <c r="W1516" i="3"/>
  <c r="BG1516" i="3" s="1"/>
  <c r="W1517" i="3"/>
  <c r="BG1517" i="3" s="1"/>
  <c r="W1518" i="3"/>
  <c r="BG1518" i="3" s="1"/>
  <c r="W1519" i="3"/>
  <c r="BG1519" i="3" s="1"/>
  <c r="W1520" i="3"/>
  <c r="BG1520" i="3" s="1"/>
  <c r="W1521" i="3"/>
  <c r="BG1521" i="3" s="1"/>
  <c r="W1522" i="3"/>
  <c r="W1523" i="3"/>
  <c r="BG1523" i="3" s="1"/>
  <c r="W1524" i="3"/>
  <c r="BG1524" i="3" s="1"/>
  <c r="W1525" i="3"/>
  <c r="BG1525" i="3" s="1"/>
  <c r="W1526" i="3"/>
  <c r="W1527" i="3"/>
  <c r="BG1527" i="3" s="1"/>
  <c r="W1528" i="3"/>
  <c r="BG1528" i="3" s="1"/>
  <c r="W1529" i="3"/>
  <c r="BG1529" i="3" s="1"/>
  <c r="W1530" i="3"/>
  <c r="BG1530" i="3" s="1"/>
  <c r="W1531" i="3"/>
  <c r="BG1531" i="3" s="1"/>
  <c r="W1532" i="3"/>
  <c r="BG1532" i="3" s="1"/>
  <c r="W1533" i="3"/>
  <c r="BG1533" i="3" s="1"/>
  <c r="W1534" i="3"/>
  <c r="BG1534" i="3" s="1"/>
  <c r="W1535" i="3"/>
  <c r="BG1535" i="3" s="1"/>
  <c r="W1536" i="3"/>
  <c r="BG1536" i="3" s="1"/>
  <c r="W1537" i="3"/>
  <c r="BG1537" i="3" s="1"/>
  <c r="W1538" i="3"/>
  <c r="W1539" i="3"/>
  <c r="BG1539" i="3" s="1"/>
  <c r="W1540" i="3"/>
  <c r="BG1540" i="3" s="1"/>
  <c r="W1541" i="3"/>
  <c r="BG1541" i="3" s="1"/>
  <c r="W1542" i="3"/>
  <c r="W1543" i="3"/>
  <c r="BG1543" i="3" s="1"/>
  <c r="W1544" i="3"/>
  <c r="BG1544" i="3" s="1"/>
  <c r="W1545" i="3"/>
  <c r="BG1545" i="3" s="1"/>
  <c r="W1546" i="3"/>
  <c r="BG1546" i="3" s="1"/>
  <c r="W1547" i="3"/>
  <c r="BG1547" i="3" s="1"/>
  <c r="W1548" i="3"/>
  <c r="BG1548" i="3" s="1"/>
  <c r="W1549" i="3"/>
  <c r="BG1549" i="3" s="1"/>
  <c r="W1550" i="3"/>
  <c r="BG1550" i="3" s="1"/>
  <c r="W1551" i="3"/>
  <c r="BG1551" i="3" s="1"/>
  <c r="W1552" i="3"/>
  <c r="BG1552" i="3" s="1"/>
  <c r="W1553" i="3"/>
  <c r="BG1553" i="3" s="1"/>
  <c r="W1554" i="3"/>
  <c r="W1555" i="3"/>
  <c r="BG1555" i="3" s="1"/>
  <c r="W1556" i="3"/>
  <c r="BG1556" i="3" s="1"/>
  <c r="W1557" i="3"/>
  <c r="BG1557" i="3" s="1"/>
  <c r="W1558" i="3"/>
  <c r="W1559" i="3"/>
  <c r="BG1559" i="3" s="1"/>
  <c r="W1560" i="3"/>
  <c r="BG1560" i="3" s="1"/>
  <c r="W1561" i="3"/>
  <c r="BG1561" i="3" s="1"/>
  <c r="W1562" i="3"/>
  <c r="BG1562" i="3" s="1"/>
  <c r="W1563" i="3"/>
  <c r="BG1563" i="3" s="1"/>
  <c r="W1564" i="3"/>
  <c r="BG1564" i="3" s="1"/>
  <c r="W1565" i="3"/>
  <c r="BG1565" i="3" s="1"/>
  <c r="W1566" i="3"/>
  <c r="BG1566" i="3" s="1"/>
  <c r="W1567" i="3"/>
  <c r="BG1567" i="3" s="1"/>
  <c r="W1568" i="3"/>
  <c r="BG1568" i="3" s="1"/>
  <c r="W1569" i="3"/>
  <c r="BG1569" i="3" s="1"/>
  <c r="W1570" i="3"/>
  <c r="W1571" i="3"/>
  <c r="BG1571" i="3" s="1"/>
  <c r="W1572" i="3"/>
  <c r="BG1572" i="3" s="1"/>
  <c r="W1573" i="3"/>
  <c r="BG1573" i="3" s="1"/>
  <c r="W1574" i="3"/>
  <c r="W1575" i="3"/>
  <c r="BG1575" i="3" s="1"/>
  <c r="W1576" i="3"/>
  <c r="BG1576" i="3" s="1"/>
  <c r="W1577" i="3"/>
  <c r="BG1577" i="3" s="1"/>
  <c r="W1578" i="3"/>
  <c r="BG1578" i="3" s="1"/>
  <c r="W1579" i="3"/>
  <c r="BG1579" i="3" s="1"/>
  <c r="W1580" i="3"/>
  <c r="BG1580" i="3" s="1"/>
  <c r="W1581" i="3"/>
  <c r="BG1581" i="3" s="1"/>
  <c r="W1582" i="3"/>
  <c r="BG1582" i="3" s="1"/>
  <c r="W1583" i="3"/>
  <c r="BG1583" i="3" s="1"/>
  <c r="W1584" i="3"/>
  <c r="BG1584" i="3" s="1"/>
  <c r="W1585" i="3"/>
  <c r="BG1585" i="3" s="1"/>
  <c r="W1586" i="3"/>
  <c r="W1587" i="3"/>
  <c r="BG1587" i="3" s="1"/>
  <c r="W1588" i="3"/>
  <c r="BG1588" i="3" s="1"/>
  <c r="W1589" i="3"/>
  <c r="BG1589" i="3" s="1"/>
  <c r="W1590" i="3"/>
  <c r="W1591" i="3"/>
  <c r="BG1591" i="3" s="1"/>
  <c r="W1592" i="3"/>
  <c r="BG1592" i="3" s="1"/>
  <c r="W1593" i="3"/>
  <c r="BG1593" i="3" s="1"/>
  <c r="W1594" i="3"/>
  <c r="BG1594" i="3" s="1"/>
  <c r="W1595" i="3"/>
  <c r="BG1595" i="3" s="1"/>
  <c r="W1596" i="3"/>
  <c r="BG1596" i="3" s="1"/>
  <c r="W1597" i="3"/>
  <c r="BG1597" i="3" s="1"/>
  <c r="W1598" i="3"/>
  <c r="BG1598" i="3" s="1"/>
  <c r="W1599" i="3"/>
  <c r="BG1599" i="3" s="1"/>
  <c r="W1600" i="3"/>
  <c r="BG1600" i="3" s="1"/>
  <c r="W1601" i="3"/>
  <c r="BG1601" i="3" s="1"/>
  <c r="W1602" i="3"/>
  <c r="W1603" i="3"/>
  <c r="BG1603" i="3" s="1"/>
  <c r="W1604" i="3"/>
  <c r="BG1604" i="3" s="1"/>
  <c r="W1605" i="3"/>
  <c r="BG1605" i="3" s="1"/>
  <c r="W1606" i="3"/>
  <c r="W1607" i="3"/>
  <c r="BG1607" i="3" s="1"/>
  <c r="W1608" i="3"/>
  <c r="BG1608" i="3" s="1"/>
  <c r="W1609" i="3"/>
  <c r="BG1609" i="3" s="1"/>
  <c r="W1610" i="3"/>
  <c r="BG1610" i="3" s="1"/>
  <c r="W1611" i="3"/>
  <c r="BG1611" i="3" s="1"/>
  <c r="W1612" i="3"/>
  <c r="BG1612" i="3" s="1"/>
  <c r="W1613" i="3"/>
  <c r="BG1613" i="3" s="1"/>
  <c r="W1614" i="3"/>
  <c r="BG1614" i="3" s="1"/>
  <c r="W1615" i="3"/>
  <c r="BG1615" i="3" s="1"/>
  <c r="W1616" i="3"/>
  <c r="BG1616" i="3" s="1"/>
  <c r="W1617" i="3"/>
  <c r="BG1617" i="3" s="1"/>
  <c r="W1618" i="3"/>
  <c r="W1619" i="3"/>
  <c r="BG1619" i="3" s="1"/>
  <c r="W1620" i="3"/>
  <c r="BG1620" i="3" s="1"/>
  <c r="W1621" i="3"/>
  <c r="BG1621" i="3" s="1"/>
  <c r="W1622" i="3"/>
  <c r="W1623" i="3"/>
  <c r="BG1623" i="3" s="1"/>
  <c r="W1624" i="3"/>
  <c r="BG1624" i="3" s="1"/>
  <c r="W1625" i="3"/>
  <c r="BG1625" i="3" s="1"/>
  <c r="W1626" i="3"/>
  <c r="BG1626" i="3" s="1"/>
  <c r="W1627" i="3"/>
  <c r="BG1627" i="3" s="1"/>
  <c r="W1628" i="3"/>
  <c r="BG1628" i="3" s="1"/>
  <c r="W1629" i="3"/>
  <c r="BG1629" i="3" s="1"/>
  <c r="W1630" i="3"/>
  <c r="BG1630" i="3" s="1"/>
  <c r="W1631" i="3"/>
  <c r="BG1631" i="3" s="1"/>
  <c r="W1632" i="3"/>
  <c r="BG1632" i="3" s="1"/>
  <c r="W1633" i="3"/>
  <c r="BG1633" i="3" s="1"/>
  <c r="W1634" i="3"/>
  <c r="W1635" i="3"/>
  <c r="BG1635" i="3" s="1"/>
  <c r="W1636" i="3"/>
  <c r="BG1636" i="3" s="1"/>
  <c r="W1637" i="3"/>
  <c r="BG1637" i="3" s="1"/>
  <c r="W1638" i="3"/>
  <c r="W1639" i="3"/>
  <c r="BG1639" i="3" s="1"/>
  <c r="W1640" i="3"/>
  <c r="BG1640" i="3" s="1"/>
  <c r="W1641" i="3"/>
  <c r="BG1641" i="3" s="1"/>
  <c r="W1642" i="3"/>
  <c r="BG1642" i="3" s="1"/>
  <c r="W1643" i="3"/>
  <c r="BG1643" i="3" s="1"/>
  <c r="W1644" i="3"/>
  <c r="BG1644" i="3" s="1"/>
  <c r="W1645" i="3"/>
  <c r="BG1645" i="3" s="1"/>
  <c r="W1646" i="3"/>
  <c r="W1647" i="3"/>
  <c r="BG1647" i="3" s="1"/>
  <c r="W1648" i="3"/>
  <c r="BG1648" i="3" s="1"/>
  <c r="W1649" i="3"/>
  <c r="BG1649" i="3" s="1"/>
  <c r="W1650" i="3"/>
  <c r="W1651" i="3"/>
  <c r="BG1651" i="3" s="1"/>
  <c r="W1652" i="3"/>
  <c r="BG1652" i="3" s="1"/>
  <c r="W1653" i="3"/>
  <c r="BG1653" i="3" s="1"/>
  <c r="W1654" i="3"/>
  <c r="W1655" i="3"/>
  <c r="BG1655" i="3" s="1"/>
  <c r="W1656" i="3"/>
  <c r="BG1656" i="3" s="1"/>
  <c r="W1657" i="3"/>
  <c r="BG1657" i="3" s="1"/>
  <c r="W1658" i="3"/>
  <c r="BG1658" i="3" s="1"/>
  <c r="W1659" i="3"/>
  <c r="BG1659" i="3" s="1"/>
  <c r="W1660" i="3"/>
  <c r="BG1660" i="3" s="1"/>
  <c r="W1661" i="3"/>
  <c r="BG1661" i="3" s="1"/>
  <c r="W1662" i="3"/>
  <c r="BG1662" i="3" s="1"/>
  <c r="W1663" i="3"/>
  <c r="BG1663" i="3" s="1"/>
  <c r="W1664" i="3"/>
  <c r="BG1664" i="3" s="1"/>
  <c r="W1665" i="3"/>
  <c r="BG1665" i="3" s="1"/>
  <c r="W1666" i="3"/>
  <c r="W1667" i="3"/>
  <c r="BG1667" i="3" s="1"/>
  <c r="W1668" i="3"/>
  <c r="BG1668" i="3" s="1"/>
  <c r="W1669" i="3"/>
  <c r="BG1669" i="3" s="1"/>
  <c r="W1670" i="3"/>
  <c r="W1671" i="3"/>
  <c r="BG1671" i="3" s="1"/>
  <c r="W1672" i="3"/>
  <c r="BG1672" i="3" s="1"/>
  <c r="W1673" i="3"/>
  <c r="BG1673" i="3" s="1"/>
  <c r="W1674" i="3"/>
  <c r="BG1674" i="3" s="1"/>
  <c r="W1675" i="3"/>
  <c r="BG1675" i="3" s="1"/>
  <c r="W1676" i="3"/>
  <c r="BG1676" i="3" s="1"/>
  <c r="W1677" i="3"/>
  <c r="BG1677" i="3" s="1"/>
  <c r="W1678" i="3"/>
  <c r="W1679" i="3"/>
  <c r="BG1679" i="3" s="1"/>
  <c r="W1680" i="3"/>
  <c r="BG1680" i="3" s="1"/>
  <c r="W1681" i="3"/>
  <c r="BG1681" i="3" s="1"/>
  <c r="W1682" i="3"/>
  <c r="W1683" i="3"/>
  <c r="BG1683" i="3" s="1"/>
  <c r="W1684" i="3"/>
  <c r="BG1684" i="3" s="1"/>
  <c r="W1685" i="3"/>
  <c r="BG1685" i="3" s="1"/>
  <c r="W1686" i="3"/>
  <c r="W1687" i="3"/>
  <c r="BG1687" i="3" s="1"/>
  <c r="W1688" i="3"/>
  <c r="BG1688" i="3" s="1"/>
  <c r="W1689" i="3"/>
  <c r="BG1689" i="3" s="1"/>
  <c r="W1690" i="3"/>
  <c r="BG1690" i="3" s="1"/>
  <c r="W1691" i="3"/>
  <c r="BG1691" i="3" s="1"/>
  <c r="W1692" i="3"/>
  <c r="BG1692" i="3" s="1"/>
  <c r="W1693" i="3"/>
  <c r="BG1693" i="3" s="1"/>
  <c r="W1694" i="3"/>
  <c r="BG1694" i="3" s="1"/>
  <c r="W1695" i="3"/>
  <c r="BG1695" i="3" s="1"/>
  <c r="W1696" i="3"/>
  <c r="BG1696" i="3" s="1"/>
  <c r="W1697" i="3"/>
  <c r="BG1697" i="3" s="1"/>
  <c r="W1698" i="3"/>
  <c r="W1699" i="3"/>
  <c r="BG1699" i="3" s="1"/>
  <c r="W1700" i="3"/>
  <c r="BG1700" i="3" s="1"/>
  <c r="W1701" i="3"/>
  <c r="BG1701" i="3" s="1"/>
  <c r="W1702" i="3"/>
  <c r="W1703" i="3"/>
  <c r="BG1703" i="3" s="1"/>
  <c r="W1704" i="3"/>
  <c r="BG1704" i="3" s="1"/>
  <c r="W1705" i="3"/>
  <c r="BG1705" i="3" s="1"/>
  <c r="W1706" i="3"/>
  <c r="BG1706" i="3" s="1"/>
  <c r="W1707" i="3"/>
  <c r="BG1707" i="3" s="1"/>
  <c r="W1708" i="3"/>
  <c r="BG1708" i="3" s="1"/>
  <c r="W1709" i="3"/>
  <c r="BG1709" i="3" s="1"/>
  <c r="W1710" i="3"/>
  <c r="W1711" i="3"/>
  <c r="BG1711" i="3" s="1"/>
  <c r="W1712" i="3"/>
  <c r="BG1712" i="3" s="1"/>
  <c r="W1713" i="3"/>
  <c r="BG1713" i="3" s="1"/>
  <c r="W1714" i="3"/>
  <c r="W1715" i="3"/>
  <c r="BG1715" i="3" s="1"/>
  <c r="W1716" i="3"/>
  <c r="BG1716" i="3" s="1"/>
  <c r="W1717" i="3"/>
  <c r="BG1717" i="3" s="1"/>
  <c r="W1718" i="3"/>
  <c r="W1719" i="3"/>
  <c r="BG1719" i="3" s="1"/>
  <c r="W1720" i="3"/>
  <c r="BG1720" i="3" s="1"/>
  <c r="W1721" i="3"/>
  <c r="BG1721" i="3" s="1"/>
  <c r="W1722" i="3"/>
  <c r="BG1722" i="3" s="1"/>
  <c r="W1723" i="3"/>
  <c r="BG1723" i="3" s="1"/>
  <c r="W1724" i="3"/>
  <c r="BG1724" i="3" s="1"/>
  <c r="W1725" i="3"/>
  <c r="BG1725" i="3" s="1"/>
  <c r="W1726" i="3"/>
  <c r="BG1726" i="3" s="1"/>
  <c r="W1727" i="3"/>
  <c r="BG1727" i="3" s="1"/>
  <c r="W1728" i="3"/>
  <c r="BG1728" i="3" s="1"/>
  <c r="W1729" i="3"/>
  <c r="BG1729" i="3" s="1"/>
  <c r="W1730" i="3"/>
  <c r="W1731" i="3"/>
  <c r="BG1731" i="3" s="1"/>
  <c r="W1732" i="3"/>
  <c r="BG1732" i="3" s="1"/>
  <c r="W1733" i="3"/>
  <c r="BG1733" i="3" s="1"/>
  <c r="W1734" i="3"/>
  <c r="W1735" i="3"/>
  <c r="BG1735" i="3" s="1"/>
  <c r="W1736" i="3"/>
  <c r="BG1736" i="3" s="1"/>
  <c r="W1737" i="3"/>
  <c r="BG1737" i="3" s="1"/>
  <c r="W1738" i="3"/>
  <c r="BG1738" i="3" s="1"/>
  <c r="W1739" i="3"/>
  <c r="BG1739" i="3" s="1"/>
  <c r="W1740" i="3"/>
  <c r="BG1740" i="3" s="1"/>
  <c r="W1741" i="3"/>
  <c r="BG1741" i="3" s="1"/>
  <c r="W1742" i="3"/>
  <c r="W1743" i="3"/>
  <c r="BG1743" i="3" s="1"/>
  <c r="W1744" i="3"/>
  <c r="BG1744" i="3" s="1"/>
  <c r="W1745" i="3"/>
  <c r="BG1745" i="3" s="1"/>
  <c r="W1746" i="3"/>
  <c r="W1747" i="3"/>
  <c r="BG1747" i="3" s="1"/>
  <c r="W1748" i="3"/>
  <c r="BG1748" i="3" s="1"/>
  <c r="W1749" i="3"/>
  <c r="BG1749" i="3" s="1"/>
  <c r="W1750" i="3"/>
  <c r="W1751" i="3"/>
  <c r="BG1751" i="3" s="1"/>
  <c r="W1752" i="3"/>
  <c r="BG1752" i="3" s="1"/>
  <c r="W1753" i="3"/>
  <c r="BG1753" i="3" s="1"/>
  <c r="W1754" i="3"/>
  <c r="BG1754" i="3" s="1"/>
  <c r="W1755" i="3"/>
  <c r="BG1755" i="3" s="1"/>
  <c r="W1756" i="3"/>
  <c r="BG1756" i="3" s="1"/>
  <c r="W1757" i="3"/>
  <c r="BG1757" i="3" s="1"/>
  <c r="W1758" i="3"/>
  <c r="BG1758" i="3" s="1"/>
  <c r="W1759" i="3"/>
  <c r="BG1759" i="3" s="1"/>
  <c r="W1760" i="3"/>
  <c r="BG1760" i="3" s="1"/>
  <c r="W1761" i="3"/>
  <c r="BG1761" i="3" s="1"/>
  <c r="W1762" i="3"/>
  <c r="W1763" i="3"/>
  <c r="BG1763" i="3" s="1"/>
  <c r="W1764" i="3"/>
  <c r="BG1764" i="3" s="1"/>
  <c r="W1765" i="3"/>
  <c r="BG1765" i="3" s="1"/>
  <c r="W1766" i="3"/>
  <c r="W1767" i="3"/>
  <c r="BG1767" i="3" s="1"/>
  <c r="W1768" i="3"/>
  <c r="BG1768" i="3" s="1"/>
  <c r="W1769" i="3"/>
  <c r="BG1769" i="3" s="1"/>
  <c r="W1770" i="3"/>
  <c r="BG1770" i="3" s="1"/>
  <c r="W1771" i="3"/>
  <c r="BG1771" i="3" s="1"/>
  <c r="W1772" i="3"/>
  <c r="BG1772" i="3" s="1"/>
  <c r="W1773" i="3"/>
  <c r="BG1773" i="3" s="1"/>
  <c r="W1774" i="3"/>
  <c r="W1775" i="3"/>
  <c r="BG1775" i="3" s="1"/>
  <c r="W1776" i="3"/>
  <c r="BG1776" i="3" s="1"/>
  <c r="W1777" i="3"/>
  <c r="BG1777" i="3" s="1"/>
  <c r="W1778" i="3"/>
  <c r="W1779" i="3"/>
  <c r="BG1779" i="3" s="1"/>
  <c r="W1780" i="3"/>
  <c r="BG1780" i="3" s="1"/>
  <c r="W1781" i="3"/>
  <c r="BG1781" i="3" s="1"/>
  <c r="W1782" i="3"/>
  <c r="W1783" i="3"/>
  <c r="BG1783" i="3" s="1"/>
  <c r="W1784" i="3"/>
  <c r="BG1784" i="3" s="1"/>
  <c r="W1785" i="3"/>
  <c r="BG1785" i="3" s="1"/>
  <c r="W1786" i="3"/>
  <c r="BG1786" i="3" s="1"/>
  <c r="W1787" i="3"/>
  <c r="BG1787" i="3" s="1"/>
  <c r="W1788" i="3"/>
  <c r="BG1788" i="3" s="1"/>
  <c r="W1789" i="3"/>
  <c r="BG1789" i="3" s="1"/>
  <c r="W1790" i="3"/>
  <c r="BG1790" i="3" s="1"/>
  <c r="W1791" i="3"/>
  <c r="BG1791" i="3" s="1"/>
  <c r="W1792" i="3"/>
  <c r="BG1792" i="3" s="1"/>
  <c r="W1793" i="3"/>
  <c r="BG1793" i="3" s="1"/>
  <c r="W1794" i="3"/>
  <c r="W1795" i="3"/>
  <c r="BG1795" i="3" s="1"/>
  <c r="W1796" i="3"/>
  <c r="BG1796" i="3" s="1"/>
  <c r="W1797" i="3"/>
  <c r="BG1797" i="3" s="1"/>
  <c r="W1798" i="3"/>
  <c r="W1799" i="3"/>
  <c r="BG1799" i="3" s="1"/>
  <c r="W1800" i="3"/>
  <c r="BG1800" i="3" s="1"/>
  <c r="W1801" i="3"/>
  <c r="BG1801" i="3" s="1"/>
  <c r="W1802" i="3"/>
  <c r="BG1802" i="3" s="1"/>
  <c r="W1803" i="3"/>
  <c r="BG1803" i="3" s="1"/>
  <c r="W1804" i="3"/>
  <c r="BG1804" i="3" s="1"/>
  <c r="W1805" i="3"/>
  <c r="BG1805" i="3" s="1"/>
  <c r="W1806" i="3"/>
  <c r="W1807" i="3"/>
  <c r="BG1807" i="3" s="1"/>
  <c r="W1808" i="3"/>
  <c r="BG1808" i="3" s="1"/>
  <c r="W1809" i="3"/>
  <c r="BG1809" i="3" s="1"/>
  <c r="W1810" i="3"/>
  <c r="W1811" i="3"/>
  <c r="BG1811" i="3" s="1"/>
  <c r="W1812" i="3"/>
  <c r="BG1812" i="3" s="1"/>
  <c r="W1813" i="3"/>
  <c r="BG1813" i="3" s="1"/>
  <c r="W1814" i="3"/>
  <c r="W1815" i="3"/>
  <c r="BG1815" i="3" s="1"/>
  <c r="W1816" i="3"/>
  <c r="BG1816" i="3" s="1"/>
  <c r="W1817" i="3"/>
  <c r="BG1817" i="3" s="1"/>
  <c r="W1818" i="3"/>
  <c r="BG1818" i="3" s="1"/>
  <c r="W1819" i="3"/>
  <c r="BG1819" i="3" s="1"/>
  <c r="W1820" i="3"/>
  <c r="BG1820" i="3" s="1"/>
  <c r="W1821" i="3"/>
  <c r="BG1821" i="3" s="1"/>
  <c r="W1822" i="3"/>
  <c r="BG1822" i="3" s="1"/>
  <c r="W1823" i="3"/>
  <c r="BG1823" i="3" s="1"/>
  <c r="W1824" i="3"/>
  <c r="BG1824" i="3" s="1"/>
  <c r="W1825" i="3"/>
  <c r="BG1825" i="3" s="1"/>
  <c r="W1826" i="3"/>
  <c r="W1827" i="3"/>
  <c r="BG1827" i="3" s="1"/>
  <c r="W1828" i="3"/>
  <c r="BG1828" i="3" s="1"/>
  <c r="W1829" i="3"/>
  <c r="BG1829" i="3" s="1"/>
  <c r="W1830" i="3"/>
  <c r="W1831" i="3"/>
  <c r="BG1831" i="3" s="1"/>
  <c r="W1832" i="3"/>
  <c r="BG1832" i="3" s="1"/>
  <c r="W1833" i="3"/>
  <c r="BG1833" i="3" s="1"/>
  <c r="W1834" i="3"/>
  <c r="BG1834" i="3" s="1"/>
  <c r="W1835" i="3"/>
  <c r="BG1835" i="3" s="1"/>
  <c r="W1836" i="3"/>
  <c r="BG1836" i="3" s="1"/>
  <c r="W1837" i="3"/>
  <c r="BG1837" i="3" s="1"/>
  <c r="W1838" i="3"/>
  <c r="W1839" i="3"/>
  <c r="BG1839" i="3" s="1"/>
  <c r="W1840" i="3"/>
  <c r="BG1840" i="3" s="1"/>
  <c r="W1841" i="3"/>
  <c r="BG1841" i="3" s="1"/>
  <c r="W1842" i="3"/>
  <c r="W1843" i="3"/>
  <c r="BG1843" i="3" s="1"/>
  <c r="W1844" i="3"/>
  <c r="BG1844" i="3" s="1"/>
  <c r="W1845" i="3"/>
  <c r="BG1845" i="3" s="1"/>
  <c r="W1846" i="3"/>
  <c r="W1847" i="3"/>
  <c r="BG1847" i="3" s="1"/>
  <c r="W1848" i="3"/>
  <c r="BG1848" i="3" s="1"/>
  <c r="W1849" i="3"/>
  <c r="BG1849" i="3" s="1"/>
  <c r="W1850" i="3"/>
  <c r="BG1850" i="3" s="1"/>
  <c r="W1851" i="3"/>
  <c r="BG1851" i="3" s="1"/>
  <c r="W1852" i="3"/>
  <c r="BG1852" i="3" s="1"/>
  <c r="W1853" i="3"/>
  <c r="BG1853" i="3" s="1"/>
  <c r="W1854" i="3"/>
  <c r="BG1854" i="3" s="1"/>
  <c r="W1855" i="3"/>
  <c r="BG1855" i="3" s="1"/>
  <c r="W1856" i="3"/>
  <c r="BG1856" i="3" s="1"/>
  <c r="W1857" i="3"/>
  <c r="BG1857" i="3" s="1"/>
  <c r="W1858" i="3"/>
  <c r="W1859" i="3"/>
  <c r="BG1859" i="3" s="1"/>
  <c r="W1860" i="3"/>
  <c r="BG1860" i="3" s="1"/>
  <c r="W1861" i="3"/>
  <c r="BG1861" i="3" s="1"/>
  <c r="W1862" i="3"/>
  <c r="W1863" i="3"/>
  <c r="BG1863" i="3" s="1"/>
  <c r="W1864" i="3"/>
  <c r="BG1864" i="3" s="1"/>
  <c r="W1865" i="3"/>
  <c r="BG1865" i="3" s="1"/>
  <c r="W1866" i="3"/>
  <c r="BG1866" i="3" s="1"/>
  <c r="W1867" i="3"/>
  <c r="BG1867" i="3" s="1"/>
  <c r="W1868" i="3"/>
  <c r="BG1868" i="3" s="1"/>
  <c r="W1869" i="3"/>
  <c r="BG1869" i="3" s="1"/>
  <c r="W1870" i="3"/>
  <c r="W1871" i="3"/>
  <c r="BG1871" i="3" s="1"/>
  <c r="W1872" i="3"/>
  <c r="BG1872" i="3" s="1"/>
  <c r="W1873" i="3"/>
  <c r="BG1873" i="3" s="1"/>
  <c r="W1874" i="3"/>
  <c r="W1875" i="3"/>
  <c r="BG1875" i="3" s="1"/>
  <c r="W1876" i="3"/>
  <c r="BG1876" i="3" s="1"/>
  <c r="W1877" i="3"/>
  <c r="BG1877" i="3" s="1"/>
  <c r="W1878" i="3"/>
  <c r="W1879" i="3"/>
  <c r="BG1879" i="3" s="1"/>
  <c r="W1880" i="3"/>
  <c r="BG1880" i="3" s="1"/>
  <c r="W1881" i="3"/>
  <c r="BG1881" i="3" s="1"/>
  <c r="W1882" i="3"/>
  <c r="BG1882" i="3" s="1"/>
  <c r="W1883" i="3"/>
  <c r="BG1883" i="3" s="1"/>
  <c r="W1884" i="3"/>
  <c r="BG1884" i="3" s="1"/>
  <c r="W1885" i="3"/>
  <c r="BG1885" i="3" s="1"/>
  <c r="W1886" i="3"/>
  <c r="BG1886" i="3" s="1"/>
  <c r="W1887" i="3"/>
  <c r="BG1887" i="3" s="1"/>
  <c r="W1888" i="3"/>
  <c r="BG1888" i="3" s="1"/>
  <c r="W1889" i="3"/>
  <c r="BG1889" i="3" s="1"/>
  <c r="W1890" i="3"/>
  <c r="W1891" i="3"/>
  <c r="BG1891" i="3" s="1"/>
  <c r="W1892" i="3"/>
  <c r="BG1892" i="3" s="1"/>
  <c r="W1893" i="3"/>
  <c r="BG1893" i="3" s="1"/>
  <c r="W1894" i="3"/>
  <c r="W1895" i="3"/>
  <c r="BG1895" i="3" s="1"/>
  <c r="W1896" i="3"/>
  <c r="BG1896" i="3" s="1"/>
  <c r="W1897" i="3"/>
  <c r="BG1897" i="3" s="1"/>
  <c r="W1898" i="3"/>
  <c r="BG1898" i="3" s="1"/>
  <c r="W1899" i="3"/>
  <c r="BG1899" i="3" s="1"/>
  <c r="W1900" i="3"/>
  <c r="BG1900" i="3" s="1"/>
  <c r="W1901" i="3"/>
  <c r="BG1901" i="3" s="1"/>
  <c r="W1902" i="3"/>
  <c r="W1903" i="3"/>
  <c r="BG1903" i="3" s="1"/>
  <c r="W1904" i="3"/>
  <c r="BG1904" i="3" s="1"/>
  <c r="W1905" i="3"/>
  <c r="BG1905" i="3" s="1"/>
  <c r="W1906" i="3"/>
  <c r="W1907" i="3"/>
  <c r="BG1907" i="3" s="1"/>
  <c r="W1908" i="3"/>
  <c r="BG1908" i="3" s="1"/>
  <c r="W1909" i="3"/>
  <c r="BG1909" i="3" s="1"/>
  <c r="W1910" i="3"/>
  <c r="W1911" i="3"/>
  <c r="BG1911" i="3" s="1"/>
  <c r="W1912" i="3"/>
  <c r="BG1912" i="3" s="1"/>
  <c r="W1913" i="3"/>
  <c r="BG1913" i="3" s="1"/>
  <c r="W1914" i="3"/>
  <c r="BG1914" i="3" s="1"/>
  <c r="W1915" i="3"/>
  <c r="BG1915" i="3" s="1"/>
  <c r="W1916" i="3"/>
  <c r="BG1916" i="3" s="1"/>
  <c r="W1917" i="3"/>
  <c r="BG1917" i="3" s="1"/>
  <c r="W1918" i="3"/>
  <c r="BG1918" i="3" s="1"/>
  <c r="W1919" i="3"/>
  <c r="BG1919" i="3" s="1"/>
  <c r="W1920" i="3"/>
  <c r="BG1920" i="3" s="1"/>
  <c r="W1921" i="3"/>
  <c r="BG1921" i="3" s="1"/>
  <c r="W1922" i="3"/>
  <c r="W1923" i="3"/>
  <c r="BG1923" i="3" s="1"/>
  <c r="W1924" i="3"/>
  <c r="BG1924" i="3" s="1"/>
  <c r="W1925" i="3"/>
  <c r="BG1925" i="3" s="1"/>
  <c r="W1926" i="3"/>
  <c r="W1927" i="3"/>
  <c r="BG1927" i="3" s="1"/>
  <c r="W1928" i="3"/>
  <c r="BG1928" i="3" s="1"/>
  <c r="W1929" i="3"/>
  <c r="BG1929" i="3" s="1"/>
  <c r="W1930" i="3"/>
  <c r="BG1930" i="3" s="1"/>
  <c r="W1931" i="3"/>
  <c r="BG1931" i="3" s="1"/>
  <c r="W1932" i="3"/>
  <c r="BG1932" i="3" s="1"/>
  <c r="W1933" i="3"/>
  <c r="BG1933" i="3" s="1"/>
  <c r="W1934" i="3"/>
  <c r="W1935" i="3"/>
  <c r="BG1935" i="3" s="1"/>
  <c r="W1936" i="3"/>
  <c r="BG1936" i="3" s="1"/>
  <c r="W1937" i="3"/>
  <c r="BG1937" i="3" s="1"/>
  <c r="W1938" i="3"/>
  <c r="W1939" i="3"/>
  <c r="BG1939" i="3" s="1"/>
  <c r="W1940" i="3"/>
  <c r="BG1940" i="3" s="1"/>
  <c r="W1941" i="3"/>
  <c r="BG1941" i="3" s="1"/>
  <c r="W1942" i="3"/>
  <c r="W1943" i="3"/>
  <c r="BG1943" i="3" s="1"/>
  <c r="W1944" i="3"/>
  <c r="BG1944" i="3" s="1"/>
  <c r="W1945" i="3"/>
  <c r="BG1945" i="3" s="1"/>
  <c r="W1946" i="3"/>
  <c r="BG1946" i="3" s="1"/>
  <c r="W1947" i="3"/>
  <c r="BG1947" i="3" s="1"/>
  <c r="W1948" i="3"/>
  <c r="BG1948" i="3" s="1"/>
  <c r="W1949" i="3"/>
  <c r="BG1949" i="3" s="1"/>
  <c r="W1950" i="3"/>
  <c r="BG1950" i="3" s="1"/>
  <c r="W1951" i="3"/>
  <c r="BG1951" i="3" s="1"/>
  <c r="W1952" i="3"/>
  <c r="BG1952" i="3" s="1"/>
  <c r="W1953" i="3"/>
  <c r="BG1953" i="3" s="1"/>
  <c r="W1954" i="3"/>
  <c r="W1955" i="3"/>
  <c r="BG1955" i="3" s="1"/>
  <c r="W1956" i="3"/>
  <c r="BG1956" i="3" s="1"/>
  <c r="W1957" i="3"/>
  <c r="BG1957" i="3" s="1"/>
  <c r="W1958" i="3"/>
  <c r="W1959" i="3"/>
  <c r="BG1959" i="3" s="1"/>
  <c r="W1960" i="3"/>
  <c r="BG1960" i="3" s="1"/>
  <c r="W1961" i="3"/>
  <c r="BG1961" i="3" s="1"/>
  <c r="W1962" i="3"/>
  <c r="BG1962" i="3" s="1"/>
  <c r="W1963" i="3"/>
  <c r="BG1963" i="3" s="1"/>
  <c r="W1964" i="3"/>
  <c r="BG1964" i="3" s="1"/>
  <c r="W1965" i="3"/>
  <c r="BG1965" i="3" s="1"/>
  <c r="W1966" i="3"/>
  <c r="W1967" i="3"/>
  <c r="BG1967" i="3" s="1"/>
  <c r="W1968" i="3"/>
  <c r="BG1968" i="3" s="1"/>
  <c r="W1969" i="3"/>
  <c r="BG1969" i="3" s="1"/>
  <c r="W1970" i="3"/>
  <c r="W1971" i="3"/>
  <c r="BG1971" i="3" s="1"/>
  <c r="W1972" i="3"/>
  <c r="BG1972" i="3" s="1"/>
  <c r="W1973" i="3"/>
  <c r="BG1973" i="3" s="1"/>
  <c r="W1974" i="3"/>
  <c r="W1975" i="3"/>
  <c r="BG1975" i="3" s="1"/>
  <c r="W1976" i="3"/>
  <c r="BG1976" i="3" s="1"/>
  <c r="W1977" i="3"/>
  <c r="BG1977" i="3" s="1"/>
  <c r="W1978" i="3"/>
  <c r="BG1978" i="3" s="1"/>
  <c r="W1979" i="3"/>
  <c r="BG1979" i="3" s="1"/>
  <c r="W1980" i="3"/>
  <c r="BG1980" i="3" s="1"/>
  <c r="W1981" i="3"/>
  <c r="BG1981" i="3" s="1"/>
  <c r="W1982" i="3"/>
  <c r="BG1982" i="3" s="1"/>
  <c r="W1983" i="3"/>
  <c r="BG1983" i="3" s="1"/>
  <c r="W1984" i="3"/>
  <c r="BG1984" i="3" s="1"/>
  <c r="W1985" i="3"/>
  <c r="BG1985" i="3" s="1"/>
  <c r="W1986" i="3"/>
  <c r="W1987" i="3"/>
  <c r="BG1987" i="3" s="1"/>
  <c r="W1988" i="3"/>
  <c r="BG1988" i="3" s="1"/>
  <c r="W1989" i="3"/>
  <c r="BG1989" i="3" s="1"/>
  <c r="W1990" i="3"/>
  <c r="W1991" i="3"/>
  <c r="BG1991" i="3" s="1"/>
  <c r="W1992" i="3"/>
  <c r="BG1992" i="3" s="1"/>
  <c r="W1993" i="3"/>
  <c r="BG1993" i="3" s="1"/>
  <c r="W1994" i="3"/>
  <c r="BG1994" i="3" s="1"/>
  <c r="W1995" i="3"/>
  <c r="BG1995" i="3" s="1"/>
  <c r="W1996" i="3"/>
  <c r="BG1996" i="3" s="1"/>
  <c r="W1997" i="3"/>
  <c r="BG1997" i="3" s="1"/>
  <c r="W1998" i="3"/>
  <c r="W1999" i="3"/>
  <c r="BG1999" i="3" s="1"/>
  <c r="W2000" i="3"/>
  <c r="BG2000" i="3" s="1"/>
  <c r="W2001" i="3"/>
  <c r="BG2001" i="3" s="1"/>
  <c r="W2002" i="3"/>
  <c r="W2003" i="3"/>
  <c r="BG2003" i="3" s="1"/>
  <c r="W2004" i="3"/>
  <c r="BG2004" i="3" s="1"/>
  <c r="W2005" i="3"/>
  <c r="BG2005" i="3" s="1"/>
  <c r="W2006" i="3"/>
  <c r="W2007" i="3"/>
  <c r="BG2007" i="3" s="1"/>
  <c r="W2008" i="3"/>
  <c r="BG2008" i="3" s="1"/>
  <c r="W2009" i="3"/>
  <c r="BG2009" i="3" s="1"/>
  <c r="W10" i="3"/>
  <c r="BG10" i="3" s="1"/>
  <c r="AO11" i="3"/>
  <c r="R13" i="3"/>
  <c r="R14" i="3"/>
  <c r="R15" i="3"/>
  <c r="R16" i="3"/>
  <c r="R17" i="3"/>
  <c r="R18" i="3"/>
  <c r="R19" i="3"/>
  <c r="R20" i="3"/>
  <c r="R21" i="3"/>
  <c r="R22" i="3"/>
  <c r="AV22" i="3" s="1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AV38" i="3" s="1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AV86" i="3" s="1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AV102" i="3" s="1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AV150" i="3" s="1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AV166" i="3" s="1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AV214" i="3" s="1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AV230" i="3" s="1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AV278" i="3" s="1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AV294" i="3" s="1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AV342" i="3" s="1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AV358" i="3" s="1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AV406" i="3" s="1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AV422" i="3" s="1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AV470" i="3" s="1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AV486" i="3" s="1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AV534" i="3" s="1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AV550" i="3" s="1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AV598" i="3" s="1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AV614" i="3" s="1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AV662" i="3" s="1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AV678" i="3" s="1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AV726" i="3" s="1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AV742" i="3" s="1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AV790" i="3" s="1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AV806" i="3" s="1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AV854" i="3" s="1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AV870" i="3" s="1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AV918" i="3" s="1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AV934" i="3" s="1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AV970" i="3" s="1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AV986" i="3" s="1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AV1002" i="3" s="1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AV1018" i="3" s="1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AV1034" i="3" s="1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AV1050" i="3" s="1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AV1062" i="3" s="1"/>
  <c r="R1063" i="3"/>
  <c r="R1064" i="3"/>
  <c r="R1065" i="3"/>
  <c r="R1066" i="3"/>
  <c r="R1067" i="3"/>
  <c r="R1068" i="3"/>
  <c r="R1069" i="3"/>
  <c r="R1070" i="3"/>
  <c r="AV1070" i="3" s="1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AV1098" i="3" s="1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AV1130" i="3" s="1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AV1197" i="3" s="1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AV1325" i="3" s="1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AV1357" i="3" s="1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AV1389" i="3" s="1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AV1453" i="3" s="1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AV1485" i="3" s="1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AV1517" i="3" s="1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AV1549" i="3" s="1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AV1613" i="3" s="1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AV1645" i="3" s="1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AV1739" i="3" s="1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AV1773" i="3" s="1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AV1837" i="3" s="1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AV1933" i="3" s="1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10" i="3"/>
  <c r="AO1190" i="3" l="1"/>
  <c r="AV1190" i="3"/>
  <c r="AO10" i="3"/>
  <c r="AV10" i="3"/>
  <c r="AO1994" i="3"/>
  <c r="AV1994" i="3"/>
  <c r="AO1978" i="3"/>
  <c r="AV1978" i="3"/>
  <c r="AO1966" i="3"/>
  <c r="AV1966" i="3"/>
  <c r="AO1946" i="3"/>
  <c r="AV1946" i="3"/>
  <c r="AO1934" i="3"/>
  <c r="AV1934" i="3"/>
  <c r="AO1922" i="3"/>
  <c r="AV1922" i="3"/>
  <c r="AO1906" i="3"/>
  <c r="AV1906" i="3"/>
  <c r="AO1894" i="3"/>
  <c r="AV1894" i="3"/>
  <c r="AO1882" i="3"/>
  <c r="AV1882" i="3"/>
  <c r="AO1870" i="3"/>
  <c r="AV1870" i="3"/>
  <c r="AO1850" i="3"/>
  <c r="AV1850" i="3"/>
  <c r="AO1838" i="3"/>
  <c r="AV1838" i="3"/>
  <c r="AO1822" i="3"/>
  <c r="AV1822" i="3"/>
  <c r="AO1814" i="3"/>
  <c r="AV1814" i="3"/>
  <c r="AO1806" i="3"/>
  <c r="AV1806" i="3"/>
  <c r="AO1790" i="3"/>
  <c r="AV1790" i="3"/>
  <c r="AO1782" i="3"/>
  <c r="AV1782" i="3"/>
  <c r="AO1766" i="3"/>
  <c r="AV1766" i="3"/>
  <c r="AO1750" i="3"/>
  <c r="AV1750" i="3"/>
  <c r="AO1734" i="3"/>
  <c r="AV1734" i="3"/>
  <c r="AO1718" i="3"/>
  <c r="AV1718" i="3"/>
  <c r="AO1702" i="3"/>
  <c r="AV1702" i="3"/>
  <c r="AO1690" i="3"/>
  <c r="AV1690" i="3"/>
  <c r="AO1678" i="3"/>
  <c r="AV1678" i="3"/>
  <c r="AO1666" i="3"/>
  <c r="AV1666" i="3"/>
  <c r="AO1654" i="3"/>
  <c r="AV1654" i="3"/>
  <c r="AO1642" i="3"/>
  <c r="AV1642" i="3"/>
  <c r="AO1630" i="3"/>
  <c r="AV1630" i="3"/>
  <c r="AO1618" i="3"/>
  <c r="AV1618" i="3"/>
  <c r="AO1602" i="3"/>
  <c r="AV1602" i="3"/>
  <c r="AO1586" i="3"/>
  <c r="AV1586" i="3"/>
  <c r="AO1574" i="3"/>
  <c r="AV1574" i="3"/>
  <c r="AO1558" i="3"/>
  <c r="AV1558" i="3"/>
  <c r="AO1542" i="3"/>
  <c r="AV1542" i="3"/>
  <c r="AO1534" i="3"/>
  <c r="AV1534" i="3"/>
  <c r="AO1526" i="3"/>
  <c r="AV1526" i="3"/>
  <c r="AO1514" i="3"/>
  <c r="AV1514" i="3"/>
  <c r="AO1502" i="3"/>
  <c r="AV1502" i="3"/>
  <c r="AO1490" i="3"/>
  <c r="AV1490" i="3"/>
  <c r="AO1486" i="3"/>
  <c r="AV1486" i="3"/>
  <c r="AO1474" i="3"/>
  <c r="AV1474" i="3"/>
  <c r="AO1462" i="3"/>
  <c r="AV1462" i="3"/>
  <c r="AO1454" i="3"/>
  <c r="AV1454" i="3"/>
  <c r="AO1446" i="3"/>
  <c r="AV1446" i="3"/>
  <c r="AO1434" i="3"/>
  <c r="AV1434" i="3"/>
  <c r="AO1426" i="3"/>
  <c r="AV1426" i="3"/>
  <c r="AO1422" i="3"/>
  <c r="AV1422" i="3"/>
  <c r="AO1414" i="3"/>
  <c r="AV1414" i="3"/>
  <c r="AO1406" i="3"/>
  <c r="AV1406" i="3"/>
  <c r="AO1398" i="3"/>
  <c r="AV1398" i="3"/>
  <c r="AO1390" i="3"/>
  <c r="AV1390" i="3"/>
  <c r="AO1382" i="3"/>
  <c r="AV1382" i="3"/>
  <c r="AO1374" i="3"/>
  <c r="AV1374" i="3"/>
  <c r="AO1366" i="3"/>
  <c r="AV1366" i="3"/>
  <c r="AO1362" i="3"/>
  <c r="AV1362" i="3"/>
  <c r="AO1354" i="3"/>
  <c r="AV1354" i="3"/>
  <c r="AO1346" i="3"/>
  <c r="AV1346" i="3"/>
  <c r="AO1334" i="3"/>
  <c r="AV1334" i="3"/>
  <c r="AO1326" i="3"/>
  <c r="AV1326" i="3"/>
  <c r="AO1322" i="3"/>
  <c r="AV1322" i="3"/>
  <c r="AO1314" i="3"/>
  <c r="AV1314" i="3"/>
  <c r="AO1310" i="3"/>
  <c r="AV1310" i="3"/>
  <c r="AO1302" i="3"/>
  <c r="AV1302" i="3"/>
  <c r="AO1298" i="3"/>
  <c r="AV1298" i="3"/>
  <c r="AO1294" i="3"/>
  <c r="AV1294" i="3"/>
  <c r="AO1286" i="3"/>
  <c r="AV1286" i="3"/>
  <c r="AO1278" i="3"/>
  <c r="AV1278" i="3"/>
  <c r="AO1274" i="3"/>
  <c r="AV1274" i="3"/>
  <c r="AO1270" i="3"/>
  <c r="AV1270" i="3"/>
  <c r="AO1262" i="3"/>
  <c r="AV1262" i="3"/>
  <c r="AO1258" i="3"/>
  <c r="AV1258" i="3"/>
  <c r="AO1254" i="3"/>
  <c r="AV1254" i="3"/>
  <c r="AO1250" i="3"/>
  <c r="AV1250" i="3"/>
  <c r="AO1246" i="3"/>
  <c r="AV1246" i="3"/>
  <c r="AO1242" i="3"/>
  <c r="AV1242" i="3"/>
  <c r="AO1238" i="3"/>
  <c r="AV1238" i="3"/>
  <c r="AO1234" i="3"/>
  <c r="AV1234" i="3"/>
  <c r="AO1230" i="3"/>
  <c r="AV1230" i="3"/>
  <c r="AO1226" i="3"/>
  <c r="AV1226" i="3"/>
  <c r="AO1222" i="3"/>
  <c r="AV1222" i="3"/>
  <c r="AO1218" i="3"/>
  <c r="AV1218" i="3"/>
  <c r="AO1214" i="3"/>
  <c r="AV1214" i="3"/>
  <c r="AO1210" i="3"/>
  <c r="AV1210" i="3"/>
  <c r="AO1206" i="3"/>
  <c r="AV1206" i="3"/>
  <c r="AO1202" i="3"/>
  <c r="AV1202" i="3"/>
  <c r="AO1198" i="3"/>
  <c r="AV1198" i="3"/>
  <c r="AO2001" i="3"/>
  <c r="AV2001" i="3"/>
  <c r="AO1985" i="3"/>
  <c r="AV1985" i="3"/>
  <c r="AO1973" i="3"/>
  <c r="AV1973" i="3"/>
  <c r="AO1961" i="3"/>
  <c r="AV1961" i="3"/>
  <c r="AO1953" i="3"/>
  <c r="AV1953" i="3"/>
  <c r="AO1945" i="3"/>
  <c r="AV1945" i="3"/>
  <c r="AO1941" i="3"/>
  <c r="AV1941" i="3"/>
  <c r="AO1937" i="3"/>
  <c r="AV1937" i="3"/>
  <c r="AO1925" i="3"/>
  <c r="AV1925" i="3"/>
  <c r="AO1909" i="3"/>
  <c r="AV1909" i="3"/>
  <c r="AO1897" i="3"/>
  <c r="AV1897" i="3"/>
  <c r="AO1877" i="3"/>
  <c r="AV1877" i="3"/>
  <c r="AO1865" i="3"/>
  <c r="AV1865" i="3"/>
  <c r="AO1857" i="3"/>
  <c r="AV1857" i="3"/>
  <c r="AO1853" i="3"/>
  <c r="AV1853" i="3"/>
  <c r="AO1845" i="3"/>
  <c r="AV1845" i="3"/>
  <c r="AO1841" i="3"/>
  <c r="AV1841" i="3"/>
  <c r="AO1829" i="3"/>
  <c r="AV1829" i="3"/>
  <c r="AO1817" i="3"/>
  <c r="AV1817" i="3"/>
  <c r="AO1801" i="3"/>
  <c r="AV1801" i="3"/>
  <c r="AO1793" i="3"/>
  <c r="AV1793" i="3"/>
  <c r="AO1789" i="3"/>
  <c r="AV1789" i="3"/>
  <c r="AO1781" i="3"/>
  <c r="AV1781" i="3"/>
  <c r="AO1777" i="3"/>
  <c r="AV1777" i="3"/>
  <c r="AO1757" i="3"/>
  <c r="AV1757" i="3"/>
  <c r="AO1741" i="3"/>
  <c r="AV1741" i="3"/>
  <c r="AO1729" i="3"/>
  <c r="AV1729" i="3"/>
  <c r="AO1713" i="3"/>
  <c r="AV1713" i="3"/>
  <c r="AO1697" i="3"/>
  <c r="AV1697" i="3"/>
  <c r="AO1681" i="3"/>
  <c r="AV1681" i="3"/>
  <c r="AO1673" i="3"/>
  <c r="AV1673" i="3"/>
  <c r="AO1665" i="3"/>
  <c r="AV1665" i="3"/>
  <c r="AO1657" i="3"/>
  <c r="AV1657" i="3"/>
  <c r="AO1653" i="3"/>
  <c r="AV1653" i="3"/>
  <c r="AO1649" i="3"/>
  <c r="AV1649" i="3"/>
  <c r="AO1641" i="3"/>
  <c r="AV1641" i="3"/>
  <c r="AO1629" i="3"/>
  <c r="AV1629" i="3"/>
  <c r="AO1621" i="3"/>
  <c r="AV1621" i="3"/>
  <c r="AO1617" i="3"/>
  <c r="AV1617" i="3"/>
  <c r="AO1585" i="3"/>
  <c r="AV1585" i="3"/>
  <c r="AO1537" i="3"/>
  <c r="AV1537" i="3"/>
  <c r="AO1529" i="3"/>
  <c r="AV1529" i="3"/>
  <c r="AO1525" i="3"/>
  <c r="AV1525" i="3"/>
  <c r="AO1513" i="3"/>
  <c r="AV1513" i="3"/>
  <c r="AO1509" i="3"/>
  <c r="AV1509" i="3"/>
  <c r="AO1505" i="3"/>
  <c r="AV1505" i="3"/>
  <c r="AO1501" i="3"/>
  <c r="AV1501" i="3"/>
  <c r="AO1497" i="3"/>
  <c r="AV1497" i="3"/>
  <c r="AO1493" i="3"/>
  <c r="AV1493" i="3"/>
  <c r="AO1489" i="3"/>
  <c r="AV1489" i="3"/>
  <c r="AO1481" i="3"/>
  <c r="AV1481" i="3"/>
  <c r="AO1469" i="3"/>
  <c r="AV1469" i="3"/>
  <c r="AO1461" i="3"/>
  <c r="AV1461" i="3"/>
  <c r="AO1457" i="3"/>
  <c r="AV1457" i="3"/>
  <c r="AO1433" i="3"/>
  <c r="AV1433" i="3"/>
  <c r="AO1377" i="3"/>
  <c r="AV1377" i="3"/>
  <c r="AO1369" i="3"/>
  <c r="AV1369" i="3"/>
  <c r="AO1365" i="3"/>
  <c r="AV1365" i="3"/>
  <c r="AO1353" i="3"/>
  <c r="AV1353" i="3"/>
  <c r="AO1349" i="3"/>
  <c r="AV1349" i="3"/>
  <c r="AO1345" i="3"/>
  <c r="AV1345" i="3"/>
  <c r="AO1341" i="3"/>
  <c r="AV1341" i="3"/>
  <c r="AO1337" i="3"/>
  <c r="AV1337" i="3"/>
  <c r="AO1333" i="3"/>
  <c r="AV1333" i="3"/>
  <c r="AO1329" i="3"/>
  <c r="AV1329" i="3"/>
  <c r="AO1321" i="3"/>
  <c r="AV1321" i="3"/>
  <c r="AO1317" i="3"/>
  <c r="AV1317" i="3"/>
  <c r="AO1313" i="3"/>
  <c r="AV1313" i="3"/>
  <c r="AO1309" i="3"/>
  <c r="AV1309" i="3"/>
  <c r="AO1305" i="3"/>
  <c r="AV1305" i="3"/>
  <c r="AO1301" i="3"/>
  <c r="AV1301" i="3"/>
  <c r="AO1297" i="3"/>
  <c r="AV1297" i="3"/>
  <c r="AO1285" i="3"/>
  <c r="AV1285" i="3"/>
  <c r="AO1281" i="3"/>
  <c r="AV1281" i="3"/>
  <c r="AO1277" i="3"/>
  <c r="AV1277" i="3"/>
  <c r="AO1273" i="3"/>
  <c r="AV1273" i="3"/>
  <c r="AO1269" i="3"/>
  <c r="AV1269" i="3"/>
  <c r="AO1265" i="3"/>
  <c r="AV1265" i="3"/>
  <c r="AO1261" i="3"/>
  <c r="AV1261" i="3"/>
  <c r="AO1257" i="3"/>
  <c r="AV1257" i="3"/>
  <c r="AO1253" i="3"/>
  <c r="AV1253" i="3"/>
  <c r="AO1249" i="3"/>
  <c r="AV1249" i="3"/>
  <c r="AO1245" i="3"/>
  <c r="AV1245" i="3"/>
  <c r="AO1241" i="3"/>
  <c r="AV1241" i="3"/>
  <c r="AO1237" i="3"/>
  <c r="AV1237" i="3"/>
  <c r="AO1233" i="3"/>
  <c r="AV1233" i="3"/>
  <c r="AO1229" i="3"/>
  <c r="AV1229" i="3"/>
  <c r="AO1225" i="3"/>
  <c r="AV1225" i="3"/>
  <c r="AO1221" i="3"/>
  <c r="AV1221" i="3"/>
  <c r="AO1217" i="3"/>
  <c r="AV1217" i="3"/>
  <c r="AO1213" i="3"/>
  <c r="AV1213" i="3"/>
  <c r="AO2006" i="3"/>
  <c r="AV2006" i="3"/>
  <c r="AO1998" i="3"/>
  <c r="AV1998" i="3"/>
  <c r="AO1986" i="3"/>
  <c r="AV1986" i="3"/>
  <c r="AO1970" i="3"/>
  <c r="AV1970" i="3"/>
  <c r="AO1958" i="3"/>
  <c r="AV1958" i="3"/>
  <c r="AO1950" i="3"/>
  <c r="AV1950" i="3"/>
  <c r="AO1938" i="3"/>
  <c r="AV1938" i="3"/>
  <c r="AO1926" i="3"/>
  <c r="AV1926" i="3"/>
  <c r="AO1918" i="3"/>
  <c r="AV1918" i="3"/>
  <c r="AO1910" i="3"/>
  <c r="AV1910" i="3"/>
  <c r="AO1898" i="3"/>
  <c r="AV1898" i="3"/>
  <c r="AO1886" i="3"/>
  <c r="AV1886" i="3"/>
  <c r="AO1878" i="3"/>
  <c r="AV1878" i="3"/>
  <c r="AO1866" i="3"/>
  <c r="AV1866" i="3"/>
  <c r="AO1858" i="3"/>
  <c r="AV1858" i="3"/>
  <c r="AO1842" i="3"/>
  <c r="AV1842" i="3"/>
  <c r="AO1830" i="3"/>
  <c r="AV1830" i="3"/>
  <c r="AO1810" i="3"/>
  <c r="AV1810" i="3"/>
  <c r="AO1798" i="3"/>
  <c r="AV1798" i="3"/>
  <c r="AO1778" i="3"/>
  <c r="AV1778" i="3"/>
  <c r="AO1770" i="3"/>
  <c r="AV1770" i="3"/>
  <c r="AO1758" i="3"/>
  <c r="AV1758" i="3"/>
  <c r="AO1746" i="3"/>
  <c r="AV1746" i="3"/>
  <c r="AO1742" i="3"/>
  <c r="AV1742" i="3"/>
  <c r="AO1726" i="3"/>
  <c r="AV1726" i="3"/>
  <c r="AO1714" i="3"/>
  <c r="AV1714" i="3"/>
  <c r="AO1710" i="3"/>
  <c r="AV1710" i="3"/>
  <c r="AO1698" i="3"/>
  <c r="AV1698" i="3"/>
  <c r="AO1686" i="3"/>
  <c r="AV1686" i="3"/>
  <c r="AO1674" i="3"/>
  <c r="AV1674" i="3"/>
  <c r="AO1662" i="3"/>
  <c r="AV1662" i="3"/>
  <c r="AO1650" i="3"/>
  <c r="AV1650" i="3"/>
  <c r="AO1634" i="3"/>
  <c r="AV1634" i="3"/>
  <c r="AO1622" i="3"/>
  <c r="AV1622" i="3"/>
  <c r="AO1610" i="3"/>
  <c r="AV1610" i="3"/>
  <c r="AO1598" i="3"/>
  <c r="AV1598" i="3"/>
  <c r="AO1590" i="3"/>
  <c r="AV1590" i="3"/>
  <c r="AO1578" i="3"/>
  <c r="AV1578" i="3"/>
  <c r="AO1566" i="3"/>
  <c r="AV1566" i="3"/>
  <c r="AO1554" i="3"/>
  <c r="AV1554" i="3"/>
  <c r="AO1546" i="3"/>
  <c r="AV1546" i="3"/>
  <c r="AO1538" i="3"/>
  <c r="AV1538" i="3"/>
  <c r="AO1522" i="3"/>
  <c r="AV1522" i="3"/>
  <c r="AO1506" i="3"/>
  <c r="AV1506" i="3"/>
  <c r="AO1494" i="3"/>
  <c r="AV1494" i="3"/>
  <c r="AO1482" i="3"/>
  <c r="AV1482" i="3"/>
  <c r="AO1470" i="3"/>
  <c r="AV1470" i="3"/>
  <c r="AO1442" i="3"/>
  <c r="AV1442" i="3"/>
  <c r="AO1342" i="3"/>
  <c r="AV1342" i="3"/>
  <c r="AO1429" i="3"/>
  <c r="AV1429" i="3"/>
  <c r="AO1421" i="3"/>
  <c r="AV1421" i="3"/>
  <c r="AO1417" i="3"/>
  <c r="AV1417" i="3"/>
  <c r="AO1401" i="3"/>
  <c r="AV1401" i="3"/>
  <c r="AO1289" i="3"/>
  <c r="AV1289" i="3"/>
  <c r="AO2008" i="3"/>
  <c r="AV2008" i="3"/>
  <c r="AO2004" i="3"/>
  <c r="AV2004" i="3"/>
  <c r="AO2000" i="3"/>
  <c r="AV2000" i="3"/>
  <c r="AO1996" i="3"/>
  <c r="AV1996" i="3"/>
  <c r="AO1992" i="3"/>
  <c r="AV1992" i="3"/>
  <c r="AO1988" i="3"/>
  <c r="AV1988" i="3"/>
  <c r="AO1984" i="3"/>
  <c r="AV1984" i="3"/>
  <c r="AO1980" i="3"/>
  <c r="AV1980" i="3"/>
  <c r="AO1976" i="3"/>
  <c r="AV1976" i="3"/>
  <c r="AO1972" i="3"/>
  <c r="AV1972" i="3"/>
  <c r="AO1968" i="3"/>
  <c r="AV1968" i="3"/>
  <c r="AO1964" i="3"/>
  <c r="AV1964" i="3"/>
  <c r="AO1960" i="3"/>
  <c r="AV1960" i="3"/>
  <c r="AO1956" i="3"/>
  <c r="AV1956" i="3"/>
  <c r="AO1952" i="3"/>
  <c r="AV1952" i="3"/>
  <c r="AO1948" i="3"/>
  <c r="AV1948" i="3"/>
  <c r="AO1944" i="3"/>
  <c r="AV1944" i="3"/>
  <c r="AO1940" i="3"/>
  <c r="AV1940" i="3"/>
  <c r="AO1936" i="3"/>
  <c r="AV1936" i="3"/>
  <c r="AO1932" i="3"/>
  <c r="AV1932" i="3"/>
  <c r="AO1928" i="3"/>
  <c r="AV1928" i="3"/>
  <c r="AO1924" i="3"/>
  <c r="AV1924" i="3"/>
  <c r="AO1920" i="3"/>
  <c r="AV1920" i="3"/>
  <c r="AO1916" i="3"/>
  <c r="AV1916" i="3"/>
  <c r="AO1912" i="3"/>
  <c r="AV1912" i="3"/>
  <c r="AO1908" i="3"/>
  <c r="AV1908" i="3"/>
  <c r="AO1904" i="3"/>
  <c r="AV1904" i="3"/>
  <c r="AO1900" i="3"/>
  <c r="AV1900" i="3"/>
  <c r="AO1896" i="3"/>
  <c r="AV1896" i="3"/>
  <c r="AO1892" i="3"/>
  <c r="AV1892" i="3"/>
  <c r="AO1888" i="3"/>
  <c r="AV1888" i="3"/>
  <c r="AO1884" i="3"/>
  <c r="AV1884" i="3"/>
  <c r="AO1880" i="3"/>
  <c r="AV1880" i="3"/>
  <c r="AO1876" i="3"/>
  <c r="AV1876" i="3"/>
  <c r="AO1872" i="3"/>
  <c r="AV1872" i="3"/>
  <c r="AO1868" i="3"/>
  <c r="AV1868" i="3"/>
  <c r="AO1864" i="3"/>
  <c r="AV1864" i="3"/>
  <c r="AO1860" i="3"/>
  <c r="AV1860" i="3"/>
  <c r="AO1856" i="3"/>
  <c r="AV1856" i="3"/>
  <c r="AO1852" i="3"/>
  <c r="AV1852" i="3"/>
  <c r="AO1848" i="3"/>
  <c r="AV1848" i="3"/>
  <c r="AO1844" i="3"/>
  <c r="AV1844" i="3"/>
  <c r="AO1840" i="3"/>
  <c r="AV1840" i="3"/>
  <c r="AO1836" i="3"/>
  <c r="AV1836" i="3"/>
  <c r="AO1832" i="3"/>
  <c r="AV1832" i="3"/>
  <c r="AO1828" i="3"/>
  <c r="AV1828" i="3"/>
  <c r="AO1824" i="3"/>
  <c r="AV1824" i="3"/>
  <c r="AO1820" i="3"/>
  <c r="AV1820" i="3"/>
  <c r="AO1816" i="3"/>
  <c r="AV1816" i="3"/>
  <c r="AO1812" i="3"/>
  <c r="AV1812" i="3"/>
  <c r="AO1808" i="3"/>
  <c r="AV1808" i="3"/>
  <c r="AO1804" i="3"/>
  <c r="AV1804" i="3"/>
  <c r="AO1800" i="3"/>
  <c r="AV1800" i="3"/>
  <c r="AO1796" i="3"/>
  <c r="AV1796" i="3"/>
  <c r="AO1792" i="3"/>
  <c r="AV1792" i="3"/>
  <c r="AO1788" i="3"/>
  <c r="AV1788" i="3"/>
  <c r="AO1784" i="3"/>
  <c r="AV1784" i="3"/>
  <c r="AO1780" i="3"/>
  <c r="AV1780" i="3"/>
  <c r="AO1776" i="3"/>
  <c r="AV1776" i="3"/>
  <c r="AO1772" i="3"/>
  <c r="AV1772" i="3"/>
  <c r="AO1768" i="3"/>
  <c r="AV1768" i="3"/>
  <c r="AO1764" i="3"/>
  <c r="AV1764" i="3"/>
  <c r="AO1760" i="3"/>
  <c r="AV1760" i="3"/>
  <c r="AO1756" i="3"/>
  <c r="AV1756" i="3"/>
  <c r="AO1752" i="3"/>
  <c r="AV1752" i="3"/>
  <c r="AO1748" i="3"/>
  <c r="AV1748" i="3"/>
  <c r="AO1744" i="3"/>
  <c r="AV1744" i="3"/>
  <c r="AO1740" i="3"/>
  <c r="AV1740" i="3"/>
  <c r="AO1736" i="3"/>
  <c r="AV1736" i="3"/>
  <c r="AO1732" i="3"/>
  <c r="AV1732" i="3"/>
  <c r="AO1728" i="3"/>
  <c r="AV1728" i="3"/>
  <c r="AO1724" i="3"/>
  <c r="AV1724" i="3"/>
  <c r="AO1720" i="3"/>
  <c r="AV1720" i="3"/>
  <c r="AO1716" i="3"/>
  <c r="AV1716" i="3"/>
  <c r="AO1712" i="3"/>
  <c r="AV1712" i="3"/>
  <c r="AO1708" i="3"/>
  <c r="AV1708" i="3"/>
  <c r="AO1704" i="3"/>
  <c r="AV1704" i="3"/>
  <c r="AO1700" i="3"/>
  <c r="AV1700" i="3"/>
  <c r="AO1696" i="3"/>
  <c r="AV1696" i="3"/>
  <c r="AO1692" i="3"/>
  <c r="AV1692" i="3"/>
  <c r="AO1688" i="3"/>
  <c r="AV1688" i="3"/>
  <c r="AO1684" i="3"/>
  <c r="AV1684" i="3"/>
  <c r="AO1680" i="3"/>
  <c r="AV1680" i="3"/>
  <c r="AO1676" i="3"/>
  <c r="AV1676" i="3"/>
  <c r="AO1672" i="3"/>
  <c r="AV1672" i="3"/>
  <c r="AO1668" i="3"/>
  <c r="AV1668" i="3"/>
  <c r="AO1664" i="3"/>
  <c r="AV1664" i="3"/>
  <c r="AO1660" i="3"/>
  <c r="AV1660" i="3"/>
  <c r="AO1656" i="3"/>
  <c r="AV1656" i="3"/>
  <c r="AO1652" i="3"/>
  <c r="AV1652" i="3"/>
  <c r="AO1648" i="3"/>
  <c r="AV1648" i="3"/>
  <c r="AO1644" i="3"/>
  <c r="AV1644" i="3"/>
  <c r="AO1640" i="3"/>
  <c r="AV1640" i="3"/>
  <c r="AO1636" i="3"/>
  <c r="AV1636" i="3"/>
  <c r="AO1632" i="3"/>
  <c r="AV1632" i="3"/>
  <c r="AO1628" i="3"/>
  <c r="AV1628" i="3"/>
  <c r="AO1624" i="3"/>
  <c r="AV1624" i="3"/>
  <c r="AO1620" i="3"/>
  <c r="AV1620" i="3"/>
  <c r="AO1616" i="3"/>
  <c r="AV1616" i="3"/>
  <c r="AO1612" i="3"/>
  <c r="AV1612" i="3"/>
  <c r="AO1608" i="3"/>
  <c r="AV1608" i="3"/>
  <c r="AO1604" i="3"/>
  <c r="AV1604" i="3"/>
  <c r="AO1600" i="3"/>
  <c r="AV1600" i="3"/>
  <c r="AO1596" i="3"/>
  <c r="AV1596" i="3"/>
  <c r="AO1592" i="3"/>
  <c r="AV1592" i="3"/>
  <c r="AO1588" i="3"/>
  <c r="AV1588" i="3"/>
  <c r="AO1584" i="3"/>
  <c r="AV1584" i="3"/>
  <c r="AO1580" i="3"/>
  <c r="AV1580" i="3"/>
  <c r="AO1576" i="3"/>
  <c r="AV1576" i="3"/>
  <c r="AO1572" i="3"/>
  <c r="AV1572" i="3"/>
  <c r="AO1568" i="3"/>
  <c r="AV1568" i="3"/>
  <c r="AO1564" i="3"/>
  <c r="AV1564" i="3"/>
  <c r="AO1560" i="3"/>
  <c r="AV1560" i="3"/>
  <c r="AO1556" i="3"/>
  <c r="AV1556" i="3"/>
  <c r="AO1552" i="3"/>
  <c r="AV1552" i="3"/>
  <c r="AO1548" i="3"/>
  <c r="AV1548" i="3"/>
  <c r="AO1544" i="3"/>
  <c r="AV1544" i="3"/>
  <c r="AO1540" i="3"/>
  <c r="AV1540" i="3"/>
  <c r="AO1536" i="3"/>
  <c r="AV1536" i="3"/>
  <c r="AO1532" i="3"/>
  <c r="AV1532" i="3"/>
  <c r="AO1528" i="3"/>
  <c r="AV1528" i="3"/>
  <c r="AO1524" i="3"/>
  <c r="AV1524" i="3"/>
  <c r="AO1520" i="3"/>
  <c r="AV1520" i="3"/>
  <c r="AO1516" i="3"/>
  <c r="AV1516" i="3"/>
  <c r="AO1512" i="3"/>
  <c r="AV1512" i="3"/>
  <c r="AO1508" i="3"/>
  <c r="AV1508" i="3"/>
  <c r="AO1504" i="3"/>
  <c r="AV1504" i="3"/>
  <c r="AO1500" i="3"/>
  <c r="AV1500" i="3"/>
  <c r="AO1496" i="3"/>
  <c r="AV1496" i="3"/>
  <c r="AO1492" i="3"/>
  <c r="AV1492" i="3"/>
  <c r="AO1488" i="3"/>
  <c r="AV1488" i="3"/>
  <c r="AO1484" i="3"/>
  <c r="AV1484" i="3"/>
  <c r="AO1480" i="3"/>
  <c r="AV1480" i="3"/>
  <c r="AO1476" i="3"/>
  <c r="AV1476" i="3"/>
  <c r="AO1472" i="3"/>
  <c r="AV1472" i="3"/>
  <c r="AO1468" i="3"/>
  <c r="AV1468" i="3"/>
  <c r="AO1464" i="3"/>
  <c r="AV1464" i="3"/>
  <c r="AO1460" i="3"/>
  <c r="AV1460" i="3"/>
  <c r="AO1456" i="3"/>
  <c r="AV1456" i="3"/>
  <c r="AO1452" i="3"/>
  <c r="AV1452" i="3"/>
  <c r="AO1448" i="3"/>
  <c r="AV1448" i="3"/>
  <c r="AO1444" i="3"/>
  <c r="AV1444" i="3"/>
  <c r="AO1440" i="3"/>
  <c r="AV1440" i="3"/>
  <c r="AO1436" i="3"/>
  <c r="AV1436" i="3"/>
  <c r="AO1432" i="3"/>
  <c r="AV1432" i="3"/>
  <c r="AO1428" i="3"/>
  <c r="AV1428" i="3"/>
  <c r="AO1424" i="3"/>
  <c r="AV1424" i="3"/>
  <c r="AO1420" i="3"/>
  <c r="AV1420" i="3"/>
  <c r="AO1416" i="3"/>
  <c r="AV1416" i="3"/>
  <c r="AO1412" i="3"/>
  <c r="AV1412" i="3"/>
  <c r="AO1408" i="3"/>
  <c r="AV1408" i="3"/>
  <c r="AO1404" i="3"/>
  <c r="AV1404" i="3"/>
  <c r="AO1400" i="3"/>
  <c r="AV1400" i="3"/>
  <c r="AO1396" i="3"/>
  <c r="AV1396" i="3"/>
  <c r="AO1392" i="3"/>
  <c r="AV1392" i="3"/>
  <c r="AO1388" i="3"/>
  <c r="AV1388" i="3"/>
  <c r="AO1384" i="3"/>
  <c r="AV1384" i="3"/>
  <c r="AO1380" i="3"/>
  <c r="AV1380" i="3"/>
  <c r="AO1376" i="3"/>
  <c r="AV1376" i="3"/>
  <c r="AO1372" i="3"/>
  <c r="AV1372" i="3"/>
  <c r="AO1368" i="3"/>
  <c r="AV1368" i="3"/>
  <c r="AO1364" i="3"/>
  <c r="AV1364" i="3"/>
  <c r="AO1360" i="3"/>
  <c r="AV1360" i="3"/>
  <c r="AO1356" i="3"/>
  <c r="AV1356" i="3"/>
  <c r="AO1352" i="3"/>
  <c r="AV1352" i="3"/>
  <c r="AO1348" i="3"/>
  <c r="AV1348" i="3"/>
  <c r="AO1344" i="3"/>
  <c r="AV1344" i="3"/>
  <c r="AO1340" i="3"/>
  <c r="AV1340" i="3"/>
  <c r="AO1336" i="3"/>
  <c r="AV1336" i="3"/>
  <c r="AO1332" i="3"/>
  <c r="AV1332" i="3"/>
  <c r="AO1328" i="3"/>
  <c r="AV1328" i="3"/>
  <c r="AO1324" i="3"/>
  <c r="AV1324" i="3"/>
  <c r="AO1320" i="3"/>
  <c r="AV1320" i="3"/>
  <c r="AO1316" i="3"/>
  <c r="AV1316" i="3"/>
  <c r="AO1312" i="3"/>
  <c r="AV1312" i="3"/>
  <c r="AO1308" i="3"/>
  <c r="AV1308" i="3"/>
  <c r="AO1304" i="3"/>
  <c r="AV1304" i="3"/>
  <c r="AO1300" i="3"/>
  <c r="AV1300" i="3"/>
  <c r="AO1296" i="3"/>
  <c r="AV1296" i="3"/>
  <c r="AO1292" i="3"/>
  <c r="AV1292" i="3"/>
  <c r="AO1288" i="3"/>
  <c r="AV1288" i="3"/>
  <c r="AO1284" i="3"/>
  <c r="AV1284" i="3"/>
  <c r="AO1280" i="3"/>
  <c r="AV1280" i="3"/>
  <c r="AO1276" i="3"/>
  <c r="AV1276" i="3"/>
  <c r="AO1272" i="3"/>
  <c r="AV1272" i="3"/>
  <c r="AO1268" i="3"/>
  <c r="AV1268" i="3"/>
  <c r="AO1264" i="3"/>
  <c r="AV1264" i="3"/>
  <c r="AO1260" i="3"/>
  <c r="AV1260" i="3"/>
  <c r="AO1256" i="3"/>
  <c r="AV1256" i="3"/>
  <c r="AO1252" i="3"/>
  <c r="AV1252" i="3"/>
  <c r="AO1248" i="3"/>
  <c r="AV1248" i="3"/>
  <c r="AO1244" i="3"/>
  <c r="AV1244" i="3"/>
  <c r="AO1240" i="3"/>
  <c r="AV1240" i="3"/>
  <c r="AO1236" i="3"/>
  <c r="AV1236" i="3"/>
  <c r="AO1232" i="3"/>
  <c r="AV1232" i="3"/>
  <c r="AO1228" i="3"/>
  <c r="AV1228" i="3"/>
  <c r="AO1224" i="3"/>
  <c r="AV1224" i="3"/>
  <c r="AO2002" i="3"/>
  <c r="AV2002" i="3"/>
  <c r="AO1990" i="3"/>
  <c r="AV1990" i="3"/>
  <c r="AO1982" i="3"/>
  <c r="AV1982" i="3"/>
  <c r="AO1974" i="3"/>
  <c r="AV1974" i="3"/>
  <c r="AO1962" i="3"/>
  <c r="AV1962" i="3"/>
  <c r="AO1954" i="3"/>
  <c r="AV1954" i="3"/>
  <c r="AO1942" i="3"/>
  <c r="AV1942" i="3"/>
  <c r="AO1930" i="3"/>
  <c r="AV1930" i="3"/>
  <c r="AO1914" i="3"/>
  <c r="AV1914" i="3"/>
  <c r="AO1902" i="3"/>
  <c r="AV1902" i="3"/>
  <c r="AO1890" i="3"/>
  <c r="AV1890" i="3"/>
  <c r="AO1874" i="3"/>
  <c r="AV1874" i="3"/>
  <c r="AO1862" i="3"/>
  <c r="AV1862" i="3"/>
  <c r="AO1854" i="3"/>
  <c r="AV1854" i="3"/>
  <c r="AO1846" i="3"/>
  <c r="AV1846" i="3"/>
  <c r="AO1834" i="3"/>
  <c r="AV1834" i="3"/>
  <c r="AO1826" i="3"/>
  <c r="AV1826" i="3"/>
  <c r="AO1818" i="3"/>
  <c r="AV1818" i="3"/>
  <c r="AO1802" i="3"/>
  <c r="AV1802" i="3"/>
  <c r="AO1794" i="3"/>
  <c r="AV1794" i="3"/>
  <c r="AO1786" i="3"/>
  <c r="AV1786" i="3"/>
  <c r="AO1774" i="3"/>
  <c r="AV1774" i="3"/>
  <c r="AO1762" i="3"/>
  <c r="AV1762" i="3"/>
  <c r="AO1754" i="3"/>
  <c r="AV1754" i="3"/>
  <c r="AO1738" i="3"/>
  <c r="AV1738" i="3"/>
  <c r="AO1730" i="3"/>
  <c r="AV1730" i="3"/>
  <c r="AO1722" i="3"/>
  <c r="AV1722" i="3"/>
  <c r="AO1706" i="3"/>
  <c r="AV1706" i="3"/>
  <c r="AO1694" i="3"/>
  <c r="AV1694" i="3"/>
  <c r="AO1682" i="3"/>
  <c r="AV1682" i="3"/>
  <c r="AO1670" i="3"/>
  <c r="AV1670" i="3"/>
  <c r="AO1658" i="3"/>
  <c r="AV1658" i="3"/>
  <c r="AO1646" i="3"/>
  <c r="AV1646" i="3"/>
  <c r="AO1638" i="3"/>
  <c r="AV1638" i="3"/>
  <c r="AO1626" i="3"/>
  <c r="AV1626" i="3"/>
  <c r="AO1614" i="3"/>
  <c r="AV1614" i="3"/>
  <c r="AO1606" i="3"/>
  <c r="AV1606" i="3"/>
  <c r="AO1594" i="3"/>
  <c r="AV1594" i="3"/>
  <c r="AO1582" i="3"/>
  <c r="AV1582" i="3"/>
  <c r="AO1570" i="3"/>
  <c r="AV1570" i="3"/>
  <c r="AO1562" i="3"/>
  <c r="AV1562" i="3"/>
  <c r="AO1550" i="3"/>
  <c r="AV1550" i="3"/>
  <c r="AO1530" i="3"/>
  <c r="AV1530" i="3"/>
  <c r="AO1518" i="3"/>
  <c r="AV1518" i="3"/>
  <c r="AO1510" i="3"/>
  <c r="AV1510" i="3"/>
  <c r="AO1498" i="3"/>
  <c r="AV1498" i="3"/>
  <c r="AO1478" i="3"/>
  <c r="AV1478" i="3"/>
  <c r="AO1466" i="3"/>
  <c r="AV1466" i="3"/>
  <c r="AO1458" i="3"/>
  <c r="AV1458" i="3"/>
  <c r="AO1450" i="3"/>
  <c r="AV1450" i="3"/>
  <c r="AO1438" i="3"/>
  <c r="AV1438" i="3"/>
  <c r="AO1430" i="3"/>
  <c r="AV1430" i="3"/>
  <c r="AO1418" i="3"/>
  <c r="AV1418" i="3"/>
  <c r="AO1410" i="3"/>
  <c r="AV1410" i="3"/>
  <c r="AO1402" i="3"/>
  <c r="AV1402" i="3"/>
  <c r="AO1394" i="3"/>
  <c r="AV1394" i="3"/>
  <c r="AO1386" i="3"/>
  <c r="AV1386" i="3"/>
  <c r="AO1378" i="3"/>
  <c r="AV1378" i="3"/>
  <c r="AO1370" i="3"/>
  <c r="AV1370" i="3"/>
  <c r="AO1358" i="3"/>
  <c r="AV1358" i="3"/>
  <c r="AO1350" i="3"/>
  <c r="AV1350" i="3"/>
  <c r="AO1338" i="3"/>
  <c r="AV1338" i="3"/>
  <c r="AO1330" i="3"/>
  <c r="AV1330" i="3"/>
  <c r="AO1318" i="3"/>
  <c r="AV1318" i="3"/>
  <c r="AO1306" i="3"/>
  <c r="AV1306" i="3"/>
  <c r="AO1290" i="3"/>
  <c r="AV1290" i="3"/>
  <c r="AO1282" i="3"/>
  <c r="AV1282" i="3"/>
  <c r="AO1266" i="3"/>
  <c r="AV1266" i="3"/>
  <c r="AO1194" i="3"/>
  <c r="AV1194" i="3"/>
  <c r="AO2009" i="3"/>
  <c r="AV2009" i="3"/>
  <c r="AO2005" i="3"/>
  <c r="AV2005" i="3"/>
  <c r="AO1997" i="3"/>
  <c r="AV1997" i="3"/>
  <c r="AO1993" i="3"/>
  <c r="AV1993" i="3"/>
  <c r="AO1989" i="3"/>
  <c r="AV1989" i="3"/>
  <c r="AO1981" i="3"/>
  <c r="AV1981" i="3"/>
  <c r="AO1977" i="3"/>
  <c r="AV1977" i="3"/>
  <c r="AO1969" i="3"/>
  <c r="AV1969" i="3"/>
  <c r="AO1965" i="3"/>
  <c r="AV1965" i="3"/>
  <c r="AO1957" i="3"/>
  <c r="AV1957" i="3"/>
  <c r="AO1949" i="3"/>
  <c r="AV1949" i="3"/>
  <c r="AO1929" i="3"/>
  <c r="AV1929" i="3"/>
  <c r="AO1921" i="3"/>
  <c r="AV1921" i="3"/>
  <c r="AO1917" i="3"/>
  <c r="AV1917" i="3"/>
  <c r="AO1913" i="3"/>
  <c r="AV1913" i="3"/>
  <c r="AO1905" i="3"/>
  <c r="AV1905" i="3"/>
  <c r="AO1901" i="3"/>
  <c r="AV1901" i="3"/>
  <c r="AO1893" i="3"/>
  <c r="AV1893" i="3"/>
  <c r="AO1889" i="3"/>
  <c r="AV1889" i="3"/>
  <c r="AO1885" i="3"/>
  <c r="AV1885" i="3"/>
  <c r="AO1881" i="3"/>
  <c r="AV1881" i="3"/>
  <c r="AO1873" i="3"/>
  <c r="AV1873" i="3"/>
  <c r="AO1869" i="3"/>
  <c r="AV1869" i="3"/>
  <c r="AO1861" i="3"/>
  <c r="AV1861" i="3"/>
  <c r="AO1849" i="3"/>
  <c r="AV1849" i="3"/>
  <c r="AO1833" i="3"/>
  <c r="AV1833" i="3"/>
  <c r="AO1825" i="3"/>
  <c r="AV1825" i="3"/>
  <c r="AO1821" i="3"/>
  <c r="AV1821" i="3"/>
  <c r="AO1813" i="3"/>
  <c r="AV1813" i="3"/>
  <c r="AO1809" i="3"/>
  <c r="AV1809" i="3"/>
  <c r="AO1805" i="3"/>
  <c r="AV1805" i="3"/>
  <c r="AO1797" i="3"/>
  <c r="AV1797" i="3"/>
  <c r="AO1785" i="3"/>
  <c r="AV1785" i="3"/>
  <c r="AO1769" i="3"/>
  <c r="AV1769" i="3"/>
  <c r="AO1765" i="3"/>
  <c r="AV1765" i="3"/>
  <c r="AO1761" i="3"/>
  <c r="AV1761" i="3"/>
  <c r="AO1753" i="3"/>
  <c r="AV1753" i="3"/>
  <c r="AO1749" i="3"/>
  <c r="AV1749" i="3"/>
  <c r="AO1745" i="3"/>
  <c r="AV1745" i="3"/>
  <c r="AO1737" i="3"/>
  <c r="AV1737" i="3"/>
  <c r="AO1733" i="3"/>
  <c r="AV1733" i="3"/>
  <c r="AO1725" i="3"/>
  <c r="AV1725" i="3"/>
  <c r="AO1721" i="3"/>
  <c r="AV1721" i="3"/>
  <c r="AO1717" i="3"/>
  <c r="AV1717" i="3"/>
  <c r="AO1709" i="3"/>
  <c r="AV1709" i="3"/>
  <c r="AO1705" i="3"/>
  <c r="AV1705" i="3"/>
  <c r="AO1701" i="3"/>
  <c r="AV1701" i="3"/>
  <c r="AO1693" i="3"/>
  <c r="AV1693" i="3"/>
  <c r="AO1689" i="3"/>
  <c r="AV1689" i="3"/>
  <c r="AO1685" i="3"/>
  <c r="AV1685" i="3"/>
  <c r="AO1677" i="3"/>
  <c r="AV1677" i="3"/>
  <c r="AO1669" i="3"/>
  <c r="AV1669" i="3"/>
  <c r="AO1661" i="3"/>
  <c r="AV1661" i="3"/>
  <c r="AO1637" i="3"/>
  <c r="AV1637" i="3"/>
  <c r="AO1633" i="3"/>
  <c r="AV1633" i="3"/>
  <c r="AO1625" i="3"/>
  <c r="AV1625" i="3"/>
  <c r="AO1609" i="3"/>
  <c r="AV1609" i="3"/>
  <c r="AO1605" i="3"/>
  <c r="AV1605" i="3"/>
  <c r="AO1601" i="3"/>
  <c r="AV1601" i="3"/>
  <c r="AO1597" i="3"/>
  <c r="AV1597" i="3"/>
  <c r="AO1593" i="3"/>
  <c r="AV1593" i="3"/>
  <c r="AO1589" i="3"/>
  <c r="AV1589" i="3"/>
  <c r="AO1581" i="3"/>
  <c r="AV1581" i="3"/>
  <c r="AO1577" i="3"/>
  <c r="AV1577" i="3"/>
  <c r="AO1573" i="3"/>
  <c r="AV1573" i="3"/>
  <c r="AO1569" i="3"/>
  <c r="AV1569" i="3"/>
  <c r="AO1565" i="3"/>
  <c r="AV1565" i="3"/>
  <c r="AO1561" i="3"/>
  <c r="AV1561" i="3"/>
  <c r="AO1557" i="3"/>
  <c r="AV1557" i="3"/>
  <c r="AO1553" i="3"/>
  <c r="AV1553" i="3"/>
  <c r="AO1545" i="3"/>
  <c r="AV1545" i="3"/>
  <c r="AO1541" i="3"/>
  <c r="AV1541" i="3"/>
  <c r="AO1533" i="3"/>
  <c r="AV1533" i="3"/>
  <c r="AO1521" i="3"/>
  <c r="AV1521" i="3"/>
  <c r="AO1477" i="3"/>
  <c r="AV1477" i="3"/>
  <c r="AO1473" i="3"/>
  <c r="AV1473" i="3"/>
  <c r="AO1465" i="3"/>
  <c r="AV1465" i="3"/>
  <c r="AO1449" i="3"/>
  <c r="AV1449" i="3"/>
  <c r="AO1445" i="3"/>
  <c r="AV1445" i="3"/>
  <c r="AO1441" i="3"/>
  <c r="AV1441" i="3"/>
  <c r="AO1437" i="3"/>
  <c r="AV1437" i="3"/>
  <c r="AO1425" i="3"/>
  <c r="AV1425" i="3"/>
  <c r="AO1413" i="3"/>
  <c r="AV1413" i="3"/>
  <c r="AO1409" i="3"/>
  <c r="AV1409" i="3"/>
  <c r="AO1405" i="3"/>
  <c r="AV1405" i="3"/>
  <c r="AO1397" i="3"/>
  <c r="AV1397" i="3"/>
  <c r="AO1393" i="3"/>
  <c r="AV1393" i="3"/>
  <c r="AO1385" i="3"/>
  <c r="AV1385" i="3"/>
  <c r="AO1381" i="3"/>
  <c r="AV1381" i="3"/>
  <c r="AO1373" i="3"/>
  <c r="AV1373" i="3"/>
  <c r="AO1361" i="3"/>
  <c r="AV1361" i="3"/>
  <c r="AO1293" i="3"/>
  <c r="AV1293" i="3"/>
  <c r="AO2007" i="3"/>
  <c r="AV2007" i="3"/>
  <c r="AO2003" i="3"/>
  <c r="AV2003" i="3"/>
  <c r="AO1999" i="3"/>
  <c r="AV1999" i="3"/>
  <c r="AO1995" i="3"/>
  <c r="AV1995" i="3"/>
  <c r="AO1991" i="3"/>
  <c r="AV1991" i="3"/>
  <c r="AO1987" i="3"/>
  <c r="AV1987" i="3"/>
  <c r="AO1983" i="3"/>
  <c r="AV1983" i="3"/>
  <c r="AO1979" i="3"/>
  <c r="AV1979" i="3"/>
  <c r="AO1975" i="3"/>
  <c r="AV1975" i="3"/>
  <c r="AO1971" i="3"/>
  <c r="AV1971" i="3"/>
  <c r="AO1967" i="3"/>
  <c r="AV1967" i="3"/>
  <c r="AO1963" i="3"/>
  <c r="AV1963" i="3"/>
  <c r="AO1959" i="3"/>
  <c r="AV1959" i="3"/>
  <c r="AO1955" i="3"/>
  <c r="AV1955" i="3"/>
  <c r="AO1951" i="3"/>
  <c r="AV1951" i="3"/>
  <c r="AO1947" i="3"/>
  <c r="AV1947" i="3"/>
  <c r="AO1943" i="3"/>
  <c r="AV1943" i="3"/>
  <c r="AO1939" i="3"/>
  <c r="AV1939" i="3"/>
  <c r="AO1935" i="3"/>
  <c r="AV1935" i="3"/>
  <c r="AO1931" i="3"/>
  <c r="AV1931" i="3"/>
  <c r="AO1927" i="3"/>
  <c r="AV1927" i="3"/>
  <c r="AO1923" i="3"/>
  <c r="AV1923" i="3"/>
  <c r="AO1919" i="3"/>
  <c r="AV1919" i="3"/>
  <c r="AO1915" i="3"/>
  <c r="AV1915" i="3"/>
  <c r="AO1911" i="3"/>
  <c r="AV1911" i="3"/>
  <c r="AO1907" i="3"/>
  <c r="AV1907" i="3"/>
  <c r="AO1903" i="3"/>
  <c r="AV1903" i="3"/>
  <c r="AO1899" i="3"/>
  <c r="AV1899" i="3"/>
  <c r="AO1895" i="3"/>
  <c r="AV1895" i="3"/>
  <c r="AO1891" i="3"/>
  <c r="AV1891" i="3"/>
  <c r="AO1887" i="3"/>
  <c r="AV1887" i="3"/>
  <c r="AO1883" i="3"/>
  <c r="AV1883" i="3"/>
  <c r="AO1879" i="3"/>
  <c r="AV1879" i="3"/>
  <c r="AO1875" i="3"/>
  <c r="AV1875" i="3"/>
  <c r="AO1871" i="3"/>
  <c r="AV1871" i="3"/>
  <c r="AO1867" i="3"/>
  <c r="AV1867" i="3"/>
  <c r="AO1863" i="3"/>
  <c r="AV1863" i="3"/>
  <c r="AO1859" i="3"/>
  <c r="AV1859" i="3"/>
  <c r="AO1855" i="3"/>
  <c r="AV1855" i="3"/>
  <c r="AO1851" i="3"/>
  <c r="AV1851" i="3"/>
  <c r="AO1847" i="3"/>
  <c r="AV1847" i="3"/>
  <c r="AO1843" i="3"/>
  <c r="AV1843" i="3"/>
  <c r="AO1839" i="3"/>
  <c r="AV1839" i="3"/>
  <c r="AO1835" i="3"/>
  <c r="AV1835" i="3"/>
  <c r="AO1831" i="3"/>
  <c r="AV1831" i="3"/>
  <c r="AO1827" i="3"/>
  <c r="AV1827" i="3"/>
  <c r="AO1823" i="3"/>
  <c r="AV1823" i="3"/>
  <c r="AO1819" i="3"/>
  <c r="AV1819" i="3"/>
  <c r="AO1815" i="3"/>
  <c r="AV1815" i="3"/>
  <c r="AO1811" i="3"/>
  <c r="AV1811" i="3"/>
  <c r="AO1807" i="3"/>
  <c r="AV1807" i="3"/>
  <c r="AO1803" i="3"/>
  <c r="AV1803" i="3"/>
  <c r="AO1799" i="3"/>
  <c r="AV1799" i="3"/>
  <c r="AO1795" i="3"/>
  <c r="AV1795" i="3"/>
  <c r="AO1791" i="3"/>
  <c r="AV1791" i="3"/>
  <c r="AO1787" i="3"/>
  <c r="AV1787" i="3"/>
  <c r="AO1783" i="3"/>
  <c r="AV1783" i="3"/>
  <c r="AO1779" i="3"/>
  <c r="AV1779" i="3"/>
  <c r="AO1775" i="3"/>
  <c r="AV1775" i="3"/>
  <c r="AO1771" i="3"/>
  <c r="AV1771" i="3"/>
  <c r="AO1767" i="3"/>
  <c r="AV1767" i="3"/>
  <c r="AO1763" i="3"/>
  <c r="AV1763" i="3"/>
  <c r="AO1759" i="3"/>
  <c r="AV1759" i="3"/>
  <c r="AO1755" i="3"/>
  <c r="AV1755" i="3"/>
  <c r="AO1751" i="3"/>
  <c r="AV1751" i="3"/>
  <c r="AO1747" i="3"/>
  <c r="AV1747" i="3"/>
  <c r="AO1743" i="3"/>
  <c r="AV1743" i="3"/>
  <c r="AO1735" i="3"/>
  <c r="AV1735" i="3"/>
  <c r="AO1731" i="3"/>
  <c r="AV1731" i="3"/>
  <c r="AO1727" i="3"/>
  <c r="AV1727" i="3"/>
  <c r="AO1723" i="3"/>
  <c r="AV1723" i="3"/>
  <c r="AO1719" i="3"/>
  <c r="AV1719" i="3"/>
  <c r="AO1715" i="3"/>
  <c r="AV1715" i="3"/>
  <c r="AO1711" i="3"/>
  <c r="AV1711" i="3"/>
  <c r="AO1707" i="3"/>
  <c r="AV1707" i="3"/>
  <c r="AO1703" i="3"/>
  <c r="AV1703" i="3"/>
  <c r="AO1699" i="3"/>
  <c r="AV1699" i="3"/>
  <c r="AO1695" i="3"/>
  <c r="AV1695" i="3"/>
  <c r="AO1691" i="3"/>
  <c r="AV1691" i="3"/>
  <c r="AO1687" i="3"/>
  <c r="AV1687" i="3"/>
  <c r="AO1683" i="3"/>
  <c r="AV1683" i="3"/>
  <c r="AO1679" i="3"/>
  <c r="AV1679" i="3"/>
  <c r="AO1675" i="3"/>
  <c r="AV1675" i="3"/>
  <c r="AO1671" i="3"/>
  <c r="AV1671" i="3"/>
  <c r="AO1667" i="3"/>
  <c r="AV1667" i="3"/>
  <c r="AO1663" i="3"/>
  <c r="AV1663" i="3"/>
  <c r="AO1659" i="3"/>
  <c r="AV1659" i="3"/>
  <c r="AO1655" i="3"/>
  <c r="AV1655" i="3"/>
  <c r="AO1651" i="3"/>
  <c r="AV1651" i="3"/>
  <c r="AO1647" i="3"/>
  <c r="AV1647" i="3"/>
  <c r="AO1643" i="3"/>
  <c r="AV1643" i="3"/>
  <c r="AO1639" i="3"/>
  <c r="AV1639" i="3"/>
  <c r="AO1635" i="3"/>
  <c r="AV1635" i="3"/>
  <c r="AO1631" i="3"/>
  <c r="AV1631" i="3"/>
  <c r="AO1627" i="3"/>
  <c r="AV1627" i="3"/>
  <c r="AO1623" i="3"/>
  <c r="AV1623" i="3"/>
  <c r="AO1619" i="3"/>
  <c r="AV1619" i="3"/>
  <c r="AO1615" i="3"/>
  <c r="AV1615" i="3"/>
  <c r="AO1611" i="3"/>
  <c r="AV1611" i="3"/>
  <c r="AO1607" i="3"/>
  <c r="AV1607" i="3"/>
  <c r="AO1603" i="3"/>
  <c r="AV1603" i="3"/>
  <c r="AO1599" i="3"/>
  <c r="AV1599" i="3"/>
  <c r="AO1595" i="3"/>
  <c r="AV1595" i="3"/>
  <c r="AO1591" i="3"/>
  <c r="AV1591" i="3"/>
  <c r="AO1587" i="3"/>
  <c r="AV1587" i="3"/>
  <c r="AO1583" i="3"/>
  <c r="AV1583" i="3"/>
  <c r="AO1579" i="3"/>
  <c r="AV1579" i="3"/>
  <c r="AO1575" i="3"/>
  <c r="AV1575" i="3"/>
  <c r="AO1571" i="3"/>
  <c r="AV1571" i="3"/>
  <c r="AO1567" i="3"/>
  <c r="AV1567" i="3"/>
  <c r="AO1563" i="3"/>
  <c r="AV1563" i="3"/>
  <c r="AO1559" i="3"/>
  <c r="AV1559" i="3"/>
  <c r="AO1555" i="3"/>
  <c r="AV1555" i="3"/>
  <c r="AO1551" i="3"/>
  <c r="AV1551" i="3"/>
  <c r="AO1547" i="3"/>
  <c r="AV1547" i="3"/>
  <c r="AO1543" i="3"/>
  <c r="AV1543" i="3"/>
  <c r="AO1539" i="3"/>
  <c r="AV1539" i="3"/>
  <c r="AO1535" i="3"/>
  <c r="AV1535" i="3"/>
  <c r="AO1531" i="3"/>
  <c r="AV1531" i="3"/>
  <c r="AO1527" i="3"/>
  <c r="AV1527" i="3"/>
  <c r="AO1523" i="3"/>
  <c r="AV1523" i="3"/>
  <c r="AO1519" i="3"/>
  <c r="AV1519" i="3"/>
  <c r="AO1515" i="3"/>
  <c r="AV1515" i="3"/>
  <c r="AO1511" i="3"/>
  <c r="AV1511" i="3"/>
  <c r="AO1507" i="3"/>
  <c r="AV1507" i="3"/>
  <c r="AO1503" i="3"/>
  <c r="AV1503" i="3"/>
  <c r="AO1499" i="3"/>
  <c r="AV1499" i="3"/>
  <c r="AO1495" i="3"/>
  <c r="AV1495" i="3"/>
  <c r="AO1491" i="3"/>
  <c r="AV1491" i="3"/>
  <c r="AO1487" i="3"/>
  <c r="AV1487" i="3"/>
  <c r="AO1483" i="3"/>
  <c r="AV1483" i="3"/>
  <c r="AO1479" i="3"/>
  <c r="AV1479" i="3"/>
  <c r="AO1475" i="3"/>
  <c r="AV1475" i="3"/>
  <c r="AO1471" i="3"/>
  <c r="AV1471" i="3"/>
  <c r="AO1467" i="3"/>
  <c r="AV1467" i="3"/>
  <c r="AO1463" i="3"/>
  <c r="AV1463" i="3"/>
  <c r="AO1459" i="3"/>
  <c r="AV1459" i="3"/>
  <c r="AO1455" i="3"/>
  <c r="AV1455" i="3"/>
  <c r="AO1451" i="3"/>
  <c r="AV1451" i="3"/>
  <c r="AO1447" i="3"/>
  <c r="AV1447" i="3"/>
  <c r="AO1443" i="3"/>
  <c r="AV1443" i="3"/>
  <c r="AO1439" i="3"/>
  <c r="AV1439" i="3"/>
  <c r="AO1435" i="3"/>
  <c r="AV1435" i="3"/>
  <c r="AO1431" i="3"/>
  <c r="AV1431" i="3"/>
  <c r="AO1427" i="3"/>
  <c r="AV1427" i="3"/>
  <c r="AO1423" i="3"/>
  <c r="AV1423" i="3"/>
  <c r="AO1419" i="3"/>
  <c r="AV1419" i="3"/>
  <c r="AO1415" i="3"/>
  <c r="AV1415" i="3"/>
  <c r="AO1411" i="3"/>
  <c r="AV1411" i="3"/>
  <c r="AO1407" i="3"/>
  <c r="AV1407" i="3"/>
  <c r="AO1403" i="3"/>
  <c r="AV1403" i="3"/>
  <c r="AO1399" i="3"/>
  <c r="AV1399" i="3"/>
  <c r="AO1395" i="3"/>
  <c r="AV1395" i="3"/>
  <c r="AO1391" i="3"/>
  <c r="AV1391" i="3"/>
  <c r="AO1387" i="3"/>
  <c r="AV1387" i="3"/>
  <c r="AO1383" i="3"/>
  <c r="AV1383" i="3"/>
  <c r="AO1379" i="3"/>
  <c r="AV1379" i="3"/>
  <c r="AO1375" i="3"/>
  <c r="AV1375" i="3"/>
  <c r="AO1371" i="3"/>
  <c r="AV1371" i="3"/>
  <c r="AO1367" i="3"/>
  <c r="AV1367" i="3"/>
  <c r="AO1363" i="3"/>
  <c r="AV1363" i="3"/>
  <c r="AO1359" i="3"/>
  <c r="AV1359" i="3"/>
  <c r="AO1355" i="3"/>
  <c r="AV1355" i="3"/>
  <c r="AO1351" i="3"/>
  <c r="AV1351" i="3"/>
  <c r="AO1347" i="3"/>
  <c r="AV1347" i="3"/>
  <c r="AO1343" i="3"/>
  <c r="AV1343" i="3"/>
  <c r="AO1339" i="3"/>
  <c r="AV1339" i="3"/>
  <c r="AO1335" i="3"/>
  <c r="AV1335" i="3"/>
  <c r="AO1331" i="3"/>
  <c r="AV1331" i="3"/>
  <c r="AO1327" i="3"/>
  <c r="AV1327" i="3"/>
  <c r="AO1323" i="3"/>
  <c r="AV1323" i="3"/>
  <c r="AO1319" i="3"/>
  <c r="AV1319" i="3"/>
  <c r="AO1315" i="3"/>
  <c r="AV1315" i="3"/>
  <c r="AO1311" i="3"/>
  <c r="AV1311" i="3"/>
  <c r="AO1307" i="3"/>
  <c r="AV1307" i="3"/>
  <c r="AO1303" i="3"/>
  <c r="AV1303" i="3"/>
  <c r="AO1299" i="3"/>
  <c r="AV1299" i="3"/>
  <c r="AO1295" i="3"/>
  <c r="AV1295" i="3"/>
  <c r="AO1291" i="3"/>
  <c r="AV1291" i="3"/>
  <c r="AO1287" i="3"/>
  <c r="AV1287" i="3"/>
  <c r="AO1283" i="3"/>
  <c r="AV1283" i="3"/>
  <c r="AO1279" i="3"/>
  <c r="AV1279" i="3"/>
  <c r="AO1275" i="3"/>
  <c r="AV1275" i="3"/>
  <c r="AO1271" i="3"/>
  <c r="AV1271" i="3"/>
  <c r="AO1267" i="3"/>
  <c r="AV1267" i="3"/>
  <c r="AO1263" i="3"/>
  <c r="AV1263" i="3"/>
  <c r="AO1259" i="3"/>
  <c r="AV1259" i="3"/>
  <c r="AO1255" i="3"/>
  <c r="AV1255" i="3"/>
  <c r="AO1251" i="3"/>
  <c r="AV1251" i="3"/>
  <c r="AO1247" i="3"/>
  <c r="AV1247" i="3"/>
  <c r="AO1243" i="3"/>
  <c r="AV1243" i="3"/>
  <c r="AO1239" i="3"/>
  <c r="AV1239" i="3"/>
  <c r="AO1235" i="3"/>
  <c r="AV1235" i="3"/>
  <c r="AO1231" i="3"/>
  <c r="AV1231" i="3"/>
  <c r="AO1227" i="3"/>
  <c r="AV1227" i="3"/>
  <c r="AO1223" i="3"/>
  <c r="AV1223" i="3"/>
  <c r="AO1219" i="3"/>
  <c r="AV1219" i="3"/>
  <c r="AO1215" i="3"/>
  <c r="AV1215" i="3"/>
  <c r="AO1211" i="3"/>
  <c r="AV1211" i="3"/>
  <c r="AO1207" i="3"/>
  <c r="AV1207" i="3"/>
  <c r="AO1203" i="3"/>
  <c r="AV1203" i="3"/>
  <c r="AO1186" i="3"/>
  <c r="AV1186" i="3"/>
  <c r="AO1182" i="3"/>
  <c r="AV1182" i="3"/>
  <c r="AO1178" i="3"/>
  <c r="AV1178" i="3"/>
  <c r="AO1174" i="3"/>
  <c r="AV1174" i="3"/>
  <c r="AO1170" i="3"/>
  <c r="AV1170" i="3"/>
  <c r="AO1166" i="3"/>
  <c r="AV1166" i="3"/>
  <c r="AO1162" i="3"/>
  <c r="AV1162" i="3"/>
  <c r="AO1158" i="3"/>
  <c r="AV1158" i="3"/>
  <c r="AO1154" i="3"/>
  <c r="AV1154" i="3"/>
  <c r="AO1150" i="3"/>
  <c r="AV1150" i="3"/>
  <c r="AO1146" i="3"/>
  <c r="AV1146" i="3"/>
  <c r="AO1142" i="3"/>
  <c r="AV1142" i="3"/>
  <c r="AO1138" i="3"/>
  <c r="AV1138" i="3"/>
  <c r="AO1134" i="3"/>
  <c r="AV1134" i="3"/>
  <c r="AO1126" i="3"/>
  <c r="AV1126" i="3"/>
  <c r="AO1122" i="3"/>
  <c r="AV1122" i="3"/>
  <c r="AO1118" i="3"/>
  <c r="AV1118" i="3"/>
  <c r="AO1114" i="3"/>
  <c r="AV1114" i="3"/>
  <c r="AO1110" i="3"/>
  <c r="AV1110" i="3"/>
  <c r="AO1106" i="3"/>
  <c r="AV1106" i="3"/>
  <c r="AO1102" i="3"/>
  <c r="AV1102" i="3"/>
  <c r="AO1094" i="3"/>
  <c r="AV1094" i="3"/>
  <c r="AO1090" i="3"/>
  <c r="AV1090" i="3"/>
  <c r="AO1086" i="3"/>
  <c r="AV1086" i="3"/>
  <c r="AO1082" i="3"/>
  <c r="AV1082" i="3"/>
  <c r="AO1078" i="3"/>
  <c r="AV1078" i="3"/>
  <c r="AO1074" i="3"/>
  <c r="AV1074" i="3"/>
  <c r="AO1066" i="3"/>
  <c r="AV1066" i="3"/>
  <c r="AO1058" i="3"/>
  <c r="AV1058" i="3"/>
  <c r="AO1054" i="3"/>
  <c r="AV1054" i="3"/>
  <c r="AO1046" i="3"/>
  <c r="AV1046" i="3"/>
  <c r="AO1042" i="3"/>
  <c r="AV1042" i="3"/>
  <c r="AO1038" i="3"/>
  <c r="AV1038" i="3"/>
  <c r="AO1030" i="3"/>
  <c r="AV1030" i="3"/>
  <c r="AO1026" i="3"/>
  <c r="AV1026" i="3"/>
  <c r="AO1022" i="3"/>
  <c r="AV1022" i="3"/>
  <c r="AO1014" i="3"/>
  <c r="AV1014" i="3"/>
  <c r="AO1010" i="3"/>
  <c r="AV1010" i="3"/>
  <c r="AO1006" i="3"/>
  <c r="AV1006" i="3"/>
  <c r="AO998" i="3"/>
  <c r="AV998" i="3"/>
  <c r="AO994" i="3"/>
  <c r="AV994" i="3"/>
  <c r="AO990" i="3"/>
  <c r="AV990" i="3"/>
  <c r="AO982" i="3"/>
  <c r="AV982" i="3"/>
  <c r="AO978" i="3"/>
  <c r="AV978" i="3"/>
  <c r="AO974" i="3"/>
  <c r="AV974" i="3"/>
  <c r="AO966" i="3"/>
  <c r="AV966" i="3"/>
  <c r="AO962" i="3"/>
  <c r="AV962" i="3"/>
  <c r="AO958" i="3"/>
  <c r="AV958" i="3"/>
  <c r="AO954" i="3"/>
  <c r="AV954" i="3"/>
  <c r="AO950" i="3"/>
  <c r="AV950" i="3"/>
  <c r="AO946" i="3"/>
  <c r="AV946" i="3"/>
  <c r="AO942" i="3"/>
  <c r="AV942" i="3"/>
  <c r="AO938" i="3"/>
  <c r="AV938" i="3"/>
  <c r="AO930" i="3"/>
  <c r="AV930" i="3"/>
  <c r="AO926" i="3"/>
  <c r="AV926" i="3"/>
  <c r="AO922" i="3"/>
  <c r="AV922" i="3"/>
  <c r="AO914" i="3"/>
  <c r="AV914" i="3"/>
  <c r="AO910" i="3"/>
  <c r="AV910" i="3"/>
  <c r="AO906" i="3"/>
  <c r="AV906" i="3"/>
  <c r="AO902" i="3"/>
  <c r="AV902" i="3"/>
  <c r="AO898" i="3"/>
  <c r="AV898" i="3"/>
  <c r="AO894" i="3"/>
  <c r="AV894" i="3"/>
  <c r="AO890" i="3"/>
  <c r="AV890" i="3"/>
  <c r="AO886" i="3"/>
  <c r="AV886" i="3"/>
  <c r="AO882" i="3"/>
  <c r="AV882" i="3"/>
  <c r="AO878" i="3"/>
  <c r="AV878" i="3"/>
  <c r="AO874" i="3"/>
  <c r="AV874" i="3"/>
  <c r="AO866" i="3"/>
  <c r="AV866" i="3"/>
  <c r="AO862" i="3"/>
  <c r="AV862" i="3"/>
  <c r="AO858" i="3"/>
  <c r="AV858" i="3"/>
  <c r="AO850" i="3"/>
  <c r="AV850" i="3"/>
  <c r="AO846" i="3"/>
  <c r="AV846" i="3"/>
  <c r="AO842" i="3"/>
  <c r="AV842" i="3"/>
  <c r="AO838" i="3"/>
  <c r="AV838" i="3"/>
  <c r="AO834" i="3"/>
  <c r="AV834" i="3"/>
  <c r="AO830" i="3"/>
  <c r="AV830" i="3"/>
  <c r="AO826" i="3"/>
  <c r="AV826" i="3"/>
  <c r="AO822" i="3"/>
  <c r="AV822" i="3"/>
  <c r="AO818" i="3"/>
  <c r="AV818" i="3"/>
  <c r="AO814" i="3"/>
  <c r="AV814" i="3"/>
  <c r="AO810" i="3"/>
  <c r="AV810" i="3"/>
  <c r="AO802" i="3"/>
  <c r="AV802" i="3"/>
  <c r="AO798" i="3"/>
  <c r="AV798" i="3"/>
  <c r="AO794" i="3"/>
  <c r="AV794" i="3"/>
  <c r="AO786" i="3"/>
  <c r="AV786" i="3"/>
  <c r="AO782" i="3"/>
  <c r="AV782" i="3"/>
  <c r="AO778" i="3"/>
  <c r="AV778" i="3"/>
  <c r="AO774" i="3"/>
  <c r="AV774" i="3"/>
  <c r="AO770" i="3"/>
  <c r="AV770" i="3"/>
  <c r="AO766" i="3"/>
  <c r="AV766" i="3"/>
  <c r="AO762" i="3"/>
  <c r="AV762" i="3"/>
  <c r="AO758" i="3"/>
  <c r="AV758" i="3"/>
  <c r="AO754" i="3"/>
  <c r="AV754" i="3"/>
  <c r="AO750" i="3"/>
  <c r="AV750" i="3"/>
  <c r="AO746" i="3"/>
  <c r="AV746" i="3"/>
  <c r="AO738" i="3"/>
  <c r="AV738" i="3"/>
  <c r="AO734" i="3"/>
  <c r="AV734" i="3"/>
  <c r="AO730" i="3"/>
  <c r="AV730" i="3"/>
  <c r="AO722" i="3"/>
  <c r="AV722" i="3"/>
  <c r="AO718" i="3"/>
  <c r="AV718" i="3"/>
  <c r="AO714" i="3"/>
  <c r="AV714" i="3"/>
  <c r="AO710" i="3"/>
  <c r="AV710" i="3"/>
  <c r="AO706" i="3"/>
  <c r="AV706" i="3"/>
  <c r="AO702" i="3"/>
  <c r="AV702" i="3"/>
  <c r="AO698" i="3"/>
  <c r="AV698" i="3"/>
  <c r="AO694" i="3"/>
  <c r="AV694" i="3"/>
  <c r="AO690" i="3"/>
  <c r="AV690" i="3"/>
  <c r="AO686" i="3"/>
  <c r="AV686" i="3"/>
  <c r="AO682" i="3"/>
  <c r="AV682" i="3"/>
  <c r="AO674" i="3"/>
  <c r="AV674" i="3"/>
  <c r="AO670" i="3"/>
  <c r="AV670" i="3"/>
  <c r="AO666" i="3"/>
  <c r="AV666" i="3"/>
  <c r="AO658" i="3"/>
  <c r="AV658" i="3"/>
  <c r="AO654" i="3"/>
  <c r="AV654" i="3"/>
  <c r="AO650" i="3"/>
  <c r="AV650" i="3"/>
  <c r="AO646" i="3"/>
  <c r="AV646" i="3"/>
  <c r="AO642" i="3"/>
  <c r="AV642" i="3"/>
  <c r="AO638" i="3"/>
  <c r="AV638" i="3"/>
  <c r="AO634" i="3"/>
  <c r="AV634" i="3"/>
  <c r="AO630" i="3"/>
  <c r="AV630" i="3"/>
  <c r="AO626" i="3"/>
  <c r="AV626" i="3"/>
  <c r="AO622" i="3"/>
  <c r="AV622" i="3"/>
  <c r="AO618" i="3"/>
  <c r="AV618" i="3"/>
  <c r="AO610" i="3"/>
  <c r="AV610" i="3"/>
  <c r="AO606" i="3"/>
  <c r="AV606" i="3"/>
  <c r="AO602" i="3"/>
  <c r="AV602" i="3"/>
  <c r="AO594" i="3"/>
  <c r="AV594" i="3"/>
  <c r="AO590" i="3"/>
  <c r="AV590" i="3"/>
  <c r="AO586" i="3"/>
  <c r="AV586" i="3"/>
  <c r="AO582" i="3"/>
  <c r="AV582" i="3"/>
  <c r="AO578" i="3"/>
  <c r="AV578" i="3"/>
  <c r="AO574" i="3"/>
  <c r="AV574" i="3"/>
  <c r="AO570" i="3"/>
  <c r="AV570" i="3"/>
  <c r="AO566" i="3"/>
  <c r="AV566" i="3"/>
  <c r="AO562" i="3"/>
  <c r="AV562" i="3"/>
  <c r="AO558" i="3"/>
  <c r="AV558" i="3"/>
  <c r="AO554" i="3"/>
  <c r="AV554" i="3"/>
  <c r="AO546" i="3"/>
  <c r="AV546" i="3"/>
  <c r="AO542" i="3"/>
  <c r="AV542" i="3"/>
  <c r="AO538" i="3"/>
  <c r="AV538" i="3"/>
  <c r="AO530" i="3"/>
  <c r="AV530" i="3"/>
  <c r="AO526" i="3"/>
  <c r="AV526" i="3"/>
  <c r="AO522" i="3"/>
  <c r="AV522" i="3"/>
  <c r="AO518" i="3"/>
  <c r="AV518" i="3"/>
  <c r="AO514" i="3"/>
  <c r="AV514" i="3"/>
  <c r="AO510" i="3"/>
  <c r="AV510" i="3"/>
  <c r="AO506" i="3"/>
  <c r="AV506" i="3"/>
  <c r="AO502" i="3"/>
  <c r="AV502" i="3"/>
  <c r="AO498" i="3"/>
  <c r="AV498" i="3"/>
  <c r="AO494" i="3"/>
  <c r="AV494" i="3"/>
  <c r="AO490" i="3"/>
  <c r="AV490" i="3"/>
  <c r="AO482" i="3"/>
  <c r="AV482" i="3"/>
  <c r="AO478" i="3"/>
  <c r="AV478" i="3"/>
  <c r="AO474" i="3"/>
  <c r="AV474" i="3"/>
  <c r="AO466" i="3"/>
  <c r="AV466" i="3"/>
  <c r="AO462" i="3"/>
  <c r="AV462" i="3"/>
  <c r="AO458" i="3"/>
  <c r="AV458" i="3"/>
  <c r="AO454" i="3"/>
  <c r="AV454" i="3"/>
  <c r="AO450" i="3"/>
  <c r="AV450" i="3"/>
  <c r="AO446" i="3"/>
  <c r="AV446" i="3"/>
  <c r="AO442" i="3"/>
  <c r="AV442" i="3"/>
  <c r="AO438" i="3"/>
  <c r="AV438" i="3"/>
  <c r="AO434" i="3"/>
  <c r="AV434" i="3"/>
  <c r="AO430" i="3"/>
  <c r="AV430" i="3"/>
  <c r="AO426" i="3"/>
  <c r="AV426" i="3"/>
  <c r="AO418" i="3"/>
  <c r="AV418" i="3"/>
  <c r="AO414" i="3"/>
  <c r="AV414" i="3"/>
  <c r="AO410" i="3"/>
  <c r="AV410" i="3"/>
  <c r="AO402" i="3"/>
  <c r="AV402" i="3"/>
  <c r="AO398" i="3"/>
  <c r="AV398" i="3"/>
  <c r="AO394" i="3"/>
  <c r="AV394" i="3"/>
  <c r="AO390" i="3"/>
  <c r="AV390" i="3"/>
  <c r="AO386" i="3"/>
  <c r="AV386" i="3"/>
  <c r="AO382" i="3"/>
  <c r="AV382" i="3"/>
  <c r="AO378" i="3"/>
  <c r="AV378" i="3"/>
  <c r="AO374" i="3"/>
  <c r="AV374" i="3"/>
  <c r="AO370" i="3"/>
  <c r="AV370" i="3"/>
  <c r="AO366" i="3"/>
  <c r="AV366" i="3"/>
  <c r="AO362" i="3"/>
  <c r="AV362" i="3"/>
  <c r="AO354" i="3"/>
  <c r="AV354" i="3"/>
  <c r="AO350" i="3"/>
  <c r="AV350" i="3"/>
  <c r="AO346" i="3"/>
  <c r="AV346" i="3"/>
  <c r="AO338" i="3"/>
  <c r="AV338" i="3"/>
  <c r="AO334" i="3"/>
  <c r="AV334" i="3"/>
  <c r="AO330" i="3"/>
  <c r="AV330" i="3"/>
  <c r="AO326" i="3"/>
  <c r="AV326" i="3"/>
  <c r="AO322" i="3"/>
  <c r="AV322" i="3"/>
  <c r="AO318" i="3"/>
  <c r="AV318" i="3"/>
  <c r="AO314" i="3"/>
  <c r="AV314" i="3"/>
  <c r="AO310" i="3"/>
  <c r="AV310" i="3"/>
  <c r="AO306" i="3"/>
  <c r="AV306" i="3"/>
  <c r="AO302" i="3"/>
  <c r="AV302" i="3"/>
  <c r="AO298" i="3"/>
  <c r="AV298" i="3"/>
  <c r="AO290" i="3"/>
  <c r="AV290" i="3"/>
  <c r="AO286" i="3"/>
  <c r="AV286" i="3"/>
  <c r="AO282" i="3"/>
  <c r="AV282" i="3"/>
  <c r="AO274" i="3"/>
  <c r="AV274" i="3"/>
  <c r="AO270" i="3"/>
  <c r="AV270" i="3"/>
  <c r="AO266" i="3"/>
  <c r="AV266" i="3"/>
  <c r="AO262" i="3"/>
  <c r="AV262" i="3"/>
  <c r="AO258" i="3"/>
  <c r="AV258" i="3"/>
  <c r="AO254" i="3"/>
  <c r="AV254" i="3"/>
  <c r="AO250" i="3"/>
  <c r="AV250" i="3"/>
  <c r="AO246" i="3"/>
  <c r="AV246" i="3"/>
  <c r="AO242" i="3"/>
  <c r="AV242" i="3"/>
  <c r="AO238" i="3"/>
  <c r="AV238" i="3"/>
  <c r="AO234" i="3"/>
  <c r="AV234" i="3"/>
  <c r="AO226" i="3"/>
  <c r="AV226" i="3"/>
  <c r="AO222" i="3"/>
  <c r="AV222" i="3"/>
  <c r="AO218" i="3"/>
  <c r="AV218" i="3"/>
  <c r="AO210" i="3"/>
  <c r="AV210" i="3"/>
  <c r="AO206" i="3"/>
  <c r="AV206" i="3"/>
  <c r="AO202" i="3"/>
  <c r="AV202" i="3"/>
  <c r="AO198" i="3"/>
  <c r="AV198" i="3"/>
  <c r="AO194" i="3"/>
  <c r="AV194" i="3"/>
  <c r="AO190" i="3"/>
  <c r="AV190" i="3"/>
  <c r="AO186" i="3"/>
  <c r="AV186" i="3"/>
  <c r="AO182" i="3"/>
  <c r="AV182" i="3"/>
  <c r="AO178" i="3"/>
  <c r="AV178" i="3"/>
  <c r="AO174" i="3"/>
  <c r="AV174" i="3"/>
  <c r="AO170" i="3"/>
  <c r="AV170" i="3"/>
  <c r="AO162" i="3"/>
  <c r="AV162" i="3"/>
  <c r="AO158" i="3"/>
  <c r="AV158" i="3"/>
  <c r="AO154" i="3"/>
  <c r="AV154" i="3"/>
  <c r="AO146" i="3"/>
  <c r="AV146" i="3"/>
  <c r="AO142" i="3"/>
  <c r="AV142" i="3"/>
  <c r="AO138" i="3"/>
  <c r="AV138" i="3"/>
  <c r="AO134" i="3"/>
  <c r="AV134" i="3"/>
  <c r="AO130" i="3"/>
  <c r="AV130" i="3"/>
  <c r="AO126" i="3"/>
  <c r="AV126" i="3"/>
  <c r="AO122" i="3"/>
  <c r="AV122" i="3"/>
  <c r="AO118" i="3"/>
  <c r="AV118" i="3"/>
  <c r="AO114" i="3"/>
  <c r="AV114" i="3"/>
  <c r="AO110" i="3"/>
  <c r="AV110" i="3"/>
  <c r="AO106" i="3"/>
  <c r="AV106" i="3"/>
  <c r="AO98" i="3"/>
  <c r="AV98" i="3"/>
  <c r="AO94" i="3"/>
  <c r="AV94" i="3"/>
  <c r="AO90" i="3"/>
  <c r="AV90" i="3"/>
  <c r="AO82" i="3"/>
  <c r="AV82" i="3"/>
  <c r="AO78" i="3"/>
  <c r="AV78" i="3"/>
  <c r="AO74" i="3"/>
  <c r="AV74" i="3"/>
  <c r="AO70" i="3"/>
  <c r="AV70" i="3"/>
  <c r="AO66" i="3"/>
  <c r="AV66" i="3"/>
  <c r="AO62" i="3"/>
  <c r="AV62" i="3"/>
  <c r="AO58" i="3"/>
  <c r="AV58" i="3"/>
  <c r="AO54" i="3"/>
  <c r="AV54" i="3"/>
  <c r="AO50" i="3"/>
  <c r="AV50" i="3"/>
  <c r="AO46" i="3"/>
  <c r="AV46" i="3"/>
  <c r="AO42" i="3"/>
  <c r="AV42" i="3"/>
  <c r="AO34" i="3"/>
  <c r="AV34" i="3"/>
  <c r="AO30" i="3"/>
  <c r="AV30" i="3"/>
  <c r="AO26" i="3"/>
  <c r="AV26" i="3"/>
  <c r="AO18" i="3"/>
  <c r="AV18" i="3"/>
  <c r="AO14" i="3"/>
  <c r="AV14" i="3"/>
  <c r="AO1209" i="3"/>
  <c r="AV1209" i="3"/>
  <c r="AO1205" i="3"/>
  <c r="AV1205" i="3"/>
  <c r="AO1201" i="3"/>
  <c r="AV1201" i="3"/>
  <c r="AO1193" i="3"/>
  <c r="AV1193" i="3"/>
  <c r="AO1189" i="3"/>
  <c r="AV1189" i="3"/>
  <c r="AO1185" i="3"/>
  <c r="AV1185" i="3"/>
  <c r="AO1181" i="3"/>
  <c r="AV1181" i="3"/>
  <c r="AO1177" i="3"/>
  <c r="AV1177" i="3"/>
  <c r="AO1173" i="3"/>
  <c r="AV1173" i="3"/>
  <c r="AO1169" i="3"/>
  <c r="AV1169" i="3"/>
  <c r="AO1165" i="3"/>
  <c r="AV1165" i="3"/>
  <c r="AO1161" i="3"/>
  <c r="AV1161" i="3"/>
  <c r="AO1157" i="3"/>
  <c r="AV1157" i="3"/>
  <c r="AO1153" i="3"/>
  <c r="AV1153" i="3"/>
  <c r="AO1149" i="3"/>
  <c r="AV1149" i="3"/>
  <c r="AO1145" i="3"/>
  <c r="AV1145" i="3"/>
  <c r="AO1141" i="3"/>
  <c r="AV1141" i="3"/>
  <c r="AO1137" i="3"/>
  <c r="AV1137" i="3"/>
  <c r="AO1133" i="3"/>
  <c r="AV1133" i="3"/>
  <c r="AO1129" i="3"/>
  <c r="AV1129" i="3"/>
  <c r="AO1125" i="3"/>
  <c r="AV1125" i="3"/>
  <c r="AO1121" i="3"/>
  <c r="AV1121" i="3"/>
  <c r="AO1117" i="3"/>
  <c r="AV1117" i="3"/>
  <c r="AO1113" i="3"/>
  <c r="AV1113" i="3"/>
  <c r="AO1109" i="3"/>
  <c r="AV1109" i="3"/>
  <c r="AO1105" i="3"/>
  <c r="AV1105" i="3"/>
  <c r="AO1101" i="3"/>
  <c r="AV1101" i="3"/>
  <c r="AO1097" i="3"/>
  <c r="AV1097" i="3"/>
  <c r="AO1093" i="3"/>
  <c r="AV1093" i="3"/>
  <c r="AO1089" i="3"/>
  <c r="AV1089" i="3"/>
  <c r="AO1085" i="3"/>
  <c r="AV1085" i="3"/>
  <c r="AO1081" i="3"/>
  <c r="AV1081" i="3"/>
  <c r="AO1077" i="3"/>
  <c r="AV1077" i="3"/>
  <c r="AO1073" i="3"/>
  <c r="AV1073" i="3"/>
  <c r="AO1069" i="3"/>
  <c r="AV1069" i="3"/>
  <c r="AO1065" i="3"/>
  <c r="AV1065" i="3"/>
  <c r="AO1061" i="3"/>
  <c r="AV1061" i="3"/>
  <c r="AO1057" i="3"/>
  <c r="AV1057" i="3"/>
  <c r="AO1053" i="3"/>
  <c r="AV1053" i="3"/>
  <c r="AO1049" i="3"/>
  <c r="AV1049" i="3"/>
  <c r="AO1045" i="3"/>
  <c r="AV1045" i="3"/>
  <c r="AO1041" i="3"/>
  <c r="AV1041" i="3"/>
  <c r="AO1037" i="3"/>
  <c r="AV1037" i="3"/>
  <c r="AO1033" i="3"/>
  <c r="AV1033" i="3"/>
  <c r="AO1029" i="3"/>
  <c r="AV1029" i="3"/>
  <c r="AO1025" i="3"/>
  <c r="AV1025" i="3"/>
  <c r="AO1021" i="3"/>
  <c r="AV1021" i="3"/>
  <c r="AO1017" i="3"/>
  <c r="AV1017" i="3"/>
  <c r="AO1013" i="3"/>
  <c r="AV1013" i="3"/>
  <c r="AO1009" i="3"/>
  <c r="AV1009" i="3"/>
  <c r="AO1005" i="3"/>
  <c r="AV1005" i="3"/>
  <c r="AO1001" i="3"/>
  <c r="AV1001" i="3"/>
  <c r="AO997" i="3"/>
  <c r="AV997" i="3"/>
  <c r="AO993" i="3"/>
  <c r="AV993" i="3"/>
  <c r="AO989" i="3"/>
  <c r="AV989" i="3"/>
  <c r="AO985" i="3"/>
  <c r="AV985" i="3"/>
  <c r="AO981" i="3"/>
  <c r="AV981" i="3"/>
  <c r="AO977" i="3"/>
  <c r="AV977" i="3"/>
  <c r="AO973" i="3"/>
  <c r="AV973" i="3"/>
  <c r="AO969" i="3"/>
  <c r="AV969" i="3"/>
  <c r="AO965" i="3"/>
  <c r="AV965" i="3"/>
  <c r="AO961" i="3"/>
  <c r="AV961" i="3"/>
  <c r="AO957" i="3"/>
  <c r="AV957" i="3"/>
  <c r="AO953" i="3"/>
  <c r="AV953" i="3"/>
  <c r="AO949" i="3"/>
  <c r="AV949" i="3"/>
  <c r="AO945" i="3"/>
  <c r="AV945" i="3"/>
  <c r="AO941" i="3"/>
  <c r="AV941" i="3"/>
  <c r="AO937" i="3"/>
  <c r="AV937" i="3"/>
  <c r="AO933" i="3"/>
  <c r="AV933" i="3"/>
  <c r="AO929" i="3"/>
  <c r="AV929" i="3"/>
  <c r="AO925" i="3"/>
  <c r="AV925" i="3"/>
  <c r="AO921" i="3"/>
  <c r="AV921" i="3"/>
  <c r="AO917" i="3"/>
  <c r="AV917" i="3"/>
  <c r="AO913" i="3"/>
  <c r="AV913" i="3"/>
  <c r="AO909" i="3"/>
  <c r="AV909" i="3"/>
  <c r="AO905" i="3"/>
  <c r="AV905" i="3"/>
  <c r="AO901" i="3"/>
  <c r="AV901" i="3"/>
  <c r="AO897" i="3"/>
  <c r="AV897" i="3"/>
  <c r="AO893" i="3"/>
  <c r="AV893" i="3"/>
  <c r="AO889" i="3"/>
  <c r="AV889" i="3"/>
  <c r="AO885" i="3"/>
  <c r="AV885" i="3"/>
  <c r="AO881" i="3"/>
  <c r="AV881" i="3"/>
  <c r="AO877" i="3"/>
  <c r="AV877" i="3"/>
  <c r="AO873" i="3"/>
  <c r="AV873" i="3"/>
  <c r="AO869" i="3"/>
  <c r="AV869" i="3"/>
  <c r="AO865" i="3"/>
  <c r="AV865" i="3"/>
  <c r="AO861" i="3"/>
  <c r="AV861" i="3"/>
  <c r="AO857" i="3"/>
  <c r="AV857" i="3"/>
  <c r="AO853" i="3"/>
  <c r="AV853" i="3"/>
  <c r="AO849" i="3"/>
  <c r="AV849" i="3"/>
  <c r="AO845" i="3"/>
  <c r="AV845" i="3"/>
  <c r="AO841" i="3"/>
  <c r="AV841" i="3"/>
  <c r="AO837" i="3"/>
  <c r="AV837" i="3"/>
  <c r="AO833" i="3"/>
  <c r="AV833" i="3"/>
  <c r="AO829" i="3"/>
  <c r="AV829" i="3"/>
  <c r="AO825" i="3"/>
  <c r="AV825" i="3"/>
  <c r="AO821" i="3"/>
  <c r="AV821" i="3"/>
  <c r="AO817" i="3"/>
  <c r="AV817" i="3"/>
  <c r="AO813" i="3"/>
  <c r="AV813" i="3"/>
  <c r="AO809" i="3"/>
  <c r="AV809" i="3"/>
  <c r="AO805" i="3"/>
  <c r="AV805" i="3"/>
  <c r="AO801" i="3"/>
  <c r="AV801" i="3"/>
  <c r="AO797" i="3"/>
  <c r="AV797" i="3"/>
  <c r="AO793" i="3"/>
  <c r="AV793" i="3"/>
  <c r="AO789" i="3"/>
  <c r="AV789" i="3"/>
  <c r="AO785" i="3"/>
  <c r="AV785" i="3"/>
  <c r="AO781" i="3"/>
  <c r="AV781" i="3"/>
  <c r="AO777" i="3"/>
  <c r="AV777" i="3"/>
  <c r="AO773" i="3"/>
  <c r="AV773" i="3"/>
  <c r="AO769" i="3"/>
  <c r="AV769" i="3"/>
  <c r="AO765" i="3"/>
  <c r="AV765" i="3"/>
  <c r="AO761" i="3"/>
  <c r="AV761" i="3"/>
  <c r="AO757" i="3"/>
  <c r="AV757" i="3"/>
  <c r="AO753" i="3"/>
  <c r="AV753" i="3"/>
  <c r="AO749" i="3"/>
  <c r="AV749" i="3"/>
  <c r="AO745" i="3"/>
  <c r="AV745" i="3"/>
  <c r="AO741" i="3"/>
  <c r="AV741" i="3"/>
  <c r="AO737" i="3"/>
  <c r="AV737" i="3"/>
  <c r="AO733" i="3"/>
  <c r="AV733" i="3"/>
  <c r="AO729" i="3"/>
  <c r="AV729" i="3"/>
  <c r="AO725" i="3"/>
  <c r="AV725" i="3"/>
  <c r="AO721" i="3"/>
  <c r="AV721" i="3"/>
  <c r="AO717" i="3"/>
  <c r="AV717" i="3"/>
  <c r="AO713" i="3"/>
  <c r="AV713" i="3"/>
  <c r="AO709" i="3"/>
  <c r="AV709" i="3"/>
  <c r="AO705" i="3"/>
  <c r="AV705" i="3"/>
  <c r="AO701" i="3"/>
  <c r="AV701" i="3"/>
  <c r="AO697" i="3"/>
  <c r="AV697" i="3"/>
  <c r="AO693" i="3"/>
  <c r="AV693" i="3"/>
  <c r="AO689" i="3"/>
  <c r="AV689" i="3"/>
  <c r="AO685" i="3"/>
  <c r="AV685" i="3"/>
  <c r="AO681" i="3"/>
  <c r="AV681" i="3"/>
  <c r="AO677" i="3"/>
  <c r="AV677" i="3"/>
  <c r="AO673" i="3"/>
  <c r="AV673" i="3"/>
  <c r="AO669" i="3"/>
  <c r="AV669" i="3"/>
  <c r="AO665" i="3"/>
  <c r="AV665" i="3"/>
  <c r="AO661" i="3"/>
  <c r="AV661" i="3"/>
  <c r="AO657" i="3"/>
  <c r="AV657" i="3"/>
  <c r="AO653" i="3"/>
  <c r="AV653" i="3"/>
  <c r="AO649" i="3"/>
  <c r="AV649" i="3"/>
  <c r="AO645" i="3"/>
  <c r="AV645" i="3"/>
  <c r="AO641" i="3"/>
  <c r="AV641" i="3"/>
  <c r="AO637" i="3"/>
  <c r="AV637" i="3"/>
  <c r="AO633" i="3"/>
  <c r="AV633" i="3"/>
  <c r="AO629" i="3"/>
  <c r="AV629" i="3"/>
  <c r="AO625" i="3"/>
  <c r="AV625" i="3"/>
  <c r="AO621" i="3"/>
  <c r="AV621" i="3"/>
  <c r="AO617" i="3"/>
  <c r="AV617" i="3"/>
  <c r="AO613" i="3"/>
  <c r="AV613" i="3"/>
  <c r="AO609" i="3"/>
  <c r="AV609" i="3"/>
  <c r="AO605" i="3"/>
  <c r="AV605" i="3"/>
  <c r="AO601" i="3"/>
  <c r="AV601" i="3"/>
  <c r="AO597" i="3"/>
  <c r="AV597" i="3"/>
  <c r="AO593" i="3"/>
  <c r="AV593" i="3"/>
  <c r="AO589" i="3"/>
  <c r="AV589" i="3"/>
  <c r="AO585" i="3"/>
  <c r="AV585" i="3"/>
  <c r="AO581" i="3"/>
  <c r="AV581" i="3"/>
  <c r="AO577" i="3"/>
  <c r="AV577" i="3"/>
  <c r="AO573" i="3"/>
  <c r="AV573" i="3"/>
  <c r="AO569" i="3"/>
  <c r="AV569" i="3"/>
  <c r="AO565" i="3"/>
  <c r="AV565" i="3"/>
  <c r="AO561" i="3"/>
  <c r="AV561" i="3"/>
  <c r="AO557" i="3"/>
  <c r="AV557" i="3"/>
  <c r="AO553" i="3"/>
  <c r="AV553" i="3"/>
  <c r="AO549" i="3"/>
  <c r="AV549" i="3"/>
  <c r="AO545" i="3"/>
  <c r="AV545" i="3"/>
  <c r="AO541" i="3"/>
  <c r="AV541" i="3"/>
  <c r="AO537" i="3"/>
  <c r="AV537" i="3"/>
  <c r="AO533" i="3"/>
  <c r="AV533" i="3"/>
  <c r="AO529" i="3"/>
  <c r="AV529" i="3"/>
  <c r="AO525" i="3"/>
  <c r="AV525" i="3"/>
  <c r="AO521" i="3"/>
  <c r="AV521" i="3"/>
  <c r="AO517" i="3"/>
  <c r="AV517" i="3"/>
  <c r="AO513" i="3"/>
  <c r="AV513" i="3"/>
  <c r="AO509" i="3"/>
  <c r="AV509" i="3"/>
  <c r="AO505" i="3"/>
  <c r="AV505" i="3"/>
  <c r="AO501" i="3"/>
  <c r="AV501" i="3"/>
  <c r="AO497" i="3"/>
  <c r="AV497" i="3"/>
  <c r="AO493" i="3"/>
  <c r="AV493" i="3"/>
  <c r="AO489" i="3"/>
  <c r="AV489" i="3"/>
  <c r="AO485" i="3"/>
  <c r="AV485" i="3"/>
  <c r="AO481" i="3"/>
  <c r="AV481" i="3"/>
  <c r="AO477" i="3"/>
  <c r="AV477" i="3"/>
  <c r="AO473" i="3"/>
  <c r="AV473" i="3"/>
  <c r="AO469" i="3"/>
  <c r="AV469" i="3"/>
  <c r="AO465" i="3"/>
  <c r="AV465" i="3"/>
  <c r="AO461" i="3"/>
  <c r="AV461" i="3"/>
  <c r="AO457" i="3"/>
  <c r="AV457" i="3"/>
  <c r="AO453" i="3"/>
  <c r="AV453" i="3"/>
  <c r="AO449" i="3"/>
  <c r="AV449" i="3"/>
  <c r="AO445" i="3"/>
  <c r="AV445" i="3"/>
  <c r="AO441" i="3"/>
  <c r="AV441" i="3"/>
  <c r="AO437" i="3"/>
  <c r="AV437" i="3"/>
  <c r="AO433" i="3"/>
  <c r="AV433" i="3"/>
  <c r="AO429" i="3"/>
  <c r="AV429" i="3"/>
  <c r="AO425" i="3"/>
  <c r="AV425" i="3"/>
  <c r="AO421" i="3"/>
  <c r="AV421" i="3"/>
  <c r="AO417" i="3"/>
  <c r="AV417" i="3"/>
  <c r="AO413" i="3"/>
  <c r="AV413" i="3"/>
  <c r="AO409" i="3"/>
  <c r="AV409" i="3"/>
  <c r="AO405" i="3"/>
  <c r="AV405" i="3"/>
  <c r="AO401" i="3"/>
  <c r="AV401" i="3"/>
  <c r="AO397" i="3"/>
  <c r="AV397" i="3"/>
  <c r="AO393" i="3"/>
  <c r="AV393" i="3"/>
  <c r="AO389" i="3"/>
  <c r="AV389" i="3"/>
  <c r="AO385" i="3"/>
  <c r="AV385" i="3"/>
  <c r="AO381" i="3"/>
  <c r="AV381" i="3"/>
  <c r="AO377" i="3"/>
  <c r="AV377" i="3"/>
  <c r="AO373" i="3"/>
  <c r="AV373" i="3"/>
  <c r="AO369" i="3"/>
  <c r="AV369" i="3"/>
  <c r="AO365" i="3"/>
  <c r="AV365" i="3"/>
  <c r="AO361" i="3"/>
  <c r="AV361" i="3"/>
  <c r="AO357" i="3"/>
  <c r="AV357" i="3"/>
  <c r="AO353" i="3"/>
  <c r="AV353" i="3"/>
  <c r="AO349" i="3"/>
  <c r="AV349" i="3"/>
  <c r="AO345" i="3"/>
  <c r="AV345" i="3"/>
  <c r="AO341" i="3"/>
  <c r="AV341" i="3"/>
  <c r="AO337" i="3"/>
  <c r="AV337" i="3"/>
  <c r="AO333" i="3"/>
  <c r="AV333" i="3"/>
  <c r="AO329" i="3"/>
  <c r="AV329" i="3"/>
  <c r="AO325" i="3"/>
  <c r="AV325" i="3"/>
  <c r="AO321" i="3"/>
  <c r="AV321" i="3"/>
  <c r="AO317" i="3"/>
  <c r="AV317" i="3"/>
  <c r="AO313" i="3"/>
  <c r="AV313" i="3"/>
  <c r="AO309" i="3"/>
  <c r="AV309" i="3"/>
  <c r="AO305" i="3"/>
  <c r="AV305" i="3"/>
  <c r="AO301" i="3"/>
  <c r="AV301" i="3"/>
  <c r="AO297" i="3"/>
  <c r="AV297" i="3"/>
  <c r="AO293" i="3"/>
  <c r="AV293" i="3"/>
  <c r="AO289" i="3"/>
  <c r="AV289" i="3"/>
  <c r="AO285" i="3"/>
  <c r="AV285" i="3"/>
  <c r="AO281" i="3"/>
  <c r="AV281" i="3"/>
  <c r="AO277" i="3"/>
  <c r="AV277" i="3"/>
  <c r="AO273" i="3"/>
  <c r="AV273" i="3"/>
  <c r="AO269" i="3"/>
  <c r="AV269" i="3"/>
  <c r="AO265" i="3"/>
  <c r="AV265" i="3"/>
  <c r="AO261" i="3"/>
  <c r="AV261" i="3"/>
  <c r="AO257" i="3"/>
  <c r="AV257" i="3"/>
  <c r="AO253" i="3"/>
  <c r="AV253" i="3"/>
  <c r="AO249" i="3"/>
  <c r="AV249" i="3"/>
  <c r="AO245" i="3"/>
  <c r="AV245" i="3"/>
  <c r="AO241" i="3"/>
  <c r="AV241" i="3"/>
  <c r="AO237" i="3"/>
  <c r="AV237" i="3"/>
  <c r="AO233" i="3"/>
  <c r="AV233" i="3"/>
  <c r="AO229" i="3"/>
  <c r="AV229" i="3"/>
  <c r="AO225" i="3"/>
  <c r="AV225" i="3"/>
  <c r="AO221" i="3"/>
  <c r="AV221" i="3"/>
  <c r="AO217" i="3"/>
  <c r="AV217" i="3"/>
  <c r="AO213" i="3"/>
  <c r="AV213" i="3"/>
  <c r="AO209" i="3"/>
  <c r="AV209" i="3"/>
  <c r="AO205" i="3"/>
  <c r="AV205" i="3"/>
  <c r="AO201" i="3"/>
  <c r="AV201" i="3"/>
  <c r="AO197" i="3"/>
  <c r="AV197" i="3"/>
  <c r="AO193" i="3"/>
  <c r="AV193" i="3"/>
  <c r="AO189" i="3"/>
  <c r="AV189" i="3"/>
  <c r="AO185" i="3"/>
  <c r="AV185" i="3"/>
  <c r="AO181" i="3"/>
  <c r="AV181" i="3"/>
  <c r="AO177" i="3"/>
  <c r="AV177" i="3"/>
  <c r="AO173" i="3"/>
  <c r="AV173" i="3"/>
  <c r="AO169" i="3"/>
  <c r="AV169" i="3"/>
  <c r="AO165" i="3"/>
  <c r="AV165" i="3"/>
  <c r="AO161" i="3"/>
  <c r="AV161" i="3"/>
  <c r="AO157" i="3"/>
  <c r="AV157" i="3"/>
  <c r="AO153" i="3"/>
  <c r="AV153" i="3"/>
  <c r="AO149" i="3"/>
  <c r="AV149" i="3"/>
  <c r="AO145" i="3"/>
  <c r="AV145" i="3"/>
  <c r="AO141" i="3"/>
  <c r="AV141" i="3"/>
  <c r="AO137" i="3"/>
  <c r="AV137" i="3"/>
  <c r="AO133" i="3"/>
  <c r="AV133" i="3"/>
  <c r="AO129" i="3"/>
  <c r="AV129" i="3"/>
  <c r="AO125" i="3"/>
  <c r="AV125" i="3"/>
  <c r="AO121" i="3"/>
  <c r="AV121" i="3"/>
  <c r="AO117" i="3"/>
  <c r="AV117" i="3"/>
  <c r="AO113" i="3"/>
  <c r="AV113" i="3"/>
  <c r="AO109" i="3"/>
  <c r="AV109" i="3"/>
  <c r="AO105" i="3"/>
  <c r="AV105" i="3"/>
  <c r="AO101" i="3"/>
  <c r="AV101" i="3"/>
  <c r="AO97" i="3"/>
  <c r="AV97" i="3"/>
  <c r="AO93" i="3"/>
  <c r="AV93" i="3"/>
  <c r="AO89" i="3"/>
  <c r="AV89" i="3"/>
  <c r="AO85" i="3"/>
  <c r="AV85" i="3"/>
  <c r="AO81" i="3"/>
  <c r="AV81" i="3"/>
  <c r="AO77" i="3"/>
  <c r="AV77" i="3"/>
  <c r="AO73" i="3"/>
  <c r="AV73" i="3"/>
  <c r="AO69" i="3"/>
  <c r="AV69" i="3"/>
  <c r="AO65" i="3"/>
  <c r="AV65" i="3"/>
  <c r="AO61" i="3"/>
  <c r="AV61" i="3"/>
  <c r="AO57" i="3"/>
  <c r="AV57" i="3"/>
  <c r="AO53" i="3"/>
  <c r="AV53" i="3"/>
  <c r="AO49" i="3"/>
  <c r="AV49" i="3"/>
  <c r="AO45" i="3"/>
  <c r="AV45" i="3"/>
  <c r="AO41" i="3"/>
  <c r="AV41" i="3"/>
  <c r="AO37" i="3"/>
  <c r="AV37" i="3"/>
  <c r="AO33" i="3"/>
  <c r="AV33" i="3"/>
  <c r="AO29" i="3"/>
  <c r="AV29" i="3"/>
  <c r="AO25" i="3"/>
  <c r="AV25" i="3"/>
  <c r="AO21" i="3"/>
  <c r="AV21" i="3"/>
  <c r="AO17" i="3"/>
  <c r="AV17" i="3"/>
  <c r="AO13" i="3"/>
  <c r="AV13" i="3"/>
  <c r="AO1220" i="3"/>
  <c r="AV1220" i="3"/>
  <c r="AO1216" i="3"/>
  <c r="AV1216" i="3"/>
  <c r="AO1212" i="3"/>
  <c r="AV1212" i="3"/>
  <c r="AO1208" i="3"/>
  <c r="AV1208" i="3"/>
  <c r="AO1204" i="3"/>
  <c r="AV1204" i="3"/>
  <c r="AO1200" i="3"/>
  <c r="AV1200" i="3"/>
  <c r="AO1196" i="3"/>
  <c r="AV1196" i="3"/>
  <c r="AO1192" i="3"/>
  <c r="AV1192" i="3"/>
  <c r="AO1188" i="3"/>
  <c r="AV1188" i="3"/>
  <c r="AO1184" i="3"/>
  <c r="AV1184" i="3"/>
  <c r="AO1180" i="3"/>
  <c r="AV1180" i="3"/>
  <c r="AO1176" i="3"/>
  <c r="AV1176" i="3"/>
  <c r="AO1172" i="3"/>
  <c r="AV1172" i="3"/>
  <c r="AO1168" i="3"/>
  <c r="AV1168" i="3"/>
  <c r="AO1164" i="3"/>
  <c r="AV1164" i="3"/>
  <c r="AO1160" i="3"/>
  <c r="AV1160" i="3"/>
  <c r="AO1156" i="3"/>
  <c r="AV1156" i="3"/>
  <c r="AO1152" i="3"/>
  <c r="AV1152" i="3"/>
  <c r="AO1148" i="3"/>
  <c r="AV1148" i="3"/>
  <c r="AO1144" i="3"/>
  <c r="AV1144" i="3"/>
  <c r="AO1140" i="3"/>
  <c r="AV1140" i="3"/>
  <c r="AO1136" i="3"/>
  <c r="AV1136" i="3"/>
  <c r="AO1132" i="3"/>
  <c r="AV1132" i="3"/>
  <c r="AO1128" i="3"/>
  <c r="AV1128" i="3"/>
  <c r="AO1124" i="3"/>
  <c r="AV1124" i="3"/>
  <c r="AO1120" i="3"/>
  <c r="AV1120" i="3"/>
  <c r="AO1116" i="3"/>
  <c r="AV1116" i="3"/>
  <c r="AO1112" i="3"/>
  <c r="AV1112" i="3"/>
  <c r="AO1108" i="3"/>
  <c r="AV1108" i="3"/>
  <c r="AO1104" i="3"/>
  <c r="AV1104" i="3"/>
  <c r="AO1100" i="3"/>
  <c r="AV1100" i="3"/>
  <c r="AO1096" i="3"/>
  <c r="AV1096" i="3"/>
  <c r="AO1092" i="3"/>
  <c r="AV1092" i="3"/>
  <c r="AO1088" i="3"/>
  <c r="AV1088" i="3"/>
  <c r="AO1084" i="3"/>
  <c r="AV1084" i="3"/>
  <c r="AO1080" i="3"/>
  <c r="AV1080" i="3"/>
  <c r="AO1076" i="3"/>
  <c r="AV1076" i="3"/>
  <c r="AO1072" i="3"/>
  <c r="AV1072" i="3"/>
  <c r="AO1068" i="3"/>
  <c r="AV1068" i="3"/>
  <c r="AO1064" i="3"/>
  <c r="AV1064" i="3"/>
  <c r="AO1060" i="3"/>
  <c r="AV1060" i="3"/>
  <c r="AO1056" i="3"/>
  <c r="AV1056" i="3"/>
  <c r="AO1052" i="3"/>
  <c r="AV1052" i="3"/>
  <c r="AO1048" i="3"/>
  <c r="AV1048" i="3"/>
  <c r="AO1044" i="3"/>
  <c r="AV1044" i="3"/>
  <c r="AO1040" i="3"/>
  <c r="AV1040" i="3"/>
  <c r="AO1036" i="3"/>
  <c r="AV1036" i="3"/>
  <c r="AO1032" i="3"/>
  <c r="AV1032" i="3"/>
  <c r="AO1028" i="3"/>
  <c r="AV1028" i="3"/>
  <c r="AO1024" i="3"/>
  <c r="AV1024" i="3"/>
  <c r="AO1020" i="3"/>
  <c r="AV1020" i="3"/>
  <c r="AO1016" i="3"/>
  <c r="AV1016" i="3"/>
  <c r="AO1012" i="3"/>
  <c r="AV1012" i="3"/>
  <c r="AO1008" i="3"/>
  <c r="AV1008" i="3"/>
  <c r="AO1004" i="3"/>
  <c r="AV1004" i="3"/>
  <c r="AO1000" i="3"/>
  <c r="AV1000" i="3"/>
  <c r="AO996" i="3"/>
  <c r="AV996" i="3"/>
  <c r="AO992" i="3"/>
  <c r="AV992" i="3"/>
  <c r="AO988" i="3"/>
  <c r="AV988" i="3"/>
  <c r="AO984" i="3"/>
  <c r="AV984" i="3"/>
  <c r="AO980" i="3"/>
  <c r="AV980" i="3"/>
  <c r="AO976" i="3"/>
  <c r="AV976" i="3"/>
  <c r="AO972" i="3"/>
  <c r="AV972" i="3"/>
  <c r="AO968" i="3"/>
  <c r="AV968" i="3"/>
  <c r="AO964" i="3"/>
  <c r="AV964" i="3"/>
  <c r="AO960" i="3"/>
  <c r="AV960" i="3"/>
  <c r="AO956" i="3"/>
  <c r="AV956" i="3"/>
  <c r="AO952" i="3"/>
  <c r="AV952" i="3"/>
  <c r="AO948" i="3"/>
  <c r="AV948" i="3"/>
  <c r="AO944" i="3"/>
  <c r="AV944" i="3"/>
  <c r="AO940" i="3"/>
  <c r="AV940" i="3"/>
  <c r="AO936" i="3"/>
  <c r="AV936" i="3"/>
  <c r="AO932" i="3"/>
  <c r="AV932" i="3"/>
  <c r="AO928" i="3"/>
  <c r="AV928" i="3"/>
  <c r="AO924" i="3"/>
  <c r="AV924" i="3"/>
  <c r="AO920" i="3"/>
  <c r="AV920" i="3"/>
  <c r="AO916" i="3"/>
  <c r="AV916" i="3"/>
  <c r="AO912" i="3"/>
  <c r="AV912" i="3"/>
  <c r="AO908" i="3"/>
  <c r="AV908" i="3"/>
  <c r="AO904" i="3"/>
  <c r="AV904" i="3"/>
  <c r="AO900" i="3"/>
  <c r="AV900" i="3"/>
  <c r="AO896" i="3"/>
  <c r="AV896" i="3"/>
  <c r="AO892" i="3"/>
  <c r="AV892" i="3"/>
  <c r="AO888" i="3"/>
  <c r="AV888" i="3"/>
  <c r="AO884" i="3"/>
  <c r="AV884" i="3"/>
  <c r="AO880" i="3"/>
  <c r="AV880" i="3"/>
  <c r="AO876" i="3"/>
  <c r="AV876" i="3"/>
  <c r="AO872" i="3"/>
  <c r="AV872" i="3"/>
  <c r="AO868" i="3"/>
  <c r="AV868" i="3"/>
  <c r="AO864" i="3"/>
  <c r="AV864" i="3"/>
  <c r="AO860" i="3"/>
  <c r="AV860" i="3"/>
  <c r="AO856" i="3"/>
  <c r="AV856" i="3"/>
  <c r="AO852" i="3"/>
  <c r="AV852" i="3"/>
  <c r="AO848" i="3"/>
  <c r="AV848" i="3"/>
  <c r="AO844" i="3"/>
  <c r="AV844" i="3"/>
  <c r="AO840" i="3"/>
  <c r="AV840" i="3"/>
  <c r="AO836" i="3"/>
  <c r="AV836" i="3"/>
  <c r="AO832" i="3"/>
  <c r="AV832" i="3"/>
  <c r="AO828" i="3"/>
  <c r="AV828" i="3"/>
  <c r="AO824" i="3"/>
  <c r="AV824" i="3"/>
  <c r="AO820" i="3"/>
  <c r="AV820" i="3"/>
  <c r="AO816" i="3"/>
  <c r="AV816" i="3"/>
  <c r="AO812" i="3"/>
  <c r="AV812" i="3"/>
  <c r="AO808" i="3"/>
  <c r="AV808" i="3"/>
  <c r="AO804" i="3"/>
  <c r="AV804" i="3"/>
  <c r="AO800" i="3"/>
  <c r="AV800" i="3"/>
  <c r="AO796" i="3"/>
  <c r="AV796" i="3"/>
  <c r="AO792" i="3"/>
  <c r="AV792" i="3"/>
  <c r="AO788" i="3"/>
  <c r="AV788" i="3"/>
  <c r="AO784" i="3"/>
  <c r="AV784" i="3"/>
  <c r="AO780" i="3"/>
  <c r="AV780" i="3"/>
  <c r="AO776" i="3"/>
  <c r="AV776" i="3"/>
  <c r="AO772" i="3"/>
  <c r="AV772" i="3"/>
  <c r="AO768" i="3"/>
  <c r="AV768" i="3"/>
  <c r="AO764" i="3"/>
  <c r="AV764" i="3"/>
  <c r="AO760" i="3"/>
  <c r="AV760" i="3"/>
  <c r="AO756" i="3"/>
  <c r="AV756" i="3"/>
  <c r="AO752" i="3"/>
  <c r="AV752" i="3"/>
  <c r="AO748" i="3"/>
  <c r="AV748" i="3"/>
  <c r="AO744" i="3"/>
  <c r="AV744" i="3"/>
  <c r="AO740" i="3"/>
  <c r="AV740" i="3"/>
  <c r="AO736" i="3"/>
  <c r="AV736" i="3"/>
  <c r="AO732" i="3"/>
  <c r="AV732" i="3"/>
  <c r="AO728" i="3"/>
  <c r="AV728" i="3"/>
  <c r="AO724" i="3"/>
  <c r="AV724" i="3"/>
  <c r="AO720" i="3"/>
  <c r="AV720" i="3"/>
  <c r="AO716" i="3"/>
  <c r="AV716" i="3"/>
  <c r="AO712" i="3"/>
  <c r="AV712" i="3"/>
  <c r="AO708" i="3"/>
  <c r="AV708" i="3"/>
  <c r="AO704" i="3"/>
  <c r="AV704" i="3"/>
  <c r="AO700" i="3"/>
  <c r="AV700" i="3"/>
  <c r="AO696" i="3"/>
  <c r="AV696" i="3"/>
  <c r="AO692" i="3"/>
  <c r="AV692" i="3"/>
  <c r="AO688" i="3"/>
  <c r="AV688" i="3"/>
  <c r="AO684" i="3"/>
  <c r="AV684" i="3"/>
  <c r="AO680" i="3"/>
  <c r="AV680" i="3"/>
  <c r="AO676" i="3"/>
  <c r="AV676" i="3"/>
  <c r="AO672" i="3"/>
  <c r="AV672" i="3"/>
  <c r="AO668" i="3"/>
  <c r="AV668" i="3"/>
  <c r="AO664" i="3"/>
  <c r="AV664" i="3"/>
  <c r="AO660" i="3"/>
  <c r="AV660" i="3"/>
  <c r="AO656" i="3"/>
  <c r="AV656" i="3"/>
  <c r="AO652" i="3"/>
  <c r="AV652" i="3"/>
  <c r="AO648" i="3"/>
  <c r="AV648" i="3"/>
  <c r="AO644" i="3"/>
  <c r="AV644" i="3"/>
  <c r="AO640" i="3"/>
  <c r="AV640" i="3"/>
  <c r="AO636" i="3"/>
  <c r="AV636" i="3"/>
  <c r="AO632" i="3"/>
  <c r="AV632" i="3"/>
  <c r="AO628" i="3"/>
  <c r="AV628" i="3"/>
  <c r="AO624" i="3"/>
  <c r="AV624" i="3"/>
  <c r="AO620" i="3"/>
  <c r="AV620" i="3"/>
  <c r="AO616" i="3"/>
  <c r="AV616" i="3"/>
  <c r="AO612" i="3"/>
  <c r="AV612" i="3"/>
  <c r="AO608" i="3"/>
  <c r="AV608" i="3"/>
  <c r="AO604" i="3"/>
  <c r="AV604" i="3"/>
  <c r="AO600" i="3"/>
  <c r="AV600" i="3"/>
  <c r="AO596" i="3"/>
  <c r="AV596" i="3"/>
  <c r="AO592" i="3"/>
  <c r="AV592" i="3"/>
  <c r="AO588" i="3"/>
  <c r="AV588" i="3"/>
  <c r="AO584" i="3"/>
  <c r="AV584" i="3"/>
  <c r="AO580" i="3"/>
  <c r="AV580" i="3"/>
  <c r="AO576" i="3"/>
  <c r="AV576" i="3"/>
  <c r="AO572" i="3"/>
  <c r="AV572" i="3"/>
  <c r="AO568" i="3"/>
  <c r="AV568" i="3"/>
  <c r="AO564" i="3"/>
  <c r="AV564" i="3"/>
  <c r="AO560" i="3"/>
  <c r="AV560" i="3"/>
  <c r="AO556" i="3"/>
  <c r="AV556" i="3"/>
  <c r="AO552" i="3"/>
  <c r="AV552" i="3"/>
  <c r="AO548" i="3"/>
  <c r="AV548" i="3"/>
  <c r="AO544" i="3"/>
  <c r="AV544" i="3"/>
  <c r="AO540" i="3"/>
  <c r="AV540" i="3"/>
  <c r="AO536" i="3"/>
  <c r="AV536" i="3"/>
  <c r="AO532" i="3"/>
  <c r="AV532" i="3"/>
  <c r="AO528" i="3"/>
  <c r="AV528" i="3"/>
  <c r="AO524" i="3"/>
  <c r="AV524" i="3"/>
  <c r="AO520" i="3"/>
  <c r="AV520" i="3"/>
  <c r="AO516" i="3"/>
  <c r="AV516" i="3"/>
  <c r="AO512" i="3"/>
  <c r="AV512" i="3"/>
  <c r="AO508" i="3"/>
  <c r="AV508" i="3"/>
  <c r="AO504" i="3"/>
  <c r="AV504" i="3"/>
  <c r="AO500" i="3"/>
  <c r="AV500" i="3"/>
  <c r="AO496" i="3"/>
  <c r="AV496" i="3"/>
  <c r="AO492" i="3"/>
  <c r="AV492" i="3"/>
  <c r="AO488" i="3"/>
  <c r="AV488" i="3"/>
  <c r="AO484" i="3"/>
  <c r="AV484" i="3"/>
  <c r="AO480" i="3"/>
  <c r="AV480" i="3"/>
  <c r="AO476" i="3"/>
  <c r="AV476" i="3"/>
  <c r="AO472" i="3"/>
  <c r="AV472" i="3"/>
  <c r="AO468" i="3"/>
  <c r="AV468" i="3"/>
  <c r="AO464" i="3"/>
  <c r="AV464" i="3"/>
  <c r="AO460" i="3"/>
  <c r="AV460" i="3"/>
  <c r="AO456" i="3"/>
  <c r="AV456" i="3"/>
  <c r="AO452" i="3"/>
  <c r="AV452" i="3"/>
  <c r="AO448" i="3"/>
  <c r="AV448" i="3"/>
  <c r="AO444" i="3"/>
  <c r="AV444" i="3"/>
  <c r="AO440" i="3"/>
  <c r="AV440" i="3"/>
  <c r="AO436" i="3"/>
  <c r="AV436" i="3"/>
  <c r="AO432" i="3"/>
  <c r="AV432" i="3"/>
  <c r="AO428" i="3"/>
  <c r="AV428" i="3"/>
  <c r="AO424" i="3"/>
  <c r="AV424" i="3"/>
  <c r="AO420" i="3"/>
  <c r="AV420" i="3"/>
  <c r="AO416" i="3"/>
  <c r="AV416" i="3"/>
  <c r="AO412" i="3"/>
  <c r="AV412" i="3"/>
  <c r="AO408" i="3"/>
  <c r="AV408" i="3"/>
  <c r="AO404" i="3"/>
  <c r="AV404" i="3"/>
  <c r="AO400" i="3"/>
  <c r="AV400" i="3"/>
  <c r="AO396" i="3"/>
  <c r="AV396" i="3"/>
  <c r="AO392" i="3"/>
  <c r="AV392" i="3"/>
  <c r="AO388" i="3"/>
  <c r="AV388" i="3"/>
  <c r="AO384" i="3"/>
  <c r="AV384" i="3"/>
  <c r="AO380" i="3"/>
  <c r="AV380" i="3"/>
  <c r="AO376" i="3"/>
  <c r="AV376" i="3"/>
  <c r="AO372" i="3"/>
  <c r="AV372" i="3"/>
  <c r="AO368" i="3"/>
  <c r="AV368" i="3"/>
  <c r="AO364" i="3"/>
  <c r="AV364" i="3"/>
  <c r="AO360" i="3"/>
  <c r="AV360" i="3"/>
  <c r="AO356" i="3"/>
  <c r="AV356" i="3"/>
  <c r="AO352" i="3"/>
  <c r="AV352" i="3"/>
  <c r="AO348" i="3"/>
  <c r="AV348" i="3"/>
  <c r="AO344" i="3"/>
  <c r="AV344" i="3"/>
  <c r="AO340" i="3"/>
  <c r="AV340" i="3"/>
  <c r="AO336" i="3"/>
  <c r="AV336" i="3"/>
  <c r="AO332" i="3"/>
  <c r="AV332" i="3"/>
  <c r="AO328" i="3"/>
  <c r="AV328" i="3"/>
  <c r="AO324" i="3"/>
  <c r="AV324" i="3"/>
  <c r="AO320" i="3"/>
  <c r="AV320" i="3"/>
  <c r="AO316" i="3"/>
  <c r="AV316" i="3"/>
  <c r="AO312" i="3"/>
  <c r="AV312" i="3"/>
  <c r="AO308" i="3"/>
  <c r="AV308" i="3"/>
  <c r="AO304" i="3"/>
  <c r="AV304" i="3"/>
  <c r="AO300" i="3"/>
  <c r="AV300" i="3"/>
  <c r="AO296" i="3"/>
  <c r="AV296" i="3"/>
  <c r="AO292" i="3"/>
  <c r="AV292" i="3"/>
  <c r="AO288" i="3"/>
  <c r="AV288" i="3"/>
  <c r="AO284" i="3"/>
  <c r="AV284" i="3"/>
  <c r="AO280" i="3"/>
  <c r="AV280" i="3"/>
  <c r="AO276" i="3"/>
  <c r="AV276" i="3"/>
  <c r="AO272" i="3"/>
  <c r="AV272" i="3"/>
  <c r="AO268" i="3"/>
  <c r="AV268" i="3"/>
  <c r="AO264" i="3"/>
  <c r="AV264" i="3"/>
  <c r="AO260" i="3"/>
  <c r="AV260" i="3"/>
  <c r="AO256" i="3"/>
  <c r="AV256" i="3"/>
  <c r="AO252" i="3"/>
  <c r="AV252" i="3"/>
  <c r="AO248" i="3"/>
  <c r="AV248" i="3"/>
  <c r="AO244" i="3"/>
  <c r="AV244" i="3"/>
  <c r="AO240" i="3"/>
  <c r="AV240" i="3"/>
  <c r="AO236" i="3"/>
  <c r="AV236" i="3"/>
  <c r="AO232" i="3"/>
  <c r="AV232" i="3"/>
  <c r="AO228" i="3"/>
  <c r="AV228" i="3"/>
  <c r="AO224" i="3"/>
  <c r="AV224" i="3"/>
  <c r="AO220" i="3"/>
  <c r="AV220" i="3"/>
  <c r="AO216" i="3"/>
  <c r="AV216" i="3"/>
  <c r="AO212" i="3"/>
  <c r="AV212" i="3"/>
  <c r="AO208" i="3"/>
  <c r="AV208" i="3"/>
  <c r="AO204" i="3"/>
  <c r="AV204" i="3"/>
  <c r="AO200" i="3"/>
  <c r="AV200" i="3"/>
  <c r="AO196" i="3"/>
  <c r="AV196" i="3"/>
  <c r="AO192" i="3"/>
  <c r="AV192" i="3"/>
  <c r="AO188" i="3"/>
  <c r="AV188" i="3"/>
  <c r="AO184" i="3"/>
  <c r="AV184" i="3"/>
  <c r="AO180" i="3"/>
  <c r="AV180" i="3"/>
  <c r="AO176" i="3"/>
  <c r="AV176" i="3"/>
  <c r="AO172" i="3"/>
  <c r="AV172" i="3"/>
  <c r="AO168" i="3"/>
  <c r="AV168" i="3"/>
  <c r="AO164" i="3"/>
  <c r="AV164" i="3"/>
  <c r="AO160" i="3"/>
  <c r="AV160" i="3"/>
  <c r="AO156" i="3"/>
  <c r="AV156" i="3"/>
  <c r="AO152" i="3"/>
  <c r="AV152" i="3"/>
  <c r="AO148" i="3"/>
  <c r="AV148" i="3"/>
  <c r="AO144" i="3"/>
  <c r="AV144" i="3"/>
  <c r="AO140" i="3"/>
  <c r="AV140" i="3"/>
  <c r="AO136" i="3"/>
  <c r="AV136" i="3"/>
  <c r="AO132" i="3"/>
  <c r="AV132" i="3"/>
  <c r="AO128" i="3"/>
  <c r="AV128" i="3"/>
  <c r="AO124" i="3"/>
  <c r="AV124" i="3"/>
  <c r="AO120" i="3"/>
  <c r="AV120" i="3"/>
  <c r="AO116" i="3"/>
  <c r="AV116" i="3"/>
  <c r="AO112" i="3"/>
  <c r="AV112" i="3"/>
  <c r="AO108" i="3"/>
  <c r="AV108" i="3"/>
  <c r="AO104" i="3"/>
  <c r="AV104" i="3"/>
  <c r="AO100" i="3"/>
  <c r="AV100" i="3"/>
  <c r="AO96" i="3"/>
  <c r="AV96" i="3"/>
  <c r="AO92" i="3"/>
  <c r="AV92" i="3"/>
  <c r="AO88" i="3"/>
  <c r="AV88" i="3"/>
  <c r="AO84" i="3"/>
  <c r="AV84" i="3"/>
  <c r="AO80" i="3"/>
  <c r="AV80" i="3"/>
  <c r="AO76" i="3"/>
  <c r="AV76" i="3"/>
  <c r="AO72" i="3"/>
  <c r="AV72" i="3"/>
  <c r="AO68" i="3"/>
  <c r="AV68" i="3"/>
  <c r="AO64" i="3"/>
  <c r="AV64" i="3"/>
  <c r="AO60" i="3"/>
  <c r="AV60" i="3"/>
  <c r="AO56" i="3"/>
  <c r="AV56" i="3"/>
  <c r="AO52" i="3"/>
  <c r="AV52" i="3"/>
  <c r="AO48" i="3"/>
  <c r="AV48" i="3"/>
  <c r="AO44" i="3"/>
  <c r="AV44" i="3"/>
  <c r="AO40" i="3"/>
  <c r="AV40" i="3"/>
  <c r="AO36" i="3"/>
  <c r="AV36" i="3"/>
  <c r="AO32" i="3"/>
  <c r="AV32" i="3"/>
  <c r="AO28" i="3"/>
  <c r="AV28" i="3"/>
  <c r="AO24" i="3"/>
  <c r="AV24" i="3"/>
  <c r="AO20" i="3"/>
  <c r="AV20" i="3"/>
  <c r="AO16" i="3"/>
  <c r="AV16" i="3"/>
  <c r="AO1199" i="3"/>
  <c r="AV1199" i="3"/>
  <c r="AO1195" i="3"/>
  <c r="AV1195" i="3"/>
  <c r="AO1191" i="3"/>
  <c r="AV1191" i="3"/>
  <c r="AO1187" i="3"/>
  <c r="AV1187" i="3"/>
  <c r="AO1183" i="3"/>
  <c r="AV1183" i="3"/>
  <c r="AO1179" i="3"/>
  <c r="AV1179" i="3"/>
  <c r="AO1175" i="3"/>
  <c r="AV1175" i="3"/>
  <c r="AO1171" i="3"/>
  <c r="AV1171" i="3"/>
  <c r="AO1167" i="3"/>
  <c r="AV1167" i="3"/>
  <c r="AO1163" i="3"/>
  <c r="AV1163" i="3"/>
  <c r="AO1159" i="3"/>
  <c r="AV1159" i="3"/>
  <c r="AO1155" i="3"/>
  <c r="AV1155" i="3"/>
  <c r="AO1151" i="3"/>
  <c r="AV1151" i="3"/>
  <c r="AO1147" i="3"/>
  <c r="AV1147" i="3"/>
  <c r="AO1143" i="3"/>
  <c r="AV1143" i="3"/>
  <c r="AO1139" i="3"/>
  <c r="AV1139" i="3"/>
  <c r="AO1135" i="3"/>
  <c r="AV1135" i="3"/>
  <c r="AO1131" i="3"/>
  <c r="AV1131" i="3"/>
  <c r="AO1127" i="3"/>
  <c r="AV1127" i="3"/>
  <c r="AO1123" i="3"/>
  <c r="AV1123" i="3"/>
  <c r="AO1119" i="3"/>
  <c r="AV1119" i="3"/>
  <c r="AO1115" i="3"/>
  <c r="AV1115" i="3"/>
  <c r="AO1111" i="3"/>
  <c r="AV1111" i="3"/>
  <c r="AO1107" i="3"/>
  <c r="AV1107" i="3"/>
  <c r="AO1103" i="3"/>
  <c r="AV1103" i="3"/>
  <c r="AO1099" i="3"/>
  <c r="AV1099" i="3"/>
  <c r="AO1095" i="3"/>
  <c r="AV1095" i="3"/>
  <c r="AO1091" i="3"/>
  <c r="AV1091" i="3"/>
  <c r="AO1087" i="3"/>
  <c r="AV1087" i="3"/>
  <c r="AO1083" i="3"/>
  <c r="AV1083" i="3"/>
  <c r="AO1079" i="3"/>
  <c r="AV1079" i="3"/>
  <c r="AO1075" i="3"/>
  <c r="AV1075" i="3"/>
  <c r="AO1071" i="3"/>
  <c r="AV1071" i="3"/>
  <c r="AO1067" i="3"/>
  <c r="AV1067" i="3"/>
  <c r="AO1063" i="3"/>
  <c r="AV1063" i="3"/>
  <c r="AO1059" i="3"/>
  <c r="AV1059" i="3"/>
  <c r="AO1055" i="3"/>
  <c r="AV1055" i="3"/>
  <c r="AO1051" i="3"/>
  <c r="AV1051" i="3"/>
  <c r="AO1047" i="3"/>
  <c r="AV1047" i="3"/>
  <c r="AO1043" i="3"/>
  <c r="AV1043" i="3"/>
  <c r="AO1039" i="3"/>
  <c r="AV1039" i="3"/>
  <c r="AO1035" i="3"/>
  <c r="AV1035" i="3"/>
  <c r="AO1031" i="3"/>
  <c r="AV1031" i="3"/>
  <c r="AO1027" i="3"/>
  <c r="AV1027" i="3"/>
  <c r="AO1023" i="3"/>
  <c r="AV1023" i="3"/>
  <c r="AO1019" i="3"/>
  <c r="AV1019" i="3"/>
  <c r="AO1015" i="3"/>
  <c r="AV1015" i="3"/>
  <c r="AO1011" i="3"/>
  <c r="AV1011" i="3"/>
  <c r="AO1007" i="3"/>
  <c r="AV1007" i="3"/>
  <c r="AO1003" i="3"/>
  <c r="AV1003" i="3"/>
  <c r="AO999" i="3"/>
  <c r="AV999" i="3"/>
  <c r="AO995" i="3"/>
  <c r="AV995" i="3"/>
  <c r="AO991" i="3"/>
  <c r="AV991" i="3"/>
  <c r="AO987" i="3"/>
  <c r="AV987" i="3"/>
  <c r="AO983" i="3"/>
  <c r="AV983" i="3"/>
  <c r="AO979" i="3"/>
  <c r="AV979" i="3"/>
  <c r="AO975" i="3"/>
  <c r="AV975" i="3"/>
  <c r="AO971" i="3"/>
  <c r="AV971" i="3"/>
  <c r="AO967" i="3"/>
  <c r="AV967" i="3"/>
  <c r="AO963" i="3"/>
  <c r="AV963" i="3"/>
  <c r="AO959" i="3"/>
  <c r="AV959" i="3"/>
  <c r="AO955" i="3"/>
  <c r="AV955" i="3"/>
  <c r="AO951" i="3"/>
  <c r="AV951" i="3"/>
  <c r="AO947" i="3"/>
  <c r="AV947" i="3"/>
  <c r="AO943" i="3"/>
  <c r="AV943" i="3"/>
  <c r="AO939" i="3"/>
  <c r="AV939" i="3"/>
  <c r="AO935" i="3"/>
  <c r="AV935" i="3"/>
  <c r="AO931" i="3"/>
  <c r="AV931" i="3"/>
  <c r="AO927" i="3"/>
  <c r="AV927" i="3"/>
  <c r="AO923" i="3"/>
  <c r="AV923" i="3"/>
  <c r="AO919" i="3"/>
  <c r="AV919" i="3"/>
  <c r="AO915" i="3"/>
  <c r="AV915" i="3"/>
  <c r="AO911" i="3"/>
  <c r="AV911" i="3"/>
  <c r="AO907" i="3"/>
  <c r="AV907" i="3"/>
  <c r="AO903" i="3"/>
  <c r="AV903" i="3"/>
  <c r="AO899" i="3"/>
  <c r="AV899" i="3"/>
  <c r="AO895" i="3"/>
  <c r="AV895" i="3"/>
  <c r="AO891" i="3"/>
  <c r="AV891" i="3"/>
  <c r="AO887" i="3"/>
  <c r="AV887" i="3"/>
  <c r="AO883" i="3"/>
  <c r="AV883" i="3"/>
  <c r="AO879" i="3"/>
  <c r="AV879" i="3"/>
  <c r="AO875" i="3"/>
  <c r="AV875" i="3"/>
  <c r="AO871" i="3"/>
  <c r="AV871" i="3"/>
  <c r="AO867" i="3"/>
  <c r="AV867" i="3"/>
  <c r="AO863" i="3"/>
  <c r="AV863" i="3"/>
  <c r="AO859" i="3"/>
  <c r="AV859" i="3"/>
  <c r="AO855" i="3"/>
  <c r="AV855" i="3"/>
  <c r="AO851" i="3"/>
  <c r="AV851" i="3"/>
  <c r="AO847" i="3"/>
  <c r="AV847" i="3"/>
  <c r="AO843" i="3"/>
  <c r="AV843" i="3"/>
  <c r="AO839" i="3"/>
  <c r="AV839" i="3"/>
  <c r="AO835" i="3"/>
  <c r="AV835" i="3"/>
  <c r="AO831" i="3"/>
  <c r="AV831" i="3"/>
  <c r="AO827" i="3"/>
  <c r="AV827" i="3"/>
  <c r="AO823" i="3"/>
  <c r="AV823" i="3"/>
  <c r="AO819" i="3"/>
  <c r="AV819" i="3"/>
  <c r="AO815" i="3"/>
  <c r="AV815" i="3"/>
  <c r="AO811" i="3"/>
  <c r="AV811" i="3"/>
  <c r="AO807" i="3"/>
  <c r="AV807" i="3"/>
  <c r="AO803" i="3"/>
  <c r="AV803" i="3"/>
  <c r="AO799" i="3"/>
  <c r="AV799" i="3"/>
  <c r="AO795" i="3"/>
  <c r="AV795" i="3"/>
  <c r="AO791" i="3"/>
  <c r="AV791" i="3"/>
  <c r="AO787" i="3"/>
  <c r="AV787" i="3"/>
  <c r="AO783" i="3"/>
  <c r="AV783" i="3"/>
  <c r="AO779" i="3"/>
  <c r="AV779" i="3"/>
  <c r="AO775" i="3"/>
  <c r="AV775" i="3"/>
  <c r="AO771" i="3"/>
  <c r="AV771" i="3"/>
  <c r="AO767" i="3"/>
  <c r="AV767" i="3"/>
  <c r="AO763" i="3"/>
  <c r="AV763" i="3"/>
  <c r="AO759" i="3"/>
  <c r="AV759" i="3"/>
  <c r="AO755" i="3"/>
  <c r="AV755" i="3"/>
  <c r="AO751" i="3"/>
  <c r="AV751" i="3"/>
  <c r="AO747" i="3"/>
  <c r="AV747" i="3"/>
  <c r="AO743" i="3"/>
  <c r="AV743" i="3"/>
  <c r="AO739" i="3"/>
  <c r="AV739" i="3"/>
  <c r="AO735" i="3"/>
  <c r="AV735" i="3"/>
  <c r="AO731" i="3"/>
  <c r="AV731" i="3"/>
  <c r="AO727" i="3"/>
  <c r="AV727" i="3"/>
  <c r="AO723" i="3"/>
  <c r="AV723" i="3"/>
  <c r="AO719" i="3"/>
  <c r="AV719" i="3"/>
  <c r="AO715" i="3"/>
  <c r="AV715" i="3"/>
  <c r="AO711" i="3"/>
  <c r="AV711" i="3"/>
  <c r="AO707" i="3"/>
  <c r="AV707" i="3"/>
  <c r="AO703" i="3"/>
  <c r="AV703" i="3"/>
  <c r="AO699" i="3"/>
  <c r="AV699" i="3"/>
  <c r="AO695" i="3"/>
  <c r="AV695" i="3"/>
  <c r="AO691" i="3"/>
  <c r="AV691" i="3"/>
  <c r="AO687" i="3"/>
  <c r="AV687" i="3"/>
  <c r="AO683" i="3"/>
  <c r="AV683" i="3"/>
  <c r="AO679" i="3"/>
  <c r="AV679" i="3"/>
  <c r="AO675" i="3"/>
  <c r="AV675" i="3"/>
  <c r="AO671" i="3"/>
  <c r="AV671" i="3"/>
  <c r="AO667" i="3"/>
  <c r="AV667" i="3"/>
  <c r="AO663" i="3"/>
  <c r="AV663" i="3"/>
  <c r="AO659" i="3"/>
  <c r="AV659" i="3"/>
  <c r="AO655" i="3"/>
  <c r="AV655" i="3"/>
  <c r="AO651" i="3"/>
  <c r="AV651" i="3"/>
  <c r="AO647" i="3"/>
  <c r="AV647" i="3"/>
  <c r="AO643" i="3"/>
  <c r="AV643" i="3"/>
  <c r="AO639" i="3"/>
  <c r="AV639" i="3"/>
  <c r="AO635" i="3"/>
  <c r="AV635" i="3"/>
  <c r="AO631" i="3"/>
  <c r="AV631" i="3"/>
  <c r="AO627" i="3"/>
  <c r="AV627" i="3"/>
  <c r="AO623" i="3"/>
  <c r="AV623" i="3"/>
  <c r="AO619" i="3"/>
  <c r="AV619" i="3"/>
  <c r="AO615" i="3"/>
  <c r="AV615" i="3"/>
  <c r="AO611" i="3"/>
  <c r="AV611" i="3"/>
  <c r="AO607" i="3"/>
  <c r="AV607" i="3"/>
  <c r="AO603" i="3"/>
  <c r="AV603" i="3"/>
  <c r="AO599" i="3"/>
  <c r="AV599" i="3"/>
  <c r="AO595" i="3"/>
  <c r="AV595" i="3"/>
  <c r="AO591" i="3"/>
  <c r="AV591" i="3"/>
  <c r="AO587" i="3"/>
  <c r="AV587" i="3"/>
  <c r="AO583" i="3"/>
  <c r="AV583" i="3"/>
  <c r="AO579" i="3"/>
  <c r="AV579" i="3"/>
  <c r="AO575" i="3"/>
  <c r="AV575" i="3"/>
  <c r="AO571" i="3"/>
  <c r="AV571" i="3"/>
  <c r="AO567" i="3"/>
  <c r="AV567" i="3"/>
  <c r="AO563" i="3"/>
  <c r="AV563" i="3"/>
  <c r="AO559" i="3"/>
  <c r="AV559" i="3"/>
  <c r="AO555" i="3"/>
  <c r="AV555" i="3"/>
  <c r="AO551" i="3"/>
  <c r="AV551" i="3"/>
  <c r="AO547" i="3"/>
  <c r="AV547" i="3"/>
  <c r="AO543" i="3"/>
  <c r="AV543" i="3"/>
  <c r="AO539" i="3"/>
  <c r="AV539" i="3"/>
  <c r="AO535" i="3"/>
  <c r="AV535" i="3"/>
  <c r="AO531" i="3"/>
  <c r="AV531" i="3"/>
  <c r="AO527" i="3"/>
  <c r="AV527" i="3"/>
  <c r="AO523" i="3"/>
  <c r="AV523" i="3"/>
  <c r="AO519" i="3"/>
  <c r="AV519" i="3"/>
  <c r="AO515" i="3"/>
  <c r="AV515" i="3"/>
  <c r="AO511" i="3"/>
  <c r="AV511" i="3"/>
  <c r="AO507" i="3"/>
  <c r="AV507" i="3"/>
  <c r="AO503" i="3"/>
  <c r="AV503" i="3"/>
  <c r="AO499" i="3"/>
  <c r="AV499" i="3"/>
  <c r="AO495" i="3"/>
  <c r="AV495" i="3"/>
  <c r="AO491" i="3"/>
  <c r="AV491" i="3"/>
  <c r="AO487" i="3"/>
  <c r="AV487" i="3"/>
  <c r="AO483" i="3"/>
  <c r="AV483" i="3"/>
  <c r="AO479" i="3"/>
  <c r="AV479" i="3"/>
  <c r="AO475" i="3"/>
  <c r="AV475" i="3"/>
  <c r="AO471" i="3"/>
  <c r="AV471" i="3"/>
  <c r="AO467" i="3"/>
  <c r="AV467" i="3"/>
  <c r="AO463" i="3"/>
  <c r="AV463" i="3"/>
  <c r="AO459" i="3"/>
  <c r="AV459" i="3"/>
  <c r="AO455" i="3"/>
  <c r="AV455" i="3"/>
  <c r="AO451" i="3"/>
  <c r="AV451" i="3"/>
  <c r="AO447" i="3"/>
  <c r="AV447" i="3"/>
  <c r="AO443" i="3"/>
  <c r="AV443" i="3"/>
  <c r="AO439" i="3"/>
  <c r="AV439" i="3"/>
  <c r="AO435" i="3"/>
  <c r="AV435" i="3"/>
  <c r="AO431" i="3"/>
  <c r="AV431" i="3"/>
  <c r="AO427" i="3"/>
  <c r="AV427" i="3"/>
  <c r="AO423" i="3"/>
  <c r="AV423" i="3"/>
  <c r="AO419" i="3"/>
  <c r="AV419" i="3"/>
  <c r="AO415" i="3"/>
  <c r="AV415" i="3"/>
  <c r="AO411" i="3"/>
  <c r="AV411" i="3"/>
  <c r="AO407" i="3"/>
  <c r="AV407" i="3"/>
  <c r="AO403" i="3"/>
  <c r="AV403" i="3"/>
  <c r="AO399" i="3"/>
  <c r="AV399" i="3"/>
  <c r="AO395" i="3"/>
  <c r="AV395" i="3"/>
  <c r="AO391" i="3"/>
  <c r="AV391" i="3"/>
  <c r="AO387" i="3"/>
  <c r="AV387" i="3"/>
  <c r="AO383" i="3"/>
  <c r="AV383" i="3"/>
  <c r="AO379" i="3"/>
  <c r="AV379" i="3"/>
  <c r="AO375" i="3"/>
  <c r="AV375" i="3"/>
  <c r="AO371" i="3"/>
  <c r="AV371" i="3"/>
  <c r="AO367" i="3"/>
  <c r="AV367" i="3"/>
  <c r="AO363" i="3"/>
  <c r="AV363" i="3"/>
  <c r="AO359" i="3"/>
  <c r="AV359" i="3"/>
  <c r="AO355" i="3"/>
  <c r="AV355" i="3"/>
  <c r="AO351" i="3"/>
  <c r="AV351" i="3"/>
  <c r="AO347" i="3"/>
  <c r="AV347" i="3"/>
  <c r="AO343" i="3"/>
  <c r="AV343" i="3"/>
  <c r="AO339" i="3"/>
  <c r="AV339" i="3"/>
  <c r="AO335" i="3"/>
  <c r="AV335" i="3"/>
  <c r="AO331" i="3"/>
  <c r="AV331" i="3"/>
  <c r="AO327" i="3"/>
  <c r="AV327" i="3"/>
  <c r="AO323" i="3"/>
  <c r="AV323" i="3"/>
  <c r="AO319" i="3"/>
  <c r="AV319" i="3"/>
  <c r="AO315" i="3"/>
  <c r="AV315" i="3"/>
  <c r="AO311" i="3"/>
  <c r="AV311" i="3"/>
  <c r="AO307" i="3"/>
  <c r="AV307" i="3"/>
  <c r="AO303" i="3"/>
  <c r="AV303" i="3"/>
  <c r="AO299" i="3"/>
  <c r="AV299" i="3"/>
  <c r="AO295" i="3"/>
  <c r="AV295" i="3"/>
  <c r="AO291" i="3"/>
  <c r="AV291" i="3"/>
  <c r="AO287" i="3"/>
  <c r="AV287" i="3"/>
  <c r="AO283" i="3"/>
  <c r="AV283" i="3"/>
  <c r="AO279" i="3"/>
  <c r="AV279" i="3"/>
  <c r="AO275" i="3"/>
  <c r="AV275" i="3"/>
  <c r="AO271" i="3"/>
  <c r="AV271" i="3"/>
  <c r="AO267" i="3"/>
  <c r="AV267" i="3"/>
  <c r="AO263" i="3"/>
  <c r="AV263" i="3"/>
  <c r="AO259" i="3"/>
  <c r="AV259" i="3"/>
  <c r="AO255" i="3"/>
  <c r="AV255" i="3"/>
  <c r="AO251" i="3"/>
  <c r="AV251" i="3"/>
  <c r="AO247" i="3"/>
  <c r="AV247" i="3"/>
  <c r="AO243" i="3"/>
  <c r="AV243" i="3"/>
  <c r="AO239" i="3"/>
  <c r="AV239" i="3"/>
  <c r="AO235" i="3"/>
  <c r="AV235" i="3"/>
  <c r="AO231" i="3"/>
  <c r="AV231" i="3"/>
  <c r="AO227" i="3"/>
  <c r="AV227" i="3"/>
  <c r="AO223" i="3"/>
  <c r="AV223" i="3"/>
  <c r="AO219" i="3"/>
  <c r="AV219" i="3"/>
  <c r="AO215" i="3"/>
  <c r="AV215" i="3"/>
  <c r="AO211" i="3"/>
  <c r="AV211" i="3"/>
  <c r="AO207" i="3"/>
  <c r="AV207" i="3"/>
  <c r="AO203" i="3"/>
  <c r="AV203" i="3"/>
  <c r="AO199" i="3"/>
  <c r="AV199" i="3"/>
  <c r="AO195" i="3"/>
  <c r="AV195" i="3"/>
  <c r="AO191" i="3"/>
  <c r="AV191" i="3"/>
  <c r="AO187" i="3"/>
  <c r="AV187" i="3"/>
  <c r="AO183" i="3"/>
  <c r="AV183" i="3"/>
  <c r="AO179" i="3"/>
  <c r="AV179" i="3"/>
  <c r="AO175" i="3"/>
  <c r="AV175" i="3"/>
  <c r="AO171" i="3"/>
  <c r="AV171" i="3"/>
  <c r="AO167" i="3"/>
  <c r="AV167" i="3"/>
  <c r="AO163" i="3"/>
  <c r="AV163" i="3"/>
  <c r="AO159" i="3"/>
  <c r="AV159" i="3"/>
  <c r="AO155" i="3"/>
  <c r="AV155" i="3"/>
  <c r="AO151" i="3"/>
  <c r="AV151" i="3"/>
  <c r="AO147" i="3"/>
  <c r="AV147" i="3"/>
  <c r="AO143" i="3"/>
  <c r="AV143" i="3"/>
  <c r="AO139" i="3"/>
  <c r="AV139" i="3"/>
  <c r="AO135" i="3"/>
  <c r="AV135" i="3"/>
  <c r="AO131" i="3"/>
  <c r="AV131" i="3"/>
  <c r="AO127" i="3"/>
  <c r="AV127" i="3"/>
  <c r="AO123" i="3"/>
  <c r="AV123" i="3"/>
  <c r="AO119" i="3"/>
  <c r="AV119" i="3"/>
  <c r="AO115" i="3"/>
  <c r="AV115" i="3"/>
  <c r="AO111" i="3"/>
  <c r="AV111" i="3"/>
  <c r="AO107" i="3"/>
  <c r="AV107" i="3"/>
  <c r="AO103" i="3"/>
  <c r="AV103" i="3"/>
  <c r="AO99" i="3"/>
  <c r="AV99" i="3"/>
  <c r="AO95" i="3"/>
  <c r="AV95" i="3"/>
  <c r="AO91" i="3"/>
  <c r="AV91" i="3"/>
  <c r="AO87" i="3"/>
  <c r="AV87" i="3"/>
  <c r="AO83" i="3"/>
  <c r="AV83" i="3"/>
  <c r="AO79" i="3"/>
  <c r="AV79" i="3"/>
  <c r="AO75" i="3"/>
  <c r="AV75" i="3"/>
  <c r="AO71" i="3"/>
  <c r="AV71" i="3"/>
  <c r="AO67" i="3"/>
  <c r="AV67" i="3"/>
  <c r="AO63" i="3"/>
  <c r="AV63" i="3"/>
  <c r="AO59" i="3"/>
  <c r="AV59" i="3"/>
  <c r="AO55" i="3"/>
  <c r="AV55" i="3"/>
  <c r="AO51" i="3"/>
  <c r="AV51" i="3"/>
  <c r="AO47" i="3"/>
  <c r="AV47" i="3"/>
  <c r="AO43" i="3"/>
  <c r="AV43" i="3"/>
  <c r="AO39" i="3"/>
  <c r="AV39" i="3"/>
  <c r="AO35" i="3"/>
  <c r="AV35" i="3"/>
  <c r="AO31" i="3"/>
  <c r="AV31" i="3"/>
  <c r="AO27" i="3"/>
  <c r="AV27" i="3"/>
  <c r="AO23" i="3"/>
  <c r="AV23" i="3"/>
  <c r="AO19" i="3"/>
  <c r="AV19" i="3"/>
  <c r="AO15" i="3"/>
  <c r="AV15" i="3"/>
  <c r="BD751" i="3"/>
  <c r="BG751" i="3"/>
  <c r="AY535" i="3"/>
  <c r="BG535" i="3"/>
  <c r="AY523" i="3"/>
  <c r="BG523" i="3"/>
  <c r="AY519" i="3"/>
  <c r="BG519" i="3"/>
  <c r="AY507" i="3"/>
  <c r="BG507" i="3"/>
  <c r="AY503" i="3"/>
  <c r="BG503" i="3"/>
  <c r="AY427" i="3"/>
  <c r="BG427" i="3"/>
  <c r="AY411" i="3"/>
  <c r="BG411" i="3"/>
  <c r="AY407" i="3"/>
  <c r="BG407" i="3"/>
  <c r="AY395" i="3"/>
  <c r="BG395" i="3"/>
  <c r="AY379" i="3"/>
  <c r="BG379" i="3"/>
  <c r="AY375" i="3"/>
  <c r="BG375" i="3"/>
  <c r="BD2006" i="3"/>
  <c r="BG2006" i="3"/>
  <c r="AY2002" i="3"/>
  <c r="BG2002" i="3"/>
  <c r="BD1998" i="3"/>
  <c r="BG1998" i="3"/>
  <c r="AY1990" i="3"/>
  <c r="BG1990" i="3"/>
  <c r="AY1986" i="3"/>
  <c r="BG1986" i="3"/>
  <c r="BD1974" i="3"/>
  <c r="BG1974" i="3"/>
  <c r="AY1970" i="3"/>
  <c r="BG1970" i="3"/>
  <c r="BD1966" i="3"/>
  <c r="BG1966" i="3"/>
  <c r="AY1958" i="3"/>
  <c r="BG1958" i="3"/>
  <c r="AY1954" i="3"/>
  <c r="BG1954" i="3"/>
  <c r="BD1942" i="3"/>
  <c r="BG1942" i="3"/>
  <c r="AY1938" i="3"/>
  <c r="BG1938" i="3"/>
  <c r="BD1934" i="3"/>
  <c r="BG1934" i="3"/>
  <c r="AY1926" i="3"/>
  <c r="BG1926" i="3"/>
  <c r="AY1922" i="3"/>
  <c r="BG1922" i="3"/>
  <c r="BD1910" i="3"/>
  <c r="BG1910" i="3"/>
  <c r="AY1906" i="3"/>
  <c r="BG1906" i="3"/>
  <c r="BD1902" i="3"/>
  <c r="BG1902" i="3"/>
  <c r="AY1894" i="3"/>
  <c r="BG1894" i="3"/>
  <c r="AY1890" i="3"/>
  <c r="BG1890" i="3"/>
  <c r="BD1878" i="3"/>
  <c r="BG1878" i="3"/>
  <c r="AY1874" i="3"/>
  <c r="BG1874" i="3"/>
  <c r="BD1870" i="3"/>
  <c r="BG1870" i="3"/>
  <c r="AY1862" i="3"/>
  <c r="BG1862" i="3"/>
  <c r="AY1858" i="3"/>
  <c r="BG1858" i="3"/>
  <c r="BD1846" i="3"/>
  <c r="BG1846" i="3"/>
  <c r="AY1842" i="3"/>
  <c r="BG1842" i="3"/>
  <c r="BD1838" i="3"/>
  <c r="BG1838" i="3"/>
  <c r="AY1830" i="3"/>
  <c r="BG1830" i="3"/>
  <c r="AY1826" i="3"/>
  <c r="BG1826" i="3"/>
  <c r="BD1814" i="3"/>
  <c r="BG1814" i="3"/>
  <c r="AY1810" i="3"/>
  <c r="BG1810" i="3"/>
  <c r="BD1806" i="3"/>
  <c r="BG1806" i="3"/>
  <c r="AY1798" i="3"/>
  <c r="BG1798" i="3"/>
  <c r="AY1794" i="3"/>
  <c r="BG1794" i="3"/>
  <c r="BD1782" i="3"/>
  <c r="BG1782" i="3"/>
  <c r="AY1778" i="3"/>
  <c r="BG1778" i="3"/>
  <c r="BD1774" i="3"/>
  <c r="BG1774" i="3"/>
  <c r="AY1766" i="3"/>
  <c r="BG1766" i="3"/>
  <c r="AY1762" i="3"/>
  <c r="BG1762" i="3"/>
  <c r="BD1750" i="3"/>
  <c r="BG1750" i="3"/>
  <c r="AY1746" i="3"/>
  <c r="BG1746" i="3"/>
  <c r="BD1742" i="3"/>
  <c r="BG1742" i="3"/>
  <c r="AY1734" i="3"/>
  <c r="BG1734" i="3"/>
  <c r="AY1730" i="3"/>
  <c r="BG1730" i="3"/>
  <c r="BD1718" i="3"/>
  <c r="BG1718" i="3"/>
  <c r="AY1714" i="3"/>
  <c r="BG1714" i="3"/>
  <c r="BD1710" i="3"/>
  <c r="BG1710" i="3"/>
  <c r="AY1702" i="3"/>
  <c r="BG1702" i="3"/>
  <c r="AY1698" i="3"/>
  <c r="BG1698" i="3"/>
  <c r="BD1686" i="3"/>
  <c r="BG1686" i="3"/>
  <c r="AY1682" i="3"/>
  <c r="BG1682" i="3"/>
  <c r="BD1678" i="3"/>
  <c r="BG1678" i="3"/>
  <c r="AY1670" i="3"/>
  <c r="BG1670" i="3"/>
  <c r="AY1666" i="3"/>
  <c r="BG1666" i="3"/>
  <c r="BD1654" i="3"/>
  <c r="BG1654" i="3"/>
  <c r="AY1650" i="3"/>
  <c r="BG1650" i="3"/>
  <c r="BD1646" i="3"/>
  <c r="BG1646" i="3"/>
  <c r="AY1638" i="3"/>
  <c r="BG1638" i="3"/>
  <c r="AY1634" i="3"/>
  <c r="BG1634" i="3"/>
  <c r="AY1622" i="3"/>
  <c r="BG1622" i="3"/>
  <c r="AY1618" i="3"/>
  <c r="BG1618" i="3"/>
  <c r="AY1606" i="3"/>
  <c r="BG1606" i="3"/>
  <c r="AY1602" i="3"/>
  <c r="BG1602" i="3"/>
  <c r="AY1590" i="3"/>
  <c r="BG1590" i="3"/>
  <c r="BD1586" i="3"/>
  <c r="BG1586" i="3"/>
  <c r="AY1574" i="3"/>
  <c r="BG1574" i="3"/>
  <c r="AY1570" i="3"/>
  <c r="BG1570" i="3"/>
  <c r="AY1558" i="3"/>
  <c r="BG1558" i="3"/>
  <c r="AY1554" i="3"/>
  <c r="BG1554" i="3"/>
  <c r="AY1542" i="3"/>
  <c r="BG1542" i="3"/>
  <c r="AY1538" i="3"/>
  <c r="BG1538" i="3"/>
  <c r="AY1526" i="3"/>
  <c r="BG1526" i="3"/>
  <c r="BD1522" i="3"/>
  <c r="BG1522" i="3"/>
  <c r="AY1510" i="3"/>
  <c r="BG1510" i="3"/>
  <c r="AY1506" i="3"/>
  <c r="BG1506" i="3"/>
  <c r="AY1494" i="3"/>
  <c r="BG1494" i="3"/>
  <c r="AY1490" i="3"/>
  <c r="BG1490" i="3"/>
  <c r="AY1478" i="3"/>
  <c r="BG1478" i="3"/>
  <c r="AY1474" i="3"/>
  <c r="BG1474" i="3"/>
  <c r="AY1462" i="3"/>
  <c r="BG1462" i="3"/>
  <c r="BD1458" i="3"/>
  <c r="BG1458" i="3"/>
  <c r="AY1446" i="3"/>
  <c r="BG1446" i="3"/>
  <c r="AY1442" i="3"/>
  <c r="BG1442" i="3"/>
  <c r="AY1430" i="3"/>
  <c r="BG1430" i="3"/>
  <c r="AY1426" i="3"/>
  <c r="BG1426" i="3"/>
  <c r="AY1414" i="3"/>
  <c r="BG1414" i="3"/>
  <c r="AY1410" i="3"/>
  <c r="BG1410" i="3"/>
  <c r="AY1398" i="3"/>
  <c r="BG1398" i="3"/>
  <c r="BD1394" i="3"/>
  <c r="BG1394" i="3"/>
  <c r="AY1382" i="3"/>
  <c r="BG1382" i="3"/>
  <c r="AY1378" i="3"/>
  <c r="BG1378" i="3"/>
  <c r="AY1366" i="3"/>
  <c r="BG1366" i="3"/>
  <c r="AY1362" i="3"/>
  <c r="BG1362" i="3"/>
  <c r="AY1350" i="3"/>
  <c r="BG1350" i="3"/>
  <c r="AY1346" i="3"/>
  <c r="BG1346" i="3"/>
  <c r="AY1334" i="3"/>
  <c r="BG1334" i="3"/>
  <c r="BD1330" i="3"/>
  <c r="BG1330" i="3"/>
  <c r="AY1318" i="3"/>
  <c r="BG1318" i="3"/>
  <c r="AY1314" i="3"/>
  <c r="BG1314" i="3"/>
  <c r="AY1302" i="3"/>
  <c r="BG1302" i="3"/>
  <c r="AY1298" i="3"/>
  <c r="BG1298" i="3"/>
  <c r="AY1286" i="3"/>
  <c r="BG1286" i="3"/>
  <c r="AY1282" i="3"/>
  <c r="BG1282" i="3"/>
  <c r="AY1270" i="3"/>
  <c r="BG1270" i="3"/>
  <c r="BD1266" i="3"/>
  <c r="BG1266" i="3"/>
  <c r="AY1254" i="3"/>
  <c r="BG1254" i="3"/>
  <c r="AY1250" i="3"/>
  <c r="BG1250" i="3"/>
  <c r="AY1238" i="3"/>
  <c r="BG1238" i="3"/>
  <c r="AY1234" i="3"/>
  <c r="BG1234" i="3"/>
  <c r="AY1222" i="3"/>
  <c r="BG1222" i="3"/>
  <c r="AY1218" i="3"/>
  <c r="BG1218" i="3"/>
  <c r="AY1206" i="3"/>
  <c r="BG1206" i="3"/>
  <c r="BD1202" i="3"/>
  <c r="BG1202" i="3"/>
  <c r="AY1190" i="3"/>
  <c r="BG1190" i="3"/>
  <c r="AY1186" i="3"/>
  <c r="BG1186" i="3"/>
  <c r="AY1174" i="3"/>
  <c r="BG1174" i="3"/>
  <c r="AY1170" i="3"/>
  <c r="BG1170" i="3"/>
  <c r="AY1158" i="3"/>
  <c r="BG1158" i="3"/>
  <c r="AY1154" i="3"/>
  <c r="BG1154" i="3"/>
  <c r="AY1142" i="3"/>
  <c r="BG1142" i="3"/>
  <c r="BD1138" i="3"/>
  <c r="BG1138" i="3"/>
  <c r="AY1126" i="3"/>
  <c r="BG1126" i="3"/>
  <c r="AY1122" i="3"/>
  <c r="BG1122" i="3"/>
  <c r="AY1110" i="3"/>
  <c r="BG1110" i="3"/>
  <c r="AY1106" i="3"/>
  <c r="BG1106" i="3"/>
  <c r="AY1094" i="3"/>
  <c r="BG1094" i="3"/>
  <c r="AY1090" i="3"/>
  <c r="BG1090" i="3"/>
  <c r="AY1078" i="3"/>
  <c r="BG1078" i="3"/>
  <c r="BD1074" i="3"/>
  <c r="BG1074" i="3"/>
  <c r="AY1062" i="3"/>
  <c r="BG1062" i="3"/>
  <c r="AY1058" i="3"/>
  <c r="BG1058" i="3"/>
  <c r="AY1046" i="3"/>
  <c r="BG1046" i="3"/>
  <c r="AY1042" i="3"/>
  <c r="BG1042" i="3"/>
  <c r="AY1030" i="3"/>
  <c r="BG1030" i="3"/>
  <c r="AY1026" i="3"/>
  <c r="BG1026" i="3"/>
  <c r="AY1014" i="3"/>
  <c r="BG1014" i="3"/>
  <c r="BD1010" i="3"/>
  <c r="BG1010" i="3"/>
  <c r="AY998" i="3"/>
  <c r="BG998" i="3"/>
  <c r="AY994" i="3"/>
  <c r="BG994" i="3"/>
  <c r="AY982" i="3"/>
  <c r="BG982" i="3"/>
  <c r="AY978" i="3"/>
  <c r="BG978" i="3"/>
  <c r="AY966" i="3"/>
  <c r="BG966" i="3"/>
  <c r="AY962" i="3"/>
  <c r="BG962" i="3"/>
  <c r="AY950" i="3"/>
  <c r="BG950" i="3"/>
  <c r="BD946" i="3"/>
  <c r="BG946" i="3"/>
  <c r="AY934" i="3"/>
  <c r="BG934" i="3"/>
  <c r="AY930" i="3"/>
  <c r="BG930" i="3"/>
  <c r="AY918" i="3"/>
  <c r="BG918" i="3"/>
  <c r="AY914" i="3"/>
  <c r="BG914" i="3"/>
  <c r="AY902" i="3"/>
  <c r="BG902" i="3"/>
  <c r="AY898" i="3"/>
  <c r="BG898" i="3"/>
  <c r="AY886" i="3"/>
  <c r="BG886" i="3"/>
  <c r="BD882" i="3"/>
  <c r="BG882" i="3"/>
  <c r="AY870" i="3"/>
  <c r="BG870" i="3"/>
  <c r="AY866" i="3"/>
  <c r="BG866" i="3"/>
  <c r="AY854" i="3"/>
  <c r="BG854" i="3"/>
  <c r="AY850" i="3"/>
  <c r="BG850" i="3"/>
  <c r="AY838" i="3"/>
  <c r="BG838" i="3"/>
  <c r="AY834" i="3"/>
  <c r="BG834" i="3"/>
  <c r="AY822" i="3"/>
  <c r="BG822" i="3"/>
  <c r="BD818" i="3"/>
  <c r="BG818" i="3"/>
  <c r="AY806" i="3"/>
  <c r="BG806" i="3"/>
  <c r="BD802" i="3"/>
  <c r="BG802" i="3"/>
  <c r="BD798" i="3"/>
  <c r="BG798" i="3"/>
  <c r="BD794" i="3"/>
  <c r="BG794" i="3"/>
  <c r="AY790" i="3"/>
  <c r="BG790" i="3"/>
  <c r="BD786" i="3"/>
  <c r="BG786" i="3"/>
  <c r="BD782" i="3"/>
  <c r="BG782" i="3"/>
  <c r="BD778" i="3"/>
  <c r="BG778" i="3"/>
  <c r="AY774" i="3"/>
  <c r="BG774" i="3"/>
  <c r="BD770" i="3"/>
  <c r="BG770" i="3"/>
  <c r="BD766" i="3"/>
  <c r="BG766" i="3"/>
  <c r="AY762" i="3"/>
  <c r="BG762" i="3"/>
  <c r="AY758" i="3"/>
  <c r="BG758" i="3"/>
  <c r="AY754" i="3"/>
  <c r="BG754" i="3"/>
  <c r="AY750" i="3"/>
  <c r="BG750" i="3"/>
  <c r="AY746" i="3"/>
  <c r="BG746" i="3"/>
  <c r="AY742" i="3"/>
  <c r="BG742" i="3"/>
  <c r="AY738" i="3"/>
  <c r="BG738" i="3"/>
  <c r="AY734" i="3"/>
  <c r="BG734" i="3"/>
  <c r="AY730" i="3"/>
  <c r="BG730" i="3"/>
  <c r="AY726" i="3"/>
  <c r="BG726" i="3"/>
  <c r="AY722" i="3"/>
  <c r="BG722" i="3"/>
  <c r="AY718" i="3"/>
  <c r="BG718" i="3"/>
  <c r="AY714" i="3"/>
  <c r="BG714" i="3"/>
  <c r="AY710" i="3"/>
  <c r="BG710" i="3"/>
  <c r="AY706" i="3"/>
  <c r="BG706" i="3"/>
  <c r="AY702" i="3"/>
  <c r="BG702" i="3"/>
  <c r="AY698" i="3"/>
  <c r="BG698" i="3"/>
  <c r="AY694" i="3"/>
  <c r="BG694" i="3"/>
  <c r="AY690" i="3"/>
  <c r="BG690" i="3"/>
  <c r="AY686" i="3"/>
  <c r="BG686" i="3"/>
  <c r="AY682" i="3"/>
  <c r="BG682" i="3"/>
  <c r="AY678" i="3"/>
  <c r="BG678" i="3"/>
  <c r="AY674" i="3"/>
  <c r="BG674" i="3"/>
  <c r="AY670" i="3"/>
  <c r="BG670" i="3"/>
  <c r="AY666" i="3"/>
  <c r="BG666" i="3"/>
  <c r="AY662" i="3"/>
  <c r="BG662" i="3"/>
  <c r="AY658" i="3"/>
  <c r="BG658" i="3"/>
  <c r="AY654" i="3"/>
  <c r="BG654" i="3"/>
  <c r="AY650" i="3"/>
  <c r="BG650" i="3"/>
  <c r="AY646" i="3"/>
  <c r="BG646" i="3"/>
  <c r="AY642" i="3"/>
  <c r="BG642" i="3"/>
  <c r="AY638" i="3"/>
  <c r="BG638" i="3"/>
  <c r="AY634" i="3"/>
  <c r="BG634" i="3"/>
  <c r="AY630" i="3"/>
  <c r="BG630" i="3"/>
  <c r="AY626" i="3"/>
  <c r="BG626" i="3"/>
  <c r="AY622" i="3"/>
  <c r="BG622" i="3"/>
  <c r="AY618" i="3"/>
  <c r="BG618" i="3"/>
  <c r="AY614" i="3"/>
  <c r="BG614" i="3"/>
  <c r="AY610" i="3"/>
  <c r="BG610" i="3"/>
  <c r="AY606" i="3"/>
  <c r="BG606" i="3"/>
  <c r="AY602" i="3"/>
  <c r="BG602" i="3"/>
  <c r="AY598" i="3"/>
  <c r="BG598" i="3"/>
  <c r="AY594" i="3"/>
  <c r="BG594" i="3"/>
  <c r="AY590" i="3"/>
  <c r="BG590" i="3"/>
  <c r="AY586" i="3"/>
  <c r="BG586" i="3"/>
  <c r="AY582" i="3"/>
  <c r="BG582" i="3"/>
  <c r="AY578" i="3"/>
  <c r="BG578" i="3"/>
  <c r="AY570" i="3"/>
  <c r="BG570" i="3"/>
  <c r="AY566" i="3"/>
  <c r="BG566" i="3"/>
  <c r="AY562" i="3"/>
  <c r="BG562" i="3"/>
  <c r="AY554" i="3"/>
  <c r="BG554" i="3"/>
  <c r="AY550" i="3"/>
  <c r="BG550" i="3"/>
  <c r="AY546" i="3"/>
  <c r="BG546" i="3"/>
  <c r="AY538" i="3"/>
  <c r="BG538" i="3"/>
  <c r="AY534" i="3"/>
  <c r="BG534" i="3"/>
  <c r="AY530" i="3"/>
  <c r="BG530" i="3"/>
  <c r="AY522" i="3"/>
  <c r="BG522" i="3"/>
  <c r="AY518" i="3"/>
  <c r="BG518" i="3"/>
  <c r="AY514" i="3"/>
  <c r="BG514" i="3"/>
  <c r="AY506" i="3"/>
  <c r="BG506" i="3"/>
  <c r="AY502" i="3"/>
  <c r="BG502" i="3"/>
  <c r="AY498" i="3"/>
  <c r="BG498" i="3"/>
  <c r="AY490" i="3"/>
  <c r="BG490" i="3"/>
  <c r="AY486" i="3"/>
  <c r="BG486" i="3"/>
  <c r="AY482" i="3"/>
  <c r="BG482" i="3"/>
  <c r="AY474" i="3"/>
  <c r="BG474" i="3"/>
  <c r="AY470" i="3"/>
  <c r="BG470" i="3"/>
  <c r="AY466" i="3"/>
  <c r="BG466" i="3"/>
  <c r="AY458" i="3"/>
  <c r="BG458" i="3"/>
  <c r="AY454" i="3"/>
  <c r="BG454" i="3"/>
  <c r="AY450" i="3"/>
  <c r="BG450" i="3"/>
  <c r="AY442" i="3"/>
  <c r="BG442" i="3"/>
  <c r="AY438" i="3"/>
  <c r="BG438" i="3"/>
  <c r="AY434" i="3"/>
  <c r="BG434" i="3"/>
  <c r="AY426" i="3"/>
  <c r="BG426" i="3"/>
  <c r="AY422" i="3"/>
  <c r="BG422" i="3"/>
  <c r="AY418" i="3"/>
  <c r="BG418" i="3"/>
  <c r="AY410" i="3"/>
  <c r="BG410" i="3"/>
  <c r="AY406" i="3"/>
  <c r="BG406" i="3"/>
  <c r="AY402" i="3"/>
  <c r="BG402" i="3"/>
  <c r="AY394" i="3"/>
  <c r="BG394" i="3"/>
  <c r="AY390" i="3"/>
  <c r="BG390" i="3"/>
  <c r="AY386" i="3"/>
  <c r="BG386" i="3"/>
  <c r="AY378" i="3"/>
  <c r="BG378" i="3"/>
  <c r="AY374" i="3"/>
  <c r="BG374" i="3"/>
  <c r="AY370" i="3"/>
  <c r="BG370" i="3"/>
  <c r="AY362" i="3"/>
  <c r="BG362" i="3"/>
  <c r="AY358" i="3"/>
  <c r="BG358" i="3"/>
  <c r="AY354" i="3"/>
  <c r="BG354" i="3"/>
  <c r="AY346" i="3"/>
  <c r="BG346" i="3"/>
  <c r="AY342" i="3"/>
  <c r="BG342" i="3"/>
  <c r="AY338" i="3"/>
  <c r="BG338" i="3"/>
  <c r="AY330" i="3"/>
  <c r="BG330" i="3"/>
  <c r="AY326" i="3"/>
  <c r="BG326" i="3"/>
  <c r="AY322" i="3"/>
  <c r="BG322" i="3"/>
  <c r="AY314" i="3"/>
  <c r="BG314" i="3"/>
  <c r="AY310" i="3"/>
  <c r="BG310" i="3"/>
  <c r="AY306" i="3"/>
  <c r="BG306" i="3"/>
  <c r="AY298" i="3"/>
  <c r="BG298" i="3"/>
  <c r="AY294" i="3"/>
  <c r="BG294" i="3"/>
  <c r="AY290" i="3"/>
  <c r="BG290" i="3"/>
  <c r="AY282" i="3"/>
  <c r="BG282" i="3"/>
  <c r="AY278" i="3"/>
  <c r="BG278" i="3"/>
  <c r="AY274" i="3"/>
  <c r="BG274" i="3"/>
  <c r="AY266" i="3"/>
  <c r="BG266" i="3"/>
  <c r="AY262" i="3"/>
  <c r="BG262" i="3"/>
  <c r="AY258" i="3"/>
  <c r="BG258" i="3"/>
  <c r="AY250" i="3"/>
  <c r="BG250" i="3"/>
  <c r="AY246" i="3"/>
  <c r="BG246" i="3"/>
  <c r="AY242" i="3"/>
  <c r="BG242" i="3"/>
  <c r="AY234" i="3"/>
  <c r="BG234" i="3"/>
  <c r="AY230" i="3"/>
  <c r="BG230" i="3"/>
  <c r="AY226" i="3"/>
  <c r="BG226" i="3"/>
  <c r="AY218" i="3"/>
  <c r="BG218" i="3"/>
  <c r="AY214" i="3"/>
  <c r="BG214" i="3"/>
  <c r="AY210" i="3"/>
  <c r="BG210" i="3"/>
  <c r="AY206" i="3"/>
  <c r="BG206" i="3"/>
  <c r="AY202" i="3"/>
  <c r="BG202" i="3"/>
  <c r="AY198" i="3"/>
  <c r="BG198" i="3"/>
  <c r="AY194" i="3"/>
  <c r="BG194" i="3"/>
  <c r="AY190" i="3"/>
  <c r="BG190" i="3"/>
  <c r="AY186" i="3"/>
  <c r="BG186" i="3"/>
  <c r="AY182" i="3"/>
  <c r="BG182" i="3"/>
  <c r="AY178" i="3"/>
  <c r="BG178" i="3"/>
  <c r="AY174" i="3"/>
  <c r="BG174" i="3"/>
  <c r="AY170" i="3"/>
  <c r="BG170" i="3"/>
  <c r="AY166" i="3"/>
  <c r="BG166" i="3"/>
  <c r="AY162" i="3"/>
  <c r="BG162" i="3"/>
  <c r="AY158" i="3"/>
  <c r="BG158" i="3"/>
  <c r="AY154" i="3"/>
  <c r="BG154" i="3"/>
  <c r="AY150" i="3"/>
  <c r="BG150" i="3"/>
  <c r="AY146" i="3"/>
  <c r="BG146" i="3"/>
  <c r="AY142" i="3"/>
  <c r="BG142" i="3"/>
  <c r="AY138" i="3"/>
  <c r="BG138" i="3"/>
  <c r="AY134" i="3"/>
  <c r="BG134" i="3"/>
  <c r="AY130" i="3"/>
  <c r="BG130" i="3"/>
  <c r="AY126" i="3"/>
  <c r="BG126" i="3"/>
  <c r="AY122" i="3"/>
  <c r="BG122" i="3"/>
  <c r="AY118" i="3"/>
  <c r="BG118" i="3"/>
  <c r="AY114" i="3"/>
  <c r="BG114" i="3"/>
  <c r="AY110" i="3"/>
  <c r="BG110" i="3"/>
  <c r="AY106" i="3"/>
  <c r="BG106" i="3"/>
  <c r="AY102" i="3"/>
  <c r="BG102" i="3"/>
  <c r="AY98" i="3"/>
  <c r="BG98" i="3"/>
  <c r="AY94" i="3"/>
  <c r="BG94" i="3"/>
  <c r="AY90" i="3"/>
  <c r="BG90" i="3"/>
  <c r="AY86" i="3"/>
  <c r="BG86" i="3"/>
  <c r="AY82" i="3"/>
  <c r="BG82" i="3"/>
  <c r="AY78" i="3"/>
  <c r="BG78" i="3"/>
  <c r="AY74" i="3"/>
  <c r="BG74" i="3"/>
  <c r="AY70" i="3"/>
  <c r="BG70" i="3"/>
  <c r="AY66" i="3"/>
  <c r="BG66" i="3"/>
  <c r="AY62" i="3"/>
  <c r="BG62" i="3"/>
  <c r="AY58" i="3"/>
  <c r="BG58" i="3"/>
  <c r="AY54" i="3"/>
  <c r="BG54" i="3"/>
  <c r="AY50" i="3"/>
  <c r="BG50" i="3"/>
  <c r="AY46" i="3"/>
  <c r="BG46" i="3"/>
  <c r="AY42" i="3"/>
  <c r="BG42" i="3"/>
  <c r="AY38" i="3"/>
  <c r="BG38" i="3"/>
  <c r="AY34" i="3"/>
  <c r="BG34" i="3"/>
  <c r="AY30" i="3"/>
  <c r="BG30" i="3"/>
  <c r="AY26" i="3"/>
  <c r="BG26" i="3"/>
  <c r="AY22" i="3"/>
  <c r="BG22" i="3"/>
  <c r="AY18" i="3"/>
  <c r="BG18" i="3"/>
  <c r="AY14" i="3"/>
  <c r="BG14" i="3"/>
  <c r="BD703" i="3"/>
  <c r="BG703" i="3"/>
  <c r="BD687" i="3"/>
  <c r="BG687" i="3"/>
  <c r="BD639" i="3"/>
  <c r="BG639" i="3"/>
  <c r="AY491" i="3"/>
  <c r="BG491" i="3"/>
  <c r="AY475" i="3"/>
  <c r="BG475" i="3"/>
  <c r="AY471" i="3"/>
  <c r="BG471" i="3"/>
  <c r="AY459" i="3"/>
  <c r="BG459" i="3"/>
  <c r="AY443" i="3"/>
  <c r="BG443" i="3"/>
  <c r="AY439" i="3"/>
  <c r="BG439" i="3"/>
  <c r="AY363" i="3"/>
  <c r="BG363" i="3"/>
  <c r="AY359" i="3"/>
  <c r="BG359" i="3"/>
  <c r="AY331" i="3"/>
  <c r="BG331" i="3"/>
  <c r="AY315" i="3"/>
  <c r="BG315" i="3"/>
  <c r="AY311" i="3"/>
  <c r="BG311" i="3"/>
  <c r="AY299" i="3"/>
  <c r="BG299" i="3"/>
  <c r="AY283" i="3"/>
  <c r="BG283" i="3"/>
  <c r="AY279" i="3"/>
  <c r="BG279" i="3"/>
  <c r="AY267" i="3"/>
  <c r="BG267" i="3"/>
  <c r="AY251" i="3"/>
  <c r="BG251" i="3"/>
  <c r="AY247" i="3"/>
  <c r="BG247" i="3"/>
  <c r="AY235" i="3"/>
  <c r="BG235" i="3"/>
  <c r="AY219" i="3"/>
  <c r="BG219" i="3"/>
  <c r="BD729" i="3"/>
  <c r="BG729" i="3"/>
  <c r="BD665" i="3"/>
  <c r="BG665" i="3"/>
  <c r="BD601" i="3"/>
  <c r="BG601" i="3"/>
  <c r="BD573" i="3"/>
  <c r="BG573" i="3"/>
  <c r="BD541" i="3"/>
  <c r="BG541" i="3"/>
  <c r="BD477" i="3"/>
  <c r="BG477" i="3"/>
  <c r="BD445" i="3"/>
  <c r="BG445" i="3"/>
  <c r="BD413" i="3"/>
  <c r="BG413" i="3"/>
  <c r="BD341" i="3"/>
  <c r="BG341" i="3"/>
  <c r="BD277" i="3"/>
  <c r="BG277" i="3"/>
  <c r="BD213" i="3"/>
  <c r="BG213" i="3"/>
  <c r="BD85" i="3"/>
  <c r="BG85" i="3"/>
  <c r="BD21" i="3"/>
  <c r="BG21" i="3"/>
  <c r="BD623" i="3"/>
  <c r="BG623" i="3"/>
  <c r="AY571" i="3"/>
  <c r="BG571" i="3"/>
  <c r="AY567" i="3"/>
  <c r="BG567" i="3"/>
  <c r="AY555" i="3"/>
  <c r="BG555" i="3"/>
  <c r="AY551" i="3"/>
  <c r="BG551" i="3"/>
  <c r="AY539" i="3"/>
  <c r="BG539" i="3"/>
  <c r="AY487" i="3"/>
  <c r="BG487" i="3"/>
  <c r="AY455" i="3"/>
  <c r="BG455" i="3"/>
  <c r="AY423" i="3"/>
  <c r="BG423" i="3"/>
  <c r="AY391" i="3"/>
  <c r="BG391" i="3"/>
  <c r="AY347" i="3"/>
  <c r="BG347" i="3"/>
  <c r="AY343" i="3"/>
  <c r="BG343" i="3"/>
  <c r="AY327" i="3"/>
  <c r="BG327" i="3"/>
  <c r="AY295" i="3"/>
  <c r="BG295" i="3"/>
  <c r="AY263" i="3"/>
  <c r="BG263" i="3"/>
  <c r="AY231" i="3"/>
  <c r="BG231" i="3"/>
  <c r="AY556" i="3"/>
  <c r="BG556" i="3"/>
  <c r="AY540" i="3"/>
  <c r="BG540" i="3"/>
  <c r="AY476" i="3"/>
  <c r="BG476" i="3"/>
  <c r="AY412" i="3"/>
  <c r="BG412" i="3"/>
  <c r="AY348" i="3"/>
  <c r="BG348" i="3"/>
  <c r="AY284" i="3"/>
  <c r="BG284" i="3"/>
  <c r="AY236" i="3"/>
  <c r="BG236" i="3"/>
  <c r="AY220" i="3"/>
  <c r="BG220" i="3"/>
  <c r="BK2004" i="3"/>
  <c r="BR2004" i="3"/>
  <c r="BK1988" i="3"/>
  <c r="BR1988" i="3"/>
  <c r="BK1980" i="3"/>
  <c r="BR1980" i="3"/>
  <c r="BK1976" i="3"/>
  <c r="BR1976" i="3"/>
  <c r="BK1964" i="3"/>
  <c r="BR1964" i="3"/>
  <c r="BK1960" i="3"/>
  <c r="BR1960" i="3"/>
  <c r="BK1952" i="3"/>
  <c r="BR1952" i="3"/>
  <c r="BK1948" i="3"/>
  <c r="BR1948" i="3"/>
  <c r="BK1944" i="3"/>
  <c r="BR1944" i="3"/>
  <c r="BK1940" i="3"/>
  <c r="BR1940" i="3"/>
  <c r="BK1936" i="3"/>
  <c r="BR1936" i="3"/>
  <c r="BK1932" i="3"/>
  <c r="BR1932" i="3"/>
  <c r="BK1928" i="3"/>
  <c r="BR1928" i="3"/>
  <c r="BK1924" i="3"/>
  <c r="BR1924" i="3"/>
  <c r="BK1920" i="3"/>
  <c r="BR1920" i="3"/>
  <c r="BK1916" i="3"/>
  <c r="BR1916" i="3"/>
  <c r="BK1912" i="3"/>
  <c r="BR1912" i="3"/>
  <c r="BK1908" i="3"/>
  <c r="BR1908" i="3"/>
  <c r="BK1904" i="3"/>
  <c r="BR1904" i="3"/>
  <c r="BK1900" i="3"/>
  <c r="BR1900" i="3"/>
  <c r="BK1896" i="3"/>
  <c r="BR1896" i="3"/>
  <c r="BK1892" i="3"/>
  <c r="BR1892" i="3"/>
  <c r="BK1888" i="3"/>
  <c r="BR1888" i="3"/>
  <c r="BK1884" i="3"/>
  <c r="BR1884" i="3"/>
  <c r="BK1880" i="3"/>
  <c r="BR1880" i="3"/>
  <c r="BK1876" i="3"/>
  <c r="BR1876" i="3"/>
  <c r="BK1872" i="3"/>
  <c r="BR1872" i="3"/>
  <c r="BK1868" i="3"/>
  <c r="BR1868" i="3"/>
  <c r="BK1864" i="3"/>
  <c r="BR1864" i="3"/>
  <c r="BK1860" i="3"/>
  <c r="BR1860" i="3"/>
  <c r="BK1856" i="3"/>
  <c r="BR1856" i="3"/>
  <c r="BK1852" i="3"/>
  <c r="BR1852" i="3"/>
  <c r="BK1848" i="3"/>
  <c r="BR1848" i="3"/>
  <c r="BK1844" i="3"/>
  <c r="BR1844" i="3"/>
  <c r="BK1840" i="3"/>
  <c r="BR1840" i="3"/>
  <c r="BK1836" i="3"/>
  <c r="BR1836" i="3"/>
  <c r="BK1832" i="3"/>
  <c r="BR1832" i="3"/>
  <c r="BK1828" i="3"/>
  <c r="BR1828" i="3"/>
  <c r="BK1824" i="3"/>
  <c r="BR1824" i="3"/>
  <c r="BK1820" i="3"/>
  <c r="BR1820" i="3"/>
  <c r="BK1816" i="3"/>
  <c r="BR1816" i="3"/>
  <c r="BK1812" i="3"/>
  <c r="BR1812" i="3"/>
  <c r="BK1808" i="3"/>
  <c r="BR1808" i="3"/>
  <c r="BK1804" i="3"/>
  <c r="BR1804" i="3"/>
  <c r="BK1800" i="3"/>
  <c r="BR1800" i="3"/>
  <c r="BK1796" i="3"/>
  <c r="BR1796" i="3"/>
  <c r="BK1792" i="3"/>
  <c r="BR1792" i="3"/>
  <c r="BK1788" i="3"/>
  <c r="BR1788" i="3"/>
  <c r="BK1784" i="3"/>
  <c r="BR1784" i="3"/>
  <c r="BK1780" i="3"/>
  <c r="BR1780" i="3"/>
  <c r="BK1776" i="3"/>
  <c r="BR1776" i="3"/>
  <c r="BK1772" i="3"/>
  <c r="BR1772" i="3"/>
  <c r="BK1768" i="3"/>
  <c r="BR1768" i="3"/>
  <c r="BK1764" i="3"/>
  <c r="BR1764" i="3"/>
  <c r="BK1760" i="3"/>
  <c r="BR1760" i="3"/>
  <c r="BK1756" i="3"/>
  <c r="BR1756" i="3"/>
  <c r="BK1752" i="3"/>
  <c r="BR1752" i="3"/>
  <c r="BK1748" i="3"/>
  <c r="BR1748" i="3"/>
  <c r="BK1744" i="3"/>
  <c r="BR1744" i="3"/>
  <c r="BK1740" i="3"/>
  <c r="BR1740" i="3"/>
  <c r="BK1736" i="3"/>
  <c r="BR1736" i="3"/>
  <c r="BK1732" i="3"/>
  <c r="BR1732" i="3"/>
  <c r="BK1728" i="3"/>
  <c r="BR1728" i="3"/>
  <c r="BK1724" i="3"/>
  <c r="BR1724" i="3"/>
  <c r="BK1720" i="3"/>
  <c r="BR1720" i="3"/>
  <c r="BK1716" i="3"/>
  <c r="BR1716" i="3"/>
  <c r="BK1712" i="3"/>
  <c r="BR1712" i="3"/>
  <c r="BK1708" i="3"/>
  <c r="BR1708" i="3"/>
  <c r="BK1704" i="3"/>
  <c r="BR1704" i="3"/>
  <c r="BK1700" i="3"/>
  <c r="BR1700" i="3"/>
  <c r="BK1696" i="3"/>
  <c r="BR1696" i="3"/>
  <c r="BK1692" i="3"/>
  <c r="BR1692" i="3"/>
  <c r="BK1688" i="3"/>
  <c r="BR1688" i="3"/>
  <c r="BK1684" i="3"/>
  <c r="BR1684" i="3"/>
  <c r="BK1680" i="3"/>
  <c r="BR1680" i="3"/>
  <c r="BK1676" i="3"/>
  <c r="BR1676" i="3"/>
  <c r="BK1672" i="3"/>
  <c r="BR1672" i="3"/>
  <c r="BK1668" i="3"/>
  <c r="BR1668" i="3"/>
  <c r="BK1664" i="3"/>
  <c r="BR1664" i="3"/>
  <c r="BK1660" i="3"/>
  <c r="BR1660" i="3"/>
  <c r="BK1656" i="3"/>
  <c r="BR1656" i="3"/>
  <c r="BK1652" i="3"/>
  <c r="BR1652" i="3"/>
  <c r="BK1648" i="3"/>
  <c r="BR1648" i="3"/>
  <c r="BK1644" i="3"/>
  <c r="BR1644" i="3"/>
  <c r="BK1640" i="3"/>
  <c r="BR1640" i="3"/>
  <c r="BK1636" i="3"/>
  <c r="BR1636" i="3"/>
  <c r="BK1632" i="3"/>
  <c r="BR1632" i="3"/>
  <c r="BK1628" i="3"/>
  <c r="BR1628" i="3"/>
  <c r="BK1624" i="3"/>
  <c r="BR1624" i="3"/>
  <c r="BK1620" i="3"/>
  <c r="BR1620" i="3"/>
  <c r="BK1616" i="3"/>
  <c r="BR1616" i="3"/>
  <c r="BK1612" i="3"/>
  <c r="BR1612" i="3"/>
  <c r="BK1608" i="3"/>
  <c r="BR1608" i="3"/>
  <c r="BK1604" i="3"/>
  <c r="BR1604" i="3"/>
  <c r="BK1600" i="3"/>
  <c r="BR1600" i="3"/>
  <c r="BK1596" i="3"/>
  <c r="BR1596" i="3"/>
  <c r="BK1592" i="3"/>
  <c r="BR1592" i="3"/>
  <c r="BK1588" i="3"/>
  <c r="BR1588" i="3"/>
  <c r="BK1584" i="3"/>
  <c r="BR1584" i="3"/>
  <c r="BK1580" i="3"/>
  <c r="BR1580" i="3"/>
  <c r="BK1576" i="3"/>
  <c r="BR1576" i="3"/>
  <c r="BK1572" i="3"/>
  <c r="BR1572" i="3"/>
  <c r="BK1568" i="3"/>
  <c r="BR1568" i="3"/>
  <c r="BK1564" i="3"/>
  <c r="BR1564" i="3"/>
  <c r="BK1560" i="3"/>
  <c r="BR1560" i="3"/>
  <c r="BK1556" i="3"/>
  <c r="BR1556" i="3"/>
  <c r="BK1552" i="3"/>
  <c r="BR1552" i="3"/>
  <c r="BK1548" i="3"/>
  <c r="BR1548" i="3"/>
  <c r="BK1544" i="3"/>
  <c r="BR1544" i="3"/>
  <c r="BK1540" i="3"/>
  <c r="BR1540" i="3"/>
  <c r="BK1536" i="3"/>
  <c r="BR1536" i="3"/>
  <c r="BK1532" i="3"/>
  <c r="BR1532" i="3"/>
  <c r="BK1528" i="3"/>
  <c r="BR1528" i="3"/>
  <c r="BK1524" i="3"/>
  <c r="BR1524" i="3"/>
  <c r="BK1520" i="3"/>
  <c r="BR1520" i="3"/>
  <c r="BK1516" i="3"/>
  <c r="BR1516" i="3"/>
  <c r="BK1512" i="3"/>
  <c r="BR1512" i="3"/>
  <c r="BK1508" i="3"/>
  <c r="BR1508" i="3"/>
  <c r="BK1504" i="3"/>
  <c r="BR1504" i="3"/>
  <c r="BK1500" i="3"/>
  <c r="BR1500" i="3"/>
  <c r="BK1496" i="3"/>
  <c r="BR1496" i="3"/>
  <c r="BK1492" i="3"/>
  <c r="BR1492" i="3"/>
  <c r="BK1488" i="3"/>
  <c r="BR1488" i="3"/>
  <c r="BK1484" i="3"/>
  <c r="BR1484" i="3"/>
  <c r="BK1480" i="3"/>
  <c r="BR1480" i="3"/>
  <c r="BK1476" i="3"/>
  <c r="BR1476" i="3"/>
  <c r="BK1472" i="3"/>
  <c r="BR1472" i="3"/>
  <c r="BK1468" i="3"/>
  <c r="BR1468" i="3"/>
  <c r="BK1464" i="3"/>
  <c r="BR1464" i="3"/>
  <c r="BK1460" i="3"/>
  <c r="BR1460" i="3"/>
  <c r="BK1456" i="3"/>
  <c r="BR1456" i="3"/>
  <c r="BK1452" i="3"/>
  <c r="BR1452" i="3"/>
  <c r="BK1448" i="3"/>
  <c r="BR1448" i="3"/>
  <c r="BK1444" i="3"/>
  <c r="BR1444" i="3"/>
  <c r="BK1440" i="3"/>
  <c r="BR1440" i="3"/>
  <c r="BK1436" i="3"/>
  <c r="BR1436" i="3"/>
  <c r="BK1432" i="3"/>
  <c r="BR1432" i="3"/>
  <c r="BK1428" i="3"/>
  <c r="BR1428" i="3"/>
  <c r="BK1424" i="3"/>
  <c r="BR1424" i="3"/>
  <c r="BK1420" i="3"/>
  <c r="BR1420" i="3"/>
  <c r="BK1416" i="3"/>
  <c r="BR1416" i="3"/>
  <c r="BK1412" i="3"/>
  <c r="BR1412" i="3"/>
  <c r="BK1408" i="3"/>
  <c r="BR1408" i="3"/>
  <c r="BK1404" i="3"/>
  <c r="BR1404" i="3"/>
  <c r="BK1400" i="3"/>
  <c r="BR1400" i="3"/>
  <c r="BK1396" i="3"/>
  <c r="BR1396" i="3"/>
  <c r="BK1392" i="3"/>
  <c r="BR1392" i="3"/>
  <c r="BK1388" i="3"/>
  <c r="BR1388" i="3"/>
  <c r="BK1384" i="3"/>
  <c r="BR1384" i="3"/>
  <c r="BK1380" i="3"/>
  <c r="BR1380" i="3"/>
  <c r="BK1376" i="3"/>
  <c r="BR1376" i="3"/>
  <c r="BK1372" i="3"/>
  <c r="BR1372" i="3"/>
  <c r="BK1368" i="3"/>
  <c r="BR1368" i="3"/>
  <c r="BK1364" i="3"/>
  <c r="BR1364" i="3"/>
  <c r="BK1360" i="3"/>
  <c r="BR1360" i="3"/>
  <c r="BK1356" i="3"/>
  <c r="BR1356" i="3"/>
  <c r="BK1352" i="3"/>
  <c r="BR1352" i="3"/>
  <c r="BK1348" i="3"/>
  <c r="BR1348" i="3"/>
  <c r="BK1344" i="3"/>
  <c r="BR1344" i="3"/>
  <c r="BK1340" i="3"/>
  <c r="BR1340" i="3"/>
  <c r="BK1336" i="3"/>
  <c r="BR1336" i="3"/>
  <c r="BK1332" i="3"/>
  <c r="BR1332" i="3"/>
  <c r="BK1328" i="3"/>
  <c r="BR1328" i="3"/>
  <c r="BK1324" i="3"/>
  <c r="BR1324" i="3"/>
  <c r="BK1320" i="3"/>
  <c r="BR1320" i="3"/>
  <c r="BK1316" i="3"/>
  <c r="BR1316" i="3"/>
  <c r="BK1312" i="3"/>
  <c r="BR1312" i="3"/>
  <c r="BK1308" i="3"/>
  <c r="BR1308" i="3"/>
  <c r="BK1304" i="3"/>
  <c r="BR1304" i="3"/>
  <c r="BK1300" i="3"/>
  <c r="BR1300" i="3"/>
  <c r="BK1296" i="3"/>
  <c r="BR1296" i="3"/>
  <c r="BK1292" i="3"/>
  <c r="BR1292" i="3"/>
  <c r="BK1288" i="3"/>
  <c r="BR1288" i="3"/>
  <c r="BK1284" i="3"/>
  <c r="BR1284" i="3"/>
  <c r="BK1280" i="3"/>
  <c r="BR1280" i="3"/>
  <c r="BK1276" i="3"/>
  <c r="BR1276" i="3"/>
  <c r="BK1272" i="3"/>
  <c r="BR1272" i="3"/>
  <c r="BK1268" i="3"/>
  <c r="BR1268" i="3"/>
  <c r="BK1264" i="3"/>
  <c r="BR1264" i="3"/>
  <c r="BK1260" i="3"/>
  <c r="BR1260" i="3"/>
  <c r="BK1256" i="3"/>
  <c r="BR1256" i="3"/>
  <c r="BK1252" i="3"/>
  <c r="BR1252" i="3"/>
  <c r="BK1248" i="3"/>
  <c r="BR1248" i="3"/>
  <c r="BK1244" i="3"/>
  <c r="BR1244" i="3"/>
  <c r="BK1240" i="3"/>
  <c r="BR1240" i="3"/>
  <c r="BK1236" i="3"/>
  <c r="BR1236" i="3"/>
  <c r="BK1232" i="3"/>
  <c r="BR1232" i="3"/>
  <c r="BK1228" i="3"/>
  <c r="BR1228" i="3"/>
  <c r="BK1224" i="3"/>
  <c r="BR1224" i="3"/>
  <c r="BK1220" i="3"/>
  <c r="BR1220" i="3"/>
  <c r="BK1216" i="3"/>
  <c r="BR1216" i="3"/>
  <c r="BK1212" i="3"/>
  <c r="BR1212" i="3"/>
  <c r="BK1208" i="3"/>
  <c r="BR1208" i="3"/>
  <c r="BK1204" i="3"/>
  <c r="BR1204" i="3"/>
  <c r="BK1200" i="3"/>
  <c r="BR1200" i="3"/>
  <c r="BK1196" i="3"/>
  <c r="BR1196" i="3"/>
  <c r="BK1192" i="3"/>
  <c r="BR1192" i="3"/>
  <c r="BK1188" i="3"/>
  <c r="BR1188" i="3"/>
  <c r="BK1184" i="3"/>
  <c r="BR1184" i="3"/>
  <c r="BK1180" i="3"/>
  <c r="BR1180" i="3"/>
  <c r="BK1176" i="3"/>
  <c r="BR1176" i="3"/>
  <c r="BK1172" i="3"/>
  <c r="BR1172" i="3"/>
  <c r="BK1168" i="3"/>
  <c r="BR1168" i="3"/>
  <c r="BK1164" i="3"/>
  <c r="BR1164" i="3"/>
  <c r="BK1160" i="3"/>
  <c r="BR1160" i="3"/>
  <c r="BK1156" i="3"/>
  <c r="BR1156" i="3"/>
  <c r="BK1152" i="3"/>
  <c r="BR1152" i="3"/>
  <c r="BK1148" i="3"/>
  <c r="BR1148" i="3"/>
  <c r="BK1144" i="3"/>
  <c r="BR1144" i="3"/>
  <c r="BK1140" i="3"/>
  <c r="BR1140" i="3"/>
  <c r="BK1136" i="3"/>
  <c r="BR1136" i="3"/>
  <c r="BK1132" i="3"/>
  <c r="BR1132" i="3"/>
  <c r="BK1128" i="3"/>
  <c r="BR1128" i="3"/>
  <c r="BK1124" i="3"/>
  <c r="BR1124" i="3"/>
  <c r="BK1120" i="3"/>
  <c r="BR1120" i="3"/>
  <c r="BK1116" i="3"/>
  <c r="BR1116" i="3"/>
  <c r="BK1112" i="3"/>
  <c r="BR1112" i="3"/>
  <c r="BK1108" i="3"/>
  <c r="BR1108" i="3"/>
  <c r="BK1104" i="3"/>
  <c r="BR1104" i="3"/>
  <c r="BK1100" i="3"/>
  <c r="BR1100" i="3"/>
  <c r="BK1096" i="3"/>
  <c r="BR1096" i="3"/>
  <c r="BK1092" i="3"/>
  <c r="BR1092" i="3"/>
  <c r="BK1088" i="3"/>
  <c r="BR1088" i="3"/>
  <c r="BK1084" i="3"/>
  <c r="BR1084" i="3"/>
  <c r="BK1080" i="3"/>
  <c r="BR1080" i="3"/>
  <c r="BK1076" i="3"/>
  <c r="BR1076" i="3"/>
  <c r="BK1072" i="3"/>
  <c r="BR1072" i="3"/>
  <c r="BK1068" i="3"/>
  <c r="BR1068" i="3"/>
  <c r="BK1064" i="3"/>
  <c r="BR1064" i="3"/>
  <c r="BK1060" i="3"/>
  <c r="BR1060" i="3"/>
  <c r="BK1056" i="3"/>
  <c r="BR1056" i="3"/>
  <c r="BK1052" i="3"/>
  <c r="BR1052" i="3"/>
  <c r="BK1048" i="3"/>
  <c r="BR1048" i="3"/>
  <c r="BK1044" i="3"/>
  <c r="BR1044" i="3"/>
  <c r="BK1040" i="3"/>
  <c r="BR1040" i="3"/>
  <c r="BK1036" i="3"/>
  <c r="BR1036" i="3"/>
  <c r="BK1032" i="3"/>
  <c r="BR1032" i="3"/>
  <c r="BK1028" i="3"/>
  <c r="BR1028" i="3"/>
  <c r="BK1024" i="3"/>
  <c r="BR1024" i="3"/>
  <c r="BK1020" i="3"/>
  <c r="BR1020" i="3"/>
  <c r="BK1016" i="3"/>
  <c r="BR1016" i="3"/>
  <c r="BK1012" i="3"/>
  <c r="BR1012" i="3"/>
  <c r="BK1008" i="3"/>
  <c r="BR1008" i="3"/>
  <c r="BK1004" i="3"/>
  <c r="BR1004" i="3"/>
  <c r="BK1000" i="3"/>
  <c r="BR1000" i="3"/>
  <c r="BK996" i="3"/>
  <c r="BR996" i="3"/>
  <c r="BK992" i="3"/>
  <c r="BR992" i="3"/>
  <c r="BK988" i="3"/>
  <c r="BR988" i="3"/>
  <c r="BK984" i="3"/>
  <c r="BR984" i="3"/>
  <c r="BK980" i="3"/>
  <c r="BR980" i="3"/>
  <c r="BK976" i="3"/>
  <c r="BR976" i="3"/>
  <c r="BK972" i="3"/>
  <c r="BR972" i="3"/>
  <c r="BK968" i="3"/>
  <c r="BR968" i="3"/>
  <c r="BK964" i="3"/>
  <c r="BR964" i="3"/>
  <c r="BK960" i="3"/>
  <c r="BR960" i="3"/>
  <c r="BK956" i="3"/>
  <c r="BR956" i="3"/>
  <c r="BK952" i="3"/>
  <c r="BR952" i="3"/>
  <c r="BK948" i="3"/>
  <c r="BR948" i="3"/>
  <c r="BK944" i="3"/>
  <c r="BR944" i="3"/>
  <c r="BK940" i="3"/>
  <c r="BR940" i="3"/>
  <c r="BK936" i="3"/>
  <c r="BR936" i="3"/>
  <c r="BK932" i="3"/>
  <c r="BR932" i="3"/>
  <c r="BK928" i="3"/>
  <c r="BR928" i="3"/>
  <c r="BK924" i="3"/>
  <c r="BR924" i="3"/>
  <c r="BK920" i="3"/>
  <c r="BR920" i="3"/>
  <c r="BK916" i="3"/>
  <c r="BR916" i="3"/>
  <c r="BK912" i="3"/>
  <c r="BR912" i="3"/>
  <c r="BK908" i="3"/>
  <c r="BR908" i="3"/>
  <c r="BK904" i="3"/>
  <c r="BR904" i="3"/>
  <c r="BK900" i="3"/>
  <c r="BR900" i="3"/>
  <c r="BK896" i="3"/>
  <c r="BR896" i="3"/>
  <c r="BK892" i="3"/>
  <c r="BR892" i="3"/>
  <c r="BK888" i="3"/>
  <c r="BR888" i="3"/>
  <c r="BK884" i="3"/>
  <c r="BR884" i="3"/>
  <c r="BK880" i="3"/>
  <c r="BR880" i="3"/>
  <c r="BK876" i="3"/>
  <c r="BR876" i="3"/>
  <c r="BK872" i="3"/>
  <c r="BR872" i="3"/>
  <c r="BK868" i="3"/>
  <c r="BR868" i="3"/>
  <c r="BK864" i="3"/>
  <c r="BR864" i="3"/>
  <c r="BK860" i="3"/>
  <c r="BR860" i="3"/>
  <c r="BK856" i="3"/>
  <c r="BR856" i="3"/>
  <c r="BK852" i="3"/>
  <c r="BR852" i="3"/>
  <c r="BK848" i="3"/>
  <c r="BR848" i="3"/>
  <c r="BK844" i="3"/>
  <c r="BR844" i="3"/>
  <c r="BK840" i="3"/>
  <c r="BR840" i="3"/>
  <c r="BK836" i="3"/>
  <c r="BR836" i="3"/>
  <c r="BK832" i="3"/>
  <c r="BR832" i="3"/>
  <c r="BK828" i="3"/>
  <c r="BR828" i="3"/>
  <c r="BK824" i="3"/>
  <c r="BR824" i="3"/>
  <c r="BK820" i="3"/>
  <c r="BR820" i="3"/>
  <c r="BK816" i="3"/>
  <c r="BR816" i="3"/>
  <c r="BK812" i="3"/>
  <c r="BR812" i="3"/>
  <c r="BK808" i="3"/>
  <c r="BR808" i="3"/>
  <c r="BK804" i="3"/>
  <c r="BR804" i="3"/>
  <c r="BK800" i="3"/>
  <c r="BR800" i="3"/>
  <c r="BK796" i="3"/>
  <c r="BR796" i="3"/>
  <c r="BK792" i="3"/>
  <c r="BR792" i="3"/>
  <c r="BK784" i="3"/>
  <c r="BR784" i="3"/>
  <c r="BK780" i="3"/>
  <c r="BR780" i="3"/>
  <c r="BK776" i="3"/>
  <c r="BR776" i="3"/>
  <c r="BK772" i="3"/>
  <c r="BR772" i="3"/>
  <c r="BK768" i="3"/>
  <c r="BR768" i="3"/>
  <c r="BK764" i="3"/>
  <c r="BR764" i="3"/>
  <c r="BK760" i="3"/>
  <c r="BR760" i="3"/>
  <c r="BK756" i="3"/>
  <c r="BR756" i="3"/>
  <c r="BK752" i="3"/>
  <c r="BR752" i="3"/>
  <c r="BK748" i="3"/>
  <c r="BR748" i="3"/>
  <c r="BK744" i="3"/>
  <c r="BR744" i="3"/>
  <c r="BK740" i="3"/>
  <c r="BR740" i="3"/>
  <c r="BK736" i="3"/>
  <c r="BR736" i="3"/>
  <c r="BK732" i="3"/>
  <c r="BR732" i="3"/>
  <c r="BK728" i="3"/>
  <c r="BR728" i="3"/>
  <c r="BK720" i="3"/>
  <c r="BR720" i="3"/>
  <c r="BK716" i="3"/>
  <c r="BR716" i="3"/>
  <c r="BK712" i="3"/>
  <c r="BR712" i="3"/>
  <c r="BK708" i="3"/>
  <c r="BR708" i="3"/>
  <c r="BK704" i="3"/>
  <c r="BR704" i="3"/>
  <c r="BK700" i="3"/>
  <c r="BR700" i="3"/>
  <c r="BK696" i="3"/>
  <c r="BR696" i="3"/>
  <c r="BK692" i="3"/>
  <c r="BR692" i="3"/>
  <c r="BK688" i="3"/>
  <c r="BR688" i="3"/>
  <c r="BK684" i="3"/>
  <c r="BR684" i="3"/>
  <c r="BK680" i="3"/>
  <c r="BR680" i="3"/>
  <c r="BK676" i="3"/>
  <c r="BR676" i="3"/>
  <c r="BK672" i="3"/>
  <c r="BR672" i="3"/>
  <c r="BK668" i="3"/>
  <c r="BR668" i="3"/>
  <c r="BK664" i="3"/>
  <c r="BR664" i="3"/>
  <c r="BK660" i="3"/>
  <c r="BR660" i="3"/>
  <c r="BK656" i="3"/>
  <c r="BR656" i="3"/>
  <c r="BK652" i="3"/>
  <c r="BR652" i="3"/>
  <c r="BK648" i="3"/>
  <c r="BR648" i="3"/>
  <c r="BK644" i="3"/>
  <c r="BR644" i="3"/>
  <c r="BK640" i="3"/>
  <c r="BR640" i="3"/>
  <c r="BK636" i="3"/>
  <c r="BR636" i="3"/>
  <c r="BK632" i="3"/>
  <c r="BR632" i="3"/>
  <c r="BK628" i="3"/>
  <c r="BR628" i="3"/>
  <c r="BK624" i="3"/>
  <c r="BR624" i="3"/>
  <c r="BK620" i="3"/>
  <c r="BR620" i="3"/>
  <c r="BK616" i="3"/>
  <c r="BR616" i="3"/>
  <c r="BK612" i="3"/>
  <c r="BR612" i="3"/>
  <c r="BK608" i="3"/>
  <c r="BR608" i="3"/>
  <c r="BK604" i="3"/>
  <c r="BR604" i="3"/>
  <c r="BK600" i="3"/>
  <c r="BR600" i="3"/>
  <c r="BK596" i="3"/>
  <c r="BR596" i="3"/>
  <c r="BK592" i="3"/>
  <c r="BR592" i="3"/>
  <c r="BK588" i="3"/>
  <c r="BR588" i="3"/>
  <c r="BK584" i="3"/>
  <c r="BR584" i="3"/>
  <c r="BK580" i="3"/>
  <c r="BR580" i="3"/>
  <c r="BK576" i="3"/>
  <c r="BR576" i="3"/>
  <c r="BK572" i="3"/>
  <c r="BR572" i="3"/>
  <c r="BK568" i="3"/>
  <c r="BR568" i="3"/>
  <c r="BK564" i="3"/>
  <c r="BR564" i="3"/>
  <c r="BK560" i="3"/>
  <c r="BR560" i="3"/>
  <c r="BK556" i="3"/>
  <c r="BR556" i="3"/>
  <c r="BK552" i="3"/>
  <c r="BR552" i="3"/>
  <c r="BK548" i="3"/>
  <c r="BR548" i="3"/>
  <c r="BK544" i="3"/>
  <c r="BR544" i="3"/>
  <c r="BK540" i="3"/>
  <c r="BR540" i="3"/>
  <c r="BK536" i="3"/>
  <c r="BR536" i="3"/>
  <c r="BK532" i="3"/>
  <c r="BR532" i="3"/>
  <c r="BK528" i="3"/>
  <c r="BR528" i="3"/>
  <c r="BK524" i="3"/>
  <c r="BR524" i="3"/>
  <c r="BK520" i="3"/>
  <c r="BR520" i="3"/>
  <c r="BK516" i="3"/>
  <c r="BR516" i="3"/>
  <c r="BK512" i="3"/>
  <c r="BR512" i="3"/>
  <c r="BK508" i="3"/>
  <c r="BR508" i="3"/>
  <c r="BK504" i="3"/>
  <c r="BR504" i="3"/>
  <c r="BK500" i="3"/>
  <c r="BR500" i="3"/>
  <c r="BK496" i="3"/>
  <c r="BR496" i="3"/>
  <c r="BK492" i="3"/>
  <c r="BR492" i="3"/>
  <c r="BK488" i="3"/>
  <c r="BR488" i="3"/>
  <c r="BK484" i="3"/>
  <c r="BR484" i="3"/>
  <c r="BK480" i="3"/>
  <c r="BR480" i="3"/>
  <c r="BK476" i="3"/>
  <c r="BR476" i="3"/>
  <c r="BK472" i="3"/>
  <c r="BR472" i="3"/>
  <c r="BK464" i="3"/>
  <c r="BR464" i="3"/>
  <c r="BK460" i="3"/>
  <c r="BR460" i="3"/>
  <c r="BK456" i="3"/>
  <c r="BR456" i="3"/>
  <c r="BK452" i="3"/>
  <c r="BR452" i="3"/>
  <c r="BK448" i="3"/>
  <c r="BR448" i="3"/>
  <c r="BK444" i="3"/>
  <c r="BR444" i="3"/>
  <c r="BK440" i="3"/>
  <c r="BR440" i="3"/>
  <c r="BK436" i="3"/>
  <c r="BR436" i="3"/>
  <c r="BK432" i="3"/>
  <c r="BR432" i="3"/>
  <c r="BK428" i="3"/>
  <c r="BR428" i="3"/>
  <c r="BK424" i="3"/>
  <c r="BR424" i="3"/>
  <c r="BK420" i="3"/>
  <c r="BR420" i="3"/>
  <c r="BK416" i="3"/>
  <c r="BR416" i="3"/>
  <c r="BK412" i="3"/>
  <c r="BR412" i="3"/>
  <c r="BK408" i="3"/>
  <c r="BR408" i="3"/>
  <c r="BK404" i="3"/>
  <c r="BR404" i="3"/>
  <c r="BK400" i="3"/>
  <c r="BR400" i="3"/>
  <c r="BK396" i="3"/>
  <c r="BR396" i="3"/>
  <c r="BK392" i="3"/>
  <c r="BR392" i="3"/>
  <c r="BK388" i="3"/>
  <c r="BR388" i="3"/>
  <c r="BK384" i="3"/>
  <c r="BR384" i="3"/>
  <c r="BK380" i="3"/>
  <c r="BR380" i="3"/>
  <c r="BK376" i="3"/>
  <c r="BR376" i="3"/>
  <c r="BK372" i="3"/>
  <c r="BR372" i="3"/>
  <c r="BK368" i="3"/>
  <c r="BR368" i="3"/>
  <c r="BK364" i="3"/>
  <c r="BR364" i="3"/>
  <c r="BK360" i="3"/>
  <c r="BR360" i="3"/>
  <c r="BK356" i="3"/>
  <c r="BR356" i="3"/>
  <c r="BK352" i="3"/>
  <c r="BR352" i="3"/>
  <c r="BK348" i="3"/>
  <c r="BR348" i="3"/>
  <c r="BK340" i="3"/>
  <c r="BR340" i="3"/>
  <c r="BK332" i="3"/>
  <c r="BR332" i="3"/>
  <c r="BK324" i="3"/>
  <c r="BR324" i="3"/>
  <c r="BK320" i="3"/>
  <c r="BR320" i="3"/>
  <c r="BK316" i="3"/>
  <c r="BR316" i="3"/>
  <c r="BK312" i="3"/>
  <c r="BR312" i="3"/>
  <c r="BK308" i="3"/>
  <c r="BR308" i="3"/>
  <c r="BK304" i="3"/>
  <c r="BR304" i="3"/>
  <c r="BK300" i="3"/>
  <c r="BR300" i="3"/>
  <c r="BK292" i="3"/>
  <c r="BR292" i="3"/>
  <c r="BK288" i="3"/>
  <c r="BR288" i="3"/>
  <c r="BK284" i="3"/>
  <c r="BR284" i="3"/>
  <c r="BK280" i="3"/>
  <c r="BR280" i="3"/>
  <c r="BK276" i="3"/>
  <c r="BR276" i="3"/>
  <c r="BK268" i="3"/>
  <c r="BR268" i="3"/>
  <c r="BK260" i="3"/>
  <c r="BR260" i="3"/>
  <c r="BK256" i="3"/>
  <c r="BR256" i="3"/>
  <c r="BK252" i="3"/>
  <c r="BR252" i="3"/>
  <c r="BK244" i="3"/>
  <c r="BR244" i="3"/>
  <c r="BK236" i="3"/>
  <c r="BR236" i="3"/>
  <c r="BK228" i="3"/>
  <c r="BR228" i="3"/>
  <c r="BK224" i="3"/>
  <c r="BR224" i="3"/>
  <c r="BK220" i="3"/>
  <c r="BR220" i="3"/>
  <c r="BK212" i="3"/>
  <c r="BR212" i="3"/>
  <c r="BK204" i="3"/>
  <c r="BR204" i="3"/>
  <c r="BK196" i="3"/>
  <c r="BR196" i="3"/>
  <c r="BK192" i="3"/>
  <c r="BR192" i="3"/>
  <c r="BK188" i="3"/>
  <c r="BR188" i="3"/>
  <c r="BK184" i="3"/>
  <c r="BR184" i="3"/>
  <c r="BK180" i="3"/>
  <c r="BR180" i="3"/>
  <c r="BK176" i="3"/>
  <c r="BR176" i="3"/>
  <c r="BK172" i="3"/>
  <c r="BR172" i="3"/>
  <c r="BK168" i="3"/>
  <c r="BR168" i="3"/>
  <c r="BK164" i="3"/>
  <c r="BR164" i="3"/>
  <c r="BK160" i="3"/>
  <c r="BR160" i="3"/>
  <c r="BK156" i="3"/>
  <c r="BR156" i="3"/>
  <c r="BK152" i="3"/>
  <c r="BR152" i="3"/>
  <c r="BK148" i="3"/>
  <c r="BR148" i="3"/>
  <c r="BK144" i="3"/>
  <c r="BR144" i="3"/>
  <c r="BK140" i="3"/>
  <c r="BR140" i="3"/>
  <c r="BK136" i="3"/>
  <c r="BR136" i="3"/>
  <c r="BK132" i="3"/>
  <c r="BR132" i="3"/>
  <c r="BK128" i="3"/>
  <c r="BR128" i="3"/>
  <c r="BK124" i="3"/>
  <c r="BR124" i="3"/>
  <c r="BK120" i="3"/>
  <c r="BR120" i="3"/>
  <c r="BK116" i="3"/>
  <c r="BR116" i="3"/>
  <c r="BK112" i="3"/>
  <c r="BR112" i="3"/>
  <c r="BK108" i="3"/>
  <c r="BR108" i="3"/>
  <c r="BK104" i="3"/>
  <c r="BR104" i="3"/>
  <c r="BK100" i="3"/>
  <c r="BR100" i="3"/>
  <c r="BK96" i="3"/>
  <c r="BR96" i="3"/>
  <c r="BK92" i="3"/>
  <c r="BR92" i="3"/>
  <c r="BK88" i="3"/>
  <c r="BR88" i="3"/>
  <c r="BK84" i="3"/>
  <c r="BR84" i="3"/>
  <c r="BK80" i="3"/>
  <c r="BR80" i="3"/>
  <c r="BK76" i="3"/>
  <c r="BR76" i="3"/>
  <c r="BK72" i="3"/>
  <c r="BR72" i="3"/>
  <c r="BK68" i="3"/>
  <c r="BR68" i="3"/>
  <c r="BK64" i="3"/>
  <c r="BR64" i="3"/>
  <c r="BK60" i="3"/>
  <c r="BR60" i="3"/>
  <c r="BK56" i="3"/>
  <c r="BR56" i="3"/>
  <c r="BK52" i="3"/>
  <c r="BR52" i="3"/>
  <c r="BK48" i="3"/>
  <c r="BR48" i="3"/>
  <c r="BK44" i="3"/>
  <c r="BR44" i="3"/>
  <c r="BK40" i="3"/>
  <c r="BR40" i="3"/>
  <c r="BK36" i="3"/>
  <c r="BR36" i="3"/>
  <c r="BK32" i="3"/>
  <c r="BR32" i="3"/>
  <c r="BK28" i="3"/>
  <c r="BR28" i="3"/>
  <c r="BK24" i="3"/>
  <c r="BR24" i="3"/>
  <c r="BK20" i="3"/>
  <c r="BR20" i="3"/>
  <c r="BK16" i="3"/>
  <c r="BR16" i="3"/>
  <c r="BK11" i="3"/>
  <c r="BR11" i="3"/>
  <c r="BK2007" i="3"/>
  <c r="BR2007" i="3"/>
  <c r="BK1999" i="3"/>
  <c r="BR1999" i="3"/>
  <c r="BK1991" i="3"/>
  <c r="BR1991" i="3"/>
  <c r="BK1983" i="3"/>
  <c r="BR1983" i="3"/>
  <c r="BK1975" i="3"/>
  <c r="BR1975" i="3"/>
  <c r="BK1967" i="3"/>
  <c r="BR1967" i="3"/>
  <c r="BK1959" i="3"/>
  <c r="BR1959" i="3"/>
  <c r="BK1951" i="3"/>
  <c r="BR1951" i="3"/>
  <c r="BK1947" i="3"/>
  <c r="BR1947" i="3"/>
  <c r="BK1943" i="3"/>
  <c r="BR1943" i="3"/>
  <c r="BK1939" i="3"/>
  <c r="BR1939" i="3"/>
  <c r="BK1935" i="3"/>
  <c r="BR1935" i="3"/>
  <c r="BK1931" i="3"/>
  <c r="BR1931" i="3"/>
  <c r="BK1927" i="3"/>
  <c r="BR1927" i="3"/>
  <c r="BK1923" i="3"/>
  <c r="BR1923" i="3"/>
  <c r="BK1919" i="3"/>
  <c r="BR1919" i="3"/>
  <c r="BK1915" i="3"/>
  <c r="BR1915" i="3"/>
  <c r="BK1911" i="3"/>
  <c r="BR1911" i="3"/>
  <c r="BK1907" i="3"/>
  <c r="BR1907" i="3"/>
  <c r="BK1903" i="3"/>
  <c r="BR1903" i="3"/>
  <c r="BK1899" i="3"/>
  <c r="BR1899" i="3"/>
  <c r="BK1895" i="3"/>
  <c r="BR1895" i="3"/>
  <c r="BK1891" i="3"/>
  <c r="BR1891" i="3"/>
  <c r="BK1887" i="3"/>
  <c r="BR1887" i="3"/>
  <c r="BK1883" i="3"/>
  <c r="BR1883" i="3"/>
  <c r="BK1879" i="3"/>
  <c r="BR1879" i="3"/>
  <c r="BK1875" i="3"/>
  <c r="BR1875" i="3"/>
  <c r="BK1871" i="3"/>
  <c r="BR1871" i="3"/>
  <c r="BK1867" i="3"/>
  <c r="BR1867" i="3"/>
  <c r="BK1859" i="3"/>
  <c r="BR1859" i="3"/>
  <c r="BK1855" i="3"/>
  <c r="BR1855" i="3"/>
  <c r="BK1851" i="3"/>
  <c r="BR1851" i="3"/>
  <c r="BK1847" i="3"/>
  <c r="BR1847" i="3"/>
  <c r="BK1843" i="3"/>
  <c r="BR1843" i="3"/>
  <c r="BK1839" i="3"/>
  <c r="BR1839" i="3"/>
  <c r="BK1835" i="3"/>
  <c r="BR1835" i="3"/>
  <c r="BK1831" i="3"/>
  <c r="BR1831" i="3"/>
  <c r="BK1827" i="3"/>
  <c r="BR1827" i="3"/>
  <c r="BK1823" i="3"/>
  <c r="BR1823" i="3"/>
  <c r="BK1819" i="3"/>
  <c r="BR1819" i="3"/>
  <c r="BK1815" i="3"/>
  <c r="BR1815" i="3"/>
  <c r="BK1811" i="3"/>
  <c r="BR1811" i="3"/>
  <c r="BK1807" i="3"/>
  <c r="BR1807" i="3"/>
  <c r="BK1803" i="3"/>
  <c r="BR1803" i="3"/>
  <c r="BK1799" i="3"/>
  <c r="BR1799" i="3"/>
  <c r="BK1795" i="3"/>
  <c r="BR1795" i="3"/>
  <c r="BK1791" i="3"/>
  <c r="BR1791" i="3"/>
  <c r="BK1787" i="3"/>
  <c r="BR1787" i="3"/>
  <c r="BK1783" i="3"/>
  <c r="BR1783" i="3"/>
  <c r="BK1779" i="3"/>
  <c r="BR1779" i="3"/>
  <c r="BK1775" i="3"/>
  <c r="BR1775" i="3"/>
  <c r="BK1771" i="3"/>
  <c r="BR1771" i="3"/>
  <c r="BK1763" i="3"/>
  <c r="BR1763" i="3"/>
  <c r="BK1759" i="3"/>
  <c r="BR1759" i="3"/>
  <c r="BK1755" i="3"/>
  <c r="BR1755" i="3"/>
  <c r="BK1747" i="3"/>
  <c r="BR1747" i="3"/>
  <c r="BK1743" i="3"/>
  <c r="BR1743" i="3"/>
  <c r="BK1739" i="3"/>
  <c r="BR1739" i="3"/>
  <c r="BK1731" i="3"/>
  <c r="BR1731" i="3"/>
  <c r="BK1727" i="3"/>
  <c r="BR1727" i="3"/>
  <c r="BK1723" i="3"/>
  <c r="BR1723" i="3"/>
  <c r="BK1715" i="3"/>
  <c r="BR1715" i="3"/>
  <c r="BK1707" i="3"/>
  <c r="BR1707" i="3"/>
  <c r="BK1703" i="3"/>
  <c r="BR1703" i="3"/>
  <c r="BK1699" i="3"/>
  <c r="BR1699" i="3"/>
  <c r="BK1691" i="3"/>
  <c r="BR1691" i="3"/>
  <c r="BK1687" i="3"/>
  <c r="BR1687" i="3"/>
  <c r="BK1683" i="3"/>
  <c r="BR1683" i="3"/>
  <c r="BK1679" i="3"/>
  <c r="BR1679" i="3"/>
  <c r="BK1675" i="3"/>
  <c r="BR1675" i="3"/>
  <c r="BK1671" i="3"/>
  <c r="BR1671" i="3"/>
  <c r="BK1667" i="3"/>
  <c r="BR1667" i="3"/>
  <c r="BK1659" i="3"/>
  <c r="BR1659" i="3"/>
  <c r="BK1655" i="3"/>
  <c r="BR1655" i="3"/>
  <c r="BK1651" i="3"/>
  <c r="BR1651" i="3"/>
  <c r="BK1643" i="3"/>
  <c r="BR1643" i="3"/>
  <c r="BK1639" i="3"/>
  <c r="BR1639" i="3"/>
  <c r="BK1635" i="3"/>
  <c r="BR1635" i="3"/>
  <c r="BK1627" i="3"/>
  <c r="BR1627" i="3"/>
  <c r="BK1623" i="3"/>
  <c r="BR1623" i="3"/>
  <c r="BK1619" i="3"/>
  <c r="BR1619" i="3"/>
  <c r="BK1611" i="3"/>
  <c r="BR1611" i="3"/>
  <c r="BK1607" i="3"/>
  <c r="BR1607" i="3"/>
  <c r="BK1603" i="3"/>
  <c r="BR1603" i="3"/>
  <c r="BK1595" i="3"/>
  <c r="BR1595" i="3"/>
  <c r="BK1591" i="3"/>
  <c r="BR1591" i="3"/>
  <c r="BK1587" i="3"/>
  <c r="BR1587" i="3"/>
  <c r="BK1579" i="3"/>
  <c r="BR1579" i="3"/>
  <c r="BK1575" i="3"/>
  <c r="BR1575" i="3"/>
  <c r="BK1571" i="3"/>
  <c r="BR1571" i="3"/>
  <c r="BK1563" i="3"/>
  <c r="BR1563" i="3"/>
  <c r="BK1559" i="3"/>
  <c r="BR1559" i="3"/>
  <c r="BK1555" i="3"/>
  <c r="BR1555" i="3"/>
  <c r="BK1547" i="3"/>
  <c r="BR1547" i="3"/>
  <c r="BK1543" i="3"/>
  <c r="BR1543" i="3"/>
  <c r="BK1539" i="3"/>
  <c r="BR1539" i="3"/>
  <c r="BK1531" i="3"/>
  <c r="BR1531" i="3"/>
  <c r="BK1527" i="3"/>
  <c r="BR1527" i="3"/>
  <c r="BK1523" i="3"/>
  <c r="BR1523" i="3"/>
  <c r="BK1515" i="3"/>
  <c r="BR1515" i="3"/>
  <c r="BK1511" i="3"/>
  <c r="BR1511" i="3"/>
  <c r="BK1507" i="3"/>
  <c r="BR1507" i="3"/>
  <c r="BK1503" i="3"/>
  <c r="BR1503" i="3"/>
  <c r="BK1499" i="3"/>
  <c r="BR1499" i="3"/>
  <c r="BK1495" i="3"/>
  <c r="BR1495" i="3"/>
  <c r="BK1491" i="3"/>
  <c r="BR1491" i="3"/>
  <c r="BK1483" i="3"/>
  <c r="BR1483" i="3"/>
  <c r="BK1479" i="3"/>
  <c r="BR1479" i="3"/>
  <c r="BK1475" i="3"/>
  <c r="BR1475" i="3"/>
  <c r="BK1471" i="3"/>
  <c r="BR1471" i="3"/>
  <c r="BK1467" i="3"/>
  <c r="BR1467" i="3"/>
  <c r="BK1463" i="3"/>
  <c r="BR1463" i="3"/>
  <c r="BK1459" i="3"/>
  <c r="BR1459" i="3"/>
  <c r="BK1451" i="3"/>
  <c r="BR1451" i="3"/>
  <c r="BK1447" i="3"/>
  <c r="BR1447" i="3"/>
  <c r="BK1443" i="3"/>
  <c r="BR1443" i="3"/>
  <c r="BK1435" i="3"/>
  <c r="BR1435" i="3"/>
  <c r="BK1431" i="3"/>
  <c r="BR1431" i="3"/>
  <c r="BK1427" i="3"/>
  <c r="BR1427" i="3"/>
  <c r="BK1419" i="3"/>
  <c r="BR1419" i="3"/>
  <c r="BK1415" i="3"/>
  <c r="BR1415" i="3"/>
  <c r="BK1411" i="3"/>
  <c r="BR1411" i="3"/>
  <c r="BK1403" i="3"/>
  <c r="BR1403" i="3"/>
  <c r="BK1399" i="3"/>
  <c r="BR1399" i="3"/>
  <c r="BK1395" i="3"/>
  <c r="BR1395" i="3"/>
  <c r="BK1391" i="3"/>
  <c r="BR1391" i="3"/>
  <c r="BK1387" i="3"/>
  <c r="BR1387" i="3"/>
  <c r="BK1383" i="3"/>
  <c r="BR1383" i="3"/>
  <c r="BK1379" i="3"/>
  <c r="BR1379" i="3"/>
  <c r="BK1375" i="3"/>
  <c r="BR1375" i="3"/>
  <c r="BK1371" i="3"/>
  <c r="BR1371" i="3"/>
  <c r="BK1367" i="3"/>
  <c r="BR1367" i="3"/>
  <c r="BK1355" i="3"/>
  <c r="BR1355" i="3"/>
  <c r="BK1351" i="3"/>
  <c r="BR1351" i="3"/>
  <c r="BK1347" i="3"/>
  <c r="BR1347" i="3"/>
  <c r="BK1339" i="3"/>
  <c r="BR1339" i="3"/>
  <c r="BK1335" i="3"/>
  <c r="BR1335" i="3"/>
  <c r="BK1331" i="3"/>
  <c r="BR1331" i="3"/>
  <c r="BK1327" i="3"/>
  <c r="BR1327" i="3"/>
  <c r="BK1323" i="3"/>
  <c r="BR1323" i="3"/>
  <c r="BK1319" i="3"/>
  <c r="BR1319" i="3"/>
  <c r="BK1311" i="3"/>
  <c r="BR1311" i="3"/>
  <c r="BK1307" i="3"/>
  <c r="BR1307" i="3"/>
  <c r="BK1303" i="3"/>
  <c r="BR1303" i="3"/>
  <c r="BK1299" i="3"/>
  <c r="BR1299" i="3"/>
  <c r="BK1295" i="3"/>
  <c r="BR1295" i="3"/>
  <c r="BK1291" i="3"/>
  <c r="BR1291" i="3"/>
  <c r="BK1287" i="3"/>
  <c r="BL1287" i="3" s="1"/>
  <c r="BR1287" i="3"/>
  <c r="BK1283" i="3"/>
  <c r="BR1283" i="3"/>
  <c r="BK1279" i="3"/>
  <c r="BR1279" i="3"/>
  <c r="BK1275" i="3"/>
  <c r="BR1275" i="3"/>
  <c r="BK1271" i="3"/>
  <c r="BR1271" i="3"/>
  <c r="BK1263" i="3"/>
  <c r="BR1263" i="3"/>
  <c r="BK1259" i="3"/>
  <c r="BR1259" i="3"/>
  <c r="BK1255" i="3"/>
  <c r="BR1255" i="3"/>
  <c r="BK1251" i="3"/>
  <c r="BR1251" i="3"/>
  <c r="BK1243" i="3"/>
  <c r="BR1243" i="3"/>
  <c r="BK1239" i="3"/>
  <c r="BR1239" i="3"/>
  <c r="BK1235" i="3"/>
  <c r="BR1235" i="3"/>
  <c r="BK1227" i="3"/>
  <c r="BR1227" i="3"/>
  <c r="BK1223" i="3"/>
  <c r="BR1223" i="3"/>
  <c r="BK1219" i="3"/>
  <c r="BR1219" i="3"/>
  <c r="BK1211" i="3"/>
  <c r="BR1211" i="3"/>
  <c r="BK1207" i="3"/>
  <c r="BR1207" i="3"/>
  <c r="BK1203" i="3"/>
  <c r="BR1203" i="3"/>
  <c r="BK1195" i="3"/>
  <c r="BR1195" i="3"/>
  <c r="BK1191" i="3"/>
  <c r="BR1191" i="3"/>
  <c r="BK1187" i="3"/>
  <c r="BR1187" i="3"/>
  <c r="BK1179" i="3"/>
  <c r="BR1179" i="3"/>
  <c r="BK1175" i="3"/>
  <c r="BR1175" i="3"/>
  <c r="BK1171" i="3"/>
  <c r="BR1171" i="3"/>
  <c r="BK1163" i="3"/>
  <c r="BR1163" i="3"/>
  <c r="BK1159" i="3"/>
  <c r="BR1159" i="3"/>
  <c r="BK1155" i="3"/>
  <c r="BR1155" i="3"/>
  <c r="BK1147" i="3"/>
  <c r="BR1147" i="3"/>
  <c r="BK1143" i="3"/>
  <c r="BR1143" i="3"/>
  <c r="BK1139" i="3"/>
  <c r="BR1139" i="3"/>
  <c r="BK1131" i="3"/>
  <c r="BR1131" i="3"/>
  <c r="BK1127" i="3"/>
  <c r="BR1127" i="3"/>
  <c r="BK1123" i="3"/>
  <c r="BR1123" i="3"/>
  <c r="BK1119" i="3"/>
  <c r="BR1119" i="3"/>
  <c r="BK1115" i="3"/>
  <c r="BR1115" i="3"/>
  <c r="BK1111" i="3"/>
  <c r="BR1111" i="3"/>
  <c r="BK1103" i="3"/>
  <c r="BR1103" i="3"/>
  <c r="BK1099" i="3"/>
  <c r="BR1099" i="3"/>
  <c r="BK1095" i="3"/>
  <c r="BR1095" i="3"/>
  <c r="BK1091" i="3"/>
  <c r="BR1091" i="3"/>
  <c r="BK1083" i="3"/>
  <c r="BR1083" i="3"/>
  <c r="BK1079" i="3"/>
  <c r="BR1079" i="3"/>
  <c r="BK1075" i="3"/>
  <c r="BR1075" i="3"/>
  <c r="BK1067" i="3"/>
  <c r="BR1067" i="3"/>
  <c r="BK1063" i="3"/>
  <c r="BR1063" i="3"/>
  <c r="BK1059" i="3"/>
  <c r="BR1059" i="3"/>
  <c r="BK1051" i="3"/>
  <c r="BR1051" i="3"/>
  <c r="BK1047" i="3"/>
  <c r="BR1047" i="3"/>
  <c r="BK1043" i="3"/>
  <c r="BR1043" i="3"/>
  <c r="BK1035" i="3"/>
  <c r="BR1035" i="3"/>
  <c r="BK1031" i="3"/>
  <c r="BR1031" i="3"/>
  <c r="BK1027" i="3"/>
  <c r="BR1027" i="3"/>
  <c r="BK1023" i="3"/>
  <c r="BR1023" i="3"/>
  <c r="BK1019" i="3"/>
  <c r="BR1019" i="3"/>
  <c r="BK1015" i="3"/>
  <c r="BR1015" i="3"/>
  <c r="BK1011" i="3"/>
  <c r="BR1011" i="3"/>
  <c r="BK1003" i="3"/>
  <c r="BR1003" i="3"/>
  <c r="BK999" i="3"/>
  <c r="BR999" i="3"/>
  <c r="BK995" i="3"/>
  <c r="BR995" i="3"/>
  <c r="BK987" i="3"/>
  <c r="BR987" i="3"/>
  <c r="BK983" i="3"/>
  <c r="BR983" i="3"/>
  <c r="BK979" i="3"/>
  <c r="BR979" i="3"/>
  <c r="BK971" i="3"/>
  <c r="BR971" i="3"/>
  <c r="BK967" i="3"/>
  <c r="BR967" i="3"/>
  <c r="BK963" i="3"/>
  <c r="BR963" i="3"/>
  <c r="BK959" i="3"/>
  <c r="BR959" i="3"/>
  <c r="BK955" i="3"/>
  <c r="BR955" i="3"/>
  <c r="BK951" i="3"/>
  <c r="BR951" i="3"/>
  <c r="BK947" i="3"/>
  <c r="BR947" i="3"/>
  <c r="BK939" i="3"/>
  <c r="BR939" i="3"/>
  <c r="BK935" i="3"/>
  <c r="BR935" i="3"/>
  <c r="BK931" i="3"/>
  <c r="BR931" i="3"/>
  <c r="BK923" i="3"/>
  <c r="BR923" i="3"/>
  <c r="BK919" i="3"/>
  <c r="BR919" i="3"/>
  <c r="BK915" i="3"/>
  <c r="BR915" i="3"/>
  <c r="BK907" i="3"/>
  <c r="BR907" i="3"/>
  <c r="BK903" i="3"/>
  <c r="BL903" i="3" s="1"/>
  <c r="BR903" i="3"/>
  <c r="BK899" i="3"/>
  <c r="BR899" i="3"/>
  <c r="BK895" i="3"/>
  <c r="BR895" i="3"/>
  <c r="BK891" i="3"/>
  <c r="BR891" i="3"/>
  <c r="BK887" i="3"/>
  <c r="BR887" i="3"/>
  <c r="BK879" i="3"/>
  <c r="BR879" i="3"/>
  <c r="BK875" i="3"/>
  <c r="BR875" i="3"/>
  <c r="BK871" i="3"/>
  <c r="BR871" i="3"/>
  <c r="BK867" i="3"/>
  <c r="BR867" i="3"/>
  <c r="BK863" i="3"/>
  <c r="BR863" i="3"/>
  <c r="BK859" i="3"/>
  <c r="BR859" i="3"/>
  <c r="BK855" i="3"/>
  <c r="BR855" i="3"/>
  <c r="BK851" i="3"/>
  <c r="BR851" i="3"/>
  <c r="BK843" i="3"/>
  <c r="BR843" i="3"/>
  <c r="BK839" i="3"/>
  <c r="BR839" i="3"/>
  <c r="BK835" i="3"/>
  <c r="BR835" i="3"/>
  <c r="BK831" i="3"/>
  <c r="BR831" i="3"/>
  <c r="BK827" i="3"/>
  <c r="BR827" i="3"/>
  <c r="BK823" i="3"/>
  <c r="BR823" i="3"/>
  <c r="BK815" i="3"/>
  <c r="BR815" i="3"/>
  <c r="BK811" i="3"/>
  <c r="BR811" i="3"/>
  <c r="BK807" i="3"/>
  <c r="BR807" i="3"/>
  <c r="BK803" i="3"/>
  <c r="BR803" i="3"/>
  <c r="BK799" i="3"/>
  <c r="BR799" i="3"/>
  <c r="BK795" i="3"/>
  <c r="BR795" i="3"/>
  <c r="BK791" i="3"/>
  <c r="BR791" i="3"/>
  <c r="BK787" i="3"/>
  <c r="BR787" i="3"/>
  <c r="BK779" i="3"/>
  <c r="BR779" i="3"/>
  <c r="BK775" i="3"/>
  <c r="BL775" i="3" s="1"/>
  <c r="BR775" i="3"/>
  <c r="BK771" i="3"/>
  <c r="BR771" i="3"/>
  <c r="BK763" i="3"/>
  <c r="BR763" i="3"/>
  <c r="BK759" i="3"/>
  <c r="BR759" i="3"/>
  <c r="BK747" i="3"/>
  <c r="BR747" i="3"/>
  <c r="BK743" i="3"/>
  <c r="BR743" i="3"/>
  <c r="BK739" i="3"/>
  <c r="BR739" i="3"/>
  <c r="BK731" i="3"/>
  <c r="BR731" i="3"/>
  <c r="BK727" i="3"/>
  <c r="BR727" i="3"/>
  <c r="BK723" i="3"/>
  <c r="BR723" i="3"/>
  <c r="BK719" i="3"/>
  <c r="BR719" i="3"/>
  <c r="BK715" i="3"/>
  <c r="BR715" i="3"/>
  <c r="BK711" i="3"/>
  <c r="BR711" i="3"/>
  <c r="BK707" i="3"/>
  <c r="BR707" i="3"/>
  <c r="BK703" i="3"/>
  <c r="BR703" i="3"/>
  <c r="BK699" i="3"/>
  <c r="BR699" i="3"/>
  <c r="BK695" i="3"/>
  <c r="BR695" i="3"/>
  <c r="BK687" i="3"/>
  <c r="BR687" i="3"/>
  <c r="BK683" i="3"/>
  <c r="BR683" i="3"/>
  <c r="BK679" i="3"/>
  <c r="BR679" i="3"/>
  <c r="BK675" i="3"/>
  <c r="BR675" i="3"/>
  <c r="BK667" i="3"/>
  <c r="BR667" i="3"/>
  <c r="BK663" i="3"/>
  <c r="BR663" i="3"/>
  <c r="BK659" i="3"/>
  <c r="BR659" i="3"/>
  <c r="BK655" i="3"/>
  <c r="BR655" i="3"/>
  <c r="BK651" i="3"/>
  <c r="BR651" i="3"/>
  <c r="BK647" i="3"/>
  <c r="BR647" i="3"/>
  <c r="BK639" i="3"/>
  <c r="BR639" i="3"/>
  <c r="BK635" i="3"/>
  <c r="BR635" i="3"/>
  <c r="BK631" i="3"/>
  <c r="BR631" i="3"/>
  <c r="BK627" i="3"/>
  <c r="BR627" i="3"/>
  <c r="BK623" i="3"/>
  <c r="BR623" i="3"/>
  <c r="BK619" i="3"/>
  <c r="BR619" i="3"/>
  <c r="BK615" i="3"/>
  <c r="BR615" i="3"/>
  <c r="BK607" i="3"/>
  <c r="BR607" i="3"/>
  <c r="BK603" i="3"/>
  <c r="BR603" i="3"/>
  <c r="BK599" i="3"/>
  <c r="BR599" i="3"/>
  <c r="BK595" i="3"/>
  <c r="BR595" i="3"/>
  <c r="BK587" i="3"/>
  <c r="BR587" i="3"/>
  <c r="BK583" i="3"/>
  <c r="BR583" i="3"/>
  <c r="BK579" i="3"/>
  <c r="BR579" i="3"/>
  <c r="BK571" i="3"/>
  <c r="BR571" i="3"/>
  <c r="BK567" i="3"/>
  <c r="BR567" i="3"/>
  <c r="BK563" i="3"/>
  <c r="BR563" i="3"/>
  <c r="BK555" i="3"/>
  <c r="BR555" i="3"/>
  <c r="BK551" i="3"/>
  <c r="BR551" i="3"/>
  <c r="BK547" i="3"/>
  <c r="BR547" i="3"/>
  <c r="BK539" i="3"/>
  <c r="BR539" i="3"/>
  <c r="BK535" i="3"/>
  <c r="BR535" i="3"/>
  <c r="BK531" i="3"/>
  <c r="BR531" i="3"/>
  <c r="BK527" i="3"/>
  <c r="BR527" i="3"/>
  <c r="BK523" i="3"/>
  <c r="BR523" i="3"/>
  <c r="BK519" i="3"/>
  <c r="BR519" i="3"/>
  <c r="BK511" i="3"/>
  <c r="BR511" i="3"/>
  <c r="BK507" i="3"/>
  <c r="BR507" i="3"/>
  <c r="BK503" i="3"/>
  <c r="BR503" i="3"/>
  <c r="BK499" i="3"/>
  <c r="BR499" i="3"/>
  <c r="BK495" i="3"/>
  <c r="BR495" i="3"/>
  <c r="BK491" i="3"/>
  <c r="BR491" i="3"/>
  <c r="BK487" i="3"/>
  <c r="BR487" i="3"/>
  <c r="BK479" i="3"/>
  <c r="BR479" i="3"/>
  <c r="BK475" i="3"/>
  <c r="BR475" i="3"/>
  <c r="BK471" i="3"/>
  <c r="BR471" i="3"/>
  <c r="BK467" i="3"/>
  <c r="BR467" i="3"/>
  <c r="BK463" i="3"/>
  <c r="BR463" i="3"/>
  <c r="BK459" i="3"/>
  <c r="BR459" i="3"/>
  <c r="BK455" i="3"/>
  <c r="BR455" i="3"/>
  <c r="BK451" i="3"/>
  <c r="BR451" i="3"/>
  <c r="BK443" i="3"/>
  <c r="BR443" i="3"/>
  <c r="BK439" i="3"/>
  <c r="BR439" i="3"/>
  <c r="BK435" i="3"/>
  <c r="BR435" i="3"/>
  <c r="BK427" i="3"/>
  <c r="BR427" i="3"/>
  <c r="BK423" i="3"/>
  <c r="BR423" i="3"/>
  <c r="BK419" i="3"/>
  <c r="BR419" i="3"/>
  <c r="BK415" i="3"/>
  <c r="BR415" i="3"/>
  <c r="BK411" i="3"/>
  <c r="BR411" i="3"/>
  <c r="BK407" i="3"/>
  <c r="BR407" i="3"/>
  <c r="BK403" i="3"/>
  <c r="BR403" i="3"/>
  <c r="BK399" i="3"/>
  <c r="BR399" i="3"/>
  <c r="BK395" i="3"/>
  <c r="BR395" i="3"/>
  <c r="BK391" i="3"/>
  <c r="BR391" i="3"/>
  <c r="BK387" i="3"/>
  <c r="BR387" i="3"/>
  <c r="BK383" i="3"/>
  <c r="BR383" i="3"/>
  <c r="BK379" i="3"/>
  <c r="BR379" i="3"/>
  <c r="BK375" i="3"/>
  <c r="BR375" i="3"/>
  <c r="BK371" i="3"/>
  <c r="BR371" i="3"/>
  <c r="BK367" i="3"/>
  <c r="BR367" i="3"/>
  <c r="BK363" i="3"/>
  <c r="BR363" i="3"/>
  <c r="BK359" i="3"/>
  <c r="BR359" i="3"/>
  <c r="BK355" i="3"/>
  <c r="BR355" i="3"/>
  <c r="BK351" i="3"/>
  <c r="BR351" i="3"/>
  <c r="BK347" i="3"/>
  <c r="BR347" i="3"/>
  <c r="BK343" i="3"/>
  <c r="BR343" i="3"/>
  <c r="BK339" i="3"/>
  <c r="BR339" i="3"/>
  <c r="BK335" i="3"/>
  <c r="BR335" i="3"/>
  <c r="BK331" i="3"/>
  <c r="BR331" i="3"/>
  <c r="BK327" i="3"/>
  <c r="BR327" i="3"/>
  <c r="BK323" i="3"/>
  <c r="BR323" i="3"/>
  <c r="BK319" i="3"/>
  <c r="BR319" i="3"/>
  <c r="BK315" i="3"/>
  <c r="BR315" i="3"/>
  <c r="BK311" i="3"/>
  <c r="BR311" i="3"/>
  <c r="BK307" i="3"/>
  <c r="BR307" i="3"/>
  <c r="BK303" i="3"/>
  <c r="BR303" i="3"/>
  <c r="BK299" i="3"/>
  <c r="BR299" i="3"/>
  <c r="BK295" i="3"/>
  <c r="BR295" i="3"/>
  <c r="BK291" i="3"/>
  <c r="BR291" i="3"/>
  <c r="BK287" i="3"/>
  <c r="BR287" i="3"/>
  <c r="BK283" i="3"/>
  <c r="BR283" i="3"/>
  <c r="BK279" i="3"/>
  <c r="BR279" i="3"/>
  <c r="BK275" i="3"/>
  <c r="BR275" i="3"/>
  <c r="BK271" i="3"/>
  <c r="BR271" i="3"/>
  <c r="BK267" i="3"/>
  <c r="BR267" i="3"/>
  <c r="BK263" i="3"/>
  <c r="BR263" i="3"/>
  <c r="BK259" i="3"/>
  <c r="BR259" i="3"/>
  <c r="BK255" i="3"/>
  <c r="BR255" i="3"/>
  <c r="BK251" i="3"/>
  <c r="BR251" i="3"/>
  <c r="BK247" i="3"/>
  <c r="BR247" i="3"/>
  <c r="BK243" i="3"/>
  <c r="BR243" i="3"/>
  <c r="BK239" i="3"/>
  <c r="BR239" i="3"/>
  <c r="BK235" i="3"/>
  <c r="BR235" i="3"/>
  <c r="BK231" i="3"/>
  <c r="BR231" i="3"/>
  <c r="BK227" i="3"/>
  <c r="BR227" i="3"/>
  <c r="BK223" i="3"/>
  <c r="BR223" i="3"/>
  <c r="BK219" i="3"/>
  <c r="BR219" i="3"/>
  <c r="BK215" i="3"/>
  <c r="BR215" i="3"/>
  <c r="BK211" i="3"/>
  <c r="BR211" i="3"/>
  <c r="BK207" i="3"/>
  <c r="BR207" i="3"/>
  <c r="BK203" i="3"/>
  <c r="BR203" i="3"/>
  <c r="BK199" i="3"/>
  <c r="BR199" i="3"/>
  <c r="BK195" i="3"/>
  <c r="BR195" i="3"/>
  <c r="BK191" i="3"/>
  <c r="BR191" i="3"/>
  <c r="BK187" i="3"/>
  <c r="BR187" i="3"/>
  <c r="BK183" i="3"/>
  <c r="BR183" i="3"/>
  <c r="BK179" i="3"/>
  <c r="BR179" i="3"/>
  <c r="BK175" i="3"/>
  <c r="BR175" i="3"/>
  <c r="BK171" i="3"/>
  <c r="BR171" i="3"/>
  <c r="BK167" i="3"/>
  <c r="BR167" i="3"/>
  <c r="BK163" i="3"/>
  <c r="BR163" i="3"/>
  <c r="BK159" i="3"/>
  <c r="BR159" i="3"/>
  <c r="BK155" i="3"/>
  <c r="BR155" i="3"/>
  <c r="BK151" i="3"/>
  <c r="BR151" i="3"/>
  <c r="BK147" i="3"/>
  <c r="BR147" i="3"/>
  <c r="BK143" i="3"/>
  <c r="BR143" i="3"/>
  <c r="BK139" i="3"/>
  <c r="BR139" i="3"/>
  <c r="BK135" i="3"/>
  <c r="BR135" i="3"/>
  <c r="BK131" i="3"/>
  <c r="BR131" i="3"/>
  <c r="BK127" i="3"/>
  <c r="BR127" i="3"/>
  <c r="BK123" i="3"/>
  <c r="BR123" i="3"/>
  <c r="BK119" i="3"/>
  <c r="BR119" i="3"/>
  <c r="BK115" i="3"/>
  <c r="BR115" i="3"/>
  <c r="BK111" i="3"/>
  <c r="BR111" i="3"/>
  <c r="BK107" i="3"/>
  <c r="BR107" i="3"/>
  <c r="BK103" i="3"/>
  <c r="BR103" i="3"/>
  <c r="BK99" i="3"/>
  <c r="BR99" i="3"/>
  <c r="BK95" i="3"/>
  <c r="BR95" i="3"/>
  <c r="BK91" i="3"/>
  <c r="BR91" i="3"/>
  <c r="BK87" i="3"/>
  <c r="BR87" i="3"/>
  <c r="BK83" i="3"/>
  <c r="BR83" i="3"/>
  <c r="BK79" i="3"/>
  <c r="BR79" i="3"/>
  <c r="BK75" i="3"/>
  <c r="BR75" i="3"/>
  <c r="BK71" i="3"/>
  <c r="BR71" i="3"/>
  <c r="BK67" i="3"/>
  <c r="BR67" i="3"/>
  <c r="BK63" i="3"/>
  <c r="BR63" i="3"/>
  <c r="BK59" i="3"/>
  <c r="BR59" i="3"/>
  <c r="BK55" i="3"/>
  <c r="BR55" i="3"/>
  <c r="BK51" i="3"/>
  <c r="BR51" i="3"/>
  <c r="BK47" i="3"/>
  <c r="BR47" i="3"/>
  <c r="BK43" i="3"/>
  <c r="BR43" i="3"/>
  <c r="BK39" i="3"/>
  <c r="BR39" i="3"/>
  <c r="BK35" i="3"/>
  <c r="BR35" i="3"/>
  <c r="BK31" i="3"/>
  <c r="BR31" i="3"/>
  <c r="BK27" i="3"/>
  <c r="BR27" i="3"/>
  <c r="BK23" i="3"/>
  <c r="BR23" i="3"/>
  <c r="BK19" i="3"/>
  <c r="BR19" i="3"/>
  <c r="BK15" i="3"/>
  <c r="BR15" i="3"/>
  <c r="BJ1223" i="3"/>
  <c r="BJ711" i="3"/>
  <c r="BK2006" i="3"/>
  <c r="BR2006" i="3"/>
  <c r="BK2002" i="3"/>
  <c r="BR2002" i="3"/>
  <c r="BK1998" i="3"/>
  <c r="BR1998" i="3"/>
  <c r="BK1990" i="3"/>
  <c r="BR1990" i="3"/>
  <c r="BK1986" i="3"/>
  <c r="BR1986" i="3"/>
  <c r="BK1982" i="3"/>
  <c r="BR1982" i="3"/>
  <c r="BK1974" i="3"/>
  <c r="BR1974" i="3"/>
  <c r="BK1970" i="3"/>
  <c r="BR1970" i="3"/>
  <c r="BK1966" i="3"/>
  <c r="BR1966" i="3"/>
  <c r="BO1962" i="3"/>
  <c r="BR1962" i="3"/>
  <c r="BK1958" i="3"/>
  <c r="BR1958" i="3"/>
  <c r="BK1954" i="3"/>
  <c r="BR1954" i="3"/>
  <c r="BK1950" i="3"/>
  <c r="BR1950" i="3"/>
  <c r="BK1946" i="3"/>
  <c r="BR1946" i="3"/>
  <c r="BK1942" i="3"/>
  <c r="BR1942" i="3"/>
  <c r="BK1938" i="3"/>
  <c r="BR1938" i="3"/>
  <c r="BK1934" i="3"/>
  <c r="BR1934" i="3"/>
  <c r="BK1930" i="3"/>
  <c r="BR1930" i="3"/>
  <c r="BK1926" i="3"/>
  <c r="BR1926" i="3"/>
  <c r="BK1922" i="3"/>
  <c r="BR1922" i="3"/>
  <c r="BK1918" i="3"/>
  <c r="BR1918" i="3"/>
  <c r="BK1914" i="3"/>
  <c r="BR1914" i="3"/>
  <c r="BK1910" i="3"/>
  <c r="BR1910" i="3"/>
  <c r="BK1906" i="3"/>
  <c r="BR1906" i="3"/>
  <c r="BK1902" i="3"/>
  <c r="BR1902" i="3"/>
  <c r="BK1898" i="3"/>
  <c r="BR1898" i="3"/>
  <c r="BK1894" i="3"/>
  <c r="BR1894" i="3"/>
  <c r="BK1890" i="3"/>
  <c r="BR1890" i="3"/>
  <c r="BK1886" i="3"/>
  <c r="BR1886" i="3"/>
  <c r="BK1882" i="3"/>
  <c r="BR1882" i="3"/>
  <c r="BK1878" i="3"/>
  <c r="BR1878" i="3"/>
  <c r="BK1874" i="3"/>
  <c r="BR1874" i="3"/>
  <c r="BK1870" i="3"/>
  <c r="BR1870" i="3"/>
  <c r="BK1866" i="3"/>
  <c r="BR1866" i="3"/>
  <c r="BK1862" i="3"/>
  <c r="BR1862" i="3"/>
  <c r="BK1858" i="3"/>
  <c r="BR1858" i="3"/>
  <c r="BK1854" i="3"/>
  <c r="BR1854" i="3"/>
  <c r="BK1850" i="3"/>
  <c r="BR1850" i="3"/>
  <c r="BK1846" i="3"/>
  <c r="BR1846" i="3"/>
  <c r="BK1842" i="3"/>
  <c r="BR1842" i="3"/>
  <c r="BK1838" i="3"/>
  <c r="BR1838" i="3"/>
  <c r="BK1834" i="3"/>
  <c r="BR1834" i="3"/>
  <c r="BK1830" i="3"/>
  <c r="BR1830" i="3"/>
  <c r="BK1826" i="3"/>
  <c r="BR1826" i="3"/>
  <c r="BK1822" i="3"/>
  <c r="BR1822" i="3"/>
  <c r="BK1818" i="3"/>
  <c r="BR1818" i="3"/>
  <c r="BK1814" i="3"/>
  <c r="BR1814" i="3"/>
  <c r="BK1810" i="3"/>
  <c r="BR1810" i="3"/>
  <c r="BK1806" i="3"/>
  <c r="BR1806" i="3"/>
  <c r="BK1802" i="3"/>
  <c r="BR1802" i="3"/>
  <c r="BK1798" i="3"/>
  <c r="BR1798" i="3"/>
  <c r="BK1794" i="3"/>
  <c r="BR1794" i="3"/>
  <c r="BK1790" i="3"/>
  <c r="BR1790" i="3"/>
  <c r="BK1786" i="3"/>
  <c r="BR1786" i="3"/>
  <c r="BK1782" i="3"/>
  <c r="BR1782" i="3"/>
  <c r="BK1778" i="3"/>
  <c r="BR1778" i="3"/>
  <c r="BK1774" i="3"/>
  <c r="BR1774" i="3"/>
  <c r="BK1770" i="3"/>
  <c r="BR1770" i="3"/>
  <c r="BK1766" i="3"/>
  <c r="BR1766" i="3"/>
  <c r="BK1762" i="3"/>
  <c r="BR1762" i="3"/>
  <c r="BK1758" i="3"/>
  <c r="BR1758" i="3"/>
  <c r="BK1754" i="3"/>
  <c r="BR1754" i="3"/>
  <c r="BK1750" i="3"/>
  <c r="BR1750" i="3"/>
  <c r="BK1746" i="3"/>
  <c r="BR1746" i="3"/>
  <c r="BK1742" i="3"/>
  <c r="BR1742" i="3"/>
  <c r="BK1738" i="3"/>
  <c r="BR1738" i="3"/>
  <c r="BK1734" i="3"/>
  <c r="BR1734" i="3"/>
  <c r="BK1730" i="3"/>
  <c r="BR1730" i="3"/>
  <c r="BK1726" i="3"/>
  <c r="BR1726" i="3"/>
  <c r="BK1722" i="3"/>
  <c r="BR1722" i="3"/>
  <c r="BK1718" i="3"/>
  <c r="BR1718" i="3"/>
  <c r="BK1714" i="3"/>
  <c r="BR1714" i="3"/>
  <c r="BK1710" i="3"/>
  <c r="BR1710" i="3"/>
  <c r="BK1706" i="3"/>
  <c r="BR1706" i="3"/>
  <c r="BK1702" i="3"/>
  <c r="BR1702" i="3"/>
  <c r="BK1698" i="3"/>
  <c r="BR1698" i="3"/>
  <c r="BK1694" i="3"/>
  <c r="BR1694" i="3"/>
  <c r="BK1690" i="3"/>
  <c r="BR1690" i="3"/>
  <c r="BK1686" i="3"/>
  <c r="BR1686" i="3"/>
  <c r="BK1682" i="3"/>
  <c r="BR1682" i="3"/>
  <c r="BK1678" i="3"/>
  <c r="BR1678" i="3"/>
  <c r="BK1674" i="3"/>
  <c r="BR1674" i="3"/>
  <c r="BK1670" i="3"/>
  <c r="BR1670" i="3"/>
  <c r="BK1666" i="3"/>
  <c r="BR1666" i="3"/>
  <c r="BK1662" i="3"/>
  <c r="BR1662" i="3"/>
  <c r="BK1658" i="3"/>
  <c r="BR1658" i="3"/>
  <c r="BK1654" i="3"/>
  <c r="BR1654" i="3"/>
  <c r="BK1650" i="3"/>
  <c r="BR1650" i="3"/>
  <c r="BK1646" i="3"/>
  <c r="BR1646" i="3"/>
  <c r="BK1642" i="3"/>
  <c r="BR1642" i="3"/>
  <c r="BK1638" i="3"/>
  <c r="BR1638" i="3"/>
  <c r="BK1634" i="3"/>
  <c r="BR1634" i="3"/>
  <c r="BK1630" i="3"/>
  <c r="BR1630" i="3"/>
  <c r="BK1626" i="3"/>
  <c r="BR1626" i="3"/>
  <c r="BK1622" i="3"/>
  <c r="BR1622" i="3"/>
  <c r="BK1618" i="3"/>
  <c r="BR1618" i="3"/>
  <c r="BK1614" i="3"/>
  <c r="BR1614" i="3"/>
  <c r="BK1610" i="3"/>
  <c r="BR1610" i="3"/>
  <c r="BK1606" i="3"/>
  <c r="BR1606" i="3"/>
  <c r="BK1602" i="3"/>
  <c r="BR1602" i="3"/>
  <c r="BK1598" i="3"/>
  <c r="BR1598" i="3"/>
  <c r="BK1594" i="3"/>
  <c r="BR1594" i="3"/>
  <c r="BK1590" i="3"/>
  <c r="BR1590" i="3"/>
  <c r="BK1586" i="3"/>
  <c r="BR1586" i="3"/>
  <c r="BK1582" i="3"/>
  <c r="BR1582" i="3"/>
  <c r="BK1578" i="3"/>
  <c r="BR1578" i="3"/>
  <c r="BK1574" i="3"/>
  <c r="BR1574" i="3"/>
  <c r="BK1570" i="3"/>
  <c r="BR1570" i="3"/>
  <c r="BK1566" i="3"/>
  <c r="BR1566" i="3"/>
  <c r="BK1562" i="3"/>
  <c r="BR1562" i="3"/>
  <c r="BK1558" i="3"/>
  <c r="BR1558" i="3"/>
  <c r="BK1554" i="3"/>
  <c r="BR1554" i="3"/>
  <c r="BK1550" i="3"/>
  <c r="BR1550" i="3"/>
  <c r="BK1546" i="3"/>
  <c r="BR1546" i="3"/>
  <c r="BK1542" i="3"/>
  <c r="BR1542" i="3"/>
  <c r="BK1538" i="3"/>
  <c r="BR1538" i="3"/>
  <c r="BK1534" i="3"/>
  <c r="BR1534" i="3"/>
  <c r="BK1530" i="3"/>
  <c r="BR1530" i="3"/>
  <c r="BK1526" i="3"/>
  <c r="BR1526" i="3"/>
  <c r="BK1522" i="3"/>
  <c r="BR1522" i="3"/>
  <c r="BK1518" i="3"/>
  <c r="BR1518" i="3"/>
  <c r="BK1514" i="3"/>
  <c r="BR1514" i="3"/>
  <c r="BK1510" i="3"/>
  <c r="BR1510" i="3"/>
  <c r="BK1506" i="3"/>
  <c r="BR1506" i="3"/>
  <c r="BK1502" i="3"/>
  <c r="BR1502" i="3"/>
  <c r="BK1498" i="3"/>
  <c r="BR1498" i="3"/>
  <c r="BK1494" i="3"/>
  <c r="BR1494" i="3"/>
  <c r="BK1490" i="3"/>
  <c r="BR1490" i="3"/>
  <c r="BK1486" i="3"/>
  <c r="BR1486" i="3"/>
  <c r="BK1482" i="3"/>
  <c r="BR1482" i="3"/>
  <c r="BK1478" i="3"/>
  <c r="BR1478" i="3"/>
  <c r="BK1474" i="3"/>
  <c r="BR1474" i="3"/>
  <c r="BK1470" i="3"/>
  <c r="BR1470" i="3"/>
  <c r="BK1466" i="3"/>
  <c r="BR1466" i="3"/>
  <c r="BK1462" i="3"/>
  <c r="BR1462" i="3"/>
  <c r="BK1458" i="3"/>
  <c r="BR1458" i="3"/>
  <c r="BK1454" i="3"/>
  <c r="BR1454" i="3"/>
  <c r="BK1450" i="3"/>
  <c r="BR1450" i="3"/>
  <c r="BK1446" i="3"/>
  <c r="BR1446" i="3"/>
  <c r="BK1442" i="3"/>
  <c r="BR1442" i="3"/>
  <c r="BK1438" i="3"/>
  <c r="BR1438" i="3"/>
  <c r="BK1434" i="3"/>
  <c r="BR1434" i="3"/>
  <c r="BK1430" i="3"/>
  <c r="BR1430" i="3"/>
  <c r="BK1426" i="3"/>
  <c r="BR1426" i="3"/>
  <c r="BK1422" i="3"/>
  <c r="BR1422" i="3"/>
  <c r="BK1418" i="3"/>
  <c r="BR1418" i="3"/>
  <c r="BK1414" i="3"/>
  <c r="BR1414" i="3"/>
  <c r="BK1410" i="3"/>
  <c r="BR1410" i="3"/>
  <c r="BK1406" i="3"/>
  <c r="BR1406" i="3"/>
  <c r="BK1402" i="3"/>
  <c r="BR1402" i="3"/>
  <c r="BK1398" i="3"/>
  <c r="BR1398" i="3"/>
  <c r="BK1394" i="3"/>
  <c r="BR1394" i="3"/>
  <c r="BK1390" i="3"/>
  <c r="BR1390" i="3"/>
  <c r="BK1386" i="3"/>
  <c r="BR1386" i="3"/>
  <c r="BK1382" i="3"/>
  <c r="BR1382" i="3"/>
  <c r="BK1378" i="3"/>
  <c r="BR1378" i="3"/>
  <c r="BK1374" i="3"/>
  <c r="BR1374" i="3"/>
  <c r="BK1370" i="3"/>
  <c r="BR1370" i="3"/>
  <c r="BK1366" i="3"/>
  <c r="BR1366" i="3"/>
  <c r="BK1362" i="3"/>
  <c r="BR1362" i="3"/>
  <c r="BK1358" i="3"/>
  <c r="BR1358" i="3"/>
  <c r="BK1354" i="3"/>
  <c r="BR1354" i="3"/>
  <c r="BK1350" i="3"/>
  <c r="BR1350" i="3"/>
  <c r="BK1346" i="3"/>
  <c r="BR1346" i="3"/>
  <c r="BK1342" i="3"/>
  <c r="BR1342" i="3"/>
  <c r="BK1338" i="3"/>
  <c r="BR1338" i="3"/>
  <c r="BK1334" i="3"/>
  <c r="BR1334" i="3"/>
  <c r="BK1330" i="3"/>
  <c r="BR1330" i="3"/>
  <c r="BK1326" i="3"/>
  <c r="BR1326" i="3"/>
  <c r="BK1322" i="3"/>
  <c r="BR1322" i="3"/>
  <c r="BK1318" i="3"/>
  <c r="BR1318" i="3"/>
  <c r="BK1314" i="3"/>
  <c r="BR1314" i="3"/>
  <c r="BK1310" i="3"/>
  <c r="BR1310" i="3"/>
  <c r="BK1306" i="3"/>
  <c r="BR1306" i="3"/>
  <c r="BK1302" i="3"/>
  <c r="BR1302" i="3"/>
  <c r="BK1298" i="3"/>
  <c r="BR1298" i="3"/>
  <c r="BK1294" i="3"/>
  <c r="BR1294" i="3"/>
  <c r="BK1290" i="3"/>
  <c r="BR1290" i="3"/>
  <c r="BK1286" i="3"/>
  <c r="BR1286" i="3"/>
  <c r="BK1282" i="3"/>
  <c r="BR1282" i="3"/>
  <c r="BK1278" i="3"/>
  <c r="BR1278" i="3"/>
  <c r="BK1274" i="3"/>
  <c r="BR1274" i="3"/>
  <c r="BK1270" i="3"/>
  <c r="BR1270" i="3"/>
  <c r="BK1266" i="3"/>
  <c r="BR1266" i="3"/>
  <c r="BK1262" i="3"/>
  <c r="BR1262" i="3"/>
  <c r="BK1258" i="3"/>
  <c r="BR1258" i="3"/>
  <c r="BK1254" i="3"/>
  <c r="BR1254" i="3"/>
  <c r="BK1250" i="3"/>
  <c r="BR1250" i="3"/>
  <c r="BK1246" i="3"/>
  <c r="BR1246" i="3"/>
  <c r="BK1242" i="3"/>
  <c r="BR1242" i="3"/>
  <c r="BK1238" i="3"/>
  <c r="BR1238" i="3"/>
  <c r="BK1234" i="3"/>
  <c r="BR1234" i="3"/>
  <c r="BK1230" i="3"/>
  <c r="BR1230" i="3"/>
  <c r="BK1226" i="3"/>
  <c r="BR1226" i="3"/>
  <c r="BK1222" i="3"/>
  <c r="BR1222" i="3"/>
  <c r="BK1218" i="3"/>
  <c r="BR1218" i="3"/>
  <c r="BK1214" i="3"/>
  <c r="BR1214" i="3"/>
  <c r="BK1210" i="3"/>
  <c r="BR1210" i="3"/>
  <c r="BK1206" i="3"/>
  <c r="BR1206" i="3"/>
  <c r="BK1202" i="3"/>
  <c r="BR1202" i="3"/>
  <c r="BK1198" i="3"/>
  <c r="BR1198" i="3"/>
  <c r="BK1194" i="3"/>
  <c r="BR1194" i="3"/>
  <c r="BK1190" i="3"/>
  <c r="BR1190" i="3"/>
  <c r="BK1186" i="3"/>
  <c r="BR1186" i="3"/>
  <c r="BK1182" i="3"/>
  <c r="BR1182" i="3"/>
  <c r="BK1178" i="3"/>
  <c r="BR1178" i="3"/>
  <c r="BK1174" i="3"/>
  <c r="BR1174" i="3"/>
  <c r="BK1170" i="3"/>
  <c r="BR1170" i="3"/>
  <c r="BK1166" i="3"/>
  <c r="BR1166" i="3"/>
  <c r="BK1162" i="3"/>
  <c r="BR1162" i="3"/>
  <c r="BK1158" i="3"/>
  <c r="BR1158" i="3"/>
  <c r="BK1154" i="3"/>
  <c r="BR1154" i="3"/>
  <c r="BK1150" i="3"/>
  <c r="BR1150" i="3"/>
  <c r="BK1146" i="3"/>
  <c r="BR1146" i="3"/>
  <c r="BK1142" i="3"/>
  <c r="BR1142" i="3"/>
  <c r="BK1138" i="3"/>
  <c r="BR1138" i="3"/>
  <c r="BK1134" i="3"/>
  <c r="BR1134" i="3"/>
  <c r="BK1130" i="3"/>
  <c r="BR1130" i="3"/>
  <c r="BK1126" i="3"/>
  <c r="BR1126" i="3"/>
  <c r="BK1122" i="3"/>
  <c r="BR1122" i="3"/>
  <c r="BK1118" i="3"/>
  <c r="BR1118" i="3"/>
  <c r="BK1114" i="3"/>
  <c r="BR1114" i="3"/>
  <c r="BK1110" i="3"/>
  <c r="BR1110" i="3"/>
  <c r="BK1106" i="3"/>
  <c r="BR1106" i="3"/>
  <c r="BK1102" i="3"/>
  <c r="BR1102" i="3"/>
  <c r="BK1098" i="3"/>
  <c r="BR1098" i="3"/>
  <c r="BK1094" i="3"/>
  <c r="BR1094" i="3"/>
  <c r="BK1090" i="3"/>
  <c r="BR1090" i="3"/>
  <c r="BK1086" i="3"/>
  <c r="BR1086" i="3"/>
  <c r="BK1082" i="3"/>
  <c r="BR1082" i="3"/>
  <c r="BK1078" i="3"/>
  <c r="BR1078" i="3"/>
  <c r="BK1074" i="3"/>
  <c r="BR1074" i="3"/>
  <c r="BK1070" i="3"/>
  <c r="BR1070" i="3"/>
  <c r="BK1066" i="3"/>
  <c r="BR1066" i="3"/>
  <c r="BK1062" i="3"/>
  <c r="BR1062" i="3"/>
  <c r="BK1058" i="3"/>
  <c r="BR1058" i="3"/>
  <c r="BK1054" i="3"/>
  <c r="BR1054" i="3"/>
  <c r="BK1050" i="3"/>
  <c r="BR1050" i="3"/>
  <c r="BK1046" i="3"/>
  <c r="BR1046" i="3"/>
  <c r="BK1042" i="3"/>
  <c r="BR1042" i="3"/>
  <c r="BK1038" i="3"/>
  <c r="BR1038" i="3"/>
  <c r="BK1034" i="3"/>
  <c r="BR1034" i="3"/>
  <c r="BK1030" i="3"/>
  <c r="BR1030" i="3"/>
  <c r="BK1026" i="3"/>
  <c r="BR1026" i="3"/>
  <c r="BK1022" i="3"/>
  <c r="BR1022" i="3"/>
  <c r="BK1018" i="3"/>
  <c r="BR1018" i="3"/>
  <c r="BK1014" i="3"/>
  <c r="BR1014" i="3"/>
  <c r="BK1010" i="3"/>
  <c r="BR1010" i="3"/>
  <c r="BK1006" i="3"/>
  <c r="BR1006" i="3"/>
  <c r="BK1002" i="3"/>
  <c r="BR1002" i="3"/>
  <c r="BK998" i="3"/>
  <c r="BR998" i="3"/>
  <c r="BK994" i="3"/>
  <c r="BR994" i="3"/>
  <c r="BK990" i="3"/>
  <c r="BR990" i="3"/>
  <c r="BK986" i="3"/>
  <c r="BR986" i="3"/>
  <c r="BK982" i="3"/>
  <c r="BR982" i="3"/>
  <c r="BK978" i="3"/>
  <c r="BR978" i="3"/>
  <c r="BK974" i="3"/>
  <c r="BR974" i="3"/>
  <c r="BK970" i="3"/>
  <c r="BR970" i="3"/>
  <c r="BK966" i="3"/>
  <c r="BR966" i="3"/>
  <c r="BK962" i="3"/>
  <c r="BR962" i="3"/>
  <c r="BK958" i="3"/>
  <c r="BR958" i="3"/>
  <c r="BK954" i="3"/>
  <c r="BR954" i="3"/>
  <c r="BK950" i="3"/>
  <c r="BR950" i="3"/>
  <c r="BK946" i="3"/>
  <c r="BR946" i="3"/>
  <c r="BK942" i="3"/>
  <c r="BR942" i="3"/>
  <c r="BK938" i="3"/>
  <c r="BR938" i="3"/>
  <c r="BK934" i="3"/>
  <c r="BR934" i="3"/>
  <c r="BK930" i="3"/>
  <c r="BR930" i="3"/>
  <c r="BK926" i="3"/>
  <c r="BR926" i="3"/>
  <c r="BK922" i="3"/>
  <c r="BR922" i="3"/>
  <c r="BK918" i="3"/>
  <c r="BR918" i="3"/>
  <c r="BK914" i="3"/>
  <c r="BR914" i="3"/>
  <c r="BK910" i="3"/>
  <c r="BR910" i="3"/>
  <c r="BK906" i="3"/>
  <c r="BR906" i="3"/>
  <c r="BK902" i="3"/>
  <c r="BR902" i="3"/>
  <c r="BK898" i="3"/>
  <c r="BR898" i="3"/>
  <c r="BK894" i="3"/>
  <c r="BR894" i="3"/>
  <c r="BK890" i="3"/>
  <c r="BR890" i="3"/>
  <c r="BK886" i="3"/>
  <c r="BR886" i="3"/>
  <c r="BK882" i="3"/>
  <c r="BR882" i="3"/>
  <c r="BK878" i="3"/>
  <c r="BR878" i="3"/>
  <c r="BK874" i="3"/>
  <c r="BR874" i="3"/>
  <c r="BK870" i="3"/>
  <c r="BR870" i="3"/>
  <c r="BK866" i="3"/>
  <c r="BR866" i="3"/>
  <c r="BK862" i="3"/>
  <c r="BR862" i="3"/>
  <c r="BK858" i="3"/>
  <c r="BR858" i="3"/>
  <c r="BK854" i="3"/>
  <c r="BR854" i="3"/>
  <c r="BK850" i="3"/>
  <c r="BR850" i="3"/>
  <c r="BK846" i="3"/>
  <c r="BR846" i="3"/>
  <c r="BK842" i="3"/>
  <c r="BR842" i="3"/>
  <c r="BK838" i="3"/>
  <c r="BR838" i="3"/>
  <c r="BK834" i="3"/>
  <c r="BR834" i="3"/>
  <c r="BK830" i="3"/>
  <c r="BR830" i="3"/>
  <c r="BK826" i="3"/>
  <c r="BR826" i="3"/>
  <c r="BK822" i="3"/>
  <c r="BR822" i="3"/>
  <c r="BK818" i="3"/>
  <c r="BR818" i="3"/>
  <c r="BK814" i="3"/>
  <c r="BR814" i="3"/>
  <c r="BK810" i="3"/>
  <c r="BR810" i="3"/>
  <c r="BK806" i="3"/>
  <c r="BR806" i="3"/>
  <c r="BK802" i="3"/>
  <c r="BR802" i="3"/>
  <c r="BK798" i="3"/>
  <c r="BR798" i="3"/>
  <c r="BK794" i="3"/>
  <c r="BR794" i="3"/>
  <c r="BK790" i="3"/>
  <c r="BR790" i="3"/>
  <c r="BK786" i="3"/>
  <c r="BR786" i="3"/>
  <c r="BK782" i="3"/>
  <c r="BR782" i="3"/>
  <c r="BK778" i="3"/>
  <c r="BR778" i="3"/>
  <c r="BK774" i="3"/>
  <c r="BR774" i="3"/>
  <c r="BK770" i="3"/>
  <c r="BR770" i="3"/>
  <c r="BK766" i="3"/>
  <c r="BR766" i="3"/>
  <c r="BK762" i="3"/>
  <c r="BR762" i="3"/>
  <c r="BK758" i="3"/>
  <c r="BR758" i="3"/>
  <c r="BK754" i="3"/>
  <c r="BR754" i="3"/>
  <c r="BK750" i="3"/>
  <c r="BR750" i="3"/>
  <c r="BK746" i="3"/>
  <c r="BR746" i="3"/>
  <c r="BK742" i="3"/>
  <c r="BR742" i="3"/>
  <c r="BK738" i="3"/>
  <c r="BR738" i="3"/>
  <c r="BK734" i="3"/>
  <c r="BR734" i="3"/>
  <c r="BK730" i="3"/>
  <c r="BR730" i="3"/>
  <c r="BK726" i="3"/>
  <c r="BR726" i="3"/>
  <c r="BK722" i="3"/>
  <c r="BR722" i="3"/>
  <c r="BK718" i="3"/>
  <c r="BR718" i="3"/>
  <c r="BK714" i="3"/>
  <c r="BR714" i="3"/>
  <c r="BK710" i="3"/>
  <c r="BR710" i="3"/>
  <c r="BK706" i="3"/>
  <c r="BR706" i="3"/>
  <c r="BK702" i="3"/>
  <c r="BR702" i="3"/>
  <c r="BK698" i="3"/>
  <c r="BR698" i="3"/>
  <c r="BK694" i="3"/>
  <c r="BR694" i="3"/>
  <c r="BK690" i="3"/>
  <c r="BR690" i="3"/>
  <c r="BK686" i="3"/>
  <c r="BR686" i="3"/>
  <c r="BK682" i="3"/>
  <c r="BR682" i="3"/>
  <c r="BK678" i="3"/>
  <c r="BR678" i="3"/>
  <c r="BK674" i="3"/>
  <c r="BR674" i="3"/>
  <c r="BK670" i="3"/>
  <c r="BR670" i="3"/>
  <c r="BK666" i="3"/>
  <c r="BR666" i="3"/>
  <c r="BK662" i="3"/>
  <c r="BR662" i="3"/>
  <c r="BK658" i="3"/>
  <c r="BR658" i="3"/>
  <c r="BK654" i="3"/>
  <c r="BR654" i="3"/>
  <c r="BK650" i="3"/>
  <c r="BR650" i="3"/>
  <c r="BK646" i="3"/>
  <c r="BR646" i="3"/>
  <c r="BK642" i="3"/>
  <c r="BR642" i="3"/>
  <c r="BK638" i="3"/>
  <c r="BR638" i="3"/>
  <c r="BK634" i="3"/>
  <c r="BR634" i="3"/>
  <c r="BK630" i="3"/>
  <c r="BR630" i="3"/>
  <c r="BK626" i="3"/>
  <c r="BR626" i="3"/>
  <c r="BK622" i="3"/>
  <c r="BR622" i="3"/>
  <c r="BK618" i="3"/>
  <c r="BR618" i="3"/>
  <c r="BK614" i="3"/>
  <c r="BR614" i="3"/>
  <c r="BK610" i="3"/>
  <c r="BR610" i="3"/>
  <c r="BK606" i="3"/>
  <c r="BR606" i="3"/>
  <c r="BK602" i="3"/>
  <c r="BR602" i="3"/>
  <c r="BK598" i="3"/>
  <c r="BR598" i="3"/>
  <c r="BK594" i="3"/>
  <c r="BR594" i="3"/>
  <c r="BK590" i="3"/>
  <c r="BR590" i="3"/>
  <c r="BK586" i="3"/>
  <c r="BR586" i="3"/>
  <c r="BK582" i="3"/>
  <c r="BR582" i="3"/>
  <c r="BK578" i="3"/>
  <c r="BR578" i="3"/>
  <c r="BK574" i="3"/>
  <c r="BR574" i="3"/>
  <c r="BK570" i="3"/>
  <c r="BR570" i="3"/>
  <c r="BK566" i="3"/>
  <c r="BR566" i="3"/>
  <c r="BK562" i="3"/>
  <c r="BR562" i="3"/>
  <c r="BK558" i="3"/>
  <c r="BR558" i="3"/>
  <c r="BK554" i="3"/>
  <c r="BR554" i="3"/>
  <c r="BK550" i="3"/>
  <c r="BR550" i="3"/>
  <c r="BK546" i="3"/>
  <c r="BR546" i="3"/>
  <c r="BK542" i="3"/>
  <c r="BR542" i="3"/>
  <c r="BK538" i="3"/>
  <c r="BR538" i="3"/>
  <c r="BK534" i="3"/>
  <c r="BR534" i="3"/>
  <c r="BK530" i="3"/>
  <c r="BR530" i="3"/>
  <c r="BK526" i="3"/>
  <c r="BR526" i="3"/>
  <c r="BK522" i="3"/>
  <c r="BR522" i="3"/>
  <c r="BK518" i="3"/>
  <c r="BR518" i="3"/>
  <c r="BK514" i="3"/>
  <c r="BR514" i="3"/>
  <c r="BK510" i="3"/>
  <c r="BR510" i="3"/>
  <c r="BK506" i="3"/>
  <c r="BR506" i="3"/>
  <c r="BK502" i="3"/>
  <c r="BR502" i="3"/>
  <c r="BK498" i="3"/>
  <c r="BR498" i="3"/>
  <c r="BK494" i="3"/>
  <c r="BR494" i="3"/>
  <c r="BK490" i="3"/>
  <c r="BR490" i="3"/>
  <c r="BK486" i="3"/>
  <c r="BR486" i="3"/>
  <c r="BK482" i="3"/>
  <c r="BR482" i="3"/>
  <c r="BK478" i="3"/>
  <c r="BR478" i="3"/>
  <c r="BK474" i="3"/>
  <c r="BR474" i="3"/>
  <c r="BK470" i="3"/>
  <c r="BR470" i="3"/>
  <c r="BK466" i="3"/>
  <c r="BR466" i="3"/>
  <c r="BK462" i="3"/>
  <c r="BR462" i="3"/>
  <c r="BK458" i="3"/>
  <c r="BR458" i="3"/>
  <c r="BK454" i="3"/>
  <c r="BR454" i="3"/>
  <c r="BK450" i="3"/>
  <c r="BR450" i="3"/>
  <c r="BK446" i="3"/>
  <c r="BR446" i="3"/>
  <c r="BK442" i="3"/>
  <c r="BR442" i="3"/>
  <c r="BK438" i="3"/>
  <c r="BR438" i="3"/>
  <c r="BK434" i="3"/>
  <c r="BR434" i="3"/>
  <c r="BK430" i="3"/>
  <c r="BR430" i="3"/>
  <c r="BK426" i="3"/>
  <c r="BR426" i="3"/>
  <c r="BK422" i="3"/>
  <c r="BR422" i="3"/>
  <c r="BK418" i="3"/>
  <c r="BR418" i="3"/>
  <c r="BK414" i="3"/>
  <c r="BR414" i="3"/>
  <c r="BK410" i="3"/>
  <c r="BR410" i="3"/>
  <c r="BK406" i="3"/>
  <c r="BR406" i="3"/>
  <c r="BK402" i="3"/>
  <c r="BR402" i="3"/>
  <c r="BK398" i="3"/>
  <c r="BR398" i="3"/>
  <c r="BK394" i="3"/>
  <c r="BR394" i="3"/>
  <c r="BK390" i="3"/>
  <c r="BR390" i="3"/>
  <c r="BK386" i="3"/>
  <c r="BR386" i="3"/>
  <c r="BK382" i="3"/>
  <c r="BR382" i="3"/>
  <c r="BK378" i="3"/>
  <c r="BR378" i="3"/>
  <c r="BK374" i="3"/>
  <c r="BR374" i="3"/>
  <c r="BK370" i="3"/>
  <c r="BR370" i="3"/>
  <c r="BK366" i="3"/>
  <c r="BR366" i="3"/>
  <c r="BK362" i="3"/>
  <c r="BR362" i="3"/>
  <c r="BK358" i="3"/>
  <c r="BR358" i="3"/>
  <c r="BK354" i="3"/>
  <c r="BR354" i="3"/>
  <c r="BK350" i="3"/>
  <c r="BR350" i="3"/>
  <c r="BK346" i="3"/>
  <c r="BR346" i="3"/>
  <c r="BK342" i="3"/>
  <c r="BR342" i="3"/>
  <c r="BK338" i="3"/>
  <c r="BR338" i="3"/>
  <c r="BK334" i="3"/>
  <c r="BR334" i="3"/>
  <c r="BK330" i="3"/>
  <c r="BR330" i="3"/>
  <c r="BK326" i="3"/>
  <c r="BR326" i="3"/>
  <c r="BK322" i="3"/>
  <c r="BR322" i="3"/>
  <c r="BK318" i="3"/>
  <c r="BR318" i="3"/>
  <c r="BK314" i="3"/>
  <c r="BR314" i="3"/>
  <c r="BK310" i="3"/>
  <c r="BR310" i="3"/>
  <c r="BK306" i="3"/>
  <c r="BR306" i="3"/>
  <c r="BK302" i="3"/>
  <c r="BR302" i="3"/>
  <c r="BK298" i="3"/>
  <c r="BR298" i="3"/>
  <c r="BK294" i="3"/>
  <c r="BR294" i="3"/>
  <c r="BK290" i="3"/>
  <c r="BR290" i="3"/>
  <c r="BK286" i="3"/>
  <c r="BR286" i="3"/>
  <c r="BK282" i="3"/>
  <c r="BR282" i="3"/>
  <c r="BK278" i="3"/>
  <c r="BR278" i="3"/>
  <c r="BK274" i="3"/>
  <c r="BR274" i="3"/>
  <c r="BK270" i="3"/>
  <c r="BR270" i="3"/>
  <c r="BK266" i="3"/>
  <c r="BR266" i="3"/>
  <c r="BK262" i="3"/>
  <c r="BR262" i="3"/>
  <c r="BK258" i="3"/>
  <c r="BR258" i="3"/>
  <c r="BK254" i="3"/>
  <c r="BR254" i="3"/>
  <c r="BK250" i="3"/>
  <c r="BR250" i="3"/>
  <c r="BK246" i="3"/>
  <c r="BR246" i="3"/>
  <c r="BK242" i="3"/>
  <c r="BR242" i="3"/>
  <c r="BK238" i="3"/>
  <c r="BR238" i="3"/>
  <c r="BK234" i="3"/>
  <c r="BR234" i="3"/>
  <c r="BK230" i="3"/>
  <c r="BR230" i="3"/>
  <c r="BK226" i="3"/>
  <c r="BR226" i="3"/>
  <c r="BK222" i="3"/>
  <c r="BR222" i="3"/>
  <c r="BK218" i="3"/>
  <c r="BR218" i="3"/>
  <c r="BK214" i="3"/>
  <c r="BR214" i="3"/>
  <c r="BK210" i="3"/>
  <c r="BR210" i="3"/>
  <c r="BK206" i="3"/>
  <c r="BR206" i="3"/>
  <c r="BK202" i="3"/>
  <c r="BR202" i="3"/>
  <c r="BK198" i="3"/>
  <c r="BR198" i="3"/>
  <c r="BK194" i="3"/>
  <c r="BR194" i="3"/>
  <c r="BK190" i="3"/>
  <c r="BR190" i="3"/>
  <c r="BK186" i="3"/>
  <c r="BR186" i="3"/>
  <c r="BK182" i="3"/>
  <c r="BR182" i="3"/>
  <c r="BK178" i="3"/>
  <c r="BR178" i="3"/>
  <c r="BK174" i="3"/>
  <c r="BR174" i="3"/>
  <c r="BK170" i="3"/>
  <c r="BR170" i="3"/>
  <c r="BK166" i="3"/>
  <c r="BR166" i="3"/>
  <c r="BK162" i="3"/>
  <c r="BR162" i="3"/>
  <c r="BK158" i="3"/>
  <c r="BR158" i="3"/>
  <c r="BK154" i="3"/>
  <c r="BR154" i="3"/>
  <c r="BK150" i="3"/>
  <c r="BR150" i="3"/>
  <c r="BK146" i="3"/>
  <c r="BR146" i="3"/>
  <c r="BK142" i="3"/>
  <c r="BR142" i="3"/>
  <c r="BK138" i="3"/>
  <c r="BR138" i="3"/>
  <c r="BK134" i="3"/>
  <c r="BR134" i="3"/>
  <c r="BK130" i="3"/>
  <c r="BR130" i="3"/>
  <c r="BK126" i="3"/>
  <c r="BR126" i="3"/>
  <c r="BK122" i="3"/>
  <c r="BR122" i="3"/>
  <c r="BK118" i="3"/>
  <c r="BR118" i="3"/>
  <c r="BK114" i="3"/>
  <c r="BR114" i="3"/>
  <c r="BK110" i="3"/>
  <c r="BR110" i="3"/>
  <c r="BK106" i="3"/>
  <c r="BR106" i="3"/>
  <c r="BK102" i="3"/>
  <c r="BR102" i="3"/>
  <c r="BK98" i="3"/>
  <c r="BR98" i="3"/>
  <c r="BK94" i="3"/>
  <c r="BR94" i="3"/>
  <c r="BK90" i="3"/>
  <c r="BR90" i="3"/>
  <c r="BK86" i="3"/>
  <c r="BR86" i="3"/>
  <c r="BK82" i="3"/>
  <c r="BR82" i="3"/>
  <c r="BK78" i="3"/>
  <c r="BR78" i="3"/>
  <c r="BK74" i="3"/>
  <c r="BR74" i="3"/>
  <c r="BK70" i="3"/>
  <c r="BR70" i="3"/>
  <c r="BK66" i="3"/>
  <c r="BR66" i="3"/>
  <c r="BK62" i="3"/>
  <c r="BR62" i="3"/>
  <c r="BK58" i="3"/>
  <c r="BR58" i="3"/>
  <c r="BK54" i="3"/>
  <c r="BR54" i="3"/>
  <c r="BK50" i="3"/>
  <c r="BR50" i="3"/>
  <c r="BK46" i="3"/>
  <c r="BR46" i="3"/>
  <c r="BK42" i="3"/>
  <c r="BR42" i="3"/>
  <c r="BK38" i="3"/>
  <c r="BR38" i="3"/>
  <c r="BK34" i="3"/>
  <c r="BR34" i="3"/>
  <c r="BK30" i="3"/>
  <c r="BR30" i="3"/>
  <c r="BK26" i="3"/>
  <c r="BR26" i="3"/>
  <c r="BK22" i="3"/>
  <c r="BR22" i="3"/>
  <c r="BK18" i="3"/>
  <c r="BR18" i="3"/>
  <c r="BK14" i="3"/>
  <c r="BR14" i="3"/>
  <c r="BJ1031" i="3"/>
  <c r="BJ519" i="3"/>
  <c r="BK2009" i="3"/>
  <c r="BR2009" i="3"/>
  <c r="BK2005" i="3"/>
  <c r="BR2005" i="3"/>
  <c r="BK2001" i="3"/>
  <c r="BR2001" i="3"/>
  <c r="BK1997" i="3"/>
  <c r="BR1997" i="3"/>
  <c r="BK1993" i="3"/>
  <c r="BR1993" i="3"/>
  <c r="BK1989" i="3"/>
  <c r="BR1989" i="3"/>
  <c r="BK1985" i="3"/>
  <c r="BR1985" i="3"/>
  <c r="BK1981" i="3"/>
  <c r="BR1981" i="3"/>
  <c r="BK1977" i="3"/>
  <c r="BR1977" i="3"/>
  <c r="BK1973" i="3"/>
  <c r="BR1973" i="3"/>
  <c r="BK1969" i="3"/>
  <c r="BR1969" i="3"/>
  <c r="BK1965" i="3"/>
  <c r="BR1965" i="3"/>
  <c r="BK1961" i="3"/>
  <c r="BR1961" i="3"/>
  <c r="BK1957" i="3"/>
  <c r="BR1957" i="3"/>
  <c r="BK1953" i="3"/>
  <c r="BR1953" i="3"/>
  <c r="BK1945" i="3"/>
  <c r="BR1945" i="3"/>
  <c r="BK1937" i="3"/>
  <c r="BR1937" i="3"/>
  <c r="BK1929" i="3"/>
  <c r="BR1929" i="3"/>
  <c r="BK1921" i="3"/>
  <c r="BR1921" i="3"/>
  <c r="BK1913" i="3"/>
  <c r="BR1913" i="3"/>
  <c r="BK1905" i="3"/>
  <c r="BR1905" i="3"/>
  <c r="BK1897" i="3"/>
  <c r="BR1897" i="3"/>
  <c r="BK1889" i="3"/>
  <c r="BR1889" i="3"/>
  <c r="BK1881" i="3"/>
  <c r="BR1881" i="3"/>
  <c r="BK1873" i="3"/>
  <c r="BR1873" i="3"/>
  <c r="BK1865" i="3"/>
  <c r="BR1865" i="3"/>
  <c r="BK1857" i="3"/>
  <c r="BR1857" i="3"/>
  <c r="BK1849" i="3"/>
  <c r="BR1849" i="3"/>
  <c r="BK1841" i="3"/>
  <c r="BR1841" i="3"/>
  <c r="BK1833" i="3"/>
  <c r="BR1833" i="3"/>
  <c r="BK1825" i="3"/>
  <c r="BR1825" i="3"/>
  <c r="BK1817" i="3"/>
  <c r="BR1817" i="3"/>
  <c r="BK1809" i="3"/>
  <c r="BR1809" i="3"/>
  <c r="BK1801" i="3"/>
  <c r="BR1801" i="3"/>
  <c r="BK1793" i="3"/>
  <c r="BR1793" i="3"/>
  <c r="BK1785" i="3"/>
  <c r="BR1785" i="3"/>
  <c r="BK1777" i="3"/>
  <c r="BR1777" i="3"/>
  <c r="BK1769" i="3"/>
  <c r="BR1769" i="3"/>
  <c r="BK1761" i="3"/>
  <c r="BR1761" i="3"/>
  <c r="BK1753" i="3"/>
  <c r="BR1753" i="3"/>
  <c r="BK1745" i="3"/>
  <c r="BR1745" i="3"/>
  <c r="BK1737" i="3"/>
  <c r="BR1737" i="3"/>
  <c r="BK1729" i="3"/>
  <c r="BR1729" i="3"/>
  <c r="BK1721" i="3"/>
  <c r="BR1721" i="3"/>
  <c r="BK1713" i="3"/>
  <c r="BR1713" i="3"/>
  <c r="BK1705" i="3"/>
  <c r="BR1705" i="3"/>
  <c r="BK1697" i="3"/>
  <c r="BR1697" i="3"/>
  <c r="BK1689" i="3"/>
  <c r="BR1689" i="3"/>
  <c r="BK1681" i="3"/>
  <c r="BR1681" i="3"/>
  <c r="BK1673" i="3"/>
  <c r="BR1673" i="3"/>
  <c r="BK1665" i="3"/>
  <c r="BR1665" i="3"/>
  <c r="BK1657" i="3"/>
  <c r="BR1657" i="3"/>
  <c r="BK1649" i="3"/>
  <c r="BR1649" i="3"/>
  <c r="BK1641" i="3"/>
  <c r="BR1641" i="3"/>
  <c r="BK1633" i="3"/>
  <c r="BR1633" i="3"/>
  <c r="BK1625" i="3"/>
  <c r="BR1625" i="3"/>
  <c r="BK1617" i="3"/>
  <c r="BR1617" i="3"/>
  <c r="BK1609" i="3"/>
  <c r="BR1609" i="3"/>
  <c r="BK1601" i="3"/>
  <c r="BR1601" i="3"/>
  <c r="BK1593" i="3"/>
  <c r="BR1593" i="3"/>
  <c r="BK1585" i="3"/>
  <c r="BR1585" i="3"/>
  <c r="BK1577" i="3"/>
  <c r="BR1577" i="3"/>
  <c r="BK1569" i="3"/>
  <c r="BR1569" i="3"/>
  <c r="BK1561" i="3"/>
  <c r="BR1561" i="3"/>
  <c r="BK1553" i="3"/>
  <c r="BR1553" i="3"/>
  <c r="BK1545" i="3"/>
  <c r="BR1545" i="3"/>
  <c r="BK1537" i="3"/>
  <c r="BR1537" i="3"/>
  <c r="BK1529" i="3"/>
  <c r="BR1529" i="3"/>
  <c r="BK1521" i="3"/>
  <c r="BR1521" i="3"/>
  <c r="BK1513" i="3"/>
  <c r="BR1513" i="3"/>
  <c r="BK1505" i="3"/>
  <c r="BR1505" i="3"/>
  <c r="BK1497" i="3"/>
  <c r="BR1497" i="3"/>
  <c r="BK1489" i="3"/>
  <c r="BR1489" i="3"/>
  <c r="BK1481" i="3"/>
  <c r="BR1481" i="3"/>
  <c r="BK1473" i="3"/>
  <c r="BR1473" i="3"/>
  <c r="BK1465" i="3"/>
  <c r="BR1465" i="3"/>
  <c r="BK1457" i="3"/>
  <c r="BR1457" i="3"/>
  <c r="BK1449" i="3"/>
  <c r="BR1449" i="3"/>
  <c r="BK1441" i="3"/>
  <c r="BR1441" i="3"/>
  <c r="BK1433" i="3"/>
  <c r="BR1433" i="3"/>
  <c r="BK1425" i="3"/>
  <c r="BR1425" i="3"/>
  <c r="BK1417" i="3"/>
  <c r="BR1417" i="3"/>
  <c r="BK1409" i="3"/>
  <c r="BR1409" i="3"/>
  <c r="BK1401" i="3"/>
  <c r="BR1401" i="3"/>
  <c r="BK1393" i="3"/>
  <c r="BR1393" i="3"/>
  <c r="BK1385" i="3"/>
  <c r="BR1385" i="3"/>
  <c r="BK1381" i="3"/>
  <c r="BR1381" i="3"/>
  <c r="BK1377" i="3"/>
  <c r="BR1377" i="3"/>
  <c r="BK1373" i="3"/>
  <c r="BR1373" i="3"/>
  <c r="BK1369" i="3"/>
  <c r="BR1369" i="3"/>
  <c r="BK1365" i="3"/>
  <c r="BR1365" i="3"/>
  <c r="BK1361" i="3"/>
  <c r="BR1361" i="3"/>
  <c r="BK1357" i="3"/>
  <c r="BR1357" i="3"/>
  <c r="BK1353" i="3"/>
  <c r="BR1353" i="3"/>
  <c r="BK1349" i="3"/>
  <c r="BR1349" i="3"/>
  <c r="BK1345" i="3"/>
  <c r="BR1345" i="3"/>
  <c r="BK1341" i="3"/>
  <c r="BR1341" i="3"/>
  <c r="BK1337" i="3"/>
  <c r="BR1337" i="3"/>
  <c r="BK1333" i="3"/>
  <c r="BR1333" i="3"/>
  <c r="BK1329" i="3"/>
  <c r="BR1329" i="3"/>
  <c r="BK1325" i="3"/>
  <c r="BR1325" i="3"/>
  <c r="BK1321" i="3"/>
  <c r="BR1321" i="3"/>
  <c r="BK1317" i="3"/>
  <c r="BR1317" i="3"/>
  <c r="BK1313" i="3"/>
  <c r="BR1313" i="3"/>
  <c r="BK1309" i="3"/>
  <c r="BR1309" i="3"/>
  <c r="BK1305" i="3"/>
  <c r="BR1305" i="3"/>
  <c r="BK1301" i="3"/>
  <c r="BR1301" i="3"/>
  <c r="BK1297" i="3"/>
  <c r="BR1297" i="3"/>
  <c r="BK1293" i="3"/>
  <c r="BR1293" i="3"/>
  <c r="BK1289" i="3"/>
  <c r="BR1289" i="3"/>
  <c r="BK1285" i="3"/>
  <c r="BR1285" i="3"/>
  <c r="BK1281" i="3"/>
  <c r="BR1281" i="3"/>
  <c r="BK1277" i="3"/>
  <c r="BR1277" i="3"/>
  <c r="BK1273" i="3"/>
  <c r="BR1273" i="3"/>
  <c r="BK1269" i="3"/>
  <c r="BR1269" i="3"/>
  <c r="BK1265" i="3"/>
  <c r="BR1265" i="3"/>
  <c r="BK1261" i="3"/>
  <c r="BR1261" i="3"/>
  <c r="BK1257" i="3"/>
  <c r="BR1257" i="3"/>
  <c r="BK1253" i="3"/>
  <c r="BR1253" i="3"/>
  <c r="BK1249" i="3"/>
  <c r="BR1249" i="3"/>
  <c r="BK1245" i="3"/>
  <c r="BR1245" i="3"/>
  <c r="BK1241" i="3"/>
  <c r="BR1241" i="3"/>
  <c r="BK1237" i="3"/>
  <c r="BR1237" i="3"/>
  <c r="BK1233" i="3"/>
  <c r="BR1233" i="3"/>
  <c r="BK1229" i="3"/>
  <c r="BR1229" i="3"/>
  <c r="BK1225" i="3"/>
  <c r="BR1225" i="3"/>
  <c r="BK1221" i="3"/>
  <c r="BR1221" i="3"/>
  <c r="BK1217" i="3"/>
  <c r="BR1217" i="3"/>
  <c r="BK1213" i="3"/>
  <c r="BR1213" i="3"/>
  <c r="BK1209" i="3"/>
  <c r="BR1209" i="3"/>
  <c r="BK1205" i="3"/>
  <c r="BR1205" i="3"/>
  <c r="BK1201" i="3"/>
  <c r="BR1201" i="3"/>
  <c r="BK1197" i="3"/>
  <c r="BR1197" i="3"/>
  <c r="BK1193" i="3"/>
  <c r="BR1193" i="3"/>
  <c r="BK1189" i="3"/>
  <c r="BR1189" i="3"/>
  <c r="BK1185" i="3"/>
  <c r="BR1185" i="3"/>
  <c r="BK1181" i="3"/>
  <c r="BR1181" i="3"/>
  <c r="BK1177" i="3"/>
  <c r="BR1177" i="3"/>
  <c r="BK1173" i="3"/>
  <c r="BR1173" i="3"/>
  <c r="BK1169" i="3"/>
  <c r="BR1169" i="3"/>
  <c r="BK1165" i="3"/>
  <c r="BR1165" i="3"/>
  <c r="BK1161" i="3"/>
  <c r="BR1161" i="3"/>
  <c r="BK1157" i="3"/>
  <c r="BR1157" i="3"/>
  <c r="BK1153" i="3"/>
  <c r="BR1153" i="3"/>
  <c r="BK1149" i="3"/>
  <c r="BR1149" i="3"/>
  <c r="BK1145" i="3"/>
  <c r="BR1145" i="3"/>
  <c r="BK1141" i="3"/>
  <c r="BR1141" i="3"/>
  <c r="BK1137" i="3"/>
  <c r="BR1137" i="3"/>
  <c r="BK1133" i="3"/>
  <c r="BR1133" i="3"/>
  <c r="BK1129" i="3"/>
  <c r="BR1129" i="3"/>
  <c r="BK1125" i="3"/>
  <c r="BR1125" i="3"/>
  <c r="BK1121" i="3"/>
  <c r="BR1121" i="3"/>
  <c r="BK1117" i="3"/>
  <c r="BR1117" i="3"/>
  <c r="BK1113" i="3"/>
  <c r="BR1113" i="3"/>
  <c r="BK1109" i="3"/>
  <c r="BR1109" i="3"/>
  <c r="BK1105" i="3"/>
  <c r="BR1105" i="3"/>
  <c r="BK1101" i="3"/>
  <c r="BR1101" i="3"/>
  <c r="BK1097" i="3"/>
  <c r="BR1097" i="3"/>
  <c r="BK1093" i="3"/>
  <c r="BR1093" i="3"/>
  <c r="BK1089" i="3"/>
  <c r="BR1089" i="3"/>
  <c r="BK1085" i="3"/>
  <c r="BR1085" i="3"/>
  <c r="BK1081" i="3"/>
  <c r="BR1081" i="3"/>
  <c r="BK1077" i="3"/>
  <c r="BR1077" i="3"/>
  <c r="BK1073" i="3"/>
  <c r="BR1073" i="3"/>
  <c r="BK1069" i="3"/>
  <c r="BR1069" i="3"/>
  <c r="BK1065" i="3"/>
  <c r="BR1065" i="3"/>
  <c r="BK1061" i="3"/>
  <c r="BR1061" i="3"/>
  <c r="BK1057" i="3"/>
  <c r="BR1057" i="3"/>
  <c r="BK1053" i="3"/>
  <c r="BR1053" i="3"/>
  <c r="BK1049" i="3"/>
  <c r="BR1049" i="3"/>
  <c r="BK1045" i="3"/>
  <c r="BR1045" i="3"/>
  <c r="BK1041" i="3"/>
  <c r="BR1041" i="3"/>
  <c r="BK1037" i="3"/>
  <c r="BR1037" i="3"/>
  <c r="BK1033" i="3"/>
  <c r="BR1033" i="3"/>
  <c r="BK1029" i="3"/>
  <c r="BR1029" i="3"/>
  <c r="BK1025" i="3"/>
  <c r="BR1025" i="3"/>
  <c r="BK1021" i="3"/>
  <c r="BR1021" i="3"/>
  <c r="BK1017" i="3"/>
  <c r="BR1017" i="3"/>
  <c r="BK1013" i="3"/>
  <c r="BR1013" i="3"/>
  <c r="BK1009" i="3"/>
  <c r="BR1009" i="3"/>
  <c r="BK1005" i="3"/>
  <c r="BR1005" i="3"/>
  <c r="BK1001" i="3"/>
  <c r="BR1001" i="3"/>
  <c r="BK997" i="3"/>
  <c r="BR997" i="3"/>
  <c r="BK993" i="3"/>
  <c r="BR993" i="3"/>
  <c r="BK989" i="3"/>
  <c r="BR989" i="3"/>
  <c r="BK985" i="3"/>
  <c r="BR985" i="3"/>
  <c r="BK981" i="3"/>
  <c r="BR981" i="3"/>
  <c r="BK977" i="3"/>
  <c r="BR977" i="3"/>
  <c r="BK973" i="3"/>
  <c r="BR973" i="3"/>
  <c r="BK969" i="3"/>
  <c r="BR969" i="3"/>
  <c r="BK965" i="3"/>
  <c r="BR965" i="3"/>
  <c r="BK961" i="3"/>
  <c r="BR961" i="3"/>
  <c r="BK957" i="3"/>
  <c r="BR957" i="3"/>
  <c r="BK953" i="3"/>
  <c r="BR953" i="3"/>
  <c r="BK949" i="3"/>
  <c r="BR949" i="3"/>
  <c r="BK945" i="3"/>
  <c r="BR945" i="3"/>
  <c r="BK941" i="3"/>
  <c r="BR941" i="3"/>
  <c r="BK937" i="3"/>
  <c r="BR937" i="3"/>
  <c r="BK933" i="3"/>
  <c r="BR933" i="3"/>
  <c r="BK929" i="3"/>
  <c r="BR929" i="3"/>
  <c r="BK925" i="3"/>
  <c r="BR925" i="3"/>
  <c r="BK921" i="3"/>
  <c r="BR921" i="3"/>
  <c r="BK917" i="3"/>
  <c r="BR917" i="3"/>
  <c r="BK913" i="3"/>
  <c r="BR913" i="3"/>
  <c r="BK909" i="3"/>
  <c r="BR909" i="3"/>
  <c r="BK905" i="3"/>
  <c r="BR905" i="3"/>
  <c r="BK901" i="3"/>
  <c r="BR901" i="3"/>
  <c r="BK897" i="3"/>
  <c r="BR897" i="3"/>
  <c r="BK893" i="3"/>
  <c r="BR893" i="3"/>
  <c r="BK889" i="3"/>
  <c r="BR889" i="3"/>
  <c r="BK885" i="3"/>
  <c r="BR885" i="3"/>
  <c r="BK881" i="3"/>
  <c r="BR881" i="3"/>
  <c r="BK877" i="3"/>
  <c r="BR877" i="3"/>
  <c r="BK873" i="3"/>
  <c r="BR873" i="3"/>
  <c r="BK869" i="3"/>
  <c r="BR869" i="3"/>
  <c r="BK865" i="3"/>
  <c r="BR865" i="3"/>
  <c r="BK861" i="3"/>
  <c r="BR861" i="3"/>
  <c r="BK857" i="3"/>
  <c r="BR857" i="3"/>
  <c r="BK853" i="3"/>
  <c r="BR853" i="3"/>
  <c r="BK849" i="3"/>
  <c r="BR849" i="3"/>
  <c r="BK845" i="3"/>
  <c r="BR845" i="3"/>
  <c r="BK841" i="3"/>
  <c r="BR841" i="3"/>
  <c r="BK837" i="3"/>
  <c r="BR837" i="3"/>
  <c r="BK833" i="3"/>
  <c r="BR833" i="3"/>
  <c r="BK829" i="3"/>
  <c r="BR829" i="3"/>
  <c r="BK825" i="3"/>
  <c r="BR825" i="3"/>
  <c r="BK821" i="3"/>
  <c r="BR821" i="3"/>
  <c r="BK817" i="3"/>
  <c r="BR817" i="3"/>
  <c r="BK813" i="3"/>
  <c r="BR813" i="3"/>
  <c r="BK809" i="3"/>
  <c r="BR809" i="3"/>
  <c r="BK805" i="3"/>
  <c r="BR805" i="3"/>
  <c r="BK801" i="3"/>
  <c r="BR801" i="3"/>
  <c r="BK797" i="3"/>
  <c r="BR797" i="3"/>
  <c r="BK793" i="3"/>
  <c r="BR793" i="3"/>
  <c r="BK789" i="3"/>
  <c r="BR789" i="3"/>
  <c r="BK785" i="3"/>
  <c r="BR785" i="3"/>
  <c r="BK781" i="3"/>
  <c r="BR781" i="3"/>
  <c r="BK777" i="3"/>
  <c r="BR777" i="3"/>
  <c r="BK773" i="3"/>
  <c r="BR773" i="3"/>
  <c r="BK769" i="3"/>
  <c r="BR769" i="3"/>
  <c r="BK765" i="3"/>
  <c r="BR765" i="3"/>
  <c r="BK761" i="3"/>
  <c r="BR761" i="3"/>
  <c r="BK757" i="3"/>
  <c r="BR757" i="3"/>
  <c r="BK753" i="3"/>
  <c r="BR753" i="3"/>
  <c r="BK749" i="3"/>
  <c r="BR749" i="3"/>
  <c r="BK745" i="3"/>
  <c r="BR745" i="3"/>
  <c r="BK741" i="3"/>
  <c r="BR741" i="3"/>
  <c r="BK737" i="3"/>
  <c r="BR737" i="3"/>
  <c r="BK733" i="3"/>
  <c r="BR733" i="3"/>
  <c r="BK729" i="3"/>
  <c r="BR729" i="3"/>
  <c r="BK725" i="3"/>
  <c r="BR725" i="3"/>
  <c r="BK721" i="3"/>
  <c r="BR721" i="3"/>
  <c r="BK717" i="3"/>
  <c r="BR717" i="3"/>
  <c r="BK713" i="3"/>
  <c r="BR713" i="3"/>
  <c r="BK709" i="3"/>
  <c r="BR709" i="3"/>
  <c r="BK705" i="3"/>
  <c r="BR705" i="3"/>
  <c r="BK701" i="3"/>
  <c r="BR701" i="3"/>
  <c r="BK697" i="3"/>
  <c r="BR697" i="3"/>
  <c r="BK693" i="3"/>
  <c r="BR693" i="3"/>
  <c r="BK689" i="3"/>
  <c r="BR689" i="3"/>
  <c r="BK685" i="3"/>
  <c r="BR685" i="3"/>
  <c r="BK681" i="3"/>
  <c r="BR681" i="3"/>
  <c r="BK677" i="3"/>
  <c r="BR677" i="3"/>
  <c r="BK673" i="3"/>
  <c r="BR673" i="3"/>
  <c r="BK669" i="3"/>
  <c r="BR669" i="3"/>
  <c r="BK665" i="3"/>
  <c r="BR665" i="3"/>
  <c r="BK661" i="3"/>
  <c r="BR661" i="3"/>
  <c r="BK657" i="3"/>
  <c r="BR657" i="3"/>
  <c r="BK653" i="3"/>
  <c r="BR653" i="3"/>
  <c r="BK649" i="3"/>
  <c r="BR649" i="3"/>
  <c r="BK645" i="3"/>
  <c r="BR645" i="3"/>
  <c r="BK641" i="3"/>
  <c r="BR641" i="3"/>
  <c r="BK637" i="3"/>
  <c r="BR637" i="3"/>
  <c r="BK633" i="3"/>
  <c r="BR633" i="3"/>
  <c r="BK629" i="3"/>
  <c r="BR629" i="3"/>
  <c r="BK625" i="3"/>
  <c r="BR625" i="3"/>
  <c r="BK621" i="3"/>
  <c r="BR621" i="3"/>
  <c r="BK617" i="3"/>
  <c r="BR617" i="3"/>
  <c r="BK613" i="3"/>
  <c r="BR613" i="3"/>
  <c r="BK609" i="3"/>
  <c r="BR609" i="3"/>
  <c r="BK605" i="3"/>
  <c r="BR605" i="3"/>
  <c r="BK601" i="3"/>
  <c r="BR601" i="3"/>
  <c r="BK597" i="3"/>
  <c r="BR597" i="3"/>
  <c r="BK593" i="3"/>
  <c r="BR593" i="3"/>
  <c r="BK589" i="3"/>
  <c r="BR589" i="3"/>
  <c r="BK585" i="3"/>
  <c r="BR585" i="3"/>
  <c r="BK581" i="3"/>
  <c r="BR581" i="3"/>
  <c r="BK577" i="3"/>
  <c r="BR577" i="3"/>
  <c r="BK573" i="3"/>
  <c r="BR573" i="3"/>
  <c r="BK569" i="3"/>
  <c r="BR569" i="3"/>
  <c r="BK565" i="3"/>
  <c r="BR565" i="3"/>
  <c r="BK561" i="3"/>
  <c r="BR561" i="3"/>
  <c r="BK557" i="3"/>
  <c r="BR557" i="3"/>
  <c r="BK553" i="3"/>
  <c r="BR553" i="3"/>
  <c r="BK549" i="3"/>
  <c r="BR549" i="3"/>
  <c r="BK545" i="3"/>
  <c r="BR545" i="3"/>
  <c r="BK541" i="3"/>
  <c r="BR541" i="3"/>
  <c r="BK537" i="3"/>
  <c r="BR537" i="3"/>
  <c r="BK533" i="3"/>
  <c r="BR533" i="3"/>
  <c r="BK529" i="3"/>
  <c r="BR529" i="3"/>
  <c r="BK525" i="3"/>
  <c r="BR525" i="3"/>
  <c r="BK521" i="3"/>
  <c r="BR521" i="3"/>
  <c r="BK517" i="3"/>
  <c r="BR517" i="3"/>
  <c r="BK513" i="3"/>
  <c r="BR513" i="3"/>
  <c r="BK509" i="3"/>
  <c r="BR509" i="3"/>
  <c r="BK505" i="3"/>
  <c r="BR505" i="3"/>
  <c r="BK501" i="3"/>
  <c r="BR501" i="3"/>
  <c r="BK497" i="3"/>
  <c r="BR497" i="3"/>
  <c r="BK493" i="3"/>
  <c r="BR493" i="3"/>
  <c r="BK489" i="3"/>
  <c r="BR489" i="3"/>
  <c r="BK485" i="3"/>
  <c r="BR485" i="3"/>
  <c r="BK481" i="3"/>
  <c r="BR481" i="3"/>
  <c r="BK477" i="3"/>
  <c r="BR477" i="3"/>
  <c r="BK473" i="3"/>
  <c r="BR473" i="3"/>
  <c r="BK469" i="3"/>
  <c r="BR469" i="3"/>
  <c r="BK465" i="3"/>
  <c r="BR465" i="3"/>
  <c r="BK461" i="3"/>
  <c r="BR461" i="3"/>
  <c r="BK457" i="3"/>
  <c r="BR457" i="3"/>
  <c r="BK453" i="3"/>
  <c r="BR453" i="3"/>
  <c r="BK449" i="3"/>
  <c r="BR449" i="3"/>
  <c r="BK445" i="3"/>
  <c r="BR445" i="3"/>
  <c r="BK441" i="3"/>
  <c r="BR441" i="3"/>
  <c r="BK437" i="3"/>
  <c r="BR437" i="3"/>
  <c r="BK433" i="3"/>
  <c r="BR433" i="3"/>
  <c r="BK429" i="3"/>
  <c r="BR429" i="3"/>
  <c r="BK425" i="3"/>
  <c r="BR425" i="3"/>
  <c r="BK421" i="3"/>
  <c r="BR421" i="3"/>
  <c r="BK417" i="3"/>
  <c r="BR417" i="3"/>
  <c r="BK413" i="3"/>
  <c r="BR413" i="3"/>
  <c r="BK409" i="3"/>
  <c r="BR409" i="3"/>
  <c r="BK405" i="3"/>
  <c r="BR405" i="3"/>
  <c r="BK401" i="3"/>
  <c r="BR401" i="3"/>
  <c r="BK397" i="3"/>
  <c r="BR397" i="3"/>
  <c r="BK393" i="3"/>
  <c r="BR393" i="3"/>
  <c r="BK389" i="3"/>
  <c r="BR389" i="3"/>
  <c r="BK385" i="3"/>
  <c r="BR385" i="3"/>
  <c r="BK381" i="3"/>
  <c r="BR381" i="3"/>
  <c r="BK377" i="3"/>
  <c r="BR377" i="3"/>
  <c r="BK373" i="3"/>
  <c r="BR373" i="3"/>
  <c r="BK369" i="3"/>
  <c r="BR369" i="3"/>
  <c r="BK365" i="3"/>
  <c r="BR365" i="3"/>
  <c r="BK361" i="3"/>
  <c r="BR361" i="3"/>
  <c r="BK357" i="3"/>
  <c r="BR357" i="3"/>
  <c r="BK353" i="3"/>
  <c r="BR353" i="3"/>
  <c r="BK349" i="3"/>
  <c r="BR349" i="3"/>
  <c r="BK345" i="3"/>
  <c r="BR345" i="3"/>
  <c r="BK341" i="3"/>
  <c r="BR341" i="3"/>
  <c r="BK337" i="3"/>
  <c r="BR337" i="3"/>
  <c r="BK333" i="3"/>
  <c r="BR333" i="3"/>
  <c r="BK329" i="3"/>
  <c r="BR329" i="3"/>
  <c r="BK325" i="3"/>
  <c r="BR325" i="3"/>
  <c r="BK321" i="3"/>
  <c r="BR321" i="3"/>
  <c r="BK317" i="3"/>
  <c r="BR317" i="3"/>
  <c r="BK313" i="3"/>
  <c r="BR313" i="3"/>
  <c r="BK309" i="3"/>
  <c r="BR309" i="3"/>
  <c r="BK305" i="3"/>
  <c r="BR305" i="3"/>
  <c r="BK301" i="3"/>
  <c r="BR301" i="3"/>
  <c r="BK297" i="3"/>
  <c r="BR297" i="3"/>
  <c r="BK293" i="3"/>
  <c r="BR293" i="3"/>
  <c r="BK289" i="3"/>
  <c r="BR289" i="3"/>
  <c r="BK285" i="3"/>
  <c r="BR285" i="3"/>
  <c r="BK281" i="3"/>
  <c r="BR281" i="3"/>
  <c r="BK277" i="3"/>
  <c r="BR277" i="3"/>
  <c r="BK273" i="3"/>
  <c r="BR273" i="3"/>
  <c r="BK269" i="3"/>
  <c r="BR269" i="3"/>
  <c r="BK265" i="3"/>
  <c r="BR265" i="3"/>
  <c r="BK261" i="3"/>
  <c r="BR261" i="3"/>
  <c r="BK257" i="3"/>
  <c r="BR257" i="3"/>
  <c r="BK253" i="3"/>
  <c r="BR253" i="3"/>
  <c r="BK249" i="3"/>
  <c r="BR249" i="3"/>
  <c r="BK245" i="3"/>
  <c r="BR245" i="3"/>
  <c r="BK241" i="3"/>
  <c r="BR241" i="3"/>
  <c r="BK237" i="3"/>
  <c r="BR237" i="3"/>
  <c r="BK233" i="3"/>
  <c r="BR233" i="3"/>
  <c r="BK225" i="3"/>
  <c r="BR225" i="3"/>
  <c r="BK221" i="3"/>
  <c r="BR221" i="3"/>
  <c r="BK217" i="3"/>
  <c r="BR217" i="3"/>
  <c r="BK213" i="3"/>
  <c r="BR213" i="3"/>
  <c r="BK209" i="3"/>
  <c r="BR209" i="3"/>
  <c r="BK205" i="3"/>
  <c r="BR205" i="3"/>
  <c r="BK201" i="3"/>
  <c r="BR201" i="3"/>
  <c r="BK197" i="3"/>
  <c r="BR197" i="3"/>
  <c r="BK193" i="3"/>
  <c r="BR193" i="3"/>
  <c r="BK189" i="3"/>
  <c r="BR189" i="3"/>
  <c r="BK185" i="3"/>
  <c r="BR185" i="3"/>
  <c r="BK181" i="3"/>
  <c r="BR181" i="3"/>
  <c r="BK177" i="3"/>
  <c r="BR177" i="3"/>
  <c r="BK173" i="3"/>
  <c r="BR173" i="3"/>
  <c r="BK169" i="3"/>
  <c r="BR169" i="3"/>
  <c r="BK165" i="3"/>
  <c r="BR165" i="3"/>
  <c r="BK161" i="3"/>
  <c r="BR161" i="3"/>
  <c r="BK157" i="3"/>
  <c r="BR157" i="3"/>
  <c r="BK153" i="3"/>
  <c r="BR153" i="3"/>
  <c r="BK149" i="3"/>
  <c r="BR149" i="3"/>
  <c r="BK145" i="3"/>
  <c r="BR145" i="3"/>
  <c r="BK141" i="3"/>
  <c r="BR141" i="3"/>
  <c r="BK137" i="3"/>
  <c r="BR137" i="3"/>
  <c r="BK133" i="3"/>
  <c r="BR133" i="3"/>
  <c r="BK129" i="3"/>
  <c r="BR129" i="3"/>
  <c r="BK125" i="3"/>
  <c r="BR125" i="3"/>
  <c r="BK121" i="3"/>
  <c r="BR121" i="3"/>
  <c r="BK117" i="3"/>
  <c r="BR117" i="3"/>
  <c r="BK113" i="3"/>
  <c r="BR113" i="3"/>
  <c r="BK109" i="3"/>
  <c r="BR109" i="3"/>
  <c r="BK105" i="3"/>
  <c r="BR105" i="3"/>
  <c r="BK101" i="3"/>
  <c r="BR101" i="3"/>
  <c r="BK97" i="3"/>
  <c r="BR97" i="3"/>
  <c r="BK93" i="3"/>
  <c r="BR93" i="3"/>
  <c r="BK89" i="3"/>
  <c r="BR89" i="3"/>
  <c r="BK85" i="3"/>
  <c r="BR85" i="3"/>
  <c r="BK81" i="3"/>
  <c r="BR81" i="3"/>
  <c r="BK77" i="3"/>
  <c r="BR77" i="3"/>
  <c r="BK73" i="3"/>
  <c r="BR73" i="3"/>
  <c r="BK69" i="3"/>
  <c r="BR69" i="3"/>
  <c r="BK65" i="3"/>
  <c r="BR65" i="3"/>
  <c r="BK61" i="3"/>
  <c r="BR61" i="3"/>
  <c r="BK57" i="3"/>
  <c r="BR57" i="3"/>
  <c r="BK53" i="3"/>
  <c r="BR53" i="3"/>
  <c r="BK49" i="3"/>
  <c r="BR49" i="3"/>
  <c r="BK45" i="3"/>
  <c r="BR45" i="3"/>
  <c r="BK41" i="3"/>
  <c r="BR41" i="3"/>
  <c r="BK37" i="3"/>
  <c r="BR37" i="3"/>
  <c r="BK33" i="3"/>
  <c r="BR33" i="3"/>
  <c r="BK29" i="3"/>
  <c r="BR29" i="3"/>
  <c r="BK25" i="3"/>
  <c r="BR25" i="3"/>
  <c r="BK21" i="3"/>
  <c r="BR21" i="3"/>
  <c r="BK17" i="3"/>
  <c r="BR17" i="3"/>
  <c r="BK13" i="3"/>
  <c r="BR13" i="3"/>
  <c r="BJ967" i="3"/>
  <c r="BJ455" i="3"/>
  <c r="BJ1965" i="3"/>
  <c r="BJ1721" i="3"/>
  <c r="BJ1465" i="3"/>
  <c r="BJ1945" i="3"/>
  <c r="BJ1817" i="3"/>
  <c r="BJ1689" i="3"/>
  <c r="BJ1561" i="3"/>
  <c r="BJ1433" i="3"/>
  <c r="BJ1849" i="3"/>
  <c r="BJ1593" i="3"/>
  <c r="BJ1997" i="3"/>
  <c r="BJ1913" i="3"/>
  <c r="BJ1785" i="3"/>
  <c r="BJ1657" i="3"/>
  <c r="BJ1529" i="3"/>
  <c r="BJ1401" i="3"/>
  <c r="BJ1159" i="3"/>
  <c r="BJ903" i="3"/>
  <c r="BJ647" i="3"/>
  <c r="BJ1981" i="3"/>
  <c r="BJ1881" i="3"/>
  <c r="BJ1753" i="3"/>
  <c r="BJ1625" i="3"/>
  <c r="BJ1497" i="3"/>
  <c r="BJ1351" i="3"/>
  <c r="BJ1095" i="3"/>
  <c r="BJ839" i="3"/>
  <c r="BJ583" i="3"/>
  <c r="BK1994" i="3"/>
  <c r="BL12" i="3"/>
  <c r="BO1770" i="3"/>
  <c r="BO1514" i="3"/>
  <c r="BJ1949" i="3"/>
  <c r="BK1949" i="3"/>
  <c r="BJ1941" i="3"/>
  <c r="BK1941" i="3"/>
  <c r="BJ1933" i="3"/>
  <c r="BK1933" i="3"/>
  <c r="BJ1925" i="3"/>
  <c r="BK1925" i="3"/>
  <c r="BJ1917" i="3"/>
  <c r="BK1917" i="3"/>
  <c r="BJ1909" i="3"/>
  <c r="BK1909" i="3"/>
  <c r="BJ1901" i="3"/>
  <c r="BK1901" i="3"/>
  <c r="BJ1893" i="3"/>
  <c r="BK1893" i="3"/>
  <c r="BJ1885" i="3"/>
  <c r="BK1885" i="3"/>
  <c r="BJ1877" i="3"/>
  <c r="BK1877" i="3"/>
  <c r="BJ1869" i="3"/>
  <c r="BK1869" i="3"/>
  <c r="BJ1861" i="3"/>
  <c r="BK1861" i="3"/>
  <c r="BJ1853" i="3"/>
  <c r="BK1853" i="3"/>
  <c r="BJ1845" i="3"/>
  <c r="BK1845" i="3"/>
  <c r="BJ1837" i="3"/>
  <c r="BK1837" i="3"/>
  <c r="BJ1829" i="3"/>
  <c r="BK1829" i="3"/>
  <c r="BJ1821" i="3"/>
  <c r="BK1821" i="3"/>
  <c r="BJ1813" i="3"/>
  <c r="BK1813" i="3"/>
  <c r="BJ1805" i="3"/>
  <c r="BK1805" i="3"/>
  <c r="BJ1797" i="3"/>
  <c r="BK1797" i="3"/>
  <c r="BJ1789" i="3"/>
  <c r="BK1789" i="3"/>
  <c r="BJ1781" i="3"/>
  <c r="BK1781" i="3"/>
  <c r="BJ1773" i="3"/>
  <c r="BK1773" i="3"/>
  <c r="BJ1765" i="3"/>
  <c r="BK1765" i="3"/>
  <c r="BJ1757" i="3"/>
  <c r="BK1757" i="3"/>
  <c r="BJ1749" i="3"/>
  <c r="BK1749" i="3"/>
  <c r="BJ1741" i="3"/>
  <c r="BK1741" i="3"/>
  <c r="BJ1733" i="3"/>
  <c r="BK1733" i="3"/>
  <c r="BJ1725" i="3"/>
  <c r="BK1725" i="3"/>
  <c r="BJ1717" i="3"/>
  <c r="BK1717" i="3"/>
  <c r="BJ1709" i="3"/>
  <c r="BK1709" i="3"/>
  <c r="BJ1701" i="3"/>
  <c r="BK1701" i="3"/>
  <c r="BJ1693" i="3"/>
  <c r="BK1693" i="3"/>
  <c r="BJ1685" i="3"/>
  <c r="BK1685" i="3"/>
  <c r="BJ1677" i="3"/>
  <c r="BK1677" i="3"/>
  <c r="BJ1669" i="3"/>
  <c r="BK1669" i="3"/>
  <c r="BJ1661" i="3"/>
  <c r="BK1661" i="3"/>
  <c r="BJ1653" i="3"/>
  <c r="BK1653" i="3"/>
  <c r="BJ1645" i="3"/>
  <c r="BK1645" i="3"/>
  <c r="BJ1637" i="3"/>
  <c r="BK1637" i="3"/>
  <c r="BJ1629" i="3"/>
  <c r="BK1629" i="3"/>
  <c r="BJ1621" i="3"/>
  <c r="BK1621" i="3"/>
  <c r="BJ1613" i="3"/>
  <c r="BK1613" i="3"/>
  <c r="BJ1605" i="3"/>
  <c r="BK1605" i="3"/>
  <c r="BJ1597" i="3"/>
  <c r="BK1597" i="3"/>
  <c r="BJ1589" i="3"/>
  <c r="BK1589" i="3"/>
  <c r="BJ1581" i="3"/>
  <c r="BK1581" i="3"/>
  <c r="BJ1573" i="3"/>
  <c r="BK1573" i="3"/>
  <c r="BJ1565" i="3"/>
  <c r="BK1565" i="3"/>
  <c r="BJ1557" i="3"/>
  <c r="BK1557" i="3"/>
  <c r="BJ1549" i="3"/>
  <c r="BK1549" i="3"/>
  <c r="BJ1541" i="3"/>
  <c r="BK1541" i="3"/>
  <c r="BJ1533" i="3"/>
  <c r="BK1533" i="3"/>
  <c r="BJ1525" i="3"/>
  <c r="BK1525" i="3"/>
  <c r="BJ1517" i="3"/>
  <c r="BK1517" i="3"/>
  <c r="BJ1509" i="3"/>
  <c r="BK1509" i="3"/>
  <c r="BJ1501" i="3"/>
  <c r="BK1501" i="3"/>
  <c r="BJ1493" i="3"/>
  <c r="BK1493" i="3"/>
  <c r="BJ1485" i="3"/>
  <c r="BK1485" i="3"/>
  <c r="BJ1477" i="3"/>
  <c r="BK1477" i="3"/>
  <c r="BJ1469" i="3"/>
  <c r="BK1469" i="3"/>
  <c r="BJ1461" i="3"/>
  <c r="BK1461" i="3"/>
  <c r="BJ1453" i="3"/>
  <c r="BK1453" i="3"/>
  <c r="BJ1445" i="3"/>
  <c r="BK1445" i="3"/>
  <c r="BJ1437" i="3"/>
  <c r="BK1437" i="3"/>
  <c r="BJ1429" i="3"/>
  <c r="BK1429" i="3"/>
  <c r="BJ1421" i="3"/>
  <c r="BK1421" i="3"/>
  <c r="BJ1413" i="3"/>
  <c r="BK1413" i="3"/>
  <c r="BJ1405" i="3"/>
  <c r="BK1405" i="3"/>
  <c r="BJ1397" i="3"/>
  <c r="BK1397" i="3"/>
  <c r="BJ1389" i="3"/>
  <c r="BK1389" i="3"/>
  <c r="BO229" i="3"/>
  <c r="BK229" i="3"/>
  <c r="BJ2009" i="3"/>
  <c r="BJ1993" i="3"/>
  <c r="BJ1977" i="3"/>
  <c r="BJ1961" i="3"/>
  <c r="BJ1937" i="3"/>
  <c r="BJ1905" i="3"/>
  <c r="BJ1873" i="3"/>
  <c r="BJ1841" i="3"/>
  <c r="BJ1809" i="3"/>
  <c r="BJ1777" i="3"/>
  <c r="BJ1745" i="3"/>
  <c r="BJ1713" i="3"/>
  <c r="BJ1681" i="3"/>
  <c r="BJ1649" i="3"/>
  <c r="BJ1617" i="3"/>
  <c r="BJ1585" i="3"/>
  <c r="BJ1553" i="3"/>
  <c r="BJ1521" i="3"/>
  <c r="BJ1489" i="3"/>
  <c r="BJ1457" i="3"/>
  <c r="BJ1425" i="3"/>
  <c r="BJ1393" i="3"/>
  <c r="BJ1335" i="3"/>
  <c r="BJ1271" i="3"/>
  <c r="BJ1207" i="3"/>
  <c r="BJ1143" i="3"/>
  <c r="BJ1079" i="3"/>
  <c r="BJ1015" i="3"/>
  <c r="BJ951" i="3"/>
  <c r="BJ887" i="3"/>
  <c r="BJ823" i="3"/>
  <c r="BJ759" i="3"/>
  <c r="BJ695" i="3"/>
  <c r="BJ631" i="3"/>
  <c r="BJ567" i="3"/>
  <c r="BJ503" i="3"/>
  <c r="BJ439" i="3"/>
  <c r="BO1706" i="3"/>
  <c r="BO1446" i="3"/>
  <c r="BK1962" i="3"/>
  <c r="BJ2008" i="3"/>
  <c r="BK2008" i="3"/>
  <c r="BJ2000" i="3"/>
  <c r="BK2000" i="3"/>
  <c r="BJ1992" i="3"/>
  <c r="BK1992" i="3"/>
  <c r="BO788" i="3"/>
  <c r="BK788" i="3"/>
  <c r="BO724" i="3"/>
  <c r="BK724" i="3"/>
  <c r="BO468" i="3"/>
  <c r="BK468" i="3"/>
  <c r="BJ344" i="3"/>
  <c r="BK344" i="3"/>
  <c r="BJ336" i="3"/>
  <c r="BK336" i="3"/>
  <c r="BJ328" i="3"/>
  <c r="BK328" i="3"/>
  <c r="BJ296" i="3"/>
  <c r="BK296" i="3"/>
  <c r="BJ272" i="3"/>
  <c r="BK272" i="3"/>
  <c r="BJ264" i="3"/>
  <c r="BK264" i="3"/>
  <c r="BJ248" i="3"/>
  <c r="BK248" i="3"/>
  <c r="BJ240" i="3"/>
  <c r="BK240" i="3"/>
  <c r="BJ232" i="3"/>
  <c r="BK232" i="3"/>
  <c r="BJ216" i="3"/>
  <c r="BK216" i="3"/>
  <c r="BJ208" i="3"/>
  <c r="BK208" i="3"/>
  <c r="BJ200" i="3"/>
  <c r="BK200" i="3"/>
  <c r="BJ2005" i="3"/>
  <c r="BJ1989" i="3"/>
  <c r="BJ1973" i="3"/>
  <c r="BJ1957" i="3"/>
  <c r="BJ1929" i="3"/>
  <c r="BJ1897" i="3"/>
  <c r="BJ1865" i="3"/>
  <c r="BJ1833" i="3"/>
  <c r="BJ1801" i="3"/>
  <c r="BJ1769" i="3"/>
  <c r="BJ1737" i="3"/>
  <c r="BJ1705" i="3"/>
  <c r="BJ1673" i="3"/>
  <c r="BJ1641" i="3"/>
  <c r="BJ1609" i="3"/>
  <c r="BJ1577" i="3"/>
  <c r="BJ1545" i="3"/>
  <c r="BJ1513" i="3"/>
  <c r="BJ1481" i="3"/>
  <c r="BJ1449" i="3"/>
  <c r="BJ1417" i="3"/>
  <c r="BJ1383" i="3"/>
  <c r="BJ1319" i="3"/>
  <c r="BJ1255" i="3"/>
  <c r="BJ1191" i="3"/>
  <c r="BJ1127" i="3"/>
  <c r="BJ1063" i="3"/>
  <c r="BJ999" i="3"/>
  <c r="BJ935" i="3"/>
  <c r="BJ871" i="3"/>
  <c r="BJ807" i="3"/>
  <c r="BJ743" i="3"/>
  <c r="BJ679" i="3"/>
  <c r="BJ615" i="3"/>
  <c r="BJ551" i="3"/>
  <c r="BJ487" i="3"/>
  <c r="BJ134" i="3"/>
  <c r="BO1898" i="3"/>
  <c r="BO1642" i="3"/>
  <c r="BO1318" i="3"/>
  <c r="BK10" i="3"/>
  <c r="BJ10" i="3"/>
  <c r="BK1978" i="3"/>
  <c r="BJ1996" i="3"/>
  <c r="BK1996" i="3"/>
  <c r="BJ1984" i="3"/>
  <c r="BK1984" i="3"/>
  <c r="BJ1972" i="3"/>
  <c r="BK1972" i="3"/>
  <c r="BJ1968" i="3"/>
  <c r="BK1968" i="3"/>
  <c r="BJ1956" i="3"/>
  <c r="BK1956" i="3"/>
  <c r="BJ2003" i="3"/>
  <c r="BK2003" i="3"/>
  <c r="BJ1995" i="3"/>
  <c r="BK1995" i="3"/>
  <c r="BJ1987" i="3"/>
  <c r="BK1987" i="3"/>
  <c r="BJ1979" i="3"/>
  <c r="BK1979" i="3"/>
  <c r="BJ1971" i="3"/>
  <c r="BK1971" i="3"/>
  <c r="BJ1963" i="3"/>
  <c r="BK1963" i="3"/>
  <c r="BJ1955" i="3"/>
  <c r="BK1955" i="3"/>
  <c r="BJ1863" i="3"/>
  <c r="BK1863" i="3"/>
  <c r="BJ1767" i="3"/>
  <c r="BK1767" i="3"/>
  <c r="BJ1751" i="3"/>
  <c r="BK1751" i="3"/>
  <c r="BJ1735" i="3"/>
  <c r="BK1735" i="3"/>
  <c r="BJ1719" i="3"/>
  <c r="BK1719" i="3"/>
  <c r="BJ1711" i="3"/>
  <c r="BK1711" i="3"/>
  <c r="BJ1695" i="3"/>
  <c r="BK1695" i="3"/>
  <c r="BJ1663" i="3"/>
  <c r="BK1663" i="3"/>
  <c r="BJ1647" i="3"/>
  <c r="BK1647" i="3"/>
  <c r="BJ1631" i="3"/>
  <c r="BK1631" i="3"/>
  <c r="BJ1615" i="3"/>
  <c r="BK1615" i="3"/>
  <c r="BJ1599" i="3"/>
  <c r="BK1599" i="3"/>
  <c r="BJ1583" i="3"/>
  <c r="BK1583" i="3"/>
  <c r="BJ1567" i="3"/>
  <c r="BK1567" i="3"/>
  <c r="BJ1551" i="3"/>
  <c r="BK1551" i="3"/>
  <c r="BJ1535" i="3"/>
  <c r="BK1535" i="3"/>
  <c r="BJ1519" i="3"/>
  <c r="BK1519" i="3"/>
  <c r="BJ1487" i="3"/>
  <c r="BK1487" i="3"/>
  <c r="BJ1455" i="3"/>
  <c r="BK1455" i="3"/>
  <c r="BJ1439" i="3"/>
  <c r="BK1439" i="3"/>
  <c r="BJ1423" i="3"/>
  <c r="BK1423" i="3"/>
  <c r="BJ1407" i="3"/>
  <c r="BK1407" i="3"/>
  <c r="BJ1363" i="3"/>
  <c r="BK1363" i="3"/>
  <c r="BJ1359" i="3"/>
  <c r="BK1359" i="3"/>
  <c r="BJ1343" i="3"/>
  <c r="BK1343" i="3"/>
  <c r="BJ1315" i="3"/>
  <c r="BK1315" i="3"/>
  <c r="BJ1267" i="3"/>
  <c r="BK1267" i="3"/>
  <c r="BJ1247" i="3"/>
  <c r="BK1247" i="3"/>
  <c r="BJ1231" i="3"/>
  <c r="BK1231" i="3"/>
  <c r="BJ1215" i="3"/>
  <c r="BK1215" i="3"/>
  <c r="BJ1199" i="3"/>
  <c r="BK1199" i="3"/>
  <c r="BJ1183" i="3"/>
  <c r="BK1183" i="3"/>
  <c r="BJ1167" i="3"/>
  <c r="BK1167" i="3"/>
  <c r="BJ1151" i="3"/>
  <c r="BK1151" i="3"/>
  <c r="BJ1135" i="3"/>
  <c r="BK1135" i="3"/>
  <c r="BJ1107" i="3"/>
  <c r="BK1107" i="3"/>
  <c r="BJ1087" i="3"/>
  <c r="BK1087" i="3"/>
  <c r="BJ1071" i="3"/>
  <c r="BK1071" i="3"/>
  <c r="BJ1055" i="3"/>
  <c r="BK1055" i="3"/>
  <c r="BJ1039" i="3"/>
  <c r="BK1039" i="3"/>
  <c r="BJ1007" i="3"/>
  <c r="BK1007" i="3"/>
  <c r="BJ991" i="3"/>
  <c r="BK991" i="3"/>
  <c r="BJ975" i="3"/>
  <c r="BK975" i="3"/>
  <c r="BJ943" i="3"/>
  <c r="BK943" i="3"/>
  <c r="BJ927" i="3"/>
  <c r="BK927" i="3"/>
  <c r="BJ911" i="3"/>
  <c r="BK911" i="3"/>
  <c r="BJ883" i="3"/>
  <c r="BK883" i="3"/>
  <c r="BJ847" i="3"/>
  <c r="BK847" i="3"/>
  <c r="BJ819" i="3"/>
  <c r="BK819" i="3"/>
  <c r="BJ783" i="3"/>
  <c r="BK783" i="3"/>
  <c r="BJ767" i="3"/>
  <c r="BK767" i="3"/>
  <c r="BJ755" i="3"/>
  <c r="BK755" i="3"/>
  <c r="BJ751" i="3"/>
  <c r="BK751" i="3"/>
  <c r="BJ735" i="3"/>
  <c r="BK735" i="3"/>
  <c r="BJ691" i="3"/>
  <c r="BK691" i="3"/>
  <c r="BJ671" i="3"/>
  <c r="BK671" i="3"/>
  <c r="BJ643" i="3"/>
  <c r="BK643" i="3"/>
  <c r="BJ611" i="3"/>
  <c r="BK611" i="3"/>
  <c r="BJ591" i="3"/>
  <c r="BK591" i="3"/>
  <c r="BJ575" i="3"/>
  <c r="BK575" i="3"/>
  <c r="BJ559" i="3"/>
  <c r="BK559" i="3"/>
  <c r="BJ543" i="3"/>
  <c r="BK543" i="3"/>
  <c r="BJ515" i="3"/>
  <c r="BK515" i="3"/>
  <c r="BJ483" i="3"/>
  <c r="BK483" i="3"/>
  <c r="BJ447" i="3"/>
  <c r="BK447" i="3"/>
  <c r="BJ431" i="3"/>
  <c r="BK431" i="3"/>
  <c r="BJ2001" i="3"/>
  <c r="BJ1985" i="3"/>
  <c r="BJ1969" i="3"/>
  <c r="BJ1953" i="3"/>
  <c r="BJ1921" i="3"/>
  <c r="BJ1889" i="3"/>
  <c r="BJ1857" i="3"/>
  <c r="BJ1825" i="3"/>
  <c r="BJ1793" i="3"/>
  <c r="BJ1761" i="3"/>
  <c r="BJ1729" i="3"/>
  <c r="BJ1697" i="3"/>
  <c r="BJ1665" i="3"/>
  <c r="BJ1633" i="3"/>
  <c r="BJ1601" i="3"/>
  <c r="BJ1569" i="3"/>
  <c r="BJ1537" i="3"/>
  <c r="BJ1505" i="3"/>
  <c r="BJ1473" i="3"/>
  <c r="BJ1441" i="3"/>
  <c r="BJ1409" i="3"/>
  <c r="BJ1367" i="3"/>
  <c r="BJ1303" i="3"/>
  <c r="BJ1239" i="3"/>
  <c r="BJ1175" i="3"/>
  <c r="BJ1111" i="3"/>
  <c r="BJ1047" i="3"/>
  <c r="BJ983" i="3"/>
  <c r="BJ919" i="3"/>
  <c r="BJ855" i="3"/>
  <c r="BJ791" i="3"/>
  <c r="BJ727" i="3"/>
  <c r="BJ663" i="3"/>
  <c r="BJ599" i="3"/>
  <c r="BJ535" i="3"/>
  <c r="BJ471" i="3"/>
  <c r="BJ70" i="3"/>
  <c r="BO1834" i="3"/>
  <c r="BO1578" i="3"/>
  <c r="BO2004" i="3"/>
  <c r="BO1988" i="3"/>
  <c r="BO1980" i="3"/>
  <c r="BO1964" i="3"/>
  <c r="BO1952" i="3"/>
  <c r="BJ1952" i="3"/>
  <c r="BO1944" i="3"/>
  <c r="BJ1944" i="3"/>
  <c r="BO1932" i="3"/>
  <c r="BJ1932" i="3"/>
  <c r="BO1924" i="3"/>
  <c r="BJ1924" i="3"/>
  <c r="BO1916" i="3"/>
  <c r="BJ1916" i="3"/>
  <c r="BO1908" i="3"/>
  <c r="BJ1908" i="3"/>
  <c r="BO1896" i="3"/>
  <c r="BJ1896" i="3"/>
  <c r="BO1884" i="3"/>
  <c r="BJ1884" i="3"/>
  <c r="BO1876" i="3"/>
  <c r="BJ1876" i="3"/>
  <c r="BO1864" i="3"/>
  <c r="BJ1864" i="3"/>
  <c r="BO1852" i="3"/>
  <c r="BJ1852" i="3"/>
  <c r="BO1848" i="3"/>
  <c r="BJ1848" i="3"/>
  <c r="BO1836" i="3"/>
  <c r="BJ1836" i="3"/>
  <c r="BO1828" i="3"/>
  <c r="BJ1828" i="3"/>
  <c r="BO1816" i="3"/>
  <c r="BJ1816" i="3"/>
  <c r="BO1808" i="3"/>
  <c r="BJ1808" i="3"/>
  <c r="BO1796" i="3"/>
  <c r="BJ1796" i="3"/>
  <c r="BO1788" i="3"/>
  <c r="BJ1788" i="3"/>
  <c r="BO1776" i="3"/>
  <c r="BJ1776" i="3"/>
  <c r="BO1764" i="3"/>
  <c r="BJ1764" i="3"/>
  <c r="BO1752" i="3"/>
  <c r="BJ1752" i="3"/>
  <c r="BO1740" i="3"/>
  <c r="BJ1740" i="3"/>
  <c r="BO1728" i="3"/>
  <c r="BJ1728" i="3"/>
  <c r="BO1724" i="3"/>
  <c r="BJ1724" i="3"/>
  <c r="BO1712" i="3"/>
  <c r="BJ1712" i="3"/>
  <c r="BO1700" i="3"/>
  <c r="BJ1700" i="3"/>
  <c r="BO1688" i="3"/>
  <c r="BJ1688" i="3"/>
  <c r="BO1680" i="3"/>
  <c r="BJ1680" i="3"/>
  <c r="BO1672" i="3"/>
  <c r="BJ1672" i="3"/>
  <c r="BO1664" i="3"/>
  <c r="BJ1664" i="3"/>
  <c r="BO1656" i="3"/>
  <c r="BJ1656" i="3"/>
  <c r="BO1644" i="3"/>
  <c r="BJ1644" i="3"/>
  <c r="BO1632" i="3"/>
  <c r="BJ1632" i="3"/>
  <c r="BO1624" i="3"/>
  <c r="BJ1624" i="3"/>
  <c r="BO1612" i="3"/>
  <c r="BJ1612" i="3"/>
  <c r="BO1604" i="3"/>
  <c r="BJ1604" i="3"/>
  <c r="BO1592" i="3"/>
  <c r="BJ1592" i="3"/>
  <c r="BO1580" i="3"/>
  <c r="BJ1580" i="3"/>
  <c r="BO1572" i="3"/>
  <c r="BJ1572" i="3"/>
  <c r="BO1564" i="3"/>
  <c r="BJ1564" i="3"/>
  <c r="BO1556" i="3"/>
  <c r="BJ1556" i="3"/>
  <c r="BO1544" i="3"/>
  <c r="BJ1544" i="3"/>
  <c r="BO1536" i="3"/>
  <c r="BJ1536" i="3"/>
  <c r="BO1524" i="3"/>
  <c r="BJ1524" i="3"/>
  <c r="BO1516" i="3"/>
  <c r="BJ1516" i="3"/>
  <c r="BO1504" i="3"/>
  <c r="BJ1504" i="3"/>
  <c r="BO1492" i="3"/>
  <c r="BJ1492" i="3"/>
  <c r="BO1484" i="3"/>
  <c r="BJ1484" i="3"/>
  <c r="BO1472" i="3"/>
  <c r="BJ1472" i="3"/>
  <c r="BO1464" i="3"/>
  <c r="BJ1464" i="3"/>
  <c r="BO1452" i="3"/>
  <c r="BJ1452" i="3"/>
  <c r="BO1444" i="3"/>
  <c r="BJ1444" i="3"/>
  <c r="BO1432" i="3"/>
  <c r="BJ1432" i="3"/>
  <c r="BO1424" i="3"/>
  <c r="BJ1424" i="3"/>
  <c r="BO1412" i="3"/>
  <c r="BJ1412" i="3"/>
  <c r="BO1404" i="3"/>
  <c r="BJ1404" i="3"/>
  <c r="BO1392" i="3"/>
  <c r="BJ1392" i="3"/>
  <c r="BO1384" i="3"/>
  <c r="BJ1384" i="3"/>
  <c r="BO1372" i="3"/>
  <c r="BJ1372" i="3"/>
  <c r="BO1364" i="3"/>
  <c r="BJ1364" i="3"/>
  <c r="BO1348" i="3"/>
  <c r="BJ1348" i="3"/>
  <c r="BO1340" i="3"/>
  <c r="BJ1340" i="3"/>
  <c r="BO1328" i="3"/>
  <c r="BJ1328" i="3"/>
  <c r="BO1316" i="3"/>
  <c r="BJ1316" i="3"/>
  <c r="BO1308" i="3"/>
  <c r="BJ1308" i="3"/>
  <c r="BO1292" i="3"/>
  <c r="BJ1292" i="3"/>
  <c r="BO1284" i="3"/>
  <c r="BJ1284" i="3"/>
  <c r="BO1272" i="3"/>
  <c r="BJ1272" i="3"/>
  <c r="BO1264" i="3"/>
  <c r="BJ1264" i="3"/>
  <c r="BO1256" i="3"/>
  <c r="BJ1256" i="3"/>
  <c r="BO1244" i="3"/>
  <c r="BJ1244" i="3"/>
  <c r="BJ1236" i="3"/>
  <c r="BO1224" i="3"/>
  <c r="BJ1224" i="3"/>
  <c r="BO1216" i="3"/>
  <c r="BJ1216" i="3"/>
  <c r="BJ1204" i="3"/>
  <c r="BO1204" i="3"/>
  <c r="BO1196" i="3"/>
  <c r="BJ1196" i="3"/>
  <c r="BO1184" i="3"/>
  <c r="BJ1184" i="3"/>
  <c r="BO1176" i="3"/>
  <c r="BJ1176" i="3"/>
  <c r="BO1168" i="3"/>
  <c r="BJ1168" i="3"/>
  <c r="BJ1156" i="3"/>
  <c r="BO1156" i="3"/>
  <c r="BO1148" i="3"/>
  <c r="BJ1148" i="3"/>
  <c r="BO1136" i="3"/>
  <c r="BJ1136" i="3"/>
  <c r="BO1124" i="3"/>
  <c r="BJ1124" i="3"/>
  <c r="BO1112" i="3"/>
  <c r="BJ1112" i="3"/>
  <c r="BO1100" i="3"/>
  <c r="BJ1100" i="3"/>
  <c r="BJ1092" i="3"/>
  <c r="BO1092" i="3"/>
  <c r="BO1084" i="3"/>
  <c r="BJ1084" i="3"/>
  <c r="BO1072" i="3"/>
  <c r="BJ1072" i="3"/>
  <c r="BO1064" i="3"/>
  <c r="BJ1064" i="3"/>
  <c r="BO1052" i="3"/>
  <c r="BJ1052" i="3"/>
  <c r="BJ1044" i="3"/>
  <c r="BO1032" i="3"/>
  <c r="BJ1032" i="3"/>
  <c r="BO1024" i="3"/>
  <c r="BJ1024" i="3"/>
  <c r="BO1008" i="3"/>
  <c r="BJ1008" i="3"/>
  <c r="BO1000" i="3"/>
  <c r="BJ1000" i="3"/>
  <c r="BO992" i="3"/>
  <c r="BJ992" i="3"/>
  <c r="BO984" i="3"/>
  <c r="BJ984" i="3"/>
  <c r="BO976" i="3"/>
  <c r="BJ976" i="3"/>
  <c r="BO968" i="3"/>
  <c r="BJ968" i="3"/>
  <c r="BO956" i="3"/>
  <c r="BJ956" i="3"/>
  <c r="BO944" i="3"/>
  <c r="BJ944" i="3"/>
  <c r="BO936" i="3"/>
  <c r="BJ936" i="3"/>
  <c r="BO924" i="3"/>
  <c r="BJ924" i="3"/>
  <c r="BO912" i="3"/>
  <c r="BJ912" i="3"/>
  <c r="BO904" i="3"/>
  <c r="BJ904" i="3"/>
  <c r="BO892" i="3"/>
  <c r="BJ892" i="3"/>
  <c r="BO880" i="3"/>
  <c r="BJ880" i="3"/>
  <c r="BO868" i="3"/>
  <c r="BJ868" i="3"/>
  <c r="BO860" i="3"/>
  <c r="BJ860" i="3"/>
  <c r="BJ852" i="3"/>
  <c r="BO848" i="3"/>
  <c r="BJ848" i="3"/>
  <c r="BJ836" i="3"/>
  <c r="BO836" i="3"/>
  <c r="BO828" i="3"/>
  <c r="BJ828" i="3"/>
  <c r="BJ820" i="3"/>
  <c r="BO820" i="3"/>
  <c r="BO812" i="3"/>
  <c r="BJ812" i="3"/>
  <c r="BO804" i="3"/>
  <c r="BJ804" i="3"/>
  <c r="BO800" i="3"/>
  <c r="BJ800" i="3"/>
  <c r="BO792" i="3"/>
  <c r="BJ792" i="3"/>
  <c r="BO780" i="3"/>
  <c r="BJ780" i="3"/>
  <c r="BJ772" i="3"/>
  <c r="BO772" i="3"/>
  <c r="BO764" i="3"/>
  <c r="BJ764" i="3"/>
  <c r="BJ756" i="3"/>
  <c r="BO756" i="3"/>
  <c r="BO748" i="3"/>
  <c r="BJ748" i="3"/>
  <c r="BO740" i="3"/>
  <c r="BJ740" i="3"/>
  <c r="BO732" i="3"/>
  <c r="BJ732" i="3"/>
  <c r="BO728" i="3"/>
  <c r="BJ728" i="3"/>
  <c r="BO720" i="3"/>
  <c r="BJ720" i="3"/>
  <c r="BO712" i="3"/>
  <c r="BJ712" i="3"/>
  <c r="BO700" i="3"/>
  <c r="BJ700" i="3"/>
  <c r="BJ692" i="3"/>
  <c r="BO692" i="3"/>
  <c r="BO684" i="3"/>
  <c r="BJ684" i="3"/>
  <c r="BO676" i="3"/>
  <c r="BJ676" i="3"/>
  <c r="BO668" i="3"/>
  <c r="BJ668" i="3"/>
  <c r="BO664" i="3"/>
  <c r="BJ664" i="3"/>
  <c r="BO656" i="3"/>
  <c r="BJ656" i="3"/>
  <c r="BJ644" i="3"/>
  <c r="BO644" i="3"/>
  <c r="BO636" i="3"/>
  <c r="BJ636" i="3"/>
  <c r="BJ628" i="3"/>
  <c r="BO628" i="3"/>
  <c r="BO620" i="3"/>
  <c r="BJ620" i="3"/>
  <c r="BO612" i="3"/>
  <c r="BJ612" i="3"/>
  <c r="BO604" i="3"/>
  <c r="BJ604" i="3"/>
  <c r="BJ596" i="3"/>
  <c r="BO592" i="3"/>
  <c r="BJ592" i="3"/>
  <c r="BO584" i="3"/>
  <c r="BJ584" i="3"/>
  <c r="BO576" i="3"/>
  <c r="BJ576" i="3"/>
  <c r="BO568" i="3"/>
  <c r="BJ568" i="3"/>
  <c r="BO556" i="3"/>
  <c r="BJ556" i="3"/>
  <c r="BO544" i="3"/>
  <c r="BJ544" i="3"/>
  <c r="BJ532" i="3"/>
  <c r="BO524" i="3"/>
  <c r="BJ524" i="3"/>
  <c r="BJ516" i="3"/>
  <c r="BO516" i="3"/>
  <c r="BO508" i="3"/>
  <c r="BJ508" i="3"/>
  <c r="BJ500" i="3"/>
  <c r="BO500" i="3"/>
  <c r="BO492" i="3"/>
  <c r="BJ492" i="3"/>
  <c r="BO484" i="3"/>
  <c r="BJ484" i="3"/>
  <c r="BO480" i="3"/>
  <c r="BJ480" i="3"/>
  <c r="BO472" i="3"/>
  <c r="BJ472" i="3"/>
  <c r="BO464" i="3"/>
  <c r="BJ464" i="3"/>
  <c r="BJ452" i="3"/>
  <c r="BO452" i="3"/>
  <c r="BO444" i="3"/>
  <c r="BJ444" i="3"/>
  <c r="BO432" i="3"/>
  <c r="BJ432" i="3"/>
  <c r="BO424" i="3"/>
  <c r="BO416" i="3"/>
  <c r="BO408" i="3"/>
  <c r="BO400" i="3"/>
  <c r="BO392" i="3"/>
  <c r="BO384" i="3"/>
  <c r="BO376" i="3"/>
  <c r="BO368" i="3"/>
  <c r="BO360" i="3"/>
  <c r="BO352" i="3"/>
  <c r="BO348" i="3"/>
  <c r="BJ348" i="3"/>
  <c r="BJ340" i="3"/>
  <c r="BO332" i="3"/>
  <c r="BJ332" i="3"/>
  <c r="BJ324" i="3"/>
  <c r="BO324" i="3"/>
  <c r="BO312" i="3"/>
  <c r="BO304" i="3"/>
  <c r="BO300" i="3"/>
  <c r="BJ300" i="3"/>
  <c r="BO292" i="3"/>
  <c r="BJ292" i="3"/>
  <c r="BO280" i="3"/>
  <c r="BO268" i="3"/>
  <c r="BJ268" i="3"/>
  <c r="BO260" i="3"/>
  <c r="BJ260" i="3"/>
  <c r="BO252" i="3"/>
  <c r="BJ252" i="3"/>
  <c r="BO244" i="3"/>
  <c r="BJ244" i="3"/>
  <c r="BO236" i="3"/>
  <c r="BJ236" i="3"/>
  <c r="BO228" i="3"/>
  <c r="BJ228" i="3"/>
  <c r="BO220" i="3"/>
  <c r="BJ220" i="3"/>
  <c r="BO212" i="3"/>
  <c r="BJ212" i="3"/>
  <c r="BO204" i="3"/>
  <c r="BJ204" i="3"/>
  <c r="BO196" i="3"/>
  <c r="BJ196" i="3"/>
  <c r="BO192" i="3"/>
  <c r="BO184" i="3"/>
  <c r="BO176" i="3"/>
  <c r="BO168" i="3"/>
  <c r="BJ168" i="3"/>
  <c r="BO160" i="3"/>
  <c r="BJ160" i="3"/>
  <c r="BO152" i="3"/>
  <c r="BJ152" i="3"/>
  <c r="BO140" i="3"/>
  <c r="BJ140" i="3"/>
  <c r="BO132" i="3"/>
  <c r="BJ132" i="3"/>
  <c r="BO124" i="3"/>
  <c r="BJ124" i="3"/>
  <c r="BO116" i="3"/>
  <c r="BJ116" i="3"/>
  <c r="BO108" i="3"/>
  <c r="BJ108" i="3"/>
  <c r="BO100" i="3"/>
  <c r="BJ100" i="3"/>
  <c r="BO92" i="3"/>
  <c r="BJ92" i="3"/>
  <c r="BO88" i="3"/>
  <c r="BJ88" i="3"/>
  <c r="BO80" i="3"/>
  <c r="BJ80" i="3"/>
  <c r="BO72" i="3"/>
  <c r="BJ72" i="3"/>
  <c r="BO64" i="3"/>
  <c r="BJ64" i="3"/>
  <c r="BO56" i="3"/>
  <c r="BJ56" i="3"/>
  <c r="BO48" i="3"/>
  <c r="BJ48" i="3"/>
  <c r="BO40" i="3"/>
  <c r="BJ40" i="3"/>
  <c r="BO36" i="3"/>
  <c r="BJ36" i="3"/>
  <c r="BO32" i="3"/>
  <c r="BJ32" i="3"/>
  <c r="BO28" i="3"/>
  <c r="BJ28" i="3"/>
  <c r="BO24" i="3"/>
  <c r="BJ24" i="3"/>
  <c r="BO20" i="3"/>
  <c r="BJ20" i="3"/>
  <c r="BO16" i="3"/>
  <c r="BJ16" i="3"/>
  <c r="BO2007" i="3"/>
  <c r="BO1999" i="3"/>
  <c r="BO1991" i="3"/>
  <c r="BO1983" i="3"/>
  <c r="BO1975" i="3"/>
  <c r="BO1967" i="3"/>
  <c r="BO1959" i="3"/>
  <c r="BO1951" i="3"/>
  <c r="BO1943" i="3"/>
  <c r="BO1935" i="3"/>
  <c r="BO1927" i="3"/>
  <c r="BO1923" i="3"/>
  <c r="BO1911" i="3"/>
  <c r="BO1903" i="3"/>
  <c r="BO1895" i="3"/>
  <c r="BO1887" i="3"/>
  <c r="BO1879" i="3"/>
  <c r="BO1875" i="3"/>
  <c r="BO1867" i="3"/>
  <c r="BO1859" i="3"/>
  <c r="BO1847" i="3"/>
  <c r="BO1839" i="3"/>
  <c r="BO1831" i="3"/>
  <c r="BO1823" i="3"/>
  <c r="BO1815" i="3"/>
  <c r="BO1807" i="3"/>
  <c r="BO1799" i="3"/>
  <c r="BO1791" i="3"/>
  <c r="BO1783" i="3"/>
  <c r="BO1775" i="3"/>
  <c r="BO1771" i="3"/>
  <c r="BO1763" i="3"/>
  <c r="BO1755" i="3"/>
  <c r="BO1747" i="3"/>
  <c r="BO1739" i="3"/>
  <c r="BO1731" i="3"/>
  <c r="BO1723" i="3"/>
  <c r="BO1715" i="3"/>
  <c r="BO1707" i="3"/>
  <c r="BO1699" i="3"/>
  <c r="BO1691" i="3"/>
  <c r="BO1679" i="3"/>
  <c r="BO1667" i="3"/>
  <c r="BO1659" i="3"/>
  <c r="BO1651" i="3"/>
  <c r="BO1643" i="3"/>
  <c r="BO1635" i="3"/>
  <c r="BO1627" i="3"/>
  <c r="BO1619" i="3"/>
  <c r="BO1611" i="3"/>
  <c r="BO1603" i="3"/>
  <c r="BO1595" i="3"/>
  <c r="BO1587" i="3"/>
  <c r="BO1579" i="3"/>
  <c r="BO1571" i="3"/>
  <c r="BO1563" i="3"/>
  <c r="BO1555" i="3"/>
  <c r="BO1547" i="3"/>
  <c r="BO1539" i="3"/>
  <c r="BO1531" i="3"/>
  <c r="BO1523" i="3"/>
  <c r="BO1515" i="3"/>
  <c r="BO1511" i="3"/>
  <c r="BO1503" i="3"/>
  <c r="BO1495" i="3"/>
  <c r="BO1491" i="3"/>
  <c r="BO1483" i="3"/>
  <c r="BO1475" i="3"/>
  <c r="BO1471" i="3"/>
  <c r="BO1459" i="3"/>
  <c r="BO1451" i="3"/>
  <c r="BO1443" i="3"/>
  <c r="BO1435" i="3"/>
  <c r="BO1427" i="3"/>
  <c r="BO1419" i="3"/>
  <c r="BO1411" i="3"/>
  <c r="BO1399" i="3"/>
  <c r="BO1391" i="3"/>
  <c r="BO1383" i="3"/>
  <c r="BO1375" i="3"/>
  <c r="BO1367" i="3"/>
  <c r="BO1355" i="3"/>
  <c r="BO1347" i="3"/>
  <c r="BO1339" i="3"/>
  <c r="BO1327" i="3"/>
  <c r="BO1319" i="3"/>
  <c r="BO1311" i="3"/>
  <c r="BO1299" i="3"/>
  <c r="BO1295" i="3"/>
  <c r="BO1283" i="3"/>
  <c r="BO1279" i="3"/>
  <c r="BO1271" i="3"/>
  <c r="BO1263" i="3"/>
  <c r="BO1255" i="3"/>
  <c r="BO1243" i="3"/>
  <c r="BO1235" i="3"/>
  <c r="BO1227" i="3"/>
  <c r="BO1219" i="3"/>
  <c r="BO1211" i="3"/>
  <c r="BO1203" i="3"/>
  <c r="BO1195" i="3"/>
  <c r="BO1187" i="3"/>
  <c r="BO1179" i="3"/>
  <c r="BO1171" i="3"/>
  <c r="BO1163" i="3"/>
  <c r="BO1155" i="3"/>
  <c r="BO1147" i="3"/>
  <c r="BO1139" i="3"/>
  <c r="BO1131" i="3"/>
  <c r="BO1123" i="3"/>
  <c r="BO1119" i="3"/>
  <c r="BO1111" i="3"/>
  <c r="BO1103" i="3"/>
  <c r="BO1095" i="3"/>
  <c r="BO1091" i="3"/>
  <c r="BO1083" i="3"/>
  <c r="BO1075" i="3"/>
  <c r="BO1067" i="3"/>
  <c r="BO1059" i="3"/>
  <c r="BO1051" i="3"/>
  <c r="BO1043" i="3"/>
  <c r="BO1035" i="3"/>
  <c r="BO1023" i="3"/>
  <c r="BO1019" i="3"/>
  <c r="BO1011" i="3"/>
  <c r="BO1003" i="3"/>
  <c r="BO995" i="3"/>
  <c r="BO987" i="3"/>
  <c r="BO979" i="3"/>
  <c r="BO967" i="3"/>
  <c r="BO959" i="3"/>
  <c r="BO951" i="3"/>
  <c r="BO947" i="3"/>
  <c r="BO939" i="3"/>
  <c r="BO931" i="3"/>
  <c r="BO923" i="3"/>
  <c r="BO915" i="3"/>
  <c r="BO903" i="3"/>
  <c r="BO895" i="3"/>
  <c r="BO887" i="3"/>
  <c r="BO879" i="3"/>
  <c r="BO871" i="3"/>
  <c r="BO863" i="3"/>
  <c r="BO855" i="3"/>
  <c r="BO851" i="3"/>
  <c r="BO843" i="3"/>
  <c r="BO831" i="3"/>
  <c r="BO823" i="3"/>
  <c r="BO815" i="3"/>
  <c r="BO807" i="3"/>
  <c r="BO799" i="3"/>
  <c r="BO795" i="3"/>
  <c r="BO787" i="3"/>
  <c r="BO779" i="3"/>
  <c r="BO771" i="3"/>
  <c r="BO763" i="3"/>
  <c r="BO759" i="3"/>
  <c r="BO747" i="3"/>
  <c r="BO739" i="3"/>
  <c r="BO731" i="3"/>
  <c r="BO723" i="3"/>
  <c r="BO719" i="3"/>
  <c r="BO711" i="3"/>
  <c r="BO703" i="3"/>
  <c r="BO695" i="3"/>
  <c r="BO687" i="3"/>
  <c r="BO675" i="3"/>
  <c r="BO667" i="3"/>
  <c r="BO655" i="3"/>
  <c r="BO647" i="3"/>
  <c r="BO639" i="3"/>
  <c r="BO631" i="3"/>
  <c r="BO623" i="3"/>
  <c r="BO615" i="3"/>
  <c r="BO607" i="3"/>
  <c r="BO599" i="3"/>
  <c r="BO587" i="3"/>
  <c r="BO579" i="3"/>
  <c r="BO571" i="3"/>
  <c r="BO563" i="3"/>
  <c r="BO555" i="3"/>
  <c r="BO547" i="3"/>
  <c r="BO535" i="3"/>
  <c r="BO527" i="3"/>
  <c r="BO519" i="3"/>
  <c r="BO511" i="3"/>
  <c r="BO503" i="3"/>
  <c r="BO495" i="3"/>
  <c r="BO487" i="3"/>
  <c r="BO479" i="3"/>
  <c r="BO471" i="3"/>
  <c r="BO463" i="3"/>
  <c r="BO459" i="3"/>
  <c r="BO451" i="3"/>
  <c r="BO439" i="3"/>
  <c r="BO435" i="3"/>
  <c r="BO427" i="3"/>
  <c r="BJ427" i="3"/>
  <c r="BO419" i="3"/>
  <c r="BJ419" i="3"/>
  <c r="BO411" i="3"/>
  <c r="BJ411" i="3"/>
  <c r="BO403" i="3"/>
  <c r="BJ403" i="3"/>
  <c r="BO395" i="3"/>
  <c r="BJ395" i="3"/>
  <c r="BO387" i="3"/>
  <c r="BJ387" i="3"/>
  <c r="BO379" i="3"/>
  <c r="BJ379" i="3"/>
  <c r="BO371" i="3"/>
  <c r="BJ371" i="3"/>
  <c r="BO367" i="3"/>
  <c r="BJ367" i="3"/>
  <c r="BO359" i="3"/>
  <c r="BJ359" i="3"/>
  <c r="BO351" i="3"/>
  <c r="BJ351" i="3"/>
  <c r="BO343" i="3"/>
  <c r="BJ343" i="3"/>
  <c r="BO335" i="3"/>
  <c r="BJ335" i="3"/>
  <c r="BO323" i="3"/>
  <c r="BJ323" i="3"/>
  <c r="BO315" i="3"/>
  <c r="BJ315" i="3"/>
  <c r="BO307" i="3"/>
  <c r="BJ307" i="3"/>
  <c r="BO299" i="3"/>
  <c r="BJ299" i="3"/>
  <c r="BO291" i="3"/>
  <c r="BJ291" i="3"/>
  <c r="BO283" i="3"/>
  <c r="BJ283" i="3"/>
  <c r="BO275" i="3"/>
  <c r="BJ275" i="3"/>
  <c r="BO267" i="3"/>
  <c r="BJ267" i="3"/>
  <c r="BO259" i="3"/>
  <c r="BJ259" i="3"/>
  <c r="BO251" i="3"/>
  <c r="BJ251" i="3"/>
  <c r="BO239" i="3"/>
  <c r="BJ239" i="3"/>
  <c r="BO231" i="3"/>
  <c r="BJ231" i="3"/>
  <c r="BO223" i="3"/>
  <c r="BJ223" i="3"/>
  <c r="BO215" i="3"/>
  <c r="BJ215" i="3"/>
  <c r="BO207" i="3"/>
  <c r="BJ207" i="3"/>
  <c r="BO199" i="3"/>
  <c r="BJ199" i="3"/>
  <c r="BO191" i="3"/>
  <c r="BJ191" i="3"/>
  <c r="BJ183" i="3"/>
  <c r="BO183" i="3"/>
  <c r="BO175" i="3"/>
  <c r="BJ175" i="3"/>
  <c r="BJ167" i="3"/>
  <c r="BO167" i="3"/>
  <c r="BO159" i="3"/>
  <c r="BJ159" i="3"/>
  <c r="BO151" i="3"/>
  <c r="BJ151" i="3"/>
  <c r="BO143" i="3"/>
  <c r="BJ143" i="3"/>
  <c r="BJ135" i="3"/>
  <c r="BO135" i="3"/>
  <c r="BO127" i="3"/>
  <c r="BJ127" i="3"/>
  <c r="BJ119" i="3"/>
  <c r="BO119" i="3"/>
  <c r="BO111" i="3"/>
  <c r="BJ111" i="3"/>
  <c r="BJ103" i="3"/>
  <c r="BO103" i="3"/>
  <c r="BO95" i="3"/>
  <c r="BJ95" i="3"/>
  <c r="BO87" i="3"/>
  <c r="BJ87" i="3"/>
  <c r="BO79" i="3"/>
  <c r="BJ79" i="3"/>
  <c r="BJ71" i="3"/>
  <c r="BO71" i="3"/>
  <c r="BO63" i="3"/>
  <c r="BJ63" i="3"/>
  <c r="BJ55" i="3"/>
  <c r="BO55" i="3"/>
  <c r="BO47" i="3"/>
  <c r="BJ47" i="3"/>
  <c r="BJ39" i="3"/>
  <c r="BO39" i="3"/>
  <c r="BO31" i="3"/>
  <c r="BJ31" i="3"/>
  <c r="BO27" i="3"/>
  <c r="BJ27" i="3"/>
  <c r="BO19" i="3"/>
  <c r="BJ19" i="3"/>
  <c r="BJ11" i="3"/>
  <c r="BJ2004" i="3"/>
  <c r="BJ1988" i="3"/>
  <c r="BJ1980" i="3"/>
  <c r="BJ1964" i="3"/>
  <c r="BJ1943" i="3"/>
  <c r="BJ1927" i="3"/>
  <c r="BJ1911" i="3"/>
  <c r="BJ1895" i="3"/>
  <c r="BJ1879" i="3"/>
  <c r="BJ1847" i="3"/>
  <c r="BJ1831" i="3"/>
  <c r="BJ1815" i="3"/>
  <c r="BJ1799" i="3"/>
  <c r="BJ1783" i="3"/>
  <c r="BJ1679" i="3"/>
  <c r="BJ1503" i="3"/>
  <c r="BJ1471" i="3"/>
  <c r="BJ1391" i="3"/>
  <c r="BJ1283" i="3"/>
  <c r="BJ1235" i="3"/>
  <c r="BJ1203" i="3"/>
  <c r="BJ1171" i="3"/>
  <c r="BJ1139" i="3"/>
  <c r="BJ1075" i="3"/>
  <c r="BJ1043" i="3"/>
  <c r="BJ1011" i="3"/>
  <c r="BJ979" i="3"/>
  <c r="BJ947" i="3"/>
  <c r="BJ915" i="3"/>
  <c r="BJ851" i="3"/>
  <c r="BJ787" i="3"/>
  <c r="BJ723" i="3"/>
  <c r="BJ675" i="3"/>
  <c r="BJ579" i="3"/>
  <c r="BJ547" i="3"/>
  <c r="BJ451" i="3"/>
  <c r="BJ408" i="3"/>
  <c r="BJ280" i="3"/>
  <c r="BJ184" i="3"/>
  <c r="BO852" i="3"/>
  <c r="BO340" i="3"/>
  <c r="BO2006" i="3"/>
  <c r="BO2002" i="3"/>
  <c r="BO1998" i="3"/>
  <c r="BO1990" i="3"/>
  <c r="BO1986" i="3"/>
  <c r="BO1982" i="3"/>
  <c r="BO1974" i="3"/>
  <c r="BO1970" i="3"/>
  <c r="BO1966" i="3"/>
  <c r="BO1958" i="3"/>
  <c r="BO1954" i="3"/>
  <c r="BO1950" i="3"/>
  <c r="BJ1950" i="3"/>
  <c r="BJ1946" i="3"/>
  <c r="BO1942" i="3"/>
  <c r="BJ1942" i="3"/>
  <c r="BO1938" i="3"/>
  <c r="BJ1938" i="3"/>
  <c r="BO1934" i="3"/>
  <c r="BJ1934" i="3"/>
  <c r="BJ1930" i="3"/>
  <c r="BO1926" i="3"/>
  <c r="BJ1926" i="3"/>
  <c r="BO1922" i="3"/>
  <c r="BJ1922" i="3"/>
  <c r="BO1918" i="3"/>
  <c r="BJ1918" i="3"/>
  <c r="BJ1914" i="3"/>
  <c r="BO1910" i="3"/>
  <c r="BJ1910" i="3"/>
  <c r="BO1906" i="3"/>
  <c r="BJ1906" i="3"/>
  <c r="BO1902" i="3"/>
  <c r="BJ1902" i="3"/>
  <c r="BJ1898" i="3"/>
  <c r="BO1894" i="3"/>
  <c r="BJ1894" i="3"/>
  <c r="BO1890" i="3"/>
  <c r="BJ1890" i="3"/>
  <c r="BO1886" i="3"/>
  <c r="BJ1886" i="3"/>
  <c r="BJ1882" i="3"/>
  <c r="BO1878" i="3"/>
  <c r="BJ1878" i="3"/>
  <c r="BO1874" i="3"/>
  <c r="BJ1874" i="3"/>
  <c r="BO1870" i="3"/>
  <c r="BJ1870" i="3"/>
  <c r="BJ1866" i="3"/>
  <c r="BO1862" i="3"/>
  <c r="BJ1862" i="3"/>
  <c r="BO1858" i="3"/>
  <c r="BJ1858" i="3"/>
  <c r="BO1854" i="3"/>
  <c r="BJ1854" i="3"/>
  <c r="BJ1850" i="3"/>
  <c r="BO1846" i="3"/>
  <c r="BJ1846" i="3"/>
  <c r="BO1842" i="3"/>
  <c r="BJ1842" i="3"/>
  <c r="BO1838" i="3"/>
  <c r="BJ1838" i="3"/>
  <c r="BJ1834" i="3"/>
  <c r="BO1830" i="3"/>
  <c r="BJ1830" i="3"/>
  <c r="BO1826" i="3"/>
  <c r="BJ1826" i="3"/>
  <c r="BO1822" i="3"/>
  <c r="BJ1822" i="3"/>
  <c r="BJ1818" i="3"/>
  <c r="BO1814" i="3"/>
  <c r="BJ1814" i="3"/>
  <c r="BO1810" i="3"/>
  <c r="BJ1810" i="3"/>
  <c r="BO1806" i="3"/>
  <c r="BJ1806" i="3"/>
  <c r="BJ1802" i="3"/>
  <c r="BO1798" i="3"/>
  <c r="BJ1798" i="3"/>
  <c r="BO1794" i="3"/>
  <c r="BJ1794" i="3"/>
  <c r="BO1790" i="3"/>
  <c r="BJ1790" i="3"/>
  <c r="BJ1786" i="3"/>
  <c r="BO1782" i="3"/>
  <c r="BJ1782" i="3"/>
  <c r="BO1778" i="3"/>
  <c r="BJ1778" i="3"/>
  <c r="BO1774" i="3"/>
  <c r="BJ1774" i="3"/>
  <c r="BJ1770" i="3"/>
  <c r="BO1766" i="3"/>
  <c r="BJ1766" i="3"/>
  <c r="BO1762" i="3"/>
  <c r="BJ1762" i="3"/>
  <c r="BO1758" i="3"/>
  <c r="BJ1758" i="3"/>
  <c r="BJ1754" i="3"/>
  <c r="BO1750" i="3"/>
  <c r="BJ1750" i="3"/>
  <c r="BO1746" i="3"/>
  <c r="BJ1746" i="3"/>
  <c r="BO1742" i="3"/>
  <c r="BJ1742" i="3"/>
  <c r="BJ1738" i="3"/>
  <c r="BO1734" i="3"/>
  <c r="BJ1734" i="3"/>
  <c r="BO1730" i="3"/>
  <c r="BJ1730" i="3"/>
  <c r="BO1726" i="3"/>
  <c r="BJ1726" i="3"/>
  <c r="BJ1722" i="3"/>
  <c r="BO1718" i="3"/>
  <c r="BJ1718" i="3"/>
  <c r="BO1714" i="3"/>
  <c r="BJ1714" i="3"/>
  <c r="BO1710" i="3"/>
  <c r="BJ1710" i="3"/>
  <c r="BJ1706" i="3"/>
  <c r="BO1702" i="3"/>
  <c r="BJ1702" i="3"/>
  <c r="BO1698" i="3"/>
  <c r="BJ1698" i="3"/>
  <c r="BO1694" i="3"/>
  <c r="BJ1694" i="3"/>
  <c r="BJ1690" i="3"/>
  <c r="BO1686" i="3"/>
  <c r="BJ1686" i="3"/>
  <c r="BO1682" i="3"/>
  <c r="BJ1682" i="3"/>
  <c r="BO1678" i="3"/>
  <c r="BJ1678" i="3"/>
  <c r="BJ1674" i="3"/>
  <c r="BO1670" i="3"/>
  <c r="BJ1670" i="3"/>
  <c r="BO1666" i="3"/>
  <c r="BJ1666" i="3"/>
  <c r="BO1662" i="3"/>
  <c r="BJ1662" i="3"/>
  <c r="BJ1658" i="3"/>
  <c r="BO1654" i="3"/>
  <c r="BJ1654" i="3"/>
  <c r="BO1650" i="3"/>
  <c r="BJ1650" i="3"/>
  <c r="BO1646" i="3"/>
  <c r="BJ1646" i="3"/>
  <c r="BJ1642" i="3"/>
  <c r="BO1638" i="3"/>
  <c r="BJ1638" i="3"/>
  <c r="BO1634" i="3"/>
  <c r="BJ1634" i="3"/>
  <c r="BO1630" i="3"/>
  <c r="BJ1630" i="3"/>
  <c r="BJ1626" i="3"/>
  <c r="BO1622" i="3"/>
  <c r="BJ1622" i="3"/>
  <c r="BO1618" i="3"/>
  <c r="BJ1618" i="3"/>
  <c r="BO1614" i="3"/>
  <c r="BJ1614" i="3"/>
  <c r="BJ1610" i="3"/>
  <c r="BO1606" i="3"/>
  <c r="BJ1606" i="3"/>
  <c r="BO1602" i="3"/>
  <c r="BJ1602" i="3"/>
  <c r="BO1598" i="3"/>
  <c r="BJ1598" i="3"/>
  <c r="BJ1594" i="3"/>
  <c r="BO1590" i="3"/>
  <c r="BJ1590" i="3"/>
  <c r="BO1586" i="3"/>
  <c r="BJ1586" i="3"/>
  <c r="BO1582" i="3"/>
  <c r="BJ1582" i="3"/>
  <c r="BJ1578" i="3"/>
  <c r="BO1574" i="3"/>
  <c r="BJ1574" i="3"/>
  <c r="BO1570" i="3"/>
  <c r="BJ1570" i="3"/>
  <c r="BO1566" i="3"/>
  <c r="BJ1566" i="3"/>
  <c r="BJ1562" i="3"/>
  <c r="BO1558" i="3"/>
  <c r="BJ1558" i="3"/>
  <c r="BO1554" i="3"/>
  <c r="BJ1554" i="3"/>
  <c r="BO1550" i="3"/>
  <c r="BJ1550" i="3"/>
  <c r="BJ1546" i="3"/>
  <c r="BO1542" i="3"/>
  <c r="BJ1542" i="3"/>
  <c r="BO1538" i="3"/>
  <c r="BJ1538" i="3"/>
  <c r="BO1534" i="3"/>
  <c r="BJ1534" i="3"/>
  <c r="BJ1530" i="3"/>
  <c r="BO1526" i="3"/>
  <c r="BJ1526" i="3"/>
  <c r="BO1522" i="3"/>
  <c r="BJ1522" i="3"/>
  <c r="BO1518" i="3"/>
  <c r="BJ1518" i="3"/>
  <c r="BJ1514" i="3"/>
  <c r="BO1510" i="3"/>
  <c r="BJ1510" i="3"/>
  <c r="BO1506" i="3"/>
  <c r="BJ1506" i="3"/>
  <c r="BO1502" i="3"/>
  <c r="BJ1502" i="3"/>
  <c r="BJ1498" i="3"/>
  <c r="BO1494" i="3"/>
  <c r="BJ1494" i="3"/>
  <c r="BO1490" i="3"/>
  <c r="BJ1490" i="3"/>
  <c r="BO1486" i="3"/>
  <c r="BJ1486" i="3"/>
  <c r="BJ1482" i="3"/>
  <c r="BO1478" i="3"/>
  <c r="BJ1478" i="3"/>
  <c r="BO1474" i="3"/>
  <c r="BJ1474" i="3"/>
  <c r="BO1470" i="3"/>
  <c r="BJ1470" i="3"/>
  <c r="BJ1466" i="3"/>
  <c r="BO1462" i="3"/>
  <c r="BJ1462" i="3"/>
  <c r="BO1458" i="3"/>
  <c r="BJ1458" i="3"/>
  <c r="BO1454" i="3"/>
  <c r="BJ1454" i="3"/>
  <c r="BO1450" i="3"/>
  <c r="BJ1450" i="3"/>
  <c r="BJ1446" i="3"/>
  <c r="BO1442" i="3"/>
  <c r="BJ1442" i="3"/>
  <c r="BO1438" i="3"/>
  <c r="BJ1438" i="3"/>
  <c r="BO1434" i="3"/>
  <c r="BJ1434" i="3"/>
  <c r="BO1430" i="3"/>
  <c r="BJ1430" i="3"/>
  <c r="BO1426" i="3"/>
  <c r="BJ1426" i="3"/>
  <c r="BO1422" i="3"/>
  <c r="BJ1422" i="3"/>
  <c r="BO1418" i="3"/>
  <c r="BJ1418" i="3"/>
  <c r="BJ1414" i="3"/>
  <c r="BO1410" i="3"/>
  <c r="BJ1410" i="3"/>
  <c r="BO1406" i="3"/>
  <c r="BJ1406" i="3"/>
  <c r="BO1402" i="3"/>
  <c r="BJ1402" i="3"/>
  <c r="BO1398" i="3"/>
  <c r="BJ1398" i="3"/>
  <c r="BO1394" i="3"/>
  <c r="BJ1394" i="3"/>
  <c r="BO1390" i="3"/>
  <c r="BJ1390" i="3"/>
  <c r="BO1386" i="3"/>
  <c r="BJ1386" i="3"/>
  <c r="BJ1382" i="3"/>
  <c r="BO1378" i="3"/>
  <c r="BJ1378" i="3"/>
  <c r="BO1374" i="3"/>
  <c r="BJ1374" i="3"/>
  <c r="BO1370" i="3"/>
  <c r="BJ1370" i="3"/>
  <c r="BO1366" i="3"/>
  <c r="BJ1366" i="3"/>
  <c r="BO1362" i="3"/>
  <c r="BJ1362" i="3"/>
  <c r="BO1358" i="3"/>
  <c r="BJ1358" i="3"/>
  <c r="BO1354" i="3"/>
  <c r="BJ1354" i="3"/>
  <c r="BJ1350" i="3"/>
  <c r="BO1346" i="3"/>
  <c r="BJ1346" i="3"/>
  <c r="BO1342" i="3"/>
  <c r="BJ1342" i="3"/>
  <c r="BO1338" i="3"/>
  <c r="BJ1338" i="3"/>
  <c r="BO1334" i="3"/>
  <c r="BJ1334" i="3"/>
  <c r="BO1330" i="3"/>
  <c r="BJ1330" i="3"/>
  <c r="BO1326" i="3"/>
  <c r="BJ1326" i="3"/>
  <c r="BO1322" i="3"/>
  <c r="BJ1322" i="3"/>
  <c r="BJ1318" i="3"/>
  <c r="BO1314" i="3"/>
  <c r="BJ1314" i="3"/>
  <c r="BO1310" i="3"/>
  <c r="BJ1310" i="3"/>
  <c r="BO1306" i="3"/>
  <c r="BJ1306" i="3"/>
  <c r="BO1302" i="3"/>
  <c r="BJ1302" i="3"/>
  <c r="BO1298" i="3"/>
  <c r="BJ1298" i="3"/>
  <c r="BO1294" i="3"/>
  <c r="BJ1294" i="3"/>
  <c r="BO1290" i="3"/>
  <c r="BJ1290" i="3"/>
  <c r="BJ1286" i="3"/>
  <c r="BO1282" i="3"/>
  <c r="BJ1282" i="3"/>
  <c r="BO1278" i="3"/>
  <c r="BJ1278" i="3"/>
  <c r="BO1274" i="3"/>
  <c r="BJ1274" i="3"/>
  <c r="BO1270" i="3"/>
  <c r="BJ1270" i="3"/>
  <c r="BO1266" i="3"/>
  <c r="BJ1266" i="3"/>
  <c r="BO1262" i="3"/>
  <c r="BJ1262" i="3"/>
  <c r="BO1258" i="3"/>
  <c r="BJ1258" i="3"/>
  <c r="BO1254" i="3"/>
  <c r="BJ1254" i="3"/>
  <c r="BO1250" i="3"/>
  <c r="BJ1250" i="3"/>
  <c r="BO1246" i="3"/>
  <c r="BJ1246" i="3"/>
  <c r="BO1242" i="3"/>
  <c r="BJ1242" i="3"/>
  <c r="BO1238" i="3"/>
  <c r="BJ1238" i="3"/>
  <c r="BO1234" i="3"/>
  <c r="BJ1234" i="3"/>
  <c r="BO1230" i="3"/>
  <c r="BJ1230" i="3"/>
  <c r="BO1226" i="3"/>
  <c r="BJ1226" i="3"/>
  <c r="BO1222" i="3"/>
  <c r="BJ1222" i="3"/>
  <c r="BO1218" i="3"/>
  <c r="BJ1218" i="3"/>
  <c r="BO1214" i="3"/>
  <c r="BJ1214" i="3"/>
  <c r="BO1210" i="3"/>
  <c r="BJ1210" i="3"/>
  <c r="BO1206" i="3"/>
  <c r="BJ1206" i="3"/>
  <c r="BO1202" i="3"/>
  <c r="BJ1202" i="3"/>
  <c r="BO1198" i="3"/>
  <c r="BJ1198" i="3"/>
  <c r="BO1194" i="3"/>
  <c r="BJ1194" i="3"/>
  <c r="BO1190" i="3"/>
  <c r="BJ1190" i="3"/>
  <c r="BO1186" i="3"/>
  <c r="BJ1186" i="3"/>
  <c r="BO1182" i="3"/>
  <c r="BJ1182" i="3"/>
  <c r="BO1178" i="3"/>
  <c r="BJ1178" i="3"/>
  <c r="BO1174" i="3"/>
  <c r="BJ1174" i="3"/>
  <c r="BO1170" i="3"/>
  <c r="BJ1170" i="3"/>
  <c r="BO1166" i="3"/>
  <c r="BJ1166" i="3"/>
  <c r="BO1162" i="3"/>
  <c r="BJ1162" i="3"/>
  <c r="BO1158" i="3"/>
  <c r="BJ1158" i="3"/>
  <c r="BO1154" i="3"/>
  <c r="BJ1154" i="3"/>
  <c r="BO1150" i="3"/>
  <c r="BJ1150" i="3"/>
  <c r="BO1146" i="3"/>
  <c r="BJ1146" i="3"/>
  <c r="BO1142" i="3"/>
  <c r="BJ1142" i="3"/>
  <c r="BO1138" i="3"/>
  <c r="BJ1138" i="3"/>
  <c r="BO1134" i="3"/>
  <c r="BJ1134" i="3"/>
  <c r="BO1130" i="3"/>
  <c r="BJ1130" i="3"/>
  <c r="BO1126" i="3"/>
  <c r="BJ1126" i="3"/>
  <c r="BO1122" i="3"/>
  <c r="BJ1122" i="3"/>
  <c r="BO1118" i="3"/>
  <c r="BJ1118" i="3"/>
  <c r="BO1114" i="3"/>
  <c r="BJ1114" i="3"/>
  <c r="BO1110" i="3"/>
  <c r="BJ1110" i="3"/>
  <c r="BO1106" i="3"/>
  <c r="BJ1106" i="3"/>
  <c r="BO1102" i="3"/>
  <c r="BJ1102" i="3"/>
  <c r="BO1098" i="3"/>
  <c r="BJ1098" i="3"/>
  <c r="BO1094" i="3"/>
  <c r="BJ1094" i="3"/>
  <c r="BO1090" i="3"/>
  <c r="BJ1090" i="3"/>
  <c r="BO1086" i="3"/>
  <c r="BJ1086" i="3"/>
  <c r="BO1082" i="3"/>
  <c r="BJ1082" i="3"/>
  <c r="BO1078" i="3"/>
  <c r="BJ1078" i="3"/>
  <c r="BO1074" i="3"/>
  <c r="BJ1074" i="3"/>
  <c r="BO1070" i="3"/>
  <c r="BJ1070" i="3"/>
  <c r="BO1066" i="3"/>
  <c r="BJ1066" i="3"/>
  <c r="BO1062" i="3"/>
  <c r="BJ1062" i="3"/>
  <c r="BO1058" i="3"/>
  <c r="BJ1058" i="3"/>
  <c r="BO1054" i="3"/>
  <c r="BJ1054" i="3"/>
  <c r="BO1050" i="3"/>
  <c r="BJ1050" i="3"/>
  <c r="BO1046" i="3"/>
  <c r="BJ1046" i="3"/>
  <c r="BO1042" i="3"/>
  <c r="BJ1042" i="3"/>
  <c r="BO1038" i="3"/>
  <c r="BJ1038" i="3"/>
  <c r="BO1034" i="3"/>
  <c r="BJ1034" i="3"/>
  <c r="BO1030" i="3"/>
  <c r="BJ1030" i="3"/>
  <c r="BO1026" i="3"/>
  <c r="BJ1026" i="3"/>
  <c r="BO1022" i="3"/>
  <c r="BJ1022" i="3"/>
  <c r="BO1018" i="3"/>
  <c r="BJ1018" i="3"/>
  <c r="BO1014" i="3"/>
  <c r="BJ1014" i="3"/>
  <c r="BO1010" i="3"/>
  <c r="BJ1010" i="3"/>
  <c r="BO1006" i="3"/>
  <c r="BJ1006" i="3"/>
  <c r="BO1002" i="3"/>
  <c r="BJ1002" i="3"/>
  <c r="BO998" i="3"/>
  <c r="BJ998" i="3"/>
  <c r="BO994" i="3"/>
  <c r="BJ994" i="3"/>
  <c r="BO990" i="3"/>
  <c r="BJ990" i="3"/>
  <c r="BO986" i="3"/>
  <c r="BJ986" i="3"/>
  <c r="BO982" i="3"/>
  <c r="BJ982" i="3"/>
  <c r="BO978" i="3"/>
  <c r="BJ978" i="3"/>
  <c r="BO974" i="3"/>
  <c r="BJ974" i="3"/>
  <c r="BO970" i="3"/>
  <c r="BJ970" i="3"/>
  <c r="BO966" i="3"/>
  <c r="BJ966" i="3"/>
  <c r="BO962" i="3"/>
  <c r="BJ962" i="3"/>
  <c r="BO958" i="3"/>
  <c r="BJ958" i="3"/>
  <c r="BO954" i="3"/>
  <c r="BJ954" i="3"/>
  <c r="BO950" i="3"/>
  <c r="BJ950" i="3"/>
  <c r="BO946" i="3"/>
  <c r="BJ946" i="3"/>
  <c r="BO942" i="3"/>
  <c r="BJ942" i="3"/>
  <c r="BO938" i="3"/>
  <c r="BJ938" i="3"/>
  <c r="BO934" i="3"/>
  <c r="BJ934" i="3"/>
  <c r="BO930" i="3"/>
  <c r="BJ930" i="3"/>
  <c r="BO926" i="3"/>
  <c r="BJ926" i="3"/>
  <c r="BO922" i="3"/>
  <c r="BJ922" i="3"/>
  <c r="BO918" i="3"/>
  <c r="BJ918" i="3"/>
  <c r="BO914" i="3"/>
  <c r="BJ914" i="3"/>
  <c r="BO910" i="3"/>
  <c r="BJ910" i="3"/>
  <c r="BO906" i="3"/>
  <c r="BJ906" i="3"/>
  <c r="BO902" i="3"/>
  <c r="BJ902" i="3"/>
  <c r="BO898" i="3"/>
  <c r="BJ898" i="3"/>
  <c r="BO894" i="3"/>
  <c r="BJ894" i="3"/>
  <c r="BO890" i="3"/>
  <c r="BJ890" i="3"/>
  <c r="BO886" i="3"/>
  <c r="BJ886" i="3"/>
  <c r="BO882" i="3"/>
  <c r="BJ882" i="3"/>
  <c r="BO878" i="3"/>
  <c r="BJ878" i="3"/>
  <c r="BO874" i="3"/>
  <c r="BJ874" i="3"/>
  <c r="BO870" i="3"/>
  <c r="BJ870" i="3"/>
  <c r="BO866" i="3"/>
  <c r="BJ866" i="3"/>
  <c r="BO862" i="3"/>
  <c r="BJ862" i="3"/>
  <c r="BO858" i="3"/>
  <c r="BJ858" i="3"/>
  <c r="BO854" i="3"/>
  <c r="BJ854" i="3"/>
  <c r="BO850" i="3"/>
  <c r="BJ850" i="3"/>
  <c r="BO846" i="3"/>
  <c r="BJ846" i="3"/>
  <c r="BO842" i="3"/>
  <c r="BJ842" i="3"/>
  <c r="BO838" i="3"/>
  <c r="BJ838" i="3"/>
  <c r="BO834" i="3"/>
  <c r="BJ834" i="3"/>
  <c r="BO830" i="3"/>
  <c r="BJ830" i="3"/>
  <c r="BO826" i="3"/>
  <c r="BJ826" i="3"/>
  <c r="BO822" i="3"/>
  <c r="BJ822" i="3"/>
  <c r="BO818" i="3"/>
  <c r="BJ818" i="3"/>
  <c r="BO814" i="3"/>
  <c r="BJ814" i="3"/>
  <c r="BO810" i="3"/>
  <c r="BJ810" i="3"/>
  <c r="BO806" i="3"/>
  <c r="BJ806" i="3"/>
  <c r="BO802" i="3"/>
  <c r="BJ802" i="3"/>
  <c r="BO798" i="3"/>
  <c r="BJ798" i="3"/>
  <c r="BO794" i="3"/>
  <c r="BJ794" i="3"/>
  <c r="BO790" i="3"/>
  <c r="BJ790" i="3"/>
  <c r="BO786" i="3"/>
  <c r="BJ786" i="3"/>
  <c r="BO782" i="3"/>
  <c r="BJ782" i="3"/>
  <c r="BO778" i="3"/>
  <c r="BJ778" i="3"/>
  <c r="BO774" i="3"/>
  <c r="BJ774" i="3"/>
  <c r="BO770" i="3"/>
  <c r="BJ770" i="3"/>
  <c r="BO766" i="3"/>
  <c r="BJ766" i="3"/>
  <c r="BO762" i="3"/>
  <c r="BJ762" i="3"/>
  <c r="BO758" i="3"/>
  <c r="BJ758" i="3"/>
  <c r="BO754" i="3"/>
  <c r="BJ754" i="3"/>
  <c r="BO750" i="3"/>
  <c r="BJ750" i="3"/>
  <c r="BO746" i="3"/>
  <c r="BJ746" i="3"/>
  <c r="BO742" i="3"/>
  <c r="BJ742" i="3"/>
  <c r="BO738" i="3"/>
  <c r="BJ738" i="3"/>
  <c r="BO734" i="3"/>
  <c r="BJ734" i="3"/>
  <c r="BO730" i="3"/>
  <c r="BJ730" i="3"/>
  <c r="BO726" i="3"/>
  <c r="BJ726" i="3"/>
  <c r="BO722" i="3"/>
  <c r="BJ722" i="3"/>
  <c r="BO718" i="3"/>
  <c r="BJ718" i="3"/>
  <c r="BO714" i="3"/>
  <c r="BJ714" i="3"/>
  <c r="BO710" i="3"/>
  <c r="BJ710" i="3"/>
  <c r="BO706" i="3"/>
  <c r="BJ706" i="3"/>
  <c r="BO702" i="3"/>
  <c r="BJ702" i="3"/>
  <c r="BO698" i="3"/>
  <c r="BJ698" i="3"/>
  <c r="BO694" i="3"/>
  <c r="BJ694" i="3"/>
  <c r="BO690" i="3"/>
  <c r="BJ690" i="3"/>
  <c r="BO686" i="3"/>
  <c r="BJ686" i="3"/>
  <c r="BO682" i="3"/>
  <c r="BJ682" i="3"/>
  <c r="BO678" i="3"/>
  <c r="BJ678" i="3"/>
  <c r="BO674" i="3"/>
  <c r="BJ674" i="3"/>
  <c r="BO670" i="3"/>
  <c r="BJ670" i="3"/>
  <c r="BO666" i="3"/>
  <c r="BJ666" i="3"/>
  <c r="BO662" i="3"/>
  <c r="BJ662" i="3"/>
  <c r="BO658" i="3"/>
  <c r="BJ658" i="3"/>
  <c r="BO654" i="3"/>
  <c r="BJ654" i="3"/>
  <c r="BO650" i="3"/>
  <c r="BJ650" i="3"/>
  <c r="BO646" i="3"/>
  <c r="BJ646" i="3"/>
  <c r="BO642" i="3"/>
  <c r="BJ642" i="3"/>
  <c r="BO638" i="3"/>
  <c r="BJ638" i="3"/>
  <c r="BO634" i="3"/>
  <c r="BJ634" i="3"/>
  <c r="BO630" i="3"/>
  <c r="BJ630" i="3"/>
  <c r="BO626" i="3"/>
  <c r="BJ626" i="3"/>
  <c r="BO622" i="3"/>
  <c r="BJ622" i="3"/>
  <c r="BO618" i="3"/>
  <c r="BJ618" i="3"/>
  <c r="BO614" i="3"/>
  <c r="BJ614" i="3"/>
  <c r="BO610" i="3"/>
  <c r="BJ610" i="3"/>
  <c r="BO606" i="3"/>
  <c r="BJ606" i="3"/>
  <c r="BO602" i="3"/>
  <c r="BJ602" i="3"/>
  <c r="BO598" i="3"/>
  <c r="BJ598" i="3"/>
  <c r="BO594" i="3"/>
  <c r="BJ594" i="3"/>
  <c r="BO590" i="3"/>
  <c r="BJ590" i="3"/>
  <c r="BO586" i="3"/>
  <c r="BJ586" i="3"/>
  <c r="BO582" i="3"/>
  <c r="BJ582" i="3"/>
  <c r="BO578" i="3"/>
  <c r="BJ578" i="3"/>
  <c r="BO574" i="3"/>
  <c r="BJ574" i="3"/>
  <c r="BO570" i="3"/>
  <c r="BJ570" i="3"/>
  <c r="BO566" i="3"/>
  <c r="BJ566" i="3"/>
  <c r="BO562" i="3"/>
  <c r="BJ562" i="3"/>
  <c r="BO558" i="3"/>
  <c r="BJ558" i="3"/>
  <c r="BO554" i="3"/>
  <c r="BJ554" i="3"/>
  <c r="BO550" i="3"/>
  <c r="BJ550" i="3"/>
  <c r="BO546" i="3"/>
  <c r="BJ546" i="3"/>
  <c r="BO542" i="3"/>
  <c r="BJ542" i="3"/>
  <c r="BO538" i="3"/>
  <c r="BJ538" i="3"/>
  <c r="BO534" i="3"/>
  <c r="BJ534" i="3"/>
  <c r="BO530" i="3"/>
  <c r="BJ530" i="3"/>
  <c r="BO526" i="3"/>
  <c r="BJ526" i="3"/>
  <c r="BO522" i="3"/>
  <c r="BJ522" i="3"/>
  <c r="BO518" i="3"/>
  <c r="BJ518" i="3"/>
  <c r="BO514" i="3"/>
  <c r="BJ514" i="3"/>
  <c r="BO510" i="3"/>
  <c r="BJ510" i="3"/>
  <c r="BO506" i="3"/>
  <c r="BJ506" i="3"/>
  <c r="BO502" i="3"/>
  <c r="BJ502" i="3"/>
  <c r="BO498" i="3"/>
  <c r="BJ498" i="3"/>
  <c r="BO494" i="3"/>
  <c r="BJ494" i="3"/>
  <c r="BO490" i="3"/>
  <c r="BJ490" i="3"/>
  <c r="BO486" i="3"/>
  <c r="BJ486" i="3"/>
  <c r="BO482" i="3"/>
  <c r="BJ482" i="3"/>
  <c r="BO478" i="3"/>
  <c r="BJ478" i="3"/>
  <c r="BO474" i="3"/>
  <c r="BJ474" i="3"/>
  <c r="BO470" i="3"/>
  <c r="BJ470" i="3"/>
  <c r="BO466" i="3"/>
  <c r="BJ466" i="3"/>
  <c r="BO462" i="3"/>
  <c r="BJ462" i="3"/>
  <c r="BO458" i="3"/>
  <c r="BJ458" i="3"/>
  <c r="BO454" i="3"/>
  <c r="BJ454" i="3"/>
  <c r="BO450" i="3"/>
  <c r="BJ450" i="3"/>
  <c r="BO446" i="3"/>
  <c r="BJ446" i="3"/>
  <c r="BO442" i="3"/>
  <c r="BJ442" i="3"/>
  <c r="BO438" i="3"/>
  <c r="BJ438" i="3"/>
  <c r="BO434" i="3"/>
  <c r="BJ434" i="3"/>
  <c r="BO430" i="3"/>
  <c r="BJ430" i="3"/>
  <c r="BO426" i="3"/>
  <c r="BJ426" i="3"/>
  <c r="BO422" i="3"/>
  <c r="BJ422" i="3"/>
  <c r="BO418" i="3"/>
  <c r="BJ418" i="3"/>
  <c r="BO414" i="3"/>
  <c r="BJ414" i="3"/>
  <c r="BO410" i="3"/>
  <c r="BJ410" i="3"/>
  <c r="BO406" i="3"/>
  <c r="BJ406" i="3"/>
  <c r="BO402" i="3"/>
  <c r="BJ402" i="3"/>
  <c r="BO398" i="3"/>
  <c r="BJ398" i="3"/>
  <c r="BO394" i="3"/>
  <c r="BJ394" i="3"/>
  <c r="BO390" i="3"/>
  <c r="BJ390" i="3"/>
  <c r="BO386" i="3"/>
  <c r="BJ386" i="3"/>
  <c r="BO382" i="3"/>
  <c r="BJ382" i="3"/>
  <c r="BO378" i="3"/>
  <c r="BJ378" i="3"/>
  <c r="BO374" i="3"/>
  <c r="BJ374" i="3"/>
  <c r="BO370" i="3"/>
  <c r="BJ370" i="3"/>
  <c r="BO366" i="3"/>
  <c r="BJ366" i="3"/>
  <c r="BO362" i="3"/>
  <c r="BJ362" i="3"/>
  <c r="BO358" i="3"/>
  <c r="BJ358" i="3"/>
  <c r="BO354" i="3"/>
  <c r="BJ354" i="3"/>
  <c r="BO350" i="3"/>
  <c r="BJ350" i="3"/>
  <c r="BO346" i="3"/>
  <c r="BJ346" i="3"/>
  <c r="BO342" i="3"/>
  <c r="BJ342" i="3"/>
  <c r="BO338" i="3"/>
  <c r="BJ338" i="3"/>
  <c r="BO334" i="3"/>
  <c r="BJ334" i="3"/>
  <c r="BO330" i="3"/>
  <c r="BJ330" i="3"/>
  <c r="BO326" i="3"/>
  <c r="BJ326" i="3"/>
  <c r="BO322" i="3"/>
  <c r="BJ322" i="3"/>
  <c r="BO318" i="3"/>
  <c r="BJ318" i="3"/>
  <c r="BO314" i="3"/>
  <c r="BJ314" i="3"/>
  <c r="BO310" i="3"/>
  <c r="BJ310" i="3"/>
  <c r="BO306" i="3"/>
  <c r="BJ306" i="3"/>
  <c r="BO302" i="3"/>
  <c r="BJ302" i="3"/>
  <c r="BO298" i="3"/>
  <c r="BJ298" i="3"/>
  <c r="BO294" i="3"/>
  <c r="BJ294" i="3"/>
  <c r="BO290" i="3"/>
  <c r="BJ290" i="3"/>
  <c r="BO286" i="3"/>
  <c r="BJ286" i="3"/>
  <c r="BO282" i="3"/>
  <c r="BJ282" i="3"/>
  <c r="BO278" i="3"/>
  <c r="BJ278" i="3"/>
  <c r="BO274" i="3"/>
  <c r="BJ274" i="3"/>
  <c r="BO270" i="3"/>
  <c r="BJ270" i="3"/>
  <c r="BO266" i="3"/>
  <c r="BJ266" i="3"/>
  <c r="BO262" i="3"/>
  <c r="BJ262" i="3"/>
  <c r="BO258" i="3"/>
  <c r="BJ258" i="3"/>
  <c r="BO254" i="3"/>
  <c r="BJ254" i="3"/>
  <c r="BO250" i="3"/>
  <c r="BJ250" i="3"/>
  <c r="BO246" i="3"/>
  <c r="BJ246" i="3"/>
  <c r="BO242" i="3"/>
  <c r="BJ242" i="3"/>
  <c r="BO238" i="3"/>
  <c r="BJ238" i="3"/>
  <c r="BO234" i="3"/>
  <c r="BJ234" i="3"/>
  <c r="BO230" i="3"/>
  <c r="BJ230" i="3"/>
  <c r="BO226" i="3"/>
  <c r="BJ226" i="3"/>
  <c r="BO222" i="3"/>
  <c r="BJ222" i="3"/>
  <c r="BO218" i="3"/>
  <c r="BJ218" i="3"/>
  <c r="BO214" i="3"/>
  <c r="BJ214" i="3"/>
  <c r="BO210" i="3"/>
  <c r="BJ210" i="3"/>
  <c r="BO206" i="3"/>
  <c r="BJ206" i="3"/>
  <c r="BO202" i="3"/>
  <c r="BJ202" i="3"/>
  <c r="BO198" i="3"/>
  <c r="BJ198" i="3"/>
  <c r="BO194" i="3"/>
  <c r="BJ194" i="3"/>
  <c r="BO190" i="3"/>
  <c r="BJ190" i="3"/>
  <c r="BO186" i="3"/>
  <c r="BJ186" i="3"/>
  <c r="BO182" i="3"/>
  <c r="BJ182" i="3"/>
  <c r="BO178" i="3"/>
  <c r="BJ178" i="3"/>
  <c r="BO174" i="3"/>
  <c r="BJ174" i="3"/>
  <c r="BO170" i="3"/>
  <c r="BJ170" i="3"/>
  <c r="BO166" i="3"/>
  <c r="BO162" i="3"/>
  <c r="BJ162" i="3"/>
  <c r="BO158" i="3"/>
  <c r="BJ158" i="3"/>
  <c r="BO154" i="3"/>
  <c r="BJ154" i="3"/>
  <c r="BO150" i="3"/>
  <c r="BO146" i="3"/>
  <c r="BJ146" i="3"/>
  <c r="BO142" i="3"/>
  <c r="BJ142" i="3"/>
  <c r="BO138" i="3"/>
  <c r="BJ138" i="3"/>
  <c r="BO134" i="3"/>
  <c r="BO130" i="3"/>
  <c r="BJ130" i="3"/>
  <c r="BO126" i="3"/>
  <c r="BJ126" i="3"/>
  <c r="BO122" i="3"/>
  <c r="BJ122" i="3"/>
  <c r="BO118" i="3"/>
  <c r="BO114" i="3"/>
  <c r="BJ114" i="3"/>
  <c r="BO110" i="3"/>
  <c r="BJ110" i="3"/>
  <c r="BO106" i="3"/>
  <c r="BJ106" i="3"/>
  <c r="BO102" i="3"/>
  <c r="BO98" i="3"/>
  <c r="BJ98" i="3"/>
  <c r="BO94" i="3"/>
  <c r="BJ94" i="3"/>
  <c r="BO90" i="3"/>
  <c r="BJ90" i="3"/>
  <c r="BO86" i="3"/>
  <c r="BO82" i="3"/>
  <c r="BJ82" i="3"/>
  <c r="BO78" i="3"/>
  <c r="BJ78" i="3"/>
  <c r="BO74" i="3"/>
  <c r="BJ74" i="3"/>
  <c r="BO70" i="3"/>
  <c r="BO66" i="3"/>
  <c r="BJ66" i="3"/>
  <c r="BO62" i="3"/>
  <c r="BJ62" i="3"/>
  <c r="BO58" i="3"/>
  <c r="BJ58" i="3"/>
  <c r="BO54" i="3"/>
  <c r="BO50" i="3"/>
  <c r="BJ50" i="3"/>
  <c r="BO46" i="3"/>
  <c r="BJ46" i="3"/>
  <c r="BO42" i="3"/>
  <c r="BJ42" i="3"/>
  <c r="BO38" i="3"/>
  <c r="BO34" i="3"/>
  <c r="BJ34" i="3"/>
  <c r="BO30" i="3"/>
  <c r="BJ30" i="3"/>
  <c r="BO26" i="3"/>
  <c r="BJ26" i="3"/>
  <c r="BO22" i="3"/>
  <c r="BO18" i="3"/>
  <c r="BJ18" i="3"/>
  <c r="BO14" i="3"/>
  <c r="BJ14" i="3"/>
  <c r="BJ2007" i="3"/>
  <c r="BJ1999" i="3"/>
  <c r="BJ1991" i="3"/>
  <c r="BJ1983" i="3"/>
  <c r="BJ1975" i="3"/>
  <c r="BJ1967" i="3"/>
  <c r="BJ1959" i="3"/>
  <c r="BJ1375" i="3"/>
  <c r="BJ1327" i="3"/>
  <c r="BJ1311" i="3"/>
  <c r="BJ1295" i="3"/>
  <c r="BJ1279" i="3"/>
  <c r="BJ1263" i="3"/>
  <c r="BJ1119" i="3"/>
  <c r="BJ1103" i="3"/>
  <c r="BJ1023" i="3"/>
  <c r="BJ959" i="3"/>
  <c r="BJ895" i="3"/>
  <c r="BJ879" i="3"/>
  <c r="BJ863" i="3"/>
  <c r="BJ831" i="3"/>
  <c r="BJ815" i="3"/>
  <c r="BJ799" i="3"/>
  <c r="BJ719" i="3"/>
  <c r="BJ703" i="3"/>
  <c r="BJ687" i="3"/>
  <c r="BJ655" i="3"/>
  <c r="BJ639" i="3"/>
  <c r="BJ623" i="3"/>
  <c r="BJ607" i="3"/>
  <c r="BJ527" i="3"/>
  <c r="BJ511" i="3"/>
  <c r="BJ495" i="3"/>
  <c r="BJ479" i="3"/>
  <c r="BJ463" i="3"/>
  <c r="BJ400" i="3"/>
  <c r="BJ368" i="3"/>
  <c r="BJ304" i="3"/>
  <c r="BJ176" i="3"/>
  <c r="BJ118" i="3"/>
  <c r="BJ54" i="3"/>
  <c r="BO1946" i="3"/>
  <c r="BO1882" i="3"/>
  <c r="BO1818" i="3"/>
  <c r="BO1754" i="3"/>
  <c r="BO1690" i="3"/>
  <c r="BO1626" i="3"/>
  <c r="BO1562" i="3"/>
  <c r="BO1498" i="3"/>
  <c r="BO1414" i="3"/>
  <c r="BO1286" i="3"/>
  <c r="BO1044" i="3"/>
  <c r="BO532" i="3"/>
  <c r="BO1996" i="3"/>
  <c r="BO1976" i="3"/>
  <c r="BO1960" i="3"/>
  <c r="BO1940" i="3"/>
  <c r="BJ1940" i="3"/>
  <c r="BO1920" i="3"/>
  <c r="BJ1920" i="3"/>
  <c r="BO1904" i="3"/>
  <c r="BJ1904" i="3"/>
  <c r="BO1888" i="3"/>
  <c r="BJ1888" i="3"/>
  <c r="BO1872" i="3"/>
  <c r="BJ1872" i="3"/>
  <c r="BO1860" i="3"/>
  <c r="BJ1860" i="3"/>
  <c r="BO1840" i="3"/>
  <c r="BJ1840" i="3"/>
  <c r="BO1820" i="3"/>
  <c r="BJ1820" i="3"/>
  <c r="BO1804" i="3"/>
  <c r="BJ1804" i="3"/>
  <c r="BO1784" i="3"/>
  <c r="BJ1784" i="3"/>
  <c r="BO1772" i="3"/>
  <c r="BJ1772" i="3"/>
  <c r="BO1760" i="3"/>
  <c r="BJ1760" i="3"/>
  <c r="BO1748" i="3"/>
  <c r="BJ1748" i="3"/>
  <c r="BO1736" i="3"/>
  <c r="BJ1736" i="3"/>
  <c r="BO1716" i="3"/>
  <c r="BJ1716" i="3"/>
  <c r="BO1696" i="3"/>
  <c r="BJ1696" i="3"/>
  <c r="BO1676" i="3"/>
  <c r="BJ1676" i="3"/>
  <c r="BO1652" i="3"/>
  <c r="BJ1652" i="3"/>
  <c r="BO1636" i="3"/>
  <c r="BJ1636" i="3"/>
  <c r="BO1616" i="3"/>
  <c r="BJ1616" i="3"/>
  <c r="BO1596" i="3"/>
  <c r="BJ1596" i="3"/>
  <c r="BO1584" i="3"/>
  <c r="BJ1584" i="3"/>
  <c r="BO1568" i="3"/>
  <c r="BJ1568" i="3"/>
  <c r="BO1548" i="3"/>
  <c r="BJ1548" i="3"/>
  <c r="BO1528" i="3"/>
  <c r="BJ1528" i="3"/>
  <c r="BO1512" i="3"/>
  <c r="BJ1512" i="3"/>
  <c r="BO1496" i="3"/>
  <c r="BJ1496" i="3"/>
  <c r="BO1476" i="3"/>
  <c r="BJ1476" i="3"/>
  <c r="BO1460" i="3"/>
  <c r="BJ1460" i="3"/>
  <c r="BO1440" i="3"/>
  <c r="BJ1440" i="3"/>
  <c r="BO1420" i="3"/>
  <c r="BJ1420" i="3"/>
  <c r="BO1396" i="3"/>
  <c r="BJ1396" i="3"/>
  <c r="BO1376" i="3"/>
  <c r="BJ1376" i="3"/>
  <c r="BO1356" i="3"/>
  <c r="BJ1356" i="3"/>
  <c r="BO1336" i="3"/>
  <c r="BJ1336" i="3"/>
  <c r="BO1320" i="3"/>
  <c r="BJ1320" i="3"/>
  <c r="BO1300" i="3"/>
  <c r="BJ1300" i="3"/>
  <c r="BO1276" i="3"/>
  <c r="BJ1276" i="3"/>
  <c r="BO1252" i="3"/>
  <c r="BJ1252" i="3"/>
  <c r="BO1232" i="3"/>
  <c r="BJ1232" i="3"/>
  <c r="BO1212" i="3"/>
  <c r="BJ1212" i="3"/>
  <c r="BO1192" i="3"/>
  <c r="BJ1192" i="3"/>
  <c r="BO1180" i="3"/>
  <c r="BJ1180" i="3"/>
  <c r="BO1160" i="3"/>
  <c r="BJ1160" i="3"/>
  <c r="BJ1140" i="3"/>
  <c r="BO1140" i="3"/>
  <c r="BO1128" i="3"/>
  <c r="BJ1128" i="3"/>
  <c r="BJ1108" i="3"/>
  <c r="BO1096" i="3"/>
  <c r="BJ1096" i="3"/>
  <c r="BJ1076" i="3"/>
  <c r="BO1076" i="3"/>
  <c r="BO1056" i="3"/>
  <c r="BJ1056" i="3"/>
  <c r="BO1036" i="3"/>
  <c r="BJ1036" i="3"/>
  <c r="BO1016" i="3"/>
  <c r="BJ1016" i="3"/>
  <c r="BO996" i="3"/>
  <c r="BJ996" i="3"/>
  <c r="BJ980" i="3"/>
  <c r="BJ964" i="3"/>
  <c r="BO964" i="3"/>
  <c r="BO952" i="3"/>
  <c r="BJ952" i="3"/>
  <c r="BO932" i="3"/>
  <c r="BJ932" i="3"/>
  <c r="BJ916" i="3"/>
  <c r="BO896" i="3"/>
  <c r="BJ896" i="3"/>
  <c r="BO872" i="3"/>
  <c r="BJ872" i="3"/>
  <c r="BO840" i="3"/>
  <c r="BJ840" i="3"/>
  <c r="BJ788" i="3"/>
  <c r="BJ708" i="3"/>
  <c r="BO708" i="3"/>
  <c r="BO560" i="3"/>
  <c r="BJ560" i="3"/>
  <c r="BO276" i="3"/>
  <c r="BJ276" i="3"/>
  <c r="BO2003" i="3"/>
  <c r="BO1995" i="3"/>
  <c r="BO1987" i="3"/>
  <c r="BO1979" i="3"/>
  <c r="BO1971" i="3"/>
  <c r="BO1963" i="3"/>
  <c r="BO1955" i="3"/>
  <c r="BO1947" i="3"/>
  <c r="BO1939" i="3"/>
  <c r="BO1931" i="3"/>
  <c r="BO1919" i="3"/>
  <c r="BO1915" i="3"/>
  <c r="BO1907" i="3"/>
  <c r="BO1899" i="3"/>
  <c r="BO1891" i="3"/>
  <c r="BO1883" i="3"/>
  <c r="BO1871" i="3"/>
  <c r="BO1863" i="3"/>
  <c r="BO1855" i="3"/>
  <c r="BO1851" i="3"/>
  <c r="BO1843" i="3"/>
  <c r="BO1835" i="3"/>
  <c r="BO1827" i="3"/>
  <c r="BO1819" i="3"/>
  <c r="BO1811" i="3"/>
  <c r="BO1803" i="3"/>
  <c r="BO1795" i="3"/>
  <c r="BO1787" i="3"/>
  <c r="BO1779" i="3"/>
  <c r="BO1767" i="3"/>
  <c r="BO1759" i="3"/>
  <c r="BO1751" i="3"/>
  <c r="BO1743" i="3"/>
  <c r="BO1735" i="3"/>
  <c r="BO1727" i="3"/>
  <c r="BO1719" i="3"/>
  <c r="BO1711" i="3"/>
  <c r="BO1703" i="3"/>
  <c r="BO1695" i="3"/>
  <c r="BO1687" i="3"/>
  <c r="BO1683" i="3"/>
  <c r="BO1675" i="3"/>
  <c r="BO1671" i="3"/>
  <c r="BO1663" i="3"/>
  <c r="BO1655" i="3"/>
  <c r="BO1647" i="3"/>
  <c r="BO1639" i="3"/>
  <c r="BO1631" i="3"/>
  <c r="BO1623" i="3"/>
  <c r="BO1615" i="3"/>
  <c r="BO1607" i="3"/>
  <c r="BO1599" i="3"/>
  <c r="BO1591" i="3"/>
  <c r="BO1583" i="3"/>
  <c r="BO1575" i="3"/>
  <c r="BO1567" i="3"/>
  <c r="BO1559" i="3"/>
  <c r="BO1551" i="3"/>
  <c r="BO1543" i="3"/>
  <c r="BO1535" i="3"/>
  <c r="BO1527" i="3"/>
  <c r="BO1519" i="3"/>
  <c r="BO1507" i="3"/>
  <c r="BO1499" i="3"/>
  <c r="BO1487" i="3"/>
  <c r="BO1479" i="3"/>
  <c r="BO1467" i="3"/>
  <c r="BO1463" i="3"/>
  <c r="BO1455" i="3"/>
  <c r="BO1447" i="3"/>
  <c r="BO1439" i="3"/>
  <c r="BO1431" i="3"/>
  <c r="BO1423" i="3"/>
  <c r="BO1415" i="3"/>
  <c r="BO1407" i="3"/>
  <c r="BO1403" i="3"/>
  <c r="BO1395" i="3"/>
  <c r="BO1387" i="3"/>
  <c r="BO1379" i="3"/>
  <c r="BO1371" i="3"/>
  <c r="BO1363" i="3"/>
  <c r="BO1359" i="3"/>
  <c r="BO1351" i="3"/>
  <c r="BO1343" i="3"/>
  <c r="BO1335" i="3"/>
  <c r="BO1331" i="3"/>
  <c r="BO1323" i="3"/>
  <c r="BO1315" i="3"/>
  <c r="BO1307" i="3"/>
  <c r="BO1303" i="3"/>
  <c r="BO1291" i="3"/>
  <c r="BO1287" i="3"/>
  <c r="BO1275" i="3"/>
  <c r="BO1267" i="3"/>
  <c r="BO1259" i="3"/>
  <c r="BO1251" i="3"/>
  <c r="BO1247" i="3"/>
  <c r="BO1239" i="3"/>
  <c r="BO1231" i="3"/>
  <c r="BO1223" i="3"/>
  <c r="BO1215" i="3"/>
  <c r="BO1207" i="3"/>
  <c r="BO1199" i="3"/>
  <c r="BO1191" i="3"/>
  <c r="BO1183" i="3"/>
  <c r="BO1175" i="3"/>
  <c r="BO1167" i="3"/>
  <c r="BO1159" i="3"/>
  <c r="BO1151" i="3"/>
  <c r="BO1143" i="3"/>
  <c r="BO1135" i="3"/>
  <c r="BO1127" i="3"/>
  <c r="BO1115" i="3"/>
  <c r="BO1107" i="3"/>
  <c r="BO1099" i="3"/>
  <c r="BO1087" i="3"/>
  <c r="BO1079" i="3"/>
  <c r="BO1071" i="3"/>
  <c r="BO1063" i="3"/>
  <c r="BO1055" i="3"/>
  <c r="BO1047" i="3"/>
  <c r="BO1039" i="3"/>
  <c r="BO1031" i="3"/>
  <c r="BO1027" i="3"/>
  <c r="BO1015" i="3"/>
  <c r="BO1007" i="3"/>
  <c r="BO999" i="3"/>
  <c r="BO991" i="3"/>
  <c r="BO983" i="3"/>
  <c r="BO975" i="3"/>
  <c r="BO971" i="3"/>
  <c r="BO963" i="3"/>
  <c r="BO955" i="3"/>
  <c r="BO943" i="3"/>
  <c r="BO935" i="3"/>
  <c r="BO927" i="3"/>
  <c r="BO919" i="3"/>
  <c r="BO911" i="3"/>
  <c r="BO907" i="3"/>
  <c r="BO899" i="3"/>
  <c r="BO891" i="3"/>
  <c r="BO883" i="3"/>
  <c r="BO875" i="3"/>
  <c r="BO867" i="3"/>
  <c r="BO859" i="3"/>
  <c r="BO847" i="3"/>
  <c r="BO839" i="3"/>
  <c r="BO835" i="3"/>
  <c r="BO827" i="3"/>
  <c r="BO819" i="3"/>
  <c r="BO811" i="3"/>
  <c r="BO803" i="3"/>
  <c r="BO791" i="3"/>
  <c r="BO783" i="3"/>
  <c r="BO775" i="3"/>
  <c r="BO767" i="3"/>
  <c r="BO755" i="3"/>
  <c r="BO751" i="3"/>
  <c r="BO743" i="3"/>
  <c r="BO735" i="3"/>
  <c r="BO727" i="3"/>
  <c r="BO715" i="3"/>
  <c r="BO707" i="3"/>
  <c r="BO699" i="3"/>
  <c r="BO691" i="3"/>
  <c r="BO683" i="3"/>
  <c r="BO679" i="3"/>
  <c r="BO671" i="3"/>
  <c r="BO663" i="3"/>
  <c r="BO659" i="3"/>
  <c r="BO651" i="3"/>
  <c r="BO643" i="3"/>
  <c r="BO635" i="3"/>
  <c r="BO627" i="3"/>
  <c r="BO619" i="3"/>
  <c r="BO611" i="3"/>
  <c r="BO603" i="3"/>
  <c r="BO595" i="3"/>
  <c r="BO591" i="3"/>
  <c r="BO583" i="3"/>
  <c r="BO575" i="3"/>
  <c r="BO567" i="3"/>
  <c r="BO559" i="3"/>
  <c r="BO551" i="3"/>
  <c r="BO543" i="3"/>
  <c r="BO539" i="3"/>
  <c r="BO531" i="3"/>
  <c r="BO523" i="3"/>
  <c r="BO515" i="3"/>
  <c r="BO507" i="3"/>
  <c r="BO499" i="3"/>
  <c r="BO491" i="3"/>
  <c r="BO483" i="3"/>
  <c r="BO475" i="3"/>
  <c r="BO467" i="3"/>
  <c r="BO455" i="3"/>
  <c r="BO447" i="3"/>
  <c r="BO443" i="3"/>
  <c r="BO431" i="3"/>
  <c r="BO423" i="3"/>
  <c r="BJ423" i="3"/>
  <c r="BO415" i="3"/>
  <c r="BJ415" i="3"/>
  <c r="BO407" i="3"/>
  <c r="BJ407" i="3"/>
  <c r="BO399" i="3"/>
  <c r="BJ399" i="3"/>
  <c r="BO391" i="3"/>
  <c r="BJ391" i="3"/>
  <c r="BO383" i="3"/>
  <c r="BJ383" i="3"/>
  <c r="BO375" i="3"/>
  <c r="BJ375" i="3"/>
  <c r="BO363" i="3"/>
  <c r="BJ363" i="3"/>
  <c r="BO355" i="3"/>
  <c r="BJ355" i="3"/>
  <c r="BO347" i="3"/>
  <c r="BJ347" i="3"/>
  <c r="BO339" i="3"/>
  <c r="BJ339" i="3"/>
  <c r="BO331" i="3"/>
  <c r="BJ331" i="3"/>
  <c r="BO327" i="3"/>
  <c r="BJ327" i="3"/>
  <c r="BO319" i="3"/>
  <c r="BJ319" i="3"/>
  <c r="BO311" i="3"/>
  <c r="BJ311" i="3"/>
  <c r="BO303" i="3"/>
  <c r="BJ303" i="3"/>
  <c r="BO295" i="3"/>
  <c r="BJ295" i="3"/>
  <c r="BO287" i="3"/>
  <c r="BJ287" i="3"/>
  <c r="BO279" i="3"/>
  <c r="BJ279" i="3"/>
  <c r="BO271" i="3"/>
  <c r="BJ271" i="3"/>
  <c r="BO263" i="3"/>
  <c r="BJ263" i="3"/>
  <c r="BO255" i="3"/>
  <c r="BJ255" i="3"/>
  <c r="BO247" i="3"/>
  <c r="BJ247" i="3"/>
  <c r="BO243" i="3"/>
  <c r="BJ243" i="3"/>
  <c r="BO235" i="3"/>
  <c r="BJ235" i="3"/>
  <c r="BO227" i="3"/>
  <c r="BJ227" i="3"/>
  <c r="BO219" i="3"/>
  <c r="BJ219" i="3"/>
  <c r="BO211" i="3"/>
  <c r="BJ211" i="3"/>
  <c r="BO203" i="3"/>
  <c r="BJ203" i="3"/>
  <c r="BO195" i="3"/>
  <c r="BJ195" i="3"/>
  <c r="BO187" i="3"/>
  <c r="BJ187" i="3"/>
  <c r="BO179" i="3"/>
  <c r="BJ179" i="3"/>
  <c r="BO171" i="3"/>
  <c r="BJ171" i="3"/>
  <c r="BO163" i="3"/>
  <c r="BJ163" i="3"/>
  <c r="BO155" i="3"/>
  <c r="BJ155" i="3"/>
  <c r="BO147" i="3"/>
  <c r="BJ147" i="3"/>
  <c r="BO139" i="3"/>
  <c r="BJ139" i="3"/>
  <c r="BO131" i="3"/>
  <c r="BJ131" i="3"/>
  <c r="BO123" i="3"/>
  <c r="BJ123" i="3"/>
  <c r="BO115" i="3"/>
  <c r="BJ115" i="3"/>
  <c r="BO107" i="3"/>
  <c r="BJ107" i="3"/>
  <c r="BO99" i="3"/>
  <c r="BJ99" i="3"/>
  <c r="BO91" i="3"/>
  <c r="BJ91" i="3"/>
  <c r="BO83" i="3"/>
  <c r="BJ83" i="3"/>
  <c r="BO75" i="3"/>
  <c r="BJ75" i="3"/>
  <c r="BO67" i="3"/>
  <c r="BJ67" i="3"/>
  <c r="BO59" i="3"/>
  <c r="BJ59" i="3"/>
  <c r="BO51" i="3"/>
  <c r="BJ51" i="3"/>
  <c r="BO43" i="3"/>
  <c r="BJ43" i="3"/>
  <c r="BO35" i="3"/>
  <c r="BJ35" i="3"/>
  <c r="BO23" i="3"/>
  <c r="BJ23" i="3"/>
  <c r="BO15" i="3"/>
  <c r="BJ15" i="3"/>
  <c r="BJ1976" i="3"/>
  <c r="BJ1960" i="3"/>
  <c r="BJ1951" i="3"/>
  <c r="BJ1935" i="3"/>
  <c r="BJ1919" i="3"/>
  <c r="BJ1903" i="3"/>
  <c r="BJ1887" i="3"/>
  <c r="BJ1871" i="3"/>
  <c r="BJ1855" i="3"/>
  <c r="BJ1839" i="3"/>
  <c r="BJ1823" i="3"/>
  <c r="BJ1807" i="3"/>
  <c r="BJ1791" i="3"/>
  <c r="BJ1775" i="3"/>
  <c r="BJ1759" i="3"/>
  <c r="BJ1743" i="3"/>
  <c r="BJ1727" i="3"/>
  <c r="BJ1703" i="3"/>
  <c r="BJ1687" i="3"/>
  <c r="BJ1671" i="3"/>
  <c r="BJ1655" i="3"/>
  <c r="BJ1639" i="3"/>
  <c r="BJ1623" i="3"/>
  <c r="BJ1607" i="3"/>
  <c r="BJ1591" i="3"/>
  <c r="BJ1575" i="3"/>
  <c r="BJ1559" i="3"/>
  <c r="BJ1543" i="3"/>
  <c r="BJ1527" i="3"/>
  <c r="BJ1511" i="3"/>
  <c r="BJ1495" i="3"/>
  <c r="BJ1479" i="3"/>
  <c r="BJ1463" i="3"/>
  <c r="BJ1447" i="3"/>
  <c r="BJ1431" i="3"/>
  <c r="BJ1415" i="3"/>
  <c r="BJ1399" i="3"/>
  <c r="BJ1379" i="3"/>
  <c r="BJ1347" i="3"/>
  <c r="BJ1331" i="3"/>
  <c r="BJ1299" i="3"/>
  <c r="BJ1251" i="3"/>
  <c r="BJ1219" i="3"/>
  <c r="BJ1187" i="3"/>
  <c r="BJ1155" i="3"/>
  <c r="BJ1123" i="3"/>
  <c r="BJ1091" i="3"/>
  <c r="BJ1059" i="3"/>
  <c r="BJ1027" i="3"/>
  <c r="BJ995" i="3"/>
  <c r="BJ963" i="3"/>
  <c r="BJ931" i="3"/>
  <c r="BJ899" i="3"/>
  <c r="BJ867" i="3"/>
  <c r="BJ835" i="3"/>
  <c r="BJ803" i="3"/>
  <c r="BJ771" i="3"/>
  <c r="BJ739" i="3"/>
  <c r="BJ707" i="3"/>
  <c r="BJ659" i="3"/>
  <c r="BJ627" i="3"/>
  <c r="BJ595" i="3"/>
  <c r="BJ563" i="3"/>
  <c r="BJ531" i="3"/>
  <c r="BJ499" i="3"/>
  <c r="BJ467" i="3"/>
  <c r="BJ435" i="3"/>
  <c r="BJ376" i="3"/>
  <c r="BJ312" i="3"/>
  <c r="BO1108" i="3"/>
  <c r="BO596" i="3"/>
  <c r="BO2009" i="3"/>
  <c r="BO2005" i="3"/>
  <c r="BO2001" i="3"/>
  <c r="BO1997" i="3"/>
  <c r="BO1993" i="3"/>
  <c r="BO1989" i="3"/>
  <c r="BO1985" i="3"/>
  <c r="BO1981" i="3"/>
  <c r="BO1977" i="3"/>
  <c r="BO1973" i="3"/>
  <c r="BO1969" i="3"/>
  <c r="BO1965" i="3"/>
  <c r="BO1961" i="3"/>
  <c r="BO1957" i="3"/>
  <c r="BO1953" i="3"/>
  <c r="BO1949" i="3"/>
  <c r="BO1945" i="3"/>
  <c r="BO1941" i="3"/>
  <c r="BO1937" i="3"/>
  <c r="BO1933" i="3"/>
  <c r="BO1929" i="3"/>
  <c r="BO1925" i="3"/>
  <c r="BO1921" i="3"/>
  <c r="BO1917" i="3"/>
  <c r="BO1913" i="3"/>
  <c r="BO1909" i="3"/>
  <c r="BO1905" i="3"/>
  <c r="BO1901" i="3"/>
  <c r="BO1897" i="3"/>
  <c r="BO1893" i="3"/>
  <c r="BO1889" i="3"/>
  <c r="BO1885" i="3"/>
  <c r="BO1881" i="3"/>
  <c r="BO1877" i="3"/>
  <c r="BO1873" i="3"/>
  <c r="BO1869" i="3"/>
  <c r="BO1865" i="3"/>
  <c r="BO1861" i="3"/>
  <c r="BO1857" i="3"/>
  <c r="BO1853" i="3"/>
  <c r="BO1849" i="3"/>
  <c r="BO1845" i="3"/>
  <c r="BO1841" i="3"/>
  <c r="BO1837" i="3"/>
  <c r="BO1833" i="3"/>
  <c r="BO1829" i="3"/>
  <c r="BO1825" i="3"/>
  <c r="BO1821" i="3"/>
  <c r="BO1817" i="3"/>
  <c r="BO1813" i="3"/>
  <c r="BO1809" i="3"/>
  <c r="BO1805" i="3"/>
  <c r="BO1801" i="3"/>
  <c r="BO1797" i="3"/>
  <c r="BO1793" i="3"/>
  <c r="BO1789" i="3"/>
  <c r="BO1785" i="3"/>
  <c r="BO1781" i="3"/>
  <c r="BO1777" i="3"/>
  <c r="BO1773" i="3"/>
  <c r="BO1769" i="3"/>
  <c r="BO1765" i="3"/>
  <c r="BO1761" i="3"/>
  <c r="BO1757" i="3"/>
  <c r="BO1753" i="3"/>
  <c r="BO1749" i="3"/>
  <c r="BO1745" i="3"/>
  <c r="BO1741" i="3"/>
  <c r="BO1737" i="3"/>
  <c r="BO1733" i="3"/>
  <c r="BO1729" i="3"/>
  <c r="BO1725" i="3"/>
  <c r="BO1721" i="3"/>
  <c r="BO1717" i="3"/>
  <c r="BO1713" i="3"/>
  <c r="BO1709" i="3"/>
  <c r="BO1705" i="3"/>
  <c r="BO1701" i="3"/>
  <c r="BO1697" i="3"/>
  <c r="BO1693" i="3"/>
  <c r="BO1689" i="3"/>
  <c r="BO1685" i="3"/>
  <c r="BO1681" i="3"/>
  <c r="BO1677" i="3"/>
  <c r="BO1673" i="3"/>
  <c r="BO1669" i="3"/>
  <c r="BO1665" i="3"/>
  <c r="BO1661" i="3"/>
  <c r="BO1657" i="3"/>
  <c r="BO1653" i="3"/>
  <c r="BO1649" i="3"/>
  <c r="BO1645" i="3"/>
  <c r="BO1641" i="3"/>
  <c r="BO1637" i="3"/>
  <c r="BO1633" i="3"/>
  <c r="BO1629" i="3"/>
  <c r="BO1625" i="3"/>
  <c r="BO1621" i="3"/>
  <c r="BO1617" i="3"/>
  <c r="BO1613" i="3"/>
  <c r="BO1609" i="3"/>
  <c r="BO1605" i="3"/>
  <c r="BO1601" i="3"/>
  <c r="BO1597" i="3"/>
  <c r="BO1593" i="3"/>
  <c r="BO1589" i="3"/>
  <c r="BO1585" i="3"/>
  <c r="BO1581" i="3"/>
  <c r="BO1577" i="3"/>
  <c r="BO1573" i="3"/>
  <c r="BO1569" i="3"/>
  <c r="BO1565" i="3"/>
  <c r="BO1561" i="3"/>
  <c r="BO1557" i="3"/>
  <c r="BO1553" i="3"/>
  <c r="BO1549" i="3"/>
  <c r="BO1545" i="3"/>
  <c r="BO1541" i="3"/>
  <c r="BO1537" i="3"/>
  <c r="BO1533" i="3"/>
  <c r="BO1529" i="3"/>
  <c r="BO1525" i="3"/>
  <c r="BO1521" i="3"/>
  <c r="BO1517" i="3"/>
  <c r="BO1513" i="3"/>
  <c r="BO1509" i="3"/>
  <c r="BO1505" i="3"/>
  <c r="BO1501" i="3"/>
  <c r="BO1497" i="3"/>
  <c r="BO1493" i="3"/>
  <c r="BO1489" i="3"/>
  <c r="BO1485" i="3"/>
  <c r="BO1481" i="3"/>
  <c r="BO1477" i="3"/>
  <c r="BO1473" i="3"/>
  <c r="BO1469" i="3"/>
  <c r="BO1465" i="3"/>
  <c r="BO1461" i="3"/>
  <c r="BO1457" i="3"/>
  <c r="BO1453" i="3"/>
  <c r="BO1449" i="3"/>
  <c r="BO1445" i="3"/>
  <c r="BO1441" i="3"/>
  <c r="BO1437" i="3"/>
  <c r="BO1433" i="3"/>
  <c r="BO1429" i="3"/>
  <c r="BO1425" i="3"/>
  <c r="BO1421" i="3"/>
  <c r="BO1417" i="3"/>
  <c r="BO1413" i="3"/>
  <c r="BO1409" i="3"/>
  <c r="BO1405" i="3"/>
  <c r="BO1401" i="3"/>
  <c r="BO1397" i="3"/>
  <c r="BO1393" i="3"/>
  <c r="BO1389" i="3"/>
  <c r="BO1385" i="3"/>
  <c r="BJ1385" i="3"/>
  <c r="BO1381" i="3"/>
  <c r="BJ1381" i="3"/>
  <c r="BO1377" i="3"/>
  <c r="BJ1377" i="3"/>
  <c r="BO1373" i="3"/>
  <c r="BJ1373" i="3"/>
  <c r="BO1369" i="3"/>
  <c r="BJ1369" i="3"/>
  <c r="BO1365" i="3"/>
  <c r="BJ1365" i="3"/>
  <c r="BO1361" i="3"/>
  <c r="BJ1361" i="3"/>
  <c r="BO1357" i="3"/>
  <c r="BJ1357" i="3"/>
  <c r="BO1353" i="3"/>
  <c r="BJ1353" i="3"/>
  <c r="BO1349" i="3"/>
  <c r="BJ1349" i="3"/>
  <c r="BO1345" i="3"/>
  <c r="BJ1345" i="3"/>
  <c r="BO1341" i="3"/>
  <c r="BJ1341" i="3"/>
  <c r="BO1337" i="3"/>
  <c r="BJ1337" i="3"/>
  <c r="BO1333" i="3"/>
  <c r="BJ1333" i="3"/>
  <c r="BO1329" i="3"/>
  <c r="BJ1329" i="3"/>
  <c r="BO1325" i="3"/>
  <c r="BJ1325" i="3"/>
  <c r="BO1321" i="3"/>
  <c r="BJ1321" i="3"/>
  <c r="BO1317" i="3"/>
  <c r="BJ1317" i="3"/>
  <c r="BO1313" i="3"/>
  <c r="BJ1313" i="3"/>
  <c r="BO1309" i="3"/>
  <c r="BJ1309" i="3"/>
  <c r="BO1305" i="3"/>
  <c r="BJ1305" i="3"/>
  <c r="BO1301" i="3"/>
  <c r="BJ1301" i="3"/>
  <c r="BO1297" i="3"/>
  <c r="BJ1297" i="3"/>
  <c r="BO1293" i="3"/>
  <c r="BJ1293" i="3"/>
  <c r="BO1289" i="3"/>
  <c r="BJ1289" i="3"/>
  <c r="BO1285" i="3"/>
  <c r="BJ1285" i="3"/>
  <c r="BO1281" i="3"/>
  <c r="BJ1281" i="3"/>
  <c r="BO1277" i="3"/>
  <c r="BJ1277" i="3"/>
  <c r="BO1273" i="3"/>
  <c r="BJ1273" i="3"/>
  <c r="BO1269" i="3"/>
  <c r="BJ1269" i="3"/>
  <c r="BO1265" i="3"/>
  <c r="BJ1265" i="3"/>
  <c r="BO1261" i="3"/>
  <c r="BJ1261" i="3"/>
  <c r="BO1257" i="3"/>
  <c r="BJ1257" i="3"/>
  <c r="BO1253" i="3"/>
  <c r="BJ1253" i="3"/>
  <c r="BO1249" i="3"/>
  <c r="BJ1249" i="3"/>
  <c r="BO1245" i="3"/>
  <c r="BJ1245" i="3"/>
  <c r="BO1241" i="3"/>
  <c r="BJ1241" i="3"/>
  <c r="BO1237" i="3"/>
  <c r="BJ1237" i="3"/>
  <c r="BO1233" i="3"/>
  <c r="BJ1233" i="3"/>
  <c r="BO1229" i="3"/>
  <c r="BJ1229" i="3"/>
  <c r="BO1225" i="3"/>
  <c r="BJ1225" i="3"/>
  <c r="BO1221" i="3"/>
  <c r="BJ1221" i="3"/>
  <c r="BO1217" i="3"/>
  <c r="BJ1217" i="3"/>
  <c r="BO1213" i="3"/>
  <c r="BJ1213" i="3"/>
  <c r="BO1209" i="3"/>
  <c r="BJ1209" i="3"/>
  <c r="BO1205" i="3"/>
  <c r="BJ1205" i="3"/>
  <c r="BO1201" i="3"/>
  <c r="BJ1201" i="3"/>
  <c r="BO1197" i="3"/>
  <c r="BJ1197" i="3"/>
  <c r="BO1193" i="3"/>
  <c r="BJ1193" i="3"/>
  <c r="BO1189" i="3"/>
  <c r="BJ1189" i="3"/>
  <c r="BO1185" i="3"/>
  <c r="BJ1185" i="3"/>
  <c r="BO1181" i="3"/>
  <c r="BJ1181" i="3"/>
  <c r="BO1177" i="3"/>
  <c r="BJ1177" i="3"/>
  <c r="BO1173" i="3"/>
  <c r="BJ1173" i="3"/>
  <c r="BO1169" i="3"/>
  <c r="BJ1169" i="3"/>
  <c r="BO1165" i="3"/>
  <c r="BJ1165" i="3"/>
  <c r="BO1161" i="3"/>
  <c r="BJ1161" i="3"/>
  <c r="BO1157" i="3"/>
  <c r="BJ1157" i="3"/>
  <c r="BO1153" i="3"/>
  <c r="BJ1153" i="3"/>
  <c r="BO1149" i="3"/>
  <c r="BJ1149" i="3"/>
  <c r="BO1145" i="3"/>
  <c r="BJ1145" i="3"/>
  <c r="BO1141" i="3"/>
  <c r="BJ1141" i="3"/>
  <c r="BO1137" i="3"/>
  <c r="BJ1137" i="3"/>
  <c r="BO1133" i="3"/>
  <c r="BJ1133" i="3"/>
  <c r="BO1129" i="3"/>
  <c r="BJ1129" i="3"/>
  <c r="BO1125" i="3"/>
  <c r="BJ1125" i="3"/>
  <c r="BO1121" i="3"/>
  <c r="BJ1121" i="3"/>
  <c r="BO1117" i="3"/>
  <c r="BJ1117" i="3"/>
  <c r="BO1113" i="3"/>
  <c r="BJ1113" i="3"/>
  <c r="BO1109" i="3"/>
  <c r="BJ1109" i="3"/>
  <c r="BO1105" i="3"/>
  <c r="BJ1105" i="3"/>
  <c r="BO1101" i="3"/>
  <c r="BJ1101" i="3"/>
  <c r="BO1097" i="3"/>
  <c r="BJ1097" i="3"/>
  <c r="BO1093" i="3"/>
  <c r="BJ1093" i="3"/>
  <c r="BO1089" i="3"/>
  <c r="BJ1089" i="3"/>
  <c r="BO1085" i="3"/>
  <c r="BJ1085" i="3"/>
  <c r="BO1081" i="3"/>
  <c r="BJ1081" i="3"/>
  <c r="BO1077" i="3"/>
  <c r="BJ1077" i="3"/>
  <c r="BO1073" i="3"/>
  <c r="BJ1073" i="3"/>
  <c r="BO1069" i="3"/>
  <c r="BJ1069" i="3"/>
  <c r="BO1065" i="3"/>
  <c r="BJ1065" i="3"/>
  <c r="BO1061" i="3"/>
  <c r="BJ1061" i="3"/>
  <c r="BO1057" i="3"/>
  <c r="BJ1057" i="3"/>
  <c r="BO1053" i="3"/>
  <c r="BJ1053" i="3"/>
  <c r="BO1049" i="3"/>
  <c r="BJ1049" i="3"/>
  <c r="BO1045" i="3"/>
  <c r="BJ1045" i="3"/>
  <c r="BO1041" i="3"/>
  <c r="BJ1041" i="3"/>
  <c r="BO1037" i="3"/>
  <c r="BJ1037" i="3"/>
  <c r="BO1033" i="3"/>
  <c r="BJ1033" i="3"/>
  <c r="BO1029" i="3"/>
  <c r="BJ1029" i="3"/>
  <c r="BO1025" i="3"/>
  <c r="BJ1025" i="3"/>
  <c r="BO1021" i="3"/>
  <c r="BJ1021" i="3"/>
  <c r="BO1017" i="3"/>
  <c r="BJ1017" i="3"/>
  <c r="BO1013" i="3"/>
  <c r="BJ1013" i="3"/>
  <c r="BO1009" i="3"/>
  <c r="BJ1009" i="3"/>
  <c r="BO1005" i="3"/>
  <c r="BJ1005" i="3"/>
  <c r="BO1001" i="3"/>
  <c r="BJ1001" i="3"/>
  <c r="BO997" i="3"/>
  <c r="BJ997" i="3"/>
  <c r="BO993" i="3"/>
  <c r="BJ993" i="3"/>
  <c r="BO989" i="3"/>
  <c r="BJ989" i="3"/>
  <c r="BO985" i="3"/>
  <c r="BJ985" i="3"/>
  <c r="BO981" i="3"/>
  <c r="BJ981" i="3"/>
  <c r="BO977" i="3"/>
  <c r="BJ977" i="3"/>
  <c r="BO973" i="3"/>
  <c r="BJ973" i="3"/>
  <c r="BO969" i="3"/>
  <c r="BJ969" i="3"/>
  <c r="BO965" i="3"/>
  <c r="BJ965" i="3"/>
  <c r="BO961" i="3"/>
  <c r="BJ961" i="3"/>
  <c r="BO957" i="3"/>
  <c r="BJ957" i="3"/>
  <c r="BO953" i="3"/>
  <c r="BJ953" i="3"/>
  <c r="BO949" i="3"/>
  <c r="BJ949" i="3"/>
  <c r="BO945" i="3"/>
  <c r="BJ945" i="3"/>
  <c r="BO941" i="3"/>
  <c r="BJ941" i="3"/>
  <c r="BO937" i="3"/>
  <c r="BJ937" i="3"/>
  <c r="BO933" i="3"/>
  <c r="BJ933" i="3"/>
  <c r="BO929" i="3"/>
  <c r="BJ929" i="3"/>
  <c r="BO925" i="3"/>
  <c r="BJ925" i="3"/>
  <c r="BO921" i="3"/>
  <c r="BJ921" i="3"/>
  <c r="BO917" i="3"/>
  <c r="BJ917" i="3"/>
  <c r="BO913" i="3"/>
  <c r="BJ913" i="3"/>
  <c r="BO909" i="3"/>
  <c r="BJ909" i="3"/>
  <c r="BO905" i="3"/>
  <c r="BJ905" i="3"/>
  <c r="BO901" i="3"/>
  <c r="BJ901" i="3"/>
  <c r="BO897" i="3"/>
  <c r="BJ897" i="3"/>
  <c r="BO893" i="3"/>
  <c r="BJ893" i="3"/>
  <c r="BO889" i="3"/>
  <c r="BJ889" i="3"/>
  <c r="BO885" i="3"/>
  <c r="BJ885" i="3"/>
  <c r="BO881" i="3"/>
  <c r="BJ881" i="3"/>
  <c r="BO877" i="3"/>
  <c r="BJ877" i="3"/>
  <c r="BO873" i="3"/>
  <c r="BJ873" i="3"/>
  <c r="BO869" i="3"/>
  <c r="BJ869" i="3"/>
  <c r="BO865" i="3"/>
  <c r="BJ865" i="3"/>
  <c r="BO861" i="3"/>
  <c r="BJ861" i="3"/>
  <c r="BO857" i="3"/>
  <c r="BJ857" i="3"/>
  <c r="BO853" i="3"/>
  <c r="BJ853" i="3"/>
  <c r="BO849" i="3"/>
  <c r="BJ849" i="3"/>
  <c r="BO845" i="3"/>
  <c r="BJ845" i="3"/>
  <c r="BO841" i="3"/>
  <c r="BJ841" i="3"/>
  <c r="BO837" i="3"/>
  <c r="BJ837" i="3"/>
  <c r="BO833" i="3"/>
  <c r="BJ833" i="3"/>
  <c r="BO829" i="3"/>
  <c r="BJ829" i="3"/>
  <c r="BO825" i="3"/>
  <c r="BJ825" i="3"/>
  <c r="BO821" i="3"/>
  <c r="BJ821" i="3"/>
  <c r="BO817" i="3"/>
  <c r="BJ817" i="3"/>
  <c r="BO813" i="3"/>
  <c r="BJ813" i="3"/>
  <c r="BO809" i="3"/>
  <c r="BJ809" i="3"/>
  <c r="BO805" i="3"/>
  <c r="BJ805" i="3"/>
  <c r="BO801" i="3"/>
  <c r="BJ801" i="3"/>
  <c r="BO797" i="3"/>
  <c r="BJ797" i="3"/>
  <c r="BO793" i="3"/>
  <c r="BJ793" i="3"/>
  <c r="BO789" i="3"/>
  <c r="BJ789" i="3"/>
  <c r="BO785" i="3"/>
  <c r="BJ785" i="3"/>
  <c r="BO781" i="3"/>
  <c r="BJ781" i="3"/>
  <c r="BO777" i="3"/>
  <c r="BJ777" i="3"/>
  <c r="BO773" i="3"/>
  <c r="BJ773" i="3"/>
  <c r="BO769" i="3"/>
  <c r="BJ769" i="3"/>
  <c r="BO765" i="3"/>
  <c r="BJ765" i="3"/>
  <c r="BO761" i="3"/>
  <c r="BJ761" i="3"/>
  <c r="BO757" i="3"/>
  <c r="BJ757" i="3"/>
  <c r="BO753" i="3"/>
  <c r="BJ753" i="3"/>
  <c r="BO749" i="3"/>
  <c r="BJ749" i="3"/>
  <c r="BO745" i="3"/>
  <c r="BJ745" i="3"/>
  <c r="BO741" i="3"/>
  <c r="BJ741" i="3"/>
  <c r="BO737" i="3"/>
  <c r="BJ737" i="3"/>
  <c r="BO733" i="3"/>
  <c r="BJ733" i="3"/>
  <c r="BO729" i="3"/>
  <c r="BJ729" i="3"/>
  <c r="BO725" i="3"/>
  <c r="BJ725" i="3"/>
  <c r="BO721" i="3"/>
  <c r="BJ721" i="3"/>
  <c r="BO717" i="3"/>
  <c r="BJ717" i="3"/>
  <c r="BO713" i="3"/>
  <c r="BJ713" i="3"/>
  <c r="BO709" i="3"/>
  <c r="BJ709" i="3"/>
  <c r="BO705" i="3"/>
  <c r="BJ705" i="3"/>
  <c r="BO701" i="3"/>
  <c r="BJ701" i="3"/>
  <c r="BO697" i="3"/>
  <c r="BJ697" i="3"/>
  <c r="BO693" i="3"/>
  <c r="BJ693" i="3"/>
  <c r="BO689" i="3"/>
  <c r="BJ689" i="3"/>
  <c r="BO685" i="3"/>
  <c r="BJ685" i="3"/>
  <c r="BO681" i="3"/>
  <c r="BJ681" i="3"/>
  <c r="BO677" i="3"/>
  <c r="BJ677" i="3"/>
  <c r="BO673" i="3"/>
  <c r="BJ673" i="3"/>
  <c r="BO669" i="3"/>
  <c r="BJ669" i="3"/>
  <c r="BO665" i="3"/>
  <c r="BJ665" i="3"/>
  <c r="BO661" i="3"/>
  <c r="BJ661" i="3"/>
  <c r="BO657" i="3"/>
  <c r="BJ657" i="3"/>
  <c r="BO653" i="3"/>
  <c r="BJ653" i="3"/>
  <c r="BO649" i="3"/>
  <c r="BJ649" i="3"/>
  <c r="BO645" i="3"/>
  <c r="BJ645" i="3"/>
  <c r="BO641" i="3"/>
  <c r="BJ641" i="3"/>
  <c r="BO637" i="3"/>
  <c r="BJ637" i="3"/>
  <c r="BO633" i="3"/>
  <c r="BJ633" i="3"/>
  <c r="BO629" i="3"/>
  <c r="BJ629" i="3"/>
  <c r="BO625" i="3"/>
  <c r="BJ625" i="3"/>
  <c r="BO621" i="3"/>
  <c r="BJ621" i="3"/>
  <c r="BO617" i="3"/>
  <c r="BJ617" i="3"/>
  <c r="BO613" i="3"/>
  <c r="BJ613" i="3"/>
  <c r="BO609" i="3"/>
  <c r="BJ609" i="3"/>
  <c r="BO605" i="3"/>
  <c r="BJ605" i="3"/>
  <c r="BO601" i="3"/>
  <c r="BJ601" i="3"/>
  <c r="BO597" i="3"/>
  <c r="BJ597" i="3"/>
  <c r="BO593" i="3"/>
  <c r="BJ593" i="3"/>
  <c r="BO589" i="3"/>
  <c r="BJ589" i="3"/>
  <c r="BO585" i="3"/>
  <c r="BJ585" i="3"/>
  <c r="BO581" i="3"/>
  <c r="BJ581" i="3"/>
  <c r="BO577" i="3"/>
  <c r="BJ577" i="3"/>
  <c r="BO573" i="3"/>
  <c r="BJ573" i="3"/>
  <c r="BO569" i="3"/>
  <c r="BJ569" i="3"/>
  <c r="BO565" i="3"/>
  <c r="BJ565" i="3"/>
  <c r="BO561" i="3"/>
  <c r="BJ561" i="3"/>
  <c r="BO557" i="3"/>
  <c r="BJ557" i="3"/>
  <c r="BO553" i="3"/>
  <c r="BJ553" i="3"/>
  <c r="BO549" i="3"/>
  <c r="BJ549" i="3"/>
  <c r="BO545" i="3"/>
  <c r="BJ545" i="3"/>
  <c r="BO541" i="3"/>
  <c r="BJ541" i="3"/>
  <c r="BO537" i="3"/>
  <c r="BJ537" i="3"/>
  <c r="BO533" i="3"/>
  <c r="BJ533" i="3"/>
  <c r="BO529" i="3"/>
  <c r="BJ529" i="3"/>
  <c r="BO525" i="3"/>
  <c r="BJ525" i="3"/>
  <c r="BO521" i="3"/>
  <c r="BJ521" i="3"/>
  <c r="BO517" i="3"/>
  <c r="BJ517" i="3"/>
  <c r="BO513" i="3"/>
  <c r="BJ513" i="3"/>
  <c r="BO509" i="3"/>
  <c r="BJ509" i="3"/>
  <c r="BO505" i="3"/>
  <c r="BJ505" i="3"/>
  <c r="BO501" i="3"/>
  <c r="BJ501" i="3"/>
  <c r="BO497" i="3"/>
  <c r="BJ497" i="3"/>
  <c r="BO493" i="3"/>
  <c r="BJ493" i="3"/>
  <c r="BO489" i="3"/>
  <c r="BJ489" i="3"/>
  <c r="BO485" i="3"/>
  <c r="BJ485" i="3"/>
  <c r="BO481" i="3"/>
  <c r="BJ481" i="3"/>
  <c r="BO477" i="3"/>
  <c r="BJ477" i="3"/>
  <c r="BO473" i="3"/>
  <c r="BJ473" i="3"/>
  <c r="BO469" i="3"/>
  <c r="BJ469" i="3"/>
  <c r="BO465" i="3"/>
  <c r="BJ465" i="3"/>
  <c r="BO461" i="3"/>
  <c r="BJ461" i="3"/>
  <c r="BO457" i="3"/>
  <c r="BJ457" i="3"/>
  <c r="BO453" i="3"/>
  <c r="BJ453" i="3"/>
  <c r="BO449" i="3"/>
  <c r="BJ449" i="3"/>
  <c r="BO445" i="3"/>
  <c r="BJ445" i="3"/>
  <c r="BO441" i="3"/>
  <c r="BJ441" i="3"/>
  <c r="BO437" i="3"/>
  <c r="BJ437" i="3"/>
  <c r="BO433" i="3"/>
  <c r="BJ433" i="3"/>
  <c r="BO429" i="3"/>
  <c r="BJ429" i="3"/>
  <c r="BO425" i="3"/>
  <c r="BJ425" i="3"/>
  <c r="BO421" i="3"/>
  <c r="BJ421" i="3"/>
  <c r="BO417" i="3"/>
  <c r="BJ417" i="3"/>
  <c r="BO413" i="3"/>
  <c r="BJ413" i="3"/>
  <c r="BO409" i="3"/>
  <c r="BJ409" i="3"/>
  <c r="BO405" i="3"/>
  <c r="BJ405" i="3"/>
  <c r="BO401" i="3"/>
  <c r="BJ401" i="3"/>
  <c r="BO397" i="3"/>
  <c r="BJ397" i="3"/>
  <c r="BO393" i="3"/>
  <c r="BJ393" i="3"/>
  <c r="BO389" i="3"/>
  <c r="BJ389" i="3"/>
  <c r="BO385" i="3"/>
  <c r="BJ385" i="3"/>
  <c r="BO381" i="3"/>
  <c r="BJ381" i="3"/>
  <c r="BO377" i="3"/>
  <c r="BJ377" i="3"/>
  <c r="BO373" i="3"/>
  <c r="BJ373" i="3"/>
  <c r="BO369" i="3"/>
  <c r="BJ369" i="3"/>
  <c r="BO365" i="3"/>
  <c r="BJ365" i="3"/>
  <c r="BO361" i="3"/>
  <c r="BJ361" i="3"/>
  <c r="BO357" i="3"/>
  <c r="BJ357" i="3"/>
  <c r="BO353" i="3"/>
  <c r="BJ353" i="3"/>
  <c r="BO349" i="3"/>
  <c r="BJ349" i="3"/>
  <c r="BO345" i="3"/>
  <c r="BJ345" i="3"/>
  <c r="BO341" i="3"/>
  <c r="BJ341" i="3"/>
  <c r="BO337" i="3"/>
  <c r="BJ337" i="3"/>
  <c r="BO333" i="3"/>
  <c r="BJ333" i="3"/>
  <c r="BO329" i="3"/>
  <c r="BJ329" i="3"/>
  <c r="BO325" i="3"/>
  <c r="BJ325" i="3"/>
  <c r="BO321" i="3"/>
  <c r="BJ321" i="3"/>
  <c r="BO317" i="3"/>
  <c r="BJ317" i="3"/>
  <c r="BO313" i="3"/>
  <c r="BJ313" i="3"/>
  <c r="BO309" i="3"/>
  <c r="BJ309" i="3"/>
  <c r="BO305" i="3"/>
  <c r="BJ305" i="3"/>
  <c r="BO301" i="3"/>
  <c r="BJ301" i="3"/>
  <c r="BO297" i="3"/>
  <c r="BJ297" i="3"/>
  <c r="BJ293" i="3"/>
  <c r="BO293" i="3"/>
  <c r="BO289" i="3"/>
  <c r="BJ289" i="3"/>
  <c r="BO285" i="3"/>
  <c r="BJ285" i="3"/>
  <c r="BO281" i="3"/>
  <c r="BJ281" i="3"/>
  <c r="BO277" i="3"/>
  <c r="BJ277" i="3"/>
  <c r="BO273" i="3"/>
  <c r="BJ273" i="3"/>
  <c r="BO269" i="3"/>
  <c r="BJ269" i="3"/>
  <c r="BO265" i="3"/>
  <c r="BJ265" i="3"/>
  <c r="BJ261" i="3"/>
  <c r="BO261" i="3"/>
  <c r="BO257" i="3"/>
  <c r="BJ257" i="3"/>
  <c r="BO253" i="3"/>
  <c r="BJ253" i="3"/>
  <c r="BO249" i="3"/>
  <c r="BJ249" i="3"/>
  <c r="BO245" i="3"/>
  <c r="BJ245" i="3"/>
  <c r="BO241" i="3"/>
  <c r="BJ241" i="3"/>
  <c r="BO237" i="3"/>
  <c r="BJ237" i="3"/>
  <c r="BO233" i="3"/>
  <c r="BJ233" i="3"/>
  <c r="BJ229" i="3"/>
  <c r="BO225" i="3"/>
  <c r="BJ225" i="3"/>
  <c r="BO221" i="3"/>
  <c r="BJ221" i="3"/>
  <c r="BO217" i="3"/>
  <c r="BJ217" i="3"/>
  <c r="BO213" i="3"/>
  <c r="BJ213" i="3"/>
  <c r="BO209" i="3"/>
  <c r="BJ209" i="3"/>
  <c r="BO205" i="3"/>
  <c r="BJ205" i="3"/>
  <c r="BO201" i="3"/>
  <c r="BJ201" i="3"/>
  <c r="BJ197" i="3"/>
  <c r="BO197" i="3"/>
  <c r="BO193" i="3"/>
  <c r="BJ193" i="3"/>
  <c r="BO189" i="3"/>
  <c r="BJ189" i="3"/>
  <c r="BO185" i="3"/>
  <c r="BJ185" i="3"/>
  <c r="BO181" i="3"/>
  <c r="BJ181" i="3"/>
  <c r="BO177" i="3"/>
  <c r="BJ177" i="3"/>
  <c r="BO173" i="3"/>
  <c r="BJ173" i="3"/>
  <c r="BO169" i="3"/>
  <c r="BJ169" i="3"/>
  <c r="BO165" i="3"/>
  <c r="BJ165" i="3"/>
  <c r="BO161" i="3"/>
  <c r="BJ161" i="3"/>
  <c r="BO157" i="3"/>
  <c r="BJ157" i="3"/>
  <c r="BO153" i="3"/>
  <c r="BJ153" i="3"/>
  <c r="BO149" i="3"/>
  <c r="BJ149" i="3"/>
  <c r="BO145" i="3"/>
  <c r="BJ145" i="3"/>
  <c r="BO141" i="3"/>
  <c r="BJ141" i="3"/>
  <c r="BO137" i="3"/>
  <c r="BJ137" i="3"/>
  <c r="BO133" i="3"/>
  <c r="BJ133" i="3"/>
  <c r="BO129" i="3"/>
  <c r="BJ129" i="3"/>
  <c r="BO125" i="3"/>
  <c r="BJ125" i="3"/>
  <c r="BO121" i="3"/>
  <c r="BJ121" i="3"/>
  <c r="BO117" i="3"/>
  <c r="BJ117" i="3"/>
  <c r="BO113" i="3"/>
  <c r="BJ113" i="3"/>
  <c r="BO109" i="3"/>
  <c r="BJ109" i="3"/>
  <c r="BO105" i="3"/>
  <c r="BJ105" i="3"/>
  <c r="BO101" i="3"/>
  <c r="BJ101" i="3"/>
  <c r="BO97" i="3"/>
  <c r="BJ97" i="3"/>
  <c r="BO93" i="3"/>
  <c r="BJ93" i="3"/>
  <c r="BO89" i="3"/>
  <c r="BJ89" i="3"/>
  <c r="BO85" i="3"/>
  <c r="BJ85" i="3"/>
  <c r="BO81" i="3"/>
  <c r="BJ81" i="3"/>
  <c r="BO77" i="3"/>
  <c r="BJ77" i="3"/>
  <c r="BO73" i="3"/>
  <c r="BJ73" i="3"/>
  <c r="BO69" i="3"/>
  <c r="BJ69" i="3"/>
  <c r="BO65" i="3"/>
  <c r="BJ65" i="3"/>
  <c r="BO61" i="3"/>
  <c r="BJ61" i="3"/>
  <c r="BO57" i="3"/>
  <c r="BJ57" i="3"/>
  <c r="BO53" i="3"/>
  <c r="BJ53" i="3"/>
  <c r="BO49" i="3"/>
  <c r="BJ49" i="3"/>
  <c r="BO45" i="3"/>
  <c r="BJ45" i="3"/>
  <c r="BO41" i="3"/>
  <c r="BJ41" i="3"/>
  <c r="BO37" i="3"/>
  <c r="BJ37" i="3"/>
  <c r="BO33" i="3"/>
  <c r="BJ33" i="3"/>
  <c r="BO29" i="3"/>
  <c r="BJ29" i="3"/>
  <c r="BO25" i="3"/>
  <c r="BJ25" i="3"/>
  <c r="BO21" i="3"/>
  <c r="BJ21" i="3"/>
  <c r="BO17" i="3"/>
  <c r="BJ17" i="3"/>
  <c r="BO13" i="3"/>
  <c r="BJ13" i="3"/>
  <c r="BJ2006" i="3"/>
  <c r="BJ2002" i="3"/>
  <c r="BJ1998" i="3"/>
  <c r="BJ1994" i="3"/>
  <c r="BJ1990" i="3"/>
  <c r="BJ1986" i="3"/>
  <c r="BJ1982" i="3"/>
  <c r="BJ1978" i="3"/>
  <c r="BJ1974" i="3"/>
  <c r="BJ1970" i="3"/>
  <c r="BJ1966" i="3"/>
  <c r="BJ1962" i="3"/>
  <c r="BJ1958" i="3"/>
  <c r="BJ1954" i="3"/>
  <c r="BJ1947" i="3"/>
  <c r="BJ1939" i="3"/>
  <c r="BJ1931" i="3"/>
  <c r="BJ1923" i="3"/>
  <c r="BJ1915" i="3"/>
  <c r="BJ1907" i="3"/>
  <c r="BJ1899" i="3"/>
  <c r="BJ1891" i="3"/>
  <c r="BJ1883" i="3"/>
  <c r="BJ1875" i="3"/>
  <c r="BJ1867" i="3"/>
  <c r="BJ1859" i="3"/>
  <c r="BJ1851" i="3"/>
  <c r="BJ1843" i="3"/>
  <c r="BJ1835" i="3"/>
  <c r="BJ1827" i="3"/>
  <c r="BJ1819" i="3"/>
  <c r="BJ1811" i="3"/>
  <c r="BJ1803" i="3"/>
  <c r="BJ1795" i="3"/>
  <c r="BJ1787" i="3"/>
  <c r="BJ1779" i="3"/>
  <c r="BJ1771" i="3"/>
  <c r="BJ1763" i="3"/>
  <c r="BJ1755" i="3"/>
  <c r="BJ1747" i="3"/>
  <c r="BJ1739" i="3"/>
  <c r="BJ1731" i="3"/>
  <c r="BJ1723" i="3"/>
  <c r="BJ1715" i="3"/>
  <c r="BJ1707" i="3"/>
  <c r="BJ1699" i="3"/>
  <c r="BJ1691" i="3"/>
  <c r="BJ1683" i="3"/>
  <c r="BJ1675" i="3"/>
  <c r="BJ1667" i="3"/>
  <c r="BJ1659" i="3"/>
  <c r="BJ1651" i="3"/>
  <c r="BJ1643" i="3"/>
  <c r="BJ1635" i="3"/>
  <c r="BJ1627" i="3"/>
  <c r="BJ1619" i="3"/>
  <c r="BJ1611" i="3"/>
  <c r="BJ1603" i="3"/>
  <c r="BJ1595" i="3"/>
  <c r="BJ1587" i="3"/>
  <c r="BJ1579" i="3"/>
  <c r="BJ1571" i="3"/>
  <c r="BJ1563" i="3"/>
  <c r="BJ1555" i="3"/>
  <c r="BJ1547" i="3"/>
  <c r="BJ1539" i="3"/>
  <c r="BJ1531" i="3"/>
  <c r="BJ1523" i="3"/>
  <c r="BJ1515" i="3"/>
  <c r="BJ1507" i="3"/>
  <c r="BJ1499" i="3"/>
  <c r="BJ1491" i="3"/>
  <c r="BJ1483" i="3"/>
  <c r="BJ1475" i="3"/>
  <c r="BJ1467" i="3"/>
  <c r="BJ1459" i="3"/>
  <c r="BJ1451" i="3"/>
  <c r="BJ1443" i="3"/>
  <c r="BJ1435" i="3"/>
  <c r="BJ1427" i="3"/>
  <c r="BJ1419" i="3"/>
  <c r="BJ1411" i="3"/>
  <c r="BJ1403" i="3"/>
  <c r="BJ1395" i="3"/>
  <c r="BJ1387" i="3"/>
  <c r="BJ1371" i="3"/>
  <c r="BJ1355" i="3"/>
  <c r="BJ1339" i="3"/>
  <c r="BJ1323" i="3"/>
  <c r="BJ1307" i="3"/>
  <c r="BJ1291" i="3"/>
  <c r="BJ1275" i="3"/>
  <c r="BJ1259" i="3"/>
  <c r="BJ1243" i="3"/>
  <c r="BJ1227" i="3"/>
  <c r="BJ1211" i="3"/>
  <c r="BJ1195" i="3"/>
  <c r="BJ1179" i="3"/>
  <c r="BJ1163" i="3"/>
  <c r="BJ1147" i="3"/>
  <c r="BJ1131" i="3"/>
  <c r="BJ1115" i="3"/>
  <c r="BJ1099" i="3"/>
  <c r="BJ1083" i="3"/>
  <c r="BJ1067" i="3"/>
  <c r="BJ1051" i="3"/>
  <c r="BJ1035" i="3"/>
  <c r="BJ1019" i="3"/>
  <c r="BJ1003" i="3"/>
  <c r="BJ987" i="3"/>
  <c r="BJ971" i="3"/>
  <c r="BJ955" i="3"/>
  <c r="BJ939" i="3"/>
  <c r="BJ923" i="3"/>
  <c r="BJ907" i="3"/>
  <c r="BJ891" i="3"/>
  <c r="BJ875" i="3"/>
  <c r="BJ859" i="3"/>
  <c r="BJ843" i="3"/>
  <c r="BJ827" i="3"/>
  <c r="BJ811" i="3"/>
  <c r="BJ795" i="3"/>
  <c r="BJ779" i="3"/>
  <c r="BJ763" i="3"/>
  <c r="BJ747" i="3"/>
  <c r="BJ731" i="3"/>
  <c r="BJ715" i="3"/>
  <c r="BJ699" i="3"/>
  <c r="BJ683" i="3"/>
  <c r="BJ667" i="3"/>
  <c r="BJ651" i="3"/>
  <c r="BJ635" i="3"/>
  <c r="BJ619" i="3"/>
  <c r="BJ603" i="3"/>
  <c r="BJ587" i="3"/>
  <c r="BJ571" i="3"/>
  <c r="BJ555" i="3"/>
  <c r="BJ539" i="3"/>
  <c r="BJ523" i="3"/>
  <c r="BJ507" i="3"/>
  <c r="BJ491" i="3"/>
  <c r="BJ475" i="3"/>
  <c r="BJ459" i="3"/>
  <c r="BJ443" i="3"/>
  <c r="BJ424" i="3"/>
  <c r="BJ392" i="3"/>
  <c r="BJ360" i="3"/>
  <c r="BJ166" i="3"/>
  <c r="BJ102" i="3"/>
  <c r="BJ38" i="3"/>
  <c r="BO1994" i="3"/>
  <c r="BO1930" i="3"/>
  <c r="BO1866" i="3"/>
  <c r="BO1802" i="3"/>
  <c r="BO1738" i="3"/>
  <c r="BO1674" i="3"/>
  <c r="BO1610" i="3"/>
  <c r="BO1546" i="3"/>
  <c r="BO1482" i="3"/>
  <c r="BO1382" i="3"/>
  <c r="BO1236" i="3"/>
  <c r="BO980" i="3"/>
  <c r="BO2008" i="3"/>
  <c r="BO2000" i="3"/>
  <c r="BO1992" i="3"/>
  <c r="BO1984" i="3"/>
  <c r="BO1972" i="3"/>
  <c r="BO1968" i="3"/>
  <c r="BO1956" i="3"/>
  <c r="BO1948" i="3"/>
  <c r="BJ1948" i="3"/>
  <c r="BO1936" i="3"/>
  <c r="BJ1936" i="3"/>
  <c r="BO1928" i="3"/>
  <c r="BJ1928" i="3"/>
  <c r="BO1912" i="3"/>
  <c r="BJ1912" i="3"/>
  <c r="BO1900" i="3"/>
  <c r="BJ1900" i="3"/>
  <c r="BO1892" i="3"/>
  <c r="BJ1892" i="3"/>
  <c r="BO1880" i="3"/>
  <c r="BJ1880" i="3"/>
  <c r="BO1868" i="3"/>
  <c r="BJ1868" i="3"/>
  <c r="BO1856" i="3"/>
  <c r="BJ1856" i="3"/>
  <c r="BO1844" i="3"/>
  <c r="BJ1844" i="3"/>
  <c r="BO1832" i="3"/>
  <c r="BJ1832" i="3"/>
  <c r="BO1824" i="3"/>
  <c r="BJ1824" i="3"/>
  <c r="BO1812" i="3"/>
  <c r="BJ1812" i="3"/>
  <c r="BO1800" i="3"/>
  <c r="BJ1800" i="3"/>
  <c r="BO1792" i="3"/>
  <c r="BJ1792" i="3"/>
  <c r="BO1780" i="3"/>
  <c r="BJ1780" i="3"/>
  <c r="BO1768" i="3"/>
  <c r="BJ1768" i="3"/>
  <c r="BO1756" i="3"/>
  <c r="BJ1756" i="3"/>
  <c r="BO1744" i="3"/>
  <c r="BJ1744" i="3"/>
  <c r="BO1732" i="3"/>
  <c r="BJ1732" i="3"/>
  <c r="BO1720" i="3"/>
  <c r="BJ1720" i="3"/>
  <c r="BO1708" i="3"/>
  <c r="BJ1708" i="3"/>
  <c r="BO1704" i="3"/>
  <c r="BJ1704" i="3"/>
  <c r="BO1692" i="3"/>
  <c r="BJ1692" i="3"/>
  <c r="BO1684" i="3"/>
  <c r="BJ1684" i="3"/>
  <c r="BO1668" i="3"/>
  <c r="BJ1668" i="3"/>
  <c r="BO1660" i="3"/>
  <c r="BJ1660" i="3"/>
  <c r="BO1648" i="3"/>
  <c r="BJ1648" i="3"/>
  <c r="BO1640" i="3"/>
  <c r="BJ1640" i="3"/>
  <c r="BO1628" i="3"/>
  <c r="BJ1628" i="3"/>
  <c r="BO1620" i="3"/>
  <c r="BJ1620" i="3"/>
  <c r="BO1608" i="3"/>
  <c r="BJ1608" i="3"/>
  <c r="BO1600" i="3"/>
  <c r="BJ1600" i="3"/>
  <c r="BO1588" i="3"/>
  <c r="BJ1588" i="3"/>
  <c r="BO1576" i="3"/>
  <c r="BJ1576" i="3"/>
  <c r="BO1560" i="3"/>
  <c r="BJ1560" i="3"/>
  <c r="BO1552" i="3"/>
  <c r="BJ1552" i="3"/>
  <c r="BO1540" i="3"/>
  <c r="BJ1540" i="3"/>
  <c r="BO1532" i="3"/>
  <c r="BJ1532" i="3"/>
  <c r="BO1520" i="3"/>
  <c r="BJ1520" i="3"/>
  <c r="BO1508" i="3"/>
  <c r="BJ1508" i="3"/>
  <c r="BO1500" i="3"/>
  <c r="BJ1500" i="3"/>
  <c r="BO1488" i="3"/>
  <c r="BJ1488" i="3"/>
  <c r="BO1480" i="3"/>
  <c r="BJ1480" i="3"/>
  <c r="BO1468" i="3"/>
  <c r="BJ1468" i="3"/>
  <c r="BO1456" i="3"/>
  <c r="BJ1456" i="3"/>
  <c r="BO1448" i="3"/>
  <c r="BJ1448" i="3"/>
  <c r="BO1436" i="3"/>
  <c r="BJ1436" i="3"/>
  <c r="BO1428" i="3"/>
  <c r="BJ1428" i="3"/>
  <c r="BO1416" i="3"/>
  <c r="BJ1416" i="3"/>
  <c r="BO1408" i="3"/>
  <c r="BJ1408" i="3"/>
  <c r="BO1400" i="3"/>
  <c r="BJ1400" i="3"/>
  <c r="BO1388" i="3"/>
  <c r="BJ1388" i="3"/>
  <c r="BO1380" i="3"/>
  <c r="BJ1380" i="3"/>
  <c r="BO1368" i="3"/>
  <c r="BJ1368" i="3"/>
  <c r="BO1360" i="3"/>
  <c r="BJ1360" i="3"/>
  <c r="BO1352" i="3"/>
  <c r="BJ1352" i="3"/>
  <c r="BO1344" i="3"/>
  <c r="BJ1344" i="3"/>
  <c r="BO1332" i="3"/>
  <c r="BJ1332" i="3"/>
  <c r="BO1324" i="3"/>
  <c r="BJ1324" i="3"/>
  <c r="BO1312" i="3"/>
  <c r="BJ1312" i="3"/>
  <c r="BO1304" i="3"/>
  <c r="BJ1304" i="3"/>
  <c r="BO1296" i="3"/>
  <c r="BJ1296" i="3"/>
  <c r="BO1288" i="3"/>
  <c r="BJ1288" i="3"/>
  <c r="BO1280" i="3"/>
  <c r="BJ1280" i="3"/>
  <c r="BJ1268" i="3"/>
  <c r="BO1268" i="3"/>
  <c r="BO1260" i="3"/>
  <c r="BJ1260" i="3"/>
  <c r="BO1248" i="3"/>
  <c r="BJ1248" i="3"/>
  <c r="BO1240" i="3"/>
  <c r="BJ1240" i="3"/>
  <c r="BO1228" i="3"/>
  <c r="BJ1228" i="3"/>
  <c r="BJ1220" i="3"/>
  <c r="BO1220" i="3"/>
  <c r="BO1208" i="3"/>
  <c r="BJ1208" i="3"/>
  <c r="BO1200" i="3"/>
  <c r="BJ1200" i="3"/>
  <c r="BO1188" i="3"/>
  <c r="BJ1188" i="3"/>
  <c r="BJ1172" i="3"/>
  <c r="BO1164" i="3"/>
  <c r="BJ1164" i="3"/>
  <c r="BO1152" i="3"/>
  <c r="BJ1152" i="3"/>
  <c r="BO1144" i="3"/>
  <c r="BJ1144" i="3"/>
  <c r="BO1132" i="3"/>
  <c r="BJ1132" i="3"/>
  <c r="BO1120" i="3"/>
  <c r="BJ1120" i="3"/>
  <c r="BO1116" i="3"/>
  <c r="BJ1116" i="3"/>
  <c r="BO1104" i="3"/>
  <c r="BJ1104" i="3"/>
  <c r="BO1088" i="3"/>
  <c r="BJ1088" i="3"/>
  <c r="BO1080" i="3"/>
  <c r="BJ1080" i="3"/>
  <c r="BO1068" i="3"/>
  <c r="BJ1068" i="3"/>
  <c r="BO1060" i="3"/>
  <c r="BJ1060" i="3"/>
  <c r="BO1048" i="3"/>
  <c r="BJ1048" i="3"/>
  <c r="BO1040" i="3"/>
  <c r="BJ1040" i="3"/>
  <c r="BJ1028" i="3"/>
  <c r="BO1028" i="3"/>
  <c r="BO1020" i="3"/>
  <c r="BJ1020" i="3"/>
  <c r="BJ1012" i="3"/>
  <c r="BO1012" i="3"/>
  <c r="BO1004" i="3"/>
  <c r="BJ1004" i="3"/>
  <c r="BO988" i="3"/>
  <c r="BJ988" i="3"/>
  <c r="BO972" i="3"/>
  <c r="BJ972" i="3"/>
  <c r="BO960" i="3"/>
  <c r="BJ960" i="3"/>
  <c r="BJ948" i="3"/>
  <c r="BO948" i="3"/>
  <c r="BO940" i="3"/>
  <c r="BJ940" i="3"/>
  <c r="BO928" i="3"/>
  <c r="BJ928" i="3"/>
  <c r="BO920" i="3"/>
  <c r="BJ920" i="3"/>
  <c r="BO908" i="3"/>
  <c r="BJ908" i="3"/>
  <c r="BJ900" i="3"/>
  <c r="BO900" i="3"/>
  <c r="BO888" i="3"/>
  <c r="BJ888" i="3"/>
  <c r="BJ884" i="3"/>
  <c r="BO884" i="3"/>
  <c r="BO876" i="3"/>
  <c r="BJ876" i="3"/>
  <c r="BO864" i="3"/>
  <c r="BJ864" i="3"/>
  <c r="BO856" i="3"/>
  <c r="BJ856" i="3"/>
  <c r="BO844" i="3"/>
  <c r="BJ844" i="3"/>
  <c r="BO832" i="3"/>
  <c r="BJ832" i="3"/>
  <c r="BO824" i="3"/>
  <c r="BJ824" i="3"/>
  <c r="BO816" i="3"/>
  <c r="BJ816" i="3"/>
  <c r="BO808" i="3"/>
  <c r="BJ808" i="3"/>
  <c r="BO796" i="3"/>
  <c r="BJ796" i="3"/>
  <c r="BO784" i="3"/>
  <c r="BJ784" i="3"/>
  <c r="BO776" i="3"/>
  <c r="BJ776" i="3"/>
  <c r="BO768" i="3"/>
  <c r="BJ768" i="3"/>
  <c r="BO760" i="3"/>
  <c r="BJ760" i="3"/>
  <c r="BO752" i="3"/>
  <c r="BJ752" i="3"/>
  <c r="BO744" i="3"/>
  <c r="BJ744" i="3"/>
  <c r="BO736" i="3"/>
  <c r="BJ736" i="3"/>
  <c r="BJ724" i="3"/>
  <c r="BO716" i="3"/>
  <c r="BJ716" i="3"/>
  <c r="BO704" i="3"/>
  <c r="BJ704" i="3"/>
  <c r="BO696" i="3"/>
  <c r="BJ696" i="3"/>
  <c r="BO688" i="3"/>
  <c r="BJ688" i="3"/>
  <c r="BO680" i="3"/>
  <c r="BJ680" i="3"/>
  <c r="BO672" i="3"/>
  <c r="BJ672" i="3"/>
  <c r="BJ660" i="3"/>
  <c r="BO652" i="3"/>
  <c r="BJ652" i="3"/>
  <c r="BO648" i="3"/>
  <c r="BJ648" i="3"/>
  <c r="BO640" i="3"/>
  <c r="BJ640" i="3"/>
  <c r="BO632" i="3"/>
  <c r="BJ632" i="3"/>
  <c r="BO624" i="3"/>
  <c r="BJ624" i="3"/>
  <c r="BO616" i="3"/>
  <c r="BJ616" i="3"/>
  <c r="BO608" i="3"/>
  <c r="BJ608" i="3"/>
  <c r="BO600" i="3"/>
  <c r="BJ600" i="3"/>
  <c r="BO588" i="3"/>
  <c r="BJ588" i="3"/>
  <c r="BJ580" i="3"/>
  <c r="BO580" i="3"/>
  <c r="BO572" i="3"/>
  <c r="BJ572" i="3"/>
  <c r="BJ564" i="3"/>
  <c r="BO564" i="3"/>
  <c r="BO552" i="3"/>
  <c r="BJ552" i="3"/>
  <c r="BO548" i="3"/>
  <c r="BJ548" i="3"/>
  <c r="BO540" i="3"/>
  <c r="BJ540" i="3"/>
  <c r="BO536" i="3"/>
  <c r="BJ536" i="3"/>
  <c r="BO528" i="3"/>
  <c r="BJ528" i="3"/>
  <c r="BO520" i="3"/>
  <c r="BJ520" i="3"/>
  <c r="BO512" i="3"/>
  <c r="BJ512" i="3"/>
  <c r="BO504" i="3"/>
  <c r="BJ504" i="3"/>
  <c r="BO496" i="3"/>
  <c r="BJ496" i="3"/>
  <c r="BO488" i="3"/>
  <c r="BJ488" i="3"/>
  <c r="BO476" i="3"/>
  <c r="BJ476" i="3"/>
  <c r="BJ468" i="3"/>
  <c r="BO460" i="3"/>
  <c r="BJ460" i="3"/>
  <c r="BO456" i="3"/>
  <c r="BJ456" i="3"/>
  <c r="BO448" i="3"/>
  <c r="BJ448" i="3"/>
  <c r="BO440" i="3"/>
  <c r="BJ440" i="3"/>
  <c r="BJ436" i="3"/>
  <c r="BO436" i="3"/>
  <c r="BO428" i="3"/>
  <c r="BJ428" i="3"/>
  <c r="BO420" i="3"/>
  <c r="BJ420" i="3"/>
  <c r="BO412" i="3"/>
  <c r="BJ412" i="3"/>
  <c r="BJ404" i="3"/>
  <c r="BO396" i="3"/>
  <c r="BJ396" i="3"/>
  <c r="BJ388" i="3"/>
  <c r="BO388" i="3"/>
  <c r="BO380" i="3"/>
  <c r="BJ380" i="3"/>
  <c r="BO372" i="3"/>
  <c r="BJ372" i="3"/>
  <c r="BO364" i="3"/>
  <c r="BJ364" i="3"/>
  <c r="BO356" i="3"/>
  <c r="BJ356" i="3"/>
  <c r="BO344" i="3"/>
  <c r="BO336" i="3"/>
  <c r="BO328" i="3"/>
  <c r="BO320" i="3"/>
  <c r="BO316" i="3"/>
  <c r="BJ316" i="3"/>
  <c r="BO308" i="3"/>
  <c r="BJ308" i="3"/>
  <c r="BO296" i="3"/>
  <c r="BO288" i="3"/>
  <c r="BO284" i="3"/>
  <c r="BJ284" i="3"/>
  <c r="BO272" i="3"/>
  <c r="BO264" i="3"/>
  <c r="BO256" i="3"/>
  <c r="BO248" i="3"/>
  <c r="BO240" i="3"/>
  <c r="BO232" i="3"/>
  <c r="BO224" i="3"/>
  <c r="BO216" i="3"/>
  <c r="BO208" i="3"/>
  <c r="BO200" i="3"/>
  <c r="BO188" i="3"/>
  <c r="BJ188" i="3"/>
  <c r="BO180" i="3"/>
  <c r="BJ180" i="3"/>
  <c r="BO172" i="3"/>
  <c r="BJ172" i="3"/>
  <c r="BO164" i="3"/>
  <c r="BJ164" i="3"/>
  <c r="BO156" i="3"/>
  <c r="BJ156" i="3"/>
  <c r="BO148" i="3"/>
  <c r="BJ148" i="3"/>
  <c r="BO144" i="3"/>
  <c r="BJ144" i="3"/>
  <c r="BO136" i="3"/>
  <c r="BJ136" i="3"/>
  <c r="BO128" i="3"/>
  <c r="BJ128" i="3"/>
  <c r="BO120" i="3"/>
  <c r="BJ120" i="3"/>
  <c r="BO112" i="3"/>
  <c r="BJ112" i="3"/>
  <c r="BO104" i="3"/>
  <c r="BJ104" i="3"/>
  <c r="BO96" i="3"/>
  <c r="BJ96" i="3"/>
  <c r="BO84" i="3"/>
  <c r="BJ84" i="3"/>
  <c r="BO76" i="3"/>
  <c r="BJ76" i="3"/>
  <c r="BO68" i="3"/>
  <c r="BJ68" i="3"/>
  <c r="BO60" i="3"/>
  <c r="BJ60" i="3"/>
  <c r="BO52" i="3"/>
  <c r="BJ52" i="3"/>
  <c r="BO44" i="3"/>
  <c r="BJ44" i="3"/>
  <c r="BJ416" i="3"/>
  <c r="BJ384" i="3"/>
  <c r="BJ352" i="3"/>
  <c r="BJ320" i="3"/>
  <c r="BJ288" i="3"/>
  <c r="BJ256" i="3"/>
  <c r="BJ224" i="3"/>
  <c r="BJ192" i="3"/>
  <c r="BJ150" i="3"/>
  <c r="BJ86" i="3"/>
  <c r="BJ22" i="3"/>
  <c r="BO1978" i="3"/>
  <c r="BO1914" i="3"/>
  <c r="BO1850" i="3"/>
  <c r="BO1786" i="3"/>
  <c r="BO1722" i="3"/>
  <c r="BO1658" i="3"/>
  <c r="BO1594" i="3"/>
  <c r="BO1530" i="3"/>
  <c r="BO1466" i="3"/>
  <c r="BO1350" i="3"/>
  <c r="BO1172" i="3"/>
  <c r="BO916" i="3"/>
  <c r="BO660" i="3"/>
  <c r="BO404" i="3"/>
  <c r="BA12" i="3"/>
  <c r="AY802" i="3"/>
  <c r="AY786" i="3"/>
  <c r="AY770" i="3"/>
  <c r="AY798" i="3"/>
  <c r="AY782" i="3"/>
  <c r="AY766" i="3"/>
  <c r="AY794" i="3"/>
  <c r="AY778" i="3"/>
  <c r="AY2006" i="3"/>
  <c r="AY1974" i="3"/>
  <c r="AY1942" i="3"/>
  <c r="AY1910" i="3"/>
  <c r="AY1878" i="3"/>
  <c r="AY1846" i="3"/>
  <c r="AY1814" i="3"/>
  <c r="AY1782" i="3"/>
  <c r="AY1750" i="3"/>
  <c r="AY1718" i="3"/>
  <c r="AY1686" i="3"/>
  <c r="AY1654" i="3"/>
  <c r="BD1602" i="3"/>
  <c r="BD1538" i="3"/>
  <c r="BD1474" i="3"/>
  <c r="BD1410" i="3"/>
  <c r="BD1346" i="3"/>
  <c r="BD1282" i="3"/>
  <c r="BD1218" i="3"/>
  <c r="BD1154" i="3"/>
  <c r="BD1090" i="3"/>
  <c r="BD1026" i="3"/>
  <c r="BD962" i="3"/>
  <c r="BD898" i="3"/>
  <c r="BD834" i="3"/>
  <c r="AZ2008" i="3"/>
  <c r="BD2008" i="3"/>
  <c r="AY2008" i="3"/>
  <c r="AZ2000" i="3"/>
  <c r="BD2000" i="3"/>
  <c r="AY2000" i="3"/>
  <c r="AZ1992" i="3"/>
  <c r="BD1992" i="3"/>
  <c r="AY1992" i="3"/>
  <c r="AZ1984" i="3"/>
  <c r="BD1984" i="3"/>
  <c r="AY1984" i="3"/>
  <c r="AZ1976" i="3"/>
  <c r="BD1976" i="3"/>
  <c r="AY1976" i="3"/>
  <c r="AZ1968" i="3"/>
  <c r="BD1968" i="3"/>
  <c r="AY1968" i="3"/>
  <c r="AZ1960" i="3"/>
  <c r="BD1960" i="3"/>
  <c r="AY1960" i="3"/>
  <c r="AZ1952" i="3"/>
  <c r="BD1952" i="3"/>
  <c r="AY1952" i="3"/>
  <c r="AZ1944" i="3"/>
  <c r="BD1944" i="3"/>
  <c r="AY1944" i="3"/>
  <c r="AZ1936" i="3"/>
  <c r="BD1936" i="3"/>
  <c r="AY1936" i="3"/>
  <c r="AZ1932" i="3"/>
  <c r="AY1932" i="3"/>
  <c r="BD1932" i="3"/>
  <c r="AZ1924" i="3"/>
  <c r="AY1924" i="3"/>
  <c r="BD1924" i="3"/>
  <c r="AZ1916" i="3"/>
  <c r="AY1916" i="3"/>
  <c r="BD1916" i="3"/>
  <c r="AZ1908" i="3"/>
  <c r="AY1908" i="3"/>
  <c r="BD1908" i="3"/>
  <c r="AZ1900" i="3"/>
  <c r="AY1900" i="3"/>
  <c r="BD1900" i="3"/>
  <c r="AZ1892" i="3"/>
  <c r="AY1892" i="3"/>
  <c r="BD1892" i="3"/>
  <c r="AZ1884" i="3"/>
  <c r="AY1884" i="3"/>
  <c r="BD1884" i="3"/>
  <c r="AZ1876" i="3"/>
  <c r="AY1876" i="3"/>
  <c r="BD1876" i="3"/>
  <c r="AZ1868" i="3"/>
  <c r="AY1868" i="3"/>
  <c r="BD1868" i="3"/>
  <c r="AZ1860" i="3"/>
  <c r="AY1860" i="3"/>
  <c r="BD1860" i="3"/>
  <c r="AZ1852" i="3"/>
  <c r="AY1852" i="3"/>
  <c r="BD1852" i="3"/>
  <c r="AZ1844" i="3"/>
  <c r="AY1844" i="3"/>
  <c r="BD1844" i="3"/>
  <c r="AZ1836" i="3"/>
  <c r="AY1836" i="3"/>
  <c r="BD1836" i="3"/>
  <c r="AZ1828" i="3"/>
  <c r="AY1828" i="3"/>
  <c r="BD1828" i="3"/>
  <c r="AZ1820" i="3"/>
  <c r="AY1820" i="3"/>
  <c r="BD1820" i="3"/>
  <c r="AZ1812" i="3"/>
  <c r="AY1812" i="3"/>
  <c r="BD1812" i="3"/>
  <c r="AZ1808" i="3"/>
  <c r="BD1808" i="3"/>
  <c r="AY1808" i="3"/>
  <c r="AZ1800" i="3"/>
  <c r="BD1800" i="3"/>
  <c r="AY1800" i="3"/>
  <c r="AZ1792" i="3"/>
  <c r="BD1792" i="3"/>
  <c r="AY1792" i="3"/>
  <c r="AZ1784" i="3"/>
  <c r="BD1784" i="3"/>
  <c r="AY1784" i="3"/>
  <c r="AZ1776" i="3"/>
  <c r="BD1776" i="3"/>
  <c r="AY1776" i="3"/>
  <c r="AZ1768" i="3"/>
  <c r="BD1768" i="3"/>
  <c r="AY1768" i="3"/>
  <c r="AZ1760" i="3"/>
  <c r="BD1760" i="3"/>
  <c r="AY1760" i="3"/>
  <c r="AZ1756" i="3"/>
  <c r="AY1756" i="3"/>
  <c r="BD1756" i="3"/>
  <c r="AZ1748" i="3"/>
  <c r="AY1748" i="3"/>
  <c r="BD1748" i="3"/>
  <c r="AZ1740" i="3"/>
  <c r="AY1740" i="3"/>
  <c r="BD1740" i="3"/>
  <c r="AZ1732" i="3"/>
  <c r="AY1732" i="3"/>
  <c r="BD1732" i="3"/>
  <c r="AZ1720" i="3"/>
  <c r="BD1720" i="3"/>
  <c r="AY1720" i="3"/>
  <c r="AZ1712" i="3"/>
  <c r="BD1712" i="3"/>
  <c r="AY1712" i="3"/>
  <c r="AZ1704" i="3"/>
  <c r="BD1704" i="3"/>
  <c r="AY1704" i="3"/>
  <c r="AZ1696" i="3"/>
  <c r="BD1696" i="3"/>
  <c r="AY1696" i="3"/>
  <c r="AZ1688" i="3"/>
  <c r="BD1688" i="3"/>
  <c r="AY1688" i="3"/>
  <c r="AZ1680" i="3"/>
  <c r="BD1680" i="3"/>
  <c r="AY1680" i="3"/>
  <c r="AZ1672" i="3"/>
  <c r="BD1672" i="3"/>
  <c r="AY1672" i="3"/>
  <c r="AZ1664" i="3"/>
  <c r="BD1664" i="3"/>
  <c r="AY1664" i="3"/>
  <c r="AZ1656" i="3"/>
  <c r="BD1656" i="3"/>
  <c r="AY1656" i="3"/>
  <c r="AZ1648" i="3"/>
  <c r="BD1648" i="3"/>
  <c r="AY1648" i="3"/>
  <c r="AZ1640" i="3"/>
  <c r="BD1640" i="3"/>
  <c r="AY1640" i="3"/>
  <c r="AZ1632" i="3"/>
  <c r="BD1632" i="3"/>
  <c r="AY1632" i="3"/>
  <c r="AZ1624" i="3"/>
  <c r="BD1624" i="3"/>
  <c r="AY1624" i="3"/>
  <c r="AZ1612" i="3"/>
  <c r="BD1612" i="3"/>
  <c r="AY1612" i="3"/>
  <c r="AZ1608" i="3"/>
  <c r="BD1608" i="3"/>
  <c r="AY1608" i="3"/>
  <c r="AZ1600" i="3"/>
  <c r="BD1600" i="3"/>
  <c r="AY1600" i="3"/>
  <c r="AZ1588" i="3"/>
  <c r="BD1588" i="3"/>
  <c r="AY1588" i="3"/>
  <c r="AZ1580" i="3"/>
  <c r="BD1580" i="3"/>
  <c r="AY1580" i="3"/>
  <c r="AZ1572" i="3"/>
  <c r="BD1572" i="3"/>
  <c r="AY1572" i="3"/>
  <c r="AZ1564" i="3"/>
  <c r="BD1564" i="3"/>
  <c r="AY1564" i="3"/>
  <c r="AZ1556" i="3"/>
  <c r="BD1556" i="3"/>
  <c r="AY1556" i="3"/>
  <c r="AZ1548" i="3"/>
  <c r="BD1548" i="3"/>
  <c r="AY1548" i="3"/>
  <c r="AZ1540" i="3"/>
  <c r="BD1540" i="3"/>
  <c r="AY1540" i="3"/>
  <c r="AZ1532" i="3"/>
  <c r="BD1532" i="3"/>
  <c r="AY1532" i="3"/>
  <c r="AZ1524" i="3"/>
  <c r="BD1524" i="3"/>
  <c r="AY1524" i="3"/>
  <c r="AZ1516" i="3"/>
  <c r="BD1516" i="3"/>
  <c r="AY1516" i="3"/>
  <c r="AZ1512" i="3"/>
  <c r="BD1512" i="3"/>
  <c r="AY1512" i="3"/>
  <c r="AZ1504" i="3"/>
  <c r="BD1504" i="3"/>
  <c r="AY1504" i="3"/>
  <c r="AZ1496" i="3"/>
  <c r="BD1496" i="3"/>
  <c r="AY1496" i="3"/>
  <c r="AZ1488" i="3"/>
  <c r="BD1488" i="3"/>
  <c r="AY1488" i="3"/>
  <c r="AZ1480" i="3"/>
  <c r="BD1480" i="3"/>
  <c r="AY1480" i="3"/>
  <c r="AZ1472" i="3"/>
  <c r="BD1472" i="3"/>
  <c r="AY1472" i="3"/>
  <c r="AZ1464" i="3"/>
  <c r="BD1464" i="3"/>
  <c r="AY1464" i="3"/>
  <c r="AZ1460" i="3"/>
  <c r="BD1460" i="3"/>
  <c r="AY1460" i="3"/>
  <c r="AZ1452" i="3"/>
  <c r="BD1452" i="3"/>
  <c r="AY1452" i="3"/>
  <c r="AZ1440" i="3"/>
  <c r="BD1440" i="3"/>
  <c r="AY1440" i="3"/>
  <c r="AZ1432" i="3"/>
  <c r="BD1432" i="3"/>
  <c r="AY1432" i="3"/>
  <c r="AZ1424" i="3"/>
  <c r="BD1424" i="3"/>
  <c r="AY1424" i="3"/>
  <c r="AZ1416" i="3"/>
  <c r="BD1416" i="3"/>
  <c r="AY1416" i="3"/>
  <c r="AZ1408" i="3"/>
  <c r="BD1408" i="3"/>
  <c r="AY1408" i="3"/>
  <c r="AZ1400" i="3"/>
  <c r="BD1400" i="3"/>
  <c r="AY1400" i="3"/>
  <c r="AZ1392" i="3"/>
  <c r="BD1392" i="3"/>
  <c r="AY1392" i="3"/>
  <c r="AZ1380" i="3"/>
  <c r="BD1380" i="3"/>
  <c r="AY1380" i="3"/>
  <c r="AZ1372" i="3"/>
  <c r="BD1372" i="3"/>
  <c r="AY1372" i="3"/>
  <c r="AZ1368" i="3"/>
  <c r="BD1368" i="3"/>
  <c r="AY1368" i="3"/>
  <c r="AZ1360" i="3"/>
  <c r="BD1360" i="3"/>
  <c r="AY1360" i="3"/>
  <c r="AZ1352" i="3"/>
  <c r="BD1352" i="3"/>
  <c r="AY1352" i="3"/>
  <c r="AZ1344" i="3"/>
  <c r="BD1344" i="3"/>
  <c r="AY1344" i="3"/>
  <c r="AZ1332" i="3"/>
  <c r="BD1332" i="3"/>
  <c r="AY1332" i="3"/>
  <c r="AZ1324" i="3"/>
  <c r="BD1324" i="3"/>
  <c r="AY1324" i="3"/>
  <c r="AZ1316" i="3"/>
  <c r="BD1316" i="3"/>
  <c r="AY1316" i="3"/>
  <c r="AZ1304" i="3"/>
  <c r="BD1304" i="3"/>
  <c r="AY1304" i="3"/>
  <c r="AZ1296" i="3"/>
  <c r="BD1296" i="3"/>
  <c r="AY1296" i="3"/>
  <c r="AZ1288" i="3"/>
  <c r="BD1288" i="3"/>
  <c r="AY1288" i="3"/>
  <c r="AZ1280" i="3"/>
  <c r="BD1280" i="3"/>
  <c r="AY1280" i="3"/>
  <c r="AZ1272" i="3"/>
  <c r="BD1272" i="3"/>
  <c r="AY1272" i="3"/>
  <c r="AZ1260" i="3"/>
  <c r="BD1260" i="3"/>
  <c r="AY1260" i="3"/>
  <c r="AZ1252" i="3"/>
  <c r="BD1252" i="3"/>
  <c r="AY1252" i="3"/>
  <c r="AZ1244" i="3"/>
  <c r="BD1244" i="3"/>
  <c r="AY1244" i="3"/>
  <c r="AZ1232" i="3"/>
  <c r="BD1232" i="3"/>
  <c r="AY1232" i="3"/>
  <c r="AZ1224" i="3"/>
  <c r="BD1224" i="3"/>
  <c r="AY1224" i="3"/>
  <c r="AZ1216" i="3"/>
  <c r="BD1216" i="3"/>
  <c r="AY1216" i="3"/>
  <c r="AZ1208" i="3"/>
  <c r="BD1208" i="3"/>
  <c r="AY1208" i="3"/>
  <c r="AZ1200" i="3"/>
  <c r="BD1200" i="3"/>
  <c r="AY1200" i="3"/>
  <c r="AZ1192" i="3"/>
  <c r="BD1192" i="3"/>
  <c r="AY1192" i="3"/>
  <c r="AZ1188" i="3"/>
  <c r="BD1188" i="3"/>
  <c r="AY1188" i="3"/>
  <c r="AZ1176" i="3"/>
  <c r="BD1176" i="3"/>
  <c r="AY1176" i="3"/>
  <c r="AZ1168" i="3"/>
  <c r="BD1168" i="3"/>
  <c r="AY1168" i="3"/>
  <c r="AZ1160" i="3"/>
  <c r="BD1160" i="3"/>
  <c r="AY1160" i="3"/>
  <c r="AZ1152" i="3"/>
  <c r="BD1152" i="3"/>
  <c r="AY1152" i="3"/>
  <c r="AZ1144" i="3"/>
  <c r="BD1144" i="3"/>
  <c r="AY1144" i="3"/>
  <c r="AZ1136" i="3"/>
  <c r="BD1136" i="3"/>
  <c r="AY1136" i="3"/>
  <c r="AZ1128" i="3"/>
  <c r="BD1128" i="3"/>
  <c r="AY1128" i="3"/>
  <c r="AZ1124" i="3"/>
  <c r="BD1124" i="3"/>
  <c r="AY1124" i="3"/>
  <c r="AZ1116" i="3"/>
  <c r="BD1116" i="3"/>
  <c r="AY1116" i="3"/>
  <c r="AZ1104" i="3"/>
  <c r="BD1104" i="3"/>
  <c r="AY1104" i="3"/>
  <c r="AZ1096" i="3"/>
  <c r="BD1096" i="3"/>
  <c r="AY1096" i="3"/>
  <c r="AZ1092" i="3"/>
  <c r="BD1092" i="3"/>
  <c r="AY1092" i="3"/>
  <c r="AZ1084" i="3"/>
  <c r="BD1084" i="3"/>
  <c r="AY1084" i="3"/>
  <c r="AZ1072" i="3"/>
  <c r="BD1072" i="3"/>
  <c r="AY1072" i="3"/>
  <c r="AZ1064" i="3"/>
  <c r="BD1064" i="3"/>
  <c r="AY1064" i="3"/>
  <c r="AZ1056" i="3"/>
  <c r="BD1056" i="3"/>
  <c r="AY1056" i="3"/>
  <c r="AZ1044" i="3"/>
  <c r="BD1044" i="3"/>
  <c r="AY1044" i="3"/>
  <c r="AZ1032" i="3"/>
  <c r="BD1032" i="3"/>
  <c r="AY1032" i="3"/>
  <c r="AZ1020" i="3"/>
  <c r="BD1020" i="3"/>
  <c r="AY1020" i="3"/>
  <c r="AZ1012" i="3"/>
  <c r="BD1012" i="3"/>
  <c r="AY1012" i="3"/>
  <c r="AZ1000" i="3"/>
  <c r="BD1000" i="3"/>
  <c r="AY1000" i="3"/>
  <c r="AZ992" i="3"/>
  <c r="BD992" i="3"/>
  <c r="AY992" i="3"/>
  <c r="AZ984" i="3"/>
  <c r="BD984" i="3"/>
  <c r="AY984" i="3"/>
  <c r="AZ976" i="3"/>
  <c r="BD976" i="3"/>
  <c r="AY976" i="3"/>
  <c r="AZ968" i="3"/>
  <c r="BD968" i="3"/>
  <c r="AY968" i="3"/>
  <c r="AZ960" i="3"/>
  <c r="BD960" i="3"/>
  <c r="AY960" i="3"/>
  <c r="AZ952" i="3"/>
  <c r="BD952" i="3"/>
  <c r="AY952" i="3"/>
  <c r="AZ948" i="3"/>
  <c r="BD948" i="3"/>
  <c r="AY948" i="3"/>
  <c r="AZ940" i="3"/>
  <c r="BD940" i="3"/>
  <c r="AY940" i="3"/>
  <c r="AZ928" i="3"/>
  <c r="BD928" i="3"/>
  <c r="AY928" i="3"/>
  <c r="AZ920" i="3"/>
  <c r="BD920" i="3"/>
  <c r="AY920" i="3"/>
  <c r="AZ912" i="3"/>
  <c r="BD912" i="3"/>
  <c r="AY912" i="3"/>
  <c r="AZ904" i="3"/>
  <c r="BD904" i="3"/>
  <c r="AY904" i="3"/>
  <c r="AZ900" i="3"/>
  <c r="BD900" i="3"/>
  <c r="AY900" i="3"/>
  <c r="AZ892" i="3"/>
  <c r="BD892" i="3"/>
  <c r="AY892" i="3"/>
  <c r="AZ880" i="3"/>
  <c r="BD880" i="3"/>
  <c r="AY880" i="3"/>
  <c r="AZ872" i="3"/>
  <c r="BD872" i="3"/>
  <c r="AY872" i="3"/>
  <c r="AZ860" i="3"/>
  <c r="BD860" i="3"/>
  <c r="AY860" i="3"/>
  <c r="AZ856" i="3"/>
  <c r="BD856" i="3"/>
  <c r="AY856" i="3"/>
  <c r="AZ848" i="3"/>
  <c r="BD848" i="3"/>
  <c r="AY848" i="3"/>
  <c r="AZ840" i="3"/>
  <c r="BD840" i="3"/>
  <c r="AY840" i="3"/>
  <c r="AZ832" i="3"/>
  <c r="BD832" i="3"/>
  <c r="AY832" i="3"/>
  <c r="AZ828" i="3"/>
  <c r="BD828" i="3"/>
  <c r="AY828" i="3"/>
  <c r="AZ820" i="3"/>
  <c r="BD820" i="3"/>
  <c r="AY820" i="3"/>
  <c r="AZ812" i="3"/>
  <c r="BD812" i="3"/>
  <c r="AY812" i="3"/>
  <c r="AZ808" i="3"/>
  <c r="BD808" i="3"/>
  <c r="AY808" i="3"/>
  <c r="AZ800" i="3"/>
  <c r="BD800" i="3"/>
  <c r="AY800" i="3"/>
  <c r="AZ792" i="3"/>
  <c r="BD792" i="3"/>
  <c r="AY792" i="3"/>
  <c r="AZ784" i="3"/>
  <c r="BD784" i="3"/>
  <c r="AY784" i="3"/>
  <c r="AZ772" i="3"/>
  <c r="BD772" i="3"/>
  <c r="AY772" i="3"/>
  <c r="AZ764" i="3"/>
  <c r="BD764" i="3"/>
  <c r="AY764" i="3"/>
  <c r="AZ756" i="3"/>
  <c r="BD756" i="3"/>
  <c r="AY756" i="3"/>
  <c r="AZ748" i="3"/>
  <c r="BD748" i="3"/>
  <c r="AY748" i="3"/>
  <c r="AZ740" i="3"/>
  <c r="BD740" i="3"/>
  <c r="AY740" i="3"/>
  <c r="AZ728" i="3"/>
  <c r="BD728" i="3"/>
  <c r="AY728" i="3"/>
  <c r="AZ720" i="3"/>
  <c r="BD720" i="3"/>
  <c r="AY720" i="3"/>
  <c r="AZ712" i="3"/>
  <c r="BD712" i="3"/>
  <c r="AY712" i="3"/>
  <c r="AZ704" i="3"/>
  <c r="BD704" i="3"/>
  <c r="AY704" i="3"/>
  <c r="AZ696" i="3"/>
  <c r="BD696" i="3"/>
  <c r="AY696" i="3"/>
  <c r="AZ688" i="3"/>
  <c r="BD688" i="3"/>
  <c r="AY688" i="3"/>
  <c r="AZ680" i="3"/>
  <c r="BD680" i="3"/>
  <c r="AY680" i="3"/>
  <c r="AZ668" i="3"/>
  <c r="BD668" i="3"/>
  <c r="AY668" i="3"/>
  <c r="AZ660" i="3"/>
  <c r="AY660" i="3"/>
  <c r="BD660" i="3"/>
  <c r="AZ652" i="3"/>
  <c r="BD652" i="3"/>
  <c r="AY652" i="3"/>
  <c r="AZ644" i="3"/>
  <c r="AY644" i="3"/>
  <c r="AZ636" i="3"/>
  <c r="BD636" i="3"/>
  <c r="AY636" i="3"/>
  <c r="AZ628" i="3"/>
  <c r="BD628" i="3"/>
  <c r="AY628" i="3"/>
  <c r="AZ624" i="3"/>
  <c r="BD624" i="3"/>
  <c r="AY624" i="3"/>
  <c r="AZ616" i="3"/>
  <c r="BD616" i="3"/>
  <c r="AY616" i="3"/>
  <c r="AZ608" i="3"/>
  <c r="BD608" i="3"/>
  <c r="AY608" i="3"/>
  <c r="AZ600" i="3"/>
  <c r="BD600" i="3"/>
  <c r="AY600" i="3"/>
  <c r="AZ592" i="3"/>
  <c r="BD592" i="3"/>
  <c r="AY592" i="3"/>
  <c r="AZ584" i="3"/>
  <c r="BD584" i="3"/>
  <c r="AY584" i="3"/>
  <c r="AZ576" i="3"/>
  <c r="BD576" i="3"/>
  <c r="AY576" i="3"/>
  <c r="AZ568" i="3"/>
  <c r="BD568" i="3"/>
  <c r="AY568" i="3"/>
  <c r="AZ560" i="3"/>
  <c r="BD560" i="3"/>
  <c r="AY560" i="3"/>
  <c r="AZ552" i="3"/>
  <c r="BD552" i="3"/>
  <c r="AY552" i="3"/>
  <c r="AZ544" i="3"/>
  <c r="BD544" i="3"/>
  <c r="AY544" i="3"/>
  <c r="AZ540" i="3"/>
  <c r="BD540" i="3"/>
  <c r="AZ532" i="3"/>
  <c r="BD532" i="3"/>
  <c r="AY532" i="3"/>
  <c r="AZ524" i="3"/>
  <c r="BD524" i="3"/>
  <c r="AZ516" i="3"/>
  <c r="BD516" i="3"/>
  <c r="AY516" i="3"/>
  <c r="AZ504" i="3"/>
  <c r="BD504" i="3"/>
  <c r="AY504" i="3"/>
  <c r="AZ500" i="3"/>
  <c r="BD500" i="3"/>
  <c r="AY500" i="3"/>
  <c r="AZ492" i="3"/>
  <c r="BD492" i="3"/>
  <c r="AZ484" i="3"/>
  <c r="BD484" i="3"/>
  <c r="AY484" i="3"/>
  <c r="AZ476" i="3"/>
  <c r="BA476" i="3" s="1"/>
  <c r="BD476" i="3"/>
  <c r="AZ468" i="3"/>
  <c r="BD468" i="3"/>
  <c r="AY468" i="3"/>
  <c r="AZ460" i="3"/>
  <c r="BD460" i="3"/>
  <c r="AZ452" i="3"/>
  <c r="BD452" i="3"/>
  <c r="AY452" i="3"/>
  <c r="AZ444" i="3"/>
  <c r="BD444" i="3"/>
  <c r="AZ432" i="3"/>
  <c r="BD432" i="3"/>
  <c r="AY432" i="3"/>
  <c r="AZ428" i="3"/>
  <c r="BD428" i="3"/>
  <c r="AZ420" i="3"/>
  <c r="BD420" i="3"/>
  <c r="AY420" i="3"/>
  <c r="AZ412" i="3"/>
  <c r="BD412" i="3"/>
  <c r="AZ404" i="3"/>
  <c r="BD404" i="3"/>
  <c r="AY404" i="3"/>
  <c r="AZ396" i="3"/>
  <c r="BD396" i="3"/>
  <c r="AZ388" i="3"/>
  <c r="BD388" i="3"/>
  <c r="AY388" i="3"/>
  <c r="AZ380" i="3"/>
  <c r="BD380" i="3"/>
  <c r="AZ372" i="3"/>
  <c r="BD372" i="3"/>
  <c r="AY372" i="3"/>
  <c r="AZ364" i="3"/>
  <c r="BD364" i="3"/>
  <c r="AZ352" i="3"/>
  <c r="BD352" i="3"/>
  <c r="AY352" i="3"/>
  <c r="AZ348" i="3"/>
  <c r="BA348" i="3" s="1"/>
  <c r="BD348" i="3"/>
  <c r="AZ340" i="3"/>
  <c r="BD340" i="3"/>
  <c r="AY340" i="3"/>
  <c r="AZ328" i="3"/>
  <c r="BD328" i="3"/>
  <c r="AY328" i="3"/>
  <c r="AZ320" i="3"/>
  <c r="BD320" i="3"/>
  <c r="AY320" i="3"/>
  <c r="AZ312" i="3"/>
  <c r="BD312" i="3"/>
  <c r="AY312" i="3"/>
  <c r="AZ300" i="3"/>
  <c r="BD300" i="3"/>
  <c r="AZ292" i="3"/>
  <c r="BD292" i="3"/>
  <c r="AY292" i="3"/>
  <c r="AZ280" i="3"/>
  <c r="BD280" i="3"/>
  <c r="AY280" i="3"/>
  <c r="AZ272" i="3"/>
  <c r="BD272" i="3"/>
  <c r="AY272" i="3"/>
  <c r="AZ264" i="3"/>
  <c r="BD264" i="3"/>
  <c r="AY264" i="3"/>
  <c r="AZ256" i="3"/>
  <c r="BD256" i="3"/>
  <c r="AY256" i="3"/>
  <c r="AZ248" i="3"/>
  <c r="BD248" i="3"/>
  <c r="AY248" i="3"/>
  <c r="AZ240" i="3"/>
  <c r="BD240" i="3"/>
  <c r="AY240" i="3"/>
  <c r="AZ232" i="3"/>
  <c r="BD232" i="3"/>
  <c r="AY232" i="3"/>
  <c r="AZ224" i="3"/>
  <c r="BD224" i="3"/>
  <c r="AY224" i="3"/>
  <c r="AZ216" i="3"/>
  <c r="BD216" i="3"/>
  <c r="AY216" i="3"/>
  <c r="AZ208" i="3"/>
  <c r="BD208" i="3"/>
  <c r="AY208" i="3"/>
  <c r="AZ200" i="3"/>
  <c r="BD200" i="3"/>
  <c r="AY200" i="3"/>
  <c r="AZ188" i="3"/>
  <c r="BD188" i="3"/>
  <c r="AY188" i="3"/>
  <c r="AZ184" i="3"/>
  <c r="BD184" i="3"/>
  <c r="AY184" i="3"/>
  <c r="AZ172" i="3"/>
  <c r="BD172" i="3"/>
  <c r="AY172" i="3"/>
  <c r="AZ168" i="3"/>
  <c r="BD168" i="3"/>
  <c r="AY168" i="3"/>
  <c r="AZ160" i="3"/>
  <c r="BD160" i="3"/>
  <c r="AY160" i="3"/>
  <c r="AZ152" i="3"/>
  <c r="BD152" i="3"/>
  <c r="AY152" i="3"/>
  <c r="AZ144" i="3"/>
  <c r="BD144" i="3"/>
  <c r="AY144" i="3"/>
  <c r="AZ132" i="3"/>
  <c r="BD132" i="3"/>
  <c r="AY132" i="3"/>
  <c r="AZ124" i="3"/>
  <c r="BD124" i="3"/>
  <c r="AY124" i="3"/>
  <c r="AZ116" i="3"/>
  <c r="BD116" i="3"/>
  <c r="AY116" i="3"/>
  <c r="AZ108" i="3"/>
  <c r="BD108" i="3"/>
  <c r="AY108" i="3"/>
  <c r="AZ100" i="3"/>
  <c r="BD100" i="3"/>
  <c r="AY100" i="3"/>
  <c r="AZ88" i="3"/>
  <c r="BD88" i="3"/>
  <c r="AY88" i="3"/>
  <c r="AZ2007" i="3"/>
  <c r="BD2007" i="3"/>
  <c r="AY2007" i="3"/>
  <c r="AZ2003" i="3"/>
  <c r="BD2003" i="3"/>
  <c r="AY2003" i="3"/>
  <c r="AZ1999" i="3"/>
  <c r="BD1999" i="3"/>
  <c r="AY1999" i="3"/>
  <c r="AZ1995" i="3"/>
  <c r="BD1995" i="3"/>
  <c r="AY1995" i="3"/>
  <c r="AZ1991" i="3"/>
  <c r="BD1991" i="3"/>
  <c r="AY1991" i="3"/>
  <c r="AZ1987" i="3"/>
  <c r="BD1987" i="3"/>
  <c r="AY1987" i="3"/>
  <c r="AZ1983" i="3"/>
  <c r="BD1983" i="3"/>
  <c r="AY1983" i="3"/>
  <c r="AZ1979" i="3"/>
  <c r="BD1979" i="3"/>
  <c r="AY1979" i="3"/>
  <c r="AZ1975" i="3"/>
  <c r="BD1975" i="3"/>
  <c r="AY1975" i="3"/>
  <c r="AZ1971" i="3"/>
  <c r="BD1971" i="3"/>
  <c r="AY1971" i="3"/>
  <c r="AZ1967" i="3"/>
  <c r="BD1967" i="3"/>
  <c r="AY1967" i="3"/>
  <c r="AZ1963" i="3"/>
  <c r="BD1963" i="3"/>
  <c r="AY1963" i="3"/>
  <c r="AZ1959" i="3"/>
  <c r="BD1959" i="3"/>
  <c r="AY1959" i="3"/>
  <c r="AZ1955" i="3"/>
  <c r="BD1955" i="3"/>
  <c r="AY1955" i="3"/>
  <c r="AZ1951" i="3"/>
  <c r="BD1951" i="3"/>
  <c r="AY1951" i="3"/>
  <c r="AZ1947" i="3"/>
  <c r="BD1947" i="3"/>
  <c r="AY1947" i="3"/>
  <c r="AZ1943" i="3"/>
  <c r="BD1943" i="3"/>
  <c r="AY1943" i="3"/>
  <c r="AZ1939" i="3"/>
  <c r="BD1939" i="3"/>
  <c r="AY1939" i="3"/>
  <c r="AZ1935" i="3"/>
  <c r="BD1935" i="3"/>
  <c r="AY1935" i="3"/>
  <c r="AZ1931" i="3"/>
  <c r="BD1931" i="3"/>
  <c r="AY1931" i="3"/>
  <c r="AZ1927" i="3"/>
  <c r="BD1927" i="3"/>
  <c r="AY1927" i="3"/>
  <c r="AZ1923" i="3"/>
  <c r="BD1923" i="3"/>
  <c r="AY1923" i="3"/>
  <c r="AZ1919" i="3"/>
  <c r="BD1919" i="3"/>
  <c r="AY1919" i="3"/>
  <c r="AZ1915" i="3"/>
  <c r="BD1915" i="3"/>
  <c r="AY1915" i="3"/>
  <c r="AZ1911" i="3"/>
  <c r="BD1911" i="3"/>
  <c r="AY1911" i="3"/>
  <c r="AZ1907" i="3"/>
  <c r="BD1907" i="3"/>
  <c r="AY1907" i="3"/>
  <c r="AZ1903" i="3"/>
  <c r="BD1903" i="3"/>
  <c r="AY1903" i="3"/>
  <c r="AZ1899" i="3"/>
  <c r="BD1899" i="3"/>
  <c r="AY1899" i="3"/>
  <c r="AZ1895" i="3"/>
  <c r="BD1895" i="3"/>
  <c r="AY1895" i="3"/>
  <c r="AZ1891" i="3"/>
  <c r="BD1891" i="3"/>
  <c r="AY1891" i="3"/>
  <c r="AZ1887" i="3"/>
  <c r="BD1887" i="3"/>
  <c r="AY1887" i="3"/>
  <c r="AZ1883" i="3"/>
  <c r="BD1883" i="3"/>
  <c r="AY1883" i="3"/>
  <c r="AZ1879" i="3"/>
  <c r="BD1879" i="3"/>
  <c r="AY1879" i="3"/>
  <c r="AZ1875" i="3"/>
  <c r="BD1875" i="3"/>
  <c r="AY1875" i="3"/>
  <c r="AZ1871" i="3"/>
  <c r="BD1871" i="3"/>
  <c r="AY1871" i="3"/>
  <c r="AZ1867" i="3"/>
  <c r="BD1867" i="3"/>
  <c r="AY1867" i="3"/>
  <c r="AZ1863" i="3"/>
  <c r="BD1863" i="3"/>
  <c r="AY1863" i="3"/>
  <c r="AZ1859" i="3"/>
  <c r="BD1859" i="3"/>
  <c r="AY1859" i="3"/>
  <c r="AZ1855" i="3"/>
  <c r="BD1855" i="3"/>
  <c r="AY1855" i="3"/>
  <c r="AZ1851" i="3"/>
  <c r="BD1851" i="3"/>
  <c r="AY1851" i="3"/>
  <c r="AZ1847" i="3"/>
  <c r="BD1847" i="3"/>
  <c r="AY1847" i="3"/>
  <c r="AZ1843" i="3"/>
  <c r="BD1843" i="3"/>
  <c r="AY1843" i="3"/>
  <c r="AZ1839" i="3"/>
  <c r="BD1839" i="3"/>
  <c r="AY1839" i="3"/>
  <c r="AZ1835" i="3"/>
  <c r="BD1835" i="3"/>
  <c r="AY1835" i="3"/>
  <c r="AZ1831" i="3"/>
  <c r="BD1831" i="3"/>
  <c r="AY1831" i="3"/>
  <c r="AZ1827" i="3"/>
  <c r="BD1827" i="3"/>
  <c r="AY1827" i="3"/>
  <c r="AZ1823" i="3"/>
  <c r="BD1823" i="3"/>
  <c r="AY1823" i="3"/>
  <c r="AZ1819" i="3"/>
  <c r="BD1819" i="3"/>
  <c r="AY1819" i="3"/>
  <c r="AZ1815" i="3"/>
  <c r="BD1815" i="3"/>
  <c r="AY1815" i="3"/>
  <c r="AZ1811" i="3"/>
  <c r="BD1811" i="3"/>
  <c r="AY1811" i="3"/>
  <c r="AZ1807" i="3"/>
  <c r="BD1807" i="3"/>
  <c r="AY1807" i="3"/>
  <c r="AZ1803" i="3"/>
  <c r="BD1803" i="3"/>
  <c r="AY1803" i="3"/>
  <c r="AZ1799" i="3"/>
  <c r="BD1799" i="3"/>
  <c r="AY1799" i="3"/>
  <c r="AZ1795" i="3"/>
  <c r="BD1795" i="3"/>
  <c r="AY1795" i="3"/>
  <c r="AZ1791" i="3"/>
  <c r="BD1791" i="3"/>
  <c r="AY1791" i="3"/>
  <c r="AZ1787" i="3"/>
  <c r="BD1787" i="3"/>
  <c r="AY1787" i="3"/>
  <c r="AZ1783" i="3"/>
  <c r="BD1783" i="3"/>
  <c r="AY1783" i="3"/>
  <c r="AZ1779" i="3"/>
  <c r="BD1779" i="3"/>
  <c r="AY1779" i="3"/>
  <c r="AZ1775" i="3"/>
  <c r="BD1775" i="3"/>
  <c r="AY1775" i="3"/>
  <c r="AZ1771" i="3"/>
  <c r="BD1771" i="3"/>
  <c r="AY1771" i="3"/>
  <c r="AZ1767" i="3"/>
  <c r="BD1767" i="3"/>
  <c r="AY1767" i="3"/>
  <c r="AZ1763" i="3"/>
  <c r="BD1763" i="3"/>
  <c r="AY1763" i="3"/>
  <c r="AZ1759" i="3"/>
  <c r="BD1759" i="3"/>
  <c r="AY1759" i="3"/>
  <c r="AZ1755" i="3"/>
  <c r="BD1755" i="3"/>
  <c r="AY1755" i="3"/>
  <c r="AZ1751" i="3"/>
  <c r="BD1751" i="3"/>
  <c r="AY1751" i="3"/>
  <c r="AZ1747" i="3"/>
  <c r="BD1747" i="3"/>
  <c r="AY1747" i="3"/>
  <c r="AZ1743" i="3"/>
  <c r="BD1743" i="3"/>
  <c r="AY1743" i="3"/>
  <c r="AZ1739" i="3"/>
  <c r="BD1739" i="3"/>
  <c r="AY1739" i="3"/>
  <c r="AZ1735" i="3"/>
  <c r="BD1735" i="3"/>
  <c r="AY1735" i="3"/>
  <c r="AZ1731" i="3"/>
  <c r="BD1731" i="3"/>
  <c r="AY1731" i="3"/>
  <c r="AZ1727" i="3"/>
  <c r="BD1727" i="3"/>
  <c r="AY1727" i="3"/>
  <c r="AZ1723" i="3"/>
  <c r="BD1723" i="3"/>
  <c r="AY1723" i="3"/>
  <c r="AZ1719" i="3"/>
  <c r="BD1719" i="3"/>
  <c r="AY1719" i="3"/>
  <c r="AZ1715" i="3"/>
  <c r="BD1715" i="3"/>
  <c r="AY1715" i="3"/>
  <c r="AZ1711" i="3"/>
  <c r="BD1711" i="3"/>
  <c r="AY1711" i="3"/>
  <c r="AZ1707" i="3"/>
  <c r="BD1707" i="3"/>
  <c r="AY1707" i="3"/>
  <c r="AZ1703" i="3"/>
  <c r="BD1703" i="3"/>
  <c r="AY1703" i="3"/>
  <c r="AZ1699" i="3"/>
  <c r="BD1699" i="3"/>
  <c r="AY1699" i="3"/>
  <c r="AZ1695" i="3"/>
  <c r="BD1695" i="3"/>
  <c r="AY1695" i="3"/>
  <c r="AZ1691" i="3"/>
  <c r="BD1691" i="3"/>
  <c r="AY1691" i="3"/>
  <c r="AZ1687" i="3"/>
  <c r="BD1687" i="3"/>
  <c r="AY1687" i="3"/>
  <c r="AZ1683" i="3"/>
  <c r="BD1683" i="3"/>
  <c r="AY1683" i="3"/>
  <c r="AZ1679" i="3"/>
  <c r="BD1679" i="3"/>
  <c r="AY1679" i="3"/>
  <c r="AZ1675" i="3"/>
  <c r="BD1675" i="3"/>
  <c r="AY1675" i="3"/>
  <c r="AZ1671" i="3"/>
  <c r="BD1671" i="3"/>
  <c r="AY1671" i="3"/>
  <c r="AZ1667" i="3"/>
  <c r="BD1667" i="3"/>
  <c r="AY1667" i="3"/>
  <c r="AZ1663" i="3"/>
  <c r="BD1663" i="3"/>
  <c r="AY1663" i="3"/>
  <c r="AZ1659" i="3"/>
  <c r="BD1659" i="3"/>
  <c r="AY1659" i="3"/>
  <c r="AZ1655" i="3"/>
  <c r="BD1655" i="3"/>
  <c r="AY1655" i="3"/>
  <c r="AZ1651" i="3"/>
  <c r="BD1651" i="3"/>
  <c r="AY1651" i="3"/>
  <c r="AZ1647" i="3"/>
  <c r="BD1647" i="3"/>
  <c r="AY1647" i="3"/>
  <c r="AZ1643" i="3"/>
  <c r="BD1643" i="3"/>
  <c r="AY1643" i="3"/>
  <c r="AZ1639" i="3"/>
  <c r="BD1639" i="3"/>
  <c r="AY1639" i="3"/>
  <c r="AZ1635" i="3"/>
  <c r="BD1635" i="3"/>
  <c r="AY1635" i="3"/>
  <c r="AZ1631" i="3"/>
  <c r="BD1631" i="3"/>
  <c r="AY1631" i="3"/>
  <c r="AZ1627" i="3"/>
  <c r="BD1627" i="3"/>
  <c r="AY1627" i="3"/>
  <c r="AZ1623" i="3"/>
  <c r="BD1623" i="3"/>
  <c r="AY1623" i="3"/>
  <c r="AZ1619" i="3"/>
  <c r="BD1619" i="3"/>
  <c r="AY1619" i="3"/>
  <c r="AZ1615" i="3"/>
  <c r="BD1615" i="3"/>
  <c r="AY1615" i="3"/>
  <c r="AZ1611" i="3"/>
  <c r="BD1611" i="3"/>
  <c r="AY1611" i="3"/>
  <c r="AZ1607" i="3"/>
  <c r="BD1607" i="3"/>
  <c r="AY1607" i="3"/>
  <c r="AZ1603" i="3"/>
  <c r="BD1603" i="3"/>
  <c r="AY1603" i="3"/>
  <c r="AZ1599" i="3"/>
  <c r="BD1599" i="3"/>
  <c r="AY1599" i="3"/>
  <c r="AZ1595" i="3"/>
  <c r="BD1595" i="3"/>
  <c r="AY1595" i="3"/>
  <c r="AZ1591" i="3"/>
  <c r="BD1591" i="3"/>
  <c r="AY1591" i="3"/>
  <c r="AZ1587" i="3"/>
  <c r="BD1587" i="3"/>
  <c r="AY1587" i="3"/>
  <c r="AZ1583" i="3"/>
  <c r="BD1583" i="3"/>
  <c r="AY1583" i="3"/>
  <c r="AZ1579" i="3"/>
  <c r="BD1579" i="3"/>
  <c r="AY1579" i="3"/>
  <c r="AZ1575" i="3"/>
  <c r="BD1575" i="3"/>
  <c r="AY1575" i="3"/>
  <c r="AZ1571" i="3"/>
  <c r="BD1571" i="3"/>
  <c r="AY1571" i="3"/>
  <c r="AZ1567" i="3"/>
  <c r="BD1567" i="3"/>
  <c r="AY1567" i="3"/>
  <c r="AZ1563" i="3"/>
  <c r="BD1563" i="3"/>
  <c r="AY1563" i="3"/>
  <c r="AZ1559" i="3"/>
  <c r="BD1559" i="3"/>
  <c r="AY1559" i="3"/>
  <c r="AZ1555" i="3"/>
  <c r="BD1555" i="3"/>
  <c r="AY1555" i="3"/>
  <c r="AZ1551" i="3"/>
  <c r="BD1551" i="3"/>
  <c r="AY1551" i="3"/>
  <c r="AZ1547" i="3"/>
  <c r="BD1547" i="3"/>
  <c r="AY1547" i="3"/>
  <c r="AZ1543" i="3"/>
  <c r="BD1543" i="3"/>
  <c r="AY1543" i="3"/>
  <c r="AZ1539" i="3"/>
  <c r="BD1539" i="3"/>
  <c r="AY1539" i="3"/>
  <c r="AZ1535" i="3"/>
  <c r="BD1535" i="3"/>
  <c r="AY1535" i="3"/>
  <c r="AZ1531" i="3"/>
  <c r="BD1531" i="3"/>
  <c r="AY1531" i="3"/>
  <c r="AZ1527" i="3"/>
  <c r="BD1527" i="3"/>
  <c r="AY1527" i="3"/>
  <c r="AZ1523" i="3"/>
  <c r="BD1523" i="3"/>
  <c r="AY1523" i="3"/>
  <c r="AZ1519" i="3"/>
  <c r="BD1519" i="3"/>
  <c r="AY1519" i="3"/>
  <c r="AZ1515" i="3"/>
  <c r="BD1515" i="3"/>
  <c r="AY1515" i="3"/>
  <c r="AZ1511" i="3"/>
  <c r="BD1511" i="3"/>
  <c r="AY1511" i="3"/>
  <c r="AZ1507" i="3"/>
  <c r="BD1507" i="3"/>
  <c r="AY1507" i="3"/>
  <c r="AZ1503" i="3"/>
  <c r="BD1503" i="3"/>
  <c r="AY1503" i="3"/>
  <c r="AZ1499" i="3"/>
  <c r="BD1499" i="3"/>
  <c r="AY1499" i="3"/>
  <c r="AZ1495" i="3"/>
  <c r="BD1495" i="3"/>
  <c r="AY1495" i="3"/>
  <c r="AZ1491" i="3"/>
  <c r="BD1491" i="3"/>
  <c r="AY1491" i="3"/>
  <c r="AZ1487" i="3"/>
  <c r="BD1487" i="3"/>
  <c r="AY1487" i="3"/>
  <c r="AZ1483" i="3"/>
  <c r="BD1483" i="3"/>
  <c r="AY1483" i="3"/>
  <c r="AZ1479" i="3"/>
  <c r="BD1479" i="3"/>
  <c r="AY1479" i="3"/>
  <c r="AZ1475" i="3"/>
  <c r="BD1475" i="3"/>
  <c r="AY1475" i="3"/>
  <c r="AZ1471" i="3"/>
  <c r="BD1471" i="3"/>
  <c r="AY1471" i="3"/>
  <c r="AZ1467" i="3"/>
  <c r="BD1467" i="3"/>
  <c r="AY1467" i="3"/>
  <c r="AZ1463" i="3"/>
  <c r="BD1463" i="3"/>
  <c r="AY1463" i="3"/>
  <c r="AZ1459" i="3"/>
  <c r="BD1459" i="3"/>
  <c r="AY1459" i="3"/>
  <c r="AZ1455" i="3"/>
  <c r="BD1455" i="3"/>
  <c r="AY1455" i="3"/>
  <c r="AZ1451" i="3"/>
  <c r="BD1451" i="3"/>
  <c r="AY1451" i="3"/>
  <c r="AZ1447" i="3"/>
  <c r="BD1447" i="3"/>
  <c r="AY1447" i="3"/>
  <c r="AZ1443" i="3"/>
  <c r="BD1443" i="3"/>
  <c r="AY1443" i="3"/>
  <c r="AZ1439" i="3"/>
  <c r="BD1439" i="3"/>
  <c r="AY1439" i="3"/>
  <c r="AZ1435" i="3"/>
  <c r="BD1435" i="3"/>
  <c r="AY1435" i="3"/>
  <c r="AZ1431" i="3"/>
  <c r="BD1431" i="3"/>
  <c r="AY1431" i="3"/>
  <c r="AZ1427" i="3"/>
  <c r="BD1427" i="3"/>
  <c r="AY1427" i="3"/>
  <c r="AZ1423" i="3"/>
  <c r="BD1423" i="3"/>
  <c r="AY1423" i="3"/>
  <c r="AZ1419" i="3"/>
  <c r="BD1419" i="3"/>
  <c r="AY1419" i="3"/>
  <c r="AZ1415" i="3"/>
  <c r="BD1415" i="3"/>
  <c r="AY1415" i="3"/>
  <c r="AZ1411" i="3"/>
  <c r="BD1411" i="3"/>
  <c r="AY1411" i="3"/>
  <c r="AZ1407" i="3"/>
  <c r="BD1407" i="3"/>
  <c r="AY1407" i="3"/>
  <c r="AZ1403" i="3"/>
  <c r="BD1403" i="3"/>
  <c r="AY1403" i="3"/>
  <c r="AZ1399" i="3"/>
  <c r="BD1399" i="3"/>
  <c r="AY1399" i="3"/>
  <c r="AZ1395" i="3"/>
  <c r="BD1395" i="3"/>
  <c r="AY1395" i="3"/>
  <c r="AZ1391" i="3"/>
  <c r="BD1391" i="3"/>
  <c r="AY1391" i="3"/>
  <c r="AZ1387" i="3"/>
  <c r="BD1387" i="3"/>
  <c r="AY1387" i="3"/>
  <c r="AZ1383" i="3"/>
  <c r="BD1383" i="3"/>
  <c r="AY1383" i="3"/>
  <c r="AZ1379" i="3"/>
  <c r="BD1379" i="3"/>
  <c r="AY1379" i="3"/>
  <c r="AZ1375" i="3"/>
  <c r="BD1375" i="3"/>
  <c r="AY1375" i="3"/>
  <c r="AZ1371" i="3"/>
  <c r="BD1371" i="3"/>
  <c r="AY1371" i="3"/>
  <c r="AZ1367" i="3"/>
  <c r="BD1367" i="3"/>
  <c r="AY1367" i="3"/>
  <c r="AZ1363" i="3"/>
  <c r="BD1363" i="3"/>
  <c r="AY1363" i="3"/>
  <c r="AZ1359" i="3"/>
  <c r="BD1359" i="3"/>
  <c r="AY1359" i="3"/>
  <c r="AZ1355" i="3"/>
  <c r="BD1355" i="3"/>
  <c r="AY1355" i="3"/>
  <c r="AZ1351" i="3"/>
  <c r="BD1351" i="3"/>
  <c r="AY1351" i="3"/>
  <c r="AZ1347" i="3"/>
  <c r="BD1347" i="3"/>
  <c r="AY1347" i="3"/>
  <c r="AZ1343" i="3"/>
  <c r="BD1343" i="3"/>
  <c r="AY1343" i="3"/>
  <c r="AZ1339" i="3"/>
  <c r="BD1339" i="3"/>
  <c r="AY1339" i="3"/>
  <c r="AZ1335" i="3"/>
  <c r="BD1335" i="3"/>
  <c r="AY1335" i="3"/>
  <c r="AZ1331" i="3"/>
  <c r="BD1331" i="3"/>
  <c r="AY1331" i="3"/>
  <c r="AZ1327" i="3"/>
  <c r="BD1327" i="3"/>
  <c r="AY1327" i="3"/>
  <c r="AZ1323" i="3"/>
  <c r="BD1323" i="3"/>
  <c r="AY1323" i="3"/>
  <c r="AZ1319" i="3"/>
  <c r="BD1319" i="3"/>
  <c r="AY1319" i="3"/>
  <c r="AZ1315" i="3"/>
  <c r="BD1315" i="3"/>
  <c r="AY1315" i="3"/>
  <c r="AZ1311" i="3"/>
  <c r="BD1311" i="3"/>
  <c r="AY1311" i="3"/>
  <c r="AZ1307" i="3"/>
  <c r="BD1307" i="3"/>
  <c r="AY1307" i="3"/>
  <c r="AZ1303" i="3"/>
  <c r="BD1303" i="3"/>
  <c r="AY1303" i="3"/>
  <c r="AZ1299" i="3"/>
  <c r="BD1299" i="3"/>
  <c r="AY1299" i="3"/>
  <c r="AZ1295" i="3"/>
  <c r="BD1295" i="3"/>
  <c r="AY1295" i="3"/>
  <c r="AZ1291" i="3"/>
  <c r="BD1291" i="3"/>
  <c r="AY1291" i="3"/>
  <c r="AZ1287" i="3"/>
  <c r="BD1287" i="3"/>
  <c r="AY1287" i="3"/>
  <c r="AZ1283" i="3"/>
  <c r="BD1283" i="3"/>
  <c r="AY1283" i="3"/>
  <c r="AZ1279" i="3"/>
  <c r="BD1279" i="3"/>
  <c r="AY1279" i="3"/>
  <c r="AZ1275" i="3"/>
  <c r="BD1275" i="3"/>
  <c r="AY1275" i="3"/>
  <c r="AZ1271" i="3"/>
  <c r="BD1271" i="3"/>
  <c r="AY1271" i="3"/>
  <c r="AZ1267" i="3"/>
  <c r="BD1267" i="3"/>
  <c r="AY1267" i="3"/>
  <c r="AZ1263" i="3"/>
  <c r="BD1263" i="3"/>
  <c r="AY1263" i="3"/>
  <c r="AZ1259" i="3"/>
  <c r="BD1259" i="3"/>
  <c r="AY1259" i="3"/>
  <c r="AZ1255" i="3"/>
  <c r="BD1255" i="3"/>
  <c r="AY1255" i="3"/>
  <c r="AZ1251" i="3"/>
  <c r="BD1251" i="3"/>
  <c r="AY1251" i="3"/>
  <c r="AZ1247" i="3"/>
  <c r="BD1247" i="3"/>
  <c r="AY1247" i="3"/>
  <c r="AZ1243" i="3"/>
  <c r="BD1243" i="3"/>
  <c r="AY1243" i="3"/>
  <c r="AZ1239" i="3"/>
  <c r="BD1239" i="3"/>
  <c r="AY1239" i="3"/>
  <c r="AZ1235" i="3"/>
  <c r="BD1235" i="3"/>
  <c r="AY1235" i="3"/>
  <c r="AZ1231" i="3"/>
  <c r="BD1231" i="3"/>
  <c r="AY1231" i="3"/>
  <c r="AZ1227" i="3"/>
  <c r="BD1227" i="3"/>
  <c r="AY1227" i="3"/>
  <c r="AZ1223" i="3"/>
  <c r="BD1223" i="3"/>
  <c r="AY1223" i="3"/>
  <c r="AZ1219" i="3"/>
  <c r="BD1219" i="3"/>
  <c r="AY1219" i="3"/>
  <c r="AZ1215" i="3"/>
  <c r="BD1215" i="3"/>
  <c r="AY1215" i="3"/>
  <c r="AZ1211" i="3"/>
  <c r="BD1211" i="3"/>
  <c r="AY1211" i="3"/>
  <c r="AZ1207" i="3"/>
  <c r="BD1207" i="3"/>
  <c r="AY1207" i="3"/>
  <c r="AZ1203" i="3"/>
  <c r="BD1203" i="3"/>
  <c r="AY1203" i="3"/>
  <c r="AZ1199" i="3"/>
  <c r="BD1199" i="3"/>
  <c r="AY1199" i="3"/>
  <c r="AY1586" i="3"/>
  <c r="AY1522" i="3"/>
  <c r="AY1458" i="3"/>
  <c r="AY1394" i="3"/>
  <c r="AY1330" i="3"/>
  <c r="AY1266" i="3"/>
  <c r="AY1202" i="3"/>
  <c r="AY1138" i="3"/>
  <c r="AY1074" i="3"/>
  <c r="AY1010" i="3"/>
  <c r="AY946" i="3"/>
  <c r="AY882" i="3"/>
  <c r="AY818" i="3"/>
  <c r="AY492" i="3"/>
  <c r="AY428" i="3"/>
  <c r="AY364" i="3"/>
  <c r="AY300" i="3"/>
  <c r="AZ2004" i="3"/>
  <c r="AY2004" i="3"/>
  <c r="BD2004" i="3"/>
  <c r="AZ1996" i="3"/>
  <c r="AY1996" i="3"/>
  <c r="BD1996" i="3"/>
  <c r="AZ1988" i="3"/>
  <c r="AY1988" i="3"/>
  <c r="BD1988" i="3"/>
  <c r="AZ1980" i="3"/>
  <c r="AY1980" i="3"/>
  <c r="BD1980" i="3"/>
  <c r="AZ1972" i="3"/>
  <c r="AY1972" i="3"/>
  <c r="BD1972" i="3"/>
  <c r="AZ1964" i="3"/>
  <c r="AY1964" i="3"/>
  <c r="BD1964" i="3"/>
  <c r="AZ1956" i="3"/>
  <c r="AY1956" i="3"/>
  <c r="BD1956" i="3"/>
  <c r="AZ1948" i="3"/>
  <c r="AY1948" i="3"/>
  <c r="BD1948" i="3"/>
  <c r="AZ1940" i="3"/>
  <c r="AY1940" i="3"/>
  <c r="BD1940" i="3"/>
  <c r="AZ1928" i="3"/>
  <c r="BD1928" i="3"/>
  <c r="AY1928" i="3"/>
  <c r="AZ1920" i="3"/>
  <c r="BD1920" i="3"/>
  <c r="AY1920" i="3"/>
  <c r="AZ1912" i="3"/>
  <c r="BD1912" i="3"/>
  <c r="AY1912" i="3"/>
  <c r="AZ1904" i="3"/>
  <c r="BD1904" i="3"/>
  <c r="AY1904" i="3"/>
  <c r="AZ1896" i="3"/>
  <c r="BD1896" i="3"/>
  <c r="AY1896" i="3"/>
  <c r="AZ1888" i="3"/>
  <c r="BD1888" i="3"/>
  <c r="AY1888" i="3"/>
  <c r="AZ1880" i="3"/>
  <c r="BD1880" i="3"/>
  <c r="AY1880" i="3"/>
  <c r="AZ1872" i="3"/>
  <c r="BD1872" i="3"/>
  <c r="AY1872" i="3"/>
  <c r="AZ1864" i="3"/>
  <c r="BD1864" i="3"/>
  <c r="AY1864" i="3"/>
  <c r="AZ1856" i="3"/>
  <c r="BD1856" i="3"/>
  <c r="AY1856" i="3"/>
  <c r="AZ1848" i="3"/>
  <c r="BD1848" i="3"/>
  <c r="AY1848" i="3"/>
  <c r="AZ1840" i="3"/>
  <c r="BD1840" i="3"/>
  <c r="AY1840" i="3"/>
  <c r="AZ1832" i="3"/>
  <c r="BD1832" i="3"/>
  <c r="AY1832" i="3"/>
  <c r="AZ1824" i="3"/>
  <c r="BD1824" i="3"/>
  <c r="AY1824" i="3"/>
  <c r="AZ1816" i="3"/>
  <c r="BD1816" i="3"/>
  <c r="AY1816" i="3"/>
  <c r="AZ1804" i="3"/>
  <c r="AY1804" i="3"/>
  <c r="BD1804" i="3"/>
  <c r="AZ1796" i="3"/>
  <c r="AY1796" i="3"/>
  <c r="BD1796" i="3"/>
  <c r="AZ1788" i="3"/>
  <c r="AY1788" i="3"/>
  <c r="BD1788" i="3"/>
  <c r="AZ1780" i="3"/>
  <c r="AY1780" i="3"/>
  <c r="BD1780" i="3"/>
  <c r="AZ1772" i="3"/>
  <c r="AY1772" i="3"/>
  <c r="BD1772" i="3"/>
  <c r="AZ1764" i="3"/>
  <c r="AY1764" i="3"/>
  <c r="BD1764" i="3"/>
  <c r="AZ1752" i="3"/>
  <c r="BD1752" i="3"/>
  <c r="AY1752" i="3"/>
  <c r="AZ1744" i="3"/>
  <c r="BD1744" i="3"/>
  <c r="AY1744" i="3"/>
  <c r="AZ1736" i="3"/>
  <c r="BD1736" i="3"/>
  <c r="AY1736" i="3"/>
  <c r="AZ1728" i="3"/>
  <c r="BD1728" i="3"/>
  <c r="AY1728" i="3"/>
  <c r="AZ1724" i="3"/>
  <c r="AY1724" i="3"/>
  <c r="BD1724" i="3"/>
  <c r="AZ1716" i="3"/>
  <c r="AY1716" i="3"/>
  <c r="BD1716" i="3"/>
  <c r="AZ1708" i="3"/>
  <c r="AY1708" i="3"/>
  <c r="BD1708" i="3"/>
  <c r="AZ1700" i="3"/>
  <c r="AY1700" i="3"/>
  <c r="BD1700" i="3"/>
  <c r="AZ1692" i="3"/>
  <c r="AY1692" i="3"/>
  <c r="BD1692" i="3"/>
  <c r="AZ1684" i="3"/>
  <c r="AY1684" i="3"/>
  <c r="BD1684" i="3"/>
  <c r="AZ1676" i="3"/>
  <c r="AY1676" i="3"/>
  <c r="BD1676" i="3"/>
  <c r="AZ1668" i="3"/>
  <c r="AY1668" i="3"/>
  <c r="BD1668" i="3"/>
  <c r="AZ1660" i="3"/>
  <c r="AY1660" i="3"/>
  <c r="BD1660" i="3"/>
  <c r="AZ1652" i="3"/>
  <c r="AY1652" i="3"/>
  <c r="BD1652" i="3"/>
  <c r="AZ1644" i="3"/>
  <c r="AY1644" i="3"/>
  <c r="BD1644" i="3"/>
  <c r="AZ1636" i="3"/>
  <c r="BD1636" i="3"/>
  <c r="AY1636" i="3"/>
  <c r="AZ1628" i="3"/>
  <c r="BD1628" i="3"/>
  <c r="AY1628" i="3"/>
  <c r="AZ1620" i="3"/>
  <c r="BD1620" i="3"/>
  <c r="AY1620" i="3"/>
  <c r="AZ1616" i="3"/>
  <c r="BD1616" i="3"/>
  <c r="AY1616" i="3"/>
  <c r="AZ1604" i="3"/>
  <c r="BD1604" i="3"/>
  <c r="AY1604" i="3"/>
  <c r="AZ1596" i="3"/>
  <c r="BD1596" i="3"/>
  <c r="AY1596" i="3"/>
  <c r="AZ1592" i="3"/>
  <c r="BD1592" i="3"/>
  <c r="AY1592" i="3"/>
  <c r="AZ1584" i="3"/>
  <c r="BD1584" i="3"/>
  <c r="AY1584" i="3"/>
  <c r="AZ1576" i="3"/>
  <c r="BD1576" i="3"/>
  <c r="AY1576" i="3"/>
  <c r="AZ1568" i="3"/>
  <c r="BD1568" i="3"/>
  <c r="AY1568" i="3"/>
  <c r="AZ1560" i="3"/>
  <c r="BD1560" i="3"/>
  <c r="AY1560" i="3"/>
  <c r="AZ1552" i="3"/>
  <c r="BD1552" i="3"/>
  <c r="AY1552" i="3"/>
  <c r="AZ1544" i="3"/>
  <c r="BD1544" i="3"/>
  <c r="AY1544" i="3"/>
  <c r="AZ1536" i="3"/>
  <c r="BD1536" i="3"/>
  <c r="AY1536" i="3"/>
  <c r="AZ1528" i="3"/>
  <c r="BD1528" i="3"/>
  <c r="AY1528" i="3"/>
  <c r="AZ1520" i="3"/>
  <c r="BD1520" i="3"/>
  <c r="AY1520" i="3"/>
  <c r="AZ1508" i="3"/>
  <c r="BD1508" i="3"/>
  <c r="AY1508" i="3"/>
  <c r="AZ1500" i="3"/>
  <c r="BD1500" i="3"/>
  <c r="AY1500" i="3"/>
  <c r="AZ1492" i="3"/>
  <c r="BD1492" i="3"/>
  <c r="AY1492" i="3"/>
  <c r="AZ1484" i="3"/>
  <c r="BD1484" i="3"/>
  <c r="AY1484" i="3"/>
  <c r="AZ1476" i="3"/>
  <c r="BD1476" i="3"/>
  <c r="AY1476" i="3"/>
  <c r="AZ1468" i="3"/>
  <c r="BD1468" i="3"/>
  <c r="AY1468" i="3"/>
  <c r="AZ1456" i="3"/>
  <c r="BD1456" i="3"/>
  <c r="AY1456" i="3"/>
  <c r="AZ1444" i="3"/>
  <c r="BD1444" i="3"/>
  <c r="AY1444" i="3"/>
  <c r="AZ1436" i="3"/>
  <c r="BD1436" i="3"/>
  <c r="AY1436" i="3"/>
  <c r="AZ1428" i="3"/>
  <c r="BD1428" i="3"/>
  <c r="AY1428" i="3"/>
  <c r="AZ1420" i="3"/>
  <c r="BD1420" i="3"/>
  <c r="AY1420" i="3"/>
  <c r="AZ1412" i="3"/>
  <c r="BD1412" i="3"/>
  <c r="AY1412" i="3"/>
  <c r="AZ1404" i="3"/>
  <c r="BD1404" i="3"/>
  <c r="AY1404" i="3"/>
  <c r="AZ1396" i="3"/>
  <c r="BD1396" i="3"/>
  <c r="AY1396" i="3"/>
  <c r="AZ1388" i="3"/>
  <c r="BD1388" i="3"/>
  <c r="AY1388" i="3"/>
  <c r="AZ1384" i="3"/>
  <c r="BD1384" i="3"/>
  <c r="AY1384" i="3"/>
  <c r="AZ1376" i="3"/>
  <c r="BD1376" i="3"/>
  <c r="AY1376" i="3"/>
  <c r="AZ1364" i="3"/>
  <c r="BD1364" i="3"/>
  <c r="AY1364" i="3"/>
  <c r="AZ1356" i="3"/>
  <c r="BD1356" i="3"/>
  <c r="AY1356" i="3"/>
  <c r="AZ1348" i="3"/>
  <c r="BD1348" i="3"/>
  <c r="AY1348" i="3"/>
  <c r="AZ1340" i="3"/>
  <c r="BD1340" i="3"/>
  <c r="AY1340" i="3"/>
  <c r="AZ1336" i="3"/>
  <c r="BD1336" i="3"/>
  <c r="AY1336" i="3"/>
  <c r="AZ1328" i="3"/>
  <c r="BD1328" i="3"/>
  <c r="AY1328" i="3"/>
  <c r="AZ1320" i="3"/>
  <c r="BD1320" i="3"/>
  <c r="AY1320" i="3"/>
  <c r="AZ1312" i="3"/>
  <c r="BD1312" i="3"/>
  <c r="AY1312" i="3"/>
  <c r="AZ1308" i="3"/>
  <c r="BD1308" i="3"/>
  <c r="AY1308" i="3"/>
  <c r="AZ1300" i="3"/>
  <c r="BD1300" i="3"/>
  <c r="AY1300" i="3"/>
  <c r="AZ1292" i="3"/>
  <c r="BD1292" i="3"/>
  <c r="AY1292" i="3"/>
  <c r="AZ1284" i="3"/>
  <c r="BD1284" i="3"/>
  <c r="AY1284" i="3"/>
  <c r="AZ1276" i="3"/>
  <c r="BD1276" i="3"/>
  <c r="AY1276" i="3"/>
  <c r="AZ1268" i="3"/>
  <c r="BD1268" i="3"/>
  <c r="AY1268" i="3"/>
  <c r="AZ1264" i="3"/>
  <c r="BD1264" i="3"/>
  <c r="AY1264" i="3"/>
  <c r="AZ1256" i="3"/>
  <c r="BD1256" i="3"/>
  <c r="AY1256" i="3"/>
  <c r="AZ1248" i="3"/>
  <c r="BD1248" i="3"/>
  <c r="AY1248" i="3"/>
  <c r="AZ1240" i="3"/>
  <c r="BD1240" i="3"/>
  <c r="AY1240" i="3"/>
  <c r="AZ1236" i="3"/>
  <c r="BD1236" i="3"/>
  <c r="AY1236" i="3"/>
  <c r="AZ1228" i="3"/>
  <c r="BD1228" i="3"/>
  <c r="AY1228" i="3"/>
  <c r="AZ1220" i="3"/>
  <c r="BD1220" i="3"/>
  <c r="AY1220" i="3"/>
  <c r="AZ1212" i="3"/>
  <c r="BD1212" i="3"/>
  <c r="AY1212" i="3"/>
  <c r="AZ1204" i="3"/>
  <c r="BD1204" i="3"/>
  <c r="AY1204" i="3"/>
  <c r="AZ1196" i="3"/>
  <c r="BD1196" i="3"/>
  <c r="AY1196" i="3"/>
  <c r="AZ1184" i="3"/>
  <c r="BD1184" i="3"/>
  <c r="AY1184" i="3"/>
  <c r="AZ1180" i="3"/>
  <c r="BD1180" i="3"/>
  <c r="AY1180" i="3"/>
  <c r="AZ1172" i="3"/>
  <c r="BD1172" i="3"/>
  <c r="AY1172" i="3"/>
  <c r="AZ1164" i="3"/>
  <c r="BD1164" i="3"/>
  <c r="AY1164" i="3"/>
  <c r="AZ1156" i="3"/>
  <c r="BD1156" i="3"/>
  <c r="AY1156" i="3"/>
  <c r="AZ1148" i="3"/>
  <c r="BD1148" i="3"/>
  <c r="AY1148" i="3"/>
  <c r="AZ1140" i="3"/>
  <c r="BD1140" i="3"/>
  <c r="AY1140" i="3"/>
  <c r="AZ1132" i="3"/>
  <c r="BD1132" i="3"/>
  <c r="AY1132" i="3"/>
  <c r="AZ1120" i="3"/>
  <c r="BD1120" i="3"/>
  <c r="AY1120" i="3"/>
  <c r="AZ1112" i="3"/>
  <c r="BD1112" i="3"/>
  <c r="AY1112" i="3"/>
  <c r="AZ1108" i="3"/>
  <c r="BD1108" i="3"/>
  <c r="AY1108" i="3"/>
  <c r="AZ1100" i="3"/>
  <c r="BD1100" i="3"/>
  <c r="AY1100" i="3"/>
  <c r="AZ1088" i="3"/>
  <c r="BD1088" i="3"/>
  <c r="AY1088" i="3"/>
  <c r="AZ1080" i="3"/>
  <c r="BD1080" i="3"/>
  <c r="AY1080" i="3"/>
  <c r="AZ1076" i="3"/>
  <c r="BD1076" i="3"/>
  <c r="AY1076" i="3"/>
  <c r="AZ1068" i="3"/>
  <c r="BD1068" i="3"/>
  <c r="AY1068" i="3"/>
  <c r="AZ1060" i="3"/>
  <c r="BD1060" i="3"/>
  <c r="AY1060" i="3"/>
  <c r="AZ1052" i="3"/>
  <c r="BD1052" i="3"/>
  <c r="AY1052" i="3"/>
  <c r="AZ1048" i="3"/>
  <c r="BD1048" i="3"/>
  <c r="AY1048" i="3"/>
  <c r="AZ1040" i="3"/>
  <c r="BD1040" i="3"/>
  <c r="AY1040" i="3"/>
  <c r="AZ1036" i="3"/>
  <c r="BD1036" i="3"/>
  <c r="AY1036" i="3"/>
  <c r="AZ1028" i="3"/>
  <c r="BD1028" i="3"/>
  <c r="AY1028" i="3"/>
  <c r="AZ1024" i="3"/>
  <c r="BD1024" i="3"/>
  <c r="AY1024" i="3"/>
  <c r="AZ1016" i="3"/>
  <c r="BD1016" i="3"/>
  <c r="AY1016" i="3"/>
  <c r="AZ1008" i="3"/>
  <c r="BD1008" i="3"/>
  <c r="AY1008" i="3"/>
  <c r="AZ1004" i="3"/>
  <c r="BD1004" i="3"/>
  <c r="AY1004" i="3"/>
  <c r="AZ996" i="3"/>
  <c r="BD996" i="3"/>
  <c r="AY996" i="3"/>
  <c r="AZ988" i="3"/>
  <c r="BD988" i="3"/>
  <c r="AY988" i="3"/>
  <c r="AZ980" i="3"/>
  <c r="BD980" i="3"/>
  <c r="AY980" i="3"/>
  <c r="AZ972" i="3"/>
  <c r="BD972" i="3"/>
  <c r="AY972" i="3"/>
  <c r="AZ964" i="3"/>
  <c r="BD964" i="3"/>
  <c r="AY964" i="3"/>
  <c r="AZ956" i="3"/>
  <c r="BD956" i="3"/>
  <c r="AY956" i="3"/>
  <c r="AZ944" i="3"/>
  <c r="BD944" i="3"/>
  <c r="AY944" i="3"/>
  <c r="AZ936" i="3"/>
  <c r="BD936" i="3"/>
  <c r="AY936" i="3"/>
  <c r="AZ932" i="3"/>
  <c r="BD932" i="3"/>
  <c r="AY932" i="3"/>
  <c r="AZ924" i="3"/>
  <c r="BD924" i="3"/>
  <c r="AY924" i="3"/>
  <c r="AZ916" i="3"/>
  <c r="BD916" i="3"/>
  <c r="AY916" i="3"/>
  <c r="AZ908" i="3"/>
  <c r="BD908" i="3"/>
  <c r="AY908" i="3"/>
  <c r="AZ896" i="3"/>
  <c r="BD896" i="3"/>
  <c r="AY896" i="3"/>
  <c r="AZ888" i="3"/>
  <c r="BD888" i="3"/>
  <c r="AY888" i="3"/>
  <c r="AZ884" i="3"/>
  <c r="BD884" i="3"/>
  <c r="AY884" i="3"/>
  <c r="AZ876" i="3"/>
  <c r="BD876" i="3"/>
  <c r="AY876" i="3"/>
  <c r="AZ868" i="3"/>
  <c r="BD868" i="3"/>
  <c r="AY868" i="3"/>
  <c r="AZ864" i="3"/>
  <c r="BD864" i="3"/>
  <c r="AY864" i="3"/>
  <c r="AZ852" i="3"/>
  <c r="BD852" i="3"/>
  <c r="AY852" i="3"/>
  <c r="AZ844" i="3"/>
  <c r="BD844" i="3"/>
  <c r="AY844" i="3"/>
  <c r="AZ836" i="3"/>
  <c r="BD836" i="3"/>
  <c r="AY836" i="3"/>
  <c r="AZ824" i="3"/>
  <c r="BD824" i="3"/>
  <c r="AY824" i="3"/>
  <c r="AZ816" i="3"/>
  <c r="BD816" i="3"/>
  <c r="AY816" i="3"/>
  <c r="AZ804" i="3"/>
  <c r="BD804" i="3"/>
  <c r="AY804" i="3"/>
  <c r="AZ796" i="3"/>
  <c r="BD796" i="3"/>
  <c r="AY796" i="3"/>
  <c r="AZ788" i="3"/>
  <c r="BD788" i="3"/>
  <c r="AY788" i="3"/>
  <c r="AZ780" i="3"/>
  <c r="BD780" i="3"/>
  <c r="AY780" i="3"/>
  <c r="AZ776" i="3"/>
  <c r="BD776" i="3"/>
  <c r="AY776" i="3"/>
  <c r="AZ768" i="3"/>
  <c r="BD768" i="3"/>
  <c r="AY768" i="3"/>
  <c r="AZ760" i="3"/>
  <c r="BD760" i="3"/>
  <c r="AY760" i="3"/>
  <c r="AZ752" i="3"/>
  <c r="BD752" i="3"/>
  <c r="AY752" i="3"/>
  <c r="AZ744" i="3"/>
  <c r="BD744" i="3"/>
  <c r="AY744" i="3"/>
  <c r="AZ736" i="3"/>
  <c r="BD736" i="3"/>
  <c r="AY736" i="3"/>
  <c r="AZ732" i="3"/>
  <c r="BD732" i="3"/>
  <c r="AY732" i="3"/>
  <c r="AZ724" i="3"/>
  <c r="AY724" i="3"/>
  <c r="BD724" i="3"/>
  <c r="AZ716" i="3"/>
  <c r="BD716" i="3"/>
  <c r="AY716" i="3"/>
  <c r="AZ708" i="3"/>
  <c r="AY708" i="3"/>
  <c r="AZ700" i="3"/>
  <c r="BD700" i="3"/>
  <c r="AY700" i="3"/>
  <c r="AZ692" i="3"/>
  <c r="BD692" i="3"/>
  <c r="AY692" i="3"/>
  <c r="AZ684" i="3"/>
  <c r="BD684" i="3"/>
  <c r="AY684" i="3"/>
  <c r="AZ676" i="3"/>
  <c r="BD676" i="3"/>
  <c r="AY676" i="3"/>
  <c r="AZ672" i="3"/>
  <c r="BD672" i="3"/>
  <c r="AY672" i="3"/>
  <c r="AZ664" i="3"/>
  <c r="BD664" i="3"/>
  <c r="AY664" i="3"/>
  <c r="AZ656" i="3"/>
  <c r="BD656" i="3"/>
  <c r="AY656" i="3"/>
  <c r="AZ648" i="3"/>
  <c r="BD648" i="3"/>
  <c r="AY648" i="3"/>
  <c r="AZ640" i="3"/>
  <c r="BD640" i="3"/>
  <c r="AY640" i="3"/>
  <c r="AZ632" i="3"/>
  <c r="BD632" i="3"/>
  <c r="AY632" i="3"/>
  <c r="AZ620" i="3"/>
  <c r="BD620" i="3"/>
  <c r="AY620" i="3"/>
  <c r="AZ612" i="3"/>
  <c r="BD612" i="3"/>
  <c r="AY612" i="3"/>
  <c r="AZ604" i="3"/>
  <c r="BD604" i="3"/>
  <c r="AY604" i="3"/>
  <c r="AZ596" i="3"/>
  <c r="AY596" i="3"/>
  <c r="BD596" i="3"/>
  <c r="AZ588" i="3"/>
  <c r="BD588" i="3"/>
  <c r="AY588" i="3"/>
  <c r="AZ580" i="3"/>
  <c r="BD580" i="3"/>
  <c r="AY580" i="3"/>
  <c r="AZ572" i="3"/>
  <c r="BD572" i="3"/>
  <c r="AZ564" i="3"/>
  <c r="BD564" i="3"/>
  <c r="AY564" i="3"/>
  <c r="AZ556" i="3"/>
  <c r="BA556" i="3" s="1"/>
  <c r="BD556" i="3"/>
  <c r="AZ548" i="3"/>
  <c r="BD548" i="3"/>
  <c r="AY548" i="3"/>
  <c r="AZ536" i="3"/>
  <c r="BD536" i="3"/>
  <c r="AY536" i="3"/>
  <c r="AZ528" i="3"/>
  <c r="BD528" i="3"/>
  <c r="AY528" i="3"/>
  <c r="AZ520" i="3"/>
  <c r="BD520" i="3"/>
  <c r="AY520" i="3"/>
  <c r="AZ512" i="3"/>
  <c r="BD512" i="3"/>
  <c r="AY512" i="3"/>
  <c r="AZ508" i="3"/>
  <c r="BD508" i="3"/>
  <c r="AZ496" i="3"/>
  <c r="BD496" i="3"/>
  <c r="AY496" i="3"/>
  <c r="AZ488" i="3"/>
  <c r="BD488" i="3"/>
  <c r="AY488" i="3"/>
  <c r="AZ480" i="3"/>
  <c r="BD480" i="3"/>
  <c r="AY480" i="3"/>
  <c r="AZ472" i="3"/>
  <c r="BD472" i="3"/>
  <c r="AY472" i="3"/>
  <c r="AZ464" i="3"/>
  <c r="BD464" i="3"/>
  <c r="AY464" i="3"/>
  <c r="AZ456" i="3"/>
  <c r="BD456" i="3"/>
  <c r="AY456" i="3"/>
  <c r="AZ448" i="3"/>
  <c r="BD448" i="3"/>
  <c r="AY448" i="3"/>
  <c r="AZ440" i="3"/>
  <c r="BD440" i="3"/>
  <c r="AY440" i="3"/>
  <c r="AZ436" i="3"/>
  <c r="BD436" i="3"/>
  <c r="AY436" i="3"/>
  <c r="AZ424" i="3"/>
  <c r="BD424" i="3"/>
  <c r="AY424" i="3"/>
  <c r="AZ416" i="3"/>
  <c r="BD416" i="3"/>
  <c r="AY416" i="3"/>
  <c r="AZ408" i="3"/>
  <c r="BD408" i="3"/>
  <c r="AY408" i="3"/>
  <c r="AZ400" i="3"/>
  <c r="BD400" i="3"/>
  <c r="AY400" i="3"/>
  <c r="AZ392" i="3"/>
  <c r="BD392" i="3"/>
  <c r="AY392" i="3"/>
  <c r="AZ384" i="3"/>
  <c r="BD384" i="3"/>
  <c r="AY384" i="3"/>
  <c r="AZ376" i="3"/>
  <c r="BD376" i="3"/>
  <c r="AY376" i="3"/>
  <c r="AZ368" i="3"/>
  <c r="BD368" i="3"/>
  <c r="AY368" i="3"/>
  <c r="AZ360" i="3"/>
  <c r="BD360" i="3"/>
  <c r="AY360" i="3"/>
  <c r="AZ356" i="3"/>
  <c r="BD356" i="3"/>
  <c r="AY356" i="3"/>
  <c r="AZ344" i="3"/>
  <c r="BD344" i="3"/>
  <c r="AY344" i="3"/>
  <c r="AZ336" i="3"/>
  <c r="BD336" i="3"/>
  <c r="AY336" i="3"/>
  <c r="AZ332" i="3"/>
  <c r="BD332" i="3"/>
  <c r="AZ324" i="3"/>
  <c r="BD324" i="3"/>
  <c r="AY324" i="3"/>
  <c r="AZ316" i="3"/>
  <c r="BD316" i="3"/>
  <c r="AZ308" i="3"/>
  <c r="BD308" i="3"/>
  <c r="AY308" i="3"/>
  <c r="AZ304" i="3"/>
  <c r="BD304" i="3"/>
  <c r="AY304" i="3"/>
  <c r="AZ296" i="3"/>
  <c r="BD296" i="3"/>
  <c r="AY296" i="3"/>
  <c r="AZ288" i="3"/>
  <c r="BD288" i="3"/>
  <c r="AY288" i="3"/>
  <c r="AZ284" i="3"/>
  <c r="BA284" i="3" s="1"/>
  <c r="BD284" i="3"/>
  <c r="AZ276" i="3"/>
  <c r="BD276" i="3"/>
  <c r="AY276" i="3"/>
  <c r="AZ268" i="3"/>
  <c r="BD268" i="3"/>
  <c r="AZ260" i="3"/>
  <c r="BD260" i="3"/>
  <c r="AY260" i="3"/>
  <c r="AZ252" i="3"/>
  <c r="BD252" i="3"/>
  <c r="AZ244" i="3"/>
  <c r="BD244" i="3"/>
  <c r="AY244" i="3"/>
  <c r="AZ236" i="3"/>
  <c r="BA236" i="3" s="1"/>
  <c r="BD236" i="3"/>
  <c r="AZ228" i="3"/>
  <c r="BD228" i="3"/>
  <c r="AY228" i="3"/>
  <c r="AZ220" i="3"/>
  <c r="BA220" i="3" s="1"/>
  <c r="BD220" i="3"/>
  <c r="AZ212" i="3"/>
  <c r="BD212" i="3"/>
  <c r="AY212" i="3"/>
  <c r="AZ204" i="3"/>
  <c r="BD204" i="3"/>
  <c r="AY204" i="3"/>
  <c r="AZ196" i="3"/>
  <c r="BD196" i="3"/>
  <c r="AY196" i="3"/>
  <c r="AZ192" i="3"/>
  <c r="BD192" i="3"/>
  <c r="AY192" i="3"/>
  <c r="AZ180" i="3"/>
  <c r="BD180" i="3"/>
  <c r="AY180" i="3"/>
  <c r="AZ176" i="3"/>
  <c r="BD176" i="3"/>
  <c r="AY176" i="3"/>
  <c r="AZ164" i="3"/>
  <c r="BD164" i="3"/>
  <c r="AY164" i="3"/>
  <c r="AZ156" i="3"/>
  <c r="BD156" i="3"/>
  <c r="AY156" i="3"/>
  <c r="AZ148" i="3"/>
  <c r="BD148" i="3"/>
  <c r="AY148" i="3"/>
  <c r="AZ140" i="3"/>
  <c r="BD140" i="3"/>
  <c r="AY140" i="3"/>
  <c r="AZ136" i="3"/>
  <c r="BD136" i="3"/>
  <c r="AY136" i="3"/>
  <c r="AZ128" i="3"/>
  <c r="BD128" i="3"/>
  <c r="AY128" i="3"/>
  <c r="AZ120" i="3"/>
  <c r="BD120" i="3"/>
  <c r="AY120" i="3"/>
  <c r="AZ112" i="3"/>
  <c r="BD112" i="3"/>
  <c r="AY112" i="3"/>
  <c r="AZ104" i="3"/>
  <c r="BD104" i="3"/>
  <c r="AY104" i="3"/>
  <c r="AZ96" i="3"/>
  <c r="BD96" i="3"/>
  <c r="AY96" i="3"/>
  <c r="AZ92" i="3"/>
  <c r="BD92" i="3"/>
  <c r="AY92" i="3"/>
  <c r="AZ84" i="3"/>
  <c r="BD84" i="3"/>
  <c r="AY84" i="3"/>
  <c r="AZ80" i="3"/>
  <c r="BD80" i="3"/>
  <c r="AY80" i="3"/>
  <c r="AZ76" i="3"/>
  <c r="BD76" i="3"/>
  <c r="AY76" i="3"/>
  <c r="AZ72" i="3"/>
  <c r="BD72" i="3"/>
  <c r="AY72" i="3"/>
  <c r="AZ68" i="3"/>
  <c r="BD68" i="3"/>
  <c r="AY68" i="3"/>
  <c r="AZ64" i="3"/>
  <c r="BD64" i="3"/>
  <c r="AY64" i="3"/>
  <c r="AZ60" i="3"/>
  <c r="BD60" i="3"/>
  <c r="AY60" i="3"/>
  <c r="AZ56" i="3"/>
  <c r="BD56" i="3"/>
  <c r="AY56" i="3"/>
  <c r="AZ52" i="3"/>
  <c r="BD52" i="3"/>
  <c r="AY52" i="3"/>
  <c r="AZ48" i="3"/>
  <c r="BD48" i="3"/>
  <c r="AY48" i="3"/>
  <c r="AZ44" i="3"/>
  <c r="BD44" i="3"/>
  <c r="AY44" i="3"/>
  <c r="AZ40" i="3"/>
  <c r="BD40" i="3"/>
  <c r="AY40" i="3"/>
  <c r="AZ36" i="3"/>
  <c r="BD36" i="3"/>
  <c r="AY36" i="3"/>
  <c r="AZ32" i="3"/>
  <c r="BD32" i="3"/>
  <c r="AY32" i="3"/>
  <c r="AZ28" i="3"/>
  <c r="BD28" i="3"/>
  <c r="AY28" i="3"/>
  <c r="AZ24" i="3"/>
  <c r="BD24" i="3"/>
  <c r="AY24" i="3"/>
  <c r="AZ20" i="3"/>
  <c r="BD20" i="3"/>
  <c r="AY20" i="3"/>
  <c r="AZ16" i="3"/>
  <c r="BD16" i="3"/>
  <c r="AY16" i="3"/>
  <c r="AZ10" i="3"/>
  <c r="AY10" i="3"/>
  <c r="AZ2006" i="3"/>
  <c r="AZ2002" i="3"/>
  <c r="BD2002" i="3"/>
  <c r="AZ1998" i="3"/>
  <c r="AZ1994" i="3"/>
  <c r="BD1994" i="3"/>
  <c r="AZ1990" i="3"/>
  <c r="BA1990" i="3" s="1"/>
  <c r="AZ1986" i="3"/>
  <c r="BA1986" i="3" s="1"/>
  <c r="BD1986" i="3"/>
  <c r="AZ1982" i="3"/>
  <c r="AZ1978" i="3"/>
  <c r="BD1978" i="3"/>
  <c r="AZ1974" i="3"/>
  <c r="AZ1970" i="3"/>
  <c r="BD1970" i="3"/>
  <c r="AZ1966" i="3"/>
  <c r="AZ1962" i="3"/>
  <c r="BD1962" i="3"/>
  <c r="AZ1958" i="3"/>
  <c r="BA1958" i="3" s="1"/>
  <c r="AZ1954" i="3"/>
  <c r="BD1954" i="3"/>
  <c r="AZ1950" i="3"/>
  <c r="AZ1946" i="3"/>
  <c r="BD1946" i="3"/>
  <c r="AZ1942" i="3"/>
  <c r="AZ1938" i="3"/>
  <c r="BD1938" i="3"/>
  <c r="AZ1934" i="3"/>
  <c r="AZ1930" i="3"/>
  <c r="BD1930" i="3"/>
  <c r="AZ1926" i="3"/>
  <c r="BA1926" i="3" s="1"/>
  <c r="AZ1922" i="3"/>
  <c r="BA1922" i="3" s="1"/>
  <c r="BD1922" i="3"/>
  <c r="AZ1918" i="3"/>
  <c r="AZ1914" i="3"/>
  <c r="BD1914" i="3"/>
  <c r="AZ1910" i="3"/>
  <c r="AZ1906" i="3"/>
  <c r="BD1906" i="3"/>
  <c r="AZ1902" i="3"/>
  <c r="AZ1898" i="3"/>
  <c r="BD1898" i="3"/>
  <c r="AZ1894" i="3"/>
  <c r="BA1894" i="3" s="1"/>
  <c r="AZ1890" i="3"/>
  <c r="BD1890" i="3"/>
  <c r="AZ1886" i="3"/>
  <c r="AZ1882" i="3"/>
  <c r="BD1882" i="3"/>
  <c r="AZ1878" i="3"/>
  <c r="AZ1874" i="3"/>
  <c r="BD1874" i="3"/>
  <c r="AZ1870" i="3"/>
  <c r="AZ1866" i="3"/>
  <c r="BD1866" i="3"/>
  <c r="AZ1862" i="3"/>
  <c r="BA1862" i="3" s="1"/>
  <c r="AZ1858" i="3"/>
  <c r="BA1858" i="3" s="1"/>
  <c r="BD1858" i="3"/>
  <c r="AZ1854" i="3"/>
  <c r="AZ1850" i="3"/>
  <c r="BD1850" i="3"/>
  <c r="AZ1846" i="3"/>
  <c r="AZ1842" i="3"/>
  <c r="BD1842" i="3"/>
  <c r="AZ1838" i="3"/>
  <c r="AZ1834" i="3"/>
  <c r="BD1834" i="3"/>
  <c r="AZ1830" i="3"/>
  <c r="BA1830" i="3" s="1"/>
  <c r="AZ1826" i="3"/>
  <c r="BD1826" i="3"/>
  <c r="AZ1822" i="3"/>
  <c r="AZ1818" i="3"/>
  <c r="BD1818" i="3"/>
  <c r="AZ1814" i="3"/>
  <c r="AZ1810" i="3"/>
  <c r="BD1810" i="3"/>
  <c r="AZ1806" i="3"/>
  <c r="AZ1802" i="3"/>
  <c r="BD1802" i="3"/>
  <c r="AZ1798" i="3"/>
  <c r="BA1798" i="3" s="1"/>
  <c r="AZ1794" i="3"/>
  <c r="BA1794" i="3" s="1"/>
  <c r="BD1794" i="3"/>
  <c r="AZ1790" i="3"/>
  <c r="AZ1786" i="3"/>
  <c r="BD1786" i="3"/>
  <c r="AZ1782" i="3"/>
  <c r="AZ1778" i="3"/>
  <c r="BD1778" i="3"/>
  <c r="AZ1774" i="3"/>
  <c r="AZ1770" i="3"/>
  <c r="BD1770" i="3"/>
  <c r="AZ1766" i="3"/>
  <c r="BA1766" i="3" s="1"/>
  <c r="AZ1762" i="3"/>
  <c r="BD1762" i="3"/>
  <c r="AZ1758" i="3"/>
  <c r="AZ1754" i="3"/>
  <c r="BD1754" i="3"/>
  <c r="AZ1750" i="3"/>
  <c r="AZ1746" i="3"/>
  <c r="BD1746" i="3"/>
  <c r="AZ1742" i="3"/>
  <c r="AZ1738" i="3"/>
  <c r="BD1738" i="3"/>
  <c r="AZ1734" i="3"/>
  <c r="BA1734" i="3" s="1"/>
  <c r="AZ1730" i="3"/>
  <c r="BA1730" i="3" s="1"/>
  <c r="BD1730" i="3"/>
  <c r="AZ1726" i="3"/>
  <c r="AZ1722" i="3"/>
  <c r="BD1722" i="3"/>
  <c r="AZ1718" i="3"/>
  <c r="AZ1714" i="3"/>
  <c r="BD1714" i="3"/>
  <c r="AZ1710" i="3"/>
  <c r="AZ1706" i="3"/>
  <c r="BD1706" i="3"/>
  <c r="AZ1702" i="3"/>
  <c r="BA1702" i="3" s="1"/>
  <c r="AZ1698" i="3"/>
  <c r="BD1698" i="3"/>
  <c r="AZ1694" i="3"/>
  <c r="AZ1690" i="3"/>
  <c r="BD1690" i="3"/>
  <c r="AZ1686" i="3"/>
  <c r="AZ1682" i="3"/>
  <c r="BD1682" i="3"/>
  <c r="AZ1678" i="3"/>
  <c r="AZ1674" i="3"/>
  <c r="BD1674" i="3"/>
  <c r="AZ1670" i="3"/>
  <c r="BA1670" i="3" s="1"/>
  <c r="AZ1666" i="3"/>
  <c r="BA1666" i="3" s="1"/>
  <c r="BD1666" i="3"/>
  <c r="AZ1662" i="3"/>
  <c r="AZ1658" i="3"/>
  <c r="BD1658" i="3"/>
  <c r="AZ1654" i="3"/>
  <c r="AZ1650" i="3"/>
  <c r="BD1650" i="3"/>
  <c r="AZ1646" i="3"/>
  <c r="AZ1642" i="3"/>
  <c r="BD1642" i="3"/>
  <c r="AZ1638" i="3"/>
  <c r="BA1638" i="3" s="1"/>
  <c r="BD1638" i="3"/>
  <c r="AZ1634" i="3"/>
  <c r="AZ1630" i="3"/>
  <c r="BD1630" i="3"/>
  <c r="AZ1626" i="3"/>
  <c r="BD1626" i="3"/>
  <c r="AZ1622" i="3"/>
  <c r="BD1622" i="3"/>
  <c r="AZ1618" i="3"/>
  <c r="AZ1614" i="3"/>
  <c r="BD1614" i="3"/>
  <c r="AZ1610" i="3"/>
  <c r="BD1610" i="3"/>
  <c r="AZ1606" i="3"/>
  <c r="BA1606" i="3" s="1"/>
  <c r="BD1606" i="3"/>
  <c r="AZ1602" i="3"/>
  <c r="BA1602" i="3" s="1"/>
  <c r="AZ1598" i="3"/>
  <c r="BD1598" i="3"/>
  <c r="AZ1594" i="3"/>
  <c r="BD1594" i="3"/>
  <c r="AZ1590" i="3"/>
  <c r="BA1590" i="3" s="1"/>
  <c r="BD1590" i="3"/>
  <c r="AZ1586" i="3"/>
  <c r="AZ1582" i="3"/>
  <c r="BD1582" i="3"/>
  <c r="AZ1578" i="3"/>
  <c r="BD1578" i="3"/>
  <c r="AZ1574" i="3"/>
  <c r="BA1574" i="3" s="1"/>
  <c r="BD1574" i="3"/>
  <c r="AZ1570" i="3"/>
  <c r="AZ1566" i="3"/>
  <c r="BD1566" i="3"/>
  <c r="AZ1562" i="3"/>
  <c r="BD1562" i="3"/>
  <c r="AZ1558" i="3"/>
  <c r="BD1558" i="3"/>
  <c r="AZ1554" i="3"/>
  <c r="AZ1550" i="3"/>
  <c r="BD1550" i="3"/>
  <c r="AZ1546" i="3"/>
  <c r="BD1546" i="3"/>
  <c r="AZ1542" i="3"/>
  <c r="BA1542" i="3" s="1"/>
  <c r="BD1542" i="3"/>
  <c r="AZ1538" i="3"/>
  <c r="BA1538" i="3" s="1"/>
  <c r="AZ1534" i="3"/>
  <c r="BD1534" i="3"/>
  <c r="AZ1530" i="3"/>
  <c r="BD1530" i="3"/>
  <c r="AZ1526" i="3"/>
  <c r="BA1526" i="3" s="1"/>
  <c r="BD1526" i="3"/>
  <c r="AZ1522" i="3"/>
  <c r="AZ1518" i="3"/>
  <c r="BD1518" i="3"/>
  <c r="AZ1514" i="3"/>
  <c r="BD1514" i="3"/>
  <c r="AZ1510" i="3"/>
  <c r="BA1510" i="3" s="1"/>
  <c r="BD1510" i="3"/>
  <c r="AZ1506" i="3"/>
  <c r="AZ1502" i="3"/>
  <c r="BD1502" i="3"/>
  <c r="AZ1498" i="3"/>
  <c r="BD1498" i="3"/>
  <c r="AZ1494" i="3"/>
  <c r="BD1494" i="3"/>
  <c r="AZ1490" i="3"/>
  <c r="AZ1486" i="3"/>
  <c r="BD1486" i="3"/>
  <c r="AZ1482" i="3"/>
  <c r="BD1482" i="3"/>
  <c r="AZ1478" i="3"/>
  <c r="BA1478" i="3" s="1"/>
  <c r="BD1478" i="3"/>
  <c r="AZ1474" i="3"/>
  <c r="BA1474" i="3" s="1"/>
  <c r="AZ1470" i="3"/>
  <c r="BD1470" i="3"/>
  <c r="AZ1466" i="3"/>
  <c r="BD1466" i="3"/>
  <c r="AZ1462" i="3"/>
  <c r="BA1462" i="3" s="1"/>
  <c r="BD1462" i="3"/>
  <c r="AZ1458" i="3"/>
  <c r="AZ1454" i="3"/>
  <c r="BD1454" i="3"/>
  <c r="AZ1450" i="3"/>
  <c r="BD1450" i="3"/>
  <c r="AZ1446" i="3"/>
  <c r="BA1446" i="3" s="1"/>
  <c r="BD1446" i="3"/>
  <c r="AZ1442" i="3"/>
  <c r="AZ1438" i="3"/>
  <c r="BD1438" i="3"/>
  <c r="AZ1434" i="3"/>
  <c r="BD1434" i="3"/>
  <c r="AZ1430" i="3"/>
  <c r="BD1430" i="3"/>
  <c r="AZ1426" i="3"/>
  <c r="AZ1422" i="3"/>
  <c r="BD1422" i="3"/>
  <c r="AZ1418" i="3"/>
  <c r="BD1418" i="3"/>
  <c r="AZ1414" i="3"/>
  <c r="BA1414" i="3" s="1"/>
  <c r="BD1414" i="3"/>
  <c r="AZ1410" i="3"/>
  <c r="BA1410" i="3" s="1"/>
  <c r="AZ1406" i="3"/>
  <c r="BD1406" i="3"/>
  <c r="AZ1402" i="3"/>
  <c r="BD1402" i="3"/>
  <c r="AZ1398" i="3"/>
  <c r="BA1398" i="3" s="1"/>
  <c r="BD1398" i="3"/>
  <c r="AZ1394" i="3"/>
  <c r="AZ1390" i="3"/>
  <c r="BD1390" i="3"/>
  <c r="AZ1386" i="3"/>
  <c r="BD1386" i="3"/>
  <c r="AZ1382" i="3"/>
  <c r="BA1382" i="3" s="1"/>
  <c r="BD1382" i="3"/>
  <c r="AZ1378" i="3"/>
  <c r="AZ1374" i="3"/>
  <c r="BD1374" i="3"/>
  <c r="AZ1370" i="3"/>
  <c r="BD1370" i="3"/>
  <c r="AZ1366" i="3"/>
  <c r="BD1366" i="3"/>
  <c r="AZ1362" i="3"/>
  <c r="AZ1358" i="3"/>
  <c r="BD1358" i="3"/>
  <c r="AZ1354" i="3"/>
  <c r="BD1354" i="3"/>
  <c r="AZ1350" i="3"/>
  <c r="BA1350" i="3" s="1"/>
  <c r="BD1350" i="3"/>
  <c r="AZ1346" i="3"/>
  <c r="BA1346" i="3" s="1"/>
  <c r="AZ1342" i="3"/>
  <c r="BD1342" i="3"/>
  <c r="AZ1338" i="3"/>
  <c r="BD1338" i="3"/>
  <c r="AZ1334" i="3"/>
  <c r="BA1334" i="3" s="1"/>
  <c r="BD1334" i="3"/>
  <c r="AZ1330" i="3"/>
  <c r="AZ1326" i="3"/>
  <c r="BD1326" i="3"/>
  <c r="AZ1322" i="3"/>
  <c r="BD1322" i="3"/>
  <c r="AZ1318" i="3"/>
  <c r="BA1318" i="3" s="1"/>
  <c r="BD1318" i="3"/>
  <c r="AZ1314" i="3"/>
  <c r="AZ1310" i="3"/>
  <c r="BD1310" i="3"/>
  <c r="AZ1306" i="3"/>
  <c r="BD1306" i="3"/>
  <c r="AZ1302" i="3"/>
  <c r="BD1302" i="3"/>
  <c r="AZ1298" i="3"/>
  <c r="AZ1294" i="3"/>
  <c r="BD1294" i="3"/>
  <c r="AZ1290" i="3"/>
  <c r="BD1290" i="3"/>
  <c r="AZ1286" i="3"/>
  <c r="BA1286" i="3" s="1"/>
  <c r="BD1286" i="3"/>
  <c r="AZ1282" i="3"/>
  <c r="BA1282" i="3" s="1"/>
  <c r="AZ1278" i="3"/>
  <c r="BD1278" i="3"/>
  <c r="AZ1274" i="3"/>
  <c r="BD1274" i="3"/>
  <c r="AZ1270" i="3"/>
  <c r="BA1270" i="3" s="1"/>
  <c r="BD1270" i="3"/>
  <c r="AZ1266" i="3"/>
  <c r="AZ1262" i="3"/>
  <c r="BD1262" i="3"/>
  <c r="AZ1258" i="3"/>
  <c r="BD1258" i="3"/>
  <c r="AZ1254" i="3"/>
  <c r="BA1254" i="3" s="1"/>
  <c r="BD1254" i="3"/>
  <c r="AZ1250" i="3"/>
  <c r="AZ1246" i="3"/>
  <c r="BD1246" i="3"/>
  <c r="AZ1242" i="3"/>
  <c r="BD1242" i="3"/>
  <c r="AZ1238" i="3"/>
  <c r="BD1238" i="3"/>
  <c r="AZ1234" i="3"/>
  <c r="AZ1230" i="3"/>
  <c r="BD1230" i="3"/>
  <c r="AZ1226" i="3"/>
  <c r="BD1226" i="3"/>
  <c r="AZ1222" i="3"/>
  <c r="BA1222" i="3" s="1"/>
  <c r="BD1222" i="3"/>
  <c r="AZ1218" i="3"/>
  <c r="BA1218" i="3" s="1"/>
  <c r="AZ1214" i="3"/>
  <c r="BD1214" i="3"/>
  <c r="AZ1210" i="3"/>
  <c r="BD1210" i="3"/>
  <c r="AZ1206" i="3"/>
  <c r="BA1206" i="3" s="1"/>
  <c r="BD1206" i="3"/>
  <c r="AZ1202" i="3"/>
  <c r="AZ1198" i="3"/>
  <c r="BD1198" i="3"/>
  <c r="AZ1194" i="3"/>
  <c r="BD1194" i="3"/>
  <c r="AZ1190" i="3"/>
  <c r="BA1190" i="3" s="1"/>
  <c r="BD1190" i="3"/>
  <c r="AZ1186" i="3"/>
  <c r="AZ1182" i="3"/>
  <c r="BD1182" i="3"/>
  <c r="AZ1178" i="3"/>
  <c r="BD1178" i="3"/>
  <c r="AZ1174" i="3"/>
  <c r="BD1174" i="3"/>
  <c r="AZ1170" i="3"/>
  <c r="AZ1166" i="3"/>
  <c r="BD1166" i="3"/>
  <c r="AZ1162" i="3"/>
  <c r="BD1162" i="3"/>
  <c r="AZ1158" i="3"/>
  <c r="BA1158" i="3" s="1"/>
  <c r="BD1158" i="3"/>
  <c r="AZ1154" i="3"/>
  <c r="BA1154" i="3" s="1"/>
  <c r="AZ1150" i="3"/>
  <c r="BD1150" i="3"/>
  <c r="AZ1146" i="3"/>
  <c r="BD1146" i="3"/>
  <c r="AZ1142" i="3"/>
  <c r="BA1142" i="3" s="1"/>
  <c r="BD1142" i="3"/>
  <c r="AZ1138" i="3"/>
  <c r="AZ1134" i="3"/>
  <c r="BD1134" i="3"/>
  <c r="AZ1130" i="3"/>
  <c r="BD1130" i="3"/>
  <c r="AZ1126" i="3"/>
  <c r="BA1126" i="3" s="1"/>
  <c r="BD1126" i="3"/>
  <c r="AZ1122" i="3"/>
  <c r="AZ1118" i="3"/>
  <c r="BD1118" i="3"/>
  <c r="AZ1114" i="3"/>
  <c r="BD1114" i="3"/>
  <c r="AZ1110" i="3"/>
  <c r="BD1110" i="3"/>
  <c r="AZ1106" i="3"/>
  <c r="AZ1102" i="3"/>
  <c r="BD1102" i="3"/>
  <c r="AZ1098" i="3"/>
  <c r="BD1098" i="3"/>
  <c r="AZ1094" i="3"/>
  <c r="BA1094" i="3" s="1"/>
  <c r="BD1094" i="3"/>
  <c r="AZ1090" i="3"/>
  <c r="BA1090" i="3" s="1"/>
  <c r="AZ1086" i="3"/>
  <c r="BD1086" i="3"/>
  <c r="AZ1082" i="3"/>
  <c r="BD1082" i="3"/>
  <c r="AZ1078" i="3"/>
  <c r="BA1078" i="3" s="1"/>
  <c r="BD1078" i="3"/>
  <c r="AZ1074" i="3"/>
  <c r="AZ1070" i="3"/>
  <c r="BD1070" i="3"/>
  <c r="AZ1066" i="3"/>
  <c r="BD1066" i="3"/>
  <c r="AZ1062" i="3"/>
  <c r="BA1062" i="3" s="1"/>
  <c r="BD1062" i="3"/>
  <c r="AZ1058" i="3"/>
  <c r="AZ1054" i="3"/>
  <c r="BD1054" i="3"/>
  <c r="AZ1050" i="3"/>
  <c r="BD1050" i="3"/>
  <c r="AZ1046" i="3"/>
  <c r="BD1046" i="3"/>
  <c r="AZ1042" i="3"/>
  <c r="AZ1038" i="3"/>
  <c r="BD1038" i="3"/>
  <c r="AZ1034" i="3"/>
  <c r="BD1034" i="3"/>
  <c r="AZ1030" i="3"/>
  <c r="BA1030" i="3" s="1"/>
  <c r="BD1030" i="3"/>
  <c r="AZ1026" i="3"/>
  <c r="BA1026" i="3" s="1"/>
  <c r="AZ1022" i="3"/>
  <c r="BD1022" i="3"/>
  <c r="AZ1018" i="3"/>
  <c r="BD1018" i="3"/>
  <c r="AZ1014" i="3"/>
  <c r="BA1014" i="3" s="1"/>
  <c r="BD1014" i="3"/>
  <c r="AZ1010" i="3"/>
  <c r="AZ1006" i="3"/>
  <c r="BD1006" i="3"/>
  <c r="AZ1002" i="3"/>
  <c r="BD1002" i="3"/>
  <c r="AZ998" i="3"/>
  <c r="BA998" i="3" s="1"/>
  <c r="BD998" i="3"/>
  <c r="AZ994" i="3"/>
  <c r="AZ990" i="3"/>
  <c r="BD990" i="3"/>
  <c r="AZ986" i="3"/>
  <c r="BD986" i="3"/>
  <c r="AZ982" i="3"/>
  <c r="BD982" i="3"/>
  <c r="AZ978" i="3"/>
  <c r="AZ974" i="3"/>
  <c r="BD974" i="3"/>
  <c r="AZ970" i="3"/>
  <c r="BD970" i="3"/>
  <c r="AZ966" i="3"/>
  <c r="BA966" i="3" s="1"/>
  <c r="BD966" i="3"/>
  <c r="AZ962" i="3"/>
  <c r="BA962" i="3" s="1"/>
  <c r="AZ958" i="3"/>
  <c r="BD958" i="3"/>
  <c r="AZ954" i="3"/>
  <c r="BD954" i="3"/>
  <c r="AZ950" i="3"/>
  <c r="BA950" i="3" s="1"/>
  <c r="BD950" i="3"/>
  <c r="AZ946" i="3"/>
  <c r="AZ942" i="3"/>
  <c r="BD942" i="3"/>
  <c r="AZ938" i="3"/>
  <c r="BD938" i="3"/>
  <c r="AZ934" i="3"/>
  <c r="BA934" i="3" s="1"/>
  <c r="BD934" i="3"/>
  <c r="AZ930" i="3"/>
  <c r="AZ926" i="3"/>
  <c r="BD926" i="3"/>
  <c r="AZ922" i="3"/>
  <c r="BD922" i="3"/>
  <c r="AZ918" i="3"/>
  <c r="BD918" i="3"/>
  <c r="AZ914" i="3"/>
  <c r="AZ910" i="3"/>
  <c r="BD910" i="3"/>
  <c r="AZ906" i="3"/>
  <c r="BD906" i="3"/>
  <c r="AZ902" i="3"/>
  <c r="BA902" i="3" s="1"/>
  <c r="BD902" i="3"/>
  <c r="AZ898" i="3"/>
  <c r="BA898" i="3" s="1"/>
  <c r="AZ894" i="3"/>
  <c r="BD894" i="3"/>
  <c r="AZ890" i="3"/>
  <c r="BD890" i="3"/>
  <c r="AZ886" i="3"/>
  <c r="BA886" i="3" s="1"/>
  <c r="BD886" i="3"/>
  <c r="AZ882" i="3"/>
  <c r="AZ878" i="3"/>
  <c r="BD878" i="3"/>
  <c r="AZ874" i="3"/>
  <c r="BD874" i="3"/>
  <c r="AZ870" i="3"/>
  <c r="BA870" i="3" s="1"/>
  <c r="BD870" i="3"/>
  <c r="AZ866" i="3"/>
  <c r="AZ862" i="3"/>
  <c r="BD862" i="3"/>
  <c r="AZ858" i="3"/>
  <c r="BD858" i="3"/>
  <c r="AZ854" i="3"/>
  <c r="BD854" i="3"/>
  <c r="AZ850" i="3"/>
  <c r="AZ846" i="3"/>
  <c r="BD846" i="3"/>
  <c r="AZ842" i="3"/>
  <c r="BD842" i="3"/>
  <c r="AZ838" i="3"/>
  <c r="BA838" i="3" s="1"/>
  <c r="BD838" i="3"/>
  <c r="AZ834" i="3"/>
  <c r="BA834" i="3" s="1"/>
  <c r="AZ830" i="3"/>
  <c r="BD830" i="3"/>
  <c r="AZ826" i="3"/>
  <c r="BD826" i="3"/>
  <c r="AZ822" i="3"/>
  <c r="BA822" i="3" s="1"/>
  <c r="BD822" i="3"/>
  <c r="AZ818" i="3"/>
  <c r="AZ814" i="3"/>
  <c r="BD814" i="3"/>
  <c r="AZ810" i="3"/>
  <c r="BD810" i="3"/>
  <c r="AZ806" i="3"/>
  <c r="BA806" i="3" s="1"/>
  <c r="BD806" i="3"/>
  <c r="AY1998" i="3"/>
  <c r="AY1982" i="3"/>
  <c r="AY1966" i="3"/>
  <c r="AY1950" i="3"/>
  <c r="AY1934" i="3"/>
  <c r="AY1918" i="3"/>
  <c r="AY1902" i="3"/>
  <c r="AY1886" i="3"/>
  <c r="AY1870" i="3"/>
  <c r="AY1854" i="3"/>
  <c r="AY1838" i="3"/>
  <c r="AY1822" i="3"/>
  <c r="AY1806" i="3"/>
  <c r="AY1790" i="3"/>
  <c r="AY1774" i="3"/>
  <c r="AY1758" i="3"/>
  <c r="AY1742" i="3"/>
  <c r="AY1726" i="3"/>
  <c r="AY1710" i="3"/>
  <c r="AY1694" i="3"/>
  <c r="AY1678" i="3"/>
  <c r="AY1662" i="3"/>
  <c r="AY1646" i="3"/>
  <c r="AY1630" i="3"/>
  <c r="AY1614" i="3"/>
  <c r="AY1598" i="3"/>
  <c r="AY1582" i="3"/>
  <c r="AY1566" i="3"/>
  <c r="AY1550" i="3"/>
  <c r="AY1534" i="3"/>
  <c r="AY1518" i="3"/>
  <c r="AY1502" i="3"/>
  <c r="AY1486" i="3"/>
  <c r="AY1470" i="3"/>
  <c r="AY1454" i="3"/>
  <c r="AY1438" i="3"/>
  <c r="AY1422" i="3"/>
  <c r="AY1406" i="3"/>
  <c r="AY1390" i="3"/>
  <c r="AY1374" i="3"/>
  <c r="AY1358" i="3"/>
  <c r="AY1342" i="3"/>
  <c r="AY1326" i="3"/>
  <c r="AY1310" i="3"/>
  <c r="AY1294" i="3"/>
  <c r="AY1278" i="3"/>
  <c r="AY1262" i="3"/>
  <c r="AY1246" i="3"/>
  <c r="AY1230" i="3"/>
  <c r="AY1214" i="3"/>
  <c r="AY1198" i="3"/>
  <c r="AY1182" i="3"/>
  <c r="AY1166" i="3"/>
  <c r="AY1150" i="3"/>
  <c r="AY1134" i="3"/>
  <c r="AY1118" i="3"/>
  <c r="AY1102" i="3"/>
  <c r="AY1086" i="3"/>
  <c r="AY1070" i="3"/>
  <c r="AY1054" i="3"/>
  <c r="AY1038" i="3"/>
  <c r="AY1022" i="3"/>
  <c r="AY1006" i="3"/>
  <c r="AY990" i="3"/>
  <c r="AY974" i="3"/>
  <c r="AY958" i="3"/>
  <c r="AY942" i="3"/>
  <c r="AY926" i="3"/>
  <c r="AY910" i="3"/>
  <c r="AY894" i="3"/>
  <c r="AY878" i="3"/>
  <c r="AY862" i="3"/>
  <c r="AY846" i="3"/>
  <c r="AY830" i="3"/>
  <c r="AY814" i="3"/>
  <c r="AY572" i="3"/>
  <c r="AY508" i="3"/>
  <c r="AY444" i="3"/>
  <c r="AY380" i="3"/>
  <c r="AY316" i="3"/>
  <c r="AY252" i="3"/>
  <c r="BD1990" i="3"/>
  <c r="BD1958" i="3"/>
  <c r="BD1926" i="3"/>
  <c r="BD1894" i="3"/>
  <c r="BD1862" i="3"/>
  <c r="BD1830" i="3"/>
  <c r="BD1798" i="3"/>
  <c r="BD1766" i="3"/>
  <c r="BD1734" i="3"/>
  <c r="BD1702" i="3"/>
  <c r="BD1670" i="3"/>
  <c r="BD1634" i="3"/>
  <c r="BD1570" i="3"/>
  <c r="BD1506" i="3"/>
  <c r="BD1442" i="3"/>
  <c r="BD1378" i="3"/>
  <c r="BD1314" i="3"/>
  <c r="BD1250" i="3"/>
  <c r="BD1186" i="3"/>
  <c r="BD1122" i="3"/>
  <c r="BD1058" i="3"/>
  <c r="BD994" i="3"/>
  <c r="BD930" i="3"/>
  <c r="BD866" i="3"/>
  <c r="BD644" i="3"/>
  <c r="AZ1448" i="3"/>
  <c r="BD1448" i="3"/>
  <c r="AY1448" i="3"/>
  <c r="AZ2009" i="3"/>
  <c r="BD2009" i="3"/>
  <c r="AY2009" i="3"/>
  <c r="AZ2005" i="3"/>
  <c r="BD2005" i="3"/>
  <c r="AY2005" i="3"/>
  <c r="AZ2001" i="3"/>
  <c r="BD2001" i="3"/>
  <c r="AY2001" i="3"/>
  <c r="AZ1997" i="3"/>
  <c r="BD1997" i="3"/>
  <c r="AY1997" i="3"/>
  <c r="AZ1993" i="3"/>
  <c r="BD1993" i="3"/>
  <c r="AY1993" i="3"/>
  <c r="AZ1989" i="3"/>
  <c r="BD1989" i="3"/>
  <c r="AY1989" i="3"/>
  <c r="AZ1985" i="3"/>
  <c r="BD1985" i="3"/>
  <c r="AY1985" i="3"/>
  <c r="AZ1981" i="3"/>
  <c r="BD1981" i="3"/>
  <c r="AY1981" i="3"/>
  <c r="AZ1977" i="3"/>
  <c r="BD1977" i="3"/>
  <c r="AY1977" i="3"/>
  <c r="AZ1973" i="3"/>
  <c r="BD1973" i="3"/>
  <c r="AY1973" i="3"/>
  <c r="AZ1969" i="3"/>
  <c r="BD1969" i="3"/>
  <c r="AY1969" i="3"/>
  <c r="AZ1965" i="3"/>
  <c r="BD1965" i="3"/>
  <c r="AY1965" i="3"/>
  <c r="AZ1961" i="3"/>
  <c r="BD1961" i="3"/>
  <c r="AY1961" i="3"/>
  <c r="AZ1957" i="3"/>
  <c r="BD1957" i="3"/>
  <c r="AY1957" i="3"/>
  <c r="AZ1953" i="3"/>
  <c r="BD1953" i="3"/>
  <c r="AY1953" i="3"/>
  <c r="AZ1949" i="3"/>
  <c r="BD1949" i="3"/>
  <c r="AY1949" i="3"/>
  <c r="AZ1945" i="3"/>
  <c r="BD1945" i="3"/>
  <c r="AY1945" i="3"/>
  <c r="AZ1941" i="3"/>
  <c r="BD1941" i="3"/>
  <c r="AY1941" i="3"/>
  <c r="AZ1937" i="3"/>
  <c r="BD1937" i="3"/>
  <c r="AY1937" i="3"/>
  <c r="AZ1933" i="3"/>
  <c r="BD1933" i="3"/>
  <c r="AY1933" i="3"/>
  <c r="AZ1929" i="3"/>
  <c r="BD1929" i="3"/>
  <c r="AY1929" i="3"/>
  <c r="AZ1925" i="3"/>
  <c r="BD1925" i="3"/>
  <c r="AY1925" i="3"/>
  <c r="AZ1921" i="3"/>
  <c r="BD1921" i="3"/>
  <c r="AY1921" i="3"/>
  <c r="AZ1917" i="3"/>
  <c r="BD1917" i="3"/>
  <c r="AY1917" i="3"/>
  <c r="AZ1913" i="3"/>
  <c r="BD1913" i="3"/>
  <c r="AY1913" i="3"/>
  <c r="AZ1909" i="3"/>
  <c r="BD1909" i="3"/>
  <c r="AY1909" i="3"/>
  <c r="AZ1905" i="3"/>
  <c r="BD1905" i="3"/>
  <c r="AY1905" i="3"/>
  <c r="AZ1901" i="3"/>
  <c r="BD1901" i="3"/>
  <c r="AY1901" i="3"/>
  <c r="AZ1897" i="3"/>
  <c r="BD1897" i="3"/>
  <c r="AY1897" i="3"/>
  <c r="AZ1893" i="3"/>
  <c r="BD1893" i="3"/>
  <c r="AY1893" i="3"/>
  <c r="AZ1889" i="3"/>
  <c r="BD1889" i="3"/>
  <c r="AY1889" i="3"/>
  <c r="AZ1885" i="3"/>
  <c r="BD1885" i="3"/>
  <c r="AY1885" i="3"/>
  <c r="AZ1881" i="3"/>
  <c r="BD1881" i="3"/>
  <c r="AY1881" i="3"/>
  <c r="AZ1877" i="3"/>
  <c r="BD1877" i="3"/>
  <c r="AY1877" i="3"/>
  <c r="AZ1873" i="3"/>
  <c r="BD1873" i="3"/>
  <c r="AY1873" i="3"/>
  <c r="AZ1869" i="3"/>
  <c r="BD1869" i="3"/>
  <c r="AY1869" i="3"/>
  <c r="AZ1865" i="3"/>
  <c r="BD1865" i="3"/>
  <c r="AY1865" i="3"/>
  <c r="AZ1861" i="3"/>
  <c r="BD1861" i="3"/>
  <c r="AY1861" i="3"/>
  <c r="AZ1857" i="3"/>
  <c r="BD1857" i="3"/>
  <c r="AY1857" i="3"/>
  <c r="AZ1853" i="3"/>
  <c r="BD1853" i="3"/>
  <c r="AY1853" i="3"/>
  <c r="AZ1849" i="3"/>
  <c r="BD1849" i="3"/>
  <c r="AY1849" i="3"/>
  <c r="AZ1845" i="3"/>
  <c r="BD1845" i="3"/>
  <c r="AY1845" i="3"/>
  <c r="AZ1841" i="3"/>
  <c r="BD1841" i="3"/>
  <c r="AY1841" i="3"/>
  <c r="AZ1837" i="3"/>
  <c r="BD1837" i="3"/>
  <c r="AY1837" i="3"/>
  <c r="AZ1833" i="3"/>
  <c r="BD1833" i="3"/>
  <c r="AY1833" i="3"/>
  <c r="AZ1829" i="3"/>
  <c r="BD1829" i="3"/>
  <c r="AY1829" i="3"/>
  <c r="AZ1825" i="3"/>
  <c r="BD1825" i="3"/>
  <c r="AY1825" i="3"/>
  <c r="AZ1821" i="3"/>
  <c r="BD1821" i="3"/>
  <c r="AY1821" i="3"/>
  <c r="AZ1817" i="3"/>
  <c r="BD1817" i="3"/>
  <c r="AY1817" i="3"/>
  <c r="AZ1813" i="3"/>
  <c r="BD1813" i="3"/>
  <c r="AY1813" i="3"/>
  <c r="AZ1809" i="3"/>
  <c r="BD1809" i="3"/>
  <c r="AY1809" i="3"/>
  <c r="AZ1805" i="3"/>
  <c r="BD1805" i="3"/>
  <c r="AY1805" i="3"/>
  <c r="AZ1801" i="3"/>
  <c r="BD1801" i="3"/>
  <c r="AY1801" i="3"/>
  <c r="AZ1797" i="3"/>
  <c r="BD1797" i="3"/>
  <c r="AY1797" i="3"/>
  <c r="AZ1793" i="3"/>
  <c r="BD1793" i="3"/>
  <c r="AY1793" i="3"/>
  <c r="AZ1789" i="3"/>
  <c r="BD1789" i="3"/>
  <c r="AY1789" i="3"/>
  <c r="AZ1785" i="3"/>
  <c r="BD1785" i="3"/>
  <c r="AY1785" i="3"/>
  <c r="AZ1781" i="3"/>
  <c r="BD1781" i="3"/>
  <c r="AY1781" i="3"/>
  <c r="AZ1777" i="3"/>
  <c r="BD1777" i="3"/>
  <c r="AY1777" i="3"/>
  <c r="AZ1773" i="3"/>
  <c r="BD1773" i="3"/>
  <c r="AY1773" i="3"/>
  <c r="AZ1769" i="3"/>
  <c r="BD1769" i="3"/>
  <c r="AY1769" i="3"/>
  <c r="AZ1765" i="3"/>
  <c r="BD1765" i="3"/>
  <c r="AY1765" i="3"/>
  <c r="AZ1761" i="3"/>
  <c r="BD1761" i="3"/>
  <c r="AY1761" i="3"/>
  <c r="AZ1757" i="3"/>
  <c r="BD1757" i="3"/>
  <c r="AY1757" i="3"/>
  <c r="AZ1753" i="3"/>
  <c r="BD1753" i="3"/>
  <c r="AY1753" i="3"/>
  <c r="AZ1749" i="3"/>
  <c r="BD1749" i="3"/>
  <c r="AY1749" i="3"/>
  <c r="AZ1745" i="3"/>
  <c r="BD1745" i="3"/>
  <c r="AY1745" i="3"/>
  <c r="AZ1741" i="3"/>
  <c r="BD1741" i="3"/>
  <c r="AY1741" i="3"/>
  <c r="AZ1737" i="3"/>
  <c r="BD1737" i="3"/>
  <c r="AY1737" i="3"/>
  <c r="AZ1733" i="3"/>
  <c r="BD1733" i="3"/>
  <c r="AY1733" i="3"/>
  <c r="AZ1729" i="3"/>
  <c r="BD1729" i="3"/>
  <c r="AY1729" i="3"/>
  <c r="AZ1725" i="3"/>
  <c r="BD1725" i="3"/>
  <c r="AY1725" i="3"/>
  <c r="AZ1721" i="3"/>
  <c r="BD1721" i="3"/>
  <c r="AY1721" i="3"/>
  <c r="AZ1717" i="3"/>
  <c r="BD1717" i="3"/>
  <c r="AY1717" i="3"/>
  <c r="AZ1713" i="3"/>
  <c r="BD1713" i="3"/>
  <c r="AY1713" i="3"/>
  <c r="AZ1709" i="3"/>
  <c r="BD1709" i="3"/>
  <c r="AY1709" i="3"/>
  <c r="AZ1705" i="3"/>
  <c r="BD1705" i="3"/>
  <c r="AY1705" i="3"/>
  <c r="AZ1701" i="3"/>
  <c r="BD1701" i="3"/>
  <c r="AY1701" i="3"/>
  <c r="AZ1697" i="3"/>
  <c r="BD1697" i="3"/>
  <c r="AY1697" i="3"/>
  <c r="AZ1693" i="3"/>
  <c r="BD1693" i="3"/>
  <c r="AY1693" i="3"/>
  <c r="AZ1689" i="3"/>
  <c r="BD1689" i="3"/>
  <c r="AY1689" i="3"/>
  <c r="AZ1685" i="3"/>
  <c r="BD1685" i="3"/>
  <c r="AY1685" i="3"/>
  <c r="AZ1681" i="3"/>
  <c r="BD1681" i="3"/>
  <c r="AY1681" i="3"/>
  <c r="AZ1677" i="3"/>
  <c r="BD1677" i="3"/>
  <c r="AY1677" i="3"/>
  <c r="AZ1673" i="3"/>
  <c r="BD1673" i="3"/>
  <c r="AY1673" i="3"/>
  <c r="AZ1669" i="3"/>
  <c r="BD1669" i="3"/>
  <c r="AY1669" i="3"/>
  <c r="AZ1665" i="3"/>
  <c r="BD1665" i="3"/>
  <c r="AY1665" i="3"/>
  <c r="AZ1661" i="3"/>
  <c r="BD1661" i="3"/>
  <c r="AY1661" i="3"/>
  <c r="AZ1657" i="3"/>
  <c r="BD1657" i="3"/>
  <c r="AY1657" i="3"/>
  <c r="AZ1653" i="3"/>
  <c r="BD1653" i="3"/>
  <c r="AY1653" i="3"/>
  <c r="AZ1649" i="3"/>
  <c r="BD1649" i="3"/>
  <c r="AY1649" i="3"/>
  <c r="AZ1645" i="3"/>
  <c r="BD1645" i="3"/>
  <c r="AY1645" i="3"/>
  <c r="AZ1641" i="3"/>
  <c r="BD1641" i="3"/>
  <c r="AY1641" i="3"/>
  <c r="AZ1637" i="3"/>
  <c r="BD1637" i="3"/>
  <c r="AY1637" i="3"/>
  <c r="AZ1633" i="3"/>
  <c r="BD1633" i="3"/>
  <c r="AY1633" i="3"/>
  <c r="AZ1629" i="3"/>
  <c r="BD1629" i="3"/>
  <c r="AY1629" i="3"/>
  <c r="AZ1625" i="3"/>
  <c r="BD1625" i="3"/>
  <c r="AY1625" i="3"/>
  <c r="AZ1621" i="3"/>
  <c r="BD1621" i="3"/>
  <c r="AY1621" i="3"/>
  <c r="AZ1617" i="3"/>
  <c r="BD1617" i="3"/>
  <c r="AY1617" i="3"/>
  <c r="AZ1613" i="3"/>
  <c r="BD1613" i="3"/>
  <c r="AY1613" i="3"/>
  <c r="AZ1609" i="3"/>
  <c r="BD1609" i="3"/>
  <c r="AY1609" i="3"/>
  <c r="AZ1605" i="3"/>
  <c r="BD1605" i="3"/>
  <c r="AY1605" i="3"/>
  <c r="AZ1601" i="3"/>
  <c r="BD1601" i="3"/>
  <c r="AY1601" i="3"/>
  <c r="AZ1597" i="3"/>
  <c r="BD1597" i="3"/>
  <c r="AY1597" i="3"/>
  <c r="AZ1593" i="3"/>
  <c r="BD1593" i="3"/>
  <c r="AY1593" i="3"/>
  <c r="AZ1589" i="3"/>
  <c r="BD1589" i="3"/>
  <c r="AY1589" i="3"/>
  <c r="AZ1585" i="3"/>
  <c r="BD1585" i="3"/>
  <c r="AY1585" i="3"/>
  <c r="AZ1581" i="3"/>
  <c r="BD1581" i="3"/>
  <c r="AY1581" i="3"/>
  <c r="AZ1577" i="3"/>
  <c r="BD1577" i="3"/>
  <c r="AY1577" i="3"/>
  <c r="AZ1573" i="3"/>
  <c r="BD1573" i="3"/>
  <c r="AY1573" i="3"/>
  <c r="AZ1569" i="3"/>
  <c r="BD1569" i="3"/>
  <c r="AY1569" i="3"/>
  <c r="AZ1565" i="3"/>
  <c r="BD1565" i="3"/>
  <c r="AY1565" i="3"/>
  <c r="AZ1561" i="3"/>
  <c r="BD1561" i="3"/>
  <c r="AY1561" i="3"/>
  <c r="AZ1557" i="3"/>
  <c r="BD1557" i="3"/>
  <c r="AY1557" i="3"/>
  <c r="AZ1553" i="3"/>
  <c r="BD1553" i="3"/>
  <c r="AY1553" i="3"/>
  <c r="AZ1549" i="3"/>
  <c r="BD1549" i="3"/>
  <c r="AY1549" i="3"/>
  <c r="AZ1545" i="3"/>
  <c r="BD1545" i="3"/>
  <c r="AY1545" i="3"/>
  <c r="AZ1541" i="3"/>
  <c r="BD1541" i="3"/>
  <c r="AY1541" i="3"/>
  <c r="AZ1537" i="3"/>
  <c r="BD1537" i="3"/>
  <c r="AY1537" i="3"/>
  <c r="AZ1533" i="3"/>
  <c r="BD1533" i="3"/>
  <c r="AY1533" i="3"/>
  <c r="AZ1529" i="3"/>
  <c r="BD1529" i="3"/>
  <c r="AY1529" i="3"/>
  <c r="AZ1525" i="3"/>
  <c r="BD1525" i="3"/>
  <c r="AY1525" i="3"/>
  <c r="AZ1521" i="3"/>
  <c r="BD1521" i="3"/>
  <c r="AY1521" i="3"/>
  <c r="AZ1517" i="3"/>
  <c r="BD1517" i="3"/>
  <c r="AY1517" i="3"/>
  <c r="AZ1513" i="3"/>
  <c r="BD1513" i="3"/>
  <c r="AY1513" i="3"/>
  <c r="AZ1509" i="3"/>
  <c r="BD1509" i="3"/>
  <c r="AY1509" i="3"/>
  <c r="AZ1505" i="3"/>
  <c r="BD1505" i="3"/>
  <c r="AY1505" i="3"/>
  <c r="AZ1501" i="3"/>
  <c r="BD1501" i="3"/>
  <c r="AY1501" i="3"/>
  <c r="AZ1497" i="3"/>
  <c r="BD1497" i="3"/>
  <c r="AY1497" i="3"/>
  <c r="AZ1493" i="3"/>
  <c r="BD1493" i="3"/>
  <c r="AY1493" i="3"/>
  <c r="AZ1489" i="3"/>
  <c r="BD1489" i="3"/>
  <c r="AY1489" i="3"/>
  <c r="AZ1485" i="3"/>
  <c r="BD1485" i="3"/>
  <c r="AY1485" i="3"/>
  <c r="AZ1481" i="3"/>
  <c r="BD1481" i="3"/>
  <c r="AY1481" i="3"/>
  <c r="AZ1477" i="3"/>
  <c r="BD1477" i="3"/>
  <c r="AY1477" i="3"/>
  <c r="AZ1473" i="3"/>
  <c r="BD1473" i="3"/>
  <c r="AY1473" i="3"/>
  <c r="AZ1469" i="3"/>
  <c r="BD1469" i="3"/>
  <c r="AY1469" i="3"/>
  <c r="AZ1465" i="3"/>
  <c r="BD1465" i="3"/>
  <c r="AY1465" i="3"/>
  <c r="AZ1461" i="3"/>
  <c r="BD1461" i="3"/>
  <c r="AY1461" i="3"/>
  <c r="AZ1457" i="3"/>
  <c r="BD1457" i="3"/>
  <c r="AY1457" i="3"/>
  <c r="AZ1453" i="3"/>
  <c r="BD1453" i="3"/>
  <c r="AY1453" i="3"/>
  <c r="AZ1449" i="3"/>
  <c r="BD1449" i="3"/>
  <c r="AY1449" i="3"/>
  <c r="AZ1445" i="3"/>
  <c r="BD1445" i="3"/>
  <c r="AY1445" i="3"/>
  <c r="AZ1441" i="3"/>
  <c r="BD1441" i="3"/>
  <c r="AY1441" i="3"/>
  <c r="AZ1437" i="3"/>
  <c r="BD1437" i="3"/>
  <c r="AY1437" i="3"/>
  <c r="AZ1433" i="3"/>
  <c r="BD1433" i="3"/>
  <c r="AY1433" i="3"/>
  <c r="AZ1429" i="3"/>
  <c r="BD1429" i="3"/>
  <c r="AY1429" i="3"/>
  <c r="AZ1425" i="3"/>
  <c r="BD1425" i="3"/>
  <c r="AY1425" i="3"/>
  <c r="AZ1421" i="3"/>
  <c r="BD1421" i="3"/>
  <c r="AY1421" i="3"/>
  <c r="AZ1417" i="3"/>
  <c r="BD1417" i="3"/>
  <c r="AY1417" i="3"/>
  <c r="AZ1413" i="3"/>
  <c r="BD1413" i="3"/>
  <c r="AY1413" i="3"/>
  <c r="AZ1409" i="3"/>
  <c r="BD1409" i="3"/>
  <c r="AY1409" i="3"/>
  <c r="AZ1405" i="3"/>
  <c r="BD1405" i="3"/>
  <c r="AY1405" i="3"/>
  <c r="AZ1401" i="3"/>
  <c r="BD1401" i="3"/>
  <c r="AY1401" i="3"/>
  <c r="AZ1397" i="3"/>
  <c r="BD1397" i="3"/>
  <c r="AY1397" i="3"/>
  <c r="AZ1393" i="3"/>
  <c r="BD1393" i="3"/>
  <c r="AY1393" i="3"/>
  <c r="AZ1389" i="3"/>
  <c r="BD1389" i="3"/>
  <c r="AY1389" i="3"/>
  <c r="AZ1385" i="3"/>
  <c r="BD1385" i="3"/>
  <c r="AY1385" i="3"/>
  <c r="AZ1381" i="3"/>
  <c r="BD1381" i="3"/>
  <c r="AY1381" i="3"/>
  <c r="AZ1377" i="3"/>
  <c r="BD1377" i="3"/>
  <c r="AY1377" i="3"/>
  <c r="AZ1373" i="3"/>
  <c r="BD1373" i="3"/>
  <c r="AY1373" i="3"/>
  <c r="AZ1369" i="3"/>
  <c r="BD1369" i="3"/>
  <c r="AY1369" i="3"/>
  <c r="AZ1365" i="3"/>
  <c r="BD1365" i="3"/>
  <c r="AY1365" i="3"/>
  <c r="AZ1361" i="3"/>
  <c r="BD1361" i="3"/>
  <c r="AY1361" i="3"/>
  <c r="AZ1357" i="3"/>
  <c r="BD1357" i="3"/>
  <c r="AY1357" i="3"/>
  <c r="AZ1353" i="3"/>
  <c r="BD1353" i="3"/>
  <c r="AY1353" i="3"/>
  <c r="AZ1349" i="3"/>
  <c r="BD1349" i="3"/>
  <c r="AY1349" i="3"/>
  <c r="AZ1345" i="3"/>
  <c r="BD1345" i="3"/>
  <c r="AY1345" i="3"/>
  <c r="AZ1341" i="3"/>
  <c r="BD1341" i="3"/>
  <c r="AY1341" i="3"/>
  <c r="AZ1337" i="3"/>
  <c r="BD1337" i="3"/>
  <c r="AY1337" i="3"/>
  <c r="AZ1333" i="3"/>
  <c r="BD1333" i="3"/>
  <c r="AY1333" i="3"/>
  <c r="AZ1329" i="3"/>
  <c r="BD1329" i="3"/>
  <c r="AY1329" i="3"/>
  <c r="AZ1325" i="3"/>
  <c r="BD1325" i="3"/>
  <c r="AY1325" i="3"/>
  <c r="AZ1321" i="3"/>
  <c r="BD1321" i="3"/>
  <c r="AY1321" i="3"/>
  <c r="AZ1317" i="3"/>
  <c r="BD1317" i="3"/>
  <c r="AY1317" i="3"/>
  <c r="AZ1313" i="3"/>
  <c r="BD1313" i="3"/>
  <c r="AY1313" i="3"/>
  <c r="AZ1309" i="3"/>
  <c r="BD1309" i="3"/>
  <c r="AY1309" i="3"/>
  <c r="AZ1305" i="3"/>
  <c r="BD1305" i="3"/>
  <c r="AY1305" i="3"/>
  <c r="AZ1301" i="3"/>
  <c r="BD1301" i="3"/>
  <c r="AY1301" i="3"/>
  <c r="AZ1297" i="3"/>
  <c r="BD1297" i="3"/>
  <c r="AY1297" i="3"/>
  <c r="AZ1293" i="3"/>
  <c r="BD1293" i="3"/>
  <c r="AY1293" i="3"/>
  <c r="AZ1289" i="3"/>
  <c r="BD1289" i="3"/>
  <c r="AY1289" i="3"/>
  <c r="AZ1285" i="3"/>
  <c r="BD1285" i="3"/>
  <c r="AY1285" i="3"/>
  <c r="AZ1281" i="3"/>
  <c r="BD1281" i="3"/>
  <c r="AY1281" i="3"/>
  <c r="AZ1277" i="3"/>
  <c r="BD1277" i="3"/>
  <c r="AY1277" i="3"/>
  <c r="AZ1273" i="3"/>
  <c r="BD1273" i="3"/>
  <c r="AY1273" i="3"/>
  <c r="AZ1269" i="3"/>
  <c r="BD1269" i="3"/>
  <c r="AY1269" i="3"/>
  <c r="AZ1265" i="3"/>
  <c r="BD1265" i="3"/>
  <c r="AY1265" i="3"/>
  <c r="AZ1261" i="3"/>
  <c r="BD1261" i="3"/>
  <c r="AY1261" i="3"/>
  <c r="AZ1257" i="3"/>
  <c r="BD1257" i="3"/>
  <c r="AY1257" i="3"/>
  <c r="AZ1253" i="3"/>
  <c r="BD1253" i="3"/>
  <c r="AY1253" i="3"/>
  <c r="AZ1249" i="3"/>
  <c r="BD1249" i="3"/>
  <c r="AY1249" i="3"/>
  <c r="AZ1245" i="3"/>
  <c r="BD1245" i="3"/>
  <c r="AY1245" i="3"/>
  <c r="AZ1241" i="3"/>
  <c r="BD1241" i="3"/>
  <c r="AY1241" i="3"/>
  <c r="AZ1237" i="3"/>
  <c r="BD1237" i="3"/>
  <c r="AY1237" i="3"/>
  <c r="AZ1233" i="3"/>
  <c r="BD1233" i="3"/>
  <c r="AY1233" i="3"/>
  <c r="AZ1229" i="3"/>
  <c r="BD1229" i="3"/>
  <c r="AY1229" i="3"/>
  <c r="AZ1225" i="3"/>
  <c r="BD1225" i="3"/>
  <c r="AY1225" i="3"/>
  <c r="AZ1221" i="3"/>
  <c r="BD1221" i="3"/>
  <c r="AY1221" i="3"/>
  <c r="AZ1217" i="3"/>
  <c r="BD1217" i="3"/>
  <c r="AY1217" i="3"/>
  <c r="AZ1213" i="3"/>
  <c r="BD1213" i="3"/>
  <c r="AY1213" i="3"/>
  <c r="AZ1209" i="3"/>
  <c r="BD1209" i="3"/>
  <c r="AY1209" i="3"/>
  <c r="AZ1205" i="3"/>
  <c r="BD1205" i="3"/>
  <c r="AY1205" i="3"/>
  <c r="AZ1201" i="3"/>
  <c r="BD1201" i="3"/>
  <c r="AY1201" i="3"/>
  <c r="AZ1197" i="3"/>
  <c r="BD1197" i="3"/>
  <c r="AY1197" i="3"/>
  <c r="AZ1193" i="3"/>
  <c r="BD1193" i="3"/>
  <c r="AY1193" i="3"/>
  <c r="AZ1189" i="3"/>
  <c r="BD1189" i="3"/>
  <c r="AY1189" i="3"/>
  <c r="AZ1185" i="3"/>
  <c r="BD1185" i="3"/>
  <c r="AY1185" i="3"/>
  <c r="AZ1181" i="3"/>
  <c r="BD1181" i="3"/>
  <c r="AY1181" i="3"/>
  <c r="AZ1177" i="3"/>
  <c r="BD1177" i="3"/>
  <c r="AY1177" i="3"/>
  <c r="AZ1173" i="3"/>
  <c r="BD1173" i="3"/>
  <c r="AY1173" i="3"/>
  <c r="AZ1169" i="3"/>
  <c r="BD1169" i="3"/>
  <c r="AY1169" i="3"/>
  <c r="AZ1165" i="3"/>
  <c r="BD1165" i="3"/>
  <c r="AY1165" i="3"/>
  <c r="AZ1161" i="3"/>
  <c r="BD1161" i="3"/>
  <c r="AY1161" i="3"/>
  <c r="AZ1157" i="3"/>
  <c r="BD1157" i="3"/>
  <c r="AY1157" i="3"/>
  <c r="AZ1153" i="3"/>
  <c r="BD1153" i="3"/>
  <c r="AY1153" i="3"/>
  <c r="AZ1149" i="3"/>
  <c r="BD1149" i="3"/>
  <c r="AY1149" i="3"/>
  <c r="AZ1145" i="3"/>
  <c r="BD1145" i="3"/>
  <c r="AY1145" i="3"/>
  <c r="AZ1141" i="3"/>
  <c r="BD1141" i="3"/>
  <c r="AY1141" i="3"/>
  <c r="AZ1137" i="3"/>
  <c r="BD1137" i="3"/>
  <c r="AY1137" i="3"/>
  <c r="AZ1133" i="3"/>
  <c r="BD1133" i="3"/>
  <c r="AY1133" i="3"/>
  <c r="AZ1129" i="3"/>
  <c r="BD1129" i="3"/>
  <c r="AY1129" i="3"/>
  <c r="AZ1125" i="3"/>
  <c r="BD1125" i="3"/>
  <c r="AY1125" i="3"/>
  <c r="AZ1121" i="3"/>
  <c r="BD1121" i="3"/>
  <c r="AY1121" i="3"/>
  <c r="AZ1117" i="3"/>
  <c r="BD1117" i="3"/>
  <c r="AY1117" i="3"/>
  <c r="AZ1113" i="3"/>
  <c r="BD1113" i="3"/>
  <c r="AY1113" i="3"/>
  <c r="AZ1109" i="3"/>
  <c r="BD1109" i="3"/>
  <c r="AY1109" i="3"/>
  <c r="AZ1105" i="3"/>
  <c r="BD1105" i="3"/>
  <c r="AY1105" i="3"/>
  <c r="AZ1101" i="3"/>
  <c r="BD1101" i="3"/>
  <c r="AY1101" i="3"/>
  <c r="AZ1097" i="3"/>
  <c r="BD1097" i="3"/>
  <c r="AY1097" i="3"/>
  <c r="AZ1093" i="3"/>
  <c r="BD1093" i="3"/>
  <c r="AY1093" i="3"/>
  <c r="AZ1089" i="3"/>
  <c r="BD1089" i="3"/>
  <c r="AY1089" i="3"/>
  <c r="AZ1085" i="3"/>
  <c r="BD1085" i="3"/>
  <c r="AY1085" i="3"/>
  <c r="AZ1081" i="3"/>
  <c r="BD1081" i="3"/>
  <c r="AY1081" i="3"/>
  <c r="AZ1077" i="3"/>
  <c r="BD1077" i="3"/>
  <c r="AY1077" i="3"/>
  <c r="AZ1073" i="3"/>
  <c r="BD1073" i="3"/>
  <c r="AY1073" i="3"/>
  <c r="AZ1069" i="3"/>
  <c r="BD1069" i="3"/>
  <c r="AY1069" i="3"/>
  <c r="AZ1065" i="3"/>
  <c r="BD1065" i="3"/>
  <c r="AY1065" i="3"/>
  <c r="AZ1061" i="3"/>
  <c r="BD1061" i="3"/>
  <c r="AY1061" i="3"/>
  <c r="AZ1057" i="3"/>
  <c r="BD1057" i="3"/>
  <c r="AY1057" i="3"/>
  <c r="AZ1053" i="3"/>
  <c r="BD1053" i="3"/>
  <c r="AY1053" i="3"/>
  <c r="AZ1049" i="3"/>
  <c r="BD1049" i="3"/>
  <c r="AY1049" i="3"/>
  <c r="AZ1045" i="3"/>
  <c r="BD1045" i="3"/>
  <c r="AY1045" i="3"/>
  <c r="AZ1041" i="3"/>
  <c r="BD1041" i="3"/>
  <c r="AY1041" i="3"/>
  <c r="AZ1037" i="3"/>
  <c r="BD1037" i="3"/>
  <c r="AY1037" i="3"/>
  <c r="AZ1033" i="3"/>
  <c r="BD1033" i="3"/>
  <c r="AY1033" i="3"/>
  <c r="AZ1029" i="3"/>
  <c r="BD1029" i="3"/>
  <c r="AY1029" i="3"/>
  <c r="AZ1025" i="3"/>
  <c r="BD1025" i="3"/>
  <c r="AY1025" i="3"/>
  <c r="AZ1021" i="3"/>
  <c r="BD1021" i="3"/>
  <c r="AY1021" i="3"/>
  <c r="AZ1017" i="3"/>
  <c r="BD1017" i="3"/>
  <c r="AY1017" i="3"/>
  <c r="AZ1013" i="3"/>
  <c r="BD1013" i="3"/>
  <c r="AY1013" i="3"/>
  <c r="AZ1009" i="3"/>
  <c r="BD1009" i="3"/>
  <c r="AY1009" i="3"/>
  <c r="AZ1005" i="3"/>
  <c r="BD1005" i="3"/>
  <c r="AY1005" i="3"/>
  <c r="AZ1001" i="3"/>
  <c r="BD1001" i="3"/>
  <c r="AY1001" i="3"/>
  <c r="AZ997" i="3"/>
  <c r="BD997" i="3"/>
  <c r="AY997" i="3"/>
  <c r="AZ993" i="3"/>
  <c r="BD993" i="3"/>
  <c r="AY993" i="3"/>
  <c r="AZ989" i="3"/>
  <c r="BD989" i="3"/>
  <c r="AY989" i="3"/>
  <c r="AZ985" i="3"/>
  <c r="BD985" i="3"/>
  <c r="AY985" i="3"/>
  <c r="AZ981" i="3"/>
  <c r="BD981" i="3"/>
  <c r="AY981" i="3"/>
  <c r="AZ977" i="3"/>
  <c r="BD977" i="3"/>
  <c r="AY977" i="3"/>
  <c r="AZ973" i="3"/>
  <c r="BD973" i="3"/>
  <c r="AY973" i="3"/>
  <c r="AZ969" i="3"/>
  <c r="BD969" i="3"/>
  <c r="AY969" i="3"/>
  <c r="AZ965" i="3"/>
  <c r="BD965" i="3"/>
  <c r="AY965" i="3"/>
  <c r="AZ961" i="3"/>
  <c r="BD961" i="3"/>
  <c r="AY961" i="3"/>
  <c r="AZ957" i="3"/>
  <c r="BD957" i="3"/>
  <c r="AY957" i="3"/>
  <c r="AZ953" i="3"/>
  <c r="BD953" i="3"/>
  <c r="AY953" i="3"/>
  <c r="AZ949" i="3"/>
  <c r="BD949" i="3"/>
  <c r="AY949" i="3"/>
  <c r="AZ945" i="3"/>
  <c r="BD945" i="3"/>
  <c r="AY945" i="3"/>
  <c r="AZ941" i="3"/>
  <c r="BD941" i="3"/>
  <c r="AY941" i="3"/>
  <c r="AZ937" i="3"/>
  <c r="BD937" i="3"/>
  <c r="AY937" i="3"/>
  <c r="AZ933" i="3"/>
  <c r="BD933" i="3"/>
  <c r="AY933" i="3"/>
  <c r="AZ929" i="3"/>
  <c r="BD929" i="3"/>
  <c r="AY929" i="3"/>
  <c r="AZ925" i="3"/>
  <c r="BD925" i="3"/>
  <c r="AY925" i="3"/>
  <c r="AZ921" i="3"/>
  <c r="BD921" i="3"/>
  <c r="AY921" i="3"/>
  <c r="AZ917" i="3"/>
  <c r="BD917" i="3"/>
  <c r="AY917" i="3"/>
  <c r="AZ913" i="3"/>
  <c r="BD913" i="3"/>
  <c r="AY913" i="3"/>
  <c r="AZ909" i="3"/>
  <c r="BD909" i="3"/>
  <c r="AY909" i="3"/>
  <c r="AZ905" i="3"/>
  <c r="BD905" i="3"/>
  <c r="AY905" i="3"/>
  <c r="AZ901" i="3"/>
  <c r="BD901" i="3"/>
  <c r="AY901" i="3"/>
  <c r="AZ897" i="3"/>
  <c r="BD897" i="3"/>
  <c r="AY897" i="3"/>
  <c r="AZ893" i="3"/>
  <c r="BD893" i="3"/>
  <c r="AY893" i="3"/>
  <c r="AZ889" i="3"/>
  <c r="BD889" i="3"/>
  <c r="AY889" i="3"/>
  <c r="AZ885" i="3"/>
  <c r="BD885" i="3"/>
  <c r="AY885" i="3"/>
  <c r="AZ881" i="3"/>
  <c r="BD881" i="3"/>
  <c r="AY881" i="3"/>
  <c r="AZ877" i="3"/>
  <c r="BD877" i="3"/>
  <c r="AY877" i="3"/>
  <c r="AZ873" i="3"/>
  <c r="BD873" i="3"/>
  <c r="AY873" i="3"/>
  <c r="AZ869" i="3"/>
  <c r="BD869" i="3"/>
  <c r="AY869" i="3"/>
  <c r="AZ865" i="3"/>
  <c r="BD865" i="3"/>
  <c r="AY865" i="3"/>
  <c r="AZ861" i="3"/>
  <c r="BD861" i="3"/>
  <c r="AY861" i="3"/>
  <c r="AZ857" i="3"/>
  <c r="BD857" i="3"/>
  <c r="AY857" i="3"/>
  <c r="AZ853" i="3"/>
  <c r="BD853" i="3"/>
  <c r="AY853" i="3"/>
  <c r="AZ849" i="3"/>
  <c r="BD849" i="3"/>
  <c r="AY849" i="3"/>
  <c r="AZ845" i="3"/>
  <c r="BD845" i="3"/>
  <c r="AY845" i="3"/>
  <c r="AZ841" i="3"/>
  <c r="BD841" i="3"/>
  <c r="AY841" i="3"/>
  <c r="AZ837" i="3"/>
  <c r="BD837" i="3"/>
  <c r="AY837" i="3"/>
  <c r="AZ833" i="3"/>
  <c r="BD833" i="3"/>
  <c r="AY833" i="3"/>
  <c r="AZ829" i="3"/>
  <c r="BD829" i="3"/>
  <c r="AY829" i="3"/>
  <c r="AZ825" i="3"/>
  <c r="BD825" i="3"/>
  <c r="AY825" i="3"/>
  <c r="AZ821" i="3"/>
  <c r="BD821" i="3"/>
  <c r="AY821" i="3"/>
  <c r="AZ817" i="3"/>
  <c r="BD817" i="3"/>
  <c r="AY817" i="3"/>
  <c r="AZ813" i="3"/>
  <c r="BD813" i="3"/>
  <c r="AY813" i="3"/>
  <c r="AZ809" i="3"/>
  <c r="BD809" i="3"/>
  <c r="AY809" i="3"/>
  <c r="AZ805" i="3"/>
  <c r="BD805" i="3"/>
  <c r="AY805" i="3"/>
  <c r="AZ801" i="3"/>
  <c r="BD801" i="3"/>
  <c r="AY801" i="3"/>
  <c r="AZ797" i="3"/>
  <c r="BD797" i="3"/>
  <c r="AY797" i="3"/>
  <c r="AZ793" i="3"/>
  <c r="BD793" i="3"/>
  <c r="AY793" i="3"/>
  <c r="AZ789" i="3"/>
  <c r="BD789" i="3"/>
  <c r="AY789" i="3"/>
  <c r="AZ785" i="3"/>
  <c r="BD785" i="3"/>
  <c r="AY785" i="3"/>
  <c r="AZ781" i="3"/>
  <c r="BD781" i="3"/>
  <c r="AY781" i="3"/>
  <c r="AZ777" i="3"/>
  <c r="BD777" i="3"/>
  <c r="AY777" i="3"/>
  <c r="AZ773" i="3"/>
  <c r="BD773" i="3"/>
  <c r="AY773" i="3"/>
  <c r="AZ769" i="3"/>
  <c r="BD769" i="3"/>
  <c r="AY769" i="3"/>
  <c r="AZ765" i="3"/>
  <c r="BD765" i="3"/>
  <c r="AY765" i="3"/>
  <c r="AZ761" i="3"/>
  <c r="BD761" i="3"/>
  <c r="AY761" i="3"/>
  <c r="AZ757" i="3"/>
  <c r="BD757" i="3"/>
  <c r="AY757" i="3"/>
  <c r="AZ753" i="3"/>
  <c r="BD753" i="3"/>
  <c r="AY753" i="3"/>
  <c r="AZ749" i="3"/>
  <c r="BD749" i="3"/>
  <c r="AY749" i="3"/>
  <c r="AZ745" i="3"/>
  <c r="BD745" i="3"/>
  <c r="AY745" i="3"/>
  <c r="AZ741" i="3"/>
  <c r="BD741" i="3"/>
  <c r="AY741" i="3"/>
  <c r="AZ737" i="3"/>
  <c r="BD737" i="3"/>
  <c r="AY737" i="3"/>
  <c r="AZ733" i="3"/>
  <c r="BD733" i="3"/>
  <c r="AY733" i="3"/>
  <c r="AZ729" i="3"/>
  <c r="AY729" i="3"/>
  <c r="AZ725" i="3"/>
  <c r="BD725" i="3"/>
  <c r="AY725" i="3"/>
  <c r="AZ721" i="3"/>
  <c r="BD721" i="3"/>
  <c r="AY721" i="3"/>
  <c r="AZ717" i="3"/>
  <c r="BD717" i="3"/>
  <c r="AY717" i="3"/>
  <c r="AZ713" i="3"/>
  <c r="BD713" i="3"/>
  <c r="AY713" i="3"/>
  <c r="AZ709" i="3"/>
  <c r="BD709" i="3"/>
  <c r="AY709" i="3"/>
  <c r="AZ705" i="3"/>
  <c r="BD705" i="3"/>
  <c r="AY705" i="3"/>
  <c r="AZ701" i="3"/>
  <c r="BD701" i="3"/>
  <c r="AY701" i="3"/>
  <c r="AZ697" i="3"/>
  <c r="BD697" i="3"/>
  <c r="AY697" i="3"/>
  <c r="AZ693" i="3"/>
  <c r="BD693" i="3"/>
  <c r="AY693" i="3"/>
  <c r="AZ689" i="3"/>
  <c r="BD689" i="3"/>
  <c r="AY689" i="3"/>
  <c r="AZ685" i="3"/>
  <c r="BD685" i="3"/>
  <c r="AY685" i="3"/>
  <c r="AZ681" i="3"/>
  <c r="BD681" i="3"/>
  <c r="AY681" i="3"/>
  <c r="AZ677" i="3"/>
  <c r="BD677" i="3"/>
  <c r="AY677" i="3"/>
  <c r="AZ673" i="3"/>
  <c r="BD673" i="3"/>
  <c r="AY673" i="3"/>
  <c r="AZ669" i="3"/>
  <c r="BD669" i="3"/>
  <c r="AY669" i="3"/>
  <c r="AZ665" i="3"/>
  <c r="AY665" i="3"/>
  <c r="AZ661" i="3"/>
  <c r="BD661" i="3"/>
  <c r="AY661" i="3"/>
  <c r="AZ657" i="3"/>
  <c r="BD657" i="3"/>
  <c r="AY657" i="3"/>
  <c r="AZ653" i="3"/>
  <c r="BD653" i="3"/>
  <c r="AY653" i="3"/>
  <c r="AZ649" i="3"/>
  <c r="BD649" i="3"/>
  <c r="AY649" i="3"/>
  <c r="AZ645" i="3"/>
  <c r="BD645" i="3"/>
  <c r="AY645" i="3"/>
  <c r="AZ641" i="3"/>
  <c r="BD641" i="3"/>
  <c r="AY641" i="3"/>
  <c r="AZ637" i="3"/>
  <c r="BD637" i="3"/>
  <c r="AY637" i="3"/>
  <c r="AZ633" i="3"/>
  <c r="BD633" i="3"/>
  <c r="AY633" i="3"/>
  <c r="AZ629" i="3"/>
  <c r="BD629" i="3"/>
  <c r="AY629" i="3"/>
  <c r="AZ625" i="3"/>
  <c r="BD625" i="3"/>
  <c r="AY625" i="3"/>
  <c r="AZ621" i="3"/>
  <c r="BD621" i="3"/>
  <c r="AY621" i="3"/>
  <c r="AZ617" i="3"/>
  <c r="BD617" i="3"/>
  <c r="AY617" i="3"/>
  <c r="AZ613" i="3"/>
  <c r="BD613" i="3"/>
  <c r="AY613" i="3"/>
  <c r="AZ609" i="3"/>
  <c r="BD609" i="3"/>
  <c r="AY609" i="3"/>
  <c r="AZ605" i="3"/>
  <c r="BD605" i="3"/>
  <c r="AY605" i="3"/>
  <c r="AZ601" i="3"/>
  <c r="AY601" i="3"/>
  <c r="AZ597" i="3"/>
  <c r="BD597" i="3"/>
  <c r="AY597" i="3"/>
  <c r="AZ593" i="3"/>
  <c r="BD593" i="3"/>
  <c r="AY593" i="3"/>
  <c r="AZ589" i="3"/>
  <c r="BD589" i="3"/>
  <c r="AY589" i="3"/>
  <c r="AZ585" i="3"/>
  <c r="BD585" i="3"/>
  <c r="AY585" i="3"/>
  <c r="AZ581" i="3"/>
  <c r="BD581" i="3"/>
  <c r="AY581" i="3"/>
  <c r="AZ577" i="3"/>
  <c r="BD577" i="3"/>
  <c r="AY577" i="3"/>
  <c r="AZ573" i="3"/>
  <c r="AY573" i="3"/>
  <c r="AZ569" i="3"/>
  <c r="BD569" i="3"/>
  <c r="AY569" i="3"/>
  <c r="AZ565" i="3"/>
  <c r="AY565" i="3"/>
  <c r="BD565" i="3"/>
  <c r="AZ561" i="3"/>
  <c r="BD561" i="3"/>
  <c r="AY561" i="3"/>
  <c r="AZ557" i="3"/>
  <c r="AY557" i="3"/>
  <c r="BD557" i="3"/>
  <c r="AZ553" i="3"/>
  <c r="BD553" i="3"/>
  <c r="AY553" i="3"/>
  <c r="AZ549" i="3"/>
  <c r="AY549" i="3"/>
  <c r="BD549" i="3"/>
  <c r="AZ545" i="3"/>
  <c r="BD545" i="3"/>
  <c r="AY545" i="3"/>
  <c r="AZ541" i="3"/>
  <c r="AY541" i="3"/>
  <c r="AZ537" i="3"/>
  <c r="BD537" i="3"/>
  <c r="AY537" i="3"/>
  <c r="AZ533" i="3"/>
  <c r="AY533" i="3"/>
  <c r="BD533" i="3"/>
  <c r="AZ529" i="3"/>
  <c r="BD529" i="3"/>
  <c r="AY529" i="3"/>
  <c r="AZ525" i="3"/>
  <c r="AY525" i="3"/>
  <c r="BD525" i="3"/>
  <c r="AZ521" i="3"/>
  <c r="BD521" i="3"/>
  <c r="AY521" i="3"/>
  <c r="AZ517" i="3"/>
  <c r="AY517" i="3"/>
  <c r="BD517" i="3"/>
  <c r="AZ513" i="3"/>
  <c r="BD513" i="3"/>
  <c r="AY513" i="3"/>
  <c r="AZ509" i="3"/>
  <c r="AY509" i="3"/>
  <c r="AZ505" i="3"/>
  <c r="BD505" i="3"/>
  <c r="AY505" i="3"/>
  <c r="AZ501" i="3"/>
  <c r="AY501" i="3"/>
  <c r="BD501" i="3"/>
  <c r="AZ497" i="3"/>
  <c r="BD497" i="3"/>
  <c r="AY497" i="3"/>
  <c r="AZ493" i="3"/>
  <c r="AY493" i="3"/>
  <c r="BD493" i="3"/>
  <c r="AZ489" i="3"/>
  <c r="BD489" i="3"/>
  <c r="AY489" i="3"/>
  <c r="AZ485" i="3"/>
  <c r="AY485" i="3"/>
  <c r="BD485" i="3"/>
  <c r="AZ481" i="3"/>
  <c r="BD481" i="3"/>
  <c r="AY481" i="3"/>
  <c r="AZ477" i="3"/>
  <c r="AY477" i="3"/>
  <c r="AZ473" i="3"/>
  <c r="BD473" i="3"/>
  <c r="AY473" i="3"/>
  <c r="AZ469" i="3"/>
  <c r="AY469" i="3"/>
  <c r="BD469" i="3"/>
  <c r="AZ465" i="3"/>
  <c r="BD465" i="3"/>
  <c r="AY465" i="3"/>
  <c r="AZ461" i="3"/>
  <c r="AY461" i="3"/>
  <c r="BD461" i="3"/>
  <c r="AZ457" i="3"/>
  <c r="BD457" i="3"/>
  <c r="AY457" i="3"/>
  <c r="AZ453" i="3"/>
  <c r="AY453" i="3"/>
  <c r="BD453" i="3"/>
  <c r="AZ449" i="3"/>
  <c r="BD449" i="3"/>
  <c r="AY449" i="3"/>
  <c r="AZ445" i="3"/>
  <c r="AY445" i="3"/>
  <c r="AZ441" i="3"/>
  <c r="BD441" i="3"/>
  <c r="AY441" i="3"/>
  <c r="AZ437" i="3"/>
  <c r="AY437" i="3"/>
  <c r="BD437" i="3"/>
  <c r="AZ433" i="3"/>
  <c r="BD433" i="3"/>
  <c r="AY433" i="3"/>
  <c r="AZ429" i="3"/>
  <c r="AY429" i="3"/>
  <c r="BD429" i="3"/>
  <c r="AZ425" i="3"/>
  <c r="BD425" i="3"/>
  <c r="AY425" i="3"/>
  <c r="AZ421" i="3"/>
  <c r="AY421" i="3"/>
  <c r="BD421" i="3"/>
  <c r="AZ417" i="3"/>
  <c r="BD417" i="3"/>
  <c r="AY417" i="3"/>
  <c r="AZ413" i="3"/>
  <c r="AY413" i="3"/>
  <c r="AZ409" i="3"/>
  <c r="BD409" i="3"/>
  <c r="AY409" i="3"/>
  <c r="AZ405" i="3"/>
  <c r="AY405" i="3"/>
  <c r="BD405" i="3"/>
  <c r="AZ401" i="3"/>
  <c r="BD401" i="3"/>
  <c r="AY401" i="3"/>
  <c r="AZ397" i="3"/>
  <c r="AY397" i="3"/>
  <c r="BD397" i="3"/>
  <c r="AZ393" i="3"/>
  <c r="BD393" i="3"/>
  <c r="AY393" i="3"/>
  <c r="AZ389" i="3"/>
  <c r="AY389" i="3"/>
  <c r="BD389" i="3"/>
  <c r="AZ385" i="3"/>
  <c r="BD385" i="3"/>
  <c r="AY385" i="3"/>
  <c r="AZ381" i="3"/>
  <c r="AY381" i="3"/>
  <c r="AZ377" i="3"/>
  <c r="BD377" i="3"/>
  <c r="AY377" i="3"/>
  <c r="AZ373" i="3"/>
  <c r="AY373" i="3"/>
  <c r="BD373" i="3"/>
  <c r="AZ369" i="3"/>
  <c r="BD369" i="3"/>
  <c r="AY369" i="3"/>
  <c r="AZ365" i="3"/>
  <c r="AY365" i="3"/>
  <c r="BD365" i="3"/>
  <c r="AZ361" i="3"/>
  <c r="BD361" i="3"/>
  <c r="AY361" i="3"/>
  <c r="AZ357" i="3"/>
  <c r="AY357" i="3"/>
  <c r="BD357" i="3"/>
  <c r="AZ353" i="3"/>
  <c r="BD353" i="3"/>
  <c r="AY353" i="3"/>
  <c r="AZ349" i="3"/>
  <c r="BD349" i="3"/>
  <c r="AY349" i="3"/>
  <c r="AZ345" i="3"/>
  <c r="BD345" i="3"/>
  <c r="AY345" i="3"/>
  <c r="AZ341" i="3"/>
  <c r="AY341" i="3"/>
  <c r="AZ337" i="3"/>
  <c r="BD337" i="3"/>
  <c r="AY337" i="3"/>
  <c r="AZ333" i="3"/>
  <c r="BD333" i="3"/>
  <c r="AY333" i="3"/>
  <c r="AZ329" i="3"/>
  <c r="BD329" i="3"/>
  <c r="AY329" i="3"/>
  <c r="AZ325" i="3"/>
  <c r="AY325" i="3"/>
  <c r="BD325" i="3"/>
  <c r="AZ321" i="3"/>
  <c r="BD321" i="3"/>
  <c r="AY321" i="3"/>
  <c r="AZ317" i="3"/>
  <c r="BD317" i="3"/>
  <c r="AY317" i="3"/>
  <c r="AZ313" i="3"/>
  <c r="BD313" i="3"/>
  <c r="AY313" i="3"/>
  <c r="AZ309" i="3"/>
  <c r="AY309" i="3"/>
  <c r="BD309" i="3"/>
  <c r="AZ305" i="3"/>
  <c r="BD305" i="3"/>
  <c r="AY305" i="3"/>
  <c r="AZ301" i="3"/>
  <c r="BD301" i="3"/>
  <c r="AY301" i="3"/>
  <c r="AZ297" i="3"/>
  <c r="BD297" i="3"/>
  <c r="AY297" i="3"/>
  <c r="AZ293" i="3"/>
  <c r="AY293" i="3"/>
  <c r="BD293" i="3"/>
  <c r="AZ289" i="3"/>
  <c r="BD289" i="3"/>
  <c r="AY289" i="3"/>
  <c r="AZ285" i="3"/>
  <c r="BD285" i="3"/>
  <c r="AY285" i="3"/>
  <c r="AZ281" i="3"/>
  <c r="BD281" i="3"/>
  <c r="AY281" i="3"/>
  <c r="AZ277" i="3"/>
  <c r="AY277" i="3"/>
  <c r="AZ273" i="3"/>
  <c r="BD273" i="3"/>
  <c r="AY273" i="3"/>
  <c r="AZ269" i="3"/>
  <c r="BD269" i="3"/>
  <c r="AY269" i="3"/>
  <c r="AZ265" i="3"/>
  <c r="BD265" i="3"/>
  <c r="AY265" i="3"/>
  <c r="AZ261" i="3"/>
  <c r="AY261" i="3"/>
  <c r="BD261" i="3"/>
  <c r="AZ257" i="3"/>
  <c r="BD257" i="3"/>
  <c r="AY257" i="3"/>
  <c r="AZ253" i="3"/>
  <c r="BD253" i="3"/>
  <c r="AY253" i="3"/>
  <c r="AZ249" i="3"/>
  <c r="BD249" i="3"/>
  <c r="AY249" i="3"/>
  <c r="AZ245" i="3"/>
  <c r="AY245" i="3"/>
  <c r="BD245" i="3"/>
  <c r="AZ241" i="3"/>
  <c r="BD241" i="3"/>
  <c r="AY241" i="3"/>
  <c r="AZ237" i="3"/>
  <c r="BD237" i="3"/>
  <c r="AY237" i="3"/>
  <c r="AZ233" i="3"/>
  <c r="BD233" i="3"/>
  <c r="AY233" i="3"/>
  <c r="AZ229" i="3"/>
  <c r="AY229" i="3"/>
  <c r="BD229" i="3"/>
  <c r="AZ225" i="3"/>
  <c r="BD225" i="3"/>
  <c r="AY225" i="3"/>
  <c r="AZ221" i="3"/>
  <c r="BD221" i="3"/>
  <c r="AY221" i="3"/>
  <c r="AZ217" i="3"/>
  <c r="BD217" i="3"/>
  <c r="AY217" i="3"/>
  <c r="AZ213" i="3"/>
  <c r="AY213" i="3"/>
  <c r="AZ209" i="3"/>
  <c r="BD209" i="3"/>
  <c r="AY209" i="3"/>
  <c r="AZ205" i="3"/>
  <c r="BD205" i="3"/>
  <c r="AY205" i="3"/>
  <c r="AZ201" i="3"/>
  <c r="BD201" i="3"/>
  <c r="AY201" i="3"/>
  <c r="AZ197" i="3"/>
  <c r="AY197" i="3"/>
  <c r="BD197" i="3"/>
  <c r="AZ193" i="3"/>
  <c r="BD193" i="3"/>
  <c r="AY193" i="3"/>
  <c r="AZ189" i="3"/>
  <c r="BD189" i="3"/>
  <c r="AY189" i="3"/>
  <c r="AZ185" i="3"/>
  <c r="BD185" i="3"/>
  <c r="AY185" i="3"/>
  <c r="AZ181" i="3"/>
  <c r="AY181" i="3"/>
  <c r="BD181" i="3"/>
  <c r="AZ177" i="3"/>
  <c r="BD177" i="3"/>
  <c r="AY177" i="3"/>
  <c r="AZ173" i="3"/>
  <c r="BD173" i="3"/>
  <c r="AY173" i="3"/>
  <c r="AZ169" i="3"/>
  <c r="BD169" i="3"/>
  <c r="AY169" i="3"/>
  <c r="AZ165" i="3"/>
  <c r="AY165" i="3"/>
  <c r="BD165" i="3"/>
  <c r="AZ161" i="3"/>
  <c r="BD161" i="3"/>
  <c r="AY161" i="3"/>
  <c r="AZ157" i="3"/>
  <c r="BD157" i="3"/>
  <c r="AY157" i="3"/>
  <c r="AZ153" i="3"/>
  <c r="BD153" i="3"/>
  <c r="AY153" i="3"/>
  <c r="AZ149" i="3"/>
  <c r="AY149" i="3"/>
  <c r="AZ145" i="3"/>
  <c r="BD145" i="3"/>
  <c r="AY145" i="3"/>
  <c r="AZ141" i="3"/>
  <c r="BD141" i="3"/>
  <c r="AY141" i="3"/>
  <c r="AZ137" i="3"/>
  <c r="BD137" i="3"/>
  <c r="AY137" i="3"/>
  <c r="AZ133" i="3"/>
  <c r="AY133" i="3"/>
  <c r="BD133" i="3"/>
  <c r="AZ129" i="3"/>
  <c r="BD129" i="3"/>
  <c r="AY129" i="3"/>
  <c r="AZ125" i="3"/>
  <c r="BD125" i="3"/>
  <c r="AY125" i="3"/>
  <c r="AZ121" i="3"/>
  <c r="BD121" i="3"/>
  <c r="AY121" i="3"/>
  <c r="AZ117" i="3"/>
  <c r="AY117" i="3"/>
  <c r="BD117" i="3"/>
  <c r="AZ113" i="3"/>
  <c r="BD113" i="3"/>
  <c r="AY113" i="3"/>
  <c r="AZ109" i="3"/>
  <c r="BD109" i="3"/>
  <c r="AY109" i="3"/>
  <c r="AZ105" i="3"/>
  <c r="BD105" i="3"/>
  <c r="AY105" i="3"/>
  <c r="AZ101" i="3"/>
  <c r="AY101" i="3"/>
  <c r="BD101" i="3"/>
  <c r="AZ97" i="3"/>
  <c r="BD97" i="3"/>
  <c r="AY97" i="3"/>
  <c r="AZ93" i="3"/>
  <c r="BD93" i="3"/>
  <c r="AY93" i="3"/>
  <c r="AZ89" i="3"/>
  <c r="BD89" i="3"/>
  <c r="AY89" i="3"/>
  <c r="AZ85" i="3"/>
  <c r="AY85" i="3"/>
  <c r="AZ81" i="3"/>
  <c r="BD81" i="3"/>
  <c r="AY81" i="3"/>
  <c r="AZ77" i="3"/>
  <c r="BD77" i="3"/>
  <c r="AY77" i="3"/>
  <c r="AZ73" i="3"/>
  <c r="BD73" i="3"/>
  <c r="AY73" i="3"/>
  <c r="AZ69" i="3"/>
  <c r="AY69" i="3"/>
  <c r="BD69" i="3"/>
  <c r="AZ65" i="3"/>
  <c r="BD65" i="3"/>
  <c r="AY65" i="3"/>
  <c r="AZ61" i="3"/>
  <c r="BD61" i="3"/>
  <c r="AY61" i="3"/>
  <c r="AZ57" i="3"/>
  <c r="BD57" i="3"/>
  <c r="AY57" i="3"/>
  <c r="AZ53" i="3"/>
  <c r="AY53" i="3"/>
  <c r="BD53" i="3"/>
  <c r="AZ49" i="3"/>
  <c r="BD49" i="3"/>
  <c r="AY49" i="3"/>
  <c r="AZ45" i="3"/>
  <c r="BD45" i="3"/>
  <c r="AY45" i="3"/>
  <c r="AZ41" i="3"/>
  <c r="BD41" i="3"/>
  <c r="AY41" i="3"/>
  <c r="AZ37" i="3"/>
  <c r="AY37" i="3"/>
  <c r="BD37" i="3"/>
  <c r="AZ33" i="3"/>
  <c r="BD33" i="3"/>
  <c r="AY33" i="3"/>
  <c r="AZ29" i="3"/>
  <c r="BD29" i="3"/>
  <c r="AY29" i="3"/>
  <c r="AZ25" i="3"/>
  <c r="BD25" i="3"/>
  <c r="AY25" i="3"/>
  <c r="AZ21" i="3"/>
  <c r="AY21" i="3"/>
  <c r="AZ17" i="3"/>
  <c r="BD17" i="3"/>
  <c r="AY17" i="3"/>
  <c r="AZ13" i="3"/>
  <c r="BD13" i="3"/>
  <c r="AY13" i="3"/>
  <c r="AY1994" i="3"/>
  <c r="AY1978" i="3"/>
  <c r="AY1962" i="3"/>
  <c r="AY1946" i="3"/>
  <c r="AY1930" i="3"/>
  <c r="AY1914" i="3"/>
  <c r="AY1898" i="3"/>
  <c r="AY1882" i="3"/>
  <c r="AY1866" i="3"/>
  <c r="AY1850" i="3"/>
  <c r="AY1834" i="3"/>
  <c r="AY1818" i="3"/>
  <c r="AY1802" i="3"/>
  <c r="AY1786" i="3"/>
  <c r="AY1770" i="3"/>
  <c r="AY1754" i="3"/>
  <c r="AY1738" i="3"/>
  <c r="AY1722" i="3"/>
  <c r="AY1706" i="3"/>
  <c r="AY1690" i="3"/>
  <c r="AY1674" i="3"/>
  <c r="AY1658" i="3"/>
  <c r="AY1642" i="3"/>
  <c r="AY1626" i="3"/>
  <c r="AY1610" i="3"/>
  <c r="AY1594" i="3"/>
  <c r="AY1578" i="3"/>
  <c r="AY1562" i="3"/>
  <c r="AY1546" i="3"/>
  <c r="AY1530" i="3"/>
  <c r="AY1514" i="3"/>
  <c r="AY1498" i="3"/>
  <c r="AY1482" i="3"/>
  <c r="AY1466" i="3"/>
  <c r="AY1450" i="3"/>
  <c r="AY1434" i="3"/>
  <c r="AY1418" i="3"/>
  <c r="AY1402" i="3"/>
  <c r="AY1386" i="3"/>
  <c r="AY1370" i="3"/>
  <c r="AY1354" i="3"/>
  <c r="AY1338" i="3"/>
  <c r="AY1322" i="3"/>
  <c r="AY1306" i="3"/>
  <c r="AY1290" i="3"/>
  <c r="AY1274" i="3"/>
  <c r="AY1258" i="3"/>
  <c r="AY1242" i="3"/>
  <c r="AY1226" i="3"/>
  <c r="AY1210" i="3"/>
  <c r="AY1194" i="3"/>
  <c r="AY1178" i="3"/>
  <c r="AY1162" i="3"/>
  <c r="AY1146" i="3"/>
  <c r="AY1130" i="3"/>
  <c r="AY1114" i="3"/>
  <c r="AY1098" i="3"/>
  <c r="AY1082" i="3"/>
  <c r="AY1066" i="3"/>
  <c r="AY1050" i="3"/>
  <c r="AY1034" i="3"/>
  <c r="AY1018" i="3"/>
  <c r="AY1002" i="3"/>
  <c r="AY986" i="3"/>
  <c r="AY970" i="3"/>
  <c r="AY954" i="3"/>
  <c r="AY938" i="3"/>
  <c r="AY922" i="3"/>
  <c r="AY906" i="3"/>
  <c r="AY890" i="3"/>
  <c r="AY874" i="3"/>
  <c r="AY858" i="3"/>
  <c r="AY842" i="3"/>
  <c r="AY826" i="3"/>
  <c r="AY810" i="3"/>
  <c r="AY524" i="3"/>
  <c r="AY460" i="3"/>
  <c r="AY396" i="3"/>
  <c r="AY332" i="3"/>
  <c r="AY268" i="3"/>
  <c r="BD1982" i="3"/>
  <c r="BD1950" i="3"/>
  <c r="BD1918" i="3"/>
  <c r="BD1886" i="3"/>
  <c r="BD1854" i="3"/>
  <c r="BD1822" i="3"/>
  <c r="BD1790" i="3"/>
  <c r="BD1758" i="3"/>
  <c r="BD1726" i="3"/>
  <c r="BD1694" i="3"/>
  <c r="BD1662" i="3"/>
  <c r="BD1618" i="3"/>
  <c r="BD1554" i="3"/>
  <c r="BD1490" i="3"/>
  <c r="BD1426" i="3"/>
  <c r="BD1362" i="3"/>
  <c r="BD1298" i="3"/>
  <c r="BD1234" i="3"/>
  <c r="BD1170" i="3"/>
  <c r="BD1106" i="3"/>
  <c r="BD1042" i="3"/>
  <c r="BD978" i="3"/>
  <c r="BD914" i="3"/>
  <c r="BD850" i="3"/>
  <c r="BD708" i="3"/>
  <c r="BD509" i="3"/>
  <c r="BD381" i="3"/>
  <c r="BD149" i="3"/>
  <c r="AZ1195" i="3"/>
  <c r="BD1195" i="3"/>
  <c r="AZ1191" i="3"/>
  <c r="BD1191" i="3"/>
  <c r="AZ1187" i="3"/>
  <c r="BD1187" i="3"/>
  <c r="AZ1183" i="3"/>
  <c r="BD1183" i="3"/>
  <c r="AZ1179" i="3"/>
  <c r="BD1179" i="3"/>
  <c r="AZ1175" i="3"/>
  <c r="BD1175" i="3"/>
  <c r="AZ1171" i="3"/>
  <c r="BD1171" i="3"/>
  <c r="AZ1167" i="3"/>
  <c r="BD1167" i="3"/>
  <c r="AZ1163" i="3"/>
  <c r="BD1163" i="3"/>
  <c r="AZ1159" i="3"/>
  <c r="BD1159" i="3"/>
  <c r="AZ1155" i="3"/>
  <c r="BD1155" i="3"/>
  <c r="AZ1151" i="3"/>
  <c r="BD1151" i="3"/>
  <c r="AZ1147" i="3"/>
  <c r="BD1147" i="3"/>
  <c r="AZ1143" i="3"/>
  <c r="BD1143" i="3"/>
  <c r="AZ1139" i="3"/>
  <c r="BD1139" i="3"/>
  <c r="AZ1135" i="3"/>
  <c r="BD1135" i="3"/>
  <c r="AZ1131" i="3"/>
  <c r="BD1131" i="3"/>
  <c r="AZ1127" i="3"/>
  <c r="BD1127" i="3"/>
  <c r="AZ1123" i="3"/>
  <c r="BD1123" i="3"/>
  <c r="AZ1119" i="3"/>
  <c r="BD1119" i="3"/>
  <c r="AZ1115" i="3"/>
  <c r="BD1115" i="3"/>
  <c r="AZ1111" i="3"/>
  <c r="BD1111" i="3"/>
  <c r="AZ1107" i="3"/>
  <c r="BD1107" i="3"/>
  <c r="AZ1103" i="3"/>
  <c r="BD1103" i="3"/>
  <c r="AZ1099" i="3"/>
  <c r="BD1099" i="3"/>
  <c r="AZ1095" i="3"/>
  <c r="BD1095" i="3"/>
  <c r="AZ1091" i="3"/>
  <c r="BD1091" i="3"/>
  <c r="AZ1087" i="3"/>
  <c r="BD1087" i="3"/>
  <c r="AZ1083" i="3"/>
  <c r="BD1083" i="3"/>
  <c r="AZ1079" i="3"/>
  <c r="BD1079" i="3"/>
  <c r="AZ1075" i="3"/>
  <c r="BD1075" i="3"/>
  <c r="AZ1071" i="3"/>
  <c r="BD1071" i="3"/>
  <c r="AZ1067" i="3"/>
  <c r="BD1067" i="3"/>
  <c r="AZ1063" i="3"/>
  <c r="BD1063" i="3"/>
  <c r="AZ1059" i="3"/>
  <c r="BD1059" i="3"/>
  <c r="AZ1055" i="3"/>
  <c r="BD1055" i="3"/>
  <c r="AZ1051" i="3"/>
  <c r="BD1051" i="3"/>
  <c r="AZ1047" i="3"/>
  <c r="BD1047" i="3"/>
  <c r="AZ1043" i="3"/>
  <c r="BD1043" i="3"/>
  <c r="AZ1039" i="3"/>
  <c r="BD1039" i="3"/>
  <c r="AZ1035" i="3"/>
  <c r="BD1035" i="3"/>
  <c r="AZ1031" i="3"/>
  <c r="BD1031" i="3"/>
  <c r="AZ1027" i="3"/>
  <c r="BD1027" i="3"/>
  <c r="AZ1023" i="3"/>
  <c r="BD1023" i="3"/>
  <c r="AZ1019" i="3"/>
  <c r="BD1019" i="3"/>
  <c r="AZ1015" i="3"/>
  <c r="BD1015" i="3"/>
  <c r="AZ1011" i="3"/>
  <c r="BD1011" i="3"/>
  <c r="AZ1007" i="3"/>
  <c r="BD1007" i="3"/>
  <c r="AZ1003" i="3"/>
  <c r="BD1003" i="3"/>
  <c r="AZ999" i="3"/>
  <c r="BD999" i="3"/>
  <c r="AZ995" i="3"/>
  <c r="BD995" i="3"/>
  <c r="AZ991" i="3"/>
  <c r="BD991" i="3"/>
  <c r="AZ987" i="3"/>
  <c r="BD987" i="3"/>
  <c r="AZ983" i="3"/>
  <c r="BD983" i="3"/>
  <c r="AZ979" i="3"/>
  <c r="BD979" i="3"/>
  <c r="AZ975" i="3"/>
  <c r="BD975" i="3"/>
  <c r="AZ971" i="3"/>
  <c r="BD971" i="3"/>
  <c r="AZ967" i="3"/>
  <c r="BD967" i="3"/>
  <c r="AZ963" i="3"/>
  <c r="BD963" i="3"/>
  <c r="AZ959" i="3"/>
  <c r="BD959" i="3"/>
  <c r="AZ955" i="3"/>
  <c r="BD955" i="3"/>
  <c r="AZ951" i="3"/>
  <c r="BD951" i="3"/>
  <c r="AZ947" i="3"/>
  <c r="BD947" i="3"/>
  <c r="AZ943" i="3"/>
  <c r="BD943" i="3"/>
  <c r="AZ939" i="3"/>
  <c r="BD939" i="3"/>
  <c r="AZ935" i="3"/>
  <c r="BD935" i="3"/>
  <c r="AZ931" i="3"/>
  <c r="BD931" i="3"/>
  <c r="AZ927" i="3"/>
  <c r="BD927" i="3"/>
  <c r="AZ923" i="3"/>
  <c r="BD923" i="3"/>
  <c r="AZ919" i="3"/>
  <c r="BD919" i="3"/>
  <c r="AZ915" i="3"/>
  <c r="BD915" i="3"/>
  <c r="AZ911" i="3"/>
  <c r="BD911" i="3"/>
  <c r="AZ907" i="3"/>
  <c r="BD907" i="3"/>
  <c r="AZ903" i="3"/>
  <c r="BD903" i="3"/>
  <c r="AZ899" i="3"/>
  <c r="BD899" i="3"/>
  <c r="AZ895" i="3"/>
  <c r="BD895" i="3"/>
  <c r="AZ891" i="3"/>
  <c r="BD891" i="3"/>
  <c r="AZ887" i="3"/>
  <c r="BD887" i="3"/>
  <c r="AZ883" i="3"/>
  <c r="BD883" i="3"/>
  <c r="AZ879" i="3"/>
  <c r="BD879" i="3"/>
  <c r="AZ875" i="3"/>
  <c r="BD875" i="3"/>
  <c r="AZ871" i="3"/>
  <c r="BD871" i="3"/>
  <c r="AZ867" i="3"/>
  <c r="BD867" i="3"/>
  <c r="AZ863" i="3"/>
  <c r="BD863" i="3"/>
  <c r="AZ859" i="3"/>
  <c r="BD859" i="3"/>
  <c r="AZ855" i="3"/>
  <c r="BD855" i="3"/>
  <c r="AZ851" i="3"/>
  <c r="BD851" i="3"/>
  <c r="AZ847" i="3"/>
  <c r="BD847" i="3"/>
  <c r="AZ843" i="3"/>
  <c r="BD843" i="3"/>
  <c r="AZ839" i="3"/>
  <c r="BD839" i="3"/>
  <c r="AZ835" i="3"/>
  <c r="BD835" i="3"/>
  <c r="AZ831" i="3"/>
  <c r="BD831" i="3"/>
  <c r="AZ827" i="3"/>
  <c r="BD827" i="3"/>
  <c r="AZ823" i="3"/>
  <c r="BD823" i="3"/>
  <c r="AZ819" i="3"/>
  <c r="BD819" i="3"/>
  <c r="AZ815" i="3"/>
  <c r="BD815" i="3"/>
  <c r="AZ811" i="3"/>
  <c r="BD811" i="3"/>
  <c r="AZ807" i="3"/>
  <c r="BD807" i="3"/>
  <c r="AZ803" i="3"/>
  <c r="BD803" i="3"/>
  <c r="AZ799" i="3"/>
  <c r="BD799" i="3"/>
  <c r="AZ795" i="3"/>
  <c r="BD795" i="3"/>
  <c r="AZ791" i="3"/>
  <c r="BD791" i="3"/>
  <c r="AZ787" i="3"/>
  <c r="BD787" i="3"/>
  <c r="AZ783" i="3"/>
  <c r="BD783" i="3"/>
  <c r="AZ779" i="3"/>
  <c r="BD779" i="3"/>
  <c r="AZ775" i="3"/>
  <c r="BD775" i="3"/>
  <c r="AZ771" i="3"/>
  <c r="BD771" i="3"/>
  <c r="AZ767" i="3"/>
  <c r="BD767" i="3"/>
  <c r="AZ763" i="3"/>
  <c r="BD763" i="3"/>
  <c r="AZ759" i="3"/>
  <c r="BD759" i="3"/>
  <c r="AZ755" i="3"/>
  <c r="BD755" i="3"/>
  <c r="AZ751" i="3"/>
  <c r="AZ747" i="3"/>
  <c r="BD747" i="3"/>
  <c r="AZ743" i="3"/>
  <c r="BD743" i="3"/>
  <c r="AZ739" i="3"/>
  <c r="BD739" i="3"/>
  <c r="AZ735" i="3"/>
  <c r="AZ731" i="3"/>
  <c r="BD731" i="3"/>
  <c r="AZ727" i="3"/>
  <c r="BD727" i="3"/>
  <c r="AZ723" i="3"/>
  <c r="BD723" i="3"/>
  <c r="AZ719" i="3"/>
  <c r="AZ715" i="3"/>
  <c r="BD715" i="3"/>
  <c r="AZ711" i="3"/>
  <c r="BD711" i="3"/>
  <c r="AZ707" i="3"/>
  <c r="BD707" i="3"/>
  <c r="AZ703" i="3"/>
  <c r="AZ699" i="3"/>
  <c r="BD699" i="3"/>
  <c r="AZ695" i="3"/>
  <c r="BD695" i="3"/>
  <c r="AZ691" i="3"/>
  <c r="BD691" i="3"/>
  <c r="AZ687" i="3"/>
  <c r="AZ683" i="3"/>
  <c r="BD683" i="3"/>
  <c r="AZ679" i="3"/>
  <c r="BD679" i="3"/>
  <c r="AZ675" i="3"/>
  <c r="BD675" i="3"/>
  <c r="AZ671" i="3"/>
  <c r="AZ667" i="3"/>
  <c r="BD667" i="3"/>
  <c r="AZ663" i="3"/>
  <c r="BD663" i="3"/>
  <c r="AZ659" i="3"/>
  <c r="BD659" i="3"/>
  <c r="AZ655" i="3"/>
  <c r="AZ651" i="3"/>
  <c r="BD651" i="3"/>
  <c r="AZ647" i="3"/>
  <c r="BD647" i="3"/>
  <c r="AZ643" i="3"/>
  <c r="BD643" i="3"/>
  <c r="AZ639" i="3"/>
  <c r="AZ635" i="3"/>
  <c r="BD635" i="3"/>
  <c r="AZ631" i="3"/>
  <c r="BD631" i="3"/>
  <c r="AZ627" i="3"/>
  <c r="BD627" i="3"/>
  <c r="AZ623" i="3"/>
  <c r="AZ619" i="3"/>
  <c r="BD619" i="3"/>
  <c r="AZ615" i="3"/>
  <c r="BD615" i="3"/>
  <c r="AZ611" i="3"/>
  <c r="BD611" i="3"/>
  <c r="AZ607" i="3"/>
  <c r="AZ603" i="3"/>
  <c r="BD603" i="3"/>
  <c r="AZ599" i="3"/>
  <c r="BD599" i="3"/>
  <c r="AZ595" i="3"/>
  <c r="BD595" i="3"/>
  <c r="AZ591" i="3"/>
  <c r="BD591" i="3"/>
  <c r="AZ587" i="3"/>
  <c r="BD587" i="3"/>
  <c r="AZ583" i="3"/>
  <c r="BD583" i="3"/>
  <c r="AZ579" i="3"/>
  <c r="BD579" i="3"/>
  <c r="AZ575" i="3"/>
  <c r="BD575" i="3"/>
  <c r="AZ571" i="3"/>
  <c r="BA571" i="3" s="1"/>
  <c r="BD571" i="3"/>
  <c r="AZ567" i="3"/>
  <c r="BD567" i="3"/>
  <c r="AZ563" i="3"/>
  <c r="BD563" i="3"/>
  <c r="AZ559" i="3"/>
  <c r="BD559" i="3"/>
  <c r="AZ555" i="3"/>
  <c r="BA555" i="3" s="1"/>
  <c r="BD555" i="3"/>
  <c r="AZ551" i="3"/>
  <c r="BD551" i="3"/>
  <c r="AZ547" i="3"/>
  <c r="BD547" i="3"/>
  <c r="AZ543" i="3"/>
  <c r="BD543" i="3"/>
  <c r="AZ539" i="3"/>
  <c r="BA539" i="3" s="1"/>
  <c r="BD539" i="3"/>
  <c r="AZ535" i="3"/>
  <c r="BD535" i="3"/>
  <c r="AZ531" i="3"/>
  <c r="BD531" i="3"/>
  <c r="AZ527" i="3"/>
  <c r="BD527" i="3"/>
  <c r="AZ523" i="3"/>
  <c r="BA523" i="3" s="1"/>
  <c r="BD523" i="3"/>
  <c r="AZ519" i="3"/>
  <c r="BD519" i="3"/>
  <c r="AZ515" i="3"/>
  <c r="BD515" i="3"/>
  <c r="AZ511" i="3"/>
  <c r="BD511" i="3"/>
  <c r="AZ507" i="3"/>
  <c r="BA507" i="3" s="1"/>
  <c r="BD507" i="3"/>
  <c r="AZ503" i="3"/>
  <c r="BD503" i="3"/>
  <c r="AZ499" i="3"/>
  <c r="BD499" i="3"/>
  <c r="AZ495" i="3"/>
  <c r="BD495" i="3"/>
  <c r="AZ491" i="3"/>
  <c r="BD491" i="3"/>
  <c r="AZ487" i="3"/>
  <c r="BD487" i="3"/>
  <c r="AZ483" i="3"/>
  <c r="BD483" i="3"/>
  <c r="AZ479" i="3"/>
  <c r="BD479" i="3"/>
  <c r="AZ475" i="3"/>
  <c r="BA475" i="3" s="1"/>
  <c r="BD475" i="3"/>
  <c r="AZ471" i="3"/>
  <c r="BD471" i="3"/>
  <c r="AZ467" i="3"/>
  <c r="BD467" i="3"/>
  <c r="AZ463" i="3"/>
  <c r="BD463" i="3"/>
  <c r="AZ459" i="3"/>
  <c r="BA459" i="3" s="1"/>
  <c r="BD459" i="3"/>
  <c r="AZ455" i="3"/>
  <c r="BD455" i="3"/>
  <c r="AZ451" i="3"/>
  <c r="BD451" i="3"/>
  <c r="AZ447" i="3"/>
  <c r="BD447" i="3"/>
  <c r="AZ443" i="3"/>
  <c r="BD443" i="3"/>
  <c r="AZ439" i="3"/>
  <c r="BD439" i="3"/>
  <c r="AZ435" i="3"/>
  <c r="BD435" i="3"/>
  <c r="AZ431" i="3"/>
  <c r="BD431" i="3"/>
  <c r="AZ427" i="3"/>
  <c r="BA427" i="3" s="1"/>
  <c r="BD427" i="3"/>
  <c r="AZ423" i="3"/>
  <c r="BD423" i="3"/>
  <c r="AZ419" i="3"/>
  <c r="BD419" i="3"/>
  <c r="AZ415" i="3"/>
  <c r="BD415" i="3"/>
  <c r="AZ411" i="3"/>
  <c r="BD411" i="3"/>
  <c r="AZ407" i="3"/>
  <c r="BD407" i="3"/>
  <c r="AZ403" i="3"/>
  <c r="BD403" i="3"/>
  <c r="AZ399" i="3"/>
  <c r="BD399" i="3"/>
  <c r="AZ395" i="3"/>
  <c r="BD395" i="3"/>
  <c r="AZ391" i="3"/>
  <c r="BD391" i="3"/>
  <c r="AZ387" i="3"/>
  <c r="BD387" i="3"/>
  <c r="AZ383" i="3"/>
  <c r="BD383" i="3"/>
  <c r="AZ379" i="3"/>
  <c r="BA379" i="3" s="1"/>
  <c r="BD379" i="3"/>
  <c r="AZ375" i="3"/>
  <c r="BD375" i="3"/>
  <c r="AZ371" i="3"/>
  <c r="BD371" i="3"/>
  <c r="AZ367" i="3"/>
  <c r="BD367" i="3"/>
  <c r="AZ363" i="3"/>
  <c r="BD363" i="3"/>
  <c r="AZ359" i="3"/>
  <c r="BD359" i="3"/>
  <c r="AZ355" i="3"/>
  <c r="BD355" i="3"/>
  <c r="AZ351" i="3"/>
  <c r="BD351" i="3"/>
  <c r="AZ347" i="3"/>
  <c r="BD347" i="3"/>
  <c r="AZ343" i="3"/>
  <c r="BD343" i="3"/>
  <c r="AZ339" i="3"/>
  <c r="BD339" i="3"/>
  <c r="AZ335" i="3"/>
  <c r="BD335" i="3"/>
  <c r="AZ331" i="3"/>
  <c r="BD331" i="3"/>
  <c r="AZ327" i="3"/>
  <c r="BD327" i="3"/>
  <c r="AZ323" i="3"/>
  <c r="BD323" i="3"/>
  <c r="AZ319" i="3"/>
  <c r="BD319" i="3"/>
  <c r="AZ315" i="3"/>
  <c r="BA315" i="3" s="1"/>
  <c r="BD315" i="3"/>
  <c r="AZ311" i="3"/>
  <c r="BD311" i="3"/>
  <c r="AZ307" i="3"/>
  <c r="BD307" i="3"/>
  <c r="AZ303" i="3"/>
  <c r="BD303" i="3"/>
  <c r="AZ299" i="3"/>
  <c r="BA299" i="3" s="1"/>
  <c r="BD299" i="3"/>
  <c r="AZ295" i="3"/>
  <c r="BD295" i="3"/>
  <c r="AZ291" i="3"/>
  <c r="BD291" i="3"/>
  <c r="AZ287" i="3"/>
  <c r="BD287" i="3"/>
  <c r="AZ283" i="3"/>
  <c r="BD283" i="3"/>
  <c r="AZ279" i="3"/>
  <c r="BD279" i="3"/>
  <c r="AZ275" i="3"/>
  <c r="BD275" i="3"/>
  <c r="AZ271" i="3"/>
  <c r="BD271" i="3"/>
  <c r="AZ267" i="3"/>
  <c r="BD267" i="3"/>
  <c r="AZ263" i="3"/>
  <c r="BD263" i="3"/>
  <c r="AZ259" i="3"/>
  <c r="BD259" i="3"/>
  <c r="AZ255" i="3"/>
  <c r="BD255" i="3"/>
  <c r="AZ251" i="3"/>
  <c r="BA251" i="3" s="1"/>
  <c r="BD251" i="3"/>
  <c r="AZ247" i="3"/>
  <c r="BD247" i="3"/>
  <c r="AZ243" i="3"/>
  <c r="BD243" i="3"/>
  <c r="AZ239" i="3"/>
  <c r="BD239" i="3"/>
  <c r="AZ235" i="3"/>
  <c r="BA235" i="3" s="1"/>
  <c r="BD235" i="3"/>
  <c r="AZ231" i="3"/>
  <c r="BD231" i="3"/>
  <c r="AZ227" i="3"/>
  <c r="BD227" i="3"/>
  <c r="AZ223" i="3"/>
  <c r="BD223" i="3"/>
  <c r="AZ219" i="3"/>
  <c r="BD219" i="3"/>
  <c r="AZ215" i="3"/>
  <c r="BD215" i="3"/>
  <c r="AY215" i="3"/>
  <c r="AZ211" i="3"/>
  <c r="BD211" i="3"/>
  <c r="AY211" i="3"/>
  <c r="AZ207" i="3"/>
  <c r="BD207" i="3"/>
  <c r="AY207" i="3"/>
  <c r="AZ203" i="3"/>
  <c r="BD203" i="3"/>
  <c r="AY203" i="3"/>
  <c r="AZ199" i="3"/>
  <c r="BD199" i="3"/>
  <c r="AY199" i="3"/>
  <c r="AZ195" i="3"/>
  <c r="BD195" i="3"/>
  <c r="AY195" i="3"/>
  <c r="AZ191" i="3"/>
  <c r="BD191" i="3"/>
  <c r="AY191" i="3"/>
  <c r="AZ187" i="3"/>
  <c r="BD187" i="3"/>
  <c r="AY187" i="3"/>
  <c r="AZ183" i="3"/>
  <c r="BD183" i="3"/>
  <c r="AY183" i="3"/>
  <c r="AZ179" i="3"/>
  <c r="BD179" i="3"/>
  <c r="AY179" i="3"/>
  <c r="AZ175" i="3"/>
  <c r="BD175" i="3"/>
  <c r="AY175" i="3"/>
  <c r="AZ171" i="3"/>
  <c r="BD171" i="3"/>
  <c r="AY171" i="3"/>
  <c r="AZ167" i="3"/>
  <c r="BD167" i="3"/>
  <c r="AY167" i="3"/>
  <c r="AZ163" i="3"/>
  <c r="BD163" i="3"/>
  <c r="AY163" i="3"/>
  <c r="AZ159" i="3"/>
  <c r="BD159" i="3"/>
  <c r="AY159" i="3"/>
  <c r="AZ155" i="3"/>
  <c r="BD155" i="3"/>
  <c r="AY155" i="3"/>
  <c r="AZ151" i="3"/>
  <c r="BD151" i="3"/>
  <c r="AY151" i="3"/>
  <c r="AZ147" i="3"/>
  <c r="BD147" i="3"/>
  <c r="AY147" i="3"/>
  <c r="AZ143" i="3"/>
  <c r="BD143" i="3"/>
  <c r="AY143" i="3"/>
  <c r="AZ139" i="3"/>
  <c r="BD139" i="3"/>
  <c r="AY139" i="3"/>
  <c r="AZ135" i="3"/>
  <c r="BD135" i="3"/>
  <c r="AY135" i="3"/>
  <c r="AZ131" i="3"/>
  <c r="BD131" i="3"/>
  <c r="AY131" i="3"/>
  <c r="AZ127" i="3"/>
  <c r="BD127" i="3"/>
  <c r="AY127" i="3"/>
  <c r="AZ123" i="3"/>
  <c r="BD123" i="3"/>
  <c r="AY123" i="3"/>
  <c r="AZ119" i="3"/>
  <c r="BD119" i="3"/>
  <c r="AY119" i="3"/>
  <c r="AZ115" i="3"/>
  <c r="BD115" i="3"/>
  <c r="AY115" i="3"/>
  <c r="AZ111" i="3"/>
  <c r="BD111" i="3"/>
  <c r="AY111" i="3"/>
  <c r="AZ107" i="3"/>
  <c r="BD107" i="3"/>
  <c r="AY107" i="3"/>
  <c r="AZ103" i="3"/>
  <c r="BD103" i="3"/>
  <c r="AY103" i="3"/>
  <c r="AZ99" i="3"/>
  <c r="BD99" i="3"/>
  <c r="AY99" i="3"/>
  <c r="AZ95" i="3"/>
  <c r="BD95" i="3"/>
  <c r="AY95" i="3"/>
  <c r="AZ91" i="3"/>
  <c r="BD91" i="3"/>
  <c r="AY91" i="3"/>
  <c r="AZ87" i="3"/>
  <c r="BD87" i="3"/>
  <c r="AY87" i="3"/>
  <c r="AZ83" i="3"/>
  <c r="BD83" i="3"/>
  <c r="AY83" i="3"/>
  <c r="AZ79" i="3"/>
  <c r="BD79" i="3"/>
  <c r="AY79" i="3"/>
  <c r="AZ75" i="3"/>
  <c r="BD75" i="3"/>
  <c r="AY75" i="3"/>
  <c r="AZ71" i="3"/>
  <c r="BD71" i="3"/>
  <c r="AY71" i="3"/>
  <c r="AZ67" i="3"/>
  <c r="BD67" i="3"/>
  <c r="AY67" i="3"/>
  <c r="AZ63" i="3"/>
  <c r="BD63" i="3"/>
  <c r="AY63" i="3"/>
  <c r="AZ59" i="3"/>
  <c r="BD59" i="3"/>
  <c r="AY59" i="3"/>
  <c r="AZ55" i="3"/>
  <c r="BD55" i="3"/>
  <c r="AY55" i="3"/>
  <c r="AZ51" i="3"/>
  <c r="BD51" i="3"/>
  <c r="AY51" i="3"/>
  <c r="AZ47" i="3"/>
  <c r="BD47" i="3"/>
  <c r="AY47" i="3"/>
  <c r="AZ43" i="3"/>
  <c r="BD43" i="3"/>
  <c r="AY43" i="3"/>
  <c r="AZ39" i="3"/>
  <c r="BD39" i="3"/>
  <c r="AY39" i="3"/>
  <c r="AZ35" i="3"/>
  <c r="BD35" i="3"/>
  <c r="AY35" i="3"/>
  <c r="AZ31" i="3"/>
  <c r="BD31" i="3"/>
  <c r="AY31" i="3"/>
  <c r="AZ27" i="3"/>
  <c r="BD27" i="3"/>
  <c r="AY27" i="3"/>
  <c r="AZ23" i="3"/>
  <c r="BD23" i="3"/>
  <c r="AY23" i="3"/>
  <c r="AZ19" i="3"/>
  <c r="BD19" i="3"/>
  <c r="AY19" i="3"/>
  <c r="AZ15" i="3"/>
  <c r="BD15" i="3"/>
  <c r="AY15" i="3"/>
  <c r="AZ11" i="3"/>
  <c r="AY11" i="3"/>
  <c r="AY575" i="3"/>
  <c r="AY559" i="3"/>
  <c r="AY543" i="3"/>
  <c r="AY527" i="3"/>
  <c r="AY511" i="3"/>
  <c r="AY495" i="3"/>
  <c r="AY479" i="3"/>
  <c r="AY463" i="3"/>
  <c r="AY447" i="3"/>
  <c r="AY431" i="3"/>
  <c r="AY415" i="3"/>
  <c r="AY399" i="3"/>
  <c r="AY383" i="3"/>
  <c r="AY367" i="3"/>
  <c r="AY351" i="3"/>
  <c r="AY335" i="3"/>
  <c r="AY319" i="3"/>
  <c r="AY303" i="3"/>
  <c r="AY287" i="3"/>
  <c r="AY271" i="3"/>
  <c r="AY255" i="3"/>
  <c r="AY239" i="3"/>
  <c r="AY223" i="3"/>
  <c r="BD719" i="3"/>
  <c r="BD655" i="3"/>
  <c r="AZ802" i="3"/>
  <c r="AZ798" i="3"/>
  <c r="AZ794" i="3"/>
  <c r="AZ790" i="3"/>
  <c r="BA790" i="3" s="1"/>
  <c r="AZ786" i="3"/>
  <c r="AZ782" i="3"/>
  <c r="AZ778" i="3"/>
  <c r="AZ774" i="3"/>
  <c r="BA774" i="3" s="1"/>
  <c r="AZ770" i="3"/>
  <c r="AZ766" i="3"/>
  <c r="AZ762" i="3"/>
  <c r="BD762" i="3"/>
  <c r="AZ758" i="3"/>
  <c r="BD758" i="3"/>
  <c r="AZ754" i="3"/>
  <c r="BD754" i="3"/>
  <c r="AZ750" i="3"/>
  <c r="BD750" i="3"/>
  <c r="AZ746" i="3"/>
  <c r="BD746" i="3"/>
  <c r="AZ742" i="3"/>
  <c r="BD742" i="3"/>
  <c r="AZ738" i="3"/>
  <c r="BD738" i="3"/>
  <c r="AZ734" i="3"/>
  <c r="BD734" i="3"/>
  <c r="AZ730" i="3"/>
  <c r="BD730" i="3"/>
  <c r="AZ726" i="3"/>
  <c r="BD726" i="3"/>
  <c r="AZ722" i="3"/>
  <c r="BD722" i="3"/>
  <c r="AZ718" i="3"/>
  <c r="BD718" i="3"/>
  <c r="AZ714" i="3"/>
  <c r="BD714" i="3"/>
  <c r="AZ710" i="3"/>
  <c r="BD710" i="3"/>
  <c r="AZ706" i="3"/>
  <c r="BD706" i="3"/>
  <c r="AZ702" i="3"/>
  <c r="BD702" i="3"/>
  <c r="AZ698" i="3"/>
  <c r="BD698" i="3"/>
  <c r="AZ694" i="3"/>
  <c r="BD694" i="3"/>
  <c r="AZ690" i="3"/>
  <c r="BD690" i="3"/>
  <c r="AZ686" i="3"/>
  <c r="BD686" i="3"/>
  <c r="AZ682" i="3"/>
  <c r="BD682" i="3"/>
  <c r="AZ678" i="3"/>
  <c r="BD678" i="3"/>
  <c r="AZ674" i="3"/>
  <c r="BD674" i="3"/>
  <c r="AZ670" i="3"/>
  <c r="BD670" i="3"/>
  <c r="AZ666" i="3"/>
  <c r="BD666" i="3"/>
  <c r="AZ662" i="3"/>
  <c r="BD662" i="3"/>
  <c r="AZ658" i="3"/>
  <c r="BD658" i="3"/>
  <c r="AZ654" i="3"/>
  <c r="BD654" i="3"/>
  <c r="AZ650" i="3"/>
  <c r="BD650" i="3"/>
  <c r="AZ646" i="3"/>
  <c r="BD646" i="3"/>
  <c r="AZ642" i="3"/>
  <c r="BD642" i="3"/>
  <c r="AZ638" i="3"/>
  <c r="BD638" i="3"/>
  <c r="AZ634" i="3"/>
  <c r="BD634" i="3"/>
  <c r="AZ630" i="3"/>
  <c r="BD630" i="3"/>
  <c r="AZ626" i="3"/>
  <c r="BD626" i="3"/>
  <c r="AZ622" i="3"/>
  <c r="BD622" i="3"/>
  <c r="AZ618" i="3"/>
  <c r="BD618" i="3"/>
  <c r="AZ614" i="3"/>
  <c r="BD614" i="3"/>
  <c r="AZ610" i="3"/>
  <c r="BD610" i="3"/>
  <c r="AZ606" i="3"/>
  <c r="BD606" i="3"/>
  <c r="AZ602" i="3"/>
  <c r="BD602" i="3"/>
  <c r="AZ598" i="3"/>
  <c r="BD598" i="3"/>
  <c r="AZ594" i="3"/>
  <c r="BD594" i="3"/>
  <c r="AZ590" i="3"/>
  <c r="BD590" i="3"/>
  <c r="AZ586" i="3"/>
  <c r="BD586" i="3"/>
  <c r="AZ582" i="3"/>
  <c r="BD582" i="3"/>
  <c r="AZ578" i="3"/>
  <c r="BD578" i="3"/>
  <c r="AZ574" i="3"/>
  <c r="BD574" i="3"/>
  <c r="AZ570" i="3"/>
  <c r="BA570" i="3" s="1"/>
  <c r="BD570" i="3"/>
  <c r="AZ566" i="3"/>
  <c r="BD566" i="3"/>
  <c r="AZ562" i="3"/>
  <c r="BA562" i="3" s="1"/>
  <c r="BD562" i="3"/>
  <c r="AZ558" i="3"/>
  <c r="BD558" i="3"/>
  <c r="AZ554" i="3"/>
  <c r="BD554" i="3"/>
  <c r="AZ550" i="3"/>
  <c r="BD550" i="3"/>
  <c r="AZ546" i="3"/>
  <c r="BD546" i="3"/>
  <c r="AZ542" i="3"/>
  <c r="BD542" i="3"/>
  <c r="AZ538" i="3"/>
  <c r="BA538" i="3" s="1"/>
  <c r="BD538" i="3"/>
  <c r="AZ534" i="3"/>
  <c r="BD534" i="3"/>
  <c r="AZ530" i="3"/>
  <c r="BA530" i="3" s="1"/>
  <c r="BD530" i="3"/>
  <c r="AZ526" i="3"/>
  <c r="BD526" i="3"/>
  <c r="AZ522" i="3"/>
  <c r="BD522" i="3"/>
  <c r="AZ518" i="3"/>
  <c r="BD518" i="3"/>
  <c r="AZ514" i="3"/>
  <c r="BD514" i="3"/>
  <c r="AZ510" i="3"/>
  <c r="BD510" i="3"/>
  <c r="AZ506" i="3"/>
  <c r="BA506" i="3" s="1"/>
  <c r="BD506" i="3"/>
  <c r="AZ502" i="3"/>
  <c r="BD502" i="3"/>
  <c r="AZ498" i="3"/>
  <c r="BA498" i="3" s="1"/>
  <c r="BD498" i="3"/>
  <c r="AZ494" i="3"/>
  <c r="BD494" i="3"/>
  <c r="AZ490" i="3"/>
  <c r="BD490" i="3"/>
  <c r="AZ486" i="3"/>
  <c r="BD486" i="3"/>
  <c r="AZ482" i="3"/>
  <c r="BD482" i="3"/>
  <c r="AZ478" i="3"/>
  <c r="BD478" i="3"/>
  <c r="AZ474" i="3"/>
  <c r="BA474" i="3" s="1"/>
  <c r="BD474" i="3"/>
  <c r="AZ470" i="3"/>
  <c r="BD470" i="3"/>
  <c r="AZ466" i="3"/>
  <c r="BA466" i="3" s="1"/>
  <c r="BD466" i="3"/>
  <c r="AZ462" i="3"/>
  <c r="BD462" i="3"/>
  <c r="AZ458" i="3"/>
  <c r="BD458" i="3"/>
  <c r="AZ454" i="3"/>
  <c r="BD454" i="3"/>
  <c r="AZ450" i="3"/>
  <c r="BD450" i="3"/>
  <c r="AZ446" i="3"/>
  <c r="BD446" i="3"/>
  <c r="AZ442" i="3"/>
  <c r="BA442" i="3" s="1"/>
  <c r="BD442" i="3"/>
  <c r="AZ438" i="3"/>
  <c r="BD438" i="3"/>
  <c r="AZ434" i="3"/>
  <c r="BA434" i="3" s="1"/>
  <c r="BD434" i="3"/>
  <c r="AZ430" i="3"/>
  <c r="BD430" i="3"/>
  <c r="AZ426" i="3"/>
  <c r="BD426" i="3"/>
  <c r="AZ422" i="3"/>
  <c r="BD422" i="3"/>
  <c r="AZ418" i="3"/>
  <c r="BD418" i="3"/>
  <c r="AZ414" i="3"/>
  <c r="BD414" i="3"/>
  <c r="AZ410" i="3"/>
  <c r="BA410" i="3" s="1"/>
  <c r="BD410" i="3"/>
  <c r="AZ406" i="3"/>
  <c r="BD406" i="3"/>
  <c r="AZ402" i="3"/>
  <c r="BA402" i="3" s="1"/>
  <c r="BD402" i="3"/>
  <c r="AZ398" i="3"/>
  <c r="BD398" i="3"/>
  <c r="AZ394" i="3"/>
  <c r="BD394" i="3"/>
  <c r="AZ390" i="3"/>
  <c r="BD390" i="3"/>
  <c r="AZ386" i="3"/>
  <c r="BD386" i="3"/>
  <c r="AZ382" i="3"/>
  <c r="BD382" i="3"/>
  <c r="AZ378" i="3"/>
  <c r="BA378" i="3" s="1"/>
  <c r="BD378" i="3"/>
  <c r="AZ374" i="3"/>
  <c r="BD374" i="3"/>
  <c r="AZ370" i="3"/>
  <c r="BA370" i="3" s="1"/>
  <c r="BD370" i="3"/>
  <c r="AZ366" i="3"/>
  <c r="BD366" i="3"/>
  <c r="AZ362" i="3"/>
  <c r="BD362" i="3"/>
  <c r="AZ358" i="3"/>
  <c r="BD358" i="3"/>
  <c r="AZ354" i="3"/>
  <c r="BD354" i="3"/>
  <c r="AZ350" i="3"/>
  <c r="BD350" i="3"/>
  <c r="AZ346" i="3"/>
  <c r="BA346" i="3" s="1"/>
  <c r="BD346" i="3"/>
  <c r="AZ342" i="3"/>
  <c r="BD342" i="3"/>
  <c r="AZ338" i="3"/>
  <c r="BA338" i="3" s="1"/>
  <c r="BD338" i="3"/>
  <c r="AZ334" i="3"/>
  <c r="BD334" i="3"/>
  <c r="AZ330" i="3"/>
  <c r="BD330" i="3"/>
  <c r="AZ326" i="3"/>
  <c r="BD326" i="3"/>
  <c r="AZ322" i="3"/>
  <c r="BD322" i="3"/>
  <c r="AZ318" i="3"/>
  <c r="BD318" i="3"/>
  <c r="AZ314" i="3"/>
  <c r="BA314" i="3" s="1"/>
  <c r="BD314" i="3"/>
  <c r="AZ310" i="3"/>
  <c r="BD310" i="3"/>
  <c r="AZ306" i="3"/>
  <c r="BA306" i="3" s="1"/>
  <c r="BD306" i="3"/>
  <c r="AZ302" i="3"/>
  <c r="BD302" i="3"/>
  <c r="AZ298" i="3"/>
  <c r="BD298" i="3"/>
  <c r="AZ294" i="3"/>
  <c r="BD294" i="3"/>
  <c r="AZ290" i="3"/>
  <c r="BD290" i="3"/>
  <c r="AZ286" i="3"/>
  <c r="BD286" i="3"/>
  <c r="AZ282" i="3"/>
  <c r="BA282" i="3" s="1"/>
  <c r="BD282" i="3"/>
  <c r="AZ278" i="3"/>
  <c r="BD278" i="3"/>
  <c r="AZ274" i="3"/>
  <c r="BA274" i="3" s="1"/>
  <c r="BD274" i="3"/>
  <c r="AZ270" i="3"/>
  <c r="BD270" i="3"/>
  <c r="AZ266" i="3"/>
  <c r="BD266" i="3"/>
  <c r="AZ262" i="3"/>
  <c r="BD262" i="3"/>
  <c r="AZ258" i="3"/>
  <c r="BD258" i="3"/>
  <c r="AZ254" i="3"/>
  <c r="BD254" i="3"/>
  <c r="AZ250" i="3"/>
  <c r="BA250" i="3" s="1"/>
  <c r="BD250" i="3"/>
  <c r="AZ246" i="3"/>
  <c r="BD246" i="3"/>
  <c r="AZ242" i="3"/>
  <c r="BA242" i="3" s="1"/>
  <c r="BD242" i="3"/>
  <c r="AZ238" i="3"/>
  <c r="BD238" i="3"/>
  <c r="AZ234" i="3"/>
  <c r="BD234" i="3"/>
  <c r="AZ230" i="3"/>
  <c r="BD230" i="3"/>
  <c r="AZ226" i="3"/>
  <c r="BD226" i="3"/>
  <c r="AZ222" i="3"/>
  <c r="BD222" i="3"/>
  <c r="AZ218" i="3"/>
  <c r="BA218" i="3" s="1"/>
  <c r="BD218" i="3"/>
  <c r="AZ214" i="3"/>
  <c r="BD214" i="3"/>
  <c r="AZ210" i="3"/>
  <c r="BA210" i="3" s="1"/>
  <c r="BD210" i="3"/>
  <c r="AZ206" i="3"/>
  <c r="BD206" i="3"/>
  <c r="AZ202" i="3"/>
  <c r="BA202" i="3" s="1"/>
  <c r="BD202" i="3"/>
  <c r="AZ198" i="3"/>
  <c r="BD198" i="3"/>
  <c r="AZ194" i="3"/>
  <c r="BA194" i="3" s="1"/>
  <c r="BD194" i="3"/>
  <c r="AZ190" i="3"/>
  <c r="BD190" i="3"/>
  <c r="AZ186" i="3"/>
  <c r="BA186" i="3" s="1"/>
  <c r="BD186" i="3"/>
  <c r="AZ182" i="3"/>
  <c r="BD182" i="3"/>
  <c r="AZ178" i="3"/>
  <c r="BA178" i="3" s="1"/>
  <c r="BD178" i="3"/>
  <c r="AZ174" i="3"/>
  <c r="BD174" i="3"/>
  <c r="AZ170" i="3"/>
  <c r="BA170" i="3" s="1"/>
  <c r="BD170" i="3"/>
  <c r="AZ166" i="3"/>
  <c r="BD166" i="3"/>
  <c r="AZ162" i="3"/>
  <c r="BA162" i="3" s="1"/>
  <c r="BD162" i="3"/>
  <c r="AZ158" i="3"/>
  <c r="BD158" i="3"/>
  <c r="AZ154" i="3"/>
  <c r="BA154" i="3" s="1"/>
  <c r="BD154" i="3"/>
  <c r="AZ150" i="3"/>
  <c r="BD150" i="3"/>
  <c r="AZ146" i="3"/>
  <c r="BA146" i="3" s="1"/>
  <c r="BD146" i="3"/>
  <c r="AZ142" i="3"/>
  <c r="BD142" i="3"/>
  <c r="AZ138" i="3"/>
  <c r="BA138" i="3" s="1"/>
  <c r="BD138" i="3"/>
  <c r="AZ134" i="3"/>
  <c r="BD134" i="3"/>
  <c r="AZ130" i="3"/>
  <c r="BA130" i="3" s="1"/>
  <c r="BD130" i="3"/>
  <c r="AZ126" i="3"/>
  <c r="BD126" i="3"/>
  <c r="AZ122" i="3"/>
  <c r="BA122" i="3" s="1"/>
  <c r="BD122" i="3"/>
  <c r="AZ118" i="3"/>
  <c r="BD118" i="3"/>
  <c r="AZ114" i="3"/>
  <c r="BA114" i="3" s="1"/>
  <c r="BD114" i="3"/>
  <c r="AZ110" i="3"/>
  <c r="BD110" i="3"/>
  <c r="AZ106" i="3"/>
  <c r="BA106" i="3" s="1"/>
  <c r="BD106" i="3"/>
  <c r="AZ102" i="3"/>
  <c r="BD102" i="3"/>
  <c r="AZ98" i="3"/>
  <c r="BA98" i="3" s="1"/>
  <c r="BD98" i="3"/>
  <c r="AZ94" i="3"/>
  <c r="BD94" i="3"/>
  <c r="AZ90" i="3"/>
  <c r="BA90" i="3" s="1"/>
  <c r="BD90" i="3"/>
  <c r="AZ86" i="3"/>
  <c r="BD86" i="3"/>
  <c r="AZ82" i="3"/>
  <c r="BA82" i="3" s="1"/>
  <c r="BD82" i="3"/>
  <c r="AZ78" i="3"/>
  <c r="BD78" i="3"/>
  <c r="AZ74" i="3"/>
  <c r="BA74" i="3" s="1"/>
  <c r="BD74" i="3"/>
  <c r="AZ70" i="3"/>
  <c r="BD70" i="3"/>
  <c r="AZ66" i="3"/>
  <c r="BA66" i="3" s="1"/>
  <c r="BD66" i="3"/>
  <c r="AZ62" i="3"/>
  <c r="BD62" i="3"/>
  <c r="AZ58" i="3"/>
  <c r="BA58" i="3" s="1"/>
  <c r="BD58" i="3"/>
  <c r="AZ54" i="3"/>
  <c r="BD54" i="3"/>
  <c r="AZ50" i="3"/>
  <c r="BA50" i="3" s="1"/>
  <c r="BD50" i="3"/>
  <c r="AZ46" i="3"/>
  <c r="BD46" i="3"/>
  <c r="AZ42" i="3"/>
  <c r="BA42" i="3" s="1"/>
  <c r="BD42" i="3"/>
  <c r="AZ38" i="3"/>
  <c r="BD38" i="3"/>
  <c r="AZ34" i="3"/>
  <c r="BA34" i="3" s="1"/>
  <c r="BD34" i="3"/>
  <c r="AZ30" i="3"/>
  <c r="BD30" i="3"/>
  <c r="AZ26" i="3"/>
  <c r="BA26" i="3" s="1"/>
  <c r="BD26" i="3"/>
  <c r="AZ22" i="3"/>
  <c r="BD22" i="3"/>
  <c r="AZ18" i="3"/>
  <c r="BA18" i="3" s="1"/>
  <c r="BD18" i="3"/>
  <c r="AZ14" i="3"/>
  <c r="BD14" i="3"/>
  <c r="AY1195" i="3"/>
  <c r="AY1191" i="3"/>
  <c r="AY1187" i="3"/>
  <c r="AY1183" i="3"/>
  <c r="AY1179" i="3"/>
  <c r="AY1175" i="3"/>
  <c r="AY1171" i="3"/>
  <c r="AY1167" i="3"/>
  <c r="AY1163" i="3"/>
  <c r="AY1159" i="3"/>
  <c r="AY1155" i="3"/>
  <c r="AY1151" i="3"/>
  <c r="AY1147" i="3"/>
  <c r="AY1143" i="3"/>
  <c r="AY1139" i="3"/>
  <c r="AY1135" i="3"/>
  <c r="AY1131" i="3"/>
  <c r="AY1127" i="3"/>
  <c r="AY1123" i="3"/>
  <c r="AY1119" i="3"/>
  <c r="AY1115" i="3"/>
  <c r="AY1111" i="3"/>
  <c r="AY1107" i="3"/>
  <c r="AY1103" i="3"/>
  <c r="AY1099" i="3"/>
  <c r="AY1095" i="3"/>
  <c r="AY1091" i="3"/>
  <c r="AY1087" i="3"/>
  <c r="AY1083" i="3"/>
  <c r="AY1079" i="3"/>
  <c r="AY1075" i="3"/>
  <c r="AY1071" i="3"/>
  <c r="AY1067" i="3"/>
  <c r="AY1063" i="3"/>
  <c r="AY1059" i="3"/>
  <c r="AY1055" i="3"/>
  <c r="AY1051" i="3"/>
  <c r="AY1047" i="3"/>
  <c r="AY1043" i="3"/>
  <c r="AY1039" i="3"/>
  <c r="AY1035" i="3"/>
  <c r="AY1031" i="3"/>
  <c r="AY1027" i="3"/>
  <c r="AY1023" i="3"/>
  <c r="AY1019" i="3"/>
  <c r="AY1015" i="3"/>
  <c r="AY1011" i="3"/>
  <c r="AY1007" i="3"/>
  <c r="AY1003" i="3"/>
  <c r="AY999" i="3"/>
  <c r="AY995" i="3"/>
  <c r="AY991" i="3"/>
  <c r="AY987" i="3"/>
  <c r="AY983" i="3"/>
  <c r="AY979" i="3"/>
  <c r="AY975" i="3"/>
  <c r="AY971" i="3"/>
  <c r="AY967" i="3"/>
  <c r="AY963" i="3"/>
  <c r="AY959" i="3"/>
  <c r="AY955" i="3"/>
  <c r="AY951" i="3"/>
  <c r="AY947" i="3"/>
  <c r="AY943" i="3"/>
  <c r="AY939" i="3"/>
  <c r="AY935" i="3"/>
  <c r="AY931" i="3"/>
  <c r="AY927" i="3"/>
  <c r="AY923" i="3"/>
  <c r="AY919" i="3"/>
  <c r="AY915" i="3"/>
  <c r="AY911" i="3"/>
  <c r="AY907" i="3"/>
  <c r="AY903" i="3"/>
  <c r="AY899" i="3"/>
  <c r="AY895" i="3"/>
  <c r="AY891" i="3"/>
  <c r="AY887" i="3"/>
  <c r="AY883" i="3"/>
  <c r="AY879" i="3"/>
  <c r="AY875" i="3"/>
  <c r="AY871" i="3"/>
  <c r="AY867" i="3"/>
  <c r="AY863" i="3"/>
  <c r="AY859" i="3"/>
  <c r="AY855" i="3"/>
  <c r="AY851" i="3"/>
  <c r="AY847" i="3"/>
  <c r="AY843" i="3"/>
  <c r="AY839" i="3"/>
  <c r="AY835" i="3"/>
  <c r="AY831" i="3"/>
  <c r="AY827" i="3"/>
  <c r="AY823" i="3"/>
  <c r="AY819" i="3"/>
  <c r="AY815" i="3"/>
  <c r="AY811" i="3"/>
  <c r="AY807" i="3"/>
  <c r="AY803" i="3"/>
  <c r="AY799" i="3"/>
  <c r="AY795" i="3"/>
  <c r="AY791" i="3"/>
  <c r="AY787" i="3"/>
  <c r="AY783" i="3"/>
  <c r="AY779" i="3"/>
  <c r="AY775" i="3"/>
  <c r="AY771" i="3"/>
  <c r="AY767" i="3"/>
  <c r="AY763" i="3"/>
  <c r="AY759" i="3"/>
  <c r="AY755" i="3"/>
  <c r="AY751" i="3"/>
  <c r="AY747" i="3"/>
  <c r="AY743" i="3"/>
  <c r="AY739" i="3"/>
  <c r="AY735" i="3"/>
  <c r="AY731" i="3"/>
  <c r="AY727" i="3"/>
  <c r="AY723" i="3"/>
  <c r="AY719" i="3"/>
  <c r="AY715" i="3"/>
  <c r="AY711" i="3"/>
  <c r="AY707" i="3"/>
  <c r="AY703" i="3"/>
  <c r="AY699" i="3"/>
  <c r="AY695" i="3"/>
  <c r="AY691" i="3"/>
  <c r="AY687" i="3"/>
  <c r="AY683" i="3"/>
  <c r="AY679" i="3"/>
  <c r="AY675" i="3"/>
  <c r="AY671" i="3"/>
  <c r="AY667" i="3"/>
  <c r="AY663" i="3"/>
  <c r="AY659" i="3"/>
  <c r="AY655" i="3"/>
  <c r="AY651" i="3"/>
  <c r="AY647" i="3"/>
  <c r="AY643" i="3"/>
  <c r="AY639" i="3"/>
  <c r="AY635" i="3"/>
  <c r="AY631" i="3"/>
  <c r="AY627" i="3"/>
  <c r="AY623" i="3"/>
  <c r="AY619" i="3"/>
  <c r="AY615" i="3"/>
  <c r="AY611" i="3"/>
  <c r="AY607" i="3"/>
  <c r="AY603" i="3"/>
  <c r="AY599" i="3"/>
  <c r="AY595" i="3"/>
  <c r="AY591" i="3"/>
  <c r="AY587" i="3"/>
  <c r="AY583" i="3"/>
  <c r="AY579" i="3"/>
  <c r="AY574" i="3"/>
  <c r="AY563" i="3"/>
  <c r="AY558" i="3"/>
  <c r="AY547" i="3"/>
  <c r="AY542" i="3"/>
  <c r="AY531" i="3"/>
  <c r="AY526" i="3"/>
  <c r="AY515" i="3"/>
  <c r="AY510" i="3"/>
  <c r="AY499" i="3"/>
  <c r="AY494" i="3"/>
  <c r="AY483" i="3"/>
  <c r="AY478" i="3"/>
  <c r="AY467" i="3"/>
  <c r="AY462" i="3"/>
  <c r="AY451" i="3"/>
  <c r="AY446" i="3"/>
  <c r="AY435" i="3"/>
  <c r="AY430" i="3"/>
  <c r="AY419" i="3"/>
  <c r="AY414" i="3"/>
  <c r="AY403" i="3"/>
  <c r="AY398" i="3"/>
  <c r="AY387" i="3"/>
  <c r="AY382" i="3"/>
  <c r="AY371" i="3"/>
  <c r="AY366" i="3"/>
  <c r="AY355" i="3"/>
  <c r="AY350" i="3"/>
  <c r="AY339" i="3"/>
  <c r="AY334" i="3"/>
  <c r="AY323" i="3"/>
  <c r="AY318" i="3"/>
  <c r="AY307" i="3"/>
  <c r="AY302" i="3"/>
  <c r="AY291" i="3"/>
  <c r="AY286" i="3"/>
  <c r="AY275" i="3"/>
  <c r="AY270" i="3"/>
  <c r="AY259" i="3"/>
  <c r="AY254" i="3"/>
  <c r="AY243" i="3"/>
  <c r="AY238" i="3"/>
  <c r="AY227" i="3"/>
  <c r="AY222" i="3"/>
  <c r="BD790" i="3"/>
  <c r="BD774" i="3"/>
  <c r="BD735" i="3"/>
  <c r="BD671" i="3"/>
  <c r="BD607" i="3"/>
  <c r="AP12" i="3"/>
  <c r="AN1949" i="3"/>
  <c r="AN1885" i="3"/>
  <c r="AN1821" i="3"/>
  <c r="AN1757" i="3"/>
  <c r="AN1693" i="3"/>
  <c r="AN1629" i="3"/>
  <c r="AN1565" i="3"/>
  <c r="AN1501" i="3"/>
  <c r="AN1437" i="3"/>
  <c r="AN1373" i="3"/>
  <c r="AN1309" i="3"/>
  <c r="AN1245" i="3"/>
  <c r="AN1181" i="3"/>
  <c r="AN1122" i="3"/>
  <c r="AN1066" i="3"/>
  <c r="AN1010" i="3"/>
  <c r="AN886" i="3"/>
  <c r="AN630" i="3"/>
  <c r="AN374" i="3"/>
  <c r="AN118" i="3"/>
  <c r="AS10" i="3"/>
  <c r="AN10" i="3"/>
  <c r="AN1130" i="3"/>
  <c r="AO1130" i="3"/>
  <c r="AN1098" i="3"/>
  <c r="AO1098" i="3"/>
  <c r="AN1070" i="3"/>
  <c r="AO1070" i="3"/>
  <c r="AN1062" i="3"/>
  <c r="AO1062" i="3"/>
  <c r="AN1050" i="3"/>
  <c r="AO1050" i="3"/>
  <c r="AN1034" i="3"/>
  <c r="AO1034" i="3"/>
  <c r="AN1018" i="3"/>
  <c r="AO1018" i="3"/>
  <c r="AN1002" i="3"/>
  <c r="AO1002" i="3"/>
  <c r="AN986" i="3"/>
  <c r="AO986" i="3"/>
  <c r="AN970" i="3"/>
  <c r="AO970" i="3"/>
  <c r="AN934" i="3"/>
  <c r="AO934" i="3"/>
  <c r="AN918" i="3"/>
  <c r="AO918" i="3"/>
  <c r="AN870" i="3"/>
  <c r="AO870" i="3"/>
  <c r="AN854" i="3"/>
  <c r="AO854" i="3"/>
  <c r="AN806" i="3"/>
  <c r="AO806" i="3"/>
  <c r="AN790" i="3"/>
  <c r="AO790" i="3"/>
  <c r="AN742" i="3"/>
  <c r="AO742" i="3"/>
  <c r="AN726" i="3"/>
  <c r="AO726" i="3"/>
  <c r="AN678" i="3"/>
  <c r="AO678" i="3"/>
  <c r="AN662" i="3"/>
  <c r="AO662" i="3"/>
  <c r="AN614" i="3"/>
  <c r="AO614" i="3"/>
  <c r="AN598" i="3"/>
  <c r="AO598" i="3"/>
  <c r="AN550" i="3"/>
  <c r="AO550" i="3"/>
  <c r="AN534" i="3"/>
  <c r="AO534" i="3"/>
  <c r="AN486" i="3"/>
  <c r="AO486" i="3"/>
  <c r="AN470" i="3"/>
  <c r="AO470" i="3"/>
  <c r="AN422" i="3"/>
  <c r="AO422" i="3"/>
  <c r="AN406" i="3"/>
  <c r="AO406" i="3"/>
  <c r="AN358" i="3"/>
  <c r="AO358" i="3"/>
  <c r="AN342" i="3"/>
  <c r="AO342" i="3"/>
  <c r="AN294" i="3"/>
  <c r="AO294" i="3"/>
  <c r="AN278" i="3"/>
  <c r="AO278" i="3"/>
  <c r="AN230" i="3"/>
  <c r="AO230" i="3"/>
  <c r="AN214" i="3"/>
  <c r="AO214" i="3"/>
  <c r="AN166" i="3"/>
  <c r="AO166" i="3"/>
  <c r="AN150" i="3"/>
  <c r="AO150" i="3"/>
  <c r="AN102" i="3"/>
  <c r="AO102" i="3"/>
  <c r="AN86" i="3"/>
  <c r="AO86" i="3"/>
  <c r="AN38" i="3"/>
  <c r="AO38" i="3"/>
  <c r="AN22" i="3"/>
  <c r="AO22" i="3"/>
  <c r="AN2005" i="3"/>
  <c r="AN1941" i="3"/>
  <c r="AN1877" i="3"/>
  <c r="AN1813" i="3"/>
  <c r="AN1749" i="3"/>
  <c r="AN1685" i="3"/>
  <c r="AN1621" i="3"/>
  <c r="AN1557" i="3"/>
  <c r="AN1493" i="3"/>
  <c r="AN1429" i="3"/>
  <c r="AN1365" i="3"/>
  <c r="AN1301" i="3"/>
  <c r="AN1237" i="3"/>
  <c r="AN1173" i="3"/>
  <c r="AN1106" i="3"/>
  <c r="AN1058" i="3"/>
  <c r="AN994" i="3"/>
  <c r="AN822" i="3"/>
  <c r="AN566" i="3"/>
  <c r="AN310" i="3"/>
  <c r="AN54" i="3"/>
  <c r="AO1739" i="3"/>
  <c r="AN1933" i="3"/>
  <c r="AO1933" i="3"/>
  <c r="AN1837" i="3"/>
  <c r="AO1837" i="3"/>
  <c r="AN1773" i="3"/>
  <c r="AO1773" i="3"/>
  <c r="AN1645" i="3"/>
  <c r="AO1645" i="3"/>
  <c r="AN1613" i="3"/>
  <c r="AO1613" i="3"/>
  <c r="AN1549" i="3"/>
  <c r="AO1549" i="3"/>
  <c r="AN1517" i="3"/>
  <c r="AO1517" i="3"/>
  <c r="AN1485" i="3"/>
  <c r="AO1485" i="3"/>
  <c r="AN1453" i="3"/>
  <c r="AO1453" i="3"/>
  <c r="AN1389" i="3"/>
  <c r="AO1389" i="3"/>
  <c r="AN1357" i="3"/>
  <c r="AO1357" i="3"/>
  <c r="AN1325" i="3"/>
  <c r="AO1325" i="3"/>
  <c r="AN1197" i="3"/>
  <c r="AO1197" i="3"/>
  <c r="AN1981" i="3"/>
  <c r="AN1917" i="3"/>
  <c r="AN1853" i="3"/>
  <c r="AN1789" i="3"/>
  <c r="AN1725" i="3"/>
  <c r="AN1661" i="3"/>
  <c r="AN1597" i="3"/>
  <c r="AN1533" i="3"/>
  <c r="AN1469" i="3"/>
  <c r="AN1405" i="3"/>
  <c r="AN1341" i="3"/>
  <c r="AN1277" i="3"/>
  <c r="AN1213" i="3"/>
  <c r="AN1149" i="3"/>
  <c r="AN1090" i="3"/>
  <c r="AN1042" i="3"/>
  <c r="AN978" i="3"/>
  <c r="AN758" i="3"/>
  <c r="AN502" i="3"/>
  <c r="AN246" i="3"/>
  <c r="AN1973" i="3"/>
  <c r="AN1909" i="3"/>
  <c r="AN1845" i="3"/>
  <c r="AN1781" i="3"/>
  <c r="AN1717" i="3"/>
  <c r="AN1653" i="3"/>
  <c r="AN1589" i="3"/>
  <c r="AN1525" i="3"/>
  <c r="AN1461" i="3"/>
  <c r="AN1397" i="3"/>
  <c r="AN1333" i="3"/>
  <c r="AN1269" i="3"/>
  <c r="AN1205" i="3"/>
  <c r="AN1138" i="3"/>
  <c r="AN1074" i="3"/>
  <c r="AN1026" i="3"/>
  <c r="AN950" i="3"/>
  <c r="AN694" i="3"/>
  <c r="AN438" i="3"/>
  <c r="AN182" i="3"/>
  <c r="AN1287" i="3"/>
  <c r="AN1271" i="3"/>
  <c r="AN1255" i="3"/>
  <c r="AN1239" i="3"/>
  <c r="AN1227" i="3"/>
  <c r="AN1211" i="3"/>
  <c r="AN1195" i="3"/>
  <c r="AN1183" i="3"/>
  <c r="AN1167" i="3"/>
  <c r="AN1151" i="3"/>
  <c r="AN1139" i="3"/>
  <c r="AN1127" i="3"/>
  <c r="AN1115" i="3"/>
  <c r="AN1103" i="3"/>
  <c r="AN1095" i="3"/>
  <c r="AN1087" i="3"/>
  <c r="AN1079" i="3"/>
  <c r="AN2002" i="3"/>
  <c r="AN1974" i="3"/>
  <c r="AN1975" i="3"/>
  <c r="AN1483" i="3"/>
  <c r="AN1319" i="3"/>
  <c r="AN1311" i="3"/>
  <c r="AN1303" i="3"/>
  <c r="AN1295" i="3"/>
  <c r="AN1283" i="3"/>
  <c r="AN1275" i="3"/>
  <c r="AN1263" i="3"/>
  <c r="AN1259" i="3"/>
  <c r="AN1247" i="3"/>
  <c r="AN1235" i="3"/>
  <c r="AN1223" i="3"/>
  <c r="AN1215" i="3"/>
  <c r="AN1203" i="3"/>
  <c r="AN1191" i="3"/>
  <c r="AN1175" i="3"/>
  <c r="AN1163" i="3"/>
  <c r="AN1155" i="3"/>
  <c r="AN1143" i="3"/>
  <c r="AN1131" i="3"/>
  <c r="AN1119" i="3"/>
  <c r="AN1107" i="3"/>
  <c r="AN1091" i="3"/>
  <c r="AN1075" i="3"/>
  <c r="AN2006" i="3"/>
  <c r="AN1994" i="3"/>
  <c r="AN1986" i="3"/>
  <c r="AN1978" i="3"/>
  <c r="AN1970" i="3"/>
  <c r="AN2009" i="3"/>
  <c r="AN1985" i="3"/>
  <c r="AN1977" i="3"/>
  <c r="AN1961" i="3"/>
  <c r="AN1953" i="3"/>
  <c r="AN1937" i="3"/>
  <c r="AN1929" i="3"/>
  <c r="AN1921" i="3"/>
  <c r="AN1913" i="3"/>
  <c r="AN1897" i="3"/>
  <c r="AN1889" i="3"/>
  <c r="AN1865" i="3"/>
  <c r="AN1857" i="3"/>
  <c r="AN1849" i="3"/>
  <c r="AN1841" i="3"/>
  <c r="AN1785" i="3"/>
  <c r="AN1777" i="3"/>
  <c r="AN1761" i="3"/>
  <c r="AN1753" i="3"/>
  <c r="AN1729" i="3"/>
  <c r="AN1705" i="3"/>
  <c r="AN1665" i="3"/>
  <c r="AN1657" i="3"/>
  <c r="AN1649" i="3"/>
  <c r="AN1617" i="3"/>
  <c r="AN1609" i="3"/>
  <c r="AN1601" i="3"/>
  <c r="AN1561" i="3"/>
  <c r="AN1553" i="3"/>
  <c r="AN1537" i="3"/>
  <c r="AN1529" i="3"/>
  <c r="AN1521" i="3"/>
  <c r="AN1497" i="3"/>
  <c r="AN1489" i="3"/>
  <c r="AN1465" i="3"/>
  <c r="AN1457" i="3"/>
  <c r="AN1449" i="3"/>
  <c r="AN1441" i="3"/>
  <c r="AN1393" i="3"/>
  <c r="AN1385" i="3"/>
  <c r="AN1361" i="3"/>
  <c r="AN1353" i="3"/>
  <c r="AN1345" i="3"/>
  <c r="AN1337" i="3"/>
  <c r="AN1329" i="3"/>
  <c r="AN1321" i="3"/>
  <c r="AN1313" i="3"/>
  <c r="AN1289" i="3"/>
  <c r="AN1281" i="3"/>
  <c r="AN1273" i="3"/>
  <c r="AN1249" i="3"/>
  <c r="AN1201" i="3"/>
  <c r="AN1145" i="3"/>
  <c r="AN1137" i="3"/>
  <c r="AN1129" i="3"/>
  <c r="AN1121" i="3"/>
  <c r="AN1113" i="3"/>
  <c r="AN1105" i="3"/>
  <c r="AN1097" i="3"/>
  <c r="AN1089" i="3"/>
  <c r="AN1081" i="3"/>
  <c r="AN1073" i="3"/>
  <c r="AN1065" i="3"/>
  <c r="AN1057" i="3"/>
  <c r="AN1049" i="3"/>
  <c r="AN1041" i="3"/>
  <c r="AN1033" i="3"/>
  <c r="AN1025" i="3"/>
  <c r="AN1017" i="3"/>
  <c r="AN1009" i="3"/>
  <c r="AN1001" i="3"/>
  <c r="AN993" i="3"/>
  <c r="AN985" i="3"/>
  <c r="AN977" i="3"/>
  <c r="AN969" i="3"/>
  <c r="AN961" i="3"/>
  <c r="AN957" i="3"/>
  <c r="AN949" i="3"/>
  <c r="AN937" i="3"/>
  <c r="AN933" i="3"/>
  <c r="AN925" i="3"/>
  <c r="AN917" i="3"/>
  <c r="AN909" i="3"/>
  <c r="AN905" i="3"/>
  <c r="AN897" i="3"/>
  <c r="AN889" i="3"/>
  <c r="AN881" i="3"/>
  <c r="AN873" i="3"/>
  <c r="AN865" i="3"/>
  <c r="AN853" i="3"/>
  <c r="AN845" i="3"/>
  <c r="AN837" i="3"/>
  <c r="AN829" i="3"/>
  <c r="AN821" i="3"/>
  <c r="AN813" i="3"/>
  <c r="AN805" i="3"/>
  <c r="AN797" i="3"/>
  <c r="AN789" i="3"/>
  <c r="AN777" i="3"/>
  <c r="AN773" i="3"/>
  <c r="AN765" i="3"/>
  <c r="AN757" i="3"/>
  <c r="AN749" i="3"/>
  <c r="AN733" i="3"/>
  <c r="AN725" i="3"/>
  <c r="AN717" i="3"/>
  <c r="AN709" i="3"/>
  <c r="AN705" i="3"/>
  <c r="AN697" i="3"/>
  <c r="AN689" i="3"/>
  <c r="AN681" i="3"/>
  <c r="AN673" i="3"/>
  <c r="AN665" i="3"/>
  <c r="AN657" i="3"/>
  <c r="AN649" i="3"/>
  <c r="AN641" i="3"/>
  <c r="AN633" i="3"/>
  <c r="AN625" i="3"/>
  <c r="AN617" i="3"/>
  <c r="AN609" i="3"/>
  <c r="AN601" i="3"/>
  <c r="AN593" i="3"/>
  <c r="AN585" i="3"/>
  <c r="AN577" i="3"/>
  <c r="AN569" i="3"/>
  <c r="AN561" i="3"/>
  <c r="AN549" i="3"/>
  <c r="AN541" i="3"/>
  <c r="AN533" i="3"/>
  <c r="AN529" i="3"/>
  <c r="AN525" i="3"/>
  <c r="AN517" i="3"/>
  <c r="AN513" i="3"/>
  <c r="AN509" i="3"/>
  <c r="AN505" i="3"/>
  <c r="AN501" i="3"/>
  <c r="AN497" i="3"/>
  <c r="AN493" i="3"/>
  <c r="AN489" i="3"/>
  <c r="AN485" i="3"/>
  <c r="AN481" i="3"/>
  <c r="AN477" i="3"/>
  <c r="AN473" i="3"/>
  <c r="AN469" i="3"/>
  <c r="AN465" i="3"/>
  <c r="AN461" i="3"/>
  <c r="AN457" i="3"/>
  <c r="AN453" i="3"/>
  <c r="AN449" i="3"/>
  <c r="AN445" i="3"/>
  <c r="AN441" i="3"/>
  <c r="AN437" i="3"/>
  <c r="AN433" i="3"/>
  <c r="AN429" i="3"/>
  <c r="AN425" i="3"/>
  <c r="AN421" i="3"/>
  <c r="AN417" i="3"/>
  <c r="AN413" i="3"/>
  <c r="AN409" i="3"/>
  <c r="AN405" i="3"/>
  <c r="AN401" i="3"/>
  <c r="AN397" i="3"/>
  <c r="AN393" i="3"/>
  <c r="AN389" i="3"/>
  <c r="AN385" i="3"/>
  <c r="AN381" i="3"/>
  <c r="AN377" i="3"/>
  <c r="AN373" i="3"/>
  <c r="AN369" i="3"/>
  <c r="AN361" i="3"/>
  <c r="AN357" i="3"/>
  <c r="AN353" i="3"/>
  <c r="AN349" i="3"/>
  <c r="AN345" i="3"/>
  <c r="AN341" i="3"/>
  <c r="AN337" i="3"/>
  <c r="AN333" i="3"/>
  <c r="AN329" i="3"/>
  <c r="AN325" i="3"/>
  <c r="AN321" i="3"/>
  <c r="AN317" i="3"/>
  <c r="AN313" i="3"/>
  <c r="AN309" i="3"/>
  <c r="AN305" i="3"/>
  <c r="AN301" i="3"/>
  <c r="AN297" i="3"/>
  <c r="AN293" i="3"/>
  <c r="AN289" i="3"/>
  <c r="AN285" i="3"/>
  <c r="AN281" i="3"/>
  <c r="AN277" i="3"/>
  <c r="AN273" i="3"/>
  <c r="AN269" i="3"/>
  <c r="AN265" i="3"/>
  <c r="AN261" i="3"/>
  <c r="AN257" i="3"/>
  <c r="AN253" i="3"/>
  <c r="AN249" i="3"/>
  <c r="AN245" i="3"/>
  <c r="AN241" i="3"/>
  <c r="AN237" i="3"/>
  <c r="AN233" i="3"/>
  <c r="AN229" i="3"/>
  <c r="AN225" i="3"/>
  <c r="AN221" i="3"/>
  <c r="AN217" i="3"/>
  <c r="AN213" i="3"/>
  <c r="AN209" i="3"/>
  <c r="AN205" i="3"/>
  <c r="AN201" i="3"/>
  <c r="AN197" i="3"/>
  <c r="AN193" i="3"/>
  <c r="AN189" i="3"/>
  <c r="AN185" i="3"/>
  <c r="AN181" i="3"/>
  <c r="AN177" i="3"/>
  <c r="AN173" i="3"/>
  <c r="AN169" i="3"/>
  <c r="AN165" i="3"/>
  <c r="AN161" i="3"/>
  <c r="AN157" i="3"/>
  <c r="AN153" i="3"/>
  <c r="AN149" i="3"/>
  <c r="AN145" i="3"/>
  <c r="AN141" i="3"/>
  <c r="AN137" i="3"/>
  <c r="AN133" i="3"/>
  <c r="AN129" i="3"/>
  <c r="AN125" i="3"/>
  <c r="AN121" i="3"/>
  <c r="AN117" i="3"/>
  <c r="AN113" i="3"/>
  <c r="AN109" i="3"/>
  <c r="AN105" i="3"/>
  <c r="AN101" i="3"/>
  <c r="AN97" i="3"/>
  <c r="AN93" i="3"/>
  <c r="AN89" i="3"/>
  <c r="AN85" i="3"/>
  <c r="AN81" i="3"/>
  <c r="AN77" i="3"/>
  <c r="AN73" i="3"/>
  <c r="AN69" i="3"/>
  <c r="AN65" i="3"/>
  <c r="AN61" i="3"/>
  <c r="AN57" i="3"/>
  <c r="AN53" i="3"/>
  <c r="AN49" i="3"/>
  <c r="AN45" i="3"/>
  <c r="AN41" i="3"/>
  <c r="AN37" i="3"/>
  <c r="AN33" i="3"/>
  <c r="AN29" i="3"/>
  <c r="AN25" i="3"/>
  <c r="AN21" i="3"/>
  <c r="AN17" i="3"/>
  <c r="AN13" i="3"/>
  <c r="AN1997" i="3"/>
  <c r="AN1965" i="3"/>
  <c r="AN1901" i="3"/>
  <c r="AN1869" i="3"/>
  <c r="AN1805" i="3"/>
  <c r="AN1741" i="3"/>
  <c r="AN1709" i="3"/>
  <c r="AN1677" i="3"/>
  <c r="AN1581" i="3"/>
  <c r="AN1421" i="3"/>
  <c r="AN1293" i="3"/>
  <c r="AN1261" i="3"/>
  <c r="AN1229" i="3"/>
  <c r="AN1165" i="3"/>
  <c r="AN2007" i="3"/>
  <c r="AN2003" i="3"/>
  <c r="AN1999" i="3"/>
  <c r="AN1995" i="3"/>
  <c r="AN1991" i="3"/>
  <c r="AN1987" i="3"/>
  <c r="AN1983" i="3"/>
  <c r="AN1979" i="3"/>
  <c r="AN1971" i="3"/>
  <c r="AN1967" i="3"/>
  <c r="AN1963" i="3"/>
  <c r="AN1959" i="3"/>
  <c r="AN1955" i="3"/>
  <c r="AN1951" i="3"/>
  <c r="AN1947" i="3"/>
  <c r="AN1943" i="3"/>
  <c r="AN1939" i="3"/>
  <c r="AN1935" i="3"/>
  <c r="AN1931" i="3"/>
  <c r="AN1927" i="3"/>
  <c r="AN1923" i="3"/>
  <c r="AN1919" i="3"/>
  <c r="AN1915" i="3"/>
  <c r="AN1911" i="3"/>
  <c r="AN1907" i="3"/>
  <c r="AN1903" i="3"/>
  <c r="AN1899" i="3"/>
  <c r="AN1895" i="3"/>
  <c r="AN1891" i="3"/>
  <c r="AN1887" i="3"/>
  <c r="AN1883" i="3"/>
  <c r="AN1879" i="3"/>
  <c r="AN1875" i="3"/>
  <c r="AN1871" i="3"/>
  <c r="AN1867" i="3"/>
  <c r="AN1863" i="3"/>
  <c r="AN1859" i="3"/>
  <c r="AN1855" i="3"/>
  <c r="AN1851" i="3"/>
  <c r="AN1847" i="3"/>
  <c r="AN1843" i="3"/>
  <c r="AN1839" i="3"/>
  <c r="AN1835" i="3"/>
  <c r="AN1831" i="3"/>
  <c r="AN1827" i="3"/>
  <c r="AN1823" i="3"/>
  <c r="AN1819" i="3"/>
  <c r="AN1815" i="3"/>
  <c r="AN1811" i="3"/>
  <c r="AN1807" i="3"/>
  <c r="AN1803" i="3"/>
  <c r="AN1799" i="3"/>
  <c r="AN1795" i="3"/>
  <c r="AN1791" i="3"/>
  <c r="AN1787" i="3"/>
  <c r="AN1783" i="3"/>
  <c r="AN1779" i="3"/>
  <c r="AN1775" i="3"/>
  <c r="AN1771" i="3"/>
  <c r="AN1767" i="3"/>
  <c r="AN1763" i="3"/>
  <c r="AN1759" i="3"/>
  <c r="AN1755" i="3"/>
  <c r="AN1751" i="3"/>
  <c r="AN1747" i="3"/>
  <c r="AN1743" i="3"/>
  <c r="AN1739" i="3"/>
  <c r="AN1735" i="3"/>
  <c r="AN1731" i="3"/>
  <c r="AN1727" i="3"/>
  <c r="AN1723" i="3"/>
  <c r="AN1719" i="3"/>
  <c r="AN1715" i="3"/>
  <c r="AN1711" i="3"/>
  <c r="AN1707" i="3"/>
  <c r="AN1703" i="3"/>
  <c r="AN1699" i="3"/>
  <c r="AN1695" i="3"/>
  <c r="AN1691" i="3"/>
  <c r="AN1687" i="3"/>
  <c r="AN1683" i="3"/>
  <c r="AN1679" i="3"/>
  <c r="AN1675" i="3"/>
  <c r="AN1671" i="3"/>
  <c r="AN1667" i="3"/>
  <c r="AN1663" i="3"/>
  <c r="AN1659" i="3"/>
  <c r="AN1655" i="3"/>
  <c r="AN1651" i="3"/>
  <c r="AN1647" i="3"/>
  <c r="AN1643" i="3"/>
  <c r="AN1639" i="3"/>
  <c r="AN1635" i="3"/>
  <c r="AN1631" i="3"/>
  <c r="AN1627" i="3"/>
  <c r="AN1623" i="3"/>
  <c r="AN1619" i="3"/>
  <c r="AN1615" i="3"/>
  <c r="AN1611" i="3"/>
  <c r="AN1607" i="3"/>
  <c r="AN1603" i="3"/>
  <c r="AN1599" i="3"/>
  <c r="AN1595" i="3"/>
  <c r="AN1591" i="3"/>
  <c r="AN1587" i="3"/>
  <c r="AN1583" i="3"/>
  <c r="AN1579" i="3"/>
  <c r="AN1575" i="3"/>
  <c r="AN1571" i="3"/>
  <c r="AN1567" i="3"/>
  <c r="AN1563" i="3"/>
  <c r="AN1559" i="3"/>
  <c r="AN1555" i="3"/>
  <c r="AN1551" i="3"/>
  <c r="AN1547" i="3"/>
  <c r="AN1543" i="3"/>
  <c r="AN1539" i="3"/>
  <c r="AN1535" i="3"/>
  <c r="AN1531" i="3"/>
  <c r="AN1527" i="3"/>
  <c r="AN1523" i="3"/>
  <c r="AN1519" i="3"/>
  <c r="AN1515" i="3"/>
  <c r="AN1511" i="3"/>
  <c r="AN1507" i="3"/>
  <c r="AN1503" i="3"/>
  <c r="AN1499" i="3"/>
  <c r="AN1495" i="3"/>
  <c r="AN1491" i="3"/>
  <c r="AN1487" i="3"/>
  <c r="AN1479" i="3"/>
  <c r="AN1475" i="3"/>
  <c r="AN1471" i="3"/>
  <c r="AN1467" i="3"/>
  <c r="AN1463" i="3"/>
  <c r="AN1459" i="3"/>
  <c r="AN1455" i="3"/>
  <c r="AN1451" i="3"/>
  <c r="AN1447" i="3"/>
  <c r="AN1443" i="3"/>
  <c r="AN1439" i="3"/>
  <c r="AN1435" i="3"/>
  <c r="AN1431" i="3"/>
  <c r="AN1427" i="3"/>
  <c r="AN1423" i="3"/>
  <c r="AN1419" i="3"/>
  <c r="AN1415" i="3"/>
  <c r="AN1411" i="3"/>
  <c r="AN1407" i="3"/>
  <c r="AN1403" i="3"/>
  <c r="AN1399" i="3"/>
  <c r="AN1395" i="3"/>
  <c r="AN1391" i="3"/>
  <c r="AN1387" i="3"/>
  <c r="AN1383" i="3"/>
  <c r="AN1379" i="3"/>
  <c r="AN1375" i="3"/>
  <c r="AN1371" i="3"/>
  <c r="AN1367" i="3"/>
  <c r="AN1363" i="3"/>
  <c r="AN1359" i="3"/>
  <c r="AN1355" i="3"/>
  <c r="AN1351" i="3"/>
  <c r="AN1347" i="3"/>
  <c r="AN1343" i="3"/>
  <c r="AN1339" i="3"/>
  <c r="AN1335" i="3"/>
  <c r="AN1331" i="3"/>
  <c r="AN1327" i="3"/>
  <c r="AN1323" i="3"/>
  <c r="AN1315" i="3"/>
  <c r="AN1307" i="3"/>
  <c r="AN1299" i="3"/>
  <c r="AN1291" i="3"/>
  <c r="AN1279" i="3"/>
  <c r="AN1267" i="3"/>
  <c r="AN1251" i="3"/>
  <c r="AN1243" i="3"/>
  <c r="AN1231" i="3"/>
  <c r="AN1219" i="3"/>
  <c r="AN1207" i="3"/>
  <c r="AN1199" i="3"/>
  <c r="AN1187" i="3"/>
  <c r="AN1179" i="3"/>
  <c r="AN1171" i="3"/>
  <c r="AN1159" i="3"/>
  <c r="AN1147" i="3"/>
  <c r="AN1135" i="3"/>
  <c r="AN1123" i="3"/>
  <c r="AN1111" i="3"/>
  <c r="AN1099" i="3"/>
  <c r="AN1083" i="3"/>
  <c r="AN1998" i="3"/>
  <c r="AN1990" i="3"/>
  <c r="AN1982" i="3"/>
  <c r="AN1966" i="3"/>
  <c r="AN2001" i="3"/>
  <c r="AN1993" i="3"/>
  <c r="AN1969" i="3"/>
  <c r="AN1945" i="3"/>
  <c r="AN1905" i="3"/>
  <c r="AN1881" i="3"/>
  <c r="AN1873" i="3"/>
  <c r="AN1833" i="3"/>
  <c r="AN1825" i="3"/>
  <c r="AN1817" i="3"/>
  <c r="AN1809" i="3"/>
  <c r="AN1801" i="3"/>
  <c r="AN1793" i="3"/>
  <c r="AN1769" i="3"/>
  <c r="AN1745" i="3"/>
  <c r="AN1737" i="3"/>
  <c r="AN1721" i="3"/>
  <c r="AN1713" i="3"/>
  <c r="AN1697" i="3"/>
  <c r="AN1689" i="3"/>
  <c r="AN1681" i="3"/>
  <c r="AN1673" i="3"/>
  <c r="AN1641" i="3"/>
  <c r="AN1633" i="3"/>
  <c r="AN1625" i="3"/>
  <c r="AN1593" i="3"/>
  <c r="AN1585" i="3"/>
  <c r="AN1577" i="3"/>
  <c r="AN1569" i="3"/>
  <c r="AN1545" i="3"/>
  <c r="AN1513" i="3"/>
  <c r="AN1505" i="3"/>
  <c r="AN1481" i="3"/>
  <c r="AN1473" i="3"/>
  <c r="AN1433" i="3"/>
  <c r="AN1425" i="3"/>
  <c r="AN1417" i="3"/>
  <c r="AN1409" i="3"/>
  <c r="AN1401" i="3"/>
  <c r="AN1377" i="3"/>
  <c r="AN1369" i="3"/>
  <c r="AN1305" i="3"/>
  <c r="AN1297" i="3"/>
  <c r="AN1265" i="3"/>
  <c r="AN1257" i="3"/>
  <c r="AN1241" i="3"/>
  <c r="AN1233" i="3"/>
  <c r="AN1225" i="3"/>
  <c r="AN1217" i="3"/>
  <c r="AN1209" i="3"/>
  <c r="AN1193" i="3"/>
  <c r="AN1185" i="3"/>
  <c r="AN1177" i="3"/>
  <c r="AN1169" i="3"/>
  <c r="AN1161" i="3"/>
  <c r="AN1153" i="3"/>
  <c r="AN1141" i="3"/>
  <c r="AN1133" i="3"/>
  <c r="AN1125" i="3"/>
  <c r="AN1117" i="3"/>
  <c r="AN1109" i="3"/>
  <c r="AN1101" i="3"/>
  <c r="AN1093" i="3"/>
  <c r="AN1085" i="3"/>
  <c r="AN1077" i="3"/>
  <c r="AN1069" i="3"/>
  <c r="AN1061" i="3"/>
  <c r="AN1053" i="3"/>
  <c r="AN1045" i="3"/>
  <c r="AN1037" i="3"/>
  <c r="AN1029" i="3"/>
  <c r="AN1021" i="3"/>
  <c r="AN1013" i="3"/>
  <c r="AN1005" i="3"/>
  <c r="AN997" i="3"/>
  <c r="AN989" i="3"/>
  <c r="AN981" i="3"/>
  <c r="AN973" i="3"/>
  <c r="AN965" i="3"/>
  <c r="AN953" i="3"/>
  <c r="AN945" i="3"/>
  <c r="AN941" i="3"/>
  <c r="AN929" i="3"/>
  <c r="AN921" i="3"/>
  <c r="AN913" i="3"/>
  <c r="AN901" i="3"/>
  <c r="AN893" i="3"/>
  <c r="AN885" i="3"/>
  <c r="AN877" i="3"/>
  <c r="AN869" i="3"/>
  <c r="AN861" i="3"/>
  <c r="AN857" i="3"/>
  <c r="AN849" i="3"/>
  <c r="AN841" i="3"/>
  <c r="AN833" i="3"/>
  <c r="AN825" i="3"/>
  <c r="AN817" i="3"/>
  <c r="AN809" i="3"/>
  <c r="AN801" i="3"/>
  <c r="AN793" i="3"/>
  <c r="AN785" i="3"/>
  <c r="AN781" i="3"/>
  <c r="AN769" i="3"/>
  <c r="AN761" i="3"/>
  <c r="AN753" i="3"/>
  <c r="AN745" i="3"/>
  <c r="AN741" i="3"/>
  <c r="AN737" i="3"/>
  <c r="AN729" i="3"/>
  <c r="AN721" i="3"/>
  <c r="AN713" i="3"/>
  <c r="AN701" i="3"/>
  <c r="AN693" i="3"/>
  <c r="AN685" i="3"/>
  <c r="AN677" i="3"/>
  <c r="AN669" i="3"/>
  <c r="AN661" i="3"/>
  <c r="AN653" i="3"/>
  <c r="AN645" i="3"/>
  <c r="AN637" i="3"/>
  <c r="AN629" i="3"/>
  <c r="AN621" i="3"/>
  <c r="AN613" i="3"/>
  <c r="AN605" i="3"/>
  <c r="AN597" i="3"/>
  <c r="AN589" i="3"/>
  <c r="AN581" i="3"/>
  <c r="AN573" i="3"/>
  <c r="AN565" i="3"/>
  <c r="AN557" i="3"/>
  <c r="AN553" i="3"/>
  <c r="AN545" i="3"/>
  <c r="AN537" i="3"/>
  <c r="AN521" i="3"/>
  <c r="AN365" i="3"/>
  <c r="AN2008" i="3"/>
  <c r="AN2004" i="3"/>
  <c r="AN2000" i="3"/>
  <c r="AN1996" i="3"/>
  <c r="AN1992" i="3"/>
  <c r="AN1988" i="3"/>
  <c r="AN1984" i="3"/>
  <c r="AN1980" i="3"/>
  <c r="AN1976" i="3"/>
  <c r="AN1972" i="3"/>
  <c r="AN1968" i="3"/>
  <c r="AN1989" i="3"/>
  <c r="AN1957" i="3"/>
  <c r="AN1925" i="3"/>
  <c r="AN1893" i="3"/>
  <c r="AN1861" i="3"/>
  <c r="AN1829" i="3"/>
  <c r="AN1797" i="3"/>
  <c r="AN1765" i="3"/>
  <c r="AN1733" i="3"/>
  <c r="AN1701" i="3"/>
  <c r="AN1669" i="3"/>
  <c r="AN1637" i="3"/>
  <c r="AN1605" i="3"/>
  <c r="AN1573" i="3"/>
  <c r="AN1541" i="3"/>
  <c r="AN1509" i="3"/>
  <c r="AN1477" i="3"/>
  <c r="AN1445" i="3"/>
  <c r="AN1413" i="3"/>
  <c r="AN1381" i="3"/>
  <c r="AN1349" i="3"/>
  <c r="AN1317" i="3"/>
  <c r="AN1285" i="3"/>
  <c r="AN1253" i="3"/>
  <c r="AN1221" i="3"/>
  <c r="AN1189" i="3"/>
  <c r="AN1157" i="3"/>
  <c r="AN1964" i="3"/>
  <c r="AN1960" i="3"/>
  <c r="AN1956" i="3"/>
  <c r="AN1952" i="3"/>
  <c r="AN1948" i="3"/>
  <c r="AN1944" i="3"/>
  <c r="AN1940" i="3"/>
  <c r="AN1936" i="3"/>
  <c r="AN1932" i="3"/>
  <c r="AN1928" i="3"/>
  <c r="AN1924" i="3"/>
  <c r="AN1920" i="3"/>
  <c r="AN1916" i="3"/>
  <c r="AN1912" i="3"/>
  <c r="AN1908" i="3"/>
  <c r="AN1904" i="3"/>
  <c r="AN1900" i="3"/>
  <c r="AN1896" i="3"/>
  <c r="AN1892" i="3"/>
  <c r="AN1888" i="3"/>
  <c r="AN1884" i="3"/>
  <c r="AN1880" i="3"/>
  <c r="AN1876" i="3"/>
  <c r="AN1872" i="3"/>
  <c r="AN1868" i="3"/>
  <c r="AN1864" i="3"/>
  <c r="AN1860" i="3"/>
  <c r="AN1856" i="3"/>
  <c r="AN1852" i="3"/>
  <c r="AN1848" i="3"/>
  <c r="AN1844" i="3"/>
  <c r="AN1840" i="3"/>
  <c r="AN1836" i="3"/>
  <c r="AN1832" i="3"/>
  <c r="AN1828" i="3"/>
  <c r="AN1824" i="3"/>
  <c r="AN1820" i="3"/>
  <c r="AN1816" i="3"/>
  <c r="AN1812" i="3"/>
  <c r="AN1808" i="3"/>
  <c r="AN1804" i="3"/>
  <c r="AN1800" i="3"/>
  <c r="AN1796" i="3"/>
  <c r="AN1792" i="3"/>
  <c r="AN1788" i="3"/>
  <c r="AN1784" i="3"/>
  <c r="AN1780" i="3"/>
  <c r="AN1776" i="3"/>
  <c r="AN1772" i="3"/>
  <c r="AN1768" i="3"/>
  <c r="AN1764" i="3"/>
  <c r="AN1760" i="3"/>
  <c r="AN1756" i="3"/>
  <c r="AN1752" i="3"/>
  <c r="AN1748" i="3"/>
  <c r="AN1744" i="3"/>
  <c r="AN1740" i="3"/>
  <c r="AN1736" i="3"/>
  <c r="AN1732" i="3"/>
  <c r="AN1728" i="3"/>
  <c r="AN1724" i="3"/>
  <c r="AN1720" i="3"/>
  <c r="AN1716" i="3"/>
  <c r="AN1712" i="3"/>
  <c r="AN1708" i="3"/>
  <c r="AN1704" i="3"/>
  <c r="AN1700" i="3"/>
  <c r="AN1696" i="3"/>
  <c r="AN1692" i="3"/>
  <c r="AN1688" i="3"/>
  <c r="AN1684" i="3"/>
  <c r="AN1680" i="3"/>
  <c r="AN1676" i="3"/>
  <c r="AN1672" i="3"/>
  <c r="AN1668" i="3"/>
  <c r="AN1664" i="3"/>
  <c r="AN1660" i="3"/>
  <c r="AN1656" i="3"/>
  <c r="AN1652" i="3"/>
  <c r="AN1648" i="3"/>
  <c r="AN1644" i="3"/>
  <c r="AN1640" i="3"/>
  <c r="AN1636" i="3"/>
  <c r="AN1632" i="3"/>
  <c r="AN1628" i="3"/>
  <c r="AN1624" i="3"/>
  <c r="AN1620" i="3"/>
  <c r="AN1616" i="3"/>
  <c r="AN1612" i="3"/>
  <c r="AN1608" i="3"/>
  <c r="AN1604" i="3"/>
  <c r="AN1600" i="3"/>
  <c r="AN1596" i="3"/>
  <c r="AN1592" i="3"/>
  <c r="AN1588" i="3"/>
  <c r="AN1584" i="3"/>
  <c r="AN1580" i="3"/>
  <c r="AN1576" i="3"/>
  <c r="AN1572" i="3"/>
  <c r="AN1568" i="3"/>
  <c r="AN1564" i="3"/>
  <c r="AN1560" i="3"/>
  <c r="AN1556" i="3"/>
  <c r="AN1552" i="3"/>
  <c r="AN1548" i="3"/>
  <c r="AN1544" i="3"/>
  <c r="AN1540" i="3"/>
  <c r="AN1536" i="3"/>
  <c r="AN1532" i="3"/>
  <c r="AN1528" i="3"/>
  <c r="AN1524" i="3"/>
  <c r="AN1520" i="3"/>
  <c r="AN1516" i="3"/>
  <c r="AN1512" i="3"/>
  <c r="AN1508" i="3"/>
  <c r="AN1504" i="3"/>
  <c r="AN1500" i="3"/>
  <c r="AN1496" i="3"/>
  <c r="AN1492" i="3"/>
  <c r="AN1488" i="3"/>
  <c r="AN1484" i="3"/>
  <c r="AN1480" i="3"/>
  <c r="AN1476" i="3"/>
  <c r="AN1472" i="3"/>
  <c r="AN1468" i="3"/>
  <c r="AN1464" i="3"/>
  <c r="AN1460" i="3"/>
  <c r="AN1456" i="3"/>
  <c r="AN1452" i="3"/>
  <c r="AN1448" i="3"/>
  <c r="AN1444" i="3"/>
  <c r="AN1440" i="3"/>
  <c r="AN1436" i="3"/>
  <c r="AN1432" i="3"/>
  <c r="AN1428" i="3"/>
  <c r="AN1424" i="3"/>
  <c r="AN1420" i="3"/>
  <c r="AN1416" i="3"/>
  <c r="AN1412" i="3"/>
  <c r="AN1408" i="3"/>
  <c r="AN1404" i="3"/>
  <c r="AN1400" i="3"/>
  <c r="AN1396" i="3"/>
  <c r="AN1392" i="3"/>
  <c r="AN1388" i="3"/>
  <c r="AN1384" i="3"/>
  <c r="AN1380" i="3"/>
  <c r="AN1376" i="3"/>
  <c r="AN1372" i="3"/>
  <c r="AN1368" i="3"/>
  <c r="AN1364" i="3"/>
  <c r="AN1360" i="3"/>
  <c r="AN1356" i="3"/>
  <c r="AN1352" i="3"/>
  <c r="AN1348" i="3"/>
  <c r="AN1344" i="3"/>
  <c r="AN1340" i="3"/>
  <c r="AN1336" i="3"/>
  <c r="AN1332" i="3"/>
  <c r="AN1328" i="3"/>
  <c r="AN1324" i="3"/>
  <c r="AN1320" i="3"/>
  <c r="AN1316" i="3"/>
  <c r="AN1312" i="3"/>
  <c r="AN1308" i="3"/>
  <c r="AN1304" i="3"/>
  <c r="AN1300" i="3"/>
  <c r="AN1296" i="3"/>
  <c r="AN1292" i="3"/>
  <c r="AN1288" i="3"/>
  <c r="AN1284" i="3"/>
  <c r="AN1280" i="3"/>
  <c r="AN1276" i="3"/>
  <c r="AN1272" i="3"/>
  <c r="AN1268" i="3"/>
  <c r="AN1264" i="3"/>
  <c r="AN1260" i="3"/>
  <c r="AN1256" i="3"/>
  <c r="AN1252" i="3"/>
  <c r="AN1248" i="3"/>
  <c r="AN1244" i="3"/>
  <c r="AN1240" i="3"/>
  <c r="AN1236" i="3"/>
  <c r="AN1232" i="3"/>
  <c r="AN1228" i="3"/>
  <c r="AN1224" i="3"/>
  <c r="AN1220" i="3"/>
  <c r="AN1216" i="3"/>
  <c r="AN1212" i="3"/>
  <c r="AN1208" i="3"/>
  <c r="AN1204" i="3"/>
  <c r="AN1200" i="3"/>
  <c r="AN1196" i="3"/>
  <c r="AN1192" i="3"/>
  <c r="AN1188" i="3"/>
  <c r="AN1184" i="3"/>
  <c r="AN1180" i="3"/>
  <c r="AN1176" i="3"/>
  <c r="AN1172" i="3"/>
  <c r="AN1168" i="3"/>
  <c r="AN1164" i="3"/>
  <c r="AN1160" i="3"/>
  <c r="AN1156" i="3"/>
  <c r="AN1152" i="3"/>
  <c r="AN1148" i="3"/>
  <c r="AN1144" i="3"/>
  <c r="AN1140" i="3"/>
  <c r="AN1136" i="3"/>
  <c r="AN1132" i="3"/>
  <c r="AN1128" i="3"/>
  <c r="AN1124" i="3"/>
  <c r="AN1120" i="3"/>
  <c r="AN1116" i="3"/>
  <c r="AN1112" i="3"/>
  <c r="AN1108" i="3"/>
  <c r="AN1104" i="3"/>
  <c r="AN1100" i="3"/>
  <c r="AN1096" i="3"/>
  <c r="AN1092" i="3"/>
  <c r="AN1088" i="3"/>
  <c r="AN1084" i="3"/>
  <c r="AN1080" i="3"/>
  <c r="AN1076" i="3"/>
  <c r="AN1072" i="3"/>
  <c r="AN1068" i="3"/>
  <c r="AN1064" i="3"/>
  <c r="AN1060" i="3"/>
  <c r="AN1056" i="3"/>
  <c r="AN1052" i="3"/>
  <c r="AN1048" i="3"/>
  <c r="AN1044" i="3"/>
  <c r="AN1040" i="3"/>
  <c r="AN1036" i="3"/>
  <c r="AN1032" i="3"/>
  <c r="AN1028" i="3"/>
  <c r="AN1024" i="3"/>
  <c r="AN1020" i="3"/>
  <c r="AN1016" i="3"/>
  <c r="AN1012" i="3"/>
  <c r="AN1008" i="3"/>
  <c r="AN1004" i="3"/>
  <c r="AN1000" i="3"/>
  <c r="AN996" i="3"/>
  <c r="AN992" i="3"/>
  <c r="AN988" i="3"/>
  <c r="AN984" i="3"/>
  <c r="AN980" i="3"/>
  <c r="AN976" i="3"/>
  <c r="AN972" i="3"/>
  <c r="AN968" i="3"/>
  <c r="AN964" i="3"/>
  <c r="AN960" i="3"/>
  <c r="AN956" i="3"/>
  <c r="AN952" i="3"/>
  <c r="AN948" i="3"/>
  <c r="AN944" i="3"/>
  <c r="AN940" i="3"/>
  <c r="AN936" i="3"/>
  <c r="AN932" i="3"/>
  <c r="AN928" i="3"/>
  <c r="AN924" i="3"/>
  <c r="AN920" i="3"/>
  <c r="AN916" i="3"/>
  <c r="AN912" i="3"/>
  <c r="AN908" i="3"/>
  <c r="AN904" i="3"/>
  <c r="AN900" i="3"/>
  <c r="AN896" i="3"/>
  <c r="AN892" i="3"/>
  <c r="AN888" i="3"/>
  <c r="AN884" i="3"/>
  <c r="AN880" i="3"/>
  <c r="AN876" i="3"/>
  <c r="AN872" i="3"/>
  <c r="AN868" i="3"/>
  <c r="AN864" i="3"/>
  <c r="AN860" i="3"/>
  <c r="AN856" i="3"/>
  <c r="AN852" i="3"/>
  <c r="AN848" i="3"/>
  <c r="AN844" i="3"/>
  <c r="AN840" i="3"/>
  <c r="AN836" i="3"/>
  <c r="AN832" i="3"/>
  <c r="AN828" i="3"/>
  <c r="AN824" i="3"/>
  <c r="AN820" i="3"/>
  <c r="AN816" i="3"/>
  <c r="AN812" i="3"/>
  <c r="AN808" i="3"/>
  <c r="AN804" i="3"/>
  <c r="AN800" i="3"/>
  <c r="AN796" i="3"/>
  <c r="AN792" i="3"/>
  <c r="AN788" i="3"/>
  <c r="AN784" i="3"/>
  <c r="AN780" i="3"/>
  <c r="AN776" i="3"/>
  <c r="AN772" i="3"/>
  <c r="AN768" i="3"/>
  <c r="AN764" i="3"/>
  <c r="AN760" i="3"/>
  <c r="AN756" i="3"/>
  <c r="AN752" i="3"/>
  <c r="AN748" i="3"/>
  <c r="AN744" i="3"/>
  <c r="AN740" i="3"/>
  <c r="AN736" i="3"/>
  <c r="AN732" i="3"/>
  <c r="AN728" i="3"/>
  <c r="AN724" i="3"/>
  <c r="AN720" i="3"/>
  <c r="AN716" i="3"/>
  <c r="AN712" i="3"/>
  <c r="AN708" i="3"/>
  <c r="AN704" i="3"/>
  <c r="AN700" i="3"/>
  <c r="AN696" i="3"/>
  <c r="AN692" i="3"/>
  <c r="AN688" i="3"/>
  <c r="AN684" i="3"/>
  <c r="AN680" i="3"/>
  <c r="AN676" i="3"/>
  <c r="AN672" i="3"/>
  <c r="AN668" i="3"/>
  <c r="AN664" i="3"/>
  <c r="AN660" i="3"/>
  <c r="AN656" i="3"/>
  <c r="AN652" i="3"/>
  <c r="AN648" i="3"/>
  <c r="AN644" i="3"/>
  <c r="AN640" i="3"/>
  <c r="AN636" i="3"/>
  <c r="AN632" i="3"/>
  <c r="AN628" i="3"/>
  <c r="AN624" i="3"/>
  <c r="AN620" i="3"/>
  <c r="AN616" i="3"/>
  <c r="AN612" i="3"/>
  <c r="AN1962" i="3"/>
  <c r="AN1958" i="3"/>
  <c r="AN1954" i="3"/>
  <c r="AN1950" i="3"/>
  <c r="AN1946" i="3"/>
  <c r="AN1942" i="3"/>
  <c r="AN1938" i="3"/>
  <c r="AN1934" i="3"/>
  <c r="AN1930" i="3"/>
  <c r="AN1926" i="3"/>
  <c r="AN1922" i="3"/>
  <c r="AN1918" i="3"/>
  <c r="AN1914" i="3"/>
  <c r="AN1910" i="3"/>
  <c r="AN1906" i="3"/>
  <c r="AN1902" i="3"/>
  <c r="AN1898" i="3"/>
  <c r="AN1894" i="3"/>
  <c r="AN1890" i="3"/>
  <c r="AN1886" i="3"/>
  <c r="AN1882" i="3"/>
  <c r="AN1878" i="3"/>
  <c r="AN1874" i="3"/>
  <c r="AN1870" i="3"/>
  <c r="AN1866" i="3"/>
  <c r="AN1862" i="3"/>
  <c r="AN1858" i="3"/>
  <c r="AN1854" i="3"/>
  <c r="AN1850" i="3"/>
  <c r="AN1846" i="3"/>
  <c r="AN1842" i="3"/>
  <c r="AN1838" i="3"/>
  <c r="AN1834" i="3"/>
  <c r="AN1830" i="3"/>
  <c r="AN1826" i="3"/>
  <c r="AN1822" i="3"/>
  <c r="AN1818" i="3"/>
  <c r="AN1814" i="3"/>
  <c r="AN1810" i="3"/>
  <c r="AN1806" i="3"/>
  <c r="AN1802" i="3"/>
  <c r="AN1798" i="3"/>
  <c r="AN1794" i="3"/>
  <c r="AN1790" i="3"/>
  <c r="AN1786" i="3"/>
  <c r="AN1782" i="3"/>
  <c r="AN1778" i="3"/>
  <c r="AN1774" i="3"/>
  <c r="AN1770" i="3"/>
  <c r="AN1766" i="3"/>
  <c r="AN1762" i="3"/>
  <c r="AN1758" i="3"/>
  <c r="AN1754" i="3"/>
  <c r="AN1750" i="3"/>
  <c r="AN1746" i="3"/>
  <c r="AN1742" i="3"/>
  <c r="AN1738" i="3"/>
  <c r="AN1734" i="3"/>
  <c r="AN1730" i="3"/>
  <c r="AN1726" i="3"/>
  <c r="AN1722" i="3"/>
  <c r="AN1718" i="3"/>
  <c r="AN1714" i="3"/>
  <c r="AN1710" i="3"/>
  <c r="AN1706" i="3"/>
  <c r="AN1702" i="3"/>
  <c r="AN1698" i="3"/>
  <c r="AN1694" i="3"/>
  <c r="AN1690" i="3"/>
  <c r="AN1686" i="3"/>
  <c r="AN1682" i="3"/>
  <c r="AN1678" i="3"/>
  <c r="AN1674" i="3"/>
  <c r="AN1670" i="3"/>
  <c r="AN1666" i="3"/>
  <c r="AN1662" i="3"/>
  <c r="AN1658" i="3"/>
  <c r="AN1654" i="3"/>
  <c r="AN1650" i="3"/>
  <c r="AN1646" i="3"/>
  <c r="AN1642" i="3"/>
  <c r="AN1638" i="3"/>
  <c r="AN1634" i="3"/>
  <c r="AN1630" i="3"/>
  <c r="AN1626" i="3"/>
  <c r="AN1622" i="3"/>
  <c r="AN1618" i="3"/>
  <c r="AN1614" i="3"/>
  <c r="AN1610" i="3"/>
  <c r="AN1606" i="3"/>
  <c r="AN1602" i="3"/>
  <c r="AN1598" i="3"/>
  <c r="AN1594" i="3"/>
  <c r="AN1590" i="3"/>
  <c r="AN1586" i="3"/>
  <c r="AN1582" i="3"/>
  <c r="AN1578" i="3"/>
  <c r="AN1574" i="3"/>
  <c r="AN1570" i="3"/>
  <c r="AN1566" i="3"/>
  <c r="AN1562" i="3"/>
  <c r="AN1558" i="3"/>
  <c r="AN1554" i="3"/>
  <c r="AN1550" i="3"/>
  <c r="AN1546" i="3"/>
  <c r="AN1542" i="3"/>
  <c r="AN1538" i="3"/>
  <c r="AN1534" i="3"/>
  <c r="AN1530" i="3"/>
  <c r="AN1526" i="3"/>
  <c r="AN1522" i="3"/>
  <c r="AN1518" i="3"/>
  <c r="AN1514" i="3"/>
  <c r="AN1510" i="3"/>
  <c r="AN1506" i="3"/>
  <c r="AN1502" i="3"/>
  <c r="AN1498" i="3"/>
  <c r="AN1494" i="3"/>
  <c r="AN1490" i="3"/>
  <c r="AN1486" i="3"/>
  <c r="AN1482" i="3"/>
  <c r="AN1478" i="3"/>
  <c r="AN1474" i="3"/>
  <c r="AN1470" i="3"/>
  <c r="AN1466" i="3"/>
  <c r="AN1462" i="3"/>
  <c r="AN1458" i="3"/>
  <c r="AN1454" i="3"/>
  <c r="AN1450" i="3"/>
  <c r="AN1446" i="3"/>
  <c r="AN1442" i="3"/>
  <c r="AN1438" i="3"/>
  <c r="AN1434" i="3"/>
  <c r="AN1430" i="3"/>
  <c r="AN1426" i="3"/>
  <c r="AN1422" i="3"/>
  <c r="AN1418" i="3"/>
  <c r="AN1414" i="3"/>
  <c r="AN1410" i="3"/>
  <c r="AN1406" i="3"/>
  <c r="AN1402" i="3"/>
  <c r="AN1398" i="3"/>
  <c r="AN1394" i="3"/>
  <c r="AN1390" i="3"/>
  <c r="AN1386" i="3"/>
  <c r="AN1382" i="3"/>
  <c r="AN1378" i="3"/>
  <c r="AN1374" i="3"/>
  <c r="AN1370" i="3"/>
  <c r="AN1366" i="3"/>
  <c r="AN1362" i="3"/>
  <c r="AN1358" i="3"/>
  <c r="AN1354" i="3"/>
  <c r="AN1350" i="3"/>
  <c r="AN1346" i="3"/>
  <c r="AN1342" i="3"/>
  <c r="AN1338" i="3"/>
  <c r="AN1334" i="3"/>
  <c r="AN1330" i="3"/>
  <c r="AN1326" i="3"/>
  <c r="AN1322" i="3"/>
  <c r="AN1318" i="3"/>
  <c r="AN1314" i="3"/>
  <c r="AN1310" i="3"/>
  <c r="AN1306" i="3"/>
  <c r="AN1302" i="3"/>
  <c r="AN1298" i="3"/>
  <c r="AN1294" i="3"/>
  <c r="AN1290" i="3"/>
  <c r="AN1286" i="3"/>
  <c r="AN1282" i="3"/>
  <c r="AN1278" i="3"/>
  <c r="AN1274" i="3"/>
  <c r="AN1270" i="3"/>
  <c r="AN1266" i="3"/>
  <c r="AN1262" i="3"/>
  <c r="AN1258" i="3"/>
  <c r="AN1254" i="3"/>
  <c r="AN1250" i="3"/>
  <c r="AN1246" i="3"/>
  <c r="AN1242" i="3"/>
  <c r="AN1238" i="3"/>
  <c r="AN1234" i="3"/>
  <c r="AN1230" i="3"/>
  <c r="AN1226" i="3"/>
  <c r="AN1222" i="3"/>
  <c r="AN1218" i="3"/>
  <c r="AN1214" i="3"/>
  <c r="AN1210" i="3"/>
  <c r="AN1206" i="3"/>
  <c r="AN1202" i="3"/>
  <c r="AN1198" i="3"/>
  <c r="AN1194" i="3"/>
  <c r="AN1190" i="3"/>
  <c r="AN1186" i="3"/>
  <c r="AN1182" i="3"/>
  <c r="AN1178" i="3"/>
  <c r="AN1174" i="3"/>
  <c r="AN1170" i="3"/>
  <c r="AN1166" i="3"/>
  <c r="AN1162" i="3"/>
  <c r="AN1158" i="3"/>
  <c r="AN1154" i="3"/>
  <c r="AN1150" i="3"/>
  <c r="AN1146" i="3"/>
  <c r="AN1142" i="3"/>
  <c r="AN1134" i="3"/>
  <c r="AN1126" i="3"/>
  <c r="AN1118" i="3"/>
  <c r="AN1110" i="3"/>
  <c r="AN1102" i="3"/>
  <c r="AN1094" i="3"/>
  <c r="AN1086" i="3"/>
  <c r="AN1078" i="3"/>
  <c r="AN1114" i="3"/>
  <c r="AN1082" i="3"/>
  <c r="AN608" i="3"/>
  <c r="AN604" i="3"/>
  <c r="AN600" i="3"/>
  <c r="AN596" i="3"/>
  <c r="AN592" i="3"/>
  <c r="AN588" i="3"/>
  <c r="AN584" i="3"/>
  <c r="AN580" i="3"/>
  <c r="AN576" i="3"/>
  <c r="AN572" i="3"/>
  <c r="AN568" i="3"/>
  <c r="AN564" i="3"/>
  <c r="AN560" i="3"/>
  <c r="AN556" i="3"/>
  <c r="AN552" i="3"/>
  <c r="AN548" i="3"/>
  <c r="AN544" i="3"/>
  <c r="AN540" i="3"/>
  <c r="AN536" i="3"/>
  <c r="AN532" i="3"/>
  <c r="AN528" i="3"/>
  <c r="AN524" i="3"/>
  <c r="AN520" i="3"/>
  <c r="AN516" i="3"/>
  <c r="AN512" i="3"/>
  <c r="AN508" i="3"/>
  <c r="AN504" i="3"/>
  <c r="AN500" i="3"/>
  <c r="AN496" i="3"/>
  <c r="AN492" i="3"/>
  <c r="AN488" i="3"/>
  <c r="AN484" i="3"/>
  <c r="AN480" i="3"/>
  <c r="AN476" i="3"/>
  <c r="AN472" i="3"/>
  <c r="AN468" i="3"/>
  <c r="AN464" i="3"/>
  <c r="AN460" i="3"/>
  <c r="AN456" i="3"/>
  <c r="AN452" i="3"/>
  <c r="AN448" i="3"/>
  <c r="AN444" i="3"/>
  <c r="AN440" i="3"/>
  <c r="AN436" i="3"/>
  <c r="AN432" i="3"/>
  <c r="AN428" i="3"/>
  <c r="AN424" i="3"/>
  <c r="AN420" i="3"/>
  <c r="AN416" i="3"/>
  <c r="AN412" i="3"/>
  <c r="AN408" i="3"/>
  <c r="AN404" i="3"/>
  <c r="AN400" i="3"/>
  <c r="AN396" i="3"/>
  <c r="AN392" i="3"/>
  <c r="AN388" i="3"/>
  <c r="AN384" i="3"/>
  <c r="AN380" i="3"/>
  <c r="AN376" i="3"/>
  <c r="AN372" i="3"/>
  <c r="AN368" i="3"/>
  <c r="AN364" i="3"/>
  <c r="AN360" i="3"/>
  <c r="AN356" i="3"/>
  <c r="AN352" i="3"/>
  <c r="AN348" i="3"/>
  <c r="AN344" i="3"/>
  <c r="AN340" i="3"/>
  <c r="AN336" i="3"/>
  <c r="AN332" i="3"/>
  <c r="AN328" i="3"/>
  <c r="AN324" i="3"/>
  <c r="AN320" i="3"/>
  <c r="AN316" i="3"/>
  <c r="AN312" i="3"/>
  <c r="AN308" i="3"/>
  <c r="AN304" i="3"/>
  <c r="AN300" i="3"/>
  <c r="AN296" i="3"/>
  <c r="AN292" i="3"/>
  <c r="AN288" i="3"/>
  <c r="AN284" i="3"/>
  <c r="AN280" i="3"/>
  <c r="AN276" i="3"/>
  <c r="AN272" i="3"/>
  <c r="AN268" i="3"/>
  <c r="AN264" i="3"/>
  <c r="AN260" i="3"/>
  <c r="AN256" i="3"/>
  <c r="AN252" i="3"/>
  <c r="AN248" i="3"/>
  <c r="AN244" i="3"/>
  <c r="AN240" i="3"/>
  <c r="AN236" i="3"/>
  <c r="AN232" i="3"/>
  <c r="AN228" i="3"/>
  <c r="AN224" i="3"/>
  <c r="AN220" i="3"/>
  <c r="AN216" i="3"/>
  <c r="AN212" i="3"/>
  <c r="AN208" i="3"/>
  <c r="AN204" i="3"/>
  <c r="AN200" i="3"/>
  <c r="AN196" i="3"/>
  <c r="AN192" i="3"/>
  <c r="AN188" i="3"/>
  <c r="AN184" i="3"/>
  <c r="AN180" i="3"/>
  <c r="AN176" i="3"/>
  <c r="AN172" i="3"/>
  <c r="AN168" i="3"/>
  <c r="AN164" i="3"/>
  <c r="AN160" i="3"/>
  <c r="AN156" i="3"/>
  <c r="AN152" i="3"/>
  <c r="AN148" i="3"/>
  <c r="AN144" i="3"/>
  <c r="AN140" i="3"/>
  <c r="AN136" i="3"/>
  <c r="AN132" i="3"/>
  <c r="AN128" i="3"/>
  <c r="AN124" i="3"/>
  <c r="AN120" i="3"/>
  <c r="AN116" i="3"/>
  <c r="AN112" i="3"/>
  <c r="AN108" i="3"/>
  <c r="AN104" i="3"/>
  <c r="AN100" i="3"/>
  <c r="AN96" i="3"/>
  <c r="AN92" i="3"/>
  <c r="AN88" i="3"/>
  <c r="AN84" i="3"/>
  <c r="AN80" i="3"/>
  <c r="AN76" i="3"/>
  <c r="AN72" i="3"/>
  <c r="AN68" i="3"/>
  <c r="AN64" i="3"/>
  <c r="AN60" i="3"/>
  <c r="AN56" i="3"/>
  <c r="AN52" i="3"/>
  <c r="AN48" i="3"/>
  <c r="AN44" i="3"/>
  <c r="AN40" i="3"/>
  <c r="AN36" i="3"/>
  <c r="AN32" i="3"/>
  <c r="AN28" i="3"/>
  <c r="AN24" i="3"/>
  <c r="AN20" i="3"/>
  <c r="AN16" i="3"/>
  <c r="AN1071" i="3"/>
  <c r="AN1067" i="3"/>
  <c r="AN1063" i="3"/>
  <c r="AN1059" i="3"/>
  <c r="AN1055" i="3"/>
  <c r="AN1051" i="3"/>
  <c r="AN1047" i="3"/>
  <c r="AN1043" i="3"/>
  <c r="AN1039" i="3"/>
  <c r="AN1035" i="3"/>
  <c r="AN1031" i="3"/>
  <c r="AN1027" i="3"/>
  <c r="AN1023" i="3"/>
  <c r="AN1019" i="3"/>
  <c r="AN1015" i="3"/>
  <c r="AN1011" i="3"/>
  <c r="AN1007" i="3"/>
  <c r="AN1003" i="3"/>
  <c r="AN999" i="3"/>
  <c r="AN995" i="3"/>
  <c r="AN991" i="3"/>
  <c r="AN987" i="3"/>
  <c r="AN983" i="3"/>
  <c r="AN979" i="3"/>
  <c r="AN975" i="3"/>
  <c r="AN971" i="3"/>
  <c r="AN967" i="3"/>
  <c r="AN963" i="3"/>
  <c r="AN959" i="3"/>
  <c r="AN955" i="3"/>
  <c r="AN951" i="3"/>
  <c r="AN947" i="3"/>
  <c r="AN943" i="3"/>
  <c r="AN939" i="3"/>
  <c r="AN935" i="3"/>
  <c r="AN931" i="3"/>
  <c r="AN927" i="3"/>
  <c r="AN923" i="3"/>
  <c r="AN919" i="3"/>
  <c r="AN915" i="3"/>
  <c r="AN911" i="3"/>
  <c r="AN907" i="3"/>
  <c r="AN903" i="3"/>
  <c r="AN899" i="3"/>
  <c r="AN895" i="3"/>
  <c r="AN891" i="3"/>
  <c r="AN887" i="3"/>
  <c r="AN883" i="3"/>
  <c r="AN879" i="3"/>
  <c r="AN875" i="3"/>
  <c r="AN871" i="3"/>
  <c r="AN867" i="3"/>
  <c r="AN863" i="3"/>
  <c r="AN859" i="3"/>
  <c r="AN855" i="3"/>
  <c r="AN851" i="3"/>
  <c r="AN847" i="3"/>
  <c r="AN843" i="3"/>
  <c r="AN839" i="3"/>
  <c r="AN835" i="3"/>
  <c r="AN831" i="3"/>
  <c r="AN827" i="3"/>
  <c r="AN823" i="3"/>
  <c r="AN819" i="3"/>
  <c r="AN815" i="3"/>
  <c r="AN811" i="3"/>
  <c r="AN807" i="3"/>
  <c r="AN803" i="3"/>
  <c r="AN799" i="3"/>
  <c r="AN795" i="3"/>
  <c r="AN791" i="3"/>
  <c r="AN787" i="3"/>
  <c r="AN783" i="3"/>
  <c r="AN779" i="3"/>
  <c r="AN775" i="3"/>
  <c r="AN771" i="3"/>
  <c r="AN767" i="3"/>
  <c r="AN763" i="3"/>
  <c r="AN759" i="3"/>
  <c r="AN755" i="3"/>
  <c r="AN751" i="3"/>
  <c r="AN747" i="3"/>
  <c r="AN743" i="3"/>
  <c r="AN739" i="3"/>
  <c r="AN735" i="3"/>
  <c r="AN731" i="3"/>
  <c r="AN727" i="3"/>
  <c r="AN723" i="3"/>
  <c r="AN719" i="3"/>
  <c r="AN715" i="3"/>
  <c r="AN711" i="3"/>
  <c r="AN707" i="3"/>
  <c r="AN703" i="3"/>
  <c r="AN699" i="3"/>
  <c r="AN695" i="3"/>
  <c r="AN691" i="3"/>
  <c r="AN687" i="3"/>
  <c r="AN683" i="3"/>
  <c r="AN679" i="3"/>
  <c r="AN675" i="3"/>
  <c r="AN671" i="3"/>
  <c r="AN667" i="3"/>
  <c r="AN663" i="3"/>
  <c r="AN659" i="3"/>
  <c r="AN655" i="3"/>
  <c r="AN651" i="3"/>
  <c r="AN647" i="3"/>
  <c r="AN643" i="3"/>
  <c r="AN639" i="3"/>
  <c r="AN635" i="3"/>
  <c r="AN631" i="3"/>
  <c r="AN627" i="3"/>
  <c r="AN623" i="3"/>
  <c r="AN619" i="3"/>
  <c r="AN615" i="3"/>
  <c r="AN611" i="3"/>
  <c r="AN607" i="3"/>
  <c r="AN603" i="3"/>
  <c r="AN599" i="3"/>
  <c r="AN595" i="3"/>
  <c r="AN591" i="3"/>
  <c r="AN587" i="3"/>
  <c r="AN583" i="3"/>
  <c r="AN579" i="3"/>
  <c r="AN575" i="3"/>
  <c r="AN571" i="3"/>
  <c r="AN567" i="3"/>
  <c r="AN563" i="3"/>
  <c r="AN559" i="3"/>
  <c r="AN555" i="3"/>
  <c r="AN551" i="3"/>
  <c r="AN547" i="3"/>
  <c r="AN543" i="3"/>
  <c r="AN539" i="3"/>
  <c r="AN535" i="3"/>
  <c r="AN531" i="3"/>
  <c r="AN527" i="3"/>
  <c r="AN523" i="3"/>
  <c r="AN519" i="3"/>
  <c r="AN515" i="3"/>
  <c r="AN511" i="3"/>
  <c r="AN507" i="3"/>
  <c r="AN503" i="3"/>
  <c r="AN499" i="3"/>
  <c r="AN495" i="3"/>
  <c r="AN491" i="3"/>
  <c r="AN487" i="3"/>
  <c r="AN483" i="3"/>
  <c r="AN479" i="3"/>
  <c r="AN475" i="3"/>
  <c r="AN471" i="3"/>
  <c r="AN467" i="3"/>
  <c r="AN463" i="3"/>
  <c r="AN459" i="3"/>
  <c r="AN455" i="3"/>
  <c r="AN451" i="3"/>
  <c r="AN447" i="3"/>
  <c r="AN443" i="3"/>
  <c r="AN439" i="3"/>
  <c r="AN435" i="3"/>
  <c r="AN431" i="3"/>
  <c r="AN427" i="3"/>
  <c r="AN423" i="3"/>
  <c r="AN419" i="3"/>
  <c r="AN415" i="3"/>
  <c r="AN411" i="3"/>
  <c r="AN407" i="3"/>
  <c r="AN403" i="3"/>
  <c r="AN399" i="3"/>
  <c r="AN395" i="3"/>
  <c r="AN391" i="3"/>
  <c r="AN387" i="3"/>
  <c r="AN383" i="3"/>
  <c r="AN379" i="3"/>
  <c r="AN375" i="3"/>
  <c r="AN371" i="3"/>
  <c r="AN367" i="3"/>
  <c r="AN363" i="3"/>
  <c r="AN359" i="3"/>
  <c r="AN355" i="3"/>
  <c r="AN351" i="3"/>
  <c r="AN347" i="3"/>
  <c r="AN343" i="3"/>
  <c r="AN339" i="3"/>
  <c r="AN335" i="3"/>
  <c r="AN331" i="3"/>
  <c r="AN327" i="3"/>
  <c r="AN323" i="3"/>
  <c r="AN319" i="3"/>
  <c r="AN315" i="3"/>
  <c r="AN311" i="3"/>
  <c r="AN307" i="3"/>
  <c r="AN303" i="3"/>
  <c r="AN299" i="3"/>
  <c r="AN295" i="3"/>
  <c r="AN291" i="3"/>
  <c r="AN287" i="3"/>
  <c r="AN283" i="3"/>
  <c r="AN279" i="3"/>
  <c r="AN275" i="3"/>
  <c r="AN271" i="3"/>
  <c r="AN267" i="3"/>
  <c r="AN263" i="3"/>
  <c r="AN259" i="3"/>
  <c r="AN255" i="3"/>
  <c r="AN251" i="3"/>
  <c r="AN247" i="3"/>
  <c r="AN243" i="3"/>
  <c r="AN239" i="3"/>
  <c r="AN235" i="3"/>
  <c r="AN231" i="3"/>
  <c r="AN227" i="3"/>
  <c r="AN223" i="3"/>
  <c r="AN219" i="3"/>
  <c r="AN215" i="3"/>
  <c r="AN211" i="3"/>
  <c r="AN207" i="3"/>
  <c r="AN203" i="3"/>
  <c r="AN199" i="3"/>
  <c r="AN195" i="3"/>
  <c r="AN191" i="3"/>
  <c r="AN187" i="3"/>
  <c r="AN183" i="3"/>
  <c r="AN179" i="3"/>
  <c r="AN175" i="3"/>
  <c r="AN171" i="3"/>
  <c r="AN167" i="3"/>
  <c r="AN163" i="3"/>
  <c r="AN159" i="3"/>
  <c r="AN155" i="3"/>
  <c r="AN151" i="3"/>
  <c r="AN147" i="3"/>
  <c r="AN143" i="3"/>
  <c r="AN139" i="3"/>
  <c r="AN135" i="3"/>
  <c r="AN131" i="3"/>
  <c r="AN127" i="3"/>
  <c r="AN123" i="3"/>
  <c r="AN119" i="3"/>
  <c r="AN115" i="3"/>
  <c r="AN111" i="3"/>
  <c r="AN107" i="3"/>
  <c r="AN103" i="3"/>
  <c r="AN99" i="3"/>
  <c r="AN95" i="3"/>
  <c r="AN91" i="3"/>
  <c r="AN87" i="3"/>
  <c r="AN83" i="3"/>
  <c r="AN79" i="3"/>
  <c r="AN75" i="3"/>
  <c r="AN71" i="3"/>
  <c r="AN67" i="3"/>
  <c r="AN63" i="3"/>
  <c r="AN59" i="3"/>
  <c r="AN55" i="3"/>
  <c r="AN51" i="3"/>
  <c r="AN47" i="3"/>
  <c r="AN43" i="3"/>
  <c r="AN39" i="3"/>
  <c r="AN35" i="3"/>
  <c r="AN31" i="3"/>
  <c r="AN27" i="3"/>
  <c r="AN23" i="3"/>
  <c r="AN19" i="3"/>
  <c r="AN15" i="3"/>
  <c r="AN11" i="3"/>
  <c r="AN1054" i="3"/>
  <c r="AN1046" i="3"/>
  <c r="AN1038" i="3"/>
  <c r="AN1030" i="3"/>
  <c r="AN1022" i="3"/>
  <c r="AN1014" i="3"/>
  <c r="AN1006" i="3"/>
  <c r="AN998" i="3"/>
  <c r="AN990" i="3"/>
  <c r="AN982" i="3"/>
  <c r="AN974" i="3"/>
  <c r="AN966" i="3"/>
  <c r="AN962" i="3"/>
  <c r="AN958" i="3"/>
  <c r="AN954" i="3"/>
  <c r="AN946" i="3"/>
  <c r="AN942" i="3"/>
  <c r="AN938" i="3"/>
  <c r="AN930" i="3"/>
  <c r="AN926" i="3"/>
  <c r="AN922" i="3"/>
  <c r="AN914" i="3"/>
  <c r="AN910" i="3"/>
  <c r="AN906" i="3"/>
  <c r="AN898" i="3"/>
  <c r="AN894" i="3"/>
  <c r="AN890" i="3"/>
  <c r="AN882" i="3"/>
  <c r="AN878" i="3"/>
  <c r="AN874" i="3"/>
  <c r="AN866" i="3"/>
  <c r="AN862" i="3"/>
  <c r="AN858" i="3"/>
  <c r="AN850" i="3"/>
  <c r="AN846" i="3"/>
  <c r="AN842" i="3"/>
  <c r="AN834" i="3"/>
  <c r="AN830" i="3"/>
  <c r="AN826" i="3"/>
  <c r="AN818" i="3"/>
  <c r="AN814" i="3"/>
  <c r="AN810" i="3"/>
  <c r="AN802" i="3"/>
  <c r="AN798" i="3"/>
  <c r="AN794" i="3"/>
  <c r="AN786" i="3"/>
  <c r="AN782" i="3"/>
  <c r="AN778" i="3"/>
  <c r="AN770" i="3"/>
  <c r="AN766" i="3"/>
  <c r="AN762" i="3"/>
  <c r="AN754" i="3"/>
  <c r="AN750" i="3"/>
  <c r="AN746" i="3"/>
  <c r="AN738" i="3"/>
  <c r="AN734" i="3"/>
  <c r="AN730" i="3"/>
  <c r="AN722" i="3"/>
  <c r="AN718" i="3"/>
  <c r="AN714" i="3"/>
  <c r="AN706" i="3"/>
  <c r="AN702" i="3"/>
  <c r="AN698" i="3"/>
  <c r="AN690" i="3"/>
  <c r="AN686" i="3"/>
  <c r="AN682" i="3"/>
  <c r="AN674" i="3"/>
  <c r="AN670" i="3"/>
  <c r="AN666" i="3"/>
  <c r="AN658" i="3"/>
  <c r="AN654" i="3"/>
  <c r="AN650" i="3"/>
  <c r="AN642" i="3"/>
  <c r="AN638" i="3"/>
  <c r="AN634" i="3"/>
  <c r="AN626" i="3"/>
  <c r="AN622" i="3"/>
  <c r="AN618" i="3"/>
  <c r="AN610" i="3"/>
  <c r="AN606" i="3"/>
  <c r="AN602" i="3"/>
  <c r="AN594" i="3"/>
  <c r="AN590" i="3"/>
  <c r="AN586" i="3"/>
  <c r="AN578" i="3"/>
  <c r="AN574" i="3"/>
  <c r="AN570" i="3"/>
  <c r="AN562" i="3"/>
  <c r="AN558" i="3"/>
  <c r="AN554" i="3"/>
  <c r="AN546" i="3"/>
  <c r="AN542" i="3"/>
  <c r="AN538" i="3"/>
  <c r="AN530" i="3"/>
  <c r="AN526" i="3"/>
  <c r="AN522" i="3"/>
  <c r="AN514" i="3"/>
  <c r="AN510" i="3"/>
  <c r="AN506" i="3"/>
  <c r="AN498" i="3"/>
  <c r="AN494" i="3"/>
  <c r="AN490" i="3"/>
  <c r="AN482" i="3"/>
  <c r="AN478" i="3"/>
  <c r="AN474" i="3"/>
  <c r="AN466" i="3"/>
  <c r="AN462" i="3"/>
  <c r="AN458" i="3"/>
  <c r="AN450" i="3"/>
  <c r="AN446" i="3"/>
  <c r="AN442" i="3"/>
  <c r="AN434" i="3"/>
  <c r="AN430" i="3"/>
  <c r="AN426" i="3"/>
  <c r="AN418" i="3"/>
  <c r="AN414" i="3"/>
  <c r="AN410" i="3"/>
  <c r="AN402" i="3"/>
  <c r="AN398" i="3"/>
  <c r="AN394" i="3"/>
  <c r="AN386" i="3"/>
  <c r="AN382" i="3"/>
  <c r="AN378" i="3"/>
  <c r="AN370" i="3"/>
  <c r="AN366" i="3"/>
  <c r="AN362" i="3"/>
  <c r="AN354" i="3"/>
  <c r="AN350" i="3"/>
  <c r="AN346" i="3"/>
  <c r="AN338" i="3"/>
  <c r="AN334" i="3"/>
  <c r="AN330" i="3"/>
  <c r="AN322" i="3"/>
  <c r="AN318" i="3"/>
  <c r="AN314" i="3"/>
  <c r="AN306" i="3"/>
  <c r="AN302" i="3"/>
  <c r="AN298" i="3"/>
  <c r="AN290" i="3"/>
  <c r="AN286" i="3"/>
  <c r="AN282" i="3"/>
  <c r="AN274" i="3"/>
  <c r="AN270" i="3"/>
  <c r="AN266" i="3"/>
  <c r="AN258" i="3"/>
  <c r="AN254" i="3"/>
  <c r="AN250" i="3"/>
  <c r="AN242" i="3"/>
  <c r="AN238" i="3"/>
  <c r="AN234" i="3"/>
  <c r="AN226" i="3"/>
  <c r="AN222" i="3"/>
  <c r="AN218" i="3"/>
  <c r="AN210" i="3"/>
  <c r="AN206" i="3"/>
  <c r="AN202" i="3"/>
  <c r="AN194" i="3"/>
  <c r="AN190" i="3"/>
  <c r="AN186" i="3"/>
  <c r="AN178" i="3"/>
  <c r="AN174" i="3"/>
  <c r="AN170" i="3"/>
  <c r="AN162" i="3"/>
  <c r="AN158" i="3"/>
  <c r="AN154" i="3"/>
  <c r="AN146" i="3"/>
  <c r="AN142" i="3"/>
  <c r="AN138" i="3"/>
  <c r="AN130" i="3"/>
  <c r="AN126" i="3"/>
  <c r="AN122" i="3"/>
  <c r="AN114" i="3"/>
  <c r="AN110" i="3"/>
  <c r="AN106" i="3"/>
  <c r="AN98" i="3"/>
  <c r="AN94" i="3"/>
  <c r="AN90" i="3"/>
  <c r="AN82" i="3"/>
  <c r="AN78" i="3"/>
  <c r="AN74" i="3"/>
  <c r="AN66" i="3"/>
  <c r="AN62" i="3"/>
  <c r="AN58" i="3"/>
  <c r="AN50" i="3"/>
  <c r="AN46" i="3"/>
  <c r="AN42" i="3"/>
  <c r="AN34" i="3"/>
  <c r="AN30" i="3"/>
  <c r="AN26" i="3"/>
  <c r="AN18" i="3"/>
  <c r="AN14" i="3"/>
  <c r="AN902" i="3"/>
  <c r="AN838" i="3"/>
  <c r="AN774" i="3"/>
  <c r="AN710" i="3"/>
  <c r="AN646" i="3"/>
  <c r="AN582" i="3"/>
  <c r="AN518" i="3"/>
  <c r="AN454" i="3"/>
  <c r="AN390" i="3"/>
  <c r="AN326" i="3"/>
  <c r="AN262" i="3"/>
  <c r="AN198" i="3"/>
  <c r="AN134" i="3"/>
  <c r="AN70" i="3"/>
  <c r="A2" i="3"/>
  <c r="A2" i="1"/>
  <c r="BA14" i="3" l="1"/>
  <c r="BA22" i="3"/>
  <c r="BA30" i="3"/>
  <c r="BA38" i="3"/>
  <c r="BA46" i="3"/>
  <c r="BA54" i="3"/>
  <c r="BA62" i="3"/>
  <c r="BA70" i="3"/>
  <c r="BA78" i="3"/>
  <c r="BA86" i="3"/>
  <c r="BA94" i="3"/>
  <c r="BA102" i="3"/>
  <c r="BA110" i="3"/>
  <c r="BA118" i="3"/>
  <c r="BA126" i="3"/>
  <c r="BA134" i="3"/>
  <c r="BA142" i="3"/>
  <c r="BA150" i="3"/>
  <c r="BA158" i="3"/>
  <c r="BA166" i="3"/>
  <c r="BA174" i="3"/>
  <c r="BA182" i="3"/>
  <c r="BA190" i="3"/>
  <c r="BA198" i="3"/>
  <c r="BA206" i="3"/>
  <c r="BA214" i="3"/>
  <c r="BA246" i="3"/>
  <c r="BA278" i="3"/>
  <c r="BA310" i="3"/>
  <c r="BA342" i="3"/>
  <c r="BA374" i="3"/>
  <c r="BA406" i="3"/>
  <c r="BA438" i="3"/>
  <c r="BA470" i="3"/>
  <c r="BA502" i="3"/>
  <c r="BA534" i="3"/>
  <c r="BA566" i="3"/>
  <c r="BA247" i="3"/>
  <c r="BA263" i="3"/>
  <c r="BA311" i="3"/>
  <c r="BA327" i="3"/>
  <c r="BA375" i="3"/>
  <c r="BA423" i="3"/>
  <c r="BA471" i="3"/>
  <c r="BA487" i="3"/>
  <c r="BA503" i="3"/>
  <c r="BA519" i="3"/>
  <c r="BA535" i="3"/>
  <c r="BA551" i="3"/>
  <c r="BA567" i="3"/>
  <c r="BA1682" i="3"/>
  <c r="BA1746" i="3"/>
  <c r="BA1810" i="3"/>
  <c r="BA1874" i="3"/>
  <c r="BA1938" i="3"/>
  <c r="BA2002" i="3"/>
  <c r="BA866" i="3"/>
  <c r="BA930" i="3"/>
  <c r="BA994" i="3"/>
  <c r="BA1058" i="3"/>
  <c r="BA1122" i="3"/>
  <c r="BA1186" i="3"/>
  <c r="BA1250" i="3"/>
  <c r="BA1314" i="3"/>
  <c r="BA1378" i="3"/>
  <c r="BA1442" i="3"/>
  <c r="BA1506" i="3"/>
  <c r="BA1570" i="3"/>
  <c r="BA1634" i="3"/>
  <c r="BL583" i="3"/>
  <c r="BL1497" i="3"/>
  <c r="BL839" i="3"/>
  <c r="BL1625" i="3"/>
  <c r="BL647" i="3"/>
  <c r="BL1881" i="3"/>
  <c r="BL1159" i="3"/>
  <c r="BL1785" i="3"/>
  <c r="BL1849" i="3"/>
  <c r="BL1817" i="3"/>
  <c r="BL1965" i="3"/>
  <c r="BL1223" i="3"/>
  <c r="BA226" i="3"/>
  <c r="BA234" i="3"/>
  <c r="BA258" i="3"/>
  <c r="BA266" i="3"/>
  <c r="BA290" i="3"/>
  <c r="BA298" i="3"/>
  <c r="BA322" i="3"/>
  <c r="BA330" i="3"/>
  <c r="BA354" i="3"/>
  <c r="BA362" i="3"/>
  <c r="BA386" i="3"/>
  <c r="BA394" i="3"/>
  <c r="BA418" i="3"/>
  <c r="BA426" i="3"/>
  <c r="BA450" i="3"/>
  <c r="BA458" i="3"/>
  <c r="BA482" i="3"/>
  <c r="BA490" i="3"/>
  <c r="BA514" i="3"/>
  <c r="BA522" i="3"/>
  <c r="BA546" i="3"/>
  <c r="BA554" i="3"/>
  <c r="BA578" i="3"/>
  <c r="BA586" i="3"/>
  <c r="BA594" i="3"/>
  <c r="BA602" i="3"/>
  <c r="BA610" i="3"/>
  <c r="BA618" i="3"/>
  <c r="BA626" i="3"/>
  <c r="BA634" i="3"/>
  <c r="BA642" i="3"/>
  <c r="BA650" i="3"/>
  <c r="BA658" i="3"/>
  <c r="BA666" i="3"/>
  <c r="BA674" i="3"/>
  <c r="BA682" i="3"/>
  <c r="BA690" i="3"/>
  <c r="BA698" i="3"/>
  <c r="BA706" i="3"/>
  <c r="BA714" i="3"/>
  <c r="BA722" i="3"/>
  <c r="BA730" i="3"/>
  <c r="BA738" i="3"/>
  <c r="BA746" i="3"/>
  <c r="BA754" i="3"/>
  <c r="BA762" i="3"/>
  <c r="BA219" i="3"/>
  <c r="BA267" i="3"/>
  <c r="BA283" i="3"/>
  <c r="BA331" i="3"/>
  <c r="BA347" i="3"/>
  <c r="BA363" i="3"/>
  <c r="BA395" i="3"/>
  <c r="BA411" i="3"/>
  <c r="BA443" i="3"/>
  <c r="BA491" i="3"/>
  <c r="BA850" i="3"/>
  <c r="BA914" i="3"/>
  <c r="BA978" i="3"/>
  <c r="BA1042" i="3"/>
  <c r="BA1106" i="3"/>
  <c r="BA1170" i="3"/>
  <c r="BA1234" i="3"/>
  <c r="BA1298" i="3"/>
  <c r="BA1362" i="3"/>
  <c r="BA1426" i="3"/>
  <c r="BA1490" i="3"/>
  <c r="BA1554" i="3"/>
  <c r="BA1618" i="3"/>
  <c r="BA1698" i="3"/>
  <c r="BA1762" i="3"/>
  <c r="BA1826" i="3"/>
  <c r="BA1890" i="3"/>
  <c r="BA1954" i="3"/>
  <c r="BL1095" i="3"/>
  <c r="BL1351" i="3"/>
  <c r="BL1031" i="3"/>
  <c r="BL519" i="3"/>
  <c r="BL711" i="3"/>
  <c r="BL1593" i="3"/>
  <c r="BL1657" i="3"/>
  <c r="BL1689" i="3"/>
  <c r="BL1721" i="3"/>
  <c r="BL1753" i="3"/>
  <c r="BA412" i="3"/>
  <c r="BL1529" i="3"/>
  <c r="BL1997" i="3"/>
  <c r="BL1561" i="3"/>
  <c r="BL1465" i="3"/>
  <c r="BL967" i="3"/>
  <c r="BL455" i="3"/>
  <c r="BA230" i="3"/>
  <c r="BA262" i="3"/>
  <c r="BA294" i="3"/>
  <c r="BA326" i="3"/>
  <c r="BA358" i="3"/>
  <c r="BA390" i="3"/>
  <c r="BA422" i="3"/>
  <c r="BA454" i="3"/>
  <c r="BA486" i="3"/>
  <c r="BA518" i="3"/>
  <c r="BA550" i="3"/>
  <c r="BA582" i="3"/>
  <c r="BA590" i="3"/>
  <c r="BA598" i="3"/>
  <c r="BA606" i="3"/>
  <c r="BA614" i="3"/>
  <c r="BA622" i="3"/>
  <c r="BA630" i="3"/>
  <c r="BA638" i="3"/>
  <c r="BA646" i="3"/>
  <c r="BA654" i="3"/>
  <c r="BA662" i="3"/>
  <c r="BA670" i="3"/>
  <c r="BA678" i="3"/>
  <c r="BA686" i="3"/>
  <c r="BA694" i="3"/>
  <c r="BA702" i="3"/>
  <c r="BA710" i="3"/>
  <c r="BA718" i="3"/>
  <c r="BA726" i="3"/>
  <c r="BA734" i="3"/>
  <c r="BA742" i="3"/>
  <c r="BA750" i="3"/>
  <c r="BA758" i="3"/>
  <c r="BA231" i="3"/>
  <c r="BA279" i="3"/>
  <c r="BA295" i="3"/>
  <c r="BA343" i="3"/>
  <c r="BA359" i="3"/>
  <c r="BA391" i="3"/>
  <c r="BA407" i="3"/>
  <c r="BA439" i="3"/>
  <c r="BA455" i="3"/>
  <c r="BA854" i="3"/>
  <c r="BA918" i="3"/>
  <c r="BA982" i="3"/>
  <c r="BA1046" i="3"/>
  <c r="BA1110" i="3"/>
  <c r="BA1174" i="3"/>
  <c r="BA1238" i="3"/>
  <c r="BA1302" i="3"/>
  <c r="BA1366" i="3"/>
  <c r="BA1430" i="3"/>
  <c r="BA1494" i="3"/>
  <c r="BA1558" i="3"/>
  <c r="BA1622" i="3"/>
  <c r="BA1650" i="3"/>
  <c r="BA1714" i="3"/>
  <c r="BA1778" i="3"/>
  <c r="BA1842" i="3"/>
  <c r="BA1906" i="3"/>
  <c r="BA1970" i="3"/>
  <c r="BA540" i="3"/>
  <c r="BL1981" i="3"/>
  <c r="BL1401" i="3"/>
  <c r="BL1913" i="3"/>
  <c r="BL1433" i="3"/>
  <c r="BL1945" i="3"/>
  <c r="BL416" i="3"/>
  <c r="BL316" i="3"/>
  <c r="BL488" i="3"/>
  <c r="BL520" i="3"/>
  <c r="BL548" i="3"/>
  <c r="BL844" i="3"/>
  <c r="BL920" i="3"/>
  <c r="BL960" i="3"/>
  <c r="BL1048" i="3"/>
  <c r="BL1780" i="3"/>
  <c r="BL1824" i="3"/>
  <c r="BL1868" i="3"/>
  <c r="BL1912" i="3"/>
  <c r="BL507" i="3"/>
  <c r="BL699" i="3"/>
  <c r="BL827" i="3"/>
  <c r="BL1019" i="3"/>
  <c r="BL1211" i="3"/>
  <c r="BL1395" i="3"/>
  <c r="BL1491" i="3"/>
  <c r="BL1587" i="3"/>
  <c r="BL1683" i="3"/>
  <c r="BL1779" i="3"/>
  <c r="BL1875" i="3"/>
  <c r="BL1962" i="3"/>
  <c r="BL1994" i="3"/>
  <c r="BL361" i="3"/>
  <c r="BL377" i="3"/>
  <c r="BL393" i="3"/>
  <c r="BL409" i="3"/>
  <c r="BL425" i="3"/>
  <c r="BL489" i="3"/>
  <c r="BL505" i="3"/>
  <c r="BL521" i="3"/>
  <c r="BL537" i="3"/>
  <c r="BL553" i="3"/>
  <c r="BL569" i="3"/>
  <c r="BL585" i="3"/>
  <c r="BL601" i="3"/>
  <c r="BL617" i="3"/>
  <c r="BL633" i="3"/>
  <c r="BL649" i="3"/>
  <c r="BL665" i="3"/>
  <c r="BL681" i="3"/>
  <c r="BL697" i="3"/>
  <c r="BL713" i="3"/>
  <c r="BL729" i="3"/>
  <c r="BL745" i="3"/>
  <c r="BL825" i="3"/>
  <c r="BL841" i="3"/>
  <c r="BL1001" i="3"/>
  <c r="BL1017" i="3"/>
  <c r="BL1033" i="3"/>
  <c r="BL1225" i="3"/>
  <c r="BL1241" i="3"/>
  <c r="BL1257" i="3"/>
  <c r="BL1273" i="3"/>
  <c r="BL1289" i="3"/>
  <c r="BL1305" i="3"/>
  <c r="BL1321" i="3"/>
  <c r="BL739" i="3"/>
  <c r="BL995" i="3"/>
  <c r="BL1379" i="3"/>
  <c r="BL1575" i="3"/>
  <c r="BL1703" i="3"/>
  <c r="BL1903" i="3"/>
  <c r="BL35" i="3"/>
  <c r="BL67" i="3"/>
  <c r="BL131" i="3"/>
  <c r="BL195" i="3"/>
  <c r="BL255" i="3"/>
  <c r="BL319" i="3"/>
  <c r="BL383" i="3"/>
  <c r="BL916" i="3"/>
  <c r="BL1212" i="3"/>
  <c r="BL1300" i="3"/>
  <c r="BL1460" i="3"/>
  <c r="BL1596" i="3"/>
  <c r="BL1804" i="3"/>
  <c r="BL1940" i="3"/>
  <c r="BL304" i="3"/>
  <c r="BL607" i="3"/>
  <c r="BL895" i="3"/>
  <c r="BL1311" i="3"/>
  <c r="BL1999" i="3"/>
  <c r="BL34" i="3"/>
  <c r="BL46" i="3"/>
  <c r="BL58" i="3"/>
  <c r="BL98" i="3"/>
  <c r="BL110" i="3"/>
  <c r="BL122" i="3"/>
  <c r="BL162" i="3"/>
  <c r="BL174" i="3"/>
  <c r="BL190" i="3"/>
  <c r="BL206" i="3"/>
  <c r="BL222" i="3"/>
  <c r="BL238" i="3"/>
  <c r="BL254" i="3"/>
  <c r="BL270" i="3"/>
  <c r="BL286" i="3"/>
  <c r="BL302" i="3"/>
  <c r="BL318" i="3"/>
  <c r="BL334" i="3"/>
  <c r="BL350" i="3"/>
  <c r="BL366" i="3"/>
  <c r="BL382" i="3"/>
  <c r="BL398" i="3"/>
  <c r="BL414" i="3"/>
  <c r="BL430" i="3"/>
  <c r="BL446" i="3"/>
  <c r="BL462" i="3"/>
  <c r="BL478" i="3"/>
  <c r="BL494" i="3"/>
  <c r="BL510" i="3"/>
  <c r="BL526" i="3"/>
  <c r="BL542" i="3"/>
  <c r="BL558" i="3"/>
  <c r="BL574" i="3"/>
  <c r="BL590" i="3"/>
  <c r="BL606" i="3"/>
  <c r="BL622" i="3"/>
  <c r="BL638" i="3"/>
  <c r="BL654" i="3"/>
  <c r="BL670" i="3"/>
  <c r="BL686" i="3"/>
  <c r="BL702" i="3"/>
  <c r="BL718" i="3"/>
  <c r="BL734" i="3"/>
  <c r="BL750" i="3"/>
  <c r="BL766" i="3"/>
  <c r="BL782" i="3"/>
  <c r="BL798" i="3"/>
  <c r="BL814" i="3"/>
  <c r="BL830" i="3"/>
  <c r="BL846" i="3"/>
  <c r="BL862" i="3"/>
  <c r="BL878" i="3"/>
  <c r="BL894" i="3"/>
  <c r="BL910" i="3"/>
  <c r="BL926" i="3"/>
  <c r="BL942" i="3"/>
  <c r="BL958" i="3"/>
  <c r="BL974" i="3"/>
  <c r="BL990" i="3"/>
  <c r="BL1006" i="3"/>
  <c r="BL1022" i="3"/>
  <c r="BL1038" i="3"/>
  <c r="BL1054" i="3"/>
  <c r="BL1070" i="3"/>
  <c r="BL1086" i="3"/>
  <c r="BL1102" i="3"/>
  <c r="BL1118" i="3"/>
  <c r="BL1134" i="3"/>
  <c r="BL1150" i="3"/>
  <c r="BL1166" i="3"/>
  <c r="BL1182" i="3"/>
  <c r="BL1198" i="3"/>
  <c r="BL1214" i="3"/>
  <c r="BL1230" i="3"/>
  <c r="BL1246" i="3"/>
  <c r="BL1262" i="3"/>
  <c r="BL1278" i="3"/>
  <c r="BL1290" i="3"/>
  <c r="BL1306" i="3"/>
  <c r="BL1334" i="3"/>
  <c r="BL1350" i="3"/>
  <c r="BL1362" i="3"/>
  <c r="BL1378" i="3"/>
  <c r="BL1390" i="3"/>
  <c r="BL1406" i="3"/>
  <c r="BL1418" i="3"/>
  <c r="BL1434" i="3"/>
  <c r="BL1462" i="3"/>
  <c r="BL1474" i="3"/>
  <c r="BL1486" i="3"/>
  <c r="BL1514" i="3"/>
  <c r="BL1526" i="3"/>
  <c r="BL1538" i="3"/>
  <c r="BL1550" i="3"/>
  <c r="BL1578" i="3"/>
  <c r="BL1590" i="3"/>
  <c r="BL1602" i="3"/>
  <c r="BL1614" i="3"/>
  <c r="BL1642" i="3"/>
  <c r="BL1654" i="3"/>
  <c r="BL1666" i="3"/>
  <c r="BL1678" i="3"/>
  <c r="BL1706" i="3"/>
  <c r="BL1718" i="3"/>
  <c r="BL1730" i="3"/>
  <c r="BL1742" i="3"/>
  <c r="BL1770" i="3"/>
  <c r="BL1782" i="3"/>
  <c r="BL1794" i="3"/>
  <c r="BL1806" i="3"/>
  <c r="BL1834" i="3"/>
  <c r="BL1846" i="3"/>
  <c r="BL1858" i="3"/>
  <c r="BL1870" i="3"/>
  <c r="BL1898" i="3"/>
  <c r="BL1910" i="3"/>
  <c r="BL1922" i="3"/>
  <c r="BL1934" i="3"/>
  <c r="BL408" i="3"/>
  <c r="BL675" i="3"/>
  <c r="BL915" i="3"/>
  <c r="BL1043" i="3"/>
  <c r="BL1203" i="3"/>
  <c r="BL1471" i="3"/>
  <c r="BL1799" i="3"/>
  <c r="BL1879" i="3"/>
  <c r="BL1943" i="3"/>
  <c r="BL2004" i="3"/>
  <c r="BL199" i="3"/>
  <c r="BL231" i="3"/>
  <c r="BL267" i="3"/>
  <c r="BL299" i="3"/>
  <c r="BL335" i="3"/>
  <c r="BL367" i="3"/>
  <c r="BL395" i="3"/>
  <c r="BL427" i="3"/>
  <c r="BL28" i="3"/>
  <c r="BL48" i="3"/>
  <c r="BL80" i="3"/>
  <c r="BL500" i="3"/>
  <c r="BL524" i="3"/>
  <c r="BL612" i="3"/>
  <c r="BL804" i="3"/>
  <c r="BL1052" i="3"/>
  <c r="BL1244" i="3"/>
  <c r="BL1372" i="3"/>
  <c r="BL1412" i="3"/>
  <c r="BL1452" i="3"/>
  <c r="BL1536" i="3"/>
  <c r="BL1572" i="3"/>
  <c r="BL1612" i="3"/>
  <c r="BL1656" i="3"/>
  <c r="BL1688" i="3"/>
  <c r="BL1728" i="3"/>
  <c r="BL1776" i="3"/>
  <c r="BL1816" i="3"/>
  <c r="BL1852" i="3"/>
  <c r="BL1896" i="3"/>
  <c r="BL1932" i="3"/>
  <c r="BL471" i="3"/>
  <c r="BL727" i="3"/>
  <c r="BL983" i="3"/>
  <c r="BL1239" i="3"/>
  <c r="BL1441" i="3"/>
  <c r="BL1569" i="3"/>
  <c r="BL1697" i="3"/>
  <c r="BL1825" i="3"/>
  <c r="BL1953" i="3"/>
  <c r="BL134" i="3"/>
  <c r="BL679" i="3"/>
  <c r="BL935" i="3"/>
  <c r="BL1191" i="3"/>
  <c r="BL1417" i="3"/>
  <c r="BL1545" i="3"/>
  <c r="BL1673" i="3"/>
  <c r="BL1801" i="3"/>
  <c r="BL1929" i="3"/>
  <c r="BL2005" i="3"/>
  <c r="BL208" i="3"/>
  <c r="BL232" i="3"/>
  <c r="BL248" i="3"/>
  <c r="BL272" i="3"/>
  <c r="BL328" i="3"/>
  <c r="BL344" i="3"/>
  <c r="BL1992" i="3"/>
  <c r="BL2008" i="3"/>
  <c r="BL631" i="3"/>
  <c r="BL887" i="3"/>
  <c r="BL1143" i="3"/>
  <c r="BL1393" i="3"/>
  <c r="BL1521" i="3"/>
  <c r="BL1649" i="3"/>
  <c r="BL1777" i="3"/>
  <c r="BL1905" i="3"/>
  <c r="BL1993" i="3"/>
  <c r="BL192" i="3"/>
  <c r="BL320" i="3"/>
  <c r="BL44" i="3"/>
  <c r="BL76" i="3"/>
  <c r="BL112" i="3"/>
  <c r="BL144" i="3"/>
  <c r="BL172" i="3"/>
  <c r="BL308" i="3"/>
  <c r="BL372" i="3"/>
  <c r="BL404" i="3"/>
  <c r="BL428" i="3"/>
  <c r="BL436" i="3"/>
  <c r="BL456" i="3"/>
  <c r="BL476" i="3"/>
  <c r="BL512" i="3"/>
  <c r="BL540" i="3"/>
  <c r="BL572" i="3"/>
  <c r="BL580" i="3"/>
  <c r="BL608" i="3"/>
  <c r="BL640" i="3"/>
  <c r="BL696" i="3"/>
  <c r="BL760" i="3"/>
  <c r="BL796" i="3"/>
  <c r="BL832" i="3"/>
  <c r="BL876" i="3"/>
  <c r="BL884" i="3"/>
  <c r="BL908" i="3"/>
  <c r="BL1004" i="3"/>
  <c r="BL1012" i="3"/>
  <c r="BL1040" i="3"/>
  <c r="BL1080" i="3"/>
  <c r="BL1120" i="3"/>
  <c r="BL1164" i="3"/>
  <c r="BL1200" i="3"/>
  <c r="BL1240" i="3"/>
  <c r="BL1280" i="3"/>
  <c r="BL1312" i="3"/>
  <c r="BL1352" i="3"/>
  <c r="BL1388" i="3"/>
  <c r="BL1428" i="3"/>
  <c r="BL1468" i="3"/>
  <c r="BL1508" i="3"/>
  <c r="BL1552" i="3"/>
  <c r="BL1600" i="3"/>
  <c r="BL1640" i="3"/>
  <c r="BL1684" i="3"/>
  <c r="BL1720" i="3"/>
  <c r="BL1768" i="3"/>
  <c r="BL1812" i="3"/>
  <c r="BL1856" i="3"/>
  <c r="BL1900" i="3"/>
  <c r="BL1948" i="3"/>
  <c r="BL360" i="3"/>
  <c r="BL459" i="3"/>
  <c r="BL523" i="3"/>
  <c r="BL587" i="3"/>
  <c r="BL651" i="3"/>
  <c r="BL715" i="3"/>
  <c r="BL779" i="3"/>
  <c r="BL843" i="3"/>
  <c r="BL907" i="3"/>
  <c r="BL971" i="3"/>
  <c r="BL1035" i="3"/>
  <c r="BL1099" i="3"/>
  <c r="BL1163" i="3"/>
  <c r="BL1227" i="3"/>
  <c r="BL1291" i="3"/>
  <c r="BL1355" i="3"/>
  <c r="BL1403" i="3"/>
  <c r="BL1435" i="3"/>
  <c r="BL1467" i="3"/>
  <c r="BL1499" i="3"/>
  <c r="BL1531" i="3"/>
  <c r="BL1563" i="3"/>
  <c r="BL1595" i="3"/>
  <c r="BL1627" i="3"/>
  <c r="BL1659" i="3"/>
  <c r="BL1691" i="3"/>
  <c r="BL1723" i="3"/>
  <c r="BL1755" i="3"/>
  <c r="BL1787" i="3"/>
  <c r="BL1819" i="3"/>
  <c r="BL1851" i="3"/>
  <c r="BL1883" i="3"/>
  <c r="BL1915" i="3"/>
  <c r="BL1947" i="3"/>
  <c r="BL1966" i="3"/>
  <c r="BL1982" i="3"/>
  <c r="BL1998" i="3"/>
  <c r="BL25" i="3"/>
  <c r="BL41" i="3"/>
  <c r="BL57" i="3"/>
  <c r="BL73" i="3"/>
  <c r="BL89" i="3"/>
  <c r="BL105" i="3"/>
  <c r="BL121" i="3"/>
  <c r="BL137" i="3"/>
  <c r="BL153" i="3"/>
  <c r="BL169" i="3"/>
  <c r="BL185" i="3"/>
  <c r="BL201" i="3"/>
  <c r="BL217" i="3"/>
  <c r="BL245" i="3"/>
  <c r="BL277" i="3"/>
  <c r="BL309" i="3"/>
  <c r="BL325" i="3"/>
  <c r="BL341" i="3"/>
  <c r="BL357" i="3"/>
  <c r="BL373" i="3"/>
  <c r="BL389" i="3"/>
  <c r="BL405" i="3"/>
  <c r="BL421" i="3"/>
  <c r="BL437" i="3"/>
  <c r="BL453" i="3"/>
  <c r="BL469" i="3"/>
  <c r="BL485" i="3"/>
  <c r="BL501" i="3"/>
  <c r="BL517" i="3"/>
  <c r="BL533" i="3"/>
  <c r="BL549" i="3"/>
  <c r="BL565" i="3"/>
  <c r="BL581" i="3"/>
  <c r="BL597" i="3"/>
  <c r="BL613" i="3"/>
  <c r="BL629" i="3"/>
  <c r="BL645" i="3"/>
  <c r="BL661" i="3"/>
  <c r="BL677" i="3"/>
  <c r="BL693" i="3"/>
  <c r="BL709" i="3"/>
  <c r="BL725" i="3"/>
  <c r="BL741" i="3"/>
  <c r="BL757" i="3"/>
  <c r="BL773" i="3"/>
  <c r="BL789" i="3"/>
  <c r="BL805" i="3"/>
  <c r="BL821" i="3"/>
  <c r="BL837" i="3"/>
  <c r="BL853" i="3"/>
  <c r="BL869" i="3"/>
  <c r="BL885" i="3"/>
  <c r="BL901" i="3"/>
  <c r="BL917" i="3"/>
  <c r="BL933" i="3"/>
  <c r="BL949" i="3"/>
  <c r="BL965" i="3"/>
  <c r="BL981" i="3"/>
  <c r="BL997" i="3"/>
  <c r="BL1013" i="3"/>
  <c r="BL1029" i="3"/>
  <c r="BL1045" i="3"/>
  <c r="BL1061" i="3"/>
  <c r="BL1077" i="3"/>
  <c r="BL1093" i="3"/>
  <c r="BL1109" i="3"/>
  <c r="BL1125" i="3"/>
  <c r="BL1141" i="3"/>
  <c r="BL1157" i="3"/>
  <c r="BL1173" i="3"/>
  <c r="BL1189" i="3"/>
  <c r="BL1205" i="3"/>
  <c r="BL1221" i="3"/>
  <c r="BL1237" i="3"/>
  <c r="BL1253" i="3"/>
  <c r="BL1269" i="3"/>
  <c r="BL1285" i="3"/>
  <c r="BL1301" i="3"/>
  <c r="BL1317" i="3"/>
  <c r="BL1333" i="3"/>
  <c r="BL1349" i="3"/>
  <c r="BL1365" i="3"/>
  <c r="BL1381" i="3"/>
  <c r="BL312" i="3"/>
  <c r="BL499" i="3"/>
  <c r="BL627" i="3"/>
  <c r="BL771" i="3"/>
  <c r="BL899" i="3"/>
  <c r="BL1027" i="3"/>
  <c r="BL1155" i="3"/>
  <c r="BL1299" i="3"/>
  <c r="BL1399" i="3"/>
  <c r="BL1463" i="3"/>
  <c r="BL1527" i="3"/>
  <c r="BL1591" i="3"/>
  <c r="BL1655" i="3"/>
  <c r="BL1727" i="3"/>
  <c r="BL1791" i="3"/>
  <c r="BL1855" i="3"/>
  <c r="BL1919" i="3"/>
  <c r="BL1976" i="3"/>
  <c r="BL23" i="3"/>
  <c r="BL59" i="3"/>
  <c r="BL91" i="3"/>
  <c r="BL123" i="3"/>
  <c r="BL155" i="3"/>
  <c r="BL187" i="3"/>
  <c r="BL219" i="3"/>
  <c r="BL247" i="3"/>
  <c r="BL279" i="3"/>
  <c r="BL311" i="3"/>
  <c r="BL339" i="3"/>
  <c r="BL375" i="3"/>
  <c r="BL407" i="3"/>
  <c r="BL788" i="3"/>
  <c r="BL896" i="3"/>
  <c r="BL952" i="3"/>
  <c r="BL964" i="3"/>
  <c r="BL996" i="3"/>
  <c r="BL1128" i="3"/>
  <c r="BL1140" i="3"/>
  <c r="BL1192" i="3"/>
  <c r="BL1276" i="3"/>
  <c r="BL1356" i="3"/>
  <c r="BL1440" i="3"/>
  <c r="BL1512" i="3"/>
  <c r="BL1584" i="3"/>
  <c r="BL1652" i="3"/>
  <c r="BL1736" i="3"/>
  <c r="BL1784" i="3"/>
  <c r="BL1860" i="3"/>
  <c r="BL1920" i="3"/>
  <c r="BL54" i="3"/>
  <c r="BL368" i="3"/>
  <c r="BL495" i="3"/>
  <c r="BL623" i="3"/>
  <c r="BL703" i="3"/>
  <c r="BL831" i="3"/>
  <c r="BL959" i="3"/>
  <c r="BL1263" i="3"/>
  <c r="BL1327" i="3"/>
  <c r="BL1975" i="3"/>
  <c r="BL2007" i="3"/>
  <c r="BL18" i="3"/>
  <c r="BL30" i="3"/>
  <c r="BL42" i="3"/>
  <c r="BL82" i="3"/>
  <c r="BL94" i="3"/>
  <c r="BL106" i="3"/>
  <c r="BL146" i="3"/>
  <c r="BL158" i="3"/>
  <c r="BL170" i="3"/>
  <c r="BL186" i="3"/>
  <c r="BL202" i="3"/>
  <c r="BL218" i="3"/>
  <c r="BL234" i="3"/>
  <c r="BL250" i="3"/>
  <c r="BL266" i="3"/>
  <c r="BL282" i="3"/>
  <c r="BL298" i="3"/>
  <c r="BL314" i="3"/>
  <c r="BL330" i="3"/>
  <c r="BL346" i="3"/>
  <c r="BL362" i="3"/>
  <c r="BL378" i="3"/>
  <c r="BL394" i="3"/>
  <c r="BL410" i="3"/>
  <c r="BL426" i="3"/>
  <c r="BL442" i="3"/>
  <c r="BL458" i="3"/>
  <c r="BL474" i="3"/>
  <c r="BL490" i="3"/>
  <c r="BL506" i="3"/>
  <c r="BL522" i="3"/>
  <c r="BL538" i="3"/>
  <c r="BL554" i="3"/>
  <c r="BL570" i="3"/>
  <c r="BL586" i="3"/>
  <c r="BL602" i="3"/>
  <c r="BL618" i="3"/>
  <c r="BL634" i="3"/>
  <c r="BL650" i="3"/>
  <c r="BL666" i="3"/>
  <c r="BL682" i="3"/>
  <c r="BL698" i="3"/>
  <c r="BL714" i="3"/>
  <c r="BL730" i="3"/>
  <c r="BL746" i="3"/>
  <c r="BL762" i="3"/>
  <c r="BL778" i="3"/>
  <c r="BL794" i="3"/>
  <c r="BL810" i="3"/>
  <c r="BL826" i="3"/>
  <c r="BL842" i="3"/>
  <c r="BL858" i="3"/>
  <c r="BL874" i="3"/>
  <c r="BL890" i="3"/>
  <c r="BL906" i="3"/>
  <c r="BL922" i="3"/>
  <c r="BL938" i="3"/>
  <c r="BL954" i="3"/>
  <c r="BL970" i="3"/>
  <c r="BL986" i="3"/>
  <c r="BL1002" i="3"/>
  <c r="BL1018" i="3"/>
  <c r="BL1034" i="3"/>
  <c r="BL1050" i="3"/>
  <c r="BL1066" i="3"/>
  <c r="BL1082" i="3"/>
  <c r="BL1098" i="3"/>
  <c r="BL1114" i="3"/>
  <c r="BL1130" i="3"/>
  <c r="BL1146" i="3"/>
  <c r="BL1162" i="3"/>
  <c r="BL1178" i="3"/>
  <c r="BL1194" i="3"/>
  <c r="BL1210" i="3"/>
  <c r="BL1226" i="3"/>
  <c r="BL1242" i="3"/>
  <c r="BL1258" i="3"/>
  <c r="BL1274" i="3"/>
  <c r="BL1302" i="3"/>
  <c r="BL1318" i="3"/>
  <c r="BL1330" i="3"/>
  <c r="BL1346" i="3"/>
  <c r="BL1358" i="3"/>
  <c r="BL1374" i="3"/>
  <c r="BL1386" i="3"/>
  <c r="BL1402" i="3"/>
  <c r="BL1430" i="3"/>
  <c r="BL1446" i="3"/>
  <c r="BL1458" i="3"/>
  <c r="BL1470" i="3"/>
  <c r="BL1498" i="3"/>
  <c r="BL1510" i="3"/>
  <c r="BL1522" i="3"/>
  <c r="BL1534" i="3"/>
  <c r="BL1562" i="3"/>
  <c r="BL1574" i="3"/>
  <c r="BL1586" i="3"/>
  <c r="BL1598" i="3"/>
  <c r="BL1626" i="3"/>
  <c r="BL1638" i="3"/>
  <c r="BL1650" i="3"/>
  <c r="BL1662" i="3"/>
  <c r="BL1690" i="3"/>
  <c r="BL1702" i="3"/>
  <c r="BL1714" i="3"/>
  <c r="BL1726" i="3"/>
  <c r="BL1754" i="3"/>
  <c r="BL1766" i="3"/>
  <c r="BL1778" i="3"/>
  <c r="BL1790" i="3"/>
  <c r="BL1818" i="3"/>
  <c r="BL1830" i="3"/>
  <c r="BL1842" i="3"/>
  <c r="BL1854" i="3"/>
  <c r="BL1882" i="3"/>
  <c r="BL1894" i="3"/>
  <c r="BL1906" i="3"/>
  <c r="BL1918" i="3"/>
  <c r="BL1946" i="3"/>
  <c r="BL451" i="3"/>
  <c r="BL723" i="3"/>
  <c r="BL947" i="3"/>
  <c r="BL1075" i="3"/>
  <c r="BL1235" i="3"/>
  <c r="BL1503" i="3"/>
  <c r="BL1815" i="3"/>
  <c r="BL1895" i="3"/>
  <c r="BL1964" i="3"/>
  <c r="BL31" i="3"/>
  <c r="BL39" i="3"/>
  <c r="BL63" i="3"/>
  <c r="BL71" i="3"/>
  <c r="BL95" i="3"/>
  <c r="BL103" i="3"/>
  <c r="BL127" i="3"/>
  <c r="BL135" i="3"/>
  <c r="BL159" i="3"/>
  <c r="BL167" i="3"/>
  <c r="BL191" i="3"/>
  <c r="BL223" i="3"/>
  <c r="BL259" i="3"/>
  <c r="BL291" i="3"/>
  <c r="BL323" i="3"/>
  <c r="BL359" i="3"/>
  <c r="BL387" i="3"/>
  <c r="BL419" i="3"/>
  <c r="BL24" i="3"/>
  <c r="BL40" i="3"/>
  <c r="BL72" i="3"/>
  <c r="BL100" i="3"/>
  <c r="BL132" i="3"/>
  <c r="BL168" i="3"/>
  <c r="BL204" i="3"/>
  <c r="BL236" i="3"/>
  <c r="BL268" i="3"/>
  <c r="BL300" i="3"/>
  <c r="BL324" i="3"/>
  <c r="BL484" i="3"/>
  <c r="BL544" i="3"/>
  <c r="BL584" i="3"/>
  <c r="BL604" i="3"/>
  <c r="BL636" i="3"/>
  <c r="BL644" i="3"/>
  <c r="BL668" i="3"/>
  <c r="BL700" i="3"/>
  <c r="BL732" i="3"/>
  <c r="BL764" i="3"/>
  <c r="BL772" i="3"/>
  <c r="BL800" i="3"/>
  <c r="BL828" i="3"/>
  <c r="BL836" i="3"/>
  <c r="BL892" i="3"/>
  <c r="BL936" i="3"/>
  <c r="BL976" i="3"/>
  <c r="BL1008" i="3"/>
  <c r="BL1084" i="3"/>
  <c r="BL1092" i="3"/>
  <c r="BL1124" i="3"/>
  <c r="BL1168" i="3"/>
  <c r="BL1272" i="3"/>
  <c r="BL1316" i="3"/>
  <c r="BL1364" i="3"/>
  <c r="BL1404" i="3"/>
  <c r="BL1444" i="3"/>
  <c r="BL1484" i="3"/>
  <c r="BL1524" i="3"/>
  <c r="BL1564" i="3"/>
  <c r="BL1604" i="3"/>
  <c r="BL1644" i="3"/>
  <c r="BL1680" i="3"/>
  <c r="BL1724" i="3"/>
  <c r="BL1764" i="3"/>
  <c r="BL1808" i="3"/>
  <c r="BL1848" i="3"/>
  <c r="BL1884" i="3"/>
  <c r="BL1924" i="3"/>
  <c r="BL535" i="3"/>
  <c r="BL791" i="3"/>
  <c r="BL1047" i="3"/>
  <c r="BL1303" i="3"/>
  <c r="BL1473" i="3"/>
  <c r="BL1601" i="3"/>
  <c r="BL1729" i="3"/>
  <c r="BL1857" i="3"/>
  <c r="BL1969" i="3"/>
  <c r="BL431" i="3"/>
  <c r="BL483" i="3"/>
  <c r="BL543" i="3"/>
  <c r="BL575" i="3"/>
  <c r="BL611" i="3"/>
  <c r="BL671" i="3"/>
  <c r="BL735" i="3"/>
  <c r="BL755" i="3"/>
  <c r="BL783" i="3"/>
  <c r="BL847" i="3"/>
  <c r="BL911" i="3"/>
  <c r="BL943" i="3"/>
  <c r="BL991" i="3"/>
  <c r="BL1039" i="3"/>
  <c r="BL1071" i="3"/>
  <c r="BL1107" i="3"/>
  <c r="BL1151" i="3"/>
  <c r="BL1183" i="3"/>
  <c r="BL1215" i="3"/>
  <c r="BL1247" i="3"/>
  <c r="BL1315" i="3"/>
  <c r="BL1359" i="3"/>
  <c r="BL1407" i="3"/>
  <c r="BL1439" i="3"/>
  <c r="BL1487" i="3"/>
  <c r="BL1535" i="3"/>
  <c r="BL1567" i="3"/>
  <c r="BL1599" i="3"/>
  <c r="BL1631" i="3"/>
  <c r="BL1663" i="3"/>
  <c r="BL1711" i="3"/>
  <c r="BL1735" i="3"/>
  <c r="BL1767" i="3"/>
  <c r="BL1955" i="3"/>
  <c r="BL1971" i="3"/>
  <c r="BL1987" i="3"/>
  <c r="BL2003" i="3"/>
  <c r="BL1968" i="3"/>
  <c r="BL1984" i="3"/>
  <c r="BL487" i="3"/>
  <c r="BL743" i="3"/>
  <c r="BL999" i="3"/>
  <c r="BL1255" i="3"/>
  <c r="BL1449" i="3"/>
  <c r="BL1577" i="3"/>
  <c r="BL1705" i="3"/>
  <c r="BL1833" i="3"/>
  <c r="BL1957" i="3"/>
  <c r="BL439" i="3"/>
  <c r="BL695" i="3"/>
  <c r="BL951" i="3"/>
  <c r="BL1207" i="3"/>
  <c r="BL1425" i="3"/>
  <c r="BL1553" i="3"/>
  <c r="BL1681" i="3"/>
  <c r="BL1809" i="3"/>
  <c r="BL1937" i="3"/>
  <c r="BL2009" i="3"/>
  <c r="BL1389" i="3"/>
  <c r="BL1405" i="3"/>
  <c r="BL1421" i="3"/>
  <c r="BL1437" i="3"/>
  <c r="BL1453" i="3"/>
  <c r="BL1469" i="3"/>
  <c r="BL1485" i="3"/>
  <c r="BL1501" i="3"/>
  <c r="BL1517" i="3"/>
  <c r="BL1533" i="3"/>
  <c r="BL1549" i="3"/>
  <c r="BL1565" i="3"/>
  <c r="BL1581" i="3"/>
  <c r="BL1597" i="3"/>
  <c r="BL1613" i="3"/>
  <c r="BL1629" i="3"/>
  <c r="BL1645" i="3"/>
  <c r="BL1661" i="3"/>
  <c r="BL1677" i="3"/>
  <c r="BL1693" i="3"/>
  <c r="BL1709" i="3"/>
  <c r="BL1725" i="3"/>
  <c r="BL1741" i="3"/>
  <c r="BL1757" i="3"/>
  <c r="BL1773" i="3"/>
  <c r="BL1789" i="3"/>
  <c r="BL1805" i="3"/>
  <c r="BL1821" i="3"/>
  <c r="BL1837" i="3"/>
  <c r="BL1853" i="3"/>
  <c r="BL1869" i="3"/>
  <c r="BL1885" i="3"/>
  <c r="BL1901" i="3"/>
  <c r="BL1917" i="3"/>
  <c r="BL1933" i="3"/>
  <c r="BL1949" i="3"/>
  <c r="BL288" i="3"/>
  <c r="BL148" i="3"/>
  <c r="BL180" i="3"/>
  <c r="BL388" i="3"/>
  <c r="BL672" i="3"/>
  <c r="BL704" i="3"/>
  <c r="BL808" i="3"/>
  <c r="BL1208" i="3"/>
  <c r="BL1248" i="3"/>
  <c r="BL1288" i="3"/>
  <c r="BL1324" i="3"/>
  <c r="BL1360" i="3"/>
  <c r="BL1400" i="3"/>
  <c r="BL1436" i="3"/>
  <c r="BL1480" i="3"/>
  <c r="BL1520" i="3"/>
  <c r="BL1560" i="3"/>
  <c r="BL1608" i="3"/>
  <c r="BL166" i="3"/>
  <c r="BL571" i="3"/>
  <c r="BL763" i="3"/>
  <c r="BL955" i="3"/>
  <c r="BL1147" i="3"/>
  <c r="BL1275" i="3"/>
  <c r="BL1427" i="3"/>
  <c r="BL1523" i="3"/>
  <c r="BL1619" i="3"/>
  <c r="BL1715" i="3"/>
  <c r="BL1811" i="3"/>
  <c r="BL1907" i="3"/>
  <c r="BL1978" i="3"/>
  <c r="BL141" i="3"/>
  <c r="BL157" i="3"/>
  <c r="BL173" i="3"/>
  <c r="BL233" i="3"/>
  <c r="BL249" i="3"/>
  <c r="BL265" i="3"/>
  <c r="BL281" i="3"/>
  <c r="BL297" i="3"/>
  <c r="BL313" i="3"/>
  <c r="BL329" i="3"/>
  <c r="BL345" i="3"/>
  <c r="BL793" i="3"/>
  <c r="BL809" i="3"/>
  <c r="BL905" i="3"/>
  <c r="BL921" i="3"/>
  <c r="BL937" i="3"/>
  <c r="BL953" i="3"/>
  <c r="BL969" i="3"/>
  <c r="BL1049" i="3"/>
  <c r="BL1065" i="3"/>
  <c r="BL1081" i="3"/>
  <c r="BL1097" i="3"/>
  <c r="BL1113" i="3"/>
  <c r="BL1129" i="3"/>
  <c r="BL1145" i="3"/>
  <c r="BL1161" i="3"/>
  <c r="BL1177" i="3"/>
  <c r="BL1193" i="3"/>
  <c r="BL1209" i="3"/>
  <c r="BL1369" i="3"/>
  <c r="BL1385" i="3"/>
  <c r="BL467" i="3"/>
  <c r="BL867" i="3"/>
  <c r="BL1251" i="3"/>
  <c r="BL1447" i="3"/>
  <c r="BL1639" i="3"/>
  <c r="BL1839" i="3"/>
  <c r="BL163" i="3"/>
  <c r="BL108" i="3"/>
  <c r="BL140" i="3"/>
  <c r="BL348" i="3"/>
  <c r="BL464" i="3"/>
  <c r="BL492" i="3"/>
  <c r="BL592" i="3"/>
  <c r="BL860" i="3"/>
  <c r="BL904" i="3"/>
  <c r="BL1216" i="3"/>
  <c r="BL1492" i="3"/>
  <c r="BL22" i="3"/>
  <c r="BL224" i="3"/>
  <c r="BL352" i="3"/>
  <c r="BL68" i="3"/>
  <c r="BL104" i="3"/>
  <c r="BL136" i="3"/>
  <c r="BL164" i="3"/>
  <c r="BL284" i="3"/>
  <c r="BL364" i="3"/>
  <c r="BL396" i="3"/>
  <c r="BL420" i="3"/>
  <c r="BL448" i="3"/>
  <c r="BL504" i="3"/>
  <c r="BL536" i="3"/>
  <c r="BL600" i="3"/>
  <c r="BL632" i="3"/>
  <c r="BL660" i="3"/>
  <c r="BL688" i="3"/>
  <c r="BL724" i="3"/>
  <c r="BL752" i="3"/>
  <c r="BL784" i="3"/>
  <c r="BL824" i="3"/>
  <c r="BL864" i="3"/>
  <c r="BL940" i="3"/>
  <c r="BL948" i="3"/>
  <c r="BL988" i="3"/>
  <c r="BL1068" i="3"/>
  <c r="BL1116" i="3"/>
  <c r="BL1152" i="3"/>
  <c r="BL1188" i="3"/>
  <c r="BL1228" i="3"/>
  <c r="BL1304" i="3"/>
  <c r="BL1344" i="3"/>
  <c r="BL1380" i="3"/>
  <c r="BL1416" i="3"/>
  <c r="BL1456" i="3"/>
  <c r="BL1500" i="3"/>
  <c r="BL1540" i="3"/>
  <c r="BL1588" i="3"/>
  <c r="BL1628" i="3"/>
  <c r="BL1668" i="3"/>
  <c r="BL1708" i="3"/>
  <c r="BL1756" i="3"/>
  <c r="BL1800" i="3"/>
  <c r="BL1844" i="3"/>
  <c r="BL1892" i="3"/>
  <c r="BL1936" i="3"/>
  <c r="BL38" i="3"/>
  <c r="BL392" i="3"/>
  <c r="BL475" i="3"/>
  <c r="BL539" i="3"/>
  <c r="BL603" i="3"/>
  <c r="BL667" i="3"/>
  <c r="BL731" i="3"/>
  <c r="BL795" i="3"/>
  <c r="BL859" i="3"/>
  <c r="BL923" i="3"/>
  <c r="BL987" i="3"/>
  <c r="BL1051" i="3"/>
  <c r="BL1115" i="3"/>
  <c r="BL1179" i="3"/>
  <c r="BL1243" i="3"/>
  <c r="BL1307" i="3"/>
  <c r="BL1371" i="3"/>
  <c r="BL1411" i="3"/>
  <c r="BL1443" i="3"/>
  <c r="BL1475" i="3"/>
  <c r="BL1507" i="3"/>
  <c r="BL1539" i="3"/>
  <c r="BL1571" i="3"/>
  <c r="BL1603" i="3"/>
  <c r="BL1635" i="3"/>
  <c r="BL1667" i="3"/>
  <c r="BL1699" i="3"/>
  <c r="BL1731" i="3"/>
  <c r="BL1763" i="3"/>
  <c r="BL1795" i="3"/>
  <c r="BL1827" i="3"/>
  <c r="BL1859" i="3"/>
  <c r="BL1891" i="3"/>
  <c r="BL1923" i="3"/>
  <c r="BL1954" i="3"/>
  <c r="BL1970" i="3"/>
  <c r="BL1986" i="3"/>
  <c r="BL2002" i="3"/>
  <c r="BL21" i="3"/>
  <c r="BL37" i="3"/>
  <c r="BL53" i="3"/>
  <c r="BL69" i="3"/>
  <c r="BL85" i="3"/>
  <c r="BL101" i="3"/>
  <c r="BL117" i="3"/>
  <c r="BL133" i="3"/>
  <c r="BL149" i="3"/>
  <c r="BL165" i="3"/>
  <c r="BL181" i="3"/>
  <c r="BL213" i="3"/>
  <c r="BL229" i="3"/>
  <c r="BL241" i="3"/>
  <c r="BL257" i="3"/>
  <c r="BL261" i="3"/>
  <c r="BL273" i="3"/>
  <c r="BL289" i="3"/>
  <c r="BL293" i="3"/>
  <c r="BL305" i="3"/>
  <c r="BL321" i="3"/>
  <c r="BL337" i="3"/>
  <c r="BL353" i="3"/>
  <c r="BL369" i="3"/>
  <c r="BL385" i="3"/>
  <c r="BL401" i="3"/>
  <c r="BL417" i="3"/>
  <c r="BL433" i="3"/>
  <c r="BL449" i="3"/>
  <c r="BL465" i="3"/>
  <c r="BL481" i="3"/>
  <c r="BL497" i="3"/>
  <c r="BL513" i="3"/>
  <c r="BL529" i="3"/>
  <c r="BL545" i="3"/>
  <c r="BL561" i="3"/>
  <c r="BL577" i="3"/>
  <c r="BL593" i="3"/>
  <c r="BL609" i="3"/>
  <c r="BL625" i="3"/>
  <c r="BL641" i="3"/>
  <c r="BL657" i="3"/>
  <c r="BL673" i="3"/>
  <c r="BL689" i="3"/>
  <c r="BL705" i="3"/>
  <c r="BL721" i="3"/>
  <c r="BL737" i="3"/>
  <c r="BL753" i="3"/>
  <c r="BL769" i="3"/>
  <c r="BL785" i="3"/>
  <c r="BL801" i="3"/>
  <c r="BL817" i="3"/>
  <c r="BL833" i="3"/>
  <c r="BL849" i="3"/>
  <c r="BL865" i="3"/>
  <c r="BL881" i="3"/>
  <c r="BL897" i="3"/>
  <c r="BL913" i="3"/>
  <c r="BL929" i="3"/>
  <c r="BL945" i="3"/>
  <c r="BL961" i="3"/>
  <c r="BL977" i="3"/>
  <c r="BL993" i="3"/>
  <c r="BL1009" i="3"/>
  <c r="BL1025" i="3"/>
  <c r="BL1041" i="3"/>
  <c r="BL1057" i="3"/>
  <c r="BL1073" i="3"/>
  <c r="BL1089" i="3"/>
  <c r="BL1105" i="3"/>
  <c r="BL1121" i="3"/>
  <c r="BL1137" i="3"/>
  <c r="BL1153" i="3"/>
  <c r="BL1169" i="3"/>
  <c r="BL1185" i="3"/>
  <c r="BL1201" i="3"/>
  <c r="BL1217" i="3"/>
  <c r="BL1233" i="3"/>
  <c r="BL1249" i="3"/>
  <c r="BL1265" i="3"/>
  <c r="BL1281" i="3"/>
  <c r="BL1297" i="3"/>
  <c r="BL1313" i="3"/>
  <c r="BL1329" i="3"/>
  <c r="BL1345" i="3"/>
  <c r="BL1361" i="3"/>
  <c r="BL1377" i="3"/>
  <c r="BL376" i="3"/>
  <c r="BL531" i="3"/>
  <c r="BL659" i="3"/>
  <c r="BL803" i="3"/>
  <c r="BL931" i="3"/>
  <c r="BL1059" i="3"/>
  <c r="BL1187" i="3"/>
  <c r="BL1331" i="3"/>
  <c r="BL1415" i="3"/>
  <c r="BL1479" i="3"/>
  <c r="BL1543" i="3"/>
  <c r="BL1607" i="3"/>
  <c r="BL1671" i="3"/>
  <c r="BL1743" i="3"/>
  <c r="BL1807" i="3"/>
  <c r="BL1871" i="3"/>
  <c r="BL1935" i="3"/>
  <c r="BL15" i="3"/>
  <c r="BL51" i="3"/>
  <c r="BL83" i="3"/>
  <c r="BL115" i="3"/>
  <c r="BL147" i="3"/>
  <c r="BL179" i="3"/>
  <c r="BL211" i="3"/>
  <c r="BL243" i="3"/>
  <c r="BL271" i="3"/>
  <c r="BL303" i="3"/>
  <c r="BL331" i="3"/>
  <c r="BL363" i="3"/>
  <c r="BL399" i="3"/>
  <c r="BL872" i="3"/>
  <c r="BL932" i="3"/>
  <c r="BL1056" i="3"/>
  <c r="BL1076" i="3"/>
  <c r="BL1180" i="3"/>
  <c r="BL1252" i="3"/>
  <c r="BL1336" i="3"/>
  <c r="BL1420" i="3"/>
  <c r="BL1496" i="3"/>
  <c r="BL1568" i="3"/>
  <c r="BL1636" i="3"/>
  <c r="BL1716" i="3"/>
  <c r="BL1772" i="3"/>
  <c r="BL1840" i="3"/>
  <c r="BL1904" i="3"/>
  <c r="BL118" i="3"/>
  <c r="BL400" i="3"/>
  <c r="BL511" i="3"/>
  <c r="BL639" i="3"/>
  <c r="BL719" i="3"/>
  <c r="BL863" i="3"/>
  <c r="BL1023" i="3"/>
  <c r="BL1279" i="3"/>
  <c r="BL1375" i="3"/>
  <c r="BL1983" i="3"/>
  <c r="BL14" i="3"/>
  <c r="BL26" i="3"/>
  <c r="BL66" i="3"/>
  <c r="BL78" i="3"/>
  <c r="BL90" i="3"/>
  <c r="BL130" i="3"/>
  <c r="BL142" i="3"/>
  <c r="BL154" i="3"/>
  <c r="BL182" i="3"/>
  <c r="BL198" i="3"/>
  <c r="BL214" i="3"/>
  <c r="BL230" i="3"/>
  <c r="BL246" i="3"/>
  <c r="BL262" i="3"/>
  <c r="BL278" i="3"/>
  <c r="BL294" i="3"/>
  <c r="BL310" i="3"/>
  <c r="BL326" i="3"/>
  <c r="BL342" i="3"/>
  <c r="BL358" i="3"/>
  <c r="BL374" i="3"/>
  <c r="BL390" i="3"/>
  <c r="BL406" i="3"/>
  <c r="BL422" i="3"/>
  <c r="BL438" i="3"/>
  <c r="BL454" i="3"/>
  <c r="BL470" i="3"/>
  <c r="BL486" i="3"/>
  <c r="BL502" i="3"/>
  <c r="BL518" i="3"/>
  <c r="BL534" i="3"/>
  <c r="BL550" i="3"/>
  <c r="BL566" i="3"/>
  <c r="BL582" i="3"/>
  <c r="BL598" i="3"/>
  <c r="BL614" i="3"/>
  <c r="BL630" i="3"/>
  <c r="BL646" i="3"/>
  <c r="BL662" i="3"/>
  <c r="BL678" i="3"/>
  <c r="BL694" i="3"/>
  <c r="BL710" i="3"/>
  <c r="BL726" i="3"/>
  <c r="BL742" i="3"/>
  <c r="BL758" i="3"/>
  <c r="BL774" i="3"/>
  <c r="BL790" i="3"/>
  <c r="BL806" i="3"/>
  <c r="BL822" i="3"/>
  <c r="BL838" i="3"/>
  <c r="BL854" i="3"/>
  <c r="BL870" i="3"/>
  <c r="BL886" i="3"/>
  <c r="BL902" i="3"/>
  <c r="BL918" i="3"/>
  <c r="BL934" i="3"/>
  <c r="BL950" i="3"/>
  <c r="BL966" i="3"/>
  <c r="BL982" i="3"/>
  <c r="BL998" i="3"/>
  <c r="BL1014" i="3"/>
  <c r="BL1030" i="3"/>
  <c r="BL1046" i="3"/>
  <c r="BL1062" i="3"/>
  <c r="BL1078" i="3"/>
  <c r="BL1094" i="3"/>
  <c r="BL1110" i="3"/>
  <c r="BL1126" i="3"/>
  <c r="BL1142" i="3"/>
  <c r="BL1158" i="3"/>
  <c r="BL1174" i="3"/>
  <c r="BL1190" i="3"/>
  <c r="BL1206" i="3"/>
  <c r="BL1222" i="3"/>
  <c r="BL1238" i="3"/>
  <c r="BL1254" i="3"/>
  <c r="BL1270" i="3"/>
  <c r="BL1286" i="3"/>
  <c r="BL1298" i="3"/>
  <c r="BL1314" i="3"/>
  <c r="BL1326" i="3"/>
  <c r="BL1342" i="3"/>
  <c r="BL1354" i="3"/>
  <c r="BL1370" i="3"/>
  <c r="BL1398" i="3"/>
  <c r="BL1414" i="3"/>
  <c r="BL1426" i="3"/>
  <c r="BL1442" i="3"/>
  <c r="BL1454" i="3"/>
  <c r="BL1482" i="3"/>
  <c r="BL1494" i="3"/>
  <c r="BL1506" i="3"/>
  <c r="BL1518" i="3"/>
  <c r="BL1546" i="3"/>
  <c r="BL1558" i="3"/>
  <c r="BL1570" i="3"/>
  <c r="BL1582" i="3"/>
  <c r="BL1610" i="3"/>
  <c r="BL1622" i="3"/>
  <c r="BL1634" i="3"/>
  <c r="BL1646" i="3"/>
  <c r="BL1674" i="3"/>
  <c r="BL1686" i="3"/>
  <c r="BL1698" i="3"/>
  <c r="BL1710" i="3"/>
  <c r="BL1738" i="3"/>
  <c r="BL1750" i="3"/>
  <c r="BL1762" i="3"/>
  <c r="BL1774" i="3"/>
  <c r="BL1802" i="3"/>
  <c r="BL1814" i="3"/>
  <c r="BL1826" i="3"/>
  <c r="BL1838" i="3"/>
  <c r="BL1866" i="3"/>
  <c r="BL1878" i="3"/>
  <c r="BL1890" i="3"/>
  <c r="BL1902" i="3"/>
  <c r="BL1930" i="3"/>
  <c r="BL1942" i="3"/>
  <c r="BL184" i="3"/>
  <c r="BL547" i="3"/>
  <c r="BL787" i="3"/>
  <c r="BL979" i="3"/>
  <c r="BL1139" i="3"/>
  <c r="BL1283" i="3"/>
  <c r="BL1679" i="3"/>
  <c r="BL1831" i="3"/>
  <c r="BL1911" i="3"/>
  <c r="BL1980" i="3"/>
  <c r="BL27" i="3"/>
  <c r="BL87" i="3"/>
  <c r="BL151" i="3"/>
  <c r="BL215" i="3"/>
  <c r="BL251" i="3"/>
  <c r="BL283" i="3"/>
  <c r="BL315" i="3"/>
  <c r="BL351" i="3"/>
  <c r="BL379" i="3"/>
  <c r="BL411" i="3"/>
  <c r="BL20" i="3"/>
  <c r="BL36" i="3"/>
  <c r="BL64" i="3"/>
  <c r="BL92" i="3"/>
  <c r="BL124" i="3"/>
  <c r="BL160" i="3"/>
  <c r="BL196" i="3"/>
  <c r="BL228" i="3"/>
  <c r="BL260" i="3"/>
  <c r="BL292" i="3"/>
  <c r="BL340" i="3"/>
  <c r="BL444" i="3"/>
  <c r="BL452" i="3"/>
  <c r="BL480" i="3"/>
  <c r="BL508" i="3"/>
  <c r="BL516" i="3"/>
  <c r="BL576" i="3"/>
  <c r="BL664" i="3"/>
  <c r="BL728" i="3"/>
  <c r="BL792" i="3"/>
  <c r="BL852" i="3"/>
  <c r="BL880" i="3"/>
  <c r="BL924" i="3"/>
  <c r="BL968" i="3"/>
  <c r="BL1000" i="3"/>
  <c r="BL1044" i="3"/>
  <c r="BL1072" i="3"/>
  <c r="BL1112" i="3"/>
  <c r="BL1196" i="3"/>
  <c r="BL1204" i="3"/>
  <c r="BL1236" i="3"/>
  <c r="BL1264" i="3"/>
  <c r="BL1308" i="3"/>
  <c r="BL1348" i="3"/>
  <c r="BL1392" i="3"/>
  <c r="BL1432" i="3"/>
  <c r="BL1472" i="3"/>
  <c r="BL1516" i="3"/>
  <c r="BL1556" i="3"/>
  <c r="BL1592" i="3"/>
  <c r="BL1632" i="3"/>
  <c r="BL1672" i="3"/>
  <c r="BL1712" i="3"/>
  <c r="BL1752" i="3"/>
  <c r="BL1796" i="3"/>
  <c r="BL1836" i="3"/>
  <c r="BL1876" i="3"/>
  <c r="BL1916" i="3"/>
  <c r="BL1952" i="3"/>
  <c r="BL599" i="3"/>
  <c r="BL855" i="3"/>
  <c r="BL1111" i="3"/>
  <c r="BL1367" i="3"/>
  <c r="BL1505" i="3"/>
  <c r="BL1633" i="3"/>
  <c r="BL1761" i="3"/>
  <c r="BL1889" i="3"/>
  <c r="BL1985" i="3"/>
  <c r="BL551" i="3"/>
  <c r="BL807" i="3"/>
  <c r="BL1063" i="3"/>
  <c r="BL1319" i="3"/>
  <c r="BL1481" i="3"/>
  <c r="BL1609" i="3"/>
  <c r="BL1737" i="3"/>
  <c r="BL1865" i="3"/>
  <c r="BL1973" i="3"/>
  <c r="BL200" i="3"/>
  <c r="BL216" i="3"/>
  <c r="BL240" i="3"/>
  <c r="BL264" i="3"/>
  <c r="BL296" i="3"/>
  <c r="BL336" i="3"/>
  <c r="BL2000" i="3"/>
  <c r="BL503" i="3"/>
  <c r="BL759" i="3"/>
  <c r="BL1015" i="3"/>
  <c r="BL1271" i="3"/>
  <c r="BL1457" i="3"/>
  <c r="BL1585" i="3"/>
  <c r="BL1713" i="3"/>
  <c r="BL1841" i="3"/>
  <c r="BL1961" i="3"/>
  <c r="BL150" i="3"/>
  <c r="BL52" i="3"/>
  <c r="BL84" i="3"/>
  <c r="BL120" i="3"/>
  <c r="BL380" i="3"/>
  <c r="BL460" i="3"/>
  <c r="BL616" i="3"/>
  <c r="BL648" i="3"/>
  <c r="BL736" i="3"/>
  <c r="BL768" i="3"/>
  <c r="BL1088" i="3"/>
  <c r="BL1132" i="3"/>
  <c r="BL1172" i="3"/>
  <c r="BL1220" i="3"/>
  <c r="BL1648" i="3"/>
  <c r="BL1692" i="3"/>
  <c r="BL1732" i="3"/>
  <c r="BL443" i="3"/>
  <c r="BL635" i="3"/>
  <c r="BL891" i="3"/>
  <c r="BL1083" i="3"/>
  <c r="BL1339" i="3"/>
  <c r="BL1459" i="3"/>
  <c r="BL1555" i="3"/>
  <c r="BL1651" i="3"/>
  <c r="BL1747" i="3"/>
  <c r="BL1843" i="3"/>
  <c r="BL1939" i="3"/>
  <c r="BL13" i="3"/>
  <c r="BL29" i="3"/>
  <c r="BL45" i="3"/>
  <c r="BL61" i="3"/>
  <c r="BL77" i="3"/>
  <c r="BL93" i="3"/>
  <c r="BL109" i="3"/>
  <c r="BL125" i="3"/>
  <c r="BL189" i="3"/>
  <c r="BL205" i="3"/>
  <c r="BL221" i="3"/>
  <c r="BL441" i="3"/>
  <c r="BL457" i="3"/>
  <c r="BL473" i="3"/>
  <c r="BL761" i="3"/>
  <c r="BL777" i="3"/>
  <c r="BL857" i="3"/>
  <c r="BL873" i="3"/>
  <c r="BL889" i="3"/>
  <c r="BL985" i="3"/>
  <c r="BL1337" i="3"/>
  <c r="BL1353" i="3"/>
  <c r="BL595" i="3"/>
  <c r="BL1123" i="3"/>
  <c r="BL1511" i="3"/>
  <c r="BL1775" i="3"/>
  <c r="BL1960" i="3"/>
  <c r="BL99" i="3"/>
  <c r="BL227" i="3"/>
  <c r="BL287" i="3"/>
  <c r="BL347" i="3"/>
  <c r="BL415" i="3"/>
  <c r="BL276" i="3"/>
  <c r="BL1016" i="3"/>
  <c r="BL1096" i="3"/>
  <c r="BL1376" i="3"/>
  <c r="BL1528" i="3"/>
  <c r="BL1676" i="3"/>
  <c r="BL1748" i="3"/>
  <c r="BL1872" i="3"/>
  <c r="BL479" i="3"/>
  <c r="BL687" i="3"/>
  <c r="BL815" i="3"/>
  <c r="BL1119" i="3"/>
  <c r="BL1967" i="3"/>
  <c r="BL212" i="3"/>
  <c r="BL244" i="3"/>
  <c r="BL556" i="3"/>
  <c r="BL676" i="3"/>
  <c r="BL712" i="3"/>
  <c r="BL740" i="3"/>
  <c r="BL944" i="3"/>
  <c r="BL984" i="3"/>
  <c r="BL1024" i="3"/>
  <c r="BL1136" i="3"/>
  <c r="BL1176" i="3"/>
  <c r="BL1284" i="3"/>
  <c r="BL1328" i="3"/>
  <c r="BL86" i="3"/>
  <c r="BL256" i="3"/>
  <c r="BL384" i="3"/>
  <c r="BL60" i="3"/>
  <c r="BL96" i="3"/>
  <c r="BL128" i="3"/>
  <c r="BL156" i="3"/>
  <c r="BL188" i="3"/>
  <c r="BL356" i="3"/>
  <c r="BL412" i="3"/>
  <c r="BL440" i="3"/>
  <c r="BL468" i="3"/>
  <c r="BL496" i="3"/>
  <c r="BL528" i="3"/>
  <c r="BL552" i="3"/>
  <c r="BL564" i="3"/>
  <c r="BL588" i="3"/>
  <c r="BL624" i="3"/>
  <c r="BL652" i="3"/>
  <c r="BL680" i="3"/>
  <c r="BL716" i="3"/>
  <c r="BL744" i="3"/>
  <c r="BL776" i="3"/>
  <c r="BL816" i="3"/>
  <c r="BL856" i="3"/>
  <c r="BL888" i="3"/>
  <c r="BL900" i="3"/>
  <c r="BL928" i="3"/>
  <c r="BL972" i="3"/>
  <c r="BL1020" i="3"/>
  <c r="BL1028" i="3"/>
  <c r="BL1060" i="3"/>
  <c r="BL1104" i="3"/>
  <c r="BL1144" i="3"/>
  <c r="BL1260" i="3"/>
  <c r="BL1268" i="3"/>
  <c r="BL1296" i="3"/>
  <c r="BL1332" i="3"/>
  <c r="BL1368" i="3"/>
  <c r="BL1408" i="3"/>
  <c r="BL1448" i="3"/>
  <c r="BL1488" i="3"/>
  <c r="BL1532" i="3"/>
  <c r="BL1576" i="3"/>
  <c r="BL1620" i="3"/>
  <c r="BL1660" i="3"/>
  <c r="BL1704" i="3"/>
  <c r="BL1744" i="3"/>
  <c r="BL1792" i="3"/>
  <c r="BL1832" i="3"/>
  <c r="BL1880" i="3"/>
  <c r="BL1928" i="3"/>
  <c r="BL102" i="3"/>
  <c r="BL424" i="3"/>
  <c r="BL491" i="3"/>
  <c r="BL555" i="3"/>
  <c r="BL619" i="3"/>
  <c r="BL683" i="3"/>
  <c r="BL747" i="3"/>
  <c r="BL811" i="3"/>
  <c r="BL875" i="3"/>
  <c r="BL939" i="3"/>
  <c r="BL1003" i="3"/>
  <c r="BL1067" i="3"/>
  <c r="BL1131" i="3"/>
  <c r="BL1195" i="3"/>
  <c r="BL1259" i="3"/>
  <c r="BL1323" i="3"/>
  <c r="BL1387" i="3"/>
  <c r="BL1419" i="3"/>
  <c r="BL1451" i="3"/>
  <c r="BL1483" i="3"/>
  <c r="BL1515" i="3"/>
  <c r="BL1547" i="3"/>
  <c r="BL1579" i="3"/>
  <c r="BL1611" i="3"/>
  <c r="BL1643" i="3"/>
  <c r="BL1675" i="3"/>
  <c r="BL1707" i="3"/>
  <c r="BL1739" i="3"/>
  <c r="BL1771" i="3"/>
  <c r="BL1803" i="3"/>
  <c r="BL1835" i="3"/>
  <c r="BL1867" i="3"/>
  <c r="BL1899" i="3"/>
  <c r="BL1931" i="3"/>
  <c r="BL1958" i="3"/>
  <c r="BL1974" i="3"/>
  <c r="BL1990" i="3"/>
  <c r="BL2006" i="3"/>
  <c r="BL17" i="3"/>
  <c r="BL33" i="3"/>
  <c r="BL49" i="3"/>
  <c r="BL65" i="3"/>
  <c r="BL81" i="3"/>
  <c r="BL97" i="3"/>
  <c r="BL113" i="3"/>
  <c r="BL129" i="3"/>
  <c r="BL145" i="3"/>
  <c r="BL161" i="3"/>
  <c r="BL177" i="3"/>
  <c r="BL193" i="3"/>
  <c r="BL197" i="3"/>
  <c r="BL209" i="3"/>
  <c r="BL225" i="3"/>
  <c r="BL237" i="3"/>
  <c r="BL253" i="3"/>
  <c r="BL269" i="3"/>
  <c r="BL285" i="3"/>
  <c r="BL301" i="3"/>
  <c r="BL317" i="3"/>
  <c r="BL333" i="3"/>
  <c r="BL349" i="3"/>
  <c r="BL365" i="3"/>
  <c r="BL381" i="3"/>
  <c r="BL397" i="3"/>
  <c r="BL413" i="3"/>
  <c r="BL429" i="3"/>
  <c r="BL445" i="3"/>
  <c r="BL461" i="3"/>
  <c r="BL477" i="3"/>
  <c r="BL493" i="3"/>
  <c r="BL509" i="3"/>
  <c r="BL525" i="3"/>
  <c r="BL541" i="3"/>
  <c r="BL557" i="3"/>
  <c r="BL573" i="3"/>
  <c r="BL589" i="3"/>
  <c r="BL605" i="3"/>
  <c r="BL621" i="3"/>
  <c r="BL637" i="3"/>
  <c r="BL653" i="3"/>
  <c r="BL669" i="3"/>
  <c r="BL685" i="3"/>
  <c r="BL701" i="3"/>
  <c r="BL717" i="3"/>
  <c r="BL733" i="3"/>
  <c r="BL749" i="3"/>
  <c r="BL765" i="3"/>
  <c r="BL781" i="3"/>
  <c r="BL797" i="3"/>
  <c r="BL813" i="3"/>
  <c r="BL829" i="3"/>
  <c r="BL845" i="3"/>
  <c r="BL861" i="3"/>
  <c r="BL877" i="3"/>
  <c r="BL893" i="3"/>
  <c r="BL909" i="3"/>
  <c r="BL925" i="3"/>
  <c r="BL941" i="3"/>
  <c r="BL957" i="3"/>
  <c r="BL973" i="3"/>
  <c r="BL989" i="3"/>
  <c r="BL1005" i="3"/>
  <c r="BL1021" i="3"/>
  <c r="BL1037" i="3"/>
  <c r="BL1053" i="3"/>
  <c r="BL1069" i="3"/>
  <c r="BL1085" i="3"/>
  <c r="BL1101" i="3"/>
  <c r="BL1117" i="3"/>
  <c r="BL1133" i="3"/>
  <c r="BL1149" i="3"/>
  <c r="BL1165" i="3"/>
  <c r="BL1181" i="3"/>
  <c r="BL1197" i="3"/>
  <c r="BL1213" i="3"/>
  <c r="BL1229" i="3"/>
  <c r="BL1245" i="3"/>
  <c r="BL1261" i="3"/>
  <c r="BL1277" i="3"/>
  <c r="BL1293" i="3"/>
  <c r="BL1309" i="3"/>
  <c r="BL1325" i="3"/>
  <c r="BL1341" i="3"/>
  <c r="BL1357" i="3"/>
  <c r="BL1373" i="3"/>
  <c r="BL435" i="3"/>
  <c r="BL563" i="3"/>
  <c r="BL707" i="3"/>
  <c r="BL835" i="3"/>
  <c r="BL963" i="3"/>
  <c r="BL1091" i="3"/>
  <c r="BL1219" i="3"/>
  <c r="BL1347" i="3"/>
  <c r="BL1431" i="3"/>
  <c r="BL1495" i="3"/>
  <c r="BL1559" i="3"/>
  <c r="BL1623" i="3"/>
  <c r="BL1687" i="3"/>
  <c r="BL1759" i="3"/>
  <c r="BL1823" i="3"/>
  <c r="BL1887" i="3"/>
  <c r="BL1951" i="3"/>
  <c r="BL43" i="3"/>
  <c r="BL75" i="3"/>
  <c r="BL107" i="3"/>
  <c r="BL139" i="3"/>
  <c r="BL171" i="3"/>
  <c r="BL203" i="3"/>
  <c r="BL235" i="3"/>
  <c r="BL263" i="3"/>
  <c r="BL295" i="3"/>
  <c r="BL327" i="3"/>
  <c r="BL355" i="3"/>
  <c r="BL391" i="3"/>
  <c r="BL423" i="3"/>
  <c r="BL560" i="3"/>
  <c r="BL708" i="3"/>
  <c r="BL840" i="3"/>
  <c r="BL980" i="3"/>
  <c r="BL1036" i="3"/>
  <c r="BL1108" i="3"/>
  <c r="BL1160" i="3"/>
  <c r="BL1232" i="3"/>
  <c r="BL1320" i="3"/>
  <c r="BL1396" i="3"/>
  <c r="BL1476" i="3"/>
  <c r="BL1548" i="3"/>
  <c r="BL1616" i="3"/>
  <c r="BL1696" i="3"/>
  <c r="BL1760" i="3"/>
  <c r="BL1820" i="3"/>
  <c r="BL1888" i="3"/>
  <c r="BL176" i="3"/>
  <c r="BL463" i="3"/>
  <c r="BL527" i="3"/>
  <c r="BL655" i="3"/>
  <c r="BL799" i="3"/>
  <c r="BL879" i="3"/>
  <c r="BL1103" i="3"/>
  <c r="BL1295" i="3"/>
  <c r="BL1959" i="3"/>
  <c r="BL1991" i="3"/>
  <c r="BL50" i="3"/>
  <c r="BL62" i="3"/>
  <c r="BL74" i="3"/>
  <c r="BL114" i="3"/>
  <c r="BL126" i="3"/>
  <c r="BL138" i="3"/>
  <c r="BL178" i="3"/>
  <c r="BL194" i="3"/>
  <c r="BL210" i="3"/>
  <c r="BL226" i="3"/>
  <c r="BL242" i="3"/>
  <c r="BL258" i="3"/>
  <c r="BL274" i="3"/>
  <c r="BL290" i="3"/>
  <c r="BL306" i="3"/>
  <c r="BL322" i="3"/>
  <c r="BL338" i="3"/>
  <c r="BL354" i="3"/>
  <c r="BL370" i="3"/>
  <c r="BL386" i="3"/>
  <c r="BL402" i="3"/>
  <c r="BL418" i="3"/>
  <c r="BL434" i="3"/>
  <c r="BL450" i="3"/>
  <c r="BL466" i="3"/>
  <c r="BL482" i="3"/>
  <c r="BL498" i="3"/>
  <c r="BL514" i="3"/>
  <c r="BL530" i="3"/>
  <c r="BL546" i="3"/>
  <c r="BL562" i="3"/>
  <c r="BL578" i="3"/>
  <c r="BL594" i="3"/>
  <c r="BL610" i="3"/>
  <c r="BL626" i="3"/>
  <c r="BL642" i="3"/>
  <c r="BL658" i="3"/>
  <c r="BL674" i="3"/>
  <c r="BL690" i="3"/>
  <c r="BL706" i="3"/>
  <c r="BL722" i="3"/>
  <c r="BL738" i="3"/>
  <c r="BL754" i="3"/>
  <c r="BL770" i="3"/>
  <c r="BL786" i="3"/>
  <c r="BL802" i="3"/>
  <c r="BL818" i="3"/>
  <c r="BL834" i="3"/>
  <c r="BL850" i="3"/>
  <c r="BL866" i="3"/>
  <c r="BL882" i="3"/>
  <c r="BL898" i="3"/>
  <c r="BL914" i="3"/>
  <c r="BL930" i="3"/>
  <c r="BL946" i="3"/>
  <c r="BL962" i="3"/>
  <c r="BL978" i="3"/>
  <c r="BL994" i="3"/>
  <c r="BL1010" i="3"/>
  <c r="BL1026" i="3"/>
  <c r="BL1042" i="3"/>
  <c r="BL1058" i="3"/>
  <c r="BL1074" i="3"/>
  <c r="BL1090" i="3"/>
  <c r="BL1106" i="3"/>
  <c r="BL1122" i="3"/>
  <c r="BL1138" i="3"/>
  <c r="BL1154" i="3"/>
  <c r="BL1170" i="3"/>
  <c r="BL1186" i="3"/>
  <c r="BL1202" i="3"/>
  <c r="BL1218" i="3"/>
  <c r="BL1234" i="3"/>
  <c r="BL1250" i="3"/>
  <c r="BL1266" i="3"/>
  <c r="BL1282" i="3"/>
  <c r="BL1294" i="3"/>
  <c r="BL1310" i="3"/>
  <c r="BL1322" i="3"/>
  <c r="BL1338" i="3"/>
  <c r="BL1366" i="3"/>
  <c r="BL1382" i="3"/>
  <c r="BL1394" i="3"/>
  <c r="BL1410" i="3"/>
  <c r="BL1422" i="3"/>
  <c r="BL1438" i="3"/>
  <c r="BL1450" i="3"/>
  <c r="BL1466" i="3"/>
  <c r="BL1478" i="3"/>
  <c r="BL1490" i="3"/>
  <c r="BL1502" i="3"/>
  <c r="BL1530" i="3"/>
  <c r="BL1542" i="3"/>
  <c r="BL1554" i="3"/>
  <c r="BL1566" i="3"/>
  <c r="BL1594" i="3"/>
  <c r="BL1606" i="3"/>
  <c r="BL1618" i="3"/>
  <c r="BL1630" i="3"/>
  <c r="BL1658" i="3"/>
  <c r="BL1670" i="3"/>
  <c r="BL1682" i="3"/>
  <c r="BL1694" i="3"/>
  <c r="BL1722" i="3"/>
  <c r="BL1734" i="3"/>
  <c r="BL1746" i="3"/>
  <c r="BL1758" i="3"/>
  <c r="BL1786" i="3"/>
  <c r="BL1798" i="3"/>
  <c r="BL1810" i="3"/>
  <c r="BL1822" i="3"/>
  <c r="BL1850" i="3"/>
  <c r="BL1862" i="3"/>
  <c r="BL1874" i="3"/>
  <c r="BL1886" i="3"/>
  <c r="BL1914" i="3"/>
  <c r="BL1926" i="3"/>
  <c r="BL1938" i="3"/>
  <c r="BL1950" i="3"/>
  <c r="BL280" i="3"/>
  <c r="BL579" i="3"/>
  <c r="BL851" i="3"/>
  <c r="BL1011" i="3"/>
  <c r="BL1171" i="3"/>
  <c r="BL1391" i="3"/>
  <c r="BL1783" i="3"/>
  <c r="BL1847" i="3"/>
  <c r="BL1927" i="3"/>
  <c r="BL1988" i="3"/>
  <c r="BL19" i="3"/>
  <c r="BL47" i="3"/>
  <c r="BL55" i="3"/>
  <c r="BL79" i="3"/>
  <c r="BL111" i="3"/>
  <c r="BL119" i="3"/>
  <c r="BL143" i="3"/>
  <c r="BL175" i="3"/>
  <c r="BL183" i="3"/>
  <c r="BL207" i="3"/>
  <c r="BL239" i="3"/>
  <c r="BL275" i="3"/>
  <c r="BL307" i="3"/>
  <c r="BL343" i="3"/>
  <c r="BL371" i="3"/>
  <c r="BL403" i="3"/>
  <c r="BL16" i="3"/>
  <c r="BL32" i="3"/>
  <c r="BL56" i="3"/>
  <c r="BL88" i="3"/>
  <c r="BL116" i="3"/>
  <c r="BL152" i="3"/>
  <c r="BL220" i="3"/>
  <c r="BL252" i="3"/>
  <c r="BL332" i="3"/>
  <c r="BL432" i="3"/>
  <c r="BL472" i="3"/>
  <c r="BL532" i="3"/>
  <c r="BL568" i="3"/>
  <c r="BL596" i="3"/>
  <c r="BL620" i="3"/>
  <c r="BL628" i="3"/>
  <c r="BL656" i="3"/>
  <c r="BL684" i="3"/>
  <c r="BL692" i="3"/>
  <c r="BL720" i="3"/>
  <c r="BL748" i="3"/>
  <c r="BL756" i="3"/>
  <c r="BL780" i="3"/>
  <c r="BL812" i="3"/>
  <c r="BL820" i="3"/>
  <c r="BL848" i="3"/>
  <c r="BL868" i="3"/>
  <c r="BL912" i="3"/>
  <c r="BL956" i="3"/>
  <c r="BL992" i="3"/>
  <c r="BL1032" i="3"/>
  <c r="BL1064" i="3"/>
  <c r="BL1100" i="3"/>
  <c r="BL1148" i="3"/>
  <c r="BL1156" i="3"/>
  <c r="BL1184" i="3"/>
  <c r="BL1224" i="3"/>
  <c r="BL1256" i="3"/>
  <c r="BL1292" i="3"/>
  <c r="BL1340" i="3"/>
  <c r="BL1384" i="3"/>
  <c r="BL1424" i="3"/>
  <c r="BL1464" i="3"/>
  <c r="BL1504" i="3"/>
  <c r="BL1544" i="3"/>
  <c r="BL1580" i="3"/>
  <c r="BL1624" i="3"/>
  <c r="BL1664" i="3"/>
  <c r="BL1700" i="3"/>
  <c r="BL1740" i="3"/>
  <c r="BL1788" i="3"/>
  <c r="BL1828" i="3"/>
  <c r="BL1864" i="3"/>
  <c r="BL1908" i="3"/>
  <c r="BL1944" i="3"/>
  <c r="BL70" i="3"/>
  <c r="BL663" i="3"/>
  <c r="BL919" i="3"/>
  <c r="BL1175" i="3"/>
  <c r="BL1409" i="3"/>
  <c r="BL1537" i="3"/>
  <c r="BL1665" i="3"/>
  <c r="BL1793" i="3"/>
  <c r="BL1921" i="3"/>
  <c r="BL2001" i="3"/>
  <c r="BL447" i="3"/>
  <c r="BL515" i="3"/>
  <c r="BL559" i="3"/>
  <c r="BL591" i="3"/>
  <c r="BL643" i="3"/>
  <c r="BL691" i="3"/>
  <c r="BL751" i="3"/>
  <c r="BL767" i="3"/>
  <c r="BL819" i="3"/>
  <c r="BL883" i="3"/>
  <c r="BL927" i="3"/>
  <c r="BL975" i="3"/>
  <c r="BL1007" i="3"/>
  <c r="BL1055" i="3"/>
  <c r="BL1087" i="3"/>
  <c r="BL1135" i="3"/>
  <c r="BL1167" i="3"/>
  <c r="BL1199" i="3"/>
  <c r="BL1231" i="3"/>
  <c r="BL1267" i="3"/>
  <c r="BL1343" i="3"/>
  <c r="BL1363" i="3"/>
  <c r="BL1423" i="3"/>
  <c r="BL1455" i="3"/>
  <c r="BL1519" i="3"/>
  <c r="BL1551" i="3"/>
  <c r="BL1583" i="3"/>
  <c r="BL1615" i="3"/>
  <c r="BL1647" i="3"/>
  <c r="BL1695" i="3"/>
  <c r="BL1719" i="3"/>
  <c r="BL1751" i="3"/>
  <c r="BL1863" i="3"/>
  <c r="BL1963" i="3"/>
  <c r="BL1979" i="3"/>
  <c r="BL1995" i="3"/>
  <c r="BL1956" i="3"/>
  <c r="BL1972" i="3"/>
  <c r="BL1996" i="3"/>
  <c r="BL10" i="3"/>
  <c r="BL615" i="3"/>
  <c r="BL871" i="3"/>
  <c r="BL1127" i="3"/>
  <c r="BL1383" i="3"/>
  <c r="BL1513" i="3"/>
  <c r="BL1641" i="3"/>
  <c r="BL1769" i="3"/>
  <c r="BL1897" i="3"/>
  <c r="BL1989" i="3"/>
  <c r="BL567" i="3"/>
  <c r="BL823" i="3"/>
  <c r="BL1079" i="3"/>
  <c r="BL1335" i="3"/>
  <c r="BL1489" i="3"/>
  <c r="BL1617" i="3"/>
  <c r="BL1745" i="3"/>
  <c r="BL1873" i="3"/>
  <c r="BL1977" i="3"/>
  <c r="BL1397" i="3"/>
  <c r="BL1413" i="3"/>
  <c r="BL1429" i="3"/>
  <c r="BL1445" i="3"/>
  <c r="BL1461" i="3"/>
  <c r="BL1477" i="3"/>
  <c r="BL1493" i="3"/>
  <c r="BL1509" i="3"/>
  <c r="BL1525" i="3"/>
  <c r="BL1541" i="3"/>
  <c r="BL1557" i="3"/>
  <c r="BL1573" i="3"/>
  <c r="BL1589" i="3"/>
  <c r="BL1605" i="3"/>
  <c r="BL1621" i="3"/>
  <c r="BL1637" i="3"/>
  <c r="BL1653" i="3"/>
  <c r="BL1669" i="3"/>
  <c r="BL1685" i="3"/>
  <c r="BL1701" i="3"/>
  <c r="BL1717" i="3"/>
  <c r="BL1733" i="3"/>
  <c r="BL1749" i="3"/>
  <c r="BL1765" i="3"/>
  <c r="BL1781" i="3"/>
  <c r="BL1797" i="3"/>
  <c r="BL1813" i="3"/>
  <c r="BL1829" i="3"/>
  <c r="BL1845" i="3"/>
  <c r="BL1861" i="3"/>
  <c r="BL1877" i="3"/>
  <c r="BL1893" i="3"/>
  <c r="BL1909" i="3"/>
  <c r="BL1925" i="3"/>
  <c r="BL1941" i="3"/>
  <c r="BL11" i="3"/>
  <c r="BA243" i="3"/>
  <c r="BA275" i="3"/>
  <c r="BA307" i="3"/>
  <c r="BA339" i="3"/>
  <c r="BA371" i="3"/>
  <c r="BA403" i="3"/>
  <c r="BA435" i="3"/>
  <c r="BA467" i="3"/>
  <c r="BA499" i="3"/>
  <c r="BA531" i="3"/>
  <c r="BA563" i="3"/>
  <c r="BA587" i="3"/>
  <c r="BA603" i="3"/>
  <c r="BA619" i="3"/>
  <c r="BA635" i="3"/>
  <c r="BA651" i="3"/>
  <c r="BA667" i="3"/>
  <c r="BA683" i="3"/>
  <c r="BA699" i="3"/>
  <c r="BA715" i="3"/>
  <c r="BA731" i="3"/>
  <c r="BA747" i="3"/>
  <c r="BA763" i="3"/>
  <c r="BA779" i="3"/>
  <c r="BA795" i="3"/>
  <c r="BA811" i="3"/>
  <c r="BA827" i="3"/>
  <c r="BA843" i="3"/>
  <c r="BA859" i="3"/>
  <c r="BA875" i="3"/>
  <c r="BA891" i="3"/>
  <c r="BA907" i="3"/>
  <c r="BA923" i="3"/>
  <c r="BA939" i="3"/>
  <c r="BA955" i="3"/>
  <c r="BA971" i="3"/>
  <c r="BA987" i="3"/>
  <c r="BA1003" i="3"/>
  <c r="BA1019" i="3"/>
  <c r="BA1035" i="3"/>
  <c r="BA1051" i="3"/>
  <c r="BA1067" i="3"/>
  <c r="BA1083" i="3"/>
  <c r="BA1099" i="3"/>
  <c r="BA1115" i="3"/>
  <c r="BA1131" i="3"/>
  <c r="BA1147" i="3"/>
  <c r="BA1163" i="3"/>
  <c r="BA1179" i="3"/>
  <c r="BA1195" i="3"/>
  <c r="BA332" i="3"/>
  <c r="BA222" i="3"/>
  <c r="BA254" i="3"/>
  <c r="BA286" i="3"/>
  <c r="BA318" i="3"/>
  <c r="BA350" i="3"/>
  <c r="BA382" i="3"/>
  <c r="BA414" i="3"/>
  <c r="BA446" i="3"/>
  <c r="BA478" i="3"/>
  <c r="BA510" i="3"/>
  <c r="BA542" i="3"/>
  <c r="BA574" i="3"/>
  <c r="BA591" i="3"/>
  <c r="BA607" i="3"/>
  <c r="BA623" i="3"/>
  <c r="BA639" i="3"/>
  <c r="BA655" i="3"/>
  <c r="BA671" i="3"/>
  <c r="BA687" i="3"/>
  <c r="BA703" i="3"/>
  <c r="BA719" i="3"/>
  <c r="BA735" i="3"/>
  <c r="BA751" i="3"/>
  <c r="BA767" i="3"/>
  <c r="BA783" i="3"/>
  <c r="BA799" i="3"/>
  <c r="BA815" i="3"/>
  <c r="BA831" i="3"/>
  <c r="BA847" i="3"/>
  <c r="BA863" i="3"/>
  <c r="BA879" i="3"/>
  <c r="BA895" i="3"/>
  <c r="BA911" i="3"/>
  <c r="BA927" i="3"/>
  <c r="BA943" i="3"/>
  <c r="BA959" i="3"/>
  <c r="BA975" i="3"/>
  <c r="BA991" i="3"/>
  <c r="BA1007" i="3"/>
  <c r="BA1023" i="3"/>
  <c r="BA1039" i="3"/>
  <c r="BA1055" i="3"/>
  <c r="BA1071" i="3"/>
  <c r="BA1087" i="3"/>
  <c r="BA1103" i="3"/>
  <c r="BA1119" i="3"/>
  <c r="BA1135" i="3"/>
  <c r="BA1151" i="3"/>
  <c r="BA1167" i="3"/>
  <c r="BA1183" i="3"/>
  <c r="BA255" i="3"/>
  <c r="BA319" i="3"/>
  <c r="BA383" i="3"/>
  <c r="BA447" i="3"/>
  <c r="BA511" i="3"/>
  <c r="BA575" i="3"/>
  <c r="BA227" i="3"/>
  <c r="BA259" i="3"/>
  <c r="BA291" i="3"/>
  <c r="BA323" i="3"/>
  <c r="BA355" i="3"/>
  <c r="BA387" i="3"/>
  <c r="BA419" i="3"/>
  <c r="BA451" i="3"/>
  <c r="BA483" i="3"/>
  <c r="BA515" i="3"/>
  <c r="BA547" i="3"/>
  <c r="BA579" i="3"/>
  <c r="BA595" i="3"/>
  <c r="BA611" i="3"/>
  <c r="BA627" i="3"/>
  <c r="BA643" i="3"/>
  <c r="BA659" i="3"/>
  <c r="BA675" i="3"/>
  <c r="BA691" i="3"/>
  <c r="BA707" i="3"/>
  <c r="BA723" i="3"/>
  <c r="BA739" i="3"/>
  <c r="BA755" i="3"/>
  <c r="BA771" i="3"/>
  <c r="BA787" i="3"/>
  <c r="BA803" i="3"/>
  <c r="BA819" i="3"/>
  <c r="BA835" i="3"/>
  <c r="BA851" i="3"/>
  <c r="BA867" i="3"/>
  <c r="BA883" i="3"/>
  <c r="BA899" i="3"/>
  <c r="BA915" i="3"/>
  <c r="BA931" i="3"/>
  <c r="BA947" i="3"/>
  <c r="BA963" i="3"/>
  <c r="BA979" i="3"/>
  <c r="BA995" i="3"/>
  <c r="BA1011" i="3"/>
  <c r="BA1027" i="3"/>
  <c r="BA1043" i="3"/>
  <c r="BA1059" i="3"/>
  <c r="BA1075" i="3"/>
  <c r="BA1091" i="3"/>
  <c r="BA1107" i="3"/>
  <c r="BA1123" i="3"/>
  <c r="BA1139" i="3"/>
  <c r="BA1155" i="3"/>
  <c r="BA1171" i="3"/>
  <c r="BA1187" i="3"/>
  <c r="BA271" i="3"/>
  <c r="BA335" i="3"/>
  <c r="BA399" i="3"/>
  <c r="BA463" i="3"/>
  <c r="BA527" i="3"/>
  <c r="BA11" i="3"/>
  <c r="BA15" i="3"/>
  <c r="BA19" i="3"/>
  <c r="BA23" i="3"/>
  <c r="BA27" i="3"/>
  <c r="BA31" i="3"/>
  <c r="BA35" i="3"/>
  <c r="BA39" i="3"/>
  <c r="BA43" i="3"/>
  <c r="BA47" i="3"/>
  <c r="BA51" i="3"/>
  <c r="BA55" i="3"/>
  <c r="BA59" i="3"/>
  <c r="BA63" i="3"/>
  <c r="BA67" i="3"/>
  <c r="BA71" i="3"/>
  <c r="BA75" i="3"/>
  <c r="BA79" i="3"/>
  <c r="BA83" i="3"/>
  <c r="BA87" i="3"/>
  <c r="BA91" i="3"/>
  <c r="BA95" i="3"/>
  <c r="BA99" i="3"/>
  <c r="BA103" i="3"/>
  <c r="BA107" i="3"/>
  <c r="BA111" i="3"/>
  <c r="BA115" i="3"/>
  <c r="BA119" i="3"/>
  <c r="BA123" i="3"/>
  <c r="BA127" i="3"/>
  <c r="BA131" i="3"/>
  <c r="BA135" i="3"/>
  <c r="BA139" i="3"/>
  <c r="BA143" i="3"/>
  <c r="BA147" i="3"/>
  <c r="BA151" i="3"/>
  <c r="BA155" i="3"/>
  <c r="BA159" i="3"/>
  <c r="BA163" i="3"/>
  <c r="BA167" i="3"/>
  <c r="BA171" i="3"/>
  <c r="BA175" i="3"/>
  <c r="BA179" i="3"/>
  <c r="BA183" i="3"/>
  <c r="BA187" i="3"/>
  <c r="BA191" i="3"/>
  <c r="BA195" i="3"/>
  <c r="BA199" i="3"/>
  <c r="BA203" i="3"/>
  <c r="BA207" i="3"/>
  <c r="BA211" i="3"/>
  <c r="BA215" i="3"/>
  <c r="BA460" i="3"/>
  <c r="BA842" i="3"/>
  <c r="BA906" i="3"/>
  <c r="BA970" i="3"/>
  <c r="BA1034" i="3"/>
  <c r="BA1098" i="3"/>
  <c r="BA1162" i="3"/>
  <c r="BA1226" i="3"/>
  <c r="BA1290" i="3"/>
  <c r="BA1354" i="3"/>
  <c r="BA1418" i="3"/>
  <c r="BA1482" i="3"/>
  <c r="BA1546" i="3"/>
  <c r="BA1610" i="3"/>
  <c r="BA1674" i="3"/>
  <c r="BA1738" i="3"/>
  <c r="BA1802" i="3"/>
  <c r="BA1866" i="3"/>
  <c r="BA1930" i="3"/>
  <c r="BA1994" i="3"/>
  <c r="BA25" i="3"/>
  <c r="BA29" i="3"/>
  <c r="BA33" i="3"/>
  <c r="BA41" i="3"/>
  <c r="BA45" i="3"/>
  <c r="BA49" i="3"/>
  <c r="BA57" i="3"/>
  <c r="BA61" i="3"/>
  <c r="BA65" i="3"/>
  <c r="BA73" i="3"/>
  <c r="BA77" i="3"/>
  <c r="BA81" i="3"/>
  <c r="BA281" i="3"/>
  <c r="BA285" i="3"/>
  <c r="BA289" i="3"/>
  <c r="BA297" i="3"/>
  <c r="BA301" i="3"/>
  <c r="BA305" i="3"/>
  <c r="BA313" i="3"/>
  <c r="BA317" i="3"/>
  <c r="BA321" i="3"/>
  <c r="BA329" i="3"/>
  <c r="BA333" i="3"/>
  <c r="BA337" i="3"/>
  <c r="BA449" i="3"/>
  <c r="BA457" i="3"/>
  <c r="BA465" i="3"/>
  <c r="BA473" i="3"/>
  <c r="BA577" i="3"/>
  <c r="BA581" i="3"/>
  <c r="BA585" i="3"/>
  <c r="BA589" i="3"/>
  <c r="BA593" i="3"/>
  <c r="BA597" i="3"/>
  <c r="BA238" i="3"/>
  <c r="BA270" i="3"/>
  <c r="BA302" i="3"/>
  <c r="BA334" i="3"/>
  <c r="BA366" i="3"/>
  <c r="BA398" i="3"/>
  <c r="BA430" i="3"/>
  <c r="BA462" i="3"/>
  <c r="BA494" i="3"/>
  <c r="BA526" i="3"/>
  <c r="BA558" i="3"/>
  <c r="BA583" i="3"/>
  <c r="BA599" i="3"/>
  <c r="BA615" i="3"/>
  <c r="BA631" i="3"/>
  <c r="BA647" i="3"/>
  <c r="BA663" i="3"/>
  <c r="BA679" i="3"/>
  <c r="BA695" i="3"/>
  <c r="BA711" i="3"/>
  <c r="BA727" i="3"/>
  <c r="BA743" i="3"/>
  <c r="BA759" i="3"/>
  <c r="BA775" i="3"/>
  <c r="BA791" i="3"/>
  <c r="BA807" i="3"/>
  <c r="BA823" i="3"/>
  <c r="BA839" i="3"/>
  <c r="BA855" i="3"/>
  <c r="BA871" i="3"/>
  <c r="BA887" i="3"/>
  <c r="BA903" i="3"/>
  <c r="BA919" i="3"/>
  <c r="BA935" i="3"/>
  <c r="BA951" i="3"/>
  <c r="BA967" i="3"/>
  <c r="BA983" i="3"/>
  <c r="BA999" i="3"/>
  <c r="BA1015" i="3"/>
  <c r="BA1031" i="3"/>
  <c r="BA1047" i="3"/>
  <c r="BA1063" i="3"/>
  <c r="BA1079" i="3"/>
  <c r="BA1095" i="3"/>
  <c r="BA1111" i="3"/>
  <c r="BA1127" i="3"/>
  <c r="BA1143" i="3"/>
  <c r="BA1159" i="3"/>
  <c r="BA1175" i="3"/>
  <c r="BA1191" i="3"/>
  <c r="BA223" i="3"/>
  <c r="BA287" i="3"/>
  <c r="BA351" i="3"/>
  <c r="BA415" i="3"/>
  <c r="BA479" i="3"/>
  <c r="BA543" i="3"/>
  <c r="BA268" i="3"/>
  <c r="BA524" i="3"/>
  <c r="BA858" i="3"/>
  <c r="BA922" i="3"/>
  <c r="BA986" i="3"/>
  <c r="BA1050" i="3"/>
  <c r="BA1114" i="3"/>
  <c r="BA1178" i="3"/>
  <c r="BA1242" i="3"/>
  <c r="BA1306" i="3"/>
  <c r="BA1370" i="3"/>
  <c r="BA1434" i="3"/>
  <c r="BA1498" i="3"/>
  <c r="BA1562" i="3"/>
  <c r="BA1626" i="3"/>
  <c r="BA1690" i="3"/>
  <c r="BA1754" i="3"/>
  <c r="BA508" i="3"/>
  <c r="BA1678" i="3"/>
  <c r="BA1742" i="3"/>
  <c r="BA1806" i="3"/>
  <c r="BA1870" i="3"/>
  <c r="BA1934" i="3"/>
  <c r="BA1998" i="3"/>
  <c r="BA364" i="3"/>
  <c r="BA396" i="3"/>
  <c r="BA826" i="3"/>
  <c r="BA890" i="3"/>
  <c r="BA954" i="3"/>
  <c r="BA1018" i="3"/>
  <c r="BA1082" i="3"/>
  <c r="BA1146" i="3"/>
  <c r="BA1210" i="3"/>
  <c r="BA1274" i="3"/>
  <c r="BA1338" i="3"/>
  <c r="BA1402" i="3"/>
  <c r="BA1466" i="3"/>
  <c r="BA1530" i="3"/>
  <c r="BA1594" i="3"/>
  <c r="BA1658" i="3"/>
  <c r="BA1722" i="3"/>
  <c r="BA1786" i="3"/>
  <c r="BA1850" i="3"/>
  <c r="BA1914" i="3"/>
  <c r="BA1978" i="3"/>
  <c r="BA149" i="3"/>
  <c r="BA165" i="3"/>
  <c r="BA181" i="3"/>
  <c r="BA197" i="3"/>
  <c r="BA381" i="3"/>
  <c r="BA389" i="3"/>
  <c r="BA397" i="3"/>
  <c r="BA405" i="3"/>
  <c r="BA509" i="3"/>
  <c r="BA517" i="3"/>
  <c r="BA525" i="3"/>
  <c r="BA533" i="3"/>
  <c r="BA605" i="3"/>
  <c r="BA609" i="3"/>
  <c r="BA613" i="3"/>
  <c r="BA665" i="3"/>
  <c r="BA316" i="3"/>
  <c r="BA572" i="3"/>
  <c r="BA862" i="3"/>
  <c r="BA926" i="3"/>
  <c r="BA990" i="3"/>
  <c r="BA1054" i="3"/>
  <c r="BA1118" i="3"/>
  <c r="BA1182" i="3"/>
  <c r="BA1246" i="3"/>
  <c r="BA1310" i="3"/>
  <c r="BA1374" i="3"/>
  <c r="BA1438" i="3"/>
  <c r="BA1502" i="3"/>
  <c r="BA1566" i="3"/>
  <c r="BA1630" i="3"/>
  <c r="BA1694" i="3"/>
  <c r="BA1758" i="3"/>
  <c r="BA1822" i="3"/>
  <c r="BA1886" i="3"/>
  <c r="BA1950" i="3"/>
  <c r="BA228" i="3"/>
  <c r="BA288" i="3"/>
  <c r="BA296" i="3"/>
  <c r="BA304" i="3"/>
  <c r="BA308" i="3"/>
  <c r="BA564" i="3"/>
  <c r="BA596" i="3"/>
  <c r="BA428" i="3"/>
  <c r="BA372" i="3"/>
  <c r="BA432" i="3"/>
  <c r="BA500" i="3"/>
  <c r="BA504" i="3"/>
  <c r="BA516" i="3"/>
  <c r="BA380" i="3"/>
  <c r="BA814" i="3"/>
  <c r="BA878" i="3"/>
  <c r="BA942" i="3"/>
  <c r="BA1006" i="3"/>
  <c r="BA1070" i="3"/>
  <c r="BA1134" i="3"/>
  <c r="BA1198" i="3"/>
  <c r="BA1262" i="3"/>
  <c r="BA1326" i="3"/>
  <c r="BA1390" i="3"/>
  <c r="BA1454" i="3"/>
  <c r="BA1518" i="3"/>
  <c r="BA1582" i="3"/>
  <c r="BA1646" i="3"/>
  <c r="BA1710" i="3"/>
  <c r="BA1774" i="3"/>
  <c r="BA1838" i="3"/>
  <c r="BA1902" i="3"/>
  <c r="BA1966" i="3"/>
  <c r="BA16" i="3"/>
  <c r="BA20" i="3"/>
  <c r="BA24" i="3"/>
  <c r="BA28" i="3"/>
  <c r="BA32" i="3"/>
  <c r="BA36" i="3"/>
  <c r="BA40" i="3"/>
  <c r="BA44" i="3"/>
  <c r="BA48" i="3"/>
  <c r="BA52" i="3"/>
  <c r="BA56" i="3"/>
  <c r="BA60" i="3"/>
  <c r="BA64" i="3"/>
  <c r="BA68" i="3"/>
  <c r="BA72" i="3"/>
  <c r="BA76" i="3"/>
  <c r="BA80" i="3"/>
  <c r="BA84" i="3"/>
  <c r="BA92" i="3"/>
  <c r="BA96" i="3"/>
  <c r="BA104" i="3"/>
  <c r="BA112" i="3"/>
  <c r="BA120" i="3"/>
  <c r="BA128" i="3"/>
  <c r="BA136" i="3"/>
  <c r="BA140" i="3"/>
  <c r="BA148" i="3"/>
  <c r="BA156" i="3"/>
  <c r="BA164" i="3"/>
  <c r="BA176" i="3"/>
  <c r="BA180" i="3"/>
  <c r="BA192" i="3"/>
  <c r="BA196" i="3"/>
  <c r="BA204" i="3"/>
  <c r="BA212" i="3"/>
  <c r="BA276" i="3"/>
  <c r="BA512" i="3"/>
  <c r="BA520" i="3"/>
  <c r="BA528" i="3"/>
  <c r="BA536" i="3"/>
  <c r="BA548" i="3"/>
  <c r="BA492" i="3"/>
  <c r="BA1818" i="3"/>
  <c r="BA1882" i="3"/>
  <c r="BA1946" i="3"/>
  <c r="BA21" i="3"/>
  <c r="BA37" i="3"/>
  <c r="BA53" i="3"/>
  <c r="BA69" i="3"/>
  <c r="BA277" i="3"/>
  <c r="BA293" i="3"/>
  <c r="BA309" i="3"/>
  <c r="BA325" i="3"/>
  <c r="BA445" i="3"/>
  <c r="BA453" i="3"/>
  <c r="BA461" i="3"/>
  <c r="BA469" i="3"/>
  <c r="BA573" i="3"/>
  <c r="BA989" i="3"/>
  <c r="BA993" i="3"/>
  <c r="BA997" i="3"/>
  <c r="BA1001" i="3"/>
  <c r="BA1005" i="3"/>
  <c r="BA1009" i="3"/>
  <c r="BA1013" i="3"/>
  <c r="BA1017" i="3"/>
  <c r="BA1021" i="3"/>
  <c r="BA1025" i="3"/>
  <c r="BA1029" i="3"/>
  <c r="BA1033" i="3"/>
  <c r="BA1037" i="3"/>
  <c r="BA1041" i="3"/>
  <c r="BA1045" i="3"/>
  <c r="BA1049" i="3"/>
  <c r="BA1053" i="3"/>
  <c r="BA1057" i="3"/>
  <c r="BA1061" i="3"/>
  <c r="BA1065" i="3"/>
  <c r="BA1069" i="3"/>
  <c r="BA1073" i="3"/>
  <c r="BA1077" i="3"/>
  <c r="BA1081" i="3"/>
  <c r="BA1085" i="3"/>
  <c r="BA1089" i="3"/>
  <c r="BA1093" i="3"/>
  <c r="BA1097" i="3"/>
  <c r="BA1101" i="3"/>
  <c r="BA1105" i="3"/>
  <c r="BA1109" i="3"/>
  <c r="BA1113" i="3"/>
  <c r="BA1117" i="3"/>
  <c r="BA1121" i="3"/>
  <c r="BA1125" i="3"/>
  <c r="BA1129" i="3"/>
  <c r="BA1133" i="3"/>
  <c r="BA1137" i="3"/>
  <c r="BA1141" i="3"/>
  <c r="BA1145" i="3"/>
  <c r="BA1149" i="3"/>
  <c r="BA1153" i="3"/>
  <c r="BA1157" i="3"/>
  <c r="BA1161" i="3"/>
  <c r="BA1165" i="3"/>
  <c r="BA1169" i="3"/>
  <c r="BA1173" i="3"/>
  <c r="BA1177" i="3"/>
  <c r="BA1181" i="3"/>
  <c r="BA1185" i="3"/>
  <c r="BA1189" i="3"/>
  <c r="BA1193" i="3"/>
  <c r="BA1197" i="3"/>
  <c r="BA1201" i="3"/>
  <c r="BA1205" i="3"/>
  <c r="BA1209" i="3"/>
  <c r="BA1213" i="3"/>
  <c r="BA1217" i="3"/>
  <c r="BA1221" i="3"/>
  <c r="BA1225" i="3"/>
  <c r="BA1229" i="3"/>
  <c r="BA1233" i="3"/>
  <c r="BA1237" i="3"/>
  <c r="BA1241" i="3"/>
  <c r="BA1245" i="3"/>
  <c r="BA1249" i="3"/>
  <c r="BA1253" i="3"/>
  <c r="BA1257" i="3"/>
  <c r="BA1261" i="3"/>
  <c r="BA1265" i="3"/>
  <c r="BA1269" i="3"/>
  <c r="BA1273" i="3"/>
  <c r="BA1277" i="3"/>
  <c r="BA1281" i="3"/>
  <c r="BA1285" i="3"/>
  <c r="BA1289" i="3"/>
  <c r="BA1293" i="3"/>
  <c r="BA1297" i="3"/>
  <c r="BA1301" i="3"/>
  <c r="BA1305" i="3"/>
  <c r="BA1309" i="3"/>
  <c r="BA1313" i="3"/>
  <c r="BA1317" i="3"/>
  <c r="BA1321" i="3"/>
  <c r="BA1325" i="3"/>
  <c r="BA1329" i="3"/>
  <c r="BA1333" i="3"/>
  <c r="BA1337" i="3"/>
  <c r="BA1341" i="3"/>
  <c r="BA1345" i="3"/>
  <c r="BA1349" i="3"/>
  <c r="BA1353" i="3"/>
  <c r="BA1357" i="3"/>
  <c r="BA1361" i="3"/>
  <c r="BA1365" i="3"/>
  <c r="BA1369" i="3"/>
  <c r="BA1373" i="3"/>
  <c r="BA1377" i="3"/>
  <c r="BA1381" i="3"/>
  <c r="BA1385" i="3"/>
  <c r="BA1389" i="3"/>
  <c r="BA1393" i="3"/>
  <c r="BA1397" i="3"/>
  <c r="BA1401" i="3"/>
  <c r="BA1405" i="3"/>
  <c r="BA1409" i="3"/>
  <c r="BA1413" i="3"/>
  <c r="BA1417" i="3"/>
  <c r="BA1421" i="3"/>
  <c r="BA1425" i="3"/>
  <c r="BA1429" i="3"/>
  <c r="BA1433" i="3"/>
  <c r="BA1437" i="3"/>
  <c r="BA1441" i="3"/>
  <c r="BA1445" i="3"/>
  <c r="BA1449" i="3"/>
  <c r="BA1453" i="3"/>
  <c r="BA1457" i="3"/>
  <c r="BA1461" i="3"/>
  <c r="BA1465" i="3"/>
  <c r="BA1469" i="3"/>
  <c r="BA1473" i="3"/>
  <c r="BA1477" i="3"/>
  <c r="BA1481" i="3"/>
  <c r="BA1485" i="3"/>
  <c r="BA1489" i="3"/>
  <c r="BA1493" i="3"/>
  <c r="BA1497" i="3"/>
  <c r="BA1501" i="3"/>
  <c r="BA1505" i="3"/>
  <c r="BA1509" i="3"/>
  <c r="BA1513" i="3"/>
  <c r="BA1517" i="3"/>
  <c r="BA1521" i="3"/>
  <c r="BA1525" i="3"/>
  <c r="BA1529" i="3"/>
  <c r="BA1533" i="3"/>
  <c r="BA1537" i="3"/>
  <c r="BA1541" i="3"/>
  <c r="BA1545" i="3"/>
  <c r="BA1549" i="3"/>
  <c r="BA1553" i="3"/>
  <c r="BA1557" i="3"/>
  <c r="BA1561" i="3"/>
  <c r="BA1565" i="3"/>
  <c r="BA1569" i="3"/>
  <c r="BA1573" i="3"/>
  <c r="BA1577" i="3"/>
  <c r="BA1581" i="3"/>
  <c r="BA1585" i="3"/>
  <c r="BA1589" i="3"/>
  <c r="BA1593" i="3"/>
  <c r="BA1597" i="3"/>
  <c r="BA1601" i="3"/>
  <c r="BA1605" i="3"/>
  <c r="BA1609" i="3"/>
  <c r="BA1613" i="3"/>
  <c r="BA1617" i="3"/>
  <c r="BA1621" i="3"/>
  <c r="BA1625" i="3"/>
  <c r="BA1629" i="3"/>
  <c r="BA1633" i="3"/>
  <c r="BA1637" i="3"/>
  <c r="BA1641" i="3"/>
  <c r="BA1645" i="3"/>
  <c r="BA1649" i="3"/>
  <c r="BA1653" i="3"/>
  <c r="BA1657" i="3"/>
  <c r="BA1661" i="3"/>
  <c r="BA1665" i="3"/>
  <c r="BA1669" i="3"/>
  <c r="BA1673" i="3"/>
  <c r="BA1677" i="3"/>
  <c r="BA1681" i="3"/>
  <c r="BA1685" i="3"/>
  <c r="BA1689" i="3"/>
  <c r="BA1693" i="3"/>
  <c r="BA1697" i="3"/>
  <c r="BA1701" i="3"/>
  <c r="BA1705" i="3"/>
  <c r="BA1709" i="3"/>
  <c r="BA1713" i="3"/>
  <c r="BA1717" i="3"/>
  <c r="BA1721" i="3"/>
  <c r="BA1725" i="3"/>
  <c r="BA1729" i="3"/>
  <c r="BA1733" i="3"/>
  <c r="BA1737" i="3"/>
  <c r="BA1741" i="3"/>
  <c r="BA1745" i="3"/>
  <c r="BA1749" i="3"/>
  <c r="BA1753" i="3"/>
  <c r="BA1757" i="3"/>
  <c r="BA1761" i="3"/>
  <c r="BA1765" i="3"/>
  <c r="BA1769" i="3"/>
  <c r="BA1773" i="3"/>
  <c r="BA1777" i="3"/>
  <c r="BA1781" i="3"/>
  <c r="BA1785" i="3"/>
  <c r="BA1789" i="3"/>
  <c r="BA1793" i="3"/>
  <c r="BA1797" i="3"/>
  <c r="BA1801" i="3"/>
  <c r="BA1805" i="3"/>
  <c r="BA1809" i="3"/>
  <c r="BA1813" i="3"/>
  <c r="BA1817" i="3"/>
  <c r="BA1821" i="3"/>
  <c r="BA1825" i="3"/>
  <c r="BA1829" i="3"/>
  <c r="BA1833" i="3"/>
  <c r="BA1837" i="3"/>
  <c r="BA1841" i="3"/>
  <c r="BA1845" i="3"/>
  <c r="BA1849" i="3"/>
  <c r="BA1853" i="3"/>
  <c r="BA1857" i="3"/>
  <c r="BA1861" i="3"/>
  <c r="BA1865" i="3"/>
  <c r="BA444" i="3"/>
  <c r="BA830" i="3"/>
  <c r="BA894" i="3"/>
  <c r="BA958" i="3"/>
  <c r="BA1022" i="3"/>
  <c r="BA1086" i="3"/>
  <c r="BA1150" i="3"/>
  <c r="BA1214" i="3"/>
  <c r="BA1278" i="3"/>
  <c r="BA1342" i="3"/>
  <c r="BA1406" i="3"/>
  <c r="BA1470" i="3"/>
  <c r="BA1534" i="3"/>
  <c r="BA1598" i="3"/>
  <c r="BA1974" i="3"/>
  <c r="BA352" i="3"/>
  <c r="BA420" i="3"/>
  <c r="BA484" i="3"/>
  <c r="BA652" i="3"/>
  <c r="BA668" i="3"/>
  <c r="BA680" i="3"/>
  <c r="BA688" i="3"/>
  <c r="BA696" i="3"/>
  <c r="BA704" i="3"/>
  <c r="BA712" i="3"/>
  <c r="BA720" i="3"/>
  <c r="BA728" i="3"/>
  <c r="BA740" i="3"/>
  <c r="BA748" i="3"/>
  <c r="BA756" i="3"/>
  <c r="BA764" i="3"/>
  <c r="BA772" i="3"/>
  <c r="BA784" i="3"/>
  <c r="BA792" i="3"/>
  <c r="BA800" i="3"/>
  <c r="BA808" i="3"/>
  <c r="BA812" i="3"/>
  <c r="BA820" i="3"/>
  <c r="BA828" i="3"/>
  <c r="BA832" i="3"/>
  <c r="BA840" i="3"/>
  <c r="BA848" i="3"/>
  <c r="BA856" i="3"/>
  <c r="BA860" i="3"/>
  <c r="BA872" i="3"/>
  <c r="BA880" i="3"/>
  <c r="BA892" i="3"/>
  <c r="BA900" i="3"/>
  <c r="BA904" i="3"/>
  <c r="BA912" i="3"/>
  <c r="BA920" i="3"/>
  <c r="BA928" i="3"/>
  <c r="BA940" i="3"/>
  <c r="BA948" i="3"/>
  <c r="BA952" i="3"/>
  <c r="BA960" i="3"/>
  <c r="BA968" i="3"/>
  <c r="BA976" i="3"/>
  <c r="BA984" i="3"/>
  <c r="BA992" i="3"/>
  <c r="BA1000" i="3"/>
  <c r="BA1012" i="3"/>
  <c r="BA1020" i="3"/>
  <c r="BA1032" i="3"/>
  <c r="BA1044" i="3"/>
  <c r="BA1056" i="3"/>
  <c r="BA1064" i="3"/>
  <c r="BA1072" i="3"/>
  <c r="BA1084" i="3"/>
  <c r="BA1092" i="3"/>
  <c r="BA1096" i="3"/>
  <c r="BA1104" i="3"/>
  <c r="BA1116" i="3"/>
  <c r="BA1124" i="3"/>
  <c r="BA1128" i="3"/>
  <c r="BA1136" i="3"/>
  <c r="BA1144" i="3"/>
  <c r="BA1152" i="3"/>
  <c r="BA1160" i="3"/>
  <c r="BA1168" i="3"/>
  <c r="BA1176" i="3"/>
  <c r="BA1188" i="3"/>
  <c r="BA1192" i="3"/>
  <c r="BA1200" i="3"/>
  <c r="BA1208" i="3"/>
  <c r="BA1216" i="3"/>
  <c r="BA1224" i="3"/>
  <c r="BA1232" i="3"/>
  <c r="BA1244" i="3"/>
  <c r="BA1252" i="3"/>
  <c r="BA1260" i="3"/>
  <c r="BA1272" i="3"/>
  <c r="BA1280" i="3"/>
  <c r="BA1288" i="3"/>
  <c r="BA1296" i="3"/>
  <c r="BA1304" i="3"/>
  <c r="BA1316" i="3"/>
  <c r="BA1324" i="3"/>
  <c r="BA1332" i="3"/>
  <c r="BA1344" i="3"/>
  <c r="BA1352" i="3"/>
  <c r="BA1360" i="3"/>
  <c r="BA1368" i="3"/>
  <c r="BA1372" i="3"/>
  <c r="BA1380" i="3"/>
  <c r="BA1392" i="3"/>
  <c r="BA1400" i="3"/>
  <c r="BA1408" i="3"/>
  <c r="BA1416" i="3"/>
  <c r="BA1424" i="3"/>
  <c r="BA1432" i="3"/>
  <c r="BA1440" i="3"/>
  <c r="BA1452" i="3"/>
  <c r="BA1460" i="3"/>
  <c r="BA1464" i="3"/>
  <c r="BA1472" i="3"/>
  <c r="BA1480" i="3"/>
  <c r="BA1488" i="3"/>
  <c r="BA1496" i="3"/>
  <c r="BA1504" i="3"/>
  <c r="BA1512" i="3"/>
  <c r="BA1516" i="3"/>
  <c r="BA1524" i="3"/>
  <c r="BA1532" i="3"/>
  <c r="BA1540" i="3"/>
  <c r="BA1548" i="3"/>
  <c r="BA1556" i="3"/>
  <c r="BA1564" i="3"/>
  <c r="BA1572" i="3"/>
  <c r="BA1580" i="3"/>
  <c r="BA1588" i="3"/>
  <c r="BA1600" i="3"/>
  <c r="BA1608" i="3"/>
  <c r="BA1612" i="3"/>
  <c r="BA1624" i="3"/>
  <c r="BA1632" i="3"/>
  <c r="BA1640" i="3"/>
  <c r="BA1648" i="3"/>
  <c r="BA1656" i="3"/>
  <c r="BA1664" i="3"/>
  <c r="BA1672" i="3"/>
  <c r="BA1680" i="3"/>
  <c r="BA1688" i="3"/>
  <c r="BA1696" i="3"/>
  <c r="BA1704" i="3"/>
  <c r="BA1712" i="3"/>
  <c r="BA1720" i="3"/>
  <c r="BA1760" i="3"/>
  <c r="BA1768" i="3"/>
  <c r="BA1776" i="3"/>
  <c r="BA1784" i="3"/>
  <c r="BA1792" i="3"/>
  <c r="BA1800" i="3"/>
  <c r="BA1808" i="3"/>
  <c r="BA1936" i="3"/>
  <c r="BA1944" i="3"/>
  <c r="BA1952" i="3"/>
  <c r="BA1960" i="3"/>
  <c r="BA1968" i="3"/>
  <c r="BA1976" i="3"/>
  <c r="BA1984" i="3"/>
  <c r="BA1992" i="3"/>
  <c r="BA2000" i="3"/>
  <c r="BA2008" i="3"/>
  <c r="BA89" i="3"/>
  <c r="BA93" i="3"/>
  <c r="BA97" i="3"/>
  <c r="BA105" i="3"/>
  <c r="BA109" i="3"/>
  <c r="BA113" i="3"/>
  <c r="BA121" i="3"/>
  <c r="BA125" i="3"/>
  <c r="BA129" i="3"/>
  <c r="BA137" i="3"/>
  <c r="BA141" i="3"/>
  <c r="BA145" i="3"/>
  <c r="BA345" i="3"/>
  <c r="BA349" i="3"/>
  <c r="BA353" i="3"/>
  <c r="BA361" i="3"/>
  <c r="BA369" i="3"/>
  <c r="BA377" i="3"/>
  <c r="BA481" i="3"/>
  <c r="BA489" i="3"/>
  <c r="BA497" i="3"/>
  <c r="BA505" i="3"/>
  <c r="BA13" i="3"/>
  <c r="BA17" i="3"/>
  <c r="BA217" i="3"/>
  <c r="BA221" i="3"/>
  <c r="BA225" i="3"/>
  <c r="BA233" i="3"/>
  <c r="BA237" i="3"/>
  <c r="BA241" i="3"/>
  <c r="BA249" i="3"/>
  <c r="BA253" i="3"/>
  <c r="BA257" i="3"/>
  <c r="BA265" i="3"/>
  <c r="BA269" i="3"/>
  <c r="BA273" i="3"/>
  <c r="BA417" i="3"/>
  <c r="BA425" i="3"/>
  <c r="BA433" i="3"/>
  <c r="BA441" i="3"/>
  <c r="BA545" i="3"/>
  <c r="BA553" i="3"/>
  <c r="BA561" i="3"/>
  <c r="BA569" i="3"/>
  <c r="BA733" i="3"/>
  <c r="BA737" i="3"/>
  <c r="BA741" i="3"/>
  <c r="BA745" i="3"/>
  <c r="BA749" i="3"/>
  <c r="BA753" i="3"/>
  <c r="BA757" i="3"/>
  <c r="BA761" i="3"/>
  <c r="BA765" i="3"/>
  <c r="BA769" i="3"/>
  <c r="BA773" i="3"/>
  <c r="BA777" i="3"/>
  <c r="BA781" i="3"/>
  <c r="BA785" i="3"/>
  <c r="BA789" i="3"/>
  <c r="BA793" i="3"/>
  <c r="BA797" i="3"/>
  <c r="BA801" i="3"/>
  <c r="BA805" i="3"/>
  <c r="BA809" i="3"/>
  <c r="BA813" i="3"/>
  <c r="BA817" i="3"/>
  <c r="BA821" i="3"/>
  <c r="BA825" i="3"/>
  <c r="BA829" i="3"/>
  <c r="BA833" i="3"/>
  <c r="BA837" i="3"/>
  <c r="BA841" i="3"/>
  <c r="BA845" i="3"/>
  <c r="BA849" i="3"/>
  <c r="BA853" i="3"/>
  <c r="BA857" i="3"/>
  <c r="BA861" i="3"/>
  <c r="BA865" i="3"/>
  <c r="BA869" i="3"/>
  <c r="BA873" i="3"/>
  <c r="BA877" i="3"/>
  <c r="BA881" i="3"/>
  <c r="BA885" i="3"/>
  <c r="BA889" i="3"/>
  <c r="BA893" i="3"/>
  <c r="BA897" i="3"/>
  <c r="BA901" i="3"/>
  <c r="BA905" i="3"/>
  <c r="BA909" i="3"/>
  <c r="BA913" i="3"/>
  <c r="BA917" i="3"/>
  <c r="BA921" i="3"/>
  <c r="BA925" i="3"/>
  <c r="BA929" i="3"/>
  <c r="BA933" i="3"/>
  <c r="BA937" i="3"/>
  <c r="BA941" i="3"/>
  <c r="BA945" i="3"/>
  <c r="BA949" i="3"/>
  <c r="BA953" i="3"/>
  <c r="BA957" i="3"/>
  <c r="BA961" i="3"/>
  <c r="BA965" i="3"/>
  <c r="BA969" i="3"/>
  <c r="BA973" i="3"/>
  <c r="BA977" i="3"/>
  <c r="BA981" i="3"/>
  <c r="BA985" i="3"/>
  <c r="BA786" i="3"/>
  <c r="BA239" i="3"/>
  <c r="BA303" i="3"/>
  <c r="BA367" i="3"/>
  <c r="BA431" i="3"/>
  <c r="BA495" i="3"/>
  <c r="BA559" i="3"/>
  <c r="BA810" i="3"/>
  <c r="BA874" i="3"/>
  <c r="BA938" i="3"/>
  <c r="BA1002" i="3"/>
  <c r="BA1066" i="3"/>
  <c r="BA1130" i="3"/>
  <c r="BA1194" i="3"/>
  <c r="BA1258" i="3"/>
  <c r="BA1322" i="3"/>
  <c r="BA1386" i="3"/>
  <c r="BA1450" i="3"/>
  <c r="BA1514" i="3"/>
  <c r="BA1578" i="3"/>
  <c r="BA1642" i="3"/>
  <c r="BA1706" i="3"/>
  <c r="BA1770" i="3"/>
  <c r="BA1834" i="3"/>
  <c r="BA1898" i="3"/>
  <c r="BA1962" i="3"/>
  <c r="BA153" i="3"/>
  <c r="BA157" i="3"/>
  <c r="BA161" i="3"/>
  <c r="BA169" i="3"/>
  <c r="BA173" i="3"/>
  <c r="BA177" i="3"/>
  <c r="BA185" i="3"/>
  <c r="BA189" i="3"/>
  <c r="BA193" i="3"/>
  <c r="BA201" i="3"/>
  <c r="BA205" i="3"/>
  <c r="BA209" i="3"/>
  <c r="BA213" i="3"/>
  <c r="BA229" i="3"/>
  <c r="BA245" i="3"/>
  <c r="BA261" i="3"/>
  <c r="BA385" i="3"/>
  <c r="BA393" i="3"/>
  <c r="BA401" i="3"/>
  <c r="BA409" i="3"/>
  <c r="BA413" i="3"/>
  <c r="BA421" i="3"/>
  <c r="BA429" i="3"/>
  <c r="BA437" i="3"/>
  <c r="BA513" i="3"/>
  <c r="BA521" i="3"/>
  <c r="BA529" i="3"/>
  <c r="BA537" i="3"/>
  <c r="BA541" i="3"/>
  <c r="BA549" i="3"/>
  <c r="BA557" i="3"/>
  <c r="BA565" i="3"/>
  <c r="BA669" i="3"/>
  <c r="BA673" i="3"/>
  <c r="BA677" i="3"/>
  <c r="BA681" i="3"/>
  <c r="BA685" i="3"/>
  <c r="BA689" i="3"/>
  <c r="BA693" i="3"/>
  <c r="BA697" i="3"/>
  <c r="BA701" i="3"/>
  <c r="BA705" i="3"/>
  <c r="BA709" i="3"/>
  <c r="BA713" i="3"/>
  <c r="BA717" i="3"/>
  <c r="BA721" i="3"/>
  <c r="BA725" i="3"/>
  <c r="BA729" i="3"/>
  <c r="BA252" i="3"/>
  <c r="BA846" i="3"/>
  <c r="BA910" i="3"/>
  <c r="BA974" i="3"/>
  <c r="BA1038" i="3"/>
  <c r="BA1102" i="3"/>
  <c r="BA1166" i="3"/>
  <c r="BA1230" i="3"/>
  <c r="BA1294" i="3"/>
  <c r="BA1358" i="3"/>
  <c r="BA1422" i="3"/>
  <c r="BA1486" i="3"/>
  <c r="BA1550" i="3"/>
  <c r="BA1614" i="3"/>
  <c r="BA617" i="3"/>
  <c r="BA621" i="3"/>
  <c r="BA625" i="3"/>
  <c r="BA629" i="3"/>
  <c r="BA633" i="3"/>
  <c r="BA637" i="3"/>
  <c r="BA641" i="3"/>
  <c r="BA645" i="3"/>
  <c r="BA649" i="3"/>
  <c r="BA653" i="3"/>
  <c r="BA657" i="3"/>
  <c r="BA661" i="3"/>
  <c r="BA946" i="3"/>
  <c r="BA1202" i="3"/>
  <c r="BA1458" i="3"/>
  <c r="BA1718" i="3"/>
  <c r="BA1846" i="3"/>
  <c r="BA782" i="3"/>
  <c r="BA85" i="3"/>
  <c r="BA101" i="3"/>
  <c r="BA117" i="3"/>
  <c r="BA133" i="3"/>
  <c r="BA341" i="3"/>
  <c r="BA357" i="3"/>
  <c r="BA365" i="3"/>
  <c r="BA373" i="3"/>
  <c r="BA477" i="3"/>
  <c r="BA485" i="3"/>
  <c r="BA493" i="3"/>
  <c r="BA501" i="3"/>
  <c r="BA601" i="3"/>
  <c r="BA1010" i="3"/>
  <c r="BA1266" i="3"/>
  <c r="BA1522" i="3"/>
  <c r="BA1750" i="3"/>
  <c r="BA1878" i="3"/>
  <c r="BA2006" i="3"/>
  <c r="BA798" i="3"/>
  <c r="BA802" i="3"/>
  <c r="BA1869" i="3"/>
  <c r="BA1873" i="3"/>
  <c r="BA1877" i="3"/>
  <c r="BA1881" i="3"/>
  <c r="BA1885" i="3"/>
  <c r="BA1889" i="3"/>
  <c r="BA1893" i="3"/>
  <c r="BA1897" i="3"/>
  <c r="BA1901" i="3"/>
  <c r="BA1905" i="3"/>
  <c r="BA1909" i="3"/>
  <c r="BA1913" i="3"/>
  <c r="BA1917" i="3"/>
  <c r="BA1921" i="3"/>
  <c r="BA1925" i="3"/>
  <c r="BA1929" i="3"/>
  <c r="BA1933" i="3"/>
  <c r="BA1937" i="3"/>
  <c r="BA1941" i="3"/>
  <c r="BA1945" i="3"/>
  <c r="BA1949" i="3"/>
  <c r="BA1953" i="3"/>
  <c r="BA1957" i="3"/>
  <c r="BA1961" i="3"/>
  <c r="BA1965" i="3"/>
  <c r="BA1969" i="3"/>
  <c r="BA1973" i="3"/>
  <c r="BA1977" i="3"/>
  <c r="BA1981" i="3"/>
  <c r="BA1985" i="3"/>
  <c r="BA1989" i="3"/>
  <c r="BA1993" i="3"/>
  <c r="BA1997" i="3"/>
  <c r="BA2001" i="3"/>
  <c r="BA2005" i="3"/>
  <c r="BA2009" i="3"/>
  <c r="BA1448" i="3"/>
  <c r="BA1662" i="3"/>
  <c r="BA1726" i="3"/>
  <c r="BA1790" i="3"/>
  <c r="BA1854" i="3"/>
  <c r="BA1918" i="3"/>
  <c r="BA1982" i="3"/>
  <c r="BA10" i="3"/>
  <c r="BA260" i="3"/>
  <c r="BA336" i="3"/>
  <c r="BA344" i="3"/>
  <c r="BA356" i="3"/>
  <c r="BA360" i="3"/>
  <c r="BA368" i="3"/>
  <c r="BA376" i="3"/>
  <c r="BA384" i="3"/>
  <c r="BA392" i="3"/>
  <c r="BA400" i="3"/>
  <c r="BA408" i="3"/>
  <c r="BA416" i="3"/>
  <c r="BA424" i="3"/>
  <c r="BA436" i="3"/>
  <c r="BA440" i="3"/>
  <c r="BA448" i="3"/>
  <c r="BA456" i="3"/>
  <c r="BA464" i="3"/>
  <c r="BA472" i="3"/>
  <c r="BA480" i="3"/>
  <c r="BA488" i="3"/>
  <c r="BA496" i="3"/>
  <c r="BA716" i="3"/>
  <c r="BA732" i="3"/>
  <c r="BA736" i="3"/>
  <c r="BA744" i="3"/>
  <c r="BA752" i="3"/>
  <c r="BA760" i="3"/>
  <c r="BA768" i="3"/>
  <c r="BA776" i="3"/>
  <c r="BA780" i="3"/>
  <c r="BA788" i="3"/>
  <c r="BA796" i="3"/>
  <c r="BA804" i="3"/>
  <c r="BA816" i="3"/>
  <c r="BA824" i="3"/>
  <c r="BA836" i="3"/>
  <c r="BA844" i="3"/>
  <c r="BA852" i="3"/>
  <c r="BA864" i="3"/>
  <c r="BA868" i="3"/>
  <c r="BA876" i="3"/>
  <c r="BA884" i="3"/>
  <c r="BA888" i="3"/>
  <c r="BA896" i="3"/>
  <c r="BA908" i="3"/>
  <c r="BA916" i="3"/>
  <c r="BA924" i="3"/>
  <c r="BA932" i="3"/>
  <c r="BA936" i="3"/>
  <c r="BA944" i="3"/>
  <c r="BA956" i="3"/>
  <c r="BA964" i="3"/>
  <c r="BA972" i="3"/>
  <c r="BA980" i="3"/>
  <c r="BA988" i="3"/>
  <c r="BA996" i="3"/>
  <c r="BA1004" i="3"/>
  <c r="BA1008" i="3"/>
  <c r="BA1016" i="3"/>
  <c r="BA1024" i="3"/>
  <c r="BA1028" i="3"/>
  <c r="BA1036" i="3"/>
  <c r="BA1040" i="3"/>
  <c r="BA1048" i="3"/>
  <c r="BA1052" i="3"/>
  <c r="BA1060" i="3"/>
  <c r="BA1068" i="3"/>
  <c r="BA1076" i="3"/>
  <c r="BA1080" i="3"/>
  <c r="BA1088" i="3"/>
  <c r="BA1100" i="3"/>
  <c r="BA1108" i="3"/>
  <c r="BA1112" i="3"/>
  <c r="BA1120" i="3"/>
  <c r="BA1132" i="3"/>
  <c r="BA1140" i="3"/>
  <c r="BA1148" i="3"/>
  <c r="BA1156" i="3"/>
  <c r="BA1164" i="3"/>
  <c r="BA1172" i="3"/>
  <c r="BA1180" i="3"/>
  <c r="BA1184" i="3"/>
  <c r="BA1196" i="3"/>
  <c r="BA1204" i="3"/>
  <c r="BA1212" i="3"/>
  <c r="BA1220" i="3"/>
  <c r="BA1228" i="3"/>
  <c r="BA1236" i="3"/>
  <c r="BA1240" i="3"/>
  <c r="BA1248" i="3"/>
  <c r="BA1256" i="3"/>
  <c r="BA1264" i="3"/>
  <c r="BA1268" i="3"/>
  <c r="BA1276" i="3"/>
  <c r="BA1284" i="3"/>
  <c r="BA1292" i="3"/>
  <c r="BA1300" i="3"/>
  <c r="BA1308" i="3"/>
  <c r="BA1312" i="3"/>
  <c r="BA1320" i="3"/>
  <c r="BA1328" i="3"/>
  <c r="BA1336" i="3"/>
  <c r="BA1340" i="3"/>
  <c r="BA1348" i="3"/>
  <c r="BA1356" i="3"/>
  <c r="BA1364" i="3"/>
  <c r="BA1376" i="3"/>
  <c r="BA1384" i="3"/>
  <c r="BA1388" i="3"/>
  <c r="BA1396" i="3"/>
  <c r="BA1404" i="3"/>
  <c r="BA1412" i="3"/>
  <c r="BA1420" i="3"/>
  <c r="BA1428" i="3"/>
  <c r="BA1436" i="3"/>
  <c r="BA1444" i="3"/>
  <c r="BA1456" i="3"/>
  <c r="BA1468" i="3"/>
  <c r="BA1476" i="3"/>
  <c r="BA1484" i="3"/>
  <c r="BA1492" i="3"/>
  <c r="BA1500" i="3"/>
  <c r="BA1508" i="3"/>
  <c r="BA1520" i="3"/>
  <c r="BA1528" i="3"/>
  <c r="BA1536" i="3"/>
  <c r="BA1544" i="3"/>
  <c r="BA1552" i="3"/>
  <c r="BA1560" i="3"/>
  <c r="BA1568" i="3"/>
  <c r="BA1576" i="3"/>
  <c r="BA1584" i="3"/>
  <c r="BA1592" i="3"/>
  <c r="BA1596" i="3"/>
  <c r="BA1604" i="3"/>
  <c r="BA1616" i="3"/>
  <c r="BA1620" i="3"/>
  <c r="BA1628" i="3"/>
  <c r="BA1636" i="3"/>
  <c r="BA1728" i="3"/>
  <c r="BA1736" i="3"/>
  <c r="BA1744" i="3"/>
  <c r="BA1752" i="3"/>
  <c r="BA1816" i="3"/>
  <c r="BA1824" i="3"/>
  <c r="BA1832" i="3"/>
  <c r="BA1840" i="3"/>
  <c r="BA1848" i="3"/>
  <c r="BA1856" i="3"/>
  <c r="BA1864" i="3"/>
  <c r="BA1872" i="3"/>
  <c r="BA1880" i="3"/>
  <c r="BA1888" i="3"/>
  <c r="BA1896" i="3"/>
  <c r="BA1904" i="3"/>
  <c r="BA1912" i="3"/>
  <c r="BA1920" i="3"/>
  <c r="BA1928" i="3"/>
  <c r="BA300" i="3"/>
  <c r="BA818" i="3"/>
  <c r="BA1074" i="3"/>
  <c r="BA1330" i="3"/>
  <c r="BA1586" i="3"/>
  <c r="BA312" i="3"/>
  <c r="BA320" i="3"/>
  <c r="BA328" i="3"/>
  <c r="BA340" i="3"/>
  <c r="BA404" i="3"/>
  <c r="BA468" i="3"/>
  <c r="BA544" i="3"/>
  <c r="BA552" i="3"/>
  <c r="BA560" i="3"/>
  <c r="BA568" i="3"/>
  <c r="BA576" i="3"/>
  <c r="BA584" i="3"/>
  <c r="BA592" i="3"/>
  <c r="BA600" i="3"/>
  <c r="BA608" i="3"/>
  <c r="BA616" i="3"/>
  <c r="BA624" i="3"/>
  <c r="BA628" i="3"/>
  <c r="BA636" i="3"/>
  <c r="BA644" i="3"/>
  <c r="BA660" i="3"/>
  <c r="BA1732" i="3"/>
  <c r="BA1740" i="3"/>
  <c r="BA1748" i="3"/>
  <c r="BA1756" i="3"/>
  <c r="BA1812" i="3"/>
  <c r="BA1820" i="3"/>
  <c r="BA1828" i="3"/>
  <c r="BA1836" i="3"/>
  <c r="BA1844" i="3"/>
  <c r="BA1852" i="3"/>
  <c r="BA1860" i="3"/>
  <c r="BA1868" i="3"/>
  <c r="BA1876" i="3"/>
  <c r="BA1884" i="3"/>
  <c r="BA1892" i="3"/>
  <c r="BA1900" i="3"/>
  <c r="BA1908" i="3"/>
  <c r="BA1916" i="3"/>
  <c r="BA1924" i="3"/>
  <c r="BA1932" i="3"/>
  <c r="BA1654" i="3"/>
  <c r="BA1782" i="3"/>
  <c r="BA1910" i="3"/>
  <c r="BA778" i="3"/>
  <c r="BA244" i="3"/>
  <c r="BA324" i="3"/>
  <c r="BA580" i="3"/>
  <c r="BA588" i="3"/>
  <c r="BA604" i="3"/>
  <c r="BA612" i="3"/>
  <c r="BA620" i="3"/>
  <c r="BA632" i="3"/>
  <c r="BA640" i="3"/>
  <c r="BA648" i="3"/>
  <c r="BA656" i="3"/>
  <c r="BA664" i="3"/>
  <c r="BA672" i="3"/>
  <c r="BA676" i="3"/>
  <c r="BA684" i="3"/>
  <c r="BA692" i="3"/>
  <c r="BA700" i="3"/>
  <c r="BA708" i="3"/>
  <c r="BA724" i="3"/>
  <c r="BA1644" i="3"/>
  <c r="BA1652" i="3"/>
  <c r="BA1660" i="3"/>
  <c r="BA1668" i="3"/>
  <c r="BA1676" i="3"/>
  <c r="BA1684" i="3"/>
  <c r="BA1692" i="3"/>
  <c r="BA1700" i="3"/>
  <c r="BA1708" i="3"/>
  <c r="BA1716" i="3"/>
  <c r="BA1724" i="3"/>
  <c r="BA1764" i="3"/>
  <c r="BA1772" i="3"/>
  <c r="BA1780" i="3"/>
  <c r="BA1788" i="3"/>
  <c r="BA1796" i="3"/>
  <c r="BA1804" i="3"/>
  <c r="BA1940" i="3"/>
  <c r="BA1948" i="3"/>
  <c r="BA1956" i="3"/>
  <c r="BA1964" i="3"/>
  <c r="BA1972" i="3"/>
  <c r="BA1980" i="3"/>
  <c r="BA1988" i="3"/>
  <c r="BA1996" i="3"/>
  <c r="BA2004" i="3"/>
  <c r="BA882" i="3"/>
  <c r="BA1138" i="3"/>
  <c r="BA1394" i="3"/>
  <c r="BA1199" i="3"/>
  <c r="BA1203" i="3"/>
  <c r="BA1207" i="3"/>
  <c r="BA1211" i="3"/>
  <c r="BA1215" i="3"/>
  <c r="BA1219" i="3"/>
  <c r="BA1223" i="3"/>
  <c r="BA1227" i="3"/>
  <c r="BA1231" i="3"/>
  <c r="BA1235" i="3"/>
  <c r="BA1239" i="3"/>
  <c r="BA1243" i="3"/>
  <c r="BA1247" i="3"/>
  <c r="BA1251" i="3"/>
  <c r="BA1255" i="3"/>
  <c r="BA1259" i="3"/>
  <c r="BA1263" i="3"/>
  <c r="BA1267" i="3"/>
  <c r="BA1271" i="3"/>
  <c r="BA1275" i="3"/>
  <c r="BA1279" i="3"/>
  <c r="BA1283" i="3"/>
  <c r="BA1287" i="3"/>
  <c r="BA1291" i="3"/>
  <c r="BA1295" i="3"/>
  <c r="BA1299" i="3"/>
  <c r="BA1303" i="3"/>
  <c r="BA1307" i="3"/>
  <c r="BA1311" i="3"/>
  <c r="BA1315" i="3"/>
  <c r="BA1319" i="3"/>
  <c r="BA1323" i="3"/>
  <c r="BA1327" i="3"/>
  <c r="BA1331" i="3"/>
  <c r="BA1335" i="3"/>
  <c r="BA1339" i="3"/>
  <c r="BA1343" i="3"/>
  <c r="BA1347" i="3"/>
  <c r="BA1351" i="3"/>
  <c r="BA1355" i="3"/>
  <c r="BA1359" i="3"/>
  <c r="BA1363" i="3"/>
  <c r="BA1367" i="3"/>
  <c r="BA1371" i="3"/>
  <c r="BA1375" i="3"/>
  <c r="BA1379" i="3"/>
  <c r="BA1383" i="3"/>
  <c r="BA1387" i="3"/>
  <c r="BA1391" i="3"/>
  <c r="BA1395" i="3"/>
  <c r="BA1399" i="3"/>
  <c r="BA1403" i="3"/>
  <c r="BA1407" i="3"/>
  <c r="BA1411" i="3"/>
  <c r="BA1415" i="3"/>
  <c r="BA1419" i="3"/>
  <c r="BA1423" i="3"/>
  <c r="BA1427" i="3"/>
  <c r="BA1431" i="3"/>
  <c r="BA1435" i="3"/>
  <c r="BA1439" i="3"/>
  <c r="BA1443" i="3"/>
  <c r="BA1447" i="3"/>
  <c r="BA1451" i="3"/>
  <c r="BA1455" i="3"/>
  <c r="BA1459" i="3"/>
  <c r="BA1463" i="3"/>
  <c r="BA1467" i="3"/>
  <c r="BA1471" i="3"/>
  <c r="BA1475" i="3"/>
  <c r="BA1479" i="3"/>
  <c r="BA1483" i="3"/>
  <c r="BA1487" i="3"/>
  <c r="BA1491" i="3"/>
  <c r="BA1495" i="3"/>
  <c r="BA1499" i="3"/>
  <c r="BA1503" i="3"/>
  <c r="BA1507" i="3"/>
  <c r="BA1511" i="3"/>
  <c r="BA1515" i="3"/>
  <c r="BA1519" i="3"/>
  <c r="BA1523" i="3"/>
  <c r="BA1527" i="3"/>
  <c r="BA1531" i="3"/>
  <c r="BA1535" i="3"/>
  <c r="BA1539" i="3"/>
  <c r="BA1543" i="3"/>
  <c r="BA1547" i="3"/>
  <c r="BA1551" i="3"/>
  <c r="BA1555" i="3"/>
  <c r="BA1559" i="3"/>
  <c r="BA1563" i="3"/>
  <c r="BA1567" i="3"/>
  <c r="BA1571" i="3"/>
  <c r="BA1575" i="3"/>
  <c r="BA1579" i="3"/>
  <c r="BA1583" i="3"/>
  <c r="BA1587" i="3"/>
  <c r="BA1591" i="3"/>
  <c r="BA1595" i="3"/>
  <c r="BA1599" i="3"/>
  <c r="BA1603" i="3"/>
  <c r="BA1607" i="3"/>
  <c r="BA1611" i="3"/>
  <c r="BA1615" i="3"/>
  <c r="BA1619" i="3"/>
  <c r="BA1623" i="3"/>
  <c r="BA1627" i="3"/>
  <c r="BA1631" i="3"/>
  <c r="BA1635" i="3"/>
  <c r="BA1639" i="3"/>
  <c r="BA1643" i="3"/>
  <c r="BA1647" i="3"/>
  <c r="BA1651" i="3"/>
  <c r="BA1655" i="3"/>
  <c r="BA1659" i="3"/>
  <c r="BA1663" i="3"/>
  <c r="BA1667" i="3"/>
  <c r="BA1671" i="3"/>
  <c r="BA1675" i="3"/>
  <c r="BA1679" i="3"/>
  <c r="BA1683" i="3"/>
  <c r="BA1687" i="3"/>
  <c r="BA1691" i="3"/>
  <c r="BA1695" i="3"/>
  <c r="BA1699" i="3"/>
  <c r="BA1703" i="3"/>
  <c r="BA1707" i="3"/>
  <c r="BA1711" i="3"/>
  <c r="BA1715" i="3"/>
  <c r="BA1719" i="3"/>
  <c r="BA1723" i="3"/>
  <c r="BA1727" i="3"/>
  <c r="BA1731" i="3"/>
  <c r="BA1735" i="3"/>
  <c r="BA1739" i="3"/>
  <c r="BA1743" i="3"/>
  <c r="BA1747" i="3"/>
  <c r="BA1751" i="3"/>
  <c r="BA1755" i="3"/>
  <c r="BA1759" i="3"/>
  <c r="BA1763" i="3"/>
  <c r="BA1767" i="3"/>
  <c r="BA1771" i="3"/>
  <c r="BA1775" i="3"/>
  <c r="BA1779" i="3"/>
  <c r="BA1783" i="3"/>
  <c r="BA1787" i="3"/>
  <c r="BA1791" i="3"/>
  <c r="BA1795" i="3"/>
  <c r="BA1799" i="3"/>
  <c r="BA1803" i="3"/>
  <c r="BA1807" i="3"/>
  <c r="BA1811" i="3"/>
  <c r="BA1815" i="3"/>
  <c r="BA1819" i="3"/>
  <c r="BA1823" i="3"/>
  <c r="BA1827" i="3"/>
  <c r="BA1831" i="3"/>
  <c r="BA1835" i="3"/>
  <c r="BA1839" i="3"/>
  <c r="BA1843" i="3"/>
  <c r="BA1847" i="3"/>
  <c r="BA1851" i="3"/>
  <c r="BA1855" i="3"/>
  <c r="BA1859" i="3"/>
  <c r="BA1863" i="3"/>
  <c r="BA1867" i="3"/>
  <c r="BA1871" i="3"/>
  <c r="BA1875" i="3"/>
  <c r="BA1879" i="3"/>
  <c r="BA1883" i="3"/>
  <c r="BA1887" i="3"/>
  <c r="BA1891" i="3"/>
  <c r="BA1895" i="3"/>
  <c r="BA1899" i="3"/>
  <c r="BA1903" i="3"/>
  <c r="BA1907" i="3"/>
  <c r="BA1911" i="3"/>
  <c r="BA1915" i="3"/>
  <c r="BA1919" i="3"/>
  <c r="BA1923" i="3"/>
  <c r="BA1927" i="3"/>
  <c r="BA1931" i="3"/>
  <c r="BA1935" i="3"/>
  <c r="BA1939" i="3"/>
  <c r="BA1943" i="3"/>
  <c r="BA1947" i="3"/>
  <c r="BA1951" i="3"/>
  <c r="BA1955" i="3"/>
  <c r="BA1959" i="3"/>
  <c r="BA1963" i="3"/>
  <c r="BA1967" i="3"/>
  <c r="BA1971" i="3"/>
  <c r="BA1975" i="3"/>
  <c r="BA1979" i="3"/>
  <c r="BA1983" i="3"/>
  <c r="BA1987" i="3"/>
  <c r="BA1991" i="3"/>
  <c r="BA1995" i="3"/>
  <c r="BA1999" i="3"/>
  <c r="BA2003" i="3"/>
  <c r="BA2007" i="3"/>
  <c r="BA88" i="3"/>
  <c r="BA100" i="3"/>
  <c r="BA108" i="3"/>
  <c r="BA116" i="3"/>
  <c r="BA124" i="3"/>
  <c r="BA132" i="3"/>
  <c r="BA144" i="3"/>
  <c r="BA152" i="3"/>
  <c r="BA160" i="3"/>
  <c r="BA168" i="3"/>
  <c r="BA172" i="3"/>
  <c r="BA184" i="3"/>
  <c r="BA188" i="3"/>
  <c r="BA200" i="3"/>
  <c r="BA208" i="3"/>
  <c r="BA216" i="3"/>
  <c r="BA224" i="3"/>
  <c r="BA232" i="3"/>
  <c r="BA240" i="3"/>
  <c r="BA248" i="3"/>
  <c r="BA256" i="3"/>
  <c r="BA264" i="3"/>
  <c r="BA272" i="3"/>
  <c r="BA280" i="3"/>
  <c r="BA292" i="3"/>
  <c r="BA388" i="3"/>
  <c r="BA452" i="3"/>
  <c r="BA532" i="3"/>
  <c r="BA1686" i="3"/>
  <c r="BA1814" i="3"/>
  <c r="BA1942" i="3"/>
  <c r="BA794" i="3"/>
  <c r="BA766" i="3"/>
  <c r="BA770" i="3"/>
  <c r="AP1885" i="3"/>
  <c r="AP326" i="3"/>
  <c r="AP838" i="3"/>
  <c r="AP46" i="3"/>
  <c r="AP82" i="3"/>
  <c r="AP138" i="3"/>
  <c r="AP202" i="3"/>
  <c r="AP238" i="3"/>
  <c r="AP274" i="3"/>
  <c r="AP302" i="3"/>
  <c r="AP330" i="3"/>
  <c r="AP394" i="3"/>
  <c r="AP458" i="3"/>
  <c r="AP494" i="3"/>
  <c r="AP522" i="3"/>
  <c r="AP558" i="3"/>
  <c r="AP594" i="3"/>
  <c r="AP622" i="3"/>
  <c r="AP658" i="3"/>
  <c r="AP686" i="3"/>
  <c r="AP722" i="3"/>
  <c r="AP750" i="3"/>
  <c r="AP778" i="3"/>
  <c r="AP842" i="3"/>
  <c r="AP906" i="3"/>
  <c r="AP942" i="3"/>
  <c r="AP990" i="3"/>
  <c r="AP1054" i="3"/>
  <c r="AP1134" i="3"/>
  <c r="AP1381" i="3"/>
  <c r="AP1637" i="3"/>
  <c r="AP1893" i="3"/>
  <c r="AP1976" i="3"/>
  <c r="AP1992" i="3"/>
  <c r="AP2008" i="3"/>
  <c r="AP545" i="3"/>
  <c r="AP573" i="3"/>
  <c r="AP605" i="3"/>
  <c r="AP637" i="3"/>
  <c r="AP669" i="3"/>
  <c r="AP701" i="3"/>
  <c r="AP737" i="3"/>
  <c r="AP761" i="3"/>
  <c r="AP793" i="3"/>
  <c r="AP825" i="3"/>
  <c r="AP857" i="3"/>
  <c r="AP885" i="3"/>
  <c r="AP921" i="3"/>
  <c r="AP953" i="3"/>
  <c r="AP989" i="3"/>
  <c r="AP1021" i="3"/>
  <c r="AP1053" i="3"/>
  <c r="AP1085" i="3"/>
  <c r="AP1117" i="3"/>
  <c r="AP1153" i="3"/>
  <c r="AP1169" i="3"/>
  <c r="AP1257" i="3"/>
  <c r="AP1377" i="3"/>
  <c r="AP1417" i="3"/>
  <c r="AP1505" i="3"/>
  <c r="AP1569" i="3"/>
  <c r="AP1673" i="3"/>
  <c r="AP1745" i="3"/>
  <c r="AP1793" i="3"/>
  <c r="AP1825" i="3"/>
  <c r="AP1945" i="3"/>
  <c r="AP1969" i="3"/>
  <c r="AP1099" i="3"/>
  <c r="AP1147" i="3"/>
  <c r="AP1187" i="3"/>
  <c r="AP1231" i="3"/>
  <c r="AP1279" i="3"/>
  <c r="AP1315" i="3"/>
  <c r="AP1335" i="3"/>
  <c r="AP1351" i="3"/>
  <c r="AP1367" i="3"/>
  <c r="AP1383" i="3"/>
  <c r="AP1399" i="3"/>
  <c r="AP1415" i="3"/>
  <c r="AP1431" i="3"/>
  <c r="AP1447" i="3"/>
  <c r="AP1463" i="3"/>
  <c r="AP1479" i="3"/>
  <c r="AP1499" i="3"/>
  <c r="AP1515" i="3"/>
  <c r="AP1531" i="3"/>
  <c r="AP1555" i="3"/>
  <c r="AP1571" i="3"/>
  <c r="AP1587" i="3"/>
  <c r="AP1603" i="3"/>
  <c r="AP1619" i="3"/>
  <c r="AP1635" i="3"/>
  <c r="AP1651" i="3"/>
  <c r="AP1667" i="3"/>
  <c r="AP1683" i="3"/>
  <c r="AP1699" i="3"/>
  <c r="AP1715" i="3"/>
  <c r="AP1731" i="3"/>
  <c r="AP1755" i="3"/>
  <c r="AP1771" i="3"/>
  <c r="AP1787" i="3"/>
  <c r="AP1803" i="3"/>
  <c r="AP1819" i="3"/>
  <c r="AP1835" i="3"/>
  <c r="AP1851" i="3"/>
  <c r="AP1867" i="3"/>
  <c r="AP1883" i="3"/>
  <c r="AP1899" i="3"/>
  <c r="AP1915" i="3"/>
  <c r="AP1931" i="3"/>
  <c r="AP1947" i="3"/>
  <c r="AP1963" i="3"/>
  <c r="AP1983" i="3"/>
  <c r="AP1999" i="3"/>
  <c r="AP1261" i="3"/>
  <c r="AP1869" i="3"/>
  <c r="AP21" i="3"/>
  <c r="AP37" i="3"/>
  <c r="AP61" i="3"/>
  <c r="AP77" i="3"/>
  <c r="AP93" i="3"/>
  <c r="AP109" i="3"/>
  <c r="AP125" i="3"/>
  <c r="AP141" i="3"/>
  <c r="AP157" i="3"/>
  <c r="AP173" i="3"/>
  <c r="AP197" i="3"/>
  <c r="AP213" i="3"/>
  <c r="AP229" i="3"/>
  <c r="AP245" i="3"/>
  <c r="AP261" i="3"/>
  <c r="AP277" i="3"/>
  <c r="AP293" i="3"/>
  <c r="AP309" i="3"/>
  <c r="AP325" i="3"/>
  <c r="AP341" i="3"/>
  <c r="AP357" i="3"/>
  <c r="AP369" i="3"/>
  <c r="AP385" i="3"/>
  <c r="AP401" i="3"/>
  <c r="AP417" i="3"/>
  <c r="AP433" i="3"/>
  <c r="AP441" i="3"/>
  <c r="AP465" i="3"/>
  <c r="AP481" i="3"/>
  <c r="AP497" i="3"/>
  <c r="AP513" i="3"/>
  <c r="AP533" i="3"/>
  <c r="AP585" i="3"/>
  <c r="AP617" i="3"/>
  <c r="AP649" i="3"/>
  <c r="AP681" i="3"/>
  <c r="AP725" i="3"/>
  <c r="AP765" i="3"/>
  <c r="AP797" i="3"/>
  <c r="AP829" i="3"/>
  <c r="AP865" i="3"/>
  <c r="AP897" i="3"/>
  <c r="AP925" i="3"/>
  <c r="AP957" i="3"/>
  <c r="AP985" i="3"/>
  <c r="AP1017" i="3"/>
  <c r="AP1129" i="3"/>
  <c r="AP630" i="3"/>
  <c r="AP1122" i="3"/>
  <c r="AP752" i="3"/>
  <c r="AP70" i="3"/>
  <c r="AP582" i="3"/>
  <c r="AP18" i="3"/>
  <c r="AP74" i="3"/>
  <c r="AP110" i="3"/>
  <c r="AP146" i="3"/>
  <c r="AP174" i="3"/>
  <c r="AP210" i="3"/>
  <c r="AP266" i="3"/>
  <c r="AP338" i="3"/>
  <c r="AP366" i="3"/>
  <c r="AP402" i="3"/>
  <c r="AP430" i="3"/>
  <c r="AP466" i="3"/>
  <c r="AP530" i="3"/>
  <c r="AP586" i="3"/>
  <c r="AP650" i="3"/>
  <c r="AP714" i="3"/>
  <c r="AP786" i="3"/>
  <c r="AP814" i="3"/>
  <c r="AP850" i="3"/>
  <c r="AP878" i="3"/>
  <c r="AP914" i="3"/>
  <c r="AP1022" i="3"/>
  <c r="AP1102" i="3"/>
  <c r="AP1253" i="3"/>
  <c r="AP1509" i="3"/>
  <c r="AP1765" i="3"/>
  <c r="AP1968" i="3"/>
  <c r="AP1984" i="3"/>
  <c r="AP2000" i="3"/>
  <c r="AP521" i="3"/>
  <c r="AP557" i="3"/>
  <c r="AP589" i="3"/>
  <c r="AP621" i="3"/>
  <c r="AP653" i="3"/>
  <c r="AP685" i="3"/>
  <c r="AP721" i="3"/>
  <c r="AP745" i="3"/>
  <c r="AP781" i="3"/>
  <c r="AP809" i="3"/>
  <c r="AP841" i="3"/>
  <c r="AP869" i="3"/>
  <c r="AP901" i="3"/>
  <c r="AP941" i="3"/>
  <c r="AP973" i="3"/>
  <c r="AP1005" i="3"/>
  <c r="AP1037" i="3"/>
  <c r="AP1069" i="3"/>
  <c r="AP1101" i="3"/>
  <c r="AP1133" i="3"/>
  <c r="AP1185" i="3"/>
  <c r="AP1401" i="3"/>
  <c r="AP1433" i="3"/>
  <c r="AP1481" i="3"/>
  <c r="AP1585" i="3"/>
  <c r="AP1689" i="3"/>
  <c r="AP1769" i="3"/>
  <c r="AP1809" i="3"/>
  <c r="AP1873" i="3"/>
  <c r="AP1993" i="3"/>
  <c r="AP1123" i="3"/>
  <c r="AP1171" i="3"/>
  <c r="AP1207" i="3"/>
  <c r="AP1251" i="3"/>
  <c r="AP1299" i="3"/>
  <c r="AP1327" i="3"/>
  <c r="AP1343" i="3"/>
  <c r="AP1359" i="3"/>
  <c r="AP1375" i="3"/>
  <c r="AP1391" i="3"/>
  <c r="AP1407" i="3"/>
  <c r="AP1423" i="3"/>
  <c r="AP1439" i="3"/>
  <c r="AP1455" i="3"/>
  <c r="AP1471" i="3"/>
  <c r="AP1491" i="3"/>
  <c r="AP1507" i="3"/>
  <c r="AP1523" i="3"/>
  <c r="AP1539" i="3"/>
  <c r="AP1547" i="3"/>
  <c r="AP1563" i="3"/>
  <c r="AP1579" i="3"/>
  <c r="AP1595" i="3"/>
  <c r="AP1611" i="3"/>
  <c r="AP1627" i="3"/>
  <c r="AP1643" i="3"/>
  <c r="AP1659" i="3"/>
  <c r="AP1675" i="3"/>
  <c r="AP1691" i="3"/>
  <c r="AP1707" i="3"/>
  <c r="AP1723" i="3"/>
  <c r="AP1739" i="3"/>
  <c r="AP1747" i="3"/>
  <c r="AP1763" i="3"/>
  <c r="AP1779" i="3"/>
  <c r="AP1795" i="3"/>
  <c r="AP1811" i="3"/>
  <c r="AP1827" i="3"/>
  <c r="AP1843" i="3"/>
  <c r="AP1859" i="3"/>
  <c r="AP1875" i="3"/>
  <c r="AP1891" i="3"/>
  <c r="AP1907" i="3"/>
  <c r="AP1923" i="3"/>
  <c r="AP1939" i="3"/>
  <c r="AP1955" i="3"/>
  <c r="AP1971" i="3"/>
  <c r="AP1991" i="3"/>
  <c r="AP2007" i="3"/>
  <c r="AP1677" i="3"/>
  <c r="AP13" i="3"/>
  <c r="AP29" i="3"/>
  <c r="AP45" i="3"/>
  <c r="AP53" i="3"/>
  <c r="AP69" i="3"/>
  <c r="AP85" i="3"/>
  <c r="AP101" i="3"/>
  <c r="AP117" i="3"/>
  <c r="AP133" i="3"/>
  <c r="AP149" i="3"/>
  <c r="AP165" i="3"/>
  <c r="AP181" i="3"/>
  <c r="AP189" i="3"/>
  <c r="AP205" i="3"/>
  <c r="AP221" i="3"/>
  <c r="AP237" i="3"/>
  <c r="AP253" i="3"/>
  <c r="AP269" i="3"/>
  <c r="AP285" i="3"/>
  <c r="AP301" i="3"/>
  <c r="AP317" i="3"/>
  <c r="AP333" i="3"/>
  <c r="AP349" i="3"/>
  <c r="AP377" i="3"/>
  <c r="AP393" i="3"/>
  <c r="AP409" i="3"/>
  <c r="AP425" i="3"/>
  <c r="AP449" i="3"/>
  <c r="AP457" i="3"/>
  <c r="AP473" i="3"/>
  <c r="AP489" i="3"/>
  <c r="AP505" i="3"/>
  <c r="AP525" i="3"/>
  <c r="AP549" i="3"/>
  <c r="AP569" i="3"/>
  <c r="AP601" i="3"/>
  <c r="AP633" i="3"/>
  <c r="AP665" i="3"/>
  <c r="AP697" i="3"/>
  <c r="AP709" i="3"/>
  <c r="AP749" i="3"/>
  <c r="AP777" i="3"/>
  <c r="AP813" i="3"/>
  <c r="AP845" i="3"/>
  <c r="AP881" i="3"/>
  <c r="AP909" i="3"/>
  <c r="AP937" i="3"/>
  <c r="AP969" i="3"/>
  <c r="AP1001" i="3"/>
  <c r="AP1033" i="3"/>
  <c r="AP1049" i="3"/>
  <c r="AP1065" i="3"/>
  <c r="AP1081" i="3"/>
  <c r="AP1097" i="3"/>
  <c r="AP1113" i="3"/>
  <c r="AP1145" i="3"/>
  <c r="AP1201" i="3"/>
  <c r="AP1441" i="3"/>
  <c r="AP1457" i="3"/>
  <c r="AP1497" i="3"/>
  <c r="AP1521" i="3"/>
  <c r="AP1537" i="3"/>
  <c r="AP1609" i="3"/>
  <c r="AP1785" i="3"/>
  <c r="AP1841" i="3"/>
  <c r="AP1857" i="3"/>
  <c r="AP1897" i="3"/>
  <c r="AP1953" i="3"/>
  <c r="AP438" i="3"/>
  <c r="AP1074" i="3"/>
  <c r="AP1333" i="3"/>
  <c r="AP1589" i="3"/>
  <c r="AP1845" i="3"/>
  <c r="AP502" i="3"/>
  <c r="AP1090" i="3"/>
  <c r="AP1341" i="3"/>
  <c r="AP1597" i="3"/>
  <c r="AP1853" i="3"/>
  <c r="AP566" i="3"/>
  <c r="AP1106" i="3"/>
  <c r="AP1365" i="3"/>
  <c r="AP1621" i="3"/>
  <c r="AP1877" i="3"/>
  <c r="AP1629" i="3"/>
  <c r="AP134" i="3"/>
  <c r="AP390" i="3"/>
  <c r="AP646" i="3"/>
  <c r="AP902" i="3"/>
  <c r="AP30" i="3"/>
  <c r="AP58" i="3"/>
  <c r="AP66" i="3"/>
  <c r="AP94" i="3"/>
  <c r="AP122" i="3"/>
  <c r="AP130" i="3"/>
  <c r="AP158" i="3"/>
  <c r="AP186" i="3"/>
  <c r="AP194" i="3"/>
  <c r="AP222" i="3"/>
  <c r="AP250" i="3"/>
  <c r="AP258" i="3"/>
  <c r="AP286" i="3"/>
  <c r="AP322" i="3"/>
  <c r="AP350" i="3"/>
  <c r="AP378" i="3"/>
  <c r="AP386" i="3"/>
  <c r="AP414" i="3"/>
  <c r="AP442" i="3"/>
  <c r="AP450" i="3"/>
  <c r="AP478" i="3"/>
  <c r="AP506" i="3"/>
  <c r="AP514" i="3"/>
  <c r="AP542" i="3"/>
  <c r="AP570" i="3"/>
  <c r="AP578" i="3"/>
  <c r="AP606" i="3"/>
  <c r="AP634" i="3"/>
  <c r="AP642" i="3"/>
  <c r="AP670" i="3"/>
  <c r="AP698" i="3"/>
  <c r="AP706" i="3"/>
  <c r="AP734" i="3"/>
  <c r="AP762" i="3"/>
  <c r="AP770" i="3"/>
  <c r="AP798" i="3"/>
  <c r="AP826" i="3"/>
  <c r="AP834" i="3"/>
  <c r="AP862" i="3"/>
  <c r="AP890" i="3"/>
  <c r="AP898" i="3"/>
  <c r="AP926" i="3"/>
  <c r="AP954" i="3"/>
  <c r="AP962" i="3"/>
  <c r="AP982" i="3"/>
  <c r="AP1014" i="3"/>
  <c r="AP1046" i="3"/>
  <c r="AP15" i="3"/>
  <c r="AP23" i="3"/>
  <c r="AP31" i="3"/>
  <c r="AP39" i="3"/>
  <c r="AP47" i="3"/>
  <c r="AP55" i="3"/>
  <c r="AP63" i="3"/>
  <c r="AP71" i="3"/>
  <c r="AP79" i="3"/>
  <c r="AP87" i="3"/>
  <c r="AP95" i="3"/>
  <c r="AP103" i="3"/>
  <c r="AP111" i="3"/>
  <c r="AP119" i="3"/>
  <c r="AP127" i="3"/>
  <c r="AP135" i="3"/>
  <c r="AP143" i="3"/>
  <c r="AP151" i="3"/>
  <c r="AP159" i="3"/>
  <c r="AP167" i="3"/>
  <c r="AP175" i="3"/>
  <c r="AP183" i="3"/>
  <c r="AP191" i="3"/>
  <c r="AP199" i="3"/>
  <c r="AP207" i="3"/>
  <c r="AP215" i="3"/>
  <c r="AP223" i="3"/>
  <c r="AP231" i="3"/>
  <c r="AP239" i="3"/>
  <c r="AP247" i="3"/>
  <c r="AP255" i="3"/>
  <c r="AP263" i="3"/>
  <c r="AP271" i="3"/>
  <c r="AP279" i="3"/>
  <c r="AP287" i="3"/>
  <c r="AP295" i="3"/>
  <c r="AP303" i="3"/>
  <c r="AP311" i="3"/>
  <c r="AP319" i="3"/>
  <c r="AP327" i="3"/>
  <c r="AP335" i="3"/>
  <c r="AP343" i="3"/>
  <c r="AP351" i="3"/>
  <c r="AP359" i="3"/>
  <c r="AP367" i="3"/>
  <c r="AP375" i="3"/>
  <c r="AP383" i="3"/>
  <c r="AP391" i="3"/>
  <c r="AP399" i="3"/>
  <c r="AP407" i="3"/>
  <c r="AP415" i="3"/>
  <c r="AP423" i="3"/>
  <c r="AP431" i="3"/>
  <c r="AP439" i="3"/>
  <c r="AP447" i="3"/>
  <c r="AP455" i="3"/>
  <c r="AP463" i="3"/>
  <c r="AP471" i="3"/>
  <c r="AP479" i="3"/>
  <c r="AP487" i="3"/>
  <c r="AP495" i="3"/>
  <c r="AP503" i="3"/>
  <c r="AP511" i="3"/>
  <c r="AP519" i="3"/>
  <c r="AP527" i="3"/>
  <c r="AP535" i="3"/>
  <c r="AP543" i="3"/>
  <c r="AP551" i="3"/>
  <c r="AP559" i="3"/>
  <c r="AP567" i="3"/>
  <c r="AP575" i="3"/>
  <c r="AP583" i="3"/>
  <c r="AP591" i="3"/>
  <c r="AP599" i="3"/>
  <c r="AP607" i="3"/>
  <c r="AP615" i="3"/>
  <c r="AP623" i="3"/>
  <c r="AP631" i="3"/>
  <c r="AP639" i="3"/>
  <c r="AP647" i="3"/>
  <c r="AP655" i="3"/>
  <c r="AP663" i="3"/>
  <c r="AP671" i="3"/>
  <c r="AP679" i="3"/>
  <c r="AP687" i="3"/>
  <c r="AP695" i="3"/>
  <c r="AP703" i="3"/>
  <c r="AP711" i="3"/>
  <c r="AP719" i="3"/>
  <c r="AP727" i="3"/>
  <c r="AP735" i="3"/>
  <c r="AP743" i="3"/>
  <c r="AP751" i="3"/>
  <c r="AP759" i="3"/>
  <c r="AP767" i="3"/>
  <c r="AP775" i="3"/>
  <c r="AP783" i="3"/>
  <c r="AP791" i="3"/>
  <c r="AP799" i="3"/>
  <c r="AP807" i="3"/>
  <c r="AP815" i="3"/>
  <c r="AP823" i="3"/>
  <c r="AP831" i="3"/>
  <c r="AP839" i="3"/>
  <c r="AP847" i="3"/>
  <c r="AP855" i="3"/>
  <c r="AP60" i="3"/>
  <c r="AP768" i="3"/>
  <c r="AP1373" i="3"/>
  <c r="AP314" i="3"/>
  <c r="AP863" i="3"/>
  <c r="AP871" i="3"/>
  <c r="AP879" i="3"/>
  <c r="AP887" i="3"/>
  <c r="AP895" i="3"/>
  <c r="AP903" i="3"/>
  <c r="AP911" i="3"/>
  <c r="AP919" i="3"/>
  <c r="AP927" i="3"/>
  <c r="AP935" i="3"/>
  <c r="AP943" i="3"/>
  <c r="AP951" i="3"/>
  <c r="AP959" i="3"/>
  <c r="AP967" i="3"/>
  <c r="AP975" i="3"/>
  <c r="AP983" i="3"/>
  <c r="AP991" i="3"/>
  <c r="AP999" i="3"/>
  <c r="AP1007" i="3"/>
  <c r="AP1015" i="3"/>
  <c r="AP1023" i="3"/>
  <c r="AP1031" i="3"/>
  <c r="AP1039" i="3"/>
  <c r="AP1047" i="3"/>
  <c r="AP1055" i="3"/>
  <c r="AP1063" i="3"/>
  <c r="AP1071" i="3"/>
  <c r="AP20" i="3"/>
  <c r="AP28" i="3"/>
  <c r="AP36" i="3"/>
  <c r="AP44" i="3"/>
  <c r="AP52" i="3"/>
  <c r="AP68" i="3"/>
  <c r="AP76" i="3"/>
  <c r="AP84" i="3"/>
  <c r="AP92" i="3"/>
  <c r="AP100" i="3"/>
  <c r="AP108" i="3"/>
  <c r="AP116" i="3"/>
  <c r="AP124" i="3"/>
  <c r="AP132" i="3"/>
  <c r="AP140" i="3"/>
  <c r="AP148" i="3"/>
  <c r="AP156" i="3"/>
  <c r="AP164" i="3"/>
  <c r="AP172" i="3"/>
  <c r="AP180" i="3"/>
  <c r="AP188" i="3"/>
  <c r="AP196" i="3"/>
  <c r="AP204" i="3"/>
  <c r="AP212" i="3"/>
  <c r="AP220" i="3"/>
  <c r="AP228" i="3"/>
  <c r="AP236" i="3"/>
  <c r="AP244" i="3"/>
  <c r="AP252" i="3"/>
  <c r="AP260" i="3"/>
  <c r="AP268" i="3"/>
  <c r="AP276" i="3"/>
  <c r="AP284" i="3"/>
  <c r="AP292" i="3"/>
  <c r="AP300" i="3"/>
  <c r="AP308" i="3"/>
  <c r="AP316" i="3"/>
  <c r="AP324" i="3"/>
  <c r="AP332" i="3"/>
  <c r="AP340" i="3"/>
  <c r="AP348" i="3"/>
  <c r="AP356" i="3"/>
  <c r="AP364" i="3"/>
  <c r="AP372" i="3"/>
  <c r="AP380" i="3"/>
  <c r="AP388" i="3"/>
  <c r="AP396" i="3"/>
  <c r="AP404" i="3"/>
  <c r="AP412" i="3"/>
  <c r="AP420" i="3"/>
  <c r="AP428" i="3"/>
  <c r="AP436" i="3"/>
  <c r="AP444" i="3"/>
  <c r="AP452" i="3"/>
  <c r="AP460" i="3"/>
  <c r="AP468" i="3"/>
  <c r="AP476" i="3"/>
  <c r="AP484" i="3"/>
  <c r="AP492" i="3"/>
  <c r="AP500" i="3"/>
  <c r="AP508" i="3"/>
  <c r="AP516" i="3"/>
  <c r="AP524" i="3"/>
  <c r="AP532" i="3"/>
  <c r="AP540" i="3"/>
  <c r="AP548" i="3"/>
  <c r="AP556" i="3"/>
  <c r="AP564" i="3"/>
  <c r="AP572" i="3"/>
  <c r="AP580" i="3"/>
  <c r="AP588" i="3"/>
  <c r="AP596" i="3"/>
  <c r="AP604" i="3"/>
  <c r="AP1082" i="3"/>
  <c r="AP1094" i="3"/>
  <c r="AP1126" i="3"/>
  <c r="AP1146" i="3"/>
  <c r="AP1154" i="3"/>
  <c r="AP1162" i="3"/>
  <c r="AP1170" i="3"/>
  <c r="AP1178" i="3"/>
  <c r="AP1186" i="3"/>
  <c r="AP1194" i="3"/>
  <c r="AP1202" i="3"/>
  <c r="AP1210" i="3"/>
  <c r="AP1218" i="3"/>
  <c r="AP1226" i="3"/>
  <c r="AP1234" i="3"/>
  <c r="AP1242" i="3"/>
  <c r="AP1250" i="3"/>
  <c r="AP1258" i="3"/>
  <c r="AP1266" i="3"/>
  <c r="AP1274" i="3"/>
  <c r="AP1282" i="3"/>
  <c r="AP1290" i="3"/>
  <c r="AP1298" i="3"/>
  <c r="AP1306" i="3"/>
  <c r="AP1314" i="3"/>
  <c r="AP1322" i="3"/>
  <c r="AP1330" i="3"/>
  <c r="AP1338" i="3"/>
  <c r="AP1346" i="3"/>
  <c r="AP1354" i="3"/>
  <c r="AP1362" i="3"/>
  <c r="AP1370" i="3"/>
  <c r="AP1378" i="3"/>
  <c r="AP1386" i="3"/>
  <c r="AP1394" i="3"/>
  <c r="AP1402" i="3"/>
  <c r="AP1410" i="3"/>
  <c r="AP1418" i="3"/>
  <c r="AP1426" i="3"/>
  <c r="AP1434" i="3"/>
  <c r="AP1442" i="3"/>
  <c r="AP1450" i="3"/>
  <c r="AP1458" i="3"/>
  <c r="AP1466" i="3"/>
  <c r="AP1474" i="3"/>
  <c r="AP1482" i="3"/>
  <c r="AP1490" i="3"/>
  <c r="AP1498" i="3"/>
  <c r="AP1506" i="3"/>
  <c r="AP1514" i="3"/>
  <c r="AP1522" i="3"/>
  <c r="AP1530" i="3"/>
  <c r="AP1538" i="3"/>
  <c r="AP1546" i="3"/>
  <c r="AP1554" i="3"/>
  <c r="AP1562" i="3"/>
  <c r="AP1570" i="3"/>
  <c r="AP1578" i="3"/>
  <c r="AP1586" i="3"/>
  <c r="AP1594" i="3"/>
  <c r="AP1602" i="3"/>
  <c r="AP1610" i="3"/>
  <c r="AP1618" i="3"/>
  <c r="AP1626" i="3"/>
  <c r="AP1634" i="3"/>
  <c r="AP1642" i="3"/>
  <c r="AP1650" i="3"/>
  <c r="AP1658" i="3"/>
  <c r="AP1666" i="3"/>
  <c r="AP1674" i="3"/>
  <c r="AP1682" i="3"/>
  <c r="AP1690" i="3"/>
  <c r="AP1698" i="3"/>
  <c r="AP1706" i="3"/>
  <c r="AP1714" i="3"/>
  <c r="AP1722" i="3"/>
  <c r="AP1730" i="3"/>
  <c r="AP1738" i="3"/>
  <c r="AP1746" i="3"/>
  <c r="AP1754" i="3"/>
  <c r="AP1762" i="3"/>
  <c r="AP1770" i="3"/>
  <c r="AP1778" i="3"/>
  <c r="AP1786" i="3"/>
  <c r="AP1794" i="3"/>
  <c r="AP1802" i="3"/>
  <c r="AP1810" i="3"/>
  <c r="AP1818" i="3"/>
  <c r="AP1826" i="3"/>
  <c r="AP1834" i="3"/>
  <c r="AP1842" i="3"/>
  <c r="AP1850" i="3"/>
  <c r="AP1858" i="3"/>
  <c r="AP1866" i="3"/>
  <c r="AP1874" i="3"/>
  <c r="AP1882" i="3"/>
  <c r="AP1890" i="3"/>
  <c r="AP1898" i="3"/>
  <c r="AP1906" i="3"/>
  <c r="AP1914" i="3"/>
  <c r="AP1922" i="3"/>
  <c r="AP1930" i="3"/>
  <c r="AP1938" i="3"/>
  <c r="AP1946" i="3"/>
  <c r="AP1954" i="3"/>
  <c r="AP1962" i="3"/>
  <c r="AP616" i="3"/>
  <c r="AP624" i="3"/>
  <c r="AP632" i="3"/>
  <c r="AP640" i="3"/>
  <c r="AP648" i="3"/>
  <c r="AP656" i="3"/>
  <c r="AP664" i="3"/>
  <c r="AP672" i="3"/>
  <c r="AP680" i="3"/>
  <c r="AP688" i="3"/>
  <c r="AP696" i="3"/>
  <c r="AP704" i="3"/>
  <c r="AP712" i="3"/>
  <c r="AP720" i="3"/>
  <c r="AP728" i="3"/>
  <c r="AP736" i="3"/>
  <c r="AP744" i="3"/>
  <c r="AP760" i="3"/>
  <c r="AP784" i="3"/>
  <c r="AP800" i="3"/>
  <c r="AP816" i="3"/>
  <c r="AP832" i="3"/>
  <c r="AP848" i="3"/>
  <c r="AP864" i="3"/>
  <c r="AP880" i="3"/>
  <c r="AP896" i="3"/>
  <c r="AP912" i="3"/>
  <c r="AP928" i="3"/>
  <c r="AP944" i="3"/>
  <c r="AP960" i="3"/>
  <c r="AP976" i="3"/>
  <c r="AP1000" i="3"/>
  <c r="AP1016" i="3"/>
  <c r="AP1032" i="3"/>
  <c r="AP1048" i="3"/>
  <c r="AP1064" i="3"/>
  <c r="AP1080" i="3"/>
  <c r="AP1096" i="3"/>
  <c r="AP1112" i="3"/>
  <c r="AP1128" i="3"/>
  <c r="AP1144" i="3"/>
  <c r="AP1160" i="3"/>
  <c r="AP1176" i="3"/>
  <c r="AP1192" i="3"/>
  <c r="AP1208" i="3"/>
  <c r="AP1224" i="3"/>
  <c r="AP1240" i="3"/>
  <c r="AP1256" i="3"/>
  <c r="AP1272" i="3"/>
  <c r="AP1288" i="3"/>
  <c r="AP1304" i="3"/>
  <c r="AP1320" i="3"/>
  <c r="AP1336" i="3"/>
  <c r="AP1352" i="3"/>
  <c r="AP1368" i="3"/>
  <c r="AP1392" i="3"/>
  <c r="AP1408" i="3"/>
  <c r="AP1424" i="3"/>
  <c r="AP1448" i="3"/>
  <c r="AP1464" i="3"/>
  <c r="AP1480" i="3"/>
  <c r="AP1496" i="3"/>
  <c r="AP1512" i="3"/>
  <c r="AP1528" i="3"/>
  <c r="AP1544" i="3"/>
  <c r="AP1560" i="3"/>
  <c r="AP1576" i="3"/>
  <c r="AP1592" i="3"/>
  <c r="AP1608" i="3"/>
  <c r="AP1624" i="3"/>
  <c r="AP1640" i="3"/>
  <c r="AP1656" i="3"/>
  <c r="AP1672" i="3"/>
  <c r="AP1688" i="3"/>
  <c r="AP1704" i="3"/>
  <c r="AP1720" i="3"/>
  <c r="AP1736" i="3"/>
  <c r="AP1752" i="3"/>
  <c r="AP1768" i="3"/>
  <c r="AP1784" i="3"/>
  <c r="AP1800" i="3"/>
  <c r="AP1816" i="3"/>
  <c r="AP1880" i="3"/>
  <c r="AP1966" i="3"/>
  <c r="AP1901" i="3"/>
  <c r="AP1281" i="3"/>
  <c r="AP1321" i="3"/>
  <c r="AP1337" i="3"/>
  <c r="AP1353" i="3"/>
  <c r="AP1393" i="3"/>
  <c r="AP1561" i="3"/>
  <c r="AP1657" i="3"/>
  <c r="AP1705" i="3"/>
  <c r="AP1729" i="3"/>
  <c r="AP1753" i="3"/>
  <c r="AP1921" i="3"/>
  <c r="AP1937" i="3"/>
  <c r="AP1977" i="3"/>
  <c r="AP1970" i="3"/>
  <c r="AP1986" i="3"/>
  <c r="AP2006" i="3"/>
  <c r="AP1091" i="3"/>
  <c r="AP1119" i="3"/>
  <c r="AP1143" i="3"/>
  <c r="AP1163" i="3"/>
  <c r="AP1191" i="3"/>
  <c r="AP1215" i="3"/>
  <c r="AP1235" i="3"/>
  <c r="AP1259" i="3"/>
  <c r="AP1275" i="3"/>
  <c r="AP1295" i="3"/>
  <c r="AP1311" i="3"/>
  <c r="AP1483" i="3"/>
  <c r="AP1974" i="3"/>
  <c r="AP1079" i="3"/>
  <c r="AP1095" i="3"/>
  <c r="AP1115" i="3"/>
  <c r="AP1139" i="3"/>
  <c r="AP1167" i="3"/>
  <c r="AP1195" i="3"/>
  <c r="AP1227" i="3"/>
  <c r="AP1255" i="3"/>
  <c r="AP1287" i="3"/>
  <c r="AP694" i="3"/>
  <c r="AP1138" i="3"/>
  <c r="AP1397" i="3"/>
  <c r="AP1653" i="3"/>
  <c r="AP1909" i="3"/>
  <c r="AP758" i="3"/>
  <c r="AP1149" i="3"/>
  <c r="AP1405" i="3"/>
  <c r="AP1661" i="3"/>
  <c r="AP1917" i="3"/>
  <c r="AP822" i="3"/>
  <c r="AP1173" i="3"/>
  <c r="AP1429" i="3"/>
  <c r="AP1685" i="3"/>
  <c r="AP1941" i="3"/>
  <c r="AP886" i="3"/>
  <c r="AP1181" i="3"/>
  <c r="AP1437" i="3"/>
  <c r="AP1949" i="3"/>
  <c r="AP198" i="3"/>
  <c r="AP454" i="3"/>
  <c r="AP710" i="3"/>
  <c r="AP14" i="3"/>
  <c r="AP42" i="3"/>
  <c r="AP50" i="3"/>
  <c r="AP78" i="3"/>
  <c r="AP106" i="3"/>
  <c r="AP114" i="3"/>
  <c r="AP142" i="3"/>
  <c r="AP170" i="3"/>
  <c r="AP178" i="3"/>
  <c r="AP206" i="3"/>
  <c r="AP234" i="3"/>
  <c r="AP242" i="3"/>
  <c r="AP270" i="3"/>
  <c r="AP298" i="3"/>
  <c r="AP306" i="3"/>
  <c r="AP334" i="3"/>
  <c r="AP362" i="3"/>
  <c r="AP370" i="3"/>
  <c r="AP398" i="3"/>
  <c r="AP426" i="3"/>
  <c r="AP434" i="3"/>
  <c r="AP462" i="3"/>
  <c r="AP490" i="3"/>
  <c r="AP498" i="3"/>
  <c r="AP526" i="3"/>
  <c r="AP554" i="3"/>
  <c r="AP562" i="3"/>
  <c r="AP590" i="3"/>
  <c r="AP618" i="3"/>
  <c r="AP626" i="3"/>
  <c r="AP654" i="3"/>
  <c r="AP682" i="3"/>
  <c r="AP690" i="3"/>
  <c r="AP718" i="3"/>
  <c r="AP746" i="3"/>
  <c r="AP754" i="3"/>
  <c r="AP782" i="3"/>
  <c r="AP810" i="3"/>
  <c r="AP818" i="3"/>
  <c r="AP846" i="3"/>
  <c r="AP874" i="3"/>
  <c r="AP882" i="3"/>
  <c r="AP910" i="3"/>
  <c r="AP938" i="3"/>
  <c r="AP946" i="3"/>
  <c r="AP974" i="3"/>
  <c r="AP1006" i="3"/>
  <c r="AP1038" i="3"/>
  <c r="AP1114" i="3"/>
  <c r="AP1086" i="3"/>
  <c r="AP1118" i="3"/>
  <c r="AP1189" i="3"/>
  <c r="AP1317" i="3"/>
  <c r="AP1445" i="3"/>
  <c r="AP1573" i="3"/>
  <c r="AP1701" i="3"/>
  <c r="AP1829" i="3"/>
  <c r="AP1957" i="3"/>
  <c r="AP1972" i="3"/>
  <c r="AP1980" i="3"/>
  <c r="AP1988" i="3"/>
  <c r="AP1996" i="3"/>
  <c r="AP2004" i="3"/>
  <c r="AP365" i="3"/>
  <c r="AP537" i="3"/>
  <c r="AP553" i="3"/>
  <c r="AP565" i="3"/>
  <c r="AP581" i="3"/>
  <c r="AP597" i="3"/>
  <c r="AP613" i="3"/>
  <c r="AP629" i="3"/>
  <c r="AP645" i="3"/>
  <c r="AP661" i="3"/>
  <c r="AP677" i="3"/>
  <c r="AP693" i="3"/>
  <c r="AP713" i="3"/>
  <c r="AP729" i="3"/>
  <c r="AP741" i="3"/>
  <c r="AP753" i="3"/>
  <c r="AP769" i="3"/>
  <c r="AP785" i="3"/>
  <c r="AP801" i="3"/>
  <c r="AP817" i="3"/>
  <c r="AP833" i="3"/>
  <c r="AP849" i="3"/>
  <c r="AP861" i="3"/>
  <c r="AP877" i="3"/>
  <c r="AP893" i="3"/>
  <c r="AP913" i="3"/>
  <c r="AP929" i="3"/>
  <c r="AP945" i="3"/>
  <c r="AP965" i="3"/>
  <c r="AP981" i="3"/>
  <c r="AP997" i="3"/>
  <c r="AP1013" i="3"/>
  <c r="AP1029" i="3"/>
  <c r="AP1045" i="3"/>
  <c r="AP1061" i="3"/>
  <c r="AP1077" i="3"/>
  <c r="AP1093" i="3"/>
  <c r="AP1109" i="3"/>
  <c r="AP1125" i="3"/>
  <c r="AP1141" i="3"/>
  <c r="AP1161" i="3"/>
  <c r="AP1177" i="3"/>
  <c r="AP1193" i="3"/>
  <c r="AP1265" i="3"/>
  <c r="AP1369" i="3"/>
  <c r="AP1409" i="3"/>
  <c r="AP1425" i="3"/>
  <c r="AP1473" i="3"/>
  <c r="AP1513" i="3"/>
  <c r="AP1577" i="3"/>
  <c r="AP1593" i="3"/>
  <c r="AP1681" i="3"/>
  <c r="AP1697" i="3"/>
  <c r="AP1737" i="3"/>
  <c r="AP1801" i="3"/>
  <c r="AP1817" i="3"/>
  <c r="AP1833" i="3"/>
  <c r="AP1881" i="3"/>
  <c r="AP1905" i="3"/>
  <c r="AP2001" i="3"/>
  <c r="AP1083" i="3"/>
  <c r="AP1111" i="3"/>
  <c r="AP1135" i="3"/>
  <c r="AP1159" i="3"/>
  <c r="AP1179" i="3"/>
  <c r="AP1199" i="3"/>
  <c r="AP1219" i="3"/>
  <c r="AP1243" i="3"/>
  <c r="AP1267" i="3"/>
  <c r="AP1291" i="3"/>
  <c r="AP1307" i="3"/>
  <c r="AP1323" i="3"/>
  <c r="AP1331" i="3"/>
  <c r="AP1339" i="3"/>
  <c r="AP1347" i="3"/>
  <c r="AP1355" i="3"/>
  <c r="AP1363" i="3"/>
  <c r="AP1371" i="3"/>
  <c r="AP1379" i="3"/>
  <c r="AP1387" i="3"/>
  <c r="AP1395" i="3"/>
  <c r="AP1403" i="3"/>
  <c r="AP1411" i="3"/>
  <c r="AP1419" i="3"/>
  <c r="AP1427" i="3"/>
  <c r="AP1435" i="3"/>
  <c r="AP1443" i="3"/>
  <c r="AP1451" i="3"/>
  <c r="AP1459" i="3"/>
  <c r="AP1467" i="3"/>
  <c r="AP1475" i="3"/>
  <c r="AP1487" i="3"/>
  <c r="AP1495" i="3"/>
  <c r="AP1503" i="3"/>
  <c r="AP1511" i="3"/>
  <c r="AP1519" i="3"/>
  <c r="AP1527" i="3"/>
  <c r="AP1535" i="3"/>
  <c r="AP1543" i="3"/>
  <c r="AP1551" i="3"/>
  <c r="AP1559" i="3"/>
  <c r="AP1567" i="3"/>
  <c r="AP1575" i="3"/>
  <c r="AP1583" i="3"/>
  <c r="AP1591" i="3"/>
  <c r="AP1599" i="3"/>
  <c r="AP1607" i="3"/>
  <c r="AP1615" i="3"/>
  <c r="AP1623" i="3"/>
  <c r="AP1631" i="3"/>
  <c r="AP1639" i="3"/>
  <c r="AP1647" i="3"/>
  <c r="AP1655" i="3"/>
  <c r="AP1663" i="3"/>
  <c r="AP1671" i="3"/>
  <c r="AP1679" i="3"/>
  <c r="AP1687" i="3"/>
  <c r="AP1695" i="3"/>
  <c r="AP1703" i="3"/>
  <c r="AP1711" i="3"/>
  <c r="AP1719" i="3"/>
  <c r="AP1727" i="3"/>
  <c r="AP1735" i="3"/>
  <c r="AP1743" i="3"/>
  <c r="AP1751" i="3"/>
  <c r="AP1759" i="3"/>
  <c r="AP1767" i="3"/>
  <c r="AP1775" i="3"/>
  <c r="AP1783" i="3"/>
  <c r="AP1791" i="3"/>
  <c r="AP1799" i="3"/>
  <c r="AP1807" i="3"/>
  <c r="AP1815" i="3"/>
  <c r="AP1823" i="3"/>
  <c r="AP1831" i="3"/>
  <c r="AP1839" i="3"/>
  <c r="AP1847" i="3"/>
  <c r="AP1855" i="3"/>
  <c r="AP1863" i="3"/>
  <c r="AP1871" i="3"/>
  <c r="AP1879" i="3"/>
  <c r="AP1887" i="3"/>
  <c r="AP1895" i="3"/>
  <c r="AP1903" i="3"/>
  <c r="AP1911" i="3"/>
  <c r="AP1919" i="3"/>
  <c r="AP1927" i="3"/>
  <c r="AP1935" i="3"/>
  <c r="AP1943" i="3"/>
  <c r="AP1951" i="3"/>
  <c r="AP1959" i="3"/>
  <c r="AP1967" i="3"/>
  <c r="AP1979" i="3"/>
  <c r="AP1987" i="3"/>
  <c r="AP1995" i="3"/>
  <c r="AP2003" i="3"/>
  <c r="AP1165" i="3"/>
  <c r="AP1421" i="3"/>
  <c r="AP1741" i="3"/>
  <c r="AP1965" i="3"/>
  <c r="AP17" i="3"/>
  <c r="AP25" i="3"/>
  <c r="AP33" i="3"/>
  <c r="AP41" i="3"/>
  <c r="AP49" i="3"/>
  <c r="AP57" i="3"/>
  <c r="AP65" i="3"/>
  <c r="AP73" i="3"/>
  <c r="AP81" i="3"/>
  <c r="AP89" i="3"/>
  <c r="AP97" i="3"/>
  <c r="AP105" i="3"/>
  <c r="AP113" i="3"/>
  <c r="AP121" i="3"/>
  <c r="AP129" i="3"/>
  <c r="AP137" i="3"/>
  <c r="AP145" i="3"/>
  <c r="AP153" i="3"/>
  <c r="AP161" i="3"/>
  <c r="AP169" i="3"/>
  <c r="AP177" i="3"/>
  <c r="AP185" i="3"/>
  <c r="AP193" i="3"/>
  <c r="AP201" i="3"/>
  <c r="AP209" i="3"/>
  <c r="AP217" i="3"/>
  <c r="AP225" i="3"/>
  <c r="AP233" i="3"/>
  <c r="AP241" i="3"/>
  <c r="AP249" i="3"/>
  <c r="AP257" i="3"/>
  <c r="AP265" i="3"/>
  <c r="AP273" i="3"/>
  <c r="AP281" i="3"/>
  <c r="AP289" i="3"/>
  <c r="AP297" i="3"/>
  <c r="AP305" i="3"/>
  <c r="AP313" i="3"/>
  <c r="AP321" i="3"/>
  <c r="AP329" i="3"/>
  <c r="AP337" i="3"/>
  <c r="AP345" i="3"/>
  <c r="AP353" i="3"/>
  <c r="AP361" i="3"/>
  <c r="AP373" i="3"/>
  <c r="AP381" i="3"/>
  <c r="AP389" i="3"/>
  <c r="AP397" i="3"/>
  <c r="AP405" i="3"/>
  <c r="AP413" i="3"/>
  <c r="AP421" i="3"/>
  <c r="AP429" i="3"/>
  <c r="AP437" i="3"/>
  <c r="AP445" i="3"/>
  <c r="AP453" i="3"/>
  <c r="AP461" i="3"/>
  <c r="AP469" i="3"/>
  <c r="AP477" i="3"/>
  <c r="AP485" i="3"/>
  <c r="AP493" i="3"/>
  <c r="AP501" i="3"/>
  <c r="AP509" i="3"/>
  <c r="AP517" i="3"/>
  <c r="AP529" i="3"/>
  <c r="AP541" i="3"/>
  <c r="AP561" i="3"/>
  <c r="AP577" i="3"/>
  <c r="AP593" i="3"/>
  <c r="AP609" i="3"/>
  <c r="AP625" i="3"/>
  <c r="AP641" i="3"/>
  <c r="AP657" i="3"/>
  <c r="AP673" i="3"/>
  <c r="AP689" i="3"/>
  <c r="AP705" i="3"/>
  <c r="AP717" i="3"/>
  <c r="AP733" i="3"/>
  <c r="AP757" i="3"/>
  <c r="AP773" i="3"/>
  <c r="AP789" i="3"/>
  <c r="AP805" i="3"/>
  <c r="AP821" i="3"/>
  <c r="AP837" i="3"/>
  <c r="AP853" i="3"/>
  <c r="AP873" i="3"/>
  <c r="AP889" i="3"/>
  <c r="AP905" i="3"/>
  <c r="AP917" i="3"/>
  <c r="AP933" i="3"/>
  <c r="AP949" i="3"/>
  <c r="AP961" i="3"/>
  <c r="AP977" i="3"/>
  <c r="AP993" i="3"/>
  <c r="AP1009" i="3"/>
  <c r="AP1025" i="3"/>
  <c r="AP1041" i="3"/>
  <c r="AP1057" i="3"/>
  <c r="AP1073" i="3"/>
  <c r="AP1089" i="3"/>
  <c r="AP1105" i="3"/>
  <c r="AP1121" i="3"/>
  <c r="AP1137" i="3"/>
  <c r="AP1449" i="3"/>
  <c r="AP1465" i="3"/>
  <c r="AP1489" i="3"/>
  <c r="AP1529" i="3"/>
  <c r="AP1601" i="3"/>
  <c r="AP1617" i="3"/>
  <c r="AP1777" i="3"/>
  <c r="AP1849" i="3"/>
  <c r="AP1865" i="3"/>
  <c r="AP1889" i="3"/>
  <c r="AP1961" i="3"/>
  <c r="AP950" i="3"/>
  <c r="AP1205" i="3"/>
  <c r="AP1461" i="3"/>
  <c r="AP1717" i="3"/>
  <c r="AP1973" i="3"/>
  <c r="AP978" i="3"/>
  <c r="AP1213" i="3"/>
  <c r="AP1469" i="3"/>
  <c r="AP1725" i="3"/>
  <c r="AP1981" i="3"/>
  <c r="AP1325" i="3"/>
  <c r="AP1389" i="3"/>
  <c r="AP1485" i="3"/>
  <c r="AP1549" i="3"/>
  <c r="AP1645" i="3"/>
  <c r="AP1837" i="3"/>
  <c r="AP54" i="3"/>
  <c r="AP994" i="3"/>
  <c r="AP1237" i="3"/>
  <c r="AP1493" i="3"/>
  <c r="AP1749" i="3"/>
  <c r="AP2005" i="3"/>
  <c r="AP38" i="3"/>
  <c r="AP102" i="3"/>
  <c r="AP166" i="3"/>
  <c r="AP230" i="3"/>
  <c r="AP294" i="3"/>
  <c r="AP358" i="3"/>
  <c r="AP422" i="3"/>
  <c r="AP486" i="3"/>
  <c r="AP550" i="3"/>
  <c r="AP614" i="3"/>
  <c r="AP678" i="3"/>
  <c r="AP742" i="3"/>
  <c r="AP806" i="3"/>
  <c r="AP870" i="3"/>
  <c r="AP934" i="3"/>
  <c r="AP986" i="3"/>
  <c r="AP1018" i="3"/>
  <c r="AP1050" i="3"/>
  <c r="AP1070" i="3"/>
  <c r="AP1130" i="3"/>
  <c r="AP118" i="3"/>
  <c r="AP1010" i="3"/>
  <c r="AP1245" i="3"/>
  <c r="AP1501" i="3"/>
  <c r="AP1757" i="3"/>
  <c r="AP776" i="3"/>
  <c r="AP792" i="3"/>
  <c r="AP808" i="3"/>
  <c r="AP824" i="3"/>
  <c r="AP840" i="3"/>
  <c r="AP856" i="3"/>
  <c r="AP872" i="3"/>
  <c r="AP888" i="3"/>
  <c r="AP904" i="3"/>
  <c r="AP920" i="3"/>
  <c r="AP936" i="3"/>
  <c r="AP952" i="3"/>
  <c r="AP968" i="3"/>
  <c r="AP984" i="3"/>
  <c r="AP992" i="3"/>
  <c r="AP1008" i="3"/>
  <c r="AP1024" i="3"/>
  <c r="AP1040" i="3"/>
  <c r="AP1056" i="3"/>
  <c r="AP1072" i="3"/>
  <c r="AP1088" i="3"/>
  <c r="AP1104" i="3"/>
  <c r="AP1120" i="3"/>
  <c r="AP1136" i="3"/>
  <c r="AP1152" i="3"/>
  <c r="AP1168" i="3"/>
  <c r="AP1184" i="3"/>
  <c r="AP1200" i="3"/>
  <c r="AP1216" i="3"/>
  <c r="AP1232" i="3"/>
  <c r="AP1248" i="3"/>
  <c r="AP1264" i="3"/>
  <c r="AP1280" i="3"/>
  <c r="AP1296" i="3"/>
  <c r="AP1312" i="3"/>
  <c r="AP1328" i="3"/>
  <c r="AP1344" i="3"/>
  <c r="AP1360" i="3"/>
  <c r="AP1376" i="3"/>
  <c r="AP1384" i="3"/>
  <c r="AP1400" i="3"/>
  <c r="AP1416" i="3"/>
  <c r="AP1432" i="3"/>
  <c r="AP1440" i="3"/>
  <c r="AP1456" i="3"/>
  <c r="AP1472" i="3"/>
  <c r="AP1488" i="3"/>
  <c r="AP1504" i="3"/>
  <c r="AP1520" i="3"/>
  <c r="AP1536" i="3"/>
  <c r="AP1552" i="3"/>
  <c r="AP1568" i="3"/>
  <c r="AP1584" i="3"/>
  <c r="AP1600" i="3"/>
  <c r="AP1616" i="3"/>
  <c r="AP1632" i="3"/>
  <c r="AP1648" i="3"/>
  <c r="AP1664" i="3"/>
  <c r="AP1680" i="3"/>
  <c r="AP1696" i="3"/>
  <c r="AP1712" i="3"/>
  <c r="AP1728" i="3"/>
  <c r="AP1744" i="3"/>
  <c r="AP1760" i="3"/>
  <c r="AP1776" i="3"/>
  <c r="AP1792" i="3"/>
  <c r="AP1808" i="3"/>
  <c r="AP1824" i="3"/>
  <c r="AP1832" i="3"/>
  <c r="AP1840" i="3"/>
  <c r="AP1848" i="3"/>
  <c r="AP1856" i="3"/>
  <c r="AP1864" i="3"/>
  <c r="AP1872" i="3"/>
  <c r="AP1888" i="3"/>
  <c r="AP1896" i="3"/>
  <c r="AP1904" i="3"/>
  <c r="AP1912" i="3"/>
  <c r="AP1920" i="3"/>
  <c r="AP1928" i="3"/>
  <c r="AP1936" i="3"/>
  <c r="AP1944" i="3"/>
  <c r="AP1952" i="3"/>
  <c r="AP1960" i="3"/>
  <c r="AP1157" i="3"/>
  <c r="AP1285" i="3"/>
  <c r="AP1413" i="3"/>
  <c r="AP1541" i="3"/>
  <c r="AP1669" i="3"/>
  <c r="AP1797" i="3"/>
  <c r="AP1925" i="3"/>
  <c r="AP1209" i="3"/>
  <c r="AP1225" i="3"/>
  <c r="AP1241" i="3"/>
  <c r="AP1305" i="3"/>
  <c r="AP1633" i="3"/>
  <c r="AP1713" i="3"/>
  <c r="AP1990" i="3"/>
  <c r="AP1293" i="3"/>
  <c r="AP1709" i="3"/>
  <c r="AP1693" i="3"/>
  <c r="AP262" i="3"/>
  <c r="AP518" i="3"/>
  <c r="AP774" i="3"/>
  <c r="AP26" i="3"/>
  <c r="AP34" i="3"/>
  <c r="AP62" i="3"/>
  <c r="AP90" i="3"/>
  <c r="AP98" i="3"/>
  <c r="AP126" i="3"/>
  <c r="AP154" i="3"/>
  <c r="AP162" i="3"/>
  <c r="AP190" i="3"/>
  <c r="AP218" i="3"/>
  <c r="AP226" i="3"/>
  <c r="AP254" i="3"/>
  <c r="AP282" i="3"/>
  <c r="AP290" i="3"/>
  <c r="AP318" i="3"/>
  <c r="AP346" i="3"/>
  <c r="AP354" i="3"/>
  <c r="AP382" i="3"/>
  <c r="AP410" i="3"/>
  <c r="AP418" i="3"/>
  <c r="AP446" i="3"/>
  <c r="AP474" i="3"/>
  <c r="AP482" i="3"/>
  <c r="AP510" i="3"/>
  <c r="AP538" i="3"/>
  <c r="AP546" i="3"/>
  <c r="AP574" i="3"/>
  <c r="AP602" i="3"/>
  <c r="AP610" i="3"/>
  <c r="AP638" i="3"/>
  <c r="AP666" i="3"/>
  <c r="AP674" i="3"/>
  <c r="AP702" i="3"/>
  <c r="AP730" i="3"/>
  <c r="AP738" i="3"/>
  <c r="AP766" i="3"/>
  <c r="AP794" i="3"/>
  <c r="AP802" i="3"/>
  <c r="AP830" i="3"/>
  <c r="AP858" i="3"/>
  <c r="AP866" i="3"/>
  <c r="AP894" i="3"/>
  <c r="AP922" i="3"/>
  <c r="AP930" i="3"/>
  <c r="AP958" i="3"/>
  <c r="AP966" i="3"/>
  <c r="AP998" i="3"/>
  <c r="AP1030" i="3"/>
  <c r="AP11" i="3"/>
  <c r="AP19" i="3"/>
  <c r="AP27" i="3"/>
  <c r="AP35" i="3"/>
  <c r="AP43" i="3"/>
  <c r="AP51" i="3"/>
  <c r="AP59" i="3"/>
  <c r="AP67" i="3"/>
  <c r="AP75" i="3"/>
  <c r="AP83" i="3"/>
  <c r="AP91" i="3"/>
  <c r="AP99" i="3"/>
  <c r="AP107" i="3"/>
  <c r="AP115" i="3"/>
  <c r="AP123" i="3"/>
  <c r="AP131" i="3"/>
  <c r="AP139" i="3"/>
  <c r="AP147" i="3"/>
  <c r="AP155" i="3"/>
  <c r="AP163" i="3"/>
  <c r="AP171" i="3"/>
  <c r="AP179" i="3"/>
  <c r="AP187" i="3"/>
  <c r="AP195" i="3"/>
  <c r="AP203" i="3"/>
  <c r="AP211" i="3"/>
  <c r="AP219" i="3"/>
  <c r="AP227" i="3"/>
  <c r="AP235" i="3"/>
  <c r="AP243" i="3"/>
  <c r="AP251" i="3"/>
  <c r="AP259" i="3"/>
  <c r="AP267" i="3"/>
  <c r="AP275" i="3"/>
  <c r="AP283" i="3"/>
  <c r="AP291" i="3"/>
  <c r="AP299" i="3"/>
  <c r="AP307" i="3"/>
  <c r="AP315" i="3"/>
  <c r="AP323" i="3"/>
  <c r="AP331" i="3"/>
  <c r="AP339" i="3"/>
  <c r="AP347" i="3"/>
  <c r="AP355" i="3"/>
  <c r="AP363" i="3"/>
  <c r="AP371" i="3"/>
  <c r="AP379" i="3"/>
  <c r="AP387" i="3"/>
  <c r="AP395" i="3"/>
  <c r="AP403" i="3"/>
  <c r="AP411" i="3"/>
  <c r="AP419" i="3"/>
  <c r="AP427" i="3"/>
  <c r="AP435" i="3"/>
  <c r="AP443" i="3"/>
  <c r="AP451" i="3"/>
  <c r="AP459" i="3"/>
  <c r="AP467" i="3"/>
  <c r="AP475" i="3"/>
  <c r="AP483" i="3"/>
  <c r="AP491" i="3"/>
  <c r="AP499" i="3"/>
  <c r="AP507" i="3"/>
  <c r="AP515" i="3"/>
  <c r="AP523" i="3"/>
  <c r="AP531" i="3"/>
  <c r="AP539" i="3"/>
  <c r="AP547" i="3"/>
  <c r="AP555" i="3"/>
  <c r="AP563" i="3"/>
  <c r="AP571" i="3"/>
  <c r="AP579" i="3"/>
  <c r="AP587" i="3"/>
  <c r="AP595" i="3"/>
  <c r="AP603" i="3"/>
  <c r="AP611" i="3"/>
  <c r="AP619" i="3"/>
  <c r="AP627" i="3"/>
  <c r="AP635" i="3"/>
  <c r="AP643" i="3"/>
  <c r="AP651" i="3"/>
  <c r="AP659" i="3"/>
  <c r="AP667" i="3"/>
  <c r="AP675" i="3"/>
  <c r="AP683" i="3"/>
  <c r="AP691" i="3"/>
  <c r="AP699" i="3"/>
  <c r="AP707" i="3"/>
  <c r="AP715" i="3"/>
  <c r="AP723" i="3"/>
  <c r="AP731" i="3"/>
  <c r="AP739" i="3"/>
  <c r="AP747" i="3"/>
  <c r="AP755" i="3"/>
  <c r="AP763" i="3"/>
  <c r="AP771" i="3"/>
  <c r="AP779" i="3"/>
  <c r="AP787" i="3"/>
  <c r="AP795" i="3"/>
  <c r="AP803" i="3"/>
  <c r="AP811" i="3"/>
  <c r="AP819" i="3"/>
  <c r="AP827" i="3"/>
  <c r="AP835" i="3"/>
  <c r="AP843" i="3"/>
  <c r="AP851" i="3"/>
  <c r="AP859" i="3"/>
  <c r="AP867" i="3"/>
  <c r="AP875" i="3"/>
  <c r="AP883" i="3"/>
  <c r="AP891" i="3"/>
  <c r="AP899" i="3"/>
  <c r="AP907" i="3"/>
  <c r="AP915" i="3"/>
  <c r="AP923" i="3"/>
  <c r="AP931" i="3"/>
  <c r="AP939" i="3"/>
  <c r="AP947" i="3"/>
  <c r="AP955" i="3"/>
  <c r="AP963" i="3"/>
  <c r="AP971" i="3"/>
  <c r="AP979" i="3"/>
  <c r="AP987" i="3"/>
  <c r="AP995" i="3"/>
  <c r="AP1003" i="3"/>
  <c r="AP1011" i="3"/>
  <c r="AP1019" i="3"/>
  <c r="AP1027" i="3"/>
  <c r="AP1035" i="3"/>
  <c r="AP1043" i="3"/>
  <c r="AP1051" i="3"/>
  <c r="AP1059" i="3"/>
  <c r="AP1067" i="3"/>
  <c r="AP16" i="3"/>
  <c r="AP24" i="3"/>
  <c r="AP32" i="3"/>
  <c r="AP40" i="3"/>
  <c r="AP48" i="3"/>
  <c r="AP56" i="3"/>
  <c r="AP64" i="3"/>
  <c r="AP72" i="3"/>
  <c r="AP80" i="3"/>
  <c r="AP88" i="3"/>
  <c r="AP96" i="3"/>
  <c r="AP104" i="3"/>
  <c r="AP112" i="3"/>
  <c r="AP120" i="3"/>
  <c r="AP128" i="3"/>
  <c r="AP136" i="3"/>
  <c r="AP144" i="3"/>
  <c r="AP152" i="3"/>
  <c r="AP160" i="3"/>
  <c r="AP168" i="3"/>
  <c r="AP176" i="3"/>
  <c r="AP184" i="3"/>
  <c r="AP192" i="3"/>
  <c r="AP200" i="3"/>
  <c r="AP208" i="3"/>
  <c r="AP216" i="3"/>
  <c r="AP224" i="3"/>
  <c r="AP232" i="3"/>
  <c r="AP240" i="3"/>
  <c r="AP248" i="3"/>
  <c r="AP256" i="3"/>
  <c r="AP264" i="3"/>
  <c r="AP272" i="3"/>
  <c r="AP280" i="3"/>
  <c r="AP288" i="3"/>
  <c r="AP296" i="3"/>
  <c r="AP304" i="3"/>
  <c r="AP312" i="3"/>
  <c r="AP320" i="3"/>
  <c r="AP328" i="3"/>
  <c r="AP336" i="3"/>
  <c r="AP344" i="3"/>
  <c r="AP352" i="3"/>
  <c r="AP360" i="3"/>
  <c r="AP368" i="3"/>
  <c r="AP376" i="3"/>
  <c r="AP384" i="3"/>
  <c r="AP392" i="3"/>
  <c r="AP400" i="3"/>
  <c r="AP408" i="3"/>
  <c r="AP416" i="3"/>
  <c r="AP424" i="3"/>
  <c r="AP432" i="3"/>
  <c r="AP440" i="3"/>
  <c r="AP448" i="3"/>
  <c r="AP456" i="3"/>
  <c r="AP464" i="3"/>
  <c r="AP472" i="3"/>
  <c r="AP480" i="3"/>
  <c r="AP488" i="3"/>
  <c r="AP496" i="3"/>
  <c r="AP504" i="3"/>
  <c r="AP512" i="3"/>
  <c r="AP520" i="3"/>
  <c r="AP528" i="3"/>
  <c r="AP536" i="3"/>
  <c r="AP544" i="3"/>
  <c r="AP552" i="3"/>
  <c r="AP560" i="3"/>
  <c r="AP568" i="3"/>
  <c r="AP576" i="3"/>
  <c r="AP584" i="3"/>
  <c r="AP592" i="3"/>
  <c r="AP600" i="3"/>
  <c r="AP608" i="3"/>
  <c r="AP1078" i="3"/>
  <c r="AP1110" i="3"/>
  <c r="AP1142" i="3"/>
  <c r="AP1150" i="3"/>
  <c r="AP1158" i="3"/>
  <c r="AP1166" i="3"/>
  <c r="AP1174" i="3"/>
  <c r="AP1182" i="3"/>
  <c r="AP1190" i="3"/>
  <c r="AP1198" i="3"/>
  <c r="AP1206" i="3"/>
  <c r="AP1214" i="3"/>
  <c r="AP1222" i="3"/>
  <c r="AP1230" i="3"/>
  <c r="AP1238" i="3"/>
  <c r="AP1246" i="3"/>
  <c r="AP1254" i="3"/>
  <c r="AP1262" i="3"/>
  <c r="AP1270" i="3"/>
  <c r="AP1278" i="3"/>
  <c r="AP1286" i="3"/>
  <c r="AP1294" i="3"/>
  <c r="AP1302" i="3"/>
  <c r="AP1310" i="3"/>
  <c r="AP1318" i="3"/>
  <c r="AP1326" i="3"/>
  <c r="AP1334" i="3"/>
  <c r="AP1342" i="3"/>
  <c r="AP1350" i="3"/>
  <c r="AP1358" i="3"/>
  <c r="AP1366" i="3"/>
  <c r="AP1374" i="3"/>
  <c r="AP1382" i="3"/>
  <c r="AP1390" i="3"/>
  <c r="AP1398" i="3"/>
  <c r="AP1406" i="3"/>
  <c r="AP1414" i="3"/>
  <c r="AP1422" i="3"/>
  <c r="AP1430" i="3"/>
  <c r="AP1438" i="3"/>
  <c r="AP1446" i="3"/>
  <c r="AP1454" i="3"/>
  <c r="AP1462" i="3"/>
  <c r="AP1470" i="3"/>
  <c r="AP1478" i="3"/>
  <c r="AP1486" i="3"/>
  <c r="AP1494" i="3"/>
  <c r="AP1502" i="3"/>
  <c r="AP1510" i="3"/>
  <c r="AP1518" i="3"/>
  <c r="AP1526" i="3"/>
  <c r="AP1534" i="3"/>
  <c r="AP1542" i="3"/>
  <c r="AP1550" i="3"/>
  <c r="AP1558" i="3"/>
  <c r="AP1566" i="3"/>
  <c r="AP1574" i="3"/>
  <c r="AP1582" i="3"/>
  <c r="AP1590" i="3"/>
  <c r="AP1598" i="3"/>
  <c r="AP1606" i="3"/>
  <c r="AP1614" i="3"/>
  <c r="AP1622" i="3"/>
  <c r="AP1630" i="3"/>
  <c r="AP1638" i="3"/>
  <c r="AP1646" i="3"/>
  <c r="AP1654" i="3"/>
  <c r="AP1662" i="3"/>
  <c r="AP1670" i="3"/>
  <c r="AP1678" i="3"/>
  <c r="AP1686" i="3"/>
  <c r="AP1694" i="3"/>
  <c r="AP1702" i="3"/>
  <c r="AP1710" i="3"/>
  <c r="AP1718" i="3"/>
  <c r="AP1726" i="3"/>
  <c r="AP1734" i="3"/>
  <c r="AP1742" i="3"/>
  <c r="AP1750" i="3"/>
  <c r="AP1758" i="3"/>
  <c r="AP1766" i="3"/>
  <c r="AP1774" i="3"/>
  <c r="AP1782" i="3"/>
  <c r="AP1790" i="3"/>
  <c r="AP1798" i="3"/>
  <c r="AP1806" i="3"/>
  <c r="AP1814" i="3"/>
  <c r="AP1822" i="3"/>
  <c r="AP1830" i="3"/>
  <c r="AP1838" i="3"/>
  <c r="AP1846" i="3"/>
  <c r="AP1854" i="3"/>
  <c r="AP1862" i="3"/>
  <c r="AP1870" i="3"/>
  <c r="AP1878" i="3"/>
  <c r="AP1886" i="3"/>
  <c r="AP1894" i="3"/>
  <c r="AP1902" i="3"/>
  <c r="AP1910" i="3"/>
  <c r="AP1918" i="3"/>
  <c r="AP1926" i="3"/>
  <c r="AP1934" i="3"/>
  <c r="AP1942" i="3"/>
  <c r="AP1950" i="3"/>
  <c r="AP1958" i="3"/>
  <c r="AP612" i="3"/>
  <c r="AP620" i="3"/>
  <c r="AP628" i="3"/>
  <c r="AP636" i="3"/>
  <c r="AP644" i="3"/>
  <c r="AP652" i="3"/>
  <c r="AP660" i="3"/>
  <c r="AP668" i="3"/>
  <c r="AP676" i="3"/>
  <c r="AP684" i="3"/>
  <c r="AP692" i="3"/>
  <c r="AP700" i="3"/>
  <c r="AP708" i="3"/>
  <c r="AP716" i="3"/>
  <c r="AP724" i="3"/>
  <c r="AP732" i="3"/>
  <c r="AP740" i="3"/>
  <c r="AP748" i="3"/>
  <c r="AP756" i="3"/>
  <c r="AP764" i="3"/>
  <c r="AP772" i="3"/>
  <c r="AP780" i="3"/>
  <c r="AP788" i="3"/>
  <c r="AP796" i="3"/>
  <c r="AP804" i="3"/>
  <c r="AP812" i="3"/>
  <c r="AP820" i="3"/>
  <c r="AP828" i="3"/>
  <c r="AP836" i="3"/>
  <c r="AP844" i="3"/>
  <c r="AP852" i="3"/>
  <c r="AP860" i="3"/>
  <c r="AP868" i="3"/>
  <c r="AP876" i="3"/>
  <c r="AP884" i="3"/>
  <c r="AP892" i="3"/>
  <c r="AP900" i="3"/>
  <c r="AP908" i="3"/>
  <c r="AP916" i="3"/>
  <c r="AP924" i="3"/>
  <c r="AP932" i="3"/>
  <c r="AP940" i="3"/>
  <c r="AP948" i="3"/>
  <c r="AP956" i="3"/>
  <c r="AP964" i="3"/>
  <c r="AP972" i="3"/>
  <c r="AP980" i="3"/>
  <c r="AP988" i="3"/>
  <c r="AP996" i="3"/>
  <c r="AP1004" i="3"/>
  <c r="AP1012" i="3"/>
  <c r="AP1020" i="3"/>
  <c r="AP1028" i="3"/>
  <c r="AP1036" i="3"/>
  <c r="AP1044" i="3"/>
  <c r="AP1052" i="3"/>
  <c r="AP1060" i="3"/>
  <c r="AP1068" i="3"/>
  <c r="AP1076" i="3"/>
  <c r="AP1084" i="3"/>
  <c r="AP1092" i="3"/>
  <c r="AP1100" i="3"/>
  <c r="AP1108" i="3"/>
  <c r="AP1116" i="3"/>
  <c r="AP1124" i="3"/>
  <c r="AP1132" i="3"/>
  <c r="AP1140" i="3"/>
  <c r="AP1148" i="3"/>
  <c r="AP1156" i="3"/>
  <c r="AP1164" i="3"/>
  <c r="AP1172" i="3"/>
  <c r="AP1180" i="3"/>
  <c r="AP1188" i="3"/>
  <c r="AP1196" i="3"/>
  <c r="AP1204" i="3"/>
  <c r="AP1212" i="3"/>
  <c r="AP1220" i="3"/>
  <c r="AP1228" i="3"/>
  <c r="AP1236" i="3"/>
  <c r="AP1244" i="3"/>
  <c r="AP1252" i="3"/>
  <c r="AP1260" i="3"/>
  <c r="AP1268" i="3"/>
  <c r="AP1276" i="3"/>
  <c r="AP1284" i="3"/>
  <c r="AP1292" i="3"/>
  <c r="AP1300" i="3"/>
  <c r="AP1308" i="3"/>
  <c r="AP1316" i="3"/>
  <c r="AP1324" i="3"/>
  <c r="AP1332" i="3"/>
  <c r="AP1340" i="3"/>
  <c r="AP1348" i="3"/>
  <c r="AP1356" i="3"/>
  <c r="AP1364" i="3"/>
  <c r="AP1372" i="3"/>
  <c r="AP1380" i="3"/>
  <c r="AP1388" i="3"/>
  <c r="AP1396" i="3"/>
  <c r="AP1404" i="3"/>
  <c r="AP1412" i="3"/>
  <c r="AP1420" i="3"/>
  <c r="AP1428" i="3"/>
  <c r="AP1436" i="3"/>
  <c r="AP1444" i="3"/>
  <c r="AP1452" i="3"/>
  <c r="AP1460" i="3"/>
  <c r="AP1468" i="3"/>
  <c r="AP1476" i="3"/>
  <c r="AP1484" i="3"/>
  <c r="AP1492" i="3"/>
  <c r="AP1500" i="3"/>
  <c r="AP1508" i="3"/>
  <c r="AP1516" i="3"/>
  <c r="AP1524" i="3"/>
  <c r="AP1532" i="3"/>
  <c r="AP1540" i="3"/>
  <c r="AP1548" i="3"/>
  <c r="AP1556" i="3"/>
  <c r="AP1564" i="3"/>
  <c r="AP1572" i="3"/>
  <c r="AP1580" i="3"/>
  <c r="AP1588" i="3"/>
  <c r="AP1596" i="3"/>
  <c r="AP1604" i="3"/>
  <c r="AP1612" i="3"/>
  <c r="AP1620" i="3"/>
  <c r="AP1628" i="3"/>
  <c r="AP1636" i="3"/>
  <c r="AP1644" i="3"/>
  <c r="AP1652" i="3"/>
  <c r="AP1660" i="3"/>
  <c r="AP1668" i="3"/>
  <c r="AP1676" i="3"/>
  <c r="AP1684" i="3"/>
  <c r="AP1692" i="3"/>
  <c r="AP1700" i="3"/>
  <c r="AP1708" i="3"/>
  <c r="AP1716" i="3"/>
  <c r="AP1724" i="3"/>
  <c r="AP1732" i="3"/>
  <c r="AP1740" i="3"/>
  <c r="AP1748" i="3"/>
  <c r="AP1756" i="3"/>
  <c r="AP1764" i="3"/>
  <c r="AP1772" i="3"/>
  <c r="AP1780" i="3"/>
  <c r="AP1788" i="3"/>
  <c r="AP1796" i="3"/>
  <c r="AP1804" i="3"/>
  <c r="AP1812" i="3"/>
  <c r="AP1820" i="3"/>
  <c r="AP1828" i="3"/>
  <c r="AP1836" i="3"/>
  <c r="AP1844" i="3"/>
  <c r="AP1852" i="3"/>
  <c r="AP1860" i="3"/>
  <c r="AP1868" i="3"/>
  <c r="AP1876" i="3"/>
  <c r="AP1884" i="3"/>
  <c r="AP1892" i="3"/>
  <c r="AP1900" i="3"/>
  <c r="AP1908" i="3"/>
  <c r="AP1916" i="3"/>
  <c r="AP1924" i="3"/>
  <c r="AP1932" i="3"/>
  <c r="AP1940" i="3"/>
  <c r="AP1948" i="3"/>
  <c r="AP1956" i="3"/>
  <c r="AP1964" i="3"/>
  <c r="AP1221" i="3"/>
  <c r="AP1349" i="3"/>
  <c r="AP1477" i="3"/>
  <c r="AP1605" i="3"/>
  <c r="AP1733" i="3"/>
  <c r="AP1861" i="3"/>
  <c r="AP1989" i="3"/>
  <c r="AP1217" i="3"/>
  <c r="AP1233" i="3"/>
  <c r="AP1297" i="3"/>
  <c r="AP1545" i="3"/>
  <c r="AP1625" i="3"/>
  <c r="AP1641" i="3"/>
  <c r="AP1721" i="3"/>
  <c r="AP1982" i="3"/>
  <c r="AP1998" i="3"/>
  <c r="AP1229" i="3"/>
  <c r="AP1581" i="3"/>
  <c r="AP1805" i="3"/>
  <c r="AP1997" i="3"/>
  <c r="AP1249" i="3"/>
  <c r="AP1273" i="3"/>
  <c r="AP1289" i="3"/>
  <c r="AP1313" i="3"/>
  <c r="AP1329" i="3"/>
  <c r="AP1345" i="3"/>
  <c r="AP1361" i="3"/>
  <c r="AP1385" i="3"/>
  <c r="AP1553" i="3"/>
  <c r="AP1649" i="3"/>
  <c r="AP1665" i="3"/>
  <c r="AP1761" i="3"/>
  <c r="AP1913" i="3"/>
  <c r="AP1929" i="3"/>
  <c r="AP1985" i="3"/>
  <c r="AP2009" i="3"/>
  <c r="AP1978" i="3"/>
  <c r="AP1994" i="3"/>
  <c r="AP1075" i="3"/>
  <c r="AP1107" i="3"/>
  <c r="AP1131" i="3"/>
  <c r="AP1155" i="3"/>
  <c r="AP1175" i="3"/>
  <c r="AP1203" i="3"/>
  <c r="AP1223" i="3"/>
  <c r="AP1247" i="3"/>
  <c r="AP1263" i="3"/>
  <c r="AP1283" i="3"/>
  <c r="AP1303" i="3"/>
  <c r="AP1319" i="3"/>
  <c r="AP1975" i="3"/>
  <c r="AP2002" i="3"/>
  <c r="AP1087" i="3"/>
  <c r="AP1103" i="3"/>
  <c r="AP1127" i="3"/>
  <c r="AP1151" i="3"/>
  <c r="AP1183" i="3"/>
  <c r="AP1211" i="3"/>
  <c r="AP1239" i="3"/>
  <c r="AP1271" i="3"/>
  <c r="AP182" i="3"/>
  <c r="AP1026" i="3"/>
  <c r="AP1269" i="3"/>
  <c r="AP1525" i="3"/>
  <c r="AP1781" i="3"/>
  <c r="AP246" i="3"/>
  <c r="AP1042" i="3"/>
  <c r="AP1277" i="3"/>
  <c r="AP1533" i="3"/>
  <c r="AP1789" i="3"/>
  <c r="AP310" i="3"/>
  <c r="AP1058" i="3"/>
  <c r="AP1301" i="3"/>
  <c r="AP1557" i="3"/>
  <c r="AP1813" i="3"/>
  <c r="AP374" i="3"/>
  <c r="AP1066" i="3"/>
  <c r="AP1309" i="3"/>
  <c r="AP1565" i="3"/>
  <c r="AP1821" i="3"/>
  <c r="AP1197" i="3"/>
  <c r="AP1357" i="3"/>
  <c r="AP1453" i="3"/>
  <c r="AP1517" i="3"/>
  <c r="AP1613" i="3"/>
  <c r="AP1773" i="3"/>
  <c r="AP1933" i="3"/>
  <c r="AP22" i="3"/>
  <c r="AP86" i="3"/>
  <c r="AP150" i="3"/>
  <c r="AP214" i="3"/>
  <c r="AP278" i="3"/>
  <c r="AP342" i="3"/>
  <c r="AP406" i="3"/>
  <c r="AP470" i="3"/>
  <c r="AP534" i="3"/>
  <c r="AP598" i="3"/>
  <c r="AP662" i="3"/>
  <c r="AP726" i="3"/>
  <c r="AP790" i="3"/>
  <c r="AP854" i="3"/>
  <c r="AP918" i="3"/>
  <c r="AP970" i="3"/>
  <c r="AP1002" i="3"/>
  <c r="AP1034" i="3"/>
  <c r="AP1062" i="3"/>
  <c r="AP1098" i="3"/>
  <c r="AP10" i="3"/>
  <c r="BN11" i="3"/>
  <c r="BO11" i="3" s="1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N33" i="3"/>
  <c r="BN34" i="3"/>
  <c r="BN35" i="3"/>
  <c r="BN36" i="3"/>
  <c r="BN37" i="3"/>
  <c r="BN38" i="3"/>
  <c r="BN39" i="3"/>
  <c r="BN40" i="3"/>
  <c r="BN41" i="3"/>
  <c r="BN42" i="3"/>
  <c r="BN43" i="3"/>
  <c r="BN44" i="3"/>
  <c r="BN45" i="3"/>
  <c r="BN46" i="3"/>
  <c r="BN47" i="3"/>
  <c r="BN48" i="3"/>
  <c r="BN49" i="3"/>
  <c r="BN50" i="3"/>
  <c r="BN51" i="3"/>
  <c r="BN52" i="3"/>
  <c r="BN53" i="3"/>
  <c r="BN54" i="3"/>
  <c r="BN55" i="3"/>
  <c r="BN56" i="3"/>
  <c r="BN57" i="3"/>
  <c r="BN58" i="3"/>
  <c r="BN59" i="3"/>
  <c r="BN60" i="3"/>
  <c r="BN61" i="3"/>
  <c r="BN62" i="3"/>
  <c r="BN63" i="3"/>
  <c r="BN64" i="3"/>
  <c r="BN65" i="3"/>
  <c r="BN66" i="3"/>
  <c r="BN67" i="3"/>
  <c r="BN68" i="3"/>
  <c r="BN69" i="3"/>
  <c r="BN70" i="3"/>
  <c r="BN71" i="3"/>
  <c r="BN72" i="3"/>
  <c r="BN73" i="3"/>
  <c r="BN74" i="3"/>
  <c r="BN75" i="3"/>
  <c r="BN76" i="3"/>
  <c r="BN77" i="3"/>
  <c r="BN78" i="3"/>
  <c r="BN79" i="3"/>
  <c r="BN80" i="3"/>
  <c r="BN81" i="3"/>
  <c r="BN82" i="3"/>
  <c r="BN83" i="3"/>
  <c r="BN84" i="3"/>
  <c r="BN85" i="3"/>
  <c r="BN86" i="3"/>
  <c r="BN87" i="3"/>
  <c r="BN88" i="3"/>
  <c r="BN89" i="3"/>
  <c r="BN90" i="3"/>
  <c r="BN91" i="3"/>
  <c r="BN92" i="3"/>
  <c r="BN93" i="3"/>
  <c r="BN94" i="3"/>
  <c r="BN95" i="3"/>
  <c r="BN96" i="3"/>
  <c r="BN97" i="3"/>
  <c r="BN98" i="3"/>
  <c r="BN99" i="3"/>
  <c r="BN100" i="3"/>
  <c r="BN101" i="3"/>
  <c r="BN102" i="3"/>
  <c r="BN103" i="3"/>
  <c r="BN104" i="3"/>
  <c r="BN105" i="3"/>
  <c r="BN106" i="3"/>
  <c r="BN107" i="3"/>
  <c r="BN108" i="3"/>
  <c r="BN109" i="3"/>
  <c r="BN110" i="3"/>
  <c r="BN111" i="3"/>
  <c r="BN112" i="3"/>
  <c r="BN113" i="3"/>
  <c r="BN114" i="3"/>
  <c r="BN115" i="3"/>
  <c r="BN116" i="3"/>
  <c r="BN117" i="3"/>
  <c r="BN118" i="3"/>
  <c r="BN119" i="3"/>
  <c r="BN120" i="3"/>
  <c r="BN121" i="3"/>
  <c r="BN122" i="3"/>
  <c r="BN123" i="3"/>
  <c r="BN124" i="3"/>
  <c r="BN125" i="3"/>
  <c r="BN126" i="3"/>
  <c r="BN127" i="3"/>
  <c r="BN128" i="3"/>
  <c r="BN129" i="3"/>
  <c r="BN130" i="3"/>
  <c r="BN131" i="3"/>
  <c r="BN132" i="3"/>
  <c r="BN133" i="3"/>
  <c r="BN134" i="3"/>
  <c r="BN135" i="3"/>
  <c r="BN136" i="3"/>
  <c r="BN137" i="3"/>
  <c r="BN138" i="3"/>
  <c r="BN139" i="3"/>
  <c r="BN140" i="3"/>
  <c r="BN141" i="3"/>
  <c r="BN142" i="3"/>
  <c r="BN143" i="3"/>
  <c r="BN144" i="3"/>
  <c r="BN145" i="3"/>
  <c r="BN146" i="3"/>
  <c r="BN147" i="3"/>
  <c r="BN148" i="3"/>
  <c r="BN149" i="3"/>
  <c r="BN150" i="3"/>
  <c r="BN151" i="3"/>
  <c r="BN152" i="3"/>
  <c r="BN153" i="3"/>
  <c r="BN154" i="3"/>
  <c r="BN155" i="3"/>
  <c r="BN156" i="3"/>
  <c r="BN157" i="3"/>
  <c r="BN158" i="3"/>
  <c r="BN159" i="3"/>
  <c r="BN160" i="3"/>
  <c r="BN161" i="3"/>
  <c r="BN162" i="3"/>
  <c r="BN163" i="3"/>
  <c r="BN164" i="3"/>
  <c r="BN165" i="3"/>
  <c r="BN166" i="3"/>
  <c r="BN167" i="3"/>
  <c r="BN168" i="3"/>
  <c r="BN169" i="3"/>
  <c r="BN170" i="3"/>
  <c r="BN171" i="3"/>
  <c r="BN172" i="3"/>
  <c r="BN173" i="3"/>
  <c r="BN174" i="3"/>
  <c r="BN175" i="3"/>
  <c r="BN176" i="3"/>
  <c r="BN177" i="3"/>
  <c r="BN178" i="3"/>
  <c r="BN179" i="3"/>
  <c r="BN180" i="3"/>
  <c r="BN181" i="3"/>
  <c r="BN182" i="3"/>
  <c r="BN183" i="3"/>
  <c r="BN184" i="3"/>
  <c r="BN185" i="3"/>
  <c r="BN186" i="3"/>
  <c r="BN187" i="3"/>
  <c r="BN188" i="3"/>
  <c r="BN189" i="3"/>
  <c r="BN190" i="3"/>
  <c r="BN191" i="3"/>
  <c r="BN192" i="3"/>
  <c r="BN193" i="3"/>
  <c r="BN194" i="3"/>
  <c r="BN195" i="3"/>
  <c r="BN196" i="3"/>
  <c r="BN197" i="3"/>
  <c r="BN198" i="3"/>
  <c r="BN199" i="3"/>
  <c r="BN200" i="3"/>
  <c r="BN201" i="3"/>
  <c r="BN202" i="3"/>
  <c r="BN203" i="3"/>
  <c r="BN204" i="3"/>
  <c r="BN205" i="3"/>
  <c r="BN206" i="3"/>
  <c r="BN207" i="3"/>
  <c r="BN208" i="3"/>
  <c r="BN209" i="3"/>
  <c r="BN210" i="3"/>
  <c r="BN211" i="3"/>
  <c r="BN212" i="3"/>
  <c r="BN213" i="3"/>
  <c r="BN214" i="3"/>
  <c r="BN215" i="3"/>
  <c r="BN216" i="3"/>
  <c r="BN217" i="3"/>
  <c r="BN218" i="3"/>
  <c r="BN219" i="3"/>
  <c r="BN220" i="3"/>
  <c r="BN221" i="3"/>
  <c r="BN222" i="3"/>
  <c r="BN223" i="3"/>
  <c r="BN224" i="3"/>
  <c r="BN225" i="3"/>
  <c r="BN226" i="3"/>
  <c r="BN227" i="3"/>
  <c r="BN228" i="3"/>
  <c r="BN229" i="3"/>
  <c r="BN230" i="3"/>
  <c r="BN231" i="3"/>
  <c r="BN232" i="3"/>
  <c r="BN233" i="3"/>
  <c r="BN234" i="3"/>
  <c r="BN235" i="3"/>
  <c r="BN236" i="3"/>
  <c r="BN237" i="3"/>
  <c r="BN238" i="3"/>
  <c r="BN239" i="3"/>
  <c r="BN240" i="3"/>
  <c r="BN241" i="3"/>
  <c r="BN242" i="3"/>
  <c r="BN243" i="3"/>
  <c r="BN244" i="3"/>
  <c r="BN245" i="3"/>
  <c r="BN246" i="3"/>
  <c r="BN247" i="3"/>
  <c r="BN248" i="3"/>
  <c r="BN249" i="3"/>
  <c r="BN250" i="3"/>
  <c r="BN251" i="3"/>
  <c r="BN252" i="3"/>
  <c r="BN253" i="3"/>
  <c r="BN254" i="3"/>
  <c r="BN255" i="3"/>
  <c r="BN256" i="3"/>
  <c r="BN257" i="3"/>
  <c r="BN258" i="3"/>
  <c r="BN259" i="3"/>
  <c r="BN260" i="3"/>
  <c r="BN261" i="3"/>
  <c r="BN262" i="3"/>
  <c r="BN263" i="3"/>
  <c r="BN264" i="3"/>
  <c r="BN265" i="3"/>
  <c r="BN266" i="3"/>
  <c r="BN267" i="3"/>
  <c r="BN268" i="3"/>
  <c r="BN269" i="3"/>
  <c r="BN270" i="3"/>
  <c r="BN271" i="3"/>
  <c r="BN272" i="3"/>
  <c r="BN273" i="3"/>
  <c r="BN274" i="3"/>
  <c r="BN275" i="3"/>
  <c r="BN276" i="3"/>
  <c r="BN277" i="3"/>
  <c r="BN278" i="3"/>
  <c r="BN279" i="3"/>
  <c r="BN280" i="3"/>
  <c r="BN281" i="3"/>
  <c r="BN282" i="3"/>
  <c r="BN283" i="3"/>
  <c r="BN284" i="3"/>
  <c r="BN285" i="3"/>
  <c r="BN286" i="3"/>
  <c r="BN287" i="3"/>
  <c r="BN288" i="3"/>
  <c r="BN289" i="3"/>
  <c r="BN290" i="3"/>
  <c r="BN291" i="3"/>
  <c r="BN292" i="3"/>
  <c r="BN293" i="3"/>
  <c r="BN294" i="3"/>
  <c r="BN295" i="3"/>
  <c r="BN296" i="3"/>
  <c r="BN297" i="3"/>
  <c r="BN298" i="3"/>
  <c r="BN299" i="3"/>
  <c r="BN300" i="3"/>
  <c r="BN301" i="3"/>
  <c r="BN302" i="3"/>
  <c r="BN303" i="3"/>
  <c r="BN304" i="3"/>
  <c r="BN305" i="3"/>
  <c r="BN306" i="3"/>
  <c r="BN307" i="3"/>
  <c r="BN308" i="3"/>
  <c r="BN309" i="3"/>
  <c r="BN310" i="3"/>
  <c r="BN311" i="3"/>
  <c r="BN312" i="3"/>
  <c r="BN313" i="3"/>
  <c r="BN314" i="3"/>
  <c r="BN315" i="3"/>
  <c r="BN316" i="3"/>
  <c r="BN317" i="3"/>
  <c r="BN318" i="3"/>
  <c r="BN319" i="3"/>
  <c r="BN320" i="3"/>
  <c r="BN321" i="3"/>
  <c r="BN322" i="3"/>
  <c r="BN323" i="3"/>
  <c r="BN324" i="3"/>
  <c r="BN325" i="3"/>
  <c r="BN326" i="3"/>
  <c r="BN327" i="3"/>
  <c r="BN328" i="3"/>
  <c r="BN329" i="3"/>
  <c r="BN330" i="3"/>
  <c r="BN331" i="3"/>
  <c r="BN332" i="3"/>
  <c r="BN333" i="3"/>
  <c r="BN334" i="3"/>
  <c r="BN335" i="3"/>
  <c r="BN336" i="3"/>
  <c r="BN337" i="3"/>
  <c r="BN338" i="3"/>
  <c r="BN339" i="3"/>
  <c r="BN340" i="3"/>
  <c r="BN341" i="3"/>
  <c r="BN342" i="3"/>
  <c r="BN343" i="3"/>
  <c r="BN344" i="3"/>
  <c r="BN345" i="3"/>
  <c r="BN346" i="3"/>
  <c r="BN347" i="3"/>
  <c r="BN348" i="3"/>
  <c r="BN349" i="3"/>
  <c r="BN350" i="3"/>
  <c r="BN351" i="3"/>
  <c r="BN352" i="3"/>
  <c r="BN353" i="3"/>
  <c r="BN354" i="3"/>
  <c r="BN355" i="3"/>
  <c r="BN356" i="3"/>
  <c r="BN357" i="3"/>
  <c r="BN358" i="3"/>
  <c r="BN359" i="3"/>
  <c r="BN360" i="3"/>
  <c r="BN361" i="3"/>
  <c r="BN362" i="3"/>
  <c r="BN363" i="3"/>
  <c r="BN364" i="3"/>
  <c r="BN365" i="3"/>
  <c r="BN366" i="3"/>
  <c r="BN367" i="3"/>
  <c r="BN368" i="3"/>
  <c r="BN369" i="3"/>
  <c r="BN370" i="3"/>
  <c r="BN371" i="3"/>
  <c r="BN372" i="3"/>
  <c r="BN373" i="3"/>
  <c r="BN374" i="3"/>
  <c r="BN375" i="3"/>
  <c r="BN376" i="3"/>
  <c r="BN377" i="3"/>
  <c r="BN378" i="3"/>
  <c r="BN379" i="3"/>
  <c r="BN380" i="3"/>
  <c r="BN381" i="3"/>
  <c r="BN382" i="3"/>
  <c r="BN383" i="3"/>
  <c r="BN384" i="3"/>
  <c r="BN385" i="3"/>
  <c r="BN386" i="3"/>
  <c r="BN387" i="3"/>
  <c r="BN388" i="3"/>
  <c r="BN389" i="3"/>
  <c r="BN390" i="3"/>
  <c r="BN391" i="3"/>
  <c r="BN392" i="3"/>
  <c r="BN393" i="3"/>
  <c r="BN394" i="3"/>
  <c r="BN395" i="3"/>
  <c r="BN396" i="3"/>
  <c r="BN397" i="3"/>
  <c r="BN398" i="3"/>
  <c r="BN399" i="3"/>
  <c r="BN400" i="3"/>
  <c r="BN401" i="3"/>
  <c r="BN402" i="3"/>
  <c r="BN403" i="3"/>
  <c r="BN404" i="3"/>
  <c r="BN405" i="3"/>
  <c r="BN406" i="3"/>
  <c r="BN407" i="3"/>
  <c r="BN408" i="3"/>
  <c r="BN409" i="3"/>
  <c r="BN410" i="3"/>
  <c r="BN411" i="3"/>
  <c r="BN412" i="3"/>
  <c r="BN413" i="3"/>
  <c r="BN414" i="3"/>
  <c r="BN415" i="3"/>
  <c r="BN416" i="3"/>
  <c r="BN417" i="3"/>
  <c r="BN418" i="3"/>
  <c r="BN419" i="3"/>
  <c r="BN420" i="3"/>
  <c r="BN421" i="3"/>
  <c r="BN422" i="3"/>
  <c r="BN423" i="3"/>
  <c r="BN424" i="3"/>
  <c r="BN425" i="3"/>
  <c r="BN426" i="3"/>
  <c r="BN427" i="3"/>
  <c r="BN428" i="3"/>
  <c r="BN429" i="3"/>
  <c r="BN430" i="3"/>
  <c r="BN431" i="3"/>
  <c r="BN432" i="3"/>
  <c r="BN433" i="3"/>
  <c r="BN434" i="3"/>
  <c r="BN435" i="3"/>
  <c r="BN436" i="3"/>
  <c r="BN437" i="3"/>
  <c r="BN438" i="3"/>
  <c r="BN439" i="3"/>
  <c r="BN440" i="3"/>
  <c r="BN441" i="3"/>
  <c r="BN442" i="3"/>
  <c r="BN443" i="3"/>
  <c r="BN444" i="3"/>
  <c r="BN445" i="3"/>
  <c r="BN446" i="3"/>
  <c r="BN447" i="3"/>
  <c r="BN448" i="3"/>
  <c r="BN449" i="3"/>
  <c r="BN450" i="3"/>
  <c r="BN451" i="3"/>
  <c r="BN452" i="3"/>
  <c r="BN453" i="3"/>
  <c r="BN454" i="3"/>
  <c r="BN455" i="3"/>
  <c r="BN456" i="3"/>
  <c r="BN457" i="3"/>
  <c r="BN458" i="3"/>
  <c r="BN459" i="3"/>
  <c r="BN460" i="3"/>
  <c r="BN461" i="3"/>
  <c r="BN462" i="3"/>
  <c r="BN463" i="3"/>
  <c r="BN464" i="3"/>
  <c r="BN465" i="3"/>
  <c r="BN466" i="3"/>
  <c r="BN467" i="3"/>
  <c r="BN468" i="3"/>
  <c r="BN469" i="3"/>
  <c r="BN470" i="3"/>
  <c r="BN471" i="3"/>
  <c r="BN472" i="3"/>
  <c r="BN473" i="3"/>
  <c r="BN474" i="3"/>
  <c r="BN475" i="3"/>
  <c r="BN476" i="3"/>
  <c r="BN477" i="3"/>
  <c r="BN478" i="3"/>
  <c r="BN479" i="3"/>
  <c r="BN480" i="3"/>
  <c r="BN481" i="3"/>
  <c r="BN482" i="3"/>
  <c r="BN483" i="3"/>
  <c r="BN484" i="3"/>
  <c r="BN485" i="3"/>
  <c r="BN486" i="3"/>
  <c r="BN487" i="3"/>
  <c r="BN488" i="3"/>
  <c r="BN489" i="3"/>
  <c r="BN490" i="3"/>
  <c r="BN491" i="3"/>
  <c r="BN492" i="3"/>
  <c r="BN493" i="3"/>
  <c r="BN494" i="3"/>
  <c r="BN495" i="3"/>
  <c r="BN496" i="3"/>
  <c r="BN497" i="3"/>
  <c r="BN498" i="3"/>
  <c r="BN499" i="3"/>
  <c r="BN500" i="3"/>
  <c r="BN501" i="3"/>
  <c r="BN502" i="3"/>
  <c r="BN503" i="3"/>
  <c r="BN504" i="3"/>
  <c r="BN505" i="3"/>
  <c r="BN506" i="3"/>
  <c r="BN507" i="3"/>
  <c r="BN508" i="3"/>
  <c r="BN509" i="3"/>
  <c r="BN510" i="3"/>
  <c r="BN511" i="3"/>
  <c r="BN512" i="3"/>
  <c r="BN513" i="3"/>
  <c r="BN514" i="3"/>
  <c r="BN515" i="3"/>
  <c r="BN516" i="3"/>
  <c r="BN517" i="3"/>
  <c r="BN518" i="3"/>
  <c r="BN519" i="3"/>
  <c r="BN520" i="3"/>
  <c r="BN521" i="3"/>
  <c r="BN522" i="3"/>
  <c r="BN523" i="3"/>
  <c r="BN524" i="3"/>
  <c r="BN525" i="3"/>
  <c r="BN526" i="3"/>
  <c r="BN527" i="3"/>
  <c r="BN528" i="3"/>
  <c r="BN529" i="3"/>
  <c r="BN530" i="3"/>
  <c r="BN531" i="3"/>
  <c r="BN532" i="3"/>
  <c r="BN533" i="3"/>
  <c r="BN534" i="3"/>
  <c r="BN535" i="3"/>
  <c r="BN536" i="3"/>
  <c r="BN537" i="3"/>
  <c r="BN538" i="3"/>
  <c r="BN539" i="3"/>
  <c r="BN540" i="3"/>
  <c r="BN541" i="3"/>
  <c r="BN542" i="3"/>
  <c r="BN543" i="3"/>
  <c r="BN544" i="3"/>
  <c r="BN545" i="3"/>
  <c r="BN546" i="3"/>
  <c r="BN547" i="3"/>
  <c r="BN548" i="3"/>
  <c r="BN549" i="3"/>
  <c r="BN550" i="3"/>
  <c r="BN551" i="3"/>
  <c r="BN552" i="3"/>
  <c r="BN553" i="3"/>
  <c r="BN554" i="3"/>
  <c r="BN555" i="3"/>
  <c r="BN556" i="3"/>
  <c r="BN557" i="3"/>
  <c r="BN558" i="3"/>
  <c r="BN559" i="3"/>
  <c r="BN560" i="3"/>
  <c r="BN561" i="3"/>
  <c r="BN562" i="3"/>
  <c r="BN563" i="3"/>
  <c r="BN564" i="3"/>
  <c r="BN565" i="3"/>
  <c r="BN566" i="3"/>
  <c r="BN567" i="3"/>
  <c r="BN568" i="3"/>
  <c r="BN569" i="3"/>
  <c r="BN570" i="3"/>
  <c r="BN571" i="3"/>
  <c r="BN572" i="3"/>
  <c r="BN573" i="3"/>
  <c r="BN574" i="3"/>
  <c r="BN575" i="3"/>
  <c r="BN576" i="3"/>
  <c r="BN577" i="3"/>
  <c r="BN578" i="3"/>
  <c r="BN579" i="3"/>
  <c r="BN580" i="3"/>
  <c r="BN581" i="3"/>
  <c r="BN582" i="3"/>
  <c r="BN583" i="3"/>
  <c r="BN584" i="3"/>
  <c r="BN585" i="3"/>
  <c r="BN586" i="3"/>
  <c r="BN587" i="3"/>
  <c r="BN588" i="3"/>
  <c r="BN589" i="3"/>
  <c r="BN590" i="3"/>
  <c r="BN591" i="3"/>
  <c r="BN592" i="3"/>
  <c r="BN593" i="3"/>
  <c r="BN594" i="3"/>
  <c r="BN595" i="3"/>
  <c r="BN596" i="3"/>
  <c r="BN597" i="3"/>
  <c r="BN598" i="3"/>
  <c r="BN599" i="3"/>
  <c r="BN600" i="3"/>
  <c r="BN601" i="3"/>
  <c r="BN602" i="3"/>
  <c r="BN603" i="3"/>
  <c r="BN604" i="3"/>
  <c r="BN605" i="3"/>
  <c r="BN606" i="3"/>
  <c r="BN607" i="3"/>
  <c r="BN608" i="3"/>
  <c r="BN609" i="3"/>
  <c r="BN610" i="3"/>
  <c r="BN611" i="3"/>
  <c r="BN612" i="3"/>
  <c r="BN613" i="3"/>
  <c r="BN614" i="3"/>
  <c r="BN615" i="3"/>
  <c r="BN616" i="3"/>
  <c r="BN617" i="3"/>
  <c r="BN618" i="3"/>
  <c r="BN619" i="3"/>
  <c r="BN620" i="3"/>
  <c r="BN621" i="3"/>
  <c r="BN622" i="3"/>
  <c r="BN623" i="3"/>
  <c r="BN624" i="3"/>
  <c r="BN625" i="3"/>
  <c r="BN626" i="3"/>
  <c r="BN627" i="3"/>
  <c r="BN628" i="3"/>
  <c r="BN629" i="3"/>
  <c r="BN630" i="3"/>
  <c r="BN631" i="3"/>
  <c r="BN632" i="3"/>
  <c r="BN633" i="3"/>
  <c r="BN634" i="3"/>
  <c r="BN635" i="3"/>
  <c r="BN636" i="3"/>
  <c r="BN637" i="3"/>
  <c r="BN638" i="3"/>
  <c r="BN639" i="3"/>
  <c r="BN640" i="3"/>
  <c r="BN641" i="3"/>
  <c r="BN642" i="3"/>
  <c r="BN643" i="3"/>
  <c r="BN644" i="3"/>
  <c r="BN645" i="3"/>
  <c r="BN646" i="3"/>
  <c r="BN647" i="3"/>
  <c r="BN648" i="3"/>
  <c r="BN649" i="3"/>
  <c r="BN650" i="3"/>
  <c r="BN651" i="3"/>
  <c r="BN652" i="3"/>
  <c r="BN653" i="3"/>
  <c r="BN654" i="3"/>
  <c r="BN655" i="3"/>
  <c r="BN656" i="3"/>
  <c r="BN657" i="3"/>
  <c r="BN658" i="3"/>
  <c r="BN659" i="3"/>
  <c r="BN660" i="3"/>
  <c r="BN661" i="3"/>
  <c r="BN662" i="3"/>
  <c r="BN663" i="3"/>
  <c r="BN664" i="3"/>
  <c r="BN665" i="3"/>
  <c r="BN666" i="3"/>
  <c r="BN667" i="3"/>
  <c r="BN668" i="3"/>
  <c r="BN669" i="3"/>
  <c r="BN670" i="3"/>
  <c r="BN671" i="3"/>
  <c r="BN672" i="3"/>
  <c r="BN673" i="3"/>
  <c r="BN674" i="3"/>
  <c r="BN675" i="3"/>
  <c r="BN676" i="3"/>
  <c r="BN677" i="3"/>
  <c r="BN678" i="3"/>
  <c r="BN679" i="3"/>
  <c r="BN680" i="3"/>
  <c r="BN681" i="3"/>
  <c r="BN682" i="3"/>
  <c r="BN683" i="3"/>
  <c r="BN684" i="3"/>
  <c r="BN685" i="3"/>
  <c r="BN686" i="3"/>
  <c r="BN687" i="3"/>
  <c r="BN688" i="3"/>
  <c r="BN689" i="3"/>
  <c r="BN690" i="3"/>
  <c r="BN691" i="3"/>
  <c r="BN692" i="3"/>
  <c r="BN693" i="3"/>
  <c r="BN694" i="3"/>
  <c r="BN695" i="3"/>
  <c r="BN696" i="3"/>
  <c r="BN697" i="3"/>
  <c r="BN698" i="3"/>
  <c r="BN699" i="3"/>
  <c r="BN700" i="3"/>
  <c r="BN701" i="3"/>
  <c r="BN702" i="3"/>
  <c r="BN703" i="3"/>
  <c r="BN704" i="3"/>
  <c r="BN705" i="3"/>
  <c r="BN706" i="3"/>
  <c r="BN707" i="3"/>
  <c r="BN708" i="3"/>
  <c r="BN709" i="3"/>
  <c r="BN710" i="3"/>
  <c r="BN711" i="3"/>
  <c r="BN712" i="3"/>
  <c r="BN713" i="3"/>
  <c r="BN714" i="3"/>
  <c r="BN715" i="3"/>
  <c r="BN716" i="3"/>
  <c r="BN717" i="3"/>
  <c r="BN718" i="3"/>
  <c r="BN719" i="3"/>
  <c r="BN720" i="3"/>
  <c r="BN721" i="3"/>
  <c r="BN722" i="3"/>
  <c r="BN723" i="3"/>
  <c r="BN724" i="3"/>
  <c r="BN725" i="3"/>
  <c r="BN726" i="3"/>
  <c r="BN727" i="3"/>
  <c r="BN728" i="3"/>
  <c r="BN729" i="3"/>
  <c r="BN730" i="3"/>
  <c r="BN731" i="3"/>
  <c r="BN732" i="3"/>
  <c r="BN733" i="3"/>
  <c r="BN734" i="3"/>
  <c r="BN735" i="3"/>
  <c r="BN736" i="3"/>
  <c r="BN737" i="3"/>
  <c r="BN738" i="3"/>
  <c r="BN739" i="3"/>
  <c r="BN740" i="3"/>
  <c r="BN741" i="3"/>
  <c r="BN742" i="3"/>
  <c r="BN743" i="3"/>
  <c r="BN744" i="3"/>
  <c r="BN745" i="3"/>
  <c r="BN746" i="3"/>
  <c r="BN747" i="3"/>
  <c r="BN748" i="3"/>
  <c r="BN749" i="3"/>
  <c r="BN750" i="3"/>
  <c r="BN751" i="3"/>
  <c r="BN752" i="3"/>
  <c r="BN753" i="3"/>
  <c r="BN754" i="3"/>
  <c r="BN755" i="3"/>
  <c r="BN756" i="3"/>
  <c r="BN757" i="3"/>
  <c r="BN758" i="3"/>
  <c r="BN759" i="3"/>
  <c r="BN760" i="3"/>
  <c r="BN761" i="3"/>
  <c r="BN762" i="3"/>
  <c r="BN763" i="3"/>
  <c r="BN764" i="3"/>
  <c r="BN765" i="3"/>
  <c r="BN766" i="3"/>
  <c r="BN767" i="3"/>
  <c r="BN768" i="3"/>
  <c r="BN769" i="3"/>
  <c r="BN770" i="3"/>
  <c r="BN771" i="3"/>
  <c r="BN772" i="3"/>
  <c r="BN773" i="3"/>
  <c r="BN774" i="3"/>
  <c r="BN775" i="3"/>
  <c r="BN776" i="3"/>
  <c r="BN777" i="3"/>
  <c r="BN778" i="3"/>
  <c r="BN779" i="3"/>
  <c r="BN780" i="3"/>
  <c r="BN781" i="3"/>
  <c r="BN782" i="3"/>
  <c r="BN783" i="3"/>
  <c r="BN784" i="3"/>
  <c r="BN785" i="3"/>
  <c r="BN786" i="3"/>
  <c r="BN787" i="3"/>
  <c r="BN788" i="3"/>
  <c r="BN789" i="3"/>
  <c r="BN790" i="3"/>
  <c r="BN791" i="3"/>
  <c r="BN792" i="3"/>
  <c r="BN793" i="3"/>
  <c r="BN794" i="3"/>
  <c r="BN795" i="3"/>
  <c r="BN796" i="3"/>
  <c r="BN797" i="3"/>
  <c r="BN798" i="3"/>
  <c r="BN799" i="3"/>
  <c r="BN800" i="3"/>
  <c r="BN801" i="3"/>
  <c r="BN802" i="3"/>
  <c r="BN803" i="3"/>
  <c r="BN804" i="3"/>
  <c r="BN805" i="3"/>
  <c r="BN806" i="3"/>
  <c r="BN807" i="3"/>
  <c r="BN808" i="3"/>
  <c r="BN809" i="3"/>
  <c r="BN810" i="3"/>
  <c r="BN811" i="3"/>
  <c r="BN812" i="3"/>
  <c r="BN813" i="3"/>
  <c r="BN814" i="3"/>
  <c r="BN815" i="3"/>
  <c r="BN816" i="3"/>
  <c r="BN817" i="3"/>
  <c r="BN818" i="3"/>
  <c r="BN819" i="3"/>
  <c r="BN820" i="3"/>
  <c r="BN821" i="3"/>
  <c r="BN822" i="3"/>
  <c r="BN823" i="3"/>
  <c r="BN824" i="3"/>
  <c r="BN825" i="3"/>
  <c r="BN826" i="3"/>
  <c r="BN827" i="3"/>
  <c r="BN828" i="3"/>
  <c r="BN829" i="3"/>
  <c r="BN830" i="3"/>
  <c r="BN831" i="3"/>
  <c r="BN832" i="3"/>
  <c r="BN833" i="3"/>
  <c r="BN834" i="3"/>
  <c r="BN835" i="3"/>
  <c r="BN836" i="3"/>
  <c r="BN837" i="3"/>
  <c r="BN838" i="3"/>
  <c r="BN839" i="3"/>
  <c r="BN840" i="3"/>
  <c r="BN841" i="3"/>
  <c r="BN842" i="3"/>
  <c r="BN843" i="3"/>
  <c r="BN844" i="3"/>
  <c r="BN845" i="3"/>
  <c r="BN846" i="3"/>
  <c r="BN847" i="3"/>
  <c r="BN848" i="3"/>
  <c r="BN849" i="3"/>
  <c r="BN850" i="3"/>
  <c r="BN851" i="3"/>
  <c r="BN852" i="3"/>
  <c r="BN853" i="3"/>
  <c r="BN854" i="3"/>
  <c r="BN855" i="3"/>
  <c r="BN856" i="3"/>
  <c r="BN857" i="3"/>
  <c r="BN858" i="3"/>
  <c r="BN859" i="3"/>
  <c r="BN860" i="3"/>
  <c r="BN861" i="3"/>
  <c r="BN862" i="3"/>
  <c r="BN863" i="3"/>
  <c r="BN864" i="3"/>
  <c r="BN865" i="3"/>
  <c r="BN866" i="3"/>
  <c r="BN867" i="3"/>
  <c r="BN868" i="3"/>
  <c r="BN869" i="3"/>
  <c r="BN870" i="3"/>
  <c r="BN871" i="3"/>
  <c r="BN872" i="3"/>
  <c r="BN873" i="3"/>
  <c r="BN874" i="3"/>
  <c r="BN875" i="3"/>
  <c r="BN876" i="3"/>
  <c r="BN877" i="3"/>
  <c r="BN878" i="3"/>
  <c r="BN879" i="3"/>
  <c r="BN880" i="3"/>
  <c r="BN881" i="3"/>
  <c r="BN882" i="3"/>
  <c r="BN883" i="3"/>
  <c r="BN884" i="3"/>
  <c r="BN885" i="3"/>
  <c r="BN886" i="3"/>
  <c r="BN887" i="3"/>
  <c r="BN888" i="3"/>
  <c r="BN889" i="3"/>
  <c r="BN890" i="3"/>
  <c r="BN891" i="3"/>
  <c r="BN892" i="3"/>
  <c r="BN893" i="3"/>
  <c r="BN894" i="3"/>
  <c r="BN895" i="3"/>
  <c r="BN896" i="3"/>
  <c r="BN897" i="3"/>
  <c r="BN898" i="3"/>
  <c r="BN899" i="3"/>
  <c r="BN900" i="3"/>
  <c r="BN901" i="3"/>
  <c r="BN902" i="3"/>
  <c r="BN903" i="3"/>
  <c r="BN904" i="3"/>
  <c r="BN905" i="3"/>
  <c r="BN906" i="3"/>
  <c r="BN907" i="3"/>
  <c r="BN908" i="3"/>
  <c r="BN909" i="3"/>
  <c r="BN910" i="3"/>
  <c r="BN911" i="3"/>
  <c r="BN912" i="3"/>
  <c r="BN913" i="3"/>
  <c r="BN914" i="3"/>
  <c r="BN915" i="3"/>
  <c r="BN916" i="3"/>
  <c r="BN917" i="3"/>
  <c r="BN918" i="3"/>
  <c r="BN919" i="3"/>
  <c r="BN920" i="3"/>
  <c r="BN921" i="3"/>
  <c r="BN922" i="3"/>
  <c r="BN923" i="3"/>
  <c r="BN924" i="3"/>
  <c r="BN925" i="3"/>
  <c r="BN926" i="3"/>
  <c r="BN927" i="3"/>
  <c r="BN928" i="3"/>
  <c r="BN929" i="3"/>
  <c r="BN930" i="3"/>
  <c r="BN931" i="3"/>
  <c r="BN932" i="3"/>
  <c r="BN933" i="3"/>
  <c r="BN934" i="3"/>
  <c r="BN935" i="3"/>
  <c r="BN936" i="3"/>
  <c r="BN937" i="3"/>
  <c r="BN938" i="3"/>
  <c r="BN939" i="3"/>
  <c r="BN940" i="3"/>
  <c r="BN941" i="3"/>
  <c r="BN942" i="3"/>
  <c r="BN943" i="3"/>
  <c r="BN944" i="3"/>
  <c r="BN945" i="3"/>
  <c r="BN946" i="3"/>
  <c r="BN947" i="3"/>
  <c r="BN948" i="3"/>
  <c r="BN949" i="3"/>
  <c r="BN950" i="3"/>
  <c r="BN951" i="3"/>
  <c r="BN952" i="3"/>
  <c r="BN953" i="3"/>
  <c r="BN954" i="3"/>
  <c r="BN955" i="3"/>
  <c r="BN956" i="3"/>
  <c r="BN957" i="3"/>
  <c r="BN958" i="3"/>
  <c r="BN959" i="3"/>
  <c r="BN960" i="3"/>
  <c r="BN961" i="3"/>
  <c r="BN962" i="3"/>
  <c r="BN963" i="3"/>
  <c r="BN964" i="3"/>
  <c r="BN965" i="3"/>
  <c r="BN966" i="3"/>
  <c r="BN967" i="3"/>
  <c r="BN968" i="3"/>
  <c r="BN969" i="3"/>
  <c r="BN970" i="3"/>
  <c r="BN971" i="3"/>
  <c r="BN972" i="3"/>
  <c r="BN973" i="3"/>
  <c r="BN974" i="3"/>
  <c r="BN975" i="3"/>
  <c r="BN976" i="3"/>
  <c r="BN977" i="3"/>
  <c r="BN978" i="3"/>
  <c r="BN979" i="3"/>
  <c r="BN980" i="3"/>
  <c r="BN981" i="3"/>
  <c r="BN982" i="3"/>
  <c r="BN983" i="3"/>
  <c r="BN984" i="3"/>
  <c r="BN985" i="3"/>
  <c r="BN986" i="3"/>
  <c r="BN987" i="3"/>
  <c r="BN988" i="3"/>
  <c r="BN989" i="3"/>
  <c r="BN990" i="3"/>
  <c r="BN991" i="3"/>
  <c r="BN992" i="3"/>
  <c r="BN993" i="3"/>
  <c r="BN994" i="3"/>
  <c r="BN995" i="3"/>
  <c r="BN996" i="3"/>
  <c r="BN997" i="3"/>
  <c r="BN998" i="3"/>
  <c r="BN999" i="3"/>
  <c r="BN1000" i="3"/>
  <c r="BN1001" i="3"/>
  <c r="BN1002" i="3"/>
  <c r="BN1003" i="3"/>
  <c r="BN1004" i="3"/>
  <c r="BN1005" i="3"/>
  <c r="BN1006" i="3"/>
  <c r="BN1007" i="3"/>
  <c r="BN1008" i="3"/>
  <c r="BN1009" i="3"/>
  <c r="BN1010" i="3"/>
  <c r="BN1011" i="3"/>
  <c r="BN1012" i="3"/>
  <c r="BN1013" i="3"/>
  <c r="BN1014" i="3"/>
  <c r="BN1015" i="3"/>
  <c r="BN1016" i="3"/>
  <c r="BN1017" i="3"/>
  <c r="BN1018" i="3"/>
  <c r="BN1019" i="3"/>
  <c r="BN1020" i="3"/>
  <c r="BN1021" i="3"/>
  <c r="BN1022" i="3"/>
  <c r="BN1023" i="3"/>
  <c r="BN1024" i="3"/>
  <c r="BN1025" i="3"/>
  <c r="BN1026" i="3"/>
  <c r="BN1027" i="3"/>
  <c r="BN1028" i="3"/>
  <c r="BN1029" i="3"/>
  <c r="BN1030" i="3"/>
  <c r="BN1031" i="3"/>
  <c r="BN1032" i="3"/>
  <c r="BN1033" i="3"/>
  <c r="BN1034" i="3"/>
  <c r="BN1035" i="3"/>
  <c r="BN1036" i="3"/>
  <c r="BN1037" i="3"/>
  <c r="BN1038" i="3"/>
  <c r="BN1039" i="3"/>
  <c r="BN1040" i="3"/>
  <c r="BN1041" i="3"/>
  <c r="BN1042" i="3"/>
  <c r="BN1043" i="3"/>
  <c r="BN1044" i="3"/>
  <c r="BN1045" i="3"/>
  <c r="BN1046" i="3"/>
  <c r="BN1047" i="3"/>
  <c r="BN1048" i="3"/>
  <c r="BN1049" i="3"/>
  <c r="BN1050" i="3"/>
  <c r="BN1051" i="3"/>
  <c r="BN1052" i="3"/>
  <c r="BN1053" i="3"/>
  <c r="BN1054" i="3"/>
  <c r="BN1055" i="3"/>
  <c r="BN1056" i="3"/>
  <c r="BN1057" i="3"/>
  <c r="BN1058" i="3"/>
  <c r="BN1059" i="3"/>
  <c r="BN1060" i="3"/>
  <c r="BN1061" i="3"/>
  <c r="BN1062" i="3"/>
  <c r="BN1063" i="3"/>
  <c r="BN1064" i="3"/>
  <c r="BN1065" i="3"/>
  <c r="BN1066" i="3"/>
  <c r="BN1067" i="3"/>
  <c r="BN1068" i="3"/>
  <c r="BN1069" i="3"/>
  <c r="BN1070" i="3"/>
  <c r="BN1071" i="3"/>
  <c r="BN1072" i="3"/>
  <c r="BN1073" i="3"/>
  <c r="BN1074" i="3"/>
  <c r="BN1075" i="3"/>
  <c r="BN1076" i="3"/>
  <c r="BN1077" i="3"/>
  <c r="BN1078" i="3"/>
  <c r="BN1079" i="3"/>
  <c r="BN1080" i="3"/>
  <c r="BN1081" i="3"/>
  <c r="BN1082" i="3"/>
  <c r="BN1083" i="3"/>
  <c r="BN1084" i="3"/>
  <c r="BN1085" i="3"/>
  <c r="BN1086" i="3"/>
  <c r="BN1087" i="3"/>
  <c r="BN1088" i="3"/>
  <c r="BN1089" i="3"/>
  <c r="BN1090" i="3"/>
  <c r="BN1091" i="3"/>
  <c r="BN1092" i="3"/>
  <c r="BN1093" i="3"/>
  <c r="BN1094" i="3"/>
  <c r="BN1095" i="3"/>
  <c r="BN1096" i="3"/>
  <c r="BN1097" i="3"/>
  <c r="BN1098" i="3"/>
  <c r="BN1099" i="3"/>
  <c r="BN1100" i="3"/>
  <c r="BN1101" i="3"/>
  <c r="BN1102" i="3"/>
  <c r="BN1103" i="3"/>
  <c r="BN1104" i="3"/>
  <c r="BN1105" i="3"/>
  <c r="BN1106" i="3"/>
  <c r="BN1107" i="3"/>
  <c r="BN1108" i="3"/>
  <c r="BN1109" i="3"/>
  <c r="BN1110" i="3"/>
  <c r="BN1111" i="3"/>
  <c r="BN1112" i="3"/>
  <c r="BN1113" i="3"/>
  <c r="BN1114" i="3"/>
  <c r="BN1115" i="3"/>
  <c r="BN1116" i="3"/>
  <c r="BN1117" i="3"/>
  <c r="BN1118" i="3"/>
  <c r="BN1119" i="3"/>
  <c r="BN1120" i="3"/>
  <c r="BN1121" i="3"/>
  <c r="BN1122" i="3"/>
  <c r="BN1123" i="3"/>
  <c r="BN1124" i="3"/>
  <c r="BN1125" i="3"/>
  <c r="BN1126" i="3"/>
  <c r="BN1127" i="3"/>
  <c r="BN1128" i="3"/>
  <c r="BN1129" i="3"/>
  <c r="BN1130" i="3"/>
  <c r="BN1131" i="3"/>
  <c r="BN1132" i="3"/>
  <c r="BN1133" i="3"/>
  <c r="BN1134" i="3"/>
  <c r="BN1135" i="3"/>
  <c r="BN1136" i="3"/>
  <c r="BN1137" i="3"/>
  <c r="BN1138" i="3"/>
  <c r="BN1139" i="3"/>
  <c r="BN1140" i="3"/>
  <c r="BN1141" i="3"/>
  <c r="BN1142" i="3"/>
  <c r="BN1143" i="3"/>
  <c r="BN1144" i="3"/>
  <c r="BN1145" i="3"/>
  <c r="BN1146" i="3"/>
  <c r="BN1147" i="3"/>
  <c r="BN1148" i="3"/>
  <c r="BN1149" i="3"/>
  <c r="BN1150" i="3"/>
  <c r="BN1151" i="3"/>
  <c r="BN1152" i="3"/>
  <c r="BN1153" i="3"/>
  <c r="BN1154" i="3"/>
  <c r="BN1155" i="3"/>
  <c r="BN1156" i="3"/>
  <c r="BN1157" i="3"/>
  <c r="BN1158" i="3"/>
  <c r="BN1159" i="3"/>
  <c r="BN1160" i="3"/>
  <c r="BN1161" i="3"/>
  <c r="BN1162" i="3"/>
  <c r="BN1163" i="3"/>
  <c r="BN1164" i="3"/>
  <c r="BN1165" i="3"/>
  <c r="BN1166" i="3"/>
  <c r="BN1167" i="3"/>
  <c r="BN1168" i="3"/>
  <c r="BN1169" i="3"/>
  <c r="BN1170" i="3"/>
  <c r="BN1171" i="3"/>
  <c r="BN1172" i="3"/>
  <c r="BN1173" i="3"/>
  <c r="BN1174" i="3"/>
  <c r="BN1175" i="3"/>
  <c r="BN1176" i="3"/>
  <c r="BN1177" i="3"/>
  <c r="BN1178" i="3"/>
  <c r="BN1179" i="3"/>
  <c r="BN1180" i="3"/>
  <c r="BN1181" i="3"/>
  <c r="BN1182" i="3"/>
  <c r="BN1183" i="3"/>
  <c r="BN1184" i="3"/>
  <c r="BN1185" i="3"/>
  <c r="BN1186" i="3"/>
  <c r="BN1187" i="3"/>
  <c r="BN1188" i="3"/>
  <c r="BN1189" i="3"/>
  <c r="BN1190" i="3"/>
  <c r="BN1191" i="3"/>
  <c r="BN1192" i="3"/>
  <c r="BN1193" i="3"/>
  <c r="BN1194" i="3"/>
  <c r="BN1195" i="3"/>
  <c r="BN1196" i="3"/>
  <c r="BN1197" i="3"/>
  <c r="BN1198" i="3"/>
  <c r="BN1199" i="3"/>
  <c r="BN1200" i="3"/>
  <c r="BN1201" i="3"/>
  <c r="BN1202" i="3"/>
  <c r="BN1203" i="3"/>
  <c r="BN1204" i="3"/>
  <c r="BN1205" i="3"/>
  <c r="BN1206" i="3"/>
  <c r="BN1207" i="3"/>
  <c r="BN1208" i="3"/>
  <c r="BN1209" i="3"/>
  <c r="BN1210" i="3"/>
  <c r="BN1211" i="3"/>
  <c r="BN1212" i="3"/>
  <c r="BN1213" i="3"/>
  <c r="BN1214" i="3"/>
  <c r="BN1215" i="3"/>
  <c r="BN1216" i="3"/>
  <c r="BN1217" i="3"/>
  <c r="BN1218" i="3"/>
  <c r="BN1219" i="3"/>
  <c r="BN1220" i="3"/>
  <c r="BN1221" i="3"/>
  <c r="BN1222" i="3"/>
  <c r="BN1223" i="3"/>
  <c r="BN1224" i="3"/>
  <c r="BN1225" i="3"/>
  <c r="BN1226" i="3"/>
  <c r="BN1227" i="3"/>
  <c r="BN1228" i="3"/>
  <c r="BN1229" i="3"/>
  <c r="BN1230" i="3"/>
  <c r="BN1231" i="3"/>
  <c r="BN1232" i="3"/>
  <c r="BN1233" i="3"/>
  <c r="BN1234" i="3"/>
  <c r="BN1235" i="3"/>
  <c r="BN1236" i="3"/>
  <c r="BN1237" i="3"/>
  <c r="BN1238" i="3"/>
  <c r="BN1239" i="3"/>
  <c r="BN1240" i="3"/>
  <c r="BN1241" i="3"/>
  <c r="BN1242" i="3"/>
  <c r="BN1243" i="3"/>
  <c r="BN1244" i="3"/>
  <c r="BN1245" i="3"/>
  <c r="BN1246" i="3"/>
  <c r="BN1247" i="3"/>
  <c r="BN1248" i="3"/>
  <c r="BN1249" i="3"/>
  <c r="BN1250" i="3"/>
  <c r="BN1251" i="3"/>
  <c r="BN1252" i="3"/>
  <c r="BN1253" i="3"/>
  <c r="BN1254" i="3"/>
  <c r="BN1255" i="3"/>
  <c r="BN1256" i="3"/>
  <c r="BN1257" i="3"/>
  <c r="BN1258" i="3"/>
  <c r="BN1259" i="3"/>
  <c r="BN1260" i="3"/>
  <c r="BN1261" i="3"/>
  <c r="BN1262" i="3"/>
  <c r="BN1263" i="3"/>
  <c r="BN1264" i="3"/>
  <c r="BN1265" i="3"/>
  <c r="BN1266" i="3"/>
  <c r="BN1267" i="3"/>
  <c r="BN1268" i="3"/>
  <c r="BN1269" i="3"/>
  <c r="BN1270" i="3"/>
  <c r="BN1271" i="3"/>
  <c r="BN1272" i="3"/>
  <c r="BN1273" i="3"/>
  <c r="BN1274" i="3"/>
  <c r="BN1275" i="3"/>
  <c r="BN1276" i="3"/>
  <c r="BN1277" i="3"/>
  <c r="BN1278" i="3"/>
  <c r="BN1279" i="3"/>
  <c r="BN1280" i="3"/>
  <c r="BN1281" i="3"/>
  <c r="BN1282" i="3"/>
  <c r="BN1283" i="3"/>
  <c r="BN1284" i="3"/>
  <c r="BN1285" i="3"/>
  <c r="BN1286" i="3"/>
  <c r="BN1287" i="3"/>
  <c r="BN1288" i="3"/>
  <c r="BN1289" i="3"/>
  <c r="BN1290" i="3"/>
  <c r="BN1291" i="3"/>
  <c r="BN1292" i="3"/>
  <c r="BN1293" i="3"/>
  <c r="BN1294" i="3"/>
  <c r="BN1295" i="3"/>
  <c r="BN1296" i="3"/>
  <c r="BN1297" i="3"/>
  <c r="BN1298" i="3"/>
  <c r="BN1299" i="3"/>
  <c r="BN1300" i="3"/>
  <c r="BN1301" i="3"/>
  <c r="BN1302" i="3"/>
  <c r="BN1303" i="3"/>
  <c r="BN1304" i="3"/>
  <c r="BN1305" i="3"/>
  <c r="BN1306" i="3"/>
  <c r="BN1307" i="3"/>
  <c r="BN1308" i="3"/>
  <c r="BN1309" i="3"/>
  <c r="BN1310" i="3"/>
  <c r="BN1311" i="3"/>
  <c r="BN1312" i="3"/>
  <c r="BN1313" i="3"/>
  <c r="BN1314" i="3"/>
  <c r="BN1315" i="3"/>
  <c r="BN1316" i="3"/>
  <c r="BN1317" i="3"/>
  <c r="BN1318" i="3"/>
  <c r="BN1319" i="3"/>
  <c r="BN1320" i="3"/>
  <c r="BN1321" i="3"/>
  <c r="BN1322" i="3"/>
  <c r="BN1323" i="3"/>
  <c r="BN1324" i="3"/>
  <c r="BN1325" i="3"/>
  <c r="BN1326" i="3"/>
  <c r="BN1327" i="3"/>
  <c r="BN1328" i="3"/>
  <c r="BN1329" i="3"/>
  <c r="BN1330" i="3"/>
  <c r="BN1331" i="3"/>
  <c r="BN1332" i="3"/>
  <c r="BN1333" i="3"/>
  <c r="BN1334" i="3"/>
  <c r="BN1335" i="3"/>
  <c r="BN1336" i="3"/>
  <c r="BN1337" i="3"/>
  <c r="BN1338" i="3"/>
  <c r="BN1339" i="3"/>
  <c r="BN1340" i="3"/>
  <c r="BN1341" i="3"/>
  <c r="BN1342" i="3"/>
  <c r="BN1343" i="3"/>
  <c r="BN1344" i="3"/>
  <c r="BN1345" i="3"/>
  <c r="BN1346" i="3"/>
  <c r="BN1347" i="3"/>
  <c r="BN1348" i="3"/>
  <c r="BN1349" i="3"/>
  <c r="BN1350" i="3"/>
  <c r="BN1351" i="3"/>
  <c r="BN1352" i="3"/>
  <c r="BN1353" i="3"/>
  <c r="BN1354" i="3"/>
  <c r="BN1355" i="3"/>
  <c r="BN1356" i="3"/>
  <c r="BN1357" i="3"/>
  <c r="BN1358" i="3"/>
  <c r="BN1359" i="3"/>
  <c r="BN1360" i="3"/>
  <c r="BN1361" i="3"/>
  <c r="BN1362" i="3"/>
  <c r="BN1363" i="3"/>
  <c r="BN1364" i="3"/>
  <c r="BN1365" i="3"/>
  <c r="BN1366" i="3"/>
  <c r="BN1367" i="3"/>
  <c r="BN1368" i="3"/>
  <c r="BN1369" i="3"/>
  <c r="BN1370" i="3"/>
  <c r="BN1371" i="3"/>
  <c r="BN1372" i="3"/>
  <c r="BN1373" i="3"/>
  <c r="BN1374" i="3"/>
  <c r="BN1375" i="3"/>
  <c r="BN1376" i="3"/>
  <c r="BN1377" i="3"/>
  <c r="BN1378" i="3"/>
  <c r="BN1379" i="3"/>
  <c r="BN1380" i="3"/>
  <c r="BN1381" i="3"/>
  <c r="BN1382" i="3"/>
  <c r="BN1383" i="3"/>
  <c r="BN1384" i="3"/>
  <c r="BN1385" i="3"/>
  <c r="BN1386" i="3"/>
  <c r="BN1387" i="3"/>
  <c r="BN1388" i="3"/>
  <c r="BN1389" i="3"/>
  <c r="BN1390" i="3"/>
  <c r="BN1391" i="3"/>
  <c r="BN1392" i="3"/>
  <c r="BN1393" i="3"/>
  <c r="BN1394" i="3"/>
  <c r="BN1395" i="3"/>
  <c r="BN1396" i="3"/>
  <c r="BN1397" i="3"/>
  <c r="BN1398" i="3"/>
  <c r="BN1399" i="3"/>
  <c r="BN1400" i="3"/>
  <c r="BN1401" i="3"/>
  <c r="BN1402" i="3"/>
  <c r="BN1403" i="3"/>
  <c r="BN1404" i="3"/>
  <c r="BN1405" i="3"/>
  <c r="BN1406" i="3"/>
  <c r="BN1407" i="3"/>
  <c r="BN1408" i="3"/>
  <c r="BN1409" i="3"/>
  <c r="BN1410" i="3"/>
  <c r="BN1411" i="3"/>
  <c r="BN1412" i="3"/>
  <c r="BN1413" i="3"/>
  <c r="BN1414" i="3"/>
  <c r="BN1415" i="3"/>
  <c r="BN1416" i="3"/>
  <c r="BN1417" i="3"/>
  <c r="BN1418" i="3"/>
  <c r="BN1419" i="3"/>
  <c r="BN1420" i="3"/>
  <c r="BN1421" i="3"/>
  <c r="BN1422" i="3"/>
  <c r="BN1423" i="3"/>
  <c r="BN1424" i="3"/>
  <c r="BN1425" i="3"/>
  <c r="BN1426" i="3"/>
  <c r="BN1427" i="3"/>
  <c r="BN1428" i="3"/>
  <c r="BN1429" i="3"/>
  <c r="BN1430" i="3"/>
  <c r="BN1431" i="3"/>
  <c r="BN1432" i="3"/>
  <c r="BN1433" i="3"/>
  <c r="BN1434" i="3"/>
  <c r="BN1435" i="3"/>
  <c r="BN1436" i="3"/>
  <c r="BN1437" i="3"/>
  <c r="BN1438" i="3"/>
  <c r="BN1439" i="3"/>
  <c r="BN1440" i="3"/>
  <c r="BN1441" i="3"/>
  <c r="BN1442" i="3"/>
  <c r="BN1443" i="3"/>
  <c r="BN1444" i="3"/>
  <c r="BN1445" i="3"/>
  <c r="BN1446" i="3"/>
  <c r="BN1447" i="3"/>
  <c r="BN1448" i="3"/>
  <c r="BN1449" i="3"/>
  <c r="BN1450" i="3"/>
  <c r="BN1451" i="3"/>
  <c r="BN1452" i="3"/>
  <c r="BN1453" i="3"/>
  <c r="BN1454" i="3"/>
  <c r="BN1455" i="3"/>
  <c r="BN1456" i="3"/>
  <c r="BN1457" i="3"/>
  <c r="BN1458" i="3"/>
  <c r="BN1459" i="3"/>
  <c r="BN1460" i="3"/>
  <c r="BN1461" i="3"/>
  <c r="BN1462" i="3"/>
  <c r="BN1463" i="3"/>
  <c r="BN1464" i="3"/>
  <c r="BN1465" i="3"/>
  <c r="BN1466" i="3"/>
  <c r="BN1467" i="3"/>
  <c r="BN1468" i="3"/>
  <c r="BN1469" i="3"/>
  <c r="BN1470" i="3"/>
  <c r="BN1471" i="3"/>
  <c r="BN1472" i="3"/>
  <c r="BN1473" i="3"/>
  <c r="BN1474" i="3"/>
  <c r="BN1475" i="3"/>
  <c r="BN1476" i="3"/>
  <c r="BN1477" i="3"/>
  <c r="BN1478" i="3"/>
  <c r="BN1479" i="3"/>
  <c r="BN1480" i="3"/>
  <c r="BN1481" i="3"/>
  <c r="BN1482" i="3"/>
  <c r="BN1483" i="3"/>
  <c r="BN1484" i="3"/>
  <c r="BN1485" i="3"/>
  <c r="BN1486" i="3"/>
  <c r="BN1487" i="3"/>
  <c r="BN1488" i="3"/>
  <c r="BN1489" i="3"/>
  <c r="BN1490" i="3"/>
  <c r="BN1491" i="3"/>
  <c r="BN1492" i="3"/>
  <c r="BN1493" i="3"/>
  <c r="BN1494" i="3"/>
  <c r="BN1495" i="3"/>
  <c r="BN1496" i="3"/>
  <c r="BN1497" i="3"/>
  <c r="BN1498" i="3"/>
  <c r="BN1499" i="3"/>
  <c r="BN1500" i="3"/>
  <c r="BN1501" i="3"/>
  <c r="BN1502" i="3"/>
  <c r="BN1503" i="3"/>
  <c r="BN1504" i="3"/>
  <c r="BN1505" i="3"/>
  <c r="BN1506" i="3"/>
  <c r="BN1507" i="3"/>
  <c r="BN1508" i="3"/>
  <c r="BN1509" i="3"/>
  <c r="BN1510" i="3"/>
  <c r="BN1511" i="3"/>
  <c r="BN1512" i="3"/>
  <c r="BN1513" i="3"/>
  <c r="BN1514" i="3"/>
  <c r="BN1515" i="3"/>
  <c r="BN1516" i="3"/>
  <c r="BN1517" i="3"/>
  <c r="BN1518" i="3"/>
  <c r="BN1519" i="3"/>
  <c r="BN1520" i="3"/>
  <c r="BN1521" i="3"/>
  <c r="BN1522" i="3"/>
  <c r="BN1523" i="3"/>
  <c r="BN1524" i="3"/>
  <c r="BN1525" i="3"/>
  <c r="BN1526" i="3"/>
  <c r="BN1527" i="3"/>
  <c r="BN1528" i="3"/>
  <c r="BN1529" i="3"/>
  <c r="BN1530" i="3"/>
  <c r="BN1531" i="3"/>
  <c r="BN1532" i="3"/>
  <c r="BN1533" i="3"/>
  <c r="BN1534" i="3"/>
  <c r="BN1535" i="3"/>
  <c r="BN1536" i="3"/>
  <c r="BN1537" i="3"/>
  <c r="BN1538" i="3"/>
  <c r="BN1539" i="3"/>
  <c r="BN1540" i="3"/>
  <c r="BN1541" i="3"/>
  <c r="BN1542" i="3"/>
  <c r="BN1543" i="3"/>
  <c r="BN1544" i="3"/>
  <c r="BN1545" i="3"/>
  <c r="BN1546" i="3"/>
  <c r="BN1547" i="3"/>
  <c r="BN1548" i="3"/>
  <c r="BN1549" i="3"/>
  <c r="BN1550" i="3"/>
  <c r="BN1551" i="3"/>
  <c r="BN1552" i="3"/>
  <c r="BN1553" i="3"/>
  <c r="BN1554" i="3"/>
  <c r="BN1555" i="3"/>
  <c r="BN1556" i="3"/>
  <c r="BN1557" i="3"/>
  <c r="BN1558" i="3"/>
  <c r="BN1559" i="3"/>
  <c r="BN1560" i="3"/>
  <c r="BN1561" i="3"/>
  <c r="BN1562" i="3"/>
  <c r="BN1563" i="3"/>
  <c r="BN1564" i="3"/>
  <c r="BN1565" i="3"/>
  <c r="BN1566" i="3"/>
  <c r="BN1567" i="3"/>
  <c r="BN1568" i="3"/>
  <c r="BN1569" i="3"/>
  <c r="BN1570" i="3"/>
  <c r="BN1571" i="3"/>
  <c r="BN1572" i="3"/>
  <c r="BN1573" i="3"/>
  <c r="BN1574" i="3"/>
  <c r="BN1575" i="3"/>
  <c r="BN1576" i="3"/>
  <c r="BN1577" i="3"/>
  <c r="BN1578" i="3"/>
  <c r="BN1579" i="3"/>
  <c r="BN1580" i="3"/>
  <c r="BN1581" i="3"/>
  <c r="BN1582" i="3"/>
  <c r="BN1583" i="3"/>
  <c r="BN1584" i="3"/>
  <c r="BN1585" i="3"/>
  <c r="BN1586" i="3"/>
  <c r="BN1587" i="3"/>
  <c r="BN1588" i="3"/>
  <c r="BN1589" i="3"/>
  <c r="BN1590" i="3"/>
  <c r="BN1591" i="3"/>
  <c r="BN1592" i="3"/>
  <c r="BN1593" i="3"/>
  <c r="BN1594" i="3"/>
  <c r="BN1595" i="3"/>
  <c r="BN1596" i="3"/>
  <c r="BN1597" i="3"/>
  <c r="BN1598" i="3"/>
  <c r="BN1599" i="3"/>
  <c r="BN1600" i="3"/>
  <c r="BN1601" i="3"/>
  <c r="BN1602" i="3"/>
  <c r="BN1603" i="3"/>
  <c r="BN1604" i="3"/>
  <c r="BN1605" i="3"/>
  <c r="BN1606" i="3"/>
  <c r="BN1607" i="3"/>
  <c r="BN1608" i="3"/>
  <c r="BN1609" i="3"/>
  <c r="BN1610" i="3"/>
  <c r="BN1611" i="3"/>
  <c r="BN1612" i="3"/>
  <c r="BN1613" i="3"/>
  <c r="BN1614" i="3"/>
  <c r="BN1615" i="3"/>
  <c r="BN1616" i="3"/>
  <c r="BN1617" i="3"/>
  <c r="BN1618" i="3"/>
  <c r="BN1619" i="3"/>
  <c r="BN1620" i="3"/>
  <c r="BN1621" i="3"/>
  <c r="BN1622" i="3"/>
  <c r="BN1623" i="3"/>
  <c r="BN1624" i="3"/>
  <c r="BN1625" i="3"/>
  <c r="BN1626" i="3"/>
  <c r="BN1627" i="3"/>
  <c r="BN1628" i="3"/>
  <c r="BN1629" i="3"/>
  <c r="BN1630" i="3"/>
  <c r="BN1631" i="3"/>
  <c r="BN1632" i="3"/>
  <c r="BN1633" i="3"/>
  <c r="BN1634" i="3"/>
  <c r="BN1635" i="3"/>
  <c r="BN1636" i="3"/>
  <c r="BN1637" i="3"/>
  <c r="BN1638" i="3"/>
  <c r="BN1639" i="3"/>
  <c r="BN1640" i="3"/>
  <c r="BN1641" i="3"/>
  <c r="BN1642" i="3"/>
  <c r="BN1643" i="3"/>
  <c r="BN1644" i="3"/>
  <c r="BN1645" i="3"/>
  <c r="BN1646" i="3"/>
  <c r="BN1647" i="3"/>
  <c r="BN1648" i="3"/>
  <c r="BN1649" i="3"/>
  <c r="BN1650" i="3"/>
  <c r="BN1651" i="3"/>
  <c r="BN1652" i="3"/>
  <c r="BN1653" i="3"/>
  <c r="BN1654" i="3"/>
  <c r="BN1655" i="3"/>
  <c r="BN1656" i="3"/>
  <c r="BN1657" i="3"/>
  <c r="BN1658" i="3"/>
  <c r="BN1659" i="3"/>
  <c r="BN1660" i="3"/>
  <c r="BN1661" i="3"/>
  <c r="BN1662" i="3"/>
  <c r="BN1663" i="3"/>
  <c r="BN1664" i="3"/>
  <c r="BN1665" i="3"/>
  <c r="BN1666" i="3"/>
  <c r="BN1667" i="3"/>
  <c r="BN1668" i="3"/>
  <c r="BN1669" i="3"/>
  <c r="BN1670" i="3"/>
  <c r="BN1671" i="3"/>
  <c r="BN1672" i="3"/>
  <c r="BN1673" i="3"/>
  <c r="BN1674" i="3"/>
  <c r="BN1675" i="3"/>
  <c r="BN1676" i="3"/>
  <c r="BN1677" i="3"/>
  <c r="BN1678" i="3"/>
  <c r="BN1679" i="3"/>
  <c r="BN1680" i="3"/>
  <c r="BN1681" i="3"/>
  <c r="BN1682" i="3"/>
  <c r="BN1683" i="3"/>
  <c r="BN1684" i="3"/>
  <c r="BN1685" i="3"/>
  <c r="BN1686" i="3"/>
  <c r="BN1687" i="3"/>
  <c r="BN1688" i="3"/>
  <c r="BN1689" i="3"/>
  <c r="BN1690" i="3"/>
  <c r="BN1691" i="3"/>
  <c r="BN1692" i="3"/>
  <c r="BN1693" i="3"/>
  <c r="BN1694" i="3"/>
  <c r="BN1695" i="3"/>
  <c r="BN1696" i="3"/>
  <c r="BN1697" i="3"/>
  <c r="BN1698" i="3"/>
  <c r="BN1699" i="3"/>
  <c r="BN1700" i="3"/>
  <c r="BN1701" i="3"/>
  <c r="BN1702" i="3"/>
  <c r="BN1703" i="3"/>
  <c r="BN1704" i="3"/>
  <c r="BN1705" i="3"/>
  <c r="BN1706" i="3"/>
  <c r="BN1707" i="3"/>
  <c r="BN1708" i="3"/>
  <c r="BN1709" i="3"/>
  <c r="BN1710" i="3"/>
  <c r="BN1711" i="3"/>
  <c r="BN1712" i="3"/>
  <c r="BN1713" i="3"/>
  <c r="BN1714" i="3"/>
  <c r="BN1715" i="3"/>
  <c r="BN1716" i="3"/>
  <c r="BN1717" i="3"/>
  <c r="BN1718" i="3"/>
  <c r="BN1719" i="3"/>
  <c r="BN1720" i="3"/>
  <c r="BN1721" i="3"/>
  <c r="BN1722" i="3"/>
  <c r="BN1723" i="3"/>
  <c r="BN1724" i="3"/>
  <c r="BN1725" i="3"/>
  <c r="BN1726" i="3"/>
  <c r="BN1727" i="3"/>
  <c r="BN1728" i="3"/>
  <c r="BN1729" i="3"/>
  <c r="BN1730" i="3"/>
  <c r="BN1731" i="3"/>
  <c r="BN1732" i="3"/>
  <c r="BN1733" i="3"/>
  <c r="BN1734" i="3"/>
  <c r="BN1735" i="3"/>
  <c r="BN1736" i="3"/>
  <c r="BN1737" i="3"/>
  <c r="BN1738" i="3"/>
  <c r="BN1739" i="3"/>
  <c r="BN1740" i="3"/>
  <c r="BN1741" i="3"/>
  <c r="BN1742" i="3"/>
  <c r="BN1743" i="3"/>
  <c r="BN1744" i="3"/>
  <c r="BN1745" i="3"/>
  <c r="BN1746" i="3"/>
  <c r="BN1747" i="3"/>
  <c r="BN1748" i="3"/>
  <c r="BN1749" i="3"/>
  <c r="BN1750" i="3"/>
  <c r="BN1751" i="3"/>
  <c r="BN1752" i="3"/>
  <c r="BN1753" i="3"/>
  <c r="BN1754" i="3"/>
  <c r="BN1755" i="3"/>
  <c r="BN1756" i="3"/>
  <c r="BN1757" i="3"/>
  <c r="BN1758" i="3"/>
  <c r="BN1759" i="3"/>
  <c r="BN1760" i="3"/>
  <c r="BN1761" i="3"/>
  <c r="BN1762" i="3"/>
  <c r="BN1763" i="3"/>
  <c r="BN1764" i="3"/>
  <c r="BN1765" i="3"/>
  <c r="BN1766" i="3"/>
  <c r="BN1767" i="3"/>
  <c r="BN1768" i="3"/>
  <c r="BN1769" i="3"/>
  <c r="BN1770" i="3"/>
  <c r="BN1771" i="3"/>
  <c r="BN1772" i="3"/>
  <c r="BN1773" i="3"/>
  <c r="BN1774" i="3"/>
  <c r="BN1775" i="3"/>
  <c r="BN1776" i="3"/>
  <c r="BN1777" i="3"/>
  <c r="BN1778" i="3"/>
  <c r="BN1779" i="3"/>
  <c r="BN1780" i="3"/>
  <c r="BN1781" i="3"/>
  <c r="BN1782" i="3"/>
  <c r="BN1783" i="3"/>
  <c r="BN1784" i="3"/>
  <c r="BN1785" i="3"/>
  <c r="BN1786" i="3"/>
  <c r="BN1787" i="3"/>
  <c r="BN1788" i="3"/>
  <c r="BN1789" i="3"/>
  <c r="BN1790" i="3"/>
  <c r="BN1791" i="3"/>
  <c r="BN1792" i="3"/>
  <c r="BN1793" i="3"/>
  <c r="BN1794" i="3"/>
  <c r="BN1795" i="3"/>
  <c r="BN1796" i="3"/>
  <c r="BN1797" i="3"/>
  <c r="BN1798" i="3"/>
  <c r="BN1799" i="3"/>
  <c r="BN1800" i="3"/>
  <c r="BN1801" i="3"/>
  <c r="BN1802" i="3"/>
  <c r="BN1803" i="3"/>
  <c r="BN1804" i="3"/>
  <c r="BN1805" i="3"/>
  <c r="BN1806" i="3"/>
  <c r="BN1807" i="3"/>
  <c r="BN1808" i="3"/>
  <c r="BN1809" i="3"/>
  <c r="BN1810" i="3"/>
  <c r="BN1811" i="3"/>
  <c r="BN1812" i="3"/>
  <c r="BN1813" i="3"/>
  <c r="BN1814" i="3"/>
  <c r="BN1815" i="3"/>
  <c r="BN1816" i="3"/>
  <c r="BN1817" i="3"/>
  <c r="BN1818" i="3"/>
  <c r="BN1819" i="3"/>
  <c r="BN1820" i="3"/>
  <c r="BN1821" i="3"/>
  <c r="BN1822" i="3"/>
  <c r="BN1823" i="3"/>
  <c r="BN1824" i="3"/>
  <c r="BN1825" i="3"/>
  <c r="BN1826" i="3"/>
  <c r="BN1827" i="3"/>
  <c r="BN1828" i="3"/>
  <c r="BN1829" i="3"/>
  <c r="BN1830" i="3"/>
  <c r="BN1831" i="3"/>
  <c r="BN1832" i="3"/>
  <c r="BN1833" i="3"/>
  <c r="BN1834" i="3"/>
  <c r="BN1835" i="3"/>
  <c r="BN1836" i="3"/>
  <c r="BN1837" i="3"/>
  <c r="BN1838" i="3"/>
  <c r="BN1839" i="3"/>
  <c r="BN1840" i="3"/>
  <c r="BN1841" i="3"/>
  <c r="BN1842" i="3"/>
  <c r="BN1843" i="3"/>
  <c r="BN1844" i="3"/>
  <c r="BN1845" i="3"/>
  <c r="BN1846" i="3"/>
  <c r="BN1847" i="3"/>
  <c r="BN1848" i="3"/>
  <c r="BN1849" i="3"/>
  <c r="BN1850" i="3"/>
  <c r="BN1851" i="3"/>
  <c r="BN1852" i="3"/>
  <c r="BN1853" i="3"/>
  <c r="BN1854" i="3"/>
  <c r="BN1855" i="3"/>
  <c r="BN1856" i="3"/>
  <c r="BN1857" i="3"/>
  <c r="BN1858" i="3"/>
  <c r="BN1859" i="3"/>
  <c r="BN1860" i="3"/>
  <c r="BN1861" i="3"/>
  <c r="BN1862" i="3"/>
  <c r="BN1863" i="3"/>
  <c r="BN1864" i="3"/>
  <c r="BN1865" i="3"/>
  <c r="BN1866" i="3"/>
  <c r="BN1867" i="3"/>
  <c r="BN1868" i="3"/>
  <c r="BN1869" i="3"/>
  <c r="BN1870" i="3"/>
  <c r="BN1871" i="3"/>
  <c r="BN1872" i="3"/>
  <c r="BN1873" i="3"/>
  <c r="BN1874" i="3"/>
  <c r="BN1875" i="3"/>
  <c r="BN1876" i="3"/>
  <c r="BN1877" i="3"/>
  <c r="BN1878" i="3"/>
  <c r="BN1879" i="3"/>
  <c r="BN1880" i="3"/>
  <c r="BN1881" i="3"/>
  <c r="BN1882" i="3"/>
  <c r="BN1883" i="3"/>
  <c r="BN1884" i="3"/>
  <c r="BN1885" i="3"/>
  <c r="BN1886" i="3"/>
  <c r="BN1887" i="3"/>
  <c r="BN1888" i="3"/>
  <c r="BN1889" i="3"/>
  <c r="BN1890" i="3"/>
  <c r="BN1891" i="3"/>
  <c r="BN1892" i="3"/>
  <c r="BN1893" i="3"/>
  <c r="BN1894" i="3"/>
  <c r="BN1895" i="3"/>
  <c r="BN1896" i="3"/>
  <c r="BN1897" i="3"/>
  <c r="BN1898" i="3"/>
  <c r="BN1899" i="3"/>
  <c r="BN1900" i="3"/>
  <c r="BN1901" i="3"/>
  <c r="BN1902" i="3"/>
  <c r="BN1903" i="3"/>
  <c r="BN1904" i="3"/>
  <c r="BN1905" i="3"/>
  <c r="BN1906" i="3"/>
  <c r="BN1907" i="3"/>
  <c r="BN1908" i="3"/>
  <c r="BN1909" i="3"/>
  <c r="BN1910" i="3"/>
  <c r="BN1911" i="3"/>
  <c r="BN1912" i="3"/>
  <c r="BN1913" i="3"/>
  <c r="BN1914" i="3"/>
  <c r="BN1915" i="3"/>
  <c r="BN1916" i="3"/>
  <c r="BN1917" i="3"/>
  <c r="BN1918" i="3"/>
  <c r="BN1919" i="3"/>
  <c r="BN1920" i="3"/>
  <c r="BN1921" i="3"/>
  <c r="BN1922" i="3"/>
  <c r="BN1923" i="3"/>
  <c r="BN1924" i="3"/>
  <c r="BN1925" i="3"/>
  <c r="BN1926" i="3"/>
  <c r="BN1927" i="3"/>
  <c r="BN1928" i="3"/>
  <c r="BN1929" i="3"/>
  <c r="BN1930" i="3"/>
  <c r="BN1931" i="3"/>
  <c r="BN1932" i="3"/>
  <c r="BN1933" i="3"/>
  <c r="BN1934" i="3"/>
  <c r="BN1935" i="3"/>
  <c r="BN1936" i="3"/>
  <c r="BN1937" i="3"/>
  <c r="BN1938" i="3"/>
  <c r="BN1939" i="3"/>
  <c r="BN1940" i="3"/>
  <c r="BN1941" i="3"/>
  <c r="BN1942" i="3"/>
  <c r="BN1943" i="3"/>
  <c r="BN1944" i="3"/>
  <c r="BN1945" i="3"/>
  <c r="BN1946" i="3"/>
  <c r="BN1947" i="3"/>
  <c r="BN1948" i="3"/>
  <c r="BN1949" i="3"/>
  <c r="BN1950" i="3"/>
  <c r="BN1951" i="3"/>
  <c r="BN1952" i="3"/>
  <c r="BN1953" i="3"/>
  <c r="BN1954" i="3"/>
  <c r="BN1955" i="3"/>
  <c r="BN1956" i="3"/>
  <c r="BN1957" i="3"/>
  <c r="BN1958" i="3"/>
  <c r="BN1959" i="3"/>
  <c r="BN1960" i="3"/>
  <c r="BN1961" i="3"/>
  <c r="BN1962" i="3"/>
  <c r="BN1963" i="3"/>
  <c r="BN1964" i="3"/>
  <c r="BN1965" i="3"/>
  <c r="BN1966" i="3"/>
  <c r="BN1967" i="3"/>
  <c r="BN1968" i="3"/>
  <c r="BN1969" i="3"/>
  <c r="BN1970" i="3"/>
  <c r="BN1971" i="3"/>
  <c r="BN1972" i="3"/>
  <c r="BN1973" i="3"/>
  <c r="BN1974" i="3"/>
  <c r="BN1975" i="3"/>
  <c r="BN1976" i="3"/>
  <c r="BN1977" i="3"/>
  <c r="BN1978" i="3"/>
  <c r="BN1979" i="3"/>
  <c r="BN1980" i="3"/>
  <c r="BN1981" i="3"/>
  <c r="BN1982" i="3"/>
  <c r="BN1983" i="3"/>
  <c r="BN1984" i="3"/>
  <c r="BN1985" i="3"/>
  <c r="BN1986" i="3"/>
  <c r="BN1987" i="3"/>
  <c r="BN1988" i="3"/>
  <c r="BN1989" i="3"/>
  <c r="BN1990" i="3"/>
  <c r="BN1991" i="3"/>
  <c r="BN1992" i="3"/>
  <c r="BN1993" i="3"/>
  <c r="BN1994" i="3"/>
  <c r="BN1995" i="3"/>
  <c r="BN1996" i="3"/>
  <c r="BN1997" i="3"/>
  <c r="BN1998" i="3"/>
  <c r="BN1999" i="3"/>
  <c r="BN2000" i="3"/>
  <c r="BN2001" i="3"/>
  <c r="BN2002" i="3"/>
  <c r="BN2003" i="3"/>
  <c r="BN2004" i="3"/>
  <c r="BN2005" i="3"/>
  <c r="BN2006" i="3"/>
  <c r="BN2007" i="3"/>
  <c r="BN2008" i="3"/>
  <c r="BN2009" i="3"/>
  <c r="BN10" i="3"/>
  <c r="BO10" i="3" s="1"/>
  <c r="BT7" i="3"/>
  <c r="BQ7" i="3"/>
  <c r="X6" i="3"/>
  <c r="W6" i="1"/>
  <c r="AA7" i="3"/>
  <c r="Z7" i="3"/>
  <c r="BC10" i="3"/>
  <c r="BD10" i="3" s="1"/>
  <c r="BC11" i="3"/>
  <c r="BD11" i="3" s="1"/>
  <c r="BC12" i="3"/>
  <c r="BC13" i="3"/>
  <c r="BC14" i="3"/>
  <c r="BC15" i="3"/>
  <c r="BC16" i="3"/>
  <c r="BC17" i="3"/>
  <c r="BC18" i="3"/>
  <c r="BC19" i="3"/>
  <c r="BC20" i="3"/>
  <c r="BC21" i="3"/>
  <c r="BC22" i="3"/>
  <c r="BC23" i="3"/>
  <c r="BC24" i="3"/>
  <c r="BC25" i="3"/>
  <c r="BC26" i="3"/>
  <c r="BC27" i="3"/>
  <c r="BC28" i="3"/>
  <c r="BC29" i="3"/>
  <c r="BC30" i="3"/>
  <c r="BC31" i="3"/>
  <c r="BC32" i="3"/>
  <c r="BC33" i="3"/>
  <c r="BC34" i="3"/>
  <c r="BC35" i="3"/>
  <c r="BC36" i="3"/>
  <c r="BC37" i="3"/>
  <c r="BC38" i="3"/>
  <c r="BC39" i="3"/>
  <c r="BC40" i="3"/>
  <c r="BC41" i="3"/>
  <c r="BC42" i="3"/>
  <c r="BC43" i="3"/>
  <c r="BC44" i="3"/>
  <c r="BC45" i="3"/>
  <c r="BC46" i="3"/>
  <c r="BC47" i="3"/>
  <c r="BC48" i="3"/>
  <c r="BC49" i="3"/>
  <c r="BC50" i="3"/>
  <c r="BC51" i="3"/>
  <c r="BC52" i="3"/>
  <c r="BC53" i="3"/>
  <c r="BC54" i="3"/>
  <c r="BC55" i="3"/>
  <c r="BC56" i="3"/>
  <c r="BC57" i="3"/>
  <c r="BC58" i="3"/>
  <c r="BC59" i="3"/>
  <c r="BC60" i="3"/>
  <c r="BC61" i="3"/>
  <c r="BC62" i="3"/>
  <c r="BC63" i="3"/>
  <c r="BC64" i="3"/>
  <c r="BC65" i="3"/>
  <c r="BC66" i="3"/>
  <c r="BC67" i="3"/>
  <c r="BC68" i="3"/>
  <c r="BC69" i="3"/>
  <c r="BC70" i="3"/>
  <c r="BC71" i="3"/>
  <c r="BC72" i="3"/>
  <c r="BC73" i="3"/>
  <c r="BC74" i="3"/>
  <c r="BC75" i="3"/>
  <c r="BC76" i="3"/>
  <c r="BC77" i="3"/>
  <c r="BC78" i="3"/>
  <c r="BC79" i="3"/>
  <c r="BC80" i="3"/>
  <c r="BC81" i="3"/>
  <c r="BC82" i="3"/>
  <c r="BC83" i="3"/>
  <c r="BC84" i="3"/>
  <c r="BC85" i="3"/>
  <c r="BC86" i="3"/>
  <c r="BC87" i="3"/>
  <c r="BC88" i="3"/>
  <c r="BC89" i="3"/>
  <c r="BC90" i="3"/>
  <c r="BC91" i="3"/>
  <c r="BC92" i="3"/>
  <c r="BC93" i="3"/>
  <c r="BC94" i="3"/>
  <c r="BC95" i="3"/>
  <c r="BC96" i="3"/>
  <c r="BC97" i="3"/>
  <c r="BC98" i="3"/>
  <c r="BC99" i="3"/>
  <c r="BC100" i="3"/>
  <c r="BC101" i="3"/>
  <c r="BC102" i="3"/>
  <c r="BC103" i="3"/>
  <c r="BC104" i="3"/>
  <c r="BC105" i="3"/>
  <c r="BC106" i="3"/>
  <c r="BC107" i="3"/>
  <c r="BC108" i="3"/>
  <c r="BC109" i="3"/>
  <c r="BC110" i="3"/>
  <c r="BC111" i="3"/>
  <c r="BC112" i="3"/>
  <c r="BC113" i="3"/>
  <c r="BC114" i="3"/>
  <c r="BC115" i="3"/>
  <c r="BC116" i="3"/>
  <c r="BC117" i="3"/>
  <c r="BC118" i="3"/>
  <c r="BC119" i="3"/>
  <c r="BC120" i="3"/>
  <c r="BC121" i="3"/>
  <c r="BC122" i="3"/>
  <c r="BC123" i="3"/>
  <c r="BC124" i="3"/>
  <c r="BC125" i="3"/>
  <c r="BC126" i="3"/>
  <c r="BC127" i="3"/>
  <c r="BC128" i="3"/>
  <c r="BC129" i="3"/>
  <c r="BC130" i="3"/>
  <c r="BC131" i="3"/>
  <c r="BC132" i="3"/>
  <c r="BC133" i="3"/>
  <c r="BC134" i="3"/>
  <c r="BC135" i="3"/>
  <c r="BC136" i="3"/>
  <c r="BC137" i="3"/>
  <c r="BC138" i="3"/>
  <c r="BC139" i="3"/>
  <c r="BC140" i="3"/>
  <c r="BC141" i="3"/>
  <c r="BC142" i="3"/>
  <c r="BC143" i="3"/>
  <c r="BC144" i="3"/>
  <c r="BC145" i="3"/>
  <c r="BC146" i="3"/>
  <c r="BC147" i="3"/>
  <c r="BC148" i="3"/>
  <c r="BC149" i="3"/>
  <c r="BC150" i="3"/>
  <c r="BC151" i="3"/>
  <c r="BC152" i="3"/>
  <c r="BC153" i="3"/>
  <c r="BC154" i="3"/>
  <c r="BC155" i="3"/>
  <c r="BC156" i="3"/>
  <c r="BC157" i="3"/>
  <c r="BC158" i="3"/>
  <c r="BC159" i="3"/>
  <c r="BC160" i="3"/>
  <c r="BC161" i="3"/>
  <c r="BC162" i="3"/>
  <c r="BC163" i="3"/>
  <c r="BC164" i="3"/>
  <c r="BC165" i="3"/>
  <c r="BC166" i="3"/>
  <c r="BC167" i="3"/>
  <c r="BC168" i="3"/>
  <c r="BC169" i="3"/>
  <c r="BC170" i="3"/>
  <c r="BC171" i="3"/>
  <c r="BC172" i="3"/>
  <c r="BC173" i="3"/>
  <c r="BC174" i="3"/>
  <c r="BC175" i="3"/>
  <c r="BC176" i="3"/>
  <c r="BC177" i="3"/>
  <c r="BC178" i="3"/>
  <c r="BC179" i="3"/>
  <c r="BC180" i="3"/>
  <c r="BC181" i="3"/>
  <c r="BC182" i="3"/>
  <c r="BC183" i="3"/>
  <c r="BC184" i="3"/>
  <c r="BC185" i="3"/>
  <c r="BC186" i="3"/>
  <c r="BC187" i="3"/>
  <c r="BC188" i="3"/>
  <c r="BC189" i="3"/>
  <c r="BC190" i="3"/>
  <c r="BC191" i="3"/>
  <c r="BC192" i="3"/>
  <c r="BC193" i="3"/>
  <c r="BC194" i="3"/>
  <c r="BC195" i="3"/>
  <c r="BC196" i="3"/>
  <c r="BC197" i="3"/>
  <c r="BC198" i="3"/>
  <c r="BC199" i="3"/>
  <c r="BC200" i="3"/>
  <c r="BC201" i="3"/>
  <c r="BC202" i="3"/>
  <c r="BC203" i="3"/>
  <c r="BC204" i="3"/>
  <c r="BC205" i="3"/>
  <c r="BC206" i="3"/>
  <c r="BC207" i="3"/>
  <c r="BC208" i="3"/>
  <c r="BC209" i="3"/>
  <c r="BC210" i="3"/>
  <c r="BC211" i="3"/>
  <c r="BC212" i="3"/>
  <c r="BC213" i="3"/>
  <c r="BC214" i="3"/>
  <c r="BC215" i="3"/>
  <c r="BC216" i="3"/>
  <c r="BC217" i="3"/>
  <c r="BC218" i="3"/>
  <c r="BC219" i="3"/>
  <c r="BC220" i="3"/>
  <c r="BC221" i="3"/>
  <c r="BC222" i="3"/>
  <c r="BC223" i="3"/>
  <c r="BC224" i="3"/>
  <c r="BC225" i="3"/>
  <c r="BC226" i="3"/>
  <c r="BC227" i="3"/>
  <c r="BC228" i="3"/>
  <c r="BC229" i="3"/>
  <c r="BC230" i="3"/>
  <c r="BC231" i="3"/>
  <c r="BC232" i="3"/>
  <c r="BC233" i="3"/>
  <c r="BC234" i="3"/>
  <c r="BC235" i="3"/>
  <c r="BC236" i="3"/>
  <c r="BC237" i="3"/>
  <c r="BC238" i="3"/>
  <c r="BC239" i="3"/>
  <c r="BC240" i="3"/>
  <c r="BC241" i="3"/>
  <c r="BC242" i="3"/>
  <c r="BC243" i="3"/>
  <c r="BC244" i="3"/>
  <c r="BC245" i="3"/>
  <c r="BC246" i="3"/>
  <c r="BC247" i="3"/>
  <c r="BC248" i="3"/>
  <c r="BC249" i="3"/>
  <c r="BC250" i="3"/>
  <c r="BC251" i="3"/>
  <c r="BC252" i="3"/>
  <c r="BC253" i="3"/>
  <c r="BC254" i="3"/>
  <c r="BC255" i="3"/>
  <c r="BC256" i="3"/>
  <c r="BC257" i="3"/>
  <c r="BC258" i="3"/>
  <c r="BC259" i="3"/>
  <c r="BC260" i="3"/>
  <c r="BC261" i="3"/>
  <c r="BC262" i="3"/>
  <c r="BC263" i="3"/>
  <c r="BC264" i="3"/>
  <c r="BC265" i="3"/>
  <c r="BC266" i="3"/>
  <c r="BC267" i="3"/>
  <c r="BC268" i="3"/>
  <c r="BC269" i="3"/>
  <c r="BC270" i="3"/>
  <c r="BC271" i="3"/>
  <c r="BC272" i="3"/>
  <c r="BC273" i="3"/>
  <c r="BC274" i="3"/>
  <c r="BC275" i="3"/>
  <c r="BC276" i="3"/>
  <c r="BC277" i="3"/>
  <c r="BC278" i="3"/>
  <c r="BC279" i="3"/>
  <c r="BC280" i="3"/>
  <c r="BC281" i="3"/>
  <c r="BC282" i="3"/>
  <c r="BC283" i="3"/>
  <c r="BC284" i="3"/>
  <c r="BC285" i="3"/>
  <c r="BC286" i="3"/>
  <c r="BC287" i="3"/>
  <c r="BC288" i="3"/>
  <c r="BC289" i="3"/>
  <c r="BC290" i="3"/>
  <c r="BC291" i="3"/>
  <c r="BC292" i="3"/>
  <c r="BC293" i="3"/>
  <c r="BC294" i="3"/>
  <c r="BC295" i="3"/>
  <c r="BC296" i="3"/>
  <c r="BC297" i="3"/>
  <c r="BC298" i="3"/>
  <c r="BC299" i="3"/>
  <c r="BC300" i="3"/>
  <c r="BC301" i="3"/>
  <c r="BC302" i="3"/>
  <c r="BC303" i="3"/>
  <c r="BC304" i="3"/>
  <c r="BC305" i="3"/>
  <c r="BC306" i="3"/>
  <c r="BC307" i="3"/>
  <c r="BC308" i="3"/>
  <c r="BC309" i="3"/>
  <c r="BC310" i="3"/>
  <c r="BC311" i="3"/>
  <c r="BC312" i="3"/>
  <c r="BC313" i="3"/>
  <c r="BC314" i="3"/>
  <c r="BC315" i="3"/>
  <c r="BC316" i="3"/>
  <c r="BC317" i="3"/>
  <c r="BC318" i="3"/>
  <c r="BC319" i="3"/>
  <c r="BC320" i="3"/>
  <c r="BC321" i="3"/>
  <c r="BC322" i="3"/>
  <c r="BC323" i="3"/>
  <c r="BC324" i="3"/>
  <c r="BC325" i="3"/>
  <c r="BC326" i="3"/>
  <c r="BC327" i="3"/>
  <c r="BC328" i="3"/>
  <c r="BC329" i="3"/>
  <c r="BC330" i="3"/>
  <c r="BC331" i="3"/>
  <c r="BC332" i="3"/>
  <c r="BC333" i="3"/>
  <c r="BC334" i="3"/>
  <c r="BC335" i="3"/>
  <c r="BC336" i="3"/>
  <c r="BC337" i="3"/>
  <c r="BC338" i="3"/>
  <c r="BC339" i="3"/>
  <c r="BC340" i="3"/>
  <c r="BC341" i="3"/>
  <c r="BC342" i="3"/>
  <c r="BC343" i="3"/>
  <c r="BC344" i="3"/>
  <c r="BC345" i="3"/>
  <c r="BC346" i="3"/>
  <c r="BC347" i="3"/>
  <c r="BC348" i="3"/>
  <c r="BC349" i="3"/>
  <c r="BC350" i="3"/>
  <c r="BC351" i="3"/>
  <c r="BC352" i="3"/>
  <c r="BC353" i="3"/>
  <c r="BC354" i="3"/>
  <c r="BC355" i="3"/>
  <c r="BC356" i="3"/>
  <c r="BC357" i="3"/>
  <c r="BC358" i="3"/>
  <c r="BC359" i="3"/>
  <c r="BC360" i="3"/>
  <c r="BC361" i="3"/>
  <c r="BC362" i="3"/>
  <c r="BC363" i="3"/>
  <c r="BC364" i="3"/>
  <c r="BC365" i="3"/>
  <c r="BC366" i="3"/>
  <c r="BC367" i="3"/>
  <c r="BC368" i="3"/>
  <c r="BC369" i="3"/>
  <c r="BC370" i="3"/>
  <c r="BC371" i="3"/>
  <c r="BC372" i="3"/>
  <c r="BC373" i="3"/>
  <c r="BC374" i="3"/>
  <c r="BC375" i="3"/>
  <c r="BC376" i="3"/>
  <c r="BC377" i="3"/>
  <c r="BC378" i="3"/>
  <c r="BC379" i="3"/>
  <c r="BC380" i="3"/>
  <c r="BC381" i="3"/>
  <c r="BC382" i="3"/>
  <c r="BC383" i="3"/>
  <c r="BC384" i="3"/>
  <c r="BC385" i="3"/>
  <c r="BC386" i="3"/>
  <c r="BC387" i="3"/>
  <c r="BC388" i="3"/>
  <c r="BC389" i="3"/>
  <c r="BC390" i="3"/>
  <c r="BC391" i="3"/>
  <c r="BC392" i="3"/>
  <c r="BC393" i="3"/>
  <c r="BC394" i="3"/>
  <c r="BC395" i="3"/>
  <c r="BC396" i="3"/>
  <c r="BC397" i="3"/>
  <c r="BC398" i="3"/>
  <c r="BC399" i="3"/>
  <c r="BC400" i="3"/>
  <c r="BC401" i="3"/>
  <c r="BC402" i="3"/>
  <c r="BC403" i="3"/>
  <c r="BC404" i="3"/>
  <c r="BC405" i="3"/>
  <c r="BC406" i="3"/>
  <c r="BC407" i="3"/>
  <c r="BC408" i="3"/>
  <c r="BC409" i="3"/>
  <c r="BC410" i="3"/>
  <c r="BC411" i="3"/>
  <c r="BC412" i="3"/>
  <c r="BC413" i="3"/>
  <c r="BC414" i="3"/>
  <c r="BC415" i="3"/>
  <c r="BC416" i="3"/>
  <c r="BC417" i="3"/>
  <c r="BC418" i="3"/>
  <c r="BC419" i="3"/>
  <c r="BC420" i="3"/>
  <c r="BC421" i="3"/>
  <c r="BC422" i="3"/>
  <c r="BC423" i="3"/>
  <c r="BC424" i="3"/>
  <c r="BC425" i="3"/>
  <c r="BC426" i="3"/>
  <c r="BC427" i="3"/>
  <c r="BC428" i="3"/>
  <c r="BC429" i="3"/>
  <c r="BC430" i="3"/>
  <c r="BC431" i="3"/>
  <c r="BC432" i="3"/>
  <c r="BC433" i="3"/>
  <c r="BC434" i="3"/>
  <c r="BC435" i="3"/>
  <c r="BC436" i="3"/>
  <c r="BC437" i="3"/>
  <c r="BC438" i="3"/>
  <c r="BC439" i="3"/>
  <c r="BC440" i="3"/>
  <c r="BC441" i="3"/>
  <c r="BC442" i="3"/>
  <c r="BC443" i="3"/>
  <c r="BC444" i="3"/>
  <c r="BC445" i="3"/>
  <c r="BC446" i="3"/>
  <c r="BC447" i="3"/>
  <c r="BC448" i="3"/>
  <c r="BC449" i="3"/>
  <c r="BC450" i="3"/>
  <c r="BC451" i="3"/>
  <c r="BC452" i="3"/>
  <c r="BC453" i="3"/>
  <c r="BC454" i="3"/>
  <c r="BC455" i="3"/>
  <c r="BC456" i="3"/>
  <c r="BC457" i="3"/>
  <c r="BC458" i="3"/>
  <c r="BC459" i="3"/>
  <c r="BC460" i="3"/>
  <c r="BC461" i="3"/>
  <c r="BC462" i="3"/>
  <c r="BC463" i="3"/>
  <c r="BC464" i="3"/>
  <c r="BC465" i="3"/>
  <c r="BC466" i="3"/>
  <c r="BC467" i="3"/>
  <c r="BC468" i="3"/>
  <c r="BC469" i="3"/>
  <c r="BC470" i="3"/>
  <c r="BC471" i="3"/>
  <c r="BC472" i="3"/>
  <c r="BC473" i="3"/>
  <c r="BC474" i="3"/>
  <c r="BC475" i="3"/>
  <c r="BC476" i="3"/>
  <c r="BC477" i="3"/>
  <c r="BC478" i="3"/>
  <c r="BC479" i="3"/>
  <c r="BC480" i="3"/>
  <c r="BC481" i="3"/>
  <c r="BC482" i="3"/>
  <c r="BC483" i="3"/>
  <c r="BC484" i="3"/>
  <c r="BC485" i="3"/>
  <c r="BC486" i="3"/>
  <c r="BC487" i="3"/>
  <c r="BC488" i="3"/>
  <c r="BC489" i="3"/>
  <c r="BC490" i="3"/>
  <c r="BC491" i="3"/>
  <c r="BC492" i="3"/>
  <c r="BC493" i="3"/>
  <c r="BC494" i="3"/>
  <c r="BC495" i="3"/>
  <c r="BC496" i="3"/>
  <c r="BC497" i="3"/>
  <c r="BC498" i="3"/>
  <c r="BC499" i="3"/>
  <c r="BC500" i="3"/>
  <c r="BC501" i="3"/>
  <c r="BC502" i="3"/>
  <c r="BC503" i="3"/>
  <c r="BC504" i="3"/>
  <c r="BC505" i="3"/>
  <c r="BC506" i="3"/>
  <c r="BC507" i="3"/>
  <c r="BC508" i="3"/>
  <c r="BC509" i="3"/>
  <c r="BC510" i="3"/>
  <c r="BC511" i="3"/>
  <c r="BC512" i="3"/>
  <c r="BC513" i="3"/>
  <c r="BC514" i="3"/>
  <c r="BC515" i="3"/>
  <c r="BC516" i="3"/>
  <c r="BC517" i="3"/>
  <c r="BC518" i="3"/>
  <c r="BC519" i="3"/>
  <c r="BC520" i="3"/>
  <c r="BC521" i="3"/>
  <c r="BC522" i="3"/>
  <c r="BC523" i="3"/>
  <c r="BC524" i="3"/>
  <c r="BC525" i="3"/>
  <c r="BC526" i="3"/>
  <c r="BC527" i="3"/>
  <c r="BC528" i="3"/>
  <c r="BC529" i="3"/>
  <c r="BC530" i="3"/>
  <c r="BC531" i="3"/>
  <c r="BC532" i="3"/>
  <c r="BC533" i="3"/>
  <c r="BC534" i="3"/>
  <c r="BC535" i="3"/>
  <c r="BC536" i="3"/>
  <c r="BC537" i="3"/>
  <c r="BC538" i="3"/>
  <c r="BC539" i="3"/>
  <c r="BC540" i="3"/>
  <c r="BC541" i="3"/>
  <c r="BC542" i="3"/>
  <c r="BC543" i="3"/>
  <c r="BC544" i="3"/>
  <c r="BC545" i="3"/>
  <c r="BC546" i="3"/>
  <c r="BC547" i="3"/>
  <c r="BC548" i="3"/>
  <c r="BC549" i="3"/>
  <c r="BC550" i="3"/>
  <c r="BC551" i="3"/>
  <c r="BC552" i="3"/>
  <c r="BC553" i="3"/>
  <c r="BC554" i="3"/>
  <c r="BC555" i="3"/>
  <c r="BC556" i="3"/>
  <c r="BC557" i="3"/>
  <c r="BC558" i="3"/>
  <c r="BC559" i="3"/>
  <c r="BC560" i="3"/>
  <c r="BC561" i="3"/>
  <c r="BC562" i="3"/>
  <c r="BC563" i="3"/>
  <c r="BC564" i="3"/>
  <c r="BC565" i="3"/>
  <c r="BC566" i="3"/>
  <c r="BC567" i="3"/>
  <c r="BC568" i="3"/>
  <c r="BC569" i="3"/>
  <c r="BC570" i="3"/>
  <c r="BC571" i="3"/>
  <c r="BC572" i="3"/>
  <c r="BC573" i="3"/>
  <c r="BC574" i="3"/>
  <c r="BC575" i="3"/>
  <c r="BC576" i="3"/>
  <c r="BC577" i="3"/>
  <c r="BC578" i="3"/>
  <c r="BC579" i="3"/>
  <c r="BC580" i="3"/>
  <c r="BC581" i="3"/>
  <c r="BC582" i="3"/>
  <c r="BC583" i="3"/>
  <c r="BC584" i="3"/>
  <c r="BC585" i="3"/>
  <c r="BC586" i="3"/>
  <c r="BC587" i="3"/>
  <c r="BC588" i="3"/>
  <c r="BC589" i="3"/>
  <c r="BC590" i="3"/>
  <c r="BC591" i="3"/>
  <c r="BC592" i="3"/>
  <c r="BC593" i="3"/>
  <c r="BC594" i="3"/>
  <c r="BC595" i="3"/>
  <c r="BC596" i="3"/>
  <c r="BC597" i="3"/>
  <c r="BC598" i="3"/>
  <c r="BC599" i="3"/>
  <c r="BC600" i="3"/>
  <c r="BC601" i="3"/>
  <c r="BC602" i="3"/>
  <c r="BC603" i="3"/>
  <c r="BC604" i="3"/>
  <c r="BC605" i="3"/>
  <c r="BC606" i="3"/>
  <c r="BC607" i="3"/>
  <c r="BC608" i="3"/>
  <c r="BC609" i="3"/>
  <c r="BC610" i="3"/>
  <c r="BC611" i="3"/>
  <c r="BC612" i="3"/>
  <c r="BC613" i="3"/>
  <c r="BC614" i="3"/>
  <c r="BC615" i="3"/>
  <c r="BC616" i="3"/>
  <c r="BC617" i="3"/>
  <c r="BC618" i="3"/>
  <c r="BC619" i="3"/>
  <c r="BC620" i="3"/>
  <c r="BC621" i="3"/>
  <c r="BC622" i="3"/>
  <c r="BC623" i="3"/>
  <c r="BC624" i="3"/>
  <c r="BC625" i="3"/>
  <c r="BC626" i="3"/>
  <c r="BC627" i="3"/>
  <c r="BC628" i="3"/>
  <c r="BC629" i="3"/>
  <c r="BC630" i="3"/>
  <c r="BC631" i="3"/>
  <c r="BC632" i="3"/>
  <c r="BC633" i="3"/>
  <c r="BC634" i="3"/>
  <c r="BC635" i="3"/>
  <c r="BC636" i="3"/>
  <c r="BC637" i="3"/>
  <c r="BC638" i="3"/>
  <c r="BC639" i="3"/>
  <c r="BC640" i="3"/>
  <c r="BC641" i="3"/>
  <c r="BC642" i="3"/>
  <c r="BC643" i="3"/>
  <c r="BC644" i="3"/>
  <c r="BC645" i="3"/>
  <c r="BC646" i="3"/>
  <c r="BC647" i="3"/>
  <c r="BC648" i="3"/>
  <c r="BC649" i="3"/>
  <c r="BC650" i="3"/>
  <c r="BC651" i="3"/>
  <c r="BC652" i="3"/>
  <c r="BC653" i="3"/>
  <c r="BC654" i="3"/>
  <c r="BC655" i="3"/>
  <c r="BC656" i="3"/>
  <c r="BC657" i="3"/>
  <c r="BC658" i="3"/>
  <c r="BC659" i="3"/>
  <c r="BC660" i="3"/>
  <c r="BC661" i="3"/>
  <c r="BC662" i="3"/>
  <c r="BC663" i="3"/>
  <c r="BC664" i="3"/>
  <c r="BC665" i="3"/>
  <c r="BC666" i="3"/>
  <c r="BC667" i="3"/>
  <c r="BC668" i="3"/>
  <c r="BC669" i="3"/>
  <c r="BC670" i="3"/>
  <c r="BC671" i="3"/>
  <c r="BC672" i="3"/>
  <c r="BC673" i="3"/>
  <c r="BC674" i="3"/>
  <c r="BC675" i="3"/>
  <c r="BC676" i="3"/>
  <c r="BC677" i="3"/>
  <c r="BC678" i="3"/>
  <c r="BC679" i="3"/>
  <c r="BC680" i="3"/>
  <c r="BC681" i="3"/>
  <c r="BC682" i="3"/>
  <c r="BC683" i="3"/>
  <c r="BC684" i="3"/>
  <c r="BC685" i="3"/>
  <c r="BC686" i="3"/>
  <c r="BC687" i="3"/>
  <c r="BC688" i="3"/>
  <c r="BC689" i="3"/>
  <c r="BC690" i="3"/>
  <c r="BC691" i="3"/>
  <c r="BC692" i="3"/>
  <c r="BC693" i="3"/>
  <c r="BC694" i="3"/>
  <c r="BC695" i="3"/>
  <c r="BC696" i="3"/>
  <c r="BC697" i="3"/>
  <c r="BC698" i="3"/>
  <c r="BC699" i="3"/>
  <c r="BC700" i="3"/>
  <c r="BC701" i="3"/>
  <c r="BC702" i="3"/>
  <c r="BC703" i="3"/>
  <c r="BC704" i="3"/>
  <c r="BC705" i="3"/>
  <c r="BC706" i="3"/>
  <c r="BC707" i="3"/>
  <c r="BC708" i="3"/>
  <c r="BC709" i="3"/>
  <c r="BC710" i="3"/>
  <c r="BC711" i="3"/>
  <c r="BC712" i="3"/>
  <c r="BC713" i="3"/>
  <c r="BC714" i="3"/>
  <c r="BC715" i="3"/>
  <c r="BC716" i="3"/>
  <c r="BC717" i="3"/>
  <c r="BC718" i="3"/>
  <c r="BC719" i="3"/>
  <c r="BC720" i="3"/>
  <c r="BC721" i="3"/>
  <c r="BC722" i="3"/>
  <c r="BC723" i="3"/>
  <c r="BC724" i="3"/>
  <c r="BC725" i="3"/>
  <c r="BC726" i="3"/>
  <c r="BC727" i="3"/>
  <c r="BC728" i="3"/>
  <c r="BC729" i="3"/>
  <c r="BC730" i="3"/>
  <c r="BC731" i="3"/>
  <c r="BC732" i="3"/>
  <c r="BC733" i="3"/>
  <c r="BC734" i="3"/>
  <c r="BC735" i="3"/>
  <c r="BC736" i="3"/>
  <c r="BC737" i="3"/>
  <c r="BC738" i="3"/>
  <c r="BC739" i="3"/>
  <c r="BC740" i="3"/>
  <c r="BC741" i="3"/>
  <c r="BC742" i="3"/>
  <c r="BC743" i="3"/>
  <c r="BC744" i="3"/>
  <c r="BC745" i="3"/>
  <c r="BC746" i="3"/>
  <c r="BC747" i="3"/>
  <c r="BC748" i="3"/>
  <c r="BC749" i="3"/>
  <c r="BC750" i="3"/>
  <c r="BC751" i="3"/>
  <c r="BC752" i="3"/>
  <c r="BC753" i="3"/>
  <c r="BC754" i="3"/>
  <c r="BC755" i="3"/>
  <c r="BC756" i="3"/>
  <c r="BC757" i="3"/>
  <c r="BC758" i="3"/>
  <c r="BC759" i="3"/>
  <c r="BC760" i="3"/>
  <c r="BC761" i="3"/>
  <c r="BC762" i="3"/>
  <c r="BC763" i="3"/>
  <c r="BC764" i="3"/>
  <c r="BC765" i="3"/>
  <c r="BC766" i="3"/>
  <c r="BC767" i="3"/>
  <c r="BC768" i="3"/>
  <c r="BC769" i="3"/>
  <c r="BC770" i="3"/>
  <c r="BC771" i="3"/>
  <c r="BC772" i="3"/>
  <c r="BC773" i="3"/>
  <c r="BC774" i="3"/>
  <c r="BC775" i="3"/>
  <c r="BC776" i="3"/>
  <c r="BC777" i="3"/>
  <c r="BC778" i="3"/>
  <c r="BC779" i="3"/>
  <c r="BC780" i="3"/>
  <c r="BC781" i="3"/>
  <c r="BC782" i="3"/>
  <c r="BC783" i="3"/>
  <c r="BC784" i="3"/>
  <c r="BC785" i="3"/>
  <c r="BC786" i="3"/>
  <c r="BC787" i="3"/>
  <c r="BC788" i="3"/>
  <c r="BC789" i="3"/>
  <c r="BC790" i="3"/>
  <c r="BC791" i="3"/>
  <c r="BC792" i="3"/>
  <c r="BC793" i="3"/>
  <c r="BC794" i="3"/>
  <c r="BC795" i="3"/>
  <c r="BC796" i="3"/>
  <c r="BC797" i="3"/>
  <c r="BC798" i="3"/>
  <c r="BC799" i="3"/>
  <c r="BC800" i="3"/>
  <c r="BC801" i="3"/>
  <c r="BC802" i="3"/>
  <c r="BC803" i="3"/>
  <c r="BC804" i="3"/>
  <c r="BC805" i="3"/>
  <c r="BC806" i="3"/>
  <c r="BC807" i="3"/>
  <c r="BC808" i="3"/>
  <c r="BC809" i="3"/>
  <c r="BC810" i="3"/>
  <c r="BC811" i="3"/>
  <c r="BC812" i="3"/>
  <c r="BC813" i="3"/>
  <c r="BC814" i="3"/>
  <c r="BC815" i="3"/>
  <c r="BC816" i="3"/>
  <c r="BC817" i="3"/>
  <c r="BC818" i="3"/>
  <c r="BC819" i="3"/>
  <c r="BC820" i="3"/>
  <c r="BC821" i="3"/>
  <c r="BC822" i="3"/>
  <c r="BC823" i="3"/>
  <c r="BC824" i="3"/>
  <c r="BC825" i="3"/>
  <c r="BC826" i="3"/>
  <c r="BC827" i="3"/>
  <c r="BC828" i="3"/>
  <c r="BC829" i="3"/>
  <c r="BC830" i="3"/>
  <c r="BC831" i="3"/>
  <c r="BC832" i="3"/>
  <c r="BC833" i="3"/>
  <c r="BC834" i="3"/>
  <c r="BC835" i="3"/>
  <c r="BC836" i="3"/>
  <c r="BC837" i="3"/>
  <c r="BC838" i="3"/>
  <c r="BC839" i="3"/>
  <c r="BC840" i="3"/>
  <c r="BC841" i="3"/>
  <c r="BC842" i="3"/>
  <c r="BC843" i="3"/>
  <c r="BC844" i="3"/>
  <c r="BC845" i="3"/>
  <c r="BC846" i="3"/>
  <c r="BC847" i="3"/>
  <c r="BC848" i="3"/>
  <c r="BC849" i="3"/>
  <c r="BC850" i="3"/>
  <c r="BC851" i="3"/>
  <c r="BC852" i="3"/>
  <c r="BC853" i="3"/>
  <c r="BC854" i="3"/>
  <c r="BC855" i="3"/>
  <c r="BC856" i="3"/>
  <c r="BC857" i="3"/>
  <c r="BC858" i="3"/>
  <c r="BC859" i="3"/>
  <c r="BC860" i="3"/>
  <c r="BC861" i="3"/>
  <c r="BC862" i="3"/>
  <c r="BC863" i="3"/>
  <c r="BC864" i="3"/>
  <c r="BC865" i="3"/>
  <c r="BC866" i="3"/>
  <c r="BC867" i="3"/>
  <c r="BC868" i="3"/>
  <c r="BC869" i="3"/>
  <c r="BC870" i="3"/>
  <c r="BC871" i="3"/>
  <c r="BC872" i="3"/>
  <c r="BC873" i="3"/>
  <c r="BC874" i="3"/>
  <c r="BC875" i="3"/>
  <c r="BC876" i="3"/>
  <c r="BC877" i="3"/>
  <c r="BC878" i="3"/>
  <c r="BC879" i="3"/>
  <c r="BC880" i="3"/>
  <c r="BC881" i="3"/>
  <c r="BC882" i="3"/>
  <c r="BC883" i="3"/>
  <c r="BC884" i="3"/>
  <c r="BC885" i="3"/>
  <c r="BC886" i="3"/>
  <c r="BC887" i="3"/>
  <c r="BC888" i="3"/>
  <c r="BC889" i="3"/>
  <c r="BC890" i="3"/>
  <c r="BC891" i="3"/>
  <c r="BC892" i="3"/>
  <c r="BC893" i="3"/>
  <c r="BC894" i="3"/>
  <c r="BC895" i="3"/>
  <c r="BC896" i="3"/>
  <c r="BC897" i="3"/>
  <c r="BC898" i="3"/>
  <c r="BC899" i="3"/>
  <c r="BC900" i="3"/>
  <c r="BC901" i="3"/>
  <c r="BC902" i="3"/>
  <c r="BC903" i="3"/>
  <c r="BC904" i="3"/>
  <c r="BC905" i="3"/>
  <c r="BC906" i="3"/>
  <c r="BC907" i="3"/>
  <c r="BC908" i="3"/>
  <c r="BC909" i="3"/>
  <c r="BC910" i="3"/>
  <c r="BC911" i="3"/>
  <c r="BC912" i="3"/>
  <c r="BC913" i="3"/>
  <c r="BC914" i="3"/>
  <c r="BC915" i="3"/>
  <c r="BC916" i="3"/>
  <c r="BC917" i="3"/>
  <c r="BC918" i="3"/>
  <c r="BC919" i="3"/>
  <c r="BC920" i="3"/>
  <c r="BC921" i="3"/>
  <c r="BC922" i="3"/>
  <c r="BC923" i="3"/>
  <c r="BC924" i="3"/>
  <c r="BC925" i="3"/>
  <c r="BC926" i="3"/>
  <c r="BC927" i="3"/>
  <c r="BC928" i="3"/>
  <c r="BC929" i="3"/>
  <c r="BC930" i="3"/>
  <c r="BC931" i="3"/>
  <c r="BC932" i="3"/>
  <c r="BC933" i="3"/>
  <c r="BC934" i="3"/>
  <c r="BC935" i="3"/>
  <c r="BC936" i="3"/>
  <c r="BC937" i="3"/>
  <c r="BC938" i="3"/>
  <c r="BC939" i="3"/>
  <c r="BC940" i="3"/>
  <c r="BC941" i="3"/>
  <c r="BC942" i="3"/>
  <c r="BC943" i="3"/>
  <c r="BC944" i="3"/>
  <c r="BC945" i="3"/>
  <c r="BC946" i="3"/>
  <c r="BC947" i="3"/>
  <c r="BC948" i="3"/>
  <c r="BC949" i="3"/>
  <c r="BC950" i="3"/>
  <c r="BC951" i="3"/>
  <c r="BC952" i="3"/>
  <c r="BC953" i="3"/>
  <c r="BC954" i="3"/>
  <c r="BC955" i="3"/>
  <c r="BC956" i="3"/>
  <c r="BC957" i="3"/>
  <c r="BC958" i="3"/>
  <c r="BC959" i="3"/>
  <c r="BC960" i="3"/>
  <c r="BC961" i="3"/>
  <c r="BC962" i="3"/>
  <c r="BC963" i="3"/>
  <c r="BC964" i="3"/>
  <c r="BC965" i="3"/>
  <c r="BC966" i="3"/>
  <c r="BC967" i="3"/>
  <c r="BC968" i="3"/>
  <c r="BC969" i="3"/>
  <c r="BC970" i="3"/>
  <c r="BC971" i="3"/>
  <c r="BC972" i="3"/>
  <c r="BC973" i="3"/>
  <c r="BC974" i="3"/>
  <c r="BC975" i="3"/>
  <c r="BC976" i="3"/>
  <c r="BC977" i="3"/>
  <c r="BC978" i="3"/>
  <c r="BC979" i="3"/>
  <c r="BC980" i="3"/>
  <c r="BC981" i="3"/>
  <c r="BC982" i="3"/>
  <c r="BC983" i="3"/>
  <c r="BC984" i="3"/>
  <c r="BC985" i="3"/>
  <c r="BC986" i="3"/>
  <c r="BC987" i="3"/>
  <c r="BC988" i="3"/>
  <c r="BC989" i="3"/>
  <c r="BC990" i="3"/>
  <c r="BC991" i="3"/>
  <c r="BC992" i="3"/>
  <c r="BC993" i="3"/>
  <c r="BC994" i="3"/>
  <c r="BC995" i="3"/>
  <c r="BC996" i="3"/>
  <c r="BC997" i="3"/>
  <c r="BC998" i="3"/>
  <c r="BC999" i="3"/>
  <c r="BC1000" i="3"/>
  <c r="BC1001" i="3"/>
  <c r="BC1002" i="3"/>
  <c r="BC1003" i="3"/>
  <c r="BC1004" i="3"/>
  <c r="BC1005" i="3"/>
  <c r="BC1006" i="3"/>
  <c r="BC1007" i="3"/>
  <c r="BC1008" i="3"/>
  <c r="BC1009" i="3"/>
  <c r="BC1010" i="3"/>
  <c r="BC1011" i="3"/>
  <c r="BC1012" i="3"/>
  <c r="BC1013" i="3"/>
  <c r="BC1014" i="3"/>
  <c r="BC1015" i="3"/>
  <c r="BC1016" i="3"/>
  <c r="BC1017" i="3"/>
  <c r="BC1018" i="3"/>
  <c r="BC1019" i="3"/>
  <c r="BC1020" i="3"/>
  <c r="BC1021" i="3"/>
  <c r="BC1022" i="3"/>
  <c r="BC1023" i="3"/>
  <c r="BC1024" i="3"/>
  <c r="BC1025" i="3"/>
  <c r="BC1026" i="3"/>
  <c r="BC1027" i="3"/>
  <c r="BC1028" i="3"/>
  <c r="BC1029" i="3"/>
  <c r="BC1030" i="3"/>
  <c r="BC1031" i="3"/>
  <c r="BC1032" i="3"/>
  <c r="BC1033" i="3"/>
  <c r="BC1034" i="3"/>
  <c r="BC1035" i="3"/>
  <c r="BC1036" i="3"/>
  <c r="BC1037" i="3"/>
  <c r="BC1038" i="3"/>
  <c r="BC1039" i="3"/>
  <c r="BC1040" i="3"/>
  <c r="BC1041" i="3"/>
  <c r="BC1042" i="3"/>
  <c r="BC1043" i="3"/>
  <c r="BC1044" i="3"/>
  <c r="BC1045" i="3"/>
  <c r="BC1046" i="3"/>
  <c r="BC1047" i="3"/>
  <c r="BC1048" i="3"/>
  <c r="BC1049" i="3"/>
  <c r="BC1050" i="3"/>
  <c r="BC1051" i="3"/>
  <c r="BC1052" i="3"/>
  <c r="BC1053" i="3"/>
  <c r="BC1054" i="3"/>
  <c r="BC1055" i="3"/>
  <c r="BC1056" i="3"/>
  <c r="BC1057" i="3"/>
  <c r="BC1058" i="3"/>
  <c r="BC1059" i="3"/>
  <c r="BC1060" i="3"/>
  <c r="BC1061" i="3"/>
  <c r="BC1062" i="3"/>
  <c r="BC1063" i="3"/>
  <c r="BC1064" i="3"/>
  <c r="BC1065" i="3"/>
  <c r="BC1066" i="3"/>
  <c r="BC1067" i="3"/>
  <c r="BC1068" i="3"/>
  <c r="BC1069" i="3"/>
  <c r="BC1070" i="3"/>
  <c r="BC1071" i="3"/>
  <c r="BC1072" i="3"/>
  <c r="BC1073" i="3"/>
  <c r="BC1074" i="3"/>
  <c r="BC1075" i="3"/>
  <c r="BC1076" i="3"/>
  <c r="BC1077" i="3"/>
  <c r="BC1078" i="3"/>
  <c r="BC1079" i="3"/>
  <c r="BC1080" i="3"/>
  <c r="BC1081" i="3"/>
  <c r="BC1082" i="3"/>
  <c r="BC1083" i="3"/>
  <c r="BC1084" i="3"/>
  <c r="BC1085" i="3"/>
  <c r="BC1086" i="3"/>
  <c r="BC1087" i="3"/>
  <c r="BC1088" i="3"/>
  <c r="BC1089" i="3"/>
  <c r="BC1090" i="3"/>
  <c r="BC1091" i="3"/>
  <c r="BC1092" i="3"/>
  <c r="BC1093" i="3"/>
  <c r="BC1094" i="3"/>
  <c r="BC1095" i="3"/>
  <c r="BC1096" i="3"/>
  <c r="BC1097" i="3"/>
  <c r="BC1098" i="3"/>
  <c r="BC1099" i="3"/>
  <c r="BC1100" i="3"/>
  <c r="BC1101" i="3"/>
  <c r="BC1102" i="3"/>
  <c r="BC1103" i="3"/>
  <c r="BC1104" i="3"/>
  <c r="BC1105" i="3"/>
  <c r="BC1106" i="3"/>
  <c r="BC1107" i="3"/>
  <c r="BC1108" i="3"/>
  <c r="BC1109" i="3"/>
  <c r="BC1110" i="3"/>
  <c r="BC1111" i="3"/>
  <c r="BC1112" i="3"/>
  <c r="BC1113" i="3"/>
  <c r="BC1114" i="3"/>
  <c r="BC1115" i="3"/>
  <c r="BC1116" i="3"/>
  <c r="BC1117" i="3"/>
  <c r="BC1118" i="3"/>
  <c r="BC1119" i="3"/>
  <c r="BC1120" i="3"/>
  <c r="BC1121" i="3"/>
  <c r="BC1122" i="3"/>
  <c r="BC1123" i="3"/>
  <c r="BC1124" i="3"/>
  <c r="BC1125" i="3"/>
  <c r="BC1126" i="3"/>
  <c r="BC1127" i="3"/>
  <c r="BC1128" i="3"/>
  <c r="BC1129" i="3"/>
  <c r="BC1130" i="3"/>
  <c r="BC1131" i="3"/>
  <c r="BC1132" i="3"/>
  <c r="BC1133" i="3"/>
  <c r="BC1134" i="3"/>
  <c r="BC1135" i="3"/>
  <c r="BC1136" i="3"/>
  <c r="BC1137" i="3"/>
  <c r="BC1138" i="3"/>
  <c r="BC1139" i="3"/>
  <c r="BC1140" i="3"/>
  <c r="BC1141" i="3"/>
  <c r="BC1142" i="3"/>
  <c r="BC1143" i="3"/>
  <c r="BC1144" i="3"/>
  <c r="BC1145" i="3"/>
  <c r="BC1146" i="3"/>
  <c r="BC1147" i="3"/>
  <c r="BC1148" i="3"/>
  <c r="BC1149" i="3"/>
  <c r="BC1150" i="3"/>
  <c r="BC1151" i="3"/>
  <c r="BC1152" i="3"/>
  <c r="BC1153" i="3"/>
  <c r="BC1154" i="3"/>
  <c r="BC1155" i="3"/>
  <c r="BC1156" i="3"/>
  <c r="BC1157" i="3"/>
  <c r="BC1158" i="3"/>
  <c r="BC1159" i="3"/>
  <c r="BC1160" i="3"/>
  <c r="BC1161" i="3"/>
  <c r="BC1162" i="3"/>
  <c r="BC1163" i="3"/>
  <c r="BC1164" i="3"/>
  <c r="BC1165" i="3"/>
  <c r="BC1166" i="3"/>
  <c r="BC1167" i="3"/>
  <c r="BC1168" i="3"/>
  <c r="BC1169" i="3"/>
  <c r="BC1170" i="3"/>
  <c r="BC1171" i="3"/>
  <c r="BC1172" i="3"/>
  <c r="BC1173" i="3"/>
  <c r="BC1174" i="3"/>
  <c r="BC1175" i="3"/>
  <c r="BC1176" i="3"/>
  <c r="BC1177" i="3"/>
  <c r="BC1178" i="3"/>
  <c r="BC1179" i="3"/>
  <c r="BC1180" i="3"/>
  <c r="BC1181" i="3"/>
  <c r="BC1182" i="3"/>
  <c r="BC1183" i="3"/>
  <c r="BC1184" i="3"/>
  <c r="BC1185" i="3"/>
  <c r="BC1186" i="3"/>
  <c r="BC1187" i="3"/>
  <c r="BC1188" i="3"/>
  <c r="BC1189" i="3"/>
  <c r="BC1190" i="3"/>
  <c r="BC1191" i="3"/>
  <c r="BC1192" i="3"/>
  <c r="BC1193" i="3"/>
  <c r="BC1194" i="3"/>
  <c r="BC1195" i="3"/>
  <c r="BC1196" i="3"/>
  <c r="BC1197" i="3"/>
  <c r="BC1198" i="3"/>
  <c r="BC1199" i="3"/>
  <c r="BC1200" i="3"/>
  <c r="BC1201" i="3"/>
  <c r="BC1202" i="3"/>
  <c r="BC1203" i="3"/>
  <c r="BC1204" i="3"/>
  <c r="BC1205" i="3"/>
  <c r="BC1206" i="3"/>
  <c r="BC1207" i="3"/>
  <c r="BC1208" i="3"/>
  <c r="BC1209" i="3"/>
  <c r="BC1210" i="3"/>
  <c r="BC1211" i="3"/>
  <c r="BC1212" i="3"/>
  <c r="BC1213" i="3"/>
  <c r="BC1214" i="3"/>
  <c r="BC1215" i="3"/>
  <c r="BC1216" i="3"/>
  <c r="BC1217" i="3"/>
  <c r="BC1218" i="3"/>
  <c r="BC1219" i="3"/>
  <c r="BC1220" i="3"/>
  <c r="BC1221" i="3"/>
  <c r="BC1222" i="3"/>
  <c r="BC1223" i="3"/>
  <c r="BC1224" i="3"/>
  <c r="BC1225" i="3"/>
  <c r="BC1226" i="3"/>
  <c r="BC1227" i="3"/>
  <c r="BC1228" i="3"/>
  <c r="BC1229" i="3"/>
  <c r="BC1230" i="3"/>
  <c r="BC1231" i="3"/>
  <c r="BC1232" i="3"/>
  <c r="BC1233" i="3"/>
  <c r="BC1234" i="3"/>
  <c r="BC1235" i="3"/>
  <c r="BC1236" i="3"/>
  <c r="BC1237" i="3"/>
  <c r="BC1238" i="3"/>
  <c r="BC1239" i="3"/>
  <c r="BC1240" i="3"/>
  <c r="BC1241" i="3"/>
  <c r="BC1242" i="3"/>
  <c r="BC1243" i="3"/>
  <c r="BC1244" i="3"/>
  <c r="BC1245" i="3"/>
  <c r="BC1246" i="3"/>
  <c r="BC1247" i="3"/>
  <c r="BC1248" i="3"/>
  <c r="BC1249" i="3"/>
  <c r="BC1250" i="3"/>
  <c r="BC1251" i="3"/>
  <c r="BC1252" i="3"/>
  <c r="BC1253" i="3"/>
  <c r="BC1254" i="3"/>
  <c r="BC1255" i="3"/>
  <c r="BC1256" i="3"/>
  <c r="BC1257" i="3"/>
  <c r="BC1258" i="3"/>
  <c r="BC1259" i="3"/>
  <c r="BC1260" i="3"/>
  <c r="BC1261" i="3"/>
  <c r="BC1262" i="3"/>
  <c r="BC1263" i="3"/>
  <c r="BC1264" i="3"/>
  <c r="BC1265" i="3"/>
  <c r="BC1266" i="3"/>
  <c r="BC1267" i="3"/>
  <c r="BC1268" i="3"/>
  <c r="BC1269" i="3"/>
  <c r="BC1270" i="3"/>
  <c r="BC1271" i="3"/>
  <c r="BC1272" i="3"/>
  <c r="BC1273" i="3"/>
  <c r="BC1274" i="3"/>
  <c r="BC1275" i="3"/>
  <c r="BC1276" i="3"/>
  <c r="BC1277" i="3"/>
  <c r="BC1278" i="3"/>
  <c r="BC1279" i="3"/>
  <c r="BC1280" i="3"/>
  <c r="BC1281" i="3"/>
  <c r="BC1282" i="3"/>
  <c r="BC1283" i="3"/>
  <c r="BC1284" i="3"/>
  <c r="BC1285" i="3"/>
  <c r="BC1286" i="3"/>
  <c r="BC1287" i="3"/>
  <c r="BC1288" i="3"/>
  <c r="BC1289" i="3"/>
  <c r="BC1290" i="3"/>
  <c r="BC1291" i="3"/>
  <c r="BC1292" i="3"/>
  <c r="BC1293" i="3"/>
  <c r="BC1294" i="3"/>
  <c r="BC1295" i="3"/>
  <c r="BC1296" i="3"/>
  <c r="BC1297" i="3"/>
  <c r="BC1298" i="3"/>
  <c r="BC1299" i="3"/>
  <c r="BC1300" i="3"/>
  <c r="BC1301" i="3"/>
  <c r="BC1302" i="3"/>
  <c r="BC1303" i="3"/>
  <c r="BC1304" i="3"/>
  <c r="BC1305" i="3"/>
  <c r="BC1306" i="3"/>
  <c r="BC1307" i="3"/>
  <c r="BC1308" i="3"/>
  <c r="BC1309" i="3"/>
  <c r="BC1310" i="3"/>
  <c r="BC1311" i="3"/>
  <c r="BC1312" i="3"/>
  <c r="BC1313" i="3"/>
  <c r="BC1314" i="3"/>
  <c r="BC1315" i="3"/>
  <c r="BC1316" i="3"/>
  <c r="BC1317" i="3"/>
  <c r="BC1318" i="3"/>
  <c r="BC1319" i="3"/>
  <c r="BC1320" i="3"/>
  <c r="BC1321" i="3"/>
  <c r="BC1322" i="3"/>
  <c r="BC1323" i="3"/>
  <c r="BC1324" i="3"/>
  <c r="BC1325" i="3"/>
  <c r="BC1326" i="3"/>
  <c r="BC1327" i="3"/>
  <c r="BC1328" i="3"/>
  <c r="BC1329" i="3"/>
  <c r="BC1330" i="3"/>
  <c r="BC1331" i="3"/>
  <c r="BC1332" i="3"/>
  <c r="BC1333" i="3"/>
  <c r="BC1334" i="3"/>
  <c r="BC1335" i="3"/>
  <c r="BC1336" i="3"/>
  <c r="BC1337" i="3"/>
  <c r="BC1338" i="3"/>
  <c r="BC1339" i="3"/>
  <c r="BC1340" i="3"/>
  <c r="BC1341" i="3"/>
  <c r="BC1342" i="3"/>
  <c r="BC1343" i="3"/>
  <c r="BC1344" i="3"/>
  <c r="BC1345" i="3"/>
  <c r="BC1346" i="3"/>
  <c r="BC1347" i="3"/>
  <c r="BC1348" i="3"/>
  <c r="BC1349" i="3"/>
  <c r="BC1350" i="3"/>
  <c r="BC1351" i="3"/>
  <c r="BC1352" i="3"/>
  <c r="BC1353" i="3"/>
  <c r="BC1354" i="3"/>
  <c r="BC1355" i="3"/>
  <c r="BC1356" i="3"/>
  <c r="BC1357" i="3"/>
  <c r="BC1358" i="3"/>
  <c r="BC1359" i="3"/>
  <c r="BC1360" i="3"/>
  <c r="BC1361" i="3"/>
  <c r="BC1362" i="3"/>
  <c r="BC1363" i="3"/>
  <c r="BC1364" i="3"/>
  <c r="BC1365" i="3"/>
  <c r="BC1366" i="3"/>
  <c r="BC1367" i="3"/>
  <c r="BC1368" i="3"/>
  <c r="BC1369" i="3"/>
  <c r="BC1370" i="3"/>
  <c r="BC1371" i="3"/>
  <c r="BC1372" i="3"/>
  <c r="BC1373" i="3"/>
  <c r="BC1374" i="3"/>
  <c r="BC1375" i="3"/>
  <c r="BC1376" i="3"/>
  <c r="BC1377" i="3"/>
  <c r="BC1378" i="3"/>
  <c r="BC1379" i="3"/>
  <c r="BC1380" i="3"/>
  <c r="BC1381" i="3"/>
  <c r="BC1382" i="3"/>
  <c r="BC1383" i="3"/>
  <c r="BC1384" i="3"/>
  <c r="BC1385" i="3"/>
  <c r="BC1386" i="3"/>
  <c r="BC1387" i="3"/>
  <c r="BC1388" i="3"/>
  <c r="BC1389" i="3"/>
  <c r="BC1390" i="3"/>
  <c r="BC1391" i="3"/>
  <c r="BC1392" i="3"/>
  <c r="BC1393" i="3"/>
  <c r="BC1394" i="3"/>
  <c r="BC1395" i="3"/>
  <c r="BC1396" i="3"/>
  <c r="BC1397" i="3"/>
  <c r="BC1398" i="3"/>
  <c r="BC1399" i="3"/>
  <c r="BC1400" i="3"/>
  <c r="BC1401" i="3"/>
  <c r="BC1402" i="3"/>
  <c r="BC1403" i="3"/>
  <c r="BC1404" i="3"/>
  <c r="BC1405" i="3"/>
  <c r="BC1406" i="3"/>
  <c r="BC1407" i="3"/>
  <c r="BC1408" i="3"/>
  <c r="BC1409" i="3"/>
  <c r="BC1410" i="3"/>
  <c r="BC1411" i="3"/>
  <c r="BC1412" i="3"/>
  <c r="BC1413" i="3"/>
  <c r="BC1414" i="3"/>
  <c r="BC1415" i="3"/>
  <c r="BC1416" i="3"/>
  <c r="BC1417" i="3"/>
  <c r="BC1418" i="3"/>
  <c r="BC1419" i="3"/>
  <c r="BC1420" i="3"/>
  <c r="BC1421" i="3"/>
  <c r="BC1422" i="3"/>
  <c r="BC1423" i="3"/>
  <c r="BC1424" i="3"/>
  <c r="BC1425" i="3"/>
  <c r="BC1426" i="3"/>
  <c r="BC1427" i="3"/>
  <c r="BC1428" i="3"/>
  <c r="BC1429" i="3"/>
  <c r="BC1430" i="3"/>
  <c r="BC1431" i="3"/>
  <c r="BC1432" i="3"/>
  <c r="BC1433" i="3"/>
  <c r="BC1434" i="3"/>
  <c r="BC1435" i="3"/>
  <c r="BC1436" i="3"/>
  <c r="BC1437" i="3"/>
  <c r="BC1438" i="3"/>
  <c r="BC1439" i="3"/>
  <c r="BC1440" i="3"/>
  <c r="BC1441" i="3"/>
  <c r="BC1442" i="3"/>
  <c r="BC1443" i="3"/>
  <c r="BC1444" i="3"/>
  <c r="BC1445" i="3"/>
  <c r="BC1446" i="3"/>
  <c r="BC1447" i="3"/>
  <c r="BC1448" i="3"/>
  <c r="BC1449" i="3"/>
  <c r="BC1450" i="3"/>
  <c r="BC1451" i="3"/>
  <c r="BC1452" i="3"/>
  <c r="BC1453" i="3"/>
  <c r="BC1454" i="3"/>
  <c r="BC1455" i="3"/>
  <c r="BC1456" i="3"/>
  <c r="BC1457" i="3"/>
  <c r="BC1458" i="3"/>
  <c r="BC1459" i="3"/>
  <c r="BC1460" i="3"/>
  <c r="BC1461" i="3"/>
  <c r="BC1462" i="3"/>
  <c r="BC1463" i="3"/>
  <c r="BC1464" i="3"/>
  <c r="BC1465" i="3"/>
  <c r="BC1466" i="3"/>
  <c r="BC1467" i="3"/>
  <c r="BC1468" i="3"/>
  <c r="BC1469" i="3"/>
  <c r="BC1470" i="3"/>
  <c r="BC1471" i="3"/>
  <c r="BC1472" i="3"/>
  <c r="BC1473" i="3"/>
  <c r="BC1474" i="3"/>
  <c r="BC1475" i="3"/>
  <c r="BC1476" i="3"/>
  <c r="BC1477" i="3"/>
  <c r="BC1478" i="3"/>
  <c r="BC1479" i="3"/>
  <c r="BC1480" i="3"/>
  <c r="BC1481" i="3"/>
  <c r="BC1482" i="3"/>
  <c r="BC1483" i="3"/>
  <c r="BC1484" i="3"/>
  <c r="BC1485" i="3"/>
  <c r="BC1486" i="3"/>
  <c r="BC1487" i="3"/>
  <c r="BC1488" i="3"/>
  <c r="BC1489" i="3"/>
  <c r="BC1490" i="3"/>
  <c r="BC1491" i="3"/>
  <c r="BC1492" i="3"/>
  <c r="BC1493" i="3"/>
  <c r="BC1494" i="3"/>
  <c r="BC1495" i="3"/>
  <c r="BC1496" i="3"/>
  <c r="BC1497" i="3"/>
  <c r="BC1498" i="3"/>
  <c r="BC1499" i="3"/>
  <c r="BC1500" i="3"/>
  <c r="BC1501" i="3"/>
  <c r="BC1502" i="3"/>
  <c r="BC1503" i="3"/>
  <c r="BC1504" i="3"/>
  <c r="BC1505" i="3"/>
  <c r="BC1506" i="3"/>
  <c r="BC1507" i="3"/>
  <c r="BC1508" i="3"/>
  <c r="BC1509" i="3"/>
  <c r="BC1510" i="3"/>
  <c r="BC1511" i="3"/>
  <c r="BC1512" i="3"/>
  <c r="BC1513" i="3"/>
  <c r="BC1514" i="3"/>
  <c r="BC1515" i="3"/>
  <c r="BC1516" i="3"/>
  <c r="BC1517" i="3"/>
  <c r="BC1518" i="3"/>
  <c r="BC1519" i="3"/>
  <c r="BC1520" i="3"/>
  <c r="BC1521" i="3"/>
  <c r="BC1522" i="3"/>
  <c r="BC1523" i="3"/>
  <c r="BC1524" i="3"/>
  <c r="BC1525" i="3"/>
  <c r="BC1526" i="3"/>
  <c r="BC1527" i="3"/>
  <c r="BC1528" i="3"/>
  <c r="BC1529" i="3"/>
  <c r="BC1530" i="3"/>
  <c r="BC1531" i="3"/>
  <c r="BC1532" i="3"/>
  <c r="BC1533" i="3"/>
  <c r="BC1534" i="3"/>
  <c r="BC1535" i="3"/>
  <c r="BC1536" i="3"/>
  <c r="BC1537" i="3"/>
  <c r="BC1538" i="3"/>
  <c r="BC1539" i="3"/>
  <c r="BC1540" i="3"/>
  <c r="BC1541" i="3"/>
  <c r="BC1542" i="3"/>
  <c r="BC1543" i="3"/>
  <c r="BC1544" i="3"/>
  <c r="BC1545" i="3"/>
  <c r="BC1546" i="3"/>
  <c r="BC1547" i="3"/>
  <c r="BC1548" i="3"/>
  <c r="BC1549" i="3"/>
  <c r="BC1550" i="3"/>
  <c r="BC1551" i="3"/>
  <c r="BC1552" i="3"/>
  <c r="BC1553" i="3"/>
  <c r="BC1554" i="3"/>
  <c r="BC1555" i="3"/>
  <c r="BC1556" i="3"/>
  <c r="BC1557" i="3"/>
  <c r="BC1558" i="3"/>
  <c r="BC1559" i="3"/>
  <c r="BC1560" i="3"/>
  <c r="BC1561" i="3"/>
  <c r="BC1562" i="3"/>
  <c r="BC1563" i="3"/>
  <c r="BC1564" i="3"/>
  <c r="BC1565" i="3"/>
  <c r="BC1566" i="3"/>
  <c r="BC1567" i="3"/>
  <c r="BC1568" i="3"/>
  <c r="BC1569" i="3"/>
  <c r="BC1570" i="3"/>
  <c r="BC1571" i="3"/>
  <c r="BC1572" i="3"/>
  <c r="BC1573" i="3"/>
  <c r="BC1574" i="3"/>
  <c r="BC1575" i="3"/>
  <c r="BC1576" i="3"/>
  <c r="BC1577" i="3"/>
  <c r="BC1578" i="3"/>
  <c r="BC1579" i="3"/>
  <c r="BC1580" i="3"/>
  <c r="BC1581" i="3"/>
  <c r="BC1582" i="3"/>
  <c r="BC1583" i="3"/>
  <c r="BC1584" i="3"/>
  <c r="BC1585" i="3"/>
  <c r="BC1586" i="3"/>
  <c r="BC1587" i="3"/>
  <c r="BC1588" i="3"/>
  <c r="BC1589" i="3"/>
  <c r="BC1590" i="3"/>
  <c r="BC1591" i="3"/>
  <c r="BC1592" i="3"/>
  <c r="BC1593" i="3"/>
  <c r="BC1594" i="3"/>
  <c r="BC1595" i="3"/>
  <c r="BC1596" i="3"/>
  <c r="BC1597" i="3"/>
  <c r="BC1598" i="3"/>
  <c r="BC1599" i="3"/>
  <c r="BC1600" i="3"/>
  <c r="BC1601" i="3"/>
  <c r="BC1602" i="3"/>
  <c r="BC1603" i="3"/>
  <c r="BC1604" i="3"/>
  <c r="BC1605" i="3"/>
  <c r="BC1606" i="3"/>
  <c r="BC1607" i="3"/>
  <c r="BC1608" i="3"/>
  <c r="BC1609" i="3"/>
  <c r="BC1610" i="3"/>
  <c r="BC1611" i="3"/>
  <c r="BC1612" i="3"/>
  <c r="BC1613" i="3"/>
  <c r="BC1614" i="3"/>
  <c r="BC1615" i="3"/>
  <c r="BC1616" i="3"/>
  <c r="BC1617" i="3"/>
  <c r="BC1618" i="3"/>
  <c r="BC1619" i="3"/>
  <c r="BC1620" i="3"/>
  <c r="BC1621" i="3"/>
  <c r="BC1622" i="3"/>
  <c r="BC1623" i="3"/>
  <c r="BC1624" i="3"/>
  <c r="BC1625" i="3"/>
  <c r="BC1626" i="3"/>
  <c r="BC1627" i="3"/>
  <c r="BC1628" i="3"/>
  <c r="BC1629" i="3"/>
  <c r="BC1630" i="3"/>
  <c r="BC1631" i="3"/>
  <c r="BC1632" i="3"/>
  <c r="BC1633" i="3"/>
  <c r="BC1634" i="3"/>
  <c r="BC1635" i="3"/>
  <c r="BC1636" i="3"/>
  <c r="BC1637" i="3"/>
  <c r="BC1638" i="3"/>
  <c r="BC1639" i="3"/>
  <c r="BC1640" i="3"/>
  <c r="BC1641" i="3"/>
  <c r="BC1642" i="3"/>
  <c r="BC1643" i="3"/>
  <c r="BC1644" i="3"/>
  <c r="BC1645" i="3"/>
  <c r="BC1646" i="3"/>
  <c r="BC1647" i="3"/>
  <c r="BC1648" i="3"/>
  <c r="BC1649" i="3"/>
  <c r="BC1650" i="3"/>
  <c r="BC1651" i="3"/>
  <c r="BC1652" i="3"/>
  <c r="BC1653" i="3"/>
  <c r="BC1654" i="3"/>
  <c r="BC1655" i="3"/>
  <c r="BC1656" i="3"/>
  <c r="BC1657" i="3"/>
  <c r="BC1658" i="3"/>
  <c r="BC1659" i="3"/>
  <c r="BC1660" i="3"/>
  <c r="BC1661" i="3"/>
  <c r="BC1662" i="3"/>
  <c r="BC1663" i="3"/>
  <c r="BC1664" i="3"/>
  <c r="BC1665" i="3"/>
  <c r="BC1666" i="3"/>
  <c r="BC1667" i="3"/>
  <c r="BC1668" i="3"/>
  <c r="BC1669" i="3"/>
  <c r="BC1670" i="3"/>
  <c r="BC1671" i="3"/>
  <c r="BC1672" i="3"/>
  <c r="BC1673" i="3"/>
  <c r="BC1674" i="3"/>
  <c r="BC1675" i="3"/>
  <c r="BC1676" i="3"/>
  <c r="BC1677" i="3"/>
  <c r="BC1678" i="3"/>
  <c r="BC1679" i="3"/>
  <c r="BC1680" i="3"/>
  <c r="BC1681" i="3"/>
  <c r="BC1682" i="3"/>
  <c r="BC1683" i="3"/>
  <c r="BC1684" i="3"/>
  <c r="BC1685" i="3"/>
  <c r="BC1686" i="3"/>
  <c r="BC1687" i="3"/>
  <c r="BC1688" i="3"/>
  <c r="BC1689" i="3"/>
  <c r="BC1690" i="3"/>
  <c r="BC1691" i="3"/>
  <c r="BC1692" i="3"/>
  <c r="BC1693" i="3"/>
  <c r="BC1694" i="3"/>
  <c r="BC1695" i="3"/>
  <c r="BC1696" i="3"/>
  <c r="BC1697" i="3"/>
  <c r="BC1698" i="3"/>
  <c r="BC1699" i="3"/>
  <c r="BC1700" i="3"/>
  <c r="BC1701" i="3"/>
  <c r="BC1702" i="3"/>
  <c r="BC1703" i="3"/>
  <c r="BC1704" i="3"/>
  <c r="BC1705" i="3"/>
  <c r="BC1706" i="3"/>
  <c r="BC1707" i="3"/>
  <c r="BC1708" i="3"/>
  <c r="BC1709" i="3"/>
  <c r="BC1710" i="3"/>
  <c r="BC1711" i="3"/>
  <c r="BC1712" i="3"/>
  <c r="BC1713" i="3"/>
  <c r="BC1714" i="3"/>
  <c r="BC1715" i="3"/>
  <c r="BC1716" i="3"/>
  <c r="BC1717" i="3"/>
  <c r="BC1718" i="3"/>
  <c r="BC1719" i="3"/>
  <c r="BC1720" i="3"/>
  <c r="BC1721" i="3"/>
  <c r="BC1722" i="3"/>
  <c r="BC1723" i="3"/>
  <c r="BC1724" i="3"/>
  <c r="BC1725" i="3"/>
  <c r="BC1726" i="3"/>
  <c r="BC1727" i="3"/>
  <c r="BC1728" i="3"/>
  <c r="BC1729" i="3"/>
  <c r="BC1730" i="3"/>
  <c r="BC1731" i="3"/>
  <c r="BC1732" i="3"/>
  <c r="BC1733" i="3"/>
  <c r="BC1734" i="3"/>
  <c r="BC1735" i="3"/>
  <c r="BC1736" i="3"/>
  <c r="BC1737" i="3"/>
  <c r="BC1738" i="3"/>
  <c r="BC1739" i="3"/>
  <c r="BC1740" i="3"/>
  <c r="BC1741" i="3"/>
  <c r="BC1742" i="3"/>
  <c r="BC1743" i="3"/>
  <c r="BC1744" i="3"/>
  <c r="BC1745" i="3"/>
  <c r="BC1746" i="3"/>
  <c r="BC1747" i="3"/>
  <c r="BC1748" i="3"/>
  <c r="BC1749" i="3"/>
  <c r="BC1750" i="3"/>
  <c r="BC1751" i="3"/>
  <c r="BC1752" i="3"/>
  <c r="BC1753" i="3"/>
  <c r="BC1754" i="3"/>
  <c r="BC1755" i="3"/>
  <c r="BC1756" i="3"/>
  <c r="BC1757" i="3"/>
  <c r="BC1758" i="3"/>
  <c r="BC1759" i="3"/>
  <c r="BC1760" i="3"/>
  <c r="BC1761" i="3"/>
  <c r="BC1762" i="3"/>
  <c r="BC1763" i="3"/>
  <c r="BC1764" i="3"/>
  <c r="BC1765" i="3"/>
  <c r="BC1766" i="3"/>
  <c r="BC1767" i="3"/>
  <c r="BC1768" i="3"/>
  <c r="BC1769" i="3"/>
  <c r="BC1770" i="3"/>
  <c r="BC1771" i="3"/>
  <c r="BC1772" i="3"/>
  <c r="BC1773" i="3"/>
  <c r="BC1774" i="3"/>
  <c r="BC1775" i="3"/>
  <c r="BC1776" i="3"/>
  <c r="BC1777" i="3"/>
  <c r="BC1778" i="3"/>
  <c r="BC1779" i="3"/>
  <c r="BC1780" i="3"/>
  <c r="BC1781" i="3"/>
  <c r="BC1782" i="3"/>
  <c r="BC1783" i="3"/>
  <c r="BC1784" i="3"/>
  <c r="BC1785" i="3"/>
  <c r="BC1786" i="3"/>
  <c r="BC1787" i="3"/>
  <c r="BC1788" i="3"/>
  <c r="BC1789" i="3"/>
  <c r="BC1790" i="3"/>
  <c r="BC1791" i="3"/>
  <c r="BC1792" i="3"/>
  <c r="BC1793" i="3"/>
  <c r="BC1794" i="3"/>
  <c r="BC1795" i="3"/>
  <c r="BC1796" i="3"/>
  <c r="BC1797" i="3"/>
  <c r="BC1798" i="3"/>
  <c r="BC1799" i="3"/>
  <c r="BC1800" i="3"/>
  <c r="BC1801" i="3"/>
  <c r="BC1802" i="3"/>
  <c r="BC1803" i="3"/>
  <c r="BC1804" i="3"/>
  <c r="BC1805" i="3"/>
  <c r="BC1806" i="3"/>
  <c r="BC1807" i="3"/>
  <c r="BC1808" i="3"/>
  <c r="BC1809" i="3"/>
  <c r="BC1810" i="3"/>
  <c r="BC1811" i="3"/>
  <c r="BC1812" i="3"/>
  <c r="BC1813" i="3"/>
  <c r="BC1814" i="3"/>
  <c r="BC1815" i="3"/>
  <c r="BC1816" i="3"/>
  <c r="BC1817" i="3"/>
  <c r="BC1818" i="3"/>
  <c r="BC1819" i="3"/>
  <c r="BC1820" i="3"/>
  <c r="BC1821" i="3"/>
  <c r="BC1822" i="3"/>
  <c r="BC1823" i="3"/>
  <c r="BC1824" i="3"/>
  <c r="BC1825" i="3"/>
  <c r="BC1826" i="3"/>
  <c r="BC1827" i="3"/>
  <c r="BC1828" i="3"/>
  <c r="BC1829" i="3"/>
  <c r="BC1830" i="3"/>
  <c r="BC1831" i="3"/>
  <c r="BC1832" i="3"/>
  <c r="BC1833" i="3"/>
  <c r="BC1834" i="3"/>
  <c r="BC1835" i="3"/>
  <c r="BC1836" i="3"/>
  <c r="BC1837" i="3"/>
  <c r="BC1838" i="3"/>
  <c r="BC1839" i="3"/>
  <c r="BC1840" i="3"/>
  <c r="BC1841" i="3"/>
  <c r="BC1842" i="3"/>
  <c r="BC1843" i="3"/>
  <c r="BC1844" i="3"/>
  <c r="BC1845" i="3"/>
  <c r="BC1846" i="3"/>
  <c r="BC1847" i="3"/>
  <c r="BC1848" i="3"/>
  <c r="BC1849" i="3"/>
  <c r="BC1850" i="3"/>
  <c r="BC1851" i="3"/>
  <c r="BC1852" i="3"/>
  <c r="BC1853" i="3"/>
  <c r="BC1854" i="3"/>
  <c r="BC1855" i="3"/>
  <c r="BC1856" i="3"/>
  <c r="BC1857" i="3"/>
  <c r="BC1858" i="3"/>
  <c r="BC1859" i="3"/>
  <c r="BC1860" i="3"/>
  <c r="BC1861" i="3"/>
  <c r="BC1862" i="3"/>
  <c r="BC1863" i="3"/>
  <c r="BC1864" i="3"/>
  <c r="BC1865" i="3"/>
  <c r="BC1866" i="3"/>
  <c r="BC1867" i="3"/>
  <c r="BC1868" i="3"/>
  <c r="BC1869" i="3"/>
  <c r="BC1870" i="3"/>
  <c r="BC1871" i="3"/>
  <c r="BC1872" i="3"/>
  <c r="BC1873" i="3"/>
  <c r="BC1874" i="3"/>
  <c r="BC1875" i="3"/>
  <c r="BC1876" i="3"/>
  <c r="BC1877" i="3"/>
  <c r="BC1878" i="3"/>
  <c r="BC1879" i="3"/>
  <c r="BC1880" i="3"/>
  <c r="BC1881" i="3"/>
  <c r="BC1882" i="3"/>
  <c r="BC1883" i="3"/>
  <c r="BC1884" i="3"/>
  <c r="BC1885" i="3"/>
  <c r="BC1886" i="3"/>
  <c r="BC1887" i="3"/>
  <c r="BC1888" i="3"/>
  <c r="BC1889" i="3"/>
  <c r="BC1890" i="3"/>
  <c r="BC1891" i="3"/>
  <c r="BC1892" i="3"/>
  <c r="BC1893" i="3"/>
  <c r="BC1894" i="3"/>
  <c r="BC1895" i="3"/>
  <c r="BC1896" i="3"/>
  <c r="BC1897" i="3"/>
  <c r="BC1898" i="3"/>
  <c r="BC1899" i="3"/>
  <c r="BC1900" i="3"/>
  <c r="BC1901" i="3"/>
  <c r="BC1902" i="3"/>
  <c r="BC1903" i="3"/>
  <c r="BC1904" i="3"/>
  <c r="BC1905" i="3"/>
  <c r="BC1906" i="3"/>
  <c r="BC1907" i="3"/>
  <c r="BC1908" i="3"/>
  <c r="BC1909" i="3"/>
  <c r="BC1910" i="3"/>
  <c r="BC1911" i="3"/>
  <c r="BC1912" i="3"/>
  <c r="BC1913" i="3"/>
  <c r="BC1914" i="3"/>
  <c r="BC1915" i="3"/>
  <c r="BC1916" i="3"/>
  <c r="BC1917" i="3"/>
  <c r="BC1918" i="3"/>
  <c r="BC1919" i="3"/>
  <c r="BC1920" i="3"/>
  <c r="BC1921" i="3"/>
  <c r="BC1922" i="3"/>
  <c r="BC1923" i="3"/>
  <c r="BC1924" i="3"/>
  <c r="BC1925" i="3"/>
  <c r="BC1926" i="3"/>
  <c r="BC1927" i="3"/>
  <c r="BC1928" i="3"/>
  <c r="BC1929" i="3"/>
  <c r="BC1930" i="3"/>
  <c r="BC1931" i="3"/>
  <c r="BC1932" i="3"/>
  <c r="BC1933" i="3"/>
  <c r="BC1934" i="3"/>
  <c r="BC1935" i="3"/>
  <c r="BC1936" i="3"/>
  <c r="BC1937" i="3"/>
  <c r="BC1938" i="3"/>
  <c r="BC1939" i="3"/>
  <c r="BC1940" i="3"/>
  <c r="BC1941" i="3"/>
  <c r="BC1942" i="3"/>
  <c r="BC1943" i="3"/>
  <c r="BC1944" i="3"/>
  <c r="BC1945" i="3"/>
  <c r="BC1946" i="3"/>
  <c r="BC1947" i="3"/>
  <c r="BC1948" i="3"/>
  <c r="BC1949" i="3"/>
  <c r="BC1950" i="3"/>
  <c r="BC1951" i="3"/>
  <c r="BC1952" i="3"/>
  <c r="BC1953" i="3"/>
  <c r="BC1954" i="3"/>
  <c r="BC1955" i="3"/>
  <c r="BC1956" i="3"/>
  <c r="BC1957" i="3"/>
  <c r="BC1958" i="3"/>
  <c r="BC1959" i="3"/>
  <c r="BC1960" i="3"/>
  <c r="BC1961" i="3"/>
  <c r="BC1962" i="3"/>
  <c r="BC1963" i="3"/>
  <c r="BC1964" i="3"/>
  <c r="BC1965" i="3"/>
  <c r="BC1966" i="3"/>
  <c r="BC1967" i="3"/>
  <c r="BC1968" i="3"/>
  <c r="BC1969" i="3"/>
  <c r="BC1970" i="3"/>
  <c r="BC1971" i="3"/>
  <c r="BC1972" i="3"/>
  <c r="BC1973" i="3"/>
  <c r="BC1974" i="3"/>
  <c r="BC1975" i="3"/>
  <c r="BC1976" i="3"/>
  <c r="BC1977" i="3"/>
  <c r="BC1978" i="3"/>
  <c r="BC1979" i="3"/>
  <c r="BC1980" i="3"/>
  <c r="BC1981" i="3"/>
  <c r="BC1982" i="3"/>
  <c r="BC1983" i="3"/>
  <c r="BC1984" i="3"/>
  <c r="BC1985" i="3"/>
  <c r="BC1986" i="3"/>
  <c r="BC1987" i="3"/>
  <c r="BC1988" i="3"/>
  <c r="BC1989" i="3"/>
  <c r="BC1990" i="3"/>
  <c r="BC1991" i="3"/>
  <c r="BC1992" i="3"/>
  <c r="BC1993" i="3"/>
  <c r="BC1994" i="3"/>
  <c r="BC1995" i="3"/>
  <c r="BC1996" i="3"/>
  <c r="BC1997" i="3"/>
  <c r="BC1998" i="3"/>
  <c r="BC1999" i="3"/>
  <c r="BC2000" i="3"/>
  <c r="BC2001" i="3"/>
  <c r="BC2002" i="3"/>
  <c r="BC2003" i="3"/>
  <c r="BC2004" i="3"/>
  <c r="BC2005" i="3"/>
  <c r="BC2006" i="3"/>
  <c r="BC2007" i="3"/>
  <c r="BC2008" i="3"/>
  <c r="BC2009" i="3"/>
  <c r="BI7" i="3"/>
  <c r="BF7" i="3"/>
  <c r="S6" i="3"/>
  <c r="S6" i="1"/>
  <c r="V7" i="3"/>
  <c r="U7" i="3"/>
  <c r="N6" i="3"/>
  <c r="O6" i="1"/>
  <c r="BA7" i="3" l="1"/>
  <c r="BL7" i="3"/>
  <c r="O7" i="1"/>
  <c r="P7" i="1"/>
  <c r="Q7" i="1"/>
  <c r="R7" i="1"/>
  <c r="BQ11" i="1" l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363" i="1"/>
  <c r="BQ364" i="1"/>
  <c r="BQ365" i="1"/>
  <c r="BQ366" i="1"/>
  <c r="BQ367" i="1"/>
  <c r="BQ368" i="1"/>
  <c r="BQ369" i="1"/>
  <c r="BQ370" i="1"/>
  <c r="BQ371" i="1"/>
  <c r="BQ372" i="1"/>
  <c r="BQ373" i="1"/>
  <c r="BQ374" i="1"/>
  <c r="BQ375" i="1"/>
  <c r="BQ376" i="1"/>
  <c r="BQ377" i="1"/>
  <c r="BQ378" i="1"/>
  <c r="BQ379" i="1"/>
  <c r="BQ380" i="1"/>
  <c r="BQ381" i="1"/>
  <c r="BQ382" i="1"/>
  <c r="BQ383" i="1"/>
  <c r="BQ384" i="1"/>
  <c r="BQ385" i="1"/>
  <c r="BQ386" i="1"/>
  <c r="BQ387" i="1"/>
  <c r="BQ388" i="1"/>
  <c r="BQ389" i="1"/>
  <c r="BQ390" i="1"/>
  <c r="BQ391" i="1"/>
  <c r="BQ392" i="1"/>
  <c r="BQ393" i="1"/>
  <c r="BQ394" i="1"/>
  <c r="BQ395" i="1"/>
  <c r="BQ396" i="1"/>
  <c r="BQ397" i="1"/>
  <c r="BQ398" i="1"/>
  <c r="BQ399" i="1"/>
  <c r="BQ400" i="1"/>
  <c r="BQ401" i="1"/>
  <c r="BQ402" i="1"/>
  <c r="BQ403" i="1"/>
  <c r="BQ404" i="1"/>
  <c r="BQ405" i="1"/>
  <c r="BQ406" i="1"/>
  <c r="BQ407" i="1"/>
  <c r="BQ408" i="1"/>
  <c r="BQ409" i="1"/>
  <c r="BQ410" i="1"/>
  <c r="BQ411" i="1"/>
  <c r="BQ412" i="1"/>
  <c r="BQ413" i="1"/>
  <c r="BQ414" i="1"/>
  <c r="BQ415" i="1"/>
  <c r="BQ416" i="1"/>
  <c r="BQ417" i="1"/>
  <c r="BQ418" i="1"/>
  <c r="BQ419" i="1"/>
  <c r="BQ420" i="1"/>
  <c r="BQ421" i="1"/>
  <c r="BQ422" i="1"/>
  <c r="BQ423" i="1"/>
  <c r="BQ424" i="1"/>
  <c r="BQ425" i="1"/>
  <c r="BQ426" i="1"/>
  <c r="BQ427" i="1"/>
  <c r="BQ428" i="1"/>
  <c r="BQ429" i="1"/>
  <c r="BQ430" i="1"/>
  <c r="BQ431" i="1"/>
  <c r="BQ432" i="1"/>
  <c r="BQ433" i="1"/>
  <c r="BQ434" i="1"/>
  <c r="BQ435" i="1"/>
  <c r="BQ436" i="1"/>
  <c r="BQ437" i="1"/>
  <c r="BQ438" i="1"/>
  <c r="BQ439" i="1"/>
  <c r="BQ440" i="1"/>
  <c r="BQ441" i="1"/>
  <c r="BQ442" i="1"/>
  <c r="BQ443" i="1"/>
  <c r="BQ444" i="1"/>
  <c r="BQ445" i="1"/>
  <c r="BQ446" i="1"/>
  <c r="BQ447" i="1"/>
  <c r="BQ448" i="1"/>
  <c r="BQ449" i="1"/>
  <c r="BQ450" i="1"/>
  <c r="BQ451" i="1"/>
  <c r="BQ452" i="1"/>
  <c r="BQ453" i="1"/>
  <c r="BQ454" i="1"/>
  <c r="BQ455" i="1"/>
  <c r="BQ456" i="1"/>
  <c r="BQ457" i="1"/>
  <c r="BQ458" i="1"/>
  <c r="BQ459" i="1"/>
  <c r="BQ460" i="1"/>
  <c r="BQ461" i="1"/>
  <c r="BQ462" i="1"/>
  <c r="BQ463" i="1"/>
  <c r="BQ464" i="1"/>
  <c r="BQ465" i="1"/>
  <c r="BQ466" i="1"/>
  <c r="BQ467" i="1"/>
  <c r="BQ468" i="1"/>
  <c r="BQ469" i="1"/>
  <c r="BQ470" i="1"/>
  <c r="BQ471" i="1"/>
  <c r="BQ472" i="1"/>
  <c r="BQ473" i="1"/>
  <c r="BQ474" i="1"/>
  <c r="BQ475" i="1"/>
  <c r="BQ476" i="1"/>
  <c r="BQ477" i="1"/>
  <c r="BQ478" i="1"/>
  <c r="BQ479" i="1"/>
  <c r="BQ480" i="1"/>
  <c r="BQ481" i="1"/>
  <c r="BQ482" i="1"/>
  <c r="BQ483" i="1"/>
  <c r="BQ484" i="1"/>
  <c r="BQ485" i="1"/>
  <c r="BQ486" i="1"/>
  <c r="BQ487" i="1"/>
  <c r="BQ488" i="1"/>
  <c r="BQ489" i="1"/>
  <c r="BQ490" i="1"/>
  <c r="BQ491" i="1"/>
  <c r="BQ492" i="1"/>
  <c r="BQ493" i="1"/>
  <c r="BQ494" i="1"/>
  <c r="BQ495" i="1"/>
  <c r="BQ496" i="1"/>
  <c r="BQ497" i="1"/>
  <c r="BQ498" i="1"/>
  <c r="BQ499" i="1"/>
  <c r="BQ500" i="1"/>
  <c r="BQ501" i="1"/>
  <c r="BQ502" i="1"/>
  <c r="BQ503" i="1"/>
  <c r="BQ504" i="1"/>
  <c r="BQ505" i="1"/>
  <c r="BQ506" i="1"/>
  <c r="BQ507" i="1"/>
  <c r="BQ508" i="1"/>
  <c r="BQ509" i="1"/>
  <c r="BQ510" i="1"/>
  <c r="BQ511" i="1"/>
  <c r="BQ512" i="1"/>
  <c r="BQ513" i="1"/>
  <c r="BQ514" i="1"/>
  <c r="BQ515" i="1"/>
  <c r="BQ516" i="1"/>
  <c r="BQ517" i="1"/>
  <c r="BQ518" i="1"/>
  <c r="BQ519" i="1"/>
  <c r="BQ520" i="1"/>
  <c r="BQ521" i="1"/>
  <c r="BQ522" i="1"/>
  <c r="BQ523" i="1"/>
  <c r="BQ524" i="1"/>
  <c r="BQ525" i="1"/>
  <c r="BQ526" i="1"/>
  <c r="BQ527" i="1"/>
  <c r="BQ528" i="1"/>
  <c r="BQ529" i="1"/>
  <c r="BQ530" i="1"/>
  <c r="BQ531" i="1"/>
  <c r="BQ532" i="1"/>
  <c r="BQ533" i="1"/>
  <c r="BQ534" i="1"/>
  <c r="BQ535" i="1"/>
  <c r="BQ536" i="1"/>
  <c r="BQ537" i="1"/>
  <c r="BQ538" i="1"/>
  <c r="BQ539" i="1"/>
  <c r="BQ540" i="1"/>
  <c r="BQ541" i="1"/>
  <c r="BQ542" i="1"/>
  <c r="BQ543" i="1"/>
  <c r="BQ544" i="1"/>
  <c r="BQ545" i="1"/>
  <c r="BQ546" i="1"/>
  <c r="BQ547" i="1"/>
  <c r="BQ548" i="1"/>
  <c r="BQ549" i="1"/>
  <c r="BQ550" i="1"/>
  <c r="BQ551" i="1"/>
  <c r="BQ552" i="1"/>
  <c r="BQ553" i="1"/>
  <c r="BQ554" i="1"/>
  <c r="BQ555" i="1"/>
  <c r="BQ556" i="1"/>
  <c r="BQ557" i="1"/>
  <c r="BQ558" i="1"/>
  <c r="BQ559" i="1"/>
  <c r="BQ560" i="1"/>
  <c r="BQ561" i="1"/>
  <c r="BQ562" i="1"/>
  <c r="BQ563" i="1"/>
  <c r="BQ564" i="1"/>
  <c r="BQ565" i="1"/>
  <c r="BQ566" i="1"/>
  <c r="BQ567" i="1"/>
  <c r="BQ568" i="1"/>
  <c r="BQ569" i="1"/>
  <c r="BQ570" i="1"/>
  <c r="BQ571" i="1"/>
  <c r="BQ572" i="1"/>
  <c r="BQ573" i="1"/>
  <c r="BQ574" i="1"/>
  <c r="BQ575" i="1"/>
  <c r="BQ576" i="1"/>
  <c r="BQ577" i="1"/>
  <c r="BQ578" i="1"/>
  <c r="BQ579" i="1"/>
  <c r="BQ580" i="1"/>
  <c r="BQ581" i="1"/>
  <c r="BQ582" i="1"/>
  <c r="BQ583" i="1"/>
  <c r="BQ584" i="1"/>
  <c r="BQ585" i="1"/>
  <c r="BQ586" i="1"/>
  <c r="BQ587" i="1"/>
  <c r="BQ588" i="1"/>
  <c r="BQ589" i="1"/>
  <c r="BQ590" i="1"/>
  <c r="BQ591" i="1"/>
  <c r="BQ592" i="1"/>
  <c r="BQ593" i="1"/>
  <c r="BQ594" i="1"/>
  <c r="BQ595" i="1"/>
  <c r="BQ596" i="1"/>
  <c r="BQ597" i="1"/>
  <c r="BQ598" i="1"/>
  <c r="BQ599" i="1"/>
  <c r="BQ600" i="1"/>
  <c r="BQ601" i="1"/>
  <c r="BQ602" i="1"/>
  <c r="BQ603" i="1"/>
  <c r="BQ604" i="1"/>
  <c r="BQ605" i="1"/>
  <c r="BQ606" i="1"/>
  <c r="BQ607" i="1"/>
  <c r="BQ608" i="1"/>
  <c r="BQ609" i="1"/>
  <c r="BQ610" i="1"/>
  <c r="BQ611" i="1"/>
  <c r="BQ612" i="1"/>
  <c r="BQ613" i="1"/>
  <c r="BQ614" i="1"/>
  <c r="BQ615" i="1"/>
  <c r="BQ616" i="1"/>
  <c r="BQ617" i="1"/>
  <c r="BQ618" i="1"/>
  <c r="BQ619" i="1"/>
  <c r="BQ620" i="1"/>
  <c r="BQ621" i="1"/>
  <c r="BQ622" i="1"/>
  <c r="BQ623" i="1"/>
  <c r="BQ624" i="1"/>
  <c r="BQ625" i="1"/>
  <c r="BQ626" i="1"/>
  <c r="BQ627" i="1"/>
  <c r="BQ628" i="1"/>
  <c r="BQ629" i="1"/>
  <c r="BQ630" i="1"/>
  <c r="BQ631" i="1"/>
  <c r="BQ632" i="1"/>
  <c r="BQ633" i="1"/>
  <c r="BQ634" i="1"/>
  <c r="BQ635" i="1"/>
  <c r="BQ636" i="1"/>
  <c r="BQ637" i="1"/>
  <c r="BQ638" i="1"/>
  <c r="BQ639" i="1"/>
  <c r="BQ640" i="1"/>
  <c r="BQ641" i="1"/>
  <c r="BQ642" i="1"/>
  <c r="BQ643" i="1"/>
  <c r="BQ644" i="1"/>
  <c r="BQ645" i="1"/>
  <c r="BQ646" i="1"/>
  <c r="BQ647" i="1"/>
  <c r="BQ648" i="1"/>
  <c r="BQ649" i="1"/>
  <c r="BQ650" i="1"/>
  <c r="BQ651" i="1"/>
  <c r="BQ652" i="1"/>
  <c r="BQ653" i="1"/>
  <c r="BQ654" i="1"/>
  <c r="BQ655" i="1"/>
  <c r="BQ656" i="1"/>
  <c r="BQ657" i="1"/>
  <c r="BQ658" i="1"/>
  <c r="BQ659" i="1"/>
  <c r="BQ660" i="1"/>
  <c r="BQ661" i="1"/>
  <c r="BQ662" i="1"/>
  <c r="BQ663" i="1"/>
  <c r="BQ664" i="1"/>
  <c r="BQ665" i="1"/>
  <c r="BQ666" i="1"/>
  <c r="BQ667" i="1"/>
  <c r="BQ668" i="1"/>
  <c r="BQ669" i="1"/>
  <c r="BQ670" i="1"/>
  <c r="BQ671" i="1"/>
  <c r="BQ672" i="1"/>
  <c r="BQ673" i="1"/>
  <c r="BQ674" i="1"/>
  <c r="BQ675" i="1"/>
  <c r="BQ676" i="1"/>
  <c r="BQ677" i="1"/>
  <c r="BQ678" i="1"/>
  <c r="BQ679" i="1"/>
  <c r="BQ680" i="1"/>
  <c r="BQ681" i="1"/>
  <c r="BQ682" i="1"/>
  <c r="BQ683" i="1"/>
  <c r="BQ684" i="1"/>
  <c r="BQ685" i="1"/>
  <c r="BQ686" i="1"/>
  <c r="BQ687" i="1"/>
  <c r="BQ688" i="1"/>
  <c r="BQ689" i="1"/>
  <c r="BQ690" i="1"/>
  <c r="BQ691" i="1"/>
  <c r="BQ692" i="1"/>
  <c r="BQ693" i="1"/>
  <c r="BQ694" i="1"/>
  <c r="BQ695" i="1"/>
  <c r="BQ696" i="1"/>
  <c r="BQ697" i="1"/>
  <c r="BQ698" i="1"/>
  <c r="BQ699" i="1"/>
  <c r="BQ700" i="1"/>
  <c r="BQ701" i="1"/>
  <c r="BQ702" i="1"/>
  <c r="BQ703" i="1"/>
  <c r="BQ704" i="1"/>
  <c r="BQ705" i="1"/>
  <c r="BQ706" i="1"/>
  <c r="BQ707" i="1"/>
  <c r="BQ708" i="1"/>
  <c r="BQ709" i="1"/>
  <c r="BQ710" i="1"/>
  <c r="BQ711" i="1"/>
  <c r="BQ712" i="1"/>
  <c r="BQ713" i="1"/>
  <c r="BQ714" i="1"/>
  <c r="BQ715" i="1"/>
  <c r="BQ716" i="1"/>
  <c r="BQ717" i="1"/>
  <c r="BQ718" i="1"/>
  <c r="BQ719" i="1"/>
  <c r="BQ720" i="1"/>
  <c r="BQ721" i="1"/>
  <c r="BQ722" i="1"/>
  <c r="BQ723" i="1"/>
  <c r="BQ724" i="1"/>
  <c r="BQ725" i="1"/>
  <c r="BQ726" i="1"/>
  <c r="BQ727" i="1"/>
  <c r="BQ728" i="1"/>
  <c r="BQ729" i="1"/>
  <c r="BQ730" i="1"/>
  <c r="BQ731" i="1"/>
  <c r="BQ732" i="1"/>
  <c r="BQ733" i="1"/>
  <c r="BQ734" i="1"/>
  <c r="BQ735" i="1"/>
  <c r="BQ736" i="1"/>
  <c r="BQ737" i="1"/>
  <c r="BQ738" i="1"/>
  <c r="BQ739" i="1"/>
  <c r="BQ740" i="1"/>
  <c r="BQ741" i="1"/>
  <c r="BQ742" i="1"/>
  <c r="BQ743" i="1"/>
  <c r="BQ744" i="1"/>
  <c r="BQ745" i="1"/>
  <c r="BQ746" i="1"/>
  <c r="BQ747" i="1"/>
  <c r="BQ748" i="1"/>
  <c r="BQ749" i="1"/>
  <c r="BQ750" i="1"/>
  <c r="BQ751" i="1"/>
  <c r="BQ752" i="1"/>
  <c r="BQ753" i="1"/>
  <c r="BQ754" i="1"/>
  <c r="BQ755" i="1"/>
  <c r="BQ756" i="1"/>
  <c r="BQ757" i="1"/>
  <c r="BQ758" i="1"/>
  <c r="BQ759" i="1"/>
  <c r="BQ760" i="1"/>
  <c r="BQ761" i="1"/>
  <c r="BQ762" i="1"/>
  <c r="BQ763" i="1"/>
  <c r="BQ764" i="1"/>
  <c r="BQ765" i="1"/>
  <c r="BQ766" i="1"/>
  <c r="BQ767" i="1"/>
  <c r="BQ768" i="1"/>
  <c r="BQ769" i="1"/>
  <c r="BQ770" i="1"/>
  <c r="BQ771" i="1"/>
  <c r="BQ772" i="1"/>
  <c r="BQ773" i="1"/>
  <c r="BQ774" i="1"/>
  <c r="BQ775" i="1"/>
  <c r="BQ776" i="1"/>
  <c r="BQ777" i="1"/>
  <c r="BQ778" i="1"/>
  <c r="BQ779" i="1"/>
  <c r="BQ780" i="1"/>
  <c r="BQ781" i="1"/>
  <c r="BQ782" i="1"/>
  <c r="BQ783" i="1"/>
  <c r="BQ784" i="1"/>
  <c r="BQ785" i="1"/>
  <c r="BQ786" i="1"/>
  <c r="BQ787" i="1"/>
  <c r="BQ788" i="1"/>
  <c r="BQ789" i="1"/>
  <c r="BQ790" i="1"/>
  <c r="BQ791" i="1"/>
  <c r="BQ792" i="1"/>
  <c r="BQ793" i="1"/>
  <c r="BQ794" i="1"/>
  <c r="BQ795" i="1"/>
  <c r="BQ796" i="1"/>
  <c r="BQ797" i="1"/>
  <c r="BQ798" i="1"/>
  <c r="BQ799" i="1"/>
  <c r="BQ800" i="1"/>
  <c r="BQ801" i="1"/>
  <c r="BQ802" i="1"/>
  <c r="BQ803" i="1"/>
  <c r="BQ804" i="1"/>
  <c r="BQ805" i="1"/>
  <c r="BQ806" i="1"/>
  <c r="BQ807" i="1"/>
  <c r="BQ808" i="1"/>
  <c r="BQ809" i="1"/>
  <c r="BQ810" i="1"/>
  <c r="BQ811" i="1"/>
  <c r="BQ812" i="1"/>
  <c r="BQ813" i="1"/>
  <c r="BQ814" i="1"/>
  <c r="BQ815" i="1"/>
  <c r="BQ816" i="1"/>
  <c r="BQ817" i="1"/>
  <c r="BQ818" i="1"/>
  <c r="BQ819" i="1"/>
  <c r="BQ820" i="1"/>
  <c r="BQ821" i="1"/>
  <c r="BQ822" i="1"/>
  <c r="BQ823" i="1"/>
  <c r="BQ824" i="1"/>
  <c r="BQ825" i="1"/>
  <c r="BQ826" i="1"/>
  <c r="BQ827" i="1"/>
  <c r="BQ828" i="1"/>
  <c r="BQ829" i="1"/>
  <c r="BQ830" i="1"/>
  <c r="BQ831" i="1"/>
  <c r="BQ832" i="1"/>
  <c r="BQ833" i="1"/>
  <c r="BQ834" i="1"/>
  <c r="BQ835" i="1"/>
  <c r="BQ836" i="1"/>
  <c r="BQ837" i="1"/>
  <c r="BQ838" i="1"/>
  <c r="BQ839" i="1"/>
  <c r="BQ840" i="1"/>
  <c r="BQ841" i="1"/>
  <c r="BQ842" i="1"/>
  <c r="BQ843" i="1"/>
  <c r="BQ844" i="1"/>
  <c r="BQ845" i="1"/>
  <c r="BQ846" i="1"/>
  <c r="BQ847" i="1"/>
  <c r="BQ848" i="1"/>
  <c r="BQ849" i="1"/>
  <c r="BQ850" i="1"/>
  <c r="BQ851" i="1"/>
  <c r="BQ852" i="1"/>
  <c r="BQ853" i="1"/>
  <c r="BQ854" i="1"/>
  <c r="BQ855" i="1"/>
  <c r="BQ856" i="1"/>
  <c r="BQ857" i="1"/>
  <c r="BQ858" i="1"/>
  <c r="BQ859" i="1"/>
  <c r="BQ860" i="1"/>
  <c r="BQ861" i="1"/>
  <c r="BQ862" i="1"/>
  <c r="BQ863" i="1"/>
  <c r="BQ864" i="1"/>
  <c r="BQ865" i="1"/>
  <c r="BQ866" i="1"/>
  <c r="BQ867" i="1"/>
  <c r="BQ868" i="1"/>
  <c r="BQ869" i="1"/>
  <c r="BQ870" i="1"/>
  <c r="BQ871" i="1"/>
  <c r="BQ872" i="1"/>
  <c r="BQ873" i="1"/>
  <c r="BQ874" i="1"/>
  <c r="BQ875" i="1"/>
  <c r="BQ876" i="1"/>
  <c r="BQ877" i="1"/>
  <c r="BQ878" i="1"/>
  <c r="BQ879" i="1"/>
  <c r="BQ880" i="1"/>
  <c r="BQ881" i="1"/>
  <c r="BQ882" i="1"/>
  <c r="BQ883" i="1"/>
  <c r="BQ884" i="1"/>
  <c r="BQ885" i="1"/>
  <c r="BQ886" i="1"/>
  <c r="BQ887" i="1"/>
  <c r="BQ888" i="1"/>
  <c r="BQ889" i="1"/>
  <c r="BQ890" i="1"/>
  <c r="BQ891" i="1"/>
  <c r="BQ892" i="1"/>
  <c r="BQ893" i="1"/>
  <c r="BQ894" i="1"/>
  <c r="BQ895" i="1"/>
  <c r="BQ896" i="1"/>
  <c r="BQ897" i="1"/>
  <c r="BQ898" i="1"/>
  <c r="BQ899" i="1"/>
  <c r="BQ900" i="1"/>
  <c r="BQ901" i="1"/>
  <c r="BQ902" i="1"/>
  <c r="BQ903" i="1"/>
  <c r="BQ904" i="1"/>
  <c r="BQ905" i="1"/>
  <c r="BQ906" i="1"/>
  <c r="BQ907" i="1"/>
  <c r="BQ908" i="1"/>
  <c r="BQ909" i="1"/>
  <c r="BQ910" i="1"/>
  <c r="BQ911" i="1"/>
  <c r="BQ912" i="1"/>
  <c r="BQ913" i="1"/>
  <c r="BQ914" i="1"/>
  <c r="BQ915" i="1"/>
  <c r="BQ916" i="1"/>
  <c r="BQ917" i="1"/>
  <c r="BQ918" i="1"/>
  <c r="BQ919" i="1"/>
  <c r="BQ920" i="1"/>
  <c r="BQ921" i="1"/>
  <c r="BQ922" i="1"/>
  <c r="BQ923" i="1"/>
  <c r="BQ924" i="1"/>
  <c r="BQ925" i="1"/>
  <c r="BQ926" i="1"/>
  <c r="BQ927" i="1"/>
  <c r="BQ928" i="1"/>
  <c r="BQ929" i="1"/>
  <c r="BQ930" i="1"/>
  <c r="BQ931" i="1"/>
  <c r="BQ932" i="1"/>
  <c r="BQ933" i="1"/>
  <c r="BQ934" i="1"/>
  <c r="BQ935" i="1"/>
  <c r="BQ936" i="1"/>
  <c r="BQ937" i="1"/>
  <c r="BQ938" i="1"/>
  <c r="BQ939" i="1"/>
  <c r="BQ940" i="1"/>
  <c r="BQ941" i="1"/>
  <c r="BQ942" i="1"/>
  <c r="BQ943" i="1"/>
  <c r="BQ944" i="1"/>
  <c r="BQ945" i="1"/>
  <c r="BQ946" i="1"/>
  <c r="BQ947" i="1"/>
  <c r="BQ948" i="1"/>
  <c r="BQ949" i="1"/>
  <c r="BQ950" i="1"/>
  <c r="BQ951" i="1"/>
  <c r="BQ952" i="1"/>
  <c r="BQ953" i="1"/>
  <c r="BQ954" i="1"/>
  <c r="BQ955" i="1"/>
  <c r="BQ956" i="1"/>
  <c r="BQ957" i="1"/>
  <c r="BQ958" i="1"/>
  <c r="BQ959" i="1"/>
  <c r="BQ960" i="1"/>
  <c r="BQ961" i="1"/>
  <c r="BQ962" i="1"/>
  <c r="BQ963" i="1"/>
  <c r="BQ964" i="1"/>
  <c r="BQ965" i="1"/>
  <c r="BQ966" i="1"/>
  <c r="BQ967" i="1"/>
  <c r="BQ968" i="1"/>
  <c r="BQ969" i="1"/>
  <c r="BQ970" i="1"/>
  <c r="BQ971" i="1"/>
  <c r="BQ972" i="1"/>
  <c r="BQ973" i="1"/>
  <c r="BQ974" i="1"/>
  <c r="BQ975" i="1"/>
  <c r="BQ976" i="1"/>
  <c r="BQ977" i="1"/>
  <c r="BQ978" i="1"/>
  <c r="BQ979" i="1"/>
  <c r="BQ980" i="1"/>
  <c r="BQ981" i="1"/>
  <c r="BQ982" i="1"/>
  <c r="BQ983" i="1"/>
  <c r="BQ984" i="1"/>
  <c r="BQ985" i="1"/>
  <c r="BQ986" i="1"/>
  <c r="BQ987" i="1"/>
  <c r="BQ988" i="1"/>
  <c r="BQ989" i="1"/>
  <c r="BQ990" i="1"/>
  <c r="BQ991" i="1"/>
  <c r="BQ992" i="1"/>
  <c r="BQ993" i="1"/>
  <c r="BQ994" i="1"/>
  <c r="BQ995" i="1"/>
  <c r="BQ996" i="1"/>
  <c r="BQ997" i="1"/>
  <c r="BQ998" i="1"/>
  <c r="BQ999" i="1"/>
  <c r="BQ1000" i="1"/>
  <c r="BQ1001" i="1"/>
  <c r="BQ1002" i="1"/>
  <c r="BQ1003" i="1"/>
  <c r="BQ1004" i="1"/>
  <c r="BQ1005" i="1"/>
  <c r="BQ1006" i="1"/>
  <c r="BQ1007" i="1"/>
  <c r="BQ1008" i="1"/>
  <c r="BQ1009" i="1"/>
  <c r="BQ1010" i="1"/>
  <c r="BQ1011" i="1"/>
  <c r="BQ1012" i="1"/>
  <c r="BQ1013" i="1"/>
  <c r="BQ1014" i="1"/>
  <c r="BQ1015" i="1"/>
  <c r="BQ1016" i="1"/>
  <c r="BQ1017" i="1"/>
  <c r="BQ1018" i="1"/>
  <c r="BQ1019" i="1"/>
  <c r="BQ1020" i="1"/>
  <c r="BQ1021" i="1"/>
  <c r="BQ1022" i="1"/>
  <c r="BQ1023" i="1"/>
  <c r="BQ1024" i="1"/>
  <c r="BQ1025" i="1"/>
  <c r="BQ1026" i="1"/>
  <c r="BQ1027" i="1"/>
  <c r="BQ1028" i="1"/>
  <c r="BQ1029" i="1"/>
  <c r="BQ1030" i="1"/>
  <c r="BQ1031" i="1"/>
  <c r="BQ1032" i="1"/>
  <c r="BQ1033" i="1"/>
  <c r="BQ1034" i="1"/>
  <c r="BQ1035" i="1"/>
  <c r="BQ1036" i="1"/>
  <c r="BQ1037" i="1"/>
  <c r="BQ1038" i="1"/>
  <c r="BQ1039" i="1"/>
  <c r="BQ1040" i="1"/>
  <c r="BQ1041" i="1"/>
  <c r="BQ1042" i="1"/>
  <c r="BQ1043" i="1"/>
  <c r="BQ1044" i="1"/>
  <c r="BQ1045" i="1"/>
  <c r="BQ1046" i="1"/>
  <c r="BQ1047" i="1"/>
  <c r="BQ1048" i="1"/>
  <c r="BQ1049" i="1"/>
  <c r="BQ1050" i="1"/>
  <c r="BQ1051" i="1"/>
  <c r="BQ1052" i="1"/>
  <c r="BQ1053" i="1"/>
  <c r="BQ1054" i="1"/>
  <c r="BQ1055" i="1"/>
  <c r="BQ1056" i="1"/>
  <c r="BQ1057" i="1"/>
  <c r="BQ1058" i="1"/>
  <c r="BQ1059" i="1"/>
  <c r="BQ1060" i="1"/>
  <c r="BQ1061" i="1"/>
  <c r="BQ1062" i="1"/>
  <c r="BQ1063" i="1"/>
  <c r="BQ1064" i="1"/>
  <c r="BQ1065" i="1"/>
  <c r="BQ1066" i="1"/>
  <c r="BQ1067" i="1"/>
  <c r="BQ1068" i="1"/>
  <c r="BQ1069" i="1"/>
  <c r="BQ1070" i="1"/>
  <c r="BQ1071" i="1"/>
  <c r="BQ1072" i="1"/>
  <c r="BQ1073" i="1"/>
  <c r="BQ1074" i="1"/>
  <c r="BQ1075" i="1"/>
  <c r="BQ1076" i="1"/>
  <c r="BQ1077" i="1"/>
  <c r="BQ1078" i="1"/>
  <c r="BQ1079" i="1"/>
  <c r="BQ1080" i="1"/>
  <c r="BQ1081" i="1"/>
  <c r="BQ1082" i="1"/>
  <c r="BQ1083" i="1"/>
  <c r="BQ1084" i="1"/>
  <c r="BQ1085" i="1"/>
  <c r="BQ1086" i="1"/>
  <c r="BQ1087" i="1"/>
  <c r="BQ1088" i="1"/>
  <c r="BQ1089" i="1"/>
  <c r="BQ1090" i="1"/>
  <c r="BQ1091" i="1"/>
  <c r="BQ1092" i="1"/>
  <c r="BQ1093" i="1"/>
  <c r="BQ1094" i="1"/>
  <c r="BQ1095" i="1"/>
  <c r="BQ1096" i="1"/>
  <c r="BQ1097" i="1"/>
  <c r="BQ1098" i="1"/>
  <c r="BQ1099" i="1"/>
  <c r="BQ1100" i="1"/>
  <c r="BQ1101" i="1"/>
  <c r="BQ1102" i="1"/>
  <c r="BQ1103" i="1"/>
  <c r="BQ1104" i="1"/>
  <c r="BQ1105" i="1"/>
  <c r="BQ1106" i="1"/>
  <c r="BQ1107" i="1"/>
  <c r="BQ1108" i="1"/>
  <c r="BQ1109" i="1"/>
  <c r="BQ1110" i="1"/>
  <c r="BQ1111" i="1"/>
  <c r="BQ1112" i="1"/>
  <c r="BQ1113" i="1"/>
  <c r="BQ1114" i="1"/>
  <c r="BQ1115" i="1"/>
  <c r="BQ1116" i="1"/>
  <c r="BQ1117" i="1"/>
  <c r="BQ1118" i="1"/>
  <c r="BQ1119" i="1"/>
  <c r="BQ1120" i="1"/>
  <c r="BQ1121" i="1"/>
  <c r="BQ1122" i="1"/>
  <c r="BQ1123" i="1"/>
  <c r="BQ1124" i="1"/>
  <c r="BQ1125" i="1"/>
  <c r="BQ1126" i="1"/>
  <c r="BQ1127" i="1"/>
  <c r="BQ1128" i="1"/>
  <c r="BQ1129" i="1"/>
  <c r="BQ1130" i="1"/>
  <c r="BQ1131" i="1"/>
  <c r="BQ1132" i="1"/>
  <c r="BQ1133" i="1"/>
  <c r="BQ1134" i="1"/>
  <c r="BQ1135" i="1"/>
  <c r="BQ1136" i="1"/>
  <c r="BQ1137" i="1"/>
  <c r="BQ1138" i="1"/>
  <c r="BQ1139" i="1"/>
  <c r="BQ1140" i="1"/>
  <c r="BQ1141" i="1"/>
  <c r="BQ1142" i="1"/>
  <c r="BQ1143" i="1"/>
  <c r="BQ1144" i="1"/>
  <c r="BQ1145" i="1"/>
  <c r="BQ1146" i="1"/>
  <c r="BQ1147" i="1"/>
  <c r="BQ1148" i="1"/>
  <c r="BQ1149" i="1"/>
  <c r="BQ1150" i="1"/>
  <c r="BQ1151" i="1"/>
  <c r="BQ1152" i="1"/>
  <c r="BQ1153" i="1"/>
  <c r="BQ1154" i="1"/>
  <c r="BQ1155" i="1"/>
  <c r="BQ1156" i="1"/>
  <c r="BQ1157" i="1"/>
  <c r="BQ1158" i="1"/>
  <c r="BQ1159" i="1"/>
  <c r="BQ1160" i="1"/>
  <c r="BQ1161" i="1"/>
  <c r="BQ1162" i="1"/>
  <c r="BQ1163" i="1"/>
  <c r="BQ1164" i="1"/>
  <c r="BQ1165" i="1"/>
  <c r="BQ1166" i="1"/>
  <c r="BQ1167" i="1"/>
  <c r="BQ1168" i="1"/>
  <c r="BQ1169" i="1"/>
  <c r="BQ1170" i="1"/>
  <c r="BQ1171" i="1"/>
  <c r="BQ1172" i="1"/>
  <c r="BQ1173" i="1"/>
  <c r="BQ1174" i="1"/>
  <c r="BQ1175" i="1"/>
  <c r="BQ1176" i="1"/>
  <c r="BQ1177" i="1"/>
  <c r="BQ1178" i="1"/>
  <c r="BQ1179" i="1"/>
  <c r="BQ1180" i="1"/>
  <c r="BQ1181" i="1"/>
  <c r="BQ1182" i="1"/>
  <c r="BQ1183" i="1"/>
  <c r="BQ1184" i="1"/>
  <c r="BQ1185" i="1"/>
  <c r="BQ1186" i="1"/>
  <c r="BQ1187" i="1"/>
  <c r="BQ1188" i="1"/>
  <c r="BQ1189" i="1"/>
  <c r="BQ1190" i="1"/>
  <c r="BQ1191" i="1"/>
  <c r="BQ1192" i="1"/>
  <c r="BQ1193" i="1"/>
  <c r="BQ1194" i="1"/>
  <c r="BQ1195" i="1"/>
  <c r="BQ1196" i="1"/>
  <c r="BQ1197" i="1"/>
  <c r="BQ1198" i="1"/>
  <c r="BQ1199" i="1"/>
  <c r="BQ1200" i="1"/>
  <c r="BQ1201" i="1"/>
  <c r="BQ1202" i="1"/>
  <c r="BQ1203" i="1"/>
  <c r="BQ1204" i="1"/>
  <c r="BQ1205" i="1"/>
  <c r="BQ1206" i="1"/>
  <c r="BQ1207" i="1"/>
  <c r="BQ1208" i="1"/>
  <c r="BQ1209" i="1"/>
  <c r="BQ1210" i="1"/>
  <c r="BQ1211" i="1"/>
  <c r="BQ1212" i="1"/>
  <c r="BQ1213" i="1"/>
  <c r="BQ1214" i="1"/>
  <c r="BQ1215" i="1"/>
  <c r="BQ1216" i="1"/>
  <c r="BQ1217" i="1"/>
  <c r="BQ1218" i="1"/>
  <c r="BQ1219" i="1"/>
  <c r="BQ1220" i="1"/>
  <c r="BQ1221" i="1"/>
  <c r="BQ1222" i="1"/>
  <c r="BQ1223" i="1"/>
  <c r="BQ1224" i="1"/>
  <c r="BQ1225" i="1"/>
  <c r="BQ1226" i="1"/>
  <c r="BQ1227" i="1"/>
  <c r="BQ1228" i="1"/>
  <c r="BQ1229" i="1"/>
  <c r="BQ1230" i="1"/>
  <c r="BQ1231" i="1"/>
  <c r="BQ1232" i="1"/>
  <c r="BQ1233" i="1"/>
  <c r="BQ1234" i="1"/>
  <c r="BQ1235" i="1"/>
  <c r="BQ1236" i="1"/>
  <c r="BQ1237" i="1"/>
  <c r="BQ1238" i="1"/>
  <c r="BQ1239" i="1"/>
  <c r="BQ1240" i="1"/>
  <c r="BQ1241" i="1"/>
  <c r="BQ1242" i="1"/>
  <c r="BQ1243" i="1"/>
  <c r="BQ1244" i="1"/>
  <c r="BQ1245" i="1"/>
  <c r="BQ1246" i="1"/>
  <c r="BQ1247" i="1"/>
  <c r="BQ1248" i="1"/>
  <c r="BQ1249" i="1"/>
  <c r="BQ1250" i="1"/>
  <c r="BQ1251" i="1"/>
  <c r="BQ1252" i="1"/>
  <c r="BQ1253" i="1"/>
  <c r="BQ1254" i="1"/>
  <c r="BQ1255" i="1"/>
  <c r="BQ1256" i="1"/>
  <c r="BQ1257" i="1"/>
  <c r="BQ1258" i="1"/>
  <c r="BQ1259" i="1"/>
  <c r="BQ1260" i="1"/>
  <c r="BQ1261" i="1"/>
  <c r="BQ1262" i="1"/>
  <c r="BQ1263" i="1"/>
  <c r="BQ1264" i="1"/>
  <c r="BQ1265" i="1"/>
  <c r="BQ1266" i="1"/>
  <c r="BQ1267" i="1"/>
  <c r="BQ1268" i="1"/>
  <c r="BQ1269" i="1"/>
  <c r="BQ1270" i="1"/>
  <c r="BQ1271" i="1"/>
  <c r="BQ1272" i="1"/>
  <c r="BQ1273" i="1"/>
  <c r="BQ1274" i="1"/>
  <c r="BQ1275" i="1"/>
  <c r="BQ1276" i="1"/>
  <c r="BQ1277" i="1"/>
  <c r="BQ1278" i="1"/>
  <c r="BQ1279" i="1"/>
  <c r="BQ1280" i="1"/>
  <c r="BQ1281" i="1"/>
  <c r="BQ1282" i="1"/>
  <c r="BQ1283" i="1"/>
  <c r="BQ1284" i="1"/>
  <c r="BQ1285" i="1"/>
  <c r="BQ1286" i="1"/>
  <c r="BQ1287" i="1"/>
  <c r="BQ1288" i="1"/>
  <c r="BQ1289" i="1"/>
  <c r="BQ1290" i="1"/>
  <c r="BQ1291" i="1"/>
  <c r="BQ1292" i="1"/>
  <c r="BQ1293" i="1"/>
  <c r="BQ1294" i="1"/>
  <c r="BQ1295" i="1"/>
  <c r="BQ1296" i="1"/>
  <c r="BQ1297" i="1"/>
  <c r="BQ1298" i="1"/>
  <c r="BQ1299" i="1"/>
  <c r="BQ1300" i="1"/>
  <c r="BQ1301" i="1"/>
  <c r="BQ1302" i="1"/>
  <c r="BQ1303" i="1"/>
  <c r="BQ1304" i="1"/>
  <c r="BQ1305" i="1"/>
  <c r="BQ1306" i="1"/>
  <c r="BQ1307" i="1"/>
  <c r="BQ1308" i="1"/>
  <c r="BQ1309" i="1"/>
  <c r="BQ1310" i="1"/>
  <c r="BQ1311" i="1"/>
  <c r="BQ1312" i="1"/>
  <c r="BQ1313" i="1"/>
  <c r="BQ1314" i="1"/>
  <c r="BQ1315" i="1"/>
  <c r="BQ1316" i="1"/>
  <c r="BQ1317" i="1"/>
  <c r="BQ1318" i="1"/>
  <c r="BQ1319" i="1"/>
  <c r="BQ1320" i="1"/>
  <c r="BQ1321" i="1"/>
  <c r="BQ1322" i="1"/>
  <c r="BQ1323" i="1"/>
  <c r="BQ1324" i="1"/>
  <c r="BQ1325" i="1"/>
  <c r="BQ1326" i="1"/>
  <c r="BQ1327" i="1"/>
  <c r="BQ1328" i="1"/>
  <c r="BQ1329" i="1"/>
  <c r="BQ1330" i="1"/>
  <c r="BQ1331" i="1"/>
  <c r="BQ1332" i="1"/>
  <c r="BQ1333" i="1"/>
  <c r="BQ1334" i="1"/>
  <c r="BQ1335" i="1"/>
  <c r="BQ1336" i="1"/>
  <c r="BQ1337" i="1"/>
  <c r="BQ1338" i="1"/>
  <c r="BQ1339" i="1"/>
  <c r="BQ1340" i="1"/>
  <c r="BQ1341" i="1"/>
  <c r="BQ1342" i="1"/>
  <c r="BQ1343" i="1"/>
  <c r="BQ1344" i="1"/>
  <c r="BQ1345" i="1"/>
  <c r="BQ1346" i="1"/>
  <c r="BQ1347" i="1"/>
  <c r="BQ1348" i="1"/>
  <c r="BQ1349" i="1"/>
  <c r="BQ1350" i="1"/>
  <c r="BQ1351" i="1"/>
  <c r="BQ1352" i="1"/>
  <c r="BQ1353" i="1"/>
  <c r="BQ1354" i="1"/>
  <c r="BQ1355" i="1"/>
  <c r="BQ1356" i="1"/>
  <c r="BQ1357" i="1"/>
  <c r="BQ1358" i="1"/>
  <c r="BQ1359" i="1"/>
  <c r="BQ1360" i="1"/>
  <c r="BQ1361" i="1"/>
  <c r="BQ1362" i="1"/>
  <c r="BQ1363" i="1"/>
  <c r="BQ1364" i="1"/>
  <c r="BQ1365" i="1"/>
  <c r="BQ1366" i="1"/>
  <c r="BQ1367" i="1"/>
  <c r="BQ1368" i="1"/>
  <c r="BQ1369" i="1"/>
  <c r="BQ1370" i="1"/>
  <c r="BQ1371" i="1"/>
  <c r="BQ1372" i="1"/>
  <c r="BQ1373" i="1"/>
  <c r="BQ1374" i="1"/>
  <c r="BQ1375" i="1"/>
  <c r="BQ1376" i="1"/>
  <c r="BQ1377" i="1"/>
  <c r="BQ1378" i="1"/>
  <c r="BQ1379" i="1"/>
  <c r="BQ1380" i="1"/>
  <c r="BQ1381" i="1"/>
  <c r="BQ1382" i="1"/>
  <c r="BQ1383" i="1"/>
  <c r="BQ1384" i="1"/>
  <c r="BQ1385" i="1"/>
  <c r="BQ1386" i="1"/>
  <c r="BQ1387" i="1"/>
  <c r="BQ1388" i="1"/>
  <c r="BQ1389" i="1"/>
  <c r="BQ1390" i="1"/>
  <c r="BQ1391" i="1"/>
  <c r="BQ1392" i="1"/>
  <c r="BQ1393" i="1"/>
  <c r="BQ1394" i="1"/>
  <c r="BQ1395" i="1"/>
  <c r="BQ1396" i="1"/>
  <c r="BQ1397" i="1"/>
  <c r="BQ1398" i="1"/>
  <c r="BQ1399" i="1"/>
  <c r="BQ1400" i="1"/>
  <c r="BQ1401" i="1"/>
  <c r="BQ1402" i="1"/>
  <c r="BQ1403" i="1"/>
  <c r="BQ1404" i="1"/>
  <c r="BQ1405" i="1"/>
  <c r="BQ1406" i="1"/>
  <c r="BQ1407" i="1"/>
  <c r="BQ1408" i="1"/>
  <c r="BQ1409" i="1"/>
  <c r="BQ1410" i="1"/>
  <c r="BQ1411" i="1"/>
  <c r="BQ1412" i="1"/>
  <c r="BQ1413" i="1"/>
  <c r="BQ1414" i="1"/>
  <c r="BQ1415" i="1"/>
  <c r="BQ1416" i="1"/>
  <c r="BQ1417" i="1"/>
  <c r="BQ1418" i="1"/>
  <c r="BQ1419" i="1"/>
  <c r="BQ1420" i="1"/>
  <c r="BQ1421" i="1"/>
  <c r="BQ1422" i="1"/>
  <c r="BQ1423" i="1"/>
  <c r="BQ1424" i="1"/>
  <c r="BQ1425" i="1"/>
  <c r="BQ1426" i="1"/>
  <c r="BQ1427" i="1"/>
  <c r="BQ1428" i="1"/>
  <c r="BQ1429" i="1"/>
  <c r="BQ1430" i="1"/>
  <c r="BQ1431" i="1"/>
  <c r="BQ1432" i="1"/>
  <c r="BQ1433" i="1"/>
  <c r="BQ1434" i="1"/>
  <c r="BQ1435" i="1"/>
  <c r="BQ1436" i="1"/>
  <c r="BQ1437" i="1"/>
  <c r="BQ1438" i="1"/>
  <c r="BQ1439" i="1"/>
  <c r="BQ1440" i="1"/>
  <c r="BQ1441" i="1"/>
  <c r="BQ1442" i="1"/>
  <c r="BQ1443" i="1"/>
  <c r="BQ1444" i="1"/>
  <c r="BQ1445" i="1"/>
  <c r="BQ1446" i="1"/>
  <c r="BQ1447" i="1"/>
  <c r="BQ1448" i="1"/>
  <c r="BQ1449" i="1"/>
  <c r="BQ1450" i="1"/>
  <c r="BQ1451" i="1"/>
  <c r="BQ1452" i="1"/>
  <c r="BQ1453" i="1"/>
  <c r="BQ1454" i="1"/>
  <c r="BQ1455" i="1"/>
  <c r="BQ1456" i="1"/>
  <c r="BQ1457" i="1"/>
  <c r="BQ1458" i="1"/>
  <c r="BQ1459" i="1"/>
  <c r="BQ1460" i="1"/>
  <c r="BQ1461" i="1"/>
  <c r="BQ1462" i="1"/>
  <c r="BQ1463" i="1"/>
  <c r="BQ1464" i="1"/>
  <c r="BQ1465" i="1"/>
  <c r="BQ1466" i="1"/>
  <c r="BQ1467" i="1"/>
  <c r="BQ1468" i="1"/>
  <c r="BQ1469" i="1"/>
  <c r="BQ1470" i="1"/>
  <c r="BQ1471" i="1"/>
  <c r="BQ1472" i="1"/>
  <c r="BQ1473" i="1"/>
  <c r="BQ1474" i="1"/>
  <c r="BQ1475" i="1"/>
  <c r="BQ1476" i="1"/>
  <c r="BQ1477" i="1"/>
  <c r="BQ1478" i="1"/>
  <c r="BQ1479" i="1"/>
  <c r="BQ1480" i="1"/>
  <c r="BQ1481" i="1"/>
  <c r="BQ1482" i="1"/>
  <c r="BQ1483" i="1"/>
  <c r="BQ1484" i="1"/>
  <c r="BQ1485" i="1"/>
  <c r="BQ1486" i="1"/>
  <c r="BQ1487" i="1"/>
  <c r="BQ1488" i="1"/>
  <c r="BQ1489" i="1"/>
  <c r="BQ1490" i="1"/>
  <c r="BQ1491" i="1"/>
  <c r="BQ1492" i="1"/>
  <c r="BQ1493" i="1"/>
  <c r="BQ1494" i="1"/>
  <c r="BQ1495" i="1"/>
  <c r="BQ1496" i="1"/>
  <c r="BQ1497" i="1"/>
  <c r="BQ1498" i="1"/>
  <c r="BQ1499" i="1"/>
  <c r="BQ1500" i="1"/>
  <c r="BQ1501" i="1"/>
  <c r="BQ1502" i="1"/>
  <c r="BQ1503" i="1"/>
  <c r="BQ1504" i="1"/>
  <c r="BQ1505" i="1"/>
  <c r="BQ1506" i="1"/>
  <c r="BQ1507" i="1"/>
  <c r="BQ1508" i="1"/>
  <c r="BQ1509" i="1"/>
  <c r="BQ1510" i="1"/>
  <c r="BQ1511" i="1"/>
  <c r="BQ1512" i="1"/>
  <c r="BQ1513" i="1"/>
  <c r="BQ1514" i="1"/>
  <c r="BQ1515" i="1"/>
  <c r="BQ1516" i="1"/>
  <c r="BQ1517" i="1"/>
  <c r="BQ1518" i="1"/>
  <c r="BQ1519" i="1"/>
  <c r="BQ1520" i="1"/>
  <c r="BQ1521" i="1"/>
  <c r="BQ1522" i="1"/>
  <c r="BQ1523" i="1"/>
  <c r="BQ1524" i="1"/>
  <c r="BQ1525" i="1"/>
  <c r="BQ1526" i="1"/>
  <c r="BQ1527" i="1"/>
  <c r="BQ1528" i="1"/>
  <c r="BQ1529" i="1"/>
  <c r="BQ1530" i="1"/>
  <c r="BQ1531" i="1"/>
  <c r="BQ1532" i="1"/>
  <c r="BQ1533" i="1"/>
  <c r="BQ1534" i="1"/>
  <c r="BQ1535" i="1"/>
  <c r="BQ1536" i="1"/>
  <c r="BQ1537" i="1"/>
  <c r="BQ1538" i="1"/>
  <c r="BQ1539" i="1"/>
  <c r="BQ1540" i="1"/>
  <c r="BQ1541" i="1"/>
  <c r="BQ1542" i="1"/>
  <c r="BQ1543" i="1"/>
  <c r="BQ1544" i="1"/>
  <c r="BQ1545" i="1"/>
  <c r="BQ1546" i="1"/>
  <c r="BQ1547" i="1"/>
  <c r="BQ1548" i="1"/>
  <c r="BQ1549" i="1"/>
  <c r="BQ1550" i="1"/>
  <c r="BQ1551" i="1"/>
  <c r="BQ1552" i="1"/>
  <c r="BQ1553" i="1"/>
  <c r="BQ1554" i="1"/>
  <c r="BQ1555" i="1"/>
  <c r="BQ1556" i="1"/>
  <c r="BQ1557" i="1"/>
  <c r="BQ1558" i="1"/>
  <c r="BQ1559" i="1"/>
  <c r="BQ1560" i="1"/>
  <c r="BQ1561" i="1"/>
  <c r="BQ1562" i="1"/>
  <c r="BQ1563" i="1"/>
  <c r="BQ1564" i="1"/>
  <c r="BQ1565" i="1"/>
  <c r="BQ1566" i="1"/>
  <c r="BQ1567" i="1"/>
  <c r="BQ1568" i="1"/>
  <c r="BQ1569" i="1"/>
  <c r="BQ1570" i="1"/>
  <c r="BQ1571" i="1"/>
  <c r="BQ1572" i="1"/>
  <c r="BQ1573" i="1"/>
  <c r="BQ1574" i="1"/>
  <c r="BQ1575" i="1"/>
  <c r="BQ1576" i="1"/>
  <c r="BQ1577" i="1"/>
  <c r="BQ1578" i="1"/>
  <c r="BQ1579" i="1"/>
  <c r="BQ1580" i="1"/>
  <c r="BQ1581" i="1"/>
  <c r="BQ1582" i="1"/>
  <c r="BQ1583" i="1"/>
  <c r="BQ1584" i="1"/>
  <c r="BQ1585" i="1"/>
  <c r="BQ1586" i="1"/>
  <c r="BQ1587" i="1"/>
  <c r="BQ1588" i="1"/>
  <c r="BQ1589" i="1"/>
  <c r="BQ1590" i="1"/>
  <c r="BQ1591" i="1"/>
  <c r="BQ1592" i="1"/>
  <c r="BQ1593" i="1"/>
  <c r="BQ1594" i="1"/>
  <c r="BQ1595" i="1"/>
  <c r="BQ1596" i="1"/>
  <c r="BQ1597" i="1"/>
  <c r="BQ1598" i="1"/>
  <c r="BQ1599" i="1"/>
  <c r="BQ1600" i="1"/>
  <c r="BQ1601" i="1"/>
  <c r="BQ1602" i="1"/>
  <c r="BQ1603" i="1"/>
  <c r="BQ1604" i="1"/>
  <c r="BQ1605" i="1"/>
  <c r="BQ1606" i="1"/>
  <c r="BQ1607" i="1"/>
  <c r="BQ1608" i="1"/>
  <c r="BQ1609" i="1"/>
  <c r="BQ1610" i="1"/>
  <c r="BQ1611" i="1"/>
  <c r="BQ1612" i="1"/>
  <c r="BQ1613" i="1"/>
  <c r="BQ1614" i="1"/>
  <c r="BQ1615" i="1"/>
  <c r="BQ1616" i="1"/>
  <c r="BQ1617" i="1"/>
  <c r="BQ1618" i="1"/>
  <c r="BQ1619" i="1"/>
  <c r="BQ1620" i="1"/>
  <c r="BQ1621" i="1"/>
  <c r="BQ1622" i="1"/>
  <c r="BQ1623" i="1"/>
  <c r="BQ1624" i="1"/>
  <c r="BQ1625" i="1"/>
  <c r="BQ1626" i="1"/>
  <c r="BQ1627" i="1"/>
  <c r="BQ1628" i="1"/>
  <c r="BQ1629" i="1"/>
  <c r="BQ1630" i="1"/>
  <c r="BQ1631" i="1"/>
  <c r="BQ1632" i="1"/>
  <c r="BQ1633" i="1"/>
  <c r="BQ1634" i="1"/>
  <c r="BQ1635" i="1"/>
  <c r="BQ1636" i="1"/>
  <c r="BQ1637" i="1"/>
  <c r="BQ1638" i="1"/>
  <c r="BQ1639" i="1"/>
  <c r="BQ1640" i="1"/>
  <c r="BQ1641" i="1"/>
  <c r="BQ1642" i="1"/>
  <c r="BQ1643" i="1"/>
  <c r="BQ1644" i="1"/>
  <c r="BQ1645" i="1"/>
  <c r="BQ1646" i="1"/>
  <c r="BQ1647" i="1"/>
  <c r="BQ1648" i="1"/>
  <c r="BQ1649" i="1"/>
  <c r="BQ1650" i="1"/>
  <c r="BQ1651" i="1"/>
  <c r="BQ1652" i="1"/>
  <c r="BQ1653" i="1"/>
  <c r="BQ1654" i="1"/>
  <c r="BQ1655" i="1"/>
  <c r="BQ1656" i="1"/>
  <c r="BQ1657" i="1"/>
  <c r="BQ1658" i="1"/>
  <c r="BQ1659" i="1"/>
  <c r="BQ1660" i="1"/>
  <c r="BQ1661" i="1"/>
  <c r="BQ1662" i="1"/>
  <c r="BQ1663" i="1"/>
  <c r="BQ1664" i="1"/>
  <c r="BQ1665" i="1"/>
  <c r="BQ1666" i="1"/>
  <c r="BQ1667" i="1"/>
  <c r="BQ1668" i="1"/>
  <c r="BQ1669" i="1"/>
  <c r="BQ1670" i="1"/>
  <c r="BQ1671" i="1"/>
  <c r="BQ1672" i="1"/>
  <c r="BQ1673" i="1"/>
  <c r="BQ1674" i="1"/>
  <c r="BQ1675" i="1"/>
  <c r="BQ1676" i="1"/>
  <c r="BQ1677" i="1"/>
  <c r="BQ1678" i="1"/>
  <c r="BQ1679" i="1"/>
  <c r="BQ1680" i="1"/>
  <c r="BQ1681" i="1"/>
  <c r="BQ1682" i="1"/>
  <c r="BQ1683" i="1"/>
  <c r="BQ1684" i="1"/>
  <c r="BQ1685" i="1"/>
  <c r="BQ1686" i="1"/>
  <c r="BQ1687" i="1"/>
  <c r="BQ1688" i="1"/>
  <c r="BQ1689" i="1"/>
  <c r="BQ1690" i="1"/>
  <c r="BQ1691" i="1"/>
  <c r="BQ1692" i="1"/>
  <c r="BQ1693" i="1"/>
  <c r="BQ1694" i="1"/>
  <c r="BQ1695" i="1"/>
  <c r="BQ1696" i="1"/>
  <c r="BQ1697" i="1"/>
  <c r="BQ1698" i="1"/>
  <c r="BQ1699" i="1"/>
  <c r="BQ1700" i="1"/>
  <c r="BQ1701" i="1"/>
  <c r="BQ1702" i="1"/>
  <c r="BQ1703" i="1"/>
  <c r="BQ1704" i="1"/>
  <c r="BQ1705" i="1"/>
  <c r="BQ1706" i="1"/>
  <c r="BQ1707" i="1"/>
  <c r="BQ1708" i="1"/>
  <c r="BQ1709" i="1"/>
  <c r="BQ1710" i="1"/>
  <c r="BQ1711" i="1"/>
  <c r="BQ1712" i="1"/>
  <c r="BQ1713" i="1"/>
  <c r="BQ1714" i="1"/>
  <c r="BQ1715" i="1"/>
  <c r="BQ1716" i="1"/>
  <c r="BQ1717" i="1"/>
  <c r="BQ1718" i="1"/>
  <c r="BQ1719" i="1"/>
  <c r="BQ1720" i="1"/>
  <c r="BQ1721" i="1"/>
  <c r="BQ1722" i="1"/>
  <c r="BQ1723" i="1"/>
  <c r="BQ1724" i="1"/>
  <c r="BQ1725" i="1"/>
  <c r="BQ1726" i="1"/>
  <c r="BQ1727" i="1"/>
  <c r="BQ1728" i="1"/>
  <c r="BQ1729" i="1"/>
  <c r="BQ1730" i="1"/>
  <c r="BQ1731" i="1"/>
  <c r="BQ1732" i="1"/>
  <c r="BQ1733" i="1"/>
  <c r="BQ1734" i="1"/>
  <c r="BQ1735" i="1"/>
  <c r="BQ1736" i="1"/>
  <c r="BQ1737" i="1"/>
  <c r="BQ1738" i="1"/>
  <c r="BQ1739" i="1"/>
  <c r="BQ1740" i="1"/>
  <c r="BQ1741" i="1"/>
  <c r="BQ1742" i="1"/>
  <c r="BQ1743" i="1"/>
  <c r="BQ1744" i="1"/>
  <c r="BQ1745" i="1"/>
  <c r="BQ1746" i="1"/>
  <c r="BQ1747" i="1"/>
  <c r="BQ1748" i="1"/>
  <c r="BQ1749" i="1"/>
  <c r="BQ1750" i="1"/>
  <c r="BQ1751" i="1"/>
  <c r="BQ1752" i="1"/>
  <c r="BQ1753" i="1"/>
  <c r="BQ1754" i="1"/>
  <c r="BQ1755" i="1"/>
  <c r="BQ1756" i="1"/>
  <c r="BQ1757" i="1"/>
  <c r="BQ1758" i="1"/>
  <c r="BQ1759" i="1"/>
  <c r="BQ1760" i="1"/>
  <c r="BQ1761" i="1"/>
  <c r="BQ1762" i="1"/>
  <c r="BQ1763" i="1"/>
  <c r="BQ1764" i="1"/>
  <c r="BQ1765" i="1"/>
  <c r="BQ1766" i="1"/>
  <c r="BQ1767" i="1"/>
  <c r="BQ1768" i="1"/>
  <c r="BQ1769" i="1"/>
  <c r="BQ1770" i="1"/>
  <c r="BQ1771" i="1"/>
  <c r="BQ1772" i="1"/>
  <c r="BQ1773" i="1"/>
  <c r="BQ1774" i="1"/>
  <c r="BQ1775" i="1"/>
  <c r="BQ1776" i="1"/>
  <c r="BQ1777" i="1"/>
  <c r="BQ1778" i="1"/>
  <c r="BQ1779" i="1"/>
  <c r="BQ1780" i="1"/>
  <c r="BQ1781" i="1"/>
  <c r="BQ1782" i="1"/>
  <c r="BQ1783" i="1"/>
  <c r="BQ1784" i="1"/>
  <c r="BQ1785" i="1"/>
  <c r="BQ1786" i="1"/>
  <c r="BQ1787" i="1"/>
  <c r="BQ1788" i="1"/>
  <c r="BQ1789" i="1"/>
  <c r="BQ1790" i="1"/>
  <c r="BQ1791" i="1"/>
  <c r="BQ1792" i="1"/>
  <c r="BQ1793" i="1"/>
  <c r="BQ1794" i="1"/>
  <c r="BQ1795" i="1"/>
  <c r="BQ1796" i="1"/>
  <c r="BQ1797" i="1"/>
  <c r="BQ1798" i="1"/>
  <c r="BQ1799" i="1"/>
  <c r="BQ1800" i="1"/>
  <c r="BQ1801" i="1"/>
  <c r="BQ1802" i="1"/>
  <c r="BQ1803" i="1"/>
  <c r="BQ1804" i="1"/>
  <c r="BQ1805" i="1"/>
  <c r="BQ1806" i="1"/>
  <c r="BQ1807" i="1"/>
  <c r="BQ1808" i="1"/>
  <c r="BQ1809" i="1"/>
  <c r="BQ1810" i="1"/>
  <c r="BQ1811" i="1"/>
  <c r="BQ1812" i="1"/>
  <c r="BQ1813" i="1"/>
  <c r="BQ1814" i="1"/>
  <c r="BQ1815" i="1"/>
  <c r="BQ1816" i="1"/>
  <c r="BQ1817" i="1"/>
  <c r="BQ1818" i="1"/>
  <c r="BQ1819" i="1"/>
  <c r="BQ1820" i="1"/>
  <c r="BQ1821" i="1"/>
  <c r="BQ1822" i="1"/>
  <c r="BQ1823" i="1"/>
  <c r="BQ1824" i="1"/>
  <c r="BQ1825" i="1"/>
  <c r="BQ1826" i="1"/>
  <c r="BQ1827" i="1"/>
  <c r="BQ1828" i="1"/>
  <c r="BQ1829" i="1"/>
  <c r="BQ1830" i="1"/>
  <c r="BQ1831" i="1"/>
  <c r="BQ1832" i="1"/>
  <c r="BQ1833" i="1"/>
  <c r="BQ1834" i="1"/>
  <c r="BQ1835" i="1"/>
  <c r="BQ1836" i="1"/>
  <c r="BQ1837" i="1"/>
  <c r="BQ1838" i="1"/>
  <c r="BQ1839" i="1"/>
  <c r="BQ1840" i="1"/>
  <c r="BQ1841" i="1"/>
  <c r="BQ1842" i="1"/>
  <c r="BQ1843" i="1"/>
  <c r="BQ1844" i="1"/>
  <c r="BQ1845" i="1"/>
  <c r="BQ1846" i="1"/>
  <c r="BQ1847" i="1"/>
  <c r="BQ1848" i="1"/>
  <c r="BQ1849" i="1"/>
  <c r="BQ1850" i="1"/>
  <c r="BQ1851" i="1"/>
  <c r="BQ1852" i="1"/>
  <c r="BQ1853" i="1"/>
  <c r="BQ1854" i="1"/>
  <c r="BQ1855" i="1"/>
  <c r="BQ1856" i="1"/>
  <c r="BQ1857" i="1"/>
  <c r="BQ1858" i="1"/>
  <c r="BQ1859" i="1"/>
  <c r="BQ1860" i="1"/>
  <c r="BQ1861" i="1"/>
  <c r="BQ1862" i="1"/>
  <c r="BQ1863" i="1"/>
  <c r="BQ1864" i="1"/>
  <c r="BQ1865" i="1"/>
  <c r="BQ1866" i="1"/>
  <c r="BQ1867" i="1"/>
  <c r="BQ1868" i="1"/>
  <c r="BQ1869" i="1"/>
  <c r="BQ1870" i="1"/>
  <c r="BQ1871" i="1"/>
  <c r="BQ1872" i="1"/>
  <c r="BQ1873" i="1"/>
  <c r="BQ1874" i="1"/>
  <c r="BQ1875" i="1"/>
  <c r="BQ1876" i="1"/>
  <c r="BQ1877" i="1"/>
  <c r="BQ1878" i="1"/>
  <c r="BQ1879" i="1"/>
  <c r="BQ1880" i="1"/>
  <c r="BQ1881" i="1"/>
  <c r="BQ1882" i="1"/>
  <c r="BQ1883" i="1"/>
  <c r="BQ1884" i="1"/>
  <c r="BQ1885" i="1"/>
  <c r="BQ1886" i="1"/>
  <c r="BQ1887" i="1"/>
  <c r="BQ1888" i="1"/>
  <c r="BQ1889" i="1"/>
  <c r="BQ1890" i="1"/>
  <c r="BQ1891" i="1"/>
  <c r="BQ1892" i="1"/>
  <c r="BQ1893" i="1"/>
  <c r="BQ1894" i="1"/>
  <c r="BQ1895" i="1"/>
  <c r="BQ1896" i="1"/>
  <c r="BQ1897" i="1"/>
  <c r="BQ1898" i="1"/>
  <c r="BQ1899" i="1"/>
  <c r="BQ1900" i="1"/>
  <c r="BQ1901" i="1"/>
  <c r="BQ1902" i="1"/>
  <c r="BQ1903" i="1"/>
  <c r="BQ1904" i="1"/>
  <c r="BQ1905" i="1"/>
  <c r="BQ1906" i="1"/>
  <c r="BQ1907" i="1"/>
  <c r="BQ1908" i="1"/>
  <c r="BQ1909" i="1"/>
  <c r="BQ1910" i="1"/>
  <c r="BQ1911" i="1"/>
  <c r="BQ1912" i="1"/>
  <c r="BQ1913" i="1"/>
  <c r="BQ1914" i="1"/>
  <c r="BQ1915" i="1"/>
  <c r="BQ1916" i="1"/>
  <c r="BQ1917" i="1"/>
  <c r="BQ1918" i="1"/>
  <c r="BQ1919" i="1"/>
  <c r="BQ1920" i="1"/>
  <c r="BQ1921" i="1"/>
  <c r="BQ1922" i="1"/>
  <c r="BQ1923" i="1"/>
  <c r="BQ1924" i="1"/>
  <c r="BQ1925" i="1"/>
  <c r="BQ1926" i="1"/>
  <c r="BQ1927" i="1"/>
  <c r="BQ1928" i="1"/>
  <c r="BQ1929" i="1"/>
  <c r="BQ1930" i="1"/>
  <c r="BQ1931" i="1"/>
  <c r="BQ1932" i="1"/>
  <c r="BQ1933" i="1"/>
  <c r="BQ1934" i="1"/>
  <c r="BQ1935" i="1"/>
  <c r="BQ1936" i="1"/>
  <c r="BQ1937" i="1"/>
  <c r="BQ1938" i="1"/>
  <c r="BQ1939" i="1"/>
  <c r="BQ1940" i="1"/>
  <c r="BQ1941" i="1"/>
  <c r="BQ1942" i="1"/>
  <c r="BQ1943" i="1"/>
  <c r="BQ1944" i="1"/>
  <c r="BQ1945" i="1"/>
  <c r="BQ1946" i="1"/>
  <c r="BQ1947" i="1"/>
  <c r="BQ1948" i="1"/>
  <c r="BQ1949" i="1"/>
  <c r="BQ1950" i="1"/>
  <c r="BQ1951" i="1"/>
  <c r="BQ1952" i="1"/>
  <c r="BQ1953" i="1"/>
  <c r="BQ1954" i="1"/>
  <c r="BQ1955" i="1"/>
  <c r="BQ1956" i="1"/>
  <c r="BQ1957" i="1"/>
  <c r="BQ1958" i="1"/>
  <c r="BQ1959" i="1"/>
  <c r="BQ1960" i="1"/>
  <c r="BQ1961" i="1"/>
  <c r="BQ1962" i="1"/>
  <c r="BQ1963" i="1"/>
  <c r="BQ1964" i="1"/>
  <c r="BQ1965" i="1"/>
  <c r="BQ1966" i="1"/>
  <c r="BQ1967" i="1"/>
  <c r="BQ1968" i="1"/>
  <c r="BQ1969" i="1"/>
  <c r="BQ1970" i="1"/>
  <c r="BQ1971" i="1"/>
  <c r="BQ1972" i="1"/>
  <c r="BQ1973" i="1"/>
  <c r="BQ1974" i="1"/>
  <c r="BQ1975" i="1"/>
  <c r="BQ1976" i="1"/>
  <c r="BQ1977" i="1"/>
  <c r="BQ1978" i="1"/>
  <c r="BQ1979" i="1"/>
  <c r="BQ1980" i="1"/>
  <c r="BQ1981" i="1"/>
  <c r="BQ1982" i="1"/>
  <c r="BQ1983" i="1"/>
  <c r="BQ1984" i="1"/>
  <c r="BQ1985" i="1"/>
  <c r="BQ1986" i="1"/>
  <c r="BQ1987" i="1"/>
  <c r="BQ1988" i="1"/>
  <c r="BQ1989" i="1"/>
  <c r="BQ1990" i="1"/>
  <c r="BQ1991" i="1"/>
  <c r="BQ1992" i="1"/>
  <c r="BQ1993" i="1"/>
  <c r="BQ1994" i="1"/>
  <c r="BQ1995" i="1"/>
  <c r="BQ1996" i="1"/>
  <c r="BQ1997" i="1"/>
  <c r="BQ1998" i="1"/>
  <c r="BQ1999" i="1"/>
  <c r="BQ2000" i="1"/>
  <c r="BQ2001" i="1"/>
  <c r="BQ2002" i="1"/>
  <c r="BQ2003" i="1"/>
  <c r="BQ2004" i="1"/>
  <c r="BQ2005" i="1"/>
  <c r="BQ2006" i="1"/>
  <c r="BQ2007" i="1"/>
  <c r="BQ2008" i="1"/>
  <c r="BQ2009" i="1"/>
  <c r="BQ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P258" i="1"/>
  <c r="BP259" i="1"/>
  <c r="BP260" i="1"/>
  <c r="BP261" i="1"/>
  <c r="BP262" i="1"/>
  <c r="BP263" i="1"/>
  <c r="BP264" i="1"/>
  <c r="BP265" i="1"/>
  <c r="BP266" i="1"/>
  <c r="BP267" i="1"/>
  <c r="BP268" i="1"/>
  <c r="BP269" i="1"/>
  <c r="BP270" i="1"/>
  <c r="BP271" i="1"/>
  <c r="BP272" i="1"/>
  <c r="BP273" i="1"/>
  <c r="BP274" i="1"/>
  <c r="BP275" i="1"/>
  <c r="BP276" i="1"/>
  <c r="BP277" i="1"/>
  <c r="BP278" i="1"/>
  <c r="BP279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P362" i="1"/>
  <c r="BP363" i="1"/>
  <c r="BP364" i="1"/>
  <c r="BP365" i="1"/>
  <c r="BP366" i="1"/>
  <c r="BP367" i="1"/>
  <c r="BP368" i="1"/>
  <c r="BP369" i="1"/>
  <c r="BP370" i="1"/>
  <c r="BP371" i="1"/>
  <c r="BP372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P392" i="1"/>
  <c r="BP393" i="1"/>
  <c r="BP394" i="1"/>
  <c r="BP395" i="1"/>
  <c r="BP396" i="1"/>
  <c r="BP397" i="1"/>
  <c r="BP398" i="1"/>
  <c r="BP399" i="1"/>
  <c r="BP400" i="1"/>
  <c r="BP401" i="1"/>
  <c r="BP402" i="1"/>
  <c r="BP403" i="1"/>
  <c r="BP404" i="1"/>
  <c r="BP405" i="1"/>
  <c r="BP406" i="1"/>
  <c r="BP407" i="1"/>
  <c r="BP408" i="1"/>
  <c r="BP409" i="1"/>
  <c r="BP410" i="1"/>
  <c r="BP411" i="1"/>
  <c r="BP412" i="1"/>
  <c r="BP413" i="1"/>
  <c r="BP414" i="1"/>
  <c r="BP415" i="1"/>
  <c r="BP416" i="1"/>
  <c r="BP417" i="1"/>
  <c r="BP418" i="1"/>
  <c r="BP419" i="1"/>
  <c r="BP420" i="1"/>
  <c r="BP421" i="1"/>
  <c r="BP422" i="1"/>
  <c r="BP423" i="1"/>
  <c r="BP424" i="1"/>
  <c r="BP425" i="1"/>
  <c r="BP426" i="1"/>
  <c r="BP427" i="1"/>
  <c r="BP428" i="1"/>
  <c r="BP429" i="1"/>
  <c r="BP430" i="1"/>
  <c r="BP431" i="1"/>
  <c r="BP432" i="1"/>
  <c r="BP433" i="1"/>
  <c r="BP434" i="1"/>
  <c r="BP435" i="1"/>
  <c r="BP436" i="1"/>
  <c r="BP437" i="1"/>
  <c r="BP438" i="1"/>
  <c r="BP439" i="1"/>
  <c r="BP440" i="1"/>
  <c r="BP441" i="1"/>
  <c r="BP442" i="1"/>
  <c r="BP443" i="1"/>
  <c r="BP444" i="1"/>
  <c r="BP445" i="1"/>
  <c r="BP446" i="1"/>
  <c r="BP447" i="1"/>
  <c r="BP448" i="1"/>
  <c r="BP449" i="1"/>
  <c r="BP450" i="1"/>
  <c r="BP451" i="1"/>
  <c r="BP452" i="1"/>
  <c r="BP453" i="1"/>
  <c r="BP454" i="1"/>
  <c r="BP455" i="1"/>
  <c r="BP456" i="1"/>
  <c r="BP457" i="1"/>
  <c r="BP458" i="1"/>
  <c r="BP459" i="1"/>
  <c r="BP460" i="1"/>
  <c r="BP461" i="1"/>
  <c r="BP462" i="1"/>
  <c r="BP463" i="1"/>
  <c r="BP464" i="1"/>
  <c r="BP465" i="1"/>
  <c r="BP466" i="1"/>
  <c r="BP467" i="1"/>
  <c r="BP468" i="1"/>
  <c r="BP469" i="1"/>
  <c r="BP470" i="1"/>
  <c r="BP471" i="1"/>
  <c r="BP472" i="1"/>
  <c r="BP473" i="1"/>
  <c r="BP474" i="1"/>
  <c r="BP475" i="1"/>
  <c r="BP476" i="1"/>
  <c r="BP477" i="1"/>
  <c r="BP478" i="1"/>
  <c r="BP479" i="1"/>
  <c r="BP480" i="1"/>
  <c r="BP481" i="1"/>
  <c r="BP482" i="1"/>
  <c r="BP483" i="1"/>
  <c r="BP484" i="1"/>
  <c r="BP485" i="1"/>
  <c r="BP486" i="1"/>
  <c r="BP487" i="1"/>
  <c r="BP488" i="1"/>
  <c r="BP489" i="1"/>
  <c r="BP490" i="1"/>
  <c r="BP491" i="1"/>
  <c r="BP492" i="1"/>
  <c r="BP493" i="1"/>
  <c r="BP494" i="1"/>
  <c r="BP495" i="1"/>
  <c r="BP496" i="1"/>
  <c r="BP497" i="1"/>
  <c r="BP498" i="1"/>
  <c r="BP499" i="1"/>
  <c r="BP500" i="1"/>
  <c r="BP501" i="1"/>
  <c r="BP502" i="1"/>
  <c r="BP503" i="1"/>
  <c r="BP504" i="1"/>
  <c r="BP505" i="1"/>
  <c r="BP506" i="1"/>
  <c r="BP507" i="1"/>
  <c r="BP508" i="1"/>
  <c r="BP509" i="1"/>
  <c r="BP510" i="1"/>
  <c r="BP511" i="1"/>
  <c r="BP512" i="1"/>
  <c r="BP513" i="1"/>
  <c r="BP514" i="1"/>
  <c r="BP515" i="1"/>
  <c r="BP516" i="1"/>
  <c r="BP517" i="1"/>
  <c r="BP518" i="1"/>
  <c r="BP519" i="1"/>
  <c r="BP520" i="1"/>
  <c r="BP521" i="1"/>
  <c r="BP522" i="1"/>
  <c r="BP523" i="1"/>
  <c r="BP524" i="1"/>
  <c r="BP525" i="1"/>
  <c r="BP526" i="1"/>
  <c r="BP527" i="1"/>
  <c r="BP528" i="1"/>
  <c r="BP529" i="1"/>
  <c r="BP530" i="1"/>
  <c r="BP531" i="1"/>
  <c r="BP532" i="1"/>
  <c r="BP533" i="1"/>
  <c r="BP534" i="1"/>
  <c r="BP535" i="1"/>
  <c r="BP536" i="1"/>
  <c r="BP537" i="1"/>
  <c r="BP538" i="1"/>
  <c r="BP539" i="1"/>
  <c r="BP540" i="1"/>
  <c r="BP541" i="1"/>
  <c r="BP542" i="1"/>
  <c r="BP543" i="1"/>
  <c r="BP544" i="1"/>
  <c r="BP545" i="1"/>
  <c r="BP546" i="1"/>
  <c r="BP547" i="1"/>
  <c r="BP548" i="1"/>
  <c r="BP549" i="1"/>
  <c r="BP550" i="1"/>
  <c r="BP551" i="1"/>
  <c r="BP552" i="1"/>
  <c r="BP553" i="1"/>
  <c r="BP554" i="1"/>
  <c r="BP555" i="1"/>
  <c r="BP556" i="1"/>
  <c r="BP557" i="1"/>
  <c r="BP558" i="1"/>
  <c r="BP559" i="1"/>
  <c r="BP560" i="1"/>
  <c r="BP561" i="1"/>
  <c r="BP562" i="1"/>
  <c r="BP563" i="1"/>
  <c r="BP564" i="1"/>
  <c r="BP565" i="1"/>
  <c r="BP566" i="1"/>
  <c r="BP567" i="1"/>
  <c r="BP568" i="1"/>
  <c r="BP569" i="1"/>
  <c r="BP570" i="1"/>
  <c r="BP571" i="1"/>
  <c r="BP572" i="1"/>
  <c r="BP573" i="1"/>
  <c r="BP574" i="1"/>
  <c r="BP575" i="1"/>
  <c r="BP576" i="1"/>
  <c r="BP577" i="1"/>
  <c r="BP578" i="1"/>
  <c r="BP579" i="1"/>
  <c r="BP580" i="1"/>
  <c r="BP581" i="1"/>
  <c r="BP582" i="1"/>
  <c r="BP583" i="1"/>
  <c r="BP584" i="1"/>
  <c r="BP585" i="1"/>
  <c r="BP586" i="1"/>
  <c r="BP587" i="1"/>
  <c r="BP588" i="1"/>
  <c r="BP589" i="1"/>
  <c r="BP590" i="1"/>
  <c r="BP591" i="1"/>
  <c r="BP592" i="1"/>
  <c r="BP593" i="1"/>
  <c r="BP594" i="1"/>
  <c r="BP595" i="1"/>
  <c r="BP596" i="1"/>
  <c r="BP597" i="1"/>
  <c r="BP598" i="1"/>
  <c r="BP599" i="1"/>
  <c r="BP600" i="1"/>
  <c r="BP601" i="1"/>
  <c r="BP602" i="1"/>
  <c r="BP603" i="1"/>
  <c r="BP604" i="1"/>
  <c r="BP605" i="1"/>
  <c r="BP606" i="1"/>
  <c r="BP607" i="1"/>
  <c r="BP608" i="1"/>
  <c r="BP609" i="1"/>
  <c r="BP610" i="1"/>
  <c r="BP611" i="1"/>
  <c r="BP612" i="1"/>
  <c r="BP613" i="1"/>
  <c r="BP614" i="1"/>
  <c r="BP615" i="1"/>
  <c r="BP616" i="1"/>
  <c r="BP617" i="1"/>
  <c r="BP618" i="1"/>
  <c r="BP619" i="1"/>
  <c r="BP620" i="1"/>
  <c r="BP621" i="1"/>
  <c r="BP622" i="1"/>
  <c r="BP623" i="1"/>
  <c r="BP624" i="1"/>
  <c r="BP625" i="1"/>
  <c r="BP626" i="1"/>
  <c r="BP627" i="1"/>
  <c r="BP628" i="1"/>
  <c r="BP629" i="1"/>
  <c r="BP630" i="1"/>
  <c r="BP631" i="1"/>
  <c r="BP632" i="1"/>
  <c r="BP633" i="1"/>
  <c r="BP634" i="1"/>
  <c r="BP635" i="1"/>
  <c r="BP636" i="1"/>
  <c r="BP637" i="1"/>
  <c r="BP638" i="1"/>
  <c r="BP639" i="1"/>
  <c r="BP640" i="1"/>
  <c r="BP641" i="1"/>
  <c r="BP642" i="1"/>
  <c r="BP643" i="1"/>
  <c r="BP644" i="1"/>
  <c r="BP645" i="1"/>
  <c r="BP646" i="1"/>
  <c r="BP647" i="1"/>
  <c r="BP648" i="1"/>
  <c r="BP649" i="1"/>
  <c r="BP650" i="1"/>
  <c r="BP651" i="1"/>
  <c r="BP652" i="1"/>
  <c r="BP653" i="1"/>
  <c r="BP654" i="1"/>
  <c r="BP655" i="1"/>
  <c r="BP656" i="1"/>
  <c r="BP657" i="1"/>
  <c r="BP658" i="1"/>
  <c r="BP659" i="1"/>
  <c r="BP660" i="1"/>
  <c r="BP661" i="1"/>
  <c r="BP662" i="1"/>
  <c r="BP663" i="1"/>
  <c r="BP664" i="1"/>
  <c r="BP665" i="1"/>
  <c r="BP666" i="1"/>
  <c r="BP667" i="1"/>
  <c r="BP668" i="1"/>
  <c r="BP669" i="1"/>
  <c r="BP670" i="1"/>
  <c r="BP671" i="1"/>
  <c r="BP672" i="1"/>
  <c r="BP673" i="1"/>
  <c r="BP674" i="1"/>
  <c r="BP675" i="1"/>
  <c r="BP676" i="1"/>
  <c r="BP677" i="1"/>
  <c r="BP678" i="1"/>
  <c r="BP679" i="1"/>
  <c r="BP680" i="1"/>
  <c r="BP681" i="1"/>
  <c r="BP682" i="1"/>
  <c r="BP683" i="1"/>
  <c r="BP684" i="1"/>
  <c r="BP685" i="1"/>
  <c r="BP686" i="1"/>
  <c r="BP687" i="1"/>
  <c r="BP688" i="1"/>
  <c r="BP689" i="1"/>
  <c r="BP690" i="1"/>
  <c r="BP691" i="1"/>
  <c r="BP692" i="1"/>
  <c r="BP693" i="1"/>
  <c r="BP694" i="1"/>
  <c r="BP695" i="1"/>
  <c r="BP696" i="1"/>
  <c r="BP697" i="1"/>
  <c r="BP698" i="1"/>
  <c r="BP699" i="1"/>
  <c r="BP700" i="1"/>
  <c r="BP701" i="1"/>
  <c r="BP702" i="1"/>
  <c r="BP703" i="1"/>
  <c r="BP704" i="1"/>
  <c r="BP705" i="1"/>
  <c r="BP706" i="1"/>
  <c r="BP707" i="1"/>
  <c r="BP708" i="1"/>
  <c r="BP709" i="1"/>
  <c r="BP710" i="1"/>
  <c r="BP711" i="1"/>
  <c r="BP712" i="1"/>
  <c r="BP713" i="1"/>
  <c r="BP714" i="1"/>
  <c r="BP715" i="1"/>
  <c r="BP716" i="1"/>
  <c r="BP717" i="1"/>
  <c r="BP718" i="1"/>
  <c r="BP719" i="1"/>
  <c r="BP720" i="1"/>
  <c r="BP721" i="1"/>
  <c r="BP722" i="1"/>
  <c r="BP723" i="1"/>
  <c r="BP724" i="1"/>
  <c r="BP725" i="1"/>
  <c r="BP726" i="1"/>
  <c r="BP727" i="1"/>
  <c r="BP728" i="1"/>
  <c r="BP729" i="1"/>
  <c r="BP730" i="1"/>
  <c r="BP731" i="1"/>
  <c r="BP732" i="1"/>
  <c r="BP733" i="1"/>
  <c r="BP734" i="1"/>
  <c r="BP735" i="1"/>
  <c r="BP736" i="1"/>
  <c r="BP737" i="1"/>
  <c r="BP738" i="1"/>
  <c r="BP739" i="1"/>
  <c r="BP740" i="1"/>
  <c r="BP741" i="1"/>
  <c r="BP742" i="1"/>
  <c r="BP743" i="1"/>
  <c r="BP744" i="1"/>
  <c r="BP745" i="1"/>
  <c r="BP746" i="1"/>
  <c r="BP747" i="1"/>
  <c r="BP748" i="1"/>
  <c r="BP749" i="1"/>
  <c r="BP750" i="1"/>
  <c r="BP751" i="1"/>
  <c r="BP752" i="1"/>
  <c r="BP753" i="1"/>
  <c r="BP754" i="1"/>
  <c r="BP755" i="1"/>
  <c r="BP756" i="1"/>
  <c r="BP757" i="1"/>
  <c r="BP758" i="1"/>
  <c r="BP759" i="1"/>
  <c r="BP760" i="1"/>
  <c r="BP761" i="1"/>
  <c r="BP762" i="1"/>
  <c r="BP763" i="1"/>
  <c r="BP764" i="1"/>
  <c r="BP765" i="1"/>
  <c r="BP766" i="1"/>
  <c r="BP767" i="1"/>
  <c r="BP768" i="1"/>
  <c r="BP769" i="1"/>
  <c r="BP770" i="1"/>
  <c r="BP771" i="1"/>
  <c r="BP772" i="1"/>
  <c r="BP773" i="1"/>
  <c r="BP774" i="1"/>
  <c r="BP775" i="1"/>
  <c r="BP776" i="1"/>
  <c r="BP777" i="1"/>
  <c r="BP778" i="1"/>
  <c r="BP779" i="1"/>
  <c r="BP780" i="1"/>
  <c r="BP781" i="1"/>
  <c r="BP782" i="1"/>
  <c r="BP783" i="1"/>
  <c r="BP784" i="1"/>
  <c r="BP785" i="1"/>
  <c r="BP786" i="1"/>
  <c r="BP787" i="1"/>
  <c r="BP788" i="1"/>
  <c r="BP789" i="1"/>
  <c r="BP790" i="1"/>
  <c r="BP791" i="1"/>
  <c r="BP792" i="1"/>
  <c r="BP793" i="1"/>
  <c r="BP794" i="1"/>
  <c r="BP795" i="1"/>
  <c r="BP796" i="1"/>
  <c r="BP797" i="1"/>
  <c r="BP798" i="1"/>
  <c r="BP799" i="1"/>
  <c r="BP800" i="1"/>
  <c r="BP801" i="1"/>
  <c r="BP802" i="1"/>
  <c r="BP803" i="1"/>
  <c r="BP804" i="1"/>
  <c r="BP805" i="1"/>
  <c r="BP806" i="1"/>
  <c r="BP807" i="1"/>
  <c r="BP808" i="1"/>
  <c r="BP809" i="1"/>
  <c r="BP810" i="1"/>
  <c r="BP811" i="1"/>
  <c r="BP812" i="1"/>
  <c r="BP813" i="1"/>
  <c r="BP814" i="1"/>
  <c r="BP815" i="1"/>
  <c r="BP816" i="1"/>
  <c r="BP817" i="1"/>
  <c r="BP818" i="1"/>
  <c r="BP819" i="1"/>
  <c r="BP820" i="1"/>
  <c r="BP821" i="1"/>
  <c r="BP822" i="1"/>
  <c r="BP823" i="1"/>
  <c r="BP824" i="1"/>
  <c r="BP825" i="1"/>
  <c r="BP826" i="1"/>
  <c r="BP827" i="1"/>
  <c r="BP828" i="1"/>
  <c r="BP829" i="1"/>
  <c r="BP830" i="1"/>
  <c r="BP831" i="1"/>
  <c r="BP832" i="1"/>
  <c r="BP833" i="1"/>
  <c r="BP834" i="1"/>
  <c r="BP835" i="1"/>
  <c r="BP836" i="1"/>
  <c r="BP837" i="1"/>
  <c r="BP838" i="1"/>
  <c r="BP839" i="1"/>
  <c r="BP840" i="1"/>
  <c r="BP841" i="1"/>
  <c r="BP842" i="1"/>
  <c r="BP843" i="1"/>
  <c r="BP844" i="1"/>
  <c r="BP845" i="1"/>
  <c r="BP846" i="1"/>
  <c r="BP847" i="1"/>
  <c r="BP848" i="1"/>
  <c r="BP849" i="1"/>
  <c r="BP850" i="1"/>
  <c r="BP851" i="1"/>
  <c r="BP852" i="1"/>
  <c r="BP853" i="1"/>
  <c r="BP854" i="1"/>
  <c r="BP855" i="1"/>
  <c r="BP856" i="1"/>
  <c r="BP857" i="1"/>
  <c r="BP858" i="1"/>
  <c r="BP859" i="1"/>
  <c r="BP860" i="1"/>
  <c r="BP861" i="1"/>
  <c r="BP862" i="1"/>
  <c r="BP863" i="1"/>
  <c r="BP864" i="1"/>
  <c r="BP865" i="1"/>
  <c r="BP866" i="1"/>
  <c r="BP867" i="1"/>
  <c r="BP868" i="1"/>
  <c r="BP869" i="1"/>
  <c r="BP870" i="1"/>
  <c r="BP871" i="1"/>
  <c r="BP872" i="1"/>
  <c r="BP873" i="1"/>
  <c r="BP874" i="1"/>
  <c r="BP875" i="1"/>
  <c r="BP876" i="1"/>
  <c r="BP877" i="1"/>
  <c r="BP878" i="1"/>
  <c r="BP879" i="1"/>
  <c r="BP880" i="1"/>
  <c r="BP881" i="1"/>
  <c r="BP882" i="1"/>
  <c r="BP883" i="1"/>
  <c r="BP884" i="1"/>
  <c r="BP885" i="1"/>
  <c r="BP886" i="1"/>
  <c r="BP887" i="1"/>
  <c r="BP888" i="1"/>
  <c r="BP889" i="1"/>
  <c r="BP890" i="1"/>
  <c r="BP891" i="1"/>
  <c r="BP892" i="1"/>
  <c r="BP893" i="1"/>
  <c r="BP894" i="1"/>
  <c r="BP895" i="1"/>
  <c r="BP896" i="1"/>
  <c r="BP897" i="1"/>
  <c r="BP898" i="1"/>
  <c r="BP899" i="1"/>
  <c r="BP900" i="1"/>
  <c r="BP901" i="1"/>
  <c r="BP902" i="1"/>
  <c r="BP903" i="1"/>
  <c r="BP904" i="1"/>
  <c r="BP905" i="1"/>
  <c r="BP906" i="1"/>
  <c r="BP907" i="1"/>
  <c r="BP908" i="1"/>
  <c r="BP909" i="1"/>
  <c r="BP910" i="1"/>
  <c r="BP911" i="1"/>
  <c r="BP912" i="1"/>
  <c r="BP913" i="1"/>
  <c r="BP914" i="1"/>
  <c r="BP915" i="1"/>
  <c r="BP916" i="1"/>
  <c r="BP917" i="1"/>
  <c r="BP918" i="1"/>
  <c r="BP919" i="1"/>
  <c r="BP920" i="1"/>
  <c r="BP921" i="1"/>
  <c r="BP922" i="1"/>
  <c r="BP923" i="1"/>
  <c r="BP924" i="1"/>
  <c r="BP925" i="1"/>
  <c r="BP926" i="1"/>
  <c r="BP927" i="1"/>
  <c r="BP928" i="1"/>
  <c r="BP929" i="1"/>
  <c r="BP930" i="1"/>
  <c r="BP931" i="1"/>
  <c r="BP932" i="1"/>
  <c r="BP933" i="1"/>
  <c r="BP934" i="1"/>
  <c r="BP935" i="1"/>
  <c r="BP936" i="1"/>
  <c r="BP937" i="1"/>
  <c r="BP938" i="1"/>
  <c r="BP939" i="1"/>
  <c r="BP940" i="1"/>
  <c r="BP941" i="1"/>
  <c r="BP942" i="1"/>
  <c r="BP943" i="1"/>
  <c r="BP944" i="1"/>
  <c r="BP945" i="1"/>
  <c r="BP946" i="1"/>
  <c r="BP947" i="1"/>
  <c r="BP948" i="1"/>
  <c r="BP949" i="1"/>
  <c r="BP950" i="1"/>
  <c r="BP951" i="1"/>
  <c r="BP952" i="1"/>
  <c r="BP953" i="1"/>
  <c r="BP954" i="1"/>
  <c r="BP955" i="1"/>
  <c r="BP956" i="1"/>
  <c r="BP957" i="1"/>
  <c r="BP958" i="1"/>
  <c r="BP959" i="1"/>
  <c r="BP960" i="1"/>
  <c r="BP961" i="1"/>
  <c r="BP962" i="1"/>
  <c r="BP963" i="1"/>
  <c r="BP964" i="1"/>
  <c r="BP965" i="1"/>
  <c r="BP966" i="1"/>
  <c r="BP967" i="1"/>
  <c r="BP968" i="1"/>
  <c r="BP969" i="1"/>
  <c r="BP970" i="1"/>
  <c r="BP971" i="1"/>
  <c r="BP972" i="1"/>
  <c r="BP973" i="1"/>
  <c r="BP974" i="1"/>
  <c r="BP975" i="1"/>
  <c r="BP976" i="1"/>
  <c r="BP977" i="1"/>
  <c r="BP978" i="1"/>
  <c r="BP979" i="1"/>
  <c r="BP980" i="1"/>
  <c r="BP981" i="1"/>
  <c r="BP982" i="1"/>
  <c r="BP983" i="1"/>
  <c r="BP984" i="1"/>
  <c r="BP985" i="1"/>
  <c r="BP986" i="1"/>
  <c r="BP987" i="1"/>
  <c r="BP988" i="1"/>
  <c r="BP989" i="1"/>
  <c r="BP990" i="1"/>
  <c r="BP991" i="1"/>
  <c r="BP992" i="1"/>
  <c r="BP993" i="1"/>
  <c r="BP994" i="1"/>
  <c r="BP995" i="1"/>
  <c r="BP996" i="1"/>
  <c r="BP997" i="1"/>
  <c r="BP998" i="1"/>
  <c r="BP999" i="1"/>
  <c r="BP1000" i="1"/>
  <c r="BP1001" i="1"/>
  <c r="BP1002" i="1"/>
  <c r="BP1003" i="1"/>
  <c r="BP1004" i="1"/>
  <c r="BP1005" i="1"/>
  <c r="BP1006" i="1"/>
  <c r="BP1007" i="1"/>
  <c r="BP1008" i="1"/>
  <c r="BP1009" i="1"/>
  <c r="BP1010" i="1"/>
  <c r="BP1011" i="1"/>
  <c r="BP1012" i="1"/>
  <c r="BP1013" i="1"/>
  <c r="BP1014" i="1"/>
  <c r="BP1015" i="1"/>
  <c r="BP1016" i="1"/>
  <c r="BP1017" i="1"/>
  <c r="BP1018" i="1"/>
  <c r="BP1019" i="1"/>
  <c r="BP1020" i="1"/>
  <c r="BP1021" i="1"/>
  <c r="BP1022" i="1"/>
  <c r="BP1023" i="1"/>
  <c r="BP1024" i="1"/>
  <c r="BP1025" i="1"/>
  <c r="BP1026" i="1"/>
  <c r="BP1027" i="1"/>
  <c r="BP1028" i="1"/>
  <c r="BP1029" i="1"/>
  <c r="BP1030" i="1"/>
  <c r="BP1031" i="1"/>
  <c r="BP1032" i="1"/>
  <c r="BP1033" i="1"/>
  <c r="BP1034" i="1"/>
  <c r="BP1035" i="1"/>
  <c r="BP1036" i="1"/>
  <c r="BP1037" i="1"/>
  <c r="BP1038" i="1"/>
  <c r="BP1039" i="1"/>
  <c r="BP1040" i="1"/>
  <c r="BP1041" i="1"/>
  <c r="BP1042" i="1"/>
  <c r="BP1043" i="1"/>
  <c r="BP1044" i="1"/>
  <c r="BP1045" i="1"/>
  <c r="BP1046" i="1"/>
  <c r="BP1047" i="1"/>
  <c r="BP1048" i="1"/>
  <c r="BP1049" i="1"/>
  <c r="BP1050" i="1"/>
  <c r="BP1051" i="1"/>
  <c r="BP1052" i="1"/>
  <c r="BP1053" i="1"/>
  <c r="BP1054" i="1"/>
  <c r="BP1055" i="1"/>
  <c r="BP1056" i="1"/>
  <c r="BP1057" i="1"/>
  <c r="BP1058" i="1"/>
  <c r="BP1059" i="1"/>
  <c r="BP1060" i="1"/>
  <c r="BP1061" i="1"/>
  <c r="BP1062" i="1"/>
  <c r="BP1063" i="1"/>
  <c r="BP1064" i="1"/>
  <c r="BP1065" i="1"/>
  <c r="BP1066" i="1"/>
  <c r="BP1067" i="1"/>
  <c r="BP1068" i="1"/>
  <c r="BP1069" i="1"/>
  <c r="BP1070" i="1"/>
  <c r="BP1071" i="1"/>
  <c r="BP1072" i="1"/>
  <c r="BP1073" i="1"/>
  <c r="BP1074" i="1"/>
  <c r="BP1075" i="1"/>
  <c r="BP1076" i="1"/>
  <c r="BP1077" i="1"/>
  <c r="BP1078" i="1"/>
  <c r="BP1079" i="1"/>
  <c r="BP1080" i="1"/>
  <c r="BP1081" i="1"/>
  <c r="BP1082" i="1"/>
  <c r="BP1083" i="1"/>
  <c r="BP1084" i="1"/>
  <c r="BP1085" i="1"/>
  <c r="BP1086" i="1"/>
  <c r="BP1087" i="1"/>
  <c r="BP1088" i="1"/>
  <c r="BP1089" i="1"/>
  <c r="BP1090" i="1"/>
  <c r="BP1091" i="1"/>
  <c r="BP1092" i="1"/>
  <c r="BP1093" i="1"/>
  <c r="BP1094" i="1"/>
  <c r="BP1095" i="1"/>
  <c r="BP1096" i="1"/>
  <c r="BP1097" i="1"/>
  <c r="BP1098" i="1"/>
  <c r="BP1099" i="1"/>
  <c r="BP1100" i="1"/>
  <c r="BP1101" i="1"/>
  <c r="BP1102" i="1"/>
  <c r="BP1103" i="1"/>
  <c r="BP1104" i="1"/>
  <c r="BP1105" i="1"/>
  <c r="BP1106" i="1"/>
  <c r="BP1107" i="1"/>
  <c r="BP1108" i="1"/>
  <c r="BP1109" i="1"/>
  <c r="BP1110" i="1"/>
  <c r="BP1111" i="1"/>
  <c r="BP1112" i="1"/>
  <c r="BP1113" i="1"/>
  <c r="BP1114" i="1"/>
  <c r="BP1115" i="1"/>
  <c r="BP1116" i="1"/>
  <c r="BP1117" i="1"/>
  <c r="BP1118" i="1"/>
  <c r="BP1119" i="1"/>
  <c r="BP1120" i="1"/>
  <c r="BP1121" i="1"/>
  <c r="BP1122" i="1"/>
  <c r="BP1123" i="1"/>
  <c r="BP1124" i="1"/>
  <c r="BP1125" i="1"/>
  <c r="BP1126" i="1"/>
  <c r="BP1127" i="1"/>
  <c r="BP1128" i="1"/>
  <c r="BP1129" i="1"/>
  <c r="BP1130" i="1"/>
  <c r="BP1131" i="1"/>
  <c r="BP1132" i="1"/>
  <c r="BP1133" i="1"/>
  <c r="BP1134" i="1"/>
  <c r="BP1135" i="1"/>
  <c r="BP1136" i="1"/>
  <c r="BP1137" i="1"/>
  <c r="BP1138" i="1"/>
  <c r="BP1139" i="1"/>
  <c r="BP1140" i="1"/>
  <c r="BP1141" i="1"/>
  <c r="BP1142" i="1"/>
  <c r="BP1143" i="1"/>
  <c r="BP1144" i="1"/>
  <c r="BP1145" i="1"/>
  <c r="BP1146" i="1"/>
  <c r="BP1147" i="1"/>
  <c r="BP1148" i="1"/>
  <c r="BP1149" i="1"/>
  <c r="BP1150" i="1"/>
  <c r="BP1151" i="1"/>
  <c r="BP1152" i="1"/>
  <c r="BP1153" i="1"/>
  <c r="BP1154" i="1"/>
  <c r="BP1155" i="1"/>
  <c r="BP1156" i="1"/>
  <c r="BP1157" i="1"/>
  <c r="BP1158" i="1"/>
  <c r="BP1159" i="1"/>
  <c r="BP1160" i="1"/>
  <c r="BP1161" i="1"/>
  <c r="BP1162" i="1"/>
  <c r="BP1163" i="1"/>
  <c r="BP1164" i="1"/>
  <c r="BP1165" i="1"/>
  <c r="BP1166" i="1"/>
  <c r="BP1167" i="1"/>
  <c r="BP1168" i="1"/>
  <c r="BP1169" i="1"/>
  <c r="BP1170" i="1"/>
  <c r="BP1171" i="1"/>
  <c r="BP1172" i="1"/>
  <c r="BP1173" i="1"/>
  <c r="BP1174" i="1"/>
  <c r="BP1175" i="1"/>
  <c r="BP1176" i="1"/>
  <c r="BP1177" i="1"/>
  <c r="BP1178" i="1"/>
  <c r="BP1179" i="1"/>
  <c r="BP1180" i="1"/>
  <c r="BP1181" i="1"/>
  <c r="BP1182" i="1"/>
  <c r="BP1183" i="1"/>
  <c r="BP1184" i="1"/>
  <c r="BP1185" i="1"/>
  <c r="BP1186" i="1"/>
  <c r="BP1187" i="1"/>
  <c r="BP1188" i="1"/>
  <c r="BP1189" i="1"/>
  <c r="BP1190" i="1"/>
  <c r="BP1191" i="1"/>
  <c r="BP1192" i="1"/>
  <c r="BP1193" i="1"/>
  <c r="BP1194" i="1"/>
  <c r="BP1195" i="1"/>
  <c r="BP1196" i="1"/>
  <c r="BP1197" i="1"/>
  <c r="BP1198" i="1"/>
  <c r="BP1199" i="1"/>
  <c r="BP1200" i="1"/>
  <c r="BP1201" i="1"/>
  <c r="BP1202" i="1"/>
  <c r="BP1203" i="1"/>
  <c r="BP1204" i="1"/>
  <c r="BP1205" i="1"/>
  <c r="BP1206" i="1"/>
  <c r="BP1207" i="1"/>
  <c r="BP1208" i="1"/>
  <c r="BP1209" i="1"/>
  <c r="BP1210" i="1"/>
  <c r="BP1211" i="1"/>
  <c r="BP1212" i="1"/>
  <c r="BP1213" i="1"/>
  <c r="BP1214" i="1"/>
  <c r="BP1215" i="1"/>
  <c r="BP1216" i="1"/>
  <c r="BP1217" i="1"/>
  <c r="BP1218" i="1"/>
  <c r="BP1219" i="1"/>
  <c r="BP1220" i="1"/>
  <c r="BP1221" i="1"/>
  <c r="BP1222" i="1"/>
  <c r="BP1223" i="1"/>
  <c r="BP1224" i="1"/>
  <c r="BP1225" i="1"/>
  <c r="BP1226" i="1"/>
  <c r="BP1227" i="1"/>
  <c r="BP1228" i="1"/>
  <c r="BP1229" i="1"/>
  <c r="BP1230" i="1"/>
  <c r="BP1231" i="1"/>
  <c r="BP1232" i="1"/>
  <c r="BP1233" i="1"/>
  <c r="BP1234" i="1"/>
  <c r="BP1235" i="1"/>
  <c r="BP1236" i="1"/>
  <c r="BP1237" i="1"/>
  <c r="BP1238" i="1"/>
  <c r="BP1239" i="1"/>
  <c r="BP1240" i="1"/>
  <c r="BP1241" i="1"/>
  <c r="BP1242" i="1"/>
  <c r="BP1243" i="1"/>
  <c r="BP1244" i="1"/>
  <c r="BP1245" i="1"/>
  <c r="BP1246" i="1"/>
  <c r="BP1247" i="1"/>
  <c r="BP1248" i="1"/>
  <c r="BP1249" i="1"/>
  <c r="BP1250" i="1"/>
  <c r="BP1251" i="1"/>
  <c r="BP1252" i="1"/>
  <c r="BP1253" i="1"/>
  <c r="BP1254" i="1"/>
  <c r="BP1255" i="1"/>
  <c r="BP1256" i="1"/>
  <c r="BP1257" i="1"/>
  <c r="BP1258" i="1"/>
  <c r="BP1259" i="1"/>
  <c r="BP1260" i="1"/>
  <c r="BP1261" i="1"/>
  <c r="BP1262" i="1"/>
  <c r="BP1263" i="1"/>
  <c r="BP1264" i="1"/>
  <c r="BP1265" i="1"/>
  <c r="BP1266" i="1"/>
  <c r="BP1267" i="1"/>
  <c r="BP1268" i="1"/>
  <c r="BP1269" i="1"/>
  <c r="BP1270" i="1"/>
  <c r="BP1271" i="1"/>
  <c r="BP1272" i="1"/>
  <c r="BP1273" i="1"/>
  <c r="BP1274" i="1"/>
  <c r="BP1275" i="1"/>
  <c r="BP1276" i="1"/>
  <c r="BP1277" i="1"/>
  <c r="BP1278" i="1"/>
  <c r="BP1279" i="1"/>
  <c r="BP1280" i="1"/>
  <c r="BP1281" i="1"/>
  <c r="BP1282" i="1"/>
  <c r="BP1283" i="1"/>
  <c r="BP1284" i="1"/>
  <c r="BP1285" i="1"/>
  <c r="BP1286" i="1"/>
  <c r="BP1287" i="1"/>
  <c r="BP1288" i="1"/>
  <c r="BP1289" i="1"/>
  <c r="BP1290" i="1"/>
  <c r="BP1291" i="1"/>
  <c r="BP1292" i="1"/>
  <c r="BP1293" i="1"/>
  <c r="BP1294" i="1"/>
  <c r="BP1295" i="1"/>
  <c r="BP1296" i="1"/>
  <c r="BP1297" i="1"/>
  <c r="BP1298" i="1"/>
  <c r="BP1299" i="1"/>
  <c r="BP1300" i="1"/>
  <c r="BP1301" i="1"/>
  <c r="BP1302" i="1"/>
  <c r="BP1303" i="1"/>
  <c r="BP1304" i="1"/>
  <c r="BP1305" i="1"/>
  <c r="BP1306" i="1"/>
  <c r="BP1307" i="1"/>
  <c r="BP1308" i="1"/>
  <c r="BP1309" i="1"/>
  <c r="BP1310" i="1"/>
  <c r="BP1311" i="1"/>
  <c r="BP1312" i="1"/>
  <c r="BP1313" i="1"/>
  <c r="BP1314" i="1"/>
  <c r="BP1315" i="1"/>
  <c r="BP1316" i="1"/>
  <c r="BP1317" i="1"/>
  <c r="BP1318" i="1"/>
  <c r="BP1319" i="1"/>
  <c r="BP1320" i="1"/>
  <c r="BP1321" i="1"/>
  <c r="BP1322" i="1"/>
  <c r="BP1323" i="1"/>
  <c r="BP1324" i="1"/>
  <c r="BP1325" i="1"/>
  <c r="BP1326" i="1"/>
  <c r="BP1327" i="1"/>
  <c r="BP1328" i="1"/>
  <c r="BP1329" i="1"/>
  <c r="BP1330" i="1"/>
  <c r="BP1331" i="1"/>
  <c r="BP1332" i="1"/>
  <c r="BP1333" i="1"/>
  <c r="BP1334" i="1"/>
  <c r="BP1335" i="1"/>
  <c r="BP1336" i="1"/>
  <c r="BP1337" i="1"/>
  <c r="BP1338" i="1"/>
  <c r="BP1339" i="1"/>
  <c r="BP1340" i="1"/>
  <c r="BP1341" i="1"/>
  <c r="BP1342" i="1"/>
  <c r="BP1343" i="1"/>
  <c r="BP1344" i="1"/>
  <c r="BP1345" i="1"/>
  <c r="BP1346" i="1"/>
  <c r="BP1347" i="1"/>
  <c r="BP1348" i="1"/>
  <c r="BP1349" i="1"/>
  <c r="BP1350" i="1"/>
  <c r="BP1351" i="1"/>
  <c r="BP1352" i="1"/>
  <c r="BP1353" i="1"/>
  <c r="BP1354" i="1"/>
  <c r="BP1355" i="1"/>
  <c r="BP1356" i="1"/>
  <c r="BP1357" i="1"/>
  <c r="BP1358" i="1"/>
  <c r="BP1359" i="1"/>
  <c r="BP1360" i="1"/>
  <c r="BP1361" i="1"/>
  <c r="BP1362" i="1"/>
  <c r="BP1363" i="1"/>
  <c r="BP1364" i="1"/>
  <c r="BP1365" i="1"/>
  <c r="BP1366" i="1"/>
  <c r="BP1367" i="1"/>
  <c r="BP1368" i="1"/>
  <c r="BP1369" i="1"/>
  <c r="BP1370" i="1"/>
  <c r="BP1371" i="1"/>
  <c r="BP1372" i="1"/>
  <c r="BP1373" i="1"/>
  <c r="BP1374" i="1"/>
  <c r="BP1375" i="1"/>
  <c r="BP1376" i="1"/>
  <c r="BP1377" i="1"/>
  <c r="BP1378" i="1"/>
  <c r="BP1379" i="1"/>
  <c r="BP1380" i="1"/>
  <c r="BP1381" i="1"/>
  <c r="BP1382" i="1"/>
  <c r="BP1383" i="1"/>
  <c r="BP1384" i="1"/>
  <c r="BP1385" i="1"/>
  <c r="BP1386" i="1"/>
  <c r="BP1387" i="1"/>
  <c r="BP1388" i="1"/>
  <c r="BP1389" i="1"/>
  <c r="BP1390" i="1"/>
  <c r="BP1391" i="1"/>
  <c r="BP1392" i="1"/>
  <c r="BP1393" i="1"/>
  <c r="BP1394" i="1"/>
  <c r="BP1395" i="1"/>
  <c r="BP1396" i="1"/>
  <c r="BP1397" i="1"/>
  <c r="BP1398" i="1"/>
  <c r="BP1399" i="1"/>
  <c r="BP1400" i="1"/>
  <c r="BP1401" i="1"/>
  <c r="BP1402" i="1"/>
  <c r="BP1403" i="1"/>
  <c r="BP1404" i="1"/>
  <c r="BP1405" i="1"/>
  <c r="BP1406" i="1"/>
  <c r="BP1407" i="1"/>
  <c r="BP1408" i="1"/>
  <c r="BP1409" i="1"/>
  <c r="BP1410" i="1"/>
  <c r="BP1411" i="1"/>
  <c r="BP1412" i="1"/>
  <c r="BP1413" i="1"/>
  <c r="BP1414" i="1"/>
  <c r="BP1415" i="1"/>
  <c r="BP1416" i="1"/>
  <c r="BP1417" i="1"/>
  <c r="BP1418" i="1"/>
  <c r="BP1419" i="1"/>
  <c r="BP1420" i="1"/>
  <c r="BP1421" i="1"/>
  <c r="BP1422" i="1"/>
  <c r="BP1423" i="1"/>
  <c r="BP1424" i="1"/>
  <c r="BP1425" i="1"/>
  <c r="BP1426" i="1"/>
  <c r="BP1427" i="1"/>
  <c r="BP1428" i="1"/>
  <c r="BP1429" i="1"/>
  <c r="BP1430" i="1"/>
  <c r="BP1431" i="1"/>
  <c r="BP1432" i="1"/>
  <c r="BP1433" i="1"/>
  <c r="BP1434" i="1"/>
  <c r="BP1435" i="1"/>
  <c r="BP1436" i="1"/>
  <c r="BP1437" i="1"/>
  <c r="BP1438" i="1"/>
  <c r="BP1439" i="1"/>
  <c r="BP1440" i="1"/>
  <c r="BP1441" i="1"/>
  <c r="BP1442" i="1"/>
  <c r="BP1443" i="1"/>
  <c r="BP1444" i="1"/>
  <c r="BP1445" i="1"/>
  <c r="BP1446" i="1"/>
  <c r="BP1447" i="1"/>
  <c r="BP1448" i="1"/>
  <c r="BP1449" i="1"/>
  <c r="BP1450" i="1"/>
  <c r="BP1451" i="1"/>
  <c r="BP1452" i="1"/>
  <c r="BP1453" i="1"/>
  <c r="BP1454" i="1"/>
  <c r="BP1455" i="1"/>
  <c r="BP1456" i="1"/>
  <c r="BP1457" i="1"/>
  <c r="BP1458" i="1"/>
  <c r="BP1459" i="1"/>
  <c r="BP1460" i="1"/>
  <c r="BP1461" i="1"/>
  <c r="BP1462" i="1"/>
  <c r="BP1463" i="1"/>
  <c r="BP1464" i="1"/>
  <c r="BP1465" i="1"/>
  <c r="BP1466" i="1"/>
  <c r="BP1467" i="1"/>
  <c r="BP1468" i="1"/>
  <c r="BP1469" i="1"/>
  <c r="BP1470" i="1"/>
  <c r="BP1471" i="1"/>
  <c r="BP1472" i="1"/>
  <c r="BP1473" i="1"/>
  <c r="BP1474" i="1"/>
  <c r="BP1475" i="1"/>
  <c r="BP1476" i="1"/>
  <c r="BP1477" i="1"/>
  <c r="BP1478" i="1"/>
  <c r="BP1479" i="1"/>
  <c r="BP1480" i="1"/>
  <c r="BP1481" i="1"/>
  <c r="BP1482" i="1"/>
  <c r="BP1483" i="1"/>
  <c r="BP1484" i="1"/>
  <c r="BP1485" i="1"/>
  <c r="BP1486" i="1"/>
  <c r="BP1487" i="1"/>
  <c r="BP1488" i="1"/>
  <c r="BP1489" i="1"/>
  <c r="BP1490" i="1"/>
  <c r="BP1491" i="1"/>
  <c r="BP1492" i="1"/>
  <c r="BP1493" i="1"/>
  <c r="BP1494" i="1"/>
  <c r="BP1495" i="1"/>
  <c r="BP1496" i="1"/>
  <c r="BP1497" i="1"/>
  <c r="BP1498" i="1"/>
  <c r="BP1499" i="1"/>
  <c r="BP1500" i="1"/>
  <c r="BP1501" i="1"/>
  <c r="BP1502" i="1"/>
  <c r="BP1503" i="1"/>
  <c r="BP1504" i="1"/>
  <c r="BP1505" i="1"/>
  <c r="BP1506" i="1"/>
  <c r="BP1507" i="1"/>
  <c r="BP1508" i="1"/>
  <c r="BP1509" i="1"/>
  <c r="BP1510" i="1"/>
  <c r="BP1511" i="1"/>
  <c r="BP1512" i="1"/>
  <c r="BP1513" i="1"/>
  <c r="BP1514" i="1"/>
  <c r="BP1515" i="1"/>
  <c r="BP1516" i="1"/>
  <c r="BP1517" i="1"/>
  <c r="BP1518" i="1"/>
  <c r="BP1519" i="1"/>
  <c r="BP1520" i="1"/>
  <c r="BP1521" i="1"/>
  <c r="BP1522" i="1"/>
  <c r="BP1523" i="1"/>
  <c r="BP1524" i="1"/>
  <c r="BP1525" i="1"/>
  <c r="BP1526" i="1"/>
  <c r="BP1527" i="1"/>
  <c r="BP1528" i="1"/>
  <c r="BP1529" i="1"/>
  <c r="BP1530" i="1"/>
  <c r="BP1531" i="1"/>
  <c r="BP1532" i="1"/>
  <c r="BP1533" i="1"/>
  <c r="BP1534" i="1"/>
  <c r="BP1535" i="1"/>
  <c r="BP1536" i="1"/>
  <c r="BP1537" i="1"/>
  <c r="BP1538" i="1"/>
  <c r="BP1539" i="1"/>
  <c r="BP1540" i="1"/>
  <c r="BP1541" i="1"/>
  <c r="BP1542" i="1"/>
  <c r="BP1543" i="1"/>
  <c r="BP1544" i="1"/>
  <c r="BP1545" i="1"/>
  <c r="BP1546" i="1"/>
  <c r="BP1547" i="1"/>
  <c r="BP1548" i="1"/>
  <c r="BP1549" i="1"/>
  <c r="BP1550" i="1"/>
  <c r="BP1551" i="1"/>
  <c r="BP1552" i="1"/>
  <c r="BP1553" i="1"/>
  <c r="BP1554" i="1"/>
  <c r="BP1555" i="1"/>
  <c r="BP1556" i="1"/>
  <c r="BP1557" i="1"/>
  <c r="BP1558" i="1"/>
  <c r="BP1559" i="1"/>
  <c r="BP1560" i="1"/>
  <c r="BP1561" i="1"/>
  <c r="BP1562" i="1"/>
  <c r="BP1563" i="1"/>
  <c r="BP1564" i="1"/>
  <c r="BP1565" i="1"/>
  <c r="BP1566" i="1"/>
  <c r="BP1567" i="1"/>
  <c r="BP1568" i="1"/>
  <c r="BP1569" i="1"/>
  <c r="BP1570" i="1"/>
  <c r="BP1571" i="1"/>
  <c r="BP1572" i="1"/>
  <c r="BP1573" i="1"/>
  <c r="BP1574" i="1"/>
  <c r="BP1575" i="1"/>
  <c r="BP1576" i="1"/>
  <c r="BP1577" i="1"/>
  <c r="BP1578" i="1"/>
  <c r="BP1579" i="1"/>
  <c r="BP1580" i="1"/>
  <c r="BP1581" i="1"/>
  <c r="BP1582" i="1"/>
  <c r="BP1583" i="1"/>
  <c r="BP1584" i="1"/>
  <c r="BP1585" i="1"/>
  <c r="BP1586" i="1"/>
  <c r="BP1587" i="1"/>
  <c r="BP1588" i="1"/>
  <c r="BP1589" i="1"/>
  <c r="BP1590" i="1"/>
  <c r="BP1591" i="1"/>
  <c r="BP1592" i="1"/>
  <c r="BP1593" i="1"/>
  <c r="BP1594" i="1"/>
  <c r="BP1595" i="1"/>
  <c r="BP1596" i="1"/>
  <c r="BP1597" i="1"/>
  <c r="BP1598" i="1"/>
  <c r="BP1599" i="1"/>
  <c r="BP1600" i="1"/>
  <c r="BP1601" i="1"/>
  <c r="BP1602" i="1"/>
  <c r="BP1603" i="1"/>
  <c r="BP1604" i="1"/>
  <c r="BP1605" i="1"/>
  <c r="BP1606" i="1"/>
  <c r="BP1607" i="1"/>
  <c r="BP1608" i="1"/>
  <c r="BP1609" i="1"/>
  <c r="BP1610" i="1"/>
  <c r="BP1611" i="1"/>
  <c r="BP1612" i="1"/>
  <c r="BP1613" i="1"/>
  <c r="BP1614" i="1"/>
  <c r="BP1615" i="1"/>
  <c r="BP1616" i="1"/>
  <c r="BP1617" i="1"/>
  <c r="BP1618" i="1"/>
  <c r="BP1619" i="1"/>
  <c r="BP1620" i="1"/>
  <c r="BP1621" i="1"/>
  <c r="BP1622" i="1"/>
  <c r="BP1623" i="1"/>
  <c r="BP1624" i="1"/>
  <c r="BP1625" i="1"/>
  <c r="BP1626" i="1"/>
  <c r="BP1627" i="1"/>
  <c r="BP1628" i="1"/>
  <c r="BP1629" i="1"/>
  <c r="BP1630" i="1"/>
  <c r="BP1631" i="1"/>
  <c r="BP1632" i="1"/>
  <c r="BP1633" i="1"/>
  <c r="BP1634" i="1"/>
  <c r="BP1635" i="1"/>
  <c r="BP1636" i="1"/>
  <c r="BP1637" i="1"/>
  <c r="BP1638" i="1"/>
  <c r="BP1639" i="1"/>
  <c r="BP1640" i="1"/>
  <c r="BP1641" i="1"/>
  <c r="BP1642" i="1"/>
  <c r="BP1643" i="1"/>
  <c r="BP1644" i="1"/>
  <c r="BP1645" i="1"/>
  <c r="BP1646" i="1"/>
  <c r="BP1647" i="1"/>
  <c r="BP1648" i="1"/>
  <c r="BP1649" i="1"/>
  <c r="BP1650" i="1"/>
  <c r="BP1651" i="1"/>
  <c r="BP1652" i="1"/>
  <c r="BP1653" i="1"/>
  <c r="BP1654" i="1"/>
  <c r="BP1655" i="1"/>
  <c r="BP1656" i="1"/>
  <c r="BP1657" i="1"/>
  <c r="BP1658" i="1"/>
  <c r="BP1659" i="1"/>
  <c r="BP1660" i="1"/>
  <c r="BP1661" i="1"/>
  <c r="BP1662" i="1"/>
  <c r="BP1663" i="1"/>
  <c r="BP1664" i="1"/>
  <c r="BP1665" i="1"/>
  <c r="BP1666" i="1"/>
  <c r="BP1667" i="1"/>
  <c r="BP1668" i="1"/>
  <c r="BP1669" i="1"/>
  <c r="BP1670" i="1"/>
  <c r="BP1671" i="1"/>
  <c r="BP1672" i="1"/>
  <c r="BP1673" i="1"/>
  <c r="BP1674" i="1"/>
  <c r="BP1675" i="1"/>
  <c r="BP1676" i="1"/>
  <c r="BP1677" i="1"/>
  <c r="BP1678" i="1"/>
  <c r="BP1679" i="1"/>
  <c r="BP1680" i="1"/>
  <c r="BP1681" i="1"/>
  <c r="BP1682" i="1"/>
  <c r="BP1683" i="1"/>
  <c r="BP1684" i="1"/>
  <c r="BP1685" i="1"/>
  <c r="BP1686" i="1"/>
  <c r="BP1687" i="1"/>
  <c r="BP1688" i="1"/>
  <c r="BP1689" i="1"/>
  <c r="BP1690" i="1"/>
  <c r="BP1691" i="1"/>
  <c r="BP1692" i="1"/>
  <c r="BP1693" i="1"/>
  <c r="BP1694" i="1"/>
  <c r="BP1695" i="1"/>
  <c r="BP1696" i="1"/>
  <c r="BP1697" i="1"/>
  <c r="BP1698" i="1"/>
  <c r="BP1699" i="1"/>
  <c r="BP1700" i="1"/>
  <c r="BP1701" i="1"/>
  <c r="BP1702" i="1"/>
  <c r="BP1703" i="1"/>
  <c r="BP1704" i="1"/>
  <c r="BP1705" i="1"/>
  <c r="BP1706" i="1"/>
  <c r="BP1707" i="1"/>
  <c r="BP1708" i="1"/>
  <c r="BP1709" i="1"/>
  <c r="BP1710" i="1"/>
  <c r="BP1711" i="1"/>
  <c r="BP1712" i="1"/>
  <c r="BP1713" i="1"/>
  <c r="BP1714" i="1"/>
  <c r="BP1715" i="1"/>
  <c r="BP1716" i="1"/>
  <c r="BP1717" i="1"/>
  <c r="BP1718" i="1"/>
  <c r="BP1719" i="1"/>
  <c r="BP1720" i="1"/>
  <c r="BP1721" i="1"/>
  <c r="BP1722" i="1"/>
  <c r="BP1723" i="1"/>
  <c r="BP1724" i="1"/>
  <c r="BP1725" i="1"/>
  <c r="BP1726" i="1"/>
  <c r="BP1727" i="1"/>
  <c r="BP1728" i="1"/>
  <c r="BP1729" i="1"/>
  <c r="BP1730" i="1"/>
  <c r="BP1731" i="1"/>
  <c r="BP1732" i="1"/>
  <c r="BP1733" i="1"/>
  <c r="BP1734" i="1"/>
  <c r="BP1735" i="1"/>
  <c r="BP1736" i="1"/>
  <c r="BP1737" i="1"/>
  <c r="BP1738" i="1"/>
  <c r="BP1739" i="1"/>
  <c r="BP1740" i="1"/>
  <c r="BP1741" i="1"/>
  <c r="BP1742" i="1"/>
  <c r="BP1743" i="1"/>
  <c r="BP1744" i="1"/>
  <c r="BP1745" i="1"/>
  <c r="BP1746" i="1"/>
  <c r="BP1747" i="1"/>
  <c r="BP1748" i="1"/>
  <c r="BP1749" i="1"/>
  <c r="BP1750" i="1"/>
  <c r="BP1751" i="1"/>
  <c r="BP1752" i="1"/>
  <c r="BP1753" i="1"/>
  <c r="BP1754" i="1"/>
  <c r="BP1755" i="1"/>
  <c r="BP1756" i="1"/>
  <c r="BP1757" i="1"/>
  <c r="BP1758" i="1"/>
  <c r="BP1759" i="1"/>
  <c r="BP1760" i="1"/>
  <c r="BP1761" i="1"/>
  <c r="BP1762" i="1"/>
  <c r="BP1763" i="1"/>
  <c r="BP1764" i="1"/>
  <c r="BP1765" i="1"/>
  <c r="BP1766" i="1"/>
  <c r="BP1767" i="1"/>
  <c r="BP1768" i="1"/>
  <c r="BP1769" i="1"/>
  <c r="BP1770" i="1"/>
  <c r="BP1771" i="1"/>
  <c r="BP1772" i="1"/>
  <c r="BP1773" i="1"/>
  <c r="BP1774" i="1"/>
  <c r="BP1775" i="1"/>
  <c r="BP1776" i="1"/>
  <c r="BP1777" i="1"/>
  <c r="BP1778" i="1"/>
  <c r="BP1779" i="1"/>
  <c r="BP1780" i="1"/>
  <c r="BP1781" i="1"/>
  <c r="BP1782" i="1"/>
  <c r="BP1783" i="1"/>
  <c r="BP1784" i="1"/>
  <c r="BP1785" i="1"/>
  <c r="BP1786" i="1"/>
  <c r="BP1787" i="1"/>
  <c r="BP1788" i="1"/>
  <c r="BP1789" i="1"/>
  <c r="BP1790" i="1"/>
  <c r="BP1791" i="1"/>
  <c r="BP1792" i="1"/>
  <c r="BP1793" i="1"/>
  <c r="BP1794" i="1"/>
  <c r="BP1795" i="1"/>
  <c r="BP1796" i="1"/>
  <c r="BP1797" i="1"/>
  <c r="BP1798" i="1"/>
  <c r="BP1799" i="1"/>
  <c r="BP1800" i="1"/>
  <c r="BP1801" i="1"/>
  <c r="BP1802" i="1"/>
  <c r="BP1803" i="1"/>
  <c r="BP1804" i="1"/>
  <c r="BP1805" i="1"/>
  <c r="BP1806" i="1"/>
  <c r="BP1807" i="1"/>
  <c r="BP1808" i="1"/>
  <c r="BP1809" i="1"/>
  <c r="BP1810" i="1"/>
  <c r="BP1811" i="1"/>
  <c r="BP1812" i="1"/>
  <c r="BP1813" i="1"/>
  <c r="BP1814" i="1"/>
  <c r="BP1815" i="1"/>
  <c r="BP1816" i="1"/>
  <c r="BP1817" i="1"/>
  <c r="BP1818" i="1"/>
  <c r="BP1819" i="1"/>
  <c r="BP1820" i="1"/>
  <c r="BP1821" i="1"/>
  <c r="BP1822" i="1"/>
  <c r="BP1823" i="1"/>
  <c r="BP1824" i="1"/>
  <c r="BP1825" i="1"/>
  <c r="BP1826" i="1"/>
  <c r="BP1827" i="1"/>
  <c r="BP1828" i="1"/>
  <c r="BP1829" i="1"/>
  <c r="BP1830" i="1"/>
  <c r="BP1831" i="1"/>
  <c r="BP1832" i="1"/>
  <c r="BP1833" i="1"/>
  <c r="BP1834" i="1"/>
  <c r="BP1835" i="1"/>
  <c r="BP1836" i="1"/>
  <c r="BP1837" i="1"/>
  <c r="BP1838" i="1"/>
  <c r="BP1839" i="1"/>
  <c r="BP1840" i="1"/>
  <c r="BP1841" i="1"/>
  <c r="BP1842" i="1"/>
  <c r="BP1843" i="1"/>
  <c r="BP1844" i="1"/>
  <c r="BP1845" i="1"/>
  <c r="BP1846" i="1"/>
  <c r="BP1847" i="1"/>
  <c r="BP1848" i="1"/>
  <c r="BP1849" i="1"/>
  <c r="BP1850" i="1"/>
  <c r="BP1851" i="1"/>
  <c r="BP1852" i="1"/>
  <c r="BP1853" i="1"/>
  <c r="BP1854" i="1"/>
  <c r="BP1855" i="1"/>
  <c r="BP1856" i="1"/>
  <c r="BP1857" i="1"/>
  <c r="BP1858" i="1"/>
  <c r="BP1859" i="1"/>
  <c r="BP1860" i="1"/>
  <c r="BP1861" i="1"/>
  <c r="BP1862" i="1"/>
  <c r="BP1863" i="1"/>
  <c r="BP1864" i="1"/>
  <c r="BP1865" i="1"/>
  <c r="BP1866" i="1"/>
  <c r="BP1867" i="1"/>
  <c r="BP1868" i="1"/>
  <c r="BP1869" i="1"/>
  <c r="BP1870" i="1"/>
  <c r="BP1871" i="1"/>
  <c r="BP1872" i="1"/>
  <c r="BP1873" i="1"/>
  <c r="BP1874" i="1"/>
  <c r="BP1875" i="1"/>
  <c r="BP1876" i="1"/>
  <c r="BP1877" i="1"/>
  <c r="BP1878" i="1"/>
  <c r="BP1879" i="1"/>
  <c r="BP1880" i="1"/>
  <c r="BP1881" i="1"/>
  <c r="BP1882" i="1"/>
  <c r="BP1883" i="1"/>
  <c r="BP1884" i="1"/>
  <c r="BP1885" i="1"/>
  <c r="BP1886" i="1"/>
  <c r="BP1887" i="1"/>
  <c r="BP1888" i="1"/>
  <c r="BP1889" i="1"/>
  <c r="BP1890" i="1"/>
  <c r="BP1891" i="1"/>
  <c r="BP1892" i="1"/>
  <c r="BP1893" i="1"/>
  <c r="BP1894" i="1"/>
  <c r="BP1895" i="1"/>
  <c r="BP1896" i="1"/>
  <c r="BP1897" i="1"/>
  <c r="BP1898" i="1"/>
  <c r="BP1899" i="1"/>
  <c r="BP1900" i="1"/>
  <c r="BP1901" i="1"/>
  <c r="BP1902" i="1"/>
  <c r="BP1903" i="1"/>
  <c r="BP1904" i="1"/>
  <c r="BP1905" i="1"/>
  <c r="BP1906" i="1"/>
  <c r="BP1907" i="1"/>
  <c r="BP1908" i="1"/>
  <c r="BP1909" i="1"/>
  <c r="BP1910" i="1"/>
  <c r="BP1911" i="1"/>
  <c r="BP1912" i="1"/>
  <c r="BP1913" i="1"/>
  <c r="BP1914" i="1"/>
  <c r="BP1915" i="1"/>
  <c r="BP1916" i="1"/>
  <c r="BP1917" i="1"/>
  <c r="BP1918" i="1"/>
  <c r="BP1919" i="1"/>
  <c r="BP1920" i="1"/>
  <c r="BP1921" i="1"/>
  <c r="BP1922" i="1"/>
  <c r="BP1923" i="1"/>
  <c r="BP1924" i="1"/>
  <c r="BP1925" i="1"/>
  <c r="BP1926" i="1"/>
  <c r="BP1927" i="1"/>
  <c r="BP1928" i="1"/>
  <c r="BP1929" i="1"/>
  <c r="BP1930" i="1"/>
  <c r="BP1931" i="1"/>
  <c r="BP1932" i="1"/>
  <c r="BP1933" i="1"/>
  <c r="BP1934" i="1"/>
  <c r="BP1935" i="1"/>
  <c r="BP1936" i="1"/>
  <c r="BP1937" i="1"/>
  <c r="BP1938" i="1"/>
  <c r="BP1939" i="1"/>
  <c r="BP1940" i="1"/>
  <c r="BP1941" i="1"/>
  <c r="BP1942" i="1"/>
  <c r="BP1943" i="1"/>
  <c r="BP1944" i="1"/>
  <c r="BP1945" i="1"/>
  <c r="BP1946" i="1"/>
  <c r="BP1947" i="1"/>
  <c r="BP1948" i="1"/>
  <c r="BP1949" i="1"/>
  <c r="BP1950" i="1"/>
  <c r="BP1951" i="1"/>
  <c r="BP1952" i="1"/>
  <c r="BP1953" i="1"/>
  <c r="BP1954" i="1"/>
  <c r="BP1955" i="1"/>
  <c r="BP1956" i="1"/>
  <c r="BP1957" i="1"/>
  <c r="BP1958" i="1"/>
  <c r="BP1959" i="1"/>
  <c r="BP1960" i="1"/>
  <c r="BP1961" i="1"/>
  <c r="BP1962" i="1"/>
  <c r="BP1963" i="1"/>
  <c r="BP1964" i="1"/>
  <c r="BP1965" i="1"/>
  <c r="BP1966" i="1"/>
  <c r="BP1967" i="1"/>
  <c r="BP1968" i="1"/>
  <c r="BP1969" i="1"/>
  <c r="BP1970" i="1"/>
  <c r="BP1971" i="1"/>
  <c r="BP1972" i="1"/>
  <c r="BP1973" i="1"/>
  <c r="BP1974" i="1"/>
  <c r="BP1975" i="1"/>
  <c r="BP1976" i="1"/>
  <c r="BP1977" i="1"/>
  <c r="BP1978" i="1"/>
  <c r="BP1979" i="1"/>
  <c r="BP1980" i="1"/>
  <c r="BP1981" i="1"/>
  <c r="BP1982" i="1"/>
  <c r="BP1983" i="1"/>
  <c r="BP1984" i="1"/>
  <c r="BP1985" i="1"/>
  <c r="BP1986" i="1"/>
  <c r="BP1987" i="1"/>
  <c r="BP1988" i="1"/>
  <c r="BP1989" i="1"/>
  <c r="BP1990" i="1"/>
  <c r="BP1991" i="1"/>
  <c r="BP1992" i="1"/>
  <c r="BP1993" i="1"/>
  <c r="BP1994" i="1"/>
  <c r="BP1995" i="1"/>
  <c r="BP1996" i="1"/>
  <c r="BP1997" i="1"/>
  <c r="BP1998" i="1"/>
  <c r="BP1999" i="1"/>
  <c r="BP2000" i="1"/>
  <c r="BP2001" i="1"/>
  <c r="BP2002" i="1"/>
  <c r="BP2003" i="1"/>
  <c r="BP2004" i="1"/>
  <c r="BP2005" i="1"/>
  <c r="BP2006" i="1"/>
  <c r="BP2007" i="1"/>
  <c r="BP2008" i="1"/>
  <c r="BP2009" i="1"/>
  <c r="BP10" i="1"/>
  <c r="BV7" i="1"/>
  <c r="BT7" i="1"/>
  <c r="Z7" i="1"/>
  <c r="Y7" i="1"/>
  <c r="X7" i="1"/>
  <c r="W7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348" i="1"/>
  <c r="BE349" i="1"/>
  <c r="BE350" i="1"/>
  <c r="BE351" i="1"/>
  <c r="BE352" i="1"/>
  <c r="BE353" i="1"/>
  <c r="BE354" i="1"/>
  <c r="BE355" i="1"/>
  <c r="BE356" i="1"/>
  <c r="BE357" i="1"/>
  <c r="BE358" i="1"/>
  <c r="BE359" i="1"/>
  <c r="BE360" i="1"/>
  <c r="BE361" i="1"/>
  <c r="BE362" i="1"/>
  <c r="BE363" i="1"/>
  <c r="BE364" i="1"/>
  <c r="BE365" i="1"/>
  <c r="BE366" i="1"/>
  <c r="BE367" i="1"/>
  <c r="BE368" i="1"/>
  <c r="BE369" i="1"/>
  <c r="BE370" i="1"/>
  <c r="BE371" i="1"/>
  <c r="BE372" i="1"/>
  <c r="BE373" i="1"/>
  <c r="BE374" i="1"/>
  <c r="BE375" i="1"/>
  <c r="BE376" i="1"/>
  <c r="BE377" i="1"/>
  <c r="BE378" i="1"/>
  <c r="BE379" i="1"/>
  <c r="BE380" i="1"/>
  <c r="BE381" i="1"/>
  <c r="BE382" i="1"/>
  <c r="BE383" i="1"/>
  <c r="BE384" i="1"/>
  <c r="BE385" i="1"/>
  <c r="BE386" i="1"/>
  <c r="BE387" i="1"/>
  <c r="BE388" i="1"/>
  <c r="BE389" i="1"/>
  <c r="BE390" i="1"/>
  <c r="BE391" i="1"/>
  <c r="BE392" i="1"/>
  <c r="BE393" i="1"/>
  <c r="BE394" i="1"/>
  <c r="BE395" i="1"/>
  <c r="BE396" i="1"/>
  <c r="BE397" i="1"/>
  <c r="BE398" i="1"/>
  <c r="BE399" i="1"/>
  <c r="BE400" i="1"/>
  <c r="BE401" i="1"/>
  <c r="BE402" i="1"/>
  <c r="BE403" i="1"/>
  <c r="BE404" i="1"/>
  <c r="BE405" i="1"/>
  <c r="BE406" i="1"/>
  <c r="BE407" i="1"/>
  <c r="BE408" i="1"/>
  <c r="BE409" i="1"/>
  <c r="BE410" i="1"/>
  <c r="BE411" i="1"/>
  <c r="BE412" i="1"/>
  <c r="BE413" i="1"/>
  <c r="BE414" i="1"/>
  <c r="BE415" i="1"/>
  <c r="BE416" i="1"/>
  <c r="BE417" i="1"/>
  <c r="BE418" i="1"/>
  <c r="BE419" i="1"/>
  <c r="BE420" i="1"/>
  <c r="BE421" i="1"/>
  <c r="BE422" i="1"/>
  <c r="BE423" i="1"/>
  <c r="BE424" i="1"/>
  <c r="BE425" i="1"/>
  <c r="BE426" i="1"/>
  <c r="BE427" i="1"/>
  <c r="BE428" i="1"/>
  <c r="BE429" i="1"/>
  <c r="BE430" i="1"/>
  <c r="BE431" i="1"/>
  <c r="BE432" i="1"/>
  <c r="BE433" i="1"/>
  <c r="BE434" i="1"/>
  <c r="BE435" i="1"/>
  <c r="BE436" i="1"/>
  <c r="BE437" i="1"/>
  <c r="BE438" i="1"/>
  <c r="BE439" i="1"/>
  <c r="BE440" i="1"/>
  <c r="BE441" i="1"/>
  <c r="BE442" i="1"/>
  <c r="BE443" i="1"/>
  <c r="BE444" i="1"/>
  <c r="BE445" i="1"/>
  <c r="BE446" i="1"/>
  <c r="BE447" i="1"/>
  <c r="BE448" i="1"/>
  <c r="BE449" i="1"/>
  <c r="BE450" i="1"/>
  <c r="BE451" i="1"/>
  <c r="BE452" i="1"/>
  <c r="BE453" i="1"/>
  <c r="BE454" i="1"/>
  <c r="BE455" i="1"/>
  <c r="BE456" i="1"/>
  <c r="BE457" i="1"/>
  <c r="BE458" i="1"/>
  <c r="BE459" i="1"/>
  <c r="BE460" i="1"/>
  <c r="BE461" i="1"/>
  <c r="BE462" i="1"/>
  <c r="BE463" i="1"/>
  <c r="BE464" i="1"/>
  <c r="BE465" i="1"/>
  <c r="BE466" i="1"/>
  <c r="BE467" i="1"/>
  <c r="BE468" i="1"/>
  <c r="BE469" i="1"/>
  <c r="BE470" i="1"/>
  <c r="BE471" i="1"/>
  <c r="BE472" i="1"/>
  <c r="BE473" i="1"/>
  <c r="BE474" i="1"/>
  <c r="BE475" i="1"/>
  <c r="BE476" i="1"/>
  <c r="BE477" i="1"/>
  <c r="BE478" i="1"/>
  <c r="BE479" i="1"/>
  <c r="BE480" i="1"/>
  <c r="BE481" i="1"/>
  <c r="BE482" i="1"/>
  <c r="BE483" i="1"/>
  <c r="BE484" i="1"/>
  <c r="BE485" i="1"/>
  <c r="BE486" i="1"/>
  <c r="BE487" i="1"/>
  <c r="BE488" i="1"/>
  <c r="BE489" i="1"/>
  <c r="BE490" i="1"/>
  <c r="BE491" i="1"/>
  <c r="BE492" i="1"/>
  <c r="BE493" i="1"/>
  <c r="BE494" i="1"/>
  <c r="BE495" i="1"/>
  <c r="BE496" i="1"/>
  <c r="BE497" i="1"/>
  <c r="BE498" i="1"/>
  <c r="BE499" i="1"/>
  <c r="BE500" i="1"/>
  <c r="BE501" i="1"/>
  <c r="BE502" i="1"/>
  <c r="BE503" i="1"/>
  <c r="BE504" i="1"/>
  <c r="BE505" i="1"/>
  <c r="BE506" i="1"/>
  <c r="BE507" i="1"/>
  <c r="BE508" i="1"/>
  <c r="BE509" i="1"/>
  <c r="BE510" i="1"/>
  <c r="BE511" i="1"/>
  <c r="BE512" i="1"/>
  <c r="BE513" i="1"/>
  <c r="BE514" i="1"/>
  <c r="BE515" i="1"/>
  <c r="BE516" i="1"/>
  <c r="BE517" i="1"/>
  <c r="BE518" i="1"/>
  <c r="BE519" i="1"/>
  <c r="BE520" i="1"/>
  <c r="BE521" i="1"/>
  <c r="BE522" i="1"/>
  <c r="BE523" i="1"/>
  <c r="BE524" i="1"/>
  <c r="BE525" i="1"/>
  <c r="BE526" i="1"/>
  <c r="BE527" i="1"/>
  <c r="BE528" i="1"/>
  <c r="BE529" i="1"/>
  <c r="BE530" i="1"/>
  <c r="BE531" i="1"/>
  <c r="BE532" i="1"/>
  <c r="BE533" i="1"/>
  <c r="BE534" i="1"/>
  <c r="BE535" i="1"/>
  <c r="BE536" i="1"/>
  <c r="BE537" i="1"/>
  <c r="BE538" i="1"/>
  <c r="BE539" i="1"/>
  <c r="BE540" i="1"/>
  <c r="BE541" i="1"/>
  <c r="BE542" i="1"/>
  <c r="BE543" i="1"/>
  <c r="BE544" i="1"/>
  <c r="BE545" i="1"/>
  <c r="BE546" i="1"/>
  <c r="BE547" i="1"/>
  <c r="BE548" i="1"/>
  <c r="BE549" i="1"/>
  <c r="BE550" i="1"/>
  <c r="BE551" i="1"/>
  <c r="BE552" i="1"/>
  <c r="BE553" i="1"/>
  <c r="BE554" i="1"/>
  <c r="BE555" i="1"/>
  <c r="BE556" i="1"/>
  <c r="BE557" i="1"/>
  <c r="BE558" i="1"/>
  <c r="BE559" i="1"/>
  <c r="BE560" i="1"/>
  <c r="BE561" i="1"/>
  <c r="BE562" i="1"/>
  <c r="BE563" i="1"/>
  <c r="BE564" i="1"/>
  <c r="BE565" i="1"/>
  <c r="BE566" i="1"/>
  <c r="BE567" i="1"/>
  <c r="BE568" i="1"/>
  <c r="BE569" i="1"/>
  <c r="BE570" i="1"/>
  <c r="BE571" i="1"/>
  <c r="BE572" i="1"/>
  <c r="BE573" i="1"/>
  <c r="BE574" i="1"/>
  <c r="BE575" i="1"/>
  <c r="BE576" i="1"/>
  <c r="BE577" i="1"/>
  <c r="BE578" i="1"/>
  <c r="BE579" i="1"/>
  <c r="BE580" i="1"/>
  <c r="BE581" i="1"/>
  <c r="BE582" i="1"/>
  <c r="BE583" i="1"/>
  <c r="BE584" i="1"/>
  <c r="BE585" i="1"/>
  <c r="BE586" i="1"/>
  <c r="BE587" i="1"/>
  <c r="BE588" i="1"/>
  <c r="BE589" i="1"/>
  <c r="BE590" i="1"/>
  <c r="BE591" i="1"/>
  <c r="BE592" i="1"/>
  <c r="BE593" i="1"/>
  <c r="BE594" i="1"/>
  <c r="BE595" i="1"/>
  <c r="BE596" i="1"/>
  <c r="BE597" i="1"/>
  <c r="BE598" i="1"/>
  <c r="BE599" i="1"/>
  <c r="BE600" i="1"/>
  <c r="BE601" i="1"/>
  <c r="BE602" i="1"/>
  <c r="BE603" i="1"/>
  <c r="BE604" i="1"/>
  <c r="BE605" i="1"/>
  <c r="BE606" i="1"/>
  <c r="BE607" i="1"/>
  <c r="BE608" i="1"/>
  <c r="BE609" i="1"/>
  <c r="BE610" i="1"/>
  <c r="BE611" i="1"/>
  <c r="BE612" i="1"/>
  <c r="BE613" i="1"/>
  <c r="BE614" i="1"/>
  <c r="BE615" i="1"/>
  <c r="BE616" i="1"/>
  <c r="BE617" i="1"/>
  <c r="BE618" i="1"/>
  <c r="BE619" i="1"/>
  <c r="BE620" i="1"/>
  <c r="BE621" i="1"/>
  <c r="BE622" i="1"/>
  <c r="BE623" i="1"/>
  <c r="BE624" i="1"/>
  <c r="BE625" i="1"/>
  <c r="BE626" i="1"/>
  <c r="BE627" i="1"/>
  <c r="BE628" i="1"/>
  <c r="BE629" i="1"/>
  <c r="BE630" i="1"/>
  <c r="BE631" i="1"/>
  <c r="BE632" i="1"/>
  <c r="BE633" i="1"/>
  <c r="BE634" i="1"/>
  <c r="BE635" i="1"/>
  <c r="BE636" i="1"/>
  <c r="BE637" i="1"/>
  <c r="BE638" i="1"/>
  <c r="BE639" i="1"/>
  <c r="BE640" i="1"/>
  <c r="BE641" i="1"/>
  <c r="BE642" i="1"/>
  <c r="BE643" i="1"/>
  <c r="BE644" i="1"/>
  <c r="BE645" i="1"/>
  <c r="BE646" i="1"/>
  <c r="BE647" i="1"/>
  <c r="BE648" i="1"/>
  <c r="BE649" i="1"/>
  <c r="BE650" i="1"/>
  <c r="BE651" i="1"/>
  <c r="BE652" i="1"/>
  <c r="BE653" i="1"/>
  <c r="BE654" i="1"/>
  <c r="BE655" i="1"/>
  <c r="BE656" i="1"/>
  <c r="BE657" i="1"/>
  <c r="BE658" i="1"/>
  <c r="BE659" i="1"/>
  <c r="BE660" i="1"/>
  <c r="BE661" i="1"/>
  <c r="BE662" i="1"/>
  <c r="BE663" i="1"/>
  <c r="BE664" i="1"/>
  <c r="BE665" i="1"/>
  <c r="BE666" i="1"/>
  <c r="BE667" i="1"/>
  <c r="BE668" i="1"/>
  <c r="BE669" i="1"/>
  <c r="BE670" i="1"/>
  <c r="BE671" i="1"/>
  <c r="BE672" i="1"/>
  <c r="BE673" i="1"/>
  <c r="BE674" i="1"/>
  <c r="BE675" i="1"/>
  <c r="BE676" i="1"/>
  <c r="BE677" i="1"/>
  <c r="BE678" i="1"/>
  <c r="BE679" i="1"/>
  <c r="BE680" i="1"/>
  <c r="BE681" i="1"/>
  <c r="BE682" i="1"/>
  <c r="BE683" i="1"/>
  <c r="BE684" i="1"/>
  <c r="BE685" i="1"/>
  <c r="BE686" i="1"/>
  <c r="BE687" i="1"/>
  <c r="BE688" i="1"/>
  <c r="BE689" i="1"/>
  <c r="BE690" i="1"/>
  <c r="BE691" i="1"/>
  <c r="BE692" i="1"/>
  <c r="BE693" i="1"/>
  <c r="BE694" i="1"/>
  <c r="BE695" i="1"/>
  <c r="BE696" i="1"/>
  <c r="BE697" i="1"/>
  <c r="BE698" i="1"/>
  <c r="BE699" i="1"/>
  <c r="BE700" i="1"/>
  <c r="BE701" i="1"/>
  <c r="BE702" i="1"/>
  <c r="BE703" i="1"/>
  <c r="BE704" i="1"/>
  <c r="BE705" i="1"/>
  <c r="BE706" i="1"/>
  <c r="BE707" i="1"/>
  <c r="BE708" i="1"/>
  <c r="BE709" i="1"/>
  <c r="BE710" i="1"/>
  <c r="BE711" i="1"/>
  <c r="BE712" i="1"/>
  <c r="BE713" i="1"/>
  <c r="BE714" i="1"/>
  <c r="BE715" i="1"/>
  <c r="BE716" i="1"/>
  <c r="BE717" i="1"/>
  <c r="BE718" i="1"/>
  <c r="BE719" i="1"/>
  <c r="BE720" i="1"/>
  <c r="BE721" i="1"/>
  <c r="BE722" i="1"/>
  <c r="BE723" i="1"/>
  <c r="BE724" i="1"/>
  <c r="BE725" i="1"/>
  <c r="BE726" i="1"/>
  <c r="BE727" i="1"/>
  <c r="BE728" i="1"/>
  <c r="BE729" i="1"/>
  <c r="BE730" i="1"/>
  <c r="BE731" i="1"/>
  <c r="BE732" i="1"/>
  <c r="BE733" i="1"/>
  <c r="BE734" i="1"/>
  <c r="BE735" i="1"/>
  <c r="BE736" i="1"/>
  <c r="BE737" i="1"/>
  <c r="BE738" i="1"/>
  <c r="BE739" i="1"/>
  <c r="BE740" i="1"/>
  <c r="BE741" i="1"/>
  <c r="BE742" i="1"/>
  <c r="BE743" i="1"/>
  <c r="BE744" i="1"/>
  <c r="BE745" i="1"/>
  <c r="BE746" i="1"/>
  <c r="BE747" i="1"/>
  <c r="BE748" i="1"/>
  <c r="BE749" i="1"/>
  <c r="BE750" i="1"/>
  <c r="BE751" i="1"/>
  <c r="BE752" i="1"/>
  <c r="BE753" i="1"/>
  <c r="BE754" i="1"/>
  <c r="BE755" i="1"/>
  <c r="BE756" i="1"/>
  <c r="BE757" i="1"/>
  <c r="BE758" i="1"/>
  <c r="BE759" i="1"/>
  <c r="BE760" i="1"/>
  <c r="BE761" i="1"/>
  <c r="BE762" i="1"/>
  <c r="BE763" i="1"/>
  <c r="BE764" i="1"/>
  <c r="BE765" i="1"/>
  <c r="BE766" i="1"/>
  <c r="BE767" i="1"/>
  <c r="BE768" i="1"/>
  <c r="BE769" i="1"/>
  <c r="BE770" i="1"/>
  <c r="BE771" i="1"/>
  <c r="BE772" i="1"/>
  <c r="BE773" i="1"/>
  <c r="BE774" i="1"/>
  <c r="BE775" i="1"/>
  <c r="BE776" i="1"/>
  <c r="BE777" i="1"/>
  <c r="BE778" i="1"/>
  <c r="BE779" i="1"/>
  <c r="BE780" i="1"/>
  <c r="BE781" i="1"/>
  <c r="BE782" i="1"/>
  <c r="BE783" i="1"/>
  <c r="BE784" i="1"/>
  <c r="BE785" i="1"/>
  <c r="BE786" i="1"/>
  <c r="BE787" i="1"/>
  <c r="BE788" i="1"/>
  <c r="BE789" i="1"/>
  <c r="BE790" i="1"/>
  <c r="BE791" i="1"/>
  <c r="BE792" i="1"/>
  <c r="BE793" i="1"/>
  <c r="BE794" i="1"/>
  <c r="BE795" i="1"/>
  <c r="BE796" i="1"/>
  <c r="BE797" i="1"/>
  <c r="BE798" i="1"/>
  <c r="BE799" i="1"/>
  <c r="BE800" i="1"/>
  <c r="BE801" i="1"/>
  <c r="BE802" i="1"/>
  <c r="BE803" i="1"/>
  <c r="BE804" i="1"/>
  <c r="BE805" i="1"/>
  <c r="BE806" i="1"/>
  <c r="BE807" i="1"/>
  <c r="BE808" i="1"/>
  <c r="BE809" i="1"/>
  <c r="BE810" i="1"/>
  <c r="BE811" i="1"/>
  <c r="BE812" i="1"/>
  <c r="BE813" i="1"/>
  <c r="BE814" i="1"/>
  <c r="BE815" i="1"/>
  <c r="BE816" i="1"/>
  <c r="BE817" i="1"/>
  <c r="BE818" i="1"/>
  <c r="BE819" i="1"/>
  <c r="BE820" i="1"/>
  <c r="BE821" i="1"/>
  <c r="BE822" i="1"/>
  <c r="BE823" i="1"/>
  <c r="BE824" i="1"/>
  <c r="BE825" i="1"/>
  <c r="BE826" i="1"/>
  <c r="BE827" i="1"/>
  <c r="BE828" i="1"/>
  <c r="BE829" i="1"/>
  <c r="BE830" i="1"/>
  <c r="BE831" i="1"/>
  <c r="BE832" i="1"/>
  <c r="BE833" i="1"/>
  <c r="BE834" i="1"/>
  <c r="BE835" i="1"/>
  <c r="BE836" i="1"/>
  <c r="BE837" i="1"/>
  <c r="BE838" i="1"/>
  <c r="BE839" i="1"/>
  <c r="BE840" i="1"/>
  <c r="BE841" i="1"/>
  <c r="BE842" i="1"/>
  <c r="BE843" i="1"/>
  <c r="BE844" i="1"/>
  <c r="BE845" i="1"/>
  <c r="BE846" i="1"/>
  <c r="BE847" i="1"/>
  <c r="BE848" i="1"/>
  <c r="BE849" i="1"/>
  <c r="BE850" i="1"/>
  <c r="BE851" i="1"/>
  <c r="BE852" i="1"/>
  <c r="BE853" i="1"/>
  <c r="BE854" i="1"/>
  <c r="BE855" i="1"/>
  <c r="BE856" i="1"/>
  <c r="BE857" i="1"/>
  <c r="BE858" i="1"/>
  <c r="BE859" i="1"/>
  <c r="BE860" i="1"/>
  <c r="BE861" i="1"/>
  <c r="BE862" i="1"/>
  <c r="BE863" i="1"/>
  <c r="BE864" i="1"/>
  <c r="BE865" i="1"/>
  <c r="BE866" i="1"/>
  <c r="BE867" i="1"/>
  <c r="BE868" i="1"/>
  <c r="BE869" i="1"/>
  <c r="BE870" i="1"/>
  <c r="BE871" i="1"/>
  <c r="BE872" i="1"/>
  <c r="BE873" i="1"/>
  <c r="BE874" i="1"/>
  <c r="BE875" i="1"/>
  <c r="BE876" i="1"/>
  <c r="BE877" i="1"/>
  <c r="BE878" i="1"/>
  <c r="BE879" i="1"/>
  <c r="BE880" i="1"/>
  <c r="BE881" i="1"/>
  <c r="BE882" i="1"/>
  <c r="BE883" i="1"/>
  <c r="BE884" i="1"/>
  <c r="BE885" i="1"/>
  <c r="BE886" i="1"/>
  <c r="BE887" i="1"/>
  <c r="BE888" i="1"/>
  <c r="BE889" i="1"/>
  <c r="BE890" i="1"/>
  <c r="BE891" i="1"/>
  <c r="BE892" i="1"/>
  <c r="BE893" i="1"/>
  <c r="BE894" i="1"/>
  <c r="BE895" i="1"/>
  <c r="BE896" i="1"/>
  <c r="BE897" i="1"/>
  <c r="BE898" i="1"/>
  <c r="BE899" i="1"/>
  <c r="BE900" i="1"/>
  <c r="BE901" i="1"/>
  <c r="BE902" i="1"/>
  <c r="BE903" i="1"/>
  <c r="BE904" i="1"/>
  <c r="BE905" i="1"/>
  <c r="BE906" i="1"/>
  <c r="BE907" i="1"/>
  <c r="BE908" i="1"/>
  <c r="BE909" i="1"/>
  <c r="BE910" i="1"/>
  <c r="BE911" i="1"/>
  <c r="BE912" i="1"/>
  <c r="BE913" i="1"/>
  <c r="BE914" i="1"/>
  <c r="BE915" i="1"/>
  <c r="BE916" i="1"/>
  <c r="BE917" i="1"/>
  <c r="BE918" i="1"/>
  <c r="BE919" i="1"/>
  <c r="BE920" i="1"/>
  <c r="BE921" i="1"/>
  <c r="BE922" i="1"/>
  <c r="BE923" i="1"/>
  <c r="BE924" i="1"/>
  <c r="BE925" i="1"/>
  <c r="BE926" i="1"/>
  <c r="BE927" i="1"/>
  <c r="BE928" i="1"/>
  <c r="BE929" i="1"/>
  <c r="BE930" i="1"/>
  <c r="BE931" i="1"/>
  <c r="BE932" i="1"/>
  <c r="BE933" i="1"/>
  <c r="BE934" i="1"/>
  <c r="BE935" i="1"/>
  <c r="BE936" i="1"/>
  <c r="BE937" i="1"/>
  <c r="BE938" i="1"/>
  <c r="BE939" i="1"/>
  <c r="BE940" i="1"/>
  <c r="BE941" i="1"/>
  <c r="BE942" i="1"/>
  <c r="BE943" i="1"/>
  <c r="BE944" i="1"/>
  <c r="BE945" i="1"/>
  <c r="BE946" i="1"/>
  <c r="BE947" i="1"/>
  <c r="BE948" i="1"/>
  <c r="BE949" i="1"/>
  <c r="BE950" i="1"/>
  <c r="BE951" i="1"/>
  <c r="BE952" i="1"/>
  <c r="BE953" i="1"/>
  <c r="BE954" i="1"/>
  <c r="BE955" i="1"/>
  <c r="BE956" i="1"/>
  <c r="BE957" i="1"/>
  <c r="BE958" i="1"/>
  <c r="BE959" i="1"/>
  <c r="BE960" i="1"/>
  <c r="BE961" i="1"/>
  <c r="BE962" i="1"/>
  <c r="BE963" i="1"/>
  <c r="BE964" i="1"/>
  <c r="BE965" i="1"/>
  <c r="BE966" i="1"/>
  <c r="BE967" i="1"/>
  <c r="BE968" i="1"/>
  <c r="BE969" i="1"/>
  <c r="BE970" i="1"/>
  <c r="BE971" i="1"/>
  <c r="BE972" i="1"/>
  <c r="BE973" i="1"/>
  <c r="BE974" i="1"/>
  <c r="BE975" i="1"/>
  <c r="BE976" i="1"/>
  <c r="BE977" i="1"/>
  <c r="BE978" i="1"/>
  <c r="BE979" i="1"/>
  <c r="BE980" i="1"/>
  <c r="BE981" i="1"/>
  <c r="BE982" i="1"/>
  <c r="BE983" i="1"/>
  <c r="BE984" i="1"/>
  <c r="BE985" i="1"/>
  <c r="BE986" i="1"/>
  <c r="BE987" i="1"/>
  <c r="BE988" i="1"/>
  <c r="BE989" i="1"/>
  <c r="BE990" i="1"/>
  <c r="BE991" i="1"/>
  <c r="BE992" i="1"/>
  <c r="BE993" i="1"/>
  <c r="BE994" i="1"/>
  <c r="BE995" i="1"/>
  <c r="BE996" i="1"/>
  <c r="BE997" i="1"/>
  <c r="BE998" i="1"/>
  <c r="BE999" i="1"/>
  <c r="BE1000" i="1"/>
  <c r="BE1001" i="1"/>
  <c r="BE1002" i="1"/>
  <c r="BE1003" i="1"/>
  <c r="BE1004" i="1"/>
  <c r="BE1005" i="1"/>
  <c r="BE1006" i="1"/>
  <c r="BE1007" i="1"/>
  <c r="BE1008" i="1"/>
  <c r="BE1009" i="1"/>
  <c r="BE1010" i="1"/>
  <c r="BE1011" i="1"/>
  <c r="BE1012" i="1"/>
  <c r="BE1013" i="1"/>
  <c r="BE1014" i="1"/>
  <c r="BE1015" i="1"/>
  <c r="BE1016" i="1"/>
  <c r="BE1017" i="1"/>
  <c r="BE1018" i="1"/>
  <c r="BE1019" i="1"/>
  <c r="BE1020" i="1"/>
  <c r="BE1021" i="1"/>
  <c r="BE1022" i="1"/>
  <c r="BE1023" i="1"/>
  <c r="BE1024" i="1"/>
  <c r="BE1025" i="1"/>
  <c r="BE1026" i="1"/>
  <c r="BE1027" i="1"/>
  <c r="BE1028" i="1"/>
  <c r="BE1029" i="1"/>
  <c r="BE1030" i="1"/>
  <c r="BE1031" i="1"/>
  <c r="BE1032" i="1"/>
  <c r="BE1033" i="1"/>
  <c r="BE1034" i="1"/>
  <c r="BE1035" i="1"/>
  <c r="BE1036" i="1"/>
  <c r="BE1037" i="1"/>
  <c r="BE1038" i="1"/>
  <c r="BE1039" i="1"/>
  <c r="BE1040" i="1"/>
  <c r="BE1041" i="1"/>
  <c r="BE1042" i="1"/>
  <c r="BE1043" i="1"/>
  <c r="BE1044" i="1"/>
  <c r="BE1045" i="1"/>
  <c r="BE1046" i="1"/>
  <c r="BE1047" i="1"/>
  <c r="BE1048" i="1"/>
  <c r="BE1049" i="1"/>
  <c r="BE1050" i="1"/>
  <c r="BE1051" i="1"/>
  <c r="BE1052" i="1"/>
  <c r="BE1053" i="1"/>
  <c r="BE1054" i="1"/>
  <c r="BE1055" i="1"/>
  <c r="BE1056" i="1"/>
  <c r="BE1057" i="1"/>
  <c r="BE1058" i="1"/>
  <c r="BE1059" i="1"/>
  <c r="BE1060" i="1"/>
  <c r="BE1061" i="1"/>
  <c r="BE1062" i="1"/>
  <c r="BE1063" i="1"/>
  <c r="BE1064" i="1"/>
  <c r="BE1065" i="1"/>
  <c r="BE1066" i="1"/>
  <c r="BE1067" i="1"/>
  <c r="BE1068" i="1"/>
  <c r="BE1069" i="1"/>
  <c r="BE1070" i="1"/>
  <c r="BE1071" i="1"/>
  <c r="BE1072" i="1"/>
  <c r="BE1073" i="1"/>
  <c r="BE1074" i="1"/>
  <c r="BE1075" i="1"/>
  <c r="BE1076" i="1"/>
  <c r="BE1077" i="1"/>
  <c r="BE1078" i="1"/>
  <c r="BE1079" i="1"/>
  <c r="BE1080" i="1"/>
  <c r="BE1081" i="1"/>
  <c r="BE1082" i="1"/>
  <c r="BE1083" i="1"/>
  <c r="BE1084" i="1"/>
  <c r="BE1085" i="1"/>
  <c r="BE1086" i="1"/>
  <c r="BE1087" i="1"/>
  <c r="BE1088" i="1"/>
  <c r="BE1089" i="1"/>
  <c r="BE1090" i="1"/>
  <c r="BE1091" i="1"/>
  <c r="BE1092" i="1"/>
  <c r="BE1093" i="1"/>
  <c r="BE1094" i="1"/>
  <c r="BE1095" i="1"/>
  <c r="BE1096" i="1"/>
  <c r="BE1097" i="1"/>
  <c r="BE1098" i="1"/>
  <c r="BE1099" i="1"/>
  <c r="BE1100" i="1"/>
  <c r="BE1101" i="1"/>
  <c r="BE1102" i="1"/>
  <c r="BE1103" i="1"/>
  <c r="BE1104" i="1"/>
  <c r="BE1105" i="1"/>
  <c r="BE1106" i="1"/>
  <c r="BE1107" i="1"/>
  <c r="BE1108" i="1"/>
  <c r="BE1109" i="1"/>
  <c r="BE1110" i="1"/>
  <c r="BE1111" i="1"/>
  <c r="BE1112" i="1"/>
  <c r="BE1113" i="1"/>
  <c r="BE1114" i="1"/>
  <c r="BE1115" i="1"/>
  <c r="BE1116" i="1"/>
  <c r="BE1117" i="1"/>
  <c r="BE1118" i="1"/>
  <c r="BE1119" i="1"/>
  <c r="BE1120" i="1"/>
  <c r="BE1121" i="1"/>
  <c r="BE1122" i="1"/>
  <c r="BE1123" i="1"/>
  <c r="BE1124" i="1"/>
  <c r="BE1125" i="1"/>
  <c r="BE1126" i="1"/>
  <c r="BE1127" i="1"/>
  <c r="BE1128" i="1"/>
  <c r="BE1129" i="1"/>
  <c r="BE1130" i="1"/>
  <c r="BE1131" i="1"/>
  <c r="BE1132" i="1"/>
  <c r="BE1133" i="1"/>
  <c r="BE1134" i="1"/>
  <c r="BE1135" i="1"/>
  <c r="BE1136" i="1"/>
  <c r="BE1137" i="1"/>
  <c r="BE1138" i="1"/>
  <c r="BE1139" i="1"/>
  <c r="BE1140" i="1"/>
  <c r="BE1141" i="1"/>
  <c r="BE1142" i="1"/>
  <c r="BE1143" i="1"/>
  <c r="BE1144" i="1"/>
  <c r="BE1145" i="1"/>
  <c r="BE1146" i="1"/>
  <c r="BE1147" i="1"/>
  <c r="BE1148" i="1"/>
  <c r="BE1149" i="1"/>
  <c r="BE1150" i="1"/>
  <c r="BE1151" i="1"/>
  <c r="BE1152" i="1"/>
  <c r="BE1153" i="1"/>
  <c r="BE1154" i="1"/>
  <c r="BE1155" i="1"/>
  <c r="BE1156" i="1"/>
  <c r="BE1157" i="1"/>
  <c r="BE1158" i="1"/>
  <c r="BE1159" i="1"/>
  <c r="BE1160" i="1"/>
  <c r="BE1161" i="1"/>
  <c r="BE1162" i="1"/>
  <c r="BE1163" i="1"/>
  <c r="BE1164" i="1"/>
  <c r="BE1165" i="1"/>
  <c r="BE1166" i="1"/>
  <c r="BE1167" i="1"/>
  <c r="BE1168" i="1"/>
  <c r="BE1169" i="1"/>
  <c r="BE1170" i="1"/>
  <c r="BE1171" i="1"/>
  <c r="BE1172" i="1"/>
  <c r="BE1173" i="1"/>
  <c r="BE1174" i="1"/>
  <c r="BE1175" i="1"/>
  <c r="BE1176" i="1"/>
  <c r="BE1177" i="1"/>
  <c r="BE1178" i="1"/>
  <c r="BE1179" i="1"/>
  <c r="BE1180" i="1"/>
  <c r="BE1181" i="1"/>
  <c r="BE1182" i="1"/>
  <c r="BE1183" i="1"/>
  <c r="BE1184" i="1"/>
  <c r="BE1185" i="1"/>
  <c r="BE1186" i="1"/>
  <c r="BE1187" i="1"/>
  <c r="BE1188" i="1"/>
  <c r="BE1189" i="1"/>
  <c r="BE1190" i="1"/>
  <c r="BE1191" i="1"/>
  <c r="BE1192" i="1"/>
  <c r="BE1193" i="1"/>
  <c r="BE1194" i="1"/>
  <c r="BE1195" i="1"/>
  <c r="BE1196" i="1"/>
  <c r="BE1197" i="1"/>
  <c r="BE1198" i="1"/>
  <c r="BE1199" i="1"/>
  <c r="BE1200" i="1"/>
  <c r="BE1201" i="1"/>
  <c r="BE1202" i="1"/>
  <c r="BE1203" i="1"/>
  <c r="BE1204" i="1"/>
  <c r="BE1205" i="1"/>
  <c r="BE1206" i="1"/>
  <c r="BE1207" i="1"/>
  <c r="BE1208" i="1"/>
  <c r="BE1209" i="1"/>
  <c r="BE1210" i="1"/>
  <c r="BE1211" i="1"/>
  <c r="BE1212" i="1"/>
  <c r="BE1213" i="1"/>
  <c r="BE1214" i="1"/>
  <c r="BE1215" i="1"/>
  <c r="BE1216" i="1"/>
  <c r="BE1217" i="1"/>
  <c r="BE1218" i="1"/>
  <c r="BE1219" i="1"/>
  <c r="BE1220" i="1"/>
  <c r="BE1221" i="1"/>
  <c r="BE1222" i="1"/>
  <c r="BE1223" i="1"/>
  <c r="BE1224" i="1"/>
  <c r="BE1225" i="1"/>
  <c r="BE1226" i="1"/>
  <c r="BE1227" i="1"/>
  <c r="BE1228" i="1"/>
  <c r="BE1229" i="1"/>
  <c r="BE1230" i="1"/>
  <c r="BE1231" i="1"/>
  <c r="BE1232" i="1"/>
  <c r="BE1233" i="1"/>
  <c r="BE1234" i="1"/>
  <c r="BE1235" i="1"/>
  <c r="BE1236" i="1"/>
  <c r="BE1237" i="1"/>
  <c r="BE1238" i="1"/>
  <c r="BE1239" i="1"/>
  <c r="BE1240" i="1"/>
  <c r="BE1241" i="1"/>
  <c r="BE1242" i="1"/>
  <c r="BE1243" i="1"/>
  <c r="BE1244" i="1"/>
  <c r="BE1245" i="1"/>
  <c r="BE1246" i="1"/>
  <c r="BE1247" i="1"/>
  <c r="BE1248" i="1"/>
  <c r="BE1249" i="1"/>
  <c r="BE1250" i="1"/>
  <c r="BE1251" i="1"/>
  <c r="BE1252" i="1"/>
  <c r="BE1253" i="1"/>
  <c r="BE1254" i="1"/>
  <c r="BE1255" i="1"/>
  <c r="BE1256" i="1"/>
  <c r="BE1257" i="1"/>
  <c r="BE1258" i="1"/>
  <c r="BE1259" i="1"/>
  <c r="BE1260" i="1"/>
  <c r="BE1261" i="1"/>
  <c r="BE1262" i="1"/>
  <c r="BE1263" i="1"/>
  <c r="BE1264" i="1"/>
  <c r="BE1265" i="1"/>
  <c r="BE1266" i="1"/>
  <c r="BE1267" i="1"/>
  <c r="BE1268" i="1"/>
  <c r="BE1269" i="1"/>
  <c r="BE1270" i="1"/>
  <c r="BE1271" i="1"/>
  <c r="BE1272" i="1"/>
  <c r="BE1273" i="1"/>
  <c r="BE1274" i="1"/>
  <c r="BE1275" i="1"/>
  <c r="BE1276" i="1"/>
  <c r="BE1277" i="1"/>
  <c r="BE1278" i="1"/>
  <c r="BE1279" i="1"/>
  <c r="BE1280" i="1"/>
  <c r="BE1281" i="1"/>
  <c r="BE1282" i="1"/>
  <c r="BE1283" i="1"/>
  <c r="BE1284" i="1"/>
  <c r="BE1285" i="1"/>
  <c r="BE1286" i="1"/>
  <c r="BE1287" i="1"/>
  <c r="BE1288" i="1"/>
  <c r="BE1289" i="1"/>
  <c r="BE1290" i="1"/>
  <c r="BE1291" i="1"/>
  <c r="BE1292" i="1"/>
  <c r="BE1293" i="1"/>
  <c r="BE1294" i="1"/>
  <c r="BE1295" i="1"/>
  <c r="BE1296" i="1"/>
  <c r="BE1297" i="1"/>
  <c r="BE1298" i="1"/>
  <c r="BE1299" i="1"/>
  <c r="BE1300" i="1"/>
  <c r="BE1301" i="1"/>
  <c r="BE1302" i="1"/>
  <c r="BE1303" i="1"/>
  <c r="BE1304" i="1"/>
  <c r="BE1305" i="1"/>
  <c r="BE1306" i="1"/>
  <c r="BE1307" i="1"/>
  <c r="BE1308" i="1"/>
  <c r="BE1309" i="1"/>
  <c r="BE1310" i="1"/>
  <c r="BE1311" i="1"/>
  <c r="BE1312" i="1"/>
  <c r="BE1313" i="1"/>
  <c r="BE1314" i="1"/>
  <c r="BE1315" i="1"/>
  <c r="BE1316" i="1"/>
  <c r="BE1317" i="1"/>
  <c r="BE1318" i="1"/>
  <c r="BE1319" i="1"/>
  <c r="BE1320" i="1"/>
  <c r="BE1321" i="1"/>
  <c r="BE1322" i="1"/>
  <c r="BE1323" i="1"/>
  <c r="BE1324" i="1"/>
  <c r="BE1325" i="1"/>
  <c r="BE1326" i="1"/>
  <c r="BE1327" i="1"/>
  <c r="BE1328" i="1"/>
  <c r="BE1329" i="1"/>
  <c r="BE1330" i="1"/>
  <c r="BE1331" i="1"/>
  <c r="BE1332" i="1"/>
  <c r="BE1333" i="1"/>
  <c r="BE1334" i="1"/>
  <c r="BE1335" i="1"/>
  <c r="BE1336" i="1"/>
  <c r="BE1337" i="1"/>
  <c r="BE1338" i="1"/>
  <c r="BE1339" i="1"/>
  <c r="BE1340" i="1"/>
  <c r="BE1341" i="1"/>
  <c r="BE1342" i="1"/>
  <c r="BE1343" i="1"/>
  <c r="BE1344" i="1"/>
  <c r="BE1345" i="1"/>
  <c r="BE1346" i="1"/>
  <c r="BE1347" i="1"/>
  <c r="BE1348" i="1"/>
  <c r="BE1349" i="1"/>
  <c r="BE1350" i="1"/>
  <c r="BE1351" i="1"/>
  <c r="BE1352" i="1"/>
  <c r="BE1353" i="1"/>
  <c r="BE1354" i="1"/>
  <c r="BE1355" i="1"/>
  <c r="BE1356" i="1"/>
  <c r="BE1357" i="1"/>
  <c r="BE1358" i="1"/>
  <c r="BE1359" i="1"/>
  <c r="BE1360" i="1"/>
  <c r="BE1361" i="1"/>
  <c r="BE1362" i="1"/>
  <c r="BE1363" i="1"/>
  <c r="BE1364" i="1"/>
  <c r="BE1365" i="1"/>
  <c r="BE1366" i="1"/>
  <c r="BE1367" i="1"/>
  <c r="BE1368" i="1"/>
  <c r="BE1369" i="1"/>
  <c r="BE1370" i="1"/>
  <c r="BE1371" i="1"/>
  <c r="BE1372" i="1"/>
  <c r="BE1373" i="1"/>
  <c r="BE1374" i="1"/>
  <c r="BE1375" i="1"/>
  <c r="BE1376" i="1"/>
  <c r="BE1377" i="1"/>
  <c r="BE1378" i="1"/>
  <c r="BE1379" i="1"/>
  <c r="BE1380" i="1"/>
  <c r="BE1381" i="1"/>
  <c r="BE1382" i="1"/>
  <c r="BE1383" i="1"/>
  <c r="BE1384" i="1"/>
  <c r="BE1385" i="1"/>
  <c r="BE1386" i="1"/>
  <c r="BE1387" i="1"/>
  <c r="BE1388" i="1"/>
  <c r="BE1389" i="1"/>
  <c r="BE1390" i="1"/>
  <c r="BE1391" i="1"/>
  <c r="BE1392" i="1"/>
  <c r="BE1393" i="1"/>
  <c r="BE1394" i="1"/>
  <c r="BE1395" i="1"/>
  <c r="BE1396" i="1"/>
  <c r="BE1397" i="1"/>
  <c r="BE1398" i="1"/>
  <c r="BE1399" i="1"/>
  <c r="BE1400" i="1"/>
  <c r="BE1401" i="1"/>
  <c r="BE1402" i="1"/>
  <c r="BE1403" i="1"/>
  <c r="BE1404" i="1"/>
  <c r="BE1405" i="1"/>
  <c r="BE1406" i="1"/>
  <c r="BE1407" i="1"/>
  <c r="BE1408" i="1"/>
  <c r="BE1409" i="1"/>
  <c r="BE1410" i="1"/>
  <c r="BE1411" i="1"/>
  <c r="BE1412" i="1"/>
  <c r="BE1413" i="1"/>
  <c r="BE1414" i="1"/>
  <c r="BE1415" i="1"/>
  <c r="BE1416" i="1"/>
  <c r="BE1417" i="1"/>
  <c r="BE1418" i="1"/>
  <c r="BE1419" i="1"/>
  <c r="BE1420" i="1"/>
  <c r="BE1421" i="1"/>
  <c r="BE1422" i="1"/>
  <c r="BE1423" i="1"/>
  <c r="BE1424" i="1"/>
  <c r="BE1425" i="1"/>
  <c r="BE1426" i="1"/>
  <c r="BE1427" i="1"/>
  <c r="BE1428" i="1"/>
  <c r="BE1429" i="1"/>
  <c r="BE1430" i="1"/>
  <c r="BE1431" i="1"/>
  <c r="BE1432" i="1"/>
  <c r="BE1433" i="1"/>
  <c r="BE1434" i="1"/>
  <c r="BE1435" i="1"/>
  <c r="BE1436" i="1"/>
  <c r="BE1437" i="1"/>
  <c r="BE1438" i="1"/>
  <c r="BE1439" i="1"/>
  <c r="BE1440" i="1"/>
  <c r="BE1441" i="1"/>
  <c r="BE1442" i="1"/>
  <c r="BE1443" i="1"/>
  <c r="BE1444" i="1"/>
  <c r="BE1445" i="1"/>
  <c r="BE1446" i="1"/>
  <c r="BE1447" i="1"/>
  <c r="BE1448" i="1"/>
  <c r="BE1449" i="1"/>
  <c r="BE1450" i="1"/>
  <c r="BE1451" i="1"/>
  <c r="BE1452" i="1"/>
  <c r="BE1453" i="1"/>
  <c r="BE1454" i="1"/>
  <c r="BE1455" i="1"/>
  <c r="BE1456" i="1"/>
  <c r="BE1457" i="1"/>
  <c r="BE1458" i="1"/>
  <c r="BE1459" i="1"/>
  <c r="BE1460" i="1"/>
  <c r="BE1461" i="1"/>
  <c r="BE1462" i="1"/>
  <c r="BE1463" i="1"/>
  <c r="BE1464" i="1"/>
  <c r="BE1465" i="1"/>
  <c r="BE1466" i="1"/>
  <c r="BE1467" i="1"/>
  <c r="BE1468" i="1"/>
  <c r="BE1469" i="1"/>
  <c r="BE1470" i="1"/>
  <c r="BE1471" i="1"/>
  <c r="BE1472" i="1"/>
  <c r="BE1473" i="1"/>
  <c r="BE1474" i="1"/>
  <c r="BE1475" i="1"/>
  <c r="BE1476" i="1"/>
  <c r="BE1477" i="1"/>
  <c r="BE1478" i="1"/>
  <c r="BE1479" i="1"/>
  <c r="BE1480" i="1"/>
  <c r="BE1481" i="1"/>
  <c r="BE1482" i="1"/>
  <c r="BE1483" i="1"/>
  <c r="BE1484" i="1"/>
  <c r="BE1485" i="1"/>
  <c r="BE1486" i="1"/>
  <c r="BE1487" i="1"/>
  <c r="BE1488" i="1"/>
  <c r="BE1489" i="1"/>
  <c r="BE1490" i="1"/>
  <c r="BE1491" i="1"/>
  <c r="BE1492" i="1"/>
  <c r="BE1493" i="1"/>
  <c r="BE1494" i="1"/>
  <c r="BE1495" i="1"/>
  <c r="BE1496" i="1"/>
  <c r="BE1497" i="1"/>
  <c r="BE1498" i="1"/>
  <c r="BE1499" i="1"/>
  <c r="BE1500" i="1"/>
  <c r="BE1501" i="1"/>
  <c r="BE1502" i="1"/>
  <c r="BE1503" i="1"/>
  <c r="BE1504" i="1"/>
  <c r="BE1505" i="1"/>
  <c r="BE1506" i="1"/>
  <c r="BE1507" i="1"/>
  <c r="BE1508" i="1"/>
  <c r="BE1509" i="1"/>
  <c r="BE1510" i="1"/>
  <c r="BE1511" i="1"/>
  <c r="BE1512" i="1"/>
  <c r="BE1513" i="1"/>
  <c r="BE1514" i="1"/>
  <c r="BE1515" i="1"/>
  <c r="BE1516" i="1"/>
  <c r="BE1517" i="1"/>
  <c r="BE1518" i="1"/>
  <c r="BE1519" i="1"/>
  <c r="BE1520" i="1"/>
  <c r="BE1521" i="1"/>
  <c r="BE1522" i="1"/>
  <c r="BE1523" i="1"/>
  <c r="BE1524" i="1"/>
  <c r="BE1525" i="1"/>
  <c r="BE1526" i="1"/>
  <c r="BE1527" i="1"/>
  <c r="BE1528" i="1"/>
  <c r="BE1529" i="1"/>
  <c r="BE1530" i="1"/>
  <c r="BE1531" i="1"/>
  <c r="BE1532" i="1"/>
  <c r="BE1533" i="1"/>
  <c r="BE1534" i="1"/>
  <c r="BE1535" i="1"/>
  <c r="BE1536" i="1"/>
  <c r="BE1537" i="1"/>
  <c r="BE1538" i="1"/>
  <c r="BE1539" i="1"/>
  <c r="BE1540" i="1"/>
  <c r="BE1541" i="1"/>
  <c r="BE1542" i="1"/>
  <c r="BE1543" i="1"/>
  <c r="BE1544" i="1"/>
  <c r="BE1545" i="1"/>
  <c r="BE1546" i="1"/>
  <c r="BE1547" i="1"/>
  <c r="BE1548" i="1"/>
  <c r="BE1549" i="1"/>
  <c r="BE1550" i="1"/>
  <c r="BE1551" i="1"/>
  <c r="BE1552" i="1"/>
  <c r="BE1553" i="1"/>
  <c r="BE1554" i="1"/>
  <c r="BE1555" i="1"/>
  <c r="BE1556" i="1"/>
  <c r="BE1557" i="1"/>
  <c r="BE1558" i="1"/>
  <c r="BE1559" i="1"/>
  <c r="BE1560" i="1"/>
  <c r="BE1561" i="1"/>
  <c r="BE1562" i="1"/>
  <c r="BE1563" i="1"/>
  <c r="BE1564" i="1"/>
  <c r="BE1565" i="1"/>
  <c r="BE1566" i="1"/>
  <c r="BE1567" i="1"/>
  <c r="BE1568" i="1"/>
  <c r="BE1569" i="1"/>
  <c r="BE1570" i="1"/>
  <c r="BE1571" i="1"/>
  <c r="BE1572" i="1"/>
  <c r="BE1573" i="1"/>
  <c r="BE1574" i="1"/>
  <c r="BE1575" i="1"/>
  <c r="BE1576" i="1"/>
  <c r="BE1577" i="1"/>
  <c r="BE1578" i="1"/>
  <c r="BE1579" i="1"/>
  <c r="BE1580" i="1"/>
  <c r="BE1581" i="1"/>
  <c r="BE1582" i="1"/>
  <c r="BE1583" i="1"/>
  <c r="BE1584" i="1"/>
  <c r="BE1585" i="1"/>
  <c r="BE1586" i="1"/>
  <c r="BE1587" i="1"/>
  <c r="BE1588" i="1"/>
  <c r="BE1589" i="1"/>
  <c r="BE1590" i="1"/>
  <c r="BE1591" i="1"/>
  <c r="BE1592" i="1"/>
  <c r="BE1593" i="1"/>
  <c r="BE1594" i="1"/>
  <c r="BE1595" i="1"/>
  <c r="BE1596" i="1"/>
  <c r="BE1597" i="1"/>
  <c r="BE1598" i="1"/>
  <c r="BE1599" i="1"/>
  <c r="BE1600" i="1"/>
  <c r="BE1601" i="1"/>
  <c r="BE1602" i="1"/>
  <c r="BE1603" i="1"/>
  <c r="BE1604" i="1"/>
  <c r="BE1605" i="1"/>
  <c r="BE1606" i="1"/>
  <c r="BE1607" i="1"/>
  <c r="BE1608" i="1"/>
  <c r="BE1609" i="1"/>
  <c r="BE1610" i="1"/>
  <c r="BE1611" i="1"/>
  <c r="BE1612" i="1"/>
  <c r="BE1613" i="1"/>
  <c r="BE1614" i="1"/>
  <c r="BE1615" i="1"/>
  <c r="BE1616" i="1"/>
  <c r="BE1617" i="1"/>
  <c r="BE1618" i="1"/>
  <c r="BE1619" i="1"/>
  <c r="BE1620" i="1"/>
  <c r="BE1621" i="1"/>
  <c r="BE1622" i="1"/>
  <c r="BE1623" i="1"/>
  <c r="BE1624" i="1"/>
  <c r="BE1625" i="1"/>
  <c r="BE1626" i="1"/>
  <c r="BE1627" i="1"/>
  <c r="BE1628" i="1"/>
  <c r="BE1629" i="1"/>
  <c r="BE1630" i="1"/>
  <c r="BE1631" i="1"/>
  <c r="BE1632" i="1"/>
  <c r="BE1633" i="1"/>
  <c r="BE1634" i="1"/>
  <c r="BE1635" i="1"/>
  <c r="BE1636" i="1"/>
  <c r="BE1637" i="1"/>
  <c r="BE1638" i="1"/>
  <c r="BE1639" i="1"/>
  <c r="BE1640" i="1"/>
  <c r="BE1641" i="1"/>
  <c r="BE1642" i="1"/>
  <c r="BE1643" i="1"/>
  <c r="BE1644" i="1"/>
  <c r="BE1645" i="1"/>
  <c r="BE1646" i="1"/>
  <c r="BE1647" i="1"/>
  <c r="BE1648" i="1"/>
  <c r="BE1649" i="1"/>
  <c r="BE1650" i="1"/>
  <c r="BE1651" i="1"/>
  <c r="BE1652" i="1"/>
  <c r="BE1653" i="1"/>
  <c r="BE1654" i="1"/>
  <c r="BE1655" i="1"/>
  <c r="BE1656" i="1"/>
  <c r="BE1657" i="1"/>
  <c r="BE1658" i="1"/>
  <c r="BE1659" i="1"/>
  <c r="BE1660" i="1"/>
  <c r="BE1661" i="1"/>
  <c r="BE1662" i="1"/>
  <c r="BE1663" i="1"/>
  <c r="BE1664" i="1"/>
  <c r="BE1665" i="1"/>
  <c r="BE1666" i="1"/>
  <c r="BE1667" i="1"/>
  <c r="BE1668" i="1"/>
  <c r="BE1669" i="1"/>
  <c r="BE1670" i="1"/>
  <c r="BE1671" i="1"/>
  <c r="BE1672" i="1"/>
  <c r="BE1673" i="1"/>
  <c r="BE1674" i="1"/>
  <c r="BE1675" i="1"/>
  <c r="BE1676" i="1"/>
  <c r="BE1677" i="1"/>
  <c r="BE1678" i="1"/>
  <c r="BE1679" i="1"/>
  <c r="BE1680" i="1"/>
  <c r="BE1681" i="1"/>
  <c r="BE1682" i="1"/>
  <c r="BE1683" i="1"/>
  <c r="BE1684" i="1"/>
  <c r="BE1685" i="1"/>
  <c r="BE1686" i="1"/>
  <c r="BE1687" i="1"/>
  <c r="BE1688" i="1"/>
  <c r="BE1689" i="1"/>
  <c r="BE1690" i="1"/>
  <c r="BE1691" i="1"/>
  <c r="BE1692" i="1"/>
  <c r="BE1693" i="1"/>
  <c r="BE1694" i="1"/>
  <c r="BE1695" i="1"/>
  <c r="BE1696" i="1"/>
  <c r="BE1697" i="1"/>
  <c r="BE1698" i="1"/>
  <c r="BE1699" i="1"/>
  <c r="BE1700" i="1"/>
  <c r="BE1701" i="1"/>
  <c r="BE1702" i="1"/>
  <c r="BE1703" i="1"/>
  <c r="BE1704" i="1"/>
  <c r="BE1705" i="1"/>
  <c r="BE1706" i="1"/>
  <c r="BE1707" i="1"/>
  <c r="BE1708" i="1"/>
  <c r="BE1709" i="1"/>
  <c r="BE1710" i="1"/>
  <c r="BE1711" i="1"/>
  <c r="BE1712" i="1"/>
  <c r="BE1713" i="1"/>
  <c r="BE1714" i="1"/>
  <c r="BE1715" i="1"/>
  <c r="BE1716" i="1"/>
  <c r="BE1717" i="1"/>
  <c r="BE1718" i="1"/>
  <c r="BE1719" i="1"/>
  <c r="BE1720" i="1"/>
  <c r="BE1721" i="1"/>
  <c r="BE1722" i="1"/>
  <c r="BE1723" i="1"/>
  <c r="BE1724" i="1"/>
  <c r="BE1725" i="1"/>
  <c r="BE1726" i="1"/>
  <c r="BE1727" i="1"/>
  <c r="BE1728" i="1"/>
  <c r="BE1729" i="1"/>
  <c r="BE1730" i="1"/>
  <c r="BE1731" i="1"/>
  <c r="BE1732" i="1"/>
  <c r="BE1733" i="1"/>
  <c r="BE1734" i="1"/>
  <c r="BE1735" i="1"/>
  <c r="BE1736" i="1"/>
  <c r="BE1737" i="1"/>
  <c r="BE1738" i="1"/>
  <c r="BE1739" i="1"/>
  <c r="BE1740" i="1"/>
  <c r="BE1741" i="1"/>
  <c r="BE1742" i="1"/>
  <c r="BE1743" i="1"/>
  <c r="BE1744" i="1"/>
  <c r="BE1745" i="1"/>
  <c r="BE1746" i="1"/>
  <c r="BE1747" i="1"/>
  <c r="BE1748" i="1"/>
  <c r="BE1749" i="1"/>
  <c r="BE1750" i="1"/>
  <c r="BE1751" i="1"/>
  <c r="BE1752" i="1"/>
  <c r="BE1753" i="1"/>
  <c r="BE1754" i="1"/>
  <c r="BE1755" i="1"/>
  <c r="BE1756" i="1"/>
  <c r="BE1757" i="1"/>
  <c r="BE1758" i="1"/>
  <c r="BE1759" i="1"/>
  <c r="BE1760" i="1"/>
  <c r="BE1761" i="1"/>
  <c r="BE1762" i="1"/>
  <c r="BE1763" i="1"/>
  <c r="BE1764" i="1"/>
  <c r="BE1765" i="1"/>
  <c r="BE1766" i="1"/>
  <c r="BE1767" i="1"/>
  <c r="BE1768" i="1"/>
  <c r="BE1769" i="1"/>
  <c r="BE1770" i="1"/>
  <c r="BE1771" i="1"/>
  <c r="BE1772" i="1"/>
  <c r="BE1773" i="1"/>
  <c r="BE1774" i="1"/>
  <c r="BE1775" i="1"/>
  <c r="BE1776" i="1"/>
  <c r="BE1777" i="1"/>
  <c r="BE1778" i="1"/>
  <c r="BE1779" i="1"/>
  <c r="BE1780" i="1"/>
  <c r="BE1781" i="1"/>
  <c r="BE1782" i="1"/>
  <c r="BE1783" i="1"/>
  <c r="BE1784" i="1"/>
  <c r="BE1785" i="1"/>
  <c r="BE1786" i="1"/>
  <c r="BE1787" i="1"/>
  <c r="BE1788" i="1"/>
  <c r="BE1789" i="1"/>
  <c r="BE1790" i="1"/>
  <c r="BE1791" i="1"/>
  <c r="BE1792" i="1"/>
  <c r="BE1793" i="1"/>
  <c r="BE1794" i="1"/>
  <c r="BE1795" i="1"/>
  <c r="BE1796" i="1"/>
  <c r="BE1797" i="1"/>
  <c r="BE1798" i="1"/>
  <c r="BE1799" i="1"/>
  <c r="BE1800" i="1"/>
  <c r="BE1801" i="1"/>
  <c r="BE1802" i="1"/>
  <c r="BE1803" i="1"/>
  <c r="BE1804" i="1"/>
  <c r="BE1805" i="1"/>
  <c r="BE1806" i="1"/>
  <c r="BE1807" i="1"/>
  <c r="BE1808" i="1"/>
  <c r="BE1809" i="1"/>
  <c r="BE1810" i="1"/>
  <c r="BE1811" i="1"/>
  <c r="BE1812" i="1"/>
  <c r="BE1813" i="1"/>
  <c r="BE1814" i="1"/>
  <c r="BE1815" i="1"/>
  <c r="BE1816" i="1"/>
  <c r="BE1817" i="1"/>
  <c r="BE1818" i="1"/>
  <c r="BE1819" i="1"/>
  <c r="BE1820" i="1"/>
  <c r="BE1821" i="1"/>
  <c r="BE1822" i="1"/>
  <c r="BE1823" i="1"/>
  <c r="BE1824" i="1"/>
  <c r="BE1825" i="1"/>
  <c r="BE1826" i="1"/>
  <c r="BE1827" i="1"/>
  <c r="BE1828" i="1"/>
  <c r="BE1829" i="1"/>
  <c r="BE1830" i="1"/>
  <c r="BE1831" i="1"/>
  <c r="BE1832" i="1"/>
  <c r="BE1833" i="1"/>
  <c r="BE1834" i="1"/>
  <c r="BE1835" i="1"/>
  <c r="BE1836" i="1"/>
  <c r="BE1837" i="1"/>
  <c r="BE1838" i="1"/>
  <c r="BE1839" i="1"/>
  <c r="BE1840" i="1"/>
  <c r="BE1841" i="1"/>
  <c r="BE1842" i="1"/>
  <c r="BE1843" i="1"/>
  <c r="BE1844" i="1"/>
  <c r="BE1845" i="1"/>
  <c r="BE1846" i="1"/>
  <c r="BE1847" i="1"/>
  <c r="BE1848" i="1"/>
  <c r="BE1849" i="1"/>
  <c r="BE1850" i="1"/>
  <c r="BE1851" i="1"/>
  <c r="BE1852" i="1"/>
  <c r="BE1853" i="1"/>
  <c r="BE1854" i="1"/>
  <c r="BE1855" i="1"/>
  <c r="BE1856" i="1"/>
  <c r="BE1857" i="1"/>
  <c r="BE1858" i="1"/>
  <c r="BE1859" i="1"/>
  <c r="BE1860" i="1"/>
  <c r="BE1861" i="1"/>
  <c r="BE1862" i="1"/>
  <c r="BE1863" i="1"/>
  <c r="BE1864" i="1"/>
  <c r="BE1865" i="1"/>
  <c r="BE1866" i="1"/>
  <c r="BE1867" i="1"/>
  <c r="BE1868" i="1"/>
  <c r="BE1869" i="1"/>
  <c r="BE1870" i="1"/>
  <c r="BE1871" i="1"/>
  <c r="BE1872" i="1"/>
  <c r="BE1873" i="1"/>
  <c r="BE1874" i="1"/>
  <c r="BE1875" i="1"/>
  <c r="BE1876" i="1"/>
  <c r="BE1877" i="1"/>
  <c r="BE1878" i="1"/>
  <c r="BE1879" i="1"/>
  <c r="BE1880" i="1"/>
  <c r="BE1881" i="1"/>
  <c r="BE1882" i="1"/>
  <c r="BE1883" i="1"/>
  <c r="BE1884" i="1"/>
  <c r="BE1885" i="1"/>
  <c r="BE1886" i="1"/>
  <c r="BE1887" i="1"/>
  <c r="BE1888" i="1"/>
  <c r="BE1889" i="1"/>
  <c r="BE1890" i="1"/>
  <c r="BE1891" i="1"/>
  <c r="BE1892" i="1"/>
  <c r="BE1893" i="1"/>
  <c r="BE1894" i="1"/>
  <c r="BE1895" i="1"/>
  <c r="BE1896" i="1"/>
  <c r="BE1897" i="1"/>
  <c r="BE1898" i="1"/>
  <c r="BE1899" i="1"/>
  <c r="BE1900" i="1"/>
  <c r="BE1901" i="1"/>
  <c r="BE1902" i="1"/>
  <c r="BE1903" i="1"/>
  <c r="BE1904" i="1"/>
  <c r="BE1905" i="1"/>
  <c r="BE1906" i="1"/>
  <c r="BE1907" i="1"/>
  <c r="BE1908" i="1"/>
  <c r="BE1909" i="1"/>
  <c r="BE1910" i="1"/>
  <c r="BE1911" i="1"/>
  <c r="BE1912" i="1"/>
  <c r="BE1913" i="1"/>
  <c r="BE1914" i="1"/>
  <c r="BE1915" i="1"/>
  <c r="BE1916" i="1"/>
  <c r="BE1917" i="1"/>
  <c r="BE1918" i="1"/>
  <c r="BE1919" i="1"/>
  <c r="BE1920" i="1"/>
  <c r="BE1921" i="1"/>
  <c r="BE1922" i="1"/>
  <c r="BE1923" i="1"/>
  <c r="BE1924" i="1"/>
  <c r="BE1925" i="1"/>
  <c r="BE1926" i="1"/>
  <c r="BE1927" i="1"/>
  <c r="BE1928" i="1"/>
  <c r="BE1929" i="1"/>
  <c r="BE1930" i="1"/>
  <c r="BE1931" i="1"/>
  <c r="BE1932" i="1"/>
  <c r="BE1933" i="1"/>
  <c r="BE1934" i="1"/>
  <c r="BE1935" i="1"/>
  <c r="BE1936" i="1"/>
  <c r="BE1937" i="1"/>
  <c r="BE1938" i="1"/>
  <c r="BE1939" i="1"/>
  <c r="BE1940" i="1"/>
  <c r="BE1941" i="1"/>
  <c r="BE1942" i="1"/>
  <c r="BE1943" i="1"/>
  <c r="BE1944" i="1"/>
  <c r="BE1945" i="1"/>
  <c r="BE1946" i="1"/>
  <c r="BE1947" i="1"/>
  <c r="BE1948" i="1"/>
  <c r="BE1949" i="1"/>
  <c r="BE1950" i="1"/>
  <c r="BE1951" i="1"/>
  <c r="BE1952" i="1"/>
  <c r="BE1953" i="1"/>
  <c r="BE1954" i="1"/>
  <c r="BE1955" i="1"/>
  <c r="BE1956" i="1"/>
  <c r="BE1957" i="1"/>
  <c r="BE1958" i="1"/>
  <c r="BE1959" i="1"/>
  <c r="BE1960" i="1"/>
  <c r="BE1961" i="1"/>
  <c r="BE1962" i="1"/>
  <c r="BE1963" i="1"/>
  <c r="BE1964" i="1"/>
  <c r="BE1965" i="1"/>
  <c r="BE1966" i="1"/>
  <c r="BE1967" i="1"/>
  <c r="BE1968" i="1"/>
  <c r="BE1969" i="1"/>
  <c r="BE1970" i="1"/>
  <c r="BE1971" i="1"/>
  <c r="BE1972" i="1"/>
  <c r="BE1973" i="1"/>
  <c r="BE1974" i="1"/>
  <c r="BE1975" i="1"/>
  <c r="BE1976" i="1"/>
  <c r="BE1977" i="1"/>
  <c r="BE1978" i="1"/>
  <c r="BE1979" i="1"/>
  <c r="BE1980" i="1"/>
  <c r="BE1981" i="1"/>
  <c r="BE1982" i="1"/>
  <c r="BE1983" i="1"/>
  <c r="BE1984" i="1"/>
  <c r="BE1985" i="1"/>
  <c r="BE1986" i="1"/>
  <c r="BE1987" i="1"/>
  <c r="BE1988" i="1"/>
  <c r="BE1989" i="1"/>
  <c r="BE1990" i="1"/>
  <c r="BE1991" i="1"/>
  <c r="BE1992" i="1"/>
  <c r="BE1993" i="1"/>
  <c r="BE1994" i="1"/>
  <c r="BE1995" i="1"/>
  <c r="BE1996" i="1"/>
  <c r="BE1997" i="1"/>
  <c r="BE1998" i="1"/>
  <c r="BE1999" i="1"/>
  <c r="BE2000" i="1"/>
  <c r="BE2001" i="1"/>
  <c r="BE2002" i="1"/>
  <c r="BE2003" i="1"/>
  <c r="BE2004" i="1"/>
  <c r="BE2005" i="1"/>
  <c r="BE2006" i="1"/>
  <c r="BE2007" i="1"/>
  <c r="BE2008" i="1"/>
  <c r="BE2009" i="1"/>
  <c r="BE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D751" i="1"/>
  <c r="BD752" i="1"/>
  <c r="BD753" i="1"/>
  <c r="BD754" i="1"/>
  <c r="BD755" i="1"/>
  <c r="BD756" i="1"/>
  <c r="BD757" i="1"/>
  <c r="BD758" i="1"/>
  <c r="BD759" i="1"/>
  <c r="BD760" i="1"/>
  <c r="BD761" i="1"/>
  <c r="BD762" i="1"/>
  <c r="BD763" i="1"/>
  <c r="BD764" i="1"/>
  <c r="BD765" i="1"/>
  <c r="BD766" i="1"/>
  <c r="BD767" i="1"/>
  <c r="BD768" i="1"/>
  <c r="BD769" i="1"/>
  <c r="BD770" i="1"/>
  <c r="BD771" i="1"/>
  <c r="BD772" i="1"/>
  <c r="BD773" i="1"/>
  <c r="BD774" i="1"/>
  <c r="BD775" i="1"/>
  <c r="BD776" i="1"/>
  <c r="BD777" i="1"/>
  <c r="BD778" i="1"/>
  <c r="BD779" i="1"/>
  <c r="BD780" i="1"/>
  <c r="BD781" i="1"/>
  <c r="BD782" i="1"/>
  <c r="BD783" i="1"/>
  <c r="BD784" i="1"/>
  <c r="BD785" i="1"/>
  <c r="BD786" i="1"/>
  <c r="BD787" i="1"/>
  <c r="BD788" i="1"/>
  <c r="BD789" i="1"/>
  <c r="BD790" i="1"/>
  <c r="BD791" i="1"/>
  <c r="BD792" i="1"/>
  <c r="BD793" i="1"/>
  <c r="BD794" i="1"/>
  <c r="BD795" i="1"/>
  <c r="BD796" i="1"/>
  <c r="BD797" i="1"/>
  <c r="BD798" i="1"/>
  <c r="BD799" i="1"/>
  <c r="BD800" i="1"/>
  <c r="BD801" i="1"/>
  <c r="BD802" i="1"/>
  <c r="BD803" i="1"/>
  <c r="BD804" i="1"/>
  <c r="BD805" i="1"/>
  <c r="BD806" i="1"/>
  <c r="BD807" i="1"/>
  <c r="BD808" i="1"/>
  <c r="BD809" i="1"/>
  <c r="BD810" i="1"/>
  <c r="BD811" i="1"/>
  <c r="BD812" i="1"/>
  <c r="BD813" i="1"/>
  <c r="BD814" i="1"/>
  <c r="BD815" i="1"/>
  <c r="BD816" i="1"/>
  <c r="BD817" i="1"/>
  <c r="BD818" i="1"/>
  <c r="BD819" i="1"/>
  <c r="BD820" i="1"/>
  <c r="BD821" i="1"/>
  <c r="BD822" i="1"/>
  <c r="BD823" i="1"/>
  <c r="BD824" i="1"/>
  <c r="BD825" i="1"/>
  <c r="BD826" i="1"/>
  <c r="BD827" i="1"/>
  <c r="BD828" i="1"/>
  <c r="BD829" i="1"/>
  <c r="BD830" i="1"/>
  <c r="BD831" i="1"/>
  <c r="BD832" i="1"/>
  <c r="BD833" i="1"/>
  <c r="BD834" i="1"/>
  <c r="BD835" i="1"/>
  <c r="BD836" i="1"/>
  <c r="BD837" i="1"/>
  <c r="BD838" i="1"/>
  <c r="BD839" i="1"/>
  <c r="BD840" i="1"/>
  <c r="BD841" i="1"/>
  <c r="BD842" i="1"/>
  <c r="BD843" i="1"/>
  <c r="BD844" i="1"/>
  <c r="BD845" i="1"/>
  <c r="BD846" i="1"/>
  <c r="BD847" i="1"/>
  <c r="BD848" i="1"/>
  <c r="BD849" i="1"/>
  <c r="BD850" i="1"/>
  <c r="BD851" i="1"/>
  <c r="BD852" i="1"/>
  <c r="BD853" i="1"/>
  <c r="BD854" i="1"/>
  <c r="BD855" i="1"/>
  <c r="BD856" i="1"/>
  <c r="BD857" i="1"/>
  <c r="BD858" i="1"/>
  <c r="BD859" i="1"/>
  <c r="BD860" i="1"/>
  <c r="BD861" i="1"/>
  <c r="BD862" i="1"/>
  <c r="BD863" i="1"/>
  <c r="BD864" i="1"/>
  <c r="BD865" i="1"/>
  <c r="BD866" i="1"/>
  <c r="BD867" i="1"/>
  <c r="BD868" i="1"/>
  <c r="BD869" i="1"/>
  <c r="BD870" i="1"/>
  <c r="BD871" i="1"/>
  <c r="BD872" i="1"/>
  <c r="BD873" i="1"/>
  <c r="BD874" i="1"/>
  <c r="BD875" i="1"/>
  <c r="BD876" i="1"/>
  <c r="BD877" i="1"/>
  <c r="BD878" i="1"/>
  <c r="BD879" i="1"/>
  <c r="BD880" i="1"/>
  <c r="BD881" i="1"/>
  <c r="BD882" i="1"/>
  <c r="BD883" i="1"/>
  <c r="BD884" i="1"/>
  <c r="BD885" i="1"/>
  <c r="BD886" i="1"/>
  <c r="BD887" i="1"/>
  <c r="BD888" i="1"/>
  <c r="BD889" i="1"/>
  <c r="BD890" i="1"/>
  <c r="BD891" i="1"/>
  <c r="BD892" i="1"/>
  <c r="BD893" i="1"/>
  <c r="BD894" i="1"/>
  <c r="BD895" i="1"/>
  <c r="BD896" i="1"/>
  <c r="BD897" i="1"/>
  <c r="BD898" i="1"/>
  <c r="BD899" i="1"/>
  <c r="BD900" i="1"/>
  <c r="BD901" i="1"/>
  <c r="BD902" i="1"/>
  <c r="BD903" i="1"/>
  <c r="BD904" i="1"/>
  <c r="BD905" i="1"/>
  <c r="BD906" i="1"/>
  <c r="BD907" i="1"/>
  <c r="BD908" i="1"/>
  <c r="BD909" i="1"/>
  <c r="BD910" i="1"/>
  <c r="BD911" i="1"/>
  <c r="BD912" i="1"/>
  <c r="BD913" i="1"/>
  <c r="BD914" i="1"/>
  <c r="BD915" i="1"/>
  <c r="BD916" i="1"/>
  <c r="BD917" i="1"/>
  <c r="BD918" i="1"/>
  <c r="BD919" i="1"/>
  <c r="BD920" i="1"/>
  <c r="BD921" i="1"/>
  <c r="BD922" i="1"/>
  <c r="BD923" i="1"/>
  <c r="BD924" i="1"/>
  <c r="BD925" i="1"/>
  <c r="BD926" i="1"/>
  <c r="BD927" i="1"/>
  <c r="BD928" i="1"/>
  <c r="BD929" i="1"/>
  <c r="BD930" i="1"/>
  <c r="BD931" i="1"/>
  <c r="BD932" i="1"/>
  <c r="BD933" i="1"/>
  <c r="BD934" i="1"/>
  <c r="BD935" i="1"/>
  <c r="BD936" i="1"/>
  <c r="BD937" i="1"/>
  <c r="BD938" i="1"/>
  <c r="BD939" i="1"/>
  <c r="BD940" i="1"/>
  <c r="BD941" i="1"/>
  <c r="BD942" i="1"/>
  <c r="BD943" i="1"/>
  <c r="BD944" i="1"/>
  <c r="BD945" i="1"/>
  <c r="BD946" i="1"/>
  <c r="BD947" i="1"/>
  <c r="BD948" i="1"/>
  <c r="BD949" i="1"/>
  <c r="BD950" i="1"/>
  <c r="BD951" i="1"/>
  <c r="BD952" i="1"/>
  <c r="BD953" i="1"/>
  <c r="BD954" i="1"/>
  <c r="BD955" i="1"/>
  <c r="BD956" i="1"/>
  <c r="BD957" i="1"/>
  <c r="BD958" i="1"/>
  <c r="BD959" i="1"/>
  <c r="BD960" i="1"/>
  <c r="BD961" i="1"/>
  <c r="BD962" i="1"/>
  <c r="BD963" i="1"/>
  <c r="BD964" i="1"/>
  <c r="BD965" i="1"/>
  <c r="BD966" i="1"/>
  <c r="BD967" i="1"/>
  <c r="BD968" i="1"/>
  <c r="BD969" i="1"/>
  <c r="BD970" i="1"/>
  <c r="BD971" i="1"/>
  <c r="BD972" i="1"/>
  <c r="BD973" i="1"/>
  <c r="BD974" i="1"/>
  <c r="BD975" i="1"/>
  <c r="BD976" i="1"/>
  <c r="BD977" i="1"/>
  <c r="BD978" i="1"/>
  <c r="BD979" i="1"/>
  <c r="BD980" i="1"/>
  <c r="BD981" i="1"/>
  <c r="BD982" i="1"/>
  <c r="BD983" i="1"/>
  <c r="BD984" i="1"/>
  <c r="BD985" i="1"/>
  <c r="BD986" i="1"/>
  <c r="BD987" i="1"/>
  <c r="BD988" i="1"/>
  <c r="BD989" i="1"/>
  <c r="BD990" i="1"/>
  <c r="BD991" i="1"/>
  <c r="BD992" i="1"/>
  <c r="BD993" i="1"/>
  <c r="BD994" i="1"/>
  <c r="BD995" i="1"/>
  <c r="BD996" i="1"/>
  <c r="BD997" i="1"/>
  <c r="BD998" i="1"/>
  <c r="BD999" i="1"/>
  <c r="BD1000" i="1"/>
  <c r="BD1001" i="1"/>
  <c r="BD1002" i="1"/>
  <c r="BD1003" i="1"/>
  <c r="BD1004" i="1"/>
  <c r="BD1005" i="1"/>
  <c r="BD1006" i="1"/>
  <c r="BD1007" i="1"/>
  <c r="BD1008" i="1"/>
  <c r="BD1009" i="1"/>
  <c r="BD1010" i="1"/>
  <c r="BD1011" i="1"/>
  <c r="BD1012" i="1"/>
  <c r="BD1013" i="1"/>
  <c r="BD1014" i="1"/>
  <c r="BD1015" i="1"/>
  <c r="BD1016" i="1"/>
  <c r="BD1017" i="1"/>
  <c r="BD1018" i="1"/>
  <c r="BD1019" i="1"/>
  <c r="BD1020" i="1"/>
  <c r="BD1021" i="1"/>
  <c r="BD1022" i="1"/>
  <c r="BD1023" i="1"/>
  <c r="BD1024" i="1"/>
  <c r="BD1025" i="1"/>
  <c r="BD1026" i="1"/>
  <c r="BD1027" i="1"/>
  <c r="BD1028" i="1"/>
  <c r="BD1029" i="1"/>
  <c r="BD1030" i="1"/>
  <c r="BD1031" i="1"/>
  <c r="BD1032" i="1"/>
  <c r="BD1033" i="1"/>
  <c r="BD1034" i="1"/>
  <c r="BD1035" i="1"/>
  <c r="BD1036" i="1"/>
  <c r="BD1037" i="1"/>
  <c r="BD1038" i="1"/>
  <c r="BD1039" i="1"/>
  <c r="BD1040" i="1"/>
  <c r="BD1041" i="1"/>
  <c r="BD1042" i="1"/>
  <c r="BD1043" i="1"/>
  <c r="BD1044" i="1"/>
  <c r="BD1045" i="1"/>
  <c r="BD1046" i="1"/>
  <c r="BD1047" i="1"/>
  <c r="BD1048" i="1"/>
  <c r="BD1049" i="1"/>
  <c r="BD1050" i="1"/>
  <c r="BD1051" i="1"/>
  <c r="BD1052" i="1"/>
  <c r="BD1053" i="1"/>
  <c r="BD1054" i="1"/>
  <c r="BD1055" i="1"/>
  <c r="BD1056" i="1"/>
  <c r="BD1057" i="1"/>
  <c r="BD1058" i="1"/>
  <c r="BD1059" i="1"/>
  <c r="BD1060" i="1"/>
  <c r="BD1061" i="1"/>
  <c r="BD1062" i="1"/>
  <c r="BD1063" i="1"/>
  <c r="BD1064" i="1"/>
  <c r="BD1065" i="1"/>
  <c r="BD1066" i="1"/>
  <c r="BD1067" i="1"/>
  <c r="BD1068" i="1"/>
  <c r="BD1069" i="1"/>
  <c r="BD1070" i="1"/>
  <c r="BD1071" i="1"/>
  <c r="BD1072" i="1"/>
  <c r="BD1073" i="1"/>
  <c r="BD1074" i="1"/>
  <c r="BD1075" i="1"/>
  <c r="BD1076" i="1"/>
  <c r="BD1077" i="1"/>
  <c r="BD1078" i="1"/>
  <c r="BD1079" i="1"/>
  <c r="BD1080" i="1"/>
  <c r="BD1081" i="1"/>
  <c r="BD1082" i="1"/>
  <c r="BD1083" i="1"/>
  <c r="BD1084" i="1"/>
  <c r="BD1085" i="1"/>
  <c r="BD1086" i="1"/>
  <c r="BD1087" i="1"/>
  <c r="BD1088" i="1"/>
  <c r="BD1089" i="1"/>
  <c r="BD1090" i="1"/>
  <c r="BD1091" i="1"/>
  <c r="BD1092" i="1"/>
  <c r="BD1093" i="1"/>
  <c r="BD1094" i="1"/>
  <c r="BD1095" i="1"/>
  <c r="BD1096" i="1"/>
  <c r="BD1097" i="1"/>
  <c r="BD1098" i="1"/>
  <c r="BD1099" i="1"/>
  <c r="BD1100" i="1"/>
  <c r="BD1101" i="1"/>
  <c r="BD1102" i="1"/>
  <c r="BD1103" i="1"/>
  <c r="BD1104" i="1"/>
  <c r="BD1105" i="1"/>
  <c r="BD1106" i="1"/>
  <c r="BD1107" i="1"/>
  <c r="BD1108" i="1"/>
  <c r="BD1109" i="1"/>
  <c r="BD1110" i="1"/>
  <c r="BD1111" i="1"/>
  <c r="BD1112" i="1"/>
  <c r="BD1113" i="1"/>
  <c r="BD1114" i="1"/>
  <c r="BD1115" i="1"/>
  <c r="BD1116" i="1"/>
  <c r="BD1117" i="1"/>
  <c r="BD1118" i="1"/>
  <c r="BD1119" i="1"/>
  <c r="BD1120" i="1"/>
  <c r="BD1121" i="1"/>
  <c r="BD1122" i="1"/>
  <c r="BD1123" i="1"/>
  <c r="BD1124" i="1"/>
  <c r="BD1125" i="1"/>
  <c r="BD1126" i="1"/>
  <c r="BD1127" i="1"/>
  <c r="BD1128" i="1"/>
  <c r="BD1129" i="1"/>
  <c r="BD1130" i="1"/>
  <c r="BD1131" i="1"/>
  <c r="BD1132" i="1"/>
  <c r="BD1133" i="1"/>
  <c r="BD1134" i="1"/>
  <c r="BD1135" i="1"/>
  <c r="BD1136" i="1"/>
  <c r="BD1137" i="1"/>
  <c r="BD1138" i="1"/>
  <c r="BD1139" i="1"/>
  <c r="BD1140" i="1"/>
  <c r="BD1141" i="1"/>
  <c r="BD1142" i="1"/>
  <c r="BD1143" i="1"/>
  <c r="BD1144" i="1"/>
  <c r="BD1145" i="1"/>
  <c r="BD1146" i="1"/>
  <c r="BD1147" i="1"/>
  <c r="BD1148" i="1"/>
  <c r="BD1149" i="1"/>
  <c r="BD1150" i="1"/>
  <c r="BD1151" i="1"/>
  <c r="BD1152" i="1"/>
  <c r="BD1153" i="1"/>
  <c r="BD1154" i="1"/>
  <c r="BD1155" i="1"/>
  <c r="BD1156" i="1"/>
  <c r="BD1157" i="1"/>
  <c r="BD1158" i="1"/>
  <c r="BD1159" i="1"/>
  <c r="BD1160" i="1"/>
  <c r="BD1161" i="1"/>
  <c r="BD1162" i="1"/>
  <c r="BD1163" i="1"/>
  <c r="BD1164" i="1"/>
  <c r="BD1165" i="1"/>
  <c r="BD1166" i="1"/>
  <c r="BD1167" i="1"/>
  <c r="BD1168" i="1"/>
  <c r="BD1169" i="1"/>
  <c r="BD1170" i="1"/>
  <c r="BD1171" i="1"/>
  <c r="BD1172" i="1"/>
  <c r="BD1173" i="1"/>
  <c r="BD1174" i="1"/>
  <c r="BD1175" i="1"/>
  <c r="BD1176" i="1"/>
  <c r="BD1177" i="1"/>
  <c r="BD1178" i="1"/>
  <c r="BD1179" i="1"/>
  <c r="BD1180" i="1"/>
  <c r="BD1181" i="1"/>
  <c r="BD1182" i="1"/>
  <c r="BD1183" i="1"/>
  <c r="BD1184" i="1"/>
  <c r="BD1185" i="1"/>
  <c r="BD1186" i="1"/>
  <c r="BD1187" i="1"/>
  <c r="BD1188" i="1"/>
  <c r="BD1189" i="1"/>
  <c r="BD1190" i="1"/>
  <c r="BD1191" i="1"/>
  <c r="BD1192" i="1"/>
  <c r="BD1193" i="1"/>
  <c r="BD1194" i="1"/>
  <c r="BD1195" i="1"/>
  <c r="BD1196" i="1"/>
  <c r="BD1197" i="1"/>
  <c r="BD1198" i="1"/>
  <c r="BD1199" i="1"/>
  <c r="BD1200" i="1"/>
  <c r="BD1201" i="1"/>
  <c r="BD1202" i="1"/>
  <c r="BD1203" i="1"/>
  <c r="BD1204" i="1"/>
  <c r="BD1205" i="1"/>
  <c r="BD1206" i="1"/>
  <c r="BD1207" i="1"/>
  <c r="BD1208" i="1"/>
  <c r="BD1209" i="1"/>
  <c r="BD1210" i="1"/>
  <c r="BD1211" i="1"/>
  <c r="BD1212" i="1"/>
  <c r="BD1213" i="1"/>
  <c r="BD1214" i="1"/>
  <c r="BD1215" i="1"/>
  <c r="BD1216" i="1"/>
  <c r="BD1217" i="1"/>
  <c r="BD1218" i="1"/>
  <c r="BD1219" i="1"/>
  <c r="BD1220" i="1"/>
  <c r="BD1221" i="1"/>
  <c r="BD1222" i="1"/>
  <c r="BD1223" i="1"/>
  <c r="BD1224" i="1"/>
  <c r="BD1225" i="1"/>
  <c r="BD1226" i="1"/>
  <c r="BD1227" i="1"/>
  <c r="BD1228" i="1"/>
  <c r="BD1229" i="1"/>
  <c r="BD1230" i="1"/>
  <c r="BD1231" i="1"/>
  <c r="BD1232" i="1"/>
  <c r="BD1233" i="1"/>
  <c r="BD1234" i="1"/>
  <c r="BD1235" i="1"/>
  <c r="BD1236" i="1"/>
  <c r="BD1237" i="1"/>
  <c r="BD1238" i="1"/>
  <c r="BD1239" i="1"/>
  <c r="BD1240" i="1"/>
  <c r="BD1241" i="1"/>
  <c r="BD1242" i="1"/>
  <c r="BD1243" i="1"/>
  <c r="BD1244" i="1"/>
  <c r="BD1245" i="1"/>
  <c r="BD1246" i="1"/>
  <c r="BD1247" i="1"/>
  <c r="BD1248" i="1"/>
  <c r="BD1249" i="1"/>
  <c r="BD1250" i="1"/>
  <c r="BD1251" i="1"/>
  <c r="BD1252" i="1"/>
  <c r="BD1253" i="1"/>
  <c r="BD1254" i="1"/>
  <c r="BD1255" i="1"/>
  <c r="BD1256" i="1"/>
  <c r="BD1257" i="1"/>
  <c r="BD1258" i="1"/>
  <c r="BD1259" i="1"/>
  <c r="BD1260" i="1"/>
  <c r="BD1261" i="1"/>
  <c r="BD1262" i="1"/>
  <c r="BD1263" i="1"/>
  <c r="BD1264" i="1"/>
  <c r="BD1265" i="1"/>
  <c r="BD1266" i="1"/>
  <c r="BD1267" i="1"/>
  <c r="BD1268" i="1"/>
  <c r="BD1269" i="1"/>
  <c r="BD1270" i="1"/>
  <c r="BD1271" i="1"/>
  <c r="BD1272" i="1"/>
  <c r="BD1273" i="1"/>
  <c r="BD1274" i="1"/>
  <c r="BD1275" i="1"/>
  <c r="BD1276" i="1"/>
  <c r="BD1277" i="1"/>
  <c r="BD1278" i="1"/>
  <c r="BD1279" i="1"/>
  <c r="BD1280" i="1"/>
  <c r="BD1281" i="1"/>
  <c r="BD1282" i="1"/>
  <c r="BD1283" i="1"/>
  <c r="BD1284" i="1"/>
  <c r="BD1285" i="1"/>
  <c r="BD1286" i="1"/>
  <c r="BD1287" i="1"/>
  <c r="BD1288" i="1"/>
  <c r="BD1289" i="1"/>
  <c r="BD1290" i="1"/>
  <c r="BD1291" i="1"/>
  <c r="BD1292" i="1"/>
  <c r="BD1293" i="1"/>
  <c r="BD1294" i="1"/>
  <c r="BD1295" i="1"/>
  <c r="BD1296" i="1"/>
  <c r="BD1297" i="1"/>
  <c r="BD1298" i="1"/>
  <c r="BD1299" i="1"/>
  <c r="BD1300" i="1"/>
  <c r="BD1301" i="1"/>
  <c r="BD1302" i="1"/>
  <c r="BD1303" i="1"/>
  <c r="BD1304" i="1"/>
  <c r="BD1305" i="1"/>
  <c r="BD1306" i="1"/>
  <c r="BD1307" i="1"/>
  <c r="BD1308" i="1"/>
  <c r="BD1309" i="1"/>
  <c r="BD1310" i="1"/>
  <c r="BD1311" i="1"/>
  <c r="BD1312" i="1"/>
  <c r="BD1313" i="1"/>
  <c r="BD1314" i="1"/>
  <c r="BD1315" i="1"/>
  <c r="BD1316" i="1"/>
  <c r="BD1317" i="1"/>
  <c r="BD1318" i="1"/>
  <c r="BD1319" i="1"/>
  <c r="BD1320" i="1"/>
  <c r="BD1321" i="1"/>
  <c r="BD1322" i="1"/>
  <c r="BD1323" i="1"/>
  <c r="BD1324" i="1"/>
  <c r="BD1325" i="1"/>
  <c r="BD1326" i="1"/>
  <c r="BD1327" i="1"/>
  <c r="BD1328" i="1"/>
  <c r="BD1329" i="1"/>
  <c r="BD1330" i="1"/>
  <c r="BD1331" i="1"/>
  <c r="BD1332" i="1"/>
  <c r="BD1333" i="1"/>
  <c r="BD1334" i="1"/>
  <c r="BD1335" i="1"/>
  <c r="BD1336" i="1"/>
  <c r="BD1337" i="1"/>
  <c r="BD1338" i="1"/>
  <c r="BD1339" i="1"/>
  <c r="BD1340" i="1"/>
  <c r="BD1341" i="1"/>
  <c r="BD1342" i="1"/>
  <c r="BD1343" i="1"/>
  <c r="BD1344" i="1"/>
  <c r="BD1345" i="1"/>
  <c r="BD1346" i="1"/>
  <c r="BD1347" i="1"/>
  <c r="BD1348" i="1"/>
  <c r="BD1349" i="1"/>
  <c r="BD1350" i="1"/>
  <c r="BD1351" i="1"/>
  <c r="BD1352" i="1"/>
  <c r="BD1353" i="1"/>
  <c r="BD1354" i="1"/>
  <c r="BD1355" i="1"/>
  <c r="BD1356" i="1"/>
  <c r="BD1357" i="1"/>
  <c r="BD1358" i="1"/>
  <c r="BD1359" i="1"/>
  <c r="BD1360" i="1"/>
  <c r="BD1361" i="1"/>
  <c r="BD1362" i="1"/>
  <c r="BD1363" i="1"/>
  <c r="BD1364" i="1"/>
  <c r="BD1365" i="1"/>
  <c r="BD1366" i="1"/>
  <c r="BD1367" i="1"/>
  <c r="BD1368" i="1"/>
  <c r="BD1369" i="1"/>
  <c r="BD1370" i="1"/>
  <c r="BD1371" i="1"/>
  <c r="BD1372" i="1"/>
  <c r="BD1373" i="1"/>
  <c r="BD1374" i="1"/>
  <c r="BD1375" i="1"/>
  <c r="BD1376" i="1"/>
  <c r="BD1377" i="1"/>
  <c r="BD1378" i="1"/>
  <c r="BD1379" i="1"/>
  <c r="BD1380" i="1"/>
  <c r="BD1381" i="1"/>
  <c r="BD1382" i="1"/>
  <c r="BD1383" i="1"/>
  <c r="BD1384" i="1"/>
  <c r="BD1385" i="1"/>
  <c r="BD1386" i="1"/>
  <c r="BD1387" i="1"/>
  <c r="BD1388" i="1"/>
  <c r="BD1389" i="1"/>
  <c r="BD1390" i="1"/>
  <c r="BD1391" i="1"/>
  <c r="BD1392" i="1"/>
  <c r="BD1393" i="1"/>
  <c r="BD1394" i="1"/>
  <c r="BD1395" i="1"/>
  <c r="BD1396" i="1"/>
  <c r="BD1397" i="1"/>
  <c r="BD1398" i="1"/>
  <c r="BD1399" i="1"/>
  <c r="BD1400" i="1"/>
  <c r="BD1401" i="1"/>
  <c r="BD1402" i="1"/>
  <c r="BD1403" i="1"/>
  <c r="BD1404" i="1"/>
  <c r="BD1405" i="1"/>
  <c r="BD1406" i="1"/>
  <c r="BD1407" i="1"/>
  <c r="BD1408" i="1"/>
  <c r="BD1409" i="1"/>
  <c r="BD1410" i="1"/>
  <c r="BD1411" i="1"/>
  <c r="BD1412" i="1"/>
  <c r="BD1413" i="1"/>
  <c r="BD1414" i="1"/>
  <c r="BD1415" i="1"/>
  <c r="BD1416" i="1"/>
  <c r="BD1417" i="1"/>
  <c r="BD1418" i="1"/>
  <c r="BD1419" i="1"/>
  <c r="BD1420" i="1"/>
  <c r="BD1421" i="1"/>
  <c r="BD1422" i="1"/>
  <c r="BD1423" i="1"/>
  <c r="BD1424" i="1"/>
  <c r="BD1425" i="1"/>
  <c r="BD1426" i="1"/>
  <c r="BD1427" i="1"/>
  <c r="BD1428" i="1"/>
  <c r="BD1429" i="1"/>
  <c r="BD1430" i="1"/>
  <c r="BD1431" i="1"/>
  <c r="BD1432" i="1"/>
  <c r="BD1433" i="1"/>
  <c r="BD1434" i="1"/>
  <c r="BD1435" i="1"/>
  <c r="BD1436" i="1"/>
  <c r="BD1437" i="1"/>
  <c r="BD1438" i="1"/>
  <c r="BD1439" i="1"/>
  <c r="BD1440" i="1"/>
  <c r="BD1441" i="1"/>
  <c r="BD1442" i="1"/>
  <c r="BD1443" i="1"/>
  <c r="BD1444" i="1"/>
  <c r="BD1445" i="1"/>
  <c r="BD1446" i="1"/>
  <c r="BD1447" i="1"/>
  <c r="BD1448" i="1"/>
  <c r="BD1449" i="1"/>
  <c r="BD1450" i="1"/>
  <c r="BD1451" i="1"/>
  <c r="BD1452" i="1"/>
  <c r="BD1453" i="1"/>
  <c r="BD1454" i="1"/>
  <c r="BD1455" i="1"/>
  <c r="BD1456" i="1"/>
  <c r="BD1457" i="1"/>
  <c r="BD1458" i="1"/>
  <c r="BD1459" i="1"/>
  <c r="BD1460" i="1"/>
  <c r="BD1461" i="1"/>
  <c r="BD1462" i="1"/>
  <c r="BD1463" i="1"/>
  <c r="BD1464" i="1"/>
  <c r="BD1465" i="1"/>
  <c r="BD1466" i="1"/>
  <c r="BD1467" i="1"/>
  <c r="BD1468" i="1"/>
  <c r="BD1469" i="1"/>
  <c r="BD1470" i="1"/>
  <c r="BD1471" i="1"/>
  <c r="BD1472" i="1"/>
  <c r="BD1473" i="1"/>
  <c r="BD1474" i="1"/>
  <c r="BD1475" i="1"/>
  <c r="BD1476" i="1"/>
  <c r="BD1477" i="1"/>
  <c r="BD1478" i="1"/>
  <c r="BD1479" i="1"/>
  <c r="BD1480" i="1"/>
  <c r="BD1481" i="1"/>
  <c r="BD1482" i="1"/>
  <c r="BD1483" i="1"/>
  <c r="BD1484" i="1"/>
  <c r="BD1485" i="1"/>
  <c r="BD1486" i="1"/>
  <c r="BD1487" i="1"/>
  <c r="BD1488" i="1"/>
  <c r="BD1489" i="1"/>
  <c r="BD1490" i="1"/>
  <c r="BD1491" i="1"/>
  <c r="BD1492" i="1"/>
  <c r="BD1493" i="1"/>
  <c r="BD1494" i="1"/>
  <c r="BD1495" i="1"/>
  <c r="BD1496" i="1"/>
  <c r="BD1497" i="1"/>
  <c r="BD1498" i="1"/>
  <c r="BD1499" i="1"/>
  <c r="BD1500" i="1"/>
  <c r="BD1501" i="1"/>
  <c r="BD1502" i="1"/>
  <c r="BD1503" i="1"/>
  <c r="BD1504" i="1"/>
  <c r="BD1505" i="1"/>
  <c r="BD1506" i="1"/>
  <c r="BD1507" i="1"/>
  <c r="BD1508" i="1"/>
  <c r="BD1509" i="1"/>
  <c r="BD1510" i="1"/>
  <c r="BD1511" i="1"/>
  <c r="BD1512" i="1"/>
  <c r="BD1513" i="1"/>
  <c r="BD1514" i="1"/>
  <c r="BD1515" i="1"/>
  <c r="BD1516" i="1"/>
  <c r="BD1517" i="1"/>
  <c r="BD1518" i="1"/>
  <c r="BD1519" i="1"/>
  <c r="BD1520" i="1"/>
  <c r="BD1521" i="1"/>
  <c r="BD1522" i="1"/>
  <c r="BD1523" i="1"/>
  <c r="BD1524" i="1"/>
  <c r="BD1525" i="1"/>
  <c r="BD1526" i="1"/>
  <c r="BD1527" i="1"/>
  <c r="BD1528" i="1"/>
  <c r="BD1529" i="1"/>
  <c r="BD1530" i="1"/>
  <c r="BD1531" i="1"/>
  <c r="BD1532" i="1"/>
  <c r="BD1533" i="1"/>
  <c r="BD1534" i="1"/>
  <c r="BD1535" i="1"/>
  <c r="BD1536" i="1"/>
  <c r="BD1537" i="1"/>
  <c r="BD1538" i="1"/>
  <c r="BD1539" i="1"/>
  <c r="BD1540" i="1"/>
  <c r="BD1541" i="1"/>
  <c r="BD1542" i="1"/>
  <c r="BD1543" i="1"/>
  <c r="BD1544" i="1"/>
  <c r="BD1545" i="1"/>
  <c r="BD1546" i="1"/>
  <c r="BD1547" i="1"/>
  <c r="BD1548" i="1"/>
  <c r="BD1549" i="1"/>
  <c r="BD1550" i="1"/>
  <c r="BD1551" i="1"/>
  <c r="BD1552" i="1"/>
  <c r="BD1553" i="1"/>
  <c r="BD1554" i="1"/>
  <c r="BD1555" i="1"/>
  <c r="BD1556" i="1"/>
  <c r="BD1557" i="1"/>
  <c r="BD1558" i="1"/>
  <c r="BD1559" i="1"/>
  <c r="BD1560" i="1"/>
  <c r="BD1561" i="1"/>
  <c r="BD1562" i="1"/>
  <c r="BD1563" i="1"/>
  <c r="BD1564" i="1"/>
  <c r="BD1565" i="1"/>
  <c r="BD1566" i="1"/>
  <c r="BD1567" i="1"/>
  <c r="BD1568" i="1"/>
  <c r="BD1569" i="1"/>
  <c r="BD1570" i="1"/>
  <c r="BD1571" i="1"/>
  <c r="BD1572" i="1"/>
  <c r="BD1573" i="1"/>
  <c r="BD1574" i="1"/>
  <c r="BD1575" i="1"/>
  <c r="BD1576" i="1"/>
  <c r="BD1577" i="1"/>
  <c r="BD1578" i="1"/>
  <c r="BD1579" i="1"/>
  <c r="BD1580" i="1"/>
  <c r="BD1581" i="1"/>
  <c r="BD1582" i="1"/>
  <c r="BD1583" i="1"/>
  <c r="BD1584" i="1"/>
  <c r="BD1585" i="1"/>
  <c r="BD1586" i="1"/>
  <c r="BD1587" i="1"/>
  <c r="BD1588" i="1"/>
  <c r="BD1589" i="1"/>
  <c r="BD1590" i="1"/>
  <c r="BD1591" i="1"/>
  <c r="BD1592" i="1"/>
  <c r="BD1593" i="1"/>
  <c r="BD1594" i="1"/>
  <c r="BD1595" i="1"/>
  <c r="BD1596" i="1"/>
  <c r="BD1597" i="1"/>
  <c r="BD1598" i="1"/>
  <c r="BD1599" i="1"/>
  <c r="BD1600" i="1"/>
  <c r="BD1601" i="1"/>
  <c r="BD1602" i="1"/>
  <c r="BD1603" i="1"/>
  <c r="BD1604" i="1"/>
  <c r="BD1605" i="1"/>
  <c r="BD1606" i="1"/>
  <c r="BD1607" i="1"/>
  <c r="BD1608" i="1"/>
  <c r="BD1609" i="1"/>
  <c r="BD1610" i="1"/>
  <c r="BD1611" i="1"/>
  <c r="BD1612" i="1"/>
  <c r="BD1613" i="1"/>
  <c r="BD1614" i="1"/>
  <c r="BD1615" i="1"/>
  <c r="BD1616" i="1"/>
  <c r="BD1617" i="1"/>
  <c r="BD1618" i="1"/>
  <c r="BD1619" i="1"/>
  <c r="BD1620" i="1"/>
  <c r="BD1621" i="1"/>
  <c r="BD1622" i="1"/>
  <c r="BD1623" i="1"/>
  <c r="BD1624" i="1"/>
  <c r="BD1625" i="1"/>
  <c r="BD1626" i="1"/>
  <c r="BD1627" i="1"/>
  <c r="BD1628" i="1"/>
  <c r="BD1629" i="1"/>
  <c r="BD1630" i="1"/>
  <c r="BD1631" i="1"/>
  <c r="BD1632" i="1"/>
  <c r="BD1633" i="1"/>
  <c r="BD1634" i="1"/>
  <c r="BD1635" i="1"/>
  <c r="BD1636" i="1"/>
  <c r="BD1637" i="1"/>
  <c r="BD1638" i="1"/>
  <c r="BD1639" i="1"/>
  <c r="BD1640" i="1"/>
  <c r="BD1641" i="1"/>
  <c r="BD1642" i="1"/>
  <c r="BD1643" i="1"/>
  <c r="BD1644" i="1"/>
  <c r="BD1645" i="1"/>
  <c r="BD1646" i="1"/>
  <c r="BD1647" i="1"/>
  <c r="BD1648" i="1"/>
  <c r="BD1649" i="1"/>
  <c r="BD1650" i="1"/>
  <c r="BD1651" i="1"/>
  <c r="BD1652" i="1"/>
  <c r="BD1653" i="1"/>
  <c r="BD1654" i="1"/>
  <c r="BD1655" i="1"/>
  <c r="BD1656" i="1"/>
  <c r="BD1657" i="1"/>
  <c r="BD1658" i="1"/>
  <c r="BD1659" i="1"/>
  <c r="BD1660" i="1"/>
  <c r="BD1661" i="1"/>
  <c r="BD1662" i="1"/>
  <c r="BD1663" i="1"/>
  <c r="BD1664" i="1"/>
  <c r="BD1665" i="1"/>
  <c r="BD1666" i="1"/>
  <c r="BD1667" i="1"/>
  <c r="BD1668" i="1"/>
  <c r="BD1669" i="1"/>
  <c r="BD1670" i="1"/>
  <c r="BD1671" i="1"/>
  <c r="BD1672" i="1"/>
  <c r="BD1673" i="1"/>
  <c r="BD1674" i="1"/>
  <c r="BD1675" i="1"/>
  <c r="BD1676" i="1"/>
  <c r="BD1677" i="1"/>
  <c r="BD1678" i="1"/>
  <c r="BD1679" i="1"/>
  <c r="BD1680" i="1"/>
  <c r="BD1681" i="1"/>
  <c r="BD1682" i="1"/>
  <c r="BD1683" i="1"/>
  <c r="BD1684" i="1"/>
  <c r="BD1685" i="1"/>
  <c r="BD1686" i="1"/>
  <c r="BD1687" i="1"/>
  <c r="BD1688" i="1"/>
  <c r="BD1689" i="1"/>
  <c r="BD1690" i="1"/>
  <c r="BD1691" i="1"/>
  <c r="BD1692" i="1"/>
  <c r="BD1693" i="1"/>
  <c r="BD1694" i="1"/>
  <c r="BD1695" i="1"/>
  <c r="BD1696" i="1"/>
  <c r="BD1697" i="1"/>
  <c r="BD1698" i="1"/>
  <c r="BD1699" i="1"/>
  <c r="BD1700" i="1"/>
  <c r="BD1701" i="1"/>
  <c r="BD1702" i="1"/>
  <c r="BD1703" i="1"/>
  <c r="BD1704" i="1"/>
  <c r="BD1705" i="1"/>
  <c r="BD1706" i="1"/>
  <c r="BD1707" i="1"/>
  <c r="BD1708" i="1"/>
  <c r="BD1709" i="1"/>
  <c r="BD1710" i="1"/>
  <c r="BD1711" i="1"/>
  <c r="BD1712" i="1"/>
  <c r="BD1713" i="1"/>
  <c r="BD1714" i="1"/>
  <c r="BD1715" i="1"/>
  <c r="BD1716" i="1"/>
  <c r="BD1717" i="1"/>
  <c r="BD1718" i="1"/>
  <c r="BD1719" i="1"/>
  <c r="BD1720" i="1"/>
  <c r="BD1721" i="1"/>
  <c r="BD1722" i="1"/>
  <c r="BD1723" i="1"/>
  <c r="BD1724" i="1"/>
  <c r="BD1725" i="1"/>
  <c r="BD1726" i="1"/>
  <c r="BD1727" i="1"/>
  <c r="BD1728" i="1"/>
  <c r="BD1729" i="1"/>
  <c r="BD1730" i="1"/>
  <c r="BD1731" i="1"/>
  <c r="BD1732" i="1"/>
  <c r="BD1733" i="1"/>
  <c r="BD1734" i="1"/>
  <c r="BD1735" i="1"/>
  <c r="BD1736" i="1"/>
  <c r="BD1737" i="1"/>
  <c r="BD1738" i="1"/>
  <c r="BD1739" i="1"/>
  <c r="BD1740" i="1"/>
  <c r="BD1741" i="1"/>
  <c r="BD1742" i="1"/>
  <c r="BD1743" i="1"/>
  <c r="BD1744" i="1"/>
  <c r="BD1745" i="1"/>
  <c r="BD1746" i="1"/>
  <c r="BD1747" i="1"/>
  <c r="BD1748" i="1"/>
  <c r="BD1749" i="1"/>
  <c r="BD1750" i="1"/>
  <c r="BD1751" i="1"/>
  <c r="BD1752" i="1"/>
  <c r="BD1753" i="1"/>
  <c r="BD1754" i="1"/>
  <c r="BD1755" i="1"/>
  <c r="BD1756" i="1"/>
  <c r="BD1757" i="1"/>
  <c r="BD1758" i="1"/>
  <c r="BD1759" i="1"/>
  <c r="BD1760" i="1"/>
  <c r="BD1761" i="1"/>
  <c r="BD1762" i="1"/>
  <c r="BD1763" i="1"/>
  <c r="BD1764" i="1"/>
  <c r="BD1765" i="1"/>
  <c r="BD1766" i="1"/>
  <c r="BD1767" i="1"/>
  <c r="BD1768" i="1"/>
  <c r="BD1769" i="1"/>
  <c r="BD1770" i="1"/>
  <c r="BD1771" i="1"/>
  <c r="BD1772" i="1"/>
  <c r="BD1773" i="1"/>
  <c r="BD1774" i="1"/>
  <c r="BD1775" i="1"/>
  <c r="BD1776" i="1"/>
  <c r="BD1777" i="1"/>
  <c r="BD1778" i="1"/>
  <c r="BD1779" i="1"/>
  <c r="BD1780" i="1"/>
  <c r="BD1781" i="1"/>
  <c r="BD1782" i="1"/>
  <c r="BD1783" i="1"/>
  <c r="BD1784" i="1"/>
  <c r="BD1785" i="1"/>
  <c r="BD1786" i="1"/>
  <c r="BD1787" i="1"/>
  <c r="BD1788" i="1"/>
  <c r="BD1789" i="1"/>
  <c r="BD1790" i="1"/>
  <c r="BD1791" i="1"/>
  <c r="BD1792" i="1"/>
  <c r="BD1793" i="1"/>
  <c r="BD1794" i="1"/>
  <c r="BD1795" i="1"/>
  <c r="BD1796" i="1"/>
  <c r="BD1797" i="1"/>
  <c r="BD1798" i="1"/>
  <c r="BD1799" i="1"/>
  <c r="BD1800" i="1"/>
  <c r="BD1801" i="1"/>
  <c r="BD1802" i="1"/>
  <c r="BD1803" i="1"/>
  <c r="BD1804" i="1"/>
  <c r="BD1805" i="1"/>
  <c r="BD1806" i="1"/>
  <c r="BD1807" i="1"/>
  <c r="BD1808" i="1"/>
  <c r="BD1809" i="1"/>
  <c r="BD1810" i="1"/>
  <c r="BD1811" i="1"/>
  <c r="BD1812" i="1"/>
  <c r="BD1813" i="1"/>
  <c r="BD1814" i="1"/>
  <c r="BD1815" i="1"/>
  <c r="BD1816" i="1"/>
  <c r="BD1817" i="1"/>
  <c r="BD1818" i="1"/>
  <c r="BD1819" i="1"/>
  <c r="BD1820" i="1"/>
  <c r="BD1821" i="1"/>
  <c r="BD1822" i="1"/>
  <c r="BD1823" i="1"/>
  <c r="BD1824" i="1"/>
  <c r="BD1825" i="1"/>
  <c r="BD1826" i="1"/>
  <c r="BD1827" i="1"/>
  <c r="BD1828" i="1"/>
  <c r="BD1829" i="1"/>
  <c r="BD1830" i="1"/>
  <c r="BD1831" i="1"/>
  <c r="BD1832" i="1"/>
  <c r="BD1833" i="1"/>
  <c r="BD1834" i="1"/>
  <c r="BD1835" i="1"/>
  <c r="BD1836" i="1"/>
  <c r="BD1837" i="1"/>
  <c r="BD1838" i="1"/>
  <c r="BD1839" i="1"/>
  <c r="BD1840" i="1"/>
  <c r="BD1841" i="1"/>
  <c r="BD1842" i="1"/>
  <c r="BD1843" i="1"/>
  <c r="BD1844" i="1"/>
  <c r="BD1845" i="1"/>
  <c r="BD1846" i="1"/>
  <c r="BD1847" i="1"/>
  <c r="BD1848" i="1"/>
  <c r="BD1849" i="1"/>
  <c r="BD1850" i="1"/>
  <c r="BD1851" i="1"/>
  <c r="BD1852" i="1"/>
  <c r="BD1853" i="1"/>
  <c r="BD1854" i="1"/>
  <c r="BD1855" i="1"/>
  <c r="BD1856" i="1"/>
  <c r="BD1857" i="1"/>
  <c r="BD1858" i="1"/>
  <c r="BD1859" i="1"/>
  <c r="BD1860" i="1"/>
  <c r="BD1861" i="1"/>
  <c r="BD1862" i="1"/>
  <c r="BD1863" i="1"/>
  <c r="BD1864" i="1"/>
  <c r="BD1865" i="1"/>
  <c r="BD1866" i="1"/>
  <c r="BD1867" i="1"/>
  <c r="BD1868" i="1"/>
  <c r="BD1869" i="1"/>
  <c r="BD1870" i="1"/>
  <c r="BD1871" i="1"/>
  <c r="BD1872" i="1"/>
  <c r="BD1873" i="1"/>
  <c r="BD1874" i="1"/>
  <c r="BD1875" i="1"/>
  <c r="BD1876" i="1"/>
  <c r="BD1877" i="1"/>
  <c r="BD1878" i="1"/>
  <c r="BD1879" i="1"/>
  <c r="BD1880" i="1"/>
  <c r="BD1881" i="1"/>
  <c r="BD1882" i="1"/>
  <c r="BD1883" i="1"/>
  <c r="BD1884" i="1"/>
  <c r="BD1885" i="1"/>
  <c r="BD1886" i="1"/>
  <c r="BD1887" i="1"/>
  <c r="BD1888" i="1"/>
  <c r="BD1889" i="1"/>
  <c r="BD1890" i="1"/>
  <c r="BD1891" i="1"/>
  <c r="BD1892" i="1"/>
  <c r="BD1893" i="1"/>
  <c r="BD1894" i="1"/>
  <c r="BD1895" i="1"/>
  <c r="BD1896" i="1"/>
  <c r="BD1897" i="1"/>
  <c r="BD1898" i="1"/>
  <c r="BD1899" i="1"/>
  <c r="BD1900" i="1"/>
  <c r="BD1901" i="1"/>
  <c r="BD1902" i="1"/>
  <c r="BD1903" i="1"/>
  <c r="BD1904" i="1"/>
  <c r="BD1905" i="1"/>
  <c r="BD1906" i="1"/>
  <c r="BD1907" i="1"/>
  <c r="BD1908" i="1"/>
  <c r="BD1909" i="1"/>
  <c r="BD1910" i="1"/>
  <c r="BD1911" i="1"/>
  <c r="BD1912" i="1"/>
  <c r="BD1913" i="1"/>
  <c r="BD1914" i="1"/>
  <c r="BD1915" i="1"/>
  <c r="BD1916" i="1"/>
  <c r="BD1917" i="1"/>
  <c r="BD1918" i="1"/>
  <c r="BD1919" i="1"/>
  <c r="BD1920" i="1"/>
  <c r="BD1921" i="1"/>
  <c r="BD1922" i="1"/>
  <c r="BD1923" i="1"/>
  <c r="BD1924" i="1"/>
  <c r="BD1925" i="1"/>
  <c r="BD1926" i="1"/>
  <c r="BD1927" i="1"/>
  <c r="BD1928" i="1"/>
  <c r="BD1929" i="1"/>
  <c r="BD1930" i="1"/>
  <c r="BD1931" i="1"/>
  <c r="BD1932" i="1"/>
  <c r="BD1933" i="1"/>
  <c r="BD1934" i="1"/>
  <c r="BD1935" i="1"/>
  <c r="BD1936" i="1"/>
  <c r="BD1937" i="1"/>
  <c r="BD1938" i="1"/>
  <c r="BD1939" i="1"/>
  <c r="BD1940" i="1"/>
  <c r="BD1941" i="1"/>
  <c r="BD1942" i="1"/>
  <c r="BD1943" i="1"/>
  <c r="BD1944" i="1"/>
  <c r="BD1945" i="1"/>
  <c r="BD1946" i="1"/>
  <c r="BD1947" i="1"/>
  <c r="BD1948" i="1"/>
  <c r="BD1949" i="1"/>
  <c r="BD1950" i="1"/>
  <c r="BD1951" i="1"/>
  <c r="BD1952" i="1"/>
  <c r="BD1953" i="1"/>
  <c r="BD1954" i="1"/>
  <c r="BD1955" i="1"/>
  <c r="BD1956" i="1"/>
  <c r="BD1957" i="1"/>
  <c r="BD1958" i="1"/>
  <c r="BD1959" i="1"/>
  <c r="BD1960" i="1"/>
  <c r="BD1961" i="1"/>
  <c r="BD1962" i="1"/>
  <c r="BD1963" i="1"/>
  <c r="BD1964" i="1"/>
  <c r="BD1965" i="1"/>
  <c r="BD1966" i="1"/>
  <c r="BD1967" i="1"/>
  <c r="BD1968" i="1"/>
  <c r="BD1969" i="1"/>
  <c r="BD1970" i="1"/>
  <c r="BD1971" i="1"/>
  <c r="BD1972" i="1"/>
  <c r="BD1973" i="1"/>
  <c r="BD1974" i="1"/>
  <c r="BD1975" i="1"/>
  <c r="BD1976" i="1"/>
  <c r="BD1977" i="1"/>
  <c r="BD1978" i="1"/>
  <c r="BD1979" i="1"/>
  <c r="BD1980" i="1"/>
  <c r="BD1981" i="1"/>
  <c r="BD1982" i="1"/>
  <c r="BD1983" i="1"/>
  <c r="BD1984" i="1"/>
  <c r="BD1985" i="1"/>
  <c r="BD1986" i="1"/>
  <c r="BD1987" i="1"/>
  <c r="BD1988" i="1"/>
  <c r="BD1989" i="1"/>
  <c r="BD1990" i="1"/>
  <c r="BD1991" i="1"/>
  <c r="BD1992" i="1"/>
  <c r="BD1993" i="1"/>
  <c r="BD1994" i="1"/>
  <c r="BD1995" i="1"/>
  <c r="BD1996" i="1"/>
  <c r="BD1997" i="1"/>
  <c r="BD1998" i="1"/>
  <c r="BD1999" i="1"/>
  <c r="BD2000" i="1"/>
  <c r="BD2001" i="1"/>
  <c r="BD2002" i="1"/>
  <c r="BD2003" i="1"/>
  <c r="BD2004" i="1"/>
  <c r="BD2005" i="1"/>
  <c r="BD2006" i="1"/>
  <c r="BD2007" i="1"/>
  <c r="BD2008" i="1"/>
  <c r="BD2009" i="1"/>
  <c r="BD10" i="1"/>
  <c r="BJ7" i="1"/>
  <c r="BH7" i="1"/>
  <c r="BP7" i="1" l="1"/>
  <c r="BQ7" i="1"/>
  <c r="V7" i="1"/>
  <c r="U7" i="1"/>
  <c r="T7" i="1"/>
  <c r="S7" i="1"/>
  <c r="AO10" i="1" l="1"/>
  <c r="BO13" i="1"/>
  <c r="BO17" i="1"/>
  <c r="BO21" i="1"/>
  <c r="BO25" i="1"/>
  <c r="BO29" i="1"/>
  <c r="BO33" i="1"/>
  <c r="BO37" i="1"/>
  <c r="BO41" i="1"/>
  <c r="BO45" i="1"/>
  <c r="BO49" i="1"/>
  <c r="BO53" i="1"/>
  <c r="BO57" i="1"/>
  <c r="BO61" i="1"/>
  <c r="BO65" i="1"/>
  <c r="BO69" i="1"/>
  <c r="BO73" i="1"/>
  <c r="BO77" i="1"/>
  <c r="BO81" i="1"/>
  <c r="BO85" i="1"/>
  <c r="BO89" i="1"/>
  <c r="BO93" i="1"/>
  <c r="BO97" i="1"/>
  <c r="BO101" i="1"/>
  <c r="BO105" i="1"/>
  <c r="BO109" i="1"/>
  <c r="BO113" i="1"/>
  <c r="BO117" i="1"/>
  <c r="BO121" i="1"/>
  <c r="BO125" i="1"/>
  <c r="BO129" i="1"/>
  <c r="BO133" i="1"/>
  <c r="BO137" i="1"/>
  <c r="BO141" i="1"/>
  <c r="BO145" i="1"/>
  <c r="BO149" i="1"/>
  <c r="BO153" i="1"/>
  <c r="BO157" i="1"/>
  <c r="BO161" i="1"/>
  <c r="BO165" i="1"/>
  <c r="BO169" i="1"/>
  <c r="BO173" i="1"/>
  <c r="BO177" i="1"/>
  <c r="BO181" i="1"/>
  <c r="BO185" i="1"/>
  <c r="BO189" i="1"/>
  <c r="BO193" i="1"/>
  <c r="BO197" i="1"/>
  <c r="BO201" i="1"/>
  <c r="BO205" i="1"/>
  <c r="BO209" i="1"/>
  <c r="BO213" i="1"/>
  <c r="BO217" i="1"/>
  <c r="BO221" i="1"/>
  <c r="BO225" i="1"/>
  <c r="BO229" i="1"/>
  <c r="BO233" i="1"/>
  <c r="BO237" i="1"/>
  <c r="BO241" i="1"/>
  <c r="BO245" i="1"/>
  <c r="BO249" i="1"/>
  <c r="BO253" i="1"/>
  <c r="BO257" i="1"/>
  <c r="BO261" i="1"/>
  <c r="BO265" i="1"/>
  <c r="BO269" i="1"/>
  <c r="BO273" i="1"/>
  <c r="BO277" i="1"/>
  <c r="BO281" i="1"/>
  <c r="BO285" i="1"/>
  <c r="BO289" i="1"/>
  <c r="BO293" i="1"/>
  <c r="BO297" i="1"/>
  <c r="BO301" i="1"/>
  <c r="BO305" i="1"/>
  <c r="BO309" i="1"/>
  <c r="BO313" i="1"/>
  <c r="BO317" i="1"/>
  <c r="BO321" i="1"/>
  <c r="BO325" i="1"/>
  <c r="BO329" i="1"/>
  <c r="BO333" i="1"/>
  <c r="BO337" i="1"/>
  <c r="BO341" i="1"/>
  <c r="BO345" i="1"/>
  <c r="BO349" i="1"/>
  <c r="BO14" i="1"/>
  <c r="BO15" i="1"/>
  <c r="BO20" i="1"/>
  <c r="BO26" i="1"/>
  <c r="BO31" i="1"/>
  <c r="BO36" i="1"/>
  <c r="BO42" i="1"/>
  <c r="BO47" i="1"/>
  <c r="BO52" i="1"/>
  <c r="BO58" i="1"/>
  <c r="BO63" i="1"/>
  <c r="BO68" i="1"/>
  <c r="BO74" i="1"/>
  <c r="BO79" i="1"/>
  <c r="BO84" i="1"/>
  <c r="BO90" i="1"/>
  <c r="BO95" i="1"/>
  <c r="BO100" i="1"/>
  <c r="BO106" i="1"/>
  <c r="BO111" i="1"/>
  <c r="BO116" i="1"/>
  <c r="BO122" i="1"/>
  <c r="BO127" i="1"/>
  <c r="BO132" i="1"/>
  <c r="BO138" i="1"/>
  <c r="BO143" i="1"/>
  <c r="BO148" i="1"/>
  <c r="BO154" i="1"/>
  <c r="BO159" i="1"/>
  <c r="BO164" i="1"/>
  <c r="BO170" i="1"/>
  <c r="BO175" i="1"/>
  <c r="BO180" i="1"/>
  <c r="BO186" i="1"/>
  <c r="BO191" i="1"/>
  <c r="BO196" i="1"/>
  <c r="BO202" i="1"/>
  <c r="BO207" i="1"/>
  <c r="BO212" i="1"/>
  <c r="BO218" i="1"/>
  <c r="BO223" i="1"/>
  <c r="BO228" i="1"/>
  <c r="BO234" i="1"/>
  <c r="BO239" i="1"/>
  <c r="BO244" i="1"/>
  <c r="BO250" i="1"/>
  <c r="BO255" i="1"/>
  <c r="BO260" i="1"/>
  <c r="BO266" i="1"/>
  <c r="BO271" i="1"/>
  <c r="BO276" i="1"/>
  <c r="BO282" i="1"/>
  <c r="BO287" i="1"/>
  <c r="BO292" i="1"/>
  <c r="BO298" i="1"/>
  <c r="BO303" i="1"/>
  <c r="BO308" i="1"/>
  <c r="BO314" i="1"/>
  <c r="BO319" i="1"/>
  <c r="BO324" i="1"/>
  <c r="BO330" i="1"/>
  <c r="BO335" i="1"/>
  <c r="BO340" i="1"/>
  <c r="BO346" i="1"/>
  <c r="BO351" i="1"/>
  <c r="BO355" i="1"/>
  <c r="BO359" i="1"/>
  <c r="BO363" i="1"/>
  <c r="BO367" i="1"/>
  <c r="BO371" i="1"/>
  <c r="BO375" i="1"/>
  <c r="BO379" i="1"/>
  <c r="BO383" i="1"/>
  <c r="BO387" i="1"/>
  <c r="BO391" i="1"/>
  <c r="BO395" i="1"/>
  <c r="BO399" i="1"/>
  <c r="BO403" i="1"/>
  <c r="BO407" i="1"/>
  <c r="BO411" i="1"/>
  <c r="BO415" i="1"/>
  <c r="BO419" i="1"/>
  <c r="BO423" i="1"/>
  <c r="BO427" i="1"/>
  <c r="BO431" i="1"/>
  <c r="BO435" i="1"/>
  <c r="BO439" i="1"/>
  <c r="BO443" i="1"/>
  <c r="BO447" i="1"/>
  <c r="BO451" i="1"/>
  <c r="BO455" i="1"/>
  <c r="BO459" i="1"/>
  <c r="BO463" i="1"/>
  <c r="BO467" i="1"/>
  <c r="BO471" i="1"/>
  <c r="BO475" i="1"/>
  <c r="BO479" i="1"/>
  <c r="BO483" i="1"/>
  <c r="BO487" i="1"/>
  <c r="BO491" i="1"/>
  <c r="BO495" i="1"/>
  <c r="BO499" i="1"/>
  <c r="BO503" i="1"/>
  <c r="BO507" i="1"/>
  <c r="BO511" i="1"/>
  <c r="BO515" i="1"/>
  <c r="BO519" i="1"/>
  <c r="BO523" i="1"/>
  <c r="BO527" i="1"/>
  <c r="BO531" i="1"/>
  <c r="BO535" i="1"/>
  <c r="BO539" i="1"/>
  <c r="BO543" i="1"/>
  <c r="BO547" i="1"/>
  <c r="BO551" i="1"/>
  <c r="BO555" i="1"/>
  <c r="BO559" i="1"/>
  <c r="BO563" i="1"/>
  <c r="BO567" i="1"/>
  <c r="BO571" i="1"/>
  <c r="BO575" i="1"/>
  <c r="BO579" i="1"/>
  <c r="BO583" i="1"/>
  <c r="BO587" i="1"/>
  <c r="BO591" i="1"/>
  <c r="BO595" i="1"/>
  <c r="BO599" i="1"/>
  <c r="BO603" i="1"/>
  <c r="BO607" i="1"/>
  <c r="BO611" i="1"/>
  <c r="BO615" i="1"/>
  <c r="BO619" i="1"/>
  <c r="BO623" i="1"/>
  <c r="BO627" i="1"/>
  <c r="BO631" i="1"/>
  <c r="BO635" i="1"/>
  <c r="BO639" i="1"/>
  <c r="BO643" i="1"/>
  <c r="BO647" i="1"/>
  <c r="BO651" i="1"/>
  <c r="BO655" i="1"/>
  <c r="BO659" i="1"/>
  <c r="BO663" i="1"/>
  <c r="BO667" i="1"/>
  <c r="BO671" i="1"/>
  <c r="BO675" i="1"/>
  <c r="BO679" i="1"/>
  <c r="BO683" i="1"/>
  <c r="BO687" i="1"/>
  <c r="BO691" i="1"/>
  <c r="BO695" i="1"/>
  <c r="BO699" i="1"/>
  <c r="BO703" i="1"/>
  <c r="BO707" i="1"/>
  <c r="BO711" i="1"/>
  <c r="BO715" i="1"/>
  <c r="BO719" i="1"/>
  <c r="BO723" i="1"/>
  <c r="BO727" i="1"/>
  <c r="BO731" i="1"/>
  <c r="BO735" i="1"/>
  <c r="BO739" i="1"/>
  <c r="BO743" i="1"/>
  <c r="BO747" i="1"/>
  <c r="BO751" i="1"/>
  <c r="BO755" i="1"/>
  <c r="BO759" i="1"/>
  <c r="BO763" i="1"/>
  <c r="BO767" i="1"/>
  <c r="BO771" i="1"/>
  <c r="BO775" i="1"/>
  <c r="BO16" i="1"/>
  <c r="BO23" i="1"/>
  <c r="BO30" i="1"/>
  <c r="BO38" i="1"/>
  <c r="BO44" i="1"/>
  <c r="BO51" i="1"/>
  <c r="BO59" i="1"/>
  <c r="BO66" i="1"/>
  <c r="BO72" i="1"/>
  <c r="BO80" i="1"/>
  <c r="BO87" i="1"/>
  <c r="BO94" i="1"/>
  <c r="BO102" i="1"/>
  <c r="BO108" i="1"/>
  <c r="BO115" i="1"/>
  <c r="BO123" i="1"/>
  <c r="BO130" i="1"/>
  <c r="BO136" i="1"/>
  <c r="BO144" i="1"/>
  <c r="BO151" i="1"/>
  <c r="BO158" i="1"/>
  <c r="BO166" i="1"/>
  <c r="BO172" i="1"/>
  <c r="BO179" i="1"/>
  <c r="BO187" i="1"/>
  <c r="BO194" i="1"/>
  <c r="BO200" i="1"/>
  <c r="BO208" i="1"/>
  <c r="BO215" i="1"/>
  <c r="BO222" i="1"/>
  <c r="BO230" i="1"/>
  <c r="BO236" i="1"/>
  <c r="BO243" i="1"/>
  <c r="BO251" i="1"/>
  <c r="BO258" i="1"/>
  <c r="BO264" i="1"/>
  <c r="BO272" i="1"/>
  <c r="BO279" i="1"/>
  <c r="BO286" i="1"/>
  <c r="BO294" i="1"/>
  <c r="BO300" i="1"/>
  <c r="BO307" i="1"/>
  <c r="BO315" i="1"/>
  <c r="BO322" i="1"/>
  <c r="BO328" i="1"/>
  <c r="BO336" i="1"/>
  <c r="BO343" i="1"/>
  <c r="BO350" i="1"/>
  <c r="BO356" i="1"/>
  <c r="BO361" i="1"/>
  <c r="BO366" i="1"/>
  <c r="BO372" i="1"/>
  <c r="BO377" i="1"/>
  <c r="BO382" i="1"/>
  <c r="BO388" i="1"/>
  <c r="BO393" i="1"/>
  <c r="BO398" i="1"/>
  <c r="BO404" i="1"/>
  <c r="BO409" i="1"/>
  <c r="BO414" i="1"/>
  <c r="BO420" i="1"/>
  <c r="BO425" i="1"/>
  <c r="BO430" i="1"/>
  <c r="BO436" i="1"/>
  <c r="BO441" i="1"/>
  <c r="BO446" i="1"/>
  <c r="BO452" i="1"/>
  <c r="BO457" i="1"/>
  <c r="BO462" i="1"/>
  <c r="BO468" i="1"/>
  <c r="BO473" i="1"/>
  <c r="BO478" i="1"/>
  <c r="BO484" i="1"/>
  <c r="BO489" i="1"/>
  <c r="BO494" i="1"/>
  <c r="BO500" i="1"/>
  <c r="BO505" i="1"/>
  <c r="BO510" i="1"/>
  <c r="BO516" i="1"/>
  <c r="BO521" i="1"/>
  <c r="BO526" i="1"/>
  <c r="BO532" i="1"/>
  <c r="BO537" i="1"/>
  <c r="BO542" i="1"/>
  <c r="BO548" i="1"/>
  <c r="BO553" i="1"/>
  <c r="BO18" i="1"/>
  <c r="BO24" i="1"/>
  <c r="BO32" i="1"/>
  <c r="BO39" i="1"/>
  <c r="BO46" i="1"/>
  <c r="BO54" i="1"/>
  <c r="BO60" i="1"/>
  <c r="BO67" i="1"/>
  <c r="BO75" i="1"/>
  <c r="BO82" i="1"/>
  <c r="BO88" i="1"/>
  <c r="BO96" i="1"/>
  <c r="BO103" i="1"/>
  <c r="BO110" i="1"/>
  <c r="BO118" i="1"/>
  <c r="BO124" i="1"/>
  <c r="BO131" i="1"/>
  <c r="BO139" i="1"/>
  <c r="BO146" i="1"/>
  <c r="BO152" i="1"/>
  <c r="BO160" i="1"/>
  <c r="BO167" i="1"/>
  <c r="BO174" i="1"/>
  <c r="BO182" i="1"/>
  <c r="BO188" i="1"/>
  <c r="BO195" i="1"/>
  <c r="BO203" i="1"/>
  <c r="BO210" i="1"/>
  <c r="BO216" i="1"/>
  <c r="BO224" i="1"/>
  <c r="BO231" i="1"/>
  <c r="BO238" i="1"/>
  <c r="BO246" i="1"/>
  <c r="BO252" i="1"/>
  <c r="BO259" i="1"/>
  <c r="BO267" i="1"/>
  <c r="BO274" i="1"/>
  <c r="BO280" i="1"/>
  <c r="BO288" i="1"/>
  <c r="BO295" i="1"/>
  <c r="BO302" i="1"/>
  <c r="BO310" i="1"/>
  <c r="BO316" i="1"/>
  <c r="BO323" i="1"/>
  <c r="BO331" i="1"/>
  <c r="BO338" i="1"/>
  <c r="BO344" i="1"/>
  <c r="BO352" i="1"/>
  <c r="BO357" i="1"/>
  <c r="BO362" i="1"/>
  <c r="BO368" i="1"/>
  <c r="BO373" i="1"/>
  <c r="BO378" i="1"/>
  <c r="BO384" i="1"/>
  <c r="BO389" i="1"/>
  <c r="BO394" i="1"/>
  <c r="BO400" i="1"/>
  <c r="BO405" i="1"/>
  <c r="BO410" i="1"/>
  <c r="BO416" i="1"/>
  <c r="BO421" i="1"/>
  <c r="BO426" i="1"/>
  <c r="BO432" i="1"/>
  <c r="BO437" i="1"/>
  <c r="BO442" i="1"/>
  <c r="BO448" i="1"/>
  <c r="BO453" i="1"/>
  <c r="BO458" i="1"/>
  <c r="BO464" i="1"/>
  <c r="BO469" i="1"/>
  <c r="BO474" i="1"/>
  <c r="BO480" i="1"/>
  <c r="BO485" i="1"/>
  <c r="BO490" i="1"/>
  <c r="BO496" i="1"/>
  <c r="BO501" i="1"/>
  <c r="BO506" i="1"/>
  <c r="BO512" i="1"/>
  <c r="BO517" i="1"/>
  <c r="BO522" i="1"/>
  <c r="BO528" i="1"/>
  <c r="BO533" i="1"/>
  <c r="BO538" i="1"/>
  <c r="BO544" i="1"/>
  <c r="BO549" i="1"/>
  <c r="BO12" i="1"/>
  <c r="BO28" i="1"/>
  <c r="BO43" i="1"/>
  <c r="BO56" i="1"/>
  <c r="BO71" i="1"/>
  <c r="BO86" i="1"/>
  <c r="BO99" i="1"/>
  <c r="BO114" i="1"/>
  <c r="BO128" i="1"/>
  <c r="BO142" i="1"/>
  <c r="BO156" i="1"/>
  <c r="BO171" i="1"/>
  <c r="BO184" i="1"/>
  <c r="BO199" i="1"/>
  <c r="BO214" i="1"/>
  <c r="BO227" i="1"/>
  <c r="BO242" i="1"/>
  <c r="BO256" i="1"/>
  <c r="BO270" i="1"/>
  <c r="BO284" i="1"/>
  <c r="BO299" i="1"/>
  <c r="BO312" i="1"/>
  <c r="BO327" i="1"/>
  <c r="BO342" i="1"/>
  <c r="BO354" i="1"/>
  <c r="BO365" i="1"/>
  <c r="BO376" i="1"/>
  <c r="BO386" i="1"/>
  <c r="BO397" i="1"/>
  <c r="BO408" i="1"/>
  <c r="BO418" i="1"/>
  <c r="BO429" i="1"/>
  <c r="BO440" i="1"/>
  <c r="BO450" i="1"/>
  <c r="BO461" i="1"/>
  <c r="BO472" i="1"/>
  <c r="BO482" i="1"/>
  <c r="BO493" i="1"/>
  <c r="BO504" i="1"/>
  <c r="BO514" i="1"/>
  <c r="BO525" i="1"/>
  <c r="BO536" i="1"/>
  <c r="BO546" i="1"/>
  <c r="BO556" i="1"/>
  <c r="BO561" i="1"/>
  <c r="BO566" i="1"/>
  <c r="BO572" i="1"/>
  <c r="BO577" i="1"/>
  <c r="BO582" i="1"/>
  <c r="BO588" i="1"/>
  <c r="BO593" i="1"/>
  <c r="BO598" i="1"/>
  <c r="BO604" i="1"/>
  <c r="BO609" i="1"/>
  <c r="BO614" i="1"/>
  <c r="BO620" i="1"/>
  <c r="BO625" i="1"/>
  <c r="BO630" i="1"/>
  <c r="BO636" i="1"/>
  <c r="BO641" i="1"/>
  <c r="BO646" i="1"/>
  <c r="BO652" i="1"/>
  <c r="BO657" i="1"/>
  <c r="BO662" i="1"/>
  <c r="BO668" i="1"/>
  <c r="BO673" i="1"/>
  <c r="BO678" i="1"/>
  <c r="BO684" i="1"/>
  <c r="BO689" i="1"/>
  <c r="BO694" i="1"/>
  <c r="BO700" i="1"/>
  <c r="BO705" i="1"/>
  <c r="BO710" i="1"/>
  <c r="BO716" i="1"/>
  <c r="BO721" i="1"/>
  <c r="BO726" i="1"/>
  <c r="BO732" i="1"/>
  <c r="BO737" i="1"/>
  <c r="BO742" i="1"/>
  <c r="BO748" i="1"/>
  <c r="BO753" i="1"/>
  <c r="BO758" i="1"/>
  <c r="BO764" i="1"/>
  <c r="BO769" i="1"/>
  <c r="BO774" i="1"/>
  <c r="BO19" i="1"/>
  <c r="BO34" i="1"/>
  <c r="BO48" i="1"/>
  <c r="BO62" i="1"/>
  <c r="BO76" i="1"/>
  <c r="BO91" i="1"/>
  <c r="BO104" i="1"/>
  <c r="BO119" i="1"/>
  <c r="BO134" i="1"/>
  <c r="BO147" i="1"/>
  <c r="BO162" i="1"/>
  <c r="BO176" i="1"/>
  <c r="BO190" i="1"/>
  <c r="BO204" i="1"/>
  <c r="BO219" i="1"/>
  <c r="BO232" i="1"/>
  <c r="BO247" i="1"/>
  <c r="BO262" i="1"/>
  <c r="BO275" i="1"/>
  <c r="BO290" i="1"/>
  <c r="BO304" i="1"/>
  <c r="BO318" i="1"/>
  <c r="BO332" i="1"/>
  <c r="BO347" i="1"/>
  <c r="BO358" i="1"/>
  <c r="BO369" i="1"/>
  <c r="BO380" i="1"/>
  <c r="BO390" i="1"/>
  <c r="BO401" i="1"/>
  <c r="BO412" i="1"/>
  <c r="BO422" i="1"/>
  <c r="BO433" i="1"/>
  <c r="BO444" i="1"/>
  <c r="BO454" i="1"/>
  <c r="BO465" i="1"/>
  <c r="BO476" i="1"/>
  <c r="BO486" i="1"/>
  <c r="BO497" i="1"/>
  <c r="BO508" i="1"/>
  <c r="BO518" i="1"/>
  <c r="BO529" i="1"/>
  <c r="BO540" i="1"/>
  <c r="BO550" i="1"/>
  <c r="BO557" i="1"/>
  <c r="BO562" i="1"/>
  <c r="BO568" i="1"/>
  <c r="BO573" i="1"/>
  <c r="BO578" i="1"/>
  <c r="BO584" i="1"/>
  <c r="BO589" i="1"/>
  <c r="BO594" i="1"/>
  <c r="BO600" i="1"/>
  <c r="BO605" i="1"/>
  <c r="BO610" i="1"/>
  <c r="BO616" i="1"/>
  <c r="BO621" i="1"/>
  <c r="BO626" i="1"/>
  <c r="BO632" i="1"/>
  <c r="BO637" i="1"/>
  <c r="BO642" i="1"/>
  <c r="BO648" i="1"/>
  <c r="BO653" i="1"/>
  <c r="BO658" i="1"/>
  <c r="BO664" i="1"/>
  <c r="BO669" i="1"/>
  <c r="BO674" i="1"/>
  <c r="BO680" i="1"/>
  <c r="BO685" i="1"/>
  <c r="BO690" i="1"/>
  <c r="BO696" i="1"/>
  <c r="BO701" i="1"/>
  <c r="BO706" i="1"/>
  <c r="BO712" i="1"/>
  <c r="BO717" i="1"/>
  <c r="BO722" i="1"/>
  <c r="BO728" i="1"/>
  <c r="BO733" i="1"/>
  <c r="BO738" i="1"/>
  <c r="BO744" i="1"/>
  <c r="BO749" i="1"/>
  <c r="BO754" i="1"/>
  <c r="BO760" i="1"/>
  <c r="BO765" i="1"/>
  <c r="BO770" i="1"/>
  <c r="BO776" i="1"/>
  <c r="BO780" i="1"/>
  <c r="BO784" i="1"/>
  <c r="BO788" i="1"/>
  <c r="BO792" i="1"/>
  <c r="BO796" i="1"/>
  <c r="BO800" i="1"/>
  <c r="BO804" i="1"/>
  <c r="BO808" i="1"/>
  <c r="BO812" i="1"/>
  <c r="BO816" i="1"/>
  <c r="BO820" i="1"/>
  <c r="BO824" i="1"/>
  <c r="BO828" i="1"/>
  <c r="BO832" i="1"/>
  <c r="BO836" i="1"/>
  <c r="BO840" i="1"/>
  <c r="BO844" i="1"/>
  <c r="BO848" i="1"/>
  <c r="BO852" i="1"/>
  <c r="BO856" i="1"/>
  <c r="BO860" i="1"/>
  <c r="BO864" i="1"/>
  <c r="BO868" i="1"/>
  <c r="BO872" i="1"/>
  <c r="BO876" i="1"/>
  <c r="BO880" i="1"/>
  <c r="BO884" i="1"/>
  <c r="BO888" i="1"/>
  <c r="BO892" i="1"/>
  <c r="BO896" i="1"/>
  <c r="BO900" i="1"/>
  <c r="BO904" i="1"/>
  <c r="BO908" i="1"/>
  <c r="BO22" i="1"/>
  <c r="BO35" i="1"/>
  <c r="BO50" i="1"/>
  <c r="BO64" i="1"/>
  <c r="BO78" i="1"/>
  <c r="BO92" i="1"/>
  <c r="BO107" i="1"/>
  <c r="BO120" i="1"/>
  <c r="BO135" i="1"/>
  <c r="BO150" i="1"/>
  <c r="BO163" i="1"/>
  <c r="BO178" i="1"/>
  <c r="BO192" i="1"/>
  <c r="BO206" i="1"/>
  <c r="BO220" i="1"/>
  <c r="BO235" i="1"/>
  <c r="BO248" i="1"/>
  <c r="BO263" i="1"/>
  <c r="BO278" i="1"/>
  <c r="BO291" i="1"/>
  <c r="BO306" i="1"/>
  <c r="BO320" i="1"/>
  <c r="BO334" i="1"/>
  <c r="BO348" i="1"/>
  <c r="BO360" i="1"/>
  <c r="BO370" i="1"/>
  <c r="BO381" i="1"/>
  <c r="BO392" i="1"/>
  <c r="BO402" i="1"/>
  <c r="BO413" i="1"/>
  <c r="BO424" i="1"/>
  <c r="BO434" i="1"/>
  <c r="BO445" i="1"/>
  <c r="BO456" i="1"/>
  <c r="BO466" i="1"/>
  <c r="BO477" i="1"/>
  <c r="BO488" i="1"/>
  <c r="BO498" i="1"/>
  <c r="BO509" i="1"/>
  <c r="BO520" i="1"/>
  <c r="BO530" i="1"/>
  <c r="BO541" i="1"/>
  <c r="BO552" i="1"/>
  <c r="BO558" i="1"/>
  <c r="BO564" i="1"/>
  <c r="BO569" i="1"/>
  <c r="BO574" i="1"/>
  <c r="BO580" i="1"/>
  <c r="BO585" i="1"/>
  <c r="BO590" i="1"/>
  <c r="BO596" i="1"/>
  <c r="BO601" i="1"/>
  <c r="BO606" i="1"/>
  <c r="BO612" i="1"/>
  <c r="BO617" i="1"/>
  <c r="BO622" i="1"/>
  <c r="BO628" i="1"/>
  <c r="BO633" i="1"/>
  <c r="BO638" i="1"/>
  <c r="BO644" i="1"/>
  <c r="BO649" i="1"/>
  <c r="BO654" i="1"/>
  <c r="BO660" i="1"/>
  <c r="BO665" i="1"/>
  <c r="BO670" i="1"/>
  <c r="BO676" i="1"/>
  <c r="BO681" i="1"/>
  <c r="BO686" i="1"/>
  <c r="BO692" i="1"/>
  <c r="BO697" i="1"/>
  <c r="BO702" i="1"/>
  <c r="BO708" i="1"/>
  <c r="BO713" i="1"/>
  <c r="BO718" i="1"/>
  <c r="BO724" i="1"/>
  <c r="BO729" i="1"/>
  <c r="BO734" i="1"/>
  <c r="BO740" i="1"/>
  <c r="BO745" i="1"/>
  <c r="BO750" i="1"/>
  <c r="BO756" i="1"/>
  <c r="BO761" i="1"/>
  <c r="BO766" i="1"/>
  <c r="BO772" i="1"/>
  <c r="BO777" i="1"/>
  <c r="BO781" i="1"/>
  <c r="BO785" i="1"/>
  <c r="BO789" i="1"/>
  <c r="BO793" i="1"/>
  <c r="BO797" i="1"/>
  <c r="BO801" i="1"/>
  <c r="BO805" i="1"/>
  <c r="BO809" i="1"/>
  <c r="BO813" i="1"/>
  <c r="BO817" i="1"/>
  <c r="BO821" i="1"/>
  <c r="BO825" i="1"/>
  <c r="BO829" i="1"/>
  <c r="BO833" i="1"/>
  <c r="BO837" i="1"/>
  <c r="BO841" i="1"/>
  <c r="BO845" i="1"/>
  <c r="BO849" i="1"/>
  <c r="BO853" i="1"/>
  <c r="BO857" i="1"/>
  <c r="BO861" i="1"/>
  <c r="BO865" i="1"/>
  <c r="BO869" i="1"/>
  <c r="BO873" i="1"/>
  <c r="BO877" i="1"/>
  <c r="BO881" i="1"/>
  <c r="BO885" i="1"/>
  <c r="BO889" i="1"/>
  <c r="BO893" i="1"/>
  <c r="BO897" i="1"/>
  <c r="BO901" i="1"/>
  <c r="BO905" i="1"/>
  <c r="BO909" i="1"/>
  <c r="BO11" i="1"/>
  <c r="BO70" i="1"/>
  <c r="BO126" i="1"/>
  <c r="BO183" i="1"/>
  <c r="BO240" i="1"/>
  <c r="BO296" i="1"/>
  <c r="BO353" i="1"/>
  <c r="BO396" i="1"/>
  <c r="BO438" i="1"/>
  <c r="BO481" i="1"/>
  <c r="BO524" i="1"/>
  <c r="BO560" i="1"/>
  <c r="BO581" i="1"/>
  <c r="BO602" i="1"/>
  <c r="BO624" i="1"/>
  <c r="BO645" i="1"/>
  <c r="BO666" i="1"/>
  <c r="BO688" i="1"/>
  <c r="BO709" i="1"/>
  <c r="BO730" i="1"/>
  <c r="BO752" i="1"/>
  <c r="BO773" i="1"/>
  <c r="BO783" i="1"/>
  <c r="BO791" i="1"/>
  <c r="BO799" i="1"/>
  <c r="BO807" i="1"/>
  <c r="BO815" i="1"/>
  <c r="BO823" i="1"/>
  <c r="BO831" i="1"/>
  <c r="BO839" i="1"/>
  <c r="BO847" i="1"/>
  <c r="BO855" i="1"/>
  <c r="BO863" i="1"/>
  <c r="BO871" i="1"/>
  <c r="BO879" i="1"/>
  <c r="BO887" i="1"/>
  <c r="BO895" i="1"/>
  <c r="BO903" i="1"/>
  <c r="BO911" i="1"/>
  <c r="BO915" i="1"/>
  <c r="BO919" i="1"/>
  <c r="BO923" i="1"/>
  <c r="BO927" i="1"/>
  <c r="BO931" i="1"/>
  <c r="BO935" i="1"/>
  <c r="BO939" i="1"/>
  <c r="BO943" i="1"/>
  <c r="BO947" i="1"/>
  <c r="BO951" i="1"/>
  <c r="BO955" i="1"/>
  <c r="BO959" i="1"/>
  <c r="BO963" i="1"/>
  <c r="BO967" i="1"/>
  <c r="BO971" i="1"/>
  <c r="BO975" i="1"/>
  <c r="BO979" i="1"/>
  <c r="BO983" i="1"/>
  <c r="BO987" i="1"/>
  <c r="BO991" i="1"/>
  <c r="BO995" i="1"/>
  <c r="BO999" i="1"/>
  <c r="BO1003" i="1"/>
  <c r="BO1007" i="1"/>
  <c r="BO1011" i="1"/>
  <c r="BO1015" i="1"/>
  <c r="BO1019" i="1"/>
  <c r="BO1023" i="1"/>
  <c r="BO1027" i="1"/>
  <c r="BO1031" i="1"/>
  <c r="BO1035" i="1"/>
  <c r="BO1039" i="1"/>
  <c r="BO1043" i="1"/>
  <c r="BO1047" i="1"/>
  <c r="BO1051" i="1"/>
  <c r="BO1055" i="1"/>
  <c r="BO1059" i="1"/>
  <c r="BO1063" i="1"/>
  <c r="BO1067" i="1"/>
  <c r="BO1071" i="1"/>
  <c r="BO1075" i="1"/>
  <c r="BO1079" i="1"/>
  <c r="BO1083" i="1"/>
  <c r="BO1087" i="1"/>
  <c r="BO1091" i="1"/>
  <c r="BO1095" i="1"/>
  <c r="BO27" i="1"/>
  <c r="BO83" i="1"/>
  <c r="BO140" i="1"/>
  <c r="BO198" i="1"/>
  <c r="BO254" i="1"/>
  <c r="BO311" i="1"/>
  <c r="BO364" i="1"/>
  <c r="BO406" i="1"/>
  <c r="BO449" i="1"/>
  <c r="BO492" i="1"/>
  <c r="BO534" i="1"/>
  <c r="BO565" i="1"/>
  <c r="BO586" i="1"/>
  <c r="BO608" i="1"/>
  <c r="BO629" i="1"/>
  <c r="BO650" i="1"/>
  <c r="BO672" i="1"/>
  <c r="BO693" i="1"/>
  <c r="BO714" i="1"/>
  <c r="BO736" i="1"/>
  <c r="BO757" i="1"/>
  <c r="BO778" i="1"/>
  <c r="BO786" i="1"/>
  <c r="BO794" i="1"/>
  <c r="BO802" i="1"/>
  <c r="BO810" i="1"/>
  <c r="BO818" i="1"/>
  <c r="BO826" i="1"/>
  <c r="BO834" i="1"/>
  <c r="BO842" i="1"/>
  <c r="BO850" i="1"/>
  <c r="BO858" i="1"/>
  <c r="BO866" i="1"/>
  <c r="BO874" i="1"/>
  <c r="BO882" i="1"/>
  <c r="BO890" i="1"/>
  <c r="BO898" i="1"/>
  <c r="BO906" i="1"/>
  <c r="BO912" i="1"/>
  <c r="BO916" i="1"/>
  <c r="BO920" i="1"/>
  <c r="BO924" i="1"/>
  <c r="BO928" i="1"/>
  <c r="BO932" i="1"/>
  <c r="BO936" i="1"/>
  <c r="BO940" i="1"/>
  <c r="BO944" i="1"/>
  <c r="BO948" i="1"/>
  <c r="BO952" i="1"/>
  <c r="BO956" i="1"/>
  <c r="BO960" i="1"/>
  <c r="BO964" i="1"/>
  <c r="BO968" i="1"/>
  <c r="BO972" i="1"/>
  <c r="BO976" i="1"/>
  <c r="BO980" i="1"/>
  <c r="BO984" i="1"/>
  <c r="BO988" i="1"/>
  <c r="BO992" i="1"/>
  <c r="BO996" i="1"/>
  <c r="BO1000" i="1"/>
  <c r="BO1004" i="1"/>
  <c r="BO1008" i="1"/>
  <c r="BO1012" i="1"/>
  <c r="BO1016" i="1"/>
  <c r="BO1020" i="1"/>
  <c r="BO1024" i="1"/>
  <c r="BO1028" i="1"/>
  <c r="BO1032" i="1"/>
  <c r="BO1036" i="1"/>
  <c r="BO1040" i="1"/>
  <c r="BO1044" i="1"/>
  <c r="BO1048" i="1"/>
  <c r="BO1052" i="1"/>
  <c r="BO1056" i="1"/>
  <c r="BO1060" i="1"/>
  <c r="BO1064" i="1"/>
  <c r="BO1068" i="1"/>
  <c r="BO1072" i="1"/>
  <c r="BO1076" i="1"/>
  <c r="BO1080" i="1"/>
  <c r="BO1084" i="1"/>
  <c r="BO1088" i="1"/>
  <c r="BO1092" i="1"/>
  <c r="BO1096" i="1"/>
  <c r="BO1100" i="1"/>
  <c r="BO40" i="1"/>
  <c r="BO98" i="1"/>
  <c r="BO155" i="1"/>
  <c r="BO211" i="1"/>
  <c r="BO268" i="1"/>
  <c r="BO326" i="1"/>
  <c r="BO374" i="1"/>
  <c r="BO417" i="1"/>
  <c r="BO460" i="1"/>
  <c r="BO502" i="1"/>
  <c r="BO545" i="1"/>
  <c r="BO570" i="1"/>
  <c r="BO592" i="1"/>
  <c r="BO613" i="1"/>
  <c r="BO634" i="1"/>
  <c r="BO656" i="1"/>
  <c r="BO677" i="1"/>
  <c r="BO698" i="1"/>
  <c r="BO720" i="1"/>
  <c r="BO741" i="1"/>
  <c r="BO762" i="1"/>
  <c r="BO779" i="1"/>
  <c r="BO787" i="1"/>
  <c r="BO795" i="1"/>
  <c r="BO803" i="1"/>
  <c r="BO811" i="1"/>
  <c r="BO819" i="1"/>
  <c r="BO827" i="1"/>
  <c r="BO835" i="1"/>
  <c r="BO843" i="1"/>
  <c r="BO851" i="1"/>
  <c r="BO859" i="1"/>
  <c r="BO867" i="1"/>
  <c r="BO875" i="1"/>
  <c r="BO883" i="1"/>
  <c r="BO891" i="1"/>
  <c r="BO899" i="1"/>
  <c r="BO907" i="1"/>
  <c r="BO913" i="1"/>
  <c r="BO917" i="1"/>
  <c r="BO921" i="1"/>
  <c r="BO925" i="1"/>
  <c r="BO929" i="1"/>
  <c r="BO933" i="1"/>
  <c r="BO937" i="1"/>
  <c r="BO941" i="1"/>
  <c r="BO945" i="1"/>
  <c r="BO949" i="1"/>
  <c r="BO953" i="1"/>
  <c r="BO957" i="1"/>
  <c r="BO961" i="1"/>
  <c r="BO965" i="1"/>
  <c r="BO969" i="1"/>
  <c r="BO973" i="1"/>
  <c r="BO977" i="1"/>
  <c r="BO981" i="1"/>
  <c r="BO985" i="1"/>
  <c r="BO989" i="1"/>
  <c r="BO993" i="1"/>
  <c r="BO997" i="1"/>
  <c r="BO1001" i="1"/>
  <c r="BO1005" i="1"/>
  <c r="BO1009" i="1"/>
  <c r="BO1013" i="1"/>
  <c r="BO1017" i="1"/>
  <c r="BO1021" i="1"/>
  <c r="BO1025" i="1"/>
  <c r="BO1029" i="1"/>
  <c r="BO1033" i="1"/>
  <c r="BO1037" i="1"/>
  <c r="BO1041" i="1"/>
  <c r="BO1045" i="1"/>
  <c r="BO1049" i="1"/>
  <c r="BO1053" i="1"/>
  <c r="BO1057" i="1"/>
  <c r="BO1061" i="1"/>
  <c r="BO1065" i="1"/>
  <c r="BO1069" i="1"/>
  <c r="BO1073" i="1"/>
  <c r="BO1077" i="1"/>
  <c r="BO1081" i="1"/>
  <c r="BO1085" i="1"/>
  <c r="BO1089" i="1"/>
  <c r="BO1093" i="1"/>
  <c r="BO1097" i="1"/>
  <c r="BO1101" i="1"/>
  <c r="BO55" i="1"/>
  <c r="BO112" i="1"/>
  <c r="BO168" i="1"/>
  <c r="BO226" i="1"/>
  <c r="BO283" i="1"/>
  <c r="BO339" i="1"/>
  <c r="BO385" i="1"/>
  <c r="BO428" i="1"/>
  <c r="BO470" i="1"/>
  <c r="BO513" i="1"/>
  <c r="BO554" i="1"/>
  <c r="BO576" i="1"/>
  <c r="BO597" i="1"/>
  <c r="BO618" i="1"/>
  <c r="BO640" i="1"/>
  <c r="BO661" i="1"/>
  <c r="BO682" i="1"/>
  <c r="BO704" i="1"/>
  <c r="BO725" i="1"/>
  <c r="BO746" i="1"/>
  <c r="BO768" i="1"/>
  <c r="BO782" i="1"/>
  <c r="BO790" i="1"/>
  <c r="BO798" i="1"/>
  <c r="BO806" i="1"/>
  <c r="BO814" i="1"/>
  <c r="BO822" i="1"/>
  <c r="BO830" i="1"/>
  <c r="BO838" i="1"/>
  <c r="BO846" i="1"/>
  <c r="BO854" i="1"/>
  <c r="BO862" i="1"/>
  <c r="BO870" i="1"/>
  <c r="BO878" i="1"/>
  <c r="BO886" i="1"/>
  <c r="BO894" i="1"/>
  <c r="BO902" i="1"/>
  <c r="BO910" i="1"/>
  <c r="BO914" i="1"/>
  <c r="BO918" i="1"/>
  <c r="BO922" i="1"/>
  <c r="BO926" i="1"/>
  <c r="BO930" i="1"/>
  <c r="BO934" i="1"/>
  <c r="BO938" i="1"/>
  <c r="BO942" i="1"/>
  <c r="BO946" i="1"/>
  <c r="BO950" i="1"/>
  <c r="BO954" i="1"/>
  <c r="BO958" i="1"/>
  <c r="BO962" i="1"/>
  <c r="BO966" i="1"/>
  <c r="BO970" i="1"/>
  <c r="BO974" i="1"/>
  <c r="BO978" i="1"/>
  <c r="BO982" i="1"/>
  <c r="BO986" i="1"/>
  <c r="BO990" i="1"/>
  <c r="BO994" i="1"/>
  <c r="BO998" i="1"/>
  <c r="BO1002" i="1"/>
  <c r="BO1006" i="1"/>
  <c r="BO1010" i="1"/>
  <c r="BO1014" i="1"/>
  <c r="BO1018" i="1"/>
  <c r="BO1022" i="1"/>
  <c r="BO1026" i="1"/>
  <c r="BO1030" i="1"/>
  <c r="BO1034" i="1"/>
  <c r="BO1038" i="1"/>
  <c r="BO1042" i="1"/>
  <c r="BO1046" i="1"/>
  <c r="BO1050" i="1"/>
  <c r="BO1054" i="1"/>
  <c r="BO1058" i="1"/>
  <c r="BO1062" i="1"/>
  <c r="BO1066" i="1"/>
  <c r="BO1070" i="1"/>
  <c r="BO1074" i="1"/>
  <c r="BO1078" i="1"/>
  <c r="BO1082" i="1"/>
  <c r="BO1086" i="1"/>
  <c r="BO1090" i="1"/>
  <c r="BO1094" i="1"/>
  <c r="BO1098" i="1"/>
  <c r="BO1102" i="1"/>
  <c r="BO1099" i="1"/>
  <c r="BO1106" i="1"/>
  <c r="BO1110" i="1"/>
  <c r="BO1114" i="1"/>
  <c r="BO1118" i="1"/>
  <c r="BO1122" i="1"/>
  <c r="BO1126" i="1"/>
  <c r="BO1130" i="1"/>
  <c r="BO1134" i="1"/>
  <c r="BO1138" i="1"/>
  <c r="BO1142" i="1"/>
  <c r="BO1146" i="1"/>
  <c r="BO1150" i="1"/>
  <c r="BO1154" i="1"/>
  <c r="BO1158" i="1"/>
  <c r="BO1162" i="1"/>
  <c r="BO1166" i="1"/>
  <c r="BO1170" i="1"/>
  <c r="BO1174" i="1"/>
  <c r="BO1178" i="1"/>
  <c r="BO1182" i="1"/>
  <c r="BO1186" i="1"/>
  <c r="BO1190" i="1"/>
  <c r="BO1194" i="1"/>
  <c r="BO1198" i="1"/>
  <c r="BO1202" i="1"/>
  <c r="BO1206" i="1"/>
  <c r="BO1210" i="1"/>
  <c r="BO1214" i="1"/>
  <c r="BO1218" i="1"/>
  <c r="BO1222" i="1"/>
  <c r="BO1226" i="1"/>
  <c r="BO1230" i="1"/>
  <c r="BO1234" i="1"/>
  <c r="BO1238" i="1"/>
  <c r="BO1242" i="1"/>
  <c r="BO1246" i="1"/>
  <c r="BO1250" i="1"/>
  <c r="BO1254" i="1"/>
  <c r="BO1258" i="1"/>
  <c r="BO1262" i="1"/>
  <c r="BO1266" i="1"/>
  <c r="BO1270" i="1"/>
  <c r="BO1274" i="1"/>
  <c r="BO1278" i="1"/>
  <c r="BO1282" i="1"/>
  <c r="BO1286" i="1"/>
  <c r="BO1290" i="1"/>
  <c r="BO1294" i="1"/>
  <c r="BO1298" i="1"/>
  <c r="BO1302" i="1"/>
  <c r="BO1306" i="1"/>
  <c r="BO1310" i="1"/>
  <c r="BO1314" i="1"/>
  <c r="BO1318" i="1"/>
  <c r="BO1322" i="1"/>
  <c r="BO1326" i="1"/>
  <c r="BO1330" i="1"/>
  <c r="BO1334" i="1"/>
  <c r="BO1338" i="1"/>
  <c r="BO1342" i="1"/>
  <c r="BO1346" i="1"/>
  <c r="BO1350" i="1"/>
  <c r="BO1354" i="1"/>
  <c r="BO1358" i="1"/>
  <c r="BO1362" i="1"/>
  <c r="BO1366" i="1"/>
  <c r="BO1370" i="1"/>
  <c r="BO1374" i="1"/>
  <c r="BO1378" i="1"/>
  <c r="BO1382" i="1"/>
  <c r="BO1386" i="1"/>
  <c r="BO1390" i="1"/>
  <c r="BO1394" i="1"/>
  <c r="BO1398" i="1"/>
  <c r="BO1402" i="1"/>
  <c r="BO1406" i="1"/>
  <c r="BO1410" i="1"/>
  <c r="BO1414" i="1"/>
  <c r="BO1418" i="1"/>
  <c r="BO1422" i="1"/>
  <c r="BO1426" i="1"/>
  <c r="BO1430" i="1"/>
  <c r="BO1434" i="1"/>
  <c r="BO1438" i="1"/>
  <c r="BO1442" i="1"/>
  <c r="BO1446" i="1"/>
  <c r="BO1450" i="1"/>
  <c r="BO1454" i="1"/>
  <c r="BO1458" i="1"/>
  <c r="BO1462" i="1"/>
  <c r="BO1466" i="1"/>
  <c r="BO1470" i="1"/>
  <c r="BO1474" i="1"/>
  <c r="BO1478" i="1"/>
  <c r="BO1482" i="1"/>
  <c r="BO1486" i="1"/>
  <c r="BO1490" i="1"/>
  <c r="BO1494" i="1"/>
  <c r="BO1498" i="1"/>
  <c r="BO1502" i="1"/>
  <c r="BO1506" i="1"/>
  <c r="BO1510" i="1"/>
  <c r="BO1514" i="1"/>
  <c r="BO1518" i="1"/>
  <c r="BO1522" i="1"/>
  <c r="BO1526" i="1"/>
  <c r="BO1530" i="1"/>
  <c r="BO1534" i="1"/>
  <c r="BO1538" i="1"/>
  <c r="BO1542" i="1"/>
  <c r="BO1546" i="1"/>
  <c r="BO1550" i="1"/>
  <c r="BO1554" i="1"/>
  <c r="BO1558" i="1"/>
  <c r="BO1562" i="1"/>
  <c r="BO1566" i="1"/>
  <c r="BO1570" i="1"/>
  <c r="BO1574" i="1"/>
  <c r="BO1578" i="1"/>
  <c r="BO1582" i="1"/>
  <c r="BO1586" i="1"/>
  <c r="BO1590" i="1"/>
  <c r="BO1594" i="1"/>
  <c r="BO1598" i="1"/>
  <c r="BO1602" i="1"/>
  <c r="BO1606" i="1"/>
  <c r="BO1610" i="1"/>
  <c r="BO1614" i="1"/>
  <c r="BO1618" i="1"/>
  <c r="BO1622" i="1"/>
  <c r="BO1626" i="1"/>
  <c r="BO1630" i="1"/>
  <c r="BO1634" i="1"/>
  <c r="BO1638" i="1"/>
  <c r="BO1642" i="1"/>
  <c r="BO1646" i="1"/>
  <c r="BO1650" i="1"/>
  <c r="BO1654" i="1"/>
  <c r="BO1658" i="1"/>
  <c r="BO1662" i="1"/>
  <c r="BO1666" i="1"/>
  <c r="BO1670" i="1"/>
  <c r="BO1674" i="1"/>
  <c r="BO1678" i="1"/>
  <c r="BO1682" i="1"/>
  <c r="BO1686" i="1"/>
  <c r="BO1690" i="1"/>
  <c r="BO1694" i="1"/>
  <c r="BO1698" i="1"/>
  <c r="BO1702" i="1"/>
  <c r="BO1706" i="1"/>
  <c r="BO1710" i="1"/>
  <c r="BO1714" i="1"/>
  <c r="BO1718" i="1"/>
  <c r="BO1103" i="1"/>
  <c r="BO1107" i="1"/>
  <c r="BO1111" i="1"/>
  <c r="BO1115" i="1"/>
  <c r="BO1119" i="1"/>
  <c r="BO1123" i="1"/>
  <c r="BO1127" i="1"/>
  <c r="BO1131" i="1"/>
  <c r="BO1135" i="1"/>
  <c r="BO1139" i="1"/>
  <c r="BO1143" i="1"/>
  <c r="BO1147" i="1"/>
  <c r="BO1151" i="1"/>
  <c r="BO1155" i="1"/>
  <c r="BO1159" i="1"/>
  <c r="BO1163" i="1"/>
  <c r="BO1167" i="1"/>
  <c r="BO1171" i="1"/>
  <c r="BO1175" i="1"/>
  <c r="BO1179" i="1"/>
  <c r="BO1183" i="1"/>
  <c r="BO1187" i="1"/>
  <c r="BO1191" i="1"/>
  <c r="BO1195" i="1"/>
  <c r="BO1199" i="1"/>
  <c r="BO1203" i="1"/>
  <c r="BO1207" i="1"/>
  <c r="BO1211" i="1"/>
  <c r="BO1215" i="1"/>
  <c r="BO1219" i="1"/>
  <c r="BO1223" i="1"/>
  <c r="BO1227" i="1"/>
  <c r="BO1231" i="1"/>
  <c r="BO1235" i="1"/>
  <c r="BO1239" i="1"/>
  <c r="BO1243" i="1"/>
  <c r="BO1247" i="1"/>
  <c r="BO1251" i="1"/>
  <c r="BO1255" i="1"/>
  <c r="BO1259" i="1"/>
  <c r="BO1263" i="1"/>
  <c r="BO1267" i="1"/>
  <c r="BO1271" i="1"/>
  <c r="BO1275" i="1"/>
  <c r="BO1279" i="1"/>
  <c r="BO1283" i="1"/>
  <c r="BO1287" i="1"/>
  <c r="BO1291" i="1"/>
  <c r="BO1295" i="1"/>
  <c r="BO1299" i="1"/>
  <c r="BO1303" i="1"/>
  <c r="BO1307" i="1"/>
  <c r="BO1311" i="1"/>
  <c r="BO1315" i="1"/>
  <c r="BO1319" i="1"/>
  <c r="BO1323" i="1"/>
  <c r="BO1327" i="1"/>
  <c r="BO1331" i="1"/>
  <c r="BO1335" i="1"/>
  <c r="BO1339" i="1"/>
  <c r="BO1343" i="1"/>
  <c r="BO1347" i="1"/>
  <c r="BO1351" i="1"/>
  <c r="BO1355" i="1"/>
  <c r="BO1359" i="1"/>
  <c r="BO1363" i="1"/>
  <c r="BO1367" i="1"/>
  <c r="BO1371" i="1"/>
  <c r="BO1375" i="1"/>
  <c r="BO1379" i="1"/>
  <c r="BO1383" i="1"/>
  <c r="BO1387" i="1"/>
  <c r="BO1391" i="1"/>
  <c r="BO1395" i="1"/>
  <c r="BO1399" i="1"/>
  <c r="BO1403" i="1"/>
  <c r="BO1407" i="1"/>
  <c r="BO1411" i="1"/>
  <c r="BO1415" i="1"/>
  <c r="BO1419" i="1"/>
  <c r="BO1423" i="1"/>
  <c r="BO1427" i="1"/>
  <c r="BO1431" i="1"/>
  <c r="BO1435" i="1"/>
  <c r="BO1439" i="1"/>
  <c r="BO1443" i="1"/>
  <c r="BO1447" i="1"/>
  <c r="BO1451" i="1"/>
  <c r="BO1455" i="1"/>
  <c r="BO1459" i="1"/>
  <c r="BO1463" i="1"/>
  <c r="BO1467" i="1"/>
  <c r="BO1471" i="1"/>
  <c r="BO1475" i="1"/>
  <c r="BO1479" i="1"/>
  <c r="BO1483" i="1"/>
  <c r="BO1487" i="1"/>
  <c r="BO1491" i="1"/>
  <c r="BO1495" i="1"/>
  <c r="BO1499" i="1"/>
  <c r="BO1503" i="1"/>
  <c r="BO1507" i="1"/>
  <c r="BO1511" i="1"/>
  <c r="BO1515" i="1"/>
  <c r="BO1519" i="1"/>
  <c r="BO1523" i="1"/>
  <c r="BO1527" i="1"/>
  <c r="BO1531" i="1"/>
  <c r="BO1535" i="1"/>
  <c r="BO1539" i="1"/>
  <c r="BO1543" i="1"/>
  <c r="BO1547" i="1"/>
  <c r="BO1551" i="1"/>
  <c r="BO1555" i="1"/>
  <c r="BO1559" i="1"/>
  <c r="BO1563" i="1"/>
  <c r="BO1567" i="1"/>
  <c r="BO1571" i="1"/>
  <c r="BO1575" i="1"/>
  <c r="BO1579" i="1"/>
  <c r="BO1583" i="1"/>
  <c r="BO1587" i="1"/>
  <c r="BO1591" i="1"/>
  <c r="BO1595" i="1"/>
  <c r="BO1599" i="1"/>
  <c r="BO1603" i="1"/>
  <c r="BO1607" i="1"/>
  <c r="BO1611" i="1"/>
  <c r="BO1615" i="1"/>
  <c r="BO1619" i="1"/>
  <c r="BO1623" i="1"/>
  <c r="BO1627" i="1"/>
  <c r="BO1631" i="1"/>
  <c r="BO1635" i="1"/>
  <c r="BO1639" i="1"/>
  <c r="BO1643" i="1"/>
  <c r="BO1647" i="1"/>
  <c r="BO1651" i="1"/>
  <c r="BO1655" i="1"/>
  <c r="BO1659" i="1"/>
  <c r="BO1663" i="1"/>
  <c r="BO1667" i="1"/>
  <c r="BO1671" i="1"/>
  <c r="BO1675" i="1"/>
  <c r="BO1679" i="1"/>
  <c r="BO1683" i="1"/>
  <c r="BO1687" i="1"/>
  <c r="BO1691" i="1"/>
  <c r="BO1695" i="1"/>
  <c r="BO1699" i="1"/>
  <c r="BO1703" i="1"/>
  <c r="BO1707" i="1"/>
  <c r="BO1711" i="1"/>
  <c r="BO1715" i="1"/>
  <c r="BO1719" i="1"/>
  <c r="BO1104" i="1"/>
  <c r="BO1108" i="1"/>
  <c r="BO1112" i="1"/>
  <c r="BO1116" i="1"/>
  <c r="BO1120" i="1"/>
  <c r="BO1124" i="1"/>
  <c r="BO1128" i="1"/>
  <c r="BO1132" i="1"/>
  <c r="BO1136" i="1"/>
  <c r="BO1140" i="1"/>
  <c r="BO1144" i="1"/>
  <c r="BO1148" i="1"/>
  <c r="BO1152" i="1"/>
  <c r="BO1156" i="1"/>
  <c r="BO1160" i="1"/>
  <c r="BO1164" i="1"/>
  <c r="BO1168" i="1"/>
  <c r="BO1172" i="1"/>
  <c r="BO1176" i="1"/>
  <c r="BO1180" i="1"/>
  <c r="BO1184" i="1"/>
  <c r="BO1188" i="1"/>
  <c r="BO1192" i="1"/>
  <c r="BO1196" i="1"/>
  <c r="BO1200" i="1"/>
  <c r="BO1204" i="1"/>
  <c r="BO1208" i="1"/>
  <c r="BO1212" i="1"/>
  <c r="BO1216" i="1"/>
  <c r="BO1220" i="1"/>
  <c r="BO1224" i="1"/>
  <c r="BO1228" i="1"/>
  <c r="BO1232" i="1"/>
  <c r="BO1236" i="1"/>
  <c r="BO1240" i="1"/>
  <c r="BO1244" i="1"/>
  <c r="BO1248" i="1"/>
  <c r="BO1252" i="1"/>
  <c r="BO1256" i="1"/>
  <c r="BO1260" i="1"/>
  <c r="BO1264" i="1"/>
  <c r="BO1268" i="1"/>
  <c r="BO1272" i="1"/>
  <c r="BO1276" i="1"/>
  <c r="BO1280" i="1"/>
  <c r="BO1284" i="1"/>
  <c r="BO1288" i="1"/>
  <c r="BO1292" i="1"/>
  <c r="BO1296" i="1"/>
  <c r="BO1300" i="1"/>
  <c r="BO1304" i="1"/>
  <c r="BO1308" i="1"/>
  <c r="BO1312" i="1"/>
  <c r="BO1316" i="1"/>
  <c r="BO1320" i="1"/>
  <c r="BO1324" i="1"/>
  <c r="BO1328" i="1"/>
  <c r="BO1332" i="1"/>
  <c r="BO1336" i="1"/>
  <c r="BO1340" i="1"/>
  <c r="BO1344" i="1"/>
  <c r="BO1348" i="1"/>
  <c r="BO1352" i="1"/>
  <c r="BO1356" i="1"/>
  <c r="BO1360" i="1"/>
  <c r="BO1364" i="1"/>
  <c r="BO1368" i="1"/>
  <c r="BO1372" i="1"/>
  <c r="BO1376" i="1"/>
  <c r="BO1380" i="1"/>
  <c r="BO1384" i="1"/>
  <c r="BO1388" i="1"/>
  <c r="BO1392" i="1"/>
  <c r="BO1396" i="1"/>
  <c r="BO1400" i="1"/>
  <c r="BO1404" i="1"/>
  <c r="BO1408" i="1"/>
  <c r="BO1412" i="1"/>
  <c r="BO1416" i="1"/>
  <c r="BO1420" i="1"/>
  <c r="BO1424" i="1"/>
  <c r="BO1428" i="1"/>
  <c r="BO1432" i="1"/>
  <c r="BO1436" i="1"/>
  <c r="BO1440" i="1"/>
  <c r="BO1444" i="1"/>
  <c r="BO1448" i="1"/>
  <c r="BO1452" i="1"/>
  <c r="BO1456" i="1"/>
  <c r="BO1460" i="1"/>
  <c r="BO1464" i="1"/>
  <c r="BO1468" i="1"/>
  <c r="BO1472" i="1"/>
  <c r="BO1476" i="1"/>
  <c r="BO1480" i="1"/>
  <c r="BO1484" i="1"/>
  <c r="BO1488" i="1"/>
  <c r="BO1492" i="1"/>
  <c r="BO1496" i="1"/>
  <c r="BO1500" i="1"/>
  <c r="BO1504" i="1"/>
  <c r="BO1508" i="1"/>
  <c r="BO1512" i="1"/>
  <c r="BO1516" i="1"/>
  <c r="BO1520" i="1"/>
  <c r="BO1524" i="1"/>
  <c r="BO1528" i="1"/>
  <c r="BO1532" i="1"/>
  <c r="BO1536" i="1"/>
  <c r="BO1540" i="1"/>
  <c r="BO1544" i="1"/>
  <c r="BO1548" i="1"/>
  <c r="BO1552" i="1"/>
  <c r="BO1556" i="1"/>
  <c r="BO1560" i="1"/>
  <c r="BO1564" i="1"/>
  <c r="BO1568" i="1"/>
  <c r="BO1572" i="1"/>
  <c r="BO1576" i="1"/>
  <c r="BO1580" i="1"/>
  <c r="BO1584" i="1"/>
  <c r="BO1588" i="1"/>
  <c r="BO1592" i="1"/>
  <c r="BO1596" i="1"/>
  <c r="BO1600" i="1"/>
  <c r="BO1604" i="1"/>
  <c r="BO1608" i="1"/>
  <c r="BO1612" i="1"/>
  <c r="BO1616" i="1"/>
  <c r="BO1620" i="1"/>
  <c r="BO1624" i="1"/>
  <c r="BO1628" i="1"/>
  <c r="BO1632" i="1"/>
  <c r="BO1636" i="1"/>
  <c r="BO1640" i="1"/>
  <c r="BO1644" i="1"/>
  <c r="BO1648" i="1"/>
  <c r="BO1652" i="1"/>
  <c r="BO1656" i="1"/>
  <c r="BO1660" i="1"/>
  <c r="BO1664" i="1"/>
  <c r="BO1668" i="1"/>
  <c r="BO1672" i="1"/>
  <c r="BO1676" i="1"/>
  <c r="BO1680" i="1"/>
  <c r="BO1684" i="1"/>
  <c r="BO1688" i="1"/>
  <c r="BO1692" i="1"/>
  <c r="BO1696" i="1"/>
  <c r="BO1700" i="1"/>
  <c r="BO1704" i="1"/>
  <c r="BO1708" i="1"/>
  <c r="BO1712" i="1"/>
  <c r="BO1716" i="1"/>
  <c r="BO1720" i="1"/>
  <c r="BO1724" i="1"/>
  <c r="BO1728" i="1"/>
  <c r="BO1732" i="1"/>
  <c r="BO1736" i="1"/>
  <c r="BO1740" i="1"/>
  <c r="BO1744" i="1"/>
  <c r="BO1748" i="1"/>
  <c r="BO1752" i="1"/>
  <c r="BO1756" i="1"/>
  <c r="BO1760" i="1"/>
  <c r="BO1764" i="1"/>
  <c r="BO1768" i="1"/>
  <c r="BO1772" i="1"/>
  <c r="BO1776" i="1"/>
  <c r="BO1780" i="1"/>
  <c r="BO1784" i="1"/>
  <c r="BO1105" i="1"/>
  <c r="BO1109" i="1"/>
  <c r="BO1113" i="1"/>
  <c r="BO1117" i="1"/>
  <c r="BO1121" i="1"/>
  <c r="BO1125" i="1"/>
  <c r="BO1129" i="1"/>
  <c r="BO1133" i="1"/>
  <c r="BO1137" i="1"/>
  <c r="BO1141" i="1"/>
  <c r="BO1145" i="1"/>
  <c r="BO1149" i="1"/>
  <c r="BO1153" i="1"/>
  <c r="BO1157" i="1"/>
  <c r="BO1161" i="1"/>
  <c r="BO1165" i="1"/>
  <c r="BO1169" i="1"/>
  <c r="BO1173" i="1"/>
  <c r="BO1177" i="1"/>
  <c r="BO1181" i="1"/>
  <c r="BO1185" i="1"/>
  <c r="BO1189" i="1"/>
  <c r="BO1193" i="1"/>
  <c r="BO1197" i="1"/>
  <c r="BO1201" i="1"/>
  <c r="BO1205" i="1"/>
  <c r="BO1209" i="1"/>
  <c r="BO1213" i="1"/>
  <c r="BO1217" i="1"/>
  <c r="BO1221" i="1"/>
  <c r="BO1225" i="1"/>
  <c r="BO1229" i="1"/>
  <c r="BO1233" i="1"/>
  <c r="BO1237" i="1"/>
  <c r="BO1241" i="1"/>
  <c r="BO1245" i="1"/>
  <c r="BO1249" i="1"/>
  <c r="BO1253" i="1"/>
  <c r="BO1257" i="1"/>
  <c r="BO1261" i="1"/>
  <c r="BO1265" i="1"/>
  <c r="BO1269" i="1"/>
  <c r="BO1273" i="1"/>
  <c r="BO1277" i="1"/>
  <c r="BO1281" i="1"/>
  <c r="BO1285" i="1"/>
  <c r="BO1289" i="1"/>
  <c r="BO1293" i="1"/>
  <c r="BO1297" i="1"/>
  <c r="BO1301" i="1"/>
  <c r="BO1305" i="1"/>
  <c r="BO1309" i="1"/>
  <c r="BO1313" i="1"/>
  <c r="BO1317" i="1"/>
  <c r="BO1321" i="1"/>
  <c r="BO1325" i="1"/>
  <c r="BO1329" i="1"/>
  <c r="BO1333" i="1"/>
  <c r="BO1337" i="1"/>
  <c r="BO1341" i="1"/>
  <c r="BO1345" i="1"/>
  <c r="BO1349" i="1"/>
  <c r="BO1353" i="1"/>
  <c r="BO1357" i="1"/>
  <c r="BO1361" i="1"/>
  <c r="BO1365" i="1"/>
  <c r="BO1369" i="1"/>
  <c r="BO1373" i="1"/>
  <c r="BO1377" i="1"/>
  <c r="BO1381" i="1"/>
  <c r="BO1385" i="1"/>
  <c r="BO1389" i="1"/>
  <c r="BO1393" i="1"/>
  <c r="BO1397" i="1"/>
  <c r="BO1401" i="1"/>
  <c r="BO1405" i="1"/>
  <c r="BO1409" i="1"/>
  <c r="BO1413" i="1"/>
  <c r="BO1417" i="1"/>
  <c r="BO1421" i="1"/>
  <c r="BO1425" i="1"/>
  <c r="BO1429" i="1"/>
  <c r="BO1433" i="1"/>
  <c r="BO1437" i="1"/>
  <c r="BO1441" i="1"/>
  <c r="BO1445" i="1"/>
  <c r="BO1449" i="1"/>
  <c r="BO1453" i="1"/>
  <c r="BO1457" i="1"/>
  <c r="BO1461" i="1"/>
  <c r="BO1465" i="1"/>
  <c r="BO1469" i="1"/>
  <c r="BO1473" i="1"/>
  <c r="BO1477" i="1"/>
  <c r="BO1481" i="1"/>
  <c r="BO1485" i="1"/>
  <c r="BO1489" i="1"/>
  <c r="BO1493" i="1"/>
  <c r="BO1497" i="1"/>
  <c r="BO1501" i="1"/>
  <c r="BO1505" i="1"/>
  <c r="BO1509" i="1"/>
  <c r="BO1513" i="1"/>
  <c r="BO1517" i="1"/>
  <c r="BO1521" i="1"/>
  <c r="BO1525" i="1"/>
  <c r="BO1529" i="1"/>
  <c r="BO1533" i="1"/>
  <c r="BO1537" i="1"/>
  <c r="BO1541" i="1"/>
  <c r="BO1545" i="1"/>
  <c r="BO1549" i="1"/>
  <c r="BO1553" i="1"/>
  <c r="BO1557" i="1"/>
  <c r="BO1561" i="1"/>
  <c r="BO1565" i="1"/>
  <c r="BO1569" i="1"/>
  <c r="BO1573" i="1"/>
  <c r="BO1577" i="1"/>
  <c r="BO1581" i="1"/>
  <c r="BO1585" i="1"/>
  <c r="BO1589" i="1"/>
  <c r="BO1593" i="1"/>
  <c r="BO1597" i="1"/>
  <c r="BO1601" i="1"/>
  <c r="BO1605" i="1"/>
  <c r="BO1609" i="1"/>
  <c r="BO1613" i="1"/>
  <c r="BO1617" i="1"/>
  <c r="BO1621" i="1"/>
  <c r="BO1625" i="1"/>
  <c r="BO1629" i="1"/>
  <c r="BO1633" i="1"/>
  <c r="BO1637" i="1"/>
  <c r="BO1641" i="1"/>
  <c r="BO1645" i="1"/>
  <c r="BO1649" i="1"/>
  <c r="BO1653" i="1"/>
  <c r="BO1657" i="1"/>
  <c r="BO1661" i="1"/>
  <c r="BO1665" i="1"/>
  <c r="BO1669" i="1"/>
  <c r="BO1673" i="1"/>
  <c r="BO1677" i="1"/>
  <c r="BO1681" i="1"/>
  <c r="BO1685" i="1"/>
  <c r="BO1689" i="1"/>
  <c r="BO1693" i="1"/>
  <c r="BO1697" i="1"/>
  <c r="BO1701" i="1"/>
  <c r="BO1705" i="1"/>
  <c r="BO1709" i="1"/>
  <c r="BO1713" i="1"/>
  <c r="BO1717" i="1"/>
  <c r="BO1721" i="1"/>
  <c r="BO1725" i="1"/>
  <c r="BO1729" i="1"/>
  <c r="BO1733" i="1"/>
  <c r="BO1737" i="1"/>
  <c r="BO1741" i="1"/>
  <c r="BO1745" i="1"/>
  <c r="BO1749" i="1"/>
  <c r="BO1753" i="1"/>
  <c r="BO1757" i="1"/>
  <c r="BO1761" i="1"/>
  <c r="BO1765" i="1"/>
  <c r="BO1769" i="1"/>
  <c r="BO1773" i="1"/>
  <c r="BO1777" i="1"/>
  <c r="BO1781" i="1"/>
  <c r="BO1722" i="1"/>
  <c r="BO1730" i="1"/>
  <c r="BO1738" i="1"/>
  <c r="BO1746" i="1"/>
  <c r="BO1754" i="1"/>
  <c r="BO1762" i="1"/>
  <c r="BO1770" i="1"/>
  <c r="BO1778" i="1"/>
  <c r="BO1785" i="1"/>
  <c r="BO1789" i="1"/>
  <c r="BO1793" i="1"/>
  <c r="BO1797" i="1"/>
  <c r="BO1801" i="1"/>
  <c r="BO1805" i="1"/>
  <c r="BO1809" i="1"/>
  <c r="BO1813" i="1"/>
  <c r="BO1817" i="1"/>
  <c r="BO1821" i="1"/>
  <c r="BO1825" i="1"/>
  <c r="BO1829" i="1"/>
  <c r="BO1833" i="1"/>
  <c r="BO1837" i="1"/>
  <c r="BO1841" i="1"/>
  <c r="BO1845" i="1"/>
  <c r="BO1849" i="1"/>
  <c r="BO1853" i="1"/>
  <c r="BO1857" i="1"/>
  <c r="BO1861" i="1"/>
  <c r="BO1865" i="1"/>
  <c r="BO1869" i="1"/>
  <c r="BO1873" i="1"/>
  <c r="BO1877" i="1"/>
  <c r="BO1881" i="1"/>
  <c r="BO1885" i="1"/>
  <c r="BO1889" i="1"/>
  <c r="BO1893" i="1"/>
  <c r="BO1897" i="1"/>
  <c r="BO1901" i="1"/>
  <c r="BO1905" i="1"/>
  <c r="BO1909" i="1"/>
  <c r="BO1913" i="1"/>
  <c r="BO1917" i="1"/>
  <c r="BO1921" i="1"/>
  <c r="BO1925" i="1"/>
  <c r="BO1929" i="1"/>
  <c r="BO1933" i="1"/>
  <c r="BO1937" i="1"/>
  <c r="BO1941" i="1"/>
  <c r="BO1945" i="1"/>
  <c r="BO1949" i="1"/>
  <c r="BO1953" i="1"/>
  <c r="BO1957" i="1"/>
  <c r="BO1961" i="1"/>
  <c r="BO1965" i="1"/>
  <c r="BO1969" i="1"/>
  <c r="BO1973" i="1"/>
  <c r="BO1977" i="1"/>
  <c r="BO1981" i="1"/>
  <c r="BO1985" i="1"/>
  <c r="BO1989" i="1"/>
  <c r="BO1993" i="1"/>
  <c r="BO1997" i="1"/>
  <c r="BO2001" i="1"/>
  <c r="BO2005" i="1"/>
  <c r="BO2009" i="1"/>
  <c r="BO1723" i="1"/>
  <c r="BO1731" i="1"/>
  <c r="BO1739" i="1"/>
  <c r="BO1747" i="1"/>
  <c r="BO1755" i="1"/>
  <c r="BO1763" i="1"/>
  <c r="BO1771" i="1"/>
  <c r="BO1779" i="1"/>
  <c r="BO1786" i="1"/>
  <c r="BO1790" i="1"/>
  <c r="BO1794" i="1"/>
  <c r="BO1798" i="1"/>
  <c r="BO1802" i="1"/>
  <c r="BO1806" i="1"/>
  <c r="BO1810" i="1"/>
  <c r="BO1814" i="1"/>
  <c r="BO1818" i="1"/>
  <c r="BO1822" i="1"/>
  <c r="BO1826" i="1"/>
  <c r="BO1830" i="1"/>
  <c r="BO1834" i="1"/>
  <c r="BO1838" i="1"/>
  <c r="BO1842" i="1"/>
  <c r="BO1846" i="1"/>
  <c r="BO1850" i="1"/>
  <c r="BO1854" i="1"/>
  <c r="BO1858" i="1"/>
  <c r="BO1862" i="1"/>
  <c r="BO1866" i="1"/>
  <c r="BO1870" i="1"/>
  <c r="BO1874" i="1"/>
  <c r="BO1878" i="1"/>
  <c r="BO1882" i="1"/>
  <c r="BO1886" i="1"/>
  <c r="BO1890" i="1"/>
  <c r="BO1894" i="1"/>
  <c r="BO1898" i="1"/>
  <c r="BO1902" i="1"/>
  <c r="BO1906" i="1"/>
  <c r="BO1910" i="1"/>
  <c r="BO1914" i="1"/>
  <c r="BO1918" i="1"/>
  <c r="BO1922" i="1"/>
  <c r="BO1926" i="1"/>
  <c r="BO1930" i="1"/>
  <c r="BO1934" i="1"/>
  <c r="BO1938" i="1"/>
  <c r="BO1942" i="1"/>
  <c r="BO1946" i="1"/>
  <c r="BO1950" i="1"/>
  <c r="BO1954" i="1"/>
  <c r="BO1958" i="1"/>
  <c r="BO1962" i="1"/>
  <c r="BO1966" i="1"/>
  <c r="BO1970" i="1"/>
  <c r="BO1974" i="1"/>
  <c r="BO1978" i="1"/>
  <c r="BO1982" i="1"/>
  <c r="BO1986" i="1"/>
  <c r="BO1990" i="1"/>
  <c r="BO1994" i="1"/>
  <c r="BO1998" i="1"/>
  <c r="BO2002" i="1"/>
  <c r="BO2006" i="1"/>
  <c r="BO10" i="1"/>
  <c r="BO1726" i="1"/>
  <c r="BO1734" i="1"/>
  <c r="BO1742" i="1"/>
  <c r="BO1750" i="1"/>
  <c r="BO1758" i="1"/>
  <c r="BO1766" i="1"/>
  <c r="BO1774" i="1"/>
  <c r="BO1782" i="1"/>
  <c r="BO1787" i="1"/>
  <c r="BO1791" i="1"/>
  <c r="BO1795" i="1"/>
  <c r="BO1799" i="1"/>
  <c r="BO1803" i="1"/>
  <c r="BO1807" i="1"/>
  <c r="BO1811" i="1"/>
  <c r="BO1815" i="1"/>
  <c r="BO1819" i="1"/>
  <c r="BO1823" i="1"/>
  <c r="BO1827" i="1"/>
  <c r="BO1831" i="1"/>
  <c r="BO1835" i="1"/>
  <c r="BO1839" i="1"/>
  <c r="BO1843" i="1"/>
  <c r="BO1847" i="1"/>
  <c r="BO1851" i="1"/>
  <c r="BO1855" i="1"/>
  <c r="BO1859" i="1"/>
  <c r="BO1863" i="1"/>
  <c r="BO1867" i="1"/>
  <c r="BO1871" i="1"/>
  <c r="BO1875" i="1"/>
  <c r="BO1879" i="1"/>
  <c r="BO1883" i="1"/>
  <c r="BO1887" i="1"/>
  <c r="BO1891" i="1"/>
  <c r="BO1895" i="1"/>
  <c r="BO1899" i="1"/>
  <c r="BO1903" i="1"/>
  <c r="BO1907" i="1"/>
  <c r="BO1911" i="1"/>
  <c r="BO1915" i="1"/>
  <c r="BO1919" i="1"/>
  <c r="BO1923" i="1"/>
  <c r="BO1927" i="1"/>
  <c r="BO1931" i="1"/>
  <c r="BO1935" i="1"/>
  <c r="BO1939" i="1"/>
  <c r="BO1943" i="1"/>
  <c r="BO1947" i="1"/>
  <c r="BO1951" i="1"/>
  <c r="BO1955" i="1"/>
  <c r="BO1959" i="1"/>
  <c r="BO1963" i="1"/>
  <c r="BO1967" i="1"/>
  <c r="BO1971" i="1"/>
  <c r="BO1975" i="1"/>
  <c r="BO1979" i="1"/>
  <c r="BO1983" i="1"/>
  <c r="BO1987" i="1"/>
  <c r="BO1991" i="1"/>
  <c r="BO1995" i="1"/>
  <c r="BO1999" i="1"/>
  <c r="BO2003" i="1"/>
  <c r="BO2007" i="1"/>
  <c r="BO1727" i="1"/>
  <c r="BO1735" i="1"/>
  <c r="BO1743" i="1"/>
  <c r="BO1751" i="1"/>
  <c r="BO1759" i="1"/>
  <c r="BO1767" i="1"/>
  <c r="BO1775" i="1"/>
  <c r="BO1783" i="1"/>
  <c r="BO1788" i="1"/>
  <c r="BO1792" i="1"/>
  <c r="BO1796" i="1"/>
  <c r="BO1800" i="1"/>
  <c r="BO1804" i="1"/>
  <c r="BO1808" i="1"/>
  <c r="BO1812" i="1"/>
  <c r="BO1816" i="1"/>
  <c r="BO1820" i="1"/>
  <c r="BO1824" i="1"/>
  <c r="BO1828" i="1"/>
  <c r="BO1832" i="1"/>
  <c r="BO1836" i="1"/>
  <c r="BO1840" i="1"/>
  <c r="BO1844" i="1"/>
  <c r="BO1848" i="1"/>
  <c r="BO1852" i="1"/>
  <c r="BO1856" i="1"/>
  <c r="BO1860" i="1"/>
  <c r="BO1864" i="1"/>
  <c r="BO1868" i="1"/>
  <c r="BO1872" i="1"/>
  <c r="BO1876" i="1"/>
  <c r="BO1880" i="1"/>
  <c r="BO1884" i="1"/>
  <c r="BO1888" i="1"/>
  <c r="BO1892" i="1"/>
  <c r="BO1896" i="1"/>
  <c r="BO1900" i="1"/>
  <c r="BO1904" i="1"/>
  <c r="BO1908" i="1"/>
  <c r="BO1912" i="1"/>
  <c r="BO1916" i="1"/>
  <c r="BO1920" i="1"/>
  <c r="BO1924" i="1"/>
  <c r="BO1928" i="1"/>
  <c r="BO1932" i="1"/>
  <c r="BO1936" i="1"/>
  <c r="BO1940" i="1"/>
  <c r="BO1944" i="1"/>
  <c r="BO1948" i="1"/>
  <c r="BO1952" i="1"/>
  <c r="BO1956" i="1"/>
  <c r="BO1960" i="1"/>
  <c r="BO1964" i="1"/>
  <c r="BO1968" i="1"/>
  <c r="BO1972" i="1"/>
  <c r="BO1976" i="1"/>
  <c r="BO1980" i="1"/>
  <c r="BO1984" i="1"/>
  <c r="BO1988" i="1"/>
  <c r="BO1992" i="1"/>
  <c r="BO1996" i="1"/>
  <c r="BO2000" i="1"/>
  <c r="BO2004" i="1"/>
  <c r="BO2008" i="1"/>
  <c r="BC12" i="1"/>
  <c r="BC16" i="1"/>
  <c r="BC20" i="1"/>
  <c r="BC24" i="1"/>
  <c r="BC28" i="1"/>
  <c r="BC32" i="1"/>
  <c r="BC36" i="1"/>
  <c r="BC40" i="1"/>
  <c r="BC44" i="1"/>
  <c r="BC48" i="1"/>
  <c r="BC52" i="1"/>
  <c r="BC56" i="1"/>
  <c r="BC60" i="1"/>
  <c r="BC64" i="1"/>
  <c r="BC68" i="1"/>
  <c r="BC72" i="1"/>
  <c r="BC76" i="1"/>
  <c r="BC80" i="1"/>
  <c r="BC84" i="1"/>
  <c r="BC88" i="1"/>
  <c r="BC92" i="1"/>
  <c r="BC96" i="1"/>
  <c r="BC100" i="1"/>
  <c r="BC104" i="1"/>
  <c r="BC108" i="1"/>
  <c r="BC112" i="1"/>
  <c r="BC116" i="1"/>
  <c r="BC120" i="1"/>
  <c r="BC124" i="1"/>
  <c r="BC128" i="1"/>
  <c r="BC132" i="1"/>
  <c r="BC136" i="1"/>
  <c r="BC140" i="1"/>
  <c r="BC144" i="1"/>
  <c r="BC148" i="1"/>
  <c r="BC152" i="1"/>
  <c r="BC156" i="1"/>
  <c r="BC160" i="1"/>
  <c r="BC164" i="1"/>
  <c r="BC168" i="1"/>
  <c r="BC172" i="1"/>
  <c r="BC176" i="1"/>
  <c r="BC180" i="1"/>
  <c r="BC184" i="1"/>
  <c r="BC188" i="1"/>
  <c r="BC192" i="1"/>
  <c r="BC196" i="1"/>
  <c r="BC200" i="1"/>
  <c r="BC204" i="1"/>
  <c r="BC208" i="1"/>
  <c r="BC212" i="1"/>
  <c r="BC216" i="1"/>
  <c r="BC220" i="1"/>
  <c r="BC224" i="1"/>
  <c r="BC228" i="1"/>
  <c r="BC232" i="1"/>
  <c r="BC236" i="1"/>
  <c r="BC240" i="1"/>
  <c r="BC244" i="1"/>
  <c r="BC248" i="1"/>
  <c r="BC252" i="1"/>
  <c r="BC256" i="1"/>
  <c r="BC260" i="1"/>
  <c r="BC264" i="1"/>
  <c r="BC268" i="1"/>
  <c r="BC272" i="1"/>
  <c r="BC276" i="1"/>
  <c r="BC280" i="1"/>
  <c r="BC284" i="1"/>
  <c r="BC288" i="1"/>
  <c r="BC292" i="1"/>
  <c r="BC296" i="1"/>
  <c r="BC300" i="1"/>
  <c r="BC304" i="1"/>
  <c r="BC308" i="1"/>
  <c r="BC312" i="1"/>
  <c r="BC316" i="1"/>
  <c r="BC320" i="1"/>
  <c r="BC324" i="1"/>
  <c r="BC328" i="1"/>
  <c r="BC332" i="1"/>
  <c r="BC336" i="1"/>
  <c r="BC340" i="1"/>
  <c r="BC344" i="1"/>
  <c r="BC348" i="1"/>
  <c r="BC352" i="1"/>
  <c r="BC356" i="1"/>
  <c r="BC360" i="1"/>
  <c r="BC364" i="1"/>
  <c r="BC368" i="1"/>
  <c r="BC372" i="1"/>
  <c r="BC376" i="1"/>
  <c r="BC380" i="1"/>
  <c r="BC384" i="1"/>
  <c r="BC388" i="1"/>
  <c r="BC392" i="1"/>
  <c r="BC396" i="1"/>
  <c r="BC400" i="1"/>
  <c r="BC404" i="1"/>
  <c r="BC408" i="1"/>
  <c r="BC412" i="1"/>
  <c r="BC416" i="1"/>
  <c r="BC420" i="1"/>
  <c r="BC424" i="1"/>
  <c r="BC428" i="1"/>
  <c r="BC432" i="1"/>
  <c r="BC436" i="1"/>
  <c r="BC440" i="1"/>
  <c r="BC444" i="1"/>
  <c r="BC448" i="1"/>
  <c r="BC452" i="1"/>
  <c r="BC456" i="1"/>
  <c r="BC460" i="1"/>
  <c r="BC464" i="1"/>
  <c r="BC468" i="1"/>
  <c r="BC472" i="1"/>
  <c r="BC476" i="1"/>
  <c r="BC480" i="1"/>
  <c r="BC484" i="1"/>
  <c r="BC488" i="1"/>
  <c r="BC492" i="1"/>
  <c r="BC496" i="1"/>
  <c r="BC500" i="1"/>
  <c r="BC504" i="1"/>
  <c r="BC508" i="1"/>
  <c r="BC512" i="1"/>
  <c r="BC516" i="1"/>
  <c r="BC520" i="1"/>
  <c r="BC524" i="1"/>
  <c r="BC528" i="1"/>
  <c r="BC532" i="1"/>
  <c r="BC536" i="1"/>
  <c r="BC540" i="1"/>
  <c r="BC544" i="1"/>
  <c r="BC548" i="1"/>
  <c r="BC552" i="1"/>
  <c r="BC556" i="1"/>
  <c r="BC560" i="1"/>
  <c r="BC564" i="1"/>
  <c r="BC568" i="1"/>
  <c r="BC572" i="1"/>
  <c r="BC576" i="1"/>
  <c r="BC580" i="1"/>
  <c r="BC584" i="1"/>
  <c r="BC588" i="1"/>
  <c r="BC592" i="1"/>
  <c r="BC596" i="1"/>
  <c r="BC600" i="1"/>
  <c r="BC604" i="1"/>
  <c r="BC608" i="1"/>
  <c r="BC612" i="1"/>
  <c r="BC616" i="1"/>
  <c r="BC620" i="1"/>
  <c r="BC624" i="1"/>
  <c r="BC628" i="1"/>
  <c r="BC632" i="1"/>
  <c r="BC636" i="1"/>
  <c r="BC640" i="1"/>
  <c r="BC644" i="1"/>
  <c r="BC648" i="1"/>
  <c r="BC652" i="1"/>
  <c r="BC656" i="1"/>
  <c r="BC660" i="1"/>
  <c r="BC664" i="1"/>
  <c r="BC668" i="1"/>
  <c r="BC672" i="1"/>
  <c r="BC676" i="1"/>
  <c r="BC680" i="1"/>
  <c r="BC684" i="1"/>
  <c r="BC688" i="1"/>
  <c r="BC692" i="1"/>
  <c r="BC696" i="1"/>
  <c r="BC700" i="1"/>
  <c r="BC704" i="1"/>
  <c r="BC708" i="1"/>
  <c r="BC712" i="1"/>
  <c r="BC716" i="1"/>
  <c r="BC720" i="1"/>
  <c r="BC724" i="1"/>
  <c r="BC728" i="1"/>
  <c r="BC732" i="1"/>
  <c r="BC736" i="1"/>
  <c r="BC740" i="1"/>
  <c r="BC744" i="1"/>
  <c r="BC748" i="1"/>
  <c r="BC752" i="1"/>
  <c r="BC756" i="1"/>
  <c r="BC760" i="1"/>
  <c r="BC764" i="1"/>
  <c r="BC768" i="1"/>
  <c r="BC772" i="1"/>
  <c r="BC776" i="1"/>
  <c r="BC780" i="1"/>
  <c r="BC784" i="1"/>
  <c r="BC788" i="1"/>
  <c r="BC792" i="1"/>
  <c r="BC796" i="1"/>
  <c r="BC800" i="1"/>
  <c r="BC804" i="1"/>
  <c r="BC808" i="1"/>
  <c r="BC812" i="1"/>
  <c r="BC816" i="1"/>
  <c r="BC820" i="1"/>
  <c r="BC824" i="1"/>
  <c r="BC828" i="1"/>
  <c r="BC832" i="1"/>
  <c r="BC836" i="1"/>
  <c r="BC840" i="1"/>
  <c r="BC844" i="1"/>
  <c r="BC848" i="1"/>
  <c r="BC852" i="1"/>
  <c r="BC856" i="1"/>
  <c r="BC860" i="1"/>
  <c r="BC864" i="1"/>
  <c r="BC868" i="1"/>
  <c r="BC872" i="1"/>
  <c r="BC876" i="1"/>
  <c r="BC880" i="1"/>
  <c r="BC884" i="1"/>
  <c r="BC888" i="1"/>
  <c r="BC892" i="1"/>
  <c r="BC896" i="1"/>
  <c r="BC900" i="1"/>
  <c r="BC904" i="1"/>
  <c r="BC908" i="1"/>
  <c r="BC912" i="1"/>
  <c r="BC916" i="1"/>
  <c r="BC920" i="1"/>
  <c r="BC924" i="1"/>
  <c r="BC928" i="1"/>
  <c r="BC932" i="1"/>
  <c r="BC936" i="1"/>
  <c r="BC940" i="1"/>
  <c r="BC944" i="1"/>
  <c r="BC948" i="1"/>
  <c r="BC952" i="1"/>
  <c r="BC956" i="1"/>
  <c r="BC960" i="1"/>
  <c r="BC964" i="1"/>
  <c r="BC968" i="1"/>
  <c r="BC972" i="1"/>
  <c r="BC976" i="1"/>
  <c r="BC980" i="1"/>
  <c r="BC984" i="1"/>
  <c r="BC988" i="1"/>
  <c r="BC992" i="1"/>
  <c r="BC996" i="1"/>
  <c r="BC1000" i="1"/>
  <c r="BC1004" i="1"/>
  <c r="BC1008" i="1"/>
  <c r="BC1012" i="1"/>
  <c r="BC1016" i="1"/>
  <c r="BC1020" i="1"/>
  <c r="BC1024" i="1"/>
  <c r="BC1028" i="1"/>
  <c r="BC1032" i="1"/>
  <c r="BC1036" i="1"/>
  <c r="BC1040" i="1"/>
  <c r="BC1044" i="1"/>
  <c r="BC1048" i="1"/>
  <c r="BC1052" i="1"/>
  <c r="BC1056" i="1"/>
  <c r="BC1060" i="1"/>
  <c r="BC1064" i="1"/>
  <c r="BC1068" i="1"/>
  <c r="BC1072" i="1"/>
  <c r="BC1076" i="1"/>
  <c r="BC1080" i="1"/>
  <c r="BC1084" i="1"/>
  <c r="BC1088" i="1"/>
  <c r="BC1092" i="1"/>
  <c r="BC1096" i="1"/>
  <c r="BC1100" i="1"/>
  <c r="BC1104" i="1"/>
  <c r="BC1108" i="1"/>
  <c r="BC1112" i="1"/>
  <c r="BC1116" i="1"/>
  <c r="BC1120" i="1"/>
  <c r="BC1124" i="1"/>
  <c r="BC1128" i="1"/>
  <c r="BC1132" i="1"/>
  <c r="BC1136" i="1"/>
  <c r="BC1140" i="1"/>
  <c r="BC1144" i="1"/>
  <c r="BC1148" i="1"/>
  <c r="BC1152" i="1"/>
  <c r="BC1156" i="1"/>
  <c r="BC1160" i="1"/>
  <c r="BC1164" i="1"/>
  <c r="BC1168" i="1"/>
  <c r="BC1172" i="1"/>
  <c r="BC1176" i="1"/>
  <c r="BC1180" i="1"/>
  <c r="BC1184" i="1"/>
  <c r="BC1188" i="1"/>
  <c r="BC1192" i="1"/>
  <c r="BC1196" i="1"/>
  <c r="BC1200" i="1"/>
  <c r="BC1204" i="1"/>
  <c r="BC1208" i="1"/>
  <c r="BC1212" i="1"/>
  <c r="BC1216" i="1"/>
  <c r="BC1220" i="1"/>
  <c r="BC1224" i="1"/>
  <c r="BC1228" i="1"/>
  <c r="BC1232" i="1"/>
  <c r="BC1236" i="1"/>
  <c r="BC1240" i="1"/>
  <c r="BC1244" i="1"/>
  <c r="BC1248" i="1"/>
  <c r="BC1252" i="1"/>
  <c r="BC1256" i="1"/>
  <c r="BC1260" i="1"/>
  <c r="BC1264" i="1"/>
  <c r="BC1268" i="1"/>
  <c r="BC1272" i="1"/>
  <c r="BC1276" i="1"/>
  <c r="BC1280" i="1"/>
  <c r="BC1284" i="1"/>
  <c r="BC1288" i="1"/>
  <c r="BC1292" i="1"/>
  <c r="BC1296" i="1"/>
  <c r="BC1300" i="1"/>
  <c r="BC1304" i="1"/>
  <c r="BC1308" i="1"/>
  <c r="BC1312" i="1"/>
  <c r="BC1316" i="1"/>
  <c r="BC1320" i="1"/>
  <c r="BC1324" i="1"/>
  <c r="BC1328" i="1"/>
  <c r="BC1332" i="1"/>
  <c r="BC1336" i="1"/>
  <c r="BC1340" i="1"/>
  <c r="BC1344" i="1"/>
  <c r="BC1348" i="1"/>
  <c r="BC1352" i="1"/>
  <c r="BC1356" i="1"/>
  <c r="BC1360" i="1"/>
  <c r="BC1364" i="1"/>
  <c r="BC1368" i="1"/>
  <c r="BC1372" i="1"/>
  <c r="BC1376" i="1"/>
  <c r="BC1380" i="1"/>
  <c r="BC1384" i="1"/>
  <c r="BC1388" i="1"/>
  <c r="BC1392" i="1"/>
  <c r="BC1396" i="1"/>
  <c r="BC1400" i="1"/>
  <c r="BC1404" i="1"/>
  <c r="BC1408" i="1"/>
  <c r="BC1412" i="1"/>
  <c r="BC1416" i="1"/>
  <c r="BC1420" i="1"/>
  <c r="BC1424" i="1"/>
  <c r="BC1428" i="1"/>
  <c r="BC1432" i="1"/>
  <c r="BC1436" i="1"/>
  <c r="BC1440" i="1"/>
  <c r="BC1444" i="1"/>
  <c r="BC1448" i="1"/>
  <c r="BC1452" i="1"/>
  <c r="BC1456" i="1"/>
  <c r="BC1460" i="1"/>
  <c r="BC1464" i="1"/>
  <c r="BC1468" i="1"/>
  <c r="BC1472" i="1"/>
  <c r="BC1476" i="1"/>
  <c r="BC1480" i="1"/>
  <c r="BC1484" i="1"/>
  <c r="BC1488" i="1"/>
  <c r="BC1492" i="1"/>
  <c r="BC1496" i="1"/>
  <c r="BC1500" i="1"/>
  <c r="BC1504" i="1"/>
  <c r="BC1508" i="1"/>
  <c r="BC1512" i="1"/>
  <c r="BC1516" i="1"/>
  <c r="BC1520" i="1"/>
  <c r="BC1524" i="1"/>
  <c r="BC1528" i="1"/>
  <c r="BC1532" i="1"/>
  <c r="BC1536" i="1"/>
  <c r="BC1540" i="1"/>
  <c r="BC1544" i="1"/>
  <c r="BC1548" i="1"/>
  <c r="BC1552" i="1"/>
  <c r="BC1556" i="1"/>
  <c r="BC1560" i="1"/>
  <c r="BC1564" i="1"/>
  <c r="BC1568" i="1"/>
  <c r="BC1572" i="1"/>
  <c r="BC1576" i="1"/>
  <c r="BC1580" i="1"/>
  <c r="BC1584" i="1"/>
  <c r="BC1588" i="1"/>
  <c r="BC1592" i="1"/>
  <c r="BC1596" i="1"/>
  <c r="BC1600" i="1"/>
  <c r="BC1604" i="1"/>
  <c r="BC1608" i="1"/>
  <c r="BC1612" i="1"/>
  <c r="BC1616" i="1"/>
  <c r="BC1620" i="1"/>
  <c r="BC1624" i="1"/>
  <c r="BC1628" i="1"/>
  <c r="BC1632" i="1"/>
  <c r="BC1636" i="1"/>
  <c r="BC1640" i="1"/>
  <c r="BC1644" i="1"/>
  <c r="BC1648" i="1"/>
  <c r="BC1652" i="1"/>
  <c r="BC1656" i="1"/>
  <c r="BC1660" i="1"/>
  <c r="BC1664" i="1"/>
  <c r="BC1668" i="1"/>
  <c r="BC1672" i="1"/>
  <c r="BC1676" i="1"/>
  <c r="BC1680" i="1"/>
  <c r="BC1684" i="1"/>
  <c r="BC1688" i="1"/>
  <c r="BC1692" i="1"/>
  <c r="BC1696" i="1"/>
  <c r="BC1700" i="1"/>
  <c r="BC1704" i="1"/>
  <c r="BC1708" i="1"/>
  <c r="BC1712" i="1"/>
  <c r="BC1716" i="1"/>
  <c r="BC1720" i="1"/>
  <c r="BC1724" i="1"/>
  <c r="BC1728" i="1"/>
  <c r="BC1732" i="1"/>
  <c r="BC1736" i="1"/>
  <c r="BC1740" i="1"/>
  <c r="BC1744" i="1"/>
  <c r="BC1748" i="1"/>
  <c r="BC1752" i="1"/>
  <c r="BC1756" i="1"/>
  <c r="BC1760" i="1"/>
  <c r="BC1764" i="1"/>
  <c r="BC1768" i="1"/>
  <c r="BC1772" i="1"/>
  <c r="BC1776" i="1"/>
  <c r="BC1780" i="1"/>
  <c r="BC1784" i="1"/>
  <c r="BC1788" i="1"/>
  <c r="BC1792" i="1"/>
  <c r="BC1796" i="1"/>
  <c r="BC1800" i="1"/>
  <c r="BC1804" i="1"/>
  <c r="BC1808" i="1"/>
  <c r="BC1812" i="1"/>
  <c r="BC1816" i="1"/>
  <c r="BC1820" i="1"/>
  <c r="BC1824" i="1"/>
  <c r="BC1828" i="1"/>
  <c r="BC1832" i="1"/>
  <c r="BC1836" i="1"/>
  <c r="BC1840" i="1"/>
  <c r="BC1844" i="1"/>
  <c r="BC1848" i="1"/>
  <c r="BC1852" i="1"/>
  <c r="BC1856" i="1"/>
  <c r="BC1860" i="1"/>
  <c r="BC1864" i="1"/>
  <c r="BC1868" i="1"/>
  <c r="BC1872" i="1"/>
  <c r="BC1876" i="1"/>
  <c r="BC1880" i="1"/>
  <c r="BC1884" i="1"/>
  <c r="BC1888" i="1"/>
  <c r="BC1892" i="1"/>
  <c r="BC1896" i="1"/>
  <c r="BC1900" i="1"/>
  <c r="BC1904" i="1"/>
  <c r="BC1908" i="1"/>
  <c r="BC1912" i="1"/>
  <c r="BC1916" i="1"/>
  <c r="BC1920" i="1"/>
  <c r="BC1924" i="1"/>
  <c r="BC1928" i="1"/>
  <c r="BC1932" i="1"/>
  <c r="BC1936" i="1"/>
  <c r="BC1940" i="1"/>
  <c r="BC1944" i="1"/>
  <c r="BC1948" i="1"/>
  <c r="BC1952" i="1"/>
  <c r="BC1956" i="1"/>
  <c r="BC1960" i="1"/>
  <c r="BC1964" i="1"/>
  <c r="BC1968" i="1"/>
  <c r="BC1972" i="1"/>
  <c r="BC1976" i="1"/>
  <c r="BC1980" i="1"/>
  <c r="BC1984" i="1"/>
  <c r="BC1988" i="1"/>
  <c r="BC1992" i="1"/>
  <c r="BC1996" i="1"/>
  <c r="BC2000" i="1"/>
  <c r="BC2004" i="1"/>
  <c r="BC2008" i="1"/>
  <c r="BC13" i="1"/>
  <c r="BC17" i="1"/>
  <c r="BC21" i="1"/>
  <c r="BC25" i="1"/>
  <c r="BC29" i="1"/>
  <c r="BC33" i="1"/>
  <c r="BC37" i="1"/>
  <c r="BC41" i="1"/>
  <c r="BC45" i="1"/>
  <c r="BC49" i="1"/>
  <c r="BC53" i="1"/>
  <c r="BC57" i="1"/>
  <c r="BC61" i="1"/>
  <c r="BC65" i="1"/>
  <c r="BC69" i="1"/>
  <c r="BC73" i="1"/>
  <c r="BC77" i="1"/>
  <c r="BC81" i="1"/>
  <c r="BC85" i="1"/>
  <c r="BC89" i="1"/>
  <c r="BC93" i="1"/>
  <c r="BC97" i="1"/>
  <c r="BC101" i="1"/>
  <c r="BC105" i="1"/>
  <c r="BC109" i="1"/>
  <c r="BC113" i="1"/>
  <c r="BC117" i="1"/>
  <c r="BC121" i="1"/>
  <c r="BC125" i="1"/>
  <c r="BC129" i="1"/>
  <c r="BC133" i="1"/>
  <c r="BC137" i="1"/>
  <c r="BC141" i="1"/>
  <c r="BC145" i="1"/>
  <c r="BC149" i="1"/>
  <c r="BC153" i="1"/>
  <c r="BC157" i="1"/>
  <c r="BC161" i="1"/>
  <c r="BC165" i="1"/>
  <c r="BC169" i="1"/>
  <c r="BC173" i="1"/>
  <c r="BC177" i="1"/>
  <c r="BC181" i="1"/>
  <c r="BC185" i="1"/>
  <c r="BC189" i="1"/>
  <c r="BC193" i="1"/>
  <c r="BC197" i="1"/>
  <c r="BC201" i="1"/>
  <c r="BC205" i="1"/>
  <c r="BC209" i="1"/>
  <c r="BC213" i="1"/>
  <c r="BC217" i="1"/>
  <c r="BC221" i="1"/>
  <c r="BC225" i="1"/>
  <c r="BC229" i="1"/>
  <c r="BC233" i="1"/>
  <c r="BC237" i="1"/>
  <c r="BC241" i="1"/>
  <c r="BC245" i="1"/>
  <c r="BC249" i="1"/>
  <c r="BC253" i="1"/>
  <c r="BC257" i="1"/>
  <c r="BC261" i="1"/>
  <c r="BC265" i="1"/>
  <c r="BC269" i="1"/>
  <c r="BC273" i="1"/>
  <c r="BC277" i="1"/>
  <c r="BC281" i="1"/>
  <c r="BC285" i="1"/>
  <c r="BC289" i="1"/>
  <c r="BC293" i="1"/>
  <c r="BC297" i="1"/>
  <c r="BC301" i="1"/>
  <c r="BC305" i="1"/>
  <c r="BC309" i="1"/>
  <c r="BC313" i="1"/>
  <c r="BC317" i="1"/>
  <c r="BC321" i="1"/>
  <c r="BC325" i="1"/>
  <c r="BC329" i="1"/>
  <c r="BC333" i="1"/>
  <c r="BC337" i="1"/>
  <c r="BC341" i="1"/>
  <c r="BC345" i="1"/>
  <c r="BC349" i="1"/>
  <c r="BC353" i="1"/>
  <c r="BC357" i="1"/>
  <c r="BC361" i="1"/>
  <c r="BC365" i="1"/>
  <c r="BC369" i="1"/>
  <c r="BC373" i="1"/>
  <c r="BC377" i="1"/>
  <c r="BC381" i="1"/>
  <c r="BC385" i="1"/>
  <c r="BC389" i="1"/>
  <c r="BC393" i="1"/>
  <c r="BC397" i="1"/>
  <c r="BC401" i="1"/>
  <c r="BC405" i="1"/>
  <c r="BC409" i="1"/>
  <c r="BC413" i="1"/>
  <c r="BC417" i="1"/>
  <c r="BC421" i="1"/>
  <c r="BC425" i="1"/>
  <c r="BC429" i="1"/>
  <c r="BC433" i="1"/>
  <c r="BC437" i="1"/>
  <c r="BC441" i="1"/>
  <c r="BC445" i="1"/>
  <c r="BC449" i="1"/>
  <c r="BC453" i="1"/>
  <c r="BC457" i="1"/>
  <c r="BC461" i="1"/>
  <c r="BC465" i="1"/>
  <c r="BC469" i="1"/>
  <c r="BC473" i="1"/>
  <c r="BC477" i="1"/>
  <c r="BC481" i="1"/>
  <c r="BC485" i="1"/>
  <c r="BC489" i="1"/>
  <c r="BC493" i="1"/>
  <c r="BC497" i="1"/>
  <c r="BC501" i="1"/>
  <c r="BC505" i="1"/>
  <c r="BC509" i="1"/>
  <c r="BC513" i="1"/>
  <c r="BC517" i="1"/>
  <c r="BC521" i="1"/>
  <c r="BC525" i="1"/>
  <c r="BC529" i="1"/>
  <c r="BC533" i="1"/>
  <c r="BC537" i="1"/>
  <c r="BC541" i="1"/>
  <c r="BC545" i="1"/>
  <c r="BC549" i="1"/>
  <c r="BC553" i="1"/>
  <c r="BC557" i="1"/>
  <c r="BC561" i="1"/>
  <c r="BC565" i="1"/>
  <c r="BC569" i="1"/>
  <c r="BC573" i="1"/>
  <c r="BC577" i="1"/>
  <c r="BC581" i="1"/>
  <c r="BC585" i="1"/>
  <c r="BC589" i="1"/>
  <c r="BC593" i="1"/>
  <c r="BC597" i="1"/>
  <c r="BC601" i="1"/>
  <c r="BC605" i="1"/>
  <c r="BC609" i="1"/>
  <c r="BC613" i="1"/>
  <c r="BC617" i="1"/>
  <c r="BC621" i="1"/>
  <c r="BC625" i="1"/>
  <c r="BC629" i="1"/>
  <c r="BC633" i="1"/>
  <c r="BC637" i="1"/>
  <c r="BC641" i="1"/>
  <c r="BC645" i="1"/>
  <c r="BC649" i="1"/>
  <c r="BC653" i="1"/>
  <c r="BC657" i="1"/>
  <c r="BC661" i="1"/>
  <c r="BC665" i="1"/>
  <c r="BC669" i="1"/>
  <c r="BC673" i="1"/>
  <c r="BC677" i="1"/>
  <c r="BC681" i="1"/>
  <c r="BC685" i="1"/>
  <c r="BC689" i="1"/>
  <c r="BC693" i="1"/>
  <c r="BC697" i="1"/>
  <c r="BC701" i="1"/>
  <c r="BC705" i="1"/>
  <c r="BC709" i="1"/>
  <c r="BC713" i="1"/>
  <c r="BC717" i="1"/>
  <c r="BC721" i="1"/>
  <c r="BC725" i="1"/>
  <c r="BC729" i="1"/>
  <c r="BC733" i="1"/>
  <c r="BC737" i="1"/>
  <c r="BC741" i="1"/>
  <c r="BC745" i="1"/>
  <c r="BC749" i="1"/>
  <c r="BC753" i="1"/>
  <c r="BC757" i="1"/>
  <c r="BC761" i="1"/>
  <c r="BC765" i="1"/>
  <c r="BC769" i="1"/>
  <c r="BC773" i="1"/>
  <c r="BC777" i="1"/>
  <c r="BC781" i="1"/>
  <c r="BC785" i="1"/>
  <c r="BC789" i="1"/>
  <c r="BC793" i="1"/>
  <c r="BC797" i="1"/>
  <c r="BC801" i="1"/>
  <c r="BC805" i="1"/>
  <c r="BC809" i="1"/>
  <c r="BC813" i="1"/>
  <c r="BC817" i="1"/>
  <c r="BC821" i="1"/>
  <c r="BC825" i="1"/>
  <c r="BC829" i="1"/>
  <c r="BC833" i="1"/>
  <c r="BC837" i="1"/>
  <c r="BC841" i="1"/>
  <c r="BC845" i="1"/>
  <c r="BC849" i="1"/>
  <c r="BC853" i="1"/>
  <c r="BC857" i="1"/>
  <c r="BC861" i="1"/>
  <c r="BC865" i="1"/>
  <c r="BC869" i="1"/>
  <c r="BC873" i="1"/>
  <c r="BC877" i="1"/>
  <c r="BC881" i="1"/>
  <c r="BC885" i="1"/>
  <c r="BC889" i="1"/>
  <c r="BC893" i="1"/>
  <c r="BC897" i="1"/>
  <c r="BC901" i="1"/>
  <c r="BC905" i="1"/>
  <c r="BC909" i="1"/>
  <c r="BC913" i="1"/>
  <c r="BC917" i="1"/>
  <c r="BC921" i="1"/>
  <c r="BC925" i="1"/>
  <c r="BC929" i="1"/>
  <c r="BC933" i="1"/>
  <c r="BC937" i="1"/>
  <c r="BC941" i="1"/>
  <c r="BC945" i="1"/>
  <c r="BC949" i="1"/>
  <c r="BC953" i="1"/>
  <c r="BC957" i="1"/>
  <c r="BC961" i="1"/>
  <c r="BC965" i="1"/>
  <c r="BC969" i="1"/>
  <c r="BC973" i="1"/>
  <c r="BC977" i="1"/>
  <c r="BC981" i="1"/>
  <c r="BC985" i="1"/>
  <c r="BC989" i="1"/>
  <c r="BC993" i="1"/>
  <c r="BC997" i="1"/>
  <c r="BC1001" i="1"/>
  <c r="BC1005" i="1"/>
  <c r="BC1009" i="1"/>
  <c r="BC1013" i="1"/>
  <c r="BC1017" i="1"/>
  <c r="BC1021" i="1"/>
  <c r="BC1025" i="1"/>
  <c r="BC1029" i="1"/>
  <c r="BC1033" i="1"/>
  <c r="BC1037" i="1"/>
  <c r="BC1041" i="1"/>
  <c r="BC1045" i="1"/>
  <c r="BC1049" i="1"/>
  <c r="BC1053" i="1"/>
  <c r="BC1057" i="1"/>
  <c r="BC1061" i="1"/>
  <c r="BC1065" i="1"/>
  <c r="BC1069" i="1"/>
  <c r="BC1073" i="1"/>
  <c r="BC1077" i="1"/>
  <c r="BC1081" i="1"/>
  <c r="BC1085" i="1"/>
  <c r="BC1089" i="1"/>
  <c r="BC1093" i="1"/>
  <c r="BC1097" i="1"/>
  <c r="BC1101" i="1"/>
  <c r="BC1105" i="1"/>
  <c r="BC1109" i="1"/>
  <c r="BC1113" i="1"/>
  <c r="BC1117" i="1"/>
  <c r="BC1121" i="1"/>
  <c r="BC1125" i="1"/>
  <c r="BC1129" i="1"/>
  <c r="BC1133" i="1"/>
  <c r="BC1137" i="1"/>
  <c r="BC1141" i="1"/>
  <c r="BC1145" i="1"/>
  <c r="BC1149" i="1"/>
  <c r="BC1153" i="1"/>
  <c r="BC1157" i="1"/>
  <c r="BC1161" i="1"/>
  <c r="BC1165" i="1"/>
  <c r="BC1169" i="1"/>
  <c r="BC1173" i="1"/>
  <c r="BC1177" i="1"/>
  <c r="BC1181" i="1"/>
  <c r="BC1185" i="1"/>
  <c r="BC1189" i="1"/>
  <c r="BC1193" i="1"/>
  <c r="BC1197" i="1"/>
  <c r="BC1201" i="1"/>
  <c r="BC1205" i="1"/>
  <c r="BC1209" i="1"/>
  <c r="BC1213" i="1"/>
  <c r="BC1217" i="1"/>
  <c r="BC1221" i="1"/>
  <c r="BC1225" i="1"/>
  <c r="BC1229" i="1"/>
  <c r="BC1233" i="1"/>
  <c r="BC1237" i="1"/>
  <c r="BC1241" i="1"/>
  <c r="BC1245" i="1"/>
  <c r="BC1249" i="1"/>
  <c r="BC1253" i="1"/>
  <c r="BC1257" i="1"/>
  <c r="BC1261" i="1"/>
  <c r="BC1265" i="1"/>
  <c r="BC1269" i="1"/>
  <c r="BC1273" i="1"/>
  <c r="BC1277" i="1"/>
  <c r="BC1281" i="1"/>
  <c r="BC1285" i="1"/>
  <c r="BC1289" i="1"/>
  <c r="BC1293" i="1"/>
  <c r="BC1297" i="1"/>
  <c r="BC1301" i="1"/>
  <c r="BC1305" i="1"/>
  <c r="BC1309" i="1"/>
  <c r="BC1313" i="1"/>
  <c r="BC1317" i="1"/>
  <c r="BC1321" i="1"/>
  <c r="BC1325" i="1"/>
  <c r="BC1329" i="1"/>
  <c r="BC1333" i="1"/>
  <c r="BC1337" i="1"/>
  <c r="BC1341" i="1"/>
  <c r="BC1345" i="1"/>
  <c r="BC1349" i="1"/>
  <c r="BC1353" i="1"/>
  <c r="BC1357" i="1"/>
  <c r="BC1361" i="1"/>
  <c r="BC1365" i="1"/>
  <c r="BC1369" i="1"/>
  <c r="BC1373" i="1"/>
  <c r="BC1377" i="1"/>
  <c r="BC1381" i="1"/>
  <c r="BC1385" i="1"/>
  <c r="BC1389" i="1"/>
  <c r="BC1393" i="1"/>
  <c r="BC1397" i="1"/>
  <c r="BC1401" i="1"/>
  <c r="BC1405" i="1"/>
  <c r="BC1409" i="1"/>
  <c r="BC1413" i="1"/>
  <c r="BC1417" i="1"/>
  <c r="BC1421" i="1"/>
  <c r="BC1425" i="1"/>
  <c r="BC1429" i="1"/>
  <c r="BC1433" i="1"/>
  <c r="BC1437" i="1"/>
  <c r="BC1441" i="1"/>
  <c r="BC1445" i="1"/>
  <c r="BC1449" i="1"/>
  <c r="BC1453" i="1"/>
  <c r="BC1457" i="1"/>
  <c r="BC1461" i="1"/>
  <c r="BC1465" i="1"/>
  <c r="BC1469" i="1"/>
  <c r="BC1473" i="1"/>
  <c r="BC1477" i="1"/>
  <c r="BC1481" i="1"/>
  <c r="BC1485" i="1"/>
  <c r="BC1489" i="1"/>
  <c r="BC1493" i="1"/>
  <c r="BC1497" i="1"/>
  <c r="BC1501" i="1"/>
  <c r="BC1505" i="1"/>
  <c r="BC1509" i="1"/>
  <c r="BC1513" i="1"/>
  <c r="BC1517" i="1"/>
  <c r="BC1521" i="1"/>
  <c r="BC1525" i="1"/>
  <c r="BC1529" i="1"/>
  <c r="BC1533" i="1"/>
  <c r="BC1537" i="1"/>
  <c r="BC1541" i="1"/>
  <c r="BC1545" i="1"/>
  <c r="BC1549" i="1"/>
  <c r="BC1553" i="1"/>
  <c r="BC1557" i="1"/>
  <c r="BC1561" i="1"/>
  <c r="BC1565" i="1"/>
  <c r="BC1569" i="1"/>
  <c r="BC1573" i="1"/>
  <c r="BC1577" i="1"/>
  <c r="BC1581" i="1"/>
  <c r="BC1585" i="1"/>
  <c r="BC1589" i="1"/>
  <c r="BC1593" i="1"/>
  <c r="BC1597" i="1"/>
  <c r="BC1601" i="1"/>
  <c r="BC1605" i="1"/>
  <c r="BC1609" i="1"/>
  <c r="BC1613" i="1"/>
  <c r="BC1617" i="1"/>
  <c r="BC1621" i="1"/>
  <c r="BC1625" i="1"/>
  <c r="BC1629" i="1"/>
  <c r="BC1633" i="1"/>
  <c r="BC1637" i="1"/>
  <c r="BC1641" i="1"/>
  <c r="BC1645" i="1"/>
  <c r="BC1649" i="1"/>
  <c r="BC1653" i="1"/>
  <c r="BC1657" i="1"/>
  <c r="BC1661" i="1"/>
  <c r="BC1665" i="1"/>
  <c r="BC1669" i="1"/>
  <c r="BC1673" i="1"/>
  <c r="BC1677" i="1"/>
  <c r="BC1681" i="1"/>
  <c r="BC1685" i="1"/>
  <c r="BC1689" i="1"/>
  <c r="BC1693" i="1"/>
  <c r="BC1697" i="1"/>
  <c r="BC1701" i="1"/>
  <c r="BC1705" i="1"/>
  <c r="BC1709" i="1"/>
  <c r="BC1713" i="1"/>
  <c r="BC1717" i="1"/>
  <c r="BC1721" i="1"/>
  <c r="BC1725" i="1"/>
  <c r="BC1729" i="1"/>
  <c r="BC1733" i="1"/>
  <c r="BC1737" i="1"/>
  <c r="BC1741" i="1"/>
  <c r="BC1745" i="1"/>
  <c r="BC1749" i="1"/>
  <c r="BC1753" i="1"/>
  <c r="BC1757" i="1"/>
  <c r="BC1761" i="1"/>
  <c r="BC1765" i="1"/>
  <c r="BC1769" i="1"/>
  <c r="BC1773" i="1"/>
  <c r="BC1777" i="1"/>
  <c r="BC1781" i="1"/>
  <c r="BC1785" i="1"/>
  <c r="BC1789" i="1"/>
  <c r="BC1793" i="1"/>
  <c r="BC1797" i="1"/>
  <c r="BC1801" i="1"/>
  <c r="BC1805" i="1"/>
  <c r="BC1809" i="1"/>
  <c r="BC1813" i="1"/>
  <c r="BC1817" i="1"/>
  <c r="BC1821" i="1"/>
  <c r="BC1825" i="1"/>
  <c r="BC1829" i="1"/>
  <c r="BC1833" i="1"/>
  <c r="BC1837" i="1"/>
  <c r="BC1841" i="1"/>
  <c r="BC1845" i="1"/>
  <c r="BC1849" i="1"/>
  <c r="BC1853" i="1"/>
  <c r="BC1857" i="1"/>
  <c r="BC1861" i="1"/>
  <c r="BC1865" i="1"/>
  <c r="BC1869" i="1"/>
  <c r="BC1873" i="1"/>
  <c r="BC1877" i="1"/>
  <c r="BC1881" i="1"/>
  <c r="BC1885" i="1"/>
  <c r="BC1889" i="1"/>
  <c r="BC1893" i="1"/>
  <c r="BC1897" i="1"/>
  <c r="BC1901" i="1"/>
  <c r="BC1905" i="1"/>
  <c r="BC1909" i="1"/>
  <c r="BC1913" i="1"/>
  <c r="BC1917" i="1"/>
  <c r="BC1921" i="1"/>
  <c r="BC1925" i="1"/>
  <c r="BC1929" i="1"/>
  <c r="BC1933" i="1"/>
  <c r="BC1937" i="1"/>
  <c r="BC1941" i="1"/>
  <c r="BC1945" i="1"/>
  <c r="BC1949" i="1"/>
  <c r="BC1953" i="1"/>
  <c r="BC1957" i="1"/>
  <c r="BC1961" i="1"/>
  <c r="BC1965" i="1"/>
  <c r="BC1969" i="1"/>
  <c r="BC1973" i="1"/>
  <c r="BC1977" i="1"/>
  <c r="BC1981" i="1"/>
  <c r="BC1985" i="1"/>
  <c r="BC1989" i="1"/>
  <c r="BC1993" i="1"/>
  <c r="BC1997" i="1"/>
  <c r="BC2001" i="1"/>
  <c r="BC2005" i="1"/>
  <c r="BC2009" i="1"/>
  <c r="BC14" i="1"/>
  <c r="BC18" i="1"/>
  <c r="BC22" i="1"/>
  <c r="BC26" i="1"/>
  <c r="BC30" i="1"/>
  <c r="BC34" i="1"/>
  <c r="BC38" i="1"/>
  <c r="BC42" i="1"/>
  <c r="BC46" i="1"/>
  <c r="BC50" i="1"/>
  <c r="BC54" i="1"/>
  <c r="BC58" i="1"/>
  <c r="BC62" i="1"/>
  <c r="BC66" i="1"/>
  <c r="BC70" i="1"/>
  <c r="BC74" i="1"/>
  <c r="BC78" i="1"/>
  <c r="BC82" i="1"/>
  <c r="BC86" i="1"/>
  <c r="BC90" i="1"/>
  <c r="BC94" i="1"/>
  <c r="BC98" i="1"/>
  <c r="BC102" i="1"/>
  <c r="BC106" i="1"/>
  <c r="BC110" i="1"/>
  <c r="BC114" i="1"/>
  <c r="BC118" i="1"/>
  <c r="BC122" i="1"/>
  <c r="BC126" i="1"/>
  <c r="BC130" i="1"/>
  <c r="BC134" i="1"/>
  <c r="BC138" i="1"/>
  <c r="BC142" i="1"/>
  <c r="BC146" i="1"/>
  <c r="BC150" i="1"/>
  <c r="BC154" i="1"/>
  <c r="BC158" i="1"/>
  <c r="BC162" i="1"/>
  <c r="BC166" i="1"/>
  <c r="BC170" i="1"/>
  <c r="BC174" i="1"/>
  <c r="BC178" i="1"/>
  <c r="BC182" i="1"/>
  <c r="BC186" i="1"/>
  <c r="BC190" i="1"/>
  <c r="BC194" i="1"/>
  <c r="BC198" i="1"/>
  <c r="BC202" i="1"/>
  <c r="BC206" i="1"/>
  <c r="BC210" i="1"/>
  <c r="BC214" i="1"/>
  <c r="BC218" i="1"/>
  <c r="BC222" i="1"/>
  <c r="BC226" i="1"/>
  <c r="BC230" i="1"/>
  <c r="BC234" i="1"/>
  <c r="BC238" i="1"/>
  <c r="BC242" i="1"/>
  <c r="BC246" i="1"/>
  <c r="BC250" i="1"/>
  <c r="BC254" i="1"/>
  <c r="BC258" i="1"/>
  <c r="BC262" i="1"/>
  <c r="BC266" i="1"/>
  <c r="BC270" i="1"/>
  <c r="BC274" i="1"/>
  <c r="BC278" i="1"/>
  <c r="BC282" i="1"/>
  <c r="BC286" i="1"/>
  <c r="BC290" i="1"/>
  <c r="BC294" i="1"/>
  <c r="BC298" i="1"/>
  <c r="BC302" i="1"/>
  <c r="BC306" i="1"/>
  <c r="BC310" i="1"/>
  <c r="BC314" i="1"/>
  <c r="BC318" i="1"/>
  <c r="BC322" i="1"/>
  <c r="BC326" i="1"/>
  <c r="BC330" i="1"/>
  <c r="BC334" i="1"/>
  <c r="BC338" i="1"/>
  <c r="BC342" i="1"/>
  <c r="BC346" i="1"/>
  <c r="BC350" i="1"/>
  <c r="BC354" i="1"/>
  <c r="BC358" i="1"/>
  <c r="BC362" i="1"/>
  <c r="BC366" i="1"/>
  <c r="BC370" i="1"/>
  <c r="BC374" i="1"/>
  <c r="BC378" i="1"/>
  <c r="BC382" i="1"/>
  <c r="BC386" i="1"/>
  <c r="BC390" i="1"/>
  <c r="BC394" i="1"/>
  <c r="BC398" i="1"/>
  <c r="BC402" i="1"/>
  <c r="BC406" i="1"/>
  <c r="BC410" i="1"/>
  <c r="BC414" i="1"/>
  <c r="BC418" i="1"/>
  <c r="BC422" i="1"/>
  <c r="BC426" i="1"/>
  <c r="BC430" i="1"/>
  <c r="BC434" i="1"/>
  <c r="BC438" i="1"/>
  <c r="BC442" i="1"/>
  <c r="BC446" i="1"/>
  <c r="BC450" i="1"/>
  <c r="BC454" i="1"/>
  <c r="BC458" i="1"/>
  <c r="BC462" i="1"/>
  <c r="BC466" i="1"/>
  <c r="BC470" i="1"/>
  <c r="BC474" i="1"/>
  <c r="BC478" i="1"/>
  <c r="BC482" i="1"/>
  <c r="BC486" i="1"/>
  <c r="BC490" i="1"/>
  <c r="BC494" i="1"/>
  <c r="BC498" i="1"/>
  <c r="BC502" i="1"/>
  <c r="BC506" i="1"/>
  <c r="BC510" i="1"/>
  <c r="BC514" i="1"/>
  <c r="BC518" i="1"/>
  <c r="BC522" i="1"/>
  <c r="BC526" i="1"/>
  <c r="BC530" i="1"/>
  <c r="BC534" i="1"/>
  <c r="BC538" i="1"/>
  <c r="BC542" i="1"/>
  <c r="BC546" i="1"/>
  <c r="BC550" i="1"/>
  <c r="BC554" i="1"/>
  <c r="BC558" i="1"/>
  <c r="BC562" i="1"/>
  <c r="BC566" i="1"/>
  <c r="BC570" i="1"/>
  <c r="BC574" i="1"/>
  <c r="BC578" i="1"/>
  <c r="BC582" i="1"/>
  <c r="BC586" i="1"/>
  <c r="BC590" i="1"/>
  <c r="BC594" i="1"/>
  <c r="BC598" i="1"/>
  <c r="BC602" i="1"/>
  <c r="BC606" i="1"/>
  <c r="BC610" i="1"/>
  <c r="BC614" i="1"/>
  <c r="BC618" i="1"/>
  <c r="BC622" i="1"/>
  <c r="BC626" i="1"/>
  <c r="BC630" i="1"/>
  <c r="BC634" i="1"/>
  <c r="BC638" i="1"/>
  <c r="BC642" i="1"/>
  <c r="BC646" i="1"/>
  <c r="BC650" i="1"/>
  <c r="BC654" i="1"/>
  <c r="BC658" i="1"/>
  <c r="BC662" i="1"/>
  <c r="BC666" i="1"/>
  <c r="BC670" i="1"/>
  <c r="BC674" i="1"/>
  <c r="BC678" i="1"/>
  <c r="BC682" i="1"/>
  <c r="BC686" i="1"/>
  <c r="BC690" i="1"/>
  <c r="BC694" i="1"/>
  <c r="BC698" i="1"/>
  <c r="BC702" i="1"/>
  <c r="BC706" i="1"/>
  <c r="BC710" i="1"/>
  <c r="BC714" i="1"/>
  <c r="BC718" i="1"/>
  <c r="BC722" i="1"/>
  <c r="BC726" i="1"/>
  <c r="BC730" i="1"/>
  <c r="BC734" i="1"/>
  <c r="BC738" i="1"/>
  <c r="BC742" i="1"/>
  <c r="BC746" i="1"/>
  <c r="BC750" i="1"/>
  <c r="BC754" i="1"/>
  <c r="BC758" i="1"/>
  <c r="BC762" i="1"/>
  <c r="BC766" i="1"/>
  <c r="BC770" i="1"/>
  <c r="BC774" i="1"/>
  <c r="BC778" i="1"/>
  <c r="BC782" i="1"/>
  <c r="BC786" i="1"/>
  <c r="BC790" i="1"/>
  <c r="BC794" i="1"/>
  <c r="BC798" i="1"/>
  <c r="BC802" i="1"/>
  <c r="BC806" i="1"/>
  <c r="BC810" i="1"/>
  <c r="BC814" i="1"/>
  <c r="BC818" i="1"/>
  <c r="BC822" i="1"/>
  <c r="BC826" i="1"/>
  <c r="BC830" i="1"/>
  <c r="BC834" i="1"/>
  <c r="BC838" i="1"/>
  <c r="BC842" i="1"/>
  <c r="BC846" i="1"/>
  <c r="BC850" i="1"/>
  <c r="BC854" i="1"/>
  <c r="BC858" i="1"/>
  <c r="BC862" i="1"/>
  <c r="BC866" i="1"/>
  <c r="BC870" i="1"/>
  <c r="BC874" i="1"/>
  <c r="BC878" i="1"/>
  <c r="BC882" i="1"/>
  <c r="BC886" i="1"/>
  <c r="BC890" i="1"/>
  <c r="BC894" i="1"/>
  <c r="BC898" i="1"/>
  <c r="BC902" i="1"/>
  <c r="BC906" i="1"/>
  <c r="BC910" i="1"/>
  <c r="BC914" i="1"/>
  <c r="BC918" i="1"/>
  <c r="BC922" i="1"/>
  <c r="BC926" i="1"/>
  <c r="BC930" i="1"/>
  <c r="BC934" i="1"/>
  <c r="BC938" i="1"/>
  <c r="BC942" i="1"/>
  <c r="BC946" i="1"/>
  <c r="BC950" i="1"/>
  <c r="BC954" i="1"/>
  <c r="BC958" i="1"/>
  <c r="BC962" i="1"/>
  <c r="BC966" i="1"/>
  <c r="BC970" i="1"/>
  <c r="BC974" i="1"/>
  <c r="BC978" i="1"/>
  <c r="BC982" i="1"/>
  <c r="BC986" i="1"/>
  <c r="BC990" i="1"/>
  <c r="BC994" i="1"/>
  <c r="BC998" i="1"/>
  <c r="BC1002" i="1"/>
  <c r="BC1006" i="1"/>
  <c r="BC1010" i="1"/>
  <c r="BC1014" i="1"/>
  <c r="BC1018" i="1"/>
  <c r="BC1022" i="1"/>
  <c r="BC1026" i="1"/>
  <c r="BC1030" i="1"/>
  <c r="BC1034" i="1"/>
  <c r="BC1038" i="1"/>
  <c r="BC1042" i="1"/>
  <c r="BC1046" i="1"/>
  <c r="BC1050" i="1"/>
  <c r="BC1054" i="1"/>
  <c r="BC1058" i="1"/>
  <c r="BC1062" i="1"/>
  <c r="BC1066" i="1"/>
  <c r="BC1070" i="1"/>
  <c r="BC1074" i="1"/>
  <c r="BC1078" i="1"/>
  <c r="BC1082" i="1"/>
  <c r="BC1086" i="1"/>
  <c r="BC1090" i="1"/>
  <c r="BC1094" i="1"/>
  <c r="BC1098" i="1"/>
  <c r="BC1102" i="1"/>
  <c r="BC1106" i="1"/>
  <c r="BC1110" i="1"/>
  <c r="BC1114" i="1"/>
  <c r="BC1118" i="1"/>
  <c r="BC1122" i="1"/>
  <c r="BC1126" i="1"/>
  <c r="BC1130" i="1"/>
  <c r="BC1134" i="1"/>
  <c r="BC1138" i="1"/>
  <c r="BC1142" i="1"/>
  <c r="BC1146" i="1"/>
  <c r="BC1150" i="1"/>
  <c r="BC1154" i="1"/>
  <c r="BC1158" i="1"/>
  <c r="BC1162" i="1"/>
  <c r="BC1166" i="1"/>
  <c r="BC1170" i="1"/>
  <c r="BC1174" i="1"/>
  <c r="BC1178" i="1"/>
  <c r="BC1182" i="1"/>
  <c r="BC1186" i="1"/>
  <c r="BC1190" i="1"/>
  <c r="BC1194" i="1"/>
  <c r="BC1198" i="1"/>
  <c r="BC1202" i="1"/>
  <c r="BC1206" i="1"/>
  <c r="BC1210" i="1"/>
  <c r="BC1214" i="1"/>
  <c r="BC1218" i="1"/>
  <c r="BC1222" i="1"/>
  <c r="BC1226" i="1"/>
  <c r="BC1230" i="1"/>
  <c r="BC1234" i="1"/>
  <c r="BC1238" i="1"/>
  <c r="BC1242" i="1"/>
  <c r="BC1246" i="1"/>
  <c r="BC1250" i="1"/>
  <c r="BC1254" i="1"/>
  <c r="BC1258" i="1"/>
  <c r="BC1262" i="1"/>
  <c r="BC1266" i="1"/>
  <c r="BC11" i="1"/>
  <c r="BC27" i="1"/>
  <c r="BC43" i="1"/>
  <c r="BC59" i="1"/>
  <c r="BC75" i="1"/>
  <c r="BC91" i="1"/>
  <c r="BC107" i="1"/>
  <c r="BC123" i="1"/>
  <c r="BC139" i="1"/>
  <c r="BC155" i="1"/>
  <c r="BC171" i="1"/>
  <c r="BC187" i="1"/>
  <c r="BC203" i="1"/>
  <c r="BC219" i="1"/>
  <c r="BC235" i="1"/>
  <c r="BC251" i="1"/>
  <c r="BC267" i="1"/>
  <c r="BC283" i="1"/>
  <c r="BC299" i="1"/>
  <c r="BC315" i="1"/>
  <c r="BC331" i="1"/>
  <c r="BC347" i="1"/>
  <c r="BC363" i="1"/>
  <c r="BC379" i="1"/>
  <c r="BC395" i="1"/>
  <c r="BC411" i="1"/>
  <c r="BC427" i="1"/>
  <c r="BC443" i="1"/>
  <c r="BC459" i="1"/>
  <c r="BC475" i="1"/>
  <c r="BC491" i="1"/>
  <c r="BC507" i="1"/>
  <c r="BC523" i="1"/>
  <c r="BC539" i="1"/>
  <c r="BC555" i="1"/>
  <c r="BC571" i="1"/>
  <c r="BC587" i="1"/>
  <c r="BC603" i="1"/>
  <c r="BC619" i="1"/>
  <c r="BC635" i="1"/>
  <c r="BC651" i="1"/>
  <c r="BC667" i="1"/>
  <c r="BC683" i="1"/>
  <c r="BC699" i="1"/>
  <c r="BC715" i="1"/>
  <c r="BC731" i="1"/>
  <c r="BC747" i="1"/>
  <c r="BC763" i="1"/>
  <c r="BC779" i="1"/>
  <c r="BC795" i="1"/>
  <c r="BC811" i="1"/>
  <c r="BC827" i="1"/>
  <c r="BC843" i="1"/>
  <c r="BC859" i="1"/>
  <c r="BC875" i="1"/>
  <c r="BC891" i="1"/>
  <c r="BC907" i="1"/>
  <c r="BC923" i="1"/>
  <c r="BC939" i="1"/>
  <c r="BC955" i="1"/>
  <c r="BC971" i="1"/>
  <c r="BC987" i="1"/>
  <c r="BC1003" i="1"/>
  <c r="BC1019" i="1"/>
  <c r="BC1035" i="1"/>
  <c r="BC1051" i="1"/>
  <c r="BC1067" i="1"/>
  <c r="BC1083" i="1"/>
  <c r="BC1099" i="1"/>
  <c r="BC1115" i="1"/>
  <c r="BC1131" i="1"/>
  <c r="BC1147" i="1"/>
  <c r="BC1163" i="1"/>
  <c r="BC1179" i="1"/>
  <c r="BC1195" i="1"/>
  <c r="BC1211" i="1"/>
  <c r="BC1227" i="1"/>
  <c r="BC1243" i="1"/>
  <c r="BC1259" i="1"/>
  <c r="BC1271" i="1"/>
  <c r="BC1279" i="1"/>
  <c r="BC1287" i="1"/>
  <c r="BC1295" i="1"/>
  <c r="BC1303" i="1"/>
  <c r="BC1311" i="1"/>
  <c r="BC1319" i="1"/>
  <c r="BC1327" i="1"/>
  <c r="BC1335" i="1"/>
  <c r="BC1343" i="1"/>
  <c r="BC1351" i="1"/>
  <c r="BC1359" i="1"/>
  <c r="BC1367" i="1"/>
  <c r="BC1375" i="1"/>
  <c r="BC1383" i="1"/>
  <c r="BC1391" i="1"/>
  <c r="BC1399" i="1"/>
  <c r="BC1407" i="1"/>
  <c r="BC1415" i="1"/>
  <c r="BC1423" i="1"/>
  <c r="BC1431" i="1"/>
  <c r="BC1439" i="1"/>
  <c r="BC1447" i="1"/>
  <c r="BC1455" i="1"/>
  <c r="BC1463" i="1"/>
  <c r="BC1471" i="1"/>
  <c r="BC1479" i="1"/>
  <c r="BC1487" i="1"/>
  <c r="BC1495" i="1"/>
  <c r="BC1503" i="1"/>
  <c r="BC1511" i="1"/>
  <c r="BC1519" i="1"/>
  <c r="BC1527" i="1"/>
  <c r="BC1535" i="1"/>
  <c r="BC1543" i="1"/>
  <c r="BC1551" i="1"/>
  <c r="BC1559" i="1"/>
  <c r="BC1567" i="1"/>
  <c r="BC1575" i="1"/>
  <c r="BC1583" i="1"/>
  <c r="BC1591" i="1"/>
  <c r="BC1599" i="1"/>
  <c r="BC1607" i="1"/>
  <c r="BC1615" i="1"/>
  <c r="BC1623" i="1"/>
  <c r="BC1631" i="1"/>
  <c r="BC1639" i="1"/>
  <c r="BC1647" i="1"/>
  <c r="BC1655" i="1"/>
  <c r="BC1663" i="1"/>
  <c r="BC1671" i="1"/>
  <c r="BC1679" i="1"/>
  <c r="BC1687" i="1"/>
  <c r="BC1695" i="1"/>
  <c r="BC1703" i="1"/>
  <c r="BC1711" i="1"/>
  <c r="BC1719" i="1"/>
  <c r="BC1727" i="1"/>
  <c r="BC1735" i="1"/>
  <c r="BC1743" i="1"/>
  <c r="BC1751" i="1"/>
  <c r="BC1759" i="1"/>
  <c r="BC1767" i="1"/>
  <c r="BC1775" i="1"/>
  <c r="BC1783" i="1"/>
  <c r="BC1791" i="1"/>
  <c r="BC1799" i="1"/>
  <c r="BC1807" i="1"/>
  <c r="BC1815" i="1"/>
  <c r="BC1823" i="1"/>
  <c r="BC1831" i="1"/>
  <c r="BC1839" i="1"/>
  <c r="BC1847" i="1"/>
  <c r="BC1855" i="1"/>
  <c r="BC1863" i="1"/>
  <c r="BC1871" i="1"/>
  <c r="BC1879" i="1"/>
  <c r="BC1887" i="1"/>
  <c r="BC1895" i="1"/>
  <c r="BC1903" i="1"/>
  <c r="BC1911" i="1"/>
  <c r="BC1919" i="1"/>
  <c r="BC1927" i="1"/>
  <c r="BC1935" i="1"/>
  <c r="BC1943" i="1"/>
  <c r="BC1951" i="1"/>
  <c r="BC1959" i="1"/>
  <c r="BC1967" i="1"/>
  <c r="BC1975" i="1"/>
  <c r="BC1983" i="1"/>
  <c r="BC1991" i="1"/>
  <c r="BC1999" i="1"/>
  <c r="BC2007" i="1"/>
  <c r="BC15" i="1"/>
  <c r="BC31" i="1"/>
  <c r="BC47" i="1"/>
  <c r="BC63" i="1"/>
  <c r="BC79" i="1"/>
  <c r="BC95" i="1"/>
  <c r="BC111" i="1"/>
  <c r="BC127" i="1"/>
  <c r="BC143" i="1"/>
  <c r="BC159" i="1"/>
  <c r="BC175" i="1"/>
  <c r="BC191" i="1"/>
  <c r="BC207" i="1"/>
  <c r="BC223" i="1"/>
  <c r="BC239" i="1"/>
  <c r="BC255" i="1"/>
  <c r="BC271" i="1"/>
  <c r="BC287" i="1"/>
  <c r="BC303" i="1"/>
  <c r="BC319" i="1"/>
  <c r="BC335" i="1"/>
  <c r="BC351" i="1"/>
  <c r="BC367" i="1"/>
  <c r="BC383" i="1"/>
  <c r="BC399" i="1"/>
  <c r="BC415" i="1"/>
  <c r="BC431" i="1"/>
  <c r="BC447" i="1"/>
  <c r="BC463" i="1"/>
  <c r="BC479" i="1"/>
  <c r="BC495" i="1"/>
  <c r="BC511" i="1"/>
  <c r="BC527" i="1"/>
  <c r="BC543" i="1"/>
  <c r="BC559" i="1"/>
  <c r="BC575" i="1"/>
  <c r="BC591" i="1"/>
  <c r="BC607" i="1"/>
  <c r="BC623" i="1"/>
  <c r="BC639" i="1"/>
  <c r="BC655" i="1"/>
  <c r="BC671" i="1"/>
  <c r="BC687" i="1"/>
  <c r="BC703" i="1"/>
  <c r="BC719" i="1"/>
  <c r="BC735" i="1"/>
  <c r="BC751" i="1"/>
  <c r="BC767" i="1"/>
  <c r="BC783" i="1"/>
  <c r="BC799" i="1"/>
  <c r="BC815" i="1"/>
  <c r="BC831" i="1"/>
  <c r="BC847" i="1"/>
  <c r="BC863" i="1"/>
  <c r="BC879" i="1"/>
  <c r="BC895" i="1"/>
  <c r="BC911" i="1"/>
  <c r="BC927" i="1"/>
  <c r="BC943" i="1"/>
  <c r="BC959" i="1"/>
  <c r="BC975" i="1"/>
  <c r="BC991" i="1"/>
  <c r="BC1007" i="1"/>
  <c r="BC1023" i="1"/>
  <c r="BC1039" i="1"/>
  <c r="BC1055" i="1"/>
  <c r="BC1071" i="1"/>
  <c r="BC1087" i="1"/>
  <c r="BC1103" i="1"/>
  <c r="BC1119" i="1"/>
  <c r="BC1135" i="1"/>
  <c r="BC1151" i="1"/>
  <c r="BC1167" i="1"/>
  <c r="BC1183" i="1"/>
  <c r="BC1199" i="1"/>
  <c r="BC1215" i="1"/>
  <c r="BC1231" i="1"/>
  <c r="BC1247" i="1"/>
  <c r="BC1263" i="1"/>
  <c r="BC1274" i="1"/>
  <c r="BC1282" i="1"/>
  <c r="BC1290" i="1"/>
  <c r="BC1298" i="1"/>
  <c r="BC1306" i="1"/>
  <c r="BC1314" i="1"/>
  <c r="BC1322" i="1"/>
  <c r="BC1330" i="1"/>
  <c r="BC1338" i="1"/>
  <c r="BC1346" i="1"/>
  <c r="BC1354" i="1"/>
  <c r="BC1362" i="1"/>
  <c r="BC1370" i="1"/>
  <c r="BC1378" i="1"/>
  <c r="BC1386" i="1"/>
  <c r="BC1394" i="1"/>
  <c r="BC1402" i="1"/>
  <c r="BC1410" i="1"/>
  <c r="BC1418" i="1"/>
  <c r="BC1426" i="1"/>
  <c r="BC1434" i="1"/>
  <c r="BC1442" i="1"/>
  <c r="BC1450" i="1"/>
  <c r="BC1458" i="1"/>
  <c r="BC1466" i="1"/>
  <c r="BC1474" i="1"/>
  <c r="BC1482" i="1"/>
  <c r="BC1490" i="1"/>
  <c r="BC1498" i="1"/>
  <c r="BC1506" i="1"/>
  <c r="BC1514" i="1"/>
  <c r="BC1522" i="1"/>
  <c r="BC1530" i="1"/>
  <c r="BC1538" i="1"/>
  <c r="BC1546" i="1"/>
  <c r="BC1554" i="1"/>
  <c r="BC1562" i="1"/>
  <c r="BC1570" i="1"/>
  <c r="BC1578" i="1"/>
  <c r="BC1586" i="1"/>
  <c r="BC1594" i="1"/>
  <c r="BC1602" i="1"/>
  <c r="BC1610" i="1"/>
  <c r="BC1618" i="1"/>
  <c r="BC1626" i="1"/>
  <c r="BC1634" i="1"/>
  <c r="BC1642" i="1"/>
  <c r="BC1650" i="1"/>
  <c r="BC1658" i="1"/>
  <c r="BC1666" i="1"/>
  <c r="BC1674" i="1"/>
  <c r="BC1682" i="1"/>
  <c r="BC1690" i="1"/>
  <c r="BC1698" i="1"/>
  <c r="BC1706" i="1"/>
  <c r="BC1714" i="1"/>
  <c r="BC1722" i="1"/>
  <c r="BC1730" i="1"/>
  <c r="BC1738" i="1"/>
  <c r="BC1746" i="1"/>
  <c r="BC1754" i="1"/>
  <c r="BC1762" i="1"/>
  <c r="BC1770" i="1"/>
  <c r="BC1778" i="1"/>
  <c r="BC1786" i="1"/>
  <c r="BC1794" i="1"/>
  <c r="BC1802" i="1"/>
  <c r="BC1810" i="1"/>
  <c r="BC1818" i="1"/>
  <c r="BC1826" i="1"/>
  <c r="BC1834" i="1"/>
  <c r="BC1842" i="1"/>
  <c r="BC1850" i="1"/>
  <c r="BC1858" i="1"/>
  <c r="BC1866" i="1"/>
  <c r="BC1874" i="1"/>
  <c r="BC1882" i="1"/>
  <c r="BC1890" i="1"/>
  <c r="BC1898" i="1"/>
  <c r="BC1906" i="1"/>
  <c r="BC1914" i="1"/>
  <c r="BC1922" i="1"/>
  <c r="BC1930" i="1"/>
  <c r="BC1938" i="1"/>
  <c r="BC1946" i="1"/>
  <c r="BC1954" i="1"/>
  <c r="BC1962" i="1"/>
  <c r="BC1970" i="1"/>
  <c r="BC1978" i="1"/>
  <c r="BC1986" i="1"/>
  <c r="BC1994" i="1"/>
  <c r="BC2002" i="1"/>
  <c r="BC10" i="1"/>
  <c r="BC19" i="1"/>
  <c r="BC35" i="1"/>
  <c r="BC51" i="1"/>
  <c r="BC67" i="1"/>
  <c r="BC83" i="1"/>
  <c r="BC99" i="1"/>
  <c r="BC115" i="1"/>
  <c r="BC131" i="1"/>
  <c r="BC147" i="1"/>
  <c r="BC163" i="1"/>
  <c r="BC179" i="1"/>
  <c r="BC195" i="1"/>
  <c r="BC211" i="1"/>
  <c r="BC227" i="1"/>
  <c r="BC243" i="1"/>
  <c r="BC259" i="1"/>
  <c r="BC275" i="1"/>
  <c r="BC291" i="1"/>
  <c r="BC307" i="1"/>
  <c r="BC323" i="1"/>
  <c r="BC339" i="1"/>
  <c r="BC355" i="1"/>
  <c r="BC371" i="1"/>
  <c r="BC387" i="1"/>
  <c r="BC403" i="1"/>
  <c r="BC419" i="1"/>
  <c r="BC435" i="1"/>
  <c r="BC451" i="1"/>
  <c r="BC467" i="1"/>
  <c r="BC483" i="1"/>
  <c r="BC499" i="1"/>
  <c r="BC515" i="1"/>
  <c r="BC531" i="1"/>
  <c r="BC547" i="1"/>
  <c r="BC563" i="1"/>
  <c r="BC579" i="1"/>
  <c r="BC595" i="1"/>
  <c r="BC611" i="1"/>
  <c r="BC627" i="1"/>
  <c r="BC643" i="1"/>
  <c r="BC659" i="1"/>
  <c r="BC675" i="1"/>
  <c r="BC691" i="1"/>
  <c r="BC707" i="1"/>
  <c r="BC723" i="1"/>
  <c r="BC739" i="1"/>
  <c r="BC755" i="1"/>
  <c r="BC771" i="1"/>
  <c r="BC787" i="1"/>
  <c r="BC803" i="1"/>
  <c r="BC819" i="1"/>
  <c r="BC835" i="1"/>
  <c r="BC851" i="1"/>
  <c r="BC867" i="1"/>
  <c r="BC883" i="1"/>
  <c r="BC899" i="1"/>
  <c r="BC915" i="1"/>
  <c r="BC931" i="1"/>
  <c r="BC947" i="1"/>
  <c r="BC963" i="1"/>
  <c r="BC979" i="1"/>
  <c r="BC995" i="1"/>
  <c r="BC1011" i="1"/>
  <c r="BC1027" i="1"/>
  <c r="BC1043" i="1"/>
  <c r="BC1059" i="1"/>
  <c r="BC1075" i="1"/>
  <c r="BC1091" i="1"/>
  <c r="BC1107" i="1"/>
  <c r="BC1123" i="1"/>
  <c r="BC1139" i="1"/>
  <c r="BC1155" i="1"/>
  <c r="BC1171" i="1"/>
  <c r="BC1187" i="1"/>
  <c r="BC1203" i="1"/>
  <c r="BC1219" i="1"/>
  <c r="BC1235" i="1"/>
  <c r="BC1251" i="1"/>
  <c r="BC1267" i="1"/>
  <c r="BC1275" i="1"/>
  <c r="BC1283" i="1"/>
  <c r="BC1291" i="1"/>
  <c r="BC1299" i="1"/>
  <c r="BC1307" i="1"/>
  <c r="BC1315" i="1"/>
  <c r="BC1323" i="1"/>
  <c r="BC1331" i="1"/>
  <c r="BC1339" i="1"/>
  <c r="BC1347" i="1"/>
  <c r="BC1355" i="1"/>
  <c r="BC1363" i="1"/>
  <c r="BC1371" i="1"/>
  <c r="BC1379" i="1"/>
  <c r="BC1387" i="1"/>
  <c r="BC1395" i="1"/>
  <c r="BC1403" i="1"/>
  <c r="BC1411" i="1"/>
  <c r="BC1419" i="1"/>
  <c r="BC1427" i="1"/>
  <c r="BC1435" i="1"/>
  <c r="BC1443" i="1"/>
  <c r="BC1451" i="1"/>
  <c r="BC1459" i="1"/>
  <c r="BC1467" i="1"/>
  <c r="BC1475" i="1"/>
  <c r="BC1483" i="1"/>
  <c r="BC1491" i="1"/>
  <c r="BC1499" i="1"/>
  <c r="BC1507" i="1"/>
  <c r="BC1515" i="1"/>
  <c r="BC1523" i="1"/>
  <c r="BC1531" i="1"/>
  <c r="BC1539" i="1"/>
  <c r="BC1547" i="1"/>
  <c r="BC1555" i="1"/>
  <c r="BC1563" i="1"/>
  <c r="BC1571" i="1"/>
  <c r="BC1579" i="1"/>
  <c r="BC1587" i="1"/>
  <c r="BC1595" i="1"/>
  <c r="BC1603" i="1"/>
  <c r="BC1611" i="1"/>
  <c r="BC1619" i="1"/>
  <c r="BC1627" i="1"/>
  <c r="BC1635" i="1"/>
  <c r="BC1643" i="1"/>
  <c r="BC1651" i="1"/>
  <c r="BC1659" i="1"/>
  <c r="BC1667" i="1"/>
  <c r="BC1675" i="1"/>
  <c r="BC1683" i="1"/>
  <c r="BC1691" i="1"/>
  <c r="BC1699" i="1"/>
  <c r="BC1707" i="1"/>
  <c r="BC1715" i="1"/>
  <c r="BC1723" i="1"/>
  <c r="BC1731" i="1"/>
  <c r="BC1739" i="1"/>
  <c r="BC1747" i="1"/>
  <c r="BC1755" i="1"/>
  <c r="BC1763" i="1"/>
  <c r="BC1771" i="1"/>
  <c r="BC1779" i="1"/>
  <c r="BC1787" i="1"/>
  <c r="BC1795" i="1"/>
  <c r="BC1803" i="1"/>
  <c r="BC1811" i="1"/>
  <c r="BC1819" i="1"/>
  <c r="BC1827" i="1"/>
  <c r="BC1835" i="1"/>
  <c r="BC1843" i="1"/>
  <c r="BC1851" i="1"/>
  <c r="BC1859" i="1"/>
  <c r="BC1867" i="1"/>
  <c r="BC1875" i="1"/>
  <c r="BC1883" i="1"/>
  <c r="BC1891" i="1"/>
  <c r="BC1899" i="1"/>
  <c r="BC1907" i="1"/>
  <c r="BC1915" i="1"/>
  <c r="BC1923" i="1"/>
  <c r="BC1931" i="1"/>
  <c r="BC1939" i="1"/>
  <c r="BC1947" i="1"/>
  <c r="BC1955" i="1"/>
  <c r="BC1963" i="1"/>
  <c r="BC1971" i="1"/>
  <c r="BC1979" i="1"/>
  <c r="BC1987" i="1"/>
  <c r="BC1995" i="1"/>
  <c r="BC2003" i="1"/>
  <c r="AQ10" i="1"/>
  <c r="BC23" i="1"/>
  <c r="BC87" i="1"/>
  <c r="BC151" i="1"/>
  <c r="BC215" i="1"/>
  <c r="BC279" i="1"/>
  <c r="BC343" i="1"/>
  <c r="BC407" i="1"/>
  <c r="BC471" i="1"/>
  <c r="BC535" i="1"/>
  <c r="BC599" i="1"/>
  <c r="BC663" i="1"/>
  <c r="BC727" i="1"/>
  <c r="BC791" i="1"/>
  <c r="BC855" i="1"/>
  <c r="BC919" i="1"/>
  <c r="BC983" i="1"/>
  <c r="BC1047" i="1"/>
  <c r="BC1111" i="1"/>
  <c r="BC1175" i="1"/>
  <c r="BC1239" i="1"/>
  <c r="BC1286" i="1"/>
  <c r="BC1318" i="1"/>
  <c r="BC1350" i="1"/>
  <c r="BC1382" i="1"/>
  <c r="BC1414" i="1"/>
  <c r="BC1446" i="1"/>
  <c r="BC1478" i="1"/>
  <c r="BC1510" i="1"/>
  <c r="BC1542" i="1"/>
  <c r="BC1574" i="1"/>
  <c r="BC1606" i="1"/>
  <c r="BC1638" i="1"/>
  <c r="BC1670" i="1"/>
  <c r="BC1702" i="1"/>
  <c r="BC1734" i="1"/>
  <c r="BC1766" i="1"/>
  <c r="BC1798" i="1"/>
  <c r="BC1830" i="1"/>
  <c r="BC1862" i="1"/>
  <c r="BC1894" i="1"/>
  <c r="BC1926" i="1"/>
  <c r="BC1958" i="1"/>
  <c r="BC1990" i="1"/>
  <c r="BC39" i="1"/>
  <c r="BC103" i="1"/>
  <c r="BC167" i="1"/>
  <c r="BC231" i="1"/>
  <c r="BC295" i="1"/>
  <c r="BC359" i="1"/>
  <c r="BC423" i="1"/>
  <c r="BC487" i="1"/>
  <c r="BC551" i="1"/>
  <c r="BC615" i="1"/>
  <c r="BC679" i="1"/>
  <c r="BC743" i="1"/>
  <c r="BC807" i="1"/>
  <c r="BC871" i="1"/>
  <c r="BC935" i="1"/>
  <c r="BC999" i="1"/>
  <c r="BC1063" i="1"/>
  <c r="BC1127" i="1"/>
  <c r="BC1191" i="1"/>
  <c r="BC1255" i="1"/>
  <c r="BC1294" i="1"/>
  <c r="BC1326" i="1"/>
  <c r="BC1358" i="1"/>
  <c r="BC1390" i="1"/>
  <c r="BC1422" i="1"/>
  <c r="BC1454" i="1"/>
  <c r="BC1486" i="1"/>
  <c r="BC1518" i="1"/>
  <c r="BC1550" i="1"/>
  <c r="BC1582" i="1"/>
  <c r="BC1614" i="1"/>
  <c r="BC1646" i="1"/>
  <c r="BC1678" i="1"/>
  <c r="BC1710" i="1"/>
  <c r="BC1742" i="1"/>
  <c r="BC1774" i="1"/>
  <c r="BC1806" i="1"/>
  <c r="BC1838" i="1"/>
  <c r="BC1870" i="1"/>
  <c r="BC1902" i="1"/>
  <c r="BC1934" i="1"/>
  <c r="BC1966" i="1"/>
  <c r="BC1998" i="1"/>
  <c r="BC55" i="1"/>
  <c r="BC119" i="1"/>
  <c r="BC183" i="1"/>
  <c r="BC247" i="1"/>
  <c r="BC311" i="1"/>
  <c r="BC375" i="1"/>
  <c r="BC439" i="1"/>
  <c r="BC503" i="1"/>
  <c r="BC567" i="1"/>
  <c r="BC631" i="1"/>
  <c r="BC695" i="1"/>
  <c r="BC759" i="1"/>
  <c r="BC823" i="1"/>
  <c r="BC887" i="1"/>
  <c r="BC951" i="1"/>
  <c r="BC1015" i="1"/>
  <c r="BC1079" i="1"/>
  <c r="BC1143" i="1"/>
  <c r="BC1207" i="1"/>
  <c r="BC1270" i="1"/>
  <c r="BC1302" i="1"/>
  <c r="BC1334" i="1"/>
  <c r="BC1366" i="1"/>
  <c r="BC1398" i="1"/>
  <c r="BC1430" i="1"/>
  <c r="BC1462" i="1"/>
  <c r="BC1494" i="1"/>
  <c r="BC1526" i="1"/>
  <c r="BC1558" i="1"/>
  <c r="BC1590" i="1"/>
  <c r="BC1622" i="1"/>
  <c r="BC1654" i="1"/>
  <c r="BC1686" i="1"/>
  <c r="BC1718" i="1"/>
  <c r="BC1750" i="1"/>
  <c r="BC1782" i="1"/>
  <c r="BC1814" i="1"/>
  <c r="BC1846" i="1"/>
  <c r="BC1878" i="1"/>
  <c r="BC1910" i="1"/>
  <c r="BC1942" i="1"/>
  <c r="BC1974" i="1"/>
  <c r="BC2006" i="1"/>
  <c r="BC71" i="1"/>
  <c r="BC327" i="1"/>
  <c r="BC583" i="1"/>
  <c r="BC839" i="1"/>
  <c r="BC1095" i="1"/>
  <c r="BC1310" i="1"/>
  <c r="BC1438" i="1"/>
  <c r="BC1566" i="1"/>
  <c r="BC1694" i="1"/>
  <c r="BC1822" i="1"/>
  <c r="BC1950" i="1"/>
  <c r="BC135" i="1"/>
  <c r="BC391" i="1"/>
  <c r="BC647" i="1"/>
  <c r="BC903" i="1"/>
  <c r="BC1159" i="1"/>
  <c r="BC1342" i="1"/>
  <c r="BC1470" i="1"/>
  <c r="BC1598" i="1"/>
  <c r="BC1726" i="1"/>
  <c r="BC1854" i="1"/>
  <c r="BC1982" i="1"/>
  <c r="BC263" i="1"/>
  <c r="BC1031" i="1"/>
  <c r="BC1406" i="1"/>
  <c r="BC1662" i="1"/>
  <c r="BC1918" i="1"/>
  <c r="BC199" i="1"/>
  <c r="BC455" i="1"/>
  <c r="BC711" i="1"/>
  <c r="BC967" i="1"/>
  <c r="BC1223" i="1"/>
  <c r="BC1374" i="1"/>
  <c r="BC1502" i="1"/>
  <c r="BC1630" i="1"/>
  <c r="BC1758" i="1"/>
  <c r="BC1886" i="1"/>
  <c r="BC519" i="1"/>
  <c r="BC775" i="1"/>
  <c r="BC1278" i="1"/>
  <c r="BC1534" i="1"/>
  <c r="BC1790" i="1"/>
  <c r="AO1" i="1"/>
  <c r="C28" i="2"/>
  <c r="BR12" i="1" l="1"/>
  <c r="BR16" i="1"/>
  <c r="BR20" i="1"/>
  <c r="BR24" i="1"/>
  <c r="BR28" i="1"/>
  <c r="BR32" i="1"/>
  <c r="BR36" i="1"/>
  <c r="BR40" i="1"/>
  <c r="BR44" i="1"/>
  <c r="BR48" i="1"/>
  <c r="BR52" i="1"/>
  <c r="BR56" i="1"/>
  <c r="BR60" i="1"/>
  <c r="BR64" i="1"/>
  <c r="BR68" i="1"/>
  <c r="BR72" i="1"/>
  <c r="BR76" i="1"/>
  <c r="BR80" i="1"/>
  <c r="BR84" i="1"/>
  <c r="BR88" i="1"/>
  <c r="BR92" i="1"/>
  <c r="BR96" i="1"/>
  <c r="BR100" i="1"/>
  <c r="BR104" i="1"/>
  <c r="BR108" i="1"/>
  <c r="BR112" i="1"/>
  <c r="BR116" i="1"/>
  <c r="BR120" i="1"/>
  <c r="BR124" i="1"/>
  <c r="BR128" i="1"/>
  <c r="BR132" i="1"/>
  <c r="BR136" i="1"/>
  <c r="BR140" i="1"/>
  <c r="BR144" i="1"/>
  <c r="BR148" i="1"/>
  <c r="BR152" i="1"/>
  <c r="BR156" i="1"/>
  <c r="BR160" i="1"/>
  <c r="BR164" i="1"/>
  <c r="BR168" i="1"/>
  <c r="BR172" i="1"/>
  <c r="BR176" i="1"/>
  <c r="BR180" i="1"/>
  <c r="BR184" i="1"/>
  <c r="BR188" i="1"/>
  <c r="BR192" i="1"/>
  <c r="BR196" i="1"/>
  <c r="BR200" i="1"/>
  <c r="BR204" i="1"/>
  <c r="BR208" i="1"/>
  <c r="BR212" i="1"/>
  <c r="BR216" i="1"/>
  <c r="BR220" i="1"/>
  <c r="BR224" i="1"/>
  <c r="BR228" i="1"/>
  <c r="BR232" i="1"/>
  <c r="BR236" i="1"/>
  <c r="BR240" i="1"/>
  <c r="BR244" i="1"/>
  <c r="BR248" i="1"/>
  <c r="BR252" i="1"/>
  <c r="BR256" i="1"/>
  <c r="BR260" i="1"/>
  <c r="BR264" i="1"/>
  <c r="BR268" i="1"/>
  <c r="BR272" i="1"/>
  <c r="BR276" i="1"/>
  <c r="BR280" i="1"/>
  <c r="BR284" i="1"/>
  <c r="BR288" i="1"/>
  <c r="BR292" i="1"/>
  <c r="BR296" i="1"/>
  <c r="BR300" i="1"/>
  <c r="BR304" i="1"/>
  <c r="BR308" i="1"/>
  <c r="BR312" i="1"/>
  <c r="BR316" i="1"/>
  <c r="BR320" i="1"/>
  <c r="BR324" i="1"/>
  <c r="BR328" i="1"/>
  <c r="BR332" i="1"/>
  <c r="BR336" i="1"/>
  <c r="BR340" i="1"/>
  <c r="BR344" i="1"/>
  <c r="BR13" i="1"/>
  <c r="BR17" i="1"/>
  <c r="BR21" i="1"/>
  <c r="BR25" i="1"/>
  <c r="BR29" i="1"/>
  <c r="BR33" i="1"/>
  <c r="BR37" i="1"/>
  <c r="BR41" i="1"/>
  <c r="BR45" i="1"/>
  <c r="BR49" i="1"/>
  <c r="BR53" i="1"/>
  <c r="BR57" i="1"/>
  <c r="BR61" i="1"/>
  <c r="BR65" i="1"/>
  <c r="BR69" i="1"/>
  <c r="BR73" i="1"/>
  <c r="BR77" i="1"/>
  <c r="BR81" i="1"/>
  <c r="BR85" i="1"/>
  <c r="BR89" i="1"/>
  <c r="BR93" i="1"/>
  <c r="BR97" i="1"/>
  <c r="BR101" i="1"/>
  <c r="BR105" i="1"/>
  <c r="BR109" i="1"/>
  <c r="BR113" i="1"/>
  <c r="BR117" i="1"/>
  <c r="BR121" i="1"/>
  <c r="BR125" i="1"/>
  <c r="BR129" i="1"/>
  <c r="BR133" i="1"/>
  <c r="BR137" i="1"/>
  <c r="BR141" i="1"/>
  <c r="BR145" i="1"/>
  <c r="BR149" i="1"/>
  <c r="BR153" i="1"/>
  <c r="BR157" i="1"/>
  <c r="BR161" i="1"/>
  <c r="BR165" i="1"/>
  <c r="BR169" i="1"/>
  <c r="BR173" i="1"/>
  <c r="BR177" i="1"/>
  <c r="BR181" i="1"/>
  <c r="BR185" i="1"/>
  <c r="BR189" i="1"/>
  <c r="BR193" i="1"/>
  <c r="BR197" i="1"/>
  <c r="BR201" i="1"/>
  <c r="BR205" i="1"/>
  <c r="BR209" i="1"/>
  <c r="BR213" i="1"/>
  <c r="BR217" i="1"/>
  <c r="BR221" i="1"/>
  <c r="BR225" i="1"/>
  <c r="BR229" i="1"/>
  <c r="BR233" i="1"/>
  <c r="BR237" i="1"/>
  <c r="BR241" i="1"/>
  <c r="BR245" i="1"/>
  <c r="BR249" i="1"/>
  <c r="BR253" i="1"/>
  <c r="BR257" i="1"/>
  <c r="BR261" i="1"/>
  <c r="BR265" i="1"/>
  <c r="BR269" i="1"/>
  <c r="BR273" i="1"/>
  <c r="BR277" i="1"/>
  <c r="BR281" i="1"/>
  <c r="BR285" i="1"/>
  <c r="BR289" i="1"/>
  <c r="BR293" i="1"/>
  <c r="BR297" i="1"/>
  <c r="BR301" i="1"/>
  <c r="BR305" i="1"/>
  <c r="BR309" i="1"/>
  <c r="BR313" i="1"/>
  <c r="BR317" i="1"/>
  <c r="BR321" i="1"/>
  <c r="BR325" i="1"/>
  <c r="BR329" i="1"/>
  <c r="BR333" i="1"/>
  <c r="BR337" i="1"/>
  <c r="BR341" i="1"/>
  <c r="BR345" i="1"/>
  <c r="BR349" i="1"/>
  <c r="BR14" i="1"/>
  <c r="BR18" i="1"/>
  <c r="BR22" i="1"/>
  <c r="BR26" i="1"/>
  <c r="BR30" i="1"/>
  <c r="BR34" i="1"/>
  <c r="BR38" i="1"/>
  <c r="BR42" i="1"/>
  <c r="BR46" i="1"/>
  <c r="BR50" i="1"/>
  <c r="BR54" i="1"/>
  <c r="BR58" i="1"/>
  <c r="BR62" i="1"/>
  <c r="BR66" i="1"/>
  <c r="BR70" i="1"/>
  <c r="BR74" i="1"/>
  <c r="BR78" i="1"/>
  <c r="BR82" i="1"/>
  <c r="BR86" i="1"/>
  <c r="BR90" i="1"/>
  <c r="BR94" i="1"/>
  <c r="BR98" i="1"/>
  <c r="BR102" i="1"/>
  <c r="BR106" i="1"/>
  <c r="BR110" i="1"/>
  <c r="BR114" i="1"/>
  <c r="BR118" i="1"/>
  <c r="BR122" i="1"/>
  <c r="BR126" i="1"/>
  <c r="BR130" i="1"/>
  <c r="BR134" i="1"/>
  <c r="BR138" i="1"/>
  <c r="BR142" i="1"/>
  <c r="BR146" i="1"/>
  <c r="BR150" i="1"/>
  <c r="BR154" i="1"/>
  <c r="BR158" i="1"/>
  <c r="BR162" i="1"/>
  <c r="BR166" i="1"/>
  <c r="BR170" i="1"/>
  <c r="BR174" i="1"/>
  <c r="BR178" i="1"/>
  <c r="BR182" i="1"/>
  <c r="BR186" i="1"/>
  <c r="BR190" i="1"/>
  <c r="BR194" i="1"/>
  <c r="BR198" i="1"/>
  <c r="BR202" i="1"/>
  <c r="BR206" i="1"/>
  <c r="BR210" i="1"/>
  <c r="BR214" i="1"/>
  <c r="BR218" i="1"/>
  <c r="BR222" i="1"/>
  <c r="BR226" i="1"/>
  <c r="BR230" i="1"/>
  <c r="BR234" i="1"/>
  <c r="BR238" i="1"/>
  <c r="BR242" i="1"/>
  <c r="BR246" i="1"/>
  <c r="BR250" i="1"/>
  <c r="BR254" i="1"/>
  <c r="BR258" i="1"/>
  <c r="BR262" i="1"/>
  <c r="BR266" i="1"/>
  <c r="BR270" i="1"/>
  <c r="BR274" i="1"/>
  <c r="BR278" i="1"/>
  <c r="BR282" i="1"/>
  <c r="BR286" i="1"/>
  <c r="BR290" i="1"/>
  <c r="BR294" i="1"/>
  <c r="BR298" i="1"/>
  <c r="BR302" i="1"/>
  <c r="BR306" i="1"/>
  <c r="BR310" i="1"/>
  <c r="BR314" i="1"/>
  <c r="BR318" i="1"/>
  <c r="BR322" i="1"/>
  <c r="BR326" i="1"/>
  <c r="BR330" i="1"/>
  <c r="BR334" i="1"/>
  <c r="BR338" i="1"/>
  <c r="BR342" i="1"/>
  <c r="BR346" i="1"/>
  <c r="BR350" i="1"/>
  <c r="BR15" i="1"/>
  <c r="BR31" i="1"/>
  <c r="BR47" i="1"/>
  <c r="BR63" i="1"/>
  <c r="BR79" i="1"/>
  <c r="BR95" i="1"/>
  <c r="BR111" i="1"/>
  <c r="BR127" i="1"/>
  <c r="BR143" i="1"/>
  <c r="BR159" i="1"/>
  <c r="BR175" i="1"/>
  <c r="BR191" i="1"/>
  <c r="BR207" i="1"/>
  <c r="BR223" i="1"/>
  <c r="BR239" i="1"/>
  <c r="BR255" i="1"/>
  <c r="BR271" i="1"/>
  <c r="BR287" i="1"/>
  <c r="BR303" i="1"/>
  <c r="BR319" i="1"/>
  <c r="BR335" i="1"/>
  <c r="BR348" i="1"/>
  <c r="BR354" i="1"/>
  <c r="BR358" i="1"/>
  <c r="BR362" i="1"/>
  <c r="BR366" i="1"/>
  <c r="BR370" i="1"/>
  <c r="BR374" i="1"/>
  <c r="BR378" i="1"/>
  <c r="BR382" i="1"/>
  <c r="BR386" i="1"/>
  <c r="BR390" i="1"/>
  <c r="BR394" i="1"/>
  <c r="BR398" i="1"/>
  <c r="BR402" i="1"/>
  <c r="BR406" i="1"/>
  <c r="BR410" i="1"/>
  <c r="BR414" i="1"/>
  <c r="BR418" i="1"/>
  <c r="BR422" i="1"/>
  <c r="BR426" i="1"/>
  <c r="BR430" i="1"/>
  <c r="BR434" i="1"/>
  <c r="BR438" i="1"/>
  <c r="BR442" i="1"/>
  <c r="BR446" i="1"/>
  <c r="BR450" i="1"/>
  <c r="BR454" i="1"/>
  <c r="BR458" i="1"/>
  <c r="BR462" i="1"/>
  <c r="BR466" i="1"/>
  <c r="BR470" i="1"/>
  <c r="BR474" i="1"/>
  <c r="BR478" i="1"/>
  <c r="BR482" i="1"/>
  <c r="BR486" i="1"/>
  <c r="BR490" i="1"/>
  <c r="BR494" i="1"/>
  <c r="BR498" i="1"/>
  <c r="BR502" i="1"/>
  <c r="BR506" i="1"/>
  <c r="BR510" i="1"/>
  <c r="BR514" i="1"/>
  <c r="BR518" i="1"/>
  <c r="BR522" i="1"/>
  <c r="BR526" i="1"/>
  <c r="BR530" i="1"/>
  <c r="BR534" i="1"/>
  <c r="BR538" i="1"/>
  <c r="BR542" i="1"/>
  <c r="BR546" i="1"/>
  <c r="BR550" i="1"/>
  <c r="BR554" i="1"/>
  <c r="BR558" i="1"/>
  <c r="BR562" i="1"/>
  <c r="BR566" i="1"/>
  <c r="BR570" i="1"/>
  <c r="BR574" i="1"/>
  <c r="BR578" i="1"/>
  <c r="BR582" i="1"/>
  <c r="BR586" i="1"/>
  <c r="BR590" i="1"/>
  <c r="BR594" i="1"/>
  <c r="BR598" i="1"/>
  <c r="BR602" i="1"/>
  <c r="BR19" i="1"/>
  <c r="BR35" i="1"/>
  <c r="BR51" i="1"/>
  <c r="BR67" i="1"/>
  <c r="BR83" i="1"/>
  <c r="BR99" i="1"/>
  <c r="BR115" i="1"/>
  <c r="BR131" i="1"/>
  <c r="BR147" i="1"/>
  <c r="BR163" i="1"/>
  <c r="BR179" i="1"/>
  <c r="BR195" i="1"/>
  <c r="BR211" i="1"/>
  <c r="BR227" i="1"/>
  <c r="BR243" i="1"/>
  <c r="BR259" i="1"/>
  <c r="BR275" i="1"/>
  <c r="BR291" i="1"/>
  <c r="BR307" i="1"/>
  <c r="BR323" i="1"/>
  <c r="BR339" i="1"/>
  <c r="BR351" i="1"/>
  <c r="BR355" i="1"/>
  <c r="BR359" i="1"/>
  <c r="BR363" i="1"/>
  <c r="BR367" i="1"/>
  <c r="BR371" i="1"/>
  <c r="BR375" i="1"/>
  <c r="BR379" i="1"/>
  <c r="BR383" i="1"/>
  <c r="BR387" i="1"/>
  <c r="BR391" i="1"/>
  <c r="BR395" i="1"/>
  <c r="BR399" i="1"/>
  <c r="BR403" i="1"/>
  <c r="BR407" i="1"/>
  <c r="BR411" i="1"/>
  <c r="BR415" i="1"/>
  <c r="BR419" i="1"/>
  <c r="BR423" i="1"/>
  <c r="BR427" i="1"/>
  <c r="BR431" i="1"/>
  <c r="BR435" i="1"/>
  <c r="BR439" i="1"/>
  <c r="BR443" i="1"/>
  <c r="BR447" i="1"/>
  <c r="BR451" i="1"/>
  <c r="BR455" i="1"/>
  <c r="BR459" i="1"/>
  <c r="BR463" i="1"/>
  <c r="BR467" i="1"/>
  <c r="BR471" i="1"/>
  <c r="BR475" i="1"/>
  <c r="BR479" i="1"/>
  <c r="BR483" i="1"/>
  <c r="BR487" i="1"/>
  <c r="BR491" i="1"/>
  <c r="BR495" i="1"/>
  <c r="BR499" i="1"/>
  <c r="BR503" i="1"/>
  <c r="BR507" i="1"/>
  <c r="BR511" i="1"/>
  <c r="BR515" i="1"/>
  <c r="BR519" i="1"/>
  <c r="BR523" i="1"/>
  <c r="BR527" i="1"/>
  <c r="BR531" i="1"/>
  <c r="BR535" i="1"/>
  <c r="BR539" i="1"/>
  <c r="BR543" i="1"/>
  <c r="BR547" i="1"/>
  <c r="BR551" i="1"/>
  <c r="BR555" i="1"/>
  <c r="BR559" i="1"/>
  <c r="BR563" i="1"/>
  <c r="BR567" i="1"/>
  <c r="BR571" i="1"/>
  <c r="BR575" i="1"/>
  <c r="BR579" i="1"/>
  <c r="BR583" i="1"/>
  <c r="BR587" i="1"/>
  <c r="BR591" i="1"/>
  <c r="BR595" i="1"/>
  <c r="BR599" i="1"/>
  <c r="BR603" i="1"/>
  <c r="BR607" i="1"/>
  <c r="BR23" i="1"/>
  <c r="BR55" i="1"/>
  <c r="BR87" i="1"/>
  <c r="BR119" i="1"/>
  <c r="BR151" i="1"/>
  <c r="BR183" i="1"/>
  <c r="BR215" i="1"/>
  <c r="BR247" i="1"/>
  <c r="BR279" i="1"/>
  <c r="BR311" i="1"/>
  <c r="BR343" i="1"/>
  <c r="BR356" i="1"/>
  <c r="BR364" i="1"/>
  <c r="BR372" i="1"/>
  <c r="BR380" i="1"/>
  <c r="BR388" i="1"/>
  <c r="BR396" i="1"/>
  <c r="BR404" i="1"/>
  <c r="BR412" i="1"/>
  <c r="BR420" i="1"/>
  <c r="BR428" i="1"/>
  <c r="BR436" i="1"/>
  <c r="BR444" i="1"/>
  <c r="BR452" i="1"/>
  <c r="BR460" i="1"/>
  <c r="BR468" i="1"/>
  <c r="BR476" i="1"/>
  <c r="BR484" i="1"/>
  <c r="BR492" i="1"/>
  <c r="BR500" i="1"/>
  <c r="BR508" i="1"/>
  <c r="BR516" i="1"/>
  <c r="BR524" i="1"/>
  <c r="BR532" i="1"/>
  <c r="BR540" i="1"/>
  <c r="BR548" i="1"/>
  <c r="BR556" i="1"/>
  <c r="BR564" i="1"/>
  <c r="BR572" i="1"/>
  <c r="BR580" i="1"/>
  <c r="BR588" i="1"/>
  <c r="BR596" i="1"/>
  <c r="BR604" i="1"/>
  <c r="BR609" i="1"/>
  <c r="BR613" i="1"/>
  <c r="BR617" i="1"/>
  <c r="BR621" i="1"/>
  <c r="BR625" i="1"/>
  <c r="BR629" i="1"/>
  <c r="BR633" i="1"/>
  <c r="BR637" i="1"/>
  <c r="BR641" i="1"/>
  <c r="BR645" i="1"/>
  <c r="BR649" i="1"/>
  <c r="BR653" i="1"/>
  <c r="BR657" i="1"/>
  <c r="BR661" i="1"/>
  <c r="BR665" i="1"/>
  <c r="BR669" i="1"/>
  <c r="BR673" i="1"/>
  <c r="BR677" i="1"/>
  <c r="BR681" i="1"/>
  <c r="BR685" i="1"/>
  <c r="BR689" i="1"/>
  <c r="BR693" i="1"/>
  <c r="BR697" i="1"/>
  <c r="BR701" i="1"/>
  <c r="BR705" i="1"/>
  <c r="BR709" i="1"/>
  <c r="BR713" i="1"/>
  <c r="BR717" i="1"/>
  <c r="BR721" i="1"/>
  <c r="BR725" i="1"/>
  <c r="BR729" i="1"/>
  <c r="BR733" i="1"/>
  <c r="BR737" i="1"/>
  <c r="BR741" i="1"/>
  <c r="BR745" i="1"/>
  <c r="BR749" i="1"/>
  <c r="BR753" i="1"/>
  <c r="BR757" i="1"/>
  <c r="BR761" i="1"/>
  <c r="BR765" i="1"/>
  <c r="BR769" i="1"/>
  <c r="BR773" i="1"/>
  <c r="BR777" i="1"/>
  <c r="BR781" i="1"/>
  <c r="BR785" i="1"/>
  <c r="BR789" i="1"/>
  <c r="BR793" i="1"/>
  <c r="BR797" i="1"/>
  <c r="BR801" i="1"/>
  <c r="BR805" i="1"/>
  <c r="BR809" i="1"/>
  <c r="BR813" i="1"/>
  <c r="BR817" i="1"/>
  <c r="BR821" i="1"/>
  <c r="BR825" i="1"/>
  <c r="BR829" i="1"/>
  <c r="BR833" i="1"/>
  <c r="BR837" i="1"/>
  <c r="BR841" i="1"/>
  <c r="BR845" i="1"/>
  <c r="BR849" i="1"/>
  <c r="BR853" i="1"/>
  <c r="BR857" i="1"/>
  <c r="BR861" i="1"/>
  <c r="BR865" i="1"/>
  <c r="BR869" i="1"/>
  <c r="BR873" i="1"/>
  <c r="BR877" i="1"/>
  <c r="BR881" i="1"/>
  <c r="BR885" i="1"/>
  <c r="BR889" i="1"/>
  <c r="BR893" i="1"/>
  <c r="BR897" i="1"/>
  <c r="BR901" i="1"/>
  <c r="BR905" i="1"/>
  <c r="BR909" i="1"/>
  <c r="BR913" i="1"/>
  <c r="BR917" i="1"/>
  <c r="BR921" i="1"/>
  <c r="BR925" i="1"/>
  <c r="BR929" i="1"/>
  <c r="BR933" i="1"/>
  <c r="BR937" i="1"/>
  <c r="BR941" i="1"/>
  <c r="BR945" i="1"/>
  <c r="BR949" i="1"/>
  <c r="BR953" i="1"/>
  <c r="BR957" i="1"/>
  <c r="BR961" i="1"/>
  <c r="BR965" i="1"/>
  <c r="BR969" i="1"/>
  <c r="BR973" i="1"/>
  <c r="BR977" i="1"/>
  <c r="BR981" i="1"/>
  <c r="BR985" i="1"/>
  <c r="BR989" i="1"/>
  <c r="BR993" i="1"/>
  <c r="BR997" i="1"/>
  <c r="BR1001" i="1"/>
  <c r="BR1005" i="1"/>
  <c r="BR1009" i="1"/>
  <c r="BR1013" i="1"/>
  <c r="BR1017" i="1"/>
  <c r="BR1021" i="1"/>
  <c r="BR1025" i="1"/>
  <c r="BR1029" i="1"/>
  <c r="BR1033" i="1"/>
  <c r="BR1037" i="1"/>
  <c r="BR1041" i="1"/>
  <c r="BR1045" i="1"/>
  <c r="BR1049" i="1"/>
  <c r="BR1053" i="1"/>
  <c r="BR1057" i="1"/>
  <c r="BR1061" i="1"/>
  <c r="BR1065" i="1"/>
  <c r="BR1069" i="1"/>
  <c r="BR1073" i="1"/>
  <c r="BR1077" i="1"/>
  <c r="BR1081" i="1"/>
  <c r="BR1085" i="1"/>
  <c r="BR1089" i="1"/>
  <c r="BR1093" i="1"/>
  <c r="BR1097" i="1"/>
  <c r="BR1101" i="1"/>
  <c r="BR1105" i="1"/>
  <c r="BR1109" i="1"/>
  <c r="BR1113" i="1"/>
  <c r="BR27" i="1"/>
  <c r="BR59" i="1"/>
  <c r="BR91" i="1"/>
  <c r="BR123" i="1"/>
  <c r="BR155" i="1"/>
  <c r="BR187" i="1"/>
  <c r="BR219" i="1"/>
  <c r="BR251" i="1"/>
  <c r="BR283" i="1"/>
  <c r="BR315" i="1"/>
  <c r="BR347" i="1"/>
  <c r="BR357" i="1"/>
  <c r="BR365" i="1"/>
  <c r="BR373" i="1"/>
  <c r="BR381" i="1"/>
  <c r="BR389" i="1"/>
  <c r="BR397" i="1"/>
  <c r="BR405" i="1"/>
  <c r="BR413" i="1"/>
  <c r="BR421" i="1"/>
  <c r="BR429" i="1"/>
  <c r="BR437" i="1"/>
  <c r="BR445" i="1"/>
  <c r="BR453" i="1"/>
  <c r="BR461" i="1"/>
  <c r="BR469" i="1"/>
  <c r="BR477" i="1"/>
  <c r="BR485" i="1"/>
  <c r="BR493" i="1"/>
  <c r="BR501" i="1"/>
  <c r="BR509" i="1"/>
  <c r="BR517" i="1"/>
  <c r="BR525" i="1"/>
  <c r="BR533" i="1"/>
  <c r="BR541" i="1"/>
  <c r="BR549" i="1"/>
  <c r="BR557" i="1"/>
  <c r="BR565" i="1"/>
  <c r="BR573" i="1"/>
  <c r="BR581" i="1"/>
  <c r="BR589" i="1"/>
  <c r="BR597" i="1"/>
  <c r="BR605" i="1"/>
  <c r="BR610" i="1"/>
  <c r="BR614" i="1"/>
  <c r="BR618" i="1"/>
  <c r="BR622" i="1"/>
  <c r="BR626" i="1"/>
  <c r="BR630" i="1"/>
  <c r="BR634" i="1"/>
  <c r="BR638" i="1"/>
  <c r="BR642" i="1"/>
  <c r="BR646" i="1"/>
  <c r="BR650" i="1"/>
  <c r="BR654" i="1"/>
  <c r="BR658" i="1"/>
  <c r="BR662" i="1"/>
  <c r="BR666" i="1"/>
  <c r="BR670" i="1"/>
  <c r="BR674" i="1"/>
  <c r="BR678" i="1"/>
  <c r="BR682" i="1"/>
  <c r="BR686" i="1"/>
  <c r="BR690" i="1"/>
  <c r="BR694" i="1"/>
  <c r="BR698" i="1"/>
  <c r="BR702" i="1"/>
  <c r="BR706" i="1"/>
  <c r="BR710" i="1"/>
  <c r="BR714" i="1"/>
  <c r="BR718" i="1"/>
  <c r="BR722" i="1"/>
  <c r="BR726" i="1"/>
  <c r="BR730" i="1"/>
  <c r="BR734" i="1"/>
  <c r="BR738" i="1"/>
  <c r="BR742" i="1"/>
  <c r="BR746" i="1"/>
  <c r="BR750" i="1"/>
  <c r="BR754" i="1"/>
  <c r="BR758" i="1"/>
  <c r="BR762" i="1"/>
  <c r="BR766" i="1"/>
  <c r="BR770" i="1"/>
  <c r="BR774" i="1"/>
  <c r="BR778" i="1"/>
  <c r="BR782" i="1"/>
  <c r="BR786" i="1"/>
  <c r="BR790" i="1"/>
  <c r="BR794" i="1"/>
  <c r="BR798" i="1"/>
  <c r="BR802" i="1"/>
  <c r="BR806" i="1"/>
  <c r="BR810" i="1"/>
  <c r="BR814" i="1"/>
  <c r="BR818" i="1"/>
  <c r="BR822" i="1"/>
  <c r="BR826" i="1"/>
  <c r="BR830" i="1"/>
  <c r="BR834" i="1"/>
  <c r="BR838" i="1"/>
  <c r="BR842" i="1"/>
  <c r="BR846" i="1"/>
  <c r="BR850" i="1"/>
  <c r="BR854" i="1"/>
  <c r="BR858" i="1"/>
  <c r="BR862" i="1"/>
  <c r="BR866" i="1"/>
  <c r="BR870" i="1"/>
  <c r="BR874" i="1"/>
  <c r="BR878" i="1"/>
  <c r="BR882" i="1"/>
  <c r="BR886" i="1"/>
  <c r="BR890" i="1"/>
  <c r="BR894" i="1"/>
  <c r="BR898" i="1"/>
  <c r="BR902" i="1"/>
  <c r="BR906" i="1"/>
  <c r="BR910" i="1"/>
  <c r="BR914" i="1"/>
  <c r="BR918" i="1"/>
  <c r="BR922" i="1"/>
  <c r="BR926" i="1"/>
  <c r="BR930" i="1"/>
  <c r="BR934" i="1"/>
  <c r="BR938" i="1"/>
  <c r="BR942" i="1"/>
  <c r="BR946" i="1"/>
  <c r="BR950" i="1"/>
  <c r="BR954" i="1"/>
  <c r="BR958" i="1"/>
  <c r="BR962" i="1"/>
  <c r="BR966" i="1"/>
  <c r="BR970" i="1"/>
  <c r="BR974" i="1"/>
  <c r="BR978" i="1"/>
  <c r="BR982" i="1"/>
  <c r="BR986" i="1"/>
  <c r="BR990" i="1"/>
  <c r="BR994" i="1"/>
  <c r="BR998" i="1"/>
  <c r="BR1002" i="1"/>
  <c r="BR1006" i="1"/>
  <c r="BR1010" i="1"/>
  <c r="BR1014" i="1"/>
  <c r="BR1018" i="1"/>
  <c r="BR1022" i="1"/>
  <c r="BR1026" i="1"/>
  <c r="BR1030" i="1"/>
  <c r="BR1034" i="1"/>
  <c r="BR1038" i="1"/>
  <c r="BR1042" i="1"/>
  <c r="BR1046" i="1"/>
  <c r="BR1050" i="1"/>
  <c r="BR1054" i="1"/>
  <c r="BR1058" i="1"/>
  <c r="BR1062" i="1"/>
  <c r="BR1066" i="1"/>
  <c r="BR1070" i="1"/>
  <c r="BR1074" i="1"/>
  <c r="BR1078" i="1"/>
  <c r="BR1082" i="1"/>
  <c r="BR1086" i="1"/>
  <c r="BR1090" i="1"/>
  <c r="BR1094" i="1"/>
  <c r="BR1098" i="1"/>
  <c r="BR1102" i="1"/>
  <c r="BR1106" i="1"/>
  <c r="BR1110" i="1"/>
  <c r="BR1114" i="1"/>
  <c r="BR39" i="1"/>
  <c r="BR103" i="1"/>
  <c r="BR167" i="1"/>
  <c r="BR231" i="1"/>
  <c r="BR295" i="1"/>
  <c r="BR352" i="1"/>
  <c r="BR368" i="1"/>
  <c r="BR384" i="1"/>
  <c r="BR400" i="1"/>
  <c r="BR416" i="1"/>
  <c r="BR432" i="1"/>
  <c r="BR448" i="1"/>
  <c r="BR464" i="1"/>
  <c r="BR480" i="1"/>
  <c r="BR496" i="1"/>
  <c r="BR512" i="1"/>
  <c r="BR528" i="1"/>
  <c r="BR544" i="1"/>
  <c r="BR560" i="1"/>
  <c r="BR576" i="1"/>
  <c r="BR592" i="1"/>
  <c r="BR606" i="1"/>
  <c r="BR615" i="1"/>
  <c r="BR623" i="1"/>
  <c r="BR631" i="1"/>
  <c r="BR639" i="1"/>
  <c r="BR647" i="1"/>
  <c r="BR655" i="1"/>
  <c r="BR663" i="1"/>
  <c r="BR671" i="1"/>
  <c r="BR679" i="1"/>
  <c r="BR687" i="1"/>
  <c r="BR695" i="1"/>
  <c r="BR703" i="1"/>
  <c r="BR711" i="1"/>
  <c r="BR719" i="1"/>
  <c r="BR727" i="1"/>
  <c r="BR735" i="1"/>
  <c r="BR743" i="1"/>
  <c r="BR751" i="1"/>
  <c r="BR759" i="1"/>
  <c r="BR767" i="1"/>
  <c r="BR775" i="1"/>
  <c r="BR783" i="1"/>
  <c r="BR791" i="1"/>
  <c r="BR799" i="1"/>
  <c r="BR807" i="1"/>
  <c r="BR815" i="1"/>
  <c r="BR823" i="1"/>
  <c r="BR831" i="1"/>
  <c r="BR839" i="1"/>
  <c r="BR847" i="1"/>
  <c r="BR855" i="1"/>
  <c r="BR863" i="1"/>
  <c r="BR871" i="1"/>
  <c r="BR879" i="1"/>
  <c r="BR887" i="1"/>
  <c r="BR895" i="1"/>
  <c r="BR903" i="1"/>
  <c r="BR911" i="1"/>
  <c r="BR919" i="1"/>
  <c r="BR927" i="1"/>
  <c r="BR935" i="1"/>
  <c r="BR943" i="1"/>
  <c r="BR951" i="1"/>
  <c r="BR959" i="1"/>
  <c r="BR967" i="1"/>
  <c r="BR975" i="1"/>
  <c r="BR983" i="1"/>
  <c r="BR991" i="1"/>
  <c r="BR999" i="1"/>
  <c r="BR1007" i="1"/>
  <c r="BR1015" i="1"/>
  <c r="BR1023" i="1"/>
  <c r="BR1031" i="1"/>
  <c r="BR1039" i="1"/>
  <c r="BR1047" i="1"/>
  <c r="BR1055" i="1"/>
  <c r="BR1063" i="1"/>
  <c r="BR1071" i="1"/>
  <c r="BR1079" i="1"/>
  <c r="BR1087" i="1"/>
  <c r="BR1095" i="1"/>
  <c r="BR1103" i="1"/>
  <c r="BR1111" i="1"/>
  <c r="BR1117" i="1"/>
  <c r="BR1121" i="1"/>
  <c r="BR1125" i="1"/>
  <c r="BR1129" i="1"/>
  <c r="BR1133" i="1"/>
  <c r="BR1137" i="1"/>
  <c r="BR1141" i="1"/>
  <c r="BR1145" i="1"/>
  <c r="BR1149" i="1"/>
  <c r="BR1153" i="1"/>
  <c r="BR1157" i="1"/>
  <c r="BR1161" i="1"/>
  <c r="BR1165" i="1"/>
  <c r="BR1169" i="1"/>
  <c r="BR1173" i="1"/>
  <c r="BR1177" i="1"/>
  <c r="BR1181" i="1"/>
  <c r="BR1185" i="1"/>
  <c r="BR1189" i="1"/>
  <c r="BR1193" i="1"/>
  <c r="BR1197" i="1"/>
  <c r="BR1201" i="1"/>
  <c r="BR1205" i="1"/>
  <c r="BR1209" i="1"/>
  <c r="BR1213" i="1"/>
  <c r="BR1217" i="1"/>
  <c r="BR1221" i="1"/>
  <c r="BR1225" i="1"/>
  <c r="BR1229" i="1"/>
  <c r="BR1233" i="1"/>
  <c r="BR1237" i="1"/>
  <c r="BR1241" i="1"/>
  <c r="BR1245" i="1"/>
  <c r="BR1249" i="1"/>
  <c r="BR1253" i="1"/>
  <c r="BR1257" i="1"/>
  <c r="BR1261" i="1"/>
  <c r="BR1265" i="1"/>
  <c r="BR1269" i="1"/>
  <c r="BR1273" i="1"/>
  <c r="BR1277" i="1"/>
  <c r="BR43" i="1"/>
  <c r="BR107" i="1"/>
  <c r="BR171" i="1"/>
  <c r="BR235" i="1"/>
  <c r="BR299" i="1"/>
  <c r="BR353" i="1"/>
  <c r="BR369" i="1"/>
  <c r="BR385" i="1"/>
  <c r="BR401" i="1"/>
  <c r="BR417" i="1"/>
  <c r="BR433" i="1"/>
  <c r="BR449" i="1"/>
  <c r="BR465" i="1"/>
  <c r="BR481" i="1"/>
  <c r="BR497" i="1"/>
  <c r="BR513" i="1"/>
  <c r="BR529" i="1"/>
  <c r="BR545" i="1"/>
  <c r="BR561" i="1"/>
  <c r="BR577" i="1"/>
  <c r="BR593" i="1"/>
  <c r="BR608" i="1"/>
  <c r="BR616" i="1"/>
  <c r="BR624" i="1"/>
  <c r="BR632" i="1"/>
  <c r="BR640" i="1"/>
  <c r="BR648" i="1"/>
  <c r="BR656" i="1"/>
  <c r="BR664" i="1"/>
  <c r="BR672" i="1"/>
  <c r="BR680" i="1"/>
  <c r="BR688" i="1"/>
  <c r="BR696" i="1"/>
  <c r="BR704" i="1"/>
  <c r="BR712" i="1"/>
  <c r="BR720" i="1"/>
  <c r="BR728" i="1"/>
  <c r="BR736" i="1"/>
  <c r="BR744" i="1"/>
  <c r="BR752" i="1"/>
  <c r="BR760" i="1"/>
  <c r="BR768" i="1"/>
  <c r="BR776" i="1"/>
  <c r="BR784" i="1"/>
  <c r="BR792" i="1"/>
  <c r="BR800" i="1"/>
  <c r="BR808" i="1"/>
  <c r="BR816" i="1"/>
  <c r="BR824" i="1"/>
  <c r="BR832" i="1"/>
  <c r="BR840" i="1"/>
  <c r="BR848" i="1"/>
  <c r="BR856" i="1"/>
  <c r="BR864" i="1"/>
  <c r="BR872" i="1"/>
  <c r="BR880" i="1"/>
  <c r="BR888" i="1"/>
  <c r="BR896" i="1"/>
  <c r="BR904" i="1"/>
  <c r="BR912" i="1"/>
  <c r="BR920" i="1"/>
  <c r="BR928" i="1"/>
  <c r="BR936" i="1"/>
  <c r="BR944" i="1"/>
  <c r="BR952" i="1"/>
  <c r="BR960" i="1"/>
  <c r="BR968" i="1"/>
  <c r="BR976" i="1"/>
  <c r="BR984" i="1"/>
  <c r="BR992" i="1"/>
  <c r="BR1000" i="1"/>
  <c r="BR1008" i="1"/>
  <c r="BR1016" i="1"/>
  <c r="BR1024" i="1"/>
  <c r="BR1032" i="1"/>
  <c r="BR1040" i="1"/>
  <c r="BR1048" i="1"/>
  <c r="BR1056" i="1"/>
  <c r="BR1064" i="1"/>
  <c r="BR1072" i="1"/>
  <c r="BR1080" i="1"/>
  <c r="BR1088" i="1"/>
  <c r="BR1096" i="1"/>
  <c r="BR1104" i="1"/>
  <c r="BR1112" i="1"/>
  <c r="BR1118" i="1"/>
  <c r="BR1122" i="1"/>
  <c r="BR1126" i="1"/>
  <c r="BR1130" i="1"/>
  <c r="BR1134" i="1"/>
  <c r="BR1138" i="1"/>
  <c r="BR1142" i="1"/>
  <c r="BR1146" i="1"/>
  <c r="BR1150" i="1"/>
  <c r="BR1154" i="1"/>
  <c r="BR1158" i="1"/>
  <c r="BR1162" i="1"/>
  <c r="BR1166" i="1"/>
  <c r="BR1170" i="1"/>
  <c r="BR1174" i="1"/>
  <c r="BR1178" i="1"/>
  <c r="BR1182" i="1"/>
  <c r="BR1186" i="1"/>
  <c r="BR1190" i="1"/>
  <c r="BR1194" i="1"/>
  <c r="BR1198" i="1"/>
  <c r="BR1202" i="1"/>
  <c r="BR1206" i="1"/>
  <c r="BR1210" i="1"/>
  <c r="BR1214" i="1"/>
  <c r="BR1218" i="1"/>
  <c r="BR1222" i="1"/>
  <c r="BR1226" i="1"/>
  <c r="BR1230" i="1"/>
  <c r="BR1234" i="1"/>
  <c r="BR1238" i="1"/>
  <c r="BR1242" i="1"/>
  <c r="BR1246" i="1"/>
  <c r="BR1250" i="1"/>
  <c r="BR1254" i="1"/>
  <c r="BR1258" i="1"/>
  <c r="BR1262" i="1"/>
  <c r="BR1266" i="1"/>
  <c r="BR1270" i="1"/>
  <c r="BR1274" i="1"/>
  <c r="BR1278" i="1"/>
  <c r="BR1282" i="1"/>
  <c r="BR1286" i="1"/>
  <c r="BR1290" i="1"/>
  <c r="BR1294" i="1"/>
  <c r="BR1298" i="1"/>
  <c r="BR1302" i="1"/>
  <c r="BR1306" i="1"/>
  <c r="BR1310" i="1"/>
  <c r="BR1314" i="1"/>
  <c r="BR1318" i="1"/>
  <c r="BR1322" i="1"/>
  <c r="BR1326" i="1"/>
  <c r="BR1330" i="1"/>
  <c r="BR1334" i="1"/>
  <c r="BR1338" i="1"/>
  <c r="BR1342" i="1"/>
  <c r="BR1346" i="1"/>
  <c r="BR1350" i="1"/>
  <c r="BR1354" i="1"/>
  <c r="BR1358" i="1"/>
  <c r="BR1362" i="1"/>
  <c r="BR1366" i="1"/>
  <c r="BR1370" i="1"/>
  <c r="BR1374" i="1"/>
  <c r="BR1378" i="1"/>
  <c r="BR1382" i="1"/>
  <c r="BR1386" i="1"/>
  <c r="BR1390" i="1"/>
  <c r="BR1394" i="1"/>
  <c r="BR1398" i="1"/>
  <c r="BR1402" i="1"/>
  <c r="BR1406" i="1"/>
  <c r="BR1410" i="1"/>
  <c r="BR1414" i="1"/>
  <c r="BR1418" i="1"/>
  <c r="BR1422" i="1"/>
  <c r="BR1426" i="1"/>
  <c r="BR1430" i="1"/>
  <c r="BR1434" i="1"/>
  <c r="BR1438" i="1"/>
  <c r="BR1442" i="1"/>
  <c r="BR1446" i="1"/>
  <c r="BR1450" i="1"/>
  <c r="BR1454" i="1"/>
  <c r="BR71" i="1"/>
  <c r="BR199" i="1"/>
  <c r="BR327" i="1"/>
  <c r="BR376" i="1"/>
  <c r="BR408" i="1"/>
  <c r="BR440" i="1"/>
  <c r="BR472" i="1"/>
  <c r="BR504" i="1"/>
  <c r="BR536" i="1"/>
  <c r="BR568" i="1"/>
  <c r="BR600" i="1"/>
  <c r="BR619" i="1"/>
  <c r="BR635" i="1"/>
  <c r="BR651" i="1"/>
  <c r="BR667" i="1"/>
  <c r="BR683" i="1"/>
  <c r="BR699" i="1"/>
  <c r="BR715" i="1"/>
  <c r="BR731" i="1"/>
  <c r="BR747" i="1"/>
  <c r="BR763" i="1"/>
  <c r="BR779" i="1"/>
  <c r="BR795" i="1"/>
  <c r="BR811" i="1"/>
  <c r="BR827" i="1"/>
  <c r="BR843" i="1"/>
  <c r="BR859" i="1"/>
  <c r="BR875" i="1"/>
  <c r="BR891" i="1"/>
  <c r="BR907" i="1"/>
  <c r="BR923" i="1"/>
  <c r="BR939" i="1"/>
  <c r="BR955" i="1"/>
  <c r="BR971" i="1"/>
  <c r="BR987" i="1"/>
  <c r="BR1003" i="1"/>
  <c r="BR1019" i="1"/>
  <c r="BR1035" i="1"/>
  <c r="BR1051" i="1"/>
  <c r="BR1067" i="1"/>
  <c r="BR1083" i="1"/>
  <c r="BR1099" i="1"/>
  <c r="BR1115" i="1"/>
  <c r="BR1123" i="1"/>
  <c r="BR1131" i="1"/>
  <c r="BR1139" i="1"/>
  <c r="BR1147" i="1"/>
  <c r="BR1155" i="1"/>
  <c r="BR1163" i="1"/>
  <c r="BR1171" i="1"/>
  <c r="BR1179" i="1"/>
  <c r="BR1187" i="1"/>
  <c r="BR1195" i="1"/>
  <c r="BR1203" i="1"/>
  <c r="BR1211" i="1"/>
  <c r="BR1219" i="1"/>
  <c r="BR1227" i="1"/>
  <c r="BR1235" i="1"/>
  <c r="BR1243" i="1"/>
  <c r="BR1251" i="1"/>
  <c r="BR1259" i="1"/>
  <c r="BR1267" i="1"/>
  <c r="BR1275" i="1"/>
  <c r="BR1281" i="1"/>
  <c r="BR1287" i="1"/>
  <c r="BR1292" i="1"/>
  <c r="BR1297" i="1"/>
  <c r="BR1303" i="1"/>
  <c r="BR1308" i="1"/>
  <c r="BR1313" i="1"/>
  <c r="BR1319" i="1"/>
  <c r="BR1324" i="1"/>
  <c r="BR1329" i="1"/>
  <c r="BR1335" i="1"/>
  <c r="BR1340" i="1"/>
  <c r="BR1345" i="1"/>
  <c r="BR1351" i="1"/>
  <c r="BR1356" i="1"/>
  <c r="BR1361" i="1"/>
  <c r="BR1367" i="1"/>
  <c r="BR1372" i="1"/>
  <c r="BR1377" i="1"/>
  <c r="BR1383" i="1"/>
  <c r="BR1388" i="1"/>
  <c r="BR1393" i="1"/>
  <c r="BR1399" i="1"/>
  <c r="BR1404" i="1"/>
  <c r="BR1409" i="1"/>
  <c r="BR1415" i="1"/>
  <c r="BR1420" i="1"/>
  <c r="BR1425" i="1"/>
  <c r="BR1431" i="1"/>
  <c r="BR1436" i="1"/>
  <c r="BR1441" i="1"/>
  <c r="BR1447" i="1"/>
  <c r="BR1452" i="1"/>
  <c r="BR1457" i="1"/>
  <c r="BR1461" i="1"/>
  <c r="BR1465" i="1"/>
  <c r="BR1469" i="1"/>
  <c r="BR1473" i="1"/>
  <c r="BR1477" i="1"/>
  <c r="BR1481" i="1"/>
  <c r="BR1485" i="1"/>
  <c r="BR1489" i="1"/>
  <c r="BR1493" i="1"/>
  <c r="BR1497" i="1"/>
  <c r="BR1501" i="1"/>
  <c r="BR1505" i="1"/>
  <c r="BR1509" i="1"/>
  <c r="BR1513" i="1"/>
  <c r="BR1517" i="1"/>
  <c r="BR1521" i="1"/>
  <c r="BR1525" i="1"/>
  <c r="BR1529" i="1"/>
  <c r="BR1533" i="1"/>
  <c r="BR1537" i="1"/>
  <c r="BR1541" i="1"/>
  <c r="BR1545" i="1"/>
  <c r="BR1549" i="1"/>
  <c r="BR1553" i="1"/>
  <c r="BR1557" i="1"/>
  <c r="BR1561" i="1"/>
  <c r="BR1565" i="1"/>
  <c r="BR1569" i="1"/>
  <c r="BR1573" i="1"/>
  <c r="BR1577" i="1"/>
  <c r="BR1581" i="1"/>
  <c r="BR1585" i="1"/>
  <c r="BR1589" i="1"/>
  <c r="BR1593" i="1"/>
  <c r="BR1597" i="1"/>
  <c r="BR1601" i="1"/>
  <c r="BR1605" i="1"/>
  <c r="BR1609" i="1"/>
  <c r="BR1613" i="1"/>
  <c r="BR1617" i="1"/>
  <c r="BR1621" i="1"/>
  <c r="BR1625" i="1"/>
  <c r="BR1629" i="1"/>
  <c r="BR1633" i="1"/>
  <c r="BR1637" i="1"/>
  <c r="BR1641" i="1"/>
  <c r="BR1645" i="1"/>
  <c r="BR1649" i="1"/>
  <c r="BR1653" i="1"/>
  <c r="BR1657" i="1"/>
  <c r="BR1661" i="1"/>
  <c r="BR1665" i="1"/>
  <c r="BR1669" i="1"/>
  <c r="BR1673" i="1"/>
  <c r="BR1677" i="1"/>
  <c r="BR1681" i="1"/>
  <c r="BR1685" i="1"/>
  <c r="BR1689" i="1"/>
  <c r="BR1693" i="1"/>
  <c r="BR1697" i="1"/>
  <c r="BR1701" i="1"/>
  <c r="BR1705" i="1"/>
  <c r="BR1709" i="1"/>
  <c r="BR1713" i="1"/>
  <c r="BR1717" i="1"/>
  <c r="BR1721" i="1"/>
  <c r="BR1725" i="1"/>
  <c r="BR1729" i="1"/>
  <c r="BR1733" i="1"/>
  <c r="BR1737" i="1"/>
  <c r="BR1741" i="1"/>
  <c r="BR1745" i="1"/>
  <c r="BR1749" i="1"/>
  <c r="BR1753" i="1"/>
  <c r="BR1757" i="1"/>
  <c r="BR1761" i="1"/>
  <c r="BR1765" i="1"/>
  <c r="BR1769" i="1"/>
  <c r="BR1773" i="1"/>
  <c r="BR1777" i="1"/>
  <c r="BR1781" i="1"/>
  <c r="BR1785" i="1"/>
  <c r="BR1789" i="1"/>
  <c r="BR1793" i="1"/>
  <c r="BR1797" i="1"/>
  <c r="BR1801" i="1"/>
  <c r="BR1805" i="1"/>
  <c r="BR1809" i="1"/>
  <c r="BR1813" i="1"/>
  <c r="BR1817" i="1"/>
  <c r="BR1821" i="1"/>
  <c r="BR1825" i="1"/>
  <c r="BR1829" i="1"/>
  <c r="BR1833" i="1"/>
  <c r="BR1837" i="1"/>
  <c r="BR1841" i="1"/>
  <c r="BR1845" i="1"/>
  <c r="BR1849" i="1"/>
  <c r="BR1853" i="1"/>
  <c r="BR1857" i="1"/>
  <c r="BR1861" i="1"/>
  <c r="BR1865" i="1"/>
  <c r="BR1869" i="1"/>
  <c r="BR1873" i="1"/>
  <c r="BR1877" i="1"/>
  <c r="BR1881" i="1"/>
  <c r="BR1885" i="1"/>
  <c r="BR1889" i="1"/>
  <c r="BR1893" i="1"/>
  <c r="BR1897" i="1"/>
  <c r="BR1901" i="1"/>
  <c r="BR1905" i="1"/>
  <c r="BR1909" i="1"/>
  <c r="BR1913" i="1"/>
  <c r="BR1917" i="1"/>
  <c r="BR1921" i="1"/>
  <c r="BR1925" i="1"/>
  <c r="BR1929" i="1"/>
  <c r="BR1933" i="1"/>
  <c r="BR1937" i="1"/>
  <c r="BR1941" i="1"/>
  <c r="BR1945" i="1"/>
  <c r="BR1949" i="1"/>
  <c r="BR1953" i="1"/>
  <c r="BR1957" i="1"/>
  <c r="BR1961" i="1"/>
  <c r="BR1965" i="1"/>
  <c r="BR1969" i="1"/>
  <c r="BR1973" i="1"/>
  <c r="BR1977" i="1"/>
  <c r="BR1981" i="1"/>
  <c r="BR1985" i="1"/>
  <c r="BR1989" i="1"/>
  <c r="BR1993" i="1"/>
  <c r="BR1997" i="1"/>
  <c r="BR2001" i="1"/>
  <c r="BR2005" i="1"/>
  <c r="BR2009" i="1"/>
  <c r="BR75" i="1"/>
  <c r="BR203" i="1"/>
  <c r="BR331" i="1"/>
  <c r="BR377" i="1"/>
  <c r="BR409" i="1"/>
  <c r="BR441" i="1"/>
  <c r="BR473" i="1"/>
  <c r="BR505" i="1"/>
  <c r="BR537" i="1"/>
  <c r="BR569" i="1"/>
  <c r="BR601" i="1"/>
  <c r="BR620" i="1"/>
  <c r="BR636" i="1"/>
  <c r="BR652" i="1"/>
  <c r="BR668" i="1"/>
  <c r="BR684" i="1"/>
  <c r="BR700" i="1"/>
  <c r="BR716" i="1"/>
  <c r="BR732" i="1"/>
  <c r="BR748" i="1"/>
  <c r="BR764" i="1"/>
  <c r="BR780" i="1"/>
  <c r="BR796" i="1"/>
  <c r="BR812" i="1"/>
  <c r="BR828" i="1"/>
  <c r="BR844" i="1"/>
  <c r="BR860" i="1"/>
  <c r="BR876" i="1"/>
  <c r="BR892" i="1"/>
  <c r="BR908" i="1"/>
  <c r="BR924" i="1"/>
  <c r="BR940" i="1"/>
  <c r="BR956" i="1"/>
  <c r="BR972" i="1"/>
  <c r="BR988" i="1"/>
  <c r="BR1004" i="1"/>
  <c r="BR1020" i="1"/>
  <c r="BR1036" i="1"/>
  <c r="BR1052" i="1"/>
  <c r="BR1068" i="1"/>
  <c r="BR1084" i="1"/>
  <c r="BR1100" i="1"/>
  <c r="BR1116" i="1"/>
  <c r="BR1124" i="1"/>
  <c r="BR1132" i="1"/>
  <c r="BR1140" i="1"/>
  <c r="BR1148" i="1"/>
  <c r="BR1156" i="1"/>
  <c r="BR1164" i="1"/>
  <c r="BR1172" i="1"/>
  <c r="BR1180" i="1"/>
  <c r="BR1188" i="1"/>
  <c r="BR1196" i="1"/>
  <c r="BR1204" i="1"/>
  <c r="BR1212" i="1"/>
  <c r="BR1220" i="1"/>
  <c r="BR1228" i="1"/>
  <c r="BR1236" i="1"/>
  <c r="BR1244" i="1"/>
  <c r="BR1252" i="1"/>
  <c r="BR1260" i="1"/>
  <c r="BR1268" i="1"/>
  <c r="BR1276" i="1"/>
  <c r="BR1283" i="1"/>
  <c r="BR1288" i="1"/>
  <c r="BR1293" i="1"/>
  <c r="BR1299" i="1"/>
  <c r="BR1304" i="1"/>
  <c r="BR1309" i="1"/>
  <c r="BR1315" i="1"/>
  <c r="BR1320" i="1"/>
  <c r="BR1325" i="1"/>
  <c r="BR1331" i="1"/>
  <c r="BR1336" i="1"/>
  <c r="BR1341" i="1"/>
  <c r="BR1347" i="1"/>
  <c r="BR1352" i="1"/>
  <c r="BR1357" i="1"/>
  <c r="BR1363" i="1"/>
  <c r="BR1368" i="1"/>
  <c r="BR1373" i="1"/>
  <c r="BR1379" i="1"/>
  <c r="BR1384" i="1"/>
  <c r="BR1389" i="1"/>
  <c r="BR1395" i="1"/>
  <c r="BR1400" i="1"/>
  <c r="BR1405" i="1"/>
  <c r="BR1411" i="1"/>
  <c r="BR1416" i="1"/>
  <c r="BR1421" i="1"/>
  <c r="BR1427" i="1"/>
  <c r="BR1432" i="1"/>
  <c r="BR1437" i="1"/>
  <c r="BR1443" i="1"/>
  <c r="BR1448" i="1"/>
  <c r="BR1453" i="1"/>
  <c r="BR1458" i="1"/>
  <c r="BR1462" i="1"/>
  <c r="BR1466" i="1"/>
  <c r="BR1470" i="1"/>
  <c r="BR1474" i="1"/>
  <c r="BR1478" i="1"/>
  <c r="BR1482" i="1"/>
  <c r="BR1486" i="1"/>
  <c r="BR1490" i="1"/>
  <c r="BR1494" i="1"/>
  <c r="BR1498" i="1"/>
  <c r="BR1502" i="1"/>
  <c r="BR1506" i="1"/>
  <c r="BR1510" i="1"/>
  <c r="BR1514" i="1"/>
  <c r="BR1518" i="1"/>
  <c r="BR1522" i="1"/>
  <c r="BR1526" i="1"/>
  <c r="BR1530" i="1"/>
  <c r="BR1534" i="1"/>
  <c r="BR1538" i="1"/>
  <c r="BR1542" i="1"/>
  <c r="BR1546" i="1"/>
  <c r="BR1550" i="1"/>
  <c r="BR1554" i="1"/>
  <c r="BR1558" i="1"/>
  <c r="BR1562" i="1"/>
  <c r="BR1566" i="1"/>
  <c r="BR1570" i="1"/>
  <c r="BR1574" i="1"/>
  <c r="BR1578" i="1"/>
  <c r="BR1582" i="1"/>
  <c r="BR1586" i="1"/>
  <c r="BR1590" i="1"/>
  <c r="BR1594" i="1"/>
  <c r="BR1598" i="1"/>
  <c r="BR1602" i="1"/>
  <c r="BR1606" i="1"/>
  <c r="BR1610" i="1"/>
  <c r="BR1614" i="1"/>
  <c r="BR1618" i="1"/>
  <c r="BR1622" i="1"/>
  <c r="BR1626" i="1"/>
  <c r="BR1630" i="1"/>
  <c r="BR1634" i="1"/>
  <c r="BR1638" i="1"/>
  <c r="BR1642" i="1"/>
  <c r="BR1646" i="1"/>
  <c r="BR1650" i="1"/>
  <c r="BR1654" i="1"/>
  <c r="BR1658" i="1"/>
  <c r="BR1662" i="1"/>
  <c r="BR1666" i="1"/>
  <c r="BR1670" i="1"/>
  <c r="BR1674" i="1"/>
  <c r="BR1678" i="1"/>
  <c r="BR1682" i="1"/>
  <c r="BR1686" i="1"/>
  <c r="BR1690" i="1"/>
  <c r="BR1694" i="1"/>
  <c r="BR1698" i="1"/>
  <c r="BR1702" i="1"/>
  <c r="BR1706" i="1"/>
  <c r="BR1710" i="1"/>
  <c r="BR1714" i="1"/>
  <c r="BR1718" i="1"/>
  <c r="BR1722" i="1"/>
  <c r="BR1726" i="1"/>
  <c r="BR1730" i="1"/>
  <c r="BR1734" i="1"/>
  <c r="BR1738" i="1"/>
  <c r="BR1742" i="1"/>
  <c r="BR1746" i="1"/>
  <c r="BR1750" i="1"/>
  <c r="BR135" i="1"/>
  <c r="BR360" i="1"/>
  <c r="BR424" i="1"/>
  <c r="BR488" i="1"/>
  <c r="BR552" i="1"/>
  <c r="BR611" i="1"/>
  <c r="BR643" i="1"/>
  <c r="BR675" i="1"/>
  <c r="BR707" i="1"/>
  <c r="BR739" i="1"/>
  <c r="BR771" i="1"/>
  <c r="BR803" i="1"/>
  <c r="BR835" i="1"/>
  <c r="BR867" i="1"/>
  <c r="BR899" i="1"/>
  <c r="BR931" i="1"/>
  <c r="BR963" i="1"/>
  <c r="BR995" i="1"/>
  <c r="BR1027" i="1"/>
  <c r="BR1059" i="1"/>
  <c r="BR1091" i="1"/>
  <c r="BR1119" i="1"/>
  <c r="BR1135" i="1"/>
  <c r="BR1151" i="1"/>
  <c r="BR1167" i="1"/>
  <c r="BR1183" i="1"/>
  <c r="BR1199" i="1"/>
  <c r="BR1215" i="1"/>
  <c r="BR1231" i="1"/>
  <c r="BR1247" i="1"/>
  <c r="BR1263" i="1"/>
  <c r="BR1279" i="1"/>
  <c r="BR1289" i="1"/>
  <c r="BR1300" i="1"/>
  <c r="BR1311" i="1"/>
  <c r="BR1321" i="1"/>
  <c r="BR1332" i="1"/>
  <c r="BR1343" i="1"/>
  <c r="BR1353" i="1"/>
  <c r="BR1364" i="1"/>
  <c r="BR1375" i="1"/>
  <c r="BR1385" i="1"/>
  <c r="BR1396" i="1"/>
  <c r="BR1407" i="1"/>
  <c r="BR1417" i="1"/>
  <c r="BR1428" i="1"/>
  <c r="BR1439" i="1"/>
  <c r="BR1449" i="1"/>
  <c r="BR1459" i="1"/>
  <c r="BR1467" i="1"/>
  <c r="BR1475" i="1"/>
  <c r="BR1483" i="1"/>
  <c r="BR1491" i="1"/>
  <c r="BR1499" i="1"/>
  <c r="BR1507" i="1"/>
  <c r="BR1515" i="1"/>
  <c r="BR1523" i="1"/>
  <c r="BR1531" i="1"/>
  <c r="BR1539" i="1"/>
  <c r="BR1547" i="1"/>
  <c r="BR1555" i="1"/>
  <c r="BR1563" i="1"/>
  <c r="BR1571" i="1"/>
  <c r="BR1579" i="1"/>
  <c r="BR1587" i="1"/>
  <c r="BR1595" i="1"/>
  <c r="BR1603" i="1"/>
  <c r="BR1611" i="1"/>
  <c r="BR1619" i="1"/>
  <c r="BR1627" i="1"/>
  <c r="BR1635" i="1"/>
  <c r="BR1643" i="1"/>
  <c r="BR1651" i="1"/>
  <c r="BR1659" i="1"/>
  <c r="BR1667" i="1"/>
  <c r="BR1675" i="1"/>
  <c r="BR1683" i="1"/>
  <c r="BR1691" i="1"/>
  <c r="BR1699" i="1"/>
  <c r="BR1707" i="1"/>
  <c r="BR1715" i="1"/>
  <c r="BR1723" i="1"/>
  <c r="BR1731" i="1"/>
  <c r="BR1739" i="1"/>
  <c r="BR1747" i="1"/>
  <c r="BR1754" i="1"/>
  <c r="BR1759" i="1"/>
  <c r="BR1764" i="1"/>
  <c r="BR1770" i="1"/>
  <c r="BR1775" i="1"/>
  <c r="BR1780" i="1"/>
  <c r="BR1786" i="1"/>
  <c r="BR1791" i="1"/>
  <c r="BR1796" i="1"/>
  <c r="BR1802" i="1"/>
  <c r="BR1807" i="1"/>
  <c r="BR1812" i="1"/>
  <c r="BR1818" i="1"/>
  <c r="BR1823" i="1"/>
  <c r="BR1828" i="1"/>
  <c r="BR1834" i="1"/>
  <c r="BR1839" i="1"/>
  <c r="BR1844" i="1"/>
  <c r="BR1850" i="1"/>
  <c r="BR1855" i="1"/>
  <c r="BR1860" i="1"/>
  <c r="BR1866" i="1"/>
  <c r="BR1871" i="1"/>
  <c r="BR1876" i="1"/>
  <c r="BR1882" i="1"/>
  <c r="BR1887" i="1"/>
  <c r="BR1892" i="1"/>
  <c r="BR1898" i="1"/>
  <c r="BR1903" i="1"/>
  <c r="BR1908" i="1"/>
  <c r="BR1914" i="1"/>
  <c r="BR1919" i="1"/>
  <c r="BR1924" i="1"/>
  <c r="BR1930" i="1"/>
  <c r="BR1935" i="1"/>
  <c r="BR1940" i="1"/>
  <c r="BR1946" i="1"/>
  <c r="BR1951" i="1"/>
  <c r="BR1956" i="1"/>
  <c r="BR1962" i="1"/>
  <c r="BR1967" i="1"/>
  <c r="BR1972" i="1"/>
  <c r="BR1978" i="1"/>
  <c r="BR1983" i="1"/>
  <c r="BR1988" i="1"/>
  <c r="BR1994" i="1"/>
  <c r="BR1999" i="1"/>
  <c r="BR2004" i="1"/>
  <c r="BR139" i="1"/>
  <c r="BR361" i="1"/>
  <c r="BR425" i="1"/>
  <c r="BR489" i="1"/>
  <c r="BR553" i="1"/>
  <c r="BR612" i="1"/>
  <c r="BR644" i="1"/>
  <c r="BR676" i="1"/>
  <c r="BR708" i="1"/>
  <c r="BR740" i="1"/>
  <c r="BR772" i="1"/>
  <c r="BR804" i="1"/>
  <c r="BR836" i="1"/>
  <c r="BR868" i="1"/>
  <c r="BR900" i="1"/>
  <c r="BR932" i="1"/>
  <c r="BR964" i="1"/>
  <c r="BR996" i="1"/>
  <c r="BR1028" i="1"/>
  <c r="BR1060" i="1"/>
  <c r="BR1092" i="1"/>
  <c r="BR1120" i="1"/>
  <c r="BR1136" i="1"/>
  <c r="BR1152" i="1"/>
  <c r="BR1168" i="1"/>
  <c r="BR1184" i="1"/>
  <c r="BR1200" i="1"/>
  <c r="BR1216" i="1"/>
  <c r="BR1232" i="1"/>
  <c r="BR1248" i="1"/>
  <c r="BR1264" i="1"/>
  <c r="BR1280" i="1"/>
  <c r="BR1291" i="1"/>
  <c r="BR1301" i="1"/>
  <c r="BR1312" i="1"/>
  <c r="BR1323" i="1"/>
  <c r="BR1333" i="1"/>
  <c r="BR1344" i="1"/>
  <c r="BR1355" i="1"/>
  <c r="BR1365" i="1"/>
  <c r="BR1376" i="1"/>
  <c r="BR1387" i="1"/>
  <c r="BR1397" i="1"/>
  <c r="BR1408" i="1"/>
  <c r="BR1419" i="1"/>
  <c r="BR1429" i="1"/>
  <c r="BR1440" i="1"/>
  <c r="BR1451" i="1"/>
  <c r="BR1460" i="1"/>
  <c r="BR1468" i="1"/>
  <c r="BR1476" i="1"/>
  <c r="BR1484" i="1"/>
  <c r="BR1492" i="1"/>
  <c r="BR1500" i="1"/>
  <c r="BR1508" i="1"/>
  <c r="BR1516" i="1"/>
  <c r="BR1524" i="1"/>
  <c r="BR1532" i="1"/>
  <c r="BR1540" i="1"/>
  <c r="BR1548" i="1"/>
  <c r="BR1556" i="1"/>
  <c r="BR1564" i="1"/>
  <c r="BR1572" i="1"/>
  <c r="BR1580" i="1"/>
  <c r="BR1588" i="1"/>
  <c r="BR1596" i="1"/>
  <c r="BR1604" i="1"/>
  <c r="BR1612" i="1"/>
  <c r="BR1620" i="1"/>
  <c r="BR1628" i="1"/>
  <c r="BR1636" i="1"/>
  <c r="BR1644" i="1"/>
  <c r="BR1652" i="1"/>
  <c r="BR1660" i="1"/>
  <c r="BR1668" i="1"/>
  <c r="BR1676" i="1"/>
  <c r="BR1684" i="1"/>
  <c r="BR1692" i="1"/>
  <c r="BR1700" i="1"/>
  <c r="BR1708" i="1"/>
  <c r="BR1716" i="1"/>
  <c r="BR1724" i="1"/>
  <c r="BR1732" i="1"/>
  <c r="BR1740" i="1"/>
  <c r="BR1748" i="1"/>
  <c r="BR1755" i="1"/>
  <c r="BR1760" i="1"/>
  <c r="BR1766" i="1"/>
  <c r="BR1771" i="1"/>
  <c r="BR1776" i="1"/>
  <c r="BR1782" i="1"/>
  <c r="BR1787" i="1"/>
  <c r="BR1792" i="1"/>
  <c r="BR1798" i="1"/>
  <c r="BR1803" i="1"/>
  <c r="BR1808" i="1"/>
  <c r="BR1814" i="1"/>
  <c r="BR1819" i="1"/>
  <c r="BR1824" i="1"/>
  <c r="BR1830" i="1"/>
  <c r="BR1835" i="1"/>
  <c r="BR1840" i="1"/>
  <c r="BR1846" i="1"/>
  <c r="BR1851" i="1"/>
  <c r="BR1856" i="1"/>
  <c r="BR1862" i="1"/>
  <c r="BR1867" i="1"/>
  <c r="BR1872" i="1"/>
  <c r="BR1878" i="1"/>
  <c r="BR1883" i="1"/>
  <c r="BR1888" i="1"/>
  <c r="BR1894" i="1"/>
  <c r="BR1899" i="1"/>
  <c r="BR1904" i="1"/>
  <c r="BR1910" i="1"/>
  <c r="BR1915" i="1"/>
  <c r="BR1920" i="1"/>
  <c r="BR1926" i="1"/>
  <c r="BR1931" i="1"/>
  <c r="BR1936" i="1"/>
  <c r="BR1942" i="1"/>
  <c r="BR1947" i="1"/>
  <c r="BR1952" i="1"/>
  <c r="BR1958" i="1"/>
  <c r="BR1963" i="1"/>
  <c r="BR1968" i="1"/>
  <c r="BR1974" i="1"/>
  <c r="BR1979" i="1"/>
  <c r="BR1984" i="1"/>
  <c r="BR1990" i="1"/>
  <c r="BR1995" i="1"/>
  <c r="BR2000" i="1"/>
  <c r="BR2006" i="1"/>
  <c r="BR263" i="1"/>
  <c r="BR456" i="1"/>
  <c r="BR584" i="1"/>
  <c r="BR659" i="1"/>
  <c r="BR723" i="1"/>
  <c r="BR787" i="1"/>
  <c r="BR851" i="1"/>
  <c r="BR915" i="1"/>
  <c r="BR979" i="1"/>
  <c r="BR1043" i="1"/>
  <c r="BR1107" i="1"/>
  <c r="BR1143" i="1"/>
  <c r="BR1175" i="1"/>
  <c r="BR1207" i="1"/>
  <c r="BR1239" i="1"/>
  <c r="BR1271" i="1"/>
  <c r="BR1295" i="1"/>
  <c r="BR1316" i="1"/>
  <c r="BR1337" i="1"/>
  <c r="BR1359" i="1"/>
  <c r="BR1380" i="1"/>
  <c r="BR1401" i="1"/>
  <c r="BR1423" i="1"/>
  <c r="BR1444" i="1"/>
  <c r="BR1463" i="1"/>
  <c r="BR1479" i="1"/>
  <c r="BR1495" i="1"/>
  <c r="BR1511" i="1"/>
  <c r="BR1527" i="1"/>
  <c r="BR1543" i="1"/>
  <c r="BR1559" i="1"/>
  <c r="BR1575" i="1"/>
  <c r="BR1591" i="1"/>
  <c r="BR1607" i="1"/>
  <c r="BR1623" i="1"/>
  <c r="BR1639" i="1"/>
  <c r="BR1655" i="1"/>
  <c r="BR1671" i="1"/>
  <c r="BR1687" i="1"/>
  <c r="BR1703" i="1"/>
  <c r="BR1719" i="1"/>
  <c r="BR1735" i="1"/>
  <c r="BR1751" i="1"/>
  <c r="BR1762" i="1"/>
  <c r="BR1772" i="1"/>
  <c r="BR1783" i="1"/>
  <c r="BR1794" i="1"/>
  <c r="BR1804" i="1"/>
  <c r="BR1815" i="1"/>
  <c r="BR1826" i="1"/>
  <c r="BR1836" i="1"/>
  <c r="BR1847" i="1"/>
  <c r="BR1858" i="1"/>
  <c r="BR1868" i="1"/>
  <c r="BR1879" i="1"/>
  <c r="BR1890" i="1"/>
  <c r="BR1900" i="1"/>
  <c r="BR1911" i="1"/>
  <c r="BR1922" i="1"/>
  <c r="BR1932" i="1"/>
  <c r="BR1943" i="1"/>
  <c r="BR1954" i="1"/>
  <c r="BR1964" i="1"/>
  <c r="BR1975" i="1"/>
  <c r="BR1986" i="1"/>
  <c r="BR1996" i="1"/>
  <c r="BR2007" i="1"/>
  <c r="BR267" i="1"/>
  <c r="BR457" i="1"/>
  <c r="BR585" i="1"/>
  <c r="BR660" i="1"/>
  <c r="BR724" i="1"/>
  <c r="BR788" i="1"/>
  <c r="BR852" i="1"/>
  <c r="BR916" i="1"/>
  <c r="BR980" i="1"/>
  <c r="BR1044" i="1"/>
  <c r="BR1108" i="1"/>
  <c r="BR1144" i="1"/>
  <c r="BR1176" i="1"/>
  <c r="BR1208" i="1"/>
  <c r="BR1240" i="1"/>
  <c r="BR1272" i="1"/>
  <c r="BR1296" i="1"/>
  <c r="BR1317" i="1"/>
  <c r="BR1339" i="1"/>
  <c r="BR1360" i="1"/>
  <c r="BR1381" i="1"/>
  <c r="BR1403" i="1"/>
  <c r="BR1424" i="1"/>
  <c r="BR1445" i="1"/>
  <c r="BR1464" i="1"/>
  <c r="BR1480" i="1"/>
  <c r="BR1496" i="1"/>
  <c r="BR1512" i="1"/>
  <c r="BR1528" i="1"/>
  <c r="BR1544" i="1"/>
  <c r="BR1560" i="1"/>
  <c r="BR1576" i="1"/>
  <c r="BR1592" i="1"/>
  <c r="BR1608" i="1"/>
  <c r="BR1624" i="1"/>
  <c r="BR1640" i="1"/>
  <c r="BR1656" i="1"/>
  <c r="BR1672" i="1"/>
  <c r="BR1688" i="1"/>
  <c r="BR1704" i="1"/>
  <c r="BR1720" i="1"/>
  <c r="BR1736" i="1"/>
  <c r="BR1752" i="1"/>
  <c r="BR1763" i="1"/>
  <c r="BR1774" i="1"/>
  <c r="BR1784" i="1"/>
  <c r="BR1795" i="1"/>
  <c r="BR1806" i="1"/>
  <c r="BR1816" i="1"/>
  <c r="BR1827" i="1"/>
  <c r="BR1838" i="1"/>
  <c r="BR1848" i="1"/>
  <c r="BR1859" i="1"/>
  <c r="BR1870" i="1"/>
  <c r="BR1880" i="1"/>
  <c r="BR1891" i="1"/>
  <c r="BR1902" i="1"/>
  <c r="BR1912" i="1"/>
  <c r="BR1923" i="1"/>
  <c r="BR1934" i="1"/>
  <c r="BR1944" i="1"/>
  <c r="BR1955" i="1"/>
  <c r="BR1966" i="1"/>
  <c r="BR1976" i="1"/>
  <c r="BR1987" i="1"/>
  <c r="BR1998" i="1"/>
  <c r="BR2008" i="1"/>
  <c r="BR392" i="1"/>
  <c r="BR627" i="1"/>
  <c r="BR755" i="1"/>
  <c r="BR883" i="1"/>
  <c r="BR1011" i="1"/>
  <c r="BR1127" i="1"/>
  <c r="BR1191" i="1"/>
  <c r="BR1255" i="1"/>
  <c r="BR1305" i="1"/>
  <c r="BR1348" i="1"/>
  <c r="BR1391" i="1"/>
  <c r="BR1433" i="1"/>
  <c r="BR1471" i="1"/>
  <c r="BR1503" i="1"/>
  <c r="BR1535" i="1"/>
  <c r="BR1567" i="1"/>
  <c r="BR1599" i="1"/>
  <c r="BR1631" i="1"/>
  <c r="BR1663" i="1"/>
  <c r="BR1695" i="1"/>
  <c r="BR1727" i="1"/>
  <c r="BR1756" i="1"/>
  <c r="BR1778" i="1"/>
  <c r="BR1799" i="1"/>
  <c r="BR1820" i="1"/>
  <c r="BR1842" i="1"/>
  <c r="BR1863" i="1"/>
  <c r="BR1884" i="1"/>
  <c r="BR1906" i="1"/>
  <c r="BR1927" i="1"/>
  <c r="BR1948" i="1"/>
  <c r="BR1970" i="1"/>
  <c r="BR1991" i="1"/>
  <c r="BR393" i="1"/>
  <c r="BR628" i="1"/>
  <c r="BR756" i="1"/>
  <c r="BR884" i="1"/>
  <c r="BR1012" i="1"/>
  <c r="BR1128" i="1"/>
  <c r="BR1192" i="1"/>
  <c r="BR1256" i="1"/>
  <c r="BR1307" i="1"/>
  <c r="BR1349" i="1"/>
  <c r="BR1392" i="1"/>
  <c r="BR1435" i="1"/>
  <c r="BR1472" i="1"/>
  <c r="BR1504" i="1"/>
  <c r="BR1536" i="1"/>
  <c r="BR1568" i="1"/>
  <c r="BR1600" i="1"/>
  <c r="BR1632" i="1"/>
  <c r="BR1664" i="1"/>
  <c r="BR1696" i="1"/>
  <c r="BR1728" i="1"/>
  <c r="BR1758" i="1"/>
  <c r="BR1779" i="1"/>
  <c r="BR1800" i="1"/>
  <c r="BR1822" i="1"/>
  <c r="BR1843" i="1"/>
  <c r="BR1864" i="1"/>
  <c r="BR1886" i="1"/>
  <c r="BR1907" i="1"/>
  <c r="BR1928" i="1"/>
  <c r="BR1950" i="1"/>
  <c r="BR1971" i="1"/>
  <c r="BR1992" i="1"/>
  <c r="BF12" i="1"/>
  <c r="BF16" i="1"/>
  <c r="BF20" i="1"/>
  <c r="BF24" i="1"/>
  <c r="BF28" i="1"/>
  <c r="BF32" i="1"/>
  <c r="BF36" i="1"/>
  <c r="BF40" i="1"/>
  <c r="BF44" i="1"/>
  <c r="BF48" i="1"/>
  <c r="BF52" i="1"/>
  <c r="BF56" i="1"/>
  <c r="BF60" i="1"/>
  <c r="BF64" i="1"/>
  <c r="BF68" i="1"/>
  <c r="BF72" i="1"/>
  <c r="BF76" i="1"/>
  <c r="BF80" i="1"/>
  <c r="BF84" i="1"/>
  <c r="BF88" i="1"/>
  <c r="BF92" i="1"/>
  <c r="BF96" i="1"/>
  <c r="BF100" i="1"/>
  <c r="BF104" i="1"/>
  <c r="BF108" i="1"/>
  <c r="BF112" i="1"/>
  <c r="BF116" i="1"/>
  <c r="BF120" i="1"/>
  <c r="BF124" i="1"/>
  <c r="BF128" i="1"/>
  <c r="BF132" i="1"/>
  <c r="BF136" i="1"/>
  <c r="BF140" i="1"/>
  <c r="BF144" i="1"/>
  <c r="BF148" i="1"/>
  <c r="BF152" i="1"/>
  <c r="BF156" i="1"/>
  <c r="BF160" i="1"/>
  <c r="BF164" i="1"/>
  <c r="BF168" i="1"/>
  <c r="BF172" i="1"/>
  <c r="BF176" i="1"/>
  <c r="BF180" i="1"/>
  <c r="BF184" i="1"/>
  <c r="BF188" i="1"/>
  <c r="BF192" i="1"/>
  <c r="BF196" i="1"/>
  <c r="BF200" i="1"/>
  <c r="BF204" i="1"/>
  <c r="BF208" i="1"/>
  <c r="BF212" i="1"/>
  <c r="BF216" i="1"/>
  <c r="BF220" i="1"/>
  <c r="BF224" i="1"/>
  <c r="BF228" i="1"/>
  <c r="BF232" i="1"/>
  <c r="BF236" i="1"/>
  <c r="BF240" i="1"/>
  <c r="BF244" i="1"/>
  <c r="BF248" i="1"/>
  <c r="BF252" i="1"/>
  <c r="BF256" i="1"/>
  <c r="BF260" i="1"/>
  <c r="BF264" i="1"/>
  <c r="BF268" i="1"/>
  <c r="BF272" i="1"/>
  <c r="BF276" i="1"/>
  <c r="BF280" i="1"/>
  <c r="BF284" i="1"/>
  <c r="BF288" i="1"/>
  <c r="BF292" i="1"/>
  <c r="BF296" i="1"/>
  <c r="BF300" i="1"/>
  <c r="BF304" i="1"/>
  <c r="BF308" i="1"/>
  <c r="BF312" i="1"/>
  <c r="BF316" i="1"/>
  <c r="BF320" i="1"/>
  <c r="BF324" i="1"/>
  <c r="BF328" i="1"/>
  <c r="BF332" i="1"/>
  <c r="BF336" i="1"/>
  <c r="BF340" i="1"/>
  <c r="BF344" i="1"/>
  <c r="BF348" i="1"/>
  <c r="BF352" i="1"/>
  <c r="BF356" i="1"/>
  <c r="BF360" i="1"/>
  <c r="BF364" i="1"/>
  <c r="BF368" i="1"/>
  <c r="BF372" i="1"/>
  <c r="BF376" i="1"/>
  <c r="BF380" i="1"/>
  <c r="BF384" i="1"/>
  <c r="BF388" i="1"/>
  <c r="BF392" i="1"/>
  <c r="BF396" i="1"/>
  <c r="BF400" i="1"/>
  <c r="BF404" i="1"/>
  <c r="BF408" i="1"/>
  <c r="BF412" i="1"/>
  <c r="BF416" i="1"/>
  <c r="BF420" i="1"/>
  <c r="BF424" i="1"/>
  <c r="BF428" i="1"/>
  <c r="BF432" i="1"/>
  <c r="BF436" i="1"/>
  <c r="BF440" i="1"/>
  <c r="BF444" i="1"/>
  <c r="BF448" i="1"/>
  <c r="BF452" i="1"/>
  <c r="BF456" i="1"/>
  <c r="BF460" i="1"/>
  <c r="BF464" i="1"/>
  <c r="BF468" i="1"/>
  <c r="BF472" i="1"/>
  <c r="BF476" i="1"/>
  <c r="BF480" i="1"/>
  <c r="BF484" i="1"/>
  <c r="BF488" i="1"/>
  <c r="BF492" i="1"/>
  <c r="BF496" i="1"/>
  <c r="BF500" i="1"/>
  <c r="BF504" i="1"/>
  <c r="BF508" i="1"/>
  <c r="BF512" i="1"/>
  <c r="BF516" i="1"/>
  <c r="BF520" i="1"/>
  <c r="BF524" i="1"/>
  <c r="BF528" i="1"/>
  <c r="BF532" i="1"/>
  <c r="BF536" i="1"/>
  <c r="BF540" i="1"/>
  <c r="BF544" i="1"/>
  <c r="BF548" i="1"/>
  <c r="BF552" i="1"/>
  <c r="BF556" i="1"/>
  <c r="BF560" i="1"/>
  <c r="BF564" i="1"/>
  <c r="BF568" i="1"/>
  <c r="BF572" i="1"/>
  <c r="BF576" i="1"/>
  <c r="BF580" i="1"/>
  <c r="BF584" i="1"/>
  <c r="BF588" i="1"/>
  <c r="BF592" i="1"/>
  <c r="BF596" i="1"/>
  <c r="BF600" i="1"/>
  <c r="BF604" i="1"/>
  <c r="BF608" i="1"/>
  <c r="BF612" i="1"/>
  <c r="BF616" i="1"/>
  <c r="BF620" i="1"/>
  <c r="BF624" i="1"/>
  <c r="BF628" i="1"/>
  <c r="BF632" i="1"/>
  <c r="BF636" i="1"/>
  <c r="BF640" i="1"/>
  <c r="BF644" i="1"/>
  <c r="BF648" i="1"/>
  <c r="BF652" i="1"/>
  <c r="BF656" i="1"/>
  <c r="BF660" i="1"/>
  <c r="BF664" i="1"/>
  <c r="BF668" i="1"/>
  <c r="BF672" i="1"/>
  <c r="BF676" i="1"/>
  <c r="BF680" i="1"/>
  <c r="BF684" i="1"/>
  <c r="BF688" i="1"/>
  <c r="BF692" i="1"/>
  <c r="BF696" i="1"/>
  <c r="BF700" i="1"/>
  <c r="BF704" i="1"/>
  <c r="BF708" i="1"/>
  <c r="BF712" i="1"/>
  <c r="BF716" i="1"/>
  <c r="BF720" i="1"/>
  <c r="BF724" i="1"/>
  <c r="BF728" i="1"/>
  <c r="BF732" i="1"/>
  <c r="BF736" i="1"/>
  <c r="BF740" i="1"/>
  <c r="BF744" i="1"/>
  <c r="BF748" i="1"/>
  <c r="BF752" i="1"/>
  <c r="BF756" i="1"/>
  <c r="BF760" i="1"/>
  <c r="BF764" i="1"/>
  <c r="BF768" i="1"/>
  <c r="BF772" i="1"/>
  <c r="BF776" i="1"/>
  <c r="BF780" i="1"/>
  <c r="BF784" i="1"/>
  <c r="BF788" i="1"/>
  <c r="BF792" i="1"/>
  <c r="BF796" i="1"/>
  <c r="BF800" i="1"/>
  <c r="BF804" i="1"/>
  <c r="BF808" i="1"/>
  <c r="BF812" i="1"/>
  <c r="BF816" i="1"/>
  <c r="BF820" i="1"/>
  <c r="BF824" i="1"/>
  <c r="BF828" i="1"/>
  <c r="BF832" i="1"/>
  <c r="BF836" i="1"/>
  <c r="BF840" i="1"/>
  <c r="BF844" i="1"/>
  <c r="BF848" i="1"/>
  <c r="BF852" i="1"/>
  <c r="BF856" i="1"/>
  <c r="BF860" i="1"/>
  <c r="BF864" i="1"/>
  <c r="BF868" i="1"/>
  <c r="BF872" i="1"/>
  <c r="BF876" i="1"/>
  <c r="BF880" i="1"/>
  <c r="BF884" i="1"/>
  <c r="BF888" i="1"/>
  <c r="BF892" i="1"/>
  <c r="BF896" i="1"/>
  <c r="BF900" i="1"/>
  <c r="BF904" i="1"/>
  <c r="BF908" i="1"/>
  <c r="BF912" i="1"/>
  <c r="BF916" i="1"/>
  <c r="BF920" i="1"/>
  <c r="BF924" i="1"/>
  <c r="BF928" i="1"/>
  <c r="BF932" i="1"/>
  <c r="BF936" i="1"/>
  <c r="BF940" i="1"/>
  <c r="BF944" i="1"/>
  <c r="BF948" i="1"/>
  <c r="BF952" i="1"/>
  <c r="BF956" i="1"/>
  <c r="BF960" i="1"/>
  <c r="BF964" i="1"/>
  <c r="BF968" i="1"/>
  <c r="BF972" i="1"/>
  <c r="BF976" i="1"/>
  <c r="BF980" i="1"/>
  <c r="BF984" i="1"/>
  <c r="BF988" i="1"/>
  <c r="BF992" i="1"/>
  <c r="BF996" i="1"/>
  <c r="BF1000" i="1"/>
  <c r="BF1004" i="1"/>
  <c r="BF1008" i="1"/>
  <c r="BF1012" i="1"/>
  <c r="BF1016" i="1"/>
  <c r="BF1020" i="1"/>
  <c r="BF1024" i="1"/>
  <c r="BF1028" i="1"/>
  <c r="BF1032" i="1"/>
  <c r="BF1036" i="1"/>
  <c r="BF1040" i="1"/>
  <c r="BF1044" i="1"/>
  <c r="BF1048" i="1"/>
  <c r="BF1052" i="1"/>
  <c r="BF1056" i="1"/>
  <c r="BF1060" i="1"/>
  <c r="BF1064" i="1"/>
  <c r="BF1068" i="1"/>
  <c r="BF1072" i="1"/>
  <c r="BF1076" i="1"/>
  <c r="BF1080" i="1"/>
  <c r="BF1084" i="1"/>
  <c r="BF1088" i="1"/>
  <c r="BF1092" i="1"/>
  <c r="BF1096" i="1"/>
  <c r="BF1100" i="1"/>
  <c r="BF1104" i="1"/>
  <c r="BF1108" i="1"/>
  <c r="BF1112" i="1"/>
  <c r="BF1116" i="1"/>
  <c r="BF1120" i="1"/>
  <c r="BF1124" i="1"/>
  <c r="BF1128" i="1"/>
  <c r="BF1132" i="1"/>
  <c r="BF1136" i="1"/>
  <c r="BF1140" i="1"/>
  <c r="BF1144" i="1"/>
  <c r="BF1148" i="1"/>
  <c r="BF1152" i="1"/>
  <c r="BF1156" i="1"/>
  <c r="BF1160" i="1"/>
  <c r="BF1164" i="1"/>
  <c r="BF1168" i="1"/>
  <c r="BF1172" i="1"/>
  <c r="BF1176" i="1"/>
  <c r="BF1180" i="1"/>
  <c r="BF1184" i="1"/>
  <c r="BF1188" i="1"/>
  <c r="BF1192" i="1"/>
  <c r="BF1196" i="1"/>
  <c r="BF1200" i="1"/>
  <c r="BF1204" i="1"/>
  <c r="BF1208" i="1"/>
  <c r="BF1212" i="1"/>
  <c r="BF1216" i="1"/>
  <c r="BF1220" i="1"/>
  <c r="BF1224" i="1"/>
  <c r="BF1228" i="1"/>
  <c r="BF1232" i="1"/>
  <c r="BF1236" i="1"/>
  <c r="BF1240" i="1"/>
  <c r="BF1244" i="1"/>
  <c r="BF1248" i="1"/>
  <c r="BF1252" i="1"/>
  <c r="BF1256" i="1"/>
  <c r="BF1260" i="1"/>
  <c r="BF1264" i="1"/>
  <c r="BF1268" i="1"/>
  <c r="BF1272" i="1"/>
  <c r="BF1276" i="1"/>
  <c r="BF1280" i="1"/>
  <c r="BF1284" i="1"/>
  <c r="BF1288" i="1"/>
  <c r="BF1292" i="1"/>
  <c r="BF1296" i="1"/>
  <c r="BF1300" i="1"/>
  <c r="BF1304" i="1"/>
  <c r="BF1308" i="1"/>
  <c r="BR520" i="1"/>
  <c r="BR819" i="1"/>
  <c r="BR1075" i="1"/>
  <c r="BR1223" i="1"/>
  <c r="BR1327" i="1"/>
  <c r="BR1412" i="1"/>
  <c r="BR1487" i="1"/>
  <c r="BR1551" i="1"/>
  <c r="BR1615" i="1"/>
  <c r="BR1679" i="1"/>
  <c r="BR1743" i="1"/>
  <c r="BR1788" i="1"/>
  <c r="BR1831" i="1"/>
  <c r="BR1874" i="1"/>
  <c r="BR1916" i="1"/>
  <c r="BR1959" i="1"/>
  <c r="BR2002" i="1"/>
  <c r="BF11" i="1"/>
  <c r="BF17" i="1"/>
  <c r="BF22" i="1"/>
  <c r="BF27" i="1"/>
  <c r="BF33" i="1"/>
  <c r="BF38" i="1"/>
  <c r="BF43" i="1"/>
  <c r="BF49" i="1"/>
  <c r="BF54" i="1"/>
  <c r="BF59" i="1"/>
  <c r="BF65" i="1"/>
  <c r="BF70" i="1"/>
  <c r="BF75" i="1"/>
  <c r="BF81" i="1"/>
  <c r="BF86" i="1"/>
  <c r="BF91" i="1"/>
  <c r="BF97" i="1"/>
  <c r="BF102" i="1"/>
  <c r="BF107" i="1"/>
  <c r="BF113" i="1"/>
  <c r="BF118" i="1"/>
  <c r="BF123" i="1"/>
  <c r="BF129" i="1"/>
  <c r="BF134" i="1"/>
  <c r="BF139" i="1"/>
  <c r="BF145" i="1"/>
  <c r="BF150" i="1"/>
  <c r="BF155" i="1"/>
  <c r="BF161" i="1"/>
  <c r="BF166" i="1"/>
  <c r="BF171" i="1"/>
  <c r="BF177" i="1"/>
  <c r="BF182" i="1"/>
  <c r="BF187" i="1"/>
  <c r="BF193" i="1"/>
  <c r="BF198" i="1"/>
  <c r="BF203" i="1"/>
  <c r="BF209" i="1"/>
  <c r="BF214" i="1"/>
  <c r="BF219" i="1"/>
  <c r="BF225" i="1"/>
  <c r="BF230" i="1"/>
  <c r="BF235" i="1"/>
  <c r="BF241" i="1"/>
  <c r="BF246" i="1"/>
  <c r="BF251" i="1"/>
  <c r="BF257" i="1"/>
  <c r="BF262" i="1"/>
  <c r="BF267" i="1"/>
  <c r="BF273" i="1"/>
  <c r="BF278" i="1"/>
  <c r="BF283" i="1"/>
  <c r="BF289" i="1"/>
  <c r="BF294" i="1"/>
  <c r="BF299" i="1"/>
  <c r="BF305" i="1"/>
  <c r="BF310" i="1"/>
  <c r="BF315" i="1"/>
  <c r="BF321" i="1"/>
  <c r="BF326" i="1"/>
  <c r="BF331" i="1"/>
  <c r="BF337" i="1"/>
  <c r="BF342" i="1"/>
  <c r="BF347" i="1"/>
  <c r="BF353" i="1"/>
  <c r="BF358" i="1"/>
  <c r="BF363" i="1"/>
  <c r="BF369" i="1"/>
  <c r="BF374" i="1"/>
  <c r="BF379" i="1"/>
  <c r="BF385" i="1"/>
  <c r="BF390" i="1"/>
  <c r="BF395" i="1"/>
  <c r="BF401" i="1"/>
  <c r="BF406" i="1"/>
  <c r="BF411" i="1"/>
  <c r="BF417" i="1"/>
  <c r="BF422" i="1"/>
  <c r="BF427" i="1"/>
  <c r="BF433" i="1"/>
  <c r="BF438" i="1"/>
  <c r="BF443" i="1"/>
  <c r="BF449" i="1"/>
  <c r="BF454" i="1"/>
  <c r="BF459" i="1"/>
  <c r="BF465" i="1"/>
  <c r="BF470" i="1"/>
  <c r="BF475" i="1"/>
  <c r="BF481" i="1"/>
  <c r="BF486" i="1"/>
  <c r="BF491" i="1"/>
  <c r="BF497" i="1"/>
  <c r="BF502" i="1"/>
  <c r="BF507" i="1"/>
  <c r="BF513" i="1"/>
  <c r="BF518" i="1"/>
  <c r="BF523" i="1"/>
  <c r="BF529" i="1"/>
  <c r="BF534" i="1"/>
  <c r="BF539" i="1"/>
  <c r="BF545" i="1"/>
  <c r="BF550" i="1"/>
  <c r="BF555" i="1"/>
  <c r="BF561" i="1"/>
  <c r="BF566" i="1"/>
  <c r="BF571" i="1"/>
  <c r="BF577" i="1"/>
  <c r="BF582" i="1"/>
  <c r="BF587" i="1"/>
  <c r="BF593" i="1"/>
  <c r="BF598" i="1"/>
  <c r="BF603" i="1"/>
  <c r="BF609" i="1"/>
  <c r="BF614" i="1"/>
  <c r="BF619" i="1"/>
  <c r="BF625" i="1"/>
  <c r="BF630" i="1"/>
  <c r="BF635" i="1"/>
  <c r="BF641" i="1"/>
  <c r="BF646" i="1"/>
  <c r="BF651" i="1"/>
  <c r="BF657" i="1"/>
  <c r="BF662" i="1"/>
  <c r="BF667" i="1"/>
  <c r="BF673" i="1"/>
  <c r="BF678" i="1"/>
  <c r="BF683" i="1"/>
  <c r="BF689" i="1"/>
  <c r="BF694" i="1"/>
  <c r="BF699" i="1"/>
  <c r="BF705" i="1"/>
  <c r="BF710" i="1"/>
  <c r="BF715" i="1"/>
  <c r="BF721" i="1"/>
  <c r="BF726" i="1"/>
  <c r="BF731" i="1"/>
  <c r="BF737" i="1"/>
  <c r="BF742" i="1"/>
  <c r="BF747" i="1"/>
  <c r="BF753" i="1"/>
  <c r="BF758" i="1"/>
  <c r="BF763" i="1"/>
  <c r="BF769" i="1"/>
  <c r="BF774" i="1"/>
  <c r="BF779" i="1"/>
  <c r="BF785" i="1"/>
  <c r="BF790" i="1"/>
  <c r="BF795" i="1"/>
  <c r="BF801" i="1"/>
  <c r="BF806" i="1"/>
  <c r="BF811" i="1"/>
  <c r="BF817" i="1"/>
  <c r="BF822" i="1"/>
  <c r="BF827" i="1"/>
  <c r="BF833" i="1"/>
  <c r="BF838" i="1"/>
  <c r="BF843" i="1"/>
  <c r="BF849" i="1"/>
  <c r="BF854" i="1"/>
  <c r="BF859" i="1"/>
  <c r="BF865" i="1"/>
  <c r="BF870" i="1"/>
  <c r="BF875" i="1"/>
  <c r="BF881" i="1"/>
  <c r="BF886" i="1"/>
  <c r="BF891" i="1"/>
  <c r="BF897" i="1"/>
  <c r="BF902" i="1"/>
  <c r="BF907" i="1"/>
  <c r="BF913" i="1"/>
  <c r="BF918" i="1"/>
  <c r="BF923" i="1"/>
  <c r="BF929" i="1"/>
  <c r="BF934" i="1"/>
  <c r="BF939" i="1"/>
  <c r="BF945" i="1"/>
  <c r="BF950" i="1"/>
  <c r="BF955" i="1"/>
  <c r="BF961" i="1"/>
  <c r="BF966" i="1"/>
  <c r="BF971" i="1"/>
  <c r="BF977" i="1"/>
  <c r="BF982" i="1"/>
  <c r="BF987" i="1"/>
  <c r="BF993" i="1"/>
  <c r="BF998" i="1"/>
  <c r="BF1003" i="1"/>
  <c r="BF1009" i="1"/>
  <c r="BF1014" i="1"/>
  <c r="BF1019" i="1"/>
  <c r="BF1025" i="1"/>
  <c r="BF1030" i="1"/>
  <c r="BF1035" i="1"/>
  <c r="BF1041" i="1"/>
  <c r="BF1046" i="1"/>
  <c r="BF1051" i="1"/>
  <c r="BF1057" i="1"/>
  <c r="BF1062" i="1"/>
  <c r="BF1067" i="1"/>
  <c r="BF1073" i="1"/>
  <c r="BF1078" i="1"/>
  <c r="BF1083" i="1"/>
  <c r="BF1089" i="1"/>
  <c r="BF1094" i="1"/>
  <c r="BF1099" i="1"/>
  <c r="BF1105" i="1"/>
  <c r="BF1110" i="1"/>
  <c r="BF1115" i="1"/>
  <c r="BF1121" i="1"/>
  <c r="BF1126" i="1"/>
  <c r="BF1131" i="1"/>
  <c r="BF1137" i="1"/>
  <c r="BF1142" i="1"/>
  <c r="BF1147" i="1"/>
  <c r="BF1153" i="1"/>
  <c r="BF1158" i="1"/>
  <c r="BF1163" i="1"/>
  <c r="BF1169" i="1"/>
  <c r="BF1174" i="1"/>
  <c r="BF1179" i="1"/>
  <c r="BF1185" i="1"/>
  <c r="BF1190" i="1"/>
  <c r="BF1195" i="1"/>
  <c r="BF1201" i="1"/>
  <c r="BF1206" i="1"/>
  <c r="BF1211" i="1"/>
  <c r="BF1217" i="1"/>
  <c r="BF1222" i="1"/>
  <c r="BF1227" i="1"/>
  <c r="BF1233" i="1"/>
  <c r="BF1238" i="1"/>
  <c r="BF1243" i="1"/>
  <c r="BF1249" i="1"/>
  <c r="BF1254" i="1"/>
  <c r="BF1259" i="1"/>
  <c r="BF1265" i="1"/>
  <c r="BF1270" i="1"/>
  <c r="BF1275" i="1"/>
  <c r="BF1281" i="1"/>
  <c r="BF1286" i="1"/>
  <c r="BF1291" i="1"/>
  <c r="BF1297" i="1"/>
  <c r="BF1302" i="1"/>
  <c r="BF1307" i="1"/>
  <c r="BF1312" i="1"/>
  <c r="BF1316" i="1"/>
  <c r="BF1320" i="1"/>
  <c r="BF1324" i="1"/>
  <c r="BF1328" i="1"/>
  <c r="BF1332" i="1"/>
  <c r="BF1336" i="1"/>
  <c r="BF1340" i="1"/>
  <c r="BF1344" i="1"/>
  <c r="BF1348" i="1"/>
  <c r="BF1352" i="1"/>
  <c r="BF1356" i="1"/>
  <c r="BF1360" i="1"/>
  <c r="BF1364" i="1"/>
  <c r="BF1368" i="1"/>
  <c r="BF1372" i="1"/>
  <c r="BF1376" i="1"/>
  <c r="BF1380" i="1"/>
  <c r="BF1384" i="1"/>
  <c r="BF1388" i="1"/>
  <c r="BF1392" i="1"/>
  <c r="BF1396" i="1"/>
  <c r="BF1400" i="1"/>
  <c r="BF1404" i="1"/>
  <c r="BF1408" i="1"/>
  <c r="BF1412" i="1"/>
  <c r="BF1416" i="1"/>
  <c r="BF1420" i="1"/>
  <c r="BF1424" i="1"/>
  <c r="BF1428" i="1"/>
  <c r="BF1432" i="1"/>
  <c r="BF1436" i="1"/>
  <c r="BF1440" i="1"/>
  <c r="BF1444" i="1"/>
  <c r="BF1448" i="1"/>
  <c r="BF1452" i="1"/>
  <c r="BF1456" i="1"/>
  <c r="BF1460" i="1"/>
  <c r="BF1464" i="1"/>
  <c r="BF1468" i="1"/>
  <c r="BF1472" i="1"/>
  <c r="BF1476" i="1"/>
  <c r="BF1480" i="1"/>
  <c r="BF1484" i="1"/>
  <c r="BF1488" i="1"/>
  <c r="BF1492" i="1"/>
  <c r="BF1496" i="1"/>
  <c r="BF1500" i="1"/>
  <c r="BF1504" i="1"/>
  <c r="BF1508" i="1"/>
  <c r="BF1512" i="1"/>
  <c r="BF1516" i="1"/>
  <c r="BF1520" i="1"/>
  <c r="BF1524" i="1"/>
  <c r="BF1528" i="1"/>
  <c r="BF1532" i="1"/>
  <c r="BF1536" i="1"/>
  <c r="BF1540" i="1"/>
  <c r="BF1544" i="1"/>
  <c r="BF1548" i="1"/>
  <c r="BF1552" i="1"/>
  <c r="BF1556" i="1"/>
  <c r="BF1560" i="1"/>
  <c r="BF1564" i="1"/>
  <c r="BF1568" i="1"/>
  <c r="BF1572" i="1"/>
  <c r="BF1576" i="1"/>
  <c r="BF1580" i="1"/>
  <c r="BF1584" i="1"/>
  <c r="BF1588" i="1"/>
  <c r="BF1592" i="1"/>
  <c r="BF1596" i="1"/>
  <c r="BF1600" i="1"/>
  <c r="BF1604" i="1"/>
  <c r="BF1608" i="1"/>
  <c r="BF1612" i="1"/>
  <c r="BF1616" i="1"/>
  <c r="BF1620" i="1"/>
  <c r="BF1624" i="1"/>
  <c r="BF1628" i="1"/>
  <c r="BF1632" i="1"/>
  <c r="BF1636" i="1"/>
  <c r="BF1640" i="1"/>
  <c r="BF1644" i="1"/>
  <c r="BF1648" i="1"/>
  <c r="BF1652" i="1"/>
  <c r="BF1656" i="1"/>
  <c r="BF1660" i="1"/>
  <c r="BF1664" i="1"/>
  <c r="BF1668" i="1"/>
  <c r="BF1672" i="1"/>
  <c r="BF1676" i="1"/>
  <c r="BF1680" i="1"/>
  <c r="BF1684" i="1"/>
  <c r="BF1688" i="1"/>
  <c r="BF1692" i="1"/>
  <c r="BF1696" i="1"/>
  <c r="BF1700" i="1"/>
  <c r="BF1704" i="1"/>
  <c r="BF1708" i="1"/>
  <c r="BF1712" i="1"/>
  <c r="BF1716" i="1"/>
  <c r="BF1720" i="1"/>
  <c r="BF1724" i="1"/>
  <c r="BF1728" i="1"/>
  <c r="BF1732" i="1"/>
  <c r="BF1736" i="1"/>
  <c r="BF1740" i="1"/>
  <c r="BF1744" i="1"/>
  <c r="BF1748" i="1"/>
  <c r="BF1752" i="1"/>
  <c r="BF1756" i="1"/>
  <c r="BF1760" i="1"/>
  <c r="BF1764" i="1"/>
  <c r="BF1768" i="1"/>
  <c r="BF1772" i="1"/>
  <c r="BF1776" i="1"/>
  <c r="BF1780" i="1"/>
  <c r="BF1784" i="1"/>
  <c r="BF1788" i="1"/>
  <c r="BF1792" i="1"/>
  <c r="BF1796" i="1"/>
  <c r="BF1800" i="1"/>
  <c r="BF1804" i="1"/>
  <c r="BF1808" i="1"/>
  <c r="BF1812" i="1"/>
  <c r="BF1816" i="1"/>
  <c r="BF1820" i="1"/>
  <c r="BF1824" i="1"/>
  <c r="BF1828" i="1"/>
  <c r="BF1832" i="1"/>
  <c r="BF1836" i="1"/>
  <c r="BF1840" i="1"/>
  <c r="BF1844" i="1"/>
  <c r="BF1848" i="1"/>
  <c r="BF1852" i="1"/>
  <c r="BF1856" i="1"/>
  <c r="BF1860" i="1"/>
  <c r="BF1864" i="1"/>
  <c r="BF1868" i="1"/>
  <c r="BF1872" i="1"/>
  <c r="BF1876" i="1"/>
  <c r="BF1880" i="1"/>
  <c r="BF1884" i="1"/>
  <c r="BF1888" i="1"/>
  <c r="BF1892" i="1"/>
  <c r="BF1896" i="1"/>
  <c r="BF1900" i="1"/>
  <c r="BF1904" i="1"/>
  <c r="BF1908" i="1"/>
  <c r="BF1912" i="1"/>
  <c r="BF1916" i="1"/>
  <c r="BF1920" i="1"/>
  <c r="BF1924" i="1"/>
  <c r="BF1928" i="1"/>
  <c r="BF1932" i="1"/>
  <c r="BF1936" i="1"/>
  <c r="BF1940" i="1"/>
  <c r="BF1944" i="1"/>
  <c r="BF1948" i="1"/>
  <c r="BF1952" i="1"/>
  <c r="BF1956" i="1"/>
  <c r="BF1960" i="1"/>
  <c r="BF1964" i="1"/>
  <c r="BF1968" i="1"/>
  <c r="BF1972" i="1"/>
  <c r="BF1976" i="1"/>
  <c r="BF1980" i="1"/>
  <c r="BF1984" i="1"/>
  <c r="BF1988" i="1"/>
  <c r="BF1992" i="1"/>
  <c r="BF1996" i="1"/>
  <c r="BF2000" i="1"/>
  <c r="BF2004" i="1"/>
  <c r="BF2008" i="1"/>
  <c r="BR521" i="1"/>
  <c r="BR820" i="1"/>
  <c r="BR1076" i="1"/>
  <c r="BR1224" i="1"/>
  <c r="BR1328" i="1"/>
  <c r="BR1413" i="1"/>
  <c r="BR1488" i="1"/>
  <c r="BR1552" i="1"/>
  <c r="BR1616" i="1"/>
  <c r="BR1680" i="1"/>
  <c r="BR1744" i="1"/>
  <c r="BR1790" i="1"/>
  <c r="BR1832" i="1"/>
  <c r="BR1875" i="1"/>
  <c r="BR1918" i="1"/>
  <c r="BR1960" i="1"/>
  <c r="BR2003" i="1"/>
  <c r="BR691" i="1"/>
  <c r="BR947" i="1"/>
  <c r="BR1159" i="1"/>
  <c r="BR1284" i="1"/>
  <c r="BR1369" i="1"/>
  <c r="BR1455" i="1"/>
  <c r="BR1519" i="1"/>
  <c r="BR1583" i="1"/>
  <c r="BR1647" i="1"/>
  <c r="BR1711" i="1"/>
  <c r="BR1767" i="1"/>
  <c r="BR1810" i="1"/>
  <c r="BR1852" i="1"/>
  <c r="BR1895" i="1"/>
  <c r="BR1938" i="1"/>
  <c r="BR1980" i="1"/>
  <c r="BR692" i="1"/>
  <c r="BR1371" i="1"/>
  <c r="BR1648" i="1"/>
  <c r="BR1854" i="1"/>
  <c r="BF18" i="1"/>
  <c r="BF25" i="1"/>
  <c r="BF31" i="1"/>
  <c r="BF39" i="1"/>
  <c r="BF46" i="1"/>
  <c r="BF53" i="1"/>
  <c r="BF61" i="1"/>
  <c r="BF67" i="1"/>
  <c r="BF74" i="1"/>
  <c r="BF82" i="1"/>
  <c r="BF89" i="1"/>
  <c r="BF95" i="1"/>
  <c r="BF103" i="1"/>
  <c r="BF110" i="1"/>
  <c r="BF117" i="1"/>
  <c r="BF125" i="1"/>
  <c r="BF131" i="1"/>
  <c r="BF138" i="1"/>
  <c r="BF146" i="1"/>
  <c r="BF153" i="1"/>
  <c r="BF159" i="1"/>
  <c r="BF167" i="1"/>
  <c r="BF174" i="1"/>
  <c r="BF181" i="1"/>
  <c r="BF189" i="1"/>
  <c r="BF195" i="1"/>
  <c r="BF202" i="1"/>
  <c r="BF210" i="1"/>
  <c r="BF217" i="1"/>
  <c r="BF223" i="1"/>
  <c r="BF231" i="1"/>
  <c r="BF238" i="1"/>
  <c r="BF245" i="1"/>
  <c r="BF253" i="1"/>
  <c r="BF259" i="1"/>
  <c r="BF266" i="1"/>
  <c r="BF274" i="1"/>
  <c r="BF281" i="1"/>
  <c r="BF287" i="1"/>
  <c r="BF295" i="1"/>
  <c r="BF302" i="1"/>
  <c r="BF309" i="1"/>
  <c r="BF317" i="1"/>
  <c r="BF323" i="1"/>
  <c r="BF330" i="1"/>
  <c r="BF338" i="1"/>
  <c r="BF345" i="1"/>
  <c r="BF351" i="1"/>
  <c r="BF359" i="1"/>
  <c r="BF366" i="1"/>
  <c r="BF373" i="1"/>
  <c r="BF381" i="1"/>
  <c r="BF387" i="1"/>
  <c r="BF394" i="1"/>
  <c r="BF402" i="1"/>
  <c r="BF409" i="1"/>
  <c r="BF415" i="1"/>
  <c r="BF423" i="1"/>
  <c r="BF430" i="1"/>
  <c r="BF437" i="1"/>
  <c r="BF445" i="1"/>
  <c r="BF451" i="1"/>
  <c r="BF458" i="1"/>
  <c r="BF466" i="1"/>
  <c r="BF473" i="1"/>
  <c r="BF479" i="1"/>
  <c r="BF487" i="1"/>
  <c r="BF494" i="1"/>
  <c r="BF501" i="1"/>
  <c r="BF509" i="1"/>
  <c r="BF515" i="1"/>
  <c r="BF522" i="1"/>
  <c r="BF530" i="1"/>
  <c r="BF537" i="1"/>
  <c r="BF543" i="1"/>
  <c r="BF551" i="1"/>
  <c r="BF558" i="1"/>
  <c r="BF565" i="1"/>
  <c r="BF573" i="1"/>
  <c r="BF579" i="1"/>
  <c r="BF586" i="1"/>
  <c r="BF594" i="1"/>
  <c r="BF601" i="1"/>
  <c r="BF607" i="1"/>
  <c r="BF615" i="1"/>
  <c r="BF622" i="1"/>
  <c r="BF629" i="1"/>
  <c r="BF637" i="1"/>
  <c r="BF643" i="1"/>
  <c r="BF650" i="1"/>
  <c r="BF658" i="1"/>
  <c r="BF665" i="1"/>
  <c r="BF671" i="1"/>
  <c r="BF679" i="1"/>
  <c r="BF686" i="1"/>
  <c r="BF693" i="1"/>
  <c r="BF701" i="1"/>
  <c r="BF707" i="1"/>
  <c r="BF714" i="1"/>
  <c r="BF722" i="1"/>
  <c r="BF729" i="1"/>
  <c r="BF735" i="1"/>
  <c r="BF743" i="1"/>
  <c r="BF750" i="1"/>
  <c r="BF757" i="1"/>
  <c r="BF765" i="1"/>
  <c r="BF771" i="1"/>
  <c r="BF778" i="1"/>
  <c r="BF786" i="1"/>
  <c r="BF793" i="1"/>
  <c r="BF799" i="1"/>
  <c r="BF807" i="1"/>
  <c r="BF814" i="1"/>
  <c r="BF821" i="1"/>
  <c r="BF829" i="1"/>
  <c r="BF835" i="1"/>
  <c r="BF842" i="1"/>
  <c r="BF850" i="1"/>
  <c r="BF857" i="1"/>
  <c r="BF863" i="1"/>
  <c r="BF871" i="1"/>
  <c r="BF878" i="1"/>
  <c r="BF885" i="1"/>
  <c r="BF893" i="1"/>
  <c r="BF899" i="1"/>
  <c r="BF906" i="1"/>
  <c r="BF914" i="1"/>
  <c r="BF921" i="1"/>
  <c r="BF927" i="1"/>
  <c r="BF935" i="1"/>
  <c r="BF942" i="1"/>
  <c r="BF949" i="1"/>
  <c r="BF957" i="1"/>
  <c r="BF963" i="1"/>
  <c r="BF970" i="1"/>
  <c r="BF978" i="1"/>
  <c r="BF985" i="1"/>
  <c r="BF991" i="1"/>
  <c r="BF999" i="1"/>
  <c r="BF1006" i="1"/>
  <c r="BF1013" i="1"/>
  <c r="BF1021" i="1"/>
  <c r="BF1027" i="1"/>
  <c r="BF1034" i="1"/>
  <c r="BF1042" i="1"/>
  <c r="BF1049" i="1"/>
  <c r="BF1055" i="1"/>
  <c r="BF1063" i="1"/>
  <c r="BF1070" i="1"/>
  <c r="BF1077" i="1"/>
  <c r="BF1085" i="1"/>
  <c r="BF1091" i="1"/>
  <c r="BF1098" i="1"/>
  <c r="BF1106" i="1"/>
  <c r="BF1113" i="1"/>
  <c r="BF1119" i="1"/>
  <c r="BF1127" i="1"/>
  <c r="BF1134" i="1"/>
  <c r="BF1141" i="1"/>
  <c r="BF1149" i="1"/>
  <c r="BF1155" i="1"/>
  <c r="BF1162" i="1"/>
  <c r="BF1170" i="1"/>
  <c r="BF1177" i="1"/>
  <c r="BF1183" i="1"/>
  <c r="BF1191" i="1"/>
  <c r="BF1198" i="1"/>
  <c r="BF1205" i="1"/>
  <c r="BF1213" i="1"/>
  <c r="BF1219" i="1"/>
  <c r="BF1226" i="1"/>
  <c r="BF1234" i="1"/>
  <c r="BF1241" i="1"/>
  <c r="BF1247" i="1"/>
  <c r="BF1255" i="1"/>
  <c r="BF1262" i="1"/>
  <c r="BF1269" i="1"/>
  <c r="BF1277" i="1"/>
  <c r="BF1283" i="1"/>
  <c r="BF1290" i="1"/>
  <c r="BF1298" i="1"/>
  <c r="BF1305" i="1"/>
  <c r="BF1311" i="1"/>
  <c r="BF1317" i="1"/>
  <c r="BF1322" i="1"/>
  <c r="BF1327" i="1"/>
  <c r="BF1333" i="1"/>
  <c r="BF1338" i="1"/>
  <c r="BF1343" i="1"/>
  <c r="BF1349" i="1"/>
  <c r="BF1354" i="1"/>
  <c r="BF1359" i="1"/>
  <c r="BF1365" i="1"/>
  <c r="BF1370" i="1"/>
  <c r="BF1375" i="1"/>
  <c r="BF1381" i="1"/>
  <c r="BF1386" i="1"/>
  <c r="BF1391" i="1"/>
  <c r="BF1397" i="1"/>
  <c r="BF1402" i="1"/>
  <c r="BF1407" i="1"/>
  <c r="BF1413" i="1"/>
  <c r="BF1418" i="1"/>
  <c r="BF1423" i="1"/>
  <c r="BF1429" i="1"/>
  <c r="BF1434" i="1"/>
  <c r="BF1439" i="1"/>
  <c r="BF1445" i="1"/>
  <c r="BF1450" i="1"/>
  <c r="BF1455" i="1"/>
  <c r="BF1461" i="1"/>
  <c r="BF1466" i="1"/>
  <c r="BF1471" i="1"/>
  <c r="BF1477" i="1"/>
  <c r="BF1482" i="1"/>
  <c r="BF1487" i="1"/>
  <c r="BF1493" i="1"/>
  <c r="BF1498" i="1"/>
  <c r="BF1503" i="1"/>
  <c r="BF1509" i="1"/>
  <c r="BF1514" i="1"/>
  <c r="BF1519" i="1"/>
  <c r="BF1525" i="1"/>
  <c r="BF1530" i="1"/>
  <c r="BF1535" i="1"/>
  <c r="BF1541" i="1"/>
  <c r="BF1546" i="1"/>
  <c r="BF1551" i="1"/>
  <c r="BF1557" i="1"/>
  <c r="BF1562" i="1"/>
  <c r="BF1567" i="1"/>
  <c r="BF1573" i="1"/>
  <c r="BF1578" i="1"/>
  <c r="BF1583" i="1"/>
  <c r="BF1589" i="1"/>
  <c r="BF1594" i="1"/>
  <c r="BF1599" i="1"/>
  <c r="BF1605" i="1"/>
  <c r="BF1610" i="1"/>
  <c r="BF1615" i="1"/>
  <c r="BF1621" i="1"/>
  <c r="BF1626" i="1"/>
  <c r="BF1631" i="1"/>
  <c r="BF1637" i="1"/>
  <c r="BF1642" i="1"/>
  <c r="BF1647" i="1"/>
  <c r="BF1653" i="1"/>
  <c r="BF1658" i="1"/>
  <c r="BF1663" i="1"/>
  <c r="BF1669" i="1"/>
  <c r="BF1674" i="1"/>
  <c r="BF1679" i="1"/>
  <c r="BF1685" i="1"/>
  <c r="BF1690" i="1"/>
  <c r="BF1695" i="1"/>
  <c r="BF1701" i="1"/>
  <c r="BF1706" i="1"/>
  <c r="BF1711" i="1"/>
  <c r="BF1717" i="1"/>
  <c r="BF1722" i="1"/>
  <c r="BF1727" i="1"/>
  <c r="BF1733" i="1"/>
  <c r="BF1738" i="1"/>
  <c r="BF1743" i="1"/>
  <c r="BF1749" i="1"/>
  <c r="BF1754" i="1"/>
  <c r="BF1759" i="1"/>
  <c r="BF1765" i="1"/>
  <c r="BF1770" i="1"/>
  <c r="BF1775" i="1"/>
  <c r="BF1781" i="1"/>
  <c r="BF1786" i="1"/>
  <c r="BF1791" i="1"/>
  <c r="BF1797" i="1"/>
  <c r="BF1802" i="1"/>
  <c r="BF1807" i="1"/>
  <c r="BF1813" i="1"/>
  <c r="BF1818" i="1"/>
  <c r="BF1823" i="1"/>
  <c r="BF1829" i="1"/>
  <c r="BF1834" i="1"/>
  <c r="BF1839" i="1"/>
  <c r="BF1845" i="1"/>
  <c r="BF1850" i="1"/>
  <c r="BF1855" i="1"/>
  <c r="BF1861" i="1"/>
  <c r="BF1866" i="1"/>
  <c r="BF1871" i="1"/>
  <c r="BF1877" i="1"/>
  <c r="BF1882" i="1"/>
  <c r="BF1887" i="1"/>
  <c r="BF1893" i="1"/>
  <c r="BF1898" i="1"/>
  <c r="BF1903" i="1"/>
  <c r="BF1909" i="1"/>
  <c r="BF1914" i="1"/>
  <c r="BF1919" i="1"/>
  <c r="BF1925" i="1"/>
  <c r="BF1930" i="1"/>
  <c r="BF1935" i="1"/>
  <c r="BF1941" i="1"/>
  <c r="BF1946" i="1"/>
  <c r="BF1951" i="1"/>
  <c r="BF1957" i="1"/>
  <c r="BF1962" i="1"/>
  <c r="BF1967" i="1"/>
  <c r="BF1973" i="1"/>
  <c r="BF1978" i="1"/>
  <c r="BF1983" i="1"/>
  <c r="BF1989" i="1"/>
  <c r="BF1994" i="1"/>
  <c r="BF1999" i="1"/>
  <c r="BF2005" i="1"/>
  <c r="BR948" i="1"/>
  <c r="BR1456" i="1"/>
  <c r="BR1712" i="1"/>
  <c r="BR1896" i="1"/>
  <c r="BF13" i="1"/>
  <c r="BF19" i="1"/>
  <c r="BF26" i="1"/>
  <c r="BF34" i="1"/>
  <c r="BF41" i="1"/>
  <c r="BF47" i="1"/>
  <c r="BF55" i="1"/>
  <c r="BF62" i="1"/>
  <c r="BF69" i="1"/>
  <c r="BF77" i="1"/>
  <c r="BF83" i="1"/>
  <c r="BF90" i="1"/>
  <c r="BF98" i="1"/>
  <c r="BF105" i="1"/>
  <c r="BF111" i="1"/>
  <c r="BF119" i="1"/>
  <c r="BF126" i="1"/>
  <c r="BF133" i="1"/>
  <c r="BF141" i="1"/>
  <c r="BF147" i="1"/>
  <c r="BF154" i="1"/>
  <c r="BF162" i="1"/>
  <c r="BF169" i="1"/>
  <c r="BF175" i="1"/>
  <c r="BF183" i="1"/>
  <c r="BF190" i="1"/>
  <c r="BF197" i="1"/>
  <c r="BF205" i="1"/>
  <c r="BF211" i="1"/>
  <c r="BF218" i="1"/>
  <c r="BF226" i="1"/>
  <c r="BF233" i="1"/>
  <c r="BF239" i="1"/>
  <c r="BF247" i="1"/>
  <c r="BF254" i="1"/>
  <c r="BF261" i="1"/>
  <c r="BF269" i="1"/>
  <c r="BF275" i="1"/>
  <c r="BF282" i="1"/>
  <c r="BF290" i="1"/>
  <c r="BF297" i="1"/>
  <c r="BF303" i="1"/>
  <c r="BF311" i="1"/>
  <c r="BF318" i="1"/>
  <c r="BF325" i="1"/>
  <c r="BF333" i="1"/>
  <c r="BF339" i="1"/>
  <c r="BF346" i="1"/>
  <c r="BF354" i="1"/>
  <c r="BF361" i="1"/>
  <c r="BF367" i="1"/>
  <c r="BF375" i="1"/>
  <c r="BF382" i="1"/>
  <c r="BF389" i="1"/>
  <c r="BF397" i="1"/>
  <c r="BF403" i="1"/>
  <c r="BF410" i="1"/>
  <c r="BF418" i="1"/>
  <c r="BF425" i="1"/>
  <c r="BF431" i="1"/>
  <c r="BF439" i="1"/>
  <c r="BF446" i="1"/>
  <c r="BF453" i="1"/>
  <c r="BF461" i="1"/>
  <c r="BF467" i="1"/>
  <c r="BF474" i="1"/>
  <c r="BF482" i="1"/>
  <c r="BF489" i="1"/>
  <c r="BF495" i="1"/>
  <c r="BF503" i="1"/>
  <c r="BF510" i="1"/>
  <c r="BF517" i="1"/>
  <c r="BF525" i="1"/>
  <c r="BF531" i="1"/>
  <c r="BF538" i="1"/>
  <c r="BF546" i="1"/>
  <c r="BF553" i="1"/>
  <c r="BF559" i="1"/>
  <c r="BF567" i="1"/>
  <c r="BF574" i="1"/>
  <c r="BF581" i="1"/>
  <c r="BF589" i="1"/>
  <c r="BF595" i="1"/>
  <c r="BF602" i="1"/>
  <c r="BF610" i="1"/>
  <c r="BF617" i="1"/>
  <c r="BF623" i="1"/>
  <c r="BF631" i="1"/>
  <c r="BF638" i="1"/>
  <c r="BF645" i="1"/>
  <c r="BF653" i="1"/>
  <c r="BF659" i="1"/>
  <c r="BF666" i="1"/>
  <c r="BF674" i="1"/>
  <c r="BF681" i="1"/>
  <c r="BF687" i="1"/>
  <c r="BF695" i="1"/>
  <c r="BF702" i="1"/>
  <c r="BF709" i="1"/>
  <c r="BF717" i="1"/>
  <c r="BF723" i="1"/>
  <c r="BF730" i="1"/>
  <c r="BF738" i="1"/>
  <c r="BF745" i="1"/>
  <c r="BF751" i="1"/>
  <c r="BF759" i="1"/>
  <c r="BF766" i="1"/>
  <c r="BF773" i="1"/>
  <c r="BF781" i="1"/>
  <c r="BF787" i="1"/>
  <c r="BF794" i="1"/>
  <c r="BF802" i="1"/>
  <c r="BF809" i="1"/>
  <c r="BF815" i="1"/>
  <c r="BF823" i="1"/>
  <c r="BF830" i="1"/>
  <c r="BF837" i="1"/>
  <c r="BF845" i="1"/>
  <c r="BF851" i="1"/>
  <c r="BF858" i="1"/>
  <c r="BF866" i="1"/>
  <c r="BF873" i="1"/>
  <c r="BF879" i="1"/>
  <c r="BF887" i="1"/>
  <c r="BF894" i="1"/>
  <c r="BF901" i="1"/>
  <c r="BF909" i="1"/>
  <c r="BF915" i="1"/>
  <c r="BF922" i="1"/>
  <c r="BF930" i="1"/>
  <c r="BF937" i="1"/>
  <c r="BF943" i="1"/>
  <c r="BF951" i="1"/>
  <c r="BF958" i="1"/>
  <c r="BF965" i="1"/>
  <c r="BF973" i="1"/>
  <c r="BF979" i="1"/>
  <c r="BF986" i="1"/>
  <c r="BF994" i="1"/>
  <c r="BF1001" i="1"/>
  <c r="BF1007" i="1"/>
  <c r="BF1015" i="1"/>
  <c r="BF1022" i="1"/>
  <c r="BF1029" i="1"/>
  <c r="BF1037" i="1"/>
  <c r="BF1043" i="1"/>
  <c r="BF1050" i="1"/>
  <c r="BF1058" i="1"/>
  <c r="BF1065" i="1"/>
  <c r="BF1071" i="1"/>
  <c r="BF1079" i="1"/>
  <c r="BF1086" i="1"/>
  <c r="BF1093" i="1"/>
  <c r="BF1101" i="1"/>
  <c r="BF1107" i="1"/>
  <c r="BF1114" i="1"/>
  <c r="BF1122" i="1"/>
  <c r="BF1129" i="1"/>
  <c r="BF1135" i="1"/>
  <c r="BF1143" i="1"/>
  <c r="BF1150" i="1"/>
  <c r="BF1157" i="1"/>
  <c r="BF1165" i="1"/>
  <c r="BF1171" i="1"/>
  <c r="BF1178" i="1"/>
  <c r="BF1186" i="1"/>
  <c r="BF1193" i="1"/>
  <c r="BF1199" i="1"/>
  <c r="BF1207" i="1"/>
  <c r="BF1214" i="1"/>
  <c r="BF1221" i="1"/>
  <c r="BF1229" i="1"/>
  <c r="BF1235" i="1"/>
  <c r="BF1242" i="1"/>
  <c r="BF1250" i="1"/>
  <c r="BF1257" i="1"/>
  <c r="BF1263" i="1"/>
  <c r="BF1271" i="1"/>
  <c r="BF1278" i="1"/>
  <c r="BF1285" i="1"/>
  <c r="BF1293" i="1"/>
  <c r="BF1299" i="1"/>
  <c r="BF1306" i="1"/>
  <c r="BF1313" i="1"/>
  <c r="BF1318" i="1"/>
  <c r="BF1323" i="1"/>
  <c r="BF1329" i="1"/>
  <c r="BF1334" i="1"/>
  <c r="BF1339" i="1"/>
  <c r="BF1345" i="1"/>
  <c r="BF1350" i="1"/>
  <c r="BF1355" i="1"/>
  <c r="BF1361" i="1"/>
  <c r="BF1366" i="1"/>
  <c r="BF1371" i="1"/>
  <c r="BF1377" i="1"/>
  <c r="BF1382" i="1"/>
  <c r="BF1387" i="1"/>
  <c r="BF1393" i="1"/>
  <c r="BF1398" i="1"/>
  <c r="BF1403" i="1"/>
  <c r="BF1409" i="1"/>
  <c r="BF1414" i="1"/>
  <c r="BF1419" i="1"/>
  <c r="BF1425" i="1"/>
  <c r="BF1430" i="1"/>
  <c r="BF1435" i="1"/>
  <c r="BF1441" i="1"/>
  <c r="BF1446" i="1"/>
  <c r="BF1451" i="1"/>
  <c r="BF1457" i="1"/>
  <c r="BF1462" i="1"/>
  <c r="BF1467" i="1"/>
  <c r="BF1473" i="1"/>
  <c r="BF1478" i="1"/>
  <c r="BF1483" i="1"/>
  <c r="BF1489" i="1"/>
  <c r="BF1494" i="1"/>
  <c r="BF1499" i="1"/>
  <c r="BF1505" i="1"/>
  <c r="BF1510" i="1"/>
  <c r="BF1515" i="1"/>
  <c r="BF1521" i="1"/>
  <c r="BF1526" i="1"/>
  <c r="BF1531" i="1"/>
  <c r="BF1537" i="1"/>
  <c r="BF1542" i="1"/>
  <c r="BF1547" i="1"/>
  <c r="BF1553" i="1"/>
  <c r="BF1558" i="1"/>
  <c r="BF1563" i="1"/>
  <c r="BF1569" i="1"/>
  <c r="BF1574" i="1"/>
  <c r="BF1579" i="1"/>
  <c r="BF1585" i="1"/>
  <c r="BF1590" i="1"/>
  <c r="BF1595" i="1"/>
  <c r="BF1601" i="1"/>
  <c r="BF1606" i="1"/>
  <c r="BF1611" i="1"/>
  <c r="BF1617" i="1"/>
  <c r="BF1622" i="1"/>
  <c r="BF1627" i="1"/>
  <c r="BF1633" i="1"/>
  <c r="BF1638" i="1"/>
  <c r="BF1643" i="1"/>
  <c r="BF1649" i="1"/>
  <c r="BF1654" i="1"/>
  <c r="BF1659" i="1"/>
  <c r="BF1665" i="1"/>
  <c r="BF1670" i="1"/>
  <c r="BF1675" i="1"/>
  <c r="BF1681" i="1"/>
  <c r="BF1686" i="1"/>
  <c r="BF1691" i="1"/>
  <c r="BF1697" i="1"/>
  <c r="BF1702" i="1"/>
  <c r="BF1707" i="1"/>
  <c r="BF1713" i="1"/>
  <c r="BF1718" i="1"/>
  <c r="BF1723" i="1"/>
  <c r="BF1729" i="1"/>
  <c r="BF1734" i="1"/>
  <c r="BF1739" i="1"/>
  <c r="BF1745" i="1"/>
  <c r="BF1750" i="1"/>
  <c r="BF1755" i="1"/>
  <c r="BF1761" i="1"/>
  <c r="BF1766" i="1"/>
  <c r="BF1771" i="1"/>
  <c r="BF1777" i="1"/>
  <c r="BF1782" i="1"/>
  <c r="BF1787" i="1"/>
  <c r="BF1793" i="1"/>
  <c r="BF1798" i="1"/>
  <c r="BF1803" i="1"/>
  <c r="BF1809" i="1"/>
  <c r="BF1814" i="1"/>
  <c r="BF1819" i="1"/>
  <c r="BF1825" i="1"/>
  <c r="BF1830" i="1"/>
  <c r="BF1835" i="1"/>
  <c r="BF1841" i="1"/>
  <c r="BF1846" i="1"/>
  <c r="BF1851" i="1"/>
  <c r="BF1857" i="1"/>
  <c r="BF1862" i="1"/>
  <c r="BF1867" i="1"/>
  <c r="BF1873" i="1"/>
  <c r="BF1878" i="1"/>
  <c r="BF1883" i="1"/>
  <c r="BF1889" i="1"/>
  <c r="BF1894" i="1"/>
  <c r="BF1899" i="1"/>
  <c r="BF1905" i="1"/>
  <c r="BF1910" i="1"/>
  <c r="BF1915" i="1"/>
  <c r="BF1921" i="1"/>
  <c r="BF1926" i="1"/>
  <c r="BF1931" i="1"/>
  <c r="BF1937" i="1"/>
  <c r="BF1942" i="1"/>
  <c r="BF1947" i="1"/>
  <c r="BF1953" i="1"/>
  <c r="BF1958" i="1"/>
  <c r="BF1963" i="1"/>
  <c r="BF1969" i="1"/>
  <c r="BF1974" i="1"/>
  <c r="BF1979" i="1"/>
  <c r="BF1985" i="1"/>
  <c r="BF1990" i="1"/>
  <c r="BF1995" i="1"/>
  <c r="BF2001" i="1"/>
  <c r="BF2006" i="1"/>
  <c r="BR1160" i="1"/>
  <c r="BR1520" i="1"/>
  <c r="BR1768" i="1"/>
  <c r="BR1939" i="1"/>
  <c r="BF14" i="1"/>
  <c r="BF21" i="1"/>
  <c r="BF29" i="1"/>
  <c r="BF35" i="1"/>
  <c r="BF42" i="1"/>
  <c r="BF50" i="1"/>
  <c r="BF57" i="1"/>
  <c r="BF63" i="1"/>
  <c r="BF71" i="1"/>
  <c r="BF78" i="1"/>
  <c r="BF85" i="1"/>
  <c r="BF93" i="1"/>
  <c r="BF99" i="1"/>
  <c r="BF106" i="1"/>
  <c r="BF114" i="1"/>
  <c r="BF121" i="1"/>
  <c r="BF127" i="1"/>
  <c r="BF135" i="1"/>
  <c r="BF142" i="1"/>
  <c r="BF149" i="1"/>
  <c r="BF157" i="1"/>
  <c r="BF163" i="1"/>
  <c r="BF170" i="1"/>
  <c r="BF178" i="1"/>
  <c r="BF185" i="1"/>
  <c r="BF191" i="1"/>
  <c r="BF199" i="1"/>
  <c r="BF206" i="1"/>
  <c r="BF213" i="1"/>
  <c r="BF221" i="1"/>
  <c r="BF227" i="1"/>
  <c r="BF234" i="1"/>
  <c r="BF242" i="1"/>
  <c r="BF249" i="1"/>
  <c r="BF255" i="1"/>
  <c r="BF263" i="1"/>
  <c r="BF270" i="1"/>
  <c r="BF277" i="1"/>
  <c r="BF285" i="1"/>
  <c r="BF291" i="1"/>
  <c r="BF298" i="1"/>
  <c r="BF306" i="1"/>
  <c r="BF313" i="1"/>
  <c r="BF319" i="1"/>
  <c r="BF327" i="1"/>
  <c r="BF334" i="1"/>
  <c r="BF341" i="1"/>
  <c r="BF349" i="1"/>
  <c r="BF355" i="1"/>
  <c r="BF362" i="1"/>
  <c r="BF370" i="1"/>
  <c r="BF377" i="1"/>
  <c r="BF383" i="1"/>
  <c r="BF391" i="1"/>
  <c r="BF398" i="1"/>
  <c r="BF405" i="1"/>
  <c r="BF413" i="1"/>
  <c r="BF419" i="1"/>
  <c r="BF426" i="1"/>
  <c r="BF434" i="1"/>
  <c r="BF441" i="1"/>
  <c r="BF447" i="1"/>
  <c r="BF455" i="1"/>
  <c r="BF462" i="1"/>
  <c r="BF469" i="1"/>
  <c r="BF477" i="1"/>
  <c r="BF483" i="1"/>
  <c r="BF490" i="1"/>
  <c r="BF498" i="1"/>
  <c r="BF505" i="1"/>
  <c r="BF511" i="1"/>
  <c r="BF519" i="1"/>
  <c r="BF526" i="1"/>
  <c r="BF533" i="1"/>
  <c r="BF541" i="1"/>
  <c r="BF547" i="1"/>
  <c r="BF554" i="1"/>
  <c r="BF562" i="1"/>
  <c r="BF569" i="1"/>
  <c r="BF575" i="1"/>
  <c r="BF583" i="1"/>
  <c r="BF590" i="1"/>
  <c r="BF597" i="1"/>
  <c r="BF605" i="1"/>
  <c r="BF611" i="1"/>
  <c r="BF618" i="1"/>
  <c r="BF626" i="1"/>
  <c r="BF633" i="1"/>
  <c r="BF639" i="1"/>
  <c r="BF647" i="1"/>
  <c r="BF654" i="1"/>
  <c r="BF661" i="1"/>
  <c r="BF669" i="1"/>
  <c r="BF675" i="1"/>
  <c r="BF682" i="1"/>
  <c r="BF690" i="1"/>
  <c r="BF697" i="1"/>
  <c r="BF703" i="1"/>
  <c r="BF711" i="1"/>
  <c r="BF718" i="1"/>
  <c r="BF725" i="1"/>
  <c r="BF733" i="1"/>
  <c r="BF739" i="1"/>
  <c r="BF746" i="1"/>
  <c r="BF754" i="1"/>
  <c r="BF761" i="1"/>
  <c r="BF767" i="1"/>
  <c r="BF775" i="1"/>
  <c r="BF782" i="1"/>
  <c r="BF789" i="1"/>
  <c r="BF797" i="1"/>
  <c r="BF803" i="1"/>
  <c r="BR1285" i="1"/>
  <c r="BF15" i="1"/>
  <c r="BF45" i="1"/>
  <c r="BF73" i="1"/>
  <c r="BF101" i="1"/>
  <c r="BF130" i="1"/>
  <c r="BF158" i="1"/>
  <c r="BF186" i="1"/>
  <c r="BF215" i="1"/>
  <c r="BF243" i="1"/>
  <c r="BF271" i="1"/>
  <c r="BF301" i="1"/>
  <c r="BF329" i="1"/>
  <c r="BF357" i="1"/>
  <c r="BF386" i="1"/>
  <c r="BF414" i="1"/>
  <c r="BF442" i="1"/>
  <c r="BF471" i="1"/>
  <c r="BF499" i="1"/>
  <c r="BF527" i="1"/>
  <c r="BF557" i="1"/>
  <c r="BF585" i="1"/>
  <c r="BF613" i="1"/>
  <c r="BF642" i="1"/>
  <c r="BF670" i="1"/>
  <c r="BF698" i="1"/>
  <c r="BF727" i="1"/>
  <c r="BF755" i="1"/>
  <c r="BF783" i="1"/>
  <c r="BF810" i="1"/>
  <c r="BF825" i="1"/>
  <c r="BF839" i="1"/>
  <c r="BF853" i="1"/>
  <c r="BF867" i="1"/>
  <c r="BF882" i="1"/>
  <c r="BF895" i="1"/>
  <c r="BF910" i="1"/>
  <c r="BF925" i="1"/>
  <c r="BF938" i="1"/>
  <c r="BF953" i="1"/>
  <c r="BF967" i="1"/>
  <c r="BF981" i="1"/>
  <c r="BF995" i="1"/>
  <c r="BF1010" i="1"/>
  <c r="BF1023" i="1"/>
  <c r="BF1038" i="1"/>
  <c r="BF1053" i="1"/>
  <c r="BF1066" i="1"/>
  <c r="BF1081" i="1"/>
  <c r="BF1095" i="1"/>
  <c r="BF1109" i="1"/>
  <c r="BF1123" i="1"/>
  <c r="BF1138" i="1"/>
  <c r="BF1151" i="1"/>
  <c r="BF1166" i="1"/>
  <c r="BF1181" i="1"/>
  <c r="BF1194" i="1"/>
  <c r="BF1209" i="1"/>
  <c r="BF1223" i="1"/>
  <c r="BF1237" i="1"/>
  <c r="BF1251" i="1"/>
  <c r="BF1266" i="1"/>
  <c r="BF1279" i="1"/>
  <c r="BF1294" i="1"/>
  <c r="BF1309" i="1"/>
  <c r="BF1319" i="1"/>
  <c r="BF1330" i="1"/>
  <c r="BF1341" i="1"/>
  <c r="BF1351" i="1"/>
  <c r="BF1362" i="1"/>
  <c r="BF1373" i="1"/>
  <c r="BF1383" i="1"/>
  <c r="BF1394" i="1"/>
  <c r="BF1405" i="1"/>
  <c r="BF1415" i="1"/>
  <c r="BF1426" i="1"/>
  <c r="BF1437" i="1"/>
  <c r="BF1447" i="1"/>
  <c r="BF1458" i="1"/>
  <c r="BF1469" i="1"/>
  <c r="BF1479" i="1"/>
  <c r="BF1490" i="1"/>
  <c r="BF1501" i="1"/>
  <c r="BF1511" i="1"/>
  <c r="BF1522" i="1"/>
  <c r="BF1533" i="1"/>
  <c r="BF1543" i="1"/>
  <c r="BF1554" i="1"/>
  <c r="BF1565" i="1"/>
  <c r="BF1575" i="1"/>
  <c r="BF1586" i="1"/>
  <c r="BF1597" i="1"/>
  <c r="BF1607" i="1"/>
  <c r="BF1618" i="1"/>
  <c r="BF1629" i="1"/>
  <c r="BF1639" i="1"/>
  <c r="BF1650" i="1"/>
  <c r="BF1661" i="1"/>
  <c r="BF1671" i="1"/>
  <c r="BF1682" i="1"/>
  <c r="BF1693" i="1"/>
  <c r="BF1703" i="1"/>
  <c r="BF1714" i="1"/>
  <c r="BF1725" i="1"/>
  <c r="BF1735" i="1"/>
  <c r="BF1746" i="1"/>
  <c r="BF1757" i="1"/>
  <c r="BF1767" i="1"/>
  <c r="BF1778" i="1"/>
  <c r="BF1789" i="1"/>
  <c r="BF1799" i="1"/>
  <c r="BF1810" i="1"/>
  <c r="BF1821" i="1"/>
  <c r="BF1831" i="1"/>
  <c r="BF1842" i="1"/>
  <c r="BF1853" i="1"/>
  <c r="BF1863" i="1"/>
  <c r="BF1874" i="1"/>
  <c r="BF1885" i="1"/>
  <c r="BF1895" i="1"/>
  <c r="BF1906" i="1"/>
  <c r="BF1917" i="1"/>
  <c r="BF1927" i="1"/>
  <c r="BF1938" i="1"/>
  <c r="BF1949" i="1"/>
  <c r="BF1959" i="1"/>
  <c r="BF1970" i="1"/>
  <c r="BF1981" i="1"/>
  <c r="BF1991" i="1"/>
  <c r="BF2002" i="1"/>
  <c r="BR1584" i="1"/>
  <c r="BF23" i="1"/>
  <c r="BF51" i="1"/>
  <c r="BF79" i="1"/>
  <c r="BF109" i="1"/>
  <c r="BF137" i="1"/>
  <c r="BF165" i="1"/>
  <c r="BF194" i="1"/>
  <c r="BF222" i="1"/>
  <c r="BF250" i="1"/>
  <c r="BF279" i="1"/>
  <c r="BF307" i="1"/>
  <c r="BF335" i="1"/>
  <c r="BF365" i="1"/>
  <c r="BF393" i="1"/>
  <c r="BF421" i="1"/>
  <c r="BF450" i="1"/>
  <c r="BF478" i="1"/>
  <c r="BF506" i="1"/>
  <c r="BF535" i="1"/>
  <c r="BF563" i="1"/>
  <c r="BF591" i="1"/>
  <c r="BF621" i="1"/>
  <c r="BF649" i="1"/>
  <c r="BF677" i="1"/>
  <c r="BF706" i="1"/>
  <c r="BF734" i="1"/>
  <c r="BF762" i="1"/>
  <c r="BF791" i="1"/>
  <c r="BF813" i="1"/>
  <c r="BF826" i="1"/>
  <c r="BF841" i="1"/>
  <c r="BF855" i="1"/>
  <c r="BF869" i="1"/>
  <c r="BF883" i="1"/>
  <c r="BF898" i="1"/>
  <c r="BF911" i="1"/>
  <c r="BF926" i="1"/>
  <c r="BF941" i="1"/>
  <c r="BF954" i="1"/>
  <c r="BF969" i="1"/>
  <c r="BF983" i="1"/>
  <c r="BF997" i="1"/>
  <c r="BF1011" i="1"/>
  <c r="BF1026" i="1"/>
  <c r="BF1039" i="1"/>
  <c r="BF1054" i="1"/>
  <c r="BF1069" i="1"/>
  <c r="BF1082" i="1"/>
  <c r="BF1097" i="1"/>
  <c r="BF1111" i="1"/>
  <c r="BF1125" i="1"/>
  <c r="BF1139" i="1"/>
  <c r="BF1154" i="1"/>
  <c r="BF1167" i="1"/>
  <c r="BF1182" i="1"/>
  <c r="BF1197" i="1"/>
  <c r="BF1210" i="1"/>
  <c r="BF1225" i="1"/>
  <c r="BF1239" i="1"/>
  <c r="BF1253" i="1"/>
  <c r="BF1267" i="1"/>
  <c r="BF1282" i="1"/>
  <c r="BF1295" i="1"/>
  <c r="BF1310" i="1"/>
  <c r="BF1321" i="1"/>
  <c r="BF1331" i="1"/>
  <c r="BF1342" i="1"/>
  <c r="BF1353" i="1"/>
  <c r="BF1363" i="1"/>
  <c r="BF1374" i="1"/>
  <c r="BF1385" i="1"/>
  <c r="BF1395" i="1"/>
  <c r="BF1406" i="1"/>
  <c r="BF1417" i="1"/>
  <c r="BF1427" i="1"/>
  <c r="BF1438" i="1"/>
  <c r="BF1449" i="1"/>
  <c r="BF1459" i="1"/>
  <c r="BF1470" i="1"/>
  <c r="BF1481" i="1"/>
  <c r="BF1491" i="1"/>
  <c r="BF1502" i="1"/>
  <c r="BF1513" i="1"/>
  <c r="BF1523" i="1"/>
  <c r="BF1534" i="1"/>
  <c r="BF1545" i="1"/>
  <c r="BF1555" i="1"/>
  <c r="BF1566" i="1"/>
  <c r="BF1577" i="1"/>
  <c r="BF1587" i="1"/>
  <c r="BF1598" i="1"/>
  <c r="BF1609" i="1"/>
  <c r="BF1619" i="1"/>
  <c r="BF1630" i="1"/>
  <c r="BF1641" i="1"/>
  <c r="BF1651" i="1"/>
  <c r="BF1662" i="1"/>
  <c r="BF1673" i="1"/>
  <c r="BF1683" i="1"/>
  <c r="BF1694" i="1"/>
  <c r="BF1705" i="1"/>
  <c r="BF1715" i="1"/>
  <c r="BF1726" i="1"/>
  <c r="BF1737" i="1"/>
  <c r="BF1747" i="1"/>
  <c r="BF1758" i="1"/>
  <c r="BF1769" i="1"/>
  <c r="BF1779" i="1"/>
  <c r="BF1790" i="1"/>
  <c r="BF1801" i="1"/>
  <c r="BF1811" i="1"/>
  <c r="BF1822" i="1"/>
  <c r="BF1833" i="1"/>
  <c r="BF1843" i="1"/>
  <c r="BF1854" i="1"/>
  <c r="BF1865" i="1"/>
  <c r="BF1875" i="1"/>
  <c r="BF1886" i="1"/>
  <c r="BF1897" i="1"/>
  <c r="BF1907" i="1"/>
  <c r="BF1918" i="1"/>
  <c r="BF1929" i="1"/>
  <c r="BF1939" i="1"/>
  <c r="BF1950" i="1"/>
  <c r="BF1961" i="1"/>
  <c r="BF1971" i="1"/>
  <c r="BF1982" i="1"/>
  <c r="BF1993" i="1"/>
  <c r="BF2003" i="1"/>
  <c r="BR1811" i="1"/>
  <c r="BF30" i="1"/>
  <c r="BF58" i="1"/>
  <c r="BF87" i="1"/>
  <c r="BF115" i="1"/>
  <c r="BF143" i="1"/>
  <c r="BF173" i="1"/>
  <c r="BF201" i="1"/>
  <c r="BF229" i="1"/>
  <c r="BF258" i="1"/>
  <c r="BF286" i="1"/>
  <c r="BF314" i="1"/>
  <c r="BF343" i="1"/>
  <c r="BF371" i="1"/>
  <c r="BF399" i="1"/>
  <c r="BF429" i="1"/>
  <c r="BF457" i="1"/>
  <c r="BF485" i="1"/>
  <c r="BF514" i="1"/>
  <c r="BF542" i="1"/>
  <c r="BF570" i="1"/>
  <c r="BF599" i="1"/>
  <c r="BF627" i="1"/>
  <c r="BF655" i="1"/>
  <c r="BF685" i="1"/>
  <c r="BF713" i="1"/>
  <c r="BF741" i="1"/>
  <c r="BF770" i="1"/>
  <c r="BF798" i="1"/>
  <c r="BF818" i="1"/>
  <c r="BF831" i="1"/>
  <c r="BF846" i="1"/>
  <c r="BF861" i="1"/>
  <c r="BF874" i="1"/>
  <c r="BF889" i="1"/>
  <c r="BF903" i="1"/>
  <c r="BF917" i="1"/>
  <c r="BF931" i="1"/>
  <c r="BF946" i="1"/>
  <c r="BF959" i="1"/>
  <c r="BF974" i="1"/>
  <c r="BF989" i="1"/>
  <c r="BF1002" i="1"/>
  <c r="BF1017" i="1"/>
  <c r="BF1031" i="1"/>
  <c r="BF1045" i="1"/>
  <c r="BF1059" i="1"/>
  <c r="BF1074" i="1"/>
  <c r="BF1087" i="1"/>
  <c r="BF1102" i="1"/>
  <c r="BF1117" i="1"/>
  <c r="BF1130" i="1"/>
  <c r="BF1145" i="1"/>
  <c r="BF1159" i="1"/>
  <c r="BF1173" i="1"/>
  <c r="BF1187" i="1"/>
  <c r="BF1202" i="1"/>
  <c r="BF1215" i="1"/>
  <c r="BF1230" i="1"/>
  <c r="BF1245" i="1"/>
  <c r="BF1258" i="1"/>
  <c r="BF1273" i="1"/>
  <c r="BF1287" i="1"/>
  <c r="BF1301" i="1"/>
  <c r="BF1314" i="1"/>
  <c r="BF1325" i="1"/>
  <c r="BF1335" i="1"/>
  <c r="BF1346" i="1"/>
  <c r="BF1357" i="1"/>
  <c r="BF1367" i="1"/>
  <c r="BF1378" i="1"/>
  <c r="BF1389" i="1"/>
  <c r="BF1399" i="1"/>
  <c r="BF1410" i="1"/>
  <c r="BF1421" i="1"/>
  <c r="BF1431" i="1"/>
  <c r="BF1442" i="1"/>
  <c r="BF1453" i="1"/>
  <c r="BF1463" i="1"/>
  <c r="BF1474" i="1"/>
  <c r="BF1485" i="1"/>
  <c r="BF1495" i="1"/>
  <c r="BF1506" i="1"/>
  <c r="BF1517" i="1"/>
  <c r="BF1527" i="1"/>
  <c r="BF1538" i="1"/>
  <c r="BF1549" i="1"/>
  <c r="BF1559" i="1"/>
  <c r="BF1570" i="1"/>
  <c r="BF1581" i="1"/>
  <c r="BF1591" i="1"/>
  <c r="BF1602" i="1"/>
  <c r="BF1613" i="1"/>
  <c r="BF1623" i="1"/>
  <c r="BF1634" i="1"/>
  <c r="BF1645" i="1"/>
  <c r="BF1655" i="1"/>
  <c r="BF1666" i="1"/>
  <c r="BF1677" i="1"/>
  <c r="BF1687" i="1"/>
  <c r="BF1698" i="1"/>
  <c r="BF1709" i="1"/>
  <c r="BF1719" i="1"/>
  <c r="BF1730" i="1"/>
  <c r="BF1741" i="1"/>
  <c r="BF1751" i="1"/>
  <c r="BF1762" i="1"/>
  <c r="BF1773" i="1"/>
  <c r="BF1783" i="1"/>
  <c r="BF1794" i="1"/>
  <c r="BF1805" i="1"/>
  <c r="BF1815" i="1"/>
  <c r="BF1826" i="1"/>
  <c r="BF1837" i="1"/>
  <c r="BF1847" i="1"/>
  <c r="BF1858" i="1"/>
  <c r="BF1869" i="1"/>
  <c r="BF1879" i="1"/>
  <c r="BF1890" i="1"/>
  <c r="BF1901" i="1"/>
  <c r="BF1911" i="1"/>
  <c r="BF1922" i="1"/>
  <c r="BF1933" i="1"/>
  <c r="BF1943" i="1"/>
  <c r="BF1954" i="1"/>
  <c r="BF1965" i="1"/>
  <c r="BF1975" i="1"/>
  <c r="BF1986" i="1"/>
  <c r="BF1997" i="1"/>
  <c r="BF2007" i="1"/>
  <c r="BR1982" i="1"/>
  <c r="BF66" i="1"/>
  <c r="BF179" i="1"/>
  <c r="BF293" i="1"/>
  <c r="BF407" i="1"/>
  <c r="BF521" i="1"/>
  <c r="BF634" i="1"/>
  <c r="BF749" i="1"/>
  <c r="BF834" i="1"/>
  <c r="BF890" i="1"/>
  <c r="BF947" i="1"/>
  <c r="BF1005" i="1"/>
  <c r="BF1061" i="1"/>
  <c r="BF1118" i="1"/>
  <c r="BF1175" i="1"/>
  <c r="BF1231" i="1"/>
  <c r="BF1289" i="1"/>
  <c r="BF1337" i="1"/>
  <c r="BF1379" i="1"/>
  <c r="BF1422" i="1"/>
  <c r="BF1465" i="1"/>
  <c r="BF1507" i="1"/>
  <c r="BF1550" i="1"/>
  <c r="BF1593" i="1"/>
  <c r="BF1635" i="1"/>
  <c r="BF1678" i="1"/>
  <c r="BF1721" i="1"/>
  <c r="BF1763" i="1"/>
  <c r="BF1806" i="1"/>
  <c r="BF1849" i="1"/>
  <c r="BF1891" i="1"/>
  <c r="BF1934" i="1"/>
  <c r="BF1977" i="1"/>
  <c r="AT12" i="1"/>
  <c r="AT16" i="1"/>
  <c r="AT20" i="1"/>
  <c r="AT24" i="1"/>
  <c r="AT28" i="1"/>
  <c r="AT32" i="1"/>
  <c r="AT36" i="1"/>
  <c r="AT40" i="1"/>
  <c r="AT44" i="1"/>
  <c r="AT48" i="1"/>
  <c r="AT52" i="1"/>
  <c r="AT56" i="1"/>
  <c r="AT60" i="1"/>
  <c r="AT64" i="1"/>
  <c r="AT68" i="1"/>
  <c r="AT72" i="1"/>
  <c r="AT76" i="1"/>
  <c r="AT80" i="1"/>
  <c r="AT84" i="1"/>
  <c r="AT88" i="1"/>
  <c r="AT92" i="1"/>
  <c r="AT96" i="1"/>
  <c r="AT100" i="1"/>
  <c r="AT104" i="1"/>
  <c r="AT108" i="1"/>
  <c r="AT112" i="1"/>
  <c r="AT116" i="1"/>
  <c r="AT120" i="1"/>
  <c r="AT124" i="1"/>
  <c r="AT128" i="1"/>
  <c r="AT132" i="1"/>
  <c r="AT136" i="1"/>
  <c r="AT140" i="1"/>
  <c r="AT144" i="1"/>
  <c r="AT148" i="1"/>
  <c r="AT152" i="1"/>
  <c r="AT156" i="1"/>
  <c r="AT160" i="1"/>
  <c r="AT164" i="1"/>
  <c r="AT168" i="1"/>
  <c r="AT172" i="1"/>
  <c r="AT176" i="1"/>
  <c r="AT180" i="1"/>
  <c r="AT184" i="1"/>
  <c r="AT188" i="1"/>
  <c r="AT192" i="1"/>
  <c r="AT196" i="1"/>
  <c r="AT200" i="1"/>
  <c r="AT204" i="1"/>
  <c r="AT208" i="1"/>
  <c r="AT212" i="1"/>
  <c r="AT216" i="1"/>
  <c r="AT220" i="1"/>
  <c r="AT224" i="1"/>
  <c r="AT228" i="1"/>
  <c r="AT232" i="1"/>
  <c r="AT236" i="1"/>
  <c r="AT240" i="1"/>
  <c r="AT244" i="1"/>
  <c r="AT248" i="1"/>
  <c r="AT252" i="1"/>
  <c r="AT256" i="1"/>
  <c r="AT260" i="1"/>
  <c r="AT264" i="1"/>
  <c r="AT268" i="1"/>
  <c r="AT272" i="1"/>
  <c r="AT276" i="1"/>
  <c r="AT280" i="1"/>
  <c r="AT284" i="1"/>
  <c r="AT288" i="1"/>
  <c r="AT292" i="1"/>
  <c r="AT296" i="1"/>
  <c r="AT300" i="1"/>
  <c r="AT304" i="1"/>
  <c r="AT308" i="1"/>
  <c r="AT312" i="1"/>
  <c r="AT316" i="1"/>
  <c r="AT320" i="1"/>
  <c r="AT324" i="1"/>
  <c r="AT328" i="1"/>
  <c r="AT332" i="1"/>
  <c r="AT336" i="1"/>
  <c r="AT340" i="1"/>
  <c r="AT344" i="1"/>
  <c r="AT348" i="1"/>
  <c r="AT352" i="1"/>
  <c r="AT356" i="1"/>
  <c r="AT360" i="1"/>
  <c r="AT364" i="1"/>
  <c r="AT368" i="1"/>
  <c r="AT372" i="1"/>
  <c r="AT376" i="1"/>
  <c r="AT380" i="1"/>
  <c r="AT384" i="1"/>
  <c r="AT388" i="1"/>
  <c r="AT392" i="1"/>
  <c r="AT396" i="1"/>
  <c r="AT400" i="1"/>
  <c r="AT404" i="1"/>
  <c r="AT408" i="1"/>
  <c r="AT412" i="1"/>
  <c r="AT416" i="1"/>
  <c r="AT420" i="1"/>
  <c r="AT424" i="1"/>
  <c r="AT428" i="1"/>
  <c r="AT432" i="1"/>
  <c r="AT436" i="1"/>
  <c r="AT440" i="1"/>
  <c r="AT444" i="1"/>
  <c r="AT448" i="1"/>
  <c r="AT452" i="1"/>
  <c r="AT456" i="1"/>
  <c r="AT460" i="1"/>
  <c r="AT464" i="1"/>
  <c r="AT468" i="1"/>
  <c r="AT472" i="1"/>
  <c r="AT476" i="1"/>
  <c r="AT480" i="1"/>
  <c r="AT484" i="1"/>
  <c r="AT488" i="1"/>
  <c r="AT492" i="1"/>
  <c r="AT496" i="1"/>
  <c r="AT500" i="1"/>
  <c r="AT504" i="1"/>
  <c r="AT508" i="1"/>
  <c r="AT512" i="1"/>
  <c r="AT516" i="1"/>
  <c r="AT520" i="1"/>
  <c r="AT524" i="1"/>
  <c r="AT528" i="1"/>
  <c r="AT532" i="1"/>
  <c r="AT536" i="1"/>
  <c r="AT540" i="1"/>
  <c r="AT544" i="1"/>
  <c r="AT548" i="1"/>
  <c r="AT552" i="1"/>
  <c r="AT556" i="1"/>
  <c r="AT560" i="1"/>
  <c r="AT564" i="1"/>
  <c r="AT568" i="1"/>
  <c r="AT572" i="1"/>
  <c r="AT576" i="1"/>
  <c r="AT580" i="1"/>
  <c r="AT584" i="1"/>
  <c r="AT588" i="1"/>
  <c r="AT592" i="1"/>
  <c r="AT596" i="1"/>
  <c r="AT600" i="1"/>
  <c r="AT604" i="1"/>
  <c r="AT608" i="1"/>
  <c r="AT612" i="1"/>
  <c r="AT616" i="1"/>
  <c r="AT620" i="1"/>
  <c r="AT624" i="1"/>
  <c r="AT628" i="1"/>
  <c r="AT632" i="1"/>
  <c r="AT636" i="1"/>
  <c r="AT640" i="1"/>
  <c r="AT644" i="1"/>
  <c r="AT648" i="1"/>
  <c r="AT652" i="1"/>
  <c r="AT656" i="1"/>
  <c r="AT660" i="1"/>
  <c r="AT664" i="1"/>
  <c r="AT668" i="1"/>
  <c r="AT672" i="1"/>
  <c r="AT676" i="1"/>
  <c r="AT680" i="1"/>
  <c r="AT684" i="1"/>
  <c r="AT688" i="1"/>
  <c r="AT692" i="1"/>
  <c r="AT696" i="1"/>
  <c r="AT700" i="1"/>
  <c r="AT704" i="1"/>
  <c r="AT708" i="1"/>
  <c r="AT712" i="1"/>
  <c r="AT716" i="1"/>
  <c r="AT720" i="1"/>
  <c r="AT724" i="1"/>
  <c r="AT728" i="1"/>
  <c r="AT732" i="1"/>
  <c r="AT736" i="1"/>
  <c r="AT740" i="1"/>
  <c r="AT744" i="1"/>
  <c r="AT748" i="1"/>
  <c r="AT752" i="1"/>
  <c r="AT756" i="1"/>
  <c r="AT760" i="1"/>
  <c r="AT764" i="1"/>
  <c r="AT768" i="1"/>
  <c r="AT772" i="1"/>
  <c r="AT776" i="1"/>
  <c r="AT780" i="1"/>
  <c r="AT784" i="1"/>
  <c r="AT788" i="1"/>
  <c r="AT792" i="1"/>
  <c r="AT796" i="1"/>
  <c r="AT800" i="1"/>
  <c r="AT804" i="1"/>
  <c r="AT808" i="1"/>
  <c r="AT812" i="1"/>
  <c r="AT816" i="1"/>
  <c r="AT820" i="1"/>
  <c r="AT824" i="1"/>
  <c r="AT828" i="1"/>
  <c r="AT832" i="1"/>
  <c r="AT836" i="1"/>
  <c r="AT840" i="1"/>
  <c r="AT844" i="1"/>
  <c r="AT848" i="1"/>
  <c r="AT852" i="1"/>
  <c r="AT856" i="1"/>
  <c r="AT860" i="1"/>
  <c r="AT864" i="1"/>
  <c r="AT868" i="1"/>
  <c r="AT872" i="1"/>
  <c r="AT876" i="1"/>
  <c r="AT880" i="1"/>
  <c r="AT884" i="1"/>
  <c r="AT888" i="1"/>
  <c r="AT892" i="1"/>
  <c r="AT896" i="1"/>
  <c r="AT900" i="1"/>
  <c r="AT904" i="1"/>
  <c r="AT908" i="1"/>
  <c r="AT912" i="1"/>
  <c r="AT916" i="1"/>
  <c r="AT920" i="1"/>
  <c r="AT924" i="1"/>
  <c r="AT928" i="1"/>
  <c r="AT932" i="1"/>
  <c r="AT936" i="1"/>
  <c r="AT940" i="1"/>
  <c r="AT944" i="1"/>
  <c r="AT948" i="1"/>
  <c r="AT952" i="1"/>
  <c r="AT956" i="1"/>
  <c r="AT960" i="1"/>
  <c r="AT964" i="1"/>
  <c r="AT968" i="1"/>
  <c r="AT972" i="1"/>
  <c r="AT976" i="1"/>
  <c r="AT980" i="1"/>
  <c r="AT984" i="1"/>
  <c r="AT988" i="1"/>
  <c r="AT992" i="1"/>
  <c r="AT996" i="1"/>
  <c r="AT1000" i="1"/>
  <c r="AT1004" i="1"/>
  <c r="AT1008" i="1"/>
  <c r="AT1012" i="1"/>
  <c r="AT1016" i="1"/>
  <c r="AT1020" i="1"/>
  <c r="AT1024" i="1"/>
  <c r="AT1028" i="1"/>
  <c r="AT1032" i="1"/>
  <c r="AT1036" i="1"/>
  <c r="AT1040" i="1"/>
  <c r="AT1044" i="1"/>
  <c r="AT1048" i="1"/>
  <c r="AT1052" i="1"/>
  <c r="AT1056" i="1"/>
  <c r="AT1060" i="1"/>
  <c r="AT1064" i="1"/>
  <c r="AT1068" i="1"/>
  <c r="AT1072" i="1"/>
  <c r="AT1076" i="1"/>
  <c r="AT1080" i="1"/>
  <c r="AT1084" i="1"/>
  <c r="AT1088" i="1"/>
  <c r="AT1092" i="1"/>
  <c r="AT1096" i="1"/>
  <c r="AT1100" i="1"/>
  <c r="AT1104" i="1"/>
  <c r="AT1108" i="1"/>
  <c r="AT1112" i="1"/>
  <c r="AT1116" i="1"/>
  <c r="AT1120" i="1"/>
  <c r="AT1124" i="1"/>
  <c r="AT1128" i="1"/>
  <c r="AT1132" i="1"/>
  <c r="AT1136" i="1"/>
  <c r="AT1140" i="1"/>
  <c r="AT1144" i="1"/>
  <c r="AT1148" i="1"/>
  <c r="AT1152" i="1"/>
  <c r="AT1156" i="1"/>
  <c r="AT1160" i="1"/>
  <c r="AT1164" i="1"/>
  <c r="AT1168" i="1"/>
  <c r="AT1172" i="1"/>
  <c r="AT1176" i="1"/>
  <c r="AT1180" i="1"/>
  <c r="AT1184" i="1"/>
  <c r="AT1188" i="1"/>
  <c r="AT1192" i="1"/>
  <c r="AT1196" i="1"/>
  <c r="AT1200" i="1"/>
  <c r="AT1204" i="1"/>
  <c r="AT1208" i="1"/>
  <c r="AT1212" i="1"/>
  <c r="AT1216" i="1"/>
  <c r="AT1220" i="1"/>
  <c r="AT1224" i="1"/>
  <c r="AT1228" i="1"/>
  <c r="AT1232" i="1"/>
  <c r="AT1236" i="1"/>
  <c r="AT1240" i="1"/>
  <c r="AT1244" i="1"/>
  <c r="AT1248" i="1"/>
  <c r="AT1252" i="1"/>
  <c r="AT1256" i="1"/>
  <c r="AT1260" i="1"/>
  <c r="AT1264" i="1"/>
  <c r="AT1268" i="1"/>
  <c r="AT1272" i="1"/>
  <c r="AT1276" i="1"/>
  <c r="AT1280" i="1"/>
  <c r="AT1284" i="1"/>
  <c r="AT1288" i="1"/>
  <c r="AT1292" i="1"/>
  <c r="AT1296" i="1"/>
  <c r="AT1300" i="1"/>
  <c r="AT1304" i="1"/>
  <c r="AT1308" i="1"/>
  <c r="AT1312" i="1"/>
  <c r="AT1316" i="1"/>
  <c r="AT1320" i="1"/>
  <c r="AT1324" i="1"/>
  <c r="AT1328" i="1"/>
  <c r="AT1332" i="1"/>
  <c r="AT1336" i="1"/>
  <c r="AT1340" i="1"/>
  <c r="AT1344" i="1"/>
  <c r="AT1348" i="1"/>
  <c r="AT1352" i="1"/>
  <c r="AT1356" i="1"/>
  <c r="AT1360" i="1"/>
  <c r="AT1364" i="1"/>
  <c r="AT1368" i="1"/>
  <c r="AT1372" i="1"/>
  <c r="AT1376" i="1"/>
  <c r="AT1380" i="1"/>
  <c r="AT1384" i="1"/>
  <c r="AT1388" i="1"/>
  <c r="AT1392" i="1"/>
  <c r="AT1396" i="1"/>
  <c r="AT1400" i="1"/>
  <c r="AT1404" i="1"/>
  <c r="AT1408" i="1"/>
  <c r="AT1412" i="1"/>
  <c r="AT1416" i="1"/>
  <c r="AT1420" i="1"/>
  <c r="AT1424" i="1"/>
  <c r="AT1428" i="1"/>
  <c r="AT1432" i="1"/>
  <c r="AT1436" i="1"/>
  <c r="AT1440" i="1"/>
  <c r="AT1444" i="1"/>
  <c r="AT1448" i="1"/>
  <c r="AT1452" i="1"/>
  <c r="AT1456" i="1"/>
  <c r="AT1460" i="1"/>
  <c r="AT1464" i="1"/>
  <c r="AT1468" i="1"/>
  <c r="AT1472" i="1"/>
  <c r="AT1476" i="1"/>
  <c r="AT1480" i="1"/>
  <c r="AT1484" i="1"/>
  <c r="AT1488" i="1"/>
  <c r="AT1492" i="1"/>
  <c r="AT1496" i="1"/>
  <c r="AT1500" i="1"/>
  <c r="AT1504" i="1"/>
  <c r="AT1508" i="1"/>
  <c r="AT1512" i="1"/>
  <c r="AT1516" i="1"/>
  <c r="AT1520" i="1"/>
  <c r="AT1524" i="1"/>
  <c r="AT1528" i="1"/>
  <c r="AT1532" i="1"/>
  <c r="AT1536" i="1"/>
  <c r="AT1540" i="1"/>
  <c r="AT1544" i="1"/>
  <c r="AT1548" i="1"/>
  <c r="AT1552" i="1"/>
  <c r="AT1556" i="1"/>
  <c r="AT1560" i="1"/>
  <c r="AT1564" i="1"/>
  <c r="AT1568" i="1"/>
  <c r="AT1572" i="1"/>
  <c r="AT1576" i="1"/>
  <c r="AT1580" i="1"/>
  <c r="AT1584" i="1"/>
  <c r="AT1588" i="1"/>
  <c r="AT1592" i="1"/>
  <c r="AT1596" i="1"/>
  <c r="AT1600" i="1"/>
  <c r="AT1604" i="1"/>
  <c r="AT1608" i="1"/>
  <c r="AT1612" i="1"/>
  <c r="AT1616" i="1"/>
  <c r="AT1620" i="1"/>
  <c r="AT1624" i="1"/>
  <c r="AT1628" i="1"/>
  <c r="AT1632" i="1"/>
  <c r="AT1636" i="1"/>
  <c r="AT1640" i="1"/>
  <c r="AT1644" i="1"/>
  <c r="AT1648" i="1"/>
  <c r="AT1652" i="1"/>
  <c r="AT1656" i="1"/>
  <c r="AT1660" i="1"/>
  <c r="AT1664" i="1"/>
  <c r="AT1668" i="1"/>
  <c r="AT1672" i="1"/>
  <c r="AT1676" i="1"/>
  <c r="AT1680" i="1"/>
  <c r="AT1684" i="1"/>
  <c r="AT1688" i="1"/>
  <c r="AT1692" i="1"/>
  <c r="AT1696" i="1"/>
  <c r="AT1700" i="1"/>
  <c r="AT1704" i="1"/>
  <c r="AT1708" i="1"/>
  <c r="AT1712" i="1"/>
  <c r="AT1716" i="1"/>
  <c r="AT1720" i="1"/>
  <c r="AT1724" i="1"/>
  <c r="AT1728" i="1"/>
  <c r="AT1732" i="1"/>
  <c r="AT1736" i="1"/>
  <c r="AT1740" i="1"/>
  <c r="AT1744" i="1"/>
  <c r="AT1748" i="1"/>
  <c r="AT1752" i="1"/>
  <c r="AT1756" i="1"/>
  <c r="AT1760" i="1"/>
  <c r="AT1764" i="1"/>
  <c r="AT1768" i="1"/>
  <c r="AT1772" i="1"/>
  <c r="AT1776" i="1"/>
  <c r="AT1780" i="1"/>
  <c r="AT1784" i="1"/>
  <c r="AT1788" i="1"/>
  <c r="AT1792" i="1"/>
  <c r="AT1796" i="1"/>
  <c r="AT1800" i="1"/>
  <c r="AT1804" i="1"/>
  <c r="AT1808" i="1"/>
  <c r="AT1812" i="1"/>
  <c r="AT1816" i="1"/>
  <c r="AT1820" i="1"/>
  <c r="AT1824" i="1"/>
  <c r="AT1828" i="1"/>
  <c r="AT1832" i="1"/>
  <c r="AT1836" i="1"/>
  <c r="AT1840" i="1"/>
  <c r="AT1844" i="1"/>
  <c r="AT1848" i="1"/>
  <c r="AT1852" i="1"/>
  <c r="AT1856" i="1"/>
  <c r="AT1860" i="1"/>
  <c r="AT1864" i="1"/>
  <c r="AT1868" i="1"/>
  <c r="AT1872" i="1"/>
  <c r="AT1876" i="1"/>
  <c r="AT1880" i="1"/>
  <c r="AT1884" i="1"/>
  <c r="AT1888" i="1"/>
  <c r="AT1892" i="1"/>
  <c r="AT1896" i="1"/>
  <c r="AT1900" i="1"/>
  <c r="AT1904" i="1"/>
  <c r="AT1908" i="1"/>
  <c r="AT1912" i="1"/>
  <c r="AT1916" i="1"/>
  <c r="AT1920" i="1"/>
  <c r="AT1924" i="1"/>
  <c r="AT1928" i="1"/>
  <c r="AT1932" i="1"/>
  <c r="AT1936" i="1"/>
  <c r="AT1940" i="1"/>
  <c r="AT1944" i="1"/>
  <c r="AT1948" i="1"/>
  <c r="AT1952" i="1"/>
  <c r="AT1956" i="1"/>
  <c r="AT1960" i="1"/>
  <c r="AT1964" i="1"/>
  <c r="AT1968" i="1"/>
  <c r="AT1972" i="1"/>
  <c r="AT1976" i="1"/>
  <c r="AT1980" i="1"/>
  <c r="AT1984" i="1"/>
  <c r="AT1988" i="1"/>
  <c r="AT1992" i="1"/>
  <c r="AT1996" i="1"/>
  <c r="AT2000" i="1"/>
  <c r="AT2004" i="1"/>
  <c r="AT2008" i="1"/>
  <c r="BF94" i="1"/>
  <c r="BF207" i="1"/>
  <c r="BF322" i="1"/>
  <c r="BF435" i="1"/>
  <c r="BF549" i="1"/>
  <c r="BF663" i="1"/>
  <c r="BF777" i="1"/>
  <c r="BF847" i="1"/>
  <c r="BF905" i="1"/>
  <c r="BF962" i="1"/>
  <c r="BF1018" i="1"/>
  <c r="BF1075" i="1"/>
  <c r="BF1133" i="1"/>
  <c r="BF1189" i="1"/>
  <c r="BF1246" i="1"/>
  <c r="BF1303" i="1"/>
  <c r="BF1347" i="1"/>
  <c r="BF1390" i="1"/>
  <c r="BF1433" i="1"/>
  <c r="BF1475" i="1"/>
  <c r="BF1518" i="1"/>
  <c r="BF1561" i="1"/>
  <c r="BF1603" i="1"/>
  <c r="BF1646" i="1"/>
  <c r="BF1689" i="1"/>
  <c r="BF1731" i="1"/>
  <c r="BF1774" i="1"/>
  <c r="BF1817" i="1"/>
  <c r="BF1859" i="1"/>
  <c r="BF1902" i="1"/>
  <c r="BF1945" i="1"/>
  <c r="BF1987" i="1"/>
  <c r="AT13" i="1"/>
  <c r="AT17" i="1"/>
  <c r="AT21" i="1"/>
  <c r="AT25" i="1"/>
  <c r="AT29" i="1"/>
  <c r="AT33" i="1"/>
  <c r="AT37" i="1"/>
  <c r="AT41" i="1"/>
  <c r="AT45" i="1"/>
  <c r="AT49" i="1"/>
  <c r="AT53" i="1"/>
  <c r="AT57" i="1"/>
  <c r="AT61" i="1"/>
  <c r="AT65" i="1"/>
  <c r="AT69" i="1"/>
  <c r="AT73" i="1"/>
  <c r="AT77" i="1"/>
  <c r="AT81" i="1"/>
  <c r="AT85" i="1"/>
  <c r="AT89" i="1"/>
  <c r="AT93" i="1"/>
  <c r="AT97" i="1"/>
  <c r="AT101" i="1"/>
  <c r="AT105" i="1"/>
  <c r="AT109" i="1"/>
  <c r="AT113" i="1"/>
  <c r="AT117" i="1"/>
  <c r="AT121" i="1"/>
  <c r="AT125" i="1"/>
  <c r="AT129" i="1"/>
  <c r="AT133" i="1"/>
  <c r="AT137" i="1"/>
  <c r="AT141" i="1"/>
  <c r="AT145" i="1"/>
  <c r="AT149" i="1"/>
  <c r="AT153" i="1"/>
  <c r="AT157" i="1"/>
  <c r="AT161" i="1"/>
  <c r="AT165" i="1"/>
  <c r="AT169" i="1"/>
  <c r="AT173" i="1"/>
  <c r="AT177" i="1"/>
  <c r="AT181" i="1"/>
  <c r="AT185" i="1"/>
  <c r="AT189" i="1"/>
  <c r="AT193" i="1"/>
  <c r="AT197" i="1"/>
  <c r="AT201" i="1"/>
  <c r="AT205" i="1"/>
  <c r="AT209" i="1"/>
  <c r="AT213" i="1"/>
  <c r="AT217" i="1"/>
  <c r="AT221" i="1"/>
  <c r="AT225" i="1"/>
  <c r="AT229" i="1"/>
  <c r="AT233" i="1"/>
  <c r="AT237" i="1"/>
  <c r="AT241" i="1"/>
  <c r="AT245" i="1"/>
  <c r="AT249" i="1"/>
  <c r="AT253" i="1"/>
  <c r="AT257" i="1"/>
  <c r="AT261" i="1"/>
  <c r="AT265" i="1"/>
  <c r="AT269" i="1"/>
  <c r="AT273" i="1"/>
  <c r="AT277" i="1"/>
  <c r="AT281" i="1"/>
  <c r="AT285" i="1"/>
  <c r="AT289" i="1"/>
  <c r="AT293" i="1"/>
  <c r="AT297" i="1"/>
  <c r="AT301" i="1"/>
  <c r="AT305" i="1"/>
  <c r="AT309" i="1"/>
  <c r="AT313" i="1"/>
  <c r="AT317" i="1"/>
  <c r="AT321" i="1"/>
  <c r="AT325" i="1"/>
  <c r="AT329" i="1"/>
  <c r="AT333" i="1"/>
  <c r="AT337" i="1"/>
  <c r="AT341" i="1"/>
  <c r="AT345" i="1"/>
  <c r="AT349" i="1"/>
  <c r="AT353" i="1"/>
  <c r="AT357" i="1"/>
  <c r="AT361" i="1"/>
  <c r="AT365" i="1"/>
  <c r="AT369" i="1"/>
  <c r="AT373" i="1"/>
  <c r="AT377" i="1"/>
  <c r="AT381" i="1"/>
  <c r="AT385" i="1"/>
  <c r="AT389" i="1"/>
  <c r="AT393" i="1"/>
  <c r="AT397" i="1"/>
  <c r="AT401" i="1"/>
  <c r="AT405" i="1"/>
  <c r="AT409" i="1"/>
  <c r="AT413" i="1"/>
  <c r="AT417" i="1"/>
  <c r="AT421" i="1"/>
  <c r="AT425" i="1"/>
  <c r="AT429" i="1"/>
  <c r="AT433" i="1"/>
  <c r="AT437" i="1"/>
  <c r="AT441" i="1"/>
  <c r="AT445" i="1"/>
  <c r="AT449" i="1"/>
  <c r="AT453" i="1"/>
  <c r="AT457" i="1"/>
  <c r="AT461" i="1"/>
  <c r="AT465" i="1"/>
  <c r="AT469" i="1"/>
  <c r="AT473" i="1"/>
  <c r="AT477" i="1"/>
  <c r="AT481" i="1"/>
  <c r="AT485" i="1"/>
  <c r="AT489" i="1"/>
  <c r="AT493" i="1"/>
  <c r="AT497" i="1"/>
  <c r="AT501" i="1"/>
  <c r="AT505" i="1"/>
  <c r="AT509" i="1"/>
  <c r="AT513" i="1"/>
  <c r="AT517" i="1"/>
  <c r="AT521" i="1"/>
  <c r="AT525" i="1"/>
  <c r="AT529" i="1"/>
  <c r="AT533" i="1"/>
  <c r="AT537" i="1"/>
  <c r="AT541" i="1"/>
  <c r="AT545" i="1"/>
  <c r="AT549" i="1"/>
  <c r="AT553" i="1"/>
  <c r="AT557" i="1"/>
  <c r="AT561" i="1"/>
  <c r="AT565" i="1"/>
  <c r="AT569" i="1"/>
  <c r="AT573" i="1"/>
  <c r="AT577" i="1"/>
  <c r="AT581" i="1"/>
  <c r="AT585" i="1"/>
  <c r="AT589" i="1"/>
  <c r="AT593" i="1"/>
  <c r="AT597" i="1"/>
  <c r="AT601" i="1"/>
  <c r="AT605" i="1"/>
  <c r="AT609" i="1"/>
  <c r="AT613" i="1"/>
  <c r="AT617" i="1"/>
  <c r="AT621" i="1"/>
  <c r="AT625" i="1"/>
  <c r="AT629" i="1"/>
  <c r="AT633" i="1"/>
  <c r="AT637" i="1"/>
  <c r="AT641" i="1"/>
  <c r="AT645" i="1"/>
  <c r="AT649" i="1"/>
  <c r="AT653" i="1"/>
  <c r="AT657" i="1"/>
  <c r="AT661" i="1"/>
  <c r="AT665" i="1"/>
  <c r="AT669" i="1"/>
  <c r="AT673" i="1"/>
  <c r="AT677" i="1"/>
  <c r="AT681" i="1"/>
  <c r="AT685" i="1"/>
  <c r="AT689" i="1"/>
  <c r="AT693" i="1"/>
  <c r="AT697" i="1"/>
  <c r="AT701" i="1"/>
  <c r="AT705" i="1"/>
  <c r="AT709" i="1"/>
  <c r="AT713" i="1"/>
  <c r="AT717" i="1"/>
  <c r="AT721" i="1"/>
  <c r="AT725" i="1"/>
  <c r="AT729" i="1"/>
  <c r="AT733" i="1"/>
  <c r="AT737" i="1"/>
  <c r="AT741" i="1"/>
  <c r="AT745" i="1"/>
  <c r="AT749" i="1"/>
  <c r="AT753" i="1"/>
  <c r="AT757" i="1"/>
  <c r="AT761" i="1"/>
  <c r="AT765" i="1"/>
  <c r="AT769" i="1"/>
  <c r="AT773" i="1"/>
  <c r="AT777" i="1"/>
  <c r="AT781" i="1"/>
  <c r="AT785" i="1"/>
  <c r="AT789" i="1"/>
  <c r="AT793" i="1"/>
  <c r="AT797" i="1"/>
  <c r="AT801" i="1"/>
  <c r="AT805" i="1"/>
  <c r="AT809" i="1"/>
  <c r="AT813" i="1"/>
  <c r="AT817" i="1"/>
  <c r="AT821" i="1"/>
  <c r="AT825" i="1"/>
  <c r="AT829" i="1"/>
  <c r="AT833" i="1"/>
  <c r="AT837" i="1"/>
  <c r="AT841" i="1"/>
  <c r="AT845" i="1"/>
  <c r="AT849" i="1"/>
  <c r="AT853" i="1"/>
  <c r="AT857" i="1"/>
  <c r="AT861" i="1"/>
  <c r="AT865" i="1"/>
  <c r="AT869" i="1"/>
  <c r="AT873" i="1"/>
  <c r="AT877" i="1"/>
  <c r="AT881" i="1"/>
  <c r="AT885" i="1"/>
  <c r="AT889" i="1"/>
  <c r="AT893" i="1"/>
  <c r="AT897" i="1"/>
  <c r="AT901" i="1"/>
  <c r="AT905" i="1"/>
  <c r="AT909" i="1"/>
  <c r="AT913" i="1"/>
  <c r="AT917" i="1"/>
  <c r="AT921" i="1"/>
  <c r="AT925" i="1"/>
  <c r="AT929" i="1"/>
  <c r="AT933" i="1"/>
  <c r="AT937" i="1"/>
  <c r="AT941" i="1"/>
  <c r="AT945" i="1"/>
  <c r="AT949" i="1"/>
  <c r="AT953" i="1"/>
  <c r="AT957" i="1"/>
  <c r="AT961" i="1"/>
  <c r="AT965" i="1"/>
  <c r="AT969" i="1"/>
  <c r="AT973" i="1"/>
  <c r="AT977" i="1"/>
  <c r="AT981" i="1"/>
  <c r="AT985" i="1"/>
  <c r="AT989" i="1"/>
  <c r="AT993" i="1"/>
  <c r="AT997" i="1"/>
  <c r="AT1001" i="1"/>
  <c r="AT1005" i="1"/>
  <c r="AT1009" i="1"/>
  <c r="AT1013" i="1"/>
  <c r="AT1017" i="1"/>
  <c r="AT1021" i="1"/>
  <c r="AT1025" i="1"/>
  <c r="AT1029" i="1"/>
  <c r="AT1033" i="1"/>
  <c r="AT1037" i="1"/>
  <c r="AT1041" i="1"/>
  <c r="AT1045" i="1"/>
  <c r="AT1049" i="1"/>
  <c r="AT1053" i="1"/>
  <c r="AT1057" i="1"/>
  <c r="AT1061" i="1"/>
  <c r="AT1065" i="1"/>
  <c r="AT1069" i="1"/>
  <c r="AT1073" i="1"/>
  <c r="AT1077" i="1"/>
  <c r="AT1081" i="1"/>
  <c r="AT1085" i="1"/>
  <c r="AT1089" i="1"/>
  <c r="AT1093" i="1"/>
  <c r="AT1097" i="1"/>
  <c r="AT1101" i="1"/>
  <c r="AT1105" i="1"/>
  <c r="AT1109" i="1"/>
  <c r="AT1113" i="1"/>
  <c r="AT1117" i="1"/>
  <c r="AT1121" i="1"/>
  <c r="AT1125" i="1"/>
  <c r="AT1129" i="1"/>
  <c r="AT1133" i="1"/>
  <c r="AT1137" i="1"/>
  <c r="AT1141" i="1"/>
  <c r="AT1145" i="1"/>
  <c r="AT1149" i="1"/>
  <c r="AT1153" i="1"/>
  <c r="AT1157" i="1"/>
  <c r="AT1161" i="1"/>
  <c r="AT1165" i="1"/>
  <c r="AT1169" i="1"/>
  <c r="AT1173" i="1"/>
  <c r="AT1177" i="1"/>
  <c r="AT1181" i="1"/>
  <c r="AT1185" i="1"/>
  <c r="AT1189" i="1"/>
  <c r="AT1193" i="1"/>
  <c r="AT1197" i="1"/>
  <c r="AT1201" i="1"/>
  <c r="AT1205" i="1"/>
  <c r="AT1209" i="1"/>
  <c r="AT1213" i="1"/>
  <c r="AT1217" i="1"/>
  <c r="AT1221" i="1"/>
  <c r="AT1225" i="1"/>
  <c r="AT1229" i="1"/>
  <c r="AT1233" i="1"/>
  <c r="AT1237" i="1"/>
  <c r="AT1241" i="1"/>
  <c r="AT1245" i="1"/>
  <c r="AT1249" i="1"/>
  <c r="AT1253" i="1"/>
  <c r="AT1257" i="1"/>
  <c r="AT1261" i="1"/>
  <c r="AT1265" i="1"/>
  <c r="AT1269" i="1"/>
  <c r="AT1273" i="1"/>
  <c r="AT1277" i="1"/>
  <c r="AT1281" i="1"/>
  <c r="AT1285" i="1"/>
  <c r="AT1289" i="1"/>
  <c r="AT1293" i="1"/>
  <c r="AT1297" i="1"/>
  <c r="AT1301" i="1"/>
  <c r="AT1305" i="1"/>
  <c r="AT1309" i="1"/>
  <c r="AT1313" i="1"/>
  <c r="AT1317" i="1"/>
  <c r="AT1321" i="1"/>
  <c r="AT1325" i="1"/>
  <c r="AT1329" i="1"/>
  <c r="AT1333" i="1"/>
  <c r="AT1337" i="1"/>
  <c r="AT1341" i="1"/>
  <c r="AT1345" i="1"/>
  <c r="AT1349" i="1"/>
  <c r="AT1353" i="1"/>
  <c r="AT1357" i="1"/>
  <c r="AT1361" i="1"/>
  <c r="AT1365" i="1"/>
  <c r="AT1369" i="1"/>
  <c r="AT1373" i="1"/>
  <c r="AT1377" i="1"/>
  <c r="AT1381" i="1"/>
  <c r="AT1385" i="1"/>
  <c r="AT1389" i="1"/>
  <c r="AT1393" i="1"/>
  <c r="AT1397" i="1"/>
  <c r="AT1401" i="1"/>
  <c r="AT1405" i="1"/>
  <c r="AT1409" i="1"/>
  <c r="AT1413" i="1"/>
  <c r="AT1417" i="1"/>
  <c r="AT1421" i="1"/>
  <c r="AT1425" i="1"/>
  <c r="AT1429" i="1"/>
  <c r="AT1433" i="1"/>
  <c r="AT1437" i="1"/>
  <c r="AT1441" i="1"/>
  <c r="AT1445" i="1"/>
  <c r="AT1449" i="1"/>
  <c r="AT1453" i="1"/>
  <c r="AT1457" i="1"/>
  <c r="AT1461" i="1"/>
  <c r="AT1465" i="1"/>
  <c r="AT1469" i="1"/>
  <c r="AT1473" i="1"/>
  <c r="AT1477" i="1"/>
  <c r="AT1481" i="1"/>
  <c r="AT1485" i="1"/>
  <c r="AT1489" i="1"/>
  <c r="AT1493" i="1"/>
  <c r="AT1497" i="1"/>
  <c r="AT1501" i="1"/>
  <c r="AT1505" i="1"/>
  <c r="AT1509" i="1"/>
  <c r="AT1513" i="1"/>
  <c r="AT1517" i="1"/>
  <c r="AT1521" i="1"/>
  <c r="AT1525" i="1"/>
  <c r="AT1529" i="1"/>
  <c r="AT1533" i="1"/>
  <c r="AT1537" i="1"/>
  <c r="AT1541" i="1"/>
  <c r="AT1545" i="1"/>
  <c r="AT1549" i="1"/>
  <c r="AT1553" i="1"/>
  <c r="AT1557" i="1"/>
  <c r="AT1561" i="1"/>
  <c r="AT1565" i="1"/>
  <c r="AT1569" i="1"/>
  <c r="AT1573" i="1"/>
  <c r="AT1577" i="1"/>
  <c r="AT1581" i="1"/>
  <c r="AT1585" i="1"/>
  <c r="AT1589" i="1"/>
  <c r="AT1593" i="1"/>
  <c r="AT1597" i="1"/>
  <c r="AT1601" i="1"/>
  <c r="AT1605" i="1"/>
  <c r="AT1609" i="1"/>
  <c r="AT1613" i="1"/>
  <c r="AT1617" i="1"/>
  <c r="AT1621" i="1"/>
  <c r="AT1625" i="1"/>
  <c r="AT1629" i="1"/>
  <c r="AT1633" i="1"/>
  <c r="AT1637" i="1"/>
  <c r="AT1641" i="1"/>
  <c r="AT1645" i="1"/>
  <c r="AT1649" i="1"/>
  <c r="AT1653" i="1"/>
  <c r="AT1657" i="1"/>
  <c r="AT1661" i="1"/>
  <c r="AT1665" i="1"/>
  <c r="AT1669" i="1"/>
  <c r="AT1673" i="1"/>
  <c r="AT1677" i="1"/>
  <c r="AT1681" i="1"/>
  <c r="AT1685" i="1"/>
  <c r="AT1689" i="1"/>
  <c r="AT1693" i="1"/>
  <c r="AT1697" i="1"/>
  <c r="AT1701" i="1"/>
  <c r="AT1705" i="1"/>
  <c r="AT1709" i="1"/>
  <c r="AT1713" i="1"/>
  <c r="AT1717" i="1"/>
  <c r="AT1721" i="1"/>
  <c r="AT1725" i="1"/>
  <c r="AT1729" i="1"/>
  <c r="AT1733" i="1"/>
  <c r="AT1737" i="1"/>
  <c r="AT1741" i="1"/>
  <c r="AT1745" i="1"/>
  <c r="AT1749" i="1"/>
  <c r="AT1753" i="1"/>
  <c r="AT1757" i="1"/>
  <c r="AT1761" i="1"/>
  <c r="AT1765" i="1"/>
  <c r="AT1769" i="1"/>
  <c r="AT1773" i="1"/>
  <c r="AT1777" i="1"/>
  <c r="AT1781" i="1"/>
  <c r="AT1785" i="1"/>
  <c r="AT1789" i="1"/>
  <c r="AT1793" i="1"/>
  <c r="AT1797" i="1"/>
  <c r="AT1801" i="1"/>
  <c r="AT1805" i="1"/>
  <c r="AT1809" i="1"/>
  <c r="AT1813" i="1"/>
  <c r="AT1817" i="1"/>
  <c r="AT1821" i="1"/>
  <c r="AT1825" i="1"/>
  <c r="AT1829" i="1"/>
  <c r="AT1833" i="1"/>
  <c r="AT1837" i="1"/>
  <c r="AT1841" i="1"/>
  <c r="AT1845" i="1"/>
  <c r="AT1849" i="1"/>
  <c r="AT1853" i="1"/>
  <c r="AT1857" i="1"/>
  <c r="AT1861" i="1"/>
  <c r="AT1865" i="1"/>
  <c r="AT1869" i="1"/>
  <c r="AT1873" i="1"/>
  <c r="AT1877" i="1"/>
  <c r="AT1881" i="1"/>
  <c r="AT1885" i="1"/>
  <c r="AT1889" i="1"/>
  <c r="AT1893" i="1"/>
  <c r="AT1897" i="1"/>
  <c r="AT1901" i="1"/>
  <c r="AT1905" i="1"/>
  <c r="AT1909" i="1"/>
  <c r="AT1913" i="1"/>
  <c r="AT1917" i="1"/>
  <c r="AT1921" i="1"/>
  <c r="AT1925" i="1"/>
  <c r="AT1929" i="1"/>
  <c r="AT1933" i="1"/>
  <c r="AT1937" i="1"/>
  <c r="AT1941" i="1"/>
  <c r="AT1945" i="1"/>
  <c r="AT1949" i="1"/>
  <c r="AT1953" i="1"/>
  <c r="AT1957" i="1"/>
  <c r="AT1961" i="1"/>
  <c r="AT1965" i="1"/>
  <c r="AT1969" i="1"/>
  <c r="AT1973" i="1"/>
  <c r="AT1977" i="1"/>
  <c r="AT1981" i="1"/>
  <c r="AT1985" i="1"/>
  <c r="AT1989" i="1"/>
  <c r="AT1993" i="1"/>
  <c r="AT1997" i="1"/>
  <c r="AT2001" i="1"/>
  <c r="AT2005" i="1"/>
  <c r="AT2009" i="1"/>
  <c r="BF122" i="1"/>
  <c r="BF237" i="1"/>
  <c r="BF350" i="1"/>
  <c r="BF463" i="1"/>
  <c r="BF578" i="1"/>
  <c r="BF691" i="1"/>
  <c r="BF805" i="1"/>
  <c r="BF862" i="1"/>
  <c r="BF919" i="1"/>
  <c r="BF975" i="1"/>
  <c r="BF1033" i="1"/>
  <c r="BF1090" i="1"/>
  <c r="BF1146" i="1"/>
  <c r="BF1203" i="1"/>
  <c r="BF1261" i="1"/>
  <c r="BF1315" i="1"/>
  <c r="BF1358" i="1"/>
  <c r="BF1401" i="1"/>
  <c r="BF1443" i="1"/>
  <c r="BF1486" i="1"/>
  <c r="BF1529" i="1"/>
  <c r="BF1571" i="1"/>
  <c r="BF1614" i="1"/>
  <c r="BF1657" i="1"/>
  <c r="BF1699" i="1"/>
  <c r="BF1742" i="1"/>
  <c r="BF1785" i="1"/>
  <c r="BF1827" i="1"/>
  <c r="BF1870" i="1"/>
  <c r="BF1913" i="1"/>
  <c r="BF1955" i="1"/>
  <c r="BF1998" i="1"/>
  <c r="BF151" i="1"/>
  <c r="BF606" i="1"/>
  <c r="BF933" i="1"/>
  <c r="BF1161" i="1"/>
  <c r="BF1369" i="1"/>
  <c r="BF1539" i="1"/>
  <c r="BF1710" i="1"/>
  <c r="BF1881" i="1"/>
  <c r="AT15" i="1"/>
  <c r="AT23" i="1"/>
  <c r="AT31" i="1"/>
  <c r="AT39" i="1"/>
  <c r="AT47" i="1"/>
  <c r="AT55" i="1"/>
  <c r="AT63" i="1"/>
  <c r="AT71" i="1"/>
  <c r="AT79" i="1"/>
  <c r="AT87" i="1"/>
  <c r="AT95" i="1"/>
  <c r="AT103" i="1"/>
  <c r="AT111" i="1"/>
  <c r="AT119" i="1"/>
  <c r="AT127" i="1"/>
  <c r="AT135" i="1"/>
  <c r="AT143" i="1"/>
  <c r="AT151" i="1"/>
  <c r="AT159" i="1"/>
  <c r="AT167" i="1"/>
  <c r="AT175" i="1"/>
  <c r="AT183" i="1"/>
  <c r="AT191" i="1"/>
  <c r="AT199" i="1"/>
  <c r="AT207" i="1"/>
  <c r="AT215" i="1"/>
  <c r="AT223" i="1"/>
  <c r="AT231" i="1"/>
  <c r="AT239" i="1"/>
  <c r="AT247" i="1"/>
  <c r="AT255" i="1"/>
  <c r="AT263" i="1"/>
  <c r="AT271" i="1"/>
  <c r="AT279" i="1"/>
  <c r="AT287" i="1"/>
  <c r="AT295" i="1"/>
  <c r="AT303" i="1"/>
  <c r="AT311" i="1"/>
  <c r="AT319" i="1"/>
  <c r="AT327" i="1"/>
  <c r="AT335" i="1"/>
  <c r="AT343" i="1"/>
  <c r="AT351" i="1"/>
  <c r="AT359" i="1"/>
  <c r="AT367" i="1"/>
  <c r="AT375" i="1"/>
  <c r="AT383" i="1"/>
  <c r="AT391" i="1"/>
  <c r="AT399" i="1"/>
  <c r="AT407" i="1"/>
  <c r="AT415" i="1"/>
  <c r="AT423" i="1"/>
  <c r="AT431" i="1"/>
  <c r="AT439" i="1"/>
  <c r="AT447" i="1"/>
  <c r="AT455" i="1"/>
  <c r="AT463" i="1"/>
  <c r="AT471" i="1"/>
  <c r="AT479" i="1"/>
  <c r="AT487" i="1"/>
  <c r="AT495" i="1"/>
  <c r="AT503" i="1"/>
  <c r="AT511" i="1"/>
  <c r="AT519" i="1"/>
  <c r="AT527" i="1"/>
  <c r="AT535" i="1"/>
  <c r="AT543" i="1"/>
  <c r="AT551" i="1"/>
  <c r="AT559" i="1"/>
  <c r="AT567" i="1"/>
  <c r="AT575" i="1"/>
  <c r="AT583" i="1"/>
  <c r="AT591" i="1"/>
  <c r="AT599" i="1"/>
  <c r="AT607" i="1"/>
  <c r="AT615" i="1"/>
  <c r="AT623" i="1"/>
  <c r="AT631" i="1"/>
  <c r="AT639" i="1"/>
  <c r="AT647" i="1"/>
  <c r="AT655" i="1"/>
  <c r="AT663" i="1"/>
  <c r="AT671" i="1"/>
  <c r="AT679" i="1"/>
  <c r="AT687" i="1"/>
  <c r="AT695" i="1"/>
  <c r="AT703" i="1"/>
  <c r="AT711" i="1"/>
  <c r="AT719" i="1"/>
  <c r="AT727" i="1"/>
  <c r="AT735" i="1"/>
  <c r="AT743" i="1"/>
  <c r="AT751" i="1"/>
  <c r="AT759" i="1"/>
  <c r="AT767" i="1"/>
  <c r="AT775" i="1"/>
  <c r="AT783" i="1"/>
  <c r="AT791" i="1"/>
  <c r="AT799" i="1"/>
  <c r="AT807" i="1"/>
  <c r="AT815" i="1"/>
  <c r="AT823" i="1"/>
  <c r="AT831" i="1"/>
  <c r="AT839" i="1"/>
  <c r="AT847" i="1"/>
  <c r="AT855" i="1"/>
  <c r="AT863" i="1"/>
  <c r="AT871" i="1"/>
  <c r="AT879" i="1"/>
  <c r="AT887" i="1"/>
  <c r="AT895" i="1"/>
  <c r="AT903" i="1"/>
  <c r="AT911" i="1"/>
  <c r="AT919" i="1"/>
  <c r="AT927" i="1"/>
  <c r="AT935" i="1"/>
  <c r="AT943" i="1"/>
  <c r="AT951" i="1"/>
  <c r="AT959" i="1"/>
  <c r="AT967" i="1"/>
  <c r="AT975" i="1"/>
  <c r="AT983" i="1"/>
  <c r="AT991" i="1"/>
  <c r="AT999" i="1"/>
  <c r="AT1007" i="1"/>
  <c r="AT1015" i="1"/>
  <c r="AT1023" i="1"/>
  <c r="AT1031" i="1"/>
  <c r="AT1039" i="1"/>
  <c r="AT1047" i="1"/>
  <c r="AT1055" i="1"/>
  <c r="AT1063" i="1"/>
  <c r="AT1071" i="1"/>
  <c r="AT1079" i="1"/>
  <c r="AT1087" i="1"/>
  <c r="AT1095" i="1"/>
  <c r="AT1103" i="1"/>
  <c r="AT1111" i="1"/>
  <c r="AT1119" i="1"/>
  <c r="AT1127" i="1"/>
  <c r="AT1135" i="1"/>
  <c r="AT1143" i="1"/>
  <c r="AT1151" i="1"/>
  <c r="AT1159" i="1"/>
  <c r="AT1167" i="1"/>
  <c r="AT1175" i="1"/>
  <c r="AT1183" i="1"/>
  <c r="AT1191" i="1"/>
  <c r="AT1199" i="1"/>
  <c r="AT1207" i="1"/>
  <c r="AT1215" i="1"/>
  <c r="AT1223" i="1"/>
  <c r="AT1231" i="1"/>
  <c r="AT1239" i="1"/>
  <c r="AT1247" i="1"/>
  <c r="AT1255" i="1"/>
  <c r="AT1263" i="1"/>
  <c r="AT1271" i="1"/>
  <c r="AT1279" i="1"/>
  <c r="AT1287" i="1"/>
  <c r="AT1295" i="1"/>
  <c r="AT1303" i="1"/>
  <c r="AT1311" i="1"/>
  <c r="AT1319" i="1"/>
  <c r="AT1327" i="1"/>
  <c r="AT1335" i="1"/>
  <c r="AT1343" i="1"/>
  <c r="AT1351" i="1"/>
  <c r="AT1359" i="1"/>
  <c r="AT1367" i="1"/>
  <c r="AT1375" i="1"/>
  <c r="AT1383" i="1"/>
  <c r="AT1391" i="1"/>
  <c r="AT1399" i="1"/>
  <c r="AT1407" i="1"/>
  <c r="AT1415" i="1"/>
  <c r="AT1423" i="1"/>
  <c r="AT1431" i="1"/>
  <c r="AT1439" i="1"/>
  <c r="AT1447" i="1"/>
  <c r="AT1455" i="1"/>
  <c r="AT1463" i="1"/>
  <c r="AT1471" i="1"/>
  <c r="AT1479" i="1"/>
  <c r="AT1487" i="1"/>
  <c r="AT1495" i="1"/>
  <c r="AT1503" i="1"/>
  <c r="AT1511" i="1"/>
  <c r="AT1519" i="1"/>
  <c r="AT1527" i="1"/>
  <c r="AT1535" i="1"/>
  <c r="AT1543" i="1"/>
  <c r="AT1551" i="1"/>
  <c r="AT1559" i="1"/>
  <c r="AT1567" i="1"/>
  <c r="AT1575" i="1"/>
  <c r="AT1583" i="1"/>
  <c r="AT1591" i="1"/>
  <c r="AT1599" i="1"/>
  <c r="AT1607" i="1"/>
  <c r="AT1615" i="1"/>
  <c r="AT1623" i="1"/>
  <c r="AT1631" i="1"/>
  <c r="AT1639" i="1"/>
  <c r="AT1647" i="1"/>
  <c r="AT1655" i="1"/>
  <c r="AT1663" i="1"/>
  <c r="AT1671" i="1"/>
  <c r="AT1679" i="1"/>
  <c r="AT1687" i="1"/>
  <c r="AT1695" i="1"/>
  <c r="AT1703" i="1"/>
  <c r="AT1711" i="1"/>
  <c r="AT1719" i="1"/>
  <c r="AT1727" i="1"/>
  <c r="AT1735" i="1"/>
  <c r="AT1743" i="1"/>
  <c r="AT1751" i="1"/>
  <c r="AT1759" i="1"/>
  <c r="AT1767" i="1"/>
  <c r="AT1775" i="1"/>
  <c r="AT1783" i="1"/>
  <c r="AT1791" i="1"/>
  <c r="AT1799" i="1"/>
  <c r="AT1807" i="1"/>
  <c r="AT1815" i="1"/>
  <c r="AT1823" i="1"/>
  <c r="AT1831" i="1"/>
  <c r="AT1839" i="1"/>
  <c r="AT1847" i="1"/>
  <c r="AT1855" i="1"/>
  <c r="AT1863" i="1"/>
  <c r="AT1871" i="1"/>
  <c r="AT1879" i="1"/>
  <c r="AT1887" i="1"/>
  <c r="AT1895" i="1"/>
  <c r="AT1903" i="1"/>
  <c r="AT1911" i="1"/>
  <c r="AT1919" i="1"/>
  <c r="AT1927" i="1"/>
  <c r="AT1935" i="1"/>
  <c r="AT1943" i="1"/>
  <c r="AT1951" i="1"/>
  <c r="AT1959" i="1"/>
  <c r="AT1967" i="1"/>
  <c r="AT1975" i="1"/>
  <c r="AT1983" i="1"/>
  <c r="AT1991" i="1"/>
  <c r="AT1999" i="1"/>
  <c r="AT2007" i="1"/>
  <c r="BR11" i="1"/>
  <c r="BF493" i="1"/>
  <c r="BF877" i="1"/>
  <c r="BF1326" i="1"/>
  <c r="BF1667" i="1"/>
  <c r="BF2009" i="1"/>
  <c r="AT22" i="1"/>
  <c r="AT30" i="1"/>
  <c r="AT54" i="1"/>
  <c r="AT70" i="1"/>
  <c r="AT86" i="1"/>
  <c r="AT102" i="1"/>
  <c r="AT118" i="1"/>
  <c r="AT134" i="1"/>
  <c r="AT150" i="1"/>
  <c r="AT166" i="1"/>
  <c r="AT182" i="1"/>
  <c r="AT198" i="1"/>
  <c r="AT214" i="1"/>
  <c r="AT230" i="1"/>
  <c r="AT246" i="1"/>
  <c r="AT262" i="1"/>
  <c r="AT278" i="1"/>
  <c r="AT294" i="1"/>
  <c r="AT310" i="1"/>
  <c r="AT326" i="1"/>
  <c r="AT342" i="1"/>
  <c r="AT358" i="1"/>
  <c r="AT374" i="1"/>
  <c r="AT390" i="1"/>
  <c r="AT406" i="1"/>
  <c r="AT422" i="1"/>
  <c r="AT438" i="1"/>
  <c r="AT454" i="1"/>
  <c r="AT470" i="1"/>
  <c r="AT486" i="1"/>
  <c r="AT502" i="1"/>
  <c r="AT526" i="1"/>
  <c r="AT542" i="1"/>
  <c r="AT558" i="1"/>
  <c r="AT566" i="1"/>
  <c r="AT582" i="1"/>
  <c r="AT598" i="1"/>
  <c r="AT614" i="1"/>
  <c r="AT630" i="1"/>
  <c r="AT646" i="1"/>
  <c r="AT662" i="1"/>
  <c r="AT678" i="1"/>
  <c r="AT694" i="1"/>
  <c r="AT710" i="1"/>
  <c r="AT726" i="1"/>
  <c r="AT742" i="1"/>
  <c r="AT758" i="1"/>
  <c r="AT774" i="1"/>
  <c r="AT790" i="1"/>
  <c r="AT806" i="1"/>
  <c r="AT822" i="1"/>
  <c r="AT838" i="1"/>
  <c r="AT854" i="1"/>
  <c r="AT870" i="1"/>
  <c r="AT886" i="1"/>
  <c r="AT902" i="1"/>
  <c r="AT918" i="1"/>
  <c r="AT934" i="1"/>
  <c r="AT950" i="1"/>
  <c r="AT966" i="1"/>
  <c r="AT982" i="1"/>
  <c r="AT998" i="1"/>
  <c r="AT1014" i="1"/>
  <c r="AT1030" i="1"/>
  <c r="AT1046" i="1"/>
  <c r="AT1054" i="1"/>
  <c r="AT1078" i="1"/>
  <c r="AT1094" i="1"/>
  <c r="AT1110" i="1"/>
  <c r="AT1134" i="1"/>
  <c r="AT1150" i="1"/>
  <c r="AT1158" i="1"/>
  <c r="AT1174" i="1"/>
  <c r="AT1190" i="1"/>
  <c r="AT1206" i="1"/>
  <c r="AT1230" i="1"/>
  <c r="AT1246" i="1"/>
  <c r="AT1278" i="1"/>
  <c r="AT1302" i="1"/>
  <c r="AT1326" i="1"/>
  <c r="AT1350" i="1"/>
  <c r="AT1366" i="1"/>
  <c r="AT1390" i="1"/>
  <c r="AT1414" i="1"/>
  <c r="AT1430" i="1"/>
  <c r="AT1446" i="1"/>
  <c r="AT1470" i="1"/>
  <c r="AT1502" i="1"/>
  <c r="AT1526" i="1"/>
  <c r="AT1542" i="1"/>
  <c r="AT1566" i="1"/>
  <c r="AT1590" i="1"/>
  <c r="AT1606" i="1"/>
  <c r="AT1622" i="1"/>
  <c r="AT1646" i="1"/>
  <c r="AT1670" i="1"/>
  <c r="AT1686" i="1"/>
  <c r="AT1702" i="1"/>
  <c r="AT1718" i="1"/>
  <c r="AT1734" i="1"/>
  <c r="AT1750" i="1"/>
  <c r="AT1774" i="1"/>
  <c r="AT1790" i="1"/>
  <c r="AT1806" i="1"/>
  <c r="AT1822" i="1"/>
  <c r="AT1838" i="1"/>
  <c r="AT1854" i="1"/>
  <c r="AT1870" i="1"/>
  <c r="AT1886" i="1"/>
  <c r="AT1902" i="1"/>
  <c r="AT1918" i="1"/>
  <c r="AT1934" i="1"/>
  <c r="AT1950" i="1"/>
  <c r="AT1966" i="1"/>
  <c r="AT1990" i="1"/>
  <c r="AT2006" i="1"/>
  <c r="BF265" i="1"/>
  <c r="BF719" i="1"/>
  <c r="BF990" i="1"/>
  <c r="BF1218" i="1"/>
  <c r="BF1411" i="1"/>
  <c r="BF1582" i="1"/>
  <c r="BF1753" i="1"/>
  <c r="BF1923" i="1"/>
  <c r="AT18" i="1"/>
  <c r="AT26" i="1"/>
  <c r="AT34" i="1"/>
  <c r="AT42" i="1"/>
  <c r="AT50" i="1"/>
  <c r="AT58" i="1"/>
  <c r="AT66" i="1"/>
  <c r="AT74" i="1"/>
  <c r="AT82" i="1"/>
  <c r="AT90" i="1"/>
  <c r="AT98" i="1"/>
  <c r="AT106" i="1"/>
  <c r="AT114" i="1"/>
  <c r="AT122" i="1"/>
  <c r="AT130" i="1"/>
  <c r="AT138" i="1"/>
  <c r="AT146" i="1"/>
  <c r="AT154" i="1"/>
  <c r="AT162" i="1"/>
  <c r="AT170" i="1"/>
  <c r="AT178" i="1"/>
  <c r="AT186" i="1"/>
  <c r="AT194" i="1"/>
  <c r="AT202" i="1"/>
  <c r="AT210" i="1"/>
  <c r="AT218" i="1"/>
  <c r="AT226" i="1"/>
  <c r="AT234" i="1"/>
  <c r="AT242" i="1"/>
  <c r="AT250" i="1"/>
  <c r="AT258" i="1"/>
  <c r="AT266" i="1"/>
  <c r="AT274" i="1"/>
  <c r="AT282" i="1"/>
  <c r="AT290" i="1"/>
  <c r="AT298" i="1"/>
  <c r="AT306" i="1"/>
  <c r="AT314" i="1"/>
  <c r="AT322" i="1"/>
  <c r="AT330" i="1"/>
  <c r="AT338" i="1"/>
  <c r="AT346" i="1"/>
  <c r="AT354" i="1"/>
  <c r="AT362" i="1"/>
  <c r="AT370" i="1"/>
  <c r="AT378" i="1"/>
  <c r="AT386" i="1"/>
  <c r="AT394" i="1"/>
  <c r="AT402" i="1"/>
  <c r="AT410" i="1"/>
  <c r="AT418" i="1"/>
  <c r="AT426" i="1"/>
  <c r="AT434" i="1"/>
  <c r="AT442" i="1"/>
  <c r="AT450" i="1"/>
  <c r="AT458" i="1"/>
  <c r="AT466" i="1"/>
  <c r="AT474" i="1"/>
  <c r="AT482" i="1"/>
  <c r="AT490" i="1"/>
  <c r="AT498" i="1"/>
  <c r="AT506" i="1"/>
  <c r="AT514" i="1"/>
  <c r="AT522" i="1"/>
  <c r="AT530" i="1"/>
  <c r="AT538" i="1"/>
  <c r="AT546" i="1"/>
  <c r="AT554" i="1"/>
  <c r="AT562" i="1"/>
  <c r="AT570" i="1"/>
  <c r="AT578" i="1"/>
  <c r="AT586" i="1"/>
  <c r="AT594" i="1"/>
  <c r="AT602" i="1"/>
  <c r="AT610" i="1"/>
  <c r="AT618" i="1"/>
  <c r="AT626" i="1"/>
  <c r="AT634" i="1"/>
  <c r="AT642" i="1"/>
  <c r="AT650" i="1"/>
  <c r="AT658" i="1"/>
  <c r="AT666" i="1"/>
  <c r="AT674" i="1"/>
  <c r="AT682" i="1"/>
  <c r="AT690" i="1"/>
  <c r="AT698" i="1"/>
  <c r="AT706" i="1"/>
  <c r="AT714" i="1"/>
  <c r="AT722" i="1"/>
  <c r="AT730" i="1"/>
  <c r="AT738" i="1"/>
  <c r="AT746" i="1"/>
  <c r="AT754" i="1"/>
  <c r="AT762" i="1"/>
  <c r="AT770" i="1"/>
  <c r="AT778" i="1"/>
  <c r="AT786" i="1"/>
  <c r="AT794" i="1"/>
  <c r="AT802" i="1"/>
  <c r="AT810" i="1"/>
  <c r="AT818" i="1"/>
  <c r="AT826" i="1"/>
  <c r="AT834" i="1"/>
  <c r="AT842" i="1"/>
  <c r="AT850" i="1"/>
  <c r="AT858" i="1"/>
  <c r="AT866" i="1"/>
  <c r="AT874" i="1"/>
  <c r="AT882" i="1"/>
  <c r="AT890" i="1"/>
  <c r="AT898" i="1"/>
  <c r="AT906" i="1"/>
  <c r="AT914" i="1"/>
  <c r="AT922" i="1"/>
  <c r="AT930" i="1"/>
  <c r="AT938" i="1"/>
  <c r="AT946" i="1"/>
  <c r="AT954" i="1"/>
  <c r="AT962" i="1"/>
  <c r="AT970" i="1"/>
  <c r="AT978" i="1"/>
  <c r="AT986" i="1"/>
  <c r="AT994" i="1"/>
  <c r="AT1002" i="1"/>
  <c r="AT1010" i="1"/>
  <c r="AT1018" i="1"/>
  <c r="AT1026" i="1"/>
  <c r="AT1034" i="1"/>
  <c r="AT1042" i="1"/>
  <c r="AT1050" i="1"/>
  <c r="AT1058" i="1"/>
  <c r="AT1066" i="1"/>
  <c r="AT1074" i="1"/>
  <c r="AT1082" i="1"/>
  <c r="AT1090" i="1"/>
  <c r="AT1098" i="1"/>
  <c r="AT1106" i="1"/>
  <c r="AT1114" i="1"/>
  <c r="AT1122" i="1"/>
  <c r="AT1130" i="1"/>
  <c r="AT1138" i="1"/>
  <c r="AT1146" i="1"/>
  <c r="AT1154" i="1"/>
  <c r="AT1162" i="1"/>
  <c r="AT1170" i="1"/>
  <c r="AT1178" i="1"/>
  <c r="AT1186" i="1"/>
  <c r="AT1194" i="1"/>
  <c r="AT1202" i="1"/>
  <c r="AT1210" i="1"/>
  <c r="AT1218" i="1"/>
  <c r="AT1226" i="1"/>
  <c r="AT1234" i="1"/>
  <c r="AT1242" i="1"/>
  <c r="AT1250" i="1"/>
  <c r="AT1258" i="1"/>
  <c r="AT1266" i="1"/>
  <c r="AT1274" i="1"/>
  <c r="AT1282" i="1"/>
  <c r="AT1290" i="1"/>
  <c r="AT1298" i="1"/>
  <c r="AT1306" i="1"/>
  <c r="AT1314" i="1"/>
  <c r="AT1322" i="1"/>
  <c r="AT1330" i="1"/>
  <c r="AT1338" i="1"/>
  <c r="AT1346" i="1"/>
  <c r="AT1354" i="1"/>
  <c r="AT1362" i="1"/>
  <c r="AT1370" i="1"/>
  <c r="AT1378" i="1"/>
  <c r="AT1386" i="1"/>
  <c r="AT1394" i="1"/>
  <c r="AT1402" i="1"/>
  <c r="AT1410" i="1"/>
  <c r="AT1418" i="1"/>
  <c r="AT1426" i="1"/>
  <c r="AT1434" i="1"/>
  <c r="AT1442" i="1"/>
  <c r="AT1450" i="1"/>
  <c r="AT1458" i="1"/>
  <c r="AT1466" i="1"/>
  <c r="AT1474" i="1"/>
  <c r="AT1482" i="1"/>
  <c r="AT1490" i="1"/>
  <c r="AT1498" i="1"/>
  <c r="AT1506" i="1"/>
  <c r="AT1514" i="1"/>
  <c r="AT1522" i="1"/>
  <c r="AT1530" i="1"/>
  <c r="AT1538" i="1"/>
  <c r="AT1546" i="1"/>
  <c r="AT1554" i="1"/>
  <c r="AT1562" i="1"/>
  <c r="AT1570" i="1"/>
  <c r="AT1578" i="1"/>
  <c r="AT1586" i="1"/>
  <c r="AT1594" i="1"/>
  <c r="AT1602" i="1"/>
  <c r="AT1610" i="1"/>
  <c r="AT1618" i="1"/>
  <c r="AT1626" i="1"/>
  <c r="AT1634" i="1"/>
  <c r="AT1642" i="1"/>
  <c r="AT1650" i="1"/>
  <c r="AT1658" i="1"/>
  <c r="AT1666" i="1"/>
  <c r="AT1674" i="1"/>
  <c r="AT1682" i="1"/>
  <c r="AT1690" i="1"/>
  <c r="AT1698" i="1"/>
  <c r="AT1706" i="1"/>
  <c r="AT1714" i="1"/>
  <c r="AT1722" i="1"/>
  <c r="AT1730" i="1"/>
  <c r="AT1738" i="1"/>
  <c r="AT1746" i="1"/>
  <c r="AT1754" i="1"/>
  <c r="AT1762" i="1"/>
  <c r="AT1770" i="1"/>
  <c r="AT1778" i="1"/>
  <c r="AT1786" i="1"/>
  <c r="AT1794" i="1"/>
  <c r="AT1802" i="1"/>
  <c r="AT1810" i="1"/>
  <c r="AT1818" i="1"/>
  <c r="AT1826" i="1"/>
  <c r="AT1834" i="1"/>
  <c r="AT1842" i="1"/>
  <c r="AT1850" i="1"/>
  <c r="AT1858" i="1"/>
  <c r="AT1866" i="1"/>
  <c r="AT1874" i="1"/>
  <c r="AT1882" i="1"/>
  <c r="AT1890" i="1"/>
  <c r="AT1898" i="1"/>
  <c r="AT1906" i="1"/>
  <c r="AT1914" i="1"/>
  <c r="AT1922" i="1"/>
  <c r="AT1930" i="1"/>
  <c r="AT1938" i="1"/>
  <c r="AT1946" i="1"/>
  <c r="AT1954" i="1"/>
  <c r="AT1962" i="1"/>
  <c r="AT1970" i="1"/>
  <c r="AT1978" i="1"/>
  <c r="AT1986" i="1"/>
  <c r="AT1994" i="1"/>
  <c r="AT2002" i="1"/>
  <c r="BF37" i="1"/>
  <c r="BF1103" i="1"/>
  <c r="BF1497" i="1"/>
  <c r="BF1838" i="1"/>
  <c r="AT14" i="1"/>
  <c r="AT38" i="1"/>
  <c r="AT46" i="1"/>
  <c r="AT62" i="1"/>
  <c r="AT78" i="1"/>
  <c r="AT94" i="1"/>
  <c r="AT110" i="1"/>
  <c r="AT126" i="1"/>
  <c r="AT142" i="1"/>
  <c r="AT158" i="1"/>
  <c r="AT174" i="1"/>
  <c r="AT190" i="1"/>
  <c r="AT206" i="1"/>
  <c r="AT222" i="1"/>
  <c r="AT238" i="1"/>
  <c r="AT254" i="1"/>
  <c r="AT270" i="1"/>
  <c r="AT286" i="1"/>
  <c r="AT302" i="1"/>
  <c r="AT318" i="1"/>
  <c r="AT334" i="1"/>
  <c r="AT350" i="1"/>
  <c r="AT366" i="1"/>
  <c r="AT382" i="1"/>
  <c r="AT398" i="1"/>
  <c r="AT414" i="1"/>
  <c r="AT430" i="1"/>
  <c r="AT446" i="1"/>
  <c r="AT462" i="1"/>
  <c r="AT478" i="1"/>
  <c r="AT494" i="1"/>
  <c r="AT510" i="1"/>
  <c r="AT518" i="1"/>
  <c r="AT534" i="1"/>
  <c r="AT550" i="1"/>
  <c r="AT574" i="1"/>
  <c r="AT590" i="1"/>
  <c r="AT606" i="1"/>
  <c r="AT622" i="1"/>
  <c r="AT638" i="1"/>
  <c r="AT654" i="1"/>
  <c r="AT670" i="1"/>
  <c r="AT686" i="1"/>
  <c r="AT702" i="1"/>
  <c r="AT718" i="1"/>
  <c r="AT734" i="1"/>
  <c r="AT750" i="1"/>
  <c r="AT766" i="1"/>
  <c r="AT782" i="1"/>
  <c r="AT798" i="1"/>
  <c r="AT814" i="1"/>
  <c r="AT830" i="1"/>
  <c r="AT846" i="1"/>
  <c r="AT862" i="1"/>
  <c r="AT878" i="1"/>
  <c r="AT894" i="1"/>
  <c r="AT910" i="1"/>
  <c r="AT926" i="1"/>
  <c r="AT942" i="1"/>
  <c r="AT958" i="1"/>
  <c r="AT974" i="1"/>
  <c r="AT990" i="1"/>
  <c r="AT1006" i="1"/>
  <c r="AT1022" i="1"/>
  <c r="AT1038" i="1"/>
  <c r="AT1062" i="1"/>
  <c r="AT1086" i="1"/>
  <c r="AT1102" i="1"/>
  <c r="AT1118" i="1"/>
  <c r="AT1126" i="1"/>
  <c r="AT1142" i="1"/>
  <c r="AT1166" i="1"/>
  <c r="AT1182" i="1"/>
  <c r="AT1198" i="1"/>
  <c r="AT1214" i="1"/>
  <c r="AT1238" i="1"/>
  <c r="AT1254" i="1"/>
  <c r="AT1270" i="1"/>
  <c r="AT1294" i="1"/>
  <c r="AT1318" i="1"/>
  <c r="AT1334" i="1"/>
  <c r="AT1358" i="1"/>
  <c r="AT1382" i="1"/>
  <c r="AT1406" i="1"/>
  <c r="AT1438" i="1"/>
  <c r="AT1454" i="1"/>
  <c r="AT1478" i="1"/>
  <c r="AT1494" i="1"/>
  <c r="AT1518" i="1"/>
  <c r="AT1534" i="1"/>
  <c r="AT1558" i="1"/>
  <c r="AT1582" i="1"/>
  <c r="AT1614" i="1"/>
  <c r="AT1630" i="1"/>
  <c r="AT1654" i="1"/>
  <c r="AT1678" i="1"/>
  <c r="AT1694" i="1"/>
  <c r="AT1710" i="1"/>
  <c r="AT1726" i="1"/>
  <c r="AT1742" i="1"/>
  <c r="AT1758" i="1"/>
  <c r="AT1766" i="1"/>
  <c r="AT1782" i="1"/>
  <c r="AT1798" i="1"/>
  <c r="AT1814" i="1"/>
  <c r="AT1830" i="1"/>
  <c r="AT1846" i="1"/>
  <c r="AT1862" i="1"/>
  <c r="AT1878" i="1"/>
  <c r="AT1894" i="1"/>
  <c r="AT1910" i="1"/>
  <c r="AT1926" i="1"/>
  <c r="AT1942" i="1"/>
  <c r="AT1958" i="1"/>
  <c r="AT1974" i="1"/>
  <c r="AT1982" i="1"/>
  <c r="AT1998" i="1"/>
  <c r="BF378" i="1"/>
  <c r="BF819" i="1"/>
  <c r="BF1047" i="1"/>
  <c r="BF1274" i="1"/>
  <c r="BF1454" i="1"/>
  <c r="BF1625" i="1"/>
  <c r="BF1795" i="1"/>
  <c r="BF1966" i="1"/>
  <c r="AT11" i="1"/>
  <c r="AT19" i="1"/>
  <c r="AT27" i="1"/>
  <c r="AT35" i="1"/>
  <c r="AT43" i="1"/>
  <c r="AT51" i="1"/>
  <c r="AT59" i="1"/>
  <c r="AT67" i="1"/>
  <c r="AT75" i="1"/>
  <c r="AT83" i="1"/>
  <c r="AT91" i="1"/>
  <c r="AT99" i="1"/>
  <c r="AT107" i="1"/>
  <c r="AT115" i="1"/>
  <c r="AT123" i="1"/>
  <c r="AT131" i="1"/>
  <c r="AT139" i="1"/>
  <c r="AT147" i="1"/>
  <c r="AT155" i="1"/>
  <c r="AT163" i="1"/>
  <c r="AT171" i="1"/>
  <c r="AT179" i="1"/>
  <c r="AT187" i="1"/>
  <c r="AT195" i="1"/>
  <c r="AT203" i="1"/>
  <c r="AT211" i="1"/>
  <c r="AT219" i="1"/>
  <c r="AT227" i="1"/>
  <c r="AT235" i="1"/>
  <c r="AT243" i="1"/>
  <c r="AT251" i="1"/>
  <c r="AT259" i="1"/>
  <c r="AT267" i="1"/>
  <c r="AT275" i="1"/>
  <c r="AT283" i="1"/>
  <c r="AT291" i="1"/>
  <c r="AT299" i="1"/>
  <c r="AT307" i="1"/>
  <c r="AT315" i="1"/>
  <c r="AT323" i="1"/>
  <c r="AT331" i="1"/>
  <c r="AT339" i="1"/>
  <c r="AT347" i="1"/>
  <c r="AT355" i="1"/>
  <c r="AT363" i="1"/>
  <c r="AT371" i="1"/>
  <c r="AT379" i="1"/>
  <c r="AT387" i="1"/>
  <c r="AT395" i="1"/>
  <c r="AT403" i="1"/>
  <c r="AT411" i="1"/>
  <c r="AT419" i="1"/>
  <c r="AT427" i="1"/>
  <c r="AT435" i="1"/>
  <c r="AT443" i="1"/>
  <c r="AT451" i="1"/>
  <c r="AT459" i="1"/>
  <c r="AT467" i="1"/>
  <c r="AT475" i="1"/>
  <c r="AT483" i="1"/>
  <c r="AT491" i="1"/>
  <c r="AT499" i="1"/>
  <c r="AT507" i="1"/>
  <c r="AT515" i="1"/>
  <c r="AT523" i="1"/>
  <c r="AT531" i="1"/>
  <c r="AT539" i="1"/>
  <c r="AT547" i="1"/>
  <c r="AT555" i="1"/>
  <c r="AT563" i="1"/>
  <c r="AT571" i="1"/>
  <c r="AT579" i="1"/>
  <c r="AT587" i="1"/>
  <c r="AT595" i="1"/>
  <c r="AT603" i="1"/>
  <c r="AT611" i="1"/>
  <c r="AT619" i="1"/>
  <c r="AT627" i="1"/>
  <c r="AT635" i="1"/>
  <c r="AT643" i="1"/>
  <c r="AT651" i="1"/>
  <c r="AT659" i="1"/>
  <c r="AT667" i="1"/>
  <c r="AT675" i="1"/>
  <c r="AT683" i="1"/>
  <c r="AT691" i="1"/>
  <c r="AT699" i="1"/>
  <c r="AT707" i="1"/>
  <c r="AT715" i="1"/>
  <c r="AT723" i="1"/>
  <c r="AT731" i="1"/>
  <c r="AT739" i="1"/>
  <c r="AT747" i="1"/>
  <c r="AT755" i="1"/>
  <c r="AT763" i="1"/>
  <c r="AT771" i="1"/>
  <c r="AT779" i="1"/>
  <c r="AT787" i="1"/>
  <c r="AT795" i="1"/>
  <c r="AT803" i="1"/>
  <c r="AT811" i="1"/>
  <c r="AT819" i="1"/>
  <c r="AT827" i="1"/>
  <c r="AT835" i="1"/>
  <c r="AT843" i="1"/>
  <c r="AT851" i="1"/>
  <c r="AT859" i="1"/>
  <c r="AT867" i="1"/>
  <c r="AT875" i="1"/>
  <c r="AT883" i="1"/>
  <c r="AT891" i="1"/>
  <c r="AT899" i="1"/>
  <c r="AT907" i="1"/>
  <c r="AT915" i="1"/>
  <c r="AT923" i="1"/>
  <c r="AT931" i="1"/>
  <c r="AT939" i="1"/>
  <c r="AT947" i="1"/>
  <c r="AT955" i="1"/>
  <c r="AT963" i="1"/>
  <c r="AT971" i="1"/>
  <c r="AT979" i="1"/>
  <c r="AT987" i="1"/>
  <c r="AT995" i="1"/>
  <c r="AT1003" i="1"/>
  <c r="AT1011" i="1"/>
  <c r="AT1019" i="1"/>
  <c r="AT1027" i="1"/>
  <c r="AT1035" i="1"/>
  <c r="AT1043" i="1"/>
  <c r="AT1051" i="1"/>
  <c r="AT1059" i="1"/>
  <c r="AT1067" i="1"/>
  <c r="AT1075" i="1"/>
  <c r="AT1083" i="1"/>
  <c r="AT1091" i="1"/>
  <c r="AT1099" i="1"/>
  <c r="AT1107" i="1"/>
  <c r="AT1115" i="1"/>
  <c r="AT1123" i="1"/>
  <c r="AT1131" i="1"/>
  <c r="AT1139" i="1"/>
  <c r="AT1147" i="1"/>
  <c r="AT1155" i="1"/>
  <c r="AT1163" i="1"/>
  <c r="AT1171" i="1"/>
  <c r="AT1179" i="1"/>
  <c r="AT1187" i="1"/>
  <c r="AT1195" i="1"/>
  <c r="AT1203" i="1"/>
  <c r="AT1211" i="1"/>
  <c r="AT1219" i="1"/>
  <c r="AT1227" i="1"/>
  <c r="AT1235" i="1"/>
  <c r="AT1243" i="1"/>
  <c r="AT1251" i="1"/>
  <c r="AT1259" i="1"/>
  <c r="AT1267" i="1"/>
  <c r="AT1275" i="1"/>
  <c r="AT1283" i="1"/>
  <c r="AT1291" i="1"/>
  <c r="AT1299" i="1"/>
  <c r="AT1307" i="1"/>
  <c r="AT1315" i="1"/>
  <c r="AT1323" i="1"/>
  <c r="AT1331" i="1"/>
  <c r="AT1339" i="1"/>
  <c r="AT1347" i="1"/>
  <c r="AT1355" i="1"/>
  <c r="AT1363" i="1"/>
  <c r="AT1371" i="1"/>
  <c r="AT1379" i="1"/>
  <c r="AT1387" i="1"/>
  <c r="AT1395" i="1"/>
  <c r="AT1403" i="1"/>
  <c r="AT1411" i="1"/>
  <c r="AT1419" i="1"/>
  <c r="AT1427" i="1"/>
  <c r="AT1435" i="1"/>
  <c r="AT1443" i="1"/>
  <c r="AT1451" i="1"/>
  <c r="AT1459" i="1"/>
  <c r="AT1467" i="1"/>
  <c r="AT1475" i="1"/>
  <c r="AT1483" i="1"/>
  <c r="AT1491" i="1"/>
  <c r="AT1499" i="1"/>
  <c r="AT1507" i="1"/>
  <c r="AT1515" i="1"/>
  <c r="AT1523" i="1"/>
  <c r="AT1531" i="1"/>
  <c r="AT1539" i="1"/>
  <c r="AT1547" i="1"/>
  <c r="AT1555" i="1"/>
  <c r="AT1563" i="1"/>
  <c r="AT1571" i="1"/>
  <c r="AT1579" i="1"/>
  <c r="AT1587" i="1"/>
  <c r="AT1595" i="1"/>
  <c r="AT1603" i="1"/>
  <c r="AT1611" i="1"/>
  <c r="AT1619" i="1"/>
  <c r="AT1627" i="1"/>
  <c r="AT1635" i="1"/>
  <c r="AT1643" i="1"/>
  <c r="AT1651" i="1"/>
  <c r="AT1659" i="1"/>
  <c r="AT1667" i="1"/>
  <c r="AT1675" i="1"/>
  <c r="AT1683" i="1"/>
  <c r="AT1691" i="1"/>
  <c r="AT1699" i="1"/>
  <c r="AT1707" i="1"/>
  <c r="AT1715" i="1"/>
  <c r="AT1723" i="1"/>
  <c r="AT1731" i="1"/>
  <c r="AT1739" i="1"/>
  <c r="AT1747" i="1"/>
  <c r="AT1755" i="1"/>
  <c r="AT1763" i="1"/>
  <c r="AT1771" i="1"/>
  <c r="AT1779" i="1"/>
  <c r="AT1787" i="1"/>
  <c r="AT1795" i="1"/>
  <c r="AT1803" i="1"/>
  <c r="AT1811" i="1"/>
  <c r="AT1819" i="1"/>
  <c r="AT1827" i="1"/>
  <c r="AT1835" i="1"/>
  <c r="AT1843" i="1"/>
  <c r="AT1851" i="1"/>
  <c r="AT1859" i="1"/>
  <c r="AT1867" i="1"/>
  <c r="AT1875" i="1"/>
  <c r="AT1883" i="1"/>
  <c r="AT1891" i="1"/>
  <c r="AT1899" i="1"/>
  <c r="AT1907" i="1"/>
  <c r="AT1915" i="1"/>
  <c r="AT1923" i="1"/>
  <c r="AT1931" i="1"/>
  <c r="AT1939" i="1"/>
  <c r="AT1947" i="1"/>
  <c r="AT1955" i="1"/>
  <c r="AT1963" i="1"/>
  <c r="AT1971" i="1"/>
  <c r="AT1979" i="1"/>
  <c r="AT1987" i="1"/>
  <c r="AT1995" i="1"/>
  <c r="AT2003" i="1"/>
  <c r="AT1070" i="1"/>
  <c r="AT1222" i="1"/>
  <c r="AT1262" i="1"/>
  <c r="AT1286" i="1"/>
  <c r="AT1310" i="1"/>
  <c r="AT1342" i="1"/>
  <c r="AT1374" i="1"/>
  <c r="AT1398" i="1"/>
  <c r="AT1422" i="1"/>
  <c r="AT1462" i="1"/>
  <c r="AT1486" i="1"/>
  <c r="AT1510" i="1"/>
  <c r="AT1550" i="1"/>
  <c r="AT1574" i="1"/>
  <c r="AT1598" i="1"/>
  <c r="AT1638" i="1"/>
  <c r="AT1662" i="1"/>
  <c r="BR10" i="1"/>
  <c r="BF10" i="1"/>
  <c r="BO7" i="1"/>
  <c r="BM2009" i="1"/>
  <c r="BM1993" i="1"/>
  <c r="BM1977" i="1"/>
  <c r="BM1961" i="1"/>
  <c r="BM1945" i="1"/>
  <c r="BM1929" i="1"/>
  <c r="BM1913" i="1"/>
  <c r="BM1897" i="1"/>
  <c r="BM1881" i="1"/>
  <c r="BM1865" i="1"/>
  <c r="BM1849" i="1"/>
  <c r="BM1833" i="1"/>
  <c r="BM1817" i="1"/>
  <c r="BM1801" i="1"/>
  <c r="BM1785" i="1"/>
  <c r="BM1769" i="1"/>
  <c r="BM1753" i="1"/>
  <c r="BM1737" i="1"/>
  <c r="BM1721" i="1"/>
  <c r="BM1705" i="1"/>
  <c r="BM1689" i="1"/>
  <c r="BM1673" i="1"/>
  <c r="BM1657" i="1"/>
  <c r="BM1641" i="1"/>
  <c r="BM1625" i="1"/>
  <c r="BM1609" i="1"/>
  <c r="BM1593" i="1"/>
  <c r="BM1577" i="1"/>
  <c r="BM1561" i="1"/>
  <c r="BM1545" i="1"/>
  <c r="BM1529" i="1"/>
  <c r="BM1513" i="1"/>
  <c r="BM1497" i="1"/>
  <c r="BM1481" i="1"/>
  <c r="BM1465" i="1"/>
  <c r="BM1449" i="1"/>
  <c r="BM1433" i="1"/>
  <c r="BM1417" i="1"/>
  <c r="BM1401" i="1"/>
  <c r="BM1385" i="1"/>
  <c r="BM1369" i="1"/>
  <c r="BM1353" i="1"/>
  <c r="BM1337" i="1"/>
  <c r="BM1321" i="1"/>
  <c r="BM1305" i="1"/>
  <c r="BM1289" i="1"/>
  <c r="BM1273" i="1"/>
  <c r="BM1257" i="1"/>
  <c r="BM1241" i="1"/>
  <c r="BM1225" i="1"/>
  <c r="BM1209" i="1"/>
  <c r="BM1193" i="1"/>
  <c r="BM1177" i="1"/>
  <c r="BM1161" i="1"/>
  <c r="BM1145" i="1"/>
  <c r="BM1129" i="1"/>
  <c r="BM1113" i="1"/>
  <c r="BM1097" i="1"/>
  <c r="BM1081" i="1"/>
  <c r="BM1065" i="1"/>
  <c r="BM1049" i="1"/>
  <c r="BM1033" i="1"/>
  <c r="BM1017" i="1"/>
  <c r="BM1001" i="1"/>
  <c r="BM985" i="1"/>
  <c r="BM969" i="1"/>
  <c r="BM953" i="1"/>
  <c r="BM937" i="1"/>
  <c r="BM921" i="1"/>
  <c r="BM905" i="1"/>
  <c r="BM889" i="1"/>
  <c r="BM873" i="1"/>
  <c r="BM857" i="1"/>
  <c r="BM841" i="1"/>
  <c r="BM825" i="1"/>
  <c r="BM809" i="1"/>
  <c r="BM793" i="1"/>
  <c r="BM777" i="1"/>
  <c r="BM761" i="1"/>
  <c r="BM745" i="1"/>
  <c r="BM729" i="1"/>
  <c r="BM713" i="1"/>
  <c r="BM697" i="1"/>
  <c r="BM681" i="1"/>
  <c r="BM651" i="1"/>
  <c r="BM619" i="1"/>
  <c r="BM587" i="1"/>
  <c r="BM555" i="1"/>
  <c r="BM523" i="1"/>
  <c r="BM491" i="1"/>
  <c r="BM459" i="1"/>
  <c r="BM427" i="1"/>
  <c r="BM395" i="1"/>
  <c r="BM363" i="1"/>
  <c r="BM331" i="1"/>
  <c r="BM299" i="1"/>
  <c r="BM267" i="1"/>
  <c r="BM235" i="1"/>
  <c r="BM203" i="1"/>
  <c r="BM1996" i="1"/>
  <c r="BM1980" i="1"/>
  <c r="BM1964" i="1"/>
  <c r="BM1948" i="1"/>
  <c r="BM1932" i="1"/>
  <c r="BM1916" i="1"/>
  <c r="BM1900" i="1"/>
  <c r="BM1884" i="1"/>
  <c r="BM1868" i="1"/>
  <c r="BM1852" i="1"/>
  <c r="BM1836" i="1"/>
  <c r="BM1820" i="1"/>
  <c r="BM1804" i="1"/>
  <c r="BM1788" i="1"/>
  <c r="BM1772" i="1"/>
  <c r="BM1756" i="1"/>
  <c r="BM1740" i="1"/>
  <c r="BM1724" i="1"/>
  <c r="BM1708" i="1"/>
  <c r="BM1692" i="1"/>
  <c r="BM1676" i="1"/>
  <c r="BM1660" i="1"/>
  <c r="BM1644" i="1"/>
  <c r="BM1628" i="1"/>
  <c r="BM1612" i="1"/>
  <c r="BM1596" i="1"/>
  <c r="BM1580" i="1"/>
  <c r="BM1564" i="1"/>
  <c r="BM1548" i="1"/>
  <c r="BM1532" i="1"/>
  <c r="BM1516" i="1"/>
  <c r="BM1500" i="1"/>
  <c r="BM1484" i="1"/>
  <c r="BM1468" i="1"/>
  <c r="BM1452" i="1"/>
  <c r="BM1436" i="1"/>
  <c r="BM1420" i="1"/>
  <c r="BM1404" i="1"/>
  <c r="BM1388" i="1"/>
  <c r="BM1372" i="1"/>
  <c r="BM1356" i="1"/>
  <c r="BM1340" i="1"/>
  <c r="BM1324" i="1"/>
  <c r="BM1308" i="1"/>
  <c r="BM1292" i="1"/>
  <c r="BM1276" i="1"/>
  <c r="BM1260" i="1"/>
  <c r="BM1244" i="1"/>
  <c r="BM1228" i="1"/>
  <c r="BM1212" i="1"/>
  <c r="BM1196" i="1"/>
  <c r="BM1180" i="1"/>
  <c r="BM1164" i="1"/>
  <c r="BM1148" i="1"/>
  <c r="BM1132" i="1"/>
  <c r="BM1116" i="1"/>
  <c r="BM1100" i="1"/>
  <c r="BM1084" i="1"/>
  <c r="BM1068" i="1"/>
  <c r="BM1052" i="1"/>
  <c r="BM1036" i="1"/>
  <c r="BM1020" i="1"/>
  <c r="BM1004" i="1"/>
  <c r="BM988" i="1"/>
  <c r="BM972" i="1"/>
  <c r="BM956" i="1"/>
  <c r="BM940" i="1"/>
  <c r="BM924" i="1"/>
  <c r="BM908" i="1"/>
  <c r="BM892" i="1"/>
  <c r="BM876" i="1"/>
  <c r="BM860" i="1"/>
  <c r="BM844" i="1"/>
  <c r="BM828" i="1"/>
  <c r="BM812" i="1"/>
  <c r="BM796" i="1"/>
  <c r="BM780" i="1"/>
  <c r="BM764" i="1"/>
  <c r="BM748" i="1"/>
  <c r="BM732" i="1"/>
  <c r="BM716" i="1"/>
  <c r="BM700" i="1"/>
  <c r="BM684" i="1"/>
  <c r="BM656" i="1"/>
  <c r="BM624" i="1"/>
  <c r="BM592" i="1"/>
  <c r="BM560" i="1"/>
  <c r="BM528" i="1"/>
  <c r="BM496" i="1"/>
  <c r="BM464" i="1"/>
  <c r="BM432" i="1"/>
  <c r="BM400" i="1"/>
  <c r="BM368" i="1"/>
  <c r="BM336" i="1"/>
  <c r="BM304" i="1"/>
  <c r="BM272" i="1"/>
  <c r="BM240" i="1"/>
  <c r="BM208" i="1"/>
  <c r="BM1999" i="1"/>
  <c r="BM1983" i="1"/>
  <c r="BM1967" i="1"/>
  <c r="BM1951" i="1"/>
  <c r="BM1935" i="1"/>
  <c r="BM1919" i="1"/>
  <c r="BM1903" i="1"/>
  <c r="BM1887" i="1"/>
  <c r="BM1871" i="1"/>
  <c r="BM1855" i="1"/>
  <c r="BM1839" i="1"/>
  <c r="BM1823" i="1"/>
  <c r="BM1807" i="1"/>
  <c r="BM1791" i="1"/>
  <c r="BM1775" i="1"/>
  <c r="BM1759" i="1"/>
  <c r="BM1743" i="1"/>
  <c r="BM1727" i="1"/>
  <c r="BM1711" i="1"/>
  <c r="BM1695" i="1"/>
  <c r="BM1679" i="1"/>
  <c r="BM1663" i="1"/>
  <c r="BM1647" i="1"/>
  <c r="BM1631" i="1"/>
  <c r="BM1615" i="1"/>
  <c r="BM1599" i="1"/>
  <c r="BM1583" i="1"/>
  <c r="BM1567" i="1"/>
  <c r="BM1551" i="1"/>
  <c r="BM1535" i="1"/>
  <c r="BM1519" i="1"/>
  <c r="BM1503" i="1"/>
  <c r="BM1487" i="1"/>
  <c r="BM1471" i="1"/>
  <c r="BM1455" i="1"/>
  <c r="BM1439" i="1"/>
  <c r="BM1423" i="1"/>
  <c r="BM1407" i="1"/>
  <c r="BM1391" i="1"/>
  <c r="BM1375" i="1"/>
  <c r="BM1359" i="1"/>
  <c r="BM1343" i="1"/>
  <c r="BM1327" i="1"/>
  <c r="BM1311" i="1"/>
  <c r="BM1295" i="1"/>
  <c r="BM1279" i="1"/>
  <c r="BM1263" i="1"/>
  <c r="BM1247" i="1"/>
  <c r="BM1231" i="1"/>
  <c r="BM1215" i="1"/>
  <c r="BM1199" i="1"/>
  <c r="BM1183" i="1"/>
  <c r="BM1167" i="1"/>
  <c r="BM1151" i="1"/>
  <c r="BM1135" i="1"/>
  <c r="BM1119" i="1"/>
  <c r="BM1103" i="1"/>
  <c r="BM1087" i="1"/>
  <c r="BM1071" i="1"/>
  <c r="BM1055" i="1"/>
  <c r="BM1039" i="1"/>
  <c r="BM1023" i="1"/>
  <c r="BM1007" i="1"/>
  <c r="BM991" i="1"/>
  <c r="BM975" i="1"/>
  <c r="BM959" i="1"/>
  <c r="BM943" i="1"/>
  <c r="BM927" i="1"/>
  <c r="BM911" i="1"/>
  <c r="BM895" i="1"/>
  <c r="BM879" i="1"/>
  <c r="BM863" i="1"/>
  <c r="BM847" i="1"/>
  <c r="BM831" i="1"/>
  <c r="BM815" i="1"/>
  <c r="BM799" i="1"/>
  <c r="BM783" i="1"/>
  <c r="BM767" i="1"/>
  <c r="BM751" i="1"/>
  <c r="BM735" i="1"/>
  <c r="BM719" i="1"/>
  <c r="BM703" i="1"/>
  <c r="BM687" i="1"/>
  <c r="BM663" i="1"/>
  <c r="BM631" i="1"/>
  <c r="BM599" i="1"/>
  <c r="BM567" i="1"/>
  <c r="BM535" i="1"/>
  <c r="BM503" i="1"/>
  <c r="BM471" i="1"/>
  <c r="BM439" i="1"/>
  <c r="BM407" i="1"/>
  <c r="BM375" i="1"/>
  <c r="BM343" i="1"/>
  <c r="BM311" i="1"/>
  <c r="BM279" i="1"/>
  <c r="BM247" i="1"/>
  <c r="BM215" i="1"/>
  <c r="BM2006" i="1"/>
  <c r="BM1990" i="1"/>
  <c r="BM1974" i="1"/>
  <c r="BM1958" i="1"/>
  <c r="BM1942" i="1"/>
  <c r="BM1926" i="1"/>
  <c r="BM1910" i="1"/>
  <c r="BM1894" i="1"/>
  <c r="BM1878" i="1"/>
  <c r="BM1862" i="1"/>
  <c r="BM1846" i="1"/>
  <c r="BM1830" i="1"/>
  <c r="BM1814" i="1"/>
  <c r="BM1798" i="1"/>
  <c r="BM1782" i="1"/>
  <c r="BM1766" i="1"/>
  <c r="BM1750" i="1"/>
  <c r="BM1734" i="1"/>
  <c r="BM1718" i="1"/>
  <c r="BM1702" i="1"/>
  <c r="BM1686" i="1"/>
  <c r="BM1670" i="1"/>
  <c r="BM1654" i="1"/>
  <c r="BM1638" i="1"/>
  <c r="BM1622" i="1"/>
  <c r="BM1606" i="1"/>
  <c r="BM1590" i="1"/>
  <c r="BM1574" i="1"/>
  <c r="BM1558" i="1"/>
  <c r="BM1542" i="1"/>
  <c r="BM1526" i="1"/>
  <c r="BM1510" i="1"/>
  <c r="BM1494" i="1"/>
  <c r="BM1478" i="1"/>
  <c r="BM1462" i="1"/>
  <c r="BM1446" i="1"/>
  <c r="BM1430" i="1"/>
  <c r="BM1414" i="1"/>
  <c r="BM1398" i="1"/>
  <c r="BM1382" i="1"/>
  <c r="BM1366" i="1"/>
  <c r="BM1350" i="1"/>
  <c r="BM1334" i="1"/>
  <c r="BM1318" i="1"/>
  <c r="BM1302" i="1"/>
  <c r="BM1286" i="1"/>
  <c r="BM1270" i="1"/>
  <c r="BM1254" i="1"/>
  <c r="BM1238" i="1"/>
  <c r="BM1222" i="1"/>
  <c r="BM1206" i="1"/>
  <c r="BM1190" i="1"/>
  <c r="BM1174" i="1"/>
  <c r="BM1158" i="1"/>
  <c r="BM1142" i="1"/>
  <c r="BM1126" i="1"/>
  <c r="BM1110" i="1"/>
  <c r="BM1094" i="1"/>
  <c r="BM1078" i="1"/>
  <c r="BM1062" i="1"/>
  <c r="BM1046" i="1"/>
  <c r="BM1030" i="1"/>
  <c r="BM1014" i="1"/>
  <c r="BM998" i="1"/>
  <c r="BM982" i="1"/>
  <c r="BM966" i="1"/>
  <c r="BM950" i="1"/>
  <c r="BM934" i="1"/>
  <c r="BM918" i="1"/>
  <c r="BM902" i="1"/>
  <c r="BM886" i="1"/>
  <c r="BM870" i="1"/>
  <c r="BM854" i="1"/>
  <c r="BM838" i="1"/>
  <c r="BM822" i="1"/>
  <c r="BM806" i="1"/>
  <c r="BM790" i="1"/>
  <c r="BM774" i="1"/>
  <c r="BM758" i="1"/>
  <c r="BM742" i="1"/>
  <c r="BM726" i="1"/>
  <c r="BM710" i="1"/>
  <c r="BM694" i="1"/>
  <c r="BM676" i="1"/>
  <c r="BM644" i="1"/>
  <c r="BM612" i="1"/>
  <c r="BM580" i="1"/>
  <c r="BM548" i="1"/>
  <c r="BM516" i="1"/>
  <c r="BM484" i="1"/>
  <c r="BM452" i="1"/>
  <c r="BM420" i="1"/>
  <c r="BM388" i="1"/>
  <c r="BM356" i="1"/>
  <c r="BM324" i="1"/>
  <c r="BM292" i="1"/>
  <c r="BM260" i="1"/>
  <c r="BM228" i="1"/>
  <c r="BM196" i="1"/>
  <c r="BM666" i="1"/>
  <c r="BM650" i="1"/>
  <c r="BM634" i="1"/>
  <c r="BM618" i="1"/>
  <c r="BM602" i="1"/>
  <c r="BM586" i="1"/>
  <c r="BM570" i="1"/>
  <c r="BM554" i="1"/>
  <c r="BM538" i="1"/>
  <c r="BM522" i="1"/>
  <c r="BM506" i="1"/>
  <c r="BM490" i="1"/>
  <c r="BM474" i="1"/>
  <c r="BM458" i="1"/>
  <c r="BM442" i="1"/>
  <c r="BM426" i="1"/>
  <c r="BM410" i="1"/>
  <c r="BM394" i="1"/>
  <c r="BM378" i="1"/>
  <c r="BM362" i="1"/>
  <c r="BM346" i="1"/>
  <c r="BM330" i="1"/>
  <c r="BM314" i="1"/>
  <c r="BM298" i="1"/>
  <c r="BM282" i="1"/>
  <c r="BM266" i="1"/>
  <c r="BM250" i="1"/>
  <c r="BM234" i="1"/>
  <c r="BM218" i="1"/>
  <c r="BM202" i="1"/>
  <c r="BM186" i="1"/>
  <c r="BM170" i="1"/>
  <c r="BM154" i="1"/>
  <c r="BM138" i="1"/>
  <c r="BM122" i="1"/>
  <c r="BM106" i="1"/>
  <c r="BM90" i="1"/>
  <c r="BM74" i="1"/>
  <c r="BM58" i="1"/>
  <c r="BM42" i="1"/>
  <c r="BM26" i="1"/>
  <c r="BM677" i="1"/>
  <c r="BM661" i="1"/>
  <c r="BM645" i="1"/>
  <c r="BM629" i="1"/>
  <c r="BM613" i="1"/>
  <c r="BM597" i="1"/>
  <c r="BM581" i="1"/>
  <c r="BM565" i="1"/>
  <c r="BM549" i="1"/>
  <c r="BM533" i="1"/>
  <c r="BM517" i="1"/>
  <c r="BM501" i="1"/>
  <c r="BM485" i="1"/>
  <c r="BM469" i="1"/>
  <c r="BM453" i="1"/>
  <c r="BM437" i="1"/>
  <c r="BM421" i="1"/>
  <c r="BM405" i="1"/>
  <c r="BM389" i="1"/>
  <c r="BM373" i="1"/>
  <c r="BM357" i="1"/>
  <c r="BM341" i="1"/>
  <c r="BM325" i="1"/>
  <c r="BM309" i="1"/>
  <c r="BM293" i="1"/>
  <c r="BM277" i="1"/>
  <c r="BM261" i="1"/>
  <c r="BM245" i="1"/>
  <c r="BM229" i="1"/>
  <c r="BM213" i="1"/>
  <c r="BM197" i="1"/>
  <c r="BM181" i="1"/>
  <c r="BM165" i="1"/>
  <c r="BM149" i="1"/>
  <c r="BM133" i="1"/>
  <c r="BM117" i="1"/>
  <c r="BM101" i="1"/>
  <c r="BM85" i="1"/>
  <c r="BM69" i="1"/>
  <c r="BM53" i="1"/>
  <c r="BM37" i="1"/>
  <c r="BM21" i="1"/>
  <c r="BM188" i="1"/>
  <c r="BM172" i="1"/>
  <c r="BM156" i="1"/>
  <c r="BM140" i="1"/>
  <c r="BM124" i="1"/>
  <c r="BM108" i="1"/>
  <c r="BM92" i="1"/>
  <c r="BM76" i="1"/>
  <c r="BM60" i="1"/>
  <c r="BM44" i="1"/>
  <c r="BM28" i="1"/>
  <c r="BM12" i="1"/>
  <c r="BM183" i="1"/>
  <c r="BM167" i="1"/>
  <c r="BM151" i="1"/>
  <c r="BM135" i="1"/>
  <c r="BM119" i="1"/>
  <c r="BM103" i="1"/>
  <c r="BM87" i="1"/>
  <c r="BM71" i="1"/>
  <c r="BM55" i="1"/>
  <c r="BM39" i="1"/>
  <c r="BM23" i="1"/>
  <c r="BM2005" i="1"/>
  <c r="BM1989" i="1"/>
  <c r="BM1973" i="1"/>
  <c r="BM1957" i="1"/>
  <c r="BM1941" i="1"/>
  <c r="BM1925" i="1"/>
  <c r="BM1909" i="1"/>
  <c r="BM1893" i="1"/>
  <c r="BM1877" i="1"/>
  <c r="BM1861" i="1"/>
  <c r="BM1845" i="1"/>
  <c r="BM1829" i="1"/>
  <c r="BM1813" i="1"/>
  <c r="BM1797" i="1"/>
  <c r="BM1781" i="1"/>
  <c r="BM1765" i="1"/>
  <c r="BM1749" i="1"/>
  <c r="BM1733" i="1"/>
  <c r="BM1717" i="1"/>
  <c r="BM1701" i="1"/>
  <c r="BM1685" i="1"/>
  <c r="BM1669" i="1"/>
  <c r="BM1653" i="1"/>
  <c r="BM1637" i="1"/>
  <c r="BM1621" i="1"/>
  <c r="BM1605" i="1"/>
  <c r="BM1589" i="1"/>
  <c r="BM1573" i="1"/>
  <c r="BM1557" i="1"/>
  <c r="BM1541" i="1"/>
  <c r="BM1525" i="1"/>
  <c r="BM1509" i="1"/>
  <c r="BM1493" i="1"/>
  <c r="BM1477" i="1"/>
  <c r="BM1461" i="1"/>
  <c r="BM1445" i="1"/>
  <c r="BM1429" i="1"/>
  <c r="BM1413" i="1"/>
  <c r="BM1397" i="1"/>
  <c r="BM1381" i="1"/>
  <c r="BM1365" i="1"/>
  <c r="BM1349" i="1"/>
  <c r="BM1333" i="1"/>
  <c r="BM1317" i="1"/>
  <c r="BM1301" i="1"/>
  <c r="BM1285" i="1"/>
  <c r="BM1269" i="1"/>
  <c r="BM1253" i="1"/>
  <c r="BM1237" i="1"/>
  <c r="BM1221" i="1"/>
  <c r="BM1205" i="1"/>
  <c r="BM1189" i="1"/>
  <c r="BM1173" i="1"/>
  <c r="BM1157" i="1"/>
  <c r="BM1141" i="1"/>
  <c r="BM1125" i="1"/>
  <c r="BM1109" i="1"/>
  <c r="BM1093" i="1"/>
  <c r="BM1077" i="1"/>
  <c r="BM1061" i="1"/>
  <c r="BM1045" i="1"/>
  <c r="BM1029" i="1"/>
  <c r="BM1013" i="1"/>
  <c r="BM997" i="1"/>
  <c r="BM981" i="1"/>
  <c r="BM965" i="1"/>
  <c r="BM949" i="1"/>
  <c r="BM933" i="1"/>
  <c r="BM917" i="1"/>
  <c r="BM901" i="1"/>
  <c r="BM885" i="1"/>
  <c r="BM869" i="1"/>
  <c r="BM853" i="1"/>
  <c r="BM837" i="1"/>
  <c r="BM821" i="1"/>
  <c r="BM805" i="1"/>
  <c r="BM789" i="1"/>
  <c r="BM773" i="1"/>
  <c r="BM757" i="1"/>
  <c r="BM741" i="1"/>
  <c r="BM725" i="1"/>
  <c r="BM709" i="1"/>
  <c r="BM693" i="1"/>
  <c r="BM675" i="1"/>
  <c r="BM643" i="1"/>
  <c r="BM611" i="1"/>
  <c r="BM579" i="1"/>
  <c r="BM547" i="1"/>
  <c r="BM515" i="1"/>
  <c r="BM483" i="1"/>
  <c r="BM451" i="1"/>
  <c r="BM419" i="1"/>
  <c r="BM387" i="1"/>
  <c r="BM355" i="1"/>
  <c r="BM323" i="1"/>
  <c r="BM291" i="1"/>
  <c r="BM259" i="1"/>
  <c r="BM227" i="1"/>
  <c r="BM2008" i="1"/>
  <c r="BM1992" i="1"/>
  <c r="BM1976" i="1"/>
  <c r="BM1960" i="1"/>
  <c r="BM1944" i="1"/>
  <c r="BM1928" i="1"/>
  <c r="BM1912" i="1"/>
  <c r="BM1896" i="1"/>
  <c r="BM1880" i="1"/>
  <c r="BM1864" i="1"/>
  <c r="BM1848" i="1"/>
  <c r="BM1832" i="1"/>
  <c r="BM1816" i="1"/>
  <c r="BM1800" i="1"/>
  <c r="BM1784" i="1"/>
  <c r="BM1768" i="1"/>
  <c r="BM1752" i="1"/>
  <c r="BM1736" i="1"/>
  <c r="BM1720" i="1"/>
  <c r="BM1704" i="1"/>
  <c r="BM1688" i="1"/>
  <c r="BM1672" i="1"/>
  <c r="BM1656" i="1"/>
  <c r="BM1640" i="1"/>
  <c r="BM1624" i="1"/>
  <c r="BM1608" i="1"/>
  <c r="BM1592" i="1"/>
  <c r="BM1576" i="1"/>
  <c r="BM1560" i="1"/>
  <c r="BM1544" i="1"/>
  <c r="BM1528" i="1"/>
  <c r="BM1512" i="1"/>
  <c r="BM1496" i="1"/>
  <c r="BM1480" i="1"/>
  <c r="BM1464" i="1"/>
  <c r="BM1448" i="1"/>
  <c r="BM1432" i="1"/>
  <c r="BM1416" i="1"/>
  <c r="BM1400" i="1"/>
  <c r="BM1384" i="1"/>
  <c r="BM1368" i="1"/>
  <c r="BM1352" i="1"/>
  <c r="BM1336" i="1"/>
  <c r="BM1320" i="1"/>
  <c r="BM1304" i="1"/>
  <c r="BM1288" i="1"/>
  <c r="BM1272" i="1"/>
  <c r="BM1256" i="1"/>
  <c r="BM1240" i="1"/>
  <c r="BM1224" i="1"/>
  <c r="BM1208" i="1"/>
  <c r="BM1192" i="1"/>
  <c r="BM1176" i="1"/>
  <c r="BM1160" i="1"/>
  <c r="BM1144" i="1"/>
  <c r="BM1128" i="1"/>
  <c r="BM1112" i="1"/>
  <c r="BM1096" i="1"/>
  <c r="BM1080" i="1"/>
  <c r="BM1064" i="1"/>
  <c r="BM1048" i="1"/>
  <c r="BM1032" i="1"/>
  <c r="BM1016" i="1"/>
  <c r="BM1000" i="1"/>
  <c r="BM984" i="1"/>
  <c r="BM968" i="1"/>
  <c r="BM952" i="1"/>
  <c r="BM936" i="1"/>
  <c r="BM920" i="1"/>
  <c r="BM904" i="1"/>
  <c r="BM888" i="1"/>
  <c r="BM872" i="1"/>
  <c r="BM856" i="1"/>
  <c r="BM840" i="1"/>
  <c r="BM824" i="1"/>
  <c r="BM808" i="1"/>
  <c r="BM792" i="1"/>
  <c r="BM776" i="1"/>
  <c r="BM760" i="1"/>
  <c r="BM744" i="1"/>
  <c r="BM728" i="1"/>
  <c r="BM712" i="1"/>
  <c r="BM696" i="1"/>
  <c r="BM680" i="1"/>
  <c r="BM648" i="1"/>
  <c r="BM616" i="1"/>
  <c r="BM584" i="1"/>
  <c r="BM552" i="1"/>
  <c r="BM520" i="1"/>
  <c r="BM488" i="1"/>
  <c r="BM456" i="1"/>
  <c r="BM424" i="1"/>
  <c r="BM392" i="1"/>
  <c r="BM360" i="1"/>
  <c r="BM328" i="1"/>
  <c r="BM296" i="1"/>
  <c r="BM264" i="1"/>
  <c r="BM232" i="1"/>
  <c r="BM200" i="1"/>
  <c r="BM1995" i="1"/>
  <c r="BM1979" i="1"/>
  <c r="BM1963" i="1"/>
  <c r="BM1947" i="1"/>
  <c r="BM1931" i="1"/>
  <c r="BM1915" i="1"/>
  <c r="BM1899" i="1"/>
  <c r="BM1883" i="1"/>
  <c r="BM1867" i="1"/>
  <c r="BM1851" i="1"/>
  <c r="BM1835" i="1"/>
  <c r="BM1819" i="1"/>
  <c r="BM1803" i="1"/>
  <c r="BM1787" i="1"/>
  <c r="BM1771" i="1"/>
  <c r="BM1755" i="1"/>
  <c r="BM1739" i="1"/>
  <c r="BM1723" i="1"/>
  <c r="BM1707" i="1"/>
  <c r="BM1691" i="1"/>
  <c r="BM1675" i="1"/>
  <c r="BM1659" i="1"/>
  <c r="BM1643" i="1"/>
  <c r="BM1627" i="1"/>
  <c r="BM1611" i="1"/>
  <c r="BM1595" i="1"/>
  <c r="BM1579" i="1"/>
  <c r="BM1563" i="1"/>
  <c r="BM1547" i="1"/>
  <c r="BM1531" i="1"/>
  <c r="BM1515" i="1"/>
  <c r="BM1499" i="1"/>
  <c r="BM1483" i="1"/>
  <c r="BM1467" i="1"/>
  <c r="BM1451" i="1"/>
  <c r="BM1435" i="1"/>
  <c r="BM1419" i="1"/>
  <c r="BM1403" i="1"/>
  <c r="BM1387" i="1"/>
  <c r="BM1371" i="1"/>
  <c r="BM1355" i="1"/>
  <c r="BM1339" i="1"/>
  <c r="BM1323" i="1"/>
  <c r="BM1307" i="1"/>
  <c r="BM1291" i="1"/>
  <c r="BM1275" i="1"/>
  <c r="BM1259" i="1"/>
  <c r="BM1243" i="1"/>
  <c r="BM1227" i="1"/>
  <c r="BM1211" i="1"/>
  <c r="BM1195" i="1"/>
  <c r="BM1179" i="1"/>
  <c r="BM1163" i="1"/>
  <c r="BM1147" i="1"/>
  <c r="BM1131" i="1"/>
  <c r="BM1115" i="1"/>
  <c r="BM1099" i="1"/>
  <c r="BM1083" i="1"/>
  <c r="BM1067" i="1"/>
  <c r="BM1051" i="1"/>
  <c r="BM1035" i="1"/>
  <c r="BM1019" i="1"/>
  <c r="BM1003" i="1"/>
  <c r="BM987" i="1"/>
  <c r="BM971" i="1"/>
  <c r="BM955" i="1"/>
  <c r="BM939" i="1"/>
  <c r="BM923" i="1"/>
  <c r="BM907" i="1"/>
  <c r="BM891" i="1"/>
  <c r="BM875" i="1"/>
  <c r="BM859" i="1"/>
  <c r="BM843" i="1"/>
  <c r="BM827" i="1"/>
  <c r="BM811" i="1"/>
  <c r="BM795" i="1"/>
  <c r="BM779" i="1"/>
  <c r="BM763" i="1"/>
  <c r="BM747" i="1"/>
  <c r="BM731" i="1"/>
  <c r="BM715" i="1"/>
  <c r="BM699" i="1"/>
  <c r="BM683" i="1"/>
  <c r="BM655" i="1"/>
  <c r="BM623" i="1"/>
  <c r="BM591" i="1"/>
  <c r="BM559" i="1"/>
  <c r="BM527" i="1"/>
  <c r="BM495" i="1"/>
  <c r="BM463" i="1"/>
  <c r="BM431" i="1"/>
  <c r="BM399" i="1"/>
  <c r="BM367" i="1"/>
  <c r="BM335" i="1"/>
  <c r="BM303" i="1"/>
  <c r="BM271" i="1"/>
  <c r="BM239" i="1"/>
  <c r="BM207" i="1"/>
  <c r="BM2002" i="1"/>
  <c r="BM1986" i="1"/>
  <c r="BM1970" i="1"/>
  <c r="BM1954" i="1"/>
  <c r="BM1938" i="1"/>
  <c r="BM1922" i="1"/>
  <c r="BM1906" i="1"/>
  <c r="BM1890" i="1"/>
  <c r="BM1874" i="1"/>
  <c r="BM1858" i="1"/>
  <c r="BM1842" i="1"/>
  <c r="BM1826" i="1"/>
  <c r="BM1810" i="1"/>
  <c r="BM1794" i="1"/>
  <c r="BM1778" i="1"/>
  <c r="BM1762" i="1"/>
  <c r="BM1746" i="1"/>
  <c r="BM1730" i="1"/>
  <c r="BM1714" i="1"/>
  <c r="BM1698" i="1"/>
  <c r="BM1682" i="1"/>
  <c r="BM1666" i="1"/>
  <c r="BM1650" i="1"/>
  <c r="BM1634" i="1"/>
  <c r="BM1618" i="1"/>
  <c r="BM1602" i="1"/>
  <c r="BM1586" i="1"/>
  <c r="BM1570" i="1"/>
  <c r="BM1554" i="1"/>
  <c r="BM1538" i="1"/>
  <c r="BM1522" i="1"/>
  <c r="BM1506" i="1"/>
  <c r="BM1490" i="1"/>
  <c r="BM1474" i="1"/>
  <c r="BM1458" i="1"/>
  <c r="BM1442" i="1"/>
  <c r="BM1426" i="1"/>
  <c r="BM1410" i="1"/>
  <c r="BM1394" i="1"/>
  <c r="BM1378" i="1"/>
  <c r="BM1362" i="1"/>
  <c r="BM1346" i="1"/>
  <c r="BM1330" i="1"/>
  <c r="BM1314" i="1"/>
  <c r="BM1298" i="1"/>
  <c r="BM1282" i="1"/>
  <c r="BM1266" i="1"/>
  <c r="BM1250" i="1"/>
  <c r="BM1234" i="1"/>
  <c r="BM1218" i="1"/>
  <c r="BM1202" i="1"/>
  <c r="BM1186" i="1"/>
  <c r="BM1170" i="1"/>
  <c r="BM1154" i="1"/>
  <c r="BM1138" i="1"/>
  <c r="BM1122" i="1"/>
  <c r="BM1106" i="1"/>
  <c r="BM1090" i="1"/>
  <c r="BM1074" i="1"/>
  <c r="BM1058" i="1"/>
  <c r="BM1042" i="1"/>
  <c r="BM1026" i="1"/>
  <c r="BM1010" i="1"/>
  <c r="BM994" i="1"/>
  <c r="BM978" i="1"/>
  <c r="BM962" i="1"/>
  <c r="BM946" i="1"/>
  <c r="BM930" i="1"/>
  <c r="BM914" i="1"/>
  <c r="BM898" i="1"/>
  <c r="BM882" i="1"/>
  <c r="BM866" i="1"/>
  <c r="BM850" i="1"/>
  <c r="BM834" i="1"/>
  <c r="BM818" i="1"/>
  <c r="BM802" i="1"/>
  <c r="BM786" i="1"/>
  <c r="BM770" i="1"/>
  <c r="BM754" i="1"/>
  <c r="BM738" i="1"/>
  <c r="BM722" i="1"/>
  <c r="BM706" i="1"/>
  <c r="BM690" i="1"/>
  <c r="BM668" i="1"/>
  <c r="BM636" i="1"/>
  <c r="BM604" i="1"/>
  <c r="BM572" i="1"/>
  <c r="BM540" i="1"/>
  <c r="BM508" i="1"/>
  <c r="BM476" i="1"/>
  <c r="BM444" i="1"/>
  <c r="BM412" i="1"/>
  <c r="BM380" i="1"/>
  <c r="BM348" i="1"/>
  <c r="BM316" i="1"/>
  <c r="BM284" i="1"/>
  <c r="BM252" i="1"/>
  <c r="BM220" i="1"/>
  <c r="BM678" i="1"/>
  <c r="BM662" i="1"/>
  <c r="BM646" i="1"/>
  <c r="BM630" i="1"/>
  <c r="BM614" i="1"/>
  <c r="BM598" i="1"/>
  <c r="BM582" i="1"/>
  <c r="BM566" i="1"/>
  <c r="BM550" i="1"/>
  <c r="BM534" i="1"/>
  <c r="BM518" i="1"/>
  <c r="BM502" i="1"/>
  <c r="BM486" i="1"/>
  <c r="BM470" i="1"/>
  <c r="BM454" i="1"/>
  <c r="BM438" i="1"/>
  <c r="BM422" i="1"/>
  <c r="BM406" i="1"/>
  <c r="BM390" i="1"/>
  <c r="BM374" i="1"/>
  <c r="BM358" i="1"/>
  <c r="BM342" i="1"/>
  <c r="BM326" i="1"/>
  <c r="BM310" i="1"/>
  <c r="BM294" i="1"/>
  <c r="BM278" i="1"/>
  <c r="BM262" i="1"/>
  <c r="BM246" i="1"/>
  <c r="BM230" i="1"/>
  <c r="BM214" i="1"/>
  <c r="BM198" i="1"/>
  <c r="BM182" i="1"/>
  <c r="BM166" i="1"/>
  <c r="BM150" i="1"/>
  <c r="BM134" i="1"/>
  <c r="BM118" i="1"/>
  <c r="BM102" i="1"/>
  <c r="BM86" i="1"/>
  <c r="BM70" i="1"/>
  <c r="BM54" i="1"/>
  <c r="BM38" i="1"/>
  <c r="BM22" i="1"/>
  <c r="BM673" i="1"/>
  <c r="BM657" i="1"/>
  <c r="BM641" i="1"/>
  <c r="BM625" i="1"/>
  <c r="BM609" i="1"/>
  <c r="BM593" i="1"/>
  <c r="BM577" i="1"/>
  <c r="BM561" i="1"/>
  <c r="BM545" i="1"/>
  <c r="BM529" i="1"/>
  <c r="BM513" i="1"/>
  <c r="BM497" i="1"/>
  <c r="BM481" i="1"/>
  <c r="BM465" i="1"/>
  <c r="BM449" i="1"/>
  <c r="BM433" i="1"/>
  <c r="BM417" i="1"/>
  <c r="BM401" i="1"/>
  <c r="BM385" i="1"/>
  <c r="BM369" i="1"/>
  <c r="BM353" i="1"/>
  <c r="BM337" i="1"/>
  <c r="BM321" i="1"/>
  <c r="BM305" i="1"/>
  <c r="BM289" i="1"/>
  <c r="BM273" i="1"/>
  <c r="BM257" i="1"/>
  <c r="BM241" i="1"/>
  <c r="BM225" i="1"/>
  <c r="BM209" i="1"/>
  <c r="BM193" i="1"/>
  <c r="BM177" i="1"/>
  <c r="BM161" i="1"/>
  <c r="BM145" i="1"/>
  <c r="BM129" i="1"/>
  <c r="BM113" i="1"/>
  <c r="BM97" i="1"/>
  <c r="BM81" i="1"/>
  <c r="BM65" i="1"/>
  <c r="BM49" i="1"/>
  <c r="BM33" i="1"/>
  <c r="BM17" i="1"/>
  <c r="BM184" i="1"/>
  <c r="BM168" i="1"/>
  <c r="BM152" i="1"/>
  <c r="BM136" i="1"/>
  <c r="BM120" i="1"/>
  <c r="BM104" i="1"/>
  <c r="BM88" i="1"/>
  <c r="BM72" i="1"/>
  <c r="BM56" i="1"/>
  <c r="BM40" i="1"/>
  <c r="BM24" i="1"/>
  <c r="BM195" i="1"/>
  <c r="BM179" i="1"/>
  <c r="BM163" i="1"/>
  <c r="BM147" i="1"/>
  <c r="BM131" i="1"/>
  <c r="BM115" i="1"/>
  <c r="BM99" i="1"/>
  <c r="BM83" i="1"/>
  <c r="BM67" i="1"/>
  <c r="BM51" i="1"/>
  <c r="BM35" i="1"/>
  <c r="BM19" i="1"/>
  <c r="BM2001" i="1"/>
  <c r="BM1985" i="1"/>
  <c r="BM1969" i="1"/>
  <c r="BM1953" i="1"/>
  <c r="BM1937" i="1"/>
  <c r="BM1921" i="1"/>
  <c r="BM1905" i="1"/>
  <c r="BM1889" i="1"/>
  <c r="BM1873" i="1"/>
  <c r="BM1857" i="1"/>
  <c r="BM1841" i="1"/>
  <c r="BM1825" i="1"/>
  <c r="BM1809" i="1"/>
  <c r="BM1793" i="1"/>
  <c r="BM1777" i="1"/>
  <c r="BM1761" i="1"/>
  <c r="BM1745" i="1"/>
  <c r="BM1729" i="1"/>
  <c r="BM1713" i="1"/>
  <c r="BM1697" i="1"/>
  <c r="BM1681" i="1"/>
  <c r="BM1665" i="1"/>
  <c r="BM1649" i="1"/>
  <c r="BM1633" i="1"/>
  <c r="BM1617" i="1"/>
  <c r="BM1601" i="1"/>
  <c r="BM1585" i="1"/>
  <c r="BM1569" i="1"/>
  <c r="BM1553" i="1"/>
  <c r="BM1537" i="1"/>
  <c r="BM1521" i="1"/>
  <c r="BM1505" i="1"/>
  <c r="BM1489" i="1"/>
  <c r="BM1473" i="1"/>
  <c r="BM1457" i="1"/>
  <c r="BM1441" i="1"/>
  <c r="BM1425" i="1"/>
  <c r="BM1409" i="1"/>
  <c r="BM1393" i="1"/>
  <c r="BM1377" i="1"/>
  <c r="BM1361" i="1"/>
  <c r="BM1345" i="1"/>
  <c r="BM1329" i="1"/>
  <c r="BM1313" i="1"/>
  <c r="BM1297" i="1"/>
  <c r="BM1281" i="1"/>
  <c r="BM1265" i="1"/>
  <c r="BM1249" i="1"/>
  <c r="BM1233" i="1"/>
  <c r="BM1217" i="1"/>
  <c r="BM1201" i="1"/>
  <c r="BM1185" i="1"/>
  <c r="BM1169" i="1"/>
  <c r="BM1153" i="1"/>
  <c r="BM1137" i="1"/>
  <c r="BM1121" i="1"/>
  <c r="BM1105" i="1"/>
  <c r="BM1089" i="1"/>
  <c r="BM1073" i="1"/>
  <c r="BM1057" i="1"/>
  <c r="BM1041" i="1"/>
  <c r="BM1025" i="1"/>
  <c r="BM1009" i="1"/>
  <c r="BM993" i="1"/>
  <c r="BM977" i="1"/>
  <c r="BM961" i="1"/>
  <c r="BM945" i="1"/>
  <c r="BM929" i="1"/>
  <c r="BM913" i="1"/>
  <c r="BM897" i="1"/>
  <c r="BM881" i="1"/>
  <c r="BM865" i="1"/>
  <c r="BM849" i="1"/>
  <c r="BM833" i="1"/>
  <c r="BM817" i="1"/>
  <c r="BM801" i="1"/>
  <c r="BM785" i="1"/>
  <c r="BM769" i="1"/>
  <c r="BM753" i="1"/>
  <c r="BM737" i="1"/>
  <c r="BM721" i="1"/>
  <c r="BM705" i="1"/>
  <c r="BM689" i="1"/>
  <c r="BM667" i="1"/>
  <c r="BM635" i="1"/>
  <c r="BM603" i="1"/>
  <c r="BM571" i="1"/>
  <c r="BM539" i="1"/>
  <c r="BM507" i="1"/>
  <c r="BM475" i="1"/>
  <c r="BM443" i="1"/>
  <c r="BM411" i="1"/>
  <c r="BM379" i="1"/>
  <c r="BM347" i="1"/>
  <c r="BM315" i="1"/>
  <c r="BM283" i="1"/>
  <c r="BM251" i="1"/>
  <c r="BM219" i="1"/>
  <c r="BM2004" i="1"/>
  <c r="BM1988" i="1"/>
  <c r="BM1972" i="1"/>
  <c r="BM1956" i="1"/>
  <c r="BM1940" i="1"/>
  <c r="BM1924" i="1"/>
  <c r="BM1908" i="1"/>
  <c r="BM1892" i="1"/>
  <c r="BM1876" i="1"/>
  <c r="BM1860" i="1"/>
  <c r="BM1844" i="1"/>
  <c r="BM1828" i="1"/>
  <c r="BM1812" i="1"/>
  <c r="BM1796" i="1"/>
  <c r="BM1780" i="1"/>
  <c r="BM1764" i="1"/>
  <c r="BM1748" i="1"/>
  <c r="BM1732" i="1"/>
  <c r="BM1716" i="1"/>
  <c r="BM1700" i="1"/>
  <c r="BM1684" i="1"/>
  <c r="BM1668" i="1"/>
  <c r="BM1652" i="1"/>
  <c r="BM1636" i="1"/>
  <c r="BM1620" i="1"/>
  <c r="BM1604" i="1"/>
  <c r="BM1588" i="1"/>
  <c r="BM1572" i="1"/>
  <c r="BM1556" i="1"/>
  <c r="BM1540" i="1"/>
  <c r="BM1524" i="1"/>
  <c r="BM1508" i="1"/>
  <c r="BM1492" i="1"/>
  <c r="BM1476" i="1"/>
  <c r="BM1460" i="1"/>
  <c r="BM1444" i="1"/>
  <c r="BM1428" i="1"/>
  <c r="BM1412" i="1"/>
  <c r="BM1396" i="1"/>
  <c r="BM1380" i="1"/>
  <c r="BM1364" i="1"/>
  <c r="BM1348" i="1"/>
  <c r="BM1332" i="1"/>
  <c r="BM1316" i="1"/>
  <c r="BM1300" i="1"/>
  <c r="BM1284" i="1"/>
  <c r="BM1268" i="1"/>
  <c r="BM1252" i="1"/>
  <c r="BM1236" i="1"/>
  <c r="BM1220" i="1"/>
  <c r="BM1204" i="1"/>
  <c r="BM1188" i="1"/>
  <c r="BM1172" i="1"/>
  <c r="BM1156" i="1"/>
  <c r="BM1140" i="1"/>
  <c r="BM1124" i="1"/>
  <c r="BM1108" i="1"/>
  <c r="BM1092" i="1"/>
  <c r="BM1076" i="1"/>
  <c r="BM1060" i="1"/>
  <c r="BM1044" i="1"/>
  <c r="BM1028" i="1"/>
  <c r="BM1012" i="1"/>
  <c r="BM996" i="1"/>
  <c r="BM980" i="1"/>
  <c r="BM964" i="1"/>
  <c r="BM948" i="1"/>
  <c r="BM932" i="1"/>
  <c r="BM916" i="1"/>
  <c r="BM900" i="1"/>
  <c r="BM884" i="1"/>
  <c r="BM868" i="1"/>
  <c r="BM852" i="1"/>
  <c r="BM836" i="1"/>
  <c r="BM820" i="1"/>
  <c r="BM804" i="1"/>
  <c r="BM788" i="1"/>
  <c r="BM772" i="1"/>
  <c r="BM756" i="1"/>
  <c r="BM740" i="1"/>
  <c r="BM724" i="1"/>
  <c r="BM708" i="1"/>
  <c r="BM692" i="1"/>
  <c r="BM672" i="1"/>
  <c r="BM640" i="1"/>
  <c r="BM608" i="1"/>
  <c r="BM576" i="1"/>
  <c r="BM544" i="1"/>
  <c r="BM512" i="1"/>
  <c r="BM480" i="1"/>
  <c r="BM448" i="1"/>
  <c r="BM416" i="1"/>
  <c r="BM384" i="1"/>
  <c r="BM352" i="1"/>
  <c r="BM320" i="1"/>
  <c r="BM288" i="1"/>
  <c r="BM256" i="1"/>
  <c r="BM224" i="1"/>
  <c r="BM2007" i="1"/>
  <c r="BM1991" i="1"/>
  <c r="BM1975" i="1"/>
  <c r="BM1959" i="1"/>
  <c r="BM1943" i="1"/>
  <c r="BM1927" i="1"/>
  <c r="BM1911" i="1"/>
  <c r="BM1895" i="1"/>
  <c r="BM1879" i="1"/>
  <c r="BM1863" i="1"/>
  <c r="BM1847" i="1"/>
  <c r="BM1831" i="1"/>
  <c r="BM1815" i="1"/>
  <c r="BM1799" i="1"/>
  <c r="BM1783" i="1"/>
  <c r="BM1767" i="1"/>
  <c r="BM1751" i="1"/>
  <c r="BM1735" i="1"/>
  <c r="BM1719" i="1"/>
  <c r="BM1703" i="1"/>
  <c r="BM1687" i="1"/>
  <c r="BM1671" i="1"/>
  <c r="BM1655" i="1"/>
  <c r="BM1639" i="1"/>
  <c r="BM1623" i="1"/>
  <c r="BM1607" i="1"/>
  <c r="BM1591" i="1"/>
  <c r="BM1575" i="1"/>
  <c r="BM1559" i="1"/>
  <c r="BM1543" i="1"/>
  <c r="BM1527" i="1"/>
  <c r="BM1511" i="1"/>
  <c r="BM1495" i="1"/>
  <c r="BM1479" i="1"/>
  <c r="BM1463" i="1"/>
  <c r="BM1447" i="1"/>
  <c r="BM1431" i="1"/>
  <c r="BM1415" i="1"/>
  <c r="BM1399" i="1"/>
  <c r="BM1383" i="1"/>
  <c r="BM1367" i="1"/>
  <c r="BM1351" i="1"/>
  <c r="BM1335" i="1"/>
  <c r="BM1319" i="1"/>
  <c r="BM1303" i="1"/>
  <c r="BM1287" i="1"/>
  <c r="BM1271" i="1"/>
  <c r="BM1255" i="1"/>
  <c r="BM1239" i="1"/>
  <c r="BM1223" i="1"/>
  <c r="BM1207" i="1"/>
  <c r="BM1191" i="1"/>
  <c r="BM1175" i="1"/>
  <c r="BM1159" i="1"/>
  <c r="BM1143" i="1"/>
  <c r="BM1127" i="1"/>
  <c r="BM1111" i="1"/>
  <c r="BM1095" i="1"/>
  <c r="BM1079" i="1"/>
  <c r="BM1063" i="1"/>
  <c r="BM1047" i="1"/>
  <c r="BM1031" i="1"/>
  <c r="BM1015" i="1"/>
  <c r="BM999" i="1"/>
  <c r="BM983" i="1"/>
  <c r="BM967" i="1"/>
  <c r="BM951" i="1"/>
  <c r="BM935" i="1"/>
  <c r="BM919" i="1"/>
  <c r="BM903" i="1"/>
  <c r="BM887" i="1"/>
  <c r="BM871" i="1"/>
  <c r="BM855" i="1"/>
  <c r="BM839" i="1"/>
  <c r="BM823" i="1"/>
  <c r="BM807" i="1"/>
  <c r="BM791" i="1"/>
  <c r="BM775" i="1"/>
  <c r="BM759" i="1"/>
  <c r="BM743" i="1"/>
  <c r="BM727" i="1"/>
  <c r="BM711" i="1"/>
  <c r="BM695" i="1"/>
  <c r="BM679" i="1"/>
  <c r="BM647" i="1"/>
  <c r="BM615" i="1"/>
  <c r="BM583" i="1"/>
  <c r="BM551" i="1"/>
  <c r="BM519" i="1"/>
  <c r="BM487" i="1"/>
  <c r="BM455" i="1"/>
  <c r="BM423" i="1"/>
  <c r="BM391" i="1"/>
  <c r="BM359" i="1"/>
  <c r="BM327" i="1"/>
  <c r="BM295" i="1"/>
  <c r="BM263" i="1"/>
  <c r="BM231" i="1"/>
  <c r="BM199" i="1"/>
  <c r="BM1998" i="1"/>
  <c r="BM1982" i="1"/>
  <c r="BM1966" i="1"/>
  <c r="BM1950" i="1"/>
  <c r="BM1934" i="1"/>
  <c r="BM1918" i="1"/>
  <c r="BM1902" i="1"/>
  <c r="BM1886" i="1"/>
  <c r="BM1870" i="1"/>
  <c r="BM1854" i="1"/>
  <c r="BM1838" i="1"/>
  <c r="BM1822" i="1"/>
  <c r="BM1806" i="1"/>
  <c r="BM1790" i="1"/>
  <c r="BM1774" i="1"/>
  <c r="BM1758" i="1"/>
  <c r="BM1742" i="1"/>
  <c r="BM1726" i="1"/>
  <c r="BM1710" i="1"/>
  <c r="BM1694" i="1"/>
  <c r="BM1678" i="1"/>
  <c r="BM1662" i="1"/>
  <c r="BM1646" i="1"/>
  <c r="BM1630" i="1"/>
  <c r="BM1614" i="1"/>
  <c r="BM1598" i="1"/>
  <c r="BM1582" i="1"/>
  <c r="BM1566" i="1"/>
  <c r="BM1550" i="1"/>
  <c r="BM1534" i="1"/>
  <c r="BM1518" i="1"/>
  <c r="BM1502" i="1"/>
  <c r="BM1486" i="1"/>
  <c r="BM1470" i="1"/>
  <c r="BM1454" i="1"/>
  <c r="BM1438" i="1"/>
  <c r="BM1422" i="1"/>
  <c r="BM1406" i="1"/>
  <c r="BM1390" i="1"/>
  <c r="BM1374" i="1"/>
  <c r="BM1358" i="1"/>
  <c r="BM1342" i="1"/>
  <c r="BM1326" i="1"/>
  <c r="BM1310" i="1"/>
  <c r="BM1294" i="1"/>
  <c r="BM1278" i="1"/>
  <c r="BM1262" i="1"/>
  <c r="BM1246" i="1"/>
  <c r="BM1230" i="1"/>
  <c r="BM1214" i="1"/>
  <c r="BM1198" i="1"/>
  <c r="BM1182" i="1"/>
  <c r="BM1166" i="1"/>
  <c r="BM1150" i="1"/>
  <c r="BM1134" i="1"/>
  <c r="BM1118" i="1"/>
  <c r="BM1102" i="1"/>
  <c r="BM1086" i="1"/>
  <c r="BM1070" i="1"/>
  <c r="BM1054" i="1"/>
  <c r="BM1038" i="1"/>
  <c r="BM1022" i="1"/>
  <c r="BM1006" i="1"/>
  <c r="BM990" i="1"/>
  <c r="BM974" i="1"/>
  <c r="BM958" i="1"/>
  <c r="BM942" i="1"/>
  <c r="BM926" i="1"/>
  <c r="BM910" i="1"/>
  <c r="BM894" i="1"/>
  <c r="BM878" i="1"/>
  <c r="BM862" i="1"/>
  <c r="BM846" i="1"/>
  <c r="BM830" i="1"/>
  <c r="BM814" i="1"/>
  <c r="BM798" i="1"/>
  <c r="BM782" i="1"/>
  <c r="BM766" i="1"/>
  <c r="BM750" i="1"/>
  <c r="BM734" i="1"/>
  <c r="BM718" i="1"/>
  <c r="BM702" i="1"/>
  <c r="BM686" i="1"/>
  <c r="BM660" i="1"/>
  <c r="BM628" i="1"/>
  <c r="BM596" i="1"/>
  <c r="BM564" i="1"/>
  <c r="BM532" i="1"/>
  <c r="BM500" i="1"/>
  <c r="BM468" i="1"/>
  <c r="BM436" i="1"/>
  <c r="BM404" i="1"/>
  <c r="BM372" i="1"/>
  <c r="BM340" i="1"/>
  <c r="BM308" i="1"/>
  <c r="BM276" i="1"/>
  <c r="BM244" i="1"/>
  <c r="BM212" i="1"/>
  <c r="BM674" i="1"/>
  <c r="BM658" i="1"/>
  <c r="BM642" i="1"/>
  <c r="BM626" i="1"/>
  <c r="BM610" i="1"/>
  <c r="BM594" i="1"/>
  <c r="BM578" i="1"/>
  <c r="BM562" i="1"/>
  <c r="BM546" i="1"/>
  <c r="BM530" i="1"/>
  <c r="BM514" i="1"/>
  <c r="BM498" i="1"/>
  <c r="BM482" i="1"/>
  <c r="BM466" i="1"/>
  <c r="BM450" i="1"/>
  <c r="BM434" i="1"/>
  <c r="BM418" i="1"/>
  <c r="BM402" i="1"/>
  <c r="BM386" i="1"/>
  <c r="BM370" i="1"/>
  <c r="BM354" i="1"/>
  <c r="BM338" i="1"/>
  <c r="BM322" i="1"/>
  <c r="BM306" i="1"/>
  <c r="BM290" i="1"/>
  <c r="BM274" i="1"/>
  <c r="BM258" i="1"/>
  <c r="BM242" i="1"/>
  <c r="BM226" i="1"/>
  <c r="BM210" i="1"/>
  <c r="BM194" i="1"/>
  <c r="BM178" i="1"/>
  <c r="BM162" i="1"/>
  <c r="BM146" i="1"/>
  <c r="BM130" i="1"/>
  <c r="BM114" i="1"/>
  <c r="BM98" i="1"/>
  <c r="BM82" i="1"/>
  <c r="BM66" i="1"/>
  <c r="BM50" i="1"/>
  <c r="BM34" i="1"/>
  <c r="BM18" i="1"/>
  <c r="BM669" i="1"/>
  <c r="BM653" i="1"/>
  <c r="BM637" i="1"/>
  <c r="BM621" i="1"/>
  <c r="BM605" i="1"/>
  <c r="BM589" i="1"/>
  <c r="BM573" i="1"/>
  <c r="BM557" i="1"/>
  <c r="BM541" i="1"/>
  <c r="BM525" i="1"/>
  <c r="BM509" i="1"/>
  <c r="BM493" i="1"/>
  <c r="BM477" i="1"/>
  <c r="BM461" i="1"/>
  <c r="BM445" i="1"/>
  <c r="BM429" i="1"/>
  <c r="BM413" i="1"/>
  <c r="BM397" i="1"/>
  <c r="BM381" i="1"/>
  <c r="BM365" i="1"/>
  <c r="BM349" i="1"/>
  <c r="BM333" i="1"/>
  <c r="BM317" i="1"/>
  <c r="BM301" i="1"/>
  <c r="BM285" i="1"/>
  <c r="BM269" i="1"/>
  <c r="BM253" i="1"/>
  <c r="BM237" i="1"/>
  <c r="BM221" i="1"/>
  <c r="BM205" i="1"/>
  <c r="BM189" i="1"/>
  <c r="BM173" i="1"/>
  <c r="BM157" i="1"/>
  <c r="BM141" i="1"/>
  <c r="BM125" i="1"/>
  <c r="BM109" i="1"/>
  <c r="BM93" i="1"/>
  <c r="BM77" i="1"/>
  <c r="BM61" i="1"/>
  <c r="BM45" i="1"/>
  <c r="BM29" i="1"/>
  <c r="BM13" i="1"/>
  <c r="BM180" i="1"/>
  <c r="BM164" i="1"/>
  <c r="BM148" i="1"/>
  <c r="BM132" i="1"/>
  <c r="BM116" i="1"/>
  <c r="BM100" i="1"/>
  <c r="BM84" i="1"/>
  <c r="BM68" i="1"/>
  <c r="BM52" i="1"/>
  <c r="BM36" i="1"/>
  <c r="BM20" i="1"/>
  <c r="BM191" i="1"/>
  <c r="BM175" i="1"/>
  <c r="BM159" i="1"/>
  <c r="BM143" i="1"/>
  <c r="BM127" i="1"/>
  <c r="BM111" i="1"/>
  <c r="BM95" i="1"/>
  <c r="BM79" i="1"/>
  <c r="BM63" i="1"/>
  <c r="BM47" i="1"/>
  <c r="BM31" i="1"/>
  <c r="BM15" i="1"/>
  <c r="BM1997" i="1"/>
  <c r="BM1981" i="1"/>
  <c r="BM1965" i="1"/>
  <c r="BM1949" i="1"/>
  <c r="BM1933" i="1"/>
  <c r="BM1917" i="1"/>
  <c r="BM1901" i="1"/>
  <c r="BM1885" i="1"/>
  <c r="BM1869" i="1"/>
  <c r="BM1853" i="1"/>
  <c r="BM1837" i="1"/>
  <c r="BM1821" i="1"/>
  <c r="BM1805" i="1"/>
  <c r="BM1789" i="1"/>
  <c r="BM1773" i="1"/>
  <c r="BM1757" i="1"/>
  <c r="BM1741" i="1"/>
  <c r="BM1725" i="1"/>
  <c r="BM1709" i="1"/>
  <c r="BM1693" i="1"/>
  <c r="BM1677" i="1"/>
  <c r="BM1661" i="1"/>
  <c r="BM1645" i="1"/>
  <c r="BM1629" i="1"/>
  <c r="BM1613" i="1"/>
  <c r="BM1597" i="1"/>
  <c r="BM1581" i="1"/>
  <c r="BM1565" i="1"/>
  <c r="BM1549" i="1"/>
  <c r="BM1533" i="1"/>
  <c r="BM1517" i="1"/>
  <c r="BM1501" i="1"/>
  <c r="BM1485" i="1"/>
  <c r="BM1469" i="1"/>
  <c r="BM1453" i="1"/>
  <c r="BM1437" i="1"/>
  <c r="BM1421" i="1"/>
  <c r="BM1405" i="1"/>
  <c r="BM1389" i="1"/>
  <c r="BM1373" i="1"/>
  <c r="BM1357" i="1"/>
  <c r="BM1341" i="1"/>
  <c r="BM1325" i="1"/>
  <c r="BM1309" i="1"/>
  <c r="BM1293" i="1"/>
  <c r="BM1277" i="1"/>
  <c r="BM1261" i="1"/>
  <c r="BM1245" i="1"/>
  <c r="BM1229" i="1"/>
  <c r="BM1213" i="1"/>
  <c r="BM1197" i="1"/>
  <c r="BM1181" i="1"/>
  <c r="BM1165" i="1"/>
  <c r="BM1149" i="1"/>
  <c r="BM1133" i="1"/>
  <c r="BM1117" i="1"/>
  <c r="BM1101" i="1"/>
  <c r="BM1085" i="1"/>
  <c r="BM1069" i="1"/>
  <c r="BM1053" i="1"/>
  <c r="BM1037" i="1"/>
  <c r="BM1021" i="1"/>
  <c r="BM1005" i="1"/>
  <c r="BM989" i="1"/>
  <c r="BM973" i="1"/>
  <c r="BM957" i="1"/>
  <c r="BM941" i="1"/>
  <c r="BM925" i="1"/>
  <c r="BM909" i="1"/>
  <c r="BM893" i="1"/>
  <c r="BM877" i="1"/>
  <c r="BM861" i="1"/>
  <c r="BM845" i="1"/>
  <c r="BM829" i="1"/>
  <c r="BM813" i="1"/>
  <c r="BM797" i="1"/>
  <c r="BM781" i="1"/>
  <c r="BM765" i="1"/>
  <c r="BM749" i="1"/>
  <c r="BM733" i="1"/>
  <c r="BM717" i="1"/>
  <c r="BM701" i="1"/>
  <c r="BM685" i="1"/>
  <c r="BM659" i="1"/>
  <c r="BM627" i="1"/>
  <c r="BM595" i="1"/>
  <c r="BM563" i="1"/>
  <c r="BM531" i="1"/>
  <c r="BM499" i="1"/>
  <c r="BM467" i="1"/>
  <c r="BM435" i="1"/>
  <c r="BM403" i="1"/>
  <c r="BM371" i="1"/>
  <c r="BM339" i="1"/>
  <c r="BM307" i="1"/>
  <c r="BM275" i="1"/>
  <c r="BM243" i="1"/>
  <c r="BM211" i="1"/>
  <c r="BM2000" i="1"/>
  <c r="BM1984" i="1"/>
  <c r="BM1968" i="1"/>
  <c r="BM1952" i="1"/>
  <c r="BM1936" i="1"/>
  <c r="BM1920" i="1"/>
  <c r="BM1904" i="1"/>
  <c r="BM1888" i="1"/>
  <c r="BM1872" i="1"/>
  <c r="BM1856" i="1"/>
  <c r="BM1840" i="1"/>
  <c r="BM1824" i="1"/>
  <c r="BM1808" i="1"/>
  <c r="BM1792" i="1"/>
  <c r="BM1776" i="1"/>
  <c r="BM1760" i="1"/>
  <c r="BM1744" i="1"/>
  <c r="BM1728" i="1"/>
  <c r="BM1712" i="1"/>
  <c r="BM1696" i="1"/>
  <c r="BM1680" i="1"/>
  <c r="BM1664" i="1"/>
  <c r="BM1648" i="1"/>
  <c r="BM1632" i="1"/>
  <c r="BM1616" i="1"/>
  <c r="BM1600" i="1"/>
  <c r="BM1584" i="1"/>
  <c r="BM1568" i="1"/>
  <c r="BM1552" i="1"/>
  <c r="BM1536" i="1"/>
  <c r="BM1520" i="1"/>
  <c r="BM1504" i="1"/>
  <c r="BM1488" i="1"/>
  <c r="BM1472" i="1"/>
  <c r="BM1456" i="1"/>
  <c r="BM1440" i="1"/>
  <c r="BM1424" i="1"/>
  <c r="BM1408" i="1"/>
  <c r="BM1392" i="1"/>
  <c r="BM1376" i="1"/>
  <c r="BM1360" i="1"/>
  <c r="BM1344" i="1"/>
  <c r="BM1328" i="1"/>
  <c r="BM1312" i="1"/>
  <c r="BM1296" i="1"/>
  <c r="BM1280" i="1"/>
  <c r="BM1264" i="1"/>
  <c r="BM1248" i="1"/>
  <c r="BM1232" i="1"/>
  <c r="BM1216" i="1"/>
  <c r="BM1200" i="1"/>
  <c r="BM1184" i="1"/>
  <c r="BM1168" i="1"/>
  <c r="BM1152" i="1"/>
  <c r="BM1136" i="1"/>
  <c r="BM1120" i="1"/>
  <c r="BM1104" i="1"/>
  <c r="BM1088" i="1"/>
  <c r="BM1072" i="1"/>
  <c r="BM1056" i="1"/>
  <c r="BM1040" i="1"/>
  <c r="BM1024" i="1"/>
  <c r="BM1008" i="1"/>
  <c r="BM992" i="1"/>
  <c r="BM976" i="1"/>
  <c r="BM960" i="1"/>
  <c r="BM944" i="1"/>
  <c r="BM928" i="1"/>
  <c r="BM912" i="1"/>
  <c r="BM896" i="1"/>
  <c r="BM880" i="1"/>
  <c r="BM864" i="1"/>
  <c r="BM848" i="1"/>
  <c r="BM832" i="1"/>
  <c r="BM816" i="1"/>
  <c r="BM800" i="1"/>
  <c r="BM784" i="1"/>
  <c r="BM768" i="1"/>
  <c r="BM752" i="1"/>
  <c r="BM736" i="1"/>
  <c r="BM720" i="1"/>
  <c r="BM704" i="1"/>
  <c r="BM688" i="1"/>
  <c r="BM664" i="1"/>
  <c r="BM632" i="1"/>
  <c r="BM600" i="1"/>
  <c r="BM568" i="1"/>
  <c r="BM536" i="1"/>
  <c r="BM504" i="1"/>
  <c r="BM472" i="1"/>
  <c r="BM440" i="1"/>
  <c r="BM408" i="1"/>
  <c r="BM376" i="1"/>
  <c r="BM344" i="1"/>
  <c r="BM312" i="1"/>
  <c r="BM280" i="1"/>
  <c r="BM248" i="1"/>
  <c r="BM216" i="1"/>
  <c r="BM2003" i="1"/>
  <c r="BM1987" i="1"/>
  <c r="BM1971" i="1"/>
  <c r="BM1955" i="1"/>
  <c r="BM1939" i="1"/>
  <c r="BM1923" i="1"/>
  <c r="BM1907" i="1"/>
  <c r="BM1891" i="1"/>
  <c r="BM1875" i="1"/>
  <c r="BM1859" i="1"/>
  <c r="BM1843" i="1"/>
  <c r="BM1827" i="1"/>
  <c r="BM1811" i="1"/>
  <c r="BM1795" i="1"/>
  <c r="BM1779" i="1"/>
  <c r="BM1763" i="1"/>
  <c r="BM1747" i="1"/>
  <c r="BM1731" i="1"/>
  <c r="BM1715" i="1"/>
  <c r="BM1699" i="1"/>
  <c r="BM1683" i="1"/>
  <c r="BM1667" i="1"/>
  <c r="BM1651" i="1"/>
  <c r="BM1635" i="1"/>
  <c r="BM1619" i="1"/>
  <c r="BM1603" i="1"/>
  <c r="BM1587" i="1"/>
  <c r="BM1571" i="1"/>
  <c r="BM1555" i="1"/>
  <c r="BM1539" i="1"/>
  <c r="BM1523" i="1"/>
  <c r="BM1507" i="1"/>
  <c r="BM1491" i="1"/>
  <c r="BM1475" i="1"/>
  <c r="BM1459" i="1"/>
  <c r="BM1443" i="1"/>
  <c r="BM1427" i="1"/>
  <c r="BM1411" i="1"/>
  <c r="BM1395" i="1"/>
  <c r="BM1379" i="1"/>
  <c r="BM1363" i="1"/>
  <c r="BM1347" i="1"/>
  <c r="BM1331" i="1"/>
  <c r="BM1315" i="1"/>
  <c r="BM1299" i="1"/>
  <c r="BM1283" i="1"/>
  <c r="BM1267" i="1"/>
  <c r="BM1251" i="1"/>
  <c r="BM1235" i="1"/>
  <c r="BM1219" i="1"/>
  <c r="BM1203" i="1"/>
  <c r="BM1187" i="1"/>
  <c r="BM1171" i="1"/>
  <c r="BM1155" i="1"/>
  <c r="BM1139" i="1"/>
  <c r="BM1123" i="1"/>
  <c r="BM1107" i="1"/>
  <c r="BM1091" i="1"/>
  <c r="BM1075" i="1"/>
  <c r="BM1059" i="1"/>
  <c r="BM1043" i="1"/>
  <c r="BM1027" i="1"/>
  <c r="BM1011" i="1"/>
  <c r="BM995" i="1"/>
  <c r="BM979" i="1"/>
  <c r="BM963" i="1"/>
  <c r="BM947" i="1"/>
  <c r="BM931" i="1"/>
  <c r="BM915" i="1"/>
  <c r="BM899" i="1"/>
  <c r="BM883" i="1"/>
  <c r="BM867" i="1"/>
  <c r="BM851" i="1"/>
  <c r="BM835" i="1"/>
  <c r="BM819" i="1"/>
  <c r="BM803" i="1"/>
  <c r="BM787" i="1"/>
  <c r="BM771" i="1"/>
  <c r="BM755" i="1"/>
  <c r="BM739" i="1"/>
  <c r="BM723" i="1"/>
  <c r="BM707" i="1"/>
  <c r="BM691" i="1"/>
  <c r="BM671" i="1"/>
  <c r="BM639" i="1"/>
  <c r="BM607" i="1"/>
  <c r="BM575" i="1"/>
  <c r="BM543" i="1"/>
  <c r="BM511" i="1"/>
  <c r="BM479" i="1"/>
  <c r="BM447" i="1"/>
  <c r="BM415" i="1"/>
  <c r="BM383" i="1"/>
  <c r="BM351" i="1"/>
  <c r="BM319" i="1"/>
  <c r="BM287" i="1"/>
  <c r="BM255" i="1"/>
  <c r="BM223" i="1"/>
  <c r="BM10" i="1"/>
  <c r="BK7" i="1"/>
  <c r="BM1994" i="1"/>
  <c r="BM1978" i="1"/>
  <c r="BM1962" i="1"/>
  <c r="BM1946" i="1"/>
  <c r="BM1930" i="1"/>
  <c r="BM1914" i="1"/>
  <c r="BM1898" i="1"/>
  <c r="BM1882" i="1"/>
  <c r="BM1866" i="1"/>
  <c r="BM1850" i="1"/>
  <c r="BM1834" i="1"/>
  <c r="BM1818" i="1"/>
  <c r="BM1802" i="1"/>
  <c r="BM1786" i="1"/>
  <c r="BM1770" i="1"/>
  <c r="BM1754" i="1"/>
  <c r="BM1738" i="1"/>
  <c r="BM1722" i="1"/>
  <c r="BM1706" i="1"/>
  <c r="BM1690" i="1"/>
  <c r="BM1674" i="1"/>
  <c r="BM1658" i="1"/>
  <c r="BM1642" i="1"/>
  <c r="BM1626" i="1"/>
  <c r="BM1610" i="1"/>
  <c r="BM1594" i="1"/>
  <c r="BM1578" i="1"/>
  <c r="BM1562" i="1"/>
  <c r="BM1546" i="1"/>
  <c r="BM1530" i="1"/>
  <c r="BM1514" i="1"/>
  <c r="BM1498" i="1"/>
  <c r="BM1482" i="1"/>
  <c r="BM1466" i="1"/>
  <c r="BM1450" i="1"/>
  <c r="BM1434" i="1"/>
  <c r="BM1418" i="1"/>
  <c r="BM1402" i="1"/>
  <c r="BM1386" i="1"/>
  <c r="BM1370" i="1"/>
  <c r="BM1354" i="1"/>
  <c r="BM1338" i="1"/>
  <c r="BM1322" i="1"/>
  <c r="BM1306" i="1"/>
  <c r="BM1290" i="1"/>
  <c r="BM1274" i="1"/>
  <c r="BM1258" i="1"/>
  <c r="BM1242" i="1"/>
  <c r="BM1226" i="1"/>
  <c r="BM1210" i="1"/>
  <c r="BM1194" i="1"/>
  <c r="BM1178" i="1"/>
  <c r="BM1162" i="1"/>
  <c r="BM1146" i="1"/>
  <c r="BM1130" i="1"/>
  <c r="BM1114" i="1"/>
  <c r="BM1098" i="1"/>
  <c r="BM1082" i="1"/>
  <c r="BM1066" i="1"/>
  <c r="BM1050" i="1"/>
  <c r="BM1034" i="1"/>
  <c r="BM1018" i="1"/>
  <c r="BM1002" i="1"/>
  <c r="BM986" i="1"/>
  <c r="BM970" i="1"/>
  <c r="BM954" i="1"/>
  <c r="BM938" i="1"/>
  <c r="BM922" i="1"/>
  <c r="BM906" i="1"/>
  <c r="BM890" i="1"/>
  <c r="BM874" i="1"/>
  <c r="BM858" i="1"/>
  <c r="BM842" i="1"/>
  <c r="BM826" i="1"/>
  <c r="BM810" i="1"/>
  <c r="BM794" i="1"/>
  <c r="BM778" i="1"/>
  <c r="BM762" i="1"/>
  <c r="BM746" i="1"/>
  <c r="BM730" i="1"/>
  <c r="BM714" i="1"/>
  <c r="BM698" i="1"/>
  <c r="BM682" i="1"/>
  <c r="BM652" i="1"/>
  <c r="BM620" i="1"/>
  <c r="BM588" i="1"/>
  <c r="BM556" i="1"/>
  <c r="BM524" i="1"/>
  <c r="BM492" i="1"/>
  <c r="BM460" i="1"/>
  <c r="BM428" i="1"/>
  <c r="BM396" i="1"/>
  <c r="BM364" i="1"/>
  <c r="BM332" i="1"/>
  <c r="BM300" i="1"/>
  <c r="BM268" i="1"/>
  <c r="BM236" i="1"/>
  <c r="BM204" i="1"/>
  <c r="BM670" i="1"/>
  <c r="BM654" i="1"/>
  <c r="BM638" i="1"/>
  <c r="BM622" i="1"/>
  <c r="BM606" i="1"/>
  <c r="BM590" i="1"/>
  <c r="BM574" i="1"/>
  <c r="BM558" i="1"/>
  <c r="BM542" i="1"/>
  <c r="BM526" i="1"/>
  <c r="BM510" i="1"/>
  <c r="BM494" i="1"/>
  <c r="BM478" i="1"/>
  <c r="BM462" i="1"/>
  <c r="BM446" i="1"/>
  <c r="BM430" i="1"/>
  <c r="BM414" i="1"/>
  <c r="BM398" i="1"/>
  <c r="BM382" i="1"/>
  <c r="BM366" i="1"/>
  <c r="BM350" i="1"/>
  <c r="BM334" i="1"/>
  <c r="BM318" i="1"/>
  <c r="BM302" i="1"/>
  <c r="BM286" i="1"/>
  <c r="BM270" i="1"/>
  <c r="BM254" i="1"/>
  <c r="BM238" i="1"/>
  <c r="BM222" i="1"/>
  <c r="BM206" i="1"/>
  <c r="BM190" i="1"/>
  <c r="BM174" i="1"/>
  <c r="BM158" i="1"/>
  <c r="BM142" i="1"/>
  <c r="BM126" i="1"/>
  <c r="BM110" i="1"/>
  <c r="BM94" i="1"/>
  <c r="BM78" i="1"/>
  <c r="BM62" i="1"/>
  <c r="BM46" i="1"/>
  <c r="BM30" i="1"/>
  <c r="BM14" i="1"/>
  <c r="BM665" i="1"/>
  <c r="BM649" i="1"/>
  <c r="BM633" i="1"/>
  <c r="BM617" i="1"/>
  <c r="BM601" i="1"/>
  <c r="BM585" i="1"/>
  <c r="BM569" i="1"/>
  <c r="BM553" i="1"/>
  <c r="BM537" i="1"/>
  <c r="BM521" i="1"/>
  <c r="BM505" i="1"/>
  <c r="BM489" i="1"/>
  <c r="BM473" i="1"/>
  <c r="BM457" i="1"/>
  <c r="BM441" i="1"/>
  <c r="BM425" i="1"/>
  <c r="BM409" i="1"/>
  <c r="BM393" i="1"/>
  <c r="BM377" i="1"/>
  <c r="BM361" i="1"/>
  <c r="BM345" i="1"/>
  <c r="BM329" i="1"/>
  <c r="BM313" i="1"/>
  <c r="BM297" i="1"/>
  <c r="BM281" i="1"/>
  <c r="BM265" i="1"/>
  <c r="BM249" i="1"/>
  <c r="BM233" i="1"/>
  <c r="BM217" i="1"/>
  <c r="BM201" i="1"/>
  <c r="BM185" i="1"/>
  <c r="BM169" i="1"/>
  <c r="BM153" i="1"/>
  <c r="BM137" i="1"/>
  <c r="BM121" i="1"/>
  <c r="BM105" i="1"/>
  <c r="BM89" i="1"/>
  <c r="BM73" i="1"/>
  <c r="BM57" i="1"/>
  <c r="BM41" i="1"/>
  <c r="BM25" i="1"/>
  <c r="BM192" i="1"/>
  <c r="BM176" i="1"/>
  <c r="BM160" i="1"/>
  <c r="BM144" i="1"/>
  <c r="BM128" i="1"/>
  <c r="BM112" i="1"/>
  <c r="BM96" i="1"/>
  <c r="BM80" i="1"/>
  <c r="BM64" i="1"/>
  <c r="BM48" i="1"/>
  <c r="BM32" i="1"/>
  <c r="BM16" i="1"/>
  <c r="BM187" i="1"/>
  <c r="BM171" i="1"/>
  <c r="BM155" i="1"/>
  <c r="BM139" i="1"/>
  <c r="BM123" i="1"/>
  <c r="BM107" i="1"/>
  <c r="BM91" i="1"/>
  <c r="BM75" i="1"/>
  <c r="BM59" i="1"/>
  <c r="BM43" i="1"/>
  <c r="BM27" i="1"/>
  <c r="BM11" i="1"/>
  <c r="BA1349" i="1"/>
  <c r="BA1781" i="1"/>
  <c r="BA965" i="1"/>
  <c r="BA901" i="1"/>
  <c r="BA1741" i="1"/>
  <c r="BA1461" i="1"/>
  <c r="BA406" i="1"/>
  <c r="BA1829" i="1"/>
  <c r="BA1381" i="1"/>
  <c r="BA869" i="1"/>
  <c r="BA1789" i="1"/>
  <c r="BA1533" i="1"/>
  <c r="BA747" i="1"/>
  <c r="BA1974" i="1"/>
  <c r="BA1938" i="1"/>
  <c r="BA1842" i="1"/>
  <c r="BA1778" i="1"/>
  <c r="BA1682" i="1"/>
  <c r="BA1650" i="1"/>
  <c r="BA1554" i="1"/>
  <c r="BA1473" i="1"/>
  <c r="BA1281" i="1"/>
  <c r="BA1153" i="1"/>
  <c r="BA1025" i="1"/>
  <c r="BA833" i="1"/>
  <c r="BA470" i="1"/>
  <c r="BA1977" i="1"/>
  <c r="BA1913" i="1"/>
  <c r="BA1849" i="1"/>
  <c r="BA1753" i="1"/>
  <c r="BA1689" i="1"/>
  <c r="BA1593" i="1"/>
  <c r="BA1529" i="1"/>
  <c r="BA1357" i="1"/>
  <c r="BA1229" i="1"/>
  <c r="BA1037" i="1"/>
  <c r="BA845" i="1"/>
  <c r="BA534" i="1"/>
  <c r="BA1980" i="1"/>
  <c r="BA1948" i="1"/>
  <c r="BA1854" i="1"/>
  <c r="BA1790" i="1"/>
  <c r="BA1694" i="1"/>
  <c r="BA1630" i="1"/>
  <c r="BA1534" i="1"/>
  <c r="BA1433" i="1"/>
  <c r="BA1241" i="1"/>
  <c r="BA1049" i="1"/>
  <c r="BA921" i="1"/>
  <c r="BA583" i="1"/>
  <c r="BA1936" i="1"/>
  <c r="BA1888" i="1"/>
  <c r="BA1840" i="1"/>
  <c r="BA1808" i="1"/>
  <c r="BA1760" i="1"/>
  <c r="BA1728" i="1"/>
  <c r="BA1680" i="1"/>
  <c r="BA1648" i="1"/>
  <c r="BA1600" i="1"/>
  <c r="BA1568" i="1"/>
  <c r="BA1520" i="1"/>
  <c r="BA1488" i="1"/>
  <c r="BA1440" i="1"/>
  <c r="BA1392" i="1"/>
  <c r="BA1360" i="1"/>
  <c r="BA1296" i="1"/>
  <c r="BA1248" i="1"/>
  <c r="BA1216" i="1"/>
  <c r="BA1168" i="1"/>
  <c r="BA1152" i="1"/>
  <c r="BA1104" i="1"/>
  <c r="BA1072" i="1"/>
  <c r="BA1024" i="1"/>
  <c r="BA992" i="1"/>
  <c r="BA928" i="1"/>
  <c r="BA912" i="1"/>
  <c r="BA864" i="1"/>
  <c r="BA832" i="1"/>
  <c r="BA706" i="1"/>
  <c r="BA547" i="1"/>
  <c r="BA380" i="1"/>
  <c r="BA1943" i="1"/>
  <c r="BA1911" i="1"/>
  <c r="BA1863" i="1"/>
  <c r="BA1815" i="1"/>
  <c r="BA1783" i="1"/>
  <c r="BA1735" i="1"/>
  <c r="BA1703" i="1"/>
  <c r="BA1655" i="1"/>
  <c r="BA1607" i="1"/>
  <c r="BA1575" i="1"/>
  <c r="BA1527" i="1"/>
  <c r="BA1495" i="1"/>
  <c r="BA1447" i="1"/>
  <c r="BA1415" i="1"/>
  <c r="BA1367" i="1"/>
  <c r="BA1319" i="1"/>
  <c r="BA1271" i="1"/>
  <c r="BA1223" i="1"/>
  <c r="BA1191" i="1"/>
  <c r="BA1159" i="1"/>
  <c r="BA1095" i="1"/>
  <c r="BA1063" i="1"/>
  <c r="BA1015" i="1"/>
  <c r="BA967" i="1"/>
  <c r="BA935" i="1"/>
  <c r="BA903" i="1"/>
  <c r="BA855" i="1"/>
  <c r="BA783" i="1"/>
  <c r="BA719" i="1"/>
  <c r="BA575" i="1"/>
  <c r="BA417" i="1"/>
  <c r="BA60" i="1"/>
  <c r="BA1482" i="1"/>
  <c r="BA1434" i="1"/>
  <c r="BA1418" i="1"/>
  <c r="BA1370" i="1"/>
  <c r="BA1338" i="1"/>
  <c r="BA1274" i="1"/>
  <c r="BA1258" i="1"/>
  <c r="BA1210" i="1"/>
  <c r="BA1178" i="1"/>
  <c r="BA1130" i="1"/>
  <c r="BA1098" i="1"/>
  <c r="BA1050" i="1"/>
  <c r="BA1002" i="1"/>
  <c r="BA970" i="1"/>
  <c r="BA922" i="1"/>
  <c r="BA890" i="1"/>
  <c r="BA842" i="1"/>
  <c r="BA790" i="1"/>
  <c r="BA694" i="1"/>
  <c r="BA587" i="1"/>
  <c r="BA348" i="1"/>
  <c r="BA92" i="1"/>
  <c r="BA630" i="1"/>
  <c r="BA582" i="1"/>
  <c r="BA533" i="1"/>
  <c r="BA469" i="1"/>
  <c r="BA426" i="1"/>
  <c r="BA362" i="1"/>
  <c r="BA320" i="1"/>
  <c r="BA250" i="1"/>
  <c r="BA165" i="1"/>
  <c r="BA37" i="1"/>
  <c r="BA793" i="1"/>
  <c r="BA761" i="1"/>
  <c r="BA713" i="1"/>
  <c r="BA681" i="1"/>
  <c r="BA633" i="1"/>
  <c r="BA585" i="1"/>
  <c r="BA537" i="1"/>
  <c r="BA494" i="1"/>
  <c r="BA430" i="1"/>
  <c r="BA388" i="1"/>
  <c r="BA324" i="1"/>
  <c r="BA281" i="1"/>
  <c r="BA172" i="1"/>
  <c r="BA86" i="1"/>
  <c r="BA812" i="1"/>
  <c r="BA780" i="1"/>
  <c r="BA732" i="1"/>
  <c r="BA700" i="1"/>
  <c r="BA652" i="1"/>
  <c r="BA604" i="1"/>
  <c r="BA572" i="1"/>
  <c r="BA540" i="1"/>
  <c r="BA498" i="1"/>
  <c r="BA434" i="1"/>
  <c r="BA392" i="1"/>
  <c r="BA328" i="1"/>
  <c r="BA285" i="1"/>
  <c r="BA181" i="1"/>
  <c r="BA96" i="1"/>
  <c r="BA217" i="1"/>
  <c r="BA153" i="1"/>
  <c r="BA89" i="1"/>
  <c r="BA46" i="1"/>
  <c r="BA232" i="1"/>
  <c r="BA189" i="1"/>
  <c r="BA125" i="1"/>
  <c r="BA82" i="1"/>
  <c r="BA18" i="1"/>
  <c r="BA511" i="1"/>
  <c r="BA463" i="1"/>
  <c r="BA431" i="1"/>
  <c r="BA383" i="1"/>
  <c r="BA351" i="1"/>
  <c r="BA303" i="1"/>
  <c r="BA271" i="1"/>
  <c r="BA207" i="1"/>
  <c r="BA175" i="1"/>
  <c r="BA143" i="1"/>
  <c r="BA111" i="1"/>
  <c r="BA63" i="1"/>
  <c r="BA31" i="1"/>
  <c r="BA15" i="1"/>
  <c r="BA1557" i="1"/>
  <c r="BA837" i="1"/>
  <c r="BA1653" i="1"/>
  <c r="BA715" i="1"/>
  <c r="BA1621" i="1"/>
  <c r="BA492" i="1"/>
  <c r="BA1589" i="1"/>
  <c r="BA38" i="1"/>
  <c r="BA1955" i="1"/>
  <c r="BA1837" i="1"/>
  <c r="BA1709" i="1"/>
  <c r="BA1581" i="1"/>
  <c r="BA1397" i="1"/>
  <c r="BA1141" i="1"/>
  <c r="BA885" i="1"/>
  <c r="BA1999" i="1"/>
  <c r="BA1925" i="1"/>
  <c r="BA1797" i="1"/>
  <c r="BA1669" i="1"/>
  <c r="BA1541" i="1"/>
  <c r="BA1317" i="1"/>
  <c r="BA1061" i="1"/>
  <c r="BA779" i="1"/>
  <c r="BA1979" i="1"/>
  <c r="BA1885" i="1"/>
  <c r="BA1757" i="1"/>
  <c r="BA1629" i="1"/>
  <c r="BA1493" i="1"/>
  <c r="BA1237" i="1"/>
  <c r="BA981" i="1"/>
  <c r="BA567" i="1"/>
  <c r="BA2002" i="1"/>
  <c r="BA1986" i="1"/>
  <c r="BA1970" i="1"/>
  <c r="BA1954" i="1"/>
  <c r="BA1930" i="1"/>
  <c r="BA1898" i="1"/>
  <c r="BA1866" i="1"/>
  <c r="BA1834" i="1"/>
  <c r="BA1802" i="1"/>
  <c r="BA1770" i="1"/>
  <c r="BA1738" i="1"/>
  <c r="BA1706" i="1"/>
  <c r="BA1674" i="1"/>
  <c r="BA1642" i="1"/>
  <c r="BA1610" i="1"/>
  <c r="BA1578" i="1"/>
  <c r="BA1546" i="1"/>
  <c r="BA1514" i="1"/>
  <c r="BA1457" i="1"/>
  <c r="BA1393" i="1"/>
  <c r="BA1329" i="1"/>
  <c r="BA1265" i="1"/>
  <c r="BA1201" i="1"/>
  <c r="BA1137" i="1"/>
  <c r="BA1073" i="1"/>
  <c r="BA1009" i="1"/>
  <c r="BA945" i="1"/>
  <c r="BA881" i="1"/>
  <c r="BA803" i="1"/>
  <c r="BA675" i="1"/>
  <c r="BA385" i="1"/>
  <c r="BA2005" i="1"/>
  <c r="BA1989" i="1"/>
  <c r="BA1973" i="1"/>
  <c r="BA1957" i="1"/>
  <c r="BA1937" i="1"/>
  <c r="BA1905" i="1"/>
  <c r="BA1873" i="1"/>
  <c r="BA1841" i="1"/>
  <c r="BA1809" i="1"/>
  <c r="BA1777" i="1"/>
  <c r="BA1745" i="1"/>
  <c r="BA1713" i="1"/>
  <c r="BA1681" i="1"/>
  <c r="BA1649" i="1"/>
  <c r="BA1617" i="1"/>
  <c r="BA1585" i="1"/>
  <c r="BA1553" i="1"/>
  <c r="BA1521" i="1"/>
  <c r="BA1469" i="1"/>
  <c r="BA1405" i="1"/>
  <c r="BA1341" i="1"/>
  <c r="BA1277" i="1"/>
  <c r="BA1213" i="1"/>
  <c r="BA1149" i="1"/>
  <c r="BA1085" i="1"/>
  <c r="BA1021" i="1"/>
  <c r="BA957" i="1"/>
  <c r="BA893" i="1"/>
  <c r="BA827" i="1"/>
  <c r="BA699" i="1"/>
  <c r="BA449" i="1"/>
  <c r="BA2008" i="1"/>
  <c r="BA1992" i="1"/>
  <c r="BA1976" i="1"/>
  <c r="BA1960" i="1"/>
  <c r="BA1942" i="1"/>
  <c r="BA1910" i="1"/>
  <c r="BA1878" i="1"/>
  <c r="BA1846" i="1"/>
  <c r="BA1814" i="1"/>
  <c r="BA1782" i="1"/>
  <c r="BA1750" i="1"/>
  <c r="BA1718" i="1"/>
  <c r="BA1686" i="1"/>
  <c r="BA1654" i="1"/>
  <c r="BA1622" i="1"/>
  <c r="BA1590" i="1"/>
  <c r="BA1558" i="1"/>
  <c r="BA1526" i="1"/>
  <c r="BA1481" i="1"/>
  <c r="BA1417" i="1"/>
  <c r="BA1353" i="1"/>
  <c r="BA1289" i="1"/>
  <c r="BA1225" i="1"/>
  <c r="BA1161" i="1"/>
  <c r="BA1097" i="1"/>
  <c r="BA1033" i="1"/>
  <c r="BA969" i="1"/>
  <c r="BA905" i="1"/>
  <c r="BA841" i="1"/>
  <c r="BA723" i="1"/>
  <c r="BA513" i="1"/>
  <c r="BA81" i="1"/>
  <c r="BA1932" i="1"/>
  <c r="BA1916" i="1"/>
  <c r="BA1900" i="1"/>
  <c r="BA1884" i="1"/>
  <c r="BA1868" i="1"/>
  <c r="BA1852" i="1"/>
  <c r="BA1836" i="1"/>
  <c r="BA1820" i="1"/>
  <c r="BA1804" i="1"/>
  <c r="BA1788" i="1"/>
  <c r="BA1772" i="1"/>
  <c r="BA1756" i="1"/>
  <c r="BA1740" i="1"/>
  <c r="BA1724" i="1"/>
  <c r="BA1708" i="1"/>
  <c r="BA1692" i="1"/>
  <c r="BA1676" i="1"/>
  <c r="BA1660" i="1"/>
  <c r="BA1644" i="1"/>
  <c r="BA1628" i="1"/>
  <c r="BA1612" i="1"/>
  <c r="BA1596" i="1"/>
  <c r="BA1580" i="1"/>
  <c r="BA1564" i="1"/>
  <c r="BA1548" i="1"/>
  <c r="BA1532" i="1"/>
  <c r="BA1516" i="1"/>
  <c r="BA1500" i="1"/>
  <c r="BA1484" i="1"/>
  <c r="BA1468" i="1"/>
  <c r="BA1452" i="1"/>
  <c r="BA1436" i="1"/>
  <c r="BA1420" i="1"/>
  <c r="BA1404" i="1"/>
  <c r="BA1388" i="1"/>
  <c r="BA1372" i="1"/>
  <c r="BA1356" i="1"/>
  <c r="BA1340" i="1"/>
  <c r="BA1324" i="1"/>
  <c r="BA1308" i="1"/>
  <c r="BA1292" i="1"/>
  <c r="BA1276" i="1"/>
  <c r="BA1260" i="1"/>
  <c r="BA1244" i="1"/>
  <c r="BA1228" i="1"/>
  <c r="BA1212" i="1"/>
  <c r="BA1196" i="1"/>
  <c r="BA1180" i="1"/>
  <c r="BA1164" i="1"/>
  <c r="BA1148" i="1"/>
  <c r="BA1132" i="1"/>
  <c r="BA1116" i="1"/>
  <c r="BA1100" i="1"/>
  <c r="BA1084" i="1"/>
  <c r="BA1068" i="1"/>
  <c r="BA1052" i="1"/>
  <c r="BA1036" i="1"/>
  <c r="BA1020" i="1"/>
  <c r="BA1004" i="1"/>
  <c r="BA988" i="1"/>
  <c r="BA972" i="1"/>
  <c r="BA956" i="1"/>
  <c r="BA940" i="1"/>
  <c r="BA924" i="1"/>
  <c r="BA908" i="1"/>
  <c r="BA892" i="1"/>
  <c r="BA876" i="1"/>
  <c r="BA860" i="1"/>
  <c r="BA844" i="1"/>
  <c r="BA826" i="1"/>
  <c r="BA794" i="1"/>
  <c r="BA762" i="1"/>
  <c r="BA730" i="1"/>
  <c r="BA698" i="1"/>
  <c r="BA659" i="1"/>
  <c r="BA595" i="1"/>
  <c r="BA529" i="1"/>
  <c r="BA444" i="1"/>
  <c r="BA358" i="1"/>
  <c r="BA273" i="1"/>
  <c r="BA113" i="1"/>
  <c r="BA1939" i="1"/>
  <c r="BA1923" i="1"/>
  <c r="BA1907" i="1"/>
  <c r="BA1891" i="1"/>
  <c r="BA1875" i="1"/>
  <c r="BA1859" i="1"/>
  <c r="BA1843" i="1"/>
  <c r="BA1827" i="1"/>
  <c r="BA1811" i="1"/>
  <c r="BA1795" i="1"/>
  <c r="BA1779" i="1"/>
  <c r="BA1763" i="1"/>
  <c r="BA1747" i="1"/>
  <c r="BA1731" i="1"/>
  <c r="BA1715" i="1"/>
  <c r="BA1699" i="1"/>
  <c r="BA1683" i="1"/>
  <c r="BA1667" i="1"/>
  <c r="BA1651" i="1"/>
  <c r="BA1635" i="1"/>
  <c r="BA1619" i="1"/>
  <c r="BA1603" i="1"/>
  <c r="BA1587" i="1"/>
  <c r="BA1571" i="1"/>
  <c r="BA1555" i="1"/>
  <c r="BA1539" i="1"/>
  <c r="BA1523" i="1"/>
  <c r="BA1507" i="1"/>
  <c r="BA1491" i="1"/>
  <c r="BA1475" i="1"/>
  <c r="BA1459" i="1"/>
  <c r="BA1443" i="1"/>
  <c r="BA1427" i="1"/>
  <c r="BA1411" i="1"/>
  <c r="BA1395" i="1"/>
  <c r="BA1379" i="1"/>
  <c r="BA1363" i="1"/>
  <c r="BA1347" i="1"/>
  <c r="BA1331" i="1"/>
  <c r="BA1315" i="1"/>
  <c r="BA1299" i="1"/>
  <c r="BA1283" i="1"/>
  <c r="BA1267" i="1"/>
  <c r="BA1251" i="1"/>
  <c r="BA1235" i="1"/>
  <c r="BA1219" i="1"/>
  <c r="BA1203" i="1"/>
  <c r="BA1187" i="1"/>
  <c r="BA1171" i="1"/>
  <c r="BA1155" i="1"/>
  <c r="BA1139" i="1"/>
  <c r="BA1123" i="1"/>
  <c r="BA1107" i="1"/>
  <c r="BA1091" i="1"/>
  <c r="BA1075" i="1"/>
  <c r="BA1059" i="1"/>
  <c r="BA1043" i="1"/>
  <c r="BA1027" i="1"/>
  <c r="BA1011" i="1"/>
  <c r="BA995" i="1"/>
  <c r="BA979" i="1"/>
  <c r="BA963" i="1"/>
  <c r="BA947" i="1"/>
  <c r="BA931" i="1"/>
  <c r="BA915" i="1"/>
  <c r="BA899" i="1"/>
  <c r="BA883" i="1"/>
  <c r="BA867" i="1"/>
  <c r="BA851" i="1"/>
  <c r="BA835" i="1"/>
  <c r="BA807" i="1"/>
  <c r="BA775" i="1"/>
  <c r="BA743" i="1"/>
  <c r="BA711" i="1"/>
  <c r="BA679" i="1"/>
  <c r="BA623" i="1"/>
  <c r="BA559" i="1"/>
  <c r="BA481" i="1"/>
  <c r="BA396" i="1"/>
  <c r="BA310" i="1"/>
  <c r="BA188" i="1"/>
  <c r="BA17" i="1"/>
  <c r="BA1494" i="1"/>
  <c r="BA1478" i="1"/>
  <c r="BA1462" i="1"/>
  <c r="BA1446" i="1"/>
  <c r="BA1430" i="1"/>
  <c r="BA1414" i="1"/>
  <c r="BA1398" i="1"/>
  <c r="BA1382" i="1"/>
  <c r="BA1366" i="1"/>
  <c r="BA1350" i="1"/>
  <c r="BA1334" i="1"/>
  <c r="BA1318" i="1"/>
  <c r="BA1302" i="1"/>
  <c r="BA1286" i="1"/>
  <c r="BA1270" i="1"/>
  <c r="BA1254" i="1"/>
  <c r="BA1238" i="1"/>
  <c r="BA1222" i="1"/>
  <c r="BA1206" i="1"/>
  <c r="BA1190" i="1"/>
  <c r="BA1174" i="1"/>
  <c r="BA1158" i="1"/>
  <c r="BA1142" i="1"/>
  <c r="BA1126" i="1"/>
  <c r="BA1110" i="1"/>
  <c r="BA1094" i="1"/>
  <c r="BA1078" i="1"/>
  <c r="BA1062" i="1"/>
  <c r="BA1046" i="1"/>
  <c r="BA1030" i="1"/>
  <c r="BA1014" i="1"/>
  <c r="BA998" i="1"/>
  <c r="BA982" i="1"/>
  <c r="BA966" i="1"/>
  <c r="BA950" i="1"/>
  <c r="BA934" i="1"/>
  <c r="BA918" i="1"/>
  <c r="BA902" i="1"/>
  <c r="BA886" i="1"/>
  <c r="BA870" i="1"/>
  <c r="BA854" i="1"/>
  <c r="BA838" i="1"/>
  <c r="BA814" i="1"/>
  <c r="BA782" i="1"/>
  <c r="BA750" i="1"/>
  <c r="BA718" i="1"/>
  <c r="BA686" i="1"/>
  <c r="BA635" i="1"/>
  <c r="BA571" i="1"/>
  <c r="BA497" i="1"/>
  <c r="BA412" i="1"/>
  <c r="BA326" i="1"/>
  <c r="BA220" i="1"/>
  <c r="BA49" i="1"/>
  <c r="BA658" i="1"/>
  <c r="BA642" i="1"/>
  <c r="BA626" i="1"/>
  <c r="BA610" i="1"/>
  <c r="BA594" i="1"/>
  <c r="BA578" i="1"/>
  <c r="BA562" i="1"/>
  <c r="BA546" i="1"/>
  <c r="BA528" i="1"/>
  <c r="BA506" i="1"/>
  <c r="BA485" i="1"/>
  <c r="BA464" i="1"/>
  <c r="BA442" i="1"/>
  <c r="BA421" i="1"/>
  <c r="BA400" i="1"/>
  <c r="BA378" i="1"/>
  <c r="BA357" i="1"/>
  <c r="BA336" i="1"/>
  <c r="BA314" i="1"/>
  <c r="BA293" i="1"/>
  <c r="BA272" i="1"/>
  <c r="BA240" i="1"/>
  <c r="BA197" i="1"/>
  <c r="BA154" i="1"/>
  <c r="BA112" i="1"/>
  <c r="BA69" i="1"/>
  <c r="BA26" i="1"/>
  <c r="BA821" i="1"/>
  <c r="BA805" i="1"/>
  <c r="BA789" i="1"/>
  <c r="BA773" i="1"/>
  <c r="BA757" i="1"/>
  <c r="BA741" i="1"/>
  <c r="BA725" i="1"/>
  <c r="BA709" i="1"/>
  <c r="BA693" i="1"/>
  <c r="BA677" i="1"/>
  <c r="BA661" i="1"/>
  <c r="BA645" i="1"/>
  <c r="BA629" i="1"/>
  <c r="BA613" i="1"/>
  <c r="BA597" i="1"/>
  <c r="BA581" i="1"/>
  <c r="BA565" i="1"/>
  <c r="BA549" i="1"/>
  <c r="BA532" i="1"/>
  <c r="BA510" i="1"/>
  <c r="BA489" i="1"/>
  <c r="BA468" i="1"/>
  <c r="BA446" i="1"/>
  <c r="BA425" i="1"/>
  <c r="BA404" i="1"/>
  <c r="BA382" i="1"/>
  <c r="BA361" i="1"/>
  <c r="BA340" i="1"/>
  <c r="BA318" i="1"/>
  <c r="BA297" i="1"/>
  <c r="BA276" i="1"/>
  <c r="BA246" i="1"/>
  <c r="BA204" i="1"/>
  <c r="BA161" i="1"/>
  <c r="BA118" i="1"/>
  <c r="BA76" i="1"/>
  <c r="BA33" i="1"/>
  <c r="BA824" i="1"/>
  <c r="BA808" i="1"/>
  <c r="BA792" i="1"/>
  <c r="BA776" i="1"/>
  <c r="BA760" i="1"/>
  <c r="BA744" i="1"/>
  <c r="BA728" i="1"/>
  <c r="BA712" i="1"/>
  <c r="BA696" i="1"/>
  <c r="BA680" i="1"/>
  <c r="BA664" i="1"/>
  <c r="BA648" i="1"/>
  <c r="BA632" i="1"/>
  <c r="BA616" i="1"/>
  <c r="BA600" i="1"/>
  <c r="BA584" i="1"/>
  <c r="BA568" i="1"/>
  <c r="BA552" i="1"/>
  <c r="BA536" i="1"/>
  <c r="BA514" i="1"/>
  <c r="BA493" i="1"/>
  <c r="BA472" i="1"/>
  <c r="BA450" i="1"/>
  <c r="BA429" i="1"/>
  <c r="BA408" i="1"/>
  <c r="BA386" i="1"/>
  <c r="BA365" i="1"/>
  <c r="BA344" i="1"/>
  <c r="BA322" i="1"/>
  <c r="BA301" i="1"/>
  <c r="BA280" i="1"/>
  <c r="BA256" i="1"/>
  <c r="BA213" i="1"/>
  <c r="BA170" i="1"/>
  <c r="BA128" i="1"/>
  <c r="BA85" i="1"/>
  <c r="BA42" i="1"/>
  <c r="BA254" i="1"/>
  <c r="BA233" i="1"/>
  <c r="BA212" i="1"/>
  <c r="BA190" i="1"/>
  <c r="BA169" i="1"/>
  <c r="BA148" i="1"/>
  <c r="BA126" i="1"/>
  <c r="BA105" i="1"/>
  <c r="BA84" i="1"/>
  <c r="BA62" i="1"/>
  <c r="BA41" i="1"/>
  <c r="BA20" i="1"/>
  <c r="BA248" i="1"/>
  <c r="BA226" i="1"/>
  <c r="BA205" i="1"/>
  <c r="BA184" i="1"/>
  <c r="BA162" i="1"/>
  <c r="BA141" i="1"/>
  <c r="BA120" i="1"/>
  <c r="BA98" i="1"/>
  <c r="BA77" i="1"/>
  <c r="BA56" i="1"/>
  <c r="BA34" i="1"/>
  <c r="BA13" i="1"/>
  <c r="BA523" i="1"/>
  <c r="BA507" i="1"/>
  <c r="BA491" i="1"/>
  <c r="BA475" i="1"/>
  <c r="BA459" i="1"/>
  <c r="BA443" i="1"/>
  <c r="BA427" i="1"/>
  <c r="BA411" i="1"/>
  <c r="BA395" i="1"/>
  <c r="BA379" i="1"/>
  <c r="BA363" i="1"/>
  <c r="BA347" i="1"/>
  <c r="BA331" i="1"/>
  <c r="BA315" i="1"/>
  <c r="BA299" i="1"/>
  <c r="BA283" i="1"/>
  <c r="BA267" i="1"/>
  <c r="BA251" i="1"/>
  <c r="BA235" i="1"/>
  <c r="BA219" i="1"/>
  <c r="BA203" i="1"/>
  <c r="BA187" i="1"/>
  <c r="BA171" i="1"/>
  <c r="BA155" i="1"/>
  <c r="BA139" i="1"/>
  <c r="BA123" i="1"/>
  <c r="BA107" i="1"/>
  <c r="BA91" i="1"/>
  <c r="BA75" i="1"/>
  <c r="BA59" i="1"/>
  <c r="BA43" i="1"/>
  <c r="BA27" i="1"/>
  <c r="BA11" i="1"/>
  <c r="BC7" i="1"/>
  <c r="BA1749" i="1"/>
  <c r="BA1869" i="1"/>
  <c r="BA949" i="1"/>
  <c r="BA1573" i="1"/>
  <c r="BA1995" i="1"/>
  <c r="BA1301" i="1"/>
  <c r="BA1990" i="1"/>
  <c r="BA1906" i="1"/>
  <c r="BA1746" i="1"/>
  <c r="BA1586" i="1"/>
  <c r="BA1345" i="1"/>
  <c r="BA961" i="1"/>
  <c r="BA2009" i="1"/>
  <c r="BA1945" i="1"/>
  <c r="BA1817" i="1"/>
  <c r="BA1657" i="1"/>
  <c r="BA1485" i="1"/>
  <c r="BA1165" i="1"/>
  <c r="BA909" i="1"/>
  <c r="BA124" i="1"/>
  <c r="BA1918" i="1"/>
  <c r="BA1758" i="1"/>
  <c r="BA1598" i="1"/>
  <c r="BA1369" i="1"/>
  <c r="BA1113" i="1"/>
  <c r="BA755" i="1"/>
  <c r="BA1904" i="1"/>
  <c r="BA1856" i="1"/>
  <c r="BA1776" i="1"/>
  <c r="BA1696" i="1"/>
  <c r="BA1616" i="1"/>
  <c r="BA1552" i="1"/>
  <c r="BA1472" i="1"/>
  <c r="BA1408" i="1"/>
  <c r="BA1328" i="1"/>
  <c r="BA1264" i="1"/>
  <c r="BA1200" i="1"/>
  <c r="BA1120" i="1"/>
  <c r="BA1040" i="1"/>
  <c r="BA960" i="1"/>
  <c r="BA880" i="1"/>
  <c r="BA770" i="1"/>
  <c r="BA611" i="1"/>
  <c r="BA294" i="1"/>
  <c r="BA1895" i="1"/>
  <c r="BA1831" i="1"/>
  <c r="BA1751" i="1"/>
  <c r="BA1671" i="1"/>
  <c r="BA1623" i="1"/>
  <c r="BA1543" i="1"/>
  <c r="BA1463" i="1"/>
  <c r="BA1383" i="1"/>
  <c r="BA1335" i="1"/>
  <c r="BA1255" i="1"/>
  <c r="BA1175" i="1"/>
  <c r="BA1111" i="1"/>
  <c r="BA1047" i="1"/>
  <c r="BA999" i="1"/>
  <c r="BA919" i="1"/>
  <c r="BA839" i="1"/>
  <c r="BA687" i="1"/>
  <c r="BA332" i="1"/>
  <c r="BA1466" i="1"/>
  <c r="BA1386" i="1"/>
  <c r="BA1306" i="1"/>
  <c r="BA1226" i="1"/>
  <c r="BA1146" i="1"/>
  <c r="BA1082" i="1"/>
  <c r="BA1018" i="1"/>
  <c r="BA938" i="1"/>
  <c r="BA858" i="1"/>
  <c r="BA726" i="1"/>
  <c r="BA433" i="1"/>
  <c r="BA646" i="1"/>
  <c r="BA566" i="1"/>
  <c r="BA490" i="1"/>
  <c r="BA405" i="1"/>
  <c r="BA298" i="1"/>
  <c r="BA80" i="1"/>
  <c r="BA809" i="1"/>
  <c r="BA729" i="1"/>
  <c r="BA665" i="1"/>
  <c r="BA601" i="1"/>
  <c r="BA553" i="1"/>
  <c r="BA452" i="1"/>
  <c r="BA345" i="1"/>
  <c r="BA214" i="1"/>
  <c r="BA828" i="1"/>
  <c r="BA748" i="1"/>
  <c r="BA684" i="1"/>
  <c r="BA620" i="1"/>
  <c r="BA556" i="1"/>
  <c r="BA456" i="1"/>
  <c r="BA349" i="1"/>
  <c r="BA264" i="1"/>
  <c r="BA53" i="1"/>
  <c r="BA196" i="1"/>
  <c r="BA110" i="1"/>
  <c r="BA253" i="1"/>
  <c r="BA146" i="1"/>
  <c r="BA61" i="1"/>
  <c r="BA479" i="1"/>
  <c r="BA415" i="1"/>
  <c r="BA335" i="1"/>
  <c r="BA239" i="1"/>
  <c r="BA159" i="1"/>
  <c r="BA79" i="1"/>
  <c r="BA2007" i="1"/>
  <c r="BA1813" i="1"/>
  <c r="BA1991" i="1"/>
  <c r="BA1525" i="1"/>
  <c r="BA1975" i="1"/>
  <c r="BA1477" i="1"/>
  <c r="BA1959" i="1"/>
  <c r="BA1413" i="1"/>
  <c r="BA2003" i="1"/>
  <c r="BA1933" i="1"/>
  <c r="BA1805" i="1"/>
  <c r="BA1677" i="1"/>
  <c r="BA1549" i="1"/>
  <c r="BA1333" i="1"/>
  <c r="BA1077" i="1"/>
  <c r="BA811" i="1"/>
  <c r="BA1983" i="1"/>
  <c r="BA1893" i="1"/>
  <c r="BA1765" i="1"/>
  <c r="BA1637" i="1"/>
  <c r="BA1509" i="1"/>
  <c r="BA1253" i="1"/>
  <c r="BA997" i="1"/>
  <c r="BA631" i="1"/>
  <c r="BA1963" i="1"/>
  <c r="BA1853" i="1"/>
  <c r="BA1725" i="1"/>
  <c r="BA1597" i="1"/>
  <c r="BA1429" i="1"/>
  <c r="BA1173" i="1"/>
  <c r="BA917" i="1"/>
  <c r="BA209" i="1"/>
  <c r="BA1998" i="1"/>
  <c r="BA1982" i="1"/>
  <c r="BA1966" i="1"/>
  <c r="BA1950" i="1"/>
  <c r="BA1922" i="1"/>
  <c r="BA1890" i="1"/>
  <c r="BA1858" i="1"/>
  <c r="BA1826" i="1"/>
  <c r="BA1794" i="1"/>
  <c r="BA1762" i="1"/>
  <c r="BA1730" i="1"/>
  <c r="BA1698" i="1"/>
  <c r="BA1666" i="1"/>
  <c r="BA1634" i="1"/>
  <c r="BA1602" i="1"/>
  <c r="BA1570" i="1"/>
  <c r="BA1538" i="1"/>
  <c r="BA1505" i="1"/>
  <c r="BA1441" i="1"/>
  <c r="BA1377" i="1"/>
  <c r="BA1313" i="1"/>
  <c r="BA1249" i="1"/>
  <c r="BA1185" i="1"/>
  <c r="BA1121" i="1"/>
  <c r="BA1057" i="1"/>
  <c r="BA993" i="1"/>
  <c r="BA929" i="1"/>
  <c r="BA865" i="1"/>
  <c r="BA771" i="1"/>
  <c r="BA615" i="1"/>
  <c r="BA300" i="1"/>
  <c r="BA2001" i="1"/>
  <c r="BA1985" i="1"/>
  <c r="BA1969" i="1"/>
  <c r="BA1953" i="1"/>
  <c r="BA1929" i="1"/>
  <c r="BA1897" i="1"/>
  <c r="BA1865" i="1"/>
  <c r="BA1833" i="1"/>
  <c r="BA1801" i="1"/>
  <c r="BA1769" i="1"/>
  <c r="BA1737" i="1"/>
  <c r="BA1705" i="1"/>
  <c r="BA1673" i="1"/>
  <c r="BA1641" i="1"/>
  <c r="BA1609" i="1"/>
  <c r="BA1577" i="1"/>
  <c r="BA1545" i="1"/>
  <c r="BA1513" i="1"/>
  <c r="BA1453" i="1"/>
  <c r="BA1389" i="1"/>
  <c r="BA1325" i="1"/>
  <c r="BA1261" i="1"/>
  <c r="BA1197" i="1"/>
  <c r="BA1133" i="1"/>
  <c r="BA1069" i="1"/>
  <c r="BA1005" i="1"/>
  <c r="BA941" i="1"/>
  <c r="BA877" i="1"/>
  <c r="BA795" i="1"/>
  <c r="BA663" i="1"/>
  <c r="BA364" i="1"/>
  <c r="BA2004" i="1"/>
  <c r="BA1988" i="1"/>
  <c r="BA1972" i="1"/>
  <c r="BA1956" i="1"/>
  <c r="BA1934" i="1"/>
  <c r="BA1902" i="1"/>
  <c r="BA1870" i="1"/>
  <c r="BA1838" i="1"/>
  <c r="BA1806" i="1"/>
  <c r="BA1774" i="1"/>
  <c r="BA1742" i="1"/>
  <c r="BA1710" i="1"/>
  <c r="BA1678" i="1"/>
  <c r="BA1646" i="1"/>
  <c r="BA1614" i="1"/>
  <c r="BA1582" i="1"/>
  <c r="BA1550" i="1"/>
  <c r="BA1518" i="1"/>
  <c r="BA1465" i="1"/>
  <c r="BA1401" i="1"/>
  <c r="BA1337" i="1"/>
  <c r="BA1273" i="1"/>
  <c r="BA1209" i="1"/>
  <c r="BA1145" i="1"/>
  <c r="BA1081" i="1"/>
  <c r="BA1017" i="1"/>
  <c r="BA953" i="1"/>
  <c r="BA889" i="1"/>
  <c r="BA819" i="1"/>
  <c r="BA691" i="1"/>
  <c r="BA428" i="1"/>
  <c r="BA1944" i="1"/>
  <c r="BA1928" i="1"/>
  <c r="BA1912" i="1"/>
  <c r="BA1896" i="1"/>
  <c r="BA1880" i="1"/>
  <c r="BA1864" i="1"/>
  <c r="BA1848" i="1"/>
  <c r="BA1832" i="1"/>
  <c r="BA1816" i="1"/>
  <c r="BA1800" i="1"/>
  <c r="BA1784" i="1"/>
  <c r="BA1768" i="1"/>
  <c r="BA1752" i="1"/>
  <c r="BA1736" i="1"/>
  <c r="BA1720" i="1"/>
  <c r="BA1704" i="1"/>
  <c r="BA1688" i="1"/>
  <c r="BA1672" i="1"/>
  <c r="BA1656" i="1"/>
  <c r="BA1640" i="1"/>
  <c r="BA1624" i="1"/>
  <c r="BA1608" i="1"/>
  <c r="BA1592" i="1"/>
  <c r="BA1576" i="1"/>
  <c r="BA1560" i="1"/>
  <c r="BA1544" i="1"/>
  <c r="BA1528" i="1"/>
  <c r="BA1512" i="1"/>
  <c r="BA1496" i="1"/>
  <c r="BA1480" i="1"/>
  <c r="BA1464" i="1"/>
  <c r="BA1448" i="1"/>
  <c r="BA1432" i="1"/>
  <c r="BA1416" i="1"/>
  <c r="BA1400" i="1"/>
  <c r="BA1384" i="1"/>
  <c r="BA1368" i="1"/>
  <c r="BA1352" i="1"/>
  <c r="BA1336" i="1"/>
  <c r="BA1320" i="1"/>
  <c r="BA1304" i="1"/>
  <c r="BA1288" i="1"/>
  <c r="BA1272" i="1"/>
  <c r="BA1256" i="1"/>
  <c r="BA1240" i="1"/>
  <c r="BA1224" i="1"/>
  <c r="BA1208" i="1"/>
  <c r="BA1192" i="1"/>
  <c r="BA1176" i="1"/>
  <c r="BA1160" i="1"/>
  <c r="BA1144" i="1"/>
  <c r="BA1128" i="1"/>
  <c r="BA1112" i="1"/>
  <c r="BA1096" i="1"/>
  <c r="BA1080" i="1"/>
  <c r="BA1064" i="1"/>
  <c r="BA1048" i="1"/>
  <c r="BA1032" i="1"/>
  <c r="BA1016" i="1"/>
  <c r="BA1000" i="1"/>
  <c r="BA984" i="1"/>
  <c r="BA968" i="1"/>
  <c r="BA952" i="1"/>
  <c r="BA936" i="1"/>
  <c r="BA920" i="1"/>
  <c r="BA904" i="1"/>
  <c r="BA888" i="1"/>
  <c r="BA872" i="1"/>
  <c r="BA856" i="1"/>
  <c r="BA840" i="1"/>
  <c r="BA818" i="1"/>
  <c r="BA786" i="1"/>
  <c r="BA754" i="1"/>
  <c r="BA722" i="1"/>
  <c r="BA690" i="1"/>
  <c r="BA643" i="1"/>
  <c r="BA579" i="1"/>
  <c r="BA508" i="1"/>
  <c r="BA422" i="1"/>
  <c r="BA337" i="1"/>
  <c r="BA241" i="1"/>
  <c r="BA70" i="1"/>
  <c r="BA1935" i="1"/>
  <c r="BA1919" i="1"/>
  <c r="BA1903" i="1"/>
  <c r="BA1887" i="1"/>
  <c r="BA1871" i="1"/>
  <c r="BA1855" i="1"/>
  <c r="BA1839" i="1"/>
  <c r="BA1823" i="1"/>
  <c r="BA1807" i="1"/>
  <c r="BA1791" i="1"/>
  <c r="BA1775" i="1"/>
  <c r="BA1759" i="1"/>
  <c r="BA1743" i="1"/>
  <c r="BA1727" i="1"/>
  <c r="BA1711" i="1"/>
  <c r="BA1695" i="1"/>
  <c r="BA1679" i="1"/>
  <c r="BA1663" i="1"/>
  <c r="BA1647" i="1"/>
  <c r="BA1631" i="1"/>
  <c r="BA1615" i="1"/>
  <c r="BA1599" i="1"/>
  <c r="BA1583" i="1"/>
  <c r="BA1567" i="1"/>
  <c r="BA1551" i="1"/>
  <c r="BA1535" i="1"/>
  <c r="BA1519" i="1"/>
  <c r="BA1503" i="1"/>
  <c r="BA1487" i="1"/>
  <c r="BA1471" i="1"/>
  <c r="BA1455" i="1"/>
  <c r="BA1439" i="1"/>
  <c r="BA1423" i="1"/>
  <c r="BA1407" i="1"/>
  <c r="BA1391" i="1"/>
  <c r="BA1375" i="1"/>
  <c r="BA1359" i="1"/>
  <c r="BA1343" i="1"/>
  <c r="BA1327" i="1"/>
  <c r="BA1311" i="1"/>
  <c r="BA1295" i="1"/>
  <c r="BA1279" i="1"/>
  <c r="BA1263" i="1"/>
  <c r="BA1247" i="1"/>
  <c r="BA1231" i="1"/>
  <c r="BA1215" i="1"/>
  <c r="BA1199" i="1"/>
  <c r="BA1183" i="1"/>
  <c r="BA1167" i="1"/>
  <c r="BA1151" i="1"/>
  <c r="BA1135" i="1"/>
  <c r="BA1119" i="1"/>
  <c r="BA1103" i="1"/>
  <c r="BA1087" i="1"/>
  <c r="BA1071" i="1"/>
  <c r="BA1055" i="1"/>
  <c r="BA1039" i="1"/>
  <c r="BA1023" i="1"/>
  <c r="BA1007" i="1"/>
  <c r="BA991" i="1"/>
  <c r="BA975" i="1"/>
  <c r="BA959" i="1"/>
  <c r="BA943" i="1"/>
  <c r="BA927" i="1"/>
  <c r="BA911" i="1"/>
  <c r="BA895" i="1"/>
  <c r="BA879" i="1"/>
  <c r="BA863" i="1"/>
  <c r="BA847" i="1"/>
  <c r="BA831" i="1"/>
  <c r="BA799" i="1"/>
  <c r="BA767" i="1"/>
  <c r="BA735" i="1"/>
  <c r="BA703" i="1"/>
  <c r="BA671" i="1"/>
  <c r="BA607" i="1"/>
  <c r="BA543" i="1"/>
  <c r="BA460" i="1"/>
  <c r="BA374" i="1"/>
  <c r="BA289" i="1"/>
  <c r="BA145" i="1"/>
  <c r="BA1506" i="1"/>
  <c r="BA1490" i="1"/>
  <c r="BA1474" i="1"/>
  <c r="BA1458" i="1"/>
  <c r="BA1442" i="1"/>
  <c r="BA1426" i="1"/>
  <c r="BA1410" i="1"/>
  <c r="BA1394" i="1"/>
  <c r="BA1378" i="1"/>
  <c r="BA1362" i="1"/>
  <c r="BA1346" i="1"/>
  <c r="BA1330" i="1"/>
  <c r="BA1314" i="1"/>
  <c r="BA1298" i="1"/>
  <c r="BA1282" i="1"/>
  <c r="BA1266" i="1"/>
  <c r="BA1250" i="1"/>
  <c r="BA1234" i="1"/>
  <c r="BA1218" i="1"/>
  <c r="BA1202" i="1"/>
  <c r="BA1186" i="1"/>
  <c r="BA1170" i="1"/>
  <c r="BA1154" i="1"/>
  <c r="BA1138" i="1"/>
  <c r="BA1122" i="1"/>
  <c r="BA1106" i="1"/>
  <c r="BA1090" i="1"/>
  <c r="BA1074" i="1"/>
  <c r="BA1058" i="1"/>
  <c r="BA1042" i="1"/>
  <c r="BA1026" i="1"/>
  <c r="BA1010" i="1"/>
  <c r="BA994" i="1"/>
  <c r="BA978" i="1"/>
  <c r="BA962" i="1"/>
  <c r="BA946" i="1"/>
  <c r="BA930" i="1"/>
  <c r="BA914" i="1"/>
  <c r="BA898" i="1"/>
  <c r="BA882" i="1"/>
  <c r="BA866" i="1"/>
  <c r="BA850" i="1"/>
  <c r="BA834" i="1"/>
  <c r="BA806" i="1"/>
  <c r="BA774" i="1"/>
  <c r="BA742" i="1"/>
  <c r="BA710" i="1"/>
  <c r="BA678" i="1"/>
  <c r="BA619" i="1"/>
  <c r="BA555" i="1"/>
  <c r="BA476" i="1"/>
  <c r="BA390" i="1"/>
  <c r="BA305" i="1"/>
  <c r="BA177" i="1"/>
  <c r="BA670" i="1"/>
  <c r="BA654" i="1"/>
  <c r="BA638" i="1"/>
  <c r="BA622" i="1"/>
  <c r="BA606" i="1"/>
  <c r="BA590" i="1"/>
  <c r="BA574" i="1"/>
  <c r="BA558" i="1"/>
  <c r="BA542" i="1"/>
  <c r="BA522" i="1"/>
  <c r="BA501" i="1"/>
  <c r="BA480" i="1"/>
  <c r="BA458" i="1"/>
  <c r="BA437" i="1"/>
  <c r="BA416" i="1"/>
  <c r="BA394" i="1"/>
  <c r="BA373" i="1"/>
  <c r="BA352" i="1"/>
  <c r="BA330" i="1"/>
  <c r="BA309" i="1"/>
  <c r="BA288" i="1"/>
  <c r="BA266" i="1"/>
  <c r="BA229" i="1"/>
  <c r="BA186" i="1"/>
  <c r="BA144" i="1"/>
  <c r="BA101" i="1"/>
  <c r="BA58" i="1"/>
  <c r="BA16" i="1"/>
  <c r="BA817" i="1"/>
  <c r="BA801" i="1"/>
  <c r="BA785" i="1"/>
  <c r="BA769" i="1"/>
  <c r="BA753" i="1"/>
  <c r="BA737" i="1"/>
  <c r="BA721" i="1"/>
  <c r="BA705" i="1"/>
  <c r="BA689" i="1"/>
  <c r="BA673" i="1"/>
  <c r="BA657" i="1"/>
  <c r="BA641" i="1"/>
  <c r="BA625" i="1"/>
  <c r="BA609" i="1"/>
  <c r="BA593" i="1"/>
  <c r="BA577" i="1"/>
  <c r="BA561" i="1"/>
  <c r="BA545" i="1"/>
  <c r="BA526" i="1"/>
  <c r="BA505" i="1"/>
  <c r="BA484" i="1"/>
  <c r="BA462" i="1"/>
  <c r="BA441" i="1"/>
  <c r="BA420" i="1"/>
  <c r="BA398" i="1"/>
  <c r="BA377" i="1"/>
  <c r="BA356" i="1"/>
  <c r="BA334" i="1"/>
  <c r="BA313" i="1"/>
  <c r="BA292" i="1"/>
  <c r="BA270" i="1"/>
  <c r="BA236" i="1"/>
  <c r="BA193" i="1"/>
  <c r="BA150" i="1"/>
  <c r="BA108" i="1"/>
  <c r="BA65" i="1"/>
  <c r="BA22" i="1"/>
  <c r="BA820" i="1"/>
  <c r="BA804" i="1"/>
  <c r="BA788" i="1"/>
  <c r="BA772" i="1"/>
  <c r="BA756" i="1"/>
  <c r="BA740" i="1"/>
  <c r="BA724" i="1"/>
  <c r="BA708" i="1"/>
  <c r="BA692" i="1"/>
  <c r="BA676" i="1"/>
  <c r="BA660" i="1"/>
  <c r="BA644" i="1"/>
  <c r="BA628" i="1"/>
  <c r="BA612" i="1"/>
  <c r="BA596" i="1"/>
  <c r="BA580" i="1"/>
  <c r="BA564" i="1"/>
  <c r="BA548" i="1"/>
  <c r="BA530" i="1"/>
  <c r="BA509" i="1"/>
  <c r="BA488" i="1"/>
  <c r="BA466" i="1"/>
  <c r="BA445" i="1"/>
  <c r="BA424" i="1"/>
  <c r="BA402" i="1"/>
  <c r="BA381" i="1"/>
  <c r="BA360" i="1"/>
  <c r="BA338" i="1"/>
  <c r="BA317" i="1"/>
  <c r="BA296" i="1"/>
  <c r="BA274" i="1"/>
  <c r="BA245" i="1"/>
  <c r="BA202" i="1"/>
  <c r="BA160" i="1"/>
  <c r="BA117" i="1"/>
  <c r="BA74" i="1"/>
  <c r="BA32" i="1"/>
  <c r="BA249" i="1"/>
  <c r="BA228" i="1"/>
  <c r="BA206" i="1"/>
  <c r="BA185" i="1"/>
  <c r="BA164" i="1"/>
  <c r="BA142" i="1"/>
  <c r="BA121" i="1"/>
  <c r="BA100" i="1"/>
  <c r="BA78" i="1"/>
  <c r="BA57" i="1"/>
  <c r="BA36" i="1"/>
  <c r="BA14" i="1"/>
  <c r="BA242" i="1"/>
  <c r="BA221" i="1"/>
  <c r="BA200" i="1"/>
  <c r="BA178" i="1"/>
  <c r="BA157" i="1"/>
  <c r="BA136" i="1"/>
  <c r="BA114" i="1"/>
  <c r="BA93" i="1"/>
  <c r="BA72" i="1"/>
  <c r="BA50" i="1"/>
  <c r="BA29" i="1"/>
  <c r="BA535" i="1"/>
  <c r="BA519" i="1"/>
  <c r="BA503" i="1"/>
  <c r="BA487" i="1"/>
  <c r="BA471" i="1"/>
  <c r="BA455" i="1"/>
  <c r="BA439" i="1"/>
  <c r="BA423" i="1"/>
  <c r="BA407" i="1"/>
  <c r="BA391" i="1"/>
  <c r="BA375" i="1"/>
  <c r="BA359" i="1"/>
  <c r="BA343" i="1"/>
  <c r="BA327" i="1"/>
  <c r="BA311" i="1"/>
  <c r="BA295" i="1"/>
  <c r="BA279" i="1"/>
  <c r="BA263" i="1"/>
  <c r="BA247" i="1"/>
  <c r="BA231" i="1"/>
  <c r="BA215" i="1"/>
  <c r="BA199" i="1"/>
  <c r="BA183" i="1"/>
  <c r="BA167" i="1"/>
  <c r="BA151" i="1"/>
  <c r="BA135" i="1"/>
  <c r="BA119" i="1"/>
  <c r="BA103" i="1"/>
  <c r="BA87" i="1"/>
  <c r="BA71" i="1"/>
  <c r="BA55" i="1"/>
  <c r="BA39" i="1"/>
  <c r="BA23" i="1"/>
  <c r="BA1685" i="1"/>
  <c r="BA1029" i="1"/>
  <c r="BA1717" i="1"/>
  <c r="BA1971" i="1"/>
  <c r="BA1613" i="1"/>
  <c r="BA1205" i="1"/>
  <c r="BA1951" i="1"/>
  <c r="BA1701" i="1"/>
  <c r="BA1125" i="1"/>
  <c r="BA1917" i="1"/>
  <c r="BA1661" i="1"/>
  <c r="BA1045" i="1"/>
  <c r="BA2006" i="1"/>
  <c r="BA1958" i="1"/>
  <c r="BA1874" i="1"/>
  <c r="BA1810" i="1"/>
  <c r="BA1714" i="1"/>
  <c r="BA1618" i="1"/>
  <c r="BA1522" i="1"/>
  <c r="BA1409" i="1"/>
  <c r="BA1217" i="1"/>
  <c r="BA1089" i="1"/>
  <c r="BA897" i="1"/>
  <c r="BA707" i="1"/>
  <c r="BA1993" i="1"/>
  <c r="BA1961" i="1"/>
  <c r="BA1881" i="1"/>
  <c r="BA1785" i="1"/>
  <c r="BA1721" i="1"/>
  <c r="BA1625" i="1"/>
  <c r="BA1561" i="1"/>
  <c r="BA1421" i="1"/>
  <c r="BA1293" i="1"/>
  <c r="BA1101" i="1"/>
  <c r="BA973" i="1"/>
  <c r="BA731" i="1"/>
  <c r="BA1996" i="1"/>
  <c r="BA1964" i="1"/>
  <c r="BA1886" i="1"/>
  <c r="BA1822" i="1"/>
  <c r="BA1726" i="1"/>
  <c r="BA1662" i="1"/>
  <c r="BA1566" i="1"/>
  <c r="BA1497" i="1"/>
  <c r="BA1305" i="1"/>
  <c r="BA1177" i="1"/>
  <c r="BA985" i="1"/>
  <c r="BA857" i="1"/>
  <c r="BA252" i="1"/>
  <c r="BA1920" i="1"/>
  <c r="BA1872" i="1"/>
  <c r="BA1824" i="1"/>
  <c r="BA1792" i="1"/>
  <c r="BA1744" i="1"/>
  <c r="BA1712" i="1"/>
  <c r="BA1664" i="1"/>
  <c r="BA1632" i="1"/>
  <c r="BA1584" i="1"/>
  <c r="BA1536" i="1"/>
  <c r="BA1504" i="1"/>
  <c r="BA1456" i="1"/>
  <c r="BA1424" i="1"/>
  <c r="BA1376" i="1"/>
  <c r="BA1344" i="1"/>
  <c r="BA1312" i="1"/>
  <c r="BA1280" i="1"/>
  <c r="BA1232" i="1"/>
  <c r="BA1184" i="1"/>
  <c r="BA1136" i="1"/>
  <c r="BA1088" i="1"/>
  <c r="BA1056" i="1"/>
  <c r="BA1008" i="1"/>
  <c r="BA976" i="1"/>
  <c r="BA944" i="1"/>
  <c r="BA896" i="1"/>
  <c r="BA848" i="1"/>
  <c r="BA802" i="1"/>
  <c r="BA738" i="1"/>
  <c r="BA674" i="1"/>
  <c r="BA465" i="1"/>
  <c r="BA156" i="1"/>
  <c r="BA1927" i="1"/>
  <c r="BA1879" i="1"/>
  <c r="BA1847" i="1"/>
  <c r="BA1799" i="1"/>
  <c r="BA1767" i="1"/>
  <c r="BA1719" i="1"/>
  <c r="BA1687" i="1"/>
  <c r="BA1639" i="1"/>
  <c r="BA1591" i="1"/>
  <c r="BA1559" i="1"/>
  <c r="BA1511" i="1"/>
  <c r="BA1479" i="1"/>
  <c r="BA1431" i="1"/>
  <c r="BA1399" i="1"/>
  <c r="BA1351" i="1"/>
  <c r="BA1303" i="1"/>
  <c r="BA1287" i="1"/>
  <c r="BA1239" i="1"/>
  <c r="BA1207" i="1"/>
  <c r="BA1143" i="1"/>
  <c r="BA1127" i="1"/>
  <c r="BA1079" i="1"/>
  <c r="BA1031" i="1"/>
  <c r="BA983" i="1"/>
  <c r="BA951" i="1"/>
  <c r="BA887" i="1"/>
  <c r="BA871" i="1"/>
  <c r="BA815" i="1"/>
  <c r="BA751" i="1"/>
  <c r="BA639" i="1"/>
  <c r="BA502" i="1"/>
  <c r="BA230" i="1"/>
  <c r="BA1498" i="1"/>
  <c r="BA1450" i="1"/>
  <c r="BA1402" i="1"/>
  <c r="BA1354" i="1"/>
  <c r="BA1322" i="1"/>
  <c r="BA1290" i="1"/>
  <c r="BA1242" i="1"/>
  <c r="BA1194" i="1"/>
  <c r="BA1162" i="1"/>
  <c r="BA1114" i="1"/>
  <c r="BA1066" i="1"/>
  <c r="BA1034" i="1"/>
  <c r="BA986" i="1"/>
  <c r="BA954" i="1"/>
  <c r="BA906" i="1"/>
  <c r="BA874" i="1"/>
  <c r="BA822" i="1"/>
  <c r="BA758" i="1"/>
  <c r="BA651" i="1"/>
  <c r="BA518" i="1"/>
  <c r="BA262" i="1"/>
  <c r="BA662" i="1"/>
  <c r="BA614" i="1"/>
  <c r="BA598" i="1"/>
  <c r="BA550" i="1"/>
  <c r="BA512" i="1"/>
  <c r="BA448" i="1"/>
  <c r="BA384" i="1"/>
  <c r="BA341" i="1"/>
  <c r="BA277" i="1"/>
  <c r="BA208" i="1"/>
  <c r="BA122" i="1"/>
  <c r="BA825" i="1"/>
  <c r="BA777" i="1"/>
  <c r="BA745" i="1"/>
  <c r="BA697" i="1"/>
  <c r="BA649" i="1"/>
  <c r="BA617" i="1"/>
  <c r="BA569" i="1"/>
  <c r="BA516" i="1"/>
  <c r="BA473" i="1"/>
  <c r="BA409" i="1"/>
  <c r="BA366" i="1"/>
  <c r="BA302" i="1"/>
  <c r="BA257" i="1"/>
  <c r="BA129" i="1"/>
  <c r="BA44" i="1"/>
  <c r="BA796" i="1"/>
  <c r="BA764" i="1"/>
  <c r="BA716" i="1"/>
  <c r="BA668" i="1"/>
  <c r="BA636" i="1"/>
  <c r="BA588" i="1"/>
  <c r="BA520" i="1"/>
  <c r="BA477" i="1"/>
  <c r="BA413" i="1"/>
  <c r="BA370" i="1"/>
  <c r="BA306" i="1"/>
  <c r="BA224" i="1"/>
  <c r="BA138" i="1"/>
  <c r="BA260" i="1"/>
  <c r="BA238" i="1"/>
  <c r="BA174" i="1"/>
  <c r="BA132" i="1"/>
  <c r="BA68" i="1"/>
  <c r="BA25" i="1"/>
  <c r="BA210" i="1"/>
  <c r="BA168" i="1"/>
  <c r="BA104" i="1"/>
  <c r="BA40" i="1"/>
  <c r="BA527" i="1"/>
  <c r="BA495" i="1"/>
  <c r="BA447" i="1"/>
  <c r="BA399" i="1"/>
  <c r="BA367" i="1"/>
  <c r="BA319" i="1"/>
  <c r="BA287" i="1"/>
  <c r="BA255" i="1"/>
  <c r="BA223" i="1"/>
  <c r="BA191" i="1"/>
  <c r="BA127" i="1"/>
  <c r="BA95" i="1"/>
  <c r="BA47" i="1"/>
  <c r="BA1941" i="1"/>
  <c r="BA1093" i="1"/>
  <c r="BA1909" i="1"/>
  <c r="BA1285" i="1"/>
  <c r="BA1877" i="1"/>
  <c r="BA1221" i="1"/>
  <c r="BA1845" i="1"/>
  <c r="BA1157" i="1"/>
  <c r="BA1987" i="1"/>
  <c r="BA1901" i="1"/>
  <c r="BA1773" i="1"/>
  <c r="BA1645" i="1"/>
  <c r="BA1517" i="1"/>
  <c r="BA1269" i="1"/>
  <c r="BA1013" i="1"/>
  <c r="BA683" i="1"/>
  <c r="BA1967" i="1"/>
  <c r="BA1861" i="1"/>
  <c r="BA1733" i="1"/>
  <c r="BA1605" i="1"/>
  <c r="BA1445" i="1"/>
  <c r="BA1189" i="1"/>
  <c r="BA933" i="1"/>
  <c r="BA321" i="1"/>
  <c r="BA1947" i="1"/>
  <c r="BA1821" i="1"/>
  <c r="BA1693" i="1"/>
  <c r="BA1565" i="1"/>
  <c r="BA1365" i="1"/>
  <c r="BA1109" i="1"/>
  <c r="BA853" i="1"/>
  <c r="BA10" i="1"/>
  <c r="AY7" i="1"/>
  <c r="BA1994" i="1"/>
  <c r="BA1978" i="1"/>
  <c r="BA1962" i="1"/>
  <c r="BA1946" i="1"/>
  <c r="BA1914" i="1"/>
  <c r="BA1882" i="1"/>
  <c r="BA1850" i="1"/>
  <c r="BA1818" i="1"/>
  <c r="BA1786" i="1"/>
  <c r="BA1754" i="1"/>
  <c r="BA1722" i="1"/>
  <c r="BA1690" i="1"/>
  <c r="BA1658" i="1"/>
  <c r="BA1626" i="1"/>
  <c r="BA1594" i="1"/>
  <c r="BA1562" i="1"/>
  <c r="BA1530" i="1"/>
  <c r="BA1489" i="1"/>
  <c r="BA1425" i="1"/>
  <c r="BA1361" i="1"/>
  <c r="BA1297" i="1"/>
  <c r="BA1233" i="1"/>
  <c r="BA1169" i="1"/>
  <c r="BA1105" i="1"/>
  <c r="BA1041" i="1"/>
  <c r="BA977" i="1"/>
  <c r="BA913" i="1"/>
  <c r="BA849" i="1"/>
  <c r="BA739" i="1"/>
  <c r="BA551" i="1"/>
  <c r="BA166" i="1"/>
  <c r="BA1997" i="1"/>
  <c r="BA1981" i="1"/>
  <c r="BA1965" i="1"/>
  <c r="BA1949" i="1"/>
  <c r="BA1921" i="1"/>
  <c r="BA1889" i="1"/>
  <c r="BA1857" i="1"/>
  <c r="BA1825" i="1"/>
  <c r="BA1793" i="1"/>
  <c r="BA1761" i="1"/>
  <c r="BA1729" i="1"/>
  <c r="BA1697" i="1"/>
  <c r="BA1665" i="1"/>
  <c r="BA1633" i="1"/>
  <c r="BA1601" i="1"/>
  <c r="BA1569" i="1"/>
  <c r="BA1537" i="1"/>
  <c r="BA1501" i="1"/>
  <c r="BA1437" i="1"/>
  <c r="BA1373" i="1"/>
  <c r="BA1309" i="1"/>
  <c r="BA1245" i="1"/>
  <c r="BA1181" i="1"/>
  <c r="BA1117" i="1"/>
  <c r="BA1053" i="1"/>
  <c r="BA989" i="1"/>
  <c r="BA925" i="1"/>
  <c r="BA861" i="1"/>
  <c r="BA763" i="1"/>
  <c r="BA599" i="1"/>
  <c r="BA278" i="1"/>
  <c r="BA2000" i="1"/>
  <c r="BA1984" i="1"/>
  <c r="BA1968" i="1"/>
  <c r="BA1952" i="1"/>
  <c r="BA1926" i="1"/>
  <c r="BA1894" i="1"/>
  <c r="BA1862" i="1"/>
  <c r="BA1830" i="1"/>
  <c r="BA1798" i="1"/>
  <c r="BA1766" i="1"/>
  <c r="BA1734" i="1"/>
  <c r="BA1702" i="1"/>
  <c r="BA1670" i="1"/>
  <c r="BA1638" i="1"/>
  <c r="BA1606" i="1"/>
  <c r="BA1574" i="1"/>
  <c r="BA1542" i="1"/>
  <c r="BA1510" i="1"/>
  <c r="BA1449" i="1"/>
  <c r="BA1385" i="1"/>
  <c r="BA1321" i="1"/>
  <c r="BA1257" i="1"/>
  <c r="BA1193" i="1"/>
  <c r="BA1129" i="1"/>
  <c r="BA1065" i="1"/>
  <c r="BA1001" i="1"/>
  <c r="BA937" i="1"/>
  <c r="BA873" i="1"/>
  <c r="BA787" i="1"/>
  <c r="BA647" i="1"/>
  <c r="BA342" i="1"/>
  <c r="BA1940" i="1"/>
  <c r="BA1924" i="1"/>
  <c r="BA1908" i="1"/>
  <c r="BA1892" i="1"/>
  <c r="BA1876" i="1"/>
  <c r="BA1860" i="1"/>
  <c r="BA1844" i="1"/>
  <c r="BA1828" i="1"/>
  <c r="BA1812" i="1"/>
  <c r="BA1796" i="1"/>
  <c r="BA1780" i="1"/>
  <c r="BA1764" i="1"/>
  <c r="BA1748" i="1"/>
  <c r="BA1732" i="1"/>
  <c r="BA1716" i="1"/>
  <c r="BA1700" i="1"/>
  <c r="BA1684" i="1"/>
  <c r="BA1668" i="1"/>
  <c r="BA1652" i="1"/>
  <c r="BA1636" i="1"/>
  <c r="BA1620" i="1"/>
  <c r="BA1604" i="1"/>
  <c r="BA1588" i="1"/>
  <c r="BA1572" i="1"/>
  <c r="BA1556" i="1"/>
  <c r="BA1540" i="1"/>
  <c r="BA1524" i="1"/>
  <c r="BA1508" i="1"/>
  <c r="BA1492" i="1"/>
  <c r="BA1476" i="1"/>
  <c r="BA1460" i="1"/>
  <c r="BA1444" i="1"/>
  <c r="BA1428" i="1"/>
  <c r="BA1412" i="1"/>
  <c r="BA1396" i="1"/>
  <c r="BA1380" i="1"/>
  <c r="BA1364" i="1"/>
  <c r="BA1348" i="1"/>
  <c r="BA1332" i="1"/>
  <c r="BA1316" i="1"/>
  <c r="BA1300" i="1"/>
  <c r="BA1284" i="1"/>
  <c r="BA1268" i="1"/>
  <c r="BA1252" i="1"/>
  <c r="BA1236" i="1"/>
  <c r="BA1220" i="1"/>
  <c r="BA1204" i="1"/>
  <c r="BA1188" i="1"/>
  <c r="BA1172" i="1"/>
  <c r="BA1156" i="1"/>
  <c r="BA1140" i="1"/>
  <c r="BA1124" i="1"/>
  <c r="BA1108" i="1"/>
  <c r="BA1092" i="1"/>
  <c r="BA1076" i="1"/>
  <c r="BA1060" i="1"/>
  <c r="BA1044" i="1"/>
  <c r="BA1028" i="1"/>
  <c r="BA1012" i="1"/>
  <c r="BA996" i="1"/>
  <c r="BA980" i="1"/>
  <c r="BA964" i="1"/>
  <c r="BA948" i="1"/>
  <c r="BA932" i="1"/>
  <c r="BA916" i="1"/>
  <c r="BA900" i="1"/>
  <c r="BA884" i="1"/>
  <c r="BA868" i="1"/>
  <c r="BA852" i="1"/>
  <c r="BA836" i="1"/>
  <c r="BA810" i="1"/>
  <c r="BA778" i="1"/>
  <c r="BA746" i="1"/>
  <c r="BA714" i="1"/>
  <c r="BA682" i="1"/>
  <c r="BA627" i="1"/>
  <c r="BA563" i="1"/>
  <c r="BA486" i="1"/>
  <c r="BA401" i="1"/>
  <c r="BA316" i="1"/>
  <c r="BA198" i="1"/>
  <c r="BA28" i="1"/>
  <c r="BA1931" i="1"/>
  <c r="BA1915" i="1"/>
  <c r="BA1899" i="1"/>
  <c r="BA1883" i="1"/>
  <c r="BA1867" i="1"/>
  <c r="BA1851" i="1"/>
  <c r="BA1835" i="1"/>
  <c r="BA1819" i="1"/>
  <c r="BA1803" i="1"/>
  <c r="BA1787" i="1"/>
  <c r="BA1771" i="1"/>
  <c r="BA1755" i="1"/>
  <c r="BA1739" i="1"/>
  <c r="BA1723" i="1"/>
  <c r="BA1707" i="1"/>
  <c r="BA1691" i="1"/>
  <c r="BA1675" i="1"/>
  <c r="BA1659" i="1"/>
  <c r="BA1643" i="1"/>
  <c r="BA1627" i="1"/>
  <c r="BA1611" i="1"/>
  <c r="BA1595" i="1"/>
  <c r="BA1579" i="1"/>
  <c r="BA1563" i="1"/>
  <c r="BA1547" i="1"/>
  <c r="BA1531" i="1"/>
  <c r="BA1515" i="1"/>
  <c r="BA1499" i="1"/>
  <c r="BA1483" i="1"/>
  <c r="BA1467" i="1"/>
  <c r="BA1451" i="1"/>
  <c r="BA1435" i="1"/>
  <c r="BA1419" i="1"/>
  <c r="BA1403" i="1"/>
  <c r="BA1387" i="1"/>
  <c r="BA1371" i="1"/>
  <c r="BA1355" i="1"/>
  <c r="BA1339" i="1"/>
  <c r="BA1323" i="1"/>
  <c r="BA1307" i="1"/>
  <c r="BA1291" i="1"/>
  <c r="BA1275" i="1"/>
  <c r="BA1259" i="1"/>
  <c r="BA1243" i="1"/>
  <c r="BA1227" i="1"/>
  <c r="BA1211" i="1"/>
  <c r="BA1195" i="1"/>
  <c r="BA1179" i="1"/>
  <c r="BA1163" i="1"/>
  <c r="BA1147" i="1"/>
  <c r="BA1131" i="1"/>
  <c r="BA1115" i="1"/>
  <c r="BA1099" i="1"/>
  <c r="BA1083" i="1"/>
  <c r="BA1067" i="1"/>
  <c r="BA1051" i="1"/>
  <c r="BA1035" i="1"/>
  <c r="BA1019" i="1"/>
  <c r="BA1003" i="1"/>
  <c r="BA987" i="1"/>
  <c r="BA971" i="1"/>
  <c r="BA955" i="1"/>
  <c r="BA939" i="1"/>
  <c r="BA923" i="1"/>
  <c r="BA907" i="1"/>
  <c r="BA891" i="1"/>
  <c r="BA875" i="1"/>
  <c r="BA859" i="1"/>
  <c r="BA843" i="1"/>
  <c r="BA823" i="1"/>
  <c r="BA791" i="1"/>
  <c r="BA759" i="1"/>
  <c r="BA727" i="1"/>
  <c r="BA695" i="1"/>
  <c r="BA655" i="1"/>
  <c r="BA591" i="1"/>
  <c r="BA524" i="1"/>
  <c r="BA438" i="1"/>
  <c r="BA353" i="1"/>
  <c r="BA268" i="1"/>
  <c r="BA102" i="1"/>
  <c r="BA1502" i="1"/>
  <c r="BA1486" i="1"/>
  <c r="BA1470" i="1"/>
  <c r="BA1454" i="1"/>
  <c r="BA1438" i="1"/>
  <c r="BA1422" i="1"/>
  <c r="BA1406" i="1"/>
  <c r="BA1390" i="1"/>
  <c r="BA1374" i="1"/>
  <c r="BA1358" i="1"/>
  <c r="BA1342" i="1"/>
  <c r="BA1326" i="1"/>
  <c r="BA1310" i="1"/>
  <c r="BA1294" i="1"/>
  <c r="BA1278" i="1"/>
  <c r="BA1262" i="1"/>
  <c r="BA1246" i="1"/>
  <c r="BA1230" i="1"/>
  <c r="BA1214" i="1"/>
  <c r="BA1198" i="1"/>
  <c r="BA1182" i="1"/>
  <c r="BA1166" i="1"/>
  <c r="BA1150" i="1"/>
  <c r="BA1134" i="1"/>
  <c r="BA1118" i="1"/>
  <c r="BA1102" i="1"/>
  <c r="BA1086" i="1"/>
  <c r="BA1070" i="1"/>
  <c r="BA1054" i="1"/>
  <c r="BA1038" i="1"/>
  <c r="BA1022" i="1"/>
  <c r="BA1006" i="1"/>
  <c r="BA990" i="1"/>
  <c r="BA974" i="1"/>
  <c r="BA958" i="1"/>
  <c r="BA942" i="1"/>
  <c r="BA926" i="1"/>
  <c r="BA910" i="1"/>
  <c r="BA894" i="1"/>
  <c r="BA878" i="1"/>
  <c r="BA862" i="1"/>
  <c r="BA846" i="1"/>
  <c r="BA830" i="1"/>
  <c r="BA798" i="1"/>
  <c r="BA766" i="1"/>
  <c r="BA734" i="1"/>
  <c r="BA702" i="1"/>
  <c r="BA667" i="1"/>
  <c r="BA603" i="1"/>
  <c r="BA539" i="1"/>
  <c r="BA454" i="1"/>
  <c r="BA369" i="1"/>
  <c r="BA284" i="1"/>
  <c r="BA134" i="1"/>
  <c r="BA666" i="1"/>
  <c r="BA650" i="1"/>
  <c r="BA634" i="1"/>
  <c r="BA618" i="1"/>
  <c r="BA602" i="1"/>
  <c r="BA586" i="1"/>
  <c r="BA570" i="1"/>
  <c r="BA554" i="1"/>
  <c r="BA538" i="1"/>
  <c r="BA517" i="1"/>
  <c r="BA496" i="1"/>
  <c r="BA474" i="1"/>
  <c r="BA453" i="1"/>
  <c r="BA432" i="1"/>
  <c r="BA410" i="1"/>
  <c r="BA389" i="1"/>
  <c r="BA368" i="1"/>
  <c r="BA346" i="1"/>
  <c r="BA325" i="1"/>
  <c r="BA304" i="1"/>
  <c r="BA282" i="1"/>
  <c r="BA261" i="1"/>
  <c r="BA218" i="1"/>
  <c r="BA176" i="1"/>
  <c r="BA133" i="1"/>
  <c r="BA90" i="1"/>
  <c r="BA48" i="1"/>
  <c r="BA829" i="1"/>
  <c r="BA813" i="1"/>
  <c r="BA797" i="1"/>
  <c r="BA781" i="1"/>
  <c r="BA765" i="1"/>
  <c r="BA749" i="1"/>
  <c r="BA733" i="1"/>
  <c r="BA717" i="1"/>
  <c r="BA701" i="1"/>
  <c r="BA685" i="1"/>
  <c r="BA669" i="1"/>
  <c r="BA653" i="1"/>
  <c r="BA637" i="1"/>
  <c r="BA621" i="1"/>
  <c r="BA605" i="1"/>
  <c r="BA589" i="1"/>
  <c r="BA573" i="1"/>
  <c r="BA557" i="1"/>
  <c r="BA541" i="1"/>
  <c r="BA521" i="1"/>
  <c r="BA500" i="1"/>
  <c r="BA478" i="1"/>
  <c r="BA457" i="1"/>
  <c r="BA436" i="1"/>
  <c r="BA414" i="1"/>
  <c r="BA393" i="1"/>
  <c r="BA372" i="1"/>
  <c r="BA350" i="1"/>
  <c r="BA329" i="1"/>
  <c r="BA308" i="1"/>
  <c r="BA286" i="1"/>
  <c r="BA265" i="1"/>
  <c r="BA225" i="1"/>
  <c r="BA182" i="1"/>
  <c r="BA140" i="1"/>
  <c r="BA97" i="1"/>
  <c r="BA54" i="1"/>
  <c r="BA12" i="1"/>
  <c r="BA816" i="1"/>
  <c r="BA800" i="1"/>
  <c r="BA784" i="1"/>
  <c r="BA768" i="1"/>
  <c r="BA752" i="1"/>
  <c r="BA736" i="1"/>
  <c r="BA720" i="1"/>
  <c r="BA704" i="1"/>
  <c r="BA688" i="1"/>
  <c r="BA672" i="1"/>
  <c r="BA656" i="1"/>
  <c r="BA640" i="1"/>
  <c r="BA624" i="1"/>
  <c r="BA608" i="1"/>
  <c r="BA592" i="1"/>
  <c r="BA576" i="1"/>
  <c r="BA560" i="1"/>
  <c r="BA544" i="1"/>
  <c r="BA525" i="1"/>
  <c r="BA504" i="1"/>
  <c r="BA482" i="1"/>
  <c r="BA461" i="1"/>
  <c r="BA440" i="1"/>
  <c r="BA418" i="1"/>
  <c r="BA397" i="1"/>
  <c r="BA376" i="1"/>
  <c r="BA354" i="1"/>
  <c r="BA333" i="1"/>
  <c r="BA312" i="1"/>
  <c r="BA290" i="1"/>
  <c r="BA269" i="1"/>
  <c r="BA234" i="1"/>
  <c r="BA192" i="1"/>
  <c r="BA149" i="1"/>
  <c r="BA106" i="1"/>
  <c r="BA64" i="1"/>
  <c r="BA21" i="1"/>
  <c r="BA244" i="1"/>
  <c r="BA222" i="1"/>
  <c r="BA201" i="1"/>
  <c r="BA180" i="1"/>
  <c r="BA158" i="1"/>
  <c r="BA137" i="1"/>
  <c r="BA116" i="1"/>
  <c r="BA94" i="1"/>
  <c r="BA73" i="1"/>
  <c r="BA52" i="1"/>
  <c r="BA30" i="1"/>
  <c r="BA258" i="1"/>
  <c r="BA237" i="1"/>
  <c r="BA216" i="1"/>
  <c r="BA194" i="1"/>
  <c r="BA173" i="1"/>
  <c r="BA152" i="1"/>
  <c r="BA130" i="1"/>
  <c r="BA109" i="1"/>
  <c r="BA88" i="1"/>
  <c r="BA66" i="1"/>
  <c r="BA45" i="1"/>
  <c r="BA24" i="1"/>
  <c r="BA531" i="1"/>
  <c r="BA515" i="1"/>
  <c r="BA499" i="1"/>
  <c r="BA483" i="1"/>
  <c r="BA467" i="1"/>
  <c r="BA451" i="1"/>
  <c r="BA435" i="1"/>
  <c r="BA419" i="1"/>
  <c r="BA403" i="1"/>
  <c r="BA387" i="1"/>
  <c r="BA371" i="1"/>
  <c r="BA355" i="1"/>
  <c r="BA339" i="1"/>
  <c r="BA323" i="1"/>
  <c r="BA307" i="1"/>
  <c r="BA291" i="1"/>
  <c r="BA275" i="1"/>
  <c r="BA259" i="1"/>
  <c r="BA243" i="1"/>
  <c r="BA227" i="1"/>
  <c r="BA211" i="1"/>
  <c r="BA195" i="1"/>
  <c r="BA179" i="1"/>
  <c r="BA163" i="1"/>
  <c r="BA147" i="1"/>
  <c r="BA131" i="1"/>
  <c r="BA115" i="1"/>
  <c r="BA99" i="1"/>
  <c r="BA83" i="1"/>
  <c r="BA67" i="1"/>
  <c r="BA51" i="1"/>
  <c r="BA35" i="1"/>
  <c r="BA19" i="1"/>
  <c r="BS1853" i="1" l="1"/>
  <c r="BU1853" i="1"/>
  <c r="BS1770" i="1"/>
  <c r="BU1770" i="1"/>
  <c r="BS1750" i="1"/>
  <c r="BU1750" i="1"/>
  <c r="BS1847" i="1"/>
  <c r="BU1847" i="1"/>
  <c r="BS1782" i="1"/>
  <c r="BU1782" i="1"/>
  <c r="BS1768" i="1"/>
  <c r="BU1768" i="1"/>
  <c r="BU1837" i="1"/>
  <c r="BS1837" i="1"/>
  <c r="BU1752" i="1"/>
  <c r="BS1752" i="1"/>
  <c r="BS1843" i="1"/>
  <c r="BU1843" i="1"/>
  <c r="BS1780" i="1"/>
  <c r="BU1780" i="1"/>
  <c r="BU1152" i="1"/>
  <c r="BS1152" i="1"/>
  <c r="BU877" i="1"/>
  <c r="BS877" i="1"/>
  <c r="BS857" i="1"/>
  <c r="BU857" i="1"/>
  <c r="BS825" i="1"/>
  <c r="BU825" i="1"/>
  <c r="BU852" i="1"/>
  <c r="BS852" i="1"/>
  <c r="BU820" i="1"/>
  <c r="BS820" i="1"/>
  <c r="BU1446" i="1"/>
  <c r="BS1446" i="1"/>
  <c r="BU1430" i="1"/>
  <c r="BS1430" i="1"/>
  <c r="BS1166" i="1"/>
  <c r="BU1166" i="1"/>
  <c r="BU863" i="1"/>
  <c r="BS863" i="1"/>
  <c r="BU831" i="1"/>
  <c r="BS831" i="1"/>
  <c r="BU858" i="1"/>
  <c r="BS858" i="1"/>
  <c r="BU826" i="1"/>
  <c r="BS826" i="1"/>
  <c r="BU1477" i="1"/>
  <c r="BS1477" i="1"/>
  <c r="BS1160" i="1"/>
  <c r="BU1160" i="1"/>
  <c r="BU875" i="1"/>
  <c r="BS875" i="1"/>
  <c r="BU853" i="1"/>
  <c r="BS853" i="1"/>
  <c r="BU821" i="1"/>
  <c r="BS821" i="1"/>
  <c r="BS848" i="1"/>
  <c r="BU848" i="1"/>
  <c r="BS816" i="1"/>
  <c r="BU816" i="1"/>
  <c r="BS1448" i="1"/>
  <c r="BU1448" i="1"/>
  <c r="BS1432" i="1"/>
  <c r="BU1432" i="1"/>
  <c r="BS1162" i="1"/>
  <c r="BU1162" i="1"/>
  <c r="BU859" i="1"/>
  <c r="BS859" i="1"/>
  <c r="BU827" i="1"/>
  <c r="BS827" i="1"/>
  <c r="BU854" i="1"/>
  <c r="BS854" i="1"/>
  <c r="BU822" i="1"/>
  <c r="BS822" i="1"/>
  <c r="BU17" i="1"/>
  <c r="BS17" i="1"/>
  <c r="BU33" i="1"/>
  <c r="BS33" i="1"/>
  <c r="BU49" i="1"/>
  <c r="BS49" i="1"/>
  <c r="BU65" i="1"/>
  <c r="BS65" i="1"/>
  <c r="BU81" i="1"/>
  <c r="BS81" i="1"/>
  <c r="BU97" i="1"/>
  <c r="BS97" i="1"/>
  <c r="BU113" i="1"/>
  <c r="BS113" i="1"/>
  <c r="BU129" i="1"/>
  <c r="BS129" i="1"/>
  <c r="BU145" i="1"/>
  <c r="BS145" i="1"/>
  <c r="BU161" i="1"/>
  <c r="BS161" i="1"/>
  <c r="BU177" i="1"/>
  <c r="BS177" i="1"/>
  <c r="BU193" i="1"/>
  <c r="BS193" i="1"/>
  <c r="BU209" i="1"/>
  <c r="BS209" i="1"/>
  <c r="BU225" i="1"/>
  <c r="BS225" i="1"/>
  <c r="BU241" i="1"/>
  <c r="BS241" i="1"/>
  <c r="BU257" i="1"/>
  <c r="BS257" i="1"/>
  <c r="BU273" i="1"/>
  <c r="BS273" i="1"/>
  <c r="BU289" i="1"/>
  <c r="BS289" i="1"/>
  <c r="BU305" i="1"/>
  <c r="BS305" i="1"/>
  <c r="BU321" i="1"/>
  <c r="BS321" i="1"/>
  <c r="BU337" i="1"/>
  <c r="BS337" i="1"/>
  <c r="BU353" i="1"/>
  <c r="BS353" i="1"/>
  <c r="BU369" i="1"/>
  <c r="BS369" i="1"/>
  <c r="BS384" i="1"/>
  <c r="BU384" i="1"/>
  <c r="BU403" i="1"/>
  <c r="BS403" i="1"/>
  <c r="BS417" i="1"/>
  <c r="BU417" i="1"/>
  <c r="BS433" i="1"/>
  <c r="BU433" i="1"/>
  <c r="BS451" i="1"/>
  <c r="BU451" i="1"/>
  <c r="BU466" i="1"/>
  <c r="BS466" i="1"/>
  <c r="BU482" i="1"/>
  <c r="BS482" i="1"/>
  <c r="BU498" i="1"/>
  <c r="BS498" i="1"/>
  <c r="BU514" i="1"/>
  <c r="BS514" i="1"/>
  <c r="BU530" i="1"/>
  <c r="BS530" i="1"/>
  <c r="BU546" i="1"/>
  <c r="BS546" i="1"/>
  <c r="BU562" i="1"/>
  <c r="BS562" i="1"/>
  <c r="BU578" i="1"/>
  <c r="BS578" i="1"/>
  <c r="BU594" i="1"/>
  <c r="BS594" i="1"/>
  <c r="BU610" i="1"/>
  <c r="BS610" i="1"/>
  <c r="BU626" i="1"/>
  <c r="BS626" i="1"/>
  <c r="BU642" i="1"/>
  <c r="BS642" i="1"/>
  <c r="BU658" i="1"/>
  <c r="BS658" i="1"/>
  <c r="BU674" i="1"/>
  <c r="BS674" i="1"/>
  <c r="BU690" i="1"/>
  <c r="BS690" i="1"/>
  <c r="BU706" i="1"/>
  <c r="BS706" i="1"/>
  <c r="BU722" i="1"/>
  <c r="BS722" i="1"/>
  <c r="BU744" i="1"/>
  <c r="BS744" i="1"/>
  <c r="BU776" i="1"/>
  <c r="BS776" i="1"/>
  <c r="BU866" i="1"/>
  <c r="BS866" i="1"/>
  <c r="BS907" i="1"/>
  <c r="BU907" i="1"/>
  <c r="BS939" i="1"/>
  <c r="BU939" i="1"/>
  <c r="BU971" i="1"/>
  <c r="BS971" i="1"/>
  <c r="BU1007" i="1"/>
  <c r="BS1007" i="1"/>
  <c r="BU1043" i="1"/>
  <c r="BS1043" i="1"/>
  <c r="BS1073" i="1"/>
  <c r="BU1073" i="1"/>
  <c r="BU1105" i="1"/>
  <c r="BS1105" i="1"/>
  <c r="BU1134" i="1"/>
  <c r="BS1134" i="1"/>
  <c r="BU1178" i="1"/>
  <c r="BS1178" i="1"/>
  <c r="BS22" i="1"/>
  <c r="BU22" i="1"/>
  <c r="BS38" i="1"/>
  <c r="BU38" i="1"/>
  <c r="BS54" i="1"/>
  <c r="BU54" i="1"/>
  <c r="BS70" i="1"/>
  <c r="BU70" i="1"/>
  <c r="BS86" i="1"/>
  <c r="BU86" i="1"/>
  <c r="BS102" i="1"/>
  <c r="BU102" i="1"/>
  <c r="BS118" i="1"/>
  <c r="BU118" i="1"/>
  <c r="BS134" i="1"/>
  <c r="BU134" i="1"/>
  <c r="BS150" i="1"/>
  <c r="BU150" i="1"/>
  <c r="BS166" i="1"/>
  <c r="BU166" i="1"/>
  <c r="BS182" i="1"/>
  <c r="BU182" i="1"/>
  <c r="BS198" i="1"/>
  <c r="BU198" i="1"/>
  <c r="BS214" i="1"/>
  <c r="BU214" i="1"/>
  <c r="BS230" i="1"/>
  <c r="BU230" i="1"/>
  <c r="BS246" i="1"/>
  <c r="BU246" i="1"/>
  <c r="BS262" i="1"/>
  <c r="BU262" i="1"/>
  <c r="BS278" i="1"/>
  <c r="BU278" i="1"/>
  <c r="BS294" i="1"/>
  <c r="BU294" i="1"/>
  <c r="BS310" i="1"/>
  <c r="BU310" i="1"/>
  <c r="BS326" i="1"/>
  <c r="BU326" i="1"/>
  <c r="BS342" i="1"/>
  <c r="BU342" i="1"/>
  <c r="BS358" i="1"/>
  <c r="BU358" i="1"/>
  <c r="BS374" i="1"/>
  <c r="BU374" i="1"/>
  <c r="BU392" i="1"/>
  <c r="BS392" i="1"/>
  <c r="BU408" i="1"/>
  <c r="BS408" i="1"/>
  <c r="BU422" i="1"/>
  <c r="BS422" i="1"/>
  <c r="BS440" i="1"/>
  <c r="BU440" i="1"/>
  <c r="BU456" i="1"/>
  <c r="BS456" i="1"/>
  <c r="BS475" i="1"/>
  <c r="BU475" i="1"/>
  <c r="BS491" i="1"/>
  <c r="BU491" i="1"/>
  <c r="BS507" i="1"/>
  <c r="BU507" i="1"/>
  <c r="BS523" i="1"/>
  <c r="BU523" i="1"/>
  <c r="BS539" i="1"/>
  <c r="BU539" i="1"/>
  <c r="BS555" i="1"/>
  <c r="BU555" i="1"/>
  <c r="BS571" i="1"/>
  <c r="BU571" i="1"/>
  <c r="BS587" i="1"/>
  <c r="BU587" i="1"/>
  <c r="BU603" i="1"/>
  <c r="BS603" i="1"/>
  <c r="BU619" i="1"/>
  <c r="BS619" i="1"/>
  <c r="BU635" i="1"/>
  <c r="BS635" i="1"/>
  <c r="BU651" i="1"/>
  <c r="BS651" i="1"/>
  <c r="BU667" i="1"/>
  <c r="BS667" i="1"/>
  <c r="BU683" i="1"/>
  <c r="BS683" i="1"/>
  <c r="BU699" i="1"/>
  <c r="BS699" i="1"/>
  <c r="BU715" i="1"/>
  <c r="BS715" i="1"/>
  <c r="BU731" i="1"/>
  <c r="BS731" i="1"/>
  <c r="BS761" i="1"/>
  <c r="BU761" i="1"/>
  <c r="BU793" i="1"/>
  <c r="BS793" i="1"/>
  <c r="BU892" i="1"/>
  <c r="BS892" i="1"/>
  <c r="BU924" i="1"/>
  <c r="BS924" i="1"/>
  <c r="BU956" i="1"/>
  <c r="BS956" i="1"/>
  <c r="BS994" i="1"/>
  <c r="BU994" i="1"/>
  <c r="BU1030" i="1"/>
  <c r="BS1030" i="1"/>
  <c r="BS1058" i="1"/>
  <c r="BU1058" i="1"/>
  <c r="BU1090" i="1"/>
  <c r="BS1090" i="1"/>
  <c r="BU1119" i="1"/>
  <c r="BS1119" i="1"/>
  <c r="BS1153" i="1"/>
  <c r="BU1153" i="1"/>
  <c r="BS12" i="1"/>
  <c r="BU12" i="1"/>
  <c r="BU27" i="1"/>
  <c r="BS27" i="1"/>
  <c r="BU43" i="1"/>
  <c r="BS43" i="1"/>
  <c r="BU59" i="1"/>
  <c r="BS59" i="1"/>
  <c r="BU75" i="1"/>
  <c r="BS75" i="1"/>
  <c r="BU91" i="1"/>
  <c r="BS91" i="1"/>
  <c r="BU107" i="1"/>
  <c r="BS107" i="1"/>
  <c r="BU123" i="1"/>
  <c r="BS123" i="1"/>
  <c r="BU139" i="1"/>
  <c r="BS139" i="1"/>
  <c r="BS155" i="1"/>
  <c r="BU155" i="1"/>
  <c r="BU171" i="1"/>
  <c r="BS171" i="1"/>
  <c r="BU187" i="1"/>
  <c r="BS187" i="1"/>
  <c r="BU203" i="1"/>
  <c r="BS203" i="1"/>
  <c r="BU219" i="1"/>
  <c r="BS219" i="1"/>
  <c r="BU235" i="1"/>
  <c r="BS235" i="1"/>
  <c r="BU251" i="1"/>
  <c r="BS251" i="1"/>
  <c r="BU267" i="1"/>
  <c r="BS267" i="1"/>
  <c r="BU283" i="1"/>
  <c r="BS283" i="1"/>
  <c r="BU299" i="1"/>
  <c r="BS299" i="1"/>
  <c r="BU315" i="1"/>
  <c r="BS315" i="1"/>
  <c r="BU331" i="1"/>
  <c r="BS331" i="1"/>
  <c r="BU347" i="1"/>
  <c r="BS347" i="1"/>
  <c r="BU363" i="1"/>
  <c r="BS363" i="1"/>
  <c r="BS379" i="1"/>
  <c r="BU379" i="1"/>
  <c r="BS393" i="1"/>
  <c r="BU393" i="1"/>
  <c r="BS409" i="1"/>
  <c r="BU409" i="1"/>
  <c r="BS427" i="1"/>
  <c r="BU427" i="1"/>
  <c r="BS441" i="1"/>
  <c r="BU441" i="1"/>
  <c r="BS457" i="1"/>
  <c r="BU457" i="1"/>
  <c r="BU472" i="1"/>
  <c r="BS472" i="1"/>
  <c r="BU488" i="1"/>
  <c r="BS488" i="1"/>
  <c r="BU504" i="1"/>
  <c r="BS504" i="1"/>
  <c r="BU520" i="1"/>
  <c r="BS520" i="1"/>
  <c r="BU536" i="1"/>
  <c r="BS536" i="1"/>
  <c r="BU552" i="1"/>
  <c r="BS552" i="1"/>
  <c r="BU568" i="1"/>
  <c r="BS568" i="1"/>
  <c r="BU584" i="1"/>
  <c r="BS584" i="1"/>
  <c r="BU600" i="1"/>
  <c r="BS600" i="1"/>
  <c r="BU616" i="1"/>
  <c r="BS616" i="1"/>
  <c r="BU632" i="1"/>
  <c r="BS632" i="1"/>
  <c r="BU648" i="1"/>
  <c r="BS648" i="1"/>
  <c r="BU664" i="1"/>
  <c r="BS664" i="1"/>
  <c r="BU680" i="1"/>
  <c r="BS680" i="1"/>
  <c r="BU696" i="1"/>
  <c r="BS696" i="1"/>
  <c r="BU712" i="1"/>
  <c r="BS712" i="1"/>
  <c r="BU728" i="1"/>
  <c r="BS728" i="1"/>
  <c r="BU756" i="1"/>
  <c r="BS756" i="1"/>
  <c r="BU788" i="1"/>
  <c r="BS788" i="1"/>
  <c r="BU887" i="1"/>
  <c r="BS887" i="1"/>
  <c r="BU919" i="1"/>
  <c r="BS919" i="1"/>
  <c r="BU951" i="1"/>
  <c r="BS951" i="1"/>
  <c r="BU989" i="1"/>
  <c r="BS989" i="1"/>
  <c r="BU1025" i="1"/>
  <c r="BS1025" i="1"/>
  <c r="BS1054" i="1"/>
  <c r="BU1054" i="1"/>
  <c r="BU1085" i="1"/>
  <c r="BS1085" i="1"/>
  <c r="BU1115" i="1"/>
  <c r="BS1115" i="1"/>
  <c r="BU1146" i="1"/>
  <c r="BS1146" i="1"/>
  <c r="BU1190" i="1"/>
  <c r="BS1190" i="1"/>
  <c r="BU24" i="1"/>
  <c r="BS24" i="1"/>
  <c r="BU40" i="1"/>
  <c r="BS40" i="1"/>
  <c r="BU56" i="1"/>
  <c r="BS56" i="1"/>
  <c r="BU72" i="1"/>
  <c r="BS72" i="1"/>
  <c r="BU88" i="1"/>
  <c r="BS88" i="1"/>
  <c r="BU104" i="1"/>
  <c r="BS104" i="1"/>
  <c r="BU120" i="1"/>
  <c r="BS120" i="1"/>
  <c r="BU136" i="1"/>
  <c r="BS136" i="1"/>
  <c r="BU152" i="1"/>
  <c r="BS152" i="1"/>
  <c r="BU168" i="1"/>
  <c r="BS168" i="1"/>
  <c r="BU184" i="1"/>
  <c r="BS184" i="1"/>
  <c r="BU200" i="1"/>
  <c r="BS200" i="1"/>
  <c r="BU216" i="1"/>
  <c r="BS216" i="1"/>
  <c r="BU232" i="1"/>
  <c r="BS232" i="1"/>
  <c r="BU248" i="1"/>
  <c r="BS248" i="1"/>
  <c r="BU264" i="1"/>
  <c r="BS264" i="1"/>
  <c r="BU280" i="1"/>
  <c r="BS280" i="1"/>
  <c r="BU296" i="1"/>
  <c r="BS296" i="1"/>
  <c r="BU312" i="1"/>
  <c r="BS312" i="1"/>
  <c r="BU328" i="1"/>
  <c r="BS328" i="1"/>
  <c r="BU344" i="1"/>
  <c r="BS344" i="1"/>
  <c r="BU360" i="1"/>
  <c r="BS360" i="1"/>
  <c r="BU376" i="1"/>
  <c r="BS376" i="1"/>
  <c r="BS390" i="1"/>
  <c r="BU390" i="1"/>
  <c r="BS406" i="1"/>
  <c r="BU406" i="1"/>
  <c r="BS424" i="1"/>
  <c r="BU424" i="1"/>
  <c r="BU438" i="1"/>
  <c r="BS438" i="1"/>
  <c r="BS454" i="1"/>
  <c r="BU454" i="1"/>
  <c r="BU469" i="1"/>
  <c r="BS469" i="1"/>
  <c r="BU485" i="1"/>
  <c r="BS485" i="1"/>
  <c r="BU501" i="1"/>
  <c r="BS501" i="1"/>
  <c r="BU517" i="1"/>
  <c r="BS517" i="1"/>
  <c r="BU533" i="1"/>
  <c r="BS533" i="1"/>
  <c r="BU549" i="1"/>
  <c r="BS549" i="1"/>
  <c r="BU565" i="1"/>
  <c r="BS565" i="1"/>
  <c r="BU581" i="1"/>
  <c r="BS581" i="1"/>
  <c r="BU597" i="1"/>
  <c r="BS597" i="1"/>
  <c r="BU613" i="1"/>
  <c r="BS613" i="1"/>
  <c r="BU629" i="1"/>
  <c r="BS629" i="1"/>
  <c r="BU645" i="1"/>
  <c r="BS645" i="1"/>
  <c r="BU661" i="1"/>
  <c r="BS661" i="1"/>
  <c r="BU677" i="1"/>
  <c r="BS677" i="1"/>
  <c r="BU693" i="1"/>
  <c r="BS693" i="1"/>
  <c r="BU709" i="1"/>
  <c r="BS709" i="1"/>
  <c r="BU725" i="1"/>
  <c r="BS725" i="1"/>
  <c r="BS749" i="1"/>
  <c r="BU749" i="1"/>
  <c r="BU781" i="1"/>
  <c r="BS781" i="1"/>
  <c r="BU876" i="1"/>
  <c r="BS876" i="1"/>
  <c r="BS912" i="1"/>
  <c r="BU912" i="1"/>
  <c r="BS944" i="1"/>
  <c r="BU944" i="1"/>
  <c r="BU979" i="1"/>
  <c r="BS979" i="1"/>
  <c r="BS1012" i="1"/>
  <c r="BU1012" i="1"/>
  <c r="BU1040" i="1"/>
  <c r="BS1040" i="1"/>
  <c r="BS1078" i="1"/>
  <c r="BU1078" i="1"/>
  <c r="BU1116" i="1"/>
  <c r="BS1116" i="1"/>
  <c r="BU1147" i="1"/>
  <c r="BS1147" i="1"/>
  <c r="BU1194" i="1"/>
  <c r="BS1194" i="1"/>
  <c r="BU746" i="1"/>
  <c r="BS746" i="1"/>
  <c r="BU762" i="1"/>
  <c r="BS762" i="1"/>
  <c r="BU778" i="1"/>
  <c r="BS778" i="1"/>
  <c r="BU794" i="1"/>
  <c r="BS794" i="1"/>
  <c r="BU870" i="1"/>
  <c r="BS870" i="1"/>
  <c r="BU893" i="1"/>
  <c r="BS893" i="1"/>
  <c r="BU909" i="1"/>
  <c r="BS909" i="1"/>
  <c r="BU925" i="1"/>
  <c r="BS925" i="1"/>
  <c r="BU941" i="1"/>
  <c r="BS941" i="1"/>
  <c r="BS957" i="1"/>
  <c r="BU957" i="1"/>
  <c r="BU973" i="1"/>
  <c r="BS973" i="1"/>
  <c r="BU995" i="1"/>
  <c r="BS995" i="1"/>
  <c r="BU1009" i="1"/>
  <c r="BS1009" i="1"/>
  <c r="BU1027" i="1"/>
  <c r="BS1027" i="1"/>
  <c r="BU1041" i="1"/>
  <c r="BS1041" i="1"/>
  <c r="BU1059" i="1"/>
  <c r="BS1059" i="1"/>
  <c r="BS1075" i="1"/>
  <c r="BU1075" i="1"/>
  <c r="BS1091" i="1"/>
  <c r="BU1091" i="1"/>
  <c r="BU1109" i="1"/>
  <c r="BS1109" i="1"/>
  <c r="BU1128" i="1"/>
  <c r="BS1128" i="1"/>
  <c r="BU1144" i="1"/>
  <c r="BS1144" i="1"/>
  <c r="BS1171" i="1"/>
  <c r="BU1171" i="1"/>
  <c r="BS1188" i="1"/>
  <c r="BU1188" i="1"/>
  <c r="BS1204" i="1"/>
  <c r="BU1204" i="1"/>
  <c r="BS1220" i="1"/>
  <c r="BU1220" i="1"/>
  <c r="BS1236" i="1"/>
  <c r="BU1236" i="1"/>
  <c r="BS1252" i="1"/>
  <c r="BU1252" i="1"/>
  <c r="BU1269" i="1"/>
  <c r="BS1269" i="1"/>
  <c r="BU1291" i="1"/>
  <c r="BS1291" i="1"/>
  <c r="BU1309" i="1"/>
  <c r="BS1309" i="1"/>
  <c r="BU1325" i="1"/>
  <c r="BS1325" i="1"/>
  <c r="BU1341" i="1"/>
  <c r="BS1341" i="1"/>
  <c r="BU1357" i="1"/>
  <c r="BS1357" i="1"/>
  <c r="BU1373" i="1"/>
  <c r="BS1373" i="1"/>
  <c r="BU1389" i="1"/>
  <c r="BS1389" i="1"/>
  <c r="BU1405" i="1"/>
  <c r="BS1405" i="1"/>
  <c r="BU1421" i="1"/>
  <c r="BS1421" i="1"/>
  <c r="BS1449" i="1"/>
  <c r="BU1449" i="1"/>
  <c r="BS1468" i="1"/>
  <c r="BU1468" i="1"/>
  <c r="BU1486" i="1"/>
  <c r="BS1486" i="1"/>
  <c r="BU1502" i="1"/>
  <c r="BS1502" i="1"/>
  <c r="BU1518" i="1"/>
  <c r="BS1518" i="1"/>
  <c r="BU1534" i="1"/>
  <c r="BS1534" i="1"/>
  <c r="BU1550" i="1"/>
  <c r="BS1550" i="1"/>
  <c r="BU1566" i="1"/>
  <c r="BS1566" i="1"/>
  <c r="BS1582" i="1"/>
  <c r="BU1582" i="1"/>
  <c r="BS1598" i="1"/>
  <c r="BU1598" i="1"/>
  <c r="BS1614" i="1"/>
  <c r="BU1614" i="1"/>
  <c r="BS1630" i="1"/>
  <c r="BU1630" i="1"/>
  <c r="BS1646" i="1"/>
  <c r="BU1646" i="1"/>
  <c r="BS1662" i="1"/>
  <c r="BU1662" i="1"/>
  <c r="BS1678" i="1"/>
  <c r="BU1678" i="1"/>
  <c r="BS1694" i="1"/>
  <c r="BU1694" i="1"/>
  <c r="BS1710" i="1"/>
  <c r="BU1710" i="1"/>
  <c r="BS1726" i="1"/>
  <c r="BU1726" i="1"/>
  <c r="BU1743" i="1"/>
  <c r="BS1743" i="1"/>
  <c r="BS1775" i="1"/>
  <c r="BU1775" i="1"/>
  <c r="BU1795" i="1"/>
  <c r="BS1795" i="1"/>
  <c r="BU1811" i="1"/>
  <c r="BS1811" i="1"/>
  <c r="BU1832" i="1"/>
  <c r="BS1832" i="1"/>
  <c r="BS1860" i="1"/>
  <c r="BU1860" i="1"/>
  <c r="BU1879" i="1"/>
  <c r="BS1879" i="1"/>
  <c r="BU1894" i="1"/>
  <c r="BS1894" i="1"/>
  <c r="BS1910" i="1"/>
  <c r="BU1910" i="1"/>
  <c r="BS1926" i="1"/>
  <c r="BU1926" i="1"/>
  <c r="BS1942" i="1"/>
  <c r="BU1942" i="1"/>
  <c r="BU1961" i="1"/>
  <c r="BS1961" i="1"/>
  <c r="BS1976" i="1"/>
  <c r="BU1976" i="1"/>
  <c r="BU1991" i="1"/>
  <c r="BS1991" i="1"/>
  <c r="BU2007" i="1"/>
  <c r="BS2007" i="1"/>
  <c r="BU747" i="1"/>
  <c r="BS747" i="1"/>
  <c r="BU763" i="1"/>
  <c r="BS763" i="1"/>
  <c r="BU779" i="1"/>
  <c r="BS779" i="1"/>
  <c r="BU795" i="1"/>
  <c r="BS795" i="1"/>
  <c r="BU872" i="1"/>
  <c r="BS872" i="1"/>
  <c r="BU894" i="1"/>
  <c r="BS894" i="1"/>
  <c r="BU910" i="1"/>
  <c r="BS910" i="1"/>
  <c r="BU926" i="1"/>
  <c r="BS926" i="1"/>
  <c r="BU942" i="1"/>
  <c r="BS942" i="1"/>
  <c r="BS958" i="1"/>
  <c r="BU958" i="1"/>
  <c r="BU975" i="1"/>
  <c r="BS975" i="1"/>
  <c r="BS996" i="1"/>
  <c r="BU996" i="1"/>
  <c r="BU1014" i="1"/>
  <c r="BS1014" i="1"/>
  <c r="BS1028" i="1"/>
  <c r="BU1028" i="1"/>
  <c r="BU1046" i="1"/>
  <c r="BS1046" i="1"/>
  <c r="BU1060" i="1"/>
  <c r="BS1060" i="1"/>
  <c r="BU1076" i="1"/>
  <c r="BS1076" i="1"/>
  <c r="BU1092" i="1"/>
  <c r="BS1092" i="1"/>
  <c r="BU1107" i="1"/>
  <c r="BS1107" i="1"/>
  <c r="BU1121" i="1"/>
  <c r="BS1121" i="1"/>
  <c r="BU1137" i="1"/>
  <c r="BS1137" i="1"/>
  <c r="BS1157" i="1"/>
  <c r="BU1157" i="1"/>
  <c r="BS1181" i="1"/>
  <c r="BU1181" i="1"/>
  <c r="BS1197" i="1"/>
  <c r="BU1197" i="1"/>
  <c r="BS1213" i="1"/>
  <c r="BU1213" i="1"/>
  <c r="BS1229" i="1"/>
  <c r="BU1229" i="1"/>
  <c r="BU1245" i="1"/>
  <c r="BS1245" i="1"/>
  <c r="BU1263" i="1"/>
  <c r="BS1263" i="1"/>
  <c r="BS1278" i="1"/>
  <c r="BU1278" i="1"/>
  <c r="BU1299" i="1"/>
  <c r="BS1299" i="1"/>
  <c r="BS1314" i="1"/>
  <c r="BU1314" i="1"/>
  <c r="BS1330" i="1"/>
  <c r="BU1330" i="1"/>
  <c r="BU1346" i="1"/>
  <c r="BS1346" i="1"/>
  <c r="BU1362" i="1"/>
  <c r="BS1362" i="1"/>
  <c r="BS1378" i="1"/>
  <c r="BU1378" i="1"/>
  <c r="BS1394" i="1"/>
  <c r="BU1394" i="1"/>
  <c r="BS1410" i="1"/>
  <c r="BU1410" i="1"/>
  <c r="BU1427" i="1"/>
  <c r="BS1427" i="1"/>
  <c r="BS1458" i="1"/>
  <c r="BU1458" i="1"/>
  <c r="BU1479" i="1"/>
  <c r="BS1479" i="1"/>
  <c r="BU1495" i="1"/>
  <c r="BS1495" i="1"/>
  <c r="BU1511" i="1"/>
  <c r="BS1511" i="1"/>
  <c r="BU1527" i="1"/>
  <c r="BS1527" i="1"/>
  <c r="BU1543" i="1"/>
  <c r="BS1543" i="1"/>
  <c r="BU1559" i="1"/>
  <c r="BS1559" i="1"/>
  <c r="BU1575" i="1"/>
  <c r="BS1575" i="1"/>
  <c r="BS1591" i="1"/>
  <c r="BU1591" i="1"/>
  <c r="BS1607" i="1"/>
  <c r="BU1607" i="1"/>
  <c r="BS1623" i="1"/>
  <c r="BU1623" i="1"/>
  <c r="BS1639" i="1"/>
  <c r="BU1639" i="1"/>
  <c r="BU1655" i="1"/>
  <c r="BS1655" i="1"/>
  <c r="BU1671" i="1"/>
  <c r="BS1671" i="1"/>
  <c r="BU1687" i="1"/>
  <c r="BS1687" i="1"/>
  <c r="BU1703" i="1"/>
  <c r="BS1703" i="1"/>
  <c r="BU1719" i="1"/>
  <c r="BS1719" i="1"/>
  <c r="BS1735" i="1"/>
  <c r="BU1735" i="1"/>
  <c r="BS1761" i="1"/>
  <c r="BU1761" i="1"/>
  <c r="BU1792" i="1"/>
  <c r="BS1792" i="1"/>
  <c r="BU1808" i="1"/>
  <c r="BS1808" i="1"/>
  <c r="BU1826" i="1"/>
  <c r="BS1826" i="1"/>
  <c r="BS1857" i="1"/>
  <c r="BU1857" i="1"/>
  <c r="BS1872" i="1"/>
  <c r="BU1872" i="1"/>
  <c r="BS1888" i="1"/>
  <c r="BU1888" i="1"/>
  <c r="BU1907" i="1"/>
  <c r="BS1907" i="1"/>
  <c r="BU1923" i="1"/>
  <c r="BS1923" i="1"/>
  <c r="BS1939" i="1"/>
  <c r="BU1939" i="1"/>
  <c r="BS1954" i="1"/>
  <c r="BU1954" i="1"/>
  <c r="BS1970" i="1"/>
  <c r="BU1970" i="1"/>
  <c r="BU1988" i="1"/>
  <c r="BS1988" i="1"/>
  <c r="BU2004" i="1"/>
  <c r="BS2004" i="1"/>
  <c r="BU1206" i="1"/>
  <c r="BS1206" i="1"/>
  <c r="BU1222" i="1"/>
  <c r="BS1222" i="1"/>
  <c r="BU1238" i="1"/>
  <c r="BS1238" i="1"/>
  <c r="BU1253" i="1"/>
  <c r="BS1253" i="1"/>
  <c r="BS1268" i="1"/>
  <c r="BU1268" i="1"/>
  <c r="BS1283" i="1"/>
  <c r="BU1283" i="1"/>
  <c r="BS1300" i="1"/>
  <c r="BU1300" i="1"/>
  <c r="BU1315" i="1"/>
  <c r="BS1315" i="1"/>
  <c r="BU1331" i="1"/>
  <c r="BS1331" i="1"/>
  <c r="BU1347" i="1"/>
  <c r="BS1347" i="1"/>
  <c r="BU1363" i="1"/>
  <c r="BS1363" i="1"/>
  <c r="BU1379" i="1"/>
  <c r="BS1379" i="1"/>
  <c r="BU1395" i="1"/>
  <c r="BS1395" i="1"/>
  <c r="BU1411" i="1"/>
  <c r="BS1411" i="1"/>
  <c r="BU1429" i="1"/>
  <c r="BS1429" i="1"/>
  <c r="BU1459" i="1"/>
  <c r="BS1459" i="1"/>
  <c r="BS1474" i="1"/>
  <c r="BU1474" i="1"/>
  <c r="BU1492" i="1"/>
  <c r="BS1492" i="1"/>
  <c r="BU1508" i="1"/>
  <c r="BS1508" i="1"/>
  <c r="BU1524" i="1"/>
  <c r="BS1524" i="1"/>
  <c r="BU1540" i="1"/>
  <c r="BS1540" i="1"/>
  <c r="BU1556" i="1"/>
  <c r="BS1556" i="1"/>
  <c r="BU1572" i="1"/>
  <c r="BS1572" i="1"/>
  <c r="BS1588" i="1"/>
  <c r="BU1588" i="1"/>
  <c r="BS1604" i="1"/>
  <c r="BU1604" i="1"/>
  <c r="BU1620" i="1"/>
  <c r="BS1620" i="1"/>
  <c r="BU1636" i="1"/>
  <c r="BS1636" i="1"/>
  <c r="BS1652" i="1"/>
  <c r="BU1652" i="1"/>
  <c r="BS1668" i="1"/>
  <c r="BU1668" i="1"/>
  <c r="BS1684" i="1"/>
  <c r="BU1684" i="1"/>
  <c r="BS1700" i="1"/>
  <c r="BU1700" i="1"/>
  <c r="BS1716" i="1"/>
  <c r="BU1716" i="1"/>
  <c r="BS1732" i="1"/>
  <c r="BU1732" i="1"/>
  <c r="BU1755" i="1"/>
  <c r="BS1755" i="1"/>
  <c r="BS1786" i="1"/>
  <c r="BU1786" i="1"/>
  <c r="BU1801" i="1"/>
  <c r="BS1801" i="1"/>
  <c r="BU1817" i="1"/>
  <c r="BS1817" i="1"/>
  <c r="BS1844" i="1"/>
  <c r="BU1844" i="1"/>
  <c r="BU1865" i="1"/>
  <c r="BS1865" i="1"/>
  <c r="BU1881" i="1"/>
  <c r="BS1881" i="1"/>
  <c r="BU1896" i="1"/>
  <c r="BS1896" i="1"/>
  <c r="BS1912" i="1"/>
  <c r="BU1912" i="1"/>
  <c r="BS1928" i="1"/>
  <c r="BU1928" i="1"/>
  <c r="BS1944" i="1"/>
  <c r="BU1944" i="1"/>
  <c r="BU1959" i="1"/>
  <c r="BS1959" i="1"/>
  <c r="BS1974" i="1"/>
  <c r="BU1974" i="1"/>
  <c r="BU1989" i="1"/>
  <c r="BS1989" i="1"/>
  <c r="BS2005" i="1"/>
  <c r="BU2005" i="1"/>
  <c r="BS1199" i="1"/>
  <c r="BU1199" i="1"/>
  <c r="BS1215" i="1"/>
  <c r="BU1215" i="1"/>
  <c r="BS1231" i="1"/>
  <c r="BU1231" i="1"/>
  <c r="BU1247" i="1"/>
  <c r="BS1247" i="1"/>
  <c r="BU1261" i="1"/>
  <c r="BS1261" i="1"/>
  <c r="BU1280" i="1"/>
  <c r="BS1280" i="1"/>
  <c r="BU1297" i="1"/>
  <c r="BS1297" i="1"/>
  <c r="BU1316" i="1"/>
  <c r="BS1316" i="1"/>
  <c r="BU1332" i="1"/>
  <c r="BS1332" i="1"/>
  <c r="BS1348" i="1"/>
  <c r="BU1348" i="1"/>
  <c r="BS1364" i="1"/>
  <c r="BU1364" i="1"/>
  <c r="BS1380" i="1"/>
  <c r="BU1380" i="1"/>
  <c r="BU1396" i="1"/>
  <c r="BS1396" i="1"/>
  <c r="BU1412" i="1"/>
  <c r="BS1412" i="1"/>
  <c r="BU1431" i="1"/>
  <c r="BS1431" i="1"/>
  <c r="BS1460" i="1"/>
  <c r="BU1460" i="1"/>
  <c r="BU1476" i="1"/>
  <c r="BS1476" i="1"/>
  <c r="BU1493" i="1"/>
  <c r="BS1493" i="1"/>
  <c r="BU1509" i="1"/>
  <c r="BS1509" i="1"/>
  <c r="BU1525" i="1"/>
  <c r="BS1525" i="1"/>
  <c r="BU1541" i="1"/>
  <c r="BS1541" i="1"/>
  <c r="BU1557" i="1"/>
  <c r="BS1557" i="1"/>
  <c r="BU1573" i="1"/>
  <c r="BS1573" i="1"/>
  <c r="BS1589" i="1"/>
  <c r="BU1589" i="1"/>
  <c r="BS1605" i="1"/>
  <c r="BU1605" i="1"/>
  <c r="BS1621" i="1"/>
  <c r="BU1621" i="1"/>
  <c r="BS1637" i="1"/>
  <c r="BU1637" i="1"/>
  <c r="BU1653" i="1"/>
  <c r="BS1653" i="1"/>
  <c r="BU1669" i="1"/>
  <c r="BS1669" i="1"/>
  <c r="BU1685" i="1"/>
  <c r="BS1685" i="1"/>
  <c r="BU1701" i="1"/>
  <c r="BS1701" i="1"/>
  <c r="BU1717" i="1"/>
  <c r="BS1717" i="1"/>
  <c r="BU1733" i="1"/>
  <c r="BS1733" i="1"/>
  <c r="BU1757" i="1"/>
  <c r="BS1757" i="1"/>
  <c r="BU1787" i="1"/>
  <c r="BS1787" i="1"/>
  <c r="BS1802" i="1"/>
  <c r="BU1802" i="1"/>
  <c r="BS1818" i="1"/>
  <c r="BU1818" i="1"/>
  <c r="BS1846" i="1"/>
  <c r="BU1846" i="1"/>
  <c r="BS1866" i="1"/>
  <c r="BU1866" i="1"/>
  <c r="BS1882" i="1"/>
  <c r="BU1882" i="1"/>
  <c r="BU1897" i="1"/>
  <c r="BS1897" i="1"/>
  <c r="BU1913" i="1"/>
  <c r="BS1913" i="1"/>
  <c r="BU1929" i="1"/>
  <c r="BS1929" i="1"/>
  <c r="BU1945" i="1"/>
  <c r="BS1945" i="1"/>
  <c r="BS1960" i="1"/>
  <c r="BU1960" i="1"/>
  <c r="BU1975" i="1"/>
  <c r="BS1975" i="1"/>
  <c r="BU1994" i="1"/>
  <c r="BS1994" i="1"/>
  <c r="BU1845" i="1"/>
  <c r="BS1845" i="1"/>
  <c r="BS1762" i="1"/>
  <c r="BU1762" i="1"/>
  <c r="BS1746" i="1"/>
  <c r="BU1746" i="1"/>
  <c r="BU1839" i="1"/>
  <c r="BS1839" i="1"/>
  <c r="BU1774" i="1"/>
  <c r="BS1774" i="1"/>
  <c r="BS1760" i="1"/>
  <c r="BU1760" i="1"/>
  <c r="BU1829" i="1"/>
  <c r="BS1829" i="1"/>
  <c r="BS1748" i="1"/>
  <c r="BU1748" i="1"/>
  <c r="BU1835" i="1"/>
  <c r="BS1835" i="1"/>
  <c r="BU1772" i="1"/>
  <c r="BS1772" i="1"/>
  <c r="BS1164" i="1"/>
  <c r="BU1164" i="1"/>
  <c r="BU873" i="1"/>
  <c r="BS873" i="1"/>
  <c r="BS849" i="1"/>
  <c r="BU849" i="1"/>
  <c r="BS817" i="1"/>
  <c r="BU817" i="1"/>
  <c r="BU844" i="1"/>
  <c r="BS844" i="1"/>
  <c r="BU812" i="1"/>
  <c r="BS812" i="1"/>
  <c r="BS1442" i="1"/>
  <c r="BU1442" i="1"/>
  <c r="BS1426" i="1"/>
  <c r="BU1426" i="1"/>
  <c r="BS1158" i="1"/>
  <c r="BU1158" i="1"/>
  <c r="BU855" i="1"/>
  <c r="BS855" i="1"/>
  <c r="BU823" i="1"/>
  <c r="BS823" i="1"/>
  <c r="BU850" i="1"/>
  <c r="BS850" i="1"/>
  <c r="BU818" i="1"/>
  <c r="BS818" i="1"/>
  <c r="BU1286" i="1"/>
  <c r="BS1286" i="1"/>
  <c r="BS984" i="1"/>
  <c r="BU984" i="1"/>
  <c r="BU871" i="1"/>
  <c r="BS871" i="1"/>
  <c r="BU845" i="1"/>
  <c r="BS845" i="1"/>
  <c r="BU813" i="1"/>
  <c r="BS813" i="1"/>
  <c r="BS840" i="1"/>
  <c r="BU840" i="1"/>
  <c r="BS808" i="1"/>
  <c r="BU808" i="1"/>
  <c r="BU1444" i="1"/>
  <c r="BS1444" i="1"/>
  <c r="BU1428" i="1"/>
  <c r="BS1428" i="1"/>
  <c r="BS1154" i="1"/>
  <c r="BU1154" i="1"/>
  <c r="BU851" i="1"/>
  <c r="BS851" i="1"/>
  <c r="BU819" i="1"/>
  <c r="BS819" i="1"/>
  <c r="BU846" i="1"/>
  <c r="BS846" i="1"/>
  <c r="BU814" i="1"/>
  <c r="BS814" i="1"/>
  <c r="BU21" i="1"/>
  <c r="BS21" i="1"/>
  <c r="BU37" i="1"/>
  <c r="BS37" i="1"/>
  <c r="BU53" i="1"/>
  <c r="BS53" i="1"/>
  <c r="BU69" i="1"/>
  <c r="BS69" i="1"/>
  <c r="BU85" i="1"/>
  <c r="BS85" i="1"/>
  <c r="BU101" i="1"/>
  <c r="BS101" i="1"/>
  <c r="BU117" i="1"/>
  <c r="BS117" i="1"/>
  <c r="BU133" i="1"/>
  <c r="BS133" i="1"/>
  <c r="BU149" i="1"/>
  <c r="BS149" i="1"/>
  <c r="BS165" i="1"/>
  <c r="BU165" i="1"/>
  <c r="BS181" i="1"/>
  <c r="BU181" i="1"/>
  <c r="BS197" i="1"/>
  <c r="BU197" i="1"/>
  <c r="BS213" i="1"/>
  <c r="BU213" i="1"/>
  <c r="BS229" i="1"/>
  <c r="BU229" i="1"/>
  <c r="BU245" i="1"/>
  <c r="BS245" i="1"/>
  <c r="BU261" i="1"/>
  <c r="BS261" i="1"/>
  <c r="BU277" i="1"/>
  <c r="BS277" i="1"/>
  <c r="BU293" i="1"/>
  <c r="BS293" i="1"/>
  <c r="BU309" i="1"/>
  <c r="BS309" i="1"/>
  <c r="BU325" i="1"/>
  <c r="BS325" i="1"/>
  <c r="BU341" i="1"/>
  <c r="BS341" i="1"/>
  <c r="BU357" i="1"/>
  <c r="BS357" i="1"/>
  <c r="BU373" i="1"/>
  <c r="BS373" i="1"/>
  <c r="BS391" i="1"/>
  <c r="BU391" i="1"/>
  <c r="BS407" i="1"/>
  <c r="BU407" i="1"/>
  <c r="BS421" i="1"/>
  <c r="BU421" i="1"/>
  <c r="BS439" i="1"/>
  <c r="BU439" i="1"/>
  <c r="BS455" i="1"/>
  <c r="BU455" i="1"/>
  <c r="BU470" i="1"/>
  <c r="BS470" i="1"/>
  <c r="BU486" i="1"/>
  <c r="BS486" i="1"/>
  <c r="BU502" i="1"/>
  <c r="BS502" i="1"/>
  <c r="BU518" i="1"/>
  <c r="BS518" i="1"/>
  <c r="BU534" i="1"/>
  <c r="BS534" i="1"/>
  <c r="BU550" i="1"/>
  <c r="BS550" i="1"/>
  <c r="BU566" i="1"/>
  <c r="BS566" i="1"/>
  <c r="BU582" i="1"/>
  <c r="BS582" i="1"/>
  <c r="BU598" i="1"/>
  <c r="BS598" i="1"/>
  <c r="BU614" i="1"/>
  <c r="BS614" i="1"/>
  <c r="BU630" i="1"/>
  <c r="BS630" i="1"/>
  <c r="BU646" i="1"/>
  <c r="BS646" i="1"/>
  <c r="BU662" i="1"/>
  <c r="BS662" i="1"/>
  <c r="BU678" i="1"/>
  <c r="BS678" i="1"/>
  <c r="BU694" i="1"/>
  <c r="BS694" i="1"/>
  <c r="BU710" i="1"/>
  <c r="BS710" i="1"/>
  <c r="BU726" i="1"/>
  <c r="BS726" i="1"/>
  <c r="BU752" i="1"/>
  <c r="BS752" i="1"/>
  <c r="BU784" i="1"/>
  <c r="BS784" i="1"/>
  <c r="BS882" i="1"/>
  <c r="BU882" i="1"/>
  <c r="BS915" i="1"/>
  <c r="BU915" i="1"/>
  <c r="BS947" i="1"/>
  <c r="BU947" i="1"/>
  <c r="BU983" i="1"/>
  <c r="BS983" i="1"/>
  <c r="BU1015" i="1"/>
  <c r="BS1015" i="1"/>
  <c r="BU1051" i="1"/>
  <c r="BS1051" i="1"/>
  <c r="BS1081" i="1"/>
  <c r="BU1081" i="1"/>
  <c r="BU1111" i="1"/>
  <c r="BS1111" i="1"/>
  <c r="BU1142" i="1"/>
  <c r="BS1142" i="1"/>
  <c r="BU1186" i="1"/>
  <c r="BS1186" i="1"/>
  <c r="BS26" i="1"/>
  <c r="BU26" i="1"/>
  <c r="BS42" i="1"/>
  <c r="BU42" i="1"/>
  <c r="BS58" i="1"/>
  <c r="BU58" i="1"/>
  <c r="BS74" i="1"/>
  <c r="BU74" i="1"/>
  <c r="BS90" i="1"/>
  <c r="BU90" i="1"/>
  <c r="BS106" i="1"/>
  <c r="BU106" i="1"/>
  <c r="BS122" i="1"/>
  <c r="BU122" i="1"/>
  <c r="BS138" i="1"/>
  <c r="BU138" i="1"/>
  <c r="BS154" i="1"/>
  <c r="BU154" i="1"/>
  <c r="BU170" i="1"/>
  <c r="BS170" i="1"/>
  <c r="BU186" i="1"/>
  <c r="BS186" i="1"/>
  <c r="BU202" i="1"/>
  <c r="BS202" i="1"/>
  <c r="BU218" i="1"/>
  <c r="BS218" i="1"/>
  <c r="BS234" i="1"/>
  <c r="BU234" i="1"/>
  <c r="BS250" i="1"/>
  <c r="BU250" i="1"/>
  <c r="BS266" i="1"/>
  <c r="BU266" i="1"/>
  <c r="BS282" i="1"/>
  <c r="BU282" i="1"/>
  <c r="BS298" i="1"/>
  <c r="BU298" i="1"/>
  <c r="BS314" i="1"/>
  <c r="BU314" i="1"/>
  <c r="BS330" i="1"/>
  <c r="BU330" i="1"/>
  <c r="BS346" i="1"/>
  <c r="BU346" i="1"/>
  <c r="BS362" i="1"/>
  <c r="BU362" i="1"/>
  <c r="BS378" i="1"/>
  <c r="BU378" i="1"/>
  <c r="BU396" i="1"/>
  <c r="BS396" i="1"/>
  <c r="BS411" i="1"/>
  <c r="BU411" i="1"/>
  <c r="BU426" i="1"/>
  <c r="BS426" i="1"/>
  <c r="BU444" i="1"/>
  <c r="BS444" i="1"/>
  <c r="BS463" i="1"/>
  <c r="BU463" i="1"/>
  <c r="BU479" i="1"/>
  <c r="BS479" i="1"/>
  <c r="BU495" i="1"/>
  <c r="BS495" i="1"/>
  <c r="BU511" i="1"/>
  <c r="BS511" i="1"/>
  <c r="BU527" i="1"/>
  <c r="BS527" i="1"/>
  <c r="BU543" i="1"/>
  <c r="BS543" i="1"/>
  <c r="BU559" i="1"/>
  <c r="BS559" i="1"/>
  <c r="BU575" i="1"/>
  <c r="BS575" i="1"/>
  <c r="BU591" i="1"/>
  <c r="BS591" i="1"/>
  <c r="BU607" i="1"/>
  <c r="BS607" i="1"/>
  <c r="BU623" i="1"/>
  <c r="BS623" i="1"/>
  <c r="BU639" i="1"/>
  <c r="BS639" i="1"/>
  <c r="BU655" i="1"/>
  <c r="BS655" i="1"/>
  <c r="BU671" i="1"/>
  <c r="BS671" i="1"/>
  <c r="BU687" i="1"/>
  <c r="BS687" i="1"/>
  <c r="BU703" i="1"/>
  <c r="BS703" i="1"/>
  <c r="BU719" i="1"/>
  <c r="BS719" i="1"/>
  <c r="BS737" i="1"/>
  <c r="BU737" i="1"/>
  <c r="BS769" i="1"/>
  <c r="BU769" i="1"/>
  <c r="BU801" i="1"/>
  <c r="BS801" i="1"/>
  <c r="BU900" i="1"/>
  <c r="BS900" i="1"/>
  <c r="BU932" i="1"/>
  <c r="BS932" i="1"/>
  <c r="BS964" i="1"/>
  <c r="BU964" i="1"/>
  <c r="BU1002" i="1"/>
  <c r="BS1002" i="1"/>
  <c r="BU1037" i="1"/>
  <c r="BS1037" i="1"/>
  <c r="BU1066" i="1"/>
  <c r="BS1066" i="1"/>
  <c r="BU1098" i="1"/>
  <c r="BS1098" i="1"/>
  <c r="BU1127" i="1"/>
  <c r="BS1127" i="1"/>
  <c r="BS1169" i="1"/>
  <c r="BU1169" i="1"/>
  <c r="BS15" i="1"/>
  <c r="BU15" i="1"/>
  <c r="BS31" i="1"/>
  <c r="BU31" i="1"/>
  <c r="BS47" i="1"/>
  <c r="BU47" i="1"/>
  <c r="BS63" i="1"/>
  <c r="BU63" i="1"/>
  <c r="BS79" i="1"/>
  <c r="BU79" i="1"/>
  <c r="BS95" i="1"/>
  <c r="BU95" i="1"/>
  <c r="BS111" i="1"/>
  <c r="BU111" i="1"/>
  <c r="BS127" i="1"/>
  <c r="BU127" i="1"/>
  <c r="BS143" i="1"/>
  <c r="BU143" i="1"/>
  <c r="BS159" i="1"/>
  <c r="BU159" i="1"/>
  <c r="BS175" i="1"/>
  <c r="BU175" i="1"/>
  <c r="BS191" i="1"/>
  <c r="BU191" i="1"/>
  <c r="BS207" i="1"/>
  <c r="BU207" i="1"/>
  <c r="BS223" i="1"/>
  <c r="BU223" i="1"/>
  <c r="BU239" i="1"/>
  <c r="BS239" i="1"/>
  <c r="BU255" i="1"/>
  <c r="BS255" i="1"/>
  <c r="BU271" i="1"/>
  <c r="BS271" i="1"/>
  <c r="BU287" i="1"/>
  <c r="BS287" i="1"/>
  <c r="BU303" i="1"/>
  <c r="BS303" i="1"/>
  <c r="BU319" i="1"/>
  <c r="BS319" i="1"/>
  <c r="BU335" i="1"/>
  <c r="BS335" i="1"/>
  <c r="BU351" i="1"/>
  <c r="BS351" i="1"/>
  <c r="BU367" i="1"/>
  <c r="BS367" i="1"/>
  <c r="BS382" i="1"/>
  <c r="BU382" i="1"/>
  <c r="BS397" i="1"/>
  <c r="BU397" i="1"/>
  <c r="BS412" i="1"/>
  <c r="BU412" i="1"/>
  <c r="BS431" i="1"/>
  <c r="BU431" i="1"/>
  <c r="BS445" i="1"/>
  <c r="BU445" i="1"/>
  <c r="BU460" i="1"/>
  <c r="BS460" i="1"/>
  <c r="BU476" i="1"/>
  <c r="BS476" i="1"/>
  <c r="BU492" i="1"/>
  <c r="BS492" i="1"/>
  <c r="BU508" i="1"/>
  <c r="BS508" i="1"/>
  <c r="BU524" i="1"/>
  <c r="BS524" i="1"/>
  <c r="BU540" i="1"/>
  <c r="BS540" i="1"/>
  <c r="BU556" i="1"/>
  <c r="BS556" i="1"/>
  <c r="BU572" i="1"/>
  <c r="BS572" i="1"/>
  <c r="BU588" i="1"/>
  <c r="BS588" i="1"/>
  <c r="BU604" i="1"/>
  <c r="BS604" i="1"/>
  <c r="BU620" i="1"/>
  <c r="BS620" i="1"/>
  <c r="BU636" i="1"/>
  <c r="BS636" i="1"/>
  <c r="BU652" i="1"/>
  <c r="BS652" i="1"/>
  <c r="BU668" i="1"/>
  <c r="BS668" i="1"/>
  <c r="BU684" i="1"/>
  <c r="BS684" i="1"/>
  <c r="BU700" i="1"/>
  <c r="BS700" i="1"/>
  <c r="BU716" i="1"/>
  <c r="BS716" i="1"/>
  <c r="BU732" i="1"/>
  <c r="BS732" i="1"/>
  <c r="BU764" i="1"/>
  <c r="BS764" i="1"/>
  <c r="BU796" i="1"/>
  <c r="BS796" i="1"/>
  <c r="BU895" i="1"/>
  <c r="BS895" i="1"/>
  <c r="BU927" i="1"/>
  <c r="BS927" i="1"/>
  <c r="BS959" i="1"/>
  <c r="BU959" i="1"/>
  <c r="BU997" i="1"/>
  <c r="BS997" i="1"/>
  <c r="BU1033" i="1"/>
  <c r="BS1033" i="1"/>
  <c r="BU1061" i="1"/>
  <c r="BS1061" i="1"/>
  <c r="BU1093" i="1"/>
  <c r="BS1093" i="1"/>
  <c r="BU1122" i="1"/>
  <c r="BS1122" i="1"/>
  <c r="BS1159" i="1"/>
  <c r="BU1159" i="1"/>
  <c r="BU13" i="1"/>
  <c r="BS13" i="1"/>
  <c r="BS28" i="1"/>
  <c r="BU28" i="1"/>
  <c r="BS44" i="1"/>
  <c r="BU44" i="1"/>
  <c r="BS60" i="1"/>
  <c r="BU60" i="1"/>
  <c r="BS76" i="1"/>
  <c r="BU76" i="1"/>
  <c r="BS92" i="1"/>
  <c r="BU92" i="1"/>
  <c r="BS108" i="1"/>
  <c r="BU108" i="1"/>
  <c r="BS124" i="1"/>
  <c r="BU124" i="1"/>
  <c r="BS140" i="1"/>
  <c r="BU140" i="1"/>
  <c r="BU156" i="1"/>
  <c r="BS156" i="1"/>
  <c r="BS172" i="1"/>
  <c r="BU172" i="1"/>
  <c r="BS188" i="1"/>
  <c r="BU188" i="1"/>
  <c r="BS204" i="1"/>
  <c r="BU204" i="1"/>
  <c r="BS220" i="1"/>
  <c r="BU220" i="1"/>
  <c r="BU236" i="1"/>
  <c r="BS236" i="1"/>
  <c r="BU252" i="1"/>
  <c r="BS252" i="1"/>
  <c r="BU268" i="1"/>
  <c r="BS268" i="1"/>
  <c r="BU284" i="1"/>
  <c r="BS284" i="1"/>
  <c r="BU300" i="1"/>
  <c r="BS300" i="1"/>
  <c r="BU316" i="1"/>
  <c r="BS316" i="1"/>
  <c r="BU332" i="1"/>
  <c r="BS332" i="1"/>
  <c r="BU348" i="1"/>
  <c r="BS348" i="1"/>
  <c r="BU364" i="1"/>
  <c r="BS364" i="1"/>
  <c r="BS380" i="1"/>
  <c r="BU380" i="1"/>
  <c r="BU394" i="1"/>
  <c r="BS394" i="1"/>
  <c r="BS413" i="1"/>
  <c r="BU413" i="1"/>
  <c r="BS428" i="1"/>
  <c r="BU428" i="1"/>
  <c r="BU442" i="1"/>
  <c r="BS442" i="1"/>
  <c r="BU458" i="1"/>
  <c r="BS458" i="1"/>
  <c r="BU473" i="1"/>
  <c r="BS473" i="1"/>
  <c r="BU489" i="1"/>
  <c r="BS489" i="1"/>
  <c r="BU505" i="1"/>
  <c r="BS505" i="1"/>
  <c r="BU521" i="1"/>
  <c r="BS521" i="1"/>
  <c r="BU537" i="1"/>
  <c r="BS537" i="1"/>
  <c r="BU553" i="1"/>
  <c r="BS553" i="1"/>
  <c r="BU569" i="1"/>
  <c r="BS569" i="1"/>
  <c r="BU585" i="1"/>
  <c r="BS585" i="1"/>
  <c r="BU601" i="1"/>
  <c r="BS601" i="1"/>
  <c r="BU617" i="1"/>
  <c r="BS617" i="1"/>
  <c r="BU633" i="1"/>
  <c r="BS633" i="1"/>
  <c r="BU649" i="1"/>
  <c r="BS649" i="1"/>
  <c r="BU665" i="1"/>
  <c r="BS665" i="1"/>
  <c r="BU681" i="1"/>
  <c r="BS681" i="1"/>
  <c r="BU697" i="1"/>
  <c r="BS697" i="1"/>
  <c r="BU713" i="1"/>
  <c r="BS713" i="1"/>
  <c r="BU729" i="1"/>
  <c r="BS729" i="1"/>
  <c r="BS757" i="1"/>
  <c r="BU757" i="1"/>
  <c r="BU789" i="1"/>
  <c r="BS789" i="1"/>
  <c r="BS888" i="1"/>
  <c r="BU888" i="1"/>
  <c r="BS920" i="1"/>
  <c r="BU920" i="1"/>
  <c r="BS952" i="1"/>
  <c r="BU952" i="1"/>
  <c r="BS990" i="1"/>
  <c r="BU990" i="1"/>
  <c r="BU1020" i="1"/>
  <c r="BS1020" i="1"/>
  <c r="BS1048" i="1"/>
  <c r="BU1048" i="1"/>
  <c r="BS1086" i="1"/>
  <c r="BU1086" i="1"/>
  <c r="BU1123" i="1"/>
  <c r="BS1123" i="1"/>
  <c r="BS1161" i="1"/>
  <c r="BU1161" i="1"/>
  <c r="BU734" i="1"/>
  <c r="BS734" i="1"/>
  <c r="BU750" i="1"/>
  <c r="BS750" i="1"/>
  <c r="BU766" i="1"/>
  <c r="BS766" i="1"/>
  <c r="BU782" i="1"/>
  <c r="BS782" i="1"/>
  <c r="BU798" i="1"/>
  <c r="BS798" i="1"/>
  <c r="BU878" i="1"/>
  <c r="BS878" i="1"/>
  <c r="BS897" i="1"/>
  <c r="BU897" i="1"/>
  <c r="BS913" i="1"/>
  <c r="BU913" i="1"/>
  <c r="BS929" i="1"/>
  <c r="BU929" i="1"/>
  <c r="BS945" i="1"/>
  <c r="BU945" i="1"/>
  <c r="BU961" i="1"/>
  <c r="BS961" i="1"/>
  <c r="BS981" i="1"/>
  <c r="BU981" i="1"/>
  <c r="BU999" i="1"/>
  <c r="BS999" i="1"/>
  <c r="BU1013" i="1"/>
  <c r="BS1013" i="1"/>
  <c r="BU1031" i="1"/>
  <c r="BS1031" i="1"/>
  <c r="BU1045" i="1"/>
  <c r="BS1045" i="1"/>
  <c r="BU1063" i="1"/>
  <c r="BS1063" i="1"/>
  <c r="BU1079" i="1"/>
  <c r="BS1079" i="1"/>
  <c r="BU1095" i="1"/>
  <c r="BS1095" i="1"/>
  <c r="BU1113" i="1"/>
  <c r="BS1113" i="1"/>
  <c r="BU1132" i="1"/>
  <c r="BS1132" i="1"/>
  <c r="BU1148" i="1"/>
  <c r="BS1148" i="1"/>
  <c r="BU1176" i="1"/>
  <c r="BS1176" i="1"/>
  <c r="BU1192" i="1"/>
  <c r="BS1192" i="1"/>
  <c r="BU1208" i="1"/>
  <c r="BS1208" i="1"/>
  <c r="BU1224" i="1"/>
  <c r="BS1224" i="1"/>
  <c r="BU1240" i="1"/>
  <c r="BS1240" i="1"/>
  <c r="BU1258" i="1"/>
  <c r="BS1258" i="1"/>
  <c r="BS1273" i="1"/>
  <c r="BU1273" i="1"/>
  <c r="BS1298" i="1"/>
  <c r="BU1298" i="1"/>
  <c r="BU1313" i="1"/>
  <c r="BS1313" i="1"/>
  <c r="BU1329" i="1"/>
  <c r="BS1329" i="1"/>
  <c r="BU1345" i="1"/>
  <c r="BS1345" i="1"/>
  <c r="BU1361" i="1"/>
  <c r="BS1361" i="1"/>
  <c r="BU1377" i="1"/>
  <c r="BS1377" i="1"/>
  <c r="BU1393" i="1"/>
  <c r="BS1393" i="1"/>
  <c r="BU1409" i="1"/>
  <c r="BS1409" i="1"/>
  <c r="BU1425" i="1"/>
  <c r="BS1425" i="1"/>
  <c r="BU1457" i="1"/>
  <c r="BS1457" i="1"/>
  <c r="BS1472" i="1"/>
  <c r="BU1472" i="1"/>
  <c r="BU1490" i="1"/>
  <c r="BS1490" i="1"/>
  <c r="BU1506" i="1"/>
  <c r="BS1506" i="1"/>
  <c r="BU1522" i="1"/>
  <c r="BS1522" i="1"/>
  <c r="BU1538" i="1"/>
  <c r="BS1538" i="1"/>
  <c r="BS1554" i="1"/>
  <c r="BU1554" i="1"/>
  <c r="BU1570" i="1"/>
  <c r="BS1570" i="1"/>
  <c r="BS1586" i="1"/>
  <c r="BU1586" i="1"/>
  <c r="BU1602" i="1"/>
  <c r="BS1602" i="1"/>
  <c r="BS1618" i="1"/>
  <c r="BU1618" i="1"/>
  <c r="BS1634" i="1"/>
  <c r="BU1634" i="1"/>
  <c r="BS1650" i="1"/>
  <c r="BU1650" i="1"/>
  <c r="BS1666" i="1"/>
  <c r="BU1666" i="1"/>
  <c r="BS1682" i="1"/>
  <c r="BU1682" i="1"/>
  <c r="BS1698" i="1"/>
  <c r="BU1698" i="1"/>
  <c r="BS1714" i="1"/>
  <c r="BU1714" i="1"/>
  <c r="BS1730" i="1"/>
  <c r="BU1730" i="1"/>
  <c r="BU1751" i="1"/>
  <c r="BS1751" i="1"/>
  <c r="BS1783" i="1"/>
  <c r="BU1783" i="1"/>
  <c r="BU1799" i="1"/>
  <c r="BS1799" i="1"/>
  <c r="BU1815" i="1"/>
  <c r="BS1815" i="1"/>
  <c r="BS1840" i="1"/>
  <c r="BU1840" i="1"/>
  <c r="BS1867" i="1"/>
  <c r="BU1867" i="1"/>
  <c r="BS1883" i="1"/>
  <c r="BU1883" i="1"/>
  <c r="BU1898" i="1"/>
  <c r="BS1898" i="1"/>
  <c r="BS1914" i="1"/>
  <c r="BU1914" i="1"/>
  <c r="BS1930" i="1"/>
  <c r="BU1930" i="1"/>
  <c r="BS1949" i="1"/>
  <c r="BU1949" i="1"/>
  <c r="BU1965" i="1"/>
  <c r="BS1965" i="1"/>
  <c r="BU1980" i="1"/>
  <c r="BS1980" i="1"/>
  <c r="BS1995" i="1"/>
  <c r="BU1995" i="1"/>
  <c r="BU735" i="1"/>
  <c r="BS735" i="1"/>
  <c r="BU751" i="1"/>
  <c r="BS751" i="1"/>
  <c r="BU767" i="1"/>
  <c r="BS767" i="1"/>
  <c r="BS783" i="1"/>
  <c r="BU783" i="1"/>
  <c r="BS799" i="1"/>
  <c r="BU799" i="1"/>
  <c r="BU880" i="1"/>
  <c r="BS880" i="1"/>
  <c r="BS898" i="1"/>
  <c r="BU898" i="1"/>
  <c r="BS914" i="1"/>
  <c r="BU914" i="1"/>
  <c r="BS930" i="1"/>
  <c r="BU930" i="1"/>
  <c r="BS946" i="1"/>
  <c r="BU946" i="1"/>
  <c r="BS962" i="1"/>
  <c r="BU962" i="1"/>
  <c r="BS982" i="1"/>
  <c r="BU982" i="1"/>
  <c r="BS1000" i="1"/>
  <c r="BU1000" i="1"/>
  <c r="BU1018" i="1"/>
  <c r="BS1018" i="1"/>
  <c r="BS1032" i="1"/>
  <c r="BU1032" i="1"/>
  <c r="BU1050" i="1"/>
  <c r="BS1050" i="1"/>
  <c r="BU1064" i="1"/>
  <c r="BS1064" i="1"/>
  <c r="BU1080" i="1"/>
  <c r="BS1080" i="1"/>
  <c r="BU1096" i="1"/>
  <c r="BS1096" i="1"/>
  <c r="BS1110" i="1"/>
  <c r="BU1110" i="1"/>
  <c r="BU1125" i="1"/>
  <c r="BS1125" i="1"/>
  <c r="BU1141" i="1"/>
  <c r="BS1141" i="1"/>
  <c r="BS1165" i="1"/>
  <c r="BU1165" i="1"/>
  <c r="BS1185" i="1"/>
  <c r="BU1185" i="1"/>
  <c r="BS1201" i="1"/>
  <c r="BU1201" i="1"/>
  <c r="BS1217" i="1"/>
  <c r="BU1217" i="1"/>
  <c r="BS1233" i="1"/>
  <c r="BU1233" i="1"/>
  <c r="BU1249" i="1"/>
  <c r="BS1249" i="1"/>
  <c r="BU1267" i="1"/>
  <c r="BS1267" i="1"/>
  <c r="BS1287" i="1"/>
  <c r="BU1287" i="1"/>
  <c r="BU1303" i="1"/>
  <c r="BS1303" i="1"/>
  <c r="BS1318" i="1"/>
  <c r="BU1318" i="1"/>
  <c r="BS1334" i="1"/>
  <c r="BU1334" i="1"/>
  <c r="BU1350" i="1"/>
  <c r="BS1350" i="1"/>
  <c r="BU1366" i="1"/>
  <c r="BS1366" i="1"/>
  <c r="BU1382" i="1"/>
  <c r="BS1382" i="1"/>
  <c r="BS1398" i="1"/>
  <c r="BU1398" i="1"/>
  <c r="BS1414" i="1"/>
  <c r="BU1414" i="1"/>
  <c r="BU1435" i="1"/>
  <c r="BS1435" i="1"/>
  <c r="BS1462" i="1"/>
  <c r="BU1462" i="1"/>
  <c r="BU1483" i="1"/>
  <c r="BS1483" i="1"/>
  <c r="BU1499" i="1"/>
  <c r="BS1499" i="1"/>
  <c r="BU1515" i="1"/>
  <c r="BS1515" i="1"/>
  <c r="BU1531" i="1"/>
  <c r="BS1531" i="1"/>
  <c r="BU1547" i="1"/>
  <c r="BS1547" i="1"/>
  <c r="BU1563" i="1"/>
  <c r="BS1563" i="1"/>
  <c r="BU1579" i="1"/>
  <c r="BS1579" i="1"/>
  <c r="BS1595" i="1"/>
  <c r="BU1595" i="1"/>
  <c r="BS1611" i="1"/>
  <c r="BU1611" i="1"/>
  <c r="BS1627" i="1"/>
  <c r="BU1627" i="1"/>
  <c r="BS1643" i="1"/>
  <c r="BU1643" i="1"/>
  <c r="BU1659" i="1"/>
  <c r="BS1659" i="1"/>
  <c r="BU1675" i="1"/>
  <c r="BS1675" i="1"/>
  <c r="BU1691" i="1"/>
  <c r="BS1691" i="1"/>
  <c r="BU1707" i="1"/>
  <c r="BS1707" i="1"/>
  <c r="BU1723" i="1"/>
  <c r="BS1723" i="1"/>
  <c r="BS1739" i="1"/>
  <c r="BU1739" i="1"/>
  <c r="BS1769" i="1"/>
  <c r="BU1769" i="1"/>
  <c r="BU1796" i="1"/>
  <c r="BS1796" i="1"/>
  <c r="BU1812" i="1"/>
  <c r="BS1812" i="1"/>
  <c r="BU1834" i="1"/>
  <c r="BS1834" i="1"/>
  <c r="BS1861" i="1"/>
  <c r="BU1861" i="1"/>
  <c r="BS1876" i="1"/>
  <c r="BU1876" i="1"/>
  <c r="BU1895" i="1"/>
  <c r="BS1895" i="1"/>
  <c r="BU1911" i="1"/>
  <c r="BS1911" i="1"/>
  <c r="BU1927" i="1"/>
  <c r="BS1927" i="1"/>
  <c r="BS1943" i="1"/>
  <c r="BU1943" i="1"/>
  <c r="BS1958" i="1"/>
  <c r="BU1958" i="1"/>
  <c r="BU1977" i="1"/>
  <c r="BS1977" i="1"/>
  <c r="BU1992" i="1"/>
  <c r="BS1992" i="1"/>
  <c r="BU2008" i="1"/>
  <c r="BS2008" i="1"/>
  <c r="BU1210" i="1"/>
  <c r="BS1210" i="1"/>
  <c r="BU1226" i="1"/>
  <c r="BS1226" i="1"/>
  <c r="BU1242" i="1"/>
  <c r="BS1242" i="1"/>
  <c r="BU1256" i="1"/>
  <c r="BS1256" i="1"/>
  <c r="BS1271" i="1"/>
  <c r="BU1271" i="1"/>
  <c r="BU1289" i="1"/>
  <c r="BS1289" i="1"/>
  <c r="BS1304" i="1"/>
  <c r="BU1304" i="1"/>
  <c r="BU1319" i="1"/>
  <c r="BS1319" i="1"/>
  <c r="BU1335" i="1"/>
  <c r="BS1335" i="1"/>
  <c r="BU1351" i="1"/>
  <c r="BS1351" i="1"/>
  <c r="BU1367" i="1"/>
  <c r="BS1367" i="1"/>
  <c r="BU1383" i="1"/>
  <c r="BS1383" i="1"/>
  <c r="BU1399" i="1"/>
  <c r="BS1399" i="1"/>
  <c r="BU1415" i="1"/>
  <c r="BS1415" i="1"/>
  <c r="BU1437" i="1"/>
  <c r="BS1437" i="1"/>
  <c r="BU1463" i="1"/>
  <c r="BS1463" i="1"/>
  <c r="BU1480" i="1"/>
  <c r="BS1480" i="1"/>
  <c r="BS1496" i="1"/>
  <c r="BU1496" i="1"/>
  <c r="BS1512" i="1"/>
  <c r="BU1512" i="1"/>
  <c r="BS1528" i="1"/>
  <c r="BU1528" i="1"/>
  <c r="BS1544" i="1"/>
  <c r="BU1544" i="1"/>
  <c r="BU1560" i="1"/>
  <c r="BS1560" i="1"/>
  <c r="BS1576" i="1"/>
  <c r="BU1576" i="1"/>
  <c r="BS1592" i="1"/>
  <c r="BU1592" i="1"/>
  <c r="BS1608" i="1"/>
  <c r="BU1608" i="1"/>
  <c r="BS1624" i="1"/>
  <c r="BU1624" i="1"/>
  <c r="BS1640" i="1"/>
  <c r="BU1640" i="1"/>
  <c r="BS1656" i="1"/>
  <c r="BU1656" i="1"/>
  <c r="BS1672" i="1"/>
  <c r="BU1672" i="1"/>
  <c r="BS1688" i="1"/>
  <c r="BU1688" i="1"/>
  <c r="BS1704" i="1"/>
  <c r="BU1704" i="1"/>
  <c r="BS1720" i="1"/>
  <c r="BU1720" i="1"/>
  <c r="BS1736" i="1"/>
  <c r="BU1736" i="1"/>
  <c r="BU1763" i="1"/>
  <c r="BS1763" i="1"/>
  <c r="BU1789" i="1"/>
  <c r="BS1789" i="1"/>
  <c r="BU1805" i="1"/>
  <c r="BS1805" i="1"/>
  <c r="BS1821" i="1"/>
  <c r="BU1821" i="1"/>
  <c r="BS1852" i="1"/>
  <c r="BU1852" i="1"/>
  <c r="BU1869" i="1"/>
  <c r="BS1869" i="1"/>
  <c r="BU1885" i="1"/>
  <c r="BS1885" i="1"/>
  <c r="BU1900" i="1"/>
  <c r="BS1900" i="1"/>
  <c r="BS1916" i="1"/>
  <c r="BU1916" i="1"/>
  <c r="BS1932" i="1"/>
  <c r="BU1932" i="1"/>
  <c r="BS1947" i="1"/>
  <c r="BU1947" i="1"/>
  <c r="BU1963" i="1"/>
  <c r="BS1963" i="1"/>
  <c r="BU1978" i="1"/>
  <c r="BS1978" i="1"/>
  <c r="BU1993" i="1"/>
  <c r="BS1993" i="1"/>
  <c r="BU2009" i="1"/>
  <c r="BS2009" i="1"/>
  <c r="BS1203" i="1"/>
  <c r="BU1203" i="1"/>
  <c r="BS1219" i="1"/>
  <c r="BU1219" i="1"/>
  <c r="BS1235" i="1"/>
  <c r="BU1235" i="1"/>
  <c r="BU1251" i="1"/>
  <c r="BS1251" i="1"/>
  <c r="BU1265" i="1"/>
  <c r="BS1265" i="1"/>
  <c r="BS1285" i="1"/>
  <c r="BU1285" i="1"/>
  <c r="BU1301" i="1"/>
  <c r="BS1301" i="1"/>
  <c r="BU1320" i="1"/>
  <c r="BS1320" i="1"/>
  <c r="BU1336" i="1"/>
  <c r="BS1336" i="1"/>
  <c r="BS1352" i="1"/>
  <c r="BU1352" i="1"/>
  <c r="BS1368" i="1"/>
  <c r="BU1368" i="1"/>
  <c r="BS1384" i="1"/>
  <c r="BU1384" i="1"/>
  <c r="BS1400" i="1"/>
  <c r="BU1400" i="1"/>
  <c r="BS1416" i="1"/>
  <c r="BU1416" i="1"/>
  <c r="BU1439" i="1"/>
  <c r="BS1439" i="1"/>
  <c r="BS1464" i="1"/>
  <c r="BU1464" i="1"/>
  <c r="BU1481" i="1"/>
  <c r="BS1481" i="1"/>
  <c r="BU1497" i="1"/>
  <c r="BS1497" i="1"/>
  <c r="BU1513" i="1"/>
  <c r="BS1513" i="1"/>
  <c r="BU1529" i="1"/>
  <c r="BS1529" i="1"/>
  <c r="BU1545" i="1"/>
  <c r="BS1545" i="1"/>
  <c r="BU1561" i="1"/>
  <c r="BS1561" i="1"/>
  <c r="BU1577" i="1"/>
  <c r="BS1577" i="1"/>
  <c r="BS1593" i="1"/>
  <c r="BU1593" i="1"/>
  <c r="BS1609" i="1"/>
  <c r="BU1609" i="1"/>
  <c r="BS1625" i="1"/>
  <c r="BU1625" i="1"/>
  <c r="BS1641" i="1"/>
  <c r="BU1641" i="1"/>
  <c r="BU1657" i="1"/>
  <c r="BS1657" i="1"/>
  <c r="BU1673" i="1"/>
  <c r="BS1673" i="1"/>
  <c r="BU1689" i="1"/>
  <c r="BS1689" i="1"/>
  <c r="BU1705" i="1"/>
  <c r="BS1705" i="1"/>
  <c r="BU1721" i="1"/>
  <c r="BS1721" i="1"/>
  <c r="BU1737" i="1"/>
  <c r="BS1737" i="1"/>
  <c r="BU1765" i="1"/>
  <c r="BS1765" i="1"/>
  <c r="BU1790" i="1"/>
  <c r="BS1790" i="1"/>
  <c r="BU1806" i="1"/>
  <c r="BS1806" i="1"/>
  <c r="BS1822" i="1"/>
  <c r="BU1822" i="1"/>
  <c r="BS1854" i="1"/>
  <c r="BU1854" i="1"/>
  <c r="BS1870" i="1"/>
  <c r="BU1870" i="1"/>
  <c r="BS1886" i="1"/>
  <c r="BU1886" i="1"/>
  <c r="BU1901" i="1"/>
  <c r="BS1901" i="1"/>
  <c r="BU1917" i="1"/>
  <c r="BS1917" i="1"/>
  <c r="BU1933" i="1"/>
  <c r="BS1933" i="1"/>
  <c r="BS1948" i="1"/>
  <c r="BU1948" i="1"/>
  <c r="BS1964" i="1"/>
  <c r="BU1964" i="1"/>
  <c r="BU1979" i="1"/>
  <c r="BS1979" i="1"/>
  <c r="BU1998" i="1"/>
  <c r="BS1998" i="1"/>
  <c r="BM7" i="1"/>
  <c r="BU1833" i="1"/>
  <c r="BS1833" i="1"/>
  <c r="BU1758" i="1"/>
  <c r="BS1758" i="1"/>
  <c r="BU1742" i="1"/>
  <c r="BS1742" i="1"/>
  <c r="BU1831" i="1"/>
  <c r="BS1831" i="1"/>
  <c r="BU1784" i="1"/>
  <c r="BS1784" i="1"/>
  <c r="BS1849" i="1"/>
  <c r="BU1849" i="1"/>
  <c r="BS1766" i="1"/>
  <c r="BU1766" i="1"/>
  <c r="BS1744" i="1"/>
  <c r="BU1744" i="1"/>
  <c r="BU1827" i="1"/>
  <c r="BS1827" i="1"/>
  <c r="BS1764" i="1"/>
  <c r="BU1764" i="1"/>
  <c r="BS974" i="1"/>
  <c r="BU974" i="1"/>
  <c r="BU869" i="1"/>
  <c r="BS869" i="1"/>
  <c r="BS841" i="1"/>
  <c r="BU841" i="1"/>
  <c r="BS809" i="1"/>
  <c r="BU809" i="1"/>
  <c r="BU836" i="1"/>
  <c r="BS836" i="1"/>
  <c r="BU1454" i="1"/>
  <c r="BS1454" i="1"/>
  <c r="BU1438" i="1"/>
  <c r="BS1438" i="1"/>
  <c r="BU1288" i="1"/>
  <c r="BS1288" i="1"/>
  <c r="BU1150" i="1"/>
  <c r="BS1150" i="1"/>
  <c r="BU847" i="1"/>
  <c r="BS847" i="1"/>
  <c r="BU815" i="1"/>
  <c r="BS815" i="1"/>
  <c r="BU842" i="1"/>
  <c r="BS842" i="1"/>
  <c r="BU810" i="1"/>
  <c r="BS810" i="1"/>
  <c r="BS1156" i="1"/>
  <c r="BU1156" i="1"/>
  <c r="BS978" i="1"/>
  <c r="BU978" i="1"/>
  <c r="BU867" i="1"/>
  <c r="BS867" i="1"/>
  <c r="BU837" i="1"/>
  <c r="BS837" i="1"/>
  <c r="BS864" i="1"/>
  <c r="BU864" i="1"/>
  <c r="BS832" i="1"/>
  <c r="BU832" i="1"/>
  <c r="BU1456" i="1"/>
  <c r="BS1456" i="1"/>
  <c r="BU1440" i="1"/>
  <c r="BS1440" i="1"/>
  <c r="BU1284" i="1"/>
  <c r="BS1284" i="1"/>
  <c r="BU988" i="1"/>
  <c r="BS988" i="1"/>
  <c r="BU843" i="1"/>
  <c r="BS843" i="1"/>
  <c r="BU811" i="1"/>
  <c r="BS811" i="1"/>
  <c r="BU838" i="1"/>
  <c r="BS838" i="1"/>
  <c r="BS10" i="1"/>
  <c r="BU10" i="1"/>
  <c r="BR7" i="1"/>
  <c r="BU25" i="1"/>
  <c r="BS25" i="1"/>
  <c r="BU41" i="1"/>
  <c r="BS41" i="1"/>
  <c r="BU57" i="1"/>
  <c r="BS57" i="1"/>
  <c r="BU73" i="1"/>
  <c r="BS73" i="1"/>
  <c r="BU89" i="1"/>
  <c r="BS89" i="1"/>
  <c r="BU105" i="1"/>
  <c r="BS105" i="1"/>
  <c r="BU121" i="1"/>
  <c r="BS121" i="1"/>
  <c r="BU137" i="1"/>
  <c r="BS137" i="1"/>
  <c r="BU153" i="1"/>
  <c r="BS153" i="1"/>
  <c r="BU169" i="1"/>
  <c r="BS169" i="1"/>
  <c r="BU185" i="1"/>
  <c r="BS185" i="1"/>
  <c r="BU201" i="1"/>
  <c r="BS201" i="1"/>
  <c r="BU217" i="1"/>
  <c r="BS217" i="1"/>
  <c r="BU233" i="1"/>
  <c r="BS233" i="1"/>
  <c r="BU249" i="1"/>
  <c r="BS249" i="1"/>
  <c r="BU265" i="1"/>
  <c r="BS265" i="1"/>
  <c r="BU281" i="1"/>
  <c r="BS281" i="1"/>
  <c r="BU297" i="1"/>
  <c r="BS297" i="1"/>
  <c r="BU313" i="1"/>
  <c r="BS313" i="1"/>
  <c r="BU329" i="1"/>
  <c r="BS329" i="1"/>
  <c r="BU345" i="1"/>
  <c r="BS345" i="1"/>
  <c r="BU361" i="1"/>
  <c r="BS361" i="1"/>
  <c r="BU377" i="1"/>
  <c r="BS377" i="1"/>
  <c r="BS395" i="1"/>
  <c r="BU395" i="1"/>
  <c r="BU410" i="1"/>
  <c r="BS410" i="1"/>
  <c r="BS425" i="1"/>
  <c r="BU425" i="1"/>
  <c r="BS443" i="1"/>
  <c r="BU443" i="1"/>
  <c r="BS459" i="1"/>
  <c r="BU459" i="1"/>
  <c r="BU474" i="1"/>
  <c r="BS474" i="1"/>
  <c r="BU490" i="1"/>
  <c r="BS490" i="1"/>
  <c r="BU506" i="1"/>
  <c r="BS506" i="1"/>
  <c r="BU522" i="1"/>
  <c r="BS522" i="1"/>
  <c r="BU538" i="1"/>
  <c r="BS538" i="1"/>
  <c r="BU554" i="1"/>
  <c r="BS554" i="1"/>
  <c r="BU570" i="1"/>
  <c r="BS570" i="1"/>
  <c r="BU586" i="1"/>
  <c r="BS586" i="1"/>
  <c r="BU602" i="1"/>
  <c r="BS602" i="1"/>
  <c r="BU618" i="1"/>
  <c r="BS618" i="1"/>
  <c r="BU634" i="1"/>
  <c r="BS634" i="1"/>
  <c r="BU650" i="1"/>
  <c r="BS650" i="1"/>
  <c r="BU666" i="1"/>
  <c r="BS666" i="1"/>
  <c r="BU682" i="1"/>
  <c r="BS682" i="1"/>
  <c r="BU698" i="1"/>
  <c r="BS698" i="1"/>
  <c r="BU714" i="1"/>
  <c r="BS714" i="1"/>
  <c r="BU730" i="1"/>
  <c r="BS730" i="1"/>
  <c r="BU760" i="1"/>
  <c r="BS760" i="1"/>
  <c r="BU792" i="1"/>
  <c r="BS792" i="1"/>
  <c r="BS891" i="1"/>
  <c r="BU891" i="1"/>
  <c r="BS923" i="1"/>
  <c r="BU923" i="1"/>
  <c r="BS955" i="1"/>
  <c r="BU955" i="1"/>
  <c r="BS993" i="1"/>
  <c r="BU993" i="1"/>
  <c r="BS1022" i="1"/>
  <c r="BU1022" i="1"/>
  <c r="BS1057" i="1"/>
  <c r="BU1057" i="1"/>
  <c r="BS1089" i="1"/>
  <c r="BU1089" i="1"/>
  <c r="BU1118" i="1"/>
  <c r="BS1118" i="1"/>
  <c r="BS1151" i="1"/>
  <c r="BU1151" i="1"/>
  <c r="BU11" i="1"/>
  <c r="BS11" i="1"/>
  <c r="BS30" i="1"/>
  <c r="BU30" i="1"/>
  <c r="BS46" i="1"/>
  <c r="BU46" i="1"/>
  <c r="BS62" i="1"/>
  <c r="BU62" i="1"/>
  <c r="BS78" i="1"/>
  <c r="BU78" i="1"/>
  <c r="BS94" i="1"/>
  <c r="BU94" i="1"/>
  <c r="BS110" i="1"/>
  <c r="BU110" i="1"/>
  <c r="BS126" i="1"/>
  <c r="BU126" i="1"/>
  <c r="BS142" i="1"/>
  <c r="BU142" i="1"/>
  <c r="BS158" i="1"/>
  <c r="BU158" i="1"/>
  <c r="BS174" i="1"/>
  <c r="BU174" i="1"/>
  <c r="BS190" i="1"/>
  <c r="BU190" i="1"/>
  <c r="BS206" i="1"/>
  <c r="BU206" i="1"/>
  <c r="BS222" i="1"/>
  <c r="BU222" i="1"/>
  <c r="BU238" i="1"/>
  <c r="BS238" i="1"/>
  <c r="BU254" i="1"/>
  <c r="BS254" i="1"/>
  <c r="BU270" i="1"/>
  <c r="BS270" i="1"/>
  <c r="BU286" i="1"/>
  <c r="BS286" i="1"/>
  <c r="BU302" i="1"/>
  <c r="BS302" i="1"/>
  <c r="BU318" i="1"/>
  <c r="BS318" i="1"/>
  <c r="BU334" i="1"/>
  <c r="BS334" i="1"/>
  <c r="BU350" i="1"/>
  <c r="BS350" i="1"/>
  <c r="BU366" i="1"/>
  <c r="BS366" i="1"/>
  <c r="BS385" i="1"/>
  <c r="BU385" i="1"/>
  <c r="BU400" i="1"/>
  <c r="BS400" i="1"/>
  <c r="BS415" i="1"/>
  <c r="BU415" i="1"/>
  <c r="BU430" i="1"/>
  <c r="BS430" i="1"/>
  <c r="BU448" i="1"/>
  <c r="BS448" i="1"/>
  <c r="BU467" i="1"/>
  <c r="BS467" i="1"/>
  <c r="BU483" i="1"/>
  <c r="BS483" i="1"/>
  <c r="BU499" i="1"/>
  <c r="BS499" i="1"/>
  <c r="BU515" i="1"/>
  <c r="BS515" i="1"/>
  <c r="BU531" i="1"/>
  <c r="BS531" i="1"/>
  <c r="BU547" i="1"/>
  <c r="BS547" i="1"/>
  <c r="BU563" i="1"/>
  <c r="BS563" i="1"/>
  <c r="BU579" i="1"/>
  <c r="BS579" i="1"/>
  <c r="BU595" i="1"/>
  <c r="BS595" i="1"/>
  <c r="BU611" i="1"/>
  <c r="BS611" i="1"/>
  <c r="BU627" i="1"/>
  <c r="BS627" i="1"/>
  <c r="BU643" i="1"/>
  <c r="BS643" i="1"/>
  <c r="BU659" i="1"/>
  <c r="BS659" i="1"/>
  <c r="BU675" i="1"/>
  <c r="BS675" i="1"/>
  <c r="BU691" i="1"/>
  <c r="BS691" i="1"/>
  <c r="BU707" i="1"/>
  <c r="BS707" i="1"/>
  <c r="BU723" i="1"/>
  <c r="BS723" i="1"/>
  <c r="BS745" i="1"/>
  <c r="BU745" i="1"/>
  <c r="BU777" i="1"/>
  <c r="BS777" i="1"/>
  <c r="BU868" i="1"/>
  <c r="BS868" i="1"/>
  <c r="BU908" i="1"/>
  <c r="BS908" i="1"/>
  <c r="BU940" i="1"/>
  <c r="BS940" i="1"/>
  <c r="BU972" i="1"/>
  <c r="BS972" i="1"/>
  <c r="BS1008" i="1"/>
  <c r="BU1008" i="1"/>
  <c r="BS1044" i="1"/>
  <c r="BU1044" i="1"/>
  <c r="BU1074" i="1"/>
  <c r="BS1074" i="1"/>
  <c r="BU1106" i="1"/>
  <c r="BS1106" i="1"/>
  <c r="BU1135" i="1"/>
  <c r="BS1135" i="1"/>
  <c r="BS1179" i="1"/>
  <c r="BU1179" i="1"/>
  <c r="BU19" i="1"/>
  <c r="BS19" i="1"/>
  <c r="BU35" i="1"/>
  <c r="BS35" i="1"/>
  <c r="BU51" i="1"/>
  <c r="BS51" i="1"/>
  <c r="BU67" i="1"/>
  <c r="BS67" i="1"/>
  <c r="BU83" i="1"/>
  <c r="BS83" i="1"/>
  <c r="BU99" i="1"/>
  <c r="BS99" i="1"/>
  <c r="BU115" i="1"/>
  <c r="BS115" i="1"/>
  <c r="BU131" i="1"/>
  <c r="BS131" i="1"/>
  <c r="BU147" i="1"/>
  <c r="BS147" i="1"/>
  <c r="BU163" i="1"/>
  <c r="BS163" i="1"/>
  <c r="BU179" i="1"/>
  <c r="BS179" i="1"/>
  <c r="BU195" i="1"/>
  <c r="BS195" i="1"/>
  <c r="BU211" i="1"/>
  <c r="BS211" i="1"/>
  <c r="BU227" i="1"/>
  <c r="BS227" i="1"/>
  <c r="BU243" i="1"/>
  <c r="BS243" i="1"/>
  <c r="BU259" i="1"/>
  <c r="BS259" i="1"/>
  <c r="BU275" i="1"/>
  <c r="BS275" i="1"/>
  <c r="BU291" i="1"/>
  <c r="BS291" i="1"/>
  <c r="BU307" i="1"/>
  <c r="BS307" i="1"/>
  <c r="BU323" i="1"/>
  <c r="BS323" i="1"/>
  <c r="BU339" i="1"/>
  <c r="BS339" i="1"/>
  <c r="BU355" i="1"/>
  <c r="BS355" i="1"/>
  <c r="BU371" i="1"/>
  <c r="BS371" i="1"/>
  <c r="BS386" i="1"/>
  <c r="BU386" i="1"/>
  <c r="BS401" i="1"/>
  <c r="BU401" i="1"/>
  <c r="BS419" i="1"/>
  <c r="BU419" i="1"/>
  <c r="BU434" i="1"/>
  <c r="BS434" i="1"/>
  <c r="BS449" i="1"/>
  <c r="BU449" i="1"/>
  <c r="BU464" i="1"/>
  <c r="BS464" i="1"/>
  <c r="BU480" i="1"/>
  <c r="BS480" i="1"/>
  <c r="BU496" i="1"/>
  <c r="BS496" i="1"/>
  <c r="BU512" i="1"/>
  <c r="BS512" i="1"/>
  <c r="BU528" i="1"/>
  <c r="BS528" i="1"/>
  <c r="BU544" i="1"/>
  <c r="BS544" i="1"/>
  <c r="BU560" i="1"/>
  <c r="BS560" i="1"/>
  <c r="BU576" i="1"/>
  <c r="BS576" i="1"/>
  <c r="BU592" i="1"/>
  <c r="BS592" i="1"/>
  <c r="BU608" i="1"/>
  <c r="BS608" i="1"/>
  <c r="BU624" i="1"/>
  <c r="BS624" i="1"/>
  <c r="BU640" i="1"/>
  <c r="BS640" i="1"/>
  <c r="BU656" i="1"/>
  <c r="BS656" i="1"/>
  <c r="BU672" i="1"/>
  <c r="BS672" i="1"/>
  <c r="BU688" i="1"/>
  <c r="BS688" i="1"/>
  <c r="BU704" i="1"/>
  <c r="BS704" i="1"/>
  <c r="BU720" i="1"/>
  <c r="BS720" i="1"/>
  <c r="BU740" i="1"/>
  <c r="BS740" i="1"/>
  <c r="BU772" i="1"/>
  <c r="BS772" i="1"/>
  <c r="BU804" i="1"/>
  <c r="BS804" i="1"/>
  <c r="BU903" i="1"/>
  <c r="BS903" i="1"/>
  <c r="BU935" i="1"/>
  <c r="BS935" i="1"/>
  <c r="BU967" i="1"/>
  <c r="BS967" i="1"/>
  <c r="BU1011" i="1"/>
  <c r="BS1011" i="1"/>
  <c r="BU1039" i="1"/>
  <c r="BS1039" i="1"/>
  <c r="BU1069" i="1"/>
  <c r="BS1069" i="1"/>
  <c r="BU1101" i="1"/>
  <c r="BS1101" i="1"/>
  <c r="BU1130" i="1"/>
  <c r="BS1130" i="1"/>
  <c r="BS1173" i="1"/>
  <c r="BU1173" i="1"/>
  <c r="BU16" i="1"/>
  <c r="BS16" i="1"/>
  <c r="BU32" i="1"/>
  <c r="BS32" i="1"/>
  <c r="BU48" i="1"/>
  <c r="BS48" i="1"/>
  <c r="BU64" i="1"/>
  <c r="BS64" i="1"/>
  <c r="BU80" i="1"/>
  <c r="BS80" i="1"/>
  <c r="BU96" i="1"/>
  <c r="BS96" i="1"/>
  <c r="BU112" i="1"/>
  <c r="BS112" i="1"/>
  <c r="BU128" i="1"/>
  <c r="BS128" i="1"/>
  <c r="BU144" i="1"/>
  <c r="BS144" i="1"/>
  <c r="BU160" i="1"/>
  <c r="BS160" i="1"/>
  <c r="BU176" i="1"/>
  <c r="BS176" i="1"/>
  <c r="BU192" i="1"/>
  <c r="BS192" i="1"/>
  <c r="BU208" i="1"/>
  <c r="BS208" i="1"/>
  <c r="BU224" i="1"/>
  <c r="BS224" i="1"/>
  <c r="BS240" i="1"/>
  <c r="BU240" i="1"/>
  <c r="BS256" i="1"/>
  <c r="BU256" i="1"/>
  <c r="BS272" i="1"/>
  <c r="BU272" i="1"/>
  <c r="BS288" i="1"/>
  <c r="BU288" i="1"/>
  <c r="BS304" i="1"/>
  <c r="BU304" i="1"/>
  <c r="BS320" i="1"/>
  <c r="BU320" i="1"/>
  <c r="BS336" i="1"/>
  <c r="BU336" i="1"/>
  <c r="BS352" i="1"/>
  <c r="BU352" i="1"/>
  <c r="BS368" i="1"/>
  <c r="BU368" i="1"/>
  <c r="BS383" i="1"/>
  <c r="BU383" i="1"/>
  <c r="BU398" i="1"/>
  <c r="BS398" i="1"/>
  <c r="BU416" i="1"/>
  <c r="BS416" i="1"/>
  <c r="BS432" i="1"/>
  <c r="BU432" i="1"/>
  <c r="BS446" i="1"/>
  <c r="BU446" i="1"/>
  <c r="BS461" i="1"/>
  <c r="BU461" i="1"/>
  <c r="BU477" i="1"/>
  <c r="BS477" i="1"/>
  <c r="BU493" i="1"/>
  <c r="BS493" i="1"/>
  <c r="BU509" i="1"/>
  <c r="BS509" i="1"/>
  <c r="BU525" i="1"/>
  <c r="BS525" i="1"/>
  <c r="BU541" i="1"/>
  <c r="BS541" i="1"/>
  <c r="BU557" i="1"/>
  <c r="BS557" i="1"/>
  <c r="BU573" i="1"/>
  <c r="BS573" i="1"/>
  <c r="BU589" i="1"/>
  <c r="BS589" i="1"/>
  <c r="BU605" i="1"/>
  <c r="BS605" i="1"/>
  <c r="BU621" i="1"/>
  <c r="BS621" i="1"/>
  <c r="BU637" i="1"/>
  <c r="BS637" i="1"/>
  <c r="BU653" i="1"/>
  <c r="BS653" i="1"/>
  <c r="BU669" i="1"/>
  <c r="BS669" i="1"/>
  <c r="BU685" i="1"/>
  <c r="BS685" i="1"/>
  <c r="BU701" i="1"/>
  <c r="BS701" i="1"/>
  <c r="BU717" i="1"/>
  <c r="BS717" i="1"/>
  <c r="BU733" i="1"/>
  <c r="BS733" i="1"/>
  <c r="BS765" i="1"/>
  <c r="BU765" i="1"/>
  <c r="BU797" i="1"/>
  <c r="BS797" i="1"/>
  <c r="BS896" i="1"/>
  <c r="BU896" i="1"/>
  <c r="BS928" i="1"/>
  <c r="BU928" i="1"/>
  <c r="BS960" i="1"/>
  <c r="BU960" i="1"/>
  <c r="BU998" i="1"/>
  <c r="BS998" i="1"/>
  <c r="BU1026" i="1"/>
  <c r="BS1026" i="1"/>
  <c r="BS1062" i="1"/>
  <c r="BU1062" i="1"/>
  <c r="BS1094" i="1"/>
  <c r="BU1094" i="1"/>
  <c r="BU1131" i="1"/>
  <c r="BS1131" i="1"/>
  <c r="BS1175" i="1"/>
  <c r="BU1175" i="1"/>
  <c r="BU738" i="1"/>
  <c r="BS738" i="1"/>
  <c r="BU754" i="1"/>
  <c r="BS754" i="1"/>
  <c r="BU770" i="1"/>
  <c r="BS770" i="1"/>
  <c r="BU786" i="1"/>
  <c r="BS786" i="1"/>
  <c r="BU802" i="1"/>
  <c r="BS802" i="1"/>
  <c r="BS885" i="1"/>
  <c r="BU885" i="1"/>
  <c r="BU901" i="1"/>
  <c r="BS901" i="1"/>
  <c r="BU917" i="1"/>
  <c r="BS917" i="1"/>
  <c r="BU933" i="1"/>
  <c r="BS933" i="1"/>
  <c r="BU949" i="1"/>
  <c r="BS949" i="1"/>
  <c r="BU965" i="1"/>
  <c r="BS965" i="1"/>
  <c r="BS986" i="1"/>
  <c r="BU986" i="1"/>
  <c r="BU1003" i="1"/>
  <c r="BS1003" i="1"/>
  <c r="BU1017" i="1"/>
  <c r="BS1017" i="1"/>
  <c r="BU1035" i="1"/>
  <c r="BS1035" i="1"/>
  <c r="BU1049" i="1"/>
  <c r="BS1049" i="1"/>
  <c r="BS1067" i="1"/>
  <c r="BU1067" i="1"/>
  <c r="BS1083" i="1"/>
  <c r="BU1083" i="1"/>
  <c r="BS1099" i="1"/>
  <c r="BU1099" i="1"/>
  <c r="BU1120" i="1"/>
  <c r="BS1120" i="1"/>
  <c r="BU1136" i="1"/>
  <c r="BS1136" i="1"/>
  <c r="BU1155" i="1"/>
  <c r="BS1155" i="1"/>
  <c r="BU1180" i="1"/>
  <c r="BS1180" i="1"/>
  <c r="BU1196" i="1"/>
  <c r="BS1196" i="1"/>
  <c r="BU1212" i="1"/>
  <c r="BS1212" i="1"/>
  <c r="BU1228" i="1"/>
  <c r="BS1228" i="1"/>
  <c r="BU1244" i="1"/>
  <c r="BS1244" i="1"/>
  <c r="BS1262" i="1"/>
  <c r="BU1262" i="1"/>
  <c r="BS1277" i="1"/>
  <c r="BU1277" i="1"/>
  <c r="BS1302" i="1"/>
  <c r="BU1302" i="1"/>
  <c r="BU1317" i="1"/>
  <c r="BS1317" i="1"/>
  <c r="BU1333" i="1"/>
  <c r="BS1333" i="1"/>
  <c r="BU1349" i="1"/>
  <c r="BS1349" i="1"/>
  <c r="BU1365" i="1"/>
  <c r="BS1365" i="1"/>
  <c r="BU1381" i="1"/>
  <c r="BS1381" i="1"/>
  <c r="BU1397" i="1"/>
  <c r="BS1397" i="1"/>
  <c r="BU1413" i="1"/>
  <c r="BS1413" i="1"/>
  <c r="BS1433" i="1"/>
  <c r="BU1433" i="1"/>
  <c r="BU1461" i="1"/>
  <c r="BS1461" i="1"/>
  <c r="BS1478" i="1"/>
  <c r="BU1478" i="1"/>
  <c r="BU1494" i="1"/>
  <c r="BS1494" i="1"/>
  <c r="BU1510" i="1"/>
  <c r="BS1510" i="1"/>
  <c r="BU1526" i="1"/>
  <c r="BS1526" i="1"/>
  <c r="BU1542" i="1"/>
  <c r="BS1542" i="1"/>
  <c r="BU1558" i="1"/>
  <c r="BS1558" i="1"/>
  <c r="BU1574" i="1"/>
  <c r="BS1574" i="1"/>
  <c r="BS1590" i="1"/>
  <c r="BU1590" i="1"/>
  <c r="BS1606" i="1"/>
  <c r="BU1606" i="1"/>
  <c r="BS1622" i="1"/>
  <c r="BU1622" i="1"/>
  <c r="BU1638" i="1"/>
  <c r="BS1638" i="1"/>
  <c r="BS1654" i="1"/>
  <c r="BU1654" i="1"/>
  <c r="BS1670" i="1"/>
  <c r="BU1670" i="1"/>
  <c r="BS1686" i="1"/>
  <c r="BU1686" i="1"/>
  <c r="BS1702" i="1"/>
  <c r="BU1702" i="1"/>
  <c r="BS1718" i="1"/>
  <c r="BU1718" i="1"/>
  <c r="BS1734" i="1"/>
  <c r="BU1734" i="1"/>
  <c r="BU1759" i="1"/>
  <c r="BS1759" i="1"/>
  <c r="BU1788" i="1"/>
  <c r="BS1788" i="1"/>
  <c r="BU1803" i="1"/>
  <c r="BS1803" i="1"/>
  <c r="BS1819" i="1"/>
  <c r="BU1819" i="1"/>
  <c r="BS1848" i="1"/>
  <c r="BU1848" i="1"/>
  <c r="BU1871" i="1"/>
  <c r="BS1871" i="1"/>
  <c r="BU1887" i="1"/>
  <c r="BS1887" i="1"/>
  <c r="BU1902" i="1"/>
  <c r="BS1902" i="1"/>
  <c r="BS1918" i="1"/>
  <c r="BU1918" i="1"/>
  <c r="BU1934" i="1"/>
  <c r="BS1934" i="1"/>
  <c r="BS1953" i="1"/>
  <c r="BU1953" i="1"/>
  <c r="BU1969" i="1"/>
  <c r="BS1969" i="1"/>
  <c r="BU1983" i="1"/>
  <c r="BS1983" i="1"/>
  <c r="BU1999" i="1"/>
  <c r="BS1999" i="1"/>
  <c r="BU739" i="1"/>
  <c r="BS739" i="1"/>
  <c r="BU755" i="1"/>
  <c r="BS755" i="1"/>
  <c r="BU771" i="1"/>
  <c r="BS771" i="1"/>
  <c r="BU787" i="1"/>
  <c r="BS787" i="1"/>
  <c r="BU803" i="1"/>
  <c r="BS803" i="1"/>
  <c r="BS886" i="1"/>
  <c r="BU886" i="1"/>
  <c r="BU902" i="1"/>
  <c r="BS902" i="1"/>
  <c r="BU918" i="1"/>
  <c r="BS918" i="1"/>
  <c r="BU934" i="1"/>
  <c r="BS934" i="1"/>
  <c r="BU950" i="1"/>
  <c r="BS950" i="1"/>
  <c r="BS966" i="1"/>
  <c r="BU966" i="1"/>
  <c r="BU987" i="1"/>
  <c r="BS987" i="1"/>
  <c r="BS1004" i="1"/>
  <c r="BU1004" i="1"/>
  <c r="BU1021" i="1"/>
  <c r="BS1021" i="1"/>
  <c r="BU1036" i="1"/>
  <c r="BS1036" i="1"/>
  <c r="BU1053" i="1"/>
  <c r="BS1053" i="1"/>
  <c r="BU1068" i="1"/>
  <c r="BS1068" i="1"/>
  <c r="BU1084" i="1"/>
  <c r="BS1084" i="1"/>
  <c r="BU1100" i="1"/>
  <c r="BS1100" i="1"/>
  <c r="BS1114" i="1"/>
  <c r="BU1114" i="1"/>
  <c r="BU1129" i="1"/>
  <c r="BS1129" i="1"/>
  <c r="BU1145" i="1"/>
  <c r="BS1145" i="1"/>
  <c r="BS1172" i="1"/>
  <c r="BU1172" i="1"/>
  <c r="BS1189" i="1"/>
  <c r="BU1189" i="1"/>
  <c r="BS1205" i="1"/>
  <c r="BU1205" i="1"/>
  <c r="BS1221" i="1"/>
  <c r="BU1221" i="1"/>
  <c r="BU1237" i="1"/>
  <c r="BS1237" i="1"/>
  <c r="BU1255" i="1"/>
  <c r="BS1255" i="1"/>
  <c r="BU1270" i="1"/>
  <c r="BS1270" i="1"/>
  <c r="BU1292" i="1"/>
  <c r="BS1292" i="1"/>
  <c r="BU1307" i="1"/>
  <c r="BS1307" i="1"/>
  <c r="BS1322" i="1"/>
  <c r="BU1322" i="1"/>
  <c r="BS1338" i="1"/>
  <c r="BU1338" i="1"/>
  <c r="BU1354" i="1"/>
  <c r="BS1354" i="1"/>
  <c r="BU1370" i="1"/>
  <c r="BS1370" i="1"/>
  <c r="BU1386" i="1"/>
  <c r="BS1386" i="1"/>
  <c r="BU1402" i="1"/>
  <c r="BS1402" i="1"/>
  <c r="BU1418" i="1"/>
  <c r="BS1418" i="1"/>
  <c r="BU1443" i="1"/>
  <c r="BS1443" i="1"/>
  <c r="BU1469" i="1"/>
  <c r="BS1469" i="1"/>
  <c r="BU1487" i="1"/>
  <c r="BS1487" i="1"/>
  <c r="BU1503" i="1"/>
  <c r="BS1503" i="1"/>
  <c r="BU1519" i="1"/>
  <c r="BS1519" i="1"/>
  <c r="BU1535" i="1"/>
  <c r="BS1535" i="1"/>
  <c r="BU1551" i="1"/>
  <c r="BS1551" i="1"/>
  <c r="BU1567" i="1"/>
  <c r="BS1567" i="1"/>
  <c r="BS1583" i="1"/>
  <c r="BU1583" i="1"/>
  <c r="BS1599" i="1"/>
  <c r="BU1599" i="1"/>
  <c r="BS1615" i="1"/>
  <c r="BU1615" i="1"/>
  <c r="BS1631" i="1"/>
  <c r="BU1631" i="1"/>
  <c r="BU1647" i="1"/>
  <c r="BS1647" i="1"/>
  <c r="BU1663" i="1"/>
  <c r="BS1663" i="1"/>
  <c r="BU1679" i="1"/>
  <c r="BS1679" i="1"/>
  <c r="BU1695" i="1"/>
  <c r="BS1695" i="1"/>
  <c r="BU1711" i="1"/>
  <c r="BS1711" i="1"/>
  <c r="BU1727" i="1"/>
  <c r="BS1727" i="1"/>
  <c r="BU1745" i="1"/>
  <c r="BS1745" i="1"/>
  <c r="BS1777" i="1"/>
  <c r="BU1777" i="1"/>
  <c r="BS1800" i="1"/>
  <c r="BU1800" i="1"/>
  <c r="BS1816" i="1"/>
  <c r="BU1816" i="1"/>
  <c r="BS1842" i="1"/>
  <c r="BU1842" i="1"/>
  <c r="BS1864" i="1"/>
  <c r="BU1864" i="1"/>
  <c r="BS1880" i="1"/>
  <c r="BU1880" i="1"/>
  <c r="BU1899" i="1"/>
  <c r="BS1899" i="1"/>
  <c r="BU1915" i="1"/>
  <c r="BS1915" i="1"/>
  <c r="BS1931" i="1"/>
  <c r="BU1931" i="1"/>
  <c r="BU1946" i="1"/>
  <c r="BS1946" i="1"/>
  <c r="BS1962" i="1"/>
  <c r="BU1962" i="1"/>
  <c r="BS1981" i="1"/>
  <c r="BU1981" i="1"/>
  <c r="BU1996" i="1"/>
  <c r="BS1996" i="1"/>
  <c r="BS1198" i="1"/>
  <c r="BU1198" i="1"/>
  <c r="BS1214" i="1"/>
  <c r="BU1214" i="1"/>
  <c r="BS1230" i="1"/>
  <c r="BU1230" i="1"/>
  <c r="BS1246" i="1"/>
  <c r="BU1246" i="1"/>
  <c r="BU1260" i="1"/>
  <c r="BS1260" i="1"/>
  <c r="BS1275" i="1"/>
  <c r="BU1275" i="1"/>
  <c r="BS1293" i="1"/>
  <c r="BU1293" i="1"/>
  <c r="BS1308" i="1"/>
  <c r="BU1308" i="1"/>
  <c r="BU1323" i="1"/>
  <c r="BS1323" i="1"/>
  <c r="BU1339" i="1"/>
  <c r="BS1339" i="1"/>
  <c r="BU1355" i="1"/>
  <c r="BS1355" i="1"/>
  <c r="BU1371" i="1"/>
  <c r="BS1371" i="1"/>
  <c r="BU1387" i="1"/>
  <c r="BS1387" i="1"/>
  <c r="BU1403" i="1"/>
  <c r="BS1403" i="1"/>
  <c r="BU1419" i="1"/>
  <c r="BS1419" i="1"/>
  <c r="BU1445" i="1"/>
  <c r="BS1445" i="1"/>
  <c r="BS1466" i="1"/>
  <c r="BU1466" i="1"/>
  <c r="BU1484" i="1"/>
  <c r="BS1484" i="1"/>
  <c r="BU1500" i="1"/>
  <c r="BS1500" i="1"/>
  <c r="BU1516" i="1"/>
  <c r="BS1516" i="1"/>
  <c r="BU1532" i="1"/>
  <c r="BS1532" i="1"/>
  <c r="BU1548" i="1"/>
  <c r="BS1548" i="1"/>
  <c r="BU1564" i="1"/>
  <c r="BS1564" i="1"/>
  <c r="BS1580" i="1"/>
  <c r="BU1580" i="1"/>
  <c r="BS1596" i="1"/>
  <c r="BU1596" i="1"/>
  <c r="BS1612" i="1"/>
  <c r="BU1612" i="1"/>
  <c r="BS1628" i="1"/>
  <c r="BU1628" i="1"/>
  <c r="BS1644" i="1"/>
  <c r="BU1644" i="1"/>
  <c r="BS1660" i="1"/>
  <c r="BU1660" i="1"/>
  <c r="BS1676" i="1"/>
  <c r="BU1676" i="1"/>
  <c r="BS1692" i="1"/>
  <c r="BU1692" i="1"/>
  <c r="BS1708" i="1"/>
  <c r="BU1708" i="1"/>
  <c r="BS1724" i="1"/>
  <c r="BU1724" i="1"/>
  <c r="BS1740" i="1"/>
  <c r="BU1740" i="1"/>
  <c r="BS1771" i="1"/>
  <c r="BU1771" i="1"/>
  <c r="BU1793" i="1"/>
  <c r="BS1793" i="1"/>
  <c r="BU1809" i="1"/>
  <c r="BS1809" i="1"/>
  <c r="BS1828" i="1"/>
  <c r="BU1828" i="1"/>
  <c r="BS1858" i="1"/>
  <c r="BU1858" i="1"/>
  <c r="BU1873" i="1"/>
  <c r="BS1873" i="1"/>
  <c r="BU1889" i="1"/>
  <c r="BS1889" i="1"/>
  <c r="BU1904" i="1"/>
  <c r="BS1904" i="1"/>
  <c r="BS1920" i="1"/>
  <c r="BU1920" i="1"/>
  <c r="BU1936" i="1"/>
  <c r="BS1936" i="1"/>
  <c r="BS1951" i="1"/>
  <c r="BU1951" i="1"/>
  <c r="BU1967" i="1"/>
  <c r="BS1967" i="1"/>
  <c r="BS1982" i="1"/>
  <c r="BU1982" i="1"/>
  <c r="BS1997" i="1"/>
  <c r="BU1997" i="1"/>
  <c r="BS1191" i="1"/>
  <c r="BU1191" i="1"/>
  <c r="BS1207" i="1"/>
  <c r="BU1207" i="1"/>
  <c r="BS1223" i="1"/>
  <c r="BU1223" i="1"/>
  <c r="BU1239" i="1"/>
  <c r="BS1239" i="1"/>
  <c r="BU1254" i="1"/>
  <c r="BS1254" i="1"/>
  <c r="BU1272" i="1"/>
  <c r="BS1272" i="1"/>
  <c r="BU1290" i="1"/>
  <c r="BS1290" i="1"/>
  <c r="BS1305" i="1"/>
  <c r="BU1305" i="1"/>
  <c r="BU1324" i="1"/>
  <c r="BS1324" i="1"/>
  <c r="BU1340" i="1"/>
  <c r="BS1340" i="1"/>
  <c r="BS1356" i="1"/>
  <c r="BU1356" i="1"/>
  <c r="BU1372" i="1"/>
  <c r="BS1372" i="1"/>
  <c r="BS1388" i="1"/>
  <c r="BU1388" i="1"/>
  <c r="BS1404" i="1"/>
  <c r="BU1404" i="1"/>
  <c r="BS1420" i="1"/>
  <c r="BU1420" i="1"/>
  <c r="BU1447" i="1"/>
  <c r="BS1447" i="1"/>
  <c r="BU1467" i="1"/>
  <c r="BS1467" i="1"/>
  <c r="BU1485" i="1"/>
  <c r="BS1485" i="1"/>
  <c r="BU1501" i="1"/>
  <c r="BS1501" i="1"/>
  <c r="BU1517" i="1"/>
  <c r="BS1517" i="1"/>
  <c r="BU1533" i="1"/>
  <c r="BS1533" i="1"/>
  <c r="BU1549" i="1"/>
  <c r="BS1549" i="1"/>
  <c r="BU1565" i="1"/>
  <c r="BS1565" i="1"/>
  <c r="BS1581" i="1"/>
  <c r="BU1581" i="1"/>
  <c r="BS1597" i="1"/>
  <c r="BU1597" i="1"/>
  <c r="BS1613" i="1"/>
  <c r="BU1613" i="1"/>
  <c r="BS1629" i="1"/>
  <c r="BU1629" i="1"/>
  <c r="BU1645" i="1"/>
  <c r="BS1645" i="1"/>
  <c r="BU1661" i="1"/>
  <c r="BS1661" i="1"/>
  <c r="BU1677" i="1"/>
  <c r="BS1677" i="1"/>
  <c r="BU1693" i="1"/>
  <c r="BS1693" i="1"/>
  <c r="BU1709" i="1"/>
  <c r="BS1709" i="1"/>
  <c r="BU1725" i="1"/>
  <c r="BS1725" i="1"/>
  <c r="BU1741" i="1"/>
  <c r="BS1741" i="1"/>
  <c r="BS1773" i="1"/>
  <c r="BU1773" i="1"/>
  <c r="BU1794" i="1"/>
  <c r="BS1794" i="1"/>
  <c r="BU1810" i="1"/>
  <c r="BS1810" i="1"/>
  <c r="BS1830" i="1"/>
  <c r="BU1830" i="1"/>
  <c r="BS1859" i="1"/>
  <c r="BU1859" i="1"/>
  <c r="BS1874" i="1"/>
  <c r="BU1874" i="1"/>
  <c r="BS1890" i="1"/>
  <c r="BU1890" i="1"/>
  <c r="BU1905" i="1"/>
  <c r="BS1905" i="1"/>
  <c r="BU1921" i="1"/>
  <c r="BS1921" i="1"/>
  <c r="BU1937" i="1"/>
  <c r="BS1937" i="1"/>
  <c r="BS1952" i="1"/>
  <c r="BU1952" i="1"/>
  <c r="BS1968" i="1"/>
  <c r="BU1968" i="1"/>
  <c r="BU1986" i="1"/>
  <c r="BS1986" i="1"/>
  <c r="BU2002" i="1"/>
  <c r="BS2002" i="1"/>
  <c r="BS1825" i="1"/>
  <c r="BU1825" i="1"/>
  <c r="BS1754" i="1"/>
  <c r="BU1754" i="1"/>
  <c r="BU1855" i="1"/>
  <c r="BS1855" i="1"/>
  <c r="BS1823" i="1"/>
  <c r="BU1823" i="1"/>
  <c r="BS1776" i="1"/>
  <c r="BU1776" i="1"/>
  <c r="BS1841" i="1"/>
  <c r="BU1841" i="1"/>
  <c r="BS1756" i="1"/>
  <c r="BU1756" i="1"/>
  <c r="BS1851" i="1"/>
  <c r="BU1851" i="1"/>
  <c r="BS1778" i="1"/>
  <c r="BU1778" i="1"/>
  <c r="BU1282" i="1"/>
  <c r="BS1282" i="1"/>
  <c r="BU881" i="1"/>
  <c r="BS881" i="1"/>
  <c r="BS865" i="1"/>
  <c r="BU865" i="1"/>
  <c r="BS833" i="1"/>
  <c r="BU833" i="1"/>
  <c r="BU860" i="1"/>
  <c r="BS860" i="1"/>
  <c r="BU828" i="1"/>
  <c r="BS828" i="1"/>
  <c r="BU1450" i="1"/>
  <c r="BS1450" i="1"/>
  <c r="BU1434" i="1"/>
  <c r="BS1434" i="1"/>
  <c r="BU1174" i="1"/>
  <c r="BS1174" i="1"/>
  <c r="BS980" i="1"/>
  <c r="BU980" i="1"/>
  <c r="BU839" i="1"/>
  <c r="BS839" i="1"/>
  <c r="BS883" i="1"/>
  <c r="BU883" i="1"/>
  <c r="BU834" i="1"/>
  <c r="BS834" i="1"/>
  <c r="BS1475" i="1"/>
  <c r="BU1475" i="1"/>
  <c r="BS1168" i="1"/>
  <c r="BU1168" i="1"/>
  <c r="BS879" i="1"/>
  <c r="BU879" i="1"/>
  <c r="BU861" i="1"/>
  <c r="BS861" i="1"/>
  <c r="BU829" i="1"/>
  <c r="BS829" i="1"/>
  <c r="BS856" i="1"/>
  <c r="BU856" i="1"/>
  <c r="BS824" i="1"/>
  <c r="BU824" i="1"/>
  <c r="BU1452" i="1"/>
  <c r="BS1452" i="1"/>
  <c r="BU1436" i="1"/>
  <c r="BS1436" i="1"/>
  <c r="BU1170" i="1"/>
  <c r="BS1170" i="1"/>
  <c r="BS976" i="1"/>
  <c r="BU976" i="1"/>
  <c r="BU835" i="1"/>
  <c r="BS835" i="1"/>
  <c r="BU862" i="1"/>
  <c r="BS862" i="1"/>
  <c r="BU830" i="1"/>
  <c r="BS830" i="1"/>
  <c r="BS14" i="1"/>
  <c r="BU14" i="1"/>
  <c r="BU29" i="1"/>
  <c r="BS29" i="1"/>
  <c r="BU45" i="1"/>
  <c r="BS45" i="1"/>
  <c r="BU61" i="1"/>
  <c r="BS61" i="1"/>
  <c r="BU77" i="1"/>
  <c r="BS77" i="1"/>
  <c r="BU93" i="1"/>
  <c r="BS93" i="1"/>
  <c r="BU109" i="1"/>
  <c r="BS109" i="1"/>
  <c r="BU125" i="1"/>
  <c r="BS125" i="1"/>
  <c r="BU141" i="1"/>
  <c r="BS141" i="1"/>
  <c r="BU157" i="1"/>
  <c r="BS157" i="1"/>
  <c r="BS173" i="1"/>
  <c r="BU173" i="1"/>
  <c r="BS189" i="1"/>
  <c r="BU189" i="1"/>
  <c r="BS205" i="1"/>
  <c r="BU205" i="1"/>
  <c r="BS221" i="1"/>
  <c r="BU221" i="1"/>
  <c r="BU237" i="1"/>
  <c r="BS237" i="1"/>
  <c r="BU253" i="1"/>
  <c r="BS253" i="1"/>
  <c r="BU269" i="1"/>
  <c r="BS269" i="1"/>
  <c r="BU285" i="1"/>
  <c r="BS285" i="1"/>
  <c r="BU301" i="1"/>
  <c r="BS301" i="1"/>
  <c r="BU317" i="1"/>
  <c r="BS317" i="1"/>
  <c r="BU333" i="1"/>
  <c r="BS333" i="1"/>
  <c r="BU349" i="1"/>
  <c r="BS349" i="1"/>
  <c r="BU365" i="1"/>
  <c r="BS365" i="1"/>
  <c r="BS381" i="1"/>
  <c r="BU381" i="1"/>
  <c r="BS399" i="1"/>
  <c r="BU399" i="1"/>
  <c r="BU414" i="1"/>
  <c r="BS414" i="1"/>
  <c r="BS429" i="1"/>
  <c r="BU429" i="1"/>
  <c r="BS447" i="1"/>
  <c r="BU447" i="1"/>
  <c r="BS462" i="1"/>
  <c r="BU462" i="1"/>
  <c r="BU478" i="1"/>
  <c r="BS478" i="1"/>
  <c r="BU494" i="1"/>
  <c r="BS494" i="1"/>
  <c r="BU510" i="1"/>
  <c r="BS510" i="1"/>
  <c r="BU526" i="1"/>
  <c r="BS526" i="1"/>
  <c r="BU542" i="1"/>
  <c r="BS542" i="1"/>
  <c r="BU558" i="1"/>
  <c r="BS558" i="1"/>
  <c r="BU574" i="1"/>
  <c r="BS574" i="1"/>
  <c r="BU590" i="1"/>
  <c r="BS590" i="1"/>
  <c r="BU606" i="1"/>
  <c r="BS606" i="1"/>
  <c r="BU622" i="1"/>
  <c r="BS622" i="1"/>
  <c r="BU638" i="1"/>
  <c r="BS638" i="1"/>
  <c r="BU654" i="1"/>
  <c r="BS654" i="1"/>
  <c r="BU670" i="1"/>
  <c r="BS670" i="1"/>
  <c r="BU686" i="1"/>
  <c r="BS686" i="1"/>
  <c r="BU702" i="1"/>
  <c r="BS702" i="1"/>
  <c r="BU718" i="1"/>
  <c r="BS718" i="1"/>
  <c r="BU736" i="1"/>
  <c r="BS736" i="1"/>
  <c r="BU768" i="1"/>
  <c r="BS768" i="1"/>
  <c r="BU800" i="1"/>
  <c r="BS800" i="1"/>
  <c r="BS899" i="1"/>
  <c r="BU899" i="1"/>
  <c r="BS931" i="1"/>
  <c r="BU931" i="1"/>
  <c r="BU963" i="1"/>
  <c r="BS963" i="1"/>
  <c r="BU1001" i="1"/>
  <c r="BS1001" i="1"/>
  <c r="BU1029" i="1"/>
  <c r="BS1029" i="1"/>
  <c r="BS1065" i="1"/>
  <c r="BU1065" i="1"/>
  <c r="BS1097" i="1"/>
  <c r="BU1097" i="1"/>
  <c r="BU1126" i="1"/>
  <c r="BS1126" i="1"/>
  <c r="BS1167" i="1"/>
  <c r="BU1167" i="1"/>
  <c r="BS18" i="1"/>
  <c r="BU18" i="1"/>
  <c r="BS34" i="1"/>
  <c r="BU34" i="1"/>
  <c r="BS50" i="1"/>
  <c r="BU50" i="1"/>
  <c r="BS66" i="1"/>
  <c r="BU66" i="1"/>
  <c r="BS82" i="1"/>
  <c r="BU82" i="1"/>
  <c r="BS98" i="1"/>
  <c r="BU98" i="1"/>
  <c r="BS114" i="1"/>
  <c r="BU114" i="1"/>
  <c r="BS130" i="1"/>
  <c r="BU130" i="1"/>
  <c r="BS146" i="1"/>
  <c r="BU146" i="1"/>
  <c r="BU162" i="1"/>
  <c r="BS162" i="1"/>
  <c r="BU178" i="1"/>
  <c r="BS178" i="1"/>
  <c r="BU194" i="1"/>
  <c r="BS194" i="1"/>
  <c r="BU210" i="1"/>
  <c r="BS210" i="1"/>
  <c r="BU226" i="1"/>
  <c r="BS226" i="1"/>
  <c r="BU242" i="1"/>
  <c r="BS242" i="1"/>
  <c r="BU258" i="1"/>
  <c r="BS258" i="1"/>
  <c r="BU274" i="1"/>
  <c r="BS274" i="1"/>
  <c r="BU290" i="1"/>
  <c r="BS290" i="1"/>
  <c r="BU306" i="1"/>
  <c r="BS306" i="1"/>
  <c r="BU322" i="1"/>
  <c r="BS322" i="1"/>
  <c r="BU338" i="1"/>
  <c r="BS338" i="1"/>
  <c r="BU354" i="1"/>
  <c r="BS354" i="1"/>
  <c r="BU370" i="1"/>
  <c r="BS370" i="1"/>
  <c r="BS388" i="1"/>
  <c r="BU388" i="1"/>
  <c r="BU404" i="1"/>
  <c r="BS404" i="1"/>
  <c r="BU418" i="1"/>
  <c r="BS418" i="1"/>
  <c r="BS436" i="1"/>
  <c r="BU436" i="1"/>
  <c r="BU452" i="1"/>
  <c r="BS452" i="1"/>
  <c r="BU471" i="1"/>
  <c r="BS471" i="1"/>
  <c r="BU487" i="1"/>
  <c r="BS487" i="1"/>
  <c r="BU503" i="1"/>
  <c r="BS503" i="1"/>
  <c r="BU519" i="1"/>
  <c r="BS519" i="1"/>
  <c r="BU535" i="1"/>
  <c r="BS535" i="1"/>
  <c r="BU551" i="1"/>
  <c r="BS551" i="1"/>
  <c r="BU567" i="1"/>
  <c r="BS567" i="1"/>
  <c r="BU583" i="1"/>
  <c r="BS583" i="1"/>
  <c r="BU599" i="1"/>
  <c r="BS599" i="1"/>
  <c r="BU615" i="1"/>
  <c r="BS615" i="1"/>
  <c r="BU631" i="1"/>
  <c r="BS631" i="1"/>
  <c r="BU647" i="1"/>
  <c r="BS647" i="1"/>
  <c r="BU663" i="1"/>
  <c r="BS663" i="1"/>
  <c r="BU679" i="1"/>
  <c r="BS679" i="1"/>
  <c r="BU695" i="1"/>
  <c r="BS695" i="1"/>
  <c r="BU711" i="1"/>
  <c r="BS711" i="1"/>
  <c r="BU727" i="1"/>
  <c r="BS727" i="1"/>
  <c r="BS753" i="1"/>
  <c r="BU753" i="1"/>
  <c r="BU785" i="1"/>
  <c r="BS785" i="1"/>
  <c r="BU884" i="1"/>
  <c r="BS884" i="1"/>
  <c r="BU916" i="1"/>
  <c r="BS916" i="1"/>
  <c r="BU948" i="1"/>
  <c r="BS948" i="1"/>
  <c r="BS985" i="1"/>
  <c r="BU985" i="1"/>
  <c r="BS1016" i="1"/>
  <c r="BU1016" i="1"/>
  <c r="BU1052" i="1"/>
  <c r="BS1052" i="1"/>
  <c r="BU1082" i="1"/>
  <c r="BS1082" i="1"/>
  <c r="BU1112" i="1"/>
  <c r="BS1112" i="1"/>
  <c r="BU1143" i="1"/>
  <c r="BS1143" i="1"/>
  <c r="BS1187" i="1"/>
  <c r="BU1187" i="1"/>
  <c r="BS23" i="1"/>
  <c r="BU23" i="1"/>
  <c r="BS39" i="1"/>
  <c r="BU39" i="1"/>
  <c r="BS55" i="1"/>
  <c r="BU55" i="1"/>
  <c r="BS71" i="1"/>
  <c r="BU71" i="1"/>
  <c r="BS87" i="1"/>
  <c r="BU87" i="1"/>
  <c r="BS103" i="1"/>
  <c r="BU103" i="1"/>
  <c r="BS119" i="1"/>
  <c r="BU119" i="1"/>
  <c r="BS135" i="1"/>
  <c r="BU135" i="1"/>
  <c r="BS151" i="1"/>
  <c r="BU151" i="1"/>
  <c r="BS167" i="1"/>
  <c r="BU167" i="1"/>
  <c r="BS183" i="1"/>
  <c r="BU183" i="1"/>
  <c r="BS199" i="1"/>
  <c r="BU199" i="1"/>
  <c r="BS215" i="1"/>
  <c r="BU215" i="1"/>
  <c r="BU231" i="1"/>
  <c r="BS231" i="1"/>
  <c r="BU247" i="1"/>
  <c r="BS247" i="1"/>
  <c r="BU263" i="1"/>
  <c r="BS263" i="1"/>
  <c r="BU279" i="1"/>
  <c r="BS279" i="1"/>
  <c r="BU295" i="1"/>
  <c r="BS295" i="1"/>
  <c r="BU311" i="1"/>
  <c r="BS311" i="1"/>
  <c r="BU327" i="1"/>
  <c r="BS327" i="1"/>
  <c r="BU343" i="1"/>
  <c r="BS343" i="1"/>
  <c r="BU359" i="1"/>
  <c r="BS359" i="1"/>
  <c r="BU375" i="1"/>
  <c r="BS375" i="1"/>
  <c r="BS389" i="1"/>
  <c r="BU389" i="1"/>
  <c r="BU405" i="1"/>
  <c r="BS405" i="1"/>
  <c r="BS423" i="1"/>
  <c r="BU423" i="1"/>
  <c r="BS437" i="1"/>
  <c r="BU437" i="1"/>
  <c r="BS453" i="1"/>
  <c r="BU453" i="1"/>
  <c r="BU468" i="1"/>
  <c r="BS468" i="1"/>
  <c r="BU484" i="1"/>
  <c r="BS484" i="1"/>
  <c r="BU500" i="1"/>
  <c r="BS500" i="1"/>
  <c r="BU516" i="1"/>
  <c r="BS516" i="1"/>
  <c r="BU532" i="1"/>
  <c r="BS532" i="1"/>
  <c r="BU548" i="1"/>
  <c r="BS548" i="1"/>
  <c r="BU564" i="1"/>
  <c r="BS564" i="1"/>
  <c r="BU580" i="1"/>
  <c r="BS580" i="1"/>
  <c r="BU596" i="1"/>
  <c r="BS596" i="1"/>
  <c r="BU612" i="1"/>
  <c r="BS612" i="1"/>
  <c r="BU628" i="1"/>
  <c r="BS628" i="1"/>
  <c r="BU644" i="1"/>
  <c r="BS644" i="1"/>
  <c r="BU660" i="1"/>
  <c r="BS660" i="1"/>
  <c r="BU676" i="1"/>
  <c r="BS676" i="1"/>
  <c r="BU692" i="1"/>
  <c r="BS692" i="1"/>
  <c r="BU708" i="1"/>
  <c r="BS708" i="1"/>
  <c r="BU724" i="1"/>
  <c r="BS724" i="1"/>
  <c r="BU748" i="1"/>
  <c r="BS748" i="1"/>
  <c r="BU780" i="1"/>
  <c r="BS780" i="1"/>
  <c r="BU874" i="1"/>
  <c r="BS874" i="1"/>
  <c r="BU911" i="1"/>
  <c r="BS911" i="1"/>
  <c r="BU943" i="1"/>
  <c r="BS943" i="1"/>
  <c r="BU977" i="1"/>
  <c r="BS977" i="1"/>
  <c r="BU1019" i="1"/>
  <c r="BS1019" i="1"/>
  <c r="BU1047" i="1"/>
  <c r="BS1047" i="1"/>
  <c r="BU1077" i="1"/>
  <c r="BS1077" i="1"/>
  <c r="BU1108" i="1"/>
  <c r="BS1108" i="1"/>
  <c r="BU1138" i="1"/>
  <c r="BS1138" i="1"/>
  <c r="BS1182" i="1"/>
  <c r="BU1182" i="1"/>
  <c r="BS20" i="1"/>
  <c r="BU20" i="1"/>
  <c r="BS36" i="1"/>
  <c r="BU36" i="1"/>
  <c r="BS52" i="1"/>
  <c r="BU52" i="1"/>
  <c r="BS68" i="1"/>
  <c r="BU68" i="1"/>
  <c r="BS84" i="1"/>
  <c r="BU84" i="1"/>
  <c r="BS100" i="1"/>
  <c r="BU100" i="1"/>
  <c r="BS116" i="1"/>
  <c r="BU116" i="1"/>
  <c r="BS132" i="1"/>
  <c r="BU132" i="1"/>
  <c r="BS148" i="1"/>
  <c r="BU148" i="1"/>
  <c r="BS164" i="1"/>
  <c r="BU164" i="1"/>
  <c r="BS180" i="1"/>
  <c r="BU180" i="1"/>
  <c r="BS196" i="1"/>
  <c r="BU196" i="1"/>
  <c r="BS212" i="1"/>
  <c r="BU212" i="1"/>
  <c r="BS228" i="1"/>
  <c r="BU228" i="1"/>
  <c r="BS244" i="1"/>
  <c r="BU244" i="1"/>
  <c r="BS260" i="1"/>
  <c r="BU260" i="1"/>
  <c r="BS276" i="1"/>
  <c r="BU276" i="1"/>
  <c r="BS292" i="1"/>
  <c r="BU292" i="1"/>
  <c r="BS308" i="1"/>
  <c r="BU308" i="1"/>
  <c r="BS324" i="1"/>
  <c r="BU324" i="1"/>
  <c r="BS340" i="1"/>
  <c r="BU340" i="1"/>
  <c r="BS356" i="1"/>
  <c r="BU356" i="1"/>
  <c r="BS372" i="1"/>
  <c r="BU372" i="1"/>
  <c r="BS387" i="1"/>
  <c r="BU387" i="1"/>
  <c r="BU402" i="1"/>
  <c r="BS402" i="1"/>
  <c r="BU420" i="1"/>
  <c r="BS420" i="1"/>
  <c r="BS435" i="1"/>
  <c r="BU435" i="1"/>
  <c r="BU450" i="1"/>
  <c r="BS450" i="1"/>
  <c r="BU465" i="1"/>
  <c r="BS465" i="1"/>
  <c r="BU481" i="1"/>
  <c r="BS481" i="1"/>
  <c r="BU497" i="1"/>
  <c r="BS497" i="1"/>
  <c r="BU513" i="1"/>
  <c r="BS513" i="1"/>
  <c r="BU529" i="1"/>
  <c r="BS529" i="1"/>
  <c r="BU545" i="1"/>
  <c r="BS545" i="1"/>
  <c r="BU561" i="1"/>
  <c r="BS561" i="1"/>
  <c r="BU577" i="1"/>
  <c r="BS577" i="1"/>
  <c r="BU593" i="1"/>
  <c r="BS593" i="1"/>
  <c r="BU609" i="1"/>
  <c r="BS609" i="1"/>
  <c r="BU625" i="1"/>
  <c r="BS625" i="1"/>
  <c r="BU641" i="1"/>
  <c r="BS641" i="1"/>
  <c r="BU657" i="1"/>
  <c r="BS657" i="1"/>
  <c r="BU673" i="1"/>
  <c r="BS673" i="1"/>
  <c r="BU689" i="1"/>
  <c r="BS689" i="1"/>
  <c r="BS705" i="1"/>
  <c r="BU705" i="1"/>
  <c r="BS721" i="1"/>
  <c r="BU721" i="1"/>
  <c r="BS741" i="1"/>
  <c r="BU741" i="1"/>
  <c r="BS773" i="1"/>
  <c r="BU773" i="1"/>
  <c r="BU805" i="1"/>
  <c r="BS805" i="1"/>
  <c r="BS904" i="1"/>
  <c r="BU904" i="1"/>
  <c r="BS936" i="1"/>
  <c r="BU936" i="1"/>
  <c r="BS968" i="1"/>
  <c r="BU968" i="1"/>
  <c r="BU1005" i="1"/>
  <c r="BS1005" i="1"/>
  <c r="BU1034" i="1"/>
  <c r="BS1034" i="1"/>
  <c r="BS1070" i="1"/>
  <c r="BU1070" i="1"/>
  <c r="BS1102" i="1"/>
  <c r="BU1102" i="1"/>
  <c r="BU1139" i="1"/>
  <c r="BS1139" i="1"/>
  <c r="BS1183" i="1"/>
  <c r="BU1183" i="1"/>
  <c r="BU742" i="1"/>
  <c r="BS742" i="1"/>
  <c r="BU758" i="1"/>
  <c r="BS758" i="1"/>
  <c r="BU774" i="1"/>
  <c r="BS774" i="1"/>
  <c r="BU790" i="1"/>
  <c r="BS790" i="1"/>
  <c r="BU806" i="1"/>
  <c r="BS806" i="1"/>
  <c r="BS889" i="1"/>
  <c r="BU889" i="1"/>
  <c r="BS905" i="1"/>
  <c r="BU905" i="1"/>
  <c r="BS921" i="1"/>
  <c r="BU921" i="1"/>
  <c r="BS937" i="1"/>
  <c r="BU937" i="1"/>
  <c r="BS953" i="1"/>
  <c r="BU953" i="1"/>
  <c r="BU969" i="1"/>
  <c r="BS969" i="1"/>
  <c r="BU991" i="1"/>
  <c r="BS991" i="1"/>
  <c r="BU1006" i="1"/>
  <c r="BS1006" i="1"/>
  <c r="BU1023" i="1"/>
  <c r="BS1023" i="1"/>
  <c r="BS1038" i="1"/>
  <c r="BU1038" i="1"/>
  <c r="BU1055" i="1"/>
  <c r="BS1055" i="1"/>
  <c r="BU1071" i="1"/>
  <c r="BS1071" i="1"/>
  <c r="BU1087" i="1"/>
  <c r="BS1087" i="1"/>
  <c r="BU1103" i="1"/>
  <c r="BS1103" i="1"/>
  <c r="BU1124" i="1"/>
  <c r="BS1124" i="1"/>
  <c r="BU1140" i="1"/>
  <c r="BS1140" i="1"/>
  <c r="BS1163" i="1"/>
  <c r="BU1163" i="1"/>
  <c r="BU1184" i="1"/>
  <c r="BS1184" i="1"/>
  <c r="BU1200" i="1"/>
  <c r="BS1200" i="1"/>
  <c r="BU1216" i="1"/>
  <c r="BS1216" i="1"/>
  <c r="BU1232" i="1"/>
  <c r="BS1232" i="1"/>
  <c r="BU1248" i="1"/>
  <c r="BS1248" i="1"/>
  <c r="BU1266" i="1"/>
  <c r="BS1266" i="1"/>
  <c r="BS1281" i="1"/>
  <c r="BU1281" i="1"/>
  <c r="BS1306" i="1"/>
  <c r="BU1306" i="1"/>
  <c r="BU1321" i="1"/>
  <c r="BS1321" i="1"/>
  <c r="BU1337" i="1"/>
  <c r="BS1337" i="1"/>
  <c r="BU1353" i="1"/>
  <c r="BS1353" i="1"/>
  <c r="BU1369" i="1"/>
  <c r="BS1369" i="1"/>
  <c r="BU1385" i="1"/>
  <c r="BS1385" i="1"/>
  <c r="BU1401" i="1"/>
  <c r="BS1401" i="1"/>
  <c r="BU1417" i="1"/>
  <c r="BS1417" i="1"/>
  <c r="BS1441" i="1"/>
  <c r="BU1441" i="1"/>
  <c r="BU1465" i="1"/>
  <c r="BS1465" i="1"/>
  <c r="BS1482" i="1"/>
  <c r="BU1482" i="1"/>
  <c r="BU1498" i="1"/>
  <c r="BS1498" i="1"/>
  <c r="BU1514" i="1"/>
  <c r="BS1514" i="1"/>
  <c r="BU1530" i="1"/>
  <c r="BS1530" i="1"/>
  <c r="BU1546" i="1"/>
  <c r="BS1546" i="1"/>
  <c r="BU1562" i="1"/>
  <c r="BS1562" i="1"/>
  <c r="BU1578" i="1"/>
  <c r="BS1578" i="1"/>
  <c r="BS1594" i="1"/>
  <c r="BU1594" i="1"/>
  <c r="BU1610" i="1"/>
  <c r="BS1610" i="1"/>
  <c r="BS1626" i="1"/>
  <c r="BU1626" i="1"/>
  <c r="BS1642" i="1"/>
  <c r="BU1642" i="1"/>
  <c r="BS1658" i="1"/>
  <c r="BU1658" i="1"/>
  <c r="BS1674" i="1"/>
  <c r="BU1674" i="1"/>
  <c r="BS1690" i="1"/>
  <c r="BU1690" i="1"/>
  <c r="BS1706" i="1"/>
  <c r="BU1706" i="1"/>
  <c r="BS1722" i="1"/>
  <c r="BU1722" i="1"/>
  <c r="BS1738" i="1"/>
  <c r="BU1738" i="1"/>
  <c r="BS1767" i="1"/>
  <c r="BU1767" i="1"/>
  <c r="BU1791" i="1"/>
  <c r="BS1791" i="1"/>
  <c r="BU1807" i="1"/>
  <c r="BS1807" i="1"/>
  <c r="BU1824" i="1"/>
  <c r="BS1824" i="1"/>
  <c r="BS1856" i="1"/>
  <c r="BU1856" i="1"/>
  <c r="BU1875" i="1"/>
  <c r="BS1875" i="1"/>
  <c r="BU1891" i="1"/>
  <c r="BS1891" i="1"/>
  <c r="BU1906" i="1"/>
  <c r="BS1906" i="1"/>
  <c r="BS1922" i="1"/>
  <c r="BU1922" i="1"/>
  <c r="BS1938" i="1"/>
  <c r="BU1938" i="1"/>
  <c r="BS1957" i="1"/>
  <c r="BU1957" i="1"/>
  <c r="BU1973" i="1"/>
  <c r="BS1973" i="1"/>
  <c r="BU1987" i="1"/>
  <c r="BS1987" i="1"/>
  <c r="BS2003" i="1"/>
  <c r="BU2003" i="1"/>
  <c r="BU743" i="1"/>
  <c r="BS743" i="1"/>
  <c r="BU759" i="1"/>
  <c r="BS759" i="1"/>
  <c r="BU775" i="1"/>
  <c r="BS775" i="1"/>
  <c r="BU791" i="1"/>
  <c r="BS791" i="1"/>
  <c r="BU807" i="1"/>
  <c r="BS807" i="1"/>
  <c r="BS890" i="1"/>
  <c r="BU890" i="1"/>
  <c r="BS906" i="1"/>
  <c r="BU906" i="1"/>
  <c r="BS922" i="1"/>
  <c r="BU922" i="1"/>
  <c r="BS938" i="1"/>
  <c r="BU938" i="1"/>
  <c r="BU954" i="1"/>
  <c r="BS954" i="1"/>
  <c r="BU970" i="1"/>
  <c r="BS970" i="1"/>
  <c r="BS992" i="1"/>
  <c r="BU992" i="1"/>
  <c r="BU1010" i="1"/>
  <c r="BS1010" i="1"/>
  <c r="BU1024" i="1"/>
  <c r="BS1024" i="1"/>
  <c r="BU1042" i="1"/>
  <c r="BS1042" i="1"/>
  <c r="BU1056" i="1"/>
  <c r="BS1056" i="1"/>
  <c r="BU1072" i="1"/>
  <c r="BS1072" i="1"/>
  <c r="BU1088" i="1"/>
  <c r="BS1088" i="1"/>
  <c r="BS1104" i="1"/>
  <c r="BU1104" i="1"/>
  <c r="BU1117" i="1"/>
  <c r="BS1117" i="1"/>
  <c r="BU1133" i="1"/>
  <c r="BS1133" i="1"/>
  <c r="BU1149" i="1"/>
  <c r="BS1149" i="1"/>
  <c r="BS1177" i="1"/>
  <c r="BU1177" i="1"/>
  <c r="BS1193" i="1"/>
  <c r="BU1193" i="1"/>
  <c r="BS1209" i="1"/>
  <c r="BU1209" i="1"/>
  <c r="BS1225" i="1"/>
  <c r="BU1225" i="1"/>
  <c r="BU1241" i="1"/>
  <c r="BS1241" i="1"/>
  <c r="BU1259" i="1"/>
  <c r="BS1259" i="1"/>
  <c r="BU1274" i="1"/>
  <c r="BS1274" i="1"/>
  <c r="BS1295" i="1"/>
  <c r="BU1295" i="1"/>
  <c r="BS1310" i="1"/>
  <c r="BU1310" i="1"/>
  <c r="BS1326" i="1"/>
  <c r="BU1326" i="1"/>
  <c r="BS1342" i="1"/>
  <c r="BU1342" i="1"/>
  <c r="BU1358" i="1"/>
  <c r="BS1358" i="1"/>
  <c r="BS1374" i="1"/>
  <c r="BU1374" i="1"/>
  <c r="BU1390" i="1"/>
  <c r="BS1390" i="1"/>
  <c r="BU1406" i="1"/>
  <c r="BS1406" i="1"/>
  <c r="BU1422" i="1"/>
  <c r="BS1422" i="1"/>
  <c r="BU1451" i="1"/>
  <c r="BS1451" i="1"/>
  <c r="BU1473" i="1"/>
  <c r="BS1473" i="1"/>
  <c r="BU1491" i="1"/>
  <c r="BS1491" i="1"/>
  <c r="BU1507" i="1"/>
  <c r="BS1507" i="1"/>
  <c r="BU1523" i="1"/>
  <c r="BS1523" i="1"/>
  <c r="BU1539" i="1"/>
  <c r="BS1539" i="1"/>
  <c r="BU1555" i="1"/>
  <c r="BS1555" i="1"/>
  <c r="BU1571" i="1"/>
  <c r="BS1571" i="1"/>
  <c r="BS1587" i="1"/>
  <c r="BU1587" i="1"/>
  <c r="BS1603" i="1"/>
  <c r="BU1603" i="1"/>
  <c r="BS1619" i="1"/>
  <c r="BU1619" i="1"/>
  <c r="BS1635" i="1"/>
  <c r="BU1635" i="1"/>
  <c r="BU1651" i="1"/>
  <c r="BS1651" i="1"/>
  <c r="BU1667" i="1"/>
  <c r="BS1667" i="1"/>
  <c r="BU1683" i="1"/>
  <c r="BS1683" i="1"/>
  <c r="BU1699" i="1"/>
  <c r="BS1699" i="1"/>
  <c r="BU1715" i="1"/>
  <c r="BS1715" i="1"/>
  <c r="BU1731" i="1"/>
  <c r="BS1731" i="1"/>
  <c r="BU1753" i="1"/>
  <c r="BS1753" i="1"/>
  <c r="BS1785" i="1"/>
  <c r="BU1785" i="1"/>
  <c r="BU1804" i="1"/>
  <c r="BS1804" i="1"/>
  <c r="BU1820" i="1"/>
  <c r="BS1820" i="1"/>
  <c r="BS1850" i="1"/>
  <c r="BU1850" i="1"/>
  <c r="BS1868" i="1"/>
  <c r="BU1868" i="1"/>
  <c r="BS1884" i="1"/>
  <c r="BU1884" i="1"/>
  <c r="BU1903" i="1"/>
  <c r="BS1903" i="1"/>
  <c r="BU1919" i="1"/>
  <c r="BS1919" i="1"/>
  <c r="BU1935" i="1"/>
  <c r="BS1935" i="1"/>
  <c r="BS1950" i="1"/>
  <c r="BU1950" i="1"/>
  <c r="BS1966" i="1"/>
  <c r="BU1966" i="1"/>
  <c r="BS1984" i="1"/>
  <c r="BU1984" i="1"/>
  <c r="BU2000" i="1"/>
  <c r="BS2000" i="1"/>
  <c r="BU1202" i="1"/>
  <c r="BS1202" i="1"/>
  <c r="BU1218" i="1"/>
  <c r="BS1218" i="1"/>
  <c r="BU1234" i="1"/>
  <c r="BS1234" i="1"/>
  <c r="BU1250" i="1"/>
  <c r="BS1250" i="1"/>
  <c r="BU1264" i="1"/>
  <c r="BS1264" i="1"/>
  <c r="BS1279" i="1"/>
  <c r="BU1279" i="1"/>
  <c r="BS1296" i="1"/>
  <c r="BU1296" i="1"/>
  <c r="BS1311" i="1"/>
  <c r="BU1311" i="1"/>
  <c r="BU1327" i="1"/>
  <c r="BS1327" i="1"/>
  <c r="BU1343" i="1"/>
  <c r="BS1343" i="1"/>
  <c r="BU1359" i="1"/>
  <c r="BS1359" i="1"/>
  <c r="BU1375" i="1"/>
  <c r="BS1375" i="1"/>
  <c r="BU1391" i="1"/>
  <c r="BS1391" i="1"/>
  <c r="BU1407" i="1"/>
  <c r="BS1407" i="1"/>
  <c r="BU1423" i="1"/>
  <c r="BS1423" i="1"/>
  <c r="BU1453" i="1"/>
  <c r="BS1453" i="1"/>
  <c r="BS1470" i="1"/>
  <c r="BU1470" i="1"/>
  <c r="BS1488" i="1"/>
  <c r="BU1488" i="1"/>
  <c r="BS1504" i="1"/>
  <c r="BU1504" i="1"/>
  <c r="BS1520" i="1"/>
  <c r="BU1520" i="1"/>
  <c r="BS1536" i="1"/>
  <c r="BU1536" i="1"/>
  <c r="BU1552" i="1"/>
  <c r="BS1552" i="1"/>
  <c r="BS1568" i="1"/>
  <c r="BU1568" i="1"/>
  <c r="BS1584" i="1"/>
  <c r="BU1584" i="1"/>
  <c r="BS1600" i="1"/>
  <c r="BU1600" i="1"/>
  <c r="BS1616" i="1"/>
  <c r="BU1616" i="1"/>
  <c r="BS1632" i="1"/>
  <c r="BU1632" i="1"/>
  <c r="BS1648" i="1"/>
  <c r="BU1648" i="1"/>
  <c r="BS1664" i="1"/>
  <c r="BU1664" i="1"/>
  <c r="BS1680" i="1"/>
  <c r="BU1680" i="1"/>
  <c r="BS1696" i="1"/>
  <c r="BU1696" i="1"/>
  <c r="BS1712" i="1"/>
  <c r="BU1712" i="1"/>
  <c r="BS1728" i="1"/>
  <c r="BU1728" i="1"/>
  <c r="BU1747" i="1"/>
  <c r="BS1747" i="1"/>
  <c r="BS1779" i="1"/>
  <c r="BU1779" i="1"/>
  <c r="BU1797" i="1"/>
  <c r="BS1797" i="1"/>
  <c r="BU1813" i="1"/>
  <c r="BS1813" i="1"/>
  <c r="BS1836" i="1"/>
  <c r="BU1836" i="1"/>
  <c r="BS1862" i="1"/>
  <c r="BU1862" i="1"/>
  <c r="BU1877" i="1"/>
  <c r="BS1877" i="1"/>
  <c r="BS1892" i="1"/>
  <c r="BU1892" i="1"/>
  <c r="BU1908" i="1"/>
  <c r="BS1908" i="1"/>
  <c r="BS1924" i="1"/>
  <c r="BU1924" i="1"/>
  <c r="BS1940" i="1"/>
  <c r="BU1940" i="1"/>
  <c r="BU1955" i="1"/>
  <c r="BS1955" i="1"/>
  <c r="BU1971" i="1"/>
  <c r="BS1971" i="1"/>
  <c r="BU1985" i="1"/>
  <c r="BS1985" i="1"/>
  <c r="BU2001" i="1"/>
  <c r="BS2001" i="1"/>
  <c r="BS1195" i="1"/>
  <c r="BU1195" i="1"/>
  <c r="BS1211" i="1"/>
  <c r="BU1211" i="1"/>
  <c r="BS1227" i="1"/>
  <c r="BU1227" i="1"/>
  <c r="BU1243" i="1"/>
  <c r="BS1243" i="1"/>
  <c r="BU1257" i="1"/>
  <c r="BS1257" i="1"/>
  <c r="BU1276" i="1"/>
  <c r="BS1276" i="1"/>
  <c r="BS1294" i="1"/>
  <c r="BU1294" i="1"/>
  <c r="BS1312" i="1"/>
  <c r="BU1312" i="1"/>
  <c r="BU1328" i="1"/>
  <c r="BS1328" i="1"/>
  <c r="BS1344" i="1"/>
  <c r="BU1344" i="1"/>
  <c r="BS1360" i="1"/>
  <c r="BU1360" i="1"/>
  <c r="BU1376" i="1"/>
  <c r="BS1376" i="1"/>
  <c r="BU1392" i="1"/>
  <c r="BS1392" i="1"/>
  <c r="BU1408" i="1"/>
  <c r="BS1408" i="1"/>
  <c r="BU1424" i="1"/>
  <c r="BS1424" i="1"/>
  <c r="BU1455" i="1"/>
  <c r="BS1455" i="1"/>
  <c r="BU1471" i="1"/>
  <c r="BS1471" i="1"/>
  <c r="BU1489" i="1"/>
  <c r="BS1489" i="1"/>
  <c r="BU1505" i="1"/>
  <c r="BS1505" i="1"/>
  <c r="BU1521" i="1"/>
  <c r="BS1521" i="1"/>
  <c r="BU1537" i="1"/>
  <c r="BS1537" i="1"/>
  <c r="BU1553" i="1"/>
  <c r="BS1553" i="1"/>
  <c r="BU1569" i="1"/>
  <c r="BS1569" i="1"/>
  <c r="BS1585" i="1"/>
  <c r="BU1585" i="1"/>
  <c r="BS1601" i="1"/>
  <c r="BU1601" i="1"/>
  <c r="BS1617" i="1"/>
  <c r="BU1617" i="1"/>
  <c r="BS1633" i="1"/>
  <c r="BU1633" i="1"/>
  <c r="BU1649" i="1"/>
  <c r="BS1649" i="1"/>
  <c r="BU1665" i="1"/>
  <c r="BS1665" i="1"/>
  <c r="BU1681" i="1"/>
  <c r="BS1681" i="1"/>
  <c r="BU1697" i="1"/>
  <c r="BS1697" i="1"/>
  <c r="BU1713" i="1"/>
  <c r="BS1713" i="1"/>
  <c r="BU1729" i="1"/>
  <c r="BS1729" i="1"/>
  <c r="BU1749" i="1"/>
  <c r="BS1749" i="1"/>
  <c r="BS1781" i="1"/>
  <c r="BU1781" i="1"/>
  <c r="BS1798" i="1"/>
  <c r="BU1798" i="1"/>
  <c r="BS1814" i="1"/>
  <c r="BU1814" i="1"/>
  <c r="BS1838" i="1"/>
  <c r="BU1838" i="1"/>
  <c r="BS1863" i="1"/>
  <c r="BU1863" i="1"/>
  <c r="BS1878" i="1"/>
  <c r="BU1878" i="1"/>
  <c r="BU1893" i="1"/>
  <c r="BS1893" i="1"/>
  <c r="BU1909" i="1"/>
  <c r="BS1909" i="1"/>
  <c r="BU1925" i="1"/>
  <c r="BS1925" i="1"/>
  <c r="BU1941" i="1"/>
  <c r="BS1941" i="1"/>
  <c r="BS1956" i="1"/>
  <c r="BU1956" i="1"/>
  <c r="BS1972" i="1"/>
  <c r="BU1972" i="1"/>
  <c r="BS1990" i="1"/>
  <c r="BU1990" i="1"/>
  <c r="BU2006" i="1"/>
  <c r="BS2006" i="1"/>
  <c r="BI1960" i="1"/>
  <c r="BG1960" i="1"/>
  <c r="BG1441" i="1"/>
  <c r="BI1441" i="1"/>
  <c r="BI1143" i="1"/>
  <c r="BG1143" i="1"/>
  <c r="BG710" i="1"/>
  <c r="BI710" i="1"/>
  <c r="BI1542" i="1"/>
  <c r="BG1542" i="1"/>
  <c r="BI2001" i="1"/>
  <c r="BG2001" i="1"/>
  <c r="BI1918" i="1"/>
  <c r="BG1918" i="1"/>
  <c r="BI1511" i="1"/>
  <c r="BG1511" i="1"/>
  <c r="BI1447" i="1"/>
  <c r="BG1447" i="1"/>
  <c r="BG1251" i="1"/>
  <c r="BI1251" i="1"/>
  <c r="BI1141" i="1"/>
  <c r="BG1141" i="1"/>
  <c r="BI1109" i="1"/>
  <c r="BG1109" i="1"/>
  <c r="BI1077" i="1"/>
  <c r="BG1077" i="1"/>
  <c r="BI1043" i="1"/>
  <c r="BG1043" i="1"/>
  <c r="BI1011" i="1"/>
  <c r="BG1011" i="1"/>
  <c r="BG1054" i="1"/>
  <c r="BI1054" i="1"/>
  <c r="BI1020" i="1"/>
  <c r="BG1020" i="1"/>
  <c r="BG716" i="1"/>
  <c r="BI716" i="1"/>
  <c r="BI684" i="1"/>
  <c r="BG684" i="1"/>
  <c r="BI652" i="1"/>
  <c r="BG652" i="1"/>
  <c r="BI1330" i="1"/>
  <c r="BG1330" i="1"/>
  <c r="BI1398" i="1"/>
  <c r="BG1398" i="1"/>
  <c r="BG1486" i="1"/>
  <c r="BI1486" i="1"/>
  <c r="BI1562" i="1"/>
  <c r="BG1562" i="1"/>
  <c r="BG1626" i="1"/>
  <c r="BI1626" i="1"/>
  <c r="BI1790" i="1"/>
  <c r="BG1790" i="1"/>
  <c r="BG1990" i="1"/>
  <c r="BI1990" i="1"/>
  <c r="BI1862" i="1"/>
  <c r="BG1862" i="1"/>
  <c r="BI2009" i="1"/>
  <c r="BG2009" i="1"/>
  <c r="BG1751" i="1"/>
  <c r="BI1751" i="1"/>
  <c r="BG1669" i="1"/>
  <c r="BI1669" i="1"/>
  <c r="BI1323" i="1"/>
  <c r="BG1323" i="1"/>
  <c r="BI1283" i="1"/>
  <c r="BG1283" i="1"/>
  <c r="BI1177" i="1"/>
  <c r="BG1177" i="1"/>
  <c r="BI1119" i="1"/>
  <c r="BG1119" i="1"/>
  <c r="BG1029" i="1"/>
  <c r="BI1029" i="1"/>
  <c r="BG1056" i="1"/>
  <c r="BI1056" i="1"/>
  <c r="BG654" i="1"/>
  <c r="BI654" i="1"/>
  <c r="BI473" i="1"/>
  <c r="BG473" i="1"/>
  <c r="BG1446" i="1"/>
  <c r="BI1446" i="1"/>
  <c r="BG1638" i="1"/>
  <c r="BI1638" i="1"/>
  <c r="BG1818" i="1"/>
  <c r="BI1818" i="1"/>
  <c r="BG1969" i="1"/>
  <c r="BI1969" i="1"/>
  <c r="BI1948" i="1"/>
  <c r="BG1948" i="1"/>
  <c r="BI1916" i="1"/>
  <c r="BG1916" i="1"/>
  <c r="BG1749" i="1"/>
  <c r="BI1749" i="1"/>
  <c r="BI1720" i="1"/>
  <c r="BG1720" i="1"/>
  <c r="BI1704" i="1"/>
  <c r="BG1704" i="1"/>
  <c r="BI1680" i="1"/>
  <c r="BG1680" i="1"/>
  <c r="BI1681" i="1"/>
  <c r="BG1681" i="1"/>
  <c r="BI1445" i="1"/>
  <c r="BG1445" i="1"/>
  <c r="BI1249" i="1"/>
  <c r="BG1249" i="1"/>
  <c r="BG1329" i="1"/>
  <c r="BI1329" i="1"/>
  <c r="BG1313" i="1"/>
  <c r="BI1313" i="1"/>
  <c r="BI1297" i="1"/>
  <c r="BG1297" i="1"/>
  <c r="BG1281" i="1"/>
  <c r="BI1281" i="1"/>
  <c r="BI1207" i="1"/>
  <c r="BG1207" i="1"/>
  <c r="BG1191" i="1"/>
  <c r="BI1191" i="1"/>
  <c r="BG1175" i="1"/>
  <c r="BI1175" i="1"/>
  <c r="BG1159" i="1"/>
  <c r="BI1159" i="1"/>
  <c r="BI1131" i="1"/>
  <c r="BG1131" i="1"/>
  <c r="BI1099" i="1"/>
  <c r="BG1099" i="1"/>
  <c r="BI1067" i="1"/>
  <c r="BG1067" i="1"/>
  <c r="BI1033" i="1"/>
  <c r="BG1033" i="1"/>
  <c r="BI1001" i="1"/>
  <c r="BG1001" i="1"/>
  <c r="BI1084" i="1"/>
  <c r="BG1084" i="1"/>
  <c r="BI1052" i="1"/>
  <c r="BG1052" i="1"/>
  <c r="BI1018" i="1"/>
  <c r="BG1018" i="1"/>
  <c r="BG722" i="1"/>
  <c r="BI722" i="1"/>
  <c r="BI690" i="1"/>
  <c r="BG690" i="1"/>
  <c r="BI658" i="1"/>
  <c r="BG658" i="1"/>
  <c r="BI507" i="1"/>
  <c r="BG507" i="1"/>
  <c r="BI491" i="1"/>
  <c r="BG491" i="1"/>
  <c r="BG475" i="1"/>
  <c r="BI475" i="1"/>
  <c r="BG1338" i="1"/>
  <c r="BI1338" i="1"/>
  <c r="BI1402" i="1"/>
  <c r="BG1402" i="1"/>
  <c r="BG1494" i="1"/>
  <c r="BI1494" i="1"/>
  <c r="BI1566" i="1"/>
  <c r="BG1566" i="1"/>
  <c r="BG1630" i="1"/>
  <c r="BI1630" i="1"/>
  <c r="BG1798" i="1"/>
  <c r="BI1798" i="1"/>
  <c r="BI1998" i="1"/>
  <c r="BG1998" i="1"/>
  <c r="BI1870" i="1"/>
  <c r="BG1870" i="1"/>
  <c r="BG1968" i="1"/>
  <c r="BI1968" i="1"/>
  <c r="BI1743" i="1"/>
  <c r="BG1743" i="1"/>
  <c r="BI1676" i="1"/>
  <c r="BG1676" i="1"/>
  <c r="BI1449" i="1"/>
  <c r="BG1449" i="1"/>
  <c r="BI1315" i="1"/>
  <c r="BG1315" i="1"/>
  <c r="BI1275" i="1"/>
  <c r="BG1275" i="1"/>
  <c r="BI1185" i="1"/>
  <c r="BG1185" i="1"/>
  <c r="BI1151" i="1"/>
  <c r="BG1151" i="1"/>
  <c r="BG1063" i="1"/>
  <c r="BI1063" i="1"/>
  <c r="BI1080" i="1"/>
  <c r="BG1080" i="1"/>
  <c r="BI998" i="1"/>
  <c r="BG998" i="1"/>
  <c r="BI670" i="1"/>
  <c r="BG670" i="1"/>
  <c r="BI489" i="1"/>
  <c r="BG489" i="1"/>
  <c r="BG1346" i="1"/>
  <c r="BI1346" i="1"/>
  <c r="BI1558" i="1"/>
  <c r="BG1558" i="1"/>
  <c r="BG1966" i="1"/>
  <c r="BI1966" i="1"/>
  <c r="BI1983" i="1"/>
  <c r="BG1983" i="1"/>
  <c r="BI1914" i="1"/>
  <c r="BG1914" i="1"/>
  <c r="BI1670" i="1"/>
  <c r="BG1670" i="1"/>
  <c r="BG1671" i="1"/>
  <c r="BI1671" i="1"/>
  <c r="BG1483" i="1"/>
  <c r="BI1483" i="1"/>
  <c r="BI1451" i="1"/>
  <c r="BG1451" i="1"/>
  <c r="BG1493" i="1"/>
  <c r="BI1493" i="1"/>
  <c r="BI1263" i="1"/>
  <c r="BG1263" i="1"/>
  <c r="BI1153" i="1"/>
  <c r="BG1153" i="1"/>
  <c r="BI1121" i="1"/>
  <c r="BG1121" i="1"/>
  <c r="BI1089" i="1"/>
  <c r="BG1089" i="1"/>
  <c r="BI1057" i="1"/>
  <c r="BG1057" i="1"/>
  <c r="BI1023" i="1"/>
  <c r="BG1023" i="1"/>
  <c r="BI1098" i="1"/>
  <c r="BG1098" i="1"/>
  <c r="BG1066" i="1"/>
  <c r="BI1066" i="1"/>
  <c r="BG1034" i="1"/>
  <c r="BI1034" i="1"/>
  <c r="BI1000" i="1"/>
  <c r="BG1000" i="1"/>
  <c r="BG696" i="1"/>
  <c r="BI696" i="1"/>
  <c r="BI664" i="1"/>
  <c r="BG664" i="1"/>
  <c r="BI1250" i="1"/>
  <c r="BG1250" i="1"/>
  <c r="BI1358" i="1"/>
  <c r="BG1358" i="1"/>
  <c r="BI1422" i="1"/>
  <c r="BG1422" i="1"/>
  <c r="BI1522" i="1"/>
  <c r="BG1522" i="1"/>
  <c r="BI1586" i="1"/>
  <c r="BG1586" i="1"/>
  <c r="BI1650" i="1"/>
  <c r="BG1650" i="1"/>
  <c r="BI1838" i="1"/>
  <c r="BG1838" i="1"/>
  <c r="BG1778" i="1"/>
  <c r="BI1778" i="1"/>
  <c r="BI1910" i="1"/>
  <c r="BG1910" i="1"/>
  <c r="BI25" i="1"/>
  <c r="BG25" i="1"/>
  <c r="BI61" i="1"/>
  <c r="BG61" i="1"/>
  <c r="BG100" i="1"/>
  <c r="BI100" i="1"/>
  <c r="BG132" i="1"/>
  <c r="BI132" i="1"/>
  <c r="BG168" i="1"/>
  <c r="BI168" i="1"/>
  <c r="BG204" i="1"/>
  <c r="BI204" i="1"/>
  <c r="BG236" i="1"/>
  <c r="BI236" i="1"/>
  <c r="BG268" i="1"/>
  <c r="BI268" i="1"/>
  <c r="BI304" i="1"/>
  <c r="BG304" i="1"/>
  <c r="BI336" i="1"/>
  <c r="BG336" i="1"/>
  <c r="BI368" i="1"/>
  <c r="BG368" i="1"/>
  <c r="BI408" i="1"/>
  <c r="BG408" i="1"/>
  <c r="BI440" i="1"/>
  <c r="BG440" i="1"/>
  <c r="BI476" i="1"/>
  <c r="BG476" i="1"/>
  <c r="BI526" i="1"/>
  <c r="BG526" i="1"/>
  <c r="BI556" i="1"/>
  <c r="BG556" i="1"/>
  <c r="BG588" i="1"/>
  <c r="BI588" i="1"/>
  <c r="BG618" i="1"/>
  <c r="BI618" i="1"/>
  <c r="BI661" i="1"/>
  <c r="BG661" i="1"/>
  <c r="BG721" i="1"/>
  <c r="BI721" i="1"/>
  <c r="BG754" i="1"/>
  <c r="BI754" i="1"/>
  <c r="BG786" i="1"/>
  <c r="BI786" i="1"/>
  <c r="BG818" i="1"/>
  <c r="BI818" i="1"/>
  <c r="BG850" i="1"/>
  <c r="BI850" i="1"/>
  <c r="BG886" i="1"/>
  <c r="BI886" i="1"/>
  <c r="BG918" i="1"/>
  <c r="BI918" i="1"/>
  <c r="BG950" i="1"/>
  <c r="BI950" i="1"/>
  <c r="BG982" i="1"/>
  <c r="BI982" i="1"/>
  <c r="BI1140" i="1"/>
  <c r="BG1140" i="1"/>
  <c r="BI1204" i="1"/>
  <c r="BG1204" i="1"/>
  <c r="BI1252" i="1"/>
  <c r="BG1252" i="1"/>
  <c r="BG1336" i="1"/>
  <c r="BI1336" i="1"/>
  <c r="BI1385" i="1"/>
  <c r="BG1385" i="1"/>
  <c r="BG1407" i="1"/>
  <c r="BI1407" i="1"/>
  <c r="BG1474" i="1"/>
  <c r="BI1474" i="1"/>
  <c r="BG1555" i="1"/>
  <c r="BI1555" i="1"/>
  <c r="BG1640" i="1"/>
  <c r="BI1640" i="1"/>
  <c r="BI1773" i="1"/>
  <c r="BG1773" i="1"/>
  <c r="BI1881" i="1"/>
  <c r="BG1881" i="1"/>
  <c r="BG14" i="1"/>
  <c r="BI14" i="1"/>
  <c r="BG30" i="1"/>
  <c r="BI30" i="1"/>
  <c r="BI46" i="1"/>
  <c r="BG46" i="1"/>
  <c r="BI62" i="1"/>
  <c r="BG62" i="1"/>
  <c r="BG78" i="1"/>
  <c r="BI78" i="1"/>
  <c r="BG93" i="1"/>
  <c r="BI93" i="1"/>
  <c r="BG109" i="1"/>
  <c r="BI109" i="1"/>
  <c r="BG125" i="1"/>
  <c r="BI125" i="1"/>
  <c r="BI141" i="1"/>
  <c r="BG141" i="1"/>
  <c r="BI157" i="1"/>
  <c r="BG157" i="1"/>
  <c r="BI173" i="1"/>
  <c r="BG173" i="1"/>
  <c r="BI189" i="1"/>
  <c r="BG189" i="1"/>
  <c r="BI205" i="1"/>
  <c r="BG205" i="1"/>
  <c r="BI221" i="1"/>
  <c r="BG221" i="1"/>
  <c r="BI237" i="1"/>
  <c r="BG237" i="1"/>
  <c r="BI253" i="1"/>
  <c r="BG253" i="1"/>
  <c r="BI269" i="1"/>
  <c r="BG269" i="1"/>
  <c r="BI285" i="1"/>
  <c r="BG285" i="1"/>
  <c r="BI301" i="1"/>
  <c r="BG301" i="1"/>
  <c r="BI317" i="1"/>
  <c r="BG317" i="1"/>
  <c r="BI333" i="1"/>
  <c r="BG333" i="1"/>
  <c r="BI349" i="1"/>
  <c r="BG349" i="1"/>
  <c r="BI365" i="1"/>
  <c r="BG365" i="1"/>
  <c r="BI381" i="1"/>
  <c r="BG381" i="1"/>
  <c r="BI397" i="1"/>
  <c r="BG397" i="1"/>
  <c r="BI413" i="1"/>
  <c r="BG413" i="1"/>
  <c r="BI429" i="1"/>
  <c r="BG429" i="1"/>
  <c r="BI445" i="1"/>
  <c r="BG445" i="1"/>
  <c r="BI461" i="1"/>
  <c r="BG461" i="1"/>
  <c r="BI486" i="1"/>
  <c r="BG486" i="1"/>
  <c r="BG515" i="1"/>
  <c r="BI515" i="1"/>
  <c r="BG531" i="1"/>
  <c r="BI531" i="1"/>
  <c r="BG549" i="1"/>
  <c r="BI549" i="1"/>
  <c r="BG565" i="1"/>
  <c r="BI565" i="1"/>
  <c r="BG581" i="1"/>
  <c r="BI581" i="1"/>
  <c r="BG597" i="1"/>
  <c r="BI597" i="1"/>
  <c r="BI615" i="1"/>
  <c r="BG615" i="1"/>
  <c r="BI631" i="1"/>
  <c r="BG631" i="1"/>
  <c r="BG655" i="1"/>
  <c r="BI655" i="1"/>
  <c r="BG687" i="1"/>
  <c r="BI687" i="1"/>
  <c r="BG715" i="1"/>
  <c r="BI715" i="1"/>
  <c r="BI735" i="1"/>
  <c r="BG735" i="1"/>
  <c r="BG751" i="1"/>
  <c r="BI751" i="1"/>
  <c r="BI767" i="1"/>
  <c r="BG767" i="1"/>
  <c r="BI783" i="1"/>
  <c r="BG783" i="1"/>
  <c r="BI799" i="1"/>
  <c r="BG799" i="1"/>
  <c r="BI815" i="1"/>
  <c r="BG815" i="1"/>
  <c r="BI831" i="1"/>
  <c r="BG831" i="1"/>
  <c r="BI847" i="1"/>
  <c r="BG847" i="1"/>
  <c r="BI863" i="1"/>
  <c r="BG863" i="1"/>
  <c r="BI879" i="1"/>
  <c r="BG879" i="1"/>
  <c r="BI895" i="1"/>
  <c r="BG895" i="1"/>
  <c r="BI911" i="1"/>
  <c r="BG911" i="1"/>
  <c r="BI927" i="1"/>
  <c r="BG927" i="1"/>
  <c r="BI943" i="1"/>
  <c r="BG943" i="1"/>
  <c r="BI959" i="1"/>
  <c r="BG959" i="1"/>
  <c r="BI975" i="1"/>
  <c r="BG975" i="1"/>
  <c r="BG991" i="1"/>
  <c r="BI991" i="1"/>
  <c r="BG1126" i="1"/>
  <c r="BI1126" i="1"/>
  <c r="BI1158" i="1"/>
  <c r="BG1158" i="1"/>
  <c r="BI1190" i="1"/>
  <c r="BG1190" i="1"/>
  <c r="BI1215" i="1"/>
  <c r="BG1215" i="1"/>
  <c r="BG1231" i="1"/>
  <c r="BI1231" i="1"/>
  <c r="BG1264" i="1"/>
  <c r="BI1264" i="1"/>
  <c r="BI1308" i="1"/>
  <c r="BG1308" i="1"/>
  <c r="BI1344" i="1"/>
  <c r="BG1344" i="1"/>
  <c r="BI1365" i="1"/>
  <c r="BG1365" i="1"/>
  <c r="BG1387" i="1"/>
  <c r="BI1387" i="1"/>
  <c r="BI1408" i="1"/>
  <c r="BG1408" i="1"/>
  <c r="BG1429" i="1"/>
  <c r="BI1429" i="1"/>
  <c r="BI1466" i="1"/>
  <c r="BG1466" i="1"/>
  <c r="BG1510" i="1"/>
  <c r="BI1510" i="1"/>
  <c r="BG1545" i="1"/>
  <c r="BI1545" i="1"/>
  <c r="BG1588" i="1"/>
  <c r="BI1588" i="1"/>
  <c r="BG1631" i="1"/>
  <c r="BI1631" i="1"/>
  <c r="BI1697" i="1"/>
  <c r="BG1697" i="1"/>
  <c r="BI1764" i="1"/>
  <c r="BG1764" i="1"/>
  <c r="BG1812" i="1"/>
  <c r="BI1812" i="1"/>
  <c r="BI1867" i="1"/>
  <c r="BG1867" i="1"/>
  <c r="BI1929" i="1"/>
  <c r="BG1929" i="1"/>
  <c r="BI1808" i="1"/>
  <c r="BG1808" i="1"/>
  <c r="BI29" i="1"/>
  <c r="BG29" i="1"/>
  <c r="BI65" i="1"/>
  <c r="BG65" i="1"/>
  <c r="BI96" i="1"/>
  <c r="BG96" i="1"/>
  <c r="BG128" i="1"/>
  <c r="BI128" i="1"/>
  <c r="BI160" i="1"/>
  <c r="BG160" i="1"/>
  <c r="BI192" i="1"/>
  <c r="BG192" i="1"/>
  <c r="BG224" i="1"/>
  <c r="BI224" i="1"/>
  <c r="BI256" i="1"/>
  <c r="BG256" i="1"/>
  <c r="BG284" i="1"/>
  <c r="BI284" i="1"/>
  <c r="BG316" i="1"/>
  <c r="BI316" i="1"/>
  <c r="BG348" i="1"/>
  <c r="BI348" i="1"/>
  <c r="BG380" i="1"/>
  <c r="BI380" i="1"/>
  <c r="BI412" i="1"/>
  <c r="BG412" i="1"/>
  <c r="BI444" i="1"/>
  <c r="BG444" i="1"/>
  <c r="BI484" i="1"/>
  <c r="BG484" i="1"/>
  <c r="BG530" i="1"/>
  <c r="BI530" i="1"/>
  <c r="BG560" i="1"/>
  <c r="BI560" i="1"/>
  <c r="BG592" i="1"/>
  <c r="BI592" i="1"/>
  <c r="BG622" i="1"/>
  <c r="BI622" i="1"/>
  <c r="BI669" i="1"/>
  <c r="BG669" i="1"/>
  <c r="BG726" i="1"/>
  <c r="BI726" i="1"/>
  <c r="BG758" i="1"/>
  <c r="BI758" i="1"/>
  <c r="BG790" i="1"/>
  <c r="BI790" i="1"/>
  <c r="BG822" i="1"/>
  <c r="BI822" i="1"/>
  <c r="BG854" i="1"/>
  <c r="BI854" i="1"/>
  <c r="BG882" i="1"/>
  <c r="BI882" i="1"/>
  <c r="BG914" i="1"/>
  <c r="BI914" i="1"/>
  <c r="BG946" i="1"/>
  <c r="BI946" i="1"/>
  <c r="BG978" i="1"/>
  <c r="BI978" i="1"/>
  <c r="BI1132" i="1"/>
  <c r="BG1132" i="1"/>
  <c r="BI1196" i="1"/>
  <c r="BG1196" i="1"/>
  <c r="BI1234" i="1"/>
  <c r="BG1234" i="1"/>
  <c r="BI1304" i="1"/>
  <c r="BG1304" i="1"/>
  <c r="BG1364" i="1"/>
  <c r="BI1364" i="1"/>
  <c r="BG1423" i="1"/>
  <c r="BI1423" i="1"/>
  <c r="BG1508" i="1"/>
  <c r="BI1508" i="1"/>
  <c r="BI1587" i="1"/>
  <c r="BG1587" i="1"/>
  <c r="BI1668" i="1"/>
  <c r="BG1668" i="1"/>
  <c r="BI1811" i="1"/>
  <c r="BG1811" i="1"/>
  <c r="BI1927" i="1"/>
  <c r="BG1927" i="1"/>
  <c r="BI19" i="1"/>
  <c r="BG19" i="1"/>
  <c r="BI35" i="1"/>
  <c r="BG35" i="1"/>
  <c r="BG51" i="1"/>
  <c r="BI51" i="1"/>
  <c r="BI67" i="1"/>
  <c r="BG67" i="1"/>
  <c r="BG83" i="1"/>
  <c r="BI83" i="1"/>
  <c r="BI98" i="1"/>
  <c r="BG98" i="1"/>
  <c r="BG114" i="1"/>
  <c r="BI114" i="1"/>
  <c r="BG130" i="1"/>
  <c r="BI130" i="1"/>
  <c r="BG146" i="1"/>
  <c r="BI146" i="1"/>
  <c r="BG162" i="1"/>
  <c r="BI162" i="1"/>
  <c r="BG178" i="1"/>
  <c r="BI178" i="1"/>
  <c r="BG194" i="1"/>
  <c r="BI194" i="1"/>
  <c r="BG210" i="1"/>
  <c r="BI210" i="1"/>
  <c r="BG226" i="1"/>
  <c r="BI226" i="1"/>
  <c r="BG242" i="1"/>
  <c r="BI242" i="1"/>
  <c r="BG258" i="1"/>
  <c r="BI258" i="1"/>
  <c r="BG274" i="1"/>
  <c r="BI274" i="1"/>
  <c r="BG290" i="1"/>
  <c r="BI290" i="1"/>
  <c r="BG306" i="1"/>
  <c r="BI306" i="1"/>
  <c r="BG322" i="1"/>
  <c r="BI322" i="1"/>
  <c r="BG338" i="1"/>
  <c r="BI338" i="1"/>
  <c r="BG354" i="1"/>
  <c r="BI354" i="1"/>
  <c r="BG370" i="1"/>
  <c r="BI370" i="1"/>
  <c r="BI386" i="1"/>
  <c r="BG386" i="1"/>
  <c r="BI402" i="1"/>
  <c r="BG402" i="1"/>
  <c r="BI418" i="1"/>
  <c r="BG418" i="1"/>
  <c r="BI434" i="1"/>
  <c r="BG434" i="1"/>
  <c r="BI450" i="1"/>
  <c r="BG450" i="1"/>
  <c r="BI466" i="1"/>
  <c r="BG466" i="1"/>
  <c r="BI496" i="1"/>
  <c r="BG496" i="1"/>
  <c r="BG520" i="1"/>
  <c r="BI520" i="1"/>
  <c r="BG536" i="1"/>
  <c r="BI536" i="1"/>
  <c r="BG554" i="1"/>
  <c r="BI554" i="1"/>
  <c r="BG570" i="1"/>
  <c r="BI570" i="1"/>
  <c r="BG586" i="1"/>
  <c r="BI586" i="1"/>
  <c r="BG602" i="1"/>
  <c r="BI602" i="1"/>
  <c r="BG620" i="1"/>
  <c r="BI620" i="1"/>
  <c r="BG636" i="1"/>
  <c r="BI636" i="1"/>
  <c r="BG665" i="1"/>
  <c r="BI665" i="1"/>
  <c r="BG703" i="1"/>
  <c r="BI703" i="1"/>
  <c r="BG728" i="1"/>
  <c r="BI728" i="1"/>
  <c r="BG744" i="1"/>
  <c r="BI744" i="1"/>
  <c r="BG760" i="1"/>
  <c r="BI760" i="1"/>
  <c r="BG776" i="1"/>
  <c r="BI776" i="1"/>
  <c r="BG792" i="1"/>
  <c r="BI792" i="1"/>
  <c r="BI808" i="1"/>
  <c r="BG808" i="1"/>
  <c r="BI824" i="1"/>
  <c r="BG824" i="1"/>
  <c r="BI840" i="1"/>
  <c r="BG840" i="1"/>
  <c r="BI856" i="1"/>
  <c r="BG856" i="1"/>
  <c r="BI872" i="1"/>
  <c r="BG872" i="1"/>
  <c r="BI888" i="1"/>
  <c r="BG888" i="1"/>
  <c r="BI904" i="1"/>
  <c r="BG904" i="1"/>
  <c r="BI920" i="1"/>
  <c r="BG920" i="1"/>
  <c r="BI936" i="1"/>
  <c r="BG936" i="1"/>
  <c r="BI952" i="1"/>
  <c r="BG952" i="1"/>
  <c r="BI968" i="1"/>
  <c r="BG968" i="1"/>
  <c r="BG984" i="1"/>
  <c r="BI984" i="1"/>
  <c r="BI1112" i="1"/>
  <c r="BG1112" i="1"/>
  <c r="BI1144" i="1"/>
  <c r="BG1144" i="1"/>
  <c r="BI1176" i="1"/>
  <c r="BG1176" i="1"/>
  <c r="BI1208" i="1"/>
  <c r="BG1208" i="1"/>
  <c r="BI1224" i="1"/>
  <c r="BG1224" i="1"/>
  <c r="BG1246" i="1"/>
  <c r="BI1246" i="1"/>
  <c r="BI1288" i="1"/>
  <c r="BG1288" i="1"/>
  <c r="BI1332" i="1"/>
  <c r="BG1332" i="1"/>
  <c r="BG1356" i="1"/>
  <c r="BI1356" i="1"/>
  <c r="BG1377" i="1"/>
  <c r="BI1377" i="1"/>
  <c r="BI1399" i="1"/>
  <c r="BG1399" i="1"/>
  <c r="BI1420" i="1"/>
  <c r="BG1420" i="1"/>
  <c r="BI1448" i="1"/>
  <c r="BG1448" i="1"/>
  <c r="BG1490" i="1"/>
  <c r="BI1490" i="1"/>
  <c r="BI1528" i="1"/>
  <c r="BG1528" i="1"/>
  <c r="BI1571" i="1"/>
  <c r="BG1571" i="1"/>
  <c r="BG1613" i="1"/>
  <c r="BI1613" i="1"/>
  <c r="BG1656" i="1"/>
  <c r="BI1656" i="1"/>
  <c r="BG1735" i="1"/>
  <c r="BI1735" i="1"/>
  <c r="BI1789" i="1"/>
  <c r="BG1789" i="1"/>
  <c r="BI1843" i="1"/>
  <c r="BG1843" i="1"/>
  <c r="BI1904" i="1"/>
  <c r="BG1904" i="1"/>
  <c r="BG1976" i="1"/>
  <c r="BI1976" i="1"/>
  <c r="BI164" i="1"/>
  <c r="BG164" i="1"/>
  <c r="BG20" i="1"/>
  <c r="BI20" i="1"/>
  <c r="BI36" i="1"/>
  <c r="BG36" i="1"/>
  <c r="BI52" i="1"/>
  <c r="BG52" i="1"/>
  <c r="BI68" i="1"/>
  <c r="BG68" i="1"/>
  <c r="BI84" i="1"/>
  <c r="BG84" i="1"/>
  <c r="BI99" i="1"/>
  <c r="BG99" i="1"/>
  <c r="BI115" i="1"/>
  <c r="BG115" i="1"/>
  <c r="BI131" i="1"/>
  <c r="BG131" i="1"/>
  <c r="BI147" i="1"/>
  <c r="BG147" i="1"/>
  <c r="BI163" i="1"/>
  <c r="BG163" i="1"/>
  <c r="BI179" i="1"/>
  <c r="BG179" i="1"/>
  <c r="BI195" i="1"/>
  <c r="BG195" i="1"/>
  <c r="BI211" i="1"/>
  <c r="BG211" i="1"/>
  <c r="BI227" i="1"/>
  <c r="BG227" i="1"/>
  <c r="BI243" i="1"/>
  <c r="BG243" i="1"/>
  <c r="BI259" i="1"/>
  <c r="BG259" i="1"/>
  <c r="BI275" i="1"/>
  <c r="BG275" i="1"/>
  <c r="BI291" i="1"/>
  <c r="BG291" i="1"/>
  <c r="BI307" i="1"/>
  <c r="BG307" i="1"/>
  <c r="BI323" i="1"/>
  <c r="BG323" i="1"/>
  <c r="BI339" i="1"/>
  <c r="BG339" i="1"/>
  <c r="BI355" i="1"/>
  <c r="BG355" i="1"/>
  <c r="BI371" i="1"/>
  <c r="BG371" i="1"/>
  <c r="BI387" i="1"/>
  <c r="BG387" i="1"/>
  <c r="BI403" i="1"/>
  <c r="BG403" i="1"/>
  <c r="BI419" i="1"/>
  <c r="BG419" i="1"/>
  <c r="BI435" i="1"/>
  <c r="BG435" i="1"/>
  <c r="BI451" i="1"/>
  <c r="BG451" i="1"/>
  <c r="BI467" i="1"/>
  <c r="BG467" i="1"/>
  <c r="BI498" i="1"/>
  <c r="BG498" i="1"/>
  <c r="BG521" i="1"/>
  <c r="BI521" i="1"/>
  <c r="BG537" i="1"/>
  <c r="BI537" i="1"/>
  <c r="BG551" i="1"/>
  <c r="BI551" i="1"/>
  <c r="BG567" i="1"/>
  <c r="BI567" i="1"/>
  <c r="BG583" i="1"/>
  <c r="BI583" i="1"/>
  <c r="BI599" i="1"/>
  <c r="BG599" i="1"/>
  <c r="BG613" i="1"/>
  <c r="BI613" i="1"/>
  <c r="BG629" i="1"/>
  <c r="BI629" i="1"/>
  <c r="BI651" i="1"/>
  <c r="BG651" i="1"/>
  <c r="BI683" i="1"/>
  <c r="BG683" i="1"/>
  <c r="BG719" i="1"/>
  <c r="BI719" i="1"/>
  <c r="BG737" i="1"/>
  <c r="BI737" i="1"/>
  <c r="BI753" i="1"/>
  <c r="BG753" i="1"/>
  <c r="BI769" i="1"/>
  <c r="BG769" i="1"/>
  <c r="BI785" i="1"/>
  <c r="BG785" i="1"/>
  <c r="BI801" i="1"/>
  <c r="BG801" i="1"/>
  <c r="BI817" i="1"/>
  <c r="BG817" i="1"/>
  <c r="BI833" i="1"/>
  <c r="BG833" i="1"/>
  <c r="BI849" i="1"/>
  <c r="BG849" i="1"/>
  <c r="BI865" i="1"/>
  <c r="BG865" i="1"/>
  <c r="BI881" i="1"/>
  <c r="BG881" i="1"/>
  <c r="BI897" i="1"/>
  <c r="BG897" i="1"/>
  <c r="BI913" i="1"/>
  <c r="BG913" i="1"/>
  <c r="BI929" i="1"/>
  <c r="BG929" i="1"/>
  <c r="BI945" i="1"/>
  <c r="BG945" i="1"/>
  <c r="BI961" i="1"/>
  <c r="BG961" i="1"/>
  <c r="BG977" i="1"/>
  <c r="BI977" i="1"/>
  <c r="BG1028" i="1"/>
  <c r="BI1028" i="1"/>
  <c r="BG1130" i="1"/>
  <c r="BI1130" i="1"/>
  <c r="BI1162" i="1"/>
  <c r="BG1162" i="1"/>
  <c r="BI1194" i="1"/>
  <c r="BG1194" i="1"/>
  <c r="BG1217" i="1"/>
  <c r="BI1217" i="1"/>
  <c r="BI1233" i="1"/>
  <c r="BG1233" i="1"/>
  <c r="BI1270" i="1"/>
  <c r="BG1270" i="1"/>
  <c r="BI1312" i="1"/>
  <c r="BG1312" i="1"/>
  <c r="BG1347" i="1"/>
  <c r="BI1347" i="1"/>
  <c r="BI1368" i="1"/>
  <c r="BG1368" i="1"/>
  <c r="BI1389" i="1"/>
  <c r="BG1389" i="1"/>
  <c r="BG1411" i="1"/>
  <c r="BI1411" i="1"/>
  <c r="BI1432" i="1"/>
  <c r="BG1432" i="1"/>
  <c r="BG1472" i="1"/>
  <c r="BI1472" i="1"/>
  <c r="BG1513" i="1"/>
  <c r="BI1513" i="1"/>
  <c r="BG1551" i="1"/>
  <c r="BI1551" i="1"/>
  <c r="BG1593" i="1"/>
  <c r="BI1593" i="1"/>
  <c r="BG1636" i="1"/>
  <c r="BI1636" i="1"/>
  <c r="BI1705" i="1"/>
  <c r="BG1705" i="1"/>
  <c r="BI1769" i="1"/>
  <c r="BG1769" i="1"/>
  <c r="BI1817" i="1"/>
  <c r="BG1817" i="1"/>
  <c r="BI1875" i="1"/>
  <c r="BG1875" i="1"/>
  <c r="BI1937" i="1"/>
  <c r="BG1937" i="1"/>
  <c r="BI1520" i="1"/>
  <c r="BG1520" i="1"/>
  <c r="BI1541" i="1"/>
  <c r="BG1541" i="1"/>
  <c r="BI1563" i="1"/>
  <c r="BG1563" i="1"/>
  <c r="BI1584" i="1"/>
  <c r="BG1584" i="1"/>
  <c r="BI1605" i="1"/>
  <c r="BG1605" i="1"/>
  <c r="BG1627" i="1"/>
  <c r="BI1627" i="1"/>
  <c r="BG1648" i="1"/>
  <c r="BI1648" i="1"/>
  <c r="BI1699" i="1"/>
  <c r="BG1699" i="1"/>
  <c r="BI1731" i="1"/>
  <c r="BG1731" i="1"/>
  <c r="BI1765" i="1"/>
  <c r="BG1765" i="1"/>
  <c r="BG1787" i="1"/>
  <c r="BI1787" i="1"/>
  <c r="BI1813" i="1"/>
  <c r="BG1813" i="1"/>
  <c r="BI1839" i="1"/>
  <c r="BG1839" i="1"/>
  <c r="BI1869" i="1"/>
  <c r="BG1869" i="1"/>
  <c r="BI1901" i="1"/>
  <c r="BG1901" i="1"/>
  <c r="BG1931" i="1"/>
  <c r="BI1931" i="1"/>
  <c r="BG1963" i="1"/>
  <c r="BI1963" i="1"/>
  <c r="BI1521" i="1"/>
  <c r="BG1521" i="1"/>
  <c r="BI1543" i="1"/>
  <c r="BG1543" i="1"/>
  <c r="BI1564" i="1"/>
  <c r="BG1564" i="1"/>
  <c r="BG1585" i="1"/>
  <c r="BI1585" i="1"/>
  <c r="BG1607" i="1"/>
  <c r="BI1607" i="1"/>
  <c r="BG1628" i="1"/>
  <c r="BI1628" i="1"/>
  <c r="BI1649" i="1"/>
  <c r="BG1649" i="1"/>
  <c r="BG1667" i="1"/>
  <c r="BI1667" i="1"/>
  <c r="BG1725" i="1"/>
  <c r="BI1725" i="1"/>
  <c r="BI1760" i="1"/>
  <c r="BG1760" i="1"/>
  <c r="BG1783" i="1"/>
  <c r="BI1783" i="1"/>
  <c r="BI1809" i="1"/>
  <c r="BG1809" i="1"/>
  <c r="BG1833" i="1"/>
  <c r="BI1833" i="1"/>
  <c r="BI1863" i="1"/>
  <c r="BG1863" i="1"/>
  <c r="BI1895" i="1"/>
  <c r="BG1895" i="1"/>
  <c r="BG1925" i="1"/>
  <c r="BI1925" i="1"/>
  <c r="BI1957" i="1"/>
  <c r="BG1957" i="1"/>
  <c r="BG1856" i="1"/>
  <c r="BI1856" i="1"/>
  <c r="BG1796" i="1"/>
  <c r="BI1796" i="1"/>
  <c r="BG1840" i="1"/>
  <c r="BI1840" i="1"/>
  <c r="BG1828" i="1"/>
  <c r="BI1828" i="1"/>
  <c r="BG1884" i="1"/>
  <c r="BI1884" i="1"/>
  <c r="BG1804" i="1"/>
  <c r="BI1804" i="1"/>
  <c r="BG1880" i="1"/>
  <c r="BI1880" i="1"/>
  <c r="BG1800" i="1"/>
  <c r="BI1800" i="1"/>
  <c r="BI1714" i="1"/>
  <c r="BG1714" i="1"/>
  <c r="BI1299" i="1"/>
  <c r="BG1299" i="1"/>
  <c r="BI1013" i="1"/>
  <c r="BG1013" i="1"/>
  <c r="BI469" i="1"/>
  <c r="BG469" i="1"/>
  <c r="BI1886" i="1"/>
  <c r="BG1886" i="1"/>
  <c r="BI1950" i="1"/>
  <c r="BG1950" i="1"/>
  <c r="BI1730" i="1"/>
  <c r="BG1730" i="1"/>
  <c r="BI1479" i="1"/>
  <c r="BG1479" i="1"/>
  <c r="BI1489" i="1"/>
  <c r="BG1489" i="1"/>
  <c r="BG1086" i="1"/>
  <c r="BI1086" i="1"/>
  <c r="BI1946" i="1"/>
  <c r="BG1946" i="1"/>
  <c r="BG1936" i="1"/>
  <c r="BI1936" i="1"/>
  <c r="BI1702" i="1"/>
  <c r="BG1702" i="1"/>
  <c r="BG1253" i="1"/>
  <c r="BI1253" i="1"/>
  <c r="BI1279" i="1"/>
  <c r="BG1279" i="1"/>
  <c r="BI1111" i="1"/>
  <c r="BG1111" i="1"/>
  <c r="BI1088" i="1"/>
  <c r="BG1088" i="1"/>
  <c r="BI702" i="1"/>
  <c r="BG702" i="1"/>
  <c r="BI1322" i="1"/>
  <c r="BG1322" i="1"/>
  <c r="BG1622" i="1"/>
  <c r="BI1622" i="1"/>
  <c r="BG1989" i="1"/>
  <c r="BI1989" i="1"/>
  <c r="BG1993" i="1"/>
  <c r="BI1993" i="1"/>
  <c r="BG1942" i="1"/>
  <c r="BI1942" i="1"/>
  <c r="BI1690" i="1"/>
  <c r="BG1690" i="1"/>
  <c r="BI1691" i="1"/>
  <c r="BG1691" i="1"/>
  <c r="BG1503" i="1"/>
  <c r="BI1503" i="1"/>
  <c r="BG1471" i="1"/>
  <c r="BI1471" i="1"/>
  <c r="BI1439" i="1"/>
  <c r="BG1439" i="1"/>
  <c r="BG1481" i="1"/>
  <c r="BI1481" i="1"/>
  <c r="BI1243" i="1"/>
  <c r="BG1243" i="1"/>
  <c r="BG1133" i="1"/>
  <c r="BI1133" i="1"/>
  <c r="BI1101" i="1"/>
  <c r="BG1101" i="1"/>
  <c r="BI1069" i="1"/>
  <c r="BG1069" i="1"/>
  <c r="BG1035" i="1"/>
  <c r="BI1035" i="1"/>
  <c r="BG1003" i="1"/>
  <c r="BI1003" i="1"/>
  <c r="BI1078" i="1"/>
  <c r="BG1078" i="1"/>
  <c r="BI1046" i="1"/>
  <c r="BG1046" i="1"/>
  <c r="BI1012" i="1"/>
  <c r="BG1012" i="1"/>
  <c r="BG708" i="1"/>
  <c r="BI708" i="1"/>
  <c r="BG676" i="1"/>
  <c r="BI676" i="1"/>
  <c r="BG644" i="1"/>
  <c r="BI644" i="1"/>
  <c r="BI1350" i="1"/>
  <c r="BG1350" i="1"/>
  <c r="BI1414" i="1"/>
  <c r="BG1414" i="1"/>
  <c r="BI1514" i="1"/>
  <c r="BG1514" i="1"/>
  <c r="BI1578" i="1"/>
  <c r="BG1578" i="1"/>
  <c r="BI1642" i="1"/>
  <c r="BG1642" i="1"/>
  <c r="BG1822" i="1"/>
  <c r="BI1822" i="1"/>
  <c r="BI1762" i="1"/>
  <c r="BG1762" i="1"/>
  <c r="BI1894" i="1"/>
  <c r="BG1894" i="1"/>
  <c r="BI1952" i="1"/>
  <c r="BG1952" i="1"/>
  <c r="BG1718" i="1"/>
  <c r="BI1718" i="1"/>
  <c r="BI1457" i="1"/>
  <c r="BG1457" i="1"/>
  <c r="BG1311" i="1"/>
  <c r="BI1311" i="1"/>
  <c r="BI1271" i="1"/>
  <c r="BG1271" i="1"/>
  <c r="BI1165" i="1"/>
  <c r="BG1165" i="1"/>
  <c r="BG1095" i="1"/>
  <c r="BI1095" i="1"/>
  <c r="BI997" i="1"/>
  <c r="BG997" i="1"/>
  <c r="BI1032" i="1"/>
  <c r="BG1032" i="1"/>
  <c r="BI505" i="1"/>
  <c r="BG505" i="1"/>
  <c r="BI1290" i="1"/>
  <c r="BG1290" i="1"/>
  <c r="BI1526" i="1"/>
  <c r="BG1526" i="1"/>
  <c r="BG1782" i="1"/>
  <c r="BI1782" i="1"/>
  <c r="BI1854" i="1"/>
  <c r="BG1854" i="1"/>
  <c r="BI1978" i="1"/>
  <c r="BG1978" i="1"/>
  <c r="BG1940" i="1"/>
  <c r="BI1940" i="1"/>
  <c r="BG1761" i="1"/>
  <c r="BI1761" i="1"/>
  <c r="BG1745" i="1"/>
  <c r="BI1745" i="1"/>
  <c r="BI1716" i="1"/>
  <c r="BG1716" i="1"/>
  <c r="BG1700" i="1"/>
  <c r="BI1700" i="1"/>
  <c r="BG1672" i="1"/>
  <c r="BI1672" i="1"/>
  <c r="BI1673" i="1"/>
  <c r="BG1673" i="1"/>
  <c r="BI1437" i="1"/>
  <c r="BG1437" i="1"/>
  <c r="BG1241" i="1"/>
  <c r="BI1241" i="1"/>
  <c r="BI1325" i="1"/>
  <c r="BG1325" i="1"/>
  <c r="BG1309" i="1"/>
  <c r="BI1309" i="1"/>
  <c r="BI1293" i="1"/>
  <c r="BG1293" i="1"/>
  <c r="BG1277" i="1"/>
  <c r="BI1277" i="1"/>
  <c r="BI1203" i="1"/>
  <c r="BG1203" i="1"/>
  <c r="BG1187" i="1"/>
  <c r="BI1187" i="1"/>
  <c r="BG1171" i="1"/>
  <c r="BI1171" i="1"/>
  <c r="BG1155" i="1"/>
  <c r="BI1155" i="1"/>
  <c r="BG1123" i="1"/>
  <c r="BI1123" i="1"/>
  <c r="BG1091" i="1"/>
  <c r="BI1091" i="1"/>
  <c r="BI1059" i="1"/>
  <c r="BG1059" i="1"/>
  <c r="BG1025" i="1"/>
  <c r="BI1025" i="1"/>
  <c r="BI993" i="1"/>
  <c r="BG993" i="1"/>
  <c r="BI1076" i="1"/>
  <c r="BG1076" i="1"/>
  <c r="BI1044" i="1"/>
  <c r="BG1044" i="1"/>
  <c r="BG1010" i="1"/>
  <c r="BI1010" i="1"/>
  <c r="BI714" i="1"/>
  <c r="BG714" i="1"/>
  <c r="BG682" i="1"/>
  <c r="BI682" i="1"/>
  <c r="BG650" i="1"/>
  <c r="BI650" i="1"/>
  <c r="BI503" i="1"/>
  <c r="BG503" i="1"/>
  <c r="BI487" i="1"/>
  <c r="BG487" i="1"/>
  <c r="BI471" i="1"/>
  <c r="BG471" i="1"/>
  <c r="BI1354" i="1"/>
  <c r="BG1354" i="1"/>
  <c r="BI1418" i="1"/>
  <c r="BG1418" i="1"/>
  <c r="BI1518" i="1"/>
  <c r="BG1518" i="1"/>
  <c r="BG1582" i="1"/>
  <c r="BI1582" i="1"/>
  <c r="BG1646" i="1"/>
  <c r="BI1646" i="1"/>
  <c r="BG1830" i="1"/>
  <c r="BI1830" i="1"/>
  <c r="BG1770" i="1"/>
  <c r="BI1770" i="1"/>
  <c r="BI1902" i="1"/>
  <c r="BG1902" i="1"/>
  <c r="BI1944" i="1"/>
  <c r="BG1944" i="1"/>
  <c r="BG1722" i="1"/>
  <c r="BI1722" i="1"/>
  <c r="BG1693" i="1"/>
  <c r="BI1693" i="1"/>
  <c r="BI1261" i="1"/>
  <c r="BG1261" i="1"/>
  <c r="BI1307" i="1"/>
  <c r="BG1307" i="1"/>
  <c r="BI1267" i="1"/>
  <c r="BG1267" i="1"/>
  <c r="BI1181" i="1"/>
  <c r="BG1181" i="1"/>
  <c r="BG1127" i="1"/>
  <c r="BI1127" i="1"/>
  <c r="BI1037" i="1"/>
  <c r="BG1037" i="1"/>
  <c r="BI1064" i="1"/>
  <c r="BG1064" i="1"/>
  <c r="BG718" i="1"/>
  <c r="BI718" i="1"/>
  <c r="BI646" i="1"/>
  <c r="BG646" i="1"/>
  <c r="BG481" i="1"/>
  <c r="BI481" i="1"/>
  <c r="BG1394" i="1"/>
  <c r="BI1394" i="1"/>
  <c r="BI1606" i="1"/>
  <c r="BG1606" i="1"/>
  <c r="BI1786" i="1"/>
  <c r="BG1786" i="1"/>
  <c r="BI1977" i="1"/>
  <c r="BG1977" i="1"/>
  <c r="BI1974" i="1"/>
  <c r="BG1974" i="1"/>
  <c r="BI1938" i="1"/>
  <c r="BG1938" i="1"/>
  <c r="BI1694" i="1"/>
  <c r="BG1694" i="1"/>
  <c r="BI1695" i="1"/>
  <c r="BG1695" i="1"/>
  <c r="BI1507" i="1"/>
  <c r="BG1507" i="1"/>
  <c r="BG1475" i="1"/>
  <c r="BI1475" i="1"/>
  <c r="BI1443" i="1"/>
  <c r="BG1443" i="1"/>
  <c r="BG1485" i="1"/>
  <c r="BI1485" i="1"/>
  <c r="BG1255" i="1"/>
  <c r="BI1255" i="1"/>
  <c r="BI1145" i="1"/>
  <c r="BG1145" i="1"/>
  <c r="BG1113" i="1"/>
  <c r="BI1113" i="1"/>
  <c r="BG1081" i="1"/>
  <c r="BI1081" i="1"/>
  <c r="BG1049" i="1"/>
  <c r="BI1049" i="1"/>
  <c r="BI1015" i="1"/>
  <c r="BG1015" i="1"/>
  <c r="BI1090" i="1"/>
  <c r="BG1090" i="1"/>
  <c r="BI1058" i="1"/>
  <c r="BG1058" i="1"/>
  <c r="BI1024" i="1"/>
  <c r="BG1024" i="1"/>
  <c r="BG720" i="1"/>
  <c r="BI720" i="1"/>
  <c r="BG688" i="1"/>
  <c r="BI688" i="1"/>
  <c r="BG656" i="1"/>
  <c r="BI656" i="1"/>
  <c r="BI1282" i="1"/>
  <c r="BG1282" i="1"/>
  <c r="BI1374" i="1"/>
  <c r="BG1374" i="1"/>
  <c r="BG1438" i="1"/>
  <c r="BI1438" i="1"/>
  <c r="BI1538" i="1"/>
  <c r="BG1538" i="1"/>
  <c r="BG1602" i="1"/>
  <c r="BI1602" i="1"/>
  <c r="BI1738" i="1"/>
  <c r="BG1738" i="1"/>
  <c r="BI1874" i="1"/>
  <c r="BG1874" i="1"/>
  <c r="BG1810" i="1"/>
  <c r="BI1810" i="1"/>
  <c r="BG2002" i="1"/>
  <c r="BI2002" i="1"/>
  <c r="BI33" i="1"/>
  <c r="BG33" i="1"/>
  <c r="BG69" i="1"/>
  <c r="BI69" i="1"/>
  <c r="BG108" i="1"/>
  <c r="BI108" i="1"/>
  <c r="BG140" i="1"/>
  <c r="BI140" i="1"/>
  <c r="BI180" i="1"/>
  <c r="BG180" i="1"/>
  <c r="BI212" i="1"/>
  <c r="BG212" i="1"/>
  <c r="BI244" i="1"/>
  <c r="BG244" i="1"/>
  <c r="BG280" i="1"/>
  <c r="BI280" i="1"/>
  <c r="BG312" i="1"/>
  <c r="BI312" i="1"/>
  <c r="BG344" i="1"/>
  <c r="BI344" i="1"/>
  <c r="BG376" i="1"/>
  <c r="BI376" i="1"/>
  <c r="BI416" i="1"/>
  <c r="BG416" i="1"/>
  <c r="BI448" i="1"/>
  <c r="BG448" i="1"/>
  <c r="BI492" i="1"/>
  <c r="BG492" i="1"/>
  <c r="BI534" i="1"/>
  <c r="BG534" i="1"/>
  <c r="BG564" i="1"/>
  <c r="BI564" i="1"/>
  <c r="BG596" i="1"/>
  <c r="BI596" i="1"/>
  <c r="BG626" i="1"/>
  <c r="BI626" i="1"/>
  <c r="BI677" i="1"/>
  <c r="BG677" i="1"/>
  <c r="BG730" i="1"/>
  <c r="BI730" i="1"/>
  <c r="BI762" i="1"/>
  <c r="BG762" i="1"/>
  <c r="BI794" i="1"/>
  <c r="BG794" i="1"/>
  <c r="BI826" i="1"/>
  <c r="BG826" i="1"/>
  <c r="BI858" i="1"/>
  <c r="BG858" i="1"/>
  <c r="BI894" i="1"/>
  <c r="BG894" i="1"/>
  <c r="BI926" i="1"/>
  <c r="BG926" i="1"/>
  <c r="BI958" i="1"/>
  <c r="BG958" i="1"/>
  <c r="BG990" i="1"/>
  <c r="BI990" i="1"/>
  <c r="BI1156" i="1"/>
  <c r="BG1156" i="1"/>
  <c r="BG1214" i="1"/>
  <c r="BI1214" i="1"/>
  <c r="BI1272" i="1"/>
  <c r="BG1272" i="1"/>
  <c r="BG1348" i="1"/>
  <c r="BI1348" i="1"/>
  <c r="BI1391" i="1"/>
  <c r="BG1391" i="1"/>
  <c r="BI1417" i="1"/>
  <c r="BG1417" i="1"/>
  <c r="BG1496" i="1"/>
  <c r="BI1496" i="1"/>
  <c r="BI1576" i="1"/>
  <c r="BG1576" i="1"/>
  <c r="BG1660" i="1"/>
  <c r="BI1660" i="1"/>
  <c r="BI1795" i="1"/>
  <c r="BG1795" i="1"/>
  <c r="BI1911" i="1"/>
  <c r="BG1911" i="1"/>
  <c r="BG18" i="1"/>
  <c r="BI18" i="1"/>
  <c r="BI34" i="1"/>
  <c r="BG34" i="1"/>
  <c r="BI50" i="1"/>
  <c r="BG50" i="1"/>
  <c r="BI66" i="1"/>
  <c r="BG66" i="1"/>
  <c r="BI82" i="1"/>
  <c r="BG82" i="1"/>
  <c r="BI97" i="1"/>
  <c r="BG97" i="1"/>
  <c r="BI113" i="1"/>
  <c r="BG113" i="1"/>
  <c r="BI129" i="1"/>
  <c r="BG129" i="1"/>
  <c r="BI145" i="1"/>
  <c r="BG145" i="1"/>
  <c r="BI161" i="1"/>
  <c r="BG161" i="1"/>
  <c r="BI177" i="1"/>
  <c r="BG177" i="1"/>
  <c r="BI193" i="1"/>
  <c r="BG193" i="1"/>
  <c r="BI209" i="1"/>
  <c r="BG209" i="1"/>
  <c r="BI225" i="1"/>
  <c r="BG225" i="1"/>
  <c r="BI241" i="1"/>
  <c r="BG241" i="1"/>
  <c r="BI257" i="1"/>
  <c r="BG257" i="1"/>
  <c r="BI273" i="1"/>
  <c r="BG273" i="1"/>
  <c r="BI289" i="1"/>
  <c r="BG289" i="1"/>
  <c r="BI305" i="1"/>
  <c r="BG305" i="1"/>
  <c r="BI321" i="1"/>
  <c r="BG321" i="1"/>
  <c r="BI337" i="1"/>
  <c r="BG337" i="1"/>
  <c r="BI353" i="1"/>
  <c r="BG353" i="1"/>
  <c r="BI369" i="1"/>
  <c r="BG369" i="1"/>
  <c r="BI385" i="1"/>
  <c r="BG385" i="1"/>
  <c r="BI401" i="1"/>
  <c r="BG401" i="1"/>
  <c r="BI417" i="1"/>
  <c r="BG417" i="1"/>
  <c r="BI433" i="1"/>
  <c r="BG433" i="1"/>
  <c r="BI449" i="1"/>
  <c r="BG449" i="1"/>
  <c r="BI465" i="1"/>
  <c r="BG465" i="1"/>
  <c r="BI494" i="1"/>
  <c r="BG494" i="1"/>
  <c r="BG519" i="1"/>
  <c r="BI519" i="1"/>
  <c r="BG535" i="1"/>
  <c r="BI535" i="1"/>
  <c r="BG553" i="1"/>
  <c r="BI553" i="1"/>
  <c r="BI569" i="1"/>
  <c r="BG569" i="1"/>
  <c r="BG585" i="1"/>
  <c r="BI585" i="1"/>
  <c r="BG601" i="1"/>
  <c r="BI601" i="1"/>
  <c r="BI619" i="1"/>
  <c r="BG619" i="1"/>
  <c r="BI635" i="1"/>
  <c r="BG635" i="1"/>
  <c r="BG663" i="1"/>
  <c r="BI663" i="1"/>
  <c r="BG695" i="1"/>
  <c r="BI695" i="1"/>
  <c r="BI723" i="1"/>
  <c r="BG723" i="1"/>
  <c r="BI739" i="1"/>
  <c r="BG739" i="1"/>
  <c r="BG755" i="1"/>
  <c r="BI755" i="1"/>
  <c r="BI771" i="1"/>
  <c r="BG771" i="1"/>
  <c r="BI787" i="1"/>
  <c r="BG787" i="1"/>
  <c r="BI803" i="1"/>
  <c r="BG803" i="1"/>
  <c r="BI819" i="1"/>
  <c r="BG819" i="1"/>
  <c r="BI835" i="1"/>
  <c r="BG835" i="1"/>
  <c r="BI851" i="1"/>
  <c r="BG851" i="1"/>
  <c r="BI867" i="1"/>
  <c r="BG867" i="1"/>
  <c r="BI883" i="1"/>
  <c r="BG883" i="1"/>
  <c r="BI899" i="1"/>
  <c r="BG899" i="1"/>
  <c r="BI915" i="1"/>
  <c r="BG915" i="1"/>
  <c r="BI931" i="1"/>
  <c r="BG931" i="1"/>
  <c r="BI947" i="1"/>
  <c r="BG947" i="1"/>
  <c r="BI963" i="1"/>
  <c r="BG963" i="1"/>
  <c r="BI979" i="1"/>
  <c r="BG979" i="1"/>
  <c r="BG1102" i="1"/>
  <c r="BI1102" i="1"/>
  <c r="BG1134" i="1"/>
  <c r="BI1134" i="1"/>
  <c r="BG1166" i="1"/>
  <c r="BI1166" i="1"/>
  <c r="BG1198" i="1"/>
  <c r="BI1198" i="1"/>
  <c r="BG1219" i="1"/>
  <c r="BI1219" i="1"/>
  <c r="BI1236" i="1"/>
  <c r="BG1236" i="1"/>
  <c r="BI1276" i="1"/>
  <c r="BG1276" i="1"/>
  <c r="BI1318" i="1"/>
  <c r="BG1318" i="1"/>
  <c r="BI1349" i="1"/>
  <c r="BG1349" i="1"/>
  <c r="BG1371" i="1"/>
  <c r="BI1371" i="1"/>
  <c r="BI1392" i="1"/>
  <c r="BG1392" i="1"/>
  <c r="BG1413" i="1"/>
  <c r="BI1413" i="1"/>
  <c r="BI1435" i="1"/>
  <c r="BG1435" i="1"/>
  <c r="BG1476" i="1"/>
  <c r="BI1476" i="1"/>
  <c r="BI1516" i="1"/>
  <c r="BG1516" i="1"/>
  <c r="BI1556" i="1"/>
  <c r="BG1556" i="1"/>
  <c r="BG1599" i="1"/>
  <c r="BI1599" i="1"/>
  <c r="BI1641" i="1"/>
  <c r="BG1641" i="1"/>
  <c r="BI1713" i="1"/>
  <c r="BG1713" i="1"/>
  <c r="BI1775" i="1"/>
  <c r="BG1775" i="1"/>
  <c r="BG1823" i="1"/>
  <c r="BI1823" i="1"/>
  <c r="BI1883" i="1"/>
  <c r="BG1883" i="1"/>
  <c r="BI1945" i="1"/>
  <c r="BG1945" i="1"/>
  <c r="BI37" i="1"/>
  <c r="BG37" i="1"/>
  <c r="BI73" i="1"/>
  <c r="BG73" i="1"/>
  <c r="BG104" i="1"/>
  <c r="BI104" i="1"/>
  <c r="BG136" i="1"/>
  <c r="BI136" i="1"/>
  <c r="BG172" i="1"/>
  <c r="BI172" i="1"/>
  <c r="BG200" i="1"/>
  <c r="BI200" i="1"/>
  <c r="BG232" i="1"/>
  <c r="BI232" i="1"/>
  <c r="BG264" i="1"/>
  <c r="BI264" i="1"/>
  <c r="BI292" i="1"/>
  <c r="BG292" i="1"/>
  <c r="BI324" i="1"/>
  <c r="BG324" i="1"/>
  <c r="BI356" i="1"/>
  <c r="BG356" i="1"/>
  <c r="BI388" i="1"/>
  <c r="BG388" i="1"/>
  <c r="BI420" i="1"/>
  <c r="BG420" i="1"/>
  <c r="BI452" i="1"/>
  <c r="BG452" i="1"/>
  <c r="BI500" i="1"/>
  <c r="BG500" i="1"/>
  <c r="BG538" i="1"/>
  <c r="BI538" i="1"/>
  <c r="BG568" i="1"/>
  <c r="BI568" i="1"/>
  <c r="BG600" i="1"/>
  <c r="BI600" i="1"/>
  <c r="BG630" i="1"/>
  <c r="BI630" i="1"/>
  <c r="BI685" i="1"/>
  <c r="BG685" i="1"/>
  <c r="BG734" i="1"/>
  <c r="BI734" i="1"/>
  <c r="BI766" i="1"/>
  <c r="BG766" i="1"/>
  <c r="BI798" i="1"/>
  <c r="BG798" i="1"/>
  <c r="BI830" i="1"/>
  <c r="BG830" i="1"/>
  <c r="BI862" i="1"/>
  <c r="BG862" i="1"/>
  <c r="BI890" i="1"/>
  <c r="BG890" i="1"/>
  <c r="BI922" i="1"/>
  <c r="BG922" i="1"/>
  <c r="BI954" i="1"/>
  <c r="BG954" i="1"/>
  <c r="BG986" i="1"/>
  <c r="BI986" i="1"/>
  <c r="BI1148" i="1"/>
  <c r="BG1148" i="1"/>
  <c r="BI1210" i="1"/>
  <c r="BG1210" i="1"/>
  <c r="BI1242" i="1"/>
  <c r="BG1242" i="1"/>
  <c r="BI1326" i="1"/>
  <c r="BG1326" i="1"/>
  <c r="BG1375" i="1"/>
  <c r="BI1375" i="1"/>
  <c r="BI1442" i="1"/>
  <c r="BG1442" i="1"/>
  <c r="BG1523" i="1"/>
  <c r="BI1523" i="1"/>
  <c r="BG1608" i="1"/>
  <c r="BI1608" i="1"/>
  <c r="BI1727" i="1"/>
  <c r="BG1727" i="1"/>
  <c r="BG1835" i="1"/>
  <c r="BI1835" i="1"/>
  <c r="BI1959" i="1"/>
  <c r="BG1959" i="1"/>
  <c r="BI23" i="1"/>
  <c r="BG23" i="1"/>
  <c r="BI39" i="1"/>
  <c r="BG39" i="1"/>
  <c r="BI55" i="1"/>
  <c r="BG55" i="1"/>
  <c r="BG71" i="1"/>
  <c r="BI71" i="1"/>
  <c r="BG87" i="1"/>
  <c r="BI87" i="1"/>
  <c r="BG102" i="1"/>
  <c r="BI102" i="1"/>
  <c r="BG118" i="1"/>
  <c r="BI118" i="1"/>
  <c r="BI134" i="1"/>
  <c r="BG134" i="1"/>
  <c r="BI150" i="1"/>
  <c r="BG150" i="1"/>
  <c r="BI166" i="1"/>
  <c r="BG166" i="1"/>
  <c r="BI182" i="1"/>
  <c r="BG182" i="1"/>
  <c r="BI198" i="1"/>
  <c r="BG198" i="1"/>
  <c r="BI214" i="1"/>
  <c r="BG214" i="1"/>
  <c r="BI230" i="1"/>
  <c r="BG230" i="1"/>
  <c r="BI246" i="1"/>
  <c r="BG246" i="1"/>
  <c r="BI262" i="1"/>
  <c r="BG262" i="1"/>
  <c r="BI278" i="1"/>
  <c r="BG278" i="1"/>
  <c r="BI294" i="1"/>
  <c r="BG294" i="1"/>
  <c r="BI310" i="1"/>
  <c r="BG310" i="1"/>
  <c r="BI326" i="1"/>
  <c r="BG326" i="1"/>
  <c r="BI342" i="1"/>
  <c r="BG342" i="1"/>
  <c r="BI358" i="1"/>
  <c r="BG358" i="1"/>
  <c r="BI374" i="1"/>
  <c r="BG374" i="1"/>
  <c r="BI390" i="1"/>
  <c r="BG390" i="1"/>
  <c r="BI406" i="1"/>
  <c r="BG406" i="1"/>
  <c r="BI422" i="1"/>
  <c r="BG422" i="1"/>
  <c r="BI438" i="1"/>
  <c r="BG438" i="1"/>
  <c r="BI454" i="1"/>
  <c r="BG454" i="1"/>
  <c r="BI472" i="1"/>
  <c r="BG472" i="1"/>
  <c r="BI504" i="1"/>
  <c r="BG504" i="1"/>
  <c r="BI524" i="1"/>
  <c r="BG524" i="1"/>
  <c r="BG539" i="1"/>
  <c r="BI539" i="1"/>
  <c r="BI558" i="1"/>
  <c r="BG558" i="1"/>
  <c r="BI574" i="1"/>
  <c r="BG574" i="1"/>
  <c r="BI590" i="1"/>
  <c r="BG590" i="1"/>
  <c r="BG606" i="1"/>
  <c r="BI606" i="1"/>
  <c r="BG624" i="1"/>
  <c r="BI624" i="1"/>
  <c r="BG641" i="1"/>
  <c r="BI641" i="1"/>
  <c r="BG673" i="1"/>
  <c r="BI673" i="1"/>
  <c r="BG711" i="1"/>
  <c r="BI711" i="1"/>
  <c r="BG732" i="1"/>
  <c r="BI732" i="1"/>
  <c r="BG748" i="1"/>
  <c r="BI748" i="1"/>
  <c r="BI764" i="1"/>
  <c r="BG764" i="1"/>
  <c r="BI780" i="1"/>
  <c r="BG780" i="1"/>
  <c r="BI796" i="1"/>
  <c r="BG796" i="1"/>
  <c r="BI812" i="1"/>
  <c r="BG812" i="1"/>
  <c r="BG828" i="1"/>
  <c r="BI828" i="1"/>
  <c r="BG844" i="1"/>
  <c r="BI844" i="1"/>
  <c r="BG860" i="1"/>
  <c r="BI860" i="1"/>
  <c r="BI876" i="1"/>
  <c r="BG876" i="1"/>
  <c r="BG892" i="1"/>
  <c r="BI892" i="1"/>
  <c r="BG908" i="1"/>
  <c r="BI908" i="1"/>
  <c r="BG924" i="1"/>
  <c r="BI924" i="1"/>
  <c r="BI940" i="1"/>
  <c r="BG940" i="1"/>
  <c r="BG956" i="1"/>
  <c r="BI956" i="1"/>
  <c r="BG972" i="1"/>
  <c r="BI972" i="1"/>
  <c r="BG988" i="1"/>
  <c r="BI988" i="1"/>
  <c r="BI1120" i="1"/>
  <c r="BG1120" i="1"/>
  <c r="BI1152" i="1"/>
  <c r="BG1152" i="1"/>
  <c r="BI1184" i="1"/>
  <c r="BG1184" i="1"/>
  <c r="BI1212" i="1"/>
  <c r="BG1212" i="1"/>
  <c r="BI1228" i="1"/>
  <c r="BG1228" i="1"/>
  <c r="BI1256" i="1"/>
  <c r="BG1256" i="1"/>
  <c r="BI1300" i="1"/>
  <c r="BG1300" i="1"/>
  <c r="BI1340" i="1"/>
  <c r="BG1340" i="1"/>
  <c r="BG1361" i="1"/>
  <c r="BI1361" i="1"/>
  <c r="BI1383" i="1"/>
  <c r="BG1383" i="1"/>
  <c r="BI1404" i="1"/>
  <c r="BG1404" i="1"/>
  <c r="BG1425" i="1"/>
  <c r="BI1425" i="1"/>
  <c r="BI1458" i="1"/>
  <c r="BG1458" i="1"/>
  <c r="BG1502" i="1"/>
  <c r="BI1502" i="1"/>
  <c r="BG1539" i="1"/>
  <c r="BI1539" i="1"/>
  <c r="BI1581" i="1"/>
  <c r="BG1581" i="1"/>
  <c r="BG1624" i="1"/>
  <c r="BI1624" i="1"/>
  <c r="BI1664" i="1"/>
  <c r="BG1664" i="1"/>
  <c r="BI1752" i="1"/>
  <c r="BG1752" i="1"/>
  <c r="BG1803" i="1"/>
  <c r="BI1803" i="1"/>
  <c r="BI1857" i="1"/>
  <c r="BG1857" i="1"/>
  <c r="BI1919" i="1"/>
  <c r="BG1919" i="1"/>
  <c r="BI400" i="1"/>
  <c r="BG400" i="1"/>
  <c r="BG24" i="1"/>
  <c r="BI24" i="1"/>
  <c r="BI40" i="1"/>
  <c r="BG40" i="1"/>
  <c r="BI56" i="1"/>
  <c r="BG56" i="1"/>
  <c r="BI72" i="1"/>
  <c r="BG72" i="1"/>
  <c r="BI88" i="1"/>
  <c r="BG88" i="1"/>
  <c r="BG103" i="1"/>
  <c r="BI103" i="1"/>
  <c r="BG119" i="1"/>
  <c r="BI119" i="1"/>
  <c r="BI135" i="1"/>
  <c r="BG135" i="1"/>
  <c r="BI151" i="1"/>
  <c r="BG151" i="1"/>
  <c r="BI167" i="1"/>
  <c r="BG167" i="1"/>
  <c r="BI183" i="1"/>
  <c r="BG183" i="1"/>
  <c r="BI199" i="1"/>
  <c r="BG199" i="1"/>
  <c r="BI215" i="1"/>
  <c r="BG215" i="1"/>
  <c r="BI231" i="1"/>
  <c r="BG231" i="1"/>
  <c r="BI247" i="1"/>
  <c r="BG247" i="1"/>
  <c r="BI263" i="1"/>
  <c r="BG263" i="1"/>
  <c r="BI279" i="1"/>
  <c r="BG279" i="1"/>
  <c r="BI295" i="1"/>
  <c r="BG295" i="1"/>
  <c r="BI311" i="1"/>
  <c r="BG311" i="1"/>
  <c r="BI327" i="1"/>
  <c r="BG327" i="1"/>
  <c r="BI343" i="1"/>
  <c r="BG343" i="1"/>
  <c r="BI359" i="1"/>
  <c r="BG359" i="1"/>
  <c r="BI375" i="1"/>
  <c r="BG375" i="1"/>
  <c r="BI391" i="1"/>
  <c r="BG391" i="1"/>
  <c r="BI407" i="1"/>
  <c r="BG407" i="1"/>
  <c r="BI423" i="1"/>
  <c r="BG423" i="1"/>
  <c r="BI439" i="1"/>
  <c r="BG439" i="1"/>
  <c r="BI455" i="1"/>
  <c r="BG455" i="1"/>
  <c r="BI474" i="1"/>
  <c r="BG474" i="1"/>
  <c r="BI506" i="1"/>
  <c r="BG506" i="1"/>
  <c r="BG525" i="1"/>
  <c r="BI525" i="1"/>
  <c r="BI540" i="1"/>
  <c r="BG540" i="1"/>
  <c r="BG555" i="1"/>
  <c r="BI555" i="1"/>
  <c r="BG571" i="1"/>
  <c r="BI571" i="1"/>
  <c r="BG587" i="1"/>
  <c r="BI587" i="1"/>
  <c r="BI603" i="1"/>
  <c r="BG603" i="1"/>
  <c r="BI617" i="1"/>
  <c r="BG617" i="1"/>
  <c r="BG633" i="1"/>
  <c r="BI633" i="1"/>
  <c r="BI659" i="1"/>
  <c r="BG659" i="1"/>
  <c r="BI691" i="1"/>
  <c r="BG691" i="1"/>
  <c r="BI725" i="1"/>
  <c r="BG725" i="1"/>
  <c r="BG741" i="1"/>
  <c r="BI741" i="1"/>
  <c r="BG757" i="1"/>
  <c r="BI757" i="1"/>
  <c r="BI773" i="1"/>
  <c r="BG773" i="1"/>
  <c r="BI789" i="1"/>
  <c r="BG789" i="1"/>
  <c r="BI805" i="1"/>
  <c r="BG805" i="1"/>
  <c r="BI821" i="1"/>
  <c r="BG821" i="1"/>
  <c r="BI837" i="1"/>
  <c r="BG837" i="1"/>
  <c r="BI853" i="1"/>
  <c r="BG853" i="1"/>
  <c r="BI869" i="1"/>
  <c r="BG869" i="1"/>
  <c r="BI885" i="1"/>
  <c r="BG885" i="1"/>
  <c r="BI901" i="1"/>
  <c r="BG901" i="1"/>
  <c r="BI917" i="1"/>
  <c r="BG917" i="1"/>
  <c r="BI933" i="1"/>
  <c r="BG933" i="1"/>
  <c r="BI949" i="1"/>
  <c r="BG949" i="1"/>
  <c r="BI965" i="1"/>
  <c r="BG965" i="1"/>
  <c r="BG981" i="1"/>
  <c r="BI981" i="1"/>
  <c r="BG1106" i="1"/>
  <c r="BI1106" i="1"/>
  <c r="BG1138" i="1"/>
  <c r="BI1138" i="1"/>
  <c r="BI1170" i="1"/>
  <c r="BG1170" i="1"/>
  <c r="BI1202" i="1"/>
  <c r="BG1202" i="1"/>
  <c r="BI1221" i="1"/>
  <c r="BG1221" i="1"/>
  <c r="BG1240" i="1"/>
  <c r="BI1240" i="1"/>
  <c r="BI1280" i="1"/>
  <c r="BG1280" i="1"/>
  <c r="BI1324" i="1"/>
  <c r="BG1324" i="1"/>
  <c r="BI1352" i="1"/>
  <c r="BG1352" i="1"/>
  <c r="BG1373" i="1"/>
  <c r="BI1373" i="1"/>
  <c r="BG1395" i="1"/>
  <c r="BI1395" i="1"/>
  <c r="BI1416" i="1"/>
  <c r="BG1416" i="1"/>
  <c r="BI1440" i="1"/>
  <c r="BG1440" i="1"/>
  <c r="BG1482" i="1"/>
  <c r="BI1482" i="1"/>
  <c r="BG1519" i="1"/>
  <c r="BI1519" i="1"/>
  <c r="BG1561" i="1"/>
  <c r="BI1561" i="1"/>
  <c r="BG1604" i="1"/>
  <c r="BI1604" i="1"/>
  <c r="BG1647" i="1"/>
  <c r="BI1647" i="1"/>
  <c r="BI1721" i="1"/>
  <c r="BG1721" i="1"/>
  <c r="BI1780" i="1"/>
  <c r="BG1780" i="1"/>
  <c r="BI1829" i="1"/>
  <c r="BG1829" i="1"/>
  <c r="BI1891" i="1"/>
  <c r="BG1891" i="1"/>
  <c r="BG1953" i="1"/>
  <c r="BI1953" i="1"/>
  <c r="BI1525" i="1"/>
  <c r="BG1525" i="1"/>
  <c r="BI1547" i="1"/>
  <c r="BG1547" i="1"/>
  <c r="BI1568" i="1"/>
  <c r="BG1568" i="1"/>
  <c r="BI1589" i="1"/>
  <c r="BG1589" i="1"/>
  <c r="BG1611" i="1"/>
  <c r="BI1611" i="1"/>
  <c r="BG1632" i="1"/>
  <c r="BI1632" i="1"/>
  <c r="BG1653" i="1"/>
  <c r="BI1653" i="1"/>
  <c r="BI1707" i="1"/>
  <c r="BG1707" i="1"/>
  <c r="BG1737" i="1"/>
  <c r="BI1737" i="1"/>
  <c r="BI1771" i="1"/>
  <c r="BG1771" i="1"/>
  <c r="BG1792" i="1"/>
  <c r="BI1792" i="1"/>
  <c r="BI1819" i="1"/>
  <c r="BG1819" i="1"/>
  <c r="BI1846" i="1"/>
  <c r="BG1846" i="1"/>
  <c r="BI1877" i="1"/>
  <c r="BG1877" i="1"/>
  <c r="BI1907" i="1"/>
  <c r="BG1907" i="1"/>
  <c r="BI1939" i="1"/>
  <c r="BG1939" i="1"/>
  <c r="BI1995" i="1"/>
  <c r="BG1995" i="1"/>
  <c r="BI1527" i="1"/>
  <c r="BG1527" i="1"/>
  <c r="BI1548" i="1"/>
  <c r="BG1548" i="1"/>
  <c r="BI1569" i="1"/>
  <c r="BG1569" i="1"/>
  <c r="BG1591" i="1"/>
  <c r="BI1591" i="1"/>
  <c r="BG1612" i="1"/>
  <c r="BI1612" i="1"/>
  <c r="BG1633" i="1"/>
  <c r="BI1633" i="1"/>
  <c r="BG1655" i="1"/>
  <c r="BI1655" i="1"/>
  <c r="BI1701" i="1"/>
  <c r="BG1701" i="1"/>
  <c r="BG1733" i="1"/>
  <c r="BI1733" i="1"/>
  <c r="BI1767" i="1"/>
  <c r="BG1767" i="1"/>
  <c r="BG1788" i="1"/>
  <c r="BI1788" i="1"/>
  <c r="BG1815" i="1"/>
  <c r="BI1815" i="1"/>
  <c r="BI1841" i="1"/>
  <c r="BG1841" i="1"/>
  <c r="BI1871" i="1"/>
  <c r="BG1871" i="1"/>
  <c r="BI1903" i="1"/>
  <c r="BG1903" i="1"/>
  <c r="BI1933" i="1"/>
  <c r="BG1933" i="1"/>
  <c r="BI1965" i="1"/>
  <c r="BG1965" i="1"/>
  <c r="BG1912" i="1"/>
  <c r="BI1912" i="1"/>
  <c r="BI2004" i="1"/>
  <c r="BG2004" i="1"/>
  <c r="BG1992" i="1"/>
  <c r="BI1992" i="1"/>
  <c r="BI2000" i="1"/>
  <c r="BG2000" i="1"/>
  <c r="BG1868" i="1"/>
  <c r="BI1868" i="1"/>
  <c r="BI1996" i="1"/>
  <c r="BG1996" i="1"/>
  <c r="BG1864" i="1"/>
  <c r="BI1864" i="1"/>
  <c r="BI1997" i="1"/>
  <c r="BG1997" i="1"/>
  <c r="BI1747" i="1"/>
  <c r="BG1747" i="1"/>
  <c r="BI1684" i="1"/>
  <c r="BG1684" i="1"/>
  <c r="BI1331" i="1"/>
  <c r="BG1331" i="1"/>
  <c r="BI1193" i="1"/>
  <c r="BG1193" i="1"/>
  <c r="BI1079" i="1"/>
  <c r="BG1079" i="1"/>
  <c r="BI1048" i="1"/>
  <c r="BG1048" i="1"/>
  <c r="BI662" i="1"/>
  <c r="BG662" i="1"/>
  <c r="BG1378" i="1"/>
  <c r="BI1378" i="1"/>
  <c r="BI1742" i="1"/>
  <c r="BG1742" i="1"/>
  <c r="BG1985" i="1"/>
  <c r="BI1985" i="1"/>
  <c r="BI1982" i="1"/>
  <c r="BG1982" i="1"/>
  <c r="BI1934" i="1"/>
  <c r="BG1934" i="1"/>
  <c r="BG1682" i="1"/>
  <c r="BI1682" i="1"/>
  <c r="BI1683" i="1"/>
  <c r="BG1683" i="1"/>
  <c r="BG1495" i="1"/>
  <c r="BI1495" i="1"/>
  <c r="BG1463" i="1"/>
  <c r="BI1463" i="1"/>
  <c r="BI1505" i="1"/>
  <c r="BG1505" i="1"/>
  <c r="BG1473" i="1"/>
  <c r="BI1473" i="1"/>
  <c r="BI1235" i="1"/>
  <c r="BG1235" i="1"/>
  <c r="BI1125" i="1"/>
  <c r="BG1125" i="1"/>
  <c r="BI1093" i="1"/>
  <c r="BG1093" i="1"/>
  <c r="BI1061" i="1"/>
  <c r="BG1061" i="1"/>
  <c r="BI1027" i="1"/>
  <c r="BG1027" i="1"/>
  <c r="BI995" i="1"/>
  <c r="BG995" i="1"/>
  <c r="BI1070" i="1"/>
  <c r="BG1070" i="1"/>
  <c r="BI1038" i="1"/>
  <c r="BG1038" i="1"/>
  <c r="BG1004" i="1"/>
  <c r="BI1004" i="1"/>
  <c r="BG700" i="1"/>
  <c r="BI700" i="1"/>
  <c r="BI668" i="1"/>
  <c r="BG668" i="1"/>
  <c r="BI1266" i="1"/>
  <c r="BG1266" i="1"/>
  <c r="BI1366" i="1"/>
  <c r="BG1366" i="1"/>
  <c r="BI1430" i="1"/>
  <c r="BG1430" i="1"/>
  <c r="BI1530" i="1"/>
  <c r="BG1530" i="1"/>
  <c r="BI1594" i="1"/>
  <c r="BG1594" i="1"/>
  <c r="BG1658" i="1"/>
  <c r="BI1658" i="1"/>
  <c r="BI1858" i="1"/>
  <c r="BG1858" i="1"/>
  <c r="BG1794" i="1"/>
  <c r="BI1794" i="1"/>
  <c r="BG1986" i="1"/>
  <c r="BI1986" i="1"/>
  <c r="BI1928" i="1"/>
  <c r="BG1928" i="1"/>
  <c r="BI1706" i="1"/>
  <c r="BG1706" i="1"/>
  <c r="BI1245" i="1"/>
  <c r="BG1245" i="1"/>
  <c r="BI1303" i="1"/>
  <c r="BG1303" i="1"/>
  <c r="BG1201" i="1"/>
  <c r="BI1201" i="1"/>
  <c r="BG1157" i="1"/>
  <c r="BI1157" i="1"/>
  <c r="BI1071" i="1"/>
  <c r="BG1071" i="1"/>
  <c r="BI1096" i="1"/>
  <c r="BG1096" i="1"/>
  <c r="BI1014" i="1"/>
  <c r="BG1014" i="1"/>
  <c r="BI497" i="1"/>
  <c r="BG497" i="1"/>
  <c r="BG1362" i="1"/>
  <c r="BI1362" i="1"/>
  <c r="BG1574" i="1"/>
  <c r="BI1574" i="1"/>
  <c r="BI1850" i="1"/>
  <c r="BG1850" i="1"/>
  <c r="BI1979" i="1"/>
  <c r="BG1979" i="1"/>
  <c r="BI1964" i="1"/>
  <c r="BG1964" i="1"/>
  <c r="BI1932" i="1"/>
  <c r="BG1932" i="1"/>
  <c r="BI1757" i="1"/>
  <c r="BG1757" i="1"/>
  <c r="BI1732" i="1"/>
  <c r="BG1732" i="1"/>
  <c r="BI1712" i="1"/>
  <c r="BG1712" i="1"/>
  <c r="BG1696" i="1"/>
  <c r="BI1696" i="1"/>
  <c r="BI1726" i="1"/>
  <c r="BG1726" i="1"/>
  <c r="BI1461" i="1"/>
  <c r="BG1461" i="1"/>
  <c r="BI1265" i="1"/>
  <c r="BG1265" i="1"/>
  <c r="BI1337" i="1"/>
  <c r="BG1337" i="1"/>
  <c r="BI1321" i="1"/>
  <c r="BG1321" i="1"/>
  <c r="BI1305" i="1"/>
  <c r="BG1305" i="1"/>
  <c r="BI1289" i="1"/>
  <c r="BG1289" i="1"/>
  <c r="BI1273" i="1"/>
  <c r="BG1273" i="1"/>
  <c r="BI1199" i="1"/>
  <c r="BG1199" i="1"/>
  <c r="BI1183" i="1"/>
  <c r="BG1183" i="1"/>
  <c r="BI1167" i="1"/>
  <c r="BG1167" i="1"/>
  <c r="BI1147" i="1"/>
  <c r="BG1147" i="1"/>
  <c r="BI1115" i="1"/>
  <c r="BG1115" i="1"/>
  <c r="BI1083" i="1"/>
  <c r="BG1083" i="1"/>
  <c r="BI1051" i="1"/>
  <c r="BG1051" i="1"/>
  <c r="BI1017" i="1"/>
  <c r="BG1017" i="1"/>
  <c r="BI1100" i="1"/>
  <c r="BG1100" i="1"/>
  <c r="BI1068" i="1"/>
  <c r="BG1068" i="1"/>
  <c r="BI1036" i="1"/>
  <c r="BG1036" i="1"/>
  <c r="BI1002" i="1"/>
  <c r="BG1002" i="1"/>
  <c r="BG706" i="1"/>
  <c r="BI706" i="1"/>
  <c r="BI674" i="1"/>
  <c r="BG674" i="1"/>
  <c r="BI642" i="1"/>
  <c r="BG642" i="1"/>
  <c r="BI499" i="1"/>
  <c r="BG499" i="1"/>
  <c r="BI483" i="1"/>
  <c r="BG483" i="1"/>
  <c r="BI1274" i="1"/>
  <c r="BG1274" i="1"/>
  <c r="BG1370" i="1"/>
  <c r="BI1370" i="1"/>
  <c r="BI1434" i="1"/>
  <c r="BG1434" i="1"/>
  <c r="BI1534" i="1"/>
  <c r="BG1534" i="1"/>
  <c r="BG1598" i="1"/>
  <c r="BI1598" i="1"/>
  <c r="BI1734" i="1"/>
  <c r="BG1734" i="1"/>
  <c r="BG1866" i="1"/>
  <c r="BI1866" i="1"/>
  <c r="BG1802" i="1"/>
  <c r="BI1802" i="1"/>
  <c r="BG1994" i="1"/>
  <c r="BI1994" i="1"/>
  <c r="BI1920" i="1"/>
  <c r="BG1920" i="1"/>
  <c r="BI1710" i="1"/>
  <c r="BG1710" i="1"/>
  <c r="BI1677" i="1"/>
  <c r="BG1677" i="1"/>
  <c r="BI1237" i="1"/>
  <c r="BG1237" i="1"/>
  <c r="BG1295" i="1"/>
  <c r="BI1295" i="1"/>
  <c r="BG1205" i="1"/>
  <c r="BI1205" i="1"/>
  <c r="BG1169" i="1"/>
  <c r="BI1169" i="1"/>
  <c r="BI1103" i="1"/>
  <c r="BG1103" i="1"/>
  <c r="BI1021" i="1"/>
  <c r="BG1021" i="1"/>
  <c r="BI1040" i="1"/>
  <c r="BG1040" i="1"/>
  <c r="BG694" i="1"/>
  <c r="BI694" i="1"/>
  <c r="BI509" i="1"/>
  <c r="BG509" i="1"/>
  <c r="BI477" i="1"/>
  <c r="BG477" i="1"/>
  <c r="BI1426" i="1"/>
  <c r="BG1426" i="1"/>
  <c r="BG1654" i="1"/>
  <c r="BI1654" i="1"/>
  <c r="BI1970" i="1"/>
  <c r="BG1970" i="1"/>
  <c r="BG1967" i="1"/>
  <c r="BI1967" i="1"/>
  <c r="BG1962" i="1"/>
  <c r="BI1962" i="1"/>
  <c r="BG1930" i="1"/>
  <c r="BI1930" i="1"/>
  <c r="BI1686" i="1"/>
  <c r="BG1686" i="1"/>
  <c r="BG1687" i="1"/>
  <c r="BI1687" i="1"/>
  <c r="BG1499" i="1"/>
  <c r="BI1499" i="1"/>
  <c r="BG1467" i="1"/>
  <c r="BI1467" i="1"/>
  <c r="BG1509" i="1"/>
  <c r="BI1509" i="1"/>
  <c r="BG1477" i="1"/>
  <c r="BI1477" i="1"/>
  <c r="BI1247" i="1"/>
  <c r="BG1247" i="1"/>
  <c r="BI1137" i="1"/>
  <c r="BG1137" i="1"/>
  <c r="BI1105" i="1"/>
  <c r="BG1105" i="1"/>
  <c r="BI1073" i="1"/>
  <c r="BG1073" i="1"/>
  <c r="BI1039" i="1"/>
  <c r="BG1039" i="1"/>
  <c r="BI1007" i="1"/>
  <c r="BG1007" i="1"/>
  <c r="BG1082" i="1"/>
  <c r="BI1082" i="1"/>
  <c r="BI1050" i="1"/>
  <c r="BG1050" i="1"/>
  <c r="BG1016" i="1"/>
  <c r="BI1016" i="1"/>
  <c r="BG712" i="1"/>
  <c r="BI712" i="1"/>
  <c r="BI680" i="1"/>
  <c r="BG680" i="1"/>
  <c r="BI648" i="1"/>
  <c r="BG648" i="1"/>
  <c r="BI1314" i="1"/>
  <c r="BG1314" i="1"/>
  <c r="BI1390" i="1"/>
  <c r="BG1390" i="1"/>
  <c r="BG1470" i="1"/>
  <c r="BI1470" i="1"/>
  <c r="BI1554" i="1"/>
  <c r="BG1554" i="1"/>
  <c r="BG1618" i="1"/>
  <c r="BI1618" i="1"/>
  <c r="BG1774" i="1"/>
  <c r="BI1774" i="1"/>
  <c r="BG1906" i="1"/>
  <c r="BI1906" i="1"/>
  <c r="BI1842" i="1"/>
  <c r="BG1842" i="1"/>
  <c r="BI41" i="1"/>
  <c r="BG41" i="1"/>
  <c r="BG77" i="1"/>
  <c r="BI77" i="1"/>
  <c r="BG116" i="1"/>
  <c r="BI116" i="1"/>
  <c r="BI148" i="1"/>
  <c r="BG148" i="1"/>
  <c r="BG188" i="1"/>
  <c r="BI188" i="1"/>
  <c r="BG220" i="1"/>
  <c r="BI220" i="1"/>
  <c r="BG252" i="1"/>
  <c r="BI252" i="1"/>
  <c r="BI288" i="1"/>
  <c r="BG288" i="1"/>
  <c r="BG320" i="1"/>
  <c r="BI320" i="1"/>
  <c r="BI352" i="1"/>
  <c r="BG352" i="1"/>
  <c r="BI384" i="1"/>
  <c r="BG384" i="1"/>
  <c r="BI424" i="1"/>
  <c r="BG424" i="1"/>
  <c r="BI456" i="1"/>
  <c r="BG456" i="1"/>
  <c r="BI508" i="1"/>
  <c r="BG508" i="1"/>
  <c r="BG541" i="1"/>
  <c r="BI541" i="1"/>
  <c r="BG572" i="1"/>
  <c r="BI572" i="1"/>
  <c r="BG604" i="1"/>
  <c r="BI604" i="1"/>
  <c r="BG634" i="1"/>
  <c r="BI634" i="1"/>
  <c r="BG693" i="1"/>
  <c r="BI693" i="1"/>
  <c r="BG738" i="1"/>
  <c r="BI738" i="1"/>
  <c r="BI770" i="1"/>
  <c r="BG770" i="1"/>
  <c r="BG802" i="1"/>
  <c r="BI802" i="1"/>
  <c r="BG834" i="1"/>
  <c r="BI834" i="1"/>
  <c r="BG866" i="1"/>
  <c r="BI866" i="1"/>
  <c r="BG902" i="1"/>
  <c r="BI902" i="1"/>
  <c r="BG934" i="1"/>
  <c r="BI934" i="1"/>
  <c r="BG966" i="1"/>
  <c r="BI966" i="1"/>
  <c r="BI1108" i="1"/>
  <c r="BG1108" i="1"/>
  <c r="BI1172" i="1"/>
  <c r="BG1172" i="1"/>
  <c r="BG1222" i="1"/>
  <c r="BI1222" i="1"/>
  <c r="BI1294" i="1"/>
  <c r="BG1294" i="1"/>
  <c r="BG1359" i="1"/>
  <c r="BI1359" i="1"/>
  <c r="BG1396" i="1"/>
  <c r="BI1396" i="1"/>
  <c r="BI1433" i="1"/>
  <c r="BG1433" i="1"/>
  <c r="BI1515" i="1"/>
  <c r="BG1515" i="1"/>
  <c r="BI1597" i="1"/>
  <c r="BG1597" i="1"/>
  <c r="BI1711" i="1"/>
  <c r="BG1711" i="1"/>
  <c r="BI1821" i="1"/>
  <c r="BG1821" i="1"/>
  <c r="BI1943" i="1"/>
  <c r="BG1943" i="1"/>
  <c r="BI22" i="1"/>
  <c r="BG22" i="1"/>
  <c r="BI38" i="1"/>
  <c r="BG38" i="1"/>
  <c r="BI54" i="1"/>
  <c r="BG54" i="1"/>
  <c r="BG70" i="1"/>
  <c r="BI70" i="1"/>
  <c r="BG86" i="1"/>
  <c r="BI86" i="1"/>
  <c r="BG101" i="1"/>
  <c r="BI101" i="1"/>
  <c r="BG117" i="1"/>
  <c r="BI117" i="1"/>
  <c r="BI133" i="1"/>
  <c r="BG133" i="1"/>
  <c r="BI149" i="1"/>
  <c r="BG149" i="1"/>
  <c r="BI165" i="1"/>
  <c r="BG165" i="1"/>
  <c r="BI181" i="1"/>
  <c r="BG181" i="1"/>
  <c r="BI197" i="1"/>
  <c r="BG197" i="1"/>
  <c r="BI213" i="1"/>
  <c r="BG213" i="1"/>
  <c r="BI229" i="1"/>
  <c r="BG229" i="1"/>
  <c r="BI245" i="1"/>
  <c r="BG245" i="1"/>
  <c r="BI261" i="1"/>
  <c r="BG261" i="1"/>
  <c r="BI277" i="1"/>
  <c r="BG277" i="1"/>
  <c r="BI293" i="1"/>
  <c r="BG293" i="1"/>
  <c r="BI309" i="1"/>
  <c r="BG309" i="1"/>
  <c r="BI325" i="1"/>
  <c r="BG325" i="1"/>
  <c r="BI341" i="1"/>
  <c r="BG341" i="1"/>
  <c r="BI357" i="1"/>
  <c r="BG357" i="1"/>
  <c r="BI373" i="1"/>
  <c r="BG373" i="1"/>
  <c r="BI389" i="1"/>
  <c r="BG389" i="1"/>
  <c r="BI405" i="1"/>
  <c r="BG405" i="1"/>
  <c r="BI421" i="1"/>
  <c r="BG421" i="1"/>
  <c r="BI437" i="1"/>
  <c r="BG437" i="1"/>
  <c r="BI453" i="1"/>
  <c r="BG453" i="1"/>
  <c r="BI470" i="1"/>
  <c r="BG470" i="1"/>
  <c r="BI502" i="1"/>
  <c r="BG502" i="1"/>
  <c r="BG523" i="1"/>
  <c r="BI523" i="1"/>
  <c r="BI542" i="1"/>
  <c r="BG542" i="1"/>
  <c r="BG557" i="1"/>
  <c r="BI557" i="1"/>
  <c r="BG573" i="1"/>
  <c r="BI573" i="1"/>
  <c r="BG589" i="1"/>
  <c r="BI589" i="1"/>
  <c r="BG605" i="1"/>
  <c r="BI605" i="1"/>
  <c r="BI623" i="1"/>
  <c r="BG623" i="1"/>
  <c r="BG639" i="1"/>
  <c r="BI639" i="1"/>
  <c r="BG671" i="1"/>
  <c r="BI671" i="1"/>
  <c r="BG701" i="1"/>
  <c r="BI701" i="1"/>
  <c r="BG727" i="1"/>
  <c r="BI727" i="1"/>
  <c r="BI743" i="1"/>
  <c r="BG743" i="1"/>
  <c r="BG759" i="1"/>
  <c r="BI759" i="1"/>
  <c r="BI775" i="1"/>
  <c r="BG775" i="1"/>
  <c r="BI791" i="1"/>
  <c r="BG791" i="1"/>
  <c r="BI807" i="1"/>
  <c r="BG807" i="1"/>
  <c r="BI823" i="1"/>
  <c r="BG823" i="1"/>
  <c r="BI839" i="1"/>
  <c r="BG839" i="1"/>
  <c r="BI855" i="1"/>
  <c r="BG855" i="1"/>
  <c r="BI871" i="1"/>
  <c r="BG871" i="1"/>
  <c r="BI887" i="1"/>
  <c r="BG887" i="1"/>
  <c r="BI903" i="1"/>
  <c r="BG903" i="1"/>
  <c r="BI919" i="1"/>
  <c r="BG919" i="1"/>
  <c r="BI935" i="1"/>
  <c r="BG935" i="1"/>
  <c r="BI951" i="1"/>
  <c r="BG951" i="1"/>
  <c r="BI967" i="1"/>
  <c r="BG967" i="1"/>
  <c r="BG983" i="1"/>
  <c r="BI983" i="1"/>
  <c r="BG1110" i="1"/>
  <c r="BI1110" i="1"/>
  <c r="BG1142" i="1"/>
  <c r="BI1142" i="1"/>
  <c r="BI1174" i="1"/>
  <c r="BG1174" i="1"/>
  <c r="BI1206" i="1"/>
  <c r="BG1206" i="1"/>
  <c r="BG1223" i="1"/>
  <c r="BI1223" i="1"/>
  <c r="BI1244" i="1"/>
  <c r="BG1244" i="1"/>
  <c r="BI1286" i="1"/>
  <c r="BG1286" i="1"/>
  <c r="BI1328" i="1"/>
  <c r="BG1328" i="1"/>
  <c r="BG1355" i="1"/>
  <c r="BI1355" i="1"/>
  <c r="BI1376" i="1"/>
  <c r="BG1376" i="1"/>
  <c r="BI1397" i="1"/>
  <c r="BG1397" i="1"/>
  <c r="BI1419" i="1"/>
  <c r="BG1419" i="1"/>
  <c r="BI1444" i="1"/>
  <c r="BG1444" i="1"/>
  <c r="BG1488" i="1"/>
  <c r="BI1488" i="1"/>
  <c r="BI1524" i="1"/>
  <c r="BG1524" i="1"/>
  <c r="BI1567" i="1"/>
  <c r="BG1567" i="1"/>
  <c r="BI1609" i="1"/>
  <c r="BG1609" i="1"/>
  <c r="BI1652" i="1"/>
  <c r="BG1652" i="1"/>
  <c r="BG1729" i="1"/>
  <c r="BI1729" i="1"/>
  <c r="BI1785" i="1"/>
  <c r="BG1785" i="1"/>
  <c r="BI1837" i="1"/>
  <c r="BG1837" i="1"/>
  <c r="BI1899" i="1"/>
  <c r="BG1899" i="1"/>
  <c r="BG1961" i="1"/>
  <c r="BI1961" i="1"/>
  <c r="BI13" i="1"/>
  <c r="BG13" i="1"/>
  <c r="BI45" i="1"/>
  <c r="BG45" i="1"/>
  <c r="BI81" i="1"/>
  <c r="BG81" i="1"/>
  <c r="BG112" i="1"/>
  <c r="BI112" i="1"/>
  <c r="BG144" i="1"/>
  <c r="BI144" i="1"/>
  <c r="BI176" i="1"/>
  <c r="BG176" i="1"/>
  <c r="BI208" i="1"/>
  <c r="BG208" i="1"/>
  <c r="BI240" i="1"/>
  <c r="BG240" i="1"/>
  <c r="BI272" i="1"/>
  <c r="BG272" i="1"/>
  <c r="BG300" i="1"/>
  <c r="BI300" i="1"/>
  <c r="BG332" i="1"/>
  <c r="BI332" i="1"/>
  <c r="BG364" i="1"/>
  <c r="BI364" i="1"/>
  <c r="BI396" i="1"/>
  <c r="BG396" i="1"/>
  <c r="BI428" i="1"/>
  <c r="BG428" i="1"/>
  <c r="BI460" i="1"/>
  <c r="BG460" i="1"/>
  <c r="BG514" i="1"/>
  <c r="BI514" i="1"/>
  <c r="BG545" i="1"/>
  <c r="BI545" i="1"/>
  <c r="BG576" i="1"/>
  <c r="BI576" i="1"/>
  <c r="BG608" i="1"/>
  <c r="BI608" i="1"/>
  <c r="BG638" i="1"/>
  <c r="BI638" i="1"/>
  <c r="BG699" i="1"/>
  <c r="BI699" i="1"/>
  <c r="BG742" i="1"/>
  <c r="BI742" i="1"/>
  <c r="BG774" i="1"/>
  <c r="BI774" i="1"/>
  <c r="BG806" i="1"/>
  <c r="BI806" i="1"/>
  <c r="BG838" i="1"/>
  <c r="BI838" i="1"/>
  <c r="BG870" i="1"/>
  <c r="BI870" i="1"/>
  <c r="BG898" i="1"/>
  <c r="BI898" i="1"/>
  <c r="BG930" i="1"/>
  <c r="BI930" i="1"/>
  <c r="BG962" i="1"/>
  <c r="BI962" i="1"/>
  <c r="BI1047" i="1"/>
  <c r="BG1047" i="1"/>
  <c r="BI1164" i="1"/>
  <c r="BG1164" i="1"/>
  <c r="BG1218" i="1"/>
  <c r="BI1218" i="1"/>
  <c r="BG1262" i="1"/>
  <c r="BI1262" i="1"/>
  <c r="BG1343" i="1"/>
  <c r="BI1343" i="1"/>
  <c r="BG1380" i="1"/>
  <c r="BI1380" i="1"/>
  <c r="BI1464" i="1"/>
  <c r="BG1464" i="1"/>
  <c r="BI1544" i="1"/>
  <c r="BG1544" i="1"/>
  <c r="BG1629" i="1"/>
  <c r="BI1629" i="1"/>
  <c r="BG1763" i="1"/>
  <c r="BI1763" i="1"/>
  <c r="BI1865" i="1"/>
  <c r="BG1865" i="1"/>
  <c r="BI11" i="1"/>
  <c r="BG11" i="1"/>
  <c r="BI27" i="1"/>
  <c r="BG27" i="1"/>
  <c r="BG43" i="1"/>
  <c r="BI43" i="1"/>
  <c r="BG59" i="1"/>
  <c r="BI59" i="1"/>
  <c r="BG75" i="1"/>
  <c r="BI75" i="1"/>
  <c r="BI91" i="1"/>
  <c r="BG91" i="1"/>
  <c r="BG106" i="1"/>
  <c r="BI106" i="1"/>
  <c r="BG122" i="1"/>
  <c r="BI122" i="1"/>
  <c r="BG138" i="1"/>
  <c r="BI138" i="1"/>
  <c r="BI154" i="1"/>
  <c r="BG154" i="1"/>
  <c r="BI170" i="1"/>
  <c r="BG170" i="1"/>
  <c r="BI186" i="1"/>
  <c r="BG186" i="1"/>
  <c r="BI202" i="1"/>
  <c r="BG202" i="1"/>
  <c r="BG218" i="1"/>
  <c r="BI218" i="1"/>
  <c r="BI234" i="1"/>
  <c r="BG234" i="1"/>
  <c r="BI250" i="1"/>
  <c r="BG250" i="1"/>
  <c r="BI266" i="1"/>
  <c r="BG266" i="1"/>
  <c r="BG282" i="1"/>
  <c r="BI282" i="1"/>
  <c r="BI298" i="1"/>
  <c r="BG298" i="1"/>
  <c r="BI314" i="1"/>
  <c r="BG314" i="1"/>
  <c r="BI330" i="1"/>
  <c r="BG330" i="1"/>
  <c r="BI346" i="1"/>
  <c r="BG346" i="1"/>
  <c r="BG362" i="1"/>
  <c r="BI362" i="1"/>
  <c r="BI378" i="1"/>
  <c r="BG378" i="1"/>
  <c r="BI394" i="1"/>
  <c r="BG394" i="1"/>
  <c r="BI410" i="1"/>
  <c r="BG410" i="1"/>
  <c r="BI426" i="1"/>
  <c r="BG426" i="1"/>
  <c r="BI442" i="1"/>
  <c r="BG442" i="1"/>
  <c r="BI458" i="1"/>
  <c r="BG458" i="1"/>
  <c r="BI480" i="1"/>
  <c r="BG480" i="1"/>
  <c r="BG512" i="1"/>
  <c r="BI512" i="1"/>
  <c r="BG528" i="1"/>
  <c r="BI528" i="1"/>
  <c r="BG543" i="1"/>
  <c r="BI543" i="1"/>
  <c r="BG562" i="1"/>
  <c r="BI562" i="1"/>
  <c r="BG578" i="1"/>
  <c r="BI578" i="1"/>
  <c r="BI594" i="1"/>
  <c r="BG594" i="1"/>
  <c r="BG612" i="1"/>
  <c r="BI612" i="1"/>
  <c r="BG628" i="1"/>
  <c r="BI628" i="1"/>
  <c r="BG649" i="1"/>
  <c r="BI649" i="1"/>
  <c r="BG681" i="1"/>
  <c r="BI681" i="1"/>
  <c r="BG717" i="1"/>
  <c r="BI717" i="1"/>
  <c r="BG736" i="1"/>
  <c r="BI736" i="1"/>
  <c r="BG752" i="1"/>
  <c r="BI752" i="1"/>
  <c r="BI768" i="1"/>
  <c r="BG768" i="1"/>
  <c r="BI784" i="1"/>
  <c r="BG784" i="1"/>
  <c r="BG800" i="1"/>
  <c r="BI800" i="1"/>
  <c r="BG816" i="1"/>
  <c r="BI816" i="1"/>
  <c r="BG832" i="1"/>
  <c r="BI832" i="1"/>
  <c r="BG848" i="1"/>
  <c r="BI848" i="1"/>
  <c r="BG864" i="1"/>
  <c r="BI864" i="1"/>
  <c r="BG880" i="1"/>
  <c r="BI880" i="1"/>
  <c r="BG896" i="1"/>
  <c r="BI896" i="1"/>
  <c r="BG912" i="1"/>
  <c r="BI912" i="1"/>
  <c r="BG928" i="1"/>
  <c r="BI928" i="1"/>
  <c r="BG944" i="1"/>
  <c r="BI944" i="1"/>
  <c r="BG960" i="1"/>
  <c r="BI960" i="1"/>
  <c r="BG976" i="1"/>
  <c r="BI976" i="1"/>
  <c r="BG992" i="1"/>
  <c r="BI992" i="1"/>
  <c r="BI1128" i="1"/>
  <c r="BG1128" i="1"/>
  <c r="BI1160" i="1"/>
  <c r="BG1160" i="1"/>
  <c r="BI1192" i="1"/>
  <c r="BG1192" i="1"/>
  <c r="BI1216" i="1"/>
  <c r="BG1216" i="1"/>
  <c r="BI1232" i="1"/>
  <c r="BG1232" i="1"/>
  <c r="BI1268" i="1"/>
  <c r="BG1268" i="1"/>
  <c r="BI1310" i="1"/>
  <c r="BG1310" i="1"/>
  <c r="BI1345" i="1"/>
  <c r="BG1345" i="1"/>
  <c r="BG1367" i="1"/>
  <c r="BI1367" i="1"/>
  <c r="BG1388" i="1"/>
  <c r="BI1388" i="1"/>
  <c r="BI1409" i="1"/>
  <c r="BG1409" i="1"/>
  <c r="BI1431" i="1"/>
  <c r="BG1431" i="1"/>
  <c r="BG1468" i="1"/>
  <c r="BI1468" i="1"/>
  <c r="BG1512" i="1"/>
  <c r="BI1512" i="1"/>
  <c r="BI1549" i="1"/>
  <c r="BG1549" i="1"/>
  <c r="BI1592" i="1"/>
  <c r="BG1592" i="1"/>
  <c r="BG1635" i="1"/>
  <c r="BI1635" i="1"/>
  <c r="BI1703" i="1"/>
  <c r="BG1703" i="1"/>
  <c r="BG1768" i="1"/>
  <c r="BI1768" i="1"/>
  <c r="BG1816" i="1"/>
  <c r="BI1816" i="1"/>
  <c r="BI1873" i="1"/>
  <c r="BG1873" i="1"/>
  <c r="BG1935" i="1"/>
  <c r="BI1935" i="1"/>
  <c r="BI1428" i="1"/>
  <c r="BG1428" i="1"/>
  <c r="BI12" i="1"/>
  <c r="BG12" i="1"/>
  <c r="BI28" i="1"/>
  <c r="BG28" i="1"/>
  <c r="BI44" i="1"/>
  <c r="BG44" i="1"/>
  <c r="BI60" i="1"/>
  <c r="BG60" i="1"/>
  <c r="BI76" i="1"/>
  <c r="BG76" i="1"/>
  <c r="BI92" i="1"/>
  <c r="BG92" i="1"/>
  <c r="BI107" i="1"/>
  <c r="BG107" i="1"/>
  <c r="BG123" i="1"/>
  <c r="BI123" i="1"/>
  <c r="BI139" i="1"/>
  <c r="BG139" i="1"/>
  <c r="BI155" i="1"/>
  <c r="BG155" i="1"/>
  <c r="BI171" i="1"/>
  <c r="BG171" i="1"/>
  <c r="BI187" i="1"/>
  <c r="BG187" i="1"/>
  <c r="BI203" i="1"/>
  <c r="BG203" i="1"/>
  <c r="BI219" i="1"/>
  <c r="BG219" i="1"/>
  <c r="BI235" i="1"/>
  <c r="BG235" i="1"/>
  <c r="BI251" i="1"/>
  <c r="BG251" i="1"/>
  <c r="BI267" i="1"/>
  <c r="BG267" i="1"/>
  <c r="BI283" i="1"/>
  <c r="BG283" i="1"/>
  <c r="BI299" i="1"/>
  <c r="BG299" i="1"/>
  <c r="BI315" i="1"/>
  <c r="BG315" i="1"/>
  <c r="BI331" i="1"/>
  <c r="BG331" i="1"/>
  <c r="BI347" i="1"/>
  <c r="BG347" i="1"/>
  <c r="BI363" i="1"/>
  <c r="BG363" i="1"/>
  <c r="BI379" i="1"/>
  <c r="BG379" i="1"/>
  <c r="BI395" i="1"/>
  <c r="BG395" i="1"/>
  <c r="BI411" i="1"/>
  <c r="BG411" i="1"/>
  <c r="BI427" i="1"/>
  <c r="BG427" i="1"/>
  <c r="BI443" i="1"/>
  <c r="BG443" i="1"/>
  <c r="BI459" i="1"/>
  <c r="BG459" i="1"/>
  <c r="BI482" i="1"/>
  <c r="BG482" i="1"/>
  <c r="BG513" i="1"/>
  <c r="BI513" i="1"/>
  <c r="BG529" i="1"/>
  <c r="BI529" i="1"/>
  <c r="BG544" i="1"/>
  <c r="BI544" i="1"/>
  <c r="BG559" i="1"/>
  <c r="BI559" i="1"/>
  <c r="BG575" i="1"/>
  <c r="BI575" i="1"/>
  <c r="BG591" i="1"/>
  <c r="BI591" i="1"/>
  <c r="BI607" i="1"/>
  <c r="BG607" i="1"/>
  <c r="BG621" i="1"/>
  <c r="BI621" i="1"/>
  <c r="BG637" i="1"/>
  <c r="BI637" i="1"/>
  <c r="BI667" i="1"/>
  <c r="BG667" i="1"/>
  <c r="BG697" i="1"/>
  <c r="BI697" i="1"/>
  <c r="BG729" i="1"/>
  <c r="BI729" i="1"/>
  <c r="BI745" i="1"/>
  <c r="BG745" i="1"/>
  <c r="BI761" i="1"/>
  <c r="BG761" i="1"/>
  <c r="BI777" i="1"/>
  <c r="BG777" i="1"/>
  <c r="BI793" i="1"/>
  <c r="BG793" i="1"/>
  <c r="BI809" i="1"/>
  <c r="BG809" i="1"/>
  <c r="BI825" i="1"/>
  <c r="BG825" i="1"/>
  <c r="BI841" i="1"/>
  <c r="BG841" i="1"/>
  <c r="BI857" i="1"/>
  <c r="BG857" i="1"/>
  <c r="BI873" i="1"/>
  <c r="BG873" i="1"/>
  <c r="BI889" i="1"/>
  <c r="BG889" i="1"/>
  <c r="BI905" i="1"/>
  <c r="BG905" i="1"/>
  <c r="BI921" i="1"/>
  <c r="BG921" i="1"/>
  <c r="BI937" i="1"/>
  <c r="BG937" i="1"/>
  <c r="BI953" i="1"/>
  <c r="BG953" i="1"/>
  <c r="BI969" i="1"/>
  <c r="BG969" i="1"/>
  <c r="BG985" i="1"/>
  <c r="BI985" i="1"/>
  <c r="BG1114" i="1"/>
  <c r="BI1114" i="1"/>
  <c r="BG1146" i="1"/>
  <c r="BI1146" i="1"/>
  <c r="BI1178" i="1"/>
  <c r="BG1178" i="1"/>
  <c r="BG1209" i="1"/>
  <c r="BI1209" i="1"/>
  <c r="BI1225" i="1"/>
  <c r="BG1225" i="1"/>
  <c r="BG1248" i="1"/>
  <c r="BI1248" i="1"/>
  <c r="BI1292" i="1"/>
  <c r="BG1292" i="1"/>
  <c r="BI1334" i="1"/>
  <c r="BG1334" i="1"/>
  <c r="BG1357" i="1"/>
  <c r="BI1357" i="1"/>
  <c r="BG1379" i="1"/>
  <c r="BI1379" i="1"/>
  <c r="BI1400" i="1"/>
  <c r="BG1400" i="1"/>
  <c r="BI1421" i="1"/>
  <c r="BG1421" i="1"/>
  <c r="BI1450" i="1"/>
  <c r="BG1450" i="1"/>
  <c r="BG1492" i="1"/>
  <c r="BI1492" i="1"/>
  <c r="BG1529" i="1"/>
  <c r="BI1529" i="1"/>
  <c r="BG1572" i="1"/>
  <c r="BI1572" i="1"/>
  <c r="BG1615" i="1"/>
  <c r="BI1615" i="1"/>
  <c r="BI1657" i="1"/>
  <c r="BG1657" i="1"/>
  <c r="BI1736" i="1"/>
  <c r="BG1736" i="1"/>
  <c r="BG1791" i="1"/>
  <c r="BI1791" i="1"/>
  <c r="BI1845" i="1"/>
  <c r="BG1845" i="1"/>
  <c r="BI1905" i="1"/>
  <c r="BG1905" i="1"/>
  <c r="BG1988" i="1"/>
  <c r="BI1988" i="1"/>
  <c r="BI1531" i="1"/>
  <c r="BG1531" i="1"/>
  <c r="BI1552" i="1"/>
  <c r="BG1552" i="1"/>
  <c r="BI1573" i="1"/>
  <c r="BG1573" i="1"/>
  <c r="BI1595" i="1"/>
  <c r="BG1595" i="1"/>
  <c r="BG1616" i="1"/>
  <c r="BI1616" i="1"/>
  <c r="BG1637" i="1"/>
  <c r="BI1637" i="1"/>
  <c r="BI1662" i="1"/>
  <c r="BG1662" i="1"/>
  <c r="BI1715" i="1"/>
  <c r="BG1715" i="1"/>
  <c r="BI1744" i="1"/>
  <c r="BG1744" i="1"/>
  <c r="BG1776" i="1"/>
  <c r="BI1776" i="1"/>
  <c r="BI1799" i="1"/>
  <c r="BG1799" i="1"/>
  <c r="BG1824" i="1"/>
  <c r="BI1824" i="1"/>
  <c r="BI1853" i="1"/>
  <c r="BG1853" i="1"/>
  <c r="BI1885" i="1"/>
  <c r="BG1885" i="1"/>
  <c r="BI1915" i="1"/>
  <c r="BG1915" i="1"/>
  <c r="BG1947" i="1"/>
  <c r="BI1947" i="1"/>
  <c r="BG2007" i="1"/>
  <c r="BI2007" i="1"/>
  <c r="BI1532" i="1"/>
  <c r="BG1532" i="1"/>
  <c r="BI1553" i="1"/>
  <c r="BG1553" i="1"/>
  <c r="BG1575" i="1"/>
  <c r="BI1575" i="1"/>
  <c r="BG1596" i="1"/>
  <c r="BI1596" i="1"/>
  <c r="BG1617" i="1"/>
  <c r="BI1617" i="1"/>
  <c r="BG1639" i="1"/>
  <c r="BI1639" i="1"/>
  <c r="BG1659" i="1"/>
  <c r="BI1659" i="1"/>
  <c r="BI1709" i="1"/>
  <c r="BG1709" i="1"/>
  <c r="BI1739" i="1"/>
  <c r="BG1739" i="1"/>
  <c r="BG1772" i="1"/>
  <c r="BI1772" i="1"/>
  <c r="BI1793" i="1"/>
  <c r="BG1793" i="1"/>
  <c r="BG1820" i="1"/>
  <c r="BI1820" i="1"/>
  <c r="BI1847" i="1"/>
  <c r="BG1847" i="1"/>
  <c r="BI1879" i="1"/>
  <c r="BG1879" i="1"/>
  <c r="BI1909" i="1"/>
  <c r="BG1909" i="1"/>
  <c r="BG1941" i="1"/>
  <c r="BI1941" i="1"/>
  <c r="BG1999" i="1"/>
  <c r="BI1999" i="1"/>
  <c r="BG1876" i="1"/>
  <c r="BI1876" i="1"/>
  <c r="BI1908" i="1"/>
  <c r="BG1908" i="1"/>
  <c r="BG1892" i="1"/>
  <c r="BI1892" i="1"/>
  <c r="BI1980" i="1"/>
  <c r="BG1980" i="1"/>
  <c r="BG1852" i="1"/>
  <c r="BI1852" i="1"/>
  <c r="BG1972" i="1"/>
  <c r="BI1972" i="1"/>
  <c r="BG1848" i="1"/>
  <c r="BI1848" i="1"/>
  <c r="BI1981" i="1"/>
  <c r="BG1981" i="1"/>
  <c r="BI1728" i="1"/>
  <c r="BG1728" i="1"/>
  <c r="BG1685" i="1"/>
  <c r="BI1685" i="1"/>
  <c r="BI1319" i="1"/>
  <c r="BG1319" i="1"/>
  <c r="BI1173" i="1"/>
  <c r="BG1173" i="1"/>
  <c r="BI1045" i="1"/>
  <c r="BG1045" i="1"/>
  <c r="BI1006" i="1"/>
  <c r="BG1006" i="1"/>
  <c r="BI493" i="1"/>
  <c r="BG493" i="1"/>
  <c r="BG1478" i="1"/>
  <c r="BI1478" i="1"/>
  <c r="BI1882" i="1"/>
  <c r="BG1882" i="1"/>
  <c r="BI1975" i="1"/>
  <c r="BG1975" i="1"/>
  <c r="BG1958" i="1"/>
  <c r="BI1958" i="1"/>
  <c r="BI1926" i="1"/>
  <c r="BG1926" i="1"/>
  <c r="BI1674" i="1"/>
  <c r="BG1674" i="1"/>
  <c r="BI1675" i="1"/>
  <c r="BG1675" i="1"/>
  <c r="BG1487" i="1"/>
  <c r="BI1487" i="1"/>
  <c r="BI1455" i="1"/>
  <c r="BG1455" i="1"/>
  <c r="BG1497" i="1"/>
  <c r="BI1497" i="1"/>
  <c r="BI1259" i="1"/>
  <c r="BG1259" i="1"/>
  <c r="BI1149" i="1"/>
  <c r="BG1149" i="1"/>
  <c r="BG1117" i="1"/>
  <c r="BI1117" i="1"/>
  <c r="BG1085" i="1"/>
  <c r="BI1085" i="1"/>
  <c r="BG1053" i="1"/>
  <c r="BI1053" i="1"/>
  <c r="BI1019" i="1"/>
  <c r="BG1019" i="1"/>
  <c r="BI1094" i="1"/>
  <c r="BG1094" i="1"/>
  <c r="BI1062" i="1"/>
  <c r="BG1062" i="1"/>
  <c r="BI1030" i="1"/>
  <c r="BG1030" i="1"/>
  <c r="BI996" i="1"/>
  <c r="BG996" i="1"/>
  <c r="BG692" i="1"/>
  <c r="BI692" i="1"/>
  <c r="BI660" i="1"/>
  <c r="BG660" i="1"/>
  <c r="BI1298" i="1"/>
  <c r="BG1298" i="1"/>
  <c r="BG1382" i="1"/>
  <c r="BI1382" i="1"/>
  <c r="BG1454" i="1"/>
  <c r="BI1454" i="1"/>
  <c r="BI1546" i="1"/>
  <c r="BG1546" i="1"/>
  <c r="BG1610" i="1"/>
  <c r="BI1610" i="1"/>
  <c r="BI1758" i="1"/>
  <c r="BG1758" i="1"/>
  <c r="BI1890" i="1"/>
  <c r="BG1890" i="1"/>
  <c r="BG1826" i="1"/>
  <c r="BI1826" i="1"/>
  <c r="BG1991" i="1"/>
  <c r="BI1991" i="1"/>
  <c r="BI1759" i="1"/>
  <c r="BG1759" i="1"/>
  <c r="BI1692" i="1"/>
  <c r="BG1692" i="1"/>
  <c r="BI1335" i="1"/>
  <c r="BG1335" i="1"/>
  <c r="BG1291" i="1"/>
  <c r="BI1291" i="1"/>
  <c r="BI1189" i="1"/>
  <c r="BG1189" i="1"/>
  <c r="BI1135" i="1"/>
  <c r="BG1135" i="1"/>
  <c r="BI1055" i="1"/>
  <c r="BG1055" i="1"/>
  <c r="BI1072" i="1"/>
  <c r="BG1072" i="1"/>
  <c r="BI678" i="1"/>
  <c r="BG678" i="1"/>
  <c r="BG485" i="1"/>
  <c r="BI485" i="1"/>
  <c r="BI1410" i="1"/>
  <c r="BG1410" i="1"/>
  <c r="BG1590" i="1"/>
  <c r="BI1590" i="1"/>
  <c r="BI1750" i="1"/>
  <c r="BG1750" i="1"/>
  <c r="BI1973" i="1"/>
  <c r="BG1973" i="1"/>
  <c r="BG1956" i="1"/>
  <c r="BI1956" i="1"/>
  <c r="BI1924" i="1"/>
  <c r="BG1924" i="1"/>
  <c r="BI1753" i="1"/>
  <c r="BG1753" i="1"/>
  <c r="BI1724" i="1"/>
  <c r="BG1724" i="1"/>
  <c r="BI1708" i="1"/>
  <c r="BG1708" i="1"/>
  <c r="BI1688" i="1"/>
  <c r="BG1688" i="1"/>
  <c r="BI1689" i="1"/>
  <c r="BG1689" i="1"/>
  <c r="BG1453" i="1"/>
  <c r="BI1453" i="1"/>
  <c r="BI1257" i="1"/>
  <c r="BG1257" i="1"/>
  <c r="BI1333" i="1"/>
  <c r="BG1333" i="1"/>
  <c r="BI1317" i="1"/>
  <c r="BG1317" i="1"/>
  <c r="BI1301" i="1"/>
  <c r="BG1301" i="1"/>
  <c r="BI1285" i="1"/>
  <c r="BG1285" i="1"/>
  <c r="BI1269" i="1"/>
  <c r="BG1269" i="1"/>
  <c r="BI1195" i="1"/>
  <c r="BG1195" i="1"/>
  <c r="BI1179" i="1"/>
  <c r="BG1179" i="1"/>
  <c r="BI1163" i="1"/>
  <c r="BG1163" i="1"/>
  <c r="BI1139" i="1"/>
  <c r="BG1139" i="1"/>
  <c r="BI1107" i="1"/>
  <c r="BG1107" i="1"/>
  <c r="BG1075" i="1"/>
  <c r="BI1075" i="1"/>
  <c r="BG1041" i="1"/>
  <c r="BI1041" i="1"/>
  <c r="BG1009" i="1"/>
  <c r="BI1009" i="1"/>
  <c r="BG1092" i="1"/>
  <c r="BI1092" i="1"/>
  <c r="BG1060" i="1"/>
  <c r="BI1060" i="1"/>
  <c r="BG1026" i="1"/>
  <c r="BI1026" i="1"/>
  <c r="BI994" i="1"/>
  <c r="BG994" i="1"/>
  <c r="BG698" i="1"/>
  <c r="BI698" i="1"/>
  <c r="BI666" i="1"/>
  <c r="BG666" i="1"/>
  <c r="BG511" i="1"/>
  <c r="BI511" i="1"/>
  <c r="BI495" i="1"/>
  <c r="BG495" i="1"/>
  <c r="BG479" i="1"/>
  <c r="BI479" i="1"/>
  <c r="BI1306" i="1"/>
  <c r="BG1306" i="1"/>
  <c r="BI1386" i="1"/>
  <c r="BG1386" i="1"/>
  <c r="BI1462" i="1"/>
  <c r="BG1462" i="1"/>
  <c r="BI1550" i="1"/>
  <c r="BG1550" i="1"/>
  <c r="BG1614" i="1"/>
  <c r="BI1614" i="1"/>
  <c r="BI1766" i="1"/>
  <c r="BG1766" i="1"/>
  <c r="BI1898" i="1"/>
  <c r="BG1898" i="1"/>
  <c r="BG1834" i="1"/>
  <c r="BI1834" i="1"/>
  <c r="BI1971" i="1"/>
  <c r="BG1971" i="1"/>
  <c r="BG1755" i="1"/>
  <c r="BI1755" i="1"/>
  <c r="BI1698" i="1"/>
  <c r="BG1698" i="1"/>
  <c r="BI1465" i="1"/>
  <c r="BG1465" i="1"/>
  <c r="BI1327" i="1"/>
  <c r="BG1327" i="1"/>
  <c r="BI1287" i="1"/>
  <c r="BG1287" i="1"/>
  <c r="BI1197" i="1"/>
  <c r="BG1197" i="1"/>
  <c r="BI1161" i="1"/>
  <c r="BG1161" i="1"/>
  <c r="BI1087" i="1"/>
  <c r="BG1087" i="1"/>
  <c r="BI1005" i="1"/>
  <c r="BG1005" i="1"/>
  <c r="BG1022" i="1"/>
  <c r="BI1022" i="1"/>
  <c r="BG686" i="1"/>
  <c r="BI686" i="1"/>
  <c r="BI501" i="1"/>
  <c r="BG501" i="1"/>
  <c r="BI1258" i="1"/>
  <c r="BG1258" i="1"/>
  <c r="BG1506" i="1"/>
  <c r="BI1506" i="1"/>
  <c r="BG1814" i="1"/>
  <c r="BI1814" i="1"/>
  <c r="BI1987" i="1"/>
  <c r="BG1987" i="1"/>
  <c r="BI2005" i="1"/>
  <c r="BG2005" i="1"/>
  <c r="BI1954" i="1"/>
  <c r="BG1954" i="1"/>
  <c r="BI1922" i="1"/>
  <c r="BG1922" i="1"/>
  <c r="BI1678" i="1"/>
  <c r="BG1678" i="1"/>
  <c r="BI1679" i="1"/>
  <c r="BG1679" i="1"/>
  <c r="BG1491" i="1"/>
  <c r="BI1491" i="1"/>
  <c r="BG1459" i="1"/>
  <c r="BI1459" i="1"/>
  <c r="BG1501" i="1"/>
  <c r="BI1501" i="1"/>
  <c r="BI1469" i="1"/>
  <c r="BG1469" i="1"/>
  <c r="BI1239" i="1"/>
  <c r="BG1239" i="1"/>
  <c r="BG1129" i="1"/>
  <c r="BI1129" i="1"/>
  <c r="BI1097" i="1"/>
  <c r="BG1097" i="1"/>
  <c r="BI1065" i="1"/>
  <c r="BG1065" i="1"/>
  <c r="BI1031" i="1"/>
  <c r="BG1031" i="1"/>
  <c r="BG999" i="1"/>
  <c r="BI999" i="1"/>
  <c r="BI1074" i="1"/>
  <c r="BG1074" i="1"/>
  <c r="BI1042" i="1"/>
  <c r="BG1042" i="1"/>
  <c r="BI1008" i="1"/>
  <c r="BG1008" i="1"/>
  <c r="BI704" i="1"/>
  <c r="BG704" i="1"/>
  <c r="BI672" i="1"/>
  <c r="BG672" i="1"/>
  <c r="BG640" i="1"/>
  <c r="BI640" i="1"/>
  <c r="BI1342" i="1"/>
  <c r="BG1342" i="1"/>
  <c r="BI1406" i="1"/>
  <c r="BG1406" i="1"/>
  <c r="BG1498" i="1"/>
  <c r="BI1498" i="1"/>
  <c r="BI1570" i="1"/>
  <c r="BG1570" i="1"/>
  <c r="BG1634" i="1"/>
  <c r="BI1634" i="1"/>
  <c r="BG1806" i="1"/>
  <c r="BI1806" i="1"/>
  <c r="BI1746" i="1"/>
  <c r="BG1746" i="1"/>
  <c r="BI1878" i="1"/>
  <c r="BG1878" i="1"/>
  <c r="BI17" i="1"/>
  <c r="BG17" i="1"/>
  <c r="BI49" i="1"/>
  <c r="BG49" i="1"/>
  <c r="BI85" i="1"/>
  <c r="BG85" i="1"/>
  <c r="BG124" i="1"/>
  <c r="BI124" i="1"/>
  <c r="BG156" i="1"/>
  <c r="BI156" i="1"/>
  <c r="BI196" i="1"/>
  <c r="BG196" i="1"/>
  <c r="BI228" i="1"/>
  <c r="BG228" i="1"/>
  <c r="BI260" i="1"/>
  <c r="BG260" i="1"/>
  <c r="BG296" i="1"/>
  <c r="BI296" i="1"/>
  <c r="BG328" i="1"/>
  <c r="BI328" i="1"/>
  <c r="BG360" i="1"/>
  <c r="BI360" i="1"/>
  <c r="BI392" i="1"/>
  <c r="BG392" i="1"/>
  <c r="BI432" i="1"/>
  <c r="BG432" i="1"/>
  <c r="BI464" i="1"/>
  <c r="BG464" i="1"/>
  <c r="BI518" i="1"/>
  <c r="BG518" i="1"/>
  <c r="BI548" i="1"/>
  <c r="BG548" i="1"/>
  <c r="BG580" i="1"/>
  <c r="BI580" i="1"/>
  <c r="BI611" i="1"/>
  <c r="BG611" i="1"/>
  <c r="BI645" i="1"/>
  <c r="BG645" i="1"/>
  <c r="BG707" i="1"/>
  <c r="BI707" i="1"/>
  <c r="BG746" i="1"/>
  <c r="BI746" i="1"/>
  <c r="BI778" i="1"/>
  <c r="BG778" i="1"/>
  <c r="BI810" i="1"/>
  <c r="BG810" i="1"/>
  <c r="BI842" i="1"/>
  <c r="BG842" i="1"/>
  <c r="BI878" i="1"/>
  <c r="BG878" i="1"/>
  <c r="BI910" i="1"/>
  <c r="BG910" i="1"/>
  <c r="BI942" i="1"/>
  <c r="BG942" i="1"/>
  <c r="BI974" i="1"/>
  <c r="BG974" i="1"/>
  <c r="BI1124" i="1"/>
  <c r="BG1124" i="1"/>
  <c r="BI1188" i="1"/>
  <c r="BG1188" i="1"/>
  <c r="BG1230" i="1"/>
  <c r="BI1230" i="1"/>
  <c r="BI1316" i="1"/>
  <c r="BG1316" i="1"/>
  <c r="BI1369" i="1"/>
  <c r="BG1369" i="1"/>
  <c r="BG1401" i="1"/>
  <c r="BI1401" i="1"/>
  <c r="BG1452" i="1"/>
  <c r="BI1452" i="1"/>
  <c r="BG1533" i="1"/>
  <c r="BI1533" i="1"/>
  <c r="BG1619" i="1"/>
  <c r="BI1619" i="1"/>
  <c r="BI1740" i="1"/>
  <c r="BG1740" i="1"/>
  <c r="BI1849" i="1"/>
  <c r="BG1849" i="1"/>
  <c r="BG2003" i="1"/>
  <c r="BI2003" i="1"/>
  <c r="BI26" i="1"/>
  <c r="BG26" i="1"/>
  <c r="BI42" i="1"/>
  <c r="BG42" i="1"/>
  <c r="BI58" i="1"/>
  <c r="BG58" i="1"/>
  <c r="BI74" i="1"/>
  <c r="BG74" i="1"/>
  <c r="BI90" i="1"/>
  <c r="BG90" i="1"/>
  <c r="BI105" i="1"/>
  <c r="BG105" i="1"/>
  <c r="BI121" i="1"/>
  <c r="BG121" i="1"/>
  <c r="BI137" i="1"/>
  <c r="BG137" i="1"/>
  <c r="BI153" i="1"/>
  <c r="BG153" i="1"/>
  <c r="BI169" i="1"/>
  <c r="BG169" i="1"/>
  <c r="BI185" i="1"/>
  <c r="BG185" i="1"/>
  <c r="BI201" i="1"/>
  <c r="BG201" i="1"/>
  <c r="BI217" i="1"/>
  <c r="BG217" i="1"/>
  <c r="BI233" i="1"/>
  <c r="BG233" i="1"/>
  <c r="BI249" i="1"/>
  <c r="BG249" i="1"/>
  <c r="BI265" i="1"/>
  <c r="BG265" i="1"/>
  <c r="BI281" i="1"/>
  <c r="BG281" i="1"/>
  <c r="BI297" i="1"/>
  <c r="BG297" i="1"/>
  <c r="BI313" i="1"/>
  <c r="BG313" i="1"/>
  <c r="BI329" i="1"/>
  <c r="BG329" i="1"/>
  <c r="BI345" i="1"/>
  <c r="BG345" i="1"/>
  <c r="BI361" i="1"/>
  <c r="BG361" i="1"/>
  <c r="BI377" i="1"/>
  <c r="BG377" i="1"/>
  <c r="BI393" i="1"/>
  <c r="BG393" i="1"/>
  <c r="BI409" i="1"/>
  <c r="BG409" i="1"/>
  <c r="BI425" i="1"/>
  <c r="BG425" i="1"/>
  <c r="BI441" i="1"/>
  <c r="BG441" i="1"/>
  <c r="BI457" i="1"/>
  <c r="BG457" i="1"/>
  <c r="BI478" i="1"/>
  <c r="BG478" i="1"/>
  <c r="BI510" i="1"/>
  <c r="BG510" i="1"/>
  <c r="BG527" i="1"/>
  <c r="BI527" i="1"/>
  <c r="BG546" i="1"/>
  <c r="BI546" i="1"/>
  <c r="BI561" i="1"/>
  <c r="BG561" i="1"/>
  <c r="BI577" i="1"/>
  <c r="BG577" i="1"/>
  <c r="BI593" i="1"/>
  <c r="BG593" i="1"/>
  <c r="BG609" i="1"/>
  <c r="BI609" i="1"/>
  <c r="BI627" i="1"/>
  <c r="BG627" i="1"/>
  <c r="BG647" i="1"/>
  <c r="BI647" i="1"/>
  <c r="BG679" i="1"/>
  <c r="BI679" i="1"/>
  <c r="BG709" i="1"/>
  <c r="BI709" i="1"/>
  <c r="BI731" i="1"/>
  <c r="BG731" i="1"/>
  <c r="BG747" i="1"/>
  <c r="BI747" i="1"/>
  <c r="BI763" i="1"/>
  <c r="BG763" i="1"/>
  <c r="BI779" i="1"/>
  <c r="BG779" i="1"/>
  <c r="BI795" i="1"/>
  <c r="BG795" i="1"/>
  <c r="BI811" i="1"/>
  <c r="BG811" i="1"/>
  <c r="BI827" i="1"/>
  <c r="BG827" i="1"/>
  <c r="BI843" i="1"/>
  <c r="BG843" i="1"/>
  <c r="BI859" i="1"/>
  <c r="BG859" i="1"/>
  <c r="BI875" i="1"/>
  <c r="BG875" i="1"/>
  <c r="BI891" i="1"/>
  <c r="BG891" i="1"/>
  <c r="BI907" i="1"/>
  <c r="BG907" i="1"/>
  <c r="BI923" i="1"/>
  <c r="BG923" i="1"/>
  <c r="BI939" i="1"/>
  <c r="BG939" i="1"/>
  <c r="BI955" i="1"/>
  <c r="BG955" i="1"/>
  <c r="BI971" i="1"/>
  <c r="BG971" i="1"/>
  <c r="BG987" i="1"/>
  <c r="BI987" i="1"/>
  <c r="BG1118" i="1"/>
  <c r="BI1118" i="1"/>
  <c r="BG1150" i="1"/>
  <c r="BI1150" i="1"/>
  <c r="BI1182" i="1"/>
  <c r="BG1182" i="1"/>
  <c r="BG1211" i="1"/>
  <c r="BI1211" i="1"/>
  <c r="BG1227" i="1"/>
  <c r="BI1227" i="1"/>
  <c r="BG1254" i="1"/>
  <c r="BI1254" i="1"/>
  <c r="BI1296" i="1"/>
  <c r="BG1296" i="1"/>
  <c r="BG1339" i="1"/>
  <c r="BI1339" i="1"/>
  <c r="BI1360" i="1"/>
  <c r="BG1360" i="1"/>
  <c r="BI1381" i="1"/>
  <c r="BG1381" i="1"/>
  <c r="BI1403" i="1"/>
  <c r="BG1403" i="1"/>
  <c r="BI1424" i="1"/>
  <c r="BG1424" i="1"/>
  <c r="BI1456" i="1"/>
  <c r="BG1456" i="1"/>
  <c r="BG1500" i="1"/>
  <c r="BI1500" i="1"/>
  <c r="BG1535" i="1"/>
  <c r="BI1535" i="1"/>
  <c r="BG1577" i="1"/>
  <c r="BI1577" i="1"/>
  <c r="BG1620" i="1"/>
  <c r="BI1620" i="1"/>
  <c r="BG1661" i="1"/>
  <c r="BI1661" i="1"/>
  <c r="BI1741" i="1"/>
  <c r="BG1741" i="1"/>
  <c r="BI1797" i="1"/>
  <c r="BG1797" i="1"/>
  <c r="BI1851" i="1"/>
  <c r="BG1851" i="1"/>
  <c r="BI1913" i="1"/>
  <c r="BG1913" i="1"/>
  <c r="BG2006" i="1"/>
  <c r="BI2006" i="1"/>
  <c r="BI21" i="1"/>
  <c r="BG21" i="1"/>
  <c r="BI57" i="1"/>
  <c r="BG57" i="1"/>
  <c r="BG89" i="1"/>
  <c r="BI89" i="1"/>
  <c r="BG120" i="1"/>
  <c r="BI120" i="1"/>
  <c r="BG152" i="1"/>
  <c r="BI152" i="1"/>
  <c r="BG184" i="1"/>
  <c r="BI184" i="1"/>
  <c r="BG216" i="1"/>
  <c r="BI216" i="1"/>
  <c r="BG248" i="1"/>
  <c r="BI248" i="1"/>
  <c r="BI276" i="1"/>
  <c r="BG276" i="1"/>
  <c r="BI308" i="1"/>
  <c r="BG308" i="1"/>
  <c r="BI340" i="1"/>
  <c r="BG340" i="1"/>
  <c r="BI372" i="1"/>
  <c r="BG372" i="1"/>
  <c r="BI404" i="1"/>
  <c r="BG404" i="1"/>
  <c r="BI436" i="1"/>
  <c r="BG436" i="1"/>
  <c r="BI468" i="1"/>
  <c r="BG468" i="1"/>
  <c r="BG522" i="1"/>
  <c r="BI522" i="1"/>
  <c r="BG552" i="1"/>
  <c r="BI552" i="1"/>
  <c r="BG584" i="1"/>
  <c r="BI584" i="1"/>
  <c r="BG614" i="1"/>
  <c r="BI614" i="1"/>
  <c r="BI653" i="1"/>
  <c r="BG653" i="1"/>
  <c r="BG713" i="1"/>
  <c r="BI713" i="1"/>
  <c r="BG750" i="1"/>
  <c r="BI750" i="1"/>
  <c r="BI782" i="1"/>
  <c r="BG782" i="1"/>
  <c r="BI814" i="1"/>
  <c r="BG814" i="1"/>
  <c r="BI846" i="1"/>
  <c r="BG846" i="1"/>
  <c r="BI874" i="1"/>
  <c r="BG874" i="1"/>
  <c r="BI906" i="1"/>
  <c r="BG906" i="1"/>
  <c r="BI938" i="1"/>
  <c r="BG938" i="1"/>
  <c r="BI970" i="1"/>
  <c r="BG970" i="1"/>
  <c r="BI1116" i="1"/>
  <c r="BG1116" i="1"/>
  <c r="BI1180" i="1"/>
  <c r="BG1180" i="1"/>
  <c r="BG1226" i="1"/>
  <c r="BI1226" i="1"/>
  <c r="BI1284" i="1"/>
  <c r="BG1284" i="1"/>
  <c r="BI1353" i="1"/>
  <c r="BG1353" i="1"/>
  <c r="BI1412" i="1"/>
  <c r="BG1412" i="1"/>
  <c r="BG1484" i="1"/>
  <c r="BI1484" i="1"/>
  <c r="BG1565" i="1"/>
  <c r="BI1565" i="1"/>
  <c r="BI1651" i="1"/>
  <c r="BG1651" i="1"/>
  <c r="BG1784" i="1"/>
  <c r="BI1784" i="1"/>
  <c r="BI1897" i="1"/>
  <c r="BG1897" i="1"/>
  <c r="BI15" i="1"/>
  <c r="BG15" i="1"/>
  <c r="BI31" i="1"/>
  <c r="BG31" i="1"/>
  <c r="BI47" i="1"/>
  <c r="BG47" i="1"/>
  <c r="BI63" i="1"/>
  <c r="BG63" i="1"/>
  <c r="BI79" i="1"/>
  <c r="BG79" i="1"/>
  <c r="BG94" i="1"/>
  <c r="BI94" i="1"/>
  <c r="BG110" i="1"/>
  <c r="BI110" i="1"/>
  <c r="BG126" i="1"/>
  <c r="BI126" i="1"/>
  <c r="BG142" i="1"/>
  <c r="BI142" i="1"/>
  <c r="BG158" i="1"/>
  <c r="BI158" i="1"/>
  <c r="BG174" i="1"/>
  <c r="BI174" i="1"/>
  <c r="BG190" i="1"/>
  <c r="BI190" i="1"/>
  <c r="BG206" i="1"/>
  <c r="BI206" i="1"/>
  <c r="BG222" i="1"/>
  <c r="BI222" i="1"/>
  <c r="BG238" i="1"/>
  <c r="BI238" i="1"/>
  <c r="BG254" i="1"/>
  <c r="BI254" i="1"/>
  <c r="BG270" i="1"/>
  <c r="BI270" i="1"/>
  <c r="BG286" i="1"/>
  <c r="BI286" i="1"/>
  <c r="BG302" i="1"/>
  <c r="BI302" i="1"/>
  <c r="BG318" i="1"/>
  <c r="BI318" i="1"/>
  <c r="BG334" i="1"/>
  <c r="BI334" i="1"/>
  <c r="BG350" i="1"/>
  <c r="BI350" i="1"/>
  <c r="BG366" i="1"/>
  <c r="BI366" i="1"/>
  <c r="BG382" i="1"/>
  <c r="BI382" i="1"/>
  <c r="BI398" i="1"/>
  <c r="BG398" i="1"/>
  <c r="BI414" i="1"/>
  <c r="BG414" i="1"/>
  <c r="BI430" i="1"/>
  <c r="BG430" i="1"/>
  <c r="BI446" i="1"/>
  <c r="BG446" i="1"/>
  <c r="BI462" i="1"/>
  <c r="BG462" i="1"/>
  <c r="BI488" i="1"/>
  <c r="BG488" i="1"/>
  <c r="BI516" i="1"/>
  <c r="BG516" i="1"/>
  <c r="BI532" i="1"/>
  <c r="BG532" i="1"/>
  <c r="BI550" i="1"/>
  <c r="BG550" i="1"/>
  <c r="BI566" i="1"/>
  <c r="BG566" i="1"/>
  <c r="BI582" i="1"/>
  <c r="BG582" i="1"/>
  <c r="BI598" i="1"/>
  <c r="BG598" i="1"/>
  <c r="BG616" i="1"/>
  <c r="BI616" i="1"/>
  <c r="BG632" i="1"/>
  <c r="BI632" i="1"/>
  <c r="BG657" i="1"/>
  <c r="BI657" i="1"/>
  <c r="BG689" i="1"/>
  <c r="BI689" i="1"/>
  <c r="BG724" i="1"/>
  <c r="BI724" i="1"/>
  <c r="BG740" i="1"/>
  <c r="BI740" i="1"/>
  <c r="BG756" i="1"/>
  <c r="BI756" i="1"/>
  <c r="BG772" i="1"/>
  <c r="BI772" i="1"/>
  <c r="BG788" i="1"/>
  <c r="BI788" i="1"/>
  <c r="BI804" i="1"/>
  <c r="BG804" i="1"/>
  <c r="BI820" i="1"/>
  <c r="BG820" i="1"/>
  <c r="BI836" i="1"/>
  <c r="BG836" i="1"/>
  <c r="BI852" i="1"/>
  <c r="BG852" i="1"/>
  <c r="BI868" i="1"/>
  <c r="BG868" i="1"/>
  <c r="BI884" i="1"/>
  <c r="BG884" i="1"/>
  <c r="BI900" i="1"/>
  <c r="BG900" i="1"/>
  <c r="BI916" i="1"/>
  <c r="BG916" i="1"/>
  <c r="BI932" i="1"/>
  <c r="BG932" i="1"/>
  <c r="BI948" i="1"/>
  <c r="BG948" i="1"/>
  <c r="BI964" i="1"/>
  <c r="BG964" i="1"/>
  <c r="BI980" i="1"/>
  <c r="BG980" i="1"/>
  <c r="BI1104" i="1"/>
  <c r="BG1104" i="1"/>
  <c r="BI1136" i="1"/>
  <c r="BG1136" i="1"/>
  <c r="BI1168" i="1"/>
  <c r="BG1168" i="1"/>
  <c r="BI1200" i="1"/>
  <c r="BG1200" i="1"/>
  <c r="BI1220" i="1"/>
  <c r="BG1220" i="1"/>
  <c r="BG1238" i="1"/>
  <c r="BI1238" i="1"/>
  <c r="BI1278" i="1"/>
  <c r="BG1278" i="1"/>
  <c r="BI1320" i="1"/>
  <c r="BG1320" i="1"/>
  <c r="BG1351" i="1"/>
  <c r="BI1351" i="1"/>
  <c r="BI1372" i="1"/>
  <c r="BG1372" i="1"/>
  <c r="BI1393" i="1"/>
  <c r="BG1393" i="1"/>
  <c r="BI1415" i="1"/>
  <c r="BG1415" i="1"/>
  <c r="BG1436" i="1"/>
  <c r="BI1436" i="1"/>
  <c r="BG1480" i="1"/>
  <c r="BI1480" i="1"/>
  <c r="BG1517" i="1"/>
  <c r="BI1517" i="1"/>
  <c r="BI1560" i="1"/>
  <c r="BG1560" i="1"/>
  <c r="BG1603" i="1"/>
  <c r="BI1603" i="1"/>
  <c r="BG1645" i="1"/>
  <c r="BI1645" i="1"/>
  <c r="BI1719" i="1"/>
  <c r="BG1719" i="1"/>
  <c r="BI1779" i="1"/>
  <c r="BG1779" i="1"/>
  <c r="BI1827" i="1"/>
  <c r="BG1827" i="1"/>
  <c r="BI1889" i="1"/>
  <c r="BG1889" i="1"/>
  <c r="BI1951" i="1"/>
  <c r="BG1951" i="1"/>
  <c r="BG53" i="1"/>
  <c r="BI53" i="1"/>
  <c r="BI16" i="1"/>
  <c r="BG16" i="1"/>
  <c r="BI32" i="1"/>
  <c r="BG32" i="1"/>
  <c r="BI48" i="1"/>
  <c r="BG48" i="1"/>
  <c r="BI64" i="1"/>
  <c r="BG64" i="1"/>
  <c r="BI80" i="1"/>
  <c r="BG80" i="1"/>
  <c r="BI95" i="1"/>
  <c r="BG95" i="1"/>
  <c r="BI111" i="1"/>
  <c r="BG111" i="1"/>
  <c r="BI127" i="1"/>
  <c r="BG127" i="1"/>
  <c r="BI143" i="1"/>
  <c r="BG143" i="1"/>
  <c r="BI159" i="1"/>
  <c r="BG159" i="1"/>
  <c r="BI175" i="1"/>
  <c r="BG175" i="1"/>
  <c r="BI191" i="1"/>
  <c r="BG191" i="1"/>
  <c r="BI207" i="1"/>
  <c r="BG207" i="1"/>
  <c r="BI223" i="1"/>
  <c r="BG223" i="1"/>
  <c r="BI239" i="1"/>
  <c r="BG239" i="1"/>
  <c r="BI255" i="1"/>
  <c r="BG255" i="1"/>
  <c r="BI271" i="1"/>
  <c r="BG271" i="1"/>
  <c r="BI287" i="1"/>
  <c r="BG287" i="1"/>
  <c r="BI303" i="1"/>
  <c r="BG303" i="1"/>
  <c r="BI319" i="1"/>
  <c r="BG319" i="1"/>
  <c r="BI335" i="1"/>
  <c r="BG335" i="1"/>
  <c r="BI351" i="1"/>
  <c r="BG351" i="1"/>
  <c r="BI367" i="1"/>
  <c r="BG367" i="1"/>
  <c r="BI383" i="1"/>
  <c r="BG383" i="1"/>
  <c r="BI399" i="1"/>
  <c r="BG399" i="1"/>
  <c r="BI415" i="1"/>
  <c r="BG415" i="1"/>
  <c r="BI431" i="1"/>
  <c r="BG431" i="1"/>
  <c r="BI447" i="1"/>
  <c r="BG447" i="1"/>
  <c r="BI463" i="1"/>
  <c r="BG463" i="1"/>
  <c r="BI490" i="1"/>
  <c r="BG490" i="1"/>
  <c r="BG517" i="1"/>
  <c r="BI517" i="1"/>
  <c r="BG533" i="1"/>
  <c r="BI533" i="1"/>
  <c r="BG547" i="1"/>
  <c r="BI547" i="1"/>
  <c r="BG563" i="1"/>
  <c r="BI563" i="1"/>
  <c r="BG579" i="1"/>
  <c r="BI579" i="1"/>
  <c r="BG595" i="1"/>
  <c r="BI595" i="1"/>
  <c r="BG610" i="1"/>
  <c r="BI610" i="1"/>
  <c r="BG625" i="1"/>
  <c r="BI625" i="1"/>
  <c r="BI643" i="1"/>
  <c r="BG643" i="1"/>
  <c r="BI675" i="1"/>
  <c r="BG675" i="1"/>
  <c r="BG705" i="1"/>
  <c r="BI705" i="1"/>
  <c r="BI733" i="1"/>
  <c r="BG733" i="1"/>
  <c r="BI749" i="1"/>
  <c r="BG749" i="1"/>
  <c r="BI765" i="1"/>
  <c r="BG765" i="1"/>
  <c r="BI781" i="1"/>
  <c r="BG781" i="1"/>
  <c r="BI797" i="1"/>
  <c r="BG797" i="1"/>
  <c r="BI813" i="1"/>
  <c r="BG813" i="1"/>
  <c r="BI829" i="1"/>
  <c r="BG829" i="1"/>
  <c r="BI845" i="1"/>
  <c r="BG845" i="1"/>
  <c r="BI861" i="1"/>
  <c r="BG861" i="1"/>
  <c r="BI877" i="1"/>
  <c r="BG877" i="1"/>
  <c r="BI893" i="1"/>
  <c r="BG893" i="1"/>
  <c r="BI909" i="1"/>
  <c r="BG909" i="1"/>
  <c r="BI925" i="1"/>
  <c r="BG925" i="1"/>
  <c r="BI941" i="1"/>
  <c r="BG941" i="1"/>
  <c r="BI957" i="1"/>
  <c r="BG957" i="1"/>
  <c r="BI973" i="1"/>
  <c r="BG973" i="1"/>
  <c r="BG989" i="1"/>
  <c r="BI989" i="1"/>
  <c r="BG1122" i="1"/>
  <c r="BI1122" i="1"/>
  <c r="BG1154" i="1"/>
  <c r="BI1154" i="1"/>
  <c r="BI1186" i="1"/>
  <c r="BG1186" i="1"/>
  <c r="BI1213" i="1"/>
  <c r="BG1213" i="1"/>
  <c r="BI1229" i="1"/>
  <c r="BG1229" i="1"/>
  <c r="BI1260" i="1"/>
  <c r="BG1260" i="1"/>
  <c r="BI1302" i="1"/>
  <c r="BG1302" i="1"/>
  <c r="BG1341" i="1"/>
  <c r="BI1341" i="1"/>
  <c r="BG1363" i="1"/>
  <c r="BI1363" i="1"/>
  <c r="BI1384" i="1"/>
  <c r="BG1384" i="1"/>
  <c r="BG1405" i="1"/>
  <c r="BI1405" i="1"/>
  <c r="BI1427" i="1"/>
  <c r="BG1427" i="1"/>
  <c r="BG1460" i="1"/>
  <c r="BI1460" i="1"/>
  <c r="BG1504" i="1"/>
  <c r="BI1504" i="1"/>
  <c r="BI1540" i="1"/>
  <c r="BG1540" i="1"/>
  <c r="BG1583" i="1"/>
  <c r="BI1583" i="1"/>
  <c r="BG1625" i="1"/>
  <c r="BI1625" i="1"/>
  <c r="BI1665" i="1"/>
  <c r="BG1665" i="1"/>
  <c r="BI1754" i="1"/>
  <c r="BG1754" i="1"/>
  <c r="BG1805" i="1"/>
  <c r="BI1805" i="1"/>
  <c r="BI1859" i="1"/>
  <c r="BG1859" i="1"/>
  <c r="BI1921" i="1"/>
  <c r="BG1921" i="1"/>
  <c r="BI1984" i="1"/>
  <c r="BG1984" i="1"/>
  <c r="BI1536" i="1"/>
  <c r="BG1536" i="1"/>
  <c r="BI1557" i="1"/>
  <c r="BG1557" i="1"/>
  <c r="BI1579" i="1"/>
  <c r="BG1579" i="1"/>
  <c r="BI1600" i="1"/>
  <c r="BG1600" i="1"/>
  <c r="BG1621" i="1"/>
  <c r="BI1621" i="1"/>
  <c r="BI1643" i="1"/>
  <c r="BG1643" i="1"/>
  <c r="BI1666" i="1"/>
  <c r="BG1666" i="1"/>
  <c r="BI1723" i="1"/>
  <c r="BG1723" i="1"/>
  <c r="BI1756" i="1"/>
  <c r="BG1756" i="1"/>
  <c r="BI1781" i="1"/>
  <c r="BG1781" i="1"/>
  <c r="BI1807" i="1"/>
  <c r="BG1807" i="1"/>
  <c r="BI1831" i="1"/>
  <c r="BG1831" i="1"/>
  <c r="BI1861" i="1"/>
  <c r="BG1861" i="1"/>
  <c r="BI1893" i="1"/>
  <c r="BG1893" i="1"/>
  <c r="BI1923" i="1"/>
  <c r="BG1923" i="1"/>
  <c r="BG1955" i="1"/>
  <c r="BI1955" i="1"/>
  <c r="BG1888" i="1"/>
  <c r="BI1888" i="1"/>
  <c r="BI1537" i="1"/>
  <c r="BG1537" i="1"/>
  <c r="BI1559" i="1"/>
  <c r="BG1559" i="1"/>
  <c r="BG1580" i="1"/>
  <c r="BI1580" i="1"/>
  <c r="BG1601" i="1"/>
  <c r="BI1601" i="1"/>
  <c r="BG1623" i="1"/>
  <c r="BI1623" i="1"/>
  <c r="BI1644" i="1"/>
  <c r="BG1644" i="1"/>
  <c r="BG1663" i="1"/>
  <c r="BI1663" i="1"/>
  <c r="BI1717" i="1"/>
  <c r="BG1717" i="1"/>
  <c r="BI1748" i="1"/>
  <c r="BG1748" i="1"/>
  <c r="BI1777" i="1"/>
  <c r="BG1777" i="1"/>
  <c r="BI1801" i="1"/>
  <c r="BG1801" i="1"/>
  <c r="BG1825" i="1"/>
  <c r="BI1825" i="1"/>
  <c r="BI1855" i="1"/>
  <c r="BG1855" i="1"/>
  <c r="BI1887" i="1"/>
  <c r="BG1887" i="1"/>
  <c r="BG1917" i="1"/>
  <c r="BI1917" i="1"/>
  <c r="BI1949" i="1"/>
  <c r="BG1949" i="1"/>
  <c r="BI2008" i="1"/>
  <c r="BG2008" i="1"/>
  <c r="BG1844" i="1"/>
  <c r="BI1844" i="1"/>
  <c r="BG1872" i="1"/>
  <c r="BI1872" i="1"/>
  <c r="BG1860" i="1"/>
  <c r="BI1860" i="1"/>
  <c r="BI1900" i="1"/>
  <c r="BG1900" i="1"/>
  <c r="BG1836" i="1"/>
  <c r="BI1836" i="1"/>
  <c r="BI1896" i="1"/>
  <c r="BG1896" i="1"/>
  <c r="BG1832" i="1"/>
  <c r="BI1832" i="1"/>
  <c r="BD7" i="1"/>
  <c r="BU7" i="1" l="1"/>
  <c r="BS7" i="1"/>
  <c r="N7" i="1"/>
  <c r="M7" i="1"/>
  <c r="M7" i="3"/>
  <c r="L7" i="3"/>
  <c r="AS11" i="1" l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S368" i="1"/>
  <c r="AS369" i="1"/>
  <c r="AS370" i="1"/>
  <c r="AS371" i="1"/>
  <c r="AS372" i="1"/>
  <c r="AS373" i="1"/>
  <c r="AS374" i="1"/>
  <c r="AS375" i="1"/>
  <c r="AS376" i="1"/>
  <c r="AS377" i="1"/>
  <c r="AS378" i="1"/>
  <c r="AS379" i="1"/>
  <c r="AS380" i="1"/>
  <c r="AS381" i="1"/>
  <c r="AS382" i="1"/>
  <c r="AS383" i="1"/>
  <c r="AS384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402" i="1"/>
  <c r="AS403" i="1"/>
  <c r="AS404" i="1"/>
  <c r="AS405" i="1"/>
  <c r="AS406" i="1"/>
  <c r="AS407" i="1"/>
  <c r="AS408" i="1"/>
  <c r="AS409" i="1"/>
  <c r="AS410" i="1"/>
  <c r="AS411" i="1"/>
  <c r="AS412" i="1"/>
  <c r="AS413" i="1"/>
  <c r="AS414" i="1"/>
  <c r="AS415" i="1"/>
  <c r="AS416" i="1"/>
  <c r="AS417" i="1"/>
  <c r="AS418" i="1"/>
  <c r="AS419" i="1"/>
  <c r="AS420" i="1"/>
  <c r="AS421" i="1"/>
  <c r="AS422" i="1"/>
  <c r="AS423" i="1"/>
  <c r="AS424" i="1"/>
  <c r="AS425" i="1"/>
  <c r="AS426" i="1"/>
  <c r="AS427" i="1"/>
  <c r="AS428" i="1"/>
  <c r="AS429" i="1"/>
  <c r="AS430" i="1"/>
  <c r="AS431" i="1"/>
  <c r="AS432" i="1"/>
  <c r="AS433" i="1"/>
  <c r="AS434" i="1"/>
  <c r="AS435" i="1"/>
  <c r="AS436" i="1"/>
  <c r="AS437" i="1"/>
  <c r="AS438" i="1"/>
  <c r="AS439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0" i="1"/>
  <c r="AS461" i="1"/>
  <c r="AS462" i="1"/>
  <c r="AS463" i="1"/>
  <c r="AS464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78" i="1"/>
  <c r="AS479" i="1"/>
  <c r="AS480" i="1"/>
  <c r="AS481" i="1"/>
  <c r="AS482" i="1"/>
  <c r="AS483" i="1"/>
  <c r="AS484" i="1"/>
  <c r="AS485" i="1"/>
  <c r="AS486" i="1"/>
  <c r="AS487" i="1"/>
  <c r="AS488" i="1"/>
  <c r="AS489" i="1"/>
  <c r="AS490" i="1"/>
  <c r="AS491" i="1"/>
  <c r="AS492" i="1"/>
  <c r="AS493" i="1"/>
  <c r="AS494" i="1"/>
  <c r="AS495" i="1"/>
  <c r="AS496" i="1"/>
  <c r="AS497" i="1"/>
  <c r="AS498" i="1"/>
  <c r="AS499" i="1"/>
  <c r="AS500" i="1"/>
  <c r="AS501" i="1"/>
  <c r="AS502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6" i="1"/>
  <c r="AS517" i="1"/>
  <c r="AS518" i="1"/>
  <c r="AS519" i="1"/>
  <c r="AS520" i="1"/>
  <c r="AS521" i="1"/>
  <c r="AS522" i="1"/>
  <c r="AS523" i="1"/>
  <c r="AS524" i="1"/>
  <c r="AS525" i="1"/>
  <c r="AS526" i="1"/>
  <c r="AS527" i="1"/>
  <c r="AS528" i="1"/>
  <c r="AS529" i="1"/>
  <c r="AS530" i="1"/>
  <c r="AS531" i="1"/>
  <c r="AS532" i="1"/>
  <c r="AS533" i="1"/>
  <c r="AS534" i="1"/>
  <c r="AS535" i="1"/>
  <c r="AS536" i="1"/>
  <c r="AS537" i="1"/>
  <c r="AS538" i="1"/>
  <c r="AS539" i="1"/>
  <c r="AS540" i="1"/>
  <c r="AS541" i="1"/>
  <c r="AS542" i="1"/>
  <c r="AS543" i="1"/>
  <c r="AS544" i="1"/>
  <c r="AS545" i="1"/>
  <c r="AS546" i="1"/>
  <c r="AS547" i="1"/>
  <c r="AS548" i="1"/>
  <c r="AS549" i="1"/>
  <c r="AS550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2" i="1"/>
  <c r="AS573" i="1"/>
  <c r="AS574" i="1"/>
  <c r="AS575" i="1"/>
  <c r="AS576" i="1"/>
  <c r="AS577" i="1"/>
  <c r="AS578" i="1"/>
  <c r="AS579" i="1"/>
  <c r="AS580" i="1"/>
  <c r="AS581" i="1"/>
  <c r="AS582" i="1"/>
  <c r="AS583" i="1"/>
  <c r="AS584" i="1"/>
  <c r="AS585" i="1"/>
  <c r="AS586" i="1"/>
  <c r="AS587" i="1"/>
  <c r="AS588" i="1"/>
  <c r="AS589" i="1"/>
  <c r="AS590" i="1"/>
  <c r="AS591" i="1"/>
  <c r="AS592" i="1"/>
  <c r="AS593" i="1"/>
  <c r="AS594" i="1"/>
  <c r="AS595" i="1"/>
  <c r="AS596" i="1"/>
  <c r="AS597" i="1"/>
  <c r="AS598" i="1"/>
  <c r="AS599" i="1"/>
  <c r="AS600" i="1"/>
  <c r="AS601" i="1"/>
  <c r="AS602" i="1"/>
  <c r="AS603" i="1"/>
  <c r="AS604" i="1"/>
  <c r="AS605" i="1"/>
  <c r="AS606" i="1"/>
  <c r="AS607" i="1"/>
  <c r="AS608" i="1"/>
  <c r="AS609" i="1"/>
  <c r="AS610" i="1"/>
  <c r="AS611" i="1"/>
  <c r="AS612" i="1"/>
  <c r="AS613" i="1"/>
  <c r="AS614" i="1"/>
  <c r="AS615" i="1"/>
  <c r="AS616" i="1"/>
  <c r="AS617" i="1"/>
  <c r="AS618" i="1"/>
  <c r="AS619" i="1"/>
  <c r="AS620" i="1"/>
  <c r="AS621" i="1"/>
  <c r="AS622" i="1"/>
  <c r="AS623" i="1"/>
  <c r="AS624" i="1"/>
  <c r="AS625" i="1"/>
  <c r="AS626" i="1"/>
  <c r="AS627" i="1"/>
  <c r="AS628" i="1"/>
  <c r="AS629" i="1"/>
  <c r="AS630" i="1"/>
  <c r="AS631" i="1"/>
  <c r="AS632" i="1"/>
  <c r="AS633" i="1"/>
  <c r="AS634" i="1"/>
  <c r="AS635" i="1"/>
  <c r="AS636" i="1"/>
  <c r="AS637" i="1"/>
  <c r="AS638" i="1"/>
  <c r="AS639" i="1"/>
  <c r="AS640" i="1"/>
  <c r="AS641" i="1"/>
  <c r="AS642" i="1"/>
  <c r="AS643" i="1"/>
  <c r="AS644" i="1"/>
  <c r="AS645" i="1"/>
  <c r="AS646" i="1"/>
  <c r="AS647" i="1"/>
  <c r="AS648" i="1"/>
  <c r="AS649" i="1"/>
  <c r="AS650" i="1"/>
  <c r="AS651" i="1"/>
  <c r="AS652" i="1"/>
  <c r="AS653" i="1"/>
  <c r="AS654" i="1"/>
  <c r="AS655" i="1"/>
  <c r="AS656" i="1"/>
  <c r="AS657" i="1"/>
  <c r="AS658" i="1"/>
  <c r="AS659" i="1"/>
  <c r="AS660" i="1"/>
  <c r="AS661" i="1"/>
  <c r="AS662" i="1"/>
  <c r="AS663" i="1"/>
  <c r="AS664" i="1"/>
  <c r="AS665" i="1"/>
  <c r="AS666" i="1"/>
  <c r="AS667" i="1"/>
  <c r="AS668" i="1"/>
  <c r="AS669" i="1"/>
  <c r="AS670" i="1"/>
  <c r="AS671" i="1"/>
  <c r="AS672" i="1"/>
  <c r="AS673" i="1"/>
  <c r="AS674" i="1"/>
  <c r="AS675" i="1"/>
  <c r="AS676" i="1"/>
  <c r="AS677" i="1"/>
  <c r="AS678" i="1"/>
  <c r="AS679" i="1"/>
  <c r="AS680" i="1"/>
  <c r="AS681" i="1"/>
  <c r="AS682" i="1"/>
  <c r="AS683" i="1"/>
  <c r="AS684" i="1"/>
  <c r="AS685" i="1"/>
  <c r="AS686" i="1"/>
  <c r="AS687" i="1"/>
  <c r="AS688" i="1"/>
  <c r="AS689" i="1"/>
  <c r="AS690" i="1"/>
  <c r="AS691" i="1"/>
  <c r="AS692" i="1"/>
  <c r="AS693" i="1"/>
  <c r="AS694" i="1"/>
  <c r="AS695" i="1"/>
  <c r="AS696" i="1"/>
  <c r="AS697" i="1"/>
  <c r="AS698" i="1"/>
  <c r="AS699" i="1"/>
  <c r="AS700" i="1"/>
  <c r="AS701" i="1"/>
  <c r="AS702" i="1"/>
  <c r="AS703" i="1"/>
  <c r="AS704" i="1"/>
  <c r="AS705" i="1"/>
  <c r="AS706" i="1"/>
  <c r="AS707" i="1"/>
  <c r="AS708" i="1"/>
  <c r="AS709" i="1"/>
  <c r="AS710" i="1"/>
  <c r="AS711" i="1"/>
  <c r="AS712" i="1"/>
  <c r="AS713" i="1"/>
  <c r="AS714" i="1"/>
  <c r="AS715" i="1"/>
  <c r="AS716" i="1"/>
  <c r="AS717" i="1"/>
  <c r="AS718" i="1"/>
  <c r="AS719" i="1"/>
  <c r="AS720" i="1"/>
  <c r="AS721" i="1"/>
  <c r="AS722" i="1"/>
  <c r="AS723" i="1"/>
  <c r="AS724" i="1"/>
  <c r="AS725" i="1"/>
  <c r="AS726" i="1"/>
  <c r="AS727" i="1"/>
  <c r="AS728" i="1"/>
  <c r="AS729" i="1"/>
  <c r="AS730" i="1"/>
  <c r="AS731" i="1"/>
  <c r="AS732" i="1"/>
  <c r="AS733" i="1"/>
  <c r="AS734" i="1"/>
  <c r="AS735" i="1"/>
  <c r="AS736" i="1"/>
  <c r="AS737" i="1"/>
  <c r="AS738" i="1"/>
  <c r="AS739" i="1"/>
  <c r="AS740" i="1"/>
  <c r="AS741" i="1"/>
  <c r="AS742" i="1"/>
  <c r="AS743" i="1"/>
  <c r="AS744" i="1"/>
  <c r="AS745" i="1"/>
  <c r="AS746" i="1"/>
  <c r="AS747" i="1"/>
  <c r="AS748" i="1"/>
  <c r="AS749" i="1"/>
  <c r="AS750" i="1"/>
  <c r="AS751" i="1"/>
  <c r="AS752" i="1"/>
  <c r="AS753" i="1"/>
  <c r="AS754" i="1"/>
  <c r="AS755" i="1"/>
  <c r="AS756" i="1"/>
  <c r="AS757" i="1"/>
  <c r="AS758" i="1"/>
  <c r="AS759" i="1"/>
  <c r="AS760" i="1"/>
  <c r="AS761" i="1"/>
  <c r="AS762" i="1"/>
  <c r="AS763" i="1"/>
  <c r="AS764" i="1"/>
  <c r="AS765" i="1"/>
  <c r="AS766" i="1"/>
  <c r="AS767" i="1"/>
  <c r="AS768" i="1"/>
  <c r="AS769" i="1"/>
  <c r="AS770" i="1"/>
  <c r="AS771" i="1"/>
  <c r="AS772" i="1"/>
  <c r="AS773" i="1"/>
  <c r="AS774" i="1"/>
  <c r="AS775" i="1"/>
  <c r="AS776" i="1"/>
  <c r="AS777" i="1"/>
  <c r="AS778" i="1"/>
  <c r="AS779" i="1"/>
  <c r="AS780" i="1"/>
  <c r="AS781" i="1"/>
  <c r="AS782" i="1"/>
  <c r="AS783" i="1"/>
  <c r="AS784" i="1"/>
  <c r="AS785" i="1"/>
  <c r="AS786" i="1"/>
  <c r="AS787" i="1"/>
  <c r="AS788" i="1"/>
  <c r="AS789" i="1"/>
  <c r="AS790" i="1"/>
  <c r="AS791" i="1"/>
  <c r="AS792" i="1"/>
  <c r="AS793" i="1"/>
  <c r="AS794" i="1"/>
  <c r="AS795" i="1"/>
  <c r="AS796" i="1"/>
  <c r="AS797" i="1"/>
  <c r="AS798" i="1"/>
  <c r="AS799" i="1"/>
  <c r="AS800" i="1"/>
  <c r="AS801" i="1"/>
  <c r="AS802" i="1"/>
  <c r="AS803" i="1"/>
  <c r="AS804" i="1"/>
  <c r="AS805" i="1"/>
  <c r="AS806" i="1"/>
  <c r="AS807" i="1"/>
  <c r="AS808" i="1"/>
  <c r="AS809" i="1"/>
  <c r="AS810" i="1"/>
  <c r="AS811" i="1"/>
  <c r="AS812" i="1"/>
  <c r="AS813" i="1"/>
  <c r="AS814" i="1"/>
  <c r="AS815" i="1"/>
  <c r="AS816" i="1"/>
  <c r="AS817" i="1"/>
  <c r="AS818" i="1"/>
  <c r="AS819" i="1"/>
  <c r="AS820" i="1"/>
  <c r="AS821" i="1"/>
  <c r="AS822" i="1"/>
  <c r="AS823" i="1"/>
  <c r="AS824" i="1"/>
  <c r="AS825" i="1"/>
  <c r="AS826" i="1"/>
  <c r="AS827" i="1"/>
  <c r="AS828" i="1"/>
  <c r="AS829" i="1"/>
  <c r="AS830" i="1"/>
  <c r="AS831" i="1"/>
  <c r="AS832" i="1"/>
  <c r="AS833" i="1"/>
  <c r="AS834" i="1"/>
  <c r="AS835" i="1"/>
  <c r="AS836" i="1"/>
  <c r="AS837" i="1"/>
  <c r="AS838" i="1"/>
  <c r="AS839" i="1"/>
  <c r="AS840" i="1"/>
  <c r="AS841" i="1"/>
  <c r="AS842" i="1"/>
  <c r="AS843" i="1"/>
  <c r="AS844" i="1"/>
  <c r="AS845" i="1"/>
  <c r="AS846" i="1"/>
  <c r="AS847" i="1"/>
  <c r="AS848" i="1"/>
  <c r="AS849" i="1"/>
  <c r="AS850" i="1"/>
  <c r="AS851" i="1"/>
  <c r="AS852" i="1"/>
  <c r="AS853" i="1"/>
  <c r="AS854" i="1"/>
  <c r="AS855" i="1"/>
  <c r="AS856" i="1"/>
  <c r="AS857" i="1"/>
  <c r="AS858" i="1"/>
  <c r="AS859" i="1"/>
  <c r="AS860" i="1"/>
  <c r="AS861" i="1"/>
  <c r="AS862" i="1"/>
  <c r="AS863" i="1"/>
  <c r="AS864" i="1"/>
  <c r="AS865" i="1"/>
  <c r="AS866" i="1"/>
  <c r="AS867" i="1"/>
  <c r="AS868" i="1"/>
  <c r="AS869" i="1"/>
  <c r="AS870" i="1"/>
  <c r="AS871" i="1"/>
  <c r="AS872" i="1"/>
  <c r="AS873" i="1"/>
  <c r="AS874" i="1"/>
  <c r="AS875" i="1"/>
  <c r="AS876" i="1"/>
  <c r="AS877" i="1"/>
  <c r="AS878" i="1"/>
  <c r="AS879" i="1"/>
  <c r="AS880" i="1"/>
  <c r="AS881" i="1"/>
  <c r="AS882" i="1"/>
  <c r="AS883" i="1"/>
  <c r="AS884" i="1"/>
  <c r="AS885" i="1"/>
  <c r="AS886" i="1"/>
  <c r="AS887" i="1"/>
  <c r="AS888" i="1"/>
  <c r="AS889" i="1"/>
  <c r="AS890" i="1"/>
  <c r="AS891" i="1"/>
  <c r="AS892" i="1"/>
  <c r="AS893" i="1"/>
  <c r="AS894" i="1"/>
  <c r="AS895" i="1"/>
  <c r="AS896" i="1"/>
  <c r="AS897" i="1"/>
  <c r="AS898" i="1"/>
  <c r="AS899" i="1"/>
  <c r="AS900" i="1"/>
  <c r="AS901" i="1"/>
  <c r="AS902" i="1"/>
  <c r="AS903" i="1"/>
  <c r="AS904" i="1"/>
  <c r="AS905" i="1"/>
  <c r="AS906" i="1"/>
  <c r="AS907" i="1"/>
  <c r="AS908" i="1"/>
  <c r="AS909" i="1"/>
  <c r="AS910" i="1"/>
  <c r="AS911" i="1"/>
  <c r="AS912" i="1"/>
  <c r="AS913" i="1"/>
  <c r="AS914" i="1"/>
  <c r="AS915" i="1"/>
  <c r="AS916" i="1"/>
  <c r="AS917" i="1"/>
  <c r="AS918" i="1"/>
  <c r="AS919" i="1"/>
  <c r="AS920" i="1"/>
  <c r="AS921" i="1"/>
  <c r="AS922" i="1"/>
  <c r="AS923" i="1"/>
  <c r="AS924" i="1"/>
  <c r="AS925" i="1"/>
  <c r="AS926" i="1"/>
  <c r="AS927" i="1"/>
  <c r="AS928" i="1"/>
  <c r="AS929" i="1"/>
  <c r="AS930" i="1"/>
  <c r="AS931" i="1"/>
  <c r="AS932" i="1"/>
  <c r="AS933" i="1"/>
  <c r="AS934" i="1"/>
  <c r="AS935" i="1"/>
  <c r="AS936" i="1"/>
  <c r="AS937" i="1"/>
  <c r="AS938" i="1"/>
  <c r="AS939" i="1"/>
  <c r="AS940" i="1"/>
  <c r="AS941" i="1"/>
  <c r="AS942" i="1"/>
  <c r="AS943" i="1"/>
  <c r="AS944" i="1"/>
  <c r="AS945" i="1"/>
  <c r="AS946" i="1"/>
  <c r="AS947" i="1"/>
  <c r="AS948" i="1"/>
  <c r="AS949" i="1"/>
  <c r="AS950" i="1"/>
  <c r="AS951" i="1"/>
  <c r="AS952" i="1"/>
  <c r="AS953" i="1"/>
  <c r="AS954" i="1"/>
  <c r="AS955" i="1"/>
  <c r="AS956" i="1"/>
  <c r="AS957" i="1"/>
  <c r="AS958" i="1"/>
  <c r="AS959" i="1"/>
  <c r="AS960" i="1"/>
  <c r="AS961" i="1"/>
  <c r="AS962" i="1"/>
  <c r="AS963" i="1"/>
  <c r="AS964" i="1"/>
  <c r="AS965" i="1"/>
  <c r="AS966" i="1"/>
  <c r="AS967" i="1"/>
  <c r="AS968" i="1"/>
  <c r="AS969" i="1"/>
  <c r="AS970" i="1"/>
  <c r="AS971" i="1"/>
  <c r="AS972" i="1"/>
  <c r="AS973" i="1"/>
  <c r="AS974" i="1"/>
  <c r="AS975" i="1"/>
  <c r="AS976" i="1"/>
  <c r="AS977" i="1"/>
  <c r="AS978" i="1"/>
  <c r="AS979" i="1"/>
  <c r="AS980" i="1"/>
  <c r="AS981" i="1"/>
  <c r="AS982" i="1"/>
  <c r="AS983" i="1"/>
  <c r="AS984" i="1"/>
  <c r="AS985" i="1"/>
  <c r="AS986" i="1"/>
  <c r="AS987" i="1"/>
  <c r="AS988" i="1"/>
  <c r="AS989" i="1"/>
  <c r="AS990" i="1"/>
  <c r="AS991" i="1"/>
  <c r="AS992" i="1"/>
  <c r="AS993" i="1"/>
  <c r="AS994" i="1"/>
  <c r="AS995" i="1"/>
  <c r="AS996" i="1"/>
  <c r="AS997" i="1"/>
  <c r="AS998" i="1"/>
  <c r="AS999" i="1"/>
  <c r="AS1000" i="1"/>
  <c r="AS1001" i="1"/>
  <c r="AS1002" i="1"/>
  <c r="AS1003" i="1"/>
  <c r="AS1004" i="1"/>
  <c r="AS1005" i="1"/>
  <c r="AS1006" i="1"/>
  <c r="AS1007" i="1"/>
  <c r="AS1008" i="1"/>
  <c r="AS1009" i="1"/>
  <c r="AS1010" i="1"/>
  <c r="AS1011" i="1"/>
  <c r="AS1012" i="1"/>
  <c r="AS1013" i="1"/>
  <c r="AS1014" i="1"/>
  <c r="AS1015" i="1"/>
  <c r="AS1016" i="1"/>
  <c r="AS1017" i="1"/>
  <c r="AS1018" i="1"/>
  <c r="AS1019" i="1"/>
  <c r="AS1020" i="1"/>
  <c r="AS1021" i="1"/>
  <c r="AS1022" i="1"/>
  <c r="AS1023" i="1"/>
  <c r="AS1024" i="1"/>
  <c r="AS1025" i="1"/>
  <c r="AS1026" i="1"/>
  <c r="AS1027" i="1"/>
  <c r="AS1028" i="1"/>
  <c r="AS1029" i="1"/>
  <c r="AS1030" i="1"/>
  <c r="AS1031" i="1"/>
  <c r="AS1032" i="1"/>
  <c r="AS1033" i="1"/>
  <c r="AS1034" i="1"/>
  <c r="AS1035" i="1"/>
  <c r="AS1036" i="1"/>
  <c r="AS1037" i="1"/>
  <c r="AS1038" i="1"/>
  <c r="AS1039" i="1"/>
  <c r="AS1040" i="1"/>
  <c r="AS1041" i="1"/>
  <c r="AS1042" i="1"/>
  <c r="AS1043" i="1"/>
  <c r="AS1044" i="1"/>
  <c r="AS1045" i="1"/>
  <c r="AS1046" i="1"/>
  <c r="AS1047" i="1"/>
  <c r="AS1048" i="1"/>
  <c r="AS1049" i="1"/>
  <c r="AS1050" i="1"/>
  <c r="AS1051" i="1"/>
  <c r="AS1052" i="1"/>
  <c r="AS1053" i="1"/>
  <c r="AS1054" i="1"/>
  <c r="AS1055" i="1"/>
  <c r="AS1056" i="1"/>
  <c r="AS1057" i="1"/>
  <c r="AS1058" i="1"/>
  <c r="AS1059" i="1"/>
  <c r="AS1060" i="1"/>
  <c r="AS1061" i="1"/>
  <c r="AS1062" i="1"/>
  <c r="AS1063" i="1"/>
  <c r="AS1064" i="1"/>
  <c r="AS1065" i="1"/>
  <c r="AS1066" i="1"/>
  <c r="AS1067" i="1"/>
  <c r="AS1068" i="1"/>
  <c r="AS1069" i="1"/>
  <c r="AS1070" i="1"/>
  <c r="AS1071" i="1"/>
  <c r="AS1072" i="1"/>
  <c r="AS1073" i="1"/>
  <c r="AS1074" i="1"/>
  <c r="AS1075" i="1"/>
  <c r="AS1076" i="1"/>
  <c r="AS1077" i="1"/>
  <c r="AS1078" i="1"/>
  <c r="AS1079" i="1"/>
  <c r="AS1080" i="1"/>
  <c r="AS1081" i="1"/>
  <c r="AS1082" i="1"/>
  <c r="AS1083" i="1"/>
  <c r="AS1084" i="1"/>
  <c r="AS1085" i="1"/>
  <c r="AS1086" i="1"/>
  <c r="AS1087" i="1"/>
  <c r="AS1088" i="1"/>
  <c r="AS1089" i="1"/>
  <c r="AS1090" i="1"/>
  <c r="AS1091" i="1"/>
  <c r="AS1092" i="1"/>
  <c r="AS1093" i="1"/>
  <c r="AS1094" i="1"/>
  <c r="AS1095" i="1"/>
  <c r="AS1096" i="1"/>
  <c r="AS1097" i="1"/>
  <c r="AS1098" i="1"/>
  <c r="AS1099" i="1"/>
  <c r="AS1100" i="1"/>
  <c r="AS1101" i="1"/>
  <c r="AS1102" i="1"/>
  <c r="AS1103" i="1"/>
  <c r="AS1104" i="1"/>
  <c r="AS1105" i="1"/>
  <c r="AS1106" i="1"/>
  <c r="AS1107" i="1"/>
  <c r="AS1108" i="1"/>
  <c r="AS1109" i="1"/>
  <c r="AS1110" i="1"/>
  <c r="AS1111" i="1"/>
  <c r="AS1112" i="1"/>
  <c r="AS1113" i="1"/>
  <c r="AS1114" i="1"/>
  <c r="AS1115" i="1"/>
  <c r="AS1116" i="1"/>
  <c r="AS1117" i="1"/>
  <c r="AS1118" i="1"/>
  <c r="AS1119" i="1"/>
  <c r="AS1120" i="1"/>
  <c r="AS1121" i="1"/>
  <c r="AS1122" i="1"/>
  <c r="AS1123" i="1"/>
  <c r="AS1124" i="1"/>
  <c r="AS1125" i="1"/>
  <c r="AS1126" i="1"/>
  <c r="AS1127" i="1"/>
  <c r="AS1128" i="1"/>
  <c r="AS1129" i="1"/>
  <c r="AS1130" i="1"/>
  <c r="AS1131" i="1"/>
  <c r="AS1132" i="1"/>
  <c r="AS1133" i="1"/>
  <c r="AS1134" i="1"/>
  <c r="AS1135" i="1"/>
  <c r="AS1136" i="1"/>
  <c r="AS1137" i="1"/>
  <c r="AS1138" i="1"/>
  <c r="AS1139" i="1"/>
  <c r="AS1140" i="1"/>
  <c r="AS1141" i="1"/>
  <c r="AS1142" i="1"/>
  <c r="AS1143" i="1"/>
  <c r="AS1144" i="1"/>
  <c r="AS1145" i="1"/>
  <c r="AS1146" i="1"/>
  <c r="AS1147" i="1"/>
  <c r="AS1148" i="1"/>
  <c r="AS1149" i="1"/>
  <c r="AS1150" i="1"/>
  <c r="AS1151" i="1"/>
  <c r="AS1152" i="1"/>
  <c r="AS1153" i="1"/>
  <c r="AS1154" i="1"/>
  <c r="AS1155" i="1"/>
  <c r="AS1156" i="1"/>
  <c r="AS1157" i="1"/>
  <c r="AS1158" i="1"/>
  <c r="AS1159" i="1"/>
  <c r="AS1160" i="1"/>
  <c r="AS1161" i="1"/>
  <c r="AS1162" i="1"/>
  <c r="AS1163" i="1"/>
  <c r="AS1164" i="1"/>
  <c r="AS1165" i="1"/>
  <c r="AS1166" i="1"/>
  <c r="AS1167" i="1"/>
  <c r="AS1168" i="1"/>
  <c r="AS1169" i="1"/>
  <c r="AS1170" i="1"/>
  <c r="AS1171" i="1"/>
  <c r="AS1172" i="1"/>
  <c r="AS1173" i="1"/>
  <c r="AS1174" i="1"/>
  <c r="AS1175" i="1"/>
  <c r="AS1176" i="1"/>
  <c r="AS1177" i="1"/>
  <c r="AS1178" i="1"/>
  <c r="AS1179" i="1"/>
  <c r="AS1180" i="1"/>
  <c r="AS1181" i="1"/>
  <c r="AS1182" i="1"/>
  <c r="AS1183" i="1"/>
  <c r="AS1184" i="1"/>
  <c r="AS1185" i="1"/>
  <c r="AS1186" i="1"/>
  <c r="AS1187" i="1"/>
  <c r="AS1188" i="1"/>
  <c r="AS1189" i="1"/>
  <c r="AS1190" i="1"/>
  <c r="AS1191" i="1"/>
  <c r="AS1192" i="1"/>
  <c r="AS1193" i="1"/>
  <c r="AS1194" i="1"/>
  <c r="AS1195" i="1"/>
  <c r="AS1196" i="1"/>
  <c r="AS1197" i="1"/>
  <c r="AS1198" i="1"/>
  <c r="AS1199" i="1"/>
  <c r="AS1200" i="1"/>
  <c r="AS1201" i="1"/>
  <c r="AS1202" i="1"/>
  <c r="AS1203" i="1"/>
  <c r="AS1204" i="1"/>
  <c r="AS1205" i="1"/>
  <c r="AS1206" i="1"/>
  <c r="AS1207" i="1"/>
  <c r="AS1208" i="1"/>
  <c r="AS1209" i="1"/>
  <c r="AS1210" i="1"/>
  <c r="AS1211" i="1"/>
  <c r="AS1212" i="1"/>
  <c r="AS1213" i="1"/>
  <c r="AS1214" i="1"/>
  <c r="AS1215" i="1"/>
  <c r="AS1216" i="1"/>
  <c r="AS1217" i="1"/>
  <c r="AS1218" i="1"/>
  <c r="AS1219" i="1"/>
  <c r="AS1220" i="1"/>
  <c r="AS1221" i="1"/>
  <c r="AS1222" i="1"/>
  <c r="AS1223" i="1"/>
  <c r="AS1224" i="1"/>
  <c r="AS1225" i="1"/>
  <c r="AS1226" i="1"/>
  <c r="AS1227" i="1"/>
  <c r="AS1228" i="1"/>
  <c r="AS1229" i="1"/>
  <c r="AS1230" i="1"/>
  <c r="AS1231" i="1"/>
  <c r="AS1232" i="1"/>
  <c r="AS1233" i="1"/>
  <c r="AS1234" i="1"/>
  <c r="AS1235" i="1"/>
  <c r="AS1236" i="1"/>
  <c r="AS1237" i="1"/>
  <c r="AS1238" i="1"/>
  <c r="AS1239" i="1"/>
  <c r="AS1240" i="1"/>
  <c r="AS1241" i="1"/>
  <c r="AS1242" i="1"/>
  <c r="AS1243" i="1"/>
  <c r="AS1244" i="1"/>
  <c r="AS1245" i="1"/>
  <c r="AS1246" i="1"/>
  <c r="AS1247" i="1"/>
  <c r="AS1248" i="1"/>
  <c r="AS1249" i="1"/>
  <c r="AS1250" i="1"/>
  <c r="AS1251" i="1"/>
  <c r="AS1252" i="1"/>
  <c r="AS1253" i="1"/>
  <c r="AS1254" i="1"/>
  <c r="AS1255" i="1"/>
  <c r="AS1256" i="1"/>
  <c r="AS1257" i="1"/>
  <c r="AS1258" i="1"/>
  <c r="AS1259" i="1"/>
  <c r="AS1260" i="1"/>
  <c r="AS1261" i="1"/>
  <c r="AS1262" i="1"/>
  <c r="AS1263" i="1"/>
  <c r="AS1264" i="1"/>
  <c r="AS1265" i="1"/>
  <c r="AS1266" i="1"/>
  <c r="AS1267" i="1"/>
  <c r="AS1268" i="1"/>
  <c r="AS1269" i="1"/>
  <c r="AS1270" i="1"/>
  <c r="AS1271" i="1"/>
  <c r="AS1272" i="1"/>
  <c r="AS1273" i="1"/>
  <c r="AS1274" i="1"/>
  <c r="AS1275" i="1"/>
  <c r="AS1276" i="1"/>
  <c r="AS1277" i="1"/>
  <c r="AS1278" i="1"/>
  <c r="AS1279" i="1"/>
  <c r="AS1280" i="1"/>
  <c r="AS1281" i="1"/>
  <c r="AS1282" i="1"/>
  <c r="AS1283" i="1"/>
  <c r="AS1284" i="1"/>
  <c r="AS1285" i="1"/>
  <c r="AS1286" i="1"/>
  <c r="AS1287" i="1"/>
  <c r="AS1288" i="1"/>
  <c r="AS1289" i="1"/>
  <c r="AS1290" i="1"/>
  <c r="AS1291" i="1"/>
  <c r="AS1292" i="1"/>
  <c r="AS1293" i="1"/>
  <c r="AS1294" i="1"/>
  <c r="AS1295" i="1"/>
  <c r="AS1296" i="1"/>
  <c r="AS1297" i="1"/>
  <c r="AS1298" i="1"/>
  <c r="AS1299" i="1"/>
  <c r="AS1300" i="1"/>
  <c r="AS1301" i="1"/>
  <c r="AS1302" i="1"/>
  <c r="AS1303" i="1"/>
  <c r="AS1304" i="1"/>
  <c r="AS1305" i="1"/>
  <c r="AS1306" i="1"/>
  <c r="AS1307" i="1"/>
  <c r="AS1308" i="1"/>
  <c r="AS1309" i="1"/>
  <c r="AS1310" i="1"/>
  <c r="AS1311" i="1"/>
  <c r="AS1312" i="1"/>
  <c r="AS1313" i="1"/>
  <c r="AS1314" i="1"/>
  <c r="AS1315" i="1"/>
  <c r="AS1316" i="1"/>
  <c r="AS1317" i="1"/>
  <c r="AS1318" i="1"/>
  <c r="AS1319" i="1"/>
  <c r="AS1320" i="1"/>
  <c r="AS1321" i="1"/>
  <c r="AS1322" i="1"/>
  <c r="AS1323" i="1"/>
  <c r="AS1324" i="1"/>
  <c r="AS1325" i="1"/>
  <c r="AS1326" i="1"/>
  <c r="AS1327" i="1"/>
  <c r="AS1328" i="1"/>
  <c r="AS1329" i="1"/>
  <c r="AS1330" i="1"/>
  <c r="AS1331" i="1"/>
  <c r="AS1332" i="1"/>
  <c r="AS1333" i="1"/>
  <c r="AS1334" i="1"/>
  <c r="AS1335" i="1"/>
  <c r="AS1336" i="1"/>
  <c r="AS1337" i="1"/>
  <c r="AS1338" i="1"/>
  <c r="AS1339" i="1"/>
  <c r="AS1340" i="1"/>
  <c r="AS1341" i="1"/>
  <c r="AS1342" i="1"/>
  <c r="AS1343" i="1"/>
  <c r="AS1344" i="1"/>
  <c r="AS1345" i="1"/>
  <c r="AS1346" i="1"/>
  <c r="AS1347" i="1"/>
  <c r="AS1348" i="1"/>
  <c r="AS1349" i="1"/>
  <c r="AS1350" i="1"/>
  <c r="AS1351" i="1"/>
  <c r="AS1352" i="1"/>
  <c r="AS1353" i="1"/>
  <c r="AS1354" i="1"/>
  <c r="AS1355" i="1"/>
  <c r="AS1356" i="1"/>
  <c r="AS1357" i="1"/>
  <c r="AS1358" i="1"/>
  <c r="AS1359" i="1"/>
  <c r="AS1360" i="1"/>
  <c r="AS1361" i="1"/>
  <c r="AS1362" i="1"/>
  <c r="AS1363" i="1"/>
  <c r="AS1364" i="1"/>
  <c r="AS1365" i="1"/>
  <c r="AS1366" i="1"/>
  <c r="AS1367" i="1"/>
  <c r="AS1368" i="1"/>
  <c r="AS1369" i="1"/>
  <c r="AS1370" i="1"/>
  <c r="AS1371" i="1"/>
  <c r="AS1372" i="1"/>
  <c r="AS1373" i="1"/>
  <c r="AS1374" i="1"/>
  <c r="AS1375" i="1"/>
  <c r="AS1376" i="1"/>
  <c r="AS1377" i="1"/>
  <c r="AS1378" i="1"/>
  <c r="AS1379" i="1"/>
  <c r="AS1380" i="1"/>
  <c r="AS1381" i="1"/>
  <c r="AS1382" i="1"/>
  <c r="AS1383" i="1"/>
  <c r="AS1384" i="1"/>
  <c r="AS1385" i="1"/>
  <c r="AS1386" i="1"/>
  <c r="AS1387" i="1"/>
  <c r="AS1388" i="1"/>
  <c r="AS1389" i="1"/>
  <c r="AS1390" i="1"/>
  <c r="AS1391" i="1"/>
  <c r="AS1392" i="1"/>
  <c r="AS1393" i="1"/>
  <c r="AS1394" i="1"/>
  <c r="AS1395" i="1"/>
  <c r="AS1396" i="1"/>
  <c r="AS1397" i="1"/>
  <c r="AS1398" i="1"/>
  <c r="AS1399" i="1"/>
  <c r="AS1400" i="1"/>
  <c r="AS1401" i="1"/>
  <c r="AS1402" i="1"/>
  <c r="AS1403" i="1"/>
  <c r="AS1404" i="1"/>
  <c r="AS1405" i="1"/>
  <c r="AS1406" i="1"/>
  <c r="AS1407" i="1"/>
  <c r="AS1408" i="1"/>
  <c r="AS1409" i="1"/>
  <c r="AS1410" i="1"/>
  <c r="AS1411" i="1"/>
  <c r="AS1412" i="1"/>
  <c r="AS1413" i="1"/>
  <c r="AS1414" i="1"/>
  <c r="AS1415" i="1"/>
  <c r="AS1416" i="1"/>
  <c r="AS1417" i="1"/>
  <c r="AS1418" i="1"/>
  <c r="AS1419" i="1"/>
  <c r="AS1420" i="1"/>
  <c r="AS1421" i="1"/>
  <c r="AS1422" i="1"/>
  <c r="AS1423" i="1"/>
  <c r="AS1424" i="1"/>
  <c r="AS1425" i="1"/>
  <c r="AS1426" i="1"/>
  <c r="AS1427" i="1"/>
  <c r="AS1428" i="1"/>
  <c r="AS1429" i="1"/>
  <c r="AS1430" i="1"/>
  <c r="AS1431" i="1"/>
  <c r="AS1432" i="1"/>
  <c r="AS1433" i="1"/>
  <c r="AS1434" i="1"/>
  <c r="AS1435" i="1"/>
  <c r="AS1436" i="1"/>
  <c r="AS1437" i="1"/>
  <c r="AS1438" i="1"/>
  <c r="AS1439" i="1"/>
  <c r="AS1440" i="1"/>
  <c r="AS1441" i="1"/>
  <c r="AS1442" i="1"/>
  <c r="AS1443" i="1"/>
  <c r="AS1444" i="1"/>
  <c r="AS1445" i="1"/>
  <c r="AS1446" i="1"/>
  <c r="AS1447" i="1"/>
  <c r="AS1448" i="1"/>
  <c r="AS1449" i="1"/>
  <c r="AS1450" i="1"/>
  <c r="AS1451" i="1"/>
  <c r="AS1452" i="1"/>
  <c r="AS1453" i="1"/>
  <c r="AS1454" i="1"/>
  <c r="AS1455" i="1"/>
  <c r="AS1456" i="1"/>
  <c r="AS1457" i="1"/>
  <c r="AS1458" i="1"/>
  <c r="AS1459" i="1"/>
  <c r="AS1460" i="1"/>
  <c r="AS1461" i="1"/>
  <c r="AS1462" i="1"/>
  <c r="AS1463" i="1"/>
  <c r="AS1464" i="1"/>
  <c r="AS1465" i="1"/>
  <c r="AS1466" i="1"/>
  <c r="AS1467" i="1"/>
  <c r="AS1468" i="1"/>
  <c r="AS1469" i="1"/>
  <c r="AS1470" i="1"/>
  <c r="AS1471" i="1"/>
  <c r="AS1472" i="1"/>
  <c r="AS1473" i="1"/>
  <c r="AS1474" i="1"/>
  <c r="AS1475" i="1"/>
  <c r="AS1476" i="1"/>
  <c r="AS1477" i="1"/>
  <c r="AS1478" i="1"/>
  <c r="AS1479" i="1"/>
  <c r="AS1480" i="1"/>
  <c r="AS1481" i="1"/>
  <c r="AS1482" i="1"/>
  <c r="AS1483" i="1"/>
  <c r="AS1484" i="1"/>
  <c r="AS1485" i="1"/>
  <c r="AS1486" i="1"/>
  <c r="AS1487" i="1"/>
  <c r="AS1488" i="1"/>
  <c r="AS1489" i="1"/>
  <c r="AS1490" i="1"/>
  <c r="AS1491" i="1"/>
  <c r="AS1492" i="1"/>
  <c r="AS1493" i="1"/>
  <c r="AS1494" i="1"/>
  <c r="AS1495" i="1"/>
  <c r="AS1496" i="1"/>
  <c r="AS1497" i="1"/>
  <c r="AS1498" i="1"/>
  <c r="AS1499" i="1"/>
  <c r="AS1500" i="1"/>
  <c r="AS1501" i="1"/>
  <c r="AS1502" i="1"/>
  <c r="AS1503" i="1"/>
  <c r="AS1504" i="1"/>
  <c r="AS1505" i="1"/>
  <c r="AS1506" i="1"/>
  <c r="AS1507" i="1"/>
  <c r="AS1508" i="1"/>
  <c r="AS1509" i="1"/>
  <c r="AS1510" i="1"/>
  <c r="AS1511" i="1"/>
  <c r="AS1512" i="1"/>
  <c r="AS1513" i="1"/>
  <c r="AS1514" i="1"/>
  <c r="AS1515" i="1"/>
  <c r="AS1516" i="1"/>
  <c r="AS1517" i="1"/>
  <c r="AS1518" i="1"/>
  <c r="AS1519" i="1"/>
  <c r="AS1520" i="1"/>
  <c r="AS1521" i="1"/>
  <c r="AS1522" i="1"/>
  <c r="AS1523" i="1"/>
  <c r="AS1524" i="1"/>
  <c r="AS1525" i="1"/>
  <c r="AS1526" i="1"/>
  <c r="AS1527" i="1"/>
  <c r="AS1528" i="1"/>
  <c r="AS1529" i="1"/>
  <c r="AS1530" i="1"/>
  <c r="AS1531" i="1"/>
  <c r="AS1532" i="1"/>
  <c r="AS1533" i="1"/>
  <c r="AS1534" i="1"/>
  <c r="AS1535" i="1"/>
  <c r="AS1536" i="1"/>
  <c r="AS1537" i="1"/>
  <c r="AS1538" i="1"/>
  <c r="AS1539" i="1"/>
  <c r="AS1540" i="1"/>
  <c r="AS1541" i="1"/>
  <c r="AS1542" i="1"/>
  <c r="AS1543" i="1"/>
  <c r="AS1544" i="1"/>
  <c r="AS1545" i="1"/>
  <c r="AS1546" i="1"/>
  <c r="AS1547" i="1"/>
  <c r="AS1548" i="1"/>
  <c r="AS1549" i="1"/>
  <c r="AS1550" i="1"/>
  <c r="AS1551" i="1"/>
  <c r="AS1552" i="1"/>
  <c r="AS1553" i="1"/>
  <c r="AS1554" i="1"/>
  <c r="AS1555" i="1"/>
  <c r="AS1556" i="1"/>
  <c r="AS1557" i="1"/>
  <c r="AS1558" i="1"/>
  <c r="AS1559" i="1"/>
  <c r="AS1560" i="1"/>
  <c r="AS1561" i="1"/>
  <c r="AS1562" i="1"/>
  <c r="AS1563" i="1"/>
  <c r="AS1564" i="1"/>
  <c r="AS1565" i="1"/>
  <c r="AS1566" i="1"/>
  <c r="AS1567" i="1"/>
  <c r="AS1568" i="1"/>
  <c r="AS1569" i="1"/>
  <c r="AS1570" i="1"/>
  <c r="AS1571" i="1"/>
  <c r="AS1572" i="1"/>
  <c r="AS1573" i="1"/>
  <c r="AS1574" i="1"/>
  <c r="AS1575" i="1"/>
  <c r="AS1576" i="1"/>
  <c r="AS1577" i="1"/>
  <c r="AS1578" i="1"/>
  <c r="AS1579" i="1"/>
  <c r="AS1580" i="1"/>
  <c r="AS1581" i="1"/>
  <c r="AS1582" i="1"/>
  <c r="AS1583" i="1"/>
  <c r="AS1584" i="1"/>
  <c r="AS1585" i="1"/>
  <c r="AS1586" i="1"/>
  <c r="AS1587" i="1"/>
  <c r="AS1588" i="1"/>
  <c r="AS1589" i="1"/>
  <c r="AS1590" i="1"/>
  <c r="AS1591" i="1"/>
  <c r="AS1592" i="1"/>
  <c r="AS1593" i="1"/>
  <c r="AS1594" i="1"/>
  <c r="AS1595" i="1"/>
  <c r="AS1596" i="1"/>
  <c r="AS1597" i="1"/>
  <c r="AS1598" i="1"/>
  <c r="AS1599" i="1"/>
  <c r="AS1600" i="1"/>
  <c r="AS1601" i="1"/>
  <c r="AS1602" i="1"/>
  <c r="AS1603" i="1"/>
  <c r="AS1604" i="1"/>
  <c r="AS1605" i="1"/>
  <c r="AS1606" i="1"/>
  <c r="AS1607" i="1"/>
  <c r="AS1608" i="1"/>
  <c r="AS1609" i="1"/>
  <c r="AS1610" i="1"/>
  <c r="AS1611" i="1"/>
  <c r="AS1612" i="1"/>
  <c r="AS1613" i="1"/>
  <c r="AS1614" i="1"/>
  <c r="AS1615" i="1"/>
  <c r="AS1616" i="1"/>
  <c r="AS1617" i="1"/>
  <c r="AS1618" i="1"/>
  <c r="AS1619" i="1"/>
  <c r="AS1620" i="1"/>
  <c r="AS1621" i="1"/>
  <c r="AS1622" i="1"/>
  <c r="AS1623" i="1"/>
  <c r="AS1624" i="1"/>
  <c r="AS1625" i="1"/>
  <c r="AS1626" i="1"/>
  <c r="AS1627" i="1"/>
  <c r="AS1628" i="1"/>
  <c r="AS1629" i="1"/>
  <c r="AS1630" i="1"/>
  <c r="AS1631" i="1"/>
  <c r="AS1632" i="1"/>
  <c r="AS1633" i="1"/>
  <c r="AS1634" i="1"/>
  <c r="AS1635" i="1"/>
  <c r="AS1636" i="1"/>
  <c r="AS1637" i="1"/>
  <c r="AS1638" i="1"/>
  <c r="AS1639" i="1"/>
  <c r="AS1640" i="1"/>
  <c r="AS1641" i="1"/>
  <c r="AS1642" i="1"/>
  <c r="AS1643" i="1"/>
  <c r="AS1644" i="1"/>
  <c r="AS1645" i="1"/>
  <c r="AS1646" i="1"/>
  <c r="AS1647" i="1"/>
  <c r="AS1648" i="1"/>
  <c r="AS1649" i="1"/>
  <c r="AS1650" i="1"/>
  <c r="AS1651" i="1"/>
  <c r="AS1652" i="1"/>
  <c r="AS1653" i="1"/>
  <c r="AS1654" i="1"/>
  <c r="AS1655" i="1"/>
  <c r="AS1656" i="1"/>
  <c r="AS1657" i="1"/>
  <c r="AS1658" i="1"/>
  <c r="AS1659" i="1"/>
  <c r="AS1660" i="1"/>
  <c r="AS1661" i="1"/>
  <c r="AS1662" i="1"/>
  <c r="AS1663" i="1"/>
  <c r="AS1664" i="1"/>
  <c r="AS1665" i="1"/>
  <c r="AS1666" i="1"/>
  <c r="AS1667" i="1"/>
  <c r="AS1668" i="1"/>
  <c r="AS1669" i="1"/>
  <c r="AS1670" i="1"/>
  <c r="AS1671" i="1"/>
  <c r="AS1672" i="1"/>
  <c r="AS1673" i="1"/>
  <c r="AS1674" i="1"/>
  <c r="AS1675" i="1"/>
  <c r="AS1676" i="1"/>
  <c r="AS1677" i="1"/>
  <c r="AS1678" i="1"/>
  <c r="AS1679" i="1"/>
  <c r="AS1680" i="1"/>
  <c r="AS1681" i="1"/>
  <c r="AS1682" i="1"/>
  <c r="AS1683" i="1"/>
  <c r="AS1684" i="1"/>
  <c r="AS1685" i="1"/>
  <c r="AS1686" i="1"/>
  <c r="AS1687" i="1"/>
  <c r="AS1688" i="1"/>
  <c r="AS1689" i="1"/>
  <c r="AS1690" i="1"/>
  <c r="AS1691" i="1"/>
  <c r="AS1692" i="1"/>
  <c r="AS1693" i="1"/>
  <c r="AS1694" i="1"/>
  <c r="AS1695" i="1"/>
  <c r="AS1696" i="1"/>
  <c r="AS1697" i="1"/>
  <c r="AS1698" i="1"/>
  <c r="AS1699" i="1"/>
  <c r="AS1700" i="1"/>
  <c r="AS1701" i="1"/>
  <c r="AS1702" i="1"/>
  <c r="AS1703" i="1"/>
  <c r="AS1704" i="1"/>
  <c r="AS1705" i="1"/>
  <c r="AS1706" i="1"/>
  <c r="AS1707" i="1"/>
  <c r="AS1708" i="1"/>
  <c r="AS1709" i="1"/>
  <c r="AS1710" i="1"/>
  <c r="AS1711" i="1"/>
  <c r="AS1712" i="1"/>
  <c r="AS1713" i="1"/>
  <c r="AS1714" i="1"/>
  <c r="AS1715" i="1"/>
  <c r="AS1716" i="1"/>
  <c r="AS1717" i="1"/>
  <c r="AS1718" i="1"/>
  <c r="AS1719" i="1"/>
  <c r="AS1720" i="1"/>
  <c r="AS1721" i="1"/>
  <c r="AS1722" i="1"/>
  <c r="AS1723" i="1"/>
  <c r="AS1724" i="1"/>
  <c r="AS1725" i="1"/>
  <c r="AS1726" i="1"/>
  <c r="AS1727" i="1"/>
  <c r="AS1728" i="1"/>
  <c r="AS1729" i="1"/>
  <c r="AS1730" i="1"/>
  <c r="AS1731" i="1"/>
  <c r="AS1732" i="1"/>
  <c r="AS1733" i="1"/>
  <c r="AS1734" i="1"/>
  <c r="AS1735" i="1"/>
  <c r="AS1736" i="1"/>
  <c r="AS1737" i="1"/>
  <c r="AS1738" i="1"/>
  <c r="AS1739" i="1"/>
  <c r="AS1740" i="1"/>
  <c r="AS1741" i="1"/>
  <c r="AS1742" i="1"/>
  <c r="AS1743" i="1"/>
  <c r="AS1744" i="1"/>
  <c r="AS1745" i="1"/>
  <c r="AS1746" i="1"/>
  <c r="AS1747" i="1"/>
  <c r="AS1748" i="1"/>
  <c r="AS1749" i="1"/>
  <c r="AS1750" i="1"/>
  <c r="AS1751" i="1"/>
  <c r="AS1752" i="1"/>
  <c r="AS1753" i="1"/>
  <c r="AS1754" i="1"/>
  <c r="AS1755" i="1"/>
  <c r="AS1756" i="1"/>
  <c r="AS1757" i="1"/>
  <c r="AS1758" i="1"/>
  <c r="AS1759" i="1"/>
  <c r="AS1760" i="1"/>
  <c r="AS1761" i="1"/>
  <c r="AS1762" i="1"/>
  <c r="AS1763" i="1"/>
  <c r="AS1764" i="1"/>
  <c r="AS1765" i="1"/>
  <c r="AS1766" i="1"/>
  <c r="AS1767" i="1"/>
  <c r="AS1768" i="1"/>
  <c r="AS1769" i="1"/>
  <c r="AS1770" i="1"/>
  <c r="AS1771" i="1"/>
  <c r="AS1772" i="1"/>
  <c r="AS1773" i="1"/>
  <c r="AS1774" i="1"/>
  <c r="AS1775" i="1"/>
  <c r="AS1776" i="1"/>
  <c r="AS1777" i="1"/>
  <c r="AS1778" i="1"/>
  <c r="AS1779" i="1"/>
  <c r="AS1780" i="1"/>
  <c r="AS1781" i="1"/>
  <c r="AS1782" i="1"/>
  <c r="AS1783" i="1"/>
  <c r="AS1784" i="1"/>
  <c r="AS1785" i="1"/>
  <c r="AS1786" i="1"/>
  <c r="AS1787" i="1"/>
  <c r="AS1788" i="1"/>
  <c r="AS1789" i="1"/>
  <c r="AS1790" i="1"/>
  <c r="AS1791" i="1"/>
  <c r="AS1792" i="1"/>
  <c r="AS1793" i="1"/>
  <c r="AS1794" i="1"/>
  <c r="AS1795" i="1"/>
  <c r="AS1796" i="1"/>
  <c r="AS1797" i="1"/>
  <c r="AS1798" i="1"/>
  <c r="AS1799" i="1"/>
  <c r="AS1800" i="1"/>
  <c r="AS1801" i="1"/>
  <c r="AS1802" i="1"/>
  <c r="AS1803" i="1"/>
  <c r="AS1804" i="1"/>
  <c r="AS1805" i="1"/>
  <c r="AS1806" i="1"/>
  <c r="AS1807" i="1"/>
  <c r="AS1808" i="1"/>
  <c r="AS1809" i="1"/>
  <c r="AS1810" i="1"/>
  <c r="AS1811" i="1"/>
  <c r="AS1812" i="1"/>
  <c r="AS1813" i="1"/>
  <c r="AS1814" i="1"/>
  <c r="AS1815" i="1"/>
  <c r="AS1816" i="1"/>
  <c r="AS1817" i="1"/>
  <c r="AS1818" i="1"/>
  <c r="AS1819" i="1"/>
  <c r="AS1820" i="1"/>
  <c r="AS1821" i="1"/>
  <c r="AS1822" i="1"/>
  <c r="AS1823" i="1"/>
  <c r="AS1824" i="1"/>
  <c r="AS1825" i="1"/>
  <c r="AS1826" i="1"/>
  <c r="AS1827" i="1"/>
  <c r="AS1828" i="1"/>
  <c r="AS1829" i="1"/>
  <c r="AS1830" i="1"/>
  <c r="AS1831" i="1"/>
  <c r="AS1832" i="1"/>
  <c r="AS1833" i="1"/>
  <c r="AS1834" i="1"/>
  <c r="AS1835" i="1"/>
  <c r="AS1836" i="1"/>
  <c r="AS1837" i="1"/>
  <c r="AS1838" i="1"/>
  <c r="AS1839" i="1"/>
  <c r="AS1840" i="1"/>
  <c r="AS1841" i="1"/>
  <c r="AS1842" i="1"/>
  <c r="AS1843" i="1"/>
  <c r="AS1844" i="1"/>
  <c r="AS1845" i="1"/>
  <c r="AS1846" i="1"/>
  <c r="AS1847" i="1"/>
  <c r="AS1848" i="1"/>
  <c r="AS1849" i="1"/>
  <c r="AS1850" i="1"/>
  <c r="AS1851" i="1"/>
  <c r="AS1852" i="1"/>
  <c r="AS1853" i="1"/>
  <c r="AS1854" i="1"/>
  <c r="AS1855" i="1"/>
  <c r="AS1856" i="1"/>
  <c r="AS1857" i="1"/>
  <c r="AS1858" i="1"/>
  <c r="AS1859" i="1"/>
  <c r="AS1860" i="1"/>
  <c r="AS1861" i="1"/>
  <c r="AS1862" i="1"/>
  <c r="AS1863" i="1"/>
  <c r="AS1864" i="1"/>
  <c r="AS1865" i="1"/>
  <c r="AS1866" i="1"/>
  <c r="AS1867" i="1"/>
  <c r="AS1868" i="1"/>
  <c r="AS1869" i="1"/>
  <c r="AS1870" i="1"/>
  <c r="AS1871" i="1"/>
  <c r="AS1872" i="1"/>
  <c r="AS1873" i="1"/>
  <c r="AS1874" i="1"/>
  <c r="AS1875" i="1"/>
  <c r="AS1876" i="1"/>
  <c r="AS1877" i="1"/>
  <c r="AS1878" i="1"/>
  <c r="AS1879" i="1"/>
  <c r="AS1880" i="1"/>
  <c r="AS1881" i="1"/>
  <c r="AS1882" i="1"/>
  <c r="AS1883" i="1"/>
  <c r="AS1884" i="1"/>
  <c r="AS1885" i="1"/>
  <c r="AS1886" i="1"/>
  <c r="AS1887" i="1"/>
  <c r="AS1888" i="1"/>
  <c r="AS1889" i="1"/>
  <c r="AS1890" i="1"/>
  <c r="AS1891" i="1"/>
  <c r="AS1892" i="1"/>
  <c r="AS1893" i="1"/>
  <c r="AS1894" i="1"/>
  <c r="AS1895" i="1"/>
  <c r="AS1896" i="1"/>
  <c r="AS1897" i="1"/>
  <c r="AS1898" i="1"/>
  <c r="AS1899" i="1"/>
  <c r="AS1900" i="1"/>
  <c r="AS1901" i="1"/>
  <c r="AS1902" i="1"/>
  <c r="AS1903" i="1"/>
  <c r="AS1904" i="1"/>
  <c r="AS1905" i="1"/>
  <c r="AS1906" i="1"/>
  <c r="AS1907" i="1"/>
  <c r="AS1908" i="1"/>
  <c r="AS1909" i="1"/>
  <c r="AS1910" i="1"/>
  <c r="AS1911" i="1"/>
  <c r="AS1912" i="1"/>
  <c r="AS1913" i="1"/>
  <c r="AS1914" i="1"/>
  <c r="AS1915" i="1"/>
  <c r="AS1916" i="1"/>
  <c r="AS1917" i="1"/>
  <c r="AS1918" i="1"/>
  <c r="AS1919" i="1"/>
  <c r="AS1920" i="1"/>
  <c r="AS1921" i="1"/>
  <c r="AS1922" i="1"/>
  <c r="AS1923" i="1"/>
  <c r="AS1924" i="1"/>
  <c r="AS1925" i="1"/>
  <c r="AS1926" i="1"/>
  <c r="AS1927" i="1"/>
  <c r="AS1928" i="1"/>
  <c r="AS1929" i="1"/>
  <c r="AS1930" i="1"/>
  <c r="AS1931" i="1"/>
  <c r="AS1932" i="1"/>
  <c r="AS1933" i="1"/>
  <c r="AS1934" i="1"/>
  <c r="AS1935" i="1"/>
  <c r="AS1936" i="1"/>
  <c r="AS1937" i="1"/>
  <c r="AS1938" i="1"/>
  <c r="AS1939" i="1"/>
  <c r="AS1940" i="1"/>
  <c r="AS1941" i="1"/>
  <c r="AS1942" i="1"/>
  <c r="AS1943" i="1"/>
  <c r="AS1944" i="1"/>
  <c r="AS1945" i="1"/>
  <c r="AS1946" i="1"/>
  <c r="AS1947" i="1"/>
  <c r="AS1948" i="1"/>
  <c r="AS1949" i="1"/>
  <c r="AS1950" i="1"/>
  <c r="AS1951" i="1"/>
  <c r="AS1952" i="1"/>
  <c r="AS1953" i="1"/>
  <c r="AS1954" i="1"/>
  <c r="AS1955" i="1"/>
  <c r="AS1956" i="1"/>
  <c r="AS1957" i="1"/>
  <c r="AS1958" i="1"/>
  <c r="AS1959" i="1"/>
  <c r="AS1960" i="1"/>
  <c r="AS1961" i="1"/>
  <c r="AS1962" i="1"/>
  <c r="AS1963" i="1"/>
  <c r="AS1964" i="1"/>
  <c r="AS1965" i="1"/>
  <c r="AS1966" i="1"/>
  <c r="AS1967" i="1"/>
  <c r="AS1968" i="1"/>
  <c r="AS1969" i="1"/>
  <c r="AS1970" i="1"/>
  <c r="AS1971" i="1"/>
  <c r="AS1972" i="1"/>
  <c r="AS1973" i="1"/>
  <c r="AS1974" i="1"/>
  <c r="AS1975" i="1"/>
  <c r="AS1976" i="1"/>
  <c r="AS1977" i="1"/>
  <c r="AS1978" i="1"/>
  <c r="AS1979" i="1"/>
  <c r="AS1980" i="1"/>
  <c r="AS1981" i="1"/>
  <c r="AS1982" i="1"/>
  <c r="AS1983" i="1"/>
  <c r="AS1984" i="1"/>
  <c r="AS1985" i="1"/>
  <c r="AS1986" i="1"/>
  <c r="AS1987" i="1"/>
  <c r="AS1988" i="1"/>
  <c r="AS1989" i="1"/>
  <c r="AS1990" i="1"/>
  <c r="AS1991" i="1"/>
  <c r="AS1992" i="1"/>
  <c r="AS1993" i="1"/>
  <c r="AS1994" i="1"/>
  <c r="AS1995" i="1"/>
  <c r="AS1996" i="1"/>
  <c r="AS1997" i="1"/>
  <c r="AS1998" i="1"/>
  <c r="AS1999" i="1"/>
  <c r="AS2000" i="1"/>
  <c r="AS2001" i="1"/>
  <c r="AS2002" i="1"/>
  <c r="AS2003" i="1"/>
  <c r="AS2004" i="1"/>
  <c r="AS2005" i="1"/>
  <c r="AS2006" i="1"/>
  <c r="AS2007" i="1"/>
  <c r="AS2008" i="1"/>
  <c r="AS2009" i="1"/>
  <c r="AS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R751" i="1"/>
  <c r="AR752" i="1"/>
  <c r="AR753" i="1"/>
  <c r="AR754" i="1"/>
  <c r="AR755" i="1"/>
  <c r="AR756" i="1"/>
  <c r="AR757" i="1"/>
  <c r="AR758" i="1"/>
  <c r="AR759" i="1"/>
  <c r="AR760" i="1"/>
  <c r="AR761" i="1"/>
  <c r="AR762" i="1"/>
  <c r="AR763" i="1"/>
  <c r="AR764" i="1"/>
  <c r="AR765" i="1"/>
  <c r="AR766" i="1"/>
  <c r="AR767" i="1"/>
  <c r="AR768" i="1"/>
  <c r="AR769" i="1"/>
  <c r="AR770" i="1"/>
  <c r="AR771" i="1"/>
  <c r="AR772" i="1"/>
  <c r="AR773" i="1"/>
  <c r="AR774" i="1"/>
  <c r="AR775" i="1"/>
  <c r="AR776" i="1"/>
  <c r="AR777" i="1"/>
  <c r="AR778" i="1"/>
  <c r="AR779" i="1"/>
  <c r="AR780" i="1"/>
  <c r="AR781" i="1"/>
  <c r="AR782" i="1"/>
  <c r="AR783" i="1"/>
  <c r="AR784" i="1"/>
  <c r="AR785" i="1"/>
  <c r="AR786" i="1"/>
  <c r="AR787" i="1"/>
  <c r="AR788" i="1"/>
  <c r="AR789" i="1"/>
  <c r="AR790" i="1"/>
  <c r="AR791" i="1"/>
  <c r="AR792" i="1"/>
  <c r="AR793" i="1"/>
  <c r="AR794" i="1"/>
  <c r="AR795" i="1"/>
  <c r="AR796" i="1"/>
  <c r="AR797" i="1"/>
  <c r="AR798" i="1"/>
  <c r="AR799" i="1"/>
  <c r="AR800" i="1"/>
  <c r="AR801" i="1"/>
  <c r="AR802" i="1"/>
  <c r="AR803" i="1"/>
  <c r="AR804" i="1"/>
  <c r="AR805" i="1"/>
  <c r="AR806" i="1"/>
  <c r="AR807" i="1"/>
  <c r="AR808" i="1"/>
  <c r="AR809" i="1"/>
  <c r="AR810" i="1"/>
  <c r="AR811" i="1"/>
  <c r="AR812" i="1"/>
  <c r="AR813" i="1"/>
  <c r="AR814" i="1"/>
  <c r="AR815" i="1"/>
  <c r="AR816" i="1"/>
  <c r="AR817" i="1"/>
  <c r="AR818" i="1"/>
  <c r="AR819" i="1"/>
  <c r="AR820" i="1"/>
  <c r="AR821" i="1"/>
  <c r="AR822" i="1"/>
  <c r="AR823" i="1"/>
  <c r="AR824" i="1"/>
  <c r="AR825" i="1"/>
  <c r="AR826" i="1"/>
  <c r="AR827" i="1"/>
  <c r="AR828" i="1"/>
  <c r="AR829" i="1"/>
  <c r="AR830" i="1"/>
  <c r="AR831" i="1"/>
  <c r="AR832" i="1"/>
  <c r="AR833" i="1"/>
  <c r="AR834" i="1"/>
  <c r="AR835" i="1"/>
  <c r="AR836" i="1"/>
  <c r="AR837" i="1"/>
  <c r="AR838" i="1"/>
  <c r="AR839" i="1"/>
  <c r="AR840" i="1"/>
  <c r="AR841" i="1"/>
  <c r="AR842" i="1"/>
  <c r="AR843" i="1"/>
  <c r="AR844" i="1"/>
  <c r="AR845" i="1"/>
  <c r="AR846" i="1"/>
  <c r="AR847" i="1"/>
  <c r="AR848" i="1"/>
  <c r="AR849" i="1"/>
  <c r="AR850" i="1"/>
  <c r="AR851" i="1"/>
  <c r="AR852" i="1"/>
  <c r="AR853" i="1"/>
  <c r="AR854" i="1"/>
  <c r="AR855" i="1"/>
  <c r="AR856" i="1"/>
  <c r="AR857" i="1"/>
  <c r="AR858" i="1"/>
  <c r="AR859" i="1"/>
  <c r="AR860" i="1"/>
  <c r="AR861" i="1"/>
  <c r="AR862" i="1"/>
  <c r="AR863" i="1"/>
  <c r="AR864" i="1"/>
  <c r="AR865" i="1"/>
  <c r="AR866" i="1"/>
  <c r="AR867" i="1"/>
  <c r="AR868" i="1"/>
  <c r="AR869" i="1"/>
  <c r="AR870" i="1"/>
  <c r="AR871" i="1"/>
  <c r="AR872" i="1"/>
  <c r="AR873" i="1"/>
  <c r="AR874" i="1"/>
  <c r="AR875" i="1"/>
  <c r="AR876" i="1"/>
  <c r="AR877" i="1"/>
  <c r="AR878" i="1"/>
  <c r="AR879" i="1"/>
  <c r="AR880" i="1"/>
  <c r="AR881" i="1"/>
  <c r="AR882" i="1"/>
  <c r="AR883" i="1"/>
  <c r="AR884" i="1"/>
  <c r="AR885" i="1"/>
  <c r="AR886" i="1"/>
  <c r="AR887" i="1"/>
  <c r="AR888" i="1"/>
  <c r="AR889" i="1"/>
  <c r="AR890" i="1"/>
  <c r="AR891" i="1"/>
  <c r="AR892" i="1"/>
  <c r="AR893" i="1"/>
  <c r="AR894" i="1"/>
  <c r="AR895" i="1"/>
  <c r="AR896" i="1"/>
  <c r="AR897" i="1"/>
  <c r="AR898" i="1"/>
  <c r="AR899" i="1"/>
  <c r="AR900" i="1"/>
  <c r="AR901" i="1"/>
  <c r="AR902" i="1"/>
  <c r="AR903" i="1"/>
  <c r="AR904" i="1"/>
  <c r="AR905" i="1"/>
  <c r="AR906" i="1"/>
  <c r="AR907" i="1"/>
  <c r="AR908" i="1"/>
  <c r="AR909" i="1"/>
  <c r="AR910" i="1"/>
  <c r="AR911" i="1"/>
  <c r="AR912" i="1"/>
  <c r="AR913" i="1"/>
  <c r="AR914" i="1"/>
  <c r="AR915" i="1"/>
  <c r="AR916" i="1"/>
  <c r="AR917" i="1"/>
  <c r="AR918" i="1"/>
  <c r="AR919" i="1"/>
  <c r="AR920" i="1"/>
  <c r="AR921" i="1"/>
  <c r="AR922" i="1"/>
  <c r="AR923" i="1"/>
  <c r="AR924" i="1"/>
  <c r="AR925" i="1"/>
  <c r="AR926" i="1"/>
  <c r="AR927" i="1"/>
  <c r="AR928" i="1"/>
  <c r="AR929" i="1"/>
  <c r="AR930" i="1"/>
  <c r="AR931" i="1"/>
  <c r="AR932" i="1"/>
  <c r="AR933" i="1"/>
  <c r="AR934" i="1"/>
  <c r="AR935" i="1"/>
  <c r="AR936" i="1"/>
  <c r="AR937" i="1"/>
  <c r="AR938" i="1"/>
  <c r="AR939" i="1"/>
  <c r="AR940" i="1"/>
  <c r="AR941" i="1"/>
  <c r="AR942" i="1"/>
  <c r="AR943" i="1"/>
  <c r="AR944" i="1"/>
  <c r="AR945" i="1"/>
  <c r="AR946" i="1"/>
  <c r="AR947" i="1"/>
  <c r="AR948" i="1"/>
  <c r="AR949" i="1"/>
  <c r="AR950" i="1"/>
  <c r="AR951" i="1"/>
  <c r="AR952" i="1"/>
  <c r="AR953" i="1"/>
  <c r="AR954" i="1"/>
  <c r="AR955" i="1"/>
  <c r="AR956" i="1"/>
  <c r="AR957" i="1"/>
  <c r="AR958" i="1"/>
  <c r="AR959" i="1"/>
  <c r="AR960" i="1"/>
  <c r="AR961" i="1"/>
  <c r="AR962" i="1"/>
  <c r="AR963" i="1"/>
  <c r="AR964" i="1"/>
  <c r="AR965" i="1"/>
  <c r="AR966" i="1"/>
  <c r="AR967" i="1"/>
  <c r="AR968" i="1"/>
  <c r="AR969" i="1"/>
  <c r="AR970" i="1"/>
  <c r="AR971" i="1"/>
  <c r="AR972" i="1"/>
  <c r="AR973" i="1"/>
  <c r="AR974" i="1"/>
  <c r="AR975" i="1"/>
  <c r="AR976" i="1"/>
  <c r="AR977" i="1"/>
  <c r="AR978" i="1"/>
  <c r="AR979" i="1"/>
  <c r="AR980" i="1"/>
  <c r="AR981" i="1"/>
  <c r="AR982" i="1"/>
  <c r="AR983" i="1"/>
  <c r="AR984" i="1"/>
  <c r="AR985" i="1"/>
  <c r="AR986" i="1"/>
  <c r="AR987" i="1"/>
  <c r="AR988" i="1"/>
  <c r="AR989" i="1"/>
  <c r="AR990" i="1"/>
  <c r="AR991" i="1"/>
  <c r="AR992" i="1"/>
  <c r="AR993" i="1"/>
  <c r="AR994" i="1"/>
  <c r="AR995" i="1"/>
  <c r="AR996" i="1"/>
  <c r="AR997" i="1"/>
  <c r="AR998" i="1"/>
  <c r="AR999" i="1"/>
  <c r="AR1000" i="1"/>
  <c r="AR1001" i="1"/>
  <c r="AR1002" i="1"/>
  <c r="AR1003" i="1"/>
  <c r="AR1004" i="1"/>
  <c r="AR1005" i="1"/>
  <c r="AR1006" i="1"/>
  <c r="AR1007" i="1"/>
  <c r="AR1008" i="1"/>
  <c r="AR1009" i="1"/>
  <c r="AR1010" i="1"/>
  <c r="AR1011" i="1"/>
  <c r="AR1012" i="1"/>
  <c r="AR1013" i="1"/>
  <c r="AR1014" i="1"/>
  <c r="AR1015" i="1"/>
  <c r="AR1016" i="1"/>
  <c r="AR1017" i="1"/>
  <c r="AR1018" i="1"/>
  <c r="AR1019" i="1"/>
  <c r="AR1020" i="1"/>
  <c r="AR1021" i="1"/>
  <c r="AR1022" i="1"/>
  <c r="AR1023" i="1"/>
  <c r="AR1024" i="1"/>
  <c r="AR1025" i="1"/>
  <c r="AR1026" i="1"/>
  <c r="AR1027" i="1"/>
  <c r="AR1028" i="1"/>
  <c r="AR1029" i="1"/>
  <c r="AR1030" i="1"/>
  <c r="AR1031" i="1"/>
  <c r="AR1032" i="1"/>
  <c r="AR1033" i="1"/>
  <c r="AR1034" i="1"/>
  <c r="AR1035" i="1"/>
  <c r="AR1036" i="1"/>
  <c r="AR1037" i="1"/>
  <c r="AR1038" i="1"/>
  <c r="AR1039" i="1"/>
  <c r="AR1040" i="1"/>
  <c r="AR1041" i="1"/>
  <c r="AR1042" i="1"/>
  <c r="AR1043" i="1"/>
  <c r="AR1044" i="1"/>
  <c r="AR1045" i="1"/>
  <c r="AR1046" i="1"/>
  <c r="AR1047" i="1"/>
  <c r="AR1048" i="1"/>
  <c r="AR1049" i="1"/>
  <c r="AR1050" i="1"/>
  <c r="AR1051" i="1"/>
  <c r="AR1052" i="1"/>
  <c r="AR1053" i="1"/>
  <c r="AR1054" i="1"/>
  <c r="AR1055" i="1"/>
  <c r="AR1056" i="1"/>
  <c r="AR1057" i="1"/>
  <c r="AR1058" i="1"/>
  <c r="AR1059" i="1"/>
  <c r="AR1060" i="1"/>
  <c r="AR1061" i="1"/>
  <c r="AR1062" i="1"/>
  <c r="AR1063" i="1"/>
  <c r="AR1064" i="1"/>
  <c r="AR1065" i="1"/>
  <c r="AR1066" i="1"/>
  <c r="AR1067" i="1"/>
  <c r="AR1068" i="1"/>
  <c r="AR1069" i="1"/>
  <c r="AR1070" i="1"/>
  <c r="AR1071" i="1"/>
  <c r="AR1072" i="1"/>
  <c r="AR1073" i="1"/>
  <c r="AR1074" i="1"/>
  <c r="AR1075" i="1"/>
  <c r="AR1076" i="1"/>
  <c r="AR1077" i="1"/>
  <c r="AR1078" i="1"/>
  <c r="AR1079" i="1"/>
  <c r="AR1080" i="1"/>
  <c r="AR1081" i="1"/>
  <c r="AR1082" i="1"/>
  <c r="AR1083" i="1"/>
  <c r="AR1084" i="1"/>
  <c r="AR1085" i="1"/>
  <c r="AR1086" i="1"/>
  <c r="AR1087" i="1"/>
  <c r="AR1088" i="1"/>
  <c r="AR1089" i="1"/>
  <c r="AR1090" i="1"/>
  <c r="AR1091" i="1"/>
  <c r="AR1092" i="1"/>
  <c r="AR1093" i="1"/>
  <c r="AR1094" i="1"/>
  <c r="AR1095" i="1"/>
  <c r="AR1096" i="1"/>
  <c r="AR1097" i="1"/>
  <c r="AR1098" i="1"/>
  <c r="AR1099" i="1"/>
  <c r="AR1100" i="1"/>
  <c r="AR1101" i="1"/>
  <c r="AR1102" i="1"/>
  <c r="AR1103" i="1"/>
  <c r="AR1104" i="1"/>
  <c r="AR1105" i="1"/>
  <c r="AR1106" i="1"/>
  <c r="AR1107" i="1"/>
  <c r="AR1108" i="1"/>
  <c r="AR1109" i="1"/>
  <c r="AR1110" i="1"/>
  <c r="AR1111" i="1"/>
  <c r="AR1112" i="1"/>
  <c r="AR1113" i="1"/>
  <c r="AR1114" i="1"/>
  <c r="AR1115" i="1"/>
  <c r="AR1116" i="1"/>
  <c r="AR1117" i="1"/>
  <c r="AR1118" i="1"/>
  <c r="AR1119" i="1"/>
  <c r="AR1120" i="1"/>
  <c r="AR1121" i="1"/>
  <c r="AR1122" i="1"/>
  <c r="AR1123" i="1"/>
  <c r="AR1124" i="1"/>
  <c r="AR1125" i="1"/>
  <c r="AR1126" i="1"/>
  <c r="AR1127" i="1"/>
  <c r="AR1128" i="1"/>
  <c r="AR1129" i="1"/>
  <c r="AR1130" i="1"/>
  <c r="AR1131" i="1"/>
  <c r="AR1132" i="1"/>
  <c r="AR1133" i="1"/>
  <c r="AR1134" i="1"/>
  <c r="AR1135" i="1"/>
  <c r="AR1136" i="1"/>
  <c r="AR1137" i="1"/>
  <c r="AR1138" i="1"/>
  <c r="AR1139" i="1"/>
  <c r="AR1140" i="1"/>
  <c r="AR1141" i="1"/>
  <c r="AR1142" i="1"/>
  <c r="AR1143" i="1"/>
  <c r="AR1144" i="1"/>
  <c r="AR1145" i="1"/>
  <c r="AR1146" i="1"/>
  <c r="AR1147" i="1"/>
  <c r="AR1148" i="1"/>
  <c r="AR1149" i="1"/>
  <c r="AR1150" i="1"/>
  <c r="AR1151" i="1"/>
  <c r="AR1152" i="1"/>
  <c r="AR1153" i="1"/>
  <c r="AR1154" i="1"/>
  <c r="AR1155" i="1"/>
  <c r="AR1156" i="1"/>
  <c r="AR1157" i="1"/>
  <c r="AR1158" i="1"/>
  <c r="AR1159" i="1"/>
  <c r="AR1160" i="1"/>
  <c r="AR1161" i="1"/>
  <c r="AR1162" i="1"/>
  <c r="AR1163" i="1"/>
  <c r="AR1164" i="1"/>
  <c r="AR1165" i="1"/>
  <c r="AR1166" i="1"/>
  <c r="AR1167" i="1"/>
  <c r="AR1168" i="1"/>
  <c r="AR1169" i="1"/>
  <c r="AR1170" i="1"/>
  <c r="AR1171" i="1"/>
  <c r="AR1172" i="1"/>
  <c r="AR1173" i="1"/>
  <c r="AR1174" i="1"/>
  <c r="AR1175" i="1"/>
  <c r="AR1176" i="1"/>
  <c r="AR1177" i="1"/>
  <c r="AR1178" i="1"/>
  <c r="AR1179" i="1"/>
  <c r="AR1180" i="1"/>
  <c r="AR1181" i="1"/>
  <c r="AR1182" i="1"/>
  <c r="AR1183" i="1"/>
  <c r="AR1184" i="1"/>
  <c r="AR1185" i="1"/>
  <c r="AR1186" i="1"/>
  <c r="AR1187" i="1"/>
  <c r="AR1188" i="1"/>
  <c r="AR1189" i="1"/>
  <c r="AR1190" i="1"/>
  <c r="AR1191" i="1"/>
  <c r="AR1192" i="1"/>
  <c r="AR1193" i="1"/>
  <c r="AR1194" i="1"/>
  <c r="AR1195" i="1"/>
  <c r="AR1196" i="1"/>
  <c r="AR1197" i="1"/>
  <c r="AR1198" i="1"/>
  <c r="AR1199" i="1"/>
  <c r="AR1200" i="1"/>
  <c r="AR1201" i="1"/>
  <c r="AR1202" i="1"/>
  <c r="AR1203" i="1"/>
  <c r="AR1204" i="1"/>
  <c r="AR1205" i="1"/>
  <c r="AR1206" i="1"/>
  <c r="AR1207" i="1"/>
  <c r="AR1208" i="1"/>
  <c r="AR1209" i="1"/>
  <c r="AR1210" i="1"/>
  <c r="AR1211" i="1"/>
  <c r="AR1212" i="1"/>
  <c r="AR1213" i="1"/>
  <c r="AR1214" i="1"/>
  <c r="AR1215" i="1"/>
  <c r="AR1216" i="1"/>
  <c r="AR1217" i="1"/>
  <c r="AR1218" i="1"/>
  <c r="AR1219" i="1"/>
  <c r="AR1220" i="1"/>
  <c r="AR1221" i="1"/>
  <c r="AR1222" i="1"/>
  <c r="AR1223" i="1"/>
  <c r="AR1224" i="1"/>
  <c r="AR1225" i="1"/>
  <c r="AR1226" i="1"/>
  <c r="AR1227" i="1"/>
  <c r="AR1228" i="1"/>
  <c r="AR1229" i="1"/>
  <c r="AR1230" i="1"/>
  <c r="AR1231" i="1"/>
  <c r="AR1232" i="1"/>
  <c r="AR1233" i="1"/>
  <c r="AR1234" i="1"/>
  <c r="AR1235" i="1"/>
  <c r="AR1236" i="1"/>
  <c r="AR1237" i="1"/>
  <c r="AR1238" i="1"/>
  <c r="AR1239" i="1"/>
  <c r="AR1240" i="1"/>
  <c r="AR1241" i="1"/>
  <c r="AR1242" i="1"/>
  <c r="AR1243" i="1"/>
  <c r="AR1244" i="1"/>
  <c r="AR1245" i="1"/>
  <c r="AR1246" i="1"/>
  <c r="AR1247" i="1"/>
  <c r="AR1248" i="1"/>
  <c r="AR1249" i="1"/>
  <c r="AR1250" i="1"/>
  <c r="AR1251" i="1"/>
  <c r="AR1252" i="1"/>
  <c r="AR1253" i="1"/>
  <c r="AR1254" i="1"/>
  <c r="AR1255" i="1"/>
  <c r="AR1256" i="1"/>
  <c r="AR1257" i="1"/>
  <c r="AR1258" i="1"/>
  <c r="AR1259" i="1"/>
  <c r="AR1260" i="1"/>
  <c r="AR1261" i="1"/>
  <c r="AR1262" i="1"/>
  <c r="AR1263" i="1"/>
  <c r="AR1264" i="1"/>
  <c r="AR1265" i="1"/>
  <c r="AR1266" i="1"/>
  <c r="AR1267" i="1"/>
  <c r="AR1268" i="1"/>
  <c r="AR1269" i="1"/>
  <c r="AR1270" i="1"/>
  <c r="AR1271" i="1"/>
  <c r="AR1272" i="1"/>
  <c r="AR1273" i="1"/>
  <c r="AR1274" i="1"/>
  <c r="AR1275" i="1"/>
  <c r="AR1276" i="1"/>
  <c r="AR1277" i="1"/>
  <c r="AR1278" i="1"/>
  <c r="AR1279" i="1"/>
  <c r="AR1280" i="1"/>
  <c r="AR1281" i="1"/>
  <c r="AR1282" i="1"/>
  <c r="AR1283" i="1"/>
  <c r="AR1284" i="1"/>
  <c r="AR1285" i="1"/>
  <c r="AR1286" i="1"/>
  <c r="AR1287" i="1"/>
  <c r="AR1288" i="1"/>
  <c r="AR1289" i="1"/>
  <c r="AR1290" i="1"/>
  <c r="AR1291" i="1"/>
  <c r="AR1292" i="1"/>
  <c r="AR1293" i="1"/>
  <c r="AR1294" i="1"/>
  <c r="AR1295" i="1"/>
  <c r="AR1296" i="1"/>
  <c r="AR1297" i="1"/>
  <c r="AR1298" i="1"/>
  <c r="AR1299" i="1"/>
  <c r="AR1300" i="1"/>
  <c r="AR1301" i="1"/>
  <c r="AR1302" i="1"/>
  <c r="AR1303" i="1"/>
  <c r="AR1304" i="1"/>
  <c r="AR1305" i="1"/>
  <c r="AR1306" i="1"/>
  <c r="AR1307" i="1"/>
  <c r="AR1308" i="1"/>
  <c r="AR1309" i="1"/>
  <c r="AR1310" i="1"/>
  <c r="AR1311" i="1"/>
  <c r="AR1312" i="1"/>
  <c r="AR1313" i="1"/>
  <c r="AR1314" i="1"/>
  <c r="AR1315" i="1"/>
  <c r="AR1316" i="1"/>
  <c r="AR1317" i="1"/>
  <c r="AR1318" i="1"/>
  <c r="AR1319" i="1"/>
  <c r="AR1320" i="1"/>
  <c r="AR1321" i="1"/>
  <c r="AR1322" i="1"/>
  <c r="AR1323" i="1"/>
  <c r="AR1324" i="1"/>
  <c r="AR1325" i="1"/>
  <c r="AR1326" i="1"/>
  <c r="AR1327" i="1"/>
  <c r="AR1328" i="1"/>
  <c r="AR1329" i="1"/>
  <c r="AR1330" i="1"/>
  <c r="AR1331" i="1"/>
  <c r="AR1332" i="1"/>
  <c r="AR1333" i="1"/>
  <c r="AR1334" i="1"/>
  <c r="AR1335" i="1"/>
  <c r="AR1336" i="1"/>
  <c r="AR1337" i="1"/>
  <c r="AR1338" i="1"/>
  <c r="AR1339" i="1"/>
  <c r="AR1340" i="1"/>
  <c r="AR1341" i="1"/>
  <c r="AR1342" i="1"/>
  <c r="AR1343" i="1"/>
  <c r="AR1344" i="1"/>
  <c r="AR1345" i="1"/>
  <c r="AR1346" i="1"/>
  <c r="AR1347" i="1"/>
  <c r="AR1348" i="1"/>
  <c r="AR1349" i="1"/>
  <c r="AR1350" i="1"/>
  <c r="AR1351" i="1"/>
  <c r="AR1352" i="1"/>
  <c r="AR1353" i="1"/>
  <c r="AR1354" i="1"/>
  <c r="AR1355" i="1"/>
  <c r="AR1356" i="1"/>
  <c r="AR1357" i="1"/>
  <c r="AR1358" i="1"/>
  <c r="AR1359" i="1"/>
  <c r="AR1360" i="1"/>
  <c r="AR1361" i="1"/>
  <c r="AR1362" i="1"/>
  <c r="AR1363" i="1"/>
  <c r="AR1364" i="1"/>
  <c r="AR1365" i="1"/>
  <c r="AR1366" i="1"/>
  <c r="AR1367" i="1"/>
  <c r="AR1368" i="1"/>
  <c r="AR1369" i="1"/>
  <c r="AR1370" i="1"/>
  <c r="AR1371" i="1"/>
  <c r="AR1372" i="1"/>
  <c r="AR1373" i="1"/>
  <c r="AR1374" i="1"/>
  <c r="AR1375" i="1"/>
  <c r="AR1376" i="1"/>
  <c r="AR1377" i="1"/>
  <c r="AR1378" i="1"/>
  <c r="AR1379" i="1"/>
  <c r="AR1380" i="1"/>
  <c r="AR1381" i="1"/>
  <c r="AR1382" i="1"/>
  <c r="AR1383" i="1"/>
  <c r="AR1384" i="1"/>
  <c r="AR1385" i="1"/>
  <c r="AR1386" i="1"/>
  <c r="AR1387" i="1"/>
  <c r="AR1388" i="1"/>
  <c r="AR1389" i="1"/>
  <c r="AR1390" i="1"/>
  <c r="AR1391" i="1"/>
  <c r="AR1392" i="1"/>
  <c r="AR1393" i="1"/>
  <c r="AR1394" i="1"/>
  <c r="AR1395" i="1"/>
  <c r="AR1396" i="1"/>
  <c r="AR1397" i="1"/>
  <c r="AR1398" i="1"/>
  <c r="AR1399" i="1"/>
  <c r="AR1400" i="1"/>
  <c r="AR1401" i="1"/>
  <c r="AR1402" i="1"/>
  <c r="AR1403" i="1"/>
  <c r="AR1404" i="1"/>
  <c r="AR1405" i="1"/>
  <c r="AR1406" i="1"/>
  <c r="AR1407" i="1"/>
  <c r="AR1408" i="1"/>
  <c r="AR1409" i="1"/>
  <c r="AR1410" i="1"/>
  <c r="AR1411" i="1"/>
  <c r="AR1412" i="1"/>
  <c r="AR1413" i="1"/>
  <c r="AR1414" i="1"/>
  <c r="AR1415" i="1"/>
  <c r="AR1416" i="1"/>
  <c r="AR1417" i="1"/>
  <c r="AR1418" i="1"/>
  <c r="AR1419" i="1"/>
  <c r="AR1420" i="1"/>
  <c r="AR1421" i="1"/>
  <c r="AR1422" i="1"/>
  <c r="AR1423" i="1"/>
  <c r="AR1424" i="1"/>
  <c r="AR1425" i="1"/>
  <c r="AR1426" i="1"/>
  <c r="AR1427" i="1"/>
  <c r="AR1428" i="1"/>
  <c r="AR1429" i="1"/>
  <c r="AR1430" i="1"/>
  <c r="AR1431" i="1"/>
  <c r="AR1432" i="1"/>
  <c r="AR1433" i="1"/>
  <c r="AR1434" i="1"/>
  <c r="AR1435" i="1"/>
  <c r="AR1436" i="1"/>
  <c r="AR1437" i="1"/>
  <c r="AR1438" i="1"/>
  <c r="AR1439" i="1"/>
  <c r="AR1440" i="1"/>
  <c r="AR1441" i="1"/>
  <c r="AR1442" i="1"/>
  <c r="AR1443" i="1"/>
  <c r="AR1444" i="1"/>
  <c r="AR1445" i="1"/>
  <c r="AR1446" i="1"/>
  <c r="AR1447" i="1"/>
  <c r="AR1448" i="1"/>
  <c r="AR1449" i="1"/>
  <c r="AR1450" i="1"/>
  <c r="AR1451" i="1"/>
  <c r="AR1452" i="1"/>
  <c r="AR1453" i="1"/>
  <c r="AR1454" i="1"/>
  <c r="AR1455" i="1"/>
  <c r="AR1456" i="1"/>
  <c r="AR1457" i="1"/>
  <c r="AR1458" i="1"/>
  <c r="AR1459" i="1"/>
  <c r="AR1460" i="1"/>
  <c r="AR1461" i="1"/>
  <c r="AR1462" i="1"/>
  <c r="AR1463" i="1"/>
  <c r="AR1464" i="1"/>
  <c r="AR1465" i="1"/>
  <c r="AR1466" i="1"/>
  <c r="AR1467" i="1"/>
  <c r="AR1468" i="1"/>
  <c r="AR1469" i="1"/>
  <c r="AR1470" i="1"/>
  <c r="AR1471" i="1"/>
  <c r="AR1472" i="1"/>
  <c r="AR1473" i="1"/>
  <c r="AR1474" i="1"/>
  <c r="AR1475" i="1"/>
  <c r="AR1476" i="1"/>
  <c r="AR1477" i="1"/>
  <c r="AR1478" i="1"/>
  <c r="AR1479" i="1"/>
  <c r="AR1480" i="1"/>
  <c r="AR1481" i="1"/>
  <c r="AR1482" i="1"/>
  <c r="AR1483" i="1"/>
  <c r="AR1484" i="1"/>
  <c r="AR1485" i="1"/>
  <c r="AR1486" i="1"/>
  <c r="AR1487" i="1"/>
  <c r="AR1488" i="1"/>
  <c r="AR1489" i="1"/>
  <c r="AR1490" i="1"/>
  <c r="AR1491" i="1"/>
  <c r="AR1492" i="1"/>
  <c r="AR1493" i="1"/>
  <c r="AR1494" i="1"/>
  <c r="AR1495" i="1"/>
  <c r="AR1496" i="1"/>
  <c r="AR1497" i="1"/>
  <c r="AR1498" i="1"/>
  <c r="AR1499" i="1"/>
  <c r="AR1500" i="1"/>
  <c r="AR1501" i="1"/>
  <c r="AR1502" i="1"/>
  <c r="AR1503" i="1"/>
  <c r="AR1504" i="1"/>
  <c r="AR1505" i="1"/>
  <c r="AR1506" i="1"/>
  <c r="AR1507" i="1"/>
  <c r="AR1508" i="1"/>
  <c r="AR1509" i="1"/>
  <c r="AR1510" i="1"/>
  <c r="AR1511" i="1"/>
  <c r="AR1512" i="1"/>
  <c r="AR1513" i="1"/>
  <c r="AR1514" i="1"/>
  <c r="AR1515" i="1"/>
  <c r="AR1516" i="1"/>
  <c r="AR1517" i="1"/>
  <c r="AR1518" i="1"/>
  <c r="AR1519" i="1"/>
  <c r="AR1520" i="1"/>
  <c r="AR1521" i="1"/>
  <c r="AR1522" i="1"/>
  <c r="AR1523" i="1"/>
  <c r="AR1524" i="1"/>
  <c r="AR1525" i="1"/>
  <c r="AR1526" i="1"/>
  <c r="AR1527" i="1"/>
  <c r="AR1528" i="1"/>
  <c r="AR1529" i="1"/>
  <c r="AR1530" i="1"/>
  <c r="AR1531" i="1"/>
  <c r="AR1532" i="1"/>
  <c r="AR1533" i="1"/>
  <c r="AR1534" i="1"/>
  <c r="AR1535" i="1"/>
  <c r="AR1536" i="1"/>
  <c r="AR1537" i="1"/>
  <c r="AR1538" i="1"/>
  <c r="AR1539" i="1"/>
  <c r="AR1540" i="1"/>
  <c r="AR1541" i="1"/>
  <c r="AR1542" i="1"/>
  <c r="AR1543" i="1"/>
  <c r="AR1544" i="1"/>
  <c r="AR1545" i="1"/>
  <c r="AR1546" i="1"/>
  <c r="AR1547" i="1"/>
  <c r="AR1548" i="1"/>
  <c r="AR1549" i="1"/>
  <c r="AR1550" i="1"/>
  <c r="AR1551" i="1"/>
  <c r="AR1552" i="1"/>
  <c r="AR1553" i="1"/>
  <c r="AR1554" i="1"/>
  <c r="AR1555" i="1"/>
  <c r="AR1556" i="1"/>
  <c r="AR1557" i="1"/>
  <c r="AR1558" i="1"/>
  <c r="AR1559" i="1"/>
  <c r="AR1560" i="1"/>
  <c r="AR1561" i="1"/>
  <c r="AR1562" i="1"/>
  <c r="AR1563" i="1"/>
  <c r="AR1564" i="1"/>
  <c r="AR1565" i="1"/>
  <c r="AR1566" i="1"/>
  <c r="AR1567" i="1"/>
  <c r="AR1568" i="1"/>
  <c r="AR1569" i="1"/>
  <c r="AR1570" i="1"/>
  <c r="AR1571" i="1"/>
  <c r="AR1572" i="1"/>
  <c r="AR1573" i="1"/>
  <c r="AR1574" i="1"/>
  <c r="AR1575" i="1"/>
  <c r="AR1576" i="1"/>
  <c r="AR1577" i="1"/>
  <c r="AR1578" i="1"/>
  <c r="AR1579" i="1"/>
  <c r="AR1580" i="1"/>
  <c r="AR1581" i="1"/>
  <c r="AR1582" i="1"/>
  <c r="AR1583" i="1"/>
  <c r="AR1584" i="1"/>
  <c r="AR1585" i="1"/>
  <c r="AR1586" i="1"/>
  <c r="AR1587" i="1"/>
  <c r="AR1588" i="1"/>
  <c r="AR1589" i="1"/>
  <c r="AR1590" i="1"/>
  <c r="AR1591" i="1"/>
  <c r="AR1592" i="1"/>
  <c r="AR1593" i="1"/>
  <c r="AR1594" i="1"/>
  <c r="AR1595" i="1"/>
  <c r="AR1596" i="1"/>
  <c r="AR1597" i="1"/>
  <c r="AR1598" i="1"/>
  <c r="AR1599" i="1"/>
  <c r="AR1600" i="1"/>
  <c r="AR1601" i="1"/>
  <c r="AR1602" i="1"/>
  <c r="AR1603" i="1"/>
  <c r="AR1604" i="1"/>
  <c r="AR1605" i="1"/>
  <c r="AR1606" i="1"/>
  <c r="AR1607" i="1"/>
  <c r="AR1608" i="1"/>
  <c r="AR1609" i="1"/>
  <c r="AR1610" i="1"/>
  <c r="AR1611" i="1"/>
  <c r="AR1612" i="1"/>
  <c r="AR1613" i="1"/>
  <c r="AR1614" i="1"/>
  <c r="AR1615" i="1"/>
  <c r="AR1616" i="1"/>
  <c r="AR1617" i="1"/>
  <c r="AR1618" i="1"/>
  <c r="AR1619" i="1"/>
  <c r="AR1620" i="1"/>
  <c r="AR1621" i="1"/>
  <c r="AR1622" i="1"/>
  <c r="AR1623" i="1"/>
  <c r="AR1624" i="1"/>
  <c r="AR1625" i="1"/>
  <c r="AR1626" i="1"/>
  <c r="AR1627" i="1"/>
  <c r="AR1628" i="1"/>
  <c r="AR1629" i="1"/>
  <c r="AR1630" i="1"/>
  <c r="AR1631" i="1"/>
  <c r="AR1632" i="1"/>
  <c r="AR1633" i="1"/>
  <c r="AR1634" i="1"/>
  <c r="AR1635" i="1"/>
  <c r="AR1636" i="1"/>
  <c r="AR1637" i="1"/>
  <c r="AR1638" i="1"/>
  <c r="AR1639" i="1"/>
  <c r="AR1640" i="1"/>
  <c r="AR1641" i="1"/>
  <c r="AR1642" i="1"/>
  <c r="AR1643" i="1"/>
  <c r="AR1644" i="1"/>
  <c r="AR1645" i="1"/>
  <c r="AR1646" i="1"/>
  <c r="AR1647" i="1"/>
  <c r="AR1648" i="1"/>
  <c r="AR1649" i="1"/>
  <c r="AR1650" i="1"/>
  <c r="AR1651" i="1"/>
  <c r="AR1652" i="1"/>
  <c r="AR1653" i="1"/>
  <c r="AR1654" i="1"/>
  <c r="AR1655" i="1"/>
  <c r="AR1656" i="1"/>
  <c r="AR1657" i="1"/>
  <c r="AR1658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70" i="1"/>
  <c r="AR1671" i="1"/>
  <c r="AR1672" i="1"/>
  <c r="AR1673" i="1"/>
  <c r="AR1674" i="1"/>
  <c r="AR1675" i="1"/>
  <c r="AR1676" i="1"/>
  <c r="AR1677" i="1"/>
  <c r="AR1678" i="1"/>
  <c r="AR1679" i="1"/>
  <c r="AR1680" i="1"/>
  <c r="AR1681" i="1"/>
  <c r="AR1682" i="1"/>
  <c r="AR1683" i="1"/>
  <c r="AR1684" i="1"/>
  <c r="AR1685" i="1"/>
  <c r="AR1686" i="1"/>
  <c r="AR1687" i="1"/>
  <c r="AR1688" i="1"/>
  <c r="AR1689" i="1"/>
  <c r="AR1690" i="1"/>
  <c r="AR1691" i="1"/>
  <c r="AR1692" i="1"/>
  <c r="AR1693" i="1"/>
  <c r="AR1694" i="1"/>
  <c r="AR1695" i="1"/>
  <c r="AR1696" i="1"/>
  <c r="AR1697" i="1"/>
  <c r="AR1698" i="1"/>
  <c r="AR1699" i="1"/>
  <c r="AR1700" i="1"/>
  <c r="AR1701" i="1"/>
  <c r="AR1702" i="1"/>
  <c r="AR1703" i="1"/>
  <c r="AR1704" i="1"/>
  <c r="AR1705" i="1"/>
  <c r="AR1706" i="1"/>
  <c r="AR1707" i="1"/>
  <c r="AR1708" i="1"/>
  <c r="AR1709" i="1"/>
  <c r="AR1710" i="1"/>
  <c r="AR1711" i="1"/>
  <c r="AR1712" i="1"/>
  <c r="AR1713" i="1"/>
  <c r="AR1714" i="1"/>
  <c r="AR1715" i="1"/>
  <c r="AR1716" i="1"/>
  <c r="AR1717" i="1"/>
  <c r="AR1718" i="1"/>
  <c r="AR1719" i="1"/>
  <c r="AR1720" i="1"/>
  <c r="AR1721" i="1"/>
  <c r="AR1722" i="1"/>
  <c r="AR1723" i="1"/>
  <c r="AR1724" i="1"/>
  <c r="AR1725" i="1"/>
  <c r="AR1726" i="1"/>
  <c r="AR1727" i="1"/>
  <c r="AR1728" i="1"/>
  <c r="AR1729" i="1"/>
  <c r="AR1730" i="1"/>
  <c r="AR1731" i="1"/>
  <c r="AR1732" i="1"/>
  <c r="AR1733" i="1"/>
  <c r="AR1734" i="1"/>
  <c r="AR1735" i="1"/>
  <c r="AR1736" i="1"/>
  <c r="AR1737" i="1"/>
  <c r="AR1738" i="1"/>
  <c r="AR1739" i="1"/>
  <c r="AR1740" i="1"/>
  <c r="AR1741" i="1"/>
  <c r="AR1742" i="1"/>
  <c r="AR1743" i="1"/>
  <c r="AR1744" i="1"/>
  <c r="AR1745" i="1"/>
  <c r="AR1746" i="1"/>
  <c r="AR1747" i="1"/>
  <c r="AR1748" i="1"/>
  <c r="AR1749" i="1"/>
  <c r="AR1750" i="1"/>
  <c r="AR1751" i="1"/>
  <c r="AR1752" i="1"/>
  <c r="AR1753" i="1"/>
  <c r="AR1754" i="1"/>
  <c r="AR1755" i="1"/>
  <c r="AR1756" i="1"/>
  <c r="AR1757" i="1"/>
  <c r="AR1758" i="1"/>
  <c r="AR1759" i="1"/>
  <c r="AR1760" i="1"/>
  <c r="AR1761" i="1"/>
  <c r="AR1762" i="1"/>
  <c r="AR1763" i="1"/>
  <c r="AR1764" i="1"/>
  <c r="AR1765" i="1"/>
  <c r="AR1766" i="1"/>
  <c r="AR1767" i="1"/>
  <c r="AR1768" i="1"/>
  <c r="AR1769" i="1"/>
  <c r="AR1770" i="1"/>
  <c r="AR1771" i="1"/>
  <c r="AR1772" i="1"/>
  <c r="AR1773" i="1"/>
  <c r="AR1774" i="1"/>
  <c r="AR1775" i="1"/>
  <c r="AR1776" i="1"/>
  <c r="AR1777" i="1"/>
  <c r="AR1778" i="1"/>
  <c r="AR1779" i="1"/>
  <c r="AR1780" i="1"/>
  <c r="AR1781" i="1"/>
  <c r="AR1782" i="1"/>
  <c r="AR1783" i="1"/>
  <c r="AR1784" i="1"/>
  <c r="AR1785" i="1"/>
  <c r="AR1786" i="1"/>
  <c r="AR1787" i="1"/>
  <c r="AR1788" i="1"/>
  <c r="AR1789" i="1"/>
  <c r="AR1790" i="1"/>
  <c r="AR1791" i="1"/>
  <c r="AR1792" i="1"/>
  <c r="AR1793" i="1"/>
  <c r="AR1794" i="1"/>
  <c r="AR1795" i="1"/>
  <c r="AR1796" i="1"/>
  <c r="AR1797" i="1"/>
  <c r="AR1798" i="1"/>
  <c r="AR1799" i="1"/>
  <c r="AR1800" i="1"/>
  <c r="AR1801" i="1"/>
  <c r="AR1802" i="1"/>
  <c r="AR1803" i="1"/>
  <c r="AR1804" i="1"/>
  <c r="AR1805" i="1"/>
  <c r="AR1806" i="1"/>
  <c r="AR1807" i="1"/>
  <c r="AR1808" i="1"/>
  <c r="AR1809" i="1"/>
  <c r="AR1810" i="1"/>
  <c r="AR1811" i="1"/>
  <c r="AR1812" i="1"/>
  <c r="AR1813" i="1"/>
  <c r="AR1814" i="1"/>
  <c r="AR1815" i="1"/>
  <c r="AR1816" i="1"/>
  <c r="AR1817" i="1"/>
  <c r="AR1818" i="1"/>
  <c r="AR1819" i="1"/>
  <c r="AR1820" i="1"/>
  <c r="AR1821" i="1"/>
  <c r="AR1822" i="1"/>
  <c r="AR1823" i="1"/>
  <c r="AR1824" i="1"/>
  <c r="AR1825" i="1"/>
  <c r="AR1826" i="1"/>
  <c r="AR1827" i="1"/>
  <c r="AR1828" i="1"/>
  <c r="AR1829" i="1"/>
  <c r="AR1830" i="1"/>
  <c r="AR1831" i="1"/>
  <c r="AR1832" i="1"/>
  <c r="AR1833" i="1"/>
  <c r="AR1834" i="1"/>
  <c r="AR1835" i="1"/>
  <c r="AR1836" i="1"/>
  <c r="AR1837" i="1"/>
  <c r="AR1838" i="1"/>
  <c r="AR1839" i="1"/>
  <c r="AR1840" i="1"/>
  <c r="AR1841" i="1"/>
  <c r="AR1842" i="1"/>
  <c r="AR1843" i="1"/>
  <c r="AR1844" i="1"/>
  <c r="AR1845" i="1"/>
  <c r="AR1846" i="1"/>
  <c r="AR1847" i="1"/>
  <c r="AR1848" i="1"/>
  <c r="AR1849" i="1"/>
  <c r="AR1850" i="1"/>
  <c r="AR1851" i="1"/>
  <c r="AR1852" i="1"/>
  <c r="AR1853" i="1"/>
  <c r="AR1854" i="1"/>
  <c r="AR1855" i="1"/>
  <c r="AR1856" i="1"/>
  <c r="AR1857" i="1"/>
  <c r="AR1858" i="1"/>
  <c r="AR1859" i="1"/>
  <c r="AR1860" i="1"/>
  <c r="AR1861" i="1"/>
  <c r="AR1862" i="1"/>
  <c r="AR1863" i="1"/>
  <c r="AR1864" i="1"/>
  <c r="AR1865" i="1"/>
  <c r="AR1866" i="1"/>
  <c r="AR1867" i="1"/>
  <c r="AR1868" i="1"/>
  <c r="AR1869" i="1"/>
  <c r="AR1870" i="1"/>
  <c r="AR1871" i="1"/>
  <c r="AR1872" i="1"/>
  <c r="AR1873" i="1"/>
  <c r="AR1874" i="1"/>
  <c r="AR1875" i="1"/>
  <c r="AR1876" i="1"/>
  <c r="AR1877" i="1"/>
  <c r="AR1878" i="1"/>
  <c r="AR1879" i="1"/>
  <c r="AR1880" i="1"/>
  <c r="AR1881" i="1"/>
  <c r="AR1882" i="1"/>
  <c r="AR1883" i="1"/>
  <c r="AR1884" i="1"/>
  <c r="AR1885" i="1"/>
  <c r="AR1886" i="1"/>
  <c r="AR1887" i="1"/>
  <c r="AR1888" i="1"/>
  <c r="AR1889" i="1"/>
  <c r="AR1890" i="1"/>
  <c r="AR1891" i="1"/>
  <c r="AR1892" i="1"/>
  <c r="AR1893" i="1"/>
  <c r="AR1894" i="1"/>
  <c r="AR1895" i="1"/>
  <c r="AR1896" i="1"/>
  <c r="AR1897" i="1"/>
  <c r="AR1898" i="1"/>
  <c r="AR1899" i="1"/>
  <c r="AR1900" i="1"/>
  <c r="AR1901" i="1"/>
  <c r="AR1902" i="1"/>
  <c r="AR1903" i="1"/>
  <c r="AR1904" i="1"/>
  <c r="AR1905" i="1"/>
  <c r="AR1906" i="1"/>
  <c r="AR1907" i="1"/>
  <c r="AR1908" i="1"/>
  <c r="AR1909" i="1"/>
  <c r="AR1910" i="1"/>
  <c r="AR1911" i="1"/>
  <c r="AR1912" i="1"/>
  <c r="AR1913" i="1"/>
  <c r="AR1914" i="1"/>
  <c r="AR1915" i="1"/>
  <c r="AR1916" i="1"/>
  <c r="AR1917" i="1"/>
  <c r="AR1918" i="1"/>
  <c r="AR1919" i="1"/>
  <c r="AR1920" i="1"/>
  <c r="AR1921" i="1"/>
  <c r="AR1922" i="1"/>
  <c r="AR1923" i="1"/>
  <c r="AR1924" i="1"/>
  <c r="AR1925" i="1"/>
  <c r="AR1926" i="1"/>
  <c r="AR1927" i="1"/>
  <c r="AR1928" i="1"/>
  <c r="AR1929" i="1"/>
  <c r="AR1930" i="1"/>
  <c r="AR1931" i="1"/>
  <c r="AR1932" i="1"/>
  <c r="AR1933" i="1"/>
  <c r="AR1934" i="1"/>
  <c r="AR1935" i="1"/>
  <c r="AR1936" i="1"/>
  <c r="AR1937" i="1"/>
  <c r="AR1938" i="1"/>
  <c r="AR1939" i="1"/>
  <c r="AR1940" i="1"/>
  <c r="AR1941" i="1"/>
  <c r="AR1942" i="1"/>
  <c r="AR1943" i="1"/>
  <c r="AR1944" i="1"/>
  <c r="AR1945" i="1"/>
  <c r="AR1946" i="1"/>
  <c r="AR1947" i="1"/>
  <c r="AR1948" i="1"/>
  <c r="AR1949" i="1"/>
  <c r="AR1950" i="1"/>
  <c r="AR1951" i="1"/>
  <c r="AR1952" i="1"/>
  <c r="AR1953" i="1"/>
  <c r="AR1954" i="1"/>
  <c r="AR1955" i="1"/>
  <c r="AR1956" i="1"/>
  <c r="AR1957" i="1"/>
  <c r="AR1958" i="1"/>
  <c r="AR1959" i="1"/>
  <c r="AR1960" i="1"/>
  <c r="AR1961" i="1"/>
  <c r="AR1962" i="1"/>
  <c r="AR1963" i="1"/>
  <c r="AR1964" i="1"/>
  <c r="AR1965" i="1"/>
  <c r="AR1966" i="1"/>
  <c r="AR1967" i="1"/>
  <c r="AR1968" i="1"/>
  <c r="AR1969" i="1"/>
  <c r="AR1970" i="1"/>
  <c r="AR1971" i="1"/>
  <c r="AR1972" i="1"/>
  <c r="AR1973" i="1"/>
  <c r="AR1974" i="1"/>
  <c r="AR1975" i="1"/>
  <c r="AR1976" i="1"/>
  <c r="AR1977" i="1"/>
  <c r="AR1978" i="1"/>
  <c r="AR1979" i="1"/>
  <c r="AR1980" i="1"/>
  <c r="AR1981" i="1"/>
  <c r="AR1982" i="1"/>
  <c r="AR1983" i="1"/>
  <c r="AR1984" i="1"/>
  <c r="AR1985" i="1"/>
  <c r="AR1986" i="1"/>
  <c r="AR1987" i="1"/>
  <c r="AR1988" i="1"/>
  <c r="AR1989" i="1"/>
  <c r="AR1990" i="1"/>
  <c r="AR1991" i="1"/>
  <c r="AR1992" i="1"/>
  <c r="AR1993" i="1"/>
  <c r="AR1994" i="1"/>
  <c r="AR1995" i="1"/>
  <c r="AR1996" i="1"/>
  <c r="AR1997" i="1"/>
  <c r="AR1998" i="1"/>
  <c r="AR1999" i="1"/>
  <c r="AR2000" i="1"/>
  <c r="AR2001" i="1"/>
  <c r="AR2002" i="1"/>
  <c r="AR2003" i="1"/>
  <c r="AR2004" i="1"/>
  <c r="AR2005" i="1"/>
  <c r="AR2006" i="1"/>
  <c r="AR2007" i="1"/>
  <c r="AR2008" i="1"/>
  <c r="AR2009" i="1"/>
  <c r="AR10" i="1"/>
  <c r="AT10" i="1" l="1"/>
  <c r="BS13" i="3" l="1"/>
  <c r="BS17" i="3"/>
  <c r="BS21" i="3"/>
  <c r="BS25" i="3"/>
  <c r="BS29" i="3"/>
  <c r="BS33" i="3"/>
  <c r="BS37" i="3"/>
  <c r="BS41" i="3"/>
  <c r="BS45" i="3"/>
  <c r="BS49" i="3"/>
  <c r="BS53" i="3"/>
  <c r="BS57" i="3"/>
  <c r="BS61" i="3"/>
  <c r="BS65" i="3"/>
  <c r="BS69" i="3"/>
  <c r="BS73" i="3"/>
  <c r="BS77" i="3"/>
  <c r="BS81" i="3"/>
  <c r="BS85" i="3"/>
  <c r="BS89" i="3"/>
  <c r="BS93" i="3"/>
  <c r="BS97" i="3"/>
  <c r="BS101" i="3"/>
  <c r="BS105" i="3"/>
  <c r="BS109" i="3"/>
  <c r="BS113" i="3"/>
  <c r="BS117" i="3"/>
  <c r="BS121" i="3"/>
  <c r="BS125" i="3"/>
  <c r="BS129" i="3"/>
  <c r="BS133" i="3"/>
  <c r="BS137" i="3"/>
  <c r="BS141" i="3"/>
  <c r="BS145" i="3"/>
  <c r="BS149" i="3"/>
  <c r="BS153" i="3"/>
  <c r="BS157" i="3"/>
  <c r="BS161" i="3"/>
  <c r="BS165" i="3"/>
  <c r="BS169" i="3"/>
  <c r="BS173" i="3"/>
  <c r="BS177" i="3"/>
  <c r="BS181" i="3"/>
  <c r="BS185" i="3"/>
  <c r="BS189" i="3"/>
  <c r="BS193" i="3"/>
  <c r="BS197" i="3"/>
  <c r="BS201" i="3"/>
  <c r="BS205" i="3"/>
  <c r="BS209" i="3"/>
  <c r="BS213" i="3"/>
  <c r="BS217" i="3"/>
  <c r="BS221" i="3"/>
  <c r="BS225" i="3"/>
  <c r="BS229" i="3"/>
  <c r="BS233" i="3"/>
  <c r="BS237" i="3"/>
  <c r="BS241" i="3"/>
  <c r="BS245" i="3"/>
  <c r="BS249" i="3"/>
  <c r="BS253" i="3"/>
  <c r="BS257" i="3"/>
  <c r="BS261" i="3"/>
  <c r="BS265" i="3"/>
  <c r="BS269" i="3"/>
  <c r="BS273" i="3"/>
  <c r="BS277" i="3"/>
  <c r="BS281" i="3"/>
  <c r="BS285" i="3"/>
  <c r="BS289" i="3"/>
  <c r="BS293" i="3"/>
  <c r="BS297" i="3"/>
  <c r="BS301" i="3"/>
  <c r="BS305" i="3"/>
  <c r="BS309" i="3"/>
  <c r="BS313" i="3"/>
  <c r="BS317" i="3"/>
  <c r="BS321" i="3"/>
  <c r="BS325" i="3"/>
  <c r="BS329" i="3"/>
  <c r="BS333" i="3"/>
  <c r="BS337" i="3"/>
  <c r="BS341" i="3"/>
  <c r="BS345" i="3"/>
  <c r="BS349" i="3"/>
  <c r="BS14" i="3"/>
  <c r="BS18" i="3"/>
  <c r="BS22" i="3"/>
  <c r="BS26" i="3"/>
  <c r="BS30" i="3"/>
  <c r="BS34" i="3"/>
  <c r="BS38" i="3"/>
  <c r="BS42" i="3"/>
  <c r="BS46" i="3"/>
  <c r="BS50" i="3"/>
  <c r="BS54" i="3"/>
  <c r="BS58" i="3"/>
  <c r="BS62" i="3"/>
  <c r="BS66" i="3"/>
  <c r="BS70" i="3"/>
  <c r="BS74" i="3"/>
  <c r="BS78" i="3"/>
  <c r="BS82" i="3"/>
  <c r="BS86" i="3"/>
  <c r="BS90" i="3"/>
  <c r="BS94" i="3"/>
  <c r="BS98" i="3"/>
  <c r="BS102" i="3"/>
  <c r="BS106" i="3"/>
  <c r="BS110" i="3"/>
  <c r="BS114" i="3"/>
  <c r="BS118" i="3"/>
  <c r="BS122" i="3"/>
  <c r="BS126" i="3"/>
  <c r="BS130" i="3"/>
  <c r="BS134" i="3"/>
  <c r="BS138" i="3"/>
  <c r="BS142" i="3"/>
  <c r="BS146" i="3"/>
  <c r="BS150" i="3"/>
  <c r="BS154" i="3"/>
  <c r="BS158" i="3"/>
  <c r="BS162" i="3"/>
  <c r="BS166" i="3"/>
  <c r="BS170" i="3"/>
  <c r="BS174" i="3"/>
  <c r="BS178" i="3"/>
  <c r="BS182" i="3"/>
  <c r="BS186" i="3"/>
  <c r="BS190" i="3"/>
  <c r="BS194" i="3"/>
  <c r="BS198" i="3"/>
  <c r="BS202" i="3"/>
  <c r="BS206" i="3"/>
  <c r="BS210" i="3"/>
  <c r="BS214" i="3"/>
  <c r="BS218" i="3"/>
  <c r="BS222" i="3"/>
  <c r="BS226" i="3"/>
  <c r="BS230" i="3"/>
  <c r="BS234" i="3"/>
  <c r="BS238" i="3"/>
  <c r="BS242" i="3"/>
  <c r="BS246" i="3"/>
  <c r="BS250" i="3"/>
  <c r="BS254" i="3"/>
  <c r="BS258" i="3"/>
  <c r="BS262" i="3"/>
  <c r="BS266" i="3"/>
  <c r="BS270" i="3"/>
  <c r="BS274" i="3"/>
  <c r="BS278" i="3"/>
  <c r="BS282" i="3"/>
  <c r="BS286" i="3"/>
  <c r="BS290" i="3"/>
  <c r="BS294" i="3"/>
  <c r="BS298" i="3"/>
  <c r="BS302" i="3"/>
  <c r="BS306" i="3"/>
  <c r="BS310" i="3"/>
  <c r="BS314" i="3"/>
  <c r="BS318" i="3"/>
  <c r="BS322" i="3"/>
  <c r="BS326" i="3"/>
  <c r="BS330" i="3"/>
  <c r="BS334" i="3"/>
  <c r="BS338" i="3"/>
  <c r="BS342" i="3"/>
  <c r="BS346" i="3"/>
  <c r="BS350" i="3"/>
  <c r="BS15" i="3"/>
  <c r="BS19" i="3"/>
  <c r="BS23" i="3"/>
  <c r="BS27" i="3"/>
  <c r="BS31" i="3"/>
  <c r="BS35" i="3"/>
  <c r="BS39" i="3"/>
  <c r="BS43" i="3"/>
  <c r="BS47" i="3"/>
  <c r="BS51" i="3"/>
  <c r="BS55" i="3"/>
  <c r="BS59" i="3"/>
  <c r="BS63" i="3"/>
  <c r="BS67" i="3"/>
  <c r="BS71" i="3"/>
  <c r="BS75" i="3"/>
  <c r="BS79" i="3"/>
  <c r="BS83" i="3"/>
  <c r="BS87" i="3"/>
  <c r="BS91" i="3"/>
  <c r="BS95" i="3"/>
  <c r="BS99" i="3"/>
  <c r="BS103" i="3"/>
  <c r="BS107" i="3"/>
  <c r="BS111" i="3"/>
  <c r="BS115" i="3"/>
  <c r="BS119" i="3"/>
  <c r="BS123" i="3"/>
  <c r="BS127" i="3"/>
  <c r="BS131" i="3"/>
  <c r="BS135" i="3"/>
  <c r="BS139" i="3"/>
  <c r="BS143" i="3"/>
  <c r="BS147" i="3"/>
  <c r="BS151" i="3"/>
  <c r="BS155" i="3"/>
  <c r="BS159" i="3"/>
  <c r="BS163" i="3"/>
  <c r="BS167" i="3"/>
  <c r="BS171" i="3"/>
  <c r="BS175" i="3"/>
  <c r="BS179" i="3"/>
  <c r="BS183" i="3"/>
  <c r="BS187" i="3"/>
  <c r="BS191" i="3"/>
  <c r="BS195" i="3"/>
  <c r="BS199" i="3"/>
  <c r="BS203" i="3"/>
  <c r="BS207" i="3"/>
  <c r="BS211" i="3"/>
  <c r="BS215" i="3"/>
  <c r="BS219" i="3"/>
  <c r="BS223" i="3"/>
  <c r="BS227" i="3"/>
  <c r="BS231" i="3"/>
  <c r="BS235" i="3"/>
  <c r="BS239" i="3"/>
  <c r="BS243" i="3"/>
  <c r="BS247" i="3"/>
  <c r="BS251" i="3"/>
  <c r="BS255" i="3"/>
  <c r="BS259" i="3"/>
  <c r="BS263" i="3"/>
  <c r="BS267" i="3"/>
  <c r="BS271" i="3"/>
  <c r="BS275" i="3"/>
  <c r="BS279" i="3"/>
  <c r="BS283" i="3"/>
  <c r="BS287" i="3"/>
  <c r="BS291" i="3"/>
  <c r="BS295" i="3"/>
  <c r="BS299" i="3"/>
  <c r="BS303" i="3"/>
  <c r="BS307" i="3"/>
  <c r="BS311" i="3"/>
  <c r="BS315" i="3"/>
  <c r="BS319" i="3"/>
  <c r="BS323" i="3"/>
  <c r="BS327" i="3"/>
  <c r="BS331" i="3"/>
  <c r="BS335" i="3"/>
  <c r="BS339" i="3"/>
  <c r="BS343" i="3"/>
  <c r="BS347" i="3"/>
  <c r="BS351" i="3"/>
  <c r="BS16" i="3"/>
  <c r="BS32" i="3"/>
  <c r="BS48" i="3"/>
  <c r="BS64" i="3"/>
  <c r="BS80" i="3"/>
  <c r="BS96" i="3"/>
  <c r="BS112" i="3"/>
  <c r="BS128" i="3"/>
  <c r="BS144" i="3"/>
  <c r="BS160" i="3"/>
  <c r="BS176" i="3"/>
  <c r="BS192" i="3"/>
  <c r="BS208" i="3"/>
  <c r="BS224" i="3"/>
  <c r="BS240" i="3"/>
  <c r="BS256" i="3"/>
  <c r="BS272" i="3"/>
  <c r="BS288" i="3"/>
  <c r="BS304" i="3"/>
  <c r="BS320" i="3"/>
  <c r="BS336" i="3"/>
  <c r="BS352" i="3"/>
  <c r="BS356" i="3"/>
  <c r="BS360" i="3"/>
  <c r="BS364" i="3"/>
  <c r="BS368" i="3"/>
  <c r="BS372" i="3"/>
  <c r="BS376" i="3"/>
  <c r="BS380" i="3"/>
  <c r="BS384" i="3"/>
  <c r="BS388" i="3"/>
  <c r="BS392" i="3"/>
  <c r="BS396" i="3"/>
  <c r="BS400" i="3"/>
  <c r="BS404" i="3"/>
  <c r="BS408" i="3"/>
  <c r="BS412" i="3"/>
  <c r="BS416" i="3"/>
  <c r="BS420" i="3"/>
  <c r="BS424" i="3"/>
  <c r="BS428" i="3"/>
  <c r="BS432" i="3"/>
  <c r="BS436" i="3"/>
  <c r="BS440" i="3"/>
  <c r="BS444" i="3"/>
  <c r="BS448" i="3"/>
  <c r="BS452" i="3"/>
  <c r="BS456" i="3"/>
  <c r="BS460" i="3"/>
  <c r="BS464" i="3"/>
  <c r="BS468" i="3"/>
  <c r="BS472" i="3"/>
  <c r="BS476" i="3"/>
  <c r="BS480" i="3"/>
  <c r="BS484" i="3"/>
  <c r="BS488" i="3"/>
  <c r="BS492" i="3"/>
  <c r="BS496" i="3"/>
  <c r="BS500" i="3"/>
  <c r="BS504" i="3"/>
  <c r="BS508" i="3"/>
  <c r="BS512" i="3"/>
  <c r="BS516" i="3"/>
  <c r="BS520" i="3"/>
  <c r="BS524" i="3"/>
  <c r="BS528" i="3"/>
  <c r="BS532" i="3"/>
  <c r="BS536" i="3"/>
  <c r="BS540" i="3"/>
  <c r="BS544" i="3"/>
  <c r="BS548" i="3"/>
  <c r="BS552" i="3"/>
  <c r="BS556" i="3"/>
  <c r="BS560" i="3"/>
  <c r="BS564" i="3"/>
  <c r="BS568" i="3"/>
  <c r="BS572" i="3"/>
  <c r="BS576" i="3"/>
  <c r="BS580" i="3"/>
  <c r="BS584" i="3"/>
  <c r="BS588" i="3"/>
  <c r="BS592" i="3"/>
  <c r="BS596" i="3"/>
  <c r="BS600" i="3"/>
  <c r="BS604" i="3"/>
  <c r="BS608" i="3"/>
  <c r="BS20" i="3"/>
  <c r="BS36" i="3"/>
  <c r="BS52" i="3"/>
  <c r="BS68" i="3"/>
  <c r="BS84" i="3"/>
  <c r="BS100" i="3"/>
  <c r="BS116" i="3"/>
  <c r="BS132" i="3"/>
  <c r="BS148" i="3"/>
  <c r="BS164" i="3"/>
  <c r="BS180" i="3"/>
  <c r="BS196" i="3"/>
  <c r="BS212" i="3"/>
  <c r="BS228" i="3"/>
  <c r="BS244" i="3"/>
  <c r="BS260" i="3"/>
  <c r="BS276" i="3"/>
  <c r="BS292" i="3"/>
  <c r="BS308" i="3"/>
  <c r="BS324" i="3"/>
  <c r="BS340" i="3"/>
  <c r="BS353" i="3"/>
  <c r="BS357" i="3"/>
  <c r="BS361" i="3"/>
  <c r="BS365" i="3"/>
  <c r="BS369" i="3"/>
  <c r="BS373" i="3"/>
  <c r="BS377" i="3"/>
  <c r="BS381" i="3"/>
  <c r="BS385" i="3"/>
  <c r="BS389" i="3"/>
  <c r="BS393" i="3"/>
  <c r="BS397" i="3"/>
  <c r="BS401" i="3"/>
  <c r="BS405" i="3"/>
  <c r="BS409" i="3"/>
  <c r="BS413" i="3"/>
  <c r="BS417" i="3"/>
  <c r="BS421" i="3"/>
  <c r="BS425" i="3"/>
  <c r="BS429" i="3"/>
  <c r="BS433" i="3"/>
  <c r="BS437" i="3"/>
  <c r="BS441" i="3"/>
  <c r="BS445" i="3"/>
  <c r="BS449" i="3"/>
  <c r="BS453" i="3"/>
  <c r="BS457" i="3"/>
  <c r="BS461" i="3"/>
  <c r="BS465" i="3"/>
  <c r="BS469" i="3"/>
  <c r="BS473" i="3"/>
  <c r="BS477" i="3"/>
  <c r="BS481" i="3"/>
  <c r="BS485" i="3"/>
  <c r="BS489" i="3"/>
  <c r="BS493" i="3"/>
  <c r="BS497" i="3"/>
  <c r="BS501" i="3"/>
  <c r="BS505" i="3"/>
  <c r="BS509" i="3"/>
  <c r="BS513" i="3"/>
  <c r="BS517" i="3"/>
  <c r="BS521" i="3"/>
  <c r="BS525" i="3"/>
  <c r="BS529" i="3"/>
  <c r="BS533" i="3"/>
  <c r="BS537" i="3"/>
  <c r="BS541" i="3"/>
  <c r="BS545" i="3"/>
  <c r="BS549" i="3"/>
  <c r="BS553" i="3"/>
  <c r="BS557" i="3"/>
  <c r="BS561" i="3"/>
  <c r="BS565" i="3"/>
  <c r="BS569" i="3"/>
  <c r="BS573" i="3"/>
  <c r="BS577" i="3"/>
  <c r="BS581" i="3"/>
  <c r="BS585" i="3"/>
  <c r="BS589" i="3"/>
  <c r="BS593" i="3"/>
  <c r="BS597" i="3"/>
  <c r="BS601" i="3"/>
  <c r="BS605" i="3"/>
  <c r="BS24" i="3"/>
  <c r="BS40" i="3"/>
  <c r="BS56" i="3"/>
  <c r="BS72" i="3"/>
  <c r="BS88" i="3"/>
  <c r="BS104" i="3"/>
  <c r="BS120" i="3"/>
  <c r="BS136" i="3"/>
  <c r="BS152" i="3"/>
  <c r="BS168" i="3"/>
  <c r="BS184" i="3"/>
  <c r="BS200" i="3"/>
  <c r="BS216" i="3"/>
  <c r="BS232" i="3"/>
  <c r="BS248" i="3"/>
  <c r="BS264" i="3"/>
  <c r="BS280" i="3"/>
  <c r="BS296" i="3"/>
  <c r="BS312" i="3"/>
  <c r="BS328" i="3"/>
  <c r="BS344" i="3"/>
  <c r="BS354" i="3"/>
  <c r="BS358" i="3"/>
  <c r="BS362" i="3"/>
  <c r="BS366" i="3"/>
  <c r="BS370" i="3"/>
  <c r="BS374" i="3"/>
  <c r="BS378" i="3"/>
  <c r="BS382" i="3"/>
  <c r="BS386" i="3"/>
  <c r="BS390" i="3"/>
  <c r="BS394" i="3"/>
  <c r="BS398" i="3"/>
  <c r="BS402" i="3"/>
  <c r="BS406" i="3"/>
  <c r="BS410" i="3"/>
  <c r="BS414" i="3"/>
  <c r="BS418" i="3"/>
  <c r="BS422" i="3"/>
  <c r="BS426" i="3"/>
  <c r="BS430" i="3"/>
  <c r="BS434" i="3"/>
  <c r="BS438" i="3"/>
  <c r="BS442" i="3"/>
  <c r="BS446" i="3"/>
  <c r="BS450" i="3"/>
  <c r="BS454" i="3"/>
  <c r="BS458" i="3"/>
  <c r="BS462" i="3"/>
  <c r="BS466" i="3"/>
  <c r="BS470" i="3"/>
  <c r="BS474" i="3"/>
  <c r="BS478" i="3"/>
  <c r="BS482" i="3"/>
  <c r="BS486" i="3"/>
  <c r="BS490" i="3"/>
  <c r="BS494" i="3"/>
  <c r="BS498" i="3"/>
  <c r="BS502" i="3"/>
  <c r="BS506" i="3"/>
  <c r="BS510" i="3"/>
  <c r="BS514" i="3"/>
  <c r="BS518" i="3"/>
  <c r="BS522" i="3"/>
  <c r="BS526" i="3"/>
  <c r="BS530" i="3"/>
  <c r="BS534" i="3"/>
  <c r="BS538" i="3"/>
  <c r="BS542" i="3"/>
  <c r="BS546" i="3"/>
  <c r="BS550" i="3"/>
  <c r="BS554" i="3"/>
  <c r="BS558" i="3"/>
  <c r="BS562" i="3"/>
  <c r="BS566" i="3"/>
  <c r="BS570" i="3"/>
  <c r="BS574" i="3"/>
  <c r="BS578" i="3"/>
  <c r="BS582" i="3"/>
  <c r="BS586" i="3"/>
  <c r="BS590" i="3"/>
  <c r="BS594" i="3"/>
  <c r="BS598" i="3"/>
  <c r="BS602" i="3"/>
  <c r="BS606" i="3"/>
  <c r="BS12" i="3"/>
  <c r="BS28" i="3"/>
  <c r="BS44" i="3"/>
  <c r="BS60" i="3"/>
  <c r="BS76" i="3"/>
  <c r="BS92" i="3"/>
  <c r="BS108" i="3"/>
  <c r="BS124" i="3"/>
  <c r="BS140" i="3"/>
  <c r="BS156" i="3"/>
  <c r="BS172" i="3"/>
  <c r="BS188" i="3"/>
  <c r="BS204" i="3"/>
  <c r="BS220" i="3"/>
  <c r="BS236" i="3"/>
  <c r="BS252" i="3"/>
  <c r="BS268" i="3"/>
  <c r="BS284" i="3"/>
  <c r="BS300" i="3"/>
  <c r="BS316" i="3"/>
  <c r="BS332" i="3"/>
  <c r="BS348" i="3"/>
  <c r="BS355" i="3"/>
  <c r="BS359" i="3"/>
  <c r="BS363" i="3"/>
  <c r="BS367" i="3"/>
  <c r="BS371" i="3"/>
  <c r="BS375" i="3"/>
  <c r="BS379" i="3"/>
  <c r="BS383" i="3"/>
  <c r="BS387" i="3"/>
  <c r="BS391" i="3"/>
  <c r="BS395" i="3"/>
  <c r="BS399" i="3"/>
  <c r="BS403" i="3"/>
  <c r="BS407" i="3"/>
  <c r="BS411" i="3"/>
  <c r="BS415" i="3"/>
  <c r="BS419" i="3"/>
  <c r="BS423" i="3"/>
  <c r="BS427" i="3"/>
  <c r="BS431" i="3"/>
  <c r="BS435" i="3"/>
  <c r="BS439" i="3"/>
  <c r="BS443" i="3"/>
  <c r="BS447" i="3"/>
  <c r="BS451" i="3"/>
  <c r="BS455" i="3"/>
  <c r="BS459" i="3"/>
  <c r="BS463" i="3"/>
  <c r="BS467" i="3"/>
  <c r="BS471" i="3"/>
  <c r="BS475" i="3"/>
  <c r="BS479" i="3"/>
  <c r="BS483" i="3"/>
  <c r="BS487" i="3"/>
  <c r="BS491" i="3"/>
  <c r="BS495" i="3"/>
  <c r="BS499" i="3"/>
  <c r="BS503" i="3"/>
  <c r="BS507" i="3"/>
  <c r="BS511" i="3"/>
  <c r="BS515" i="3"/>
  <c r="BS519" i="3"/>
  <c r="BS523" i="3"/>
  <c r="BS527" i="3"/>
  <c r="BS531" i="3"/>
  <c r="BS535" i="3"/>
  <c r="BS539" i="3"/>
  <c r="BS543" i="3"/>
  <c r="BS547" i="3"/>
  <c r="BS551" i="3"/>
  <c r="BS555" i="3"/>
  <c r="BS559" i="3"/>
  <c r="BS563" i="3"/>
  <c r="BS567" i="3"/>
  <c r="BS571" i="3"/>
  <c r="BS575" i="3"/>
  <c r="BS579" i="3"/>
  <c r="BS583" i="3"/>
  <c r="BS591" i="3"/>
  <c r="BS607" i="3"/>
  <c r="BS612" i="3"/>
  <c r="BS616" i="3"/>
  <c r="BS620" i="3"/>
  <c r="BS624" i="3"/>
  <c r="BS628" i="3"/>
  <c r="BS632" i="3"/>
  <c r="BS636" i="3"/>
  <c r="BS640" i="3"/>
  <c r="BS644" i="3"/>
  <c r="BS648" i="3"/>
  <c r="BS652" i="3"/>
  <c r="BS656" i="3"/>
  <c r="BS660" i="3"/>
  <c r="BS664" i="3"/>
  <c r="BS668" i="3"/>
  <c r="BS672" i="3"/>
  <c r="BS676" i="3"/>
  <c r="BS680" i="3"/>
  <c r="BS684" i="3"/>
  <c r="BS688" i="3"/>
  <c r="BS692" i="3"/>
  <c r="BS696" i="3"/>
  <c r="BS700" i="3"/>
  <c r="BS704" i="3"/>
  <c r="BS708" i="3"/>
  <c r="BS712" i="3"/>
  <c r="BS716" i="3"/>
  <c r="BS720" i="3"/>
  <c r="BS724" i="3"/>
  <c r="BS728" i="3"/>
  <c r="BS732" i="3"/>
  <c r="BS736" i="3"/>
  <c r="BS740" i="3"/>
  <c r="BS744" i="3"/>
  <c r="BS748" i="3"/>
  <c r="BS752" i="3"/>
  <c r="BS756" i="3"/>
  <c r="BS760" i="3"/>
  <c r="BS764" i="3"/>
  <c r="BS768" i="3"/>
  <c r="BS772" i="3"/>
  <c r="BS776" i="3"/>
  <c r="BS780" i="3"/>
  <c r="BS784" i="3"/>
  <c r="BS788" i="3"/>
  <c r="BS792" i="3"/>
  <c r="BS796" i="3"/>
  <c r="BS800" i="3"/>
  <c r="BS804" i="3"/>
  <c r="BS808" i="3"/>
  <c r="BS812" i="3"/>
  <c r="BS816" i="3"/>
  <c r="BS820" i="3"/>
  <c r="BS824" i="3"/>
  <c r="BS828" i="3"/>
  <c r="BS832" i="3"/>
  <c r="BS836" i="3"/>
  <c r="BS840" i="3"/>
  <c r="BS844" i="3"/>
  <c r="BS848" i="3"/>
  <c r="BS852" i="3"/>
  <c r="BS856" i="3"/>
  <c r="BS860" i="3"/>
  <c r="BS864" i="3"/>
  <c r="BS868" i="3"/>
  <c r="BS872" i="3"/>
  <c r="BS876" i="3"/>
  <c r="BS880" i="3"/>
  <c r="BS884" i="3"/>
  <c r="BS888" i="3"/>
  <c r="BS892" i="3"/>
  <c r="BS896" i="3"/>
  <c r="BS900" i="3"/>
  <c r="BS904" i="3"/>
  <c r="BS908" i="3"/>
  <c r="BS912" i="3"/>
  <c r="BS916" i="3"/>
  <c r="BS920" i="3"/>
  <c r="BS924" i="3"/>
  <c r="BS928" i="3"/>
  <c r="BS932" i="3"/>
  <c r="BS936" i="3"/>
  <c r="BS940" i="3"/>
  <c r="BS944" i="3"/>
  <c r="BS948" i="3"/>
  <c r="BS952" i="3"/>
  <c r="BS956" i="3"/>
  <c r="BS960" i="3"/>
  <c r="BS964" i="3"/>
  <c r="BS968" i="3"/>
  <c r="BS972" i="3"/>
  <c r="BS976" i="3"/>
  <c r="BS980" i="3"/>
  <c r="BS984" i="3"/>
  <c r="BS988" i="3"/>
  <c r="BS992" i="3"/>
  <c r="BS996" i="3"/>
  <c r="BS1000" i="3"/>
  <c r="BS1004" i="3"/>
  <c r="BS1008" i="3"/>
  <c r="BS1012" i="3"/>
  <c r="BS1016" i="3"/>
  <c r="BS1020" i="3"/>
  <c r="BS1024" i="3"/>
  <c r="BS1028" i="3"/>
  <c r="BS1032" i="3"/>
  <c r="BS1036" i="3"/>
  <c r="BS1040" i="3"/>
  <c r="BS1044" i="3"/>
  <c r="BS1048" i="3"/>
  <c r="BS1052" i="3"/>
  <c r="BS1056" i="3"/>
  <c r="BS1060" i="3"/>
  <c r="BS1064" i="3"/>
  <c r="BS1068" i="3"/>
  <c r="BS1072" i="3"/>
  <c r="BS1076" i="3"/>
  <c r="BS1080" i="3"/>
  <c r="BS1084" i="3"/>
  <c r="BS1088" i="3"/>
  <c r="BS1092" i="3"/>
  <c r="BS1096" i="3"/>
  <c r="BS1100" i="3"/>
  <c r="BS1104" i="3"/>
  <c r="BS1108" i="3"/>
  <c r="BS1112" i="3"/>
  <c r="BS1116" i="3"/>
  <c r="BS1120" i="3"/>
  <c r="BS1124" i="3"/>
  <c r="BS1128" i="3"/>
  <c r="BS1132" i="3"/>
  <c r="BS1136" i="3"/>
  <c r="BS1140" i="3"/>
  <c r="BS1144" i="3"/>
  <c r="BS1148" i="3"/>
  <c r="BS1152" i="3"/>
  <c r="BS1156" i="3"/>
  <c r="BS1160" i="3"/>
  <c r="BS1164" i="3"/>
  <c r="BS1168" i="3"/>
  <c r="BS1172" i="3"/>
  <c r="BS1176" i="3"/>
  <c r="BS1180" i="3"/>
  <c r="BS595" i="3"/>
  <c r="BS609" i="3"/>
  <c r="BS613" i="3"/>
  <c r="BS617" i="3"/>
  <c r="BS621" i="3"/>
  <c r="BS625" i="3"/>
  <c r="BS629" i="3"/>
  <c r="BS633" i="3"/>
  <c r="BS637" i="3"/>
  <c r="BS641" i="3"/>
  <c r="BS645" i="3"/>
  <c r="BS649" i="3"/>
  <c r="BS653" i="3"/>
  <c r="BS657" i="3"/>
  <c r="BS661" i="3"/>
  <c r="BS665" i="3"/>
  <c r="BS669" i="3"/>
  <c r="BS673" i="3"/>
  <c r="BS677" i="3"/>
  <c r="BS681" i="3"/>
  <c r="BS685" i="3"/>
  <c r="BS689" i="3"/>
  <c r="BS693" i="3"/>
  <c r="BS697" i="3"/>
  <c r="BS701" i="3"/>
  <c r="BS705" i="3"/>
  <c r="BS709" i="3"/>
  <c r="BS713" i="3"/>
  <c r="BS717" i="3"/>
  <c r="BS721" i="3"/>
  <c r="BS725" i="3"/>
  <c r="BS729" i="3"/>
  <c r="BS733" i="3"/>
  <c r="BS737" i="3"/>
  <c r="BS741" i="3"/>
  <c r="BS745" i="3"/>
  <c r="BS749" i="3"/>
  <c r="BS753" i="3"/>
  <c r="BS757" i="3"/>
  <c r="BS761" i="3"/>
  <c r="BS765" i="3"/>
  <c r="BS769" i="3"/>
  <c r="BS773" i="3"/>
  <c r="BS777" i="3"/>
  <c r="BS781" i="3"/>
  <c r="BS785" i="3"/>
  <c r="BS789" i="3"/>
  <c r="BS793" i="3"/>
  <c r="BS797" i="3"/>
  <c r="BS801" i="3"/>
  <c r="BS805" i="3"/>
  <c r="BS809" i="3"/>
  <c r="BS813" i="3"/>
  <c r="BS817" i="3"/>
  <c r="BS821" i="3"/>
  <c r="BS825" i="3"/>
  <c r="BS829" i="3"/>
  <c r="BS833" i="3"/>
  <c r="BS837" i="3"/>
  <c r="BS841" i="3"/>
  <c r="BS845" i="3"/>
  <c r="BS849" i="3"/>
  <c r="BS853" i="3"/>
  <c r="BS857" i="3"/>
  <c r="BS861" i="3"/>
  <c r="BS865" i="3"/>
  <c r="BS869" i="3"/>
  <c r="BS873" i="3"/>
  <c r="BS877" i="3"/>
  <c r="BS881" i="3"/>
  <c r="BS885" i="3"/>
  <c r="BS889" i="3"/>
  <c r="BS893" i="3"/>
  <c r="BS897" i="3"/>
  <c r="BS901" i="3"/>
  <c r="BS905" i="3"/>
  <c r="BS909" i="3"/>
  <c r="BS913" i="3"/>
  <c r="BS917" i="3"/>
  <c r="BS921" i="3"/>
  <c r="BS925" i="3"/>
  <c r="BS929" i="3"/>
  <c r="BS933" i="3"/>
  <c r="BS937" i="3"/>
  <c r="BS941" i="3"/>
  <c r="BS945" i="3"/>
  <c r="BS949" i="3"/>
  <c r="BS953" i="3"/>
  <c r="BS957" i="3"/>
  <c r="BS961" i="3"/>
  <c r="BS965" i="3"/>
  <c r="BS969" i="3"/>
  <c r="BS973" i="3"/>
  <c r="BS977" i="3"/>
  <c r="BS981" i="3"/>
  <c r="BS985" i="3"/>
  <c r="BS989" i="3"/>
  <c r="BS993" i="3"/>
  <c r="BS997" i="3"/>
  <c r="BS1001" i="3"/>
  <c r="BS1005" i="3"/>
  <c r="BS1009" i="3"/>
  <c r="BS1013" i="3"/>
  <c r="BS1017" i="3"/>
  <c r="BS1021" i="3"/>
  <c r="BS1025" i="3"/>
  <c r="BS1029" i="3"/>
  <c r="BS1033" i="3"/>
  <c r="BS1037" i="3"/>
  <c r="BS1041" i="3"/>
  <c r="BS1045" i="3"/>
  <c r="BS1049" i="3"/>
  <c r="BS1053" i="3"/>
  <c r="BS1057" i="3"/>
  <c r="BS1061" i="3"/>
  <c r="BS1065" i="3"/>
  <c r="BS1069" i="3"/>
  <c r="BS1073" i="3"/>
  <c r="BS1077" i="3"/>
  <c r="BS1081" i="3"/>
  <c r="BS1085" i="3"/>
  <c r="BS1089" i="3"/>
  <c r="BS1093" i="3"/>
  <c r="BS1097" i="3"/>
  <c r="BS1101" i="3"/>
  <c r="BS1105" i="3"/>
  <c r="BS1109" i="3"/>
  <c r="BS1113" i="3"/>
  <c r="BS1117" i="3"/>
  <c r="BS1121" i="3"/>
  <c r="BS1125" i="3"/>
  <c r="BS1129" i="3"/>
  <c r="BS1133" i="3"/>
  <c r="BS1137" i="3"/>
  <c r="BS1141" i="3"/>
  <c r="BS1145" i="3"/>
  <c r="BS1149" i="3"/>
  <c r="BS1153" i="3"/>
  <c r="BS1157" i="3"/>
  <c r="BS1161" i="3"/>
  <c r="BS1165" i="3"/>
  <c r="BS1169" i="3"/>
  <c r="BS1173" i="3"/>
  <c r="BS1177" i="3"/>
  <c r="BS1181" i="3"/>
  <c r="BS1185" i="3"/>
  <c r="BS1189" i="3"/>
  <c r="BS1193" i="3"/>
  <c r="BS1197" i="3"/>
  <c r="BS1201" i="3"/>
  <c r="BS1205" i="3"/>
  <c r="BS1209" i="3"/>
  <c r="BS1213" i="3"/>
  <c r="BS1217" i="3"/>
  <c r="BS1221" i="3"/>
  <c r="BS1225" i="3"/>
  <c r="BS1229" i="3"/>
  <c r="BS1233" i="3"/>
  <c r="BS1237" i="3"/>
  <c r="BS1241" i="3"/>
  <c r="BS1245" i="3"/>
  <c r="BS1249" i="3"/>
  <c r="BS1253" i="3"/>
  <c r="BS1257" i="3"/>
  <c r="BS1261" i="3"/>
  <c r="BS1265" i="3"/>
  <c r="BS1269" i="3"/>
  <c r="BS1273" i="3"/>
  <c r="BS1277" i="3"/>
  <c r="BS1281" i="3"/>
  <c r="BS599" i="3"/>
  <c r="BS610" i="3"/>
  <c r="BS614" i="3"/>
  <c r="BS618" i="3"/>
  <c r="BS622" i="3"/>
  <c r="BS626" i="3"/>
  <c r="BS630" i="3"/>
  <c r="BS634" i="3"/>
  <c r="BS638" i="3"/>
  <c r="BS642" i="3"/>
  <c r="BS646" i="3"/>
  <c r="BS650" i="3"/>
  <c r="BS654" i="3"/>
  <c r="BS658" i="3"/>
  <c r="BS662" i="3"/>
  <c r="BS666" i="3"/>
  <c r="BS670" i="3"/>
  <c r="BS674" i="3"/>
  <c r="BS678" i="3"/>
  <c r="BS682" i="3"/>
  <c r="BS686" i="3"/>
  <c r="BS690" i="3"/>
  <c r="BS694" i="3"/>
  <c r="BS698" i="3"/>
  <c r="BS702" i="3"/>
  <c r="BS706" i="3"/>
  <c r="BS710" i="3"/>
  <c r="BS714" i="3"/>
  <c r="BS718" i="3"/>
  <c r="BS722" i="3"/>
  <c r="BS726" i="3"/>
  <c r="BS730" i="3"/>
  <c r="BS734" i="3"/>
  <c r="BS738" i="3"/>
  <c r="BS742" i="3"/>
  <c r="BS746" i="3"/>
  <c r="BS750" i="3"/>
  <c r="BS754" i="3"/>
  <c r="BS758" i="3"/>
  <c r="BS762" i="3"/>
  <c r="BS766" i="3"/>
  <c r="BS770" i="3"/>
  <c r="BS774" i="3"/>
  <c r="BS778" i="3"/>
  <c r="BS782" i="3"/>
  <c r="BS786" i="3"/>
  <c r="BS790" i="3"/>
  <c r="BS794" i="3"/>
  <c r="BS798" i="3"/>
  <c r="BS802" i="3"/>
  <c r="BS806" i="3"/>
  <c r="BS810" i="3"/>
  <c r="BS814" i="3"/>
  <c r="BS818" i="3"/>
  <c r="BS822" i="3"/>
  <c r="BS826" i="3"/>
  <c r="BS830" i="3"/>
  <c r="BS834" i="3"/>
  <c r="BS838" i="3"/>
  <c r="BS842" i="3"/>
  <c r="BS846" i="3"/>
  <c r="BS850" i="3"/>
  <c r="BS854" i="3"/>
  <c r="BS858" i="3"/>
  <c r="BS862" i="3"/>
  <c r="BS866" i="3"/>
  <c r="BS870" i="3"/>
  <c r="BS874" i="3"/>
  <c r="BS878" i="3"/>
  <c r="BS882" i="3"/>
  <c r="BS886" i="3"/>
  <c r="BS890" i="3"/>
  <c r="BS894" i="3"/>
  <c r="BS898" i="3"/>
  <c r="BS902" i="3"/>
  <c r="BS906" i="3"/>
  <c r="BS910" i="3"/>
  <c r="BS914" i="3"/>
  <c r="BS918" i="3"/>
  <c r="BS922" i="3"/>
  <c r="BS926" i="3"/>
  <c r="BS930" i="3"/>
  <c r="BS934" i="3"/>
  <c r="BS938" i="3"/>
  <c r="BS942" i="3"/>
  <c r="BS946" i="3"/>
  <c r="BS950" i="3"/>
  <c r="BS954" i="3"/>
  <c r="BS958" i="3"/>
  <c r="BS962" i="3"/>
  <c r="BS966" i="3"/>
  <c r="BS970" i="3"/>
  <c r="BS974" i="3"/>
  <c r="BS978" i="3"/>
  <c r="BS982" i="3"/>
  <c r="BS986" i="3"/>
  <c r="BS990" i="3"/>
  <c r="BS994" i="3"/>
  <c r="BS998" i="3"/>
  <c r="BS1002" i="3"/>
  <c r="BS1006" i="3"/>
  <c r="BS1010" i="3"/>
  <c r="BS1014" i="3"/>
  <c r="BS1018" i="3"/>
  <c r="BS1022" i="3"/>
  <c r="BS1026" i="3"/>
  <c r="BS1030" i="3"/>
  <c r="BS1034" i="3"/>
  <c r="BS1038" i="3"/>
  <c r="BS1042" i="3"/>
  <c r="BS1046" i="3"/>
  <c r="BS1050" i="3"/>
  <c r="BS1054" i="3"/>
  <c r="BS1058" i="3"/>
  <c r="BS1062" i="3"/>
  <c r="BS1066" i="3"/>
  <c r="BS1070" i="3"/>
  <c r="BS1074" i="3"/>
  <c r="BS1078" i="3"/>
  <c r="BS1082" i="3"/>
  <c r="BS1086" i="3"/>
  <c r="BS1090" i="3"/>
  <c r="BS1094" i="3"/>
  <c r="BS1098" i="3"/>
  <c r="BS1102" i="3"/>
  <c r="BS1106" i="3"/>
  <c r="BS1110" i="3"/>
  <c r="BS1114" i="3"/>
  <c r="BS1118" i="3"/>
  <c r="BS1122" i="3"/>
  <c r="BS1126" i="3"/>
  <c r="BS1130" i="3"/>
  <c r="BS1134" i="3"/>
  <c r="BS1138" i="3"/>
  <c r="BS1142" i="3"/>
  <c r="BS1146" i="3"/>
  <c r="BS1150" i="3"/>
  <c r="BS1154" i="3"/>
  <c r="BS1158" i="3"/>
  <c r="BS1162" i="3"/>
  <c r="BS1166" i="3"/>
  <c r="BS1170" i="3"/>
  <c r="BS1174" i="3"/>
  <c r="BS1178" i="3"/>
  <c r="BS1182" i="3"/>
  <c r="BS1186" i="3"/>
  <c r="BS1190" i="3"/>
  <c r="BS1194" i="3"/>
  <c r="BS1198" i="3"/>
  <c r="BS1202" i="3"/>
  <c r="BS1206" i="3"/>
  <c r="BS1210" i="3"/>
  <c r="BS1214" i="3"/>
  <c r="BS1218" i="3"/>
  <c r="BS1222" i="3"/>
  <c r="BS1226" i="3"/>
  <c r="BS1230" i="3"/>
  <c r="BS1234" i="3"/>
  <c r="BS1238" i="3"/>
  <c r="BS1242" i="3"/>
  <c r="BS1246" i="3"/>
  <c r="BS1250" i="3"/>
  <c r="BS1254" i="3"/>
  <c r="BS1258" i="3"/>
  <c r="BS1262" i="3"/>
  <c r="BS1266" i="3"/>
  <c r="BS1270" i="3"/>
  <c r="BS1274" i="3"/>
  <c r="BS1278" i="3"/>
  <c r="BS1282" i="3"/>
  <c r="BS587" i="3"/>
  <c r="BS603" i="3"/>
  <c r="BS611" i="3"/>
  <c r="BS615" i="3"/>
  <c r="BS619" i="3"/>
  <c r="BS623" i="3"/>
  <c r="BS627" i="3"/>
  <c r="BS635" i="3"/>
  <c r="BS651" i="3"/>
  <c r="BS667" i="3"/>
  <c r="BS683" i="3"/>
  <c r="BS699" i="3"/>
  <c r="BS715" i="3"/>
  <c r="BS731" i="3"/>
  <c r="BS747" i="3"/>
  <c r="BS763" i="3"/>
  <c r="BS779" i="3"/>
  <c r="BS795" i="3"/>
  <c r="BS811" i="3"/>
  <c r="BS827" i="3"/>
  <c r="BS843" i="3"/>
  <c r="BS859" i="3"/>
  <c r="BS875" i="3"/>
  <c r="BS891" i="3"/>
  <c r="BS907" i="3"/>
  <c r="BS923" i="3"/>
  <c r="BS939" i="3"/>
  <c r="BS955" i="3"/>
  <c r="BS971" i="3"/>
  <c r="BS987" i="3"/>
  <c r="BS1003" i="3"/>
  <c r="BS1019" i="3"/>
  <c r="BS1035" i="3"/>
  <c r="BS1051" i="3"/>
  <c r="BS1067" i="3"/>
  <c r="BS1083" i="3"/>
  <c r="BS1099" i="3"/>
  <c r="BS1115" i="3"/>
  <c r="BS1131" i="3"/>
  <c r="BS1147" i="3"/>
  <c r="BS1163" i="3"/>
  <c r="BS1179" i="3"/>
  <c r="BS1188" i="3"/>
  <c r="BS1196" i="3"/>
  <c r="BS1204" i="3"/>
  <c r="BS1212" i="3"/>
  <c r="BS1220" i="3"/>
  <c r="BS1228" i="3"/>
  <c r="BS1236" i="3"/>
  <c r="BS1244" i="3"/>
  <c r="BS1252" i="3"/>
  <c r="BS1260" i="3"/>
  <c r="BS1268" i="3"/>
  <c r="BS1276" i="3"/>
  <c r="BS1284" i="3"/>
  <c r="BS1288" i="3"/>
  <c r="BS1292" i="3"/>
  <c r="BS1296" i="3"/>
  <c r="BS1300" i="3"/>
  <c r="BS1304" i="3"/>
  <c r="BS1308" i="3"/>
  <c r="BS1312" i="3"/>
  <c r="BS1316" i="3"/>
  <c r="BS1320" i="3"/>
  <c r="BS1324" i="3"/>
  <c r="BS1328" i="3"/>
  <c r="BS1332" i="3"/>
  <c r="BS1336" i="3"/>
  <c r="BS1340" i="3"/>
  <c r="BS1344" i="3"/>
  <c r="BS1348" i="3"/>
  <c r="BS1352" i="3"/>
  <c r="BS1356" i="3"/>
  <c r="BS1360" i="3"/>
  <c r="BS1364" i="3"/>
  <c r="BS1368" i="3"/>
  <c r="BS1372" i="3"/>
  <c r="BS1376" i="3"/>
  <c r="BS1380" i="3"/>
  <c r="BS1384" i="3"/>
  <c r="BS1388" i="3"/>
  <c r="BS1392" i="3"/>
  <c r="BS1396" i="3"/>
  <c r="BS1400" i="3"/>
  <c r="BS1404" i="3"/>
  <c r="BS1408" i="3"/>
  <c r="BS1412" i="3"/>
  <c r="BS1416" i="3"/>
  <c r="BS1420" i="3"/>
  <c r="BS1424" i="3"/>
  <c r="BS1428" i="3"/>
  <c r="BS1432" i="3"/>
  <c r="BS639" i="3"/>
  <c r="BS655" i="3"/>
  <c r="BS671" i="3"/>
  <c r="BS687" i="3"/>
  <c r="BS703" i="3"/>
  <c r="BS719" i="3"/>
  <c r="BS735" i="3"/>
  <c r="BS751" i="3"/>
  <c r="BS767" i="3"/>
  <c r="BS783" i="3"/>
  <c r="BS799" i="3"/>
  <c r="BS815" i="3"/>
  <c r="BS831" i="3"/>
  <c r="BS847" i="3"/>
  <c r="BS863" i="3"/>
  <c r="BS879" i="3"/>
  <c r="BS895" i="3"/>
  <c r="BS911" i="3"/>
  <c r="BS927" i="3"/>
  <c r="BS943" i="3"/>
  <c r="BS959" i="3"/>
  <c r="BS975" i="3"/>
  <c r="BS991" i="3"/>
  <c r="BS1007" i="3"/>
  <c r="BS1023" i="3"/>
  <c r="BS1039" i="3"/>
  <c r="BS1055" i="3"/>
  <c r="BS1071" i="3"/>
  <c r="BS1087" i="3"/>
  <c r="BS1103" i="3"/>
  <c r="BS1119" i="3"/>
  <c r="BS1135" i="3"/>
  <c r="BS1151" i="3"/>
  <c r="BS1167" i="3"/>
  <c r="BS1183" i="3"/>
  <c r="BS1191" i="3"/>
  <c r="BS1199" i="3"/>
  <c r="BS1207" i="3"/>
  <c r="BS1215" i="3"/>
  <c r="BS1223" i="3"/>
  <c r="BS1231" i="3"/>
  <c r="BS1239" i="3"/>
  <c r="BS1247" i="3"/>
  <c r="BS1255" i="3"/>
  <c r="BS1263" i="3"/>
  <c r="BS1271" i="3"/>
  <c r="BS1279" i="3"/>
  <c r="BS1285" i="3"/>
  <c r="BS1289" i="3"/>
  <c r="BS1293" i="3"/>
  <c r="BS1297" i="3"/>
  <c r="BS1301" i="3"/>
  <c r="BS1305" i="3"/>
  <c r="BS1309" i="3"/>
  <c r="BS1313" i="3"/>
  <c r="BS1317" i="3"/>
  <c r="BS1321" i="3"/>
  <c r="BS1325" i="3"/>
  <c r="BS1329" i="3"/>
  <c r="BS1333" i="3"/>
  <c r="BS1337" i="3"/>
  <c r="BS1341" i="3"/>
  <c r="BS1345" i="3"/>
  <c r="BS1349" i="3"/>
  <c r="BS1353" i="3"/>
  <c r="BS643" i="3"/>
  <c r="BS659" i="3"/>
  <c r="BS675" i="3"/>
  <c r="BS691" i="3"/>
  <c r="BS707" i="3"/>
  <c r="BS723" i="3"/>
  <c r="BS739" i="3"/>
  <c r="BS755" i="3"/>
  <c r="BS771" i="3"/>
  <c r="BS787" i="3"/>
  <c r="BS803" i="3"/>
  <c r="BS819" i="3"/>
  <c r="BS835" i="3"/>
  <c r="BS851" i="3"/>
  <c r="BS867" i="3"/>
  <c r="BS883" i="3"/>
  <c r="BS899" i="3"/>
  <c r="BS915" i="3"/>
  <c r="BS931" i="3"/>
  <c r="BS947" i="3"/>
  <c r="BS963" i="3"/>
  <c r="BS979" i="3"/>
  <c r="BS995" i="3"/>
  <c r="BS1011" i="3"/>
  <c r="BS1027" i="3"/>
  <c r="BS1043" i="3"/>
  <c r="BS1059" i="3"/>
  <c r="BS1075" i="3"/>
  <c r="BS1091" i="3"/>
  <c r="BS1107" i="3"/>
  <c r="BS1123" i="3"/>
  <c r="BS1139" i="3"/>
  <c r="BS1155" i="3"/>
  <c r="BS1171" i="3"/>
  <c r="BS1184" i="3"/>
  <c r="BS1192" i="3"/>
  <c r="BS1200" i="3"/>
  <c r="BS1208" i="3"/>
  <c r="BS1216" i="3"/>
  <c r="BS1224" i="3"/>
  <c r="BS1232" i="3"/>
  <c r="BS1240" i="3"/>
  <c r="BS1248" i="3"/>
  <c r="BS1256" i="3"/>
  <c r="BS1264" i="3"/>
  <c r="BS1272" i="3"/>
  <c r="BS1280" i="3"/>
  <c r="BS1286" i="3"/>
  <c r="BS1290" i="3"/>
  <c r="BS1294" i="3"/>
  <c r="BS1298" i="3"/>
  <c r="BS1302" i="3"/>
  <c r="BS1306" i="3"/>
  <c r="BS1310" i="3"/>
  <c r="BS631" i="3"/>
  <c r="BS647" i="3"/>
  <c r="BS663" i="3"/>
  <c r="BS679" i="3"/>
  <c r="BS695" i="3"/>
  <c r="BS711" i="3"/>
  <c r="BS727" i="3"/>
  <c r="BS743" i="3"/>
  <c r="BS759" i="3"/>
  <c r="BS775" i="3"/>
  <c r="BS791" i="3"/>
  <c r="BS807" i="3"/>
  <c r="BS823" i="3"/>
  <c r="BS839" i="3"/>
  <c r="BS855" i="3"/>
  <c r="BS871" i="3"/>
  <c r="BS887" i="3"/>
  <c r="BS903" i="3"/>
  <c r="BS919" i="3"/>
  <c r="BS935" i="3"/>
  <c r="BS951" i="3"/>
  <c r="BS967" i="3"/>
  <c r="BS983" i="3"/>
  <c r="BS999" i="3"/>
  <c r="BS1015" i="3"/>
  <c r="BS1031" i="3"/>
  <c r="BS1047" i="3"/>
  <c r="BS1063" i="3"/>
  <c r="BS1079" i="3"/>
  <c r="BS1095" i="3"/>
  <c r="BS1111" i="3"/>
  <c r="BS1127" i="3"/>
  <c r="BS1143" i="3"/>
  <c r="BS1159" i="3"/>
  <c r="BS1175" i="3"/>
  <c r="BS1187" i="3"/>
  <c r="BS1195" i="3"/>
  <c r="BS1203" i="3"/>
  <c r="BS1211" i="3"/>
  <c r="BS1219" i="3"/>
  <c r="BS1227" i="3"/>
  <c r="BS1235" i="3"/>
  <c r="BS1243" i="3"/>
  <c r="BS1251" i="3"/>
  <c r="BS1259" i="3"/>
  <c r="BS1267" i="3"/>
  <c r="BS1275" i="3"/>
  <c r="BS1283" i="3"/>
  <c r="BS1287" i="3"/>
  <c r="BS1291" i="3"/>
  <c r="BS1295" i="3"/>
  <c r="BS1299" i="3"/>
  <c r="BS1303" i="3"/>
  <c r="BS1307" i="3"/>
  <c r="BS1311" i="3"/>
  <c r="BS1315" i="3"/>
  <c r="BS1319" i="3"/>
  <c r="BS1323" i="3"/>
  <c r="BS1327" i="3"/>
  <c r="BS1331" i="3"/>
  <c r="BS1335" i="3"/>
  <c r="BS1339" i="3"/>
  <c r="BS1343" i="3"/>
  <c r="BS1347" i="3"/>
  <c r="BS1351" i="3"/>
  <c r="BS1355" i="3"/>
  <c r="BS1359" i="3"/>
  <c r="BS1363" i="3"/>
  <c r="BS1367" i="3"/>
  <c r="BS1371" i="3"/>
  <c r="BS1375" i="3"/>
  <c r="BS1379" i="3"/>
  <c r="BS1383" i="3"/>
  <c r="BS1387" i="3"/>
  <c r="BS1391" i="3"/>
  <c r="BS1395" i="3"/>
  <c r="BS1399" i="3"/>
  <c r="BS1403" i="3"/>
  <c r="BS1407" i="3"/>
  <c r="BS1411" i="3"/>
  <c r="BS1415" i="3"/>
  <c r="BS1419" i="3"/>
  <c r="BS1423" i="3"/>
  <c r="BS1427" i="3"/>
  <c r="BS1431" i="3"/>
  <c r="BS1318" i="3"/>
  <c r="BS1334" i="3"/>
  <c r="BS1350" i="3"/>
  <c r="BS1361" i="3"/>
  <c r="BS1369" i="3"/>
  <c r="BS1377" i="3"/>
  <c r="BS1385" i="3"/>
  <c r="BS1393" i="3"/>
  <c r="BS1401" i="3"/>
  <c r="BS1409" i="3"/>
  <c r="BS1417" i="3"/>
  <c r="BS1425" i="3"/>
  <c r="BS1433" i="3"/>
  <c r="BS1437" i="3"/>
  <c r="BS1441" i="3"/>
  <c r="BS1445" i="3"/>
  <c r="BS1449" i="3"/>
  <c r="BS1453" i="3"/>
  <c r="BS1457" i="3"/>
  <c r="BS1461" i="3"/>
  <c r="BS1465" i="3"/>
  <c r="BS1469" i="3"/>
  <c r="BS1473" i="3"/>
  <c r="BS1477" i="3"/>
  <c r="BS1481" i="3"/>
  <c r="BS1485" i="3"/>
  <c r="BS1489" i="3"/>
  <c r="BS1493" i="3"/>
  <c r="BS1497" i="3"/>
  <c r="BS1501" i="3"/>
  <c r="BS1505" i="3"/>
  <c r="BS1509" i="3"/>
  <c r="BS1513" i="3"/>
  <c r="BS1517" i="3"/>
  <c r="BS1521" i="3"/>
  <c r="BS1525" i="3"/>
  <c r="BS1529" i="3"/>
  <c r="BS1533" i="3"/>
  <c r="BS1537" i="3"/>
  <c r="BS1541" i="3"/>
  <c r="BS1545" i="3"/>
  <c r="BS1549" i="3"/>
  <c r="BS1553" i="3"/>
  <c r="BS1557" i="3"/>
  <c r="BS1561" i="3"/>
  <c r="BS1565" i="3"/>
  <c r="BS1569" i="3"/>
  <c r="BS1573" i="3"/>
  <c r="BS1577" i="3"/>
  <c r="BS1581" i="3"/>
  <c r="BS1585" i="3"/>
  <c r="BS1589" i="3"/>
  <c r="BS1593" i="3"/>
  <c r="BS1597" i="3"/>
  <c r="BS1601" i="3"/>
  <c r="BS1605" i="3"/>
  <c r="BS1609" i="3"/>
  <c r="BS1613" i="3"/>
  <c r="BS1617" i="3"/>
  <c r="BS1621" i="3"/>
  <c r="BS1625" i="3"/>
  <c r="BS1629" i="3"/>
  <c r="BS1633" i="3"/>
  <c r="BS1637" i="3"/>
  <c r="BS1641" i="3"/>
  <c r="BS1645" i="3"/>
  <c r="BS1649" i="3"/>
  <c r="BS1653" i="3"/>
  <c r="BS1657" i="3"/>
  <c r="BS1661" i="3"/>
  <c r="BS1665" i="3"/>
  <c r="BS1669" i="3"/>
  <c r="BS1673" i="3"/>
  <c r="BS1677" i="3"/>
  <c r="BS1681" i="3"/>
  <c r="BS1685" i="3"/>
  <c r="BS1689" i="3"/>
  <c r="BS1693" i="3"/>
  <c r="BS1697" i="3"/>
  <c r="BS1701" i="3"/>
  <c r="BS1705" i="3"/>
  <c r="BS1709" i="3"/>
  <c r="BS1713" i="3"/>
  <c r="BS1717" i="3"/>
  <c r="BS1721" i="3"/>
  <c r="BS1725" i="3"/>
  <c r="BS1729" i="3"/>
  <c r="BS1733" i="3"/>
  <c r="BS1737" i="3"/>
  <c r="BS1741" i="3"/>
  <c r="BS1745" i="3"/>
  <c r="BS1749" i="3"/>
  <c r="BS1753" i="3"/>
  <c r="BS1757" i="3"/>
  <c r="BS1761" i="3"/>
  <c r="BS1765" i="3"/>
  <c r="BS1769" i="3"/>
  <c r="BS1773" i="3"/>
  <c r="BS1777" i="3"/>
  <c r="BS1781" i="3"/>
  <c r="BS1785" i="3"/>
  <c r="BS1789" i="3"/>
  <c r="BS1793" i="3"/>
  <c r="BS1797" i="3"/>
  <c r="BS1801" i="3"/>
  <c r="BS1805" i="3"/>
  <c r="BS1809" i="3"/>
  <c r="BS1813" i="3"/>
  <c r="BS1817" i="3"/>
  <c r="BS1821" i="3"/>
  <c r="BS1825" i="3"/>
  <c r="BS1829" i="3"/>
  <c r="BS1833" i="3"/>
  <c r="BS1837" i="3"/>
  <c r="BS1841" i="3"/>
  <c r="BS1845" i="3"/>
  <c r="BS1849" i="3"/>
  <c r="BS1853" i="3"/>
  <c r="BS1857" i="3"/>
  <c r="BS1861" i="3"/>
  <c r="BS1865" i="3"/>
  <c r="BS1869" i="3"/>
  <c r="BS1873" i="3"/>
  <c r="BS1877" i="3"/>
  <c r="BS1881" i="3"/>
  <c r="BS1885" i="3"/>
  <c r="BS1889" i="3"/>
  <c r="BS1893" i="3"/>
  <c r="BS1897" i="3"/>
  <c r="BS1901" i="3"/>
  <c r="BS1905" i="3"/>
  <c r="BS1909" i="3"/>
  <c r="BS1913" i="3"/>
  <c r="BS1917" i="3"/>
  <c r="BS1921" i="3"/>
  <c r="BS1925" i="3"/>
  <c r="BS1929" i="3"/>
  <c r="BS1933" i="3"/>
  <c r="BS1937" i="3"/>
  <c r="BS1941" i="3"/>
  <c r="BS1945" i="3"/>
  <c r="BS1949" i="3"/>
  <c r="BS1953" i="3"/>
  <c r="BS1957" i="3"/>
  <c r="BS1961" i="3"/>
  <c r="BS1965" i="3"/>
  <c r="BS1969" i="3"/>
  <c r="BS1973" i="3"/>
  <c r="BS1977" i="3"/>
  <c r="BS1981" i="3"/>
  <c r="BS1985" i="3"/>
  <c r="BS1989" i="3"/>
  <c r="BS1993" i="3"/>
  <c r="BS1997" i="3"/>
  <c r="BS2001" i="3"/>
  <c r="BS2005" i="3"/>
  <c r="BS2009" i="3"/>
  <c r="BP15" i="3"/>
  <c r="BP19" i="3"/>
  <c r="BP23" i="3"/>
  <c r="BP27" i="3"/>
  <c r="BP31" i="3"/>
  <c r="BP35" i="3"/>
  <c r="BP39" i="3"/>
  <c r="BP43" i="3"/>
  <c r="BP47" i="3"/>
  <c r="BP51" i="3"/>
  <c r="BP55" i="3"/>
  <c r="BP59" i="3"/>
  <c r="BP63" i="3"/>
  <c r="BS1322" i="3"/>
  <c r="BS1338" i="3"/>
  <c r="BS1354" i="3"/>
  <c r="BS1362" i="3"/>
  <c r="BS1370" i="3"/>
  <c r="BS1378" i="3"/>
  <c r="BS1386" i="3"/>
  <c r="BS1394" i="3"/>
  <c r="BS1402" i="3"/>
  <c r="BS1410" i="3"/>
  <c r="BS1418" i="3"/>
  <c r="BS1426" i="3"/>
  <c r="BS1434" i="3"/>
  <c r="BS1438" i="3"/>
  <c r="BS1442" i="3"/>
  <c r="BS1446" i="3"/>
  <c r="BS1450" i="3"/>
  <c r="BS1454" i="3"/>
  <c r="BS1458" i="3"/>
  <c r="BS1462" i="3"/>
  <c r="BS1466" i="3"/>
  <c r="BS1470" i="3"/>
  <c r="BS1474" i="3"/>
  <c r="BS1478" i="3"/>
  <c r="BS1482" i="3"/>
  <c r="BS1486" i="3"/>
  <c r="BS1490" i="3"/>
  <c r="BS1494" i="3"/>
  <c r="BS1498" i="3"/>
  <c r="BS1502" i="3"/>
  <c r="BS1506" i="3"/>
  <c r="BS1510" i="3"/>
  <c r="BS1514" i="3"/>
  <c r="BS1518" i="3"/>
  <c r="BS1522" i="3"/>
  <c r="BS1526" i="3"/>
  <c r="BS1530" i="3"/>
  <c r="BS1534" i="3"/>
  <c r="BS1538" i="3"/>
  <c r="BS1542" i="3"/>
  <c r="BS1546" i="3"/>
  <c r="BS1550" i="3"/>
  <c r="BS1554" i="3"/>
  <c r="BS1558" i="3"/>
  <c r="BS1562" i="3"/>
  <c r="BS1566" i="3"/>
  <c r="BS1570" i="3"/>
  <c r="BS1574" i="3"/>
  <c r="BS1578" i="3"/>
  <c r="BS1582" i="3"/>
  <c r="BS1586" i="3"/>
  <c r="BS1590" i="3"/>
  <c r="BS1594" i="3"/>
  <c r="BS1598" i="3"/>
  <c r="BS1602" i="3"/>
  <c r="BS1606" i="3"/>
  <c r="BS1610" i="3"/>
  <c r="BS1614" i="3"/>
  <c r="BS1618" i="3"/>
  <c r="BS1622" i="3"/>
  <c r="BS1626" i="3"/>
  <c r="BS1630" i="3"/>
  <c r="BS1634" i="3"/>
  <c r="BS1638" i="3"/>
  <c r="BS1642" i="3"/>
  <c r="BS1646" i="3"/>
  <c r="BS1650" i="3"/>
  <c r="BS1654" i="3"/>
  <c r="BS1658" i="3"/>
  <c r="BS1662" i="3"/>
  <c r="BS1666" i="3"/>
  <c r="BS1670" i="3"/>
  <c r="BS1674" i="3"/>
  <c r="BS1678" i="3"/>
  <c r="BS1682" i="3"/>
  <c r="BS1686" i="3"/>
  <c r="BS1690" i="3"/>
  <c r="BS1694" i="3"/>
  <c r="BS1698" i="3"/>
  <c r="BS1702" i="3"/>
  <c r="BS1706" i="3"/>
  <c r="BS1710" i="3"/>
  <c r="BS1714" i="3"/>
  <c r="BS1718" i="3"/>
  <c r="BS1722" i="3"/>
  <c r="BS1726" i="3"/>
  <c r="BS1730" i="3"/>
  <c r="BS1734" i="3"/>
  <c r="BS1738" i="3"/>
  <c r="BS1742" i="3"/>
  <c r="BS1746" i="3"/>
  <c r="BS1750" i="3"/>
  <c r="BS1754" i="3"/>
  <c r="BS1758" i="3"/>
  <c r="BS1762" i="3"/>
  <c r="BS1766" i="3"/>
  <c r="BS1770" i="3"/>
  <c r="BS1774" i="3"/>
  <c r="BS1778" i="3"/>
  <c r="BS1782" i="3"/>
  <c r="BS1786" i="3"/>
  <c r="BS1790" i="3"/>
  <c r="BS1794" i="3"/>
  <c r="BS1798" i="3"/>
  <c r="BS1802" i="3"/>
  <c r="BS1806" i="3"/>
  <c r="BS1810" i="3"/>
  <c r="BS1814" i="3"/>
  <c r="BS1818" i="3"/>
  <c r="BS1822" i="3"/>
  <c r="BS1826" i="3"/>
  <c r="BS1830" i="3"/>
  <c r="BS1834" i="3"/>
  <c r="BS1838" i="3"/>
  <c r="BS1842" i="3"/>
  <c r="BS1846" i="3"/>
  <c r="BS1850" i="3"/>
  <c r="BS1854" i="3"/>
  <c r="BS1858" i="3"/>
  <c r="BS1862" i="3"/>
  <c r="BS1866" i="3"/>
  <c r="BS1870" i="3"/>
  <c r="BS1874" i="3"/>
  <c r="BS1878" i="3"/>
  <c r="BS1882" i="3"/>
  <c r="BS1886" i="3"/>
  <c r="BS1890" i="3"/>
  <c r="BS1894" i="3"/>
  <c r="BS1898" i="3"/>
  <c r="BS1902" i="3"/>
  <c r="BS1906" i="3"/>
  <c r="BS1910" i="3"/>
  <c r="BS1914" i="3"/>
  <c r="BS1918" i="3"/>
  <c r="BS1922" i="3"/>
  <c r="BS1926" i="3"/>
  <c r="BS1930" i="3"/>
  <c r="BS1934" i="3"/>
  <c r="BS1938" i="3"/>
  <c r="BS1942" i="3"/>
  <c r="BS1946" i="3"/>
  <c r="BS1950" i="3"/>
  <c r="BS1954" i="3"/>
  <c r="BS1958" i="3"/>
  <c r="BS1962" i="3"/>
  <c r="BS1966" i="3"/>
  <c r="BS1970" i="3"/>
  <c r="BS1974" i="3"/>
  <c r="BS1978" i="3"/>
  <c r="BS1982" i="3"/>
  <c r="BS1986" i="3"/>
  <c r="BS1990" i="3"/>
  <c r="BS1994" i="3"/>
  <c r="BS1998" i="3"/>
  <c r="BS2002" i="3"/>
  <c r="BS2006" i="3"/>
  <c r="BP12" i="3"/>
  <c r="BP16" i="3"/>
  <c r="BP20" i="3"/>
  <c r="BP24" i="3"/>
  <c r="BP28" i="3"/>
  <c r="BP32" i="3"/>
  <c r="BP36" i="3"/>
  <c r="BP40" i="3"/>
  <c r="BP44" i="3"/>
  <c r="BP48" i="3"/>
  <c r="BP52" i="3"/>
  <c r="BP56" i="3"/>
  <c r="BP60" i="3"/>
  <c r="BP64" i="3"/>
  <c r="BP68" i="3"/>
  <c r="BP72" i="3"/>
  <c r="BP76" i="3"/>
  <c r="BP80" i="3"/>
  <c r="BP84" i="3"/>
  <c r="BP88" i="3"/>
  <c r="BP92" i="3"/>
  <c r="BP96" i="3"/>
  <c r="BP100" i="3"/>
  <c r="BP104" i="3"/>
  <c r="BP108" i="3"/>
  <c r="BP112" i="3"/>
  <c r="BP116" i="3"/>
  <c r="BP120" i="3"/>
  <c r="BP124" i="3"/>
  <c r="BP128" i="3"/>
  <c r="BP132" i="3"/>
  <c r="BP136" i="3"/>
  <c r="BP140" i="3"/>
  <c r="BP144" i="3"/>
  <c r="BP148" i="3"/>
  <c r="BP152" i="3"/>
  <c r="BP156" i="3"/>
  <c r="BP160" i="3"/>
  <c r="BP164" i="3"/>
  <c r="BP168" i="3"/>
  <c r="BP172" i="3"/>
  <c r="BP176" i="3"/>
  <c r="BP180" i="3"/>
  <c r="BP184" i="3"/>
  <c r="BP188" i="3"/>
  <c r="BP192" i="3"/>
  <c r="BP196" i="3"/>
  <c r="BP200" i="3"/>
  <c r="BP204" i="3"/>
  <c r="BP208" i="3"/>
  <c r="BP212" i="3"/>
  <c r="BP216" i="3"/>
  <c r="BP220" i="3"/>
  <c r="BP224" i="3"/>
  <c r="BP228" i="3"/>
  <c r="BP232" i="3"/>
  <c r="BP236" i="3"/>
  <c r="BP240" i="3"/>
  <c r="BP244" i="3"/>
  <c r="BP248" i="3"/>
  <c r="BS1326" i="3"/>
  <c r="BS1342" i="3"/>
  <c r="BS1357" i="3"/>
  <c r="BS1365" i="3"/>
  <c r="BS1373" i="3"/>
  <c r="BS1381" i="3"/>
  <c r="BS1389" i="3"/>
  <c r="BS1397" i="3"/>
  <c r="BS1405" i="3"/>
  <c r="BS1413" i="3"/>
  <c r="BS1421" i="3"/>
  <c r="BS1429" i="3"/>
  <c r="BS1435" i="3"/>
  <c r="BS1439" i="3"/>
  <c r="BS1443" i="3"/>
  <c r="BS1447" i="3"/>
  <c r="BS1451" i="3"/>
  <c r="BS1455" i="3"/>
  <c r="BS1459" i="3"/>
  <c r="BS1463" i="3"/>
  <c r="BS1467" i="3"/>
  <c r="BS1471" i="3"/>
  <c r="BS1475" i="3"/>
  <c r="BS1479" i="3"/>
  <c r="BS1483" i="3"/>
  <c r="BS1487" i="3"/>
  <c r="BS1491" i="3"/>
  <c r="BS1495" i="3"/>
  <c r="BS1499" i="3"/>
  <c r="BS1503" i="3"/>
  <c r="BS1507" i="3"/>
  <c r="BS1511" i="3"/>
  <c r="BS1515" i="3"/>
  <c r="BS1519" i="3"/>
  <c r="BS1523" i="3"/>
  <c r="BS1527" i="3"/>
  <c r="BS1531" i="3"/>
  <c r="BS1535" i="3"/>
  <c r="BS1539" i="3"/>
  <c r="BS1543" i="3"/>
  <c r="BS1547" i="3"/>
  <c r="BS1551" i="3"/>
  <c r="BS1555" i="3"/>
  <c r="BS1559" i="3"/>
  <c r="BS1563" i="3"/>
  <c r="BS1567" i="3"/>
  <c r="BS1571" i="3"/>
  <c r="BS1575" i="3"/>
  <c r="BS1579" i="3"/>
  <c r="BS1583" i="3"/>
  <c r="BS1587" i="3"/>
  <c r="BS1591" i="3"/>
  <c r="BS1595" i="3"/>
  <c r="BS1599" i="3"/>
  <c r="BS1603" i="3"/>
  <c r="BS1607" i="3"/>
  <c r="BS1611" i="3"/>
  <c r="BS1615" i="3"/>
  <c r="BS1619" i="3"/>
  <c r="BS1623" i="3"/>
  <c r="BS1627" i="3"/>
  <c r="BS1631" i="3"/>
  <c r="BS1635" i="3"/>
  <c r="BS1639" i="3"/>
  <c r="BS1643" i="3"/>
  <c r="BS1647" i="3"/>
  <c r="BS1651" i="3"/>
  <c r="BS1655" i="3"/>
  <c r="BS1659" i="3"/>
  <c r="BS1663" i="3"/>
  <c r="BS1667" i="3"/>
  <c r="BS1671" i="3"/>
  <c r="BS1675" i="3"/>
  <c r="BS1679" i="3"/>
  <c r="BS1683" i="3"/>
  <c r="BS1687" i="3"/>
  <c r="BS1691" i="3"/>
  <c r="BS1695" i="3"/>
  <c r="BS1699" i="3"/>
  <c r="BS1703" i="3"/>
  <c r="BS1707" i="3"/>
  <c r="BS1711" i="3"/>
  <c r="BS1715" i="3"/>
  <c r="BS1719" i="3"/>
  <c r="BS1723" i="3"/>
  <c r="BS1727" i="3"/>
  <c r="BS1731" i="3"/>
  <c r="BS1735" i="3"/>
  <c r="BS1739" i="3"/>
  <c r="BS1743" i="3"/>
  <c r="BS1747" i="3"/>
  <c r="BS1751" i="3"/>
  <c r="BS1755" i="3"/>
  <c r="BS1759" i="3"/>
  <c r="BS1763" i="3"/>
  <c r="BS1767" i="3"/>
  <c r="BS1771" i="3"/>
  <c r="BS1775" i="3"/>
  <c r="BS1779" i="3"/>
  <c r="BS1783" i="3"/>
  <c r="BS1787" i="3"/>
  <c r="BS1791" i="3"/>
  <c r="BS1795" i="3"/>
  <c r="BS1799" i="3"/>
  <c r="BS1803" i="3"/>
  <c r="BS1807" i="3"/>
  <c r="BS1811" i="3"/>
  <c r="BS1815" i="3"/>
  <c r="BS1819" i="3"/>
  <c r="BS1823" i="3"/>
  <c r="BS1827" i="3"/>
  <c r="BS1831" i="3"/>
  <c r="BS1835" i="3"/>
  <c r="BS1839" i="3"/>
  <c r="BS1843" i="3"/>
  <c r="BS1847" i="3"/>
  <c r="BS1851" i="3"/>
  <c r="BS1855" i="3"/>
  <c r="BS1859" i="3"/>
  <c r="BS1863" i="3"/>
  <c r="BS1867" i="3"/>
  <c r="BS1871" i="3"/>
  <c r="BS1875" i="3"/>
  <c r="BS1879" i="3"/>
  <c r="BS1883" i="3"/>
  <c r="BS1887" i="3"/>
  <c r="BS1891" i="3"/>
  <c r="BS1895" i="3"/>
  <c r="BS1899" i="3"/>
  <c r="BS1903" i="3"/>
  <c r="BS1907" i="3"/>
  <c r="BS1911" i="3"/>
  <c r="BS1915" i="3"/>
  <c r="BS1919" i="3"/>
  <c r="BS1923" i="3"/>
  <c r="BS1927" i="3"/>
  <c r="BS1931" i="3"/>
  <c r="BS1935" i="3"/>
  <c r="BS1939" i="3"/>
  <c r="BS1943" i="3"/>
  <c r="BS1947" i="3"/>
  <c r="BS1951" i="3"/>
  <c r="BS1955" i="3"/>
  <c r="BS1959" i="3"/>
  <c r="BS1963" i="3"/>
  <c r="BS1967" i="3"/>
  <c r="BS1971" i="3"/>
  <c r="BS1975" i="3"/>
  <c r="BS1979" i="3"/>
  <c r="BS1983" i="3"/>
  <c r="BS1987" i="3"/>
  <c r="BS1991" i="3"/>
  <c r="BS1995" i="3"/>
  <c r="BS1999" i="3"/>
  <c r="BS2003" i="3"/>
  <c r="BS2007" i="3"/>
  <c r="BP13" i="3"/>
  <c r="BP17" i="3"/>
  <c r="BP21" i="3"/>
  <c r="BP25" i="3"/>
  <c r="BP29" i="3"/>
  <c r="BP33" i="3"/>
  <c r="BP37" i="3"/>
  <c r="BP41" i="3"/>
  <c r="BP45" i="3"/>
  <c r="BP49" i="3"/>
  <c r="BP53" i="3"/>
  <c r="BP57" i="3"/>
  <c r="BP61" i="3"/>
  <c r="BP65" i="3"/>
  <c r="BP69" i="3"/>
  <c r="BP73" i="3"/>
  <c r="BP77" i="3"/>
  <c r="BP81" i="3"/>
  <c r="BP85" i="3"/>
  <c r="BP89" i="3"/>
  <c r="BP93" i="3"/>
  <c r="BP97" i="3"/>
  <c r="BP101" i="3"/>
  <c r="BP105" i="3"/>
  <c r="BP109" i="3"/>
  <c r="BP113" i="3"/>
  <c r="BP117" i="3"/>
  <c r="BP121" i="3"/>
  <c r="BP125" i="3"/>
  <c r="BP129" i="3"/>
  <c r="BP133" i="3"/>
  <c r="BP137" i="3"/>
  <c r="BP141" i="3"/>
  <c r="BP145" i="3"/>
  <c r="BP149" i="3"/>
  <c r="BP153" i="3"/>
  <c r="BP157" i="3"/>
  <c r="BP161" i="3"/>
  <c r="BP165" i="3"/>
  <c r="BP169" i="3"/>
  <c r="BP173" i="3"/>
  <c r="BP177" i="3"/>
  <c r="BP181" i="3"/>
  <c r="BP185" i="3"/>
  <c r="BP189" i="3"/>
  <c r="BP193" i="3"/>
  <c r="BP197" i="3"/>
  <c r="BP201" i="3"/>
  <c r="BP205" i="3"/>
  <c r="BP209" i="3"/>
  <c r="BP213" i="3"/>
  <c r="BP217" i="3"/>
  <c r="BP221" i="3"/>
  <c r="BP225" i="3"/>
  <c r="BP229" i="3"/>
  <c r="BP233" i="3"/>
  <c r="BP237" i="3"/>
  <c r="BP241" i="3"/>
  <c r="BP245" i="3"/>
  <c r="BP249" i="3"/>
  <c r="BS1314" i="3"/>
  <c r="BS1330" i="3"/>
  <c r="BS1346" i="3"/>
  <c r="BS1358" i="3"/>
  <c r="BS1366" i="3"/>
  <c r="BS1374" i="3"/>
  <c r="BS1382" i="3"/>
  <c r="BS1390" i="3"/>
  <c r="BS1398" i="3"/>
  <c r="BS1406" i="3"/>
  <c r="BS1414" i="3"/>
  <c r="BS1422" i="3"/>
  <c r="BS1430" i="3"/>
  <c r="BS1436" i="3"/>
  <c r="BS1440" i="3"/>
  <c r="BS1444" i="3"/>
  <c r="BS1448" i="3"/>
  <c r="BS1452" i="3"/>
  <c r="BS1456" i="3"/>
  <c r="BS1460" i="3"/>
  <c r="BS1464" i="3"/>
  <c r="BS1468" i="3"/>
  <c r="BS1472" i="3"/>
  <c r="BS1476" i="3"/>
  <c r="BS1480" i="3"/>
  <c r="BS1484" i="3"/>
  <c r="BS1488" i="3"/>
  <c r="BS1492" i="3"/>
  <c r="BS1496" i="3"/>
  <c r="BS1500" i="3"/>
  <c r="BS1504" i="3"/>
  <c r="BS1508" i="3"/>
  <c r="BS1512" i="3"/>
  <c r="BS1516" i="3"/>
  <c r="BS1520" i="3"/>
  <c r="BS1524" i="3"/>
  <c r="BS1528" i="3"/>
  <c r="BS1532" i="3"/>
  <c r="BS1536" i="3"/>
  <c r="BS1540" i="3"/>
  <c r="BS1544" i="3"/>
  <c r="BS1548" i="3"/>
  <c r="BS1552" i="3"/>
  <c r="BS1556" i="3"/>
  <c r="BS1560" i="3"/>
  <c r="BS1564" i="3"/>
  <c r="BS1568" i="3"/>
  <c r="BS1572" i="3"/>
  <c r="BS1576" i="3"/>
  <c r="BS1580" i="3"/>
  <c r="BS1584" i="3"/>
  <c r="BS1592" i="3"/>
  <c r="BS1608" i="3"/>
  <c r="BS1624" i="3"/>
  <c r="BS1640" i="3"/>
  <c r="BS1656" i="3"/>
  <c r="BS1672" i="3"/>
  <c r="BS1688" i="3"/>
  <c r="BS1704" i="3"/>
  <c r="BS1720" i="3"/>
  <c r="BS1736" i="3"/>
  <c r="BS1752" i="3"/>
  <c r="BS1768" i="3"/>
  <c r="BS1784" i="3"/>
  <c r="BS1800" i="3"/>
  <c r="BS1816" i="3"/>
  <c r="BS1832" i="3"/>
  <c r="BS1848" i="3"/>
  <c r="BS1864" i="3"/>
  <c r="BS1880" i="3"/>
  <c r="BS1896" i="3"/>
  <c r="BS1912" i="3"/>
  <c r="BS1928" i="3"/>
  <c r="BS1944" i="3"/>
  <c r="BS1960" i="3"/>
  <c r="BS1976" i="3"/>
  <c r="BS1992" i="3"/>
  <c r="BS2008" i="3"/>
  <c r="BP26" i="3"/>
  <c r="BP42" i="3"/>
  <c r="BP58" i="3"/>
  <c r="BP70" i="3"/>
  <c r="BP78" i="3"/>
  <c r="BP86" i="3"/>
  <c r="BP94" i="3"/>
  <c r="BP102" i="3"/>
  <c r="BP110" i="3"/>
  <c r="BP118" i="3"/>
  <c r="BP126" i="3"/>
  <c r="BP134" i="3"/>
  <c r="BP142" i="3"/>
  <c r="BP150" i="3"/>
  <c r="BP158" i="3"/>
  <c r="BP166" i="3"/>
  <c r="BP174" i="3"/>
  <c r="BP182" i="3"/>
  <c r="BP190" i="3"/>
  <c r="BP198" i="3"/>
  <c r="BP206" i="3"/>
  <c r="BP214" i="3"/>
  <c r="BP222" i="3"/>
  <c r="BP230" i="3"/>
  <c r="BP238" i="3"/>
  <c r="BP246" i="3"/>
  <c r="BP252" i="3"/>
  <c r="BP256" i="3"/>
  <c r="BP260" i="3"/>
  <c r="BP264" i="3"/>
  <c r="BP268" i="3"/>
  <c r="BP272" i="3"/>
  <c r="BP276" i="3"/>
  <c r="BP280" i="3"/>
  <c r="BP284" i="3"/>
  <c r="BP288" i="3"/>
  <c r="BP292" i="3"/>
  <c r="BP296" i="3"/>
  <c r="BP300" i="3"/>
  <c r="BP304" i="3"/>
  <c r="BP308" i="3"/>
  <c r="BP312" i="3"/>
  <c r="BP316" i="3"/>
  <c r="BP320" i="3"/>
  <c r="BP324" i="3"/>
  <c r="BP328" i="3"/>
  <c r="BP332" i="3"/>
  <c r="BP336" i="3"/>
  <c r="BP340" i="3"/>
  <c r="BP344" i="3"/>
  <c r="BP348" i="3"/>
  <c r="BP352" i="3"/>
  <c r="BP356" i="3"/>
  <c r="BP360" i="3"/>
  <c r="BP364" i="3"/>
  <c r="BP368" i="3"/>
  <c r="BP372" i="3"/>
  <c r="BP376" i="3"/>
  <c r="BP380" i="3"/>
  <c r="BP384" i="3"/>
  <c r="BP388" i="3"/>
  <c r="BP392" i="3"/>
  <c r="BP396" i="3"/>
  <c r="BP400" i="3"/>
  <c r="BP404" i="3"/>
  <c r="BP408" i="3"/>
  <c r="BP412" i="3"/>
  <c r="BP416" i="3"/>
  <c r="BP420" i="3"/>
  <c r="BP424" i="3"/>
  <c r="BP428" i="3"/>
  <c r="BP432" i="3"/>
  <c r="BP436" i="3"/>
  <c r="BP440" i="3"/>
  <c r="BP444" i="3"/>
  <c r="BP448" i="3"/>
  <c r="BP452" i="3"/>
  <c r="BP456" i="3"/>
  <c r="BP460" i="3"/>
  <c r="BP464" i="3"/>
  <c r="BP468" i="3"/>
  <c r="BP472" i="3"/>
  <c r="BP476" i="3"/>
  <c r="BP480" i="3"/>
  <c r="BP484" i="3"/>
  <c r="BP488" i="3"/>
  <c r="BP492" i="3"/>
  <c r="BP496" i="3"/>
  <c r="BP500" i="3"/>
  <c r="BP504" i="3"/>
  <c r="BP508" i="3"/>
  <c r="BP512" i="3"/>
  <c r="BP516" i="3"/>
  <c r="BP520" i="3"/>
  <c r="BP524" i="3"/>
  <c r="BP528" i="3"/>
  <c r="BP532" i="3"/>
  <c r="BP536" i="3"/>
  <c r="BP540" i="3"/>
  <c r="BP544" i="3"/>
  <c r="BP548" i="3"/>
  <c r="BP552" i="3"/>
  <c r="BP556" i="3"/>
  <c r="BP560" i="3"/>
  <c r="BP564" i="3"/>
  <c r="BP568" i="3"/>
  <c r="BP572" i="3"/>
  <c r="BP576" i="3"/>
  <c r="BP580" i="3"/>
  <c r="BP584" i="3"/>
  <c r="BP588" i="3"/>
  <c r="BP592" i="3"/>
  <c r="BP596" i="3"/>
  <c r="BP600" i="3"/>
  <c r="BP604" i="3"/>
  <c r="BP608" i="3"/>
  <c r="BP612" i="3"/>
  <c r="BP616" i="3"/>
  <c r="BP620" i="3"/>
  <c r="BP624" i="3"/>
  <c r="BP628" i="3"/>
  <c r="BP632" i="3"/>
  <c r="BP636" i="3"/>
  <c r="BP640" i="3"/>
  <c r="BP644" i="3"/>
  <c r="BP648" i="3"/>
  <c r="BP652" i="3"/>
  <c r="BP656" i="3"/>
  <c r="BP660" i="3"/>
  <c r="BP664" i="3"/>
  <c r="BP668" i="3"/>
  <c r="BP672" i="3"/>
  <c r="BP676" i="3"/>
  <c r="BP680" i="3"/>
  <c r="BP684" i="3"/>
  <c r="BP688" i="3"/>
  <c r="BP692" i="3"/>
  <c r="BP696" i="3"/>
  <c r="BP700" i="3"/>
  <c r="BP704" i="3"/>
  <c r="BP708" i="3"/>
  <c r="BP712" i="3"/>
  <c r="BP716" i="3"/>
  <c r="BS1596" i="3"/>
  <c r="BS1612" i="3"/>
  <c r="BS1628" i="3"/>
  <c r="BS1644" i="3"/>
  <c r="BS1660" i="3"/>
  <c r="BS1676" i="3"/>
  <c r="BS1692" i="3"/>
  <c r="BS1708" i="3"/>
  <c r="BS1724" i="3"/>
  <c r="BS1600" i="3"/>
  <c r="BS1616" i="3"/>
  <c r="BS1632" i="3"/>
  <c r="BS1648" i="3"/>
  <c r="BS1664" i="3"/>
  <c r="BS1680" i="3"/>
  <c r="BS1696" i="3"/>
  <c r="BS1712" i="3"/>
  <c r="BS1728" i="3"/>
  <c r="BS1744" i="3"/>
  <c r="BS1760" i="3"/>
  <c r="BS1776" i="3"/>
  <c r="BS1792" i="3"/>
  <c r="BS1808" i="3"/>
  <c r="BS1824" i="3"/>
  <c r="BS1840" i="3"/>
  <c r="BS1856" i="3"/>
  <c r="BS1872" i="3"/>
  <c r="BS1888" i="3"/>
  <c r="BS1904" i="3"/>
  <c r="BS1920" i="3"/>
  <c r="BS1936" i="3"/>
  <c r="BS1952" i="3"/>
  <c r="BS1968" i="3"/>
  <c r="BS1984" i="3"/>
  <c r="BS2000" i="3"/>
  <c r="BP18" i="3"/>
  <c r="BP34" i="3"/>
  <c r="BP50" i="3"/>
  <c r="BP66" i="3"/>
  <c r="BP74" i="3"/>
  <c r="BP82" i="3"/>
  <c r="BP90" i="3"/>
  <c r="BP98" i="3"/>
  <c r="BP106" i="3"/>
  <c r="BP114" i="3"/>
  <c r="BP122" i="3"/>
  <c r="BP130" i="3"/>
  <c r="BP138" i="3"/>
  <c r="BP146" i="3"/>
  <c r="BP154" i="3"/>
  <c r="BP162" i="3"/>
  <c r="BP170" i="3"/>
  <c r="BP178" i="3"/>
  <c r="BP186" i="3"/>
  <c r="BP194" i="3"/>
  <c r="BP202" i="3"/>
  <c r="BP210" i="3"/>
  <c r="BP218" i="3"/>
  <c r="BP226" i="3"/>
  <c r="BP234" i="3"/>
  <c r="BP242" i="3"/>
  <c r="BP250" i="3"/>
  <c r="BP254" i="3"/>
  <c r="BP258" i="3"/>
  <c r="BP262" i="3"/>
  <c r="BP266" i="3"/>
  <c r="BP270" i="3"/>
  <c r="BP274" i="3"/>
  <c r="BP278" i="3"/>
  <c r="BP282" i="3"/>
  <c r="BP286" i="3"/>
  <c r="BP290" i="3"/>
  <c r="BP294" i="3"/>
  <c r="BP298" i="3"/>
  <c r="BP302" i="3"/>
  <c r="BP306" i="3"/>
  <c r="BP310" i="3"/>
  <c r="BP314" i="3"/>
  <c r="BP318" i="3"/>
  <c r="BP322" i="3"/>
  <c r="BP326" i="3"/>
  <c r="BP330" i="3"/>
  <c r="BP334" i="3"/>
  <c r="BP338" i="3"/>
  <c r="BP342" i="3"/>
  <c r="BP346" i="3"/>
  <c r="BP350" i="3"/>
  <c r="BP354" i="3"/>
  <c r="BP358" i="3"/>
  <c r="BP362" i="3"/>
  <c r="BP366" i="3"/>
  <c r="BP370" i="3"/>
  <c r="BP374" i="3"/>
  <c r="BP378" i="3"/>
  <c r="BP382" i="3"/>
  <c r="BP386" i="3"/>
  <c r="BP390" i="3"/>
  <c r="BP394" i="3"/>
  <c r="BP398" i="3"/>
  <c r="BP402" i="3"/>
  <c r="BP406" i="3"/>
  <c r="BP410" i="3"/>
  <c r="BP414" i="3"/>
  <c r="BP418" i="3"/>
  <c r="BP422" i="3"/>
  <c r="BP426" i="3"/>
  <c r="BP430" i="3"/>
  <c r="BP434" i="3"/>
  <c r="BP438" i="3"/>
  <c r="BP442" i="3"/>
  <c r="BP446" i="3"/>
  <c r="BP450" i="3"/>
  <c r="BP454" i="3"/>
  <c r="BP458" i="3"/>
  <c r="BP462" i="3"/>
  <c r="BP466" i="3"/>
  <c r="BP470" i="3"/>
  <c r="BP474" i="3"/>
  <c r="BP478" i="3"/>
  <c r="BP482" i="3"/>
  <c r="BP486" i="3"/>
  <c r="BP490" i="3"/>
  <c r="BP494" i="3"/>
  <c r="BP498" i="3"/>
  <c r="BP502" i="3"/>
  <c r="BP506" i="3"/>
  <c r="BP510" i="3"/>
  <c r="BP514" i="3"/>
  <c r="BP518" i="3"/>
  <c r="BP522" i="3"/>
  <c r="BP526" i="3"/>
  <c r="BP530" i="3"/>
  <c r="BP534" i="3"/>
  <c r="BP538" i="3"/>
  <c r="BP542" i="3"/>
  <c r="BP546" i="3"/>
  <c r="BP550" i="3"/>
  <c r="BP554" i="3"/>
  <c r="BP558" i="3"/>
  <c r="BP562" i="3"/>
  <c r="BP566" i="3"/>
  <c r="BP570" i="3"/>
  <c r="BP574" i="3"/>
  <c r="BS1588" i="3"/>
  <c r="BS1604" i="3"/>
  <c r="BS1620" i="3"/>
  <c r="BS1636" i="3"/>
  <c r="BS1652" i="3"/>
  <c r="BS1668" i="3"/>
  <c r="BS1684" i="3"/>
  <c r="BS1700" i="3"/>
  <c r="BS1716" i="3"/>
  <c r="BS1732" i="3"/>
  <c r="BS1748" i="3"/>
  <c r="BS1764" i="3"/>
  <c r="BS1780" i="3"/>
  <c r="BS1796" i="3"/>
  <c r="BS1812" i="3"/>
  <c r="BS1828" i="3"/>
  <c r="BS1844" i="3"/>
  <c r="BS1860" i="3"/>
  <c r="BS1876" i="3"/>
  <c r="BS1892" i="3"/>
  <c r="BS1908" i="3"/>
  <c r="BS1924" i="3"/>
  <c r="BS1940" i="3"/>
  <c r="BS1956" i="3"/>
  <c r="BS1972" i="3"/>
  <c r="BS1988" i="3"/>
  <c r="BS2004" i="3"/>
  <c r="BP22" i="3"/>
  <c r="BP38" i="3"/>
  <c r="BP54" i="3"/>
  <c r="BP67" i="3"/>
  <c r="BP75" i="3"/>
  <c r="BP83" i="3"/>
  <c r="BP91" i="3"/>
  <c r="BP99" i="3"/>
  <c r="BP107" i="3"/>
  <c r="BP115" i="3"/>
  <c r="BP123" i="3"/>
  <c r="BP131" i="3"/>
  <c r="BP139" i="3"/>
  <c r="BP147" i="3"/>
  <c r="BP155" i="3"/>
  <c r="BP163" i="3"/>
  <c r="BP171" i="3"/>
  <c r="BP179" i="3"/>
  <c r="BP187" i="3"/>
  <c r="BP195" i="3"/>
  <c r="BP203" i="3"/>
  <c r="BP211" i="3"/>
  <c r="BP219" i="3"/>
  <c r="BP227" i="3"/>
  <c r="BP235" i="3"/>
  <c r="BP243" i="3"/>
  <c r="BP251" i="3"/>
  <c r="BP255" i="3"/>
  <c r="BP259" i="3"/>
  <c r="BP263" i="3"/>
  <c r="BP267" i="3"/>
  <c r="BP271" i="3"/>
  <c r="BP275" i="3"/>
  <c r="BP279" i="3"/>
  <c r="BP283" i="3"/>
  <c r="BP287" i="3"/>
  <c r="BP291" i="3"/>
  <c r="BP295" i="3"/>
  <c r="BP299" i="3"/>
  <c r="BP303" i="3"/>
  <c r="BP307" i="3"/>
  <c r="BP311" i="3"/>
  <c r="BP315" i="3"/>
  <c r="BP319" i="3"/>
  <c r="BP323" i="3"/>
  <c r="BP327" i="3"/>
  <c r="BP331" i="3"/>
  <c r="BP335" i="3"/>
  <c r="BP339" i="3"/>
  <c r="BP343" i="3"/>
  <c r="BP347" i="3"/>
  <c r="BP351" i="3"/>
  <c r="BP355" i="3"/>
  <c r="BP359" i="3"/>
  <c r="BP363" i="3"/>
  <c r="BP367" i="3"/>
  <c r="BP371" i="3"/>
  <c r="BP375" i="3"/>
  <c r="BP379" i="3"/>
  <c r="BP383" i="3"/>
  <c r="BP387" i="3"/>
  <c r="BP391" i="3"/>
  <c r="BP395" i="3"/>
  <c r="BP399" i="3"/>
  <c r="BP403" i="3"/>
  <c r="BP407" i="3"/>
  <c r="BP411" i="3"/>
  <c r="BP415" i="3"/>
  <c r="BP419" i="3"/>
  <c r="BP423" i="3"/>
  <c r="BP427" i="3"/>
  <c r="BP431" i="3"/>
  <c r="BP435" i="3"/>
  <c r="BP439" i="3"/>
  <c r="BP443" i="3"/>
  <c r="BP447" i="3"/>
  <c r="BP451" i="3"/>
  <c r="BP455" i="3"/>
  <c r="BP459" i="3"/>
  <c r="BP463" i="3"/>
  <c r="BP467" i="3"/>
  <c r="BP471" i="3"/>
  <c r="BP475" i="3"/>
  <c r="BP479" i="3"/>
  <c r="BP483" i="3"/>
  <c r="BP487" i="3"/>
  <c r="BP491" i="3"/>
  <c r="BP495" i="3"/>
  <c r="BP499" i="3"/>
  <c r="BP503" i="3"/>
  <c r="BP507" i="3"/>
  <c r="BP511" i="3"/>
  <c r="BP515" i="3"/>
  <c r="BP519" i="3"/>
  <c r="BP523" i="3"/>
  <c r="BP527" i="3"/>
  <c r="BP531" i="3"/>
  <c r="BP535" i="3"/>
  <c r="BP539" i="3"/>
  <c r="BP543" i="3"/>
  <c r="BP547" i="3"/>
  <c r="BP551" i="3"/>
  <c r="BP555" i="3"/>
  <c r="BP559" i="3"/>
  <c r="BP563" i="3"/>
  <c r="BP567" i="3"/>
  <c r="BP571" i="3"/>
  <c r="BP575" i="3"/>
  <c r="BP579" i="3"/>
  <c r="BP583" i="3"/>
  <c r="BP587" i="3"/>
  <c r="BP591" i="3"/>
  <c r="BP595" i="3"/>
  <c r="BP599" i="3"/>
  <c r="BP603" i="3"/>
  <c r="BP607" i="3"/>
  <c r="BP611" i="3"/>
  <c r="BP615" i="3"/>
  <c r="BP619" i="3"/>
  <c r="BP623" i="3"/>
  <c r="BP627" i="3"/>
  <c r="BP631" i="3"/>
  <c r="BP635" i="3"/>
  <c r="BP639" i="3"/>
  <c r="BP643" i="3"/>
  <c r="BP647" i="3"/>
  <c r="BP651" i="3"/>
  <c r="BP655" i="3"/>
  <c r="BP659" i="3"/>
  <c r="BP663" i="3"/>
  <c r="BP667" i="3"/>
  <c r="BP671" i="3"/>
  <c r="BP675" i="3"/>
  <c r="BP679" i="3"/>
  <c r="BP683" i="3"/>
  <c r="BP687" i="3"/>
  <c r="BP691" i="3"/>
  <c r="BP695" i="3"/>
  <c r="BP699" i="3"/>
  <c r="BP703" i="3"/>
  <c r="BP707" i="3"/>
  <c r="BP711" i="3"/>
  <c r="BP715" i="3"/>
  <c r="BS1756" i="3"/>
  <c r="BS1820" i="3"/>
  <c r="BS1884" i="3"/>
  <c r="BS1948" i="3"/>
  <c r="BP14" i="3"/>
  <c r="BP71" i="3"/>
  <c r="BP103" i="3"/>
  <c r="BP135" i="3"/>
  <c r="BP167" i="3"/>
  <c r="BP199" i="3"/>
  <c r="BP231" i="3"/>
  <c r="BP257" i="3"/>
  <c r="BP273" i="3"/>
  <c r="BP289" i="3"/>
  <c r="BP305" i="3"/>
  <c r="BP321" i="3"/>
  <c r="BP337" i="3"/>
  <c r="BP353" i="3"/>
  <c r="BP369" i="3"/>
  <c r="BP385" i="3"/>
  <c r="BP401" i="3"/>
  <c r="BP417" i="3"/>
  <c r="BP433" i="3"/>
  <c r="BP449" i="3"/>
  <c r="BP465" i="3"/>
  <c r="BP481" i="3"/>
  <c r="BP497" i="3"/>
  <c r="BP513" i="3"/>
  <c r="BP529" i="3"/>
  <c r="BP545" i="3"/>
  <c r="BP561" i="3"/>
  <c r="BP577" i="3"/>
  <c r="BP585" i="3"/>
  <c r="BP593" i="3"/>
  <c r="BP601" i="3"/>
  <c r="BP609" i="3"/>
  <c r="BP617" i="3"/>
  <c r="BP625" i="3"/>
  <c r="BP633" i="3"/>
  <c r="BP641" i="3"/>
  <c r="BP649" i="3"/>
  <c r="BP657" i="3"/>
  <c r="BP665" i="3"/>
  <c r="BP673" i="3"/>
  <c r="BP681" i="3"/>
  <c r="BP689" i="3"/>
  <c r="BP697" i="3"/>
  <c r="BP705" i="3"/>
  <c r="BP713" i="3"/>
  <c r="BP719" i="3"/>
  <c r="BP723" i="3"/>
  <c r="BP727" i="3"/>
  <c r="BP731" i="3"/>
  <c r="BP735" i="3"/>
  <c r="BP739" i="3"/>
  <c r="BP743" i="3"/>
  <c r="BP747" i="3"/>
  <c r="BP751" i="3"/>
  <c r="BP755" i="3"/>
  <c r="BP759" i="3"/>
  <c r="BP763" i="3"/>
  <c r="BP767" i="3"/>
  <c r="BP771" i="3"/>
  <c r="BP775" i="3"/>
  <c r="BP779" i="3"/>
  <c r="BP783" i="3"/>
  <c r="BP787" i="3"/>
  <c r="BP791" i="3"/>
  <c r="BP795" i="3"/>
  <c r="BP799" i="3"/>
  <c r="BP803" i="3"/>
  <c r="BP807" i="3"/>
  <c r="BP811" i="3"/>
  <c r="BP815" i="3"/>
  <c r="BP819" i="3"/>
  <c r="BP823" i="3"/>
  <c r="BP827" i="3"/>
  <c r="BP831" i="3"/>
  <c r="BP835" i="3"/>
  <c r="BP839" i="3"/>
  <c r="BP843" i="3"/>
  <c r="BP847" i="3"/>
  <c r="BP851" i="3"/>
  <c r="BP855" i="3"/>
  <c r="BP859" i="3"/>
  <c r="BP863" i="3"/>
  <c r="BP867" i="3"/>
  <c r="BP871" i="3"/>
  <c r="BP875" i="3"/>
  <c r="BP879" i="3"/>
  <c r="BP883" i="3"/>
  <c r="BP887" i="3"/>
  <c r="BP891" i="3"/>
  <c r="BP895" i="3"/>
  <c r="BP899" i="3"/>
  <c r="BP903" i="3"/>
  <c r="BP907" i="3"/>
  <c r="BP911" i="3"/>
  <c r="BP915" i="3"/>
  <c r="BP919" i="3"/>
  <c r="BP923" i="3"/>
  <c r="BP927" i="3"/>
  <c r="BP931" i="3"/>
  <c r="BP935" i="3"/>
  <c r="BP939" i="3"/>
  <c r="BP943" i="3"/>
  <c r="BP947" i="3"/>
  <c r="BP951" i="3"/>
  <c r="BP955" i="3"/>
  <c r="BP959" i="3"/>
  <c r="BP963" i="3"/>
  <c r="BP967" i="3"/>
  <c r="BP971" i="3"/>
  <c r="BP975" i="3"/>
  <c r="BP979" i="3"/>
  <c r="BP983" i="3"/>
  <c r="BP987" i="3"/>
  <c r="BP991" i="3"/>
  <c r="BP995" i="3"/>
  <c r="BP999" i="3"/>
  <c r="BP1003" i="3"/>
  <c r="BP1007" i="3"/>
  <c r="BP1011" i="3"/>
  <c r="BP1015" i="3"/>
  <c r="BP1019" i="3"/>
  <c r="BP1023" i="3"/>
  <c r="BP1027" i="3"/>
  <c r="BP1031" i="3"/>
  <c r="BP1035" i="3"/>
  <c r="BP1039" i="3"/>
  <c r="BP1043" i="3"/>
  <c r="BP1047" i="3"/>
  <c r="BP1051" i="3"/>
  <c r="BP1055" i="3"/>
  <c r="BP1059" i="3"/>
  <c r="BP1063" i="3"/>
  <c r="BP1067" i="3"/>
  <c r="BP1071" i="3"/>
  <c r="BP1075" i="3"/>
  <c r="BP1079" i="3"/>
  <c r="BP1083" i="3"/>
  <c r="BP1087" i="3"/>
  <c r="BP1091" i="3"/>
  <c r="BP1095" i="3"/>
  <c r="BP1099" i="3"/>
  <c r="BP1103" i="3"/>
  <c r="BP1107" i="3"/>
  <c r="BP1111" i="3"/>
  <c r="BP1115" i="3"/>
  <c r="BP1119" i="3"/>
  <c r="BP1123" i="3"/>
  <c r="BP1127" i="3"/>
  <c r="BP1131" i="3"/>
  <c r="BP1135" i="3"/>
  <c r="BP1139" i="3"/>
  <c r="BP1143" i="3"/>
  <c r="BP1147" i="3"/>
  <c r="BP1151" i="3"/>
  <c r="BP1155" i="3"/>
  <c r="BP1159" i="3"/>
  <c r="BP1163" i="3"/>
  <c r="BP1167" i="3"/>
  <c r="BP1171" i="3"/>
  <c r="BP1175" i="3"/>
  <c r="BP1179" i="3"/>
  <c r="BP1183" i="3"/>
  <c r="BP1187" i="3"/>
  <c r="BP1191" i="3"/>
  <c r="BP1195" i="3"/>
  <c r="BP1199" i="3"/>
  <c r="BP1203" i="3"/>
  <c r="BP1207" i="3"/>
  <c r="BP1211" i="3"/>
  <c r="BP1215" i="3"/>
  <c r="BP1219" i="3"/>
  <c r="BP1223" i="3"/>
  <c r="BP1227" i="3"/>
  <c r="BP1231" i="3"/>
  <c r="BP1235" i="3"/>
  <c r="BP1239" i="3"/>
  <c r="BP1243" i="3"/>
  <c r="BP1247" i="3"/>
  <c r="BP1251" i="3"/>
  <c r="BP1255" i="3"/>
  <c r="BP1259" i="3"/>
  <c r="BP1263" i="3"/>
  <c r="BP1267" i="3"/>
  <c r="BP1271" i="3"/>
  <c r="BP1275" i="3"/>
  <c r="BP1279" i="3"/>
  <c r="BP1283" i="3"/>
  <c r="BP1287" i="3"/>
  <c r="BP1291" i="3"/>
  <c r="BP1295" i="3"/>
  <c r="BP1299" i="3"/>
  <c r="BP1303" i="3"/>
  <c r="BP1307" i="3"/>
  <c r="BP1311" i="3"/>
  <c r="BP1315" i="3"/>
  <c r="BP1319" i="3"/>
  <c r="BP1323" i="3"/>
  <c r="BP1327" i="3"/>
  <c r="BP1331" i="3"/>
  <c r="BP1335" i="3"/>
  <c r="BP1339" i="3"/>
  <c r="BP1343" i="3"/>
  <c r="BP1347" i="3"/>
  <c r="BP1351" i="3"/>
  <c r="BP1355" i="3"/>
  <c r="BP1359" i="3"/>
  <c r="BP1363" i="3"/>
  <c r="BP1367" i="3"/>
  <c r="BP1371" i="3"/>
  <c r="BP1375" i="3"/>
  <c r="BP1379" i="3"/>
  <c r="BP1383" i="3"/>
  <c r="BP1387" i="3"/>
  <c r="BP1391" i="3"/>
  <c r="BP1395" i="3"/>
  <c r="BP1399" i="3"/>
  <c r="BP1403" i="3"/>
  <c r="BP1407" i="3"/>
  <c r="BP1411" i="3"/>
  <c r="BP1415" i="3"/>
  <c r="BP1419" i="3"/>
  <c r="BP1423" i="3"/>
  <c r="BP1427" i="3"/>
  <c r="BP1431" i="3"/>
  <c r="BP1435" i="3"/>
  <c r="BP1439" i="3"/>
  <c r="BP1443" i="3"/>
  <c r="BP1447" i="3"/>
  <c r="BP1451" i="3"/>
  <c r="BP1455" i="3"/>
  <c r="BP1459" i="3"/>
  <c r="BP1463" i="3"/>
  <c r="BP1467" i="3"/>
  <c r="BP1471" i="3"/>
  <c r="BP1475" i="3"/>
  <c r="BP1479" i="3"/>
  <c r="BP1483" i="3"/>
  <c r="BP1487" i="3"/>
  <c r="BP1491" i="3"/>
  <c r="BP1495" i="3"/>
  <c r="BP1499" i="3"/>
  <c r="BP1503" i="3"/>
  <c r="BP1507" i="3"/>
  <c r="BP1511" i="3"/>
  <c r="BP1515" i="3"/>
  <c r="BP1519" i="3"/>
  <c r="BP1523" i="3"/>
  <c r="BP1527" i="3"/>
  <c r="BP1531" i="3"/>
  <c r="BP1535" i="3"/>
  <c r="BP1539" i="3"/>
  <c r="BP1543" i="3"/>
  <c r="BP1547" i="3"/>
  <c r="BP1551" i="3"/>
  <c r="BP1555" i="3"/>
  <c r="BP1559" i="3"/>
  <c r="BP1563" i="3"/>
  <c r="BP1567" i="3"/>
  <c r="BP1571" i="3"/>
  <c r="BP1575" i="3"/>
  <c r="BP1579" i="3"/>
  <c r="BP1583" i="3"/>
  <c r="BP1587" i="3"/>
  <c r="BP1591" i="3"/>
  <c r="BP1595" i="3"/>
  <c r="BP1599" i="3"/>
  <c r="BP1603" i="3"/>
  <c r="BP1607" i="3"/>
  <c r="BP1611" i="3"/>
  <c r="BP1615" i="3"/>
  <c r="BP1619" i="3"/>
  <c r="BP1623" i="3"/>
  <c r="BP1627" i="3"/>
  <c r="BP1631" i="3"/>
  <c r="BP1635" i="3"/>
  <c r="BP1639" i="3"/>
  <c r="BP1643" i="3"/>
  <c r="BP1647" i="3"/>
  <c r="BP1651" i="3"/>
  <c r="BP1655" i="3"/>
  <c r="BP1659" i="3"/>
  <c r="BP1663" i="3"/>
  <c r="BP1667" i="3"/>
  <c r="BP1671" i="3"/>
  <c r="BP1675" i="3"/>
  <c r="BP1679" i="3"/>
  <c r="BP1683" i="3"/>
  <c r="BP1687" i="3"/>
  <c r="BP1691" i="3"/>
  <c r="BP1695" i="3"/>
  <c r="BP1699" i="3"/>
  <c r="BP1703" i="3"/>
  <c r="BP1707" i="3"/>
  <c r="BP1711" i="3"/>
  <c r="BP1715" i="3"/>
  <c r="BP1719" i="3"/>
  <c r="BP1723" i="3"/>
  <c r="BP1727" i="3"/>
  <c r="BP1731" i="3"/>
  <c r="BP1735" i="3"/>
  <c r="BP1739" i="3"/>
  <c r="BP1743" i="3"/>
  <c r="BP1747" i="3"/>
  <c r="BP1751" i="3"/>
  <c r="BP1755" i="3"/>
  <c r="BP1759" i="3"/>
  <c r="BP1763" i="3"/>
  <c r="BP1767" i="3"/>
  <c r="BP1771" i="3"/>
  <c r="BP1775" i="3"/>
  <c r="BP1779" i="3"/>
  <c r="BP1783" i="3"/>
  <c r="BP1787" i="3"/>
  <c r="BP1791" i="3"/>
  <c r="BP1795" i="3"/>
  <c r="BP1799" i="3"/>
  <c r="BP1803" i="3"/>
  <c r="BS1772" i="3"/>
  <c r="BS1836" i="3"/>
  <c r="BS1900" i="3"/>
  <c r="BS1964" i="3"/>
  <c r="BP30" i="3"/>
  <c r="BP79" i="3"/>
  <c r="BP111" i="3"/>
  <c r="BP143" i="3"/>
  <c r="BP175" i="3"/>
  <c r="BP207" i="3"/>
  <c r="BP239" i="3"/>
  <c r="BP261" i="3"/>
  <c r="BP277" i="3"/>
  <c r="BP293" i="3"/>
  <c r="BP309" i="3"/>
  <c r="BP325" i="3"/>
  <c r="BP341" i="3"/>
  <c r="BP357" i="3"/>
  <c r="BP373" i="3"/>
  <c r="BP389" i="3"/>
  <c r="BP405" i="3"/>
  <c r="BP421" i="3"/>
  <c r="BP437" i="3"/>
  <c r="BP453" i="3"/>
  <c r="BP469" i="3"/>
  <c r="BP485" i="3"/>
  <c r="BP501" i="3"/>
  <c r="BP517" i="3"/>
  <c r="BP533" i="3"/>
  <c r="BP549" i="3"/>
  <c r="BP565" i="3"/>
  <c r="BP578" i="3"/>
  <c r="BP586" i="3"/>
  <c r="BP594" i="3"/>
  <c r="BP602" i="3"/>
  <c r="BP610" i="3"/>
  <c r="BP618" i="3"/>
  <c r="BP626" i="3"/>
  <c r="BP634" i="3"/>
  <c r="BP642" i="3"/>
  <c r="BP650" i="3"/>
  <c r="BP658" i="3"/>
  <c r="BP666" i="3"/>
  <c r="BP674" i="3"/>
  <c r="BP682" i="3"/>
  <c r="BP690" i="3"/>
  <c r="BP698" i="3"/>
  <c r="BP706" i="3"/>
  <c r="BP714" i="3"/>
  <c r="BP720" i="3"/>
  <c r="BP724" i="3"/>
  <c r="BP728" i="3"/>
  <c r="BP732" i="3"/>
  <c r="BP736" i="3"/>
  <c r="BP740" i="3"/>
  <c r="BP744" i="3"/>
  <c r="BP748" i="3"/>
  <c r="BP752" i="3"/>
  <c r="BP756" i="3"/>
  <c r="BP760" i="3"/>
  <c r="BP764" i="3"/>
  <c r="BP768" i="3"/>
  <c r="BP772" i="3"/>
  <c r="BP776" i="3"/>
  <c r="BP780" i="3"/>
  <c r="BP784" i="3"/>
  <c r="BP788" i="3"/>
  <c r="BP792" i="3"/>
  <c r="BP796" i="3"/>
  <c r="BP800" i="3"/>
  <c r="BP804" i="3"/>
  <c r="BP808" i="3"/>
  <c r="BP812" i="3"/>
  <c r="BP816" i="3"/>
  <c r="BP820" i="3"/>
  <c r="BP824" i="3"/>
  <c r="BP828" i="3"/>
  <c r="BP832" i="3"/>
  <c r="BP836" i="3"/>
  <c r="BP840" i="3"/>
  <c r="BP844" i="3"/>
  <c r="BP848" i="3"/>
  <c r="BP852" i="3"/>
  <c r="BP856" i="3"/>
  <c r="BP860" i="3"/>
  <c r="BP864" i="3"/>
  <c r="BP868" i="3"/>
  <c r="BP872" i="3"/>
  <c r="BP876" i="3"/>
  <c r="BP880" i="3"/>
  <c r="BP884" i="3"/>
  <c r="BP888" i="3"/>
  <c r="BP892" i="3"/>
  <c r="BP896" i="3"/>
  <c r="BP900" i="3"/>
  <c r="BP904" i="3"/>
  <c r="BP908" i="3"/>
  <c r="BP912" i="3"/>
  <c r="BP916" i="3"/>
  <c r="BP920" i="3"/>
  <c r="BP924" i="3"/>
  <c r="BP928" i="3"/>
  <c r="BP932" i="3"/>
  <c r="BP936" i="3"/>
  <c r="BP940" i="3"/>
  <c r="BP944" i="3"/>
  <c r="BP948" i="3"/>
  <c r="BP952" i="3"/>
  <c r="BP956" i="3"/>
  <c r="BP960" i="3"/>
  <c r="BP964" i="3"/>
  <c r="BP968" i="3"/>
  <c r="BP972" i="3"/>
  <c r="BP976" i="3"/>
  <c r="BP980" i="3"/>
  <c r="BP984" i="3"/>
  <c r="BP988" i="3"/>
  <c r="BP992" i="3"/>
  <c r="BP996" i="3"/>
  <c r="BP1000" i="3"/>
  <c r="BP1004" i="3"/>
  <c r="BP1008" i="3"/>
  <c r="BP1012" i="3"/>
  <c r="BP1016" i="3"/>
  <c r="BP1020" i="3"/>
  <c r="BP1024" i="3"/>
  <c r="BP1028" i="3"/>
  <c r="BP1032" i="3"/>
  <c r="BP1036" i="3"/>
  <c r="BP1040" i="3"/>
  <c r="BP1044" i="3"/>
  <c r="BP1048" i="3"/>
  <c r="BP1052" i="3"/>
  <c r="BP1056" i="3"/>
  <c r="BP1060" i="3"/>
  <c r="BP1064" i="3"/>
  <c r="BP1068" i="3"/>
  <c r="BP1072" i="3"/>
  <c r="BP1076" i="3"/>
  <c r="BP1080" i="3"/>
  <c r="BP1084" i="3"/>
  <c r="BP1088" i="3"/>
  <c r="BP1092" i="3"/>
  <c r="BP1096" i="3"/>
  <c r="BP1100" i="3"/>
  <c r="BP1104" i="3"/>
  <c r="BP1108" i="3"/>
  <c r="BP1112" i="3"/>
  <c r="BP1116" i="3"/>
  <c r="BP1120" i="3"/>
  <c r="BP1124" i="3"/>
  <c r="BP1128" i="3"/>
  <c r="BP1132" i="3"/>
  <c r="BP1136" i="3"/>
  <c r="BP1140" i="3"/>
  <c r="BP1144" i="3"/>
  <c r="BP1148" i="3"/>
  <c r="BP1152" i="3"/>
  <c r="BP1156" i="3"/>
  <c r="BP1160" i="3"/>
  <c r="BP1164" i="3"/>
  <c r="BP1168" i="3"/>
  <c r="BP1172" i="3"/>
  <c r="BP1176" i="3"/>
  <c r="BP1180" i="3"/>
  <c r="BP1184" i="3"/>
  <c r="BP1188" i="3"/>
  <c r="BP1192" i="3"/>
  <c r="BP1196" i="3"/>
  <c r="BP1200" i="3"/>
  <c r="BP1204" i="3"/>
  <c r="BP1208" i="3"/>
  <c r="BP1212" i="3"/>
  <c r="BP1216" i="3"/>
  <c r="BP1220" i="3"/>
  <c r="BP1224" i="3"/>
  <c r="BP1228" i="3"/>
  <c r="BP1232" i="3"/>
  <c r="BP1236" i="3"/>
  <c r="BP1240" i="3"/>
  <c r="BP1244" i="3"/>
  <c r="BP1248" i="3"/>
  <c r="BP1252" i="3"/>
  <c r="BP1256" i="3"/>
  <c r="BP1260" i="3"/>
  <c r="BP1264" i="3"/>
  <c r="BP1268" i="3"/>
  <c r="BP1272" i="3"/>
  <c r="BP1276" i="3"/>
  <c r="BP1280" i="3"/>
  <c r="BP1284" i="3"/>
  <c r="BP1288" i="3"/>
  <c r="BP1292" i="3"/>
  <c r="BP1296" i="3"/>
  <c r="BP1300" i="3"/>
  <c r="BP1304" i="3"/>
  <c r="BP1308" i="3"/>
  <c r="BP1312" i="3"/>
  <c r="BP1316" i="3"/>
  <c r="BP1320" i="3"/>
  <c r="BP1324" i="3"/>
  <c r="BP1328" i="3"/>
  <c r="BP1332" i="3"/>
  <c r="BP1336" i="3"/>
  <c r="BP1340" i="3"/>
  <c r="BP1344" i="3"/>
  <c r="BP1348" i="3"/>
  <c r="BP1352" i="3"/>
  <c r="BP1356" i="3"/>
  <c r="BP1360" i="3"/>
  <c r="BP1364" i="3"/>
  <c r="BP1368" i="3"/>
  <c r="BP1372" i="3"/>
  <c r="BP1376" i="3"/>
  <c r="BP1380" i="3"/>
  <c r="BP1384" i="3"/>
  <c r="BP1388" i="3"/>
  <c r="BP1392" i="3"/>
  <c r="BP1396" i="3"/>
  <c r="BP1400" i="3"/>
  <c r="BP1404" i="3"/>
  <c r="BP1408" i="3"/>
  <c r="BP1412" i="3"/>
  <c r="BP1416" i="3"/>
  <c r="BP1420" i="3"/>
  <c r="BP1424" i="3"/>
  <c r="BP1428" i="3"/>
  <c r="BP1432" i="3"/>
  <c r="BP1436" i="3"/>
  <c r="BP1440" i="3"/>
  <c r="BP1444" i="3"/>
  <c r="BP1448" i="3"/>
  <c r="BP1452" i="3"/>
  <c r="BP1456" i="3"/>
  <c r="BP1460" i="3"/>
  <c r="BP1464" i="3"/>
  <c r="BP1468" i="3"/>
  <c r="BP1472" i="3"/>
  <c r="BP1476" i="3"/>
  <c r="BP1480" i="3"/>
  <c r="BP1484" i="3"/>
  <c r="BP1488" i="3"/>
  <c r="BP1492" i="3"/>
  <c r="BP1496" i="3"/>
  <c r="BP1500" i="3"/>
  <c r="BP1504" i="3"/>
  <c r="BP1508" i="3"/>
  <c r="BP1512" i="3"/>
  <c r="BP1516" i="3"/>
  <c r="BP1520" i="3"/>
  <c r="BP1524" i="3"/>
  <c r="BP1528" i="3"/>
  <c r="BP1532" i="3"/>
  <c r="BP1536" i="3"/>
  <c r="BP1540" i="3"/>
  <c r="BP1544" i="3"/>
  <c r="BP1548" i="3"/>
  <c r="BP1552" i="3"/>
  <c r="BP1556" i="3"/>
  <c r="BP1560" i="3"/>
  <c r="BP1564" i="3"/>
  <c r="BP1568" i="3"/>
  <c r="BP1572" i="3"/>
  <c r="BP1576" i="3"/>
  <c r="BP1580" i="3"/>
  <c r="BP1584" i="3"/>
  <c r="BP1588" i="3"/>
  <c r="BP1592" i="3"/>
  <c r="BP1596" i="3"/>
  <c r="BP1600" i="3"/>
  <c r="BP1604" i="3"/>
  <c r="BP1608" i="3"/>
  <c r="BP1612" i="3"/>
  <c r="BP1616" i="3"/>
  <c r="BP1620" i="3"/>
  <c r="BP1624" i="3"/>
  <c r="BP1628" i="3"/>
  <c r="BP1632" i="3"/>
  <c r="BP1636" i="3"/>
  <c r="BP1640" i="3"/>
  <c r="BP1644" i="3"/>
  <c r="BP1648" i="3"/>
  <c r="BP1652" i="3"/>
  <c r="BP1656" i="3"/>
  <c r="BP1660" i="3"/>
  <c r="BP1664" i="3"/>
  <c r="BP1668" i="3"/>
  <c r="BP1672" i="3"/>
  <c r="BP1676" i="3"/>
  <c r="BP1680" i="3"/>
  <c r="BP1684" i="3"/>
  <c r="BP1688" i="3"/>
  <c r="BP1692" i="3"/>
  <c r="BP1696" i="3"/>
  <c r="BP1700" i="3"/>
  <c r="BP1704" i="3"/>
  <c r="BP1708" i="3"/>
  <c r="BP1712" i="3"/>
  <c r="BP1716" i="3"/>
  <c r="BP1720" i="3"/>
  <c r="BP1724" i="3"/>
  <c r="BP1728" i="3"/>
  <c r="BP1732" i="3"/>
  <c r="BP1736" i="3"/>
  <c r="BP1740" i="3"/>
  <c r="BP1744" i="3"/>
  <c r="BP1748" i="3"/>
  <c r="BP1752" i="3"/>
  <c r="BP1756" i="3"/>
  <c r="BP1760" i="3"/>
  <c r="BP1764" i="3"/>
  <c r="BP1768" i="3"/>
  <c r="BP1772" i="3"/>
  <c r="BP1776" i="3"/>
  <c r="BP1780" i="3"/>
  <c r="BS1788" i="3"/>
  <c r="BS1852" i="3"/>
  <c r="BS1916" i="3"/>
  <c r="BS1980" i="3"/>
  <c r="BP46" i="3"/>
  <c r="BP87" i="3"/>
  <c r="BP119" i="3"/>
  <c r="BP151" i="3"/>
  <c r="BP183" i="3"/>
  <c r="BP215" i="3"/>
  <c r="BP247" i="3"/>
  <c r="BP265" i="3"/>
  <c r="BP281" i="3"/>
  <c r="BP297" i="3"/>
  <c r="BP313" i="3"/>
  <c r="BP329" i="3"/>
  <c r="BP345" i="3"/>
  <c r="BP361" i="3"/>
  <c r="BP377" i="3"/>
  <c r="BP393" i="3"/>
  <c r="BP409" i="3"/>
  <c r="BP425" i="3"/>
  <c r="BP441" i="3"/>
  <c r="BP457" i="3"/>
  <c r="BP473" i="3"/>
  <c r="BP489" i="3"/>
  <c r="BP505" i="3"/>
  <c r="BP521" i="3"/>
  <c r="BP537" i="3"/>
  <c r="BP553" i="3"/>
  <c r="BP569" i="3"/>
  <c r="BP581" i="3"/>
  <c r="BP589" i="3"/>
  <c r="BP597" i="3"/>
  <c r="BP605" i="3"/>
  <c r="BP613" i="3"/>
  <c r="BP621" i="3"/>
  <c r="BP629" i="3"/>
  <c r="BP637" i="3"/>
  <c r="BP645" i="3"/>
  <c r="BP653" i="3"/>
  <c r="BP661" i="3"/>
  <c r="BP669" i="3"/>
  <c r="BP677" i="3"/>
  <c r="BP685" i="3"/>
  <c r="BP693" i="3"/>
  <c r="BP701" i="3"/>
  <c r="BP709" i="3"/>
  <c r="BP717" i="3"/>
  <c r="BP721" i="3"/>
  <c r="BP725" i="3"/>
  <c r="BP729" i="3"/>
  <c r="BP733" i="3"/>
  <c r="BP737" i="3"/>
  <c r="BP741" i="3"/>
  <c r="BP745" i="3"/>
  <c r="BP749" i="3"/>
  <c r="BP753" i="3"/>
  <c r="BP757" i="3"/>
  <c r="BP761" i="3"/>
  <c r="BP765" i="3"/>
  <c r="BP769" i="3"/>
  <c r="BP773" i="3"/>
  <c r="BP777" i="3"/>
  <c r="BP781" i="3"/>
  <c r="BP785" i="3"/>
  <c r="BP789" i="3"/>
  <c r="BP793" i="3"/>
  <c r="BP797" i="3"/>
  <c r="BP801" i="3"/>
  <c r="BP805" i="3"/>
  <c r="BP809" i="3"/>
  <c r="BP813" i="3"/>
  <c r="BP817" i="3"/>
  <c r="BP821" i="3"/>
  <c r="BP825" i="3"/>
  <c r="BP829" i="3"/>
  <c r="BP833" i="3"/>
  <c r="BP837" i="3"/>
  <c r="BP841" i="3"/>
  <c r="BP845" i="3"/>
  <c r="BP849" i="3"/>
  <c r="BP853" i="3"/>
  <c r="BP857" i="3"/>
  <c r="BP861" i="3"/>
  <c r="BP865" i="3"/>
  <c r="BP869" i="3"/>
  <c r="BP873" i="3"/>
  <c r="BP877" i="3"/>
  <c r="BP881" i="3"/>
  <c r="BP885" i="3"/>
  <c r="BP889" i="3"/>
  <c r="BP893" i="3"/>
  <c r="BP897" i="3"/>
  <c r="BP901" i="3"/>
  <c r="BP905" i="3"/>
  <c r="BP909" i="3"/>
  <c r="BP913" i="3"/>
  <c r="BP917" i="3"/>
  <c r="BP921" i="3"/>
  <c r="BP925" i="3"/>
  <c r="BP929" i="3"/>
  <c r="BP933" i="3"/>
  <c r="BP937" i="3"/>
  <c r="BP941" i="3"/>
  <c r="BP945" i="3"/>
  <c r="BP949" i="3"/>
  <c r="BP953" i="3"/>
  <c r="BP957" i="3"/>
  <c r="BP961" i="3"/>
  <c r="BP965" i="3"/>
  <c r="BP969" i="3"/>
  <c r="BP973" i="3"/>
  <c r="BP977" i="3"/>
  <c r="BP981" i="3"/>
  <c r="BP985" i="3"/>
  <c r="BP989" i="3"/>
  <c r="BP993" i="3"/>
  <c r="BP997" i="3"/>
  <c r="BP1001" i="3"/>
  <c r="BP1005" i="3"/>
  <c r="BP1009" i="3"/>
  <c r="BP1013" i="3"/>
  <c r="BP1017" i="3"/>
  <c r="BP1021" i="3"/>
  <c r="BP1025" i="3"/>
  <c r="BP1029" i="3"/>
  <c r="BP1033" i="3"/>
  <c r="BP1037" i="3"/>
  <c r="BP1041" i="3"/>
  <c r="BP1045" i="3"/>
  <c r="BP1049" i="3"/>
  <c r="BP1053" i="3"/>
  <c r="BP1057" i="3"/>
  <c r="BP1061" i="3"/>
  <c r="BP1065" i="3"/>
  <c r="BP1069" i="3"/>
  <c r="BP1073" i="3"/>
  <c r="BP1077" i="3"/>
  <c r="BP1081" i="3"/>
  <c r="BP1085" i="3"/>
  <c r="BP1089" i="3"/>
  <c r="BP1093" i="3"/>
  <c r="BP1097" i="3"/>
  <c r="BP1101" i="3"/>
  <c r="BP1105" i="3"/>
  <c r="BP1109" i="3"/>
  <c r="BP1113" i="3"/>
  <c r="BP1117" i="3"/>
  <c r="BP1121" i="3"/>
  <c r="BP1125" i="3"/>
  <c r="BP1129" i="3"/>
  <c r="BP1133" i="3"/>
  <c r="BP1137" i="3"/>
  <c r="BP1141" i="3"/>
  <c r="BP1145" i="3"/>
  <c r="BP1149" i="3"/>
  <c r="BP1153" i="3"/>
  <c r="BP1157" i="3"/>
  <c r="BP1161" i="3"/>
  <c r="BP1165" i="3"/>
  <c r="BP1169" i="3"/>
  <c r="BP1173" i="3"/>
  <c r="BP1177" i="3"/>
  <c r="BP1181" i="3"/>
  <c r="BP1185" i="3"/>
  <c r="BP1189" i="3"/>
  <c r="BP1193" i="3"/>
  <c r="BP1197" i="3"/>
  <c r="BP1201" i="3"/>
  <c r="BP1205" i="3"/>
  <c r="BP1209" i="3"/>
  <c r="BP1213" i="3"/>
  <c r="BP1217" i="3"/>
  <c r="BP1221" i="3"/>
  <c r="BP1225" i="3"/>
  <c r="BP1229" i="3"/>
  <c r="BP1233" i="3"/>
  <c r="BP1237" i="3"/>
  <c r="BP1241" i="3"/>
  <c r="BP1245" i="3"/>
  <c r="BP1249" i="3"/>
  <c r="BP1253" i="3"/>
  <c r="BP1257" i="3"/>
  <c r="BP1261" i="3"/>
  <c r="BP1265" i="3"/>
  <c r="BP1269" i="3"/>
  <c r="BP1273" i="3"/>
  <c r="BP1277" i="3"/>
  <c r="BP1281" i="3"/>
  <c r="BP1285" i="3"/>
  <c r="BP1289" i="3"/>
  <c r="BP1293" i="3"/>
  <c r="BP1297" i="3"/>
  <c r="BP1301" i="3"/>
  <c r="BP1305" i="3"/>
  <c r="BP1309" i="3"/>
  <c r="BP1313" i="3"/>
  <c r="BP1317" i="3"/>
  <c r="BP1321" i="3"/>
  <c r="BP1325" i="3"/>
  <c r="BP1329" i="3"/>
  <c r="BP1333" i="3"/>
  <c r="BP1337" i="3"/>
  <c r="BP1341" i="3"/>
  <c r="BP1345" i="3"/>
  <c r="BP1349" i="3"/>
  <c r="BP1353" i="3"/>
  <c r="BP1357" i="3"/>
  <c r="BP1361" i="3"/>
  <c r="BP1365" i="3"/>
  <c r="BP1369" i="3"/>
  <c r="BP1373" i="3"/>
  <c r="BP1377" i="3"/>
  <c r="BP1381" i="3"/>
  <c r="BP1385" i="3"/>
  <c r="BP1389" i="3"/>
  <c r="BP1393" i="3"/>
  <c r="BP1397" i="3"/>
  <c r="BP1401" i="3"/>
  <c r="BP1405" i="3"/>
  <c r="BP1409" i="3"/>
  <c r="BP1413" i="3"/>
  <c r="BP1417" i="3"/>
  <c r="BP1421" i="3"/>
  <c r="BP1425" i="3"/>
  <c r="BP1429" i="3"/>
  <c r="BP1433" i="3"/>
  <c r="BP1437" i="3"/>
  <c r="BP1441" i="3"/>
  <c r="BP1445" i="3"/>
  <c r="BP1449" i="3"/>
  <c r="BP1453" i="3"/>
  <c r="BP1457" i="3"/>
  <c r="BP1461" i="3"/>
  <c r="BP1465" i="3"/>
  <c r="BP1469" i="3"/>
  <c r="BP1473" i="3"/>
  <c r="BP1477" i="3"/>
  <c r="BP1481" i="3"/>
  <c r="BP1485" i="3"/>
  <c r="BP1489" i="3"/>
  <c r="BP1493" i="3"/>
  <c r="BP1497" i="3"/>
  <c r="BP1501" i="3"/>
  <c r="BP1505" i="3"/>
  <c r="BP1509" i="3"/>
  <c r="BP1513" i="3"/>
  <c r="BP1517" i="3"/>
  <c r="BP1521" i="3"/>
  <c r="BP1525" i="3"/>
  <c r="BP1529" i="3"/>
  <c r="BP1533" i="3"/>
  <c r="BP1537" i="3"/>
  <c r="BP1541" i="3"/>
  <c r="BP1545" i="3"/>
  <c r="BP1549" i="3"/>
  <c r="BP1553" i="3"/>
  <c r="BP1557" i="3"/>
  <c r="BP1561" i="3"/>
  <c r="BP1565" i="3"/>
  <c r="BP1569" i="3"/>
  <c r="BP1573" i="3"/>
  <c r="BP1577" i="3"/>
  <c r="BP1581" i="3"/>
  <c r="BP1585" i="3"/>
  <c r="BP1589" i="3"/>
  <c r="BP1593" i="3"/>
  <c r="BP1597" i="3"/>
  <c r="BP1601" i="3"/>
  <c r="BP1605" i="3"/>
  <c r="BP1609" i="3"/>
  <c r="BP1613" i="3"/>
  <c r="BP1617" i="3"/>
  <c r="BP1621" i="3"/>
  <c r="BP1625" i="3"/>
  <c r="BP1629" i="3"/>
  <c r="BP1633" i="3"/>
  <c r="BP1637" i="3"/>
  <c r="BP1641" i="3"/>
  <c r="BP1645" i="3"/>
  <c r="BP1649" i="3"/>
  <c r="BP1653" i="3"/>
  <c r="BP1657" i="3"/>
  <c r="BP1661" i="3"/>
  <c r="BP1665" i="3"/>
  <c r="BP1669" i="3"/>
  <c r="BP1673" i="3"/>
  <c r="BP1677" i="3"/>
  <c r="BP1681" i="3"/>
  <c r="BP1685" i="3"/>
  <c r="BP1689" i="3"/>
  <c r="BP1693" i="3"/>
  <c r="BP1697" i="3"/>
  <c r="BP1701" i="3"/>
  <c r="BP1705" i="3"/>
  <c r="BP1709" i="3"/>
  <c r="BP1713" i="3"/>
  <c r="BP1717" i="3"/>
  <c r="BP1721" i="3"/>
  <c r="BP1725" i="3"/>
  <c r="BP1729" i="3"/>
  <c r="BP1733" i="3"/>
  <c r="BP1737" i="3"/>
  <c r="BP1741" i="3"/>
  <c r="BP1745" i="3"/>
  <c r="BP1749" i="3"/>
  <c r="BP1753" i="3"/>
  <c r="BP1757" i="3"/>
  <c r="BP1761" i="3"/>
  <c r="BP1765" i="3"/>
  <c r="BP1769" i="3"/>
  <c r="BP1773" i="3"/>
  <c r="BP1777" i="3"/>
  <c r="BP1781" i="3"/>
  <c r="BP1785" i="3"/>
  <c r="BP1789" i="3"/>
  <c r="BP1793" i="3"/>
  <c r="BP1797" i="3"/>
  <c r="BP1801" i="3"/>
  <c r="BP1805" i="3"/>
  <c r="BP1809" i="3"/>
  <c r="BP1813" i="3"/>
  <c r="BP1817" i="3"/>
  <c r="BP1821" i="3"/>
  <c r="BP1825" i="3"/>
  <c r="BP1829" i="3"/>
  <c r="BP1833" i="3"/>
  <c r="BP1837" i="3"/>
  <c r="BP1841" i="3"/>
  <c r="BP1845" i="3"/>
  <c r="BP1849" i="3"/>
  <c r="BP1853" i="3"/>
  <c r="BP1857" i="3"/>
  <c r="BP1861" i="3"/>
  <c r="BP1865" i="3"/>
  <c r="BP1869" i="3"/>
  <c r="BP1873" i="3"/>
  <c r="BP1877" i="3"/>
  <c r="BP1881" i="3"/>
  <c r="BP1885" i="3"/>
  <c r="BS1740" i="3"/>
  <c r="BS1804" i="3"/>
  <c r="BS1868" i="3"/>
  <c r="BS1932" i="3"/>
  <c r="BS1996" i="3"/>
  <c r="BP62" i="3"/>
  <c r="BP95" i="3"/>
  <c r="BP127" i="3"/>
  <c r="BP159" i="3"/>
  <c r="BP191" i="3"/>
  <c r="BP223" i="3"/>
  <c r="BP253" i="3"/>
  <c r="BP269" i="3"/>
  <c r="BP285" i="3"/>
  <c r="BP301" i="3"/>
  <c r="BP317" i="3"/>
  <c r="BP333" i="3"/>
  <c r="BP349" i="3"/>
  <c r="BP365" i="3"/>
  <c r="BP381" i="3"/>
  <c r="BP397" i="3"/>
  <c r="BP413" i="3"/>
  <c r="BP429" i="3"/>
  <c r="BP445" i="3"/>
  <c r="BP461" i="3"/>
  <c r="BP477" i="3"/>
  <c r="BP493" i="3"/>
  <c r="BP509" i="3"/>
  <c r="BP525" i="3"/>
  <c r="BP541" i="3"/>
  <c r="BP557" i="3"/>
  <c r="BP573" i="3"/>
  <c r="BP582" i="3"/>
  <c r="BP590" i="3"/>
  <c r="BP598" i="3"/>
  <c r="BP606" i="3"/>
  <c r="BP614" i="3"/>
  <c r="BP622" i="3"/>
  <c r="BP630" i="3"/>
  <c r="BP638" i="3"/>
  <c r="BP646" i="3"/>
  <c r="BP654" i="3"/>
  <c r="BP662" i="3"/>
  <c r="BP670" i="3"/>
  <c r="BP678" i="3"/>
  <c r="BP686" i="3"/>
  <c r="BP694" i="3"/>
  <c r="BP702" i="3"/>
  <c r="BP710" i="3"/>
  <c r="BP718" i="3"/>
  <c r="BP722" i="3"/>
  <c r="BP726" i="3"/>
  <c r="BP730" i="3"/>
  <c r="BP734" i="3"/>
  <c r="BP738" i="3"/>
  <c r="BP742" i="3"/>
  <c r="BP746" i="3"/>
  <c r="BP750" i="3"/>
  <c r="BP754" i="3"/>
  <c r="BP758" i="3"/>
  <c r="BP762" i="3"/>
  <c r="BP766" i="3"/>
  <c r="BP770" i="3"/>
  <c r="BP774" i="3"/>
  <c r="BP778" i="3"/>
  <c r="BP782" i="3"/>
  <c r="BP786" i="3"/>
  <c r="BP790" i="3"/>
  <c r="BP794" i="3"/>
  <c r="BP798" i="3"/>
  <c r="BP802" i="3"/>
  <c r="BP806" i="3"/>
  <c r="BP810" i="3"/>
  <c r="BP814" i="3"/>
  <c r="BP818" i="3"/>
  <c r="BP822" i="3"/>
  <c r="BP826" i="3"/>
  <c r="BP830" i="3"/>
  <c r="BP834" i="3"/>
  <c r="BP838" i="3"/>
  <c r="BP842" i="3"/>
  <c r="BP846" i="3"/>
  <c r="BP850" i="3"/>
  <c r="BP854" i="3"/>
  <c r="BP858" i="3"/>
  <c r="BP862" i="3"/>
  <c r="BP866" i="3"/>
  <c r="BP870" i="3"/>
  <c r="BP874" i="3"/>
  <c r="BP878" i="3"/>
  <c r="BP882" i="3"/>
  <c r="BP886" i="3"/>
  <c r="BP890" i="3"/>
  <c r="BP894" i="3"/>
  <c r="BP898" i="3"/>
  <c r="BP902" i="3"/>
  <c r="BP906" i="3"/>
  <c r="BP910" i="3"/>
  <c r="BP914" i="3"/>
  <c r="BP918" i="3"/>
  <c r="BP922" i="3"/>
  <c r="BP926" i="3"/>
  <c r="BP930" i="3"/>
  <c r="BP934" i="3"/>
  <c r="BP938" i="3"/>
  <c r="BP942" i="3"/>
  <c r="BP946" i="3"/>
  <c r="BP950" i="3"/>
  <c r="BP954" i="3"/>
  <c r="BP958" i="3"/>
  <c r="BP962" i="3"/>
  <c r="BP966" i="3"/>
  <c r="BP970" i="3"/>
  <c r="BP974" i="3"/>
  <c r="BP978" i="3"/>
  <c r="BP982" i="3"/>
  <c r="BP986" i="3"/>
  <c r="BP990" i="3"/>
  <c r="BP994" i="3"/>
  <c r="BP998" i="3"/>
  <c r="BP1002" i="3"/>
  <c r="BP1006" i="3"/>
  <c r="BP1010" i="3"/>
  <c r="BP1014" i="3"/>
  <c r="BP1018" i="3"/>
  <c r="BP1022" i="3"/>
  <c r="BP1026" i="3"/>
  <c r="BP1030" i="3"/>
  <c r="BP1034" i="3"/>
  <c r="BP1038" i="3"/>
  <c r="BP1042" i="3"/>
  <c r="BP1046" i="3"/>
  <c r="BP1050" i="3"/>
  <c r="BP1054" i="3"/>
  <c r="BP1058" i="3"/>
  <c r="BP1062" i="3"/>
  <c r="BP1066" i="3"/>
  <c r="BP1070" i="3"/>
  <c r="BP1074" i="3"/>
  <c r="BP1078" i="3"/>
  <c r="BP1082" i="3"/>
  <c r="BP1086" i="3"/>
  <c r="BP1090" i="3"/>
  <c r="BP1094" i="3"/>
  <c r="BP1098" i="3"/>
  <c r="BP1102" i="3"/>
  <c r="BP1106" i="3"/>
  <c r="BP1110" i="3"/>
  <c r="BP1114" i="3"/>
  <c r="BP1118" i="3"/>
  <c r="BP1122" i="3"/>
  <c r="BP1126" i="3"/>
  <c r="BP1130" i="3"/>
  <c r="BP1134" i="3"/>
  <c r="BP1138" i="3"/>
  <c r="BP1142" i="3"/>
  <c r="BP1146" i="3"/>
  <c r="BP1150" i="3"/>
  <c r="BP1154" i="3"/>
  <c r="BP1158" i="3"/>
  <c r="BP1162" i="3"/>
  <c r="BP1166" i="3"/>
  <c r="BP1174" i="3"/>
  <c r="BP1190" i="3"/>
  <c r="BP1206" i="3"/>
  <c r="BP1222" i="3"/>
  <c r="BP1238" i="3"/>
  <c r="BP1254" i="3"/>
  <c r="BP1270" i="3"/>
  <c r="BP1286" i="3"/>
  <c r="BP1302" i="3"/>
  <c r="BP1318" i="3"/>
  <c r="BP1334" i="3"/>
  <c r="BP1350" i="3"/>
  <c r="BP1366" i="3"/>
  <c r="BP1382" i="3"/>
  <c r="BP1398" i="3"/>
  <c r="BP1414" i="3"/>
  <c r="BP1430" i="3"/>
  <c r="BP1446" i="3"/>
  <c r="BP1462" i="3"/>
  <c r="BP1478" i="3"/>
  <c r="BP1494" i="3"/>
  <c r="BP1510" i="3"/>
  <c r="BP1526" i="3"/>
  <c r="BP1542" i="3"/>
  <c r="BP1558" i="3"/>
  <c r="BP1574" i="3"/>
  <c r="BP1590" i="3"/>
  <c r="BP1606" i="3"/>
  <c r="BP1622" i="3"/>
  <c r="BP1638" i="3"/>
  <c r="BP1654" i="3"/>
  <c r="BP1670" i="3"/>
  <c r="BP1686" i="3"/>
  <c r="BP1702" i="3"/>
  <c r="BP1718" i="3"/>
  <c r="BP1734" i="3"/>
  <c r="BP1750" i="3"/>
  <c r="BP1766" i="3"/>
  <c r="BP1782" i="3"/>
  <c r="BP1790" i="3"/>
  <c r="BP1798" i="3"/>
  <c r="BP1806" i="3"/>
  <c r="BP1811" i="3"/>
  <c r="BP1816" i="3"/>
  <c r="BP1822" i="3"/>
  <c r="BP1827" i="3"/>
  <c r="BP1832" i="3"/>
  <c r="BP1838" i="3"/>
  <c r="BP1843" i="3"/>
  <c r="BP1848" i="3"/>
  <c r="BP1854" i="3"/>
  <c r="BP1859" i="3"/>
  <c r="BP1864" i="3"/>
  <c r="BP1870" i="3"/>
  <c r="BP1875" i="3"/>
  <c r="BP1880" i="3"/>
  <c r="BP1886" i="3"/>
  <c r="BP1890" i="3"/>
  <c r="BP1894" i="3"/>
  <c r="BP1898" i="3"/>
  <c r="BP1902" i="3"/>
  <c r="BP1906" i="3"/>
  <c r="BP1910" i="3"/>
  <c r="BP1914" i="3"/>
  <c r="BP1918" i="3"/>
  <c r="BP1922" i="3"/>
  <c r="BP1926" i="3"/>
  <c r="BP1930" i="3"/>
  <c r="BP1934" i="3"/>
  <c r="BP1938" i="3"/>
  <c r="BP1942" i="3"/>
  <c r="BP1946" i="3"/>
  <c r="BP1950" i="3"/>
  <c r="BP1954" i="3"/>
  <c r="BP1958" i="3"/>
  <c r="BP1962" i="3"/>
  <c r="BP1966" i="3"/>
  <c r="BP1970" i="3"/>
  <c r="BP1974" i="3"/>
  <c r="BP1978" i="3"/>
  <c r="BP1982" i="3"/>
  <c r="BP1986" i="3"/>
  <c r="BP1990" i="3"/>
  <c r="BP1994" i="3"/>
  <c r="BP1998" i="3"/>
  <c r="BP2002" i="3"/>
  <c r="BP2006" i="3"/>
  <c r="BP1178" i="3"/>
  <c r="BP1194" i="3"/>
  <c r="BP1210" i="3"/>
  <c r="BP1226" i="3"/>
  <c r="BP1242" i="3"/>
  <c r="BP1258" i="3"/>
  <c r="BP1274" i="3"/>
  <c r="BP1290" i="3"/>
  <c r="BP1306" i="3"/>
  <c r="BP1322" i="3"/>
  <c r="BP1338" i="3"/>
  <c r="BP1354" i="3"/>
  <c r="BP1370" i="3"/>
  <c r="BP1386" i="3"/>
  <c r="BP1402" i="3"/>
  <c r="BP1418" i="3"/>
  <c r="BP1434" i="3"/>
  <c r="BP1450" i="3"/>
  <c r="BP1466" i="3"/>
  <c r="BP1482" i="3"/>
  <c r="BP1498" i="3"/>
  <c r="BP1514" i="3"/>
  <c r="BP1530" i="3"/>
  <c r="BP1546" i="3"/>
  <c r="BP1562" i="3"/>
  <c r="BP1578" i="3"/>
  <c r="BP1594" i="3"/>
  <c r="BP1610" i="3"/>
  <c r="BP1626" i="3"/>
  <c r="BP1642" i="3"/>
  <c r="BP1658" i="3"/>
  <c r="BP1674" i="3"/>
  <c r="BP1690" i="3"/>
  <c r="BP1706" i="3"/>
  <c r="BP1722" i="3"/>
  <c r="BP1738" i="3"/>
  <c r="BP1754" i="3"/>
  <c r="BP1770" i="3"/>
  <c r="BP1784" i="3"/>
  <c r="BP1792" i="3"/>
  <c r="BP1800" i="3"/>
  <c r="BP1807" i="3"/>
  <c r="BP1812" i="3"/>
  <c r="BP1818" i="3"/>
  <c r="BP1823" i="3"/>
  <c r="BP1828" i="3"/>
  <c r="BP1834" i="3"/>
  <c r="BP1839" i="3"/>
  <c r="BP1844" i="3"/>
  <c r="BP1850" i="3"/>
  <c r="BP1855" i="3"/>
  <c r="BP1860" i="3"/>
  <c r="BP1866" i="3"/>
  <c r="BP1871" i="3"/>
  <c r="BP1876" i="3"/>
  <c r="BP1882" i="3"/>
  <c r="BP1887" i="3"/>
  <c r="BP1891" i="3"/>
  <c r="BP1895" i="3"/>
  <c r="BP1899" i="3"/>
  <c r="BP1903" i="3"/>
  <c r="BP1907" i="3"/>
  <c r="BP1911" i="3"/>
  <c r="BP1915" i="3"/>
  <c r="BP1919" i="3"/>
  <c r="BP1923" i="3"/>
  <c r="BP1927" i="3"/>
  <c r="BP1931" i="3"/>
  <c r="BP1935" i="3"/>
  <c r="BP1939" i="3"/>
  <c r="BP1943" i="3"/>
  <c r="BP1947" i="3"/>
  <c r="BP1951" i="3"/>
  <c r="BP1955" i="3"/>
  <c r="BP1959" i="3"/>
  <c r="BP1963" i="3"/>
  <c r="BP1967" i="3"/>
  <c r="BP1971" i="3"/>
  <c r="BP1975" i="3"/>
  <c r="BP1979" i="3"/>
  <c r="BP1983" i="3"/>
  <c r="BP1987" i="3"/>
  <c r="BP1991" i="3"/>
  <c r="BP1995" i="3"/>
  <c r="BP1999" i="3"/>
  <c r="BP2003" i="3"/>
  <c r="BP2007" i="3"/>
  <c r="BP1182" i="3"/>
  <c r="BP1198" i="3"/>
  <c r="BP1214" i="3"/>
  <c r="BP1230" i="3"/>
  <c r="BP1246" i="3"/>
  <c r="BP1262" i="3"/>
  <c r="BP1278" i="3"/>
  <c r="BP1294" i="3"/>
  <c r="BP1310" i="3"/>
  <c r="BP1326" i="3"/>
  <c r="BP1342" i="3"/>
  <c r="BP1358" i="3"/>
  <c r="BP1374" i="3"/>
  <c r="BP1390" i="3"/>
  <c r="BP1406" i="3"/>
  <c r="BP1422" i="3"/>
  <c r="BP1438" i="3"/>
  <c r="BP1454" i="3"/>
  <c r="BP1470" i="3"/>
  <c r="BP1486" i="3"/>
  <c r="BP1502" i="3"/>
  <c r="BP1518" i="3"/>
  <c r="BP1534" i="3"/>
  <c r="BP1550" i="3"/>
  <c r="BP1566" i="3"/>
  <c r="BP1582" i="3"/>
  <c r="BP1598" i="3"/>
  <c r="BP1614" i="3"/>
  <c r="BP1630" i="3"/>
  <c r="BP1646" i="3"/>
  <c r="BP1662" i="3"/>
  <c r="BP1678" i="3"/>
  <c r="BP1694" i="3"/>
  <c r="BP1710" i="3"/>
  <c r="BP1726" i="3"/>
  <c r="BP1742" i="3"/>
  <c r="BP1758" i="3"/>
  <c r="BP1774" i="3"/>
  <c r="BP1786" i="3"/>
  <c r="BP1794" i="3"/>
  <c r="BP1802" i="3"/>
  <c r="BP1808" i="3"/>
  <c r="BP1814" i="3"/>
  <c r="BP1819" i="3"/>
  <c r="BP1824" i="3"/>
  <c r="BP1830" i="3"/>
  <c r="BP1835" i="3"/>
  <c r="BP1840" i="3"/>
  <c r="BP1846" i="3"/>
  <c r="BP1851" i="3"/>
  <c r="BP1856" i="3"/>
  <c r="BP1862" i="3"/>
  <c r="BP1867" i="3"/>
  <c r="BP1872" i="3"/>
  <c r="BP1878" i="3"/>
  <c r="BP1883" i="3"/>
  <c r="BP1888" i="3"/>
  <c r="BP1892" i="3"/>
  <c r="BP1896" i="3"/>
  <c r="BP1900" i="3"/>
  <c r="BP1904" i="3"/>
  <c r="BP1908" i="3"/>
  <c r="BP1912" i="3"/>
  <c r="BP1916" i="3"/>
  <c r="BP1920" i="3"/>
  <c r="BP1924" i="3"/>
  <c r="BP1928" i="3"/>
  <c r="BP1932" i="3"/>
  <c r="BP1936" i="3"/>
  <c r="BP1940" i="3"/>
  <c r="BP1944" i="3"/>
  <c r="BP1948" i="3"/>
  <c r="BP1952" i="3"/>
  <c r="BP1956" i="3"/>
  <c r="BP1960" i="3"/>
  <c r="BP1964" i="3"/>
  <c r="BP1968" i="3"/>
  <c r="BP1972" i="3"/>
  <c r="BP1976" i="3"/>
  <c r="BP1980" i="3"/>
  <c r="BP1984" i="3"/>
  <c r="BP1988" i="3"/>
  <c r="BP1992" i="3"/>
  <c r="BP1996" i="3"/>
  <c r="BP2000" i="3"/>
  <c r="BP2004" i="3"/>
  <c r="BP2008" i="3"/>
  <c r="BP1170" i="3"/>
  <c r="BP1186" i="3"/>
  <c r="BP1202" i="3"/>
  <c r="BP1218" i="3"/>
  <c r="BP1234" i="3"/>
  <c r="BP1250" i="3"/>
  <c r="BP1266" i="3"/>
  <c r="BP1282" i="3"/>
  <c r="BP1298" i="3"/>
  <c r="BP1314" i="3"/>
  <c r="BP1330" i="3"/>
  <c r="BP1346" i="3"/>
  <c r="BP1362" i="3"/>
  <c r="BP1378" i="3"/>
  <c r="BP1394" i="3"/>
  <c r="BP1410" i="3"/>
  <c r="BP1426" i="3"/>
  <c r="BP1442" i="3"/>
  <c r="BP1458" i="3"/>
  <c r="BP1474" i="3"/>
  <c r="BP1490" i="3"/>
  <c r="BP1506" i="3"/>
  <c r="BP1522" i="3"/>
  <c r="BP1538" i="3"/>
  <c r="BP1554" i="3"/>
  <c r="BP1570" i="3"/>
  <c r="BP1586" i="3"/>
  <c r="BP1602" i="3"/>
  <c r="BP1618" i="3"/>
  <c r="BP1634" i="3"/>
  <c r="BP1650" i="3"/>
  <c r="BP1666" i="3"/>
  <c r="BP1682" i="3"/>
  <c r="BP1698" i="3"/>
  <c r="BP1714" i="3"/>
  <c r="BP1730" i="3"/>
  <c r="BP1746" i="3"/>
  <c r="BP1762" i="3"/>
  <c r="BP1778" i="3"/>
  <c r="BP1788" i="3"/>
  <c r="BP1796" i="3"/>
  <c r="BP1804" i="3"/>
  <c r="BP1810" i="3"/>
  <c r="BP1815" i="3"/>
  <c r="BP1820" i="3"/>
  <c r="BP1826" i="3"/>
  <c r="BP1831" i="3"/>
  <c r="BP1836" i="3"/>
  <c r="BP1842" i="3"/>
  <c r="BP1847" i="3"/>
  <c r="BP1852" i="3"/>
  <c r="BP1858" i="3"/>
  <c r="BP1863" i="3"/>
  <c r="BP1868" i="3"/>
  <c r="BP1874" i="3"/>
  <c r="BP1879" i="3"/>
  <c r="BP1884" i="3"/>
  <c r="BP1889" i="3"/>
  <c r="BP1893" i="3"/>
  <c r="BP1897" i="3"/>
  <c r="BP1901" i="3"/>
  <c r="BP1905" i="3"/>
  <c r="BP1909" i="3"/>
  <c r="BP1913" i="3"/>
  <c r="BP1917" i="3"/>
  <c r="BP1921" i="3"/>
  <c r="BP1925" i="3"/>
  <c r="BP1929" i="3"/>
  <c r="BP1933" i="3"/>
  <c r="BP1937" i="3"/>
  <c r="BP1941" i="3"/>
  <c r="BP1945" i="3"/>
  <c r="BP1949" i="3"/>
  <c r="BP1953" i="3"/>
  <c r="BP1957" i="3"/>
  <c r="BP1961" i="3"/>
  <c r="BP1965" i="3"/>
  <c r="BP1969" i="3"/>
  <c r="BP1973" i="3"/>
  <c r="BP1977" i="3"/>
  <c r="BP1981" i="3"/>
  <c r="BP1985" i="3"/>
  <c r="BP1989" i="3"/>
  <c r="BP1993" i="3"/>
  <c r="BP1997" i="3"/>
  <c r="BP2001" i="3"/>
  <c r="BP2005" i="3"/>
  <c r="BP2009" i="3"/>
  <c r="BE2006" i="3"/>
  <c r="BE1942" i="3"/>
  <c r="BE1878" i="3"/>
  <c r="BE1814" i="3"/>
  <c r="BE1750" i="3"/>
  <c r="BE1686" i="3"/>
  <c r="BE1586" i="3"/>
  <c r="BE1330" i="3"/>
  <c r="BE1074" i="3"/>
  <c r="BE818" i="3"/>
  <c r="BE786" i="3"/>
  <c r="BE766" i="3"/>
  <c r="BE665" i="3"/>
  <c r="BE477" i="3"/>
  <c r="BE277" i="3"/>
  <c r="AW12" i="3"/>
  <c r="BE687" i="3"/>
  <c r="BE1998" i="3"/>
  <c r="BE1934" i="3"/>
  <c r="BE1870" i="3"/>
  <c r="BE1806" i="3"/>
  <c r="BE1742" i="3"/>
  <c r="BE1678" i="3"/>
  <c r="BE1522" i="3"/>
  <c r="BE1266" i="3"/>
  <c r="BE1010" i="3"/>
  <c r="BE802" i="3"/>
  <c r="BE782" i="3"/>
  <c r="BS10" i="3"/>
  <c r="BE601" i="3"/>
  <c r="BE445" i="3"/>
  <c r="BE213" i="3"/>
  <c r="BH12" i="3"/>
  <c r="BE639" i="3"/>
  <c r="BE1974" i="3"/>
  <c r="BE1910" i="3"/>
  <c r="BE1846" i="3"/>
  <c r="BE1782" i="3"/>
  <c r="BE1718" i="3"/>
  <c r="BE1654" i="3"/>
  <c r="BE1458" i="3"/>
  <c r="BE1202" i="3"/>
  <c r="BE946" i="3"/>
  <c r="BE798" i="3"/>
  <c r="BE778" i="3"/>
  <c r="BE12" i="3"/>
  <c r="BE573" i="3"/>
  <c r="BE413" i="3"/>
  <c r="BE85" i="3"/>
  <c r="BE751" i="3"/>
  <c r="BE623" i="3"/>
  <c r="BE1966" i="3"/>
  <c r="BE1902" i="3"/>
  <c r="BE1838" i="3"/>
  <c r="BE1774" i="3"/>
  <c r="BE1710" i="3"/>
  <c r="BE1646" i="3"/>
  <c r="BE1394" i="3"/>
  <c r="BE1138" i="3"/>
  <c r="BE882" i="3"/>
  <c r="BE794" i="3"/>
  <c r="BE770" i="3"/>
  <c r="BE729" i="3"/>
  <c r="BE541" i="3"/>
  <c r="BE341" i="3"/>
  <c r="BE21" i="3"/>
  <c r="BE703" i="3"/>
  <c r="AW35" i="3"/>
  <c r="AW255" i="3"/>
  <c r="AW335" i="3"/>
  <c r="AW431" i="3"/>
  <c r="AW519" i="3"/>
  <c r="AW623" i="3"/>
  <c r="AW727" i="3"/>
  <c r="AW823" i="3"/>
  <c r="AW919" i="3"/>
  <c r="AW1007" i="3"/>
  <c r="AW44" i="3"/>
  <c r="AW140" i="3"/>
  <c r="AW236" i="3"/>
  <c r="AW332" i="3"/>
  <c r="AW428" i="3"/>
  <c r="AW524" i="3"/>
  <c r="AW1094" i="3"/>
  <c r="AW1226" i="3"/>
  <c r="AW1322" i="3"/>
  <c r="AW1418" i="3"/>
  <c r="AW1514" i="3"/>
  <c r="AW1618" i="3"/>
  <c r="AW1698" i="3"/>
  <c r="AW1802" i="3"/>
  <c r="AW1906" i="3"/>
  <c r="AW648" i="3"/>
  <c r="AW744" i="3"/>
  <c r="AW824" i="3"/>
  <c r="AW920" i="3"/>
  <c r="AW1024" i="3"/>
  <c r="AW1128" i="3"/>
  <c r="AW1224" i="3"/>
  <c r="AW1336" i="3"/>
  <c r="AW1432" i="3"/>
  <c r="AW1480" i="3"/>
  <c r="AW1512" i="3"/>
  <c r="AW1544" i="3"/>
  <c r="AW1576" i="3"/>
  <c r="AW1608" i="3"/>
  <c r="AW1656" i="3"/>
  <c r="AW1688" i="3"/>
  <c r="AW1720" i="3"/>
  <c r="AW1752" i="3"/>
  <c r="AW1784" i="3"/>
  <c r="AW1816" i="3"/>
  <c r="AW1848" i="3"/>
  <c r="AW1880" i="3"/>
  <c r="AW1912" i="3"/>
  <c r="AW1944" i="3"/>
  <c r="AW1225" i="3"/>
  <c r="AW1333" i="3"/>
  <c r="AW1533" i="3"/>
  <c r="AW1653" i="3"/>
  <c r="AW1853" i="3"/>
  <c r="AW1966" i="3"/>
  <c r="AW1205" i="3"/>
  <c r="AW1301" i="3"/>
  <c r="AW1373" i="3"/>
  <c r="AW1541" i="3"/>
  <c r="AW1677" i="3"/>
  <c r="AW1789" i="3"/>
  <c r="AW1937" i="3"/>
  <c r="AW1986" i="3"/>
  <c r="AW1143" i="3"/>
  <c r="AW1235" i="3"/>
  <c r="AW1311" i="3"/>
  <c r="AW1095" i="3"/>
  <c r="AW1195" i="3"/>
  <c r="BE607" i="3"/>
  <c r="BE34" i="3"/>
  <c r="BE66" i="3"/>
  <c r="BE98" i="3"/>
  <c r="BE130" i="3"/>
  <c r="BE162" i="3"/>
  <c r="BE194" i="3"/>
  <c r="BE226" i="3"/>
  <c r="BE258" i="3"/>
  <c r="BE290" i="3"/>
  <c r="BE322" i="3"/>
  <c r="BE354" i="3"/>
  <c r="BE386" i="3"/>
  <c r="BE418" i="3"/>
  <c r="AW86" i="3"/>
  <c r="AW214" i="3"/>
  <c r="AW286" i="3"/>
  <c r="AW350" i="3"/>
  <c r="AW414" i="3"/>
  <c r="AW478" i="3"/>
  <c r="AW542" i="3"/>
  <c r="AW606" i="3"/>
  <c r="AW698" i="3"/>
  <c r="AW834" i="3"/>
  <c r="AW962" i="3"/>
  <c r="AW1074" i="3"/>
  <c r="AW71" i="3"/>
  <c r="AW135" i="3"/>
  <c r="AW199" i="3"/>
  <c r="AW303" i="3"/>
  <c r="AW399" i="3"/>
  <c r="AW503" i="3"/>
  <c r="AW607" i="3"/>
  <c r="AW687" i="3"/>
  <c r="AW783" i="3"/>
  <c r="AW887" i="3"/>
  <c r="AW991" i="3"/>
  <c r="AW36" i="3"/>
  <c r="AW132" i="3"/>
  <c r="AW228" i="3"/>
  <c r="AW324" i="3"/>
  <c r="AW412" i="3"/>
  <c r="AW508" i="3"/>
  <c r="AW604" i="3"/>
  <c r="AW1194" i="3"/>
  <c r="AW1290" i="3"/>
  <c r="AW1378" i="3"/>
  <c r="AW1474" i="3"/>
  <c r="AW1570" i="3"/>
  <c r="AW1666" i="3"/>
  <c r="AW1762" i="3"/>
  <c r="AW1850" i="3"/>
  <c r="AW1938" i="3"/>
  <c r="AW688" i="3"/>
  <c r="AW792" i="3"/>
  <c r="AW888" i="3"/>
  <c r="AW984" i="3"/>
  <c r="AW1072" i="3"/>
  <c r="AW1168" i="3"/>
  <c r="AW1264" i="3"/>
  <c r="AW1352" i="3"/>
  <c r="AW1456" i="3"/>
  <c r="AW70" i="3"/>
  <c r="AW198" i="3"/>
  <c r="AW334" i="3"/>
  <c r="AW462" i="3"/>
  <c r="AW582" i="3"/>
  <c r="AW710" i="3"/>
  <c r="AW838" i="3"/>
  <c r="AW974" i="3"/>
  <c r="AW1086" i="3"/>
  <c r="AW365" i="3"/>
  <c r="AW645" i="3"/>
  <c r="AW769" i="3"/>
  <c r="AW893" i="3"/>
  <c r="AW1029" i="3"/>
  <c r="AW1161" i="3"/>
  <c r="AW1389" i="3"/>
  <c r="AW1577" i="3"/>
  <c r="AW1801" i="3"/>
  <c r="AW1957" i="3"/>
  <c r="AW1111" i="3"/>
  <c r="AW1199" i="3"/>
  <c r="AW1291" i="3"/>
  <c r="AW1339" i="3"/>
  <c r="AW1371" i="3"/>
  <c r="AW1403" i="3"/>
  <c r="AW1435" i="3"/>
  <c r="AW1467" i="3"/>
  <c r="AW1511" i="3"/>
  <c r="AW1543" i="3"/>
  <c r="AW1575" i="3"/>
  <c r="AW1607" i="3"/>
  <c r="AW1639" i="3"/>
  <c r="AW1671" i="3"/>
  <c r="AW1703" i="3"/>
  <c r="AW1735" i="3"/>
  <c r="AW1767" i="3"/>
  <c r="AW1799" i="3"/>
  <c r="AW1831" i="3"/>
  <c r="AW1863" i="3"/>
  <c r="AW1895" i="3"/>
  <c r="AW1927" i="3"/>
  <c r="AW1959" i="3"/>
  <c r="AW1995" i="3"/>
  <c r="AW33" i="3"/>
  <c r="AW66" i="3"/>
  <c r="AW158" i="3"/>
  <c r="AW734" i="3"/>
  <c r="AW862" i="3"/>
  <c r="AW994" i="3"/>
  <c r="AW31" i="3"/>
  <c r="AW95" i="3"/>
  <c r="AW159" i="3"/>
  <c r="AW239" i="3"/>
  <c r="AW343" i="3"/>
  <c r="AW439" i="3"/>
  <c r="AW535" i="3"/>
  <c r="AW631" i="3"/>
  <c r="AW719" i="3"/>
  <c r="AW815" i="3"/>
  <c r="AW903" i="3"/>
  <c r="AW999" i="3"/>
  <c r="AW28" i="3"/>
  <c r="AW124" i="3"/>
  <c r="AW220" i="3"/>
  <c r="AW308" i="3"/>
  <c r="AW420" i="3"/>
  <c r="AW516" i="3"/>
  <c r="AW1106" i="3"/>
  <c r="AW1210" i="3"/>
  <c r="AW1314" i="3"/>
  <c r="AW1410" i="3"/>
  <c r="AW1506" i="3"/>
  <c r="AW1602" i="3"/>
  <c r="AW1706" i="3"/>
  <c r="AW1794" i="3"/>
  <c r="AW1890" i="3"/>
  <c r="AW632" i="3"/>
  <c r="AW736" i="3"/>
  <c r="AW832" i="3"/>
  <c r="AW928" i="3"/>
  <c r="AW1016" i="3"/>
  <c r="AW1112" i="3"/>
  <c r="AW1208" i="3"/>
  <c r="AW1296" i="3"/>
  <c r="AW1392" i="3"/>
  <c r="AW42" i="3"/>
  <c r="AW170" i="3"/>
  <c r="AW298" i="3"/>
  <c r="AW426" i="3"/>
  <c r="AW562" i="3"/>
  <c r="AW690" i="3"/>
  <c r="AW818" i="3"/>
  <c r="AW946" i="3"/>
  <c r="AW1098" i="3"/>
  <c r="AW2004" i="3"/>
  <c r="AW629" i="3"/>
  <c r="AW753" i="3"/>
  <c r="AW877" i="3"/>
  <c r="AW1013" i="3"/>
  <c r="AW1141" i="3"/>
  <c r="AW1369" i="3"/>
  <c r="AW1565" i="3"/>
  <c r="AW1781" i="3"/>
  <c r="AW1503" i="3"/>
  <c r="AW62" i="3"/>
  <c r="AW126" i="3"/>
  <c r="AW190" i="3"/>
  <c r="AW254" i="3"/>
  <c r="AW318" i="3"/>
  <c r="AW382" i="3"/>
  <c r="AW446" i="3"/>
  <c r="AW510" i="3"/>
  <c r="AW574" i="3"/>
  <c r="AW638" i="3"/>
  <c r="AW702" i="3"/>
  <c r="AW766" i="3"/>
  <c r="AW830" i="3"/>
  <c r="AW894" i="3"/>
  <c r="AW958" i="3"/>
  <c r="AW1010" i="3"/>
  <c r="AW11" i="3"/>
  <c r="AW51" i="3"/>
  <c r="AW107" i="3"/>
  <c r="AW171" i="3"/>
  <c r="AW227" i="3"/>
  <c r="AW283" i="3"/>
  <c r="AW339" i="3"/>
  <c r="AW403" i="3"/>
  <c r="AW459" i="3"/>
  <c r="AW587" i="3"/>
  <c r="AW74" i="3"/>
  <c r="AW138" i="3"/>
  <c r="AW202" i="3"/>
  <c r="AW266" i="3"/>
  <c r="AW330" i="3"/>
  <c r="AW394" i="3"/>
  <c r="AW458" i="3"/>
  <c r="AW522" i="3"/>
  <c r="AW586" i="3"/>
  <c r="AW650" i="3"/>
  <c r="AW714" i="3"/>
  <c r="AW778" i="3"/>
  <c r="AW842" i="3"/>
  <c r="AW906" i="3"/>
  <c r="AW970" i="3"/>
  <c r="AW1034" i="3"/>
  <c r="AW1102" i="3"/>
  <c r="AW1976" i="3"/>
  <c r="AW2008" i="3"/>
  <c r="AW573" i="3"/>
  <c r="AW637" i="3"/>
  <c r="AW701" i="3"/>
  <c r="AW761" i="3"/>
  <c r="AW825" i="3"/>
  <c r="AW885" i="3"/>
  <c r="AW953" i="3"/>
  <c r="AW1021" i="3"/>
  <c r="AW1085" i="3"/>
  <c r="AW1153" i="3"/>
  <c r="AW1277" i="3"/>
  <c r="AW1401" i="3"/>
  <c r="AW1481" i="3"/>
  <c r="AW1569" i="3"/>
  <c r="AW1673" i="3"/>
  <c r="AW1769" i="3"/>
  <c r="AW1845" i="3"/>
  <c r="AW1945" i="3"/>
  <c r="AW1099" i="3"/>
  <c r="AW1187" i="3"/>
  <c r="AW1279" i="3"/>
  <c r="AW1335" i="3"/>
  <c r="AW1367" i="3"/>
  <c r="AW1399" i="3"/>
  <c r="AW1431" i="3"/>
  <c r="AW1463" i="3"/>
  <c r="AW1499" i="3"/>
  <c r="AW1531" i="3"/>
  <c r="AW1563" i="3"/>
  <c r="AW1595" i="3"/>
  <c r="AW1627" i="3"/>
  <c r="AW1659" i="3"/>
  <c r="AW1691" i="3"/>
  <c r="AW1723" i="3"/>
  <c r="AW1755" i="3"/>
  <c r="AW1787" i="3"/>
  <c r="AW1819" i="3"/>
  <c r="AW1851" i="3"/>
  <c r="AW1883" i="3"/>
  <c r="AW1915" i="3"/>
  <c r="AW1947" i="3"/>
  <c r="AW1983" i="3"/>
  <c r="AW13" i="3"/>
  <c r="AW45" i="3"/>
  <c r="AW77" i="3"/>
  <c r="AW109" i="3"/>
  <c r="AW141" i="3"/>
  <c r="AW173" i="3"/>
  <c r="AW205" i="3"/>
  <c r="AW237" i="3"/>
  <c r="AW269" i="3"/>
  <c r="AW301" i="3"/>
  <c r="AW333" i="3"/>
  <c r="AW369" i="3"/>
  <c r="AW401" i="3"/>
  <c r="AW433" i="3"/>
  <c r="AW465" i="3"/>
  <c r="AW497" i="3"/>
  <c r="AW533" i="3"/>
  <c r="AW601" i="3"/>
  <c r="AW665" i="3"/>
  <c r="AW725" i="3"/>
  <c r="AW797" i="3"/>
  <c r="AW865" i="3"/>
  <c r="AW925" i="3"/>
  <c r="AW985" i="3"/>
  <c r="AW1049" i="3"/>
  <c r="AW1113" i="3"/>
  <c r="AW1201" i="3"/>
  <c r="AW1365" i="3"/>
  <c r="AW1477" i="3"/>
  <c r="AW1589" i="3"/>
  <c r="AW1765" i="3"/>
  <c r="AW1857" i="3"/>
  <c r="AW1989" i="3"/>
  <c r="BH30" i="3"/>
  <c r="BH62" i="3"/>
  <c r="BE450" i="3"/>
  <c r="BE482" i="3"/>
  <c r="BE514" i="3"/>
  <c r="BE546" i="3"/>
  <c r="BE578" i="3"/>
  <c r="BE610" i="3"/>
  <c r="BE642" i="3"/>
  <c r="BE674" i="3"/>
  <c r="BE706" i="3"/>
  <c r="BE738" i="3"/>
  <c r="BH770" i="3"/>
  <c r="BH802" i="3"/>
  <c r="BH23" i="3"/>
  <c r="BH39" i="3"/>
  <c r="BH55" i="3"/>
  <c r="BH71" i="3"/>
  <c r="BH87" i="3"/>
  <c r="AW57" i="3"/>
  <c r="AW89" i="3"/>
  <c r="AW121" i="3"/>
  <c r="AW153" i="3"/>
  <c r="AW185" i="3"/>
  <c r="AW217" i="3"/>
  <c r="AW249" i="3"/>
  <c r="AW281" i="3"/>
  <c r="AW313" i="3"/>
  <c r="AW345" i="3"/>
  <c r="AW381" i="3"/>
  <c r="AW413" i="3"/>
  <c r="AW445" i="3"/>
  <c r="AW477" i="3"/>
  <c r="AW509" i="3"/>
  <c r="AW561" i="3"/>
  <c r="AW625" i="3"/>
  <c r="AW689" i="3"/>
  <c r="AW757" i="3"/>
  <c r="AW821" i="3"/>
  <c r="AW889" i="3"/>
  <c r="AW949" i="3"/>
  <c r="AW1009" i="3"/>
  <c r="AW1073" i="3"/>
  <c r="AW1137" i="3"/>
  <c r="AW1397" i="3"/>
  <c r="AW1489" i="3"/>
  <c r="AW1601" i="3"/>
  <c r="AW1733" i="3"/>
  <c r="AW1849" i="3"/>
  <c r="AW1961" i="3"/>
  <c r="BE30" i="3"/>
  <c r="BE62" i="3"/>
  <c r="BE94" i="3"/>
  <c r="BE126" i="3"/>
  <c r="BE158" i="3"/>
  <c r="BE190" i="3"/>
  <c r="BE222" i="3"/>
  <c r="BE254" i="3"/>
  <c r="BE286" i="3"/>
  <c r="BE318" i="3"/>
  <c r="BE350" i="3"/>
  <c r="BE382" i="3"/>
  <c r="BE414" i="3"/>
  <c r="BE446" i="3"/>
  <c r="BE478" i="3"/>
  <c r="BE510" i="3"/>
  <c r="BE542" i="3"/>
  <c r="BE574" i="3"/>
  <c r="BE606" i="3"/>
  <c r="BE638" i="3"/>
  <c r="BE670" i="3"/>
  <c r="BE702" i="3"/>
  <c r="BE734" i="3"/>
  <c r="BE655" i="3"/>
  <c r="BH243" i="3"/>
  <c r="BH275" i="3"/>
  <c r="BH307" i="3"/>
  <c r="BH339" i="3"/>
  <c r="BH371" i="3"/>
  <c r="BH403" i="3"/>
  <c r="BH435" i="3"/>
  <c r="BH467" i="3"/>
  <c r="BH499" i="3"/>
  <c r="BH531" i="3"/>
  <c r="BH563" i="3"/>
  <c r="BH595" i="3"/>
  <c r="BE627" i="3"/>
  <c r="BE667" i="3"/>
  <c r="BH699" i="3"/>
  <c r="BH735" i="3"/>
  <c r="BE771" i="3"/>
  <c r="BE803" i="3"/>
  <c r="BE835" i="3"/>
  <c r="BE867" i="3"/>
  <c r="BE899" i="3"/>
  <c r="BE931" i="3"/>
  <c r="BE963" i="3"/>
  <c r="BE995" i="3"/>
  <c r="BE1027" i="3"/>
  <c r="BE1059" i="3"/>
  <c r="BE1091" i="3"/>
  <c r="BE1123" i="3"/>
  <c r="BE1155" i="3"/>
  <c r="BE1187" i="3"/>
  <c r="BE1298" i="3"/>
  <c r="BE1982" i="3"/>
  <c r="BE53" i="3"/>
  <c r="BE97" i="3"/>
  <c r="BE121" i="3"/>
  <c r="BE141" i="3"/>
  <c r="BH221" i="3"/>
  <c r="BH237" i="3"/>
  <c r="BH253" i="3"/>
  <c r="BH269" i="3"/>
  <c r="BE325" i="3"/>
  <c r="BE361" i="3"/>
  <c r="BH417" i="3"/>
  <c r="BH433" i="3"/>
  <c r="BE461" i="3"/>
  <c r="BE497" i="3"/>
  <c r="BH549" i="3"/>
  <c r="BH565" i="3"/>
  <c r="BE613" i="3"/>
  <c r="BE629" i="3"/>
  <c r="BE645" i="3"/>
  <c r="BE661" i="3"/>
  <c r="BH741" i="3"/>
  <c r="BH757" i="3"/>
  <c r="BH773" i="3"/>
  <c r="BH789" i="3"/>
  <c r="BH805" i="3"/>
  <c r="BH821" i="3"/>
  <c r="BH837" i="3"/>
  <c r="BH853" i="3"/>
  <c r="BH869" i="3"/>
  <c r="BH885" i="3"/>
  <c r="BH901" i="3"/>
  <c r="BH917" i="3"/>
  <c r="BH933" i="3"/>
  <c r="BH949" i="3"/>
  <c r="BH965" i="3"/>
  <c r="BH981" i="3"/>
  <c r="BH997" i="3"/>
  <c r="BH1013" i="3"/>
  <c r="BH1029" i="3"/>
  <c r="BH1045" i="3"/>
  <c r="BH1061" i="3"/>
  <c r="BH1077" i="3"/>
  <c r="BH1093" i="3"/>
  <c r="BH1109" i="3"/>
  <c r="BH1125" i="3"/>
  <c r="BH1141" i="3"/>
  <c r="BH1157" i="3"/>
  <c r="BH1173" i="3"/>
  <c r="BH1189" i="3"/>
  <c r="BH1205" i="3"/>
  <c r="BH1221" i="3"/>
  <c r="BH1237" i="3"/>
  <c r="BH1253" i="3"/>
  <c r="BH1269" i="3"/>
  <c r="BH1285" i="3"/>
  <c r="BH1301" i="3"/>
  <c r="BH1317" i="3"/>
  <c r="BH1333" i="3"/>
  <c r="BH1349" i="3"/>
  <c r="BH1365" i="3"/>
  <c r="BH1381" i="3"/>
  <c r="BH1397" i="3"/>
  <c r="BH1413" i="3"/>
  <c r="BH1429" i="3"/>
  <c r="BH1445" i="3"/>
  <c r="BH1461" i="3"/>
  <c r="BH1477" i="3"/>
  <c r="BH1493" i="3"/>
  <c r="BH1509" i="3"/>
  <c r="BH1525" i="3"/>
  <c r="BH1541" i="3"/>
  <c r="BH1557" i="3"/>
  <c r="BH1573" i="3"/>
  <c r="BH1589" i="3"/>
  <c r="BH1605" i="3"/>
  <c r="BH1621" i="3"/>
  <c r="BH1637" i="3"/>
  <c r="BH1653" i="3"/>
  <c r="BH1669" i="3"/>
  <c r="BH1685" i="3"/>
  <c r="BH1701" i="3"/>
  <c r="BH1717" i="3"/>
  <c r="BH1733" i="3"/>
  <c r="BH1749" i="3"/>
  <c r="AW91" i="3"/>
  <c r="AW163" i="3"/>
  <c r="AW243" i="3"/>
  <c r="AW307" i="3"/>
  <c r="AW379" i="3"/>
  <c r="AW451" i="3"/>
  <c r="AW515" i="3"/>
  <c r="AW547" i="3"/>
  <c r="AW579" i="3"/>
  <c r="AW619" i="3"/>
  <c r="AW651" i="3"/>
  <c r="AW683" i="3"/>
  <c r="AW715" i="3"/>
  <c r="AW747" i="3"/>
  <c r="AW779" i="3"/>
  <c r="AW811" i="3"/>
  <c r="AW843" i="3"/>
  <c r="AW875" i="3"/>
  <c r="AW907" i="3"/>
  <c r="AW939" i="3"/>
  <c r="AW971" i="3"/>
  <c r="AW1003" i="3"/>
  <c r="AW1035" i="3"/>
  <c r="AW1067" i="3"/>
  <c r="AW40" i="3"/>
  <c r="AW72" i="3"/>
  <c r="AW104" i="3"/>
  <c r="AW136" i="3"/>
  <c r="AW168" i="3"/>
  <c r="AW200" i="3"/>
  <c r="AW232" i="3"/>
  <c r="AW264" i="3"/>
  <c r="AW296" i="3"/>
  <c r="AW328" i="3"/>
  <c r="AW360" i="3"/>
  <c r="AW392" i="3"/>
  <c r="AW424" i="3"/>
  <c r="AW456" i="3"/>
  <c r="AW488" i="3"/>
  <c r="AW520" i="3"/>
  <c r="AW552" i="3"/>
  <c r="AW584" i="3"/>
  <c r="AW1078" i="3"/>
  <c r="AW1142" i="3"/>
  <c r="AW1174" i="3"/>
  <c r="AW1206" i="3"/>
  <c r="AW1238" i="3"/>
  <c r="AW1270" i="3"/>
  <c r="AW1302" i="3"/>
  <c r="AW1334" i="3"/>
  <c r="AW1366" i="3"/>
  <c r="AW1398" i="3"/>
  <c r="AW1430" i="3"/>
  <c r="AW1462" i="3"/>
  <c r="AW1494" i="3"/>
  <c r="AW1526" i="3"/>
  <c r="AW1558" i="3"/>
  <c r="AW1590" i="3"/>
  <c r="AW1622" i="3"/>
  <c r="AW1654" i="3"/>
  <c r="AW1686" i="3"/>
  <c r="AW1718" i="3"/>
  <c r="AW1750" i="3"/>
  <c r="AW1782" i="3"/>
  <c r="AW1814" i="3"/>
  <c r="AW1846" i="3"/>
  <c r="AW1878" i="3"/>
  <c r="AW1910" i="3"/>
  <c r="AW1942" i="3"/>
  <c r="AW620" i="3"/>
  <c r="AW652" i="3"/>
  <c r="AW684" i="3"/>
  <c r="AW716" i="3"/>
  <c r="AW748" i="3"/>
  <c r="AW780" i="3"/>
  <c r="AW812" i="3"/>
  <c r="AW844" i="3"/>
  <c r="AW876" i="3"/>
  <c r="AW908" i="3"/>
  <c r="AW940" i="3"/>
  <c r="AW972" i="3"/>
  <c r="AW1004" i="3"/>
  <c r="AW1036" i="3"/>
  <c r="AW1068" i="3"/>
  <c r="AW1100" i="3"/>
  <c r="AW1132" i="3"/>
  <c r="AW1164" i="3"/>
  <c r="AW1196" i="3"/>
  <c r="AW1228" i="3"/>
  <c r="AW1260" i="3"/>
  <c r="AW1292" i="3"/>
  <c r="AW1324" i="3"/>
  <c r="AW1356" i="3"/>
  <c r="AW1388" i="3"/>
  <c r="AW1420" i="3"/>
  <c r="AW1452" i="3"/>
  <c r="AW1484" i="3"/>
  <c r="AW1516" i="3"/>
  <c r="AW1548" i="3"/>
  <c r="AW1580" i="3"/>
  <c r="AW1612" i="3"/>
  <c r="AW1644" i="3"/>
  <c r="AW1676" i="3"/>
  <c r="AW1708" i="3"/>
  <c r="AW1740" i="3"/>
  <c r="AW1772" i="3"/>
  <c r="AW1804" i="3"/>
  <c r="AW1836" i="3"/>
  <c r="AW1868" i="3"/>
  <c r="AW1900" i="3"/>
  <c r="AW1932" i="3"/>
  <c r="AW1964" i="3"/>
  <c r="AW1269" i="3"/>
  <c r="AW1453" i="3"/>
  <c r="AW1625" i="3"/>
  <c r="AW1837" i="3"/>
  <c r="AW1982" i="3"/>
  <c r="AW1249" i="3"/>
  <c r="AW1329" i="3"/>
  <c r="AW1405" i="3"/>
  <c r="AW1621" i="3"/>
  <c r="AW1717" i="3"/>
  <c r="AW1869" i="3"/>
  <c r="AW1985" i="3"/>
  <c r="AW1075" i="3"/>
  <c r="AW1175" i="3"/>
  <c r="AW1263" i="3"/>
  <c r="AW1975" i="3"/>
  <c r="AW1127" i="3"/>
  <c r="BE86" i="3"/>
  <c r="BE118" i="3"/>
  <c r="BE150" i="3"/>
  <c r="BE182" i="3"/>
  <c r="BE214" i="3"/>
  <c r="BE246" i="3"/>
  <c r="BE278" i="3"/>
  <c r="BE310" i="3"/>
  <c r="BE342" i="3"/>
  <c r="AW22" i="3"/>
  <c r="AW271" i="3"/>
  <c r="AW359" i="3"/>
  <c r="AW455" i="3"/>
  <c r="AW551" i="3"/>
  <c r="AW647" i="3"/>
  <c r="AW751" i="3"/>
  <c r="AW847" i="3"/>
  <c r="AW943" i="3"/>
  <c r="AW1031" i="3"/>
  <c r="AW68" i="3"/>
  <c r="AW164" i="3"/>
  <c r="AW260" i="3"/>
  <c r="AW356" i="3"/>
  <c r="AW452" i="3"/>
  <c r="AW548" i="3"/>
  <c r="AW1154" i="3"/>
  <c r="AW1250" i="3"/>
  <c r="AW1346" i="3"/>
  <c r="AW1442" i="3"/>
  <c r="AW1538" i="3"/>
  <c r="AW1642" i="3"/>
  <c r="AW1722" i="3"/>
  <c r="AW1826" i="3"/>
  <c r="AW1930" i="3"/>
  <c r="AW672" i="3"/>
  <c r="AW752" i="3"/>
  <c r="AW848" i="3"/>
  <c r="AW944" i="3"/>
  <c r="AW1048" i="3"/>
  <c r="AW1152" i="3"/>
  <c r="AW1256" i="3"/>
  <c r="AW1360" i="3"/>
  <c r="AW1440" i="3"/>
  <c r="AW1488" i="3"/>
  <c r="AW1520" i="3"/>
  <c r="AW1552" i="3"/>
  <c r="AW1584" i="3"/>
  <c r="AW1632" i="3"/>
  <c r="AW1664" i="3"/>
  <c r="AW1696" i="3"/>
  <c r="AW1728" i="3"/>
  <c r="AW1760" i="3"/>
  <c r="AW1792" i="3"/>
  <c r="AW1824" i="3"/>
  <c r="AW1856" i="3"/>
  <c r="AW1888" i="3"/>
  <c r="AW1920" i="3"/>
  <c r="AW1952" i="3"/>
  <c r="AW1241" i="3"/>
  <c r="AW1381" i="3"/>
  <c r="AW1557" i="3"/>
  <c r="AW1713" i="3"/>
  <c r="AW1925" i="3"/>
  <c r="AW1990" i="3"/>
  <c r="AW1237" i="3"/>
  <c r="AW1321" i="3"/>
  <c r="AW1393" i="3"/>
  <c r="AW1561" i="3"/>
  <c r="AW1705" i="3"/>
  <c r="AW1821" i="3"/>
  <c r="AW1977" i="3"/>
  <c r="AW2006" i="3"/>
  <c r="AW1163" i="3"/>
  <c r="AW1259" i="3"/>
  <c r="AW1483" i="3"/>
  <c r="AW1115" i="3"/>
  <c r="AW1227" i="3"/>
  <c r="BE790" i="3"/>
  <c r="BH42" i="3"/>
  <c r="BH74" i="3"/>
  <c r="BH106" i="3"/>
  <c r="BH138" i="3"/>
  <c r="BH170" i="3"/>
  <c r="BH202" i="3"/>
  <c r="BH234" i="3"/>
  <c r="BH266" i="3"/>
  <c r="BH298" i="3"/>
  <c r="BH330" i="3"/>
  <c r="BH362" i="3"/>
  <c r="BH394" i="3"/>
  <c r="BH426" i="3"/>
  <c r="AW122" i="3"/>
  <c r="AW222" i="3"/>
  <c r="AW314" i="3"/>
  <c r="AW378" i="3"/>
  <c r="AW442" i="3"/>
  <c r="AW506" i="3"/>
  <c r="AW570" i="3"/>
  <c r="AW634" i="3"/>
  <c r="AW726" i="3"/>
  <c r="AW854" i="3"/>
  <c r="AW982" i="3"/>
  <c r="AW23" i="3"/>
  <c r="AW87" i="3"/>
  <c r="AW151" i="3"/>
  <c r="AW223" i="3"/>
  <c r="AW327" i="3"/>
  <c r="AW423" i="3"/>
  <c r="AW527" i="3"/>
  <c r="AW615" i="3"/>
  <c r="AW711" i="3"/>
  <c r="AW807" i="3"/>
  <c r="AW911" i="3"/>
  <c r="AW1023" i="3"/>
  <c r="AW60" i="3"/>
  <c r="AW156" i="3"/>
  <c r="AW252" i="3"/>
  <c r="AW348" i="3"/>
  <c r="AW436" i="3"/>
  <c r="AW532" i="3"/>
  <c r="AW1126" i="3"/>
  <c r="AW1218" i="3"/>
  <c r="AW1306" i="3"/>
  <c r="AW1402" i="3"/>
  <c r="AW1498" i="3"/>
  <c r="AW1594" i="3"/>
  <c r="AW1690" i="3"/>
  <c r="AW1786" i="3"/>
  <c r="AW1874" i="3"/>
  <c r="AW1962" i="3"/>
  <c r="AW704" i="3"/>
  <c r="AW816" i="3"/>
  <c r="AW912" i="3"/>
  <c r="AW1008" i="3"/>
  <c r="AW1096" i="3"/>
  <c r="AW1192" i="3"/>
  <c r="AW1288" i="3"/>
  <c r="AW1376" i="3"/>
  <c r="AW1616" i="3"/>
  <c r="AW106" i="3"/>
  <c r="AW242" i="3"/>
  <c r="AW370" i="3"/>
  <c r="AW498" i="3"/>
  <c r="AW618" i="3"/>
  <c r="AW746" i="3"/>
  <c r="AW874" i="3"/>
  <c r="AW1006" i="3"/>
  <c r="AW1118" i="3"/>
  <c r="AW553" i="3"/>
  <c r="AW677" i="3"/>
  <c r="AW801" i="3"/>
  <c r="AW929" i="3"/>
  <c r="AW1061" i="3"/>
  <c r="AW1193" i="3"/>
  <c r="AW1425" i="3"/>
  <c r="AW1661" i="3"/>
  <c r="AW1833" i="3"/>
  <c r="AW1981" i="3"/>
  <c r="AW1135" i="3"/>
  <c r="AW1219" i="3"/>
  <c r="AW1307" i="3"/>
  <c r="AW1347" i="3"/>
  <c r="AW1379" i="3"/>
  <c r="AW1411" i="3"/>
  <c r="AW1443" i="3"/>
  <c r="AW1475" i="3"/>
  <c r="AW1519" i="3"/>
  <c r="AW1551" i="3"/>
  <c r="AW1583" i="3"/>
  <c r="AW1615" i="3"/>
  <c r="AW1647" i="3"/>
  <c r="AW1679" i="3"/>
  <c r="AW1711" i="3"/>
  <c r="AW1743" i="3"/>
  <c r="AW1775" i="3"/>
  <c r="AW1807" i="3"/>
  <c r="AW1839" i="3"/>
  <c r="AW1871" i="3"/>
  <c r="AW1903" i="3"/>
  <c r="AW1935" i="3"/>
  <c r="AW1967" i="3"/>
  <c r="AW2003" i="3"/>
  <c r="AW41" i="3"/>
  <c r="AW94" i="3"/>
  <c r="AW250" i="3"/>
  <c r="AW762" i="3"/>
  <c r="AW890" i="3"/>
  <c r="AW1026" i="3"/>
  <c r="AW47" i="3"/>
  <c r="AW111" i="3"/>
  <c r="AW175" i="3"/>
  <c r="AW263" i="3"/>
  <c r="AW367" i="3"/>
  <c r="AW463" i="3"/>
  <c r="AW559" i="3"/>
  <c r="AW655" i="3"/>
  <c r="AW743" i="3"/>
  <c r="AW839" i="3"/>
  <c r="AW927" i="3"/>
  <c r="AW1015" i="3"/>
  <c r="AW52" i="3"/>
  <c r="AW148" i="3"/>
  <c r="AW244" i="3"/>
  <c r="AW340" i="3"/>
  <c r="AW444" i="3"/>
  <c r="AW540" i="3"/>
  <c r="AW1138" i="3"/>
  <c r="AW1234" i="3"/>
  <c r="AW1338" i="3"/>
  <c r="AW1434" i="3"/>
  <c r="AW1530" i="3"/>
  <c r="AW1626" i="3"/>
  <c r="AW1730" i="3"/>
  <c r="AW1818" i="3"/>
  <c r="AW1922" i="3"/>
  <c r="AW656" i="3"/>
  <c r="AW768" i="3"/>
  <c r="AW856" i="3"/>
  <c r="AW952" i="3"/>
  <c r="AW1040" i="3"/>
  <c r="AW1136" i="3"/>
  <c r="AW1232" i="3"/>
  <c r="AW1320" i="3"/>
  <c r="AW1416" i="3"/>
  <c r="AW78" i="3"/>
  <c r="AW206" i="3"/>
  <c r="AW326" i="3"/>
  <c r="AW454" i="3"/>
  <c r="AW590" i="3"/>
  <c r="AW718" i="3"/>
  <c r="AW846" i="3"/>
  <c r="AW986" i="3"/>
  <c r="AW1130" i="3"/>
  <c r="AW537" i="3"/>
  <c r="AW661" i="3"/>
  <c r="AW785" i="3"/>
  <c r="AW913" i="3"/>
  <c r="AW1045" i="3"/>
  <c r="AW1177" i="3"/>
  <c r="AW1409" i="3"/>
  <c r="AW1593" i="3"/>
  <c r="AW1817" i="3"/>
  <c r="AW26" i="3"/>
  <c r="AW90" i="3"/>
  <c r="AW154" i="3"/>
  <c r="AW218" i="3"/>
  <c r="AW282" i="3"/>
  <c r="AW346" i="3"/>
  <c r="AW410" i="3"/>
  <c r="AW474" i="3"/>
  <c r="AW538" i="3"/>
  <c r="AW602" i="3"/>
  <c r="AW666" i="3"/>
  <c r="AW730" i="3"/>
  <c r="AW794" i="3"/>
  <c r="AW858" i="3"/>
  <c r="AW922" i="3"/>
  <c r="AW966" i="3"/>
  <c r="AW1030" i="3"/>
  <c r="AW19" i="3"/>
  <c r="AW67" i="3"/>
  <c r="AW123" i="3"/>
  <c r="AW179" i="3"/>
  <c r="AW235" i="3"/>
  <c r="AW299" i="3"/>
  <c r="AW355" i="3"/>
  <c r="AW411" i="3"/>
  <c r="AW475" i="3"/>
  <c r="AW18" i="3"/>
  <c r="AW82" i="3"/>
  <c r="AW146" i="3"/>
  <c r="AW210" i="3"/>
  <c r="AW274" i="3"/>
  <c r="AW338" i="3"/>
  <c r="AW402" i="3"/>
  <c r="AW466" i="3"/>
  <c r="AW530" i="3"/>
  <c r="AW594" i="3"/>
  <c r="AW658" i="3"/>
  <c r="AW722" i="3"/>
  <c r="AW786" i="3"/>
  <c r="AW850" i="3"/>
  <c r="AW914" i="3"/>
  <c r="AW990" i="3"/>
  <c r="AW1054" i="3"/>
  <c r="AW1114" i="3"/>
  <c r="AW1984" i="3"/>
  <c r="AW521" i="3"/>
  <c r="AW589" i="3"/>
  <c r="AW653" i="3"/>
  <c r="AW721" i="3"/>
  <c r="AW781" i="3"/>
  <c r="AW841" i="3"/>
  <c r="AW901" i="3"/>
  <c r="AW973" i="3"/>
  <c r="AW1037" i="3"/>
  <c r="AW1101" i="3"/>
  <c r="AW1169" i="3"/>
  <c r="AW1325" i="3"/>
  <c r="AW1417" i="3"/>
  <c r="AW1505" i="3"/>
  <c r="AW1585" i="3"/>
  <c r="AW1689" i="3"/>
  <c r="AW1793" i="3"/>
  <c r="AW1873" i="3"/>
  <c r="AW1969" i="3"/>
  <c r="AW1123" i="3"/>
  <c r="AW1207" i="3"/>
  <c r="AW1299" i="3"/>
  <c r="AW1343" i="3"/>
  <c r="AW1375" i="3"/>
  <c r="AW1407" i="3"/>
  <c r="AW1439" i="3"/>
  <c r="AW1471" i="3"/>
  <c r="AW1507" i="3"/>
  <c r="AW1539" i="3"/>
  <c r="AW1571" i="3"/>
  <c r="AW1603" i="3"/>
  <c r="AW1635" i="3"/>
  <c r="AW1667" i="3"/>
  <c r="AW1699" i="3"/>
  <c r="AW1731" i="3"/>
  <c r="AW1763" i="3"/>
  <c r="AW1795" i="3"/>
  <c r="AW1827" i="3"/>
  <c r="AW1859" i="3"/>
  <c r="AW1891" i="3"/>
  <c r="AW1923" i="3"/>
  <c r="AW1955" i="3"/>
  <c r="AW1991" i="3"/>
  <c r="AW21" i="3"/>
  <c r="AW53" i="3"/>
  <c r="AW85" i="3"/>
  <c r="AW117" i="3"/>
  <c r="AW149" i="3"/>
  <c r="AW181" i="3"/>
  <c r="AW213" i="3"/>
  <c r="AW245" i="3"/>
  <c r="AW277" i="3"/>
  <c r="AW309" i="3"/>
  <c r="AW341" i="3"/>
  <c r="AW377" i="3"/>
  <c r="AW409" i="3"/>
  <c r="AW441" i="3"/>
  <c r="AW473" i="3"/>
  <c r="AW505" i="3"/>
  <c r="AW549" i="3"/>
  <c r="AW617" i="3"/>
  <c r="AW681" i="3"/>
  <c r="AW749" i="3"/>
  <c r="AW813" i="3"/>
  <c r="AW881" i="3"/>
  <c r="AW937" i="3"/>
  <c r="AW1001" i="3"/>
  <c r="AW1065" i="3"/>
  <c r="AW1129" i="3"/>
  <c r="AW1229" i="3"/>
  <c r="AW1413" i="3"/>
  <c r="AW1497" i="3"/>
  <c r="AW1609" i="3"/>
  <c r="AW1785" i="3"/>
  <c r="AW1877" i="3"/>
  <c r="BE774" i="3"/>
  <c r="BE38" i="3"/>
  <c r="BE70" i="3"/>
  <c r="BH458" i="3"/>
  <c r="BH490" i="3"/>
  <c r="BH522" i="3"/>
  <c r="BH554" i="3"/>
  <c r="BH586" i="3"/>
  <c r="BH618" i="3"/>
  <c r="BH650" i="3"/>
  <c r="BH682" i="3"/>
  <c r="BH714" i="3"/>
  <c r="BH746" i="3"/>
  <c r="BH778" i="3"/>
  <c r="BH11" i="3"/>
  <c r="BH27" i="3"/>
  <c r="BH43" i="3"/>
  <c r="BH59" i="3"/>
  <c r="BH75" i="3"/>
  <c r="BH91" i="3"/>
  <c r="AW65" i="3"/>
  <c r="AW97" i="3"/>
  <c r="AW129" i="3"/>
  <c r="AW161" i="3"/>
  <c r="AW193" i="3"/>
  <c r="AW225" i="3"/>
  <c r="AW257" i="3"/>
  <c r="AW289" i="3"/>
  <c r="AW321" i="3"/>
  <c r="AW353" i="3"/>
  <c r="AW389" i="3"/>
  <c r="AW421" i="3"/>
  <c r="AW453" i="3"/>
  <c r="AW485" i="3"/>
  <c r="AW517" i="3"/>
  <c r="AW577" i="3"/>
  <c r="AW641" i="3"/>
  <c r="AW705" i="3"/>
  <c r="AW773" i="3"/>
  <c r="AW837" i="3"/>
  <c r="AW905" i="3"/>
  <c r="AW961" i="3"/>
  <c r="AW1025" i="3"/>
  <c r="AW1089" i="3"/>
  <c r="AW1157" i="3"/>
  <c r="AW1429" i="3"/>
  <c r="AW1509" i="3"/>
  <c r="AW1617" i="3"/>
  <c r="AW1777" i="3"/>
  <c r="AW1865" i="3"/>
  <c r="BE671" i="3"/>
  <c r="BH38" i="3"/>
  <c r="BH70" i="3"/>
  <c r="BH102" i="3"/>
  <c r="BH134" i="3"/>
  <c r="BH166" i="3"/>
  <c r="BH198" i="3"/>
  <c r="BH230" i="3"/>
  <c r="BH262" i="3"/>
  <c r="BH294" i="3"/>
  <c r="BH326" i="3"/>
  <c r="BH358" i="3"/>
  <c r="BH390" i="3"/>
  <c r="BH422" i="3"/>
  <c r="BH454" i="3"/>
  <c r="BH486" i="3"/>
  <c r="BH518" i="3"/>
  <c r="BH550" i="3"/>
  <c r="BH582" i="3"/>
  <c r="BH614" i="3"/>
  <c r="BH646" i="3"/>
  <c r="BH678" i="3"/>
  <c r="BH710" i="3"/>
  <c r="BH742" i="3"/>
  <c r="BE219" i="3"/>
  <c r="BE251" i="3"/>
  <c r="BE283" i="3"/>
  <c r="BE315" i="3"/>
  <c r="BE347" i="3"/>
  <c r="BE379" i="3"/>
  <c r="BE411" i="3"/>
  <c r="BE443" i="3"/>
  <c r="BE475" i="3"/>
  <c r="BE507" i="3"/>
  <c r="BE539" i="3"/>
  <c r="BE571" i="3"/>
  <c r="BE603" i="3"/>
  <c r="BH635" i="3"/>
  <c r="BH671" i="3"/>
  <c r="BH711" i="3"/>
  <c r="BE743" i="3"/>
  <c r="BH779" i="3"/>
  <c r="BH811" i="3"/>
  <c r="BH843" i="3"/>
  <c r="BH875" i="3"/>
  <c r="BH907" i="3"/>
  <c r="BH939" i="3"/>
  <c r="BH971" i="3"/>
  <c r="BH1003" i="3"/>
  <c r="BH1035" i="3"/>
  <c r="BH1067" i="3"/>
  <c r="BH1099" i="3"/>
  <c r="BH1131" i="3"/>
  <c r="BH1163" i="3"/>
  <c r="BH1195" i="3"/>
  <c r="BE1554" i="3"/>
  <c r="BH13" i="3"/>
  <c r="BE69" i="3"/>
  <c r="BE105" i="3"/>
  <c r="BE125" i="3"/>
  <c r="BE145" i="3"/>
  <c r="BH225" i="3"/>
  <c r="BH241" i="3"/>
  <c r="BH257" i="3"/>
  <c r="BH273" i="3"/>
  <c r="BE345" i="3"/>
  <c r="BE369" i="3"/>
  <c r="BH421" i="3"/>
  <c r="BH437" i="3"/>
  <c r="BE469" i="3"/>
  <c r="BE505" i="3"/>
  <c r="BH553" i="3"/>
  <c r="BH569" i="3"/>
  <c r="BE617" i="3"/>
  <c r="BE633" i="3"/>
  <c r="BE649" i="3"/>
  <c r="BH729" i="3"/>
  <c r="BH745" i="3"/>
  <c r="BH761" i="3"/>
  <c r="BH777" i="3"/>
  <c r="BH793" i="3"/>
  <c r="BH809" i="3"/>
  <c r="BH825" i="3"/>
  <c r="BH841" i="3"/>
  <c r="BH857" i="3"/>
  <c r="BH873" i="3"/>
  <c r="BH889" i="3"/>
  <c r="BH905" i="3"/>
  <c r="BH921" i="3"/>
  <c r="BH937" i="3"/>
  <c r="BH953" i="3"/>
  <c r="BH969" i="3"/>
  <c r="BH985" i="3"/>
  <c r="BH1001" i="3"/>
  <c r="BH1017" i="3"/>
  <c r="BH1033" i="3"/>
  <c r="BH1049" i="3"/>
  <c r="BH1065" i="3"/>
  <c r="BH1081" i="3"/>
  <c r="BH1097" i="3"/>
  <c r="BH1113" i="3"/>
  <c r="BH1129" i="3"/>
  <c r="BH1145" i="3"/>
  <c r="BH1161" i="3"/>
  <c r="BH1177" i="3"/>
  <c r="BH1193" i="3"/>
  <c r="BH1209" i="3"/>
  <c r="BH1225" i="3"/>
  <c r="BH1241" i="3"/>
  <c r="BH1257" i="3"/>
  <c r="BH1273" i="3"/>
  <c r="BH1289" i="3"/>
  <c r="BH1305" i="3"/>
  <c r="BH1321" i="3"/>
  <c r="BH1337" i="3"/>
  <c r="BH1353" i="3"/>
  <c r="BH1369" i="3"/>
  <c r="BH1385" i="3"/>
  <c r="BH1401" i="3"/>
  <c r="BH1417" i="3"/>
  <c r="BH1433" i="3"/>
  <c r="BH1449" i="3"/>
  <c r="BH1465" i="3"/>
  <c r="BH1481" i="3"/>
  <c r="BH1497" i="3"/>
  <c r="BH1513" i="3"/>
  <c r="BH1529" i="3"/>
  <c r="BH1545" i="3"/>
  <c r="BH1561" i="3"/>
  <c r="BH1577" i="3"/>
  <c r="BH1593" i="3"/>
  <c r="BH1609" i="3"/>
  <c r="BH1625" i="3"/>
  <c r="BH1641" i="3"/>
  <c r="BH1657" i="3"/>
  <c r="BH1673" i="3"/>
  <c r="BH1689" i="3"/>
  <c r="BH1705" i="3"/>
  <c r="BH1721" i="3"/>
  <c r="BH1737" i="3"/>
  <c r="BH1753" i="3"/>
  <c r="AW115" i="3"/>
  <c r="AW187" i="3"/>
  <c r="AW259" i="3"/>
  <c r="AW323" i="3"/>
  <c r="AW395" i="3"/>
  <c r="AW467" i="3"/>
  <c r="AW523" i="3"/>
  <c r="AW555" i="3"/>
  <c r="AW595" i="3"/>
  <c r="AW627" i="3"/>
  <c r="AW659" i="3"/>
  <c r="AW691" i="3"/>
  <c r="AW723" i="3"/>
  <c r="AW755" i="3"/>
  <c r="AW787" i="3"/>
  <c r="AW819" i="3"/>
  <c r="AW851" i="3"/>
  <c r="AW883" i="3"/>
  <c r="AW915" i="3"/>
  <c r="AW947" i="3"/>
  <c r="AW979" i="3"/>
  <c r="AW1011" i="3"/>
  <c r="AW1043" i="3"/>
  <c r="AW16" i="3"/>
  <c r="AW48" i="3"/>
  <c r="AW80" i="3"/>
  <c r="AW112" i="3"/>
  <c r="AW144" i="3"/>
  <c r="AW176" i="3"/>
  <c r="AW208" i="3"/>
  <c r="AW240" i="3"/>
  <c r="AW272" i="3"/>
  <c r="AW304" i="3"/>
  <c r="AW336" i="3"/>
  <c r="AW368" i="3"/>
  <c r="AW400" i="3"/>
  <c r="AW432" i="3"/>
  <c r="AW464" i="3"/>
  <c r="AW496" i="3"/>
  <c r="AW528" i="3"/>
  <c r="AW560" i="3"/>
  <c r="AW592" i="3"/>
  <c r="AW1090" i="3"/>
  <c r="AW1150" i="3"/>
  <c r="AW1182" i="3"/>
  <c r="AW1214" i="3"/>
  <c r="AW1246" i="3"/>
  <c r="AW1278" i="3"/>
  <c r="AW1310" i="3"/>
  <c r="AW1342" i="3"/>
  <c r="AW1374" i="3"/>
  <c r="AW1406" i="3"/>
  <c r="AW1438" i="3"/>
  <c r="AW1470" i="3"/>
  <c r="AW207" i="3"/>
  <c r="AW287" i="3"/>
  <c r="AW383" i="3"/>
  <c r="AW479" i="3"/>
  <c r="AW575" i="3"/>
  <c r="AW671" i="3"/>
  <c r="AW775" i="3"/>
  <c r="AW871" i="3"/>
  <c r="AW967" i="3"/>
  <c r="AW1055" i="3"/>
  <c r="AW92" i="3"/>
  <c r="AW188" i="3"/>
  <c r="AW284" i="3"/>
  <c r="AW380" i="3"/>
  <c r="AW476" i="3"/>
  <c r="AW572" i="3"/>
  <c r="AW1178" i="3"/>
  <c r="AW1274" i="3"/>
  <c r="AW1370" i="3"/>
  <c r="AW1466" i="3"/>
  <c r="AW1562" i="3"/>
  <c r="AW1658" i="3"/>
  <c r="AW1754" i="3"/>
  <c r="AW1858" i="3"/>
  <c r="AW1954" i="3"/>
  <c r="AW696" i="3"/>
  <c r="AW776" i="3"/>
  <c r="AW872" i="3"/>
  <c r="AW968" i="3"/>
  <c r="AW1080" i="3"/>
  <c r="AW1176" i="3"/>
  <c r="AW1280" i="3"/>
  <c r="AW1384" i="3"/>
  <c r="AW1464" i="3"/>
  <c r="AW1496" i="3"/>
  <c r="AW1528" i="3"/>
  <c r="AW1560" i="3"/>
  <c r="AW1592" i="3"/>
  <c r="AW1640" i="3"/>
  <c r="AW1672" i="3"/>
  <c r="AW1704" i="3"/>
  <c r="AW1736" i="3"/>
  <c r="AW1768" i="3"/>
  <c r="AW1800" i="3"/>
  <c r="AW1832" i="3"/>
  <c r="AW1864" i="3"/>
  <c r="AW1896" i="3"/>
  <c r="AW1928" i="3"/>
  <c r="AW1960" i="3"/>
  <c r="AW1285" i="3"/>
  <c r="AW1437" i="3"/>
  <c r="AW1613" i="3"/>
  <c r="AW1749" i="3"/>
  <c r="AW1949" i="3"/>
  <c r="AW1149" i="3"/>
  <c r="AW1261" i="3"/>
  <c r="AW1337" i="3"/>
  <c r="AW1421" i="3"/>
  <c r="AW1637" i="3"/>
  <c r="AW1729" i="3"/>
  <c r="AW1901" i="3"/>
  <c r="AW1997" i="3"/>
  <c r="AW1091" i="3"/>
  <c r="AW1191" i="3"/>
  <c r="AW1275" i="3"/>
  <c r="AW1974" i="3"/>
  <c r="AW1139" i="3"/>
  <c r="AW1255" i="3"/>
  <c r="BE18" i="3"/>
  <c r="BE50" i="3"/>
  <c r="BE82" i="3"/>
  <c r="BE114" i="3"/>
  <c r="BE146" i="3"/>
  <c r="BE178" i="3"/>
  <c r="BE210" i="3"/>
  <c r="BE242" i="3"/>
  <c r="BE274" i="3"/>
  <c r="BE306" i="3"/>
  <c r="BE338" i="3"/>
  <c r="BE370" i="3"/>
  <c r="BE402" i="3"/>
  <c r="BE434" i="3"/>
  <c r="AW186" i="3"/>
  <c r="AW258" i="3"/>
  <c r="AW322" i="3"/>
  <c r="AW386" i="3"/>
  <c r="AW450" i="3"/>
  <c r="AW514" i="3"/>
  <c r="AW578" i="3"/>
  <c r="AW642" i="3"/>
  <c r="AW770" i="3"/>
  <c r="AW898" i="3"/>
  <c r="AW1014" i="3"/>
  <c r="AW39" i="3"/>
  <c r="AW103" i="3"/>
  <c r="AW167" i="3"/>
  <c r="AW247" i="3"/>
  <c r="AW351" i="3"/>
  <c r="AW447" i="3"/>
  <c r="AW543" i="3"/>
  <c r="AW639" i="3"/>
  <c r="AW735" i="3"/>
  <c r="AW831" i="3"/>
  <c r="AW935" i="3"/>
  <c r="AW1047" i="3"/>
  <c r="AW84" i="3"/>
  <c r="AW180" i="3"/>
  <c r="AW276" i="3"/>
  <c r="AW364" i="3"/>
  <c r="AW460" i="3"/>
  <c r="AW556" i="3"/>
  <c r="AW1146" i="3"/>
  <c r="AW1242" i="3"/>
  <c r="AW1330" i="3"/>
  <c r="AW1426" i="3"/>
  <c r="AW1522" i="3"/>
  <c r="AW1610" i="3"/>
  <c r="AW1714" i="3"/>
  <c r="AW1810" i="3"/>
  <c r="AW1898" i="3"/>
  <c r="AW640" i="3"/>
  <c r="AW728" i="3"/>
  <c r="AW840" i="3"/>
  <c r="AW936" i="3"/>
  <c r="AW1032" i="3"/>
  <c r="AW1120" i="3"/>
  <c r="AW1216" i="3"/>
  <c r="AW1304" i="3"/>
  <c r="AW1400" i="3"/>
  <c r="AW14" i="3"/>
  <c r="AW142" i="3"/>
  <c r="AW270" i="3"/>
  <c r="AW398" i="3"/>
  <c r="AW518" i="3"/>
  <c r="AW646" i="3"/>
  <c r="AW774" i="3"/>
  <c r="AW902" i="3"/>
  <c r="AW1038" i="3"/>
  <c r="AW1980" i="3"/>
  <c r="AW581" i="3"/>
  <c r="AW713" i="3"/>
  <c r="AW833" i="3"/>
  <c r="AW965" i="3"/>
  <c r="AW1093" i="3"/>
  <c r="AW1265" i="3"/>
  <c r="AW1473" i="3"/>
  <c r="AW1697" i="3"/>
  <c r="AW1881" i="3"/>
  <c r="AW2001" i="3"/>
  <c r="AW1159" i="3"/>
  <c r="AW1243" i="3"/>
  <c r="AW1323" i="3"/>
  <c r="AW1355" i="3"/>
  <c r="AW1387" i="3"/>
  <c r="AW1419" i="3"/>
  <c r="AW1451" i="3"/>
  <c r="AW1487" i="3"/>
  <c r="AW1527" i="3"/>
  <c r="AW1559" i="3"/>
  <c r="AW1591" i="3"/>
  <c r="AW1623" i="3"/>
  <c r="AW1655" i="3"/>
  <c r="AW1687" i="3"/>
  <c r="AW1719" i="3"/>
  <c r="AW1751" i="3"/>
  <c r="AW1783" i="3"/>
  <c r="AW1815" i="3"/>
  <c r="AW1847" i="3"/>
  <c r="AW1879" i="3"/>
  <c r="AW1911" i="3"/>
  <c r="AW1943" i="3"/>
  <c r="AW1979" i="3"/>
  <c r="AW17" i="3"/>
  <c r="AW49" i="3"/>
  <c r="AW130" i="3"/>
  <c r="AW670" i="3"/>
  <c r="AW790" i="3"/>
  <c r="AW918" i="3"/>
  <c r="AW1058" i="3"/>
  <c r="AW63" i="3"/>
  <c r="AW127" i="3"/>
  <c r="AW191" i="3"/>
  <c r="AW295" i="3"/>
  <c r="AW391" i="3"/>
  <c r="AW487" i="3"/>
  <c r="AW567" i="3"/>
  <c r="AW679" i="3"/>
  <c r="AW767" i="3"/>
  <c r="AW855" i="3"/>
  <c r="AW951" i="3"/>
  <c r="AW1039" i="3"/>
  <c r="AW76" i="3"/>
  <c r="AW172" i="3"/>
  <c r="AW268" i="3"/>
  <c r="AW372" i="3"/>
  <c r="AW468" i="3"/>
  <c r="AW564" i="3"/>
  <c r="AW1162" i="3"/>
  <c r="AW1258" i="3"/>
  <c r="AW1362" i="3"/>
  <c r="AW1458" i="3"/>
  <c r="AW1554" i="3"/>
  <c r="AW1650" i="3"/>
  <c r="AW1746" i="3"/>
  <c r="AW1842" i="3"/>
  <c r="AW1946" i="3"/>
  <c r="AW680" i="3"/>
  <c r="AW784" i="3"/>
  <c r="AW880" i="3"/>
  <c r="AW976" i="3"/>
  <c r="AW1064" i="3"/>
  <c r="AW1160" i="3"/>
  <c r="AW1248" i="3"/>
  <c r="AW1344" i="3"/>
  <c r="AW1448" i="3"/>
  <c r="AW114" i="3"/>
  <c r="AW234" i="3"/>
  <c r="AW362" i="3"/>
  <c r="AW490" i="3"/>
  <c r="AW626" i="3"/>
  <c r="AW754" i="3"/>
  <c r="AW882" i="3"/>
  <c r="AW1018" i="3"/>
  <c r="AW1972" i="3"/>
  <c r="AW565" i="3"/>
  <c r="AW693" i="3"/>
  <c r="AW817" i="3"/>
  <c r="AW945" i="3"/>
  <c r="AW1077" i="3"/>
  <c r="AW1245" i="3"/>
  <c r="AW1445" i="3"/>
  <c r="AW1681" i="3"/>
  <c r="AW1861" i="3"/>
  <c r="AW34" i="3"/>
  <c r="AW98" i="3"/>
  <c r="AW162" i="3"/>
  <c r="AW226" i="3"/>
  <c r="AW290" i="3"/>
  <c r="AW354" i="3"/>
  <c r="AW418" i="3"/>
  <c r="AW482" i="3"/>
  <c r="AW546" i="3"/>
  <c r="AW610" i="3"/>
  <c r="AW674" i="3"/>
  <c r="AW738" i="3"/>
  <c r="AW802" i="3"/>
  <c r="AW866" i="3"/>
  <c r="AW930" i="3"/>
  <c r="AW978" i="3"/>
  <c r="AW1042" i="3"/>
  <c r="AW27" i="3"/>
  <c r="AW83" i="3"/>
  <c r="AW139" i="3"/>
  <c r="AW195" i="3"/>
  <c r="AW251" i="3"/>
  <c r="AW315" i="3"/>
  <c r="AW371" i="3"/>
  <c r="AW427" i="3"/>
  <c r="AW483" i="3"/>
  <c r="AW38" i="3"/>
  <c r="AW102" i="3"/>
  <c r="AW166" i="3"/>
  <c r="AW230" i="3"/>
  <c r="AW294" i="3"/>
  <c r="AW358" i="3"/>
  <c r="AW422" i="3"/>
  <c r="AW486" i="3"/>
  <c r="AW550" i="3"/>
  <c r="AW614" i="3"/>
  <c r="AW678" i="3"/>
  <c r="AW742" i="3"/>
  <c r="AW806" i="3"/>
  <c r="AW870" i="3"/>
  <c r="AW934" i="3"/>
  <c r="AW1002" i="3"/>
  <c r="AW1070" i="3"/>
  <c r="AW1134" i="3"/>
  <c r="AW1992" i="3"/>
  <c r="AW545" i="3"/>
  <c r="AW605" i="3"/>
  <c r="AW669" i="3"/>
  <c r="AW737" i="3"/>
  <c r="AW793" i="3"/>
  <c r="AW857" i="3"/>
  <c r="AW921" i="3"/>
  <c r="AW989" i="3"/>
  <c r="AW1053" i="3"/>
  <c r="AW1117" i="3"/>
  <c r="AW1185" i="3"/>
  <c r="AW1357" i="3"/>
  <c r="AW1433" i="3"/>
  <c r="AW1525" i="3"/>
  <c r="AW1605" i="3"/>
  <c r="AW1725" i="3"/>
  <c r="AW1809" i="3"/>
  <c r="AW1893" i="3"/>
  <c r="AW1993" i="3"/>
  <c r="AW1147" i="3"/>
  <c r="AW1231" i="3"/>
  <c r="AW1315" i="3"/>
  <c r="AW1351" i="3"/>
  <c r="AW1383" i="3"/>
  <c r="AW1415" i="3"/>
  <c r="AW1447" i="3"/>
  <c r="AW1479" i="3"/>
  <c r="AW1515" i="3"/>
  <c r="AW1547" i="3"/>
  <c r="AW1579" i="3"/>
  <c r="AW1611" i="3"/>
  <c r="AW1643" i="3"/>
  <c r="AW1675" i="3"/>
  <c r="AW1707" i="3"/>
  <c r="AW1739" i="3"/>
  <c r="AW1771" i="3"/>
  <c r="AW1803" i="3"/>
  <c r="AW1835" i="3"/>
  <c r="AW1867" i="3"/>
  <c r="AW1899" i="3"/>
  <c r="AW1931" i="3"/>
  <c r="AW1963" i="3"/>
  <c r="AW1999" i="3"/>
  <c r="AW29" i="3"/>
  <c r="AW61" i="3"/>
  <c r="AW93" i="3"/>
  <c r="AW125" i="3"/>
  <c r="AW157" i="3"/>
  <c r="AW189" i="3"/>
  <c r="AW221" i="3"/>
  <c r="AW253" i="3"/>
  <c r="AW285" i="3"/>
  <c r="AW317" i="3"/>
  <c r="AW349" i="3"/>
  <c r="AW385" i="3"/>
  <c r="AW417" i="3"/>
  <c r="AW449" i="3"/>
  <c r="AW481" i="3"/>
  <c r="AW513" i="3"/>
  <c r="AW569" i="3"/>
  <c r="AW633" i="3"/>
  <c r="AW697" i="3"/>
  <c r="AW765" i="3"/>
  <c r="AW829" i="3"/>
  <c r="AW897" i="3"/>
  <c r="AW957" i="3"/>
  <c r="AW1017" i="3"/>
  <c r="AW1081" i="3"/>
  <c r="AW1145" i="3"/>
  <c r="AW1253" i="3"/>
  <c r="AW1441" i="3"/>
  <c r="AW1521" i="3"/>
  <c r="AW1629" i="3"/>
  <c r="AW1813" i="3"/>
  <c r="AW1897" i="3"/>
  <c r="BH14" i="3"/>
  <c r="BH46" i="3"/>
  <c r="BH78" i="3"/>
  <c r="BE466" i="3"/>
  <c r="BE498" i="3"/>
  <c r="BE530" i="3"/>
  <c r="BE562" i="3"/>
  <c r="BE594" i="3"/>
  <c r="BE626" i="3"/>
  <c r="BE658" i="3"/>
  <c r="BE690" i="3"/>
  <c r="BE722" i="3"/>
  <c r="BE754" i="3"/>
  <c r="BH786" i="3"/>
  <c r="BH15" i="3"/>
  <c r="BH31" i="3"/>
  <c r="BH47" i="3"/>
  <c r="BH63" i="3"/>
  <c r="BH79" i="3"/>
  <c r="BH95" i="3"/>
  <c r="AW73" i="3"/>
  <c r="AW105" i="3"/>
  <c r="AW137" i="3"/>
  <c r="AW169" i="3"/>
  <c r="AW201" i="3"/>
  <c r="AW233" i="3"/>
  <c r="AW265" i="3"/>
  <c r="AW297" i="3"/>
  <c r="AW329" i="3"/>
  <c r="AW361" i="3"/>
  <c r="AW397" i="3"/>
  <c r="AW429" i="3"/>
  <c r="AW461" i="3"/>
  <c r="AW493" i="3"/>
  <c r="AW529" i="3"/>
  <c r="AW593" i="3"/>
  <c r="AW657" i="3"/>
  <c r="AW717" i="3"/>
  <c r="AW789" i="3"/>
  <c r="AW853" i="3"/>
  <c r="AW917" i="3"/>
  <c r="AW977" i="3"/>
  <c r="AW1041" i="3"/>
  <c r="AW1105" i="3"/>
  <c r="AW1189" i="3"/>
  <c r="AW1449" i="3"/>
  <c r="AW1529" i="3"/>
  <c r="AW1685" i="3"/>
  <c r="AW1797" i="3"/>
  <c r="AW1889" i="3"/>
  <c r="BE14" i="3"/>
  <c r="BE46" i="3"/>
  <c r="BE78" i="3"/>
  <c r="BE110" i="3"/>
  <c r="BE142" i="3"/>
  <c r="BE174" i="3"/>
  <c r="BE206" i="3"/>
  <c r="BE238" i="3"/>
  <c r="BE270" i="3"/>
  <c r="BE302" i="3"/>
  <c r="BE334" i="3"/>
  <c r="BE366" i="3"/>
  <c r="BE398" i="3"/>
  <c r="BE430" i="3"/>
  <c r="BE462" i="3"/>
  <c r="BE494" i="3"/>
  <c r="BE526" i="3"/>
  <c r="BE558" i="3"/>
  <c r="BE590" i="3"/>
  <c r="BE622" i="3"/>
  <c r="BE654" i="3"/>
  <c r="BE686" i="3"/>
  <c r="BE718" i="3"/>
  <c r="BE750" i="3"/>
  <c r="BH227" i="3"/>
  <c r="BH259" i="3"/>
  <c r="BH291" i="3"/>
  <c r="BH323" i="3"/>
  <c r="BH355" i="3"/>
  <c r="BH387" i="3"/>
  <c r="BH419" i="3"/>
  <c r="BH451" i="3"/>
  <c r="BH483" i="3"/>
  <c r="BH515" i="3"/>
  <c r="BH547" i="3"/>
  <c r="BH579" i="3"/>
  <c r="BH607" i="3"/>
  <c r="BH647" i="3"/>
  <c r="BE679" i="3"/>
  <c r="BH723" i="3"/>
  <c r="BE755" i="3"/>
  <c r="BE787" i="3"/>
  <c r="BE819" i="3"/>
  <c r="BE851" i="3"/>
  <c r="BE883" i="3"/>
  <c r="BE915" i="3"/>
  <c r="BE947" i="3"/>
  <c r="BE979" i="3"/>
  <c r="BE1011" i="3"/>
  <c r="BE1043" i="3"/>
  <c r="BE1075" i="3"/>
  <c r="BE1107" i="3"/>
  <c r="BE1139" i="3"/>
  <c r="BE1171" i="3"/>
  <c r="BE708" i="3"/>
  <c r="BE1726" i="3"/>
  <c r="BH17" i="3"/>
  <c r="BE89" i="3"/>
  <c r="BE109" i="3"/>
  <c r="BE129" i="3"/>
  <c r="BH213" i="3"/>
  <c r="BH229" i="3"/>
  <c r="BH245" i="3"/>
  <c r="BH261" i="3"/>
  <c r="BE293" i="3"/>
  <c r="BE349" i="3"/>
  <c r="BE377" i="3"/>
  <c r="BH425" i="3"/>
  <c r="BH441" i="3"/>
  <c r="BE481" i="3"/>
  <c r="BH541" i="3"/>
  <c r="BH557" i="3"/>
  <c r="BE605" i="3"/>
  <c r="BE621" i="3"/>
  <c r="BE637" i="3"/>
  <c r="BE653" i="3"/>
  <c r="BH733" i="3"/>
  <c r="BH749" i="3"/>
  <c r="BH765" i="3"/>
  <c r="BH781" i="3"/>
  <c r="BH797" i="3"/>
  <c r="BH813" i="3"/>
  <c r="BH829" i="3"/>
  <c r="BH845" i="3"/>
  <c r="BH861" i="3"/>
  <c r="BH877" i="3"/>
  <c r="BH893" i="3"/>
  <c r="BH909" i="3"/>
  <c r="BH925" i="3"/>
  <c r="BH941" i="3"/>
  <c r="BH957" i="3"/>
  <c r="BH973" i="3"/>
  <c r="BH989" i="3"/>
  <c r="BH1005" i="3"/>
  <c r="BH1021" i="3"/>
  <c r="BH1037" i="3"/>
  <c r="BH1053" i="3"/>
  <c r="BH1069" i="3"/>
  <c r="BH1085" i="3"/>
  <c r="BH1101" i="3"/>
  <c r="BH1117" i="3"/>
  <c r="BH1133" i="3"/>
  <c r="BH1149" i="3"/>
  <c r="BH1165" i="3"/>
  <c r="BH1181" i="3"/>
  <c r="BH1197" i="3"/>
  <c r="BH1213" i="3"/>
  <c r="BH1229" i="3"/>
  <c r="BH1245" i="3"/>
  <c r="BH1261" i="3"/>
  <c r="BH1277" i="3"/>
  <c r="BH1293" i="3"/>
  <c r="BH1309" i="3"/>
  <c r="BH1325" i="3"/>
  <c r="BH1341" i="3"/>
  <c r="BH1357" i="3"/>
  <c r="BH1373" i="3"/>
  <c r="BH1389" i="3"/>
  <c r="BH1405" i="3"/>
  <c r="BH1421" i="3"/>
  <c r="BH1437" i="3"/>
  <c r="BH1453" i="3"/>
  <c r="BH1469" i="3"/>
  <c r="BH1485" i="3"/>
  <c r="BH1501" i="3"/>
  <c r="BH1517" i="3"/>
  <c r="BH1533" i="3"/>
  <c r="BH1549" i="3"/>
  <c r="BH1565" i="3"/>
  <c r="BH1581" i="3"/>
  <c r="BH1597" i="3"/>
  <c r="BH1613" i="3"/>
  <c r="BH1629" i="3"/>
  <c r="BH1645" i="3"/>
  <c r="BH1661" i="3"/>
  <c r="BH1677" i="3"/>
  <c r="BH1693" i="3"/>
  <c r="BH1709" i="3"/>
  <c r="BH1725" i="3"/>
  <c r="BH1741" i="3"/>
  <c r="AW59" i="3"/>
  <c r="AW131" i="3"/>
  <c r="AW203" i="3"/>
  <c r="AW275" i="3"/>
  <c r="AW347" i="3"/>
  <c r="AW419" i="3"/>
  <c r="AW491" i="3"/>
  <c r="AW531" i="3"/>
  <c r="AW563" i="3"/>
  <c r="AW603" i="3"/>
  <c r="AW635" i="3"/>
  <c r="AW667" i="3"/>
  <c r="AW699" i="3"/>
  <c r="AW731" i="3"/>
  <c r="AW763" i="3"/>
  <c r="AW795" i="3"/>
  <c r="AW827" i="3"/>
  <c r="AW859" i="3"/>
  <c r="AW891" i="3"/>
  <c r="AW923" i="3"/>
  <c r="AW955" i="3"/>
  <c r="AW987" i="3"/>
  <c r="AW1019" i="3"/>
  <c r="AW1051" i="3"/>
  <c r="AW24" i="3"/>
  <c r="AW56" i="3"/>
  <c r="AW88" i="3"/>
  <c r="AW120" i="3"/>
  <c r="AW152" i="3"/>
  <c r="AW184" i="3"/>
  <c r="AW216" i="3"/>
  <c r="AW248" i="3"/>
  <c r="AW280" i="3"/>
  <c r="AW312" i="3"/>
  <c r="AW344" i="3"/>
  <c r="AW376" i="3"/>
  <c r="AW408" i="3"/>
  <c r="AW440" i="3"/>
  <c r="AW472" i="3"/>
  <c r="AW504" i="3"/>
  <c r="AW536" i="3"/>
  <c r="AW568" i="3"/>
  <c r="AW600" i="3"/>
  <c r="AW1110" i="3"/>
  <c r="AW1158" i="3"/>
  <c r="AW1190" i="3"/>
  <c r="AW1222" i="3"/>
  <c r="AW1254" i="3"/>
  <c r="AW1286" i="3"/>
  <c r="AW1318" i="3"/>
  <c r="AW1350" i="3"/>
  <c r="AW1382" i="3"/>
  <c r="AW1414" i="3"/>
  <c r="AW1446" i="3"/>
  <c r="AW1478" i="3"/>
  <c r="AW1510" i="3"/>
  <c r="AW1542" i="3"/>
  <c r="AW1574" i="3"/>
  <c r="AW1606" i="3"/>
  <c r="AW1638" i="3"/>
  <c r="AW1670" i="3"/>
  <c r="AW1702" i="3"/>
  <c r="AW1734" i="3"/>
  <c r="AW1766" i="3"/>
  <c r="AW1798" i="3"/>
  <c r="AW1830" i="3"/>
  <c r="AW1862" i="3"/>
  <c r="AW1894" i="3"/>
  <c r="AW1926" i="3"/>
  <c r="AW1958" i="3"/>
  <c r="AW636" i="3"/>
  <c r="AW668" i="3"/>
  <c r="AW700" i="3"/>
  <c r="AW732" i="3"/>
  <c r="AW764" i="3"/>
  <c r="AW796" i="3"/>
  <c r="AW828" i="3"/>
  <c r="AW860" i="3"/>
  <c r="AW892" i="3"/>
  <c r="AW924" i="3"/>
  <c r="AW956" i="3"/>
  <c r="AW988" i="3"/>
  <c r="AW1020" i="3"/>
  <c r="AW1052" i="3"/>
  <c r="AW1084" i="3"/>
  <c r="AW1116" i="3"/>
  <c r="AW1148" i="3"/>
  <c r="AW1180" i="3"/>
  <c r="AW1212" i="3"/>
  <c r="AW1244" i="3"/>
  <c r="AW1276" i="3"/>
  <c r="AW1308" i="3"/>
  <c r="AW1340" i="3"/>
  <c r="AW1372" i="3"/>
  <c r="AW1404" i="3"/>
  <c r="AW1436" i="3"/>
  <c r="AW1468" i="3"/>
  <c r="AW1500" i="3"/>
  <c r="AW1532" i="3"/>
  <c r="AW1564" i="3"/>
  <c r="AW1596" i="3"/>
  <c r="AW1628" i="3"/>
  <c r="AW1660" i="3"/>
  <c r="AW1692" i="3"/>
  <c r="AW1724" i="3"/>
  <c r="AW1756" i="3"/>
  <c r="AW1788" i="3"/>
  <c r="AW1820" i="3"/>
  <c r="AW1852" i="3"/>
  <c r="AW1884" i="3"/>
  <c r="AW1916" i="3"/>
  <c r="AW1948" i="3"/>
  <c r="AW1217" i="3"/>
  <c r="AW1317" i="3"/>
  <c r="AW1545" i="3"/>
  <c r="AW1701" i="3"/>
  <c r="AW1909" i="3"/>
  <c r="AW1165" i="3"/>
  <c r="AW1289" i="3"/>
  <c r="AW1361" i="3"/>
  <c r="AW1553" i="3"/>
  <c r="AW1665" i="3"/>
  <c r="AW1761" i="3"/>
  <c r="AW1929" i="3"/>
  <c r="AW1978" i="3"/>
  <c r="AW1131" i="3"/>
  <c r="AW1223" i="3"/>
  <c r="AW1303" i="3"/>
  <c r="AW1087" i="3"/>
  <c r="AW1183" i="3"/>
  <c r="BE102" i="3"/>
  <c r="BE134" i="3"/>
  <c r="BE166" i="3"/>
  <c r="BE198" i="3"/>
  <c r="BE230" i="3"/>
  <c r="BE262" i="3"/>
  <c r="BE294" i="3"/>
  <c r="BE326" i="3"/>
  <c r="BE358" i="3"/>
  <c r="AW231" i="3"/>
  <c r="AW599" i="3"/>
  <c r="AW983" i="3"/>
  <c r="AW316" i="3"/>
  <c r="AW1202" i="3"/>
  <c r="AW1586" i="3"/>
  <c r="AW624" i="3"/>
  <c r="AW992" i="3"/>
  <c r="AW1408" i="3"/>
  <c r="AW1568" i="3"/>
  <c r="AW1712" i="3"/>
  <c r="AW1840" i="3"/>
  <c r="AW1209" i="3"/>
  <c r="AW1773" i="3"/>
  <c r="AW1353" i="3"/>
  <c r="AW1921" i="3"/>
  <c r="AW1295" i="3"/>
  <c r="BH26" i="3"/>
  <c r="BH154" i="3"/>
  <c r="BH282" i="3"/>
  <c r="BH410" i="3"/>
  <c r="AW342" i="3"/>
  <c r="AW598" i="3"/>
  <c r="AW1046" i="3"/>
  <c r="AW279" i="3"/>
  <c r="AW663" i="3"/>
  <c r="AW1071" i="3"/>
  <c r="AW388" i="3"/>
  <c r="AW1266" i="3"/>
  <c r="AW1634" i="3"/>
  <c r="AW664" i="3"/>
  <c r="AW1056" i="3"/>
  <c r="AW1424" i="3"/>
  <c r="AW434" i="3"/>
  <c r="AW938" i="3"/>
  <c r="AW741" i="3"/>
  <c r="AW1341" i="3"/>
  <c r="AW1083" i="3"/>
  <c r="AW1363" i="3"/>
  <c r="AW1495" i="3"/>
  <c r="AW1631" i="3"/>
  <c r="AW1759" i="3"/>
  <c r="AW1887" i="3"/>
  <c r="AW25" i="3"/>
  <c r="AW826" i="3"/>
  <c r="AW143" i="3"/>
  <c r="AW511" i="3"/>
  <c r="AW879" i="3"/>
  <c r="AW196" i="3"/>
  <c r="AW596" i="3"/>
  <c r="AW1482" i="3"/>
  <c r="AW1866" i="3"/>
  <c r="AW904" i="3"/>
  <c r="AW1272" i="3"/>
  <c r="AW262" i="3"/>
  <c r="AW782" i="3"/>
  <c r="AW597" i="3"/>
  <c r="AW1109" i="3"/>
  <c r="AW1933" i="3"/>
  <c r="AW246" i="3"/>
  <c r="AW502" i="3"/>
  <c r="AW758" i="3"/>
  <c r="AW998" i="3"/>
  <c r="AW155" i="3"/>
  <c r="AW387" i="3"/>
  <c r="AW110" i="3"/>
  <c r="AW366" i="3"/>
  <c r="AW622" i="3"/>
  <c r="AW878" i="3"/>
  <c r="AW1968" i="3"/>
  <c r="AW685" i="3"/>
  <c r="AW941" i="3"/>
  <c r="AW1257" i="3"/>
  <c r="AW1645" i="3"/>
  <c r="AW10" i="3"/>
  <c r="AW1359" i="3"/>
  <c r="AW1491" i="3"/>
  <c r="AW1619" i="3"/>
  <c r="AW1747" i="3"/>
  <c r="AW1875" i="3"/>
  <c r="AW2007" i="3"/>
  <c r="AW133" i="3"/>
  <c r="AW261" i="3"/>
  <c r="AW393" i="3"/>
  <c r="AW525" i="3"/>
  <c r="AW777" i="3"/>
  <c r="AW1033" i="3"/>
  <c r="AW1457" i="3"/>
  <c r="AW1953" i="3"/>
  <c r="BH474" i="3"/>
  <c r="BH602" i="3"/>
  <c r="BH730" i="3"/>
  <c r="BH35" i="3"/>
  <c r="BH99" i="3"/>
  <c r="AW177" i="3"/>
  <c r="AW305" i="3"/>
  <c r="AW437" i="3"/>
  <c r="AW609" i="3"/>
  <c r="AW873" i="3"/>
  <c r="AW1121" i="3"/>
  <c r="AW1709" i="3"/>
  <c r="BH54" i="3"/>
  <c r="BH182" i="3"/>
  <c r="BH310" i="3"/>
  <c r="BH438" i="3"/>
  <c r="BH566" i="3"/>
  <c r="BH694" i="3"/>
  <c r="BE267" i="3"/>
  <c r="BE395" i="3"/>
  <c r="BE523" i="3"/>
  <c r="BH659" i="3"/>
  <c r="BH795" i="3"/>
  <c r="BH923" i="3"/>
  <c r="BH1051" i="3"/>
  <c r="BH1179" i="3"/>
  <c r="BE93" i="3"/>
  <c r="BH233" i="3"/>
  <c r="BE353" i="3"/>
  <c r="BE489" i="3"/>
  <c r="BE625" i="3"/>
  <c r="BH753" i="3"/>
  <c r="BH817" i="3"/>
  <c r="BH881" i="3"/>
  <c r="BH945" i="3"/>
  <c r="BH1009" i="3"/>
  <c r="BH1073" i="3"/>
  <c r="BH1137" i="3"/>
  <c r="BH1201" i="3"/>
  <c r="BH1265" i="3"/>
  <c r="BH1329" i="3"/>
  <c r="BH1393" i="3"/>
  <c r="BH1457" i="3"/>
  <c r="BH1521" i="3"/>
  <c r="BH1585" i="3"/>
  <c r="BH1649" i="3"/>
  <c r="BH1713" i="3"/>
  <c r="AW147" i="3"/>
  <c r="AW435" i="3"/>
  <c r="AW611" i="3"/>
  <c r="AW739" i="3"/>
  <c r="AW867" i="3"/>
  <c r="AW995" i="3"/>
  <c r="AW64" i="3"/>
  <c r="AW192" i="3"/>
  <c r="AW320" i="3"/>
  <c r="AW448" i="3"/>
  <c r="AW576" i="3"/>
  <c r="AW1198" i="3"/>
  <c r="AW1326" i="3"/>
  <c r="AW1454" i="3"/>
  <c r="AW1534" i="3"/>
  <c r="AW1598" i="3"/>
  <c r="AW1662" i="3"/>
  <c r="AW1726" i="3"/>
  <c r="AW1790" i="3"/>
  <c r="AW1854" i="3"/>
  <c r="AW1918" i="3"/>
  <c r="AW628" i="3"/>
  <c r="AW692" i="3"/>
  <c r="AW756" i="3"/>
  <c r="AW820" i="3"/>
  <c r="AW884" i="3"/>
  <c r="AW948" i="3"/>
  <c r="AW1012" i="3"/>
  <c r="AW1076" i="3"/>
  <c r="AW1140" i="3"/>
  <c r="AW1204" i="3"/>
  <c r="AW1268" i="3"/>
  <c r="AW1332" i="3"/>
  <c r="AW1396" i="3"/>
  <c r="AW1460" i="3"/>
  <c r="AW1524" i="3"/>
  <c r="AW1588" i="3"/>
  <c r="AW1652" i="3"/>
  <c r="AW1716" i="3"/>
  <c r="AW1780" i="3"/>
  <c r="AW1844" i="3"/>
  <c r="AW1908" i="3"/>
  <c r="AW1197" i="3"/>
  <c r="AW1517" i="3"/>
  <c r="AW1885" i="3"/>
  <c r="AW1273" i="3"/>
  <c r="AW1469" i="3"/>
  <c r="AW1741" i="3"/>
  <c r="AW2009" i="3"/>
  <c r="AW1203" i="3"/>
  <c r="AW2002" i="3"/>
  <c r="BH94" i="3"/>
  <c r="BH158" i="3"/>
  <c r="BH222" i="3"/>
  <c r="BH286" i="3"/>
  <c r="BH350" i="3"/>
  <c r="BE390" i="3"/>
  <c r="BE422" i="3"/>
  <c r="BE454" i="3"/>
  <c r="BE486" i="3"/>
  <c r="BE518" i="3"/>
  <c r="BE550" i="3"/>
  <c r="BE582" i="3"/>
  <c r="BE614" i="3"/>
  <c r="BE646" i="3"/>
  <c r="BE678" i="3"/>
  <c r="BE710" i="3"/>
  <c r="BE742" i="3"/>
  <c r="BE227" i="3"/>
  <c r="BE259" i="3"/>
  <c r="BE291" i="3"/>
  <c r="BE323" i="3"/>
  <c r="BE355" i="3"/>
  <c r="BE387" i="3"/>
  <c r="BE419" i="3"/>
  <c r="BE451" i="3"/>
  <c r="BE483" i="3"/>
  <c r="BE515" i="3"/>
  <c r="BE547" i="3"/>
  <c r="BE579" i="3"/>
  <c r="BH615" i="3"/>
  <c r="BE647" i="3"/>
  <c r="BH691" i="3"/>
  <c r="BE723" i="3"/>
  <c r="BE763" i="3"/>
  <c r="BE795" i="3"/>
  <c r="BE827" i="3"/>
  <c r="BE859" i="3"/>
  <c r="BE891" i="3"/>
  <c r="BE923" i="3"/>
  <c r="BE955" i="3"/>
  <c r="BE987" i="3"/>
  <c r="BE1019" i="3"/>
  <c r="BE1051" i="3"/>
  <c r="BE1083" i="3"/>
  <c r="BE1115" i="3"/>
  <c r="BE1147" i="3"/>
  <c r="BE1179" i="3"/>
  <c r="BE914" i="3"/>
  <c r="BE1790" i="3"/>
  <c r="BH85" i="3"/>
  <c r="BH101" i="3"/>
  <c r="BH117" i="3"/>
  <c r="BH133" i="3"/>
  <c r="BE165" i="3"/>
  <c r="BE221" i="3"/>
  <c r="BE241" i="3"/>
  <c r="BE265" i="3"/>
  <c r="BH345" i="3"/>
  <c r="BH361" i="3"/>
  <c r="BH377" i="3"/>
  <c r="BE417" i="3"/>
  <c r="BH477" i="3"/>
  <c r="BH493" i="3"/>
  <c r="BE517" i="3"/>
  <c r="BE553" i="3"/>
  <c r="BH605" i="3"/>
  <c r="BH621" i="3"/>
  <c r="BH637" i="3"/>
  <c r="BH653" i="3"/>
  <c r="BE737" i="3"/>
  <c r="BE753" i="3"/>
  <c r="BE769" i="3"/>
  <c r="BE785" i="3"/>
  <c r="BE801" i="3"/>
  <c r="BE817" i="3"/>
  <c r="BE833" i="3"/>
  <c r="BE849" i="3"/>
  <c r="BE865" i="3"/>
  <c r="BE881" i="3"/>
  <c r="BE897" i="3"/>
  <c r="BE913" i="3"/>
  <c r="BE929" i="3"/>
  <c r="BE945" i="3"/>
  <c r="BE961" i="3"/>
  <c r="BE977" i="3"/>
  <c r="BE993" i="3"/>
  <c r="BE1009" i="3"/>
  <c r="BE1025" i="3"/>
  <c r="BE1041" i="3"/>
  <c r="BE1057" i="3"/>
  <c r="BE1073" i="3"/>
  <c r="BE1089" i="3"/>
  <c r="BE1105" i="3"/>
  <c r="BE1121" i="3"/>
  <c r="BE1137" i="3"/>
  <c r="BE1153" i="3"/>
  <c r="BE1169" i="3"/>
  <c r="BE1185" i="3"/>
  <c r="BE1201" i="3"/>
  <c r="BE1217" i="3"/>
  <c r="BE1233" i="3"/>
  <c r="BE1249" i="3"/>
  <c r="BE1265" i="3"/>
  <c r="BE1281" i="3"/>
  <c r="BE1297" i="3"/>
  <c r="BE1313" i="3"/>
  <c r="BE1329" i="3"/>
  <c r="BE1345" i="3"/>
  <c r="BE1361" i="3"/>
  <c r="BE1377" i="3"/>
  <c r="BE1393" i="3"/>
  <c r="BE1409" i="3"/>
  <c r="BE1425" i="3"/>
  <c r="BE1441" i="3"/>
  <c r="BE1457" i="3"/>
  <c r="BE1473" i="3"/>
  <c r="BE1489" i="3"/>
  <c r="BE1505" i="3"/>
  <c r="BE1521" i="3"/>
  <c r="BE1537" i="3"/>
  <c r="BE1553" i="3"/>
  <c r="BE1569" i="3"/>
  <c r="BE1585" i="3"/>
  <c r="BE1601" i="3"/>
  <c r="BE1617" i="3"/>
  <c r="BE1633" i="3"/>
  <c r="BE1649" i="3"/>
  <c r="BE1665" i="3"/>
  <c r="BE1681" i="3"/>
  <c r="BE1697" i="3"/>
  <c r="BE1713" i="3"/>
  <c r="BE1729" i="3"/>
  <c r="BE1745" i="3"/>
  <c r="BE1761" i="3"/>
  <c r="BE1777" i="3"/>
  <c r="BE1793" i="3"/>
  <c r="BE1809" i="3"/>
  <c r="BE1825" i="3"/>
  <c r="BE1841" i="3"/>
  <c r="BE1857" i="3"/>
  <c r="BE1873" i="3"/>
  <c r="BE1889" i="3"/>
  <c r="BE1905" i="3"/>
  <c r="BE1921" i="3"/>
  <c r="BH107" i="3"/>
  <c r="BH123" i="3"/>
  <c r="BH139" i="3"/>
  <c r="BH155" i="3"/>
  <c r="BH171" i="3"/>
  <c r="BH187" i="3"/>
  <c r="BH203" i="3"/>
  <c r="BE223" i="3"/>
  <c r="BE255" i="3"/>
  <c r="BE287" i="3"/>
  <c r="BE319" i="3"/>
  <c r="BE351" i="3"/>
  <c r="BE383" i="3"/>
  <c r="BE415" i="3"/>
  <c r="BE447" i="3"/>
  <c r="BE479" i="3"/>
  <c r="BE511" i="3"/>
  <c r="BE543" i="3"/>
  <c r="BE575" i="3"/>
  <c r="BH611" i="3"/>
  <c r="BE643" i="3"/>
  <c r="BE683" i="3"/>
  <c r="BH715" i="3"/>
  <c r="BH751" i="3"/>
  <c r="BH783" i="3"/>
  <c r="BH815" i="3"/>
  <c r="BH847" i="3"/>
  <c r="BH879" i="3"/>
  <c r="BH911" i="3"/>
  <c r="BH943" i="3"/>
  <c r="BH975" i="3"/>
  <c r="BH1007" i="3"/>
  <c r="BH1039" i="3"/>
  <c r="BH1071" i="3"/>
  <c r="BH1103" i="3"/>
  <c r="BH1135" i="3"/>
  <c r="BH1167" i="3"/>
  <c r="BE509" i="3"/>
  <c r="BE1694" i="3"/>
  <c r="BH25" i="3"/>
  <c r="BH41" i="3"/>
  <c r="BH57" i="3"/>
  <c r="BH73" i="3"/>
  <c r="BE117" i="3"/>
  <c r="BE161" i="3"/>
  <c r="BE185" i="3"/>
  <c r="BE205" i="3"/>
  <c r="BH285" i="3"/>
  <c r="BH301" i="3"/>
  <c r="BH317" i="3"/>
  <c r="BH333" i="3"/>
  <c r="BE373" i="3"/>
  <c r="BE409" i="3"/>
  <c r="BH457" i="3"/>
  <c r="BH473" i="3"/>
  <c r="BH1761" i="3"/>
  <c r="BH1777" i="3"/>
  <c r="BH1793" i="3"/>
  <c r="BH1809" i="3"/>
  <c r="BH1825" i="3"/>
  <c r="BH1841" i="3"/>
  <c r="BH1857" i="3"/>
  <c r="BH1873" i="3"/>
  <c r="BH1889" i="3"/>
  <c r="BH1905" i="3"/>
  <c r="BH1921" i="3"/>
  <c r="BH1937" i="3"/>
  <c r="BH1953" i="3"/>
  <c r="BH1969" i="3"/>
  <c r="BH1985" i="3"/>
  <c r="BH2001" i="3"/>
  <c r="BE994" i="3"/>
  <c r="BE1830" i="3"/>
  <c r="BE830" i="3"/>
  <c r="BH862" i="3"/>
  <c r="BH898" i="3"/>
  <c r="BH938" i="3"/>
  <c r="BE970" i="3"/>
  <c r="BH1014" i="3"/>
  <c r="BE1046" i="3"/>
  <c r="BE1086" i="3"/>
  <c r="BH1118" i="3"/>
  <c r="BH1154" i="3"/>
  <c r="BH1194" i="3"/>
  <c r="BE1226" i="3"/>
  <c r="BH1270" i="3"/>
  <c r="BE1302" i="3"/>
  <c r="BE1342" i="3"/>
  <c r="BH1374" i="3"/>
  <c r="BH1410" i="3"/>
  <c r="BH1450" i="3"/>
  <c r="BE1482" i="3"/>
  <c r="BH1526" i="3"/>
  <c r="BE1558" i="3"/>
  <c r="BE1598" i="3"/>
  <c r="BH1630" i="3"/>
  <c r="BH1674" i="3"/>
  <c r="BE1722" i="3"/>
  <c r="BH1758" i="3"/>
  <c r="BH1802" i="3"/>
  <c r="BE1850" i="3"/>
  <c r="BH1886" i="3"/>
  <c r="BH1930" i="3"/>
  <c r="BE1978" i="3"/>
  <c r="BE20" i="3"/>
  <c r="BE36" i="3"/>
  <c r="BE52" i="3"/>
  <c r="BE68" i="3"/>
  <c r="BE84" i="3"/>
  <c r="BE112" i="3"/>
  <c r="BE140" i="3"/>
  <c r="BE176" i="3"/>
  <c r="BE204" i="3"/>
  <c r="BE268" i="3"/>
  <c r="BE508" i="3"/>
  <c r="BE536" i="3"/>
  <c r="BH588" i="3"/>
  <c r="BH620" i="3"/>
  <c r="BH656" i="3"/>
  <c r="BH684" i="3"/>
  <c r="BE1644" i="3"/>
  <c r="BE1676" i="3"/>
  <c r="BE1708" i="3"/>
  <c r="BE1772" i="3"/>
  <c r="BE1804" i="3"/>
  <c r="BE1964" i="3"/>
  <c r="BE1996" i="3"/>
  <c r="BH1207" i="3"/>
  <c r="BH1223" i="3"/>
  <c r="BH1239" i="3"/>
  <c r="BH1255" i="3"/>
  <c r="BH1271" i="3"/>
  <c r="BH1287" i="3"/>
  <c r="BH1303" i="3"/>
  <c r="BH1319" i="3"/>
  <c r="BH1335" i="3"/>
  <c r="BH1351" i="3"/>
  <c r="BH1367" i="3"/>
  <c r="BH1383" i="3"/>
  <c r="BH1399" i="3"/>
  <c r="BH1415" i="3"/>
  <c r="BH1431" i="3"/>
  <c r="BH1447" i="3"/>
  <c r="BH1463" i="3"/>
  <c r="BH1479" i="3"/>
  <c r="BH1495" i="3"/>
  <c r="BH1511" i="3"/>
  <c r="BH1527" i="3"/>
  <c r="BH1543" i="3"/>
  <c r="BH1559" i="3"/>
  <c r="BH1575" i="3"/>
  <c r="BH1591" i="3"/>
  <c r="BH1607" i="3"/>
  <c r="BH1623" i="3"/>
  <c r="BH1639" i="3"/>
  <c r="BH1655" i="3"/>
  <c r="BH1671" i="3"/>
  <c r="BH1687" i="3"/>
  <c r="BH1703" i="3"/>
  <c r="BH1719" i="3"/>
  <c r="BH1735" i="3"/>
  <c r="BH1751" i="3"/>
  <c r="BH1767" i="3"/>
  <c r="BH1783" i="3"/>
  <c r="BH1799" i="3"/>
  <c r="BH1815" i="3"/>
  <c r="BH1831" i="3"/>
  <c r="BH1847" i="3"/>
  <c r="BH1863" i="3"/>
  <c r="BH1879" i="3"/>
  <c r="BH1895" i="3"/>
  <c r="BH1911" i="3"/>
  <c r="BH1927" i="3"/>
  <c r="BH1943" i="3"/>
  <c r="BH1959" i="3"/>
  <c r="BH1975" i="3"/>
  <c r="BH1991" i="3"/>
  <c r="BH2007" i="3"/>
  <c r="BH116" i="3"/>
  <c r="BH152" i="3"/>
  <c r="AW1239" i="3"/>
  <c r="BH18" i="3"/>
  <c r="BH50" i="3"/>
  <c r="BH82" i="3"/>
  <c r="BH114" i="3"/>
  <c r="BH146" i="3"/>
  <c r="BH178" i="3"/>
  <c r="BH210" i="3"/>
  <c r="BH242" i="3"/>
  <c r="BH274" i="3"/>
  <c r="BH306" i="3"/>
  <c r="BH338" i="3"/>
  <c r="BH370" i="3"/>
  <c r="BH402" i="3"/>
  <c r="BH434" i="3"/>
  <c r="BH466" i="3"/>
  <c r="BH498" i="3"/>
  <c r="BH530" i="3"/>
  <c r="BH562" i="3"/>
  <c r="BH594" i="3"/>
  <c r="BH626" i="3"/>
  <c r="BH658" i="3"/>
  <c r="BH690" i="3"/>
  <c r="BH722" i="3"/>
  <c r="BH754" i="3"/>
  <c r="BH782" i="3"/>
  <c r="BE15" i="3"/>
  <c r="BE31" i="3"/>
  <c r="BE47" i="3"/>
  <c r="BE63" i="3"/>
  <c r="BE79" i="3"/>
  <c r="BE95" i="3"/>
  <c r="BE111" i="3"/>
  <c r="BE127" i="3"/>
  <c r="BE143" i="3"/>
  <c r="BE159" i="3"/>
  <c r="BE175" i="3"/>
  <c r="BE191" i="3"/>
  <c r="BE207" i="3"/>
  <c r="BE231" i="3"/>
  <c r="BE263" i="3"/>
  <c r="BE295" i="3"/>
  <c r="BE327" i="3"/>
  <c r="BE359" i="3"/>
  <c r="BE391" i="3"/>
  <c r="BE423" i="3"/>
  <c r="BE455" i="3"/>
  <c r="BE487" i="3"/>
  <c r="BE519" i="3"/>
  <c r="BE551" i="3"/>
  <c r="BE583" i="3"/>
  <c r="BH619" i="3"/>
  <c r="BH655" i="3"/>
  <c r="BH695" i="3"/>
  <c r="BE727" i="3"/>
  <c r="BE767" i="3"/>
  <c r="BE799" i="3"/>
  <c r="BE831" i="3"/>
  <c r="BE863" i="3"/>
  <c r="BE895" i="3"/>
  <c r="BE927" i="3"/>
  <c r="BE959" i="3"/>
  <c r="BE991" i="3"/>
  <c r="BE1023" i="3"/>
  <c r="BE1055" i="3"/>
  <c r="BE1087" i="3"/>
  <c r="BE1119" i="3"/>
  <c r="BE1151" i="3"/>
  <c r="BE1183" i="3"/>
  <c r="BE1106" i="3"/>
  <c r="BE1886" i="3"/>
  <c r="BE41" i="3"/>
  <c r="BE61" i="3"/>
  <c r="BE81" i="3"/>
  <c r="BH161" i="3"/>
  <c r="BH177" i="3"/>
  <c r="BH193" i="3"/>
  <c r="BH209" i="3"/>
  <c r="BE281" i="3"/>
  <c r="BE301" i="3"/>
  <c r="BE321" i="3"/>
  <c r="BH381" i="3"/>
  <c r="BH397" i="3"/>
  <c r="BE421" i="3"/>
  <c r="BE457" i="3"/>
  <c r="BH513" i="3"/>
  <c r="BE1945" i="3"/>
  <c r="BE1961" i="3"/>
  <c r="BE1977" i="3"/>
  <c r="BE1993" i="3"/>
  <c r="BE2009" i="3"/>
  <c r="BE1378" i="3"/>
  <c r="BE810" i="3"/>
  <c r="BH854" i="3"/>
  <c r="BE886" i="3"/>
  <c r="BE926" i="3"/>
  <c r="BH958" i="3"/>
  <c r="BH994" i="3"/>
  <c r="BH1034" i="3"/>
  <c r="BE1066" i="3"/>
  <c r="BH1110" i="3"/>
  <c r="BE1142" i="3"/>
  <c r="BE1182" i="3"/>
  <c r="BH1214" i="3"/>
  <c r="BH1250" i="3"/>
  <c r="BH1290" i="3"/>
  <c r="BE1322" i="3"/>
  <c r="BH1366" i="3"/>
  <c r="BE1398" i="3"/>
  <c r="BE1438" i="3"/>
  <c r="BH1470" i="3"/>
  <c r="BH1506" i="3"/>
  <c r="BH1546" i="3"/>
  <c r="BE1578" i="3"/>
  <c r="BH1622" i="3"/>
  <c r="BH1646" i="3"/>
  <c r="BH1690" i="3"/>
  <c r="BE1738" i="3"/>
  <c r="BH1774" i="3"/>
  <c r="BH1818" i="3"/>
  <c r="BE1866" i="3"/>
  <c r="BH1902" i="3"/>
  <c r="BH1946" i="3"/>
  <c r="BE1994" i="3"/>
  <c r="BH20" i="3"/>
  <c r="BH36" i="3"/>
  <c r="BH52" i="3"/>
  <c r="BH68" i="3"/>
  <c r="BH84" i="3"/>
  <c r="BH112" i="3"/>
  <c r="BH140" i="3"/>
  <c r="BH176" i="3"/>
  <c r="BH204" i="3"/>
  <c r="BH268" i="3"/>
  <c r="BH508" i="3"/>
  <c r="BH536" i="3"/>
  <c r="BE588" i="3"/>
  <c r="BE632" i="3"/>
  <c r="BE664" i="3"/>
  <c r="BE692" i="3"/>
  <c r="BE1207" i="3"/>
  <c r="BE1223" i="3"/>
  <c r="BE1239" i="3"/>
  <c r="BE1255" i="3"/>
  <c r="BE1271" i="3"/>
  <c r="BE1287" i="3"/>
  <c r="BE1303" i="3"/>
  <c r="BE1319" i="3"/>
  <c r="BE1335" i="3"/>
  <c r="BE1351" i="3"/>
  <c r="BE1367" i="3"/>
  <c r="BE1383" i="3"/>
  <c r="BE1399" i="3"/>
  <c r="BE1415" i="3"/>
  <c r="BE1431" i="3"/>
  <c r="BE1447" i="3"/>
  <c r="BE1463" i="3"/>
  <c r="BE1479" i="3"/>
  <c r="BE1495" i="3"/>
  <c r="BE1511" i="3"/>
  <c r="BE1527" i="3"/>
  <c r="BE1543" i="3"/>
  <c r="BE1559" i="3"/>
  <c r="BE1575" i="3"/>
  <c r="BE1591" i="3"/>
  <c r="BE1607" i="3"/>
  <c r="BE1623" i="3"/>
  <c r="BE1639" i="3"/>
  <c r="BE1655" i="3"/>
  <c r="BE1671" i="3"/>
  <c r="BE1687" i="3"/>
  <c r="BE521" i="3"/>
  <c r="BH577" i="3"/>
  <c r="BH593" i="3"/>
  <c r="BE677" i="3"/>
  <c r="BE693" i="3"/>
  <c r="BE709" i="3"/>
  <c r="BE725" i="3"/>
  <c r="BE1670" i="3"/>
  <c r="BH814" i="3"/>
  <c r="BH850" i="3"/>
  <c r="BH890" i="3"/>
  <c r="BE922" i="3"/>
  <c r="BH966" i="3"/>
  <c r="BE998" i="3"/>
  <c r="BE1038" i="3"/>
  <c r="BH1070" i="3"/>
  <c r="BH1106" i="3"/>
  <c r="BH1146" i="3"/>
  <c r="BE1178" i="3"/>
  <c r="BH1222" i="3"/>
  <c r="BE1254" i="3"/>
  <c r="BE1294" i="3"/>
  <c r="BH1326" i="3"/>
  <c r="BH208" i="3"/>
  <c r="BH240" i="3"/>
  <c r="BH272" i="3"/>
  <c r="BE352" i="3"/>
  <c r="BE420" i="3"/>
  <c r="BE484" i="3"/>
  <c r="BE668" i="3"/>
  <c r="BE704" i="3"/>
  <c r="BE740" i="3"/>
  <c r="BE772" i="3"/>
  <c r="BE808" i="3"/>
  <c r="BE832" i="3"/>
  <c r="BE860" i="3"/>
  <c r="BE900" i="3"/>
  <c r="BE928" i="3"/>
  <c r="BE960" i="3"/>
  <c r="BE992" i="3"/>
  <c r="BE1032" i="3"/>
  <c r="BE1072" i="3"/>
  <c r="BE1104" i="3"/>
  <c r="BE1136" i="3"/>
  <c r="BE1168" i="3"/>
  <c r="BE1200" i="3"/>
  <c r="BE1232" i="3"/>
  <c r="BE1272" i="3"/>
  <c r="BH525" i="3"/>
  <c r="BE549" i="3"/>
  <c r="BE581" i="3"/>
  <c r="BE597" i="3"/>
  <c r="BH677" i="3"/>
  <c r="BH693" i="3"/>
  <c r="BH709" i="3"/>
  <c r="BH725" i="3"/>
  <c r="BE1570" i="3"/>
  <c r="BH806" i="3"/>
  <c r="BE838" i="3"/>
  <c r="BE878" i="3"/>
  <c r="BH910" i="3"/>
  <c r="BH946" i="3"/>
  <c r="BH986" i="3"/>
  <c r="BE1018" i="3"/>
  <c r="BH1062" i="3"/>
  <c r="BE1094" i="3"/>
  <c r="BE1134" i="3"/>
  <c r="BH1166" i="3"/>
  <c r="BH1202" i="3"/>
  <c r="BH1242" i="3"/>
  <c r="BE1274" i="3"/>
  <c r="BH1318" i="3"/>
  <c r="BE1350" i="3"/>
  <c r="BE1390" i="3"/>
  <c r="BH1422" i="3"/>
  <c r="BH1458" i="3"/>
  <c r="BH1498" i="3"/>
  <c r="BE1530" i="3"/>
  <c r="BH1574" i="3"/>
  <c r="BE1606" i="3"/>
  <c r="BH1650" i="3"/>
  <c r="BE1698" i="3"/>
  <c r="BH1734" i="3"/>
  <c r="BH1778" i="3"/>
  <c r="BE1826" i="3"/>
  <c r="BH1862" i="3"/>
  <c r="BH1906" i="3"/>
  <c r="BE1954" i="3"/>
  <c r="BH1990" i="3"/>
  <c r="BE252" i="3"/>
  <c r="BH296" i="3"/>
  <c r="BE336" i="3"/>
  <c r="BE368" i="3"/>
  <c r="BE400" i="3"/>
  <c r="BE436" i="3"/>
  <c r="BE464" i="3"/>
  <c r="BE496" i="3"/>
  <c r="BE716" i="3"/>
  <c r="BE752" i="3"/>
  <c r="BE780" i="3"/>
  <c r="BE816" i="3"/>
  <c r="BE852" i="3"/>
  <c r="BE884" i="3"/>
  <c r="BE916" i="3"/>
  <c r="BE944" i="3"/>
  <c r="BE980" i="3"/>
  <c r="BE1008" i="3"/>
  <c r="BE1036" i="3"/>
  <c r="BE1060" i="3"/>
  <c r="BE1088" i="3"/>
  <c r="BE1120" i="3"/>
  <c r="BE1156" i="3"/>
  <c r="BE1184" i="3"/>
  <c r="BE1220" i="3"/>
  <c r="BE1248" i="3"/>
  <c r="BE1276" i="3"/>
  <c r="BE1308" i="3"/>
  <c r="BE1336" i="3"/>
  <c r="BE1364" i="3"/>
  <c r="BE1396" i="3"/>
  <c r="BE1428" i="3"/>
  <c r="BE1468" i="3"/>
  <c r="BE1500" i="3"/>
  <c r="BE1536" i="3"/>
  <c r="BE1568" i="3"/>
  <c r="BE1596" i="3"/>
  <c r="BE1628" i="3"/>
  <c r="BE1744" i="3"/>
  <c r="BE1832" i="3"/>
  <c r="BE1864" i="3"/>
  <c r="BE1896" i="3"/>
  <c r="BE1928" i="3"/>
  <c r="BE328" i="3"/>
  <c r="BE396" i="3"/>
  <c r="BE460" i="3"/>
  <c r="BH504" i="3"/>
  <c r="BE552" i="3"/>
  <c r="BE584" i="3"/>
  <c r="BE616" i="3"/>
  <c r="BE962" i="3"/>
  <c r="BE1699" i="3"/>
  <c r="BE1715" i="3"/>
  <c r="BE1731" i="3"/>
  <c r="BE1747" i="3"/>
  <c r="BE1763" i="3"/>
  <c r="BE1779" i="3"/>
  <c r="BE1795" i="3"/>
  <c r="BE1811" i="3"/>
  <c r="BE1827" i="3"/>
  <c r="BE1843" i="3"/>
  <c r="BE1859" i="3"/>
  <c r="BE1875" i="3"/>
  <c r="BE1891" i="3"/>
  <c r="BE1907" i="3"/>
  <c r="BE1923" i="3"/>
  <c r="BE1939" i="3"/>
  <c r="BE1955" i="3"/>
  <c r="BE1971" i="3"/>
  <c r="BE1987" i="3"/>
  <c r="BE2003" i="3"/>
  <c r="BE108" i="3"/>
  <c r="BE144" i="3"/>
  <c r="BE172" i="3"/>
  <c r="BE208" i="3"/>
  <c r="BE240" i="3"/>
  <c r="BE272" i="3"/>
  <c r="BH352" i="3"/>
  <c r="BH420" i="3"/>
  <c r="BH484" i="3"/>
  <c r="BH652" i="3"/>
  <c r="BH688" i="3"/>
  <c r="BH720" i="3"/>
  <c r="BH756" i="3"/>
  <c r="BH792" i="3"/>
  <c r="BH820" i="3"/>
  <c r="BH848" i="3"/>
  <c r="BH880" i="3"/>
  <c r="BH912" i="3"/>
  <c r="BH948" i="3"/>
  <c r="BH976" i="3"/>
  <c r="BH1012" i="3"/>
  <c r="BH1056" i="3"/>
  <c r="BH1092" i="3"/>
  <c r="BH1124" i="3"/>
  <c r="BH1152" i="3"/>
  <c r="BH1188" i="3"/>
  <c r="BH1216" i="3"/>
  <c r="BH1252" i="3"/>
  <c r="BH1288" i="3"/>
  <c r="BH1324" i="3"/>
  <c r="BH1360" i="3"/>
  <c r="BH1392" i="3"/>
  <c r="BH1424" i="3"/>
  <c r="BH1460" i="3"/>
  <c r="BH1488" i="3"/>
  <c r="BH1516" i="3"/>
  <c r="BH1548" i="3"/>
  <c r="BH1580" i="3"/>
  <c r="BH1612" i="3"/>
  <c r="BH1648" i="3"/>
  <c r="BH1680" i="3"/>
  <c r="BH1712" i="3"/>
  <c r="BH1748" i="3"/>
  <c r="BH1776" i="3"/>
  <c r="BH1808" i="3"/>
  <c r="BH1836" i="3"/>
  <c r="BH1868" i="3"/>
  <c r="BH1900" i="3"/>
  <c r="BH1932" i="3"/>
  <c r="BH1960" i="3"/>
  <c r="BH1992" i="3"/>
  <c r="BE1282" i="3"/>
  <c r="BE1358" i="3"/>
  <c r="BH1390" i="3"/>
  <c r="BH1426" i="3"/>
  <c r="BH1466" i="3"/>
  <c r="BE1498" i="3"/>
  <c r="BH1542" i="3"/>
  <c r="BE1574" i="3"/>
  <c r="BE1614" i="3"/>
  <c r="BE1650" i="3"/>
  <c r="BH1686" i="3"/>
  <c r="BH1730" i="3"/>
  <c r="BE1778" i="3"/>
  <c r="BH1814" i="3"/>
  <c r="BH1858" i="3"/>
  <c r="BE1906" i="3"/>
  <c r="BH1942" i="3"/>
  <c r="BH1986" i="3"/>
  <c r="BE228" i="3"/>
  <c r="BE288" i="3"/>
  <c r="BH332" i="3"/>
  <c r="BH360" i="3"/>
  <c r="BH392" i="3"/>
  <c r="BH424" i="3"/>
  <c r="BH456" i="3"/>
  <c r="BH488" i="3"/>
  <c r="BH708" i="3"/>
  <c r="BH736" i="3"/>
  <c r="BH768" i="3"/>
  <c r="BH796" i="3"/>
  <c r="BH836" i="3"/>
  <c r="BH868" i="3"/>
  <c r="BH896" i="3"/>
  <c r="BH932" i="3"/>
  <c r="BH964" i="3"/>
  <c r="BH996" i="3"/>
  <c r="BH1024" i="3"/>
  <c r="BH1048" i="3"/>
  <c r="BH1076" i="3"/>
  <c r="BH1108" i="3"/>
  <c r="BH1140" i="3"/>
  <c r="BH1172" i="3"/>
  <c r="BH1204" i="3"/>
  <c r="BH1236" i="3"/>
  <c r="BH1264" i="3"/>
  <c r="BH1292" i="3"/>
  <c r="BH1320" i="3"/>
  <c r="BH1348" i="3"/>
  <c r="BH1384" i="3"/>
  <c r="BH1412" i="3"/>
  <c r="BH1444" i="3"/>
  <c r="BH1484" i="3"/>
  <c r="BH1520" i="3"/>
  <c r="BH1552" i="3"/>
  <c r="BH1584" i="3"/>
  <c r="BH1616" i="3"/>
  <c r="BH1644" i="3"/>
  <c r="BH1676" i="3"/>
  <c r="BH1708" i="3"/>
  <c r="BH1736" i="3"/>
  <c r="BH1772" i="3"/>
  <c r="BH1804" i="3"/>
  <c r="BH1840" i="3"/>
  <c r="BH1872" i="3"/>
  <c r="BH1904" i="3"/>
  <c r="BH1940" i="3"/>
  <c r="BH1972" i="3"/>
  <c r="BH2004" i="3"/>
  <c r="BH328" i="3"/>
  <c r="BH396" i="3"/>
  <c r="BH460" i="3"/>
  <c r="BE504" i="3"/>
  <c r="BH552" i="3"/>
  <c r="BH584" i="3"/>
  <c r="BH616" i="3"/>
  <c r="BE660" i="3"/>
  <c r="BE1756" i="3"/>
  <c r="BE1836" i="3"/>
  <c r="BE1868" i="3"/>
  <c r="BE1900" i="3"/>
  <c r="BE1932" i="3"/>
  <c r="BE1602" i="3"/>
  <c r="BE1304" i="3"/>
  <c r="BE1344" i="3"/>
  <c r="BE1372" i="3"/>
  <c r="BE1408" i="3"/>
  <c r="BE1440" i="3"/>
  <c r="BE1472" i="3"/>
  <c r="BE1504" i="3"/>
  <c r="BE1532" i="3"/>
  <c r="BE1564" i="3"/>
  <c r="BE1600" i="3"/>
  <c r="BE1632" i="3"/>
  <c r="BE1664" i="3"/>
  <c r="BE1696" i="3"/>
  <c r="BE1760" i="3"/>
  <c r="BE1792" i="3"/>
  <c r="BE1944" i="3"/>
  <c r="BE1976" i="3"/>
  <c r="BE2008" i="3"/>
  <c r="AW588" i="3"/>
  <c r="AW1882" i="3"/>
  <c r="AW1536" i="3"/>
  <c r="AW1936" i="3"/>
  <c r="AW1753" i="3"/>
  <c r="AW1287" i="3"/>
  <c r="BH378" i="3"/>
  <c r="AW926" i="3"/>
  <c r="AW583" i="3"/>
  <c r="AW1170" i="3"/>
  <c r="AW960" i="3"/>
  <c r="AW810" i="3"/>
  <c r="AW1331" i="3"/>
  <c r="AW1727" i="3"/>
  <c r="AW706" i="3"/>
  <c r="AW415" i="3"/>
  <c r="AW492" i="3"/>
  <c r="AW808" i="3"/>
  <c r="AW654" i="3"/>
  <c r="AW1737" i="3"/>
  <c r="AW438" i="3"/>
  <c r="AW99" i="3"/>
  <c r="AW302" i="3"/>
  <c r="AW1082" i="3"/>
  <c r="AW1133" i="3"/>
  <c r="AW1327" i="3"/>
  <c r="AW1715" i="3"/>
  <c r="AW101" i="3"/>
  <c r="AW489" i="3"/>
  <c r="AW1293" i="3"/>
  <c r="BH442" i="3"/>
  <c r="BH19" i="3"/>
  <c r="AW273" i="3"/>
  <c r="AW805" i="3"/>
  <c r="BH150" i="3"/>
  <c r="BH534" i="3"/>
  <c r="BE363" i="3"/>
  <c r="BE615" i="3"/>
  <c r="BH891" i="3"/>
  <c r="BE37" i="3"/>
  <c r="BE309" i="3"/>
  <c r="BE453" i="3"/>
  <c r="BH801" i="3"/>
  <c r="BH1057" i="3"/>
  <c r="BH1185" i="3"/>
  <c r="BH1377" i="3"/>
  <c r="BH1505" i="3"/>
  <c r="BH1697" i="3"/>
  <c r="AW707" i="3"/>
  <c r="AW32" i="3"/>
  <c r="AW416" i="3"/>
  <c r="AW1166" i="3"/>
  <c r="AW1518" i="3"/>
  <c r="AW1710" i="3"/>
  <c r="AW1902" i="3"/>
  <c r="AW740" i="3"/>
  <c r="AW868" i="3"/>
  <c r="AW996" i="3"/>
  <c r="AW1188" i="3"/>
  <c r="AW1380" i="3"/>
  <c r="AW1508" i="3"/>
  <c r="AW1700" i="3"/>
  <c r="AW1892" i="3"/>
  <c r="AW1721" i="3"/>
  <c r="AW1693" i="3"/>
  <c r="AW1155" i="3"/>
  <c r="BH142" i="3"/>
  <c r="BH334" i="3"/>
  <c r="BH446" i="3"/>
  <c r="BH542" i="3"/>
  <c r="BH606" i="3"/>
  <c r="BH702" i="3"/>
  <c r="BH251" i="3"/>
  <c r="BH347" i="3"/>
  <c r="BH443" i="3"/>
  <c r="BH507" i="3"/>
  <c r="BH603" i="3"/>
  <c r="BE711" i="3"/>
  <c r="BH819" i="3"/>
  <c r="BH883" i="3"/>
  <c r="BH979" i="3"/>
  <c r="BH1075" i="3"/>
  <c r="BH1171" i="3"/>
  <c r="BE17" i="3"/>
  <c r="BH113" i="3"/>
  <c r="BE217" i="3"/>
  <c r="BE257" i="3"/>
  <c r="BH357" i="3"/>
  <c r="BE405" i="3"/>
  <c r="BE441" i="3"/>
  <c r="BH505" i="3"/>
  <c r="BH601" i="3"/>
  <c r="BE781" i="3"/>
  <c r="BE829" i="3"/>
  <c r="BE861" i="3"/>
  <c r="BE909" i="3"/>
  <c r="BE957" i="3"/>
  <c r="BE1005" i="3"/>
  <c r="BE1053" i="3"/>
  <c r="BE1085" i="3"/>
  <c r="BE1133" i="3"/>
  <c r="BE1181" i="3"/>
  <c r="BE1213" i="3"/>
  <c r="BE1245" i="3"/>
  <c r="BE1309" i="3"/>
  <c r="BE1357" i="3"/>
  <c r="BE1405" i="3"/>
  <c r="BE1453" i="3"/>
  <c r="BE1469" i="3"/>
  <c r="BE1517" i="3"/>
  <c r="BE1581" i="3"/>
  <c r="BE1613" i="3"/>
  <c r="BE1677" i="3"/>
  <c r="BE1725" i="3"/>
  <c r="BE1757" i="3"/>
  <c r="BE1805" i="3"/>
  <c r="BE1853" i="3"/>
  <c r="BE1901" i="3"/>
  <c r="BH103" i="3"/>
  <c r="BH135" i="3"/>
  <c r="BH167" i="3"/>
  <c r="BH199" i="3"/>
  <c r="BH279" i="3"/>
  <c r="BH375" i="3"/>
  <c r="BH439" i="3"/>
  <c r="BH535" i="3"/>
  <c r="BE631" i="3"/>
  <c r="BE707" i="3"/>
  <c r="BE807" i="3"/>
  <c r="BE903" i="3"/>
  <c r="BE999" i="3"/>
  <c r="BE1095" i="3"/>
  <c r="BE1159" i="3"/>
  <c r="BH21" i="3"/>
  <c r="BH69" i="3"/>
  <c r="BE201" i="3"/>
  <c r="BH313" i="3"/>
  <c r="BE365" i="3"/>
  <c r="BH453" i="3"/>
  <c r="BH1773" i="3"/>
  <c r="BH1821" i="3"/>
  <c r="BH1869" i="3"/>
  <c r="BH1901" i="3"/>
  <c r="BH1949" i="3"/>
  <c r="BH1997" i="3"/>
  <c r="BH822" i="3"/>
  <c r="BH962" i="3"/>
  <c r="BH1078" i="3"/>
  <c r="BH1258" i="3"/>
  <c r="BH1334" i="3"/>
  <c r="BH1514" i="3"/>
  <c r="BE1622" i="3"/>
  <c r="BH1706" i="3"/>
  <c r="BE1882" i="3"/>
  <c r="BH1918" i="3"/>
  <c r="BE32" i="3"/>
  <c r="BE80" i="3"/>
  <c r="BE164" i="3"/>
  <c r="BH244" i="3"/>
  <c r="BH580" i="3"/>
  <c r="BE724" i="3"/>
  <c r="BE1668" i="3"/>
  <c r="BE1764" i="3"/>
  <c r="BH1203" i="3"/>
  <c r="BH1251" i="3"/>
  <c r="BH1299" i="3"/>
  <c r="BH1347" i="3"/>
  <c r="BH1379" i="3"/>
  <c r="BH1427" i="3"/>
  <c r="BH1475" i="3"/>
  <c r="BH1523" i="3"/>
  <c r="BH1571" i="3"/>
  <c r="BH1603" i="3"/>
  <c r="BH1651" i="3"/>
  <c r="BH1699" i="3"/>
  <c r="BH1747" i="3"/>
  <c r="BH1795" i="3"/>
  <c r="BH1859" i="3"/>
  <c r="BH1907" i="3"/>
  <c r="BH1939" i="3"/>
  <c r="BH1987" i="3"/>
  <c r="BH144" i="3"/>
  <c r="BE42" i="3"/>
  <c r="BE106" i="3"/>
  <c r="BE202" i="3"/>
  <c r="BE298" i="3"/>
  <c r="BE330" i="3"/>
  <c r="BE426" i="3"/>
  <c r="BE522" i="3"/>
  <c r="BE618" i="3"/>
  <c r="BE682" i="3"/>
  <c r="BH774" i="3"/>
  <c r="BE59" i="3"/>
  <c r="BE107" i="3"/>
  <c r="BE155" i="3"/>
  <c r="BE203" i="3"/>
  <c r="BH255" i="3"/>
  <c r="BH351" i="3"/>
  <c r="BH447" i="3"/>
  <c r="BH543" i="3"/>
  <c r="BE611" i="3"/>
  <c r="BH683" i="3"/>
  <c r="BH791" i="3"/>
  <c r="BH887" i="3"/>
  <c r="BH983" i="3"/>
  <c r="BH1079" i="3"/>
  <c r="BH1143" i="3"/>
  <c r="BE33" i="3"/>
  <c r="BH157" i="3"/>
  <c r="BH205" i="3"/>
  <c r="BE297" i="3"/>
  <c r="BH393" i="3"/>
  <c r="BH509" i="3"/>
  <c r="BE1989" i="3"/>
  <c r="BE1122" i="3"/>
  <c r="BE874" i="3"/>
  <c r="BE950" i="3"/>
  <c r="BH1022" i="3"/>
  <c r="BE1130" i="3"/>
  <c r="BE1206" i="3"/>
  <c r="BH1278" i="3"/>
  <c r="BE1386" i="3"/>
  <c r="BE1462" i="3"/>
  <c r="BH1534" i="3"/>
  <c r="BE1642" i="3"/>
  <c r="BH1722" i="3"/>
  <c r="BH1850" i="3"/>
  <c r="BH1978" i="3"/>
  <c r="BH48" i="3"/>
  <c r="BH104" i="3"/>
  <c r="BH196" i="3"/>
  <c r="BH528" i="3"/>
  <c r="BE1203" i="3"/>
  <c r="BE1235" i="3"/>
  <c r="BE1267" i="3"/>
  <c r="BE1315" i="3"/>
  <c r="BE1347" i="3"/>
  <c r="BE1395" i="3"/>
  <c r="BE1443" i="3"/>
  <c r="BE1491" i="3"/>
  <c r="BE1555" i="3"/>
  <c r="BE1587" i="3"/>
  <c r="BE1651" i="3"/>
  <c r="BE1683" i="3"/>
  <c r="BH589" i="3"/>
  <c r="BE705" i="3"/>
  <c r="BE806" i="3"/>
  <c r="BH914" i="3"/>
  <c r="BH1030" i="3"/>
  <c r="BH1134" i="3"/>
  <c r="BE1242" i="3"/>
  <c r="BH200" i="3"/>
  <c r="BE348" i="3"/>
  <c r="BE476" i="3"/>
  <c r="BE728" i="3"/>
  <c r="BE828" i="3"/>
  <c r="BE856" i="3"/>
  <c r="BE952" i="3"/>
  <c r="BE1064" i="3"/>
  <c r="BE1128" i="3"/>
  <c r="BE1224" i="3"/>
  <c r="BH537" i="3"/>
  <c r="BH689" i="3"/>
  <c r="BH721" i="3"/>
  <c r="BE902" i="3"/>
  <c r="BH974" i="3"/>
  <c r="BE1082" i="3"/>
  <c r="BE1158" i="3"/>
  <c r="BH1230" i="3"/>
  <c r="BE1338" i="3"/>
  <c r="BE1414" i="3"/>
  <c r="BH1486" i="3"/>
  <c r="BE1594" i="3"/>
  <c r="BH1682" i="3"/>
  <c r="BH1810" i="3"/>
  <c r="BE1986" i="3"/>
  <c r="BH228" i="3"/>
  <c r="BE360" i="3"/>
  <c r="BE456" i="3"/>
  <c r="BE596" i="3"/>
  <c r="BE844" i="3"/>
  <c r="BE908" i="3"/>
  <c r="BE972" i="3"/>
  <c r="BE1052" i="3"/>
  <c r="BE1148" i="3"/>
  <c r="BE1212" i="3"/>
  <c r="BE1300" i="3"/>
  <c r="BE1388" i="3"/>
  <c r="BE1492" i="3"/>
  <c r="BE1592" i="3"/>
  <c r="BE1736" i="3"/>
  <c r="BE1888" i="3"/>
  <c r="BH372" i="3"/>
  <c r="BE544" i="3"/>
  <c r="BE576" i="3"/>
  <c r="BE1695" i="3"/>
  <c r="BE1759" i="3"/>
  <c r="BE1807" i="3"/>
  <c r="BE1839" i="3"/>
  <c r="BE1887" i="3"/>
  <c r="BE1935" i="3"/>
  <c r="BE1983" i="3"/>
  <c r="BE1999" i="3"/>
  <c r="BE168" i="3"/>
  <c r="BE264" i="3"/>
  <c r="BH476" i="3"/>
  <c r="BH680" i="3"/>
  <c r="BH784" i="3"/>
  <c r="BH872" i="3"/>
  <c r="BH968" i="3"/>
  <c r="BH1084" i="3"/>
  <c r="BH1144" i="3"/>
  <c r="BH1244" i="3"/>
  <c r="BH1352" i="3"/>
  <c r="BH1452" i="3"/>
  <c r="BH1540" i="3"/>
  <c r="BH1608" i="3"/>
  <c r="BH1704" i="3"/>
  <c r="BH1800" i="3"/>
  <c r="BH1892" i="3"/>
  <c r="BH1984" i="3"/>
  <c r="BE1422" i="3"/>
  <c r="BH1490" i="3"/>
  <c r="BH1606" i="3"/>
  <c r="BH1762" i="3"/>
  <c r="BE1938" i="3"/>
  <c r="BH1974" i="3"/>
  <c r="BE308" i="3"/>
  <c r="BH416" i="3"/>
  <c r="BE564" i="3"/>
  <c r="BH732" i="3"/>
  <c r="BH824" i="3"/>
  <c r="BH924" i="3"/>
  <c r="BH1016" i="3"/>
  <c r="BH1068" i="3"/>
  <c r="BH1164" i="3"/>
  <c r="BH1256" i="3"/>
  <c r="BH1340" i="3"/>
  <c r="BH1436" i="3"/>
  <c r="BH1508" i="3"/>
  <c r="BH1604" i="3"/>
  <c r="BH1700" i="3"/>
  <c r="BH1796" i="3"/>
  <c r="BH1896" i="3"/>
  <c r="BH1996" i="3"/>
  <c r="BE432" i="3"/>
  <c r="BH576" i="3"/>
  <c r="BE1748" i="3"/>
  <c r="BE1828" i="3"/>
  <c r="BE1924" i="3"/>
  <c r="BE1332" i="3"/>
  <c r="BE1368" i="3"/>
  <c r="BE1464" i="3"/>
  <c r="BE1588" i="3"/>
  <c r="BE1656" i="3"/>
  <c r="BE1720" i="3"/>
  <c r="BE1968" i="3"/>
  <c r="AW311" i="3"/>
  <c r="AW695" i="3"/>
  <c r="AW20" i="3"/>
  <c r="AW404" i="3"/>
  <c r="AW1298" i="3"/>
  <c r="AW1674" i="3"/>
  <c r="AW720" i="3"/>
  <c r="AW1104" i="3"/>
  <c r="AW1472" i="3"/>
  <c r="AW1600" i="3"/>
  <c r="AW1744" i="3"/>
  <c r="AW1872" i="3"/>
  <c r="AW1305" i="3"/>
  <c r="AW1973" i="3"/>
  <c r="AW1501" i="3"/>
  <c r="AW1970" i="3"/>
  <c r="AW1079" i="3"/>
  <c r="BH58" i="3"/>
  <c r="BH186" i="3"/>
  <c r="BH314" i="3"/>
  <c r="AW58" i="3"/>
  <c r="AW406" i="3"/>
  <c r="AW662" i="3"/>
  <c r="AW55" i="3"/>
  <c r="AW375" i="3"/>
  <c r="AW759" i="3"/>
  <c r="AW108" i="3"/>
  <c r="AW484" i="3"/>
  <c r="AW1354" i="3"/>
  <c r="AW1738" i="3"/>
  <c r="AW760" i="3"/>
  <c r="AW1144" i="3"/>
  <c r="AW50" i="3"/>
  <c r="AW554" i="3"/>
  <c r="AW1062" i="3"/>
  <c r="AW861" i="3"/>
  <c r="AW1513" i="3"/>
  <c r="AW1179" i="3"/>
  <c r="AW1395" i="3"/>
  <c r="AW1535" i="3"/>
  <c r="AW1663" i="3"/>
  <c r="AW1791" i="3"/>
  <c r="AW1919" i="3"/>
  <c r="AW30" i="3"/>
  <c r="AW954" i="3"/>
  <c r="AW215" i="3"/>
  <c r="AW591" i="3"/>
  <c r="AW975" i="3"/>
  <c r="AW292" i="3"/>
  <c r="AW1186" i="3"/>
  <c r="AW1578" i="3"/>
  <c r="AW616" i="3"/>
  <c r="AW1000" i="3"/>
  <c r="AW1368" i="3"/>
  <c r="AW390" i="3"/>
  <c r="AW910" i="3"/>
  <c r="AW729" i="3"/>
  <c r="AW1309" i="3"/>
  <c r="AW54" i="3"/>
  <c r="AW310" i="3"/>
  <c r="AW566" i="3"/>
  <c r="AW822" i="3"/>
  <c r="AW1066" i="3"/>
  <c r="AW211" i="3"/>
  <c r="AW443" i="3"/>
  <c r="AW174" i="3"/>
  <c r="AW430" i="3"/>
  <c r="AW686" i="3"/>
  <c r="AW942" i="3"/>
  <c r="AW2000" i="3"/>
  <c r="AW745" i="3"/>
  <c r="AW1005" i="3"/>
  <c r="AW1377" i="3"/>
  <c r="AW1745" i="3"/>
  <c r="AW1171" i="3"/>
  <c r="AW1391" i="3"/>
  <c r="AW1523" i="3"/>
  <c r="AW1651" i="3"/>
  <c r="AW1779" i="3"/>
  <c r="AW1907" i="3"/>
  <c r="AW37" i="3"/>
  <c r="AW165" i="3"/>
  <c r="AW293" i="3"/>
  <c r="AW425" i="3"/>
  <c r="AW585" i="3"/>
  <c r="AW845" i="3"/>
  <c r="AW1097" i="3"/>
  <c r="AW1537" i="3"/>
  <c r="BE22" i="3"/>
  <c r="BH506" i="3"/>
  <c r="BH634" i="3"/>
  <c r="BH762" i="3"/>
  <c r="BH51" i="3"/>
  <c r="AW81" i="3"/>
  <c r="AW209" i="3"/>
  <c r="AW337" i="3"/>
  <c r="AW469" i="3"/>
  <c r="AW673" i="3"/>
  <c r="AW933" i="3"/>
  <c r="AW1213" i="3"/>
  <c r="AW1829" i="3"/>
  <c r="BH86" i="3"/>
  <c r="BH214" i="3"/>
  <c r="BH342" i="3"/>
  <c r="BH470" i="3"/>
  <c r="BH598" i="3"/>
  <c r="BH726" i="3"/>
  <c r="BE299" i="3"/>
  <c r="BE427" i="3"/>
  <c r="BE555" i="3"/>
  <c r="BE691" i="3"/>
  <c r="BH827" i="3"/>
  <c r="BH955" i="3"/>
  <c r="BH1083" i="3"/>
  <c r="BE1042" i="3"/>
  <c r="BE113" i="3"/>
  <c r="BH249" i="3"/>
  <c r="BH413" i="3"/>
  <c r="BH545" i="3"/>
  <c r="BE641" i="3"/>
  <c r="BH769" i="3"/>
  <c r="BH833" i="3"/>
  <c r="BH897" i="3"/>
  <c r="BH961" i="3"/>
  <c r="BH1025" i="3"/>
  <c r="BH1089" i="3"/>
  <c r="BH1153" i="3"/>
  <c r="BH1217" i="3"/>
  <c r="BH1281" i="3"/>
  <c r="BH1345" i="3"/>
  <c r="BH1409" i="3"/>
  <c r="BH1473" i="3"/>
  <c r="BH1537" i="3"/>
  <c r="BH1601" i="3"/>
  <c r="BH1665" i="3"/>
  <c r="BH1729" i="3"/>
  <c r="AW219" i="3"/>
  <c r="AW507" i="3"/>
  <c r="AW643" i="3"/>
  <c r="AW771" i="3"/>
  <c r="AW899" i="3"/>
  <c r="AW1027" i="3"/>
  <c r="AW96" i="3"/>
  <c r="AW224" i="3"/>
  <c r="AW352" i="3"/>
  <c r="AW480" i="3"/>
  <c r="AW608" i="3"/>
  <c r="AW1230" i="3"/>
  <c r="AW1358" i="3"/>
  <c r="AW1486" i="3"/>
  <c r="AW1550" i="3"/>
  <c r="AW1614" i="3"/>
  <c r="AW1678" i="3"/>
  <c r="AW1742" i="3"/>
  <c r="AW1806" i="3"/>
  <c r="AW1870" i="3"/>
  <c r="AW1934" i="3"/>
  <c r="AW644" i="3"/>
  <c r="AW708" i="3"/>
  <c r="AW772" i="3"/>
  <c r="AW836" i="3"/>
  <c r="AW900" i="3"/>
  <c r="AW964" i="3"/>
  <c r="AW1028" i="3"/>
  <c r="AW1092" i="3"/>
  <c r="AW1156" i="3"/>
  <c r="AW1220" i="3"/>
  <c r="AW1284" i="3"/>
  <c r="AW1348" i="3"/>
  <c r="AW1412" i="3"/>
  <c r="AW1476" i="3"/>
  <c r="AW1540" i="3"/>
  <c r="AW1604" i="3"/>
  <c r="AW1668" i="3"/>
  <c r="AW1732" i="3"/>
  <c r="AW1796" i="3"/>
  <c r="AW1860" i="3"/>
  <c r="AW1924" i="3"/>
  <c r="AW1233" i="3"/>
  <c r="AW1597" i="3"/>
  <c r="AW2005" i="3"/>
  <c r="AW1313" i="3"/>
  <c r="AW1581" i="3"/>
  <c r="AW1805" i="3"/>
  <c r="AW1994" i="3"/>
  <c r="AW1247" i="3"/>
  <c r="AW1103" i="3"/>
  <c r="BH110" i="3"/>
  <c r="BH174" i="3"/>
  <c r="BH238" i="3"/>
  <c r="BH302" i="3"/>
  <c r="BH366" i="3"/>
  <c r="BH398" i="3"/>
  <c r="BH430" i="3"/>
  <c r="BH462" i="3"/>
  <c r="BH494" i="3"/>
  <c r="BH526" i="3"/>
  <c r="BH558" i="3"/>
  <c r="BH590" i="3"/>
  <c r="BH622" i="3"/>
  <c r="BH654" i="3"/>
  <c r="BH686" i="3"/>
  <c r="BH718" i="3"/>
  <c r="BH750" i="3"/>
  <c r="BH235" i="3"/>
  <c r="BH267" i="3"/>
  <c r="BH299" i="3"/>
  <c r="BH331" i="3"/>
  <c r="BH363" i="3"/>
  <c r="BH395" i="3"/>
  <c r="BH427" i="3"/>
  <c r="BH459" i="3"/>
  <c r="BH491" i="3"/>
  <c r="BH523" i="3"/>
  <c r="BH555" i="3"/>
  <c r="BH587" i="3"/>
  <c r="BH627" i="3"/>
  <c r="BE659" i="3"/>
  <c r="BE699" i="3"/>
  <c r="BH731" i="3"/>
  <c r="BH771" i="3"/>
  <c r="BH803" i="3"/>
  <c r="BH835" i="3"/>
  <c r="BH867" i="3"/>
  <c r="BH899" i="3"/>
  <c r="BH931" i="3"/>
  <c r="BH963" i="3"/>
  <c r="BH995" i="3"/>
  <c r="BH1027" i="3"/>
  <c r="BH1059" i="3"/>
  <c r="BH1091" i="3"/>
  <c r="BH1123" i="3"/>
  <c r="BH1155" i="3"/>
  <c r="BH1187" i="3"/>
  <c r="BE1170" i="3"/>
  <c r="BE1918" i="3"/>
  <c r="BH89" i="3"/>
  <c r="BH105" i="3"/>
  <c r="BH121" i="3"/>
  <c r="BH137" i="3"/>
  <c r="BE181" i="3"/>
  <c r="BE225" i="3"/>
  <c r="BE249" i="3"/>
  <c r="BE269" i="3"/>
  <c r="BH349" i="3"/>
  <c r="BH365" i="3"/>
  <c r="BE389" i="3"/>
  <c r="BE425" i="3"/>
  <c r="BH481" i="3"/>
  <c r="BH497" i="3"/>
  <c r="BE525" i="3"/>
  <c r="BE561" i="3"/>
  <c r="BH609" i="3"/>
  <c r="BH625" i="3"/>
  <c r="BH641" i="3"/>
  <c r="BH657" i="3"/>
  <c r="BE741" i="3"/>
  <c r="BE757" i="3"/>
  <c r="BE773" i="3"/>
  <c r="BE789" i="3"/>
  <c r="BE805" i="3"/>
  <c r="BE821" i="3"/>
  <c r="BE837" i="3"/>
  <c r="BE853" i="3"/>
  <c r="BE869" i="3"/>
  <c r="BE885" i="3"/>
  <c r="BE901" i="3"/>
  <c r="BE917" i="3"/>
  <c r="BE933" i="3"/>
  <c r="BE949" i="3"/>
  <c r="BE965" i="3"/>
  <c r="BE981" i="3"/>
  <c r="BE997" i="3"/>
  <c r="BE1013" i="3"/>
  <c r="BE1029" i="3"/>
  <c r="BE1045" i="3"/>
  <c r="BE1061" i="3"/>
  <c r="BE1077" i="3"/>
  <c r="BE1093" i="3"/>
  <c r="BE1109" i="3"/>
  <c r="BE1125" i="3"/>
  <c r="BE1141" i="3"/>
  <c r="BE1157" i="3"/>
  <c r="BE1173" i="3"/>
  <c r="BE1189" i="3"/>
  <c r="BE1205" i="3"/>
  <c r="BE1221" i="3"/>
  <c r="BE1237" i="3"/>
  <c r="BE1253" i="3"/>
  <c r="BE1269" i="3"/>
  <c r="BE1285" i="3"/>
  <c r="BE1301" i="3"/>
  <c r="BE1317" i="3"/>
  <c r="BE1333" i="3"/>
  <c r="BE1349" i="3"/>
  <c r="BE1365" i="3"/>
  <c r="BE1381" i="3"/>
  <c r="BE1397" i="3"/>
  <c r="BE1413" i="3"/>
  <c r="BE1429" i="3"/>
  <c r="BE1445" i="3"/>
  <c r="BE1461" i="3"/>
  <c r="BE1477" i="3"/>
  <c r="BE1493" i="3"/>
  <c r="BE1509" i="3"/>
  <c r="BE1525" i="3"/>
  <c r="BE1541" i="3"/>
  <c r="BE1557" i="3"/>
  <c r="BE1573" i="3"/>
  <c r="BE1589" i="3"/>
  <c r="BE1605" i="3"/>
  <c r="BE1621" i="3"/>
  <c r="BE1637" i="3"/>
  <c r="BE1653" i="3"/>
  <c r="BE1669" i="3"/>
  <c r="BE1685" i="3"/>
  <c r="BE1701" i="3"/>
  <c r="BE1717" i="3"/>
  <c r="BE1733" i="3"/>
  <c r="BE1749" i="3"/>
  <c r="BE1765" i="3"/>
  <c r="BE1781" i="3"/>
  <c r="BE1797" i="3"/>
  <c r="BE1813" i="3"/>
  <c r="BE1829" i="3"/>
  <c r="BE1845" i="3"/>
  <c r="BE1861" i="3"/>
  <c r="BE1877" i="3"/>
  <c r="BE1893" i="3"/>
  <c r="BE1909" i="3"/>
  <c r="BE1925" i="3"/>
  <c r="BH111" i="3"/>
  <c r="BH127" i="3"/>
  <c r="BH143" i="3"/>
  <c r="BH159" i="3"/>
  <c r="BH175" i="3"/>
  <c r="BH191" i="3"/>
  <c r="BH207" i="3"/>
  <c r="BH231" i="3"/>
  <c r="BH263" i="3"/>
  <c r="BH295" i="3"/>
  <c r="BH327" i="3"/>
  <c r="BH359" i="3"/>
  <c r="BH391" i="3"/>
  <c r="BH423" i="3"/>
  <c r="BH455" i="3"/>
  <c r="BH487" i="3"/>
  <c r="BH519" i="3"/>
  <c r="BH551" i="3"/>
  <c r="BH583" i="3"/>
  <c r="BE619" i="3"/>
  <c r="BH651" i="3"/>
  <c r="BH687" i="3"/>
  <c r="BH727" i="3"/>
  <c r="BE759" i="3"/>
  <c r="BE791" i="3"/>
  <c r="BE823" i="3"/>
  <c r="BE855" i="3"/>
  <c r="BE887" i="3"/>
  <c r="BE919" i="3"/>
  <c r="BE951" i="3"/>
  <c r="BE983" i="3"/>
  <c r="BE1015" i="3"/>
  <c r="BE1047" i="3"/>
  <c r="BE1079" i="3"/>
  <c r="BE1111" i="3"/>
  <c r="BE1143" i="3"/>
  <c r="BE1175" i="3"/>
  <c r="BE978" i="3"/>
  <c r="BE1822" i="3"/>
  <c r="BH29" i="3"/>
  <c r="BH45" i="3"/>
  <c r="BH61" i="3"/>
  <c r="BH77" i="3"/>
  <c r="BE133" i="3"/>
  <c r="BE169" i="3"/>
  <c r="BE189" i="3"/>
  <c r="BE209" i="3"/>
  <c r="BH289" i="3"/>
  <c r="BH305" i="3"/>
  <c r="BH321" i="3"/>
  <c r="BH337" i="3"/>
  <c r="BE385" i="3"/>
  <c r="BH445" i="3"/>
  <c r="BH461" i="3"/>
  <c r="BE485" i="3"/>
  <c r="BH1765" i="3"/>
  <c r="BH1781" i="3"/>
  <c r="BH1797" i="3"/>
  <c r="BH1813" i="3"/>
  <c r="BH1829" i="3"/>
  <c r="BH1845" i="3"/>
  <c r="BH1861" i="3"/>
  <c r="BH1877" i="3"/>
  <c r="BH1893" i="3"/>
  <c r="BH1909" i="3"/>
  <c r="BH1925" i="3"/>
  <c r="BH1941" i="3"/>
  <c r="BH1957" i="3"/>
  <c r="BH1973" i="3"/>
  <c r="BH1989" i="3"/>
  <c r="BH2005" i="3"/>
  <c r="BE1250" i="3"/>
  <c r="BE1958" i="3"/>
  <c r="BH834" i="3"/>
  <c r="BH874" i="3"/>
  <c r="BE906" i="3"/>
  <c r="BH950" i="3"/>
  <c r="BE982" i="3"/>
  <c r="BE1022" i="3"/>
  <c r="BH1054" i="3"/>
  <c r="BH1090" i="3"/>
  <c r="BH1130" i="3"/>
  <c r="BE1162" i="3"/>
  <c r="BH1206" i="3"/>
  <c r="BE1238" i="3"/>
  <c r="BE1278" i="3"/>
  <c r="BH1310" i="3"/>
  <c r="BH1346" i="3"/>
  <c r="BH1386" i="3"/>
  <c r="BE1418" i="3"/>
  <c r="BH1462" i="3"/>
  <c r="BE1494" i="3"/>
  <c r="BE1534" i="3"/>
  <c r="BH1566" i="3"/>
  <c r="BH1602" i="3"/>
  <c r="BH1642" i="3"/>
  <c r="BE1690" i="3"/>
  <c r="BH1726" i="3"/>
  <c r="BH1770" i="3"/>
  <c r="BE1818" i="3"/>
  <c r="BH1854" i="3"/>
  <c r="BH1898" i="3"/>
  <c r="BE1946" i="3"/>
  <c r="BH1982" i="3"/>
  <c r="BE24" i="3"/>
  <c r="BE40" i="3"/>
  <c r="BE56" i="3"/>
  <c r="BE72" i="3"/>
  <c r="BE92" i="3"/>
  <c r="BE120" i="3"/>
  <c r="BE148" i="3"/>
  <c r="BE180" i="3"/>
  <c r="BE212" i="3"/>
  <c r="BE276" i="3"/>
  <c r="BE512" i="3"/>
  <c r="BE548" i="3"/>
  <c r="BH596" i="3"/>
  <c r="BH632" i="3"/>
  <c r="BH664" i="3"/>
  <c r="BH692" i="3"/>
  <c r="BE1652" i="3"/>
  <c r="BE1684" i="3"/>
  <c r="BE1716" i="3"/>
  <c r="BE1780" i="3"/>
  <c r="BE1940" i="3"/>
  <c r="BE1972" i="3"/>
  <c r="BE2004" i="3"/>
  <c r="BH1211" i="3"/>
  <c r="BH1227" i="3"/>
  <c r="BH1243" i="3"/>
  <c r="BH1259" i="3"/>
  <c r="BH1275" i="3"/>
  <c r="BH1291" i="3"/>
  <c r="BH1307" i="3"/>
  <c r="BH1323" i="3"/>
  <c r="BH1339" i="3"/>
  <c r="BH1355" i="3"/>
  <c r="BH1371" i="3"/>
  <c r="BH1387" i="3"/>
  <c r="BH1403" i="3"/>
  <c r="BH1419" i="3"/>
  <c r="BH1435" i="3"/>
  <c r="BH1451" i="3"/>
  <c r="BH1467" i="3"/>
  <c r="BH1483" i="3"/>
  <c r="BH1499" i="3"/>
  <c r="BH1515" i="3"/>
  <c r="BH1531" i="3"/>
  <c r="BH1547" i="3"/>
  <c r="BH1563" i="3"/>
  <c r="BH1579" i="3"/>
  <c r="BH1595" i="3"/>
  <c r="BH1611" i="3"/>
  <c r="BH1627" i="3"/>
  <c r="BH1643" i="3"/>
  <c r="BH1659" i="3"/>
  <c r="BH1675" i="3"/>
  <c r="BH1691" i="3"/>
  <c r="BH1707" i="3"/>
  <c r="BH1723" i="3"/>
  <c r="BH1739" i="3"/>
  <c r="BH1755" i="3"/>
  <c r="BH1771" i="3"/>
  <c r="BH1787" i="3"/>
  <c r="BH1803" i="3"/>
  <c r="BH1819" i="3"/>
  <c r="BH1835" i="3"/>
  <c r="BH1851" i="3"/>
  <c r="BH1867" i="3"/>
  <c r="BH1883" i="3"/>
  <c r="BH1899" i="3"/>
  <c r="BH1915" i="3"/>
  <c r="BH1931" i="3"/>
  <c r="BH1947" i="3"/>
  <c r="BH1963" i="3"/>
  <c r="BH1979" i="3"/>
  <c r="BH1995" i="3"/>
  <c r="BH88" i="3"/>
  <c r="BH124" i="3"/>
  <c r="BH160" i="3"/>
  <c r="AW1271" i="3"/>
  <c r="BE26" i="3"/>
  <c r="BE58" i="3"/>
  <c r="BE90" i="3"/>
  <c r="BE122" i="3"/>
  <c r="BE154" i="3"/>
  <c r="BE186" i="3"/>
  <c r="BE218" i="3"/>
  <c r="BE250" i="3"/>
  <c r="BE282" i="3"/>
  <c r="BE314" i="3"/>
  <c r="BE346" i="3"/>
  <c r="BE378" i="3"/>
  <c r="BE410" i="3"/>
  <c r="BE442" i="3"/>
  <c r="BE474" i="3"/>
  <c r="BE506" i="3"/>
  <c r="BE538" i="3"/>
  <c r="BE570" i="3"/>
  <c r="BE602" i="3"/>
  <c r="BE634" i="3"/>
  <c r="BE666" i="3"/>
  <c r="BE698" i="3"/>
  <c r="BE730" i="3"/>
  <c r="BE762" i="3"/>
  <c r="BH790" i="3"/>
  <c r="BE19" i="3"/>
  <c r="BE35" i="3"/>
  <c r="BE51" i="3"/>
  <c r="BE67" i="3"/>
  <c r="BE83" i="3"/>
  <c r="BE99" i="3"/>
  <c r="BE115" i="3"/>
  <c r="BE131" i="3"/>
  <c r="BE147" i="3"/>
  <c r="BE163" i="3"/>
  <c r="BE179" i="3"/>
  <c r="BE195" i="3"/>
  <c r="BE211" i="3"/>
  <c r="BH239" i="3"/>
  <c r="BH271" i="3"/>
  <c r="BH303" i="3"/>
  <c r="BH335" i="3"/>
  <c r="BH367" i="3"/>
  <c r="BH399" i="3"/>
  <c r="BH431" i="3"/>
  <c r="BH463" i="3"/>
  <c r="BH495" i="3"/>
  <c r="BH527" i="3"/>
  <c r="BH559" i="3"/>
  <c r="BH591" i="3"/>
  <c r="BH631" i="3"/>
  <c r="BE663" i="3"/>
  <c r="BH707" i="3"/>
  <c r="BE739" i="3"/>
  <c r="BH775" i="3"/>
  <c r="BH807" i="3"/>
  <c r="BH839" i="3"/>
  <c r="BH871" i="3"/>
  <c r="BH903" i="3"/>
  <c r="BH935" i="3"/>
  <c r="BH967" i="3"/>
  <c r="BH999" i="3"/>
  <c r="BH1031" i="3"/>
  <c r="BH1063" i="3"/>
  <c r="BH1095" i="3"/>
  <c r="BH1127" i="3"/>
  <c r="BH1159" i="3"/>
  <c r="BH1191" i="3"/>
  <c r="BE1362" i="3"/>
  <c r="BE25" i="3"/>
  <c r="BE45" i="3"/>
  <c r="BE65" i="3"/>
  <c r="BH149" i="3"/>
  <c r="BH165" i="3"/>
  <c r="BH181" i="3"/>
  <c r="BH197" i="3"/>
  <c r="BE229" i="3"/>
  <c r="BE285" i="3"/>
  <c r="BE305" i="3"/>
  <c r="BE329" i="3"/>
  <c r="BH385" i="3"/>
  <c r="BH401" i="3"/>
  <c r="BE429" i="3"/>
  <c r="BE465" i="3"/>
  <c r="BE1933" i="3"/>
  <c r="BE1949" i="3"/>
  <c r="BE1965" i="3"/>
  <c r="BE1981" i="3"/>
  <c r="BE1997" i="3"/>
  <c r="BE1448" i="3"/>
  <c r="BE1634" i="3"/>
  <c r="BE822" i="3"/>
  <c r="BE862" i="3"/>
  <c r="BH894" i="3"/>
  <c r="BH930" i="3"/>
  <c r="BH970" i="3"/>
  <c r="BE1002" i="3"/>
  <c r="BH1046" i="3"/>
  <c r="BE1078" i="3"/>
  <c r="BE1118" i="3"/>
  <c r="BH1150" i="3"/>
  <c r="BH1186" i="3"/>
  <c r="BH1226" i="3"/>
  <c r="BE1258" i="3"/>
  <c r="BH1302" i="3"/>
  <c r="BE1334" i="3"/>
  <c r="BE1374" i="3"/>
  <c r="BH1406" i="3"/>
  <c r="BH1442" i="3"/>
  <c r="BH1482" i="3"/>
  <c r="BE1514" i="3"/>
  <c r="BH1558" i="3"/>
  <c r="BE1590" i="3"/>
  <c r="BE1630" i="3"/>
  <c r="BH1658" i="3"/>
  <c r="BE1706" i="3"/>
  <c r="BH1742" i="3"/>
  <c r="BH1786" i="3"/>
  <c r="BE1834" i="3"/>
  <c r="BH1870" i="3"/>
  <c r="BH1914" i="3"/>
  <c r="BE1962" i="3"/>
  <c r="BH1998" i="3"/>
  <c r="BH24" i="3"/>
  <c r="BH40" i="3"/>
  <c r="BH56" i="3"/>
  <c r="BH72" i="3"/>
  <c r="BH92" i="3"/>
  <c r="BH120" i="3"/>
  <c r="BH148" i="3"/>
  <c r="BH180" i="3"/>
  <c r="BH212" i="3"/>
  <c r="BH276" i="3"/>
  <c r="BH512" i="3"/>
  <c r="BH548" i="3"/>
  <c r="BE604" i="3"/>
  <c r="BE640" i="3"/>
  <c r="BE672" i="3"/>
  <c r="BE700" i="3"/>
  <c r="BE1211" i="3"/>
  <c r="BE1227" i="3"/>
  <c r="BE1243" i="3"/>
  <c r="BE1259" i="3"/>
  <c r="BE1275" i="3"/>
  <c r="BE1291" i="3"/>
  <c r="BE1307" i="3"/>
  <c r="BE1323" i="3"/>
  <c r="BE1339" i="3"/>
  <c r="BE1355" i="3"/>
  <c r="BE1371" i="3"/>
  <c r="BE1387" i="3"/>
  <c r="BE1403" i="3"/>
  <c r="BE1419" i="3"/>
  <c r="BE1435" i="3"/>
  <c r="BE1451" i="3"/>
  <c r="BE1467" i="3"/>
  <c r="BE1483" i="3"/>
  <c r="BE1499" i="3"/>
  <c r="BE1515" i="3"/>
  <c r="BE1531" i="3"/>
  <c r="BE1547" i="3"/>
  <c r="BE1563" i="3"/>
  <c r="BE1579" i="3"/>
  <c r="BE1595" i="3"/>
  <c r="BE1611" i="3"/>
  <c r="BE1627" i="3"/>
  <c r="BE1643" i="3"/>
  <c r="BE1659" i="3"/>
  <c r="BE1675" i="3"/>
  <c r="BE1691" i="3"/>
  <c r="BE529" i="3"/>
  <c r="BH581" i="3"/>
  <c r="BH597" i="3"/>
  <c r="BE681" i="3"/>
  <c r="BE697" i="3"/>
  <c r="BE713" i="3"/>
  <c r="BE930" i="3"/>
  <c r="BE1798" i="3"/>
  <c r="BH826" i="3"/>
  <c r="BE858" i="3"/>
  <c r="BH902" i="3"/>
  <c r="BE934" i="3"/>
  <c r="BE974" i="3"/>
  <c r="BH1006" i="3"/>
  <c r="BH1042" i="3"/>
  <c r="BH1082" i="3"/>
  <c r="BE1114" i="3"/>
  <c r="BH1158" i="3"/>
  <c r="BE1190" i="3"/>
  <c r="BE1230" i="3"/>
  <c r="BH1262" i="3"/>
  <c r="BH1298" i="3"/>
  <c r="BH184" i="3"/>
  <c r="BH216" i="3"/>
  <c r="BH248" i="3"/>
  <c r="BH280" i="3"/>
  <c r="BH380" i="3"/>
  <c r="BH444" i="3"/>
  <c r="BH524" i="3"/>
  <c r="BE680" i="3"/>
  <c r="BE712" i="3"/>
  <c r="BE748" i="3"/>
  <c r="BE784" i="3"/>
  <c r="BE812" i="3"/>
  <c r="BE840" i="3"/>
  <c r="BE872" i="3"/>
  <c r="BE904" i="3"/>
  <c r="BE940" i="3"/>
  <c r="BE968" i="3"/>
  <c r="BE1000" i="3"/>
  <c r="BE1044" i="3"/>
  <c r="BE1084" i="3"/>
  <c r="BE1116" i="3"/>
  <c r="BE1144" i="3"/>
  <c r="BE1176" i="3"/>
  <c r="BE1208" i="3"/>
  <c r="BE1244" i="3"/>
  <c r="BE1280" i="3"/>
  <c r="BH529" i="3"/>
  <c r="BE557" i="3"/>
  <c r="BE585" i="3"/>
  <c r="BH665" i="3"/>
  <c r="BH681" i="3"/>
  <c r="BH697" i="3"/>
  <c r="BH713" i="3"/>
  <c r="BE644" i="3"/>
  <c r="BE1734" i="3"/>
  <c r="BE814" i="3"/>
  <c r="BH846" i="3"/>
  <c r="BH882" i="3"/>
  <c r="BH922" i="3"/>
  <c r="BE954" i="3"/>
  <c r="BH998" i="3"/>
  <c r="BE1030" i="3"/>
  <c r="BE1070" i="3"/>
  <c r="BH1102" i="3"/>
  <c r="BH1138" i="3"/>
  <c r="BH1178" i="3"/>
  <c r="BE1210" i="3"/>
  <c r="BH1254" i="3"/>
  <c r="BE1286" i="3"/>
  <c r="BE1326" i="3"/>
  <c r="BH1358" i="3"/>
  <c r="BH1394" i="3"/>
  <c r="BH1434" i="3"/>
  <c r="BE1466" i="3"/>
  <c r="BH1510" i="3"/>
  <c r="BE1542" i="3"/>
  <c r="BE1582" i="3"/>
  <c r="BH1614" i="3"/>
  <c r="BE1666" i="3"/>
  <c r="BH1702" i="3"/>
  <c r="BH1746" i="3"/>
  <c r="BE1794" i="3"/>
  <c r="BH1830" i="3"/>
  <c r="BH1874" i="3"/>
  <c r="BE1922" i="3"/>
  <c r="BH1958" i="3"/>
  <c r="BH2002" i="3"/>
  <c r="BE260" i="3"/>
  <c r="BH304" i="3"/>
  <c r="BE344" i="3"/>
  <c r="BE376" i="3"/>
  <c r="BE408" i="3"/>
  <c r="BE440" i="3"/>
  <c r="BE472" i="3"/>
  <c r="BH556" i="3"/>
  <c r="BE732" i="3"/>
  <c r="BE760" i="3"/>
  <c r="BE788" i="3"/>
  <c r="BE824" i="3"/>
  <c r="BE864" i="3"/>
  <c r="BE888" i="3"/>
  <c r="BE924" i="3"/>
  <c r="BE956" i="3"/>
  <c r="BE988" i="3"/>
  <c r="BE1016" i="3"/>
  <c r="BE1040" i="3"/>
  <c r="BE1068" i="3"/>
  <c r="BE1100" i="3"/>
  <c r="BE1132" i="3"/>
  <c r="BE1164" i="3"/>
  <c r="BE1196" i="3"/>
  <c r="BE1228" i="3"/>
  <c r="BE1256" i="3"/>
  <c r="BE1284" i="3"/>
  <c r="BE1312" i="3"/>
  <c r="BE1340" i="3"/>
  <c r="BE1376" i="3"/>
  <c r="BE1404" i="3"/>
  <c r="BE1436" i="3"/>
  <c r="BE1476" i="3"/>
  <c r="BE1508" i="3"/>
  <c r="BE1544" i="3"/>
  <c r="BE1576" i="3"/>
  <c r="BE1604" i="3"/>
  <c r="BE1636" i="3"/>
  <c r="BE1752" i="3"/>
  <c r="BE1840" i="3"/>
  <c r="BE1872" i="3"/>
  <c r="BE1904" i="3"/>
  <c r="BE300" i="3"/>
  <c r="BE340" i="3"/>
  <c r="BE404" i="3"/>
  <c r="BE468" i="3"/>
  <c r="BH516" i="3"/>
  <c r="BE560" i="3"/>
  <c r="BE592" i="3"/>
  <c r="BE624" i="3"/>
  <c r="BE1218" i="3"/>
  <c r="BE1703" i="3"/>
  <c r="BE1719" i="3"/>
  <c r="BE1735" i="3"/>
  <c r="BE1751" i="3"/>
  <c r="BE1767" i="3"/>
  <c r="BE1783" i="3"/>
  <c r="BE1799" i="3"/>
  <c r="BE1815" i="3"/>
  <c r="BE1831" i="3"/>
  <c r="BE1847" i="3"/>
  <c r="BE1863" i="3"/>
  <c r="BE1879" i="3"/>
  <c r="BE1895" i="3"/>
  <c r="BE1911" i="3"/>
  <c r="BE1927" i="3"/>
  <c r="BE1943" i="3"/>
  <c r="BE1959" i="3"/>
  <c r="BE1975" i="3"/>
  <c r="BE1991" i="3"/>
  <c r="BE2007" i="3"/>
  <c r="BE116" i="3"/>
  <c r="BE152" i="3"/>
  <c r="BE184" i="3"/>
  <c r="BE216" i="3"/>
  <c r="BE248" i="3"/>
  <c r="BE280" i="3"/>
  <c r="BE380" i="3"/>
  <c r="BE444" i="3"/>
  <c r="BE524" i="3"/>
  <c r="BH660" i="3"/>
  <c r="BH696" i="3"/>
  <c r="BH728" i="3"/>
  <c r="BH764" i="3"/>
  <c r="BH800" i="3"/>
  <c r="BH828" i="3"/>
  <c r="BH856" i="3"/>
  <c r="BH892" i="3"/>
  <c r="BH920" i="3"/>
  <c r="BH952" i="3"/>
  <c r="BH984" i="3"/>
  <c r="BH1020" i="3"/>
  <c r="BH1064" i="3"/>
  <c r="BH1096" i="3"/>
  <c r="BH1128" i="3"/>
  <c r="BH1160" i="3"/>
  <c r="BH1192" i="3"/>
  <c r="BH1224" i="3"/>
  <c r="BH1260" i="3"/>
  <c r="BH1296" i="3"/>
  <c r="BH1332" i="3"/>
  <c r="BH1368" i="3"/>
  <c r="BH1400" i="3"/>
  <c r="BH1432" i="3"/>
  <c r="BH1464" i="3"/>
  <c r="BH1496" i="3"/>
  <c r="BH1524" i="3"/>
  <c r="BH1556" i="3"/>
  <c r="BH1588" i="3"/>
  <c r="BH1624" i="3"/>
  <c r="BH1656" i="3"/>
  <c r="BH1688" i="3"/>
  <c r="BH1720" i="3"/>
  <c r="BH1756" i="3"/>
  <c r="BH1784" i="3"/>
  <c r="BH1812" i="3"/>
  <c r="BH1844" i="3"/>
  <c r="BH1876" i="3"/>
  <c r="BH1908" i="3"/>
  <c r="BH1936" i="3"/>
  <c r="BH1968" i="3"/>
  <c r="BH2000" i="3"/>
  <c r="BE1538" i="3"/>
  <c r="BH1362" i="3"/>
  <c r="BH1402" i="3"/>
  <c r="BE1434" i="3"/>
  <c r="BH1478" i="3"/>
  <c r="BE1510" i="3"/>
  <c r="BE1550" i="3"/>
  <c r="BH1582" i="3"/>
  <c r="BH1618" i="3"/>
  <c r="BH1654" i="3"/>
  <c r="BH1698" i="3"/>
  <c r="BE1746" i="3"/>
  <c r="BH1782" i="3"/>
  <c r="BH1826" i="3"/>
  <c r="BE1874" i="3"/>
  <c r="BH1910" i="3"/>
  <c r="BH1954" i="3"/>
  <c r="BE2002" i="3"/>
  <c r="BH252" i="3"/>
  <c r="BE296" i="3"/>
  <c r="BH336" i="3"/>
  <c r="BH368" i="3"/>
  <c r="BH400" i="3"/>
  <c r="BH436" i="3"/>
  <c r="BH464" i="3"/>
  <c r="BH496" i="3"/>
  <c r="BH716" i="3"/>
  <c r="BH744" i="3"/>
  <c r="BH776" i="3"/>
  <c r="BH804" i="3"/>
  <c r="BH844" i="3"/>
  <c r="BH876" i="3"/>
  <c r="BH908" i="3"/>
  <c r="BH936" i="3"/>
  <c r="BH972" i="3"/>
  <c r="BH1004" i="3"/>
  <c r="BH1028" i="3"/>
  <c r="BH1052" i="3"/>
  <c r="BH1080" i="3"/>
  <c r="BH1112" i="3"/>
  <c r="BH1148" i="3"/>
  <c r="BH1180" i="3"/>
  <c r="BH1212" i="3"/>
  <c r="BH1240" i="3"/>
  <c r="BH1268" i="3"/>
  <c r="BH1300" i="3"/>
  <c r="BH1328" i="3"/>
  <c r="BH1356" i="3"/>
  <c r="BH1388" i="3"/>
  <c r="BH1420" i="3"/>
  <c r="BH1456" i="3"/>
  <c r="BH1492" i="3"/>
  <c r="BH1528" i="3"/>
  <c r="BH1560" i="3"/>
  <c r="BH1592" i="3"/>
  <c r="BH1620" i="3"/>
  <c r="BH1652" i="3"/>
  <c r="BH1684" i="3"/>
  <c r="BH1716" i="3"/>
  <c r="BH1744" i="3"/>
  <c r="BH1780" i="3"/>
  <c r="BH1816" i="3"/>
  <c r="BH1848" i="3"/>
  <c r="BH1880" i="3"/>
  <c r="BH1912" i="3"/>
  <c r="BH1948" i="3"/>
  <c r="BH1980" i="3"/>
  <c r="BH300" i="3"/>
  <c r="BH340" i="3"/>
  <c r="BH404" i="3"/>
  <c r="BH468" i="3"/>
  <c r="BE516" i="3"/>
  <c r="BH560" i="3"/>
  <c r="BH592" i="3"/>
  <c r="BH624" i="3"/>
  <c r="BE1732" i="3"/>
  <c r="BE1812" i="3"/>
  <c r="BE1844" i="3"/>
  <c r="BE1876" i="3"/>
  <c r="BE1908" i="3"/>
  <c r="BE834" i="3"/>
  <c r="BS11" i="3"/>
  <c r="BE1316" i="3"/>
  <c r="BE1352" i="3"/>
  <c r="BE1380" i="3"/>
  <c r="BE1416" i="3"/>
  <c r="BE1452" i="3"/>
  <c r="BE1480" i="3"/>
  <c r="BE1512" i="3"/>
  <c r="BE1540" i="3"/>
  <c r="BE1572" i="3"/>
  <c r="BE1608" i="3"/>
  <c r="BE1640" i="3"/>
  <c r="BE1672" i="3"/>
  <c r="BE1704" i="3"/>
  <c r="BE1768" i="3"/>
  <c r="BE1800" i="3"/>
  <c r="BE1952" i="3"/>
  <c r="BE1984" i="3"/>
  <c r="BE898" i="3"/>
  <c r="AW1490" i="3"/>
  <c r="AW1312" i="3"/>
  <c r="AW1808" i="3"/>
  <c r="AW1281" i="3"/>
  <c r="BH122" i="3"/>
  <c r="AW534" i="3"/>
  <c r="AW959" i="3"/>
  <c r="AW1546" i="3"/>
  <c r="AW306" i="3"/>
  <c r="AW1125" i="3"/>
  <c r="AW1459" i="3"/>
  <c r="AW1987" i="3"/>
  <c r="AW791" i="3"/>
  <c r="AW1386" i="3"/>
  <c r="AW1184" i="3"/>
  <c r="AW1988" i="3"/>
  <c r="AW182" i="3"/>
  <c r="AW950" i="3"/>
  <c r="AW46" i="3"/>
  <c r="AW621" i="3"/>
  <c r="AW1549" i="3"/>
  <c r="AW1455" i="3"/>
  <c r="AW1843" i="3"/>
  <c r="AW357" i="3"/>
  <c r="AW969" i="3"/>
  <c r="BH570" i="3"/>
  <c r="BH83" i="3"/>
  <c r="AW541" i="3"/>
  <c r="AW1573" i="3"/>
  <c r="BH278" i="3"/>
  <c r="BH662" i="3"/>
  <c r="BH763" i="3"/>
  <c r="BH1147" i="3"/>
  <c r="BH737" i="3"/>
  <c r="BH993" i="3"/>
  <c r="BH1249" i="3"/>
  <c r="BH1441" i="3"/>
  <c r="BH1633" i="3"/>
  <c r="AW363" i="3"/>
  <c r="AW835" i="3"/>
  <c r="AW288" i="3"/>
  <c r="AW1294" i="3"/>
  <c r="AW1582" i="3"/>
  <c r="AW1774" i="3"/>
  <c r="AW612" i="3"/>
  <c r="AW932" i="3"/>
  <c r="AW1124" i="3"/>
  <c r="AW1316" i="3"/>
  <c r="AW1572" i="3"/>
  <c r="AW1764" i="3"/>
  <c r="AW1956" i="3"/>
  <c r="AW1385" i="3"/>
  <c r="AW1319" i="3"/>
  <c r="BH270" i="3"/>
  <c r="BH414" i="3"/>
  <c r="BH510" i="3"/>
  <c r="BH638" i="3"/>
  <c r="BH734" i="3"/>
  <c r="BH315" i="3"/>
  <c r="BH411" i="3"/>
  <c r="BH539" i="3"/>
  <c r="BH639" i="3"/>
  <c r="BH787" i="3"/>
  <c r="BH915" i="3"/>
  <c r="BH1011" i="3"/>
  <c r="BH1139" i="3"/>
  <c r="BE1662" i="3"/>
  <c r="BH129" i="3"/>
  <c r="BE237" i="3"/>
  <c r="BH373" i="3"/>
  <c r="BH489" i="3"/>
  <c r="BE545" i="3"/>
  <c r="BH617" i="3"/>
  <c r="BH633" i="3"/>
  <c r="BH649" i="3"/>
  <c r="BE749" i="3"/>
  <c r="BE813" i="3"/>
  <c r="BE877" i="3"/>
  <c r="BE925" i="3"/>
  <c r="BE989" i="3"/>
  <c r="BE1037" i="3"/>
  <c r="BE1101" i="3"/>
  <c r="BE1165" i="3"/>
  <c r="BE1229" i="3"/>
  <c r="BE1277" i="3"/>
  <c r="BE1325" i="3"/>
  <c r="BE1373" i="3"/>
  <c r="BE1421" i="3"/>
  <c r="BE1501" i="3"/>
  <c r="BE1549" i="3"/>
  <c r="BE1597" i="3"/>
  <c r="BE1661" i="3"/>
  <c r="BE1741" i="3"/>
  <c r="BE1789" i="3"/>
  <c r="BE1837" i="3"/>
  <c r="BE1885" i="3"/>
  <c r="BH247" i="3"/>
  <c r="BH343" i="3"/>
  <c r="BH471" i="3"/>
  <c r="BH599" i="3"/>
  <c r="BE747" i="3"/>
  <c r="BE839" i="3"/>
  <c r="BE935" i="3"/>
  <c r="BE1063" i="3"/>
  <c r="BE1191" i="3"/>
  <c r="BH53" i="3"/>
  <c r="BE157" i="3"/>
  <c r="BH281" i="3"/>
  <c r="BE401" i="3"/>
  <c r="BH469" i="3"/>
  <c r="BH1805" i="3"/>
  <c r="BH1853" i="3"/>
  <c r="BH1917" i="3"/>
  <c r="BH1965" i="3"/>
  <c r="BH1448" i="3"/>
  <c r="BE894" i="3"/>
  <c r="BH1002" i="3"/>
  <c r="BE1150" i="3"/>
  <c r="BH1218" i="3"/>
  <c r="BE1366" i="3"/>
  <c r="BH1474" i="3"/>
  <c r="BH1662" i="3"/>
  <c r="BH1790" i="3"/>
  <c r="BE16" i="3"/>
  <c r="BE64" i="3"/>
  <c r="BE136" i="3"/>
  <c r="BH324" i="3"/>
  <c r="BH648" i="3"/>
  <c r="BE1700" i="3"/>
  <c r="BE1956" i="3"/>
  <c r="BH1235" i="3"/>
  <c r="BH1283" i="3"/>
  <c r="BH1331" i="3"/>
  <c r="BH1395" i="3"/>
  <c r="BH1459" i="3"/>
  <c r="BH1507" i="3"/>
  <c r="BH1555" i="3"/>
  <c r="BH1619" i="3"/>
  <c r="BH1683" i="3"/>
  <c r="BH1731" i="3"/>
  <c r="BH1779" i="3"/>
  <c r="BH1827" i="3"/>
  <c r="BH1875" i="3"/>
  <c r="BH1955" i="3"/>
  <c r="BH2003" i="3"/>
  <c r="BH172" i="3"/>
  <c r="BE138" i="3"/>
  <c r="BE234" i="3"/>
  <c r="BE362" i="3"/>
  <c r="BE458" i="3"/>
  <c r="BE586" i="3"/>
  <c r="BE714" i="3"/>
  <c r="BE719" i="3"/>
  <c r="BE75" i="3"/>
  <c r="BE123" i="3"/>
  <c r="BE187" i="3"/>
  <c r="BH287" i="3"/>
  <c r="BH383" i="3"/>
  <c r="BH479" i="3"/>
  <c r="BE651" i="3"/>
  <c r="BH719" i="3"/>
  <c r="BH823" i="3"/>
  <c r="BH951" i="3"/>
  <c r="BH1047" i="3"/>
  <c r="BH1175" i="3"/>
  <c r="BE77" i="3"/>
  <c r="BH189" i="3"/>
  <c r="BE317" i="3"/>
  <c r="BH409" i="3"/>
  <c r="BE1973" i="3"/>
  <c r="BE1894" i="3"/>
  <c r="BH918" i="3"/>
  <c r="BH1098" i="3"/>
  <c r="BE1246" i="3"/>
  <c r="BH1354" i="3"/>
  <c r="BE1502" i="3"/>
  <c r="BH1610" i="3"/>
  <c r="BE1770" i="3"/>
  <c r="BE1898" i="3"/>
  <c r="BH16" i="3"/>
  <c r="BH64" i="3"/>
  <c r="BH136" i="3"/>
  <c r="BE244" i="3"/>
  <c r="BE580" i="3"/>
  <c r="BE656" i="3"/>
  <c r="BE1219" i="3"/>
  <c r="BE1299" i="3"/>
  <c r="BE1379" i="3"/>
  <c r="BE1411" i="3"/>
  <c r="BE1475" i="3"/>
  <c r="BE1523" i="3"/>
  <c r="BE1571" i="3"/>
  <c r="BE1635" i="3"/>
  <c r="BE513" i="3"/>
  <c r="BE673" i="3"/>
  <c r="BE721" i="3"/>
  <c r="BE846" i="3"/>
  <c r="BH954" i="3"/>
  <c r="BE1062" i="3"/>
  <c r="BH1210" i="3"/>
  <c r="BE1318" i="3"/>
  <c r="BH264" i="3"/>
  <c r="BE652" i="3"/>
  <c r="BE764" i="3"/>
  <c r="BE920" i="3"/>
  <c r="BE1020" i="3"/>
  <c r="BE1160" i="3"/>
  <c r="BH521" i="3"/>
  <c r="BH673" i="3"/>
  <c r="BE1314" i="3"/>
  <c r="BH870" i="3"/>
  <c r="BH1050" i="3"/>
  <c r="BE1198" i="3"/>
  <c r="BH1306" i="3"/>
  <c r="BE1454" i="3"/>
  <c r="BH1562" i="3"/>
  <c r="BE1730" i="3"/>
  <c r="BE1858" i="3"/>
  <c r="BH1938" i="3"/>
  <c r="BE332" i="3"/>
  <c r="BE392" i="3"/>
  <c r="BE488" i="3"/>
  <c r="BE804" i="3"/>
  <c r="BE936" i="3"/>
  <c r="BE1028" i="3"/>
  <c r="BE1112" i="3"/>
  <c r="BE1240" i="3"/>
  <c r="BE1356" i="3"/>
  <c r="BE1456" i="3"/>
  <c r="BE1560" i="3"/>
  <c r="BE1824" i="3"/>
  <c r="BE1920" i="3"/>
  <c r="BH432" i="3"/>
  <c r="BE636" i="3"/>
  <c r="BE1727" i="3"/>
  <c r="BE1775" i="3"/>
  <c r="BE1855" i="3"/>
  <c r="BE1903" i="3"/>
  <c r="BE1951" i="3"/>
  <c r="BE100" i="3"/>
  <c r="BE232" i="3"/>
  <c r="BH412" i="3"/>
  <c r="BH712" i="3"/>
  <c r="BH812" i="3"/>
  <c r="BH940" i="3"/>
  <c r="BH1044" i="3"/>
  <c r="BH1176" i="3"/>
  <c r="BH1280" i="3"/>
  <c r="BH1416" i="3"/>
  <c r="BH1512" i="3"/>
  <c r="BH1640" i="3"/>
  <c r="BH1768" i="3"/>
  <c r="BH1860" i="3"/>
  <c r="BH1952" i="3"/>
  <c r="BE1382" i="3"/>
  <c r="BH1454" i="3"/>
  <c r="BE1562" i="3"/>
  <c r="BE1682" i="3"/>
  <c r="BE1810" i="3"/>
  <c r="BH1890" i="3"/>
  <c r="BH356" i="3"/>
  <c r="BH480" i="3"/>
  <c r="BH788" i="3"/>
  <c r="BH888" i="3"/>
  <c r="BH988" i="3"/>
  <c r="BH1100" i="3"/>
  <c r="BH1228" i="3"/>
  <c r="BH1312" i="3"/>
  <c r="BH1404" i="3"/>
  <c r="BH1544" i="3"/>
  <c r="BH1668" i="3"/>
  <c r="BH1764" i="3"/>
  <c r="BH1864" i="3"/>
  <c r="BH1964" i="3"/>
  <c r="BE500" i="3"/>
  <c r="BH608" i="3"/>
  <c r="BE1860" i="3"/>
  <c r="BE1346" i="3"/>
  <c r="BE1432" i="3"/>
  <c r="BE1524" i="3"/>
  <c r="BE1624" i="3"/>
  <c r="BE1936" i="3"/>
  <c r="BE1410" i="3"/>
  <c r="AW407" i="3"/>
  <c r="AW799" i="3"/>
  <c r="AW116" i="3"/>
  <c r="AW500" i="3"/>
  <c r="AW1394" i="3"/>
  <c r="AW1778" i="3"/>
  <c r="AW800" i="3"/>
  <c r="AW1200" i="3"/>
  <c r="AW1504" i="3"/>
  <c r="AW1648" i="3"/>
  <c r="AW1776" i="3"/>
  <c r="AW1904" i="3"/>
  <c r="AW1485" i="3"/>
  <c r="AW1181" i="3"/>
  <c r="AW1657" i="3"/>
  <c r="AW1119" i="3"/>
  <c r="AW1167" i="3"/>
  <c r="BH90" i="3"/>
  <c r="BH218" i="3"/>
  <c r="BH346" i="3"/>
  <c r="AW194" i="3"/>
  <c r="AW470" i="3"/>
  <c r="AW798" i="3"/>
  <c r="AW119" i="3"/>
  <c r="AW471" i="3"/>
  <c r="AW863" i="3"/>
  <c r="AW204" i="3"/>
  <c r="AW580" i="3"/>
  <c r="AW1450" i="3"/>
  <c r="AW1834" i="3"/>
  <c r="AW864" i="3"/>
  <c r="AW1240" i="3"/>
  <c r="AW178" i="3"/>
  <c r="AW682" i="3"/>
  <c r="AW1996" i="3"/>
  <c r="AW997" i="3"/>
  <c r="AW1757" i="3"/>
  <c r="AW1267" i="3"/>
  <c r="AW1427" i="3"/>
  <c r="AW1567" i="3"/>
  <c r="AW1695" i="3"/>
  <c r="AW1823" i="3"/>
  <c r="AW1951" i="3"/>
  <c r="AW150" i="3"/>
  <c r="AW15" i="3"/>
  <c r="AW319" i="3"/>
  <c r="AW703" i="3"/>
  <c r="AW1063" i="3"/>
  <c r="AW396" i="3"/>
  <c r="AW1282" i="3"/>
  <c r="AW1682" i="3"/>
  <c r="AW712" i="3"/>
  <c r="AW1088" i="3"/>
  <c r="AW1624" i="3"/>
  <c r="AW526" i="3"/>
  <c r="AW1050" i="3"/>
  <c r="AW849" i="3"/>
  <c r="AW1493" i="3"/>
  <c r="AW118" i="3"/>
  <c r="AW374" i="3"/>
  <c r="AW630" i="3"/>
  <c r="AW886" i="3"/>
  <c r="AW43" i="3"/>
  <c r="AW267" i="3"/>
  <c r="AW499" i="3"/>
  <c r="AW238" i="3"/>
  <c r="AW494" i="3"/>
  <c r="AW750" i="3"/>
  <c r="AW1022" i="3"/>
  <c r="AW557" i="3"/>
  <c r="AW809" i="3"/>
  <c r="AW1069" i="3"/>
  <c r="AW1461" i="3"/>
  <c r="AW1825" i="3"/>
  <c r="AW1251" i="3"/>
  <c r="AW1423" i="3"/>
  <c r="AW1555" i="3"/>
  <c r="AW1683" i="3"/>
  <c r="AW1811" i="3"/>
  <c r="AW1939" i="3"/>
  <c r="AW69" i="3"/>
  <c r="AW197" i="3"/>
  <c r="AW325" i="3"/>
  <c r="AW457" i="3"/>
  <c r="AW649" i="3"/>
  <c r="AW909" i="3"/>
  <c r="AW1173" i="3"/>
  <c r="AW1669" i="3"/>
  <c r="BE54" i="3"/>
  <c r="BH538" i="3"/>
  <c r="BH666" i="3"/>
  <c r="BH794" i="3"/>
  <c r="BH67" i="3"/>
  <c r="AW113" i="3"/>
  <c r="AW241" i="3"/>
  <c r="AW373" i="3"/>
  <c r="AW501" i="3"/>
  <c r="AW733" i="3"/>
  <c r="AW993" i="3"/>
  <c r="AW1465" i="3"/>
  <c r="AW1941" i="3"/>
  <c r="BH118" i="3"/>
  <c r="BH246" i="3"/>
  <c r="BH374" i="3"/>
  <c r="BH502" i="3"/>
  <c r="BH630" i="3"/>
  <c r="BH758" i="3"/>
  <c r="BE331" i="3"/>
  <c r="BE459" i="3"/>
  <c r="BE587" i="3"/>
  <c r="BE731" i="3"/>
  <c r="BH859" i="3"/>
  <c r="BH987" i="3"/>
  <c r="BH1115" i="3"/>
  <c r="BE1854" i="3"/>
  <c r="BE137" i="3"/>
  <c r="BH265" i="3"/>
  <c r="BH429" i="3"/>
  <c r="BH561" i="3"/>
  <c r="BE657" i="3"/>
  <c r="BH785" i="3"/>
  <c r="BH849" i="3"/>
  <c r="BH913" i="3"/>
  <c r="BH977" i="3"/>
  <c r="BH1041" i="3"/>
  <c r="BH1105" i="3"/>
  <c r="BH1169" i="3"/>
  <c r="BH1233" i="3"/>
  <c r="BH1297" i="3"/>
  <c r="BH1361" i="3"/>
  <c r="BH1425" i="3"/>
  <c r="BH1489" i="3"/>
  <c r="BH1553" i="3"/>
  <c r="BH1617" i="3"/>
  <c r="BH1681" i="3"/>
  <c r="BH1745" i="3"/>
  <c r="AW291" i="3"/>
  <c r="AW539" i="3"/>
  <c r="AW675" i="3"/>
  <c r="AW803" i="3"/>
  <c r="AW931" i="3"/>
  <c r="AW1059" i="3"/>
  <c r="AW128" i="3"/>
  <c r="AW256" i="3"/>
  <c r="AW384" i="3"/>
  <c r="AW512" i="3"/>
  <c r="AW1122" i="3"/>
  <c r="AW1262" i="3"/>
  <c r="AW1390" i="3"/>
  <c r="AW1502" i="3"/>
  <c r="AW1566" i="3"/>
  <c r="AW1630" i="3"/>
  <c r="AW1694" i="3"/>
  <c r="AW1758" i="3"/>
  <c r="AW1822" i="3"/>
  <c r="AW1886" i="3"/>
  <c r="AW1950" i="3"/>
  <c r="AW660" i="3"/>
  <c r="AW724" i="3"/>
  <c r="AW788" i="3"/>
  <c r="AW852" i="3"/>
  <c r="AW916" i="3"/>
  <c r="AW980" i="3"/>
  <c r="AW1044" i="3"/>
  <c r="AW1108" i="3"/>
  <c r="AW1172" i="3"/>
  <c r="AW1236" i="3"/>
  <c r="AW1300" i="3"/>
  <c r="AW1364" i="3"/>
  <c r="AW1428" i="3"/>
  <c r="AW1492" i="3"/>
  <c r="AW1556" i="3"/>
  <c r="AW1620" i="3"/>
  <c r="AW1684" i="3"/>
  <c r="AW1748" i="3"/>
  <c r="AW1812" i="3"/>
  <c r="AW1876" i="3"/>
  <c r="AW1940" i="3"/>
  <c r="AW1297" i="3"/>
  <c r="AW1641" i="3"/>
  <c r="AW1998" i="3"/>
  <c r="AW1345" i="3"/>
  <c r="AW1649" i="3"/>
  <c r="AW1913" i="3"/>
  <c r="AW1107" i="3"/>
  <c r="AW1283" i="3"/>
  <c r="AW1151" i="3"/>
  <c r="BH126" i="3"/>
  <c r="BH190" i="3"/>
  <c r="BH254" i="3"/>
  <c r="BH318" i="3"/>
  <c r="BE374" i="3"/>
  <c r="BE406" i="3"/>
  <c r="BE438" i="3"/>
  <c r="BE470" i="3"/>
  <c r="BE502" i="3"/>
  <c r="BE534" i="3"/>
  <c r="BE566" i="3"/>
  <c r="BE598" i="3"/>
  <c r="BE630" i="3"/>
  <c r="BE662" i="3"/>
  <c r="BE694" i="3"/>
  <c r="BE726" i="3"/>
  <c r="BE758" i="3"/>
  <c r="BE243" i="3"/>
  <c r="BE275" i="3"/>
  <c r="BE307" i="3"/>
  <c r="BE339" i="3"/>
  <c r="BE371" i="3"/>
  <c r="BE403" i="3"/>
  <c r="BE435" i="3"/>
  <c r="BE467" i="3"/>
  <c r="BE499" i="3"/>
  <c r="BE531" i="3"/>
  <c r="BE563" i="3"/>
  <c r="BE595" i="3"/>
  <c r="BE635" i="3"/>
  <c r="BH667" i="3"/>
  <c r="BH703" i="3"/>
  <c r="BH743" i="3"/>
  <c r="BE779" i="3"/>
  <c r="BE811" i="3"/>
  <c r="BE843" i="3"/>
  <c r="BE875" i="3"/>
  <c r="BE907" i="3"/>
  <c r="BE939" i="3"/>
  <c r="BE971" i="3"/>
  <c r="BE1003" i="3"/>
  <c r="BE1035" i="3"/>
  <c r="BE1067" i="3"/>
  <c r="BE1099" i="3"/>
  <c r="BE1131" i="3"/>
  <c r="BE1163" i="3"/>
  <c r="BE1195" i="3"/>
  <c r="BE1426" i="3"/>
  <c r="BE13" i="3"/>
  <c r="BH93" i="3"/>
  <c r="BH109" i="3"/>
  <c r="BH125" i="3"/>
  <c r="BH141" i="3"/>
  <c r="BE197" i="3"/>
  <c r="BE233" i="3"/>
  <c r="BE253" i="3"/>
  <c r="BE273" i="3"/>
  <c r="BH353" i="3"/>
  <c r="BH369" i="3"/>
  <c r="BE397" i="3"/>
  <c r="BE433" i="3"/>
  <c r="BH485" i="3"/>
  <c r="BH501" i="3"/>
  <c r="BE533" i="3"/>
  <c r="BE569" i="3"/>
  <c r="BH613" i="3"/>
  <c r="BH629" i="3"/>
  <c r="BH645" i="3"/>
  <c r="BH661" i="3"/>
  <c r="BE745" i="3"/>
  <c r="BE761" i="3"/>
  <c r="BE777" i="3"/>
  <c r="BE793" i="3"/>
  <c r="BE809" i="3"/>
  <c r="BE825" i="3"/>
  <c r="BE841" i="3"/>
  <c r="BE857" i="3"/>
  <c r="BE873" i="3"/>
  <c r="BE889" i="3"/>
  <c r="BE905" i="3"/>
  <c r="BE921" i="3"/>
  <c r="BE937" i="3"/>
  <c r="BE953" i="3"/>
  <c r="BE969" i="3"/>
  <c r="BE985" i="3"/>
  <c r="BE1001" i="3"/>
  <c r="BE1017" i="3"/>
  <c r="BE1033" i="3"/>
  <c r="BE1049" i="3"/>
  <c r="BE1065" i="3"/>
  <c r="BE1081" i="3"/>
  <c r="BE1097" i="3"/>
  <c r="BE1113" i="3"/>
  <c r="BE1129" i="3"/>
  <c r="BE1145" i="3"/>
  <c r="BE1161" i="3"/>
  <c r="BE1177" i="3"/>
  <c r="BE1193" i="3"/>
  <c r="BE1209" i="3"/>
  <c r="BE1225" i="3"/>
  <c r="BE1241" i="3"/>
  <c r="BE1257" i="3"/>
  <c r="BE1273" i="3"/>
  <c r="BE1289" i="3"/>
  <c r="BE1305" i="3"/>
  <c r="BE1321" i="3"/>
  <c r="BE1337" i="3"/>
  <c r="BE1353" i="3"/>
  <c r="BE1369" i="3"/>
  <c r="BE1385" i="3"/>
  <c r="BE1401" i="3"/>
  <c r="BE1417" i="3"/>
  <c r="BE1433" i="3"/>
  <c r="BE1449" i="3"/>
  <c r="BE1465" i="3"/>
  <c r="BE1481" i="3"/>
  <c r="BE1497" i="3"/>
  <c r="BE1513" i="3"/>
  <c r="BE1529" i="3"/>
  <c r="BE1545" i="3"/>
  <c r="BE1561" i="3"/>
  <c r="BE1577" i="3"/>
  <c r="BE1593" i="3"/>
  <c r="BE1609" i="3"/>
  <c r="BE1625" i="3"/>
  <c r="BE1641" i="3"/>
  <c r="BE1657" i="3"/>
  <c r="BE1673" i="3"/>
  <c r="BE1689" i="3"/>
  <c r="BE1705" i="3"/>
  <c r="BE1721" i="3"/>
  <c r="BE1737" i="3"/>
  <c r="BE1753" i="3"/>
  <c r="BE1769" i="3"/>
  <c r="BE1785" i="3"/>
  <c r="BE1801" i="3"/>
  <c r="BE1817" i="3"/>
  <c r="BE1833" i="3"/>
  <c r="BE1849" i="3"/>
  <c r="BE1865" i="3"/>
  <c r="BE1881" i="3"/>
  <c r="BE1897" i="3"/>
  <c r="BE1913" i="3"/>
  <c r="BE1929" i="3"/>
  <c r="BH115" i="3"/>
  <c r="BH131" i="3"/>
  <c r="BH147" i="3"/>
  <c r="BH163" i="3"/>
  <c r="BH179" i="3"/>
  <c r="BH195" i="3"/>
  <c r="BH211" i="3"/>
  <c r="BE239" i="3"/>
  <c r="BE271" i="3"/>
  <c r="BE303" i="3"/>
  <c r="BE335" i="3"/>
  <c r="BE367" i="3"/>
  <c r="BE399" i="3"/>
  <c r="BE431" i="3"/>
  <c r="BE463" i="3"/>
  <c r="BE495" i="3"/>
  <c r="BE527" i="3"/>
  <c r="BE559" i="3"/>
  <c r="BE591" i="3"/>
  <c r="BH623" i="3"/>
  <c r="BH663" i="3"/>
  <c r="BE695" i="3"/>
  <c r="BH739" i="3"/>
  <c r="BH767" i="3"/>
  <c r="BH799" i="3"/>
  <c r="BH831" i="3"/>
  <c r="BH863" i="3"/>
  <c r="BH895" i="3"/>
  <c r="BH927" i="3"/>
  <c r="BH959" i="3"/>
  <c r="BH991" i="3"/>
  <c r="BH1023" i="3"/>
  <c r="BH1055" i="3"/>
  <c r="BH1087" i="3"/>
  <c r="BH1119" i="3"/>
  <c r="BH1151" i="3"/>
  <c r="BH1183" i="3"/>
  <c r="BE1234" i="3"/>
  <c r="BE1950" i="3"/>
  <c r="BH33" i="3"/>
  <c r="BH49" i="3"/>
  <c r="BH65" i="3"/>
  <c r="BH81" i="3"/>
  <c r="BE153" i="3"/>
  <c r="BE173" i="3"/>
  <c r="BE193" i="3"/>
  <c r="BH277" i="3"/>
  <c r="BH293" i="3"/>
  <c r="BH309" i="3"/>
  <c r="BH325" i="3"/>
  <c r="BE357" i="3"/>
  <c r="BE393" i="3"/>
  <c r="BH449" i="3"/>
  <c r="BH465" i="3"/>
  <c r="BE493" i="3"/>
  <c r="BH1769" i="3"/>
  <c r="BH1785" i="3"/>
  <c r="BH1801" i="3"/>
  <c r="BH1817" i="3"/>
  <c r="BH1833" i="3"/>
  <c r="BH1849" i="3"/>
  <c r="BH1865" i="3"/>
  <c r="BH1881" i="3"/>
  <c r="BH1897" i="3"/>
  <c r="BH1913" i="3"/>
  <c r="BH1929" i="3"/>
  <c r="BH1945" i="3"/>
  <c r="BH1961" i="3"/>
  <c r="BH1977" i="3"/>
  <c r="BH1993" i="3"/>
  <c r="BH2009" i="3"/>
  <c r="BE1506" i="3"/>
  <c r="BH810" i="3"/>
  <c r="BE842" i="3"/>
  <c r="BH886" i="3"/>
  <c r="BE918" i="3"/>
  <c r="BE958" i="3"/>
  <c r="BH990" i="3"/>
  <c r="BH1026" i="3"/>
  <c r="BH1066" i="3"/>
  <c r="BE1098" i="3"/>
  <c r="BH1142" i="3"/>
  <c r="BE1174" i="3"/>
  <c r="BE1214" i="3"/>
  <c r="BH1246" i="3"/>
  <c r="BH1282" i="3"/>
  <c r="BH1322" i="3"/>
  <c r="BE1354" i="3"/>
  <c r="BH1398" i="3"/>
  <c r="BE1430" i="3"/>
  <c r="BE1470" i="3"/>
  <c r="BH1502" i="3"/>
  <c r="BH1538" i="3"/>
  <c r="BH1578" i="3"/>
  <c r="BE1610" i="3"/>
  <c r="BE1658" i="3"/>
  <c r="BH1694" i="3"/>
  <c r="BH1738" i="3"/>
  <c r="BE1786" i="3"/>
  <c r="BH1822" i="3"/>
  <c r="BH1866" i="3"/>
  <c r="BE1914" i="3"/>
  <c r="BH1950" i="3"/>
  <c r="BH1994" i="3"/>
  <c r="BE28" i="3"/>
  <c r="BE44" i="3"/>
  <c r="BE60" i="3"/>
  <c r="BE76" i="3"/>
  <c r="BE96" i="3"/>
  <c r="BE128" i="3"/>
  <c r="BE156" i="3"/>
  <c r="BE192" i="3"/>
  <c r="BH236" i="3"/>
  <c r="BH316" i="3"/>
  <c r="BE520" i="3"/>
  <c r="BH572" i="3"/>
  <c r="BH604" i="3"/>
  <c r="BH640" i="3"/>
  <c r="BH672" i="3"/>
  <c r="BH700" i="3"/>
  <c r="BE1660" i="3"/>
  <c r="BE1692" i="3"/>
  <c r="BE1724" i="3"/>
  <c r="BE1788" i="3"/>
  <c r="BE1948" i="3"/>
  <c r="BE1980" i="3"/>
  <c r="BH1199" i="3"/>
  <c r="BH1215" i="3"/>
  <c r="BH1231" i="3"/>
  <c r="BH1247" i="3"/>
  <c r="BH1263" i="3"/>
  <c r="BH1279" i="3"/>
  <c r="BH1295" i="3"/>
  <c r="BH1311" i="3"/>
  <c r="BH1327" i="3"/>
  <c r="BH1343" i="3"/>
  <c r="BH1359" i="3"/>
  <c r="BH1375" i="3"/>
  <c r="BH1391" i="3"/>
  <c r="BH1407" i="3"/>
  <c r="BH1423" i="3"/>
  <c r="BH1439" i="3"/>
  <c r="BH1455" i="3"/>
  <c r="BH1471" i="3"/>
  <c r="BH1487" i="3"/>
  <c r="BH1503" i="3"/>
  <c r="BH1519" i="3"/>
  <c r="BH1535" i="3"/>
  <c r="BH1551" i="3"/>
  <c r="BH1567" i="3"/>
  <c r="BH1583" i="3"/>
  <c r="BH1599" i="3"/>
  <c r="BH1615" i="3"/>
  <c r="BH1631" i="3"/>
  <c r="BH1647" i="3"/>
  <c r="BH1663" i="3"/>
  <c r="BH1679" i="3"/>
  <c r="BH1695" i="3"/>
  <c r="BH1711" i="3"/>
  <c r="BH1727" i="3"/>
  <c r="BH1743" i="3"/>
  <c r="BH1759" i="3"/>
  <c r="BH1775" i="3"/>
  <c r="BH1791" i="3"/>
  <c r="BH1807" i="3"/>
  <c r="BH1823" i="3"/>
  <c r="BH1839" i="3"/>
  <c r="BH1855" i="3"/>
  <c r="BH1871" i="3"/>
  <c r="BH1887" i="3"/>
  <c r="BH1903" i="3"/>
  <c r="BH1919" i="3"/>
  <c r="BH1935" i="3"/>
  <c r="BH1951" i="3"/>
  <c r="BH1967" i="3"/>
  <c r="BH1983" i="3"/>
  <c r="BH1999" i="3"/>
  <c r="BH100" i="3"/>
  <c r="BH132" i="3"/>
  <c r="BH168" i="3"/>
  <c r="AT10" i="3"/>
  <c r="BH34" i="3"/>
  <c r="BH66" i="3"/>
  <c r="BH98" i="3"/>
  <c r="BH130" i="3"/>
  <c r="BH162" i="3"/>
  <c r="BH194" i="3"/>
  <c r="BH226" i="3"/>
  <c r="BH258" i="3"/>
  <c r="BH290" i="3"/>
  <c r="BH322" i="3"/>
  <c r="BH354" i="3"/>
  <c r="BH386" i="3"/>
  <c r="BH418" i="3"/>
  <c r="BH450" i="3"/>
  <c r="BH482" i="3"/>
  <c r="BH514" i="3"/>
  <c r="BH546" i="3"/>
  <c r="BH578" i="3"/>
  <c r="BH610" i="3"/>
  <c r="BH642" i="3"/>
  <c r="BH674" i="3"/>
  <c r="BH706" i="3"/>
  <c r="BH738" i="3"/>
  <c r="BH766" i="3"/>
  <c r="BH798" i="3"/>
  <c r="BE23" i="3"/>
  <c r="BE39" i="3"/>
  <c r="BE55" i="3"/>
  <c r="BE71" i="3"/>
  <c r="BE87" i="3"/>
  <c r="BE103" i="3"/>
  <c r="BE119" i="3"/>
  <c r="BE135" i="3"/>
  <c r="BE151" i="3"/>
  <c r="BE167" i="3"/>
  <c r="BE183" i="3"/>
  <c r="BE199" i="3"/>
  <c r="BE215" i="3"/>
  <c r="BE247" i="3"/>
  <c r="BE279" i="3"/>
  <c r="BE311" i="3"/>
  <c r="BE343" i="3"/>
  <c r="BE375" i="3"/>
  <c r="BE407" i="3"/>
  <c r="BE439" i="3"/>
  <c r="BE471" i="3"/>
  <c r="BE503" i="3"/>
  <c r="BE535" i="3"/>
  <c r="BE567" i="3"/>
  <c r="BE599" i="3"/>
  <c r="BH643" i="3"/>
  <c r="BE675" i="3"/>
  <c r="BE715" i="3"/>
  <c r="BH747" i="3"/>
  <c r="BE783" i="3"/>
  <c r="BE815" i="3"/>
  <c r="BE847" i="3"/>
  <c r="BE879" i="3"/>
  <c r="BE911" i="3"/>
  <c r="BE943" i="3"/>
  <c r="BE975" i="3"/>
  <c r="BE1007" i="3"/>
  <c r="BE1039" i="3"/>
  <c r="BE1071" i="3"/>
  <c r="BE1103" i="3"/>
  <c r="BE1135" i="3"/>
  <c r="BE1167" i="3"/>
  <c r="BE149" i="3"/>
  <c r="BE1618" i="3"/>
  <c r="BE29" i="3"/>
  <c r="BE49" i="3"/>
  <c r="BE73" i="3"/>
  <c r="BH153" i="3"/>
  <c r="BH169" i="3"/>
  <c r="BH185" i="3"/>
  <c r="BH201" i="3"/>
  <c r="BE245" i="3"/>
  <c r="BE289" i="3"/>
  <c r="BE313" i="3"/>
  <c r="BE333" i="3"/>
  <c r="BH389" i="3"/>
  <c r="BH405" i="3"/>
  <c r="BE437" i="3"/>
  <c r="BE473" i="3"/>
  <c r="BE1937" i="3"/>
  <c r="BE1953" i="3"/>
  <c r="BE1969" i="3"/>
  <c r="BE1985" i="3"/>
  <c r="BE2001" i="3"/>
  <c r="BE866" i="3"/>
  <c r="BE1766" i="3"/>
  <c r="BH830" i="3"/>
  <c r="BH866" i="3"/>
  <c r="BH906" i="3"/>
  <c r="BE938" i="3"/>
  <c r="BH982" i="3"/>
  <c r="BE1014" i="3"/>
  <c r="BE1054" i="3"/>
  <c r="BH1086" i="3"/>
  <c r="BH1122" i="3"/>
  <c r="BH1162" i="3"/>
  <c r="BE1194" i="3"/>
  <c r="BH1238" i="3"/>
  <c r="BE1270" i="3"/>
  <c r="BE1310" i="3"/>
  <c r="BH1342" i="3"/>
  <c r="BH1378" i="3"/>
  <c r="BH1418" i="3"/>
  <c r="BE1450" i="3"/>
  <c r="BH1494" i="3"/>
  <c r="BE1526" i="3"/>
  <c r="BE1566" i="3"/>
  <c r="BH1598" i="3"/>
  <c r="BH1634" i="3"/>
  <c r="BE1674" i="3"/>
  <c r="BH1710" i="3"/>
  <c r="BH1754" i="3"/>
  <c r="BE1802" i="3"/>
  <c r="BH1838" i="3"/>
  <c r="BH1882" i="3"/>
  <c r="BE1930" i="3"/>
  <c r="BH1966" i="3"/>
  <c r="BH10" i="3"/>
  <c r="BH28" i="3"/>
  <c r="BH44" i="3"/>
  <c r="BH60" i="3"/>
  <c r="BH76" i="3"/>
  <c r="BH96" i="3"/>
  <c r="BH128" i="3"/>
  <c r="BH156" i="3"/>
  <c r="BH192" i="3"/>
  <c r="BE236" i="3"/>
  <c r="BE316" i="3"/>
  <c r="BH520" i="3"/>
  <c r="BE572" i="3"/>
  <c r="BE612" i="3"/>
  <c r="BE648" i="3"/>
  <c r="BE676" i="3"/>
  <c r="BE1199" i="3"/>
  <c r="BE1215" i="3"/>
  <c r="BE1231" i="3"/>
  <c r="BE1247" i="3"/>
  <c r="BE1263" i="3"/>
  <c r="BE1279" i="3"/>
  <c r="BE1295" i="3"/>
  <c r="BE1311" i="3"/>
  <c r="BE1327" i="3"/>
  <c r="BE1343" i="3"/>
  <c r="BE1359" i="3"/>
  <c r="BE1375" i="3"/>
  <c r="BE1391" i="3"/>
  <c r="BE1407" i="3"/>
  <c r="BE1423" i="3"/>
  <c r="BE1439" i="3"/>
  <c r="BE1455" i="3"/>
  <c r="BE1471" i="3"/>
  <c r="BE1487" i="3"/>
  <c r="BE1503" i="3"/>
  <c r="BE1519" i="3"/>
  <c r="BE1535" i="3"/>
  <c r="BE1551" i="3"/>
  <c r="BE1567" i="3"/>
  <c r="BE1583" i="3"/>
  <c r="BE1599" i="3"/>
  <c r="BE1615" i="3"/>
  <c r="BE1631" i="3"/>
  <c r="BE1647" i="3"/>
  <c r="BE1663" i="3"/>
  <c r="BE1679" i="3"/>
  <c r="BE501" i="3"/>
  <c r="BE537" i="3"/>
  <c r="BH585" i="3"/>
  <c r="BE669" i="3"/>
  <c r="BE685" i="3"/>
  <c r="BE701" i="3"/>
  <c r="BE717" i="3"/>
  <c r="BE1186" i="3"/>
  <c r="BE1926" i="3"/>
  <c r="BH838" i="3"/>
  <c r="BE870" i="3"/>
  <c r="BE910" i="3"/>
  <c r="BH942" i="3"/>
  <c r="BH978" i="3"/>
  <c r="BH1018" i="3"/>
  <c r="BE1050" i="3"/>
  <c r="BH1094" i="3"/>
  <c r="BE1126" i="3"/>
  <c r="BE1166" i="3"/>
  <c r="BH1198" i="3"/>
  <c r="BH1234" i="3"/>
  <c r="BH1274" i="3"/>
  <c r="BE1306" i="3"/>
  <c r="BH188" i="3"/>
  <c r="BH224" i="3"/>
  <c r="BH256" i="3"/>
  <c r="BH292" i="3"/>
  <c r="BH388" i="3"/>
  <c r="BH452" i="3"/>
  <c r="BH532" i="3"/>
  <c r="BE688" i="3"/>
  <c r="BE720" i="3"/>
  <c r="BE756" i="3"/>
  <c r="BE792" i="3"/>
  <c r="BE820" i="3"/>
  <c r="BE848" i="3"/>
  <c r="BE880" i="3"/>
  <c r="BE912" i="3"/>
  <c r="BE948" i="3"/>
  <c r="BE976" i="3"/>
  <c r="BE1012" i="3"/>
  <c r="BE1056" i="3"/>
  <c r="BE1092" i="3"/>
  <c r="BE1124" i="3"/>
  <c r="BE1152" i="3"/>
  <c r="BE1188" i="3"/>
  <c r="BE1216" i="3"/>
  <c r="BE1252" i="3"/>
  <c r="BH517" i="3"/>
  <c r="BH533" i="3"/>
  <c r="BE565" i="3"/>
  <c r="BE589" i="3"/>
  <c r="BH669" i="3"/>
  <c r="BH685" i="3"/>
  <c r="BH701" i="3"/>
  <c r="BH717" i="3"/>
  <c r="BE1058" i="3"/>
  <c r="BE1862" i="3"/>
  <c r="BH818" i="3"/>
  <c r="BH858" i="3"/>
  <c r="BE890" i="3"/>
  <c r="BH934" i="3"/>
  <c r="BE966" i="3"/>
  <c r="BE1006" i="3"/>
  <c r="BH1038" i="3"/>
  <c r="BH1074" i="3"/>
  <c r="BH1114" i="3"/>
  <c r="BE1146" i="3"/>
  <c r="BH1190" i="3"/>
  <c r="BE1222" i="3"/>
  <c r="BE1262" i="3"/>
  <c r="BH1294" i="3"/>
  <c r="BH1330" i="3"/>
  <c r="BH1370" i="3"/>
  <c r="BE1402" i="3"/>
  <c r="BH1446" i="3"/>
  <c r="BE1478" i="3"/>
  <c r="BE1518" i="3"/>
  <c r="BH1550" i="3"/>
  <c r="BH1586" i="3"/>
  <c r="BH1626" i="3"/>
  <c r="BH1670" i="3"/>
  <c r="BH1714" i="3"/>
  <c r="BE1762" i="3"/>
  <c r="BH1798" i="3"/>
  <c r="BH1842" i="3"/>
  <c r="BE1890" i="3"/>
  <c r="BH1926" i="3"/>
  <c r="BH1970" i="3"/>
  <c r="BH220" i="3"/>
  <c r="BH284" i="3"/>
  <c r="BH308" i="3"/>
  <c r="BE356" i="3"/>
  <c r="BE384" i="3"/>
  <c r="BE416" i="3"/>
  <c r="BE448" i="3"/>
  <c r="BE480" i="3"/>
  <c r="BH564" i="3"/>
  <c r="BE736" i="3"/>
  <c r="BE768" i="3"/>
  <c r="BE796" i="3"/>
  <c r="BE836" i="3"/>
  <c r="BE868" i="3"/>
  <c r="BE896" i="3"/>
  <c r="BE932" i="3"/>
  <c r="BE964" i="3"/>
  <c r="BE996" i="3"/>
  <c r="BE1024" i="3"/>
  <c r="BE1048" i="3"/>
  <c r="BE1076" i="3"/>
  <c r="BE1108" i="3"/>
  <c r="BE1140" i="3"/>
  <c r="BE1172" i="3"/>
  <c r="BE1204" i="3"/>
  <c r="BE1236" i="3"/>
  <c r="BE1264" i="3"/>
  <c r="BE1292" i="3"/>
  <c r="BE1320" i="3"/>
  <c r="BE1348" i="3"/>
  <c r="BE1384" i="3"/>
  <c r="BE1412" i="3"/>
  <c r="BE1444" i="3"/>
  <c r="BE1484" i="3"/>
  <c r="BE1520" i="3"/>
  <c r="BE1552" i="3"/>
  <c r="BE1584" i="3"/>
  <c r="BE1616" i="3"/>
  <c r="BE1728" i="3"/>
  <c r="BE1816" i="3"/>
  <c r="BE1848" i="3"/>
  <c r="BE1880" i="3"/>
  <c r="BE1912" i="3"/>
  <c r="BE312" i="3"/>
  <c r="BH364" i="3"/>
  <c r="BH428" i="3"/>
  <c r="BH492" i="3"/>
  <c r="BE540" i="3"/>
  <c r="BE568" i="3"/>
  <c r="BE600" i="3"/>
  <c r="BE628" i="3"/>
  <c r="BE1474" i="3"/>
  <c r="BE1707" i="3"/>
  <c r="BE1723" i="3"/>
  <c r="BE1739" i="3"/>
  <c r="BE1755" i="3"/>
  <c r="BE1771" i="3"/>
  <c r="BE1787" i="3"/>
  <c r="BE1803" i="3"/>
  <c r="BE1819" i="3"/>
  <c r="BE1835" i="3"/>
  <c r="BE1851" i="3"/>
  <c r="BE1867" i="3"/>
  <c r="BE1883" i="3"/>
  <c r="BE1899" i="3"/>
  <c r="BE1915" i="3"/>
  <c r="BE1931" i="3"/>
  <c r="BE1947" i="3"/>
  <c r="BE1963" i="3"/>
  <c r="BE1979" i="3"/>
  <c r="BE1995" i="3"/>
  <c r="BE88" i="3"/>
  <c r="BE124" i="3"/>
  <c r="BE160" i="3"/>
  <c r="BE188" i="3"/>
  <c r="BE224" i="3"/>
  <c r="BE256" i="3"/>
  <c r="BE292" i="3"/>
  <c r="BE388" i="3"/>
  <c r="BE452" i="3"/>
  <c r="BE532" i="3"/>
  <c r="BH668" i="3"/>
  <c r="BH704" i="3"/>
  <c r="BH740" i="3"/>
  <c r="BH772" i="3"/>
  <c r="BH808" i="3"/>
  <c r="BH832" i="3"/>
  <c r="BH860" i="3"/>
  <c r="BH900" i="3"/>
  <c r="BH928" i="3"/>
  <c r="BH960" i="3"/>
  <c r="BH992" i="3"/>
  <c r="BH1032" i="3"/>
  <c r="BH1072" i="3"/>
  <c r="BH1104" i="3"/>
  <c r="BH1136" i="3"/>
  <c r="BH1168" i="3"/>
  <c r="BH1200" i="3"/>
  <c r="BH1232" i="3"/>
  <c r="BH1272" i="3"/>
  <c r="BH1304" i="3"/>
  <c r="BH1344" i="3"/>
  <c r="BH1372" i="3"/>
  <c r="BH1408" i="3"/>
  <c r="BH1440" i="3"/>
  <c r="BH1472" i="3"/>
  <c r="BH1504" i="3"/>
  <c r="BH1532" i="3"/>
  <c r="BH1564" i="3"/>
  <c r="BH1600" i="3"/>
  <c r="BH1632" i="3"/>
  <c r="BH1664" i="3"/>
  <c r="BH1696" i="3"/>
  <c r="BH1732" i="3"/>
  <c r="BH1760" i="3"/>
  <c r="BH1792" i="3"/>
  <c r="BH1820" i="3"/>
  <c r="BH1852" i="3"/>
  <c r="BH1884" i="3"/>
  <c r="BH1916" i="3"/>
  <c r="BH1944" i="3"/>
  <c r="BH1976" i="3"/>
  <c r="BH2008" i="3"/>
  <c r="BH1338" i="3"/>
  <c r="BE1370" i="3"/>
  <c r="BH1414" i="3"/>
  <c r="BE1446" i="3"/>
  <c r="BE1486" i="3"/>
  <c r="BH1518" i="3"/>
  <c r="BH1554" i="3"/>
  <c r="BH1594" i="3"/>
  <c r="BE1626" i="3"/>
  <c r="BH1666" i="3"/>
  <c r="BE1714" i="3"/>
  <c r="BH1750" i="3"/>
  <c r="BH1794" i="3"/>
  <c r="BE1842" i="3"/>
  <c r="BH1878" i="3"/>
  <c r="BH1922" i="3"/>
  <c r="BE1970" i="3"/>
  <c r="BH2006" i="3"/>
  <c r="BH260" i="3"/>
  <c r="BE304" i="3"/>
  <c r="BH344" i="3"/>
  <c r="BH376" i="3"/>
  <c r="BH408" i="3"/>
  <c r="BH440" i="3"/>
  <c r="BH472" i="3"/>
  <c r="BE556" i="3"/>
  <c r="BH724" i="3"/>
  <c r="BH752" i="3"/>
  <c r="BH780" i="3"/>
  <c r="BH816" i="3"/>
  <c r="BH852" i="3"/>
  <c r="BH884" i="3"/>
  <c r="BH916" i="3"/>
  <c r="BH944" i="3"/>
  <c r="BH980" i="3"/>
  <c r="BH1008" i="3"/>
  <c r="BH1036" i="3"/>
  <c r="BH1060" i="3"/>
  <c r="BH1088" i="3"/>
  <c r="BH1120" i="3"/>
  <c r="BH1156" i="3"/>
  <c r="BH1184" i="3"/>
  <c r="BH1220" i="3"/>
  <c r="BH1248" i="3"/>
  <c r="BH1276" i="3"/>
  <c r="BH1308" i="3"/>
  <c r="BH1336" i="3"/>
  <c r="BH1364" i="3"/>
  <c r="BH1396" i="3"/>
  <c r="BH1428" i="3"/>
  <c r="BH1468" i="3"/>
  <c r="BH1500" i="3"/>
  <c r="BH1536" i="3"/>
  <c r="BH1568" i="3"/>
  <c r="BH1596" i="3"/>
  <c r="BH1628" i="3"/>
  <c r="BH1660" i="3"/>
  <c r="BH1692" i="3"/>
  <c r="BH1724" i="3"/>
  <c r="BH1752" i="3"/>
  <c r="BH1788" i="3"/>
  <c r="BH1824" i="3"/>
  <c r="BH1856" i="3"/>
  <c r="BH1888" i="3"/>
  <c r="BH1920" i="3"/>
  <c r="BH1956" i="3"/>
  <c r="BH1988" i="3"/>
  <c r="BH312" i="3"/>
  <c r="BE364" i="3"/>
  <c r="BE428" i="3"/>
  <c r="BE492" i="3"/>
  <c r="BH540" i="3"/>
  <c r="BH568" i="3"/>
  <c r="BH600" i="3"/>
  <c r="BH628" i="3"/>
  <c r="BE1740" i="3"/>
  <c r="BE1820" i="3"/>
  <c r="BE1852" i="3"/>
  <c r="BE1884" i="3"/>
  <c r="BE1916" i="3"/>
  <c r="BE1090" i="3"/>
  <c r="BE1288" i="3"/>
  <c r="BE1324" i="3"/>
  <c r="BE1360" i="3"/>
  <c r="BE1392" i="3"/>
  <c r="BE1424" i="3"/>
  <c r="BE1460" i="3"/>
  <c r="BE1488" i="3"/>
  <c r="BE1516" i="3"/>
  <c r="BE1548" i="3"/>
  <c r="BE1580" i="3"/>
  <c r="BE1612" i="3"/>
  <c r="BE1648" i="3"/>
  <c r="BE1680" i="3"/>
  <c r="BE1712" i="3"/>
  <c r="BE1776" i="3"/>
  <c r="BE1808" i="3"/>
  <c r="BE1960" i="3"/>
  <c r="BE1992" i="3"/>
  <c r="BE1154" i="3"/>
  <c r="AW212" i="3"/>
  <c r="AW896" i="3"/>
  <c r="AW1680" i="3"/>
  <c r="AW1633" i="3"/>
  <c r="AW1215" i="3"/>
  <c r="BH250" i="3"/>
  <c r="AW278" i="3"/>
  <c r="AW183" i="3"/>
  <c r="AW300" i="3"/>
  <c r="AW1914" i="3"/>
  <c r="AW1328" i="3"/>
  <c r="AW613" i="3"/>
  <c r="AW1905" i="3"/>
  <c r="AW1599" i="3"/>
  <c r="AW1855" i="3"/>
  <c r="AW79" i="3"/>
  <c r="AW100" i="3"/>
  <c r="AW1770" i="3"/>
  <c r="AW134" i="3"/>
  <c r="AW981" i="3"/>
  <c r="AW694" i="3"/>
  <c r="AW331" i="3"/>
  <c r="AW558" i="3"/>
  <c r="AW814" i="3"/>
  <c r="AW869" i="3"/>
  <c r="AW1917" i="3"/>
  <c r="AW1587" i="3"/>
  <c r="AW1971" i="3"/>
  <c r="AW229" i="3"/>
  <c r="AW709" i="3"/>
  <c r="AW1841" i="3"/>
  <c r="BH698" i="3"/>
  <c r="AW145" i="3"/>
  <c r="AW405" i="3"/>
  <c r="AW1057" i="3"/>
  <c r="BH22" i="3"/>
  <c r="BH406" i="3"/>
  <c r="BE235" i="3"/>
  <c r="BE491" i="3"/>
  <c r="BH1019" i="3"/>
  <c r="BH217" i="3"/>
  <c r="BE609" i="3"/>
  <c r="BH865" i="3"/>
  <c r="BH929" i="3"/>
  <c r="BH1121" i="3"/>
  <c r="BH1313" i="3"/>
  <c r="BH1569" i="3"/>
  <c r="AW75" i="3"/>
  <c r="AW571" i="3"/>
  <c r="AW963" i="3"/>
  <c r="AW160" i="3"/>
  <c r="AW544" i="3"/>
  <c r="AW1422" i="3"/>
  <c r="AW1646" i="3"/>
  <c r="AW1838" i="3"/>
  <c r="AW676" i="3"/>
  <c r="AW804" i="3"/>
  <c r="AW1060" i="3"/>
  <c r="AW1252" i="3"/>
  <c r="AW1444" i="3"/>
  <c r="AW1636" i="3"/>
  <c r="AW1828" i="3"/>
  <c r="AW1349" i="3"/>
  <c r="AW1221" i="3"/>
  <c r="AW1965" i="3"/>
  <c r="AW1211" i="3"/>
  <c r="BH206" i="3"/>
  <c r="BH382" i="3"/>
  <c r="BH478" i="3"/>
  <c r="BH574" i="3"/>
  <c r="BH670" i="3"/>
  <c r="BH219" i="3"/>
  <c r="BH283" i="3"/>
  <c r="BH379" i="3"/>
  <c r="BH475" i="3"/>
  <c r="BH571" i="3"/>
  <c r="BH679" i="3"/>
  <c r="BH755" i="3"/>
  <c r="BH851" i="3"/>
  <c r="BH947" i="3"/>
  <c r="BH1043" i="3"/>
  <c r="BH1107" i="3"/>
  <c r="BE381" i="3"/>
  <c r="BH97" i="3"/>
  <c r="BH145" i="3"/>
  <c r="BH341" i="3"/>
  <c r="BE733" i="3"/>
  <c r="BE765" i="3"/>
  <c r="BE797" i="3"/>
  <c r="BE845" i="3"/>
  <c r="BE893" i="3"/>
  <c r="BE941" i="3"/>
  <c r="BE973" i="3"/>
  <c r="BE1021" i="3"/>
  <c r="BE1069" i="3"/>
  <c r="BE1117" i="3"/>
  <c r="BE1149" i="3"/>
  <c r="BE1197" i="3"/>
  <c r="BE1261" i="3"/>
  <c r="BE1293" i="3"/>
  <c r="BE1341" i="3"/>
  <c r="BE1389" i="3"/>
  <c r="BE1437" i="3"/>
  <c r="BE1485" i="3"/>
  <c r="BE1533" i="3"/>
  <c r="BE1565" i="3"/>
  <c r="BE1629" i="3"/>
  <c r="BE1645" i="3"/>
  <c r="BE1693" i="3"/>
  <c r="BE1709" i="3"/>
  <c r="BE1773" i="3"/>
  <c r="BE1821" i="3"/>
  <c r="BE1869" i="3"/>
  <c r="BE1917" i="3"/>
  <c r="BH119" i="3"/>
  <c r="BH151" i="3"/>
  <c r="BH183" i="3"/>
  <c r="BH215" i="3"/>
  <c r="BH311" i="3"/>
  <c r="BH407" i="3"/>
  <c r="BH503" i="3"/>
  <c r="BH567" i="3"/>
  <c r="BH675" i="3"/>
  <c r="BE775" i="3"/>
  <c r="BE871" i="3"/>
  <c r="BE967" i="3"/>
  <c r="BE1031" i="3"/>
  <c r="BE1127" i="3"/>
  <c r="BE1490" i="3"/>
  <c r="BH37" i="3"/>
  <c r="BE101" i="3"/>
  <c r="BE177" i="3"/>
  <c r="BH297" i="3"/>
  <c r="BH329" i="3"/>
  <c r="BH1757" i="3"/>
  <c r="BH1789" i="3"/>
  <c r="BH1837" i="3"/>
  <c r="BH1885" i="3"/>
  <c r="BH1933" i="3"/>
  <c r="BH1981" i="3"/>
  <c r="BE1702" i="3"/>
  <c r="BE854" i="3"/>
  <c r="BH926" i="3"/>
  <c r="BE1034" i="3"/>
  <c r="BE1110" i="3"/>
  <c r="BH1182" i="3"/>
  <c r="BE1290" i="3"/>
  <c r="BE1406" i="3"/>
  <c r="BH1438" i="3"/>
  <c r="BE1546" i="3"/>
  <c r="BH1590" i="3"/>
  <c r="BE1754" i="3"/>
  <c r="BH1834" i="3"/>
  <c r="BH1962" i="3"/>
  <c r="BE48" i="3"/>
  <c r="BE104" i="3"/>
  <c r="BE196" i="3"/>
  <c r="BE528" i="3"/>
  <c r="BH612" i="3"/>
  <c r="BH676" i="3"/>
  <c r="BE1796" i="3"/>
  <c r="BE1988" i="3"/>
  <c r="BH1219" i="3"/>
  <c r="BH1267" i="3"/>
  <c r="BH1315" i="3"/>
  <c r="BH1363" i="3"/>
  <c r="BH1411" i="3"/>
  <c r="BH1443" i="3"/>
  <c r="BH1491" i="3"/>
  <c r="BH1539" i="3"/>
  <c r="BH1587" i="3"/>
  <c r="BH1635" i="3"/>
  <c r="BH1667" i="3"/>
  <c r="BH1715" i="3"/>
  <c r="BH1763" i="3"/>
  <c r="BH1811" i="3"/>
  <c r="BH1843" i="3"/>
  <c r="BH1891" i="3"/>
  <c r="BH1923" i="3"/>
  <c r="BH1971" i="3"/>
  <c r="BH108" i="3"/>
  <c r="BE735" i="3"/>
  <c r="BE74" i="3"/>
  <c r="BE170" i="3"/>
  <c r="BE266" i="3"/>
  <c r="BE394" i="3"/>
  <c r="BE490" i="3"/>
  <c r="BE554" i="3"/>
  <c r="BE650" i="3"/>
  <c r="BE746" i="3"/>
  <c r="BE27" i="3"/>
  <c r="BE43" i="3"/>
  <c r="BE91" i="3"/>
  <c r="BE139" i="3"/>
  <c r="BE171" i="3"/>
  <c r="BH223" i="3"/>
  <c r="BH319" i="3"/>
  <c r="BH415" i="3"/>
  <c r="BH511" i="3"/>
  <c r="BH575" i="3"/>
  <c r="BH759" i="3"/>
  <c r="BH855" i="3"/>
  <c r="BH919" i="3"/>
  <c r="BH1015" i="3"/>
  <c r="BH1111" i="3"/>
  <c r="BE850" i="3"/>
  <c r="BE1758" i="3"/>
  <c r="BE57" i="3"/>
  <c r="BH173" i="3"/>
  <c r="BE261" i="3"/>
  <c r="BE337" i="3"/>
  <c r="BE449" i="3"/>
  <c r="BE1941" i="3"/>
  <c r="BE1957" i="3"/>
  <c r="BE2005" i="3"/>
  <c r="BH842" i="3"/>
  <c r="BE990" i="3"/>
  <c r="BH1058" i="3"/>
  <c r="BH1174" i="3"/>
  <c r="BH1314" i="3"/>
  <c r="BH1430" i="3"/>
  <c r="BH1570" i="3"/>
  <c r="BH1678" i="3"/>
  <c r="BH1806" i="3"/>
  <c r="BH1934" i="3"/>
  <c r="BH32" i="3"/>
  <c r="BH80" i="3"/>
  <c r="BH164" i="3"/>
  <c r="BE324" i="3"/>
  <c r="BE620" i="3"/>
  <c r="BE684" i="3"/>
  <c r="BE1251" i="3"/>
  <c r="BE1283" i="3"/>
  <c r="BE1331" i="3"/>
  <c r="BE1363" i="3"/>
  <c r="BE1427" i="3"/>
  <c r="BE1459" i="3"/>
  <c r="BE1507" i="3"/>
  <c r="BE1539" i="3"/>
  <c r="BE1603" i="3"/>
  <c r="BE1619" i="3"/>
  <c r="BE1667" i="3"/>
  <c r="BH573" i="3"/>
  <c r="BE689" i="3"/>
  <c r="BE1442" i="3"/>
  <c r="BH878" i="3"/>
  <c r="BE986" i="3"/>
  <c r="BE1102" i="3"/>
  <c r="BH1170" i="3"/>
  <c r="BH1286" i="3"/>
  <c r="BH232" i="3"/>
  <c r="BE412" i="3"/>
  <c r="BE696" i="3"/>
  <c r="BE800" i="3"/>
  <c r="BE892" i="3"/>
  <c r="BE984" i="3"/>
  <c r="BE1096" i="3"/>
  <c r="BE1192" i="3"/>
  <c r="BE1260" i="3"/>
  <c r="BE577" i="3"/>
  <c r="BE593" i="3"/>
  <c r="BH705" i="3"/>
  <c r="BE1990" i="3"/>
  <c r="BE826" i="3"/>
  <c r="BE942" i="3"/>
  <c r="BH1010" i="3"/>
  <c r="BH1126" i="3"/>
  <c r="BH1266" i="3"/>
  <c r="BH1382" i="3"/>
  <c r="BH1522" i="3"/>
  <c r="BH1638" i="3"/>
  <c r="BH1766" i="3"/>
  <c r="BH1894" i="3"/>
  <c r="BH288" i="3"/>
  <c r="BE424" i="3"/>
  <c r="BE744" i="3"/>
  <c r="BE776" i="3"/>
  <c r="BE876" i="3"/>
  <c r="BE1004" i="3"/>
  <c r="BE1080" i="3"/>
  <c r="BE1180" i="3"/>
  <c r="BE1268" i="3"/>
  <c r="BE1328" i="3"/>
  <c r="BE1420" i="3"/>
  <c r="BE1528" i="3"/>
  <c r="BE1620" i="3"/>
  <c r="BE1856" i="3"/>
  <c r="BE320" i="3"/>
  <c r="BH500" i="3"/>
  <c r="BE608" i="3"/>
  <c r="BE1711" i="3"/>
  <c r="BE1743" i="3"/>
  <c r="BE1791" i="3"/>
  <c r="BE1823" i="3"/>
  <c r="BE1871" i="3"/>
  <c r="BE1919" i="3"/>
  <c r="BE1967" i="3"/>
  <c r="BE132" i="3"/>
  <c r="BE200" i="3"/>
  <c r="BH348" i="3"/>
  <c r="BH644" i="3"/>
  <c r="BH748" i="3"/>
  <c r="BH840" i="3"/>
  <c r="BH904" i="3"/>
  <c r="BH1000" i="3"/>
  <c r="BH1116" i="3"/>
  <c r="BH1208" i="3"/>
  <c r="BH1316" i="3"/>
  <c r="BH1380" i="3"/>
  <c r="BH1480" i="3"/>
  <c r="BH1572" i="3"/>
  <c r="BH1672" i="3"/>
  <c r="BH1740" i="3"/>
  <c r="BH1828" i="3"/>
  <c r="BH1924" i="3"/>
  <c r="BE1026" i="3"/>
  <c r="BH1350" i="3"/>
  <c r="BH1530" i="3"/>
  <c r="BE1638" i="3"/>
  <c r="BH1718" i="3"/>
  <c r="BH1846" i="3"/>
  <c r="BE220" i="3"/>
  <c r="BE284" i="3"/>
  <c r="BH384" i="3"/>
  <c r="BH448" i="3"/>
  <c r="BH760" i="3"/>
  <c r="BH864" i="3"/>
  <c r="BH956" i="3"/>
  <c r="BH1040" i="3"/>
  <c r="BH1132" i="3"/>
  <c r="BH1196" i="3"/>
  <c r="BH1284" i="3"/>
  <c r="BH1376" i="3"/>
  <c r="BH1476" i="3"/>
  <c r="BH1576" i="3"/>
  <c r="BH1636" i="3"/>
  <c r="BH1728" i="3"/>
  <c r="BH1832" i="3"/>
  <c r="BH1928" i="3"/>
  <c r="BH320" i="3"/>
  <c r="BE372" i="3"/>
  <c r="BH544" i="3"/>
  <c r="BH636" i="3"/>
  <c r="BE1892" i="3"/>
  <c r="BE1296" i="3"/>
  <c r="BE1400" i="3"/>
  <c r="BE1496" i="3"/>
  <c r="BE1556" i="3"/>
  <c r="BE1688" i="3"/>
  <c r="BE1784" i="3"/>
  <c r="BE2000" i="3"/>
  <c r="AW495" i="3"/>
  <c r="AW895" i="3"/>
  <c r="BE11" i="3"/>
  <c r="BP10" i="3"/>
  <c r="BP11" i="3"/>
  <c r="BE10" i="3"/>
  <c r="AR12" i="3"/>
  <c r="AS12" i="3" s="1"/>
  <c r="AT12" i="3" s="1"/>
  <c r="AR13" i="3"/>
  <c r="AS13" i="3" s="1"/>
  <c r="AT13" i="3" s="1"/>
  <c r="AR14" i="3"/>
  <c r="AS14" i="3" s="1"/>
  <c r="AT14" i="3" s="1"/>
  <c r="AR15" i="3"/>
  <c r="AS15" i="3" s="1"/>
  <c r="AT15" i="3" s="1"/>
  <c r="AR16" i="3"/>
  <c r="AS16" i="3" s="1"/>
  <c r="AT16" i="3" s="1"/>
  <c r="AR17" i="3"/>
  <c r="AS17" i="3" s="1"/>
  <c r="AT17" i="3" s="1"/>
  <c r="AR18" i="3"/>
  <c r="AS18" i="3" s="1"/>
  <c r="AT18" i="3" s="1"/>
  <c r="AR19" i="3"/>
  <c r="AS19" i="3" s="1"/>
  <c r="AT19" i="3" s="1"/>
  <c r="AR20" i="3"/>
  <c r="AS20" i="3" s="1"/>
  <c r="AT20" i="3" s="1"/>
  <c r="AR21" i="3"/>
  <c r="AS21" i="3" s="1"/>
  <c r="AT21" i="3" s="1"/>
  <c r="AR22" i="3"/>
  <c r="AS22" i="3" s="1"/>
  <c r="AT22" i="3" s="1"/>
  <c r="AR23" i="3"/>
  <c r="AS23" i="3" s="1"/>
  <c r="AT23" i="3" s="1"/>
  <c r="AR24" i="3"/>
  <c r="AS24" i="3" s="1"/>
  <c r="AT24" i="3" s="1"/>
  <c r="AR25" i="3"/>
  <c r="AS25" i="3" s="1"/>
  <c r="AT25" i="3" s="1"/>
  <c r="AR26" i="3"/>
  <c r="AS26" i="3" s="1"/>
  <c r="AT26" i="3" s="1"/>
  <c r="AR27" i="3"/>
  <c r="AS27" i="3" s="1"/>
  <c r="AT27" i="3" s="1"/>
  <c r="AR28" i="3"/>
  <c r="AS28" i="3" s="1"/>
  <c r="AT28" i="3" s="1"/>
  <c r="AR29" i="3"/>
  <c r="AS29" i="3" s="1"/>
  <c r="AT29" i="3" s="1"/>
  <c r="AR30" i="3"/>
  <c r="AS30" i="3" s="1"/>
  <c r="AT30" i="3" s="1"/>
  <c r="AR31" i="3"/>
  <c r="AS31" i="3" s="1"/>
  <c r="AT31" i="3" s="1"/>
  <c r="AR32" i="3"/>
  <c r="AS32" i="3" s="1"/>
  <c r="AT32" i="3" s="1"/>
  <c r="AR33" i="3"/>
  <c r="AS33" i="3" s="1"/>
  <c r="AT33" i="3" s="1"/>
  <c r="AR34" i="3"/>
  <c r="AS34" i="3" s="1"/>
  <c r="AT34" i="3" s="1"/>
  <c r="AR35" i="3"/>
  <c r="AS35" i="3" s="1"/>
  <c r="AT35" i="3" s="1"/>
  <c r="AR36" i="3"/>
  <c r="AS36" i="3" s="1"/>
  <c r="AT36" i="3" s="1"/>
  <c r="AR37" i="3"/>
  <c r="AS37" i="3" s="1"/>
  <c r="AT37" i="3" s="1"/>
  <c r="AR38" i="3"/>
  <c r="AS38" i="3" s="1"/>
  <c r="AT38" i="3" s="1"/>
  <c r="AR39" i="3"/>
  <c r="AS39" i="3" s="1"/>
  <c r="AT39" i="3" s="1"/>
  <c r="AR40" i="3"/>
  <c r="AS40" i="3" s="1"/>
  <c r="AT40" i="3" s="1"/>
  <c r="AR41" i="3"/>
  <c r="AS41" i="3" s="1"/>
  <c r="AT41" i="3" s="1"/>
  <c r="AR42" i="3"/>
  <c r="AS42" i="3" s="1"/>
  <c r="AT42" i="3" s="1"/>
  <c r="AR43" i="3"/>
  <c r="AS43" i="3" s="1"/>
  <c r="AT43" i="3" s="1"/>
  <c r="AR44" i="3"/>
  <c r="AS44" i="3" s="1"/>
  <c r="AT44" i="3" s="1"/>
  <c r="AR45" i="3"/>
  <c r="AS45" i="3" s="1"/>
  <c r="AT45" i="3" s="1"/>
  <c r="AR46" i="3"/>
  <c r="AS46" i="3" s="1"/>
  <c r="AT46" i="3" s="1"/>
  <c r="AR47" i="3"/>
  <c r="AS47" i="3" s="1"/>
  <c r="AT47" i="3" s="1"/>
  <c r="AR48" i="3"/>
  <c r="AS48" i="3" s="1"/>
  <c r="AT48" i="3" s="1"/>
  <c r="AR49" i="3"/>
  <c r="AS49" i="3" s="1"/>
  <c r="AT49" i="3" s="1"/>
  <c r="AR50" i="3"/>
  <c r="AS50" i="3" s="1"/>
  <c r="AT50" i="3" s="1"/>
  <c r="AR51" i="3"/>
  <c r="AS51" i="3" s="1"/>
  <c r="AT51" i="3" s="1"/>
  <c r="AR52" i="3"/>
  <c r="AS52" i="3" s="1"/>
  <c r="AT52" i="3" s="1"/>
  <c r="AR53" i="3"/>
  <c r="AS53" i="3" s="1"/>
  <c r="AT53" i="3" s="1"/>
  <c r="AR54" i="3"/>
  <c r="AS54" i="3" s="1"/>
  <c r="AT54" i="3" s="1"/>
  <c r="AR55" i="3"/>
  <c r="AS55" i="3" s="1"/>
  <c r="AT55" i="3" s="1"/>
  <c r="AR56" i="3"/>
  <c r="AS56" i="3" s="1"/>
  <c r="AT56" i="3" s="1"/>
  <c r="AR57" i="3"/>
  <c r="AS57" i="3" s="1"/>
  <c r="AT57" i="3" s="1"/>
  <c r="AR58" i="3"/>
  <c r="AS58" i="3" s="1"/>
  <c r="AT58" i="3" s="1"/>
  <c r="AR59" i="3"/>
  <c r="AS59" i="3" s="1"/>
  <c r="AT59" i="3" s="1"/>
  <c r="AR60" i="3"/>
  <c r="AS60" i="3" s="1"/>
  <c r="AT60" i="3" s="1"/>
  <c r="AR61" i="3"/>
  <c r="AS61" i="3" s="1"/>
  <c r="AT61" i="3" s="1"/>
  <c r="AR62" i="3"/>
  <c r="AS62" i="3" s="1"/>
  <c r="AT62" i="3" s="1"/>
  <c r="AR63" i="3"/>
  <c r="AS63" i="3" s="1"/>
  <c r="AT63" i="3" s="1"/>
  <c r="AR64" i="3"/>
  <c r="AS64" i="3" s="1"/>
  <c r="AT64" i="3" s="1"/>
  <c r="AR65" i="3"/>
  <c r="AS65" i="3" s="1"/>
  <c r="AT65" i="3" s="1"/>
  <c r="AR66" i="3"/>
  <c r="AS66" i="3" s="1"/>
  <c r="AT66" i="3" s="1"/>
  <c r="AR67" i="3"/>
  <c r="AS67" i="3" s="1"/>
  <c r="AT67" i="3" s="1"/>
  <c r="AR68" i="3"/>
  <c r="AS68" i="3" s="1"/>
  <c r="AT68" i="3" s="1"/>
  <c r="AR69" i="3"/>
  <c r="AS69" i="3" s="1"/>
  <c r="AT69" i="3" s="1"/>
  <c r="AR70" i="3"/>
  <c r="AS70" i="3" s="1"/>
  <c r="AT70" i="3" s="1"/>
  <c r="AR71" i="3"/>
  <c r="AS71" i="3" s="1"/>
  <c r="AT71" i="3" s="1"/>
  <c r="AR72" i="3"/>
  <c r="AS72" i="3" s="1"/>
  <c r="AT72" i="3" s="1"/>
  <c r="AR73" i="3"/>
  <c r="AS73" i="3" s="1"/>
  <c r="AT73" i="3" s="1"/>
  <c r="AR74" i="3"/>
  <c r="AS74" i="3" s="1"/>
  <c r="AT74" i="3" s="1"/>
  <c r="AR75" i="3"/>
  <c r="AS75" i="3" s="1"/>
  <c r="AT75" i="3" s="1"/>
  <c r="AR76" i="3"/>
  <c r="AS76" i="3" s="1"/>
  <c r="AT76" i="3" s="1"/>
  <c r="AR77" i="3"/>
  <c r="AS77" i="3" s="1"/>
  <c r="AT77" i="3" s="1"/>
  <c r="AR78" i="3"/>
  <c r="AS78" i="3" s="1"/>
  <c r="AT78" i="3" s="1"/>
  <c r="AR79" i="3"/>
  <c r="AS79" i="3" s="1"/>
  <c r="AT79" i="3" s="1"/>
  <c r="AR80" i="3"/>
  <c r="AS80" i="3" s="1"/>
  <c r="AT80" i="3" s="1"/>
  <c r="AR81" i="3"/>
  <c r="AS81" i="3" s="1"/>
  <c r="AT81" i="3" s="1"/>
  <c r="AR82" i="3"/>
  <c r="AS82" i="3" s="1"/>
  <c r="AT82" i="3" s="1"/>
  <c r="AR83" i="3"/>
  <c r="AS83" i="3" s="1"/>
  <c r="AT83" i="3" s="1"/>
  <c r="AR84" i="3"/>
  <c r="AS84" i="3" s="1"/>
  <c r="AT84" i="3" s="1"/>
  <c r="AR85" i="3"/>
  <c r="AS85" i="3" s="1"/>
  <c r="AT85" i="3" s="1"/>
  <c r="AR86" i="3"/>
  <c r="AS86" i="3" s="1"/>
  <c r="AT86" i="3" s="1"/>
  <c r="AR87" i="3"/>
  <c r="AS87" i="3" s="1"/>
  <c r="AT87" i="3" s="1"/>
  <c r="AR88" i="3"/>
  <c r="AS88" i="3" s="1"/>
  <c r="AT88" i="3" s="1"/>
  <c r="AR89" i="3"/>
  <c r="AS89" i="3" s="1"/>
  <c r="AT89" i="3" s="1"/>
  <c r="AR90" i="3"/>
  <c r="AS90" i="3" s="1"/>
  <c r="AT90" i="3" s="1"/>
  <c r="AR91" i="3"/>
  <c r="AS91" i="3" s="1"/>
  <c r="AT91" i="3" s="1"/>
  <c r="AR92" i="3"/>
  <c r="AS92" i="3" s="1"/>
  <c r="AT92" i="3" s="1"/>
  <c r="AR93" i="3"/>
  <c r="AS93" i="3" s="1"/>
  <c r="AT93" i="3" s="1"/>
  <c r="AR94" i="3"/>
  <c r="AS94" i="3" s="1"/>
  <c r="AT94" i="3" s="1"/>
  <c r="AR95" i="3"/>
  <c r="AS95" i="3" s="1"/>
  <c r="AT95" i="3" s="1"/>
  <c r="AR96" i="3"/>
  <c r="AS96" i="3" s="1"/>
  <c r="AT96" i="3" s="1"/>
  <c r="AR97" i="3"/>
  <c r="AS97" i="3" s="1"/>
  <c r="AT97" i="3" s="1"/>
  <c r="AR98" i="3"/>
  <c r="AS98" i="3" s="1"/>
  <c r="AT98" i="3" s="1"/>
  <c r="AR99" i="3"/>
  <c r="AS99" i="3" s="1"/>
  <c r="AT99" i="3" s="1"/>
  <c r="AR100" i="3"/>
  <c r="AS100" i="3" s="1"/>
  <c r="AT100" i="3" s="1"/>
  <c r="AR101" i="3"/>
  <c r="AS101" i="3" s="1"/>
  <c r="AT101" i="3" s="1"/>
  <c r="AR102" i="3"/>
  <c r="AS102" i="3" s="1"/>
  <c r="AT102" i="3" s="1"/>
  <c r="AR103" i="3"/>
  <c r="AS103" i="3" s="1"/>
  <c r="AT103" i="3" s="1"/>
  <c r="AR104" i="3"/>
  <c r="AS104" i="3" s="1"/>
  <c r="AT104" i="3" s="1"/>
  <c r="AR105" i="3"/>
  <c r="AS105" i="3" s="1"/>
  <c r="AT105" i="3" s="1"/>
  <c r="AR106" i="3"/>
  <c r="AS106" i="3" s="1"/>
  <c r="AT106" i="3" s="1"/>
  <c r="AR107" i="3"/>
  <c r="AS107" i="3" s="1"/>
  <c r="AT107" i="3" s="1"/>
  <c r="AR108" i="3"/>
  <c r="AS108" i="3" s="1"/>
  <c r="AT108" i="3" s="1"/>
  <c r="AR109" i="3"/>
  <c r="AS109" i="3" s="1"/>
  <c r="AT109" i="3" s="1"/>
  <c r="AR110" i="3"/>
  <c r="AS110" i="3" s="1"/>
  <c r="AT110" i="3" s="1"/>
  <c r="AR111" i="3"/>
  <c r="AS111" i="3" s="1"/>
  <c r="AT111" i="3" s="1"/>
  <c r="AR112" i="3"/>
  <c r="AS112" i="3" s="1"/>
  <c r="AT112" i="3" s="1"/>
  <c r="AR113" i="3"/>
  <c r="AS113" i="3" s="1"/>
  <c r="AT113" i="3" s="1"/>
  <c r="AR114" i="3"/>
  <c r="AS114" i="3" s="1"/>
  <c r="AT114" i="3" s="1"/>
  <c r="AR115" i="3"/>
  <c r="AS115" i="3" s="1"/>
  <c r="AT115" i="3" s="1"/>
  <c r="AR116" i="3"/>
  <c r="AS116" i="3" s="1"/>
  <c r="AT116" i="3" s="1"/>
  <c r="AR117" i="3"/>
  <c r="AS117" i="3" s="1"/>
  <c r="AT117" i="3" s="1"/>
  <c r="AR118" i="3"/>
  <c r="AS118" i="3" s="1"/>
  <c r="AT118" i="3" s="1"/>
  <c r="AR119" i="3"/>
  <c r="AS119" i="3" s="1"/>
  <c r="AT119" i="3" s="1"/>
  <c r="AR120" i="3"/>
  <c r="AS120" i="3" s="1"/>
  <c r="AT120" i="3" s="1"/>
  <c r="AR121" i="3"/>
  <c r="AS121" i="3" s="1"/>
  <c r="AT121" i="3" s="1"/>
  <c r="AR122" i="3"/>
  <c r="AS122" i="3" s="1"/>
  <c r="AT122" i="3" s="1"/>
  <c r="AR123" i="3"/>
  <c r="AS123" i="3" s="1"/>
  <c r="AT123" i="3" s="1"/>
  <c r="AR124" i="3"/>
  <c r="AS124" i="3" s="1"/>
  <c r="AT124" i="3" s="1"/>
  <c r="AR125" i="3"/>
  <c r="AS125" i="3" s="1"/>
  <c r="AT125" i="3" s="1"/>
  <c r="AR126" i="3"/>
  <c r="AS126" i="3" s="1"/>
  <c r="AT126" i="3" s="1"/>
  <c r="AR127" i="3"/>
  <c r="AS127" i="3" s="1"/>
  <c r="AT127" i="3" s="1"/>
  <c r="AR128" i="3"/>
  <c r="AS128" i="3" s="1"/>
  <c r="AT128" i="3" s="1"/>
  <c r="AR129" i="3"/>
  <c r="AS129" i="3" s="1"/>
  <c r="AT129" i="3" s="1"/>
  <c r="AR130" i="3"/>
  <c r="AS130" i="3" s="1"/>
  <c r="AT130" i="3" s="1"/>
  <c r="AR131" i="3"/>
  <c r="AS131" i="3" s="1"/>
  <c r="AT131" i="3" s="1"/>
  <c r="AR132" i="3"/>
  <c r="AS132" i="3" s="1"/>
  <c r="AT132" i="3" s="1"/>
  <c r="AR133" i="3"/>
  <c r="AS133" i="3" s="1"/>
  <c r="AT133" i="3" s="1"/>
  <c r="AR134" i="3"/>
  <c r="AS134" i="3" s="1"/>
  <c r="AT134" i="3" s="1"/>
  <c r="AR135" i="3"/>
  <c r="AS135" i="3" s="1"/>
  <c r="AT135" i="3" s="1"/>
  <c r="AR136" i="3"/>
  <c r="AS136" i="3" s="1"/>
  <c r="AT136" i="3" s="1"/>
  <c r="AR137" i="3"/>
  <c r="AS137" i="3" s="1"/>
  <c r="AT137" i="3" s="1"/>
  <c r="AR138" i="3"/>
  <c r="AS138" i="3" s="1"/>
  <c r="AT138" i="3" s="1"/>
  <c r="AR139" i="3"/>
  <c r="AS139" i="3" s="1"/>
  <c r="AT139" i="3" s="1"/>
  <c r="AR140" i="3"/>
  <c r="AS140" i="3" s="1"/>
  <c r="AT140" i="3" s="1"/>
  <c r="AR141" i="3"/>
  <c r="AS141" i="3" s="1"/>
  <c r="AT141" i="3" s="1"/>
  <c r="AR142" i="3"/>
  <c r="AS142" i="3" s="1"/>
  <c r="AT142" i="3" s="1"/>
  <c r="AR143" i="3"/>
  <c r="AS143" i="3" s="1"/>
  <c r="AT143" i="3" s="1"/>
  <c r="AR144" i="3"/>
  <c r="AS144" i="3" s="1"/>
  <c r="AT144" i="3" s="1"/>
  <c r="AR145" i="3"/>
  <c r="AS145" i="3" s="1"/>
  <c r="AT145" i="3" s="1"/>
  <c r="AR146" i="3"/>
  <c r="AS146" i="3" s="1"/>
  <c r="AT146" i="3" s="1"/>
  <c r="AR147" i="3"/>
  <c r="AS147" i="3" s="1"/>
  <c r="AT147" i="3" s="1"/>
  <c r="AR148" i="3"/>
  <c r="AS148" i="3" s="1"/>
  <c r="AT148" i="3" s="1"/>
  <c r="AR149" i="3"/>
  <c r="AS149" i="3" s="1"/>
  <c r="AT149" i="3" s="1"/>
  <c r="AR150" i="3"/>
  <c r="AS150" i="3" s="1"/>
  <c r="AT150" i="3" s="1"/>
  <c r="AR151" i="3"/>
  <c r="AS151" i="3" s="1"/>
  <c r="AT151" i="3" s="1"/>
  <c r="AR152" i="3"/>
  <c r="AS152" i="3" s="1"/>
  <c r="AT152" i="3" s="1"/>
  <c r="AR153" i="3"/>
  <c r="AS153" i="3" s="1"/>
  <c r="AT153" i="3" s="1"/>
  <c r="AR154" i="3"/>
  <c r="AS154" i="3" s="1"/>
  <c r="AT154" i="3" s="1"/>
  <c r="AR155" i="3"/>
  <c r="AS155" i="3" s="1"/>
  <c r="AT155" i="3" s="1"/>
  <c r="AR156" i="3"/>
  <c r="AS156" i="3" s="1"/>
  <c r="AT156" i="3" s="1"/>
  <c r="AR157" i="3"/>
  <c r="AS157" i="3" s="1"/>
  <c r="AT157" i="3" s="1"/>
  <c r="AR158" i="3"/>
  <c r="AS158" i="3" s="1"/>
  <c r="AT158" i="3" s="1"/>
  <c r="AR159" i="3"/>
  <c r="AS159" i="3" s="1"/>
  <c r="AT159" i="3" s="1"/>
  <c r="AR160" i="3"/>
  <c r="AS160" i="3" s="1"/>
  <c r="AT160" i="3" s="1"/>
  <c r="AR161" i="3"/>
  <c r="AS161" i="3" s="1"/>
  <c r="AT161" i="3" s="1"/>
  <c r="AR162" i="3"/>
  <c r="AS162" i="3" s="1"/>
  <c r="AT162" i="3" s="1"/>
  <c r="AR163" i="3"/>
  <c r="AS163" i="3" s="1"/>
  <c r="AT163" i="3" s="1"/>
  <c r="AR164" i="3"/>
  <c r="AS164" i="3" s="1"/>
  <c r="AT164" i="3" s="1"/>
  <c r="AR165" i="3"/>
  <c r="AS165" i="3" s="1"/>
  <c r="AT165" i="3" s="1"/>
  <c r="AR166" i="3"/>
  <c r="AS166" i="3" s="1"/>
  <c r="AT166" i="3" s="1"/>
  <c r="AR167" i="3"/>
  <c r="AS167" i="3" s="1"/>
  <c r="AT167" i="3" s="1"/>
  <c r="AR168" i="3"/>
  <c r="AS168" i="3" s="1"/>
  <c r="AT168" i="3" s="1"/>
  <c r="AR169" i="3"/>
  <c r="AS169" i="3" s="1"/>
  <c r="AT169" i="3" s="1"/>
  <c r="AR170" i="3"/>
  <c r="AS170" i="3" s="1"/>
  <c r="AT170" i="3" s="1"/>
  <c r="AR171" i="3"/>
  <c r="AS171" i="3" s="1"/>
  <c r="AT171" i="3" s="1"/>
  <c r="AR172" i="3"/>
  <c r="AS172" i="3" s="1"/>
  <c r="AT172" i="3" s="1"/>
  <c r="AR173" i="3"/>
  <c r="AS173" i="3" s="1"/>
  <c r="AT173" i="3" s="1"/>
  <c r="AR174" i="3"/>
  <c r="AS174" i="3" s="1"/>
  <c r="AT174" i="3" s="1"/>
  <c r="AR175" i="3"/>
  <c r="AS175" i="3" s="1"/>
  <c r="AT175" i="3" s="1"/>
  <c r="AR176" i="3"/>
  <c r="AS176" i="3" s="1"/>
  <c r="AT176" i="3" s="1"/>
  <c r="AR177" i="3"/>
  <c r="AS177" i="3" s="1"/>
  <c r="AT177" i="3" s="1"/>
  <c r="AR178" i="3"/>
  <c r="AS178" i="3" s="1"/>
  <c r="AT178" i="3" s="1"/>
  <c r="AR179" i="3"/>
  <c r="AS179" i="3" s="1"/>
  <c r="AT179" i="3" s="1"/>
  <c r="AR180" i="3"/>
  <c r="AS180" i="3" s="1"/>
  <c r="AT180" i="3" s="1"/>
  <c r="AR181" i="3"/>
  <c r="AS181" i="3" s="1"/>
  <c r="AT181" i="3" s="1"/>
  <c r="AR182" i="3"/>
  <c r="AS182" i="3" s="1"/>
  <c r="AT182" i="3" s="1"/>
  <c r="AR183" i="3"/>
  <c r="AS183" i="3" s="1"/>
  <c r="AT183" i="3" s="1"/>
  <c r="AR184" i="3"/>
  <c r="AS184" i="3" s="1"/>
  <c r="AT184" i="3" s="1"/>
  <c r="AR185" i="3"/>
  <c r="AS185" i="3" s="1"/>
  <c r="AT185" i="3" s="1"/>
  <c r="AR186" i="3"/>
  <c r="AS186" i="3" s="1"/>
  <c r="AT186" i="3" s="1"/>
  <c r="AR187" i="3"/>
  <c r="AS187" i="3" s="1"/>
  <c r="AT187" i="3" s="1"/>
  <c r="AR188" i="3"/>
  <c r="AS188" i="3" s="1"/>
  <c r="AT188" i="3" s="1"/>
  <c r="AR189" i="3"/>
  <c r="AS189" i="3" s="1"/>
  <c r="AT189" i="3" s="1"/>
  <c r="AR190" i="3"/>
  <c r="AS190" i="3" s="1"/>
  <c r="AT190" i="3" s="1"/>
  <c r="AR191" i="3"/>
  <c r="AS191" i="3" s="1"/>
  <c r="AT191" i="3" s="1"/>
  <c r="AR192" i="3"/>
  <c r="AS192" i="3" s="1"/>
  <c r="AT192" i="3" s="1"/>
  <c r="AR193" i="3"/>
  <c r="AS193" i="3" s="1"/>
  <c r="AT193" i="3" s="1"/>
  <c r="AR194" i="3"/>
  <c r="AS194" i="3" s="1"/>
  <c r="AT194" i="3" s="1"/>
  <c r="AR195" i="3"/>
  <c r="AS195" i="3" s="1"/>
  <c r="AT195" i="3" s="1"/>
  <c r="AR196" i="3"/>
  <c r="AS196" i="3" s="1"/>
  <c r="AT196" i="3" s="1"/>
  <c r="AR197" i="3"/>
  <c r="AS197" i="3" s="1"/>
  <c r="AT197" i="3" s="1"/>
  <c r="AR198" i="3"/>
  <c r="AS198" i="3" s="1"/>
  <c r="AT198" i="3" s="1"/>
  <c r="AR199" i="3"/>
  <c r="AS199" i="3" s="1"/>
  <c r="AT199" i="3" s="1"/>
  <c r="AR200" i="3"/>
  <c r="AS200" i="3" s="1"/>
  <c r="AT200" i="3" s="1"/>
  <c r="AR201" i="3"/>
  <c r="AS201" i="3" s="1"/>
  <c r="AT201" i="3" s="1"/>
  <c r="AR202" i="3"/>
  <c r="AS202" i="3" s="1"/>
  <c r="AT202" i="3" s="1"/>
  <c r="AR203" i="3"/>
  <c r="AS203" i="3" s="1"/>
  <c r="AT203" i="3" s="1"/>
  <c r="AR204" i="3"/>
  <c r="AS204" i="3" s="1"/>
  <c r="AT204" i="3" s="1"/>
  <c r="AR205" i="3"/>
  <c r="AS205" i="3" s="1"/>
  <c r="AT205" i="3" s="1"/>
  <c r="AR206" i="3"/>
  <c r="AS206" i="3" s="1"/>
  <c r="AT206" i="3" s="1"/>
  <c r="AR207" i="3"/>
  <c r="AS207" i="3" s="1"/>
  <c r="AT207" i="3" s="1"/>
  <c r="AR208" i="3"/>
  <c r="AS208" i="3" s="1"/>
  <c r="AT208" i="3" s="1"/>
  <c r="AR209" i="3"/>
  <c r="AS209" i="3" s="1"/>
  <c r="AT209" i="3" s="1"/>
  <c r="AR210" i="3"/>
  <c r="AS210" i="3" s="1"/>
  <c r="AT210" i="3" s="1"/>
  <c r="AR211" i="3"/>
  <c r="AS211" i="3" s="1"/>
  <c r="AT211" i="3" s="1"/>
  <c r="AR212" i="3"/>
  <c r="AS212" i="3" s="1"/>
  <c r="AT212" i="3" s="1"/>
  <c r="AR213" i="3"/>
  <c r="AS213" i="3" s="1"/>
  <c r="AT213" i="3" s="1"/>
  <c r="AR214" i="3"/>
  <c r="AS214" i="3" s="1"/>
  <c r="AT214" i="3" s="1"/>
  <c r="AR215" i="3"/>
  <c r="AS215" i="3" s="1"/>
  <c r="AT215" i="3" s="1"/>
  <c r="AR216" i="3"/>
  <c r="AS216" i="3" s="1"/>
  <c r="AT216" i="3" s="1"/>
  <c r="AR217" i="3"/>
  <c r="AS217" i="3" s="1"/>
  <c r="AT217" i="3" s="1"/>
  <c r="AR218" i="3"/>
  <c r="AS218" i="3" s="1"/>
  <c r="AT218" i="3" s="1"/>
  <c r="AR219" i="3"/>
  <c r="AS219" i="3" s="1"/>
  <c r="AT219" i="3" s="1"/>
  <c r="AR220" i="3"/>
  <c r="AS220" i="3" s="1"/>
  <c r="AT220" i="3" s="1"/>
  <c r="AR221" i="3"/>
  <c r="AS221" i="3" s="1"/>
  <c r="AT221" i="3" s="1"/>
  <c r="AR222" i="3"/>
  <c r="AS222" i="3" s="1"/>
  <c r="AT222" i="3" s="1"/>
  <c r="AR223" i="3"/>
  <c r="AS223" i="3" s="1"/>
  <c r="AT223" i="3" s="1"/>
  <c r="AR224" i="3"/>
  <c r="AS224" i="3" s="1"/>
  <c r="AT224" i="3" s="1"/>
  <c r="AR225" i="3"/>
  <c r="AS225" i="3" s="1"/>
  <c r="AT225" i="3" s="1"/>
  <c r="AR226" i="3"/>
  <c r="AS226" i="3" s="1"/>
  <c r="AT226" i="3" s="1"/>
  <c r="AR227" i="3"/>
  <c r="AS227" i="3" s="1"/>
  <c r="AT227" i="3" s="1"/>
  <c r="AR228" i="3"/>
  <c r="AS228" i="3" s="1"/>
  <c r="AT228" i="3" s="1"/>
  <c r="AR229" i="3"/>
  <c r="AS229" i="3" s="1"/>
  <c r="AT229" i="3" s="1"/>
  <c r="AR230" i="3"/>
  <c r="AS230" i="3" s="1"/>
  <c r="AT230" i="3" s="1"/>
  <c r="AR231" i="3"/>
  <c r="AS231" i="3" s="1"/>
  <c r="AT231" i="3" s="1"/>
  <c r="AR232" i="3"/>
  <c r="AS232" i="3" s="1"/>
  <c r="AT232" i="3" s="1"/>
  <c r="AR233" i="3"/>
  <c r="AS233" i="3" s="1"/>
  <c r="AT233" i="3" s="1"/>
  <c r="AR234" i="3"/>
  <c r="AS234" i="3" s="1"/>
  <c r="AT234" i="3" s="1"/>
  <c r="AR235" i="3"/>
  <c r="AS235" i="3" s="1"/>
  <c r="AT235" i="3" s="1"/>
  <c r="AR236" i="3"/>
  <c r="AS236" i="3" s="1"/>
  <c r="AT236" i="3" s="1"/>
  <c r="AR237" i="3"/>
  <c r="AS237" i="3" s="1"/>
  <c r="AT237" i="3" s="1"/>
  <c r="AR238" i="3"/>
  <c r="AS238" i="3" s="1"/>
  <c r="AT238" i="3" s="1"/>
  <c r="AR239" i="3"/>
  <c r="AS239" i="3" s="1"/>
  <c r="AT239" i="3" s="1"/>
  <c r="AR240" i="3"/>
  <c r="AS240" i="3" s="1"/>
  <c r="AT240" i="3" s="1"/>
  <c r="AR241" i="3"/>
  <c r="AS241" i="3" s="1"/>
  <c r="AT241" i="3" s="1"/>
  <c r="AR242" i="3"/>
  <c r="AS242" i="3" s="1"/>
  <c r="AT242" i="3" s="1"/>
  <c r="AR243" i="3"/>
  <c r="AS243" i="3" s="1"/>
  <c r="AT243" i="3" s="1"/>
  <c r="AR244" i="3"/>
  <c r="AS244" i="3" s="1"/>
  <c r="AT244" i="3" s="1"/>
  <c r="AR245" i="3"/>
  <c r="AS245" i="3" s="1"/>
  <c r="AT245" i="3" s="1"/>
  <c r="AR246" i="3"/>
  <c r="AS246" i="3" s="1"/>
  <c r="AT246" i="3" s="1"/>
  <c r="AR247" i="3"/>
  <c r="AS247" i="3" s="1"/>
  <c r="AT247" i="3" s="1"/>
  <c r="AR248" i="3"/>
  <c r="AS248" i="3" s="1"/>
  <c r="AT248" i="3" s="1"/>
  <c r="AR249" i="3"/>
  <c r="AS249" i="3" s="1"/>
  <c r="AT249" i="3" s="1"/>
  <c r="AR250" i="3"/>
  <c r="AS250" i="3" s="1"/>
  <c r="AT250" i="3" s="1"/>
  <c r="AR251" i="3"/>
  <c r="AS251" i="3" s="1"/>
  <c r="AT251" i="3" s="1"/>
  <c r="AR252" i="3"/>
  <c r="AS252" i="3" s="1"/>
  <c r="AT252" i="3" s="1"/>
  <c r="AR253" i="3"/>
  <c r="AS253" i="3" s="1"/>
  <c r="AT253" i="3" s="1"/>
  <c r="AR254" i="3"/>
  <c r="AS254" i="3" s="1"/>
  <c r="AT254" i="3" s="1"/>
  <c r="AR255" i="3"/>
  <c r="AS255" i="3" s="1"/>
  <c r="AT255" i="3" s="1"/>
  <c r="AR256" i="3"/>
  <c r="AS256" i="3" s="1"/>
  <c r="AT256" i="3" s="1"/>
  <c r="AR257" i="3"/>
  <c r="AS257" i="3" s="1"/>
  <c r="AT257" i="3" s="1"/>
  <c r="AR258" i="3"/>
  <c r="AS258" i="3" s="1"/>
  <c r="AT258" i="3" s="1"/>
  <c r="AR259" i="3"/>
  <c r="AS259" i="3" s="1"/>
  <c r="AT259" i="3" s="1"/>
  <c r="AR260" i="3"/>
  <c r="AS260" i="3" s="1"/>
  <c r="AT260" i="3" s="1"/>
  <c r="AR261" i="3"/>
  <c r="AS261" i="3" s="1"/>
  <c r="AT261" i="3" s="1"/>
  <c r="AR262" i="3"/>
  <c r="AS262" i="3" s="1"/>
  <c r="AT262" i="3" s="1"/>
  <c r="AR263" i="3"/>
  <c r="AS263" i="3" s="1"/>
  <c r="AT263" i="3" s="1"/>
  <c r="AR264" i="3"/>
  <c r="AS264" i="3" s="1"/>
  <c r="AT264" i="3" s="1"/>
  <c r="AR265" i="3"/>
  <c r="AS265" i="3" s="1"/>
  <c r="AT265" i="3" s="1"/>
  <c r="AR266" i="3"/>
  <c r="AS266" i="3" s="1"/>
  <c r="AT266" i="3" s="1"/>
  <c r="AR267" i="3"/>
  <c r="AS267" i="3" s="1"/>
  <c r="AT267" i="3" s="1"/>
  <c r="AR268" i="3"/>
  <c r="AS268" i="3" s="1"/>
  <c r="AT268" i="3" s="1"/>
  <c r="AR269" i="3"/>
  <c r="AS269" i="3" s="1"/>
  <c r="AT269" i="3" s="1"/>
  <c r="AR270" i="3"/>
  <c r="AS270" i="3" s="1"/>
  <c r="AT270" i="3" s="1"/>
  <c r="AR271" i="3"/>
  <c r="AS271" i="3" s="1"/>
  <c r="AT271" i="3" s="1"/>
  <c r="AR272" i="3"/>
  <c r="AS272" i="3" s="1"/>
  <c r="AT272" i="3" s="1"/>
  <c r="AR273" i="3"/>
  <c r="AS273" i="3" s="1"/>
  <c r="AT273" i="3" s="1"/>
  <c r="AR274" i="3"/>
  <c r="AS274" i="3" s="1"/>
  <c r="AT274" i="3" s="1"/>
  <c r="AR275" i="3"/>
  <c r="AS275" i="3" s="1"/>
  <c r="AT275" i="3" s="1"/>
  <c r="AR276" i="3"/>
  <c r="AS276" i="3" s="1"/>
  <c r="AT276" i="3" s="1"/>
  <c r="AR277" i="3"/>
  <c r="AS277" i="3" s="1"/>
  <c r="AT277" i="3" s="1"/>
  <c r="AR278" i="3"/>
  <c r="AS278" i="3" s="1"/>
  <c r="AT278" i="3" s="1"/>
  <c r="AR279" i="3"/>
  <c r="AS279" i="3" s="1"/>
  <c r="AT279" i="3" s="1"/>
  <c r="AR280" i="3"/>
  <c r="AS280" i="3" s="1"/>
  <c r="AT280" i="3" s="1"/>
  <c r="AR281" i="3"/>
  <c r="AS281" i="3" s="1"/>
  <c r="AT281" i="3" s="1"/>
  <c r="AR282" i="3"/>
  <c r="AS282" i="3" s="1"/>
  <c r="AT282" i="3" s="1"/>
  <c r="AR283" i="3"/>
  <c r="AS283" i="3" s="1"/>
  <c r="AT283" i="3" s="1"/>
  <c r="AR284" i="3"/>
  <c r="AS284" i="3" s="1"/>
  <c r="AT284" i="3" s="1"/>
  <c r="AR285" i="3"/>
  <c r="AS285" i="3" s="1"/>
  <c r="AT285" i="3" s="1"/>
  <c r="AR286" i="3"/>
  <c r="AS286" i="3" s="1"/>
  <c r="AT286" i="3" s="1"/>
  <c r="AR287" i="3"/>
  <c r="AS287" i="3" s="1"/>
  <c r="AT287" i="3" s="1"/>
  <c r="AR288" i="3"/>
  <c r="AS288" i="3" s="1"/>
  <c r="AT288" i="3" s="1"/>
  <c r="AR289" i="3"/>
  <c r="AS289" i="3" s="1"/>
  <c r="AT289" i="3" s="1"/>
  <c r="AR290" i="3"/>
  <c r="AS290" i="3" s="1"/>
  <c r="AT290" i="3" s="1"/>
  <c r="AR291" i="3"/>
  <c r="AS291" i="3" s="1"/>
  <c r="AT291" i="3" s="1"/>
  <c r="AR292" i="3"/>
  <c r="AS292" i="3" s="1"/>
  <c r="AT292" i="3" s="1"/>
  <c r="AR293" i="3"/>
  <c r="AS293" i="3" s="1"/>
  <c r="AT293" i="3" s="1"/>
  <c r="AR294" i="3"/>
  <c r="AS294" i="3" s="1"/>
  <c r="AT294" i="3" s="1"/>
  <c r="AR295" i="3"/>
  <c r="AS295" i="3" s="1"/>
  <c r="AT295" i="3" s="1"/>
  <c r="AR296" i="3"/>
  <c r="AS296" i="3" s="1"/>
  <c r="AT296" i="3" s="1"/>
  <c r="AR297" i="3"/>
  <c r="AS297" i="3" s="1"/>
  <c r="AT297" i="3" s="1"/>
  <c r="AR298" i="3"/>
  <c r="AS298" i="3" s="1"/>
  <c r="AT298" i="3" s="1"/>
  <c r="AR299" i="3"/>
  <c r="AS299" i="3" s="1"/>
  <c r="AT299" i="3" s="1"/>
  <c r="AR300" i="3"/>
  <c r="AS300" i="3" s="1"/>
  <c r="AT300" i="3" s="1"/>
  <c r="AR301" i="3"/>
  <c r="AS301" i="3" s="1"/>
  <c r="AT301" i="3" s="1"/>
  <c r="AR302" i="3"/>
  <c r="AS302" i="3" s="1"/>
  <c r="AT302" i="3" s="1"/>
  <c r="AR303" i="3"/>
  <c r="AS303" i="3" s="1"/>
  <c r="AT303" i="3" s="1"/>
  <c r="AR304" i="3"/>
  <c r="AS304" i="3" s="1"/>
  <c r="AT304" i="3" s="1"/>
  <c r="AR305" i="3"/>
  <c r="AS305" i="3" s="1"/>
  <c r="AT305" i="3" s="1"/>
  <c r="AR306" i="3"/>
  <c r="AS306" i="3" s="1"/>
  <c r="AT306" i="3" s="1"/>
  <c r="AR307" i="3"/>
  <c r="AS307" i="3" s="1"/>
  <c r="AT307" i="3" s="1"/>
  <c r="AR308" i="3"/>
  <c r="AS308" i="3" s="1"/>
  <c r="AT308" i="3" s="1"/>
  <c r="AR309" i="3"/>
  <c r="AS309" i="3" s="1"/>
  <c r="AT309" i="3" s="1"/>
  <c r="AR310" i="3"/>
  <c r="AS310" i="3" s="1"/>
  <c r="AT310" i="3" s="1"/>
  <c r="AR311" i="3"/>
  <c r="AS311" i="3" s="1"/>
  <c r="AT311" i="3" s="1"/>
  <c r="AR312" i="3"/>
  <c r="AS312" i="3" s="1"/>
  <c r="AT312" i="3" s="1"/>
  <c r="AR313" i="3"/>
  <c r="AS313" i="3" s="1"/>
  <c r="AT313" i="3" s="1"/>
  <c r="AR314" i="3"/>
  <c r="AS314" i="3" s="1"/>
  <c r="AT314" i="3" s="1"/>
  <c r="AR315" i="3"/>
  <c r="AS315" i="3" s="1"/>
  <c r="AT315" i="3" s="1"/>
  <c r="AR316" i="3"/>
  <c r="AS316" i="3" s="1"/>
  <c r="AT316" i="3" s="1"/>
  <c r="AR317" i="3"/>
  <c r="AS317" i="3" s="1"/>
  <c r="AT317" i="3" s="1"/>
  <c r="AR318" i="3"/>
  <c r="AS318" i="3" s="1"/>
  <c r="AT318" i="3" s="1"/>
  <c r="AR319" i="3"/>
  <c r="AS319" i="3" s="1"/>
  <c r="AT319" i="3" s="1"/>
  <c r="AR320" i="3"/>
  <c r="AS320" i="3" s="1"/>
  <c r="AT320" i="3" s="1"/>
  <c r="AR321" i="3"/>
  <c r="AS321" i="3" s="1"/>
  <c r="AT321" i="3" s="1"/>
  <c r="AR322" i="3"/>
  <c r="AS322" i="3" s="1"/>
  <c r="AT322" i="3" s="1"/>
  <c r="AR323" i="3"/>
  <c r="AS323" i="3" s="1"/>
  <c r="AT323" i="3" s="1"/>
  <c r="AR324" i="3"/>
  <c r="AS324" i="3" s="1"/>
  <c r="AT324" i="3" s="1"/>
  <c r="AR325" i="3"/>
  <c r="AS325" i="3" s="1"/>
  <c r="AT325" i="3" s="1"/>
  <c r="AR326" i="3"/>
  <c r="AS326" i="3" s="1"/>
  <c r="AT326" i="3" s="1"/>
  <c r="AR327" i="3"/>
  <c r="AS327" i="3" s="1"/>
  <c r="AT327" i="3" s="1"/>
  <c r="AR328" i="3"/>
  <c r="AS328" i="3" s="1"/>
  <c r="AT328" i="3" s="1"/>
  <c r="AR329" i="3"/>
  <c r="AS329" i="3" s="1"/>
  <c r="AT329" i="3" s="1"/>
  <c r="AR330" i="3"/>
  <c r="AS330" i="3" s="1"/>
  <c r="AT330" i="3" s="1"/>
  <c r="AR331" i="3"/>
  <c r="AS331" i="3" s="1"/>
  <c r="AT331" i="3" s="1"/>
  <c r="AR332" i="3"/>
  <c r="AS332" i="3" s="1"/>
  <c r="AT332" i="3" s="1"/>
  <c r="AR333" i="3"/>
  <c r="AS333" i="3" s="1"/>
  <c r="AT333" i="3" s="1"/>
  <c r="AR334" i="3"/>
  <c r="AS334" i="3" s="1"/>
  <c r="AT334" i="3" s="1"/>
  <c r="AR335" i="3"/>
  <c r="AS335" i="3" s="1"/>
  <c r="AT335" i="3" s="1"/>
  <c r="AR336" i="3"/>
  <c r="AS336" i="3" s="1"/>
  <c r="AT336" i="3" s="1"/>
  <c r="AR337" i="3"/>
  <c r="AS337" i="3" s="1"/>
  <c r="AT337" i="3" s="1"/>
  <c r="AR338" i="3"/>
  <c r="AS338" i="3" s="1"/>
  <c r="AT338" i="3" s="1"/>
  <c r="AR339" i="3"/>
  <c r="AS339" i="3" s="1"/>
  <c r="AT339" i="3" s="1"/>
  <c r="AR340" i="3"/>
  <c r="AS340" i="3" s="1"/>
  <c r="AT340" i="3" s="1"/>
  <c r="AR341" i="3"/>
  <c r="AS341" i="3" s="1"/>
  <c r="AT341" i="3" s="1"/>
  <c r="AR342" i="3"/>
  <c r="AS342" i="3" s="1"/>
  <c r="AT342" i="3" s="1"/>
  <c r="AR343" i="3"/>
  <c r="AS343" i="3" s="1"/>
  <c r="AT343" i="3" s="1"/>
  <c r="AR344" i="3"/>
  <c r="AS344" i="3" s="1"/>
  <c r="AT344" i="3" s="1"/>
  <c r="AR345" i="3"/>
  <c r="AS345" i="3" s="1"/>
  <c r="AT345" i="3" s="1"/>
  <c r="AR346" i="3"/>
  <c r="AS346" i="3" s="1"/>
  <c r="AT346" i="3" s="1"/>
  <c r="AR347" i="3"/>
  <c r="AS347" i="3" s="1"/>
  <c r="AT347" i="3" s="1"/>
  <c r="AR348" i="3"/>
  <c r="AS348" i="3" s="1"/>
  <c r="AT348" i="3" s="1"/>
  <c r="AR349" i="3"/>
  <c r="AS349" i="3" s="1"/>
  <c r="AT349" i="3" s="1"/>
  <c r="AR350" i="3"/>
  <c r="AS350" i="3" s="1"/>
  <c r="AT350" i="3" s="1"/>
  <c r="AR351" i="3"/>
  <c r="AS351" i="3" s="1"/>
  <c r="AT351" i="3" s="1"/>
  <c r="AR352" i="3"/>
  <c r="AS352" i="3" s="1"/>
  <c r="AT352" i="3" s="1"/>
  <c r="AR353" i="3"/>
  <c r="AS353" i="3" s="1"/>
  <c r="AT353" i="3" s="1"/>
  <c r="AR354" i="3"/>
  <c r="AS354" i="3" s="1"/>
  <c r="AT354" i="3" s="1"/>
  <c r="AR355" i="3"/>
  <c r="AS355" i="3" s="1"/>
  <c r="AT355" i="3" s="1"/>
  <c r="AR356" i="3"/>
  <c r="AS356" i="3" s="1"/>
  <c r="AT356" i="3" s="1"/>
  <c r="AR357" i="3"/>
  <c r="AS357" i="3" s="1"/>
  <c r="AT357" i="3" s="1"/>
  <c r="AR358" i="3"/>
  <c r="AS358" i="3" s="1"/>
  <c r="AT358" i="3" s="1"/>
  <c r="AR359" i="3"/>
  <c r="AS359" i="3" s="1"/>
  <c r="AT359" i="3" s="1"/>
  <c r="AR360" i="3"/>
  <c r="AS360" i="3" s="1"/>
  <c r="AT360" i="3" s="1"/>
  <c r="AR361" i="3"/>
  <c r="AS361" i="3" s="1"/>
  <c r="AT361" i="3" s="1"/>
  <c r="AR362" i="3"/>
  <c r="AS362" i="3" s="1"/>
  <c r="AT362" i="3" s="1"/>
  <c r="AR363" i="3"/>
  <c r="AS363" i="3" s="1"/>
  <c r="AT363" i="3" s="1"/>
  <c r="AR364" i="3"/>
  <c r="AS364" i="3" s="1"/>
  <c r="AT364" i="3" s="1"/>
  <c r="AR365" i="3"/>
  <c r="AS365" i="3" s="1"/>
  <c r="AT365" i="3" s="1"/>
  <c r="AR366" i="3"/>
  <c r="AS366" i="3" s="1"/>
  <c r="AT366" i="3" s="1"/>
  <c r="AR367" i="3"/>
  <c r="AS367" i="3" s="1"/>
  <c r="AT367" i="3" s="1"/>
  <c r="AR368" i="3"/>
  <c r="AS368" i="3" s="1"/>
  <c r="AT368" i="3" s="1"/>
  <c r="AR369" i="3"/>
  <c r="AS369" i="3" s="1"/>
  <c r="AT369" i="3" s="1"/>
  <c r="AR370" i="3"/>
  <c r="AS370" i="3" s="1"/>
  <c r="AT370" i="3" s="1"/>
  <c r="AR371" i="3"/>
  <c r="AS371" i="3" s="1"/>
  <c r="AT371" i="3" s="1"/>
  <c r="AR372" i="3"/>
  <c r="AS372" i="3" s="1"/>
  <c r="AT372" i="3" s="1"/>
  <c r="AR373" i="3"/>
  <c r="AS373" i="3" s="1"/>
  <c r="AT373" i="3" s="1"/>
  <c r="AR374" i="3"/>
  <c r="AS374" i="3" s="1"/>
  <c r="AT374" i="3" s="1"/>
  <c r="AR375" i="3"/>
  <c r="AS375" i="3" s="1"/>
  <c r="AT375" i="3" s="1"/>
  <c r="AR376" i="3"/>
  <c r="AS376" i="3" s="1"/>
  <c r="AT376" i="3" s="1"/>
  <c r="AR377" i="3"/>
  <c r="AS377" i="3" s="1"/>
  <c r="AT377" i="3" s="1"/>
  <c r="AR378" i="3"/>
  <c r="AS378" i="3" s="1"/>
  <c r="AT378" i="3" s="1"/>
  <c r="AR379" i="3"/>
  <c r="AS379" i="3" s="1"/>
  <c r="AT379" i="3" s="1"/>
  <c r="AR380" i="3"/>
  <c r="AS380" i="3" s="1"/>
  <c r="AT380" i="3" s="1"/>
  <c r="AR381" i="3"/>
  <c r="AS381" i="3" s="1"/>
  <c r="AT381" i="3" s="1"/>
  <c r="AR382" i="3"/>
  <c r="AS382" i="3" s="1"/>
  <c r="AT382" i="3" s="1"/>
  <c r="AR383" i="3"/>
  <c r="AS383" i="3" s="1"/>
  <c r="AT383" i="3" s="1"/>
  <c r="AR384" i="3"/>
  <c r="AS384" i="3" s="1"/>
  <c r="AT384" i="3" s="1"/>
  <c r="AR385" i="3"/>
  <c r="AS385" i="3" s="1"/>
  <c r="AT385" i="3" s="1"/>
  <c r="AR386" i="3"/>
  <c r="AS386" i="3" s="1"/>
  <c r="AT386" i="3" s="1"/>
  <c r="AR387" i="3"/>
  <c r="AS387" i="3" s="1"/>
  <c r="AT387" i="3" s="1"/>
  <c r="AR388" i="3"/>
  <c r="AS388" i="3" s="1"/>
  <c r="AT388" i="3" s="1"/>
  <c r="AR389" i="3"/>
  <c r="AS389" i="3" s="1"/>
  <c r="AT389" i="3" s="1"/>
  <c r="AR390" i="3"/>
  <c r="AS390" i="3" s="1"/>
  <c r="AT390" i="3" s="1"/>
  <c r="AR391" i="3"/>
  <c r="AS391" i="3" s="1"/>
  <c r="AT391" i="3" s="1"/>
  <c r="AR392" i="3"/>
  <c r="AS392" i="3" s="1"/>
  <c r="AT392" i="3" s="1"/>
  <c r="AR393" i="3"/>
  <c r="AS393" i="3" s="1"/>
  <c r="AT393" i="3" s="1"/>
  <c r="AR394" i="3"/>
  <c r="AS394" i="3" s="1"/>
  <c r="AT394" i="3" s="1"/>
  <c r="AR395" i="3"/>
  <c r="AS395" i="3" s="1"/>
  <c r="AT395" i="3" s="1"/>
  <c r="AR396" i="3"/>
  <c r="AS396" i="3" s="1"/>
  <c r="AT396" i="3" s="1"/>
  <c r="AR397" i="3"/>
  <c r="AS397" i="3" s="1"/>
  <c r="AT397" i="3" s="1"/>
  <c r="AR398" i="3"/>
  <c r="AS398" i="3" s="1"/>
  <c r="AT398" i="3" s="1"/>
  <c r="AR399" i="3"/>
  <c r="AS399" i="3" s="1"/>
  <c r="AT399" i="3" s="1"/>
  <c r="AR400" i="3"/>
  <c r="AS400" i="3" s="1"/>
  <c r="AT400" i="3" s="1"/>
  <c r="AR401" i="3"/>
  <c r="AS401" i="3" s="1"/>
  <c r="AT401" i="3" s="1"/>
  <c r="AR402" i="3"/>
  <c r="AS402" i="3" s="1"/>
  <c r="AT402" i="3" s="1"/>
  <c r="AR403" i="3"/>
  <c r="AS403" i="3" s="1"/>
  <c r="AT403" i="3" s="1"/>
  <c r="AR404" i="3"/>
  <c r="AS404" i="3" s="1"/>
  <c r="AT404" i="3" s="1"/>
  <c r="AR405" i="3"/>
  <c r="AS405" i="3" s="1"/>
  <c r="AT405" i="3" s="1"/>
  <c r="AR406" i="3"/>
  <c r="AS406" i="3" s="1"/>
  <c r="AT406" i="3" s="1"/>
  <c r="AR407" i="3"/>
  <c r="AS407" i="3" s="1"/>
  <c r="AT407" i="3" s="1"/>
  <c r="AR408" i="3"/>
  <c r="AS408" i="3" s="1"/>
  <c r="AT408" i="3" s="1"/>
  <c r="AR409" i="3"/>
  <c r="AS409" i="3" s="1"/>
  <c r="AT409" i="3" s="1"/>
  <c r="AR410" i="3"/>
  <c r="AS410" i="3" s="1"/>
  <c r="AT410" i="3" s="1"/>
  <c r="AR411" i="3"/>
  <c r="AS411" i="3" s="1"/>
  <c r="AT411" i="3" s="1"/>
  <c r="AR412" i="3"/>
  <c r="AS412" i="3" s="1"/>
  <c r="AT412" i="3" s="1"/>
  <c r="AR413" i="3"/>
  <c r="AS413" i="3" s="1"/>
  <c r="AT413" i="3" s="1"/>
  <c r="AR414" i="3"/>
  <c r="AS414" i="3" s="1"/>
  <c r="AT414" i="3" s="1"/>
  <c r="AR415" i="3"/>
  <c r="AS415" i="3" s="1"/>
  <c r="AT415" i="3" s="1"/>
  <c r="AR416" i="3"/>
  <c r="AS416" i="3" s="1"/>
  <c r="AT416" i="3" s="1"/>
  <c r="AR417" i="3"/>
  <c r="AS417" i="3" s="1"/>
  <c r="AT417" i="3" s="1"/>
  <c r="AR418" i="3"/>
  <c r="AS418" i="3" s="1"/>
  <c r="AT418" i="3" s="1"/>
  <c r="AR419" i="3"/>
  <c r="AS419" i="3" s="1"/>
  <c r="AT419" i="3" s="1"/>
  <c r="AR420" i="3"/>
  <c r="AS420" i="3" s="1"/>
  <c r="AT420" i="3" s="1"/>
  <c r="AR421" i="3"/>
  <c r="AS421" i="3" s="1"/>
  <c r="AT421" i="3" s="1"/>
  <c r="AR422" i="3"/>
  <c r="AS422" i="3" s="1"/>
  <c r="AT422" i="3" s="1"/>
  <c r="AR423" i="3"/>
  <c r="AS423" i="3" s="1"/>
  <c r="AT423" i="3" s="1"/>
  <c r="AR424" i="3"/>
  <c r="AS424" i="3" s="1"/>
  <c r="AT424" i="3" s="1"/>
  <c r="AR425" i="3"/>
  <c r="AS425" i="3" s="1"/>
  <c r="AT425" i="3" s="1"/>
  <c r="AR426" i="3"/>
  <c r="AS426" i="3" s="1"/>
  <c r="AT426" i="3" s="1"/>
  <c r="AR427" i="3"/>
  <c r="AS427" i="3" s="1"/>
  <c r="AT427" i="3" s="1"/>
  <c r="AR428" i="3"/>
  <c r="AS428" i="3" s="1"/>
  <c r="AT428" i="3" s="1"/>
  <c r="AR429" i="3"/>
  <c r="AS429" i="3" s="1"/>
  <c r="AT429" i="3" s="1"/>
  <c r="AR430" i="3"/>
  <c r="AS430" i="3" s="1"/>
  <c r="AT430" i="3" s="1"/>
  <c r="AR431" i="3"/>
  <c r="AS431" i="3" s="1"/>
  <c r="AT431" i="3" s="1"/>
  <c r="AR432" i="3"/>
  <c r="AS432" i="3" s="1"/>
  <c r="AT432" i="3" s="1"/>
  <c r="AR433" i="3"/>
  <c r="AS433" i="3" s="1"/>
  <c r="AT433" i="3" s="1"/>
  <c r="AR434" i="3"/>
  <c r="AS434" i="3" s="1"/>
  <c r="AT434" i="3" s="1"/>
  <c r="AR435" i="3"/>
  <c r="AS435" i="3" s="1"/>
  <c r="AT435" i="3" s="1"/>
  <c r="AR436" i="3"/>
  <c r="AS436" i="3" s="1"/>
  <c r="AT436" i="3" s="1"/>
  <c r="AR437" i="3"/>
  <c r="AS437" i="3" s="1"/>
  <c r="AT437" i="3" s="1"/>
  <c r="AR438" i="3"/>
  <c r="AS438" i="3" s="1"/>
  <c r="AT438" i="3" s="1"/>
  <c r="AR439" i="3"/>
  <c r="AS439" i="3" s="1"/>
  <c r="AT439" i="3" s="1"/>
  <c r="AR440" i="3"/>
  <c r="AS440" i="3" s="1"/>
  <c r="AT440" i="3" s="1"/>
  <c r="AR441" i="3"/>
  <c r="AS441" i="3" s="1"/>
  <c r="AT441" i="3" s="1"/>
  <c r="AR442" i="3"/>
  <c r="AS442" i="3" s="1"/>
  <c r="AT442" i="3" s="1"/>
  <c r="AR443" i="3"/>
  <c r="AS443" i="3" s="1"/>
  <c r="AT443" i="3" s="1"/>
  <c r="AR444" i="3"/>
  <c r="AS444" i="3" s="1"/>
  <c r="AT444" i="3" s="1"/>
  <c r="AR445" i="3"/>
  <c r="AS445" i="3" s="1"/>
  <c r="AT445" i="3" s="1"/>
  <c r="AR446" i="3"/>
  <c r="AS446" i="3" s="1"/>
  <c r="AT446" i="3" s="1"/>
  <c r="AR447" i="3"/>
  <c r="AS447" i="3" s="1"/>
  <c r="AT447" i="3" s="1"/>
  <c r="AR448" i="3"/>
  <c r="AS448" i="3" s="1"/>
  <c r="AT448" i="3" s="1"/>
  <c r="AR449" i="3"/>
  <c r="AS449" i="3" s="1"/>
  <c r="AT449" i="3" s="1"/>
  <c r="AR450" i="3"/>
  <c r="AS450" i="3" s="1"/>
  <c r="AT450" i="3" s="1"/>
  <c r="AR451" i="3"/>
  <c r="AS451" i="3" s="1"/>
  <c r="AT451" i="3" s="1"/>
  <c r="AR452" i="3"/>
  <c r="AS452" i="3" s="1"/>
  <c r="AT452" i="3" s="1"/>
  <c r="AR453" i="3"/>
  <c r="AS453" i="3" s="1"/>
  <c r="AT453" i="3" s="1"/>
  <c r="AR454" i="3"/>
  <c r="AS454" i="3" s="1"/>
  <c r="AT454" i="3" s="1"/>
  <c r="AR455" i="3"/>
  <c r="AS455" i="3" s="1"/>
  <c r="AT455" i="3" s="1"/>
  <c r="AR456" i="3"/>
  <c r="AS456" i="3" s="1"/>
  <c r="AT456" i="3" s="1"/>
  <c r="AR457" i="3"/>
  <c r="AS457" i="3" s="1"/>
  <c r="AT457" i="3" s="1"/>
  <c r="AR458" i="3"/>
  <c r="AS458" i="3" s="1"/>
  <c r="AT458" i="3" s="1"/>
  <c r="AR459" i="3"/>
  <c r="AS459" i="3" s="1"/>
  <c r="AT459" i="3" s="1"/>
  <c r="AR460" i="3"/>
  <c r="AS460" i="3" s="1"/>
  <c r="AT460" i="3" s="1"/>
  <c r="AR461" i="3"/>
  <c r="AS461" i="3" s="1"/>
  <c r="AT461" i="3" s="1"/>
  <c r="AR462" i="3"/>
  <c r="AS462" i="3" s="1"/>
  <c r="AT462" i="3" s="1"/>
  <c r="AR463" i="3"/>
  <c r="AS463" i="3" s="1"/>
  <c r="AT463" i="3" s="1"/>
  <c r="AR464" i="3"/>
  <c r="AS464" i="3" s="1"/>
  <c r="AT464" i="3" s="1"/>
  <c r="AR465" i="3"/>
  <c r="AS465" i="3" s="1"/>
  <c r="AT465" i="3" s="1"/>
  <c r="AR466" i="3"/>
  <c r="AS466" i="3" s="1"/>
  <c r="AT466" i="3" s="1"/>
  <c r="AR467" i="3"/>
  <c r="AS467" i="3" s="1"/>
  <c r="AT467" i="3" s="1"/>
  <c r="AR468" i="3"/>
  <c r="AS468" i="3" s="1"/>
  <c r="AT468" i="3" s="1"/>
  <c r="AR469" i="3"/>
  <c r="AS469" i="3" s="1"/>
  <c r="AT469" i="3" s="1"/>
  <c r="AR470" i="3"/>
  <c r="AS470" i="3" s="1"/>
  <c r="AT470" i="3" s="1"/>
  <c r="AR471" i="3"/>
  <c r="AS471" i="3" s="1"/>
  <c r="AT471" i="3" s="1"/>
  <c r="AR472" i="3"/>
  <c r="AS472" i="3" s="1"/>
  <c r="AT472" i="3" s="1"/>
  <c r="AR473" i="3"/>
  <c r="AS473" i="3" s="1"/>
  <c r="AT473" i="3" s="1"/>
  <c r="AR474" i="3"/>
  <c r="AS474" i="3" s="1"/>
  <c r="AT474" i="3" s="1"/>
  <c r="AR475" i="3"/>
  <c r="AS475" i="3" s="1"/>
  <c r="AT475" i="3" s="1"/>
  <c r="AR476" i="3"/>
  <c r="AS476" i="3" s="1"/>
  <c r="AT476" i="3" s="1"/>
  <c r="AR477" i="3"/>
  <c r="AS477" i="3" s="1"/>
  <c r="AT477" i="3" s="1"/>
  <c r="AR478" i="3"/>
  <c r="AS478" i="3" s="1"/>
  <c r="AT478" i="3" s="1"/>
  <c r="AR479" i="3"/>
  <c r="AS479" i="3" s="1"/>
  <c r="AT479" i="3" s="1"/>
  <c r="AR480" i="3"/>
  <c r="AS480" i="3" s="1"/>
  <c r="AT480" i="3" s="1"/>
  <c r="AR481" i="3"/>
  <c r="AS481" i="3" s="1"/>
  <c r="AT481" i="3" s="1"/>
  <c r="AR482" i="3"/>
  <c r="AS482" i="3" s="1"/>
  <c r="AT482" i="3" s="1"/>
  <c r="AR483" i="3"/>
  <c r="AS483" i="3" s="1"/>
  <c r="AT483" i="3" s="1"/>
  <c r="AR484" i="3"/>
  <c r="AS484" i="3" s="1"/>
  <c r="AT484" i="3" s="1"/>
  <c r="AR485" i="3"/>
  <c r="AS485" i="3" s="1"/>
  <c r="AT485" i="3" s="1"/>
  <c r="AR486" i="3"/>
  <c r="AS486" i="3" s="1"/>
  <c r="AT486" i="3" s="1"/>
  <c r="AR487" i="3"/>
  <c r="AS487" i="3" s="1"/>
  <c r="AT487" i="3" s="1"/>
  <c r="AR488" i="3"/>
  <c r="AS488" i="3" s="1"/>
  <c r="AT488" i="3" s="1"/>
  <c r="AR489" i="3"/>
  <c r="AS489" i="3" s="1"/>
  <c r="AT489" i="3" s="1"/>
  <c r="AR490" i="3"/>
  <c r="AS490" i="3" s="1"/>
  <c r="AT490" i="3" s="1"/>
  <c r="AR491" i="3"/>
  <c r="AS491" i="3" s="1"/>
  <c r="AT491" i="3" s="1"/>
  <c r="AR492" i="3"/>
  <c r="AS492" i="3" s="1"/>
  <c r="AT492" i="3" s="1"/>
  <c r="AR493" i="3"/>
  <c r="AS493" i="3" s="1"/>
  <c r="AT493" i="3" s="1"/>
  <c r="AR494" i="3"/>
  <c r="AS494" i="3" s="1"/>
  <c r="AT494" i="3" s="1"/>
  <c r="AR495" i="3"/>
  <c r="AS495" i="3" s="1"/>
  <c r="AT495" i="3" s="1"/>
  <c r="AR496" i="3"/>
  <c r="AS496" i="3" s="1"/>
  <c r="AT496" i="3" s="1"/>
  <c r="AR497" i="3"/>
  <c r="AS497" i="3" s="1"/>
  <c r="AT497" i="3" s="1"/>
  <c r="AR498" i="3"/>
  <c r="AS498" i="3" s="1"/>
  <c r="AT498" i="3" s="1"/>
  <c r="AR499" i="3"/>
  <c r="AS499" i="3" s="1"/>
  <c r="AT499" i="3" s="1"/>
  <c r="AR500" i="3"/>
  <c r="AS500" i="3" s="1"/>
  <c r="AT500" i="3" s="1"/>
  <c r="AR501" i="3"/>
  <c r="AS501" i="3" s="1"/>
  <c r="AT501" i="3" s="1"/>
  <c r="AR502" i="3"/>
  <c r="AS502" i="3" s="1"/>
  <c r="AT502" i="3" s="1"/>
  <c r="AR503" i="3"/>
  <c r="AS503" i="3" s="1"/>
  <c r="AT503" i="3" s="1"/>
  <c r="AR504" i="3"/>
  <c r="AS504" i="3" s="1"/>
  <c r="AT504" i="3" s="1"/>
  <c r="AR505" i="3"/>
  <c r="AS505" i="3" s="1"/>
  <c r="AT505" i="3" s="1"/>
  <c r="AR506" i="3"/>
  <c r="AS506" i="3" s="1"/>
  <c r="AT506" i="3" s="1"/>
  <c r="AR507" i="3"/>
  <c r="AS507" i="3" s="1"/>
  <c r="AT507" i="3" s="1"/>
  <c r="AR508" i="3"/>
  <c r="AS508" i="3" s="1"/>
  <c r="AT508" i="3" s="1"/>
  <c r="AR509" i="3"/>
  <c r="AS509" i="3" s="1"/>
  <c r="AT509" i="3" s="1"/>
  <c r="AR510" i="3"/>
  <c r="AS510" i="3" s="1"/>
  <c r="AT510" i="3" s="1"/>
  <c r="AR511" i="3"/>
  <c r="AS511" i="3" s="1"/>
  <c r="AT511" i="3" s="1"/>
  <c r="AR512" i="3"/>
  <c r="AS512" i="3" s="1"/>
  <c r="AT512" i="3" s="1"/>
  <c r="AR513" i="3"/>
  <c r="AS513" i="3" s="1"/>
  <c r="AT513" i="3" s="1"/>
  <c r="AR514" i="3"/>
  <c r="AS514" i="3" s="1"/>
  <c r="AT514" i="3" s="1"/>
  <c r="AR515" i="3"/>
  <c r="AS515" i="3" s="1"/>
  <c r="AT515" i="3" s="1"/>
  <c r="AR516" i="3"/>
  <c r="AS516" i="3" s="1"/>
  <c r="AT516" i="3" s="1"/>
  <c r="AR517" i="3"/>
  <c r="AS517" i="3" s="1"/>
  <c r="AT517" i="3" s="1"/>
  <c r="AR518" i="3"/>
  <c r="AS518" i="3" s="1"/>
  <c r="AT518" i="3" s="1"/>
  <c r="AR519" i="3"/>
  <c r="AS519" i="3" s="1"/>
  <c r="AT519" i="3" s="1"/>
  <c r="AR520" i="3"/>
  <c r="AS520" i="3" s="1"/>
  <c r="AT520" i="3" s="1"/>
  <c r="AR521" i="3"/>
  <c r="AS521" i="3" s="1"/>
  <c r="AT521" i="3" s="1"/>
  <c r="AR522" i="3"/>
  <c r="AS522" i="3" s="1"/>
  <c r="AT522" i="3" s="1"/>
  <c r="AR523" i="3"/>
  <c r="AS523" i="3" s="1"/>
  <c r="AT523" i="3" s="1"/>
  <c r="AR524" i="3"/>
  <c r="AS524" i="3" s="1"/>
  <c r="AT524" i="3" s="1"/>
  <c r="AR525" i="3"/>
  <c r="AS525" i="3" s="1"/>
  <c r="AT525" i="3" s="1"/>
  <c r="AR526" i="3"/>
  <c r="AS526" i="3" s="1"/>
  <c r="AT526" i="3" s="1"/>
  <c r="AR527" i="3"/>
  <c r="AS527" i="3" s="1"/>
  <c r="AT527" i="3" s="1"/>
  <c r="AR528" i="3"/>
  <c r="AS528" i="3" s="1"/>
  <c r="AT528" i="3" s="1"/>
  <c r="AR529" i="3"/>
  <c r="AS529" i="3" s="1"/>
  <c r="AT529" i="3" s="1"/>
  <c r="AR530" i="3"/>
  <c r="AS530" i="3" s="1"/>
  <c r="AT530" i="3" s="1"/>
  <c r="AR531" i="3"/>
  <c r="AS531" i="3" s="1"/>
  <c r="AT531" i="3" s="1"/>
  <c r="AR532" i="3"/>
  <c r="AS532" i="3" s="1"/>
  <c r="AT532" i="3" s="1"/>
  <c r="AR533" i="3"/>
  <c r="AS533" i="3" s="1"/>
  <c r="AT533" i="3" s="1"/>
  <c r="AR534" i="3"/>
  <c r="AS534" i="3" s="1"/>
  <c r="AT534" i="3" s="1"/>
  <c r="AR535" i="3"/>
  <c r="AS535" i="3" s="1"/>
  <c r="AT535" i="3" s="1"/>
  <c r="AR536" i="3"/>
  <c r="AS536" i="3" s="1"/>
  <c r="AT536" i="3" s="1"/>
  <c r="AR537" i="3"/>
  <c r="AS537" i="3" s="1"/>
  <c r="AT537" i="3" s="1"/>
  <c r="AR538" i="3"/>
  <c r="AS538" i="3" s="1"/>
  <c r="AT538" i="3" s="1"/>
  <c r="AR539" i="3"/>
  <c r="AS539" i="3" s="1"/>
  <c r="AT539" i="3" s="1"/>
  <c r="AR540" i="3"/>
  <c r="AS540" i="3" s="1"/>
  <c r="AT540" i="3" s="1"/>
  <c r="AR541" i="3"/>
  <c r="AS541" i="3" s="1"/>
  <c r="AT541" i="3" s="1"/>
  <c r="AR542" i="3"/>
  <c r="AS542" i="3" s="1"/>
  <c r="AT542" i="3" s="1"/>
  <c r="AR543" i="3"/>
  <c r="AS543" i="3" s="1"/>
  <c r="AT543" i="3" s="1"/>
  <c r="AR544" i="3"/>
  <c r="AS544" i="3" s="1"/>
  <c r="AT544" i="3" s="1"/>
  <c r="AR545" i="3"/>
  <c r="AS545" i="3" s="1"/>
  <c r="AT545" i="3" s="1"/>
  <c r="AR546" i="3"/>
  <c r="AS546" i="3" s="1"/>
  <c r="AT546" i="3" s="1"/>
  <c r="AR547" i="3"/>
  <c r="AS547" i="3" s="1"/>
  <c r="AT547" i="3" s="1"/>
  <c r="AR548" i="3"/>
  <c r="AS548" i="3" s="1"/>
  <c r="AT548" i="3" s="1"/>
  <c r="AR549" i="3"/>
  <c r="AS549" i="3" s="1"/>
  <c r="AT549" i="3" s="1"/>
  <c r="AR550" i="3"/>
  <c r="AS550" i="3" s="1"/>
  <c r="AT550" i="3" s="1"/>
  <c r="AR551" i="3"/>
  <c r="AS551" i="3" s="1"/>
  <c r="AT551" i="3" s="1"/>
  <c r="AR552" i="3"/>
  <c r="AS552" i="3" s="1"/>
  <c r="AT552" i="3" s="1"/>
  <c r="AR553" i="3"/>
  <c r="AS553" i="3" s="1"/>
  <c r="AT553" i="3" s="1"/>
  <c r="AR554" i="3"/>
  <c r="AS554" i="3" s="1"/>
  <c r="AT554" i="3" s="1"/>
  <c r="AR555" i="3"/>
  <c r="AS555" i="3" s="1"/>
  <c r="AT555" i="3" s="1"/>
  <c r="AR556" i="3"/>
  <c r="AS556" i="3" s="1"/>
  <c r="AT556" i="3" s="1"/>
  <c r="AR557" i="3"/>
  <c r="AS557" i="3" s="1"/>
  <c r="AT557" i="3" s="1"/>
  <c r="AR558" i="3"/>
  <c r="AS558" i="3" s="1"/>
  <c r="AT558" i="3" s="1"/>
  <c r="AR559" i="3"/>
  <c r="AS559" i="3" s="1"/>
  <c r="AT559" i="3" s="1"/>
  <c r="AR560" i="3"/>
  <c r="AS560" i="3" s="1"/>
  <c r="AT560" i="3" s="1"/>
  <c r="AR561" i="3"/>
  <c r="AS561" i="3" s="1"/>
  <c r="AT561" i="3" s="1"/>
  <c r="AR562" i="3"/>
  <c r="AS562" i="3" s="1"/>
  <c r="AT562" i="3" s="1"/>
  <c r="AR563" i="3"/>
  <c r="AS563" i="3" s="1"/>
  <c r="AT563" i="3" s="1"/>
  <c r="AR564" i="3"/>
  <c r="AS564" i="3" s="1"/>
  <c r="AT564" i="3" s="1"/>
  <c r="AR565" i="3"/>
  <c r="AS565" i="3" s="1"/>
  <c r="AT565" i="3" s="1"/>
  <c r="AR566" i="3"/>
  <c r="AS566" i="3" s="1"/>
  <c r="AT566" i="3" s="1"/>
  <c r="AR567" i="3"/>
  <c r="AS567" i="3" s="1"/>
  <c r="AT567" i="3" s="1"/>
  <c r="AR568" i="3"/>
  <c r="AS568" i="3" s="1"/>
  <c r="AT568" i="3" s="1"/>
  <c r="AR569" i="3"/>
  <c r="AS569" i="3" s="1"/>
  <c r="AT569" i="3" s="1"/>
  <c r="AR570" i="3"/>
  <c r="AS570" i="3" s="1"/>
  <c r="AT570" i="3" s="1"/>
  <c r="AR571" i="3"/>
  <c r="AS571" i="3" s="1"/>
  <c r="AT571" i="3" s="1"/>
  <c r="AR572" i="3"/>
  <c r="AS572" i="3" s="1"/>
  <c r="AT572" i="3" s="1"/>
  <c r="AR573" i="3"/>
  <c r="AS573" i="3" s="1"/>
  <c r="AT573" i="3" s="1"/>
  <c r="AR574" i="3"/>
  <c r="AS574" i="3" s="1"/>
  <c r="AT574" i="3" s="1"/>
  <c r="AR575" i="3"/>
  <c r="AS575" i="3" s="1"/>
  <c r="AT575" i="3" s="1"/>
  <c r="AR576" i="3"/>
  <c r="AS576" i="3" s="1"/>
  <c r="AT576" i="3" s="1"/>
  <c r="AR577" i="3"/>
  <c r="AS577" i="3" s="1"/>
  <c r="AT577" i="3" s="1"/>
  <c r="AR578" i="3"/>
  <c r="AS578" i="3" s="1"/>
  <c r="AT578" i="3" s="1"/>
  <c r="AR579" i="3"/>
  <c r="AS579" i="3" s="1"/>
  <c r="AT579" i="3" s="1"/>
  <c r="AR580" i="3"/>
  <c r="AS580" i="3" s="1"/>
  <c r="AT580" i="3" s="1"/>
  <c r="AR581" i="3"/>
  <c r="AS581" i="3" s="1"/>
  <c r="AT581" i="3" s="1"/>
  <c r="AR582" i="3"/>
  <c r="AS582" i="3" s="1"/>
  <c r="AT582" i="3" s="1"/>
  <c r="AR583" i="3"/>
  <c r="AS583" i="3" s="1"/>
  <c r="AT583" i="3" s="1"/>
  <c r="AR584" i="3"/>
  <c r="AS584" i="3" s="1"/>
  <c r="AT584" i="3" s="1"/>
  <c r="AR585" i="3"/>
  <c r="AS585" i="3" s="1"/>
  <c r="AT585" i="3" s="1"/>
  <c r="AR586" i="3"/>
  <c r="AS586" i="3" s="1"/>
  <c r="AT586" i="3" s="1"/>
  <c r="AR587" i="3"/>
  <c r="AS587" i="3" s="1"/>
  <c r="AT587" i="3" s="1"/>
  <c r="AR588" i="3"/>
  <c r="AS588" i="3" s="1"/>
  <c r="AT588" i="3" s="1"/>
  <c r="AR589" i="3"/>
  <c r="AS589" i="3" s="1"/>
  <c r="AT589" i="3" s="1"/>
  <c r="AR590" i="3"/>
  <c r="AS590" i="3" s="1"/>
  <c r="AT590" i="3" s="1"/>
  <c r="AR591" i="3"/>
  <c r="AS591" i="3" s="1"/>
  <c r="AT591" i="3" s="1"/>
  <c r="AR592" i="3"/>
  <c r="AS592" i="3" s="1"/>
  <c r="AT592" i="3" s="1"/>
  <c r="AR593" i="3"/>
  <c r="AS593" i="3" s="1"/>
  <c r="AT593" i="3" s="1"/>
  <c r="AR594" i="3"/>
  <c r="AS594" i="3" s="1"/>
  <c r="AT594" i="3" s="1"/>
  <c r="AR595" i="3"/>
  <c r="AS595" i="3" s="1"/>
  <c r="AT595" i="3" s="1"/>
  <c r="AR596" i="3"/>
  <c r="AS596" i="3" s="1"/>
  <c r="AT596" i="3" s="1"/>
  <c r="AR597" i="3"/>
  <c r="AS597" i="3" s="1"/>
  <c r="AT597" i="3" s="1"/>
  <c r="AR598" i="3"/>
  <c r="AS598" i="3" s="1"/>
  <c r="AT598" i="3" s="1"/>
  <c r="AR599" i="3"/>
  <c r="AS599" i="3" s="1"/>
  <c r="AT599" i="3" s="1"/>
  <c r="AR600" i="3"/>
  <c r="AS600" i="3" s="1"/>
  <c r="AT600" i="3" s="1"/>
  <c r="AR601" i="3"/>
  <c r="AS601" i="3" s="1"/>
  <c r="AT601" i="3" s="1"/>
  <c r="AR602" i="3"/>
  <c r="AS602" i="3" s="1"/>
  <c r="AT602" i="3" s="1"/>
  <c r="AR603" i="3"/>
  <c r="AS603" i="3" s="1"/>
  <c r="AT603" i="3" s="1"/>
  <c r="AR604" i="3"/>
  <c r="AS604" i="3" s="1"/>
  <c r="AT604" i="3" s="1"/>
  <c r="AR605" i="3"/>
  <c r="AS605" i="3" s="1"/>
  <c r="AT605" i="3" s="1"/>
  <c r="AR606" i="3"/>
  <c r="AS606" i="3" s="1"/>
  <c r="AT606" i="3" s="1"/>
  <c r="AR607" i="3"/>
  <c r="AS607" i="3" s="1"/>
  <c r="AT607" i="3" s="1"/>
  <c r="AR608" i="3"/>
  <c r="AS608" i="3" s="1"/>
  <c r="AT608" i="3" s="1"/>
  <c r="AR609" i="3"/>
  <c r="AS609" i="3" s="1"/>
  <c r="AT609" i="3" s="1"/>
  <c r="AR610" i="3"/>
  <c r="AS610" i="3" s="1"/>
  <c r="AT610" i="3" s="1"/>
  <c r="AR611" i="3"/>
  <c r="AS611" i="3" s="1"/>
  <c r="AT611" i="3" s="1"/>
  <c r="AR612" i="3"/>
  <c r="AS612" i="3" s="1"/>
  <c r="AT612" i="3" s="1"/>
  <c r="AR613" i="3"/>
  <c r="AS613" i="3" s="1"/>
  <c r="AT613" i="3" s="1"/>
  <c r="AR614" i="3"/>
  <c r="AS614" i="3" s="1"/>
  <c r="AT614" i="3" s="1"/>
  <c r="AR615" i="3"/>
  <c r="AS615" i="3" s="1"/>
  <c r="AT615" i="3" s="1"/>
  <c r="AR616" i="3"/>
  <c r="AS616" i="3" s="1"/>
  <c r="AT616" i="3" s="1"/>
  <c r="AR617" i="3"/>
  <c r="AS617" i="3" s="1"/>
  <c r="AT617" i="3" s="1"/>
  <c r="AR618" i="3"/>
  <c r="AS618" i="3" s="1"/>
  <c r="AT618" i="3" s="1"/>
  <c r="AR619" i="3"/>
  <c r="AS619" i="3" s="1"/>
  <c r="AT619" i="3" s="1"/>
  <c r="AR620" i="3"/>
  <c r="AS620" i="3" s="1"/>
  <c r="AT620" i="3" s="1"/>
  <c r="AR621" i="3"/>
  <c r="AS621" i="3" s="1"/>
  <c r="AT621" i="3" s="1"/>
  <c r="AR622" i="3"/>
  <c r="AS622" i="3" s="1"/>
  <c r="AT622" i="3" s="1"/>
  <c r="AR623" i="3"/>
  <c r="AS623" i="3" s="1"/>
  <c r="AT623" i="3" s="1"/>
  <c r="AR624" i="3"/>
  <c r="AS624" i="3" s="1"/>
  <c r="AT624" i="3" s="1"/>
  <c r="AR625" i="3"/>
  <c r="AS625" i="3" s="1"/>
  <c r="AT625" i="3" s="1"/>
  <c r="AR626" i="3"/>
  <c r="AS626" i="3" s="1"/>
  <c r="AT626" i="3" s="1"/>
  <c r="AR627" i="3"/>
  <c r="AS627" i="3" s="1"/>
  <c r="AT627" i="3" s="1"/>
  <c r="AR628" i="3"/>
  <c r="AS628" i="3" s="1"/>
  <c r="AT628" i="3" s="1"/>
  <c r="AR629" i="3"/>
  <c r="AS629" i="3" s="1"/>
  <c r="AT629" i="3" s="1"/>
  <c r="AR630" i="3"/>
  <c r="AS630" i="3" s="1"/>
  <c r="AT630" i="3" s="1"/>
  <c r="AR631" i="3"/>
  <c r="AS631" i="3" s="1"/>
  <c r="AT631" i="3" s="1"/>
  <c r="AR632" i="3"/>
  <c r="AS632" i="3" s="1"/>
  <c r="AT632" i="3" s="1"/>
  <c r="AR633" i="3"/>
  <c r="AS633" i="3" s="1"/>
  <c r="AT633" i="3" s="1"/>
  <c r="AR634" i="3"/>
  <c r="AS634" i="3" s="1"/>
  <c r="AT634" i="3" s="1"/>
  <c r="AR635" i="3"/>
  <c r="AS635" i="3" s="1"/>
  <c r="AT635" i="3" s="1"/>
  <c r="AR636" i="3"/>
  <c r="AS636" i="3" s="1"/>
  <c r="AT636" i="3" s="1"/>
  <c r="AR637" i="3"/>
  <c r="AS637" i="3" s="1"/>
  <c r="AT637" i="3" s="1"/>
  <c r="AR638" i="3"/>
  <c r="AS638" i="3" s="1"/>
  <c r="AT638" i="3" s="1"/>
  <c r="AR639" i="3"/>
  <c r="AS639" i="3" s="1"/>
  <c r="AT639" i="3" s="1"/>
  <c r="AR640" i="3"/>
  <c r="AS640" i="3" s="1"/>
  <c r="AT640" i="3" s="1"/>
  <c r="AR641" i="3"/>
  <c r="AS641" i="3" s="1"/>
  <c r="AT641" i="3" s="1"/>
  <c r="AR642" i="3"/>
  <c r="AS642" i="3" s="1"/>
  <c r="AT642" i="3" s="1"/>
  <c r="AR643" i="3"/>
  <c r="AS643" i="3" s="1"/>
  <c r="AT643" i="3" s="1"/>
  <c r="AR644" i="3"/>
  <c r="AS644" i="3" s="1"/>
  <c r="AT644" i="3" s="1"/>
  <c r="AR645" i="3"/>
  <c r="AS645" i="3" s="1"/>
  <c r="AT645" i="3" s="1"/>
  <c r="AR646" i="3"/>
  <c r="AS646" i="3" s="1"/>
  <c r="AT646" i="3" s="1"/>
  <c r="AR647" i="3"/>
  <c r="AS647" i="3" s="1"/>
  <c r="AT647" i="3" s="1"/>
  <c r="AR648" i="3"/>
  <c r="AS648" i="3" s="1"/>
  <c r="AT648" i="3" s="1"/>
  <c r="AR649" i="3"/>
  <c r="AS649" i="3" s="1"/>
  <c r="AT649" i="3" s="1"/>
  <c r="AR650" i="3"/>
  <c r="AS650" i="3" s="1"/>
  <c r="AT650" i="3" s="1"/>
  <c r="AR651" i="3"/>
  <c r="AS651" i="3" s="1"/>
  <c r="AT651" i="3" s="1"/>
  <c r="AR652" i="3"/>
  <c r="AS652" i="3" s="1"/>
  <c r="AT652" i="3" s="1"/>
  <c r="AR653" i="3"/>
  <c r="AS653" i="3" s="1"/>
  <c r="AT653" i="3" s="1"/>
  <c r="AR654" i="3"/>
  <c r="AS654" i="3" s="1"/>
  <c r="AT654" i="3" s="1"/>
  <c r="AR655" i="3"/>
  <c r="AS655" i="3" s="1"/>
  <c r="AT655" i="3" s="1"/>
  <c r="AR656" i="3"/>
  <c r="AS656" i="3" s="1"/>
  <c r="AT656" i="3" s="1"/>
  <c r="AR657" i="3"/>
  <c r="AS657" i="3" s="1"/>
  <c r="AT657" i="3" s="1"/>
  <c r="AR658" i="3"/>
  <c r="AS658" i="3" s="1"/>
  <c r="AT658" i="3" s="1"/>
  <c r="AR659" i="3"/>
  <c r="AS659" i="3" s="1"/>
  <c r="AT659" i="3" s="1"/>
  <c r="AR660" i="3"/>
  <c r="AS660" i="3" s="1"/>
  <c r="AT660" i="3" s="1"/>
  <c r="AR661" i="3"/>
  <c r="AS661" i="3" s="1"/>
  <c r="AT661" i="3" s="1"/>
  <c r="AR662" i="3"/>
  <c r="AS662" i="3" s="1"/>
  <c r="AT662" i="3" s="1"/>
  <c r="AR663" i="3"/>
  <c r="AS663" i="3" s="1"/>
  <c r="AT663" i="3" s="1"/>
  <c r="AR664" i="3"/>
  <c r="AS664" i="3" s="1"/>
  <c r="AT664" i="3" s="1"/>
  <c r="AR665" i="3"/>
  <c r="AS665" i="3" s="1"/>
  <c r="AT665" i="3" s="1"/>
  <c r="AR666" i="3"/>
  <c r="AS666" i="3" s="1"/>
  <c r="AT666" i="3" s="1"/>
  <c r="AR667" i="3"/>
  <c r="AS667" i="3" s="1"/>
  <c r="AT667" i="3" s="1"/>
  <c r="AR668" i="3"/>
  <c r="AS668" i="3" s="1"/>
  <c r="AT668" i="3" s="1"/>
  <c r="AR669" i="3"/>
  <c r="AS669" i="3" s="1"/>
  <c r="AT669" i="3" s="1"/>
  <c r="AR670" i="3"/>
  <c r="AS670" i="3" s="1"/>
  <c r="AT670" i="3" s="1"/>
  <c r="AR671" i="3"/>
  <c r="AS671" i="3" s="1"/>
  <c r="AT671" i="3" s="1"/>
  <c r="AR672" i="3"/>
  <c r="AS672" i="3" s="1"/>
  <c r="AT672" i="3" s="1"/>
  <c r="AR673" i="3"/>
  <c r="AS673" i="3" s="1"/>
  <c r="AT673" i="3" s="1"/>
  <c r="AR674" i="3"/>
  <c r="AS674" i="3" s="1"/>
  <c r="AT674" i="3" s="1"/>
  <c r="AR675" i="3"/>
  <c r="AS675" i="3" s="1"/>
  <c r="AT675" i="3" s="1"/>
  <c r="AR676" i="3"/>
  <c r="AS676" i="3" s="1"/>
  <c r="AT676" i="3" s="1"/>
  <c r="AR677" i="3"/>
  <c r="AS677" i="3" s="1"/>
  <c r="AT677" i="3" s="1"/>
  <c r="AR678" i="3"/>
  <c r="AS678" i="3" s="1"/>
  <c r="AT678" i="3" s="1"/>
  <c r="AR679" i="3"/>
  <c r="AS679" i="3" s="1"/>
  <c r="AT679" i="3" s="1"/>
  <c r="AR680" i="3"/>
  <c r="AS680" i="3" s="1"/>
  <c r="AT680" i="3" s="1"/>
  <c r="AR681" i="3"/>
  <c r="AS681" i="3" s="1"/>
  <c r="AT681" i="3" s="1"/>
  <c r="AR682" i="3"/>
  <c r="AS682" i="3" s="1"/>
  <c r="AT682" i="3" s="1"/>
  <c r="AR683" i="3"/>
  <c r="AS683" i="3" s="1"/>
  <c r="AT683" i="3" s="1"/>
  <c r="AR684" i="3"/>
  <c r="AS684" i="3" s="1"/>
  <c r="AT684" i="3" s="1"/>
  <c r="AR685" i="3"/>
  <c r="AS685" i="3" s="1"/>
  <c r="AT685" i="3" s="1"/>
  <c r="AR686" i="3"/>
  <c r="AS686" i="3" s="1"/>
  <c r="AT686" i="3" s="1"/>
  <c r="AR687" i="3"/>
  <c r="AS687" i="3" s="1"/>
  <c r="AT687" i="3" s="1"/>
  <c r="AR688" i="3"/>
  <c r="AS688" i="3" s="1"/>
  <c r="AT688" i="3" s="1"/>
  <c r="AR689" i="3"/>
  <c r="AS689" i="3" s="1"/>
  <c r="AT689" i="3" s="1"/>
  <c r="AR690" i="3"/>
  <c r="AS690" i="3" s="1"/>
  <c r="AT690" i="3" s="1"/>
  <c r="AR691" i="3"/>
  <c r="AS691" i="3" s="1"/>
  <c r="AT691" i="3" s="1"/>
  <c r="AR692" i="3"/>
  <c r="AS692" i="3" s="1"/>
  <c r="AT692" i="3" s="1"/>
  <c r="AR693" i="3"/>
  <c r="AS693" i="3" s="1"/>
  <c r="AT693" i="3" s="1"/>
  <c r="AR694" i="3"/>
  <c r="AS694" i="3" s="1"/>
  <c r="AT694" i="3" s="1"/>
  <c r="AR695" i="3"/>
  <c r="AS695" i="3" s="1"/>
  <c r="AT695" i="3" s="1"/>
  <c r="AR696" i="3"/>
  <c r="AS696" i="3" s="1"/>
  <c r="AT696" i="3" s="1"/>
  <c r="AR697" i="3"/>
  <c r="AS697" i="3" s="1"/>
  <c r="AT697" i="3" s="1"/>
  <c r="AR698" i="3"/>
  <c r="AS698" i="3" s="1"/>
  <c r="AT698" i="3" s="1"/>
  <c r="AR699" i="3"/>
  <c r="AS699" i="3" s="1"/>
  <c r="AT699" i="3" s="1"/>
  <c r="AR700" i="3"/>
  <c r="AS700" i="3" s="1"/>
  <c r="AT700" i="3" s="1"/>
  <c r="AR701" i="3"/>
  <c r="AS701" i="3" s="1"/>
  <c r="AT701" i="3" s="1"/>
  <c r="AR702" i="3"/>
  <c r="AS702" i="3" s="1"/>
  <c r="AT702" i="3" s="1"/>
  <c r="AR703" i="3"/>
  <c r="AS703" i="3" s="1"/>
  <c r="AT703" i="3" s="1"/>
  <c r="AR704" i="3"/>
  <c r="AS704" i="3" s="1"/>
  <c r="AT704" i="3" s="1"/>
  <c r="AR705" i="3"/>
  <c r="AS705" i="3" s="1"/>
  <c r="AT705" i="3" s="1"/>
  <c r="AR706" i="3"/>
  <c r="AS706" i="3" s="1"/>
  <c r="AT706" i="3" s="1"/>
  <c r="AR707" i="3"/>
  <c r="AS707" i="3" s="1"/>
  <c r="AT707" i="3" s="1"/>
  <c r="AR708" i="3"/>
  <c r="AS708" i="3" s="1"/>
  <c r="AT708" i="3" s="1"/>
  <c r="AR709" i="3"/>
  <c r="AS709" i="3" s="1"/>
  <c r="AT709" i="3" s="1"/>
  <c r="AR710" i="3"/>
  <c r="AS710" i="3" s="1"/>
  <c r="AT710" i="3" s="1"/>
  <c r="AR711" i="3"/>
  <c r="AS711" i="3" s="1"/>
  <c r="AT711" i="3" s="1"/>
  <c r="AR712" i="3"/>
  <c r="AS712" i="3" s="1"/>
  <c r="AT712" i="3" s="1"/>
  <c r="AR713" i="3"/>
  <c r="AS713" i="3" s="1"/>
  <c r="AT713" i="3" s="1"/>
  <c r="AR714" i="3"/>
  <c r="AS714" i="3" s="1"/>
  <c r="AT714" i="3" s="1"/>
  <c r="AR715" i="3"/>
  <c r="AS715" i="3" s="1"/>
  <c r="AT715" i="3" s="1"/>
  <c r="AR716" i="3"/>
  <c r="AS716" i="3" s="1"/>
  <c r="AT716" i="3" s="1"/>
  <c r="AR717" i="3"/>
  <c r="AS717" i="3" s="1"/>
  <c r="AT717" i="3" s="1"/>
  <c r="AR718" i="3"/>
  <c r="AS718" i="3" s="1"/>
  <c r="AT718" i="3" s="1"/>
  <c r="AR719" i="3"/>
  <c r="AS719" i="3" s="1"/>
  <c r="AT719" i="3" s="1"/>
  <c r="AR720" i="3"/>
  <c r="AS720" i="3" s="1"/>
  <c r="AT720" i="3" s="1"/>
  <c r="AR721" i="3"/>
  <c r="AS721" i="3" s="1"/>
  <c r="AT721" i="3" s="1"/>
  <c r="AR722" i="3"/>
  <c r="AS722" i="3" s="1"/>
  <c r="AT722" i="3" s="1"/>
  <c r="AR723" i="3"/>
  <c r="AS723" i="3" s="1"/>
  <c r="AT723" i="3" s="1"/>
  <c r="AR724" i="3"/>
  <c r="AS724" i="3" s="1"/>
  <c r="AT724" i="3" s="1"/>
  <c r="AR725" i="3"/>
  <c r="AS725" i="3" s="1"/>
  <c r="AT725" i="3" s="1"/>
  <c r="AR726" i="3"/>
  <c r="AS726" i="3" s="1"/>
  <c r="AT726" i="3" s="1"/>
  <c r="AR727" i="3"/>
  <c r="AS727" i="3" s="1"/>
  <c r="AT727" i="3" s="1"/>
  <c r="AR728" i="3"/>
  <c r="AS728" i="3" s="1"/>
  <c r="AT728" i="3" s="1"/>
  <c r="AR729" i="3"/>
  <c r="AS729" i="3" s="1"/>
  <c r="AT729" i="3" s="1"/>
  <c r="AR730" i="3"/>
  <c r="AS730" i="3" s="1"/>
  <c r="AT730" i="3" s="1"/>
  <c r="AR731" i="3"/>
  <c r="AS731" i="3" s="1"/>
  <c r="AT731" i="3" s="1"/>
  <c r="AR732" i="3"/>
  <c r="AS732" i="3" s="1"/>
  <c r="AT732" i="3" s="1"/>
  <c r="AR733" i="3"/>
  <c r="AS733" i="3" s="1"/>
  <c r="AT733" i="3" s="1"/>
  <c r="AR734" i="3"/>
  <c r="AS734" i="3" s="1"/>
  <c r="AT734" i="3" s="1"/>
  <c r="AR735" i="3"/>
  <c r="AS735" i="3" s="1"/>
  <c r="AT735" i="3" s="1"/>
  <c r="AR736" i="3"/>
  <c r="AS736" i="3" s="1"/>
  <c r="AT736" i="3" s="1"/>
  <c r="AR737" i="3"/>
  <c r="AS737" i="3" s="1"/>
  <c r="AT737" i="3" s="1"/>
  <c r="AR738" i="3"/>
  <c r="AS738" i="3" s="1"/>
  <c r="AT738" i="3" s="1"/>
  <c r="AR739" i="3"/>
  <c r="AS739" i="3" s="1"/>
  <c r="AT739" i="3" s="1"/>
  <c r="AR740" i="3"/>
  <c r="AS740" i="3" s="1"/>
  <c r="AT740" i="3" s="1"/>
  <c r="AR741" i="3"/>
  <c r="AS741" i="3" s="1"/>
  <c r="AT741" i="3" s="1"/>
  <c r="AR742" i="3"/>
  <c r="AS742" i="3" s="1"/>
  <c r="AT742" i="3" s="1"/>
  <c r="AR743" i="3"/>
  <c r="AS743" i="3" s="1"/>
  <c r="AT743" i="3" s="1"/>
  <c r="AR744" i="3"/>
  <c r="AS744" i="3" s="1"/>
  <c r="AT744" i="3" s="1"/>
  <c r="AR745" i="3"/>
  <c r="AS745" i="3" s="1"/>
  <c r="AT745" i="3" s="1"/>
  <c r="AR746" i="3"/>
  <c r="AS746" i="3" s="1"/>
  <c r="AT746" i="3" s="1"/>
  <c r="AR747" i="3"/>
  <c r="AS747" i="3" s="1"/>
  <c r="AT747" i="3" s="1"/>
  <c r="AR748" i="3"/>
  <c r="AS748" i="3" s="1"/>
  <c r="AT748" i="3" s="1"/>
  <c r="AR749" i="3"/>
  <c r="AS749" i="3" s="1"/>
  <c r="AT749" i="3" s="1"/>
  <c r="AR750" i="3"/>
  <c r="AS750" i="3" s="1"/>
  <c r="AT750" i="3" s="1"/>
  <c r="AR751" i="3"/>
  <c r="AS751" i="3" s="1"/>
  <c r="AT751" i="3" s="1"/>
  <c r="AR752" i="3"/>
  <c r="AS752" i="3" s="1"/>
  <c r="AT752" i="3" s="1"/>
  <c r="AR753" i="3"/>
  <c r="AS753" i="3" s="1"/>
  <c r="AT753" i="3" s="1"/>
  <c r="AR754" i="3"/>
  <c r="AS754" i="3" s="1"/>
  <c r="AT754" i="3" s="1"/>
  <c r="AR755" i="3"/>
  <c r="AS755" i="3" s="1"/>
  <c r="AT755" i="3" s="1"/>
  <c r="AR756" i="3"/>
  <c r="AS756" i="3" s="1"/>
  <c r="AT756" i="3" s="1"/>
  <c r="AR757" i="3"/>
  <c r="AS757" i="3" s="1"/>
  <c r="AT757" i="3" s="1"/>
  <c r="AR758" i="3"/>
  <c r="AS758" i="3" s="1"/>
  <c r="AT758" i="3" s="1"/>
  <c r="AR759" i="3"/>
  <c r="AS759" i="3" s="1"/>
  <c r="AT759" i="3" s="1"/>
  <c r="AR760" i="3"/>
  <c r="AS760" i="3" s="1"/>
  <c r="AT760" i="3" s="1"/>
  <c r="AR761" i="3"/>
  <c r="AS761" i="3" s="1"/>
  <c r="AT761" i="3" s="1"/>
  <c r="AR762" i="3"/>
  <c r="AS762" i="3" s="1"/>
  <c r="AT762" i="3" s="1"/>
  <c r="AR763" i="3"/>
  <c r="AS763" i="3" s="1"/>
  <c r="AT763" i="3" s="1"/>
  <c r="AR764" i="3"/>
  <c r="AS764" i="3" s="1"/>
  <c r="AT764" i="3" s="1"/>
  <c r="AR765" i="3"/>
  <c r="AS765" i="3" s="1"/>
  <c r="AT765" i="3" s="1"/>
  <c r="AR766" i="3"/>
  <c r="AS766" i="3" s="1"/>
  <c r="AT766" i="3" s="1"/>
  <c r="AR767" i="3"/>
  <c r="AS767" i="3" s="1"/>
  <c r="AT767" i="3" s="1"/>
  <c r="AR768" i="3"/>
  <c r="AS768" i="3" s="1"/>
  <c r="AT768" i="3" s="1"/>
  <c r="AR769" i="3"/>
  <c r="AS769" i="3" s="1"/>
  <c r="AT769" i="3" s="1"/>
  <c r="AR770" i="3"/>
  <c r="AS770" i="3" s="1"/>
  <c r="AT770" i="3" s="1"/>
  <c r="AR771" i="3"/>
  <c r="AS771" i="3" s="1"/>
  <c r="AT771" i="3" s="1"/>
  <c r="AR772" i="3"/>
  <c r="AS772" i="3" s="1"/>
  <c r="AT772" i="3" s="1"/>
  <c r="AR773" i="3"/>
  <c r="AS773" i="3" s="1"/>
  <c r="AT773" i="3" s="1"/>
  <c r="AR774" i="3"/>
  <c r="AS774" i="3" s="1"/>
  <c r="AT774" i="3" s="1"/>
  <c r="AR775" i="3"/>
  <c r="AS775" i="3" s="1"/>
  <c r="AT775" i="3" s="1"/>
  <c r="AR776" i="3"/>
  <c r="AS776" i="3" s="1"/>
  <c r="AT776" i="3" s="1"/>
  <c r="AR777" i="3"/>
  <c r="AS777" i="3" s="1"/>
  <c r="AT777" i="3" s="1"/>
  <c r="AR778" i="3"/>
  <c r="AS778" i="3" s="1"/>
  <c r="AT778" i="3" s="1"/>
  <c r="AR779" i="3"/>
  <c r="AS779" i="3" s="1"/>
  <c r="AT779" i="3" s="1"/>
  <c r="AR780" i="3"/>
  <c r="AS780" i="3" s="1"/>
  <c r="AT780" i="3" s="1"/>
  <c r="AR781" i="3"/>
  <c r="AS781" i="3" s="1"/>
  <c r="AT781" i="3" s="1"/>
  <c r="AR782" i="3"/>
  <c r="AS782" i="3" s="1"/>
  <c r="AT782" i="3" s="1"/>
  <c r="AR783" i="3"/>
  <c r="AS783" i="3" s="1"/>
  <c r="AT783" i="3" s="1"/>
  <c r="AR784" i="3"/>
  <c r="AS784" i="3" s="1"/>
  <c r="AT784" i="3" s="1"/>
  <c r="AR785" i="3"/>
  <c r="AS785" i="3" s="1"/>
  <c r="AT785" i="3" s="1"/>
  <c r="AR786" i="3"/>
  <c r="AS786" i="3" s="1"/>
  <c r="AT786" i="3" s="1"/>
  <c r="AR787" i="3"/>
  <c r="AS787" i="3" s="1"/>
  <c r="AT787" i="3" s="1"/>
  <c r="AR788" i="3"/>
  <c r="AS788" i="3" s="1"/>
  <c r="AT788" i="3" s="1"/>
  <c r="AR789" i="3"/>
  <c r="AS789" i="3" s="1"/>
  <c r="AT789" i="3" s="1"/>
  <c r="AR790" i="3"/>
  <c r="AS790" i="3" s="1"/>
  <c r="AT790" i="3" s="1"/>
  <c r="AR791" i="3"/>
  <c r="AS791" i="3" s="1"/>
  <c r="AT791" i="3" s="1"/>
  <c r="AR792" i="3"/>
  <c r="AS792" i="3" s="1"/>
  <c r="AT792" i="3" s="1"/>
  <c r="AR793" i="3"/>
  <c r="AS793" i="3" s="1"/>
  <c r="AT793" i="3" s="1"/>
  <c r="AR794" i="3"/>
  <c r="AS794" i="3" s="1"/>
  <c r="AT794" i="3" s="1"/>
  <c r="AR795" i="3"/>
  <c r="AS795" i="3" s="1"/>
  <c r="AT795" i="3" s="1"/>
  <c r="AR796" i="3"/>
  <c r="AS796" i="3" s="1"/>
  <c r="AT796" i="3" s="1"/>
  <c r="AR797" i="3"/>
  <c r="AS797" i="3" s="1"/>
  <c r="AT797" i="3" s="1"/>
  <c r="AR798" i="3"/>
  <c r="AS798" i="3" s="1"/>
  <c r="AT798" i="3" s="1"/>
  <c r="AR799" i="3"/>
  <c r="AS799" i="3" s="1"/>
  <c r="AT799" i="3" s="1"/>
  <c r="AR800" i="3"/>
  <c r="AS800" i="3" s="1"/>
  <c r="AT800" i="3" s="1"/>
  <c r="AR801" i="3"/>
  <c r="AS801" i="3" s="1"/>
  <c r="AT801" i="3" s="1"/>
  <c r="AR802" i="3"/>
  <c r="AS802" i="3" s="1"/>
  <c r="AT802" i="3" s="1"/>
  <c r="AR803" i="3"/>
  <c r="AS803" i="3" s="1"/>
  <c r="AT803" i="3" s="1"/>
  <c r="AR804" i="3"/>
  <c r="AS804" i="3" s="1"/>
  <c r="AT804" i="3" s="1"/>
  <c r="AR805" i="3"/>
  <c r="AS805" i="3" s="1"/>
  <c r="AT805" i="3" s="1"/>
  <c r="AR806" i="3"/>
  <c r="AS806" i="3" s="1"/>
  <c r="AT806" i="3" s="1"/>
  <c r="AR807" i="3"/>
  <c r="AS807" i="3" s="1"/>
  <c r="AT807" i="3" s="1"/>
  <c r="AR808" i="3"/>
  <c r="AS808" i="3" s="1"/>
  <c r="AT808" i="3" s="1"/>
  <c r="AR809" i="3"/>
  <c r="AS809" i="3" s="1"/>
  <c r="AT809" i="3" s="1"/>
  <c r="AR810" i="3"/>
  <c r="AS810" i="3" s="1"/>
  <c r="AT810" i="3" s="1"/>
  <c r="AR811" i="3"/>
  <c r="AS811" i="3" s="1"/>
  <c r="AT811" i="3" s="1"/>
  <c r="AR812" i="3"/>
  <c r="AS812" i="3" s="1"/>
  <c r="AT812" i="3" s="1"/>
  <c r="AR813" i="3"/>
  <c r="AS813" i="3" s="1"/>
  <c r="AT813" i="3" s="1"/>
  <c r="AR814" i="3"/>
  <c r="AS814" i="3" s="1"/>
  <c r="AT814" i="3" s="1"/>
  <c r="AR815" i="3"/>
  <c r="AS815" i="3" s="1"/>
  <c r="AT815" i="3" s="1"/>
  <c r="AR816" i="3"/>
  <c r="AS816" i="3" s="1"/>
  <c r="AT816" i="3" s="1"/>
  <c r="AR817" i="3"/>
  <c r="AS817" i="3" s="1"/>
  <c r="AT817" i="3" s="1"/>
  <c r="AR818" i="3"/>
  <c r="AS818" i="3" s="1"/>
  <c r="AT818" i="3" s="1"/>
  <c r="AR819" i="3"/>
  <c r="AS819" i="3" s="1"/>
  <c r="AT819" i="3" s="1"/>
  <c r="AR820" i="3"/>
  <c r="AS820" i="3" s="1"/>
  <c r="AT820" i="3" s="1"/>
  <c r="AR821" i="3"/>
  <c r="AS821" i="3" s="1"/>
  <c r="AT821" i="3" s="1"/>
  <c r="AR822" i="3"/>
  <c r="AS822" i="3" s="1"/>
  <c r="AT822" i="3" s="1"/>
  <c r="AR823" i="3"/>
  <c r="AS823" i="3" s="1"/>
  <c r="AT823" i="3" s="1"/>
  <c r="AR824" i="3"/>
  <c r="AS824" i="3" s="1"/>
  <c r="AT824" i="3" s="1"/>
  <c r="AR825" i="3"/>
  <c r="AS825" i="3" s="1"/>
  <c r="AT825" i="3" s="1"/>
  <c r="AR826" i="3"/>
  <c r="AS826" i="3" s="1"/>
  <c r="AT826" i="3" s="1"/>
  <c r="AR827" i="3"/>
  <c r="AS827" i="3" s="1"/>
  <c r="AT827" i="3" s="1"/>
  <c r="AR828" i="3"/>
  <c r="AS828" i="3" s="1"/>
  <c r="AT828" i="3" s="1"/>
  <c r="AR829" i="3"/>
  <c r="AS829" i="3" s="1"/>
  <c r="AT829" i="3" s="1"/>
  <c r="AR830" i="3"/>
  <c r="AS830" i="3" s="1"/>
  <c r="AT830" i="3" s="1"/>
  <c r="AR831" i="3"/>
  <c r="AS831" i="3" s="1"/>
  <c r="AT831" i="3" s="1"/>
  <c r="AR832" i="3"/>
  <c r="AS832" i="3" s="1"/>
  <c r="AT832" i="3" s="1"/>
  <c r="AR833" i="3"/>
  <c r="AS833" i="3" s="1"/>
  <c r="AT833" i="3" s="1"/>
  <c r="AR834" i="3"/>
  <c r="AS834" i="3" s="1"/>
  <c r="AT834" i="3" s="1"/>
  <c r="AR835" i="3"/>
  <c r="AS835" i="3" s="1"/>
  <c r="AT835" i="3" s="1"/>
  <c r="AR836" i="3"/>
  <c r="AS836" i="3" s="1"/>
  <c r="AT836" i="3" s="1"/>
  <c r="AR837" i="3"/>
  <c r="AS837" i="3" s="1"/>
  <c r="AT837" i="3" s="1"/>
  <c r="AR838" i="3"/>
  <c r="AS838" i="3" s="1"/>
  <c r="AT838" i="3" s="1"/>
  <c r="AR839" i="3"/>
  <c r="AS839" i="3" s="1"/>
  <c r="AT839" i="3" s="1"/>
  <c r="AR840" i="3"/>
  <c r="AS840" i="3" s="1"/>
  <c r="AT840" i="3" s="1"/>
  <c r="AR841" i="3"/>
  <c r="AS841" i="3" s="1"/>
  <c r="AT841" i="3" s="1"/>
  <c r="AR842" i="3"/>
  <c r="AS842" i="3" s="1"/>
  <c r="AT842" i="3" s="1"/>
  <c r="AR843" i="3"/>
  <c r="AS843" i="3" s="1"/>
  <c r="AT843" i="3" s="1"/>
  <c r="AR844" i="3"/>
  <c r="AS844" i="3" s="1"/>
  <c r="AT844" i="3" s="1"/>
  <c r="AR845" i="3"/>
  <c r="AS845" i="3" s="1"/>
  <c r="AT845" i="3" s="1"/>
  <c r="AR846" i="3"/>
  <c r="AS846" i="3" s="1"/>
  <c r="AT846" i="3" s="1"/>
  <c r="AR847" i="3"/>
  <c r="AS847" i="3" s="1"/>
  <c r="AT847" i="3" s="1"/>
  <c r="AR848" i="3"/>
  <c r="AS848" i="3" s="1"/>
  <c r="AT848" i="3" s="1"/>
  <c r="AR849" i="3"/>
  <c r="AS849" i="3" s="1"/>
  <c r="AT849" i="3" s="1"/>
  <c r="AR850" i="3"/>
  <c r="AS850" i="3" s="1"/>
  <c r="AT850" i="3" s="1"/>
  <c r="AR851" i="3"/>
  <c r="AS851" i="3" s="1"/>
  <c r="AT851" i="3" s="1"/>
  <c r="AR852" i="3"/>
  <c r="AS852" i="3" s="1"/>
  <c r="AT852" i="3" s="1"/>
  <c r="AR853" i="3"/>
  <c r="AS853" i="3" s="1"/>
  <c r="AT853" i="3" s="1"/>
  <c r="AR854" i="3"/>
  <c r="AS854" i="3" s="1"/>
  <c r="AT854" i="3" s="1"/>
  <c r="AR855" i="3"/>
  <c r="AS855" i="3" s="1"/>
  <c r="AT855" i="3" s="1"/>
  <c r="AR856" i="3"/>
  <c r="AS856" i="3" s="1"/>
  <c r="AT856" i="3" s="1"/>
  <c r="AR857" i="3"/>
  <c r="AS857" i="3" s="1"/>
  <c r="AT857" i="3" s="1"/>
  <c r="AR858" i="3"/>
  <c r="AS858" i="3" s="1"/>
  <c r="AT858" i="3" s="1"/>
  <c r="AR859" i="3"/>
  <c r="AS859" i="3" s="1"/>
  <c r="AT859" i="3" s="1"/>
  <c r="AR860" i="3"/>
  <c r="AS860" i="3" s="1"/>
  <c r="AT860" i="3" s="1"/>
  <c r="AR861" i="3"/>
  <c r="AS861" i="3" s="1"/>
  <c r="AT861" i="3" s="1"/>
  <c r="AR862" i="3"/>
  <c r="AS862" i="3" s="1"/>
  <c r="AT862" i="3" s="1"/>
  <c r="AR863" i="3"/>
  <c r="AS863" i="3" s="1"/>
  <c r="AT863" i="3" s="1"/>
  <c r="AR864" i="3"/>
  <c r="AS864" i="3" s="1"/>
  <c r="AT864" i="3" s="1"/>
  <c r="AR865" i="3"/>
  <c r="AS865" i="3" s="1"/>
  <c r="AT865" i="3" s="1"/>
  <c r="AR866" i="3"/>
  <c r="AS866" i="3" s="1"/>
  <c r="AT866" i="3" s="1"/>
  <c r="AR867" i="3"/>
  <c r="AS867" i="3" s="1"/>
  <c r="AT867" i="3" s="1"/>
  <c r="AR868" i="3"/>
  <c r="AS868" i="3" s="1"/>
  <c r="AT868" i="3" s="1"/>
  <c r="AR869" i="3"/>
  <c r="AS869" i="3" s="1"/>
  <c r="AT869" i="3" s="1"/>
  <c r="AR870" i="3"/>
  <c r="AS870" i="3" s="1"/>
  <c r="AT870" i="3" s="1"/>
  <c r="AR871" i="3"/>
  <c r="AS871" i="3" s="1"/>
  <c r="AT871" i="3" s="1"/>
  <c r="AR872" i="3"/>
  <c r="AS872" i="3" s="1"/>
  <c r="AT872" i="3" s="1"/>
  <c r="AR873" i="3"/>
  <c r="AS873" i="3" s="1"/>
  <c r="AT873" i="3" s="1"/>
  <c r="AR874" i="3"/>
  <c r="AS874" i="3" s="1"/>
  <c r="AT874" i="3" s="1"/>
  <c r="AR875" i="3"/>
  <c r="AS875" i="3" s="1"/>
  <c r="AT875" i="3" s="1"/>
  <c r="AR876" i="3"/>
  <c r="AS876" i="3" s="1"/>
  <c r="AT876" i="3" s="1"/>
  <c r="AR877" i="3"/>
  <c r="AS877" i="3" s="1"/>
  <c r="AT877" i="3" s="1"/>
  <c r="AR878" i="3"/>
  <c r="AS878" i="3" s="1"/>
  <c r="AT878" i="3" s="1"/>
  <c r="AR879" i="3"/>
  <c r="AS879" i="3" s="1"/>
  <c r="AT879" i="3" s="1"/>
  <c r="AR880" i="3"/>
  <c r="AS880" i="3" s="1"/>
  <c r="AT880" i="3" s="1"/>
  <c r="AR881" i="3"/>
  <c r="AS881" i="3" s="1"/>
  <c r="AT881" i="3" s="1"/>
  <c r="AR882" i="3"/>
  <c r="AS882" i="3" s="1"/>
  <c r="AT882" i="3" s="1"/>
  <c r="AR883" i="3"/>
  <c r="AS883" i="3" s="1"/>
  <c r="AT883" i="3" s="1"/>
  <c r="AR884" i="3"/>
  <c r="AS884" i="3" s="1"/>
  <c r="AT884" i="3" s="1"/>
  <c r="AR885" i="3"/>
  <c r="AS885" i="3" s="1"/>
  <c r="AT885" i="3" s="1"/>
  <c r="AR886" i="3"/>
  <c r="AS886" i="3" s="1"/>
  <c r="AT886" i="3" s="1"/>
  <c r="AR887" i="3"/>
  <c r="AS887" i="3" s="1"/>
  <c r="AT887" i="3" s="1"/>
  <c r="AR888" i="3"/>
  <c r="AS888" i="3" s="1"/>
  <c r="AT888" i="3" s="1"/>
  <c r="AR889" i="3"/>
  <c r="AS889" i="3" s="1"/>
  <c r="AT889" i="3" s="1"/>
  <c r="AR890" i="3"/>
  <c r="AS890" i="3" s="1"/>
  <c r="AT890" i="3" s="1"/>
  <c r="AR891" i="3"/>
  <c r="AS891" i="3" s="1"/>
  <c r="AT891" i="3" s="1"/>
  <c r="AR892" i="3"/>
  <c r="AS892" i="3" s="1"/>
  <c r="AT892" i="3" s="1"/>
  <c r="AR893" i="3"/>
  <c r="AS893" i="3" s="1"/>
  <c r="AT893" i="3" s="1"/>
  <c r="AR894" i="3"/>
  <c r="AS894" i="3" s="1"/>
  <c r="AT894" i="3" s="1"/>
  <c r="AR895" i="3"/>
  <c r="AS895" i="3" s="1"/>
  <c r="AT895" i="3" s="1"/>
  <c r="AR896" i="3"/>
  <c r="AS896" i="3" s="1"/>
  <c r="AT896" i="3" s="1"/>
  <c r="AR897" i="3"/>
  <c r="AS897" i="3" s="1"/>
  <c r="AT897" i="3" s="1"/>
  <c r="AR898" i="3"/>
  <c r="AS898" i="3" s="1"/>
  <c r="AT898" i="3" s="1"/>
  <c r="AR899" i="3"/>
  <c r="AS899" i="3" s="1"/>
  <c r="AT899" i="3" s="1"/>
  <c r="AR900" i="3"/>
  <c r="AS900" i="3" s="1"/>
  <c r="AT900" i="3" s="1"/>
  <c r="AR901" i="3"/>
  <c r="AS901" i="3" s="1"/>
  <c r="AT901" i="3" s="1"/>
  <c r="AR902" i="3"/>
  <c r="AS902" i="3" s="1"/>
  <c r="AT902" i="3" s="1"/>
  <c r="AR903" i="3"/>
  <c r="AS903" i="3" s="1"/>
  <c r="AT903" i="3" s="1"/>
  <c r="AR904" i="3"/>
  <c r="AS904" i="3" s="1"/>
  <c r="AT904" i="3" s="1"/>
  <c r="AR905" i="3"/>
  <c r="AS905" i="3" s="1"/>
  <c r="AT905" i="3" s="1"/>
  <c r="AR906" i="3"/>
  <c r="AS906" i="3" s="1"/>
  <c r="AT906" i="3" s="1"/>
  <c r="AR907" i="3"/>
  <c r="AS907" i="3" s="1"/>
  <c r="AT907" i="3" s="1"/>
  <c r="AR908" i="3"/>
  <c r="AS908" i="3" s="1"/>
  <c r="AT908" i="3" s="1"/>
  <c r="AR909" i="3"/>
  <c r="AS909" i="3" s="1"/>
  <c r="AT909" i="3" s="1"/>
  <c r="AR910" i="3"/>
  <c r="AS910" i="3" s="1"/>
  <c r="AT910" i="3" s="1"/>
  <c r="AR911" i="3"/>
  <c r="AS911" i="3" s="1"/>
  <c r="AT911" i="3" s="1"/>
  <c r="AR912" i="3"/>
  <c r="AS912" i="3" s="1"/>
  <c r="AT912" i="3" s="1"/>
  <c r="AR913" i="3"/>
  <c r="AS913" i="3" s="1"/>
  <c r="AT913" i="3" s="1"/>
  <c r="AR914" i="3"/>
  <c r="AS914" i="3" s="1"/>
  <c r="AT914" i="3" s="1"/>
  <c r="AR915" i="3"/>
  <c r="AS915" i="3" s="1"/>
  <c r="AT915" i="3" s="1"/>
  <c r="AR916" i="3"/>
  <c r="AS916" i="3" s="1"/>
  <c r="AT916" i="3" s="1"/>
  <c r="AR917" i="3"/>
  <c r="AS917" i="3" s="1"/>
  <c r="AT917" i="3" s="1"/>
  <c r="AR918" i="3"/>
  <c r="AS918" i="3" s="1"/>
  <c r="AT918" i="3" s="1"/>
  <c r="AR919" i="3"/>
  <c r="AS919" i="3" s="1"/>
  <c r="AT919" i="3" s="1"/>
  <c r="AR920" i="3"/>
  <c r="AS920" i="3" s="1"/>
  <c r="AT920" i="3" s="1"/>
  <c r="AR921" i="3"/>
  <c r="AS921" i="3" s="1"/>
  <c r="AT921" i="3" s="1"/>
  <c r="AR922" i="3"/>
  <c r="AS922" i="3" s="1"/>
  <c r="AT922" i="3" s="1"/>
  <c r="AR923" i="3"/>
  <c r="AS923" i="3" s="1"/>
  <c r="AT923" i="3" s="1"/>
  <c r="AR924" i="3"/>
  <c r="AS924" i="3" s="1"/>
  <c r="AT924" i="3" s="1"/>
  <c r="AR925" i="3"/>
  <c r="AS925" i="3" s="1"/>
  <c r="AT925" i="3" s="1"/>
  <c r="AR926" i="3"/>
  <c r="AS926" i="3" s="1"/>
  <c r="AT926" i="3" s="1"/>
  <c r="AR927" i="3"/>
  <c r="AS927" i="3" s="1"/>
  <c r="AT927" i="3" s="1"/>
  <c r="AR928" i="3"/>
  <c r="AS928" i="3" s="1"/>
  <c r="AT928" i="3" s="1"/>
  <c r="AR929" i="3"/>
  <c r="AS929" i="3" s="1"/>
  <c r="AT929" i="3" s="1"/>
  <c r="AR930" i="3"/>
  <c r="AS930" i="3" s="1"/>
  <c r="AT930" i="3" s="1"/>
  <c r="AR931" i="3"/>
  <c r="AS931" i="3" s="1"/>
  <c r="AT931" i="3" s="1"/>
  <c r="AR932" i="3"/>
  <c r="AS932" i="3" s="1"/>
  <c r="AT932" i="3" s="1"/>
  <c r="AR933" i="3"/>
  <c r="AS933" i="3" s="1"/>
  <c r="AT933" i="3" s="1"/>
  <c r="AR934" i="3"/>
  <c r="AS934" i="3" s="1"/>
  <c r="AT934" i="3" s="1"/>
  <c r="AR935" i="3"/>
  <c r="AS935" i="3" s="1"/>
  <c r="AT935" i="3" s="1"/>
  <c r="AR936" i="3"/>
  <c r="AS936" i="3" s="1"/>
  <c r="AT936" i="3" s="1"/>
  <c r="AR937" i="3"/>
  <c r="AS937" i="3" s="1"/>
  <c r="AT937" i="3" s="1"/>
  <c r="AR938" i="3"/>
  <c r="AS938" i="3" s="1"/>
  <c r="AT938" i="3" s="1"/>
  <c r="AR939" i="3"/>
  <c r="AS939" i="3" s="1"/>
  <c r="AT939" i="3" s="1"/>
  <c r="AR940" i="3"/>
  <c r="AS940" i="3" s="1"/>
  <c r="AT940" i="3" s="1"/>
  <c r="AR941" i="3"/>
  <c r="AS941" i="3" s="1"/>
  <c r="AT941" i="3" s="1"/>
  <c r="AR942" i="3"/>
  <c r="AS942" i="3" s="1"/>
  <c r="AT942" i="3" s="1"/>
  <c r="AR943" i="3"/>
  <c r="AS943" i="3" s="1"/>
  <c r="AT943" i="3" s="1"/>
  <c r="AR944" i="3"/>
  <c r="AS944" i="3" s="1"/>
  <c r="AT944" i="3" s="1"/>
  <c r="AR945" i="3"/>
  <c r="AS945" i="3" s="1"/>
  <c r="AT945" i="3" s="1"/>
  <c r="AR946" i="3"/>
  <c r="AS946" i="3" s="1"/>
  <c r="AT946" i="3" s="1"/>
  <c r="AR947" i="3"/>
  <c r="AS947" i="3" s="1"/>
  <c r="AT947" i="3" s="1"/>
  <c r="AR948" i="3"/>
  <c r="AS948" i="3" s="1"/>
  <c r="AT948" i="3" s="1"/>
  <c r="AR949" i="3"/>
  <c r="AS949" i="3" s="1"/>
  <c r="AT949" i="3" s="1"/>
  <c r="AR950" i="3"/>
  <c r="AS950" i="3" s="1"/>
  <c r="AT950" i="3" s="1"/>
  <c r="AR951" i="3"/>
  <c r="AS951" i="3" s="1"/>
  <c r="AT951" i="3" s="1"/>
  <c r="AR952" i="3"/>
  <c r="AS952" i="3" s="1"/>
  <c r="AT952" i="3" s="1"/>
  <c r="AR953" i="3"/>
  <c r="AS953" i="3" s="1"/>
  <c r="AT953" i="3" s="1"/>
  <c r="AR954" i="3"/>
  <c r="AS954" i="3" s="1"/>
  <c r="AT954" i="3" s="1"/>
  <c r="AR955" i="3"/>
  <c r="AS955" i="3" s="1"/>
  <c r="AT955" i="3" s="1"/>
  <c r="AR956" i="3"/>
  <c r="AS956" i="3" s="1"/>
  <c r="AT956" i="3" s="1"/>
  <c r="AR957" i="3"/>
  <c r="AS957" i="3" s="1"/>
  <c r="AT957" i="3" s="1"/>
  <c r="AR958" i="3"/>
  <c r="AS958" i="3" s="1"/>
  <c r="AT958" i="3" s="1"/>
  <c r="AR959" i="3"/>
  <c r="AS959" i="3" s="1"/>
  <c r="AT959" i="3" s="1"/>
  <c r="AR960" i="3"/>
  <c r="AS960" i="3" s="1"/>
  <c r="AT960" i="3" s="1"/>
  <c r="AR961" i="3"/>
  <c r="AS961" i="3" s="1"/>
  <c r="AT961" i="3" s="1"/>
  <c r="AR962" i="3"/>
  <c r="AS962" i="3" s="1"/>
  <c r="AT962" i="3" s="1"/>
  <c r="AR963" i="3"/>
  <c r="AS963" i="3" s="1"/>
  <c r="AT963" i="3" s="1"/>
  <c r="AR964" i="3"/>
  <c r="AS964" i="3" s="1"/>
  <c r="AT964" i="3" s="1"/>
  <c r="AR965" i="3"/>
  <c r="AS965" i="3" s="1"/>
  <c r="AT965" i="3" s="1"/>
  <c r="AR966" i="3"/>
  <c r="AS966" i="3" s="1"/>
  <c r="AT966" i="3" s="1"/>
  <c r="AR967" i="3"/>
  <c r="AS967" i="3" s="1"/>
  <c r="AT967" i="3" s="1"/>
  <c r="AR968" i="3"/>
  <c r="AS968" i="3" s="1"/>
  <c r="AT968" i="3" s="1"/>
  <c r="AR969" i="3"/>
  <c r="AS969" i="3" s="1"/>
  <c r="AT969" i="3" s="1"/>
  <c r="AR970" i="3"/>
  <c r="AS970" i="3" s="1"/>
  <c r="AT970" i="3" s="1"/>
  <c r="AR971" i="3"/>
  <c r="AS971" i="3" s="1"/>
  <c r="AT971" i="3" s="1"/>
  <c r="AR972" i="3"/>
  <c r="AS972" i="3" s="1"/>
  <c r="AT972" i="3" s="1"/>
  <c r="AR973" i="3"/>
  <c r="AS973" i="3" s="1"/>
  <c r="AT973" i="3" s="1"/>
  <c r="AR974" i="3"/>
  <c r="AS974" i="3" s="1"/>
  <c r="AT974" i="3" s="1"/>
  <c r="AR975" i="3"/>
  <c r="AS975" i="3" s="1"/>
  <c r="AT975" i="3" s="1"/>
  <c r="AR976" i="3"/>
  <c r="AS976" i="3" s="1"/>
  <c r="AT976" i="3" s="1"/>
  <c r="AR977" i="3"/>
  <c r="AS977" i="3" s="1"/>
  <c r="AT977" i="3" s="1"/>
  <c r="AR978" i="3"/>
  <c r="AS978" i="3" s="1"/>
  <c r="AT978" i="3" s="1"/>
  <c r="AR979" i="3"/>
  <c r="AS979" i="3" s="1"/>
  <c r="AT979" i="3" s="1"/>
  <c r="AR980" i="3"/>
  <c r="AS980" i="3" s="1"/>
  <c r="AT980" i="3" s="1"/>
  <c r="AR981" i="3"/>
  <c r="AS981" i="3" s="1"/>
  <c r="AT981" i="3" s="1"/>
  <c r="AR982" i="3"/>
  <c r="AS982" i="3" s="1"/>
  <c r="AT982" i="3" s="1"/>
  <c r="AR983" i="3"/>
  <c r="AS983" i="3" s="1"/>
  <c r="AT983" i="3" s="1"/>
  <c r="AR984" i="3"/>
  <c r="AS984" i="3" s="1"/>
  <c r="AT984" i="3" s="1"/>
  <c r="AR985" i="3"/>
  <c r="AS985" i="3" s="1"/>
  <c r="AT985" i="3" s="1"/>
  <c r="AR986" i="3"/>
  <c r="AS986" i="3" s="1"/>
  <c r="AT986" i="3" s="1"/>
  <c r="AR987" i="3"/>
  <c r="AS987" i="3" s="1"/>
  <c r="AT987" i="3" s="1"/>
  <c r="AR988" i="3"/>
  <c r="AS988" i="3" s="1"/>
  <c r="AT988" i="3" s="1"/>
  <c r="AR989" i="3"/>
  <c r="AS989" i="3" s="1"/>
  <c r="AT989" i="3" s="1"/>
  <c r="AR990" i="3"/>
  <c r="AS990" i="3" s="1"/>
  <c r="AT990" i="3" s="1"/>
  <c r="AR991" i="3"/>
  <c r="AS991" i="3" s="1"/>
  <c r="AT991" i="3" s="1"/>
  <c r="AR992" i="3"/>
  <c r="AS992" i="3" s="1"/>
  <c r="AT992" i="3" s="1"/>
  <c r="AR993" i="3"/>
  <c r="AS993" i="3" s="1"/>
  <c r="AT993" i="3" s="1"/>
  <c r="AR994" i="3"/>
  <c r="AS994" i="3" s="1"/>
  <c r="AT994" i="3" s="1"/>
  <c r="AR995" i="3"/>
  <c r="AS995" i="3" s="1"/>
  <c r="AT995" i="3" s="1"/>
  <c r="AR996" i="3"/>
  <c r="AS996" i="3" s="1"/>
  <c r="AT996" i="3" s="1"/>
  <c r="AR997" i="3"/>
  <c r="AS997" i="3" s="1"/>
  <c r="AT997" i="3" s="1"/>
  <c r="AR998" i="3"/>
  <c r="AS998" i="3" s="1"/>
  <c r="AT998" i="3" s="1"/>
  <c r="AR999" i="3"/>
  <c r="AS999" i="3" s="1"/>
  <c r="AT999" i="3" s="1"/>
  <c r="AR1000" i="3"/>
  <c r="AS1000" i="3" s="1"/>
  <c r="AT1000" i="3" s="1"/>
  <c r="AR1001" i="3"/>
  <c r="AS1001" i="3" s="1"/>
  <c r="AT1001" i="3" s="1"/>
  <c r="AR1002" i="3"/>
  <c r="AS1002" i="3" s="1"/>
  <c r="AT1002" i="3" s="1"/>
  <c r="AR1003" i="3"/>
  <c r="AS1003" i="3" s="1"/>
  <c r="AT1003" i="3" s="1"/>
  <c r="AR1004" i="3"/>
  <c r="AS1004" i="3" s="1"/>
  <c r="AT1004" i="3" s="1"/>
  <c r="AR1005" i="3"/>
  <c r="AS1005" i="3" s="1"/>
  <c r="AT1005" i="3" s="1"/>
  <c r="AR1006" i="3"/>
  <c r="AS1006" i="3" s="1"/>
  <c r="AT1006" i="3" s="1"/>
  <c r="AR1007" i="3"/>
  <c r="AS1007" i="3" s="1"/>
  <c r="AT1007" i="3" s="1"/>
  <c r="AR1008" i="3"/>
  <c r="AS1008" i="3" s="1"/>
  <c r="AT1008" i="3" s="1"/>
  <c r="AR1009" i="3"/>
  <c r="AS1009" i="3" s="1"/>
  <c r="AT1009" i="3" s="1"/>
  <c r="AR1010" i="3"/>
  <c r="AS1010" i="3" s="1"/>
  <c r="AT1010" i="3" s="1"/>
  <c r="AR1011" i="3"/>
  <c r="AS1011" i="3" s="1"/>
  <c r="AT1011" i="3" s="1"/>
  <c r="AR1012" i="3"/>
  <c r="AS1012" i="3" s="1"/>
  <c r="AT1012" i="3" s="1"/>
  <c r="AR1013" i="3"/>
  <c r="AS1013" i="3" s="1"/>
  <c r="AT1013" i="3" s="1"/>
  <c r="AR1014" i="3"/>
  <c r="AS1014" i="3" s="1"/>
  <c r="AT1014" i="3" s="1"/>
  <c r="AR1015" i="3"/>
  <c r="AS1015" i="3" s="1"/>
  <c r="AT1015" i="3" s="1"/>
  <c r="AR1016" i="3"/>
  <c r="AS1016" i="3" s="1"/>
  <c r="AT1016" i="3" s="1"/>
  <c r="AR1017" i="3"/>
  <c r="AS1017" i="3" s="1"/>
  <c r="AT1017" i="3" s="1"/>
  <c r="AR1018" i="3"/>
  <c r="AS1018" i="3" s="1"/>
  <c r="AT1018" i="3" s="1"/>
  <c r="AR1019" i="3"/>
  <c r="AS1019" i="3" s="1"/>
  <c r="AT1019" i="3" s="1"/>
  <c r="AR1020" i="3"/>
  <c r="AS1020" i="3" s="1"/>
  <c r="AT1020" i="3" s="1"/>
  <c r="AR1021" i="3"/>
  <c r="AS1021" i="3" s="1"/>
  <c r="AT1021" i="3" s="1"/>
  <c r="AR1022" i="3"/>
  <c r="AS1022" i="3" s="1"/>
  <c r="AT1022" i="3" s="1"/>
  <c r="AR1023" i="3"/>
  <c r="AS1023" i="3" s="1"/>
  <c r="AT1023" i="3" s="1"/>
  <c r="AR1024" i="3"/>
  <c r="AS1024" i="3" s="1"/>
  <c r="AT1024" i="3" s="1"/>
  <c r="AR1025" i="3"/>
  <c r="AS1025" i="3" s="1"/>
  <c r="AT1025" i="3" s="1"/>
  <c r="AR1026" i="3"/>
  <c r="AS1026" i="3" s="1"/>
  <c r="AT1026" i="3" s="1"/>
  <c r="AR1027" i="3"/>
  <c r="AS1027" i="3" s="1"/>
  <c r="AT1027" i="3" s="1"/>
  <c r="AR1028" i="3"/>
  <c r="AS1028" i="3" s="1"/>
  <c r="AT1028" i="3" s="1"/>
  <c r="AR1029" i="3"/>
  <c r="AS1029" i="3" s="1"/>
  <c r="AT1029" i="3" s="1"/>
  <c r="AR1030" i="3"/>
  <c r="AS1030" i="3" s="1"/>
  <c r="AT1030" i="3" s="1"/>
  <c r="AR1031" i="3"/>
  <c r="AS1031" i="3" s="1"/>
  <c r="AT1031" i="3" s="1"/>
  <c r="AR1032" i="3"/>
  <c r="AS1032" i="3" s="1"/>
  <c r="AT1032" i="3" s="1"/>
  <c r="AR1033" i="3"/>
  <c r="AS1033" i="3" s="1"/>
  <c r="AT1033" i="3" s="1"/>
  <c r="AR1034" i="3"/>
  <c r="AS1034" i="3" s="1"/>
  <c r="AT1034" i="3" s="1"/>
  <c r="AR1035" i="3"/>
  <c r="AS1035" i="3" s="1"/>
  <c r="AT1035" i="3" s="1"/>
  <c r="AR1036" i="3"/>
  <c r="AS1036" i="3" s="1"/>
  <c r="AT1036" i="3" s="1"/>
  <c r="AR1037" i="3"/>
  <c r="AS1037" i="3" s="1"/>
  <c r="AT1037" i="3" s="1"/>
  <c r="AR1038" i="3"/>
  <c r="AS1038" i="3" s="1"/>
  <c r="AT1038" i="3" s="1"/>
  <c r="AR1039" i="3"/>
  <c r="AS1039" i="3" s="1"/>
  <c r="AT1039" i="3" s="1"/>
  <c r="AR1040" i="3"/>
  <c r="AS1040" i="3" s="1"/>
  <c r="AT1040" i="3" s="1"/>
  <c r="AR1041" i="3"/>
  <c r="AS1041" i="3" s="1"/>
  <c r="AT1041" i="3" s="1"/>
  <c r="AR1042" i="3"/>
  <c r="AS1042" i="3" s="1"/>
  <c r="AT1042" i="3" s="1"/>
  <c r="AR1043" i="3"/>
  <c r="AS1043" i="3" s="1"/>
  <c r="AT1043" i="3" s="1"/>
  <c r="AR1044" i="3"/>
  <c r="AS1044" i="3" s="1"/>
  <c r="AT1044" i="3" s="1"/>
  <c r="AR1045" i="3"/>
  <c r="AS1045" i="3" s="1"/>
  <c r="AT1045" i="3" s="1"/>
  <c r="AR1046" i="3"/>
  <c r="AS1046" i="3" s="1"/>
  <c r="AT1046" i="3" s="1"/>
  <c r="AR1047" i="3"/>
  <c r="AS1047" i="3" s="1"/>
  <c r="AT1047" i="3" s="1"/>
  <c r="AR1048" i="3"/>
  <c r="AS1048" i="3" s="1"/>
  <c r="AT1048" i="3" s="1"/>
  <c r="AR1049" i="3"/>
  <c r="AS1049" i="3" s="1"/>
  <c r="AT1049" i="3" s="1"/>
  <c r="AR1050" i="3"/>
  <c r="AS1050" i="3" s="1"/>
  <c r="AT1050" i="3" s="1"/>
  <c r="AR1051" i="3"/>
  <c r="AS1051" i="3" s="1"/>
  <c r="AT1051" i="3" s="1"/>
  <c r="AR1052" i="3"/>
  <c r="AS1052" i="3" s="1"/>
  <c r="AT1052" i="3" s="1"/>
  <c r="AR1053" i="3"/>
  <c r="AS1053" i="3" s="1"/>
  <c r="AT1053" i="3" s="1"/>
  <c r="AR1054" i="3"/>
  <c r="AS1054" i="3" s="1"/>
  <c r="AT1054" i="3" s="1"/>
  <c r="AR1055" i="3"/>
  <c r="AS1055" i="3" s="1"/>
  <c r="AT1055" i="3" s="1"/>
  <c r="AR1056" i="3"/>
  <c r="AS1056" i="3" s="1"/>
  <c r="AT1056" i="3" s="1"/>
  <c r="AR1057" i="3"/>
  <c r="AS1057" i="3" s="1"/>
  <c r="AT1057" i="3" s="1"/>
  <c r="AR1058" i="3"/>
  <c r="AS1058" i="3" s="1"/>
  <c r="AT1058" i="3" s="1"/>
  <c r="AR1059" i="3"/>
  <c r="AS1059" i="3" s="1"/>
  <c r="AT1059" i="3" s="1"/>
  <c r="AR1060" i="3"/>
  <c r="AS1060" i="3" s="1"/>
  <c r="AT1060" i="3" s="1"/>
  <c r="AR1061" i="3"/>
  <c r="AS1061" i="3" s="1"/>
  <c r="AT1061" i="3" s="1"/>
  <c r="AR1062" i="3"/>
  <c r="AS1062" i="3" s="1"/>
  <c r="AT1062" i="3" s="1"/>
  <c r="AR1063" i="3"/>
  <c r="AS1063" i="3" s="1"/>
  <c r="AT1063" i="3" s="1"/>
  <c r="AR1064" i="3"/>
  <c r="AS1064" i="3" s="1"/>
  <c r="AT1064" i="3" s="1"/>
  <c r="AR1065" i="3"/>
  <c r="AS1065" i="3" s="1"/>
  <c r="AT1065" i="3" s="1"/>
  <c r="AR1066" i="3"/>
  <c r="AS1066" i="3" s="1"/>
  <c r="AT1066" i="3" s="1"/>
  <c r="AR1067" i="3"/>
  <c r="AS1067" i="3" s="1"/>
  <c r="AT1067" i="3" s="1"/>
  <c r="AR1068" i="3"/>
  <c r="AS1068" i="3" s="1"/>
  <c r="AT1068" i="3" s="1"/>
  <c r="AR1069" i="3"/>
  <c r="AS1069" i="3" s="1"/>
  <c r="AT1069" i="3" s="1"/>
  <c r="AR1070" i="3"/>
  <c r="AS1070" i="3" s="1"/>
  <c r="AT1070" i="3" s="1"/>
  <c r="AR1071" i="3"/>
  <c r="AS1071" i="3" s="1"/>
  <c r="AT1071" i="3" s="1"/>
  <c r="AR1072" i="3"/>
  <c r="AS1072" i="3" s="1"/>
  <c r="AT1072" i="3" s="1"/>
  <c r="AR1073" i="3"/>
  <c r="AS1073" i="3" s="1"/>
  <c r="AT1073" i="3" s="1"/>
  <c r="AR1074" i="3"/>
  <c r="AS1074" i="3" s="1"/>
  <c r="AT1074" i="3" s="1"/>
  <c r="AR1075" i="3"/>
  <c r="AS1075" i="3" s="1"/>
  <c r="AT1075" i="3" s="1"/>
  <c r="AR1076" i="3"/>
  <c r="AS1076" i="3" s="1"/>
  <c r="AT1076" i="3" s="1"/>
  <c r="AR1077" i="3"/>
  <c r="AS1077" i="3" s="1"/>
  <c r="AT1077" i="3" s="1"/>
  <c r="AR1078" i="3"/>
  <c r="AS1078" i="3" s="1"/>
  <c r="AT1078" i="3" s="1"/>
  <c r="AR1079" i="3"/>
  <c r="AS1079" i="3" s="1"/>
  <c r="AT1079" i="3" s="1"/>
  <c r="AR1080" i="3"/>
  <c r="AS1080" i="3" s="1"/>
  <c r="AT1080" i="3" s="1"/>
  <c r="AR1081" i="3"/>
  <c r="AS1081" i="3" s="1"/>
  <c r="AT1081" i="3" s="1"/>
  <c r="AR1082" i="3"/>
  <c r="AS1082" i="3" s="1"/>
  <c r="AT1082" i="3" s="1"/>
  <c r="AR1083" i="3"/>
  <c r="AS1083" i="3" s="1"/>
  <c r="AT1083" i="3" s="1"/>
  <c r="AR1084" i="3"/>
  <c r="AS1084" i="3" s="1"/>
  <c r="AT1084" i="3" s="1"/>
  <c r="AR1085" i="3"/>
  <c r="AS1085" i="3" s="1"/>
  <c r="AT1085" i="3" s="1"/>
  <c r="AR1086" i="3"/>
  <c r="AS1086" i="3" s="1"/>
  <c r="AT1086" i="3" s="1"/>
  <c r="AR1087" i="3"/>
  <c r="AS1087" i="3" s="1"/>
  <c r="AT1087" i="3" s="1"/>
  <c r="AR1088" i="3"/>
  <c r="AS1088" i="3" s="1"/>
  <c r="AT1088" i="3" s="1"/>
  <c r="AR1089" i="3"/>
  <c r="AS1089" i="3" s="1"/>
  <c r="AT1089" i="3" s="1"/>
  <c r="AR1090" i="3"/>
  <c r="AS1090" i="3" s="1"/>
  <c r="AT1090" i="3" s="1"/>
  <c r="AR1091" i="3"/>
  <c r="AS1091" i="3" s="1"/>
  <c r="AT1091" i="3" s="1"/>
  <c r="AR1092" i="3"/>
  <c r="AS1092" i="3" s="1"/>
  <c r="AT1092" i="3" s="1"/>
  <c r="AR1093" i="3"/>
  <c r="AS1093" i="3" s="1"/>
  <c r="AT1093" i="3" s="1"/>
  <c r="AR1094" i="3"/>
  <c r="AS1094" i="3" s="1"/>
  <c r="AT1094" i="3" s="1"/>
  <c r="AR1095" i="3"/>
  <c r="AS1095" i="3" s="1"/>
  <c r="AT1095" i="3" s="1"/>
  <c r="AR1096" i="3"/>
  <c r="AS1096" i="3" s="1"/>
  <c r="AT1096" i="3" s="1"/>
  <c r="AR1097" i="3"/>
  <c r="AS1097" i="3" s="1"/>
  <c r="AT1097" i="3" s="1"/>
  <c r="AR1098" i="3"/>
  <c r="AS1098" i="3" s="1"/>
  <c r="AT1098" i="3" s="1"/>
  <c r="AR1099" i="3"/>
  <c r="AS1099" i="3" s="1"/>
  <c r="AT1099" i="3" s="1"/>
  <c r="AR1100" i="3"/>
  <c r="AS1100" i="3" s="1"/>
  <c r="AT1100" i="3" s="1"/>
  <c r="AR1101" i="3"/>
  <c r="AS1101" i="3" s="1"/>
  <c r="AT1101" i="3" s="1"/>
  <c r="AR1102" i="3"/>
  <c r="AS1102" i="3" s="1"/>
  <c r="AT1102" i="3" s="1"/>
  <c r="AR1103" i="3"/>
  <c r="AS1103" i="3" s="1"/>
  <c r="AT1103" i="3" s="1"/>
  <c r="AR1104" i="3"/>
  <c r="AS1104" i="3" s="1"/>
  <c r="AT1104" i="3" s="1"/>
  <c r="AR1105" i="3"/>
  <c r="AS1105" i="3" s="1"/>
  <c r="AT1105" i="3" s="1"/>
  <c r="AR1106" i="3"/>
  <c r="AS1106" i="3" s="1"/>
  <c r="AT1106" i="3" s="1"/>
  <c r="AR1107" i="3"/>
  <c r="AS1107" i="3" s="1"/>
  <c r="AT1107" i="3" s="1"/>
  <c r="AR1108" i="3"/>
  <c r="AS1108" i="3" s="1"/>
  <c r="AT1108" i="3" s="1"/>
  <c r="AR1109" i="3"/>
  <c r="AS1109" i="3" s="1"/>
  <c r="AT1109" i="3" s="1"/>
  <c r="AR1110" i="3"/>
  <c r="AS1110" i="3" s="1"/>
  <c r="AT1110" i="3" s="1"/>
  <c r="AR1111" i="3"/>
  <c r="AS1111" i="3" s="1"/>
  <c r="AT1111" i="3" s="1"/>
  <c r="AR1112" i="3"/>
  <c r="AS1112" i="3" s="1"/>
  <c r="AT1112" i="3" s="1"/>
  <c r="AR1113" i="3"/>
  <c r="AS1113" i="3" s="1"/>
  <c r="AT1113" i="3" s="1"/>
  <c r="AR1114" i="3"/>
  <c r="AS1114" i="3" s="1"/>
  <c r="AT1114" i="3" s="1"/>
  <c r="AR1115" i="3"/>
  <c r="AS1115" i="3" s="1"/>
  <c r="AT1115" i="3" s="1"/>
  <c r="AR1116" i="3"/>
  <c r="AS1116" i="3" s="1"/>
  <c r="AT1116" i="3" s="1"/>
  <c r="AR1117" i="3"/>
  <c r="AS1117" i="3" s="1"/>
  <c r="AT1117" i="3" s="1"/>
  <c r="AR1118" i="3"/>
  <c r="AS1118" i="3" s="1"/>
  <c r="AT1118" i="3" s="1"/>
  <c r="AR1119" i="3"/>
  <c r="AS1119" i="3" s="1"/>
  <c r="AT1119" i="3" s="1"/>
  <c r="AR1120" i="3"/>
  <c r="AS1120" i="3" s="1"/>
  <c r="AT1120" i="3" s="1"/>
  <c r="AR1121" i="3"/>
  <c r="AS1121" i="3" s="1"/>
  <c r="AT1121" i="3" s="1"/>
  <c r="AR1122" i="3"/>
  <c r="AS1122" i="3" s="1"/>
  <c r="AT1122" i="3" s="1"/>
  <c r="AR1123" i="3"/>
  <c r="AS1123" i="3" s="1"/>
  <c r="AT1123" i="3" s="1"/>
  <c r="AR1124" i="3"/>
  <c r="AS1124" i="3" s="1"/>
  <c r="AT1124" i="3" s="1"/>
  <c r="AR1125" i="3"/>
  <c r="AS1125" i="3" s="1"/>
  <c r="AT1125" i="3" s="1"/>
  <c r="AR1126" i="3"/>
  <c r="AS1126" i="3" s="1"/>
  <c r="AT1126" i="3" s="1"/>
  <c r="AR1127" i="3"/>
  <c r="AS1127" i="3" s="1"/>
  <c r="AT1127" i="3" s="1"/>
  <c r="AR1128" i="3"/>
  <c r="AS1128" i="3" s="1"/>
  <c r="AT1128" i="3" s="1"/>
  <c r="AR1129" i="3"/>
  <c r="AS1129" i="3" s="1"/>
  <c r="AT1129" i="3" s="1"/>
  <c r="AR1130" i="3"/>
  <c r="AS1130" i="3" s="1"/>
  <c r="AT1130" i="3" s="1"/>
  <c r="AR1131" i="3"/>
  <c r="AS1131" i="3" s="1"/>
  <c r="AT1131" i="3" s="1"/>
  <c r="AR1132" i="3"/>
  <c r="AS1132" i="3" s="1"/>
  <c r="AT1132" i="3" s="1"/>
  <c r="AR1133" i="3"/>
  <c r="AS1133" i="3" s="1"/>
  <c r="AT1133" i="3" s="1"/>
  <c r="AR1134" i="3"/>
  <c r="AS1134" i="3" s="1"/>
  <c r="AT1134" i="3" s="1"/>
  <c r="AR1135" i="3"/>
  <c r="AS1135" i="3" s="1"/>
  <c r="AT1135" i="3" s="1"/>
  <c r="AR1136" i="3"/>
  <c r="AS1136" i="3" s="1"/>
  <c r="AT1136" i="3" s="1"/>
  <c r="AR1137" i="3"/>
  <c r="AS1137" i="3" s="1"/>
  <c r="AT1137" i="3" s="1"/>
  <c r="AR1138" i="3"/>
  <c r="AS1138" i="3" s="1"/>
  <c r="AT1138" i="3" s="1"/>
  <c r="AR1139" i="3"/>
  <c r="AS1139" i="3" s="1"/>
  <c r="AT1139" i="3" s="1"/>
  <c r="AR1140" i="3"/>
  <c r="AS1140" i="3" s="1"/>
  <c r="AT1140" i="3" s="1"/>
  <c r="AR1141" i="3"/>
  <c r="AS1141" i="3" s="1"/>
  <c r="AT1141" i="3" s="1"/>
  <c r="AR1142" i="3"/>
  <c r="AS1142" i="3" s="1"/>
  <c r="AT1142" i="3" s="1"/>
  <c r="AR1143" i="3"/>
  <c r="AS1143" i="3" s="1"/>
  <c r="AT1143" i="3" s="1"/>
  <c r="AR1144" i="3"/>
  <c r="AS1144" i="3" s="1"/>
  <c r="AT1144" i="3" s="1"/>
  <c r="AR1145" i="3"/>
  <c r="AS1145" i="3" s="1"/>
  <c r="AT1145" i="3" s="1"/>
  <c r="AR1146" i="3"/>
  <c r="AS1146" i="3" s="1"/>
  <c r="AT1146" i="3" s="1"/>
  <c r="AR1147" i="3"/>
  <c r="AS1147" i="3" s="1"/>
  <c r="AT1147" i="3" s="1"/>
  <c r="AR1148" i="3"/>
  <c r="AS1148" i="3" s="1"/>
  <c r="AT1148" i="3" s="1"/>
  <c r="AR1149" i="3"/>
  <c r="AS1149" i="3" s="1"/>
  <c r="AT1149" i="3" s="1"/>
  <c r="AR1150" i="3"/>
  <c r="AS1150" i="3" s="1"/>
  <c r="AT1150" i="3" s="1"/>
  <c r="AR1151" i="3"/>
  <c r="AS1151" i="3" s="1"/>
  <c r="AT1151" i="3" s="1"/>
  <c r="AR1152" i="3"/>
  <c r="AS1152" i="3" s="1"/>
  <c r="AT1152" i="3" s="1"/>
  <c r="AR1153" i="3"/>
  <c r="AS1153" i="3" s="1"/>
  <c r="AT1153" i="3" s="1"/>
  <c r="AR1154" i="3"/>
  <c r="AS1154" i="3" s="1"/>
  <c r="AT1154" i="3" s="1"/>
  <c r="AR1155" i="3"/>
  <c r="AS1155" i="3" s="1"/>
  <c r="AT1155" i="3" s="1"/>
  <c r="AR1156" i="3"/>
  <c r="AS1156" i="3" s="1"/>
  <c r="AT1156" i="3" s="1"/>
  <c r="AR1157" i="3"/>
  <c r="AS1157" i="3" s="1"/>
  <c r="AT1157" i="3" s="1"/>
  <c r="AR1158" i="3"/>
  <c r="AS1158" i="3" s="1"/>
  <c r="AT1158" i="3" s="1"/>
  <c r="AR1159" i="3"/>
  <c r="AS1159" i="3" s="1"/>
  <c r="AT1159" i="3" s="1"/>
  <c r="AR1160" i="3"/>
  <c r="AS1160" i="3" s="1"/>
  <c r="AT1160" i="3" s="1"/>
  <c r="AR1161" i="3"/>
  <c r="AS1161" i="3" s="1"/>
  <c r="AT1161" i="3" s="1"/>
  <c r="AR1162" i="3"/>
  <c r="AS1162" i="3" s="1"/>
  <c r="AT1162" i="3" s="1"/>
  <c r="AR1163" i="3"/>
  <c r="AS1163" i="3" s="1"/>
  <c r="AT1163" i="3" s="1"/>
  <c r="AR1164" i="3"/>
  <c r="AS1164" i="3" s="1"/>
  <c r="AT1164" i="3" s="1"/>
  <c r="AR1165" i="3"/>
  <c r="AS1165" i="3" s="1"/>
  <c r="AT1165" i="3" s="1"/>
  <c r="AR1166" i="3"/>
  <c r="AS1166" i="3" s="1"/>
  <c r="AT1166" i="3" s="1"/>
  <c r="AR1167" i="3"/>
  <c r="AS1167" i="3" s="1"/>
  <c r="AT1167" i="3" s="1"/>
  <c r="AR1168" i="3"/>
  <c r="AS1168" i="3" s="1"/>
  <c r="AT1168" i="3" s="1"/>
  <c r="AR1169" i="3"/>
  <c r="AS1169" i="3" s="1"/>
  <c r="AT1169" i="3" s="1"/>
  <c r="AR1170" i="3"/>
  <c r="AS1170" i="3" s="1"/>
  <c r="AT1170" i="3" s="1"/>
  <c r="AR1171" i="3"/>
  <c r="AS1171" i="3" s="1"/>
  <c r="AT1171" i="3" s="1"/>
  <c r="AR1172" i="3"/>
  <c r="AS1172" i="3" s="1"/>
  <c r="AT1172" i="3" s="1"/>
  <c r="AR1173" i="3"/>
  <c r="AS1173" i="3" s="1"/>
  <c r="AT1173" i="3" s="1"/>
  <c r="AR1174" i="3"/>
  <c r="AS1174" i="3" s="1"/>
  <c r="AT1174" i="3" s="1"/>
  <c r="AR1175" i="3"/>
  <c r="AS1175" i="3" s="1"/>
  <c r="AT1175" i="3" s="1"/>
  <c r="AR1176" i="3"/>
  <c r="AS1176" i="3" s="1"/>
  <c r="AT1176" i="3" s="1"/>
  <c r="AR1177" i="3"/>
  <c r="AS1177" i="3" s="1"/>
  <c r="AT1177" i="3" s="1"/>
  <c r="AR1178" i="3"/>
  <c r="AS1178" i="3" s="1"/>
  <c r="AT1178" i="3" s="1"/>
  <c r="AR1179" i="3"/>
  <c r="AS1179" i="3" s="1"/>
  <c r="AT1179" i="3" s="1"/>
  <c r="AR1180" i="3"/>
  <c r="AS1180" i="3" s="1"/>
  <c r="AT1180" i="3" s="1"/>
  <c r="AR1181" i="3"/>
  <c r="AS1181" i="3" s="1"/>
  <c r="AT1181" i="3" s="1"/>
  <c r="AR1182" i="3"/>
  <c r="AS1182" i="3" s="1"/>
  <c r="AT1182" i="3" s="1"/>
  <c r="AR1183" i="3"/>
  <c r="AS1183" i="3" s="1"/>
  <c r="AT1183" i="3" s="1"/>
  <c r="AR1184" i="3"/>
  <c r="AS1184" i="3" s="1"/>
  <c r="AT1184" i="3" s="1"/>
  <c r="AR1185" i="3"/>
  <c r="AS1185" i="3" s="1"/>
  <c r="AT1185" i="3" s="1"/>
  <c r="AR1186" i="3"/>
  <c r="AS1186" i="3" s="1"/>
  <c r="AT1186" i="3" s="1"/>
  <c r="AR1187" i="3"/>
  <c r="AS1187" i="3" s="1"/>
  <c r="AT1187" i="3" s="1"/>
  <c r="AR1188" i="3"/>
  <c r="AS1188" i="3" s="1"/>
  <c r="AT1188" i="3" s="1"/>
  <c r="AR1189" i="3"/>
  <c r="AS1189" i="3" s="1"/>
  <c r="AT1189" i="3" s="1"/>
  <c r="AR1190" i="3"/>
  <c r="AS1190" i="3" s="1"/>
  <c r="AT1190" i="3" s="1"/>
  <c r="AR1191" i="3"/>
  <c r="AS1191" i="3" s="1"/>
  <c r="AT1191" i="3" s="1"/>
  <c r="AR1192" i="3"/>
  <c r="AS1192" i="3" s="1"/>
  <c r="AT1192" i="3" s="1"/>
  <c r="AR1193" i="3"/>
  <c r="AS1193" i="3" s="1"/>
  <c r="AT1193" i="3" s="1"/>
  <c r="AR1194" i="3"/>
  <c r="AS1194" i="3" s="1"/>
  <c r="AT1194" i="3" s="1"/>
  <c r="AR1195" i="3"/>
  <c r="AS1195" i="3" s="1"/>
  <c r="AT1195" i="3" s="1"/>
  <c r="AR1196" i="3"/>
  <c r="AS1196" i="3" s="1"/>
  <c r="AT1196" i="3" s="1"/>
  <c r="AR1197" i="3"/>
  <c r="AS1197" i="3" s="1"/>
  <c r="AT1197" i="3" s="1"/>
  <c r="AR1198" i="3"/>
  <c r="AS1198" i="3" s="1"/>
  <c r="AT1198" i="3" s="1"/>
  <c r="AR1199" i="3"/>
  <c r="AS1199" i="3" s="1"/>
  <c r="AT1199" i="3" s="1"/>
  <c r="AR1200" i="3"/>
  <c r="AS1200" i="3" s="1"/>
  <c r="AT1200" i="3" s="1"/>
  <c r="AR1201" i="3"/>
  <c r="AS1201" i="3" s="1"/>
  <c r="AT1201" i="3" s="1"/>
  <c r="AR1202" i="3"/>
  <c r="AS1202" i="3" s="1"/>
  <c r="AT1202" i="3" s="1"/>
  <c r="AR1203" i="3"/>
  <c r="AS1203" i="3" s="1"/>
  <c r="AT1203" i="3" s="1"/>
  <c r="AR1204" i="3"/>
  <c r="AS1204" i="3" s="1"/>
  <c r="AT1204" i="3" s="1"/>
  <c r="AR1205" i="3"/>
  <c r="AS1205" i="3" s="1"/>
  <c r="AT1205" i="3" s="1"/>
  <c r="AR1206" i="3"/>
  <c r="AS1206" i="3" s="1"/>
  <c r="AT1206" i="3" s="1"/>
  <c r="AR1207" i="3"/>
  <c r="AS1207" i="3" s="1"/>
  <c r="AT1207" i="3" s="1"/>
  <c r="AR1208" i="3"/>
  <c r="AS1208" i="3" s="1"/>
  <c r="AT1208" i="3" s="1"/>
  <c r="AR1209" i="3"/>
  <c r="AS1209" i="3" s="1"/>
  <c r="AT1209" i="3" s="1"/>
  <c r="AR1210" i="3"/>
  <c r="AS1210" i="3" s="1"/>
  <c r="AT1210" i="3" s="1"/>
  <c r="AR1211" i="3"/>
  <c r="AS1211" i="3" s="1"/>
  <c r="AT1211" i="3" s="1"/>
  <c r="AR1212" i="3"/>
  <c r="AS1212" i="3" s="1"/>
  <c r="AT1212" i="3" s="1"/>
  <c r="AR1213" i="3"/>
  <c r="AS1213" i="3" s="1"/>
  <c r="AT1213" i="3" s="1"/>
  <c r="AR1214" i="3"/>
  <c r="AS1214" i="3" s="1"/>
  <c r="AT1214" i="3" s="1"/>
  <c r="AR1215" i="3"/>
  <c r="AS1215" i="3" s="1"/>
  <c r="AT1215" i="3" s="1"/>
  <c r="AR1216" i="3"/>
  <c r="AS1216" i="3" s="1"/>
  <c r="AT1216" i="3" s="1"/>
  <c r="AR1217" i="3"/>
  <c r="AS1217" i="3" s="1"/>
  <c r="AT1217" i="3" s="1"/>
  <c r="AR1218" i="3"/>
  <c r="AS1218" i="3" s="1"/>
  <c r="AT1218" i="3" s="1"/>
  <c r="AR1219" i="3"/>
  <c r="AS1219" i="3" s="1"/>
  <c r="AT1219" i="3" s="1"/>
  <c r="AR1220" i="3"/>
  <c r="AS1220" i="3" s="1"/>
  <c r="AT1220" i="3" s="1"/>
  <c r="AR1221" i="3"/>
  <c r="AS1221" i="3" s="1"/>
  <c r="AT1221" i="3" s="1"/>
  <c r="AR1222" i="3"/>
  <c r="AS1222" i="3" s="1"/>
  <c r="AT1222" i="3" s="1"/>
  <c r="AR1223" i="3"/>
  <c r="AS1223" i="3" s="1"/>
  <c r="AT1223" i="3" s="1"/>
  <c r="AR1224" i="3"/>
  <c r="AS1224" i="3" s="1"/>
  <c r="AT1224" i="3" s="1"/>
  <c r="AR1225" i="3"/>
  <c r="AS1225" i="3" s="1"/>
  <c r="AT1225" i="3" s="1"/>
  <c r="AR1226" i="3"/>
  <c r="AS1226" i="3" s="1"/>
  <c r="AT1226" i="3" s="1"/>
  <c r="AR1227" i="3"/>
  <c r="AS1227" i="3" s="1"/>
  <c r="AT1227" i="3" s="1"/>
  <c r="AR1228" i="3"/>
  <c r="AS1228" i="3" s="1"/>
  <c r="AT1228" i="3" s="1"/>
  <c r="AR1229" i="3"/>
  <c r="AS1229" i="3" s="1"/>
  <c r="AT1229" i="3" s="1"/>
  <c r="AR1230" i="3"/>
  <c r="AS1230" i="3" s="1"/>
  <c r="AT1230" i="3" s="1"/>
  <c r="AR1231" i="3"/>
  <c r="AS1231" i="3" s="1"/>
  <c r="AT1231" i="3" s="1"/>
  <c r="AR1232" i="3"/>
  <c r="AS1232" i="3" s="1"/>
  <c r="AT1232" i="3" s="1"/>
  <c r="AR1233" i="3"/>
  <c r="AS1233" i="3" s="1"/>
  <c r="AT1233" i="3" s="1"/>
  <c r="AR1234" i="3"/>
  <c r="AS1234" i="3" s="1"/>
  <c r="AT1234" i="3" s="1"/>
  <c r="AR1235" i="3"/>
  <c r="AS1235" i="3" s="1"/>
  <c r="AT1235" i="3" s="1"/>
  <c r="AR1236" i="3"/>
  <c r="AS1236" i="3" s="1"/>
  <c r="AT1236" i="3" s="1"/>
  <c r="AR1237" i="3"/>
  <c r="AS1237" i="3" s="1"/>
  <c r="AT1237" i="3" s="1"/>
  <c r="AR1238" i="3"/>
  <c r="AS1238" i="3" s="1"/>
  <c r="AT1238" i="3" s="1"/>
  <c r="AR1239" i="3"/>
  <c r="AS1239" i="3" s="1"/>
  <c r="AT1239" i="3" s="1"/>
  <c r="AR1240" i="3"/>
  <c r="AS1240" i="3" s="1"/>
  <c r="AT1240" i="3" s="1"/>
  <c r="AR1241" i="3"/>
  <c r="AS1241" i="3" s="1"/>
  <c r="AT1241" i="3" s="1"/>
  <c r="AR1242" i="3"/>
  <c r="AS1242" i="3" s="1"/>
  <c r="AT1242" i="3" s="1"/>
  <c r="AR1243" i="3"/>
  <c r="AS1243" i="3" s="1"/>
  <c r="AT1243" i="3" s="1"/>
  <c r="AR1244" i="3"/>
  <c r="AS1244" i="3" s="1"/>
  <c r="AT1244" i="3" s="1"/>
  <c r="AR1245" i="3"/>
  <c r="AS1245" i="3" s="1"/>
  <c r="AT1245" i="3" s="1"/>
  <c r="AR1246" i="3"/>
  <c r="AS1246" i="3" s="1"/>
  <c r="AT1246" i="3" s="1"/>
  <c r="AR1247" i="3"/>
  <c r="AS1247" i="3" s="1"/>
  <c r="AT1247" i="3" s="1"/>
  <c r="AR1248" i="3"/>
  <c r="AS1248" i="3" s="1"/>
  <c r="AT1248" i="3" s="1"/>
  <c r="AR1249" i="3"/>
  <c r="AS1249" i="3" s="1"/>
  <c r="AT1249" i="3" s="1"/>
  <c r="AR1250" i="3"/>
  <c r="AS1250" i="3" s="1"/>
  <c r="AT1250" i="3" s="1"/>
  <c r="AR1251" i="3"/>
  <c r="AS1251" i="3" s="1"/>
  <c r="AT1251" i="3" s="1"/>
  <c r="AR1252" i="3"/>
  <c r="AS1252" i="3" s="1"/>
  <c r="AT1252" i="3" s="1"/>
  <c r="AR1253" i="3"/>
  <c r="AS1253" i="3" s="1"/>
  <c r="AT1253" i="3" s="1"/>
  <c r="AR1254" i="3"/>
  <c r="AS1254" i="3" s="1"/>
  <c r="AT1254" i="3" s="1"/>
  <c r="AR1255" i="3"/>
  <c r="AS1255" i="3" s="1"/>
  <c r="AT1255" i="3" s="1"/>
  <c r="AR1256" i="3"/>
  <c r="AS1256" i="3" s="1"/>
  <c r="AT1256" i="3" s="1"/>
  <c r="AR1257" i="3"/>
  <c r="AS1257" i="3" s="1"/>
  <c r="AT1257" i="3" s="1"/>
  <c r="AR1258" i="3"/>
  <c r="AS1258" i="3" s="1"/>
  <c r="AT1258" i="3" s="1"/>
  <c r="AR1259" i="3"/>
  <c r="AS1259" i="3" s="1"/>
  <c r="AT1259" i="3" s="1"/>
  <c r="AR1260" i="3"/>
  <c r="AS1260" i="3" s="1"/>
  <c r="AT1260" i="3" s="1"/>
  <c r="AR1261" i="3"/>
  <c r="AS1261" i="3" s="1"/>
  <c r="AT1261" i="3" s="1"/>
  <c r="AR1262" i="3"/>
  <c r="AS1262" i="3" s="1"/>
  <c r="AT1262" i="3" s="1"/>
  <c r="AR1263" i="3"/>
  <c r="AS1263" i="3" s="1"/>
  <c r="AT1263" i="3" s="1"/>
  <c r="AR1264" i="3"/>
  <c r="AS1264" i="3" s="1"/>
  <c r="AT1264" i="3" s="1"/>
  <c r="AR1265" i="3"/>
  <c r="AS1265" i="3" s="1"/>
  <c r="AT1265" i="3" s="1"/>
  <c r="AR1266" i="3"/>
  <c r="AS1266" i="3" s="1"/>
  <c r="AT1266" i="3" s="1"/>
  <c r="AR1267" i="3"/>
  <c r="AS1267" i="3" s="1"/>
  <c r="AT1267" i="3" s="1"/>
  <c r="AR1268" i="3"/>
  <c r="AS1268" i="3" s="1"/>
  <c r="AT1268" i="3" s="1"/>
  <c r="AR1269" i="3"/>
  <c r="AS1269" i="3" s="1"/>
  <c r="AT1269" i="3" s="1"/>
  <c r="AR1270" i="3"/>
  <c r="AS1270" i="3" s="1"/>
  <c r="AT1270" i="3" s="1"/>
  <c r="AR1271" i="3"/>
  <c r="AS1271" i="3" s="1"/>
  <c r="AT1271" i="3" s="1"/>
  <c r="AR1272" i="3"/>
  <c r="AS1272" i="3" s="1"/>
  <c r="AT1272" i="3" s="1"/>
  <c r="AR1273" i="3"/>
  <c r="AS1273" i="3" s="1"/>
  <c r="AT1273" i="3" s="1"/>
  <c r="AR1274" i="3"/>
  <c r="AS1274" i="3" s="1"/>
  <c r="AT1274" i="3" s="1"/>
  <c r="AR1275" i="3"/>
  <c r="AS1275" i="3" s="1"/>
  <c r="AT1275" i="3" s="1"/>
  <c r="AR1276" i="3"/>
  <c r="AS1276" i="3" s="1"/>
  <c r="AT1276" i="3" s="1"/>
  <c r="AR1277" i="3"/>
  <c r="AS1277" i="3" s="1"/>
  <c r="AT1277" i="3" s="1"/>
  <c r="AR1278" i="3"/>
  <c r="AS1278" i="3" s="1"/>
  <c r="AT1278" i="3" s="1"/>
  <c r="AR1279" i="3"/>
  <c r="AS1279" i="3" s="1"/>
  <c r="AT1279" i="3" s="1"/>
  <c r="AR1280" i="3"/>
  <c r="AS1280" i="3" s="1"/>
  <c r="AT1280" i="3" s="1"/>
  <c r="AR1281" i="3"/>
  <c r="AS1281" i="3" s="1"/>
  <c r="AT1281" i="3" s="1"/>
  <c r="AR1282" i="3"/>
  <c r="AS1282" i="3" s="1"/>
  <c r="AT1282" i="3" s="1"/>
  <c r="AR1283" i="3"/>
  <c r="AS1283" i="3" s="1"/>
  <c r="AT1283" i="3" s="1"/>
  <c r="AR1284" i="3"/>
  <c r="AS1284" i="3" s="1"/>
  <c r="AT1284" i="3" s="1"/>
  <c r="AR1285" i="3"/>
  <c r="AS1285" i="3" s="1"/>
  <c r="AT1285" i="3" s="1"/>
  <c r="AR1286" i="3"/>
  <c r="AS1286" i="3" s="1"/>
  <c r="AT1286" i="3" s="1"/>
  <c r="AR1287" i="3"/>
  <c r="AS1287" i="3" s="1"/>
  <c r="AT1287" i="3" s="1"/>
  <c r="AR1288" i="3"/>
  <c r="AS1288" i="3" s="1"/>
  <c r="AT1288" i="3" s="1"/>
  <c r="AR1289" i="3"/>
  <c r="AS1289" i="3" s="1"/>
  <c r="AT1289" i="3" s="1"/>
  <c r="AR1290" i="3"/>
  <c r="AS1290" i="3" s="1"/>
  <c r="AT1290" i="3" s="1"/>
  <c r="AR1291" i="3"/>
  <c r="AS1291" i="3" s="1"/>
  <c r="AT1291" i="3" s="1"/>
  <c r="AR1292" i="3"/>
  <c r="AS1292" i="3" s="1"/>
  <c r="AT1292" i="3" s="1"/>
  <c r="AR1293" i="3"/>
  <c r="AS1293" i="3" s="1"/>
  <c r="AT1293" i="3" s="1"/>
  <c r="AR1294" i="3"/>
  <c r="AS1294" i="3" s="1"/>
  <c r="AT1294" i="3" s="1"/>
  <c r="AR1295" i="3"/>
  <c r="AS1295" i="3" s="1"/>
  <c r="AT1295" i="3" s="1"/>
  <c r="AR1296" i="3"/>
  <c r="AS1296" i="3" s="1"/>
  <c r="AT1296" i="3" s="1"/>
  <c r="AR1297" i="3"/>
  <c r="AS1297" i="3" s="1"/>
  <c r="AT1297" i="3" s="1"/>
  <c r="AR1298" i="3"/>
  <c r="AS1298" i="3" s="1"/>
  <c r="AT1298" i="3" s="1"/>
  <c r="AR1299" i="3"/>
  <c r="AS1299" i="3" s="1"/>
  <c r="AT1299" i="3" s="1"/>
  <c r="AR1300" i="3"/>
  <c r="AS1300" i="3" s="1"/>
  <c r="AT1300" i="3" s="1"/>
  <c r="AR1301" i="3"/>
  <c r="AS1301" i="3" s="1"/>
  <c r="AT1301" i="3" s="1"/>
  <c r="AR1302" i="3"/>
  <c r="AS1302" i="3" s="1"/>
  <c r="AT1302" i="3" s="1"/>
  <c r="AR1303" i="3"/>
  <c r="AS1303" i="3" s="1"/>
  <c r="AT1303" i="3" s="1"/>
  <c r="AR1304" i="3"/>
  <c r="AS1304" i="3" s="1"/>
  <c r="AT1304" i="3" s="1"/>
  <c r="AR1305" i="3"/>
  <c r="AS1305" i="3" s="1"/>
  <c r="AT1305" i="3" s="1"/>
  <c r="AR1306" i="3"/>
  <c r="AS1306" i="3" s="1"/>
  <c r="AT1306" i="3" s="1"/>
  <c r="AR1307" i="3"/>
  <c r="AS1307" i="3" s="1"/>
  <c r="AT1307" i="3" s="1"/>
  <c r="AR1308" i="3"/>
  <c r="AS1308" i="3" s="1"/>
  <c r="AT1308" i="3" s="1"/>
  <c r="AR1309" i="3"/>
  <c r="AS1309" i="3" s="1"/>
  <c r="AT1309" i="3" s="1"/>
  <c r="AR1310" i="3"/>
  <c r="AS1310" i="3" s="1"/>
  <c r="AT1310" i="3" s="1"/>
  <c r="AR1311" i="3"/>
  <c r="AS1311" i="3" s="1"/>
  <c r="AT1311" i="3" s="1"/>
  <c r="AR1312" i="3"/>
  <c r="AS1312" i="3" s="1"/>
  <c r="AT1312" i="3" s="1"/>
  <c r="AR1313" i="3"/>
  <c r="AS1313" i="3" s="1"/>
  <c r="AT1313" i="3" s="1"/>
  <c r="AR1314" i="3"/>
  <c r="AS1314" i="3" s="1"/>
  <c r="AT1314" i="3" s="1"/>
  <c r="AR1315" i="3"/>
  <c r="AS1315" i="3" s="1"/>
  <c r="AT1315" i="3" s="1"/>
  <c r="AR1316" i="3"/>
  <c r="AS1316" i="3" s="1"/>
  <c r="AT1316" i="3" s="1"/>
  <c r="AR1317" i="3"/>
  <c r="AS1317" i="3" s="1"/>
  <c r="AT1317" i="3" s="1"/>
  <c r="AR1318" i="3"/>
  <c r="AS1318" i="3" s="1"/>
  <c r="AT1318" i="3" s="1"/>
  <c r="AR1319" i="3"/>
  <c r="AS1319" i="3" s="1"/>
  <c r="AT1319" i="3" s="1"/>
  <c r="AR1320" i="3"/>
  <c r="AS1320" i="3" s="1"/>
  <c r="AT1320" i="3" s="1"/>
  <c r="AR1321" i="3"/>
  <c r="AS1321" i="3" s="1"/>
  <c r="AT1321" i="3" s="1"/>
  <c r="AR1322" i="3"/>
  <c r="AS1322" i="3" s="1"/>
  <c r="AT1322" i="3" s="1"/>
  <c r="AR1323" i="3"/>
  <c r="AS1323" i="3" s="1"/>
  <c r="AT1323" i="3" s="1"/>
  <c r="AR1324" i="3"/>
  <c r="AS1324" i="3" s="1"/>
  <c r="AT1324" i="3" s="1"/>
  <c r="AR1325" i="3"/>
  <c r="AS1325" i="3" s="1"/>
  <c r="AT1325" i="3" s="1"/>
  <c r="AR1326" i="3"/>
  <c r="AS1326" i="3" s="1"/>
  <c r="AT1326" i="3" s="1"/>
  <c r="AR1327" i="3"/>
  <c r="AS1327" i="3" s="1"/>
  <c r="AT1327" i="3" s="1"/>
  <c r="AR1328" i="3"/>
  <c r="AS1328" i="3" s="1"/>
  <c r="AT1328" i="3" s="1"/>
  <c r="AR1329" i="3"/>
  <c r="AS1329" i="3" s="1"/>
  <c r="AT1329" i="3" s="1"/>
  <c r="AR1330" i="3"/>
  <c r="AS1330" i="3" s="1"/>
  <c r="AT1330" i="3" s="1"/>
  <c r="AR1331" i="3"/>
  <c r="AS1331" i="3" s="1"/>
  <c r="AT1331" i="3" s="1"/>
  <c r="AR1332" i="3"/>
  <c r="AS1332" i="3" s="1"/>
  <c r="AT1332" i="3" s="1"/>
  <c r="AR1333" i="3"/>
  <c r="AS1333" i="3" s="1"/>
  <c r="AT1333" i="3" s="1"/>
  <c r="AR1334" i="3"/>
  <c r="AS1334" i="3" s="1"/>
  <c r="AT1334" i="3" s="1"/>
  <c r="AR1335" i="3"/>
  <c r="AS1335" i="3" s="1"/>
  <c r="AT1335" i="3" s="1"/>
  <c r="AR1336" i="3"/>
  <c r="AS1336" i="3" s="1"/>
  <c r="AT1336" i="3" s="1"/>
  <c r="AR1337" i="3"/>
  <c r="AS1337" i="3" s="1"/>
  <c r="AT1337" i="3" s="1"/>
  <c r="AR1338" i="3"/>
  <c r="AS1338" i="3" s="1"/>
  <c r="AT1338" i="3" s="1"/>
  <c r="AR1339" i="3"/>
  <c r="AS1339" i="3" s="1"/>
  <c r="AT1339" i="3" s="1"/>
  <c r="AR1340" i="3"/>
  <c r="AS1340" i="3" s="1"/>
  <c r="AT1340" i="3" s="1"/>
  <c r="AR1341" i="3"/>
  <c r="AS1341" i="3" s="1"/>
  <c r="AT1341" i="3" s="1"/>
  <c r="AR1342" i="3"/>
  <c r="AS1342" i="3" s="1"/>
  <c r="AT1342" i="3" s="1"/>
  <c r="AR1343" i="3"/>
  <c r="AS1343" i="3" s="1"/>
  <c r="AT1343" i="3" s="1"/>
  <c r="AR1344" i="3"/>
  <c r="AS1344" i="3" s="1"/>
  <c r="AT1344" i="3" s="1"/>
  <c r="AR1345" i="3"/>
  <c r="AS1345" i="3" s="1"/>
  <c r="AT1345" i="3" s="1"/>
  <c r="AR1346" i="3"/>
  <c r="AS1346" i="3" s="1"/>
  <c r="AT1346" i="3" s="1"/>
  <c r="AR1347" i="3"/>
  <c r="AS1347" i="3" s="1"/>
  <c r="AT1347" i="3" s="1"/>
  <c r="AR1348" i="3"/>
  <c r="AS1348" i="3" s="1"/>
  <c r="AT1348" i="3" s="1"/>
  <c r="AR1349" i="3"/>
  <c r="AS1349" i="3" s="1"/>
  <c r="AT1349" i="3" s="1"/>
  <c r="AR1350" i="3"/>
  <c r="AS1350" i="3" s="1"/>
  <c r="AT1350" i="3" s="1"/>
  <c r="AR1351" i="3"/>
  <c r="AS1351" i="3" s="1"/>
  <c r="AT1351" i="3" s="1"/>
  <c r="AR1352" i="3"/>
  <c r="AS1352" i="3" s="1"/>
  <c r="AT1352" i="3" s="1"/>
  <c r="AR1353" i="3"/>
  <c r="AS1353" i="3" s="1"/>
  <c r="AT1353" i="3" s="1"/>
  <c r="AR1354" i="3"/>
  <c r="AS1354" i="3" s="1"/>
  <c r="AT1354" i="3" s="1"/>
  <c r="AR1355" i="3"/>
  <c r="AS1355" i="3" s="1"/>
  <c r="AT1355" i="3" s="1"/>
  <c r="AR1356" i="3"/>
  <c r="AS1356" i="3" s="1"/>
  <c r="AT1356" i="3" s="1"/>
  <c r="AR1357" i="3"/>
  <c r="AS1357" i="3" s="1"/>
  <c r="AT1357" i="3" s="1"/>
  <c r="AR1358" i="3"/>
  <c r="AS1358" i="3" s="1"/>
  <c r="AT1358" i="3" s="1"/>
  <c r="AR1359" i="3"/>
  <c r="AS1359" i="3" s="1"/>
  <c r="AT1359" i="3" s="1"/>
  <c r="AR1360" i="3"/>
  <c r="AS1360" i="3" s="1"/>
  <c r="AT1360" i="3" s="1"/>
  <c r="AR1361" i="3"/>
  <c r="AS1361" i="3" s="1"/>
  <c r="AT1361" i="3" s="1"/>
  <c r="AR1362" i="3"/>
  <c r="AS1362" i="3" s="1"/>
  <c r="AT1362" i="3" s="1"/>
  <c r="AR1363" i="3"/>
  <c r="AS1363" i="3" s="1"/>
  <c r="AT1363" i="3" s="1"/>
  <c r="AR1364" i="3"/>
  <c r="AS1364" i="3" s="1"/>
  <c r="AT1364" i="3" s="1"/>
  <c r="AR1365" i="3"/>
  <c r="AS1365" i="3" s="1"/>
  <c r="AT1365" i="3" s="1"/>
  <c r="AR1366" i="3"/>
  <c r="AS1366" i="3" s="1"/>
  <c r="AT1366" i="3" s="1"/>
  <c r="AR1367" i="3"/>
  <c r="AS1367" i="3" s="1"/>
  <c r="AT1367" i="3" s="1"/>
  <c r="AR1368" i="3"/>
  <c r="AS1368" i="3" s="1"/>
  <c r="AT1368" i="3" s="1"/>
  <c r="AR1369" i="3"/>
  <c r="AS1369" i="3" s="1"/>
  <c r="AT1369" i="3" s="1"/>
  <c r="AR1370" i="3"/>
  <c r="AS1370" i="3" s="1"/>
  <c r="AT1370" i="3" s="1"/>
  <c r="AR1371" i="3"/>
  <c r="AS1371" i="3" s="1"/>
  <c r="AT1371" i="3" s="1"/>
  <c r="AR1372" i="3"/>
  <c r="AS1372" i="3" s="1"/>
  <c r="AT1372" i="3" s="1"/>
  <c r="AR1373" i="3"/>
  <c r="AS1373" i="3" s="1"/>
  <c r="AT1373" i="3" s="1"/>
  <c r="AR1374" i="3"/>
  <c r="AS1374" i="3" s="1"/>
  <c r="AT1374" i="3" s="1"/>
  <c r="AR1375" i="3"/>
  <c r="AS1375" i="3" s="1"/>
  <c r="AT1375" i="3" s="1"/>
  <c r="AR1376" i="3"/>
  <c r="AS1376" i="3" s="1"/>
  <c r="AT1376" i="3" s="1"/>
  <c r="AR1377" i="3"/>
  <c r="AS1377" i="3" s="1"/>
  <c r="AT1377" i="3" s="1"/>
  <c r="AR1378" i="3"/>
  <c r="AS1378" i="3" s="1"/>
  <c r="AT1378" i="3" s="1"/>
  <c r="AR1379" i="3"/>
  <c r="AS1379" i="3" s="1"/>
  <c r="AT1379" i="3" s="1"/>
  <c r="AR1380" i="3"/>
  <c r="AS1380" i="3" s="1"/>
  <c r="AT1380" i="3" s="1"/>
  <c r="AR1381" i="3"/>
  <c r="AS1381" i="3" s="1"/>
  <c r="AT1381" i="3" s="1"/>
  <c r="AR1382" i="3"/>
  <c r="AS1382" i="3" s="1"/>
  <c r="AT1382" i="3" s="1"/>
  <c r="AR1383" i="3"/>
  <c r="AS1383" i="3" s="1"/>
  <c r="AT1383" i="3" s="1"/>
  <c r="AR1384" i="3"/>
  <c r="AS1384" i="3" s="1"/>
  <c r="AT1384" i="3" s="1"/>
  <c r="AR1385" i="3"/>
  <c r="AS1385" i="3" s="1"/>
  <c r="AT1385" i="3" s="1"/>
  <c r="AR1386" i="3"/>
  <c r="AS1386" i="3" s="1"/>
  <c r="AT1386" i="3" s="1"/>
  <c r="AR1387" i="3"/>
  <c r="AS1387" i="3" s="1"/>
  <c r="AT1387" i="3" s="1"/>
  <c r="AR1388" i="3"/>
  <c r="AS1388" i="3" s="1"/>
  <c r="AT1388" i="3" s="1"/>
  <c r="AR1389" i="3"/>
  <c r="AS1389" i="3" s="1"/>
  <c r="AT1389" i="3" s="1"/>
  <c r="AR1390" i="3"/>
  <c r="AS1390" i="3" s="1"/>
  <c r="AT1390" i="3" s="1"/>
  <c r="AR1391" i="3"/>
  <c r="AS1391" i="3" s="1"/>
  <c r="AT1391" i="3" s="1"/>
  <c r="AR1392" i="3"/>
  <c r="AS1392" i="3" s="1"/>
  <c r="AT1392" i="3" s="1"/>
  <c r="AR1393" i="3"/>
  <c r="AS1393" i="3" s="1"/>
  <c r="AT1393" i="3" s="1"/>
  <c r="AR1394" i="3"/>
  <c r="AS1394" i="3" s="1"/>
  <c r="AT1394" i="3" s="1"/>
  <c r="AR1395" i="3"/>
  <c r="AS1395" i="3" s="1"/>
  <c r="AT1395" i="3" s="1"/>
  <c r="AR1396" i="3"/>
  <c r="AS1396" i="3" s="1"/>
  <c r="AT1396" i="3" s="1"/>
  <c r="AR1397" i="3"/>
  <c r="AS1397" i="3" s="1"/>
  <c r="AT1397" i="3" s="1"/>
  <c r="AR1398" i="3"/>
  <c r="AS1398" i="3" s="1"/>
  <c r="AT1398" i="3" s="1"/>
  <c r="AR1399" i="3"/>
  <c r="AS1399" i="3" s="1"/>
  <c r="AT1399" i="3" s="1"/>
  <c r="AR1400" i="3"/>
  <c r="AS1400" i="3" s="1"/>
  <c r="AT1400" i="3" s="1"/>
  <c r="AR1401" i="3"/>
  <c r="AS1401" i="3" s="1"/>
  <c r="AT1401" i="3" s="1"/>
  <c r="AR1402" i="3"/>
  <c r="AS1402" i="3" s="1"/>
  <c r="AT1402" i="3" s="1"/>
  <c r="AR1403" i="3"/>
  <c r="AS1403" i="3" s="1"/>
  <c r="AT1403" i="3" s="1"/>
  <c r="AR1404" i="3"/>
  <c r="AS1404" i="3" s="1"/>
  <c r="AT1404" i="3" s="1"/>
  <c r="AR1405" i="3"/>
  <c r="AS1405" i="3" s="1"/>
  <c r="AT1405" i="3" s="1"/>
  <c r="AR1406" i="3"/>
  <c r="AS1406" i="3" s="1"/>
  <c r="AT1406" i="3" s="1"/>
  <c r="AR1407" i="3"/>
  <c r="AS1407" i="3" s="1"/>
  <c r="AT1407" i="3" s="1"/>
  <c r="AR1408" i="3"/>
  <c r="AS1408" i="3" s="1"/>
  <c r="AT1408" i="3" s="1"/>
  <c r="AR1409" i="3"/>
  <c r="AS1409" i="3" s="1"/>
  <c r="AT1409" i="3" s="1"/>
  <c r="AR1410" i="3"/>
  <c r="AS1410" i="3" s="1"/>
  <c r="AT1410" i="3" s="1"/>
  <c r="AR1411" i="3"/>
  <c r="AS1411" i="3" s="1"/>
  <c r="AT1411" i="3" s="1"/>
  <c r="AR1412" i="3"/>
  <c r="AS1412" i="3" s="1"/>
  <c r="AT1412" i="3" s="1"/>
  <c r="AR1413" i="3"/>
  <c r="AS1413" i="3" s="1"/>
  <c r="AT1413" i="3" s="1"/>
  <c r="AR1414" i="3"/>
  <c r="AS1414" i="3" s="1"/>
  <c r="AT1414" i="3" s="1"/>
  <c r="AR1415" i="3"/>
  <c r="AS1415" i="3" s="1"/>
  <c r="AT1415" i="3" s="1"/>
  <c r="AR1416" i="3"/>
  <c r="AS1416" i="3" s="1"/>
  <c r="AT1416" i="3" s="1"/>
  <c r="AR1417" i="3"/>
  <c r="AS1417" i="3" s="1"/>
  <c r="AT1417" i="3" s="1"/>
  <c r="AR1418" i="3"/>
  <c r="AS1418" i="3" s="1"/>
  <c r="AT1418" i="3" s="1"/>
  <c r="AR1419" i="3"/>
  <c r="AS1419" i="3" s="1"/>
  <c r="AT1419" i="3" s="1"/>
  <c r="AR1420" i="3"/>
  <c r="AS1420" i="3" s="1"/>
  <c r="AT1420" i="3" s="1"/>
  <c r="AR1421" i="3"/>
  <c r="AS1421" i="3" s="1"/>
  <c r="AT1421" i="3" s="1"/>
  <c r="AR1422" i="3"/>
  <c r="AS1422" i="3" s="1"/>
  <c r="AT1422" i="3" s="1"/>
  <c r="AR1423" i="3"/>
  <c r="AS1423" i="3" s="1"/>
  <c r="AT1423" i="3" s="1"/>
  <c r="AR1424" i="3"/>
  <c r="AS1424" i="3" s="1"/>
  <c r="AT1424" i="3" s="1"/>
  <c r="AR1425" i="3"/>
  <c r="AS1425" i="3" s="1"/>
  <c r="AT1425" i="3" s="1"/>
  <c r="AR1426" i="3"/>
  <c r="AS1426" i="3" s="1"/>
  <c r="AT1426" i="3" s="1"/>
  <c r="AR1427" i="3"/>
  <c r="AS1427" i="3" s="1"/>
  <c r="AT1427" i="3" s="1"/>
  <c r="AR1428" i="3"/>
  <c r="AS1428" i="3" s="1"/>
  <c r="AT1428" i="3" s="1"/>
  <c r="AR1429" i="3"/>
  <c r="AS1429" i="3" s="1"/>
  <c r="AT1429" i="3" s="1"/>
  <c r="AR1430" i="3"/>
  <c r="AS1430" i="3" s="1"/>
  <c r="AT1430" i="3" s="1"/>
  <c r="AR1431" i="3"/>
  <c r="AS1431" i="3" s="1"/>
  <c r="AT1431" i="3" s="1"/>
  <c r="AR1432" i="3"/>
  <c r="AS1432" i="3" s="1"/>
  <c r="AT1432" i="3" s="1"/>
  <c r="AR1433" i="3"/>
  <c r="AS1433" i="3" s="1"/>
  <c r="AT1433" i="3" s="1"/>
  <c r="AR1434" i="3"/>
  <c r="AS1434" i="3" s="1"/>
  <c r="AT1434" i="3" s="1"/>
  <c r="AR1435" i="3"/>
  <c r="AS1435" i="3" s="1"/>
  <c r="AT1435" i="3" s="1"/>
  <c r="AR1436" i="3"/>
  <c r="AS1436" i="3" s="1"/>
  <c r="AT1436" i="3" s="1"/>
  <c r="AR1437" i="3"/>
  <c r="AS1437" i="3" s="1"/>
  <c r="AT1437" i="3" s="1"/>
  <c r="AR1438" i="3"/>
  <c r="AS1438" i="3" s="1"/>
  <c r="AT1438" i="3" s="1"/>
  <c r="AR1439" i="3"/>
  <c r="AS1439" i="3" s="1"/>
  <c r="AT1439" i="3" s="1"/>
  <c r="AR1440" i="3"/>
  <c r="AS1440" i="3" s="1"/>
  <c r="AT1440" i="3" s="1"/>
  <c r="AR1441" i="3"/>
  <c r="AS1441" i="3" s="1"/>
  <c r="AT1441" i="3" s="1"/>
  <c r="AR1442" i="3"/>
  <c r="AS1442" i="3" s="1"/>
  <c r="AT1442" i="3" s="1"/>
  <c r="AR1443" i="3"/>
  <c r="AS1443" i="3" s="1"/>
  <c r="AT1443" i="3" s="1"/>
  <c r="AR1444" i="3"/>
  <c r="AS1444" i="3" s="1"/>
  <c r="AT1444" i="3" s="1"/>
  <c r="AR1445" i="3"/>
  <c r="AS1445" i="3" s="1"/>
  <c r="AT1445" i="3" s="1"/>
  <c r="AR1446" i="3"/>
  <c r="AS1446" i="3" s="1"/>
  <c r="AT1446" i="3" s="1"/>
  <c r="AR1447" i="3"/>
  <c r="AS1447" i="3" s="1"/>
  <c r="AT1447" i="3" s="1"/>
  <c r="AR1448" i="3"/>
  <c r="AS1448" i="3" s="1"/>
  <c r="AT1448" i="3" s="1"/>
  <c r="AR1449" i="3"/>
  <c r="AS1449" i="3" s="1"/>
  <c r="AT1449" i="3" s="1"/>
  <c r="AR1450" i="3"/>
  <c r="AS1450" i="3" s="1"/>
  <c r="AT1450" i="3" s="1"/>
  <c r="AR1451" i="3"/>
  <c r="AS1451" i="3" s="1"/>
  <c r="AT1451" i="3" s="1"/>
  <c r="AR1452" i="3"/>
  <c r="AS1452" i="3" s="1"/>
  <c r="AT1452" i="3" s="1"/>
  <c r="AR1453" i="3"/>
  <c r="AS1453" i="3" s="1"/>
  <c r="AT1453" i="3" s="1"/>
  <c r="AR1454" i="3"/>
  <c r="AS1454" i="3" s="1"/>
  <c r="AT1454" i="3" s="1"/>
  <c r="AR1455" i="3"/>
  <c r="AS1455" i="3" s="1"/>
  <c r="AT1455" i="3" s="1"/>
  <c r="AR1456" i="3"/>
  <c r="AS1456" i="3" s="1"/>
  <c r="AT1456" i="3" s="1"/>
  <c r="AR1457" i="3"/>
  <c r="AS1457" i="3" s="1"/>
  <c r="AT1457" i="3" s="1"/>
  <c r="AR1458" i="3"/>
  <c r="AS1458" i="3" s="1"/>
  <c r="AT1458" i="3" s="1"/>
  <c r="AR1459" i="3"/>
  <c r="AS1459" i="3" s="1"/>
  <c r="AT1459" i="3" s="1"/>
  <c r="AR1460" i="3"/>
  <c r="AS1460" i="3" s="1"/>
  <c r="AT1460" i="3" s="1"/>
  <c r="AR1461" i="3"/>
  <c r="AS1461" i="3" s="1"/>
  <c r="AT1461" i="3" s="1"/>
  <c r="AR1462" i="3"/>
  <c r="AS1462" i="3" s="1"/>
  <c r="AT1462" i="3" s="1"/>
  <c r="AR1463" i="3"/>
  <c r="AS1463" i="3" s="1"/>
  <c r="AT1463" i="3" s="1"/>
  <c r="AR1464" i="3"/>
  <c r="AS1464" i="3" s="1"/>
  <c r="AT1464" i="3" s="1"/>
  <c r="AR1465" i="3"/>
  <c r="AS1465" i="3" s="1"/>
  <c r="AT1465" i="3" s="1"/>
  <c r="AR1466" i="3"/>
  <c r="AS1466" i="3" s="1"/>
  <c r="AT1466" i="3" s="1"/>
  <c r="AR1467" i="3"/>
  <c r="AS1467" i="3" s="1"/>
  <c r="AT1467" i="3" s="1"/>
  <c r="AR1468" i="3"/>
  <c r="AS1468" i="3" s="1"/>
  <c r="AT1468" i="3" s="1"/>
  <c r="AR1469" i="3"/>
  <c r="AS1469" i="3" s="1"/>
  <c r="AT1469" i="3" s="1"/>
  <c r="AR1470" i="3"/>
  <c r="AS1470" i="3" s="1"/>
  <c r="AT1470" i="3" s="1"/>
  <c r="AR1471" i="3"/>
  <c r="AS1471" i="3" s="1"/>
  <c r="AT1471" i="3" s="1"/>
  <c r="AR1472" i="3"/>
  <c r="AS1472" i="3" s="1"/>
  <c r="AT1472" i="3" s="1"/>
  <c r="AR1473" i="3"/>
  <c r="AS1473" i="3" s="1"/>
  <c r="AT1473" i="3" s="1"/>
  <c r="AR1474" i="3"/>
  <c r="AS1474" i="3" s="1"/>
  <c r="AT1474" i="3" s="1"/>
  <c r="AR1475" i="3"/>
  <c r="AS1475" i="3" s="1"/>
  <c r="AT1475" i="3" s="1"/>
  <c r="AR1476" i="3"/>
  <c r="AS1476" i="3" s="1"/>
  <c r="AT1476" i="3" s="1"/>
  <c r="AR1477" i="3"/>
  <c r="AS1477" i="3" s="1"/>
  <c r="AT1477" i="3" s="1"/>
  <c r="AR1478" i="3"/>
  <c r="AS1478" i="3" s="1"/>
  <c r="AT1478" i="3" s="1"/>
  <c r="AR1479" i="3"/>
  <c r="AS1479" i="3" s="1"/>
  <c r="AT1479" i="3" s="1"/>
  <c r="AR1480" i="3"/>
  <c r="AS1480" i="3" s="1"/>
  <c r="AT1480" i="3" s="1"/>
  <c r="AR1481" i="3"/>
  <c r="AS1481" i="3" s="1"/>
  <c r="AT1481" i="3" s="1"/>
  <c r="AR1482" i="3"/>
  <c r="AS1482" i="3" s="1"/>
  <c r="AT1482" i="3" s="1"/>
  <c r="AR1483" i="3"/>
  <c r="AS1483" i="3" s="1"/>
  <c r="AT1483" i="3" s="1"/>
  <c r="AR1484" i="3"/>
  <c r="AS1484" i="3" s="1"/>
  <c r="AT1484" i="3" s="1"/>
  <c r="AR1485" i="3"/>
  <c r="AS1485" i="3" s="1"/>
  <c r="AT1485" i="3" s="1"/>
  <c r="AR1486" i="3"/>
  <c r="AS1486" i="3" s="1"/>
  <c r="AT1486" i="3" s="1"/>
  <c r="AR1487" i="3"/>
  <c r="AS1487" i="3" s="1"/>
  <c r="AT1487" i="3" s="1"/>
  <c r="AR1488" i="3"/>
  <c r="AS1488" i="3" s="1"/>
  <c r="AT1488" i="3" s="1"/>
  <c r="AR1489" i="3"/>
  <c r="AS1489" i="3" s="1"/>
  <c r="AT1489" i="3" s="1"/>
  <c r="AR1490" i="3"/>
  <c r="AS1490" i="3" s="1"/>
  <c r="AT1490" i="3" s="1"/>
  <c r="AR1491" i="3"/>
  <c r="AS1491" i="3" s="1"/>
  <c r="AT1491" i="3" s="1"/>
  <c r="AR1492" i="3"/>
  <c r="AS1492" i="3" s="1"/>
  <c r="AT1492" i="3" s="1"/>
  <c r="AR1493" i="3"/>
  <c r="AS1493" i="3" s="1"/>
  <c r="AT1493" i="3" s="1"/>
  <c r="AR1494" i="3"/>
  <c r="AS1494" i="3" s="1"/>
  <c r="AT1494" i="3" s="1"/>
  <c r="AR1495" i="3"/>
  <c r="AS1495" i="3" s="1"/>
  <c r="AT1495" i="3" s="1"/>
  <c r="AR1496" i="3"/>
  <c r="AS1496" i="3" s="1"/>
  <c r="AT1496" i="3" s="1"/>
  <c r="AR1497" i="3"/>
  <c r="AS1497" i="3" s="1"/>
  <c r="AT1497" i="3" s="1"/>
  <c r="AR1498" i="3"/>
  <c r="AS1498" i="3" s="1"/>
  <c r="AT1498" i="3" s="1"/>
  <c r="AR1499" i="3"/>
  <c r="AS1499" i="3" s="1"/>
  <c r="AT1499" i="3" s="1"/>
  <c r="AR1500" i="3"/>
  <c r="AS1500" i="3" s="1"/>
  <c r="AT1500" i="3" s="1"/>
  <c r="AR1501" i="3"/>
  <c r="AS1501" i="3" s="1"/>
  <c r="AT1501" i="3" s="1"/>
  <c r="AR1502" i="3"/>
  <c r="AS1502" i="3" s="1"/>
  <c r="AT1502" i="3" s="1"/>
  <c r="AR1503" i="3"/>
  <c r="AS1503" i="3" s="1"/>
  <c r="AT1503" i="3" s="1"/>
  <c r="AR1504" i="3"/>
  <c r="AS1504" i="3" s="1"/>
  <c r="AT1504" i="3" s="1"/>
  <c r="AR1505" i="3"/>
  <c r="AS1505" i="3" s="1"/>
  <c r="AT1505" i="3" s="1"/>
  <c r="AR1506" i="3"/>
  <c r="AS1506" i="3" s="1"/>
  <c r="AT1506" i="3" s="1"/>
  <c r="AR1507" i="3"/>
  <c r="AS1507" i="3" s="1"/>
  <c r="AT1507" i="3" s="1"/>
  <c r="AR1508" i="3"/>
  <c r="AS1508" i="3" s="1"/>
  <c r="AT1508" i="3" s="1"/>
  <c r="AR1509" i="3"/>
  <c r="AS1509" i="3" s="1"/>
  <c r="AT1509" i="3" s="1"/>
  <c r="AR1510" i="3"/>
  <c r="AS1510" i="3" s="1"/>
  <c r="AT1510" i="3" s="1"/>
  <c r="AR1511" i="3"/>
  <c r="AS1511" i="3" s="1"/>
  <c r="AT1511" i="3" s="1"/>
  <c r="AR1512" i="3"/>
  <c r="AS1512" i="3" s="1"/>
  <c r="AT1512" i="3" s="1"/>
  <c r="AR1513" i="3"/>
  <c r="AS1513" i="3" s="1"/>
  <c r="AT1513" i="3" s="1"/>
  <c r="AR1514" i="3"/>
  <c r="AS1514" i="3" s="1"/>
  <c r="AT1514" i="3" s="1"/>
  <c r="AR1515" i="3"/>
  <c r="AS1515" i="3" s="1"/>
  <c r="AT1515" i="3" s="1"/>
  <c r="AR1516" i="3"/>
  <c r="AS1516" i="3" s="1"/>
  <c r="AT1516" i="3" s="1"/>
  <c r="AR1517" i="3"/>
  <c r="AS1517" i="3" s="1"/>
  <c r="AT1517" i="3" s="1"/>
  <c r="AR1518" i="3"/>
  <c r="AS1518" i="3" s="1"/>
  <c r="AT1518" i="3" s="1"/>
  <c r="AR1519" i="3"/>
  <c r="AS1519" i="3" s="1"/>
  <c r="AT1519" i="3" s="1"/>
  <c r="AR1520" i="3"/>
  <c r="AS1520" i="3" s="1"/>
  <c r="AT1520" i="3" s="1"/>
  <c r="AR1521" i="3"/>
  <c r="AS1521" i="3" s="1"/>
  <c r="AT1521" i="3" s="1"/>
  <c r="AR1522" i="3"/>
  <c r="AS1522" i="3" s="1"/>
  <c r="AT1522" i="3" s="1"/>
  <c r="AR1523" i="3"/>
  <c r="AS1523" i="3" s="1"/>
  <c r="AT1523" i="3" s="1"/>
  <c r="AR1524" i="3"/>
  <c r="AS1524" i="3" s="1"/>
  <c r="AT1524" i="3" s="1"/>
  <c r="AR1525" i="3"/>
  <c r="AS1525" i="3" s="1"/>
  <c r="AT1525" i="3" s="1"/>
  <c r="AR1526" i="3"/>
  <c r="AS1526" i="3" s="1"/>
  <c r="AT1526" i="3" s="1"/>
  <c r="AR1527" i="3"/>
  <c r="AS1527" i="3" s="1"/>
  <c r="AT1527" i="3" s="1"/>
  <c r="AR1528" i="3"/>
  <c r="AS1528" i="3" s="1"/>
  <c r="AT1528" i="3" s="1"/>
  <c r="AR1529" i="3"/>
  <c r="AS1529" i="3" s="1"/>
  <c r="AT1529" i="3" s="1"/>
  <c r="AR1530" i="3"/>
  <c r="AS1530" i="3" s="1"/>
  <c r="AT1530" i="3" s="1"/>
  <c r="AR1531" i="3"/>
  <c r="AS1531" i="3" s="1"/>
  <c r="AT1531" i="3" s="1"/>
  <c r="AR1532" i="3"/>
  <c r="AS1532" i="3" s="1"/>
  <c r="AT1532" i="3" s="1"/>
  <c r="AR1533" i="3"/>
  <c r="AS1533" i="3" s="1"/>
  <c r="AT1533" i="3" s="1"/>
  <c r="AR1534" i="3"/>
  <c r="AS1534" i="3" s="1"/>
  <c r="AT1534" i="3" s="1"/>
  <c r="AR1535" i="3"/>
  <c r="AS1535" i="3" s="1"/>
  <c r="AT1535" i="3" s="1"/>
  <c r="AR1536" i="3"/>
  <c r="AS1536" i="3" s="1"/>
  <c r="AT1536" i="3" s="1"/>
  <c r="AR1537" i="3"/>
  <c r="AS1537" i="3" s="1"/>
  <c r="AT1537" i="3" s="1"/>
  <c r="AR1538" i="3"/>
  <c r="AS1538" i="3" s="1"/>
  <c r="AT1538" i="3" s="1"/>
  <c r="AR1539" i="3"/>
  <c r="AS1539" i="3" s="1"/>
  <c r="AT1539" i="3" s="1"/>
  <c r="AR1540" i="3"/>
  <c r="AS1540" i="3" s="1"/>
  <c r="AT1540" i="3" s="1"/>
  <c r="AR1541" i="3"/>
  <c r="AS1541" i="3" s="1"/>
  <c r="AT1541" i="3" s="1"/>
  <c r="AR1542" i="3"/>
  <c r="AS1542" i="3" s="1"/>
  <c r="AT1542" i="3" s="1"/>
  <c r="AR1543" i="3"/>
  <c r="AS1543" i="3" s="1"/>
  <c r="AT1543" i="3" s="1"/>
  <c r="AR1544" i="3"/>
  <c r="AS1544" i="3" s="1"/>
  <c r="AT1544" i="3" s="1"/>
  <c r="AR1545" i="3"/>
  <c r="AS1545" i="3" s="1"/>
  <c r="AT1545" i="3" s="1"/>
  <c r="AR1546" i="3"/>
  <c r="AS1546" i="3" s="1"/>
  <c r="AT1546" i="3" s="1"/>
  <c r="AR1547" i="3"/>
  <c r="AS1547" i="3" s="1"/>
  <c r="AT1547" i="3" s="1"/>
  <c r="AR1548" i="3"/>
  <c r="AS1548" i="3" s="1"/>
  <c r="AT1548" i="3" s="1"/>
  <c r="AR1549" i="3"/>
  <c r="AS1549" i="3" s="1"/>
  <c r="AT1549" i="3" s="1"/>
  <c r="AR1550" i="3"/>
  <c r="AS1550" i="3" s="1"/>
  <c r="AT1550" i="3" s="1"/>
  <c r="AR1551" i="3"/>
  <c r="AS1551" i="3" s="1"/>
  <c r="AT1551" i="3" s="1"/>
  <c r="AR1552" i="3"/>
  <c r="AS1552" i="3" s="1"/>
  <c r="AT1552" i="3" s="1"/>
  <c r="AR1553" i="3"/>
  <c r="AS1553" i="3" s="1"/>
  <c r="AT1553" i="3" s="1"/>
  <c r="AR1554" i="3"/>
  <c r="AS1554" i="3" s="1"/>
  <c r="AT1554" i="3" s="1"/>
  <c r="AR1555" i="3"/>
  <c r="AS1555" i="3" s="1"/>
  <c r="AT1555" i="3" s="1"/>
  <c r="AR1556" i="3"/>
  <c r="AS1556" i="3" s="1"/>
  <c r="AT1556" i="3" s="1"/>
  <c r="AR1557" i="3"/>
  <c r="AS1557" i="3" s="1"/>
  <c r="AT1557" i="3" s="1"/>
  <c r="AR1558" i="3"/>
  <c r="AS1558" i="3" s="1"/>
  <c r="AT1558" i="3" s="1"/>
  <c r="AR1559" i="3"/>
  <c r="AS1559" i="3" s="1"/>
  <c r="AT1559" i="3" s="1"/>
  <c r="AR1560" i="3"/>
  <c r="AS1560" i="3" s="1"/>
  <c r="AT1560" i="3" s="1"/>
  <c r="AR1561" i="3"/>
  <c r="AS1561" i="3" s="1"/>
  <c r="AT1561" i="3" s="1"/>
  <c r="AR1562" i="3"/>
  <c r="AS1562" i="3" s="1"/>
  <c r="AT1562" i="3" s="1"/>
  <c r="AR1563" i="3"/>
  <c r="AS1563" i="3" s="1"/>
  <c r="AT1563" i="3" s="1"/>
  <c r="AR1564" i="3"/>
  <c r="AS1564" i="3" s="1"/>
  <c r="AT1564" i="3" s="1"/>
  <c r="AR1565" i="3"/>
  <c r="AS1565" i="3" s="1"/>
  <c r="AT1565" i="3" s="1"/>
  <c r="AR1566" i="3"/>
  <c r="AS1566" i="3" s="1"/>
  <c r="AT1566" i="3" s="1"/>
  <c r="AR1567" i="3"/>
  <c r="AS1567" i="3" s="1"/>
  <c r="AT1567" i="3" s="1"/>
  <c r="AR1568" i="3"/>
  <c r="AS1568" i="3" s="1"/>
  <c r="AT1568" i="3" s="1"/>
  <c r="AR1569" i="3"/>
  <c r="AS1569" i="3" s="1"/>
  <c r="AT1569" i="3" s="1"/>
  <c r="AR1570" i="3"/>
  <c r="AS1570" i="3" s="1"/>
  <c r="AT1570" i="3" s="1"/>
  <c r="AR1571" i="3"/>
  <c r="AS1571" i="3" s="1"/>
  <c r="AT1571" i="3" s="1"/>
  <c r="AR1572" i="3"/>
  <c r="AS1572" i="3" s="1"/>
  <c r="AT1572" i="3" s="1"/>
  <c r="AR1573" i="3"/>
  <c r="AS1573" i="3" s="1"/>
  <c r="AT1573" i="3" s="1"/>
  <c r="AR1574" i="3"/>
  <c r="AS1574" i="3" s="1"/>
  <c r="AT1574" i="3" s="1"/>
  <c r="AR1575" i="3"/>
  <c r="AS1575" i="3" s="1"/>
  <c r="AT1575" i="3" s="1"/>
  <c r="AR1576" i="3"/>
  <c r="AS1576" i="3" s="1"/>
  <c r="AT1576" i="3" s="1"/>
  <c r="AR1577" i="3"/>
  <c r="AS1577" i="3" s="1"/>
  <c r="AT1577" i="3" s="1"/>
  <c r="AR1578" i="3"/>
  <c r="AS1578" i="3" s="1"/>
  <c r="AT1578" i="3" s="1"/>
  <c r="AR1579" i="3"/>
  <c r="AS1579" i="3" s="1"/>
  <c r="AT1579" i="3" s="1"/>
  <c r="AR1580" i="3"/>
  <c r="AS1580" i="3" s="1"/>
  <c r="AT1580" i="3" s="1"/>
  <c r="AR1581" i="3"/>
  <c r="AS1581" i="3" s="1"/>
  <c r="AT1581" i="3" s="1"/>
  <c r="AR1582" i="3"/>
  <c r="AS1582" i="3" s="1"/>
  <c r="AT1582" i="3" s="1"/>
  <c r="AR1583" i="3"/>
  <c r="AS1583" i="3" s="1"/>
  <c r="AT1583" i="3" s="1"/>
  <c r="AR1584" i="3"/>
  <c r="AS1584" i="3" s="1"/>
  <c r="AT1584" i="3" s="1"/>
  <c r="AR1585" i="3"/>
  <c r="AS1585" i="3" s="1"/>
  <c r="AT1585" i="3" s="1"/>
  <c r="AR1586" i="3"/>
  <c r="AS1586" i="3" s="1"/>
  <c r="AT1586" i="3" s="1"/>
  <c r="AR1587" i="3"/>
  <c r="AS1587" i="3" s="1"/>
  <c r="AT1587" i="3" s="1"/>
  <c r="AR1588" i="3"/>
  <c r="AS1588" i="3" s="1"/>
  <c r="AT1588" i="3" s="1"/>
  <c r="AR1589" i="3"/>
  <c r="AS1589" i="3" s="1"/>
  <c r="AT1589" i="3" s="1"/>
  <c r="AR1590" i="3"/>
  <c r="AS1590" i="3" s="1"/>
  <c r="AT1590" i="3" s="1"/>
  <c r="AR1591" i="3"/>
  <c r="AS1591" i="3" s="1"/>
  <c r="AT1591" i="3" s="1"/>
  <c r="AR1592" i="3"/>
  <c r="AS1592" i="3" s="1"/>
  <c r="AT1592" i="3" s="1"/>
  <c r="AR1593" i="3"/>
  <c r="AS1593" i="3" s="1"/>
  <c r="AT1593" i="3" s="1"/>
  <c r="AR1594" i="3"/>
  <c r="AS1594" i="3" s="1"/>
  <c r="AT1594" i="3" s="1"/>
  <c r="AR1595" i="3"/>
  <c r="AS1595" i="3" s="1"/>
  <c r="AT1595" i="3" s="1"/>
  <c r="AR1596" i="3"/>
  <c r="AS1596" i="3" s="1"/>
  <c r="AT1596" i="3" s="1"/>
  <c r="AR1597" i="3"/>
  <c r="AS1597" i="3" s="1"/>
  <c r="AT1597" i="3" s="1"/>
  <c r="AR1598" i="3"/>
  <c r="AS1598" i="3" s="1"/>
  <c r="AT1598" i="3" s="1"/>
  <c r="AR1599" i="3"/>
  <c r="AS1599" i="3" s="1"/>
  <c r="AT1599" i="3" s="1"/>
  <c r="AR1600" i="3"/>
  <c r="AS1600" i="3" s="1"/>
  <c r="AT1600" i="3" s="1"/>
  <c r="AR1601" i="3"/>
  <c r="AS1601" i="3" s="1"/>
  <c r="AT1601" i="3" s="1"/>
  <c r="AR1602" i="3"/>
  <c r="AS1602" i="3" s="1"/>
  <c r="AT1602" i="3" s="1"/>
  <c r="AR1603" i="3"/>
  <c r="AS1603" i="3" s="1"/>
  <c r="AT1603" i="3" s="1"/>
  <c r="AR1604" i="3"/>
  <c r="AS1604" i="3" s="1"/>
  <c r="AT1604" i="3" s="1"/>
  <c r="AR1605" i="3"/>
  <c r="AS1605" i="3" s="1"/>
  <c r="AT1605" i="3" s="1"/>
  <c r="AR1606" i="3"/>
  <c r="AS1606" i="3" s="1"/>
  <c r="AT1606" i="3" s="1"/>
  <c r="AR1607" i="3"/>
  <c r="AS1607" i="3" s="1"/>
  <c r="AT1607" i="3" s="1"/>
  <c r="AR1608" i="3"/>
  <c r="AS1608" i="3" s="1"/>
  <c r="AT1608" i="3" s="1"/>
  <c r="AR1609" i="3"/>
  <c r="AS1609" i="3" s="1"/>
  <c r="AT1609" i="3" s="1"/>
  <c r="AR1610" i="3"/>
  <c r="AS1610" i="3" s="1"/>
  <c r="AT1610" i="3" s="1"/>
  <c r="AR1611" i="3"/>
  <c r="AS1611" i="3" s="1"/>
  <c r="AT1611" i="3" s="1"/>
  <c r="AR1612" i="3"/>
  <c r="AS1612" i="3" s="1"/>
  <c r="AT1612" i="3" s="1"/>
  <c r="AR1613" i="3"/>
  <c r="AS1613" i="3" s="1"/>
  <c r="AT1613" i="3" s="1"/>
  <c r="AR1614" i="3"/>
  <c r="AS1614" i="3" s="1"/>
  <c r="AT1614" i="3" s="1"/>
  <c r="AR1615" i="3"/>
  <c r="AS1615" i="3" s="1"/>
  <c r="AT1615" i="3" s="1"/>
  <c r="AR1616" i="3"/>
  <c r="AS1616" i="3" s="1"/>
  <c r="AT1616" i="3" s="1"/>
  <c r="AR1617" i="3"/>
  <c r="AS1617" i="3" s="1"/>
  <c r="AT1617" i="3" s="1"/>
  <c r="AR1618" i="3"/>
  <c r="AS1618" i="3" s="1"/>
  <c r="AT1618" i="3" s="1"/>
  <c r="AR1619" i="3"/>
  <c r="AS1619" i="3" s="1"/>
  <c r="AT1619" i="3" s="1"/>
  <c r="AR1620" i="3"/>
  <c r="AS1620" i="3" s="1"/>
  <c r="AT1620" i="3" s="1"/>
  <c r="AR1621" i="3"/>
  <c r="AS1621" i="3" s="1"/>
  <c r="AT1621" i="3" s="1"/>
  <c r="AR1622" i="3"/>
  <c r="AS1622" i="3" s="1"/>
  <c r="AT1622" i="3" s="1"/>
  <c r="AR1623" i="3"/>
  <c r="AS1623" i="3" s="1"/>
  <c r="AT1623" i="3" s="1"/>
  <c r="AR1624" i="3"/>
  <c r="AS1624" i="3" s="1"/>
  <c r="AT1624" i="3" s="1"/>
  <c r="AR1625" i="3"/>
  <c r="AS1625" i="3" s="1"/>
  <c r="AT1625" i="3" s="1"/>
  <c r="AR1626" i="3"/>
  <c r="AS1626" i="3" s="1"/>
  <c r="AT1626" i="3" s="1"/>
  <c r="AR1627" i="3"/>
  <c r="AS1627" i="3" s="1"/>
  <c r="AT1627" i="3" s="1"/>
  <c r="AR1628" i="3"/>
  <c r="AS1628" i="3" s="1"/>
  <c r="AT1628" i="3" s="1"/>
  <c r="AR1629" i="3"/>
  <c r="AS1629" i="3" s="1"/>
  <c r="AT1629" i="3" s="1"/>
  <c r="AR1630" i="3"/>
  <c r="AS1630" i="3" s="1"/>
  <c r="AT1630" i="3" s="1"/>
  <c r="AR1631" i="3"/>
  <c r="AS1631" i="3" s="1"/>
  <c r="AT1631" i="3" s="1"/>
  <c r="AR1632" i="3"/>
  <c r="AS1632" i="3" s="1"/>
  <c r="AT1632" i="3" s="1"/>
  <c r="AR1633" i="3"/>
  <c r="AS1633" i="3" s="1"/>
  <c r="AT1633" i="3" s="1"/>
  <c r="AR1634" i="3"/>
  <c r="AS1634" i="3" s="1"/>
  <c r="AT1634" i="3" s="1"/>
  <c r="AR1635" i="3"/>
  <c r="AS1635" i="3" s="1"/>
  <c r="AT1635" i="3" s="1"/>
  <c r="AR1636" i="3"/>
  <c r="AS1636" i="3" s="1"/>
  <c r="AT1636" i="3" s="1"/>
  <c r="AR1637" i="3"/>
  <c r="AS1637" i="3" s="1"/>
  <c r="AT1637" i="3" s="1"/>
  <c r="AR1638" i="3"/>
  <c r="AS1638" i="3" s="1"/>
  <c r="AT1638" i="3" s="1"/>
  <c r="AR1639" i="3"/>
  <c r="AS1639" i="3" s="1"/>
  <c r="AT1639" i="3" s="1"/>
  <c r="AR1640" i="3"/>
  <c r="AS1640" i="3" s="1"/>
  <c r="AT1640" i="3" s="1"/>
  <c r="AR1641" i="3"/>
  <c r="AS1641" i="3" s="1"/>
  <c r="AT1641" i="3" s="1"/>
  <c r="AR1642" i="3"/>
  <c r="AS1642" i="3" s="1"/>
  <c r="AT1642" i="3" s="1"/>
  <c r="AR1643" i="3"/>
  <c r="AS1643" i="3" s="1"/>
  <c r="AT1643" i="3" s="1"/>
  <c r="AR1644" i="3"/>
  <c r="AS1644" i="3" s="1"/>
  <c r="AT1644" i="3" s="1"/>
  <c r="AR1645" i="3"/>
  <c r="AS1645" i="3" s="1"/>
  <c r="AT1645" i="3" s="1"/>
  <c r="AR1646" i="3"/>
  <c r="AS1646" i="3" s="1"/>
  <c r="AT1646" i="3" s="1"/>
  <c r="AR1647" i="3"/>
  <c r="AS1647" i="3" s="1"/>
  <c r="AT1647" i="3" s="1"/>
  <c r="AR1648" i="3"/>
  <c r="AS1648" i="3" s="1"/>
  <c r="AT1648" i="3" s="1"/>
  <c r="AR1649" i="3"/>
  <c r="AS1649" i="3" s="1"/>
  <c r="AT1649" i="3" s="1"/>
  <c r="AR1650" i="3"/>
  <c r="AS1650" i="3" s="1"/>
  <c r="AT1650" i="3" s="1"/>
  <c r="AR1651" i="3"/>
  <c r="AS1651" i="3" s="1"/>
  <c r="AT1651" i="3" s="1"/>
  <c r="AR1652" i="3"/>
  <c r="AS1652" i="3" s="1"/>
  <c r="AT1652" i="3" s="1"/>
  <c r="AR1653" i="3"/>
  <c r="AS1653" i="3" s="1"/>
  <c r="AT1653" i="3" s="1"/>
  <c r="AR1654" i="3"/>
  <c r="AS1654" i="3" s="1"/>
  <c r="AT1654" i="3" s="1"/>
  <c r="AR1655" i="3"/>
  <c r="AS1655" i="3" s="1"/>
  <c r="AT1655" i="3" s="1"/>
  <c r="AR1656" i="3"/>
  <c r="AS1656" i="3" s="1"/>
  <c r="AT1656" i="3" s="1"/>
  <c r="AR1657" i="3"/>
  <c r="AS1657" i="3" s="1"/>
  <c r="AT1657" i="3" s="1"/>
  <c r="AR1658" i="3"/>
  <c r="AS1658" i="3" s="1"/>
  <c r="AT1658" i="3" s="1"/>
  <c r="AR1659" i="3"/>
  <c r="AS1659" i="3" s="1"/>
  <c r="AT1659" i="3" s="1"/>
  <c r="AR1660" i="3"/>
  <c r="AS1660" i="3" s="1"/>
  <c r="AT1660" i="3" s="1"/>
  <c r="AR1661" i="3"/>
  <c r="AS1661" i="3" s="1"/>
  <c r="AT1661" i="3" s="1"/>
  <c r="AR1662" i="3"/>
  <c r="AS1662" i="3" s="1"/>
  <c r="AT1662" i="3" s="1"/>
  <c r="AR1663" i="3"/>
  <c r="AS1663" i="3" s="1"/>
  <c r="AT1663" i="3" s="1"/>
  <c r="AR1664" i="3"/>
  <c r="AS1664" i="3" s="1"/>
  <c r="AT1664" i="3" s="1"/>
  <c r="AR1665" i="3"/>
  <c r="AS1665" i="3" s="1"/>
  <c r="AT1665" i="3" s="1"/>
  <c r="AR1666" i="3"/>
  <c r="AS1666" i="3" s="1"/>
  <c r="AT1666" i="3" s="1"/>
  <c r="AR1667" i="3"/>
  <c r="AS1667" i="3" s="1"/>
  <c r="AT1667" i="3" s="1"/>
  <c r="AR1668" i="3"/>
  <c r="AS1668" i="3" s="1"/>
  <c r="AT1668" i="3" s="1"/>
  <c r="AR1669" i="3"/>
  <c r="AS1669" i="3" s="1"/>
  <c r="AT1669" i="3" s="1"/>
  <c r="AR1670" i="3"/>
  <c r="AS1670" i="3" s="1"/>
  <c r="AT1670" i="3" s="1"/>
  <c r="AR1671" i="3"/>
  <c r="AS1671" i="3" s="1"/>
  <c r="AT1671" i="3" s="1"/>
  <c r="AR1672" i="3"/>
  <c r="AS1672" i="3" s="1"/>
  <c r="AT1672" i="3" s="1"/>
  <c r="AR1673" i="3"/>
  <c r="AS1673" i="3" s="1"/>
  <c r="AT1673" i="3" s="1"/>
  <c r="AR1674" i="3"/>
  <c r="AS1674" i="3" s="1"/>
  <c r="AT1674" i="3" s="1"/>
  <c r="AR1675" i="3"/>
  <c r="AS1675" i="3" s="1"/>
  <c r="AT1675" i="3" s="1"/>
  <c r="AR1676" i="3"/>
  <c r="AS1676" i="3" s="1"/>
  <c r="AT1676" i="3" s="1"/>
  <c r="AR1677" i="3"/>
  <c r="AS1677" i="3" s="1"/>
  <c r="AT1677" i="3" s="1"/>
  <c r="AR1678" i="3"/>
  <c r="AS1678" i="3" s="1"/>
  <c r="AT1678" i="3" s="1"/>
  <c r="AR1679" i="3"/>
  <c r="AS1679" i="3" s="1"/>
  <c r="AT1679" i="3" s="1"/>
  <c r="AR1680" i="3"/>
  <c r="AS1680" i="3" s="1"/>
  <c r="AT1680" i="3" s="1"/>
  <c r="AR1681" i="3"/>
  <c r="AS1681" i="3" s="1"/>
  <c r="AT1681" i="3" s="1"/>
  <c r="AR1682" i="3"/>
  <c r="AS1682" i="3" s="1"/>
  <c r="AT1682" i="3" s="1"/>
  <c r="AR1683" i="3"/>
  <c r="AS1683" i="3" s="1"/>
  <c r="AT1683" i="3" s="1"/>
  <c r="AR1684" i="3"/>
  <c r="AS1684" i="3" s="1"/>
  <c r="AT1684" i="3" s="1"/>
  <c r="AR1685" i="3"/>
  <c r="AS1685" i="3" s="1"/>
  <c r="AT1685" i="3" s="1"/>
  <c r="AR1686" i="3"/>
  <c r="AS1686" i="3" s="1"/>
  <c r="AT1686" i="3" s="1"/>
  <c r="AR1687" i="3"/>
  <c r="AS1687" i="3" s="1"/>
  <c r="AT1687" i="3" s="1"/>
  <c r="AR1688" i="3"/>
  <c r="AS1688" i="3" s="1"/>
  <c r="AT1688" i="3" s="1"/>
  <c r="AR1689" i="3"/>
  <c r="AS1689" i="3" s="1"/>
  <c r="AT1689" i="3" s="1"/>
  <c r="AR1690" i="3"/>
  <c r="AS1690" i="3" s="1"/>
  <c r="AT1690" i="3" s="1"/>
  <c r="AR1691" i="3"/>
  <c r="AS1691" i="3" s="1"/>
  <c r="AT1691" i="3" s="1"/>
  <c r="AR1692" i="3"/>
  <c r="AS1692" i="3" s="1"/>
  <c r="AT1692" i="3" s="1"/>
  <c r="AR1693" i="3"/>
  <c r="AS1693" i="3" s="1"/>
  <c r="AT1693" i="3" s="1"/>
  <c r="AR1694" i="3"/>
  <c r="AS1694" i="3" s="1"/>
  <c r="AT1694" i="3" s="1"/>
  <c r="AR1695" i="3"/>
  <c r="AS1695" i="3" s="1"/>
  <c r="AT1695" i="3" s="1"/>
  <c r="AR1696" i="3"/>
  <c r="AS1696" i="3" s="1"/>
  <c r="AT1696" i="3" s="1"/>
  <c r="AR1697" i="3"/>
  <c r="AS1697" i="3" s="1"/>
  <c r="AT1697" i="3" s="1"/>
  <c r="AR1698" i="3"/>
  <c r="AS1698" i="3" s="1"/>
  <c r="AT1698" i="3" s="1"/>
  <c r="AR1699" i="3"/>
  <c r="AS1699" i="3" s="1"/>
  <c r="AT1699" i="3" s="1"/>
  <c r="AR1700" i="3"/>
  <c r="AS1700" i="3" s="1"/>
  <c r="AT1700" i="3" s="1"/>
  <c r="AR1701" i="3"/>
  <c r="AS1701" i="3" s="1"/>
  <c r="AT1701" i="3" s="1"/>
  <c r="AR1702" i="3"/>
  <c r="AS1702" i="3" s="1"/>
  <c r="AT1702" i="3" s="1"/>
  <c r="AR1703" i="3"/>
  <c r="AS1703" i="3" s="1"/>
  <c r="AT1703" i="3" s="1"/>
  <c r="AR1704" i="3"/>
  <c r="AS1704" i="3" s="1"/>
  <c r="AT1704" i="3" s="1"/>
  <c r="AR1705" i="3"/>
  <c r="AS1705" i="3" s="1"/>
  <c r="AT1705" i="3" s="1"/>
  <c r="AR1706" i="3"/>
  <c r="AS1706" i="3" s="1"/>
  <c r="AT1706" i="3" s="1"/>
  <c r="AR1707" i="3"/>
  <c r="AS1707" i="3" s="1"/>
  <c r="AT1707" i="3" s="1"/>
  <c r="AR1708" i="3"/>
  <c r="AS1708" i="3" s="1"/>
  <c r="AT1708" i="3" s="1"/>
  <c r="AR1709" i="3"/>
  <c r="AS1709" i="3" s="1"/>
  <c r="AT1709" i="3" s="1"/>
  <c r="AR1710" i="3"/>
  <c r="AS1710" i="3" s="1"/>
  <c r="AT1710" i="3" s="1"/>
  <c r="AR1711" i="3"/>
  <c r="AS1711" i="3" s="1"/>
  <c r="AT1711" i="3" s="1"/>
  <c r="AR1712" i="3"/>
  <c r="AS1712" i="3" s="1"/>
  <c r="AT1712" i="3" s="1"/>
  <c r="AR1713" i="3"/>
  <c r="AS1713" i="3" s="1"/>
  <c r="AT1713" i="3" s="1"/>
  <c r="AR1714" i="3"/>
  <c r="AS1714" i="3" s="1"/>
  <c r="AT1714" i="3" s="1"/>
  <c r="AR1715" i="3"/>
  <c r="AS1715" i="3" s="1"/>
  <c r="AT1715" i="3" s="1"/>
  <c r="AR1716" i="3"/>
  <c r="AS1716" i="3" s="1"/>
  <c r="AT1716" i="3" s="1"/>
  <c r="AR1717" i="3"/>
  <c r="AS1717" i="3" s="1"/>
  <c r="AT1717" i="3" s="1"/>
  <c r="AR1718" i="3"/>
  <c r="AS1718" i="3" s="1"/>
  <c r="AT1718" i="3" s="1"/>
  <c r="AR1719" i="3"/>
  <c r="AS1719" i="3" s="1"/>
  <c r="AT1719" i="3" s="1"/>
  <c r="AR1720" i="3"/>
  <c r="AS1720" i="3" s="1"/>
  <c r="AT1720" i="3" s="1"/>
  <c r="AR1721" i="3"/>
  <c r="AS1721" i="3" s="1"/>
  <c r="AT1721" i="3" s="1"/>
  <c r="AR1722" i="3"/>
  <c r="AS1722" i="3" s="1"/>
  <c r="AT1722" i="3" s="1"/>
  <c r="AR1723" i="3"/>
  <c r="AS1723" i="3" s="1"/>
  <c r="AT1723" i="3" s="1"/>
  <c r="AR1724" i="3"/>
  <c r="AS1724" i="3" s="1"/>
  <c r="AT1724" i="3" s="1"/>
  <c r="AR1725" i="3"/>
  <c r="AS1725" i="3" s="1"/>
  <c r="AT1725" i="3" s="1"/>
  <c r="AR1726" i="3"/>
  <c r="AS1726" i="3" s="1"/>
  <c r="AT1726" i="3" s="1"/>
  <c r="AR1727" i="3"/>
  <c r="AS1727" i="3" s="1"/>
  <c r="AT1727" i="3" s="1"/>
  <c r="AR1728" i="3"/>
  <c r="AS1728" i="3" s="1"/>
  <c r="AT1728" i="3" s="1"/>
  <c r="AR1729" i="3"/>
  <c r="AS1729" i="3" s="1"/>
  <c r="AT1729" i="3" s="1"/>
  <c r="AR1730" i="3"/>
  <c r="AS1730" i="3" s="1"/>
  <c r="AT1730" i="3" s="1"/>
  <c r="AR1731" i="3"/>
  <c r="AS1731" i="3" s="1"/>
  <c r="AT1731" i="3" s="1"/>
  <c r="AR1732" i="3"/>
  <c r="AS1732" i="3" s="1"/>
  <c r="AT1732" i="3" s="1"/>
  <c r="AR1733" i="3"/>
  <c r="AS1733" i="3" s="1"/>
  <c r="AT1733" i="3" s="1"/>
  <c r="AR1734" i="3"/>
  <c r="AS1734" i="3" s="1"/>
  <c r="AT1734" i="3" s="1"/>
  <c r="AR1735" i="3"/>
  <c r="AS1735" i="3" s="1"/>
  <c r="AT1735" i="3" s="1"/>
  <c r="AR1736" i="3"/>
  <c r="AS1736" i="3" s="1"/>
  <c r="AT1736" i="3" s="1"/>
  <c r="AR1737" i="3"/>
  <c r="AS1737" i="3" s="1"/>
  <c r="AT1737" i="3" s="1"/>
  <c r="AR1738" i="3"/>
  <c r="AS1738" i="3" s="1"/>
  <c r="AT1738" i="3" s="1"/>
  <c r="AR1739" i="3"/>
  <c r="AS1739" i="3" s="1"/>
  <c r="AT1739" i="3" s="1"/>
  <c r="AR1740" i="3"/>
  <c r="AS1740" i="3" s="1"/>
  <c r="AT1740" i="3" s="1"/>
  <c r="AR1741" i="3"/>
  <c r="AS1741" i="3" s="1"/>
  <c r="AT1741" i="3" s="1"/>
  <c r="AR1742" i="3"/>
  <c r="AS1742" i="3" s="1"/>
  <c r="AT1742" i="3" s="1"/>
  <c r="AR1743" i="3"/>
  <c r="AS1743" i="3" s="1"/>
  <c r="AT1743" i="3" s="1"/>
  <c r="AR1744" i="3"/>
  <c r="AS1744" i="3" s="1"/>
  <c r="AT1744" i="3" s="1"/>
  <c r="AR1745" i="3"/>
  <c r="AS1745" i="3" s="1"/>
  <c r="AT1745" i="3" s="1"/>
  <c r="AR1746" i="3"/>
  <c r="AS1746" i="3" s="1"/>
  <c r="AT1746" i="3" s="1"/>
  <c r="AR1747" i="3"/>
  <c r="AS1747" i="3" s="1"/>
  <c r="AT1747" i="3" s="1"/>
  <c r="AR1748" i="3"/>
  <c r="AS1748" i="3" s="1"/>
  <c r="AT1748" i="3" s="1"/>
  <c r="AR1749" i="3"/>
  <c r="AS1749" i="3" s="1"/>
  <c r="AT1749" i="3" s="1"/>
  <c r="AR1750" i="3"/>
  <c r="AS1750" i="3" s="1"/>
  <c r="AT1750" i="3" s="1"/>
  <c r="AR1751" i="3"/>
  <c r="AS1751" i="3" s="1"/>
  <c r="AT1751" i="3" s="1"/>
  <c r="AR1752" i="3"/>
  <c r="AS1752" i="3" s="1"/>
  <c r="AT1752" i="3" s="1"/>
  <c r="AR1753" i="3"/>
  <c r="AS1753" i="3" s="1"/>
  <c r="AT1753" i="3" s="1"/>
  <c r="AR1754" i="3"/>
  <c r="AS1754" i="3" s="1"/>
  <c r="AT1754" i="3" s="1"/>
  <c r="AR1755" i="3"/>
  <c r="AS1755" i="3" s="1"/>
  <c r="AT1755" i="3" s="1"/>
  <c r="AR1756" i="3"/>
  <c r="AS1756" i="3" s="1"/>
  <c r="AT1756" i="3" s="1"/>
  <c r="AR1757" i="3"/>
  <c r="AS1757" i="3" s="1"/>
  <c r="AT1757" i="3" s="1"/>
  <c r="AR1758" i="3"/>
  <c r="AS1758" i="3" s="1"/>
  <c r="AT1758" i="3" s="1"/>
  <c r="AR1759" i="3"/>
  <c r="AS1759" i="3" s="1"/>
  <c r="AT1759" i="3" s="1"/>
  <c r="AR1760" i="3"/>
  <c r="AS1760" i="3" s="1"/>
  <c r="AT1760" i="3" s="1"/>
  <c r="AR1761" i="3"/>
  <c r="AS1761" i="3" s="1"/>
  <c r="AT1761" i="3" s="1"/>
  <c r="AR1762" i="3"/>
  <c r="AS1762" i="3" s="1"/>
  <c r="AT1762" i="3" s="1"/>
  <c r="AR1763" i="3"/>
  <c r="AS1763" i="3" s="1"/>
  <c r="AT1763" i="3" s="1"/>
  <c r="AR1764" i="3"/>
  <c r="AS1764" i="3" s="1"/>
  <c r="AT1764" i="3" s="1"/>
  <c r="AR1765" i="3"/>
  <c r="AS1765" i="3" s="1"/>
  <c r="AT1765" i="3" s="1"/>
  <c r="AR1766" i="3"/>
  <c r="AS1766" i="3" s="1"/>
  <c r="AT1766" i="3" s="1"/>
  <c r="AR1767" i="3"/>
  <c r="AS1767" i="3" s="1"/>
  <c r="AT1767" i="3" s="1"/>
  <c r="AR1768" i="3"/>
  <c r="AS1768" i="3" s="1"/>
  <c r="AT1768" i="3" s="1"/>
  <c r="AR1769" i="3"/>
  <c r="AS1769" i="3" s="1"/>
  <c r="AT1769" i="3" s="1"/>
  <c r="AR1770" i="3"/>
  <c r="AS1770" i="3" s="1"/>
  <c r="AT1770" i="3" s="1"/>
  <c r="AR1771" i="3"/>
  <c r="AS1771" i="3" s="1"/>
  <c r="AT1771" i="3" s="1"/>
  <c r="AR1772" i="3"/>
  <c r="AS1772" i="3" s="1"/>
  <c r="AT1772" i="3" s="1"/>
  <c r="AR1773" i="3"/>
  <c r="AS1773" i="3" s="1"/>
  <c r="AT1773" i="3" s="1"/>
  <c r="AR1774" i="3"/>
  <c r="AS1774" i="3" s="1"/>
  <c r="AT1774" i="3" s="1"/>
  <c r="AR1775" i="3"/>
  <c r="AS1775" i="3" s="1"/>
  <c r="AT1775" i="3" s="1"/>
  <c r="AR1776" i="3"/>
  <c r="AS1776" i="3" s="1"/>
  <c r="AT1776" i="3" s="1"/>
  <c r="AR1777" i="3"/>
  <c r="AS1777" i="3" s="1"/>
  <c r="AT1777" i="3" s="1"/>
  <c r="AR1778" i="3"/>
  <c r="AS1778" i="3" s="1"/>
  <c r="AT1778" i="3" s="1"/>
  <c r="AR1779" i="3"/>
  <c r="AS1779" i="3" s="1"/>
  <c r="AT1779" i="3" s="1"/>
  <c r="AR1780" i="3"/>
  <c r="AS1780" i="3" s="1"/>
  <c r="AT1780" i="3" s="1"/>
  <c r="AR1781" i="3"/>
  <c r="AS1781" i="3" s="1"/>
  <c r="AT1781" i="3" s="1"/>
  <c r="AR1782" i="3"/>
  <c r="AS1782" i="3" s="1"/>
  <c r="AT1782" i="3" s="1"/>
  <c r="AR1783" i="3"/>
  <c r="AS1783" i="3" s="1"/>
  <c r="AT1783" i="3" s="1"/>
  <c r="AR1784" i="3"/>
  <c r="AS1784" i="3" s="1"/>
  <c r="AT1784" i="3" s="1"/>
  <c r="AR1785" i="3"/>
  <c r="AS1785" i="3" s="1"/>
  <c r="AT1785" i="3" s="1"/>
  <c r="AR1786" i="3"/>
  <c r="AS1786" i="3" s="1"/>
  <c r="AT1786" i="3" s="1"/>
  <c r="AR1787" i="3"/>
  <c r="AS1787" i="3" s="1"/>
  <c r="AT1787" i="3" s="1"/>
  <c r="AR1788" i="3"/>
  <c r="AS1788" i="3" s="1"/>
  <c r="AT1788" i="3" s="1"/>
  <c r="AR1789" i="3"/>
  <c r="AS1789" i="3" s="1"/>
  <c r="AT1789" i="3" s="1"/>
  <c r="AR1790" i="3"/>
  <c r="AS1790" i="3" s="1"/>
  <c r="AT1790" i="3" s="1"/>
  <c r="AR1791" i="3"/>
  <c r="AS1791" i="3" s="1"/>
  <c r="AT1791" i="3" s="1"/>
  <c r="AR1792" i="3"/>
  <c r="AS1792" i="3" s="1"/>
  <c r="AT1792" i="3" s="1"/>
  <c r="AR1793" i="3"/>
  <c r="AS1793" i="3" s="1"/>
  <c r="AT1793" i="3" s="1"/>
  <c r="AR1794" i="3"/>
  <c r="AS1794" i="3" s="1"/>
  <c r="AT1794" i="3" s="1"/>
  <c r="AR1795" i="3"/>
  <c r="AS1795" i="3" s="1"/>
  <c r="AT1795" i="3" s="1"/>
  <c r="AR1796" i="3"/>
  <c r="AS1796" i="3" s="1"/>
  <c r="AT1796" i="3" s="1"/>
  <c r="AR1797" i="3"/>
  <c r="AS1797" i="3" s="1"/>
  <c r="AT1797" i="3" s="1"/>
  <c r="AR1798" i="3"/>
  <c r="AS1798" i="3" s="1"/>
  <c r="AT1798" i="3" s="1"/>
  <c r="AR1799" i="3"/>
  <c r="AS1799" i="3" s="1"/>
  <c r="AT1799" i="3" s="1"/>
  <c r="AR1800" i="3"/>
  <c r="AS1800" i="3" s="1"/>
  <c r="AT1800" i="3" s="1"/>
  <c r="AR1801" i="3"/>
  <c r="AS1801" i="3" s="1"/>
  <c r="AT1801" i="3" s="1"/>
  <c r="AR1802" i="3"/>
  <c r="AS1802" i="3" s="1"/>
  <c r="AT1802" i="3" s="1"/>
  <c r="AR1803" i="3"/>
  <c r="AS1803" i="3" s="1"/>
  <c r="AT1803" i="3" s="1"/>
  <c r="AR1804" i="3"/>
  <c r="AS1804" i="3" s="1"/>
  <c r="AT1804" i="3" s="1"/>
  <c r="AR1805" i="3"/>
  <c r="AS1805" i="3" s="1"/>
  <c r="AT1805" i="3" s="1"/>
  <c r="AR1806" i="3"/>
  <c r="AS1806" i="3" s="1"/>
  <c r="AT1806" i="3" s="1"/>
  <c r="AR1807" i="3"/>
  <c r="AS1807" i="3" s="1"/>
  <c r="AT1807" i="3" s="1"/>
  <c r="AR1808" i="3"/>
  <c r="AS1808" i="3" s="1"/>
  <c r="AT1808" i="3" s="1"/>
  <c r="AR1809" i="3"/>
  <c r="AS1809" i="3" s="1"/>
  <c r="AT1809" i="3" s="1"/>
  <c r="AR1810" i="3"/>
  <c r="AS1810" i="3" s="1"/>
  <c r="AT1810" i="3" s="1"/>
  <c r="AR1811" i="3"/>
  <c r="AS1811" i="3" s="1"/>
  <c r="AT1811" i="3" s="1"/>
  <c r="AR1812" i="3"/>
  <c r="AS1812" i="3" s="1"/>
  <c r="AT1812" i="3" s="1"/>
  <c r="AR1813" i="3"/>
  <c r="AS1813" i="3" s="1"/>
  <c r="AT1813" i="3" s="1"/>
  <c r="AR1814" i="3"/>
  <c r="AS1814" i="3" s="1"/>
  <c r="AT1814" i="3" s="1"/>
  <c r="AR1815" i="3"/>
  <c r="AS1815" i="3" s="1"/>
  <c r="AT1815" i="3" s="1"/>
  <c r="AR1816" i="3"/>
  <c r="AS1816" i="3" s="1"/>
  <c r="AT1816" i="3" s="1"/>
  <c r="AR1817" i="3"/>
  <c r="AS1817" i="3" s="1"/>
  <c r="AT1817" i="3" s="1"/>
  <c r="AR1818" i="3"/>
  <c r="AS1818" i="3" s="1"/>
  <c r="AT1818" i="3" s="1"/>
  <c r="AR1819" i="3"/>
  <c r="AS1819" i="3" s="1"/>
  <c r="AT1819" i="3" s="1"/>
  <c r="AR1820" i="3"/>
  <c r="AS1820" i="3" s="1"/>
  <c r="AT1820" i="3" s="1"/>
  <c r="AR1821" i="3"/>
  <c r="AS1821" i="3" s="1"/>
  <c r="AT1821" i="3" s="1"/>
  <c r="AR1822" i="3"/>
  <c r="AS1822" i="3" s="1"/>
  <c r="AT1822" i="3" s="1"/>
  <c r="AR1823" i="3"/>
  <c r="AS1823" i="3" s="1"/>
  <c r="AT1823" i="3" s="1"/>
  <c r="AR1824" i="3"/>
  <c r="AS1824" i="3" s="1"/>
  <c r="AT1824" i="3" s="1"/>
  <c r="AR1825" i="3"/>
  <c r="AS1825" i="3" s="1"/>
  <c r="AT1825" i="3" s="1"/>
  <c r="AR1826" i="3"/>
  <c r="AS1826" i="3" s="1"/>
  <c r="AT1826" i="3" s="1"/>
  <c r="AR1827" i="3"/>
  <c r="AS1827" i="3" s="1"/>
  <c r="AT1827" i="3" s="1"/>
  <c r="AR1828" i="3"/>
  <c r="AS1828" i="3" s="1"/>
  <c r="AT1828" i="3" s="1"/>
  <c r="AR1829" i="3"/>
  <c r="AS1829" i="3" s="1"/>
  <c r="AT1829" i="3" s="1"/>
  <c r="AR1830" i="3"/>
  <c r="AS1830" i="3" s="1"/>
  <c r="AT1830" i="3" s="1"/>
  <c r="AR1831" i="3"/>
  <c r="AS1831" i="3" s="1"/>
  <c r="AT1831" i="3" s="1"/>
  <c r="AR1832" i="3"/>
  <c r="AS1832" i="3" s="1"/>
  <c r="AT1832" i="3" s="1"/>
  <c r="AR1833" i="3"/>
  <c r="AS1833" i="3" s="1"/>
  <c r="AT1833" i="3" s="1"/>
  <c r="AR1834" i="3"/>
  <c r="AS1834" i="3" s="1"/>
  <c r="AT1834" i="3" s="1"/>
  <c r="AR1835" i="3"/>
  <c r="AS1835" i="3" s="1"/>
  <c r="AT1835" i="3" s="1"/>
  <c r="AR1836" i="3"/>
  <c r="AS1836" i="3" s="1"/>
  <c r="AT1836" i="3" s="1"/>
  <c r="AR1837" i="3"/>
  <c r="AS1837" i="3" s="1"/>
  <c r="AT1837" i="3" s="1"/>
  <c r="AR1838" i="3"/>
  <c r="AS1838" i="3" s="1"/>
  <c r="AT1838" i="3" s="1"/>
  <c r="AR1839" i="3"/>
  <c r="AS1839" i="3" s="1"/>
  <c r="AT1839" i="3" s="1"/>
  <c r="AR1840" i="3"/>
  <c r="AS1840" i="3" s="1"/>
  <c r="AT1840" i="3" s="1"/>
  <c r="AR1841" i="3"/>
  <c r="AS1841" i="3" s="1"/>
  <c r="AT1841" i="3" s="1"/>
  <c r="AR1842" i="3"/>
  <c r="AS1842" i="3" s="1"/>
  <c r="AT1842" i="3" s="1"/>
  <c r="AR1843" i="3"/>
  <c r="AS1843" i="3" s="1"/>
  <c r="AT1843" i="3" s="1"/>
  <c r="AR1844" i="3"/>
  <c r="AS1844" i="3" s="1"/>
  <c r="AT1844" i="3" s="1"/>
  <c r="AR1845" i="3"/>
  <c r="AS1845" i="3" s="1"/>
  <c r="AT1845" i="3" s="1"/>
  <c r="AR1846" i="3"/>
  <c r="AS1846" i="3" s="1"/>
  <c r="AT1846" i="3" s="1"/>
  <c r="AR1847" i="3"/>
  <c r="AS1847" i="3" s="1"/>
  <c r="AT1847" i="3" s="1"/>
  <c r="AR1848" i="3"/>
  <c r="AS1848" i="3" s="1"/>
  <c r="AT1848" i="3" s="1"/>
  <c r="AR1849" i="3"/>
  <c r="AS1849" i="3" s="1"/>
  <c r="AT1849" i="3" s="1"/>
  <c r="AR1850" i="3"/>
  <c r="AS1850" i="3" s="1"/>
  <c r="AT1850" i="3" s="1"/>
  <c r="AR1851" i="3"/>
  <c r="AS1851" i="3" s="1"/>
  <c r="AT1851" i="3" s="1"/>
  <c r="AR1852" i="3"/>
  <c r="AS1852" i="3" s="1"/>
  <c r="AT1852" i="3" s="1"/>
  <c r="AR1853" i="3"/>
  <c r="AS1853" i="3" s="1"/>
  <c r="AT1853" i="3" s="1"/>
  <c r="AR1854" i="3"/>
  <c r="AS1854" i="3" s="1"/>
  <c r="AT1854" i="3" s="1"/>
  <c r="AR1855" i="3"/>
  <c r="AS1855" i="3" s="1"/>
  <c r="AT1855" i="3" s="1"/>
  <c r="AR1856" i="3"/>
  <c r="AS1856" i="3" s="1"/>
  <c r="AT1856" i="3" s="1"/>
  <c r="AR1857" i="3"/>
  <c r="AS1857" i="3" s="1"/>
  <c r="AT1857" i="3" s="1"/>
  <c r="AR1858" i="3"/>
  <c r="AS1858" i="3" s="1"/>
  <c r="AT1858" i="3" s="1"/>
  <c r="AR1859" i="3"/>
  <c r="AS1859" i="3" s="1"/>
  <c r="AT1859" i="3" s="1"/>
  <c r="AR1860" i="3"/>
  <c r="AS1860" i="3" s="1"/>
  <c r="AT1860" i="3" s="1"/>
  <c r="AR1861" i="3"/>
  <c r="AS1861" i="3" s="1"/>
  <c r="AT1861" i="3" s="1"/>
  <c r="AR1862" i="3"/>
  <c r="AS1862" i="3" s="1"/>
  <c r="AT1862" i="3" s="1"/>
  <c r="AR1863" i="3"/>
  <c r="AS1863" i="3" s="1"/>
  <c r="AT1863" i="3" s="1"/>
  <c r="AR1864" i="3"/>
  <c r="AS1864" i="3" s="1"/>
  <c r="AT1864" i="3" s="1"/>
  <c r="AR1865" i="3"/>
  <c r="AS1865" i="3" s="1"/>
  <c r="AT1865" i="3" s="1"/>
  <c r="AR1866" i="3"/>
  <c r="AS1866" i="3" s="1"/>
  <c r="AT1866" i="3" s="1"/>
  <c r="AR1867" i="3"/>
  <c r="AS1867" i="3" s="1"/>
  <c r="AT1867" i="3" s="1"/>
  <c r="AR1868" i="3"/>
  <c r="AS1868" i="3" s="1"/>
  <c r="AT1868" i="3" s="1"/>
  <c r="AR1869" i="3"/>
  <c r="AS1869" i="3" s="1"/>
  <c r="AT1869" i="3" s="1"/>
  <c r="AR1870" i="3"/>
  <c r="AS1870" i="3" s="1"/>
  <c r="AT1870" i="3" s="1"/>
  <c r="AR1871" i="3"/>
  <c r="AS1871" i="3" s="1"/>
  <c r="AT1871" i="3" s="1"/>
  <c r="AR1872" i="3"/>
  <c r="AS1872" i="3" s="1"/>
  <c r="AT1872" i="3" s="1"/>
  <c r="AR1873" i="3"/>
  <c r="AS1873" i="3" s="1"/>
  <c r="AT1873" i="3" s="1"/>
  <c r="AR1874" i="3"/>
  <c r="AS1874" i="3" s="1"/>
  <c r="AT1874" i="3" s="1"/>
  <c r="AR1875" i="3"/>
  <c r="AS1875" i="3" s="1"/>
  <c r="AT1875" i="3" s="1"/>
  <c r="AR1876" i="3"/>
  <c r="AS1876" i="3" s="1"/>
  <c r="AT1876" i="3" s="1"/>
  <c r="AR1877" i="3"/>
  <c r="AS1877" i="3" s="1"/>
  <c r="AT1877" i="3" s="1"/>
  <c r="AR1878" i="3"/>
  <c r="AS1878" i="3" s="1"/>
  <c r="AT1878" i="3" s="1"/>
  <c r="AR1879" i="3"/>
  <c r="AS1879" i="3" s="1"/>
  <c r="AT1879" i="3" s="1"/>
  <c r="AR1880" i="3"/>
  <c r="AS1880" i="3" s="1"/>
  <c r="AT1880" i="3" s="1"/>
  <c r="AR1881" i="3"/>
  <c r="AS1881" i="3" s="1"/>
  <c r="AT1881" i="3" s="1"/>
  <c r="AR1882" i="3"/>
  <c r="AS1882" i="3" s="1"/>
  <c r="AT1882" i="3" s="1"/>
  <c r="AR1883" i="3"/>
  <c r="AS1883" i="3" s="1"/>
  <c r="AT1883" i="3" s="1"/>
  <c r="AR1884" i="3"/>
  <c r="AS1884" i="3" s="1"/>
  <c r="AT1884" i="3" s="1"/>
  <c r="AR1885" i="3"/>
  <c r="AS1885" i="3" s="1"/>
  <c r="AT1885" i="3" s="1"/>
  <c r="AR1886" i="3"/>
  <c r="AS1886" i="3" s="1"/>
  <c r="AT1886" i="3" s="1"/>
  <c r="AR1887" i="3"/>
  <c r="AS1887" i="3" s="1"/>
  <c r="AT1887" i="3" s="1"/>
  <c r="AR1888" i="3"/>
  <c r="AS1888" i="3" s="1"/>
  <c r="AT1888" i="3" s="1"/>
  <c r="AR1889" i="3"/>
  <c r="AS1889" i="3" s="1"/>
  <c r="AT1889" i="3" s="1"/>
  <c r="AR1890" i="3"/>
  <c r="AS1890" i="3" s="1"/>
  <c r="AT1890" i="3" s="1"/>
  <c r="AR1891" i="3"/>
  <c r="AS1891" i="3" s="1"/>
  <c r="AT1891" i="3" s="1"/>
  <c r="AR1892" i="3"/>
  <c r="AS1892" i="3" s="1"/>
  <c r="AT1892" i="3" s="1"/>
  <c r="AR1893" i="3"/>
  <c r="AS1893" i="3" s="1"/>
  <c r="AT1893" i="3" s="1"/>
  <c r="AR1894" i="3"/>
  <c r="AS1894" i="3" s="1"/>
  <c r="AT1894" i="3" s="1"/>
  <c r="AR1895" i="3"/>
  <c r="AS1895" i="3" s="1"/>
  <c r="AT1895" i="3" s="1"/>
  <c r="AR1896" i="3"/>
  <c r="AS1896" i="3" s="1"/>
  <c r="AT1896" i="3" s="1"/>
  <c r="AR1897" i="3"/>
  <c r="AS1897" i="3" s="1"/>
  <c r="AT1897" i="3" s="1"/>
  <c r="AR1898" i="3"/>
  <c r="AS1898" i="3" s="1"/>
  <c r="AT1898" i="3" s="1"/>
  <c r="AR1899" i="3"/>
  <c r="AS1899" i="3" s="1"/>
  <c r="AT1899" i="3" s="1"/>
  <c r="AR1900" i="3"/>
  <c r="AS1900" i="3" s="1"/>
  <c r="AT1900" i="3" s="1"/>
  <c r="AR1901" i="3"/>
  <c r="AS1901" i="3" s="1"/>
  <c r="AT1901" i="3" s="1"/>
  <c r="AR1902" i="3"/>
  <c r="AS1902" i="3" s="1"/>
  <c r="AT1902" i="3" s="1"/>
  <c r="AR1903" i="3"/>
  <c r="AS1903" i="3" s="1"/>
  <c r="AT1903" i="3" s="1"/>
  <c r="AR1904" i="3"/>
  <c r="AS1904" i="3" s="1"/>
  <c r="AT1904" i="3" s="1"/>
  <c r="AR1905" i="3"/>
  <c r="AS1905" i="3" s="1"/>
  <c r="AT1905" i="3" s="1"/>
  <c r="AR1906" i="3"/>
  <c r="AS1906" i="3" s="1"/>
  <c r="AT1906" i="3" s="1"/>
  <c r="AR1907" i="3"/>
  <c r="AS1907" i="3" s="1"/>
  <c r="AT1907" i="3" s="1"/>
  <c r="AR1908" i="3"/>
  <c r="AS1908" i="3" s="1"/>
  <c r="AT1908" i="3" s="1"/>
  <c r="AR1909" i="3"/>
  <c r="AS1909" i="3" s="1"/>
  <c r="AT1909" i="3" s="1"/>
  <c r="AR1910" i="3"/>
  <c r="AS1910" i="3" s="1"/>
  <c r="AT1910" i="3" s="1"/>
  <c r="AR1911" i="3"/>
  <c r="AS1911" i="3" s="1"/>
  <c r="AT1911" i="3" s="1"/>
  <c r="AR1912" i="3"/>
  <c r="AS1912" i="3" s="1"/>
  <c r="AT1912" i="3" s="1"/>
  <c r="AR1913" i="3"/>
  <c r="AS1913" i="3" s="1"/>
  <c r="AT1913" i="3" s="1"/>
  <c r="AR1914" i="3"/>
  <c r="AS1914" i="3" s="1"/>
  <c r="AT1914" i="3" s="1"/>
  <c r="AR1915" i="3"/>
  <c r="AS1915" i="3" s="1"/>
  <c r="AT1915" i="3" s="1"/>
  <c r="AR1916" i="3"/>
  <c r="AS1916" i="3" s="1"/>
  <c r="AT1916" i="3" s="1"/>
  <c r="AR1917" i="3"/>
  <c r="AS1917" i="3" s="1"/>
  <c r="AT1917" i="3" s="1"/>
  <c r="AR1918" i="3"/>
  <c r="AS1918" i="3" s="1"/>
  <c r="AT1918" i="3" s="1"/>
  <c r="AR1919" i="3"/>
  <c r="AS1919" i="3" s="1"/>
  <c r="AT1919" i="3" s="1"/>
  <c r="AR1920" i="3"/>
  <c r="AS1920" i="3" s="1"/>
  <c r="AT1920" i="3" s="1"/>
  <c r="AR1921" i="3"/>
  <c r="AS1921" i="3" s="1"/>
  <c r="AT1921" i="3" s="1"/>
  <c r="AR1922" i="3"/>
  <c r="AS1922" i="3" s="1"/>
  <c r="AT1922" i="3" s="1"/>
  <c r="AR1923" i="3"/>
  <c r="AS1923" i="3" s="1"/>
  <c r="AT1923" i="3" s="1"/>
  <c r="AR1924" i="3"/>
  <c r="AS1924" i="3" s="1"/>
  <c r="AT1924" i="3" s="1"/>
  <c r="AR1925" i="3"/>
  <c r="AS1925" i="3" s="1"/>
  <c r="AT1925" i="3" s="1"/>
  <c r="AR1926" i="3"/>
  <c r="AS1926" i="3" s="1"/>
  <c r="AT1926" i="3" s="1"/>
  <c r="AR1927" i="3"/>
  <c r="AS1927" i="3" s="1"/>
  <c r="AT1927" i="3" s="1"/>
  <c r="AR1928" i="3"/>
  <c r="AS1928" i="3" s="1"/>
  <c r="AT1928" i="3" s="1"/>
  <c r="AR1929" i="3"/>
  <c r="AS1929" i="3" s="1"/>
  <c r="AT1929" i="3" s="1"/>
  <c r="AR1930" i="3"/>
  <c r="AS1930" i="3" s="1"/>
  <c r="AT1930" i="3" s="1"/>
  <c r="AR1931" i="3"/>
  <c r="AS1931" i="3" s="1"/>
  <c r="AT1931" i="3" s="1"/>
  <c r="AR1932" i="3"/>
  <c r="AS1932" i="3" s="1"/>
  <c r="AT1932" i="3" s="1"/>
  <c r="AR1933" i="3"/>
  <c r="AS1933" i="3" s="1"/>
  <c r="AT1933" i="3" s="1"/>
  <c r="AR1934" i="3"/>
  <c r="AS1934" i="3" s="1"/>
  <c r="AT1934" i="3" s="1"/>
  <c r="AR1935" i="3"/>
  <c r="AS1935" i="3" s="1"/>
  <c r="AT1935" i="3" s="1"/>
  <c r="AR1936" i="3"/>
  <c r="AS1936" i="3" s="1"/>
  <c r="AT1936" i="3" s="1"/>
  <c r="AR1937" i="3"/>
  <c r="AS1937" i="3" s="1"/>
  <c r="AT1937" i="3" s="1"/>
  <c r="AR1938" i="3"/>
  <c r="AS1938" i="3" s="1"/>
  <c r="AT1938" i="3" s="1"/>
  <c r="AR1939" i="3"/>
  <c r="AS1939" i="3" s="1"/>
  <c r="AT1939" i="3" s="1"/>
  <c r="AR1940" i="3"/>
  <c r="AS1940" i="3" s="1"/>
  <c r="AT1940" i="3" s="1"/>
  <c r="AR1941" i="3"/>
  <c r="AS1941" i="3" s="1"/>
  <c r="AT1941" i="3" s="1"/>
  <c r="AR1942" i="3"/>
  <c r="AS1942" i="3" s="1"/>
  <c r="AT1942" i="3" s="1"/>
  <c r="AR1943" i="3"/>
  <c r="AS1943" i="3" s="1"/>
  <c r="AT1943" i="3" s="1"/>
  <c r="AR1944" i="3"/>
  <c r="AS1944" i="3" s="1"/>
  <c r="AT1944" i="3" s="1"/>
  <c r="AR1945" i="3"/>
  <c r="AS1945" i="3" s="1"/>
  <c r="AT1945" i="3" s="1"/>
  <c r="AR1946" i="3"/>
  <c r="AS1946" i="3" s="1"/>
  <c r="AT1946" i="3" s="1"/>
  <c r="AR1947" i="3"/>
  <c r="AS1947" i="3" s="1"/>
  <c r="AT1947" i="3" s="1"/>
  <c r="AR1948" i="3"/>
  <c r="AS1948" i="3" s="1"/>
  <c r="AT1948" i="3" s="1"/>
  <c r="AR1949" i="3"/>
  <c r="AS1949" i="3" s="1"/>
  <c r="AT1949" i="3" s="1"/>
  <c r="AR1950" i="3"/>
  <c r="AS1950" i="3" s="1"/>
  <c r="AT1950" i="3" s="1"/>
  <c r="AR1951" i="3"/>
  <c r="AS1951" i="3" s="1"/>
  <c r="AT1951" i="3" s="1"/>
  <c r="AR1952" i="3"/>
  <c r="AS1952" i="3" s="1"/>
  <c r="AT1952" i="3" s="1"/>
  <c r="AR1953" i="3"/>
  <c r="AS1953" i="3" s="1"/>
  <c r="AT1953" i="3" s="1"/>
  <c r="AR1954" i="3"/>
  <c r="AS1954" i="3" s="1"/>
  <c r="AT1954" i="3" s="1"/>
  <c r="AR1955" i="3"/>
  <c r="AS1955" i="3" s="1"/>
  <c r="AT1955" i="3" s="1"/>
  <c r="AR1956" i="3"/>
  <c r="AS1956" i="3" s="1"/>
  <c r="AT1956" i="3" s="1"/>
  <c r="AR1957" i="3"/>
  <c r="AS1957" i="3" s="1"/>
  <c r="AT1957" i="3" s="1"/>
  <c r="AR1958" i="3"/>
  <c r="AS1958" i="3" s="1"/>
  <c r="AT1958" i="3" s="1"/>
  <c r="AR1959" i="3"/>
  <c r="AS1959" i="3" s="1"/>
  <c r="AT1959" i="3" s="1"/>
  <c r="AR1960" i="3"/>
  <c r="AS1960" i="3" s="1"/>
  <c r="AT1960" i="3" s="1"/>
  <c r="AR1961" i="3"/>
  <c r="AS1961" i="3" s="1"/>
  <c r="AT1961" i="3" s="1"/>
  <c r="AR1962" i="3"/>
  <c r="AS1962" i="3" s="1"/>
  <c r="AT1962" i="3" s="1"/>
  <c r="AR1963" i="3"/>
  <c r="AS1963" i="3" s="1"/>
  <c r="AT1963" i="3" s="1"/>
  <c r="AR1964" i="3"/>
  <c r="AS1964" i="3" s="1"/>
  <c r="AT1964" i="3" s="1"/>
  <c r="AR1965" i="3"/>
  <c r="AS1965" i="3" s="1"/>
  <c r="AT1965" i="3" s="1"/>
  <c r="AR1966" i="3"/>
  <c r="AS1966" i="3" s="1"/>
  <c r="AT1966" i="3" s="1"/>
  <c r="AR1967" i="3"/>
  <c r="AS1967" i="3" s="1"/>
  <c r="AT1967" i="3" s="1"/>
  <c r="AR1968" i="3"/>
  <c r="AS1968" i="3" s="1"/>
  <c r="AT1968" i="3" s="1"/>
  <c r="AR1969" i="3"/>
  <c r="AS1969" i="3" s="1"/>
  <c r="AT1969" i="3" s="1"/>
  <c r="AR1970" i="3"/>
  <c r="AS1970" i="3" s="1"/>
  <c r="AT1970" i="3" s="1"/>
  <c r="AR1971" i="3"/>
  <c r="AS1971" i="3" s="1"/>
  <c r="AT1971" i="3" s="1"/>
  <c r="AR1972" i="3"/>
  <c r="AS1972" i="3" s="1"/>
  <c r="AT1972" i="3" s="1"/>
  <c r="AR1973" i="3"/>
  <c r="AS1973" i="3" s="1"/>
  <c r="AT1973" i="3" s="1"/>
  <c r="AR1974" i="3"/>
  <c r="AS1974" i="3" s="1"/>
  <c r="AT1974" i="3" s="1"/>
  <c r="AR1975" i="3"/>
  <c r="AS1975" i="3" s="1"/>
  <c r="AT1975" i="3" s="1"/>
  <c r="AR1976" i="3"/>
  <c r="AS1976" i="3" s="1"/>
  <c r="AT1976" i="3" s="1"/>
  <c r="AR1977" i="3"/>
  <c r="AS1977" i="3" s="1"/>
  <c r="AT1977" i="3" s="1"/>
  <c r="AR1978" i="3"/>
  <c r="AS1978" i="3" s="1"/>
  <c r="AT1978" i="3" s="1"/>
  <c r="AR1979" i="3"/>
  <c r="AS1979" i="3" s="1"/>
  <c r="AT1979" i="3" s="1"/>
  <c r="AR1980" i="3"/>
  <c r="AS1980" i="3" s="1"/>
  <c r="AT1980" i="3" s="1"/>
  <c r="AR1981" i="3"/>
  <c r="AS1981" i="3" s="1"/>
  <c r="AT1981" i="3" s="1"/>
  <c r="AR1982" i="3"/>
  <c r="AS1982" i="3" s="1"/>
  <c r="AT1982" i="3" s="1"/>
  <c r="AR1983" i="3"/>
  <c r="AS1983" i="3" s="1"/>
  <c r="AT1983" i="3" s="1"/>
  <c r="AR1984" i="3"/>
  <c r="AS1984" i="3" s="1"/>
  <c r="AT1984" i="3" s="1"/>
  <c r="AR1985" i="3"/>
  <c r="AS1985" i="3" s="1"/>
  <c r="AT1985" i="3" s="1"/>
  <c r="AR1986" i="3"/>
  <c r="AS1986" i="3" s="1"/>
  <c r="AT1986" i="3" s="1"/>
  <c r="AR1987" i="3"/>
  <c r="AS1987" i="3" s="1"/>
  <c r="AT1987" i="3" s="1"/>
  <c r="AR1988" i="3"/>
  <c r="AS1988" i="3" s="1"/>
  <c r="AT1988" i="3" s="1"/>
  <c r="AR1989" i="3"/>
  <c r="AS1989" i="3" s="1"/>
  <c r="AT1989" i="3" s="1"/>
  <c r="AR1990" i="3"/>
  <c r="AS1990" i="3" s="1"/>
  <c r="AT1990" i="3" s="1"/>
  <c r="AR1991" i="3"/>
  <c r="AS1991" i="3" s="1"/>
  <c r="AT1991" i="3" s="1"/>
  <c r="AR1992" i="3"/>
  <c r="AS1992" i="3" s="1"/>
  <c r="AT1992" i="3" s="1"/>
  <c r="AR1993" i="3"/>
  <c r="AS1993" i="3" s="1"/>
  <c r="AT1993" i="3" s="1"/>
  <c r="AR1994" i="3"/>
  <c r="AS1994" i="3" s="1"/>
  <c r="AT1994" i="3" s="1"/>
  <c r="AR1995" i="3"/>
  <c r="AS1995" i="3" s="1"/>
  <c r="AT1995" i="3" s="1"/>
  <c r="AR1996" i="3"/>
  <c r="AS1996" i="3" s="1"/>
  <c r="AT1996" i="3" s="1"/>
  <c r="AR1997" i="3"/>
  <c r="AS1997" i="3" s="1"/>
  <c r="AT1997" i="3" s="1"/>
  <c r="AR1998" i="3"/>
  <c r="AS1998" i="3" s="1"/>
  <c r="AT1998" i="3" s="1"/>
  <c r="AR1999" i="3"/>
  <c r="AS1999" i="3" s="1"/>
  <c r="AT1999" i="3" s="1"/>
  <c r="AR2000" i="3"/>
  <c r="AS2000" i="3" s="1"/>
  <c r="AT2000" i="3" s="1"/>
  <c r="AR2001" i="3"/>
  <c r="AS2001" i="3" s="1"/>
  <c r="AT2001" i="3" s="1"/>
  <c r="AR2002" i="3"/>
  <c r="AS2002" i="3" s="1"/>
  <c r="AT2002" i="3" s="1"/>
  <c r="AR2003" i="3"/>
  <c r="AS2003" i="3" s="1"/>
  <c r="AT2003" i="3" s="1"/>
  <c r="AR2004" i="3"/>
  <c r="AS2004" i="3" s="1"/>
  <c r="AT2004" i="3" s="1"/>
  <c r="AR2005" i="3"/>
  <c r="AS2005" i="3" s="1"/>
  <c r="AT2005" i="3" s="1"/>
  <c r="AR2006" i="3"/>
  <c r="AS2006" i="3" s="1"/>
  <c r="AT2006" i="3" s="1"/>
  <c r="AR2007" i="3"/>
  <c r="AS2007" i="3" s="1"/>
  <c r="AT2007" i="3" s="1"/>
  <c r="AR2008" i="3"/>
  <c r="AS2008" i="3" s="1"/>
  <c r="AT2008" i="3" s="1"/>
  <c r="AR2009" i="3"/>
  <c r="AS2009" i="3" s="1"/>
  <c r="AT2009" i="3" s="1"/>
  <c r="BS7" i="3" l="1"/>
  <c r="BP7" i="3"/>
  <c r="AX7" i="3" l="1"/>
  <c r="AU7" i="3"/>
  <c r="Q7" i="3"/>
  <c r="P7" i="3"/>
  <c r="J7" i="3"/>
  <c r="H5" i="3" s="1"/>
  <c r="C21" i="2" s="1"/>
  <c r="K7" i="3"/>
  <c r="H4" i="3" s="1"/>
  <c r="C20" i="2" s="1"/>
  <c r="H3" i="3" l="1"/>
  <c r="C19" i="2" s="1"/>
  <c r="L7" i="1"/>
  <c r="H4" i="1" s="1"/>
  <c r="C16" i="2" s="1"/>
  <c r="AV7" i="1"/>
  <c r="AX7" i="1"/>
  <c r="K7" i="1"/>
  <c r="H5" i="1" s="1"/>
  <c r="C17" i="2" s="1"/>
  <c r="H3" i="1" l="1"/>
  <c r="AS7" i="1"/>
  <c r="AR7" i="1"/>
  <c r="C15" i="2" l="1"/>
  <c r="C22" i="2" s="1"/>
  <c r="AR11" i="3"/>
  <c r="AS11" i="3" s="1"/>
  <c r="AT11" i="3" s="1"/>
  <c r="E3" i="2" l="1"/>
  <c r="AC12" i="3" l="1"/>
  <c r="AE12" i="3" s="1"/>
  <c r="AC16" i="3"/>
  <c r="AE16" i="3" s="1"/>
  <c r="AC20" i="3"/>
  <c r="AE20" i="3" s="1"/>
  <c r="AC24" i="3"/>
  <c r="AE24" i="3" s="1"/>
  <c r="AC28" i="3"/>
  <c r="AE28" i="3" s="1"/>
  <c r="AC32" i="3"/>
  <c r="AE32" i="3" s="1"/>
  <c r="AC40" i="3"/>
  <c r="AE40" i="3" s="1"/>
  <c r="AC44" i="3"/>
  <c r="AE44" i="3" s="1"/>
  <c r="AC48" i="3"/>
  <c r="AE48" i="3" s="1"/>
  <c r="AC52" i="3"/>
  <c r="AE52" i="3" s="1"/>
  <c r="AC56" i="3"/>
  <c r="AE56" i="3" s="1"/>
  <c r="AC60" i="3"/>
  <c r="AE60" i="3" s="1"/>
  <c r="AC64" i="3"/>
  <c r="AE64" i="3" s="1"/>
  <c r="AC68" i="3"/>
  <c r="AE68" i="3" s="1"/>
  <c r="AC72" i="3"/>
  <c r="AE72" i="3" s="1"/>
  <c r="AC76" i="3"/>
  <c r="AE76" i="3" s="1"/>
  <c r="AC80" i="3"/>
  <c r="AE80" i="3" s="1"/>
  <c r="AC84" i="3"/>
  <c r="AE84" i="3" s="1"/>
  <c r="AC88" i="3"/>
  <c r="AE88" i="3" s="1"/>
  <c r="AC92" i="3"/>
  <c r="AE92" i="3" s="1"/>
  <c r="AC96" i="3"/>
  <c r="AE96" i="3" s="1"/>
  <c r="AC100" i="3"/>
  <c r="AE100" i="3" s="1"/>
  <c r="AC104" i="3"/>
  <c r="AE104" i="3" s="1"/>
  <c r="AC108" i="3"/>
  <c r="AE108" i="3" s="1"/>
  <c r="AC112" i="3"/>
  <c r="AE112" i="3" s="1"/>
  <c r="AC116" i="3"/>
  <c r="AE116" i="3" s="1"/>
  <c r="AC120" i="3"/>
  <c r="AE120" i="3" s="1"/>
  <c r="AC124" i="3"/>
  <c r="AE124" i="3" s="1"/>
  <c r="AC128" i="3"/>
  <c r="AE128" i="3" s="1"/>
  <c r="AC132" i="3"/>
  <c r="AE132" i="3" s="1"/>
  <c r="AC136" i="3"/>
  <c r="AE136" i="3" s="1"/>
  <c r="AC140" i="3"/>
  <c r="AE140" i="3" s="1"/>
  <c r="AC144" i="3"/>
  <c r="AE144" i="3" s="1"/>
  <c r="AC148" i="3"/>
  <c r="AE148" i="3" s="1"/>
  <c r="AC152" i="3"/>
  <c r="AE152" i="3" s="1"/>
  <c r="AC156" i="3"/>
  <c r="AE156" i="3" s="1"/>
  <c r="AC160" i="3"/>
  <c r="AE160" i="3" s="1"/>
  <c r="AC164" i="3"/>
  <c r="AE164" i="3" s="1"/>
  <c r="AC168" i="3"/>
  <c r="AE168" i="3" s="1"/>
  <c r="AC172" i="3"/>
  <c r="AE172" i="3" s="1"/>
  <c r="AC176" i="3"/>
  <c r="AE176" i="3" s="1"/>
  <c r="AC180" i="3"/>
  <c r="AE180" i="3" s="1"/>
  <c r="AC184" i="3"/>
  <c r="AE184" i="3" s="1"/>
  <c r="AC188" i="3"/>
  <c r="AE188" i="3" s="1"/>
  <c r="AC192" i="3"/>
  <c r="AE192" i="3" s="1"/>
  <c r="AC196" i="3"/>
  <c r="AE196" i="3" s="1"/>
  <c r="AC200" i="3"/>
  <c r="AE200" i="3" s="1"/>
  <c r="AC204" i="3"/>
  <c r="AE204" i="3" s="1"/>
  <c r="AC208" i="3"/>
  <c r="AE208" i="3" s="1"/>
  <c r="AC212" i="3"/>
  <c r="AE212" i="3" s="1"/>
  <c r="AC216" i="3"/>
  <c r="AE216" i="3" s="1"/>
  <c r="AC220" i="3"/>
  <c r="AE220" i="3" s="1"/>
  <c r="AC224" i="3"/>
  <c r="AE224" i="3" s="1"/>
  <c r="AC228" i="3"/>
  <c r="AE228" i="3" s="1"/>
  <c r="AC232" i="3"/>
  <c r="AE232" i="3" s="1"/>
  <c r="AC236" i="3"/>
  <c r="AE236" i="3" s="1"/>
  <c r="AC240" i="3"/>
  <c r="AE240" i="3" s="1"/>
  <c r="AC244" i="3"/>
  <c r="AE244" i="3" s="1"/>
  <c r="AC248" i="3"/>
  <c r="AE248" i="3" s="1"/>
  <c r="AC252" i="3"/>
  <c r="AE252" i="3" s="1"/>
  <c r="AC256" i="3"/>
  <c r="AE256" i="3" s="1"/>
  <c r="AC260" i="3"/>
  <c r="AE260" i="3" s="1"/>
  <c r="AC264" i="3"/>
  <c r="AE264" i="3" s="1"/>
  <c r="AC268" i="3"/>
  <c r="AE268" i="3" s="1"/>
  <c r="AC272" i="3"/>
  <c r="AE272" i="3" s="1"/>
  <c r="AC276" i="3"/>
  <c r="AE276" i="3" s="1"/>
  <c r="AC280" i="3"/>
  <c r="AE280" i="3" s="1"/>
  <c r="AC284" i="3"/>
  <c r="AE284" i="3" s="1"/>
  <c r="AC288" i="3"/>
  <c r="AE288" i="3" s="1"/>
  <c r="AC292" i="3"/>
  <c r="AE292" i="3" s="1"/>
  <c r="AC296" i="3"/>
  <c r="AE296" i="3" s="1"/>
  <c r="AC300" i="3"/>
  <c r="AE300" i="3" s="1"/>
  <c r="AC304" i="3"/>
  <c r="AE304" i="3" s="1"/>
  <c r="AC308" i="3"/>
  <c r="AE308" i="3" s="1"/>
  <c r="AC312" i="3"/>
  <c r="AE312" i="3" s="1"/>
  <c r="AC316" i="3"/>
  <c r="AE316" i="3" s="1"/>
  <c r="AC320" i="3"/>
  <c r="AE320" i="3" s="1"/>
  <c r="AC324" i="3"/>
  <c r="AE324" i="3" s="1"/>
  <c r="AC328" i="3"/>
  <c r="AE328" i="3" s="1"/>
  <c r="AC332" i="3"/>
  <c r="AE332" i="3" s="1"/>
  <c r="AC336" i="3"/>
  <c r="AE336" i="3" s="1"/>
  <c r="AC340" i="3"/>
  <c r="AE340" i="3" s="1"/>
  <c r="AC344" i="3"/>
  <c r="AE344" i="3" s="1"/>
  <c r="AC348" i="3"/>
  <c r="AE348" i="3" s="1"/>
  <c r="AC14" i="3"/>
  <c r="AE14" i="3" s="1"/>
  <c r="AC18" i="3"/>
  <c r="AE18" i="3" s="1"/>
  <c r="AC22" i="3"/>
  <c r="AE22" i="3" s="1"/>
  <c r="AC26" i="3"/>
  <c r="AE26" i="3" s="1"/>
  <c r="AC30" i="3"/>
  <c r="AE30" i="3" s="1"/>
  <c r="AC38" i="3"/>
  <c r="AE38" i="3" s="1"/>
  <c r="AC46" i="3"/>
  <c r="AE46" i="3" s="1"/>
  <c r="AC50" i="3"/>
  <c r="AE50" i="3" s="1"/>
  <c r="AC54" i="3"/>
  <c r="AE54" i="3" s="1"/>
  <c r="AC58" i="3"/>
  <c r="AE58" i="3" s="1"/>
  <c r="AC62" i="3"/>
  <c r="AE62" i="3" s="1"/>
  <c r="AC66" i="3"/>
  <c r="AE66" i="3" s="1"/>
  <c r="AC70" i="3"/>
  <c r="AE70" i="3" s="1"/>
  <c r="AC74" i="3"/>
  <c r="AE74" i="3" s="1"/>
  <c r="AC78" i="3"/>
  <c r="AE78" i="3" s="1"/>
  <c r="AC82" i="3"/>
  <c r="AE82" i="3" s="1"/>
  <c r="AC86" i="3"/>
  <c r="AE86" i="3" s="1"/>
  <c r="AC90" i="3"/>
  <c r="AE90" i="3" s="1"/>
  <c r="AC94" i="3"/>
  <c r="AE94" i="3" s="1"/>
  <c r="AC98" i="3"/>
  <c r="AE98" i="3" s="1"/>
  <c r="AC102" i="3"/>
  <c r="AE102" i="3" s="1"/>
  <c r="AC106" i="3"/>
  <c r="AE106" i="3" s="1"/>
  <c r="AC110" i="3"/>
  <c r="AE110" i="3" s="1"/>
  <c r="AC114" i="3"/>
  <c r="AE114" i="3" s="1"/>
  <c r="AC118" i="3"/>
  <c r="AE118" i="3" s="1"/>
  <c r="AC122" i="3"/>
  <c r="AE122" i="3" s="1"/>
  <c r="AC126" i="3"/>
  <c r="AE126" i="3" s="1"/>
  <c r="AC130" i="3"/>
  <c r="AE130" i="3" s="1"/>
  <c r="AC134" i="3"/>
  <c r="AE134" i="3" s="1"/>
  <c r="AC138" i="3"/>
  <c r="AE138" i="3" s="1"/>
  <c r="AC142" i="3"/>
  <c r="AE142" i="3" s="1"/>
  <c r="AC146" i="3"/>
  <c r="AE146" i="3" s="1"/>
  <c r="AC150" i="3"/>
  <c r="AE150" i="3" s="1"/>
  <c r="AC154" i="3"/>
  <c r="AE154" i="3" s="1"/>
  <c r="AC158" i="3"/>
  <c r="AE158" i="3" s="1"/>
  <c r="AC162" i="3"/>
  <c r="AE162" i="3" s="1"/>
  <c r="AC166" i="3"/>
  <c r="AE166" i="3" s="1"/>
  <c r="AC170" i="3"/>
  <c r="AE170" i="3" s="1"/>
  <c r="AC174" i="3"/>
  <c r="AE174" i="3" s="1"/>
  <c r="AC178" i="3"/>
  <c r="AE178" i="3" s="1"/>
  <c r="AC182" i="3"/>
  <c r="AE182" i="3" s="1"/>
  <c r="AC186" i="3"/>
  <c r="AE186" i="3" s="1"/>
  <c r="AC190" i="3"/>
  <c r="AE190" i="3" s="1"/>
  <c r="AC194" i="3"/>
  <c r="AE194" i="3" s="1"/>
  <c r="AC198" i="3"/>
  <c r="AE198" i="3" s="1"/>
  <c r="AC202" i="3"/>
  <c r="AE202" i="3" s="1"/>
  <c r="AC206" i="3"/>
  <c r="AE206" i="3" s="1"/>
  <c r="AC210" i="3"/>
  <c r="AE210" i="3" s="1"/>
  <c r="AC214" i="3"/>
  <c r="AE214" i="3" s="1"/>
  <c r="AC218" i="3"/>
  <c r="AE218" i="3" s="1"/>
  <c r="AC222" i="3"/>
  <c r="AE222" i="3" s="1"/>
  <c r="AC226" i="3"/>
  <c r="AE226" i="3" s="1"/>
  <c r="AC230" i="3"/>
  <c r="AE230" i="3" s="1"/>
  <c r="AC234" i="3"/>
  <c r="AE234" i="3" s="1"/>
  <c r="AC238" i="3"/>
  <c r="AE238" i="3" s="1"/>
  <c r="AC242" i="3"/>
  <c r="AE242" i="3" s="1"/>
  <c r="AC246" i="3"/>
  <c r="AE246" i="3" s="1"/>
  <c r="AC250" i="3"/>
  <c r="AE250" i="3" s="1"/>
  <c r="AC254" i="3"/>
  <c r="AE254" i="3" s="1"/>
  <c r="AC258" i="3"/>
  <c r="AE258" i="3" s="1"/>
  <c r="AC262" i="3"/>
  <c r="AE262" i="3" s="1"/>
  <c r="AC266" i="3"/>
  <c r="AE266" i="3" s="1"/>
  <c r="AC270" i="3"/>
  <c r="AE270" i="3" s="1"/>
  <c r="AC274" i="3"/>
  <c r="AE274" i="3" s="1"/>
  <c r="AC278" i="3"/>
  <c r="AE278" i="3" s="1"/>
  <c r="AC282" i="3"/>
  <c r="AE282" i="3" s="1"/>
  <c r="AC286" i="3"/>
  <c r="AE286" i="3" s="1"/>
  <c r="AC290" i="3"/>
  <c r="AE290" i="3" s="1"/>
  <c r="AC294" i="3"/>
  <c r="AE294" i="3" s="1"/>
  <c r="AC298" i="3"/>
  <c r="AE298" i="3" s="1"/>
  <c r="AC302" i="3"/>
  <c r="AE302" i="3" s="1"/>
  <c r="AC306" i="3"/>
  <c r="AE306" i="3" s="1"/>
  <c r="AC310" i="3"/>
  <c r="AE310" i="3" s="1"/>
  <c r="AC314" i="3"/>
  <c r="AE314" i="3" s="1"/>
  <c r="AC318" i="3"/>
  <c r="AE318" i="3" s="1"/>
  <c r="AC322" i="3"/>
  <c r="AE322" i="3" s="1"/>
  <c r="AC326" i="3"/>
  <c r="AE326" i="3" s="1"/>
  <c r="AC330" i="3"/>
  <c r="AE330" i="3" s="1"/>
  <c r="AC334" i="3"/>
  <c r="AE334" i="3" s="1"/>
  <c r="AC338" i="3"/>
  <c r="AE338" i="3" s="1"/>
  <c r="AC342" i="3"/>
  <c r="AE342" i="3" s="1"/>
  <c r="AC346" i="3"/>
  <c r="AE346" i="3" s="1"/>
  <c r="AC350" i="3"/>
  <c r="AE350" i="3" s="1"/>
  <c r="AC19" i="3"/>
  <c r="AE19" i="3" s="1"/>
  <c r="AC27" i="3"/>
  <c r="AE27" i="3" s="1"/>
  <c r="AC43" i="3"/>
  <c r="AE43" i="3" s="1"/>
  <c r="AC51" i="3"/>
  <c r="AE51" i="3" s="1"/>
  <c r="AC59" i="3"/>
  <c r="AE59" i="3" s="1"/>
  <c r="AC67" i="3"/>
  <c r="AE67" i="3" s="1"/>
  <c r="AC75" i="3"/>
  <c r="AE75" i="3" s="1"/>
  <c r="AC83" i="3"/>
  <c r="AE83" i="3" s="1"/>
  <c r="AC91" i="3"/>
  <c r="AE91" i="3" s="1"/>
  <c r="AC99" i="3"/>
  <c r="AE99" i="3" s="1"/>
  <c r="AC107" i="3"/>
  <c r="AE107" i="3" s="1"/>
  <c r="AC115" i="3"/>
  <c r="AE115" i="3" s="1"/>
  <c r="AC123" i="3"/>
  <c r="AE123" i="3" s="1"/>
  <c r="AC131" i="3"/>
  <c r="AE131" i="3" s="1"/>
  <c r="AC139" i="3"/>
  <c r="AE139" i="3" s="1"/>
  <c r="AC147" i="3"/>
  <c r="AE147" i="3" s="1"/>
  <c r="AC155" i="3"/>
  <c r="AE155" i="3" s="1"/>
  <c r="AC163" i="3"/>
  <c r="AE163" i="3" s="1"/>
  <c r="AC171" i="3"/>
  <c r="AE171" i="3" s="1"/>
  <c r="AC179" i="3"/>
  <c r="AE179" i="3" s="1"/>
  <c r="AC187" i="3"/>
  <c r="AE187" i="3" s="1"/>
  <c r="AC195" i="3"/>
  <c r="AE195" i="3" s="1"/>
  <c r="AC203" i="3"/>
  <c r="AE203" i="3" s="1"/>
  <c r="AC211" i="3"/>
  <c r="AE211" i="3" s="1"/>
  <c r="AC219" i="3"/>
  <c r="AE219" i="3" s="1"/>
  <c r="AC227" i="3"/>
  <c r="AE227" i="3" s="1"/>
  <c r="AC235" i="3"/>
  <c r="AE235" i="3" s="1"/>
  <c r="AC243" i="3"/>
  <c r="AE243" i="3" s="1"/>
  <c r="AC251" i="3"/>
  <c r="AE251" i="3" s="1"/>
  <c r="AC13" i="3"/>
  <c r="AE13" i="3" s="1"/>
  <c r="AC21" i="3"/>
  <c r="AE21" i="3" s="1"/>
  <c r="AC29" i="3"/>
  <c r="AE29" i="3" s="1"/>
  <c r="AC37" i="3"/>
  <c r="AE37" i="3" s="1"/>
  <c r="AC45" i="3"/>
  <c r="AE45" i="3" s="1"/>
  <c r="AC53" i="3"/>
  <c r="AE53" i="3" s="1"/>
  <c r="AC61" i="3"/>
  <c r="AE61" i="3" s="1"/>
  <c r="AC69" i="3"/>
  <c r="AE69" i="3" s="1"/>
  <c r="AC77" i="3"/>
  <c r="AE77" i="3" s="1"/>
  <c r="AC85" i="3"/>
  <c r="AE85" i="3" s="1"/>
  <c r="AC93" i="3"/>
  <c r="AE93" i="3" s="1"/>
  <c r="AC101" i="3"/>
  <c r="AE101" i="3" s="1"/>
  <c r="AC109" i="3"/>
  <c r="AE109" i="3" s="1"/>
  <c r="AC117" i="3"/>
  <c r="AE117" i="3" s="1"/>
  <c r="AC125" i="3"/>
  <c r="AE125" i="3" s="1"/>
  <c r="AC133" i="3"/>
  <c r="AE133" i="3" s="1"/>
  <c r="AC141" i="3"/>
  <c r="AE141" i="3" s="1"/>
  <c r="AC149" i="3"/>
  <c r="AE149" i="3" s="1"/>
  <c r="AC157" i="3"/>
  <c r="AE157" i="3" s="1"/>
  <c r="AC165" i="3"/>
  <c r="AE165" i="3" s="1"/>
  <c r="AC173" i="3"/>
  <c r="AE173" i="3" s="1"/>
  <c r="AC181" i="3"/>
  <c r="AE181" i="3" s="1"/>
  <c r="AC189" i="3"/>
  <c r="AE189" i="3" s="1"/>
  <c r="AC197" i="3"/>
  <c r="AE197" i="3" s="1"/>
  <c r="AC205" i="3"/>
  <c r="AE205" i="3" s="1"/>
  <c r="AC213" i="3"/>
  <c r="AE213" i="3" s="1"/>
  <c r="AC221" i="3"/>
  <c r="AE221" i="3" s="1"/>
  <c r="AC229" i="3"/>
  <c r="AE229" i="3" s="1"/>
  <c r="AC237" i="3"/>
  <c r="AE237" i="3" s="1"/>
  <c r="AC245" i="3"/>
  <c r="AE245" i="3" s="1"/>
  <c r="AC253" i="3"/>
  <c r="AE253" i="3" s="1"/>
  <c r="AC261" i="3"/>
  <c r="AE261" i="3" s="1"/>
  <c r="AC269" i="3"/>
  <c r="AE269" i="3" s="1"/>
  <c r="AC277" i="3"/>
  <c r="AE277" i="3" s="1"/>
  <c r="AC285" i="3"/>
  <c r="AE285" i="3" s="1"/>
  <c r="AC293" i="3"/>
  <c r="AE293" i="3" s="1"/>
  <c r="AC301" i="3"/>
  <c r="AE301" i="3" s="1"/>
  <c r="AC309" i="3"/>
  <c r="AE309" i="3" s="1"/>
  <c r="AC317" i="3"/>
  <c r="AE317" i="3" s="1"/>
  <c r="AC325" i="3"/>
  <c r="AE325" i="3" s="1"/>
  <c r="AC333" i="3"/>
  <c r="AE333" i="3" s="1"/>
  <c r="AC341" i="3"/>
  <c r="AE341" i="3" s="1"/>
  <c r="AC349" i="3"/>
  <c r="AE349" i="3" s="1"/>
  <c r="AC354" i="3"/>
  <c r="AE354" i="3" s="1"/>
  <c r="AC358" i="3"/>
  <c r="AE358" i="3" s="1"/>
  <c r="AC362" i="3"/>
  <c r="AE362" i="3" s="1"/>
  <c r="AC366" i="3"/>
  <c r="AE366" i="3" s="1"/>
  <c r="AC370" i="3"/>
  <c r="AE370" i="3" s="1"/>
  <c r="AC374" i="3"/>
  <c r="AE374" i="3" s="1"/>
  <c r="AC378" i="3"/>
  <c r="AE378" i="3" s="1"/>
  <c r="AC382" i="3"/>
  <c r="AE382" i="3" s="1"/>
  <c r="AC386" i="3"/>
  <c r="AE386" i="3" s="1"/>
  <c r="AC390" i="3"/>
  <c r="AE390" i="3" s="1"/>
  <c r="AC394" i="3"/>
  <c r="AE394" i="3" s="1"/>
  <c r="AC398" i="3"/>
  <c r="AE398" i="3" s="1"/>
  <c r="AC402" i="3"/>
  <c r="AE402" i="3" s="1"/>
  <c r="AC406" i="3"/>
  <c r="AE406" i="3" s="1"/>
  <c r="AC410" i="3"/>
  <c r="AE410" i="3" s="1"/>
  <c r="AC414" i="3"/>
  <c r="AE414" i="3" s="1"/>
  <c r="AC418" i="3"/>
  <c r="AE418" i="3" s="1"/>
  <c r="AC422" i="3"/>
  <c r="AE422" i="3" s="1"/>
  <c r="AC426" i="3"/>
  <c r="AE426" i="3" s="1"/>
  <c r="AC430" i="3"/>
  <c r="AE430" i="3" s="1"/>
  <c r="AC434" i="3"/>
  <c r="AE434" i="3" s="1"/>
  <c r="AC438" i="3"/>
  <c r="AE438" i="3" s="1"/>
  <c r="AC442" i="3"/>
  <c r="AE442" i="3" s="1"/>
  <c r="AC446" i="3"/>
  <c r="AE446" i="3" s="1"/>
  <c r="AC450" i="3"/>
  <c r="AE450" i="3" s="1"/>
  <c r="AC454" i="3"/>
  <c r="AE454" i="3" s="1"/>
  <c r="AC458" i="3"/>
  <c r="AE458" i="3" s="1"/>
  <c r="AC462" i="3"/>
  <c r="AE462" i="3" s="1"/>
  <c r="AC466" i="3"/>
  <c r="AE466" i="3" s="1"/>
  <c r="AC470" i="3"/>
  <c r="AE470" i="3" s="1"/>
  <c r="AC474" i="3"/>
  <c r="AE474" i="3" s="1"/>
  <c r="AC478" i="3"/>
  <c r="AE478" i="3" s="1"/>
  <c r="AC482" i="3"/>
  <c r="AE482" i="3" s="1"/>
  <c r="AC486" i="3"/>
  <c r="AE486" i="3" s="1"/>
  <c r="AC490" i="3"/>
  <c r="AE490" i="3" s="1"/>
  <c r="AC494" i="3"/>
  <c r="AE494" i="3" s="1"/>
  <c r="AC498" i="3"/>
  <c r="AE498" i="3" s="1"/>
  <c r="AC502" i="3"/>
  <c r="AE502" i="3" s="1"/>
  <c r="AC506" i="3"/>
  <c r="AE506" i="3" s="1"/>
  <c r="AC510" i="3"/>
  <c r="AE510" i="3" s="1"/>
  <c r="AC514" i="3"/>
  <c r="AE514" i="3" s="1"/>
  <c r="AC518" i="3"/>
  <c r="AE518" i="3" s="1"/>
  <c r="AC522" i="3"/>
  <c r="AE522" i="3" s="1"/>
  <c r="AC526" i="3"/>
  <c r="AE526" i="3" s="1"/>
  <c r="AC530" i="3"/>
  <c r="AE530" i="3" s="1"/>
  <c r="AC534" i="3"/>
  <c r="AE534" i="3" s="1"/>
  <c r="AC538" i="3"/>
  <c r="AE538" i="3" s="1"/>
  <c r="AC542" i="3"/>
  <c r="AE542" i="3" s="1"/>
  <c r="AC546" i="3"/>
  <c r="AE546" i="3" s="1"/>
  <c r="AC550" i="3"/>
  <c r="AE550" i="3" s="1"/>
  <c r="AC554" i="3"/>
  <c r="AE554" i="3" s="1"/>
  <c r="AC558" i="3"/>
  <c r="AE558" i="3" s="1"/>
  <c r="AC562" i="3"/>
  <c r="AE562" i="3" s="1"/>
  <c r="AC566" i="3"/>
  <c r="AE566" i="3" s="1"/>
  <c r="AC570" i="3"/>
  <c r="AE570" i="3" s="1"/>
  <c r="AC574" i="3"/>
  <c r="AE574" i="3" s="1"/>
  <c r="AC578" i="3"/>
  <c r="AE578" i="3" s="1"/>
  <c r="AC582" i="3"/>
  <c r="AE582" i="3" s="1"/>
  <c r="AC586" i="3"/>
  <c r="AE586" i="3" s="1"/>
  <c r="AC590" i="3"/>
  <c r="AE590" i="3" s="1"/>
  <c r="AC594" i="3"/>
  <c r="AE594" i="3" s="1"/>
  <c r="AC598" i="3"/>
  <c r="AE598" i="3" s="1"/>
  <c r="AC602" i="3"/>
  <c r="AE602" i="3" s="1"/>
  <c r="AC606" i="3"/>
  <c r="AE606" i="3" s="1"/>
  <c r="AC610" i="3"/>
  <c r="AE610" i="3" s="1"/>
  <c r="AC614" i="3"/>
  <c r="AE614" i="3" s="1"/>
  <c r="AC618" i="3"/>
  <c r="AE618" i="3" s="1"/>
  <c r="AC622" i="3"/>
  <c r="AE622" i="3" s="1"/>
  <c r="AC626" i="3"/>
  <c r="AE626" i="3" s="1"/>
  <c r="AC630" i="3"/>
  <c r="AE630" i="3" s="1"/>
  <c r="AC634" i="3"/>
  <c r="AE634" i="3" s="1"/>
  <c r="AC638" i="3"/>
  <c r="AE638" i="3" s="1"/>
  <c r="AC642" i="3"/>
  <c r="AE642" i="3" s="1"/>
  <c r="AC646" i="3"/>
  <c r="AE646" i="3" s="1"/>
  <c r="AC650" i="3"/>
  <c r="AE650" i="3" s="1"/>
  <c r="AC654" i="3"/>
  <c r="AE654" i="3" s="1"/>
  <c r="AC658" i="3"/>
  <c r="AE658" i="3" s="1"/>
  <c r="AC662" i="3"/>
  <c r="AE662" i="3" s="1"/>
  <c r="AC666" i="3"/>
  <c r="AE666" i="3" s="1"/>
  <c r="AC670" i="3"/>
  <c r="AE670" i="3" s="1"/>
  <c r="AC674" i="3"/>
  <c r="AE674" i="3" s="1"/>
  <c r="AC678" i="3"/>
  <c r="AE678" i="3" s="1"/>
  <c r="AC682" i="3"/>
  <c r="AE682" i="3" s="1"/>
  <c r="AC686" i="3"/>
  <c r="AE686" i="3" s="1"/>
  <c r="AC690" i="3"/>
  <c r="AE690" i="3" s="1"/>
  <c r="AC694" i="3"/>
  <c r="AE694" i="3" s="1"/>
  <c r="AC698" i="3"/>
  <c r="AE698" i="3" s="1"/>
  <c r="AC702" i="3"/>
  <c r="AE702" i="3" s="1"/>
  <c r="AC706" i="3"/>
  <c r="AE706" i="3" s="1"/>
  <c r="AC710" i="3"/>
  <c r="AE710" i="3" s="1"/>
  <c r="AC714" i="3"/>
  <c r="AE714" i="3" s="1"/>
  <c r="AC718" i="3"/>
  <c r="AE718" i="3" s="1"/>
  <c r="AC722" i="3"/>
  <c r="AE722" i="3" s="1"/>
  <c r="AC726" i="3"/>
  <c r="AE726" i="3" s="1"/>
  <c r="AC730" i="3"/>
  <c r="AE730" i="3" s="1"/>
  <c r="AC734" i="3"/>
  <c r="AE734" i="3" s="1"/>
  <c r="AC738" i="3"/>
  <c r="AE738" i="3" s="1"/>
  <c r="AC742" i="3"/>
  <c r="AE742" i="3" s="1"/>
  <c r="AC746" i="3"/>
  <c r="AE746" i="3" s="1"/>
  <c r="AC750" i="3"/>
  <c r="AE750" i="3" s="1"/>
  <c r="AC754" i="3"/>
  <c r="AE754" i="3" s="1"/>
  <c r="AC758" i="3"/>
  <c r="AE758" i="3" s="1"/>
  <c r="AC762" i="3"/>
  <c r="AE762" i="3" s="1"/>
  <c r="AC766" i="3"/>
  <c r="AE766" i="3" s="1"/>
  <c r="AC770" i="3"/>
  <c r="AE770" i="3" s="1"/>
  <c r="AC774" i="3"/>
  <c r="AE774" i="3" s="1"/>
  <c r="AC778" i="3"/>
  <c r="AE778" i="3" s="1"/>
  <c r="AC782" i="3"/>
  <c r="AE782" i="3" s="1"/>
  <c r="AC786" i="3"/>
  <c r="AE786" i="3" s="1"/>
  <c r="AC790" i="3"/>
  <c r="AE790" i="3" s="1"/>
  <c r="AC794" i="3"/>
  <c r="AE794" i="3" s="1"/>
  <c r="AC798" i="3"/>
  <c r="AE798" i="3" s="1"/>
  <c r="AC802" i="3"/>
  <c r="AE802" i="3" s="1"/>
  <c r="AC806" i="3"/>
  <c r="AE806" i="3" s="1"/>
  <c r="AC810" i="3"/>
  <c r="AE810" i="3" s="1"/>
  <c r="AC814" i="3"/>
  <c r="AE814" i="3" s="1"/>
  <c r="AC818" i="3"/>
  <c r="AE818" i="3" s="1"/>
  <c r="AC822" i="3"/>
  <c r="AE822" i="3" s="1"/>
  <c r="AC826" i="3"/>
  <c r="AE826" i="3" s="1"/>
  <c r="AC830" i="3"/>
  <c r="AE830" i="3" s="1"/>
  <c r="AC834" i="3"/>
  <c r="AE834" i="3" s="1"/>
  <c r="AC838" i="3"/>
  <c r="AE838" i="3" s="1"/>
  <c r="AC842" i="3"/>
  <c r="AE842" i="3" s="1"/>
  <c r="AC846" i="3"/>
  <c r="AE846" i="3" s="1"/>
  <c r="AC850" i="3"/>
  <c r="AE850" i="3" s="1"/>
  <c r="AC854" i="3"/>
  <c r="AE854" i="3" s="1"/>
  <c r="AC858" i="3"/>
  <c r="AE858" i="3" s="1"/>
  <c r="AC15" i="3"/>
  <c r="AE15" i="3" s="1"/>
  <c r="AC23" i="3"/>
  <c r="AE23" i="3" s="1"/>
  <c r="AC31" i="3"/>
  <c r="AE31" i="3" s="1"/>
  <c r="AC39" i="3"/>
  <c r="AE39" i="3" s="1"/>
  <c r="AC47" i="3"/>
  <c r="AE47" i="3" s="1"/>
  <c r="AC55" i="3"/>
  <c r="AE55" i="3" s="1"/>
  <c r="AC63" i="3"/>
  <c r="AE63" i="3" s="1"/>
  <c r="AC71" i="3"/>
  <c r="AE71" i="3" s="1"/>
  <c r="AC79" i="3"/>
  <c r="AE79" i="3" s="1"/>
  <c r="AC87" i="3"/>
  <c r="AE87" i="3" s="1"/>
  <c r="AC95" i="3"/>
  <c r="AE95" i="3" s="1"/>
  <c r="AC103" i="3"/>
  <c r="AE103" i="3" s="1"/>
  <c r="AC111" i="3"/>
  <c r="AE111" i="3" s="1"/>
  <c r="AC119" i="3"/>
  <c r="AE119" i="3" s="1"/>
  <c r="AC127" i="3"/>
  <c r="AE127" i="3" s="1"/>
  <c r="AC135" i="3"/>
  <c r="AE135" i="3" s="1"/>
  <c r="AC143" i="3"/>
  <c r="AE143" i="3" s="1"/>
  <c r="AC151" i="3"/>
  <c r="AE151" i="3" s="1"/>
  <c r="AC159" i="3"/>
  <c r="AE159" i="3" s="1"/>
  <c r="AC167" i="3"/>
  <c r="AE167" i="3" s="1"/>
  <c r="AC175" i="3"/>
  <c r="AE175" i="3" s="1"/>
  <c r="AC183" i="3"/>
  <c r="AE183" i="3" s="1"/>
  <c r="AC191" i="3"/>
  <c r="AE191" i="3" s="1"/>
  <c r="AC199" i="3"/>
  <c r="AE199" i="3" s="1"/>
  <c r="AC207" i="3"/>
  <c r="AE207" i="3" s="1"/>
  <c r="AC215" i="3"/>
  <c r="AE215" i="3" s="1"/>
  <c r="AC223" i="3"/>
  <c r="AE223" i="3" s="1"/>
  <c r="AC231" i="3"/>
  <c r="AE231" i="3" s="1"/>
  <c r="AC239" i="3"/>
  <c r="AE239" i="3" s="1"/>
  <c r="AC247" i="3"/>
  <c r="AE247" i="3" s="1"/>
  <c r="AC255" i="3"/>
  <c r="AE255" i="3" s="1"/>
  <c r="AC17" i="3"/>
  <c r="AE17" i="3" s="1"/>
  <c r="AC25" i="3"/>
  <c r="AE25" i="3" s="1"/>
  <c r="AC49" i="3"/>
  <c r="AE49" i="3" s="1"/>
  <c r="AC57" i="3"/>
  <c r="AE57" i="3" s="1"/>
  <c r="AC65" i="3"/>
  <c r="AE65" i="3" s="1"/>
  <c r="AC73" i="3"/>
  <c r="AE73" i="3" s="1"/>
  <c r="AC81" i="3"/>
  <c r="AE81" i="3" s="1"/>
  <c r="AC89" i="3"/>
  <c r="AE89" i="3" s="1"/>
  <c r="AC97" i="3"/>
  <c r="AE97" i="3" s="1"/>
  <c r="AC105" i="3"/>
  <c r="AE105" i="3" s="1"/>
  <c r="AC113" i="3"/>
  <c r="AE113" i="3" s="1"/>
  <c r="AC121" i="3"/>
  <c r="AE121" i="3" s="1"/>
  <c r="AC129" i="3"/>
  <c r="AE129" i="3" s="1"/>
  <c r="AC137" i="3"/>
  <c r="AE137" i="3" s="1"/>
  <c r="AC145" i="3"/>
  <c r="AE145" i="3" s="1"/>
  <c r="AC153" i="3"/>
  <c r="AE153" i="3" s="1"/>
  <c r="AC161" i="3"/>
  <c r="AE161" i="3" s="1"/>
  <c r="AC169" i="3"/>
  <c r="AE169" i="3" s="1"/>
  <c r="AC177" i="3"/>
  <c r="AE177" i="3" s="1"/>
  <c r="AC185" i="3"/>
  <c r="AE185" i="3" s="1"/>
  <c r="AC193" i="3"/>
  <c r="AE193" i="3" s="1"/>
  <c r="AC201" i="3"/>
  <c r="AE201" i="3" s="1"/>
  <c r="AC209" i="3"/>
  <c r="AE209" i="3" s="1"/>
  <c r="AC217" i="3"/>
  <c r="AE217" i="3" s="1"/>
  <c r="AC225" i="3"/>
  <c r="AE225" i="3" s="1"/>
  <c r="AC233" i="3"/>
  <c r="AE233" i="3" s="1"/>
  <c r="AC241" i="3"/>
  <c r="AE241" i="3" s="1"/>
  <c r="AC249" i="3"/>
  <c r="AE249" i="3" s="1"/>
  <c r="AC257" i="3"/>
  <c r="AE257" i="3" s="1"/>
  <c r="AC265" i="3"/>
  <c r="AE265" i="3" s="1"/>
  <c r="AC273" i="3"/>
  <c r="AE273" i="3" s="1"/>
  <c r="AC281" i="3"/>
  <c r="AE281" i="3" s="1"/>
  <c r="AC289" i="3"/>
  <c r="AE289" i="3" s="1"/>
  <c r="AC297" i="3"/>
  <c r="AE297" i="3" s="1"/>
  <c r="AC305" i="3"/>
  <c r="AE305" i="3" s="1"/>
  <c r="AC313" i="3"/>
  <c r="AE313" i="3" s="1"/>
  <c r="AC321" i="3"/>
  <c r="AE321" i="3" s="1"/>
  <c r="AC329" i="3"/>
  <c r="AE329" i="3" s="1"/>
  <c r="AC337" i="3"/>
  <c r="AE337" i="3" s="1"/>
  <c r="AC345" i="3"/>
  <c r="AE345" i="3" s="1"/>
  <c r="AC352" i="3"/>
  <c r="AE352" i="3" s="1"/>
  <c r="AC356" i="3"/>
  <c r="AE356" i="3" s="1"/>
  <c r="AC360" i="3"/>
  <c r="AE360" i="3" s="1"/>
  <c r="AC364" i="3"/>
  <c r="AE364" i="3" s="1"/>
  <c r="AC368" i="3"/>
  <c r="AE368" i="3" s="1"/>
  <c r="AC372" i="3"/>
  <c r="AE372" i="3" s="1"/>
  <c r="AC376" i="3"/>
  <c r="AE376" i="3" s="1"/>
  <c r="AC380" i="3"/>
  <c r="AE380" i="3" s="1"/>
  <c r="AC384" i="3"/>
  <c r="AE384" i="3" s="1"/>
  <c r="AC388" i="3"/>
  <c r="AE388" i="3" s="1"/>
  <c r="AC392" i="3"/>
  <c r="AE392" i="3" s="1"/>
  <c r="AC396" i="3"/>
  <c r="AE396" i="3" s="1"/>
  <c r="AC400" i="3"/>
  <c r="AE400" i="3" s="1"/>
  <c r="AC404" i="3"/>
  <c r="AE404" i="3" s="1"/>
  <c r="AC408" i="3"/>
  <c r="AE408" i="3" s="1"/>
  <c r="AC412" i="3"/>
  <c r="AE412" i="3" s="1"/>
  <c r="AC416" i="3"/>
  <c r="AE416" i="3" s="1"/>
  <c r="AC420" i="3"/>
  <c r="AE420" i="3" s="1"/>
  <c r="AC424" i="3"/>
  <c r="AE424" i="3" s="1"/>
  <c r="AC428" i="3"/>
  <c r="AE428" i="3" s="1"/>
  <c r="AC432" i="3"/>
  <c r="AE432" i="3" s="1"/>
  <c r="AC436" i="3"/>
  <c r="AE436" i="3" s="1"/>
  <c r="AC440" i="3"/>
  <c r="AE440" i="3" s="1"/>
  <c r="AC444" i="3"/>
  <c r="AE444" i="3" s="1"/>
  <c r="AC448" i="3"/>
  <c r="AE448" i="3" s="1"/>
  <c r="AC452" i="3"/>
  <c r="AE452" i="3" s="1"/>
  <c r="AC456" i="3"/>
  <c r="AE456" i="3" s="1"/>
  <c r="AC460" i="3"/>
  <c r="AE460" i="3" s="1"/>
  <c r="AC464" i="3"/>
  <c r="AE464" i="3" s="1"/>
  <c r="AC468" i="3"/>
  <c r="AE468" i="3" s="1"/>
  <c r="AC472" i="3"/>
  <c r="AE472" i="3" s="1"/>
  <c r="AC476" i="3"/>
  <c r="AE476" i="3" s="1"/>
  <c r="AC480" i="3"/>
  <c r="AE480" i="3" s="1"/>
  <c r="AC484" i="3"/>
  <c r="AE484" i="3" s="1"/>
  <c r="AC488" i="3"/>
  <c r="AE488" i="3" s="1"/>
  <c r="AC492" i="3"/>
  <c r="AE492" i="3" s="1"/>
  <c r="AC496" i="3"/>
  <c r="AE496" i="3" s="1"/>
  <c r="AC500" i="3"/>
  <c r="AE500" i="3" s="1"/>
  <c r="AC504" i="3"/>
  <c r="AE504" i="3" s="1"/>
  <c r="AC508" i="3"/>
  <c r="AE508" i="3" s="1"/>
  <c r="AC512" i="3"/>
  <c r="AE512" i="3" s="1"/>
  <c r="AC516" i="3"/>
  <c r="AE516" i="3" s="1"/>
  <c r="AC520" i="3"/>
  <c r="AE520" i="3" s="1"/>
  <c r="AC524" i="3"/>
  <c r="AE524" i="3" s="1"/>
  <c r="AC528" i="3"/>
  <c r="AE528" i="3" s="1"/>
  <c r="AC532" i="3"/>
  <c r="AE532" i="3" s="1"/>
  <c r="AC536" i="3"/>
  <c r="AE536" i="3" s="1"/>
  <c r="AC540" i="3"/>
  <c r="AE540" i="3" s="1"/>
  <c r="AC544" i="3"/>
  <c r="AE544" i="3" s="1"/>
  <c r="AC548" i="3"/>
  <c r="AE548" i="3" s="1"/>
  <c r="AC552" i="3"/>
  <c r="AE552" i="3" s="1"/>
  <c r="AC556" i="3"/>
  <c r="AE556" i="3" s="1"/>
  <c r="AC560" i="3"/>
  <c r="AE560" i="3" s="1"/>
  <c r="AC564" i="3"/>
  <c r="AE564" i="3" s="1"/>
  <c r="AC568" i="3"/>
  <c r="AE568" i="3" s="1"/>
  <c r="AC572" i="3"/>
  <c r="AE572" i="3" s="1"/>
  <c r="AC576" i="3"/>
  <c r="AE576" i="3" s="1"/>
  <c r="AC580" i="3"/>
  <c r="AE580" i="3" s="1"/>
  <c r="AC584" i="3"/>
  <c r="AE584" i="3" s="1"/>
  <c r="AC588" i="3"/>
  <c r="AE588" i="3" s="1"/>
  <c r="AC592" i="3"/>
  <c r="AE592" i="3" s="1"/>
  <c r="AC596" i="3"/>
  <c r="AE596" i="3" s="1"/>
  <c r="AC600" i="3"/>
  <c r="AE600" i="3" s="1"/>
  <c r="AC604" i="3"/>
  <c r="AE604" i="3" s="1"/>
  <c r="AC608" i="3"/>
  <c r="AE608" i="3" s="1"/>
  <c r="AC612" i="3"/>
  <c r="AE612" i="3" s="1"/>
  <c r="AC616" i="3"/>
  <c r="AE616" i="3" s="1"/>
  <c r="AC620" i="3"/>
  <c r="AE620" i="3" s="1"/>
  <c r="AC624" i="3"/>
  <c r="AE624" i="3" s="1"/>
  <c r="AC628" i="3"/>
  <c r="AE628" i="3" s="1"/>
  <c r="AC632" i="3"/>
  <c r="AE632" i="3" s="1"/>
  <c r="AC636" i="3"/>
  <c r="AE636" i="3" s="1"/>
  <c r="AC640" i="3"/>
  <c r="AE640" i="3" s="1"/>
  <c r="AC644" i="3"/>
  <c r="AE644" i="3" s="1"/>
  <c r="AC648" i="3"/>
  <c r="AE648" i="3" s="1"/>
  <c r="AC652" i="3"/>
  <c r="AE652" i="3" s="1"/>
  <c r="AC656" i="3"/>
  <c r="AE656" i="3" s="1"/>
  <c r="AC660" i="3"/>
  <c r="AE660" i="3" s="1"/>
  <c r="AC664" i="3"/>
  <c r="AE664" i="3" s="1"/>
  <c r="AC668" i="3"/>
  <c r="AE668" i="3" s="1"/>
  <c r="AC672" i="3"/>
  <c r="AE672" i="3" s="1"/>
  <c r="AC676" i="3"/>
  <c r="AE676" i="3" s="1"/>
  <c r="AC680" i="3"/>
  <c r="AE680" i="3" s="1"/>
  <c r="AC684" i="3"/>
  <c r="AE684" i="3" s="1"/>
  <c r="AC688" i="3"/>
  <c r="AE688" i="3" s="1"/>
  <c r="AC692" i="3"/>
  <c r="AE692" i="3" s="1"/>
  <c r="AC696" i="3"/>
  <c r="AE696" i="3" s="1"/>
  <c r="AC700" i="3"/>
  <c r="AE700" i="3" s="1"/>
  <c r="AC704" i="3"/>
  <c r="AE704" i="3" s="1"/>
  <c r="AC708" i="3"/>
  <c r="AE708" i="3" s="1"/>
  <c r="AC712" i="3"/>
  <c r="AE712" i="3" s="1"/>
  <c r="AC716" i="3"/>
  <c r="AE716" i="3" s="1"/>
  <c r="AC720" i="3"/>
  <c r="AE720" i="3" s="1"/>
  <c r="AC724" i="3"/>
  <c r="AE724" i="3" s="1"/>
  <c r="AC728" i="3"/>
  <c r="AE728" i="3" s="1"/>
  <c r="AC732" i="3"/>
  <c r="AE732" i="3" s="1"/>
  <c r="AC736" i="3"/>
  <c r="AE736" i="3" s="1"/>
  <c r="AC740" i="3"/>
  <c r="AE740" i="3" s="1"/>
  <c r="AC744" i="3"/>
  <c r="AE744" i="3" s="1"/>
  <c r="AC748" i="3"/>
  <c r="AE748" i="3" s="1"/>
  <c r="AC752" i="3"/>
  <c r="AE752" i="3" s="1"/>
  <c r="AC756" i="3"/>
  <c r="AE756" i="3" s="1"/>
  <c r="AC760" i="3"/>
  <c r="AE760" i="3" s="1"/>
  <c r="AC764" i="3"/>
  <c r="AE764" i="3" s="1"/>
  <c r="AC768" i="3"/>
  <c r="AE768" i="3" s="1"/>
  <c r="AC772" i="3"/>
  <c r="AE772" i="3" s="1"/>
  <c r="AC776" i="3"/>
  <c r="AE776" i="3" s="1"/>
  <c r="AC780" i="3"/>
  <c r="AE780" i="3" s="1"/>
  <c r="AC784" i="3"/>
  <c r="AE784" i="3" s="1"/>
  <c r="AC788" i="3"/>
  <c r="AE788" i="3" s="1"/>
  <c r="AC792" i="3"/>
  <c r="AE792" i="3" s="1"/>
  <c r="AC796" i="3"/>
  <c r="AE796" i="3" s="1"/>
  <c r="AC800" i="3"/>
  <c r="AE800" i="3" s="1"/>
  <c r="AC804" i="3"/>
  <c r="AE804" i="3" s="1"/>
  <c r="AC808" i="3"/>
  <c r="AE808" i="3" s="1"/>
  <c r="AC812" i="3"/>
  <c r="AE812" i="3" s="1"/>
  <c r="AC816" i="3"/>
  <c r="AE816" i="3" s="1"/>
  <c r="AC820" i="3"/>
  <c r="AE820" i="3" s="1"/>
  <c r="AC824" i="3"/>
  <c r="AE824" i="3" s="1"/>
  <c r="AC828" i="3"/>
  <c r="AE828" i="3" s="1"/>
  <c r="AC832" i="3"/>
  <c r="AE832" i="3" s="1"/>
  <c r="AC836" i="3"/>
  <c r="AE836" i="3" s="1"/>
  <c r="AC840" i="3"/>
  <c r="AE840" i="3" s="1"/>
  <c r="AC844" i="3"/>
  <c r="AE844" i="3" s="1"/>
  <c r="AC848" i="3"/>
  <c r="AE848" i="3" s="1"/>
  <c r="AC852" i="3"/>
  <c r="AE852" i="3" s="1"/>
  <c r="AC856" i="3"/>
  <c r="AE856" i="3" s="1"/>
  <c r="AC860" i="3"/>
  <c r="AE860" i="3" s="1"/>
  <c r="AC259" i="3"/>
  <c r="AE259" i="3" s="1"/>
  <c r="AC275" i="3"/>
  <c r="AE275" i="3" s="1"/>
  <c r="AC291" i="3"/>
  <c r="AE291" i="3" s="1"/>
  <c r="AC307" i="3"/>
  <c r="AE307" i="3" s="1"/>
  <c r="AC323" i="3"/>
  <c r="AE323" i="3" s="1"/>
  <c r="AC339" i="3"/>
  <c r="AE339" i="3" s="1"/>
  <c r="AC353" i="3"/>
  <c r="AE353" i="3" s="1"/>
  <c r="AC361" i="3"/>
  <c r="AE361" i="3" s="1"/>
  <c r="AC369" i="3"/>
  <c r="AE369" i="3" s="1"/>
  <c r="AC377" i="3"/>
  <c r="AE377" i="3" s="1"/>
  <c r="AC385" i="3"/>
  <c r="AE385" i="3" s="1"/>
  <c r="AC393" i="3"/>
  <c r="AE393" i="3" s="1"/>
  <c r="AC401" i="3"/>
  <c r="AE401" i="3" s="1"/>
  <c r="AC409" i="3"/>
  <c r="AE409" i="3" s="1"/>
  <c r="AC417" i="3"/>
  <c r="AE417" i="3" s="1"/>
  <c r="AC425" i="3"/>
  <c r="AE425" i="3" s="1"/>
  <c r="AC433" i="3"/>
  <c r="AE433" i="3" s="1"/>
  <c r="AC441" i="3"/>
  <c r="AE441" i="3" s="1"/>
  <c r="AC449" i="3"/>
  <c r="AE449" i="3" s="1"/>
  <c r="AC457" i="3"/>
  <c r="AE457" i="3" s="1"/>
  <c r="AC465" i="3"/>
  <c r="AE465" i="3" s="1"/>
  <c r="AC473" i="3"/>
  <c r="AE473" i="3" s="1"/>
  <c r="AC481" i="3"/>
  <c r="AE481" i="3" s="1"/>
  <c r="AC489" i="3"/>
  <c r="AE489" i="3" s="1"/>
  <c r="AC497" i="3"/>
  <c r="AE497" i="3" s="1"/>
  <c r="AC505" i="3"/>
  <c r="AE505" i="3" s="1"/>
  <c r="AC513" i="3"/>
  <c r="AE513" i="3" s="1"/>
  <c r="AC521" i="3"/>
  <c r="AE521" i="3" s="1"/>
  <c r="AC529" i="3"/>
  <c r="AE529" i="3" s="1"/>
  <c r="AC537" i="3"/>
  <c r="AE537" i="3" s="1"/>
  <c r="AC545" i="3"/>
  <c r="AE545" i="3" s="1"/>
  <c r="AC553" i="3"/>
  <c r="AE553" i="3" s="1"/>
  <c r="AC561" i="3"/>
  <c r="AE561" i="3" s="1"/>
  <c r="AC569" i="3"/>
  <c r="AE569" i="3" s="1"/>
  <c r="AC577" i="3"/>
  <c r="AE577" i="3" s="1"/>
  <c r="AC585" i="3"/>
  <c r="AE585" i="3" s="1"/>
  <c r="AC593" i="3"/>
  <c r="AE593" i="3" s="1"/>
  <c r="AC601" i="3"/>
  <c r="AE601" i="3" s="1"/>
  <c r="AC609" i="3"/>
  <c r="AE609" i="3" s="1"/>
  <c r="AC617" i="3"/>
  <c r="AE617" i="3" s="1"/>
  <c r="AC625" i="3"/>
  <c r="AE625" i="3" s="1"/>
  <c r="AC633" i="3"/>
  <c r="AE633" i="3" s="1"/>
  <c r="AC641" i="3"/>
  <c r="AE641" i="3" s="1"/>
  <c r="AC649" i="3"/>
  <c r="AE649" i="3" s="1"/>
  <c r="AC657" i="3"/>
  <c r="AE657" i="3" s="1"/>
  <c r="AC665" i="3"/>
  <c r="AE665" i="3" s="1"/>
  <c r="AC673" i="3"/>
  <c r="AE673" i="3" s="1"/>
  <c r="AC681" i="3"/>
  <c r="AE681" i="3" s="1"/>
  <c r="AC689" i="3"/>
  <c r="AE689" i="3" s="1"/>
  <c r="AC697" i="3"/>
  <c r="AE697" i="3" s="1"/>
  <c r="AC705" i="3"/>
  <c r="AE705" i="3" s="1"/>
  <c r="AC713" i="3"/>
  <c r="AE713" i="3" s="1"/>
  <c r="AC721" i="3"/>
  <c r="AE721" i="3" s="1"/>
  <c r="AC729" i="3"/>
  <c r="AE729" i="3" s="1"/>
  <c r="AC737" i="3"/>
  <c r="AE737" i="3" s="1"/>
  <c r="AC745" i="3"/>
  <c r="AE745" i="3" s="1"/>
  <c r="AC753" i="3"/>
  <c r="AE753" i="3" s="1"/>
  <c r="AC761" i="3"/>
  <c r="AE761" i="3" s="1"/>
  <c r="AC769" i="3"/>
  <c r="AE769" i="3" s="1"/>
  <c r="AC777" i="3"/>
  <c r="AE777" i="3" s="1"/>
  <c r="AC785" i="3"/>
  <c r="AE785" i="3" s="1"/>
  <c r="AC793" i="3"/>
  <c r="AE793" i="3" s="1"/>
  <c r="AC801" i="3"/>
  <c r="AE801" i="3" s="1"/>
  <c r="AC809" i="3"/>
  <c r="AE809" i="3" s="1"/>
  <c r="AC817" i="3"/>
  <c r="AE817" i="3" s="1"/>
  <c r="AC825" i="3"/>
  <c r="AE825" i="3" s="1"/>
  <c r="AC833" i="3"/>
  <c r="AE833" i="3" s="1"/>
  <c r="AC841" i="3"/>
  <c r="AE841" i="3" s="1"/>
  <c r="AC849" i="3"/>
  <c r="AE849" i="3" s="1"/>
  <c r="AC857" i="3"/>
  <c r="AE857" i="3" s="1"/>
  <c r="AC863" i="3"/>
  <c r="AE863" i="3" s="1"/>
  <c r="AC867" i="3"/>
  <c r="AE867" i="3" s="1"/>
  <c r="AC871" i="3"/>
  <c r="AE871" i="3" s="1"/>
  <c r="AC875" i="3"/>
  <c r="AE875" i="3" s="1"/>
  <c r="AC879" i="3"/>
  <c r="AE879" i="3" s="1"/>
  <c r="AC883" i="3"/>
  <c r="AE883" i="3" s="1"/>
  <c r="AC887" i="3"/>
  <c r="AE887" i="3" s="1"/>
  <c r="AC891" i="3"/>
  <c r="AE891" i="3" s="1"/>
  <c r="AC895" i="3"/>
  <c r="AE895" i="3" s="1"/>
  <c r="AC899" i="3"/>
  <c r="AE899" i="3" s="1"/>
  <c r="AC903" i="3"/>
  <c r="AE903" i="3" s="1"/>
  <c r="AC907" i="3"/>
  <c r="AE907" i="3" s="1"/>
  <c r="AC911" i="3"/>
  <c r="AE911" i="3" s="1"/>
  <c r="AC915" i="3"/>
  <c r="AE915" i="3" s="1"/>
  <c r="AC919" i="3"/>
  <c r="AE919" i="3" s="1"/>
  <c r="AC263" i="3"/>
  <c r="AE263" i="3" s="1"/>
  <c r="AC279" i="3"/>
  <c r="AE279" i="3" s="1"/>
  <c r="AC295" i="3"/>
  <c r="AE295" i="3" s="1"/>
  <c r="AC311" i="3"/>
  <c r="AE311" i="3" s="1"/>
  <c r="AC327" i="3"/>
  <c r="AE327" i="3" s="1"/>
  <c r="AC343" i="3"/>
  <c r="AE343" i="3" s="1"/>
  <c r="AC355" i="3"/>
  <c r="AE355" i="3" s="1"/>
  <c r="AC363" i="3"/>
  <c r="AE363" i="3" s="1"/>
  <c r="AC371" i="3"/>
  <c r="AE371" i="3" s="1"/>
  <c r="AC379" i="3"/>
  <c r="AE379" i="3" s="1"/>
  <c r="AC387" i="3"/>
  <c r="AE387" i="3" s="1"/>
  <c r="AC395" i="3"/>
  <c r="AE395" i="3" s="1"/>
  <c r="AC403" i="3"/>
  <c r="AE403" i="3" s="1"/>
  <c r="AC411" i="3"/>
  <c r="AE411" i="3" s="1"/>
  <c r="AC419" i="3"/>
  <c r="AE419" i="3" s="1"/>
  <c r="AC427" i="3"/>
  <c r="AE427" i="3" s="1"/>
  <c r="AC435" i="3"/>
  <c r="AE435" i="3" s="1"/>
  <c r="AC443" i="3"/>
  <c r="AE443" i="3" s="1"/>
  <c r="AC451" i="3"/>
  <c r="AE451" i="3" s="1"/>
  <c r="AC459" i="3"/>
  <c r="AE459" i="3" s="1"/>
  <c r="AC467" i="3"/>
  <c r="AE467" i="3" s="1"/>
  <c r="AC475" i="3"/>
  <c r="AE475" i="3" s="1"/>
  <c r="AC483" i="3"/>
  <c r="AE483" i="3" s="1"/>
  <c r="AC491" i="3"/>
  <c r="AE491" i="3" s="1"/>
  <c r="AC499" i="3"/>
  <c r="AE499" i="3" s="1"/>
  <c r="AC507" i="3"/>
  <c r="AE507" i="3" s="1"/>
  <c r="AC515" i="3"/>
  <c r="AE515" i="3" s="1"/>
  <c r="AC523" i="3"/>
  <c r="AE523" i="3" s="1"/>
  <c r="AC531" i="3"/>
  <c r="AE531" i="3" s="1"/>
  <c r="AC539" i="3"/>
  <c r="AE539" i="3" s="1"/>
  <c r="AC547" i="3"/>
  <c r="AE547" i="3" s="1"/>
  <c r="AC555" i="3"/>
  <c r="AE555" i="3" s="1"/>
  <c r="AC563" i="3"/>
  <c r="AE563" i="3" s="1"/>
  <c r="AC571" i="3"/>
  <c r="AE571" i="3" s="1"/>
  <c r="AC579" i="3"/>
  <c r="AE579" i="3" s="1"/>
  <c r="AC587" i="3"/>
  <c r="AE587" i="3" s="1"/>
  <c r="AC595" i="3"/>
  <c r="AE595" i="3" s="1"/>
  <c r="AC603" i="3"/>
  <c r="AE603" i="3" s="1"/>
  <c r="AC611" i="3"/>
  <c r="AE611" i="3" s="1"/>
  <c r="AC619" i="3"/>
  <c r="AE619" i="3" s="1"/>
  <c r="AC627" i="3"/>
  <c r="AE627" i="3" s="1"/>
  <c r="AC635" i="3"/>
  <c r="AE635" i="3" s="1"/>
  <c r="AC643" i="3"/>
  <c r="AE643" i="3" s="1"/>
  <c r="AC651" i="3"/>
  <c r="AE651" i="3" s="1"/>
  <c r="AC659" i="3"/>
  <c r="AE659" i="3" s="1"/>
  <c r="AC667" i="3"/>
  <c r="AE667" i="3" s="1"/>
  <c r="AC675" i="3"/>
  <c r="AE675" i="3" s="1"/>
  <c r="AC683" i="3"/>
  <c r="AE683" i="3" s="1"/>
  <c r="AC691" i="3"/>
  <c r="AE691" i="3" s="1"/>
  <c r="AC699" i="3"/>
  <c r="AE699" i="3" s="1"/>
  <c r="AC707" i="3"/>
  <c r="AE707" i="3" s="1"/>
  <c r="AC715" i="3"/>
  <c r="AE715" i="3" s="1"/>
  <c r="AC723" i="3"/>
  <c r="AE723" i="3" s="1"/>
  <c r="AC731" i="3"/>
  <c r="AE731" i="3" s="1"/>
  <c r="AC739" i="3"/>
  <c r="AE739" i="3" s="1"/>
  <c r="AC747" i="3"/>
  <c r="AE747" i="3" s="1"/>
  <c r="AC755" i="3"/>
  <c r="AE755" i="3" s="1"/>
  <c r="AC763" i="3"/>
  <c r="AE763" i="3" s="1"/>
  <c r="AC771" i="3"/>
  <c r="AE771" i="3" s="1"/>
  <c r="AC779" i="3"/>
  <c r="AE779" i="3" s="1"/>
  <c r="AC787" i="3"/>
  <c r="AE787" i="3" s="1"/>
  <c r="AC795" i="3"/>
  <c r="AE795" i="3" s="1"/>
  <c r="AC803" i="3"/>
  <c r="AE803" i="3" s="1"/>
  <c r="AC811" i="3"/>
  <c r="AE811" i="3" s="1"/>
  <c r="AC819" i="3"/>
  <c r="AE819" i="3" s="1"/>
  <c r="AC827" i="3"/>
  <c r="AE827" i="3" s="1"/>
  <c r="AC835" i="3"/>
  <c r="AE835" i="3" s="1"/>
  <c r="AC843" i="3"/>
  <c r="AE843" i="3" s="1"/>
  <c r="AC851" i="3"/>
  <c r="AE851" i="3" s="1"/>
  <c r="AC859" i="3"/>
  <c r="AE859" i="3" s="1"/>
  <c r="AC864" i="3"/>
  <c r="AE864" i="3" s="1"/>
  <c r="AC267" i="3"/>
  <c r="AE267" i="3" s="1"/>
  <c r="AC283" i="3"/>
  <c r="AE283" i="3" s="1"/>
  <c r="AC299" i="3"/>
  <c r="AE299" i="3" s="1"/>
  <c r="AC315" i="3"/>
  <c r="AE315" i="3" s="1"/>
  <c r="AC331" i="3"/>
  <c r="AE331" i="3" s="1"/>
  <c r="AC347" i="3"/>
  <c r="AE347" i="3" s="1"/>
  <c r="AC357" i="3"/>
  <c r="AE357" i="3" s="1"/>
  <c r="AC365" i="3"/>
  <c r="AE365" i="3" s="1"/>
  <c r="AC373" i="3"/>
  <c r="AE373" i="3" s="1"/>
  <c r="AC381" i="3"/>
  <c r="AE381" i="3" s="1"/>
  <c r="AC389" i="3"/>
  <c r="AE389" i="3" s="1"/>
  <c r="AC397" i="3"/>
  <c r="AE397" i="3" s="1"/>
  <c r="AC405" i="3"/>
  <c r="AE405" i="3" s="1"/>
  <c r="AC413" i="3"/>
  <c r="AE413" i="3" s="1"/>
  <c r="AC421" i="3"/>
  <c r="AE421" i="3" s="1"/>
  <c r="AC429" i="3"/>
  <c r="AE429" i="3" s="1"/>
  <c r="AC437" i="3"/>
  <c r="AE437" i="3" s="1"/>
  <c r="AC445" i="3"/>
  <c r="AE445" i="3" s="1"/>
  <c r="AC453" i="3"/>
  <c r="AE453" i="3" s="1"/>
  <c r="AC461" i="3"/>
  <c r="AE461" i="3" s="1"/>
  <c r="AC469" i="3"/>
  <c r="AE469" i="3" s="1"/>
  <c r="AC477" i="3"/>
  <c r="AE477" i="3" s="1"/>
  <c r="AC485" i="3"/>
  <c r="AE485" i="3" s="1"/>
  <c r="AC493" i="3"/>
  <c r="AE493" i="3" s="1"/>
  <c r="AC501" i="3"/>
  <c r="AE501" i="3" s="1"/>
  <c r="AC509" i="3"/>
  <c r="AE509" i="3" s="1"/>
  <c r="AC517" i="3"/>
  <c r="AE517" i="3" s="1"/>
  <c r="AC525" i="3"/>
  <c r="AE525" i="3" s="1"/>
  <c r="AC533" i="3"/>
  <c r="AE533" i="3" s="1"/>
  <c r="AC541" i="3"/>
  <c r="AE541" i="3" s="1"/>
  <c r="AC549" i="3"/>
  <c r="AE549" i="3" s="1"/>
  <c r="AC557" i="3"/>
  <c r="AE557" i="3" s="1"/>
  <c r="AC565" i="3"/>
  <c r="AE565" i="3" s="1"/>
  <c r="AC573" i="3"/>
  <c r="AE573" i="3" s="1"/>
  <c r="AC581" i="3"/>
  <c r="AE581" i="3" s="1"/>
  <c r="AC589" i="3"/>
  <c r="AE589" i="3" s="1"/>
  <c r="AC597" i="3"/>
  <c r="AE597" i="3" s="1"/>
  <c r="AC605" i="3"/>
  <c r="AE605" i="3" s="1"/>
  <c r="AC613" i="3"/>
  <c r="AE613" i="3" s="1"/>
  <c r="AC621" i="3"/>
  <c r="AE621" i="3" s="1"/>
  <c r="AC629" i="3"/>
  <c r="AE629" i="3" s="1"/>
  <c r="AC637" i="3"/>
  <c r="AE637" i="3" s="1"/>
  <c r="AC645" i="3"/>
  <c r="AE645" i="3" s="1"/>
  <c r="AC653" i="3"/>
  <c r="AE653" i="3" s="1"/>
  <c r="AC661" i="3"/>
  <c r="AE661" i="3" s="1"/>
  <c r="AC669" i="3"/>
  <c r="AE669" i="3" s="1"/>
  <c r="AC677" i="3"/>
  <c r="AE677" i="3" s="1"/>
  <c r="AC685" i="3"/>
  <c r="AE685" i="3" s="1"/>
  <c r="AC693" i="3"/>
  <c r="AE693" i="3" s="1"/>
  <c r="AC701" i="3"/>
  <c r="AE701" i="3" s="1"/>
  <c r="AC709" i="3"/>
  <c r="AE709" i="3" s="1"/>
  <c r="AC717" i="3"/>
  <c r="AE717" i="3" s="1"/>
  <c r="AC725" i="3"/>
  <c r="AE725" i="3" s="1"/>
  <c r="AC733" i="3"/>
  <c r="AE733" i="3" s="1"/>
  <c r="AC741" i="3"/>
  <c r="AE741" i="3" s="1"/>
  <c r="AC749" i="3"/>
  <c r="AE749" i="3" s="1"/>
  <c r="AC757" i="3"/>
  <c r="AE757" i="3" s="1"/>
  <c r="AC765" i="3"/>
  <c r="AE765" i="3" s="1"/>
  <c r="AC773" i="3"/>
  <c r="AE773" i="3" s="1"/>
  <c r="AC781" i="3"/>
  <c r="AE781" i="3" s="1"/>
  <c r="AC789" i="3"/>
  <c r="AE789" i="3" s="1"/>
  <c r="AC797" i="3"/>
  <c r="AE797" i="3" s="1"/>
  <c r="AC805" i="3"/>
  <c r="AE805" i="3" s="1"/>
  <c r="AC813" i="3"/>
  <c r="AE813" i="3" s="1"/>
  <c r="AC821" i="3"/>
  <c r="AE821" i="3" s="1"/>
  <c r="AC829" i="3"/>
  <c r="AE829" i="3" s="1"/>
  <c r="AC837" i="3"/>
  <c r="AE837" i="3" s="1"/>
  <c r="AC271" i="3"/>
  <c r="AE271" i="3" s="1"/>
  <c r="AC287" i="3"/>
  <c r="AE287" i="3" s="1"/>
  <c r="AC303" i="3"/>
  <c r="AE303" i="3" s="1"/>
  <c r="AC319" i="3"/>
  <c r="AE319" i="3" s="1"/>
  <c r="AC335" i="3"/>
  <c r="AE335" i="3" s="1"/>
  <c r="AC351" i="3"/>
  <c r="AE351" i="3" s="1"/>
  <c r="AC359" i="3"/>
  <c r="AE359" i="3" s="1"/>
  <c r="AC367" i="3"/>
  <c r="AE367" i="3" s="1"/>
  <c r="AC375" i="3"/>
  <c r="AE375" i="3" s="1"/>
  <c r="AC383" i="3"/>
  <c r="AE383" i="3" s="1"/>
  <c r="AC391" i="3"/>
  <c r="AE391" i="3" s="1"/>
  <c r="AC399" i="3"/>
  <c r="AE399" i="3" s="1"/>
  <c r="AC407" i="3"/>
  <c r="AE407" i="3" s="1"/>
  <c r="AC415" i="3"/>
  <c r="AE415" i="3" s="1"/>
  <c r="AC423" i="3"/>
  <c r="AE423" i="3" s="1"/>
  <c r="AC431" i="3"/>
  <c r="AE431" i="3" s="1"/>
  <c r="AC439" i="3"/>
  <c r="AE439" i="3" s="1"/>
  <c r="AC447" i="3"/>
  <c r="AE447" i="3" s="1"/>
  <c r="AC455" i="3"/>
  <c r="AE455" i="3" s="1"/>
  <c r="AC463" i="3"/>
  <c r="AE463" i="3" s="1"/>
  <c r="AC471" i="3"/>
  <c r="AE471" i="3" s="1"/>
  <c r="AC479" i="3"/>
  <c r="AE479" i="3" s="1"/>
  <c r="AC487" i="3"/>
  <c r="AE487" i="3" s="1"/>
  <c r="AC495" i="3"/>
  <c r="AE495" i="3" s="1"/>
  <c r="AC503" i="3"/>
  <c r="AE503" i="3" s="1"/>
  <c r="AC511" i="3"/>
  <c r="AE511" i="3" s="1"/>
  <c r="AC519" i="3"/>
  <c r="AE519" i="3" s="1"/>
  <c r="AC527" i="3"/>
  <c r="AE527" i="3" s="1"/>
  <c r="AC535" i="3"/>
  <c r="AE535" i="3" s="1"/>
  <c r="AC543" i="3"/>
  <c r="AE543" i="3" s="1"/>
  <c r="AC551" i="3"/>
  <c r="AE551" i="3" s="1"/>
  <c r="AC559" i="3"/>
  <c r="AE559" i="3" s="1"/>
  <c r="AC567" i="3"/>
  <c r="AE567" i="3" s="1"/>
  <c r="AC575" i="3"/>
  <c r="AE575" i="3" s="1"/>
  <c r="AC583" i="3"/>
  <c r="AE583" i="3" s="1"/>
  <c r="AC591" i="3"/>
  <c r="AE591" i="3" s="1"/>
  <c r="AC599" i="3"/>
  <c r="AE599" i="3" s="1"/>
  <c r="AC607" i="3"/>
  <c r="AE607" i="3" s="1"/>
  <c r="AC615" i="3"/>
  <c r="AE615" i="3" s="1"/>
  <c r="AC623" i="3"/>
  <c r="AE623" i="3" s="1"/>
  <c r="AC631" i="3"/>
  <c r="AE631" i="3" s="1"/>
  <c r="AC639" i="3"/>
  <c r="AE639" i="3" s="1"/>
  <c r="AC647" i="3"/>
  <c r="AE647" i="3" s="1"/>
  <c r="AC655" i="3"/>
  <c r="AE655" i="3" s="1"/>
  <c r="AC663" i="3"/>
  <c r="AE663" i="3" s="1"/>
  <c r="AC671" i="3"/>
  <c r="AE671" i="3" s="1"/>
  <c r="AC679" i="3"/>
  <c r="AE679" i="3" s="1"/>
  <c r="AC687" i="3"/>
  <c r="AE687" i="3" s="1"/>
  <c r="AC695" i="3"/>
  <c r="AE695" i="3" s="1"/>
  <c r="AC703" i="3"/>
  <c r="AE703" i="3" s="1"/>
  <c r="AC711" i="3"/>
  <c r="AE711" i="3" s="1"/>
  <c r="AC719" i="3"/>
  <c r="AE719" i="3" s="1"/>
  <c r="AC727" i="3"/>
  <c r="AE727" i="3" s="1"/>
  <c r="AC735" i="3"/>
  <c r="AE735" i="3" s="1"/>
  <c r="AC743" i="3"/>
  <c r="AE743" i="3" s="1"/>
  <c r="AC751" i="3"/>
  <c r="AE751" i="3" s="1"/>
  <c r="AC759" i="3"/>
  <c r="AE759" i="3" s="1"/>
  <c r="AC767" i="3"/>
  <c r="AE767" i="3" s="1"/>
  <c r="AC775" i="3"/>
  <c r="AE775" i="3" s="1"/>
  <c r="AC783" i="3"/>
  <c r="AE783" i="3" s="1"/>
  <c r="AC791" i="3"/>
  <c r="AE791" i="3" s="1"/>
  <c r="AC799" i="3"/>
  <c r="AE799" i="3" s="1"/>
  <c r="AC807" i="3"/>
  <c r="AE807" i="3" s="1"/>
  <c r="AC815" i="3"/>
  <c r="AE815" i="3" s="1"/>
  <c r="AC823" i="3"/>
  <c r="AE823" i="3" s="1"/>
  <c r="AC831" i="3"/>
  <c r="AE831" i="3" s="1"/>
  <c r="AC839" i="3"/>
  <c r="AE839" i="3" s="1"/>
  <c r="AC847" i="3"/>
  <c r="AE847" i="3" s="1"/>
  <c r="AC855" i="3"/>
  <c r="AE855" i="3" s="1"/>
  <c r="AC862" i="3"/>
  <c r="AE862" i="3" s="1"/>
  <c r="AC866" i="3"/>
  <c r="AE866" i="3" s="1"/>
  <c r="AC845" i="3"/>
  <c r="AE845" i="3" s="1"/>
  <c r="AC853" i="3"/>
  <c r="AE853" i="3" s="1"/>
  <c r="AC861" i="3"/>
  <c r="AE861" i="3" s="1"/>
  <c r="AC870" i="3"/>
  <c r="AE870" i="3" s="1"/>
  <c r="AC876" i="3"/>
  <c r="AE876" i="3" s="1"/>
  <c r="AC881" i="3"/>
  <c r="AE881" i="3" s="1"/>
  <c r="AC886" i="3"/>
  <c r="AE886" i="3" s="1"/>
  <c r="AC892" i="3"/>
  <c r="AE892" i="3" s="1"/>
  <c r="AC897" i="3"/>
  <c r="AE897" i="3" s="1"/>
  <c r="AC902" i="3"/>
  <c r="AE902" i="3" s="1"/>
  <c r="AC908" i="3"/>
  <c r="AE908" i="3" s="1"/>
  <c r="AC913" i="3"/>
  <c r="AE913" i="3" s="1"/>
  <c r="AC918" i="3"/>
  <c r="AE918" i="3" s="1"/>
  <c r="AC923" i="3"/>
  <c r="AE923" i="3" s="1"/>
  <c r="AC927" i="3"/>
  <c r="AE927" i="3" s="1"/>
  <c r="AC931" i="3"/>
  <c r="AE931" i="3" s="1"/>
  <c r="AC935" i="3"/>
  <c r="AE935" i="3" s="1"/>
  <c r="AC939" i="3"/>
  <c r="AE939" i="3" s="1"/>
  <c r="AC943" i="3"/>
  <c r="AE943" i="3" s="1"/>
  <c r="AC947" i="3"/>
  <c r="AE947" i="3" s="1"/>
  <c r="AC951" i="3"/>
  <c r="AE951" i="3" s="1"/>
  <c r="AC955" i="3"/>
  <c r="AE955" i="3" s="1"/>
  <c r="AC959" i="3"/>
  <c r="AE959" i="3" s="1"/>
  <c r="AC963" i="3"/>
  <c r="AE963" i="3" s="1"/>
  <c r="AC967" i="3"/>
  <c r="AE967" i="3" s="1"/>
  <c r="AC971" i="3"/>
  <c r="AE971" i="3" s="1"/>
  <c r="AC975" i="3"/>
  <c r="AE975" i="3" s="1"/>
  <c r="AC979" i="3"/>
  <c r="AE979" i="3" s="1"/>
  <c r="AC983" i="3"/>
  <c r="AE983" i="3" s="1"/>
  <c r="AC987" i="3"/>
  <c r="AE987" i="3" s="1"/>
  <c r="AC991" i="3"/>
  <c r="AE991" i="3" s="1"/>
  <c r="AC995" i="3"/>
  <c r="AE995" i="3" s="1"/>
  <c r="AC999" i="3"/>
  <c r="AE999" i="3" s="1"/>
  <c r="AC1003" i="3"/>
  <c r="AE1003" i="3" s="1"/>
  <c r="AC1007" i="3"/>
  <c r="AE1007" i="3" s="1"/>
  <c r="AC1011" i="3"/>
  <c r="AE1011" i="3" s="1"/>
  <c r="AC1015" i="3"/>
  <c r="AE1015" i="3" s="1"/>
  <c r="AC1019" i="3"/>
  <c r="AE1019" i="3" s="1"/>
  <c r="AC1023" i="3"/>
  <c r="AE1023" i="3" s="1"/>
  <c r="AC1027" i="3"/>
  <c r="AE1027" i="3" s="1"/>
  <c r="AC1031" i="3"/>
  <c r="AE1031" i="3" s="1"/>
  <c r="AC1035" i="3"/>
  <c r="AE1035" i="3" s="1"/>
  <c r="AC1039" i="3"/>
  <c r="AE1039" i="3" s="1"/>
  <c r="AC1043" i="3"/>
  <c r="AE1043" i="3" s="1"/>
  <c r="AC1047" i="3"/>
  <c r="AE1047" i="3" s="1"/>
  <c r="AC1051" i="3"/>
  <c r="AE1051" i="3" s="1"/>
  <c r="AC1055" i="3"/>
  <c r="AE1055" i="3" s="1"/>
  <c r="AC1059" i="3"/>
  <c r="AE1059" i="3" s="1"/>
  <c r="AC1063" i="3"/>
  <c r="AE1063" i="3" s="1"/>
  <c r="AC1067" i="3"/>
  <c r="AE1067" i="3" s="1"/>
  <c r="AC1071" i="3"/>
  <c r="AE1071" i="3" s="1"/>
  <c r="AC1075" i="3"/>
  <c r="AE1075" i="3" s="1"/>
  <c r="AC1079" i="3"/>
  <c r="AE1079" i="3" s="1"/>
  <c r="AC1083" i="3"/>
  <c r="AE1083" i="3" s="1"/>
  <c r="AC1087" i="3"/>
  <c r="AE1087" i="3" s="1"/>
  <c r="AC1091" i="3"/>
  <c r="AE1091" i="3" s="1"/>
  <c r="AC1095" i="3"/>
  <c r="AE1095" i="3" s="1"/>
  <c r="AC1099" i="3"/>
  <c r="AE1099" i="3" s="1"/>
  <c r="AC1103" i="3"/>
  <c r="AE1103" i="3" s="1"/>
  <c r="AC1107" i="3"/>
  <c r="AE1107" i="3" s="1"/>
  <c r="AC1111" i="3"/>
  <c r="AE1111" i="3" s="1"/>
  <c r="AC1115" i="3"/>
  <c r="AE1115" i="3" s="1"/>
  <c r="AC1119" i="3"/>
  <c r="AE1119" i="3" s="1"/>
  <c r="AC1123" i="3"/>
  <c r="AE1123" i="3" s="1"/>
  <c r="AC1127" i="3"/>
  <c r="AE1127" i="3" s="1"/>
  <c r="AC1131" i="3"/>
  <c r="AE1131" i="3" s="1"/>
  <c r="AC1135" i="3"/>
  <c r="AE1135" i="3" s="1"/>
  <c r="AC1139" i="3"/>
  <c r="AE1139" i="3" s="1"/>
  <c r="AC1143" i="3"/>
  <c r="AE1143" i="3" s="1"/>
  <c r="AC1147" i="3"/>
  <c r="AE1147" i="3" s="1"/>
  <c r="AC1151" i="3"/>
  <c r="AE1151" i="3" s="1"/>
  <c r="AC1155" i="3"/>
  <c r="AE1155" i="3" s="1"/>
  <c r="AC1159" i="3"/>
  <c r="AE1159" i="3" s="1"/>
  <c r="AC1163" i="3"/>
  <c r="AE1163" i="3" s="1"/>
  <c r="AC1167" i="3"/>
  <c r="AE1167" i="3" s="1"/>
  <c r="AC1171" i="3"/>
  <c r="AE1171" i="3" s="1"/>
  <c r="AC1175" i="3"/>
  <c r="AE1175" i="3" s="1"/>
  <c r="AC1179" i="3"/>
  <c r="AE1179" i="3" s="1"/>
  <c r="AC1183" i="3"/>
  <c r="AE1183" i="3" s="1"/>
  <c r="AC1187" i="3"/>
  <c r="AE1187" i="3" s="1"/>
  <c r="AC1191" i="3"/>
  <c r="AE1191" i="3" s="1"/>
  <c r="AC1195" i="3"/>
  <c r="AE1195" i="3" s="1"/>
  <c r="AC1199" i="3"/>
  <c r="AE1199" i="3" s="1"/>
  <c r="AC1203" i="3"/>
  <c r="AE1203" i="3" s="1"/>
  <c r="AC1207" i="3"/>
  <c r="AE1207" i="3" s="1"/>
  <c r="AC1211" i="3"/>
  <c r="AE1211" i="3" s="1"/>
  <c r="AC1215" i="3"/>
  <c r="AE1215" i="3" s="1"/>
  <c r="AC865" i="3"/>
  <c r="AE865" i="3" s="1"/>
  <c r="AC872" i="3"/>
  <c r="AE872" i="3" s="1"/>
  <c r="AC877" i="3"/>
  <c r="AE877" i="3" s="1"/>
  <c r="AC882" i="3"/>
  <c r="AE882" i="3" s="1"/>
  <c r="AC888" i="3"/>
  <c r="AE888" i="3" s="1"/>
  <c r="AC893" i="3"/>
  <c r="AE893" i="3" s="1"/>
  <c r="AC898" i="3"/>
  <c r="AE898" i="3" s="1"/>
  <c r="AC904" i="3"/>
  <c r="AE904" i="3" s="1"/>
  <c r="AC909" i="3"/>
  <c r="AE909" i="3" s="1"/>
  <c r="AC914" i="3"/>
  <c r="AE914" i="3" s="1"/>
  <c r="AC920" i="3"/>
  <c r="AE920" i="3" s="1"/>
  <c r="AC924" i="3"/>
  <c r="AE924" i="3" s="1"/>
  <c r="AC928" i="3"/>
  <c r="AE928" i="3" s="1"/>
  <c r="AC932" i="3"/>
  <c r="AE932" i="3" s="1"/>
  <c r="AC936" i="3"/>
  <c r="AE936" i="3" s="1"/>
  <c r="AC940" i="3"/>
  <c r="AE940" i="3" s="1"/>
  <c r="AC944" i="3"/>
  <c r="AE944" i="3" s="1"/>
  <c r="AC948" i="3"/>
  <c r="AE948" i="3" s="1"/>
  <c r="AC952" i="3"/>
  <c r="AE952" i="3" s="1"/>
  <c r="AC956" i="3"/>
  <c r="AE956" i="3" s="1"/>
  <c r="AC960" i="3"/>
  <c r="AE960" i="3" s="1"/>
  <c r="AC964" i="3"/>
  <c r="AE964" i="3" s="1"/>
  <c r="AC968" i="3"/>
  <c r="AE968" i="3" s="1"/>
  <c r="AC972" i="3"/>
  <c r="AE972" i="3" s="1"/>
  <c r="AC976" i="3"/>
  <c r="AE976" i="3" s="1"/>
  <c r="AC980" i="3"/>
  <c r="AE980" i="3" s="1"/>
  <c r="AC984" i="3"/>
  <c r="AE984" i="3" s="1"/>
  <c r="AC988" i="3"/>
  <c r="AE988" i="3" s="1"/>
  <c r="AC992" i="3"/>
  <c r="AE992" i="3" s="1"/>
  <c r="AC996" i="3"/>
  <c r="AE996" i="3" s="1"/>
  <c r="AC1000" i="3"/>
  <c r="AE1000" i="3" s="1"/>
  <c r="AC1004" i="3"/>
  <c r="AE1004" i="3" s="1"/>
  <c r="AC1008" i="3"/>
  <c r="AE1008" i="3" s="1"/>
  <c r="AC1012" i="3"/>
  <c r="AE1012" i="3" s="1"/>
  <c r="AC1016" i="3"/>
  <c r="AE1016" i="3" s="1"/>
  <c r="AC1020" i="3"/>
  <c r="AE1020" i="3" s="1"/>
  <c r="AC1024" i="3"/>
  <c r="AE1024" i="3" s="1"/>
  <c r="AC1028" i="3"/>
  <c r="AE1028" i="3" s="1"/>
  <c r="AC1032" i="3"/>
  <c r="AE1032" i="3" s="1"/>
  <c r="AC1036" i="3"/>
  <c r="AE1036" i="3" s="1"/>
  <c r="AC1040" i="3"/>
  <c r="AE1040" i="3" s="1"/>
  <c r="AC1044" i="3"/>
  <c r="AE1044" i="3" s="1"/>
  <c r="AC1048" i="3"/>
  <c r="AE1048" i="3" s="1"/>
  <c r="AC1052" i="3"/>
  <c r="AE1052" i="3" s="1"/>
  <c r="AC1056" i="3"/>
  <c r="AE1056" i="3" s="1"/>
  <c r="AC1060" i="3"/>
  <c r="AE1060" i="3" s="1"/>
  <c r="AC1064" i="3"/>
  <c r="AE1064" i="3" s="1"/>
  <c r="AC1068" i="3"/>
  <c r="AE1068" i="3" s="1"/>
  <c r="AC1072" i="3"/>
  <c r="AE1072" i="3" s="1"/>
  <c r="AC1076" i="3"/>
  <c r="AE1076" i="3" s="1"/>
  <c r="AC1080" i="3"/>
  <c r="AE1080" i="3" s="1"/>
  <c r="AC1084" i="3"/>
  <c r="AE1084" i="3" s="1"/>
  <c r="AC1088" i="3"/>
  <c r="AE1088" i="3" s="1"/>
  <c r="AC1092" i="3"/>
  <c r="AE1092" i="3" s="1"/>
  <c r="AC1096" i="3"/>
  <c r="AE1096" i="3" s="1"/>
  <c r="AC1100" i="3"/>
  <c r="AE1100" i="3" s="1"/>
  <c r="AC1104" i="3"/>
  <c r="AE1104" i="3" s="1"/>
  <c r="AC1108" i="3"/>
  <c r="AE1108" i="3" s="1"/>
  <c r="AC1112" i="3"/>
  <c r="AE1112" i="3" s="1"/>
  <c r="AC1116" i="3"/>
  <c r="AE1116" i="3" s="1"/>
  <c r="AC1120" i="3"/>
  <c r="AE1120" i="3" s="1"/>
  <c r="AC1124" i="3"/>
  <c r="AE1124" i="3" s="1"/>
  <c r="AC1128" i="3"/>
  <c r="AE1128" i="3" s="1"/>
  <c r="AC1132" i="3"/>
  <c r="AE1132" i="3" s="1"/>
  <c r="AC1136" i="3"/>
  <c r="AE1136" i="3" s="1"/>
  <c r="AC1140" i="3"/>
  <c r="AE1140" i="3" s="1"/>
  <c r="AC1144" i="3"/>
  <c r="AE1144" i="3" s="1"/>
  <c r="AC1148" i="3"/>
  <c r="AE1148" i="3" s="1"/>
  <c r="AC1152" i="3"/>
  <c r="AE1152" i="3" s="1"/>
  <c r="AC1156" i="3"/>
  <c r="AE1156" i="3" s="1"/>
  <c r="AC1160" i="3"/>
  <c r="AE1160" i="3" s="1"/>
  <c r="AC1164" i="3"/>
  <c r="AE1164" i="3" s="1"/>
  <c r="AC1168" i="3"/>
  <c r="AE1168" i="3" s="1"/>
  <c r="AC1172" i="3"/>
  <c r="AE1172" i="3" s="1"/>
  <c r="AC1176" i="3"/>
  <c r="AE1176" i="3" s="1"/>
  <c r="AC1180" i="3"/>
  <c r="AE1180" i="3" s="1"/>
  <c r="AC1184" i="3"/>
  <c r="AE1184" i="3" s="1"/>
  <c r="AC1188" i="3"/>
  <c r="AE1188" i="3" s="1"/>
  <c r="AC1192" i="3"/>
  <c r="AE1192" i="3" s="1"/>
  <c r="AC1196" i="3"/>
  <c r="AE1196" i="3" s="1"/>
  <c r="AC1200" i="3"/>
  <c r="AE1200" i="3" s="1"/>
  <c r="AC1204" i="3"/>
  <c r="AE1204" i="3" s="1"/>
  <c r="AC1208" i="3"/>
  <c r="AE1208" i="3" s="1"/>
  <c r="AC1212" i="3"/>
  <c r="AE1212" i="3" s="1"/>
  <c r="AC1216" i="3"/>
  <c r="AE1216" i="3" s="1"/>
  <c r="AC1220" i="3"/>
  <c r="AE1220" i="3" s="1"/>
  <c r="AC1224" i="3"/>
  <c r="AE1224" i="3" s="1"/>
  <c r="AC868" i="3"/>
  <c r="AE868" i="3" s="1"/>
  <c r="AC878" i="3"/>
  <c r="AE878" i="3" s="1"/>
  <c r="AC889" i="3"/>
  <c r="AE889" i="3" s="1"/>
  <c r="AC900" i="3"/>
  <c r="AE900" i="3" s="1"/>
  <c r="AC910" i="3"/>
  <c r="AE910" i="3" s="1"/>
  <c r="AC921" i="3"/>
  <c r="AE921" i="3" s="1"/>
  <c r="AC929" i="3"/>
  <c r="AE929" i="3" s="1"/>
  <c r="AC937" i="3"/>
  <c r="AE937" i="3" s="1"/>
  <c r="AC945" i="3"/>
  <c r="AE945" i="3" s="1"/>
  <c r="AC953" i="3"/>
  <c r="AE953" i="3" s="1"/>
  <c r="AC961" i="3"/>
  <c r="AE961" i="3" s="1"/>
  <c r="AC969" i="3"/>
  <c r="AE969" i="3" s="1"/>
  <c r="AC977" i="3"/>
  <c r="AE977" i="3" s="1"/>
  <c r="AC985" i="3"/>
  <c r="AE985" i="3" s="1"/>
  <c r="AC993" i="3"/>
  <c r="AE993" i="3" s="1"/>
  <c r="AC1001" i="3"/>
  <c r="AE1001" i="3" s="1"/>
  <c r="AC1009" i="3"/>
  <c r="AE1009" i="3" s="1"/>
  <c r="AC1017" i="3"/>
  <c r="AE1017" i="3" s="1"/>
  <c r="AC1025" i="3"/>
  <c r="AE1025" i="3" s="1"/>
  <c r="AC1033" i="3"/>
  <c r="AE1033" i="3" s="1"/>
  <c r="AC1041" i="3"/>
  <c r="AE1041" i="3" s="1"/>
  <c r="AC1049" i="3"/>
  <c r="AE1049" i="3" s="1"/>
  <c r="AC1057" i="3"/>
  <c r="AE1057" i="3" s="1"/>
  <c r="AC1065" i="3"/>
  <c r="AE1065" i="3" s="1"/>
  <c r="AC1073" i="3"/>
  <c r="AE1073" i="3" s="1"/>
  <c r="AC1081" i="3"/>
  <c r="AE1081" i="3" s="1"/>
  <c r="AC1089" i="3"/>
  <c r="AE1089" i="3" s="1"/>
  <c r="AC1097" i="3"/>
  <c r="AE1097" i="3" s="1"/>
  <c r="AC1105" i="3"/>
  <c r="AE1105" i="3" s="1"/>
  <c r="AC1113" i="3"/>
  <c r="AE1113" i="3" s="1"/>
  <c r="AC1121" i="3"/>
  <c r="AE1121" i="3" s="1"/>
  <c r="AC1129" i="3"/>
  <c r="AE1129" i="3" s="1"/>
  <c r="AC1137" i="3"/>
  <c r="AE1137" i="3" s="1"/>
  <c r="AC1145" i="3"/>
  <c r="AE1145" i="3" s="1"/>
  <c r="AC1153" i="3"/>
  <c r="AE1153" i="3" s="1"/>
  <c r="AC1161" i="3"/>
  <c r="AE1161" i="3" s="1"/>
  <c r="AC1169" i="3"/>
  <c r="AE1169" i="3" s="1"/>
  <c r="AC1177" i="3"/>
  <c r="AE1177" i="3" s="1"/>
  <c r="AC1185" i="3"/>
  <c r="AE1185" i="3" s="1"/>
  <c r="AC1193" i="3"/>
  <c r="AE1193" i="3" s="1"/>
  <c r="AC1201" i="3"/>
  <c r="AE1201" i="3" s="1"/>
  <c r="AC1209" i="3"/>
  <c r="AE1209" i="3" s="1"/>
  <c r="AC1217" i="3"/>
  <c r="AE1217" i="3" s="1"/>
  <c r="AC1222" i="3"/>
  <c r="AE1222" i="3" s="1"/>
  <c r="AC1227" i="3"/>
  <c r="AE1227" i="3" s="1"/>
  <c r="AC1231" i="3"/>
  <c r="AE1231" i="3" s="1"/>
  <c r="AC1235" i="3"/>
  <c r="AE1235" i="3" s="1"/>
  <c r="AC1239" i="3"/>
  <c r="AE1239" i="3" s="1"/>
  <c r="AC1243" i="3"/>
  <c r="AE1243" i="3" s="1"/>
  <c r="AC1247" i="3"/>
  <c r="AE1247" i="3" s="1"/>
  <c r="AC1251" i="3"/>
  <c r="AE1251" i="3" s="1"/>
  <c r="AC1255" i="3"/>
  <c r="AE1255" i="3" s="1"/>
  <c r="AC1259" i="3"/>
  <c r="AE1259" i="3" s="1"/>
  <c r="AC1263" i="3"/>
  <c r="AE1263" i="3" s="1"/>
  <c r="AC1267" i="3"/>
  <c r="AE1267" i="3" s="1"/>
  <c r="AC1271" i="3"/>
  <c r="AE1271" i="3" s="1"/>
  <c r="AC1275" i="3"/>
  <c r="AE1275" i="3" s="1"/>
  <c r="AC1279" i="3"/>
  <c r="AE1279" i="3" s="1"/>
  <c r="AC1283" i="3"/>
  <c r="AE1283" i="3" s="1"/>
  <c r="AC1287" i="3"/>
  <c r="AE1287" i="3" s="1"/>
  <c r="AC1291" i="3"/>
  <c r="AE1291" i="3" s="1"/>
  <c r="AC1295" i="3"/>
  <c r="AE1295" i="3" s="1"/>
  <c r="AC1299" i="3"/>
  <c r="AE1299" i="3" s="1"/>
  <c r="AC1303" i="3"/>
  <c r="AE1303" i="3" s="1"/>
  <c r="AC1307" i="3"/>
  <c r="AE1307" i="3" s="1"/>
  <c r="AC869" i="3"/>
  <c r="AE869" i="3" s="1"/>
  <c r="AC880" i="3"/>
  <c r="AE880" i="3" s="1"/>
  <c r="AC890" i="3"/>
  <c r="AE890" i="3" s="1"/>
  <c r="AC901" i="3"/>
  <c r="AE901" i="3" s="1"/>
  <c r="AC912" i="3"/>
  <c r="AE912" i="3" s="1"/>
  <c r="AC922" i="3"/>
  <c r="AE922" i="3" s="1"/>
  <c r="AC930" i="3"/>
  <c r="AE930" i="3" s="1"/>
  <c r="AC938" i="3"/>
  <c r="AE938" i="3" s="1"/>
  <c r="AC946" i="3"/>
  <c r="AE946" i="3" s="1"/>
  <c r="AC954" i="3"/>
  <c r="AE954" i="3" s="1"/>
  <c r="AC962" i="3"/>
  <c r="AE962" i="3" s="1"/>
  <c r="AC970" i="3"/>
  <c r="AE970" i="3" s="1"/>
  <c r="AC978" i="3"/>
  <c r="AE978" i="3" s="1"/>
  <c r="AC986" i="3"/>
  <c r="AE986" i="3" s="1"/>
  <c r="AC994" i="3"/>
  <c r="AE994" i="3" s="1"/>
  <c r="AC1002" i="3"/>
  <c r="AE1002" i="3" s="1"/>
  <c r="AC1010" i="3"/>
  <c r="AE1010" i="3" s="1"/>
  <c r="AC1018" i="3"/>
  <c r="AE1018" i="3" s="1"/>
  <c r="AC1026" i="3"/>
  <c r="AE1026" i="3" s="1"/>
  <c r="AC1034" i="3"/>
  <c r="AE1034" i="3" s="1"/>
  <c r="AC1042" i="3"/>
  <c r="AE1042" i="3" s="1"/>
  <c r="AC1050" i="3"/>
  <c r="AE1050" i="3" s="1"/>
  <c r="AC1058" i="3"/>
  <c r="AE1058" i="3" s="1"/>
  <c r="AC1066" i="3"/>
  <c r="AE1066" i="3" s="1"/>
  <c r="AC1074" i="3"/>
  <c r="AE1074" i="3" s="1"/>
  <c r="AC1082" i="3"/>
  <c r="AE1082" i="3" s="1"/>
  <c r="AC1090" i="3"/>
  <c r="AE1090" i="3" s="1"/>
  <c r="AC1098" i="3"/>
  <c r="AE1098" i="3" s="1"/>
  <c r="AC1106" i="3"/>
  <c r="AE1106" i="3" s="1"/>
  <c r="AC1114" i="3"/>
  <c r="AE1114" i="3" s="1"/>
  <c r="AC1122" i="3"/>
  <c r="AE1122" i="3" s="1"/>
  <c r="AC1130" i="3"/>
  <c r="AE1130" i="3" s="1"/>
  <c r="AC1138" i="3"/>
  <c r="AE1138" i="3" s="1"/>
  <c r="AC1146" i="3"/>
  <c r="AE1146" i="3" s="1"/>
  <c r="AC1154" i="3"/>
  <c r="AE1154" i="3" s="1"/>
  <c r="AC1162" i="3"/>
  <c r="AE1162" i="3" s="1"/>
  <c r="AC1170" i="3"/>
  <c r="AE1170" i="3" s="1"/>
  <c r="AC1178" i="3"/>
  <c r="AE1178" i="3" s="1"/>
  <c r="AC1186" i="3"/>
  <c r="AE1186" i="3" s="1"/>
  <c r="AC1194" i="3"/>
  <c r="AE1194" i="3" s="1"/>
  <c r="AC1202" i="3"/>
  <c r="AE1202" i="3" s="1"/>
  <c r="AC1210" i="3"/>
  <c r="AE1210" i="3" s="1"/>
  <c r="AC1218" i="3"/>
  <c r="AE1218" i="3" s="1"/>
  <c r="AC1223" i="3"/>
  <c r="AE1223" i="3" s="1"/>
  <c r="AC1228" i="3"/>
  <c r="AE1228" i="3" s="1"/>
  <c r="AC1232" i="3"/>
  <c r="AE1232" i="3" s="1"/>
  <c r="AC1236" i="3"/>
  <c r="AE1236" i="3" s="1"/>
  <c r="AC1240" i="3"/>
  <c r="AE1240" i="3" s="1"/>
  <c r="AC1244" i="3"/>
  <c r="AE1244" i="3" s="1"/>
  <c r="AC1248" i="3"/>
  <c r="AE1248" i="3" s="1"/>
  <c r="AC1252" i="3"/>
  <c r="AE1252" i="3" s="1"/>
  <c r="AC1256" i="3"/>
  <c r="AE1256" i="3" s="1"/>
  <c r="AC1260" i="3"/>
  <c r="AE1260" i="3" s="1"/>
  <c r="AC1264" i="3"/>
  <c r="AE1264" i="3" s="1"/>
  <c r="AC1268" i="3"/>
  <c r="AE1268" i="3" s="1"/>
  <c r="AC1272" i="3"/>
  <c r="AE1272" i="3" s="1"/>
  <c r="AC1276" i="3"/>
  <c r="AE1276" i="3" s="1"/>
  <c r="AC1280" i="3"/>
  <c r="AE1280" i="3" s="1"/>
  <c r="AC1284" i="3"/>
  <c r="AE1284" i="3" s="1"/>
  <c r="AC1288" i="3"/>
  <c r="AE1288" i="3" s="1"/>
  <c r="AC1292" i="3"/>
  <c r="AE1292" i="3" s="1"/>
  <c r="AC1296" i="3"/>
  <c r="AE1296" i="3" s="1"/>
  <c r="AC1300" i="3"/>
  <c r="AE1300" i="3" s="1"/>
  <c r="AC1304" i="3"/>
  <c r="AE1304" i="3" s="1"/>
  <c r="AC1308" i="3"/>
  <c r="AE1308" i="3" s="1"/>
  <c r="AC873" i="3"/>
  <c r="AE873" i="3" s="1"/>
  <c r="AC884" i="3"/>
  <c r="AE884" i="3" s="1"/>
  <c r="AC894" i="3"/>
  <c r="AE894" i="3" s="1"/>
  <c r="AC905" i="3"/>
  <c r="AE905" i="3" s="1"/>
  <c r="AC916" i="3"/>
  <c r="AE916" i="3" s="1"/>
  <c r="AC925" i="3"/>
  <c r="AE925" i="3" s="1"/>
  <c r="AC933" i="3"/>
  <c r="AE933" i="3" s="1"/>
  <c r="AC941" i="3"/>
  <c r="AE941" i="3" s="1"/>
  <c r="AC949" i="3"/>
  <c r="AE949" i="3" s="1"/>
  <c r="AC957" i="3"/>
  <c r="AE957" i="3" s="1"/>
  <c r="AC965" i="3"/>
  <c r="AE965" i="3" s="1"/>
  <c r="AC973" i="3"/>
  <c r="AE973" i="3" s="1"/>
  <c r="AC981" i="3"/>
  <c r="AE981" i="3" s="1"/>
  <c r="AC989" i="3"/>
  <c r="AE989" i="3" s="1"/>
  <c r="AC997" i="3"/>
  <c r="AE997" i="3" s="1"/>
  <c r="AC1005" i="3"/>
  <c r="AE1005" i="3" s="1"/>
  <c r="AC1013" i="3"/>
  <c r="AE1013" i="3" s="1"/>
  <c r="AC1021" i="3"/>
  <c r="AE1021" i="3" s="1"/>
  <c r="AC1029" i="3"/>
  <c r="AE1029" i="3" s="1"/>
  <c r="AC1037" i="3"/>
  <c r="AE1037" i="3" s="1"/>
  <c r="AC1045" i="3"/>
  <c r="AE1045" i="3" s="1"/>
  <c r="AC1053" i="3"/>
  <c r="AE1053" i="3" s="1"/>
  <c r="AC1061" i="3"/>
  <c r="AE1061" i="3" s="1"/>
  <c r="AC1069" i="3"/>
  <c r="AE1069" i="3" s="1"/>
  <c r="AC1077" i="3"/>
  <c r="AE1077" i="3" s="1"/>
  <c r="AC1085" i="3"/>
  <c r="AE1085" i="3" s="1"/>
  <c r="AC1093" i="3"/>
  <c r="AE1093" i="3" s="1"/>
  <c r="AC1101" i="3"/>
  <c r="AE1101" i="3" s="1"/>
  <c r="AC1109" i="3"/>
  <c r="AE1109" i="3" s="1"/>
  <c r="AC1117" i="3"/>
  <c r="AE1117" i="3" s="1"/>
  <c r="AC1125" i="3"/>
  <c r="AE1125" i="3" s="1"/>
  <c r="AC1133" i="3"/>
  <c r="AE1133" i="3" s="1"/>
  <c r="AC1141" i="3"/>
  <c r="AE1141" i="3" s="1"/>
  <c r="AC1149" i="3"/>
  <c r="AE1149" i="3" s="1"/>
  <c r="AC1157" i="3"/>
  <c r="AE1157" i="3" s="1"/>
  <c r="AC1165" i="3"/>
  <c r="AE1165" i="3" s="1"/>
  <c r="AC1173" i="3"/>
  <c r="AE1173" i="3" s="1"/>
  <c r="AC1181" i="3"/>
  <c r="AE1181" i="3" s="1"/>
  <c r="AC1189" i="3"/>
  <c r="AE1189" i="3" s="1"/>
  <c r="AC1197" i="3"/>
  <c r="AE1197" i="3" s="1"/>
  <c r="AC1205" i="3"/>
  <c r="AE1205" i="3" s="1"/>
  <c r="AC1213" i="3"/>
  <c r="AE1213" i="3" s="1"/>
  <c r="AC1219" i="3"/>
  <c r="AE1219" i="3" s="1"/>
  <c r="AC1225" i="3"/>
  <c r="AE1225" i="3" s="1"/>
  <c r="AC1229" i="3"/>
  <c r="AE1229" i="3" s="1"/>
  <c r="AC1233" i="3"/>
  <c r="AE1233" i="3" s="1"/>
  <c r="AC1237" i="3"/>
  <c r="AE1237" i="3" s="1"/>
  <c r="AC1241" i="3"/>
  <c r="AE1241" i="3" s="1"/>
  <c r="AC1245" i="3"/>
  <c r="AE1245" i="3" s="1"/>
  <c r="AC1249" i="3"/>
  <c r="AE1249" i="3" s="1"/>
  <c r="AC1253" i="3"/>
  <c r="AE1253" i="3" s="1"/>
  <c r="AC1257" i="3"/>
  <c r="AE1257" i="3" s="1"/>
  <c r="AC1261" i="3"/>
  <c r="AE1261" i="3" s="1"/>
  <c r="AC1265" i="3"/>
  <c r="AE1265" i="3" s="1"/>
  <c r="AC1269" i="3"/>
  <c r="AE1269" i="3" s="1"/>
  <c r="AC1273" i="3"/>
  <c r="AE1273" i="3" s="1"/>
  <c r="AC1277" i="3"/>
  <c r="AE1277" i="3" s="1"/>
  <c r="AC1281" i="3"/>
  <c r="AE1281" i="3" s="1"/>
  <c r="AC1285" i="3"/>
  <c r="AE1285" i="3" s="1"/>
  <c r="AC1289" i="3"/>
  <c r="AE1289" i="3" s="1"/>
  <c r="AC1293" i="3"/>
  <c r="AE1293" i="3" s="1"/>
  <c r="AC1297" i="3"/>
  <c r="AE1297" i="3" s="1"/>
  <c r="AC1301" i="3"/>
  <c r="AE1301" i="3" s="1"/>
  <c r="AC1305" i="3"/>
  <c r="AE1305" i="3" s="1"/>
  <c r="AC1309" i="3"/>
  <c r="AE1309" i="3" s="1"/>
  <c r="AC1313" i="3"/>
  <c r="AE1313" i="3" s="1"/>
  <c r="AC1317" i="3"/>
  <c r="AE1317" i="3" s="1"/>
  <c r="AC1321" i="3"/>
  <c r="AE1321" i="3" s="1"/>
  <c r="AC1325" i="3"/>
  <c r="AE1325" i="3" s="1"/>
  <c r="AC1329" i="3"/>
  <c r="AE1329" i="3" s="1"/>
  <c r="AC1333" i="3"/>
  <c r="AE1333" i="3" s="1"/>
  <c r="AC1337" i="3"/>
  <c r="AE1337" i="3" s="1"/>
  <c r="AC1341" i="3"/>
  <c r="AE1341" i="3" s="1"/>
  <c r="AC1345" i="3"/>
  <c r="AE1345" i="3" s="1"/>
  <c r="AC1349" i="3"/>
  <c r="AE1349" i="3" s="1"/>
  <c r="AC1353" i="3"/>
  <c r="AE1353" i="3" s="1"/>
  <c r="AC1357" i="3"/>
  <c r="AE1357" i="3" s="1"/>
  <c r="AC1361" i="3"/>
  <c r="AE1361" i="3" s="1"/>
  <c r="AC1365" i="3"/>
  <c r="AE1365" i="3" s="1"/>
  <c r="AC1369" i="3"/>
  <c r="AE1369" i="3" s="1"/>
  <c r="AC1373" i="3"/>
  <c r="AE1373" i="3" s="1"/>
  <c r="AC1377" i="3"/>
  <c r="AE1377" i="3" s="1"/>
  <c r="AC1381" i="3"/>
  <c r="AE1381" i="3" s="1"/>
  <c r="AC1385" i="3"/>
  <c r="AE1385" i="3" s="1"/>
  <c r="AC1389" i="3"/>
  <c r="AE1389" i="3" s="1"/>
  <c r="AC1393" i="3"/>
  <c r="AE1393" i="3" s="1"/>
  <c r="AC1397" i="3"/>
  <c r="AE1397" i="3" s="1"/>
  <c r="AC1401" i="3"/>
  <c r="AE1401" i="3" s="1"/>
  <c r="AC1405" i="3"/>
  <c r="AE1405" i="3" s="1"/>
  <c r="AC1409" i="3"/>
  <c r="AE1409" i="3" s="1"/>
  <c r="AC1413" i="3"/>
  <c r="AE1413" i="3" s="1"/>
  <c r="AC1417" i="3"/>
  <c r="AE1417" i="3" s="1"/>
  <c r="AC1421" i="3"/>
  <c r="AE1421" i="3" s="1"/>
  <c r="AC1425" i="3"/>
  <c r="AE1425" i="3" s="1"/>
  <c r="AC1429" i="3"/>
  <c r="AE1429" i="3" s="1"/>
  <c r="AC1433" i="3"/>
  <c r="AE1433" i="3" s="1"/>
  <c r="AC1437" i="3"/>
  <c r="AE1437" i="3" s="1"/>
  <c r="AC1441" i="3"/>
  <c r="AE1441" i="3" s="1"/>
  <c r="AC1445" i="3"/>
  <c r="AE1445" i="3" s="1"/>
  <c r="AC1449" i="3"/>
  <c r="AE1449" i="3" s="1"/>
  <c r="AC1453" i="3"/>
  <c r="AE1453" i="3" s="1"/>
  <c r="AC1457" i="3"/>
  <c r="AE1457" i="3" s="1"/>
  <c r="AC1461" i="3"/>
  <c r="AE1461" i="3" s="1"/>
  <c r="AC1465" i="3"/>
  <c r="AE1465" i="3" s="1"/>
  <c r="AC1469" i="3"/>
  <c r="AE1469" i="3" s="1"/>
  <c r="AC1473" i="3"/>
  <c r="AE1473" i="3" s="1"/>
  <c r="AC1477" i="3"/>
  <c r="AE1477" i="3" s="1"/>
  <c r="AC1481" i="3"/>
  <c r="AE1481" i="3" s="1"/>
  <c r="AC1485" i="3"/>
  <c r="AE1485" i="3" s="1"/>
  <c r="AC1489" i="3"/>
  <c r="AE1489" i="3" s="1"/>
  <c r="AC1493" i="3"/>
  <c r="AE1493" i="3" s="1"/>
  <c r="AC1497" i="3"/>
  <c r="AE1497" i="3" s="1"/>
  <c r="AC1501" i="3"/>
  <c r="AE1501" i="3" s="1"/>
  <c r="AC1505" i="3"/>
  <c r="AE1505" i="3" s="1"/>
  <c r="AC1509" i="3"/>
  <c r="AE1509" i="3" s="1"/>
  <c r="AC1513" i="3"/>
  <c r="AE1513" i="3" s="1"/>
  <c r="AC1517" i="3"/>
  <c r="AE1517" i="3" s="1"/>
  <c r="AC1521" i="3"/>
  <c r="AE1521" i="3" s="1"/>
  <c r="AC1525" i="3"/>
  <c r="AE1525" i="3" s="1"/>
  <c r="AC1529" i="3"/>
  <c r="AE1529" i="3" s="1"/>
  <c r="AC1533" i="3"/>
  <c r="AE1533" i="3" s="1"/>
  <c r="AC1537" i="3"/>
  <c r="AE1537" i="3" s="1"/>
  <c r="AC1541" i="3"/>
  <c r="AE1541" i="3" s="1"/>
  <c r="AC1545" i="3"/>
  <c r="AE1545" i="3" s="1"/>
  <c r="AC1549" i="3"/>
  <c r="AE1549" i="3" s="1"/>
  <c r="AC1553" i="3"/>
  <c r="AE1553" i="3" s="1"/>
  <c r="AC1557" i="3"/>
  <c r="AE1557" i="3" s="1"/>
  <c r="AC1561" i="3"/>
  <c r="AE1561" i="3" s="1"/>
  <c r="AC1565" i="3"/>
  <c r="AE1565" i="3" s="1"/>
  <c r="AC1569" i="3"/>
  <c r="AE1569" i="3" s="1"/>
  <c r="AC1573" i="3"/>
  <c r="AE1573" i="3" s="1"/>
  <c r="AC1577" i="3"/>
  <c r="AE1577" i="3" s="1"/>
  <c r="AC1581" i="3"/>
  <c r="AE1581" i="3" s="1"/>
  <c r="AC1585" i="3"/>
  <c r="AE1585" i="3" s="1"/>
  <c r="AC1589" i="3"/>
  <c r="AE1589" i="3" s="1"/>
  <c r="AC1593" i="3"/>
  <c r="AE1593" i="3" s="1"/>
  <c r="AC1597" i="3"/>
  <c r="AE1597" i="3" s="1"/>
  <c r="AC1601" i="3"/>
  <c r="AE1601" i="3" s="1"/>
  <c r="AC1605" i="3"/>
  <c r="AE1605" i="3" s="1"/>
  <c r="AC1609" i="3"/>
  <c r="AE1609" i="3" s="1"/>
  <c r="AC1613" i="3"/>
  <c r="AE1613" i="3" s="1"/>
  <c r="AC1617" i="3"/>
  <c r="AE1617" i="3" s="1"/>
  <c r="AC1621" i="3"/>
  <c r="AE1621" i="3" s="1"/>
  <c r="AC1625" i="3"/>
  <c r="AE1625" i="3" s="1"/>
  <c r="AC1629" i="3"/>
  <c r="AE1629" i="3" s="1"/>
  <c r="AC1633" i="3"/>
  <c r="AE1633" i="3" s="1"/>
  <c r="AC1637" i="3"/>
  <c r="AE1637" i="3" s="1"/>
  <c r="AC1641" i="3"/>
  <c r="AE1641" i="3" s="1"/>
  <c r="AC1645" i="3"/>
  <c r="AE1645" i="3" s="1"/>
  <c r="AC1649" i="3"/>
  <c r="AE1649" i="3" s="1"/>
  <c r="AC1653" i="3"/>
  <c r="AE1653" i="3" s="1"/>
  <c r="AC1657" i="3"/>
  <c r="AE1657" i="3" s="1"/>
  <c r="AC1661" i="3"/>
  <c r="AE1661" i="3" s="1"/>
  <c r="AC1665" i="3"/>
  <c r="AE1665" i="3" s="1"/>
  <c r="AC1669" i="3"/>
  <c r="AE1669" i="3" s="1"/>
  <c r="AC1673" i="3"/>
  <c r="AE1673" i="3" s="1"/>
  <c r="AC1677" i="3"/>
  <c r="AE1677" i="3" s="1"/>
  <c r="AC1681" i="3"/>
  <c r="AE1681" i="3" s="1"/>
  <c r="AC1685" i="3"/>
  <c r="AE1685" i="3" s="1"/>
  <c r="AC1689" i="3"/>
  <c r="AE1689" i="3" s="1"/>
  <c r="AC1693" i="3"/>
  <c r="AE1693" i="3" s="1"/>
  <c r="AC1697" i="3"/>
  <c r="AE1697" i="3" s="1"/>
  <c r="AC1701" i="3"/>
  <c r="AE1701" i="3" s="1"/>
  <c r="AC1705" i="3"/>
  <c r="AE1705" i="3" s="1"/>
  <c r="AC1709" i="3"/>
  <c r="AE1709" i="3" s="1"/>
  <c r="AC1713" i="3"/>
  <c r="AE1713" i="3" s="1"/>
  <c r="AC1717" i="3"/>
  <c r="AE1717" i="3" s="1"/>
  <c r="AC1721" i="3"/>
  <c r="AE1721" i="3" s="1"/>
  <c r="AC1725" i="3"/>
  <c r="AE1725" i="3" s="1"/>
  <c r="AC1729" i="3"/>
  <c r="AE1729" i="3" s="1"/>
  <c r="AC874" i="3"/>
  <c r="AE874" i="3" s="1"/>
  <c r="AC885" i="3"/>
  <c r="AE885" i="3" s="1"/>
  <c r="AC896" i="3"/>
  <c r="AE896" i="3" s="1"/>
  <c r="AC906" i="3"/>
  <c r="AE906" i="3" s="1"/>
  <c r="AC917" i="3"/>
  <c r="AE917" i="3" s="1"/>
  <c r="AC926" i="3"/>
  <c r="AE926" i="3" s="1"/>
  <c r="AC934" i="3"/>
  <c r="AE934" i="3" s="1"/>
  <c r="AC942" i="3"/>
  <c r="AE942" i="3" s="1"/>
  <c r="AC950" i="3"/>
  <c r="AE950" i="3" s="1"/>
  <c r="AC958" i="3"/>
  <c r="AE958" i="3" s="1"/>
  <c r="AC966" i="3"/>
  <c r="AE966" i="3" s="1"/>
  <c r="AC974" i="3"/>
  <c r="AE974" i="3" s="1"/>
  <c r="AC982" i="3"/>
  <c r="AE982" i="3" s="1"/>
  <c r="AC990" i="3"/>
  <c r="AE990" i="3" s="1"/>
  <c r="AC998" i="3"/>
  <c r="AE998" i="3" s="1"/>
  <c r="AC1006" i="3"/>
  <c r="AE1006" i="3" s="1"/>
  <c r="AC1014" i="3"/>
  <c r="AE1014" i="3" s="1"/>
  <c r="AC1022" i="3"/>
  <c r="AE1022" i="3" s="1"/>
  <c r="AC1030" i="3"/>
  <c r="AE1030" i="3" s="1"/>
  <c r="AC1038" i="3"/>
  <c r="AE1038" i="3" s="1"/>
  <c r="AC1046" i="3"/>
  <c r="AE1046" i="3" s="1"/>
  <c r="AC1054" i="3"/>
  <c r="AE1054" i="3" s="1"/>
  <c r="AC1062" i="3"/>
  <c r="AE1062" i="3" s="1"/>
  <c r="AC1070" i="3"/>
  <c r="AE1070" i="3" s="1"/>
  <c r="AC1078" i="3"/>
  <c r="AE1078" i="3" s="1"/>
  <c r="AC1086" i="3"/>
  <c r="AE1086" i="3" s="1"/>
  <c r="AC1094" i="3"/>
  <c r="AE1094" i="3" s="1"/>
  <c r="AC1102" i="3"/>
  <c r="AE1102" i="3" s="1"/>
  <c r="AC1110" i="3"/>
  <c r="AE1110" i="3" s="1"/>
  <c r="AC1118" i="3"/>
  <c r="AE1118" i="3" s="1"/>
  <c r="AC1126" i="3"/>
  <c r="AE1126" i="3" s="1"/>
  <c r="AC1134" i="3"/>
  <c r="AE1134" i="3" s="1"/>
  <c r="AC1142" i="3"/>
  <c r="AE1142" i="3" s="1"/>
  <c r="AC1150" i="3"/>
  <c r="AE1150" i="3" s="1"/>
  <c r="AC1158" i="3"/>
  <c r="AE1158" i="3" s="1"/>
  <c r="AC1166" i="3"/>
  <c r="AE1166" i="3" s="1"/>
  <c r="AC1174" i="3"/>
  <c r="AE1174" i="3" s="1"/>
  <c r="AC1182" i="3"/>
  <c r="AE1182" i="3" s="1"/>
  <c r="AC1190" i="3"/>
  <c r="AE1190" i="3" s="1"/>
  <c r="AC1198" i="3"/>
  <c r="AE1198" i="3" s="1"/>
  <c r="AC1206" i="3"/>
  <c r="AE1206" i="3" s="1"/>
  <c r="AC1214" i="3"/>
  <c r="AE1214" i="3" s="1"/>
  <c r="AC1221" i="3"/>
  <c r="AE1221" i="3" s="1"/>
  <c r="AC1226" i="3"/>
  <c r="AE1226" i="3" s="1"/>
  <c r="AC1230" i="3"/>
  <c r="AE1230" i="3" s="1"/>
  <c r="AC1234" i="3"/>
  <c r="AE1234" i="3" s="1"/>
  <c r="AC1238" i="3"/>
  <c r="AE1238" i="3" s="1"/>
  <c r="AC1242" i="3"/>
  <c r="AE1242" i="3" s="1"/>
  <c r="AC1246" i="3"/>
  <c r="AE1246" i="3" s="1"/>
  <c r="AC1250" i="3"/>
  <c r="AE1250" i="3" s="1"/>
  <c r="AC1254" i="3"/>
  <c r="AE1254" i="3" s="1"/>
  <c r="AC1258" i="3"/>
  <c r="AE1258" i="3" s="1"/>
  <c r="AC1262" i="3"/>
  <c r="AE1262" i="3" s="1"/>
  <c r="AC1266" i="3"/>
  <c r="AE1266" i="3" s="1"/>
  <c r="AC1270" i="3"/>
  <c r="AE1270" i="3" s="1"/>
  <c r="AC1274" i="3"/>
  <c r="AE1274" i="3" s="1"/>
  <c r="AC1278" i="3"/>
  <c r="AE1278" i="3" s="1"/>
  <c r="AC1282" i="3"/>
  <c r="AE1282" i="3" s="1"/>
  <c r="AC1286" i="3"/>
  <c r="AE1286" i="3" s="1"/>
  <c r="AC1290" i="3"/>
  <c r="AE1290" i="3" s="1"/>
  <c r="AC1294" i="3"/>
  <c r="AE1294" i="3" s="1"/>
  <c r="AC1298" i="3"/>
  <c r="AE1298" i="3" s="1"/>
  <c r="AC1302" i="3"/>
  <c r="AE1302" i="3" s="1"/>
  <c r="AC1306" i="3"/>
  <c r="AE1306" i="3" s="1"/>
  <c r="AC1310" i="3"/>
  <c r="AE1310" i="3" s="1"/>
  <c r="AC1314" i="3"/>
  <c r="AE1314" i="3" s="1"/>
  <c r="AC1318" i="3"/>
  <c r="AE1318" i="3" s="1"/>
  <c r="AC1322" i="3"/>
  <c r="AE1322" i="3" s="1"/>
  <c r="AC1326" i="3"/>
  <c r="AE1326" i="3" s="1"/>
  <c r="AC1330" i="3"/>
  <c r="AE1330" i="3" s="1"/>
  <c r="AC1334" i="3"/>
  <c r="AE1334" i="3" s="1"/>
  <c r="AC1338" i="3"/>
  <c r="AE1338" i="3" s="1"/>
  <c r="AC1342" i="3"/>
  <c r="AE1342" i="3" s="1"/>
  <c r="AC1346" i="3"/>
  <c r="AE1346" i="3" s="1"/>
  <c r="AC1350" i="3"/>
  <c r="AE1350" i="3" s="1"/>
  <c r="AC1354" i="3"/>
  <c r="AE1354" i="3" s="1"/>
  <c r="AC1358" i="3"/>
  <c r="AE1358" i="3" s="1"/>
  <c r="AC1362" i="3"/>
  <c r="AE1362" i="3" s="1"/>
  <c r="AC1366" i="3"/>
  <c r="AE1366" i="3" s="1"/>
  <c r="AC1370" i="3"/>
  <c r="AE1370" i="3" s="1"/>
  <c r="AC1374" i="3"/>
  <c r="AE1374" i="3" s="1"/>
  <c r="AC1378" i="3"/>
  <c r="AE1378" i="3" s="1"/>
  <c r="AC1382" i="3"/>
  <c r="AE1382" i="3" s="1"/>
  <c r="AC1386" i="3"/>
  <c r="AE1386" i="3" s="1"/>
  <c r="AC1390" i="3"/>
  <c r="AE1390" i="3" s="1"/>
  <c r="AC1394" i="3"/>
  <c r="AE1394" i="3" s="1"/>
  <c r="AC1398" i="3"/>
  <c r="AE1398" i="3" s="1"/>
  <c r="AC1402" i="3"/>
  <c r="AE1402" i="3" s="1"/>
  <c r="AC1406" i="3"/>
  <c r="AE1406" i="3" s="1"/>
  <c r="AC1410" i="3"/>
  <c r="AE1410" i="3" s="1"/>
  <c r="AC1414" i="3"/>
  <c r="AE1414" i="3" s="1"/>
  <c r="AC1418" i="3"/>
  <c r="AE1418" i="3" s="1"/>
  <c r="AC1422" i="3"/>
  <c r="AE1422" i="3" s="1"/>
  <c r="AC1426" i="3"/>
  <c r="AE1426" i="3" s="1"/>
  <c r="AC1430" i="3"/>
  <c r="AE1430" i="3" s="1"/>
  <c r="AC1434" i="3"/>
  <c r="AE1434" i="3" s="1"/>
  <c r="AC1438" i="3"/>
  <c r="AE1438" i="3" s="1"/>
  <c r="AC1442" i="3"/>
  <c r="AE1442" i="3" s="1"/>
  <c r="AC1446" i="3"/>
  <c r="AE1446" i="3" s="1"/>
  <c r="AC1450" i="3"/>
  <c r="AE1450" i="3" s="1"/>
  <c r="AC1454" i="3"/>
  <c r="AE1454" i="3" s="1"/>
  <c r="AC1458" i="3"/>
  <c r="AE1458" i="3" s="1"/>
  <c r="AC1462" i="3"/>
  <c r="AE1462" i="3" s="1"/>
  <c r="AC1466" i="3"/>
  <c r="AE1466" i="3" s="1"/>
  <c r="AC1470" i="3"/>
  <c r="AE1470" i="3" s="1"/>
  <c r="AC1474" i="3"/>
  <c r="AE1474" i="3" s="1"/>
  <c r="AC1478" i="3"/>
  <c r="AE1478" i="3" s="1"/>
  <c r="AC1482" i="3"/>
  <c r="AE1482" i="3" s="1"/>
  <c r="AC1486" i="3"/>
  <c r="AE1486" i="3" s="1"/>
  <c r="AC1490" i="3"/>
  <c r="AE1490" i="3" s="1"/>
  <c r="AC1494" i="3"/>
  <c r="AE1494" i="3" s="1"/>
  <c r="AC1498" i="3"/>
  <c r="AE1498" i="3" s="1"/>
  <c r="AC1502" i="3"/>
  <c r="AE1502" i="3" s="1"/>
  <c r="AC1506" i="3"/>
  <c r="AE1506" i="3" s="1"/>
  <c r="AC1510" i="3"/>
  <c r="AE1510" i="3" s="1"/>
  <c r="AC1514" i="3"/>
  <c r="AE1514" i="3" s="1"/>
  <c r="AC1518" i="3"/>
  <c r="AE1518" i="3" s="1"/>
  <c r="AC1522" i="3"/>
  <c r="AE1522" i="3" s="1"/>
  <c r="AC1526" i="3"/>
  <c r="AE1526" i="3" s="1"/>
  <c r="AC1530" i="3"/>
  <c r="AE1530" i="3" s="1"/>
  <c r="AC1534" i="3"/>
  <c r="AE1534" i="3" s="1"/>
  <c r="AC1538" i="3"/>
  <c r="AE1538" i="3" s="1"/>
  <c r="AC1542" i="3"/>
  <c r="AE1542" i="3" s="1"/>
  <c r="AC1546" i="3"/>
  <c r="AE1546" i="3" s="1"/>
  <c r="AC1550" i="3"/>
  <c r="AE1550" i="3" s="1"/>
  <c r="AC1554" i="3"/>
  <c r="AE1554" i="3" s="1"/>
  <c r="AC1558" i="3"/>
  <c r="AE1558" i="3" s="1"/>
  <c r="AC1562" i="3"/>
  <c r="AE1562" i="3" s="1"/>
  <c r="AC1566" i="3"/>
  <c r="AE1566" i="3" s="1"/>
  <c r="AC1570" i="3"/>
  <c r="AE1570" i="3" s="1"/>
  <c r="AC1574" i="3"/>
  <c r="AE1574" i="3" s="1"/>
  <c r="AC1578" i="3"/>
  <c r="AE1578" i="3" s="1"/>
  <c r="AC1582" i="3"/>
  <c r="AE1582" i="3" s="1"/>
  <c r="AC1586" i="3"/>
  <c r="AE1586" i="3" s="1"/>
  <c r="AC1590" i="3"/>
  <c r="AE1590" i="3" s="1"/>
  <c r="AC1594" i="3"/>
  <c r="AE1594" i="3" s="1"/>
  <c r="AC1598" i="3"/>
  <c r="AE1598" i="3" s="1"/>
  <c r="AC1602" i="3"/>
  <c r="AE1602" i="3" s="1"/>
  <c r="AC1606" i="3"/>
  <c r="AE1606" i="3" s="1"/>
  <c r="AC1610" i="3"/>
  <c r="AE1610" i="3" s="1"/>
  <c r="AC1614" i="3"/>
  <c r="AE1614" i="3" s="1"/>
  <c r="AC1618" i="3"/>
  <c r="AE1618" i="3" s="1"/>
  <c r="AC1622" i="3"/>
  <c r="AE1622" i="3" s="1"/>
  <c r="AC1626" i="3"/>
  <c r="AE1626" i="3" s="1"/>
  <c r="AC1630" i="3"/>
  <c r="AE1630" i="3" s="1"/>
  <c r="AC1634" i="3"/>
  <c r="AE1634" i="3" s="1"/>
  <c r="AC1638" i="3"/>
  <c r="AE1638" i="3" s="1"/>
  <c r="AC1642" i="3"/>
  <c r="AE1642" i="3" s="1"/>
  <c r="AC1646" i="3"/>
  <c r="AE1646" i="3" s="1"/>
  <c r="AC1650" i="3"/>
  <c r="AE1650" i="3" s="1"/>
  <c r="AC1654" i="3"/>
  <c r="AE1654" i="3" s="1"/>
  <c r="AC1658" i="3"/>
  <c r="AE1658" i="3" s="1"/>
  <c r="AC1662" i="3"/>
  <c r="AE1662" i="3" s="1"/>
  <c r="AC1666" i="3"/>
  <c r="AE1666" i="3" s="1"/>
  <c r="AC1670" i="3"/>
  <c r="AE1670" i="3" s="1"/>
  <c r="AC1674" i="3"/>
  <c r="AE1674" i="3" s="1"/>
  <c r="AC1678" i="3"/>
  <c r="AE1678" i="3" s="1"/>
  <c r="AC1682" i="3"/>
  <c r="AE1682" i="3" s="1"/>
  <c r="AC1686" i="3"/>
  <c r="AE1686" i="3" s="1"/>
  <c r="AC1690" i="3"/>
  <c r="AE1690" i="3" s="1"/>
  <c r="AC1694" i="3"/>
  <c r="AE1694" i="3" s="1"/>
  <c r="AC1698" i="3"/>
  <c r="AE1698" i="3" s="1"/>
  <c r="AC1702" i="3"/>
  <c r="AE1702" i="3" s="1"/>
  <c r="AC1706" i="3"/>
  <c r="AE1706" i="3" s="1"/>
  <c r="AC1710" i="3"/>
  <c r="AE1710" i="3" s="1"/>
  <c r="AC1714" i="3"/>
  <c r="AE1714" i="3" s="1"/>
  <c r="AC1718" i="3"/>
  <c r="AE1718" i="3" s="1"/>
  <c r="AC1722" i="3"/>
  <c r="AE1722" i="3" s="1"/>
  <c r="AC1726" i="3"/>
  <c r="AE1726" i="3" s="1"/>
  <c r="AC1730" i="3"/>
  <c r="AE1730" i="3" s="1"/>
  <c r="AC1311" i="3"/>
  <c r="AE1311" i="3" s="1"/>
  <c r="AC1319" i="3"/>
  <c r="AE1319" i="3" s="1"/>
  <c r="AC1327" i="3"/>
  <c r="AE1327" i="3" s="1"/>
  <c r="AC1335" i="3"/>
  <c r="AE1335" i="3" s="1"/>
  <c r="AC1343" i="3"/>
  <c r="AE1343" i="3" s="1"/>
  <c r="AC1351" i="3"/>
  <c r="AE1351" i="3" s="1"/>
  <c r="AC1359" i="3"/>
  <c r="AE1359" i="3" s="1"/>
  <c r="AC1367" i="3"/>
  <c r="AE1367" i="3" s="1"/>
  <c r="AC1375" i="3"/>
  <c r="AE1375" i="3" s="1"/>
  <c r="AC1383" i="3"/>
  <c r="AE1383" i="3" s="1"/>
  <c r="AC1391" i="3"/>
  <c r="AE1391" i="3" s="1"/>
  <c r="AC1399" i="3"/>
  <c r="AE1399" i="3" s="1"/>
  <c r="AC1407" i="3"/>
  <c r="AE1407" i="3" s="1"/>
  <c r="AC1415" i="3"/>
  <c r="AE1415" i="3" s="1"/>
  <c r="AC1423" i="3"/>
  <c r="AE1423" i="3" s="1"/>
  <c r="AC1431" i="3"/>
  <c r="AE1431" i="3" s="1"/>
  <c r="AC1439" i="3"/>
  <c r="AE1439" i="3" s="1"/>
  <c r="AC1447" i="3"/>
  <c r="AE1447" i="3" s="1"/>
  <c r="AC1455" i="3"/>
  <c r="AE1455" i="3" s="1"/>
  <c r="AC1463" i="3"/>
  <c r="AE1463" i="3" s="1"/>
  <c r="AC1471" i="3"/>
  <c r="AE1471" i="3" s="1"/>
  <c r="AC1479" i="3"/>
  <c r="AE1479" i="3" s="1"/>
  <c r="AC1487" i="3"/>
  <c r="AE1487" i="3" s="1"/>
  <c r="AC1495" i="3"/>
  <c r="AE1495" i="3" s="1"/>
  <c r="AC1503" i="3"/>
  <c r="AE1503" i="3" s="1"/>
  <c r="AC1511" i="3"/>
  <c r="AE1511" i="3" s="1"/>
  <c r="AC1519" i="3"/>
  <c r="AE1519" i="3" s="1"/>
  <c r="AC1527" i="3"/>
  <c r="AE1527" i="3" s="1"/>
  <c r="AC1535" i="3"/>
  <c r="AE1535" i="3" s="1"/>
  <c r="AC1543" i="3"/>
  <c r="AE1543" i="3" s="1"/>
  <c r="AC1551" i="3"/>
  <c r="AE1551" i="3" s="1"/>
  <c r="AC1559" i="3"/>
  <c r="AE1559" i="3" s="1"/>
  <c r="AC1567" i="3"/>
  <c r="AE1567" i="3" s="1"/>
  <c r="AC1575" i="3"/>
  <c r="AE1575" i="3" s="1"/>
  <c r="AC1583" i="3"/>
  <c r="AE1583" i="3" s="1"/>
  <c r="AC1591" i="3"/>
  <c r="AE1591" i="3" s="1"/>
  <c r="AC1599" i="3"/>
  <c r="AE1599" i="3" s="1"/>
  <c r="AC1607" i="3"/>
  <c r="AE1607" i="3" s="1"/>
  <c r="AC1615" i="3"/>
  <c r="AE1615" i="3" s="1"/>
  <c r="AC1623" i="3"/>
  <c r="AE1623" i="3" s="1"/>
  <c r="AC1631" i="3"/>
  <c r="AE1631" i="3" s="1"/>
  <c r="AC1639" i="3"/>
  <c r="AE1639" i="3" s="1"/>
  <c r="AC1647" i="3"/>
  <c r="AE1647" i="3" s="1"/>
  <c r="AC1655" i="3"/>
  <c r="AE1655" i="3" s="1"/>
  <c r="AC1663" i="3"/>
  <c r="AE1663" i="3" s="1"/>
  <c r="AC1671" i="3"/>
  <c r="AE1671" i="3" s="1"/>
  <c r="AC1679" i="3"/>
  <c r="AE1679" i="3" s="1"/>
  <c r="AC1687" i="3"/>
  <c r="AE1687" i="3" s="1"/>
  <c r="AC1695" i="3"/>
  <c r="AE1695" i="3" s="1"/>
  <c r="AC1703" i="3"/>
  <c r="AE1703" i="3" s="1"/>
  <c r="AC1711" i="3"/>
  <c r="AE1711" i="3" s="1"/>
  <c r="AC1719" i="3"/>
  <c r="AE1719" i="3" s="1"/>
  <c r="AC1727" i="3"/>
  <c r="AE1727" i="3" s="1"/>
  <c r="AC1733" i="3"/>
  <c r="AE1733" i="3" s="1"/>
  <c r="AC1737" i="3"/>
  <c r="AE1737" i="3" s="1"/>
  <c r="AC1741" i="3"/>
  <c r="AE1741" i="3" s="1"/>
  <c r="AC1745" i="3"/>
  <c r="AE1745" i="3" s="1"/>
  <c r="AC1749" i="3"/>
  <c r="AE1749" i="3" s="1"/>
  <c r="AC1753" i="3"/>
  <c r="AE1753" i="3" s="1"/>
  <c r="AC1757" i="3"/>
  <c r="AE1757" i="3" s="1"/>
  <c r="AC1761" i="3"/>
  <c r="AE1761" i="3" s="1"/>
  <c r="AC1765" i="3"/>
  <c r="AE1765" i="3" s="1"/>
  <c r="AC1769" i="3"/>
  <c r="AE1769" i="3" s="1"/>
  <c r="AC1773" i="3"/>
  <c r="AE1773" i="3" s="1"/>
  <c r="AC1777" i="3"/>
  <c r="AE1777" i="3" s="1"/>
  <c r="AC1781" i="3"/>
  <c r="AE1781" i="3" s="1"/>
  <c r="AC1785" i="3"/>
  <c r="AE1785" i="3" s="1"/>
  <c r="AC1789" i="3"/>
  <c r="AE1789" i="3" s="1"/>
  <c r="AC1793" i="3"/>
  <c r="AE1793" i="3" s="1"/>
  <c r="AC1797" i="3"/>
  <c r="AE1797" i="3" s="1"/>
  <c r="AC1801" i="3"/>
  <c r="AE1801" i="3" s="1"/>
  <c r="AC1805" i="3"/>
  <c r="AE1805" i="3" s="1"/>
  <c r="AC1809" i="3"/>
  <c r="AE1809" i="3" s="1"/>
  <c r="AC1813" i="3"/>
  <c r="AE1813" i="3" s="1"/>
  <c r="AC1817" i="3"/>
  <c r="AE1817" i="3" s="1"/>
  <c r="AC1821" i="3"/>
  <c r="AE1821" i="3" s="1"/>
  <c r="AC1825" i="3"/>
  <c r="AE1825" i="3" s="1"/>
  <c r="AC1829" i="3"/>
  <c r="AE1829" i="3" s="1"/>
  <c r="AC1833" i="3"/>
  <c r="AE1833" i="3" s="1"/>
  <c r="AC1837" i="3"/>
  <c r="AE1837" i="3" s="1"/>
  <c r="AC1841" i="3"/>
  <c r="AE1841" i="3" s="1"/>
  <c r="AC1845" i="3"/>
  <c r="AE1845" i="3" s="1"/>
  <c r="AC1849" i="3"/>
  <c r="AE1849" i="3" s="1"/>
  <c r="AC1853" i="3"/>
  <c r="AE1853" i="3" s="1"/>
  <c r="AC1857" i="3"/>
  <c r="AE1857" i="3" s="1"/>
  <c r="AC1861" i="3"/>
  <c r="AE1861" i="3" s="1"/>
  <c r="AC1865" i="3"/>
  <c r="AE1865" i="3" s="1"/>
  <c r="AC1869" i="3"/>
  <c r="AE1869" i="3" s="1"/>
  <c r="AC1873" i="3"/>
  <c r="AE1873" i="3" s="1"/>
  <c r="AC1877" i="3"/>
  <c r="AE1877" i="3" s="1"/>
  <c r="AC1881" i="3"/>
  <c r="AE1881" i="3" s="1"/>
  <c r="AC1885" i="3"/>
  <c r="AE1885" i="3" s="1"/>
  <c r="AC1889" i="3"/>
  <c r="AE1889" i="3" s="1"/>
  <c r="AC1893" i="3"/>
  <c r="AE1893" i="3" s="1"/>
  <c r="AC1897" i="3"/>
  <c r="AE1897" i="3" s="1"/>
  <c r="AC1312" i="3"/>
  <c r="AE1312" i="3" s="1"/>
  <c r="AC1320" i="3"/>
  <c r="AE1320" i="3" s="1"/>
  <c r="AC1328" i="3"/>
  <c r="AE1328" i="3" s="1"/>
  <c r="AC1336" i="3"/>
  <c r="AE1336" i="3" s="1"/>
  <c r="AC1344" i="3"/>
  <c r="AE1344" i="3" s="1"/>
  <c r="AC1352" i="3"/>
  <c r="AE1352" i="3" s="1"/>
  <c r="AC1360" i="3"/>
  <c r="AE1360" i="3" s="1"/>
  <c r="AC1368" i="3"/>
  <c r="AE1368" i="3" s="1"/>
  <c r="AC1376" i="3"/>
  <c r="AE1376" i="3" s="1"/>
  <c r="AC1384" i="3"/>
  <c r="AE1384" i="3" s="1"/>
  <c r="AC1392" i="3"/>
  <c r="AE1392" i="3" s="1"/>
  <c r="AC1400" i="3"/>
  <c r="AE1400" i="3" s="1"/>
  <c r="AC1408" i="3"/>
  <c r="AE1408" i="3" s="1"/>
  <c r="AC1416" i="3"/>
  <c r="AE1416" i="3" s="1"/>
  <c r="AC1424" i="3"/>
  <c r="AE1424" i="3" s="1"/>
  <c r="AC1432" i="3"/>
  <c r="AE1432" i="3" s="1"/>
  <c r="AC1440" i="3"/>
  <c r="AE1440" i="3" s="1"/>
  <c r="AC1448" i="3"/>
  <c r="AE1448" i="3" s="1"/>
  <c r="AC1456" i="3"/>
  <c r="AE1456" i="3" s="1"/>
  <c r="AC1464" i="3"/>
  <c r="AE1464" i="3" s="1"/>
  <c r="AC1472" i="3"/>
  <c r="AE1472" i="3" s="1"/>
  <c r="AC1480" i="3"/>
  <c r="AE1480" i="3" s="1"/>
  <c r="AC1488" i="3"/>
  <c r="AE1488" i="3" s="1"/>
  <c r="AC1496" i="3"/>
  <c r="AE1496" i="3" s="1"/>
  <c r="AC1504" i="3"/>
  <c r="AE1504" i="3" s="1"/>
  <c r="AC1512" i="3"/>
  <c r="AE1512" i="3" s="1"/>
  <c r="AC1520" i="3"/>
  <c r="AE1520" i="3" s="1"/>
  <c r="AC1528" i="3"/>
  <c r="AE1528" i="3" s="1"/>
  <c r="AC1536" i="3"/>
  <c r="AE1536" i="3" s="1"/>
  <c r="AC1544" i="3"/>
  <c r="AE1544" i="3" s="1"/>
  <c r="AC1552" i="3"/>
  <c r="AE1552" i="3" s="1"/>
  <c r="AC1560" i="3"/>
  <c r="AE1560" i="3" s="1"/>
  <c r="AC1568" i="3"/>
  <c r="AE1568" i="3" s="1"/>
  <c r="AC1576" i="3"/>
  <c r="AE1576" i="3" s="1"/>
  <c r="AC1584" i="3"/>
  <c r="AE1584" i="3" s="1"/>
  <c r="AC1592" i="3"/>
  <c r="AE1592" i="3" s="1"/>
  <c r="AC1600" i="3"/>
  <c r="AE1600" i="3" s="1"/>
  <c r="AC1608" i="3"/>
  <c r="AE1608" i="3" s="1"/>
  <c r="AC1616" i="3"/>
  <c r="AE1616" i="3" s="1"/>
  <c r="AC1624" i="3"/>
  <c r="AE1624" i="3" s="1"/>
  <c r="AC1632" i="3"/>
  <c r="AE1632" i="3" s="1"/>
  <c r="AC1640" i="3"/>
  <c r="AE1640" i="3" s="1"/>
  <c r="AC1648" i="3"/>
  <c r="AE1648" i="3" s="1"/>
  <c r="AC1656" i="3"/>
  <c r="AE1656" i="3" s="1"/>
  <c r="AC1664" i="3"/>
  <c r="AE1664" i="3" s="1"/>
  <c r="AC1672" i="3"/>
  <c r="AE1672" i="3" s="1"/>
  <c r="AC1680" i="3"/>
  <c r="AE1680" i="3" s="1"/>
  <c r="AC1688" i="3"/>
  <c r="AE1688" i="3" s="1"/>
  <c r="AC1696" i="3"/>
  <c r="AE1696" i="3" s="1"/>
  <c r="AC1704" i="3"/>
  <c r="AE1704" i="3" s="1"/>
  <c r="AC1712" i="3"/>
  <c r="AE1712" i="3" s="1"/>
  <c r="AC1720" i="3"/>
  <c r="AE1720" i="3" s="1"/>
  <c r="AC1728" i="3"/>
  <c r="AE1728" i="3" s="1"/>
  <c r="AC1734" i="3"/>
  <c r="AE1734" i="3" s="1"/>
  <c r="AC1738" i="3"/>
  <c r="AE1738" i="3" s="1"/>
  <c r="AC1742" i="3"/>
  <c r="AE1742" i="3" s="1"/>
  <c r="AC1746" i="3"/>
  <c r="AE1746" i="3" s="1"/>
  <c r="AC1750" i="3"/>
  <c r="AE1750" i="3" s="1"/>
  <c r="AC1754" i="3"/>
  <c r="AE1754" i="3" s="1"/>
  <c r="AC1758" i="3"/>
  <c r="AE1758" i="3" s="1"/>
  <c r="AC1762" i="3"/>
  <c r="AE1762" i="3" s="1"/>
  <c r="AC1766" i="3"/>
  <c r="AE1766" i="3" s="1"/>
  <c r="AC1770" i="3"/>
  <c r="AE1770" i="3" s="1"/>
  <c r="AC1774" i="3"/>
  <c r="AE1774" i="3" s="1"/>
  <c r="AC1778" i="3"/>
  <c r="AE1778" i="3" s="1"/>
  <c r="AC1782" i="3"/>
  <c r="AE1782" i="3" s="1"/>
  <c r="AC1786" i="3"/>
  <c r="AE1786" i="3" s="1"/>
  <c r="AC1790" i="3"/>
  <c r="AE1790" i="3" s="1"/>
  <c r="AC1794" i="3"/>
  <c r="AE1794" i="3" s="1"/>
  <c r="AC1798" i="3"/>
  <c r="AE1798" i="3" s="1"/>
  <c r="AC1802" i="3"/>
  <c r="AE1802" i="3" s="1"/>
  <c r="AC1806" i="3"/>
  <c r="AE1806" i="3" s="1"/>
  <c r="AC1810" i="3"/>
  <c r="AE1810" i="3" s="1"/>
  <c r="AC1814" i="3"/>
  <c r="AE1814" i="3" s="1"/>
  <c r="AC1818" i="3"/>
  <c r="AE1818" i="3" s="1"/>
  <c r="AC1822" i="3"/>
  <c r="AE1822" i="3" s="1"/>
  <c r="AC1826" i="3"/>
  <c r="AE1826" i="3" s="1"/>
  <c r="AC1830" i="3"/>
  <c r="AE1830" i="3" s="1"/>
  <c r="AC1834" i="3"/>
  <c r="AE1834" i="3" s="1"/>
  <c r="AC1838" i="3"/>
  <c r="AE1838" i="3" s="1"/>
  <c r="AC1842" i="3"/>
  <c r="AE1842" i="3" s="1"/>
  <c r="AC1846" i="3"/>
  <c r="AE1846" i="3" s="1"/>
  <c r="AC1850" i="3"/>
  <c r="AE1850" i="3" s="1"/>
  <c r="AC1854" i="3"/>
  <c r="AE1854" i="3" s="1"/>
  <c r="AC1858" i="3"/>
  <c r="AE1858" i="3" s="1"/>
  <c r="AC1862" i="3"/>
  <c r="AE1862" i="3" s="1"/>
  <c r="AC1866" i="3"/>
  <c r="AE1866" i="3" s="1"/>
  <c r="AC1870" i="3"/>
  <c r="AE1870" i="3" s="1"/>
  <c r="AC1874" i="3"/>
  <c r="AE1874" i="3" s="1"/>
  <c r="AC1878" i="3"/>
  <c r="AE1878" i="3" s="1"/>
  <c r="AC1882" i="3"/>
  <c r="AE1882" i="3" s="1"/>
  <c r="AC1886" i="3"/>
  <c r="AE1886" i="3" s="1"/>
  <c r="AC1890" i="3"/>
  <c r="AE1890" i="3" s="1"/>
  <c r="AC1894" i="3"/>
  <c r="AE1894" i="3" s="1"/>
  <c r="AC1315" i="3"/>
  <c r="AE1315" i="3" s="1"/>
  <c r="AC1323" i="3"/>
  <c r="AE1323" i="3" s="1"/>
  <c r="AC1331" i="3"/>
  <c r="AE1331" i="3" s="1"/>
  <c r="AC1339" i="3"/>
  <c r="AE1339" i="3" s="1"/>
  <c r="AC1347" i="3"/>
  <c r="AE1347" i="3" s="1"/>
  <c r="AC1355" i="3"/>
  <c r="AE1355" i="3" s="1"/>
  <c r="AC1363" i="3"/>
  <c r="AE1363" i="3" s="1"/>
  <c r="AC1371" i="3"/>
  <c r="AE1371" i="3" s="1"/>
  <c r="AC1379" i="3"/>
  <c r="AE1379" i="3" s="1"/>
  <c r="AC1387" i="3"/>
  <c r="AE1387" i="3" s="1"/>
  <c r="AC1395" i="3"/>
  <c r="AE1395" i="3" s="1"/>
  <c r="AC1403" i="3"/>
  <c r="AE1403" i="3" s="1"/>
  <c r="AC1411" i="3"/>
  <c r="AE1411" i="3" s="1"/>
  <c r="AC1419" i="3"/>
  <c r="AE1419" i="3" s="1"/>
  <c r="AC1427" i="3"/>
  <c r="AE1427" i="3" s="1"/>
  <c r="AC1435" i="3"/>
  <c r="AE1435" i="3" s="1"/>
  <c r="AC1443" i="3"/>
  <c r="AE1443" i="3" s="1"/>
  <c r="AC1451" i="3"/>
  <c r="AE1451" i="3" s="1"/>
  <c r="AC1459" i="3"/>
  <c r="AE1459" i="3" s="1"/>
  <c r="AC1467" i="3"/>
  <c r="AE1467" i="3" s="1"/>
  <c r="AC1475" i="3"/>
  <c r="AE1475" i="3" s="1"/>
  <c r="AC1483" i="3"/>
  <c r="AE1483" i="3" s="1"/>
  <c r="AC1491" i="3"/>
  <c r="AE1491" i="3" s="1"/>
  <c r="AC1499" i="3"/>
  <c r="AE1499" i="3" s="1"/>
  <c r="AC1507" i="3"/>
  <c r="AE1507" i="3" s="1"/>
  <c r="AC1515" i="3"/>
  <c r="AE1515" i="3" s="1"/>
  <c r="AC1523" i="3"/>
  <c r="AE1523" i="3" s="1"/>
  <c r="AC1531" i="3"/>
  <c r="AE1531" i="3" s="1"/>
  <c r="AC1539" i="3"/>
  <c r="AE1539" i="3" s="1"/>
  <c r="AC1547" i="3"/>
  <c r="AE1547" i="3" s="1"/>
  <c r="AC1555" i="3"/>
  <c r="AE1555" i="3" s="1"/>
  <c r="AC1563" i="3"/>
  <c r="AE1563" i="3" s="1"/>
  <c r="AC1571" i="3"/>
  <c r="AE1571" i="3" s="1"/>
  <c r="AC1579" i="3"/>
  <c r="AE1579" i="3" s="1"/>
  <c r="AC1587" i="3"/>
  <c r="AE1587" i="3" s="1"/>
  <c r="AC1595" i="3"/>
  <c r="AE1595" i="3" s="1"/>
  <c r="AC1603" i="3"/>
  <c r="AE1603" i="3" s="1"/>
  <c r="AC1611" i="3"/>
  <c r="AE1611" i="3" s="1"/>
  <c r="AC1619" i="3"/>
  <c r="AE1619" i="3" s="1"/>
  <c r="AC1627" i="3"/>
  <c r="AE1627" i="3" s="1"/>
  <c r="AC1635" i="3"/>
  <c r="AE1635" i="3" s="1"/>
  <c r="AC1643" i="3"/>
  <c r="AE1643" i="3" s="1"/>
  <c r="AC1651" i="3"/>
  <c r="AE1651" i="3" s="1"/>
  <c r="AC1659" i="3"/>
  <c r="AE1659" i="3" s="1"/>
  <c r="AC1667" i="3"/>
  <c r="AE1667" i="3" s="1"/>
  <c r="AC1675" i="3"/>
  <c r="AE1675" i="3" s="1"/>
  <c r="AC1683" i="3"/>
  <c r="AE1683" i="3" s="1"/>
  <c r="AC1691" i="3"/>
  <c r="AE1691" i="3" s="1"/>
  <c r="AC1699" i="3"/>
  <c r="AE1699" i="3" s="1"/>
  <c r="AC1707" i="3"/>
  <c r="AE1707" i="3" s="1"/>
  <c r="AC1715" i="3"/>
  <c r="AE1715" i="3" s="1"/>
  <c r="AC1723" i="3"/>
  <c r="AE1723" i="3" s="1"/>
  <c r="AC1731" i="3"/>
  <c r="AE1731" i="3" s="1"/>
  <c r="AC1735" i="3"/>
  <c r="AE1735" i="3" s="1"/>
  <c r="AC1739" i="3"/>
  <c r="AE1739" i="3" s="1"/>
  <c r="AC1743" i="3"/>
  <c r="AE1743" i="3" s="1"/>
  <c r="AC1747" i="3"/>
  <c r="AE1747" i="3" s="1"/>
  <c r="AC1751" i="3"/>
  <c r="AE1751" i="3" s="1"/>
  <c r="AC1755" i="3"/>
  <c r="AE1755" i="3" s="1"/>
  <c r="AC1759" i="3"/>
  <c r="AE1759" i="3" s="1"/>
  <c r="AC1763" i="3"/>
  <c r="AE1763" i="3" s="1"/>
  <c r="AC1767" i="3"/>
  <c r="AE1767" i="3" s="1"/>
  <c r="AC1771" i="3"/>
  <c r="AE1771" i="3" s="1"/>
  <c r="AC1775" i="3"/>
  <c r="AE1775" i="3" s="1"/>
  <c r="AC1779" i="3"/>
  <c r="AE1779" i="3" s="1"/>
  <c r="AC1783" i="3"/>
  <c r="AE1783" i="3" s="1"/>
  <c r="AC1787" i="3"/>
  <c r="AE1787" i="3" s="1"/>
  <c r="AC1791" i="3"/>
  <c r="AE1791" i="3" s="1"/>
  <c r="AC1795" i="3"/>
  <c r="AE1795" i="3" s="1"/>
  <c r="AC1799" i="3"/>
  <c r="AE1799" i="3" s="1"/>
  <c r="AC1803" i="3"/>
  <c r="AE1803" i="3" s="1"/>
  <c r="AC1807" i="3"/>
  <c r="AE1807" i="3" s="1"/>
  <c r="AC1811" i="3"/>
  <c r="AE1811" i="3" s="1"/>
  <c r="AC1815" i="3"/>
  <c r="AE1815" i="3" s="1"/>
  <c r="AC1819" i="3"/>
  <c r="AE1819" i="3" s="1"/>
  <c r="AC1823" i="3"/>
  <c r="AE1823" i="3" s="1"/>
  <c r="AC1827" i="3"/>
  <c r="AE1827" i="3" s="1"/>
  <c r="AC1831" i="3"/>
  <c r="AE1831" i="3" s="1"/>
  <c r="AC1835" i="3"/>
  <c r="AE1835" i="3" s="1"/>
  <c r="AC1839" i="3"/>
  <c r="AE1839" i="3" s="1"/>
  <c r="AC1843" i="3"/>
  <c r="AE1843" i="3" s="1"/>
  <c r="AC1847" i="3"/>
  <c r="AE1847" i="3" s="1"/>
  <c r="AC1851" i="3"/>
  <c r="AE1851" i="3" s="1"/>
  <c r="AC1855" i="3"/>
  <c r="AE1855" i="3" s="1"/>
  <c r="AC1859" i="3"/>
  <c r="AE1859" i="3" s="1"/>
  <c r="AC1863" i="3"/>
  <c r="AE1863" i="3" s="1"/>
  <c r="AC1867" i="3"/>
  <c r="AE1867" i="3" s="1"/>
  <c r="AC1871" i="3"/>
  <c r="AE1871" i="3" s="1"/>
  <c r="AC1875" i="3"/>
  <c r="AE1875" i="3" s="1"/>
  <c r="AC1879" i="3"/>
  <c r="AE1879" i="3" s="1"/>
  <c r="AC1883" i="3"/>
  <c r="AE1883" i="3" s="1"/>
  <c r="AC1887" i="3"/>
  <c r="AE1887" i="3" s="1"/>
  <c r="AC1891" i="3"/>
  <c r="AE1891" i="3" s="1"/>
  <c r="AC1895" i="3"/>
  <c r="AE1895" i="3" s="1"/>
  <c r="AC1899" i="3"/>
  <c r="AE1899" i="3" s="1"/>
  <c r="AC1903" i="3"/>
  <c r="AE1903" i="3" s="1"/>
  <c r="AC1907" i="3"/>
  <c r="AE1907" i="3" s="1"/>
  <c r="AC1911" i="3"/>
  <c r="AE1911" i="3" s="1"/>
  <c r="AC1915" i="3"/>
  <c r="AE1915" i="3" s="1"/>
  <c r="AC1919" i="3"/>
  <c r="AE1919" i="3" s="1"/>
  <c r="AC1923" i="3"/>
  <c r="AE1923" i="3" s="1"/>
  <c r="AC1927" i="3"/>
  <c r="AE1927" i="3" s="1"/>
  <c r="AC1931" i="3"/>
  <c r="AE1931" i="3" s="1"/>
  <c r="AC1935" i="3"/>
  <c r="AE1935" i="3" s="1"/>
  <c r="AC1939" i="3"/>
  <c r="AE1939" i="3" s="1"/>
  <c r="AC1943" i="3"/>
  <c r="AE1943" i="3" s="1"/>
  <c r="AC1947" i="3"/>
  <c r="AE1947" i="3" s="1"/>
  <c r="AC1951" i="3"/>
  <c r="AE1951" i="3" s="1"/>
  <c r="AC1955" i="3"/>
  <c r="AE1955" i="3" s="1"/>
  <c r="AC1959" i="3"/>
  <c r="AE1959" i="3" s="1"/>
  <c r="AC1963" i="3"/>
  <c r="AE1963" i="3" s="1"/>
  <c r="AC1967" i="3"/>
  <c r="AE1967" i="3" s="1"/>
  <c r="AC1971" i="3"/>
  <c r="AE1971" i="3" s="1"/>
  <c r="AC1975" i="3"/>
  <c r="AE1975" i="3" s="1"/>
  <c r="AC1979" i="3"/>
  <c r="AE1979" i="3" s="1"/>
  <c r="AC1983" i="3"/>
  <c r="AE1983" i="3" s="1"/>
  <c r="AC1987" i="3"/>
  <c r="AE1987" i="3" s="1"/>
  <c r="AC1991" i="3"/>
  <c r="AE1991" i="3" s="1"/>
  <c r="AC1995" i="3"/>
  <c r="AE1995" i="3" s="1"/>
  <c r="AC1999" i="3"/>
  <c r="AE1999" i="3" s="1"/>
  <c r="AC2003" i="3"/>
  <c r="AE2003" i="3" s="1"/>
  <c r="AC2007" i="3"/>
  <c r="AE2007" i="3" s="1"/>
  <c r="AC1316" i="3"/>
  <c r="AE1316" i="3" s="1"/>
  <c r="AC1324" i="3"/>
  <c r="AE1324" i="3" s="1"/>
  <c r="AC1332" i="3"/>
  <c r="AE1332" i="3" s="1"/>
  <c r="AC1340" i="3"/>
  <c r="AE1340" i="3" s="1"/>
  <c r="AC1348" i="3"/>
  <c r="AE1348" i="3" s="1"/>
  <c r="AC1356" i="3"/>
  <c r="AE1356" i="3" s="1"/>
  <c r="AC1364" i="3"/>
  <c r="AE1364" i="3" s="1"/>
  <c r="AC1372" i="3"/>
  <c r="AE1372" i="3" s="1"/>
  <c r="AC1380" i="3"/>
  <c r="AE1380" i="3" s="1"/>
  <c r="AC1388" i="3"/>
  <c r="AE1388" i="3" s="1"/>
  <c r="AC1396" i="3"/>
  <c r="AE1396" i="3" s="1"/>
  <c r="AC1404" i="3"/>
  <c r="AE1404" i="3" s="1"/>
  <c r="AC1412" i="3"/>
  <c r="AE1412" i="3" s="1"/>
  <c r="AC1420" i="3"/>
  <c r="AE1420" i="3" s="1"/>
  <c r="AC1428" i="3"/>
  <c r="AE1428" i="3" s="1"/>
  <c r="AC1436" i="3"/>
  <c r="AE1436" i="3" s="1"/>
  <c r="AC1444" i="3"/>
  <c r="AE1444" i="3" s="1"/>
  <c r="AC1452" i="3"/>
  <c r="AE1452" i="3" s="1"/>
  <c r="AC1460" i="3"/>
  <c r="AE1460" i="3" s="1"/>
  <c r="AC1468" i="3"/>
  <c r="AE1468" i="3" s="1"/>
  <c r="AC1476" i="3"/>
  <c r="AE1476" i="3" s="1"/>
  <c r="AC1484" i="3"/>
  <c r="AE1484" i="3" s="1"/>
  <c r="AC1492" i="3"/>
  <c r="AE1492" i="3" s="1"/>
  <c r="AC1500" i="3"/>
  <c r="AE1500" i="3" s="1"/>
  <c r="AC1508" i="3"/>
  <c r="AE1508" i="3" s="1"/>
  <c r="AC1516" i="3"/>
  <c r="AE1516" i="3" s="1"/>
  <c r="AC1524" i="3"/>
  <c r="AE1524" i="3" s="1"/>
  <c r="AC1532" i="3"/>
  <c r="AE1532" i="3" s="1"/>
  <c r="AC1540" i="3"/>
  <c r="AE1540" i="3" s="1"/>
  <c r="AC1548" i="3"/>
  <c r="AE1548" i="3" s="1"/>
  <c r="AC1556" i="3"/>
  <c r="AE1556" i="3" s="1"/>
  <c r="AC1564" i="3"/>
  <c r="AE1564" i="3" s="1"/>
  <c r="AC1572" i="3"/>
  <c r="AE1572" i="3" s="1"/>
  <c r="AC1580" i="3"/>
  <c r="AE1580" i="3" s="1"/>
  <c r="AC1588" i="3"/>
  <c r="AE1588" i="3" s="1"/>
  <c r="AC1596" i="3"/>
  <c r="AE1596" i="3" s="1"/>
  <c r="AC1604" i="3"/>
  <c r="AE1604" i="3" s="1"/>
  <c r="AC1612" i="3"/>
  <c r="AE1612" i="3" s="1"/>
  <c r="AC1620" i="3"/>
  <c r="AE1620" i="3" s="1"/>
  <c r="AC1628" i="3"/>
  <c r="AE1628" i="3" s="1"/>
  <c r="AC1636" i="3"/>
  <c r="AE1636" i="3" s="1"/>
  <c r="AC1644" i="3"/>
  <c r="AE1644" i="3" s="1"/>
  <c r="AC1652" i="3"/>
  <c r="AE1652" i="3" s="1"/>
  <c r="AC1660" i="3"/>
  <c r="AE1660" i="3" s="1"/>
  <c r="AC1668" i="3"/>
  <c r="AE1668" i="3" s="1"/>
  <c r="AC1676" i="3"/>
  <c r="AE1676" i="3" s="1"/>
  <c r="AC1684" i="3"/>
  <c r="AE1684" i="3" s="1"/>
  <c r="AC1692" i="3"/>
  <c r="AE1692" i="3" s="1"/>
  <c r="AC1700" i="3"/>
  <c r="AE1700" i="3" s="1"/>
  <c r="AC1708" i="3"/>
  <c r="AE1708" i="3" s="1"/>
  <c r="AC1716" i="3"/>
  <c r="AE1716" i="3" s="1"/>
  <c r="AC1724" i="3"/>
  <c r="AE1724" i="3" s="1"/>
  <c r="AC1732" i="3"/>
  <c r="AE1732" i="3" s="1"/>
  <c r="AC1736" i="3"/>
  <c r="AE1736" i="3" s="1"/>
  <c r="AC1740" i="3"/>
  <c r="AE1740" i="3" s="1"/>
  <c r="AC1744" i="3"/>
  <c r="AE1744" i="3" s="1"/>
  <c r="AC1748" i="3"/>
  <c r="AE1748" i="3" s="1"/>
  <c r="AC1752" i="3"/>
  <c r="AE1752" i="3" s="1"/>
  <c r="AC1756" i="3"/>
  <c r="AE1756" i="3" s="1"/>
  <c r="AC1760" i="3"/>
  <c r="AE1760" i="3" s="1"/>
  <c r="AC1764" i="3"/>
  <c r="AE1764" i="3" s="1"/>
  <c r="AC1768" i="3"/>
  <c r="AE1768" i="3" s="1"/>
  <c r="AC1772" i="3"/>
  <c r="AE1772" i="3" s="1"/>
  <c r="AC1776" i="3"/>
  <c r="AE1776" i="3" s="1"/>
  <c r="AC1780" i="3"/>
  <c r="AE1780" i="3" s="1"/>
  <c r="AC1784" i="3"/>
  <c r="AE1784" i="3" s="1"/>
  <c r="AC1788" i="3"/>
  <c r="AE1788" i="3" s="1"/>
  <c r="AC1792" i="3"/>
  <c r="AE1792" i="3" s="1"/>
  <c r="AC1796" i="3"/>
  <c r="AE1796" i="3" s="1"/>
  <c r="AC1800" i="3"/>
  <c r="AE1800" i="3" s="1"/>
  <c r="AC1804" i="3"/>
  <c r="AE1804" i="3" s="1"/>
  <c r="AC1808" i="3"/>
  <c r="AE1808" i="3" s="1"/>
  <c r="AC1812" i="3"/>
  <c r="AE1812" i="3" s="1"/>
  <c r="AC1816" i="3"/>
  <c r="AE1816" i="3" s="1"/>
  <c r="AC1820" i="3"/>
  <c r="AE1820" i="3" s="1"/>
  <c r="AC1824" i="3"/>
  <c r="AE1824" i="3" s="1"/>
  <c r="AC1828" i="3"/>
  <c r="AE1828" i="3" s="1"/>
  <c r="AC1832" i="3"/>
  <c r="AE1832" i="3" s="1"/>
  <c r="AC1836" i="3"/>
  <c r="AE1836" i="3" s="1"/>
  <c r="AC1840" i="3"/>
  <c r="AE1840" i="3" s="1"/>
  <c r="AC1844" i="3"/>
  <c r="AE1844" i="3" s="1"/>
  <c r="AC1848" i="3"/>
  <c r="AE1848" i="3" s="1"/>
  <c r="AC1852" i="3"/>
  <c r="AE1852" i="3" s="1"/>
  <c r="AC1856" i="3"/>
  <c r="AE1856" i="3" s="1"/>
  <c r="AC1860" i="3"/>
  <c r="AE1860" i="3" s="1"/>
  <c r="AC1864" i="3"/>
  <c r="AE1864" i="3" s="1"/>
  <c r="AC1868" i="3"/>
  <c r="AE1868" i="3" s="1"/>
  <c r="AC1872" i="3"/>
  <c r="AE1872" i="3" s="1"/>
  <c r="AC1876" i="3"/>
  <c r="AE1876" i="3" s="1"/>
  <c r="AC1880" i="3"/>
  <c r="AE1880" i="3" s="1"/>
  <c r="AC1884" i="3"/>
  <c r="AE1884" i="3" s="1"/>
  <c r="AC1888" i="3"/>
  <c r="AE1888" i="3" s="1"/>
  <c r="AC1892" i="3"/>
  <c r="AE1892" i="3" s="1"/>
  <c r="AC1896" i="3"/>
  <c r="AE1896" i="3" s="1"/>
  <c r="AC1900" i="3"/>
  <c r="AE1900" i="3" s="1"/>
  <c r="AC1904" i="3"/>
  <c r="AE1904" i="3" s="1"/>
  <c r="AC1908" i="3"/>
  <c r="AE1908" i="3" s="1"/>
  <c r="AC1912" i="3"/>
  <c r="AE1912" i="3" s="1"/>
  <c r="AC1916" i="3"/>
  <c r="AE1916" i="3" s="1"/>
  <c r="AC1920" i="3"/>
  <c r="AE1920" i="3" s="1"/>
  <c r="AC1924" i="3"/>
  <c r="AE1924" i="3" s="1"/>
  <c r="AC1928" i="3"/>
  <c r="AE1928" i="3" s="1"/>
  <c r="AC1932" i="3"/>
  <c r="AE1932" i="3" s="1"/>
  <c r="AC1936" i="3"/>
  <c r="AE1936" i="3" s="1"/>
  <c r="AC1940" i="3"/>
  <c r="AE1940" i="3" s="1"/>
  <c r="AC1944" i="3"/>
  <c r="AE1944" i="3" s="1"/>
  <c r="AC1948" i="3"/>
  <c r="AE1948" i="3" s="1"/>
  <c r="AC1952" i="3"/>
  <c r="AE1952" i="3" s="1"/>
  <c r="AC1956" i="3"/>
  <c r="AE1956" i="3" s="1"/>
  <c r="AC1960" i="3"/>
  <c r="AE1960" i="3" s="1"/>
  <c r="AC1964" i="3"/>
  <c r="AE1964" i="3" s="1"/>
  <c r="AC1968" i="3"/>
  <c r="AE1968" i="3" s="1"/>
  <c r="AC1972" i="3"/>
  <c r="AE1972" i="3" s="1"/>
  <c r="AC1976" i="3"/>
  <c r="AE1976" i="3" s="1"/>
  <c r="AC1980" i="3"/>
  <c r="AE1980" i="3" s="1"/>
  <c r="AC1984" i="3"/>
  <c r="AE1984" i="3" s="1"/>
  <c r="AC1988" i="3"/>
  <c r="AE1988" i="3" s="1"/>
  <c r="AC1992" i="3"/>
  <c r="AE1992" i="3" s="1"/>
  <c r="AC1996" i="3"/>
  <c r="AE1996" i="3" s="1"/>
  <c r="AC2000" i="3"/>
  <c r="AE2000" i="3" s="1"/>
  <c r="AC2004" i="3"/>
  <c r="AE2004" i="3" s="1"/>
  <c r="AC2008" i="3"/>
  <c r="AE2008" i="3" s="1"/>
  <c r="AC1898" i="3"/>
  <c r="AE1898" i="3" s="1"/>
  <c r="AC1906" i="3"/>
  <c r="AE1906" i="3" s="1"/>
  <c r="AC1914" i="3"/>
  <c r="AE1914" i="3" s="1"/>
  <c r="AC1922" i="3"/>
  <c r="AE1922" i="3" s="1"/>
  <c r="AC1930" i="3"/>
  <c r="AE1930" i="3" s="1"/>
  <c r="AC1938" i="3"/>
  <c r="AE1938" i="3" s="1"/>
  <c r="AC1946" i="3"/>
  <c r="AE1946" i="3" s="1"/>
  <c r="AC1954" i="3"/>
  <c r="AE1954" i="3" s="1"/>
  <c r="AC1962" i="3"/>
  <c r="AE1962" i="3" s="1"/>
  <c r="AC1970" i="3"/>
  <c r="AE1970" i="3" s="1"/>
  <c r="AC1978" i="3"/>
  <c r="AE1978" i="3" s="1"/>
  <c r="AC1986" i="3"/>
  <c r="AE1986" i="3" s="1"/>
  <c r="AC1994" i="3"/>
  <c r="AE1994" i="3" s="1"/>
  <c r="AC2002" i="3"/>
  <c r="AE2002" i="3" s="1"/>
  <c r="AC1901" i="3"/>
  <c r="AE1901" i="3" s="1"/>
  <c r="AC1909" i="3"/>
  <c r="AE1909" i="3" s="1"/>
  <c r="AC1917" i="3"/>
  <c r="AE1917" i="3" s="1"/>
  <c r="AC1925" i="3"/>
  <c r="AE1925" i="3" s="1"/>
  <c r="AC1933" i="3"/>
  <c r="AE1933" i="3" s="1"/>
  <c r="AC1941" i="3"/>
  <c r="AE1941" i="3" s="1"/>
  <c r="AC1949" i="3"/>
  <c r="AE1949" i="3" s="1"/>
  <c r="AC1957" i="3"/>
  <c r="AE1957" i="3" s="1"/>
  <c r="AC1965" i="3"/>
  <c r="AE1965" i="3" s="1"/>
  <c r="AC1973" i="3"/>
  <c r="AE1973" i="3" s="1"/>
  <c r="AC1981" i="3"/>
  <c r="AE1981" i="3" s="1"/>
  <c r="AC1989" i="3"/>
  <c r="AE1989" i="3" s="1"/>
  <c r="AC1997" i="3"/>
  <c r="AE1997" i="3" s="1"/>
  <c r="AC2005" i="3"/>
  <c r="AE2005" i="3" s="1"/>
  <c r="AC1902" i="3"/>
  <c r="AE1902" i="3" s="1"/>
  <c r="AC1910" i="3"/>
  <c r="AE1910" i="3" s="1"/>
  <c r="AC1918" i="3"/>
  <c r="AE1918" i="3" s="1"/>
  <c r="AC1926" i="3"/>
  <c r="AE1926" i="3" s="1"/>
  <c r="AC1934" i="3"/>
  <c r="AE1934" i="3" s="1"/>
  <c r="AC1942" i="3"/>
  <c r="AE1942" i="3" s="1"/>
  <c r="AC1950" i="3"/>
  <c r="AE1950" i="3" s="1"/>
  <c r="AC1958" i="3"/>
  <c r="AE1958" i="3" s="1"/>
  <c r="AC1966" i="3"/>
  <c r="AE1966" i="3" s="1"/>
  <c r="AC1974" i="3"/>
  <c r="AE1974" i="3" s="1"/>
  <c r="AC1982" i="3"/>
  <c r="AE1982" i="3" s="1"/>
  <c r="AC1990" i="3"/>
  <c r="AE1990" i="3" s="1"/>
  <c r="AC1998" i="3"/>
  <c r="AE1998" i="3" s="1"/>
  <c r="AC2006" i="3"/>
  <c r="AE2006" i="3" s="1"/>
  <c r="AC1905" i="3"/>
  <c r="AE1905" i="3" s="1"/>
  <c r="AC1913" i="3"/>
  <c r="AE1913" i="3" s="1"/>
  <c r="AC1921" i="3"/>
  <c r="AE1921" i="3" s="1"/>
  <c r="AC1929" i="3"/>
  <c r="AE1929" i="3" s="1"/>
  <c r="AC1937" i="3"/>
  <c r="AE1937" i="3" s="1"/>
  <c r="AC1945" i="3"/>
  <c r="AE1945" i="3" s="1"/>
  <c r="AC1953" i="3"/>
  <c r="AE1953" i="3" s="1"/>
  <c r="AC1961" i="3"/>
  <c r="AE1961" i="3" s="1"/>
  <c r="AC1969" i="3"/>
  <c r="AE1969" i="3" s="1"/>
  <c r="AC1977" i="3"/>
  <c r="AE1977" i="3" s="1"/>
  <c r="AC1985" i="3"/>
  <c r="AE1985" i="3" s="1"/>
  <c r="AC1993" i="3"/>
  <c r="AE1993" i="3" s="1"/>
  <c r="AC2001" i="3"/>
  <c r="AE2001" i="3" s="1"/>
  <c r="AC2009" i="3"/>
  <c r="AE2009" i="3" s="1"/>
  <c r="AL11" i="3"/>
  <c r="AL15" i="3"/>
  <c r="AL19" i="3"/>
  <c r="AL23" i="3"/>
  <c r="AL27" i="3"/>
  <c r="AL31" i="3"/>
  <c r="AL35" i="3"/>
  <c r="AL39" i="3"/>
  <c r="AL43" i="3"/>
  <c r="AL47" i="3"/>
  <c r="AL51" i="3"/>
  <c r="AL55" i="3"/>
  <c r="AL59" i="3"/>
  <c r="AL63" i="3"/>
  <c r="AL67" i="3"/>
  <c r="AL71" i="3"/>
  <c r="AL75" i="3"/>
  <c r="AL79" i="3"/>
  <c r="AL83" i="3"/>
  <c r="AL87" i="3"/>
  <c r="AL91" i="3"/>
  <c r="AL95" i="3"/>
  <c r="AL99" i="3"/>
  <c r="AL103" i="3"/>
  <c r="AL107" i="3"/>
  <c r="AL111" i="3"/>
  <c r="AL115" i="3"/>
  <c r="AL119" i="3"/>
  <c r="AL123" i="3"/>
  <c r="AL127" i="3"/>
  <c r="AL131" i="3"/>
  <c r="AL135" i="3"/>
  <c r="AL139" i="3"/>
  <c r="AL143" i="3"/>
  <c r="AL147" i="3"/>
  <c r="AL151" i="3"/>
  <c r="AL155" i="3"/>
  <c r="AL159" i="3"/>
  <c r="AL163" i="3"/>
  <c r="AL167" i="3"/>
  <c r="AL171" i="3"/>
  <c r="AL175" i="3"/>
  <c r="AL179" i="3"/>
  <c r="AL183" i="3"/>
  <c r="AL187" i="3"/>
  <c r="AL191" i="3"/>
  <c r="AL195" i="3"/>
  <c r="AL199" i="3"/>
  <c r="AL203" i="3"/>
  <c r="AL207" i="3"/>
  <c r="AL211" i="3"/>
  <c r="AL215" i="3"/>
  <c r="AL219" i="3"/>
  <c r="AL223" i="3"/>
  <c r="AL227" i="3"/>
  <c r="AL13" i="3"/>
  <c r="AL17" i="3"/>
  <c r="AL21" i="3"/>
  <c r="AL25" i="3"/>
  <c r="AL29" i="3"/>
  <c r="AL33" i="3"/>
  <c r="AL37" i="3"/>
  <c r="AL41" i="3"/>
  <c r="AL45" i="3"/>
  <c r="AL49" i="3"/>
  <c r="AL53" i="3"/>
  <c r="AL57" i="3"/>
  <c r="AL61" i="3"/>
  <c r="AL65" i="3"/>
  <c r="AL69" i="3"/>
  <c r="AL73" i="3"/>
  <c r="AL77" i="3"/>
  <c r="AL81" i="3"/>
  <c r="AL85" i="3"/>
  <c r="AL89" i="3"/>
  <c r="AL93" i="3"/>
  <c r="AL97" i="3"/>
  <c r="AL101" i="3"/>
  <c r="AL105" i="3"/>
  <c r="AL109" i="3"/>
  <c r="AL113" i="3"/>
  <c r="AL117" i="3"/>
  <c r="AL121" i="3"/>
  <c r="AL125" i="3"/>
  <c r="AL129" i="3"/>
  <c r="AL133" i="3"/>
  <c r="AL137" i="3"/>
  <c r="AL141" i="3"/>
  <c r="AL145" i="3"/>
  <c r="AL149" i="3"/>
  <c r="AL153" i="3"/>
  <c r="AL157" i="3"/>
  <c r="AL161" i="3"/>
  <c r="AL165" i="3"/>
  <c r="AL169" i="3"/>
  <c r="AL173" i="3"/>
  <c r="AL177" i="3"/>
  <c r="AL181" i="3"/>
  <c r="AL185" i="3"/>
  <c r="AL189" i="3"/>
  <c r="AL193" i="3"/>
  <c r="AL197" i="3"/>
  <c r="AL201" i="3"/>
  <c r="AL205" i="3"/>
  <c r="AL209" i="3"/>
  <c r="AL213" i="3"/>
  <c r="AL217" i="3"/>
  <c r="AL221" i="3"/>
  <c r="AL225" i="3"/>
  <c r="AL229" i="3"/>
  <c r="AL14" i="3"/>
  <c r="AL22" i="3"/>
  <c r="AL30" i="3"/>
  <c r="AL38" i="3"/>
  <c r="AL46" i="3"/>
  <c r="AL54" i="3"/>
  <c r="AL62" i="3"/>
  <c r="AL70" i="3"/>
  <c r="AL78" i="3"/>
  <c r="AL86" i="3"/>
  <c r="AL94" i="3"/>
  <c r="AL102" i="3"/>
  <c r="AL110" i="3"/>
  <c r="AL118" i="3"/>
  <c r="AL126" i="3"/>
  <c r="AL134" i="3"/>
  <c r="AL142" i="3"/>
  <c r="AL150" i="3"/>
  <c r="AL158" i="3"/>
  <c r="AL166" i="3"/>
  <c r="AL174" i="3"/>
  <c r="AL182" i="3"/>
  <c r="AL190" i="3"/>
  <c r="AL198" i="3"/>
  <c r="AL206" i="3"/>
  <c r="AL214" i="3"/>
  <c r="AL222" i="3"/>
  <c r="AL230" i="3"/>
  <c r="AL234" i="3"/>
  <c r="AL238" i="3"/>
  <c r="AL242" i="3"/>
  <c r="AL246" i="3"/>
  <c r="AL250" i="3"/>
  <c r="AL254" i="3"/>
  <c r="AL258" i="3"/>
  <c r="AL262" i="3"/>
  <c r="AL266" i="3"/>
  <c r="AL270" i="3"/>
  <c r="AL274" i="3"/>
  <c r="AL278" i="3"/>
  <c r="AL282" i="3"/>
  <c r="AL286" i="3"/>
  <c r="AL290" i="3"/>
  <c r="AL294" i="3"/>
  <c r="AL298" i="3"/>
  <c r="AL302" i="3"/>
  <c r="AL306" i="3"/>
  <c r="AL310" i="3"/>
  <c r="AL314" i="3"/>
  <c r="AL318" i="3"/>
  <c r="AL322" i="3"/>
  <c r="AL326" i="3"/>
  <c r="AL330" i="3"/>
  <c r="AL334" i="3"/>
  <c r="AL338" i="3"/>
  <c r="AL342" i="3"/>
  <c r="AL346" i="3"/>
  <c r="AL350" i="3"/>
  <c r="AL354" i="3"/>
  <c r="AL358" i="3"/>
  <c r="AL362" i="3"/>
  <c r="AL366" i="3"/>
  <c r="AL370" i="3"/>
  <c r="AL374" i="3"/>
  <c r="AL378" i="3"/>
  <c r="AL382" i="3"/>
  <c r="AL386" i="3"/>
  <c r="AL390" i="3"/>
  <c r="AL394" i="3"/>
  <c r="AL398" i="3"/>
  <c r="AL402" i="3"/>
  <c r="AL406" i="3"/>
  <c r="AL410" i="3"/>
  <c r="AL414" i="3"/>
  <c r="AL418" i="3"/>
  <c r="AL422" i="3"/>
  <c r="AL426" i="3"/>
  <c r="AL430" i="3"/>
  <c r="AL434" i="3"/>
  <c r="AL438" i="3"/>
  <c r="AL442" i="3"/>
  <c r="AL446" i="3"/>
  <c r="AL450" i="3"/>
  <c r="AL454" i="3"/>
  <c r="AL458" i="3"/>
  <c r="AL462" i="3"/>
  <c r="AL466" i="3"/>
  <c r="AL470" i="3"/>
  <c r="AL474" i="3"/>
  <c r="AL478" i="3"/>
  <c r="AL482" i="3"/>
  <c r="AL486" i="3"/>
  <c r="AL490" i="3"/>
  <c r="AL494" i="3"/>
  <c r="AL498" i="3"/>
  <c r="AL502" i="3"/>
  <c r="AL506" i="3"/>
  <c r="AL510" i="3"/>
  <c r="AL514" i="3"/>
  <c r="AL518" i="3"/>
  <c r="AL522" i="3"/>
  <c r="AL526" i="3"/>
  <c r="AL530" i="3"/>
  <c r="AL534" i="3"/>
  <c r="AL538" i="3"/>
  <c r="AL542" i="3"/>
  <c r="AL546" i="3"/>
  <c r="AL550" i="3"/>
  <c r="AL554" i="3"/>
  <c r="AL558" i="3"/>
  <c r="AL562" i="3"/>
  <c r="AL566" i="3"/>
  <c r="AL570" i="3"/>
  <c r="AL574" i="3"/>
  <c r="AL578" i="3"/>
  <c r="AL582" i="3"/>
  <c r="AL586" i="3"/>
  <c r="AL590" i="3"/>
  <c r="AL594" i="3"/>
  <c r="AL598" i="3"/>
  <c r="AL602" i="3"/>
  <c r="AL606" i="3"/>
  <c r="AL610" i="3"/>
  <c r="AL614" i="3"/>
  <c r="AL618" i="3"/>
  <c r="AL622" i="3"/>
  <c r="AL626" i="3"/>
  <c r="AL630" i="3"/>
  <c r="AL634" i="3"/>
  <c r="AL638" i="3"/>
  <c r="AL642" i="3"/>
  <c r="AL646" i="3"/>
  <c r="AL650" i="3"/>
  <c r="AL654" i="3"/>
  <c r="AL658" i="3"/>
  <c r="AL662" i="3"/>
  <c r="AL666" i="3"/>
  <c r="AL670" i="3"/>
  <c r="AL674" i="3"/>
  <c r="AL678" i="3"/>
  <c r="AL682" i="3"/>
  <c r="AL686" i="3"/>
  <c r="AL690" i="3"/>
  <c r="AL694" i="3"/>
  <c r="AL698" i="3"/>
  <c r="AL702" i="3"/>
  <c r="AL706" i="3"/>
  <c r="AL710" i="3"/>
  <c r="AL714" i="3"/>
  <c r="AL718" i="3"/>
  <c r="AL722" i="3"/>
  <c r="AL726" i="3"/>
  <c r="AL730" i="3"/>
  <c r="AL734" i="3"/>
  <c r="AL738" i="3"/>
  <c r="AL742" i="3"/>
  <c r="AL746" i="3"/>
  <c r="AL750" i="3"/>
  <c r="AL754" i="3"/>
  <c r="AL758" i="3"/>
  <c r="AL762" i="3"/>
  <c r="AL766" i="3"/>
  <c r="AL770" i="3"/>
  <c r="AL774" i="3"/>
  <c r="AL778" i="3"/>
  <c r="AL782" i="3"/>
  <c r="AL786" i="3"/>
  <c r="AL790" i="3"/>
  <c r="AL794" i="3"/>
  <c r="AL798" i="3"/>
  <c r="AL802" i="3"/>
  <c r="AL806" i="3"/>
  <c r="AL810" i="3"/>
  <c r="AL814" i="3"/>
  <c r="AL818" i="3"/>
  <c r="AL822" i="3"/>
  <c r="AL826" i="3"/>
  <c r="AL830" i="3"/>
  <c r="AL834" i="3"/>
  <c r="AL838" i="3"/>
  <c r="AL842" i="3"/>
  <c r="AL846" i="3"/>
  <c r="AL850" i="3"/>
  <c r="AL854" i="3"/>
  <c r="AL858" i="3"/>
  <c r="AL862" i="3"/>
  <c r="AL866" i="3"/>
  <c r="AL870" i="3"/>
  <c r="AL874" i="3"/>
  <c r="AL878" i="3"/>
  <c r="AL882" i="3"/>
  <c r="AL886" i="3"/>
  <c r="AL16" i="3"/>
  <c r="AL24" i="3"/>
  <c r="AL32" i="3"/>
  <c r="AL40" i="3"/>
  <c r="AL48" i="3"/>
  <c r="AL56" i="3"/>
  <c r="AL64" i="3"/>
  <c r="AL72" i="3"/>
  <c r="AL80" i="3"/>
  <c r="AL88" i="3"/>
  <c r="AL96" i="3"/>
  <c r="AL104" i="3"/>
  <c r="AL112" i="3"/>
  <c r="AL120" i="3"/>
  <c r="AL128" i="3"/>
  <c r="AL136" i="3"/>
  <c r="AL144" i="3"/>
  <c r="AL152" i="3"/>
  <c r="AL160" i="3"/>
  <c r="AL168" i="3"/>
  <c r="AL176" i="3"/>
  <c r="AL184" i="3"/>
  <c r="AL192" i="3"/>
  <c r="AL200" i="3"/>
  <c r="AL208" i="3"/>
  <c r="AL216" i="3"/>
  <c r="AL224" i="3"/>
  <c r="AL231" i="3"/>
  <c r="AL235" i="3"/>
  <c r="AL239" i="3"/>
  <c r="AL243" i="3"/>
  <c r="AL247" i="3"/>
  <c r="AL251" i="3"/>
  <c r="AL255" i="3"/>
  <c r="AL259" i="3"/>
  <c r="AL263" i="3"/>
  <c r="AL267" i="3"/>
  <c r="AL271" i="3"/>
  <c r="AL275" i="3"/>
  <c r="AL279" i="3"/>
  <c r="AL283" i="3"/>
  <c r="AL287" i="3"/>
  <c r="AL291" i="3"/>
  <c r="AL295" i="3"/>
  <c r="AL299" i="3"/>
  <c r="AL303" i="3"/>
  <c r="AL307" i="3"/>
  <c r="AL311" i="3"/>
  <c r="AL315" i="3"/>
  <c r="AL319" i="3"/>
  <c r="AL323" i="3"/>
  <c r="AL327" i="3"/>
  <c r="AL331" i="3"/>
  <c r="AL335" i="3"/>
  <c r="AL339" i="3"/>
  <c r="AL343" i="3"/>
  <c r="AL347" i="3"/>
  <c r="AL351" i="3"/>
  <c r="AL355" i="3"/>
  <c r="AL359" i="3"/>
  <c r="AL363" i="3"/>
  <c r="AL367" i="3"/>
  <c r="AL371" i="3"/>
  <c r="AL375" i="3"/>
  <c r="AL379" i="3"/>
  <c r="AL383" i="3"/>
  <c r="AL387" i="3"/>
  <c r="AL391" i="3"/>
  <c r="AL395" i="3"/>
  <c r="AL399" i="3"/>
  <c r="AL403" i="3"/>
  <c r="AL407" i="3"/>
  <c r="AL411" i="3"/>
  <c r="AL415" i="3"/>
  <c r="AL419" i="3"/>
  <c r="AL423" i="3"/>
  <c r="AL427" i="3"/>
  <c r="AL431" i="3"/>
  <c r="AL435" i="3"/>
  <c r="AL439" i="3"/>
  <c r="AL443" i="3"/>
  <c r="AL447" i="3"/>
  <c r="AL451" i="3"/>
  <c r="AL455" i="3"/>
  <c r="AL459" i="3"/>
  <c r="AL463" i="3"/>
  <c r="AL467" i="3"/>
  <c r="AL471" i="3"/>
  <c r="AL475" i="3"/>
  <c r="AL479" i="3"/>
  <c r="AL483" i="3"/>
  <c r="AL487" i="3"/>
  <c r="AL491" i="3"/>
  <c r="AL495" i="3"/>
  <c r="AL499" i="3"/>
  <c r="AL503" i="3"/>
  <c r="AL507" i="3"/>
  <c r="AL511" i="3"/>
  <c r="AL515" i="3"/>
  <c r="AL519" i="3"/>
  <c r="AL523" i="3"/>
  <c r="AL527" i="3"/>
  <c r="AL531" i="3"/>
  <c r="AL535" i="3"/>
  <c r="AL539" i="3"/>
  <c r="AL543" i="3"/>
  <c r="AL547" i="3"/>
  <c r="AL551" i="3"/>
  <c r="AL555" i="3"/>
  <c r="AL559" i="3"/>
  <c r="AL563" i="3"/>
  <c r="AL567" i="3"/>
  <c r="AL571" i="3"/>
  <c r="AL575" i="3"/>
  <c r="AL579" i="3"/>
  <c r="AL583" i="3"/>
  <c r="AL587" i="3"/>
  <c r="AL591" i="3"/>
  <c r="AL595" i="3"/>
  <c r="AL599" i="3"/>
  <c r="AL603" i="3"/>
  <c r="AL607" i="3"/>
  <c r="AL611" i="3"/>
  <c r="AL615" i="3"/>
  <c r="AL619" i="3"/>
  <c r="AL623" i="3"/>
  <c r="AL627" i="3"/>
  <c r="AL631" i="3"/>
  <c r="AL635" i="3"/>
  <c r="AL639" i="3"/>
  <c r="AL643" i="3"/>
  <c r="AL647" i="3"/>
  <c r="AL651" i="3"/>
  <c r="AL655" i="3"/>
  <c r="AL659" i="3"/>
  <c r="AL663" i="3"/>
  <c r="AL667" i="3"/>
  <c r="AL671" i="3"/>
  <c r="AL675" i="3"/>
  <c r="AL679" i="3"/>
  <c r="AL683" i="3"/>
  <c r="AL687" i="3"/>
  <c r="AL691" i="3"/>
  <c r="AL695" i="3"/>
  <c r="AL699" i="3"/>
  <c r="AL703" i="3"/>
  <c r="AL707" i="3"/>
  <c r="AL711" i="3"/>
  <c r="AL715" i="3"/>
  <c r="AL719" i="3"/>
  <c r="AL723" i="3"/>
  <c r="AL727" i="3"/>
  <c r="AL731" i="3"/>
  <c r="AL735" i="3"/>
  <c r="AL739" i="3"/>
  <c r="AL743" i="3"/>
  <c r="AL747" i="3"/>
  <c r="AL751" i="3"/>
  <c r="AL755" i="3"/>
  <c r="AL759" i="3"/>
  <c r="AL763" i="3"/>
  <c r="AL767" i="3"/>
  <c r="AL771" i="3"/>
  <c r="AL775" i="3"/>
  <c r="AL779" i="3"/>
  <c r="AL783" i="3"/>
  <c r="AL787" i="3"/>
  <c r="AL791" i="3"/>
  <c r="AL795" i="3"/>
  <c r="AL799" i="3"/>
  <c r="AL803" i="3"/>
  <c r="AL807" i="3"/>
  <c r="AL811" i="3"/>
  <c r="AL815" i="3"/>
  <c r="AL819" i="3"/>
  <c r="AL823" i="3"/>
  <c r="AL827" i="3"/>
  <c r="AL831" i="3"/>
  <c r="AL835" i="3"/>
  <c r="AL839" i="3"/>
  <c r="AL843" i="3"/>
  <c r="AL847" i="3"/>
  <c r="AL851" i="3"/>
  <c r="AL855" i="3"/>
  <c r="AL859" i="3"/>
  <c r="AL863" i="3"/>
  <c r="AL867" i="3"/>
  <c r="AL871" i="3"/>
  <c r="AL875" i="3"/>
  <c r="AL879" i="3"/>
  <c r="AL883" i="3"/>
  <c r="AL887" i="3"/>
  <c r="AL891" i="3"/>
  <c r="AL895" i="3"/>
  <c r="AL899" i="3"/>
  <c r="AL903" i="3"/>
  <c r="AL907" i="3"/>
  <c r="AL911" i="3"/>
  <c r="AL915" i="3"/>
  <c r="AL919" i="3"/>
  <c r="AL923" i="3"/>
  <c r="AL927" i="3"/>
  <c r="AL931" i="3"/>
  <c r="AL935" i="3"/>
  <c r="AL939" i="3"/>
  <c r="AL943" i="3"/>
  <c r="AL947" i="3"/>
  <c r="AL951" i="3"/>
  <c r="AL955" i="3"/>
  <c r="AL959" i="3"/>
  <c r="AL963" i="3"/>
  <c r="AL967" i="3"/>
  <c r="AL971" i="3"/>
  <c r="AL975" i="3"/>
  <c r="AL979" i="3"/>
  <c r="AL983" i="3"/>
  <c r="AL987" i="3"/>
  <c r="AL991" i="3"/>
  <c r="AL995" i="3"/>
  <c r="AL999" i="3"/>
  <c r="AL1003" i="3"/>
  <c r="AL1007" i="3"/>
  <c r="AL1011" i="3"/>
  <c r="AL1015" i="3"/>
  <c r="AL1019" i="3"/>
  <c r="AL1023" i="3"/>
  <c r="AL1027" i="3"/>
  <c r="AL1031" i="3"/>
  <c r="AL1035" i="3"/>
  <c r="AL1039" i="3"/>
  <c r="AL1043" i="3"/>
  <c r="AL1047" i="3"/>
  <c r="AL1051" i="3"/>
  <c r="AL1055" i="3"/>
  <c r="AL1059" i="3"/>
  <c r="AL1063" i="3"/>
  <c r="AL1067" i="3"/>
  <c r="AL1071" i="3"/>
  <c r="AL1075" i="3"/>
  <c r="AL1079" i="3"/>
  <c r="AL1083" i="3"/>
  <c r="AL1087" i="3"/>
  <c r="AL1091" i="3"/>
  <c r="AL1095" i="3"/>
  <c r="AL1099" i="3"/>
  <c r="AL1103" i="3"/>
  <c r="AL1107" i="3"/>
  <c r="AL1111" i="3"/>
  <c r="AL1115" i="3"/>
  <c r="AL1119" i="3"/>
  <c r="AL1123" i="3"/>
  <c r="AL1127" i="3"/>
  <c r="AL1131" i="3"/>
  <c r="AL1135" i="3"/>
  <c r="AL1139" i="3"/>
  <c r="AL1143" i="3"/>
  <c r="AL1147" i="3"/>
  <c r="AL1151" i="3"/>
  <c r="AL1155" i="3"/>
  <c r="AL1159" i="3"/>
  <c r="AL1163" i="3"/>
  <c r="AL1167" i="3"/>
  <c r="AL1171" i="3"/>
  <c r="AL1175" i="3"/>
  <c r="AL1179" i="3"/>
  <c r="AL1183" i="3"/>
  <c r="AL1187" i="3"/>
  <c r="AL1191" i="3"/>
  <c r="AL1195" i="3"/>
  <c r="AL1199" i="3"/>
  <c r="AL1203" i="3"/>
  <c r="AL1207" i="3"/>
  <c r="AL1211" i="3"/>
  <c r="AL1215" i="3"/>
  <c r="AL1219" i="3"/>
  <c r="AL1223" i="3"/>
  <c r="AL1227" i="3"/>
  <c r="AL1231" i="3"/>
  <c r="AL1235" i="3"/>
  <c r="AL1239" i="3"/>
  <c r="AL1243" i="3"/>
  <c r="AL1247" i="3"/>
  <c r="AL1251" i="3"/>
  <c r="AL1255" i="3"/>
  <c r="AL1259" i="3"/>
  <c r="AL1263" i="3"/>
  <c r="AL1267" i="3"/>
  <c r="AL1271" i="3"/>
  <c r="AL1275" i="3"/>
  <c r="AL1279" i="3"/>
  <c r="AL1283" i="3"/>
  <c r="AL1287" i="3"/>
  <c r="AL1291" i="3"/>
  <c r="AL1295" i="3"/>
  <c r="AL1299" i="3"/>
  <c r="AL1303" i="3"/>
  <c r="AL1307" i="3"/>
  <c r="AL1311" i="3"/>
  <c r="AL1315" i="3"/>
  <c r="AL1319" i="3"/>
  <c r="AL1323" i="3"/>
  <c r="AL1327" i="3"/>
  <c r="AL1331" i="3"/>
  <c r="AL1335" i="3"/>
  <c r="AL1339" i="3"/>
  <c r="AL1343" i="3"/>
  <c r="AL1347" i="3"/>
  <c r="AL1351" i="3"/>
  <c r="AL1355" i="3"/>
  <c r="AL1359" i="3"/>
  <c r="AL1363" i="3"/>
  <c r="AL1367" i="3"/>
  <c r="AL1371" i="3"/>
  <c r="AL1375" i="3"/>
  <c r="AL1379" i="3"/>
  <c r="AL1383" i="3"/>
  <c r="AL1387" i="3"/>
  <c r="AL1391" i="3"/>
  <c r="AL1395" i="3"/>
  <c r="AL1399" i="3"/>
  <c r="AL1403" i="3"/>
  <c r="AL1407" i="3"/>
  <c r="AL18" i="3"/>
  <c r="AL26" i="3"/>
  <c r="AL34" i="3"/>
  <c r="AL42" i="3"/>
  <c r="AL50" i="3"/>
  <c r="AL58" i="3"/>
  <c r="AL66" i="3"/>
  <c r="AL74" i="3"/>
  <c r="AL82" i="3"/>
  <c r="AL90" i="3"/>
  <c r="AL98" i="3"/>
  <c r="AL106" i="3"/>
  <c r="AL114" i="3"/>
  <c r="AL122" i="3"/>
  <c r="AL130" i="3"/>
  <c r="AL138" i="3"/>
  <c r="AL146" i="3"/>
  <c r="AL154" i="3"/>
  <c r="AL162" i="3"/>
  <c r="AL170" i="3"/>
  <c r="AL178" i="3"/>
  <c r="AL186" i="3"/>
  <c r="AL194" i="3"/>
  <c r="AL202" i="3"/>
  <c r="AL210" i="3"/>
  <c r="AL218" i="3"/>
  <c r="AL226" i="3"/>
  <c r="AL232" i="3"/>
  <c r="AL236" i="3"/>
  <c r="AL240" i="3"/>
  <c r="AL244" i="3"/>
  <c r="AL248" i="3"/>
  <c r="AL252" i="3"/>
  <c r="AL256" i="3"/>
  <c r="AL260" i="3"/>
  <c r="AL264" i="3"/>
  <c r="AL268" i="3"/>
  <c r="AL272" i="3"/>
  <c r="AL276" i="3"/>
  <c r="AL280" i="3"/>
  <c r="AL284" i="3"/>
  <c r="AL288" i="3"/>
  <c r="AL292" i="3"/>
  <c r="AL296" i="3"/>
  <c r="AL300" i="3"/>
  <c r="AL304" i="3"/>
  <c r="AL308" i="3"/>
  <c r="AL312" i="3"/>
  <c r="AL316" i="3"/>
  <c r="AL320" i="3"/>
  <c r="AL324" i="3"/>
  <c r="AL328" i="3"/>
  <c r="AL332" i="3"/>
  <c r="AL336" i="3"/>
  <c r="AL340" i="3"/>
  <c r="AL344" i="3"/>
  <c r="AL348" i="3"/>
  <c r="AL352" i="3"/>
  <c r="AL356" i="3"/>
  <c r="AL360" i="3"/>
  <c r="AL364" i="3"/>
  <c r="AL368" i="3"/>
  <c r="AL372" i="3"/>
  <c r="AL376" i="3"/>
  <c r="AL380" i="3"/>
  <c r="AL384" i="3"/>
  <c r="AL388" i="3"/>
  <c r="AL392" i="3"/>
  <c r="AL396" i="3"/>
  <c r="AL400" i="3"/>
  <c r="AL404" i="3"/>
  <c r="AL408" i="3"/>
  <c r="AL412" i="3"/>
  <c r="AL416" i="3"/>
  <c r="AL420" i="3"/>
  <c r="AL424" i="3"/>
  <c r="AL428" i="3"/>
  <c r="AL432" i="3"/>
  <c r="AL436" i="3"/>
  <c r="AL440" i="3"/>
  <c r="AL444" i="3"/>
  <c r="AL448" i="3"/>
  <c r="AL452" i="3"/>
  <c r="AL456" i="3"/>
  <c r="AL460" i="3"/>
  <c r="AL464" i="3"/>
  <c r="AL468" i="3"/>
  <c r="AL472" i="3"/>
  <c r="AL476" i="3"/>
  <c r="AL480" i="3"/>
  <c r="AL484" i="3"/>
  <c r="AL488" i="3"/>
  <c r="AL492" i="3"/>
  <c r="AL496" i="3"/>
  <c r="AL500" i="3"/>
  <c r="AL504" i="3"/>
  <c r="AL508" i="3"/>
  <c r="AL512" i="3"/>
  <c r="AL516" i="3"/>
  <c r="AL520" i="3"/>
  <c r="AL524" i="3"/>
  <c r="AL528" i="3"/>
  <c r="AL532" i="3"/>
  <c r="AL536" i="3"/>
  <c r="AL540" i="3"/>
  <c r="AL544" i="3"/>
  <c r="AL548" i="3"/>
  <c r="AL552" i="3"/>
  <c r="AL556" i="3"/>
  <c r="AL560" i="3"/>
  <c r="AL564" i="3"/>
  <c r="AL568" i="3"/>
  <c r="AL572" i="3"/>
  <c r="AL576" i="3"/>
  <c r="AL580" i="3"/>
  <c r="AL584" i="3"/>
  <c r="AL588" i="3"/>
  <c r="AL592" i="3"/>
  <c r="AL596" i="3"/>
  <c r="AL600" i="3"/>
  <c r="AL604" i="3"/>
  <c r="AL608" i="3"/>
  <c r="AL612" i="3"/>
  <c r="AL616" i="3"/>
  <c r="AL620" i="3"/>
  <c r="AL624" i="3"/>
  <c r="AL628" i="3"/>
  <c r="AL632" i="3"/>
  <c r="AL636" i="3"/>
  <c r="AL640" i="3"/>
  <c r="AL644" i="3"/>
  <c r="AL648" i="3"/>
  <c r="AL652" i="3"/>
  <c r="AL656" i="3"/>
  <c r="AL660" i="3"/>
  <c r="AL664" i="3"/>
  <c r="AL668" i="3"/>
  <c r="AL672" i="3"/>
  <c r="AL676" i="3"/>
  <c r="AL680" i="3"/>
  <c r="AL684" i="3"/>
  <c r="AL688" i="3"/>
  <c r="AL692" i="3"/>
  <c r="AL696" i="3"/>
  <c r="AL700" i="3"/>
  <c r="AL704" i="3"/>
  <c r="AL708" i="3"/>
  <c r="AL712" i="3"/>
  <c r="AL716" i="3"/>
  <c r="AL720" i="3"/>
  <c r="AL724" i="3"/>
  <c r="AL728" i="3"/>
  <c r="AL732" i="3"/>
  <c r="AL736" i="3"/>
  <c r="AL740" i="3"/>
  <c r="AL744" i="3"/>
  <c r="AL748" i="3"/>
  <c r="AL752" i="3"/>
  <c r="AL756" i="3"/>
  <c r="AL760" i="3"/>
  <c r="AL764" i="3"/>
  <c r="AL768" i="3"/>
  <c r="AL772" i="3"/>
  <c r="AL776" i="3"/>
  <c r="AL780" i="3"/>
  <c r="AL784" i="3"/>
  <c r="AL788" i="3"/>
  <c r="AL792" i="3"/>
  <c r="AL796" i="3"/>
  <c r="AL800" i="3"/>
  <c r="AL804" i="3"/>
  <c r="AL808" i="3"/>
  <c r="AL812" i="3"/>
  <c r="AL816" i="3"/>
  <c r="AL820" i="3"/>
  <c r="AL824" i="3"/>
  <c r="AL828" i="3"/>
  <c r="AL832" i="3"/>
  <c r="AL836" i="3"/>
  <c r="AL840" i="3"/>
  <c r="AL844" i="3"/>
  <c r="AL848" i="3"/>
  <c r="AL852" i="3"/>
  <c r="AL856" i="3"/>
  <c r="AL860" i="3"/>
  <c r="AL864" i="3"/>
  <c r="AL868" i="3"/>
  <c r="AL872" i="3"/>
  <c r="AL876" i="3"/>
  <c r="AL880" i="3"/>
  <c r="AL884" i="3"/>
  <c r="AL888" i="3"/>
  <c r="AL12" i="3"/>
  <c r="AL20" i="3"/>
  <c r="AL28" i="3"/>
  <c r="AL36" i="3"/>
  <c r="AL44" i="3"/>
  <c r="AL52" i="3"/>
  <c r="AL60" i="3"/>
  <c r="AL68" i="3"/>
  <c r="AL76" i="3"/>
  <c r="AL84" i="3"/>
  <c r="AL92" i="3"/>
  <c r="AL100" i="3"/>
  <c r="AL108" i="3"/>
  <c r="AL116" i="3"/>
  <c r="AL124" i="3"/>
  <c r="AL132" i="3"/>
  <c r="AL140" i="3"/>
  <c r="AL148" i="3"/>
  <c r="AL156" i="3"/>
  <c r="AL164" i="3"/>
  <c r="AL172" i="3"/>
  <c r="AL180" i="3"/>
  <c r="AL188" i="3"/>
  <c r="AL196" i="3"/>
  <c r="AL204" i="3"/>
  <c r="AL212" i="3"/>
  <c r="AL220" i="3"/>
  <c r="AL228" i="3"/>
  <c r="AL233" i="3"/>
  <c r="AL237" i="3"/>
  <c r="AL241" i="3"/>
  <c r="AL245" i="3"/>
  <c r="AL249" i="3"/>
  <c r="AL253" i="3"/>
  <c r="AL257" i="3"/>
  <c r="AL261" i="3"/>
  <c r="AL265" i="3"/>
  <c r="AL269" i="3"/>
  <c r="AL273" i="3"/>
  <c r="AL277" i="3"/>
  <c r="AL281" i="3"/>
  <c r="AL285" i="3"/>
  <c r="AL289" i="3"/>
  <c r="AL293" i="3"/>
  <c r="AL297" i="3"/>
  <c r="AL301" i="3"/>
  <c r="AL305" i="3"/>
  <c r="AL309" i="3"/>
  <c r="AL313" i="3"/>
  <c r="AL317" i="3"/>
  <c r="AL321" i="3"/>
  <c r="AL325" i="3"/>
  <c r="AL329" i="3"/>
  <c r="AL333" i="3"/>
  <c r="AL337" i="3"/>
  <c r="AL341" i="3"/>
  <c r="AL345" i="3"/>
  <c r="AL349" i="3"/>
  <c r="AL353" i="3"/>
  <c r="AL357" i="3"/>
  <c r="AL361" i="3"/>
  <c r="AL365" i="3"/>
  <c r="AL369" i="3"/>
  <c r="AL373" i="3"/>
  <c r="AL377" i="3"/>
  <c r="AL381" i="3"/>
  <c r="AL385" i="3"/>
  <c r="AL389" i="3"/>
  <c r="AL393" i="3"/>
  <c r="AL397" i="3"/>
  <c r="AL401" i="3"/>
  <c r="AL405" i="3"/>
  <c r="AL409" i="3"/>
  <c r="AL413" i="3"/>
  <c r="AL417" i="3"/>
  <c r="AL421" i="3"/>
  <c r="AL425" i="3"/>
  <c r="AL429" i="3"/>
  <c r="AL433" i="3"/>
  <c r="AL437" i="3"/>
  <c r="AL441" i="3"/>
  <c r="AL445" i="3"/>
  <c r="AL449" i="3"/>
  <c r="AL453" i="3"/>
  <c r="AL457" i="3"/>
  <c r="AL461" i="3"/>
  <c r="AL465" i="3"/>
  <c r="AL469" i="3"/>
  <c r="AL473" i="3"/>
  <c r="AL477" i="3"/>
  <c r="AL481" i="3"/>
  <c r="AL485" i="3"/>
  <c r="AL489" i="3"/>
  <c r="AL493" i="3"/>
  <c r="AL497" i="3"/>
  <c r="AL501" i="3"/>
  <c r="AL505" i="3"/>
  <c r="AL509" i="3"/>
  <c r="AL513" i="3"/>
  <c r="AL517" i="3"/>
  <c r="AL521" i="3"/>
  <c r="AL525" i="3"/>
  <c r="AL529" i="3"/>
  <c r="AL533" i="3"/>
  <c r="AL537" i="3"/>
  <c r="AL541" i="3"/>
  <c r="AL545" i="3"/>
  <c r="AL549" i="3"/>
  <c r="AL553" i="3"/>
  <c r="AL557" i="3"/>
  <c r="AL561" i="3"/>
  <c r="AL565" i="3"/>
  <c r="AL569" i="3"/>
  <c r="AL573" i="3"/>
  <c r="AL577" i="3"/>
  <c r="AL581" i="3"/>
  <c r="AL585" i="3"/>
  <c r="AL589" i="3"/>
  <c r="AL593" i="3"/>
  <c r="AL597" i="3"/>
  <c r="AL601" i="3"/>
  <c r="AL605" i="3"/>
  <c r="AL609" i="3"/>
  <c r="AL613" i="3"/>
  <c r="AL617" i="3"/>
  <c r="AL621" i="3"/>
  <c r="AL625" i="3"/>
  <c r="AL629" i="3"/>
  <c r="AL633" i="3"/>
  <c r="AL637" i="3"/>
  <c r="AL641" i="3"/>
  <c r="AL645" i="3"/>
  <c r="AL649" i="3"/>
  <c r="AL653" i="3"/>
  <c r="AL657" i="3"/>
  <c r="AL661" i="3"/>
  <c r="AL665" i="3"/>
  <c r="AL669" i="3"/>
  <c r="AL673" i="3"/>
  <c r="AL677" i="3"/>
  <c r="AL681" i="3"/>
  <c r="AL685" i="3"/>
  <c r="AL689" i="3"/>
  <c r="AL693" i="3"/>
  <c r="AL697" i="3"/>
  <c r="AL701" i="3"/>
  <c r="AL705" i="3"/>
  <c r="AL709" i="3"/>
  <c r="AL713" i="3"/>
  <c r="AL717" i="3"/>
  <c r="AL721" i="3"/>
  <c r="AL725" i="3"/>
  <c r="AL729" i="3"/>
  <c r="AL733" i="3"/>
  <c r="AL737" i="3"/>
  <c r="AL741" i="3"/>
  <c r="AL745" i="3"/>
  <c r="AL749" i="3"/>
  <c r="AL753" i="3"/>
  <c r="AL757" i="3"/>
  <c r="AL761" i="3"/>
  <c r="AL765" i="3"/>
  <c r="AL769" i="3"/>
  <c r="AL773" i="3"/>
  <c r="AL777" i="3"/>
  <c r="AL781" i="3"/>
  <c r="AL785" i="3"/>
  <c r="AL789" i="3"/>
  <c r="AL793" i="3"/>
  <c r="AL797" i="3"/>
  <c r="AL801" i="3"/>
  <c r="AL805" i="3"/>
  <c r="AL809" i="3"/>
  <c r="AL813" i="3"/>
  <c r="AL817" i="3"/>
  <c r="AL821" i="3"/>
  <c r="AL825" i="3"/>
  <c r="AL829" i="3"/>
  <c r="AL833" i="3"/>
  <c r="AL837" i="3"/>
  <c r="AL841" i="3"/>
  <c r="AL845" i="3"/>
  <c r="AL849" i="3"/>
  <c r="AL853" i="3"/>
  <c r="AL857" i="3"/>
  <c r="AL861" i="3"/>
  <c r="AL865" i="3"/>
  <c r="AL869" i="3"/>
  <c r="AL873" i="3"/>
  <c r="AL877" i="3"/>
  <c r="AL881" i="3"/>
  <c r="AL885" i="3"/>
  <c r="AL889" i="3"/>
  <c r="AL893" i="3"/>
  <c r="AL897" i="3"/>
  <c r="AL901" i="3"/>
  <c r="AL905" i="3"/>
  <c r="AL909" i="3"/>
  <c r="AL913" i="3"/>
  <c r="AL917" i="3"/>
  <c r="AL921" i="3"/>
  <c r="AL925" i="3"/>
  <c r="AL929" i="3"/>
  <c r="AL933" i="3"/>
  <c r="AL937" i="3"/>
  <c r="AL941" i="3"/>
  <c r="AL945" i="3"/>
  <c r="AL949" i="3"/>
  <c r="AL953" i="3"/>
  <c r="AL957" i="3"/>
  <c r="AL961" i="3"/>
  <c r="AL965" i="3"/>
  <c r="AL969" i="3"/>
  <c r="AL973" i="3"/>
  <c r="AL977" i="3"/>
  <c r="AL981" i="3"/>
  <c r="AL985" i="3"/>
  <c r="AL989" i="3"/>
  <c r="AL993" i="3"/>
  <c r="AL997" i="3"/>
  <c r="AL1001" i="3"/>
  <c r="AL1005" i="3"/>
  <c r="AL1009" i="3"/>
  <c r="AL1013" i="3"/>
  <c r="AL1017" i="3"/>
  <c r="AL1021" i="3"/>
  <c r="AL1025" i="3"/>
  <c r="AL1029" i="3"/>
  <c r="AL1033" i="3"/>
  <c r="AL1037" i="3"/>
  <c r="AL1041" i="3"/>
  <c r="AL1045" i="3"/>
  <c r="AL1049" i="3"/>
  <c r="AL1053" i="3"/>
  <c r="AL1057" i="3"/>
  <c r="AL1061" i="3"/>
  <c r="AL1065" i="3"/>
  <c r="AL1069" i="3"/>
  <c r="AL1073" i="3"/>
  <c r="AL1077" i="3"/>
  <c r="AL1081" i="3"/>
  <c r="AL1085" i="3"/>
  <c r="AL1089" i="3"/>
  <c r="AL1093" i="3"/>
  <c r="AL1097" i="3"/>
  <c r="AL1101" i="3"/>
  <c r="AL1105" i="3"/>
  <c r="AL1109" i="3"/>
  <c r="AL1113" i="3"/>
  <c r="AL1117" i="3"/>
  <c r="AL1121" i="3"/>
  <c r="AL1125" i="3"/>
  <c r="AL1129" i="3"/>
  <c r="AL1133" i="3"/>
  <c r="AL1137" i="3"/>
  <c r="AL1141" i="3"/>
  <c r="AL1145" i="3"/>
  <c r="AL1149" i="3"/>
  <c r="AL1153" i="3"/>
  <c r="AL1157" i="3"/>
  <c r="AL1161" i="3"/>
  <c r="AL1165" i="3"/>
  <c r="AL1169" i="3"/>
  <c r="AL1173" i="3"/>
  <c r="AL1177" i="3"/>
  <c r="AL1181" i="3"/>
  <c r="AL1185" i="3"/>
  <c r="AL1189" i="3"/>
  <c r="AL1193" i="3"/>
  <c r="AL1197" i="3"/>
  <c r="AL1201" i="3"/>
  <c r="AL1205" i="3"/>
  <c r="AL1209" i="3"/>
  <c r="AL1213" i="3"/>
  <c r="AL1217" i="3"/>
  <c r="AL1221" i="3"/>
  <c r="AL1225" i="3"/>
  <c r="AL1229" i="3"/>
  <c r="AL1233" i="3"/>
  <c r="AL1237" i="3"/>
  <c r="AL1241" i="3"/>
  <c r="AL1245" i="3"/>
  <c r="AL1249" i="3"/>
  <c r="AL1253" i="3"/>
  <c r="AL1257" i="3"/>
  <c r="AL1261" i="3"/>
  <c r="AL1265" i="3"/>
  <c r="AL1269" i="3"/>
  <c r="AL1273" i="3"/>
  <c r="AL1277" i="3"/>
  <c r="AL1281" i="3"/>
  <c r="AL1285" i="3"/>
  <c r="AL1289" i="3"/>
  <c r="AL1293" i="3"/>
  <c r="AL1297" i="3"/>
  <c r="AL1301" i="3"/>
  <c r="AL1305" i="3"/>
  <c r="AL1309" i="3"/>
  <c r="AL1313" i="3"/>
  <c r="AL1317" i="3"/>
  <c r="AL1321" i="3"/>
  <c r="AL1325" i="3"/>
  <c r="AL1329" i="3"/>
  <c r="AL1333" i="3"/>
  <c r="AL1337" i="3"/>
  <c r="AL1341" i="3"/>
  <c r="AL1345" i="3"/>
  <c r="AL1349" i="3"/>
  <c r="AL1353" i="3"/>
  <c r="AL1357" i="3"/>
  <c r="AL1361" i="3"/>
  <c r="AL1365" i="3"/>
  <c r="AL1369" i="3"/>
  <c r="AL1373" i="3"/>
  <c r="AL1377" i="3"/>
  <c r="AL1381" i="3"/>
  <c r="AL1385" i="3"/>
  <c r="AL1389" i="3"/>
  <c r="AL1393" i="3"/>
  <c r="AL1397" i="3"/>
  <c r="AL1401" i="3"/>
  <c r="AL1405" i="3"/>
  <c r="AL1409" i="3"/>
  <c r="AL890" i="3"/>
  <c r="AL898" i="3"/>
  <c r="AL906" i="3"/>
  <c r="AL914" i="3"/>
  <c r="AL922" i="3"/>
  <c r="AL930" i="3"/>
  <c r="AL938" i="3"/>
  <c r="AL946" i="3"/>
  <c r="AL954" i="3"/>
  <c r="AL962" i="3"/>
  <c r="AL970" i="3"/>
  <c r="AL978" i="3"/>
  <c r="AL986" i="3"/>
  <c r="AL994" i="3"/>
  <c r="AL1002" i="3"/>
  <c r="AL1010" i="3"/>
  <c r="AL1018" i="3"/>
  <c r="AL1026" i="3"/>
  <c r="AL1034" i="3"/>
  <c r="AL1042" i="3"/>
  <c r="AL1050" i="3"/>
  <c r="AL1058" i="3"/>
  <c r="AL1066" i="3"/>
  <c r="AL1074" i="3"/>
  <c r="AL1082" i="3"/>
  <c r="AL1090" i="3"/>
  <c r="AL1098" i="3"/>
  <c r="AL1106" i="3"/>
  <c r="AL1114" i="3"/>
  <c r="AL1122" i="3"/>
  <c r="AL1130" i="3"/>
  <c r="AL1138" i="3"/>
  <c r="AL1146" i="3"/>
  <c r="AL1154" i="3"/>
  <c r="AL1162" i="3"/>
  <c r="AL1170" i="3"/>
  <c r="AL1178" i="3"/>
  <c r="AL1186" i="3"/>
  <c r="AL1194" i="3"/>
  <c r="AL1202" i="3"/>
  <c r="AL1210" i="3"/>
  <c r="AL1218" i="3"/>
  <c r="AL1226" i="3"/>
  <c r="AL1234" i="3"/>
  <c r="AL1242" i="3"/>
  <c r="AL1250" i="3"/>
  <c r="AL1258" i="3"/>
  <c r="AL1266" i="3"/>
  <c r="AL1274" i="3"/>
  <c r="AL1282" i="3"/>
  <c r="AL1290" i="3"/>
  <c r="AL1298" i="3"/>
  <c r="AL1306" i="3"/>
  <c r="AL1314" i="3"/>
  <c r="AL1322" i="3"/>
  <c r="AL1330" i="3"/>
  <c r="AL1338" i="3"/>
  <c r="AL1346" i="3"/>
  <c r="AL1354" i="3"/>
  <c r="AL1362" i="3"/>
  <c r="AL1370" i="3"/>
  <c r="AL1378" i="3"/>
  <c r="AL1386" i="3"/>
  <c r="AL1394" i="3"/>
  <c r="AL1402" i="3"/>
  <c r="AL1410" i="3"/>
  <c r="AL1414" i="3"/>
  <c r="AL1418" i="3"/>
  <c r="AL1422" i="3"/>
  <c r="AL1426" i="3"/>
  <c r="AL1430" i="3"/>
  <c r="AL1434" i="3"/>
  <c r="AL1438" i="3"/>
  <c r="AL1442" i="3"/>
  <c r="AL1446" i="3"/>
  <c r="AL1450" i="3"/>
  <c r="AL1454" i="3"/>
  <c r="AL1458" i="3"/>
  <c r="AL1462" i="3"/>
  <c r="AL1466" i="3"/>
  <c r="AL1470" i="3"/>
  <c r="AL1474" i="3"/>
  <c r="AL1478" i="3"/>
  <c r="AL1482" i="3"/>
  <c r="AL1486" i="3"/>
  <c r="AL1490" i="3"/>
  <c r="AL1494" i="3"/>
  <c r="AL1498" i="3"/>
  <c r="AL1502" i="3"/>
  <c r="AL1506" i="3"/>
  <c r="AL1510" i="3"/>
  <c r="AL1514" i="3"/>
  <c r="AL1518" i="3"/>
  <c r="AL1522" i="3"/>
  <c r="AL1526" i="3"/>
  <c r="AL1530" i="3"/>
  <c r="AL1534" i="3"/>
  <c r="AL1538" i="3"/>
  <c r="AL1542" i="3"/>
  <c r="AL1546" i="3"/>
  <c r="AL1550" i="3"/>
  <c r="AL1554" i="3"/>
  <c r="AL1558" i="3"/>
  <c r="AL1562" i="3"/>
  <c r="AL1566" i="3"/>
  <c r="AL1570" i="3"/>
  <c r="AL1574" i="3"/>
  <c r="AL1578" i="3"/>
  <c r="AL1582" i="3"/>
  <c r="AL1586" i="3"/>
  <c r="AL1590" i="3"/>
  <c r="AL1594" i="3"/>
  <c r="AL1598" i="3"/>
  <c r="AL1602" i="3"/>
  <c r="AL1606" i="3"/>
  <c r="AL1610" i="3"/>
  <c r="AL1614" i="3"/>
  <c r="AL1618" i="3"/>
  <c r="AL1622" i="3"/>
  <c r="AL1626" i="3"/>
  <c r="AL1630" i="3"/>
  <c r="AL1634" i="3"/>
  <c r="AL1638" i="3"/>
  <c r="AL1642" i="3"/>
  <c r="AL1646" i="3"/>
  <c r="AL1650" i="3"/>
  <c r="AL1654" i="3"/>
  <c r="AL1658" i="3"/>
  <c r="AL1662" i="3"/>
  <c r="AL1666" i="3"/>
  <c r="AL1670" i="3"/>
  <c r="AL1674" i="3"/>
  <c r="AL1678" i="3"/>
  <c r="AL1682" i="3"/>
  <c r="AL1686" i="3"/>
  <c r="AL1690" i="3"/>
  <c r="AL1694" i="3"/>
  <c r="AL1698" i="3"/>
  <c r="AL1702" i="3"/>
  <c r="AL1706" i="3"/>
  <c r="AL1710" i="3"/>
  <c r="AL1714" i="3"/>
  <c r="AL1718" i="3"/>
  <c r="AL1722" i="3"/>
  <c r="AL1726" i="3"/>
  <c r="AL1730" i="3"/>
  <c r="AL1734" i="3"/>
  <c r="AL1738" i="3"/>
  <c r="AL1742" i="3"/>
  <c r="AL1746" i="3"/>
  <c r="AL1750" i="3"/>
  <c r="AL1754" i="3"/>
  <c r="AL1758" i="3"/>
  <c r="AL1762" i="3"/>
  <c r="AL1766" i="3"/>
  <c r="AL1770" i="3"/>
  <c r="AL1774" i="3"/>
  <c r="AL1778" i="3"/>
  <c r="AL1782" i="3"/>
  <c r="AL1786" i="3"/>
  <c r="AL1790" i="3"/>
  <c r="AL1794" i="3"/>
  <c r="AL1798" i="3"/>
  <c r="AL1802" i="3"/>
  <c r="AL1806" i="3"/>
  <c r="AL1810" i="3"/>
  <c r="AL1814" i="3"/>
  <c r="AL1818" i="3"/>
  <c r="AL1822" i="3"/>
  <c r="AL1826" i="3"/>
  <c r="AL1830" i="3"/>
  <c r="AL1834" i="3"/>
  <c r="AL1838" i="3"/>
  <c r="AL1842" i="3"/>
  <c r="AL1846" i="3"/>
  <c r="AL1850" i="3"/>
  <c r="AL1854" i="3"/>
  <c r="AL1858" i="3"/>
  <c r="AL1862" i="3"/>
  <c r="AL1866" i="3"/>
  <c r="AL1870" i="3"/>
  <c r="AL1874" i="3"/>
  <c r="AL1878" i="3"/>
  <c r="AL1882" i="3"/>
  <c r="AL1886" i="3"/>
  <c r="AL1890" i="3"/>
  <c r="AL1894" i="3"/>
  <c r="AL1898" i="3"/>
  <c r="AL1902" i="3"/>
  <c r="AL1906" i="3"/>
  <c r="AL1910" i="3"/>
  <c r="AL1914" i="3"/>
  <c r="AL1918" i="3"/>
  <c r="AL1922" i="3"/>
  <c r="AL1926" i="3"/>
  <c r="AL1930" i="3"/>
  <c r="AL1934" i="3"/>
  <c r="AL1938" i="3"/>
  <c r="AL1942" i="3"/>
  <c r="AL1946" i="3"/>
  <c r="AL1950" i="3"/>
  <c r="AL1954" i="3"/>
  <c r="AL1958" i="3"/>
  <c r="AL1962" i="3"/>
  <c r="AL1966" i="3"/>
  <c r="AL1970" i="3"/>
  <c r="AL1974" i="3"/>
  <c r="AL1978" i="3"/>
  <c r="AL1982" i="3"/>
  <c r="AL1986" i="3"/>
  <c r="AL1990" i="3"/>
  <c r="AL1994" i="3"/>
  <c r="AL1998" i="3"/>
  <c r="AL2002" i="3"/>
  <c r="AL2006" i="3"/>
  <c r="AL10" i="3"/>
  <c r="AJ11" i="3"/>
  <c r="AJ15" i="3"/>
  <c r="AJ19" i="3"/>
  <c r="AJ23" i="3"/>
  <c r="AJ27" i="3"/>
  <c r="AJ31" i="3"/>
  <c r="AJ35" i="3"/>
  <c r="AJ39" i="3"/>
  <c r="AJ43" i="3"/>
  <c r="AJ47" i="3"/>
  <c r="AJ51" i="3"/>
  <c r="AJ55" i="3"/>
  <c r="AJ59" i="3"/>
  <c r="AJ63" i="3"/>
  <c r="AJ67" i="3"/>
  <c r="AJ71" i="3"/>
  <c r="AJ75" i="3"/>
  <c r="AJ79" i="3"/>
  <c r="AJ83" i="3"/>
  <c r="AJ87" i="3"/>
  <c r="AJ91" i="3"/>
  <c r="AJ95" i="3"/>
  <c r="AJ99" i="3"/>
  <c r="AJ103" i="3"/>
  <c r="AJ107" i="3"/>
  <c r="AJ111" i="3"/>
  <c r="AJ115" i="3"/>
  <c r="AJ119" i="3"/>
  <c r="AJ123" i="3"/>
  <c r="AJ127" i="3"/>
  <c r="AJ131" i="3"/>
  <c r="AJ135" i="3"/>
  <c r="AJ139" i="3"/>
  <c r="AJ143" i="3"/>
  <c r="AJ147" i="3"/>
  <c r="AJ151" i="3"/>
  <c r="AJ155" i="3"/>
  <c r="AJ159" i="3"/>
  <c r="AJ163" i="3"/>
  <c r="AJ167" i="3"/>
  <c r="AJ171" i="3"/>
  <c r="AJ175" i="3"/>
  <c r="AJ179" i="3"/>
  <c r="AJ183" i="3"/>
  <c r="AJ187" i="3"/>
  <c r="AJ191" i="3"/>
  <c r="AJ195" i="3"/>
  <c r="AJ199" i="3"/>
  <c r="AJ203" i="3"/>
  <c r="AJ207" i="3"/>
  <c r="AJ211" i="3"/>
  <c r="AJ215" i="3"/>
  <c r="AJ219" i="3"/>
  <c r="AJ223" i="3"/>
  <c r="AJ227" i="3"/>
  <c r="AJ231" i="3"/>
  <c r="AJ235" i="3"/>
  <c r="AJ239" i="3"/>
  <c r="AJ243" i="3"/>
  <c r="AJ247" i="3"/>
  <c r="AJ251" i="3"/>
  <c r="AJ255" i="3"/>
  <c r="AJ259" i="3"/>
  <c r="AJ263" i="3"/>
  <c r="AJ267" i="3"/>
  <c r="AJ271" i="3"/>
  <c r="AJ275" i="3"/>
  <c r="AJ279" i="3"/>
  <c r="AJ283" i="3"/>
  <c r="AJ287" i="3"/>
  <c r="AJ291" i="3"/>
  <c r="AJ295" i="3"/>
  <c r="AJ299" i="3"/>
  <c r="AJ303" i="3"/>
  <c r="AJ307" i="3"/>
  <c r="AJ311" i="3"/>
  <c r="AJ315" i="3"/>
  <c r="AJ319" i="3"/>
  <c r="AJ323" i="3"/>
  <c r="AJ327" i="3"/>
  <c r="AJ331" i="3"/>
  <c r="AJ335" i="3"/>
  <c r="AJ339" i="3"/>
  <c r="AJ343" i="3"/>
  <c r="AJ347" i="3"/>
  <c r="AJ351" i="3"/>
  <c r="AJ355" i="3"/>
  <c r="AJ359" i="3"/>
  <c r="AJ363" i="3"/>
  <c r="AJ367" i="3"/>
  <c r="AJ371" i="3"/>
  <c r="AJ375" i="3"/>
  <c r="AJ379" i="3"/>
  <c r="AJ383" i="3"/>
  <c r="AJ387" i="3"/>
  <c r="AJ391" i="3"/>
  <c r="AJ395" i="3"/>
  <c r="AJ399" i="3"/>
  <c r="AJ403" i="3"/>
  <c r="AJ407" i="3"/>
  <c r="AJ411" i="3"/>
  <c r="AJ415" i="3"/>
  <c r="AJ419" i="3"/>
  <c r="AJ423" i="3"/>
  <c r="AJ427" i="3"/>
  <c r="AJ431" i="3"/>
  <c r="AJ435" i="3"/>
  <c r="AJ439" i="3"/>
  <c r="AJ443" i="3"/>
  <c r="AJ447" i="3"/>
  <c r="AJ451" i="3"/>
  <c r="AJ455" i="3"/>
  <c r="AJ459" i="3"/>
  <c r="AJ463" i="3"/>
  <c r="AJ467" i="3"/>
  <c r="AJ471" i="3"/>
  <c r="AJ475" i="3"/>
  <c r="AJ479" i="3"/>
  <c r="AJ483" i="3"/>
  <c r="AJ487" i="3"/>
  <c r="AJ491" i="3"/>
  <c r="AJ495" i="3"/>
  <c r="AJ499" i="3"/>
  <c r="AJ503" i="3"/>
  <c r="AJ507" i="3"/>
  <c r="AL892" i="3"/>
  <c r="AL900" i="3"/>
  <c r="AL908" i="3"/>
  <c r="AL916" i="3"/>
  <c r="AL924" i="3"/>
  <c r="AL932" i="3"/>
  <c r="AL940" i="3"/>
  <c r="AL948" i="3"/>
  <c r="AL956" i="3"/>
  <c r="AL964" i="3"/>
  <c r="AL972" i="3"/>
  <c r="AL980" i="3"/>
  <c r="AL988" i="3"/>
  <c r="AL996" i="3"/>
  <c r="AL1004" i="3"/>
  <c r="AL1012" i="3"/>
  <c r="AL1020" i="3"/>
  <c r="AL1028" i="3"/>
  <c r="AL1036" i="3"/>
  <c r="AL1044" i="3"/>
  <c r="AL1052" i="3"/>
  <c r="AL1060" i="3"/>
  <c r="AL1068" i="3"/>
  <c r="AL1076" i="3"/>
  <c r="AL1084" i="3"/>
  <c r="AL1092" i="3"/>
  <c r="AL1100" i="3"/>
  <c r="AL1108" i="3"/>
  <c r="AL1116" i="3"/>
  <c r="AL1124" i="3"/>
  <c r="AL1132" i="3"/>
  <c r="AL1140" i="3"/>
  <c r="AL1148" i="3"/>
  <c r="AL1156" i="3"/>
  <c r="AL1164" i="3"/>
  <c r="AL1172" i="3"/>
  <c r="AL1180" i="3"/>
  <c r="AL1188" i="3"/>
  <c r="AL1196" i="3"/>
  <c r="AL1204" i="3"/>
  <c r="AL1212" i="3"/>
  <c r="AL1220" i="3"/>
  <c r="AL1228" i="3"/>
  <c r="AL1236" i="3"/>
  <c r="AL1244" i="3"/>
  <c r="AL1252" i="3"/>
  <c r="AL1260" i="3"/>
  <c r="AL1268" i="3"/>
  <c r="AL1276" i="3"/>
  <c r="AL1284" i="3"/>
  <c r="AL1292" i="3"/>
  <c r="AL1300" i="3"/>
  <c r="AL1308" i="3"/>
  <c r="AL1316" i="3"/>
  <c r="AL1324" i="3"/>
  <c r="AL1332" i="3"/>
  <c r="AL1340" i="3"/>
  <c r="AL1348" i="3"/>
  <c r="AL1356" i="3"/>
  <c r="AL1364" i="3"/>
  <c r="AL1372" i="3"/>
  <c r="AL1380" i="3"/>
  <c r="AL1388" i="3"/>
  <c r="AL1396" i="3"/>
  <c r="AL1404" i="3"/>
  <c r="AL1411" i="3"/>
  <c r="AL1415" i="3"/>
  <c r="AL1419" i="3"/>
  <c r="AL1423" i="3"/>
  <c r="AL1427" i="3"/>
  <c r="AL1431" i="3"/>
  <c r="AL1435" i="3"/>
  <c r="AL1439" i="3"/>
  <c r="AL1443" i="3"/>
  <c r="AL1447" i="3"/>
  <c r="AL1451" i="3"/>
  <c r="AL1455" i="3"/>
  <c r="AL1459" i="3"/>
  <c r="AL1463" i="3"/>
  <c r="AL1467" i="3"/>
  <c r="AL1471" i="3"/>
  <c r="AL1475" i="3"/>
  <c r="AL1479" i="3"/>
  <c r="AL1483" i="3"/>
  <c r="AL1487" i="3"/>
  <c r="AL1491" i="3"/>
  <c r="AL1495" i="3"/>
  <c r="AL1499" i="3"/>
  <c r="AL1503" i="3"/>
  <c r="AL1507" i="3"/>
  <c r="AL1511" i="3"/>
  <c r="AL1515" i="3"/>
  <c r="AL1519" i="3"/>
  <c r="AL1523" i="3"/>
  <c r="AL1527" i="3"/>
  <c r="AL1531" i="3"/>
  <c r="AL1535" i="3"/>
  <c r="AL1539" i="3"/>
  <c r="AL1543" i="3"/>
  <c r="AL1547" i="3"/>
  <c r="AL1551" i="3"/>
  <c r="AL1555" i="3"/>
  <c r="AL1559" i="3"/>
  <c r="AL1563" i="3"/>
  <c r="AL1567" i="3"/>
  <c r="AL1571" i="3"/>
  <c r="AL1575" i="3"/>
  <c r="AL1579" i="3"/>
  <c r="AL1583" i="3"/>
  <c r="AL1587" i="3"/>
  <c r="AL1591" i="3"/>
  <c r="AL1595" i="3"/>
  <c r="AL1599" i="3"/>
  <c r="AL1603" i="3"/>
  <c r="AL1607" i="3"/>
  <c r="AL1611" i="3"/>
  <c r="AL1615" i="3"/>
  <c r="AL1619" i="3"/>
  <c r="AL1623" i="3"/>
  <c r="AL1627" i="3"/>
  <c r="AL1631" i="3"/>
  <c r="AL1635" i="3"/>
  <c r="AL1639" i="3"/>
  <c r="AL1643" i="3"/>
  <c r="AL1647" i="3"/>
  <c r="AL1651" i="3"/>
  <c r="AL1655" i="3"/>
  <c r="AL1659" i="3"/>
  <c r="AL1663" i="3"/>
  <c r="AL1667" i="3"/>
  <c r="AL1671" i="3"/>
  <c r="AL1675" i="3"/>
  <c r="AL1679" i="3"/>
  <c r="AL1683" i="3"/>
  <c r="AL1687" i="3"/>
  <c r="AL1691" i="3"/>
  <c r="AL1695" i="3"/>
  <c r="AL1699" i="3"/>
  <c r="AL1703" i="3"/>
  <c r="AL1707" i="3"/>
  <c r="AL1711" i="3"/>
  <c r="AL1715" i="3"/>
  <c r="AL1719" i="3"/>
  <c r="AL1723" i="3"/>
  <c r="AL1727" i="3"/>
  <c r="AL1731" i="3"/>
  <c r="AL1735" i="3"/>
  <c r="AL1739" i="3"/>
  <c r="AL1743" i="3"/>
  <c r="AL1747" i="3"/>
  <c r="AL1751" i="3"/>
  <c r="AL1755" i="3"/>
  <c r="AL1759" i="3"/>
  <c r="AL1763" i="3"/>
  <c r="AL1767" i="3"/>
  <c r="AL1771" i="3"/>
  <c r="AL1775" i="3"/>
  <c r="AL1779" i="3"/>
  <c r="AL1783" i="3"/>
  <c r="AL1787" i="3"/>
  <c r="AL1791" i="3"/>
  <c r="AL1795" i="3"/>
  <c r="AL1799" i="3"/>
  <c r="AL1803" i="3"/>
  <c r="AL1807" i="3"/>
  <c r="AL1811" i="3"/>
  <c r="AL1815" i="3"/>
  <c r="AL1819" i="3"/>
  <c r="AL1823" i="3"/>
  <c r="AL1827" i="3"/>
  <c r="AL1831" i="3"/>
  <c r="AL1835" i="3"/>
  <c r="AL1839" i="3"/>
  <c r="AL1843" i="3"/>
  <c r="AL1847" i="3"/>
  <c r="AL1851" i="3"/>
  <c r="AL1855" i="3"/>
  <c r="AL1859" i="3"/>
  <c r="AL1863" i="3"/>
  <c r="AL1867" i="3"/>
  <c r="AL1871" i="3"/>
  <c r="AL1875" i="3"/>
  <c r="AL1879" i="3"/>
  <c r="AL1883" i="3"/>
  <c r="AL1887" i="3"/>
  <c r="AL1891" i="3"/>
  <c r="AL1895" i="3"/>
  <c r="AL1899" i="3"/>
  <c r="AL1903" i="3"/>
  <c r="AL1907" i="3"/>
  <c r="AL1911" i="3"/>
  <c r="AL1915" i="3"/>
  <c r="AL1919" i="3"/>
  <c r="AL1923" i="3"/>
  <c r="AL1927" i="3"/>
  <c r="AL1931" i="3"/>
  <c r="AL1935" i="3"/>
  <c r="AL1939" i="3"/>
  <c r="AL1943" i="3"/>
  <c r="AL1947" i="3"/>
  <c r="AL1951" i="3"/>
  <c r="AL1955" i="3"/>
  <c r="AL1959" i="3"/>
  <c r="AL1963" i="3"/>
  <c r="AL1967" i="3"/>
  <c r="AL1971" i="3"/>
  <c r="AL1975" i="3"/>
  <c r="AL1979" i="3"/>
  <c r="AL1983" i="3"/>
  <c r="AL1987" i="3"/>
  <c r="AL1991" i="3"/>
  <c r="AL1995" i="3"/>
  <c r="AL1999" i="3"/>
  <c r="AL2003" i="3"/>
  <c r="AL2007" i="3"/>
  <c r="AJ12" i="3"/>
  <c r="AJ16" i="3"/>
  <c r="AJ20" i="3"/>
  <c r="AJ24" i="3"/>
  <c r="AJ28" i="3"/>
  <c r="AJ32" i="3"/>
  <c r="AJ36" i="3"/>
  <c r="AJ40" i="3"/>
  <c r="AJ44" i="3"/>
  <c r="AJ48" i="3"/>
  <c r="AJ52" i="3"/>
  <c r="AJ56" i="3"/>
  <c r="AJ60" i="3"/>
  <c r="AJ64" i="3"/>
  <c r="AJ68" i="3"/>
  <c r="AJ72" i="3"/>
  <c r="AJ76" i="3"/>
  <c r="AJ80" i="3"/>
  <c r="AJ84" i="3"/>
  <c r="AJ88" i="3"/>
  <c r="AJ92" i="3"/>
  <c r="AJ96" i="3"/>
  <c r="AJ100" i="3"/>
  <c r="AJ104" i="3"/>
  <c r="AJ108" i="3"/>
  <c r="AJ112" i="3"/>
  <c r="AJ116" i="3"/>
  <c r="AJ120" i="3"/>
  <c r="AJ124" i="3"/>
  <c r="AJ128" i="3"/>
  <c r="AJ132" i="3"/>
  <c r="AJ136" i="3"/>
  <c r="AJ140" i="3"/>
  <c r="AJ144" i="3"/>
  <c r="AJ148" i="3"/>
  <c r="AJ152" i="3"/>
  <c r="AJ156" i="3"/>
  <c r="AJ160" i="3"/>
  <c r="AJ164" i="3"/>
  <c r="AJ168" i="3"/>
  <c r="AJ172" i="3"/>
  <c r="AJ176" i="3"/>
  <c r="AJ180" i="3"/>
  <c r="AJ184" i="3"/>
  <c r="AJ188" i="3"/>
  <c r="AJ192" i="3"/>
  <c r="AJ196" i="3"/>
  <c r="AJ200" i="3"/>
  <c r="AJ204" i="3"/>
  <c r="AJ208" i="3"/>
  <c r="AJ212" i="3"/>
  <c r="AJ216" i="3"/>
  <c r="AJ220" i="3"/>
  <c r="AJ224" i="3"/>
  <c r="AJ228" i="3"/>
  <c r="AJ232" i="3"/>
  <c r="AJ236" i="3"/>
  <c r="AJ240" i="3"/>
  <c r="AJ244" i="3"/>
  <c r="AJ248" i="3"/>
  <c r="AJ252" i="3"/>
  <c r="AJ256" i="3"/>
  <c r="AJ260" i="3"/>
  <c r="AJ264" i="3"/>
  <c r="AJ268" i="3"/>
  <c r="AJ272" i="3"/>
  <c r="AJ276" i="3"/>
  <c r="AJ280" i="3"/>
  <c r="AJ284" i="3"/>
  <c r="AJ288" i="3"/>
  <c r="AJ292" i="3"/>
  <c r="AJ296" i="3"/>
  <c r="AJ300" i="3"/>
  <c r="AJ304" i="3"/>
  <c r="AJ308" i="3"/>
  <c r="AJ312" i="3"/>
  <c r="AJ316" i="3"/>
  <c r="AJ320" i="3"/>
  <c r="AJ324" i="3"/>
  <c r="AJ328" i="3"/>
  <c r="AJ332" i="3"/>
  <c r="AJ336" i="3"/>
  <c r="AJ340" i="3"/>
  <c r="AJ344" i="3"/>
  <c r="AJ348" i="3"/>
  <c r="AJ352" i="3"/>
  <c r="AJ356" i="3"/>
  <c r="AJ360" i="3"/>
  <c r="AJ364" i="3"/>
  <c r="AJ368" i="3"/>
  <c r="AJ372" i="3"/>
  <c r="AJ376" i="3"/>
  <c r="AJ380" i="3"/>
  <c r="AJ384" i="3"/>
  <c r="AJ388" i="3"/>
  <c r="AJ392" i="3"/>
  <c r="AJ396" i="3"/>
  <c r="AJ400" i="3"/>
  <c r="AJ404" i="3"/>
  <c r="AJ408" i="3"/>
  <c r="AJ412" i="3"/>
  <c r="AJ416" i="3"/>
  <c r="AJ420" i="3"/>
  <c r="AJ424" i="3"/>
  <c r="AJ428" i="3"/>
  <c r="AJ432" i="3"/>
  <c r="AJ436" i="3"/>
  <c r="AJ440" i="3"/>
  <c r="AJ444" i="3"/>
  <c r="AJ448" i="3"/>
  <c r="AJ452" i="3"/>
  <c r="AJ456" i="3"/>
  <c r="AJ460" i="3"/>
  <c r="AJ464" i="3"/>
  <c r="AJ468" i="3"/>
  <c r="AJ472" i="3"/>
  <c r="AJ476" i="3"/>
  <c r="AJ480" i="3"/>
  <c r="AJ484" i="3"/>
  <c r="AJ488" i="3"/>
  <c r="AJ492" i="3"/>
  <c r="AJ496" i="3"/>
  <c r="AJ500" i="3"/>
  <c r="AJ504" i="3"/>
  <c r="AL894" i="3"/>
  <c r="AL902" i="3"/>
  <c r="AL910" i="3"/>
  <c r="AL918" i="3"/>
  <c r="AL926" i="3"/>
  <c r="AL934" i="3"/>
  <c r="AL942" i="3"/>
  <c r="AL950" i="3"/>
  <c r="AL958" i="3"/>
  <c r="AL966" i="3"/>
  <c r="AL974" i="3"/>
  <c r="AL982" i="3"/>
  <c r="AL990" i="3"/>
  <c r="AL998" i="3"/>
  <c r="AL1006" i="3"/>
  <c r="AL1014" i="3"/>
  <c r="AL1022" i="3"/>
  <c r="AL1030" i="3"/>
  <c r="AL1038" i="3"/>
  <c r="AL1046" i="3"/>
  <c r="AL1054" i="3"/>
  <c r="AL1062" i="3"/>
  <c r="AL1070" i="3"/>
  <c r="AL1078" i="3"/>
  <c r="AL1086" i="3"/>
  <c r="AL1094" i="3"/>
  <c r="AL1102" i="3"/>
  <c r="AL1110" i="3"/>
  <c r="AL1118" i="3"/>
  <c r="AL1126" i="3"/>
  <c r="AL1134" i="3"/>
  <c r="AL1142" i="3"/>
  <c r="AL1150" i="3"/>
  <c r="AL1158" i="3"/>
  <c r="AL1166" i="3"/>
  <c r="AL1174" i="3"/>
  <c r="AL1182" i="3"/>
  <c r="AL1190" i="3"/>
  <c r="AL1198" i="3"/>
  <c r="AL1206" i="3"/>
  <c r="AL1214" i="3"/>
  <c r="AL1222" i="3"/>
  <c r="AL1230" i="3"/>
  <c r="AL1238" i="3"/>
  <c r="AL1246" i="3"/>
  <c r="AL1254" i="3"/>
  <c r="AL1262" i="3"/>
  <c r="AL1270" i="3"/>
  <c r="AL1278" i="3"/>
  <c r="AL1286" i="3"/>
  <c r="AL1294" i="3"/>
  <c r="AL1302" i="3"/>
  <c r="AL1310" i="3"/>
  <c r="AL1318" i="3"/>
  <c r="AL1326" i="3"/>
  <c r="AL1334" i="3"/>
  <c r="AL1342" i="3"/>
  <c r="AL1350" i="3"/>
  <c r="AL1358" i="3"/>
  <c r="AL1366" i="3"/>
  <c r="AL1374" i="3"/>
  <c r="AL1382" i="3"/>
  <c r="AL1390" i="3"/>
  <c r="AL1398" i="3"/>
  <c r="AL1406" i="3"/>
  <c r="AL1412" i="3"/>
  <c r="AL1416" i="3"/>
  <c r="AL1420" i="3"/>
  <c r="AL1424" i="3"/>
  <c r="AL1428" i="3"/>
  <c r="AL1432" i="3"/>
  <c r="AL1436" i="3"/>
  <c r="AL1440" i="3"/>
  <c r="AL1444" i="3"/>
  <c r="AL1448" i="3"/>
  <c r="AL1452" i="3"/>
  <c r="AL1456" i="3"/>
  <c r="AL1460" i="3"/>
  <c r="AL1464" i="3"/>
  <c r="AL1468" i="3"/>
  <c r="AL1472" i="3"/>
  <c r="AL1476" i="3"/>
  <c r="AL1480" i="3"/>
  <c r="AL1484" i="3"/>
  <c r="AL1488" i="3"/>
  <c r="AL1492" i="3"/>
  <c r="AL1496" i="3"/>
  <c r="AL1500" i="3"/>
  <c r="AL1504" i="3"/>
  <c r="AL1508" i="3"/>
  <c r="AL1512" i="3"/>
  <c r="AL1516" i="3"/>
  <c r="AL1520" i="3"/>
  <c r="AL1524" i="3"/>
  <c r="AL1528" i="3"/>
  <c r="AL1532" i="3"/>
  <c r="AL1536" i="3"/>
  <c r="AL1540" i="3"/>
  <c r="AL1544" i="3"/>
  <c r="AL1548" i="3"/>
  <c r="AL1552" i="3"/>
  <c r="AL1556" i="3"/>
  <c r="AL1560" i="3"/>
  <c r="AL1564" i="3"/>
  <c r="AL1568" i="3"/>
  <c r="AL1572" i="3"/>
  <c r="AL1576" i="3"/>
  <c r="AL1580" i="3"/>
  <c r="AL1584" i="3"/>
  <c r="AL1588" i="3"/>
  <c r="AL1592" i="3"/>
  <c r="AL1596" i="3"/>
  <c r="AL1600" i="3"/>
  <c r="AL1604" i="3"/>
  <c r="AL1608" i="3"/>
  <c r="AL1612" i="3"/>
  <c r="AL1616" i="3"/>
  <c r="AL1620" i="3"/>
  <c r="AL1624" i="3"/>
  <c r="AL1628" i="3"/>
  <c r="AL1632" i="3"/>
  <c r="AL1636" i="3"/>
  <c r="AL1640" i="3"/>
  <c r="AL1644" i="3"/>
  <c r="AL1648" i="3"/>
  <c r="AL1652" i="3"/>
  <c r="AL1656" i="3"/>
  <c r="AL1660" i="3"/>
  <c r="AL1664" i="3"/>
  <c r="AL1668" i="3"/>
  <c r="AL1672" i="3"/>
  <c r="AL1676" i="3"/>
  <c r="AL1680" i="3"/>
  <c r="AL1684" i="3"/>
  <c r="AL1688" i="3"/>
  <c r="AL1692" i="3"/>
  <c r="AL1696" i="3"/>
  <c r="AL1700" i="3"/>
  <c r="AL1704" i="3"/>
  <c r="AL1708" i="3"/>
  <c r="AL1712" i="3"/>
  <c r="AL1716" i="3"/>
  <c r="AL1720" i="3"/>
  <c r="AL1724" i="3"/>
  <c r="AL1728" i="3"/>
  <c r="AL1732" i="3"/>
  <c r="AL1736" i="3"/>
  <c r="AL1740" i="3"/>
  <c r="AL1744" i="3"/>
  <c r="AL1748" i="3"/>
  <c r="AL1752" i="3"/>
  <c r="AL1756" i="3"/>
  <c r="AL1760" i="3"/>
  <c r="AL1764" i="3"/>
  <c r="AL1768" i="3"/>
  <c r="AL1772" i="3"/>
  <c r="AL1776" i="3"/>
  <c r="AL1780" i="3"/>
  <c r="AL1784" i="3"/>
  <c r="AL1788" i="3"/>
  <c r="AL1792" i="3"/>
  <c r="AL1796" i="3"/>
  <c r="AL1800" i="3"/>
  <c r="AL1804" i="3"/>
  <c r="AL1808" i="3"/>
  <c r="AL1812" i="3"/>
  <c r="AL1816" i="3"/>
  <c r="AL1820" i="3"/>
  <c r="AL1824" i="3"/>
  <c r="AL1828" i="3"/>
  <c r="AL1832" i="3"/>
  <c r="AL1836" i="3"/>
  <c r="AL1840" i="3"/>
  <c r="AL1844" i="3"/>
  <c r="AL1848" i="3"/>
  <c r="AL1852" i="3"/>
  <c r="AL1856" i="3"/>
  <c r="AL1860" i="3"/>
  <c r="AL1864" i="3"/>
  <c r="AL1868" i="3"/>
  <c r="AL1872" i="3"/>
  <c r="AL1876" i="3"/>
  <c r="AL1880" i="3"/>
  <c r="AL1884" i="3"/>
  <c r="AL1888" i="3"/>
  <c r="AL1892" i="3"/>
  <c r="AL1896" i="3"/>
  <c r="AL1900" i="3"/>
  <c r="AL1904" i="3"/>
  <c r="AL1908" i="3"/>
  <c r="AL1912" i="3"/>
  <c r="AL1916" i="3"/>
  <c r="AL1920" i="3"/>
  <c r="AL1924" i="3"/>
  <c r="AL1928" i="3"/>
  <c r="AL1932" i="3"/>
  <c r="AL1936" i="3"/>
  <c r="AL1940" i="3"/>
  <c r="AL1944" i="3"/>
  <c r="AL1948" i="3"/>
  <c r="AL1952" i="3"/>
  <c r="AL1956" i="3"/>
  <c r="AL1960" i="3"/>
  <c r="AL1964" i="3"/>
  <c r="AL1968" i="3"/>
  <c r="AL1972" i="3"/>
  <c r="AL1976" i="3"/>
  <c r="AL1980" i="3"/>
  <c r="AL1984" i="3"/>
  <c r="AL1988" i="3"/>
  <c r="AL1992" i="3"/>
  <c r="AL1996" i="3"/>
  <c r="AL2000" i="3"/>
  <c r="AL2004" i="3"/>
  <c r="AL2008" i="3"/>
  <c r="AJ13" i="3"/>
  <c r="AJ17" i="3"/>
  <c r="AJ21" i="3"/>
  <c r="AJ25" i="3"/>
  <c r="AJ29" i="3"/>
  <c r="AJ33" i="3"/>
  <c r="AJ37" i="3"/>
  <c r="AJ41" i="3"/>
  <c r="AJ45" i="3"/>
  <c r="AJ49" i="3"/>
  <c r="AJ53" i="3"/>
  <c r="AJ57" i="3"/>
  <c r="AJ61" i="3"/>
  <c r="AJ65" i="3"/>
  <c r="AJ69" i="3"/>
  <c r="AJ73" i="3"/>
  <c r="AJ77" i="3"/>
  <c r="AJ81" i="3"/>
  <c r="AJ85" i="3"/>
  <c r="AJ89" i="3"/>
  <c r="AJ93" i="3"/>
  <c r="AJ97" i="3"/>
  <c r="AJ101" i="3"/>
  <c r="AJ105" i="3"/>
  <c r="AJ109" i="3"/>
  <c r="AJ113" i="3"/>
  <c r="AJ117" i="3"/>
  <c r="AJ121" i="3"/>
  <c r="AJ125" i="3"/>
  <c r="AJ129" i="3"/>
  <c r="AJ133" i="3"/>
  <c r="AJ137" i="3"/>
  <c r="AJ141" i="3"/>
  <c r="AJ145" i="3"/>
  <c r="AJ149" i="3"/>
  <c r="AJ153" i="3"/>
  <c r="AJ157" i="3"/>
  <c r="AJ161" i="3"/>
  <c r="AJ165" i="3"/>
  <c r="AJ169" i="3"/>
  <c r="AJ173" i="3"/>
  <c r="AJ177" i="3"/>
  <c r="AJ181" i="3"/>
  <c r="AJ185" i="3"/>
  <c r="AJ189" i="3"/>
  <c r="AJ193" i="3"/>
  <c r="AJ197" i="3"/>
  <c r="AJ201" i="3"/>
  <c r="AJ205" i="3"/>
  <c r="AJ209" i="3"/>
  <c r="AJ213" i="3"/>
  <c r="AJ217" i="3"/>
  <c r="AJ221" i="3"/>
  <c r="AJ225" i="3"/>
  <c r="AJ229" i="3"/>
  <c r="AJ233" i="3"/>
  <c r="AJ237" i="3"/>
  <c r="AJ241" i="3"/>
  <c r="AJ245" i="3"/>
  <c r="AJ249" i="3"/>
  <c r="AJ253" i="3"/>
  <c r="AJ257" i="3"/>
  <c r="AJ261" i="3"/>
  <c r="AJ265" i="3"/>
  <c r="AJ269" i="3"/>
  <c r="AJ273" i="3"/>
  <c r="AJ277" i="3"/>
  <c r="AJ281" i="3"/>
  <c r="AJ285" i="3"/>
  <c r="AJ289" i="3"/>
  <c r="AJ293" i="3"/>
  <c r="AJ297" i="3"/>
  <c r="AJ301" i="3"/>
  <c r="AJ305" i="3"/>
  <c r="AJ309" i="3"/>
  <c r="AJ313" i="3"/>
  <c r="AJ317" i="3"/>
  <c r="AJ321" i="3"/>
  <c r="AJ325" i="3"/>
  <c r="AJ329" i="3"/>
  <c r="AJ333" i="3"/>
  <c r="AJ337" i="3"/>
  <c r="AJ341" i="3"/>
  <c r="AJ345" i="3"/>
  <c r="AJ349" i="3"/>
  <c r="AJ353" i="3"/>
  <c r="AJ357" i="3"/>
  <c r="AJ361" i="3"/>
  <c r="AJ365" i="3"/>
  <c r="AJ369" i="3"/>
  <c r="AJ373" i="3"/>
  <c r="AJ377" i="3"/>
  <c r="AJ381" i="3"/>
  <c r="AJ385" i="3"/>
  <c r="AJ389" i="3"/>
  <c r="AJ393" i="3"/>
  <c r="AJ397" i="3"/>
  <c r="AJ401" i="3"/>
  <c r="AJ405" i="3"/>
  <c r="AJ409" i="3"/>
  <c r="AJ413" i="3"/>
  <c r="AJ417" i="3"/>
  <c r="AJ421" i="3"/>
  <c r="AJ425" i="3"/>
  <c r="AJ429" i="3"/>
  <c r="AL896" i="3"/>
  <c r="AL904" i="3"/>
  <c r="AL912" i="3"/>
  <c r="AL920" i="3"/>
  <c r="AL928" i="3"/>
  <c r="AL936" i="3"/>
  <c r="AL944" i="3"/>
  <c r="AL952" i="3"/>
  <c r="AL960" i="3"/>
  <c r="AL968" i="3"/>
  <c r="AL976" i="3"/>
  <c r="AL984" i="3"/>
  <c r="AL992" i="3"/>
  <c r="AL1000" i="3"/>
  <c r="AL1008" i="3"/>
  <c r="AL1016" i="3"/>
  <c r="AL1024" i="3"/>
  <c r="AL1032" i="3"/>
  <c r="AL1040" i="3"/>
  <c r="AL1048" i="3"/>
  <c r="AL1056" i="3"/>
  <c r="AL1064" i="3"/>
  <c r="AL1072" i="3"/>
  <c r="AL1080" i="3"/>
  <c r="AL1088" i="3"/>
  <c r="AL1096" i="3"/>
  <c r="AL1104" i="3"/>
  <c r="AL1112" i="3"/>
  <c r="AL1120" i="3"/>
  <c r="AL1128" i="3"/>
  <c r="AL1136" i="3"/>
  <c r="AL1144" i="3"/>
  <c r="AL1152" i="3"/>
  <c r="AL1160" i="3"/>
  <c r="AL1168" i="3"/>
  <c r="AL1176" i="3"/>
  <c r="AL1184" i="3"/>
  <c r="AL1192" i="3"/>
  <c r="AL1200" i="3"/>
  <c r="AL1208" i="3"/>
  <c r="AL1216" i="3"/>
  <c r="AL1224" i="3"/>
  <c r="AL1232" i="3"/>
  <c r="AL1240" i="3"/>
  <c r="AL1248" i="3"/>
  <c r="AL1256" i="3"/>
  <c r="AL1264" i="3"/>
  <c r="AL1272" i="3"/>
  <c r="AL1280" i="3"/>
  <c r="AL1288" i="3"/>
  <c r="AL1296" i="3"/>
  <c r="AL1304" i="3"/>
  <c r="AL1312" i="3"/>
  <c r="AL1320" i="3"/>
  <c r="AL1328" i="3"/>
  <c r="AL1336" i="3"/>
  <c r="AL1344" i="3"/>
  <c r="AL1352" i="3"/>
  <c r="AL1360" i="3"/>
  <c r="AL1368" i="3"/>
  <c r="AL1376" i="3"/>
  <c r="AL1384" i="3"/>
  <c r="AL1392" i="3"/>
  <c r="AL1400" i="3"/>
  <c r="AL1408" i="3"/>
  <c r="AL1413" i="3"/>
  <c r="AL1417" i="3"/>
  <c r="AL1421" i="3"/>
  <c r="AL1425" i="3"/>
  <c r="AL1429" i="3"/>
  <c r="AL1433" i="3"/>
  <c r="AL1437" i="3"/>
  <c r="AL1441" i="3"/>
  <c r="AL1445" i="3"/>
  <c r="AL1449" i="3"/>
  <c r="AL1453" i="3"/>
  <c r="AL1457" i="3"/>
  <c r="AL1461" i="3"/>
  <c r="AL1465" i="3"/>
  <c r="AL1469" i="3"/>
  <c r="AL1473" i="3"/>
  <c r="AL1477" i="3"/>
  <c r="AL1481" i="3"/>
  <c r="AL1485" i="3"/>
  <c r="AL1489" i="3"/>
  <c r="AL1493" i="3"/>
  <c r="AL1497" i="3"/>
  <c r="AL1501" i="3"/>
  <c r="AL1505" i="3"/>
  <c r="AL1509" i="3"/>
  <c r="AL1513" i="3"/>
  <c r="AL1517" i="3"/>
  <c r="AL1521" i="3"/>
  <c r="AL1525" i="3"/>
  <c r="AL1529" i="3"/>
  <c r="AL1533" i="3"/>
  <c r="AL1537" i="3"/>
  <c r="AL1541" i="3"/>
  <c r="AL1545" i="3"/>
  <c r="AL1549" i="3"/>
  <c r="AL1553" i="3"/>
  <c r="AL1557" i="3"/>
  <c r="AL1561" i="3"/>
  <c r="AL1565" i="3"/>
  <c r="AL1569" i="3"/>
  <c r="AL1573" i="3"/>
  <c r="AL1577" i="3"/>
  <c r="AL1581" i="3"/>
  <c r="AL1585" i="3"/>
  <c r="AL1589" i="3"/>
  <c r="AL1593" i="3"/>
  <c r="AL1597" i="3"/>
  <c r="AL1601" i="3"/>
  <c r="AL1605" i="3"/>
  <c r="AL1609" i="3"/>
  <c r="AL1613" i="3"/>
  <c r="AL1617" i="3"/>
  <c r="AL1621" i="3"/>
  <c r="AL1625" i="3"/>
  <c r="AL1629" i="3"/>
  <c r="AL1633" i="3"/>
  <c r="AL1637" i="3"/>
  <c r="AL1641" i="3"/>
  <c r="AL1645" i="3"/>
  <c r="AL1649" i="3"/>
  <c r="AL1653" i="3"/>
  <c r="AL1657" i="3"/>
  <c r="AL1661" i="3"/>
  <c r="AL1665" i="3"/>
  <c r="AL1669" i="3"/>
  <c r="AL1673" i="3"/>
  <c r="AL1677" i="3"/>
  <c r="AL1681" i="3"/>
  <c r="AL1685" i="3"/>
  <c r="AL1689" i="3"/>
  <c r="AL1693" i="3"/>
  <c r="AL1697" i="3"/>
  <c r="AL1701" i="3"/>
  <c r="AL1705" i="3"/>
  <c r="AL1709" i="3"/>
  <c r="AL1713" i="3"/>
  <c r="AL1717" i="3"/>
  <c r="AL1721" i="3"/>
  <c r="AL1725" i="3"/>
  <c r="AL1729" i="3"/>
  <c r="AL1733" i="3"/>
  <c r="AL1737" i="3"/>
  <c r="AL1741" i="3"/>
  <c r="AL1745" i="3"/>
  <c r="AL1749" i="3"/>
  <c r="AL1753" i="3"/>
  <c r="AL1757" i="3"/>
  <c r="AL1761" i="3"/>
  <c r="AL1765" i="3"/>
  <c r="AL1769" i="3"/>
  <c r="AL1773" i="3"/>
  <c r="AL1777" i="3"/>
  <c r="AL1781" i="3"/>
  <c r="AL1785" i="3"/>
  <c r="AL1789" i="3"/>
  <c r="AL1793" i="3"/>
  <c r="AL1797" i="3"/>
  <c r="AL1801" i="3"/>
  <c r="AL1805" i="3"/>
  <c r="AL1809" i="3"/>
  <c r="AL1813" i="3"/>
  <c r="AL1817" i="3"/>
  <c r="AL1821" i="3"/>
  <c r="AL1825" i="3"/>
  <c r="AL1829" i="3"/>
  <c r="AL1833" i="3"/>
  <c r="AL1837" i="3"/>
  <c r="AL1841" i="3"/>
  <c r="AL1845" i="3"/>
  <c r="AL1849" i="3"/>
  <c r="AL1853" i="3"/>
  <c r="AL1857" i="3"/>
  <c r="AL1861" i="3"/>
  <c r="AL1865" i="3"/>
  <c r="AL1869" i="3"/>
  <c r="AL1873" i="3"/>
  <c r="AL1877" i="3"/>
  <c r="AL1881" i="3"/>
  <c r="AL1885" i="3"/>
  <c r="AL1889" i="3"/>
  <c r="AL1893" i="3"/>
  <c r="AL1897" i="3"/>
  <c r="AL1901" i="3"/>
  <c r="AL1905" i="3"/>
  <c r="AL1909" i="3"/>
  <c r="AL1913" i="3"/>
  <c r="AL1917" i="3"/>
  <c r="AL1921" i="3"/>
  <c r="AL1925" i="3"/>
  <c r="AL1929" i="3"/>
  <c r="AL1933" i="3"/>
  <c r="AL1937" i="3"/>
  <c r="AL1941" i="3"/>
  <c r="AL1945" i="3"/>
  <c r="AL1949" i="3"/>
  <c r="AL1953" i="3"/>
  <c r="AL1957" i="3"/>
  <c r="AL1961" i="3"/>
  <c r="AL1965" i="3"/>
  <c r="AL1969" i="3"/>
  <c r="AL1973" i="3"/>
  <c r="AL1977" i="3"/>
  <c r="AL1981" i="3"/>
  <c r="AL1985" i="3"/>
  <c r="AL1989" i="3"/>
  <c r="AL1993" i="3"/>
  <c r="AL1997" i="3"/>
  <c r="AL2001" i="3"/>
  <c r="AL2005" i="3"/>
  <c r="AL2009" i="3"/>
  <c r="AJ10" i="3"/>
  <c r="AJ14" i="3"/>
  <c r="AJ18" i="3"/>
  <c r="AJ22" i="3"/>
  <c r="AJ26" i="3"/>
  <c r="AJ30" i="3"/>
  <c r="AJ34" i="3"/>
  <c r="AJ38" i="3"/>
  <c r="AJ42" i="3"/>
  <c r="AJ46" i="3"/>
  <c r="AJ50" i="3"/>
  <c r="AJ54" i="3"/>
  <c r="AJ58" i="3"/>
  <c r="AJ62" i="3"/>
  <c r="AJ66" i="3"/>
  <c r="AJ70" i="3"/>
  <c r="AJ74" i="3"/>
  <c r="AJ78" i="3"/>
  <c r="AJ82" i="3"/>
  <c r="AJ86" i="3"/>
  <c r="AJ90" i="3"/>
  <c r="AJ94" i="3"/>
  <c r="AJ98" i="3"/>
  <c r="AJ102" i="3"/>
  <c r="AJ106" i="3"/>
  <c r="AJ110" i="3"/>
  <c r="AJ114" i="3"/>
  <c r="AJ118" i="3"/>
  <c r="AJ122" i="3"/>
  <c r="AJ126" i="3"/>
  <c r="AJ130" i="3"/>
  <c r="AJ134" i="3"/>
  <c r="AJ138" i="3"/>
  <c r="AJ142" i="3"/>
  <c r="AJ146" i="3"/>
  <c r="AJ150" i="3"/>
  <c r="AJ154" i="3"/>
  <c r="AJ158" i="3"/>
  <c r="AJ162" i="3"/>
  <c r="AJ166" i="3"/>
  <c r="AJ170" i="3"/>
  <c r="AJ174" i="3"/>
  <c r="AJ178" i="3"/>
  <c r="AJ182" i="3"/>
  <c r="AJ186" i="3"/>
  <c r="AJ190" i="3"/>
  <c r="AJ194" i="3"/>
  <c r="AJ198" i="3"/>
  <c r="AJ202" i="3"/>
  <c r="AJ206" i="3"/>
  <c r="AJ210" i="3"/>
  <c r="AJ214" i="3"/>
  <c r="AJ218" i="3"/>
  <c r="AJ222" i="3"/>
  <c r="AJ226" i="3"/>
  <c r="AJ230" i="3"/>
  <c r="AJ234" i="3"/>
  <c r="AJ238" i="3"/>
  <c r="AJ242" i="3"/>
  <c r="AJ246" i="3"/>
  <c r="AJ250" i="3"/>
  <c r="AJ254" i="3"/>
  <c r="AJ258" i="3"/>
  <c r="AJ262" i="3"/>
  <c r="AJ266" i="3"/>
  <c r="AJ270" i="3"/>
  <c r="AJ274" i="3"/>
  <c r="AJ278" i="3"/>
  <c r="AJ282" i="3"/>
  <c r="AJ286" i="3"/>
  <c r="AJ290" i="3"/>
  <c r="AJ294" i="3"/>
  <c r="AJ298" i="3"/>
  <c r="AJ302" i="3"/>
  <c r="AJ306" i="3"/>
  <c r="AJ310" i="3"/>
  <c r="AJ314" i="3"/>
  <c r="AJ318" i="3"/>
  <c r="AJ322" i="3"/>
  <c r="AJ326" i="3"/>
  <c r="AJ330" i="3"/>
  <c r="AJ334" i="3"/>
  <c r="AJ338" i="3"/>
  <c r="AJ342" i="3"/>
  <c r="AJ346" i="3"/>
  <c r="AJ350" i="3"/>
  <c r="AJ354" i="3"/>
  <c r="AJ358" i="3"/>
  <c r="AJ362" i="3"/>
  <c r="AJ366" i="3"/>
  <c r="AJ370" i="3"/>
  <c r="AJ374" i="3"/>
  <c r="AJ378" i="3"/>
  <c r="AJ382" i="3"/>
  <c r="AJ386" i="3"/>
  <c r="AJ390" i="3"/>
  <c r="AJ394" i="3"/>
  <c r="AJ398" i="3"/>
  <c r="AJ402" i="3"/>
  <c r="AJ406" i="3"/>
  <c r="AJ410" i="3"/>
  <c r="AJ414" i="3"/>
  <c r="AJ418" i="3"/>
  <c r="AJ422" i="3"/>
  <c r="AJ426" i="3"/>
  <c r="AJ430" i="3"/>
  <c r="AJ434" i="3"/>
  <c r="AJ438" i="3"/>
  <c r="AJ442" i="3"/>
  <c r="AJ446" i="3"/>
  <c r="AJ450" i="3"/>
  <c r="AJ454" i="3"/>
  <c r="AJ458" i="3"/>
  <c r="AJ462" i="3"/>
  <c r="AJ466" i="3"/>
  <c r="AJ470" i="3"/>
  <c r="AJ474" i="3"/>
  <c r="AJ478" i="3"/>
  <c r="AJ482" i="3"/>
  <c r="AJ486" i="3"/>
  <c r="AJ490" i="3"/>
  <c r="AJ494" i="3"/>
  <c r="AJ498" i="3"/>
  <c r="AJ502" i="3"/>
  <c r="AJ506" i="3"/>
  <c r="AJ510" i="3"/>
  <c r="AJ433" i="3"/>
  <c r="AJ449" i="3"/>
  <c r="AJ465" i="3"/>
  <c r="AJ481" i="3"/>
  <c r="AJ497" i="3"/>
  <c r="AJ509" i="3"/>
  <c r="AJ514" i="3"/>
  <c r="AJ518" i="3"/>
  <c r="AJ522" i="3"/>
  <c r="AJ526" i="3"/>
  <c r="AJ530" i="3"/>
  <c r="AJ534" i="3"/>
  <c r="AJ538" i="3"/>
  <c r="AJ542" i="3"/>
  <c r="AJ546" i="3"/>
  <c r="AJ550" i="3"/>
  <c r="AJ554" i="3"/>
  <c r="AJ558" i="3"/>
  <c r="AJ562" i="3"/>
  <c r="AJ566" i="3"/>
  <c r="AJ570" i="3"/>
  <c r="AJ574" i="3"/>
  <c r="AJ578" i="3"/>
  <c r="AJ582" i="3"/>
  <c r="AJ586" i="3"/>
  <c r="AJ590" i="3"/>
  <c r="AJ594" i="3"/>
  <c r="AJ598" i="3"/>
  <c r="AJ602" i="3"/>
  <c r="AJ606" i="3"/>
  <c r="AJ610" i="3"/>
  <c r="AJ614" i="3"/>
  <c r="AJ618" i="3"/>
  <c r="AJ622" i="3"/>
  <c r="AJ626" i="3"/>
  <c r="AJ630" i="3"/>
  <c r="AJ634" i="3"/>
  <c r="AJ638" i="3"/>
  <c r="AJ642" i="3"/>
  <c r="AJ646" i="3"/>
  <c r="AJ650" i="3"/>
  <c r="AJ654" i="3"/>
  <c r="AJ658" i="3"/>
  <c r="AJ662" i="3"/>
  <c r="AJ666" i="3"/>
  <c r="AJ670" i="3"/>
  <c r="AJ674" i="3"/>
  <c r="AJ678" i="3"/>
  <c r="AJ682" i="3"/>
  <c r="AJ686" i="3"/>
  <c r="AJ690" i="3"/>
  <c r="AJ694" i="3"/>
  <c r="AJ698" i="3"/>
  <c r="AJ702" i="3"/>
  <c r="AJ706" i="3"/>
  <c r="AJ710" i="3"/>
  <c r="AJ714" i="3"/>
  <c r="AJ718" i="3"/>
  <c r="AJ722" i="3"/>
  <c r="AJ726" i="3"/>
  <c r="AJ730" i="3"/>
  <c r="AJ734" i="3"/>
  <c r="AJ738" i="3"/>
  <c r="AJ742" i="3"/>
  <c r="AJ746" i="3"/>
  <c r="AJ750" i="3"/>
  <c r="AJ754" i="3"/>
  <c r="AJ758" i="3"/>
  <c r="AJ762" i="3"/>
  <c r="AJ766" i="3"/>
  <c r="AJ770" i="3"/>
  <c r="AJ774" i="3"/>
  <c r="AJ778" i="3"/>
  <c r="AJ782" i="3"/>
  <c r="AJ786" i="3"/>
  <c r="AJ790" i="3"/>
  <c r="AJ794" i="3"/>
  <c r="AJ798" i="3"/>
  <c r="AJ802" i="3"/>
  <c r="AJ806" i="3"/>
  <c r="AJ810" i="3"/>
  <c r="AJ814" i="3"/>
  <c r="AJ818" i="3"/>
  <c r="AJ822" i="3"/>
  <c r="AJ826" i="3"/>
  <c r="AJ830" i="3"/>
  <c r="AJ834" i="3"/>
  <c r="AJ838" i="3"/>
  <c r="AJ842" i="3"/>
  <c r="AJ846" i="3"/>
  <c r="AJ850" i="3"/>
  <c r="AJ854" i="3"/>
  <c r="AJ858" i="3"/>
  <c r="AJ862" i="3"/>
  <c r="AJ866" i="3"/>
  <c r="AJ870" i="3"/>
  <c r="AJ874" i="3"/>
  <c r="AJ878" i="3"/>
  <c r="AJ882" i="3"/>
  <c r="AJ886" i="3"/>
  <c r="AJ890" i="3"/>
  <c r="AJ894" i="3"/>
  <c r="AJ898" i="3"/>
  <c r="AJ902" i="3"/>
  <c r="AJ906" i="3"/>
  <c r="AJ910" i="3"/>
  <c r="AJ914" i="3"/>
  <c r="AJ918" i="3"/>
  <c r="AJ922" i="3"/>
  <c r="AJ926" i="3"/>
  <c r="AJ930" i="3"/>
  <c r="AJ934" i="3"/>
  <c r="AJ938" i="3"/>
  <c r="AJ942" i="3"/>
  <c r="AJ946" i="3"/>
  <c r="AJ950" i="3"/>
  <c r="AJ954" i="3"/>
  <c r="AJ958" i="3"/>
  <c r="AJ962" i="3"/>
  <c r="AJ966" i="3"/>
  <c r="AJ970" i="3"/>
  <c r="AJ974" i="3"/>
  <c r="AJ978" i="3"/>
  <c r="AJ982" i="3"/>
  <c r="AJ986" i="3"/>
  <c r="AJ990" i="3"/>
  <c r="AJ994" i="3"/>
  <c r="AJ998" i="3"/>
  <c r="AJ1002" i="3"/>
  <c r="AJ1006" i="3"/>
  <c r="AJ1010" i="3"/>
  <c r="AJ1014" i="3"/>
  <c r="AJ1018" i="3"/>
  <c r="AJ1022" i="3"/>
  <c r="AJ1026" i="3"/>
  <c r="AJ1030" i="3"/>
  <c r="AJ1034" i="3"/>
  <c r="AJ1038" i="3"/>
  <c r="AJ1042" i="3"/>
  <c r="AJ1046" i="3"/>
  <c r="AJ1050" i="3"/>
  <c r="AJ1054" i="3"/>
  <c r="AJ1058" i="3"/>
  <c r="AJ1062" i="3"/>
  <c r="AJ1066" i="3"/>
  <c r="AJ1070" i="3"/>
  <c r="AJ1074" i="3"/>
  <c r="AJ1078" i="3"/>
  <c r="AJ1082" i="3"/>
  <c r="AJ1086" i="3"/>
  <c r="AJ1090" i="3"/>
  <c r="AJ1094" i="3"/>
  <c r="AJ1098" i="3"/>
  <c r="AJ1102" i="3"/>
  <c r="AJ1106" i="3"/>
  <c r="AJ1110" i="3"/>
  <c r="AJ1114" i="3"/>
  <c r="AJ1118" i="3"/>
  <c r="AJ1122" i="3"/>
  <c r="AJ1126" i="3"/>
  <c r="AJ1130" i="3"/>
  <c r="AJ1134" i="3"/>
  <c r="AJ1138" i="3"/>
  <c r="AJ1142" i="3"/>
  <c r="AJ1146" i="3"/>
  <c r="AJ1150" i="3"/>
  <c r="AJ1154" i="3"/>
  <c r="AJ1158" i="3"/>
  <c r="AJ1162" i="3"/>
  <c r="AJ1166" i="3"/>
  <c r="AJ1170" i="3"/>
  <c r="AJ1174" i="3"/>
  <c r="AJ1178" i="3"/>
  <c r="AJ1182" i="3"/>
  <c r="AJ1186" i="3"/>
  <c r="AJ1190" i="3"/>
  <c r="AJ1194" i="3"/>
  <c r="AJ1198" i="3"/>
  <c r="AJ1202" i="3"/>
  <c r="AJ1206" i="3"/>
  <c r="AJ1210" i="3"/>
  <c r="AJ1214" i="3"/>
  <c r="AJ1218" i="3"/>
  <c r="AJ1222" i="3"/>
  <c r="AJ1226" i="3"/>
  <c r="AJ1230" i="3"/>
  <c r="AJ1234" i="3"/>
  <c r="AJ1238" i="3"/>
  <c r="AJ1242" i="3"/>
  <c r="AJ1246" i="3"/>
  <c r="AJ1250" i="3"/>
  <c r="AJ1254" i="3"/>
  <c r="AJ1258" i="3"/>
  <c r="AJ1262" i="3"/>
  <c r="AJ1266" i="3"/>
  <c r="AJ1270" i="3"/>
  <c r="AJ1274" i="3"/>
  <c r="AJ1278" i="3"/>
  <c r="AJ1282" i="3"/>
  <c r="AJ1286" i="3"/>
  <c r="AJ1290" i="3"/>
  <c r="AJ1294" i="3"/>
  <c r="AJ1298" i="3"/>
  <c r="AJ1302" i="3"/>
  <c r="AJ1306" i="3"/>
  <c r="AJ1310" i="3"/>
  <c r="AJ1314" i="3"/>
  <c r="AJ1318" i="3"/>
  <c r="AJ1322" i="3"/>
  <c r="AJ1326" i="3"/>
  <c r="AJ1330" i="3"/>
  <c r="AJ1334" i="3"/>
  <c r="AJ1338" i="3"/>
  <c r="AJ1342" i="3"/>
  <c r="AJ1346" i="3"/>
  <c r="AJ1350" i="3"/>
  <c r="AJ1354" i="3"/>
  <c r="AJ1358" i="3"/>
  <c r="AJ1362" i="3"/>
  <c r="AJ1366" i="3"/>
  <c r="AJ1370" i="3"/>
  <c r="AJ1374" i="3"/>
  <c r="AJ1378" i="3"/>
  <c r="AJ1382" i="3"/>
  <c r="AJ1386" i="3"/>
  <c r="AJ1390" i="3"/>
  <c r="AJ1394" i="3"/>
  <c r="AJ1398" i="3"/>
  <c r="AJ1402" i="3"/>
  <c r="AJ1406" i="3"/>
  <c r="AJ1410" i="3"/>
  <c r="AJ1414" i="3"/>
  <c r="AJ1418" i="3"/>
  <c r="AJ1422" i="3"/>
  <c r="AJ1426" i="3"/>
  <c r="AJ1430" i="3"/>
  <c r="AJ1434" i="3"/>
  <c r="AJ1438" i="3"/>
  <c r="AJ1442" i="3"/>
  <c r="AJ1446" i="3"/>
  <c r="AJ1450" i="3"/>
  <c r="AJ1454" i="3"/>
  <c r="AJ1458" i="3"/>
  <c r="AJ1462" i="3"/>
  <c r="AJ1466" i="3"/>
  <c r="AJ1470" i="3"/>
  <c r="AJ1474" i="3"/>
  <c r="AJ1478" i="3"/>
  <c r="AJ1482" i="3"/>
  <c r="AJ1486" i="3"/>
  <c r="AJ1490" i="3"/>
  <c r="AJ1494" i="3"/>
  <c r="AJ1498" i="3"/>
  <c r="AJ1502" i="3"/>
  <c r="AJ1506" i="3"/>
  <c r="AJ1510" i="3"/>
  <c r="AJ1514" i="3"/>
  <c r="AJ1518" i="3"/>
  <c r="AJ1522" i="3"/>
  <c r="AJ1526" i="3"/>
  <c r="AJ1530" i="3"/>
  <c r="AJ1534" i="3"/>
  <c r="AJ1538" i="3"/>
  <c r="AJ1542" i="3"/>
  <c r="AJ1546" i="3"/>
  <c r="AJ1550" i="3"/>
  <c r="AJ1554" i="3"/>
  <c r="AJ1558" i="3"/>
  <c r="AJ1562" i="3"/>
  <c r="AJ1566" i="3"/>
  <c r="AJ1570" i="3"/>
  <c r="AJ1574" i="3"/>
  <c r="AJ1578" i="3"/>
  <c r="AJ1582" i="3"/>
  <c r="AJ1586" i="3"/>
  <c r="AJ1590" i="3"/>
  <c r="AJ1594" i="3"/>
  <c r="AJ1598" i="3"/>
  <c r="AJ1602" i="3"/>
  <c r="AJ1606" i="3"/>
  <c r="AJ1610" i="3"/>
  <c r="AJ1614" i="3"/>
  <c r="AJ1618" i="3"/>
  <c r="AJ1622" i="3"/>
  <c r="AJ1626" i="3"/>
  <c r="AJ1630" i="3"/>
  <c r="AJ1634" i="3"/>
  <c r="AJ1638" i="3"/>
  <c r="AJ1642" i="3"/>
  <c r="AJ1646" i="3"/>
  <c r="AJ1650" i="3"/>
  <c r="AJ1654" i="3"/>
  <c r="AJ1658" i="3"/>
  <c r="AJ1662" i="3"/>
  <c r="AJ1666" i="3"/>
  <c r="AJ1670" i="3"/>
  <c r="AJ1674" i="3"/>
  <c r="AJ1678" i="3"/>
  <c r="AJ1682" i="3"/>
  <c r="AJ1686" i="3"/>
  <c r="AJ1690" i="3"/>
  <c r="AJ1694" i="3"/>
  <c r="AJ1698" i="3"/>
  <c r="AJ1702" i="3"/>
  <c r="AJ1706" i="3"/>
  <c r="AJ1710" i="3"/>
  <c r="AJ1714" i="3"/>
  <c r="AJ1718" i="3"/>
  <c r="AJ1722" i="3"/>
  <c r="AJ1726" i="3"/>
  <c r="AJ1730" i="3"/>
  <c r="AJ1734" i="3"/>
  <c r="AJ1738" i="3"/>
  <c r="AJ1742" i="3"/>
  <c r="AJ1746" i="3"/>
  <c r="AJ1750" i="3"/>
  <c r="AJ1754" i="3"/>
  <c r="AJ1758" i="3"/>
  <c r="AJ1762" i="3"/>
  <c r="AJ1766" i="3"/>
  <c r="AJ1770" i="3"/>
  <c r="AJ1774" i="3"/>
  <c r="AJ1778" i="3"/>
  <c r="AJ1782" i="3"/>
  <c r="AJ1786" i="3"/>
  <c r="AJ1790" i="3"/>
  <c r="AJ1794" i="3"/>
  <c r="AJ1798" i="3"/>
  <c r="AJ1802" i="3"/>
  <c r="AJ1806" i="3"/>
  <c r="AJ1810" i="3"/>
  <c r="AJ1814" i="3"/>
  <c r="AJ1818" i="3"/>
  <c r="AJ1822" i="3"/>
  <c r="AJ1826" i="3"/>
  <c r="AJ1830" i="3"/>
  <c r="AJ1834" i="3"/>
  <c r="AJ1838" i="3"/>
  <c r="AJ1842" i="3"/>
  <c r="AJ1846" i="3"/>
  <c r="AJ1850" i="3"/>
  <c r="AJ1854" i="3"/>
  <c r="AJ437" i="3"/>
  <c r="AJ453" i="3"/>
  <c r="AJ469" i="3"/>
  <c r="AJ485" i="3"/>
  <c r="AJ501" i="3"/>
  <c r="AJ511" i="3"/>
  <c r="AJ515" i="3"/>
  <c r="AJ519" i="3"/>
  <c r="AJ523" i="3"/>
  <c r="AJ527" i="3"/>
  <c r="AJ531" i="3"/>
  <c r="AJ535" i="3"/>
  <c r="AJ539" i="3"/>
  <c r="AJ543" i="3"/>
  <c r="AJ547" i="3"/>
  <c r="AJ551" i="3"/>
  <c r="AJ555" i="3"/>
  <c r="AJ559" i="3"/>
  <c r="AJ563" i="3"/>
  <c r="AJ567" i="3"/>
  <c r="AJ571" i="3"/>
  <c r="AJ575" i="3"/>
  <c r="AJ579" i="3"/>
  <c r="AJ583" i="3"/>
  <c r="AJ587" i="3"/>
  <c r="AJ591" i="3"/>
  <c r="AJ595" i="3"/>
  <c r="AJ599" i="3"/>
  <c r="AJ603" i="3"/>
  <c r="AJ607" i="3"/>
  <c r="AJ611" i="3"/>
  <c r="AJ615" i="3"/>
  <c r="AJ619" i="3"/>
  <c r="AJ623" i="3"/>
  <c r="AJ627" i="3"/>
  <c r="AJ631" i="3"/>
  <c r="AJ635" i="3"/>
  <c r="AJ639" i="3"/>
  <c r="AJ643" i="3"/>
  <c r="AJ647" i="3"/>
  <c r="AJ651" i="3"/>
  <c r="AJ655" i="3"/>
  <c r="AJ659" i="3"/>
  <c r="AJ663" i="3"/>
  <c r="AJ667" i="3"/>
  <c r="AJ671" i="3"/>
  <c r="AJ675" i="3"/>
  <c r="AJ679" i="3"/>
  <c r="AJ683" i="3"/>
  <c r="AJ687" i="3"/>
  <c r="AJ691" i="3"/>
  <c r="AJ695" i="3"/>
  <c r="AJ699" i="3"/>
  <c r="AJ703" i="3"/>
  <c r="AJ707" i="3"/>
  <c r="AJ711" i="3"/>
  <c r="AJ715" i="3"/>
  <c r="AJ719" i="3"/>
  <c r="AJ723" i="3"/>
  <c r="AJ727" i="3"/>
  <c r="AJ731" i="3"/>
  <c r="AJ735" i="3"/>
  <c r="AJ739" i="3"/>
  <c r="AJ743" i="3"/>
  <c r="AJ747" i="3"/>
  <c r="AJ751" i="3"/>
  <c r="AJ755" i="3"/>
  <c r="AJ759" i="3"/>
  <c r="AJ763" i="3"/>
  <c r="AJ767" i="3"/>
  <c r="AJ771" i="3"/>
  <c r="AJ775" i="3"/>
  <c r="AJ779" i="3"/>
  <c r="AJ783" i="3"/>
  <c r="AJ787" i="3"/>
  <c r="AJ791" i="3"/>
  <c r="AJ795" i="3"/>
  <c r="AJ799" i="3"/>
  <c r="AJ803" i="3"/>
  <c r="AJ807" i="3"/>
  <c r="AJ811" i="3"/>
  <c r="AJ815" i="3"/>
  <c r="AJ819" i="3"/>
  <c r="AJ823" i="3"/>
  <c r="AJ827" i="3"/>
  <c r="AJ831" i="3"/>
  <c r="AJ835" i="3"/>
  <c r="AJ839" i="3"/>
  <c r="AJ843" i="3"/>
  <c r="AJ847" i="3"/>
  <c r="AJ851" i="3"/>
  <c r="AJ855" i="3"/>
  <c r="AJ859" i="3"/>
  <c r="AJ863" i="3"/>
  <c r="AJ867" i="3"/>
  <c r="AJ871" i="3"/>
  <c r="AJ875" i="3"/>
  <c r="AJ879" i="3"/>
  <c r="AJ883" i="3"/>
  <c r="AJ887" i="3"/>
  <c r="AJ891" i="3"/>
  <c r="AJ895" i="3"/>
  <c r="AJ899" i="3"/>
  <c r="AJ903" i="3"/>
  <c r="AJ907" i="3"/>
  <c r="AJ911" i="3"/>
  <c r="AJ915" i="3"/>
  <c r="AJ919" i="3"/>
  <c r="AJ923" i="3"/>
  <c r="AJ927" i="3"/>
  <c r="AJ931" i="3"/>
  <c r="AJ935" i="3"/>
  <c r="AJ939" i="3"/>
  <c r="AJ943" i="3"/>
  <c r="AJ947" i="3"/>
  <c r="AJ951" i="3"/>
  <c r="AJ955" i="3"/>
  <c r="AJ959" i="3"/>
  <c r="AJ963" i="3"/>
  <c r="AJ967" i="3"/>
  <c r="AJ971" i="3"/>
  <c r="AJ975" i="3"/>
  <c r="AJ979" i="3"/>
  <c r="AJ983" i="3"/>
  <c r="AJ987" i="3"/>
  <c r="AJ991" i="3"/>
  <c r="AJ995" i="3"/>
  <c r="AJ999" i="3"/>
  <c r="AJ1003" i="3"/>
  <c r="AJ1007" i="3"/>
  <c r="AJ1011" i="3"/>
  <c r="AJ1015" i="3"/>
  <c r="AJ1019" i="3"/>
  <c r="AJ1023" i="3"/>
  <c r="AJ1027" i="3"/>
  <c r="AJ1031" i="3"/>
  <c r="AJ1035" i="3"/>
  <c r="AJ1039" i="3"/>
  <c r="AJ1043" i="3"/>
  <c r="AJ1047" i="3"/>
  <c r="AJ1051" i="3"/>
  <c r="AJ1055" i="3"/>
  <c r="AJ1059" i="3"/>
  <c r="AJ1063" i="3"/>
  <c r="AJ1067" i="3"/>
  <c r="AJ1071" i="3"/>
  <c r="AJ1075" i="3"/>
  <c r="AJ1079" i="3"/>
  <c r="AJ1083" i="3"/>
  <c r="AJ1087" i="3"/>
  <c r="AJ1091" i="3"/>
  <c r="AJ1095" i="3"/>
  <c r="AJ1099" i="3"/>
  <c r="AJ1103" i="3"/>
  <c r="AJ1107" i="3"/>
  <c r="AJ1111" i="3"/>
  <c r="AJ1115" i="3"/>
  <c r="AJ1119" i="3"/>
  <c r="AJ1123" i="3"/>
  <c r="AJ1127" i="3"/>
  <c r="AJ1131" i="3"/>
  <c r="AJ1135" i="3"/>
  <c r="AJ1139" i="3"/>
  <c r="AJ1143" i="3"/>
  <c r="AJ1147" i="3"/>
  <c r="AJ1151" i="3"/>
  <c r="AJ1155" i="3"/>
  <c r="AJ1159" i="3"/>
  <c r="AJ1163" i="3"/>
  <c r="AJ1167" i="3"/>
  <c r="AJ1171" i="3"/>
  <c r="AJ1175" i="3"/>
  <c r="AJ1179" i="3"/>
  <c r="AJ1183" i="3"/>
  <c r="AJ1187" i="3"/>
  <c r="AJ1191" i="3"/>
  <c r="AJ1195" i="3"/>
  <c r="AJ1199" i="3"/>
  <c r="AJ1203" i="3"/>
  <c r="AJ1207" i="3"/>
  <c r="AJ1211" i="3"/>
  <c r="AJ1215" i="3"/>
  <c r="AJ1219" i="3"/>
  <c r="AJ1223" i="3"/>
  <c r="AJ1227" i="3"/>
  <c r="AJ1231" i="3"/>
  <c r="AJ1235" i="3"/>
  <c r="AJ1239" i="3"/>
  <c r="AJ1243" i="3"/>
  <c r="AJ1247" i="3"/>
  <c r="AJ1251" i="3"/>
  <c r="AJ1255" i="3"/>
  <c r="AJ1259" i="3"/>
  <c r="AJ1263" i="3"/>
  <c r="AJ1267" i="3"/>
  <c r="AJ1271" i="3"/>
  <c r="AJ1275" i="3"/>
  <c r="AJ1279" i="3"/>
  <c r="AJ1283" i="3"/>
  <c r="AJ1287" i="3"/>
  <c r="AJ1291" i="3"/>
  <c r="AJ1295" i="3"/>
  <c r="AJ1299" i="3"/>
  <c r="AJ1303" i="3"/>
  <c r="AJ1307" i="3"/>
  <c r="AJ1311" i="3"/>
  <c r="AJ1315" i="3"/>
  <c r="AJ1319" i="3"/>
  <c r="AJ1323" i="3"/>
  <c r="AJ1327" i="3"/>
  <c r="AJ1331" i="3"/>
  <c r="AJ1335" i="3"/>
  <c r="AJ1339" i="3"/>
  <c r="AJ1343" i="3"/>
  <c r="AJ1347" i="3"/>
  <c r="AJ1351" i="3"/>
  <c r="AJ1355" i="3"/>
  <c r="AJ1359" i="3"/>
  <c r="AJ1363" i="3"/>
  <c r="AJ1367" i="3"/>
  <c r="AJ1371" i="3"/>
  <c r="AJ1375" i="3"/>
  <c r="AJ1379" i="3"/>
  <c r="AJ1383" i="3"/>
  <c r="AJ1387" i="3"/>
  <c r="AJ1391" i="3"/>
  <c r="AJ1395" i="3"/>
  <c r="AJ1399" i="3"/>
  <c r="AJ1403" i="3"/>
  <c r="AJ1407" i="3"/>
  <c r="AJ1411" i="3"/>
  <c r="AJ1415" i="3"/>
  <c r="AJ1419" i="3"/>
  <c r="AJ1423" i="3"/>
  <c r="AJ1427" i="3"/>
  <c r="AJ1431" i="3"/>
  <c r="AJ1435" i="3"/>
  <c r="AJ1439" i="3"/>
  <c r="AJ1443" i="3"/>
  <c r="AJ1447" i="3"/>
  <c r="AJ1451" i="3"/>
  <c r="AJ1455" i="3"/>
  <c r="AJ1459" i="3"/>
  <c r="AJ1463" i="3"/>
  <c r="AJ1467" i="3"/>
  <c r="AJ1471" i="3"/>
  <c r="AJ1475" i="3"/>
  <c r="AJ1479" i="3"/>
  <c r="AJ1483" i="3"/>
  <c r="AJ1487" i="3"/>
  <c r="AJ1491" i="3"/>
  <c r="AJ1495" i="3"/>
  <c r="AJ1499" i="3"/>
  <c r="AJ1503" i="3"/>
  <c r="AJ1507" i="3"/>
  <c r="AJ1511" i="3"/>
  <c r="AJ1515" i="3"/>
  <c r="AJ1519" i="3"/>
  <c r="AJ1523" i="3"/>
  <c r="AJ1527" i="3"/>
  <c r="AJ1531" i="3"/>
  <c r="AJ1535" i="3"/>
  <c r="AJ1539" i="3"/>
  <c r="AJ1543" i="3"/>
  <c r="AJ1547" i="3"/>
  <c r="AJ1551" i="3"/>
  <c r="AJ1555" i="3"/>
  <c r="AJ1559" i="3"/>
  <c r="AJ1563" i="3"/>
  <c r="AJ1567" i="3"/>
  <c r="AJ1571" i="3"/>
  <c r="AJ1575" i="3"/>
  <c r="AJ1579" i="3"/>
  <c r="AJ1583" i="3"/>
  <c r="AJ1587" i="3"/>
  <c r="AJ1591" i="3"/>
  <c r="AJ1595" i="3"/>
  <c r="AJ1599" i="3"/>
  <c r="AJ1603" i="3"/>
  <c r="AJ1607" i="3"/>
  <c r="AJ1611" i="3"/>
  <c r="AJ1615" i="3"/>
  <c r="AJ1619" i="3"/>
  <c r="AJ1623" i="3"/>
  <c r="AJ1627" i="3"/>
  <c r="AJ1631" i="3"/>
  <c r="AJ1635" i="3"/>
  <c r="AJ1639" i="3"/>
  <c r="AJ1643" i="3"/>
  <c r="AJ1647" i="3"/>
  <c r="AJ1651" i="3"/>
  <c r="AJ1655" i="3"/>
  <c r="AJ1659" i="3"/>
  <c r="AJ1663" i="3"/>
  <c r="AJ1667" i="3"/>
  <c r="AJ1671" i="3"/>
  <c r="AJ1675" i="3"/>
  <c r="AJ1679" i="3"/>
  <c r="AJ1683" i="3"/>
  <c r="AJ1687" i="3"/>
  <c r="AJ1691" i="3"/>
  <c r="AJ1695" i="3"/>
  <c r="AJ1699" i="3"/>
  <c r="AJ1703" i="3"/>
  <c r="AJ1707" i="3"/>
  <c r="AJ1711" i="3"/>
  <c r="AJ1715" i="3"/>
  <c r="AJ1719" i="3"/>
  <c r="AJ1723" i="3"/>
  <c r="AJ1727" i="3"/>
  <c r="AJ1731" i="3"/>
  <c r="AJ1735" i="3"/>
  <c r="AJ1739" i="3"/>
  <c r="AJ1743" i="3"/>
  <c r="AJ1747" i="3"/>
  <c r="AJ1751" i="3"/>
  <c r="AJ1755" i="3"/>
  <c r="AJ1759" i="3"/>
  <c r="AJ1763" i="3"/>
  <c r="AJ1767" i="3"/>
  <c r="AJ1771" i="3"/>
  <c r="AJ1775" i="3"/>
  <c r="AJ1779" i="3"/>
  <c r="AJ1783" i="3"/>
  <c r="AJ1787" i="3"/>
  <c r="AJ1791" i="3"/>
  <c r="AJ1795" i="3"/>
  <c r="AJ1799" i="3"/>
  <c r="AJ1803" i="3"/>
  <c r="AJ1807" i="3"/>
  <c r="AJ1811" i="3"/>
  <c r="AJ1815" i="3"/>
  <c r="AJ1819" i="3"/>
  <c r="AJ1823" i="3"/>
  <c r="AJ1827" i="3"/>
  <c r="AJ1831" i="3"/>
  <c r="AJ1835" i="3"/>
  <c r="AJ1839" i="3"/>
  <c r="AJ1843" i="3"/>
  <c r="AJ1847" i="3"/>
  <c r="AJ1851" i="3"/>
  <c r="AJ1855" i="3"/>
  <c r="AJ441" i="3"/>
  <c r="AJ457" i="3"/>
  <c r="AJ473" i="3"/>
  <c r="AJ489" i="3"/>
  <c r="AJ505" i="3"/>
  <c r="AJ512" i="3"/>
  <c r="AJ516" i="3"/>
  <c r="AJ520" i="3"/>
  <c r="AJ524" i="3"/>
  <c r="AJ528" i="3"/>
  <c r="AJ532" i="3"/>
  <c r="AJ536" i="3"/>
  <c r="AJ540" i="3"/>
  <c r="AJ544" i="3"/>
  <c r="AJ548" i="3"/>
  <c r="AJ552" i="3"/>
  <c r="AJ556" i="3"/>
  <c r="AJ560" i="3"/>
  <c r="AJ564" i="3"/>
  <c r="AJ568" i="3"/>
  <c r="AJ572" i="3"/>
  <c r="AJ576" i="3"/>
  <c r="AJ580" i="3"/>
  <c r="AJ584" i="3"/>
  <c r="AJ588" i="3"/>
  <c r="AJ592" i="3"/>
  <c r="AJ596" i="3"/>
  <c r="AJ600" i="3"/>
  <c r="AJ604" i="3"/>
  <c r="AJ608" i="3"/>
  <c r="AJ612" i="3"/>
  <c r="AJ616" i="3"/>
  <c r="AJ620" i="3"/>
  <c r="AJ624" i="3"/>
  <c r="AJ628" i="3"/>
  <c r="AJ632" i="3"/>
  <c r="AJ636" i="3"/>
  <c r="AJ640" i="3"/>
  <c r="AJ644" i="3"/>
  <c r="AJ648" i="3"/>
  <c r="AJ652" i="3"/>
  <c r="AJ656" i="3"/>
  <c r="AJ660" i="3"/>
  <c r="AJ664" i="3"/>
  <c r="AJ668" i="3"/>
  <c r="AJ672" i="3"/>
  <c r="AJ676" i="3"/>
  <c r="AJ680" i="3"/>
  <c r="AJ684" i="3"/>
  <c r="AJ688" i="3"/>
  <c r="AJ692" i="3"/>
  <c r="AJ696" i="3"/>
  <c r="AJ700" i="3"/>
  <c r="AJ704" i="3"/>
  <c r="AJ708" i="3"/>
  <c r="AJ712" i="3"/>
  <c r="AJ716" i="3"/>
  <c r="AJ720" i="3"/>
  <c r="AJ724" i="3"/>
  <c r="AJ728" i="3"/>
  <c r="AJ732" i="3"/>
  <c r="AJ736" i="3"/>
  <c r="AJ740" i="3"/>
  <c r="AJ744" i="3"/>
  <c r="AJ748" i="3"/>
  <c r="AJ752" i="3"/>
  <c r="AJ756" i="3"/>
  <c r="AJ760" i="3"/>
  <c r="AJ764" i="3"/>
  <c r="AJ768" i="3"/>
  <c r="AJ772" i="3"/>
  <c r="AJ776" i="3"/>
  <c r="AJ780" i="3"/>
  <c r="AJ784" i="3"/>
  <c r="AJ788" i="3"/>
  <c r="AJ792" i="3"/>
  <c r="AJ796" i="3"/>
  <c r="AJ800" i="3"/>
  <c r="AJ804" i="3"/>
  <c r="AJ808" i="3"/>
  <c r="AJ812" i="3"/>
  <c r="AJ816" i="3"/>
  <c r="AJ820" i="3"/>
  <c r="AJ824" i="3"/>
  <c r="AJ828" i="3"/>
  <c r="AJ832" i="3"/>
  <c r="AJ836" i="3"/>
  <c r="AJ840" i="3"/>
  <c r="AJ844" i="3"/>
  <c r="AJ848" i="3"/>
  <c r="AJ852" i="3"/>
  <c r="AJ856" i="3"/>
  <c r="AJ860" i="3"/>
  <c r="AJ864" i="3"/>
  <c r="AJ868" i="3"/>
  <c r="AJ872" i="3"/>
  <c r="AJ876" i="3"/>
  <c r="AJ880" i="3"/>
  <c r="AJ884" i="3"/>
  <c r="AJ888" i="3"/>
  <c r="AJ892" i="3"/>
  <c r="AJ896" i="3"/>
  <c r="AJ900" i="3"/>
  <c r="AJ904" i="3"/>
  <c r="AJ908" i="3"/>
  <c r="AJ912" i="3"/>
  <c r="AJ916" i="3"/>
  <c r="AJ920" i="3"/>
  <c r="AJ924" i="3"/>
  <c r="AJ928" i="3"/>
  <c r="AJ932" i="3"/>
  <c r="AJ936" i="3"/>
  <c r="AJ940" i="3"/>
  <c r="AJ944" i="3"/>
  <c r="AJ948" i="3"/>
  <c r="AJ952" i="3"/>
  <c r="AJ956" i="3"/>
  <c r="AJ960" i="3"/>
  <c r="AJ964" i="3"/>
  <c r="AJ968" i="3"/>
  <c r="AJ972" i="3"/>
  <c r="AJ976" i="3"/>
  <c r="AJ980" i="3"/>
  <c r="AJ984" i="3"/>
  <c r="AJ988" i="3"/>
  <c r="AJ992" i="3"/>
  <c r="AJ996" i="3"/>
  <c r="AJ1000" i="3"/>
  <c r="AJ1004" i="3"/>
  <c r="AJ1008" i="3"/>
  <c r="AJ1012" i="3"/>
  <c r="AJ1016" i="3"/>
  <c r="AJ1020" i="3"/>
  <c r="AJ1024" i="3"/>
  <c r="AJ1028" i="3"/>
  <c r="AJ1032" i="3"/>
  <c r="AJ1036" i="3"/>
  <c r="AJ1040" i="3"/>
  <c r="AJ1044" i="3"/>
  <c r="AJ1048" i="3"/>
  <c r="AJ1052" i="3"/>
  <c r="AJ1056" i="3"/>
  <c r="AJ1060" i="3"/>
  <c r="AJ1064" i="3"/>
  <c r="AJ1068" i="3"/>
  <c r="AJ1072" i="3"/>
  <c r="AJ1076" i="3"/>
  <c r="AJ1080" i="3"/>
  <c r="AJ1084" i="3"/>
  <c r="AJ1088" i="3"/>
  <c r="AJ1092" i="3"/>
  <c r="AJ1096" i="3"/>
  <c r="AJ1100" i="3"/>
  <c r="AJ1104" i="3"/>
  <c r="AJ1108" i="3"/>
  <c r="AJ1112" i="3"/>
  <c r="AJ1116" i="3"/>
  <c r="AJ1120" i="3"/>
  <c r="AJ1124" i="3"/>
  <c r="AJ1128" i="3"/>
  <c r="AJ1132" i="3"/>
  <c r="AJ1136" i="3"/>
  <c r="AJ1140" i="3"/>
  <c r="AJ1144" i="3"/>
  <c r="AJ1148" i="3"/>
  <c r="AJ1152" i="3"/>
  <c r="AJ1156" i="3"/>
  <c r="AJ1160" i="3"/>
  <c r="AJ1164" i="3"/>
  <c r="AJ1168" i="3"/>
  <c r="AJ1172" i="3"/>
  <c r="AJ1176" i="3"/>
  <c r="AJ1180" i="3"/>
  <c r="AJ1184" i="3"/>
  <c r="AJ1188" i="3"/>
  <c r="AJ1192" i="3"/>
  <c r="AJ1196" i="3"/>
  <c r="AJ1200" i="3"/>
  <c r="AJ1204" i="3"/>
  <c r="AJ1208" i="3"/>
  <c r="AJ1212" i="3"/>
  <c r="AJ1216" i="3"/>
  <c r="AJ1220" i="3"/>
  <c r="AJ1224" i="3"/>
  <c r="AJ1228" i="3"/>
  <c r="AJ1232" i="3"/>
  <c r="AJ1236" i="3"/>
  <c r="AJ1240" i="3"/>
  <c r="AJ1244" i="3"/>
  <c r="AJ1248" i="3"/>
  <c r="AJ1252" i="3"/>
  <c r="AJ1256" i="3"/>
  <c r="AJ1260" i="3"/>
  <c r="AJ1264" i="3"/>
  <c r="AJ1268" i="3"/>
  <c r="AJ1272" i="3"/>
  <c r="AJ1276" i="3"/>
  <c r="AJ1280" i="3"/>
  <c r="AJ1284" i="3"/>
  <c r="AJ1288" i="3"/>
  <c r="AJ1292" i="3"/>
  <c r="AJ1296" i="3"/>
  <c r="AJ1300" i="3"/>
  <c r="AJ1304" i="3"/>
  <c r="AJ1308" i="3"/>
  <c r="AJ1312" i="3"/>
  <c r="AJ1316" i="3"/>
  <c r="AJ1320" i="3"/>
  <c r="AJ1324" i="3"/>
  <c r="AJ1328" i="3"/>
  <c r="AJ1332" i="3"/>
  <c r="AJ1336" i="3"/>
  <c r="AJ1340" i="3"/>
  <c r="AJ1344" i="3"/>
  <c r="AJ1348" i="3"/>
  <c r="AJ1352" i="3"/>
  <c r="AJ1356" i="3"/>
  <c r="AJ1360" i="3"/>
  <c r="AJ1364" i="3"/>
  <c r="AJ1368" i="3"/>
  <c r="AJ1372" i="3"/>
  <c r="AJ1376" i="3"/>
  <c r="AJ1380" i="3"/>
  <c r="AJ1384" i="3"/>
  <c r="AJ1388" i="3"/>
  <c r="AJ1392" i="3"/>
  <c r="AJ1396" i="3"/>
  <c r="AJ1400" i="3"/>
  <c r="AJ1404" i="3"/>
  <c r="AJ1408" i="3"/>
  <c r="AJ1412" i="3"/>
  <c r="AJ1416" i="3"/>
  <c r="AJ1420" i="3"/>
  <c r="AJ1424" i="3"/>
  <c r="AJ1428" i="3"/>
  <c r="AJ1432" i="3"/>
  <c r="AJ1436" i="3"/>
  <c r="AJ1440" i="3"/>
  <c r="AJ1444" i="3"/>
  <c r="AJ1448" i="3"/>
  <c r="AJ1452" i="3"/>
  <c r="AJ1456" i="3"/>
  <c r="AJ1460" i="3"/>
  <c r="AJ1464" i="3"/>
  <c r="AJ1468" i="3"/>
  <c r="AJ1472" i="3"/>
  <c r="AJ1476" i="3"/>
  <c r="AJ1480" i="3"/>
  <c r="AJ1484" i="3"/>
  <c r="AJ1488" i="3"/>
  <c r="AJ1492" i="3"/>
  <c r="AJ1496" i="3"/>
  <c r="AJ1500" i="3"/>
  <c r="AJ1504" i="3"/>
  <c r="AJ1508" i="3"/>
  <c r="AJ1512" i="3"/>
  <c r="AJ1516" i="3"/>
  <c r="AJ1520" i="3"/>
  <c r="AJ1524" i="3"/>
  <c r="AJ1528" i="3"/>
  <c r="AJ1532" i="3"/>
  <c r="AJ1536" i="3"/>
  <c r="AJ1540" i="3"/>
  <c r="AJ1544" i="3"/>
  <c r="AJ1548" i="3"/>
  <c r="AJ1552" i="3"/>
  <c r="AJ1556" i="3"/>
  <c r="AJ1560" i="3"/>
  <c r="AJ1564" i="3"/>
  <c r="AJ1568" i="3"/>
  <c r="AJ1572" i="3"/>
  <c r="AJ1576" i="3"/>
  <c r="AJ1580" i="3"/>
  <c r="AJ1584" i="3"/>
  <c r="AJ1588" i="3"/>
  <c r="AJ1592" i="3"/>
  <c r="AJ1596" i="3"/>
  <c r="AJ1600" i="3"/>
  <c r="AJ1604" i="3"/>
  <c r="AJ1608" i="3"/>
  <c r="AJ1612" i="3"/>
  <c r="AJ1616" i="3"/>
  <c r="AJ1620" i="3"/>
  <c r="AJ1624" i="3"/>
  <c r="AJ1628" i="3"/>
  <c r="AJ1632" i="3"/>
  <c r="AJ1636" i="3"/>
  <c r="AJ1640" i="3"/>
  <c r="AJ1644" i="3"/>
  <c r="AJ1648" i="3"/>
  <c r="AJ1652" i="3"/>
  <c r="AJ1656" i="3"/>
  <c r="AJ1660" i="3"/>
  <c r="AJ1664" i="3"/>
  <c r="AJ1668" i="3"/>
  <c r="AJ1672" i="3"/>
  <c r="AJ1676" i="3"/>
  <c r="AJ1680" i="3"/>
  <c r="AJ1684" i="3"/>
  <c r="AJ1688" i="3"/>
  <c r="AJ1692" i="3"/>
  <c r="AJ1696" i="3"/>
  <c r="AJ1700" i="3"/>
  <c r="AJ1704" i="3"/>
  <c r="AJ1708" i="3"/>
  <c r="AJ1712" i="3"/>
  <c r="AJ1716" i="3"/>
  <c r="AJ1720" i="3"/>
  <c r="AJ1724" i="3"/>
  <c r="AJ1728" i="3"/>
  <c r="AJ1732" i="3"/>
  <c r="AJ1736" i="3"/>
  <c r="AJ1740" i="3"/>
  <c r="AJ1744" i="3"/>
  <c r="AJ1748" i="3"/>
  <c r="AJ1752" i="3"/>
  <c r="AJ1756" i="3"/>
  <c r="AJ1760" i="3"/>
  <c r="AJ1764" i="3"/>
  <c r="AJ1768" i="3"/>
  <c r="AJ1772" i="3"/>
  <c r="AJ1776" i="3"/>
  <c r="AJ1780" i="3"/>
  <c r="AJ1784" i="3"/>
  <c r="AJ1788" i="3"/>
  <c r="AJ1792" i="3"/>
  <c r="AJ1796" i="3"/>
  <c r="AJ1800" i="3"/>
  <c r="AJ1804" i="3"/>
  <c r="AJ1808" i="3"/>
  <c r="AJ1812" i="3"/>
  <c r="AJ1816" i="3"/>
  <c r="AJ1820" i="3"/>
  <c r="AJ1824" i="3"/>
  <c r="AJ1828" i="3"/>
  <c r="AJ1832" i="3"/>
  <c r="AJ1836" i="3"/>
  <c r="AJ1840" i="3"/>
  <c r="AJ1844" i="3"/>
  <c r="AJ1848" i="3"/>
  <c r="AJ1852" i="3"/>
  <c r="AJ445" i="3"/>
  <c r="AJ461" i="3"/>
  <c r="AJ477" i="3"/>
  <c r="AJ493" i="3"/>
  <c r="AJ508" i="3"/>
  <c r="AJ513" i="3"/>
  <c r="AJ517" i="3"/>
  <c r="AJ521" i="3"/>
  <c r="AJ525" i="3"/>
  <c r="AJ529" i="3"/>
  <c r="AJ533" i="3"/>
  <c r="AJ537" i="3"/>
  <c r="AJ541" i="3"/>
  <c r="AJ545" i="3"/>
  <c r="AJ549" i="3"/>
  <c r="AJ553" i="3"/>
  <c r="AJ557" i="3"/>
  <c r="AJ561" i="3"/>
  <c r="AJ565" i="3"/>
  <c r="AJ569" i="3"/>
  <c r="AJ573" i="3"/>
  <c r="AJ577" i="3"/>
  <c r="AJ581" i="3"/>
  <c r="AJ585" i="3"/>
  <c r="AJ589" i="3"/>
  <c r="AJ593" i="3"/>
  <c r="AJ597" i="3"/>
  <c r="AJ601" i="3"/>
  <c r="AJ605" i="3"/>
  <c r="AJ609" i="3"/>
  <c r="AJ613" i="3"/>
  <c r="AJ617" i="3"/>
  <c r="AJ621" i="3"/>
  <c r="AJ625" i="3"/>
  <c r="AJ629" i="3"/>
  <c r="AJ633" i="3"/>
  <c r="AJ637" i="3"/>
  <c r="AJ641" i="3"/>
  <c r="AJ645" i="3"/>
  <c r="AJ649" i="3"/>
  <c r="AJ653" i="3"/>
  <c r="AJ657" i="3"/>
  <c r="AJ661" i="3"/>
  <c r="AJ665" i="3"/>
  <c r="AJ669" i="3"/>
  <c r="AJ673" i="3"/>
  <c r="AJ677" i="3"/>
  <c r="AJ681" i="3"/>
  <c r="AJ685" i="3"/>
  <c r="AJ689" i="3"/>
  <c r="AJ693" i="3"/>
  <c r="AJ697" i="3"/>
  <c r="AJ701" i="3"/>
  <c r="AJ705" i="3"/>
  <c r="AJ709" i="3"/>
  <c r="AJ713" i="3"/>
  <c r="AJ717" i="3"/>
  <c r="AJ721" i="3"/>
  <c r="AJ725" i="3"/>
  <c r="AJ729" i="3"/>
  <c r="AJ733" i="3"/>
  <c r="AJ737" i="3"/>
  <c r="AJ741" i="3"/>
  <c r="AJ745" i="3"/>
  <c r="AJ749" i="3"/>
  <c r="AJ753" i="3"/>
  <c r="AJ757" i="3"/>
  <c r="AJ761" i="3"/>
  <c r="AJ765" i="3"/>
  <c r="AJ769" i="3"/>
  <c r="AJ773" i="3"/>
  <c r="AJ777" i="3"/>
  <c r="AJ781" i="3"/>
  <c r="AJ785" i="3"/>
  <c r="AJ789" i="3"/>
  <c r="AJ793" i="3"/>
  <c r="AJ797" i="3"/>
  <c r="AJ801" i="3"/>
  <c r="AJ805" i="3"/>
  <c r="AJ809" i="3"/>
  <c r="AJ813" i="3"/>
  <c r="AJ817" i="3"/>
  <c r="AJ821" i="3"/>
  <c r="AJ825" i="3"/>
  <c r="AJ829" i="3"/>
  <c r="AJ833" i="3"/>
  <c r="AJ837" i="3"/>
  <c r="AJ841" i="3"/>
  <c r="AJ845" i="3"/>
  <c r="AJ849" i="3"/>
  <c r="AJ853" i="3"/>
  <c r="AJ857" i="3"/>
  <c r="AJ861" i="3"/>
  <c r="AJ865" i="3"/>
  <c r="AJ869" i="3"/>
  <c r="AJ873" i="3"/>
  <c r="AJ877" i="3"/>
  <c r="AJ881" i="3"/>
  <c r="AJ885" i="3"/>
  <c r="AJ889" i="3"/>
  <c r="AJ893" i="3"/>
  <c r="AJ897" i="3"/>
  <c r="AJ901" i="3"/>
  <c r="AJ905" i="3"/>
  <c r="AJ909" i="3"/>
  <c r="AJ913" i="3"/>
  <c r="AJ917" i="3"/>
  <c r="AJ921" i="3"/>
  <c r="AJ925" i="3"/>
  <c r="AJ929" i="3"/>
  <c r="AJ933" i="3"/>
  <c r="AJ937" i="3"/>
  <c r="AJ941" i="3"/>
  <c r="AJ945" i="3"/>
  <c r="AJ949" i="3"/>
  <c r="AJ953" i="3"/>
  <c r="AJ957" i="3"/>
  <c r="AJ961" i="3"/>
  <c r="AJ965" i="3"/>
  <c r="AJ969" i="3"/>
  <c r="AJ973" i="3"/>
  <c r="AJ977" i="3"/>
  <c r="AJ981" i="3"/>
  <c r="AJ985" i="3"/>
  <c r="AJ989" i="3"/>
  <c r="AJ993" i="3"/>
  <c r="AJ997" i="3"/>
  <c r="AJ1001" i="3"/>
  <c r="AJ1005" i="3"/>
  <c r="AJ1009" i="3"/>
  <c r="AJ1013" i="3"/>
  <c r="AJ1017" i="3"/>
  <c r="AJ1021" i="3"/>
  <c r="AJ1025" i="3"/>
  <c r="AJ1029" i="3"/>
  <c r="AJ1033" i="3"/>
  <c r="AJ1037" i="3"/>
  <c r="AJ1041" i="3"/>
  <c r="AJ1045" i="3"/>
  <c r="AJ1049" i="3"/>
  <c r="AJ1053" i="3"/>
  <c r="AJ1057" i="3"/>
  <c r="AJ1061" i="3"/>
  <c r="AJ1065" i="3"/>
  <c r="AJ1069" i="3"/>
  <c r="AJ1073" i="3"/>
  <c r="AJ1077" i="3"/>
  <c r="AJ1081" i="3"/>
  <c r="AJ1085" i="3"/>
  <c r="AJ1089" i="3"/>
  <c r="AJ1093" i="3"/>
  <c r="AJ1097" i="3"/>
  <c r="AJ1101" i="3"/>
  <c r="AJ1105" i="3"/>
  <c r="AJ1109" i="3"/>
  <c r="AJ1113" i="3"/>
  <c r="AJ1117" i="3"/>
  <c r="AJ1121" i="3"/>
  <c r="AJ1125" i="3"/>
  <c r="AJ1129" i="3"/>
  <c r="AJ1133" i="3"/>
  <c r="AJ1137" i="3"/>
  <c r="AJ1141" i="3"/>
  <c r="AJ1145" i="3"/>
  <c r="AJ1149" i="3"/>
  <c r="AJ1153" i="3"/>
  <c r="AJ1157" i="3"/>
  <c r="AJ1161" i="3"/>
  <c r="AJ1165" i="3"/>
  <c r="AJ1169" i="3"/>
  <c r="AJ1173" i="3"/>
  <c r="AJ1177" i="3"/>
  <c r="AJ1181" i="3"/>
  <c r="AJ1185" i="3"/>
  <c r="AJ1189" i="3"/>
  <c r="AJ1193" i="3"/>
  <c r="AJ1197" i="3"/>
  <c r="AJ1201" i="3"/>
  <c r="AJ1205" i="3"/>
  <c r="AJ1209" i="3"/>
  <c r="AJ1213" i="3"/>
  <c r="AJ1217" i="3"/>
  <c r="AJ1221" i="3"/>
  <c r="AJ1225" i="3"/>
  <c r="AJ1229" i="3"/>
  <c r="AJ1233" i="3"/>
  <c r="AJ1237" i="3"/>
  <c r="AJ1241" i="3"/>
  <c r="AJ1245" i="3"/>
  <c r="AJ1249" i="3"/>
  <c r="AJ1253" i="3"/>
  <c r="AJ1257" i="3"/>
  <c r="AJ1261" i="3"/>
  <c r="AJ1265" i="3"/>
  <c r="AJ1269" i="3"/>
  <c r="AJ1273" i="3"/>
  <c r="AJ1277" i="3"/>
  <c r="AJ1281" i="3"/>
  <c r="AJ1285" i="3"/>
  <c r="AJ1289" i="3"/>
  <c r="AJ1293" i="3"/>
  <c r="AJ1297" i="3"/>
  <c r="AJ1301" i="3"/>
  <c r="AJ1305" i="3"/>
  <c r="AJ1309" i="3"/>
  <c r="AJ1313" i="3"/>
  <c r="AJ1317" i="3"/>
  <c r="AJ1321" i="3"/>
  <c r="AJ1325" i="3"/>
  <c r="AJ1329" i="3"/>
  <c r="AJ1333" i="3"/>
  <c r="AJ1337" i="3"/>
  <c r="AJ1341" i="3"/>
  <c r="AJ1345" i="3"/>
  <c r="AJ1349" i="3"/>
  <c r="AJ1353" i="3"/>
  <c r="AJ1357" i="3"/>
  <c r="AJ1361" i="3"/>
  <c r="AJ1365" i="3"/>
  <c r="AJ1369" i="3"/>
  <c r="AJ1373" i="3"/>
  <c r="AJ1377" i="3"/>
  <c r="AJ1381" i="3"/>
  <c r="AJ1385" i="3"/>
  <c r="AJ1389" i="3"/>
  <c r="AJ1393" i="3"/>
  <c r="AJ1397" i="3"/>
  <c r="AJ1401" i="3"/>
  <c r="AJ1405" i="3"/>
  <c r="AJ1409" i="3"/>
  <c r="AJ1413" i="3"/>
  <c r="AJ1417" i="3"/>
  <c r="AJ1421" i="3"/>
  <c r="AJ1425" i="3"/>
  <c r="AJ1429" i="3"/>
  <c r="AJ1433" i="3"/>
  <c r="AJ1437" i="3"/>
  <c r="AJ1441" i="3"/>
  <c r="AJ1445" i="3"/>
  <c r="AJ1449" i="3"/>
  <c r="AJ1453" i="3"/>
  <c r="AJ1457" i="3"/>
  <c r="AJ1461" i="3"/>
  <c r="AJ1465" i="3"/>
  <c r="AJ1469" i="3"/>
  <c r="AJ1473" i="3"/>
  <c r="AJ1477" i="3"/>
  <c r="AJ1481" i="3"/>
  <c r="AJ1485" i="3"/>
  <c r="AJ1489" i="3"/>
  <c r="AJ1493" i="3"/>
  <c r="AJ1497" i="3"/>
  <c r="AJ1501" i="3"/>
  <c r="AJ1505" i="3"/>
  <c r="AJ1509" i="3"/>
  <c r="AJ1513" i="3"/>
  <c r="AJ1517" i="3"/>
  <c r="AJ1521" i="3"/>
  <c r="AJ1525" i="3"/>
  <c r="AJ1529" i="3"/>
  <c r="AJ1533" i="3"/>
  <c r="AJ1537" i="3"/>
  <c r="AJ1541" i="3"/>
  <c r="AJ1545" i="3"/>
  <c r="AJ1549" i="3"/>
  <c r="AJ1553" i="3"/>
  <c r="AJ1557" i="3"/>
  <c r="AJ1561" i="3"/>
  <c r="AJ1565" i="3"/>
  <c r="AJ1569" i="3"/>
  <c r="AJ1573" i="3"/>
  <c r="AJ1577" i="3"/>
  <c r="AJ1581" i="3"/>
  <c r="AJ1585" i="3"/>
  <c r="AJ1589" i="3"/>
  <c r="AJ1593" i="3"/>
  <c r="AJ1597" i="3"/>
  <c r="AJ1601" i="3"/>
  <c r="AJ1605" i="3"/>
  <c r="AJ1609" i="3"/>
  <c r="AJ1613" i="3"/>
  <c r="AJ1617" i="3"/>
  <c r="AJ1621" i="3"/>
  <c r="AJ1625" i="3"/>
  <c r="AJ1629" i="3"/>
  <c r="AJ1633" i="3"/>
  <c r="AJ1637" i="3"/>
  <c r="AJ1641" i="3"/>
  <c r="AJ1645" i="3"/>
  <c r="AJ1649" i="3"/>
  <c r="AJ1653" i="3"/>
  <c r="AJ1657" i="3"/>
  <c r="AJ1661" i="3"/>
  <c r="AJ1665" i="3"/>
  <c r="AJ1669" i="3"/>
  <c r="AJ1673" i="3"/>
  <c r="AJ1677" i="3"/>
  <c r="AJ1681" i="3"/>
  <c r="AJ1685" i="3"/>
  <c r="AJ1689" i="3"/>
  <c r="AJ1693" i="3"/>
  <c r="AJ1697" i="3"/>
  <c r="AJ1701" i="3"/>
  <c r="AJ1705" i="3"/>
  <c r="AJ1709" i="3"/>
  <c r="AJ1713" i="3"/>
  <c r="AJ1717" i="3"/>
  <c r="AJ1721" i="3"/>
  <c r="AJ1725" i="3"/>
  <c r="AJ1729" i="3"/>
  <c r="AJ1733" i="3"/>
  <c r="AJ1737" i="3"/>
  <c r="AJ1741" i="3"/>
  <c r="AJ1745" i="3"/>
  <c r="AJ1749" i="3"/>
  <c r="AJ1753" i="3"/>
  <c r="AJ1757" i="3"/>
  <c r="AJ1761" i="3"/>
  <c r="AJ1765" i="3"/>
  <c r="AJ1769" i="3"/>
  <c r="AJ1773" i="3"/>
  <c r="AJ1777" i="3"/>
  <c r="AJ1781" i="3"/>
  <c r="AJ1785" i="3"/>
  <c r="AJ1789" i="3"/>
  <c r="AJ1793" i="3"/>
  <c r="AJ1797" i="3"/>
  <c r="AJ1801" i="3"/>
  <c r="AJ1805" i="3"/>
  <c r="AJ1809" i="3"/>
  <c r="AJ1813" i="3"/>
  <c r="AJ1817" i="3"/>
  <c r="AJ1821" i="3"/>
  <c r="AJ1825" i="3"/>
  <c r="AJ1829" i="3"/>
  <c r="AJ1833" i="3"/>
  <c r="AJ1837" i="3"/>
  <c r="AJ1841" i="3"/>
  <c r="AJ1845" i="3"/>
  <c r="AJ1849" i="3"/>
  <c r="AJ1853" i="3"/>
  <c r="AJ1857" i="3"/>
  <c r="AJ1856" i="3"/>
  <c r="AJ1861" i="3"/>
  <c r="AJ1865" i="3"/>
  <c r="AJ1869" i="3"/>
  <c r="AJ1873" i="3"/>
  <c r="AJ1877" i="3"/>
  <c r="AJ1881" i="3"/>
  <c r="AJ1885" i="3"/>
  <c r="AJ1889" i="3"/>
  <c r="AJ1893" i="3"/>
  <c r="AJ1897" i="3"/>
  <c r="AJ1901" i="3"/>
  <c r="AJ1905" i="3"/>
  <c r="AJ1909" i="3"/>
  <c r="AJ1913" i="3"/>
  <c r="AJ1917" i="3"/>
  <c r="AJ1921" i="3"/>
  <c r="AJ1925" i="3"/>
  <c r="AJ1929" i="3"/>
  <c r="AJ1933" i="3"/>
  <c r="AJ1937" i="3"/>
  <c r="AJ1941" i="3"/>
  <c r="AJ1945" i="3"/>
  <c r="AJ1949" i="3"/>
  <c r="AJ1953" i="3"/>
  <c r="AJ1957" i="3"/>
  <c r="AJ1961" i="3"/>
  <c r="AJ1965" i="3"/>
  <c r="AJ1969" i="3"/>
  <c r="AJ1973" i="3"/>
  <c r="AJ1977" i="3"/>
  <c r="AJ1981" i="3"/>
  <c r="AJ1985" i="3"/>
  <c r="AJ1989" i="3"/>
  <c r="AJ1993" i="3"/>
  <c r="AJ1997" i="3"/>
  <c r="AJ2001" i="3"/>
  <c r="AJ2005" i="3"/>
  <c r="AJ2009" i="3"/>
  <c r="AH13" i="3"/>
  <c r="AH17" i="3"/>
  <c r="AH21" i="3"/>
  <c r="AH25" i="3"/>
  <c r="AH29" i="3"/>
  <c r="AH37" i="3"/>
  <c r="AH45" i="3"/>
  <c r="AH49" i="3"/>
  <c r="AH53" i="3"/>
  <c r="AH57" i="3"/>
  <c r="AH61" i="3"/>
  <c r="AH65" i="3"/>
  <c r="AH69" i="3"/>
  <c r="AH73" i="3"/>
  <c r="AH77" i="3"/>
  <c r="AH81" i="3"/>
  <c r="AH85" i="3"/>
  <c r="AH89" i="3"/>
  <c r="AH93" i="3"/>
  <c r="AH97" i="3"/>
  <c r="AH101" i="3"/>
  <c r="AH105" i="3"/>
  <c r="AH109" i="3"/>
  <c r="AH113" i="3"/>
  <c r="AH117" i="3"/>
  <c r="AH121" i="3"/>
  <c r="AH125" i="3"/>
  <c r="AH129" i="3"/>
  <c r="AH133" i="3"/>
  <c r="AH137" i="3"/>
  <c r="AH141" i="3"/>
  <c r="AH145" i="3"/>
  <c r="AH149" i="3"/>
  <c r="AH153" i="3"/>
  <c r="AH157" i="3"/>
  <c r="AH161" i="3"/>
  <c r="AH165" i="3"/>
  <c r="AH169" i="3"/>
  <c r="AH173" i="3"/>
  <c r="AH177" i="3"/>
  <c r="AH181" i="3"/>
  <c r="AH185" i="3"/>
  <c r="AH189" i="3"/>
  <c r="AH193" i="3"/>
  <c r="AH197" i="3"/>
  <c r="AH201" i="3"/>
  <c r="AH205" i="3"/>
  <c r="AH209" i="3"/>
  <c r="AH213" i="3"/>
  <c r="AH217" i="3"/>
  <c r="AH221" i="3"/>
  <c r="AH225" i="3"/>
  <c r="AH229" i="3"/>
  <c r="AH233" i="3"/>
  <c r="AH237" i="3"/>
  <c r="AH241" i="3"/>
  <c r="AH245" i="3"/>
  <c r="AH249" i="3"/>
  <c r="AH253" i="3"/>
  <c r="AH257" i="3"/>
  <c r="AH261" i="3"/>
  <c r="AH265" i="3"/>
  <c r="AH269" i="3"/>
  <c r="AH273" i="3"/>
  <c r="AH277" i="3"/>
  <c r="AH281" i="3"/>
  <c r="AH285" i="3"/>
  <c r="AH289" i="3"/>
  <c r="AH293" i="3"/>
  <c r="AH297" i="3"/>
  <c r="AH301" i="3"/>
  <c r="AH305" i="3"/>
  <c r="AH309" i="3"/>
  <c r="AH313" i="3"/>
  <c r="AH317" i="3"/>
  <c r="AH321" i="3"/>
  <c r="AH325" i="3"/>
  <c r="AH329" i="3"/>
  <c r="AH333" i="3"/>
  <c r="AH337" i="3"/>
  <c r="AH341" i="3"/>
  <c r="AH345" i="3"/>
  <c r="AH349" i="3"/>
  <c r="AH353" i="3"/>
  <c r="AH357" i="3"/>
  <c r="AH361" i="3"/>
  <c r="AH365" i="3"/>
  <c r="AH369" i="3"/>
  <c r="AH373" i="3"/>
  <c r="AH377" i="3"/>
  <c r="AH381" i="3"/>
  <c r="AH385" i="3"/>
  <c r="AH389" i="3"/>
  <c r="AH393" i="3"/>
  <c r="AH397" i="3"/>
  <c r="AH401" i="3"/>
  <c r="AH405" i="3"/>
  <c r="AH409" i="3"/>
  <c r="AH413" i="3"/>
  <c r="AH417" i="3"/>
  <c r="AH421" i="3"/>
  <c r="AH425" i="3"/>
  <c r="AH429" i="3"/>
  <c r="AH433" i="3"/>
  <c r="AH437" i="3"/>
  <c r="AH441" i="3"/>
  <c r="AH445" i="3"/>
  <c r="AH449" i="3"/>
  <c r="AH453" i="3"/>
  <c r="AH457" i="3"/>
  <c r="AH461" i="3"/>
  <c r="AH465" i="3"/>
  <c r="AH469" i="3"/>
  <c r="AH473" i="3"/>
  <c r="AH477" i="3"/>
  <c r="AH481" i="3"/>
  <c r="AH485" i="3"/>
  <c r="AH489" i="3"/>
  <c r="AH493" i="3"/>
  <c r="AH497" i="3"/>
  <c r="AH501" i="3"/>
  <c r="AH505" i="3"/>
  <c r="AH509" i="3"/>
  <c r="AH513" i="3"/>
  <c r="AH517" i="3"/>
  <c r="AH521" i="3"/>
  <c r="AH525" i="3"/>
  <c r="AH529" i="3"/>
  <c r="AH533" i="3"/>
  <c r="AH537" i="3"/>
  <c r="AH541" i="3"/>
  <c r="AH545" i="3"/>
  <c r="AH549" i="3"/>
  <c r="AH553" i="3"/>
  <c r="AH557" i="3"/>
  <c r="AH561" i="3"/>
  <c r="AH565" i="3"/>
  <c r="AH569" i="3"/>
  <c r="AH573" i="3"/>
  <c r="AH577" i="3"/>
  <c r="AH581" i="3"/>
  <c r="AH585" i="3"/>
  <c r="AH589" i="3"/>
  <c r="AH593" i="3"/>
  <c r="AH597" i="3"/>
  <c r="AH601" i="3"/>
  <c r="AH605" i="3"/>
  <c r="AH609" i="3"/>
  <c r="AH613" i="3"/>
  <c r="AH617" i="3"/>
  <c r="AH621" i="3"/>
  <c r="AH625" i="3"/>
  <c r="AH629" i="3"/>
  <c r="AH633" i="3"/>
  <c r="AH637" i="3"/>
  <c r="AH641" i="3"/>
  <c r="AH645" i="3"/>
  <c r="AH649" i="3"/>
  <c r="AH653" i="3"/>
  <c r="AH657" i="3"/>
  <c r="AH661" i="3"/>
  <c r="AH665" i="3"/>
  <c r="AH669" i="3"/>
  <c r="AH673" i="3"/>
  <c r="AH677" i="3"/>
  <c r="AH681" i="3"/>
  <c r="AH685" i="3"/>
  <c r="AH689" i="3"/>
  <c r="AH693" i="3"/>
  <c r="AH697" i="3"/>
  <c r="AH701" i="3"/>
  <c r="AH705" i="3"/>
  <c r="AH709" i="3"/>
  <c r="AH713" i="3"/>
  <c r="AH717" i="3"/>
  <c r="AH721" i="3"/>
  <c r="AH725" i="3"/>
  <c r="AH729" i="3"/>
  <c r="AH733" i="3"/>
  <c r="AH737" i="3"/>
  <c r="AH741" i="3"/>
  <c r="AH745" i="3"/>
  <c r="AH749" i="3"/>
  <c r="AH753" i="3"/>
  <c r="AH757" i="3"/>
  <c r="AH761" i="3"/>
  <c r="AH765" i="3"/>
  <c r="AH769" i="3"/>
  <c r="AH773" i="3"/>
  <c r="AH777" i="3"/>
  <c r="AH781" i="3"/>
  <c r="AH785" i="3"/>
  <c r="AH789" i="3"/>
  <c r="AH793" i="3"/>
  <c r="AH797" i="3"/>
  <c r="AH801" i="3"/>
  <c r="AH805" i="3"/>
  <c r="AH809" i="3"/>
  <c r="AH813" i="3"/>
  <c r="AH817" i="3"/>
  <c r="AH821" i="3"/>
  <c r="AH825" i="3"/>
  <c r="AH829" i="3"/>
  <c r="AH833" i="3"/>
  <c r="AH837" i="3"/>
  <c r="AH841" i="3"/>
  <c r="AH845" i="3"/>
  <c r="AH849" i="3"/>
  <c r="AH853" i="3"/>
  <c r="AH857" i="3"/>
  <c r="AH861" i="3"/>
  <c r="AH865" i="3"/>
  <c r="AH869" i="3"/>
  <c r="AH873" i="3"/>
  <c r="AH877" i="3"/>
  <c r="AH881" i="3"/>
  <c r="AH885" i="3"/>
  <c r="AH889" i="3"/>
  <c r="AH893" i="3"/>
  <c r="AH897" i="3"/>
  <c r="AH901" i="3"/>
  <c r="AH905" i="3"/>
  <c r="AH909" i="3"/>
  <c r="AH913" i="3"/>
  <c r="AH917" i="3"/>
  <c r="AH921" i="3"/>
  <c r="AH925" i="3"/>
  <c r="AH929" i="3"/>
  <c r="AH933" i="3"/>
  <c r="AH937" i="3"/>
  <c r="AH941" i="3"/>
  <c r="AH945" i="3"/>
  <c r="AH949" i="3"/>
  <c r="AH953" i="3"/>
  <c r="AH957" i="3"/>
  <c r="AH961" i="3"/>
  <c r="AH965" i="3"/>
  <c r="AH969" i="3"/>
  <c r="AH973" i="3"/>
  <c r="AH977" i="3"/>
  <c r="AH981" i="3"/>
  <c r="AH985" i="3"/>
  <c r="AH989" i="3"/>
  <c r="AH993" i="3"/>
  <c r="AH997" i="3"/>
  <c r="AH1001" i="3"/>
  <c r="AH1005" i="3"/>
  <c r="AH1009" i="3"/>
  <c r="AH1013" i="3"/>
  <c r="AH1017" i="3"/>
  <c r="AH1021" i="3"/>
  <c r="AH1025" i="3"/>
  <c r="AH1029" i="3"/>
  <c r="AH1033" i="3"/>
  <c r="AH1037" i="3"/>
  <c r="AH1041" i="3"/>
  <c r="AH1045" i="3"/>
  <c r="AH1049" i="3"/>
  <c r="AH1053" i="3"/>
  <c r="AH1057" i="3"/>
  <c r="AH1061" i="3"/>
  <c r="AH1065" i="3"/>
  <c r="AH1069" i="3"/>
  <c r="AH1073" i="3"/>
  <c r="AH1077" i="3"/>
  <c r="AH1081" i="3"/>
  <c r="AH1085" i="3"/>
  <c r="AH1089" i="3"/>
  <c r="AH1093" i="3"/>
  <c r="AH1097" i="3"/>
  <c r="AH1101" i="3"/>
  <c r="AH1105" i="3"/>
  <c r="AH1109" i="3"/>
  <c r="AH1113" i="3"/>
  <c r="AH1117" i="3"/>
  <c r="AH1121" i="3"/>
  <c r="AH1125" i="3"/>
  <c r="AH1129" i="3"/>
  <c r="AH1133" i="3"/>
  <c r="AH1137" i="3"/>
  <c r="AH1141" i="3"/>
  <c r="AH1145" i="3"/>
  <c r="AH1149" i="3"/>
  <c r="AH1153" i="3"/>
  <c r="AH1157" i="3"/>
  <c r="AH1161" i="3"/>
  <c r="AH1165" i="3"/>
  <c r="AH1169" i="3"/>
  <c r="AH1173" i="3"/>
  <c r="AH1177" i="3"/>
  <c r="AH1181" i="3"/>
  <c r="AH1185" i="3"/>
  <c r="AH1189" i="3"/>
  <c r="AH1193" i="3"/>
  <c r="AH1197" i="3"/>
  <c r="AH1201" i="3"/>
  <c r="AH1205" i="3"/>
  <c r="AH1209" i="3"/>
  <c r="AH1213" i="3"/>
  <c r="AH1217" i="3"/>
  <c r="AH1221" i="3"/>
  <c r="AH1225" i="3"/>
  <c r="AH1229" i="3"/>
  <c r="AH1233" i="3"/>
  <c r="AH1237" i="3"/>
  <c r="AH1241" i="3"/>
  <c r="AH1245" i="3"/>
  <c r="AH1249" i="3"/>
  <c r="AH1253" i="3"/>
  <c r="AH1257" i="3"/>
  <c r="AH1261" i="3"/>
  <c r="AH1265" i="3"/>
  <c r="AH1269" i="3"/>
  <c r="AH1273" i="3"/>
  <c r="AH1277" i="3"/>
  <c r="AH1281" i="3"/>
  <c r="AH1285" i="3"/>
  <c r="AH1289" i="3"/>
  <c r="AH1293" i="3"/>
  <c r="AH1297" i="3"/>
  <c r="AH1301" i="3"/>
  <c r="AH1305" i="3"/>
  <c r="AH1309" i="3"/>
  <c r="AH1313" i="3"/>
  <c r="AH1317" i="3"/>
  <c r="AH1321" i="3"/>
  <c r="AH1325" i="3"/>
  <c r="AH1329" i="3"/>
  <c r="AH1333" i="3"/>
  <c r="AH1337" i="3"/>
  <c r="AH1341" i="3"/>
  <c r="AH1345" i="3"/>
  <c r="AH1349" i="3"/>
  <c r="AH1353" i="3"/>
  <c r="AH1357" i="3"/>
  <c r="AH1361" i="3"/>
  <c r="AH1365" i="3"/>
  <c r="AH1369" i="3"/>
  <c r="AH1373" i="3"/>
  <c r="AH1377" i="3"/>
  <c r="AH1381" i="3"/>
  <c r="AH1385" i="3"/>
  <c r="AH1389" i="3"/>
  <c r="AH1393" i="3"/>
  <c r="AH1397" i="3"/>
  <c r="AH1401" i="3"/>
  <c r="AH1405" i="3"/>
  <c r="AH1409" i="3"/>
  <c r="AH1413" i="3"/>
  <c r="AH1417" i="3"/>
  <c r="AH1421" i="3"/>
  <c r="AH1425" i="3"/>
  <c r="AH1429" i="3"/>
  <c r="AH1433" i="3"/>
  <c r="AH1437" i="3"/>
  <c r="AH1441" i="3"/>
  <c r="AH1445" i="3"/>
  <c r="AH1449" i="3"/>
  <c r="AH1453" i="3"/>
  <c r="AH1457" i="3"/>
  <c r="AH1461" i="3"/>
  <c r="AH1465" i="3"/>
  <c r="AH1469" i="3"/>
  <c r="AH1473" i="3"/>
  <c r="AH1477" i="3"/>
  <c r="AH1481" i="3"/>
  <c r="AH1485" i="3"/>
  <c r="AH1489" i="3"/>
  <c r="AH1493" i="3"/>
  <c r="AH1497" i="3"/>
  <c r="AH1501" i="3"/>
  <c r="AH1505" i="3"/>
  <c r="AH1509" i="3"/>
  <c r="AH1513" i="3"/>
  <c r="AH1517" i="3"/>
  <c r="AH1521" i="3"/>
  <c r="AH1525" i="3"/>
  <c r="AH1529" i="3"/>
  <c r="AH1533" i="3"/>
  <c r="AH1537" i="3"/>
  <c r="AH1541" i="3"/>
  <c r="AH1545" i="3"/>
  <c r="AH1549" i="3"/>
  <c r="AH1553" i="3"/>
  <c r="AH1557" i="3"/>
  <c r="AH1561" i="3"/>
  <c r="AH1565" i="3"/>
  <c r="AH1569" i="3"/>
  <c r="AH1573" i="3"/>
  <c r="AH1577" i="3"/>
  <c r="AH1581" i="3"/>
  <c r="AH1585" i="3"/>
  <c r="AH1589" i="3"/>
  <c r="AH1593" i="3"/>
  <c r="AH1597" i="3"/>
  <c r="AH1601" i="3"/>
  <c r="AH1605" i="3"/>
  <c r="AH1609" i="3"/>
  <c r="AH1613" i="3"/>
  <c r="AH1617" i="3"/>
  <c r="AH1621" i="3"/>
  <c r="AH1625" i="3"/>
  <c r="AH1629" i="3"/>
  <c r="AH1633" i="3"/>
  <c r="AH1637" i="3"/>
  <c r="AH1641" i="3"/>
  <c r="AH1645" i="3"/>
  <c r="AH1649" i="3"/>
  <c r="AH1653" i="3"/>
  <c r="AH1657" i="3"/>
  <c r="AH1661" i="3"/>
  <c r="AH1665" i="3"/>
  <c r="AH1669" i="3"/>
  <c r="AH1673" i="3"/>
  <c r="AH1677" i="3"/>
  <c r="AH1681" i="3"/>
  <c r="AH1685" i="3"/>
  <c r="AH1689" i="3"/>
  <c r="AH1693" i="3"/>
  <c r="AH1697" i="3"/>
  <c r="AH1701" i="3"/>
  <c r="AH1705" i="3"/>
  <c r="AH1709" i="3"/>
  <c r="AH1713" i="3"/>
  <c r="AH1717" i="3"/>
  <c r="AH1721" i="3"/>
  <c r="AH1725" i="3"/>
  <c r="AH1729" i="3"/>
  <c r="AH1733" i="3"/>
  <c r="AH1737" i="3"/>
  <c r="AH1741" i="3"/>
  <c r="AH1745" i="3"/>
  <c r="AH1749" i="3"/>
  <c r="AH1753" i="3"/>
  <c r="AH1757" i="3"/>
  <c r="AH1761" i="3"/>
  <c r="AH1765" i="3"/>
  <c r="AH1769" i="3"/>
  <c r="AH1773" i="3"/>
  <c r="AH1777" i="3"/>
  <c r="AH1781" i="3"/>
  <c r="AH1785" i="3"/>
  <c r="AH1789" i="3"/>
  <c r="AH1793" i="3"/>
  <c r="AH1797" i="3"/>
  <c r="AH1801" i="3"/>
  <c r="AH1805" i="3"/>
  <c r="AH1809" i="3"/>
  <c r="AH1813" i="3"/>
  <c r="AH1817" i="3"/>
  <c r="AH1821" i="3"/>
  <c r="AH1825" i="3"/>
  <c r="AH1829" i="3"/>
  <c r="AH1833" i="3"/>
  <c r="AH1837" i="3"/>
  <c r="AH1841" i="3"/>
  <c r="AH1845" i="3"/>
  <c r="AH1849" i="3"/>
  <c r="AH1853" i="3"/>
  <c r="AH1857" i="3"/>
  <c r="AH1861" i="3"/>
  <c r="AH1865" i="3"/>
  <c r="AH1869" i="3"/>
  <c r="AH1873" i="3"/>
  <c r="AH1877" i="3"/>
  <c r="AH1881" i="3"/>
  <c r="AH1885" i="3"/>
  <c r="AH1889" i="3"/>
  <c r="AH1893" i="3"/>
  <c r="AH1897" i="3"/>
  <c r="AH1901" i="3"/>
  <c r="AH1905" i="3"/>
  <c r="AH1909" i="3"/>
  <c r="AH1913" i="3"/>
  <c r="AH1917" i="3"/>
  <c r="AH1921" i="3"/>
  <c r="AH1925" i="3"/>
  <c r="AH1929" i="3"/>
  <c r="AH1933" i="3"/>
  <c r="AH1937" i="3"/>
  <c r="AH1941" i="3"/>
  <c r="AH1945" i="3"/>
  <c r="AH1949" i="3"/>
  <c r="AH1953" i="3"/>
  <c r="AH1957" i="3"/>
  <c r="AH1961" i="3"/>
  <c r="AH1965" i="3"/>
  <c r="AH1969" i="3"/>
  <c r="AH1973" i="3"/>
  <c r="AH1977" i="3"/>
  <c r="AH1981" i="3"/>
  <c r="AH1985" i="3"/>
  <c r="AH1989" i="3"/>
  <c r="AH1993" i="3"/>
  <c r="AH1997" i="3"/>
  <c r="AH2001" i="3"/>
  <c r="AH2005" i="3"/>
  <c r="AH2009" i="3"/>
  <c r="AJ1858" i="3"/>
  <c r="AJ1862" i="3"/>
  <c r="AJ1866" i="3"/>
  <c r="AJ1870" i="3"/>
  <c r="AJ1874" i="3"/>
  <c r="AJ1878" i="3"/>
  <c r="AJ1882" i="3"/>
  <c r="AJ1886" i="3"/>
  <c r="AJ1890" i="3"/>
  <c r="AJ1894" i="3"/>
  <c r="AJ1898" i="3"/>
  <c r="AJ1902" i="3"/>
  <c r="AJ1906" i="3"/>
  <c r="AJ1910" i="3"/>
  <c r="AJ1914" i="3"/>
  <c r="AJ1918" i="3"/>
  <c r="AJ1922" i="3"/>
  <c r="AJ1926" i="3"/>
  <c r="AJ1930" i="3"/>
  <c r="AJ1934" i="3"/>
  <c r="AJ1938" i="3"/>
  <c r="AJ1942" i="3"/>
  <c r="AJ1946" i="3"/>
  <c r="AJ1950" i="3"/>
  <c r="AJ1954" i="3"/>
  <c r="AJ1958" i="3"/>
  <c r="AJ1962" i="3"/>
  <c r="AJ1966" i="3"/>
  <c r="AJ1970" i="3"/>
  <c r="AJ1974" i="3"/>
  <c r="AJ1978" i="3"/>
  <c r="AJ1982" i="3"/>
  <c r="AJ1986" i="3"/>
  <c r="AJ1990" i="3"/>
  <c r="AJ1994" i="3"/>
  <c r="AJ1998" i="3"/>
  <c r="AJ2002" i="3"/>
  <c r="AJ2006" i="3"/>
  <c r="AH14" i="3"/>
  <c r="AH18" i="3"/>
  <c r="AH22" i="3"/>
  <c r="AH26" i="3"/>
  <c r="AH30" i="3"/>
  <c r="AH38" i="3"/>
  <c r="AH46" i="3"/>
  <c r="AH50" i="3"/>
  <c r="AH54" i="3"/>
  <c r="AH58" i="3"/>
  <c r="AH62" i="3"/>
  <c r="AH66" i="3"/>
  <c r="AH70" i="3"/>
  <c r="AH74" i="3"/>
  <c r="AH78" i="3"/>
  <c r="AH82" i="3"/>
  <c r="AH86" i="3"/>
  <c r="AH90" i="3"/>
  <c r="AH94" i="3"/>
  <c r="AH98" i="3"/>
  <c r="AH102" i="3"/>
  <c r="AH106" i="3"/>
  <c r="AH110" i="3"/>
  <c r="AH114" i="3"/>
  <c r="AH118" i="3"/>
  <c r="AH122" i="3"/>
  <c r="AH126" i="3"/>
  <c r="AH130" i="3"/>
  <c r="AH134" i="3"/>
  <c r="AH138" i="3"/>
  <c r="AH142" i="3"/>
  <c r="AH146" i="3"/>
  <c r="AH150" i="3"/>
  <c r="AH154" i="3"/>
  <c r="AH158" i="3"/>
  <c r="AH162" i="3"/>
  <c r="AH166" i="3"/>
  <c r="AH170" i="3"/>
  <c r="AH174" i="3"/>
  <c r="AH178" i="3"/>
  <c r="AH182" i="3"/>
  <c r="AH186" i="3"/>
  <c r="AH190" i="3"/>
  <c r="AH194" i="3"/>
  <c r="AH198" i="3"/>
  <c r="AH202" i="3"/>
  <c r="AH206" i="3"/>
  <c r="AH210" i="3"/>
  <c r="AH214" i="3"/>
  <c r="AH218" i="3"/>
  <c r="AH222" i="3"/>
  <c r="AH226" i="3"/>
  <c r="AH230" i="3"/>
  <c r="AH234" i="3"/>
  <c r="AH238" i="3"/>
  <c r="AH242" i="3"/>
  <c r="AH246" i="3"/>
  <c r="AH250" i="3"/>
  <c r="AH254" i="3"/>
  <c r="AH258" i="3"/>
  <c r="AH262" i="3"/>
  <c r="AH266" i="3"/>
  <c r="AH270" i="3"/>
  <c r="AH274" i="3"/>
  <c r="AH278" i="3"/>
  <c r="AH282" i="3"/>
  <c r="AH286" i="3"/>
  <c r="AH290" i="3"/>
  <c r="AH294" i="3"/>
  <c r="AH298" i="3"/>
  <c r="AH302" i="3"/>
  <c r="AH306" i="3"/>
  <c r="AH310" i="3"/>
  <c r="AH314" i="3"/>
  <c r="AH318" i="3"/>
  <c r="AH322" i="3"/>
  <c r="AH326" i="3"/>
  <c r="AH330" i="3"/>
  <c r="AH334" i="3"/>
  <c r="AH338" i="3"/>
  <c r="AH342" i="3"/>
  <c r="AH346" i="3"/>
  <c r="AH350" i="3"/>
  <c r="AH354" i="3"/>
  <c r="AH358" i="3"/>
  <c r="AH362" i="3"/>
  <c r="AH366" i="3"/>
  <c r="AH370" i="3"/>
  <c r="AH374" i="3"/>
  <c r="AH378" i="3"/>
  <c r="AH382" i="3"/>
  <c r="AH386" i="3"/>
  <c r="AH390" i="3"/>
  <c r="AH394" i="3"/>
  <c r="AH398" i="3"/>
  <c r="AH402" i="3"/>
  <c r="AH406" i="3"/>
  <c r="AH410" i="3"/>
  <c r="AH414" i="3"/>
  <c r="AH418" i="3"/>
  <c r="AH422" i="3"/>
  <c r="AH426" i="3"/>
  <c r="AH430" i="3"/>
  <c r="AH434" i="3"/>
  <c r="AH438" i="3"/>
  <c r="AH442" i="3"/>
  <c r="AH446" i="3"/>
  <c r="AH450" i="3"/>
  <c r="AH454" i="3"/>
  <c r="AH458" i="3"/>
  <c r="AH462" i="3"/>
  <c r="AH466" i="3"/>
  <c r="AH470" i="3"/>
  <c r="AH474" i="3"/>
  <c r="AH478" i="3"/>
  <c r="AH482" i="3"/>
  <c r="AH486" i="3"/>
  <c r="AH490" i="3"/>
  <c r="AH494" i="3"/>
  <c r="AH498" i="3"/>
  <c r="AH502" i="3"/>
  <c r="AH506" i="3"/>
  <c r="AH510" i="3"/>
  <c r="AH514" i="3"/>
  <c r="AH518" i="3"/>
  <c r="AH522" i="3"/>
  <c r="AH526" i="3"/>
  <c r="AH530" i="3"/>
  <c r="AH534" i="3"/>
  <c r="AH538" i="3"/>
  <c r="AH542" i="3"/>
  <c r="AH546" i="3"/>
  <c r="AH550" i="3"/>
  <c r="AH554" i="3"/>
  <c r="AH558" i="3"/>
  <c r="AH562" i="3"/>
  <c r="AH566" i="3"/>
  <c r="AH570" i="3"/>
  <c r="AH574" i="3"/>
  <c r="AH578" i="3"/>
  <c r="AH582" i="3"/>
  <c r="AH586" i="3"/>
  <c r="AH590" i="3"/>
  <c r="AH594" i="3"/>
  <c r="AH598" i="3"/>
  <c r="AH602" i="3"/>
  <c r="AH606" i="3"/>
  <c r="AH610" i="3"/>
  <c r="AH614" i="3"/>
  <c r="AH618" i="3"/>
  <c r="AH622" i="3"/>
  <c r="AH626" i="3"/>
  <c r="AH630" i="3"/>
  <c r="AH634" i="3"/>
  <c r="AH638" i="3"/>
  <c r="AH642" i="3"/>
  <c r="AH646" i="3"/>
  <c r="AH650" i="3"/>
  <c r="AH654" i="3"/>
  <c r="AH658" i="3"/>
  <c r="AH662" i="3"/>
  <c r="AH666" i="3"/>
  <c r="AH670" i="3"/>
  <c r="AH674" i="3"/>
  <c r="AH678" i="3"/>
  <c r="AH682" i="3"/>
  <c r="AH686" i="3"/>
  <c r="AH690" i="3"/>
  <c r="AH694" i="3"/>
  <c r="AH698" i="3"/>
  <c r="AH702" i="3"/>
  <c r="AH706" i="3"/>
  <c r="AH710" i="3"/>
  <c r="AH714" i="3"/>
  <c r="AH718" i="3"/>
  <c r="AH722" i="3"/>
  <c r="AH726" i="3"/>
  <c r="AH730" i="3"/>
  <c r="AH734" i="3"/>
  <c r="AH738" i="3"/>
  <c r="AH742" i="3"/>
  <c r="AH746" i="3"/>
  <c r="AH750" i="3"/>
  <c r="AH754" i="3"/>
  <c r="AH758" i="3"/>
  <c r="AH762" i="3"/>
  <c r="AH766" i="3"/>
  <c r="AH770" i="3"/>
  <c r="AH774" i="3"/>
  <c r="AH778" i="3"/>
  <c r="AH782" i="3"/>
  <c r="AH786" i="3"/>
  <c r="AH790" i="3"/>
  <c r="AH794" i="3"/>
  <c r="AH798" i="3"/>
  <c r="AH802" i="3"/>
  <c r="AH806" i="3"/>
  <c r="AH810" i="3"/>
  <c r="AH814" i="3"/>
  <c r="AH818" i="3"/>
  <c r="AH822" i="3"/>
  <c r="AH826" i="3"/>
  <c r="AH830" i="3"/>
  <c r="AH834" i="3"/>
  <c r="AH838" i="3"/>
  <c r="AH842" i="3"/>
  <c r="AH846" i="3"/>
  <c r="AH850" i="3"/>
  <c r="AH854" i="3"/>
  <c r="AH858" i="3"/>
  <c r="AH862" i="3"/>
  <c r="AH866" i="3"/>
  <c r="AH870" i="3"/>
  <c r="AH874" i="3"/>
  <c r="AH878" i="3"/>
  <c r="AH882" i="3"/>
  <c r="AH886" i="3"/>
  <c r="AH890" i="3"/>
  <c r="AH894" i="3"/>
  <c r="AH898" i="3"/>
  <c r="AH902" i="3"/>
  <c r="AH906" i="3"/>
  <c r="AH910" i="3"/>
  <c r="AH914" i="3"/>
  <c r="AH918" i="3"/>
  <c r="AH922" i="3"/>
  <c r="AH926" i="3"/>
  <c r="AH930" i="3"/>
  <c r="AH934" i="3"/>
  <c r="AH938" i="3"/>
  <c r="AH942" i="3"/>
  <c r="AH946" i="3"/>
  <c r="AH950" i="3"/>
  <c r="AH954" i="3"/>
  <c r="AH958" i="3"/>
  <c r="AH962" i="3"/>
  <c r="AH966" i="3"/>
  <c r="AH970" i="3"/>
  <c r="AH974" i="3"/>
  <c r="AH978" i="3"/>
  <c r="AH982" i="3"/>
  <c r="AH986" i="3"/>
  <c r="AH990" i="3"/>
  <c r="AH994" i="3"/>
  <c r="AH998" i="3"/>
  <c r="AH1002" i="3"/>
  <c r="AH1006" i="3"/>
  <c r="AH1010" i="3"/>
  <c r="AH1014" i="3"/>
  <c r="AH1018" i="3"/>
  <c r="AH1022" i="3"/>
  <c r="AH1026" i="3"/>
  <c r="AH1030" i="3"/>
  <c r="AH1034" i="3"/>
  <c r="AH1038" i="3"/>
  <c r="AH1042" i="3"/>
  <c r="AH1046" i="3"/>
  <c r="AH1050" i="3"/>
  <c r="AH1054" i="3"/>
  <c r="AH1058" i="3"/>
  <c r="AH1062" i="3"/>
  <c r="AH1066" i="3"/>
  <c r="AH1070" i="3"/>
  <c r="AH1074" i="3"/>
  <c r="AH1078" i="3"/>
  <c r="AH1082" i="3"/>
  <c r="AH1086" i="3"/>
  <c r="AH1090" i="3"/>
  <c r="AH1094" i="3"/>
  <c r="AH1098" i="3"/>
  <c r="AH1102" i="3"/>
  <c r="AH1106" i="3"/>
  <c r="AH1110" i="3"/>
  <c r="AH1114" i="3"/>
  <c r="AH1118" i="3"/>
  <c r="AH1122" i="3"/>
  <c r="AH1126" i="3"/>
  <c r="AH1130" i="3"/>
  <c r="AH1134" i="3"/>
  <c r="AH1138" i="3"/>
  <c r="AH1142" i="3"/>
  <c r="AH1146" i="3"/>
  <c r="AH1150" i="3"/>
  <c r="AH1154" i="3"/>
  <c r="AH1158" i="3"/>
  <c r="AH1162" i="3"/>
  <c r="AH1166" i="3"/>
  <c r="AH1170" i="3"/>
  <c r="AH1174" i="3"/>
  <c r="AH1178" i="3"/>
  <c r="AH1182" i="3"/>
  <c r="AH1186" i="3"/>
  <c r="AH1190" i="3"/>
  <c r="AH1194" i="3"/>
  <c r="AH1198" i="3"/>
  <c r="AH1202" i="3"/>
  <c r="AH1206" i="3"/>
  <c r="AH1210" i="3"/>
  <c r="AH1214" i="3"/>
  <c r="AH1218" i="3"/>
  <c r="AH1222" i="3"/>
  <c r="AH1226" i="3"/>
  <c r="AH1230" i="3"/>
  <c r="AH1234" i="3"/>
  <c r="AH1238" i="3"/>
  <c r="AH1242" i="3"/>
  <c r="AH1246" i="3"/>
  <c r="AH1250" i="3"/>
  <c r="AH1254" i="3"/>
  <c r="AH1258" i="3"/>
  <c r="AH1262" i="3"/>
  <c r="AH1266" i="3"/>
  <c r="AH1270" i="3"/>
  <c r="AH1274" i="3"/>
  <c r="AH1278" i="3"/>
  <c r="AH1282" i="3"/>
  <c r="AH1286" i="3"/>
  <c r="AH1290" i="3"/>
  <c r="AH1294" i="3"/>
  <c r="AH1298" i="3"/>
  <c r="AH1302" i="3"/>
  <c r="AH1306" i="3"/>
  <c r="AH1310" i="3"/>
  <c r="AH1314" i="3"/>
  <c r="AH1318" i="3"/>
  <c r="AH1322" i="3"/>
  <c r="AH1326" i="3"/>
  <c r="AH1330" i="3"/>
  <c r="AH1334" i="3"/>
  <c r="AH1338" i="3"/>
  <c r="AH1342" i="3"/>
  <c r="AH1346" i="3"/>
  <c r="AH1350" i="3"/>
  <c r="AH1354" i="3"/>
  <c r="AH1358" i="3"/>
  <c r="AH1362" i="3"/>
  <c r="AH1366" i="3"/>
  <c r="AH1370" i="3"/>
  <c r="AH1374" i="3"/>
  <c r="AH1378" i="3"/>
  <c r="AH1382" i="3"/>
  <c r="AH1386" i="3"/>
  <c r="AH1390" i="3"/>
  <c r="AH1394" i="3"/>
  <c r="AH1398" i="3"/>
  <c r="AH1402" i="3"/>
  <c r="AH1406" i="3"/>
  <c r="AH1410" i="3"/>
  <c r="AH1414" i="3"/>
  <c r="AH1418" i="3"/>
  <c r="AH1422" i="3"/>
  <c r="AH1426" i="3"/>
  <c r="AH1430" i="3"/>
  <c r="AH1434" i="3"/>
  <c r="AH1438" i="3"/>
  <c r="AH1442" i="3"/>
  <c r="AH1446" i="3"/>
  <c r="AH1450" i="3"/>
  <c r="AH1454" i="3"/>
  <c r="AH1458" i="3"/>
  <c r="AH1462" i="3"/>
  <c r="AH1466" i="3"/>
  <c r="AH1470" i="3"/>
  <c r="AH1474" i="3"/>
  <c r="AH1478" i="3"/>
  <c r="AH1482" i="3"/>
  <c r="AH1486" i="3"/>
  <c r="AH1490" i="3"/>
  <c r="AH1494" i="3"/>
  <c r="AH1498" i="3"/>
  <c r="AH1502" i="3"/>
  <c r="AH1506" i="3"/>
  <c r="AH1510" i="3"/>
  <c r="AH1514" i="3"/>
  <c r="AH1518" i="3"/>
  <c r="AH1522" i="3"/>
  <c r="AH1526" i="3"/>
  <c r="AH1530" i="3"/>
  <c r="AH1534" i="3"/>
  <c r="AH1538" i="3"/>
  <c r="AH1542" i="3"/>
  <c r="AH1546" i="3"/>
  <c r="AH1550" i="3"/>
  <c r="AH1554" i="3"/>
  <c r="AH1558" i="3"/>
  <c r="AH1562" i="3"/>
  <c r="AH1566" i="3"/>
  <c r="AH1570" i="3"/>
  <c r="AH1574" i="3"/>
  <c r="AH1578" i="3"/>
  <c r="AH1582" i="3"/>
  <c r="AH1586" i="3"/>
  <c r="AH1590" i="3"/>
  <c r="AH1594" i="3"/>
  <c r="AH1598" i="3"/>
  <c r="AH1602" i="3"/>
  <c r="AH1606" i="3"/>
  <c r="AH1610" i="3"/>
  <c r="AH1614" i="3"/>
  <c r="AH1618" i="3"/>
  <c r="AH1622" i="3"/>
  <c r="AH1626" i="3"/>
  <c r="AH1630" i="3"/>
  <c r="AH1634" i="3"/>
  <c r="AH1638" i="3"/>
  <c r="AH1642" i="3"/>
  <c r="AH1646" i="3"/>
  <c r="AH1650" i="3"/>
  <c r="AH1654" i="3"/>
  <c r="AH1658" i="3"/>
  <c r="AH1662" i="3"/>
  <c r="AH1666" i="3"/>
  <c r="AH1670" i="3"/>
  <c r="AH1674" i="3"/>
  <c r="AH1678" i="3"/>
  <c r="AH1682" i="3"/>
  <c r="AH1686" i="3"/>
  <c r="AH1690" i="3"/>
  <c r="AH1694" i="3"/>
  <c r="AH1698" i="3"/>
  <c r="AH1702" i="3"/>
  <c r="AH1706" i="3"/>
  <c r="AH1710" i="3"/>
  <c r="AH1714" i="3"/>
  <c r="AH1718" i="3"/>
  <c r="AH1722" i="3"/>
  <c r="AH1726" i="3"/>
  <c r="AH1730" i="3"/>
  <c r="AH1734" i="3"/>
  <c r="AH1738" i="3"/>
  <c r="AH1742" i="3"/>
  <c r="AH1746" i="3"/>
  <c r="AH1750" i="3"/>
  <c r="AH1754" i="3"/>
  <c r="AH1758" i="3"/>
  <c r="AH1762" i="3"/>
  <c r="AH1766" i="3"/>
  <c r="AH1770" i="3"/>
  <c r="AH1774" i="3"/>
  <c r="AH1778" i="3"/>
  <c r="AH1782" i="3"/>
  <c r="AH1786" i="3"/>
  <c r="AH1790" i="3"/>
  <c r="AH1794" i="3"/>
  <c r="AH1798" i="3"/>
  <c r="AH1802" i="3"/>
  <c r="AH1806" i="3"/>
  <c r="AH1810" i="3"/>
  <c r="AH1814" i="3"/>
  <c r="AH1818" i="3"/>
  <c r="AH1822" i="3"/>
  <c r="AH1826" i="3"/>
  <c r="AH1830" i="3"/>
  <c r="AH1834" i="3"/>
  <c r="AH1838" i="3"/>
  <c r="AH1842" i="3"/>
  <c r="AH1846" i="3"/>
  <c r="AH1850" i="3"/>
  <c r="AH1854" i="3"/>
  <c r="AH1858" i="3"/>
  <c r="AH1862" i="3"/>
  <c r="AH1866" i="3"/>
  <c r="AH1870" i="3"/>
  <c r="AH1874" i="3"/>
  <c r="AH1878" i="3"/>
  <c r="AH1882" i="3"/>
  <c r="AH1886" i="3"/>
  <c r="AH1890" i="3"/>
  <c r="AH1894" i="3"/>
  <c r="AH1898" i="3"/>
  <c r="AH1902" i="3"/>
  <c r="AH1906" i="3"/>
  <c r="AH1910" i="3"/>
  <c r="AH1914" i="3"/>
  <c r="AH1918" i="3"/>
  <c r="AH1922" i="3"/>
  <c r="AH1926" i="3"/>
  <c r="AH1930" i="3"/>
  <c r="AH1934" i="3"/>
  <c r="AH1938" i="3"/>
  <c r="AH1942" i="3"/>
  <c r="AH1946" i="3"/>
  <c r="AH1950" i="3"/>
  <c r="AH1954" i="3"/>
  <c r="AH1958" i="3"/>
  <c r="AH1962" i="3"/>
  <c r="AH1966" i="3"/>
  <c r="AH1970" i="3"/>
  <c r="AH1974" i="3"/>
  <c r="AH1978" i="3"/>
  <c r="AH1982" i="3"/>
  <c r="AH1986" i="3"/>
  <c r="AH1990" i="3"/>
  <c r="AH1994" i="3"/>
  <c r="AH1998" i="3"/>
  <c r="AH2002" i="3"/>
  <c r="AH2006" i="3"/>
  <c r="AJ1859" i="3"/>
  <c r="AJ1863" i="3"/>
  <c r="AJ1867" i="3"/>
  <c r="AJ1871" i="3"/>
  <c r="AJ1875" i="3"/>
  <c r="AJ1879" i="3"/>
  <c r="AJ1883" i="3"/>
  <c r="AJ1887" i="3"/>
  <c r="AJ1891" i="3"/>
  <c r="AJ1895" i="3"/>
  <c r="AJ1899" i="3"/>
  <c r="AJ1903" i="3"/>
  <c r="AJ1907" i="3"/>
  <c r="AJ1911" i="3"/>
  <c r="AJ1915" i="3"/>
  <c r="AJ1919" i="3"/>
  <c r="AJ1923" i="3"/>
  <c r="AJ1927" i="3"/>
  <c r="AJ1931" i="3"/>
  <c r="AJ1935" i="3"/>
  <c r="AJ1939" i="3"/>
  <c r="AJ1943" i="3"/>
  <c r="AJ1947" i="3"/>
  <c r="AJ1951" i="3"/>
  <c r="AJ1955" i="3"/>
  <c r="AJ1959" i="3"/>
  <c r="AJ1963" i="3"/>
  <c r="AJ1967" i="3"/>
  <c r="AJ1971" i="3"/>
  <c r="AJ1975" i="3"/>
  <c r="AJ1979" i="3"/>
  <c r="AJ1983" i="3"/>
  <c r="AJ1987" i="3"/>
  <c r="AJ1991" i="3"/>
  <c r="AJ1995" i="3"/>
  <c r="AJ1999" i="3"/>
  <c r="AJ2003" i="3"/>
  <c r="AJ2007" i="3"/>
  <c r="AH15" i="3"/>
  <c r="AH19" i="3"/>
  <c r="AH23" i="3"/>
  <c r="AH27" i="3"/>
  <c r="AH31" i="3"/>
  <c r="AH39" i="3"/>
  <c r="AH43" i="3"/>
  <c r="AH47" i="3"/>
  <c r="AH51" i="3"/>
  <c r="AH55" i="3"/>
  <c r="AH59" i="3"/>
  <c r="AH63" i="3"/>
  <c r="AH67" i="3"/>
  <c r="AH71" i="3"/>
  <c r="AH75" i="3"/>
  <c r="AH79" i="3"/>
  <c r="AH83" i="3"/>
  <c r="AH87" i="3"/>
  <c r="AH91" i="3"/>
  <c r="AH95" i="3"/>
  <c r="AH99" i="3"/>
  <c r="AH103" i="3"/>
  <c r="AH107" i="3"/>
  <c r="AH111" i="3"/>
  <c r="AH115" i="3"/>
  <c r="AH119" i="3"/>
  <c r="AH123" i="3"/>
  <c r="AH127" i="3"/>
  <c r="AH131" i="3"/>
  <c r="AH135" i="3"/>
  <c r="AH139" i="3"/>
  <c r="AH143" i="3"/>
  <c r="AH147" i="3"/>
  <c r="AH151" i="3"/>
  <c r="AH155" i="3"/>
  <c r="AH159" i="3"/>
  <c r="AH163" i="3"/>
  <c r="AH167" i="3"/>
  <c r="AH171" i="3"/>
  <c r="AH175" i="3"/>
  <c r="AH179" i="3"/>
  <c r="AH183" i="3"/>
  <c r="AH187" i="3"/>
  <c r="AH191" i="3"/>
  <c r="AH195" i="3"/>
  <c r="AH199" i="3"/>
  <c r="AH203" i="3"/>
  <c r="AH207" i="3"/>
  <c r="AH211" i="3"/>
  <c r="AH215" i="3"/>
  <c r="AH219" i="3"/>
  <c r="AH223" i="3"/>
  <c r="AH227" i="3"/>
  <c r="AH231" i="3"/>
  <c r="AH235" i="3"/>
  <c r="AH239" i="3"/>
  <c r="AH243" i="3"/>
  <c r="AH247" i="3"/>
  <c r="AH251" i="3"/>
  <c r="AH255" i="3"/>
  <c r="AH259" i="3"/>
  <c r="AH263" i="3"/>
  <c r="AH267" i="3"/>
  <c r="AH271" i="3"/>
  <c r="AH275" i="3"/>
  <c r="AH279" i="3"/>
  <c r="AH283" i="3"/>
  <c r="AH287" i="3"/>
  <c r="AH291" i="3"/>
  <c r="AH295" i="3"/>
  <c r="AH299" i="3"/>
  <c r="AH303" i="3"/>
  <c r="AH307" i="3"/>
  <c r="AH311" i="3"/>
  <c r="AH315" i="3"/>
  <c r="AH319" i="3"/>
  <c r="AH323" i="3"/>
  <c r="AH327" i="3"/>
  <c r="AH331" i="3"/>
  <c r="AH335" i="3"/>
  <c r="AH339" i="3"/>
  <c r="AH343" i="3"/>
  <c r="AH347" i="3"/>
  <c r="AH351" i="3"/>
  <c r="AH355" i="3"/>
  <c r="AH359" i="3"/>
  <c r="AH363" i="3"/>
  <c r="AH367" i="3"/>
  <c r="AH371" i="3"/>
  <c r="AH375" i="3"/>
  <c r="AH379" i="3"/>
  <c r="AH383" i="3"/>
  <c r="AH387" i="3"/>
  <c r="AH391" i="3"/>
  <c r="AH395" i="3"/>
  <c r="AH399" i="3"/>
  <c r="AH403" i="3"/>
  <c r="AH407" i="3"/>
  <c r="AH411" i="3"/>
  <c r="AH415" i="3"/>
  <c r="AH419" i="3"/>
  <c r="AH423" i="3"/>
  <c r="AH427" i="3"/>
  <c r="AH431" i="3"/>
  <c r="AH435" i="3"/>
  <c r="AH439" i="3"/>
  <c r="AH443" i="3"/>
  <c r="AH447" i="3"/>
  <c r="AH451" i="3"/>
  <c r="AH455" i="3"/>
  <c r="AH459" i="3"/>
  <c r="AH463" i="3"/>
  <c r="AH467" i="3"/>
  <c r="AH471" i="3"/>
  <c r="AH475" i="3"/>
  <c r="AH479" i="3"/>
  <c r="AH483" i="3"/>
  <c r="AH487" i="3"/>
  <c r="AH491" i="3"/>
  <c r="AH495" i="3"/>
  <c r="AH499" i="3"/>
  <c r="AH503" i="3"/>
  <c r="AH507" i="3"/>
  <c r="AH511" i="3"/>
  <c r="AH515" i="3"/>
  <c r="AH519" i="3"/>
  <c r="AH523" i="3"/>
  <c r="AH527" i="3"/>
  <c r="AH531" i="3"/>
  <c r="AH535" i="3"/>
  <c r="AH539" i="3"/>
  <c r="AH543" i="3"/>
  <c r="AH547" i="3"/>
  <c r="AH551" i="3"/>
  <c r="AH555" i="3"/>
  <c r="AH559" i="3"/>
  <c r="AH563" i="3"/>
  <c r="AH567" i="3"/>
  <c r="AH571" i="3"/>
  <c r="AH575" i="3"/>
  <c r="AH579" i="3"/>
  <c r="AH583" i="3"/>
  <c r="AH587" i="3"/>
  <c r="AH591" i="3"/>
  <c r="AH595" i="3"/>
  <c r="AH599" i="3"/>
  <c r="AH603" i="3"/>
  <c r="AH607" i="3"/>
  <c r="AH611" i="3"/>
  <c r="AH615" i="3"/>
  <c r="AH619" i="3"/>
  <c r="AH623" i="3"/>
  <c r="AH627" i="3"/>
  <c r="AH631" i="3"/>
  <c r="AH635" i="3"/>
  <c r="AH639" i="3"/>
  <c r="AH643" i="3"/>
  <c r="AH647" i="3"/>
  <c r="AH651" i="3"/>
  <c r="AH655" i="3"/>
  <c r="AH659" i="3"/>
  <c r="AH663" i="3"/>
  <c r="AH667" i="3"/>
  <c r="AH671" i="3"/>
  <c r="AH675" i="3"/>
  <c r="AH679" i="3"/>
  <c r="AH683" i="3"/>
  <c r="AH687" i="3"/>
  <c r="AH691" i="3"/>
  <c r="AH695" i="3"/>
  <c r="AH699" i="3"/>
  <c r="AH703" i="3"/>
  <c r="AH707" i="3"/>
  <c r="AH711" i="3"/>
  <c r="AH715" i="3"/>
  <c r="AH719" i="3"/>
  <c r="AH723" i="3"/>
  <c r="AH727" i="3"/>
  <c r="AH731" i="3"/>
  <c r="AH735" i="3"/>
  <c r="AH739" i="3"/>
  <c r="AH743" i="3"/>
  <c r="AH747" i="3"/>
  <c r="AH751" i="3"/>
  <c r="AH755" i="3"/>
  <c r="AH759" i="3"/>
  <c r="AH763" i="3"/>
  <c r="AH767" i="3"/>
  <c r="AH771" i="3"/>
  <c r="AH775" i="3"/>
  <c r="AH779" i="3"/>
  <c r="AH783" i="3"/>
  <c r="AH787" i="3"/>
  <c r="AH791" i="3"/>
  <c r="AH795" i="3"/>
  <c r="AH799" i="3"/>
  <c r="AH803" i="3"/>
  <c r="AH807" i="3"/>
  <c r="AH811" i="3"/>
  <c r="AH815" i="3"/>
  <c r="AH819" i="3"/>
  <c r="AH823" i="3"/>
  <c r="AH827" i="3"/>
  <c r="AH831" i="3"/>
  <c r="AH835" i="3"/>
  <c r="AH839" i="3"/>
  <c r="AH843" i="3"/>
  <c r="AH847" i="3"/>
  <c r="AH851" i="3"/>
  <c r="AH855" i="3"/>
  <c r="AH859" i="3"/>
  <c r="AH863" i="3"/>
  <c r="AH867" i="3"/>
  <c r="AH871" i="3"/>
  <c r="AH875" i="3"/>
  <c r="AH879" i="3"/>
  <c r="AH883" i="3"/>
  <c r="AH887" i="3"/>
  <c r="AH891" i="3"/>
  <c r="AH895" i="3"/>
  <c r="AH899" i="3"/>
  <c r="AH903" i="3"/>
  <c r="AH907" i="3"/>
  <c r="AH911" i="3"/>
  <c r="AH915" i="3"/>
  <c r="AH919" i="3"/>
  <c r="AH923" i="3"/>
  <c r="AH927" i="3"/>
  <c r="AH931" i="3"/>
  <c r="AH935" i="3"/>
  <c r="AH939" i="3"/>
  <c r="AH943" i="3"/>
  <c r="AH947" i="3"/>
  <c r="AH951" i="3"/>
  <c r="AH955" i="3"/>
  <c r="AH959" i="3"/>
  <c r="AH963" i="3"/>
  <c r="AH967" i="3"/>
  <c r="AH971" i="3"/>
  <c r="AH975" i="3"/>
  <c r="AH979" i="3"/>
  <c r="AH983" i="3"/>
  <c r="AH987" i="3"/>
  <c r="AH991" i="3"/>
  <c r="AH995" i="3"/>
  <c r="AH999" i="3"/>
  <c r="AH1003" i="3"/>
  <c r="AH1007" i="3"/>
  <c r="AH1011" i="3"/>
  <c r="AH1015" i="3"/>
  <c r="AH1019" i="3"/>
  <c r="AH1023" i="3"/>
  <c r="AH1027" i="3"/>
  <c r="AH1031" i="3"/>
  <c r="AH1035" i="3"/>
  <c r="AH1039" i="3"/>
  <c r="AH1043" i="3"/>
  <c r="AH1047" i="3"/>
  <c r="AH1051" i="3"/>
  <c r="AH1055" i="3"/>
  <c r="AH1059" i="3"/>
  <c r="AH1063" i="3"/>
  <c r="AH1067" i="3"/>
  <c r="AH1071" i="3"/>
  <c r="AH1075" i="3"/>
  <c r="AH1079" i="3"/>
  <c r="AH1083" i="3"/>
  <c r="AH1087" i="3"/>
  <c r="AH1091" i="3"/>
  <c r="AH1095" i="3"/>
  <c r="AH1099" i="3"/>
  <c r="AH1103" i="3"/>
  <c r="AH1107" i="3"/>
  <c r="AH1111" i="3"/>
  <c r="AH1115" i="3"/>
  <c r="AH1119" i="3"/>
  <c r="AH1123" i="3"/>
  <c r="AH1127" i="3"/>
  <c r="AH1131" i="3"/>
  <c r="AH1135" i="3"/>
  <c r="AH1139" i="3"/>
  <c r="AH1143" i="3"/>
  <c r="AH1147" i="3"/>
  <c r="AH1151" i="3"/>
  <c r="AH1155" i="3"/>
  <c r="AH1159" i="3"/>
  <c r="AH1163" i="3"/>
  <c r="AH1167" i="3"/>
  <c r="AH1171" i="3"/>
  <c r="AH1175" i="3"/>
  <c r="AH1179" i="3"/>
  <c r="AH1183" i="3"/>
  <c r="AH1187" i="3"/>
  <c r="AH1191" i="3"/>
  <c r="AH1195" i="3"/>
  <c r="AH1199" i="3"/>
  <c r="AH1203" i="3"/>
  <c r="AH1207" i="3"/>
  <c r="AH1211" i="3"/>
  <c r="AH1215" i="3"/>
  <c r="AH1219" i="3"/>
  <c r="AH1223" i="3"/>
  <c r="AH1227" i="3"/>
  <c r="AH1231" i="3"/>
  <c r="AH1235" i="3"/>
  <c r="AH1239" i="3"/>
  <c r="AH1243" i="3"/>
  <c r="AH1247" i="3"/>
  <c r="AH1251" i="3"/>
  <c r="AH1255" i="3"/>
  <c r="AH1259" i="3"/>
  <c r="AH1263" i="3"/>
  <c r="AH1267" i="3"/>
  <c r="AH1271" i="3"/>
  <c r="AH1275" i="3"/>
  <c r="AH1279" i="3"/>
  <c r="AH1283" i="3"/>
  <c r="AH1287" i="3"/>
  <c r="AH1291" i="3"/>
  <c r="AH1295" i="3"/>
  <c r="AH1299" i="3"/>
  <c r="AH1303" i="3"/>
  <c r="AH1307" i="3"/>
  <c r="AH1311" i="3"/>
  <c r="AH1315" i="3"/>
  <c r="AH1319" i="3"/>
  <c r="AH1323" i="3"/>
  <c r="AH1327" i="3"/>
  <c r="AH1331" i="3"/>
  <c r="AH1335" i="3"/>
  <c r="AH1339" i="3"/>
  <c r="AH1343" i="3"/>
  <c r="AH1347" i="3"/>
  <c r="AH1351" i="3"/>
  <c r="AH1355" i="3"/>
  <c r="AH1359" i="3"/>
  <c r="AH1363" i="3"/>
  <c r="AH1367" i="3"/>
  <c r="AH1371" i="3"/>
  <c r="AH1375" i="3"/>
  <c r="AH1379" i="3"/>
  <c r="AH1383" i="3"/>
  <c r="AH1387" i="3"/>
  <c r="AH1391" i="3"/>
  <c r="AH1395" i="3"/>
  <c r="AH1399" i="3"/>
  <c r="AH1403" i="3"/>
  <c r="AH1407" i="3"/>
  <c r="AH1411" i="3"/>
  <c r="AH1415" i="3"/>
  <c r="AH1419" i="3"/>
  <c r="AH1423" i="3"/>
  <c r="AH1427" i="3"/>
  <c r="AH1431" i="3"/>
  <c r="AH1435" i="3"/>
  <c r="AH1439" i="3"/>
  <c r="AH1443" i="3"/>
  <c r="AH1447" i="3"/>
  <c r="AH1451" i="3"/>
  <c r="AH1455" i="3"/>
  <c r="AH1459" i="3"/>
  <c r="AH1463" i="3"/>
  <c r="AH1467" i="3"/>
  <c r="AH1471" i="3"/>
  <c r="AH1475" i="3"/>
  <c r="AH1479" i="3"/>
  <c r="AH1483" i="3"/>
  <c r="AH1487" i="3"/>
  <c r="AH1491" i="3"/>
  <c r="AH1495" i="3"/>
  <c r="AH1499" i="3"/>
  <c r="AH1503" i="3"/>
  <c r="AH1507" i="3"/>
  <c r="AH1511" i="3"/>
  <c r="AH1515" i="3"/>
  <c r="AH1519" i="3"/>
  <c r="AH1523" i="3"/>
  <c r="AH1527" i="3"/>
  <c r="AH1531" i="3"/>
  <c r="AH1535" i="3"/>
  <c r="AH1539" i="3"/>
  <c r="AH1543" i="3"/>
  <c r="AH1547" i="3"/>
  <c r="AH1551" i="3"/>
  <c r="AH1555" i="3"/>
  <c r="AH1559" i="3"/>
  <c r="AH1563" i="3"/>
  <c r="AH1567" i="3"/>
  <c r="AH1571" i="3"/>
  <c r="AH1575" i="3"/>
  <c r="AH1579" i="3"/>
  <c r="AH1583" i="3"/>
  <c r="AH1587" i="3"/>
  <c r="AH1591" i="3"/>
  <c r="AH1595" i="3"/>
  <c r="AH1599" i="3"/>
  <c r="AH1603" i="3"/>
  <c r="AH1607" i="3"/>
  <c r="AH1611" i="3"/>
  <c r="AH1615" i="3"/>
  <c r="AH1619" i="3"/>
  <c r="AH1623" i="3"/>
  <c r="AH1627" i="3"/>
  <c r="AH1631" i="3"/>
  <c r="AH1635" i="3"/>
  <c r="AH1639" i="3"/>
  <c r="AH1643" i="3"/>
  <c r="AH1647" i="3"/>
  <c r="AH1651" i="3"/>
  <c r="AH1655" i="3"/>
  <c r="AH1659" i="3"/>
  <c r="AH1663" i="3"/>
  <c r="AH1667" i="3"/>
  <c r="AH1671" i="3"/>
  <c r="AH1675" i="3"/>
  <c r="AH1679" i="3"/>
  <c r="AH1683" i="3"/>
  <c r="AH1687" i="3"/>
  <c r="AH1691" i="3"/>
  <c r="AH1695" i="3"/>
  <c r="AH1699" i="3"/>
  <c r="AH1703" i="3"/>
  <c r="AH1707" i="3"/>
  <c r="AH1711" i="3"/>
  <c r="AH1715" i="3"/>
  <c r="AH1719" i="3"/>
  <c r="AH1723" i="3"/>
  <c r="AH1727" i="3"/>
  <c r="AH1731" i="3"/>
  <c r="AH1735" i="3"/>
  <c r="AH1739" i="3"/>
  <c r="AH1743" i="3"/>
  <c r="AH1747" i="3"/>
  <c r="AH1751" i="3"/>
  <c r="AH1755" i="3"/>
  <c r="AH1759" i="3"/>
  <c r="AH1763" i="3"/>
  <c r="AH1767" i="3"/>
  <c r="AH1771" i="3"/>
  <c r="AH1775" i="3"/>
  <c r="AH1779" i="3"/>
  <c r="AH1783" i="3"/>
  <c r="AH1787" i="3"/>
  <c r="AH1791" i="3"/>
  <c r="AH1795" i="3"/>
  <c r="AH1799" i="3"/>
  <c r="AH1803" i="3"/>
  <c r="AH1807" i="3"/>
  <c r="AH1811" i="3"/>
  <c r="AH1815" i="3"/>
  <c r="AH1819" i="3"/>
  <c r="AH1823" i="3"/>
  <c r="AH1827" i="3"/>
  <c r="AH1831" i="3"/>
  <c r="AH1835" i="3"/>
  <c r="AH1839" i="3"/>
  <c r="AH1843" i="3"/>
  <c r="AH1847" i="3"/>
  <c r="AH1851" i="3"/>
  <c r="AH1855" i="3"/>
  <c r="AH1859" i="3"/>
  <c r="AH1863" i="3"/>
  <c r="AH1867" i="3"/>
  <c r="AH1871" i="3"/>
  <c r="AH1875" i="3"/>
  <c r="AH1879" i="3"/>
  <c r="AH1883" i="3"/>
  <c r="AH1887" i="3"/>
  <c r="AH1891" i="3"/>
  <c r="AH1895" i="3"/>
  <c r="AH1899" i="3"/>
  <c r="AH1903" i="3"/>
  <c r="AH1907" i="3"/>
  <c r="AH1911" i="3"/>
  <c r="AH1915" i="3"/>
  <c r="AH1919" i="3"/>
  <c r="AH1923" i="3"/>
  <c r="AH1927" i="3"/>
  <c r="AH1931" i="3"/>
  <c r="AH1935" i="3"/>
  <c r="AH1939" i="3"/>
  <c r="AH1943" i="3"/>
  <c r="AH1947" i="3"/>
  <c r="AH1951" i="3"/>
  <c r="AH1955" i="3"/>
  <c r="AH1959" i="3"/>
  <c r="AH1963" i="3"/>
  <c r="AH1967" i="3"/>
  <c r="AH1971" i="3"/>
  <c r="AH1975" i="3"/>
  <c r="AH1979" i="3"/>
  <c r="AH1983" i="3"/>
  <c r="AH1987" i="3"/>
  <c r="AH1991" i="3"/>
  <c r="AH1995" i="3"/>
  <c r="AH1999" i="3"/>
  <c r="AH2003" i="3"/>
  <c r="AH2007" i="3"/>
  <c r="AJ1860" i="3"/>
  <c r="AJ1864" i="3"/>
  <c r="AJ1868" i="3"/>
  <c r="AJ1872" i="3"/>
  <c r="AJ1876" i="3"/>
  <c r="AJ1880" i="3"/>
  <c r="AJ1884" i="3"/>
  <c r="AJ1888" i="3"/>
  <c r="AJ1892" i="3"/>
  <c r="AJ1896" i="3"/>
  <c r="AJ1900" i="3"/>
  <c r="AJ1904" i="3"/>
  <c r="AJ1908" i="3"/>
  <c r="AJ1912" i="3"/>
  <c r="AJ1916" i="3"/>
  <c r="AJ1920" i="3"/>
  <c r="AJ1924" i="3"/>
  <c r="AJ1928" i="3"/>
  <c r="AJ1932" i="3"/>
  <c r="AJ1936" i="3"/>
  <c r="AJ1940" i="3"/>
  <c r="AJ1944" i="3"/>
  <c r="AJ1948" i="3"/>
  <c r="AJ1952" i="3"/>
  <c r="AJ1956" i="3"/>
  <c r="AJ1960" i="3"/>
  <c r="AJ1964" i="3"/>
  <c r="AJ1968" i="3"/>
  <c r="AJ1972" i="3"/>
  <c r="AJ1976" i="3"/>
  <c r="AJ1980" i="3"/>
  <c r="AJ1984" i="3"/>
  <c r="AJ1988" i="3"/>
  <c r="AJ1992" i="3"/>
  <c r="AJ1996" i="3"/>
  <c r="AJ2000" i="3"/>
  <c r="AJ2004" i="3"/>
  <c r="AJ2008" i="3"/>
  <c r="AH12" i="3"/>
  <c r="AH16" i="3"/>
  <c r="AH20" i="3"/>
  <c r="AH24" i="3"/>
  <c r="AH28" i="3"/>
  <c r="AH32" i="3"/>
  <c r="AH40" i="3"/>
  <c r="AH44" i="3"/>
  <c r="AH48" i="3"/>
  <c r="AH52" i="3"/>
  <c r="AH56" i="3"/>
  <c r="AH60" i="3"/>
  <c r="AH64" i="3"/>
  <c r="AH68" i="3"/>
  <c r="AH72" i="3"/>
  <c r="AH76" i="3"/>
  <c r="AH80" i="3"/>
  <c r="AH84" i="3"/>
  <c r="AH88" i="3"/>
  <c r="AH92" i="3"/>
  <c r="AH96" i="3"/>
  <c r="AH100" i="3"/>
  <c r="AH104" i="3"/>
  <c r="AH108" i="3"/>
  <c r="AH112" i="3"/>
  <c r="AH116" i="3"/>
  <c r="AH120" i="3"/>
  <c r="AH124" i="3"/>
  <c r="AH128" i="3"/>
  <c r="AH132" i="3"/>
  <c r="AH136" i="3"/>
  <c r="AH140" i="3"/>
  <c r="AH144" i="3"/>
  <c r="AH148" i="3"/>
  <c r="AH152" i="3"/>
  <c r="AH156" i="3"/>
  <c r="AH160" i="3"/>
  <c r="AH164" i="3"/>
  <c r="AH168" i="3"/>
  <c r="AH172" i="3"/>
  <c r="AH176" i="3"/>
  <c r="AH180" i="3"/>
  <c r="AH184" i="3"/>
  <c r="AH188" i="3"/>
  <c r="AH192" i="3"/>
  <c r="AH196" i="3"/>
  <c r="AH200" i="3"/>
  <c r="AH204" i="3"/>
  <c r="AH208" i="3"/>
  <c r="AH212" i="3"/>
  <c r="AH216" i="3"/>
  <c r="AH220" i="3"/>
  <c r="AH224" i="3"/>
  <c r="AH228" i="3"/>
  <c r="AH232" i="3"/>
  <c r="AH236" i="3"/>
  <c r="AH240" i="3"/>
  <c r="AH244" i="3"/>
  <c r="AH248" i="3"/>
  <c r="AH252" i="3"/>
  <c r="AH256" i="3"/>
  <c r="AH260" i="3"/>
  <c r="AH264" i="3"/>
  <c r="AH268" i="3"/>
  <c r="AH272" i="3"/>
  <c r="AH276" i="3"/>
  <c r="AH280" i="3"/>
  <c r="AH284" i="3"/>
  <c r="AH288" i="3"/>
  <c r="AH292" i="3"/>
  <c r="AH296" i="3"/>
  <c r="AH300" i="3"/>
  <c r="AH304" i="3"/>
  <c r="AH308" i="3"/>
  <c r="AH312" i="3"/>
  <c r="AH316" i="3"/>
  <c r="AH320" i="3"/>
  <c r="AH324" i="3"/>
  <c r="AH328" i="3"/>
  <c r="AH332" i="3"/>
  <c r="AH336" i="3"/>
  <c r="AH340" i="3"/>
  <c r="AH344" i="3"/>
  <c r="AH348" i="3"/>
  <c r="AH352" i="3"/>
  <c r="AH356" i="3"/>
  <c r="AH360" i="3"/>
  <c r="AH364" i="3"/>
  <c r="AH368" i="3"/>
  <c r="AH372" i="3"/>
  <c r="AH376" i="3"/>
  <c r="AH380" i="3"/>
  <c r="AH384" i="3"/>
  <c r="AH388" i="3"/>
  <c r="AH392" i="3"/>
  <c r="AH396" i="3"/>
  <c r="AH400" i="3"/>
  <c r="AH404" i="3"/>
  <c r="AH408" i="3"/>
  <c r="AH412" i="3"/>
  <c r="AH416" i="3"/>
  <c r="AH420" i="3"/>
  <c r="AH424" i="3"/>
  <c r="AH428" i="3"/>
  <c r="AH432" i="3"/>
  <c r="AH436" i="3"/>
  <c r="AH440" i="3"/>
  <c r="AH444" i="3"/>
  <c r="AH448" i="3"/>
  <c r="AH452" i="3"/>
  <c r="AH456" i="3"/>
  <c r="AH460" i="3"/>
  <c r="AH464" i="3"/>
  <c r="AH468" i="3"/>
  <c r="AH472" i="3"/>
  <c r="AH476" i="3"/>
  <c r="AH480" i="3"/>
  <c r="AH484" i="3"/>
  <c r="AH488" i="3"/>
  <c r="AH492" i="3"/>
  <c r="AH496" i="3"/>
  <c r="AH500" i="3"/>
  <c r="AH504" i="3"/>
  <c r="AH508" i="3"/>
  <c r="AH512" i="3"/>
  <c r="AH516" i="3"/>
  <c r="AH520" i="3"/>
  <c r="AH524" i="3"/>
  <c r="AH528" i="3"/>
  <c r="AH532" i="3"/>
  <c r="AH536" i="3"/>
  <c r="AH540" i="3"/>
  <c r="AH544" i="3"/>
  <c r="AH548" i="3"/>
  <c r="AH552" i="3"/>
  <c r="AH556" i="3"/>
  <c r="AH560" i="3"/>
  <c r="AH564" i="3"/>
  <c r="AH568" i="3"/>
  <c r="AH572" i="3"/>
  <c r="AH576" i="3"/>
  <c r="AH580" i="3"/>
  <c r="AH584" i="3"/>
  <c r="AH588" i="3"/>
  <c r="AH592" i="3"/>
  <c r="AH596" i="3"/>
  <c r="AH600" i="3"/>
  <c r="AH604" i="3"/>
  <c r="AH608" i="3"/>
  <c r="AH612" i="3"/>
  <c r="AH616" i="3"/>
  <c r="AH620" i="3"/>
  <c r="AH624" i="3"/>
  <c r="AH628" i="3"/>
  <c r="AH632" i="3"/>
  <c r="AH636" i="3"/>
  <c r="AH640" i="3"/>
  <c r="AH644" i="3"/>
  <c r="AH648" i="3"/>
  <c r="AH652" i="3"/>
  <c r="AH656" i="3"/>
  <c r="AH660" i="3"/>
  <c r="AH664" i="3"/>
  <c r="AH668" i="3"/>
  <c r="AH672" i="3"/>
  <c r="AH676" i="3"/>
  <c r="AH680" i="3"/>
  <c r="AH684" i="3"/>
  <c r="AH688" i="3"/>
  <c r="AH692" i="3"/>
  <c r="AH696" i="3"/>
  <c r="AH700" i="3"/>
  <c r="AH704" i="3"/>
  <c r="AH708" i="3"/>
  <c r="AH712" i="3"/>
  <c r="AH716" i="3"/>
  <c r="AH720" i="3"/>
  <c r="AH724" i="3"/>
  <c r="AH728" i="3"/>
  <c r="AH732" i="3"/>
  <c r="AH736" i="3"/>
  <c r="AH740" i="3"/>
  <c r="AH744" i="3"/>
  <c r="AH748" i="3"/>
  <c r="AH752" i="3"/>
  <c r="AH756" i="3"/>
  <c r="AH760" i="3"/>
  <c r="AH764" i="3"/>
  <c r="AH768" i="3"/>
  <c r="AH772" i="3"/>
  <c r="AH776" i="3"/>
  <c r="AH780" i="3"/>
  <c r="AH784" i="3"/>
  <c r="AH788" i="3"/>
  <c r="AH792" i="3"/>
  <c r="AH796" i="3"/>
  <c r="AH800" i="3"/>
  <c r="AH804" i="3"/>
  <c r="AH808" i="3"/>
  <c r="AH812" i="3"/>
  <c r="AH816" i="3"/>
  <c r="AH820" i="3"/>
  <c r="AH824" i="3"/>
  <c r="AH828" i="3"/>
  <c r="AH832" i="3"/>
  <c r="AH836" i="3"/>
  <c r="AH840" i="3"/>
  <c r="AH844" i="3"/>
  <c r="AH848" i="3"/>
  <c r="AH852" i="3"/>
  <c r="AH856" i="3"/>
  <c r="AH860" i="3"/>
  <c r="AH864" i="3"/>
  <c r="AH868" i="3"/>
  <c r="AH872" i="3"/>
  <c r="AH876" i="3"/>
  <c r="AH880" i="3"/>
  <c r="AH884" i="3"/>
  <c r="AH888" i="3"/>
  <c r="AH892" i="3"/>
  <c r="AH896" i="3"/>
  <c r="AH900" i="3"/>
  <c r="AH904" i="3"/>
  <c r="AH908" i="3"/>
  <c r="AH912" i="3"/>
  <c r="AH916" i="3"/>
  <c r="AH920" i="3"/>
  <c r="AH924" i="3"/>
  <c r="AH928" i="3"/>
  <c r="AH932" i="3"/>
  <c r="AH936" i="3"/>
  <c r="AH940" i="3"/>
  <c r="AH944" i="3"/>
  <c r="AH948" i="3"/>
  <c r="AH952" i="3"/>
  <c r="AH956" i="3"/>
  <c r="AH960" i="3"/>
  <c r="AH964" i="3"/>
  <c r="AH968" i="3"/>
  <c r="AH972" i="3"/>
  <c r="AH976" i="3"/>
  <c r="AH980" i="3"/>
  <c r="AH984" i="3"/>
  <c r="AH988" i="3"/>
  <c r="AH992" i="3"/>
  <c r="AH996" i="3"/>
  <c r="AH1000" i="3"/>
  <c r="AH1004" i="3"/>
  <c r="AH1008" i="3"/>
  <c r="AH1012" i="3"/>
  <c r="AH1016" i="3"/>
  <c r="AH1020" i="3"/>
  <c r="AH1024" i="3"/>
  <c r="AH1028" i="3"/>
  <c r="AH1032" i="3"/>
  <c r="AH1036" i="3"/>
  <c r="AH1040" i="3"/>
  <c r="AH1044" i="3"/>
  <c r="AH1048" i="3"/>
  <c r="AH1052" i="3"/>
  <c r="AH1056" i="3"/>
  <c r="AH1060" i="3"/>
  <c r="AH1064" i="3"/>
  <c r="AH1068" i="3"/>
  <c r="AH1072" i="3"/>
  <c r="AH1076" i="3"/>
  <c r="AH1080" i="3"/>
  <c r="AH1084" i="3"/>
  <c r="AH1088" i="3"/>
  <c r="AH1092" i="3"/>
  <c r="AH1096" i="3"/>
  <c r="AH1100" i="3"/>
  <c r="AH1104" i="3"/>
  <c r="AH1108" i="3"/>
  <c r="AH1112" i="3"/>
  <c r="AH1116" i="3"/>
  <c r="AH1120" i="3"/>
  <c r="AH1124" i="3"/>
  <c r="AH1128" i="3"/>
  <c r="AH1132" i="3"/>
  <c r="AH1136" i="3"/>
  <c r="AH1140" i="3"/>
  <c r="AH1144" i="3"/>
  <c r="AH1148" i="3"/>
  <c r="AH1152" i="3"/>
  <c r="AH1156" i="3"/>
  <c r="AH1160" i="3"/>
  <c r="AH1164" i="3"/>
  <c r="AH1168" i="3"/>
  <c r="AH1172" i="3"/>
  <c r="AH1176" i="3"/>
  <c r="AH1180" i="3"/>
  <c r="AH1184" i="3"/>
  <c r="AH1188" i="3"/>
  <c r="AH1192" i="3"/>
  <c r="AH1196" i="3"/>
  <c r="AH1200" i="3"/>
  <c r="AH1204" i="3"/>
  <c r="AH1208" i="3"/>
  <c r="AH1212" i="3"/>
  <c r="AH1216" i="3"/>
  <c r="AH1220" i="3"/>
  <c r="AH1224" i="3"/>
  <c r="AH1228" i="3"/>
  <c r="AH1232" i="3"/>
  <c r="AH1236" i="3"/>
  <c r="AH1240" i="3"/>
  <c r="AH1244" i="3"/>
  <c r="AH1248" i="3"/>
  <c r="AH1252" i="3"/>
  <c r="AH1256" i="3"/>
  <c r="AH1260" i="3"/>
  <c r="AH1264" i="3"/>
  <c r="AH1268" i="3"/>
  <c r="AH1272" i="3"/>
  <c r="AH1276" i="3"/>
  <c r="AH1280" i="3"/>
  <c r="AH1284" i="3"/>
  <c r="AH1288" i="3"/>
  <c r="AH1292" i="3"/>
  <c r="AH1296" i="3"/>
  <c r="AH1300" i="3"/>
  <c r="AH1304" i="3"/>
  <c r="AH1308" i="3"/>
  <c r="AH1312" i="3"/>
  <c r="AH1316" i="3"/>
  <c r="AH1320" i="3"/>
  <c r="AH1324" i="3"/>
  <c r="AH1328" i="3"/>
  <c r="AH1332" i="3"/>
  <c r="AH1336" i="3"/>
  <c r="AH1340" i="3"/>
  <c r="AH1344" i="3"/>
  <c r="AH1348" i="3"/>
  <c r="AH1352" i="3"/>
  <c r="AH1356" i="3"/>
  <c r="AH1360" i="3"/>
  <c r="AH1364" i="3"/>
  <c r="AH1368" i="3"/>
  <c r="AH1372" i="3"/>
  <c r="AH1376" i="3"/>
  <c r="AH1380" i="3"/>
  <c r="AH1384" i="3"/>
  <c r="AH1388" i="3"/>
  <c r="AH1392" i="3"/>
  <c r="AH1396" i="3"/>
  <c r="AH1400" i="3"/>
  <c r="AH1404" i="3"/>
  <c r="AH1408" i="3"/>
  <c r="AH1412" i="3"/>
  <c r="AH1416" i="3"/>
  <c r="AH1420" i="3"/>
  <c r="AH1424" i="3"/>
  <c r="AH1428" i="3"/>
  <c r="AH1432" i="3"/>
  <c r="AH1436" i="3"/>
  <c r="AH1440" i="3"/>
  <c r="AH1444" i="3"/>
  <c r="AH1448" i="3"/>
  <c r="AH1452" i="3"/>
  <c r="AH1456" i="3"/>
  <c r="AH1460" i="3"/>
  <c r="AH1464" i="3"/>
  <c r="AH1468" i="3"/>
  <c r="AH1472" i="3"/>
  <c r="AH1476" i="3"/>
  <c r="AH1480" i="3"/>
  <c r="AH1484" i="3"/>
  <c r="AH1488" i="3"/>
  <c r="AH1492" i="3"/>
  <c r="AH1496" i="3"/>
  <c r="AH1500" i="3"/>
  <c r="AH1504" i="3"/>
  <c r="AH1508" i="3"/>
  <c r="AH1512" i="3"/>
  <c r="AH1516" i="3"/>
  <c r="AH1520" i="3"/>
  <c r="AH1524" i="3"/>
  <c r="AH1528" i="3"/>
  <c r="AH1532" i="3"/>
  <c r="AH1536" i="3"/>
  <c r="AH1540" i="3"/>
  <c r="AH1544" i="3"/>
  <c r="AH1548" i="3"/>
  <c r="AH1552" i="3"/>
  <c r="AH1556" i="3"/>
  <c r="AH1560" i="3"/>
  <c r="AH1564" i="3"/>
  <c r="AH1568" i="3"/>
  <c r="AH1572" i="3"/>
  <c r="AH1576" i="3"/>
  <c r="AH1580" i="3"/>
  <c r="AH1584" i="3"/>
  <c r="AH1588" i="3"/>
  <c r="AH1592" i="3"/>
  <c r="AH1596" i="3"/>
  <c r="AH1600" i="3"/>
  <c r="AH1604" i="3"/>
  <c r="AH1608" i="3"/>
  <c r="AH1612" i="3"/>
  <c r="AH1616" i="3"/>
  <c r="AH1620" i="3"/>
  <c r="AH1624" i="3"/>
  <c r="AH1628" i="3"/>
  <c r="AH1632" i="3"/>
  <c r="AH1636" i="3"/>
  <c r="AH1640" i="3"/>
  <c r="AH1644" i="3"/>
  <c r="AH1648" i="3"/>
  <c r="AH1652" i="3"/>
  <c r="AH1656" i="3"/>
  <c r="AH1660" i="3"/>
  <c r="AH1664" i="3"/>
  <c r="AH1668" i="3"/>
  <c r="AH1672" i="3"/>
  <c r="AH1676" i="3"/>
  <c r="AH1680" i="3"/>
  <c r="AH1684" i="3"/>
  <c r="AH1688" i="3"/>
  <c r="AH1692" i="3"/>
  <c r="AH1696" i="3"/>
  <c r="AH1700" i="3"/>
  <c r="AH1704" i="3"/>
  <c r="AH1708" i="3"/>
  <c r="AH1712" i="3"/>
  <c r="AH1716" i="3"/>
  <c r="AH1720" i="3"/>
  <c r="AH1724" i="3"/>
  <c r="AH1728" i="3"/>
  <c r="AH1732" i="3"/>
  <c r="AH1736" i="3"/>
  <c r="AH1740" i="3"/>
  <c r="AH1744" i="3"/>
  <c r="AH1748" i="3"/>
  <c r="AH1752" i="3"/>
  <c r="AH1756" i="3"/>
  <c r="AH1760" i="3"/>
  <c r="AH1764" i="3"/>
  <c r="AH1768" i="3"/>
  <c r="AH1772" i="3"/>
  <c r="AH1776" i="3"/>
  <c r="AH1780" i="3"/>
  <c r="AH1784" i="3"/>
  <c r="AH1788" i="3"/>
  <c r="AH1792" i="3"/>
  <c r="AH1796" i="3"/>
  <c r="AH1800" i="3"/>
  <c r="AH1804" i="3"/>
  <c r="AH1808" i="3"/>
  <c r="AH1812" i="3"/>
  <c r="AH1816" i="3"/>
  <c r="AH1820" i="3"/>
  <c r="AH1824" i="3"/>
  <c r="AH1828" i="3"/>
  <c r="AH1832" i="3"/>
  <c r="AH1836" i="3"/>
  <c r="AH1840" i="3"/>
  <c r="AH1844" i="3"/>
  <c r="AH1848" i="3"/>
  <c r="AH1852" i="3"/>
  <c r="AH1856" i="3"/>
  <c r="AH1860" i="3"/>
  <c r="AH1864" i="3"/>
  <c r="AH1868" i="3"/>
  <c r="AH1872" i="3"/>
  <c r="AH1876" i="3"/>
  <c r="AH1880" i="3"/>
  <c r="AH1884" i="3"/>
  <c r="AH1888" i="3"/>
  <c r="AH1892" i="3"/>
  <c r="AH1896" i="3"/>
  <c r="AH1900" i="3"/>
  <c r="AH1904" i="3"/>
  <c r="AH1908" i="3"/>
  <c r="AH1912" i="3"/>
  <c r="AH1916" i="3"/>
  <c r="AH1920" i="3"/>
  <c r="AH1924" i="3"/>
  <c r="AH1928" i="3"/>
  <c r="AH1932" i="3"/>
  <c r="AH1936" i="3"/>
  <c r="AH1940" i="3"/>
  <c r="AH1944" i="3"/>
  <c r="AH1948" i="3"/>
  <c r="AH1952" i="3"/>
  <c r="AH1956" i="3"/>
  <c r="AH1960" i="3"/>
  <c r="AH1964" i="3"/>
  <c r="AH1968" i="3"/>
  <c r="AH1972" i="3"/>
  <c r="AH1976" i="3"/>
  <c r="AH1980" i="3"/>
  <c r="AH1984" i="3"/>
  <c r="AH1988" i="3"/>
  <c r="AH1992" i="3"/>
  <c r="AH1996" i="3"/>
  <c r="AH2000" i="3"/>
  <c r="AH2004" i="3"/>
  <c r="AH2008" i="3"/>
  <c r="AH67" i="1"/>
  <c r="AH323" i="1"/>
  <c r="AH66" i="1"/>
  <c r="AH158" i="1"/>
  <c r="AH376" i="1"/>
  <c r="AH672" i="1"/>
  <c r="AH265" i="1"/>
  <c r="AH589" i="1"/>
  <c r="AH48" i="1"/>
  <c r="AH19" i="1"/>
  <c r="AH275" i="1"/>
  <c r="AH531" i="1"/>
  <c r="AH94" i="1"/>
  <c r="AH312" i="1"/>
  <c r="AH624" i="1"/>
  <c r="AH140" i="1"/>
  <c r="AH541" i="1"/>
  <c r="AH797" i="1"/>
  <c r="AH432" i="1"/>
  <c r="AH227" i="1"/>
  <c r="AH483" i="1"/>
  <c r="AH30" i="1"/>
  <c r="AH234" i="1"/>
  <c r="AH576" i="1"/>
  <c r="AH12" i="1"/>
  <c r="AH478" i="1"/>
  <c r="AH749" i="1"/>
  <c r="AH368" i="1"/>
  <c r="AH179" i="1"/>
  <c r="AH435" i="1"/>
  <c r="AH216" i="1"/>
  <c r="AH106" i="1"/>
  <c r="AH525" i="1"/>
  <c r="AH784" i="1"/>
  <c r="AH414" i="1"/>
  <c r="AH701" i="1"/>
  <c r="AH304" i="1"/>
  <c r="AH634" i="1"/>
  <c r="AH862" i="1"/>
  <c r="AH1118" i="1"/>
  <c r="AH1374" i="1"/>
  <c r="AH695" i="1"/>
  <c r="AH1019" i="1"/>
  <c r="AH1275" i="1"/>
  <c r="AH1531" i="1"/>
  <c r="AH1787" i="1"/>
  <c r="AH627" i="1"/>
  <c r="AH996" i="1"/>
  <c r="AH1252" i="1"/>
  <c r="AH1508" i="1"/>
  <c r="AH1764" i="1"/>
  <c r="AH937" i="1"/>
  <c r="AH1734" i="1"/>
  <c r="AH989" i="1"/>
  <c r="AH1761" i="1"/>
  <c r="AH1041" i="1"/>
  <c r="AH1786" i="1"/>
  <c r="AH1821" i="1"/>
  <c r="AH1901" i="1"/>
  <c r="AH287" i="1"/>
  <c r="AH260" i="1"/>
  <c r="AH257" i="1"/>
  <c r="AH341" i="1"/>
  <c r="AH986" i="1"/>
  <c r="AH751" i="1"/>
  <c r="AH1431" i="1"/>
  <c r="AH738" i="1"/>
  <c r="AH1424" i="1"/>
  <c r="AH1177" i="1"/>
  <c r="AH1625" i="1"/>
  <c r="AH1958" i="1"/>
  <c r="AH55" i="1"/>
  <c r="AH311" i="1"/>
  <c r="AH50" i="1"/>
  <c r="AH142" i="1"/>
  <c r="AH360" i="1"/>
  <c r="AH660" i="1"/>
  <c r="AH236" i="1"/>
  <c r="AH577" i="1"/>
  <c r="AH517" i="1"/>
  <c r="AH667" i="1"/>
  <c r="AH1006" i="1"/>
  <c r="AH1262" i="1"/>
  <c r="AH102" i="1"/>
  <c r="AH907" i="1"/>
  <c r="AH1163" i="1"/>
  <c r="AH1419" i="1"/>
  <c r="AH1675" i="1"/>
  <c r="AH1931" i="1"/>
  <c r="AH884" i="1"/>
  <c r="AH1140" i="1"/>
  <c r="AH1396" i="1"/>
  <c r="AH1652" i="1"/>
  <c r="AH1908" i="1"/>
  <c r="AH1510" i="1"/>
  <c r="AH1984" i="1"/>
  <c r="AH1537" i="1"/>
  <c r="AH1997" i="1"/>
  <c r="AH1562" i="1"/>
  <c r="AH1365" i="1"/>
  <c r="AH1517" i="1"/>
  <c r="AH191" i="1"/>
  <c r="AH132" i="1"/>
  <c r="AH796" i="1"/>
  <c r="AH122" i="1"/>
  <c r="AH874" i="1"/>
  <c r="AH230" i="1"/>
  <c r="AH1303" i="1"/>
  <c r="AH156" i="1"/>
  <c r="AH1312" i="1"/>
  <c r="AH252" i="1"/>
  <c r="AH1293" i="1"/>
  <c r="AH1714" i="1"/>
  <c r="AH1685" i="1"/>
  <c r="AH263" i="1"/>
  <c r="AH519" i="1"/>
  <c r="AH78" i="1"/>
  <c r="AH296" i="1"/>
  <c r="AH612" i="1"/>
  <c r="AH108" i="1"/>
  <c r="AH526" i="1"/>
  <c r="AH785" i="1"/>
  <c r="AH454" i="1"/>
  <c r="AH958" i="1"/>
  <c r="AH1214" i="1"/>
  <c r="AH1470" i="1"/>
  <c r="AH859" i="1"/>
  <c r="AH1115" i="1"/>
  <c r="AH1371" i="1"/>
  <c r="AH1627" i="1"/>
  <c r="AH1883" i="1"/>
  <c r="AH836" i="1"/>
  <c r="AH1092" i="1"/>
  <c r="AH1348" i="1"/>
  <c r="AH1604" i="1"/>
  <c r="AH1860" i="1"/>
  <c r="AH1321" i="1"/>
  <c r="AH1926" i="1"/>
  <c r="AH1373" i="1"/>
  <c r="AH1949" i="1"/>
  <c r="AH1425" i="1"/>
  <c r="AH1962" i="1"/>
  <c r="AH1605" i="1"/>
  <c r="AH1285" i="1"/>
  <c r="AH527" i="1"/>
  <c r="AH477" i="1"/>
  <c r="AH569" i="1"/>
  <c r="AH614" i="1"/>
  <c r="AH1242" i="1"/>
  <c r="AH1031" i="1"/>
  <c r="AH1687" i="1"/>
  <c r="AH1008" i="1"/>
  <c r="AH1664" i="1"/>
  <c r="AH1822" i="1"/>
  <c r="AH707" i="1"/>
  <c r="AH1701" i="1"/>
  <c r="AH151" i="1"/>
  <c r="AH407" i="1"/>
  <c r="AH178" i="1"/>
  <c r="AH32" i="1"/>
  <c r="AH488" i="1"/>
  <c r="AH756" i="1"/>
  <c r="AH377" i="1"/>
  <c r="AH673" i="1"/>
  <c r="AH554" i="1"/>
  <c r="AH734" i="1"/>
  <c r="AH1038" i="1"/>
  <c r="AH1294" i="1"/>
  <c r="AH353" i="1"/>
  <c r="AH939" i="1"/>
  <c r="AH1195" i="1"/>
  <c r="AH1451" i="1"/>
  <c r="AH1707" i="1"/>
  <c r="AH198" i="1"/>
  <c r="AH916" i="1"/>
  <c r="AH1172" i="1"/>
  <c r="AH1428" i="1"/>
  <c r="AH1684" i="1"/>
  <c r="AH1940" i="1"/>
  <c r="AH1574" i="1"/>
  <c r="AH278" i="1"/>
  <c r="AH1601" i="1"/>
  <c r="AH551" i="1"/>
  <c r="AH1626" i="1"/>
  <c r="AH853" i="1"/>
  <c r="AH1013" i="1"/>
  <c r="AH95" i="1"/>
  <c r="AH25" i="1"/>
  <c r="AH716" i="1"/>
  <c r="AH777" i="1"/>
  <c r="AH758" i="1"/>
  <c r="AH1450" i="1"/>
  <c r="AH1239" i="1"/>
  <c r="AH1879" i="1"/>
  <c r="AH1232" i="1"/>
  <c r="AH1872" i="1"/>
  <c r="AH973" i="1"/>
  <c r="AH1522" i="1"/>
  <c r="AH1717" i="1"/>
  <c r="AH231" i="1"/>
  <c r="AH487" i="1"/>
  <c r="AH36" i="1"/>
  <c r="AH245" i="1"/>
  <c r="AH580" i="1"/>
  <c r="AH22" i="1"/>
  <c r="AH484" i="1"/>
  <c r="AH753" i="1"/>
  <c r="AH309" i="1"/>
  <c r="AH622" i="1"/>
  <c r="AH850" i="1"/>
  <c r="AH1106" i="1"/>
  <c r="AH1362" i="1"/>
  <c r="AH671" i="1"/>
  <c r="AH1007" i="1"/>
  <c r="AH1263" i="1"/>
  <c r="AH1519" i="1"/>
  <c r="AH1775" i="1"/>
  <c r="AH579" i="1"/>
  <c r="AH984" i="1"/>
  <c r="AH1240" i="1"/>
  <c r="AH1496" i="1"/>
  <c r="AH1752" i="1"/>
  <c r="AH889" i="1"/>
  <c r="AH1710" i="1"/>
  <c r="AH941" i="1"/>
  <c r="AH1737" i="1"/>
  <c r="AH993" i="1"/>
  <c r="AH1762" i="1"/>
  <c r="AH1853" i="1"/>
  <c r="AH1933" i="1"/>
  <c r="AH61" i="1"/>
  <c r="AH452" i="1"/>
  <c r="AH1018" i="1"/>
  <c r="AH1335" i="1"/>
  <c r="AH1200" i="1"/>
  <c r="AH1918" i="1"/>
  <c r="AH1995" i="1"/>
  <c r="AH187" i="1"/>
  <c r="AH443" i="1"/>
  <c r="AH226" i="1"/>
  <c r="AH128" i="1"/>
  <c r="AH536" i="1"/>
  <c r="AH792" i="1"/>
  <c r="AH425" i="1"/>
  <c r="AH709" i="1"/>
  <c r="AH314" i="1"/>
  <c r="AH626" i="1"/>
  <c r="AH854" i="1"/>
  <c r="AH1110" i="1"/>
  <c r="AH1366" i="1"/>
  <c r="AH416" i="1"/>
  <c r="AH305" i="1"/>
  <c r="AH930" i="1"/>
  <c r="AH1186" i="1"/>
  <c r="AH1442" i="1"/>
  <c r="AH831" i="1"/>
  <c r="AH1087" i="1"/>
  <c r="AH1343" i="1"/>
  <c r="AH1599" i="1"/>
  <c r="AH1855" i="1"/>
  <c r="AH786" i="1"/>
  <c r="AH1064" i="1"/>
  <c r="AH1320" i="1"/>
  <c r="AH1576" i="1"/>
  <c r="AH1832" i="1"/>
  <c r="AH1209" i="1"/>
  <c r="AH1870" i="1"/>
  <c r="AH1261" i="1"/>
  <c r="AH1897" i="1"/>
  <c r="AH1313" i="1"/>
  <c r="AH1922" i="1"/>
  <c r="AH1509" i="1"/>
  <c r="AH131" i="1"/>
  <c r="AH387" i="1"/>
  <c r="AH152" i="1"/>
  <c r="AH244" i="1"/>
  <c r="AH461" i="1"/>
  <c r="AH736" i="1"/>
  <c r="AH350" i="1"/>
  <c r="AH653" i="1"/>
  <c r="AH218" i="1"/>
  <c r="AH83" i="1"/>
  <c r="AH339" i="1"/>
  <c r="AH88" i="1"/>
  <c r="AH180" i="1"/>
  <c r="AH397" i="1"/>
  <c r="AH688" i="1"/>
  <c r="AH286" i="1"/>
  <c r="AH605" i="1"/>
  <c r="AH90" i="1"/>
  <c r="AH35" i="1"/>
  <c r="AH291" i="1"/>
  <c r="AH24" i="1"/>
  <c r="AH116" i="1"/>
  <c r="AH333" i="1"/>
  <c r="AH640" i="1"/>
  <c r="AH182" i="1"/>
  <c r="AH557" i="1"/>
  <c r="AH813" i="1"/>
  <c r="AH453" i="1"/>
  <c r="AH243" i="1"/>
  <c r="AH499" i="1"/>
  <c r="AH52" i="1"/>
  <c r="AH269" i="1"/>
  <c r="AH592" i="1"/>
  <c r="AH54" i="1"/>
  <c r="AH500" i="1"/>
  <c r="AH765" i="1"/>
  <c r="AH389" i="1"/>
  <c r="AH284" i="1"/>
  <c r="AH926" i="1"/>
  <c r="AH1182" i="1"/>
  <c r="AH1438" i="1"/>
  <c r="AH823" i="1"/>
  <c r="AH1083" i="1"/>
  <c r="AH1339" i="1"/>
  <c r="AH1595" i="1"/>
  <c r="AH1851" i="1"/>
  <c r="AH778" i="1"/>
  <c r="AH1060" i="1"/>
  <c r="AH1316" i="1"/>
  <c r="AH1572" i="1"/>
  <c r="AH1828" i="1"/>
  <c r="AH1193" i="1"/>
  <c r="AH1862" i="1"/>
  <c r="AH1245" i="1"/>
  <c r="AH1889" i="1"/>
  <c r="AH1297" i="1"/>
  <c r="AH1914" i="1"/>
  <c r="AH1189" i="1"/>
  <c r="AH1221" i="1"/>
  <c r="AH447" i="1"/>
  <c r="AH370" i="1"/>
  <c r="AH473" i="1"/>
  <c r="AH550" i="1"/>
  <c r="AH1162" i="1"/>
  <c r="AH951" i="1"/>
  <c r="AH1591" i="1"/>
  <c r="AH944" i="1"/>
  <c r="AH1584" i="1"/>
  <c r="AH1662" i="1"/>
  <c r="AH1961" i="1"/>
  <c r="AH1917" i="1"/>
  <c r="AH119" i="1"/>
  <c r="AH375" i="1"/>
  <c r="AH136" i="1"/>
  <c r="AH228" i="1"/>
  <c r="AH445" i="1"/>
  <c r="AH724" i="1"/>
  <c r="AH334" i="1"/>
  <c r="AH641" i="1"/>
  <c r="AH586" i="1"/>
  <c r="AH798" i="1"/>
  <c r="AH1070" i="1"/>
  <c r="AH1326" i="1"/>
  <c r="AH524" i="1"/>
  <c r="AH971" i="1"/>
  <c r="AH1227" i="1"/>
  <c r="AH1483" i="1"/>
  <c r="AH1739" i="1"/>
  <c r="AH401" i="1"/>
  <c r="AH948" i="1"/>
  <c r="AH1204" i="1"/>
  <c r="AH1460" i="1"/>
  <c r="AH1716" i="1"/>
  <c r="AH647" i="1"/>
  <c r="AH1638" i="1"/>
  <c r="AH763" i="1"/>
  <c r="AH1665" i="1"/>
  <c r="AH849" i="1"/>
  <c r="AH1690" i="1"/>
  <c r="AH1947" i="1"/>
  <c r="AH1987" i="1"/>
  <c r="AH319" i="1"/>
  <c r="AH138" i="1"/>
  <c r="AH302" i="1"/>
  <c r="AH384" i="1"/>
  <c r="AH1034" i="1"/>
  <c r="AH815" i="1"/>
  <c r="AH1479" i="1"/>
  <c r="AH802" i="1"/>
  <c r="AH1456" i="1"/>
  <c r="AH1305" i="1"/>
  <c r="AH1721" i="1"/>
  <c r="AH2006" i="1"/>
  <c r="AH71" i="1"/>
  <c r="AH327" i="1"/>
  <c r="AH72" i="1"/>
  <c r="AH164" i="1"/>
  <c r="AH381" i="1"/>
  <c r="AH676" i="1"/>
  <c r="AH270" i="1"/>
  <c r="AH593" i="1"/>
  <c r="AH538" i="1"/>
  <c r="AH702" i="1"/>
  <c r="AH1022" i="1"/>
  <c r="AH1278" i="1"/>
  <c r="AH268" i="1"/>
  <c r="AH923" i="1"/>
  <c r="AH1179" i="1"/>
  <c r="AH1435" i="1"/>
  <c r="AH1691" i="1"/>
  <c r="AH28" i="1"/>
  <c r="AH900" i="1"/>
  <c r="AH1156" i="1"/>
  <c r="AH1412" i="1"/>
  <c r="AH1668" i="1"/>
  <c r="AH1924" i="1"/>
  <c r="AH1542" i="1"/>
  <c r="AH2000" i="1"/>
  <c r="AH1569" i="1"/>
  <c r="AH166" i="1"/>
  <c r="AH1594" i="1"/>
  <c r="AH683" i="1"/>
  <c r="AH47" i="1"/>
  <c r="AH210" i="1"/>
  <c r="AH668" i="1"/>
  <c r="AH745" i="1"/>
  <c r="AH651" i="1"/>
  <c r="AH1402" i="1"/>
  <c r="AH1207" i="1"/>
  <c r="AH1847" i="1"/>
  <c r="AH1184" i="1"/>
  <c r="AH1824" i="1"/>
  <c r="AH731" i="1"/>
  <c r="AH1409" i="1"/>
  <c r="AH1971" i="1"/>
  <c r="AH215" i="1"/>
  <c r="AH471" i="1"/>
  <c r="AH14" i="1"/>
  <c r="AH202" i="1"/>
  <c r="AH564" i="1"/>
  <c r="AH820" i="1"/>
  <c r="AH462" i="1"/>
  <c r="AH737" i="1"/>
  <c r="AH618" i="1"/>
  <c r="AH846" i="1"/>
  <c r="AH1102" i="1"/>
  <c r="AH1358" i="1"/>
  <c r="AH655" i="1"/>
  <c r="AH1003" i="1"/>
  <c r="AH1259" i="1"/>
  <c r="AH1515" i="1"/>
  <c r="AH1771" i="1"/>
  <c r="AH563" i="1"/>
  <c r="AH980" i="1"/>
  <c r="AH1236" i="1"/>
  <c r="AH1492" i="1"/>
  <c r="AH1748" i="1"/>
  <c r="AH873" i="1"/>
  <c r="AH1702" i="1"/>
  <c r="AH925" i="1"/>
  <c r="AH1729" i="1"/>
  <c r="AH977" i="1"/>
  <c r="AH1754" i="1"/>
  <c r="AH1693" i="1"/>
  <c r="AH1773" i="1"/>
  <c r="AH255" i="1"/>
  <c r="AH238" i="1"/>
  <c r="AH129" i="1"/>
  <c r="AH277" i="1"/>
  <c r="AH954" i="1"/>
  <c r="AH639" i="1"/>
  <c r="AH1399" i="1"/>
  <c r="AH674" i="1"/>
  <c r="AH1376" i="1"/>
  <c r="AH985" i="1"/>
  <c r="AH1561" i="1"/>
  <c r="AH1874" i="1"/>
  <c r="AH39" i="1"/>
  <c r="AH295" i="1"/>
  <c r="AH29" i="1"/>
  <c r="AH121" i="1"/>
  <c r="AH338" i="1"/>
  <c r="AH644" i="1"/>
  <c r="AH193" i="1"/>
  <c r="AH561" i="1"/>
  <c r="AH817" i="1"/>
  <c r="AH394" i="1"/>
  <c r="AH177" i="1"/>
  <c r="AH914" i="1"/>
  <c r="AH1170" i="1"/>
  <c r="AH1426" i="1"/>
  <c r="AH799" i="1"/>
  <c r="AH1071" i="1"/>
  <c r="AH1327" i="1"/>
  <c r="AH1583" i="1"/>
  <c r="AH1839" i="1"/>
  <c r="AH754" i="1"/>
  <c r="AH1048" i="1"/>
  <c r="AH1304" i="1"/>
  <c r="AH1560" i="1"/>
  <c r="AH1816" i="1"/>
  <c r="AH1145" i="1"/>
  <c r="AH1838" i="1"/>
  <c r="AH1197" i="1"/>
  <c r="AH1865" i="1"/>
  <c r="AH1249" i="1"/>
  <c r="AH1890" i="1"/>
  <c r="AH1253" i="1"/>
  <c r="AH1477" i="1"/>
  <c r="AH196" i="1"/>
  <c r="AH729" i="1"/>
  <c r="AH1306" i="1"/>
  <c r="AH1623" i="1"/>
  <c r="AH1472" i="1"/>
  <c r="AH1485" i="1"/>
  <c r="AH1749" i="1"/>
  <c r="AH251" i="1"/>
  <c r="AH507" i="1"/>
  <c r="AH62" i="1"/>
  <c r="AH280" i="1"/>
  <c r="AH600" i="1"/>
  <c r="AH76" i="1"/>
  <c r="AH510" i="1"/>
  <c r="AH773" i="1"/>
  <c r="AH400" i="1"/>
  <c r="AH220" i="1"/>
  <c r="AH918" i="1"/>
  <c r="AH1174" i="1"/>
  <c r="AH58" i="1"/>
  <c r="AH501" i="1"/>
  <c r="AH619" i="1"/>
  <c r="AH994" i="1"/>
  <c r="AH1250" i="1"/>
  <c r="AH1506" i="1"/>
  <c r="AH895" i="1"/>
  <c r="AH1151" i="1"/>
  <c r="AH1407" i="1"/>
  <c r="AH1663" i="1"/>
  <c r="AH1919" i="1"/>
  <c r="AH872" i="1"/>
  <c r="AH1128" i="1"/>
  <c r="AH1384" i="1"/>
  <c r="AH1640" i="1"/>
  <c r="AH1896" i="1"/>
  <c r="AH1465" i="1"/>
  <c r="AH1972" i="1"/>
  <c r="AH1513" i="1"/>
  <c r="AH1985" i="1"/>
  <c r="AH1538" i="1"/>
  <c r="AH1998" i="1"/>
  <c r="AH1983" i="1"/>
  <c r="AH195" i="1"/>
  <c r="AH451" i="1"/>
  <c r="AH237" i="1"/>
  <c r="AH149" i="1"/>
  <c r="AH544" i="1"/>
  <c r="AH800" i="1"/>
  <c r="AH436" i="1"/>
  <c r="AH717" i="1"/>
  <c r="AH325" i="1"/>
  <c r="AH147" i="1"/>
  <c r="AH403" i="1"/>
  <c r="AH173" i="1"/>
  <c r="AH21" i="1"/>
  <c r="AH482" i="1"/>
  <c r="AH752" i="1"/>
  <c r="AH372" i="1"/>
  <c r="AH669" i="1"/>
  <c r="AH261" i="1"/>
  <c r="AH99" i="1"/>
  <c r="AH355" i="1"/>
  <c r="AH109" i="1"/>
  <c r="AH201" i="1"/>
  <c r="AH418" i="1"/>
  <c r="AH704" i="1"/>
  <c r="AH308" i="1"/>
  <c r="AH621" i="1"/>
  <c r="AH133" i="1"/>
  <c r="AH51" i="1"/>
  <c r="AH307" i="1"/>
  <c r="AH45" i="1"/>
  <c r="AH137" i="1"/>
  <c r="AH354" i="1"/>
  <c r="AH656" i="1"/>
  <c r="AH225" i="1"/>
  <c r="AH573" i="1"/>
  <c r="AH829" i="1"/>
  <c r="AH496" i="1"/>
  <c r="AH603" i="1"/>
  <c r="AH990" i="1"/>
  <c r="AH1246" i="1"/>
  <c r="AH1502" i="1"/>
  <c r="AH891" i="1"/>
  <c r="AH1147" i="1"/>
  <c r="AH1403" i="1"/>
  <c r="AH1659" i="1"/>
  <c r="AH1915" i="1"/>
  <c r="AH868" i="1"/>
  <c r="AH1124" i="1"/>
  <c r="AH1380" i="1"/>
  <c r="AH1636" i="1"/>
  <c r="AH1892" i="1"/>
  <c r="AH1449" i="1"/>
  <c r="AH1968" i="1"/>
  <c r="AH1501" i="1"/>
  <c r="AH1981" i="1"/>
  <c r="AH1530" i="1"/>
  <c r="AH1994" i="1"/>
  <c r="AH1861" i="1"/>
  <c r="AH1093" i="1"/>
  <c r="AH104" i="1"/>
  <c r="AH588" i="1"/>
  <c r="AH649" i="1"/>
  <c r="AH262" i="1"/>
  <c r="AH1322" i="1"/>
  <c r="AH1127" i="1"/>
  <c r="AH1767" i="1"/>
  <c r="AH1088" i="1"/>
  <c r="AH1744" i="1"/>
  <c r="AH1964" i="1"/>
  <c r="AH1089" i="1"/>
  <c r="AH1205" i="1"/>
  <c r="AH183" i="1"/>
  <c r="AH439" i="1"/>
  <c r="AH221" i="1"/>
  <c r="AH117" i="1"/>
  <c r="AH530" i="1"/>
  <c r="AH788" i="1"/>
  <c r="AH420" i="1"/>
  <c r="AH705" i="1"/>
  <c r="AH650" i="1"/>
  <c r="AH878" i="1"/>
  <c r="AH1134" i="1"/>
  <c r="AH1390" i="1"/>
  <c r="AH727" i="1"/>
  <c r="AH1035" i="1"/>
  <c r="AH1291" i="1"/>
  <c r="AH1547" i="1"/>
  <c r="AH1803" i="1"/>
  <c r="AH682" i="1"/>
  <c r="AH1012" i="1"/>
  <c r="AH1268" i="1"/>
  <c r="AH1524" i="1"/>
  <c r="AH1780" i="1"/>
  <c r="AH1001" i="1"/>
  <c r="AH1766" i="1"/>
  <c r="AH1053" i="1"/>
  <c r="AH1793" i="1"/>
  <c r="AH1105" i="1"/>
  <c r="AH1818" i="1"/>
  <c r="AH1445" i="1"/>
  <c r="AH1877" i="1"/>
  <c r="AH495" i="1"/>
  <c r="AH413" i="1"/>
  <c r="AH516" i="1"/>
  <c r="AH598" i="1"/>
  <c r="AH1194" i="1"/>
  <c r="AH983" i="1"/>
  <c r="AH1639" i="1"/>
  <c r="AH976" i="1"/>
  <c r="AH1632" i="1"/>
  <c r="AH1726" i="1"/>
  <c r="AH1993" i="1"/>
  <c r="AH1125" i="1"/>
  <c r="AH135" i="1"/>
  <c r="AH391" i="1"/>
  <c r="AH157" i="1"/>
  <c r="AH249" i="1"/>
  <c r="AH466" i="1"/>
  <c r="AH740" i="1"/>
  <c r="AH356" i="1"/>
  <c r="AH657" i="1"/>
  <c r="AH602" i="1"/>
  <c r="AH830" i="1"/>
  <c r="AH1086" i="1"/>
  <c r="AH1342" i="1"/>
  <c r="AH591" i="1"/>
  <c r="AH987" i="1"/>
  <c r="AH1243" i="1"/>
  <c r="AH1499" i="1"/>
  <c r="AH1755" i="1"/>
  <c r="AH486" i="1"/>
  <c r="AH964" i="1"/>
  <c r="AH1220" i="1"/>
  <c r="AH1476" i="1"/>
  <c r="AH1732" i="1"/>
  <c r="AH787" i="1"/>
  <c r="AH1670" i="1"/>
  <c r="AH861" i="1"/>
  <c r="AH1697" i="1"/>
  <c r="AH913" i="1"/>
  <c r="AH1722" i="1"/>
  <c r="AH1565" i="1"/>
  <c r="AH1645" i="1"/>
  <c r="AH223" i="1"/>
  <c r="AH174" i="1"/>
  <c r="AH44" i="1"/>
  <c r="AH208" i="1"/>
  <c r="AH906" i="1"/>
  <c r="AH502" i="1"/>
  <c r="AH1351" i="1"/>
  <c r="AH465" i="1"/>
  <c r="AH1344" i="1"/>
  <c r="AH857" i="1"/>
  <c r="AH1421" i="1"/>
  <c r="AH1810" i="1"/>
  <c r="AH23" i="1"/>
  <c r="AH279" i="1"/>
  <c r="AH535" i="1"/>
  <c r="AH100" i="1"/>
  <c r="AH317" i="1"/>
  <c r="AH628" i="1"/>
  <c r="AH150" i="1"/>
  <c r="AH545" i="1"/>
  <c r="AH801" i="1"/>
  <c r="AH134" i="1"/>
  <c r="AH910" i="1"/>
  <c r="AH1166" i="1"/>
  <c r="AH1422" i="1"/>
  <c r="AH791" i="1"/>
  <c r="AH1067" i="1"/>
  <c r="AH1323" i="1"/>
  <c r="AH1579" i="1"/>
  <c r="AH1835" i="1"/>
  <c r="AH746" i="1"/>
  <c r="AH1044" i="1"/>
  <c r="AH1300" i="1"/>
  <c r="AH1556" i="1"/>
  <c r="AH1812" i="1"/>
  <c r="AH1129" i="1"/>
  <c r="AH1830" i="1"/>
  <c r="AH1181" i="1"/>
  <c r="AH1857" i="1"/>
  <c r="AH1233" i="1"/>
  <c r="AH1882" i="1"/>
  <c r="AH933" i="1"/>
  <c r="AH1845" i="1"/>
  <c r="AH399" i="1"/>
  <c r="AH306" i="1"/>
  <c r="AH409" i="1"/>
  <c r="AH512" i="1"/>
  <c r="AH1114" i="1"/>
  <c r="AH887" i="1"/>
  <c r="AH1559" i="1"/>
  <c r="AH896" i="1"/>
  <c r="AH1536" i="1"/>
  <c r="AH1566" i="1"/>
  <c r="AH1881" i="1"/>
  <c r="AH1661" i="1"/>
  <c r="AH103" i="1"/>
  <c r="AH359" i="1"/>
  <c r="AH114" i="1"/>
  <c r="AH206" i="1"/>
  <c r="AH424" i="1"/>
  <c r="AH708" i="1"/>
  <c r="AH313" i="1"/>
  <c r="AH625" i="1"/>
  <c r="AH16" i="1"/>
  <c r="AH480" i="1"/>
  <c r="AH555" i="1"/>
  <c r="AH978" i="1"/>
  <c r="AH1234" i="1"/>
  <c r="AH1490" i="1"/>
  <c r="AH879" i="1"/>
  <c r="AH1135" i="1"/>
  <c r="AH1391" i="1"/>
  <c r="AH1647" i="1"/>
  <c r="AH1903" i="1"/>
  <c r="AH856" i="1"/>
  <c r="AH1112" i="1"/>
  <c r="AH1368" i="1"/>
  <c r="AH1624" i="1"/>
  <c r="AH1880" i="1"/>
  <c r="AH1401" i="1"/>
  <c r="AH1956" i="1"/>
  <c r="AH1453" i="1"/>
  <c r="AH1969" i="1"/>
  <c r="AH1505" i="1"/>
  <c r="AH1982" i="1"/>
  <c r="AH1893" i="1"/>
  <c r="AH1813" i="1"/>
  <c r="AH456" i="1"/>
  <c r="AH405" i="1"/>
  <c r="AH687" i="1"/>
  <c r="AH1895" i="1"/>
  <c r="AH1776" i="1"/>
  <c r="AH2009" i="1"/>
  <c r="AH59" i="1"/>
  <c r="AH315" i="1"/>
  <c r="AH56" i="1"/>
  <c r="AH148" i="1"/>
  <c r="AH365" i="1"/>
  <c r="AH664" i="1"/>
  <c r="AH246" i="1"/>
  <c r="AH581" i="1"/>
  <c r="AH26" i="1"/>
  <c r="AH485" i="1"/>
  <c r="AH571" i="1"/>
  <c r="AH982" i="1"/>
  <c r="AH1238" i="1"/>
  <c r="AH229" i="1"/>
  <c r="AH574" i="1"/>
  <c r="AH774" i="1"/>
  <c r="AH1058" i="1"/>
  <c r="AH1314" i="1"/>
  <c r="AH460" i="1"/>
  <c r="AH959" i="1"/>
  <c r="AH1215" i="1"/>
  <c r="AH1471" i="1"/>
  <c r="AH1727" i="1"/>
  <c r="AH337" i="1"/>
  <c r="AH936" i="1"/>
  <c r="AH1192" i="1"/>
  <c r="AH1448" i="1"/>
  <c r="AH1704" i="1"/>
  <c r="AH428" i="1"/>
  <c r="AH1614" i="1"/>
  <c r="AH663" i="1"/>
  <c r="AH1641" i="1"/>
  <c r="AH771" i="1"/>
  <c r="AH1666" i="1"/>
  <c r="AH1429" i="1"/>
  <c r="AH1549" i="1"/>
  <c r="AH335" i="1"/>
  <c r="AH828" i="1"/>
  <c r="AH726" i="1"/>
  <c r="AH1111" i="1"/>
  <c r="AH960" i="1"/>
  <c r="AH1369" i="1"/>
  <c r="AH1906" i="1"/>
  <c r="AH139" i="1"/>
  <c r="AH395" i="1"/>
  <c r="AH162" i="1"/>
  <c r="AH254" i="1"/>
  <c r="AH472" i="1"/>
  <c r="AH744" i="1"/>
  <c r="AH361" i="1"/>
  <c r="AH661" i="1"/>
  <c r="AH240" i="1"/>
  <c r="AH578" i="1"/>
  <c r="AH782" i="1"/>
  <c r="AH1062" i="1"/>
  <c r="AH1318" i="1"/>
  <c r="AH352" i="1"/>
  <c r="AH654" i="1"/>
  <c r="AH882" i="1"/>
  <c r="AH1138" i="1"/>
  <c r="AH1394" i="1"/>
  <c r="AH735" i="1"/>
  <c r="AH1039" i="1"/>
  <c r="AH1295" i="1"/>
  <c r="AH1551" i="1"/>
  <c r="AH1807" i="1"/>
  <c r="AH690" i="1"/>
  <c r="AH1016" i="1"/>
  <c r="AH1272" i="1"/>
  <c r="AH1528" i="1"/>
  <c r="AH1784" i="1"/>
  <c r="AH1017" i="1"/>
  <c r="AH1774" i="1"/>
  <c r="AH1069" i="1"/>
  <c r="AH1801" i="1"/>
  <c r="AH1121" i="1"/>
  <c r="AH1826" i="1"/>
  <c r="AH631" i="1"/>
  <c r="AH1413" i="1"/>
  <c r="AH253" i="1"/>
  <c r="AH601" i="1"/>
  <c r="AH1146" i="1"/>
  <c r="AH1463" i="1"/>
  <c r="AH1328" i="1"/>
  <c r="AH909" i="1"/>
  <c r="AH949" i="1"/>
  <c r="AH219" i="1"/>
  <c r="AH475" i="1"/>
  <c r="AH20" i="1"/>
  <c r="AH213" i="1"/>
  <c r="AH568" i="1"/>
  <c r="AH824" i="1"/>
  <c r="AH468" i="1"/>
  <c r="AH741" i="1"/>
  <c r="AH357" i="1"/>
  <c r="AH658" i="1"/>
  <c r="AH886" i="1"/>
  <c r="AH1142" i="1"/>
  <c r="AH144" i="1"/>
  <c r="AH542" i="1"/>
  <c r="AH710" i="1"/>
  <c r="AH1026" i="1"/>
  <c r="AH1282" i="1"/>
  <c r="AH289" i="1"/>
  <c r="AH927" i="1"/>
  <c r="AH259" i="1"/>
  <c r="AH515" i="1"/>
  <c r="AH73" i="1"/>
  <c r="AH290" i="1"/>
  <c r="AH608" i="1"/>
  <c r="AH97" i="1"/>
  <c r="AH521" i="1"/>
  <c r="AH781" i="1"/>
  <c r="AH410" i="1"/>
  <c r="AH211" i="1"/>
  <c r="AH467" i="1"/>
  <c r="AH258" i="1"/>
  <c r="AH192" i="1"/>
  <c r="AH560" i="1"/>
  <c r="AH816" i="1"/>
  <c r="AH457" i="1"/>
  <c r="AH733" i="1"/>
  <c r="AH346" i="1"/>
  <c r="AH163" i="1"/>
  <c r="AH419" i="1"/>
  <c r="AH194" i="1"/>
  <c r="AH64" i="1"/>
  <c r="AH504" i="1"/>
  <c r="AH768" i="1"/>
  <c r="AH393" i="1"/>
  <c r="AH685" i="1"/>
  <c r="AH282" i="1"/>
  <c r="AH115" i="1"/>
  <c r="AH371" i="1"/>
  <c r="AH130" i="1"/>
  <c r="AH222" i="1"/>
  <c r="AH440" i="1"/>
  <c r="AH720" i="1"/>
  <c r="AH329" i="1"/>
  <c r="AH637" i="1"/>
  <c r="AH176" i="1"/>
  <c r="AH570" i="1"/>
  <c r="AH766" i="1"/>
  <c r="AH1054" i="1"/>
  <c r="AH1310" i="1"/>
  <c r="AH438" i="1"/>
  <c r="AH955" i="1"/>
  <c r="AH1211" i="1"/>
  <c r="AH1467" i="1"/>
  <c r="AH1723" i="1"/>
  <c r="AH316" i="1"/>
  <c r="AH932" i="1"/>
  <c r="AH1188" i="1"/>
  <c r="AH1444" i="1"/>
  <c r="AH1700" i="1"/>
  <c r="AH342" i="1"/>
  <c r="AH1606" i="1"/>
  <c r="AH599" i="1"/>
  <c r="AH1633" i="1"/>
  <c r="AH739" i="1"/>
  <c r="AH1658" i="1"/>
  <c r="AH1109" i="1"/>
  <c r="AH1269" i="1"/>
  <c r="AH127" i="1"/>
  <c r="AH68" i="1"/>
  <c r="AH764" i="1"/>
  <c r="AH825" i="1"/>
  <c r="AH822" i="1"/>
  <c r="AH1498" i="1"/>
  <c r="AH1287" i="1"/>
  <c r="AH1927" i="1"/>
  <c r="AH1280" i="1"/>
  <c r="AH1920" i="1"/>
  <c r="AH1101" i="1"/>
  <c r="AH1618" i="1"/>
  <c r="AH1029" i="1"/>
  <c r="AH247" i="1"/>
  <c r="AH503" i="1"/>
  <c r="AH57" i="1"/>
  <c r="AH274" i="1"/>
  <c r="AH596" i="1"/>
  <c r="AH65" i="1"/>
  <c r="AH505" i="1"/>
  <c r="AH769" i="1"/>
  <c r="AH369" i="1"/>
  <c r="AH942" i="1"/>
  <c r="AH1198" i="1"/>
  <c r="AH1454" i="1"/>
  <c r="AH843" i="1"/>
  <c r="AH1099" i="1"/>
  <c r="AH1355" i="1"/>
  <c r="AH1611" i="1"/>
  <c r="AH1867" i="1"/>
  <c r="AH810" i="1"/>
  <c r="AH1076" i="1"/>
  <c r="AH1332" i="1"/>
  <c r="AH1588" i="1"/>
  <c r="AH1844" i="1"/>
  <c r="AH1257" i="1"/>
  <c r="AH1894" i="1"/>
  <c r="AH1309" i="1"/>
  <c r="AH1921" i="1"/>
  <c r="AH1361" i="1"/>
  <c r="AH1946" i="1"/>
  <c r="AH1967" i="1"/>
  <c r="AH1941" i="1"/>
  <c r="AH168" i="1"/>
  <c r="AH636" i="1"/>
  <c r="AH697" i="1"/>
  <c r="AH518" i="1"/>
  <c r="AH1354" i="1"/>
  <c r="AH1143" i="1"/>
  <c r="AH1799" i="1"/>
  <c r="AH1136" i="1"/>
  <c r="AH1792" i="1"/>
  <c r="AH1996" i="1"/>
  <c r="AH1217" i="1"/>
  <c r="AH1613" i="1"/>
  <c r="AH199" i="1"/>
  <c r="AH455" i="1"/>
  <c r="AH242" i="1"/>
  <c r="AH160" i="1"/>
  <c r="AH548" i="1"/>
  <c r="AH804" i="1"/>
  <c r="AH441" i="1"/>
  <c r="AH721" i="1"/>
  <c r="AH666" i="1"/>
  <c r="AH894" i="1"/>
  <c r="AH1150" i="1"/>
  <c r="AH1406" i="1"/>
  <c r="AH759" i="1"/>
  <c r="AH1051" i="1"/>
  <c r="AH1307" i="1"/>
  <c r="AH1563" i="1"/>
  <c r="AH1819" i="1"/>
  <c r="AH714" i="1"/>
  <c r="AH1028" i="1"/>
  <c r="AH1284" i="1"/>
  <c r="AH1540" i="1"/>
  <c r="AH1796" i="1"/>
  <c r="AH1065" i="1"/>
  <c r="AH1798" i="1"/>
  <c r="AH1117" i="1"/>
  <c r="AH1825" i="1"/>
  <c r="AH1169" i="1"/>
  <c r="AH1850" i="1"/>
  <c r="AH321" i="1"/>
  <c r="AH1157" i="1"/>
  <c r="AH367" i="1"/>
  <c r="AH224" i="1"/>
  <c r="AH366" i="1"/>
  <c r="AH448" i="1"/>
  <c r="AH1066" i="1"/>
  <c r="AH871" i="1"/>
  <c r="AH1511" i="1"/>
  <c r="AH848" i="1"/>
  <c r="AH1504" i="1"/>
  <c r="AH1497" i="1"/>
  <c r="AH1785" i="1"/>
  <c r="AH1045" i="1"/>
  <c r="AH87" i="1"/>
  <c r="AH343" i="1"/>
  <c r="AH93" i="1"/>
  <c r="AH185" i="1"/>
  <c r="AH402" i="1"/>
  <c r="AH692" i="1"/>
  <c r="AH292" i="1"/>
  <c r="AH609" i="1"/>
  <c r="AH474" i="1"/>
  <c r="AH539" i="1"/>
  <c r="AH974" i="1"/>
  <c r="AH1230" i="1"/>
  <c r="AH1486" i="1"/>
  <c r="AH875" i="1"/>
  <c r="AH1131" i="1"/>
  <c r="AH1387" i="1"/>
  <c r="AH1643" i="1"/>
  <c r="AH1899" i="1"/>
  <c r="AH852" i="1"/>
  <c r="AH1108" i="1"/>
  <c r="AH1364" i="1"/>
  <c r="AH1620" i="1"/>
  <c r="AH1876" i="1"/>
  <c r="AH1385" i="1"/>
  <c r="AH1952" i="1"/>
  <c r="AH1437" i="1"/>
  <c r="AH1965" i="1"/>
  <c r="AH1489" i="1"/>
  <c r="AH1978" i="1"/>
  <c r="AH1733" i="1"/>
  <c r="AH1909" i="1"/>
  <c r="AH40" i="1"/>
  <c r="AH520" i="1"/>
  <c r="AH617" i="1"/>
  <c r="AH662" i="1"/>
  <c r="AH1290" i="1"/>
  <c r="AH1079" i="1"/>
  <c r="AH1719" i="1"/>
  <c r="AH1056" i="1"/>
  <c r="AH1712" i="1"/>
  <c r="AH1886" i="1"/>
  <c r="AH897" i="1"/>
  <c r="AH1951" i="1"/>
  <c r="AH167" i="1"/>
  <c r="AH423" i="1"/>
  <c r="AH200" i="1"/>
  <c r="AH74" i="1"/>
  <c r="AH509" i="1"/>
  <c r="AH772" i="1"/>
  <c r="AH398" i="1"/>
  <c r="AH689" i="1"/>
  <c r="AH186" i="1"/>
  <c r="AH558" i="1"/>
  <c r="AH742" i="1"/>
  <c r="AH1042" i="1"/>
  <c r="AH1298" i="1"/>
  <c r="AH374" i="1"/>
  <c r="AH943" i="1"/>
  <c r="AH1199" i="1"/>
  <c r="AH1455" i="1"/>
  <c r="AH1711" i="1"/>
  <c r="AH241" i="1"/>
  <c r="AH920" i="1"/>
  <c r="AH1176" i="1"/>
  <c r="AH1432" i="1"/>
  <c r="AH1688" i="1"/>
  <c r="AH1944" i="1"/>
  <c r="AH1582" i="1"/>
  <c r="AH364" i="1"/>
  <c r="AH1609" i="1"/>
  <c r="AH615" i="1"/>
  <c r="AH1634" i="1"/>
  <c r="AH1173" i="1"/>
  <c r="AH1333" i="1"/>
  <c r="AH239" i="1"/>
  <c r="AH748" i="1"/>
  <c r="AH433" i="1"/>
  <c r="AH1047" i="1"/>
  <c r="AH880" i="1"/>
  <c r="AH1113" i="1"/>
  <c r="AH1746" i="1"/>
  <c r="AH123" i="1"/>
  <c r="AH379" i="1"/>
  <c r="AH141" i="1"/>
  <c r="AH233" i="1"/>
  <c r="AH450" i="1"/>
  <c r="AH728" i="1"/>
  <c r="AH340" i="1"/>
  <c r="AH645" i="1"/>
  <c r="AH197" i="1"/>
  <c r="AH562" i="1"/>
  <c r="AH750" i="1"/>
  <c r="AH1046" i="1"/>
  <c r="AH1302" i="1"/>
  <c r="AH330" i="1"/>
  <c r="AH638" i="1"/>
  <c r="AH866" i="1"/>
  <c r="AH1122" i="1"/>
  <c r="AH1378" i="1"/>
  <c r="AH703" i="1"/>
  <c r="AH1023" i="1"/>
  <c r="AH1279" i="1"/>
  <c r="AH1535" i="1"/>
  <c r="AH1791" i="1"/>
  <c r="AH643" i="1"/>
  <c r="AH1000" i="1"/>
  <c r="AH1256" i="1"/>
  <c r="AH1512" i="1"/>
  <c r="AH1768" i="1"/>
  <c r="AH953" i="1"/>
  <c r="AH1742" i="1"/>
  <c r="AH1005" i="1"/>
  <c r="AH1769" i="1"/>
  <c r="AH1057" i="1"/>
  <c r="AH1794" i="1"/>
  <c r="AH1963" i="1"/>
  <c r="AH2003" i="1"/>
  <c r="AH146" i="1"/>
  <c r="AH553" i="1"/>
  <c r="AH1082" i="1"/>
  <c r="AH1383" i="1"/>
  <c r="AH1264" i="1"/>
  <c r="AH124" i="1"/>
  <c r="AH1573" i="1"/>
  <c r="AH203" i="1"/>
  <c r="AH459" i="1"/>
  <c r="AH248" i="1"/>
  <c r="AH170" i="1"/>
  <c r="AH552" i="1"/>
  <c r="AH808" i="1"/>
  <c r="AH446" i="1"/>
  <c r="AH725" i="1"/>
  <c r="AH336" i="1"/>
  <c r="AH642" i="1"/>
  <c r="AH870" i="1"/>
  <c r="AH1126" i="1"/>
  <c r="AH1382" i="1"/>
  <c r="AH437" i="1"/>
  <c r="AH390" i="1"/>
  <c r="AH946" i="1"/>
  <c r="AH1202" i="1"/>
  <c r="AH1458" i="1"/>
  <c r="AH847" i="1"/>
  <c r="AH1103" i="1"/>
  <c r="AH1359" i="1"/>
  <c r="AH1615" i="1"/>
  <c r="AH1871" i="1"/>
  <c r="AH818" i="1"/>
  <c r="AH1080" i="1"/>
  <c r="AH1336" i="1"/>
  <c r="AH1592" i="1"/>
  <c r="AH1848" i="1"/>
  <c r="AH1273" i="1"/>
  <c r="AH1902" i="1"/>
  <c r="AH1325" i="1"/>
  <c r="AH1929" i="1"/>
  <c r="AH1377" i="1"/>
  <c r="AH1950" i="1"/>
  <c r="AH1637" i="1"/>
  <c r="AH1525" i="1"/>
  <c r="AH264" i="1"/>
  <c r="AH80" i="1"/>
  <c r="AH1466" i="1"/>
  <c r="AH1751" i="1"/>
  <c r="AH1616" i="1"/>
  <c r="AH1817" i="1"/>
  <c r="AH27" i="1"/>
  <c r="AH283" i="1"/>
  <c r="AH13" i="1"/>
  <c r="AH105" i="1"/>
  <c r="AH322" i="1"/>
  <c r="AH632" i="1"/>
  <c r="AH161" i="1"/>
  <c r="AH549" i="1"/>
  <c r="AH805" i="1"/>
  <c r="AH442" i="1"/>
  <c r="AH412" i="1"/>
  <c r="AH950" i="1"/>
  <c r="AH1206" i="1"/>
  <c r="AH288" i="1"/>
  <c r="AH606" i="1"/>
  <c r="AH834" i="1"/>
  <c r="AH1090" i="1"/>
  <c r="AH1346" i="1"/>
  <c r="AH607" i="1"/>
  <c r="AH991" i="1"/>
  <c r="AH1975" i="1"/>
  <c r="AH809" i="1"/>
  <c r="AH1671" i="1"/>
  <c r="AH1657" i="1"/>
  <c r="AH267" i="1"/>
  <c r="AH84" i="1"/>
  <c r="AH616" i="1"/>
  <c r="AH532" i="1"/>
  <c r="AH421" i="1"/>
  <c r="AH934" i="1"/>
  <c r="AH101" i="1"/>
  <c r="AH678" i="1"/>
  <c r="AH1266" i="1"/>
  <c r="AH911" i="1"/>
  <c r="AH1423" i="1"/>
  <c r="AH1935" i="1"/>
  <c r="AH1144" i="1"/>
  <c r="AH1656" i="1"/>
  <c r="AH1518" i="1"/>
  <c r="AH1545" i="1"/>
  <c r="AH1570" i="1"/>
  <c r="AH811" i="1"/>
  <c r="AH620" i="1"/>
  <c r="AH919" i="1"/>
  <c r="AH1904" i="1"/>
  <c r="AH91" i="1"/>
  <c r="AH98" i="1"/>
  <c r="AH408" i="1"/>
  <c r="AH297" i="1"/>
  <c r="AH112" i="1"/>
  <c r="AH686" i="1"/>
  <c r="AH1270" i="1"/>
  <c r="AH670" i="1"/>
  <c r="AH1154" i="1"/>
  <c r="AH767" i="1"/>
  <c r="AH1183" i="1"/>
  <c r="AH1439" i="1"/>
  <c r="AH1695" i="1"/>
  <c r="AH70" i="1"/>
  <c r="AH904" i="1"/>
  <c r="AH1160" i="1"/>
  <c r="AH1416" i="1"/>
  <c r="AH1672" i="1"/>
  <c r="AH1928" i="1"/>
  <c r="AH1550" i="1"/>
  <c r="AH2004" i="1"/>
  <c r="AH1577" i="1"/>
  <c r="AH300" i="1"/>
  <c r="AH1602" i="1"/>
  <c r="AH917" i="1"/>
  <c r="AH1077" i="1"/>
  <c r="AH159" i="1"/>
  <c r="AH684" i="1"/>
  <c r="AH646" i="1"/>
  <c r="AH999" i="1"/>
  <c r="AH770" i="1"/>
  <c r="AH755" i="1"/>
  <c r="AH1586" i="1"/>
  <c r="AH107" i="1"/>
  <c r="AH363" i="1"/>
  <c r="AH120" i="1"/>
  <c r="AH212" i="1"/>
  <c r="AH429" i="1"/>
  <c r="AH712" i="1"/>
  <c r="AH318" i="1"/>
  <c r="AH629" i="1"/>
  <c r="AH154" i="1"/>
  <c r="AH546" i="1"/>
  <c r="AH718" i="1"/>
  <c r="AH1030" i="1"/>
  <c r="AH1286" i="1"/>
  <c r="AH396" i="1"/>
  <c r="AH947" i="1"/>
  <c r="AH1203" i="1"/>
  <c r="AH1459" i="1"/>
  <c r="AH1715" i="1"/>
  <c r="AH273" i="1"/>
  <c r="AH924" i="1"/>
  <c r="AH1180" i="1"/>
  <c r="AH1436" i="1"/>
  <c r="AH1692" i="1"/>
  <c r="AH81" i="1"/>
  <c r="AH1590" i="1"/>
  <c r="AH449" i="1"/>
  <c r="AH1617" i="1"/>
  <c r="AH675" i="1"/>
  <c r="AH1642" i="1"/>
  <c r="AH1237" i="1"/>
  <c r="AH1397" i="1"/>
  <c r="AH111" i="1"/>
  <c r="AH46" i="1"/>
  <c r="AH732" i="1"/>
  <c r="AH793" i="1"/>
  <c r="AH842" i="1"/>
  <c r="AH1482" i="1"/>
  <c r="AH1271" i="1"/>
  <c r="AH1943" i="1"/>
  <c r="AH1296" i="1"/>
  <c r="AH583" i="1"/>
  <c r="AH1357" i="1"/>
  <c r="AH1682" i="1"/>
  <c r="AH1781" i="1"/>
  <c r="AJ48" i="1"/>
  <c r="AJ121" i="1"/>
  <c r="AJ377" i="1"/>
  <c r="AJ633" i="1"/>
  <c r="AJ222" i="1"/>
  <c r="AJ478" i="1"/>
  <c r="AJ300" i="1"/>
  <c r="AJ746" i="1"/>
  <c r="AJ1002" i="1"/>
  <c r="AJ1258" i="1"/>
  <c r="AJ1514" i="1"/>
  <c r="AJ1770" i="1"/>
  <c r="AJ10" i="1"/>
  <c r="AJ691" i="1"/>
  <c r="AJ947" i="1"/>
  <c r="AH17" i="1"/>
  <c r="AH899" i="1"/>
  <c r="AH1155" i="1"/>
  <c r="AH1411" i="1"/>
  <c r="AH1667" i="1"/>
  <c r="AH1923" i="1"/>
  <c r="AH876" i="1"/>
  <c r="AH1132" i="1"/>
  <c r="AH1388" i="1"/>
  <c r="AH1644" i="1"/>
  <c r="AH1900" i="1"/>
  <c r="AH1481" i="1"/>
  <c r="AH1976" i="1"/>
  <c r="AH1521" i="1"/>
  <c r="AH1989" i="1"/>
  <c r="AH1546" i="1"/>
  <c r="AH2002" i="1"/>
  <c r="AH1999" i="1"/>
  <c r="AH15" i="1"/>
  <c r="AH125" i="1"/>
  <c r="AH604" i="1"/>
  <c r="AH681" i="1"/>
  <c r="AH587" i="1"/>
  <c r="AH1370" i="1"/>
  <c r="AH1159" i="1"/>
  <c r="AH1815" i="1"/>
  <c r="AH1168" i="1"/>
  <c r="AH1840" i="1"/>
  <c r="AH845" i="1"/>
  <c r="AH1473" i="1"/>
  <c r="AH1741" i="1"/>
  <c r="AJ187" i="1"/>
  <c r="AJ73" i="1"/>
  <c r="AJ329" i="1"/>
  <c r="AJ585" i="1"/>
  <c r="AJ174" i="1"/>
  <c r="AJ430" i="1"/>
  <c r="AJ204" i="1"/>
  <c r="AJ698" i="1"/>
  <c r="AJ954" i="1"/>
  <c r="AJ1210" i="1"/>
  <c r="AJ1466" i="1"/>
  <c r="AJ1722" i="1"/>
  <c r="AH559" i="1"/>
  <c r="AH979" i="1"/>
  <c r="AH1235" i="1"/>
  <c r="AH1491" i="1"/>
  <c r="AH1747" i="1"/>
  <c r="AH444" i="1"/>
  <c r="AH956" i="1"/>
  <c r="AH1212" i="1"/>
  <c r="AH1468" i="1"/>
  <c r="AH1724" i="1"/>
  <c r="AH723" i="1"/>
  <c r="AH1654" i="1"/>
  <c r="AH827" i="1"/>
  <c r="AH1681" i="1"/>
  <c r="AH881" i="1"/>
  <c r="AH1706" i="1"/>
  <c r="AH1629" i="1"/>
  <c r="AH1709" i="1"/>
  <c r="AH175" i="1"/>
  <c r="AH153" i="1"/>
  <c r="AH812" i="1"/>
  <c r="AH165" i="1"/>
  <c r="AH922" i="1"/>
  <c r="AH417" i="1"/>
  <c r="AH1367" i="1"/>
  <c r="AH547" i="1"/>
  <c r="AH1392" i="1"/>
  <c r="AH1049" i="1"/>
  <c r="AH1593" i="1"/>
  <c r="AH1842" i="1"/>
  <c r="AJ11" i="1"/>
  <c r="AJ80" i="1"/>
  <c r="AJ153" i="1"/>
  <c r="AJ409" i="1"/>
  <c r="AJ665" i="1"/>
  <c r="AJ254" i="1"/>
  <c r="AJ510" i="1"/>
  <c r="AJ364" i="1"/>
  <c r="AJ778" i="1"/>
  <c r="AJ1034" i="1"/>
  <c r="AJ1290" i="1"/>
  <c r="AJ1546" i="1"/>
  <c r="AH1478" i="1"/>
  <c r="AH867" i="1"/>
  <c r="AH1123" i="1"/>
  <c r="AH1379" i="1"/>
  <c r="AH1635" i="1"/>
  <c r="AH1891" i="1"/>
  <c r="AH844" i="1"/>
  <c r="AH1100" i="1"/>
  <c r="AH1356" i="1"/>
  <c r="AH1612" i="1"/>
  <c r="AH1868" i="1"/>
  <c r="AH1353" i="1"/>
  <c r="AH1942" i="1"/>
  <c r="AH1405" i="1"/>
  <c r="AH1957" i="1"/>
  <c r="AH1457" i="1"/>
  <c r="AH1970" i="1"/>
  <c r="AH1797" i="1"/>
  <c r="AH837" i="1"/>
  <c r="AH18" i="1"/>
  <c r="AH540" i="1"/>
  <c r="AH585" i="1"/>
  <c r="AH92" i="1"/>
  <c r="AH1274" i="1"/>
  <c r="AH1063" i="1"/>
  <c r="AH1735" i="1"/>
  <c r="AH1104" i="1"/>
  <c r="AH1760" i="1"/>
  <c r="AH1980" i="1"/>
  <c r="AH1153" i="1"/>
  <c r="AH406" i="1"/>
  <c r="AJ155" i="1"/>
  <c r="AJ41" i="1"/>
  <c r="AJ297" i="1"/>
  <c r="AJ553" i="1"/>
  <c r="AJ142" i="1"/>
  <c r="AJ398" i="1"/>
  <c r="AJ654" i="1"/>
  <c r="AJ652" i="1"/>
  <c r="AJ922" i="1"/>
  <c r="AJ1178" i="1"/>
  <c r="AJ1434" i="1"/>
  <c r="AJ1690" i="1"/>
  <c r="AJ1331" i="1"/>
  <c r="AJ1587" i="1"/>
  <c r="AJ1843" i="1"/>
  <c r="AJ376" i="1"/>
  <c r="AJ784" i="1"/>
  <c r="AJ1040" i="1"/>
  <c r="AJ1296" i="1"/>
  <c r="AJ1552" i="1"/>
  <c r="AJ1808" i="1"/>
  <c r="AJ307" i="1"/>
  <c r="AJ749" i="1"/>
  <c r="AJ1005" i="1"/>
  <c r="AJ1261" i="1"/>
  <c r="AJ1517" i="1"/>
  <c r="AJ1773" i="1"/>
  <c r="AJ31" i="1"/>
  <c r="AJ100" i="1"/>
  <c r="AJ173" i="1"/>
  <c r="AJ429" i="1"/>
  <c r="AJ18" i="1"/>
  <c r="AJ274" i="1"/>
  <c r="AJ530" i="1"/>
  <c r="AJ404" i="1"/>
  <c r="AJ798" i="1"/>
  <c r="AJ1054" i="1"/>
  <c r="AJ1310" i="1"/>
  <c r="AJ1566" i="1"/>
  <c r="AJ1822" i="1"/>
  <c r="AJ327" i="1"/>
  <c r="AJ759" i="1"/>
  <c r="AJ1015" i="1"/>
  <c r="AJ1271" i="1"/>
  <c r="AJ1527" i="1"/>
  <c r="AJ1783" i="1"/>
  <c r="AJ256" i="1"/>
  <c r="AJ724" i="1"/>
  <c r="AJ980" i="1"/>
  <c r="AJ1236" i="1"/>
  <c r="AJ1492" i="1"/>
  <c r="AJ1748" i="1"/>
  <c r="AJ2004" i="1"/>
  <c r="AJ689" i="1"/>
  <c r="AJ1850" i="1"/>
  <c r="AJ351" i="1"/>
  <c r="AJ771" i="1"/>
  <c r="AJ1027" i="1"/>
  <c r="AJ1283" i="1"/>
  <c r="AJ1539" i="1"/>
  <c r="AJ1795" i="1"/>
  <c r="AJ280" i="1"/>
  <c r="AJ736" i="1"/>
  <c r="AJ992" i="1"/>
  <c r="AJ1248" i="1"/>
  <c r="AJ1504" i="1"/>
  <c r="AJ1760" i="1"/>
  <c r="AJ211" i="1"/>
  <c r="AJ701" i="1"/>
  <c r="AJ957" i="1"/>
  <c r="AJ1213" i="1"/>
  <c r="AJ1469" i="1"/>
  <c r="AJ1725" i="1"/>
  <c r="AJ1981" i="1"/>
  <c r="AJ52" i="1"/>
  <c r="AJ125" i="1"/>
  <c r="AJ381" i="1"/>
  <c r="AJ637" i="1"/>
  <c r="AJ226" i="1"/>
  <c r="AJ482" i="1"/>
  <c r="AJ308" i="1"/>
  <c r="AJ750" i="1"/>
  <c r="AJ1802" i="1"/>
  <c r="AJ255" i="1"/>
  <c r="AJ723" i="1"/>
  <c r="AJ979" i="1"/>
  <c r="AJ1235" i="1"/>
  <c r="AJ1491" i="1"/>
  <c r="AJ1747" i="1"/>
  <c r="AJ2003" i="1"/>
  <c r="AJ688" i="1"/>
  <c r="AJ944" i="1"/>
  <c r="AJ1200" i="1"/>
  <c r="AJ1456" i="1"/>
  <c r="AJ1712" i="1"/>
  <c r="AJ1968" i="1"/>
  <c r="AJ627" i="1"/>
  <c r="AJ909" i="1"/>
  <c r="AJ1165" i="1"/>
  <c r="AJ1421" i="1"/>
  <c r="AJ1677" i="1"/>
  <c r="AJ1933" i="1"/>
  <c r="AJ191" i="1"/>
  <c r="AJ77" i="1"/>
  <c r="AJ333" i="1"/>
  <c r="AJ589" i="1"/>
  <c r="AJ178" i="1"/>
  <c r="AJ434" i="1"/>
  <c r="AH2007" i="1"/>
  <c r="AH490" i="1"/>
  <c r="AH294" i="1"/>
  <c r="AH961" i="1"/>
  <c r="AH331" i="1"/>
  <c r="AH169" i="1"/>
  <c r="AH680" i="1"/>
  <c r="AH597" i="1"/>
  <c r="AH506" i="1"/>
  <c r="AH998" i="1"/>
  <c r="AH266" i="1"/>
  <c r="AH806" i="1"/>
  <c r="AH1330" i="1"/>
  <c r="AH975" i="1"/>
  <c r="AH1487" i="1"/>
  <c r="AH422" i="1"/>
  <c r="AH1208" i="1"/>
  <c r="AH1720" i="1"/>
  <c r="AH1646" i="1"/>
  <c r="AH1673" i="1"/>
  <c r="AH1698" i="1"/>
  <c r="AH1677" i="1"/>
  <c r="AH214" i="1"/>
  <c r="AH1175" i="1"/>
  <c r="AH1598" i="1"/>
  <c r="AH155" i="1"/>
  <c r="AH184" i="1"/>
  <c r="AH493" i="1"/>
  <c r="AH382" i="1"/>
  <c r="AH272" i="1"/>
  <c r="AH814" i="1"/>
  <c r="AH1334" i="1"/>
  <c r="AH476" i="1"/>
  <c r="AH1218" i="1"/>
  <c r="AH863" i="1"/>
  <c r="AH1247" i="1"/>
  <c r="AH1503" i="1"/>
  <c r="AH1759" i="1"/>
  <c r="AH508" i="1"/>
  <c r="AH968" i="1"/>
  <c r="AH1224" i="1"/>
  <c r="AH1480" i="1"/>
  <c r="AH1736" i="1"/>
  <c r="AH819" i="1"/>
  <c r="AH1678" i="1"/>
  <c r="AH877" i="1"/>
  <c r="AH1705" i="1"/>
  <c r="AH929" i="1"/>
  <c r="AH1730" i="1"/>
  <c r="AH1725" i="1"/>
  <c r="AH1805" i="1"/>
  <c r="AH479" i="1"/>
  <c r="AH345" i="1"/>
  <c r="AH938" i="1"/>
  <c r="AH1255" i="1"/>
  <c r="AH1120" i="1"/>
  <c r="AH1758" i="1"/>
  <c r="AH1301" i="1"/>
  <c r="AH171" i="1"/>
  <c r="AH427" i="1"/>
  <c r="AH205" i="1"/>
  <c r="AH85" i="1"/>
  <c r="AH514" i="1"/>
  <c r="AH776" i="1"/>
  <c r="AH404" i="1"/>
  <c r="AH693" i="1"/>
  <c r="AH293" i="1"/>
  <c r="AH610" i="1"/>
  <c r="AH838" i="1"/>
  <c r="AH1094" i="1"/>
  <c r="AH1350" i="1"/>
  <c r="AH679" i="1"/>
  <c r="AH1011" i="1"/>
  <c r="AH1267" i="1"/>
  <c r="AH1523" i="1"/>
  <c r="AH1779" i="1"/>
  <c r="AH595" i="1"/>
  <c r="AH988" i="1"/>
  <c r="AH1244" i="1"/>
  <c r="AH1500" i="1"/>
  <c r="AH1756" i="1"/>
  <c r="AH905" i="1"/>
  <c r="AH1718" i="1"/>
  <c r="AH957" i="1"/>
  <c r="AH1745" i="1"/>
  <c r="AH1009" i="1"/>
  <c r="AH1770" i="1"/>
  <c r="AH1885" i="1"/>
  <c r="AH1955" i="1"/>
  <c r="AH271" i="1"/>
  <c r="AH96" i="1"/>
  <c r="AH172" i="1"/>
  <c r="AH320" i="1"/>
  <c r="AH1002" i="1"/>
  <c r="AH719" i="1"/>
  <c r="AH1447" i="1"/>
  <c r="AH832" i="1"/>
  <c r="AH1488" i="1"/>
  <c r="AH1433" i="1"/>
  <c r="AH1753" i="1"/>
  <c r="AH1974" i="1"/>
  <c r="AJ43" i="1"/>
  <c r="AJ112" i="1"/>
  <c r="AJ185" i="1"/>
  <c r="AJ441" i="1"/>
  <c r="AJ30" i="1"/>
  <c r="AJ286" i="1"/>
  <c r="AJ542" i="1"/>
  <c r="AJ428" i="1"/>
  <c r="AJ810" i="1"/>
  <c r="AJ1066" i="1"/>
  <c r="AJ1322" i="1"/>
  <c r="AJ1578" i="1"/>
  <c r="AJ1834" i="1"/>
  <c r="AJ319" i="1"/>
  <c r="AJ755" i="1"/>
  <c r="AJ1011" i="1"/>
  <c r="AH481" i="1"/>
  <c r="AH963" i="1"/>
  <c r="AH1219" i="1"/>
  <c r="AH1475" i="1"/>
  <c r="AH1731" i="1"/>
  <c r="AH358" i="1"/>
  <c r="AH940" i="1"/>
  <c r="AH1196" i="1"/>
  <c r="AH1452" i="1"/>
  <c r="AH1708" i="1"/>
  <c r="AH513" i="1"/>
  <c r="AH1622" i="1"/>
  <c r="AH699" i="1"/>
  <c r="AH1649" i="1"/>
  <c r="AH803" i="1"/>
  <c r="AH1674" i="1"/>
  <c r="AH1493" i="1"/>
  <c r="AH1581" i="1"/>
  <c r="AH143" i="1"/>
  <c r="AH89" i="1"/>
  <c r="AH780" i="1"/>
  <c r="AH37" i="1"/>
  <c r="AH890" i="1"/>
  <c r="AH60" i="1"/>
  <c r="AH1319" i="1"/>
  <c r="AH380" i="1"/>
  <c r="AH1360" i="1"/>
  <c r="AH921" i="1"/>
  <c r="AH1529" i="1"/>
  <c r="AH1778" i="1"/>
  <c r="AH1349" i="1"/>
  <c r="AJ64" i="1"/>
  <c r="AJ137" i="1"/>
  <c r="AJ393" i="1"/>
  <c r="AJ649" i="1"/>
  <c r="AJ238" i="1"/>
  <c r="AJ494" i="1"/>
  <c r="AJ332" i="1"/>
  <c r="AJ762" i="1"/>
  <c r="AJ1018" i="1"/>
  <c r="AJ1274" i="1"/>
  <c r="AJ1530" i="1"/>
  <c r="AH1398" i="1"/>
  <c r="AH743" i="1"/>
  <c r="AH1043" i="1"/>
  <c r="AH1299" i="1"/>
  <c r="AH1555" i="1"/>
  <c r="AH1811" i="1"/>
  <c r="AH698" i="1"/>
  <c r="AH1020" i="1"/>
  <c r="AH1276" i="1"/>
  <c r="AH1532" i="1"/>
  <c r="AH1788" i="1"/>
  <c r="AH1033" i="1"/>
  <c r="AH1782" i="1"/>
  <c r="AH1085" i="1"/>
  <c r="AH1809" i="1"/>
  <c r="AH1137" i="1"/>
  <c r="AH1834" i="1"/>
  <c r="AH779" i="1"/>
  <c r="AH1589" i="1"/>
  <c r="AH351" i="1"/>
  <c r="AH285" i="1"/>
  <c r="AH324" i="1"/>
  <c r="AH426" i="1"/>
  <c r="AH1098" i="1"/>
  <c r="AH855" i="1"/>
  <c r="AH1527" i="1"/>
  <c r="AH912" i="1"/>
  <c r="AH1568" i="1"/>
  <c r="AH1630" i="1"/>
  <c r="AH1913" i="1"/>
  <c r="AH1533" i="1"/>
  <c r="AJ75" i="1"/>
  <c r="AJ144" i="1"/>
  <c r="AJ217" i="1"/>
  <c r="AJ473" i="1"/>
  <c r="AJ62" i="1"/>
  <c r="AJ318" i="1"/>
  <c r="AJ574" i="1"/>
  <c r="AJ492" i="1"/>
  <c r="AJ842" i="1"/>
  <c r="AJ1098" i="1"/>
  <c r="AJ1354" i="1"/>
  <c r="AJ1610" i="1"/>
  <c r="AH310" i="1"/>
  <c r="AH931" i="1"/>
  <c r="AH1187" i="1"/>
  <c r="AH1443" i="1"/>
  <c r="AH1699" i="1"/>
  <c r="AH113" i="1"/>
  <c r="AH908" i="1"/>
  <c r="AH1164" i="1"/>
  <c r="AH1420" i="1"/>
  <c r="AH1676" i="1"/>
  <c r="AH1932" i="1"/>
  <c r="AH1558" i="1"/>
  <c r="AH2008" i="1"/>
  <c r="AH1585" i="1"/>
  <c r="AH385" i="1"/>
  <c r="AH1610" i="1"/>
  <c r="AH981" i="1"/>
  <c r="AH1141" i="1"/>
  <c r="AH63" i="1"/>
  <c r="AH232" i="1"/>
  <c r="AH700" i="1"/>
  <c r="AH761" i="1"/>
  <c r="AH790" i="1"/>
  <c r="AH1434" i="1"/>
  <c r="AH1223" i="1"/>
  <c r="AH1911" i="1"/>
  <c r="AH1248" i="1"/>
  <c r="AH1936" i="1"/>
  <c r="AH1229" i="1"/>
  <c r="AH1650" i="1"/>
  <c r="AH965" i="1"/>
  <c r="AJ32" i="1"/>
  <c r="AJ105" i="1"/>
  <c r="AJ361" i="1"/>
  <c r="AJ617" i="1"/>
  <c r="AJ206" i="1"/>
  <c r="AJ462" i="1"/>
  <c r="AJ268" i="1"/>
  <c r="AJ730" i="1"/>
  <c r="AJ986" i="1"/>
  <c r="AJ1242" i="1"/>
  <c r="AJ1498" i="1"/>
  <c r="AJ1139" i="1"/>
  <c r="AJ1395" i="1"/>
  <c r="AJ1651" i="1"/>
  <c r="AJ1907" i="1"/>
  <c r="AJ504" i="1"/>
  <c r="AJ848" i="1"/>
  <c r="AJ1104" i="1"/>
  <c r="AJ1360" i="1"/>
  <c r="AJ1616" i="1"/>
  <c r="AJ1872" i="1"/>
  <c r="AJ435" i="1"/>
  <c r="AJ813" i="1"/>
  <c r="AJ1069" i="1"/>
  <c r="AJ1325" i="1"/>
  <c r="AJ1581" i="1"/>
  <c r="AJ1837" i="1"/>
  <c r="AJ95" i="1"/>
  <c r="AJ164" i="1"/>
  <c r="AJ237" i="1"/>
  <c r="AJ493" i="1"/>
  <c r="AJ82" i="1"/>
  <c r="AJ338" i="1"/>
  <c r="AJ594" i="1"/>
  <c r="AJ532" i="1"/>
  <c r="AJ862" i="1"/>
  <c r="AJ1118" i="1"/>
  <c r="AJ1374" i="1"/>
  <c r="AJ1630" i="1"/>
  <c r="AJ1886" i="1"/>
  <c r="AJ455" i="1"/>
  <c r="AJ823" i="1"/>
  <c r="AJ1079" i="1"/>
  <c r="AJ1335" i="1"/>
  <c r="AJ1591" i="1"/>
  <c r="AJ1847" i="1"/>
  <c r="AJ384" i="1"/>
  <c r="AJ788" i="1"/>
  <c r="AJ1044" i="1"/>
  <c r="AJ1300" i="1"/>
  <c r="AJ1556" i="1"/>
  <c r="AJ1812" i="1"/>
  <c r="AJ315" i="1"/>
  <c r="AJ753" i="1"/>
  <c r="AJ1914" i="1"/>
  <c r="AJ479" i="1"/>
  <c r="AJ835" i="1"/>
  <c r="AJ1091" i="1"/>
  <c r="AJ1347" i="1"/>
  <c r="AJ1603" i="1"/>
  <c r="AJ1859" i="1"/>
  <c r="AJ408" i="1"/>
  <c r="AJ800" i="1"/>
  <c r="AJ1056" i="1"/>
  <c r="AJ1312" i="1"/>
  <c r="AJ1568" i="1"/>
  <c r="AJ1824" i="1"/>
  <c r="AJ339" i="1"/>
  <c r="AJ765" i="1"/>
  <c r="AJ1021" i="1"/>
  <c r="AJ1277" i="1"/>
  <c r="AJ1533" i="1"/>
  <c r="AJ1789" i="1"/>
  <c r="AJ47" i="1"/>
  <c r="AJ116" i="1"/>
  <c r="AJ189" i="1"/>
  <c r="AJ445" i="1"/>
  <c r="AJ34" i="1"/>
  <c r="AJ290" i="1"/>
  <c r="AJ546" i="1"/>
  <c r="AJ436" i="1"/>
  <c r="AJ814" i="1"/>
  <c r="AJ1866" i="1"/>
  <c r="AJ383" i="1"/>
  <c r="AJ787" i="1"/>
  <c r="AJ1043" i="1"/>
  <c r="AJ1299" i="1"/>
  <c r="AJ1555" i="1"/>
  <c r="AJ1811" i="1"/>
  <c r="AJ312" i="1"/>
  <c r="AJ752" i="1"/>
  <c r="AJ1008" i="1"/>
  <c r="AJ1264" i="1"/>
  <c r="AJ1520" i="1"/>
  <c r="AJ1776" i="1"/>
  <c r="AJ243" i="1"/>
  <c r="AJ717" i="1"/>
  <c r="AJ973" i="1"/>
  <c r="AJ1229" i="1"/>
  <c r="AJ1485" i="1"/>
  <c r="AJ1741" i="1"/>
  <c r="AJ1997" i="1"/>
  <c r="AJ68" i="1"/>
  <c r="AJ141" i="1"/>
  <c r="AJ397" i="1"/>
  <c r="AJ653" i="1"/>
  <c r="AJ242" i="1"/>
  <c r="AJ498" i="1"/>
  <c r="AH53" i="1"/>
  <c r="AH1386" i="1"/>
  <c r="AH1552" i="1"/>
  <c r="AH11" i="1"/>
  <c r="AH523" i="1"/>
  <c r="AH301" i="1"/>
  <c r="AH118" i="1"/>
  <c r="AH789" i="1"/>
  <c r="AH326" i="1"/>
  <c r="AH1190" i="1"/>
  <c r="AH522" i="1"/>
  <c r="AH1010" i="1"/>
  <c r="AH145" i="1"/>
  <c r="AH1167" i="1"/>
  <c r="AH1679" i="1"/>
  <c r="AH888" i="1"/>
  <c r="AH1400" i="1"/>
  <c r="AH1912" i="1"/>
  <c r="AH1988" i="1"/>
  <c r="AH2001" i="1"/>
  <c r="AH209" i="1"/>
  <c r="AH79" i="1"/>
  <c r="AH566" i="1"/>
  <c r="AH611" i="1"/>
  <c r="AH1345" i="1"/>
  <c r="AH347" i="1"/>
  <c r="AH190" i="1"/>
  <c r="AH696" i="1"/>
  <c r="AH613" i="1"/>
  <c r="AH528" i="1"/>
  <c r="AH1014" i="1"/>
  <c r="AH373" i="1"/>
  <c r="AH898" i="1"/>
  <c r="AH1410" i="1"/>
  <c r="AH1055" i="1"/>
  <c r="AH1311" i="1"/>
  <c r="AH1567" i="1"/>
  <c r="AH1823" i="1"/>
  <c r="AH722" i="1"/>
  <c r="AH1032" i="1"/>
  <c r="AH1288" i="1"/>
  <c r="AH1544" i="1"/>
  <c r="AH1800" i="1"/>
  <c r="AH1081" i="1"/>
  <c r="AH1806" i="1"/>
  <c r="AH1133" i="1"/>
  <c r="AH1833" i="1"/>
  <c r="AH1185" i="1"/>
  <c r="AH1858" i="1"/>
  <c r="AH997" i="1"/>
  <c r="AH1959" i="1"/>
  <c r="AH110" i="1"/>
  <c r="AH665" i="1"/>
  <c r="AH1226" i="1"/>
  <c r="AH1543" i="1"/>
  <c r="AH1408" i="1"/>
  <c r="AH1165" i="1"/>
  <c r="AH1869" i="1"/>
  <c r="AH235" i="1"/>
  <c r="AH491" i="1"/>
  <c r="AH41" i="1"/>
  <c r="AH256" i="1"/>
  <c r="AH584" i="1"/>
  <c r="AH33" i="1"/>
  <c r="AH489" i="1"/>
  <c r="AH757" i="1"/>
  <c r="AH378" i="1"/>
  <c r="AH49" i="1"/>
  <c r="AH902" i="1"/>
  <c r="AH1158" i="1"/>
  <c r="AH1430" i="1"/>
  <c r="AH807" i="1"/>
  <c r="AH1075" i="1"/>
  <c r="AH1331" i="1"/>
  <c r="AH1587" i="1"/>
  <c r="AH1843" i="1"/>
  <c r="AH762" i="1"/>
  <c r="AH1052" i="1"/>
  <c r="AH1308" i="1"/>
  <c r="AH1564" i="1"/>
  <c r="AH1820" i="1"/>
  <c r="AH1161" i="1"/>
  <c r="AH1846" i="1"/>
  <c r="AH1213" i="1"/>
  <c r="AH1873" i="1"/>
  <c r="AH1265" i="1"/>
  <c r="AH1898" i="1"/>
  <c r="AH1317" i="1"/>
  <c r="AH1621" i="1"/>
  <c r="AH431" i="1"/>
  <c r="AH392" i="1"/>
  <c r="AH430" i="1"/>
  <c r="AH533" i="1"/>
  <c r="AH1178" i="1"/>
  <c r="AH935" i="1"/>
  <c r="AH1607" i="1"/>
  <c r="AH992" i="1"/>
  <c r="AH1648" i="1"/>
  <c r="AH1790" i="1"/>
  <c r="AH470" i="1"/>
  <c r="AH869" i="1"/>
  <c r="AJ107" i="1"/>
  <c r="AJ176" i="1"/>
  <c r="AJ249" i="1"/>
  <c r="AJ505" i="1"/>
  <c r="AJ94" i="1"/>
  <c r="AJ350" i="1"/>
  <c r="AJ606" i="1"/>
  <c r="AJ556" i="1"/>
  <c r="AJ874" i="1"/>
  <c r="AJ1130" i="1"/>
  <c r="AJ1386" i="1"/>
  <c r="AJ1642" i="1"/>
  <c r="AJ1898" i="1"/>
  <c r="AJ447" i="1"/>
  <c r="AJ819" i="1"/>
  <c r="AJ1075" i="1"/>
  <c r="AH711" i="1"/>
  <c r="AH1027" i="1"/>
  <c r="AH1283" i="1"/>
  <c r="AH1539" i="1"/>
  <c r="AH1795" i="1"/>
  <c r="AH659" i="1"/>
  <c r="AH1004" i="1"/>
  <c r="AH1260" i="1"/>
  <c r="AH1516" i="1"/>
  <c r="AH1772" i="1"/>
  <c r="AH969" i="1"/>
  <c r="AH1750" i="1"/>
  <c r="AH1021" i="1"/>
  <c r="AH1777" i="1"/>
  <c r="AH1073" i="1"/>
  <c r="AH1802" i="1"/>
  <c r="AH1979" i="1"/>
  <c r="AH38" i="1"/>
  <c r="AH303" i="1"/>
  <c r="AH181" i="1"/>
  <c r="AH281" i="1"/>
  <c r="AH362" i="1"/>
  <c r="AH1050" i="1"/>
  <c r="AH783" i="1"/>
  <c r="AH1495" i="1"/>
  <c r="AH864" i="1"/>
  <c r="AH1520" i="1"/>
  <c r="AH1534" i="1"/>
  <c r="AH1849" i="1"/>
  <c r="AH747" i="1"/>
  <c r="AJ59" i="1"/>
  <c r="AJ128" i="1"/>
  <c r="AJ201" i="1"/>
  <c r="AJ457" i="1"/>
  <c r="AJ46" i="1"/>
  <c r="AJ302" i="1"/>
  <c r="AJ558" i="1"/>
  <c r="AJ460" i="1"/>
  <c r="AJ826" i="1"/>
  <c r="AJ1082" i="1"/>
  <c r="AJ1338" i="1"/>
  <c r="AJ1594" i="1"/>
  <c r="AH1462" i="1"/>
  <c r="AH851" i="1"/>
  <c r="AH1107" i="1"/>
  <c r="AH1363" i="1"/>
  <c r="AH1619" i="1"/>
  <c r="AH1875" i="1"/>
  <c r="AH826" i="1"/>
  <c r="AH1084" i="1"/>
  <c r="AH1340" i="1"/>
  <c r="AH1596" i="1"/>
  <c r="AH1852" i="1"/>
  <c r="AH1289" i="1"/>
  <c r="AH1910" i="1"/>
  <c r="AH1341" i="1"/>
  <c r="AH1937" i="1"/>
  <c r="AH1393" i="1"/>
  <c r="AH1954" i="1"/>
  <c r="AH1669" i="1"/>
  <c r="AH1653" i="1"/>
  <c r="AH511" i="1"/>
  <c r="AH498" i="1"/>
  <c r="AH537" i="1"/>
  <c r="AH630" i="1"/>
  <c r="AH1258" i="1"/>
  <c r="AH1015" i="1"/>
  <c r="AH1703" i="1"/>
  <c r="AH1072" i="1"/>
  <c r="AH1728" i="1"/>
  <c r="AH1948" i="1"/>
  <c r="AH1025" i="1"/>
  <c r="AH1829" i="1"/>
  <c r="AJ139" i="1"/>
  <c r="AJ25" i="1"/>
  <c r="AJ281" i="1"/>
  <c r="AJ537" i="1"/>
  <c r="AJ126" i="1"/>
  <c r="AJ382" i="1"/>
  <c r="AJ638" i="1"/>
  <c r="AJ620" i="1"/>
  <c r="AJ906" i="1"/>
  <c r="AJ1162" i="1"/>
  <c r="AJ1418" i="1"/>
  <c r="AJ1674" i="1"/>
  <c r="AH623" i="1"/>
  <c r="AH995" i="1"/>
  <c r="AH1251" i="1"/>
  <c r="AH1507" i="1"/>
  <c r="AH1763" i="1"/>
  <c r="AH529" i="1"/>
  <c r="AH972" i="1"/>
  <c r="AH1228" i="1"/>
  <c r="AH1484" i="1"/>
  <c r="AH1740" i="1"/>
  <c r="AH841" i="1"/>
  <c r="AH1686" i="1"/>
  <c r="AH893" i="1"/>
  <c r="AH1713" i="1"/>
  <c r="AH945" i="1"/>
  <c r="AH1738" i="1"/>
  <c r="AH1757" i="1"/>
  <c r="AH1837" i="1"/>
  <c r="AH207" i="1"/>
  <c r="AH217" i="1"/>
  <c r="AH86" i="1"/>
  <c r="AH250" i="1"/>
  <c r="AH970" i="1"/>
  <c r="AH575" i="1"/>
  <c r="AH1415" i="1"/>
  <c r="AH706" i="1"/>
  <c r="AH1440" i="1"/>
  <c r="AH1241" i="1"/>
  <c r="AH1689" i="1"/>
  <c r="AH1938" i="1"/>
  <c r="AJ27" i="1"/>
  <c r="AJ96" i="1"/>
  <c r="AJ169" i="1"/>
  <c r="AJ425" i="1"/>
  <c r="AJ14" i="1"/>
  <c r="AJ270" i="1"/>
  <c r="AJ526" i="1"/>
  <c r="AJ396" i="1"/>
  <c r="AJ794" i="1"/>
  <c r="AJ1050" i="1"/>
  <c r="AJ1306" i="1"/>
  <c r="AJ1562" i="1"/>
  <c r="AJ1203" i="1"/>
  <c r="AJ1459" i="1"/>
  <c r="AJ1715" i="1"/>
  <c r="AJ1971" i="1"/>
  <c r="AJ632" i="1"/>
  <c r="AJ912" i="1"/>
  <c r="AJ1168" i="1"/>
  <c r="AJ1424" i="1"/>
  <c r="AJ1680" i="1"/>
  <c r="AJ1936" i="1"/>
  <c r="AJ563" i="1"/>
  <c r="AJ877" i="1"/>
  <c r="AJ1133" i="1"/>
  <c r="AJ1389" i="1"/>
  <c r="AJ1645" i="1"/>
  <c r="AJ1901" i="1"/>
  <c r="AJ159" i="1"/>
  <c r="AJ45" i="1"/>
  <c r="AJ301" i="1"/>
  <c r="AJ557" i="1"/>
  <c r="AJ146" i="1"/>
  <c r="AJ402" i="1"/>
  <c r="AJ658" i="1"/>
  <c r="AJ660" i="1"/>
  <c r="AJ926" i="1"/>
  <c r="AJ1182" i="1"/>
  <c r="AJ1438" i="1"/>
  <c r="AJ1694" i="1"/>
  <c r="AJ1950" i="1"/>
  <c r="AJ583" i="1"/>
  <c r="AJ887" i="1"/>
  <c r="AJ1143" i="1"/>
  <c r="AJ1399" i="1"/>
  <c r="AJ1655" i="1"/>
  <c r="AJ1911" i="1"/>
  <c r="AJ512" i="1"/>
  <c r="AJ852" i="1"/>
  <c r="AJ1108" i="1"/>
  <c r="AJ1364" i="1"/>
  <c r="AJ1620" i="1"/>
  <c r="AJ1876" i="1"/>
  <c r="AJ443" i="1"/>
  <c r="AJ817" i="1"/>
  <c r="AJ1978" i="1"/>
  <c r="AJ607" i="1"/>
  <c r="AJ899" i="1"/>
  <c r="AJ1155" i="1"/>
  <c r="AJ1411" i="1"/>
  <c r="AJ1667" i="1"/>
  <c r="AJ1923" i="1"/>
  <c r="AJ536" i="1"/>
  <c r="AJ864" i="1"/>
  <c r="AJ1120" i="1"/>
  <c r="AJ1376" i="1"/>
  <c r="AJ1632" i="1"/>
  <c r="AJ1888" i="1"/>
  <c r="AJ467" i="1"/>
  <c r="AJ829" i="1"/>
  <c r="AJ1085" i="1"/>
  <c r="AJ1341" i="1"/>
  <c r="AJ1597" i="1"/>
  <c r="AJ1853" i="1"/>
  <c r="AJ111" i="1"/>
  <c r="AJ180" i="1"/>
  <c r="AJ253" i="1"/>
  <c r="AJ509" i="1"/>
  <c r="AJ98" i="1"/>
  <c r="AJ354" i="1"/>
  <c r="AJ610" i="1"/>
  <c r="AJ564" i="1"/>
  <c r="AJ878" i="1"/>
  <c r="AJ1930" i="1"/>
  <c r="AJ511" i="1"/>
  <c r="AJ851" i="1"/>
  <c r="AJ1107" i="1"/>
  <c r="AJ1363" i="1"/>
  <c r="AJ1619" i="1"/>
  <c r="AJ1875" i="1"/>
  <c r="AJ440" i="1"/>
  <c r="AJ816" i="1"/>
  <c r="AJ1072" i="1"/>
  <c r="AJ1328" i="1"/>
  <c r="AJ1584" i="1"/>
  <c r="AJ1840" i="1"/>
  <c r="AJ371" i="1"/>
  <c r="AJ781" i="1"/>
  <c r="AJ1037" i="1"/>
  <c r="AJ1293" i="1"/>
  <c r="AJ1549" i="1"/>
  <c r="AJ1805" i="1"/>
  <c r="AJ63" i="1"/>
  <c r="AJ132" i="1"/>
  <c r="AJ205" i="1"/>
  <c r="AJ461" i="1"/>
  <c r="AJ50" i="1"/>
  <c r="AJ306" i="1"/>
  <c r="AJ562" i="1"/>
  <c r="AH556" i="1"/>
  <c r="AH839" i="1"/>
  <c r="AH1856" i="1"/>
  <c r="AH75" i="1"/>
  <c r="AH77" i="1"/>
  <c r="AH386" i="1"/>
  <c r="AH276" i="1"/>
  <c r="AH69" i="1"/>
  <c r="AH635" i="1"/>
  <c r="AH1254" i="1"/>
  <c r="AH590" i="1"/>
  <c r="AH1074" i="1"/>
  <c r="AH543" i="1"/>
  <c r="AH1231" i="1"/>
  <c r="AH1743" i="1"/>
  <c r="AH952" i="1"/>
  <c r="AH1464" i="1"/>
  <c r="AH691" i="1"/>
  <c r="AH795" i="1"/>
  <c r="AH865" i="1"/>
  <c r="AH1597" i="1"/>
  <c r="AH415" i="1"/>
  <c r="AH858" i="1"/>
  <c r="AH1040" i="1"/>
  <c r="AH1990" i="1"/>
  <c r="AH411" i="1"/>
  <c r="AH42" i="1"/>
  <c r="AH760" i="1"/>
  <c r="AH677" i="1"/>
  <c r="AH594" i="1"/>
  <c r="AH1078" i="1"/>
  <c r="AH458" i="1"/>
  <c r="AH962" i="1"/>
  <c r="AH1474" i="1"/>
  <c r="AH1119" i="1"/>
  <c r="AH1375" i="1"/>
  <c r="AH1631" i="1"/>
  <c r="AH1887" i="1"/>
  <c r="AH840" i="1"/>
  <c r="AH1096" i="1"/>
  <c r="AH1352" i="1"/>
  <c r="AH1608" i="1"/>
  <c r="AH1864" i="1"/>
  <c r="AH1337" i="1"/>
  <c r="AH1934" i="1"/>
  <c r="AH1389" i="1"/>
  <c r="AH1953" i="1"/>
  <c r="AH1441" i="1"/>
  <c r="AH1966" i="1"/>
  <c r="AH1765" i="1"/>
  <c r="AH1991" i="1"/>
  <c r="AH349" i="1"/>
  <c r="AH298" i="1"/>
  <c r="AH332" i="1"/>
  <c r="AH1831" i="1"/>
  <c r="AH1696" i="1"/>
  <c r="AH1945" i="1"/>
  <c r="AH43" i="1"/>
  <c r="AH299" i="1"/>
  <c r="AH34" i="1"/>
  <c r="AH126" i="1"/>
  <c r="AH344" i="1"/>
  <c r="AH648" i="1"/>
  <c r="AH204" i="1"/>
  <c r="AH565" i="1"/>
  <c r="AH821" i="1"/>
  <c r="AH464" i="1"/>
  <c r="AH497" i="1"/>
  <c r="AH966" i="1"/>
  <c r="AH1222" i="1"/>
  <c r="AH1494" i="1"/>
  <c r="AH883" i="1"/>
  <c r="AH1139" i="1"/>
  <c r="AH1395" i="1"/>
  <c r="AH1651" i="1"/>
  <c r="AH1907" i="1"/>
  <c r="AH860" i="1"/>
  <c r="AH1116" i="1"/>
  <c r="AH1372" i="1"/>
  <c r="AH1628" i="1"/>
  <c r="AH1884" i="1"/>
  <c r="AH1417" i="1"/>
  <c r="AH1960" i="1"/>
  <c r="AH1469" i="1"/>
  <c r="AH1973" i="1"/>
  <c r="AH1514" i="1"/>
  <c r="AH1986" i="1"/>
  <c r="AH1925" i="1"/>
  <c r="AH1557" i="1"/>
  <c r="AH82" i="1"/>
  <c r="AH572" i="1"/>
  <c r="AH633" i="1"/>
  <c r="AH348" i="1"/>
  <c r="AH1338" i="1"/>
  <c r="AH1095" i="1"/>
  <c r="AH1783" i="1"/>
  <c r="AH1152" i="1"/>
  <c r="AH1808" i="1"/>
  <c r="AH534" i="1"/>
  <c r="AH1281" i="1"/>
  <c r="AH1461" i="1"/>
  <c r="AJ171" i="1"/>
  <c r="AJ57" i="1"/>
  <c r="AJ313" i="1"/>
  <c r="AJ569" i="1"/>
  <c r="AJ158" i="1"/>
  <c r="AJ414" i="1"/>
  <c r="AJ670" i="1"/>
  <c r="AJ682" i="1"/>
  <c r="AJ938" i="1"/>
  <c r="AJ1194" i="1"/>
  <c r="AJ1450" i="1"/>
  <c r="AJ1706" i="1"/>
  <c r="AJ1962" i="1"/>
  <c r="AJ575" i="1"/>
  <c r="AJ883" i="1"/>
  <c r="AH1446" i="1"/>
  <c r="AH835" i="1"/>
  <c r="AH1091" i="1"/>
  <c r="AH1347" i="1"/>
  <c r="AH1603" i="1"/>
  <c r="AH1859" i="1"/>
  <c r="AH794" i="1"/>
  <c r="AH1068" i="1"/>
  <c r="AH1324" i="1"/>
  <c r="AH1580" i="1"/>
  <c r="AH1836" i="1"/>
  <c r="AH1225" i="1"/>
  <c r="AH1878" i="1"/>
  <c r="AH1277" i="1"/>
  <c r="AH1905" i="1"/>
  <c r="AH1329" i="1"/>
  <c r="AH1930" i="1"/>
  <c r="AH1541" i="1"/>
  <c r="AH715" i="1"/>
  <c r="AH463" i="1"/>
  <c r="AH434" i="1"/>
  <c r="AH494" i="1"/>
  <c r="AH582" i="1"/>
  <c r="AH1210" i="1"/>
  <c r="AH967" i="1"/>
  <c r="AH1655" i="1"/>
  <c r="AH1024" i="1"/>
  <c r="AH1680" i="1"/>
  <c r="AH1854" i="1"/>
  <c r="AH833" i="1"/>
  <c r="AH1381" i="1"/>
  <c r="AJ123" i="1"/>
  <c r="AJ192" i="1"/>
  <c r="AJ265" i="1"/>
  <c r="AJ521" i="1"/>
  <c r="AJ110" i="1"/>
  <c r="AJ366" i="1"/>
  <c r="AJ622" i="1"/>
  <c r="AJ588" i="1"/>
  <c r="AJ890" i="1"/>
  <c r="AJ1146" i="1"/>
  <c r="AJ1402" i="1"/>
  <c r="AJ1658" i="1"/>
  <c r="AH188" i="1"/>
  <c r="AH915" i="1"/>
  <c r="AH1171" i="1"/>
  <c r="AH1427" i="1"/>
  <c r="AH1683" i="1"/>
  <c r="AH1939" i="1"/>
  <c r="AH892" i="1"/>
  <c r="AH1148" i="1"/>
  <c r="AH1404" i="1"/>
  <c r="AH1660" i="1"/>
  <c r="AH1916" i="1"/>
  <c r="AH1526" i="1"/>
  <c r="AH1992" i="1"/>
  <c r="AH1553" i="1"/>
  <c r="AH2005" i="1"/>
  <c r="AH1578" i="1"/>
  <c r="AH567" i="1"/>
  <c r="AH885" i="1"/>
  <c r="AH31" i="1"/>
  <c r="AH189" i="1"/>
  <c r="AH652" i="1"/>
  <c r="AH713" i="1"/>
  <c r="AH694" i="1"/>
  <c r="AH1418" i="1"/>
  <c r="AH1191" i="1"/>
  <c r="AH1863" i="1"/>
  <c r="AH1216" i="1"/>
  <c r="AH1888" i="1"/>
  <c r="AH1037" i="1"/>
  <c r="AH1554" i="1"/>
  <c r="AH901" i="1"/>
  <c r="AJ16" i="1"/>
  <c r="AJ89" i="1"/>
  <c r="AJ345" i="1"/>
  <c r="AJ601" i="1"/>
  <c r="AJ190" i="1"/>
  <c r="AJ446" i="1"/>
  <c r="AJ236" i="1"/>
  <c r="AJ714" i="1"/>
  <c r="AJ970" i="1"/>
  <c r="AJ1226" i="1"/>
  <c r="AJ1482" i="1"/>
  <c r="AH1414" i="1"/>
  <c r="AH775" i="1"/>
  <c r="AH1059" i="1"/>
  <c r="AH1315" i="1"/>
  <c r="AH1571" i="1"/>
  <c r="AH1827" i="1"/>
  <c r="AH730" i="1"/>
  <c r="AH1036" i="1"/>
  <c r="AH1292" i="1"/>
  <c r="AH1548" i="1"/>
  <c r="AH1804" i="1"/>
  <c r="AH1097" i="1"/>
  <c r="AH1814" i="1"/>
  <c r="AH1149" i="1"/>
  <c r="AH1841" i="1"/>
  <c r="AH1201" i="1"/>
  <c r="AH1866" i="1"/>
  <c r="AH1061" i="1"/>
  <c r="AH492" i="1"/>
  <c r="AH383" i="1"/>
  <c r="AH328" i="1"/>
  <c r="AH388" i="1"/>
  <c r="AH469" i="1"/>
  <c r="AH1130" i="1"/>
  <c r="AH903" i="1"/>
  <c r="AH1575" i="1"/>
  <c r="AH928" i="1"/>
  <c r="AH1600" i="1"/>
  <c r="AH1694" i="1"/>
  <c r="AH1977" i="1"/>
  <c r="AH1789" i="1"/>
  <c r="AJ91" i="1"/>
  <c r="AJ160" i="1"/>
  <c r="AJ233" i="1"/>
  <c r="AJ489" i="1"/>
  <c r="AJ78" i="1"/>
  <c r="AJ334" i="1"/>
  <c r="AJ590" i="1"/>
  <c r="AJ524" i="1"/>
  <c r="AJ858" i="1"/>
  <c r="AJ1114" i="1"/>
  <c r="AJ1370" i="1"/>
  <c r="AJ1626" i="1"/>
  <c r="AJ1267" i="1"/>
  <c r="AJ1523" i="1"/>
  <c r="AJ1779" i="1"/>
  <c r="AJ248" i="1"/>
  <c r="AJ720" i="1"/>
  <c r="AJ976" i="1"/>
  <c r="AJ1232" i="1"/>
  <c r="AJ1488" i="1"/>
  <c r="AJ1744" i="1"/>
  <c r="AJ2000" i="1"/>
  <c r="AJ685" i="1"/>
  <c r="AJ941" i="1"/>
  <c r="AJ1197" i="1"/>
  <c r="AJ1453" i="1"/>
  <c r="AJ1709" i="1"/>
  <c r="AJ1965" i="1"/>
  <c r="AJ36" i="1"/>
  <c r="AJ109" i="1"/>
  <c r="AJ365" i="1"/>
  <c r="AJ621" i="1"/>
  <c r="AJ210" i="1"/>
  <c r="AJ466" i="1"/>
  <c r="AJ276" i="1"/>
  <c r="AJ734" i="1"/>
  <c r="AJ990" i="1"/>
  <c r="AJ1246" i="1"/>
  <c r="AJ1502" i="1"/>
  <c r="AJ1758" i="1"/>
  <c r="AJ199" i="1"/>
  <c r="AJ695" i="1"/>
  <c r="AJ951" i="1"/>
  <c r="AJ1207" i="1"/>
  <c r="AJ1463" i="1"/>
  <c r="AJ1719" i="1"/>
  <c r="AJ1975" i="1"/>
  <c r="AJ640" i="1"/>
  <c r="AJ916" i="1"/>
  <c r="AJ1172" i="1"/>
  <c r="AJ1428" i="1"/>
  <c r="AJ1684" i="1"/>
  <c r="AJ1940" i="1"/>
  <c r="AJ571" i="1"/>
  <c r="AJ1786" i="1"/>
  <c r="AJ223" i="1"/>
  <c r="AJ707" i="1"/>
  <c r="AJ963" i="1"/>
  <c r="AJ1219" i="1"/>
  <c r="AJ1475" i="1"/>
  <c r="AJ1731" i="1"/>
  <c r="AJ1987" i="1"/>
  <c r="AJ664" i="1"/>
  <c r="AJ928" i="1"/>
  <c r="AJ1184" i="1"/>
  <c r="AJ1440" i="1"/>
  <c r="AJ1696" i="1"/>
  <c r="AJ1952" i="1"/>
  <c r="AJ595" i="1"/>
  <c r="AJ893" i="1"/>
  <c r="AJ1149" i="1"/>
  <c r="AJ1405" i="1"/>
  <c r="AJ1661" i="1"/>
  <c r="AJ1917" i="1"/>
  <c r="AJ175" i="1"/>
  <c r="AJ61" i="1"/>
  <c r="AJ317" i="1"/>
  <c r="AJ573" i="1"/>
  <c r="AJ162" i="1"/>
  <c r="AJ418" i="1"/>
  <c r="AJ674" i="1"/>
  <c r="AJ686" i="1"/>
  <c r="AJ1738" i="1"/>
  <c r="AJ1994" i="1"/>
  <c r="AJ639" i="1"/>
  <c r="AJ915" i="1"/>
  <c r="AJ1171" i="1"/>
  <c r="AJ1427" i="1"/>
  <c r="AJ1683" i="1"/>
  <c r="AJ1939" i="1"/>
  <c r="AJ568" i="1"/>
  <c r="AJ880" i="1"/>
  <c r="AJ1136" i="1"/>
  <c r="AJ1392" i="1"/>
  <c r="AJ1648" i="1"/>
  <c r="AJ1904" i="1"/>
  <c r="AJ499" i="1"/>
  <c r="AJ845" i="1"/>
  <c r="AJ1101" i="1"/>
  <c r="AJ1357" i="1"/>
  <c r="AJ1613" i="1"/>
  <c r="AJ1869" i="1"/>
  <c r="AJ127" i="1"/>
  <c r="AJ13" i="1"/>
  <c r="AJ269" i="1"/>
  <c r="AJ525" i="1"/>
  <c r="AJ114" i="1"/>
  <c r="AJ370" i="1"/>
  <c r="AJ626" i="1"/>
  <c r="AJ212" i="1"/>
  <c r="AJ702" i="1"/>
  <c r="AJ958" i="1"/>
  <c r="AJ1214" i="1"/>
  <c r="AJ1754" i="1"/>
  <c r="AJ287" i="1"/>
  <c r="AJ739" i="1"/>
  <c r="AJ995" i="1"/>
  <c r="AJ1251" i="1"/>
  <c r="AJ1507" i="1"/>
  <c r="AJ1763" i="1"/>
  <c r="AJ216" i="1"/>
  <c r="AJ704" i="1"/>
  <c r="AJ960" i="1"/>
  <c r="AJ1216" i="1"/>
  <c r="AJ1472" i="1"/>
  <c r="AJ1728" i="1"/>
  <c r="AJ1984" i="1"/>
  <c r="AJ659" i="1"/>
  <c r="AJ925" i="1"/>
  <c r="AJ1181" i="1"/>
  <c r="AJ1437" i="1"/>
  <c r="AJ1693" i="1"/>
  <c r="AJ1949" i="1"/>
  <c r="AJ20" i="1"/>
  <c r="AJ93" i="1"/>
  <c r="AJ349" i="1"/>
  <c r="AJ605" i="1"/>
  <c r="AJ194" i="1"/>
  <c r="AJ450" i="1"/>
  <c r="AJ244" i="1"/>
  <c r="AJ718" i="1"/>
  <c r="AJ881" i="1"/>
  <c r="AJ1137" i="1"/>
  <c r="AJ1393" i="1"/>
  <c r="AJ1649" i="1"/>
  <c r="AJ1134" i="1"/>
  <c r="AJ1390" i="1"/>
  <c r="AJ1646" i="1"/>
  <c r="AJ1902" i="1"/>
  <c r="AJ487" i="1"/>
  <c r="AJ839" i="1"/>
  <c r="AJ1095" i="1"/>
  <c r="AJ1351" i="1"/>
  <c r="AJ1607" i="1"/>
  <c r="AJ1863" i="1"/>
  <c r="AJ416" i="1"/>
  <c r="AJ804" i="1"/>
  <c r="AJ1060" i="1"/>
  <c r="AJ1316" i="1"/>
  <c r="AJ1572" i="1"/>
  <c r="AJ1828" i="1"/>
  <c r="AJ347" i="1"/>
  <c r="AJ769" i="1"/>
  <c r="AJ1025" i="1"/>
  <c r="AJ1281" i="1"/>
  <c r="AJ1537" i="1"/>
  <c r="AJ1598" i="1"/>
  <c r="AJ1854" i="1"/>
  <c r="AJ391" i="1"/>
  <c r="AJ791" i="1"/>
  <c r="AJ1047" i="1"/>
  <c r="AJ1303" i="1"/>
  <c r="AJ1559" i="1"/>
  <c r="AJ1815" i="1"/>
  <c r="AJ320" i="1"/>
  <c r="AJ756" i="1"/>
  <c r="AJ1012" i="1"/>
  <c r="AJ1268" i="1"/>
  <c r="AJ1524" i="1"/>
  <c r="AJ1780" i="1"/>
  <c r="AJ251" i="1"/>
  <c r="AJ721" i="1"/>
  <c r="AJ977" i="1"/>
  <c r="AJ1233" i="1"/>
  <c r="AJ1489" i="1"/>
  <c r="AJ1038" i="1"/>
  <c r="AJ1294" i="1"/>
  <c r="AJ1550" i="1"/>
  <c r="AJ1806" i="1"/>
  <c r="AJ295" i="1"/>
  <c r="AJ743" i="1"/>
  <c r="AJ999" i="1"/>
  <c r="AJ1255" i="1"/>
  <c r="AJ1511" i="1"/>
  <c r="AJ1767" i="1"/>
  <c r="AJ224" i="1"/>
  <c r="AJ708" i="1"/>
  <c r="AJ964" i="1"/>
  <c r="AJ1220" i="1"/>
  <c r="AJ1476" i="1"/>
  <c r="AJ1732" i="1"/>
  <c r="AJ1988" i="1"/>
  <c r="AJ667" i="1"/>
  <c r="AJ929" i="1"/>
  <c r="AJ1185" i="1"/>
  <c r="AJ1441" i="1"/>
  <c r="AJ1713" i="1"/>
  <c r="AJ1969" i="1"/>
  <c r="AJ40" i="1"/>
  <c r="AJ113" i="1"/>
  <c r="AJ369" i="1"/>
  <c r="AJ625" i="1"/>
  <c r="AJ214" i="1"/>
  <c r="AJ470" i="1"/>
  <c r="AJ284" i="1"/>
  <c r="AJ738" i="1"/>
  <c r="AJ994" i="1"/>
  <c r="AJ1250" i="1"/>
  <c r="AJ1506" i="1"/>
  <c r="AJ1762" i="1"/>
  <c r="AJ207" i="1"/>
  <c r="AJ699" i="1"/>
  <c r="AJ955" i="1"/>
  <c r="AJ1211" i="1"/>
  <c r="AJ1467" i="1"/>
  <c r="AJ1723" i="1"/>
  <c r="AJ1979" i="1"/>
  <c r="AJ648" i="1"/>
  <c r="AJ1857" i="1"/>
  <c r="AJ115" i="1"/>
  <c r="AJ184" i="1"/>
  <c r="AJ257" i="1"/>
  <c r="AJ513" i="1"/>
  <c r="AJ102" i="1"/>
  <c r="AJ358" i="1"/>
  <c r="AJ614" i="1"/>
  <c r="AJ572" i="1"/>
  <c r="AJ882" i="1"/>
  <c r="AJ1138" i="1"/>
  <c r="AJ1394" i="1"/>
  <c r="AJ1650" i="1"/>
  <c r="AJ1906" i="1"/>
  <c r="AJ495" i="1"/>
  <c r="AJ843" i="1"/>
  <c r="AJ1099" i="1"/>
  <c r="AJ1355" i="1"/>
  <c r="AJ1611" i="1"/>
  <c r="AJ1867" i="1"/>
  <c r="AJ424" i="1"/>
  <c r="AJ1745" i="1"/>
  <c r="AJ2001" i="1"/>
  <c r="AJ72" i="1"/>
  <c r="AJ145" i="1"/>
  <c r="AJ401" i="1"/>
  <c r="AJ657" i="1"/>
  <c r="AJ246" i="1"/>
  <c r="AJ502" i="1"/>
  <c r="AJ348" i="1"/>
  <c r="AJ770" i="1"/>
  <c r="AJ1026" i="1"/>
  <c r="AJ1282" i="1"/>
  <c r="AJ1538" i="1"/>
  <c r="AJ1794" i="1"/>
  <c r="AJ271" i="1"/>
  <c r="AJ731" i="1"/>
  <c r="AJ987" i="1"/>
  <c r="AJ1243" i="1"/>
  <c r="AJ1499" i="1"/>
  <c r="AJ1755" i="1"/>
  <c r="AJ200" i="1"/>
  <c r="AJ1697" i="1"/>
  <c r="AJ1953" i="1"/>
  <c r="AJ24" i="1"/>
  <c r="AJ97" i="1"/>
  <c r="AJ353" i="1"/>
  <c r="AJ609" i="1"/>
  <c r="AJ198" i="1"/>
  <c r="AJ454" i="1"/>
  <c r="AJ252" i="1"/>
  <c r="AJ722" i="1"/>
  <c r="AJ978" i="1"/>
  <c r="AJ1234" i="1"/>
  <c r="AJ1490" i="1"/>
  <c r="AJ1746" i="1"/>
  <c r="AJ2002" i="1"/>
  <c r="AJ683" i="1"/>
  <c r="AJ939" i="1"/>
  <c r="AJ1195" i="1"/>
  <c r="AJ1451" i="1"/>
  <c r="AJ1707" i="1"/>
  <c r="AJ1963" i="1"/>
  <c r="AJ616" i="1"/>
  <c r="AJ920" i="1"/>
  <c r="AJ1176" i="1"/>
  <c r="AJ1432" i="1"/>
  <c r="AJ1688" i="1"/>
  <c r="AJ1944" i="1"/>
  <c r="AJ579" i="1"/>
  <c r="AJ885" i="1"/>
  <c r="AJ1141" i="1"/>
  <c r="AJ1397" i="1"/>
  <c r="AJ1653" i="1"/>
  <c r="AJ1909" i="1"/>
  <c r="AJ167" i="1"/>
  <c r="AJ53" i="1"/>
  <c r="AJ309" i="1"/>
  <c r="AJ565" i="1"/>
  <c r="AJ154" i="1"/>
  <c r="AJ410" i="1"/>
  <c r="AJ666" i="1"/>
  <c r="AJ676" i="1"/>
  <c r="AJ934" i="1"/>
  <c r="AJ1190" i="1"/>
  <c r="AJ872" i="1"/>
  <c r="AJ1128" i="1"/>
  <c r="AJ1384" i="1"/>
  <c r="AJ1640" i="1"/>
  <c r="AJ1896" i="1"/>
  <c r="AJ483" i="1"/>
  <c r="AJ837" i="1"/>
  <c r="AJ1093" i="1"/>
  <c r="AJ1349" i="1"/>
  <c r="AJ1605" i="1"/>
  <c r="AJ1861" i="1"/>
  <c r="AJ119" i="1"/>
  <c r="AJ188" i="1"/>
  <c r="AJ261" i="1"/>
  <c r="AJ517" i="1"/>
  <c r="AJ106" i="1"/>
  <c r="AJ362" i="1"/>
  <c r="AJ618" i="1"/>
  <c r="AJ580" i="1"/>
  <c r="AJ886" i="1"/>
  <c r="AJ1142" i="1"/>
  <c r="AJ760" i="1"/>
  <c r="AJ1016" i="1"/>
  <c r="AJ1272" i="1"/>
  <c r="AJ1528" i="1"/>
  <c r="AJ1784" i="1"/>
  <c r="AJ259" i="1"/>
  <c r="AJ725" i="1"/>
  <c r="AJ981" i="1"/>
  <c r="AJ1237" i="1"/>
  <c r="AJ1493" i="1"/>
  <c r="AJ1749" i="1"/>
  <c r="AJ2005" i="1"/>
  <c r="AJ76" i="1"/>
  <c r="AJ149" i="1"/>
  <c r="AJ405" i="1"/>
  <c r="AJ661" i="1"/>
  <c r="AJ250" i="1"/>
  <c r="AJ506" i="1"/>
  <c r="AJ356" i="1"/>
  <c r="AJ774" i="1"/>
  <c r="AJ1030" i="1"/>
  <c r="AJ1286" i="1"/>
  <c r="AJ904" i="1"/>
  <c r="AJ1160" i="1"/>
  <c r="AJ1416" i="1"/>
  <c r="AJ1672" i="1"/>
  <c r="AJ1928" i="1"/>
  <c r="AJ547" i="1"/>
  <c r="AJ869" i="1"/>
  <c r="AJ1125" i="1"/>
  <c r="AJ1381" i="1"/>
  <c r="AJ1637" i="1"/>
  <c r="AJ1893" i="1"/>
  <c r="AJ151" i="1"/>
  <c r="AJ37" i="1"/>
  <c r="AJ293" i="1"/>
  <c r="AJ549" i="1"/>
  <c r="AJ138" i="1"/>
  <c r="AJ394" i="1"/>
  <c r="AJ650" i="1"/>
  <c r="AJ644" i="1"/>
  <c r="AJ918" i="1"/>
  <c r="AJ1174" i="1"/>
  <c r="AJ1446" i="1"/>
  <c r="AJ1702" i="1"/>
  <c r="AJ1958" i="1"/>
  <c r="AJ599" i="1"/>
  <c r="AJ895" i="1"/>
  <c r="AJ1151" i="1"/>
  <c r="AJ1407" i="1"/>
  <c r="AJ1663" i="1"/>
  <c r="AJ1919" i="1"/>
  <c r="AJ528" i="1"/>
  <c r="AJ860" i="1"/>
  <c r="AJ1116" i="1"/>
  <c r="AJ1372" i="1"/>
  <c r="AJ1628" i="1"/>
  <c r="AJ1884" i="1"/>
  <c r="AJ459" i="1"/>
  <c r="AJ825" i="1"/>
  <c r="AJ1081" i="1"/>
  <c r="AJ1337" i="1"/>
  <c r="AJ1593" i="1"/>
  <c r="AJ1849" i="1"/>
  <c r="AJ1398" i="1"/>
  <c r="AJ1654" i="1"/>
  <c r="AJ1910" i="1"/>
  <c r="AJ503" i="1"/>
  <c r="AJ847" i="1"/>
  <c r="AJ1103" i="1"/>
  <c r="AJ1359" i="1"/>
  <c r="AJ1615" i="1"/>
  <c r="AJ1871" i="1"/>
  <c r="AJ432" i="1"/>
  <c r="AJ812" i="1"/>
  <c r="AJ1068" i="1"/>
  <c r="AJ1324" i="1"/>
  <c r="AJ1580" i="1"/>
  <c r="AJ1836" i="1"/>
  <c r="AJ363" i="1"/>
  <c r="AJ777" i="1"/>
  <c r="AJ1033" i="1"/>
  <c r="AJ1289" i="1"/>
  <c r="AJ1545" i="1"/>
  <c r="AJ1801" i="1"/>
  <c r="AJ1350" i="1"/>
  <c r="AJ1606" i="1"/>
  <c r="AJ1862" i="1"/>
  <c r="AJ407" i="1"/>
  <c r="AJ799" i="1"/>
  <c r="AJ1055" i="1"/>
  <c r="AJ1311" i="1"/>
  <c r="AJ1567" i="1"/>
  <c r="AJ1823" i="1"/>
  <c r="AJ336" i="1"/>
  <c r="AJ764" i="1"/>
  <c r="AJ1020" i="1"/>
  <c r="AJ1276" i="1"/>
  <c r="AJ1532" i="1"/>
  <c r="AJ1788" i="1"/>
  <c r="AJ267" i="1"/>
  <c r="AJ729" i="1"/>
  <c r="AJ985" i="1"/>
  <c r="AJ1241" i="1"/>
  <c r="AJ1497" i="1"/>
  <c r="AJ1753" i="1"/>
  <c r="AJ2009" i="1"/>
  <c r="AJ1494" i="1"/>
  <c r="AJ1750" i="1"/>
  <c r="AJ2006" i="1"/>
  <c r="AJ687" i="1"/>
  <c r="AJ943" i="1"/>
  <c r="AJ1199" i="1"/>
  <c r="AJ1455" i="1"/>
  <c r="AJ1711" i="1"/>
  <c r="AJ1967" i="1"/>
  <c r="AJ624" i="1"/>
  <c r="AJ340" i="1"/>
  <c r="AJ766" i="1"/>
  <c r="AJ1022" i="1"/>
  <c r="AJ1278" i="1"/>
  <c r="AJ1818" i="1"/>
  <c r="AJ415" i="1"/>
  <c r="AJ803" i="1"/>
  <c r="AJ1059" i="1"/>
  <c r="AJ1315" i="1"/>
  <c r="AJ1571" i="1"/>
  <c r="AJ1827" i="1"/>
  <c r="AJ344" i="1"/>
  <c r="AJ768" i="1"/>
  <c r="AJ1024" i="1"/>
  <c r="AJ1280" i="1"/>
  <c r="AJ1536" i="1"/>
  <c r="AJ1792" i="1"/>
  <c r="AJ275" i="1"/>
  <c r="AJ733" i="1"/>
  <c r="AJ989" i="1"/>
  <c r="AJ1245" i="1"/>
  <c r="AJ1501" i="1"/>
  <c r="AJ1757" i="1"/>
  <c r="AJ15" i="1"/>
  <c r="AJ84" i="1"/>
  <c r="AJ157" i="1"/>
  <c r="AJ413" i="1"/>
  <c r="AJ669" i="1"/>
  <c r="AJ258" i="1"/>
  <c r="AJ514" i="1"/>
  <c r="AJ372" i="1"/>
  <c r="AJ782" i="1"/>
  <c r="AJ945" i="1"/>
  <c r="AJ1201" i="1"/>
  <c r="AJ1457" i="1"/>
  <c r="AJ942" i="1"/>
  <c r="AJ1198" i="1"/>
  <c r="AJ1454" i="1"/>
  <c r="AJ1710" i="1"/>
  <c r="AJ1966" i="1"/>
  <c r="AJ615" i="1"/>
  <c r="AJ903" i="1"/>
  <c r="AJ1159" i="1"/>
  <c r="AJ1415" i="1"/>
  <c r="AJ1671" i="1"/>
  <c r="AJ1927" i="1"/>
  <c r="AJ544" i="1"/>
  <c r="AJ868" i="1"/>
  <c r="AJ1124" i="1"/>
  <c r="AJ1380" i="1"/>
  <c r="AJ1636" i="1"/>
  <c r="AJ1892" i="1"/>
  <c r="AJ475" i="1"/>
  <c r="AJ833" i="1"/>
  <c r="AJ1089" i="1"/>
  <c r="AJ1345" i="1"/>
  <c r="AJ1601" i="1"/>
  <c r="AJ1662" i="1"/>
  <c r="AJ1918" i="1"/>
  <c r="AJ519" i="1"/>
  <c r="AJ855" i="1"/>
  <c r="AJ1111" i="1"/>
  <c r="AJ1367" i="1"/>
  <c r="AJ1623" i="1"/>
  <c r="AJ1879" i="1"/>
  <c r="AJ448" i="1"/>
  <c r="AJ820" i="1"/>
  <c r="AJ1076" i="1"/>
  <c r="AJ1332" i="1"/>
  <c r="AJ1588" i="1"/>
  <c r="AJ1844" i="1"/>
  <c r="AJ379" i="1"/>
  <c r="AJ785" i="1"/>
  <c r="AJ1041" i="1"/>
  <c r="AJ1297" i="1"/>
  <c r="AJ1553" i="1"/>
  <c r="AJ1102" i="1"/>
  <c r="AJ1358" i="1"/>
  <c r="AJ1614" i="1"/>
  <c r="AJ1870" i="1"/>
  <c r="AJ423" i="1"/>
  <c r="AJ807" i="1"/>
  <c r="AJ1063" i="1"/>
  <c r="AJ1319" i="1"/>
  <c r="AJ1575" i="1"/>
  <c r="AJ1831" i="1"/>
  <c r="AJ352" i="1"/>
  <c r="AJ772" i="1"/>
  <c r="AJ1028" i="1"/>
  <c r="AJ1284" i="1"/>
  <c r="AJ1540" i="1"/>
  <c r="AJ1796" i="1"/>
  <c r="AJ283" i="1"/>
  <c r="AJ737" i="1"/>
  <c r="AJ993" i="1"/>
  <c r="AJ1249" i="1"/>
  <c r="AJ1505" i="1"/>
  <c r="AJ1777" i="1"/>
  <c r="AJ35" i="1"/>
  <c r="AJ104" i="1"/>
  <c r="AJ177" i="1"/>
  <c r="AJ433" i="1"/>
  <c r="AJ22" i="1"/>
  <c r="AJ278" i="1"/>
  <c r="AJ534" i="1"/>
  <c r="AJ412" i="1"/>
  <c r="AJ802" i="1"/>
  <c r="AJ1058" i="1"/>
  <c r="AJ1314" i="1"/>
  <c r="AJ1570" i="1"/>
  <c r="AJ1826" i="1"/>
  <c r="AJ335" i="1"/>
  <c r="AJ763" i="1"/>
  <c r="AJ1019" i="1"/>
  <c r="AJ1275" i="1"/>
  <c r="AJ1531" i="1"/>
  <c r="AJ1787" i="1"/>
  <c r="AJ264" i="1"/>
  <c r="AJ1665" i="1"/>
  <c r="AJ1921" i="1"/>
  <c r="AJ179" i="1"/>
  <c r="AJ65" i="1"/>
  <c r="AJ321" i="1"/>
  <c r="AJ577" i="1"/>
  <c r="AJ166" i="1"/>
  <c r="AJ422" i="1"/>
  <c r="AJ678" i="1"/>
  <c r="AJ690" i="1"/>
  <c r="AJ946" i="1"/>
  <c r="AJ1202" i="1"/>
  <c r="AJ1458" i="1"/>
  <c r="AJ1714" i="1"/>
  <c r="AJ1970" i="1"/>
  <c r="AJ623" i="1"/>
  <c r="AJ907" i="1"/>
  <c r="AJ1163" i="1"/>
  <c r="AJ1419" i="1"/>
  <c r="AJ1675" i="1"/>
  <c r="AJ1931" i="1"/>
  <c r="AJ552" i="1"/>
  <c r="AJ1809" i="1"/>
  <c r="AJ67" i="1"/>
  <c r="AJ136" i="1"/>
  <c r="AJ209" i="1"/>
  <c r="AJ465" i="1"/>
  <c r="AJ54" i="1"/>
  <c r="AJ310" i="1"/>
  <c r="AJ566" i="1"/>
  <c r="AJ476" i="1"/>
  <c r="AJ834" i="1"/>
  <c r="AJ1090" i="1"/>
  <c r="AJ1346" i="1"/>
  <c r="AJ1602" i="1"/>
  <c r="AJ1858" i="1"/>
  <c r="AJ399" i="1"/>
  <c r="AJ795" i="1"/>
  <c r="AJ1051" i="1"/>
  <c r="AJ1307" i="1"/>
  <c r="AJ1563" i="1"/>
  <c r="AJ1819" i="1"/>
  <c r="AJ328" i="1"/>
  <c r="AJ1761" i="1"/>
  <c r="AJ19" i="1"/>
  <c r="AJ88" i="1"/>
  <c r="AJ161" i="1"/>
  <c r="AJ417" i="1"/>
  <c r="AJ673" i="1"/>
  <c r="AJ262" i="1"/>
  <c r="AJ518" i="1"/>
  <c r="AJ380" i="1"/>
  <c r="AJ786" i="1"/>
  <c r="AJ1042" i="1"/>
  <c r="AJ1298" i="1"/>
  <c r="AJ1554" i="1"/>
  <c r="AJ1810" i="1"/>
  <c r="AJ303" i="1"/>
  <c r="AJ747" i="1"/>
  <c r="AJ1003" i="1"/>
  <c r="AJ1259" i="1"/>
  <c r="AJ1515" i="1"/>
  <c r="AJ1771" i="1"/>
  <c r="AJ232" i="1"/>
  <c r="AJ728" i="1"/>
  <c r="AJ984" i="1"/>
  <c r="AJ1240" i="1"/>
  <c r="AJ1496" i="1"/>
  <c r="AJ1752" i="1"/>
  <c r="AJ2008" i="1"/>
  <c r="AJ693" i="1"/>
  <c r="AJ949" i="1"/>
  <c r="AJ1205" i="1"/>
  <c r="AJ1461" i="1"/>
  <c r="AJ1717" i="1"/>
  <c r="AJ1973" i="1"/>
  <c r="AJ44" i="1"/>
  <c r="AJ117" i="1"/>
  <c r="AJ373" i="1"/>
  <c r="AJ629" i="1"/>
  <c r="AJ218" i="1"/>
  <c r="AJ474" i="1"/>
  <c r="AJ292" i="1"/>
  <c r="AJ742" i="1"/>
  <c r="AJ998" i="1"/>
  <c r="AJ1254" i="1"/>
  <c r="AJ936" i="1"/>
  <c r="AJ1192" i="1"/>
  <c r="AJ1448" i="1"/>
  <c r="AJ1704" i="1"/>
  <c r="AJ1960" i="1"/>
  <c r="AJ611" i="1"/>
  <c r="AJ901" i="1"/>
  <c r="AJ1157" i="1"/>
  <c r="AJ1413" i="1"/>
  <c r="AJ1669" i="1"/>
  <c r="AJ1925" i="1"/>
  <c r="AJ183" i="1"/>
  <c r="AJ69" i="1"/>
  <c r="AJ325" i="1"/>
  <c r="AJ581" i="1"/>
  <c r="AJ170" i="1"/>
  <c r="AJ426" i="1"/>
  <c r="AJ196" i="1"/>
  <c r="AJ694" i="1"/>
  <c r="AJ950" i="1"/>
  <c r="AJ1206" i="1"/>
  <c r="AJ824" i="1"/>
  <c r="AJ1080" i="1"/>
  <c r="AJ1336" i="1"/>
  <c r="AJ1592" i="1"/>
  <c r="AJ1848" i="1"/>
  <c r="AJ387" i="1"/>
  <c r="AJ789" i="1"/>
  <c r="AJ1045" i="1"/>
  <c r="AJ1301" i="1"/>
  <c r="AJ1557" i="1"/>
  <c r="AJ1813" i="1"/>
  <c r="AJ71" i="1"/>
  <c r="AJ140" i="1"/>
  <c r="AJ213" i="1"/>
  <c r="AJ469" i="1"/>
  <c r="AJ58" i="1"/>
  <c r="AJ314" i="1"/>
  <c r="AJ570" i="1"/>
  <c r="AJ484" i="1"/>
  <c r="AJ838" i="1"/>
  <c r="AJ1094" i="1"/>
  <c r="AJ712" i="1"/>
  <c r="AJ968" i="1"/>
  <c r="AJ1224" i="1"/>
  <c r="AJ1480" i="1"/>
  <c r="AJ1736" i="1"/>
  <c r="AJ1992" i="1"/>
  <c r="AJ675" i="1"/>
  <c r="AJ933" i="1"/>
  <c r="AJ1189" i="1"/>
  <c r="AJ1445" i="1"/>
  <c r="AJ1701" i="1"/>
  <c r="AJ1957" i="1"/>
  <c r="AJ28" i="1"/>
  <c r="AJ101" i="1"/>
  <c r="AJ357" i="1"/>
  <c r="AJ613" i="1"/>
  <c r="AJ202" i="1"/>
  <c r="AJ458" i="1"/>
  <c r="AJ260" i="1"/>
  <c r="AJ726" i="1"/>
  <c r="AJ982" i="1"/>
  <c r="AJ1238" i="1"/>
  <c r="AJ1510" i="1"/>
  <c r="AJ1766" i="1"/>
  <c r="AJ215" i="1"/>
  <c r="AJ703" i="1"/>
  <c r="AJ959" i="1"/>
  <c r="AJ1215" i="1"/>
  <c r="AJ1471" i="1"/>
  <c r="AJ1727" i="1"/>
  <c r="AJ1983" i="1"/>
  <c r="AJ656" i="1"/>
  <c r="AJ924" i="1"/>
  <c r="AJ1180" i="1"/>
  <c r="AJ1436" i="1"/>
  <c r="AJ1692" i="1"/>
  <c r="AJ1948" i="1"/>
  <c r="AJ587" i="1"/>
  <c r="AJ889" i="1"/>
  <c r="AJ1145" i="1"/>
  <c r="AJ1401" i="1"/>
  <c r="AJ1657" i="1"/>
  <c r="AJ1913" i="1"/>
  <c r="AJ1462" i="1"/>
  <c r="AJ1718" i="1"/>
  <c r="AJ1974" i="1"/>
  <c r="AJ631" i="1"/>
  <c r="AJ911" i="1"/>
  <c r="AJ1167" i="1"/>
  <c r="AJ1423" i="1"/>
  <c r="AJ1679" i="1"/>
  <c r="AJ1935" i="1"/>
  <c r="AJ560" i="1"/>
  <c r="AJ876" i="1"/>
  <c r="AJ1132" i="1"/>
  <c r="AJ1388" i="1"/>
  <c r="AJ1644" i="1"/>
  <c r="AJ1900" i="1"/>
  <c r="AJ491" i="1"/>
  <c r="AJ841" i="1"/>
  <c r="AJ1097" i="1"/>
  <c r="AJ1353" i="1"/>
  <c r="AJ1609" i="1"/>
  <c r="AJ1865" i="1"/>
  <c r="AJ1414" i="1"/>
  <c r="AJ1670" i="1"/>
  <c r="AJ1926" i="1"/>
  <c r="AJ535" i="1"/>
  <c r="AJ863" i="1"/>
  <c r="AJ1119" i="1"/>
  <c r="AJ1375" i="1"/>
  <c r="AJ1631" i="1"/>
  <c r="AJ1887" i="1"/>
  <c r="AJ464" i="1"/>
  <c r="AJ828" i="1"/>
  <c r="AJ1084" i="1"/>
  <c r="AJ1340" i="1"/>
  <c r="AJ1596" i="1"/>
  <c r="AJ1852" i="1"/>
  <c r="AJ395" i="1"/>
  <c r="AJ793" i="1"/>
  <c r="AJ1049" i="1"/>
  <c r="AJ1305" i="1"/>
  <c r="AJ1561" i="1"/>
  <c r="AJ1817" i="1"/>
  <c r="AJ1302" i="1"/>
  <c r="AJ1558" i="1"/>
  <c r="AJ1814" i="1"/>
  <c r="AJ311" i="1"/>
  <c r="AJ751" i="1"/>
  <c r="AJ1007" i="1"/>
  <c r="AJ1263" i="1"/>
  <c r="AJ1519" i="1"/>
  <c r="AJ1775" i="1"/>
  <c r="AJ240" i="1"/>
  <c r="AJ468" i="1"/>
  <c r="AJ830" i="1"/>
  <c r="AJ1086" i="1"/>
  <c r="AJ1342" i="1"/>
  <c r="AJ1882" i="1"/>
  <c r="AJ543" i="1"/>
  <c r="AJ867" i="1"/>
  <c r="AJ1123" i="1"/>
  <c r="AJ1379" i="1"/>
  <c r="AJ1635" i="1"/>
  <c r="AJ1891" i="1"/>
  <c r="AJ472" i="1"/>
  <c r="AJ832" i="1"/>
  <c r="AJ1088" i="1"/>
  <c r="AJ1344" i="1"/>
  <c r="AJ1600" i="1"/>
  <c r="AJ1856" i="1"/>
  <c r="AJ403" i="1"/>
  <c r="AJ797" i="1"/>
  <c r="AJ1053" i="1"/>
  <c r="AJ1309" i="1"/>
  <c r="AJ1565" i="1"/>
  <c r="AJ1821" i="1"/>
  <c r="AJ79" i="1"/>
  <c r="AJ148" i="1"/>
  <c r="AJ221" i="1"/>
  <c r="AJ477" i="1"/>
  <c r="AJ66" i="1"/>
  <c r="AJ322" i="1"/>
  <c r="AJ578" i="1"/>
  <c r="AJ500" i="1"/>
  <c r="AJ846" i="1"/>
  <c r="AJ1009" i="1"/>
  <c r="AJ1265" i="1"/>
  <c r="AJ1521" i="1"/>
  <c r="AJ1006" i="1"/>
  <c r="AJ1262" i="1"/>
  <c r="AJ1518" i="1"/>
  <c r="AJ1774" i="1"/>
  <c r="AJ231" i="1"/>
  <c r="AJ711" i="1"/>
  <c r="AJ967" i="1"/>
  <c r="AJ1223" i="1"/>
  <c r="AJ1479" i="1"/>
  <c r="AJ1735" i="1"/>
  <c r="AJ1991" i="1"/>
  <c r="AJ672" i="1"/>
  <c r="AJ932" i="1"/>
  <c r="AJ1188" i="1"/>
  <c r="AJ1444" i="1"/>
  <c r="AJ1700" i="1"/>
  <c r="AJ1956" i="1"/>
  <c r="AJ603" i="1"/>
  <c r="AJ897" i="1"/>
  <c r="AJ1153" i="1"/>
  <c r="AJ1409" i="1"/>
  <c r="AJ1470" i="1"/>
  <c r="AJ1726" i="1"/>
  <c r="AJ1982" i="1"/>
  <c r="AJ647" i="1"/>
  <c r="AJ919" i="1"/>
  <c r="AJ1175" i="1"/>
  <c r="AJ1431" i="1"/>
  <c r="AJ1687" i="1"/>
  <c r="AJ1943" i="1"/>
  <c r="AJ576" i="1"/>
  <c r="AJ884" i="1"/>
  <c r="AJ1140" i="1"/>
  <c r="AJ1396" i="1"/>
  <c r="AJ1652" i="1"/>
  <c r="AJ1908" i="1"/>
  <c r="AJ507" i="1"/>
  <c r="AJ849" i="1"/>
  <c r="AJ1105" i="1"/>
  <c r="AJ1361" i="1"/>
  <c r="AJ1617" i="1"/>
  <c r="AJ1166" i="1"/>
  <c r="AJ1422" i="1"/>
  <c r="AJ1678" i="1"/>
  <c r="AJ1934" i="1"/>
  <c r="AJ551" i="1"/>
  <c r="AJ871" i="1"/>
  <c r="AJ1127" i="1"/>
  <c r="AJ1383" i="1"/>
  <c r="AJ1639" i="1"/>
  <c r="AJ1895" i="1"/>
  <c r="AJ480" i="1"/>
  <c r="AJ836" i="1"/>
  <c r="AJ1092" i="1"/>
  <c r="AJ1348" i="1"/>
  <c r="AJ1604" i="1"/>
  <c r="AJ1860" i="1"/>
  <c r="AJ411" i="1"/>
  <c r="AJ801" i="1"/>
  <c r="AJ1057" i="1"/>
  <c r="AJ1313" i="1"/>
  <c r="AJ1569" i="1"/>
  <c r="AJ1841" i="1"/>
  <c r="AJ99" i="1"/>
  <c r="AJ168" i="1"/>
  <c r="AJ241" i="1"/>
  <c r="AJ497" i="1"/>
  <c r="AJ86" i="1"/>
  <c r="AJ342" i="1"/>
  <c r="AJ598" i="1"/>
  <c r="AJ540" i="1"/>
  <c r="AJ866" i="1"/>
  <c r="AJ1122" i="1"/>
  <c r="AJ1378" i="1"/>
  <c r="AJ1634" i="1"/>
  <c r="AJ1890" i="1"/>
  <c r="AJ463" i="1"/>
  <c r="AJ827" i="1"/>
  <c r="AJ1083" i="1"/>
  <c r="AJ1339" i="1"/>
  <c r="AJ1595" i="1"/>
  <c r="AJ1851" i="1"/>
  <c r="AJ392" i="1"/>
  <c r="AJ1729" i="1"/>
  <c r="AJ1985" i="1"/>
  <c r="AJ56" i="1"/>
  <c r="AJ129" i="1"/>
  <c r="AJ385" i="1"/>
  <c r="AJ641" i="1"/>
  <c r="AJ230" i="1"/>
  <c r="AJ486" i="1"/>
  <c r="AJ316" i="1"/>
  <c r="AJ754" i="1"/>
  <c r="AJ1010" i="1"/>
  <c r="AJ1266" i="1"/>
  <c r="AJ1522" i="1"/>
  <c r="AJ1778" i="1"/>
  <c r="AJ239" i="1"/>
  <c r="AJ715" i="1"/>
  <c r="AJ971" i="1"/>
  <c r="AJ1227" i="1"/>
  <c r="AJ1483" i="1"/>
  <c r="AJ1739" i="1"/>
  <c r="AJ1995" i="1"/>
  <c r="AJ680" i="1"/>
  <c r="AJ1873" i="1"/>
  <c r="AJ131" i="1"/>
  <c r="AJ17" i="1"/>
  <c r="AJ273" i="1"/>
  <c r="AJ529" i="1"/>
  <c r="AJ118" i="1"/>
  <c r="AJ374" i="1"/>
  <c r="AJ630" i="1"/>
  <c r="AJ604" i="1"/>
  <c r="AJ898" i="1"/>
  <c r="AJ1154" i="1"/>
  <c r="AJ1410" i="1"/>
  <c r="AJ1666" i="1"/>
  <c r="AJ1922" i="1"/>
  <c r="AJ527" i="1"/>
  <c r="AJ859" i="1"/>
  <c r="AJ1115" i="1"/>
  <c r="AJ1371" i="1"/>
  <c r="AJ1627" i="1"/>
  <c r="AJ1883" i="1"/>
  <c r="AJ456" i="1"/>
  <c r="AJ1825" i="1"/>
  <c r="AJ83" i="1"/>
  <c r="AJ152" i="1"/>
  <c r="AJ225" i="1"/>
  <c r="AJ481" i="1"/>
  <c r="AJ70" i="1"/>
  <c r="AJ326" i="1"/>
  <c r="AJ582" i="1"/>
  <c r="AJ508" i="1"/>
  <c r="AJ850" i="1"/>
  <c r="AJ1106" i="1"/>
  <c r="AJ1362" i="1"/>
  <c r="AJ1618" i="1"/>
  <c r="AJ1874" i="1"/>
  <c r="AJ431" i="1"/>
  <c r="AJ811" i="1"/>
  <c r="AJ1067" i="1"/>
  <c r="AJ1323" i="1"/>
  <c r="AJ1579" i="1"/>
  <c r="AJ1835" i="1"/>
  <c r="AJ360" i="1"/>
  <c r="AJ792" i="1"/>
  <c r="AJ1048" i="1"/>
  <c r="AJ1304" i="1"/>
  <c r="AJ1560" i="1"/>
  <c r="AJ1816" i="1"/>
  <c r="AJ323" i="1"/>
  <c r="AJ757" i="1"/>
  <c r="AJ1013" i="1"/>
  <c r="AJ1269" i="1"/>
  <c r="AJ1525" i="1"/>
  <c r="AJ1781" i="1"/>
  <c r="AJ39" i="1"/>
  <c r="AJ108" i="1"/>
  <c r="AJ181" i="1"/>
  <c r="AJ437" i="1"/>
  <c r="AJ26" i="1"/>
  <c r="AJ282" i="1"/>
  <c r="AJ538" i="1"/>
  <c r="AJ420" i="1"/>
  <c r="AJ806" i="1"/>
  <c r="AJ1062" i="1"/>
  <c r="AJ744" i="1"/>
  <c r="AJ1000" i="1"/>
  <c r="AJ1256" i="1"/>
  <c r="AJ1512" i="1"/>
  <c r="AJ1768" i="1"/>
  <c r="AJ227" i="1"/>
  <c r="AJ709" i="1"/>
  <c r="AJ965" i="1"/>
  <c r="AJ1221" i="1"/>
  <c r="AJ1477" i="1"/>
  <c r="AJ1733" i="1"/>
  <c r="AJ1989" i="1"/>
  <c r="AJ60" i="1"/>
  <c r="AJ133" i="1"/>
  <c r="AJ389" i="1"/>
  <c r="AJ645" i="1"/>
  <c r="AJ234" i="1"/>
  <c r="AJ490" i="1"/>
  <c r="AJ324" i="1"/>
  <c r="AJ758" i="1"/>
  <c r="AJ1014" i="1"/>
  <c r="AJ1270" i="1"/>
  <c r="AJ888" i="1"/>
  <c r="AJ1144" i="1"/>
  <c r="AJ1400" i="1"/>
  <c r="AJ1656" i="1"/>
  <c r="AJ1912" i="1"/>
  <c r="AJ515" i="1"/>
  <c r="AJ853" i="1"/>
  <c r="AJ1109" i="1"/>
  <c r="AJ1365" i="1"/>
  <c r="AJ1621" i="1"/>
  <c r="AJ1877" i="1"/>
  <c r="AJ135" i="1"/>
  <c r="AJ21" i="1"/>
  <c r="AJ277" i="1"/>
  <c r="AJ533" i="1"/>
  <c r="AJ122" i="1"/>
  <c r="AJ378" i="1"/>
  <c r="AJ634" i="1"/>
  <c r="AJ612" i="1"/>
  <c r="AJ902" i="1"/>
  <c r="AJ1158" i="1"/>
  <c r="AJ776" i="1"/>
  <c r="AJ1032" i="1"/>
  <c r="AJ1288" i="1"/>
  <c r="AJ1544" i="1"/>
  <c r="AJ1800" i="1"/>
  <c r="AJ291" i="1"/>
  <c r="AJ741" i="1"/>
  <c r="AJ997" i="1"/>
  <c r="AJ1253" i="1"/>
  <c r="AJ1509" i="1"/>
  <c r="AJ1765" i="1"/>
  <c r="AJ23" i="1"/>
  <c r="AJ92" i="1"/>
  <c r="AJ165" i="1"/>
  <c r="AJ421" i="1"/>
  <c r="AJ677" i="1"/>
  <c r="AJ266" i="1"/>
  <c r="AJ522" i="1"/>
  <c r="AJ388" i="1"/>
  <c r="AJ790" i="1"/>
  <c r="AJ1046" i="1"/>
  <c r="AJ1318" i="1"/>
  <c r="AJ1574" i="1"/>
  <c r="AJ1830" i="1"/>
  <c r="AJ343" i="1"/>
  <c r="AJ767" i="1"/>
  <c r="AJ1023" i="1"/>
  <c r="AJ1279" i="1"/>
  <c r="AJ1535" i="1"/>
  <c r="AJ1791" i="1"/>
  <c r="AJ272" i="1"/>
  <c r="AJ732" i="1"/>
  <c r="AJ988" i="1"/>
  <c r="AJ1244" i="1"/>
  <c r="AJ1500" i="1"/>
  <c r="AJ1756" i="1"/>
  <c r="AJ203" i="1"/>
  <c r="AJ697" i="1"/>
  <c r="AJ953" i="1"/>
  <c r="AJ1209" i="1"/>
  <c r="AJ1465" i="1"/>
  <c r="AJ1721" i="1"/>
  <c r="AJ1977" i="1"/>
  <c r="AJ1526" i="1"/>
  <c r="AJ1782" i="1"/>
  <c r="AJ247" i="1"/>
  <c r="AJ719" i="1"/>
  <c r="AJ975" i="1"/>
  <c r="AJ1231" i="1"/>
  <c r="AJ1487" i="1"/>
  <c r="AJ1743" i="1"/>
  <c r="AJ1999" i="1"/>
  <c r="AJ684" i="1"/>
  <c r="AJ940" i="1"/>
  <c r="AJ1196" i="1"/>
  <c r="AJ1452" i="1"/>
  <c r="AJ1708" i="1"/>
  <c r="AJ1964" i="1"/>
  <c r="AJ619" i="1"/>
  <c r="AJ905" i="1"/>
  <c r="AJ1161" i="1"/>
  <c r="AJ1417" i="1"/>
  <c r="AJ1673" i="1"/>
  <c r="AJ1929" i="1"/>
  <c r="AJ1478" i="1"/>
  <c r="AJ1734" i="1"/>
  <c r="AJ1990" i="1"/>
  <c r="AJ663" i="1"/>
  <c r="AJ927" i="1"/>
  <c r="AJ1183" i="1"/>
  <c r="AJ1439" i="1"/>
  <c r="AJ1695" i="1"/>
  <c r="AJ1951" i="1"/>
  <c r="AJ592" i="1"/>
  <c r="AJ892" i="1"/>
  <c r="AJ1148" i="1"/>
  <c r="AJ1404" i="1"/>
  <c r="AJ1660" i="1"/>
  <c r="AJ1916" i="1"/>
  <c r="AJ523" i="1"/>
  <c r="AJ857" i="1"/>
  <c r="AJ1113" i="1"/>
  <c r="AJ1369" i="1"/>
  <c r="AJ1625" i="1"/>
  <c r="AJ1881" i="1"/>
  <c r="AJ1366" i="1"/>
  <c r="AJ1622" i="1"/>
  <c r="AJ1878" i="1"/>
  <c r="AJ439" i="1"/>
  <c r="AJ815" i="1"/>
  <c r="AJ1071" i="1"/>
  <c r="AJ1327" i="1"/>
  <c r="AJ1583" i="1"/>
  <c r="AJ1839" i="1"/>
  <c r="AJ368" i="1"/>
  <c r="AJ596" i="1"/>
  <c r="AJ894" i="1"/>
  <c r="AJ1150" i="1"/>
  <c r="AJ1406" i="1"/>
  <c r="AJ1946" i="1"/>
  <c r="AJ671" i="1"/>
  <c r="AJ931" i="1"/>
  <c r="AJ1187" i="1"/>
  <c r="AJ1443" i="1"/>
  <c r="AJ1699" i="1"/>
  <c r="AJ1955" i="1"/>
  <c r="AJ600" i="1"/>
  <c r="AJ896" i="1"/>
  <c r="AJ1152" i="1"/>
  <c r="AJ1408" i="1"/>
  <c r="AJ1664" i="1"/>
  <c r="AJ1920" i="1"/>
  <c r="AJ531" i="1"/>
  <c r="AJ861" i="1"/>
  <c r="AJ1117" i="1"/>
  <c r="AJ1373" i="1"/>
  <c r="AJ1629" i="1"/>
  <c r="AJ1885" i="1"/>
  <c r="AJ143" i="1"/>
  <c r="AJ29" i="1"/>
  <c r="AJ285" i="1"/>
  <c r="AJ541" i="1"/>
  <c r="AJ130" i="1"/>
  <c r="AJ386" i="1"/>
  <c r="AJ642" i="1"/>
  <c r="AJ628" i="1"/>
  <c r="AJ910" i="1"/>
  <c r="AJ1073" i="1"/>
  <c r="AJ1329" i="1"/>
  <c r="AJ1585" i="1"/>
  <c r="AJ1070" i="1"/>
  <c r="AJ1326" i="1"/>
  <c r="AJ1582" i="1"/>
  <c r="AJ1838" i="1"/>
  <c r="AJ359" i="1"/>
  <c r="AJ775" i="1"/>
  <c r="AJ1031" i="1"/>
  <c r="AJ1287" i="1"/>
  <c r="AJ1543" i="1"/>
  <c r="AJ1799" i="1"/>
  <c r="AJ288" i="1"/>
  <c r="AJ740" i="1"/>
  <c r="AJ996" i="1"/>
  <c r="AJ1252" i="1"/>
  <c r="AJ1508" i="1"/>
  <c r="AJ1764" i="1"/>
  <c r="AJ219" i="1"/>
  <c r="AJ705" i="1"/>
  <c r="AJ961" i="1"/>
  <c r="AJ1217" i="1"/>
  <c r="AJ1473" i="1"/>
  <c r="AJ1534" i="1"/>
  <c r="AJ1790" i="1"/>
  <c r="AJ263" i="1"/>
  <c r="AJ727" i="1"/>
  <c r="AJ983" i="1"/>
  <c r="AJ1239" i="1"/>
  <c r="AJ1495" i="1"/>
  <c r="AJ1751" i="1"/>
  <c r="AJ2007" i="1"/>
  <c r="AJ692" i="1"/>
  <c r="AJ948" i="1"/>
  <c r="AJ1204" i="1"/>
  <c r="AJ1460" i="1"/>
  <c r="AJ1716" i="1"/>
  <c r="AJ1972" i="1"/>
  <c r="AJ635" i="1"/>
  <c r="AJ913" i="1"/>
  <c r="AJ1169" i="1"/>
  <c r="AJ1425" i="1"/>
  <c r="AJ974" i="1"/>
  <c r="AJ1230" i="1"/>
  <c r="AJ1486" i="1"/>
  <c r="AJ1742" i="1"/>
  <c r="AJ1998" i="1"/>
  <c r="AJ679" i="1"/>
  <c r="AJ935" i="1"/>
  <c r="AJ1191" i="1"/>
  <c r="AJ1447" i="1"/>
  <c r="AJ1703" i="1"/>
  <c r="AJ1959" i="1"/>
  <c r="AJ608" i="1"/>
  <c r="AJ900" i="1"/>
  <c r="AJ1156" i="1"/>
  <c r="AJ1412" i="1"/>
  <c r="AJ1668" i="1"/>
  <c r="AJ1924" i="1"/>
  <c r="AJ539" i="1"/>
  <c r="AJ865" i="1"/>
  <c r="AJ1121" i="1"/>
  <c r="AJ1377" i="1"/>
  <c r="AJ1633" i="1"/>
  <c r="AJ1905" i="1"/>
  <c r="AJ163" i="1"/>
  <c r="AJ49" i="1"/>
  <c r="AJ305" i="1"/>
  <c r="AJ561" i="1"/>
  <c r="AJ150" i="1"/>
  <c r="AJ406" i="1"/>
  <c r="AJ662" i="1"/>
  <c r="AJ668" i="1"/>
  <c r="AJ930" i="1"/>
  <c r="AJ1186" i="1"/>
  <c r="AJ1442" i="1"/>
  <c r="AJ1698" i="1"/>
  <c r="AJ1954" i="1"/>
  <c r="AJ591" i="1"/>
  <c r="AJ891" i="1"/>
  <c r="AJ1147" i="1"/>
  <c r="AJ1403" i="1"/>
  <c r="AJ1659" i="1"/>
  <c r="AJ1915" i="1"/>
  <c r="AJ520" i="1"/>
  <c r="AJ1793" i="1"/>
  <c r="AJ51" i="1"/>
  <c r="AJ120" i="1"/>
  <c r="AJ193" i="1"/>
  <c r="AJ449" i="1"/>
  <c r="AJ38" i="1"/>
  <c r="AJ294" i="1"/>
  <c r="AJ550" i="1"/>
  <c r="AJ444" i="1"/>
  <c r="AJ818" i="1"/>
  <c r="AJ1074" i="1"/>
  <c r="AJ1330" i="1"/>
  <c r="AJ1586" i="1"/>
  <c r="AJ1842" i="1"/>
  <c r="AJ367" i="1"/>
  <c r="AJ779" i="1"/>
  <c r="AJ1035" i="1"/>
  <c r="AJ1291" i="1"/>
  <c r="AJ1547" i="1"/>
  <c r="AJ1803" i="1"/>
  <c r="AJ296" i="1"/>
  <c r="AJ1681" i="1"/>
  <c r="AJ1937" i="1"/>
  <c r="AJ195" i="1"/>
  <c r="AJ81" i="1"/>
  <c r="AJ337" i="1"/>
  <c r="AJ593" i="1"/>
  <c r="AJ182" i="1"/>
  <c r="AJ438" i="1"/>
  <c r="AJ220" i="1"/>
  <c r="AJ706" i="1"/>
  <c r="AJ962" i="1"/>
  <c r="AJ1218" i="1"/>
  <c r="AJ1474" i="1"/>
  <c r="AJ1730" i="1"/>
  <c r="AJ1986" i="1"/>
  <c r="AJ655" i="1"/>
  <c r="AJ923" i="1"/>
  <c r="AJ1179" i="1"/>
  <c r="AJ1435" i="1"/>
  <c r="AJ1691" i="1"/>
  <c r="AJ1947" i="1"/>
  <c r="AJ584" i="1"/>
  <c r="AJ1889" i="1"/>
  <c r="AJ147" i="1"/>
  <c r="AJ33" i="1"/>
  <c r="AJ289" i="1"/>
  <c r="AJ545" i="1"/>
  <c r="AJ134" i="1"/>
  <c r="AJ390" i="1"/>
  <c r="AJ646" i="1"/>
  <c r="AJ636" i="1"/>
  <c r="AJ914" i="1"/>
  <c r="AJ1170" i="1"/>
  <c r="AJ1426" i="1"/>
  <c r="AJ1682" i="1"/>
  <c r="AJ1938" i="1"/>
  <c r="AJ559" i="1"/>
  <c r="AJ875" i="1"/>
  <c r="AJ1131" i="1"/>
  <c r="AJ1387" i="1"/>
  <c r="AJ1643" i="1"/>
  <c r="AJ1899" i="1"/>
  <c r="AJ488" i="1"/>
  <c r="AJ856" i="1"/>
  <c r="AJ1112" i="1"/>
  <c r="AJ1368" i="1"/>
  <c r="AJ1624" i="1"/>
  <c r="AJ1880" i="1"/>
  <c r="AJ451" i="1"/>
  <c r="AJ821" i="1"/>
  <c r="AJ1077" i="1"/>
  <c r="AJ1333" i="1"/>
  <c r="AJ1589" i="1"/>
  <c r="AJ1845" i="1"/>
  <c r="AJ103" i="1"/>
  <c r="AJ172" i="1"/>
  <c r="AJ245" i="1"/>
  <c r="AJ501" i="1"/>
  <c r="AJ90" i="1"/>
  <c r="AJ346" i="1"/>
  <c r="AJ602" i="1"/>
  <c r="AJ548" i="1"/>
  <c r="AJ870" i="1"/>
  <c r="AJ1126" i="1"/>
  <c r="AJ808" i="1"/>
  <c r="AJ1064" i="1"/>
  <c r="AJ1320" i="1"/>
  <c r="AJ1576" i="1"/>
  <c r="AJ1832" i="1"/>
  <c r="AJ355" i="1"/>
  <c r="AJ773" i="1"/>
  <c r="AJ1029" i="1"/>
  <c r="AJ1285" i="1"/>
  <c r="AJ1541" i="1"/>
  <c r="AJ1797" i="1"/>
  <c r="AJ55" i="1"/>
  <c r="AJ124" i="1"/>
  <c r="AJ197" i="1"/>
  <c r="AJ453" i="1"/>
  <c r="AJ42" i="1"/>
  <c r="AJ298" i="1"/>
  <c r="AJ554" i="1"/>
  <c r="AJ452" i="1"/>
  <c r="AJ822" i="1"/>
  <c r="AJ1078" i="1"/>
  <c r="AJ696" i="1"/>
  <c r="AJ952" i="1"/>
  <c r="AJ1208" i="1"/>
  <c r="AJ1464" i="1"/>
  <c r="AJ1720" i="1"/>
  <c r="AJ1976" i="1"/>
  <c r="AJ643" i="1"/>
  <c r="AJ917" i="1"/>
  <c r="AJ1173" i="1"/>
  <c r="AJ1429" i="1"/>
  <c r="AJ1685" i="1"/>
  <c r="AJ1941" i="1"/>
  <c r="AJ12" i="1"/>
  <c r="AJ85" i="1"/>
  <c r="AJ341" i="1"/>
  <c r="AJ597" i="1"/>
  <c r="AJ186" i="1"/>
  <c r="AJ442" i="1"/>
  <c r="AJ228" i="1"/>
  <c r="AJ710" i="1"/>
  <c r="AJ966" i="1"/>
  <c r="AJ1222" i="1"/>
  <c r="AJ840" i="1"/>
  <c r="AJ1096" i="1"/>
  <c r="AJ1352" i="1"/>
  <c r="AJ1608" i="1"/>
  <c r="AJ1864" i="1"/>
  <c r="AJ419" i="1"/>
  <c r="AJ805" i="1"/>
  <c r="AJ1061" i="1"/>
  <c r="AJ1317" i="1"/>
  <c r="AJ1573" i="1"/>
  <c r="AJ1829" i="1"/>
  <c r="AJ87" i="1"/>
  <c r="AJ156" i="1"/>
  <c r="AJ229" i="1"/>
  <c r="AJ485" i="1"/>
  <c r="AJ74" i="1"/>
  <c r="AJ330" i="1"/>
  <c r="AJ586" i="1"/>
  <c r="AJ516" i="1"/>
  <c r="AJ854" i="1"/>
  <c r="AJ1110" i="1"/>
  <c r="AJ1382" i="1"/>
  <c r="AJ1638" i="1"/>
  <c r="AJ1894" i="1"/>
  <c r="AJ471" i="1"/>
  <c r="AJ831" i="1"/>
  <c r="AJ1087" i="1"/>
  <c r="AJ1343" i="1"/>
  <c r="AJ1599" i="1"/>
  <c r="AJ1855" i="1"/>
  <c r="AJ400" i="1"/>
  <c r="AJ796" i="1"/>
  <c r="AJ1052" i="1"/>
  <c r="AJ1308" i="1"/>
  <c r="AJ1564" i="1"/>
  <c r="AJ1820" i="1"/>
  <c r="AJ331" i="1"/>
  <c r="AJ761" i="1"/>
  <c r="AJ1017" i="1"/>
  <c r="AJ1273" i="1"/>
  <c r="AJ1529" i="1"/>
  <c r="AJ1785" i="1"/>
  <c r="AJ1334" i="1"/>
  <c r="AJ1590" i="1"/>
  <c r="AJ1846" i="1"/>
  <c r="AJ375" i="1"/>
  <c r="AJ783" i="1"/>
  <c r="AJ1039" i="1"/>
  <c r="AJ1295" i="1"/>
  <c r="AJ1551" i="1"/>
  <c r="AJ1807" i="1"/>
  <c r="AJ304" i="1"/>
  <c r="AJ748" i="1"/>
  <c r="AJ1004" i="1"/>
  <c r="AJ1260" i="1"/>
  <c r="AJ1516" i="1"/>
  <c r="AJ1772" i="1"/>
  <c r="AJ235" i="1"/>
  <c r="AJ713" i="1"/>
  <c r="AJ969" i="1"/>
  <c r="AJ1225" i="1"/>
  <c r="AJ1481" i="1"/>
  <c r="AJ1737" i="1"/>
  <c r="AJ1993" i="1"/>
  <c r="AJ1542" i="1"/>
  <c r="AJ1798" i="1"/>
  <c r="AJ279" i="1"/>
  <c r="AJ735" i="1"/>
  <c r="AJ991" i="1"/>
  <c r="AJ1247" i="1"/>
  <c r="AJ1503" i="1"/>
  <c r="AJ1759" i="1"/>
  <c r="AJ208" i="1"/>
  <c r="AJ700" i="1"/>
  <c r="AJ956" i="1"/>
  <c r="AJ1212" i="1"/>
  <c r="AJ1468" i="1"/>
  <c r="AJ1724" i="1"/>
  <c r="AJ1980" i="1"/>
  <c r="AJ651" i="1"/>
  <c r="AJ921" i="1"/>
  <c r="AJ1177" i="1"/>
  <c r="AJ1433" i="1"/>
  <c r="AJ1689" i="1"/>
  <c r="AJ1945" i="1"/>
  <c r="AJ1430" i="1"/>
  <c r="AJ1686" i="1"/>
  <c r="AJ1942" i="1"/>
  <c r="AJ567" i="1"/>
  <c r="AJ879" i="1"/>
  <c r="AJ1135" i="1"/>
  <c r="AJ1391" i="1"/>
  <c r="AJ1647" i="1"/>
  <c r="AJ1903" i="1"/>
  <c r="AJ496" i="1"/>
  <c r="AJ716" i="1"/>
  <c r="AJ972" i="1"/>
  <c r="AJ1228" i="1"/>
  <c r="AJ1484" i="1"/>
  <c r="AJ1740" i="1"/>
  <c r="AJ1996" i="1"/>
  <c r="AJ681" i="1"/>
  <c r="AJ937" i="1"/>
  <c r="AJ1193" i="1"/>
  <c r="AJ1449" i="1"/>
  <c r="AJ1705" i="1"/>
  <c r="AJ1961" i="1"/>
  <c r="AJ780" i="1"/>
  <c r="AJ1036" i="1"/>
  <c r="AJ1292" i="1"/>
  <c r="AJ1548" i="1"/>
  <c r="AJ1804" i="1"/>
  <c r="AJ299" i="1"/>
  <c r="AJ745" i="1"/>
  <c r="AJ1001" i="1"/>
  <c r="AJ1257" i="1"/>
  <c r="AJ1513" i="1"/>
  <c r="AJ1769" i="1"/>
  <c r="AJ844" i="1"/>
  <c r="AJ1100" i="1"/>
  <c r="AJ1356" i="1"/>
  <c r="AJ1612" i="1"/>
  <c r="AJ1868" i="1"/>
  <c r="AJ427" i="1"/>
  <c r="AJ809" i="1"/>
  <c r="AJ1065" i="1"/>
  <c r="AJ1321" i="1"/>
  <c r="AJ1577" i="1"/>
  <c r="AJ1833" i="1"/>
  <c r="AJ908" i="1"/>
  <c r="AJ1164" i="1"/>
  <c r="AJ1420" i="1"/>
  <c r="AJ1676" i="1"/>
  <c r="AJ1932" i="1"/>
  <c r="AJ555" i="1"/>
  <c r="AJ873" i="1"/>
  <c r="AJ1129" i="1"/>
  <c r="AJ1385" i="1"/>
  <c r="AJ1641" i="1"/>
  <c r="AJ1897" i="1"/>
  <c r="AQ1" i="3"/>
  <c r="BM12" i="3" l="1"/>
  <c r="BB12" i="3"/>
  <c r="BM1287" i="3"/>
  <c r="BM775" i="3"/>
  <c r="AQ12" i="3"/>
  <c r="AQ326" i="3"/>
  <c r="AQ774" i="3"/>
  <c r="AQ82" i="3"/>
  <c r="AQ170" i="3"/>
  <c r="AQ254" i="3"/>
  <c r="AQ582" i="3"/>
  <c r="AQ66" i="3"/>
  <c r="AQ154" i="3"/>
  <c r="AQ238" i="3"/>
  <c r="AQ322" i="3"/>
  <c r="AQ410" i="3"/>
  <c r="AQ390" i="3"/>
  <c r="AQ74" i="3"/>
  <c r="AQ158" i="3"/>
  <c r="AQ242" i="3"/>
  <c r="AQ330" i="3"/>
  <c r="AQ414" i="3"/>
  <c r="AQ498" i="3"/>
  <c r="AQ710" i="3"/>
  <c r="AQ78" i="3"/>
  <c r="AQ162" i="3"/>
  <c r="AQ250" i="3"/>
  <c r="AQ318" i="3"/>
  <c r="AQ402" i="3"/>
  <c r="AQ490" i="3"/>
  <c r="AQ574" i="3"/>
  <c r="AQ658" i="3"/>
  <c r="AQ746" i="3"/>
  <c r="AQ830" i="3"/>
  <c r="AQ914" i="3"/>
  <c r="AQ1014" i="3"/>
  <c r="AQ51" i="3"/>
  <c r="AQ115" i="3"/>
  <c r="AQ179" i="3"/>
  <c r="AQ243" i="3"/>
  <c r="AQ307" i="3"/>
  <c r="AQ371" i="3"/>
  <c r="AQ435" i="3"/>
  <c r="AQ499" i="3"/>
  <c r="AQ563" i="3"/>
  <c r="AQ627" i="3"/>
  <c r="AQ691" i="3"/>
  <c r="AQ755" i="3"/>
  <c r="AQ819" i="3"/>
  <c r="AQ883" i="3"/>
  <c r="AQ947" i="3"/>
  <c r="AQ1011" i="3"/>
  <c r="AQ16" i="3"/>
  <c r="AQ80" i="3"/>
  <c r="AQ144" i="3"/>
  <c r="AQ208" i="3"/>
  <c r="AQ272" i="3"/>
  <c r="AQ336" i="3"/>
  <c r="AQ400" i="3"/>
  <c r="AQ464" i="3"/>
  <c r="AQ528" i="3"/>
  <c r="AQ592" i="3"/>
  <c r="AQ1146" i="3"/>
  <c r="AQ1210" i="3"/>
  <c r="AQ1274" i="3"/>
  <c r="AQ1338" i="3"/>
  <c r="AQ1402" i="3"/>
  <c r="AQ1466" i="3"/>
  <c r="AQ1530" i="3"/>
  <c r="AQ1594" i="3"/>
  <c r="AQ1658" i="3"/>
  <c r="AQ1722" i="3"/>
  <c r="AQ1786" i="3"/>
  <c r="AQ1850" i="3"/>
  <c r="AQ1914" i="3"/>
  <c r="AQ624" i="3"/>
  <c r="AQ688" i="3"/>
  <c r="AQ752" i="3"/>
  <c r="AQ816" i="3"/>
  <c r="AQ880" i="3"/>
  <c r="AQ944" i="3"/>
  <c r="AQ1008" i="3"/>
  <c r="AQ1072" i="3"/>
  <c r="AQ1136" i="3"/>
  <c r="AQ1200" i="3"/>
  <c r="AQ1264" i="3"/>
  <c r="AQ1328" i="3"/>
  <c r="AQ1392" i="3"/>
  <c r="AQ1456" i="3"/>
  <c r="AQ1520" i="3"/>
  <c r="AQ1584" i="3"/>
  <c r="AQ1648" i="3"/>
  <c r="AQ1712" i="3"/>
  <c r="AQ1776" i="3"/>
  <c r="AQ1840" i="3"/>
  <c r="AQ1904" i="3"/>
  <c r="AQ1157" i="3"/>
  <c r="AQ1669" i="3"/>
  <c r="AQ1988" i="3"/>
  <c r="AQ597" i="3"/>
  <c r="AQ729" i="3"/>
  <c r="AQ849" i="3"/>
  <c r="AQ981" i="3"/>
  <c r="AQ1109" i="3"/>
  <c r="AQ1257" i="3"/>
  <c r="AQ1569" i="3"/>
  <c r="AQ1793" i="3"/>
  <c r="AQ1998" i="3"/>
  <c r="AQ1251" i="3"/>
  <c r="AQ1359" i="3"/>
  <c r="AQ1423" i="3"/>
  <c r="AQ1491" i="3"/>
  <c r="AQ1555" i="3"/>
  <c r="AQ558" i="3"/>
  <c r="AQ642" i="3"/>
  <c r="AQ730" i="3"/>
  <c r="AQ814" i="3"/>
  <c r="AQ898" i="3"/>
  <c r="AQ990" i="3"/>
  <c r="AQ39" i="3"/>
  <c r="AQ103" i="3"/>
  <c r="AQ167" i="3"/>
  <c r="AQ231" i="3"/>
  <c r="AQ295" i="3"/>
  <c r="AQ359" i="3"/>
  <c r="AQ423" i="3"/>
  <c r="AQ487" i="3"/>
  <c r="AQ551" i="3"/>
  <c r="AQ615" i="3"/>
  <c r="AQ679" i="3"/>
  <c r="AQ743" i="3"/>
  <c r="AQ807" i="3"/>
  <c r="AQ871" i="3"/>
  <c r="AQ935" i="3"/>
  <c r="AQ999" i="3"/>
  <c r="AQ1063" i="3"/>
  <c r="AQ68" i="3"/>
  <c r="AQ132" i="3"/>
  <c r="AQ196" i="3"/>
  <c r="AQ260" i="3"/>
  <c r="AQ324" i="3"/>
  <c r="AQ388" i="3"/>
  <c r="AQ452" i="3"/>
  <c r="AQ516" i="3"/>
  <c r="AQ580" i="3"/>
  <c r="AQ1126" i="3"/>
  <c r="AQ1198" i="3"/>
  <c r="AQ1262" i="3"/>
  <c r="AQ1326" i="3"/>
  <c r="AQ1390" i="3"/>
  <c r="AQ1454" i="3"/>
  <c r="AQ1518" i="3"/>
  <c r="AQ1582" i="3"/>
  <c r="AQ1646" i="3"/>
  <c r="AQ1710" i="3"/>
  <c r="AQ1774" i="3"/>
  <c r="AQ1838" i="3"/>
  <c r="AQ1902" i="3"/>
  <c r="AQ612" i="3"/>
  <c r="AQ676" i="3"/>
  <c r="AQ740" i="3"/>
  <c r="AQ804" i="3"/>
  <c r="AQ868" i="3"/>
  <c r="AQ932" i="3"/>
  <c r="AQ996" i="3"/>
  <c r="AQ1060" i="3"/>
  <c r="AQ1124" i="3"/>
  <c r="AQ1188" i="3"/>
  <c r="AQ1252" i="3"/>
  <c r="AQ1316" i="3"/>
  <c r="AQ1380" i="3"/>
  <c r="AQ1444" i="3"/>
  <c r="AQ1508" i="3"/>
  <c r="AQ1572" i="3"/>
  <c r="AQ1636" i="3"/>
  <c r="AQ1700" i="3"/>
  <c r="AQ1764" i="3"/>
  <c r="AQ1828" i="3"/>
  <c r="AQ1892" i="3"/>
  <c r="AQ1956" i="3"/>
  <c r="AQ1573" i="3"/>
  <c r="AQ1976" i="3"/>
  <c r="AQ573" i="3"/>
  <c r="AQ701" i="3"/>
  <c r="AQ825" i="3"/>
  <c r="AQ953" i="3"/>
  <c r="AQ1085" i="3"/>
  <c r="AQ1225" i="3"/>
  <c r="AQ1505" i="3"/>
  <c r="AQ1737" i="3"/>
  <c r="AQ1966" i="3"/>
  <c r="AQ1219" i="3"/>
  <c r="AQ1347" i="3"/>
  <c r="AQ1411" i="3"/>
  <c r="AQ1475" i="3"/>
  <c r="AQ1543" i="3"/>
  <c r="AQ1607" i="3"/>
  <c r="AQ1671" i="3"/>
  <c r="AQ562" i="3"/>
  <c r="AQ650" i="3"/>
  <c r="AQ734" i="3"/>
  <c r="AQ818" i="3"/>
  <c r="AQ906" i="3"/>
  <c r="AQ998" i="3"/>
  <c r="AQ43" i="3"/>
  <c r="AQ107" i="3"/>
  <c r="AQ171" i="3"/>
  <c r="AQ235" i="3"/>
  <c r="AQ299" i="3"/>
  <c r="AQ363" i="3"/>
  <c r="AQ427" i="3"/>
  <c r="AQ491" i="3"/>
  <c r="AQ555" i="3"/>
  <c r="AQ619" i="3"/>
  <c r="AQ683" i="3"/>
  <c r="AQ747" i="3"/>
  <c r="AQ811" i="3"/>
  <c r="AQ875" i="3"/>
  <c r="AQ939" i="3"/>
  <c r="AQ1003" i="3"/>
  <c r="AQ1067" i="3"/>
  <c r="AQ72" i="3"/>
  <c r="AQ136" i="3"/>
  <c r="AQ200" i="3"/>
  <c r="AQ264" i="3"/>
  <c r="AQ328" i="3"/>
  <c r="AQ392" i="3"/>
  <c r="AQ456" i="3"/>
  <c r="AQ520" i="3"/>
  <c r="AQ584" i="3"/>
  <c r="AQ1134" i="3"/>
  <c r="AQ1202" i="3"/>
  <c r="AQ1266" i="3"/>
  <c r="AQ1330" i="3"/>
  <c r="AQ1394" i="3"/>
  <c r="AQ1458" i="3"/>
  <c r="AQ1522" i="3"/>
  <c r="AQ1586" i="3"/>
  <c r="AQ1650" i="3"/>
  <c r="AQ1714" i="3"/>
  <c r="AQ1778" i="3"/>
  <c r="AQ1842" i="3"/>
  <c r="AQ1906" i="3"/>
  <c r="AQ616" i="3"/>
  <c r="AQ680" i="3"/>
  <c r="AQ744" i="3"/>
  <c r="AQ808" i="3"/>
  <c r="AQ872" i="3"/>
  <c r="AQ936" i="3"/>
  <c r="AQ1000" i="3"/>
  <c r="AQ1064" i="3"/>
  <c r="AQ1128" i="3"/>
  <c r="AQ1192" i="3"/>
  <c r="AQ1256" i="3"/>
  <c r="AQ1320" i="3"/>
  <c r="AQ1384" i="3"/>
  <c r="AQ1448" i="3"/>
  <c r="AQ1512" i="3"/>
  <c r="AQ1576" i="3"/>
  <c r="AQ1640" i="3"/>
  <c r="AQ1704" i="3"/>
  <c r="AQ1768" i="3"/>
  <c r="AQ1832" i="3"/>
  <c r="AQ1896" i="3"/>
  <c r="AQ1960" i="3"/>
  <c r="AQ1605" i="3"/>
  <c r="AQ1980" i="3"/>
  <c r="AQ581" i="3"/>
  <c r="AQ713" i="3"/>
  <c r="AQ833" i="3"/>
  <c r="AQ965" i="3"/>
  <c r="AQ1093" i="3"/>
  <c r="AQ1233" i="3"/>
  <c r="AQ1513" i="3"/>
  <c r="AQ1745" i="3"/>
  <c r="AQ1982" i="3"/>
  <c r="AQ1231" i="3"/>
  <c r="AQ1351" i="3"/>
  <c r="AQ1415" i="3"/>
  <c r="AQ1479" i="3"/>
  <c r="AQ1547" i="3"/>
  <c r="AQ1611" i="3"/>
  <c r="AQ1675" i="3"/>
  <c r="AQ378" i="3"/>
  <c r="AQ462" i="3"/>
  <c r="AQ546" i="3"/>
  <c r="AQ634" i="3"/>
  <c r="AQ718" i="3"/>
  <c r="AQ802" i="3"/>
  <c r="AQ890" i="3"/>
  <c r="AQ974" i="3"/>
  <c r="AQ31" i="3"/>
  <c r="AQ95" i="3"/>
  <c r="AQ159" i="3"/>
  <c r="AQ223" i="3"/>
  <c r="AQ287" i="3"/>
  <c r="AQ351" i="3"/>
  <c r="AQ415" i="3"/>
  <c r="AQ479" i="3"/>
  <c r="AQ543" i="3"/>
  <c r="AQ607" i="3"/>
  <c r="AQ671" i="3"/>
  <c r="AQ735" i="3"/>
  <c r="AQ799" i="3"/>
  <c r="AQ863" i="3"/>
  <c r="AQ927" i="3"/>
  <c r="AQ991" i="3"/>
  <c r="AQ1055" i="3"/>
  <c r="AQ60" i="3"/>
  <c r="AQ124" i="3"/>
  <c r="AQ188" i="3"/>
  <c r="AQ252" i="3"/>
  <c r="AQ316" i="3"/>
  <c r="AQ380" i="3"/>
  <c r="AQ444" i="3"/>
  <c r="AQ508" i="3"/>
  <c r="AQ572" i="3"/>
  <c r="AQ1110" i="3"/>
  <c r="AQ1190" i="3"/>
  <c r="AQ1254" i="3"/>
  <c r="AQ1318" i="3"/>
  <c r="AQ1382" i="3"/>
  <c r="AQ1446" i="3"/>
  <c r="AQ1510" i="3"/>
  <c r="AQ1574" i="3"/>
  <c r="AQ1638" i="3"/>
  <c r="AQ1702" i="3"/>
  <c r="AQ1766" i="3"/>
  <c r="AQ1830" i="3"/>
  <c r="AQ1894" i="3"/>
  <c r="AQ1958" i="3"/>
  <c r="AQ668" i="3"/>
  <c r="AQ732" i="3"/>
  <c r="AQ796" i="3"/>
  <c r="AQ860" i="3"/>
  <c r="AQ924" i="3"/>
  <c r="AQ988" i="3"/>
  <c r="AQ1052" i="3"/>
  <c r="AQ1116" i="3"/>
  <c r="AQ1180" i="3"/>
  <c r="AQ1244" i="3"/>
  <c r="AQ1308" i="3"/>
  <c r="AQ1372" i="3"/>
  <c r="AQ1436" i="3"/>
  <c r="AQ1500" i="3"/>
  <c r="AQ1564" i="3"/>
  <c r="AQ646" i="3"/>
  <c r="AQ18" i="3"/>
  <c r="AQ106" i="3"/>
  <c r="AQ190" i="3"/>
  <c r="AQ274" i="3"/>
  <c r="AQ838" i="3"/>
  <c r="AQ90" i="3"/>
  <c r="AQ174" i="3"/>
  <c r="AQ258" i="3"/>
  <c r="AQ346" i="3"/>
  <c r="AQ430" i="3"/>
  <c r="AQ902" i="3"/>
  <c r="AQ94" i="3"/>
  <c r="AQ178" i="3"/>
  <c r="AQ266" i="3"/>
  <c r="AQ350" i="3"/>
  <c r="AQ434" i="3"/>
  <c r="AQ134" i="3"/>
  <c r="AQ14" i="3"/>
  <c r="AQ98" i="3"/>
  <c r="AQ186" i="3"/>
  <c r="AQ270" i="3"/>
  <c r="AQ338" i="3"/>
  <c r="AQ426" i="3"/>
  <c r="AQ510" i="3"/>
  <c r="AQ594" i="3"/>
  <c r="AQ682" i="3"/>
  <c r="AQ766" i="3"/>
  <c r="AQ850" i="3"/>
  <c r="AQ938" i="3"/>
  <c r="AQ1046" i="3"/>
  <c r="AQ67" i="3"/>
  <c r="AQ131" i="3"/>
  <c r="AQ195" i="3"/>
  <c r="AQ259" i="3"/>
  <c r="AQ323" i="3"/>
  <c r="AQ387" i="3"/>
  <c r="AQ451" i="3"/>
  <c r="AQ515" i="3"/>
  <c r="AQ579" i="3"/>
  <c r="AQ643" i="3"/>
  <c r="AQ707" i="3"/>
  <c r="AQ771" i="3"/>
  <c r="AQ835" i="3"/>
  <c r="AQ899" i="3"/>
  <c r="AQ963" i="3"/>
  <c r="AQ1027" i="3"/>
  <c r="AQ32" i="3"/>
  <c r="AQ96" i="3"/>
  <c r="AQ160" i="3"/>
  <c r="AQ224" i="3"/>
  <c r="AQ288" i="3"/>
  <c r="AQ352" i="3"/>
  <c r="AQ416" i="3"/>
  <c r="AQ480" i="3"/>
  <c r="AQ544" i="3"/>
  <c r="AQ608" i="3"/>
  <c r="AQ1162" i="3"/>
  <c r="AQ1226" i="3"/>
  <c r="AQ1290" i="3"/>
  <c r="AQ1354" i="3"/>
  <c r="AQ1418" i="3"/>
  <c r="AQ1482" i="3"/>
  <c r="AQ1546" i="3"/>
  <c r="AQ1610" i="3"/>
  <c r="AQ1674" i="3"/>
  <c r="AQ1738" i="3"/>
  <c r="AQ1802" i="3"/>
  <c r="AQ1866" i="3"/>
  <c r="AQ1930" i="3"/>
  <c r="AQ640" i="3"/>
  <c r="AQ704" i="3"/>
  <c r="AQ768" i="3"/>
  <c r="AQ832" i="3"/>
  <c r="AQ896" i="3"/>
  <c r="AQ960" i="3"/>
  <c r="AQ1024" i="3"/>
  <c r="AQ1088" i="3"/>
  <c r="AQ1152" i="3"/>
  <c r="AQ1216" i="3"/>
  <c r="AQ1280" i="3"/>
  <c r="AQ1344" i="3"/>
  <c r="AQ1408" i="3"/>
  <c r="AQ1472" i="3"/>
  <c r="AQ1536" i="3"/>
  <c r="AQ1600" i="3"/>
  <c r="AQ1664" i="3"/>
  <c r="AQ1728" i="3"/>
  <c r="AQ1792" i="3"/>
  <c r="AQ1856" i="3"/>
  <c r="AQ1920" i="3"/>
  <c r="AQ1285" i="3"/>
  <c r="AQ1797" i="3"/>
  <c r="AQ2004" i="3"/>
  <c r="AQ629" i="3"/>
  <c r="AQ753" i="3"/>
  <c r="AQ877" i="3"/>
  <c r="AQ1013" i="3"/>
  <c r="AQ1141" i="3"/>
  <c r="AQ1369" i="3"/>
  <c r="AQ1625" i="3"/>
  <c r="AQ1825" i="3"/>
  <c r="AQ1123" i="3"/>
  <c r="AQ1299" i="3"/>
  <c r="AQ1375" i="3"/>
  <c r="AQ1439" i="3"/>
  <c r="AQ1507" i="3"/>
  <c r="AQ494" i="3"/>
  <c r="AQ578" i="3"/>
  <c r="AQ666" i="3"/>
  <c r="AQ750" i="3"/>
  <c r="AQ834" i="3"/>
  <c r="AQ922" i="3"/>
  <c r="AQ1022" i="3"/>
  <c r="AQ55" i="3"/>
  <c r="AQ119" i="3"/>
  <c r="AQ183" i="3"/>
  <c r="AQ247" i="3"/>
  <c r="AQ311" i="3"/>
  <c r="AQ375" i="3"/>
  <c r="AQ439" i="3"/>
  <c r="AQ503" i="3"/>
  <c r="AQ567" i="3"/>
  <c r="AQ631" i="3"/>
  <c r="AQ695" i="3"/>
  <c r="AQ759" i="3"/>
  <c r="AQ823" i="3"/>
  <c r="AQ887" i="3"/>
  <c r="AQ951" i="3"/>
  <c r="AQ1015" i="3"/>
  <c r="AQ20" i="3"/>
  <c r="AQ84" i="3"/>
  <c r="AQ148" i="3"/>
  <c r="AQ212" i="3"/>
  <c r="AQ276" i="3"/>
  <c r="AQ340" i="3"/>
  <c r="AQ404" i="3"/>
  <c r="AQ468" i="3"/>
  <c r="AQ532" i="3"/>
  <c r="AQ596" i="3"/>
  <c r="AQ1150" i="3"/>
  <c r="AQ1214" i="3"/>
  <c r="AQ1278" i="3"/>
  <c r="AQ1342" i="3"/>
  <c r="AQ1406" i="3"/>
  <c r="AQ1470" i="3"/>
  <c r="AQ1534" i="3"/>
  <c r="AQ1598" i="3"/>
  <c r="AQ1662" i="3"/>
  <c r="AQ1726" i="3"/>
  <c r="AQ1790" i="3"/>
  <c r="AQ1854" i="3"/>
  <c r="AQ1918" i="3"/>
  <c r="AQ628" i="3"/>
  <c r="AQ692" i="3"/>
  <c r="AQ756" i="3"/>
  <c r="AQ820" i="3"/>
  <c r="AQ884" i="3"/>
  <c r="AQ948" i="3"/>
  <c r="AQ1012" i="3"/>
  <c r="AQ1076" i="3"/>
  <c r="AQ1140" i="3"/>
  <c r="AQ1204" i="3"/>
  <c r="AQ1268" i="3"/>
  <c r="AQ1332" i="3"/>
  <c r="AQ1396" i="3"/>
  <c r="AQ1460" i="3"/>
  <c r="AQ1524" i="3"/>
  <c r="AQ1588" i="3"/>
  <c r="AQ1652" i="3"/>
  <c r="AQ1716" i="3"/>
  <c r="AQ1780" i="3"/>
  <c r="AQ1844" i="3"/>
  <c r="AQ1908" i="3"/>
  <c r="AQ1189" i="3"/>
  <c r="AQ1701" i="3"/>
  <c r="AQ1992" i="3"/>
  <c r="AQ605" i="3"/>
  <c r="AQ737" i="3"/>
  <c r="AQ857" i="3"/>
  <c r="AQ989" i="3"/>
  <c r="AQ1117" i="3"/>
  <c r="AQ1265" i="3"/>
  <c r="AQ1577" i="3"/>
  <c r="AQ1801" i="3"/>
  <c r="AQ1083" i="3"/>
  <c r="AQ1267" i="3"/>
  <c r="AQ1363" i="3"/>
  <c r="AQ1427" i="3"/>
  <c r="AQ1495" i="3"/>
  <c r="AQ1559" i="3"/>
  <c r="AQ1623" i="3"/>
  <c r="AQ1687" i="3"/>
  <c r="AQ586" i="3"/>
  <c r="AQ670" i="3"/>
  <c r="AQ754" i="3"/>
  <c r="AQ842" i="3"/>
  <c r="AQ926" i="3"/>
  <c r="AQ1030" i="3"/>
  <c r="AQ59" i="3"/>
  <c r="AQ123" i="3"/>
  <c r="AQ187" i="3"/>
  <c r="AQ251" i="3"/>
  <c r="AQ315" i="3"/>
  <c r="AQ379" i="3"/>
  <c r="AQ443" i="3"/>
  <c r="AQ507" i="3"/>
  <c r="AQ571" i="3"/>
  <c r="AQ635" i="3"/>
  <c r="AQ699" i="3"/>
  <c r="AQ763" i="3"/>
  <c r="AQ827" i="3"/>
  <c r="AQ891" i="3"/>
  <c r="AQ955" i="3"/>
  <c r="AQ1019" i="3"/>
  <c r="AQ24" i="3"/>
  <c r="AQ88" i="3"/>
  <c r="AQ152" i="3"/>
  <c r="AQ216" i="3"/>
  <c r="AQ280" i="3"/>
  <c r="AQ344" i="3"/>
  <c r="AQ408" i="3"/>
  <c r="AQ472" i="3"/>
  <c r="AQ536" i="3"/>
  <c r="AQ600" i="3"/>
  <c r="AQ1154" i="3"/>
  <c r="AQ1218" i="3"/>
  <c r="AQ1282" i="3"/>
  <c r="AQ1346" i="3"/>
  <c r="AQ1410" i="3"/>
  <c r="AQ1474" i="3"/>
  <c r="AQ1538" i="3"/>
  <c r="AQ1602" i="3"/>
  <c r="AQ1666" i="3"/>
  <c r="AQ1730" i="3"/>
  <c r="AQ1794" i="3"/>
  <c r="AQ1858" i="3"/>
  <c r="AQ1922" i="3"/>
  <c r="AQ632" i="3"/>
  <c r="AQ696" i="3"/>
  <c r="AQ760" i="3"/>
  <c r="AQ824" i="3"/>
  <c r="AQ888" i="3"/>
  <c r="AQ952" i="3"/>
  <c r="AQ1016" i="3"/>
  <c r="AQ1080" i="3"/>
  <c r="AQ1144" i="3"/>
  <c r="AQ1208" i="3"/>
  <c r="AQ1272" i="3"/>
  <c r="AQ1336" i="3"/>
  <c r="AQ1400" i="3"/>
  <c r="AQ1464" i="3"/>
  <c r="AQ1528" i="3"/>
  <c r="AQ1592" i="3"/>
  <c r="AQ1656" i="3"/>
  <c r="AQ1720" i="3"/>
  <c r="AQ1784" i="3"/>
  <c r="AQ1848" i="3"/>
  <c r="AQ1912" i="3"/>
  <c r="AQ1221" i="3"/>
  <c r="AQ1733" i="3"/>
  <c r="AQ1996" i="3"/>
  <c r="AQ613" i="3"/>
  <c r="AQ741" i="3"/>
  <c r="AQ861" i="3"/>
  <c r="AQ997" i="3"/>
  <c r="AQ1125" i="3"/>
  <c r="AQ1297" i="3"/>
  <c r="AQ1585" i="3"/>
  <c r="AQ1809" i="3"/>
  <c r="AQ1099" i="3"/>
  <c r="AQ1279" i="3"/>
  <c r="AQ1367" i="3"/>
  <c r="AQ1431" i="3"/>
  <c r="AQ1499" i="3"/>
  <c r="AQ1563" i="3"/>
  <c r="AQ1627" i="3"/>
  <c r="AQ1691" i="3"/>
  <c r="AQ398" i="3"/>
  <c r="AQ482" i="3"/>
  <c r="AQ570" i="3"/>
  <c r="AQ654" i="3"/>
  <c r="AQ738" i="3"/>
  <c r="AQ826" i="3"/>
  <c r="AQ910" i="3"/>
  <c r="AQ1006" i="3"/>
  <c r="AQ47" i="3"/>
  <c r="AQ111" i="3"/>
  <c r="AQ175" i="3"/>
  <c r="AQ239" i="3"/>
  <c r="AQ303" i="3"/>
  <c r="AQ367" i="3"/>
  <c r="AQ431" i="3"/>
  <c r="AQ495" i="3"/>
  <c r="AQ559" i="3"/>
  <c r="AQ623" i="3"/>
  <c r="AQ687" i="3"/>
  <c r="AQ751" i="3"/>
  <c r="AQ815" i="3"/>
  <c r="AQ879" i="3"/>
  <c r="AQ943" i="3"/>
  <c r="AQ1007" i="3"/>
  <c r="AQ1071" i="3"/>
  <c r="AQ76" i="3"/>
  <c r="AQ140" i="3"/>
  <c r="AQ204" i="3"/>
  <c r="AQ268" i="3"/>
  <c r="AQ332" i="3"/>
  <c r="AQ396" i="3"/>
  <c r="AQ460" i="3"/>
  <c r="AQ524" i="3"/>
  <c r="AQ588" i="3"/>
  <c r="AQ1142" i="3"/>
  <c r="AQ1206" i="3"/>
  <c r="AQ1270" i="3"/>
  <c r="AQ1334" i="3"/>
  <c r="AQ1398" i="3"/>
  <c r="AQ1462" i="3"/>
  <c r="AQ1526" i="3"/>
  <c r="AQ1590" i="3"/>
  <c r="AQ1654" i="3"/>
  <c r="AQ1718" i="3"/>
  <c r="AQ1782" i="3"/>
  <c r="AQ1846" i="3"/>
  <c r="AQ1910" i="3"/>
  <c r="AQ620" i="3"/>
  <c r="AQ684" i="3"/>
  <c r="AQ748" i="3"/>
  <c r="AQ812" i="3"/>
  <c r="AQ876" i="3"/>
  <c r="AQ940" i="3"/>
  <c r="AQ1004" i="3"/>
  <c r="AQ1068" i="3"/>
  <c r="AQ1132" i="3"/>
  <c r="AQ1196" i="3"/>
  <c r="AQ1260" i="3"/>
  <c r="AQ1324" i="3"/>
  <c r="AQ1388" i="3"/>
  <c r="AQ1452" i="3"/>
  <c r="AQ1516" i="3"/>
  <c r="AQ262" i="3"/>
  <c r="AQ42" i="3"/>
  <c r="AQ126" i="3"/>
  <c r="AQ210" i="3"/>
  <c r="AQ298" i="3"/>
  <c r="AQ26" i="3"/>
  <c r="AQ110" i="3"/>
  <c r="AQ194" i="3"/>
  <c r="AQ282" i="3"/>
  <c r="AQ366" i="3"/>
  <c r="AQ450" i="3"/>
  <c r="AQ30" i="3"/>
  <c r="AQ114" i="3"/>
  <c r="AQ202" i="3"/>
  <c r="AQ286" i="3"/>
  <c r="AQ370" i="3"/>
  <c r="AQ458" i="3"/>
  <c r="AQ198" i="3"/>
  <c r="AQ34" i="3"/>
  <c r="AQ122" i="3"/>
  <c r="AQ206" i="3"/>
  <c r="AQ290" i="3"/>
  <c r="AQ362" i="3"/>
  <c r="AQ446" i="3"/>
  <c r="AQ530" i="3"/>
  <c r="AQ618" i="3"/>
  <c r="AQ702" i="3"/>
  <c r="AQ786" i="3"/>
  <c r="AQ874" i="3"/>
  <c r="AQ958" i="3"/>
  <c r="AQ19" i="3"/>
  <c r="AQ83" i="3"/>
  <c r="AQ147" i="3"/>
  <c r="AQ211" i="3"/>
  <c r="AQ275" i="3"/>
  <c r="AQ339" i="3"/>
  <c r="AQ403" i="3"/>
  <c r="AQ467" i="3"/>
  <c r="AQ531" i="3"/>
  <c r="AQ595" i="3"/>
  <c r="AQ659" i="3"/>
  <c r="AQ723" i="3"/>
  <c r="AQ787" i="3"/>
  <c r="AQ851" i="3"/>
  <c r="AQ915" i="3"/>
  <c r="AQ979" i="3"/>
  <c r="AQ1043" i="3"/>
  <c r="AQ48" i="3"/>
  <c r="AQ112" i="3"/>
  <c r="AQ176" i="3"/>
  <c r="AQ240" i="3"/>
  <c r="AQ304" i="3"/>
  <c r="AQ368" i="3"/>
  <c r="AQ432" i="3"/>
  <c r="AQ496" i="3"/>
  <c r="AQ560" i="3"/>
  <c r="AQ1086" i="3"/>
  <c r="AQ1178" i="3"/>
  <c r="AQ1242" i="3"/>
  <c r="AQ1306" i="3"/>
  <c r="AQ1370" i="3"/>
  <c r="AQ1434" i="3"/>
  <c r="AQ1498" i="3"/>
  <c r="AQ1562" i="3"/>
  <c r="AQ1626" i="3"/>
  <c r="AQ1690" i="3"/>
  <c r="AQ1754" i="3"/>
  <c r="AQ1818" i="3"/>
  <c r="AQ1882" i="3"/>
  <c r="AQ1946" i="3"/>
  <c r="AQ656" i="3"/>
  <c r="AQ720" i="3"/>
  <c r="AQ784" i="3"/>
  <c r="AQ848" i="3"/>
  <c r="AQ912" i="3"/>
  <c r="AQ976" i="3"/>
  <c r="AQ1040" i="3"/>
  <c r="AQ1104" i="3"/>
  <c r="AQ1168" i="3"/>
  <c r="AQ1232" i="3"/>
  <c r="AQ1296" i="3"/>
  <c r="AQ1360" i="3"/>
  <c r="AQ1424" i="3"/>
  <c r="AQ1488" i="3"/>
  <c r="AQ1552" i="3"/>
  <c r="AQ1616" i="3"/>
  <c r="AQ1680" i="3"/>
  <c r="AQ1744" i="3"/>
  <c r="AQ1808" i="3"/>
  <c r="AQ1872" i="3"/>
  <c r="AQ1936" i="3"/>
  <c r="AQ1413" i="3"/>
  <c r="AQ1925" i="3"/>
  <c r="AQ537" i="3"/>
  <c r="AQ661" i="3"/>
  <c r="AQ785" i="3"/>
  <c r="AQ913" i="3"/>
  <c r="AQ1045" i="3"/>
  <c r="AQ1177" i="3"/>
  <c r="AQ1417" i="3"/>
  <c r="AQ1681" i="3"/>
  <c r="AQ1905" i="3"/>
  <c r="AQ1171" i="3"/>
  <c r="AQ1327" i="3"/>
  <c r="AQ1391" i="3"/>
  <c r="AQ1455" i="3"/>
  <c r="AQ1523" i="3"/>
  <c r="AQ514" i="3"/>
  <c r="AQ602" i="3"/>
  <c r="AQ686" i="3"/>
  <c r="AQ770" i="3"/>
  <c r="AQ858" i="3"/>
  <c r="AQ942" i="3"/>
  <c r="AQ1054" i="3"/>
  <c r="AQ71" i="3"/>
  <c r="AQ135" i="3"/>
  <c r="AQ199" i="3"/>
  <c r="AQ263" i="3"/>
  <c r="AQ327" i="3"/>
  <c r="AQ391" i="3"/>
  <c r="AQ455" i="3"/>
  <c r="AQ519" i="3"/>
  <c r="AQ583" i="3"/>
  <c r="AQ647" i="3"/>
  <c r="AQ711" i="3"/>
  <c r="AQ775" i="3"/>
  <c r="AQ839" i="3"/>
  <c r="AQ903" i="3"/>
  <c r="AQ967" i="3"/>
  <c r="AQ1031" i="3"/>
  <c r="AQ36" i="3"/>
  <c r="AQ100" i="3"/>
  <c r="AQ164" i="3"/>
  <c r="AQ228" i="3"/>
  <c r="AQ292" i="3"/>
  <c r="AQ356" i="3"/>
  <c r="AQ420" i="3"/>
  <c r="AQ484" i="3"/>
  <c r="AQ548" i="3"/>
  <c r="AQ1082" i="3"/>
  <c r="AQ1166" i="3"/>
  <c r="AQ1230" i="3"/>
  <c r="AQ1294" i="3"/>
  <c r="AQ1358" i="3"/>
  <c r="AQ1422" i="3"/>
  <c r="AQ1486" i="3"/>
  <c r="AQ1550" i="3"/>
  <c r="AQ1614" i="3"/>
  <c r="AQ1678" i="3"/>
  <c r="AQ1742" i="3"/>
  <c r="AQ1806" i="3"/>
  <c r="AQ1870" i="3"/>
  <c r="AQ1934" i="3"/>
  <c r="AQ644" i="3"/>
  <c r="AQ708" i="3"/>
  <c r="AQ772" i="3"/>
  <c r="AQ836" i="3"/>
  <c r="AQ900" i="3"/>
  <c r="AQ964" i="3"/>
  <c r="AQ1028" i="3"/>
  <c r="AQ1092" i="3"/>
  <c r="AQ1156" i="3"/>
  <c r="AQ1220" i="3"/>
  <c r="AQ1284" i="3"/>
  <c r="AQ1348" i="3"/>
  <c r="AQ1412" i="3"/>
  <c r="AQ1476" i="3"/>
  <c r="AQ1540" i="3"/>
  <c r="AQ1604" i="3"/>
  <c r="AQ1668" i="3"/>
  <c r="AQ1732" i="3"/>
  <c r="AQ1796" i="3"/>
  <c r="AQ1860" i="3"/>
  <c r="AQ1924" i="3"/>
  <c r="AQ1317" i="3"/>
  <c r="AQ1829" i="3"/>
  <c r="AQ2008" i="3"/>
  <c r="AQ637" i="3"/>
  <c r="AQ761" i="3"/>
  <c r="AQ885" i="3"/>
  <c r="AQ1021" i="3"/>
  <c r="AQ1153" i="3"/>
  <c r="AQ1377" i="3"/>
  <c r="AQ1633" i="3"/>
  <c r="AQ1833" i="3"/>
  <c r="AQ1135" i="3"/>
  <c r="AQ1307" i="3"/>
  <c r="AQ1379" i="3"/>
  <c r="AQ1443" i="3"/>
  <c r="AQ1511" i="3"/>
  <c r="AQ1575" i="3"/>
  <c r="AQ1639" i="3"/>
  <c r="AQ522" i="3"/>
  <c r="AQ606" i="3"/>
  <c r="AQ690" i="3"/>
  <c r="AQ778" i="3"/>
  <c r="AQ862" i="3"/>
  <c r="AQ946" i="3"/>
  <c r="AQ11" i="3"/>
  <c r="AQ75" i="3"/>
  <c r="AQ139" i="3"/>
  <c r="AQ203" i="3"/>
  <c r="AQ267" i="3"/>
  <c r="AQ331" i="3"/>
  <c r="AQ395" i="3"/>
  <c r="AQ459" i="3"/>
  <c r="AQ523" i="3"/>
  <c r="AQ587" i="3"/>
  <c r="AQ651" i="3"/>
  <c r="AQ715" i="3"/>
  <c r="AQ779" i="3"/>
  <c r="AQ843" i="3"/>
  <c r="AQ907" i="3"/>
  <c r="AQ971" i="3"/>
  <c r="AQ1035" i="3"/>
  <c r="AQ40" i="3"/>
  <c r="AQ104" i="3"/>
  <c r="AQ168" i="3"/>
  <c r="AQ232" i="3"/>
  <c r="AQ296" i="3"/>
  <c r="AQ360" i="3"/>
  <c r="AQ424" i="3"/>
  <c r="AQ488" i="3"/>
  <c r="AQ552" i="3"/>
  <c r="AQ1114" i="3"/>
  <c r="AQ1170" i="3"/>
  <c r="AQ1234" i="3"/>
  <c r="AQ1298" i="3"/>
  <c r="AQ1362" i="3"/>
  <c r="AQ1426" i="3"/>
  <c r="AQ1490" i="3"/>
  <c r="AQ1554" i="3"/>
  <c r="AQ1618" i="3"/>
  <c r="AQ1682" i="3"/>
  <c r="AQ1746" i="3"/>
  <c r="AQ1810" i="3"/>
  <c r="AQ1874" i="3"/>
  <c r="AQ1938" i="3"/>
  <c r="AQ648" i="3"/>
  <c r="AQ712" i="3"/>
  <c r="AQ776" i="3"/>
  <c r="AQ840" i="3"/>
  <c r="AQ904" i="3"/>
  <c r="AQ968" i="3"/>
  <c r="AQ1032" i="3"/>
  <c r="AQ1096" i="3"/>
  <c r="AQ1160" i="3"/>
  <c r="AQ1224" i="3"/>
  <c r="AQ1288" i="3"/>
  <c r="AQ1352" i="3"/>
  <c r="AQ1416" i="3"/>
  <c r="AQ1480" i="3"/>
  <c r="AQ1544" i="3"/>
  <c r="AQ1608" i="3"/>
  <c r="AQ1672" i="3"/>
  <c r="AQ1736" i="3"/>
  <c r="AQ1800" i="3"/>
  <c r="AQ1864" i="3"/>
  <c r="AQ1928" i="3"/>
  <c r="AQ1349" i="3"/>
  <c r="AQ1861" i="3"/>
  <c r="AQ365" i="3"/>
  <c r="AQ645" i="3"/>
  <c r="AQ769" i="3"/>
  <c r="AQ893" i="3"/>
  <c r="AQ1029" i="3"/>
  <c r="AQ1161" i="3"/>
  <c r="AQ1401" i="3"/>
  <c r="AQ1641" i="3"/>
  <c r="AQ1873" i="3"/>
  <c r="AQ1147" i="3"/>
  <c r="AQ1315" i="3"/>
  <c r="AQ1383" i="3"/>
  <c r="AQ1447" i="3"/>
  <c r="AQ1515" i="3"/>
  <c r="AQ1579" i="3"/>
  <c r="AQ1643" i="3"/>
  <c r="AQ334" i="3"/>
  <c r="AQ418" i="3"/>
  <c r="AQ506" i="3"/>
  <c r="AQ590" i="3"/>
  <c r="AQ674" i="3"/>
  <c r="AQ762" i="3"/>
  <c r="AQ846" i="3"/>
  <c r="AQ930" i="3"/>
  <c r="AQ1038" i="3"/>
  <c r="AQ63" i="3"/>
  <c r="AQ127" i="3"/>
  <c r="AQ191" i="3"/>
  <c r="AQ255" i="3"/>
  <c r="AQ319" i="3"/>
  <c r="AQ383" i="3"/>
  <c r="AQ447" i="3"/>
  <c r="AQ511" i="3"/>
  <c r="AQ575" i="3"/>
  <c r="AQ639" i="3"/>
  <c r="AQ703" i="3"/>
  <c r="AQ767" i="3"/>
  <c r="AQ831" i="3"/>
  <c r="AQ895" i="3"/>
  <c r="AQ959" i="3"/>
  <c r="AQ1023" i="3"/>
  <c r="AQ28" i="3"/>
  <c r="AQ92" i="3"/>
  <c r="AQ156" i="3"/>
  <c r="AQ220" i="3"/>
  <c r="AQ284" i="3"/>
  <c r="AQ348" i="3"/>
  <c r="AQ412" i="3"/>
  <c r="AQ476" i="3"/>
  <c r="AQ540" i="3"/>
  <c r="AQ604" i="3"/>
  <c r="AQ1158" i="3"/>
  <c r="AQ1222" i="3"/>
  <c r="AQ1286" i="3"/>
  <c r="AQ1350" i="3"/>
  <c r="AQ1414" i="3"/>
  <c r="AQ1478" i="3"/>
  <c r="AQ1542" i="3"/>
  <c r="AQ1606" i="3"/>
  <c r="AQ1670" i="3"/>
  <c r="AQ1734" i="3"/>
  <c r="AQ1798" i="3"/>
  <c r="AQ1862" i="3"/>
  <c r="AQ1926" i="3"/>
  <c r="AQ636" i="3"/>
  <c r="AQ700" i="3"/>
  <c r="AQ764" i="3"/>
  <c r="AQ828" i="3"/>
  <c r="AQ892" i="3"/>
  <c r="AQ956" i="3"/>
  <c r="AQ1020" i="3"/>
  <c r="AQ1084" i="3"/>
  <c r="AQ1148" i="3"/>
  <c r="AQ1212" i="3"/>
  <c r="AQ1276" i="3"/>
  <c r="AQ1340" i="3"/>
  <c r="AQ1404" i="3"/>
  <c r="AQ1468" i="3"/>
  <c r="AQ1532" i="3"/>
  <c r="AQ1596" i="3"/>
  <c r="AQ1660" i="3"/>
  <c r="AQ1724" i="3"/>
  <c r="AQ1788" i="3"/>
  <c r="AQ1852" i="3"/>
  <c r="AQ1916" i="3"/>
  <c r="AQ518" i="3"/>
  <c r="AQ62" i="3"/>
  <c r="AQ146" i="3"/>
  <c r="AQ234" i="3"/>
  <c r="AQ70" i="3"/>
  <c r="AQ46" i="3"/>
  <c r="AQ130" i="3"/>
  <c r="AQ218" i="3"/>
  <c r="AQ302" i="3"/>
  <c r="AQ386" i="3"/>
  <c r="AQ474" i="3"/>
  <c r="AQ50" i="3"/>
  <c r="AQ138" i="3"/>
  <c r="AQ222" i="3"/>
  <c r="AQ306" i="3"/>
  <c r="AQ394" i="3"/>
  <c r="AQ478" i="3"/>
  <c r="AQ454" i="3"/>
  <c r="AQ58" i="3"/>
  <c r="AQ142" i="3"/>
  <c r="AQ226" i="3"/>
  <c r="AQ314" i="3"/>
  <c r="AQ382" i="3"/>
  <c r="AQ466" i="3"/>
  <c r="AQ554" i="3"/>
  <c r="AQ638" i="3"/>
  <c r="AQ722" i="3"/>
  <c r="AQ810" i="3"/>
  <c r="AQ894" i="3"/>
  <c r="AQ982" i="3"/>
  <c r="AQ35" i="3"/>
  <c r="AQ99" i="3"/>
  <c r="AQ163" i="3"/>
  <c r="AQ227" i="3"/>
  <c r="AQ291" i="3"/>
  <c r="AQ355" i="3"/>
  <c r="AQ419" i="3"/>
  <c r="AQ483" i="3"/>
  <c r="AQ547" i="3"/>
  <c r="AQ611" i="3"/>
  <c r="AQ675" i="3"/>
  <c r="AQ739" i="3"/>
  <c r="AQ803" i="3"/>
  <c r="AQ867" i="3"/>
  <c r="AQ931" i="3"/>
  <c r="AQ995" i="3"/>
  <c r="AQ1059" i="3"/>
  <c r="AQ64" i="3"/>
  <c r="AQ128" i="3"/>
  <c r="AQ192" i="3"/>
  <c r="AQ256" i="3"/>
  <c r="AQ320" i="3"/>
  <c r="AQ384" i="3"/>
  <c r="AQ448" i="3"/>
  <c r="AQ512" i="3"/>
  <c r="AQ576" i="3"/>
  <c r="AQ1118" i="3"/>
  <c r="AQ1194" i="3"/>
  <c r="AQ1258" i="3"/>
  <c r="AQ1322" i="3"/>
  <c r="AQ1386" i="3"/>
  <c r="AQ1450" i="3"/>
  <c r="AQ1514" i="3"/>
  <c r="AQ1578" i="3"/>
  <c r="AQ1642" i="3"/>
  <c r="AQ1706" i="3"/>
  <c r="AQ1770" i="3"/>
  <c r="AQ1834" i="3"/>
  <c r="AQ1898" i="3"/>
  <c r="AQ1962" i="3"/>
  <c r="AQ672" i="3"/>
  <c r="AQ736" i="3"/>
  <c r="AQ800" i="3"/>
  <c r="AQ864" i="3"/>
  <c r="AQ928" i="3"/>
  <c r="AQ992" i="3"/>
  <c r="AQ1056" i="3"/>
  <c r="AQ1120" i="3"/>
  <c r="AQ1184" i="3"/>
  <c r="AQ1248" i="3"/>
  <c r="AQ1312" i="3"/>
  <c r="AQ1376" i="3"/>
  <c r="AQ1440" i="3"/>
  <c r="AQ1504" i="3"/>
  <c r="AQ1568" i="3"/>
  <c r="AQ1632" i="3"/>
  <c r="AQ1696" i="3"/>
  <c r="AQ1760" i="3"/>
  <c r="AQ1824" i="3"/>
  <c r="AQ1888" i="3"/>
  <c r="AQ1952" i="3"/>
  <c r="AQ1541" i="3"/>
  <c r="AQ1972" i="3"/>
  <c r="AQ565" i="3"/>
  <c r="AQ693" i="3"/>
  <c r="AQ817" i="3"/>
  <c r="AQ945" i="3"/>
  <c r="AQ1077" i="3"/>
  <c r="AQ1217" i="3"/>
  <c r="AQ1481" i="3"/>
  <c r="AQ1721" i="3"/>
  <c r="AQ2001" i="3"/>
  <c r="AQ1207" i="3"/>
  <c r="AQ1343" i="3"/>
  <c r="AQ1407" i="3"/>
  <c r="AQ1471" i="3"/>
  <c r="AQ1539" i="3"/>
  <c r="AQ538" i="3"/>
  <c r="AQ622" i="3"/>
  <c r="AQ706" i="3"/>
  <c r="AQ794" i="3"/>
  <c r="AQ878" i="3"/>
  <c r="AQ962" i="3"/>
  <c r="AQ23" i="3"/>
  <c r="AQ87" i="3"/>
  <c r="AQ151" i="3"/>
  <c r="AQ215" i="3"/>
  <c r="AQ279" i="3"/>
  <c r="AQ343" i="3"/>
  <c r="AQ407" i="3"/>
  <c r="AQ471" i="3"/>
  <c r="AQ535" i="3"/>
  <c r="AQ599" i="3"/>
  <c r="AQ663" i="3"/>
  <c r="AQ727" i="3"/>
  <c r="AQ791" i="3"/>
  <c r="AQ855" i="3"/>
  <c r="AQ919" i="3"/>
  <c r="AQ983" i="3"/>
  <c r="AQ1047" i="3"/>
  <c r="AQ52" i="3"/>
  <c r="AQ116" i="3"/>
  <c r="AQ180" i="3"/>
  <c r="AQ244" i="3"/>
  <c r="AQ308" i="3"/>
  <c r="AQ372" i="3"/>
  <c r="AQ436" i="3"/>
  <c r="AQ500" i="3"/>
  <c r="AQ564" i="3"/>
  <c r="AQ1094" i="3"/>
  <c r="AQ1182" i="3"/>
  <c r="AQ1246" i="3"/>
  <c r="AQ1310" i="3"/>
  <c r="AQ1374" i="3"/>
  <c r="AQ1438" i="3"/>
  <c r="AQ1502" i="3"/>
  <c r="AQ1566" i="3"/>
  <c r="AQ1630" i="3"/>
  <c r="AQ1694" i="3"/>
  <c r="AQ1758" i="3"/>
  <c r="AQ1822" i="3"/>
  <c r="AQ1886" i="3"/>
  <c r="AQ1950" i="3"/>
  <c r="AQ660" i="3"/>
  <c r="AQ724" i="3"/>
  <c r="AQ788" i="3"/>
  <c r="AQ852" i="3"/>
  <c r="AQ916" i="3"/>
  <c r="AQ980" i="3"/>
  <c r="AQ1044" i="3"/>
  <c r="AQ1108" i="3"/>
  <c r="AQ1172" i="3"/>
  <c r="AQ1236" i="3"/>
  <c r="AQ1300" i="3"/>
  <c r="AQ1364" i="3"/>
  <c r="AQ1428" i="3"/>
  <c r="AQ1492" i="3"/>
  <c r="AQ1556" i="3"/>
  <c r="AQ1620" i="3"/>
  <c r="AQ1684" i="3"/>
  <c r="AQ1748" i="3"/>
  <c r="AQ1812" i="3"/>
  <c r="AQ1876" i="3"/>
  <c r="AQ1940" i="3"/>
  <c r="AQ1445" i="3"/>
  <c r="AQ1957" i="3"/>
  <c r="AQ545" i="3"/>
  <c r="AQ669" i="3"/>
  <c r="AQ793" i="3"/>
  <c r="AQ921" i="3"/>
  <c r="AQ1053" i="3"/>
  <c r="AQ1185" i="3"/>
  <c r="AQ1425" i="3"/>
  <c r="AQ1689" i="3"/>
  <c r="AQ1945" i="3"/>
  <c r="AQ1179" i="3"/>
  <c r="AQ1331" i="3"/>
  <c r="AQ1395" i="3"/>
  <c r="AQ1459" i="3"/>
  <c r="AQ1527" i="3"/>
  <c r="AQ1591" i="3"/>
  <c r="AQ1655" i="3"/>
  <c r="AQ542" i="3"/>
  <c r="AQ626" i="3"/>
  <c r="AQ714" i="3"/>
  <c r="AQ798" i="3"/>
  <c r="AQ882" i="3"/>
  <c r="AQ966" i="3"/>
  <c r="AQ27" i="3"/>
  <c r="AQ91" i="3"/>
  <c r="AQ155" i="3"/>
  <c r="AQ219" i="3"/>
  <c r="AQ283" i="3"/>
  <c r="AQ347" i="3"/>
  <c r="AQ411" i="3"/>
  <c r="AQ475" i="3"/>
  <c r="AQ539" i="3"/>
  <c r="AQ603" i="3"/>
  <c r="AQ667" i="3"/>
  <c r="AQ731" i="3"/>
  <c r="AQ795" i="3"/>
  <c r="AQ859" i="3"/>
  <c r="AQ923" i="3"/>
  <c r="AQ987" i="3"/>
  <c r="AQ1051" i="3"/>
  <c r="AQ56" i="3"/>
  <c r="AQ120" i="3"/>
  <c r="AQ184" i="3"/>
  <c r="AQ248" i="3"/>
  <c r="AQ312" i="3"/>
  <c r="AQ376" i="3"/>
  <c r="AQ440" i="3"/>
  <c r="AQ504" i="3"/>
  <c r="AQ568" i="3"/>
  <c r="AQ1102" i="3"/>
  <c r="AQ1186" i="3"/>
  <c r="AQ1250" i="3"/>
  <c r="AQ1314" i="3"/>
  <c r="AQ1378" i="3"/>
  <c r="AQ1442" i="3"/>
  <c r="AQ1506" i="3"/>
  <c r="AQ1570" i="3"/>
  <c r="AQ1634" i="3"/>
  <c r="AQ1698" i="3"/>
  <c r="AQ1762" i="3"/>
  <c r="AQ1826" i="3"/>
  <c r="AQ1890" i="3"/>
  <c r="AQ1954" i="3"/>
  <c r="AQ664" i="3"/>
  <c r="AQ728" i="3"/>
  <c r="AQ792" i="3"/>
  <c r="AQ856" i="3"/>
  <c r="AQ920" i="3"/>
  <c r="AQ984" i="3"/>
  <c r="AQ1048" i="3"/>
  <c r="AQ1112" i="3"/>
  <c r="AQ1176" i="3"/>
  <c r="AQ1240" i="3"/>
  <c r="AQ1304" i="3"/>
  <c r="AQ1368" i="3"/>
  <c r="AQ1432" i="3"/>
  <c r="AQ1496" i="3"/>
  <c r="AQ1560" i="3"/>
  <c r="AQ1624" i="3"/>
  <c r="AQ1688" i="3"/>
  <c r="AQ1752" i="3"/>
  <c r="AQ1816" i="3"/>
  <c r="AQ1880" i="3"/>
  <c r="AQ1944" i="3"/>
  <c r="AQ1477" i="3"/>
  <c r="AQ1989" i="3"/>
  <c r="AQ553" i="3"/>
  <c r="AQ677" i="3"/>
  <c r="AQ801" i="3"/>
  <c r="AQ929" i="3"/>
  <c r="AQ1061" i="3"/>
  <c r="AQ1193" i="3"/>
  <c r="AQ1433" i="3"/>
  <c r="AQ1697" i="3"/>
  <c r="AQ1969" i="3"/>
  <c r="AQ1187" i="3"/>
  <c r="AQ1335" i="3"/>
  <c r="AQ1399" i="3"/>
  <c r="AQ1463" i="3"/>
  <c r="AQ1531" i="3"/>
  <c r="AQ1595" i="3"/>
  <c r="AQ1659" i="3"/>
  <c r="AQ354" i="3"/>
  <c r="AQ442" i="3"/>
  <c r="AQ526" i="3"/>
  <c r="AQ610" i="3"/>
  <c r="AQ698" i="3"/>
  <c r="AQ782" i="3"/>
  <c r="AQ866" i="3"/>
  <c r="AQ954" i="3"/>
  <c r="AQ15" i="3"/>
  <c r="AQ79" i="3"/>
  <c r="AQ143" i="3"/>
  <c r="AQ207" i="3"/>
  <c r="AQ271" i="3"/>
  <c r="AQ335" i="3"/>
  <c r="AQ399" i="3"/>
  <c r="AQ463" i="3"/>
  <c r="AQ527" i="3"/>
  <c r="AQ591" i="3"/>
  <c r="AQ655" i="3"/>
  <c r="AQ719" i="3"/>
  <c r="AQ783" i="3"/>
  <c r="AQ847" i="3"/>
  <c r="AQ911" i="3"/>
  <c r="AQ975" i="3"/>
  <c r="AQ1039" i="3"/>
  <c r="AQ44" i="3"/>
  <c r="AQ108" i="3"/>
  <c r="AQ172" i="3"/>
  <c r="AQ236" i="3"/>
  <c r="AQ300" i="3"/>
  <c r="AQ364" i="3"/>
  <c r="AQ428" i="3"/>
  <c r="AQ492" i="3"/>
  <c r="AQ556" i="3"/>
  <c r="AQ1078" i="3"/>
  <c r="AQ1174" i="3"/>
  <c r="AQ1238" i="3"/>
  <c r="AQ1302" i="3"/>
  <c r="AQ1366" i="3"/>
  <c r="AQ1430" i="3"/>
  <c r="AQ1494" i="3"/>
  <c r="AQ1558" i="3"/>
  <c r="AQ1622" i="3"/>
  <c r="AQ1686" i="3"/>
  <c r="AQ1750" i="3"/>
  <c r="AQ1814" i="3"/>
  <c r="AQ1878" i="3"/>
  <c r="AQ1942" i="3"/>
  <c r="AQ652" i="3"/>
  <c r="AQ716" i="3"/>
  <c r="AQ780" i="3"/>
  <c r="AQ844" i="3"/>
  <c r="AQ908" i="3"/>
  <c r="AQ972" i="3"/>
  <c r="AQ1036" i="3"/>
  <c r="AQ1100" i="3"/>
  <c r="AQ1164" i="3"/>
  <c r="AQ1228" i="3"/>
  <c r="AQ1292" i="3"/>
  <c r="AQ1356" i="3"/>
  <c r="AQ1420" i="3"/>
  <c r="AQ1484" i="3"/>
  <c r="AQ1548" i="3"/>
  <c r="AQ1612" i="3"/>
  <c r="AQ1676" i="3"/>
  <c r="AQ1740" i="3"/>
  <c r="AQ1804" i="3"/>
  <c r="AQ1868" i="3"/>
  <c r="AQ1932" i="3"/>
  <c r="AQ1580" i="3"/>
  <c r="AQ1708" i="3"/>
  <c r="AQ1836" i="3"/>
  <c r="AQ1964" i="3"/>
  <c r="AQ1637" i="3"/>
  <c r="AQ1984" i="3"/>
  <c r="AQ589" i="3"/>
  <c r="AQ721" i="3"/>
  <c r="AQ841" i="3"/>
  <c r="AQ973" i="3"/>
  <c r="AQ1101" i="3"/>
  <c r="AQ1241" i="3"/>
  <c r="AQ1545" i="3"/>
  <c r="AQ1769" i="3"/>
  <c r="AQ1990" i="3"/>
  <c r="AQ1243" i="3"/>
  <c r="AQ1355" i="3"/>
  <c r="AQ1419" i="3"/>
  <c r="AQ1487" i="3"/>
  <c r="AQ1551" i="3"/>
  <c r="AQ1619" i="3"/>
  <c r="AQ1683" i="3"/>
  <c r="AQ1747" i="3"/>
  <c r="AQ1811" i="3"/>
  <c r="AQ1875" i="3"/>
  <c r="AQ1939" i="3"/>
  <c r="AQ2007" i="3"/>
  <c r="AQ17" i="3"/>
  <c r="AQ81" i="3"/>
  <c r="AQ145" i="3"/>
  <c r="AQ209" i="3"/>
  <c r="AQ273" i="3"/>
  <c r="AQ337" i="3"/>
  <c r="AQ405" i="3"/>
  <c r="AQ469" i="3"/>
  <c r="AQ541" i="3"/>
  <c r="AQ673" i="3"/>
  <c r="AQ805" i="3"/>
  <c r="AQ933" i="3"/>
  <c r="AQ1057" i="3"/>
  <c r="AQ1289" i="3"/>
  <c r="AQ1521" i="3"/>
  <c r="AQ1785" i="3"/>
  <c r="AQ1970" i="3"/>
  <c r="AQ1215" i="3"/>
  <c r="AQ1079" i="3"/>
  <c r="AQ1287" i="3"/>
  <c r="AQ1717" i="3"/>
  <c r="AQ1469" i="3"/>
  <c r="AQ1389" i="3"/>
  <c r="AQ1837" i="3"/>
  <c r="AQ1493" i="3"/>
  <c r="AQ102" i="3"/>
  <c r="AQ358" i="3"/>
  <c r="AQ614" i="3"/>
  <c r="AQ870" i="3"/>
  <c r="AQ1050" i="3"/>
  <c r="AQ1066" i="3"/>
  <c r="BB243" i="3"/>
  <c r="BB371" i="3"/>
  <c r="BB499" i="3"/>
  <c r="BB603" i="3"/>
  <c r="BB667" i="3"/>
  <c r="BB731" i="3"/>
  <c r="BB795" i="3"/>
  <c r="BB859" i="3"/>
  <c r="BB923" i="3"/>
  <c r="BB987" i="3"/>
  <c r="BB1051" i="3"/>
  <c r="BB1115" i="3"/>
  <c r="BB1179" i="3"/>
  <c r="BB399" i="3"/>
  <c r="BB23" i="3"/>
  <c r="BB87" i="3"/>
  <c r="BB151" i="3"/>
  <c r="BB215" i="3"/>
  <c r="BB938" i="3"/>
  <c r="BB1194" i="3"/>
  <c r="BB1450" i="3"/>
  <c r="BB1706" i="3"/>
  <c r="BB1962" i="3"/>
  <c r="BB113" i="3"/>
  <c r="BB145" i="3"/>
  <c r="BB205" i="3"/>
  <c r="BB265" i="3"/>
  <c r="BB369" i="3"/>
  <c r="BB429" i="3"/>
  <c r="BB497" i="3"/>
  <c r="BB557" i="3"/>
  <c r="BB609" i="3"/>
  <c r="BB669" i="3"/>
  <c r="BB745" i="3"/>
  <c r="BB809" i="3"/>
  <c r="BB873" i="3"/>
  <c r="BB937" i="3"/>
  <c r="BB1001" i="3"/>
  <c r="BB1065" i="3"/>
  <c r="BB1129" i="3"/>
  <c r="BB1193" i="3"/>
  <c r="BB1257" i="3"/>
  <c r="BB1321" i="3"/>
  <c r="BB1385" i="3"/>
  <c r="BB1449" i="3"/>
  <c r="BB1513" i="3"/>
  <c r="BB1577" i="3"/>
  <c r="AQ1735" i="3"/>
  <c r="AQ1799" i="3"/>
  <c r="AQ1863" i="3"/>
  <c r="AQ1927" i="3"/>
  <c r="AQ1995" i="3"/>
  <c r="AQ1965" i="3"/>
  <c r="AQ69" i="3"/>
  <c r="AQ133" i="3"/>
  <c r="AQ197" i="3"/>
  <c r="AQ261" i="3"/>
  <c r="AQ325" i="3"/>
  <c r="AQ393" i="3"/>
  <c r="AQ457" i="3"/>
  <c r="AQ525" i="3"/>
  <c r="AQ649" i="3"/>
  <c r="AQ777" i="3"/>
  <c r="AQ909" i="3"/>
  <c r="AQ1033" i="3"/>
  <c r="AQ1249" i="3"/>
  <c r="AQ1465" i="3"/>
  <c r="AQ1753" i="3"/>
  <c r="AQ1977" i="3"/>
  <c r="AQ1175" i="3"/>
  <c r="AQ1975" i="3"/>
  <c r="AQ1239" i="3"/>
  <c r="AQ1525" i="3"/>
  <c r="AQ1277" i="3"/>
  <c r="AQ1058" i="3"/>
  <c r="AQ10" i="3"/>
  <c r="AQ1629" i="3"/>
  <c r="BB286" i="3"/>
  <c r="BB414" i="3"/>
  <c r="BB542" i="3"/>
  <c r="BB623" i="3"/>
  <c r="BB687" i="3"/>
  <c r="BB751" i="3"/>
  <c r="BB815" i="3"/>
  <c r="BB879" i="3"/>
  <c r="BB943" i="3"/>
  <c r="BB1007" i="3"/>
  <c r="BB1071" i="3"/>
  <c r="BB1135" i="3"/>
  <c r="BB223" i="3"/>
  <c r="BB479" i="3"/>
  <c r="BB51" i="3"/>
  <c r="BB115" i="3"/>
  <c r="BB179" i="3"/>
  <c r="BB826" i="3"/>
  <c r="BB1082" i="3"/>
  <c r="BB1338" i="3"/>
  <c r="BB1594" i="3"/>
  <c r="BB1850" i="3"/>
  <c r="BB33" i="3"/>
  <c r="BB65" i="3"/>
  <c r="BB109" i="3"/>
  <c r="BB169" i="3"/>
  <c r="BB289" i="3"/>
  <c r="BB321" i="3"/>
  <c r="BB381" i="3"/>
  <c r="BB449" i="3"/>
  <c r="BB509" i="3"/>
  <c r="BB577" i="3"/>
  <c r="BB637" i="3"/>
  <c r="BB713" i="3"/>
  <c r="BB773" i="3"/>
  <c r="BB837" i="3"/>
  <c r="BB901" i="3"/>
  <c r="BB965" i="3"/>
  <c r="BB1029" i="3"/>
  <c r="BB1093" i="3"/>
  <c r="BB1157" i="3"/>
  <c r="BB1221" i="3"/>
  <c r="BB1285" i="3"/>
  <c r="BB1349" i="3"/>
  <c r="BB1413" i="3"/>
  <c r="BB1477" i="3"/>
  <c r="BB1541" i="3"/>
  <c r="AQ1707" i="3"/>
  <c r="AQ1771" i="3"/>
  <c r="AQ1835" i="3"/>
  <c r="AQ1899" i="3"/>
  <c r="AQ1963" i="3"/>
  <c r="AQ1581" i="3"/>
  <c r="AQ41" i="3"/>
  <c r="AQ105" i="3"/>
  <c r="AQ169" i="3"/>
  <c r="AQ233" i="3"/>
  <c r="AQ297" i="3"/>
  <c r="AQ361" i="3"/>
  <c r="AQ429" i="3"/>
  <c r="AQ493" i="3"/>
  <c r="AQ593" i="3"/>
  <c r="AQ717" i="3"/>
  <c r="AQ853" i="3"/>
  <c r="AQ977" i="3"/>
  <c r="AQ1105" i="3"/>
  <c r="AQ1353" i="3"/>
  <c r="AQ1609" i="3"/>
  <c r="AQ1897" i="3"/>
  <c r="AQ1091" i="3"/>
  <c r="AQ1275" i="3"/>
  <c r="AQ1139" i="3"/>
  <c r="AQ1074" i="3"/>
  <c r="AQ502" i="3"/>
  <c r="AQ1853" i="3"/>
  <c r="AQ1517" i="3"/>
  <c r="AQ566" i="3"/>
  <c r="AQ1877" i="3"/>
  <c r="AQ214" i="3"/>
  <c r="AQ470" i="3"/>
  <c r="AQ726" i="3"/>
  <c r="AQ970" i="3"/>
  <c r="AQ1098" i="3"/>
  <c r="AQ1693" i="3"/>
  <c r="BB291" i="3"/>
  <c r="BB419" i="3"/>
  <c r="BB547" i="3"/>
  <c r="BB627" i="3"/>
  <c r="BB691" i="3"/>
  <c r="BB755" i="3"/>
  <c r="BB819" i="3"/>
  <c r="BB883" i="3"/>
  <c r="BB947" i="3"/>
  <c r="BB1011" i="3"/>
  <c r="BB1075" i="3"/>
  <c r="BB1139" i="3"/>
  <c r="BB239" i="3"/>
  <c r="BB495" i="3"/>
  <c r="BB47" i="3"/>
  <c r="BB111" i="3"/>
  <c r="BB175" i="3"/>
  <c r="BB842" i="3"/>
  <c r="BB1098" i="3"/>
  <c r="BB1354" i="3"/>
  <c r="BB1610" i="3"/>
  <c r="BB1866" i="3"/>
  <c r="BB29" i="3"/>
  <c r="BB89" i="3"/>
  <c r="BB213" i="3"/>
  <c r="BB245" i="3"/>
  <c r="BB285" i="3"/>
  <c r="BB345" i="3"/>
  <c r="BB417" i="3"/>
  <c r="BB477" i="3"/>
  <c r="BB545" i="3"/>
  <c r="BB589" i="3"/>
  <c r="BB665" i="3"/>
  <c r="BB725" i="3"/>
  <c r="BB785" i="3"/>
  <c r="BB849" i="3"/>
  <c r="BB913" i="3"/>
  <c r="BB977" i="3"/>
  <c r="BB1041" i="3"/>
  <c r="BB1105" i="3"/>
  <c r="BB1169" i="3"/>
  <c r="BB1233" i="3"/>
  <c r="BB1297" i="3"/>
  <c r="BB1361" i="3"/>
  <c r="BB1425" i="3"/>
  <c r="BB1489" i="3"/>
  <c r="BB1553" i="3"/>
  <c r="AQ1567" i="3"/>
  <c r="AQ1631" i="3"/>
  <c r="AQ1695" i="3"/>
  <c r="AQ1759" i="3"/>
  <c r="AQ1823" i="3"/>
  <c r="AQ1887" i="3"/>
  <c r="AQ1951" i="3"/>
  <c r="AQ1261" i="3"/>
  <c r="AQ29" i="3"/>
  <c r="AQ93" i="3"/>
  <c r="AQ157" i="3"/>
  <c r="AQ221" i="3"/>
  <c r="AQ285" i="3"/>
  <c r="AQ349" i="3"/>
  <c r="AQ417" i="3"/>
  <c r="AQ481" i="3"/>
  <c r="AQ569" i="3"/>
  <c r="AQ697" i="3"/>
  <c r="AQ829" i="3"/>
  <c r="AQ957" i="3"/>
  <c r="AQ1081" i="3"/>
  <c r="AQ1329" i="3"/>
  <c r="AQ1553" i="3"/>
  <c r="AQ1857" i="3"/>
  <c r="AQ1994" i="3"/>
  <c r="AQ1247" i="3"/>
  <c r="AQ1103" i="3"/>
  <c r="AQ694" i="3"/>
  <c r="AQ1909" i="3"/>
  <c r="AQ1661" i="3"/>
  <c r="AQ1429" i="3"/>
  <c r="AQ1010" i="3"/>
  <c r="BB238" i="3"/>
  <c r="BB366" i="3"/>
  <c r="BB494" i="3"/>
  <c r="BB599" i="3"/>
  <c r="BB663" i="3"/>
  <c r="BB727" i="3"/>
  <c r="BB791" i="3"/>
  <c r="BB855" i="3"/>
  <c r="BB919" i="3"/>
  <c r="BB983" i="3"/>
  <c r="BB1047" i="3"/>
  <c r="BB1111" i="3"/>
  <c r="BB1175" i="3"/>
  <c r="BB383" i="3"/>
  <c r="BB27" i="3"/>
  <c r="BB91" i="3"/>
  <c r="BB155" i="3"/>
  <c r="BB268" i="3"/>
  <c r="BB986" i="3"/>
  <c r="BB1242" i="3"/>
  <c r="BB1498" i="3"/>
  <c r="BB1754" i="3"/>
  <c r="BB13" i="3"/>
  <c r="BB73" i="3"/>
  <c r="BB177" i="3"/>
  <c r="BB209" i="3"/>
  <c r="BB269" i="3"/>
  <c r="BB329" i="3"/>
  <c r="BB405" i="3"/>
  <c r="BB473" i="3"/>
  <c r="BB533" i="3"/>
  <c r="BB613" i="3"/>
  <c r="BB673" i="3"/>
  <c r="BB733" i="3"/>
  <c r="BB797" i="3"/>
  <c r="BB861" i="3"/>
  <c r="BB925" i="3"/>
  <c r="BB989" i="3"/>
  <c r="BB1053" i="3"/>
  <c r="BB1117" i="3"/>
  <c r="BB1181" i="3"/>
  <c r="BB1245" i="3"/>
  <c r="BB1309" i="3"/>
  <c r="BB1373" i="3"/>
  <c r="BB1437" i="3"/>
  <c r="BB1501" i="3"/>
  <c r="BB1565" i="3"/>
  <c r="BB1625" i="3"/>
  <c r="BB1689" i="3"/>
  <c r="BB1753" i="3"/>
  <c r="BB1817" i="3"/>
  <c r="BB1881" i="3"/>
  <c r="BB1945" i="3"/>
  <c r="BB2009" i="3"/>
  <c r="BB926" i="3"/>
  <c r="BB1182" i="3"/>
  <c r="BB1438" i="3"/>
  <c r="BB1694" i="3"/>
  <c r="BB1950" i="3"/>
  <c r="BB56" i="3"/>
  <c r="BB148" i="3"/>
  <c r="BB296" i="3"/>
  <c r="BB436" i="3"/>
  <c r="BB604" i="3"/>
  <c r="BB752" i="3"/>
  <c r="BB884" i="3"/>
  <c r="BB1008" i="3"/>
  <c r="BB1120" i="3"/>
  <c r="BB1248" i="3"/>
  <c r="BB1364" i="3"/>
  <c r="BB1500" i="3"/>
  <c r="BB1628" i="3"/>
  <c r="BB1764" i="3"/>
  <c r="BB1888" i="3"/>
  <c r="BB492" i="3"/>
  <c r="BB1207" i="3"/>
  <c r="BB1271" i="3"/>
  <c r="BB1335" i="3"/>
  <c r="BB1399" i="3"/>
  <c r="BB1463" i="3"/>
  <c r="BB1527" i="3"/>
  <c r="BB1591" i="3"/>
  <c r="BB1655" i="3"/>
  <c r="BB1719" i="3"/>
  <c r="BB1783" i="3"/>
  <c r="BB1847" i="3"/>
  <c r="BB1911" i="3"/>
  <c r="BB1975" i="3"/>
  <c r="BB152" i="3"/>
  <c r="BB280" i="3"/>
  <c r="BB1653" i="3"/>
  <c r="BB1717" i="3"/>
  <c r="BB1781" i="3"/>
  <c r="BB1845" i="3"/>
  <c r="BB1909" i="3"/>
  <c r="BB1973" i="3"/>
  <c r="BB814" i="3"/>
  <c r="BB1070" i="3"/>
  <c r="BB1326" i="3"/>
  <c r="BB1582" i="3"/>
  <c r="BB1838" i="3"/>
  <c r="BB36" i="3"/>
  <c r="BB112" i="3"/>
  <c r="BB228" i="3"/>
  <c r="BB424" i="3"/>
  <c r="BB548" i="3"/>
  <c r="BB716" i="3"/>
  <c r="BB804" i="3"/>
  <c r="BB936" i="3"/>
  <c r="BB1052" i="3"/>
  <c r="BB1180" i="3"/>
  <c r="BB1300" i="3"/>
  <c r="BB1420" i="3"/>
  <c r="BB1560" i="3"/>
  <c r="BB1692" i="3"/>
  <c r="BB1816" i="3"/>
  <c r="BB1956" i="3"/>
  <c r="BB1074" i="3"/>
  <c r="BB1219" i="3"/>
  <c r="BB1283" i="3"/>
  <c r="BB1347" i="3"/>
  <c r="BB1411" i="3"/>
  <c r="BB1475" i="3"/>
  <c r="BB1539" i="3"/>
  <c r="BB1603" i="3"/>
  <c r="BB1667" i="3"/>
  <c r="BB1731" i="3"/>
  <c r="BB1795" i="3"/>
  <c r="BB1859" i="3"/>
  <c r="BB1923" i="3"/>
  <c r="BB1987" i="3"/>
  <c r="BB172" i="3"/>
  <c r="BB1617" i="3"/>
  <c r="BB1681" i="3"/>
  <c r="BB1745" i="3"/>
  <c r="BB1809" i="3"/>
  <c r="BB1873" i="3"/>
  <c r="BB1937" i="3"/>
  <c r="BB2001" i="3"/>
  <c r="BB958" i="3"/>
  <c r="BB1214" i="3"/>
  <c r="BB1470" i="3"/>
  <c r="BB1726" i="3"/>
  <c r="BB1982" i="3"/>
  <c r="BB64" i="3"/>
  <c r="BB164" i="3"/>
  <c r="BB356" i="3"/>
  <c r="BB480" i="3"/>
  <c r="BB596" i="3"/>
  <c r="BB736" i="3"/>
  <c r="BB868" i="3"/>
  <c r="BB996" i="3"/>
  <c r="BB1108" i="3"/>
  <c r="BB1236" i="3"/>
  <c r="BB1348" i="3"/>
  <c r="BB1484" i="3"/>
  <c r="BB1616" i="3"/>
  <c r="BB1736" i="3"/>
  <c r="BB1904" i="3"/>
  <c r="BB882" i="3"/>
  <c r="BB1215" i="3"/>
  <c r="BB1279" i="3"/>
  <c r="BB1343" i="3"/>
  <c r="BB1407" i="3"/>
  <c r="BB1471" i="3"/>
  <c r="BB1535" i="3"/>
  <c r="BB1599" i="3"/>
  <c r="BB1663" i="3"/>
  <c r="BB1727" i="3"/>
  <c r="BB1791" i="3"/>
  <c r="BB1855" i="3"/>
  <c r="BB1919" i="3"/>
  <c r="BB1983" i="3"/>
  <c r="BB168" i="3"/>
  <c r="BB1613" i="3"/>
  <c r="BB1677" i="3"/>
  <c r="BB1741" i="3"/>
  <c r="BB1805" i="3"/>
  <c r="BB1869" i="3"/>
  <c r="BB1933" i="3"/>
  <c r="BB1997" i="3"/>
  <c r="BB846" i="3"/>
  <c r="BB1102" i="3"/>
  <c r="BB1358" i="3"/>
  <c r="BB1614" i="3"/>
  <c r="BB1870" i="3"/>
  <c r="BB44" i="3"/>
  <c r="BB128" i="3"/>
  <c r="BB304" i="3"/>
  <c r="BB408" i="3"/>
  <c r="BB580" i="3"/>
  <c r="BB708" i="3"/>
  <c r="BB824" i="3"/>
  <c r="BB956" i="3"/>
  <c r="BB1068" i="3"/>
  <c r="AQ1628" i="3"/>
  <c r="AQ1756" i="3"/>
  <c r="AQ1884" i="3"/>
  <c r="AQ1253" i="3"/>
  <c r="AQ1765" i="3"/>
  <c r="AQ2000" i="3"/>
  <c r="AQ621" i="3"/>
  <c r="AQ745" i="3"/>
  <c r="AQ869" i="3"/>
  <c r="AQ1005" i="3"/>
  <c r="AQ1133" i="3"/>
  <c r="AQ1305" i="3"/>
  <c r="AQ1593" i="3"/>
  <c r="AQ1817" i="3"/>
  <c r="AQ1111" i="3"/>
  <c r="AQ1291" i="3"/>
  <c r="AQ1371" i="3"/>
  <c r="AQ1435" i="3"/>
  <c r="AQ1503" i="3"/>
  <c r="AQ1571" i="3"/>
  <c r="AQ1635" i="3"/>
  <c r="AQ1699" i="3"/>
  <c r="AQ1763" i="3"/>
  <c r="AQ1827" i="3"/>
  <c r="AQ1891" i="3"/>
  <c r="AQ1955" i="3"/>
  <c r="AQ1293" i="3"/>
  <c r="AQ33" i="3"/>
  <c r="AQ97" i="3"/>
  <c r="AQ161" i="3"/>
  <c r="AQ225" i="3"/>
  <c r="AQ289" i="3"/>
  <c r="AQ353" i="3"/>
  <c r="AQ421" i="3"/>
  <c r="AQ485" i="3"/>
  <c r="AQ577" i="3"/>
  <c r="AQ705" i="3"/>
  <c r="AQ837" i="3"/>
  <c r="AQ961" i="3"/>
  <c r="AQ1089" i="3"/>
  <c r="AQ1337" i="3"/>
  <c r="AQ1561" i="3"/>
  <c r="AQ1865" i="3"/>
  <c r="AQ2006" i="3"/>
  <c r="AQ1259" i="3"/>
  <c r="AQ1115" i="3"/>
  <c r="AQ950" i="3"/>
  <c r="AQ1973" i="3"/>
  <c r="AQ1725" i="3"/>
  <c r="AQ1485" i="3"/>
  <c r="AQ54" i="3"/>
  <c r="AQ1749" i="3"/>
  <c r="AQ166" i="3"/>
  <c r="AQ422" i="3"/>
  <c r="AQ678" i="3"/>
  <c r="AQ934" i="3"/>
  <c r="AQ1070" i="3"/>
  <c r="AQ1309" i="3"/>
  <c r="BB275" i="3"/>
  <c r="BB403" i="3"/>
  <c r="BB531" i="3"/>
  <c r="BB619" i="3"/>
  <c r="BB683" i="3"/>
  <c r="BB747" i="3"/>
  <c r="BB811" i="3"/>
  <c r="BB875" i="3"/>
  <c r="BB939" i="3"/>
  <c r="BB1003" i="3"/>
  <c r="BB1067" i="3"/>
  <c r="BB1131" i="3"/>
  <c r="BB1195" i="3"/>
  <c r="BB463" i="3"/>
  <c r="BB39" i="3"/>
  <c r="BB103" i="3"/>
  <c r="BB167" i="3"/>
  <c r="BB332" i="3"/>
  <c r="BB1002" i="3"/>
  <c r="BB1258" i="3"/>
  <c r="BB1514" i="3"/>
  <c r="BB1770" i="3"/>
  <c r="BB85" i="3"/>
  <c r="BB117" i="3"/>
  <c r="BB157" i="3"/>
  <c r="BB217" i="3"/>
  <c r="BB341" i="3"/>
  <c r="BB373" i="3"/>
  <c r="BB441" i="3"/>
  <c r="BB501" i="3"/>
  <c r="BB569" i="3"/>
  <c r="BB625" i="3"/>
  <c r="BB685" i="3"/>
  <c r="BB761" i="3"/>
  <c r="BB825" i="3"/>
  <c r="BB889" i="3"/>
  <c r="BB953" i="3"/>
  <c r="BB1017" i="3"/>
  <c r="BB1081" i="3"/>
  <c r="BB1145" i="3"/>
  <c r="BB1209" i="3"/>
  <c r="BB1273" i="3"/>
  <c r="BB1337" i="3"/>
  <c r="BB1401" i="3"/>
  <c r="BB1465" i="3"/>
  <c r="BB1529" i="3"/>
  <c r="BB1593" i="3"/>
  <c r="AQ1751" i="3"/>
  <c r="AQ1815" i="3"/>
  <c r="AQ1879" i="3"/>
  <c r="AQ1943" i="3"/>
  <c r="AQ1165" i="3"/>
  <c r="AQ21" i="3"/>
  <c r="AQ85" i="3"/>
  <c r="AQ149" i="3"/>
  <c r="AQ213" i="3"/>
  <c r="AQ277" i="3"/>
  <c r="AQ341" i="3"/>
  <c r="AQ409" i="3"/>
  <c r="AQ473" i="3"/>
  <c r="AQ549" i="3"/>
  <c r="AQ681" i="3"/>
  <c r="AQ813" i="3"/>
  <c r="AQ937" i="3"/>
  <c r="AQ1065" i="3"/>
  <c r="AQ1313" i="3"/>
  <c r="AQ1529" i="3"/>
  <c r="AQ1841" i="3"/>
  <c r="AQ1978" i="3"/>
  <c r="AQ1223" i="3"/>
  <c r="AQ1087" i="3"/>
  <c r="AQ182" i="3"/>
  <c r="AQ1781" i="3"/>
  <c r="AQ1533" i="3"/>
  <c r="AQ1301" i="3"/>
  <c r="AQ630" i="3"/>
  <c r="AQ1885" i="3"/>
  <c r="BB318" i="3"/>
  <c r="BB446" i="3"/>
  <c r="BB574" i="3"/>
  <c r="BB639" i="3"/>
  <c r="BB703" i="3"/>
  <c r="BB767" i="3"/>
  <c r="BB831" i="3"/>
  <c r="BB895" i="3"/>
  <c r="BB959" i="3"/>
  <c r="BB1023" i="3"/>
  <c r="BB1087" i="3"/>
  <c r="BB1151" i="3"/>
  <c r="BB287" i="3"/>
  <c r="BB543" i="3"/>
  <c r="BB67" i="3"/>
  <c r="BB131" i="3"/>
  <c r="BB195" i="3"/>
  <c r="BB890" i="3"/>
  <c r="BB1146" i="3"/>
  <c r="BB1402" i="3"/>
  <c r="BB1658" i="3"/>
  <c r="BB1914" i="3"/>
  <c r="BB37" i="3"/>
  <c r="BB69" i="3"/>
  <c r="BB125" i="3"/>
  <c r="BB185" i="3"/>
  <c r="BB293" i="3"/>
  <c r="BB325" i="3"/>
  <c r="BB393" i="3"/>
  <c r="BB453" i="3"/>
  <c r="BB521" i="3"/>
  <c r="BB593" i="3"/>
  <c r="BB653" i="3"/>
  <c r="BB729" i="3"/>
  <c r="BB789" i="3"/>
  <c r="BB853" i="3"/>
  <c r="BB917" i="3"/>
  <c r="BB981" i="3"/>
  <c r="BB1045" i="3"/>
  <c r="BB1109" i="3"/>
  <c r="BB1173" i="3"/>
  <c r="BB1237" i="3"/>
  <c r="BB1301" i="3"/>
  <c r="BB1365" i="3"/>
  <c r="BB1429" i="3"/>
  <c r="BB1493" i="3"/>
  <c r="BB1557" i="3"/>
  <c r="AQ1723" i="3"/>
  <c r="AQ1787" i="3"/>
  <c r="AQ1851" i="3"/>
  <c r="AQ1915" i="3"/>
  <c r="AQ1983" i="3"/>
  <c r="AQ1805" i="3"/>
  <c r="AQ57" i="3"/>
  <c r="AQ121" i="3"/>
  <c r="AQ185" i="3"/>
  <c r="AQ249" i="3"/>
  <c r="AQ313" i="3"/>
  <c r="AQ381" i="3"/>
  <c r="AQ445" i="3"/>
  <c r="AQ509" i="3"/>
  <c r="AQ625" i="3"/>
  <c r="AQ757" i="3"/>
  <c r="AQ889" i="3"/>
  <c r="AQ1009" i="3"/>
  <c r="AQ1137" i="3"/>
  <c r="AQ1441" i="3"/>
  <c r="AQ1665" i="3"/>
  <c r="AQ1937" i="3"/>
  <c r="AQ1143" i="3"/>
  <c r="AQ1311" i="3"/>
  <c r="AQ1195" i="3"/>
  <c r="AQ1333" i="3"/>
  <c r="AQ1090" i="3"/>
  <c r="AQ1197" i="3"/>
  <c r="AQ1613" i="3"/>
  <c r="AQ1106" i="3"/>
  <c r="AQ22" i="3"/>
  <c r="AQ278" i="3"/>
  <c r="AQ534" i="3"/>
  <c r="AQ790" i="3"/>
  <c r="AQ1002" i="3"/>
  <c r="AQ886" i="3"/>
  <c r="AQ1949" i="3"/>
  <c r="BB323" i="3"/>
  <c r="BB451" i="3"/>
  <c r="BB579" i="3"/>
  <c r="BB643" i="3"/>
  <c r="BB707" i="3"/>
  <c r="BB771" i="3"/>
  <c r="BB835" i="3"/>
  <c r="BB899" i="3"/>
  <c r="BB963" i="3"/>
  <c r="BB1027" i="3"/>
  <c r="BB1091" i="3"/>
  <c r="BB1155" i="3"/>
  <c r="BB303" i="3"/>
  <c r="BB559" i="3"/>
  <c r="BB63" i="3"/>
  <c r="BB127" i="3"/>
  <c r="BB191" i="3"/>
  <c r="BB906" i="3"/>
  <c r="BB1162" i="3"/>
  <c r="BB1418" i="3"/>
  <c r="BB1674" i="3"/>
  <c r="BB1930" i="3"/>
  <c r="BB45" i="3"/>
  <c r="BB105" i="3"/>
  <c r="BB225" i="3"/>
  <c r="BB257" i="3"/>
  <c r="BB301" i="3"/>
  <c r="BB361" i="3"/>
  <c r="BB421" i="3"/>
  <c r="BB489" i="3"/>
  <c r="BB549" i="3"/>
  <c r="BB617" i="3"/>
  <c r="BB677" i="3"/>
  <c r="BB737" i="3"/>
  <c r="BB801" i="3"/>
  <c r="BB865" i="3"/>
  <c r="BB929" i="3"/>
  <c r="BB993" i="3"/>
  <c r="BB1057" i="3"/>
  <c r="BB1121" i="3"/>
  <c r="BB1185" i="3"/>
  <c r="BB1249" i="3"/>
  <c r="BB1313" i="3"/>
  <c r="BB1377" i="3"/>
  <c r="BB1441" i="3"/>
  <c r="BB1505" i="3"/>
  <c r="BB1569" i="3"/>
  <c r="AQ1583" i="3"/>
  <c r="AQ1647" i="3"/>
  <c r="AQ1711" i="3"/>
  <c r="AQ1775" i="3"/>
  <c r="AQ1839" i="3"/>
  <c r="AQ1903" i="3"/>
  <c r="AQ1967" i="3"/>
  <c r="AQ1677" i="3"/>
  <c r="AQ45" i="3"/>
  <c r="AQ109" i="3"/>
  <c r="AQ173" i="3"/>
  <c r="AQ237" i="3"/>
  <c r="AQ301" i="3"/>
  <c r="AQ369" i="3"/>
  <c r="AQ433" i="3"/>
  <c r="AQ497" i="3"/>
  <c r="AQ601" i="3"/>
  <c r="AQ725" i="3"/>
  <c r="AQ865" i="3"/>
  <c r="AQ985" i="3"/>
  <c r="AQ1113" i="3"/>
  <c r="AQ1361" i="3"/>
  <c r="AQ1617" i="3"/>
  <c r="AQ1913" i="3"/>
  <c r="AQ1107" i="3"/>
  <c r="AQ1283" i="3"/>
  <c r="AQ1151" i="3"/>
  <c r="AQ1138" i="3"/>
  <c r="AQ758" i="3"/>
  <c r="AQ1917" i="3"/>
  <c r="AQ1685" i="3"/>
  <c r="AQ1245" i="3"/>
  <c r="BB270" i="3"/>
  <c r="BB398" i="3"/>
  <c r="BB526" i="3"/>
  <c r="BB615" i="3"/>
  <c r="BB679" i="3"/>
  <c r="BB743" i="3"/>
  <c r="BB807" i="3"/>
  <c r="BB871" i="3"/>
  <c r="BB935" i="3"/>
  <c r="BB999" i="3"/>
  <c r="BB1063" i="3"/>
  <c r="BB1127" i="3"/>
  <c r="BB1191" i="3"/>
  <c r="BB447" i="3"/>
  <c r="BB43" i="3"/>
  <c r="BB107" i="3"/>
  <c r="BB171" i="3"/>
  <c r="BB524" i="3"/>
  <c r="BB1050" i="3"/>
  <c r="BB1306" i="3"/>
  <c r="BB1562" i="3"/>
  <c r="BB1818" i="3"/>
  <c r="BB25" i="3"/>
  <c r="BB149" i="3"/>
  <c r="BB181" i="3"/>
  <c r="BB221" i="3"/>
  <c r="BB281" i="3"/>
  <c r="BB385" i="3"/>
  <c r="BB445" i="3"/>
  <c r="BB513" i="3"/>
  <c r="BB573" i="3"/>
  <c r="BB629" i="3"/>
  <c r="BB689" i="3"/>
  <c r="BB749" i="3"/>
  <c r="BB813" i="3"/>
  <c r="BB877" i="3"/>
  <c r="BB941" i="3"/>
  <c r="BB1005" i="3"/>
  <c r="BB1069" i="3"/>
  <c r="BB1133" i="3"/>
  <c r="BB1197" i="3"/>
  <c r="BB1261" i="3"/>
  <c r="BB1325" i="3"/>
  <c r="AQ1644" i="3"/>
  <c r="AQ1772" i="3"/>
  <c r="AQ1900" i="3"/>
  <c r="AQ1381" i="3"/>
  <c r="AQ1893" i="3"/>
  <c r="AQ521" i="3"/>
  <c r="AQ653" i="3"/>
  <c r="AQ781" i="3"/>
  <c r="AQ901" i="3"/>
  <c r="AQ1037" i="3"/>
  <c r="AQ1169" i="3"/>
  <c r="AQ1409" i="3"/>
  <c r="AQ1673" i="3"/>
  <c r="AQ1881" i="3"/>
  <c r="AQ1159" i="3"/>
  <c r="AQ1323" i="3"/>
  <c r="AQ1387" i="3"/>
  <c r="AQ1451" i="3"/>
  <c r="AQ1519" i="3"/>
  <c r="AQ1587" i="3"/>
  <c r="AQ1651" i="3"/>
  <c r="AQ1715" i="3"/>
  <c r="AQ1779" i="3"/>
  <c r="AQ1843" i="3"/>
  <c r="AQ1907" i="3"/>
  <c r="AQ1971" i="3"/>
  <c r="AQ1709" i="3"/>
  <c r="AQ49" i="3"/>
  <c r="AQ113" i="3"/>
  <c r="AQ177" i="3"/>
  <c r="AQ241" i="3"/>
  <c r="AQ305" i="3"/>
  <c r="AQ373" i="3"/>
  <c r="AQ437" i="3"/>
  <c r="AQ501" i="3"/>
  <c r="AQ609" i="3"/>
  <c r="AQ733" i="3"/>
  <c r="AQ873" i="3"/>
  <c r="AQ993" i="3"/>
  <c r="AQ1121" i="3"/>
  <c r="AQ1385" i="3"/>
  <c r="AQ1649" i="3"/>
  <c r="AQ1921" i="3"/>
  <c r="AQ1119" i="3"/>
  <c r="AQ1295" i="3"/>
  <c r="AQ1167" i="3"/>
  <c r="AQ1205" i="3"/>
  <c r="AQ978" i="3"/>
  <c r="AQ1981" i="3"/>
  <c r="AQ1549" i="3"/>
  <c r="AQ994" i="3"/>
  <c r="AQ2005" i="3"/>
  <c r="AQ230" i="3"/>
  <c r="AQ486" i="3"/>
  <c r="AQ742" i="3"/>
  <c r="AQ986" i="3"/>
  <c r="AQ1130" i="3"/>
  <c r="AQ1565" i="3"/>
  <c r="BB307" i="3"/>
  <c r="BB435" i="3"/>
  <c r="BB563" i="3"/>
  <c r="BB635" i="3"/>
  <c r="BB699" i="3"/>
  <c r="BB763" i="3"/>
  <c r="BB827" i="3"/>
  <c r="BB891" i="3"/>
  <c r="BB955" i="3"/>
  <c r="BB1019" i="3"/>
  <c r="BB1083" i="3"/>
  <c r="BB1147" i="3"/>
  <c r="BB271" i="3"/>
  <c r="BB527" i="3"/>
  <c r="BB55" i="3"/>
  <c r="BB119" i="3"/>
  <c r="BB183" i="3"/>
  <c r="BB810" i="3"/>
  <c r="BB1066" i="3"/>
  <c r="BB1322" i="3"/>
  <c r="BB1578" i="3"/>
  <c r="BB1834" i="3"/>
  <c r="BB97" i="3"/>
  <c r="BB129" i="3"/>
  <c r="BB173" i="3"/>
  <c r="BB233" i="3"/>
  <c r="BB353" i="3"/>
  <c r="BB413" i="3"/>
  <c r="BB481" i="3"/>
  <c r="BB541" i="3"/>
  <c r="BB581" i="3"/>
  <c r="BB641" i="3"/>
  <c r="BB701" i="3"/>
  <c r="BB777" i="3"/>
  <c r="BB841" i="3"/>
  <c r="BB905" i="3"/>
  <c r="BB969" i="3"/>
  <c r="BB1033" i="3"/>
  <c r="BB1097" i="3"/>
  <c r="BB1161" i="3"/>
  <c r="BB1225" i="3"/>
  <c r="BB1289" i="3"/>
  <c r="BB1353" i="3"/>
  <c r="BB1417" i="3"/>
  <c r="BB1481" i="3"/>
  <c r="BB1545" i="3"/>
  <c r="AQ1703" i="3"/>
  <c r="AQ1767" i="3"/>
  <c r="AQ1831" i="3"/>
  <c r="AQ1895" i="3"/>
  <c r="AQ1959" i="3"/>
  <c r="AQ1421" i="3"/>
  <c r="AQ37" i="3"/>
  <c r="AQ101" i="3"/>
  <c r="AQ165" i="3"/>
  <c r="AQ229" i="3"/>
  <c r="AQ293" i="3"/>
  <c r="AQ357" i="3"/>
  <c r="AQ425" i="3"/>
  <c r="AQ489" i="3"/>
  <c r="AQ585" i="3"/>
  <c r="AQ709" i="3"/>
  <c r="AQ845" i="3"/>
  <c r="AQ969" i="3"/>
  <c r="AQ1097" i="3"/>
  <c r="AQ1345" i="3"/>
  <c r="AQ1601" i="3"/>
  <c r="AQ1889" i="3"/>
  <c r="AQ1075" i="3"/>
  <c r="AQ1263" i="3"/>
  <c r="AQ1127" i="3"/>
  <c r="AQ1026" i="3"/>
  <c r="AQ246" i="3"/>
  <c r="AQ1789" i="3"/>
  <c r="AQ1557" i="3"/>
  <c r="AQ1122" i="3"/>
  <c r="BB222" i="3"/>
  <c r="BB350" i="3"/>
  <c r="BB478" i="3"/>
  <c r="BB591" i="3"/>
  <c r="BB655" i="3"/>
  <c r="BB719" i="3"/>
  <c r="BB783" i="3"/>
  <c r="BB847" i="3"/>
  <c r="BB911" i="3"/>
  <c r="BB975" i="3"/>
  <c r="BB1039" i="3"/>
  <c r="BB1103" i="3"/>
  <c r="BB1167" i="3"/>
  <c r="BB351" i="3"/>
  <c r="BB19" i="3"/>
  <c r="BB83" i="3"/>
  <c r="BB147" i="3"/>
  <c r="BB211" i="3"/>
  <c r="BB954" i="3"/>
  <c r="BB1210" i="3"/>
  <c r="BB1466" i="3"/>
  <c r="BB1722" i="3"/>
  <c r="BB1978" i="3"/>
  <c r="BB49" i="3"/>
  <c r="BB81" i="3"/>
  <c r="BB141" i="3"/>
  <c r="BB201" i="3"/>
  <c r="BB305" i="3"/>
  <c r="BB337" i="3"/>
  <c r="BB397" i="3"/>
  <c r="BB465" i="3"/>
  <c r="BB525" i="3"/>
  <c r="BB605" i="3"/>
  <c r="BB681" i="3"/>
  <c r="BB741" i="3"/>
  <c r="BB805" i="3"/>
  <c r="BB869" i="3"/>
  <c r="BB933" i="3"/>
  <c r="BB997" i="3"/>
  <c r="BB1061" i="3"/>
  <c r="BB1125" i="3"/>
  <c r="BB1189" i="3"/>
  <c r="BB1253" i="3"/>
  <c r="BB1317" i="3"/>
  <c r="BB1381" i="3"/>
  <c r="BB1445" i="3"/>
  <c r="BB1509" i="3"/>
  <c r="BB1573" i="3"/>
  <c r="AQ1739" i="3"/>
  <c r="AQ1803" i="3"/>
  <c r="AQ1867" i="3"/>
  <c r="AQ1931" i="3"/>
  <c r="AQ1999" i="3"/>
  <c r="AQ1997" i="3"/>
  <c r="AQ73" i="3"/>
  <c r="AQ137" i="3"/>
  <c r="AQ201" i="3"/>
  <c r="AQ265" i="3"/>
  <c r="AQ329" i="3"/>
  <c r="AQ397" i="3"/>
  <c r="AQ461" i="3"/>
  <c r="AQ529" i="3"/>
  <c r="AQ657" i="3"/>
  <c r="AQ789" i="3"/>
  <c r="AQ917" i="3"/>
  <c r="AQ1041" i="3"/>
  <c r="AQ1273" i="3"/>
  <c r="AQ1489" i="3"/>
  <c r="AQ1761" i="3"/>
  <c r="AQ1985" i="3"/>
  <c r="AQ1191" i="3"/>
  <c r="AQ1974" i="3"/>
  <c r="AQ1255" i="3"/>
  <c r="AQ1589" i="3"/>
  <c r="AQ1341" i="3"/>
  <c r="AQ1357" i="3"/>
  <c r="AQ1773" i="3"/>
  <c r="AQ1365" i="3"/>
  <c r="AQ86" i="3"/>
  <c r="AQ342" i="3"/>
  <c r="AQ598" i="3"/>
  <c r="AQ854" i="3"/>
  <c r="AQ1034" i="3"/>
  <c r="AQ1181" i="3"/>
  <c r="BB227" i="3"/>
  <c r="BB355" i="3"/>
  <c r="BB483" i="3"/>
  <c r="BB595" i="3"/>
  <c r="BB659" i="3"/>
  <c r="BB723" i="3"/>
  <c r="BB787" i="3"/>
  <c r="BB851" i="3"/>
  <c r="BB915" i="3"/>
  <c r="BB979" i="3"/>
  <c r="BB1043" i="3"/>
  <c r="BB1107" i="3"/>
  <c r="BB1171" i="3"/>
  <c r="BB367" i="3"/>
  <c r="BB15" i="3"/>
  <c r="BB79" i="3"/>
  <c r="BB143" i="3"/>
  <c r="BB207" i="3"/>
  <c r="BB970" i="3"/>
  <c r="BB1226" i="3"/>
  <c r="BB1482" i="3"/>
  <c r="BB1738" i="3"/>
  <c r="BB1994" i="3"/>
  <c r="BB61" i="3"/>
  <c r="BB121" i="3"/>
  <c r="BB229" i="3"/>
  <c r="BB261" i="3"/>
  <c r="BB317" i="3"/>
  <c r="BB365" i="3"/>
  <c r="BB433" i="3"/>
  <c r="BB493" i="3"/>
  <c r="BB561" i="3"/>
  <c r="BB633" i="3"/>
  <c r="BB693" i="3"/>
  <c r="BB753" i="3"/>
  <c r="BB817" i="3"/>
  <c r="BB881" i="3"/>
  <c r="BB945" i="3"/>
  <c r="BB1009" i="3"/>
  <c r="BB1073" i="3"/>
  <c r="BB1137" i="3"/>
  <c r="BB1201" i="3"/>
  <c r="BB1265" i="3"/>
  <c r="BB1329" i="3"/>
  <c r="BB1393" i="3"/>
  <c r="BB1457" i="3"/>
  <c r="BB1521" i="3"/>
  <c r="BB1585" i="3"/>
  <c r="AQ1599" i="3"/>
  <c r="AQ1663" i="3"/>
  <c r="AQ1727" i="3"/>
  <c r="AQ1791" i="3"/>
  <c r="AQ1855" i="3"/>
  <c r="AQ1919" i="3"/>
  <c r="AQ1987" i="3"/>
  <c r="AQ1869" i="3"/>
  <c r="AQ61" i="3"/>
  <c r="AQ125" i="3"/>
  <c r="AQ189" i="3"/>
  <c r="AQ253" i="3"/>
  <c r="AQ317" i="3"/>
  <c r="AQ385" i="3"/>
  <c r="AQ449" i="3"/>
  <c r="AQ513" i="3"/>
  <c r="AQ633" i="3"/>
  <c r="AQ765" i="3"/>
  <c r="AQ897" i="3"/>
  <c r="AQ1017" i="3"/>
  <c r="AQ1145" i="3"/>
  <c r="AQ1449" i="3"/>
  <c r="AQ1705" i="3"/>
  <c r="AQ1953" i="3"/>
  <c r="AQ1155" i="3"/>
  <c r="AQ1319" i="3"/>
  <c r="AQ1211" i="3"/>
  <c r="AQ1397" i="3"/>
  <c r="AQ1149" i="3"/>
  <c r="AQ822" i="3"/>
  <c r="AQ1941" i="3"/>
  <c r="AQ1501" i="3"/>
  <c r="BB302" i="3"/>
  <c r="BB430" i="3"/>
  <c r="BB558" i="3"/>
  <c r="BB631" i="3"/>
  <c r="BB695" i="3"/>
  <c r="BB759" i="3"/>
  <c r="BB823" i="3"/>
  <c r="BB887" i="3"/>
  <c r="BB951" i="3"/>
  <c r="BB1015" i="3"/>
  <c r="BB1079" i="3"/>
  <c r="BB1143" i="3"/>
  <c r="BB255" i="3"/>
  <c r="BB511" i="3"/>
  <c r="BB59" i="3"/>
  <c r="BB123" i="3"/>
  <c r="BB187" i="3"/>
  <c r="BB858" i="3"/>
  <c r="BB1114" i="3"/>
  <c r="BB1370" i="3"/>
  <c r="BB1626" i="3"/>
  <c r="BB1882" i="3"/>
  <c r="BB41" i="3"/>
  <c r="BB161" i="3"/>
  <c r="BB193" i="3"/>
  <c r="BB237" i="3"/>
  <c r="BB297" i="3"/>
  <c r="BB389" i="3"/>
  <c r="BB457" i="3"/>
  <c r="BB517" i="3"/>
  <c r="BB585" i="3"/>
  <c r="BB645" i="3"/>
  <c r="BB705" i="3"/>
  <c r="BB765" i="3"/>
  <c r="BB829" i="3"/>
  <c r="BB893" i="3"/>
  <c r="BB957" i="3"/>
  <c r="BB1021" i="3"/>
  <c r="BB1085" i="3"/>
  <c r="BB1149" i="3"/>
  <c r="BB1213" i="3"/>
  <c r="BB1277" i="3"/>
  <c r="BB1341" i="3"/>
  <c r="AQ1692" i="3"/>
  <c r="AQ1820" i="3"/>
  <c r="AQ1948" i="3"/>
  <c r="AQ1509" i="3"/>
  <c r="AQ1968" i="3"/>
  <c r="AQ557" i="3"/>
  <c r="AQ685" i="3"/>
  <c r="AQ809" i="3"/>
  <c r="AQ941" i="3"/>
  <c r="AQ1069" i="3"/>
  <c r="AQ1209" i="3"/>
  <c r="AQ1473" i="3"/>
  <c r="AQ1713" i="3"/>
  <c r="AQ1993" i="3"/>
  <c r="AQ1199" i="3"/>
  <c r="AQ1339" i="3"/>
  <c r="AQ1403" i="3"/>
  <c r="AQ1467" i="3"/>
  <c r="AQ1535" i="3"/>
  <c r="AQ1603" i="3"/>
  <c r="AQ1667" i="3"/>
  <c r="AQ1731" i="3"/>
  <c r="AQ1795" i="3"/>
  <c r="AQ1859" i="3"/>
  <c r="AQ1923" i="3"/>
  <c r="AQ1991" i="3"/>
  <c r="AQ1901" i="3"/>
  <c r="AQ65" i="3"/>
  <c r="AQ129" i="3"/>
  <c r="AQ193" i="3"/>
  <c r="AQ257" i="3"/>
  <c r="AQ321" i="3"/>
  <c r="AQ389" i="3"/>
  <c r="AQ453" i="3"/>
  <c r="AQ517" i="3"/>
  <c r="AQ641" i="3"/>
  <c r="AQ773" i="3"/>
  <c r="AQ905" i="3"/>
  <c r="AQ1025" i="3"/>
  <c r="AQ1201" i="3"/>
  <c r="AQ1457" i="3"/>
  <c r="AQ1729" i="3"/>
  <c r="AQ1961" i="3"/>
  <c r="AQ1163" i="3"/>
  <c r="AQ1483" i="3"/>
  <c r="AQ1227" i="3"/>
  <c r="AQ1461" i="3"/>
  <c r="AQ1213" i="3"/>
  <c r="AQ1325" i="3"/>
  <c r="AQ1645" i="3"/>
  <c r="AQ1237" i="3"/>
  <c r="AQ38" i="3"/>
  <c r="AQ294" i="3"/>
  <c r="AQ550" i="3"/>
  <c r="AQ806" i="3"/>
  <c r="AQ1018" i="3"/>
  <c r="AQ374" i="3"/>
  <c r="AQ1821" i="3"/>
  <c r="BB339" i="3"/>
  <c r="BB467" i="3"/>
  <c r="BB587" i="3"/>
  <c r="BB651" i="3"/>
  <c r="BB715" i="3"/>
  <c r="BB779" i="3"/>
  <c r="BB843" i="3"/>
  <c r="BB907" i="3"/>
  <c r="BB971" i="3"/>
  <c r="BB1035" i="3"/>
  <c r="BB1099" i="3"/>
  <c r="BB1163" i="3"/>
  <c r="BB335" i="3"/>
  <c r="BB11" i="3"/>
  <c r="BB71" i="3"/>
  <c r="BB135" i="3"/>
  <c r="BB199" i="3"/>
  <c r="BB874" i="3"/>
  <c r="BB1130" i="3"/>
  <c r="BB1386" i="3"/>
  <c r="BB1642" i="3"/>
  <c r="BB1898" i="3"/>
  <c r="BB101" i="3"/>
  <c r="BB133" i="3"/>
  <c r="BB189" i="3"/>
  <c r="BB249" i="3"/>
  <c r="BB357" i="3"/>
  <c r="BB425" i="3"/>
  <c r="BB485" i="3"/>
  <c r="BB553" i="3"/>
  <c r="BB597" i="3"/>
  <c r="BB657" i="3"/>
  <c r="BB717" i="3"/>
  <c r="BB793" i="3"/>
  <c r="BB857" i="3"/>
  <c r="BB921" i="3"/>
  <c r="BB985" i="3"/>
  <c r="BB1049" i="3"/>
  <c r="BB1113" i="3"/>
  <c r="BB1177" i="3"/>
  <c r="BB1241" i="3"/>
  <c r="BB1305" i="3"/>
  <c r="BB1369" i="3"/>
  <c r="BB1433" i="3"/>
  <c r="BB1497" i="3"/>
  <c r="BB1561" i="3"/>
  <c r="AQ1719" i="3"/>
  <c r="AQ1783" i="3"/>
  <c r="AQ1847" i="3"/>
  <c r="AQ1911" i="3"/>
  <c r="AQ1979" i="3"/>
  <c r="AQ1741" i="3"/>
  <c r="AQ53" i="3"/>
  <c r="AQ117" i="3"/>
  <c r="AQ181" i="3"/>
  <c r="AQ245" i="3"/>
  <c r="AQ309" i="3"/>
  <c r="AQ377" i="3"/>
  <c r="AQ441" i="3"/>
  <c r="AQ505" i="3"/>
  <c r="AQ617" i="3"/>
  <c r="AQ749" i="3"/>
  <c r="AQ881" i="3"/>
  <c r="AQ1001" i="3"/>
  <c r="AQ1129" i="3"/>
  <c r="AQ1393" i="3"/>
  <c r="AQ1657" i="3"/>
  <c r="AQ1929" i="3"/>
  <c r="AQ1131" i="3"/>
  <c r="AQ1303" i="3"/>
  <c r="AQ1183" i="3"/>
  <c r="AQ1269" i="3"/>
  <c r="AQ1042" i="3"/>
  <c r="AQ310" i="3"/>
  <c r="AQ1813" i="3"/>
  <c r="AQ1373" i="3"/>
  <c r="BB254" i="3"/>
  <c r="BB382" i="3"/>
  <c r="BB510" i="3"/>
  <c r="BB607" i="3"/>
  <c r="BB671" i="3"/>
  <c r="BB735" i="3"/>
  <c r="BB799" i="3"/>
  <c r="BB863" i="3"/>
  <c r="BB927" i="3"/>
  <c r="BB991" i="3"/>
  <c r="BB1055" i="3"/>
  <c r="BB1119" i="3"/>
  <c r="BB1183" i="3"/>
  <c r="BB415" i="3"/>
  <c r="BB35" i="3"/>
  <c r="BB99" i="3"/>
  <c r="BB163" i="3"/>
  <c r="BB396" i="3"/>
  <c r="BB1018" i="3"/>
  <c r="BB1274" i="3"/>
  <c r="BB1530" i="3"/>
  <c r="BB1786" i="3"/>
  <c r="BB21" i="3"/>
  <c r="BB53" i="3"/>
  <c r="BB93" i="3"/>
  <c r="BB153" i="3"/>
  <c r="BB277" i="3"/>
  <c r="BB309" i="3"/>
  <c r="BB349" i="3"/>
  <c r="BB409" i="3"/>
  <c r="BB469" i="3"/>
  <c r="BB537" i="3"/>
  <c r="BB621" i="3"/>
  <c r="BB697" i="3"/>
  <c r="BB757" i="3"/>
  <c r="BB821" i="3"/>
  <c r="BB885" i="3"/>
  <c r="BB949" i="3"/>
  <c r="BB1013" i="3"/>
  <c r="BB1077" i="3"/>
  <c r="BB1141" i="3"/>
  <c r="BB1205" i="3"/>
  <c r="BB1269" i="3"/>
  <c r="BB1333" i="3"/>
  <c r="BB1397" i="3"/>
  <c r="BB1461" i="3"/>
  <c r="BB1525" i="3"/>
  <c r="BB1589" i="3"/>
  <c r="AQ1755" i="3"/>
  <c r="AQ1819" i="3"/>
  <c r="AQ1883" i="3"/>
  <c r="AQ1947" i="3"/>
  <c r="AQ1229" i="3"/>
  <c r="AQ25" i="3"/>
  <c r="AQ89" i="3"/>
  <c r="AQ153" i="3"/>
  <c r="AQ217" i="3"/>
  <c r="AQ281" i="3"/>
  <c r="AQ345" i="3"/>
  <c r="AQ413" i="3"/>
  <c r="AQ477" i="3"/>
  <c r="AQ561" i="3"/>
  <c r="AQ689" i="3"/>
  <c r="AQ821" i="3"/>
  <c r="AQ949" i="3"/>
  <c r="AQ1073" i="3"/>
  <c r="AQ1321" i="3"/>
  <c r="AQ1537" i="3"/>
  <c r="AQ1849" i="3"/>
  <c r="AQ1986" i="3"/>
  <c r="AQ1235" i="3"/>
  <c r="AQ1095" i="3"/>
  <c r="AQ438" i="3"/>
  <c r="AQ1845" i="3"/>
  <c r="AQ1597" i="3"/>
  <c r="AQ1453" i="3"/>
  <c r="AQ1933" i="3"/>
  <c r="AQ1621" i="3"/>
  <c r="AQ150" i="3"/>
  <c r="AQ406" i="3"/>
  <c r="AQ662" i="3"/>
  <c r="AQ918" i="3"/>
  <c r="AQ1062" i="3"/>
  <c r="AQ1437" i="3"/>
  <c r="BB259" i="3"/>
  <c r="BB387" i="3"/>
  <c r="BB515" i="3"/>
  <c r="BB611" i="3"/>
  <c r="BB675" i="3"/>
  <c r="BB739" i="3"/>
  <c r="BB803" i="3"/>
  <c r="BB867" i="3"/>
  <c r="BB931" i="3"/>
  <c r="BB995" i="3"/>
  <c r="BB1059" i="3"/>
  <c r="BB1123" i="3"/>
  <c r="BB1187" i="3"/>
  <c r="BB431" i="3"/>
  <c r="BB31" i="3"/>
  <c r="BB95" i="3"/>
  <c r="BB159" i="3"/>
  <c r="BB460" i="3"/>
  <c r="BB1034" i="3"/>
  <c r="BB1290" i="3"/>
  <c r="BB1546" i="3"/>
  <c r="BB1802" i="3"/>
  <c r="BB17" i="3"/>
  <c r="BB77" i="3"/>
  <c r="BB137" i="3"/>
  <c r="BB241" i="3"/>
  <c r="BB273" i="3"/>
  <c r="BB333" i="3"/>
  <c r="BB377" i="3"/>
  <c r="BB437" i="3"/>
  <c r="BB505" i="3"/>
  <c r="BB565" i="3"/>
  <c r="BB649" i="3"/>
  <c r="BB709" i="3"/>
  <c r="BB769" i="3"/>
  <c r="BB833" i="3"/>
  <c r="BB897" i="3"/>
  <c r="BB961" i="3"/>
  <c r="AK961" i="3" s="1"/>
  <c r="BB1025" i="3"/>
  <c r="BB1089" i="3"/>
  <c r="BB1153" i="3"/>
  <c r="BB1217" i="3"/>
  <c r="BB1281" i="3"/>
  <c r="BB1345" i="3"/>
  <c r="BB1409" i="3"/>
  <c r="BB1473" i="3"/>
  <c r="BB1537" i="3"/>
  <c r="BB1601" i="3"/>
  <c r="AQ1615" i="3"/>
  <c r="AQ1679" i="3"/>
  <c r="AQ1743" i="3"/>
  <c r="AQ1807" i="3"/>
  <c r="AQ1871" i="3"/>
  <c r="AQ1935" i="3"/>
  <c r="AQ2003" i="3"/>
  <c r="AQ13" i="3"/>
  <c r="AQ77" i="3"/>
  <c r="AQ141" i="3"/>
  <c r="AQ205" i="3"/>
  <c r="AQ269" i="3"/>
  <c r="AQ333" i="3"/>
  <c r="AQ401" i="3"/>
  <c r="AQ465" i="3"/>
  <c r="AQ533" i="3"/>
  <c r="AQ665" i="3"/>
  <c r="AQ797" i="3"/>
  <c r="AQ925" i="3"/>
  <c r="AQ1049" i="3"/>
  <c r="AQ1281" i="3"/>
  <c r="AQ1497" i="3"/>
  <c r="AQ1777" i="3"/>
  <c r="AQ2009" i="3"/>
  <c r="AQ1203" i="3"/>
  <c r="AQ2002" i="3"/>
  <c r="AQ1271" i="3"/>
  <c r="AQ1653" i="3"/>
  <c r="AQ1405" i="3"/>
  <c r="AQ1173" i="3"/>
  <c r="AQ118" i="3"/>
  <c r="AQ1757" i="3"/>
  <c r="BB334" i="3"/>
  <c r="BB462" i="3"/>
  <c r="BB583" i="3"/>
  <c r="BB647" i="3"/>
  <c r="BB711" i="3"/>
  <c r="BB775" i="3"/>
  <c r="BB839" i="3"/>
  <c r="BB903" i="3"/>
  <c r="BB967" i="3"/>
  <c r="BB1031" i="3"/>
  <c r="BB1095" i="3"/>
  <c r="BB1159" i="3"/>
  <c r="BB319" i="3"/>
  <c r="BB575" i="3"/>
  <c r="BB75" i="3"/>
  <c r="BB139" i="3"/>
  <c r="BB203" i="3"/>
  <c r="BB922" i="3"/>
  <c r="BB1178" i="3"/>
  <c r="BB1434" i="3"/>
  <c r="BB1690" i="3"/>
  <c r="BB1946" i="3"/>
  <c r="BB57" i="3"/>
  <c r="BB165" i="3"/>
  <c r="BB197" i="3"/>
  <c r="BB253" i="3"/>
  <c r="BB313" i="3"/>
  <c r="BB401" i="3"/>
  <c r="BB461" i="3"/>
  <c r="BB529" i="3"/>
  <c r="AK529" i="3" s="1"/>
  <c r="BB601" i="3"/>
  <c r="BB661" i="3"/>
  <c r="BB721" i="3"/>
  <c r="BB781" i="3"/>
  <c r="BB845" i="3"/>
  <c r="BB909" i="3"/>
  <c r="BB973" i="3"/>
  <c r="BB1037" i="3"/>
  <c r="AK1037" i="3" s="1"/>
  <c r="BB1101" i="3"/>
  <c r="BB1165" i="3"/>
  <c r="BB1229" i="3"/>
  <c r="BB1293" i="3"/>
  <c r="AK1293" i="3" s="1"/>
  <c r="BB1357" i="3"/>
  <c r="BB1421" i="3"/>
  <c r="BB1485" i="3"/>
  <c r="BB1549" i="3"/>
  <c r="AK1549" i="3" s="1"/>
  <c r="BB1609" i="3"/>
  <c r="BB1673" i="3"/>
  <c r="BB1737" i="3"/>
  <c r="BB1801" i="3"/>
  <c r="BB1865" i="3"/>
  <c r="BB1929" i="3"/>
  <c r="BB1993" i="3"/>
  <c r="BB862" i="3"/>
  <c r="BB1118" i="3"/>
  <c r="BB1374" i="3"/>
  <c r="BB1630" i="3"/>
  <c r="BB1886" i="3"/>
  <c r="AK1886" i="3" s="1"/>
  <c r="BB40" i="3"/>
  <c r="BB120" i="3"/>
  <c r="BB276" i="3"/>
  <c r="BB400" i="3"/>
  <c r="BB520" i="3"/>
  <c r="BB700" i="3"/>
  <c r="BB852" i="3"/>
  <c r="BB980" i="3"/>
  <c r="AK980" i="3" s="1"/>
  <c r="BB1088" i="3"/>
  <c r="BB1220" i="3"/>
  <c r="BB1336" i="3"/>
  <c r="BB1468" i="3"/>
  <c r="AK1468" i="3" s="1"/>
  <c r="BB1596" i="3"/>
  <c r="BB1752" i="3"/>
  <c r="BB1856" i="3"/>
  <c r="BB1996" i="3"/>
  <c r="BB1522" i="3"/>
  <c r="BB1255" i="3"/>
  <c r="BB1319" i="3"/>
  <c r="BB1383" i="3"/>
  <c r="BB1447" i="3"/>
  <c r="BB1511" i="3"/>
  <c r="BB1575" i="3"/>
  <c r="BB1639" i="3"/>
  <c r="BB1703" i="3"/>
  <c r="BB1767" i="3"/>
  <c r="BB1831" i="3"/>
  <c r="BB1895" i="3"/>
  <c r="BB1959" i="3"/>
  <c r="BB116" i="3"/>
  <c r="BB248" i="3"/>
  <c r="BB1637" i="3"/>
  <c r="BB1701" i="3"/>
  <c r="BB1765" i="3"/>
  <c r="BB1829" i="3"/>
  <c r="BB1893" i="3"/>
  <c r="BB1957" i="3"/>
  <c r="BB380" i="3"/>
  <c r="BB1006" i="3"/>
  <c r="BB1262" i="3"/>
  <c r="BB1518" i="3"/>
  <c r="BB1774" i="3"/>
  <c r="BB20" i="3"/>
  <c r="BB84" i="3"/>
  <c r="BB204" i="3"/>
  <c r="BB392" i="3"/>
  <c r="BB512" i="3"/>
  <c r="BB692" i="3"/>
  <c r="BB776" i="3"/>
  <c r="BB908" i="3"/>
  <c r="BB1028" i="3"/>
  <c r="BB1148" i="3"/>
  <c r="BB1268" i="3"/>
  <c r="BB1388" i="3"/>
  <c r="BB1528" i="3"/>
  <c r="BB1660" i="3"/>
  <c r="BB1788" i="3"/>
  <c r="BB1912" i="3"/>
  <c r="BB818" i="3"/>
  <c r="BB1203" i="3"/>
  <c r="BB1267" i="3"/>
  <c r="BB1331" i="3"/>
  <c r="BB1395" i="3"/>
  <c r="BB1459" i="3"/>
  <c r="AK1459" i="3" s="1"/>
  <c r="BB1523" i="3"/>
  <c r="BB1587" i="3"/>
  <c r="BB1651" i="3"/>
  <c r="BB1715" i="3"/>
  <c r="BB1779" i="3"/>
  <c r="BB1843" i="3"/>
  <c r="BB1907" i="3"/>
  <c r="BB1971" i="3"/>
  <c r="AK1971" i="3" s="1"/>
  <c r="BB144" i="3"/>
  <c r="BB272" i="3"/>
  <c r="BB1665" i="3"/>
  <c r="BB1729" i="3"/>
  <c r="BB1793" i="3"/>
  <c r="BB1857" i="3"/>
  <c r="BB1921" i="3"/>
  <c r="BB1985" i="3"/>
  <c r="BB894" i="3"/>
  <c r="BB1150" i="3"/>
  <c r="BB1406" i="3"/>
  <c r="BB1662" i="3"/>
  <c r="AK1662" i="3" s="1"/>
  <c r="BB1918" i="3"/>
  <c r="BB48" i="3"/>
  <c r="BB136" i="3"/>
  <c r="BB308" i="3"/>
  <c r="AK308" i="3" s="1"/>
  <c r="BB448" i="3"/>
  <c r="BB588" i="3"/>
  <c r="BB684" i="3"/>
  <c r="BB836" i="3"/>
  <c r="BB964" i="3"/>
  <c r="BB1076" i="3"/>
  <c r="BB1204" i="3"/>
  <c r="BB1320" i="3"/>
  <c r="BB1444" i="3"/>
  <c r="BB1584" i="3"/>
  <c r="BB1716" i="3"/>
  <c r="BB1872" i="3"/>
  <c r="AK1872" i="3" s="1"/>
  <c r="BB364" i="3"/>
  <c r="BB1199" i="3"/>
  <c r="BB1263" i="3"/>
  <c r="BB1327" i="3"/>
  <c r="BB1391" i="3"/>
  <c r="BB1455" i="3"/>
  <c r="BB1519" i="3"/>
  <c r="BB1583" i="3"/>
  <c r="BB1647" i="3"/>
  <c r="BB1711" i="3"/>
  <c r="BB1775" i="3"/>
  <c r="BB1839" i="3"/>
  <c r="BB1903" i="3"/>
  <c r="BB1967" i="3"/>
  <c r="BB132" i="3"/>
  <c r="BB264" i="3"/>
  <c r="AK264" i="3" s="1"/>
  <c r="BB1661" i="3"/>
  <c r="BB1725" i="3"/>
  <c r="BB1789" i="3"/>
  <c r="BB1853" i="3"/>
  <c r="BB1917" i="3"/>
  <c r="BB1981" i="3"/>
  <c r="BB508" i="3"/>
  <c r="BB1038" i="3"/>
  <c r="BB1294" i="3"/>
  <c r="BB1550" i="3"/>
  <c r="BB1806" i="3"/>
  <c r="BB28" i="3"/>
  <c r="BB96" i="3"/>
  <c r="BB260" i="3"/>
  <c r="BB376" i="3"/>
  <c r="BB528" i="3"/>
  <c r="BB676" i="3"/>
  <c r="BB788" i="3"/>
  <c r="BB924" i="3"/>
  <c r="BB1040" i="3"/>
  <c r="BB1164" i="3"/>
  <c r="BB1389" i="3"/>
  <c r="BB1517" i="3"/>
  <c r="BB1641" i="3"/>
  <c r="BB1769" i="3"/>
  <c r="BB1897" i="3"/>
  <c r="BB316" i="3"/>
  <c r="BB1246" i="3"/>
  <c r="BB1758" i="3"/>
  <c r="BB72" i="3"/>
  <c r="BB336" i="3"/>
  <c r="BB640" i="3"/>
  <c r="BB916" i="3"/>
  <c r="BB1156" i="3"/>
  <c r="BB1396" i="3"/>
  <c r="BB1668" i="3"/>
  <c r="BB1920" i="3"/>
  <c r="BB1223" i="3"/>
  <c r="BB1351" i="3"/>
  <c r="BB1479" i="3"/>
  <c r="BB1607" i="3"/>
  <c r="BB1735" i="3"/>
  <c r="BB1863" i="3"/>
  <c r="BB1991" i="3"/>
  <c r="BB1605" i="3"/>
  <c r="BB1733" i="3"/>
  <c r="BB1861" i="3"/>
  <c r="BB1989" i="3"/>
  <c r="BB1134" i="3"/>
  <c r="BB1646" i="3"/>
  <c r="BB52" i="3"/>
  <c r="BB288" i="3"/>
  <c r="AK288" i="3" s="1"/>
  <c r="BB632" i="3"/>
  <c r="BB844" i="3"/>
  <c r="BB1080" i="3"/>
  <c r="BB1328" i="3"/>
  <c r="BB1592" i="3"/>
  <c r="BB1848" i="3"/>
  <c r="BB1330" i="3"/>
  <c r="BB1299" i="3"/>
  <c r="AK1299" i="3" s="1"/>
  <c r="BB1427" i="3"/>
  <c r="BB1555" i="3"/>
  <c r="BB1683" i="3"/>
  <c r="BB1811" i="3"/>
  <c r="BB1939" i="3"/>
  <c r="BB208" i="3"/>
  <c r="BB1697" i="3"/>
  <c r="BB1825" i="3"/>
  <c r="BB1953" i="3"/>
  <c r="BB1022" i="3"/>
  <c r="BB1534" i="3"/>
  <c r="BB16" i="3"/>
  <c r="BB196" i="3"/>
  <c r="BB536" i="3"/>
  <c r="BB768" i="3"/>
  <c r="BB1024" i="3"/>
  <c r="BB1264" i="3"/>
  <c r="BB1520" i="3"/>
  <c r="BB1780" i="3"/>
  <c r="BB1138" i="3"/>
  <c r="BB1295" i="3"/>
  <c r="BB1423" i="3"/>
  <c r="BB1551" i="3"/>
  <c r="BB1679" i="3"/>
  <c r="BB1807" i="3"/>
  <c r="BB1935" i="3"/>
  <c r="BB200" i="3"/>
  <c r="BB1693" i="3"/>
  <c r="BB1821" i="3"/>
  <c r="BB1949" i="3"/>
  <c r="BB910" i="3"/>
  <c r="BB1422" i="3"/>
  <c r="BB1934" i="3"/>
  <c r="BB156" i="3"/>
  <c r="BB440" i="3"/>
  <c r="BB732" i="3"/>
  <c r="BB988" i="3"/>
  <c r="BB1196" i="3"/>
  <c r="BB1312" i="3"/>
  <c r="BB1436" i="3"/>
  <c r="BB1576" i="3"/>
  <c r="BB1676" i="3"/>
  <c r="BB1804" i="3"/>
  <c r="BB1928" i="3"/>
  <c r="BB428" i="3"/>
  <c r="BB1211" i="3"/>
  <c r="BB1275" i="3"/>
  <c r="BB1339" i="3"/>
  <c r="BB1403" i="3"/>
  <c r="BB1467" i="3"/>
  <c r="BB1531" i="3"/>
  <c r="BB1595" i="3"/>
  <c r="AK1595" i="3" s="1"/>
  <c r="BB1659" i="3"/>
  <c r="BB1723" i="3"/>
  <c r="BB1787" i="3"/>
  <c r="BB1851" i="3"/>
  <c r="BB1915" i="3"/>
  <c r="BB1979" i="3"/>
  <c r="BB160" i="3"/>
  <c r="BB292" i="3"/>
  <c r="BB568" i="3"/>
  <c r="BB660" i="3"/>
  <c r="BB792" i="3"/>
  <c r="BB912" i="3"/>
  <c r="BB1056" i="3"/>
  <c r="BB1188" i="3"/>
  <c r="BB1324" i="3"/>
  <c r="BB1460" i="3"/>
  <c r="BB1580" i="3"/>
  <c r="BB1712" i="3"/>
  <c r="BB1812" i="3"/>
  <c r="BB1960" i="3"/>
  <c r="AK1960" i="3" s="1"/>
  <c r="BB1974" i="3"/>
  <c r="BM320" i="3"/>
  <c r="BM96" i="3"/>
  <c r="BM156" i="3"/>
  <c r="AM156" i="3" s="1"/>
  <c r="BM308" i="3"/>
  <c r="BM436" i="3"/>
  <c r="BM536" i="3"/>
  <c r="BM632" i="3"/>
  <c r="BM760" i="3"/>
  <c r="BM832" i="3"/>
  <c r="BM908" i="3"/>
  <c r="BM1020" i="3"/>
  <c r="BM1104" i="3"/>
  <c r="BM1268" i="3"/>
  <c r="BM571" i="3"/>
  <c r="BM827" i="3"/>
  <c r="BM1083" i="3"/>
  <c r="BM1339" i="3"/>
  <c r="BM1491" i="3"/>
  <c r="BM1619" i="3"/>
  <c r="BM1747" i="3"/>
  <c r="BM1875" i="3"/>
  <c r="BM1978" i="3"/>
  <c r="BM29" i="3"/>
  <c r="AM29" i="3" s="1"/>
  <c r="BM61" i="3"/>
  <c r="BM93" i="3"/>
  <c r="BM125" i="3"/>
  <c r="BM157" i="3"/>
  <c r="BM189" i="3"/>
  <c r="BM229" i="3"/>
  <c r="BB404" i="3"/>
  <c r="BB592" i="3"/>
  <c r="AK592" i="3" s="1"/>
  <c r="BB748" i="3"/>
  <c r="BB872" i="3"/>
  <c r="BB1000" i="3"/>
  <c r="BB1144" i="3"/>
  <c r="BB1280" i="3"/>
  <c r="BB1416" i="3"/>
  <c r="BB1540" i="3"/>
  <c r="BB1672" i="3"/>
  <c r="BB1800" i="3"/>
  <c r="BB1932" i="3"/>
  <c r="BB1878" i="3"/>
  <c r="BM22" i="3"/>
  <c r="AM22" i="3" s="1"/>
  <c r="BM412" i="3"/>
  <c r="BM468" i="3"/>
  <c r="BM688" i="3"/>
  <c r="BM1200" i="3"/>
  <c r="BM1296" i="3"/>
  <c r="BM1368" i="3"/>
  <c r="BM1448" i="3"/>
  <c r="BM1532" i="3"/>
  <c r="BM1620" i="3"/>
  <c r="BM1704" i="3"/>
  <c r="BM1792" i="3"/>
  <c r="BM1880" i="3"/>
  <c r="BM360" i="3"/>
  <c r="BM651" i="3"/>
  <c r="BM907" i="3"/>
  <c r="BM1163" i="3"/>
  <c r="BM1403" i="3"/>
  <c r="BM1531" i="3"/>
  <c r="BM1659" i="3"/>
  <c r="BM1787" i="3"/>
  <c r="BM1915" i="3"/>
  <c r="BM1998" i="3"/>
  <c r="BM249" i="3"/>
  <c r="BM281" i="3"/>
  <c r="BM313" i="3"/>
  <c r="BM345" i="3"/>
  <c r="BM377" i="3"/>
  <c r="BM409" i="3"/>
  <c r="AM409" i="3" s="1"/>
  <c r="BM441" i="3"/>
  <c r="BM473" i="3"/>
  <c r="BM505" i="3"/>
  <c r="BM537" i="3"/>
  <c r="BM569" i="3"/>
  <c r="BM601" i="3"/>
  <c r="BM633" i="3"/>
  <c r="BM665" i="3"/>
  <c r="BM697" i="3"/>
  <c r="BM729" i="3"/>
  <c r="BM761" i="3"/>
  <c r="BB352" i="3"/>
  <c r="AK352" i="3" s="1"/>
  <c r="BB532" i="3"/>
  <c r="BB644" i="3"/>
  <c r="BB772" i="3"/>
  <c r="BB900" i="3"/>
  <c r="BB1032" i="3"/>
  <c r="BB1168" i="3"/>
  <c r="BB1304" i="3"/>
  <c r="BB1440" i="3"/>
  <c r="AK1440" i="3" s="1"/>
  <c r="BB1564" i="3"/>
  <c r="BB1696" i="3"/>
  <c r="BB1828" i="3"/>
  <c r="BB1944" i="3"/>
  <c r="BB1782" i="3"/>
  <c r="BM86" i="3"/>
  <c r="BM68" i="3"/>
  <c r="BM136" i="3"/>
  <c r="BM316" i="3"/>
  <c r="BM476" i="3"/>
  <c r="BM540" i="3"/>
  <c r="BM608" i="3"/>
  <c r="BM736" i="3"/>
  <c r="BM808" i="3"/>
  <c r="BM920" i="3"/>
  <c r="BM1048" i="3"/>
  <c r="BM1132" i="3"/>
  <c r="BM38" i="3"/>
  <c r="BM603" i="3"/>
  <c r="BM859" i="3"/>
  <c r="BM1115" i="3"/>
  <c r="BM1371" i="3"/>
  <c r="BM1507" i="3"/>
  <c r="BM1635" i="3"/>
  <c r="BM1763" i="3"/>
  <c r="BM1891" i="3"/>
  <c r="BM1986" i="3"/>
  <c r="BM33" i="3"/>
  <c r="BM65" i="3"/>
  <c r="BM97" i="3"/>
  <c r="BM129" i="3"/>
  <c r="BM161" i="3"/>
  <c r="AM161" i="3" s="1"/>
  <c r="BM193" i="3"/>
  <c r="BM225" i="3"/>
  <c r="BB500" i="3"/>
  <c r="BB636" i="3"/>
  <c r="BB800" i="3"/>
  <c r="BB920" i="3"/>
  <c r="BB1064" i="3"/>
  <c r="BB1192" i="3"/>
  <c r="AK1192" i="3" s="1"/>
  <c r="BB1332" i="3"/>
  <c r="BB1464" i="3"/>
  <c r="BB1588" i="3"/>
  <c r="BB1720" i="3"/>
  <c r="BB1852" i="3"/>
  <c r="BB1968" i="3"/>
  <c r="BB1942" i="3"/>
  <c r="BM288" i="3"/>
  <c r="BM460" i="3"/>
  <c r="BM884" i="3"/>
  <c r="BM1188" i="3"/>
  <c r="BM1288" i="3"/>
  <c r="BM1360" i="3"/>
  <c r="BM1436" i="3"/>
  <c r="BM1520" i="3"/>
  <c r="BM1608" i="3"/>
  <c r="BM1692" i="3"/>
  <c r="BM1780" i="3"/>
  <c r="BM1868" i="3"/>
  <c r="BM102" i="3"/>
  <c r="BM619" i="3"/>
  <c r="BM875" i="3"/>
  <c r="BM1131" i="3"/>
  <c r="BM1387" i="3"/>
  <c r="BM1515" i="3"/>
  <c r="BM1643" i="3"/>
  <c r="BM1771" i="3"/>
  <c r="BM1899" i="3"/>
  <c r="BM1990" i="3"/>
  <c r="BM253" i="3"/>
  <c r="BM301" i="3"/>
  <c r="BM333" i="3"/>
  <c r="BM365" i="3"/>
  <c r="BM397" i="3"/>
  <c r="BM429" i="3"/>
  <c r="BM461" i="3"/>
  <c r="BM493" i="3"/>
  <c r="BM525" i="3"/>
  <c r="BM557" i="3"/>
  <c r="BM589" i="3"/>
  <c r="BM621" i="3"/>
  <c r="BM653" i="3"/>
  <c r="BM685" i="3"/>
  <c r="BM717" i="3"/>
  <c r="BM749" i="3"/>
  <c r="BM467" i="3"/>
  <c r="BM995" i="3"/>
  <c r="BM1447" i="3"/>
  <c r="AM1447" i="3" s="1"/>
  <c r="BM1703" i="3"/>
  <c r="BM1960" i="3"/>
  <c r="BM75" i="3"/>
  <c r="BM139" i="3"/>
  <c r="BM203" i="3"/>
  <c r="BM263" i="3"/>
  <c r="BM327" i="3"/>
  <c r="BM391" i="3"/>
  <c r="BM793" i="3"/>
  <c r="BM825" i="3"/>
  <c r="BM857" i="3"/>
  <c r="BM889" i="3"/>
  <c r="AM889" i="3" s="1"/>
  <c r="BM921" i="3"/>
  <c r="BM953" i="3"/>
  <c r="BM985" i="3"/>
  <c r="BM1017" i="3"/>
  <c r="BM1049" i="3"/>
  <c r="BM1081" i="3"/>
  <c r="BM1113" i="3"/>
  <c r="BM1145" i="3"/>
  <c r="BM1177" i="3"/>
  <c r="BM1209" i="3"/>
  <c r="BM1241" i="3"/>
  <c r="BM1273" i="3"/>
  <c r="BM1305" i="3"/>
  <c r="BM1337" i="3"/>
  <c r="BM1369" i="3"/>
  <c r="BM499" i="3"/>
  <c r="BM1027" i="3"/>
  <c r="BM1463" i="3"/>
  <c r="BM1727" i="3"/>
  <c r="BM1976" i="3"/>
  <c r="BM1180" i="3"/>
  <c r="BM1336" i="3"/>
  <c r="BM1496" i="3"/>
  <c r="BM1636" i="3"/>
  <c r="BM1772" i="3"/>
  <c r="BM1904" i="3"/>
  <c r="BM607" i="3"/>
  <c r="BM1119" i="3"/>
  <c r="BM18" i="3"/>
  <c r="BM110" i="3"/>
  <c r="BM182" i="3"/>
  <c r="BM214" i="3"/>
  <c r="BM246" i="3"/>
  <c r="BM278" i="3"/>
  <c r="BM310" i="3"/>
  <c r="BM342" i="3"/>
  <c r="BM374" i="3"/>
  <c r="BM406" i="3"/>
  <c r="BM438" i="3"/>
  <c r="BM803" i="3"/>
  <c r="BM1331" i="3"/>
  <c r="BM1607" i="3"/>
  <c r="BM1871" i="3"/>
  <c r="BM51" i="3"/>
  <c r="BM115" i="3"/>
  <c r="BM179" i="3"/>
  <c r="BM243" i="3"/>
  <c r="BM303" i="3"/>
  <c r="BM363" i="3"/>
  <c r="BM781" i="3"/>
  <c r="BM813" i="3"/>
  <c r="BM845" i="3"/>
  <c r="BM877" i="3"/>
  <c r="BM909" i="3"/>
  <c r="BM941" i="3"/>
  <c r="BM973" i="3"/>
  <c r="AM973" i="3" s="1"/>
  <c r="BM1005" i="3"/>
  <c r="BM1037" i="3"/>
  <c r="BM1069" i="3"/>
  <c r="BM1101" i="3"/>
  <c r="BM1133" i="3"/>
  <c r="BM1165" i="3"/>
  <c r="BM1197" i="3"/>
  <c r="BM1229" i="3"/>
  <c r="BM1261" i="3"/>
  <c r="BM1293" i="3"/>
  <c r="BM1325" i="3"/>
  <c r="BM1357" i="3"/>
  <c r="BM435" i="3"/>
  <c r="BM963" i="3"/>
  <c r="BM1431" i="3"/>
  <c r="BM1687" i="3"/>
  <c r="BM1951" i="3"/>
  <c r="BM1076" i="3"/>
  <c r="BM1232" i="3"/>
  <c r="BM1396" i="3"/>
  <c r="AM1396" i="3" s="1"/>
  <c r="BM1548" i="3"/>
  <c r="BM964" i="3"/>
  <c r="BM176" i="3"/>
  <c r="BM799" i="3"/>
  <c r="BM1959" i="3"/>
  <c r="BM62" i="3"/>
  <c r="AM62" i="3" s="1"/>
  <c r="BM154" i="3"/>
  <c r="BM1310" i="3"/>
  <c r="BM454" i="3"/>
  <c r="BM486" i="3"/>
  <c r="BM518" i="3"/>
  <c r="BM550" i="3"/>
  <c r="BM582" i="3"/>
  <c r="BM614" i="3"/>
  <c r="BM646" i="3"/>
  <c r="BM678" i="3"/>
  <c r="AM678" i="3" s="1"/>
  <c r="BM710" i="3"/>
  <c r="BM742" i="3"/>
  <c r="BM774" i="3"/>
  <c r="BM806" i="3"/>
  <c r="BM838" i="3"/>
  <c r="BM870" i="3"/>
  <c r="BM902" i="3"/>
  <c r="BM934" i="3"/>
  <c r="AM934" i="3" s="1"/>
  <c r="BM966" i="3"/>
  <c r="BM998" i="3"/>
  <c r="BM1030" i="3"/>
  <c r="BM1062" i="3"/>
  <c r="BM1094" i="3"/>
  <c r="BM1126" i="3"/>
  <c r="BM1158" i="3"/>
  <c r="BM1190" i="3"/>
  <c r="AM1190" i="3" s="1"/>
  <c r="BM1222" i="3"/>
  <c r="BM1254" i="3"/>
  <c r="BM1286" i="3"/>
  <c r="BM1346" i="3"/>
  <c r="BM1414" i="3"/>
  <c r="BM916" i="3"/>
  <c r="BM1140" i="3"/>
  <c r="BM623" i="3"/>
  <c r="BM1263" i="3"/>
  <c r="BM30" i="3"/>
  <c r="BM122" i="3"/>
  <c r="BM1298" i="3"/>
  <c r="AM1298" i="3" s="1"/>
  <c r="BM1366" i="3"/>
  <c r="BM1426" i="3"/>
  <c r="BM1736" i="3"/>
  <c r="BM1860" i="3"/>
  <c r="BM400" i="3"/>
  <c r="BM863" i="3"/>
  <c r="BM1983" i="3"/>
  <c r="BM78" i="3"/>
  <c r="BM170" i="3"/>
  <c r="BM202" i="3"/>
  <c r="BM234" i="3"/>
  <c r="BM266" i="3"/>
  <c r="BM298" i="3"/>
  <c r="BM330" i="3"/>
  <c r="AM330" i="3" s="1"/>
  <c r="BM362" i="3"/>
  <c r="BM394" i="3"/>
  <c r="BM426" i="3"/>
  <c r="BM458" i="3"/>
  <c r="BM490" i="3"/>
  <c r="BM522" i="3"/>
  <c r="BM554" i="3"/>
  <c r="BM586" i="3"/>
  <c r="BM618" i="3"/>
  <c r="BM650" i="3"/>
  <c r="BM682" i="3"/>
  <c r="BM714" i="3"/>
  <c r="AM714" i="3" s="1"/>
  <c r="BM746" i="3"/>
  <c r="BM778" i="3"/>
  <c r="AM778" i="3" s="1"/>
  <c r="BM810" i="3"/>
  <c r="BM842" i="3"/>
  <c r="BM874" i="3"/>
  <c r="BM906" i="3"/>
  <c r="AM906" i="3" s="1"/>
  <c r="BM938" i="3"/>
  <c r="BM970" i="3"/>
  <c r="BM1002" i="3"/>
  <c r="BM1034" i="3"/>
  <c r="BM1066" i="3"/>
  <c r="BM1098" i="3"/>
  <c r="BM1130" i="3"/>
  <c r="BM1162" i="3"/>
  <c r="BM1194" i="3"/>
  <c r="BM1226" i="3"/>
  <c r="BM1258" i="3"/>
  <c r="BM1326" i="3"/>
  <c r="BM1370" i="3"/>
  <c r="BM1438" i="3"/>
  <c r="BM1502" i="3"/>
  <c r="BM1566" i="3"/>
  <c r="BM1630" i="3"/>
  <c r="BM1694" i="3"/>
  <c r="BM1758" i="3"/>
  <c r="BM1822" i="3"/>
  <c r="BM1886" i="3"/>
  <c r="BM1950" i="3"/>
  <c r="BM1011" i="3"/>
  <c r="BM1847" i="3"/>
  <c r="BM212" i="3"/>
  <c r="BM324" i="3"/>
  <c r="BM484" i="3"/>
  <c r="BM676" i="3"/>
  <c r="BM792" i="3"/>
  <c r="BM1084" i="3"/>
  <c r="BM1168" i="3"/>
  <c r="BM1466" i="3"/>
  <c r="AM1466" i="3" s="1"/>
  <c r="BM1530" i="3"/>
  <c r="BM1594" i="3"/>
  <c r="BM1658" i="3"/>
  <c r="BM1722" i="3"/>
  <c r="BM1786" i="3"/>
  <c r="BM1850" i="3"/>
  <c r="BM1914" i="3"/>
  <c r="BM675" i="3"/>
  <c r="BM1471" i="3"/>
  <c r="BM2004" i="3"/>
  <c r="BM199" i="3"/>
  <c r="BM267" i="3"/>
  <c r="BM335" i="3"/>
  <c r="BM395" i="3"/>
  <c r="BM28" i="3"/>
  <c r="BM80" i="3"/>
  <c r="BM140" i="3"/>
  <c r="BM452" i="3"/>
  <c r="BM568" i="3"/>
  <c r="BM644" i="3"/>
  <c r="BM820" i="3"/>
  <c r="BM904" i="3"/>
  <c r="BM984" i="3"/>
  <c r="BM1204" i="3"/>
  <c r="BM1316" i="3"/>
  <c r="BM1404" i="3"/>
  <c r="BM1484" i="3"/>
  <c r="BM1564" i="3"/>
  <c r="BM1644" i="3"/>
  <c r="BM1442" i="3"/>
  <c r="BM1514" i="3"/>
  <c r="BM1578" i="3"/>
  <c r="BM1642" i="3"/>
  <c r="BM1706" i="3"/>
  <c r="BM1770" i="3"/>
  <c r="BM1834" i="3"/>
  <c r="BM1898" i="3"/>
  <c r="BM723" i="3"/>
  <c r="AM723" i="3" s="1"/>
  <c r="BM1503" i="3"/>
  <c r="BM11" i="3"/>
  <c r="AM11" i="3" s="1"/>
  <c r="BM103" i="3"/>
  <c r="BM183" i="3"/>
  <c r="BM252" i="3"/>
  <c r="BM480" i="3"/>
  <c r="BM604" i="3"/>
  <c r="BM668" i="3"/>
  <c r="BM732" i="3"/>
  <c r="BM800" i="3"/>
  <c r="BM1052" i="3"/>
  <c r="BM1176" i="3"/>
  <c r="AM1176" i="3" s="1"/>
  <c r="BM1350" i="3"/>
  <c r="BM1410" i="3"/>
  <c r="BM1498" i="3"/>
  <c r="BM1562" i="3"/>
  <c r="BM1626" i="3"/>
  <c r="BM1690" i="3"/>
  <c r="AM1690" i="3" s="1"/>
  <c r="BM1754" i="3"/>
  <c r="BM1818" i="3"/>
  <c r="BM1882" i="3"/>
  <c r="BM1946" i="3"/>
  <c r="BM979" i="3"/>
  <c r="BM1831" i="3"/>
  <c r="BM31" i="3"/>
  <c r="BM95" i="3"/>
  <c r="BM159" i="3"/>
  <c r="BM223" i="3"/>
  <c r="BM291" i="3"/>
  <c r="BM359" i="3"/>
  <c r="BM419" i="3"/>
  <c r="BM40" i="3"/>
  <c r="BM100" i="3"/>
  <c r="BM168" i="3"/>
  <c r="BM576" i="3"/>
  <c r="BM912" i="3"/>
  <c r="BM992" i="3"/>
  <c r="BM1156" i="3"/>
  <c r="BM1308" i="3"/>
  <c r="BM1392" i="3"/>
  <c r="BM1472" i="3"/>
  <c r="BM1556" i="3"/>
  <c r="BM1632" i="3"/>
  <c r="BM471" i="3"/>
  <c r="BM1441" i="3"/>
  <c r="BM1953" i="3"/>
  <c r="BM1319" i="3"/>
  <c r="BM1865" i="3"/>
  <c r="BM240" i="3"/>
  <c r="BM2000" i="3"/>
  <c r="BM1335" i="3"/>
  <c r="BM1873" i="3"/>
  <c r="BM1429" i="3"/>
  <c r="BM1493" i="3"/>
  <c r="BM1557" i="3"/>
  <c r="BM1621" i="3"/>
  <c r="BM1685" i="3"/>
  <c r="BM1749" i="3"/>
  <c r="BM1813" i="3"/>
  <c r="BM1877" i="3"/>
  <c r="BM1941" i="3"/>
  <c r="BM1433" i="3"/>
  <c r="BM1724" i="3"/>
  <c r="BM1808" i="3"/>
  <c r="BM1884" i="3"/>
  <c r="BM535" i="3"/>
  <c r="BM1473" i="3"/>
  <c r="BM1969" i="3"/>
  <c r="BM575" i="3"/>
  <c r="BM755" i="3"/>
  <c r="BM943" i="3"/>
  <c r="BM1107" i="3"/>
  <c r="AM1107" i="3" s="1"/>
  <c r="BM1247" i="3"/>
  <c r="BM1439" i="3"/>
  <c r="BM1599" i="3"/>
  <c r="BM1735" i="3"/>
  <c r="BM1987" i="3"/>
  <c r="BM10" i="3"/>
  <c r="AM10" i="3" s="1"/>
  <c r="BM1383" i="3"/>
  <c r="BM1897" i="3"/>
  <c r="BM1143" i="3"/>
  <c r="BM1777" i="3"/>
  <c r="BM1997" i="3"/>
  <c r="BM599" i="3"/>
  <c r="BM1505" i="3"/>
  <c r="BM1985" i="3"/>
  <c r="BM1191" i="3"/>
  <c r="BM1801" i="3"/>
  <c r="BM232" i="3"/>
  <c r="BM344" i="3"/>
  <c r="BM695" i="3"/>
  <c r="BM1553" i="3"/>
  <c r="BM2009" i="3"/>
  <c r="BM1437" i="3"/>
  <c r="BM1501" i="3"/>
  <c r="BM1565" i="3"/>
  <c r="BM1629" i="3"/>
  <c r="BM1693" i="3"/>
  <c r="BM1757" i="3"/>
  <c r="BM1821" i="3"/>
  <c r="BM1885" i="3"/>
  <c r="BM1949" i="3"/>
  <c r="AM1949" i="3" s="1"/>
  <c r="BM1657" i="3"/>
  <c r="BM519" i="3"/>
  <c r="BM1752" i="3"/>
  <c r="BM1836" i="3"/>
  <c r="AM1836" i="3" s="1"/>
  <c r="BM1916" i="3"/>
  <c r="BM663" i="3"/>
  <c r="BM1537" i="3"/>
  <c r="BM2001" i="3"/>
  <c r="BM591" i="3"/>
  <c r="BM767" i="3"/>
  <c r="BM975" i="3"/>
  <c r="BM1135" i="3"/>
  <c r="BM1267" i="3"/>
  <c r="BM1455" i="3"/>
  <c r="BM1615" i="3"/>
  <c r="BM1751" i="3"/>
  <c r="BM1995" i="3"/>
  <c r="BM487" i="3"/>
  <c r="BM1449" i="3"/>
  <c r="BM1957" i="3"/>
  <c r="BM1271" i="3"/>
  <c r="BM1841" i="3"/>
  <c r="AM1841" i="3" s="1"/>
  <c r="BB220" i="3"/>
  <c r="BB231" i="3"/>
  <c r="BB455" i="3"/>
  <c r="BB235" i="3"/>
  <c r="BB315" i="3"/>
  <c r="BB475" i="3"/>
  <c r="BB556" i="3"/>
  <c r="BB423" i="3"/>
  <c r="BB219" i="3"/>
  <c r="BB311" i="3"/>
  <c r="BB471" i="3"/>
  <c r="BB30" i="3"/>
  <c r="BB62" i="3"/>
  <c r="BB94" i="3"/>
  <c r="BB126" i="3"/>
  <c r="BB158" i="3"/>
  <c r="BB190" i="3"/>
  <c r="BB226" i="3"/>
  <c r="AK226" i="3" s="1"/>
  <c r="BB266" i="3"/>
  <c r="BB310" i="3"/>
  <c r="AK310" i="3" s="1"/>
  <c r="BB354" i="3"/>
  <c r="BB394" i="3"/>
  <c r="BB438" i="3"/>
  <c r="BB482" i="3"/>
  <c r="AK482" i="3" s="1"/>
  <c r="BB522" i="3"/>
  <c r="BB566" i="3"/>
  <c r="BB26" i="3"/>
  <c r="BB58" i="3"/>
  <c r="AK58" i="3" s="1"/>
  <c r="BB90" i="3"/>
  <c r="BB122" i="3"/>
  <c r="BB154" i="3"/>
  <c r="BB186" i="3"/>
  <c r="AK186" i="3" s="1"/>
  <c r="BB218" i="3"/>
  <c r="BB1405" i="3"/>
  <c r="BB1533" i="3"/>
  <c r="BB1657" i="3"/>
  <c r="AK1657" i="3" s="1"/>
  <c r="BB1785" i="3"/>
  <c r="BB1913" i="3"/>
  <c r="BB572" i="3"/>
  <c r="BB1310" i="3"/>
  <c r="AK1310" i="3" s="1"/>
  <c r="BB1822" i="3"/>
  <c r="BB92" i="3"/>
  <c r="BB368" i="3"/>
  <c r="BB672" i="3"/>
  <c r="BB944" i="3"/>
  <c r="BB1184" i="3"/>
  <c r="BB1428" i="3"/>
  <c r="BB1700" i="3"/>
  <c r="AK1700" i="3" s="1"/>
  <c r="BB1964" i="3"/>
  <c r="BB1239" i="3"/>
  <c r="BB1367" i="3"/>
  <c r="BB1495" i="3"/>
  <c r="BB1623" i="3"/>
  <c r="BB1751" i="3"/>
  <c r="BB1879" i="3"/>
  <c r="BB2007" i="3"/>
  <c r="BB1621" i="3"/>
  <c r="BB1749" i="3"/>
  <c r="BB1877" i="3"/>
  <c r="BB2005" i="3"/>
  <c r="AK2005" i="3" s="1"/>
  <c r="BB1198" i="3"/>
  <c r="BB1710" i="3"/>
  <c r="AK1710" i="3" s="1"/>
  <c r="BB68" i="3"/>
  <c r="BB360" i="3"/>
  <c r="AK360" i="3" s="1"/>
  <c r="BB664" i="3"/>
  <c r="BB876" i="3"/>
  <c r="BB1112" i="3"/>
  <c r="BB1356" i="3"/>
  <c r="AK1356" i="3" s="1"/>
  <c r="BB1620" i="3"/>
  <c r="BB1880" i="3"/>
  <c r="AK1880" i="3" s="1"/>
  <c r="BB1586" i="3"/>
  <c r="BB1315" i="3"/>
  <c r="AK1315" i="3" s="1"/>
  <c r="BB1443" i="3"/>
  <c r="BB1571" i="3"/>
  <c r="BB1699" i="3"/>
  <c r="BB1827" i="3"/>
  <c r="AK1827" i="3" s="1"/>
  <c r="BB1955" i="3"/>
  <c r="BB240" i="3"/>
  <c r="AK240" i="3" s="1"/>
  <c r="BB1713" i="3"/>
  <c r="BB1841" i="3"/>
  <c r="AK1841" i="3" s="1"/>
  <c r="BB1969" i="3"/>
  <c r="BB1086" i="3"/>
  <c r="AK1086" i="3" s="1"/>
  <c r="BB1598" i="3"/>
  <c r="BB32" i="3"/>
  <c r="AK32" i="3" s="1"/>
  <c r="BB244" i="3"/>
  <c r="BB564" i="3"/>
  <c r="BB796" i="3"/>
  <c r="BB1048" i="3"/>
  <c r="BB1292" i="3"/>
  <c r="BB1552" i="3"/>
  <c r="BB1840" i="3"/>
  <c r="BB1394" i="3"/>
  <c r="AK1394" i="3" s="1"/>
  <c r="BB1311" i="3"/>
  <c r="BB1439" i="3"/>
  <c r="BB1567" i="3"/>
  <c r="BB1695" i="3"/>
  <c r="BB1823" i="3"/>
  <c r="BB1951" i="3"/>
  <c r="BB232" i="3"/>
  <c r="BB1709" i="3"/>
  <c r="AK1709" i="3" s="1"/>
  <c r="BB1837" i="3"/>
  <c r="BB1965" i="3"/>
  <c r="BB974" i="3"/>
  <c r="BB1486" i="3"/>
  <c r="BB1998" i="3"/>
  <c r="BB192" i="3"/>
  <c r="BB472" i="3"/>
  <c r="BB760" i="3"/>
  <c r="BB1016" i="3"/>
  <c r="BB1228" i="3"/>
  <c r="AK1228" i="3" s="1"/>
  <c r="BB1340" i="3"/>
  <c r="BB1476" i="3"/>
  <c r="AK1476" i="3" s="1"/>
  <c r="BB1604" i="3"/>
  <c r="BB1708" i="3"/>
  <c r="BB1832" i="3"/>
  <c r="BB1940" i="3"/>
  <c r="BB946" i="3"/>
  <c r="BB1227" i="3"/>
  <c r="BB1291" i="3"/>
  <c r="BB1355" i="3"/>
  <c r="AK1355" i="3" s="1"/>
  <c r="BB1419" i="3"/>
  <c r="BB1483" i="3"/>
  <c r="BB1547" i="3"/>
  <c r="BB1611" i="3"/>
  <c r="BB1675" i="3"/>
  <c r="BB1739" i="3"/>
  <c r="AK1739" i="3" s="1"/>
  <c r="BB1803" i="3"/>
  <c r="BB1867" i="3"/>
  <c r="AK1867" i="3" s="1"/>
  <c r="BB1931" i="3"/>
  <c r="BB1995" i="3"/>
  <c r="BB188" i="3"/>
  <c r="BB312" i="3"/>
  <c r="BB600" i="3"/>
  <c r="BB688" i="3"/>
  <c r="BB820" i="3"/>
  <c r="BB948" i="3"/>
  <c r="AK948" i="3" s="1"/>
  <c r="BB1092" i="3"/>
  <c r="BB1216" i="3"/>
  <c r="BB1360" i="3"/>
  <c r="BB1488" i="3"/>
  <c r="BB1612" i="3"/>
  <c r="BB1756" i="3"/>
  <c r="BB1844" i="3"/>
  <c r="BB1992" i="3"/>
  <c r="AK1992" i="3" s="1"/>
  <c r="BB766" i="3"/>
  <c r="BM44" i="3"/>
  <c r="BM112" i="3"/>
  <c r="BM172" i="3"/>
  <c r="AM172" i="3" s="1"/>
  <c r="BM356" i="3"/>
  <c r="BM488" i="3"/>
  <c r="BM548" i="3"/>
  <c r="BM648" i="3"/>
  <c r="AM648" i="3" s="1"/>
  <c r="BM776" i="3"/>
  <c r="BM856" i="3"/>
  <c r="BM928" i="3"/>
  <c r="BM1040" i="3"/>
  <c r="BM1120" i="3"/>
  <c r="BM166" i="3"/>
  <c r="BM635" i="3"/>
  <c r="BM891" i="3"/>
  <c r="AM891" i="3" s="1"/>
  <c r="BM1147" i="3"/>
  <c r="BM1395" i="3"/>
  <c r="BM1523" i="3"/>
  <c r="BM1651" i="3"/>
  <c r="AM1651" i="3" s="1"/>
  <c r="BM1779" i="3"/>
  <c r="BM1907" i="3"/>
  <c r="BM1994" i="3"/>
  <c r="BM37" i="3"/>
  <c r="AM37" i="3" s="1"/>
  <c r="BM69" i="3"/>
  <c r="BM101" i="3"/>
  <c r="BM133" i="3"/>
  <c r="BM165" i="3"/>
  <c r="AM165" i="3" s="1"/>
  <c r="BM205" i="3"/>
  <c r="BM261" i="3"/>
  <c r="BB468" i="3"/>
  <c r="BB624" i="3"/>
  <c r="AK624" i="3" s="1"/>
  <c r="BB784" i="3"/>
  <c r="BB904" i="3"/>
  <c r="BB1044" i="3"/>
  <c r="BB1176" i="3"/>
  <c r="AK1176" i="3" s="1"/>
  <c r="BB1316" i="3"/>
  <c r="BB1452" i="3"/>
  <c r="BB1572" i="3"/>
  <c r="BB1704" i="3"/>
  <c r="BB1836" i="3"/>
  <c r="BB1952" i="3"/>
  <c r="BB2006" i="3"/>
  <c r="BM224" i="3"/>
  <c r="AM224" i="3" s="1"/>
  <c r="BM428" i="3"/>
  <c r="BM564" i="3"/>
  <c r="BM704" i="3"/>
  <c r="BM1240" i="3"/>
  <c r="AM1240" i="3" s="1"/>
  <c r="BM1312" i="3"/>
  <c r="BM1388" i="3"/>
  <c r="BM1468" i="3"/>
  <c r="BM1552" i="3"/>
  <c r="AM1552" i="3" s="1"/>
  <c r="BM1640" i="3"/>
  <c r="BM1720" i="3"/>
  <c r="BM1812" i="3"/>
  <c r="BM1900" i="3"/>
  <c r="AM1900" i="3" s="1"/>
  <c r="BM459" i="3"/>
  <c r="BM715" i="3"/>
  <c r="BM971" i="3"/>
  <c r="BM1227" i="3"/>
  <c r="AM1227" i="3" s="1"/>
  <c r="BM1435" i="3"/>
  <c r="BM1563" i="3"/>
  <c r="BM1691" i="3"/>
  <c r="BM1819" i="3"/>
  <c r="BM1947" i="3"/>
  <c r="BM197" i="3"/>
  <c r="AM197" i="3" s="1"/>
  <c r="BM257" i="3"/>
  <c r="BM289" i="3"/>
  <c r="AM289" i="3" s="1"/>
  <c r="BM321" i="3"/>
  <c r="BM353" i="3"/>
  <c r="BM385" i="3"/>
  <c r="BM417" i="3"/>
  <c r="AM417" i="3" s="1"/>
  <c r="BM449" i="3"/>
  <c r="BM481" i="3"/>
  <c r="BM513" i="3"/>
  <c r="BM545" i="3"/>
  <c r="AM545" i="3" s="1"/>
  <c r="BM577" i="3"/>
  <c r="BM609" i="3"/>
  <c r="BM641" i="3"/>
  <c r="BM673" i="3"/>
  <c r="AM673" i="3" s="1"/>
  <c r="BM705" i="3"/>
  <c r="BM737" i="3"/>
  <c r="BM769" i="3"/>
  <c r="BB420" i="3"/>
  <c r="AK420" i="3" s="1"/>
  <c r="BB552" i="3"/>
  <c r="BB668" i="3"/>
  <c r="BB808" i="3"/>
  <c r="BB928" i="3"/>
  <c r="AK928" i="3" s="1"/>
  <c r="BB1072" i="3"/>
  <c r="BB1200" i="3"/>
  <c r="BB1344" i="3"/>
  <c r="BB1472" i="3"/>
  <c r="BB1600" i="3"/>
  <c r="BB1740" i="3"/>
  <c r="BB1860" i="3"/>
  <c r="BB1976" i="3"/>
  <c r="BB1910" i="3"/>
  <c r="BM256" i="3"/>
  <c r="BM84" i="3"/>
  <c r="BM148" i="3"/>
  <c r="BM364" i="3"/>
  <c r="BM496" i="3"/>
  <c r="BM552" i="3"/>
  <c r="BM624" i="3"/>
  <c r="BM752" i="3"/>
  <c r="BM824" i="3"/>
  <c r="BM940" i="3"/>
  <c r="BM1068" i="3"/>
  <c r="AM1068" i="3" s="1"/>
  <c r="BM1152" i="3"/>
  <c r="BM392" i="3"/>
  <c r="AM392" i="3" s="1"/>
  <c r="BM667" i="3"/>
  <c r="BM923" i="3"/>
  <c r="AM923" i="3" s="1"/>
  <c r="BM1179" i="3"/>
  <c r="BM1411" i="3"/>
  <c r="AM1411" i="3" s="1"/>
  <c r="BM1539" i="3"/>
  <c r="BM1667" i="3"/>
  <c r="AM1667" i="3" s="1"/>
  <c r="BM1795" i="3"/>
  <c r="BM1923" i="3"/>
  <c r="BM2002" i="3"/>
  <c r="BM41" i="3"/>
  <c r="BM73" i="3"/>
  <c r="BM105" i="3"/>
  <c r="BM137" i="3"/>
  <c r="BM169" i="3"/>
  <c r="BM201" i="3"/>
  <c r="BB320" i="3"/>
  <c r="BB544" i="3"/>
  <c r="BB696" i="3"/>
  <c r="BB828" i="3"/>
  <c r="BB952" i="3"/>
  <c r="BB1096" i="3"/>
  <c r="BB1224" i="3"/>
  <c r="AK1224" i="3" s="1"/>
  <c r="BB1368" i="3"/>
  <c r="BB1496" i="3"/>
  <c r="BB1624" i="3"/>
  <c r="BB1732" i="3"/>
  <c r="BB1884" i="3"/>
  <c r="BB2000" i="3"/>
  <c r="AK2000" i="3" s="1"/>
  <c r="BB794" i="3"/>
  <c r="BM416" i="3"/>
  <c r="AM416" i="3" s="1"/>
  <c r="BM680" i="3"/>
  <c r="BM900" i="3"/>
  <c r="BM1208" i="3"/>
  <c r="BM1304" i="3"/>
  <c r="AM1304" i="3" s="1"/>
  <c r="BM1380" i="3"/>
  <c r="BM1456" i="3"/>
  <c r="BM1540" i="3"/>
  <c r="BM1628" i="3"/>
  <c r="AM1628" i="3" s="1"/>
  <c r="BM1708" i="3"/>
  <c r="BM1800" i="3"/>
  <c r="BM1892" i="3"/>
  <c r="BM424" i="3"/>
  <c r="AM424" i="3" s="1"/>
  <c r="BM683" i="3"/>
  <c r="BM939" i="3"/>
  <c r="AM939" i="3" s="1"/>
  <c r="BM1195" i="3"/>
  <c r="BM1419" i="3"/>
  <c r="AM1419" i="3" s="1"/>
  <c r="BM1547" i="3"/>
  <c r="BM1675" i="3"/>
  <c r="AM1675" i="3" s="1"/>
  <c r="BM1803" i="3"/>
  <c r="BM1931" i="3"/>
  <c r="AM1931" i="3" s="1"/>
  <c r="BM2006" i="3"/>
  <c r="BM269" i="3"/>
  <c r="AM269" i="3" s="1"/>
  <c r="BM309" i="3"/>
  <c r="BM341" i="3"/>
  <c r="AM341" i="3" s="1"/>
  <c r="BM373" i="3"/>
  <c r="BM405" i="3"/>
  <c r="BM437" i="3"/>
  <c r="BM469" i="3"/>
  <c r="AM469" i="3" s="1"/>
  <c r="BM501" i="3"/>
  <c r="BM533" i="3"/>
  <c r="BM565" i="3"/>
  <c r="BM597" i="3"/>
  <c r="BM629" i="3"/>
  <c r="BM661" i="3"/>
  <c r="BM693" i="3"/>
  <c r="BM725" i="3"/>
  <c r="AM725" i="3" s="1"/>
  <c r="BM757" i="3"/>
  <c r="BM595" i="3"/>
  <c r="BM1123" i="3"/>
  <c r="BM1511" i="3"/>
  <c r="BM1775" i="3"/>
  <c r="BM23" i="3"/>
  <c r="BM91" i="3"/>
  <c r="BM155" i="3"/>
  <c r="AM155" i="3" s="1"/>
  <c r="BM219" i="3"/>
  <c r="BM279" i="3"/>
  <c r="BM339" i="3"/>
  <c r="BM407" i="3"/>
  <c r="AM407" i="3" s="1"/>
  <c r="BM801" i="3"/>
  <c r="BM833" i="3"/>
  <c r="AM833" i="3" s="1"/>
  <c r="BM865" i="3"/>
  <c r="BM897" i="3"/>
  <c r="AM897" i="3" s="1"/>
  <c r="BM929" i="3"/>
  <c r="BM961" i="3"/>
  <c r="AM961" i="3" s="1"/>
  <c r="BM993" i="3"/>
  <c r="BM1025" i="3"/>
  <c r="BM1057" i="3"/>
  <c r="BM1089" i="3"/>
  <c r="AM1089" i="3" s="1"/>
  <c r="BM1121" i="3"/>
  <c r="BM1153" i="3"/>
  <c r="AM1153" i="3" s="1"/>
  <c r="BM1185" i="3"/>
  <c r="BM1217" i="3"/>
  <c r="AM1217" i="3" s="1"/>
  <c r="BM1249" i="3"/>
  <c r="BM1281" i="3"/>
  <c r="AM1281" i="3" s="1"/>
  <c r="BM1313" i="3"/>
  <c r="BM1345" i="3"/>
  <c r="BM1377" i="3"/>
  <c r="BM627" i="3"/>
  <c r="BM1155" i="3"/>
  <c r="BM1527" i="3"/>
  <c r="BM1791" i="3"/>
  <c r="BM276" i="3"/>
  <c r="AM276" i="3" s="1"/>
  <c r="BM1212" i="3"/>
  <c r="BM1376" i="3"/>
  <c r="AM1376" i="3" s="1"/>
  <c r="BM1528" i="3"/>
  <c r="BM1676" i="3"/>
  <c r="AM1676" i="3" s="1"/>
  <c r="BM1804" i="3"/>
  <c r="BM1940" i="3"/>
  <c r="BM687" i="3"/>
  <c r="BM1311" i="3"/>
  <c r="AM1311" i="3" s="1"/>
  <c r="BM46" i="3"/>
  <c r="BM138" i="3"/>
  <c r="BM190" i="3"/>
  <c r="BM222" i="3"/>
  <c r="AM222" i="3" s="1"/>
  <c r="BM254" i="3"/>
  <c r="BM286" i="3"/>
  <c r="BM318" i="3"/>
  <c r="BM350" i="3"/>
  <c r="AM350" i="3" s="1"/>
  <c r="BM382" i="3"/>
  <c r="BM414" i="3"/>
  <c r="BM376" i="3"/>
  <c r="BM931" i="3"/>
  <c r="AM931" i="3" s="1"/>
  <c r="BM1415" i="3"/>
  <c r="BM1671" i="3"/>
  <c r="BM1935" i="3"/>
  <c r="BM67" i="3"/>
  <c r="AM67" i="3" s="1"/>
  <c r="BM131" i="3"/>
  <c r="BM195" i="3"/>
  <c r="BM255" i="3"/>
  <c r="BM319" i="3"/>
  <c r="AM319" i="3" s="1"/>
  <c r="BM383" i="3"/>
  <c r="BM789" i="3"/>
  <c r="BM821" i="3"/>
  <c r="BM853" i="3"/>
  <c r="AM853" i="3" s="1"/>
  <c r="BM885" i="3"/>
  <c r="BM917" i="3"/>
  <c r="BM949" i="3"/>
  <c r="BM981" i="3"/>
  <c r="AM981" i="3" s="1"/>
  <c r="BM1013" i="3"/>
  <c r="BM1045" i="3"/>
  <c r="BM1077" i="3"/>
  <c r="BM1109" i="3"/>
  <c r="BM1141" i="3"/>
  <c r="BM1173" i="3"/>
  <c r="BM1205" i="3"/>
  <c r="BM1237" i="3"/>
  <c r="BM1269" i="3"/>
  <c r="BM1301" i="3"/>
  <c r="BM1333" i="3"/>
  <c r="BM1365" i="3"/>
  <c r="AM1365" i="3" s="1"/>
  <c r="BM563" i="3"/>
  <c r="BM1091" i="3"/>
  <c r="BM1495" i="3"/>
  <c r="BM1759" i="3"/>
  <c r="AM1759" i="3" s="1"/>
  <c r="BM560" i="3"/>
  <c r="BM1128" i="3"/>
  <c r="BM1276" i="3"/>
  <c r="BM1440" i="3"/>
  <c r="AM1440" i="3" s="1"/>
  <c r="BM1584" i="3"/>
  <c r="BM1016" i="3"/>
  <c r="BM463" i="3"/>
  <c r="BM879" i="3"/>
  <c r="BM1991" i="3"/>
  <c r="BM90" i="3"/>
  <c r="BM162" i="3"/>
  <c r="BM1318" i="3"/>
  <c r="AM1318" i="3" s="1"/>
  <c r="BM462" i="3"/>
  <c r="BM494" i="3"/>
  <c r="BM526" i="3"/>
  <c r="BM558" i="3"/>
  <c r="AM558" i="3" s="1"/>
  <c r="BM590" i="3"/>
  <c r="BM622" i="3"/>
  <c r="BM654" i="3"/>
  <c r="BM686" i="3"/>
  <c r="BM718" i="3"/>
  <c r="BM750" i="3"/>
  <c r="BM782" i="3"/>
  <c r="BM814" i="3"/>
  <c r="AM814" i="3" s="1"/>
  <c r="BM846" i="3"/>
  <c r="BM878" i="3"/>
  <c r="AM878" i="3" s="1"/>
  <c r="BM910" i="3"/>
  <c r="BM942" i="3"/>
  <c r="BM974" i="3"/>
  <c r="BM1006" i="3"/>
  <c r="BM1038" i="3"/>
  <c r="BM1070" i="3"/>
  <c r="BM1102" i="3"/>
  <c r="BM1134" i="3"/>
  <c r="BM1166" i="3"/>
  <c r="BM1198" i="3"/>
  <c r="AM1198" i="3" s="1"/>
  <c r="BM1230" i="3"/>
  <c r="BM1262" i="3"/>
  <c r="BM1322" i="3"/>
  <c r="BM1390" i="3"/>
  <c r="AM1390" i="3" s="1"/>
  <c r="BM1450" i="3"/>
  <c r="BM996" i="3"/>
  <c r="BM54" i="3"/>
  <c r="BM703" i="3"/>
  <c r="BM1327" i="3"/>
  <c r="BM58" i="3"/>
  <c r="BM130" i="3"/>
  <c r="BM1306" i="3"/>
  <c r="AM1306" i="3" s="1"/>
  <c r="BM1374" i="3"/>
  <c r="BM1616" i="3"/>
  <c r="BM1760" i="3"/>
  <c r="BM1888" i="3"/>
  <c r="AM1888" i="3" s="1"/>
  <c r="BM511" i="3"/>
  <c r="BM1023" i="3"/>
  <c r="BM14" i="3"/>
  <c r="BM106" i="3"/>
  <c r="BM178" i="3"/>
  <c r="BM210" i="3"/>
  <c r="AM210" i="3" s="1"/>
  <c r="BM242" i="3"/>
  <c r="BM274" i="3"/>
  <c r="AM274" i="3" s="1"/>
  <c r="BM306" i="3"/>
  <c r="BM338" i="3"/>
  <c r="BM370" i="3"/>
  <c r="BM402" i="3"/>
  <c r="AM402" i="3" s="1"/>
  <c r="BM434" i="3"/>
  <c r="BM466" i="3"/>
  <c r="BM498" i="3"/>
  <c r="BM530" i="3"/>
  <c r="AM530" i="3" s="1"/>
  <c r="BM562" i="3"/>
  <c r="BM594" i="3"/>
  <c r="BM626" i="3"/>
  <c r="BM658" i="3"/>
  <c r="AM658" i="3" s="1"/>
  <c r="BM690" i="3"/>
  <c r="BM722" i="3"/>
  <c r="BM754" i="3"/>
  <c r="BM786" i="3"/>
  <c r="AM786" i="3" s="1"/>
  <c r="BM818" i="3"/>
  <c r="BM850" i="3"/>
  <c r="BM882" i="3"/>
  <c r="BM914" i="3"/>
  <c r="AM914" i="3" s="1"/>
  <c r="BM946" i="3"/>
  <c r="BM978" i="3"/>
  <c r="BM1010" i="3"/>
  <c r="BM1042" i="3"/>
  <c r="AM1042" i="3" s="1"/>
  <c r="BM1074" i="3"/>
  <c r="BM1106" i="3"/>
  <c r="BM1138" i="3"/>
  <c r="BM1170" i="3"/>
  <c r="AM1170" i="3" s="1"/>
  <c r="BM1202" i="3"/>
  <c r="BM1234" i="3"/>
  <c r="BM1266" i="3"/>
  <c r="BM1334" i="3"/>
  <c r="AM1334" i="3" s="1"/>
  <c r="BM1378" i="3"/>
  <c r="BM1446" i="3"/>
  <c r="BM1510" i="3"/>
  <c r="AM1510" i="3" s="1"/>
  <c r="BM1574" i="3"/>
  <c r="AM1574" i="3" s="1"/>
  <c r="BM1638" i="3"/>
  <c r="BM1702" i="3"/>
  <c r="BM1766" i="3"/>
  <c r="BM1830" i="3"/>
  <c r="AM1830" i="3" s="1"/>
  <c r="BM1894" i="3"/>
  <c r="BM280" i="3"/>
  <c r="AM280" i="3" s="1"/>
  <c r="BM1171" i="3"/>
  <c r="BM1927" i="3"/>
  <c r="AM1927" i="3" s="1"/>
  <c r="BM228" i="3"/>
  <c r="BM348" i="3"/>
  <c r="BM532" i="3"/>
  <c r="BM712" i="3"/>
  <c r="AM712" i="3" s="1"/>
  <c r="BM804" i="3"/>
  <c r="BM1100" i="3"/>
  <c r="BM1184" i="3"/>
  <c r="BM1486" i="3"/>
  <c r="AM1486" i="3" s="1"/>
  <c r="BM1550" i="3"/>
  <c r="BM1614" i="3"/>
  <c r="BM1678" i="3"/>
  <c r="BM1742" i="3"/>
  <c r="BM1806" i="3"/>
  <c r="BM1870" i="3"/>
  <c r="BM1934" i="3"/>
  <c r="BM915" i="3"/>
  <c r="AM915" i="3" s="1"/>
  <c r="BM1799" i="3"/>
  <c r="BM27" i="3"/>
  <c r="BM215" i="3"/>
  <c r="BB1453" i="3"/>
  <c r="AK1453" i="3" s="1"/>
  <c r="BB1581" i="3"/>
  <c r="BB1705" i="3"/>
  <c r="BB1833" i="3"/>
  <c r="BB1961" i="3"/>
  <c r="AK1961" i="3" s="1"/>
  <c r="BB990" i="3"/>
  <c r="BB1502" i="3"/>
  <c r="BB10" i="3"/>
  <c r="BB180" i="3"/>
  <c r="AK180" i="3" s="1"/>
  <c r="BB464" i="3"/>
  <c r="BB780" i="3"/>
  <c r="BB1036" i="3"/>
  <c r="BB1276" i="3"/>
  <c r="AK1276" i="3" s="1"/>
  <c r="BB1536" i="3"/>
  <c r="BB1796" i="3"/>
  <c r="BB1010" i="3"/>
  <c r="BB1287" i="3"/>
  <c r="AK1287" i="3" s="1"/>
  <c r="BB1415" i="3"/>
  <c r="BB1543" i="3"/>
  <c r="BB1671" i="3"/>
  <c r="BB1799" i="3"/>
  <c r="AK1799" i="3" s="1"/>
  <c r="BB1927" i="3"/>
  <c r="BB184" i="3"/>
  <c r="BB1669" i="3"/>
  <c r="BB1797" i="3"/>
  <c r="AK1797" i="3" s="1"/>
  <c r="BB1925" i="3"/>
  <c r="BB878" i="3"/>
  <c r="AK878" i="3" s="1"/>
  <c r="BB1390" i="3"/>
  <c r="BB1902" i="3"/>
  <c r="AK1902" i="3" s="1"/>
  <c r="BB140" i="3"/>
  <c r="BB456" i="3"/>
  <c r="BB724" i="3"/>
  <c r="BB972" i="3"/>
  <c r="AK972" i="3" s="1"/>
  <c r="BB1212" i="3"/>
  <c r="BB1456" i="3"/>
  <c r="AK1456" i="3" s="1"/>
  <c r="BB1724" i="3"/>
  <c r="BB1988" i="3"/>
  <c r="AK1988" i="3" s="1"/>
  <c r="BB1235" i="3"/>
  <c r="BB1363" i="3"/>
  <c r="BB1491" i="3"/>
  <c r="BB1619" i="3"/>
  <c r="BB1747" i="3"/>
  <c r="BB1875" i="3"/>
  <c r="BB2003" i="3"/>
  <c r="BB1633" i="3"/>
  <c r="AK1633" i="3" s="1"/>
  <c r="BB1761" i="3"/>
  <c r="BB1889" i="3"/>
  <c r="BB444" i="3"/>
  <c r="BB1278" i="3"/>
  <c r="AK1278" i="3" s="1"/>
  <c r="BB1790" i="3"/>
  <c r="BB80" i="3"/>
  <c r="BB384" i="3"/>
  <c r="BB620" i="3"/>
  <c r="AK620" i="3" s="1"/>
  <c r="BB896" i="3"/>
  <c r="BB1140" i="3"/>
  <c r="AK1140" i="3" s="1"/>
  <c r="BB1384" i="3"/>
  <c r="BB1652" i="3"/>
  <c r="AK1652" i="3" s="1"/>
  <c r="BB1948" i="3"/>
  <c r="BB1231" i="3"/>
  <c r="AK1231" i="3" s="1"/>
  <c r="BB1359" i="3"/>
  <c r="BB1487" i="3"/>
  <c r="AK1487" i="3" s="1"/>
  <c r="BB1615" i="3"/>
  <c r="BB1743" i="3"/>
  <c r="AK1743" i="3" s="1"/>
  <c r="BB1871" i="3"/>
  <c r="BB1999" i="3"/>
  <c r="BB1629" i="3"/>
  <c r="BB1757" i="3"/>
  <c r="BB1885" i="3"/>
  <c r="BB1448" i="3"/>
  <c r="AK1448" i="3" s="1"/>
  <c r="BB1166" i="3"/>
  <c r="BB1678" i="3"/>
  <c r="BB60" i="3"/>
  <c r="BB324" i="3"/>
  <c r="BB612" i="3"/>
  <c r="BB864" i="3"/>
  <c r="AK864" i="3" s="1"/>
  <c r="BB1100" i="3"/>
  <c r="BB1256" i="3"/>
  <c r="AK1256" i="3" s="1"/>
  <c r="BB1376" i="3"/>
  <c r="BB1508" i="3"/>
  <c r="BB1636" i="3"/>
  <c r="BB1728" i="3"/>
  <c r="AK1728" i="3" s="1"/>
  <c r="BB1864" i="3"/>
  <c r="BB1972" i="3"/>
  <c r="BB1202" i="3"/>
  <c r="BB1243" i="3"/>
  <c r="AK1243" i="3" s="1"/>
  <c r="BB1307" i="3"/>
  <c r="BB1371" i="3"/>
  <c r="AK1371" i="3" s="1"/>
  <c r="BB1435" i="3"/>
  <c r="BB1499" i="3"/>
  <c r="BB1563" i="3"/>
  <c r="BB1627" i="3"/>
  <c r="BB1691" i="3"/>
  <c r="BB1755" i="3"/>
  <c r="AK1755" i="3" s="1"/>
  <c r="BB1819" i="3"/>
  <c r="BB1883" i="3"/>
  <c r="AK1883" i="3" s="1"/>
  <c r="BB1947" i="3"/>
  <c r="BB88" i="3"/>
  <c r="AK88" i="3" s="1"/>
  <c r="BB224" i="3"/>
  <c r="BB388" i="3"/>
  <c r="BB628" i="3"/>
  <c r="BB720" i="3"/>
  <c r="AK720" i="3" s="1"/>
  <c r="BB848" i="3"/>
  <c r="BB976" i="3"/>
  <c r="BB1124" i="3"/>
  <c r="BB1252" i="3"/>
  <c r="BB1392" i="3"/>
  <c r="BB1516" i="3"/>
  <c r="AK1516" i="3" s="1"/>
  <c r="BB1648" i="3"/>
  <c r="BB1776" i="3"/>
  <c r="BB1876" i="3"/>
  <c r="BB1718" i="3"/>
  <c r="BB786" i="3"/>
  <c r="BM60" i="3"/>
  <c r="AM60" i="3" s="1"/>
  <c r="BM128" i="3"/>
  <c r="BM188" i="3"/>
  <c r="BM372" i="3"/>
  <c r="BM504" i="3"/>
  <c r="BM600" i="3"/>
  <c r="BM660" i="3"/>
  <c r="BM796" i="3"/>
  <c r="BM876" i="3"/>
  <c r="BM972" i="3"/>
  <c r="BM1060" i="3"/>
  <c r="BM1144" i="3"/>
  <c r="BM443" i="3"/>
  <c r="AM443" i="3" s="1"/>
  <c r="BM699" i="3"/>
  <c r="BM955" i="3"/>
  <c r="BM1211" i="3"/>
  <c r="BM1427" i="3"/>
  <c r="BM1555" i="3"/>
  <c r="BM1683" i="3"/>
  <c r="AM1683" i="3" s="1"/>
  <c r="BM1811" i="3"/>
  <c r="BM1939" i="3"/>
  <c r="BM13" i="3"/>
  <c r="BM45" i="3"/>
  <c r="AM45" i="3" s="1"/>
  <c r="BM77" i="3"/>
  <c r="AM77" i="3" s="1"/>
  <c r="BM109" i="3"/>
  <c r="AM109" i="3" s="1"/>
  <c r="BM141" i="3"/>
  <c r="BM173" i="3"/>
  <c r="AM173" i="3" s="1"/>
  <c r="BM213" i="3"/>
  <c r="BM293" i="3"/>
  <c r="AM293" i="3" s="1"/>
  <c r="BB516" i="3"/>
  <c r="BB680" i="3"/>
  <c r="BB812" i="3"/>
  <c r="BB940" i="3"/>
  <c r="AK940" i="3" s="1"/>
  <c r="BB1084" i="3"/>
  <c r="BB1208" i="3"/>
  <c r="BB1352" i="3"/>
  <c r="BB1480" i="3"/>
  <c r="AK1480" i="3" s="1"/>
  <c r="BB1608" i="3"/>
  <c r="BB1748" i="3"/>
  <c r="AK1748" i="3" s="1"/>
  <c r="BB1868" i="3"/>
  <c r="BB1984" i="3"/>
  <c r="AK1984" i="3" s="1"/>
  <c r="BB782" i="3"/>
  <c r="BM352" i="3"/>
  <c r="AM352" i="3" s="1"/>
  <c r="BM440" i="3"/>
  <c r="BM580" i="3"/>
  <c r="BM724" i="3"/>
  <c r="BM1260" i="3"/>
  <c r="BM1332" i="3"/>
  <c r="BM1408" i="3"/>
  <c r="AM1408" i="3" s="1"/>
  <c r="BM1488" i="3"/>
  <c r="BM1576" i="3"/>
  <c r="BM1660" i="3"/>
  <c r="BM1744" i="3"/>
  <c r="AM1744" i="3" s="1"/>
  <c r="BM1832" i="3"/>
  <c r="BM1928" i="3"/>
  <c r="BM523" i="3"/>
  <c r="BM779" i="3"/>
  <c r="AM779" i="3" s="1"/>
  <c r="BM1035" i="3"/>
  <c r="BM1291" i="3"/>
  <c r="AM1291" i="3" s="1"/>
  <c r="BM1467" i="3"/>
  <c r="BM1595" i="3"/>
  <c r="AM1595" i="3" s="1"/>
  <c r="BM1723" i="3"/>
  <c r="BM1851" i="3"/>
  <c r="BM1966" i="3"/>
  <c r="BM233" i="3"/>
  <c r="AM233" i="3" s="1"/>
  <c r="BM265" i="3"/>
  <c r="BM297" i="3"/>
  <c r="BM329" i="3"/>
  <c r="BM361" i="3"/>
  <c r="AM361" i="3" s="1"/>
  <c r="BM393" i="3"/>
  <c r="BM425" i="3"/>
  <c r="AM425" i="3" s="1"/>
  <c r="BM457" i="3"/>
  <c r="BM489" i="3"/>
  <c r="AM489" i="3" s="1"/>
  <c r="BM521" i="3"/>
  <c r="BM553" i="3"/>
  <c r="BM585" i="3"/>
  <c r="BM617" i="3"/>
  <c r="AM617" i="3" s="1"/>
  <c r="BM649" i="3"/>
  <c r="BM681" i="3"/>
  <c r="BM713" i="3"/>
  <c r="BM745" i="3"/>
  <c r="BM777" i="3"/>
  <c r="BB484" i="3"/>
  <c r="BB584" i="3"/>
  <c r="BB704" i="3"/>
  <c r="BB832" i="3"/>
  <c r="BB960" i="3"/>
  <c r="BB1104" i="3"/>
  <c r="BB1232" i="3"/>
  <c r="AK1232" i="3" s="1"/>
  <c r="BB1372" i="3"/>
  <c r="BB1504" i="3"/>
  <c r="BB1632" i="3"/>
  <c r="BB1760" i="3"/>
  <c r="BB1892" i="3"/>
  <c r="BB2008" i="3"/>
  <c r="AK2008" i="3" s="1"/>
  <c r="BB778" i="3"/>
  <c r="BM384" i="3"/>
  <c r="AM384" i="3" s="1"/>
  <c r="BM104" i="3"/>
  <c r="BM164" i="3"/>
  <c r="BM380" i="3"/>
  <c r="BM512" i="3"/>
  <c r="AM512" i="3" s="1"/>
  <c r="BM572" i="3"/>
  <c r="BM640" i="3"/>
  <c r="BM768" i="3"/>
  <c r="BM844" i="3"/>
  <c r="BM960" i="3"/>
  <c r="BM1088" i="3"/>
  <c r="BM1172" i="3"/>
  <c r="BM475" i="3"/>
  <c r="AM475" i="3" s="1"/>
  <c r="BM731" i="3"/>
  <c r="BM987" i="3"/>
  <c r="AM987" i="3" s="1"/>
  <c r="BM1243" i="3"/>
  <c r="BM1443" i="3"/>
  <c r="AM1443" i="3" s="1"/>
  <c r="BM1571" i="3"/>
  <c r="BM1699" i="3"/>
  <c r="AM1699" i="3" s="1"/>
  <c r="BM1827" i="3"/>
  <c r="BM1954" i="3"/>
  <c r="AM1954" i="3" s="1"/>
  <c r="BM17" i="3"/>
  <c r="BM49" i="3"/>
  <c r="AM49" i="3" s="1"/>
  <c r="BM81" i="3"/>
  <c r="BM113" i="3"/>
  <c r="AM113" i="3" s="1"/>
  <c r="BM145" i="3"/>
  <c r="BM177" i="3"/>
  <c r="BM209" i="3"/>
  <c r="BB372" i="3"/>
  <c r="BB576" i="3"/>
  <c r="BB728" i="3"/>
  <c r="BB856" i="3"/>
  <c r="BB984" i="3"/>
  <c r="AK984" i="3" s="1"/>
  <c r="BB1128" i="3"/>
  <c r="BB1260" i="3"/>
  <c r="AK1260" i="3" s="1"/>
  <c r="BB1400" i="3"/>
  <c r="BB1524" i="3"/>
  <c r="AK1524" i="3" s="1"/>
  <c r="BB1656" i="3"/>
  <c r="BB1784" i="3"/>
  <c r="BB1916" i="3"/>
  <c r="AK1916" i="3" s="1"/>
  <c r="BB1686" i="3"/>
  <c r="AK1686" i="3" s="1"/>
  <c r="BB770" i="3"/>
  <c r="BM420" i="3"/>
  <c r="AM420" i="3" s="1"/>
  <c r="BM696" i="3"/>
  <c r="BM1012" i="3"/>
  <c r="BM1228" i="3"/>
  <c r="BM1324" i="3"/>
  <c r="BM1400" i="3"/>
  <c r="BM1480" i="3"/>
  <c r="AM1480" i="3" s="1"/>
  <c r="BM1560" i="3"/>
  <c r="BM1648" i="3"/>
  <c r="AM1648" i="3" s="1"/>
  <c r="BM1732" i="3"/>
  <c r="BM1824" i="3"/>
  <c r="AM1824" i="3" s="1"/>
  <c r="BM1912" i="3"/>
  <c r="BM491" i="3"/>
  <c r="AM491" i="3" s="1"/>
  <c r="BM747" i="3"/>
  <c r="BM1003" i="3"/>
  <c r="BM1259" i="3"/>
  <c r="BM1451" i="3"/>
  <c r="AM1451" i="3" s="1"/>
  <c r="BM1579" i="3"/>
  <c r="BM1707" i="3"/>
  <c r="BM1835" i="3"/>
  <c r="BM1958" i="3"/>
  <c r="AM1958" i="3" s="1"/>
  <c r="BM237" i="3"/>
  <c r="BM277" i="3"/>
  <c r="BM317" i="3"/>
  <c r="BM349" i="3"/>
  <c r="BM381" i="3"/>
  <c r="BM413" i="3"/>
  <c r="BM445" i="3"/>
  <c r="BM477" i="3"/>
  <c r="BM509" i="3"/>
  <c r="BM541" i="3"/>
  <c r="AM541" i="3" s="1"/>
  <c r="BM573" i="3"/>
  <c r="BM605" i="3"/>
  <c r="AM605" i="3" s="1"/>
  <c r="BM637" i="3"/>
  <c r="BM669" i="3"/>
  <c r="AM669" i="3" s="1"/>
  <c r="BM701" i="3"/>
  <c r="BM733" i="3"/>
  <c r="BM765" i="3"/>
  <c r="BM739" i="3"/>
  <c r="BM1251" i="3"/>
  <c r="BM1575" i="3"/>
  <c r="AM1575" i="3" s="1"/>
  <c r="BM1839" i="3"/>
  <c r="BM43" i="3"/>
  <c r="AM43" i="3" s="1"/>
  <c r="BM107" i="3"/>
  <c r="BM171" i="3"/>
  <c r="AM171" i="3" s="1"/>
  <c r="BM235" i="3"/>
  <c r="AM235" i="3" s="1"/>
  <c r="BM295" i="3"/>
  <c r="BM355" i="3"/>
  <c r="BM423" i="3"/>
  <c r="AM423" i="3" s="1"/>
  <c r="BM809" i="3"/>
  <c r="AM809" i="3" s="1"/>
  <c r="BM841" i="3"/>
  <c r="BM873" i="3"/>
  <c r="BM905" i="3"/>
  <c r="AM905" i="3" s="1"/>
  <c r="BM937" i="3"/>
  <c r="BM969" i="3"/>
  <c r="AM969" i="3" s="1"/>
  <c r="BM1001" i="3"/>
  <c r="BM1033" i="3"/>
  <c r="BM1065" i="3"/>
  <c r="BM1097" i="3"/>
  <c r="AM1097" i="3" s="1"/>
  <c r="BM1129" i="3"/>
  <c r="BM1161" i="3"/>
  <c r="BM1193" i="3"/>
  <c r="BM1225" i="3"/>
  <c r="AM1225" i="3" s="1"/>
  <c r="BM1257" i="3"/>
  <c r="BM1289" i="3"/>
  <c r="AM1289" i="3" s="1"/>
  <c r="BM1321" i="3"/>
  <c r="BM1353" i="3"/>
  <c r="AM1353" i="3" s="1"/>
  <c r="BM1385" i="3"/>
  <c r="BM771" i="3"/>
  <c r="BM1299" i="3"/>
  <c r="AM1299" i="3" s="1"/>
  <c r="BM1591" i="3"/>
  <c r="AM1591" i="3" s="1"/>
  <c r="BM1855" i="3"/>
  <c r="BM952" i="3"/>
  <c r="BM1252" i="3"/>
  <c r="BM1420" i="3"/>
  <c r="AM1420" i="3" s="1"/>
  <c r="BM1568" i="3"/>
  <c r="BM1716" i="3"/>
  <c r="BM1840" i="3"/>
  <c r="BM304" i="3"/>
  <c r="AM304" i="3" s="1"/>
  <c r="BM815" i="3"/>
  <c r="BM1967" i="3"/>
  <c r="AM1967" i="3" s="1"/>
  <c r="BM74" i="3"/>
  <c r="BM146" i="3"/>
  <c r="AM146" i="3" s="1"/>
  <c r="BM198" i="3"/>
  <c r="BM230" i="3"/>
  <c r="BM262" i="3"/>
  <c r="BM294" i="3"/>
  <c r="AM294" i="3" s="1"/>
  <c r="BM326" i="3"/>
  <c r="BM358" i="3"/>
  <c r="AM358" i="3" s="1"/>
  <c r="BM390" i="3"/>
  <c r="AM390" i="3" s="1"/>
  <c r="BM422" i="3"/>
  <c r="AM422" i="3" s="1"/>
  <c r="BM531" i="3"/>
  <c r="BM1059" i="3"/>
  <c r="AM1059" i="3" s="1"/>
  <c r="BM1479" i="3"/>
  <c r="BM1743" i="3"/>
  <c r="AM1743" i="3" s="1"/>
  <c r="BM15" i="3"/>
  <c r="BM83" i="3"/>
  <c r="AM83" i="3" s="1"/>
  <c r="BM147" i="3"/>
  <c r="AM147" i="3" s="1"/>
  <c r="BM211" i="3"/>
  <c r="BM271" i="3"/>
  <c r="BM331" i="3"/>
  <c r="AM331" i="3" s="1"/>
  <c r="BM399" i="3"/>
  <c r="BM797" i="3"/>
  <c r="BM829" i="3"/>
  <c r="BM861" i="3"/>
  <c r="AM861" i="3" s="1"/>
  <c r="BM893" i="3"/>
  <c r="BM925" i="3"/>
  <c r="BM957" i="3"/>
  <c r="BM989" i="3"/>
  <c r="AM989" i="3" s="1"/>
  <c r="BM1021" i="3"/>
  <c r="AM1021" i="3" s="1"/>
  <c r="BM1053" i="3"/>
  <c r="AM1053" i="3" s="1"/>
  <c r="BM1085" i="3"/>
  <c r="BM1117" i="3"/>
  <c r="BM1149" i="3"/>
  <c r="BM1181" i="3"/>
  <c r="AM1181" i="3" s="1"/>
  <c r="BM1213" i="3"/>
  <c r="BM1245" i="3"/>
  <c r="AM1245" i="3" s="1"/>
  <c r="BM1277" i="3"/>
  <c r="BM1309" i="3"/>
  <c r="AM1309" i="3" s="1"/>
  <c r="BM1341" i="3"/>
  <c r="BM1373" i="3"/>
  <c r="AM1373" i="3" s="1"/>
  <c r="BM707" i="3"/>
  <c r="AM707" i="3" s="1"/>
  <c r="BM1219" i="3"/>
  <c r="BM1559" i="3"/>
  <c r="BM1823" i="3"/>
  <c r="BM788" i="3"/>
  <c r="BM1160" i="3"/>
  <c r="BM1320" i="3"/>
  <c r="BM1476" i="3"/>
  <c r="AM1476" i="3" s="1"/>
  <c r="BM840" i="3"/>
  <c r="AM840" i="3" s="1"/>
  <c r="BM1056" i="3"/>
  <c r="AM1056" i="3" s="1"/>
  <c r="BM527" i="3"/>
  <c r="BM1103" i="3"/>
  <c r="AM1103" i="3" s="1"/>
  <c r="BM26" i="3"/>
  <c r="BM98" i="3"/>
  <c r="BM1294" i="3"/>
  <c r="BM1354" i="3"/>
  <c r="BM470" i="3"/>
  <c r="AM470" i="3" s="1"/>
  <c r="BM502" i="3"/>
  <c r="AM502" i="3" s="1"/>
  <c r="BM534" i="3"/>
  <c r="BM566" i="3"/>
  <c r="AM566" i="3" s="1"/>
  <c r="BM598" i="3"/>
  <c r="AM598" i="3" s="1"/>
  <c r="BM630" i="3"/>
  <c r="BM662" i="3"/>
  <c r="BM694" i="3"/>
  <c r="BM726" i="3"/>
  <c r="BM758" i="3"/>
  <c r="AM758" i="3" s="1"/>
  <c r="BM790" i="3"/>
  <c r="BM822" i="3"/>
  <c r="AM822" i="3" s="1"/>
  <c r="BM854" i="3"/>
  <c r="BM886" i="3"/>
  <c r="AM886" i="3" s="1"/>
  <c r="BM918" i="3"/>
  <c r="BM950" i="3"/>
  <c r="AM950" i="3" s="1"/>
  <c r="BM982" i="3"/>
  <c r="BM1014" i="3"/>
  <c r="AM1014" i="3" s="1"/>
  <c r="BM1046" i="3"/>
  <c r="BM1078" i="3"/>
  <c r="AM1078" i="3" s="1"/>
  <c r="BM1110" i="3"/>
  <c r="AM1110" i="3" s="1"/>
  <c r="BM1142" i="3"/>
  <c r="AM1142" i="3" s="1"/>
  <c r="BM1174" i="3"/>
  <c r="BM1206" i="3"/>
  <c r="BM1238" i="3"/>
  <c r="BM1270" i="3"/>
  <c r="AM1270" i="3" s="1"/>
  <c r="BM1330" i="3"/>
  <c r="BM1398" i="3"/>
  <c r="BM708" i="3"/>
  <c r="AM708" i="3" s="1"/>
  <c r="BM1036" i="3"/>
  <c r="AM1036" i="3" s="1"/>
  <c r="BM368" i="3"/>
  <c r="BM831" i="3"/>
  <c r="BM1975" i="3"/>
  <c r="BM66" i="3"/>
  <c r="AM66" i="3" s="1"/>
  <c r="BM158" i="3"/>
  <c r="BM1314" i="3"/>
  <c r="AM1314" i="3" s="1"/>
  <c r="BM1382" i="3"/>
  <c r="AM1382" i="3" s="1"/>
  <c r="BM1652" i="3"/>
  <c r="AM1652" i="3" s="1"/>
  <c r="BM1784" i="3"/>
  <c r="BM1920" i="3"/>
  <c r="BM639" i="3"/>
  <c r="BM1279" i="3"/>
  <c r="AM1279" i="3" s="1"/>
  <c r="BM42" i="3"/>
  <c r="BM114" i="3"/>
  <c r="AM114" i="3" s="1"/>
  <c r="BM186" i="3"/>
  <c r="AM186" i="3" s="1"/>
  <c r="BM218" i="3"/>
  <c r="AM218" i="3" s="1"/>
  <c r="BM250" i="3"/>
  <c r="BM282" i="3"/>
  <c r="AM282" i="3" s="1"/>
  <c r="BM314" i="3"/>
  <c r="BM346" i="3"/>
  <c r="AM346" i="3" s="1"/>
  <c r="BM378" i="3"/>
  <c r="BM410" i="3"/>
  <c r="AM410" i="3" s="1"/>
  <c r="BM442" i="3"/>
  <c r="AM442" i="3" s="1"/>
  <c r="BM474" i="3"/>
  <c r="BM506" i="3"/>
  <c r="BM538" i="3"/>
  <c r="BM570" i="3"/>
  <c r="BM602" i="3"/>
  <c r="AM602" i="3" s="1"/>
  <c r="BM634" i="3"/>
  <c r="BM666" i="3"/>
  <c r="BM698" i="3"/>
  <c r="AM698" i="3" s="1"/>
  <c r="BM730" i="3"/>
  <c r="AM730" i="3" s="1"/>
  <c r="BM762" i="3"/>
  <c r="BM794" i="3"/>
  <c r="AM794" i="3" s="1"/>
  <c r="BM826" i="3"/>
  <c r="BM858" i="3"/>
  <c r="AM858" i="3" s="1"/>
  <c r="BM890" i="3"/>
  <c r="BM922" i="3"/>
  <c r="AM922" i="3" s="1"/>
  <c r="BM954" i="3"/>
  <c r="BM986" i="3"/>
  <c r="AM986" i="3" s="1"/>
  <c r="BM1018" i="3"/>
  <c r="BM1050" i="3"/>
  <c r="AM1050" i="3" s="1"/>
  <c r="BM1082" i="3"/>
  <c r="BM1114" i="3"/>
  <c r="AM1114" i="3" s="1"/>
  <c r="BM1146" i="3"/>
  <c r="BM1178" i="3"/>
  <c r="AM1178" i="3" s="1"/>
  <c r="BM1210" i="3"/>
  <c r="BM1242" i="3"/>
  <c r="AM1242" i="3" s="1"/>
  <c r="BM1274" i="3"/>
  <c r="BM1342" i="3"/>
  <c r="AM1342" i="3" s="1"/>
  <c r="BM1422" i="3"/>
  <c r="BM1474" i="3"/>
  <c r="BM1538" i="3"/>
  <c r="BM1602" i="3"/>
  <c r="AM1602" i="3" s="1"/>
  <c r="BM1666" i="3"/>
  <c r="BM1730" i="3"/>
  <c r="BM1794" i="3"/>
  <c r="BM1858" i="3"/>
  <c r="AM1858" i="3" s="1"/>
  <c r="BM1922" i="3"/>
  <c r="AM1922" i="3" s="1"/>
  <c r="BM579" i="3"/>
  <c r="AM579" i="3" s="1"/>
  <c r="BM1391" i="3"/>
  <c r="BM1988" i="3"/>
  <c r="AM1988" i="3" s="1"/>
  <c r="BM244" i="3"/>
  <c r="AM244" i="3" s="1"/>
  <c r="BM432" i="3"/>
  <c r="AM432" i="3" s="1"/>
  <c r="BM612" i="3"/>
  <c r="BM728" i="3"/>
  <c r="BM852" i="3"/>
  <c r="BM1124" i="3"/>
  <c r="BM1224" i="3"/>
  <c r="BM1494" i="3"/>
  <c r="AM1494" i="3" s="1"/>
  <c r="BM1558" i="3"/>
  <c r="BM1622" i="3"/>
  <c r="AM1622" i="3" s="1"/>
  <c r="BM1686" i="3"/>
  <c r="BM1750" i="3"/>
  <c r="BM1814" i="3"/>
  <c r="AM1814" i="3" s="1"/>
  <c r="BM1878" i="3"/>
  <c r="AM1878" i="3" s="1"/>
  <c r="BM1942" i="3"/>
  <c r="BM1043" i="3"/>
  <c r="AM1043" i="3" s="1"/>
  <c r="BM1879" i="3"/>
  <c r="BM87" i="3"/>
  <c r="AM87" i="3" s="1"/>
  <c r="BM231" i="3"/>
  <c r="BB1469" i="3"/>
  <c r="BB1597" i="3"/>
  <c r="BB1721" i="3"/>
  <c r="AK1721" i="3" s="1"/>
  <c r="BB1849" i="3"/>
  <c r="BB1977" i="3"/>
  <c r="BB1054" i="3"/>
  <c r="AK1054" i="3" s="1"/>
  <c r="BB1566" i="3"/>
  <c r="AK1566" i="3" s="1"/>
  <c r="BB24" i="3"/>
  <c r="BB212" i="3"/>
  <c r="AK212" i="3" s="1"/>
  <c r="BB496" i="3"/>
  <c r="AK496" i="3" s="1"/>
  <c r="BB816" i="3"/>
  <c r="AK816" i="3" s="1"/>
  <c r="BB1060" i="3"/>
  <c r="BB1308" i="3"/>
  <c r="BB1568" i="3"/>
  <c r="BB1824" i="3"/>
  <c r="AK1824" i="3" s="1"/>
  <c r="BB1266" i="3"/>
  <c r="BB1303" i="3"/>
  <c r="BB1431" i="3"/>
  <c r="BB1559" i="3"/>
  <c r="BB1687" i="3"/>
  <c r="BB1815" i="3"/>
  <c r="BB1943" i="3"/>
  <c r="BB216" i="3"/>
  <c r="AK216" i="3" s="1"/>
  <c r="BB1685" i="3"/>
  <c r="BB1813" i="3"/>
  <c r="AK1813" i="3" s="1"/>
  <c r="BB1941" i="3"/>
  <c r="BB942" i="3"/>
  <c r="AK942" i="3" s="1"/>
  <c r="BB1454" i="3"/>
  <c r="BB1966" i="3"/>
  <c r="BB176" i="3"/>
  <c r="BB488" i="3"/>
  <c r="AK488" i="3" s="1"/>
  <c r="BB744" i="3"/>
  <c r="BB1004" i="3"/>
  <c r="AK1004" i="3" s="1"/>
  <c r="BB1240" i="3"/>
  <c r="BB1492" i="3"/>
  <c r="AK1492" i="3" s="1"/>
  <c r="BB1744" i="3"/>
  <c r="BB300" i="3"/>
  <c r="BB1251" i="3"/>
  <c r="AK1251" i="3" s="1"/>
  <c r="BB1379" i="3"/>
  <c r="BB1507" i="3"/>
  <c r="BB1635" i="3"/>
  <c r="BB1763" i="3"/>
  <c r="BB1891" i="3"/>
  <c r="AK1891" i="3" s="1"/>
  <c r="BB108" i="3"/>
  <c r="BB1649" i="3"/>
  <c r="AK1649" i="3" s="1"/>
  <c r="BB1777" i="3"/>
  <c r="AK1777" i="3" s="1"/>
  <c r="BB1905" i="3"/>
  <c r="AK1905" i="3" s="1"/>
  <c r="BB830" i="3"/>
  <c r="BB1342" i="3"/>
  <c r="BB1854" i="3"/>
  <c r="BB104" i="3"/>
  <c r="AK104" i="3" s="1"/>
  <c r="BB416" i="3"/>
  <c r="BB656" i="3"/>
  <c r="AK656" i="3" s="1"/>
  <c r="BB932" i="3"/>
  <c r="BB1172" i="3"/>
  <c r="AK1172" i="3" s="1"/>
  <c r="BB1412" i="3"/>
  <c r="BB1684" i="3"/>
  <c r="AK1684" i="3" s="1"/>
  <c r="BB1980" i="3"/>
  <c r="AK1980" i="3" s="1"/>
  <c r="BB1247" i="3"/>
  <c r="AK1247" i="3" s="1"/>
  <c r="BB1375" i="3"/>
  <c r="BB1503" i="3"/>
  <c r="BB1631" i="3"/>
  <c r="BB1759" i="3"/>
  <c r="AK1759" i="3" s="1"/>
  <c r="BB1887" i="3"/>
  <c r="BB100" i="3"/>
  <c r="BB1645" i="3"/>
  <c r="BB1773" i="3"/>
  <c r="AK1773" i="3" s="1"/>
  <c r="BB1901" i="3"/>
  <c r="BB252" i="3"/>
  <c r="BB1230" i="3"/>
  <c r="BB1742" i="3"/>
  <c r="AK1742" i="3" s="1"/>
  <c r="BB76" i="3"/>
  <c r="BB344" i="3"/>
  <c r="BB648" i="3"/>
  <c r="AK648" i="3" s="1"/>
  <c r="BB888" i="3"/>
  <c r="BB1132" i="3"/>
  <c r="BB1284" i="3"/>
  <c r="BB1404" i="3"/>
  <c r="BB1544" i="3"/>
  <c r="AK1544" i="3" s="1"/>
  <c r="BB1644" i="3"/>
  <c r="BB1772" i="3"/>
  <c r="AK1772" i="3" s="1"/>
  <c r="BB1896" i="3"/>
  <c r="BB2004" i="3"/>
  <c r="BB1458" i="3"/>
  <c r="BB1259" i="3"/>
  <c r="AK1259" i="3" s="1"/>
  <c r="BB1323" i="3"/>
  <c r="AK1323" i="3" s="1"/>
  <c r="BB1387" i="3"/>
  <c r="AK1387" i="3" s="1"/>
  <c r="BB1451" i="3"/>
  <c r="BB1515" i="3"/>
  <c r="BB1579" i="3"/>
  <c r="BB1643" i="3"/>
  <c r="AK1643" i="3" s="1"/>
  <c r="BB1707" i="3"/>
  <c r="BB1771" i="3"/>
  <c r="AK1771" i="3" s="1"/>
  <c r="BB1835" i="3"/>
  <c r="BB1899" i="3"/>
  <c r="AK1899" i="3" s="1"/>
  <c r="BB1963" i="3"/>
  <c r="BB124" i="3"/>
  <c r="AK124" i="3" s="1"/>
  <c r="BB256" i="3"/>
  <c r="BB452" i="3"/>
  <c r="BB652" i="3"/>
  <c r="BB756" i="3"/>
  <c r="BB880" i="3"/>
  <c r="BB1012" i="3"/>
  <c r="AK1012" i="3" s="1"/>
  <c r="BB1152" i="3"/>
  <c r="BB1288" i="3"/>
  <c r="AK1288" i="3" s="1"/>
  <c r="BB1424" i="3"/>
  <c r="BB1548" i="3"/>
  <c r="AK1548" i="3" s="1"/>
  <c r="BB1680" i="3"/>
  <c r="BB1808" i="3"/>
  <c r="BB1908" i="3"/>
  <c r="AK1908" i="3" s="1"/>
  <c r="BB1846" i="3"/>
  <c r="BM192" i="3"/>
  <c r="BM76" i="3"/>
  <c r="AM76" i="3" s="1"/>
  <c r="BM144" i="3"/>
  <c r="BM284" i="3"/>
  <c r="AM284" i="3" s="1"/>
  <c r="BM404" i="3"/>
  <c r="BM520" i="3"/>
  <c r="AM520" i="3" s="1"/>
  <c r="BM616" i="3"/>
  <c r="BM744" i="3"/>
  <c r="AM744" i="3" s="1"/>
  <c r="BM816" i="3"/>
  <c r="BM888" i="3"/>
  <c r="AM888" i="3" s="1"/>
  <c r="BM1004" i="3"/>
  <c r="BM1080" i="3"/>
  <c r="BM1164" i="3"/>
  <c r="BM507" i="3"/>
  <c r="AM507" i="3" s="1"/>
  <c r="BM763" i="3"/>
  <c r="BM1019" i="3"/>
  <c r="AM1019" i="3" s="1"/>
  <c r="BM1275" i="3"/>
  <c r="BM1459" i="3"/>
  <c r="AM1459" i="3" s="1"/>
  <c r="BM1587" i="3"/>
  <c r="AM1587" i="3" s="1"/>
  <c r="BM1715" i="3"/>
  <c r="AM1715" i="3" s="1"/>
  <c r="BM1843" i="3"/>
  <c r="BM1962" i="3"/>
  <c r="AM1962" i="3" s="1"/>
  <c r="BM21" i="3"/>
  <c r="BM53" i="3"/>
  <c r="AM53" i="3" s="1"/>
  <c r="BM85" i="3"/>
  <c r="BM117" i="3"/>
  <c r="AM117" i="3" s="1"/>
  <c r="BM149" i="3"/>
  <c r="AM149" i="3" s="1"/>
  <c r="BM181" i="3"/>
  <c r="AM181" i="3" s="1"/>
  <c r="BM221" i="3"/>
  <c r="BB340" i="3"/>
  <c r="BB560" i="3"/>
  <c r="BB712" i="3"/>
  <c r="AK712" i="3" s="1"/>
  <c r="BB840" i="3"/>
  <c r="BB968" i="3"/>
  <c r="BB1116" i="3"/>
  <c r="BB1244" i="3"/>
  <c r="AK1244" i="3" s="1"/>
  <c r="BB1380" i="3"/>
  <c r="BB1512" i="3"/>
  <c r="BB1640" i="3"/>
  <c r="BB1768" i="3"/>
  <c r="AK1768" i="3" s="1"/>
  <c r="BB1900" i="3"/>
  <c r="BB1750" i="3"/>
  <c r="BB802" i="3"/>
  <c r="BM388" i="3"/>
  <c r="AM388" i="3" s="1"/>
  <c r="BM456" i="3"/>
  <c r="BM672" i="3"/>
  <c r="AM672" i="3" s="1"/>
  <c r="BM948" i="3"/>
  <c r="AM948" i="3" s="1"/>
  <c r="BM1280" i="3"/>
  <c r="BM1352" i="3"/>
  <c r="BM1428" i="3"/>
  <c r="AM1428" i="3" s="1"/>
  <c r="BM1508" i="3"/>
  <c r="BM1600" i="3"/>
  <c r="BM1684" i="3"/>
  <c r="BM1768" i="3"/>
  <c r="BM1856" i="3"/>
  <c r="AM1856" i="3" s="1"/>
  <c r="BM1948" i="3"/>
  <c r="AM1948" i="3" s="1"/>
  <c r="BM587" i="3"/>
  <c r="BM843" i="3"/>
  <c r="AM843" i="3" s="1"/>
  <c r="BM1099" i="3"/>
  <c r="AM1099" i="3" s="1"/>
  <c r="BM1355" i="3"/>
  <c r="AM1355" i="3" s="1"/>
  <c r="BM1499" i="3"/>
  <c r="BM1627" i="3"/>
  <c r="BM1755" i="3"/>
  <c r="BM1883" i="3"/>
  <c r="AM1883" i="3" s="1"/>
  <c r="BM1982" i="3"/>
  <c r="BM241" i="3"/>
  <c r="AM241" i="3" s="1"/>
  <c r="BM273" i="3"/>
  <c r="AM273" i="3" s="1"/>
  <c r="BM305" i="3"/>
  <c r="AM305" i="3" s="1"/>
  <c r="BM337" i="3"/>
  <c r="BM369" i="3"/>
  <c r="AM369" i="3" s="1"/>
  <c r="BM401" i="3"/>
  <c r="AM401" i="3" s="1"/>
  <c r="BM433" i="3"/>
  <c r="AM433" i="3" s="1"/>
  <c r="BM465" i="3"/>
  <c r="BM497" i="3"/>
  <c r="AM497" i="3" s="1"/>
  <c r="BM529" i="3"/>
  <c r="BM561" i="3"/>
  <c r="AM561" i="3" s="1"/>
  <c r="BM593" i="3"/>
  <c r="BM625" i="3"/>
  <c r="AM625" i="3" s="1"/>
  <c r="BM657" i="3"/>
  <c r="AM657" i="3" s="1"/>
  <c r="BM689" i="3"/>
  <c r="AM689" i="3" s="1"/>
  <c r="BM721" i="3"/>
  <c r="BM753" i="3"/>
  <c r="AM753" i="3" s="1"/>
  <c r="BB328" i="3"/>
  <c r="BB504" i="3"/>
  <c r="AK504" i="3" s="1"/>
  <c r="BB616" i="3"/>
  <c r="BB740" i="3"/>
  <c r="BB860" i="3"/>
  <c r="BB992" i="3"/>
  <c r="AK992" i="3" s="1"/>
  <c r="BB1136" i="3"/>
  <c r="BB1272" i="3"/>
  <c r="BB1408" i="3"/>
  <c r="BB1532" i="3"/>
  <c r="AK1532" i="3" s="1"/>
  <c r="BB1664" i="3"/>
  <c r="BB1792" i="3"/>
  <c r="BB1924" i="3"/>
  <c r="BB1654" i="3"/>
  <c r="BB798" i="3"/>
  <c r="BM52" i="3"/>
  <c r="AM52" i="3" s="1"/>
  <c r="BM120" i="3"/>
  <c r="AM120" i="3" s="1"/>
  <c r="BM180" i="3"/>
  <c r="AM180" i="3" s="1"/>
  <c r="BM396" i="3"/>
  <c r="BM528" i="3"/>
  <c r="AM528" i="3" s="1"/>
  <c r="BM588" i="3"/>
  <c r="AM588" i="3" s="1"/>
  <c r="BM652" i="3"/>
  <c r="AM652" i="3" s="1"/>
  <c r="BM784" i="3"/>
  <c r="BM864" i="3"/>
  <c r="AM864" i="3" s="1"/>
  <c r="BM988" i="3"/>
  <c r="AM988" i="3" s="1"/>
  <c r="BM1116" i="3"/>
  <c r="AM1116" i="3" s="1"/>
  <c r="BM1220" i="3"/>
  <c r="BM539" i="3"/>
  <c r="AM539" i="3" s="1"/>
  <c r="BM795" i="3"/>
  <c r="AM795" i="3" s="1"/>
  <c r="BM1051" i="3"/>
  <c r="AM1051" i="3" s="1"/>
  <c r="BM1307" i="3"/>
  <c r="BM1475" i="3"/>
  <c r="AM1475" i="3" s="1"/>
  <c r="BM1603" i="3"/>
  <c r="AM1603" i="3" s="1"/>
  <c r="BM1731" i="3"/>
  <c r="AM1731" i="3" s="1"/>
  <c r="BM1859" i="3"/>
  <c r="BM1970" i="3"/>
  <c r="AM1970" i="3" s="1"/>
  <c r="BM25" i="3"/>
  <c r="AM25" i="3" s="1"/>
  <c r="BM57" i="3"/>
  <c r="BM89" i="3"/>
  <c r="BM121" i="3"/>
  <c r="AM121" i="3" s="1"/>
  <c r="BM153" i="3"/>
  <c r="BM185" i="3"/>
  <c r="AM185" i="3" s="1"/>
  <c r="BM217" i="3"/>
  <c r="BB432" i="3"/>
  <c r="BB608" i="3"/>
  <c r="BB764" i="3"/>
  <c r="AK764" i="3" s="1"/>
  <c r="BB892" i="3"/>
  <c r="BB1020" i="3"/>
  <c r="BB1160" i="3"/>
  <c r="BB1296" i="3"/>
  <c r="AK1296" i="3" s="1"/>
  <c r="BB1432" i="3"/>
  <c r="BB1556" i="3"/>
  <c r="BB1688" i="3"/>
  <c r="BB1820" i="3"/>
  <c r="AK1820" i="3" s="1"/>
  <c r="BB1936" i="3"/>
  <c r="BB1814" i="3"/>
  <c r="AK1814" i="3" s="1"/>
  <c r="BM150" i="3"/>
  <c r="AM150" i="3" s="1"/>
  <c r="BM448" i="3"/>
  <c r="AM448" i="3" s="1"/>
  <c r="BM716" i="3"/>
  <c r="BM1028" i="3"/>
  <c r="AM1028" i="3" s="1"/>
  <c r="BM1248" i="3"/>
  <c r="BM1344" i="3"/>
  <c r="AM1344" i="3" s="1"/>
  <c r="BM1416" i="3"/>
  <c r="BM1500" i="3"/>
  <c r="AM1500" i="3" s="1"/>
  <c r="BM1588" i="3"/>
  <c r="AM1588" i="3" s="1"/>
  <c r="BM1668" i="3"/>
  <c r="BM1756" i="3"/>
  <c r="BM1844" i="3"/>
  <c r="AM1844" i="3" s="1"/>
  <c r="BM1936" i="3"/>
  <c r="BM555" i="3"/>
  <c r="AM555" i="3" s="1"/>
  <c r="BM811" i="3"/>
  <c r="BM1067" i="3"/>
  <c r="AM1067" i="3" s="1"/>
  <c r="BM1323" i="3"/>
  <c r="AM1323" i="3" s="1"/>
  <c r="BM1483" i="3"/>
  <c r="BM1611" i="3"/>
  <c r="AM1611" i="3" s="1"/>
  <c r="BM1739" i="3"/>
  <c r="AM1739" i="3" s="1"/>
  <c r="BM1867" i="3"/>
  <c r="AM1867" i="3" s="1"/>
  <c r="BM1974" i="3"/>
  <c r="AM1974" i="3" s="1"/>
  <c r="BM245" i="3"/>
  <c r="BM285" i="3"/>
  <c r="BM325" i="3"/>
  <c r="AM325" i="3" s="1"/>
  <c r="BM357" i="3"/>
  <c r="AM357" i="3" s="1"/>
  <c r="BM389" i="3"/>
  <c r="BM421" i="3"/>
  <c r="AM421" i="3" s="1"/>
  <c r="BM453" i="3"/>
  <c r="AM453" i="3" s="1"/>
  <c r="BM485" i="3"/>
  <c r="AM485" i="3" s="1"/>
  <c r="BM517" i="3"/>
  <c r="BM549" i="3"/>
  <c r="AM549" i="3" s="1"/>
  <c r="BM581" i="3"/>
  <c r="AM581" i="3" s="1"/>
  <c r="BM613" i="3"/>
  <c r="BM645" i="3"/>
  <c r="BM677" i="3"/>
  <c r="AM677" i="3" s="1"/>
  <c r="BM709" i="3"/>
  <c r="AM709" i="3" s="1"/>
  <c r="BM741" i="3"/>
  <c r="AM741" i="3" s="1"/>
  <c r="BM773" i="3"/>
  <c r="BM867" i="3"/>
  <c r="AM867" i="3" s="1"/>
  <c r="BM1379" i="3"/>
  <c r="BM1639" i="3"/>
  <c r="BM1903" i="3"/>
  <c r="BM59" i="3"/>
  <c r="BM123" i="3"/>
  <c r="AM123" i="3" s="1"/>
  <c r="BM187" i="3"/>
  <c r="AM187" i="3" s="1"/>
  <c r="BM247" i="3"/>
  <c r="BM311" i="3"/>
  <c r="AM311" i="3" s="1"/>
  <c r="BM375" i="3"/>
  <c r="BM785" i="3"/>
  <c r="AM785" i="3" s="1"/>
  <c r="BM817" i="3"/>
  <c r="BM849" i="3"/>
  <c r="AM849" i="3" s="1"/>
  <c r="BM881" i="3"/>
  <c r="AM881" i="3" s="1"/>
  <c r="BM913" i="3"/>
  <c r="AM913" i="3" s="1"/>
  <c r="BM945" i="3"/>
  <c r="BM977" i="3"/>
  <c r="AM977" i="3" s="1"/>
  <c r="BM1009" i="3"/>
  <c r="BM1041" i="3"/>
  <c r="AM1041" i="3" s="1"/>
  <c r="BM1073" i="3"/>
  <c r="BM1105" i="3"/>
  <c r="AM1105" i="3" s="1"/>
  <c r="BM1137" i="3"/>
  <c r="BM1169" i="3"/>
  <c r="AM1169" i="3" s="1"/>
  <c r="BM1201" i="3"/>
  <c r="BM1233" i="3"/>
  <c r="AM1233" i="3" s="1"/>
  <c r="BM1265" i="3"/>
  <c r="AM1265" i="3" s="1"/>
  <c r="BM1297" i="3"/>
  <c r="AM1297" i="3" s="1"/>
  <c r="BM1329" i="3"/>
  <c r="BM1361" i="3"/>
  <c r="AM1361" i="3" s="1"/>
  <c r="BM312" i="3"/>
  <c r="BM899" i="3"/>
  <c r="AM899" i="3" s="1"/>
  <c r="BM1399" i="3"/>
  <c r="BM1655" i="3"/>
  <c r="AM1655" i="3" s="1"/>
  <c r="BM1919" i="3"/>
  <c r="BM980" i="3"/>
  <c r="AM980" i="3" s="1"/>
  <c r="BM1300" i="3"/>
  <c r="BM1460" i="3"/>
  <c r="AM1460" i="3" s="1"/>
  <c r="BM1596" i="3"/>
  <c r="BM1748" i="3"/>
  <c r="AM1748" i="3" s="1"/>
  <c r="BM1872" i="3"/>
  <c r="BM479" i="3"/>
  <c r="AM479" i="3" s="1"/>
  <c r="BM895" i="3"/>
  <c r="AM895" i="3" s="1"/>
  <c r="BM1999" i="3"/>
  <c r="AM1999" i="3" s="1"/>
  <c r="BM82" i="3"/>
  <c r="BM174" i="3"/>
  <c r="AM174" i="3" s="1"/>
  <c r="BM206" i="3"/>
  <c r="AM206" i="3" s="1"/>
  <c r="BM238" i="3"/>
  <c r="BM270" i="3"/>
  <c r="BM302" i="3"/>
  <c r="BM334" i="3"/>
  <c r="AM334" i="3" s="1"/>
  <c r="BM366" i="3"/>
  <c r="AM366" i="3" s="1"/>
  <c r="BM398" i="3"/>
  <c r="BM430" i="3"/>
  <c r="AM430" i="3" s="1"/>
  <c r="BM659" i="3"/>
  <c r="AM659" i="3" s="1"/>
  <c r="BM1187" i="3"/>
  <c r="AM1187" i="3" s="1"/>
  <c r="BM1543" i="3"/>
  <c r="BM1807" i="3"/>
  <c r="AM1807" i="3" s="1"/>
  <c r="BM35" i="3"/>
  <c r="BM99" i="3"/>
  <c r="AM99" i="3" s="1"/>
  <c r="BM163" i="3"/>
  <c r="BM227" i="3"/>
  <c r="AM227" i="3" s="1"/>
  <c r="BM287" i="3"/>
  <c r="AM287" i="3" s="1"/>
  <c r="BM347" i="3"/>
  <c r="AM347" i="3" s="1"/>
  <c r="BM415" i="3"/>
  <c r="BM805" i="3"/>
  <c r="AM805" i="3" s="1"/>
  <c r="BM837" i="3"/>
  <c r="AM837" i="3" s="1"/>
  <c r="BM869" i="3"/>
  <c r="AM869" i="3" s="1"/>
  <c r="BM901" i="3"/>
  <c r="BM933" i="3"/>
  <c r="AM933" i="3" s="1"/>
  <c r="BM965" i="3"/>
  <c r="BM997" i="3"/>
  <c r="AM997" i="3" s="1"/>
  <c r="BM1029" i="3"/>
  <c r="BM1061" i="3"/>
  <c r="AM1061" i="3" s="1"/>
  <c r="BM1093" i="3"/>
  <c r="AM1093" i="3" s="1"/>
  <c r="BM1125" i="3"/>
  <c r="AM1125" i="3" s="1"/>
  <c r="BM1157" i="3"/>
  <c r="BM1189" i="3"/>
  <c r="AM1189" i="3" s="1"/>
  <c r="BM1221" i="3"/>
  <c r="AM1221" i="3" s="1"/>
  <c r="BM1253" i="3"/>
  <c r="BM1285" i="3"/>
  <c r="BM1317" i="3"/>
  <c r="AM1317" i="3" s="1"/>
  <c r="BM1349" i="3"/>
  <c r="AM1349" i="3" s="1"/>
  <c r="BM1381" i="3"/>
  <c r="AM1381" i="3" s="1"/>
  <c r="BM835" i="3"/>
  <c r="BM1347" i="3"/>
  <c r="AM1347" i="3" s="1"/>
  <c r="BM1623" i="3"/>
  <c r="AM1623" i="3" s="1"/>
  <c r="BM1887" i="3"/>
  <c r="AM1887" i="3" s="1"/>
  <c r="BM932" i="3"/>
  <c r="BM1192" i="3"/>
  <c r="AM1192" i="3" s="1"/>
  <c r="BM1356" i="3"/>
  <c r="BM1512" i="3"/>
  <c r="AM1512" i="3" s="1"/>
  <c r="BM896" i="3"/>
  <c r="BM1096" i="3"/>
  <c r="AM1096" i="3" s="1"/>
  <c r="BM655" i="3"/>
  <c r="BM1295" i="3"/>
  <c r="AM1295" i="3" s="1"/>
  <c r="BM34" i="3"/>
  <c r="BM126" i="3"/>
  <c r="AM126" i="3" s="1"/>
  <c r="BM1302" i="3"/>
  <c r="AM1302" i="3" s="1"/>
  <c r="BM446" i="3"/>
  <c r="AM446" i="3" s="1"/>
  <c r="BM478" i="3"/>
  <c r="BM510" i="3"/>
  <c r="AM510" i="3" s="1"/>
  <c r="BM542" i="3"/>
  <c r="AM542" i="3" s="1"/>
  <c r="BM574" i="3"/>
  <c r="AM574" i="3" s="1"/>
  <c r="BM606" i="3"/>
  <c r="BM638" i="3"/>
  <c r="AM638" i="3" s="1"/>
  <c r="BM670" i="3"/>
  <c r="BM702" i="3"/>
  <c r="AM702" i="3" s="1"/>
  <c r="BM734" i="3"/>
  <c r="BM766" i="3"/>
  <c r="AM766" i="3" s="1"/>
  <c r="BM798" i="3"/>
  <c r="AM798" i="3" s="1"/>
  <c r="BM830" i="3"/>
  <c r="AM830" i="3" s="1"/>
  <c r="BM862" i="3"/>
  <c r="BM894" i="3"/>
  <c r="AM894" i="3" s="1"/>
  <c r="BM926" i="3"/>
  <c r="AM926" i="3" s="1"/>
  <c r="BM958" i="3"/>
  <c r="AM958" i="3" s="1"/>
  <c r="BM990" i="3"/>
  <c r="BM1022" i="3"/>
  <c r="AM1022" i="3" s="1"/>
  <c r="BM1054" i="3"/>
  <c r="AM1054" i="3" s="1"/>
  <c r="BM1086" i="3"/>
  <c r="AM1086" i="3" s="1"/>
  <c r="BM1118" i="3"/>
  <c r="BM1150" i="3"/>
  <c r="AM1150" i="3" s="1"/>
  <c r="BM1182" i="3"/>
  <c r="BM1214" i="3"/>
  <c r="BM1246" i="3"/>
  <c r="BM1278" i="3"/>
  <c r="AM1278" i="3" s="1"/>
  <c r="BM1338" i="3"/>
  <c r="AM1338" i="3" s="1"/>
  <c r="BM1406" i="3"/>
  <c r="BM872" i="3"/>
  <c r="BM1108" i="3"/>
  <c r="AM1108" i="3" s="1"/>
  <c r="BM495" i="3"/>
  <c r="AM495" i="3" s="1"/>
  <c r="BM959" i="3"/>
  <c r="AM959" i="3" s="1"/>
  <c r="BM2007" i="3"/>
  <c r="BM94" i="3"/>
  <c r="BM1290" i="3"/>
  <c r="AM1290" i="3" s="1"/>
  <c r="BM1358" i="3"/>
  <c r="AM1358" i="3" s="1"/>
  <c r="BM1418" i="3"/>
  <c r="BM1696" i="3"/>
  <c r="AM1696" i="3" s="1"/>
  <c r="BM1820" i="3"/>
  <c r="AM1820" i="3" s="1"/>
  <c r="BM118" i="3"/>
  <c r="AM118" i="3" s="1"/>
  <c r="BM719" i="3"/>
  <c r="BM1375" i="3"/>
  <c r="AM1375" i="3" s="1"/>
  <c r="BM50" i="3"/>
  <c r="AM50" i="3" s="1"/>
  <c r="BM142" i="3"/>
  <c r="AM142" i="3" s="1"/>
  <c r="BM194" i="3"/>
  <c r="BM226" i="3"/>
  <c r="AM226" i="3" s="1"/>
  <c r="BM258" i="3"/>
  <c r="AM258" i="3" s="1"/>
  <c r="BM290" i="3"/>
  <c r="AM290" i="3" s="1"/>
  <c r="BM322" i="3"/>
  <c r="AM322" i="3" s="1"/>
  <c r="BM354" i="3"/>
  <c r="AM354" i="3" s="1"/>
  <c r="BM386" i="3"/>
  <c r="AM386" i="3" s="1"/>
  <c r="BM418" i="3"/>
  <c r="AM418" i="3" s="1"/>
  <c r="BM450" i="3"/>
  <c r="BM482" i="3"/>
  <c r="AM482" i="3" s="1"/>
  <c r="BM514" i="3"/>
  <c r="BM546" i="3"/>
  <c r="AM546" i="3" s="1"/>
  <c r="BM578" i="3"/>
  <c r="AM578" i="3" s="1"/>
  <c r="BM610" i="3"/>
  <c r="AM610" i="3" s="1"/>
  <c r="BM642" i="3"/>
  <c r="AM642" i="3" s="1"/>
  <c r="BM674" i="3"/>
  <c r="AM674" i="3" s="1"/>
  <c r="BM706" i="3"/>
  <c r="BM738" i="3"/>
  <c r="AM738" i="3" s="1"/>
  <c r="BM770" i="3"/>
  <c r="AM770" i="3" s="1"/>
  <c r="BM802" i="3"/>
  <c r="AM802" i="3" s="1"/>
  <c r="BM834" i="3"/>
  <c r="AM834" i="3" s="1"/>
  <c r="BM866" i="3"/>
  <c r="AM866" i="3" s="1"/>
  <c r="BM898" i="3"/>
  <c r="AM898" i="3" s="1"/>
  <c r="BM930" i="3"/>
  <c r="BM962" i="3"/>
  <c r="BM994" i="3"/>
  <c r="AM994" i="3" s="1"/>
  <c r="BM1026" i="3"/>
  <c r="BM1058" i="3"/>
  <c r="AM1058" i="3" s="1"/>
  <c r="BM1090" i="3"/>
  <c r="AM1090" i="3" s="1"/>
  <c r="BM1122" i="3"/>
  <c r="AM1122" i="3" s="1"/>
  <c r="BM1154" i="3"/>
  <c r="AM1154" i="3" s="1"/>
  <c r="BM1186" i="3"/>
  <c r="AM1186" i="3" s="1"/>
  <c r="BM1218" i="3"/>
  <c r="BM1250" i="3"/>
  <c r="AM1250" i="3" s="1"/>
  <c r="BM1282" i="3"/>
  <c r="AM1282" i="3" s="1"/>
  <c r="BM1362" i="3"/>
  <c r="AM1362" i="3" s="1"/>
  <c r="BM1430" i="3"/>
  <c r="AM1430" i="3" s="1"/>
  <c r="BM1482" i="3"/>
  <c r="AM1482" i="3" s="1"/>
  <c r="BM1546" i="3"/>
  <c r="BM1610" i="3"/>
  <c r="AM1610" i="3" s="1"/>
  <c r="BM1674" i="3"/>
  <c r="AM1674" i="3" s="1"/>
  <c r="BM1738" i="3"/>
  <c r="BM1802" i="3"/>
  <c r="AM1802" i="3" s="1"/>
  <c r="BM1866" i="3"/>
  <c r="BM1930" i="3"/>
  <c r="BM851" i="3"/>
  <c r="AM851" i="3" s="1"/>
  <c r="BM1783" i="3"/>
  <c r="BM196" i="3"/>
  <c r="AM196" i="3" s="1"/>
  <c r="BM260" i="3"/>
  <c r="AM260" i="3" s="1"/>
  <c r="BM472" i="3"/>
  <c r="AM472" i="3" s="1"/>
  <c r="BM664" i="3"/>
  <c r="AM664" i="3" s="1"/>
  <c r="BM740" i="3"/>
  <c r="AM740" i="3" s="1"/>
  <c r="BM1064" i="3"/>
  <c r="BM1148" i="3"/>
  <c r="AM1148" i="3" s="1"/>
  <c r="BM1458" i="3"/>
  <c r="AM1458" i="3" s="1"/>
  <c r="BM1522" i="3"/>
  <c r="AM1522" i="3" s="1"/>
  <c r="BM1586" i="3"/>
  <c r="BM1650" i="3"/>
  <c r="AM1650" i="3" s="1"/>
  <c r="BM1714" i="3"/>
  <c r="AM1714" i="3" s="1"/>
  <c r="BM1778" i="3"/>
  <c r="AM1778" i="3" s="1"/>
  <c r="BM1842" i="3"/>
  <c r="BM1906" i="3"/>
  <c r="AM1906" i="3" s="1"/>
  <c r="BM408" i="3"/>
  <c r="AM408" i="3" s="1"/>
  <c r="BM1203" i="3"/>
  <c r="AM1203" i="3" s="1"/>
  <c r="BM1943" i="3"/>
  <c r="BM151" i="3"/>
  <c r="AM151" i="3" s="1"/>
  <c r="BM251" i="3"/>
  <c r="AM251" i="3" s="1"/>
  <c r="BM315" i="3"/>
  <c r="BM379" i="3"/>
  <c r="BM20" i="3"/>
  <c r="AM20" i="3" s="1"/>
  <c r="BM64" i="3"/>
  <c r="AM64" i="3" s="1"/>
  <c r="BM124" i="3"/>
  <c r="AM124" i="3" s="1"/>
  <c r="BM332" i="3"/>
  <c r="BM544" i="3"/>
  <c r="AM544" i="3" s="1"/>
  <c r="BM628" i="3"/>
  <c r="AM628" i="3" s="1"/>
  <c r="BM772" i="3"/>
  <c r="AM772" i="3" s="1"/>
  <c r="BM880" i="3"/>
  <c r="AM880" i="3" s="1"/>
  <c r="BM968" i="3"/>
  <c r="AM968" i="3" s="1"/>
  <c r="BM1044" i="3"/>
  <c r="AM1044" i="3" s="1"/>
  <c r="BM1292" i="3"/>
  <c r="BM1384" i="3"/>
  <c r="BM1464" i="3"/>
  <c r="AM1464" i="3" s="1"/>
  <c r="BM1544" i="3"/>
  <c r="AM1544" i="3" s="1"/>
  <c r="BM1624" i="3"/>
  <c r="AM1624" i="3" s="1"/>
  <c r="BM1434" i="3"/>
  <c r="BM1506" i="3"/>
  <c r="AM1506" i="3" s="1"/>
  <c r="BM1570" i="3"/>
  <c r="AM1570" i="3" s="1"/>
  <c r="BM1634" i="3"/>
  <c r="AM1634" i="3" s="1"/>
  <c r="BM1698" i="3"/>
  <c r="BM1762" i="3"/>
  <c r="AM1762" i="3" s="1"/>
  <c r="BM1826" i="3"/>
  <c r="AM1826" i="3" s="1"/>
  <c r="BM1890" i="3"/>
  <c r="AM1890" i="3" s="1"/>
  <c r="BM451" i="3"/>
  <c r="BM1235" i="3"/>
  <c r="AM1235" i="3" s="1"/>
  <c r="BM1964" i="3"/>
  <c r="BM71" i="3"/>
  <c r="AM71" i="3" s="1"/>
  <c r="BM167" i="3"/>
  <c r="BM236" i="3"/>
  <c r="AM236" i="3" s="1"/>
  <c r="BM464" i="3"/>
  <c r="AM464" i="3" s="1"/>
  <c r="BM524" i="3"/>
  <c r="AM524" i="3" s="1"/>
  <c r="BM656" i="3"/>
  <c r="BM720" i="3"/>
  <c r="AM720" i="3" s="1"/>
  <c r="BM780" i="3"/>
  <c r="AM780" i="3" s="1"/>
  <c r="BM848" i="3"/>
  <c r="AM848" i="3" s="1"/>
  <c r="BM1136" i="3"/>
  <c r="BM1236" i="3"/>
  <c r="AM1236" i="3" s="1"/>
  <c r="BM1402" i="3"/>
  <c r="AM1402" i="3" s="1"/>
  <c r="BM1490" i="3"/>
  <c r="AM1490" i="3" s="1"/>
  <c r="BM1554" i="3"/>
  <c r="AM1554" i="3" s="1"/>
  <c r="BM1618" i="3"/>
  <c r="AM1618" i="3" s="1"/>
  <c r="BM1682" i="3"/>
  <c r="AM1682" i="3" s="1"/>
  <c r="BM1746" i="3"/>
  <c r="AM1746" i="3" s="1"/>
  <c r="BM1810" i="3"/>
  <c r="AM1810" i="3" s="1"/>
  <c r="BM1874" i="3"/>
  <c r="AM1874" i="3" s="1"/>
  <c r="BM1938" i="3"/>
  <c r="AM1938" i="3" s="1"/>
  <c r="BM787" i="3"/>
  <c r="AM787" i="3" s="1"/>
  <c r="BM1679" i="3"/>
  <c r="AM1679" i="3" s="1"/>
  <c r="BM19" i="3"/>
  <c r="BM79" i="3"/>
  <c r="BM143" i="3"/>
  <c r="AM143" i="3" s="1"/>
  <c r="BM207" i="3"/>
  <c r="AM207" i="3" s="1"/>
  <c r="BM275" i="3"/>
  <c r="AM275" i="3" s="1"/>
  <c r="BM343" i="3"/>
  <c r="BM403" i="3"/>
  <c r="AM403" i="3" s="1"/>
  <c r="BM32" i="3"/>
  <c r="AM32" i="3" s="1"/>
  <c r="BM88" i="3"/>
  <c r="AM88" i="3" s="1"/>
  <c r="BM152" i="3"/>
  <c r="AM152" i="3" s="1"/>
  <c r="BM556" i="3"/>
  <c r="AM556" i="3" s="1"/>
  <c r="BM892" i="3"/>
  <c r="BM976" i="3"/>
  <c r="AM976" i="3" s="1"/>
  <c r="BM1092" i="3"/>
  <c r="BM1284" i="3"/>
  <c r="AM1284" i="3" s="1"/>
  <c r="BM1372" i="3"/>
  <c r="BM1452" i="3"/>
  <c r="BM1536" i="3"/>
  <c r="AM1536" i="3" s="1"/>
  <c r="BM1612" i="3"/>
  <c r="AM1612" i="3" s="1"/>
  <c r="BM1688" i="3"/>
  <c r="BM1239" i="3"/>
  <c r="BM1825" i="3"/>
  <c r="BM1063" i="3"/>
  <c r="AM1063" i="3" s="1"/>
  <c r="BM1737" i="3"/>
  <c r="BM216" i="3"/>
  <c r="AM216" i="3" s="1"/>
  <c r="BM336" i="3"/>
  <c r="AM336" i="3" s="1"/>
  <c r="BM1079" i="3"/>
  <c r="AM1079" i="3" s="1"/>
  <c r="BM1745" i="3"/>
  <c r="BM1413" i="3"/>
  <c r="AM1413" i="3" s="1"/>
  <c r="BM1477" i="3"/>
  <c r="BM1541" i="3"/>
  <c r="AM1541" i="3" s="1"/>
  <c r="BM1605" i="3"/>
  <c r="BM1669" i="3"/>
  <c r="AM1669" i="3" s="1"/>
  <c r="BM1733" i="3"/>
  <c r="BM1797" i="3"/>
  <c r="AM1797" i="3" s="1"/>
  <c r="BM1861" i="3"/>
  <c r="BM1925" i="3"/>
  <c r="AM1925" i="3" s="1"/>
  <c r="BM1913" i="3"/>
  <c r="AM1913" i="3" s="1"/>
  <c r="BM1700" i="3"/>
  <c r="AM1700" i="3" s="1"/>
  <c r="BM1788" i="3"/>
  <c r="BM1864" i="3"/>
  <c r="AM1864" i="3" s="1"/>
  <c r="BM1944" i="3"/>
  <c r="BM1303" i="3"/>
  <c r="AM1303" i="3" s="1"/>
  <c r="BM1857" i="3"/>
  <c r="BM543" i="3"/>
  <c r="AM543" i="3" s="1"/>
  <c r="BM735" i="3"/>
  <c r="BM911" i="3"/>
  <c r="AM911" i="3" s="1"/>
  <c r="BM1071" i="3"/>
  <c r="BM1215" i="3"/>
  <c r="BM1407" i="3"/>
  <c r="AM1407" i="3" s="1"/>
  <c r="BM1567" i="3"/>
  <c r="AM1567" i="3" s="1"/>
  <c r="BM1711" i="3"/>
  <c r="BM1971" i="3"/>
  <c r="AM1971" i="3" s="1"/>
  <c r="BM1984" i="3"/>
  <c r="AM1984" i="3" s="1"/>
  <c r="BM1127" i="3"/>
  <c r="AM1127" i="3" s="1"/>
  <c r="BM1769" i="3"/>
  <c r="BM887" i="3"/>
  <c r="AM887" i="3" s="1"/>
  <c r="BM1649" i="3"/>
  <c r="AM1649" i="3" s="1"/>
  <c r="BM1529" i="3"/>
  <c r="AM1529" i="3" s="1"/>
  <c r="BM967" i="3"/>
  <c r="BM1367" i="3"/>
  <c r="AM1367" i="3" s="1"/>
  <c r="BM1889" i="3"/>
  <c r="AM1889" i="3" s="1"/>
  <c r="BM935" i="3"/>
  <c r="AM935" i="3" s="1"/>
  <c r="BM1673" i="3"/>
  <c r="BM208" i="3"/>
  <c r="AM208" i="3" s="1"/>
  <c r="BM328" i="3"/>
  <c r="AM328" i="3" s="1"/>
  <c r="BM439" i="3"/>
  <c r="AM439" i="3" s="1"/>
  <c r="BM1425" i="3"/>
  <c r="BM1937" i="3"/>
  <c r="AM1937" i="3" s="1"/>
  <c r="BM1421" i="3"/>
  <c r="AM1421" i="3" s="1"/>
  <c r="BM1485" i="3"/>
  <c r="AM1485" i="3" s="1"/>
  <c r="BM1549" i="3"/>
  <c r="BM1613" i="3"/>
  <c r="AM1613" i="3" s="1"/>
  <c r="BM1677" i="3"/>
  <c r="AM1677" i="3" s="1"/>
  <c r="BM1741" i="3"/>
  <c r="AM1741" i="3" s="1"/>
  <c r="BM1805" i="3"/>
  <c r="AM1805" i="3" s="1"/>
  <c r="BM1869" i="3"/>
  <c r="AM1869" i="3" s="1"/>
  <c r="BM1933" i="3"/>
  <c r="AM1933" i="3" s="1"/>
  <c r="BM903" i="3"/>
  <c r="AM903" i="3" s="1"/>
  <c r="BM1721" i="3"/>
  <c r="BM1728" i="3"/>
  <c r="AM1728" i="3" s="1"/>
  <c r="BM1816" i="3"/>
  <c r="AM1816" i="3" s="1"/>
  <c r="BM1896" i="3"/>
  <c r="AM1896" i="3" s="1"/>
  <c r="BM70" i="3"/>
  <c r="BM1409" i="3"/>
  <c r="AM1409" i="3" s="1"/>
  <c r="BM1921" i="3"/>
  <c r="AM1921" i="3" s="1"/>
  <c r="BM559" i="3"/>
  <c r="AM559" i="3" s="1"/>
  <c r="BM751" i="3"/>
  <c r="BM927" i="3"/>
  <c r="AM927" i="3" s="1"/>
  <c r="BM1087" i="3"/>
  <c r="AM1087" i="3" s="1"/>
  <c r="BM1231" i="3"/>
  <c r="BM1423" i="3"/>
  <c r="AM1423" i="3" s="1"/>
  <c r="BM1583" i="3"/>
  <c r="AM1583" i="3" s="1"/>
  <c r="BM1719" i="3"/>
  <c r="AM1719" i="3" s="1"/>
  <c r="BM1979" i="3"/>
  <c r="BM1996" i="3"/>
  <c r="BM1255" i="3"/>
  <c r="AM1255" i="3" s="1"/>
  <c r="BM1833" i="3"/>
  <c r="AM1833" i="3" s="1"/>
  <c r="BM1015" i="3"/>
  <c r="AM1015" i="3" s="1"/>
  <c r="BM1713" i="3"/>
  <c r="BM1031" i="3"/>
  <c r="AM1031" i="3" s="1"/>
  <c r="BB540" i="3"/>
  <c r="BB391" i="3"/>
  <c r="AK391" i="3" s="1"/>
  <c r="BB571" i="3"/>
  <c r="BB299" i="3"/>
  <c r="AK299" i="3" s="1"/>
  <c r="BB459" i="3"/>
  <c r="AK459" i="3" s="1"/>
  <c r="BB476" i="3"/>
  <c r="AK476" i="3" s="1"/>
  <c r="BB347" i="3"/>
  <c r="BB567" i="3"/>
  <c r="AK567" i="3" s="1"/>
  <c r="BB283" i="3"/>
  <c r="BB443" i="3"/>
  <c r="BB22" i="3"/>
  <c r="BB54" i="3"/>
  <c r="BB86" i="3"/>
  <c r="BB118" i="3"/>
  <c r="AK118" i="3" s="1"/>
  <c r="BB150" i="3"/>
  <c r="BB182" i="3"/>
  <c r="AK182" i="3" s="1"/>
  <c r="BB214" i="3"/>
  <c r="AK214" i="3" s="1"/>
  <c r="BB258" i="3"/>
  <c r="AK258" i="3" s="1"/>
  <c r="BB298" i="3"/>
  <c r="BB342" i="3"/>
  <c r="AK342" i="3" s="1"/>
  <c r="BB386" i="3"/>
  <c r="AK386" i="3" s="1"/>
  <c r="BB426" i="3"/>
  <c r="AK426" i="3" s="1"/>
  <c r="BB470" i="3"/>
  <c r="BB514" i="3"/>
  <c r="AK514" i="3" s="1"/>
  <c r="BB554" i="3"/>
  <c r="BB18" i="3"/>
  <c r="AK18" i="3" s="1"/>
  <c r="BB50" i="3"/>
  <c r="BB82" i="3"/>
  <c r="AK82" i="3" s="1"/>
  <c r="BB114" i="3"/>
  <c r="AK114" i="3" s="1"/>
  <c r="BB146" i="3"/>
  <c r="AK146" i="3" s="1"/>
  <c r="BB178" i="3"/>
  <c r="BB210" i="3"/>
  <c r="BB250" i="3"/>
  <c r="AK250" i="3" s="1"/>
  <c r="BM283" i="3"/>
  <c r="AM283" i="3" s="1"/>
  <c r="BM411" i="3"/>
  <c r="BM92" i="3"/>
  <c r="AM92" i="3" s="1"/>
  <c r="BM500" i="3"/>
  <c r="BM692" i="3"/>
  <c r="AM692" i="3" s="1"/>
  <c r="BM924" i="3"/>
  <c r="BM1256" i="3"/>
  <c r="AM1256" i="3" s="1"/>
  <c r="BM1424" i="3"/>
  <c r="BM1580" i="3"/>
  <c r="AM1580" i="3" s="1"/>
  <c r="BM1470" i="3"/>
  <c r="BM1598" i="3"/>
  <c r="AM1598" i="3" s="1"/>
  <c r="BM1726" i="3"/>
  <c r="AM1726" i="3" s="1"/>
  <c r="BM1854" i="3"/>
  <c r="AM1854" i="3" s="1"/>
  <c r="BM947" i="3"/>
  <c r="BM39" i="3"/>
  <c r="BM204" i="3"/>
  <c r="AM204" i="3" s="1"/>
  <c r="BM492" i="3"/>
  <c r="AM492" i="3" s="1"/>
  <c r="BM684" i="3"/>
  <c r="AM684" i="3" s="1"/>
  <c r="BM812" i="3"/>
  <c r="AM812" i="3" s="1"/>
  <c r="BM1196" i="3"/>
  <c r="AM1196" i="3" s="1"/>
  <c r="BM1454" i="3"/>
  <c r="AM1454" i="3" s="1"/>
  <c r="BM1582" i="3"/>
  <c r="AM1582" i="3" s="1"/>
  <c r="BM1710" i="3"/>
  <c r="AM1710" i="3" s="1"/>
  <c r="BM1838" i="3"/>
  <c r="AM1838" i="3" s="1"/>
  <c r="BM184" i="3"/>
  <c r="AM184" i="3" s="1"/>
  <c r="BM1911" i="3"/>
  <c r="BM111" i="3"/>
  <c r="BM239" i="3"/>
  <c r="AM239" i="3" s="1"/>
  <c r="BM371" i="3"/>
  <c r="AM371" i="3" s="1"/>
  <c r="BM56" i="3"/>
  <c r="BM300" i="3"/>
  <c r="AM300" i="3" s="1"/>
  <c r="BM936" i="3"/>
  <c r="AM936" i="3" s="1"/>
  <c r="BM1244" i="3"/>
  <c r="AM1244" i="3" s="1"/>
  <c r="BM1412" i="3"/>
  <c r="BM1572" i="3"/>
  <c r="AM1572" i="3" s="1"/>
  <c r="BM727" i="3"/>
  <c r="BM551" i="3"/>
  <c r="BM1973" i="3"/>
  <c r="BM567" i="3"/>
  <c r="AM567" i="3" s="1"/>
  <c r="BM1977" i="3"/>
  <c r="AM1977" i="3" s="1"/>
  <c r="BM1509" i="3"/>
  <c r="AM1509" i="3" s="1"/>
  <c r="BM1637" i="3"/>
  <c r="BM1765" i="3"/>
  <c r="AM1765" i="3" s="1"/>
  <c r="BM1893" i="3"/>
  <c r="AM1893" i="3" s="1"/>
  <c r="BM1945" i="3"/>
  <c r="AM1945" i="3" s="1"/>
  <c r="BM1828" i="3"/>
  <c r="AM1828" i="3" s="1"/>
  <c r="BM791" i="3"/>
  <c r="AM791" i="3" s="1"/>
  <c r="BM431" i="3"/>
  <c r="AM431" i="3" s="1"/>
  <c r="BM783" i="3"/>
  <c r="AM783" i="3" s="1"/>
  <c r="BM1151" i="3"/>
  <c r="BM1487" i="3"/>
  <c r="AM1487" i="3" s="1"/>
  <c r="BM1767" i="3"/>
  <c r="BM615" i="3"/>
  <c r="AM615" i="3" s="1"/>
  <c r="BM1989" i="3"/>
  <c r="BM1905" i="3"/>
  <c r="AM1905" i="3" s="1"/>
  <c r="BM855" i="3"/>
  <c r="BM134" i="3"/>
  <c r="AM134" i="3" s="1"/>
  <c r="BM1929" i="3"/>
  <c r="BM1992" i="3"/>
  <c r="AM1992" i="3" s="1"/>
  <c r="BM1681" i="3"/>
  <c r="AM1681" i="3" s="1"/>
  <c r="BM1453" i="3"/>
  <c r="BM1581" i="3"/>
  <c r="BM1709" i="3"/>
  <c r="AM1709" i="3" s="1"/>
  <c r="BM1837" i="3"/>
  <c r="AM1837" i="3" s="1"/>
  <c r="BM1095" i="3"/>
  <c r="AM1095" i="3" s="1"/>
  <c r="BM711" i="3"/>
  <c r="BM1852" i="3"/>
  <c r="AM1852" i="3" s="1"/>
  <c r="BM919" i="3"/>
  <c r="AM919" i="3" s="1"/>
  <c r="BM447" i="3"/>
  <c r="AM447" i="3" s="1"/>
  <c r="BM819" i="3"/>
  <c r="BM1167" i="3"/>
  <c r="AM1167" i="3" s="1"/>
  <c r="BM1519" i="3"/>
  <c r="AM1519" i="3" s="1"/>
  <c r="BM1863" i="3"/>
  <c r="AM1863" i="3" s="1"/>
  <c r="BM743" i="3"/>
  <c r="BM503" i="3"/>
  <c r="AM503" i="3" s="1"/>
  <c r="BM1961" i="3"/>
  <c r="AM1961" i="3" s="1"/>
  <c r="BB295" i="3"/>
  <c r="AK295" i="3" s="1"/>
  <c r="BB251" i="3"/>
  <c r="BB236" i="3"/>
  <c r="AK236" i="3" s="1"/>
  <c r="BB487" i="3"/>
  <c r="AK487" i="3" s="1"/>
  <c r="BB331" i="3"/>
  <c r="AK331" i="3" s="1"/>
  <c r="BB38" i="3"/>
  <c r="BB102" i="3"/>
  <c r="AK102" i="3" s="1"/>
  <c r="BB166" i="3"/>
  <c r="AK166" i="3" s="1"/>
  <c r="BB234" i="3"/>
  <c r="BB322" i="3"/>
  <c r="AK322" i="3" s="1"/>
  <c r="BB406" i="3"/>
  <c r="AK406" i="3" s="1"/>
  <c r="BB490" i="3"/>
  <c r="BB578" i="3"/>
  <c r="AK578" i="3" s="1"/>
  <c r="BB66" i="3"/>
  <c r="BB130" i="3"/>
  <c r="AK130" i="3" s="1"/>
  <c r="BB194" i="3"/>
  <c r="AK194" i="3" s="1"/>
  <c r="BB262" i="3"/>
  <c r="AK262" i="3" s="1"/>
  <c r="BB306" i="3"/>
  <c r="BB346" i="3"/>
  <c r="AK346" i="3" s="1"/>
  <c r="BB390" i="3"/>
  <c r="AK390" i="3" s="1"/>
  <c r="BB434" i="3"/>
  <c r="AK434" i="3" s="1"/>
  <c r="BB474" i="3"/>
  <c r="BB518" i="3"/>
  <c r="BB562" i="3"/>
  <c r="BB598" i="3"/>
  <c r="AK598" i="3" s="1"/>
  <c r="BB630" i="3"/>
  <c r="BB662" i="3"/>
  <c r="AK662" i="3" s="1"/>
  <c r="BB694" i="3"/>
  <c r="AK694" i="3" s="1"/>
  <c r="BB726" i="3"/>
  <c r="AK726" i="3" s="1"/>
  <c r="BB758" i="3"/>
  <c r="BB594" i="3"/>
  <c r="AK594" i="3" s="1"/>
  <c r="BB626" i="3"/>
  <c r="AK626" i="3" s="1"/>
  <c r="BB658" i="3"/>
  <c r="BB690" i="3"/>
  <c r="AK690" i="3" s="1"/>
  <c r="BB722" i="3"/>
  <c r="AK722" i="3" s="1"/>
  <c r="BB754" i="3"/>
  <c r="AK754" i="3" s="1"/>
  <c r="BB866" i="3"/>
  <c r="AK866" i="3" s="1"/>
  <c r="BB962" i="3"/>
  <c r="BB1042" i="3"/>
  <c r="AK1042" i="3" s="1"/>
  <c r="BB1122" i="3"/>
  <c r="AK1122" i="3" s="1"/>
  <c r="BB1218" i="3"/>
  <c r="AK1218" i="3" s="1"/>
  <c r="BB1298" i="3"/>
  <c r="BB1378" i="3"/>
  <c r="AK1378" i="3" s="1"/>
  <c r="BB1474" i="3"/>
  <c r="AK1474" i="3" s="1"/>
  <c r="BB1554" i="3"/>
  <c r="BB1634" i="3"/>
  <c r="BB1734" i="3"/>
  <c r="AK1734" i="3" s="1"/>
  <c r="BB1810" i="3"/>
  <c r="AK1810" i="3" s="1"/>
  <c r="BB1890" i="3"/>
  <c r="BB1990" i="3"/>
  <c r="BB411" i="3"/>
  <c r="AK411" i="3" s="1"/>
  <c r="BB822" i="3"/>
  <c r="AK822" i="3" s="1"/>
  <c r="BB886" i="3"/>
  <c r="AK886" i="3" s="1"/>
  <c r="BB950" i="3"/>
  <c r="BB1014" i="3"/>
  <c r="AK1014" i="3" s="1"/>
  <c r="BB1078" i="3"/>
  <c r="AK1078" i="3" s="1"/>
  <c r="BB1142" i="3"/>
  <c r="AK1142" i="3" s="1"/>
  <c r="BB1206" i="3"/>
  <c r="BB1270" i="3"/>
  <c r="BB1334" i="3"/>
  <c r="AK1334" i="3" s="1"/>
  <c r="BB1398" i="3"/>
  <c r="BB1462" i="3"/>
  <c r="BB1526" i="3"/>
  <c r="AK1526" i="3" s="1"/>
  <c r="BB1590" i="3"/>
  <c r="AK1590" i="3" s="1"/>
  <c r="BB1650" i="3"/>
  <c r="AK1650" i="3" s="1"/>
  <c r="BB1730" i="3"/>
  <c r="BB1830" i="3"/>
  <c r="AK1830" i="3" s="1"/>
  <c r="BB1906" i="3"/>
  <c r="AK1906" i="3" s="1"/>
  <c r="BB1986" i="3"/>
  <c r="AK1986" i="3" s="1"/>
  <c r="BB507" i="3"/>
  <c r="AK507" i="3" s="1"/>
  <c r="BM299" i="3"/>
  <c r="AM299" i="3" s="1"/>
  <c r="BM427" i="3"/>
  <c r="AM427" i="3" s="1"/>
  <c r="BM108" i="3"/>
  <c r="AM108" i="3" s="1"/>
  <c r="BM516" i="3"/>
  <c r="BM756" i="3"/>
  <c r="AM756" i="3" s="1"/>
  <c r="BM944" i="3"/>
  <c r="BM1272" i="3"/>
  <c r="AM1272" i="3" s="1"/>
  <c r="BM1444" i="3"/>
  <c r="BM1604" i="3"/>
  <c r="AM1604" i="3" s="1"/>
  <c r="BM1478" i="3"/>
  <c r="AM1478" i="3" s="1"/>
  <c r="BM1606" i="3"/>
  <c r="AM1606" i="3" s="1"/>
  <c r="BM1734" i="3"/>
  <c r="BM1862" i="3"/>
  <c r="AM1862" i="3" s="1"/>
  <c r="BM1075" i="3"/>
  <c r="BM55" i="3"/>
  <c r="AM55" i="3" s="1"/>
  <c r="BM220" i="3"/>
  <c r="AM220" i="3" s="1"/>
  <c r="BM508" i="3"/>
  <c r="AM508" i="3" s="1"/>
  <c r="BM700" i="3"/>
  <c r="BM828" i="3"/>
  <c r="AM828" i="3" s="1"/>
  <c r="BM1216" i="3"/>
  <c r="BM1462" i="3"/>
  <c r="AM1462" i="3" s="1"/>
  <c r="BM1590" i="3"/>
  <c r="AM1590" i="3" s="1"/>
  <c r="BM1718" i="3"/>
  <c r="AM1718" i="3" s="1"/>
  <c r="BM1846" i="3"/>
  <c r="BM547" i="3"/>
  <c r="AM547" i="3" s="1"/>
  <c r="BM1980" i="3"/>
  <c r="BM127" i="3"/>
  <c r="AM127" i="3" s="1"/>
  <c r="BM259" i="3"/>
  <c r="BM387" i="3"/>
  <c r="AM387" i="3" s="1"/>
  <c r="BM72" i="3"/>
  <c r="AM72" i="3" s="1"/>
  <c r="BM340" i="3"/>
  <c r="AM340" i="3" s="1"/>
  <c r="BM956" i="3"/>
  <c r="BM1264" i="3"/>
  <c r="AM1264" i="3" s="1"/>
  <c r="BM1432" i="3"/>
  <c r="AM1432" i="3" s="1"/>
  <c r="BM1592" i="3"/>
  <c r="AM1592" i="3" s="1"/>
  <c r="BM983" i="3"/>
  <c r="BM807" i="3"/>
  <c r="BM200" i="3"/>
  <c r="BM823" i="3"/>
  <c r="AM823" i="3" s="1"/>
  <c r="BM1397" i="3"/>
  <c r="BM1525" i="3"/>
  <c r="AM1525" i="3" s="1"/>
  <c r="BM1653" i="3"/>
  <c r="AM1653" i="3" s="1"/>
  <c r="BM1781" i="3"/>
  <c r="AM1781" i="3" s="1"/>
  <c r="BM1909" i="3"/>
  <c r="BM455" i="3"/>
  <c r="AM455" i="3" s="1"/>
  <c r="BM1848" i="3"/>
  <c r="AM1848" i="3" s="1"/>
  <c r="BM1047" i="3"/>
  <c r="AM1047" i="3" s="1"/>
  <c r="BM483" i="3"/>
  <c r="BM847" i="3"/>
  <c r="AM847" i="3" s="1"/>
  <c r="BM1183" i="3"/>
  <c r="AM1183" i="3" s="1"/>
  <c r="BM1535" i="3"/>
  <c r="AM1535" i="3" s="1"/>
  <c r="BM1955" i="3"/>
  <c r="BM871" i="3"/>
  <c r="AM871" i="3" s="1"/>
  <c r="BM631" i="3"/>
  <c r="AM631" i="3" s="1"/>
  <c r="BM1993" i="3"/>
  <c r="AM1993" i="3" s="1"/>
  <c r="BM1111" i="3"/>
  <c r="BM679" i="3"/>
  <c r="AM679" i="3" s="1"/>
  <c r="BM2005" i="3"/>
  <c r="AM2005" i="3" s="1"/>
  <c r="BM2008" i="3"/>
  <c r="AM2008" i="3" s="1"/>
  <c r="BM1809" i="3"/>
  <c r="BM1469" i="3"/>
  <c r="AM1469" i="3" s="1"/>
  <c r="BM1597" i="3"/>
  <c r="AM1597" i="3" s="1"/>
  <c r="BM1725" i="3"/>
  <c r="AM1725" i="3" s="1"/>
  <c r="BM1853" i="3"/>
  <c r="BM1753" i="3"/>
  <c r="AM1753" i="3" s="1"/>
  <c r="BM1712" i="3"/>
  <c r="AM1712" i="3" s="1"/>
  <c r="BM1876" i="3"/>
  <c r="BM1175" i="3"/>
  <c r="BM515" i="3"/>
  <c r="AM515" i="3" s="1"/>
  <c r="BM883" i="3"/>
  <c r="BM1199" i="3"/>
  <c r="AM1199" i="3" s="1"/>
  <c r="BM1551" i="3"/>
  <c r="BM1963" i="3"/>
  <c r="AM1963" i="3" s="1"/>
  <c r="BM999" i="3"/>
  <c r="AM999" i="3" s="1"/>
  <c r="BM759" i="3"/>
  <c r="AM759" i="3" s="1"/>
  <c r="BM1351" i="3"/>
  <c r="BB343" i="3"/>
  <c r="AK343" i="3" s="1"/>
  <c r="BB279" i="3"/>
  <c r="AK279" i="3" s="1"/>
  <c r="BB348" i="3"/>
  <c r="AK348" i="3" s="1"/>
  <c r="BB551" i="3"/>
  <c r="AK551" i="3" s="1"/>
  <c r="BB363" i="3"/>
  <c r="AK363" i="3" s="1"/>
  <c r="BB46" i="3"/>
  <c r="AK46" i="3" s="1"/>
  <c r="BB110" i="3"/>
  <c r="BB174" i="3"/>
  <c r="BB246" i="3"/>
  <c r="AK246" i="3" s="1"/>
  <c r="BB330" i="3"/>
  <c r="AK330" i="3" s="1"/>
  <c r="BB418" i="3"/>
  <c r="AK418" i="3" s="1"/>
  <c r="BB502" i="3"/>
  <c r="BB586" i="3"/>
  <c r="AK586" i="3" s="1"/>
  <c r="BB74" i="3"/>
  <c r="AK74" i="3" s="1"/>
  <c r="BB138" i="3"/>
  <c r="AK138" i="3" s="1"/>
  <c r="BB202" i="3"/>
  <c r="BB274" i="3"/>
  <c r="AK274" i="3" s="1"/>
  <c r="BB314" i="3"/>
  <c r="AK314" i="3" s="1"/>
  <c r="BB358" i="3"/>
  <c r="AK358" i="3" s="1"/>
  <c r="BB402" i="3"/>
  <c r="BB442" i="3"/>
  <c r="AK442" i="3" s="1"/>
  <c r="BB486" i="3"/>
  <c r="AK486" i="3" s="1"/>
  <c r="BB530" i="3"/>
  <c r="AK530" i="3" s="1"/>
  <c r="BB570" i="3"/>
  <c r="BB606" i="3"/>
  <c r="AK606" i="3" s="1"/>
  <c r="BB638" i="3"/>
  <c r="AK638" i="3" s="1"/>
  <c r="BB670" i="3"/>
  <c r="AK670" i="3" s="1"/>
  <c r="BB702" i="3"/>
  <c r="BB734" i="3"/>
  <c r="AK734" i="3" s="1"/>
  <c r="BB774" i="3"/>
  <c r="AK774" i="3" s="1"/>
  <c r="BB602" i="3"/>
  <c r="AK602" i="3" s="1"/>
  <c r="BB634" i="3"/>
  <c r="BB666" i="3"/>
  <c r="AK666" i="3" s="1"/>
  <c r="BB698" i="3"/>
  <c r="AK698" i="3" s="1"/>
  <c r="BB730" i="3"/>
  <c r="AK730" i="3" s="1"/>
  <c r="BB762" i="3"/>
  <c r="BB898" i="3"/>
  <c r="AK898" i="3" s="1"/>
  <c r="BB978" i="3"/>
  <c r="AK978" i="3" s="1"/>
  <c r="BB1058" i="3"/>
  <c r="BB1154" i="3"/>
  <c r="AK1154" i="3" s="1"/>
  <c r="BB1234" i="3"/>
  <c r="AK1234" i="3" s="1"/>
  <c r="BB1314" i="3"/>
  <c r="BB1410" i="3"/>
  <c r="AK1410" i="3" s="1"/>
  <c r="BB1490" i="3"/>
  <c r="BB1570" i="3"/>
  <c r="BB1670" i="3"/>
  <c r="AK1670" i="3" s="1"/>
  <c r="BB1746" i="3"/>
  <c r="AK1746" i="3" s="1"/>
  <c r="BB1826" i="3"/>
  <c r="AK1826" i="3" s="1"/>
  <c r="BB1926" i="3"/>
  <c r="BB2002" i="3"/>
  <c r="AK2002" i="3" s="1"/>
  <c r="BB503" i="3"/>
  <c r="AK503" i="3" s="1"/>
  <c r="BB838" i="3"/>
  <c r="BB902" i="3"/>
  <c r="AK902" i="3" s="1"/>
  <c r="BB966" i="3"/>
  <c r="AK966" i="3" s="1"/>
  <c r="BB1030" i="3"/>
  <c r="AK1030" i="3" s="1"/>
  <c r="BB1094" i="3"/>
  <c r="BB1158" i="3"/>
  <c r="AK1158" i="3" s="1"/>
  <c r="BB1222" i="3"/>
  <c r="AK1222" i="3" s="1"/>
  <c r="BB1286" i="3"/>
  <c r="AK1286" i="3" s="1"/>
  <c r="BB1350" i="3"/>
  <c r="BB1414" i="3"/>
  <c r="AK1414" i="3" s="1"/>
  <c r="BB1478" i="3"/>
  <c r="AK1478" i="3" s="1"/>
  <c r="BB1542" i="3"/>
  <c r="AK1542" i="3" s="1"/>
  <c r="BB1606" i="3"/>
  <c r="BB1666" i="3"/>
  <c r="AK1666" i="3" s="1"/>
  <c r="BB1766" i="3"/>
  <c r="AK1766" i="3" s="1"/>
  <c r="BB1842" i="3"/>
  <c r="BB1922" i="3"/>
  <c r="BB379" i="3"/>
  <c r="AK379" i="3" s="1"/>
  <c r="BB523" i="3"/>
  <c r="AK523" i="3" s="1"/>
  <c r="BM1497" i="3"/>
  <c r="AM1497" i="3" s="1"/>
  <c r="BM1625" i="3"/>
  <c r="BM1881" i="3"/>
  <c r="AM1881" i="3" s="1"/>
  <c r="BM1785" i="3"/>
  <c r="AM1785" i="3" s="1"/>
  <c r="BM1817" i="3"/>
  <c r="AM1817" i="3" s="1"/>
  <c r="BM1223" i="3"/>
  <c r="BM351" i="3"/>
  <c r="AM351" i="3" s="1"/>
  <c r="BM36" i="3"/>
  <c r="BM160" i="3"/>
  <c r="AM160" i="3" s="1"/>
  <c r="BM584" i="3"/>
  <c r="BM836" i="3"/>
  <c r="BM1000" i="3"/>
  <c r="AM1000" i="3" s="1"/>
  <c r="BM1340" i="3"/>
  <c r="AM1340" i="3" s="1"/>
  <c r="BM1504" i="3"/>
  <c r="BM1664" i="3"/>
  <c r="AM1664" i="3" s="1"/>
  <c r="BM1534" i="3"/>
  <c r="AM1534" i="3" s="1"/>
  <c r="BM1662" i="3"/>
  <c r="AM1662" i="3" s="1"/>
  <c r="BM1790" i="3"/>
  <c r="BM1918" i="3"/>
  <c r="AM1918" i="3" s="1"/>
  <c r="BM1815" i="3"/>
  <c r="AM1815" i="3" s="1"/>
  <c r="BM119" i="3"/>
  <c r="AM119" i="3" s="1"/>
  <c r="BM268" i="3"/>
  <c r="BM620" i="3"/>
  <c r="BM748" i="3"/>
  <c r="AM748" i="3" s="1"/>
  <c r="BM1072" i="3"/>
  <c r="AM1072" i="3" s="1"/>
  <c r="BM1386" i="3"/>
  <c r="AM1386" i="3" s="1"/>
  <c r="BM1518" i="3"/>
  <c r="AM1518" i="3" s="1"/>
  <c r="BM1646" i="3"/>
  <c r="AM1646" i="3" s="1"/>
  <c r="BM1774" i="3"/>
  <c r="AM1774" i="3" s="1"/>
  <c r="BM1902" i="3"/>
  <c r="BM1139" i="3"/>
  <c r="BM47" i="3"/>
  <c r="AM47" i="3" s="1"/>
  <c r="BM175" i="3"/>
  <c r="AM175" i="3" s="1"/>
  <c r="BM307" i="3"/>
  <c r="AM307" i="3" s="1"/>
  <c r="BM16" i="3"/>
  <c r="AM16" i="3" s="1"/>
  <c r="BM116" i="3"/>
  <c r="AM116" i="3" s="1"/>
  <c r="BM592" i="3"/>
  <c r="BM1008" i="3"/>
  <c r="BM1328" i="3"/>
  <c r="AM1328" i="3" s="1"/>
  <c r="BM1492" i="3"/>
  <c r="AM1492" i="3" s="1"/>
  <c r="BM1656" i="3"/>
  <c r="AM1656" i="3" s="1"/>
  <c r="BM1569" i="3"/>
  <c r="BM1481" i="3"/>
  <c r="AM1481" i="3" s="1"/>
  <c r="BM264" i="3"/>
  <c r="AM264" i="3" s="1"/>
  <c r="BM1489" i="3"/>
  <c r="BM1445" i="3"/>
  <c r="BM1573" i="3"/>
  <c r="AM1573" i="3" s="1"/>
  <c r="BM1701" i="3"/>
  <c r="AM1701" i="3" s="1"/>
  <c r="BM1829" i="3"/>
  <c r="AM1829" i="3" s="1"/>
  <c r="BM1981" i="3"/>
  <c r="BM1740" i="3"/>
  <c r="AM1740" i="3" s="1"/>
  <c r="BM1908" i="3"/>
  <c r="BM1601" i="3"/>
  <c r="AM1601" i="3" s="1"/>
  <c r="BM611" i="3"/>
  <c r="BM991" i="3"/>
  <c r="AM991" i="3" s="1"/>
  <c r="BM1315" i="3"/>
  <c r="AM1315" i="3" s="1"/>
  <c r="BM1631" i="3"/>
  <c r="AM1631" i="3" s="1"/>
  <c r="BM2003" i="3"/>
  <c r="BM1513" i="3"/>
  <c r="AM1513" i="3" s="1"/>
  <c r="BM1393" i="3"/>
  <c r="AM1393" i="3" s="1"/>
  <c r="BM1561" i="3"/>
  <c r="AM1561" i="3" s="1"/>
  <c r="BM1633" i="3"/>
  <c r="BM1417" i="3"/>
  <c r="AM1417" i="3" s="1"/>
  <c r="BM248" i="3"/>
  <c r="BM951" i="3"/>
  <c r="AM951" i="3" s="1"/>
  <c r="BM1389" i="3"/>
  <c r="BM1517" i="3"/>
  <c r="BM1645" i="3"/>
  <c r="AM1645" i="3" s="1"/>
  <c r="BM1773" i="3"/>
  <c r="AM1773" i="3" s="1"/>
  <c r="BM1901" i="3"/>
  <c r="BM1593" i="3"/>
  <c r="AM1593" i="3" s="1"/>
  <c r="BM1776" i="3"/>
  <c r="BM1932" i="3"/>
  <c r="AM1932" i="3" s="1"/>
  <c r="BM1665" i="3"/>
  <c r="BM643" i="3"/>
  <c r="AM643" i="3" s="1"/>
  <c r="BM1007" i="3"/>
  <c r="BM1343" i="3"/>
  <c r="AM1343" i="3" s="1"/>
  <c r="BM1647" i="3"/>
  <c r="BM1956" i="3"/>
  <c r="AM1956" i="3" s="1"/>
  <c r="BM1577" i="3"/>
  <c r="AM1577" i="3" s="1"/>
  <c r="BM1457" i="3"/>
  <c r="AM1457" i="3" s="1"/>
  <c r="BB284" i="3"/>
  <c r="BB539" i="3"/>
  <c r="AK539" i="3" s="1"/>
  <c r="BB359" i="3"/>
  <c r="AK359" i="3" s="1"/>
  <c r="BB263" i="3"/>
  <c r="BB247" i="3"/>
  <c r="BB491" i="3"/>
  <c r="AK491" i="3" s="1"/>
  <c r="BB70" i="3"/>
  <c r="AK70" i="3" s="1"/>
  <c r="BB134" i="3"/>
  <c r="AK134" i="3" s="1"/>
  <c r="BB198" i="3"/>
  <c r="BB278" i="3"/>
  <c r="AK278" i="3" s="1"/>
  <c r="BB362" i="3"/>
  <c r="AK362" i="3" s="1"/>
  <c r="BB450" i="3"/>
  <c r="BB534" i="3"/>
  <c r="BB34" i="3"/>
  <c r="AK34" i="3" s="1"/>
  <c r="BB98" i="3"/>
  <c r="AK98" i="3" s="1"/>
  <c r="BB162" i="3"/>
  <c r="AK162" i="3" s="1"/>
  <c r="BB230" i="3"/>
  <c r="BB282" i="3"/>
  <c r="AK282" i="3" s="1"/>
  <c r="BB326" i="3"/>
  <c r="AK326" i="3" s="1"/>
  <c r="BB370" i="3"/>
  <c r="AK370" i="3" s="1"/>
  <c r="BB410" i="3"/>
  <c r="AK410" i="3" s="1"/>
  <c r="BB454" i="3"/>
  <c r="AK454" i="3" s="1"/>
  <c r="BB498" i="3"/>
  <c r="AK498" i="3" s="1"/>
  <c r="BB538" i="3"/>
  <c r="BB582" i="3"/>
  <c r="BB614" i="3"/>
  <c r="AK614" i="3" s="1"/>
  <c r="BB646" i="3"/>
  <c r="AK646" i="3" s="1"/>
  <c r="BB678" i="3"/>
  <c r="BB710" i="3"/>
  <c r="BB742" i="3"/>
  <c r="AK742" i="3" s="1"/>
  <c r="BB790" i="3"/>
  <c r="BB610" i="3"/>
  <c r="AK610" i="3" s="1"/>
  <c r="BB642" i="3"/>
  <c r="BB674" i="3"/>
  <c r="BB706" i="3"/>
  <c r="AK706" i="3" s="1"/>
  <c r="BB738" i="3"/>
  <c r="AK738" i="3" s="1"/>
  <c r="BB834" i="3"/>
  <c r="BB914" i="3"/>
  <c r="BB994" i="3"/>
  <c r="AK994" i="3" s="1"/>
  <c r="BB1090" i="3"/>
  <c r="AK1090" i="3" s="1"/>
  <c r="BB1170" i="3"/>
  <c r="BB1250" i="3"/>
  <c r="AK1250" i="3" s="1"/>
  <c r="BB1346" i="3"/>
  <c r="AK1346" i="3" s="1"/>
  <c r="BB1426" i="3"/>
  <c r="AK1426" i="3" s="1"/>
  <c r="BB1506" i="3"/>
  <c r="BB1602" i="3"/>
  <c r="AK1602" i="3" s="1"/>
  <c r="BB1682" i="3"/>
  <c r="BB1762" i="3"/>
  <c r="AK1762" i="3" s="1"/>
  <c r="BB1862" i="3"/>
  <c r="BB1938" i="3"/>
  <c r="AK1938" i="3" s="1"/>
  <c r="BB375" i="3"/>
  <c r="AK375" i="3" s="1"/>
  <c r="BB519" i="3"/>
  <c r="AK519" i="3" s="1"/>
  <c r="BB854" i="3"/>
  <c r="AK854" i="3" s="1"/>
  <c r="BB918" i="3"/>
  <c r="AK918" i="3" s="1"/>
  <c r="BB982" i="3"/>
  <c r="AK982" i="3" s="1"/>
  <c r="BB1046" i="3"/>
  <c r="AK1046" i="3" s="1"/>
  <c r="BB1110" i="3"/>
  <c r="BB1174" i="3"/>
  <c r="AK1174" i="3" s="1"/>
  <c r="BB1238" i="3"/>
  <c r="AK1238" i="3" s="1"/>
  <c r="BB1302" i="3"/>
  <c r="AK1302" i="3" s="1"/>
  <c r="BB1366" i="3"/>
  <c r="AK1366" i="3" s="1"/>
  <c r="BB1430" i="3"/>
  <c r="AK1430" i="3" s="1"/>
  <c r="BB1494" i="3"/>
  <c r="AK1494" i="3" s="1"/>
  <c r="BB1558" i="3"/>
  <c r="BB1622" i="3"/>
  <c r="AK1622" i="3" s="1"/>
  <c r="BB1702" i="3"/>
  <c r="AK1702" i="3" s="1"/>
  <c r="BB1778" i="3"/>
  <c r="AK1778" i="3" s="1"/>
  <c r="BB1858" i="3"/>
  <c r="AK1858" i="3" s="1"/>
  <c r="BB1958" i="3"/>
  <c r="BB407" i="3"/>
  <c r="AK407" i="3" s="1"/>
  <c r="BM367" i="3"/>
  <c r="AM367" i="3" s="1"/>
  <c r="BM48" i="3"/>
  <c r="AM48" i="3" s="1"/>
  <c r="BM292" i="3"/>
  <c r="BM596" i="3"/>
  <c r="AM596" i="3" s="1"/>
  <c r="BM860" i="3"/>
  <c r="AM860" i="3" s="1"/>
  <c r="BM1024" i="3"/>
  <c r="BM1364" i="3"/>
  <c r="BM1524" i="3"/>
  <c r="AM1524" i="3" s="1"/>
  <c r="BM1680" i="3"/>
  <c r="BM1542" i="3"/>
  <c r="AM1542" i="3" s="1"/>
  <c r="BM1670" i="3"/>
  <c r="BM1798" i="3"/>
  <c r="AM1798" i="3" s="1"/>
  <c r="BM1926" i="3"/>
  <c r="AM1926" i="3" s="1"/>
  <c r="BM1895" i="3"/>
  <c r="AM1895" i="3" s="1"/>
  <c r="BM135" i="3"/>
  <c r="BM444" i="3"/>
  <c r="AM444" i="3" s="1"/>
  <c r="BM636" i="3"/>
  <c r="BM764" i="3"/>
  <c r="AM764" i="3" s="1"/>
  <c r="BM1112" i="3"/>
  <c r="BM1394" i="3"/>
  <c r="AM1394" i="3" s="1"/>
  <c r="BM1526" i="3"/>
  <c r="AM1526" i="3" s="1"/>
  <c r="BM1654" i="3"/>
  <c r="AM1654" i="3" s="1"/>
  <c r="BM1782" i="3"/>
  <c r="BM1910" i="3"/>
  <c r="AM1910" i="3" s="1"/>
  <c r="BM1283" i="3"/>
  <c r="AM1283" i="3" s="1"/>
  <c r="BM63" i="3"/>
  <c r="AM63" i="3" s="1"/>
  <c r="BM191" i="3"/>
  <c r="BM323" i="3"/>
  <c r="AM323" i="3" s="1"/>
  <c r="BM24" i="3"/>
  <c r="AM24" i="3" s="1"/>
  <c r="BM132" i="3"/>
  <c r="AM132" i="3" s="1"/>
  <c r="BM868" i="3"/>
  <c r="BM1032" i="3"/>
  <c r="AM1032" i="3" s="1"/>
  <c r="BM1348" i="3"/>
  <c r="AM1348" i="3" s="1"/>
  <c r="BM1516" i="3"/>
  <c r="BM1672" i="3"/>
  <c r="BM1697" i="3"/>
  <c r="AM1697" i="3" s="1"/>
  <c r="BM1609" i="3"/>
  <c r="AM1609" i="3" s="1"/>
  <c r="BM296" i="3"/>
  <c r="AM296" i="3" s="1"/>
  <c r="BM1617" i="3"/>
  <c r="BM1461" i="3"/>
  <c r="AM1461" i="3" s="1"/>
  <c r="BM1589" i="3"/>
  <c r="AM1589" i="3" s="1"/>
  <c r="BM1717" i="3"/>
  <c r="AM1717" i="3" s="1"/>
  <c r="BM1845" i="3"/>
  <c r="BM1401" i="3"/>
  <c r="BM1764" i="3"/>
  <c r="AM1764" i="3" s="1"/>
  <c r="BM1924" i="3"/>
  <c r="AM1924" i="3" s="1"/>
  <c r="BM1729" i="3"/>
  <c r="BM671" i="3"/>
  <c r="BM1039" i="3"/>
  <c r="AM1039" i="3" s="1"/>
  <c r="BM1359" i="3"/>
  <c r="BM1663" i="3"/>
  <c r="BM1968" i="3"/>
  <c r="AM1968" i="3" s="1"/>
  <c r="BM1641" i="3"/>
  <c r="AM1641" i="3" s="1"/>
  <c r="BM1521" i="3"/>
  <c r="BM1465" i="3"/>
  <c r="BM1761" i="3"/>
  <c r="BM1545" i="3"/>
  <c r="AM1545" i="3" s="1"/>
  <c r="BM272" i="3"/>
  <c r="AM272" i="3" s="1"/>
  <c r="BM1207" i="3"/>
  <c r="BM1405" i="3"/>
  <c r="BM1533" i="3"/>
  <c r="AM1533" i="3" s="1"/>
  <c r="BM1661" i="3"/>
  <c r="AM1661" i="3" s="1"/>
  <c r="BM1789" i="3"/>
  <c r="BM1917" i="3"/>
  <c r="BM1689" i="3"/>
  <c r="AM1689" i="3" s="1"/>
  <c r="BM1796" i="3"/>
  <c r="AM1796" i="3" s="1"/>
  <c r="BM1952" i="3"/>
  <c r="BM1793" i="3"/>
  <c r="AM1793" i="3" s="1"/>
  <c r="BM691" i="3"/>
  <c r="AM691" i="3" s="1"/>
  <c r="BM1055" i="3"/>
  <c r="BM1363" i="3"/>
  <c r="BM1695" i="3"/>
  <c r="AM1695" i="3" s="1"/>
  <c r="BM1972" i="3"/>
  <c r="BM1705" i="3"/>
  <c r="AM1705" i="3" s="1"/>
  <c r="BM1585" i="3"/>
  <c r="BB412" i="3"/>
  <c r="AK412" i="3" s="1"/>
  <c r="BB555" i="3"/>
  <c r="AK555" i="3" s="1"/>
  <c r="BB439" i="3"/>
  <c r="AK439" i="3" s="1"/>
  <c r="BB327" i="3"/>
  <c r="BB267" i="3"/>
  <c r="AK267" i="3" s="1"/>
  <c r="BB14" i="3"/>
  <c r="AK14" i="3" s="1"/>
  <c r="BB78" i="3"/>
  <c r="AK78" i="3" s="1"/>
  <c r="BB142" i="3"/>
  <c r="AK142" i="3" s="1"/>
  <c r="BB206" i="3"/>
  <c r="AK206" i="3" s="1"/>
  <c r="BB290" i="3"/>
  <c r="AK290" i="3" s="1"/>
  <c r="BB374" i="3"/>
  <c r="AK374" i="3" s="1"/>
  <c r="BB458" i="3"/>
  <c r="BB546" i="3"/>
  <c r="AK546" i="3" s="1"/>
  <c r="BB42" i="3"/>
  <c r="AK42" i="3" s="1"/>
  <c r="BB106" i="3"/>
  <c r="AK106" i="3" s="1"/>
  <c r="BB170" i="3"/>
  <c r="AK170" i="3" s="1"/>
  <c r="BB242" i="3"/>
  <c r="AK242" i="3" s="1"/>
  <c r="BB294" i="3"/>
  <c r="AK294" i="3" s="1"/>
  <c r="BB338" i="3"/>
  <c r="AK338" i="3" s="1"/>
  <c r="BB378" i="3"/>
  <c r="BB422" i="3"/>
  <c r="BB466" i="3"/>
  <c r="AK466" i="3" s="1"/>
  <c r="BB506" i="3"/>
  <c r="AK506" i="3" s="1"/>
  <c r="BB550" i="3"/>
  <c r="AK550" i="3" s="1"/>
  <c r="BB590" i="3"/>
  <c r="AK590" i="3" s="1"/>
  <c r="BB622" i="3"/>
  <c r="AK622" i="3" s="1"/>
  <c r="BB654" i="3"/>
  <c r="AK654" i="3" s="1"/>
  <c r="BB686" i="3"/>
  <c r="BB718" i="3"/>
  <c r="AK718" i="3" s="1"/>
  <c r="BB750" i="3"/>
  <c r="AK750" i="3" s="1"/>
  <c r="BB806" i="3"/>
  <c r="AK806" i="3" s="1"/>
  <c r="BB618" i="3"/>
  <c r="BB650" i="3"/>
  <c r="AK650" i="3" s="1"/>
  <c r="BB682" i="3"/>
  <c r="AK682" i="3" s="1"/>
  <c r="BB714" i="3"/>
  <c r="BB746" i="3"/>
  <c r="BB850" i="3"/>
  <c r="AK850" i="3" s="1"/>
  <c r="BB930" i="3"/>
  <c r="AK930" i="3" s="1"/>
  <c r="BB1026" i="3"/>
  <c r="AK1026" i="3" s="1"/>
  <c r="BB1106" i="3"/>
  <c r="BB1186" i="3"/>
  <c r="AK1186" i="3" s="1"/>
  <c r="BB1282" i="3"/>
  <c r="AK1282" i="3" s="1"/>
  <c r="BB1362" i="3"/>
  <c r="AK1362" i="3" s="1"/>
  <c r="BB1442" i="3"/>
  <c r="AK1442" i="3" s="1"/>
  <c r="BB1538" i="3"/>
  <c r="AK1538" i="3" s="1"/>
  <c r="BB1618" i="3"/>
  <c r="AK1618" i="3" s="1"/>
  <c r="BB1698" i="3"/>
  <c r="AK1698" i="3" s="1"/>
  <c r="BB1798" i="3"/>
  <c r="BB1874" i="3"/>
  <c r="AK1874" i="3" s="1"/>
  <c r="BB1954" i="3"/>
  <c r="AK1954" i="3" s="1"/>
  <c r="BB395" i="3"/>
  <c r="AK395" i="3" s="1"/>
  <c r="BB535" i="3"/>
  <c r="BB870" i="3"/>
  <c r="AK870" i="3" s="1"/>
  <c r="BB934" i="3"/>
  <c r="AK934" i="3" s="1"/>
  <c r="BB998" i="3"/>
  <c r="BB1062" i="3"/>
  <c r="AK1062" i="3" s="1"/>
  <c r="BB1126" i="3"/>
  <c r="AK1126" i="3" s="1"/>
  <c r="BB1190" i="3"/>
  <c r="BB1254" i="3"/>
  <c r="BB1318" i="3"/>
  <c r="BB1382" i="3"/>
  <c r="AK1382" i="3" s="1"/>
  <c r="BB1446" i="3"/>
  <c r="AK1446" i="3" s="1"/>
  <c r="BB1510" i="3"/>
  <c r="AK1510" i="3" s="1"/>
  <c r="BB1574" i="3"/>
  <c r="AK1574" i="3" s="1"/>
  <c r="BB1638" i="3"/>
  <c r="AK1638" i="3" s="1"/>
  <c r="BB1714" i="3"/>
  <c r="AK1714" i="3" s="1"/>
  <c r="BB1794" i="3"/>
  <c r="AK1794" i="3" s="1"/>
  <c r="BB1894" i="3"/>
  <c r="BB1970" i="3"/>
  <c r="AK1970" i="3" s="1"/>
  <c r="BB427" i="3"/>
  <c r="AK427" i="3" s="1"/>
  <c r="BM583" i="3"/>
  <c r="AM583" i="3" s="1"/>
  <c r="BM839" i="3"/>
  <c r="BM647" i="3"/>
  <c r="BM1159" i="3"/>
  <c r="BM1849" i="3"/>
  <c r="AM1849" i="3" s="1"/>
  <c r="BM1965" i="3"/>
  <c r="AM1965" i="3"/>
  <c r="AM1379" i="3"/>
  <c r="AM46" i="3"/>
  <c r="AM462" i="3"/>
  <c r="AM718" i="3"/>
  <c r="AM974" i="3"/>
  <c r="AM1102" i="3"/>
  <c r="AM1230" i="3"/>
  <c r="AM1211" i="3"/>
  <c r="AM1994" i="3"/>
  <c r="AM649" i="3"/>
  <c r="AM607" i="3"/>
  <c r="AM110" i="3"/>
  <c r="AM30" i="3"/>
  <c r="AM1898" i="3"/>
  <c r="AM1239" i="3"/>
  <c r="AM540" i="3"/>
  <c r="AM1120" i="3"/>
  <c r="AM1538" i="3"/>
  <c r="AM831" i="3"/>
  <c r="AM1678" i="3"/>
  <c r="AM57" i="3"/>
  <c r="AM1253" i="3"/>
  <c r="AM1197" i="3"/>
  <c r="AM1374" i="3"/>
  <c r="AM1766" i="3"/>
  <c r="AM1151" i="3"/>
  <c r="AM597" i="3"/>
  <c r="AM1399" i="3"/>
  <c r="AM650" i="3"/>
  <c r="AM938" i="3"/>
  <c r="AM1066" i="3"/>
  <c r="AM1194" i="3"/>
  <c r="AM1562" i="3"/>
  <c r="AM1586" i="3"/>
  <c r="AM1818" i="3"/>
  <c r="AM1842" i="3"/>
  <c r="AM800" i="3"/>
  <c r="AM1092" i="3"/>
  <c r="AM1808" i="3"/>
  <c r="AM1439" i="3"/>
  <c r="AM1735" i="3"/>
  <c r="AM1553" i="3"/>
  <c r="AM1501" i="3"/>
  <c r="AM1757" i="3"/>
  <c r="AM1885" i="3"/>
  <c r="AM571" i="3"/>
  <c r="AM1523" i="3"/>
  <c r="AM1209" i="3"/>
  <c r="AM1319" i="3"/>
  <c r="AM128" i="3"/>
  <c r="AM33" i="3"/>
  <c r="AM65" i="3"/>
  <c r="AM193" i="3"/>
  <c r="AM301" i="3"/>
  <c r="AM397" i="3"/>
  <c r="AM429" i="3"/>
  <c r="AM525" i="3"/>
  <c r="AM557" i="3"/>
  <c r="AM653" i="3"/>
  <c r="AM685" i="3"/>
  <c r="AM396" i="3"/>
  <c r="AM688" i="3"/>
  <c r="AM1708" i="3"/>
  <c r="AM38" i="3"/>
  <c r="AM1371" i="3"/>
  <c r="AM1891" i="3"/>
  <c r="AM85" i="3"/>
  <c r="AM229" i="3"/>
  <c r="AM321" i="3"/>
  <c r="AM577" i="3"/>
  <c r="AM705" i="3"/>
  <c r="AM801" i="3"/>
  <c r="AM929" i="3"/>
  <c r="AM1313" i="3"/>
  <c r="AM1345" i="3"/>
  <c r="AM803" i="3"/>
  <c r="AM1840" i="3"/>
  <c r="AM90" i="3"/>
  <c r="AM246" i="3"/>
  <c r="AM278" i="3"/>
  <c r="AM374" i="3"/>
  <c r="AM406" i="3"/>
  <c r="AM534" i="3"/>
  <c r="AM662" i="3"/>
  <c r="AM790" i="3"/>
  <c r="AM918" i="3"/>
  <c r="AM1174" i="3"/>
  <c r="AM676" i="3"/>
  <c r="AM96" i="3"/>
  <c r="AM552" i="3"/>
  <c r="AM776" i="3"/>
  <c r="AM972" i="3"/>
  <c r="AM1296" i="3"/>
  <c r="AM1368" i="3"/>
  <c r="AM1620" i="3"/>
  <c r="AM1704" i="3"/>
  <c r="AM102" i="3"/>
  <c r="AM875" i="3"/>
  <c r="AM1003" i="3"/>
  <c r="AM1387" i="3"/>
  <c r="AM1643" i="3"/>
  <c r="AM1707" i="3"/>
  <c r="AM1899" i="3"/>
  <c r="AM81" i="3"/>
  <c r="AM285" i="3"/>
  <c r="AM317" i="3"/>
  <c r="AM413" i="3"/>
  <c r="AM445" i="3"/>
  <c r="AM573" i="3"/>
  <c r="AM701" i="3"/>
  <c r="AM364" i="3"/>
  <c r="AM724" i="3"/>
  <c r="AM1416" i="3"/>
  <c r="AM1756" i="3"/>
  <c r="AM69" i="3"/>
  <c r="AM101" i="3"/>
  <c r="AM213" i="3"/>
  <c r="AM337" i="3"/>
  <c r="AM465" i="3"/>
  <c r="AM593" i="3"/>
  <c r="AM721" i="3"/>
  <c r="AM817" i="3"/>
  <c r="AM945" i="3"/>
  <c r="AM1073" i="3"/>
  <c r="AM1201" i="3"/>
  <c r="AM1329" i="3"/>
  <c r="AM1671" i="3"/>
  <c r="AM115" i="3"/>
  <c r="AM179" i="3"/>
  <c r="AM872" i="3"/>
  <c r="AM1496" i="3"/>
  <c r="AM400" i="3"/>
  <c r="AM1983" i="3"/>
  <c r="AM130" i="3"/>
  <c r="AM154" i="3"/>
  <c r="AM262" i="3"/>
  <c r="AM518" i="3"/>
  <c r="AM550" i="3"/>
  <c r="AM646" i="3"/>
  <c r="AM774" i="3"/>
  <c r="AM806" i="3"/>
  <c r="AM902" i="3"/>
  <c r="AM1030" i="3"/>
  <c r="AM1062" i="3"/>
  <c r="AM1286" i="3"/>
  <c r="AM1426" i="3"/>
  <c r="AM1558" i="3"/>
  <c r="AM1686" i="3"/>
  <c r="AM1942" i="3"/>
  <c r="AM1980" i="3"/>
  <c r="AM480" i="3"/>
  <c r="AM792" i="3"/>
  <c r="AM1112" i="3"/>
  <c r="AM1204" i="3"/>
  <c r="AM1752" i="3"/>
  <c r="AM1111" i="3"/>
  <c r="AM1505" i="3"/>
  <c r="AM460" i="3"/>
  <c r="AM1220" i="3"/>
  <c r="AM1339" i="3"/>
  <c r="AM125" i="3"/>
  <c r="AM205" i="3"/>
  <c r="AM777" i="3"/>
  <c r="AM873" i="3"/>
  <c r="AM813" i="3"/>
  <c r="AM845" i="3"/>
  <c r="AM941" i="3"/>
  <c r="AM1341" i="3"/>
  <c r="AM1091" i="3"/>
  <c r="AM1232" i="3"/>
  <c r="AM176" i="3"/>
  <c r="AM1959" i="3"/>
  <c r="AM178" i="3"/>
  <c r="AM434" i="3"/>
  <c r="AM690" i="3"/>
  <c r="AM946" i="3"/>
  <c r="AM1074" i="3"/>
  <c r="AM1202" i="3"/>
  <c r="AM1438" i="3"/>
  <c r="AM1594" i="3"/>
  <c r="AM1722" i="3"/>
  <c r="AM1783" i="3"/>
  <c r="AM111" i="3"/>
  <c r="AM568" i="3"/>
  <c r="AM956" i="3"/>
  <c r="AM1224" i="3"/>
  <c r="AM1292" i="3"/>
  <c r="AM1370" i="3"/>
  <c r="AM1414" i="3"/>
  <c r="AM1930" i="3"/>
  <c r="AM1139" i="3"/>
  <c r="AM576" i="3"/>
  <c r="AM728" i="3"/>
  <c r="AM1308" i="3"/>
  <c r="AM1392" i="3"/>
  <c r="AM1632" i="3"/>
  <c r="AM1952" i="3"/>
  <c r="AM855" i="3"/>
  <c r="AM616" i="3"/>
  <c r="AM736" i="3"/>
  <c r="AM1732" i="3"/>
  <c r="AM221" i="3"/>
  <c r="AM457" i="3"/>
  <c r="AM1337" i="3"/>
  <c r="AM893" i="3"/>
  <c r="AM1261" i="3"/>
  <c r="AM435" i="3"/>
  <c r="AM1431" i="3"/>
  <c r="AM1559" i="3"/>
  <c r="AM1951" i="3"/>
  <c r="AM75" i="3"/>
  <c r="AM263" i="3"/>
  <c r="AM327" i="3"/>
  <c r="AM463" i="3"/>
  <c r="AM655" i="3"/>
  <c r="AM1991" i="3"/>
  <c r="AM194" i="3"/>
  <c r="AM450" i="3"/>
  <c r="AM706" i="3"/>
  <c r="AM962" i="3"/>
  <c r="AM1218" i="3"/>
  <c r="AM1502" i="3"/>
  <c r="AM1630" i="3"/>
  <c r="AM1734" i="3"/>
  <c r="AM1758" i="3"/>
  <c r="AM1886" i="3"/>
  <c r="AM1011" i="3"/>
  <c r="AM252" i="3"/>
  <c r="AM1064" i="3"/>
  <c r="AM1424" i="3"/>
  <c r="AM1085" i="3"/>
  <c r="AM1996" i="3"/>
  <c r="AM1873" i="3"/>
  <c r="AM1445" i="3"/>
  <c r="AM595" i="3"/>
  <c r="AM1528" i="3"/>
  <c r="AM1133" i="3"/>
  <c r="AM1165" i="3"/>
  <c r="AM1944" i="3"/>
  <c r="AM663" i="3"/>
  <c r="AM591" i="3"/>
  <c r="AM883" i="3"/>
  <c r="AM975" i="3"/>
  <c r="AM1267" i="3"/>
  <c r="AM1551" i="3"/>
  <c r="AM1995" i="3"/>
  <c r="AM1294" i="3"/>
  <c r="AM1335" i="3"/>
  <c r="AM1429" i="3"/>
  <c r="AM1557" i="3"/>
  <c r="AM1685" i="3"/>
  <c r="AM1813" i="3"/>
  <c r="AM1845" i="3"/>
  <c r="AM1941" i="3"/>
  <c r="AK702" i="3"/>
  <c r="AK658" i="3"/>
  <c r="AK26" i="3"/>
  <c r="AK1558" i="3"/>
  <c r="AK62" i="3"/>
  <c r="AK834" i="3"/>
  <c r="AK1798" i="3"/>
  <c r="AK540" i="3"/>
  <c r="AK284" i="3"/>
  <c r="AK1730" i="3"/>
  <c r="AK1298" i="3"/>
  <c r="AK1570" i="3"/>
  <c r="AK571" i="3"/>
  <c r="AK443" i="3"/>
  <c r="AK378" i="3"/>
  <c r="AK1922" i="3"/>
  <c r="AK474" i="3"/>
  <c r="AK1634" i="3"/>
  <c r="AK1270" i="3"/>
  <c r="AK347" i="3"/>
  <c r="AK311" i="3"/>
  <c r="AK495" i="3"/>
  <c r="AK270" i="3"/>
  <c r="AK334" i="3"/>
  <c r="AK526" i="3"/>
  <c r="AK679" i="3"/>
  <c r="AK807" i="3"/>
  <c r="AK935" i="3"/>
  <c r="AK1063" i="3"/>
  <c r="AK1191" i="3"/>
  <c r="AK524" i="3"/>
  <c r="AK1306" i="3"/>
  <c r="AK1434" i="3"/>
  <c r="AK1258" i="3"/>
  <c r="AK173" i="3"/>
  <c r="AK193" i="3"/>
  <c r="AK413" i="3"/>
  <c r="AK513" i="3"/>
  <c r="AK685" i="3"/>
  <c r="AK910" i="3"/>
  <c r="AK604" i="3"/>
  <c r="AK1940" i="3"/>
  <c r="AK1207" i="3"/>
  <c r="AK1271" i="3"/>
  <c r="AK1335" i="3"/>
  <c r="AK1402" i="3"/>
  <c r="AK1914" i="3"/>
  <c r="AK93" i="3"/>
  <c r="AK389" i="3"/>
  <c r="AK533" i="3"/>
  <c r="AK653" i="3"/>
  <c r="AK1182" i="3"/>
  <c r="AK1522" i="3"/>
  <c r="AK69" i="3"/>
  <c r="AK233" i="3"/>
  <c r="AK293" i="3"/>
  <c r="AK469" i="3"/>
  <c r="AK769" i="3"/>
  <c r="AK785" i="3"/>
  <c r="AK833" i="3"/>
  <c r="AK849" i="3"/>
  <c r="AK897" i="3"/>
  <c r="AK913" i="3"/>
  <c r="AK977" i="3"/>
  <c r="AK1005" i="3"/>
  <c r="AK1013" i="3"/>
  <c r="AK1045" i="3"/>
  <c r="AK1069" i="3"/>
  <c r="AK1077" i="3"/>
  <c r="AK1109" i="3"/>
  <c r="AK1133" i="3"/>
  <c r="AK1141" i="3"/>
  <c r="AK1165" i="3"/>
  <c r="AK1173" i="3"/>
  <c r="AK1197" i="3"/>
  <c r="AK1205" i="3"/>
  <c r="AK1261" i="3"/>
  <c r="AK1325" i="3"/>
  <c r="AK1357" i="3"/>
  <c r="AK1389" i="3"/>
  <c r="AK1397" i="3"/>
  <c r="AK1421" i="3"/>
  <c r="AK1485" i="3"/>
  <c r="AK1517" i="3"/>
  <c r="AK1525" i="3"/>
  <c r="AK1557" i="3"/>
  <c r="AK1581" i="3"/>
  <c r="AK1589" i="3"/>
  <c r="AK1613" i="3"/>
  <c r="AK1645" i="3"/>
  <c r="AK1653" i="3"/>
  <c r="AK1677" i="3"/>
  <c r="AK1741" i="3"/>
  <c r="AK1749" i="3"/>
  <c r="AK1781" i="3"/>
  <c r="AK1805" i="3"/>
  <c r="AK1837" i="3"/>
  <c r="AK1845" i="3"/>
  <c r="AK1873" i="3"/>
  <c r="AK1937" i="3"/>
  <c r="AK1953" i="3"/>
  <c r="AK2001" i="3"/>
  <c r="AK368" i="3"/>
  <c r="AK844" i="3"/>
  <c r="AK1080" i="3"/>
  <c r="AK1212" i="3"/>
  <c r="AK1328" i="3"/>
  <c r="AK1592" i="3"/>
  <c r="AK1620" i="3"/>
  <c r="AK1856" i="3"/>
  <c r="AK320" i="3"/>
  <c r="AK1395" i="3"/>
  <c r="AK1523" i="3"/>
  <c r="AK1587" i="3"/>
  <c r="AK1603" i="3"/>
  <c r="AK1651" i="3"/>
  <c r="AK1715" i="3"/>
  <c r="AK1779" i="3"/>
  <c r="AK1843" i="3"/>
  <c r="AK1859" i="3"/>
  <c r="AK1907" i="3"/>
  <c r="AK1923" i="3"/>
  <c r="AK1987" i="3"/>
  <c r="AK144" i="3"/>
  <c r="AK798" i="3"/>
  <c r="AK652" i="3"/>
  <c r="AK800" i="3"/>
  <c r="AK1064" i="3"/>
  <c r="AK1128" i="3"/>
  <c r="AK1332" i="3"/>
  <c r="AK1352" i="3"/>
  <c r="AK1400" i="3"/>
  <c r="AK1416" i="3"/>
  <c r="AK1464" i="3"/>
  <c r="AK1588" i="3"/>
  <c r="AK1608" i="3"/>
  <c r="AK1656" i="3"/>
  <c r="AK1672" i="3"/>
  <c r="AK1720" i="3"/>
  <c r="AK1936" i="3"/>
  <c r="AK1740" i="3"/>
  <c r="AK1782" i="3"/>
  <c r="AK232" i="3"/>
  <c r="AK786" i="3"/>
  <c r="AK243" i="3"/>
  <c r="AK435" i="3"/>
  <c r="AK635" i="3"/>
  <c r="AK763" i="3"/>
  <c r="AK891" i="3"/>
  <c r="AK1019" i="3"/>
  <c r="AK1051" i="3"/>
  <c r="AK1179" i="3"/>
  <c r="AK874" i="3"/>
  <c r="AK382" i="3"/>
  <c r="AK607" i="3"/>
  <c r="AK735" i="3"/>
  <c r="AK863" i="3"/>
  <c r="AK991" i="3"/>
  <c r="AK1023" i="3"/>
  <c r="AK1119" i="3"/>
  <c r="AK447" i="3"/>
  <c r="AK387" i="3"/>
  <c r="AK451" i="3"/>
  <c r="AK611" i="3"/>
  <c r="AK643" i="3"/>
  <c r="AK739" i="3"/>
  <c r="AK995" i="3"/>
  <c r="AK1123" i="3"/>
  <c r="AK11" i="3"/>
  <c r="AK35" i="3"/>
  <c r="AK67" i="3"/>
  <c r="AK75" i="3"/>
  <c r="AK131" i="3"/>
  <c r="AK139" i="3"/>
  <c r="AK163" i="3"/>
  <c r="AK195" i="3"/>
  <c r="AK203" i="3"/>
  <c r="AK906" i="3"/>
  <c r="AK1418" i="3"/>
  <c r="AK1546" i="3"/>
  <c r="AK1930" i="3"/>
  <c r="AK25" i="3"/>
  <c r="AK57" i="3"/>
  <c r="AK65" i="3"/>
  <c r="AK281" i="3"/>
  <c r="AK321" i="3"/>
  <c r="AK465" i="3"/>
  <c r="AK485" i="3"/>
  <c r="AK593" i="3"/>
  <c r="AK1322" i="3"/>
  <c r="AK157" i="3"/>
  <c r="AK177" i="3"/>
  <c r="AK393" i="3"/>
  <c r="AK673" i="3"/>
  <c r="AK1806" i="3"/>
  <c r="AK1692" i="3"/>
  <c r="AK1724" i="3"/>
  <c r="AK1307" i="3"/>
  <c r="AK353" i="3"/>
  <c r="AK657" i="3"/>
  <c r="AK946" i="3"/>
  <c r="AK516" i="3"/>
  <c r="AK1198" i="3"/>
  <c r="AK1838" i="3"/>
  <c r="AK28" i="3"/>
  <c r="AK60" i="3"/>
  <c r="AK68" i="3"/>
  <c r="AK96" i="3"/>
  <c r="AK156" i="3"/>
  <c r="AK276" i="3"/>
  <c r="AK520" i="3"/>
  <c r="AK217" i="3"/>
  <c r="AK545" i="3"/>
  <c r="AK853" i="3"/>
  <c r="AK869" i="3"/>
  <c r="AK917" i="3"/>
  <c r="AK1989" i="3"/>
  <c r="AK1022" i="3"/>
  <c r="AK1150" i="3"/>
  <c r="AK1534" i="3"/>
  <c r="AK376" i="3"/>
  <c r="AK716" i="3"/>
  <c r="AK852" i="3"/>
  <c r="AK1008" i="3"/>
  <c r="AK1088" i="3"/>
  <c r="AK1120" i="3"/>
  <c r="AK1220" i="3"/>
  <c r="AK1248" i="3"/>
  <c r="AK1336" i="3"/>
  <c r="AK1364" i="3"/>
  <c r="AK1500" i="3"/>
  <c r="AK1596" i="3"/>
  <c r="AK1628" i="3"/>
  <c r="AK1864" i="3"/>
  <c r="AK328" i="3"/>
  <c r="AK1399" i="3"/>
  <c r="AK1463" i="3"/>
  <c r="AK1527" i="3"/>
  <c r="AK1591" i="3"/>
  <c r="AK1655" i="3"/>
  <c r="AK1719" i="3"/>
  <c r="AK1783" i="3"/>
  <c r="AK1847" i="3"/>
  <c r="AK1863" i="3"/>
  <c r="AK1911" i="3"/>
  <c r="AK1927" i="3"/>
  <c r="AK1975" i="3"/>
  <c r="AK1991" i="3"/>
  <c r="AK152" i="3"/>
  <c r="AK644" i="3"/>
  <c r="AK1892" i="3"/>
  <c r="AK208" i="3"/>
  <c r="AK1942" i="3"/>
  <c r="AK365" i="3"/>
  <c r="AK366" i="3"/>
  <c r="AK430" i="3"/>
  <c r="AK599" i="3"/>
  <c r="AK727" i="3"/>
  <c r="AK855" i="3"/>
  <c r="AK983" i="3"/>
  <c r="AK351" i="3"/>
  <c r="AK986" i="3"/>
  <c r="AK1114" i="3"/>
  <c r="AK1498" i="3"/>
  <c r="AK1898" i="3"/>
  <c r="AK205" i="3"/>
  <c r="AK245" i="3"/>
  <c r="AK709" i="3"/>
  <c r="AK1294" i="3"/>
  <c r="AK1295" i="3"/>
  <c r="AK1311" i="3"/>
  <c r="AK1359" i="3"/>
  <c r="AK1375" i="3"/>
  <c r="AK1082" i="3"/>
  <c r="AK1210" i="3"/>
  <c r="AK1594" i="3"/>
  <c r="AK105" i="3"/>
  <c r="AK197" i="3"/>
  <c r="AK489" i="3"/>
  <c r="AK613" i="3"/>
  <c r="AK316" i="3"/>
  <c r="AK1246" i="3"/>
  <c r="AK1758" i="3"/>
  <c r="AK1818" i="3"/>
  <c r="AK221" i="3"/>
  <c r="AK241" i="3"/>
  <c r="AK309" i="3"/>
  <c r="AK553" i="3"/>
  <c r="AK777" i="3"/>
  <c r="AK793" i="3"/>
  <c r="AK841" i="3"/>
  <c r="AK857" i="3"/>
  <c r="AK921" i="3"/>
  <c r="AK969" i="3"/>
  <c r="AK1009" i="3"/>
  <c r="AK1017" i="3"/>
  <c r="AK1041" i="3"/>
  <c r="AK1049" i="3"/>
  <c r="AK1073" i="3"/>
  <c r="AK1081" i="3"/>
  <c r="AK1105" i="3"/>
  <c r="AK1169" i="3"/>
  <c r="AK1177" i="3"/>
  <c r="AK1201" i="3"/>
  <c r="AK1209" i="3"/>
  <c r="AK1233" i="3"/>
  <c r="AK1241" i="3"/>
  <c r="AK1265" i="3"/>
  <c r="AK1297" i="3"/>
  <c r="AK1329" i="3"/>
  <c r="AK1337" i="3"/>
  <c r="AK1361" i="3"/>
  <c r="AK1369" i="3"/>
  <c r="AK1393" i="3"/>
  <c r="AK1401" i="3"/>
  <c r="AK1425" i="3"/>
  <c r="AK1457" i="3"/>
  <c r="AK1465" i="3"/>
  <c r="AK1489" i="3"/>
  <c r="AK1497" i="3"/>
  <c r="AK1521" i="3"/>
  <c r="AK1529" i="3"/>
  <c r="AK1553" i="3"/>
  <c r="AK1561" i="3"/>
  <c r="AK1585" i="3"/>
  <c r="AK1593" i="3"/>
  <c r="AK1617" i="3"/>
  <c r="AK1681" i="3"/>
  <c r="AK1713" i="3"/>
  <c r="AK1745" i="3"/>
  <c r="AK1753" i="3"/>
  <c r="AK1785" i="3"/>
  <c r="AK1801" i="3"/>
  <c r="AK1809" i="3"/>
  <c r="AK1849" i="3"/>
  <c r="AK1881" i="3"/>
  <c r="AK1897" i="3"/>
  <c r="AK1929" i="3"/>
  <c r="AK1945" i="3"/>
  <c r="AK2009" i="3"/>
  <c r="AK10" i="3"/>
  <c r="AK384" i="3"/>
  <c r="AK416" i="3"/>
  <c r="AK732" i="3"/>
  <c r="AK988" i="3"/>
  <c r="AK1100" i="3"/>
  <c r="AK1132" i="3"/>
  <c r="AK1196" i="3"/>
  <c r="AK1340" i="3"/>
  <c r="AK1376" i="3"/>
  <c r="AK1604" i="3"/>
  <c r="AK1403" i="3"/>
  <c r="AK1467" i="3"/>
  <c r="AK1531" i="3"/>
  <c r="AK1659" i="3"/>
  <c r="AK747" i="3"/>
  <c r="AK222" i="3"/>
  <c r="AK478" i="3"/>
  <c r="AK1039" i="3"/>
  <c r="AK483" i="3"/>
  <c r="AK659" i="3"/>
  <c r="AK1043" i="3"/>
  <c r="AK79" i="3"/>
  <c r="AK207" i="3"/>
  <c r="AK73" i="3"/>
  <c r="AK1962" i="3"/>
  <c r="AK261" i="3"/>
  <c r="AK1358" i="3"/>
  <c r="AK1964" i="3"/>
  <c r="AK109" i="3"/>
  <c r="AK497" i="3"/>
  <c r="AK72" i="3"/>
  <c r="AK269" i="3"/>
  <c r="AK733" i="3"/>
  <c r="AK925" i="3"/>
  <c r="AK1869" i="3"/>
  <c r="AK830" i="3"/>
  <c r="AK796" i="3"/>
  <c r="AK1292" i="3"/>
  <c r="AK1412" i="3"/>
  <c r="AK818" i="3"/>
  <c r="AK802" i="3"/>
  <c r="AK1567" i="3"/>
  <c r="AK1915" i="3"/>
  <c r="AK160" i="3"/>
  <c r="AK848" i="3"/>
  <c r="AK1056" i="3"/>
  <c r="AK1324" i="3"/>
  <c r="AK1392" i="3"/>
  <c r="AK1580" i="3"/>
  <c r="AK1876" i="3"/>
  <c r="AK1035" i="3"/>
  <c r="AK1163" i="3"/>
  <c r="AK687" i="3"/>
  <c r="AK1071" i="3"/>
  <c r="AK87" i="3"/>
  <c r="AK183" i="3"/>
  <c r="AK1102" i="3"/>
  <c r="AK1644" i="3"/>
  <c r="AK16" i="3"/>
  <c r="AK136" i="3"/>
  <c r="AK1470" i="3"/>
  <c r="AK1711" i="3"/>
  <c r="AK1200" i="3"/>
  <c r="AK587" i="3"/>
  <c r="AK1099" i="3"/>
  <c r="AK332" i="3"/>
  <c r="AK751" i="3"/>
  <c r="AK511" i="3"/>
  <c r="AK419" i="3"/>
  <c r="AK883" i="3"/>
  <c r="AK39" i="3"/>
  <c r="AK167" i="3"/>
  <c r="AK1994" i="3"/>
  <c r="AK61" i="3"/>
  <c r="AK581" i="3"/>
  <c r="AK1194" i="3"/>
  <c r="AK681" i="3"/>
  <c r="AK1614" i="3"/>
  <c r="AK1996" i="3"/>
  <c r="AK129" i="3"/>
  <c r="AK633" i="3"/>
  <c r="AK1774" i="3"/>
  <c r="AK164" i="3"/>
  <c r="AK433" i="3"/>
  <c r="AK941" i="3"/>
  <c r="AK1885" i="3"/>
  <c r="AK1214" i="3"/>
  <c r="AK964" i="3"/>
  <c r="AK1444" i="3"/>
  <c r="AK1391" i="3"/>
  <c r="AK1455" i="3"/>
  <c r="AK1647" i="3"/>
  <c r="AK1791" i="3"/>
  <c r="AK1919" i="3"/>
  <c r="AK1951" i="3"/>
  <c r="AK168" i="3"/>
  <c r="AK832" i="3"/>
  <c r="AK900" i="3"/>
  <c r="AK1104" i="3"/>
  <c r="AK1372" i="3"/>
  <c r="AK1564" i="3"/>
  <c r="AK1632" i="3"/>
  <c r="AK1696" i="3"/>
  <c r="AK778" i="3"/>
  <c r="AK467" i="3"/>
  <c r="AK271" i="3"/>
  <c r="AK55" i="3"/>
  <c r="AK81" i="3"/>
  <c r="AK329" i="3"/>
  <c r="AK588" i="3"/>
  <c r="AK882" i="3"/>
  <c r="AK1006" i="3"/>
  <c r="AK48" i="3"/>
  <c r="AK909" i="3"/>
  <c r="AK1981" i="3"/>
  <c r="AK1384" i="3"/>
  <c r="AK1912" i="3"/>
  <c r="AK1807" i="3"/>
  <c r="AK668" i="3"/>
  <c r="AK1072" i="3"/>
  <c r="AK1472" i="3"/>
  <c r="AK1756" i="3"/>
  <c r="AK275" i="3"/>
  <c r="AK531" i="3"/>
  <c r="AK939" i="3"/>
  <c r="AK1067" i="3"/>
  <c r="AK350" i="3"/>
  <c r="AK975" i="3"/>
  <c r="AK1103" i="3"/>
  <c r="AK595" i="3"/>
  <c r="AK1107" i="3"/>
  <c r="AK399" i="3"/>
  <c r="AK95" i="3"/>
  <c r="AK127" i="3"/>
  <c r="AK842" i="3"/>
  <c r="AK1354" i="3"/>
  <c r="AK297" i="3"/>
  <c r="AK1450" i="3"/>
  <c r="AK846" i="3"/>
  <c r="AK1235" i="3"/>
  <c r="AK649" i="3"/>
  <c r="AK24" i="3"/>
  <c r="AK225" i="3"/>
  <c r="AK829" i="3"/>
  <c r="AK1965" i="3"/>
  <c r="AK736" i="3"/>
  <c r="AK1236" i="3"/>
  <c r="AK1348" i="3"/>
  <c r="AK1484" i="3"/>
  <c r="AK1407" i="3"/>
  <c r="AK1535" i="3"/>
  <c r="AK1599" i="3"/>
  <c r="AK1995" i="3"/>
  <c r="AK820" i="3"/>
  <c r="AK1092" i="3"/>
  <c r="AK1612" i="3"/>
  <c r="AK600" i="3"/>
  <c r="AK766" i="3"/>
  <c r="AK782" i="3"/>
  <c r="AK286" i="3"/>
  <c r="AK819" i="3"/>
  <c r="AK947" i="3"/>
  <c r="AK1226" i="3"/>
  <c r="AK1706" i="3"/>
  <c r="AK537" i="3"/>
  <c r="AK1870" i="3"/>
  <c r="AK1804" i="3"/>
  <c r="AK1518" i="3"/>
  <c r="AK845" i="3"/>
  <c r="AK973" i="3"/>
  <c r="AK958" i="3"/>
  <c r="AK896" i="3"/>
  <c r="AK1551" i="3"/>
  <c r="AK1775" i="3"/>
  <c r="AK1935" i="3"/>
  <c r="AK132" i="3"/>
  <c r="AK1136" i="3"/>
  <c r="AK1664" i="3"/>
  <c r="AK1868" i="3"/>
  <c r="AK248" i="3"/>
  <c r="AJ7" i="3"/>
  <c r="C5" i="10" s="1"/>
  <c r="AL7" i="3"/>
  <c r="C6" i="10" s="1"/>
  <c r="AM1946" i="3"/>
  <c r="AM1882" i="3"/>
  <c r="AM1366" i="3"/>
  <c r="AM1238" i="3"/>
  <c r="AM1046" i="3"/>
  <c r="AM982" i="3"/>
  <c r="AM1990" i="3"/>
  <c r="AM1514" i="3"/>
  <c r="AM1418" i="3"/>
  <c r="AM1274" i="3"/>
  <c r="AM1210" i="3"/>
  <c r="AM1146" i="3"/>
  <c r="AM1082" i="3"/>
  <c r="AM1018" i="3"/>
  <c r="AM942" i="3"/>
  <c r="AM1474" i="3"/>
  <c r="AM1354" i="3"/>
  <c r="AM1322" i="3"/>
  <c r="AM797" i="3"/>
  <c r="AM749" i="3"/>
  <c r="AM621" i="3"/>
  <c r="AM493" i="3"/>
  <c r="AM1738" i="3"/>
  <c r="AM1706" i="3"/>
  <c r="AM954" i="3"/>
  <c r="AM890" i="3"/>
  <c r="AM862" i="3"/>
  <c r="AM590" i="3"/>
  <c r="AM318" i="3"/>
  <c r="AM1806" i="3"/>
  <c r="AM1262" i="3"/>
  <c r="AM1038" i="3"/>
  <c r="AM1989" i="3"/>
  <c r="AM1825" i="3"/>
  <c r="AM1745" i="3"/>
  <c r="AM1605" i="3"/>
  <c r="AM1517" i="3"/>
  <c r="AM1433" i="3"/>
  <c r="AM993" i="3"/>
  <c r="AM681" i="3"/>
  <c r="AM585" i="3"/>
  <c r="AM505" i="3"/>
  <c r="AM473" i="3"/>
  <c r="AM441" i="3"/>
  <c r="AM385" i="3"/>
  <c r="AM353" i="3"/>
  <c r="AM257" i="3"/>
  <c r="AM225" i="3"/>
  <c r="AM209" i="3"/>
  <c r="AM177" i="3"/>
  <c r="AM145" i="3"/>
  <c r="AM129" i="3"/>
  <c r="AM97" i="3"/>
  <c r="AM17" i="3"/>
  <c r="AM1527" i="3"/>
  <c r="AM1495" i="3"/>
  <c r="AM1463" i="3"/>
  <c r="AM1271" i="3"/>
  <c r="AM1207" i="3"/>
  <c r="AM1175" i="3"/>
  <c r="AM1143" i="3"/>
  <c r="AM983" i="3"/>
  <c r="AM842" i="3"/>
  <c r="AM586" i="3"/>
  <c r="AM522" i="3"/>
  <c r="AM458" i="3"/>
  <c r="AM394" i="3"/>
  <c r="AM266" i="3"/>
  <c r="AM202" i="3"/>
  <c r="AM138" i="3"/>
  <c r="AM74" i="3"/>
  <c r="AM1751" i="3"/>
  <c r="AM846" i="3"/>
  <c r="AM686" i="3"/>
  <c r="AM14" i="3"/>
  <c r="AM1166" i="3"/>
  <c r="AM629" i="3"/>
  <c r="AM1957" i="3"/>
  <c r="AM1821" i="3"/>
  <c r="AM1693" i="3"/>
  <c r="AM1621" i="3"/>
  <c r="AM1285" i="3"/>
  <c r="AM1149" i="3"/>
  <c r="AM1045" i="3"/>
  <c r="AM769" i="3"/>
  <c r="AM1703" i="3"/>
  <c r="AM854" i="3"/>
  <c r="AM726" i="3"/>
  <c r="AM342" i="3"/>
  <c r="AM214" i="3"/>
  <c r="AM86" i="3"/>
  <c r="AM670" i="3"/>
  <c r="AM494" i="3"/>
  <c r="AM158" i="3"/>
  <c r="AM1982" i="3"/>
  <c r="AM1822" i="3"/>
  <c r="AM1310" i="3"/>
  <c r="AM990" i="3"/>
  <c r="AM565" i="3"/>
  <c r="AM1877" i="3"/>
  <c r="AM1633" i="3"/>
  <c r="AM1389" i="3"/>
  <c r="AM1305" i="3"/>
  <c r="AM1173" i="3"/>
  <c r="AM1129" i="3"/>
  <c r="AM1037" i="3"/>
  <c r="AM901" i="3"/>
  <c r="AM713" i="3"/>
  <c r="AM1619" i="3"/>
  <c r="AM1555" i="3"/>
  <c r="AM1491" i="3"/>
  <c r="AM1427" i="3"/>
  <c r="AM1395" i="3"/>
  <c r="AM1363" i="3"/>
  <c r="AM1331" i="3"/>
  <c r="AM1171" i="3"/>
  <c r="AM1075" i="3"/>
  <c r="AM979" i="3"/>
  <c r="AM514" i="3"/>
  <c r="AM1126" i="3"/>
  <c r="AM2006" i="3"/>
  <c r="AM1578" i="3"/>
  <c r="AM1498" i="3"/>
  <c r="AM654" i="3"/>
  <c r="AM1326" i="3"/>
  <c r="AM2001" i="3"/>
  <c r="AM1713" i="3"/>
  <c r="AM1401" i="3"/>
  <c r="AM1193" i="3"/>
  <c r="AM481" i="3"/>
  <c r="AM389" i="3"/>
  <c r="AM309" i="3"/>
  <c r="AM261" i="3"/>
  <c r="AM1503" i="3"/>
  <c r="AM1023" i="3"/>
  <c r="AM474" i="3"/>
  <c r="AM1006" i="3"/>
  <c r="AM405" i="3"/>
  <c r="AM1755" i="3"/>
  <c r="AM230" i="3"/>
  <c r="AM1521" i="3"/>
  <c r="AM1397" i="3"/>
  <c r="AM1273" i="3"/>
  <c r="AM1141" i="3"/>
  <c r="AM1001" i="3"/>
  <c r="AM1627" i="3"/>
  <c r="AM1531" i="3"/>
  <c r="AM1467" i="3"/>
  <c r="AM1403" i="3"/>
  <c r="AM1275" i="3"/>
  <c r="AM1179" i="3"/>
  <c r="AM722" i="3"/>
  <c r="AM594" i="3"/>
  <c r="AM338" i="3"/>
  <c r="AM82" i="3"/>
  <c r="AM1866" i="3"/>
  <c r="AM1670" i="3"/>
  <c r="AM1350" i="3"/>
  <c r="AM1222" i="3"/>
  <c r="AM1158" i="3"/>
  <c r="AM1094" i="3"/>
  <c r="AM966" i="3"/>
  <c r="AM1846" i="3"/>
  <c r="AM1782" i="3"/>
  <c r="AM882" i="3"/>
  <c r="AM1658" i="3"/>
  <c r="AM1450" i="3"/>
  <c r="AM1266" i="3"/>
  <c r="AM1234" i="3"/>
  <c r="AM1138" i="3"/>
  <c r="AM1106" i="3"/>
  <c r="AM1010" i="3"/>
  <c r="AM978" i="3"/>
  <c r="AM1986" i="3"/>
  <c r="AM1626" i="3"/>
  <c r="AM1378" i="3"/>
  <c r="AM1346" i="3"/>
  <c r="AM829" i="3"/>
  <c r="AM781" i="3"/>
  <c r="AM613" i="3"/>
  <c r="AM1730" i="3"/>
  <c r="AM1698" i="3"/>
  <c r="AM874" i="3"/>
  <c r="AM782" i="3"/>
  <c r="AM526" i="3"/>
  <c r="AM270" i="3"/>
  <c r="AM1998" i="3"/>
  <c r="AM1214" i="3"/>
  <c r="AM821" i="3"/>
  <c r="AM1981" i="3"/>
  <c r="AM1901" i="3"/>
  <c r="AM1861" i="3"/>
  <c r="AM1733" i="3"/>
  <c r="AM1637" i="3"/>
  <c r="AM1549" i="3"/>
  <c r="AM1465" i="3"/>
  <c r="AM1425" i="3"/>
  <c r="AM1257" i="3"/>
  <c r="AM1121" i="3"/>
  <c r="AM1033" i="3"/>
  <c r="AM529" i="3"/>
  <c r="AM437" i="3"/>
  <c r="AM381" i="3"/>
  <c r="AM365" i="3"/>
  <c r="AM349" i="3"/>
  <c r="AM333" i="3"/>
  <c r="AM253" i="3"/>
  <c r="AM237" i="3"/>
  <c r="AM189" i="3"/>
  <c r="AM157" i="3"/>
  <c r="AM141" i="3"/>
  <c r="AM93" i="3"/>
  <c r="AM61" i="3"/>
  <c r="AM13" i="3"/>
  <c r="AM1647" i="3"/>
  <c r="AM1615" i="3"/>
  <c r="AM1455" i="3"/>
  <c r="AM1391" i="3"/>
  <c r="AM1359" i="3"/>
  <c r="AM1327" i="3"/>
  <c r="AM1263" i="3"/>
  <c r="AM1231" i="3"/>
  <c r="AM1135" i="3"/>
  <c r="AM1071" i="3"/>
  <c r="AM1007" i="3"/>
  <c r="AM826" i="3"/>
  <c r="AM762" i="3"/>
  <c r="AM634" i="3"/>
  <c r="AM570" i="3"/>
  <c r="AM506" i="3"/>
  <c r="AM378" i="3"/>
  <c r="AM314" i="3"/>
  <c r="AM250" i="3"/>
  <c r="AM122" i="3"/>
  <c r="AM58" i="3"/>
  <c r="AM478" i="3"/>
  <c r="AM302" i="3"/>
  <c r="AM1966" i="3"/>
  <c r="AM1790" i="3"/>
  <c r="AM1470" i="3"/>
  <c r="AM1118" i="3"/>
  <c r="AM2009" i="3"/>
  <c r="AM1809" i="3"/>
  <c r="AM1737" i="3"/>
  <c r="AM1673" i="3"/>
  <c r="AM1537" i="3"/>
  <c r="AM1473" i="3"/>
  <c r="AM1405" i="3"/>
  <c r="AM1269" i="3"/>
  <c r="AM1205" i="3"/>
  <c r="AM1025" i="3"/>
  <c r="AM949" i="3"/>
  <c r="AM1727" i="3"/>
  <c r="AM838" i="3"/>
  <c r="AM710" i="3"/>
  <c r="AM582" i="3"/>
  <c r="AM454" i="3"/>
  <c r="AM326" i="3"/>
  <c r="AM198" i="3"/>
  <c r="AM70" i="3"/>
  <c r="AM622" i="3"/>
  <c r="AM286" i="3"/>
  <c r="AM1950" i="3"/>
  <c r="AM1614" i="3"/>
  <c r="AM789" i="3"/>
  <c r="AM533" i="3"/>
  <c r="AM1997" i="3"/>
  <c r="AM1953" i="3"/>
  <c r="AM1909" i="3"/>
  <c r="AM1865" i="3"/>
  <c r="AM1657" i="3"/>
  <c r="AM1625" i="3"/>
  <c r="AM1581" i="3"/>
  <c r="AM1377" i="3"/>
  <c r="AM1333" i="3"/>
  <c r="AM1293" i="3"/>
  <c r="AM1213" i="3"/>
  <c r="AM1161" i="3"/>
  <c r="AM1117" i="3"/>
  <c r="AM1077" i="3"/>
  <c r="AM1029" i="3"/>
  <c r="AM937" i="3"/>
  <c r="AM885" i="3"/>
  <c r="AM609" i="3"/>
  <c r="AM1579" i="3"/>
  <c r="AM1547" i="3"/>
  <c r="AM1515" i="3"/>
  <c r="AM1483" i="3"/>
  <c r="AM1259" i="3"/>
  <c r="AM1195" i="3"/>
  <c r="AM1163" i="3"/>
  <c r="AM1131" i="3"/>
  <c r="AM1035" i="3"/>
  <c r="AM971" i="3"/>
  <c r="AM818" i="3"/>
  <c r="AM754" i="3"/>
  <c r="AM626" i="3"/>
  <c r="AM562" i="3"/>
  <c r="AM498" i="3"/>
  <c r="AM370" i="3"/>
  <c r="AM306" i="3"/>
  <c r="AM242" i="3"/>
  <c r="AM1254" i="3"/>
  <c r="AM998" i="3"/>
  <c r="AM1754" i="3"/>
  <c r="AM717" i="3"/>
  <c r="AM637" i="3"/>
  <c r="AM1750" i="3"/>
  <c r="AM1691" i="3"/>
  <c r="AM398" i="3"/>
  <c r="AM1566" i="3"/>
  <c r="AM1917" i="3"/>
  <c r="AM1665" i="3"/>
  <c r="AM1569" i="3"/>
  <c r="AM1493" i="3"/>
  <c r="AM1237" i="3"/>
  <c r="AM1137" i="3"/>
  <c r="AM1005" i="3"/>
  <c r="AM513" i="3"/>
  <c r="AM373" i="3"/>
  <c r="AM277" i="3"/>
  <c r="AM245" i="3"/>
  <c r="AM21" i="3"/>
  <c r="AM1599" i="3"/>
  <c r="AM1471" i="3"/>
  <c r="AM1215" i="3"/>
  <c r="AM693" i="3"/>
  <c r="AM1441" i="3"/>
  <c r="AM1301" i="3"/>
  <c r="AM870" i="3"/>
  <c r="AM486" i="3"/>
  <c r="AM166" i="3"/>
  <c r="AM1694" i="3"/>
  <c r="AM1182" i="3"/>
  <c r="AM1973" i="3"/>
  <c r="AM1801" i="3"/>
  <c r="AM1477" i="3"/>
  <c r="AM1357" i="3"/>
  <c r="AM1057" i="3"/>
  <c r="AM909" i="3"/>
  <c r="AM1659" i="3"/>
  <c r="AM1435" i="3"/>
  <c r="AM1307" i="3"/>
  <c r="AM1115" i="3"/>
  <c r="AM850" i="3"/>
  <c r="AM18" i="3"/>
  <c r="AM1978" i="3"/>
  <c r="AM1914" i="3"/>
  <c r="AM1850" i="3"/>
  <c r="AM1786" i="3"/>
  <c r="AM1398" i="3"/>
  <c r="AM1206" i="3"/>
  <c r="AM1894" i="3"/>
  <c r="AM1702" i="3"/>
  <c r="AM930" i="3"/>
  <c r="AM2002" i="3"/>
  <c r="AM1794" i="3"/>
  <c r="AM1642" i="3"/>
  <c r="AM1546" i="3"/>
  <c r="AM1442" i="3"/>
  <c r="AM1258" i="3"/>
  <c r="AM1226" i="3"/>
  <c r="AM1162" i="3"/>
  <c r="AM1130" i="3"/>
  <c r="AM1098" i="3"/>
  <c r="AM1034" i="3"/>
  <c r="AM1002" i="3"/>
  <c r="AM970" i="3"/>
  <c r="AM910" i="3"/>
  <c r="AM1434" i="3"/>
  <c r="AM773" i="3"/>
  <c r="AM733" i="3"/>
  <c r="AM645" i="3"/>
  <c r="AM517" i="3"/>
  <c r="AM477" i="3"/>
  <c r="AM1723" i="3"/>
  <c r="AM734" i="3"/>
  <c r="AM190" i="3"/>
  <c r="AM1934" i="3"/>
  <c r="AM1134" i="3"/>
  <c r="AM1969" i="3"/>
  <c r="AM1761" i="3"/>
  <c r="AM1721" i="3"/>
  <c r="AM1629" i="3"/>
  <c r="AM1585" i="3"/>
  <c r="AM1453" i="3"/>
  <c r="AM1109" i="3"/>
  <c r="AM1069" i="3"/>
  <c r="AM917" i="3"/>
  <c r="AM865" i="3"/>
  <c r="AM745" i="3"/>
  <c r="AM521" i="3"/>
  <c r="AM449" i="3"/>
  <c r="AM393" i="3"/>
  <c r="AM377" i="3"/>
  <c r="AM345" i="3"/>
  <c r="AM329" i="3"/>
  <c r="AM313" i="3"/>
  <c r="AM297" i="3"/>
  <c r="AM281" i="3"/>
  <c r="AM265" i="3"/>
  <c r="AM249" i="3"/>
  <c r="AM217" i="3"/>
  <c r="AM201" i="3"/>
  <c r="AM169" i="3"/>
  <c r="AM153" i="3"/>
  <c r="AM137" i="3"/>
  <c r="AM105" i="3"/>
  <c r="AM89" i="3"/>
  <c r="AM73" i="3"/>
  <c r="AM41" i="3"/>
  <c r="AM1639" i="3"/>
  <c r="AM1607" i="3"/>
  <c r="AM1543" i="3"/>
  <c r="AM1511" i="3"/>
  <c r="AM1479" i="3"/>
  <c r="AM1415" i="3"/>
  <c r="AM1383" i="3"/>
  <c r="AM1351" i="3"/>
  <c r="AM1287" i="3"/>
  <c r="AM1223" i="3"/>
  <c r="AM1191" i="3"/>
  <c r="AM1159" i="3"/>
  <c r="AM967" i="3"/>
  <c r="AM810" i="3"/>
  <c r="AM746" i="3"/>
  <c r="AM682" i="3"/>
  <c r="AM618" i="3"/>
  <c r="AM554" i="3"/>
  <c r="AM490" i="3"/>
  <c r="AM426" i="3"/>
  <c r="AM362" i="3"/>
  <c r="AM298" i="3"/>
  <c r="AM234" i="3"/>
  <c r="AM170" i="3"/>
  <c r="AM106" i="3"/>
  <c r="AM42" i="3"/>
  <c r="AM606" i="3"/>
  <c r="AM238" i="3"/>
  <c r="AM1422" i="3"/>
  <c r="AM1246" i="3"/>
  <c r="AM1070" i="3"/>
  <c r="AM757" i="3"/>
  <c r="AM501" i="3"/>
  <c r="AM1853" i="3"/>
  <c r="AM1789" i="3"/>
  <c r="AM1385" i="3"/>
  <c r="AM1249" i="3"/>
  <c r="AM1185" i="3"/>
  <c r="AM1009" i="3"/>
  <c r="AM841" i="3"/>
  <c r="AM641" i="3"/>
  <c r="AM1687" i="3"/>
  <c r="AM694" i="3"/>
  <c r="AM630" i="3"/>
  <c r="AM438" i="3"/>
  <c r="AM310" i="3"/>
  <c r="AM182" i="3"/>
  <c r="AM54" i="3"/>
  <c r="AM750" i="3"/>
  <c r="AM414" i="3"/>
  <c r="AM254" i="3"/>
  <c r="AM78" i="3"/>
  <c r="AM1902" i="3"/>
  <c r="AM1742" i="3"/>
  <c r="AM1406" i="3"/>
  <c r="AM1985" i="3"/>
  <c r="AM1897" i="3"/>
  <c r="AM1857" i="3"/>
  <c r="AM1769" i="3"/>
  <c r="AM1729" i="3"/>
  <c r="AM1489" i="3"/>
  <c r="AM1449" i="3"/>
  <c r="AM1325" i="3"/>
  <c r="AM1241" i="3"/>
  <c r="AM1157" i="3"/>
  <c r="AM1065" i="3"/>
  <c r="AM1013" i="3"/>
  <c r="AM965" i="3"/>
  <c r="AM925" i="3"/>
  <c r="AM877" i="3"/>
  <c r="AM1635" i="3"/>
  <c r="AM1571" i="3"/>
  <c r="AM1539" i="3"/>
  <c r="AM1507" i="3"/>
  <c r="AM1251" i="3"/>
  <c r="AM1219" i="3"/>
  <c r="AM1155" i="3"/>
  <c r="AM1123" i="3"/>
  <c r="AM1027" i="3"/>
  <c r="AM995" i="3"/>
  <c r="AM162" i="3"/>
  <c r="AM98" i="3"/>
  <c r="AM34" i="3"/>
  <c r="AM1530" i="3"/>
  <c r="AM1026" i="3"/>
  <c r="AM1666" i="3"/>
  <c r="AM1410" i="3"/>
  <c r="AM1330" i="3"/>
  <c r="AM765" i="3"/>
  <c r="AM589" i="3"/>
  <c r="AM509" i="3"/>
  <c r="AM94" i="3"/>
  <c r="AM1749" i="3"/>
  <c r="AM1617" i="3"/>
  <c r="AM1321" i="3"/>
  <c r="AM1277" i="3"/>
  <c r="AM1101" i="3"/>
  <c r="AM553" i="3"/>
  <c r="AM461" i="3"/>
  <c r="AM133" i="3"/>
  <c r="AM1663" i="3"/>
  <c r="AM1247" i="3"/>
  <c r="AM1119" i="3"/>
  <c r="AM1055" i="3"/>
  <c r="AM666" i="3"/>
  <c r="AM538" i="3"/>
  <c r="AM26" i="3"/>
  <c r="AM382" i="3"/>
  <c r="AM1550" i="3"/>
  <c r="AM1777" i="3"/>
  <c r="AM1369" i="3"/>
  <c r="AM1711" i="3"/>
  <c r="AM742" i="3"/>
  <c r="AM614" i="3"/>
  <c r="AM1870" i="3"/>
  <c r="AM661" i="3"/>
  <c r="AM1929" i="3"/>
  <c r="AM1565" i="3"/>
  <c r="AM1437" i="3"/>
  <c r="AM1229" i="3"/>
  <c r="AM957" i="3"/>
  <c r="AM737" i="3"/>
  <c r="AM1563" i="3"/>
  <c r="AM1499" i="3"/>
  <c r="AM1243" i="3"/>
  <c r="AM1147" i="3"/>
  <c r="AM1083" i="3"/>
  <c r="AM466" i="3"/>
  <c r="AM1834" i="3"/>
  <c r="AM1770" i="3"/>
  <c r="AM1638" i="3"/>
  <c r="AM1446" i="3"/>
  <c r="AM704" i="3"/>
  <c r="AM192" i="3"/>
  <c r="AM560" i="3"/>
  <c r="AM928" i="3"/>
  <c r="AM1584" i="3"/>
  <c r="AM51" i="3"/>
  <c r="AM243" i="3"/>
  <c r="AM499" i="3"/>
  <c r="AM563" i="3"/>
  <c r="AM627" i="3"/>
  <c r="AM755" i="3"/>
  <c r="AM819" i="3"/>
  <c r="AM947" i="3"/>
  <c r="AM1791" i="3"/>
  <c r="AM1855" i="3"/>
  <c r="AM1919" i="3"/>
  <c r="AM825" i="3"/>
  <c r="AM28" i="3"/>
  <c r="AM348" i="3"/>
  <c r="AM412" i="3"/>
  <c r="AM476" i="3"/>
  <c r="AM604" i="3"/>
  <c r="AM668" i="3"/>
  <c r="AM732" i="3"/>
  <c r="AM796" i="3"/>
  <c r="AM924" i="3"/>
  <c r="AM1052" i="3"/>
  <c r="AM1180" i="3"/>
  <c r="AM1372" i="3"/>
  <c r="AM1436" i="3"/>
  <c r="AM1564" i="3"/>
  <c r="AM1692" i="3"/>
  <c r="AM1884" i="3"/>
  <c r="AM15" i="3"/>
  <c r="AM79" i="3"/>
  <c r="AM271" i="3"/>
  <c r="AM719" i="3"/>
  <c r="AM1747" i="3"/>
  <c r="AM921" i="3"/>
  <c r="AM1152" i="3"/>
  <c r="AM1216" i="3"/>
  <c r="AM1488" i="3"/>
  <c r="AM1680" i="3"/>
  <c r="AM199" i="3"/>
  <c r="AM711" i="3"/>
  <c r="AM729" i="3"/>
  <c r="AM344" i="3"/>
  <c r="AM536" i="3"/>
  <c r="AM600" i="3"/>
  <c r="AM856" i="3"/>
  <c r="AM920" i="3"/>
  <c r="AM984" i="3"/>
  <c r="AM1048" i="3"/>
  <c r="AM1560" i="3"/>
  <c r="AM1688" i="3"/>
  <c r="AM1880" i="3"/>
  <c r="AM703" i="3"/>
  <c r="AM1851" i="3"/>
  <c r="AM288" i="3"/>
  <c r="AM592" i="3"/>
  <c r="AM1568" i="3"/>
  <c r="AM135" i="3"/>
  <c r="AM279" i="3"/>
  <c r="AM535" i="3"/>
  <c r="AM807" i="3"/>
  <c r="AM1827" i="3"/>
  <c r="AM1955" i="3"/>
  <c r="AM139" i="3"/>
  <c r="AM203" i="3"/>
  <c r="AM267" i="3"/>
  <c r="AM395" i="3"/>
  <c r="AM459" i="3"/>
  <c r="AM523" i="3"/>
  <c r="AM587" i="3"/>
  <c r="AM651" i="3"/>
  <c r="AM715" i="3"/>
  <c r="AM907" i="3"/>
  <c r="AM1879" i="3"/>
  <c r="AM1943" i="3"/>
  <c r="AM2007" i="3"/>
  <c r="AM1017" i="3"/>
  <c r="AM308" i="3"/>
  <c r="AM372" i="3"/>
  <c r="AM436" i="3"/>
  <c r="AM500" i="3"/>
  <c r="AM564" i="3"/>
  <c r="AM820" i="3"/>
  <c r="AM884" i="3"/>
  <c r="AM1012" i="3"/>
  <c r="AM1076" i="3"/>
  <c r="AM1140" i="3"/>
  <c r="AM1268" i="3"/>
  <c r="AM1332" i="3"/>
  <c r="AM1716" i="3"/>
  <c r="AM1780" i="3"/>
  <c r="AM1908" i="3"/>
  <c r="AM1972" i="3"/>
  <c r="AM231" i="3"/>
  <c r="AM359" i="3"/>
  <c r="AM40" i="3"/>
  <c r="AM168" i="3"/>
  <c r="AM1128" i="3"/>
  <c r="AM1384" i="3"/>
  <c r="AM1640" i="3"/>
  <c r="AM1768" i="3"/>
  <c r="AM335" i="3"/>
  <c r="AM863" i="3"/>
  <c r="AM1312" i="3"/>
  <c r="AM39" i="3"/>
  <c r="AM695" i="3"/>
  <c r="AM1763" i="3"/>
  <c r="AM1907" i="3"/>
  <c r="AM27" i="3"/>
  <c r="AM411" i="3"/>
  <c r="AM667" i="3"/>
  <c r="AM1831" i="3"/>
  <c r="AM1145" i="3"/>
  <c r="AM324" i="3"/>
  <c r="AM452" i="3"/>
  <c r="AM580" i="3"/>
  <c r="AM836" i="3"/>
  <c r="AM964" i="3"/>
  <c r="AM1860" i="3"/>
  <c r="AM916" i="3"/>
  <c r="AM1300" i="3"/>
  <c r="AM1940" i="3"/>
  <c r="AM1040" i="3"/>
  <c r="AM1936" i="3"/>
  <c r="AM355" i="3"/>
  <c r="AM675" i="3"/>
  <c r="AM1839" i="3"/>
  <c r="AM268" i="3"/>
  <c r="AM908" i="3"/>
  <c r="AM1100" i="3"/>
  <c r="AM815" i="3"/>
  <c r="AM1979" i="3"/>
  <c r="AM1136" i="3"/>
  <c r="AM1904" i="3"/>
  <c r="AM295" i="3"/>
  <c r="AM601" i="3"/>
  <c r="AM136" i="3"/>
  <c r="AM200" i="3"/>
  <c r="AM1160" i="3"/>
  <c r="AM1352" i="3"/>
  <c r="AM1672" i="3"/>
  <c r="AM527" i="3"/>
  <c r="AM1947" i="3"/>
  <c r="AM240" i="3"/>
  <c r="AM960" i="3"/>
  <c r="AM375" i="3"/>
  <c r="AM1811" i="3"/>
  <c r="AM1875" i="3"/>
  <c r="AM59" i="3"/>
  <c r="AM379" i="3"/>
  <c r="AM699" i="3"/>
  <c r="AM1799" i="3"/>
  <c r="AM36" i="3"/>
  <c r="AM292" i="3"/>
  <c r="AM484" i="3"/>
  <c r="AM612" i="3"/>
  <c r="AM804" i="3"/>
  <c r="AM932" i="3"/>
  <c r="AM1124" i="3"/>
  <c r="AM1252" i="3"/>
  <c r="AM1444" i="3"/>
  <c r="AM1892" i="3"/>
  <c r="AM665" i="3"/>
  <c r="AM656" i="3"/>
  <c r="AM752" i="3"/>
  <c r="AM816" i="3"/>
  <c r="AM992" i="3"/>
  <c r="AM1280" i="3"/>
  <c r="AM1600" i="3"/>
  <c r="AM2000" i="3"/>
  <c r="AM131" i="3"/>
  <c r="AM195" i="3"/>
  <c r="AM259" i="3"/>
  <c r="AM451" i="3"/>
  <c r="AM771" i="3"/>
  <c r="AM835" i="3"/>
  <c r="AM963" i="3"/>
  <c r="AM1871" i="3"/>
  <c r="AM1935" i="3"/>
  <c r="AM953" i="3"/>
  <c r="AM44" i="3"/>
  <c r="AM428" i="3"/>
  <c r="AM620" i="3"/>
  <c r="AM876" i="3"/>
  <c r="AM940" i="3"/>
  <c r="AM1004" i="3"/>
  <c r="AM1132" i="3"/>
  <c r="AM1260" i="3"/>
  <c r="AM1324" i="3"/>
  <c r="AM1388" i="3"/>
  <c r="AM1452" i="3"/>
  <c r="AM1516" i="3"/>
  <c r="AM1644" i="3"/>
  <c r="AM1772" i="3"/>
  <c r="AM1964" i="3"/>
  <c r="AM31" i="3"/>
  <c r="AM95" i="3"/>
  <c r="AM159" i="3"/>
  <c r="AM223" i="3"/>
  <c r="AM383" i="3"/>
  <c r="AM511" i="3"/>
  <c r="AM623" i="3"/>
  <c r="AM751" i="3"/>
  <c r="AM879" i="3"/>
  <c r="AM1787" i="3"/>
  <c r="AM944" i="3"/>
  <c r="AM1168" i="3"/>
  <c r="AM1504" i="3"/>
  <c r="AM1760" i="3"/>
  <c r="AM1872" i="3"/>
  <c r="AM487" i="3"/>
  <c r="AM743" i="3"/>
  <c r="AM857" i="3"/>
  <c r="AM104" i="3"/>
  <c r="AM232" i="3"/>
  <c r="AM360" i="3"/>
  <c r="AM488" i="3"/>
  <c r="AM680" i="3"/>
  <c r="AM808" i="3"/>
  <c r="AM1320" i="3"/>
  <c r="AM1448" i="3"/>
  <c r="AM1576" i="3"/>
  <c r="AM1832" i="3"/>
  <c r="AM1960" i="3"/>
  <c r="AM735" i="3"/>
  <c r="AM1771" i="3"/>
  <c r="AM537" i="3"/>
  <c r="AM320" i="3"/>
  <c r="AM608" i="3"/>
  <c r="AM1616" i="3"/>
  <c r="AM183" i="3"/>
  <c r="AM839" i="3"/>
  <c r="AM1843" i="3"/>
  <c r="AM91" i="3"/>
  <c r="AM219" i="3"/>
  <c r="AM603" i="3"/>
  <c r="AM731" i="3"/>
  <c r="AM859" i="3"/>
  <c r="AM1767" i="3"/>
  <c r="AM633" i="3"/>
  <c r="AM68" i="3"/>
  <c r="AM516" i="3"/>
  <c r="AM644" i="3"/>
  <c r="AM900" i="3"/>
  <c r="AM1156" i="3"/>
  <c r="AM1412" i="3"/>
  <c r="AM1540" i="3"/>
  <c r="AM1668" i="3"/>
  <c r="AM852" i="3"/>
  <c r="AM1172" i="3"/>
  <c r="AM1364" i="3"/>
  <c r="AM1684" i="3"/>
  <c r="AM1812" i="3"/>
  <c r="AM2004" i="3"/>
  <c r="AM144" i="3"/>
  <c r="AM496" i="3"/>
  <c r="AM784" i="3"/>
  <c r="AM912" i="3"/>
  <c r="AM1104" i="3"/>
  <c r="AM35" i="3"/>
  <c r="AM291" i="3"/>
  <c r="AM419" i="3"/>
  <c r="AM611" i="3"/>
  <c r="AM1775" i="3"/>
  <c r="AM1903" i="3"/>
  <c r="AM12" i="3"/>
  <c r="AM332" i="3"/>
  <c r="AM844" i="3"/>
  <c r="AM1164" i="3"/>
  <c r="AM1356" i="3"/>
  <c r="AM1484" i="3"/>
  <c r="AM1868" i="3"/>
  <c r="AM255" i="3"/>
  <c r="AM687" i="3"/>
  <c r="AM640" i="3"/>
  <c r="AM1472" i="3"/>
  <c r="AM1792" i="3"/>
  <c r="AM456" i="3"/>
  <c r="AM1288" i="3"/>
  <c r="AM1608" i="3"/>
  <c r="AM1736" i="3"/>
  <c r="AM1928" i="3"/>
  <c r="AM399" i="3"/>
  <c r="AM799" i="3"/>
  <c r="AM1835" i="3"/>
  <c r="AM112" i="3"/>
  <c r="AM1520" i="3"/>
  <c r="AM247" i="3"/>
  <c r="AM1939" i="3"/>
  <c r="AM315" i="3"/>
  <c r="AM635" i="3"/>
  <c r="AM763" i="3"/>
  <c r="AM955" i="3"/>
  <c r="AM100" i="3"/>
  <c r="AM228" i="3"/>
  <c r="AM356" i="3"/>
  <c r="AM548" i="3"/>
  <c r="AM868" i="3"/>
  <c r="AM996" i="3"/>
  <c r="AM1188" i="3"/>
  <c r="AM1316" i="3"/>
  <c r="AM1508" i="3"/>
  <c r="AM1636" i="3"/>
  <c r="AM1049" i="3"/>
  <c r="AM256" i="3"/>
  <c r="AM368" i="3"/>
  <c r="AM768" i="3"/>
  <c r="AM832" i="3"/>
  <c r="AM896" i="3"/>
  <c r="AM1024" i="3"/>
  <c r="AM1088" i="3"/>
  <c r="AM1920" i="3"/>
  <c r="AM19" i="3"/>
  <c r="AM211" i="3"/>
  <c r="AM339" i="3"/>
  <c r="AM467" i="3"/>
  <c r="AM531" i="3"/>
  <c r="AM1823" i="3"/>
  <c r="AM569" i="3"/>
  <c r="AM1081" i="3"/>
  <c r="AM188" i="3"/>
  <c r="AM316" i="3"/>
  <c r="AM380" i="3"/>
  <c r="AM572" i="3"/>
  <c r="AM636" i="3"/>
  <c r="AM700" i="3"/>
  <c r="AM892" i="3"/>
  <c r="AM1020" i="3"/>
  <c r="AM1084" i="3"/>
  <c r="AM1212" i="3"/>
  <c r="AM1276" i="3"/>
  <c r="AM1404" i="3"/>
  <c r="AM1468" i="3"/>
  <c r="AM1532" i="3"/>
  <c r="AM1596" i="3"/>
  <c r="AM1660" i="3"/>
  <c r="AM1724" i="3"/>
  <c r="AM1788" i="3"/>
  <c r="AM1916" i="3"/>
  <c r="AM303" i="3"/>
  <c r="AM415" i="3"/>
  <c r="AM1819" i="3"/>
  <c r="AM1008" i="3"/>
  <c r="AM1184" i="3"/>
  <c r="AM1248" i="3"/>
  <c r="AM1360" i="3"/>
  <c r="AM1456" i="3"/>
  <c r="AM1776" i="3"/>
  <c r="AM23" i="3"/>
  <c r="AM391" i="3"/>
  <c r="AM519" i="3"/>
  <c r="AM647" i="3"/>
  <c r="AM1795" i="3"/>
  <c r="AM985" i="3"/>
  <c r="AM56" i="3"/>
  <c r="AM248" i="3"/>
  <c r="AM312" i="3"/>
  <c r="AM376" i="3"/>
  <c r="AM440" i="3"/>
  <c r="AM504" i="3"/>
  <c r="AM632" i="3"/>
  <c r="AM696" i="3"/>
  <c r="AM760" i="3"/>
  <c r="AM824" i="3"/>
  <c r="AM952" i="3"/>
  <c r="AM1016" i="3"/>
  <c r="AM1080" i="3"/>
  <c r="AM1144" i="3"/>
  <c r="AM1208" i="3"/>
  <c r="AM1336" i="3"/>
  <c r="AM1400" i="3"/>
  <c r="AM1720" i="3"/>
  <c r="AM1784" i="3"/>
  <c r="AM1912" i="3"/>
  <c r="AM1976" i="3"/>
  <c r="AM639" i="3"/>
  <c r="AM767" i="3"/>
  <c r="AM1803" i="3"/>
  <c r="AM1915" i="3"/>
  <c r="AM793" i="3"/>
  <c r="AM80" i="3"/>
  <c r="AM624" i="3"/>
  <c r="AM215" i="3"/>
  <c r="AM343" i="3"/>
  <c r="AM471" i="3"/>
  <c r="AM599" i="3"/>
  <c r="AM727" i="3"/>
  <c r="AM1779" i="3"/>
  <c r="AM1859" i="3"/>
  <c r="AM1923" i="3"/>
  <c r="AM1987" i="3"/>
  <c r="AM107" i="3"/>
  <c r="AM363" i="3"/>
  <c r="AM619" i="3"/>
  <c r="AM683" i="3"/>
  <c r="AM747" i="3"/>
  <c r="AM811" i="3"/>
  <c r="AM1847" i="3"/>
  <c r="AM1911" i="3"/>
  <c r="AM1975" i="3"/>
  <c r="AM761" i="3"/>
  <c r="AM84" i="3"/>
  <c r="AM148" i="3"/>
  <c r="AM212" i="3"/>
  <c r="AM404" i="3"/>
  <c r="AM468" i="3"/>
  <c r="AM532" i="3"/>
  <c r="AM660" i="3"/>
  <c r="AM788" i="3"/>
  <c r="AM1556" i="3"/>
  <c r="AM1876" i="3"/>
  <c r="AM163" i="3"/>
  <c r="AM483" i="3"/>
  <c r="AM739" i="3"/>
  <c r="AM697" i="3"/>
  <c r="AM140" i="3"/>
  <c r="AM716" i="3"/>
  <c r="AM1228" i="3"/>
  <c r="AM1548" i="3"/>
  <c r="AM1804" i="3"/>
  <c r="AM191" i="3"/>
  <c r="AM575" i="3"/>
  <c r="AM943" i="3"/>
  <c r="AM1200" i="3"/>
  <c r="AM167" i="3"/>
  <c r="AM551" i="3"/>
  <c r="AM1113" i="3"/>
  <c r="AM584" i="3"/>
  <c r="AM904" i="3"/>
  <c r="AM1800" i="3"/>
  <c r="AM671" i="3"/>
  <c r="AM1177" i="3"/>
  <c r="AM103" i="3"/>
  <c r="AM775" i="3"/>
  <c r="AM2003" i="3"/>
  <c r="AM827" i="3"/>
  <c r="AM164" i="3"/>
  <c r="AM1060" i="3"/>
  <c r="AM1380" i="3"/>
  <c r="AK1993" i="3"/>
  <c r="AK1861" i="3"/>
  <c r="AK1789" i="3"/>
  <c r="AK1717" i="3"/>
  <c r="AK1189" i="3"/>
  <c r="AK1125" i="3"/>
  <c r="AK1061" i="3"/>
  <c r="AK997" i="3"/>
  <c r="AK1969" i="3"/>
  <c r="AK1925" i="3"/>
  <c r="AK1673" i="3"/>
  <c r="AK1629" i="3"/>
  <c r="AK1541" i="3"/>
  <c r="AK1417" i="3"/>
  <c r="AK1373" i="3"/>
  <c r="AK1289" i="3"/>
  <c r="AK1249" i="3"/>
  <c r="AK1121" i="3"/>
  <c r="AK993" i="3"/>
  <c r="AK1921" i="3"/>
  <c r="AK1765" i="3"/>
  <c r="AK1637" i="3"/>
  <c r="AK1597" i="3"/>
  <c r="AK1513" i="3"/>
  <c r="AK1469" i="3"/>
  <c r="AK1429" i="3"/>
  <c r="AK1381" i="3"/>
  <c r="AK1341" i="3"/>
  <c r="AK1253" i="3"/>
  <c r="AK1213" i="3"/>
  <c r="AK1129" i="3"/>
  <c r="AK1089" i="3"/>
  <c r="AK1001" i="3"/>
  <c r="AK1948" i="3"/>
  <c r="AK1932" i="3"/>
  <c r="AK1900" i="3"/>
  <c r="AK1884" i="3"/>
  <c r="AK1852" i="3"/>
  <c r="AK1836" i="3"/>
  <c r="AK1788" i="3"/>
  <c r="AK1708" i="3"/>
  <c r="AK1676" i="3"/>
  <c r="AK1660" i="3"/>
  <c r="AK1452" i="3"/>
  <c r="AK1436" i="3"/>
  <c r="AK1420" i="3"/>
  <c r="AK1404" i="3"/>
  <c r="AK1388" i="3"/>
  <c r="AK1308" i="3"/>
  <c r="AK1180" i="3"/>
  <c r="AK1164" i="3"/>
  <c r="AK1148" i="3"/>
  <c r="AK1116" i="3"/>
  <c r="AK1048" i="3"/>
  <c r="AK2007" i="3"/>
  <c r="AK1959" i="3"/>
  <c r="AK1943" i="3"/>
  <c r="AK1895" i="3"/>
  <c r="AK1879" i="3"/>
  <c r="AK1003" i="3"/>
  <c r="AK1718" i="3"/>
  <c r="AK1462" i="3"/>
  <c r="AK1020" i="3"/>
  <c r="AK956" i="3"/>
  <c r="AK924" i="3"/>
  <c r="AK908" i="3"/>
  <c r="AK892" i="3"/>
  <c r="AK876" i="3"/>
  <c r="AK860" i="3"/>
  <c r="AK828" i="3"/>
  <c r="AK812" i="3"/>
  <c r="AK780" i="3"/>
  <c r="AK748" i="3"/>
  <c r="AK700" i="3"/>
  <c r="AK684" i="3"/>
  <c r="AK636" i="3"/>
  <c r="AK572" i="3"/>
  <c r="AK556" i="3"/>
  <c r="AK508" i="3"/>
  <c r="AK492" i="3"/>
  <c r="AK460" i="3"/>
  <c r="AK444" i="3"/>
  <c r="AK428" i="3"/>
  <c r="AK396" i="3"/>
  <c r="AK380" i="3"/>
  <c r="AK364" i="3"/>
  <c r="AK300" i="3"/>
  <c r="AK268" i="3"/>
  <c r="AK252" i="3"/>
  <c r="AK220" i="3"/>
  <c r="AK204" i="3"/>
  <c r="AK188" i="3"/>
  <c r="AK172" i="3"/>
  <c r="AK140" i="3"/>
  <c r="AK108" i="3"/>
  <c r="AK92" i="3"/>
  <c r="AK76" i="3"/>
  <c r="AK44" i="3"/>
  <c r="AK12" i="3"/>
  <c r="AK1839" i="3"/>
  <c r="AK1823" i="3"/>
  <c r="AK1727" i="3"/>
  <c r="AK1695" i="3"/>
  <c r="AK1679" i="3"/>
  <c r="AK1663" i="3"/>
  <c r="AK1631" i="3"/>
  <c r="AK1615" i="3"/>
  <c r="AK1583" i="3"/>
  <c r="AK1519" i="3"/>
  <c r="AK1503" i="3"/>
  <c r="AK1471" i="3"/>
  <c r="AK1439" i="3"/>
  <c r="AK1423" i="3"/>
  <c r="AK1343" i="3"/>
  <c r="AK1327" i="3"/>
  <c r="AK1279" i="3"/>
  <c r="AK1263" i="3"/>
  <c r="AK1215" i="3"/>
  <c r="AK1199" i="3"/>
  <c r="AK1183" i="3"/>
  <c r="AK1167" i="3"/>
  <c r="AK1151" i="3"/>
  <c r="AK1135" i="3"/>
  <c r="AK1087" i="3"/>
  <c r="AK999" i="3"/>
  <c r="AK967" i="3"/>
  <c r="AK951" i="3"/>
  <c r="AK919" i="3"/>
  <c r="AK903" i="3"/>
  <c r="AK887" i="3"/>
  <c r="AK871" i="3"/>
  <c r="AK839" i="3"/>
  <c r="AK823" i="3"/>
  <c r="AK1978" i="3"/>
  <c r="AK1946" i="3"/>
  <c r="AK1882" i="3"/>
  <c r="AK1754" i="3"/>
  <c r="AK1690" i="3"/>
  <c r="AK1646" i="3"/>
  <c r="AK1626" i="3"/>
  <c r="AK1582" i="3"/>
  <c r="AK1562" i="3"/>
  <c r="AK1454" i="3"/>
  <c r="AK1390" i="3"/>
  <c r="AK1370" i="3"/>
  <c r="AK1326" i="3"/>
  <c r="AK1262" i="3"/>
  <c r="AK1242" i="3"/>
  <c r="AK1178" i="3"/>
  <c r="AK1134" i="3"/>
  <c r="AK962" i="3"/>
  <c r="AK914" i="3"/>
  <c r="AK746" i="3"/>
  <c r="AK354" i="3"/>
  <c r="AK178" i="3"/>
  <c r="AK1110" i="3"/>
  <c r="AK450" i="3"/>
  <c r="AK795" i="3"/>
  <c r="AK779" i="3"/>
  <c r="AK731" i="3"/>
  <c r="AK715" i="3"/>
  <c r="AK699" i="3"/>
  <c r="AK683" i="3"/>
  <c r="AK667" i="3"/>
  <c r="AK651" i="3"/>
  <c r="AK619" i="3"/>
  <c r="AK603" i="3"/>
  <c r="AK475" i="3"/>
  <c r="AK315" i="3"/>
  <c r="AK283" i="3"/>
  <c r="AK251" i="3"/>
  <c r="AK235" i="3"/>
  <c r="AK219" i="3"/>
  <c r="AK187" i="3"/>
  <c r="AK171" i="3"/>
  <c r="AK155" i="3"/>
  <c r="AK123" i="3"/>
  <c r="AK107" i="3"/>
  <c r="AK91" i="3"/>
  <c r="AK59" i="3"/>
  <c r="AK43" i="3"/>
  <c r="AK27" i="3"/>
  <c r="AK1070" i="3"/>
  <c r="AK1050" i="3"/>
  <c r="AK926" i="3"/>
  <c r="AK894" i="3"/>
  <c r="AK862" i="3"/>
  <c r="AK570" i="3"/>
  <c r="AK462" i="3"/>
  <c r="AK422" i="3"/>
  <c r="AK398" i="3"/>
  <c r="AK230" i="3"/>
  <c r="AK122" i="3"/>
  <c r="AK66" i="3"/>
  <c r="AK50" i="3"/>
  <c r="AK945" i="3"/>
  <c r="AK929" i="3"/>
  <c r="AK881" i="3"/>
  <c r="AK865" i="3"/>
  <c r="AK817" i="3"/>
  <c r="AK801" i="3"/>
  <c r="AK753" i="3"/>
  <c r="AK737" i="3"/>
  <c r="AK721" i="3"/>
  <c r="AK705" i="3"/>
  <c r="AK689" i="3"/>
  <c r="AK641" i="3"/>
  <c r="AK625" i="3"/>
  <c r="AK609" i="3"/>
  <c r="AK577" i="3"/>
  <c r="AK561" i="3"/>
  <c r="AK481" i="3"/>
  <c r="AK449" i="3"/>
  <c r="AK417" i="3"/>
  <c r="AK401" i="3"/>
  <c r="AK385" i="3"/>
  <c r="AK369" i="3"/>
  <c r="AK337" i="3"/>
  <c r="AK305" i="3"/>
  <c r="AK289" i="3"/>
  <c r="AK273" i="3"/>
  <c r="AK257" i="3"/>
  <c r="AK209" i="3"/>
  <c r="AK161" i="3"/>
  <c r="AK145" i="3"/>
  <c r="AK113" i="3"/>
  <c r="AK97" i="3"/>
  <c r="AK41" i="3"/>
  <c r="AK1786" i="3"/>
  <c r="AK1658" i="3"/>
  <c r="AK1550" i="3"/>
  <c r="AK1530" i="3"/>
  <c r="AK1486" i="3"/>
  <c r="AK1422" i="3"/>
  <c r="AK1338" i="3"/>
  <c r="AK1230" i="3"/>
  <c r="AK1166" i="3"/>
  <c r="AK1146" i="3"/>
  <c r="AK998" i="3"/>
  <c r="AK810" i="3"/>
  <c r="AK562" i="3"/>
  <c r="AK402" i="3"/>
  <c r="AK794" i="3"/>
  <c r="AK803" i="3"/>
  <c r="AK787" i="3"/>
  <c r="AK755" i="3"/>
  <c r="AK707" i="3"/>
  <c r="AK691" i="3"/>
  <c r="AK579" i="3"/>
  <c r="AK547" i="3"/>
  <c r="AK499" i="3"/>
  <c r="AK403" i="3"/>
  <c r="AK371" i="3"/>
  <c r="AK355" i="3"/>
  <c r="AK339" i="3"/>
  <c r="AK307" i="3"/>
  <c r="AK291" i="3"/>
  <c r="AK259" i="3"/>
  <c r="AK227" i="3"/>
  <c r="AK211" i="3"/>
  <c r="AK179" i="3"/>
  <c r="AK115" i="3"/>
  <c r="AK83" i="3"/>
  <c r="AK51" i="3"/>
  <c r="AK1058" i="3"/>
  <c r="AK1018" i="3"/>
  <c r="AK814" i="3"/>
  <c r="AK686" i="3"/>
  <c r="AK582" i="3"/>
  <c r="AK538" i="3"/>
  <c r="AK494" i="3"/>
  <c r="AK302" i="3"/>
  <c r="AK238" i="3"/>
  <c r="AK218" i="3"/>
  <c r="AK198" i="3"/>
  <c r="AK154" i="3"/>
  <c r="AK90" i="3"/>
  <c r="AK985" i="3"/>
  <c r="AK953" i="3"/>
  <c r="AK889" i="3"/>
  <c r="AK873" i="3"/>
  <c r="AK825" i="3"/>
  <c r="AK745" i="3"/>
  <c r="AK729" i="3"/>
  <c r="AK713" i="3"/>
  <c r="AK601" i="3"/>
  <c r="AK569" i="3"/>
  <c r="AK521" i="3"/>
  <c r="AK457" i="3"/>
  <c r="AK425" i="3"/>
  <c r="AK345" i="3"/>
  <c r="AK313" i="3"/>
  <c r="AK265" i="3"/>
  <c r="AK185" i="3"/>
  <c r="AK153" i="3"/>
  <c r="AK53" i="3"/>
  <c r="AK1941" i="3"/>
  <c r="AK1665" i="3"/>
  <c r="AK1601" i="3"/>
  <c r="AK1473" i="3"/>
  <c r="AK1345" i="3"/>
  <c r="AK1977" i="3"/>
  <c r="AK1761" i="3"/>
  <c r="AK1641" i="3"/>
  <c r="AK1217" i="3"/>
  <c r="AK1729" i="3"/>
  <c r="AK1609" i="3"/>
  <c r="AK1305" i="3"/>
  <c r="AK1229" i="3"/>
  <c r="AK1904" i="3"/>
  <c r="AK1776" i="3"/>
  <c r="AK1744" i="3"/>
  <c r="AK1616" i="3"/>
  <c r="AK1584" i="3"/>
  <c r="AK1536" i="3"/>
  <c r="AK1504" i="3"/>
  <c r="AK1408" i="3"/>
  <c r="AK1168" i="3"/>
  <c r="AK1068" i="3"/>
  <c r="AK1024" i="3"/>
  <c r="AK1963" i="3"/>
  <c r="AK1931" i="3"/>
  <c r="AK1851" i="3"/>
  <c r="AK1750" i="3"/>
  <c r="AK960" i="3"/>
  <c r="AK880" i="3"/>
  <c r="AK768" i="3"/>
  <c r="AK688" i="3"/>
  <c r="AK640" i="3"/>
  <c r="AK608" i="3"/>
  <c r="AK560" i="3"/>
  <c r="AK528" i="3"/>
  <c r="AK480" i="3"/>
  <c r="AK448" i="3"/>
  <c r="AK400" i="3"/>
  <c r="AK304" i="3"/>
  <c r="AK256" i="3"/>
  <c r="AK1795" i="3"/>
  <c r="AK1747" i="3"/>
  <c r="AK1683" i="3"/>
  <c r="AK1635" i="3"/>
  <c r="AK1555" i="3"/>
  <c r="AK1475" i="3"/>
  <c r="AK1443" i="3"/>
  <c r="AK1363" i="3"/>
  <c r="AK1283" i="3"/>
  <c r="AK1187" i="3"/>
  <c r="AK1155" i="3"/>
  <c r="AK1075" i="3"/>
  <c r="AK987" i="3"/>
  <c r="AK907" i="3"/>
  <c r="AK859" i="3"/>
  <c r="AK827" i="3"/>
  <c r="AK826" i="3"/>
  <c r="AK1998" i="3"/>
  <c r="AK1950" i="3"/>
  <c r="AK1918" i="3"/>
  <c r="AK1866" i="3"/>
  <c r="AK1822" i="3"/>
  <c r="AK1586" i="3"/>
  <c r="AK1482" i="3"/>
  <c r="AK1374" i="3"/>
  <c r="AK1266" i="3"/>
  <c r="AK1202" i="3"/>
  <c r="AK1138" i="3"/>
  <c r="AK674" i="3"/>
  <c r="AK799" i="3"/>
  <c r="AK719" i="3"/>
  <c r="AK671" i="3"/>
  <c r="AK639" i="3"/>
  <c r="AK591" i="3"/>
  <c r="AK559" i="3"/>
  <c r="AK1909" i="3"/>
  <c r="AK1769" i="3"/>
  <c r="AK1705" i="3"/>
  <c r="AK1569" i="3"/>
  <c r="AK1505" i="3"/>
  <c r="AK1441" i="3"/>
  <c r="AK1377" i="3"/>
  <c r="AK1313" i="3"/>
  <c r="AK77" i="3"/>
  <c r="AK1957" i="3"/>
  <c r="AK1913" i="3"/>
  <c r="AK1829" i="3"/>
  <c r="AK1701" i="3"/>
  <c r="AK1661" i="3"/>
  <c r="AK1573" i="3"/>
  <c r="AK1445" i="3"/>
  <c r="AK1405" i="3"/>
  <c r="AK1321" i="3"/>
  <c r="AK1281" i="3"/>
  <c r="AK1153" i="3"/>
  <c r="AK1113" i="3"/>
  <c r="AK1025" i="3"/>
  <c r="AK1606" i="3"/>
  <c r="AK1997" i="3"/>
  <c r="AK1917" i="3"/>
  <c r="AK1833" i="3"/>
  <c r="AK1793" i="3"/>
  <c r="AK1669" i="3"/>
  <c r="AK1625" i="3"/>
  <c r="AK1545" i="3"/>
  <c r="AK1501" i="3"/>
  <c r="AK1461" i="3"/>
  <c r="AK1413" i="3"/>
  <c r="AK1333" i="3"/>
  <c r="AK1285" i="3"/>
  <c r="AK1245" i="3"/>
  <c r="AK1161" i="3"/>
  <c r="AK1117" i="3"/>
  <c r="AK1033" i="3"/>
  <c r="AK989" i="3"/>
  <c r="AK1976" i="3"/>
  <c r="AK1944" i="3"/>
  <c r="AK1928" i="3"/>
  <c r="AK1896" i="3"/>
  <c r="AK1848" i="3"/>
  <c r="AK1832" i="3"/>
  <c r="AK1816" i="3"/>
  <c r="AK1800" i="3"/>
  <c r="AK1784" i="3"/>
  <c r="AK1752" i="3"/>
  <c r="AK1736" i="3"/>
  <c r="AK1704" i="3"/>
  <c r="AK1688" i="3"/>
  <c r="AK1640" i="3"/>
  <c r="AK1624" i="3"/>
  <c r="AK1576" i="3"/>
  <c r="AK1560" i="3"/>
  <c r="AK1528" i="3"/>
  <c r="AK1512" i="3"/>
  <c r="AK1496" i="3"/>
  <c r="AK1432" i="3"/>
  <c r="AK1368" i="3"/>
  <c r="AK1320" i="3"/>
  <c r="AK1304" i="3"/>
  <c r="AK1272" i="3"/>
  <c r="AK1240" i="3"/>
  <c r="AK1208" i="3"/>
  <c r="AK1160" i="3"/>
  <c r="AK1144" i="3"/>
  <c r="AK1112" i="3"/>
  <c r="AK1096" i="3"/>
  <c r="AK1076" i="3"/>
  <c r="AK1060" i="3"/>
  <c r="AK1044" i="3"/>
  <c r="AK2003" i="3"/>
  <c r="AK1955" i="3"/>
  <c r="AK1939" i="3"/>
  <c r="AK1875" i="3"/>
  <c r="AK890" i="3"/>
  <c r="AK1878" i="3"/>
  <c r="AK1036" i="3"/>
  <c r="AK1016" i="3"/>
  <c r="AK1000" i="3"/>
  <c r="AK968" i="3"/>
  <c r="AK952" i="3"/>
  <c r="AK936" i="3"/>
  <c r="AK920" i="3"/>
  <c r="AK904" i="3"/>
  <c r="AK888" i="3"/>
  <c r="AK872" i="3"/>
  <c r="AK856" i="3"/>
  <c r="AK840" i="3"/>
  <c r="AK824" i="3"/>
  <c r="AK808" i="3"/>
  <c r="AK792" i="3"/>
  <c r="AK776" i="3"/>
  <c r="AK760" i="3"/>
  <c r="AK744" i="3"/>
  <c r="AK728" i="3"/>
  <c r="AK696" i="3"/>
  <c r="AK680" i="3"/>
  <c r="AK664" i="3"/>
  <c r="AK632" i="3"/>
  <c r="AK616" i="3"/>
  <c r="AK584" i="3"/>
  <c r="AK568" i="3"/>
  <c r="AK552" i="3"/>
  <c r="AK536" i="3"/>
  <c r="AK472" i="3"/>
  <c r="AK456" i="3"/>
  <c r="AK440" i="3"/>
  <c r="AK424" i="3"/>
  <c r="AK408" i="3"/>
  <c r="AK392" i="3"/>
  <c r="AK344" i="3"/>
  <c r="AK312" i="3"/>
  <c r="AK296" i="3"/>
  <c r="AK280" i="3"/>
  <c r="AK200" i="3"/>
  <c r="AK184" i="3"/>
  <c r="AK120" i="3"/>
  <c r="AK56" i="3"/>
  <c r="AK40" i="3"/>
  <c r="AK1835" i="3"/>
  <c r="AK1819" i="3"/>
  <c r="AK1803" i="3"/>
  <c r="AK1787" i="3"/>
  <c r="AK1723" i="3"/>
  <c r="AK1707" i="3"/>
  <c r="AK1691" i="3"/>
  <c r="AK1675" i="3"/>
  <c r="AK1627" i="3"/>
  <c r="AK1611" i="3"/>
  <c r="AK1579" i="3"/>
  <c r="AK1563" i="3"/>
  <c r="AK1547" i="3"/>
  <c r="AK1515" i="3"/>
  <c r="AK1499" i="3"/>
  <c r="AK1483" i="3"/>
  <c r="AK1451" i="3"/>
  <c r="AK1435" i="3"/>
  <c r="AK1419" i="3"/>
  <c r="AK1339" i="3"/>
  <c r="AK1291" i="3"/>
  <c r="AK1275" i="3"/>
  <c r="AK1227" i="3"/>
  <c r="AK1211" i="3"/>
  <c r="AK1195" i="3"/>
  <c r="AK1147" i="3"/>
  <c r="AK1131" i="3"/>
  <c r="AK1115" i="3"/>
  <c r="AK1083" i="3"/>
  <c r="AK1047" i="3"/>
  <c r="AK1031" i="3"/>
  <c r="AK1015" i="3"/>
  <c r="AK979" i="3"/>
  <c r="AK963" i="3"/>
  <c r="AK931" i="3"/>
  <c r="AK915" i="3"/>
  <c r="AK899" i="3"/>
  <c r="AK867" i="3"/>
  <c r="AK851" i="3"/>
  <c r="AK835" i="3"/>
  <c r="AK1318" i="3"/>
  <c r="AK2006" i="3"/>
  <c r="AK1990" i="3"/>
  <c r="AK1974" i="3"/>
  <c r="AK1958" i="3"/>
  <c r="AK1926" i="3"/>
  <c r="AK1910" i="3"/>
  <c r="AK1894" i="3"/>
  <c r="AK1854" i="3"/>
  <c r="AK1834" i="3"/>
  <c r="AK1790" i="3"/>
  <c r="AK1770" i="3"/>
  <c r="AK1726" i="3"/>
  <c r="AK1682" i="3"/>
  <c r="AK1642" i="3"/>
  <c r="AK1598" i="3"/>
  <c r="AK1578" i="3"/>
  <c r="AK1554" i="3"/>
  <c r="AK1514" i="3"/>
  <c r="AK1490" i="3"/>
  <c r="AK1406" i="3"/>
  <c r="AK1386" i="3"/>
  <c r="AK1342" i="3"/>
  <c r="AK1170" i="3"/>
  <c r="AK1130" i="3"/>
  <c r="AK1094" i="3"/>
  <c r="AK922" i="3"/>
  <c r="AK791" i="3"/>
  <c r="AK775" i="3"/>
  <c r="AK759" i="3"/>
  <c r="AK743" i="3"/>
  <c r="AK711" i="3"/>
  <c r="AK695" i="3"/>
  <c r="AK663" i="3"/>
  <c r="AK647" i="3"/>
  <c r="AK631" i="3"/>
  <c r="AK615" i="3"/>
  <c r="AK583" i="3"/>
  <c r="AK535" i="3"/>
  <c r="AK471" i="3"/>
  <c r="AK455" i="3"/>
  <c r="AK423" i="3"/>
  <c r="AK327" i="3"/>
  <c r="AK263" i="3"/>
  <c r="AK247" i="3"/>
  <c r="AK231" i="3"/>
  <c r="AK215" i="3"/>
  <c r="AK199" i="3"/>
  <c r="AK151" i="3"/>
  <c r="AK135" i="3"/>
  <c r="AK119" i="3"/>
  <c r="AK103" i="3"/>
  <c r="AK71" i="3"/>
  <c r="AK23" i="3"/>
  <c r="AK1106" i="3"/>
  <c r="AK1066" i="3"/>
  <c r="AK1002" i="3"/>
  <c r="AK950" i="3"/>
  <c r="AK790" i="3"/>
  <c r="AK758" i="3"/>
  <c r="AK630" i="3"/>
  <c r="AK566" i="3"/>
  <c r="AK542" i="3"/>
  <c r="AK522" i="3"/>
  <c r="AK502" i="3"/>
  <c r="AK458" i="3"/>
  <c r="AK438" i="3"/>
  <c r="AK414" i="3"/>
  <c r="AK394" i="3"/>
  <c r="AK266" i="3"/>
  <c r="AK202" i="3"/>
  <c r="AK158" i="3"/>
  <c r="AK94" i="3"/>
  <c r="AK30" i="3"/>
  <c r="AK957" i="3"/>
  <c r="AK893" i="3"/>
  <c r="AK877" i="3"/>
  <c r="AK861" i="3"/>
  <c r="AK813" i="3"/>
  <c r="AK797" i="3"/>
  <c r="AK781" i="3"/>
  <c r="AK765" i="3"/>
  <c r="AK749" i="3"/>
  <c r="AK717" i="3"/>
  <c r="AK701" i="3"/>
  <c r="AK669" i="3"/>
  <c r="AK637" i="3"/>
  <c r="AK621" i="3"/>
  <c r="AK605" i="3"/>
  <c r="AK589" i="3"/>
  <c r="AK573" i="3"/>
  <c r="AK557" i="3"/>
  <c r="AK541" i="3"/>
  <c r="AK525" i="3"/>
  <c r="AK509" i="3"/>
  <c r="AK493" i="3"/>
  <c r="AK477" i="3"/>
  <c r="AK461" i="3"/>
  <c r="AK445" i="3"/>
  <c r="AK429" i="3"/>
  <c r="AK397" i="3"/>
  <c r="AK381" i="3"/>
  <c r="AK349" i="3"/>
  <c r="AK333" i="3"/>
  <c r="AK317" i="3"/>
  <c r="AK301" i="3"/>
  <c r="AK285" i="3"/>
  <c r="AK253" i="3"/>
  <c r="AK237" i="3"/>
  <c r="AK189" i="3"/>
  <c r="AK141" i="3"/>
  <c r="AK125" i="3"/>
  <c r="AK37" i="3"/>
  <c r="AK21" i="3"/>
  <c r="AK505" i="3"/>
  <c r="AK441" i="3"/>
  <c r="AK377" i="3"/>
  <c r="AK249" i="3"/>
  <c r="AK169" i="3"/>
  <c r="AK137" i="3"/>
  <c r="AK89" i="3"/>
  <c r="AK17" i="3"/>
  <c r="AK1877" i="3"/>
  <c r="AK1737" i="3"/>
  <c r="AK1537" i="3"/>
  <c r="AK1409" i="3"/>
  <c r="AK1273" i="3"/>
  <c r="AK1137" i="3"/>
  <c r="AK1889" i="3"/>
  <c r="AK1385" i="3"/>
  <c r="AK1257" i="3"/>
  <c r="AK1973" i="3"/>
  <c r="AK1853" i="3"/>
  <c r="AK1565" i="3"/>
  <c r="AK1437" i="3"/>
  <c r="AK1353" i="3"/>
  <c r="AK1181" i="3"/>
  <c r="AK1053" i="3"/>
  <c r="AK1862" i="3"/>
  <c r="AK1952" i="3"/>
  <c r="AK1920" i="3"/>
  <c r="AK1840" i="3"/>
  <c r="AK1808" i="3"/>
  <c r="AK1760" i="3"/>
  <c r="AK1712" i="3"/>
  <c r="AK1680" i="3"/>
  <c r="AK1648" i="3"/>
  <c r="AK1600" i="3"/>
  <c r="AK1568" i="3"/>
  <c r="AK1520" i="3"/>
  <c r="AK1360" i="3"/>
  <c r="AK1312" i="3"/>
  <c r="AK1264" i="3"/>
  <c r="AK1184" i="3"/>
  <c r="AK1052" i="3"/>
  <c r="AK1979" i="3"/>
  <c r="AK1947" i="3"/>
  <c r="AK634" i="3"/>
  <c r="AK1654" i="3"/>
  <c r="AK1028" i="3"/>
  <c r="AK944" i="3"/>
  <c r="AK912" i="3"/>
  <c r="AK784" i="3"/>
  <c r="AK704" i="3"/>
  <c r="AK672" i="3"/>
  <c r="AK576" i="3"/>
  <c r="AK544" i="3"/>
  <c r="AK512" i="3"/>
  <c r="AK464" i="3"/>
  <c r="AK336" i="3"/>
  <c r="AK224" i="3"/>
  <c r="AK176" i="3"/>
  <c r="AK128" i="3"/>
  <c r="AK80" i="3"/>
  <c r="AK1206" i="3"/>
  <c r="AK1811" i="3"/>
  <c r="AK1763" i="3"/>
  <c r="AK1731" i="3"/>
  <c r="AK1667" i="3"/>
  <c r="AK1619" i="3"/>
  <c r="AK1539" i="3"/>
  <c r="AK1491" i="3"/>
  <c r="AK1427" i="3"/>
  <c r="AK1379" i="3"/>
  <c r="AK1347" i="3"/>
  <c r="AK1219" i="3"/>
  <c r="AK1171" i="3"/>
  <c r="AK1139" i="3"/>
  <c r="AK1091" i="3"/>
  <c r="AK1055" i="3"/>
  <c r="AK1007" i="3"/>
  <c r="AK955" i="3"/>
  <c r="AK923" i="3"/>
  <c r="AK843" i="3"/>
  <c r="AK1190" i="3"/>
  <c r="AK1982" i="3"/>
  <c r="AK1934" i="3"/>
  <c r="AK1842" i="3"/>
  <c r="AK1802" i="3"/>
  <c r="AK1738" i="3"/>
  <c r="AK1674" i="3"/>
  <c r="AK1630" i="3"/>
  <c r="AK1502" i="3"/>
  <c r="AK1458" i="3"/>
  <c r="AK1290" i="3"/>
  <c r="AK1118" i="3"/>
  <c r="AK970" i="3"/>
  <c r="AK210" i="3"/>
  <c r="AK783" i="3"/>
  <c r="AK703" i="3"/>
  <c r="AK655" i="3"/>
  <c r="AK623" i="3"/>
  <c r="AK575" i="3"/>
  <c r="AK527" i="3"/>
  <c r="AK1893" i="3"/>
  <c r="AK1821" i="3"/>
  <c r="AK1757" i="3"/>
  <c r="AK1685" i="3"/>
  <c r="AK1621" i="3"/>
  <c r="AK1221" i="3"/>
  <c r="AK1157" i="3"/>
  <c r="AK1093" i="3"/>
  <c r="AK1029" i="3"/>
  <c r="AK1350" i="3"/>
  <c r="AK1985" i="3"/>
  <c r="AK1901" i="3"/>
  <c r="AK1857" i="3"/>
  <c r="AK1817" i="3"/>
  <c r="AK1733" i="3"/>
  <c r="AK1693" i="3"/>
  <c r="AK1605" i="3"/>
  <c r="AK1477" i="3"/>
  <c r="AK1433" i="3"/>
  <c r="AK1349" i="3"/>
  <c r="AK1309" i="3"/>
  <c r="AK1269" i="3"/>
  <c r="AK1225" i="3"/>
  <c r="AK1185" i="3"/>
  <c r="AK1145" i="3"/>
  <c r="AK1101" i="3"/>
  <c r="AK1057" i="3"/>
  <c r="AK1949" i="3"/>
  <c r="AK1865" i="3"/>
  <c r="AK1825" i="3"/>
  <c r="AK1697" i="3"/>
  <c r="AK1577" i="3"/>
  <c r="AK1533" i="3"/>
  <c r="AK1493" i="3"/>
  <c r="AK1449" i="3"/>
  <c r="AK1365" i="3"/>
  <c r="AK1317" i="3"/>
  <c r="AK1277" i="3"/>
  <c r="AK1237" i="3"/>
  <c r="AK1193" i="3"/>
  <c r="AK1149" i="3"/>
  <c r="AK1065" i="3"/>
  <c r="AK1021" i="3"/>
  <c r="AK13" i="3"/>
  <c r="AK2004" i="3"/>
  <c r="AK1972" i="3"/>
  <c r="AK1956" i="3"/>
  <c r="AK1924" i="3"/>
  <c r="AK1860" i="3"/>
  <c r="AK1844" i="3"/>
  <c r="AK1828" i="3"/>
  <c r="AK1812" i="3"/>
  <c r="AK1796" i="3"/>
  <c r="AK1780" i="3"/>
  <c r="AK1764" i="3"/>
  <c r="AK1732" i="3"/>
  <c r="AK1716" i="3"/>
  <c r="AK1668" i="3"/>
  <c r="AK1636" i="3"/>
  <c r="AK1572" i="3"/>
  <c r="AK1556" i="3"/>
  <c r="AK1540" i="3"/>
  <c r="AK1508" i="3"/>
  <c r="AK1460" i="3"/>
  <c r="AK1428" i="3"/>
  <c r="AK1396" i="3"/>
  <c r="AK1380" i="3"/>
  <c r="AK1316" i="3"/>
  <c r="AK1300" i="3"/>
  <c r="AK1284" i="3"/>
  <c r="AK1268" i="3"/>
  <c r="AK1252" i="3"/>
  <c r="AK1204" i="3"/>
  <c r="AK1188" i="3"/>
  <c r="AK1156" i="3"/>
  <c r="AK1124" i="3"/>
  <c r="AK1108" i="3"/>
  <c r="AK1040" i="3"/>
  <c r="AK1999" i="3"/>
  <c r="AK1983" i="3"/>
  <c r="AK1967" i="3"/>
  <c r="AK1903" i="3"/>
  <c r="AK1887" i="3"/>
  <c r="AK1871" i="3"/>
  <c r="AK1855" i="3"/>
  <c r="AK762" i="3"/>
  <c r="AK1846" i="3"/>
  <c r="AK1032" i="3"/>
  <c r="AK996" i="3"/>
  <c r="AK932" i="3"/>
  <c r="AK916" i="3"/>
  <c r="AK884" i="3"/>
  <c r="AK868" i="3"/>
  <c r="AK836" i="3"/>
  <c r="AK804" i="3"/>
  <c r="AK788" i="3"/>
  <c r="AK772" i="3"/>
  <c r="AK756" i="3"/>
  <c r="AK740" i="3"/>
  <c r="AK724" i="3"/>
  <c r="AK708" i="3"/>
  <c r="AK692" i="3"/>
  <c r="AK676" i="3"/>
  <c r="AK660" i="3"/>
  <c r="AK628" i="3"/>
  <c r="AK612" i="3"/>
  <c r="AK596" i="3"/>
  <c r="AK580" i="3"/>
  <c r="AK564" i="3"/>
  <c r="AK548" i="3"/>
  <c r="AK532" i="3"/>
  <c r="AK500" i="3"/>
  <c r="AK484" i="3"/>
  <c r="AK468" i="3"/>
  <c r="AK452" i="3"/>
  <c r="AK436" i="3"/>
  <c r="AK404" i="3"/>
  <c r="AK388" i="3"/>
  <c r="AK372" i="3"/>
  <c r="AK356" i="3"/>
  <c r="AK340" i="3"/>
  <c r="AK324" i="3"/>
  <c r="AK292" i="3"/>
  <c r="AK260" i="3"/>
  <c r="AK244" i="3"/>
  <c r="AK228" i="3"/>
  <c r="AK196" i="3"/>
  <c r="AK148" i="3"/>
  <c r="AK116" i="3"/>
  <c r="AK100" i="3"/>
  <c r="AK84" i="3"/>
  <c r="AK52" i="3"/>
  <c r="AK36" i="3"/>
  <c r="AK20" i="3"/>
  <c r="AK858" i="3"/>
  <c r="AK45" i="3"/>
  <c r="AK1831" i="3"/>
  <c r="AK1815" i="3"/>
  <c r="AK1767" i="3"/>
  <c r="AK1751" i="3"/>
  <c r="AK1735" i="3"/>
  <c r="AK1703" i="3"/>
  <c r="AK1687" i="3"/>
  <c r="AK1671" i="3"/>
  <c r="AK1639" i="3"/>
  <c r="AK1623" i="3"/>
  <c r="AK1607" i="3"/>
  <c r="AK1575" i="3"/>
  <c r="AK1559" i="3"/>
  <c r="AK1543" i="3"/>
  <c r="AK1511" i="3"/>
  <c r="AK1495" i="3"/>
  <c r="AK1479" i="3"/>
  <c r="AK1447" i="3"/>
  <c r="AK1431" i="3"/>
  <c r="AK1415" i="3"/>
  <c r="AK1383" i="3"/>
  <c r="AK1367" i="3"/>
  <c r="AK1351" i="3"/>
  <c r="AK1319" i="3"/>
  <c r="AK1303" i="3"/>
  <c r="AK1255" i="3"/>
  <c r="AK1239" i="3"/>
  <c r="AK1223" i="3"/>
  <c r="AK1175" i="3"/>
  <c r="AK1159" i="3"/>
  <c r="AK1143" i="3"/>
  <c r="AK1127" i="3"/>
  <c r="AK1111" i="3"/>
  <c r="AK1095" i="3"/>
  <c r="AK1079" i="3"/>
  <c r="AK1059" i="3"/>
  <c r="AK1027" i="3"/>
  <c r="AK1011" i="3"/>
  <c r="AK959" i="3"/>
  <c r="AK943" i="3"/>
  <c r="AK927" i="3"/>
  <c r="AK911" i="3"/>
  <c r="AK895" i="3"/>
  <c r="AK879" i="3"/>
  <c r="AK847" i="3"/>
  <c r="AK831" i="3"/>
  <c r="AK815" i="3"/>
  <c r="AK1254" i="3"/>
  <c r="AK954" i="3"/>
  <c r="AK1890" i="3"/>
  <c r="AK1850" i="3"/>
  <c r="AK1722" i="3"/>
  <c r="AK1678" i="3"/>
  <c r="AK1506" i="3"/>
  <c r="AK1466" i="3"/>
  <c r="AK1314" i="3"/>
  <c r="AK1274" i="3"/>
  <c r="AK938" i="3"/>
  <c r="AK770" i="3"/>
  <c r="AK642" i="3"/>
  <c r="AK306" i="3"/>
  <c r="AK771" i="3"/>
  <c r="AK723" i="3"/>
  <c r="AK675" i="3"/>
  <c r="AK627" i="3"/>
  <c r="AK563" i="3"/>
  <c r="AK515" i="3"/>
  <c r="AK323" i="3"/>
  <c r="AK147" i="3"/>
  <c r="AK99" i="3"/>
  <c r="AK19" i="3"/>
  <c r="AK1038" i="3"/>
  <c r="AK974" i="3"/>
  <c r="AK558" i="3"/>
  <c r="AK518" i="3"/>
  <c r="AK174" i="3"/>
  <c r="AK110" i="3"/>
  <c r="AK937" i="3"/>
  <c r="AK905" i="3"/>
  <c r="AK809" i="3"/>
  <c r="AK761" i="3"/>
  <c r="AK697" i="3"/>
  <c r="AK665" i="3"/>
  <c r="AK617" i="3"/>
  <c r="AK585" i="3"/>
  <c r="AK473" i="3"/>
  <c r="AK409" i="3"/>
  <c r="AK361" i="3"/>
  <c r="AK201" i="3"/>
  <c r="AK121" i="3"/>
  <c r="AK33" i="3"/>
  <c r="AK1725" i="3"/>
  <c r="AK1509" i="3"/>
  <c r="AK1301" i="3"/>
  <c r="AK1085" i="3"/>
  <c r="AK1933" i="3"/>
  <c r="AK1689" i="3"/>
  <c r="AK1481" i="3"/>
  <c r="AK1097" i="3"/>
  <c r="AK1968" i="3"/>
  <c r="AK1888" i="3"/>
  <c r="AK1792" i="3"/>
  <c r="AK1552" i="3"/>
  <c r="AK1488" i="3"/>
  <c r="AK1424" i="3"/>
  <c r="AK1344" i="3"/>
  <c r="AK1280" i="3"/>
  <c r="AK1216" i="3"/>
  <c r="AK1152" i="3"/>
  <c r="AK1084" i="3"/>
  <c r="AK1398" i="3"/>
  <c r="AK976" i="3"/>
  <c r="AK752" i="3"/>
  <c r="AK432" i="3"/>
  <c r="AK272" i="3"/>
  <c r="AK192" i="3"/>
  <c r="AK112" i="3"/>
  <c r="AK64" i="3"/>
  <c r="AK1699" i="3"/>
  <c r="AK1571" i="3"/>
  <c r="AK1507" i="3"/>
  <c r="AK1411" i="3"/>
  <c r="AK1331" i="3"/>
  <c r="AK1267" i="3"/>
  <c r="AK1203" i="3"/>
  <c r="AK971" i="3"/>
  <c r="AK875" i="3"/>
  <c r="AK811" i="3"/>
  <c r="AK1966" i="3"/>
  <c r="AK1694" i="3"/>
  <c r="AK1610" i="3"/>
  <c r="AK1438" i="3"/>
  <c r="AK1330" i="3"/>
  <c r="AK1162" i="3"/>
  <c r="AK714" i="3"/>
  <c r="AK767" i="3"/>
  <c r="AK543" i="3"/>
  <c r="AK463" i="3"/>
  <c r="AK479" i="3"/>
  <c r="AK383" i="3"/>
  <c r="AK319" i="3"/>
  <c r="AK255" i="3"/>
  <c r="AK191" i="3"/>
  <c r="AK63" i="3"/>
  <c r="AK1098" i="3"/>
  <c r="AK1010" i="3"/>
  <c r="AK554" i="3"/>
  <c r="AK470" i="3"/>
  <c r="AK298" i="3"/>
  <c r="AK126" i="3"/>
  <c r="AK54" i="3"/>
  <c r="AK965" i="3"/>
  <c r="AK901" i="3"/>
  <c r="AK837" i="3"/>
  <c r="AK773" i="3"/>
  <c r="AK645" i="3"/>
  <c r="AK517" i="3"/>
  <c r="AK453" i="3"/>
  <c r="AK325" i="3"/>
  <c r="AK133" i="3"/>
  <c r="AK421" i="3"/>
  <c r="AK229" i="3"/>
  <c r="AK29" i="3"/>
  <c r="AK143" i="3"/>
  <c r="AK1034" i="3"/>
  <c r="AK574" i="3"/>
  <c r="AK150" i="3"/>
  <c r="AK981" i="3"/>
  <c r="AK725" i="3"/>
  <c r="AK277" i="3"/>
  <c r="AK149" i="3"/>
  <c r="AK431" i="3"/>
  <c r="AK367" i="3"/>
  <c r="AK303" i="3"/>
  <c r="AK239" i="3"/>
  <c r="AK175" i="3"/>
  <c r="AK111" i="3"/>
  <c r="AK47" i="3"/>
  <c r="AK1074" i="3"/>
  <c r="AK990" i="3"/>
  <c r="AK618" i="3"/>
  <c r="AK534" i="3"/>
  <c r="AK446" i="3"/>
  <c r="AK190" i="3"/>
  <c r="AK38" i="3"/>
  <c r="AK949" i="3"/>
  <c r="AK885" i="3"/>
  <c r="AK821" i="3"/>
  <c r="AK757" i="3"/>
  <c r="AK693" i="3"/>
  <c r="AK629" i="3"/>
  <c r="AK565" i="3"/>
  <c r="AK501" i="3"/>
  <c r="AK437" i="3"/>
  <c r="AK373" i="3"/>
  <c r="AK181" i="3"/>
  <c r="AK117" i="3"/>
  <c r="AK49" i="3"/>
  <c r="AK549" i="3"/>
  <c r="AK357" i="3"/>
  <c r="AK101" i="3"/>
  <c r="AK15" i="3"/>
  <c r="AK490" i="3"/>
  <c r="AK234" i="3"/>
  <c r="AK789" i="3"/>
  <c r="AK597" i="3"/>
  <c r="AK341" i="3"/>
  <c r="AK213" i="3"/>
  <c r="AK415" i="3"/>
  <c r="AK287" i="3"/>
  <c r="AK223" i="3"/>
  <c r="AK159" i="3"/>
  <c r="AK31" i="3"/>
  <c r="AK838" i="3"/>
  <c r="AK710" i="3"/>
  <c r="AK510" i="3"/>
  <c r="AK254" i="3"/>
  <c r="AK86" i="3"/>
  <c r="AK22" i="3"/>
  <c r="AK933" i="3"/>
  <c r="AK805" i="3"/>
  <c r="AK741" i="3"/>
  <c r="AK677" i="3"/>
  <c r="AK165" i="3"/>
  <c r="AK335" i="3"/>
  <c r="AK678" i="3"/>
  <c r="AK318" i="3"/>
  <c r="AK661" i="3"/>
  <c r="AK405" i="3"/>
  <c r="AK85" i="3"/>
  <c r="AJ7" i="1"/>
  <c r="E6" i="10" s="1"/>
  <c r="AC10" i="3" l="1"/>
  <c r="AE10" i="3" s="1"/>
  <c r="AH10" i="3"/>
  <c r="AC11" i="3"/>
  <c r="AE11" i="3" s="1"/>
  <c r="AH11" i="3"/>
  <c r="AD1745" i="3"/>
  <c r="AF1745" i="3" s="1"/>
  <c r="AI1745" i="3"/>
  <c r="AI1657" i="3"/>
  <c r="AD1657" i="3"/>
  <c r="AF1657" i="3" s="1"/>
  <c r="AI1967" i="3"/>
  <c r="AD1967" i="3"/>
  <c r="AF1967" i="3" s="1"/>
  <c r="AI1407" i="3"/>
  <c r="AD1407" i="3"/>
  <c r="AF1407" i="3" s="1"/>
  <c r="AI1357" i="3"/>
  <c r="AD1357" i="3"/>
  <c r="AF1357" i="3" s="1"/>
  <c r="AI672" i="3"/>
  <c r="AD672" i="3"/>
  <c r="AF672" i="3" s="1"/>
  <c r="AI564" i="3"/>
  <c r="AD564" i="3"/>
  <c r="AF564" i="3" s="1"/>
  <c r="AI364" i="3"/>
  <c r="AD364" i="3"/>
  <c r="AF364" i="3" s="1"/>
  <c r="AI132" i="3"/>
  <c r="AD132" i="3"/>
  <c r="AF132" i="3" s="1"/>
  <c r="AI1681" i="3"/>
  <c r="AD1681" i="3"/>
  <c r="AF1681" i="3" s="1"/>
  <c r="AI206" i="3"/>
  <c r="AD206" i="3"/>
  <c r="AF206" i="3" s="1"/>
  <c r="AD1518" i="3"/>
  <c r="AF1518" i="3" s="1"/>
  <c r="AI1518" i="3"/>
  <c r="AI1279" i="3"/>
  <c r="AD1279" i="3"/>
  <c r="AF1279" i="3" s="1"/>
  <c r="AI1151" i="3"/>
  <c r="AD1151" i="3"/>
  <c r="AF1151" i="3" s="1"/>
  <c r="AI847" i="3"/>
  <c r="AD847" i="3"/>
  <c r="AF847" i="3" s="1"/>
  <c r="AI717" i="3"/>
  <c r="AD717" i="3"/>
  <c r="AF717" i="3" s="1"/>
  <c r="AI481" i="3"/>
  <c r="AD481" i="3"/>
  <c r="AF481" i="3" s="1"/>
  <c r="AI319" i="3"/>
  <c r="AD319" i="3"/>
  <c r="AF319" i="3" s="1"/>
  <c r="AD1645" i="3"/>
  <c r="AF1645" i="3" s="1"/>
  <c r="AI1645" i="3"/>
  <c r="AI242" i="3"/>
  <c r="AD242" i="3"/>
  <c r="AF242" i="3" s="1"/>
  <c r="AD1881" i="3"/>
  <c r="AF1881" i="3" s="1"/>
  <c r="AI1881" i="3"/>
  <c r="AD1598" i="3"/>
  <c r="AF1598" i="3" s="1"/>
  <c r="AI1598" i="3"/>
  <c r="AD1379" i="3"/>
  <c r="AF1379" i="3" s="1"/>
  <c r="AI1379" i="3"/>
  <c r="AD1014" i="3"/>
  <c r="AF1014" i="3" s="1"/>
  <c r="AI1014" i="3"/>
  <c r="AI660" i="3"/>
  <c r="AD660" i="3"/>
  <c r="AF660" i="3" s="1"/>
  <c r="AI483" i="3"/>
  <c r="AD483" i="3"/>
  <c r="AF483" i="3" s="1"/>
  <c r="AI334" i="3"/>
  <c r="AD334" i="3"/>
  <c r="AF334" i="3" s="1"/>
  <c r="AD1725" i="3"/>
  <c r="AF1725" i="3" s="1"/>
  <c r="AI1725" i="3"/>
  <c r="AI315" i="3"/>
  <c r="AD315" i="3"/>
  <c r="AF315" i="3" s="1"/>
  <c r="AD1550" i="3"/>
  <c r="AF1550" i="3" s="1"/>
  <c r="AI1550" i="3"/>
  <c r="AI1291" i="3"/>
  <c r="AD1291" i="3"/>
  <c r="AF1291" i="3" s="1"/>
  <c r="AI1163" i="3"/>
  <c r="AD1163" i="3"/>
  <c r="AF1163" i="3" s="1"/>
  <c r="AI831" i="3"/>
  <c r="AD831" i="3"/>
  <c r="AF831" i="3" s="1"/>
  <c r="AI713" i="3"/>
  <c r="AD713" i="3"/>
  <c r="AF713" i="3" s="1"/>
  <c r="AI461" i="3"/>
  <c r="AD461" i="3"/>
  <c r="AF461" i="3" s="1"/>
  <c r="AI238" i="3"/>
  <c r="AD238" i="3"/>
  <c r="AF238" i="3" s="1"/>
  <c r="AD1773" i="3"/>
  <c r="AF1773" i="3" s="1"/>
  <c r="AI1773" i="3"/>
  <c r="AI186" i="3"/>
  <c r="AD186" i="3"/>
  <c r="AF186" i="3" s="1"/>
  <c r="AI1742" i="3"/>
  <c r="AD1742" i="3"/>
  <c r="AF1742" i="3" s="1"/>
  <c r="AD1387" i="3"/>
  <c r="AF1387" i="3" s="1"/>
  <c r="AI1387" i="3"/>
  <c r="AI839" i="3"/>
  <c r="AD839" i="3"/>
  <c r="AF839" i="3" s="1"/>
  <c r="AI620" i="3"/>
  <c r="AD620" i="3"/>
  <c r="AF620" i="3" s="1"/>
  <c r="AI493" i="3"/>
  <c r="AD493" i="3"/>
  <c r="AF493" i="3" s="1"/>
  <c r="AI215" i="3"/>
  <c r="AD215" i="3"/>
  <c r="AF215" i="3" s="1"/>
  <c r="AD1925" i="3"/>
  <c r="AF1925" i="3" s="1"/>
  <c r="AI1925" i="3"/>
  <c r="AD1761" i="3"/>
  <c r="AF1761" i="3" s="1"/>
  <c r="AI1761" i="3"/>
  <c r="AI1762" i="3"/>
  <c r="AD1762" i="3"/>
  <c r="AF1762" i="3" s="1"/>
  <c r="AI1425" i="3"/>
  <c r="AD1425" i="3"/>
  <c r="AF1425" i="3" s="1"/>
  <c r="AI1207" i="3"/>
  <c r="AD1207" i="3"/>
  <c r="AF1207" i="3" s="1"/>
  <c r="AI1079" i="3"/>
  <c r="AD1079" i="3"/>
  <c r="AF1079" i="3" s="1"/>
  <c r="AI773" i="3"/>
  <c r="AD773" i="3"/>
  <c r="AF773" i="3" s="1"/>
  <c r="AI507" i="3"/>
  <c r="AD507" i="3"/>
  <c r="AF507" i="3" s="1"/>
  <c r="AI382" i="3"/>
  <c r="AD382" i="3"/>
  <c r="AF382" i="3" s="1"/>
  <c r="AI176" i="3"/>
  <c r="AD176" i="3"/>
  <c r="AF176" i="3" s="1"/>
  <c r="AI207" i="3"/>
  <c r="AD207" i="3"/>
  <c r="AF207" i="3" s="1"/>
  <c r="AI1971" i="3"/>
  <c r="AD1971" i="3"/>
  <c r="AF1971" i="3" s="1"/>
  <c r="AI1798" i="3"/>
  <c r="AD1798" i="3"/>
  <c r="AF1798" i="3" s="1"/>
  <c r="AI1359" i="3"/>
  <c r="AD1359" i="3"/>
  <c r="AF1359" i="3" s="1"/>
  <c r="AI1333" i="3"/>
  <c r="AD1333" i="3"/>
  <c r="AF1333" i="3" s="1"/>
  <c r="AI688" i="3"/>
  <c r="AD688" i="3"/>
  <c r="AF688" i="3" s="1"/>
  <c r="AI568" i="3"/>
  <c r="AD568" i="3"/>
  <c r="AF568" i="3" s="1"/>
  <c r="AI356" i="3"/>
  <c r="AD356" i="3"/>
  <c r="AF356" i="3" s="1"/>
  <c r="AI146" i="3"/>
  <c r="AD146" i="3"/>
  <c r="AF146" i="3" s="1"/>
  <c r="AD1793" i="3"/>
  <c r="AF1793" i="3" s="1"/>
  <c r="AI1793" i="3"/>
  <c r="AI1834" i="3"/>
  <c r="AD1834" i="3"/>
  <c r="AF1834" i="3" s="1"/>
  <c r="AI1401" i="3"/>
  <c r="AD1401" i="3"/>
  <c r="AF1401" i="3" s="1"/>
  <c r="AI1219" i="3"/>
  <c r="AD1219" i="3"/>
  <c r="AF1219" i="3" s="1"/>
  <c r="AI1091" i="3"/>
  <c r="AD1091" i="3"/>
  <c r="AF1091" i="3" s="1"/>
  <c r="AI769" i="3"/>
  <c r="AD769" i="3"/>
  <c r="AF769" i="3" s="1"/>
  <c r="AI650" i="3"/>
  <c r="AD650" i="3"/>
  <c r="AF650" i="3" s="1"/>
  <c r="AI374" i="3"/>
  <c r="AD374" i="3"/>
  <c r="AF374" i="3" s="1"/>
  <c r="AI84" i="3"/>
  <c r="AD84" i="3"/>
  <c r="AF84" i="3" s="1"/>
  <c r="AI199" i="3"/>
  <c r="AD199" i="3"/>
  <c r="AF199" i="3" s="1"/>
  <c r="AI1790" i="3"/>
  <c r="AD1790" i="3"/>
  <c r="AF1790" i="3" s="1"/>
  <c r="AI1321" i="3"/>
  <c r="AD1321" i="3"/>
  <c r="AF1321" i="3" s="1"/>
  <c r="AD1050" i="3"/>
  <c r="AF1050" i="3" s="1"/>
  <c r="AI1050" i="3"/>
  <c r="AI652" i="3"/>
  <c r="AD652" i="3"/>
  <c r="AF652" i="3" s="1"/>
  <c r="AI467" i="3"/>
  <c r="AD467" i="3"/>
  <c r="AF467" i="3" s="1"/>
  <c r="AI338" i="3"/>
  <c r="AD338" i="3"/>
  <c r="AF338" i="3" s="1"/>
  <c r="AD1805" i="3"/>
  <c r="AF1805" i="3" s="1"/>
  <c r="AI1805" i="3"/>
  <c r="AD1917" i="3"/>
  <c r="AF1917" i="3" s="1"/>
  <c r="AI1917" i="3"/>
  <c r="AI1810" i="3"/>
  <c r="AD1810" i="3"/>
  <c r="AF1810" i="3" s="1"/>
  <c r="AD1458" i="3"/>
  <c r="AF1458" i="3" s="1"/>
  <c r="AI1458" i="3"/>
  <c r="AI1231" i="3"/>
  <c r="AD1231" i="3"/>
  <c r="AF1231" i="3" s="1"/>
  <c r="AI1103" i="3"/>
  <c r="AD1103" i="3"/>
  <c r="AF1103" i="3" s="1"/>
  <c r="AI797" i="3"/>
  <c r="AD797" i="3"/>
  <c r="AF797" i="3" s="1"/>
  <c r="AI680" i="3"/>
  <c r="AD680" i="3"/>
  <c r="AF680" i="3" s="1"/>
  <c r="AI417" i="3"/>
  <c r="AD417" i="3"/>
  <c r="AF417" i="3" s="1"/>
  <c r="AI234" i="3"/>
  <c r="AD234" i="3"/>
  <c r="AF234" i="3" s="1"/>
  <c r="AD1594" i="3"/>
  <c r="AF1594" i="3" s="1"/>
  <c r="AI1594" i="3"/>
  <c r="AI1995" i="3"/>
  <c r="AD1995" i="3"/>
  <c r="AF1995" i="3" s="1"/>
  <c r="AI1846" i="3"/>
  <c r="AD1846" i="3"/>
  <c r="AF1846" i="3" s="1"/>
  <c r="AD1454" i="3"/>
  <c r="AF1454" i="3" s="1"/>
  <c r="AI1454" i="3"/>
  <c r="AI1381" i="3"/>
  <c r="AD1381" i="3"/>
  <c r="AF1381" i="3" s="1"/>
  <c r="AI843" i="3"/>
  <c r="AD843" i="3"/>
  <c r="AF843" i="3" s="1"/>
  <c r="AI592" i="3"/>
  <c r="AD592" i="3"/>
  <c r="AF592" i="3" s="1"/>
  <c r="AI489" i="3"/>
  <c r="AD489" i="3"/>
  <c r="AF489" i="3" s="1"/>
  <c r="AI188" i="3"/>
  <c r="AD188" i="3"/>
  <c r="AF188" i="3" s="1"/>
  <c r="AD1729" i="3"/>
  <c r="AF1729" i="3" s="1"/>
  <c r="AI1729" i="3"/>
  <c r="AI1818" i="3"/>
  <c r="AD1818" i="3"/>
  <c r="AF1818" i="3" s="1"/>
  <c r="AI1369" i="3"/>
  <c r="AD1369" i="3"/>
  <c r="AF1369" i="3" s="1"/>
  <c r="AI1211" i="3"/>
  <c r="AD1211" i="3"/>
  <c r="AF1211" i="3" s="1"/>
  <c r="AI1083" i="3"/>
  <c r="AD1083" i="3"/>
  <c r="AF1083" i="3" s="1"/>
  <c r="AI761" i="3"/>
  <c r="AD761" i="3"/>
  <c r="AF761" i="3" s="1"/>
  <c r="AI523" i="3"/>
  <c r="AD523" i="3"/>
  <c r="AF523" i="3" s="1"/>
  <c r="AI358" i="3"/>
  <c r="AD358" i="3"/>
  <c r="AF358" i="3" s="1"/>
  <c r="AI48" i="3"/>
  <c r="AD48" i="3"/>
  <c r="AF48" i="3" s="1"/>
  <c r="AD1861" i="3"/>
  <c r="AF1861" i="3" s="1"/>
  <c r="AI1861" i="3"/>
  <c r="AI2007" i="3"/>
  <c r="AD2007" i="3"/>
  <c r="AF2007" i="3" s="1"/>
  <c r="AD1566" i="3"/>
  <c r="AF1566" i="3" s="1"/>
  <c r="AI1566" i="3"/>
  <c r="AD1355" i="3"/>
  <c r="AF1355" i="3" s="1"/>
  <c r="AI1355" i="3"/>
  <c r="AI867" i="3"/>
  <c r="AD867" i="3"/>
  <c r="AF867" i="3" s="1"/>
  <c r="AI604" i="3"/>
  <c r="AD604" i="3"/>
  <c r="AF604" i="3" s="1"/>
  <c r="AI465" i="3"/>
  <c r="AD465" i="3"/>
  <c r="AF465" i="3" s="1"/>
  <c r="AI196" i="3"/>
  <c r="AD196" i="3"/>
  <c r="AF196" i="3" s="1"/>
  <c r="AD1713" i="3"/>
  <c r="AF1713" i="3" s="1"/>
  <c r="AI1713" i="3"/>
  <c r="AI162" i="3"/>
  <c r="AD162" i="3"/>
  <c r="AF162" i="3" s="1"/>
  <c r="AI1730" i="3"/>
  <c r="AD1730" i="3"/>
  <c r="AF1730" i="3" s="1"/>
  <c r="AI1353" i="3"/>
  <c r="AD1353" i="3"/>
  <c r="AF1353" i="3" s="1"/>
  <c r="AI1191" i="3"/>
  <c r="AD1191" i="3"/>
  <c r="AF1191" i="3" s="1"/>
  <c r="AD1042" i="3"/>
  <c r="AF1042" i="3" s="1"/>
  <c r="AI1042" i="3"/>
  <c r="AI757" i="3"/>
  <c r="AD757" i="3"/>
  <c r="AF757" i="3" s="1"/>
  <c r="AI519" i="3"/>
  <c r="AD519" i="3"/>
  <c r="AF519" i="3" s="1"/>
  <c r="AI350" i="3"/>
  <c r="AD350" i="3"/>
  <c r="AF350" i="3" s="1"/>
  <c r="AI130" i="3"/>
  <c r="AD130" i="3"/>
  <c r="AF130" i="3" s="1"/>
  <c r="AI1689" i="3"/>
  <c r="AD1689" i="3"/>
  <c r="AF1689" i="3" s="1"/>
  <c r="AI1955" i="3"/>
  <c r="AD1955" i="3"/>
  <c r="AF1955" i="3" s="1"/>
  <c r="AI1766" i="3"/>
  <c r="AD1766" i="3"/>
  <c r="AF1766" i="3" s="1"/>
  <c r="AI1361" i="3"/>
  <c r="AD1361" i="3"/>
  <c r="AF1361" i="3" s="1"/>
  <c r="AI1327" i="3"/>
  <c r="AD1327" i="3"/>
  <c r="AF1327" i="3" s="1"/>
  <c r="AI636" i="3"/>
  <c r="AD636" i="3"/>
  <c r="AF636" i="3" s="1"/>
  <c r="AI552" i="3"/>
  <c r="AD552" i="3"/>
  <c r="AF552" i="3" s="1"/>
  <c r="AI400" i="3"/>
  <c r="AD400" i="3"/>
  <c r="AF400" i="3" s="1"/>
  <c r="AI72" i="3"/>
  <c r="AD72" i="3"/>
  <c r="AF72" i="3" s="1"/>
  <c r="AD1901" i="3"/>
  <c r="AF1901" i="3" s="1"/>
  <c r="AI1901" i="3"/>
  <c r="AI1738" i="3"/>
  <c r="AD1738" i="3"/>
  <c r="AF1738" i="3" s="1"/>
  <c r="AI1299" i="3"/>
  <c r="AD1299" i="3"/>
  <c r="AF1299" i="3" s="1"/>
  <c r="AI1171" i="3"/>
  <c r="AD1171" i="3"/>
  <c r="AF1171" i="3" s="1"/>
  <c r="AI863" i="3"/>
  <c r="AD863" i="3"/>
  <c r="AF863" i="3" s="1"/>
  <c r="AI721" i="3"/>
  <c r="AD721" i="3"/>
  <c r="AF721" i="3" s="1"/>
  <c r="AI497" i="3"/>
  <c r="AD497" i="3"/>
  <c r="AF497" i="3" s="1"/>
  <c r="AI303" i="3"/>
  <c r="AD303" i="3"/>
  <c r="AF303" i="3" s="1"/>
  <c r="AI19" i="3"/>
  <c r="AD19" i="3"/>
  <c r="AF19" i="3" s="1"/>
  <c r="AI67" i="3"/>
  <c r="AD67" i="3"/>
  <c r="AF67" i="3" s="1"/>
  <c r="AI51" i="3"/>
  <c r="AD51" i="3"/>
  <c r="AF51" i="3" s="1"/>
  <c r="AI121" i="3"/>
  <c r="AD121" i="3"/>
  <c r="AF121" i="3" s="1"/>
  <c r="AI212" i="3"/>
  <c r="AD212" i="3"/>
  <c r="AF212" i="3" s="1"/>
  <c r="AI272" i="3"/>
  <c r="AD272" i="3"/>
  <c r="AF272" i="3" s="1"/>
  <c r="AI349" i="3"/>
  <c r="AD349" i="3"/>
  <c r="AF349" i="3" s="1"/>
  <c r="AI443" i="3"/>
  <c r="AD443" i="3"/>
  <c r="AF443" i="3" s="1"/>
  <c r="AI571" i="3"/>
  <c r="AD571" i="3"/>
  <c r="AF571" i="3" s="1"/>
  <c r="AD706" i="3"/>
  <c r="AF706" i="3" s="1"/>
  <c r="AI706" i="3"/>
  <c r="AD770" i="3"/>
  <c r="AF770" i="3" s="1"/>
  <c r="AI770" i="3"/>
  <c r="AI864" i="3"/>
  <c r="AD864" i="3"/>
  <c r="AF864" i="3" s="1"/>
  <c r="AD934" i="3"/>
  <c r="AF934" i="3" s="1"/>
  <c r="AI934" i="3"/>
  <c r="AD998" i="3"/>
  <c r="AF998" i="3" s="1"/>
  <c r="AI998" i="3"/>
  <c r="AI1080" i="3"/>
  <c r="AD1080" i="3"/>
  <c r="AF1080" i="3" s="1"/>
  <c r="AI1144" i="3"/>
  <c r="AD1144" i="3"/>
  <c r="AF1144" i="3" s="1"/>
  <c r="AI1208" i="3"/>
  <c r="AD1208" i="3"/>
  <c r="AF1208" i="3" s="1"/>
  <c r="AI106" i="3"/>
  <c r="AD106" i="3"/>
  <c r="AF106" i="3" s="1"/>
  <c r="AI872" i="3"/>
  <c r="AD872" i="3"/>
  <c r="AF872" i="3" s="1"/>
  <c r="AI936" i="3"/>
  <c r="AD936" i="3"/>
  <c r="AF936" i="3" s="1"/>
  <c r="AI1000" i="3"/>
  <c r="AD1000" i="3"/>
  <c r="AF1000" i="3" s="1"/>
  <c r="AI681" i="3"/>
  <c r="AD681" i="3"/>
  <c r="AF681" i="3" s="1"/>
  <c r="AI751" i="3"/>
  <c r="AD751" i="3"/>
  <c r="AF751" i="3" s="1"/>
  <c r="AI832" i="3"/>
  <c r="AD832" i="3"/>
  <c r="AF832" i="3" s="1"/>
  <c r="AD910" i="3"/>
  <c r="AF910" i="3" s="1"/>
  <c r="AI910" i="3"/>
  <c r="AD974" i="3"/>
  <c r="AF974" i="3" s="1"/>
  <c r="AI974" i="3"/>
  <c r="AI1064" i="3"/>
  <c r="AD1064" i="3"/>
  <c r="AF1064" i="3" s="1"/>
  <c r="AI1132" i="3"/>
  <c r="AD1132" i="3"/>
  <c r="AF1132" i="3" s="1"/>
  <c r="AI1196" i="3"/>
  <c r="AD1196" i="3"/>
  <c r="AF1196" i="3" s="1"/>
  <c r="AI1260" i="3"/>
  <c r="AD1260" i="3"/>
  <c r="AF1260" i="3" s="1"/>
  <c r="AI154" i="3"/>
  <c r="AD154" i="3"/>
  <c r="AF154" i="3" s="1"/>
  <c r="AI257" i="3"/>
  <c r="AD257" i="3"/>
  <c r="AF257" i="3" s="1"/>
  <c r="AI470" i="3"/>
  <c r="AD470" i="3"/>
  <c r="AF470" i="3" s="1"/>
  <c r="AI550" i="3"/>
  <c r="AD550" i="3"/>
  <c r="AF550" i="3" s="1"/>
  <c r="AI614" i="3"/>
  <c r="AD614" i="3"/>
  <c r="AF614" i="3" s="1"/>
  <c r="AI891" i="3"/>
  <c r="AD891" i="3"/>
  <c r="AF891" i="3" s="1"/>
  <c r="AI955" i="3"/>
  <c r="AD955" i="3"/>
  <c r="AF955" i="3" s="1"/>
  <c r="AI1019" i="3"/>
  <c r="AD1019" i="3"/>
  <c r="AF1019" i="3" s="1"/>
  <c r="AI189" i="3"/>
  <c r="AD189" i="3"/>
  <c r="AF189" i="3" s="1"/>
  <c r="AI510" i="3"/>
  <c r="AD510" i="3"/>
  <c r="AF510" i="3" s="1"/>
  <c r="AI1495" i="3"/>
  <c r="AD1495" i="3"/>
  <c r="AF1495" i="3" s="1"/>
  <c r="AD1670" i="3"/>
  <c r="AF1670" i="3" s="1"/>
  <c r="AI1670" i="3"/>
  <c r="AI125" i="3"/>
  <c r="AD125" i="3"/>
  <c r="AF125" i="3" s="1"/>
  <c r="AI397" i="3"/>
  <c r="AD397" i="3"/>
  <c r="AF397" i="3" s="1"/>
  <c r="AI623" i="3"/>
  <c r="AD623" i="3"/>
  <c r="AF623" i="3" s="1"/>
  <c r="AD1134" i="3"/>
  <c r="AF1134" i="3" s="1"/>
  <c r="AI1134" i="3"/>
  <c r="AD1262" i="3"/>
  <c r="AF1262" i="3" s="1"/>
  <c r="AI1262" i="3"/>
  <c r="AD1350" i="3"/>
  <c r="AF1350" i="3" s="1"/>
  <c r="AI1350" i="3"/>
  <c r="AD1468" i="3"/>
  <c r="AF1468" i="3" s="1"/>
  <c r="AI1468" i="3"/>
  <c r="AD1555" i="3"/>
  <c r="AF1555" i="3" s="1"/>
  <c r="AI1555" i="3"/>
  <c r="AD1653" i="3"/>
  <c r="AF1653" i="3" s="1"/>
  <c r="AI1653" i="3"/>
  <c r="AD1753" i="3"/>
  <c r="AF1753" i="3" s="1"/>
  <c r="AI1753" i="3"/>
  <c r="AI1882" i="3"/>
  <c r="AD1882" i="3"/>
  <c r="AF1882" i="3" s="1"/>
  <c r="AI1980" i="3"/>
  <c r="AD1980" i="3"/>
  <c r="AF1980" i="3" s="1"/>
  <c r="AI432" i="3"/>
  <c r="AD432" i="3"/>
  <c r="AF432" i="3" s="1"/>
  <c r="AI704" i="3"/>
  <c r="AD704" i="3"/>
  <c r="AF704" i="3" s="1"/>
  <c r="AI844" i="3"/>
  <c r="AD844" i="3"/>
  <c r="AF844" i="3" s="1"/>
  <c r="AI1527" i="3"/>
  <c r="AD1527" i="3"/>
  <c r="AF1527" i="3" s="1"/>
  <c r="AI1655" i="3"/>
  <c r="AD1655" i="3"/>
  <c r="AF1655" i="3" s="1"/>
  <c r="AI145" i="3"/>
  <c r="AD145" i="3"/>
  <c r="AF145" i="3" s="1"/>
  <c r="AI312" i="3"/>
  <c r="AD312" i="3"/>
  <c r="AF312" i="3" s="1"/>
  <c r="AI561" i="3"/>
  <c r="AD561" i="3"/>
  <c r="AF561" i="3" s="1"/>
  <c r="AI969" i="3"/>
  <c r="AD969" i="3"/>
  <c r="AF969" i="3" s="1"/>
  <c r="AI1281" i="3"/>
  <c r="AD1281" i="3"/>
  <c r="AF1281" i="3" s="1"/>
  <c r="AD1435" i="3"/>
  <c r="AF1435" i="3" s="1"/>
  <c r="AI1435" i="3"/>
  <c r="AD1512" i="3"/>
  <c r="AF1512" i="3" s="1"/>
  <c r="AI1512" i="3"/>
  <c r="AD1587" i="3"/>
  <c r="AF1587" i="3" s="1"/>
  <c r="AI1587" i="3"/>
  <c r="AI1751" i="3"/>
  <c r="AD1751" i="3"/>
  <c r="AF1751" i="3" s="1"/>
  <c r="AD1977" i="3"/>
  <c r="AF1977" i="3" s="1"/>
  <c r="AI1977" i="3"/>
  <c r="AI1416" i="3"/>
  <c r="AD1416" i="3"/>
  <c r="AF1416" i="3" s="1"/>
  <c r="AD1624" i="3"/>
  <c r="AF1624" i="3" s="1"/>
  <c r="AI1624" i="3"/>
  <c r="AI1884" i="3"/>
  <c r="AD1884" i="3"/>
  <c r="AF1884" i="3" s="1"/>
  <c r="AI1368" i="3"/>
  <c r="AD1368" i="3"/>
  <c r="AF1368" i="3" s="1"/>
  <c r="AI1601" i="3"/>
  <c r="AD1601" i="3"/>
  <c r="AF1601" i="3" s="1"/>
  <c r="AI1848" i="3"/>
  <c r="AD1848" i="3"/>
  <c r="AF1848" i="3" s="1"/>
  <c r="AD1374" i="3"/>
  <c r="AF1374" i="3" s="1"/>
  <c r="AI1374" i="3"/>
  <c r="AD1572" i="3"/>
  <c r="AF1572" i="3" s="1"/>
  <c r="AI1572" i="3"/>
  <c r="AI1744" i="3"/>
  <c r="AD1744" i="3"/>
  <c r="AF1744" i="3" s="1"/>
  <c r="AI1912" i="3"/>
  <c r="AD1912" i="3"/>
  <c r="AF1912" i="3" s="1"/>
  <c r="AI1473" i="3"/>
  <c r="AD1473" i="3"/>
  <c r="AF1473" i="3" s="1"/>
  <c r="AI1708" i="3"/>
  <c r="AD1708" i="3"/>
  <c r="AF1708" i="3" s="1"/>
  <c r="AI1952" i="3"/>
  <c r="AD1952" i="3"/>
  <c r="AF1952" i="3" s="1"/>
  <c r="AI23" i="3"/>
  <c r="AD23" i="3"/>
  <c r="AF23" i="3" s="1"/>
  <c r="AI79" i="3"/>
  <c r="AD79" i="3"/>
  <c r="AF79" i="3" s="1"/>
  <c r="AI139" i="3"/>
  <c r="AD139" i="3"/>
  <c r="AF139" i="3" s="1"/>
  <c r="AI231" i="3"/>
  <c r="AD231" i="3"/>
  <c r="AF231" i="3" s="1"/>
  <c r="AI292" i="3"/>
  <c r="AD292" i="3"/>
  <c r="AF292" i="3" s="1"/>
  <c r="AI401" i="3"/>
  <c r="AD401" i="3"/>
  <c r="AF401" i="3" s="1"/>
  <c r="AI468" i="3"/>
  <c r="AD468" i="3"/>
  <c r="AF468" i="3" s="1"/>
  <c r="AI611" i="3"/>
  <c r="AD611" i="3"/>
  <c r="AF611" i="3" s="1"/>
  <c r="AI723" i="3"/>
  <c r="AD723" i="3"/>
  <c r="AF723" i="3" s="1"/>
  <c r="AI787" i="3"/>
  <c r="AD787" i="3"/>
  <c r="AF787" i="3" s="1"/>
  <c r="AI895" i="3"/>
  <c r="AD895" i="3"/>
  <c r="AF895" i="3" s="1"/>
  <c r="AI959" i="3"/>
  <c r="AD959" i="3"/>
  <c r="AF959" i="3" s="1"/>
  <c r="AI1025" i="3"/>
  <c r="AD1025" i="3"/>
  <c r="AF1025" i="3" s="1"/>
  <c r="AI1097" i="3"/>
  <c r="AD1097" i="3"/>
  <c r="AF1097" i="3" s="1"/>
  <c r="AI1161" i="3"/>
  <c r="AD1161" i="3"/>
  <c r="AF1161" i="3" s="1"/>
  <c r="AI1225" i="3"/>
  <c r="AD1225" i="3"/>
  <c r="AF1225" i="3" s="1"/>
  <c r="AI260" i="3"/>
  <c r="AD260" i="3"/>
  <c r="AF260" i="3" s="1"/>
  <c r="AI546" i="3"/>
  <c r="AD546" i="3"/>
  <c r="AF546" i="3" s="1"/>
  <c r="AI610" i="3"/>
  <c r="AD610" i="3"/>
  <c r="AF610" i="3" s="1"/>
  <c r="AD890" i="3"/>
  <c r="AF890" i="3" s="1"/>
  <c r="AI890" i="3"/>
  <c r="AD922" i="3"/>
  <c r="AF922" i="3" s="1"/>
  <c r="AI922" i="3"/>
  <c r="AD954" i="3"/>
  <c r="AF954" i="3" s="1"/>
  <c r="AI954" i="3"/>
  <c r="AD986" i="3"/>
  <c r="AF986" i="3" s="1"/>
  <c r="AI986" i="3"/>
  <c r="AI220" i="3"/>
  <c r="AD220" i="3"/>
  <c r="AF220" i="3" s="1"/>
  <c r="AI415" i="3"/>
  <c r="AD415" i="3"/>
  <c r="AF415" i="3" s="1"/>
  <c r="AI693" i="3"/>
  <c r="AD693" i="3"/>
  <c r="AF693" i="3" s="1"/>
  <c r="AD758" i="3"/>
  <c r="AF758" i="3" s="1"/>
  <c r="AI758" i="3"/>
  <c r="AD842" i="3"/>
  <c r="AF842" i="3" s="1"/>
  <c r="AI842" i="3"/>
  <c r="AI925" i="3"/>
  <c r="AD925" i="3"/>
  <c r="AF925" i="3" s="1"/>
  <c r="AI989" i="3"/>
  <c r="AD989" i="3"/>
  <c r="AF989" i="3" s="1"/>
  <c r="AI1101" i="3"/>
  <c r="AD1101" i="3"/>
  <c r="AF1101" i="3" s="1"/>
  <c r="AI1165" i="3"/>
  <c r="AD1165" i="3"/>
  <c r="AF1165" i="3" s="1"/>
  <c r="AI1229" i="3"/>
  <c r="AD1229" i="3"/>
  <c r="AF1229" i="3" s="1"/>
  <c r="AI1293" i="3"/>
  <c r="AD1293" i="3"/>
  <c r="AF1293" i="3" s="1"/>
  <c r="AI155" i="3"/>
  <c r="AD155" i="3"/>
  <c r="AF155" i="3" s="1"/>
  <c r="AI286" i="3"/>
  <c r="AD286" i="3"/>
  <c r="AF286" i="3" s="1"/>
  <c r="AI371" i="3"/>
  <c r="AD371" i="3"/>
  <c r="AF371" i="3" s="1"/>
  <c r="AI444" i="3"/>
  <c r="AD444" i="3"/>
  <c r="AF444" i="3" s="1"/>
  <c r="AI565" i="3"/>
  <c r="AD565" i="3"/>
  <c r="AF565" i="3" s="1"/>
  <c r="AI629" i="3"/>
  <c r="AD629" i="3"/>
  <c r="AF629" i="3" s="1"/>
  <c r="AI748" i="3"/>
  <c r="AD748" i="3"/>
  <c r="AF748" i="3" s="1"/>
  <c r="AI812" i="3"/>
  <c r="AD812" i="3"/>
  <c r="AF812" i="3" s="1"/>
  <c r="AI881" i="3"/>
  <c r="AD881" i="3"/>
  <c r="AF881" i="3" s="1"/>
  <c r="AI945" i="3"/>
  <c r="AD945" i="3"/>
  <c r="AF945" i="3" s="1"/>
  <c r="AI1009" i="3"/>
  <c r="AD1009" i="3"/>
  <c r="AF1009" i="3" s="1"/>
  <c r="AD1082" i="3"/>
  <c r="AF1082" i="3" s="1"/>
  <c r="AI1082" i="3"/>
  <c r="AD1146" i="3"/>
  <c r="AF1146" i="3" s="1"/>
  <c r="AI1146" i="3"/>
  <c r="AD1210" i="3"/>
  <c r="AF1210" i="3" s="1"/>
  <c r="AI1210" i="3"/>
  <c r="AI337" i="3"/>
  <c r="AD337" i="3"/>
  <c r="AF337" i="3" s="1"/>
  <c r="AI599" i="3"/>
  <c r="AD599" i="3"/>
  <c r="AF599" i="3" s="1"/>
  <c r="AD1483" i="3"/>
  <c r="AF1483" i="3" s="1"/>
  <c r="AI1483" i="3"/>
  <c r="AI1663" i="3"/>
  <c r="AD1663" i="3"/>
  <c r="AF1663" i="3" s="1"/>
  <c r="AI1823" i="3"/>
  <c r="AD1823" i="3"/>
  <c r="AF1823" i="3" s="1"/>
  <c r="AI1926" i="3"/>
  <c r="AD1926" i="3"/>
  <c r="AF1926" i="3" s="1"/>
  <c r="AI314" i="3"/>
  <c r="AD314" i="3"/>
  <c r="AF314" i="3" s="1"/>
  <c r="AI516" i="3"/>
  <c r="AD516" i="3"/>
  <c r="AF516" i="3" s="1"/>
  <c r="AD1078" i="3"/>
  <c r="AF1078" i="3" s="1"/>
  <c r="AI1078" i="3"/>
  <c r="AD1206" i="3"/>
  <c r="AF1206" i="3" s="1"/>
  <c r="AI1206" i="3"/>
  <c r="AD1298" i="3"/>
  <c r="AF1298" i="3" s="1"/>
  <c r="AI1298" i="3"/>
  <c r="AI1423" i="3"/>
  <c r="AD1423" i="3"/>
  <c r="AF1423" i="3" s="1"/>
  <c r="AD1530" i="3"/>
  <c r="AF1530" i="3" s="1"/>
  <c r="AI1530" i="3"/>
  <c r="AI1617" i="3"/>
  <c r="AD1617" i="3"/>
  <c r="AF1617" i="3" s="1"/>
  <c r="AD1701" i="3"/>
  <c r="AF1701" i="3" s="1"/>
  <c r="AI1701" i="3"/>
  <c r="AD1829" i="3"/>
  <c r="AF1829" i="3" s="1"/>
  <c r="AI1829" i="3"/>
  <c r="AI1946" i="3"/>
  <c r="AD1946" i="3"/>
  <c r="AF1946" i="3" s="1"/>
  <c r="AI103" i="3"/>
  <c r="AD103" i="3"/>
  <c r="AF103" i="3" s="1"/>
  <c r="AI488" i="3"/>
  <c r="AD488" i="3"/>
  <c r="AF488" i="3" s="1"/>
  <c r="AI744" i="3"/>
  <c r="AD744" i="3"/>
  <c r="AF744" i="3" s="1"/>
  <c r="AD1318" i="3"/>
  <c r="AF1318" i="3" s="1"/>
  <c r="AI1318" i="3"/>
  <c r="AD1571" i="3"/>
  <c r="AF1571" i="3" s="1"/>
  <c r="AI1571" i="3"/>
  <c r="AI1710" i="3"/>
  <c r="AD1710" i="3"/>
  <c r="AF1710" i="3" s="1"/>
  <c r="AI1859" i="3"/>
  <c r="AD1859" i="3"/>
  <c r="AF1859" i="3" s="1"/>
  <c r="AI1923" i="3"/>
  <c r="AD1923" i="3"/>
  <c r="AF1923" i="3" s="1"/>
  <c r="AI209" i="3"/>
  <c r="AD209" i="3"/>
  <c r="AF209" i="3" s="1"/>
  <c r="AI438" i="3"/>
  <c r="AD438" i="3"/>
  <c r="AF438" i="3" s="1"/>
  <c r="AI683" i="3"/>
  <c r="AD683" i="3"/>
  <c r="AF683" i="3" s="1"/>
  <c r="AI1264" i="3"/>
  <c r="AD1264" i="3"/>
  <c r="AF1264" i="3" s="1"/>
  <c r="AI1415" i="3"/>
  <c r="AD1415" i="3"/>
  <c r="AF1415" i="3" s="1"/>
  <c r="AD1504" i="3"/>
  <c r="AF1504" i="3" s="1"/>
  <c r="AI1504" i="3"/>
  <c r="AI1567" i="3"/>
  <c r="AD1567" i="3"/>
  <c r="AF1567" i="3" s="1"/>
  <c r="AD1674" i="3"/>
  <c r="AF1674" i="3" s="1"/>
  <c r="AI1674" i="3"/>
  <c r="AD1432" i="3"/>
  <c r="AF1432" i="3" s="1"/>
  <c r="AI1432" i="3"/>
  <c r="AI1641" i="3"/>
  <c r="AD1641" i="3"/>
  <c r="AF1641" i="3" s="1"/>
  <c r="AI1887" i="3"/>
  <c r="AD1887" i="3"/>
  <c r="AF1887" i="3" s="1"/>
  <c r="AD1338" i="3"/>
  <c r="AF1338" i="3" s="1"/>
  <c r="AI1338" i="3"/>
  <c r="AI1585" i="3"/>
  <c r="AD1585" i="3"/>
  <c r="AF1585" i="3" s="1"/>
  <c r="AI1808" i="3"/>
  <c r="AD1808" i="3"/>
  <c r="AF1808" i="3" s="1"/>
  <c r="AI1384" i="3"/>
  <c r="AD1384" i="3"/>
  <c r="AF1384" i="3" s="1"/>
  <c r="AD1588" i="3"/>
  <c r="AF1588" i="3" s="1"/>
  <c r="AI1588" i="3"/>
  <c r="AI1752" i="3"/>
  <c r="AD1752" i="3"/>
  <c r="AF1752" i="3" s="1"/>
  <c r="AI1920" i="3"/>
  <c r="AD1920" i="3"/>
  <c r="AF1920" i="3" s="1"/>
  <c r="AD1428" i="3"/>
  <c r="AF1428" i="3" s="1"/>
  <c r="AI1428" i="3"/>
  <c r="AD1652" i="3"/>
  <c r="AF1652" i="3" s="1"/>
  <c r="AI1652" i="3"/>
  <c r="AI1911" i="3"/>
  <c r="AD1911" i="3"/>
  <c r="AF1911" i="3" s="1"/>
  <c r="AI13" i="3"/>
  <c r="AD13" i="3"/>
  <c r="AF13" i="3" s="1"/>
  <c r="AI53" i="3"/>
  <c r="AD53" i="3"/>
  <c r="AF53" i="3" s="1"/>
  <c r="AI86" i="3"/>
  <c r="AD86" i="3"/>
  <c r="AF86" i="3" s="1"/>
  <c r="AI87" i="3"/>
  <c r="AD87" i="3"/>
  <c r="AF87" i="3" s="1"/>
  <c r="AI150" i="3"/>
  <c r="AD150" i="3"/>
  <c r="AF150" i="3" s="1"/>
  <c r="AI235" i="3"/>
  <c r="AD235" i="3"/>
  <c r="AF235" i="3" s="1"/>
  <c r="AI306" i="3"/>
  <c r="AD306" i="3"/>
  <c r="AF306" i="3" s="1"/>
  <c r="AI404" i="3"/>
  <c r="AD404" i="3"/>
  <c r="AF404" i="3" s="1"/>
  <c r="AI480" i="3"/>
  <c r="AD480" i="3"/>
  <c r="AF480" i="3" s="1"/>
  <c r="AI619" i="3"/>
  <c r="AD619" i="3"/>
  <c r="AF619" i="3" s="1"/>
  <c r="AD730" i="3"/>
  <c r="AF730" i="3" s="1"/>
  <c r="AI730" i="3"/>
  <c r="AD794" i="3"/>
  <c r="AF794" i="3" s="1"/>
  <c r="AI794" i="3"/>
  <c r="AI900" i="3"/>
  <c r="AD900" i="3"/>
  <c r="AF900" i="3" s="1"/>
  <c r="AI964" i="3"/>
  <c r="AD964" i="3"/>
  <c r="AF964" i="3" s="1"/>
  <c r="AI1032" i="3"/>
  <c r="AD1032" i="3"/>
  <c r="AF1032" i="3" s="1"/>
  <c r="AI1104" i="3"/>
  <c r="AD1104" i="3"/>
  <c r="AF1104" i="3" s="1"/>
  <c r="AI1168" i="3"/>
  <c r="AD1168" i="3"/>
  <c r="AF1168" i="3" s="1"/>
  <c r="AI1232" i="3"/>
  <c r="AD1232" i="3"/>
  <c r="AF1232" i="3" s="1"/>
  <c r="AI244" i="3"/>
  <c r="AD244" i="3"/>
  <c r="AF244" i="3" s="1"/>
  <c r="AI248" i="3"/>
  <c r="AD248" i="3"/>
  <c r="AF248" i="3" s="1"/>
  <c r="AI280" i="3"/>
  <c r="AD280" i="3"/>
  <c r="AF280" i="3" s="1"/>
  <c r="AI759" i="3"/>
  <c r="AD759" i="3"/>
  <c r="AF759" i="3" s="1"/>
  <c r="AI852" i="3"/>
  <c r="AD852" i="3"/>
  <c r="AF852" i="3" s="1"/>
  <c r="AD926" i="3"/>
  <c r="AF926" i="3" s="1"/>
  <c r="AI926" i="3"/>
  <c r="AD990" i="3"/>
  <c r="AF990" i="3" s="1"/>
  <c r="AI990" i="3"/>
  <c r="AI1059" i="3"/>
  <c r="AD1059" i="3"/>
  <c r="AF1059" i="3" s="1"/>
  <c r="AI1124" i="3"/>
  <c r="AD1124" i="3"/>
  <c r="AF1124" i="3" s="1"/>
  <c r="AI1188" i="3"/>
  <c r="AD1188" i="3"/>
  <c r="AF1188" i="3" s="1"/>
  <c r="AI1252" i="3"/>
  <c r="AD1252" i="3"/>
  <c r="AF1252" i="3" s="1"/>
  <c r="AI117" i="3"/>
  <c r="AD117" i="3"/>
  <c r="AF117" i="3" s="1"/>
  <c r="AI226" i="3"/>
  <c r="AD226" i="3"/>
  <c r="AF226" i="3" s="1"/>
  <c r="AI309" i="3"/>
  <c r="AD309" i="3"/>
  <c r="AF309" i="3" s="1"/>
  <c r="AI502" i="3"/>
  <c r="AD502" i="3"/>
  <c r="AF502" i="3" s="1"/>
  <c r="AI566" i="3"/>
  <c r="AD566" i="3"/>
  <c r="AF566" i="3" s="1"/>
  <c r="AI631" i="3"/>
  <c r="AD631" i="3"/>
  <c r="AF631" i="3" s="1"/>
  <c r="AD882" i="3"/>
  <c r="AF882" i="3" s="1"/>
  <c r="AI882" i="3"/>
  <c r="AD946" i="3"/>
  <c r="AF946" i="3" s="1"/>
  <c r="AI946" i="3"/>
  <c r="AD1010" i="3"/>
  <c r="AF1010" i="3" s="1"/>
  <c r="AI1010" i="3"/>
  <c r="AI1061" i="3"/>
  <c r="AD1061" i="3"/>
  <c r="AF1061" i="3" s="1"/>
  <c r="AI355" i="3"/>
  <c r="AD355" i="3"/>
  <c r="AF355" i="3" s="1"/>
  <c r="AI617" i="3"/>
  <c r="AD617" i="3"/>
  <c r="AF617" i="3" s="1"/>
  <c r="AD1528" i="3"/>
  <c r="AF1528" i="3" s="1"/>
  <c r="AI1528" i="3"/>
  <c r="AI1711" i="3"/>
  <c r="AD1711" i="3"/>
  <c r="AF1711" i="3" s="1"/>
  <c r="AI165" i="3"/>
  <c r="AD165" i="3"/>
  <c r="AF165" i="3" s="1"/>
  <c r="AI422" i="3"/>
  <c r="AD422" i="3"/>
  <c r="AF422" i="3" s="1"/>
  <c r="AI651" i="3"/>
  <c r="AD651" i="3"/>
  <c r="AF651" i="3" s="1"/>
  <c r="AD1150" i="3"/>
  <c r="AF1150" i="3" s="1"/>
  <c r="AI1150" i="3"/>
  <c r="AD1270" i="3"/>
  <c r="AF1270" i="3" s="1"/>
  <c r="AI1270" i="3"/>
  <c r="AD1362" i="3"/>
  <c r="AF1362" i="3" s="1"/>
  <c r="AI1362" i="3"/>
  <c r="AD1476" i="3"/>
  <c r="AF1476" i="3" s="1"/>
  <c r="AI1476" i="3"/>
  <c r="AD1557" i="3"/>
  <c r="AF1557" i="3" s="1"/>
  <c r="AI1557" i="3"/>
  <c r="AD1666" i="3"/>
  <c r="AF1666" i="3" s="1"/>
  <c r="AI1666" i="3"/>
  <c r="AI1763" i="3"/>
  <c r="AD1763" i="3"/>
  <c r="AF1763" i="3" s="1"/>
  <c r="AI1898" i="3"/>
  <c r="AD1898" i="3"/>
  <c r="AF1898" i="3" s="1"/>
  <c r="AI1988" i="3"/>
  <c r="AD1988" i="3"/>
  <c r="AF1988" i="3" s="1"/>
  <c r="AI365" i="3"/>
  <c r="AD365" i="3"/>
  <c r="AF365" i="3" s="1"/>
  <c r="AI641" i="3"/>
  <c r="AD641" i="3"/>
  <c r="AF641" i="3" s="1"/>
  <c r="AI816" i="3"/>
  <c r="AD816" i="3"/>
  <c r="AF816" i="3" s="1"/>
  <c r="AD1515" i="3"/>
  <c r="AF1515" i="3" s="1"/>
  <c r="AI1515" i="3"/>
  <c r="AI1703" i="3"/>
  <c r="AD1703" i="3"/>
  <c r="AF1703" i="3" s="1"/>
  <c r="AI225" i="3"/>
  <c r="AD225" i="3"/>
  <c r="AF225" i="3" s="1"/>
  <c r="AI456" i="3"/>
  <c r="AD456" i="3"/>
  <c r="AF456" i="3" s="1"/>
  <c r="AI873" i="3"/>
  <c r="AD873" i="3"/>
  <c r="AF873" i="3" s="1"/>
  <c r="AI1256" i="3"/>
  <c r="AD1256" i="3"/>
  <c r="AF1256" i="3" s="1"/>
  <c r="AI1308" i="3"/>
  <c r="AD1308" i="3"/>
  <c r="AF1308" i="3" s="1"/>
  <c r="AD1488" i="3"/>
  <c r="AF1488" i="3" s="1"/>
  <c r="AI1488" i="3"/>
  <c r="AI1577" i="3"/>
  <c r="AD1577" i="3"/>
  <c r="AF1577" i="3" s="1"/>
  <c r="AD1667" i="3"/>
  <c r="AF1667" i="3" s="1"/>
  <c r="AI1667" i="3"/>
  <c r="AI1827" i="3"/>
  <c r="AD1827" i="3"/>
  <c r="AF1827" i="3" s="1"/>
  <c r="AD1985" i="3"/>
  <c r="AF1985" i="3" s="1"/>
  <c r="AI1985" i="3"/>
  <c r="AI1481" i="3"/>
  <c r="AD1481" i="3"/>
  <c r="AF1481" i="3" s="1"/>
  <c r="AI1720" i="3"/>
  <c r="AD1720" i="3"/>
  <c r="AF1720" i="3" s="1"/>
  <c r="AI1919" i="3"/>
  <c r="AD1919" i="3"/>
  <c r="AF1919" i="3" s="1"/>
  <c r="AI1388" i="3"/>
  <c r="AD1388" i="3"/>
  <c r="AF1388" i="3" s="1"/>
  <c r="AD1608" i="3"/>
  <c r="AF1608" i="3" s="1"/>
  <c r="AI1608" i="3"/>
  <c r="AI1895" i="3"/>
  <c r="AD1895" i="3"/>
  <c r="AF1895" i="3" s="1"/>
  <c r="AD1440" i="3"/>
  <c r="AF1440" i="3" s="1"/>
  <c r="AI1440" i="3"/>
  <c r="AD1636" i="3"/>
  <c r="AF1636" i="3" s="1"/>
  <c r="AI1636" i="3"/>
  <c r="AI1832" i="3"/>
  <c r="AD1832" i="3"/>
  <c r="AF1832" i="3" s="1"/>
  <c r="AI2000" i="3"/>
  <c r="AD2000" i="3"/>
  <c r="AF2000" i="3" s="1"/>
  <c r="AD1533" i="3"/>
  <c r="AF1533" i="3" s="1"/>
  <c r="AI1533" i="3"/>
  <c r="AI1736" i="3"/>
  <c r="AD1736" i="3"/>
  <c r="AF1736" i="3" s="1"/>
  <c r="AI1974" i="3"/>
  <c r="AD1974" i="3"/>
  <c r="AF1974" i="3" s="1"/>
  <c r="AI18" i="3"/>
  <c r="AD18" i="3"/>
  <c r="AF18" i="3" s="1"/>
  <c r="AI54" i="3"/>
  <c r="AD54" i="3"/>
  <c r="AF54" i="3" s="1"/>
  <c r="AI39" i="3"/>
  <c r="AD39" i="3"/>
  <c r="AF39" i="3" s="1"/>
  <c r="AI73" i="3"/>
  <c r="AD73" i="3"/>
  <c r="AF73" i="3" s="1"/>
  <c r="AI95" i="3"/>
  <c r="AD95" i="3"/>
  <c r="AF95" i="3" s="1"/>
  <c r="AI185" i="3"/>
  <c r="AD185" i="3"/>
  <c r="AF185" i="3" s="1"/>
  <c r="AI247" i="3"/>
  <c r="AD247" i="3"/>
  <c r="AF247" i="3" s="1"/>
  <c r="AI323" i="3"/>
  <c r="AD323" i="3"/>
  <c r="AF323" i="3" s="1"/>
  <c r="AI426" i="3"/>
  <c r="AD426" i="3"/>
  <c r="AF426" i="3" s="1"/>
  <c r="AI531" i="3"/>
  <c r="AD531" i="3"/>
  <c r="AF531" i="3" s="1"/>
  <c r="AI665" i="3"/>
  <c r="AD665" i="3"/>
  <c r="AF665" i="3" s="1"/>
  <c r="AI747" i="3"/>
  <c r="AD747" i="3"/>
  <c r="AF747" i="3" s="1"/>
  <c r="AI820" i="3"/>
  <c r="AD820" i="3"/>
  <c r="AF820" i="3" s="1"/>
  <c r="AI917" i="3"/>
  <c r="AD917" i="3"/>
  <c r="AF917" i="3" s="1"/>
  <c r="AI981" i="3"/>
  <c r="AD981" i="3"/>
  <c r="AF981" i="3" s="1"/>
  <c r="AD1058" i="3"/>
  <c r="AF1058" i="3" s="1"/>
  <c r="AI1058" i="3"/>
  <c r="AI1121" i="3"/>
  <c r="AD1121" i="3"/>
  <c r="AF1121" i="3" s="1"/>
  <c r="AI1185" i="3"/>
  <c r="AD1185" i="3"/>
  <c r="AF1185" i="3" s="1"/>
  <c r="AI119" i="3"/>
  <c r="AD119" i="3"/>
  <c r="AF119" i="3" s="1"/>
  <c r="AI554" i="3"/>
  <c r="AD554" i="3"/>
  <c r="AF554" i="3" s="1"/>
  <c r="AI618" i="3"/>
  <c r="AD618" i="3"/>
  <c r="AF618" i="3" s="1"/>
  <c r="AI112" i="3"/>
  <c r="AD112" i="3"/>
  <c r="AF112" i="3" s="1"/>
  <c r="AI423" i="3"/>
  <c r="AD423" i="3"/>
  <c r="AF423" i="3" s="1"/>
  <c r="AD702" i="3"/>
  <c r="AF702" i="3" s="1"/>
  <c r="AI702" i="3"/>
  <c r="AD766" i="3"/>
  <c r="AF766" i="3" s="1"/>
  <c r="AI766" i="3"/>
  <c r="AI860" i="3"/>
  <c r="AD860" i="3"/>
  <c r="AF860" i="3" s="1"/>
  <c r="AI919" i="3"/>
  <c r="AD919" i="3"/>
  <c r="AF919" i="3" s="1"/>
  <c r="AI983" i="3"/>
  <c r="AD983" i="3"/>
  <c r="AF983" i="3" s="1"/>
  <c r="AI1060" i="3"/>
  <c r="AD1060" i="3"/>
  <c r="AF1060" i="3" s="1"/>
  <c r="AI1125" i="3"/>
  <c r="AD1125" i="3"/>
  <c r="AF1125" i="3" s="1"/>
  <c r="AI1189" i="3"/>
  <c r="AD1189" i="3"/>
  <c r="AF1189" i="3" s="1"/>
  <c r="AI1253" i="3"/>
  <c r="AD1253" i="3"/>
  <c r="AF1253" i="3" s="1"/>
  <c r="AI105" i="3"/>
  <c r="AD105" i="3"/>
  <c r="AF105" i="3" s="1"/>
  <c r="AI232" i="3"/>
  <c r="AD232" i="3"/>
  <c r="AF232" i="3" s="1"/>
  <c r="AI310" i="3"/>
  <c r="AD310" i="3"/>
  <c r="AF310" i="3" s="1"/>
  <c r="AI383" i="3"/>
  <c r="AD383" i="3"/>
  <c r="AF383" i="3" s="1"/>
  <c r="AI452" i="3"/>
  <c r="AD452" i="3"/>
  <c r="AF452" i="3" s="1"/>
  <c r="AI581" i="3"/>
  <c r="AD581" i="3"/>
  <c r="AF581" i="3" s="1"/>
  <c r="AI634" i="3"/>
  <c r="AD634" i="3"/>
  <c r="AF634" i="3" s="1"/>
  <c r="AI756" i="3"/>
  <c r="AD756" i="3"/>
  <c r="AF756" i="3" s="1"/>
  <c r="AD822" i="3"/>
  <c r="AF822" i="3" s="1"/>
  <c r="AI822" i="3"/>
  <c r="AD898" i="3"/>
  <c r="AF898" i="3" s="1"/>
  <c r="AI898" i="3"/>
  <c r="AD962" i="3"/>
  <c r="AF962" i="3" s="1"/>
  <c r="AI962" i="3"/>
  <c r="AI1028" i="3"/>
  <c r="AD1028" i="3"/>
  <c r="AF1028" i="3" s="1"/>
  <c r="AD1090" i="3"/>
  <c r="AF1090" i="3" s="1"/>
  <c r="AI1090" i="3"/>
  <c r="AD1154" i="3"/>
  <c r="AF1154" i="3" s="1"/>
  <c r="AI1154" i="3"/>
  <c r="AD1218" i="3"/>
  <c r="AF1218" i="3" s="1"/>
  <c r="AI1218" i="3"/>
  <c r="AI290" i="3"/>
  <c r="AD290" i="3"/>
  <c r="AF290" i="3" s="1"/>
  <c r="AI567" i="3"/>
  <c r="AD567" i="3"/>
  <c r="AF567" i="3" s="1"/>
  <c r="AD1443" i="3"/>
  <c r="AF1443" i="3" s="1"/>
  <c r="AI1443" i="3"/>
  <c r="AD1580" i="3"/>
  <c r="AF1580" i="3" s="1"/>
  <c r="AI1580" i="3"/>
  <c r="AI1767" i="3"/>
  <c r="AD1767" i="3"/>
  <c r="AF1767" i="3" s="1"/>
  <c r="AI1899" i="3"/>
  <c r="AD1899" i="3"/>
  <c r="AF1899" i="3" s="1"/>
  <c r="AI111" i="3"/>
  <c r="AD111" i="3"/>
  <c r="AF111" i="3" s="1"/>
  <c r="AI389" i="3"/>
  <c r="AD389" i="3"/>
  <c r="AF389" i="3" s="1"/>
  <c r="AI609" i="3"/>
  <c r="AD609" i="3"/>
  <c r="AF609" i="3" s="1"/>
  <c r="AD1126" i="3"/>
  <c r="AF1126" i="3" s="1"/>
  <c r="AI1126" i="3"/>
  <c r="AD1258" i="3"/>
  <c r="AF1258" i="3" s="1"/>
  <c r="AI1258" i="3"/>
  <c r="AD1342" i="3"/>
  <c r="AF1342" i="3" s="1"/>
  <c r="AI1342" i="3"/>
  <c r="AD1467" i="3"/>
  <c r="AF1467" i="3" s="1"/>
  <c r="AI1467" i="3"/>
  <c r="AI1545" i="3"/>
  <c r="AD1545" i="3"/>
  <c r="AF1545" i="3" s="1"/>
  <c r="AD1650" i="3"/>
  <c r="AF1650" i="3" s="1"/>
  <c r="AI1650" i="3"/>
  <c r="AI1743" i="3"/>
  <c r="AD1743" i="3"/>
  <c r="AF1743" i="3" s="1"/>
  <c r="AI1876" i="3"/>
  <c r="AD1876" i="3"/>
  <c r="AF1876" i="3" s="1"/>
  <c r="AD1973" i="3"/>
  <c r="AF1973" i="3" s="1"/>
  <c r="AI1973" i="3"/>
  <c r="AI335" i="3"/>
  <c r="AD335" i="3"/>
  <c r="AF335" i="3" s="1"/>
  <c r="AI601" i="3"/>
  <c r="AD601" i="3"/>
  <c r="AF601" i="3" s="1"/>
  <c r="AI792" i="3"/>
  <c r="AD792" i="3"/>
  <c r="AF792" i="3" s="1"/>
  <c r="AD1616" i="3"/>
  <c r="AF1616" i="3" s="1"/>
  <c r="AI1616" i="3"/>
  <c r="AI1759" i="3"/>
  <c r="AD1759" i="3"/>
  <c r="AF1759" i="3" s="1"/>
  <c r="AI1886" i="3"/>
  <c r="AD1886" i="3"/>
  <c r="AF1886" i="3" s="1"/>
  <c r="AI1950" i="3"/>
  <c r="AD1950" i="3"/>
  <c r="AF1950" i="3" s="1"/>
  <c r="AI250" i="3"/>
  <c r="AD250" i="3"/>
  <c r="AF250" i="3" s="1"/>
  <c r="AI464" i="3"/>
  <c r="AD464" i="3"/>
  <c r="AF464" i="3" s="1"/>
  <c r="AI889" i="3"/>
  <c r="AD889" i="3"/>
  <c r="AF889" i="3" s="1"/>
  <c r="AI1257" i="3"/>
  <c r="AD1257" i="3"/>
  <c r="AF1257" i="3" s="1"/>
  <c r="AI1344" i="3"/>
  <c r="AD1344" i="3"/>
  <c r="AF1344" i="3" s="1"/>
  <c r="AD1510" i="3"/>
  <c r="AF1510" i="3" s="1"/>
  <c r="AI1510" i="3"/>
  <c r="AI1706" i="3"/>
  <c r="AD1706" i="3"/>
  <c r="AF1706" i="3" s="1"/>
  <c r="AI1364" i="3"/>
  <c r="AD1364" i="3"/>
  <c r="AF1364" i="3" s="1"/>
  <c r="AD1573" i="3"/>
  <c r="AF1573" i="3" s="1"/>
  <c r="AI1573" i="3"/>
  <c r="AI1800" i="3"/>
  <c r="AD1800" i="3"/>
  <c r="AF1800" i="3" s="1"/>
  <c r="AI1976" i="3"/>
  <c r="AD1976" i="3"/>
  <c r="AF1976" i="3" s="1"/>
  <c r="AD1436" i="3"/>
  <c r="AF1436" i="3" s="1"/>
  <c r="AI1436" i="3"/>
  <c r="AI1704" i="3"/>
  <c r="AD1704" i="3"/>
  <c r="AF1704" i="3" s="1"/>
  <c r="AI1982" i="3"/>
  <c r="AD1982" i="3"/>
  <c r="AF1982" i="3" s="1"/>
  <c r="AD1520" i="3"/>
  <c r="AF1520" i="3" s="1"/>
  <c r="AI1520" i="3"/>
  <c r="AD1688" i="3"/>
  <c r="AF1688" i="3" s="1"/>
  <c r="AI1688" i="3"/>
  <c r="AI1880" i="3"/>
  <c r="AD1880" i="3"/>
  <c r="AF1880" i="3" s="1"/>
  <c r="AI1396" i="3"/>
  <c r="AD1396" i="3"/>
  <c r="AF1396" i="3" s="1"/>
  <c r="AI1633" i="3"/>
  <c r="AD1633" i="3"/>
  <c r="AF1633" i="3" s="1"/>
  <c r="AI1864" i="3"/>
  <c r="AD1864" i="3"/>
  <c r="AF1864" i="3" s="1"/>
  <c r="AI1787" i="3"/>
  <c r="AD1787" i="3"/>
  <c r="AF1787" i="3" s="1"/>
  <c r="AI1027" i="3"/>
  <c r="AD1027" i="3"/>
  <c r="AF1027" i="3" s="1"/>
  <c r="AI1051" i="3"/>
  <c r="AD1051" i="3"/>
  <c r="AF1051" i="3" s="1"/>
  <c r="AI524" i="3"/>
  <c r="AD524" i="3"/>
  <c r="AF524" i="3" s="1"/>
  <c r="AI341" i="3"/>
  <c r="AD341" i="3"/>
  <c r="AF341" i="3" s="1"/>
  <c r="AI38" i="3"/>
  <c r="AD38" i="3"/>
  <c r="AF38" i="3" s="1"/>
  <c r="AI1962" i="3"/>
  <c r="AD1962" i="3"/>
  <c r="AF1962" i="3" s="1"/>
  <c r="AD1054" i="3"/>
  <c r="AF1054" i="3" s="1"/>
  <c r="AI1054" i="3"/>
  <c r="AI1822" i="3"/>
  <c r="AD1822" i="3"/>
  <c r="AF1822" i="3" s="1"/>
  <c r="AI1377" i="3"/>
  <c r="AD1377" i="3"/>
  <c r="AF1377" i="3" s="1"/>
  <c r="AI1319" i="3"/>
  <c r="AD1319" i="3"/>
  <c r="AF1319" i="3" s="1"/>
  <c r="AI684" i="3"/>
  <c r="AD684" i="3"/>
  <c r="AF684" i="3" s="1"/>
  <c r="AI532" i="3"/>
  <c r="AD532" i="3"/>
  <c r="AF532" i="3" s="1"/>
  <c r="AI386" i="3"/>
  <c r="AD386" i="3"/>
  <c r="AF386" i="3" s="1"/>
  <c r="AI1417" i="3"/>
  <c r="AD1417" i="3"/>
  <c r="AF1417" i="3" s="1"/>
  <c r="AD1438" i="3"/>
  <c r="AF1438" i="3" s="1"/>
  <c r="AI1438" i="3"/>
  <c r="AI1842" i="3"/>
  <c r="AD1842" i="3"/>
  <c r="AF1842" i="3" s="1"/>
  <c r="AD1554" i="3"/>
  <c r="AF1554" i="3" s="1"/>
  <c r="AI1554" i="3"/>
  <c r="AI1247" i="3"/>
  <c r="AD1247" i="3"/>
  <c r="AF1247" i="3" s="1"/>
  <c r="AI1119" i="3"/>
  <c r="AD1119" i="3"/>
  <c r="AF1119" i="3" s="1"/>
  <c r="AI825" i="3"/>
  <c r="AD825" i="3"/>
  <c r="AF825" i="3" s="1"/>
  <c r="AD670" i="3"/>
  <c r="AF670" i="3" s="1"/>
  <c r="AI670" i="3"/>
  <c r="AI433" i="3"/>
  <c r="AD433" i="3"/>
  <c r="AF433" i="3" s="1"/>
  <c r="AI227" i="3"/>
  <c r="AD227" i="3"/>
  <c r="AF227" i="3" s="1"/>
  <c r="AD1825" i="3"/>
  <c r="AF1825" i="3" s="1"/>
  <c r="AI1825" i="3"/>
  <c r="AI167" i="3"/>
  <c r="AD167" i="3"/>
  <c r="AF167" i="3" s="1"/>
  <c r="AD1889" i="3"/>
  <c r="AF1889" i="3" s="1"/>
  <c r="AI1889" i="3"/>
  <c r="AD1474" i="3"/>
  <c r="AF1474" i="3" s="1"/>
  <c r="AI1474" i="3"/>
  <c r="AI1413" i="3"/>
  <c r="AD1413" i="3"/>
  <c r="AF1413" i="3" s="1"/>
  <c r="AI823" i="3"/>
  <c r="AD823" i="3"/>
  <c r="AF823" i="3" s="1"/>
  <c r="AI608" i="3"/>
  <c r="AD608" i="3"/>
  <c r="AF608" i="3" s="1"/>
  <c r="AI469" i="3"/>
  <c r="AD469" i="3"/>
  <c r="AF469" i="3" s="1"/>
  <c r="AI204" i="3"/>
  <c r="AD204" i="3"/>
  <c r="AF204" i="3" s="1"/>
  <c r="AD1809" i="3"/>
  <c r="AF1809" i="3" s="1"/>
  <c r="AI1809" i="3"/>
  <c r="AI307" i="3"/>
  <c r="AD307" i="3"/>
  <c r="AF307" i="3" s="1"/>
  <c r="AD1538" i="3"/>
  <c r="AF1538" i="3" s="1"/>
  <c r="AI1538" i="3"/>
  <c r="AI1259" i="3"/>
  <c r="AD1259" i="3"/>
  <c r="AF1259" i="3" s="1"/>
  <c r="AI1131" i="3"/>
  <c r="AD1131" i="3"/>
  <c r="AF1131" i="3" s="1"/>
  <c r="AI817" i="3"/>
  <c r="AD817" i="3"/>
  <c r="AF817" i="3" s="1"/>
  <c r="AD662" i="3"/>
  <c r="AF662" i="3" s="1"/>
  <c r="AI662" i="3"/>
  <c r="AI429" i="3"/>
  <c r="AD429" i="3"/>
  <c r="AF429" i="3" s="1"/>
  <c r="AI184" i="3"/>
  <c r="AD184" i="3"/>
  <c r="AF184" i="3" s="1"/>
  <c r="AD1314" i="3"/>
  <c r="AF1314" i="3" s="1"/>
  <c r="AI1314" i="3"/>
  <c r="AI1991" i="3"/>
  <c r="AD1991" i="3"/>
  <c r="AF1991" i="3" s="1"/>
  <c r="AD1618" i="3"/>
  <c r="AF1618" i="3" s="1"/>
  <c r="AI1618" i="3"/>
  <c r="AI1405" i="3"/>
  <c r="AD1405" i="3"/>
  <c r="AF1405" i="3" s="1"/>
  <c r="AI835" i="3"/>
  <c r="AD835" i="3"/>
  <c r="AF835" i="3" s="1"/>
  <c r="AI588" i="3"/>
  <c r="AD588" i="3"/>
  <c r="AF588" i="3" s="1"/>
  <c r="AI473" i="3"/>
  <c r="AD473" i="3"/>
  <c r="AF473" i="3" s="1"/>
  <c r="AI164" i="3"/>
  <c r="AD164" i="3"/>
  <c r="AF164" i="3" s="1"/>
  <c r="AD1841" i="3"/>
  <c r="AF1841" i="3" s="1"/>
  <c r="AI1841" i="3"/>
  <c r="AI190" i="3"/>
  <c r="AD190" i="3"/>
  <c r="AF190" i="3" s="1"/>
  <c r="AD1622" i="3"/>
  <c r="AF1622" i="3" s="1"/>
  <c r="AI1622" i="3"/>
  <c r="AI1303" i="3"/>
  <c r="AD1303" i="3"/>
  <c r="AF1303" i="3" s="1"/>
  <c r="AI1175" i="3"/>
  <c r="AD1175" i="3"/>
  <c r="AF1175" i="3" s="1"/>
  <c r="AD1026" i="3"/>
  <c r="AF1026" i="3" s="1"/>
  <c r="AI1026" i="3"/>
  <c r="AI741" i="3"/>
  <c r="AD741" i="3"/>
  <c r="AF741" i="3" s="1"/>
  <c r="AI487" i="3"/>
  <c r="AD487" i="3"/>
  <c r="AF487" i="3" s="1"/>
  <c r="AI360" i="3"/>
  <c r="AD360" i="3"/>
  <c r="AF360" i="3" s="1"/>
  <c r="AI76" i="3"/>
  <c r="AD76" i="3"/>
  <c r="AF76" i="3" s="1"/>
  <c r="AI218" i="3"/>
  <c r="AD218" i="3"/>
  <c r="AF218" i="3" s="1"/>
  <c r="AD1929" i="3"/>
  <c r="AF1929" i="3" s="1"/>
  <c r="AI1929" i="3"/>
  <c r="AI1734" i="3"/>
  <c r="AD1734" i="3"/>
  <c r="AF1734" i="3" s="1"/>
  <c r="AI1313" i="3"/>
  <c r="AD1313" i="3"/>
  <c r="AF1313" i="3" s="1"/>
  <c r="AD1038" i="3"/>
  <c r="AF1038" i="3" s="1"/>
  <c r="AI1038" i="3"/>
  <c r="AI642" i="3"/>
  <c r="AD642" i="3"/>
  <c r="AF642" i="3" s="1"/>
  <c r="AI536" i="3"/>
  <c r="AD536" i="3"/>
  <c r="AF536" i="3" s="1"/>
  <c r="AI402" i="3"/>
  <c r="AD402" i="3"/>
  <c r="AF402" i="3" s="1"/>
  <c r="AI100" i="3"/>
  <c r="AD100" i="3"/>
  <c r="AF100" i="3" s="1"/>
  <c r="AD1422" i="3"/>
  <c r="AF1422" i="3" s="1"/>
  <c r="AI1422" i="3"/>
  <c r="AI1770" i="3"/>
  <c r="AD1770" i="3"/>
  <c r="AF1770" i="3" s="1"/>
  <c r="AI1323" i="3"/>
  <c r="AD1323" i="3"/>
  <c r="AF1323" i="3" s="1"/>
  <c r="AI1187" i="3"/>
  <c r="AD1187" i="3"/>
  <c r="AF1187" i="3" s="1"/>
  <c r="AI869" i="3"/>
  <c r="AD869" i="3"/>
  <c r="AF869" i="3" s="1"/>
  <c r="AI737" i="3"/>
  <c r="AD737" i="3"/>
  <c r="AF737" i="3" s="1"/>
  <c r="AI495" i="3"/>
  <c r="AD495" i="3"/>
  <c r="AF495" i="3" s="1"/>
  <c r="AI378" i="3"/>
  <c r="AD378" i="3"/>
  <c r="AF378" i="3" s="1"/>
  <c r="AI1433" i="3"/>
  <c r="AD1433" i="3"/>
  <c r="AF1433" i="3" s="1"/>
  <c r="AI170" i="3"/>
  <c r="AD170" i="3"/>
  <c r="AF170" i="3" s="1"/>
  <c r="AD1466" i="3"/>
  <c r="AF1466" i="3" s="1"/>
  <c r="AI1466" i="3"/>
  <c r="AD1371" i="3"/>
  <c r="AF1371" i="3" s="1"/>
  <c r="AI1371" i="3"/>
  <c r="AI807" i="3"/>
  <c r="AD807" i="3"/>
  <c r="AF807" i="3" s="1"/>
  <c r="AI612" i="3"/>
  <c r="AD612" i="3"/>
  <c r="AF612" i="3" s="1"/>
  <c r="AI477" i="3"/>
  <c r="AD477" i="3"/>
  <c r="AF477" i="3" s="1"/>
  <c r="AI148" i="3"/>
  <c r="AD148" i="3"/>
  <c r="AF148" i="3" s="1"/>
  <c r="AD1909" i="3"/>
  <c r="AF1909" i="3" s="1"/>
  <c r="AI1909" i="3"/>
  <c r="AI1673" i="3"/>
  <c r="AD1673" i="3"/>
  <c r="AF1673" i="3" s="1"/>
  <c r="AI1746" i="3"/>
  <c r="AD1746" i="3"/>
  <c r="AF1746" i="3" s="1"/>
  <c r="AI1385" i="3"/>
  <c r="AD1385" i="3"/>
  <c r="AF1385" i="3" s="1"/>
  <c r="AI1199" i="3"/>
  <c r="AD1199" i="3"/>
  <c r="AF1199" i="3" s="1"/>
  <c r="AD1070" i="3"/>
  <c r="AF1070" i="3" s="1"/>
  <c r="AI1070" i="3"/>
  <c r="AI765" i="3"/>
  <c r="AD765" i="3"/>
  <c r="AF765" i="3" s="1"/>
  <c r="AI475" i="3"/>
  <c r="AD475" i="3"/>
  <c r="AF475" i="3" s="1"/>
  <c r="AI366" i="3"/>
  <c r="AD366" i="3"/>
  <c r="AF366" i="3" s="1"/>
  <c r="AI142" i="3"/>
  <c r="AD142" i="3"/>
  <c r="AF142" i="3" s="1"/>
  <c r="AD1737" i="3"/>
  <c r="AF1737" i="3" s="1"/>
  <c r="AI1737" i="3"/>
  <c r="AI1963" i="3"/>
  <c r="AD1963" i="3"/>
  <c r="AF1963" i="3" s="1"/>
  <c r="AI1782" i="3"/>
  <c r="AD1782" i="3"/>
  <c r="AF1782" i="3" s="1"/>
  <c r="AI1393" i="3"/>
  <c r="AD1393" i="3"/>
  <c r="AF1393" i="3" s="1"/>
  <c r="AI1317" i="3"/>
  <c r="AD1317" i="3"/>
  <c r="AF1317" i="3" s="1"/>
  <c r="AI656" i="3"/>
  <c r="AD656" i="3"/>
  <c r="AF656" i="3" s="1"/>
  <c r="AI560" i="3"/>
  <c r="AD560" i="3"/>
  <c r="AF560" i="3" s="1"/>
  <c r="AI344" i="3"/>
  <c r="AD344" i="3"/>
  <c r="AF344" i="3" s="1"/>
  <c r="AI140" i="3"/>
  <c r="AD140" i="3"/>
  <c r="AF140" i="3" s="1"/>
  <c r="AD1246" i="3"/>
  <c r="AF1246" i="3" s="1"/>
  <c r="AI1246" i="3"/>
  <c r="AI1754" i="3"/>
  <c r="AD1754" i="3"/>
  <c r="AF1754" i="3" s="1"/>
  <c r="AI1307" i="3"/>
  <c r="AD1307" i="3"/>
  <c r="AF1307" i="3" s="1"/>
  <c r="AI1179" i="3"/>
  <c r="AD1179" i="3"/>
  <c r="AF1179" i="3" s="1"/>
  <c r="AI837" i="3"/>
  <c r="AD837" i="3"/>
  <c r="AF837" i="3" s="1"/>
  <c r="AI729" i="3"/>
  <c r="AD729" i="3"/>
  <c r="AF729" i="3" s="1"/>
  <c r="AI479" i="3"/>
  <c r="AD479" i="3"/>
  <c r="AF479" i="3" s="1"/>
  <c r="AI342" i="3"/>
  <c r="AD342" i="3"/>
  <c r="AF342" i="3" s="1"/>
  <c r="AD1785" i="3"/>
  <c r="AF1785" i="3" s="1"/>
  <c r="AI1785" i="3"/>
  <c r="AD1721" i="3"/>
  <c r="AF1721" i="3" s="1"/>
  <c r="AI1721" i="3"/>
  <c r="AI1975" i="3"/>
  <c r="AD1975" i="3"/>
  <c r="AF1975" i="3" s="1"/>
  <c r="AD1470" i="3"/>
  <c r="AF1470" i="3" s="1"/>
  <c r="AI1470" i="3"/>
  <c r="AI1373" i="3"/>
  <c r="AD1373" i="3"/>
  <c r="AF1373" i="3" s="1"/>
  <c r="AI809" i="3"/>
  <c r="AD809" i="3"/>
  <c r="AF809" i="3" s="1"/>
  <c r="AI572" i="3"/>
  <c r="AD572" i="3"/>
  <c r="AF572" i="3" s="1"/>
  <c r="AI380" i="3"/>
  <c r="AD380" i="3"/>
  <c r="AF380" i="3" s="1"/>
  <c r="AI134" i="3"/>
  <c r="AD134" i="3"/>
  <c r="AF134" i="3" s="1"/>
  <c r="AD1494" i="3"/>
  <c r="AF1494" i="3" s="1"/>
  <c r="AI1494" i="3"/>
  <c r="AI15" i="3"/>
  <c r="AD15" i="3"/>
  <c r="AF15" i="3" s="1"/>
  <c r="AD1582" i="3"/>
  <c r="AF1582" i="3" s="1"/>
  <c r="AI1582" i="3"/>
  <c r="AI1287" i="3"/>
  <c r="AD1287" i="3"/>
  <c r="AF1287" i="3" s="1"/>
  <c r="AI1159" i="3"/>
  <c r="AD1159" i="3"/>
  <c r="AF1159" i="3" s="1"/>
  <c r="AI821" i="3"/>
  <c r="AD821" i="3"/>
  <c r="AF821" i="3" s="1"/>
  <c r="AI725" i="3"/>
  <c r="AD725" i="3"/>
  <c r="AF725" i="3" s="1"/>
  <c r="AI513" i="3"/>
  <c r="AD513" i="3"/>
  <c r="AF513" i="3" s="1"/>
  <c r="AI362" i="3"/>
  <c r="AD362" i="3"/>
  <c r="AF362" i="3" s="1"/>
  <c r="AD1709" i="3"/>
  <c r="AF1709" i="3" s="1"/>
  <c r="AI1709" i="3"/>
  <c r="AI93" i="3"/>
  <c r="AD93" i="3"/>
  <c r="AF93" i="3" s="1"/>
  <c r="AD1897" i="3"/>
  <c r="AF1897" i="3" s="1"/>
  <c r="AI1897" i="3"/>
  <c r="AD1450" i="3"/>
  <c r="AF1450" i="3" s="1"/>
  <c r="AI1450" i="3"/>
  <c r="AD1395" i="3"/>
  <c r="AF1395" i="3" s="1"/>
  <c r="AI1395" i="3"/>
  <c r="AD1062" i="3"/>
  <c r="AF1062" i="3" s="1"/>
  <c r="AI1062" i="3"/>
  <c r="AI676" i="3"/>
  <c r="AD676" i="3"/>
  <c r="AF676" i="3" s="1"/>
  <c r="AI515" i="3"/>
  <c r="AD515" i="3"/>
  <c r="AF515" i="3" s="1"/>
  <c r="AI346" i="3"/>
  <c r="AD346" i="3"/>
  <c r="AF346" i="3" s="1"/>
  <c r="AI56" i="3"/>
  <c r="AD56" i="3"/>
  <c r="AF56" i="3" s="1"/>
  <c r="AD1626" i="3"/>
  <c r="AF1626" i="3" s="1"/>
  <c r="AI1626" i="3"/>
  <c r="AD1570" i="3"/>
  <c r="AF1570" i="3" s="1"/>
  <c r="AI1570" i="3"/>
  <c r="AI1267" i="3"/>
  <c r="AD1267" i="3"/>
  <c r="AF1267" i="3" s="1"/>
  <c r="AI1139" i="3"/>
  <c r="AD1139" i="3"/>
  <c r="AF1139" i="3" s="1"/>
  <c r="AI833" i="3"/>
  <c r="AD833" i="3"/>
  <c r="AF833" i="3" s="1"/>
  <c r="AD678" i="3"/>
  <c r="AF678" i="3" s="1"/>
  <c r="AI678" i="3"/>
  <c r="AI437" i="3"/>
  <c r="AD437" i="3"/>
  <c r="AF437" i="3" s="1"/>
  <c r="AI208" i="3"/>
  <c r="AD208" i="3"/>
  <c r="AF208" i="3" s="1"/>
  <c r="AI22" i="3"/>
  <c r="AD22" i="3"/>
  <c r="AF22" i="3" s="1"/>
  <c r="AI27" i="3"/>
  <c r="AD27" i="3"/>
  <c r="AF27" i="3" s="1"/>
  <c r="AI78" i="3"/>
  <c r="AD78" i="3"/>
  <c r="AF78" i="3" s="1"/>
  <c r="AI129" i="3"/>
  <c r="AD129" i="3"/>
  <c r="AF129" i="3" s="1"/>
  <c r="AI229" i="3"/>
  <c r="AD229" i="3"/>
  <c r="AF229" i="3" s="1"/>
  <c r="AI284" i="3"/>
  <c r="AD284" i="3"/>
  <c r="AF284" i="3" s="1"/>
  <c r="AI391" i="3"/>
  <c r="AD391" i="3"/>
  <c r="AF391" i="3" s="1"/>
  <c r="AI459" i="3"/>
  <c r="AD459" i="3"/>
  <c r="AF459" i="3" s="1"/>
  <c r="AI603" i="3"/>
  <c r="AD603" i="3"/>
  <c r="AF603" i="3" s="1"/>
  <c r="AD722" i="3"/>
  <c r="AF722" i="3" s="1"/>
  <c r="AI722" i="3"/>
  <c r="AD786" i="3"/>
  <c r="AF786" i="3" s="1"/>
  <c r="AI786" i="3"/>
  <c r="AD886" i="3"/>
  <c r="AF886" i="3" s="1"/>
  <c r="AI886" i="3"/>
  <c r="AD950" i="3"/>
  <c r="AF950" i="3" s="1"/>
  <c r="AI950" i="3"/>
  <c r="AI1024" i="3"/>
  <c r="AD1024" i="3"/>
  <c r="AF1024" i="3" s="1"/>
  <c r="AI1096" i="3"/>
  <c r="AD1096" i="3"/>
  <c r="AF1096" i="3" s="1"/>
  <c r="AI1160" i="3"/>
  <c r="AD1160" i="3"/>
  <c r="AF1160" i="3" s="1"/>
  <c r="AI1224" i="3"/>
  <c r="AD1224" i="3"/>
  <c r="AF1224" i="3" s="1"/>
  <c r="AI240" i="3"/>
  <c r="AD240" i="3"/>
  <c r="AF240" i="3" s="1"/>
  <c r="AI888" i="3"/>
  <c r="AD888" i="3"/>
  <c r="AF888" i="3" s="1"/>
  <c r="AI952" i="3"/>
  <c r="AD952" i="3"/>
  <c r="AF952" i="3" s="1"/>
  <c r="AI1016" i="3"/>
  <c r="AD1016" i="3"/>
  <c r="AF1016" i="3" s="1"/>
  <c r="AI703" i="3"/>
  <c r="AD703" i="3"/>
  <c r="AF703" i="3" s="1"/>
  <c r="AI767" i="3"/>
  <c r="AD767" i="3"/>
  <c r="AF767" i="3" s="1"/>
  <c r="AD870" i="3"/>
  <c r="AF870" i="3" s="1"/>
  <c r="AI870" i="3"/>
  <c r="AI924" i="3"/>
  <c r="AD924" i="3"/>
  <c r="AF924" i="3" s="1"/>
  <c r="AI988" i="3"/>
  <c r="AD988" i="3"/>
  <c r="AF988" i="3" s="1"/>
  <c r="AI1084" i="3"/>
  <c r="AD1084" i="3"/>
  <c r="AF1084" i="3" s="1"/>
  <c r="AI1148" i="3"/>
  <c r="AD1148" i="3"/>
  <c r="AF1148" i="3" s="1"/>
  <c r="AI1212" i="3"/>
  <c r="AD1212" i="3"/>
  <c r="AF1212" i="3" s="1"/>
  <c r="AI1276" i="3"/>
  <c r="AD1276" i="3"/>
  <c r="AF1276" i="3" s="1"/>
  <c r="AI175" i="3"/>
  <c r="AD175" i="3"/>
  <c r="AF175" i="3" s="1"/>
  <c r="AI268" i="3"/>
  <c r="AD268" i="3"/>
  <c r="AF268" i="3" s="1"/>
  <c r="AI494" i="3"/>
  <c r="AD494" i="3"/>
  <c r="AF494" i="3" s="1"/>
  <c r="AI573" i="3"/>
  <c r="AD573" i="3"/>
  <c r="AF573" i="3" s="1"/>
  <c r="AI657" i="3"/>
  <c r="AD657" i="3"/>
  <c r="AF657" i="3" s="1"/>
  <c r="AD914" i="3"/>
  <c r="AF914" i="3" s="1"/>
  <c r="AI914" i="3"/>
  <c r="AD978" i="3"/>
  <c r="AF978" i="3" s="1"/>
  <c r="AI978" i="3"/>
  <c r="AI1029" i="3"/>
  <c r="AD1029" i="3"/>
  <c r="AF1029" i="3" s="1"/>
  <c r="AI318" i="3"/>
  <c r="AD318" i="3"/>
  <c r="AF318" i="3" s="1"/>
  <c r="AI585" i="3"/>
  <c r="AD585" i="3"/>
  <c r="AF585" i="3" s="1"/>
  <c r="AD1547" i="3"/>
  <c r="AF1547" i="3" s="1"/>
  <c r="AI1547" i="3"/>
  <c r="AI1679" i="3"/>
  <c r="AD1679" i="3"/>
  <c r="AF1679" i="3" s="1"/>
  <c r="AI221" i="3"/>
  <c r="AD221" i="3"/>
  <c r="AF221" i="3" s="1"/>
  <c r="AI454" i="3"/>
  <c r="AD454" i="3"/>
  <c r="AF454" i="3" s="1"/>
  <c r="AI661" i="3"/>
  <c r="AD661" i="3"/>
  <c r="AF661" i="3" s="1"/>
  <c r="AD1166" i="3"/>
  <c r="AF1166" i="3" s="1"/>
  <c r="AI1166" i="3"/>
  <c r="AD1278" i="3"/>
  <c r="AF1278" i="3" s="1"/>
  <c r="AI1278" i="3"/>
  <c r="AD1382" i="3"/>
  <c r="AF1382" i="3" s="1"/>
  <c r="AI1382" i="3"/>
  <c r="AD1491" i="3"/>
  <c r="AF1491" i="3" s="1"/>
  <c r="AI1491" i="3"/>
  <c r="AI1575" i="3"/>
  <c r="AD1575" i="3"/>
  <c r="AF1575" i="3" s="1"/>
  <c r="AD1675" i="3"/>
  <c r="AF1675" i="3" s="1"/>
  <c r="AI1675" i="3"/>
  <c r="AI1783" i="3"/>
  <c r="AD1783" i="3"/>
  <c r="AF1783" i="3" s="1"/>
  <c r="AI1914" i="3"/>
  <c r="AD1914" i="3"/>
  <c r="AF1914" i="3" s="1"/>
  <c r="AI1996" i="3"/>
  <c r="AD1996" i="3"/>
  <c r="AF1996" i="3" s="1"/>
  <c r="AI484" i="3"/>
  <c r="AD484" i="3"/>
  <c r="AF484" i="3" s="1"/>
  <c r="AI736" i="3"/>
  <c r="AD736" i="3"/>
  <c r="AF736" i="3" s="1"/>
  <c r="AI1241" i="3"/>
  <c r="AD1241" i="3"/>
  <c r="AF1241" i="3" s="1"/>
  <c r="AI1551" i="3"/>
  <c r="AD1551" i="3"/>
  <c r="AF1551" i="3" s="1"/>
  <c r="AI1687" i="3"/>
  <c r="AD1687" i="3"/>
  <c r="AF1687" i="3" s="1"/>
  <c r="AI182" i="3"/>
  <c r="AD182" i="3"/>
  <c r="AF182" i="3" s="1"/>
  <c r="AI377" i="3"/>
  <c r="AD377" i="3"/>
  <c r="AF377" i="3" s="1"/>
  <c r="AI625" i="3"/>
  <c r="AD625" i="3"/>
  <c r="AF625" i="3" s="1"/>
  <c r="AI1065" i="3"/>
  <c r="AD1065" i="3"/>
  <c r="AF1065" i="3" s="1"/>
  <c r="AI1300" i="3"/>
  <c r="AD1300" i="3"/>
  <c r="AF1300" i="3" s="1"/>
  <c r="AD1444" i="3"/>
  <c r="AF1444" i="3" s="1"/>
  <c r="AI1444" i="3"/>
  <c r="AD1524" i="3"/>
  <c r="AF1524" i="3" s="1"/>
  <c r="AI1524" i="3"/>
  <c r="AD1596" i="3"/>
  <c r="AF1596" i="3" s="1"/>
  <c r="AI1596" i="3"/>
  <c r="AI1811" i="3"/>
  <c r="AD1811" i="3"/>
  <c r="AF1811" i="3" s="1"/>
  <c r="AD1993" i="3"/>
  <c r="AF1993" i="3" s="1"/>
  <c r="AI1993" i="3"/>
  <c r="AD1453" i="3"/>
  <c r="AF1453" i="3" s="1"/>
  <c r="AI1453" i="3"/>
  <c r="AD1692" i="3"/>
  <c r="AF1692" i="3" s="1"/>
  <c r="AI1692" i="3"/>
  <c r="AI1904" i="3"/>
  <c r="AD1904" i="3"/>
  <c r="AF1904" i="3" s="1"/>
  <c r="AD1410" i="3"/>
  <c r="AF1410" i="3" s="1"/>
  <c r="AI1410" i="3"/>
  <c r="AD1664" i="3"/>
  <c r="AF1664" i="3" s="1"/>
  <c r="AI1664" i="3"/>
  <c r="AI1936" i="3"/>
  <c r="AD1936" i="3"/>
  <c r="AF1936" i="3" s="1"/>
  <c r="AD1414" i="3"/>
  <c r="AF1414" i="3" s="1"/>
  <c r="AI1414" i="3"/>
  <c r="AI1625" i="3"/>
  <c r="AD1625" i="3"/>
  <c r="AF1625" i="3" s="1"/>
  <c r="AI1804" i="3"/>
  <c r="AD1804" i="3"/>
  <c r="AF1804" i="3" s="1"/>
  <c r="AI1984" i="3"/>
  <c r="AD1984" i="3"/>
  <c r="AF1984" i="3" s="1"/>
  <c r="AD1540" i="3"/>
  <c r="AF1540" i="3" s="1"/>
  <c r="AI1540" i="3"/>
  <c r="AI1772" i="3"/>
  <c r="AD1772" i="3"/>
  <c r="AF1772" i="3" s="1"/>
  <c r="AI2006" i="3"/>
  <c r="AD2006" i="3"/>
  <c r="AF2006" i="3" s="1"/>
  <c r="AI50" i="3"/>
  <c r="AD50" i="3"/>
  <c r="AF50" i="3" s="1"/>
  <c r="AI43" i="3"/>
  <c r="AD43" i="3"/>
  <c r="AF43" i="3" s="1"/>
  <c r="AI91" i="3"/>
  <c r="AD91" i="3"/>
  <c r="AF91" i="3" s="1"/>
  <c r="AI178" i="3"/>
  <c r="AD178" i="3"/>
  <c r="AF178" i="3" s="1"/>
  <c r="AI245" i="3"/>
  <c r="AD245" i="3"/>
  <c r="AF245" i="3" s="1"/>
  <c r="AI317" i="3"/>
  <c r="AD317" i="3"/>
  <c r="AF317" i="3" s="1"/>
  <c r="AI418" i="3"/>
  <c r="AD418" i="3"/>
  <c r="AF418" i="3" s="1"/>
  <c r="AI512" i="3"/>
  <c r="AD512" i="3"/>
  <c r="AF512" i="3" s="1"/>
  <c r="AI645" i="3"/>
  <c r="AD645" i="3"/>
  <c r="AF645" i="3" s="1"/>
  <c r="AI739" i="3"/>
  <c r="AD739" i="3"/>
  <c r="AF739" i="3" s="1"/>
  <c r="AI803" i="3"/>
  <c r="AD803" i="3"/>
  <c r="AF803" i="3" s="1"/>
  <c r="AI911" i="3"/>
  <c r="AD911" i="3"/>
  <c r="AF911" i="3" s="1"/>
  <c r="AI975" i="3"/>
  <c r="AD975" i="3"/>
  <c r="AF975" i="3" s="1"/>
  <c r="AI1053" i="3"/>
  <c r="AD1053" i="3"/>
  <c r="AF1053" i="3" s="1"/>
  <c r="AI1113" i="3"/>
  <c r="AD1113" i="3"/>
  <c r="AF1113" i="3" s="1"/>
  <c r="AI1177" i="3"/>
  <c r="AD1177" i="3"/>
  <c r="AF1177" i="3" s="1"/>
  <c r="AI82" i="3"/>
  <c r="AD82" i="3"/>
  <c r="AF82" i="3" s="1"/>
  <c r="AI267" i="3"/>
  <c r="AD267" i="3"/>
  <c r="AF267" i="3" s="1"/>
  <c r="AI562" i="3"/>
  <c r="AD562" i="3"/>
  <c r="AF562" i="3" s="1"/>
  <c r="AI626" i="3"/>
  <c r="AD626" i="3"/>
  <c r="AF626" i="3" s="1"/>
  <c r="AI899" i="3"/>
  <c r="AD899" i="3"/>
  <c r="AF899" i="3" s="1"/>
  <c r="AI931" i="3"/>
  <c r="AD931" i="3"/>
  <c r="AF931" i="3" s="1"/>
  <c r="AI963" i="3"/>
  <c r="AD963" i="3"/>
  <c r="AF963" i="3" s="1"/>
  <c r="AI995" i="3"/>
  <c r="AD995" i="3"/>
  <c r="AF995" i="3" s="1"/>
  <c r="AI253" i="3"/>
  <c r="AD253" i="3"/>
  <c r="AF253" i="3" s="1"/>
  <c r="AI431" i="3"/>
  <c r="AD431" i="3"/>
  <c r="AF431" i="3" s="1"/>
  <c r="AD710" i="3"/>
  <c r="AF710" i="3" s="1"/>
  <c r="AI710" i="3"/>
  <c r="AD774" i="3"/>
  <c r="AF774" i="3" s="1"/>
  <c r="AI774" i="3"/>
  <c r="AI871" i="3"/>
  <c r="AD871" i="3"/>
  <c r="AF871" i="3" s="1"/>
  <c r="AI935" i="3"/>
  <c r="AD935" i="3"/>
  <c r="AF935" i="3" s="1"/>
  <c r="AI999" i="3"/>
  <c r="AD999" i="3"/>
  <c r="AF999" i="3" s="1"/>
  <c r="AI1117" i="3"/>
  <c r="AD1117" i="3"/>
  <c r="AF1117" i="3" s="1"/>
  <c r="AI1181" i="3"/>
  <c r="AD1181" i="3"/>
  <c r="AF1181" i="3" s="1"/>
  <c r="AI1245" i="3"/>
  <c r="AD1245" i="3"/>
  <c r="AF1245" i="3" s="1"/>
  <c r="AI101" i="3"/>
  <c r="AD101" i="3"/>
  <c r="AF101" i="3" s="1"/>
  <c r="AI243" i="3"/>
  <c r="AD243" i="3"/>
  <c r="AF243" i="3" s="1"/>
  <c r="AI299" i="3"/>
  <c r="AD299" i="3"/>
  <c r="AF299" i="3" s="1"/>
  <c r="AI395" i="3"/>
  <c r="AD395" i="3"/>
  <c r="AF395" i="3" s="1"/>
  <c r="AI460" i="3"/>
  <c r="AD460" i="3"/>
  <c r="AF460" i="3" s="1"/>
  <c r="AI574" i="3"/>
  <c r="AD574" i="3"/>
  <c r="AF574" i="3" s="1"/>
  <c r="AI700" i="3"/>
  <c r="AD700" i="3"/>
  <c r="AF700" i="3" s="1"/>
  <c r="AI764" i="3"/>
  <c r="AD764" i="3"/>
  <c r="AF764" i="3" s="1"/>
  <c r="AD830" i="3"/>
  <c r="AF830" i="3" s="1"/>
  <c r="AI830" i="3"/>
  <c r="AI896" i="3"/>
  <c r="AD896" i="3"/>
  <c r="AF896" i="3" s="1"/>
  <c r="AI960" i="3"/>
  <c r="AD960" i="3"/>
  <c r="AF960" i="3" s="1"/>
  <c r="AI1020" i="3"/>
  <c r="AD1020" i="3"/>
  <c r="AF1020" i="3" s="1"/>
  <c r="AD1098" i="3"/>
  <c r="AF1098" i="3" s="1"/>
  <c r="AI1098" i="3"/>
  <c r="AD1162" i="3"/>
  <c r="AF1162" i="3" s="1"/>
  <c r="AI1162" i="3"/>
  <c r="AD1226" i="3"/>
  <c r="AF1226" i="3" s="1"/>
  <c r="AI1226" i="3"/>
  <c r="AI416" i="3"/>
  <c r="AD416" i="3"/>
  <c r="AF416" i="3" s="1"/>
  <c r="AI673" i="3"/>
  <c r="AD673" i="3"/>
  <c r="AF673" i="3" s="1"/>
  <c r="AI1519" i="3"/>
  <c r="AD1519" i="3"/>
  <c r="AF1519" i="3" s="1"/>
  <c r="AI1718" i="3"/>
  <c r="AD1718" i="3"/>
  <c r="AF1718" i="3" s="1"/>
  <c r="AI1883" i="3"/>
  <c r="AD1883" i="3"/>
  <c r="AF1883" i="3" s="1"/>
  <c r="AI1947" i="3"/>
  <c r="AD1947" i="3"/>
  <c r="AF1947" i="3" s="1"/>
  <c r="AI375" i="3"/>
  <c r="AD375" i="3"/>
  <c r="AF375" i="3" s="1"/>
  <c r="AI577" i="3"/>
  <c r="AD577" i="3"/>
  <c r="AF577" i="3" s="1"/>
  <c r="AD1110" i="3"/>
  <c r="AF1110" i="3" s="1"/>
  <c r="AI1110" i="3"/>
  <c r="AD1250" i="3"/>
  <c r="AF1250" i="3" s="1"/>
  <c r="AI1250" i="3"/>
  <c r="AI1320" i="3"/>
  <c r="AD1320" i="3"/>
  <c r="AF1320" i="3" s="1"/>
  <c r="AD1456" i="3"/>
  <c r="AF1456" i="3" s="1"/>
  <c r="AI1456" i="3"/>
  <c r="AD1542" i="3"/>
  <c r="AF1542" i="3" s="1"/>
  <c r="AI1542" i="3"/>
  <c r="AI1631" i="3"/>
  <c r="AD1631" i="3"/>
  <c r="AF1631" i="3" s="1"/>
  <c r="AI1723" i="3"/>
  <c r="AD1723" i="3"/>
  <c r="AF1723" i="3" s="1"/>
  <c r="AI1855" i="3"/>
  <c r="AD1855" i="3"/>
  <c r="AF1855" i="3" s="1"/>
  <c r="AD1965" i="3"/>
  <c r="AF1965" i="3" s="1"/>
  <c r="AI1965" i="3"/>
  <c r="AI282" i="3"/>
  <c r="AD282" i="3"/>
  <c r="AF282" i="3" s="1"/>
  <c r="AI569" i="3"/>
  <c r="AD569" i="3"/>
  <c r="AF569" i="3" s="1"/>
  <c r="AI776" i="3"/>
  <c r="AD776" i="3"/>
  <c r="AF776" i="3" s="1"/>
  <c r="AD1460" i="3"/>
  <c r="AF1460" i="3" s="1"/>
  <c r="AI1460" i="3"/>
  <c r="AD1612" i="3"/>
  <c r="AF1612" i="3" s="1"/>
  <c r="AI1612" i="3"/>
  <c r="AI1735" i="3"/>
  <c r="AD1735" i="3"/>
  <c r="AF1735" i="3" s="1"/>
  <c r="AI1875" i="3"/>
  <c r="AD1875" i="3"/>
  <c r="AF1875" i="3" s="1"/>
  <c r="AI1939" i="3"/>
  <c r="AD1939" i="3"/>
  <c r="AF1939" i="3" s="1"/>
  <c r="AI281" i="3"/>
  <c r="AD281" i="3"/>
  <c r="AF281" i="3" s="1"/>
  <c r="AI518" i="3"/>
  <c r="AD518" i="3"/>
  <c r="AF518" i="3" s="1"/>
  <c r="AI921" i="3"/>
  <c r="AD921" i="3"/>
  <c r="AF921" i="3" s="1"/>
  <c r="AI1273" i="3"/>
  <c r="AD1273" i="3"/>
  <c r="AF1273" i="3" s="1"/>
  <c r="AD1445" i="3"/>
  <c r="AF1445" i="3" s="1"/>
  <c r="AI1445" i="3"/>
  <c r="AI1513" i="3"/>
  <c r="AD1513" i="3"/>
  <c r="AF1513" i="3" s="1"/>
  <c r="AD1576" i="3"/>
  <c r="AF1576" i="3" s="1"/>
  <c r="AI1576" i="3"/>
  <c r="AD1683" i="3"/>
  <c r="AF1683" i="3" s="1"/>
  <c r="AI1683" i="3"/>
  <c r="AD1461" i="3"/>
  <c r="AF1461" i="3" s="1"/>
  <c r="AI1461" i="3"/>
  <c r="AI1700" i="3"/>
  <c r="AD1700" i="3"/>
  <c r="AF1700" i="3" s="1"/>
  <c r="AI1916" i="3"/>
  <c r="AD1916" i="3"/>
  <c r="AF1916" i="3" s="1"/>
  <c r="AD1378" i="3"/>
  <c r="AF1378" i="3" s="1"/>
  <c r="AI1378" i="3"/>
  <c r="AD1605" i="3"/>
  <c r="AF1605" i="3" s="1"/>
  <c r="AI1605" i="3"/>
  <c r="AI1863" i="3"/>
  <c r="AD1863" i="3"/>
  <c r="AF1863" i="3" s="1"/>
  <c r="AD1424" i="3"/>
  <c r="AF1424" i="3" s="1"/>
  <c r="AI1424" i="3"/>
  <c r="AD1635" i="3"/>
  <c r="AF1635" i="3" s="1"/>
  <c r="AI1635" i="3"/>
  <c r="AI1812" i="3"/>
  <c r="AD1812" i="3"/>
  <c r="AF1812" i="3" s="1"/>
  <c r="AI1994" i="3"/>
  <c r="AD1994" i="3"/>
  <c r="AF1994" i="3" s="1"/>
  <c r="AD1509" i="3"/>
  <c r="AF1509" i="3" s="1"/>
  <c r="AI1509" i="3"/>
  <c r="AI1716" i="3"/>
  <c r="AD1716" i="3"/>
  <c r="AF1716" i="3" s="1"/>
  <c r="AI1958" i="3"/>
  <c r="AD1958" i="3"/>
  <c r="AF1958" i="3" s="1"/>
  <c r="AI29" i="3"/>
  <c r="AD29" i="3"/>
  <c r="AF29" i="3" s="1"/>
  <c r="AI61" i="3"/>
  <c r="AD61" i="3"/>
  <c r="AF61" i="3" s="1"/>
  <c r="AI59" i="3"/>
  <c r="AD59" i="3"/>
  <c r="AF59" i="3" s="1"/>
  <c r="AI94" i="3"/>
  <c r="AD94" i="3"/>
  <c r="AF94" i="3" s="1"/>
  <c r="AI179" i="3"/>
  <c r="AD179" i="3"/>
  <c r="AF179" i="3" s="1"/>
  <c r="AI246" i="3"/>
  <c r="AD246" i="3"/>
  <c r="AF246" i="3" s="1"/>
  <c r="AI321" i="3"/>
  <c r="AD321" i="3"/>
  <c r="AF321" i="3" s="1"/>
  <c r="AI419" i="3"/>
  <c r="AD419" i="3"/>
  <c r="AF419" i="3" s="1"/>
  <c r="AI522" i="3"/>
  <c r="AD522" i="3"/>
  <c r="AF522" i="3" s="1"/>
  <c r="AI653" i="3"/>
  <c r="AD653" i="3"/>
  <c r="AF653" i="3" s="1"/>
  <c r="AD746" i="3"/>
  <c r="AF746" i="3" s="1"/>
  <c r="AI746" i="3"/>
  <c r="AD810" i="3"/>
  <c r="AF810" i="3" s="1"/>
  <c r="AI810" i="3"/>
  <c r="AI916" i="3"/>
  <c r="AD916" i="3"/>
  <c r="AF916" i="3" s="1"/>
  <c r="AI980" i="3"/>
  <c r="AD980" i="3"/>
  <c r="AF980" i="3" s="1"/>
  <c r="AI1056" i="3"/>
  <c r="AD1056" i="3"/>
  <c r="AF1056" i="3" s="1"/>
  <c r="AI1120" i="3"/>
  <c r="AD1120" i="3"/>
  <c r="AF1120" i="3" s="1"/>
  <c r="AI1184" i="3"/>
  <c r="AD1184" i="3"/>
  <c r="AF1184" i="3" s="1"/>
  <c r="AI83" i="3"/>
  <c r="AD83" i="3"/>
  <c r="AF83" i="3" s="1"/>
  <c r="AI251" i="3"/>
  <c r="AD251" i="3"/>
  <c r="AF251" i="3" s="1"/>
  <c r="AI255" i="3"/>
  <c r="AD255" i="3"/>
  <c r="AF255" i="3" s="1"/>
  <c r="AI711" i="3"/>
  <c r="AD711" i="3"/>
  <c r="AF711" i="3" s="1"/>
  <c r="AI775" i="3"/>
  <c r="AD775" i="3"/>
  <c r="AF775" i="3" s="1"/>
  <c r="AI876" i="3"/>
  <c r="AD876" i="3"/>
  <c r="AF876" i="3" s="1"/>
  <c r="AI940" i="3"/>
  <c r="AD940" i="3"/>
  <c r="AF940" i="3" s="1"/>
  <c r="AI1004" i="3"/>
  <c r="AD1004" i="3"/>
  <c r="AF1004" i="3" s="1"/>
  <c r="AI1076" i="3"/>
  <c r="AD1076" i="3"/>
  <c r="AF1076" i="3" s="1"/>
  <c r="AI1140" i="3"/>
  <c r="AD1140" i="3"/>
  <c r="AF1140" i="3" s="1"/>
  <c r="AI1204" i="3"/>
  <c r="AD1204" i="3"/>
  <c r="AF1204" i="3" s="1"/>
  <c r="AI1268" i="3"/>
  <c r="AD1268" i="3"/>
  <c r="AF1268" i="3" s="1"/>
  <c r="AI141" i="3"/>
  <c r="AD141" i="3"/>
  <c r="AF141" i="3" s="1"/>
  <c r="AI259" i="3"/>
  <c r="AD259" i="3"/>
  <c r="AF259" i="3" s="1"/>
  <c r="AI322" i="3"/>
  <c r="AD322" i="3"/>
  <c r="AF322" i="3" s="1"/>
  <c r="AI526" i="3"/>
  <c r="AD526" i="3"/>
  <c r="AF526" i="3" s="1"/>
  <c r="AI589" i="3"/>
  <c r="AD589" i="3"/>
  <c r="AF589" i="3" s="1"/>
  <c r="AI647" i="3"/>
  <c r="AD647" i="3"/>
  <c r="AF647" i="3" s="1"/>
  <c r="AI897" i="3"/>
  <c r="AD897" i="3"/>
  <c r="AF897" i="3" s="1"/>
  <c r="AI961" i="3"/>
  <c r="AD961" i="3"/>
  <c r="AF961" i="3" s="1"/>
  <c r="AI1021" i="3"/>
  <c r="AD1021" i="3"/>
  <c r="AF1021" i="3" s="1"/>
  <c r="AI113" i="3"/>
  <c r="AD113" i="3"/>
  <c r="AF113" i="3" s="1"/>
  <c r="AI430" i="3"/>
  <c r="AD430" i="3"/>
  <c r="AF430" i="3" s="1"/>
  <c r="AI695" i="3"/>
  <c r="AD695" i="3"/>
  <c r="AF695" i="3" s="1"/>
  <c r="AD1632" i="3"/>
  <c r="AF1632" i="3" s="1"/>
  <c r="AI1632" i="3"/>
  <c r="AI1791" i="3"/>
  <c r="AD1791" i="3"/>
  <c r="AF1791" i="3" s="1"/>
  <c r="AI289" i="3"/>
  <c r="AD289" i="3"/>
  <c r="AF289" i="3" s="1"/>
  <c r="AI478" i="3"/>
  <c r="AD478" i="3"/>
  <c r="AF478" i="3" s="1"/>
  <c r="AD826" i="3"/>
  <c r="AF826" i="3" s="1"/>
  <c r="AI826" i="3"/>
  <c r="AD1182" i="3"/>
  <c r="AF1182" i="3" s="1"/>
  <c r="AI1182" i="3"/>
  <c r="AD1286" i="3"/>
  <c r="AF1286" i="3" s="1"/>
  <c r="AI1286" i="3"/>
  <c r="AI1400" i="3"/>
  <c r="AD1400" i="3"/>
  <c r="AF1400" i="3" s="1"/>
  <c r="AD1493" i="3"/>
  <c r="AF1493" i="3" s="1"/>
  <c r="AI1493" i="3"/>
  <c r="AD1592" i="3"/>
  <c r="AF1592" i="3" s="1"/>
  <c r="AI1592" i="3"/>
  <c r="AD1685" i="3"/>
  <c r="AF1685" i="3" s="1"/>
  <c r="AI1685" i="3"/>
  <c r="AI1803" i="3"/>
  <c r="AD1803" i="3"/>
  <c r="AF1803" i="3" s="1"/>
  <c r="AI1930" i="3"/>
  <c r="AD1930" i="3"/>
  <c r="AF1930" i="3" s="1"/>
  <c r="AI2004" i="3"/>
  <c r="AD2004" i="3"/>
  <c r="AF2004" i="3" s="1"/>
  <c r="AI472" i="3"/>
  <c r="AD472" i="3"/>
  <c r="AF472" i="3" s="1"/>
  <c r="AI720" i="3"/>
  <c r="AD720" i="3"/>
  <c r="AF720" i="3" s="1"/>
  <c r="AI1048" i="3"/>
  <c r="AD1048" i="3"/>
  <c r="AF1048" i="3" s="1"/>
  <c r="AD1548" i="3"/>
  <c r="AF1548" i="3" s="1"/>
  <c r="AI1548" i="3"/>
  <c r="AI1815" i="3"/>
  <c r="AD1815" i="3"/>
  <c r="AF1815" i="3" s="1"/>
  <c r="AI297" i="3"/>
  <c r="AD297" i="3"/>
  <c r="AF297" i="3" s="1"/>
  <c r="AI529" i="3"/>
  <c r="AD529" i="3"/>
  <c r="AF529" i="3" s="1"/>
  <c r="AI937" i="3"/>
  <c r="AD937" i="3"/>
  <c r="AF937" i="3" s="1"/>
  <c r="AI1265" i="3"/>
  <c r="AD1265" i="3"/>
  <c r="AF1265" i="3" s="1"/>
  <c r="AD1334" i="3"/>
  <c r="AF1334" i="3" s="1"/>
  <c r="AI1334" i="3"/>
  <c r="AD1498" i="3"/>
  <c r="AF1498" i="3" s="1"/>
  <c r="AI1498" i="3"/>
  <c r="AI1607" i="3"/>
  <c r="AD1607" i="3"/>
  <c r="AF1607" i="3" s="1"/>
  <c r="AI1722" i="3"/>
  <c r="AD1722" i="3"/>
  <c r="AF1722" i="3" s="1"/>
  <c r="AI1867" i="3"/>
  <c r="AD1867" i="3"/>
  <c r="AF1867" i="3" s="1"/>
  <c r="AD2001" i="3"/>
  <c r="AF2001" i="3" s="1"/>
  <c r="AI2001" i="3"/>
  <c r="AI1553" i="3"/>
  <c r="AD1553" i="3"/>
  <c r="AF1553" i="3" s="1"/>
  <c r="AI1776" i="3"/>
  <c r="AD1776" i="3"/>
  <c r="AF1776" i="3" s="1"/>
  <c r="AI1960" i="3"/>
  <c r="AD1960" i="3"/>
  <c r="AF1960" i="3" s="1"/>
  <c r="AD1427" i="3"/>
  <c r="AF1427" i="3" s="1"/>
  <c r="AI1427" i="3"/>
  <c r="AD1684" i="3"/>
  <c r="AF1684" i="3" s="1"/>
  <c r="AI1684" i="3"/>
  <c r="AI1966" i="3"/>
  <c r="AD1966" i="3"/>
  <c r="AF1966" i="3" s="1"/>
  <c r="AD1517" i="3"/>
  <c r="AF1517" i="3" s="1"/>
  <c r="AI1517" i="3"/>
  <c r="AD1668" i="3"/>
  <c r="AF1668" i="3" s="1"/>
  <c r="AI1668" i="3"/>
  <c r="AI1874" i="3"/>
  <c r="AD1874" i="3"/>
  <c r="AF1874" i="3" s="1"/>
  <c r="AD1358" i="3"/>
  <c r="AF1358" i="3" s="1"/>
  <c r="AI1358" i="3"/>
  <c r="AD1581" i="3"/>
  <c r="AF1581" i="3" s="1"/>
  <c r="AI1581" i="3"/>
  <c r="AI1788" i="3"/>
  <c r="AD1788" i="3"/>
  <c r="AF1788" i="3" s="1"/>
  <c r="AI16" i="3"/>
  <c r="AD16" i="3"/>
  <c r="AF16" i="3" s="1"/>
  <c r="AI17" i="3"/>
  <c r="AD17" i="3"/>
  <c r="AF17" i="3" s="1"/>
  <c r="AI66" i="3"/>
  <c r="AD66" i="3"/>
  <c r="AF66" i="3" s="1"/>
  <c r="AI60" i="3"/>
  <c r="AD60" i="3"/>
  <c r="AF60" i="3" s="1"/>
  <c r="AI47" i="3"/>
  <c r="AD47" i="3"/>
  <c r="AF47" i="3" s="1"/>
  <c r="AI120" i="3"/>
  <c r="AD120" i="3"/>
  <c r="AF120" i="3" s="1"/>
  <c r="AI203" i="3"/>
  <c r="AD203" i="3"/>
  <c r="AF203" i="3" s="1"/>
  <c r="AI263" i="3"/>
  <c r="AD263" i="3"/>
  <c r="AF263" i="3" s="1"/>
  <c r="AI339" i="3"/>
  <c r="AD339" i="3"/>
  <c r="AF339" i="3" s="1"/>
  <c r="AI442" i="3"/>
  <c r="AD442" i="3"/>
  <c r="AF442" i="3" s="1"/>
  <c r="AI563" i="3"/>
  <c r="AD563" i="3"/>
  <c r="AF563" i="3" s="1"/>
  <c r="AI699" i="3"/>
  <c r="AD699" i="3"/>
  <c r="AF699" i="3" s="1"/>
  <c r="AI763" i="3"/>
  <c r="AD763" i="3"/>
  <c r="AF763" i="3" s="1"/>
  <c r="AI856" i="3"/>
  <c r="AD856" i="3"/>
  <c r="AF856" i="3" s="1"/>
  <c r="AI933" i="3"/>
  <c r="AD933" i="3"/>
  <c r="AF933" i="3" s="1"/>
  <c r="AI997" i="3"/>
  <c r="AD997" i="3"/>
  <c r="AF997" i="3" s="1"/>
  <c r="AI1073" i="3"/>
  <c r="AD1073" i="3"/>
  <c r="AF1073" i="3" s="1"/>
  <c r="AI1137" i="3"/>
  <c r="AD1137" i="3"/>
  <c r="AF1137" i="3" s="1"/>
  <c r="AI1201" i="3"/>
  <c r="AD1201" i="3"/>
  <c r="AF1201" i="3" s="1"/>
  <c r="AI137" i="3"/>
  <c r="AD137" i="3"/>
  <c r="AF137" i="3" s="1"/>
  <c r="AI570" i="3"/>
  <c r="AD570" i="3"/>
  <c r="AF570" i="3" s="1"/>
  <c r="AI1023" i="3"/>
  <c r="AD1023" i="3"/>
  <c r="AF1023" i="3" s="1"/>
  <c r="AI300" i="3"/>
  <c r="AD300" i="3"/>
  <c r="AF300" i="3" s="1"/>
  <c r="AI439" i="3"/>
  <c r="AD439" i="3"/>
  <c r="AF439" i="3" s="1"/>
  <c r="AD718" i="3"/>
  <c r="AF718" i="3" s="1"/>
  <c r="AI718" i="3"/>
  <c r="AD782" i="3"/>
  <c r="AF782" i="3" s="1"/>
  <c r="AI782" i="3"/>
  <c r="AI877" i="3"/>
  <c r="AD877" i="3"/>
  <c r="AF877" i="3" s="1"/>
  <c r="AI941" i="3"/>
  <c r="AD941" i="3"/>
  <c r="AF941" i="3" s="1"/>
  <c r="AI1005" i="3"/>
  <c r="AD1005" i="3"/>
  <c r="AF1005" i="3" s="1"/>
  <c r="AI1077" i="3"/>
  <c r="AD1077" i="3"/>
  <c r="AF1077" i="3" s="1"/>
  <c r="AI1141" i="3"/>
  <c r="AD1141" i="3"/>
  <c r="AF1141" i="3" s="1"/>
  <c r="AI1205" i="3"/>
  <c r="AD1205" i="3"/>
  <c r="AF1205" i="3" s="1"/>
  <c r="AI1269" i="3"/>
  <c r="AD1269" i="3"/>
  <c r="AF1269" i="3" s="1"/>
  <c r="AI118" i="3"/>
  <c r="AD118" i="3"/>
  <c r="AF118" i="3" s="1"/>
  <c r="AI252" i="3"/>
  <c r="AD252" i="3"/>
  <c r="AF252" i="3" s="1"/>
  <c r="AI325" i="3"/>
  <c r="AD325" i="3"/>
  <c r="AF325" i="3" s="1"/>
  <c r="AI403" i="3"/>
  <c r="AD403" i="3"/>
  <c r="AF403" i="3" s="1"/>
  <c r="AI527" i="3"/>
  <c r="AD527" i="3"/>
  <c r="AF527" i="3" s="1"/>
  <c r="AI590" i="3"/>
  <c r="AD590" i="3"/>
  <c r="AF590" i="3" s="1"/>
  <c r="AI708" i="3"/>
  <c r="AD708" i="3"/>
  <c r="AF708" i="3" s="1"/>
  <c r="AI772" i="3"/>
  <c r="AD772" i="3"/>
  <c r="AF772" i="3" s="1"/>
  <c r="AI840" i="3"/>
  <c r="AD840" i="3"/>
  <c r="AF840" i="3" s="1"/>
  <c r="AI913" i="3"/>
  <c r="AD913" i="3"/>
  <c r="AF913" i="3" s="1"/>
  <c r="AI977" i="3"/>
  <c r="AD977" i="3"/>
  <c r="AF977" i="3" s="1"/>
  <c r="AD1046" i="3"/>
  <c r="AF1046" i="3" s="1"/>
  <c r="AI1046" i="3"/>
  <c r="AD1106" i="3"/>
  <c r="AF1106" i="3" s="1"/>
  <c r="AI1106" i="3"/>
  <c r="AD1170" i="3"/>
  <c r="AF1170" i="3" s="1"/>
  <c r="AI1170" i="3"/>
  <c r="AD1234" i="3"/>
  <c r="AF1234" i="3" s="1"/>
  <c r="AI1234" i="3"/>
  <c r="AI367" i="3"/>
  <c r="AD367" i="3"/>
  <c r="AF367" i="3" s="1"/>
  <c r="AI637" i="3"/>
  <c r="AD637" i="3"/>
  <c r="AF637" i="3" s="1"/>
  <c r="AI1463" i="3"/>
  <c r="AD1463" i="3"/>
  <c r="AF1463" i="3" s="1"/>
  <c r="AI1639" i="3"/>
  <c r="AD1639" i="3"/>
  <c r="AF1639" i="3" s="1"/>
  <c r="AI1807" i="3"/>
  <c r="AD1807" i="3"/>
  <c r="AF1807" i="3" s="1"/>
  <c r="AI1910" i="3"/>
  <c r="AD1910" i="3"/>
  <c r="AF1910" i="3" s="1"/>
  <c r="AI173" i="3"/>
  <c r="AD173" i="3"/>
  <c r="AF173" i="3" s="1"/>
  <c r="AI440" i="3"/>
  <c r="AD440" i="3"/>
  <c r="AF440" i="3" s="1"/>
  <c r="AI659" i="3"/>
  <c r="AD659" i="3"/>
  <c r="AF659" i="3" s="1"/>
  <c r="AD1158" i="3"/>
  <c r="AF1158" i="3" s="1"/>
  <c r="AI1158" i="3"/>
  <c r="AD1274" i="3"/>
  <c r="AF1274" i="3" s="1"/>
  <c r="AI1274" i="3"/>
  <c r="AI1372" i="3"/>
  <c r="AD1372" i="3"/>
  <c r="AF1372" i="3" s="1"/>
  <c r="AD1477" i="3"/>
  <c r="AF1477" i="3" s="1"/>
  <c r="AI1477" i="3"/>
  <c r="AD1563" i="3"/>
  <c r="AF1563" i="3" s="1"/>
  <c r="AI1563" i="3"/>
  <c r="AD1669" i="3"/>
  <c r="AF1669" i="3" s="1"/>
  <c r="AI1669" i="3"/>
  <c r="AD1777" i="3"/>
  <c r="AF1777" i="3" s="1"/>
  <c r="AI1777" i="3"/>
  <c r="AI1908" i="3"/>
  <c r="AD1908" i="3"/>
  <c r="AF1908" i="3" s="1"/>
  <c r="AD1989" i="3"/>
  <c r="AF1989" i="3" s="1"/>
  <c r="AI1989" i="3"/>
  <c r="AI414" i="3"/>
  <c r="AD414" i="3"/>
  <c r="AF414" i="3" s="1"/>
  <c r="AI675" i="3"/>
  <c r="AD675" i="3"/>
  <c r="AF675" i="3" s="1"/>
  <c r="AI836" i="3"/>
  <c r="AD836" i="3"/>
  <c r="AF836" i="3" s="1"/>
  <c r="AD1662" i="3"/>
  <c r="AF1662" i="3" s="1"/>
  <c r="AI1662" i="3"/>
  <c r="AI1831" i="3"/>
  <c r="AD1831" i="3"/>
  <c r="AF1831" i="3" s="1"/>
  <c r="AI1902" i="3"/>
  <c r="AD1902" i="3"/>
  <c r="AF1902" i="3" s="1"/>
  <c r="AI143" i="3"/>
  <c r="AD143" i="3"/>
  <c r="AF143" i="3" s="1"/>
  <c r="AI302" i="3"/>
  <c r="AD302" i="3"/>
  <c r="AF302" i="3" s="1"/>
  <c r="AI543" i="3"/>
  <c r="AD543" i="3"/>
  <c r="AF543" i="3" s="1"/>
  <c r="AI953" i="3"/>
  <c r="AD953" i="3"/>
  <c r="AF953" i="3" s="1"/>
  <c r="AI1280" i="3"/>
  <c r="AD1280" i="3"/>
  <c r="AF1280" i="3" s="1"/>
  <c r="AD1419" i="3"/>
  <c r="AF1419" i="3" s="1"/>
  <c r="AI1419" i="3"/>
  <c r="AD1523" i="3"/>
  <c r="AF1523" i="3" s="1"/>
  <c r="AI1523" i="3"/>
  <c r="AI1715" i="3"/>
  <c r="AD1715" i="3"/>
  <c r="AF1715" i="3" s="1"/>
  <c r="AI1404" i="3"/>
  <c r="AD1404" i="3"/>
  <c r="AF1404" i="3" s="1"/>
  <c r="AD1620" i="3"/>
  <c r="AF1620" i="3" s="1"/>
  <c r="AI1620" i="3"/>
  <c r="AI1872" i="3"/>
  <c r="AD1872" i="3"/>
  <c r="AF1872" i="3" s="1"/>
  <c r="AI2008" i="3"/>
  <c r="AD2008" i="3"/>
  <c r="AF2008" i="3" s="1"/>
  <c r="AD1508" i="3"/>
  <c r="AF1508" i="3" s="1"/>
  <c r="AI1508" i="3"/>
  <c r="AI1760" i="3"/>
  <c r="AD1760" i="3"/>
  <c r="AF1760" i="3" s="1"/>
  <c r="AI1348" i="3"/>
  <c r="AD1348" i="3"/>
  <c r="AF1348" i="3" s="1"/>
  <c r="AD1565" i="3"/>
  <c r="AF1565" i="3" s="1"/>
  <c r="AI1565" i="3"/>
  <c r="AI1739" i="3"/>
  <c r="AD1739" i="3"/>
  <c r="AF1739" i="3" s="1"/>
  <c r="AI1906" i="3"/>
  <c r="AD1906" i="3"/>
  <c r="AF1906" i="3" s="1"/>
  <c r="AI1471" i="3"/>
  <c r="AD1471" i="3"/>
  <c r="AF1471" i="3" s="1"/>
  <c r="AI1696" i="3"/>
  <c r="AD1696" i="3"/>
  <c r="AF1696" i="3" s="1"/>
  <c r="AI1938" i="3"/>
  <c r="AD1938" i="3"/>
  <c r="AF1938" i="3" s="1"/>
  <c r="AD1595" i="3"/>
  <c r="AF1595" i="3" s="1"/>
  <c r="AI1595" i="3"/>
  <c r="AD850" i="3"/>
  <c r="AF850" i="3" s="1"/>
  <c r="AI850" i="3"/>
  <c r="AD866" i="3"/>
  <c r="AF866" i="3" s="1"/>
  <c r="AI866" i="3"/>
  <c r="AI492" i="3"/>
  <c r="AD492" i="3"/>
  <c r="AF492" i="3" s="1"/>
  <c r="AI304" i="3"/>
  <c r="AD304" i="3"/>
  <c r="AF304" i="3" s="1"/>
  <c r="AD1330" i="3"/>
  <c r="AF1330" i="3" s="1"/>
  <c r="AI1330" i="3"/>
  <c r="AI21" i="3"/>
  <c r="AD21" i="3"/>
  <c r="AF21" i="3" s="1"/>
  <c r="AI1758" i="3"/>
  <c r="AD1758" i="3"/>
  <c r="AF1758" i="3" s="1"/>
  <c r="AD1403" i="3"/>
  <c r="AF1403" i="3" s="1"/>
  <c r="AI1403" i="3"/>
  <c r="AI813" i="3"/>
  <c r="AD813" i="3"/>
  <c r="AF813" i="3" s="1"/>
  <c r="AI628" i="3"/>
  <c r="AD628" i="3"/>
  <c r="AF628" i="3" s="1"/>
  <c r="AI509" i="3"/>
  <c r="AD509" i="3"/>
  <c r="AF509" i="3" s="1"/>
  <c r="AI283" i="3"/>
  <c r="AD283" i="3"/>
  <c r="AF283" i="3" s="1"/>
  <c r="AD1941" i="3"/>
  <c r="AF1941" i="3" s="1"/>
  <c r="AI1941" i="3"/>
  <c r="AD1801" i="3"/>
  <c r="AF1801" i="3" s="1"/>
  <c r="AI1801" i="3"/>
  <c r="AI1778" i="3"/>
  <c r="AD1778" i="3"/>
  <c r="AF1778" i="3" s="1"/>
  <c r="AI1351" i="3"/>
  <c r="AD1351" i="3"/>
  <c r="AF1351" i="3" s="1"/>
  <c r="AI1215" i="3"/>
  <c r="AD1215" i="3"/>
  <c r="AF1215" i="3" s="1"/>
  <c r="AI1087" i="3"/>
  <c r="AD1087" i="3"/>
  <c r="AF1087" i="3" s="1"/>
  <c r="AI781" i="3"/>
  <c r="AD781" i="3"/>
  <c r="AF781" i="3" s="1"/>
  <c r="AD666" i="3"/>
  <c r="AF666" i="3" s="1"/>
  <c r="AI666" i="3"/>
  <c r="AI398" i="3"/>
  <c r="AD398" i="3"/>
  <c r="AF398" i="3" s="1"/>
  <c r="AI192" i="3"/>
  <c r="AD192" i="3"/>
  <c r="AF192" i="3" s="1"/>
  <c r="AD1346" i="3"/>
  <c r="AF1346" i="3" s="1"/>
  <c r="AI1346" i="3"/>
  <c r="AI1979" i="3"/>
  <c r="AD1979" i="3"/>
  <c r="AF1979" i="3" s="1"/>
  <c r="AI1814" i="3"/>
  <c r="AD1814" i="3"/>
  <c r="AF1814" i="3" s="1"/>
  <c r="AI1391" i="3"/>
  <c r="AD1391" i="3"/>
  <c r="AF1391" i="3" s="1"/>
  <c r="AI1349" i="3"/>
  <c r="AD1349" i="3"/>
  <c r="AF1349" i="3" s="1"/>
  <c r="AI811" i="3"/>
  <c r="AD811" i="3"/>
  <c r="AF811" i="3" s="1"/>
  <c r="AI576" i="3"/>
  <c r="AD576" i="3"/>
  <c r="AF576" i="3" s="1"/>
  <c r="AI372" i="3"/>
  <c r="AD372" i="3"/>
  <c r="AF372" i="3" s="1"/>
  <c r="AI158" i="3"/>
  <c r="AD158" i="3"/>
  <c r="AF158" i="3" s="1"/>
  <c r="AI1665" i="3"/>
  <c r="AD1665" i="3"/>
  <c r="AF1665" i="3" s="1"/>
  <c r="AI1850" i="3"/>
  <c r="AD1850" i="3"/>
  <c r="AF1850" i="3" s="1"/>
  <c r="AI1335" i="3"/>
  <c r="AD1335" i="3"/>
  <c r="AF1335" i="3" s="1"/>
  <c r="AI1227" i="3"/>
  <c r="AD1227" i="3"/>
  <c r="AF1227" i="3" s="1"/>
  <c r="AI1099" i="3"/>
  <c r="AD1099" i="3"/>
  <c r="AF1099" i="3" s="1"/>
  <c r="AI777" i="3"/>
  <c r="AD777" i="3"/>
  <c r="AF777" i="3" s="1"/>
  <c r="AD682" i="3"/>
  <c r="AF682" i="3" s="1"/>
  <c r="AI682" i="3"/>
  <c r="AI390" i="3"/>
  <c r="AD390" i="3"/>
  <c r="AF390" i="3" s="1"/>
  <c r="AI92" i="3"/>
  <c r="AD92" i="3"/>
  <c r="AF92" i="3" s="1"/>
  <c r="AD1817" i="3"/>
  <c r="AF1817" i="3" s="1"/>
  <c r="AI1817" i="3"/>
  <c r="AI1959" i="3"/>
  <c r="AD1959" i="3"/>
  <c r="AF1959" i="3" s="1"/>
  <c r="AI1375" i="3"/>
  <c r="AD1375" i="3"/>
  <c r="AF1375" i="3" s="1"/>
  <c r="AI1341" i="3"/>
  <c r="AD1341" i="3"/>
  <c r="AF1341" i="3" s="1"/>
  <c r="AI640" i="3"/>
  <c r="AD640" i="3"/>
  <c r="AF640" i="3" s="1"/>
  <c r="AI556" i="3"/>
  <c r="AD556" i="3"/>
  <c r="AF556" i="3" s="1"/>
  <c r="AI348" i="3"/>
  <c r="AD348" i="3"/>
  <c r="AF348" i="3" s="1"/>
  <c r="AI80" i="3"/>
  <c r="AD80" i="3"/>
  <c r="AF80" i="3" s="1"/>
  <c r="AI1649" i="3"/>
  <c r="AD1649" i="3"/>
  <c r="AF1649" i="3" s="1"/>
  <c r="AI44" i="3"/>
  <c r="AD44" i="3"/>
  <c r="AF44" i="3" s="1"/>
  <c r="AD1446" i="3"/>
  <c r="AF1446" i="3" s="1"/>
  <c r="AI1446" i="3"/>
  <c r="AI1271" i="3"/>
  <c r="AD1271" i="3"/>
  <c r="AF1271" i="3" s="1"/>
  <c r="AI1143" i="3"/>
  <c r="AD1143" i="3"/>
  <c r="AF1143" i="3" s="1"/>
  <c r="AI815" i="3"/>
  <c r="AD815" i="3"/>
  <c r="AF815" i="3" s="1"/>
  <c r="AI709" i="3"/>
  <c r="AD709" i="3"/>
  <c r="AF709" i="3" s="1"/>
  <c r="AI457" i="3"/>
  <c r="AD457" i="3"/>
  <c r="AF457" i="3" s="1"/>
  <c r="AI291" i="3"/>
  <c r="AD291" i="3"/>
  <c r="AF291" i="3" s="1"/>
  <c r="AD1749" i="3"/>
  <c r="AF1749" i="3" s="1"/>
  <c r="AI1749" i="3"/>
  <c r="AI31" i="3"/>
  <c r="AD31" i="3"/>
  <c r="AF31" i="3" s="1"/>
  <c r="AD1937" i="3"/>
  <c r="AF1937" i="3" s="1"/>
  <c r="AI1937" i="3"/>
  <c r="AD1534" i="3"/>
  <c r="AF1534" i="3" s="1"/>
  <c r="AI1534" i="3"/>
  <c r="AD1363" i="3"/>
  <c r="AF1363" i="3" s="1"/>
  <c r="AI1363" i="3"/>
  <c r="AI861" i="3"/>
  <c r="AD861" i="3"/>
  <c r="AF861" i="3" s="1"/>
  <c r="AI644" i="3"/>
  <c r="AD644" i="3"/>
  <c r="AF644" i="3" s="1"/>
  <c r="AI517" i="3"/>
  <c r="AD517" i="3"/>
  <c r="AF517" i="3" s="1"/>
  <c r="AI326" i="3"/>
  <c r="AD326" i="3"/>
  <c r="AF326" i="3" s="1"/>
  <c r="AD1853" i="3"/>
  <c r="AF1853" i="3" s="1"/>
  <c r="AI1853" i="3"/>
  <c r="AD1781" i="3"/>
  <c r="AF1781" i="3" s="1"/>
  <c r="AI1781" i="3"/>
  <c r="AD1478" i="3"/>
  <c r="AF1478" i="3" s="1"/>
  <c r="AI1478" i="3"/>
  <c r="AI1283" i="3"/>
  <c r="AD1283" i="3"/>
  <c r="AF1283" i="3" s="1"/>
  <c r="AI1155" i="3"/>
  <c r="AD1155" i="3"/>
  <c r="AF1155" i="3" s="1"/>
  <c r="AI865" i="3"/>
  <c r="AD865" i="3"/>
  <c r="AF865" i="3" s="1"/>
  <c r="AI705" i="3"/>
  <c r="AD705" i="3"/>
  <c r="AF705" i="3" s="1"/>
  <c r="AI453" i="3"/>
  <c r="AD453" i="3"/>
  <c r="AF453" i="3" s="1"/>
  <c r="AI219" i="3"/>
  <c r="AD219" i="3"/>
  <c r="AF219" i="3" s="1"/>
  <c r="AD1642" i="3"/>
  <c r="AF1642" i="3" s="1"/>
  <c r="AI1642" i="3"/>
  <c r="AI1983" i="3"/>
  <c r="AD1983" i="3"/>
  <c r="AF1983" i="3" s="1"/>
  <c r="AD1442" i="3"/>
  <c r="AF1442" i="3" s="1"/>
  <c r="AI1442" i="3"/>
  <c r="AI1389" i="3"/>
  <c r="AD1389" i="3"/>
  <c r="AF1389" i="3" s="1"/>
  <c r="AI819" i="3"/>
  <c r="AD819" i="3"/>
  <c r="AF819" i="3" s="1"/>
  <c r="AI580" i="3"/>
  <c r="AD580" i="3"/>
  <c r="AF580" i="3" s="1"/>
  <c r="AI396" i="3"/>
  <c r="AD396" i="3"/>
  <c r="AF396" i="3" s="1"/>
  <c r="AI144" i="3"/>
  <c r="AD144" i="3"/>
  <c r="AF144" i="3" s="1"/>
  <c r="AD1769" i="3"/>
  <c r="AF1769" i="3" s="1"/>
  <c r="AI1769" i="3"/>
  <c r="AI174" i="3"/>
  <c r="AD174" i="3"/>
  <c r="AF174" i="3" s="1"/>
  <c r="AD1606" i="3"/>
  <c r="AF1606" i="3" s="1"/>
  <c r="AI1606" i="3"/>
  <c r="AI1295" i="3"/>
  <c r="AD1295" i="3"/>
  <c r="AF1295" i="3" s="1"/>
  <c r="AI1167" i="3"/>
  <c r="AD1167" i="3"/>
  <c r="AF1167" i="3" s="1"/>
  <c r="AI853" i="3"/>
  <c r="AD853" i="3"/>
  <c r="AF853" i="3" s="1"/>
  <c r="AI733" i="3"/>
  <c r="AD733" i="3"/>
  <c r="AF733" i="3" s="1"/>
  <c r="AI471" i="3"/>
  <c r="AD471" i="3"/>
  <c r="AF471" i="3" s="1"/>
  <c r="AI394" i="3"/>
  <c r="AD394" i="3"/>
  <c r="AF394" i="3" s="1"/>
  <c r="AD1765" i="3"/>
  <c r="AF1765" i="3" s="1"/>
  <c r="AI1765" i="3"/>
  <c r="AI102" i="3"/>
  <c r="AD102" i="3"/>
  <c r="AF102" i="3" s="1"/>
  <c r="AD1913" i="3"/>
  <c r="AF1913" i="3" s="1"/>
  <c r="AI1913" i="3"/>
  <c r="AD1482" i="3"/>
  <c r="AF1482" i="3" s="1"/>
  <c r="AI1482" i="3"/>
  <c r="AD1411" i="3"/>
  <c r="AF1411" i="3" s="1"/>
  <c r="AI1411" i="3"/>
  <c r="AD1018" i="3"/>
  <c r="AF1018" i="3" s="1"/>
  <c r="AI1018" i="3"/>
  <c r="AI692" i="3"/>
  <c r="AD692" i="3"/>
  <c r="AF692" i="3" s="1"/>
  <c r="AI528" i="3"/>
  <c r="AD528" i="3"/>
  <c r="AF528" i="3" s="1"/>
  <c r="AI370" i="3"/>
  <c r="AD370" i="3"/>
  <c r="AF370" i="3" s="1"/>
  <c r="AI52" i="3"/>
  <c r="AD52" i="3"/>
  <c r="AF52" i="3" s="1"/>
  <c r="AD1705" i="3"/>
  <c r="AF1705" i="3" s="1"/>
  <c r="AI1705" i="3"/>
  <c r="AD1602" i="3"/>
  <c r="AF1602" i="3" s="1"/>
  <c r="AI1602" i="3"/>
  <c r="AI1275" i="3"/>
  <c r="AD1275" i="3"/>
  <c r="AF1275" i="3" s="1"/>
  <c r="AI1147" i="3"/>
  <c r="AD1147" i="3"/>
  <c r="AF1147" i="3" s="1"/>
  <c r="AI849" i="3"/>
  <c r="AD849" i="3"/>
  <c r="AF849" i="3" s="1"/>
  <c r="AD694" i="3"/>
  <c r="AF694" i="3" s="1"/>
  <c r="AI694" i="3"/>
  <c r="AI445" i="3"/>
  <c r="AD445" i="3"/>
  <c r="AF445" i="3" s="1"/>
  <c r="AI200" i="3"/>
  <c r="AD200" i="3"/>
  <c r="AF200" i="3" s="1"/>
  <c r="AI1978" i="3"/>
  <c r="AD1978" i="3"/>
  <c r="AF1978" i="3" s="1"/>
  <c r="AI77" i="3"/>
  <c r="AD77" i="3"/>
  <c r="AF77" i="3" s="1"/>
  <c r="AI1838" i="3"/>
  <c r="AD1838" i="3"/>
  <c r="AF1838" i="3" s="1"/>
  <c r="AI1409" i="3"/>
  <c r="AD1409" i="3"/>
  <c r="AF1409" i="3" s="1"/>
  <c r="AI1309" i="3"/>
  <c r="AD1309" i="3"/>
  <c r="AF1309" i="3" s="1"/>
  <c r="AD658" i="3"/>
  <c r="AF658" i="3" s="1"/>
  <c r="AI658" i="3"/>
  <c r="AI540" i="3"/>
  <c r="AD540" i="3"/>
  <c r="AF540" i="3" s="1"/>
  <c r="AI352" i="3"/>
  <c r="AD352" i="3"/>
  <c r="AF352" i="3" s="1"/>
  <c r="AD1693" i="3"/>
  <c r="AF1693" i="3" s="1"/>
  <c r="AI1693" i="3"/>
  <c r="AD1885" i="3"/>
  <c r="AF1885" i="3" s="1"/>
  <c r="AI1885" i="3"/>
  <c r="AD1865" i="3"/>
  <c r="AF1865" i="3" s="1"/>
  <c r="AI1865" i="3"/>
  <c r="AD1586" i="3"/>
  <c r="AF1586" i="3" s="1"/>
  <c r="AI1586" i="3"/>
  <c r="AI1255" i="3"/>
  <c r="AD1255" i="3"/>
  <c r="AF1255" i="3" s="1"/>
  <c r="AI1127" i="3"/>
  <c r="AD1127" i="3"/>
  <c r="AF1127" i="3" s="1"/>
  <c r="AI841" i="3"/>
  <c r="AD841" i="3"/>
  <c r="AF841" i="3" s="1"/>
  <c r="AD686" i="3"/>
  <c r="AF686" i="3" s="1"/>
  <c r="AI686" i="3"/>
  <c r="AI441" i="3"/>
  <c r="AD441" i="3"/>
  <c r="AF441" i="3" s="1"/>
  <c r="AI311" i="3"/>
  <c r="AD311" i="3"/>
  <c r="AF311" i="3" s="1"/>
  <c r="AI1954" i="3"/>
  <c r="AD1954" i="3"/>
  <c r="AF1954" i="3" s="1"/>
  <c r="AI183" i="3"/>
  <c r="AD183" i="3"/>
  <c r="AF183" i="3" s="1"/>
  <c r="AD1905" i="3"/>
  <c r="AF1905" i="3" s="1"/>
  <c r="AI1905" i="3"/>
  <c r="AD1506" i="3"/>
  <c r="AF1506" i="3" s="1"/>
  <c r="AI1506" i="3"/>
  <c r="AI1331" i="3"/>
  <c r="AD1331" i="3"/>
  <c r="AF1331" i="3" s="1"/>
  <c r="AI855" i="3"/>
  <c r="AD855" i="3"/>
  <c r="AF855" i="3" s="1"/>
  <c r="AI616" i="3"/>
  <c r="AD616" i="3"/>
  <c r="AF616" i="3" s="1"/>
  <c r="AI485" i="3"/>
  <c r="AD485" i="3"/>
  <c r="AF485" i="3" s="1"/>
  <c r="AI223" i="3"/>
  <c r="AD223" i="3"/>
  <c r="AF223" i="3" s="1"/>
  <c r="AD1789" i="3"/>
  <c r="AF1789" i="3" s="1"/>
  <c r="AI1789" i="3"/>
  <c r="AI135" i="3"/>
  <c r="AD135" i="3"/>
  <c r="AF135" i="3" s="1"/>
  <c r="AI1367" i="3"/>
  <c r="AD1367" i="3"/>
  <c r="AF1367" i="3" s="1"/>
  <c r="AI1235" i="3"/>
  <c r="AD1235" i="3"/>
  <c r="AF1235" i="3" s="1"/>
  <c r="AI1107" i="3"/>
  <c r="AD1107" i="3"/>
  <c r="AF1107" i="3" s="1"/>
  <c r="AI785" i="3"/>
  <c r="AD785" i="3"/>
  <c r="AF785" i="3" s="1"/>
  <c r="AI664" i="3"/>
  <c r="AD664" i="3"/>
  <c r="AF664" i="3" s="1"/>
  <c r="AI405" i="3"/>
  <c r="AD405" i="3"/>
  <c r="AF405" i="3" s="1"/>
  <c r="AI136" i="3"/>
  <c r="AD136" i="3"/>
  <c r="AF136" i="3" s="1"/>
  <c r="AI12" i="3"/>
  <c r="AD12" i="3"/>
  <c r="AF12" i="3" s="1"/>
  <c r="AI90" i="3"/>
  <c r="AD90" i="3"/>
  <c r="AF90" i="3" s="1"/>
  <c r="AI169" i="3"/>
  <c r="AD169" i="3"/>
  <c r="AF169" i="3" s="1"/>
  <c r="AI241" i="3"/>
  <c r="AD241" i="3"/>
  <c r="AF241" i="3" s="1"/>
  <c r="AI316" i="3"/>
  <c r="AD316" i="3"/>
  <c r="AF316" i="3" s="1"/>
  <c r="AI411" i="3"/>
  <c r="AD411" i="3"/>
  <c r="AF411" i="3" s="1"/>
  <c r="AI500" i="3"/>
  <c r="AD500" i="3"/>
  <c r="AF500" i="3" s="1"/>
  <c r="AI630" i="3"/>
  <c r="AD630" i="3"/>
  <c r="AF630" i="3" s="1"/>
  <c r="AD738" i="3"/>
  <c r="AF738" i="3" s="1"/>
  <c r="AI738" i="3"/>
  <c r="AD802" i="3"/>
  <c r="AF802" i="3" s="1"/>
  <c r="AI802" i="3"/>
  <c r="AD902" i="3"/>
  <c r="AF902" i="3" s="1"/>
  <c r="AI902" i="3"/>
  <c r="AD966" i="3"/>
  <c r="AF966" i="3" s="1"/>
  <c r="AI966" i="3"/>
  <c r="AI1039" i="3"/>
  <c r="AD1039" i="3"/>
  <c r="AF1039" i="3" s="1"/>
  <c r="AI1112" i="3"/>
  <c r="AD1112" i="3"/>
  <c r="AF1112" i="3" s="1"/>
  <c r="AI1176" i="3"/>
  <c r="AD1176" i="3"/>
  <c r="AF1176" i="3" s="1"/>
  <c r="AI81" i="3"/>
  <c r="AD81" i="3"/>
  <c r="AF81" i="3" s="1"/>
  <c r="AI265" i="3"/>
  <c r="AD265" i="3"/>
  <c r="AF265" i="3" s="1"/>
  <c r="AI904" i="3"/>
  <c r="AD904" i="3"/>
  <c r="AF904" i="3" s="1"/>
  <c r="AI968" i="3"/>
  <c r="AD968" i="3"/>
  <c r="AF968" i="3" s="1"/>
  <c r="AI114" i="3"/>
  <c r="AD114" i="3"/>
  <c r="AF114" i="3" s="1"/>
  <c r="AI719" i="3"/>
  <c r="AD719" i="3"/>
  <c r="AF719" i="3" s="1"/>
  <c r="AI783" i="3"/>
  <c r="AD783" i="3"/>
  <c r="AF783" i="3" s="1"/>
  <c r="AD878" i="3"/>
  <c r="AF878" i="3" s="1"/>
  <c r="AI878" i="3"/>
  <c r="AD942" i="3"/>
  <c r="AF942" i="3" s="1"/>
  <c r="AI942" i="3"/>
  <c r="AD1006" i="3"/>
  <c r="AF1006" i="3" s="1"/>
  <c r="AI1006" i="3"/>
  <c r="AI1100" i="3"/>
  <c r="AD1100" i="3"/>
  <c r="AF1100" i="3" s="1"/>
  <c r="AI1164" i="3"/>
  <c r="AD1164" i="3"/>
  <c r="AF1164" i="3" s="1"/>
  <c r="AI1228" i="3"/>
  <c r="AD1228" i="3"/>
  <c r="AF1228" i="3" s="1"/>
  <c r="AI1292" i="3"/>
  <c r="AD1292" i="3"/>
  <c r="AF1292" i="3" s="1"/>
  <c r="AI216" i="3"/>
  <c r="AD216" i="3"/>
  <c r="AF216" i="3" s="1"/>
  <c r="AI285" i="3"/>
  <c r="AD285" i="3"/>
  <c r="AF285" i="3" s="1"/>
  <c r="AI514" i="3"/>
  <c r="AD514" i="3"/>
  <c r="AF514" i="3" s="1"/>
  <c r="AI582" i="3"/>
  <c r="AD582" i="3"/>
  <c r="AF582" i="3" s="1"/>
  <c r="AI679" i="3"/>
  <c r="AD679" i="3"/>
  <c r="AF679" i="3" s="1"/>
  <c r="AI929" i="3"/>
  <c r="AD929" i="3"/>
  <c r="AF929" i="3" s="1"/>
  <c r="AI993" i="3"/>
  <c r="AD993" i="3"/>
  <c r="AF993" i="3" s="1"/>
  <c r="AD1242" i="3"/>
  <c r="AF1242" i="3" s="1"/>
  <c r="AI1242" i="3"/>
  <c r="AI379" i="3"/>
  <c r="AD379" i="3"/>
  <c r="AF379" i="3" s="1"/>
  <c r="AI643" i="3"/>
  <c r="AD643" i="3"/>
  <c r="AF643" i="3" s="1"/>
  <c r="AI1559" i="3"/>
  <c r="AD1559" i="3"/>
  <c r="AF1559" i="3" s="1"/>
  <c r="AD1933" i="3"/>
  <c r="AF1933" i="3" s="1"/>
  <c r="AI1933" i="3"/>
  <c r="AI301" i="3"/>
  <c r="AD301" i="3"/>
  <c r="AF301" i="3" s="1"/>
  <c r="AI506" i="3"/>
  <c r="AD506" i="3"/>
  <c r="AF506" i="3" s="1"/>
  <c r="AI1055" i="3"/>
  <c r="AD1055" i="3"/>
  <c r="AF1055" i="3" s="1"/>
  <c r="AD1198" i="3"/>
  <c r="AF1198" i="3" s="1"/>
  <c r="AI1198" i="3"/>
  <c r="AD1294" i="3"/>
  <c r="AF1294" i="3" s="1"/>
  <c r="AI1294" i="3"/>
  <c r="AD1418" i="3"/>
  <c r="AF1418" i="3" s="1"/>
  <c r="AI1418" i="3"/>
  <c r="AI1511" i="3"/>
  <c r="AD1511" i="3"/>
  <c r="AF1511" i="3" s="1"/>
  <c r="AD1613" i="3"/>
  <c r="AF1613" i="3" s="1"/>
  <c r="AI1613" i="3"/>
  <c r="AI1698" i="3"/>
  <c r="AD1698" i="3"/>
  <c r="AF1698" i="3" s="1"/>
  <c r="AI1819" i="3"/>
  <c r="AD1819" i="3"/>
  <c r="AF1819" i="3" s="1"/>
  <c r="AI1944" i="3"/>
  <c r="AD1944" i="3"/>
  <c r="AF1944" i="3" s="1"/>
  <c r="AI254" i="3"/>
  <c r="AD254" i="3"/>
  <c r="AF254" i="3" s="1"/>
  <c r="AI551" i="3"/>
  <c r="AD551" i="3"/>
  <c r="AF551" i="3" s="1"/>
  <c r="AI768" i="3"/>
  <c r="AD768" i="3"/>
  <c r="AF768" i="3" s="1"/>
  <c r="AD1451" i="3"/>
  <c r="AF1451" i="3" s="1"/>
  <c r="AI1451" i="3"/>
  <c r="AD1560" i="3"/>
  <c r="AF1560" i="3" s="1"/>
  <c r="AI1560" i="3"/>
  <c r="AI1719" i="3"/>
  <c r="AD1719" i="3"/>
  <c r="AF1719" i="3" s="1"/>
  <c r="AI205" i="3"/>
  <c r="AD205" i="3"/>
  <c r="AF205" i="3" s="1"/>
  <c r="AI424" i="3"/>
  <c r="AD424" i="3"/>
  <c r="AF424" i="3" s="1"/>
  <c r="AI671" i="3"/>
  <c r="AD671" i="3"/>
  <c r="AF671" i="3" s="1"/>
  <c r="AI1249" i="3"/>
  <c r="AD1249" i="3"/>
  <c r="AF1249" i="3" s="1"/>
  <c r="AI1305" i="3"/>
  <c r="AD1305" i="3"/>
  <c r="AF1305" i="3" s="1"/>
  <c r="AD1459" i="3"/>
  <c r="AF1459" i="3" s="1"/>
  <c r="AI1459" i="3"/>
  <c r="AD1564" i="3"/>
  <c r="AF1564" i="3" s="1"/>
  <c r="AI1564" i="3"/>
  <c r="AD1690" i="3"/>
  <c r="AF1690" i="3" s="1"/>
  <c r="AI1690" i="3"/>
  <c r="AI1843" i="3"/>
  <c r="AD1843" i="3"/>
  <c r="AF1843" i="3" s="1"/>
  <c r="AD2009" i="3"/>
  <c r="AF2009" i="3" s="1"/>
  <c r="AI2009" i="3"/>
  <c r="AI1521" i="3"/>
  <c r="AD1521" i="3"/>
  <c r="AF1521" i="3" s="1"/>
  <c r="AI1756" i="3"/>
  <c r="AD1756" i="3"/>
  <c r="AF1756" i="3" s="1"/>
  <c r="AI1928" i="3"/>
  <c r="AD1928" i="3"/>
  <c r="AF1928" i="3" s="1"/>
  <c r="AD1472" i="3"/>
  <c r="AF1472" i="3" s="1"/>
  <c r="AI1472" i="3"/>
  <c r="AI1728" i="3"/>
  <c r="AD1728" i="3"/>
  <c r="AF1728" i="3" s="1"/>
  <c r="AI1998" i="3"/>
  <c r="AD1998" i="3"/>
  <c r="AF1998" i="3" s="1"/>
  <c r="AD1485" i="3"/>
  <c r="AF1485" i="3" s="1"/>
  <c r="AI1485" i="3"/>
  <c r="AD1648" i="3"/>
  <c r="AF1648" i="3" s="1"/>
  <c r="AI1648" i="3"/>
  <c r="AI1868" i="3"/>
  <c r="AD1868" i="3"/>
  <c r="AF1868" i="3" s="1"/>
  <c r="AI1376" i="3"/>
  <c r="AD1376" i="3"/>
  <c r="AF1376" i="3" s="1"/>
  <c r="AD1600" i="3"/>
  <c r="AF1600" i="3" s="1"/>
  <c r="AI1600" i="3"/>
  <c r="AI1816" i="3"/>
  <c r="AD1816" i="3"/>
  <c r="AF1816" i="3" s="1"/>
  <c r="AI20" i="3"/>
  <c r="AD20" i="3"/>
  <c r="AF20" i="3" s="1"/>
  <c r="AI57" i="3"/>
  <c r="AD57" i="3"/>
  <c r="AF57" i="3" s="1"/>
  <c r="AI69" i="3"/>
  <c r="AD69" i="3"/>
  <c r="AF69" i="3" s="1"/>
  <c r="AI109" i="3"/>
  <c r="AD109" i="3"/>
  <c r="AF109" i="3" s="1"/>
  <c r="AI195" i="3"/>
  <c r="AD195" i="3"/>
  <c r="AF195" i="3" s="1"/>
  <c r="AI261" i="3"/>
  <c r="AD261" i="3"/>
  <c r="AF261" i="3" s="1"/>
  <c r="AI331" i="3"/>
  <c r="AD331" i="3"/>
  <c r="AF331" i="3" s="1"/>
  <c r="AI434" i="3"/>
  <c r="AD434" i="3"/>
  <c r="AF434" i="3" s="1"/>
  <c r="AI547" i="3"/>
  <c r="AD547" i="3"/>
  <c r="AF547" i="3" s="1"/>
  <c r="AI685" i="3"/>
  <c r="AD685" i="3"/>
  <c r="AF685" i="3" s="1"/>
  <c r="AI755" i="3"/>
  <c r="AD755" i="3"/>
  <c r="AF755" i="3" s="1"/>
  <c r="AD838" i="3"/>
  <c r="AF838" i="3" s="1"/>
  <c r="AI838" i="3"/>
  <c r="AI927" i="3"/>
  <c r="AD927" i="3"/>
  <c r="AF927" i="3" s="1"/>
  <c r="AI991" i="3"/>
  <c r="AD991" i="3"/>
  <c r="AF991" i="3" s="1"/>
  <c r="AI1068" i="3"/>
  <c r="AD1068" i="3"/>
  <c r="AF1068" i="3" s="1"/>
  <c r="AI1129" i="3"/>
  <c r="AD1129" i="3"/>
  <c r="AF1129" i="3" s="1"/>
  <c r="AI1193" i="3"/>
  <c r="AD1193" i="3"/>
  <c r="AF1193" i="3" s="1"/>
  <c r="AI98" i="3"/>
  <c r="AD98" i="3"/>
  <c r="AF98" i="3" s="1"/>
  <c r="AI276" i="3"/>
  <c r="AD276" i="3"/>
  <c r="AF276" i="3" s="1"/>
  <c r="AI578" i="3"/>
  <c r="AD578" i="3"/>
  <c r="AF578" i="3" s="1"/>
  <c r="AD874" i="3"/>
  <c r="AF874" i="3" s="1"/>
  <c r="AI874" i="3"/>
  <c r="AD906" i="3"/>
  <c r="AF906" i="3" s="1"/>
  <c r="AI906" i="3"/>
  <c r="AD938" i="3"/>
  <c r="AF938" i="3" s="1"/>
  <c r="AI938" i="3"/>
  <c r="AD970" i="3"/>
  <c r="AF970" i="3" s="1"/>
  <c r="AI970" i="3"/>
  <c r="AD1002" i="3"/>
  <c r="AF1002" i="3" s="1"/>
  <c r="AI1002" i="3"/>
  <c r="AI269" i="3"/>
  <c r="AD269" i="3"/>
  <c r="AF269" i="3" s="1"/>
  <c r="AI447" i="3"/>
  <c r="AD447" i="3"/>
  <c r="AF447" i="3" s="1"/>
  <c r="AD726" i="3"/>
  <c r="AF726" i="3" s="1"/>
  <c r="AI726" i="3"/>
  <c r="AD790" i="3"/>
  <c r="AF790" i="3" s="1"/>
  <c r="AI790" i="3"/>
  <c r="AI893" i="3"/>
  <c r="AD893" i="3"/>
  <c r="AF893" i="3" s="1"/>
  <c r="AI957" i="3"/>
  <c r="AD957" i="3"/>
  <c r="AF957" i="3" s="1"/>
  <c r="AD1066" i="3"/>
  <c r="AF1066" i="3" s="1"/>
  <c r="AI1066" i="3"/>
  <c r="AI1133" i="3"/>
  <c r="AD1133" i="3"/>
  <c r="AF1133" i="3" s="1"/>
  <c r="AI1197" i="3"/>
  <c r="AD1197" i="3"/>
  <c r="AF1197" i="3" s="1"/>
  <c r="AI1261" i="3"/>
  <c r="AD1261" i="3"/>
  <c r="AF1261" i="3" s="1"/>
  <c r="AI116" i="3"/>
  <c r="AD116" i="3"/>
  <c r="AF116" i="3" s="1"/>
  <c r="AI258" i="3"/>
  <c r="AD258" i="3"/>
  <c r="AF258" i="3" s="1"/>
  <c r="AI333" i="3"/>
  <c r="AD333" i="3"/>
  <c r="AF333" i="3" s="1"/>
  <c r="AI412" i="3"/>
  <c r="AD412" i="3"/>
  <c r="AF412" i="3" s="1"/>
  <c r="AI533" i="3"/>
  <c r="AD533" i="3"/>
  <c r="AF533" i="3" s="1"/>
  <c r="AI597" i="3"/>
  <c r="AD597" i="3"/>
  <c r="AF597" i="3" s="1"/>
  <c r="AI716" i="3"/>
  <c r="AD716" i="3"/>
  <c r="AF716" i="3" s="1"/>
  <c r="AI780" i="3"/>
  <c r="AD780" i="3"/>
  <c r="AF780" i="3" s="1"/>
  <c r="AI848" i="3"/>
  <c r="AD848" i="3"/>
  <c r="AF848" i="3" s="1"/>
  <c r="AI907" i="3"/>
  <c r="AD907" i="3"/>
  <c r="AF907" i="3" s="1"/>
  <c r="AI971" i="3"/>
  <c r="AD971" i="3"/>
  <c r="AF971" i="3" s="1"/>
  <c r="AI1040" i="3"/>
  <c r="AD1040" i="3"/>
  <c r="AF1040" i="3" s="1"/>
  <c r="AD1114" i="3"/>
  <c r="AF1114" i="3" s="1"/>
  <c r="AI1114" i="3"/>
  <c r="AD1178" i="3"/>
  <c r="AF1178" i="3" s="1"/>
  <c r="AI1178" i="3"/>
  <c r="AI166" i="3"/>
  <c r="AD166" i="3"/>
  <c r="AF166" i="3" s="1"/>
  <c r="AI476" i="3"/>
  <c r="AD476" i="3"/>
  <c r="AF476" i="3" s="1"/>
  <c r="AD862" i="3"/>
  <c r="AF862" i="3" s="1"/>
  <c r="AI862" i="3"/>
  <c r="AI1583" i="3"/>
  <c r="AD1583" i="3"/>
  <c r="AF1583" i="3" s="1"/>
  <c r="AI1727" i="3"/>
  <c r="AD1727" i="3"/>
  <c r="AF1727" i="3" s="1"/>
  <c r="AI1894" i="3"/>
  <c r="AD1894" i="3"/>
  <c r="AF1894" i="3" s="1"/>
  <c r="AI159" i="3"/>
  <c r="AD159" i="3"/>
  <c r="AF159" i="3" s="1"/>
  <c r="AI408" i="3"/>
  <c r="AD408" i="3"/>
  <c r="AF408" i="3" s="1"/>
  <c r="AI639" i="3"/>
  <c r="AD639" i="3"/>
  <c r="AF639" i="3" s="1"/>
  <c r="AD1142" i="3"/>
  <c r="AF1142" i="3" s="1"/>
  <c r="AI1142" i="3"/>
  <c r="AD1266" i="3"/>
  <c r="AF1266" i="3" s="1"/>
  <c r="AI1266" i="3"/>
  <c r="AD1354" i="3"/>
  <c r="AF1354" i="3" s="1"/>
  <c r="AI1354" i="3"/>
  <c r="AD1469" i="3"/>
  <c r="AF1469" i="3" s="1"/>
  <c r="AI1469" i="3"/>
  <c r="AD1556" i="3"/>
  <c r="AF1556" i="3" s="1"/>
  <c r="AI1556" i="3"/>
  <c r="AD1659" i="3"/>
  <c r="AF1659" i="3" s="1"/>
  <c r="AI1659" i="3"/>
  <c r="AD1757" i="3"/>
  <c r="AF1757" i="3" s="1"/>
  <c r="AI1757" i="3"/>
  <c r="AI1892" i="3"/>
  <c r="AD1892" i="3"/>
  <c r="AF1892" i="3" s="1"/>
  <c r="AD1981" i="3"/>
  <c r="AF1981" i="3" s="1"/>
  <c r="AI1981" i="3"/>
  <c r="AI357" i="3"/>
  <c r="AD357" i="3"/>
  <c r="AF357" i="3" s="1"/>
  <c r="AI635" i="3"/>
  <c r="AD635" i="3"/>
  <c r="AF635" i="3" s="1"/>
  <c r="AI808" i="3"/>
  <c r="AD808" i="3"/>
  <c r="AF808" i="3" s="1"/>
  <c r="AD1475" i="3"/>
  <c r="AF1475" i="3" s="1"/>
  <c r="AI1475" i="3"/>
  <c r="AD1646" i="3"/>
  <c r="AF1646" i="3" s="1"/>
  <c r="AI1646" i="3"/>
  <c r="AI1779" i="3"/>
  <c r="AD1779" i="3"/>
  <c r="AF1779" i="3" s="1"/>
  <c r="AI1891" i="3"/>
  <c r="AD1891" i="3"/>
  <c r="AF1891" i="3" s="1"/>
  <c r="AI147" i="3"/>
  <c r="AD147" i="3"/>
  <c r="AF147" i="3" s="1"/>
  <c r="AI320" i="3"/>
  <c r="AD320" i="3"/>
  <c r="AF320" i="3" s="1"/>
  <c r="AI575" i="3"/>
  <c r="AD575" i="3"/>
  <c r="AF575" i="3" s="1"/>
  <c r="AI985" i="3"/>
  <c r="AD985" i="3"/>
  <c r="AF985" i="3" s="1"/>
  <c r="AI1296" i="3"/>
  <c r="AD1296" i="3"/>
  <c r="AF1296" i="3" s="1"/>
  <c r="AD1464" i="3"/>
  <c r="AF1464" i="3" s="1"/>
  <c r="AI1464" i="3"/>
  <c r="AD1525" i="3"/>
  <c r="AF1525" i="3" s="1"/>
  <c r="AI1525" i="3"/>
  <c r="AI1591" i="3"/>
  <c r="AD1591" i="3"/>
  <c r="AF1591" i="3" s="1"/>
  <c r="AI1858" i="3"/>
  <c r="AD1858" i="3"/>
  <c r="AF1858" i="3" s="1"/>
  <c r="AI1529" i="3"/>
  <c r="AD1529" i="3"/>
  <c r="AF1529" i="3" s="1"/>
  <c r="AI1771" i="3"/>
  <c r="AD1771" i="3"/>
  <c r="AF1771" i="3" s="1"/>
  <c r="AI1948" i="3"/>
  <c r="AD1948" i="3"/>
  <c r="AF1948" i="3" s="1"/>
  <c r="AD1420" i="3"/>
  <c r="AF1420" i="3" s="1"/>
  <c r="AI1420" i="3"/>
  <c r="AD1676" i="3"/>
  <c r="AF1676" i="3" s="1"/>
  <c r="AI1676" i="3"/>
  <c r="AI1951" i="3"/>
  <c r="AD1951" i="3"/>
  <c r="AF1951" i="3" s="1"/>
  <c r="AI1505" i="3"/>
  <c r="AD1505" i="3"/>
  <c r="AF1505" i="3" s="1"/>
  <c r="AD1660" i="3"/>
  <c r="AF1660" i="3" s="1"/>
  <c r="AI1660" i="3"/>
  <c r="AI1871" i="3"/>
  <c r="AD1871" i="3"/>
  <c r="AF1871" i="3" s="1"/>
  <c r="AI1340" i="3"/>
  <c r="AD1340" i="3"/>
  <c r="AF1340" i="3" s="1"/>
  <c r="AI1569" i="3"/>
  <c r="AD1569" i="3"/>
  <c r="AF1569" i="3" s="1"/>
  <c r="AI1784" i="3"/>
  <c r="AD1784" i="3"/>
  <c r="AF1784" i="3" s="1"/>
  <c r="AI14" i="3"/>
  <c r="AD14" i="3"/>
  <c r="AF14" i="3" s="1"/>
  <c r="AI24" i="3"/>
  <c r="AD24" i="3"/>
  <c r="AF24" i="3" s="1"/>
  <c r="AI45" i="3"/>
  <c r="AD45" i="3"/>
  <c r="AF45" i="3" s="1"/>
  <c r="AI62" i="3"/>
  <c r="AD62" i="3"/>
  <c r="AF62" i="3" s="1"/>
  <c r="AI115" i="3"/>
  <c r="AD115" i="3"/>
  <c r="AF115" i="3" s="1"/>
  <c r="AI202" i="3"/>
  <c r="AD202" i="3"/>
  <c r="AF202" i="3" s="1"/>
  <c r="AI262" i="3"/>
  <c r="AD262" i="3"/>
  <c r="AF262" i="3" s="1"/>
  <c r="AI332" i="3"/>
  <c r="AD332" i="3"/>
  <c r="AF332" i="3" s="1"/>
  <c r="AI435" i="3"/>
  <c r="AD435" i="3"/>
  <c r="AF435" i="3" s="1"/>
  <c r="AI555" i="3"/>
  <c r="AD555" i="3"/>
  <c r="AF555" i="3" s="1"/>
  <c r="AI697" i="3"/>
  <c r="AD697" i="3"/>
  <c r="AF697" i="3" s="1"/>
  <c r="AD762" i="3"/>
  <c r="AF762" i="3" s="1"/>
  <c r="AI762" i="3"/>
  <c r="AD846" i="3"/>
  <c r="AF846" i="3" s="1"/>
  <c r="AI846" i="3"/>
  <c r="AI932" i="3"/>
  <c r="AD932" i="3"/>
  <c r="AF932" i="3" s="1"/>
  <c r="AI996" i="3"/>
  <c r="AD996" i="3"/>
  <c r="AF996" i="3" s="1"/>
  <c r="AI1072" i="3"/>
  <c r="AD1072" i="3"/>
  <c r="AF1072" i="3" s="1"/>
  <c r="AI1136" i="3"/>
  <c r="AD1136" i="3"/>
  <c r="AF1136" i="3" s="1"/>
  <c r="AI1200" i="3"/>
  <c r="AD1200" i="3"/>
  <c r="AF1200" i="3" s="1"/>
  <c r="AI99" i="3"/>
  <c r="AD99" i="3"/>
  <c r="AF99" i="3" s="1"/>
  <c r="AI313" i="3"/>
  <c r="AD313" i="3"/>
  <c r="AF313" i="3" s="1"/>
  <c r="AI264" i="3"/>
  <c r="AD264" i="3"/>
  <c r="AF264" i="3" s="1"/>
  <c r="AI727" i="3"/>
  <c r="AD727" i="3"/>
  <c r="AF727" i="3" s="1"/>
  <c r="AI791" i="3"/>
  <c r="AD791" i="3"/>
  <c r="AF791" i="3" s="1"/>
  <c r="AD894" i="3"/>
  <c r="AF894" i="3" s="1"/>
  <c r="AI894" i="3"/>
  <c r="AD958" i="3"/>
  <c r="AF958" i="3" s="1"/>
  <c r="AI958" i="3"/>
  <c r="AI1035" i="3"/>
  <c r="AD1035" i="3"/>
  <c r="AF1035" i="3" s="1"/>
  <c r="AI1092" i="3"/>
  <c r="AD1092" i="3"/>
  <c r="AF1092" i="3" s="1"/>
  <c r="AI1156" i="3"/>
  <c r="AD1156" i="3"/>
  <c r="AF1156" i="3" s="1"/>
  <c r="AI1220" i="3"/>
  <c r="AD1220" i="3"/>
  <c r="AF1220" i="3" s="1"/>
  <c r="AI1284" i="3"/>
  <c r="AD1284" i="3"/>
  <c r="AF1284" i="3" s="1"/>
  <c r="AI163" i="3"/>
  <c r="AD163" i="3"/>
  <c r="AF163" i="3" s="1"/>
  <c r="AI274" i="3"/>
  <c r="AD274" i="3"/>
  <c r="AF274" i="3" s="1"/>
  <c r="AI463" i="3"/>
  <c r="AD463" i="3"/>
  <c r="AF463" i="3" s="1"/>
  <c r="AI534" i="3"/>
  <c r="AD534" i="3"/>
  <c r="AF534" i="3" s="1"/>
  <c r="AI598" i="3"/>
  <c r="AD598" i="3"/>
  <c r="AF598" i="3" s="1"/>
  <c r="AI667" i="3"/>
  <c r="AD667" i="3"/>
  <c r="AF667" i="3" s="1"/>
  <c r="AI912" i="3"/>
  <c r="AD912" i="3"/>
  <c r="AF912" i="3" s="1"/>
  <c r="AI976" i="3"/>
  <c r="AD976" i="3"/>
  <c r="AF976" i="3" s="1"/>
  <c r="AI1041" i="3"/>
  <c r="AD1041" i="3"/>
  <c r="AF1041" i="3" s="1"/>
  <c r="AI177" i="3"/>
  <c r="AD177" i="3"/>
  <c r="AF177" i="3" s="1"/>
  <c r="AI486" i="3"/>
  <c r="AD486" i="3"/>
  <c r="AF486" i="3" s="1"/>
  <c r="AI1049" i="3"/>
  <c r="AD1049" i="3"/>
  <c r="AF1049" i="3" s="1"/>
  <c r="AI1647" i="3"/>
  <c r="AD1647" i="3"/>
  <c r="AF1647" i="3" s="1"/>
  <c r="AI1866" i="3"/>
  <c r="AD1866" i="3"/>
  <c r="AF1866" i="3" s="1"/>
  <c r="AI329" i="3"/>
  <c r="AD329" i="3"/>
  <c r="AF329" i="3" s="1"/>
  <c r="AI520" i="3"/>
  <c r="AD520" i="3"/>
  <c r="AF520" i="3" s="1"/>
  <c r="AD1086" i="3"/>
  <c r="AF1086" i="3" s="1"/>
  <c r="AI1086" i="3"/>
  <c r="AD1214" i="3"/>
  <c r="AF1214" i="3" s="1"/>
  <c r="AI1214" i="3"/>
  <c r="AD1302" i="3"/>
  <c r="AF1302" i="3" s="1"/>
  <c r="AI1302" i="3"/>
  <c r="AD1430" i="3"/>
  <c r="AF1430" i="3" s="1"/>
  <c r="AI1430" i="3"/>
  <c r="AD1532" i="3"/>
  <c r="AF1532" i="3" s="1"/>
  <c r="AI1532" i="3"/>
  <c r="AD1619" i="3"/>
  <c r="AF1619" i="3" s="1"/>
  <c r="AI1619" i="3"/>
  <c r="AI1707" i="3"/>
  <c r="AD1707" i="3"/>
  <c r="AF1707" i="3" s="1"/>
  <c r="AI1835" i="3"/>
  <c r="AD1835" i="3"/>
  <c r="AF1835" i="3" s="1"/>
  <c r="AI1956" i="3"/>
  <c r="AD1956" i="3"/>
  <c r="AF1956" i="3" s="1"/>
  <c r="AI161" i="3"/>
  <c r="AD161" i="3"/>
  <c r="AF161" i="3" s="1"/>
  <c r="AI496" i="3"/>
  <c r="AD496" i="3"/>
  <c r="AF496" i="3" s="1"/>
  <c r="AI752" i="3"/>
  <c r="AD752" i="3"/>
  <c r="AF752" i="3" s="1"/>
  <c r="AI1324" i="3"/>
  <c r="AD1324" i="3"/>
  <c r="AF1324" i="3" s="1"/>
  <c r="AD1579" i="3"/>
  <c r="AF1579" i="3" s="1"/>
  <c r="AI1579" i="3"/>
  <c r="AI149" i="3"/>
  <c r="AD149" i="3"/>
  <c r="AF149" i="3" s="1"/>
  <c r="AI327" i="3"/>
  <c r="AD327" i="3"/>
  <c r="AF327" i="3" s="1"/>
  <c r="AI593" i="3"/>
  <c r="AD593" i="3"/>
  <c r="AF593" i="3" s="1"/>
  <c r="AI1001" i="3"/>
  <c r="AD1001" i="3"/>
  <c r="AF1001" i="3" s="1"/>
  <c r="AI1288" i="3"/>
  <c r="AD1288" i="3"/>
  <c r="AF1288" i="3" s="1"/>
  <c r="AI1431" i="3"/>
  <c r="AD1431" i="3"/>
  <c r="AF1431" i="3" s="1"/>
  <c r="AD1531" i="3"/>
  <c r="AF1531" i="3" s="1"/>
  <c r="AI1531" i="3"/>
  <c r="AD1627" i="3"/>
  <c r="AF1627" i="3" s="1"/>
  <c r="AI1627" i="3"/>
  <c r="AI1731" i="3"/>
  <c r="AD1731" i="3"/>
  <c r="AF1731" i="3" s="1"/>
  <c r="AD1953" i="3"/>
  <c r="AF1953" i="3" s="1"/>
  <c r="AI1953" i="3"/>
  <c r="AD1398" i="3"/>
  <c r="AF1398" i="3" s="1"/>
  <c r="AI1398" i="3"/>
  <c r="AI1615" i="3"/>
  <c r="AD1615" i="3"/>
  <c r="AF1615" i="3" s="1"/>
  <c r="AI1844" i="3"/>
  <c r="AD1844" i="3"/>
  <c r="AF1844" i="3" s="1"/>
  <c r="AI2002" i="3"/>
  <c r="AD2002" i="3"/>
  <c r="AF2002" i="3" s="1"/>
  <c r="AD1501" i="3"/>
  <c r="AF1501" i="3" s="1"/>
  <c r="AI1501" i="3"/>
  <c r="AI1755" i="3"/>
  <c r="AD1755" i="3"/>
  <c r="AF1755" i="3" s="1"/>
  <c r="AI1328" i="3"/>
  <c r="AD1328" i="3"/>
  <c r="AF1328" i="3" s="1"/>
  <c r="AI1561" i="3"/>
  <c r="AD1561" i="3"/>
  <c r="AF1561" i="3" s="1"/>
  <c r="AI1732" i="3"/>
  <c r="AD1732" i="3"/>
  <c r="AF1732" i="3" s="1"/>
  <c r="AI1903" i="3"/>
  <c r="AD1903" i="3"/>
  <c r="AF1903" i="3" s="1"/>
  <c r="AD1386" i="3"/>
  <c r="AF1386" i="3" s="1"/>
  <c r="AI1386" i="3"/>
  <c r="AD1629" i="3"/>
  <c r="AF1629" i="3" s="1"/>
  <c r="AI1629" i="3"/>
  <c r="AI1852" i="3"/>
  <c r="AD1852" i="3"/>
  <c r="AF1852" i="3" s="1"/>
  <c r="AI25" i="3"/>
  <c r="AD25" i="3"/>
  <c r="AF25" i="3" s="1"/>
  <c r="AI37" i="3"/>
  <c r="AD37" i="3"/>
  <c r="AF37" i="3" s="1"/>
  <c r="AI49" i="3"/>
  <c r="AD49" i="3"/>
  <c r="AF49" i="3" s="1"/>
  <c r="AI46" i="3"/>
  <c r="AD46" i="3"/>
  <c r="AF46" i="3" s="1"/>
  <c r="AI75" i="3"/>
  <c r="AD75" i="3"/>
  <c r="AF75" i="3" s="1"/>
  <c r="AI128" i="3"/>
  <c r="AD128" i="3"/>
  <c r="AF128" i="3" s="1"/>
  <c r="AI228" i="3"/>
  <c r="AD228" i="3"/>
  <c r="AF228" i="3" s="1"/>
  <c r="AI279" i="3"/>
  <c r="AD279" i="3"/>
  <c r="AF279" i="3" s="1"/>
  <c r="AI381" i="3"/>
  <c r="AD381" i="3"/>
  <c r="AF381" i="3" s="1"/>
  <c r="AI458" i="3"/>
  <c r="AD458" i="3"/>
  <c r="AF458" i="3" s="1"/>
  <c r="AI595" i="3"/>
  <c r="AD595" i="3"/>
  <c r="AF595" i="3" s="1"/>
  <c r="AI715" i="3"/>
  <c r="AD715" i="3"/>
  <c r="AF715" i="3" s="1"/>
  <c r="AI779" i="3"/>
  <c r="AD779" i="3"/>
  <c r="AF779" i="3" s="1"/>
  <c r="AI885" i="3"/>
  <c r="AD885" i="3"/>
  <c r="AF885" i="3" s="1"/>
  <c r="AI949" i="3"/>
  <c r="AD949" i="3"/>
  <c r="AF949" i="3" s="1"/>
  <c r="AI1013" i="3"/>
  <c r="AD1013" i="3"/>
  <c r="AF1013" i="3" s="1"/>
  <c r="AI1089" i="3"/>
  <c r="AD1089" i="3"/>
  <c r="AF1089" i="3" s="1"/>
  <c r="AI1153" i="3"/>
  <c r="AD1153" i="3"/>
  <c r="AF1153" i="3" s="1"/>
  <c r="AI1217" i="3"/>
  <c r="AD1217" i="3"/>
  <c r="AF1217" i="3" s="1"/>
  <c r="AI224" i="3"/>
  <c r="AD224" i="3"/>
  <c r="AF224" i="3" s="1"/>
  <c r="AI586" i="3"/>
  <c r="AD586" i="3"/>
  <c r="AF586" i="3" s="1"/>
  <c r="AI1031" i="3"/>
  <c r="AD1031" i="3"/>
  <c r="AF1031" i="3" s="1"/>
  <c r="AI328" i="3"/>
  <c r="AD328" i="3"/>
  <c r="AF328" i="3" s="1"/>
  <c r="AI455" i="3"/>
  <c r="AD455" i="3"/>
  <c r="AF455" i="3" s="1"/>
  <c r="AD734" i="3"/>
  <c r="AF734" i="3" s="1"/>
  <c r="AI734" i="3"/>
  <c r="AD798" i="3"/>
  <c r="AF798" i="3" s="1"/>
  <c r="AI798" i="3"/>
  <c r="AI887" i="3"/>
  <c r="AD887" i="3"/>
  <c r="AF887" i="3" s="1"/>
  <c r="AI951" i="3"/>
  <c r="AD951" i="3"/>
  <c r="AF951" i="3" s="1"/>
  <c r="AI1015" i="3"/>
  <c r="AD1015" i="3"/>
  <c r="AF1015" i="3" s="1"/>
  <c r="AI1093" i="3"/>
  <c r="AD1093" i="3"/>
  <c r="AF1093" i="3" s="1"/>
  <c r="AI1157" i="3"/>
  <c r="AD1157" i="3"/>
  <c r="AF1157" i="3" s="1"/>
  <c r="AI1221" i="3"/>
  <c r="AD1221" i="3"/>
  <c r="AF1221" i="3" s="1"/>
  <c r="AI1285" i="3"/>
  <c r="AD1285" i="3"/>
  <c r="AF1285" i="3" s="1"/>
  <c r="AI152" i="3"/>
  <c r="AD152" i="3"/>
  <c r="AF152" i="3" s="1"/>
  <c r="AI275" i="3"/>
  <c r="AD275" i="3"/>
  <c r="AF275" i="3" s="1"/>
  <c r="AI343" i="3"/>
  <c r="AD343" i="3"/>
  <c r="AF343" i="3" s="1"/>
  <c r="AI420" i="3"/>
  <c r="AD420" i="3"/>
  <c r="AF420" i="3" s="1"/>
  <c r="AI549" i="3"/>
  <c r="AD549" i="3"/>
  <c r="AF549" i="3" s="1"/>
  <c r="AI613" i="3"/>
  <c r="AD613" i="3"/>
  <c r="AF613" i="3" s="1"/>
  <c r="AI724" i="3"/>
  <c r="AD724" i="3"/>
  <c r="AF724" i="3" s="1"/>
  <c r="AI788" i="3"/>
  <c r="AD788" i="3"/>
  <c r="AF788" i="3" s="1"/>
  <c r="AD858" i="3"/>
  <c r="AF858" i="3" s="1"/>
  <c r="AI858" i="3"/>
  <c r="AI928" i="3"/>
  <c r="AD928" i="3"/>
  <c r="AF928" i="3" s="1"/>
  <c r="AI992" i="3"/>
  <c r="AD992" i="3"/>
  <c r="AF992" i="3" s="1"/>
  <c r="AI1063" i="3"/>
  <c r="AD1063" i="3"/>
  <c r="AF1063" i="3" s="1"/>
  <c r="AD1122" i="3"/>
  <c r="AF1122" i="3" s="1"/>
  <c r="AI1122" i="3"/>
  <c r="AD1186" i="3"/>
  <c r="AF1186" i="3" s="1"/>
  <c r="AI1186" i="3"/>
  <c r="AI153" i="3"/>
  <c r="AD153" i="3"/>
  <c r="AF153" i="3" s="1"/>
  <c r="AI448" i="3"/>
  <c r="AD448" i="3"/>
  <c r="AF448" i="3" s="1"/>
  <c r="AD818" i="3"/>
  <c r="AF818" i="3" s="1"/>
  <c r="AI818" i="3"/>
  <c r="AD1516" i="3"/>
  <c r="AF1516" i="3" s="1"/>
  <c r="AI1516" i="3"/>
  <c r="AD1686" i="3"/>
  <c r="AF1686" i="3" s="1"/>
  <c r="AI1686" i="3"/>
  <c r="AI1839" i="3"/>
  <c r="AD1839" i="3"/>
  <c r="AF1839" i="3" s="1"/>
  <c r="AI1931" i="3"/>
  <c r="AD1931" i="3"/>
  <c r="AF1931" i="3" s="1"/>
  <c r="AI298" i="3"/>
  <c r="AD298" i="3"/>
  <c r="AF298" i="3" s="1"/>
  <c r="AI504" i="3"/>
  <c r="AD504" i="3"/>
  <c r="AF504" i="3" s="1"/>
  <c r="AD834" i="3"/>
  <c r="AF834" i="3" s="1"/>
  <c r="AI834" i="3"/>
  <c r="AD1190" i="3"/>
  <c r="AF1190" i="3" s="1"/>
  <c r="AI1190" i="3"/>
  <c r="AD1290" i="3"/>
  <c r="AF1290" i="3" s="1"/>
  <c r="AI1290" i="3"/>
  <c r="AI1408" i="3"/>
  <c r="AD1408" i="3"/>
  <c r="AF1408" i="3" s="1"/>
  <c r="AD1499" i="3"/>
  <c r="AF1499" i="3" s="1"/>
  <c r="AI1499" i="3"/>
  <c r="AI1593" i="3"/>
  <c r="AD1593" i="3"/>
  <c r="AF1593" i="3" s="1"/>
  <c r="AD1691" i="3"/>
  <c r="AF1691" i="3" s="1"/>
  <c r="AI1691" i="3"/>
  <c r="AD1813" i="3"/>
  <c r="AF1813" i="3" s="1"/>
  <c r="AI1813" i="3"/>
  <c r="AI1940" i="3"/>
  <c r="AD1940" i="3"/>
  <c r="AF1940" i="3" s="1"/>
  <c r="AD2005" i="3"/>
  <c r="AF2005" i="3" s="1"/>
  <c r="AI2005" i="3"/>
  <c r="AI474" i="3"/>
  <c r="AD474" i="3"/>
  <c r="AF474" i="3" s="1"/>
  <c r="AI728" i="3"/>
  <c r="AD728" i="3"/>
  <c r="AF728" i="3" s="1"/>
  <c r="AI1071" i="3"/>
  <c r="AD1071" i="3"/>
  <c r="AF1071" i="3" s="1"/>
  <c r="AD1694" i="3"/>
  <c r="AF1694" i="3" s="1"/>
  <c r="AI1694" i="3"/>
  <c r="AI1854" i="3"/>
  <c r="AD1854" i="3"/>
  <c r="AF1854" i="3" s="1"/>
  <c r="AI1918" i="3"/>
  <c r="AD1918" i="3"/>
  <c r="AF1918" i="3" s="1"/>
  <c r="AI157" i="3"/>
  <c r="AD157" i="3"/>
  <c r="AF157" i="3" s="1"/>
  <c r="AI345" i="3"/>
  <c r="AD345" i="3"/>
  <c r="AF345" i="3" s="1"/>
  <c r="AI607" i="3"/>
  <c r="AD607" i="3"/>
  <c r="AF607" i="3" s="1"/>
  <c r="AI1017" i="3"/>
  <c r="AD1017" i="3"/>
  <c r="AF1017" i="3" s="1"/>
  <c r="AI1289" i="3"/>
  <c r="AD1289" i="3"/>
  <c r="AF1289" i="3" s="1"/>
  <c r="AI1489" i="3"/>
  <c r="AD1489" i="3"/>
  <c r="AF1489" i="3" s="1"/>
  <c r="AD1562" i="3"/>
  <c r="AF1562" i="3" s="1"/>
  <c r="AI1562" i="3"/>
  <c r="AI1775" i="3"/>
  <c r="AD1775" i="3"/>
  <c r="AF1775" i="3" s="1"/>
  <c r="AI1441" i="3"/>
  <c r="AD1441" i="3"/>
  <c r="AF1441" i="3" s="1"/>
  <c r="AD1680" i="3"/>
  <c r="AF1680" i="3" s="1"/>
  <c r="AI1680" i="3"/>
  <c r="AI1896" i="3"/>
  <c r="AD1896" i="3"/>
  <c r="AF1896" i="3" s="1"/>
  <c r="AI1360" i="3"/>
  <c r="AD1360" i="3"/>
  <c r="AF1360" i="3" s="1"/>
  <c r="AI1599" i="3"/>
  <c r="AD1599" i="3"/>
  <c r="AF1599" i="3" s="1"/>
  <c r="AI1828" i="3"/>
  <c r="AD1828" i="3"/>
  <c r="AF1828" i="3" s="1"/>
  <c r="AI1412" i="3"/>
  <c r="AD1412" i="3"/>
  <c r="AF1412" i="3" s="1"/>
  <c r="AD1621" i="3"/>
  <c r="AF1621" i="3" s="1"/>
  <c r="AI1621" i="3"/>
  <c r="AI1792" i="3"/>
  <c r="AD1792" i="3"/>
  <c r="AF1792" i="3" s="1"/>
  <c r="AI1968" i="3"/>
  <c r="AD1968" i="3"/>
  <c r="AF1968" i="3" s="1"/>
  <c r="AI1537" i="3"/>
  <c r="AD1537" i="3"/>
  <c r="AF1537" i="3" s="1"/>
  <c r="AI1764" i="3"/>
  <c r="AD1764" i="3"/>
  <c r="AF1764" i="3" s="1"/>
  <c r="AI1990" i="3"/>
  <c r="AD1990" i="3"/>
  <c r="AF1990" i="3" s="1"/>
  <c r="AI1455" i="3"/>
  <c r="AD1455" i="3"/>
  <c r="AF1455" i="3" s="1"/>
  <c r="AI691" i="3"/>
  <c r="AD691" i="3"/>
  <c r="AF691" i="3" s="1"/>
  <c r="AI687" i="3"/>
  <c r="AD687" i="3"/>
  <c r="AF687" i="3" s="1"/>
  <c r="AI393" i="3"/>
  <c r="AD393" i="3"/>
  <c r="AF393" i="3" s="1"/>
  <c r="AI160" i="3"/>
  <c r="AD160" i="3"/>
  <c r="AF160" i="3" s="1"/>
  <c r="AD1849" i="3"/>
  <c r="AF1849" i="3" s="1"/>
  <c r="AI1849" i="3"/>
  <c r="AI1999" i="3"/>
  <c r="AD1999" i="3"/>
  <c r="AF1999" i="3" s="1"/>
  <c r="AD1502" i="3"/>
  <c r="AF1502" i="3" s="1"/>
  <c r="AI1502" i="3"/>
  <c r="AI1339" i="3"/>
  <c r="AD1339" i="3"/>
  <c r="AF1339" i="3" s="1"/>
  <c r="AI851" i="3"/>
  <c r="AD851" i="3"/>
  <c r="AF851" i="3" s="1"/>
  <c r="AI596" i="3"/>
  <c r="AD596" i="3"/>
  <c r="AF596" i="3" s="1"/>
  <c r="AI505" i="3"/>
  <c r="AD505" i="3"/>
  <c r="AF505" i="3" s="1"/>
  <c r="AI180" i="3"/>
  <c r="AD180" i="3"/>
  <c r="AF180" i="3" s="1"/>
  <c r="AD1877" i="3"/>
  <c r="AF1877" i="3" s="1"/>
  <c r="AI1877" i="3"/>
  <c r="AD1514" i="3"/>
  <c r="AF1514" i="3" s="1"/>
  <c r="AI1514" i="3"/>
  <c r="AD1638" i="3"/>
  <c r="AF1638" i="3" s="1"/>
  <c r="AI1638" i="3"/>
  <c r="AI1315" i="3"/>
  <c r="AD1315" i="3"/>
  <c r="AF1315" i="3" s="1"/>
  <c r="AI1183" i="3"/>
  <c r="AD1183" i="3"/>
  <c r="AF1183" i="3" s="1"/>
  <c r="AD1022" i="3"/>
  <c r="AF1022" i="3" s="1"/>
  <c r="AI1022" i="3"/>
  <c r="AI749" i="3"/>
  <c r="AD749" i="3"/>
  <c r="AF749" i="3" s="1"/>
  <c r="AI503" i="3"/>
  <c r="AD503" i="3"/>
  <c r="AF503" i="3" s="1"/>
  <c r="AI392" i="3"/>
  <c r="AD392" i="3"/>
  <c r="AF392" i="3" s="1"/>
  <c r="AI108" i="3"/>
  <c r="AD108" i="3"/>
  <c r="AF108" i="3" s="1"/>
  <c r="AD1526" i="3"/>
  <c r="AF1526" i="3" s="1"/>
  <c r="AI1526" i="3"/>
  <c r="AD1945" i="3"/>
  <c r="AF1945" i="3" s="1"/>
  <c r="AI1945" i="3"/>
  <c r="AI1750" i="3"/>
  <c r="AD1750" i="3"/>
  <c r="AF1750" i="3" s="1"/>
  <c r="AI1329" i="3"/>
  <c r="AD1329" i="3"/>
  <c r="AF1329" i="3" s="1"/>
  <c r="AI1311" i="3"/>
  <c r="AD1311" i="3"/>
  <c r="AF1311" i="3" s="1"/>
  <c r="AD674" i="3"/>
  <c r="AF674" i="3" s="1"/>
  <c r="AI674" i="3"/>
  <c r="AI544" i="3"/>
  <c r="AD544" i="3"/>
  <c r="AF544" i="3" s="1"/>
  <c r="AI368" i="3"/>
  <c r="AD368" i="3"/>
  <c r="AF368" i="3" s="1"/>
  <c r="AI96" i="3"/>
  <c r="AD96" i="3"/>
  <c r="AF96" i="3" s="1"/>
  <c r="AD1869" i="3"/>
  <c r="AF1869" i="3" s="1"/>
  <c r="AI1869" i="3"/>
  <c r="AI1786" i="3"/>
  <c r="AD1786" i="3"/>
  <c r="AF1786" i="3" s="1"/>
  <c r="AD1421" i="3"/>
  <c r="AF1421" i="3" s="1"/>
  <c r="AI1421" i="3"/>
  <c r="AI1195" i="3"/>
  <c r="AD1195" i="3"/>
  <c r="AF1195" i="3" s="1"/>
  <c r="AD1030" i="3"/>
  <c r="AF1030" i="3" s="1"/>
  <c r="AI1030" i="3"/>
  <c r="AI745" i="3"/>
  <c r="AD745" i="3"/>
  <c r="AF745" i="3" s="1"/>
  <c r="AI511" i="3"/>
  <c r="AD511" i="3"/>
  <c r="AF511" i="3" s="1"/>
  <c r="AI340" i="3"/>
  <c r="AD340" i="3"/>
  <c r="AF340" i="3" s="1"/>
  <c r="AD1677" i="3"/>
  <c r="AF1677" i="3" s="1"/>
  <c r="AI1677" i="3"/>
  <c r="AI214" i="3"/>
  <c r="AD214" i="3"/>
  <c r="AF214" i="3" s="1"/>
  <c r="AI1806" i="3"/>
  <c r="AD1806" i="3"/>
  <c r="AF1806" i="3" s="1"/>
  <c r="AI1345" i="3"/>
  <c r="AD1345" i="3"/>
  <c r="AF1345" i="3" s="1"/>
  <c r="AD1034" i="3"/>
  <c r="AF1034" i="3" s="1"/>
  <c r="AI1034" i="3"/>
  <c r="AI668" i="3"/>
  <c r="AD668" i="3"/>
  <c r="AF668" i="3" s="1"/>
  <c r="AI499" i="3"/>
  <c r="AD499" i="3"/>
  <c r="AF499" i="3" s="1"/>
  <c r="AI354" i="3"/>
  <c r="AD354" i="3"/>
  <c r="AF354" i="3" s="1"/>
  <c r="AD1837" i="3"/>
  <c r="AF1837" i="3" s="1"/>
  <c r="AI1837" i="3"/>
  <c r="AD1238" i="3"/>
  <c r="AF1238" i="3" s="1"/>
  <c r="AI1238" i="3"/>
  <c r="AI1826" i="3"/>
  <c r="AD1826" i="3"/>
  <c r="AF1826" i="3" s="1"/>
  <c r="AD1522" i="3"/>
  <c r="AF1522" i="3" s="1"/>
  <c r="AI1522" i="3"/>
  <c r="AI1239" i="3"/>
  <c r="AD1239" i="3"/>
  <c r="AF1239" i="3" s="1"/>
  <c r="AI1111" i="3"/>
  <c r="AD1111" i="3"/>
  <c r="AF1111" i="3" s="1"/>
  <c r="AI805" i="3"/>
  <c r="AD805" i="3"/>
  <c r="AF805" i="3" s="1"/>
  <c r="AI654" i="3"/>
  <c r="AD654" i="3"/>
  <c r="AF654" i="3" s="1"/>
  <c r="AI425" i="3"/>
  <c r="AD425" i="3"/>
  <c r="AF425" i="3" s="1"/>
  <c r="AI211" i="3"/>
  <c r="AD211" i="3"/>
  <c r="AF211" i="3" s="1"/>
  <c r="AD1833" i="3"/>
  <c r="AF1833" i="3" s="1"/>
  <c r="AI1833" i="3"/>
  <c r="AI2003" i="3"/>
  <c r="AD2003" i="3"/>
  <c r="AF2003" i="3" s="1"/>
  <c r="AD1873" i="3"/>
  <c r="AF1873" i="3" s="1"/>
  <c r="AI1873" i="3"/>
  <c r="AD1486" i="3"/>
  <c r="AF1486" i="3" s="1"/>
  <c r="AI1486" i="3"/>
  <c r="AI1397" i="3"/>
  <c r="AD1397" i="3"/>
  <c r="AF1397" i="3" s="1"/>
  <c r="AI859" i="3"/>
  <c r="AD859" i="3"/>
  <c r="AF859" i="3" s="1"/>
  <c r="AI600" i="3"/>
  <c r="AD600" i="3"/>
  <c r="AF600" i="3" s="1"/>
  <c r="AI521" i="3"/>
  <c r="AD521" i="3"/>
  <c r="AF521" i="3" s="1"/>
  <c r="AI126" i="3"/>
  <c r="AD126" i="3"/>
  <c r="AF126" i="3" s="1"/>
  <c r="AD1661" i="3"/>
  <c r="AF1661" i="3" s="1"/>
  <c r="AI1661" i="3"/>
  <c r="AI187" i="3"/>
  <c r="AD187" i="3"/>
  <c r="AF187" i="3" s="1"/>
  <c r="AD1490" i="3"/>
  <c r="AF1490" i="3" s="1"/>
  <c r="AI1490" i="3"/>
  <c r="AI1251" i="3"/>
  <c r="AD1251" i="3"/>
  <c r="AF1251" i="3" s="1"/>
  <c r="AI1123" i="3"/>
  <c r="AD1123" i="3"/>
  <c r="AF1123" i="3" s="1"/>
  <c r="AI801" i="3"/>
  <c r="AD801" i="3"/>
  <c r="AF801" i="3" s="1"/>
  <c r="AI646" i="3"/>
  <c r="AD646" i="3"/>
  <c r="AF646" i="3" s="1"/>
  <c r="AI421" i="3"/>
  <c r="AD421" i="3"/>
  <c r="AF421" i="3" s="1"/>
  <c r="AI168" i="3"/>
  <c r="AD168" i="3"/>
  <c r="AF168" i="3" s="1"/>
  <c r="AD1741" i="3"/>
  <c r="AF1741" i="3" s="1"/>
  <c r="AI1741" i="3"/>
  <c r="AD1857" i="3"/>
  <c r="AF1857" i="3" s="1"/>
  <c r="AI1857" i="3"/>
  <c r="AI1343" i="3"/>
  <c r="AD1343" i="3"/>
  <c r="AF1343" i="3" s="1"/>
  <c r="AI1325" i="3"/>
  <c r="AD1325" i="3"/>
  <c r="AF1325" i="3" s="1"/>
  <c r="AD690" i="3"/>
  <c r="AF690" i="3" s="1"/>
  <c r="AI690" i="3"/>
  <c r="AI548" i="3"/>
  <c r="AD548" i="3"/>
  <c r="AF548" i="3" s="1"/>
  <c r="AI384" i="3"/>
  <c r="AD384" i="3"/>
  <c r="AF384" i="3" s="1"/>
  <c r="AD1614" i="3"/>
  <c r="AF1614" i="3" s="1"/>
  <c r="AI1614" i="3"/>
  <c r="AI26" i="3"/>
  <c r="AD26" i="3"/>
  <c r="AF26" i="3" s="1"/>
  <c r="AD1634" i="3"/>
  <c r="AF1634" i="3" s="1"/>
  <c r="AI1634" i="3"/>
  <c r="AI1263" i="3"/>
  <c r="AD1263" i="3"/>
  <c r="AF1263" i="3" s="1"/>
  <c r="AI1135" i="3"/>
  <c r="AD1135" i="3"/>
  <c r="AF1135" i="3" s="1"/>
  <c r="AI857" i="3"/>
  <c r="AD857" i="3"/>
  <c r="AF857" i="3" s="1"/>
  <c r="AI701" i="3"/>
  <c r="AD701" i="3"/>
  <c r="AF701" i="3" s="1"/>
  <c r="AI449" i="3"/>
  <c r="AD449" i="3"/>
  <c r="AF449" i="3" s="1"/>
  <c r="AI287" i="3"/>
  <c r="AD287" i="3"/>
  <c r="AF287" i="3" s="1"/>
  <c r="AI1970" i="3"/>
  <c r="AD1970" i="3"/>
  <c r="AF1970" i="3" s="1"/>
  <c r="AI198" i="3"/>
  <c r="AD198" i="3"/>
  <c r="AF198" i="3" s="1"/>
  <c r="AD1921" i="3"/>
  <c r="AF1921" i="3" s="1"/>
  <c r="AI1921" i="3"/>
  <c r="AD1462" i="3"/>
  <c r="AF1462" i="3" s="1"/>
  <c r="AI1462" i="3"/>
  <c r="AD1347" i="3"/>
  <c r="AF1347" i="3" s="1"/>
  <c r="AI1347" i="3"/>
  <c r="AI829" i="3"/>
  <c r="AD829" i="3"/>
  <c r="AF829" i="3" s="1"/>
  <c r="AI624" i="3"/>
  <c r="AD624" i="3"/>
  <c r="AF624" i="3" s="1"/>
  <c r="AI501" i="3"/>
  <c r="AD501" i="3"/>
  <c r="AF501" i="3" s="1"/>
  <c r="AI295" i="3"/>
  <c r="AD295" i="3"/>
  <c r="AF295" i="3" s="1"/>
  <c r="AD1821" i="3"/>
  <c r="AF1821" i="3" s="1"/>
  <c r="AI1821" i="3"/>
  <c r="AI171" i="3"/>
  <c r="AD171" i="3"/>
  <c r="AF171" i="3" s="1"/>
  <c r="AI1399" i="3"/>
  <c r="AD1399" i="3"/>
  <c r="AF1399" i="3" s="1"/>
  <c r="AI1243" i="3"/>
  <c r="AD1243" i="3"/>
  <c r="AF1243" i="3" s="1"/>
  <c r="AI1115" i="3"/>
  <c r="AD1115" i="3"/>
  <c r="AF1115" i="3" s="1"/>
  <c r="AI793" i="3"/>
  <c r="AD793" i="3"/>
  <c r="AF793" i="3" s="1"/>
  <c r="AI696" i="3"/>
  <c r="AD696" i="3"/>
  <c r="AF696" i="3" s="1"/>
  <c r="AI413" i="3"/>
  <c r="AD413" i="3"/>
  <c r="AF413" i="3" s="1"/>
  <c r="AI138" i="3"/>
  <c r="AD138" i="3"/>
  <c r="AF138" i="3" s="1"/>
  <c r="AD1558" i="3"/>
  <c r="AF1558" i="3" s="1"/>
  <c r="AI1558" i="3"/>
  <c r="AI104" i="3"/>
  <c r="AD104" i="3"/>
  <c r="AF104" i="3" s="1"/>
  <c r="AI1774" i="3"/>
  <c r="AD1774" i="3"/>
  <c r="AF1774" i="3" s="1"/>
  <c r="AD1437" i="3"/>
  <c r="AF1437" i="3" s="1"/>
  <c r="AI1437" i="3"/>
  <c r="AI845" i="3"/>
  <c r="AD845" i="3"/>
  <c r="AF845" i="3" s="1"/>
  <c r="AI632" i="3"/>
  <c r="AD632" i="3"/>
  <c r="AF632" i="3" s="1"/>
  <c r="AI525" i="3"/>
  <c r="AD525" i="3"/>
  <c r="AF525" i="3" s="1"/>
  <c r="AI330" i="3"/>
  <c r="AD330" i="3"/>
  <c r="AF330" i="3" s="1"/>
  <c r="AD1893" i="3"/>
  <c r="AF1893" i="3" s="1"/>
  <c r="AI1893" i="3"/>
  <c r="AD1578" i="3"/>
  <c r="AF1578" i="3" s="1"/>
  <c r="AI1578" i="3"/>
  <c r="AI1794" i="3"/>
  <c r="AD1794" i="3"/>
  <c r="AF1794" i="3" s="1"/>
  <c r="AI1383" i="3"/>
  <c r="AD1383" i="3"/>
  <c r="AF1383" i="3" s="1"/>
  <c r="AI1223" i="3"/>
  <c r="AD1223" i="3"/>
  <c r="AF1223" i="3" s="1"/>
  <c r="AI1095" i="3"/>
  <c r="AD1095" i="3"/>
  <c r="AF1095" i="3" s="1"/>
  <c r="AI789" i="3"/>
  <c r="AD789" i="3"/>
  <c r="AF789" i="3" s="1"/>
  <c r="AI648" i="3"/>
  <c r="AD648" i="3"/>
  <c r="AF648" i="3" s="1"/>
  <c r="AI409" i="3"/>
  <c r="AD409" i="3"/>
  <c r="AF409" i="3" s="1"/>
  <c r="AI230" i="3"/>
  <c r="AD230" i="3"/>
  <c r="AF230" i="3" s="1"/>
  <c r="AD1546" i="3"/>
  <c r="AF1546" i="3" s="1"/>
  <c r="AI1546" i="3"/>
  <c r="AI1987" i="3"/>
  <c r="AD1987" i="3"/>
  <c r="AF1987" i="3" s="1"/>
  <c r="AI1830" i="3"/>
  <c r="AD1830" i="3"/>
  <c r="AF1830" i="3" s="1"/>
  <c r="AD1429" i="3"/>
  <c r="AF1429" i="3" s="1"/>
  <c r="AI1429" i="3"/>
  <c r="AI1365" i="3"/>
  <c r="AD1365" i="3"/>
  <c r="AF1365" i="3" s="1"/>
  <c r="AI827" i="3"/>
  <c r="AD827" i="3"/>
  <c r="AF827" i="3" s="1"/>
  <c r="AI584" i="3"/>
  <c r="AD584" i="3"/>
  <c r="AF584" i="3" s="1"/>
  <c r="AI388" i="3"/>
  <c r="AD388" i="3"/>
  <c r="AF388" i="3" s="1"/>
  <c r="AI172" i="3"/>
  <c r="AD172" i="3"/>
  <c r="AF172" i="3" s="1"/>
  <c r="AD1697" i="3"/>
  <c r="AF1697" i="3" s="1"/>
  <c r="AI1697" i="3"/>
  <c r="AI1802" i="3"/>
  <c r="AD1802" i="3"/>
  <c r="AF1802" i="3" s="1"/>
  <c r="AI1337" i="3"/>
  <c r="AD1337" i="3"/>
  <c r="AF1337" i="3" s="1"/>
  <c r="AI1203" i="3"/>
  <c r="AD1203" i="3"/>
  <c r="AF1203" i="3" s="1"/>
  <c r="AI1075" i="3"/>
  <c r="AD1075" i="3"/>
  <c r="AF1075" i="3" s="1"/>
  <c r="AI753" i="3"/>
  <c r="AD753" i="3"/>
  <c r="AF753" i="3" s="1"/>
  <c r="AI491" i="3"/>
  <c r="AD491" i="3"/>
  <c r="AF491" i="3" s="1"/>
  <c r="AI376" i="3"/>
  <c r="AD376" i="3"/>
  <c r="AF376" i="3" s="1"/>
  <c r="AI40" i="3"/>
  <c r="AD40" i="3"/>
  <c r="AF40" i="3" s="1"/>
  <c r="AI55" i="3"/>
  <c r="AD55" i="3"/>
  <c r="AF55" i="3" s="1"/>
  <c r="AI58" i="3"/>
  <c r="AD58" i="3"/>
  <c r="AF58" i="3" s="1"/>
  <c r="AI107" i="3"/>
  <c r="AD107" i="3"/>
  <c r="AF107" i="3" s="1"/>
  <c r="AI194" i="3"/>
  <c r="AD194" i="3"/>
  <c r="AF194" i="3" s="1"/>
  <c r="AI256" i="3"/>
  <c r="AD256" i="3"/>
  <c r="AF256" i="3" s="1"/>
  <c r="AI324" i="3"/>
  <c r="AD324" i="3"/>
  <c r="AF324" i="3" s="1"/>
  <c r="AI427" i="3"/>
  <c r="AD427" i="3"/>
  <c r="AF427" i="3" s="1"/>
  <c r="AI539" i="3"/>
  <c r="AD539" i="3"/>
  <c r="AF539" i="3" s="1"/>
  <c r="AI677" i="3"/>
  <c r="AD677" i="3"/>
  <c r="AF677" i="3" s="1"/>
  <c r="AD754" i="3"/>
  <c r="AF754" i="3" s="1"/>
  <c r="AI754" i="3"/>
  <c r="AI828" i="3"/>
  <c r="AD828" i="3"/>
  <c r="AF828" i="3" s="1"/>
  <c r="AD918" i="3"/>
  <c r="AF918" i="3" s="1"/>
  <c r="AI918" i="3"/>
  <c r="AD982" i="3"/>
  <c r="AF982" i="3" s="1"/>
  <c r="AI982" i="3"/>
  <c r="AI1067" i="3"/>
  <c r="AD1067" i="3"/>
  <c r="AF1067" i="3" s="1"/>
  <c r="AI1128" i="3"/>
  <c r="AD1128" i="3"/>
  <c r="AF1128" i="3" s="1"/>
  <c r="AI1192" i="3"/>
  <c r="AD1192" i="3"/>
  <c r="AF1192" i="3" s="1"/>
  <c r="AI97" i="3"/>
  <c r="AD97" i="3"/>
  <c r="AF97" i="3" s="1"/>
  <c r="AI296" i="3"/>
  <c r="AD296" i="3"/>
  <c r="AF296" i="3" s="1"/>
  <c r="AI920" i="3"/>
  <c r="AD920" i="3"/>
  <c r="AF920" i="3" s="1"/>
  <c r="AI984" i="3"/>
  <c r="AD984" i="3"/>
  <c r="AF984" i="3" s="1"/>
  <c r="AI123" i="3"/>
  <c r="AD123" i="3"/>
  <c r="AF123" i="3" s="1"/>
  <c r="AI735" i="3"/>
  <c r="AD735" i="3"/>
  <c r="AF735" i="3" s="1"/>
  <c r="AI799" i="3"/>
  <c r="AD799" i="3"/>
  <c r="AF799" i="3" s="1"/>
  <c r="AI892" i="3"/>
  <c r="AD892" i="3"/>
  <c r="AF892" i="3" s="1"/>
  <c r="AI956" i="3"/>
  <c r="AD956" i="3"/>
  <c r="AF956" i="3" s="1"/>
  <c r="AI1037" i="3"/>
  <c r="AD1037" i="3"/>
  <c r="AF1037" i="3" s="1"/>
  <c r="AI1116" i="3"/>
  <c r="AD1116" i="3"/>
  <c r="AF1116" i="3" s="1"/>
  <c r="AI1180" i="3"/>
  <c r="AD1180" i="3"/>
  <c r="AF1180" i="3" s="1"/>
  <c r="AI1244" i="3"/>
  <c r="AD1244" i="3"/>
  <c r="AF1244" i="3" s="1"/>
  <c r="AI110" i="3"/>
  <c r="AD110" i="3"/>
  <c r="AF110" i="3" s="1"/>
  <c r="AI239" i="3"/>
  <c r="AD239" i="3"/>
  <c r="AF239" i="3" s="1"/>
  <c r="AI305" i="3"/>
  <c r="AD305" i="3"/>
  <c r="AF305" i="3" s="1"/>
  <c r="AI541" i="3"/>
  <c r="AD541" i="3"/>
  <c r="AF541" i="3" s="1"/>
  <c r="AI605" i="3"/>
  <c r="AD605" i="3"/>
  <c r="AF605" i="3" s="1"/>
  <c r="AI880" i="3"/>
  <c r="AD880" i="3"/>
  <c r="AF880" i="3" s="1"/>
  <c r="AI944" i="3"/>
  <c r="AD944" i="3"/>
  <c r="AF944" i="3" s="1"/>
  <c r="AI1008" i="3"/>
  <c r="AD1008" i="3"/>
  <c r="AF1008" i="3" s="1"/>
  <c r="AI156" i="3"/>
  <c r="AD156" i="3"/>
  <c r="AF156" i="3" s="1"/>
  <c r="AI462" i="3"/>
  <c r="AD462" i="3"/>
  <c r="AF462" i="3" s="1"/>
  <c r="AD854" i="3"/>
  <c r="AF854" i="3" s="1"/>
  <c r="AI854" i="3"/>
  <c r="AD1611" i="3"/>
  <c r="AF1611" i="3" s="1"/>
  <c r="AI1611" i="3"/>
  <c r="AI1943" i="3"/>
  <c r="AD1943" i="3"/>
  <c r="AF1943" i="3" s="1"/>
  <c r="AI373" i="3"/>
  <c r="AD373" i="3"/>
  <c r="AF373" i="3" s="1"/>
  <c r="AI559" i="3"/>
  <c r="AD559" i="3"/>
  <c r="AF559" i="3" s="1"/>
  <c r="AD1102" i="3"/>
  <c r="AF1102" i="3" s="1"/>
  <c r="AI1102" i="3"/>
  <c r="AD1230" i="3"/>
  <c r="AF1230" i="3" s="1"/>
  <c r="AI1230" i="3"/>
  <c r="AD1310" i="3"/>
  <c r="AF1310" i="3" s="1"/>
  <c r="AI1310" i="3"/>
  <c r="AI1447" i="3"/>
  <c r="AD1447" i="3"/>
  <c r="AF1447" i="3" s="1"/>
  <c r="AD1536" i="3"/>
  <c r="AF1536" i="3" s="1"/>
  <c r="AI1536" i="3"/>
  <c r="AD1630" i="3"/>
  <c r="AF1630" i="3" s="1"/>
  <c r="AI1630" i="3"/>
  <c r="AD1717" i="3"/>
  <c r="AF1717" i="3" s="1"/>
  <c r="AI1717" i="3"/>
  <c r="AI1851" i="3"/>
  <c r="AD1851" i="3"/>
  <c r="AF1851" i="3" s="1"/>
  <c r="AI1964" i="3"/>
  <c r="AD1964" i="3"/>
  <c r="AF1964" i="3" s="1"/>
  <c r="AI353" i="3"/>
  <c r="AD353" i="3"/>
  <c r="AF353" i="3" s="1"/>
  <c r="AI615" i="3"/>
  <c r="AD615" i="3"/>
  <c r="AF615" i="3" s="1"/>
  <c r="AI800" i="3"/>
  <c r="AD800" i="3"/>
  <c r="AF800" i="3" s="1"/>
  <c r="AD1480" i="3"/>
  <c r="AF1480" i="3" s="1"/>
  <c r="AI1480" i="3"/>
  <c r="AI1623" i="3"/>
  <c r="AD1623" i="3"/>
  <c r="AF1623" i="3" s="1"/>
  <c r="AI1847" i="3"/>
  <c r="AD1847" i="3"/>
  <c r="AF1847" i="3" s="1"/>
  <c r="AI266" i="3"/>
  <c r="AD266" i="3"/>
  <c r="AF266" i="3" s="1"/>
  <c r="AI508" i="3"/>
  <c r="AD508" i="3"/>
  <c r="AF508" i="3" s="1"/>
  <c r="AI905" i="3"/>
  <c r="AD905" i="3"/>
  <c r="AF905" i="3" s="1"/>
  <c r="AI1272" i="3"/>
  <c r="AD1272" i="3"/>
  <c r="AF1272" i="3" s="1"/>
  <c r="AI1352" i="3"/>
  <c r="AD1352" i="3"/>
  <c r="AF1352" i="3" s="1"/>
  <c r="AI1503" i="3"/>
  <c r="AD1503" i="3"/>
  <c r="AF1503" i="3" s="1"/>
  <c r="AD1574" i="3"/>
  <c r="AF1574" i="3" s="1"/>
  <c r="AI1574" i="3"/>
  <c r="AI1699" i="3"/>
  <c r="AD1699" i="3"/>
  <c r="AF1699" i="3" s="1"/>
  <c r="AD1961" i="3"/>
  <c r="AF1961" i="3" s="1"/>
  <c r="AI1961" i="3"/>
  <c r="AD1366" i="3"/>
  <c r="AF1366" i="3" s="1"/>
  <c r="AI1366" i="3"/>
  <c r="AD1597" i="3"/>
  <c r="AF1597" i="3" s="1"/>
  <c r="AI1597" i="3"/>
  <c r="AI1824" i="3"/>
  <c r="AD1824" i="3"/>
  <c r="AF1824" i="3" s="1"/>
  <c r="AI1986" i="3"/>
  <c r="AD1986" i="3"/>
  <c r="AF1986" i="3" s="1"/>
  <c r="AD1541" i="3"/>
  <c r="AF1541" i="3" s="1"/>
  <c r="AI1541" i="3"/>
  <c r="AI1780" i="3"/>
  <c r="AD1780" i="3"/>
  <c r="AF1780" i="3" s="1"/>
  <c r="AI1312" i="3"/>
  <c r="AD1312" i="3"/>
  <c r="AF1312" i="3" s="1"/>
  <c r="AD1549" i="3"/>
  <c r="AF1549" i="3" s="1"/>
  <c r="AI1549" i="3"/>
  <c r="AI1712" i="3"/>
  <c r="AD1712" i="3"/>
  <c r="AF1712" i="3" s="1"/>
  <c r="AI1888" i="3"/>
  <c r="AD1888" i="3"/>
  <c r="AF1888" i="3" s="1"/>
  <c r="AD1402" i="3"/>
  <c r="AF1402" i="3" s="1"/>
  <c r="AI1402" i="3"/>
  <c r="AD1644" i="3"/>
  <c r="AF1644" i="3" s="1"/>
  <c r="AI1644" i="3"/>
  <c r="AI1879" i="3"/>
  <c r="AD1879" i="3"/>
  <c r="AF1879" i="3" s="1"/>
  <c r="AI68" i="3"/>
  <c r="AD68" i="3"/>
  <c r="AF68" i="3" s="1"/>
  <c r="AI71" i="3"/>
  <c r="AD71" i="3"/>
  <c r="AF71" i="3" s="1"/>
  <c r="AI122" i="3"/>
  <c r="AD122" i="3"/>
  <c r="AF122" i="3" s="1"/>
  <c r="AI217" i="3"/>
  <c r="AD217" i="3"/>
  <c r="AF217" i="3" s="1"/>
  <c r="AI277" i="3"/>
  <c r="AD277" i="3"/>
  <c r="AF277" i="3" s="1"/>
  <c r="AI359" i="3"/>
  <c r="AD359" i="3"/>
  <c r="AF359" i="3" s="1"/>
  <c r="AI450" i="3"/>
  <c r="AD450" i="3"/>
  <c r="AF450" i="3" s="1"/>
  <c r="AI579" i="3"/>
  <c r="AD579" i="3"/>
  <c r="AF579" i="3" s="1"/>
  <c r="AI707" i="3"/>
  <c r="AD707" i="3"/>
  <c r="AF707" i="3" s="1"/>
  <c r="AI771" i="3"/>
  <c r="AD771" i="3"/>
  <c r="AF771" i="3" s="1"/>
  <c r="AI879" i="3"/>
  <c r="AD879" i="3"/>
  <c r="AF879" i="3" s="1"/>
  <c r="AI943" i="3"/>
  <c r="AD943" i="3"/>
  <c r="AF943" i="3" s="1"/>
  <c r="AI1007" i="3"/>
  <c r="AD1007" i="3"/>
  <c r="AF1007" i="3" s="1"/>
  <c r="AI1081" i="3"/>
  <c r="AD1081" i="3"/>
  <c r="AF1081" i="3" s="1"/>
  <c r="AI1145" i="3"/>
  <c r="AD1145" i="3"/>
  <c r="AF1145" i="3" s="1"/>
  <c r="AI1209" i="3"/>
  <c r="AD1209" i="3"/>
  <c r="AF1209" i="3" s="1"/>
  <c r="AI249" i="3"/>
  <c r="AD249" i="3"/>
  <c r="AF249" i="3" s="1"/>
  <c r="AI530" i="3"/>
  <c r="AD530" i="3"/>
  <c r="AF530" i="3" s="1"/>
  <c r="AI594" i="3"/>
  <c r="AD594" i="3"/>
  <c r="AF594" i="3" s="1"/>
  <c r="AI883" i="3"/>
  <c r="AD883" i="3"/>
  <c r="AF883" i="3" s="1"/>
  <c r="AI915" i="3"/>
  <c r="AD915" i="3"/>
  <c r="AF915" i="3" s="1"/>
  <c r="AI947" i="3"/>
  <c r="AD947" i="3"/>
  <c r="AF947" i="3" s="1"/>
  <c r="AI979" i="3"/>
  <c r="AD979" i="3"/>
  <c r="AF979" i="3" s="1"/>
  <c r="AI1011" i="3"/>
  <c r="AD1011" i="3"/>
  <c r="AF1011" i="3" s="1"/>
  <c r="AI336" i="3"/>
  <c r="AD336" i="3"/>
  <c r="AF336" i="3" s="1"/>
  <c r="AI649" i="3"/>
  <c r="AD649" i="3"/>
  <c r="AF649" i="3" s="1"/>
  <c r="AD742" i="3"/>
  <c r="AF742" i="3" s="1"/>
  <c r="AI742" i="3"/>
  <c r="AD806" i="3"/>
  <c r="AF806" i="3" s="1"/>
  <c r="AI806" i="3"/>
  <c r="AI903" i="3"/>
  <c r="AD903" i="3"/>
  <c r="AF903" i="3" s="1"/>
  <c r="AI967" i="3"/>
  <c r="AD967" i="3"/>
  <c r="AF967" i="3" s="1"/>
  <c r="AI1085" i="3"/>
  <c r="AD1085" i="3"/>
  <c r="AF1085" i="3" s="1"/>
  <c r="AI1149" i="3"/>
  <c r="AD1149" i="3"/>
  <c r="AF1149" i="3" s="1"/>
  <c r="AI1213" i="3"/>
  <c r="AD1213" i="3"/>
  <c r="AF1213" i="3" s="1"/>
  <c r="AI1277" i="3"/>
  <c r="AD1277" i="3"/>
  <c r="AF1277" i="3" s="1"/>
  <c r="AI133" i="3"/>
  <c r="AD133" i="3"/>
  <c r="AF133" i="3" s="1"/>
  <c r="AI273" i="3"/>
  <c r="AD273" i="3"/>
  <c r="AF273" i="3" s="1"/>
  <c r="AI351" i="3"/>
  <c r="AD351" i="3"/>
  <c r="AF351" i="3" s="1"/>
  <c r="AI428" i="3"/>
  <c r="AD428" i="3"/>
  <c r="AF428" i="3" s="1"/>
  <c r="AI542" i="3"/>
  <c r="AD542" i="3"/>
  <c r="AF542" i="3" s="1"/>
  <c r="AI606" i="3"/>
  <c r="AD606" i="3"/>
  <c r="AF606" i="3" s="1"/>
  <c r="AI732" i="3"/>
  <c r="AD732" i="3"/>
  <c r="AF732" i="3" s="1"/>
  <c r="AI796" i="3"/>
  <c r="AD796" i="3"/>
  <c r="AF796" i="3" s="1"/>
  <c r="AI868" i="3"/>
  <c r="AD868" i="3"/>
  <c r="AF868" i="3" s="1"/>
  <c r="AD930" i="3"/>
  <c r="AF930" i="3" s="1"/>
  <c r="AI930" i="3"/>
  <c r="AD994" i="3"/>
  <c r="AF994" i="3" s="1"/>
  <c r="AI994" i="3"/>
  <c r="AI1057" i="3"/>
  <c r="AD1057" i="3"/>
  <c r="AF1057" i="3" s="1"/>
  <c r="AD1130" i="3"/>
  <c r="AF1130" i="3" s="1"/>
  <c r="AI1130" i="3"/>
  <c r="AD1194" i="3"/>
  <c r="AF1194" i="3" s="1"/>
  <c r="AI1194" i="3"/>
  <c r="AI233" i="3"/>
  <c r="AD233" i="3"/>
  <c r="AF233" i="3" s="1"/>
  <c r="AI535" i="3"/>
  <c r="AD535" i="3"/>
  <c r="AF535" i="3" s="1"/>
  <c r="AD1326" i="3"/>
  <c r="AF1326" i="3" s="1"/>
  <c r="AI1326" i="3"/>
  <c r="AD1654" i="3"/>
  <c r="AF1654" i="3" s="1"/>
  <c r="AI1654" i="3"/>
  <c r="AI1747" i="3"/>
  <c r="AD1747" i="3"/>
  <c r="AF1747" i="3" s="1"/>
  <c r="AI1915" i="3"/>
  <c r="AD1915" i="3"/>
  <c r="AF1915" i="3" s="1"/>
  <c r="AI270" i="3"/>
  <c r="AD270" i="3"/>
  <c r="AF270" i="3" s="1"/>
  <c r="AI466" i="3"/>
  <c r="AD466" i="3"/>
  <c r="AF466" i="3" s="1"/>
  <c r="AD698" i="3"/>
  <c r="AF698" i="3" s="1"/>
  <c r="AI698" i="3"/>
  <c r="AD1174" i="3"/>
  <c r="AF1174" i="3" s="1"/>
  <c r="AI1174" i="3"/>
  <c r="AD1282" i="3"/>
  <c r="AF1282" i="3" s="1"/>
  <c r="AI1282" i="3"/>
  <c r="AD1390" i="3"/>
  <c r="AF1390" i="3" s="1"/>
  <c r="AI1390" i="3"/>
  <c r="AD1492" i="3"/>
  <c r="AF1492" i="3" s="1"/>
  <c r="AI1492" i="3"/>
  <c r="AD1590" i="3"/>
  <c r="AF1590" i="3" s="1"/>
  <c r="AI1590" i="3"/>
  <c r="AD1682" i="3"/>
  <c r="AF1682" i="3" s="1"/>
  <c r="AI1682" i="3"/>
  <c r="AD1797" i="3"/>
  <c r="AF1797" i="3" s="1"/>
  <c r="AI1797" i="3"/>
  <c r="AI1924" i="3"/>
  <c r="AD1924" i="3"/>
  <c r="AF1924" i="3" s="1"/>
  <c r="AD1997" i="3"/>
  <c r="AF1997" i="3" s="1"/>
  <c r="AI1997" i="3"/>
  <c r="AI446" i="3"/>
  <c r="AD446" i="3"/>
  <c r="AF446" i="3" s="1"/>
  <c r="AI712" i="3"/>
  <c r="AD712" i="3"/>
  <c r="AF712" i="3" s="1"/>
  <c r="AI1045" i="3"/>
  <c r="AD1045" i="3"/>
  <c r="AF1045" i="3" s="1"/>
  <c r="AD1507" i="3"/>
  <c r="AF1507" i="3" s="1"/>
  <c r="AI1507" i="3"/>
  <c r="AD1678" i="3"/>
  <c r="AF1678" i="3" s="1"/>
  <c r="AI1678" i="3"/>
  <c r="AI1799" i="3"/>
  <c r="AD1799" i="3"/>
  <c r="AF1799" i="3" s="1"/>
  <c r="AI1907" i="3"/>
  <c r="AD1907" i="3"/>
  <c r="AF1907" i="3" s="1"/>
  <c r="AI193" i="3"/>
  <c r="AD193" i="3"/>
  <c r="AF193" i="3" s="1"/>
  <c r="AI387" i="3"/>
  <c r="AD387" i="3"/>
  <c r="AF387" i="3" s="1"/>
  <c r="AI633" i="3"/>
  <c r="AD633" i="3"/>
  <c r="AF633" i="3" s="1"/>
  <c r="AI1069" i="3"/>
  <c r="AD1069" i="3"/>
  <c r="AF1069" i="3" s="1"/>
  <c r="AI1301" i="3"/>
  <c r="AD1301" i="3"/>
  <c r="AF1301" i="3" s="1"/>
  <c r="AI1479" i="3"/>
  <c r="AD1479" i="3"/>
  <c r="AF1479" i="3" s="1"/>
  <c r="AI1543" i="3"/>
  <c r="AD1543" i="3"/>
  <c r="AF1543" i="3" s="1"/>
  <c r="AD1603" i="3"/>
  <c r="AF1603" i="3" s="1"/>
  <c r="AI1603" i="3"/>
  <c r="AI1392" i="3"/>
  <c r="AD1392" i="3"/>
  <c r="AF1392" i="3" s="1"/>
  <c r="AI1609" i="3"/>
  <c r="AD1609" i="3"/>
  <c r="AF1609" i="3" s="1"/>
  <c r="AI1836" i="3"/>
  <c r="AD1836" i="3"/>
  <c r="AF1836" i="3" s="1"/>
  <c r="AI1992" i="3"/>
  <c r="AD1992" i="3"/>
  <c r="AF1992" i="3" s="1"/>
  <c r="AI1497" i="3"/>
  <c r="AD1497" i="3"/>
  <c r="AF1497" i="3" s="1"/>
  <c r="AI1748" i="3"/>
  <c r="AD1748" i="3"/>
  <c r="AF1748" i="3" s="1"/>
  <c r="AD1322" i="3"/>
  <c r="AF1322" i="3" s="1"/>
  <c r="AI1322" i="3"/>
  <c r="AD1552" i="3"/>
  <c r="AF1552" i="3" s="1"/>
  <c r="AI1552" i="3"/>
  <c r="AI1724" i="3"/>
  <c r="AD1724" i="3"/>
  <c r="AF1724" i="3" s="1"/>
  <c r="AI1900" i="3"/>
  <c r="AD1900" i="3"/>
  <c r="AF1900" i="3" s="1"/>
  <c r="AI1380" i="3"/>
  <c r="AD1380" i="3"/>
  <c r="AF1380" i="3" s="1"/>
  <c r="AD1610" i="3"/>
  <c r="AF1610" i="3" s="1"/>
  <c r="AI1610" i="3"/>
  <c r="AI1840" i="3"/>
  <c r="AD1840" i="3"/>
  <c r="AF1840" i="3" s="1"/>
  <c r="AI30" i="3"/>
  <c r="AD30" i="3"/>
  <c r="AF30" i="3" s="1"/>
  <c r="AI70" i="3"/>
  <c r="AD70" i="3"/>
  <c r="AF70" i="3" s="1"/>
  <c r="AI74" i="3"/>
  <c r="AD74" i="3"/>
  <c r="AF74" i="3" s="1"/>
  <c r="AI127" i="3"/>
  <c r="AD127" i="3"/>
  <c r="AF127" i="3" s="1"/>
  <c r="AI222" i="3"/>
  <c r="AD222" i="3"/>
  <c r="AF222" i="3" s="1"/>
  <c r="AI278" i="3"/>
  <c r="AD278" i="3"/>
  <c r="AF278" i="3" s="1"/>
  <c r="AI369" i="3"/>
  <c r="AD369" i="3"/>
  <c r="AF369" i="3" s="1"/>
  <c r="AI451" i="3"/>
  <c r="AD451" i="3"/>
  <c r="AF451" i="3" s="1"/>
  <c r="AI587" i="3"/>
  <c r="AD587" i="3"/>
  <c r="AF587" i="3" s="1"/>
  <c r="AD714" i="3"/>
  <c r="AF714" i="3" s="1"/>
  <c r="AI714" i="3"/>
  <c r="AD778" i="3"/>
  <c r="AF778" i="3" s="1"/>
  <c r="AI778" i="3"/>
  <c r="AI884" i="3"/>
  <c r="AD884" i="3"/>
  <c r="AF884" i="3" s="1"/>
  <c r="AI948" i="3"/>
  <c r="AD948" i="3"/>
  <c r="AF948" i="3" s="1"/>
  <c r="AI1012" i="3"/>
  <c r="AD1012" i="3"/>
  <c r="AF1012" i="3" s="1"/>
  <c r="AI1088" i="3"/>
  <c r="AD1088" i="3"/>
  <c r="AF1088" i="3" s="1"/>
  <c r="AI1152" i="3"/>
  <c r="AD1152" i="3"/>
  <c r="AF1152" i="3" s="1"/>
  <c r="AI1216" i="3"/>
  <c r="AD1216" i="3"/>
  <c r="AF1216" i="3" s="1"/>
  <c r="AI124" i="3"/>
  <c r="AD124" i="3"/>
  <c r="AF124" i="3" s="1"/>
  <c r="AI89" i="3"/>
  <c r="AD89" i="3"/>
  <c r="AF89" i="3" s="1"/>
  <c r="AI271" i="3"/>
  <c r="AD271" i="3"/>
  <c r="AF271" i="3" s="1"/>
  <c r="AI743" i="3"/>
  <c r="AD743" i="3"/>
  <c r="AF743" i="3" s="1"/>
  <c r="AD814" i="3"/>
  <c r="AF814" i="3" s="1"/>
  <c r="AI814" i="3"/>
  <c r="AI908" i="3"/>
  <c r="AD908" i="3"/>
  <c r="AF908" i="3" s="1"/>
  <c r="AI972" i="3"/>
  <c r="AD972" i="3"/>
  <c r="AF972" i="3" s="1"/>
  <c r="AI1047" i="3"/>
  <c r="AD1047" i="3"/>
  <c r="AF1047" i="3" s="1"/>
  <c r="AI1108" i="3"/>
  <c r="AD1108" i="3"/>
  <c r="AF1108" i="3" s="1"/>
  <c r="AI1172" i="3"/>
  <c r="AD1172" i="3"/>
  <c r="AF1172" i="3" s="1"/>
  <c r="AI1236" i="3"/>
  <c r="AD1236" i="3"/>
  <c r="AF1236" i="3" s="1"/>
  <c r="AI63" i="3"/>
  <c r="AD63" i="3"/>
  <c r="AF63" i="3" s="1"/>
  <c r="AI191" i="3"/>
  <c r="AD191" i="3"/>
  <c r="AF191" i="3" s="1"/>
  <c r="AI293" i="3"/>
  <c r="AD293" i="3"/>
  <c r="AF293" i="3" s="1"/>
  <c r="AI482" i="3"/>
  <c r="AD482" i="3"/>
  <c r="AF482" i="3" s="1"/>
  <c r="AI557" i="3"/>
  <c r="AD557" i="3"/>
  <c r="AF557" i="3" s="1"/>
  <c r="AI621" i="3"/>
  <c r="AD621" i="3"/>
  <c r="AF621" i="3" s="1"/>
  <c r="AI689" i="3"/>
  <c r="AD689" i="3"/>
  <c r="AF689" i="3" s="1"/>
  <c r="AI923" i="3"/>
  <c r="AD923" i="3"/>
  <c r="AF923" i="3" s="1"/>
  <c r="AI987" i="3"/>
  <c r="AD987" i="3"/>
  <c r="AF987" i="3" s="1"/>
  <c r="AI1052" i="3"/>
  <c r="AD1052" i="3"/>
  <c r="AF1052" i="3" s="1"/>
  <c r="AI237" i="3"/>
  <c r="AD237" i="3"/>
  <c r="AF237" i="3" s="1"/>
  <c r="AI553" i="3"/>
  <c r="AD553" i="3"/>
  <c r="AF553" i="3" s="1"/>
  <c r="AD1448" i="3"/>
  <c r="AF1448" i="3" s="1"/>
  <c r="AI1448" i="3"/>
  <c r="AI1702" i="3"/>
  <c r="AD1702" i="3"/>
  <c r="AF1702" i="3" s="1"/>
  <c r="AD1949" i="3"/>
  <c r="AF1949" i="3" s="1"/>
  <c r="AI1949" i="3"/>
  <c r="AI385" i="3"/>
  <c r="AD385" i="3"/>
  <c r="AF385" i="3" s="1"/>
  <c r="AI591" i="3"/>
  <c r="AD591" i="3"/>
  <c r="AF591" i="3" s="1"/>
  <c r="AD1118" i="3"/>
  <c r="AF1118" i="3" s="1"/>
  <c r="AI1118" i="3"/>
  <c r="AD1254" i="3"/>
  <c r="AF1254" i="3" s="1"/>
  <c r="AI1254" i="3"/>
  <c r="AI1336" i="3"/>
  <c r="AD1336" i="3"/>
  <c r="AF1336" i="3" s="1"/>
  <c r="AI1457" i="3"/>
  <c r="AD1457" i="3"/>
  <c r="AF1457" i="3" s="1"/>
  <c r="AD1544" i="3"/>
  <c r="AF1544" i="3" s="1"/>
  <c r="AI1544" i="3"/>
  <c r="AD1643" i="3"/>
  <c r="AF1643" i="3" s="1"/>
  <c r="AI1643" i="3"/>
  <c r="AD1733" i="3"/>
  <c r="AF1733" i="3" s="1"/>
  <c r="AI1733" i="3"/>
  <c r="AI1856" i="3"/>
  <c r="AD1856" i="3"/>
  <c r="AF1856" i="3" s="1"/>
  <c r="AI1972" i="3"/>
  <c r="AD1972" i="3"/>
  <c r="AF1972" i="3" s="1"/>
  <c r="AI288" i="3"/>
  <c r="AD288" i="3"/>
  <c r="AF288" i="3" s="1"/>
  <c r="AI583" i="3"/>
  <c r="AD583" i="3"/>
  <c r="AF583" i="3" s="1"/>
  <c r="AI784" i="3"/>
  <c r="AD784" i="3"/>
  <c r="AF784" i="3" s="1"/>
  <c r="AD1426" i="3"/>
  <c r="AF1426" i="3" s="1"/>
  <c r="AI1426" i="3"/>
  <c r="AI1671" i="3"/>
  <c r="AD1671" i="3"/>
  <c r="AF1671" i="3" s="1"/>
  <c r="AI197" i="3"/>
  <c r="AD197" i="3"/>
  <c r="AF197" i="3" s="1"/>
  <c r="AI399" i="3"/>
  <c r="AD399" i="3"/>
  <c r="AF399" i="3" s="1"/>
  <c r="AI638" i="3"/>
  <c r="AD638" i="3"/>
  <c r="AF638" i="3" s="1"/>
  <c r="AI1240" i="3"/>
  <c r="AD1240" i="3"/>
  <c r="AF1240" i="3" s="1"/>
  <c r="AI1297" i="3"/>
  <c r="AD1297" i="3"/>
  <c r="AF1297" i="3" s="1"/>
  <c r="AI1465" i="3"/>
  <c r="AD1465" i="3"/>
  <c r="AF1465" i="3" s="1"/>
  <c r="AD1568" i="3"/>
  <c r="AF1568" i="3" s="1"/>
  <c r="AI1568" i="3"/>
  <c r="AD1658" i="3"/>
  <c r="AF1658" i="3" s="1"/>
  <c r="AI1658" i="3"/>
  <c r="AI1795" i="3"/>
  <c r="AD1795" i="3"/>
  <c r="AF1795" i="3" s="1"/>
  <c r="AD1969" i="3"/>
  <c r="AF1969" i="3" s="1"/>
  <c r="AI1969" i="3"/>
  <c r="AI1439" i="3"/>
  <c r="AD1439" i="3"/>
  <c r="AF1439" i="3" s="1"/>
  <c r="AD1656" i="3"/>
  <c r="AF1656" i="3" s="1"/>
  <c r="AI1656" i="3"/>
  <c r="AI1890" i="3"/>
  <c r="AD1890" i="3"/>
  <c r="AF1890" i="3" s="1"/>
  <c r="AI1356" i="3"/>
  <c r="AD1356" i="3"/>
  <c r="AF1356" i="3" s="1"/>
  <c r="AD1589" i="3"/>
  <c r="AF1589" i="3" s="1"/>
  <c r="AI1589" i="3"/>
  <c r="AI1820" i="3"/>
  <c r="AD1820" i="3"/>
  <c r="AF1820" i="3" s="1"/>
  <c r="AD1406" i="3"/>
  <c r="AF1406" i="3" s="1"/>
  <c r="AI1406" i="3"/>
  <c r="AD1604" i="3"/>
  <c r="AF1604" i="3" s="1"/>
  <c r="AI1604" i="3"/>
  <c r="AI1768" i="3"/>
  <c r="AD1768" i="3"/>
  <c r="AF1768" i="3" s="1"/>
  <c r="AI1932" i="3"/>
  <c r="AD1932" i="3"/>
  <c r="AF1932" i="3" s="1"/>
  <c r="AI1449" i="3"/>
  <c r="AD1449" i="3"/>
  <c r="AF1449" i="3" s="1"/>
  <c r="AD1672" i="3"/>
  <c r="AF1672" i="3" s="1"/>
  <c r="AI1672" i="3"/>
  <c r="AI1935" i="3"/>
  <c r="AD1935" i="3"/>
  <c r="AF1935" i="3" s="1"/>
  <c r="AI32" i="3"/>
  <c r="AD32" i="3"/>
  <c r="AF32" i="3" s="1"/>
  <c r="AI28" i="3"/>
  <c r="AD28" i="3"/>
  <c r="AF28" i="3" s="1"/>
  <c r="AI65" i="3"/>
  <c r="AD65" i="3"/>
  <c r="AF65" i="3" s="1"/>
  <c r="AI64" i="3"/>
  <c r="AD64" i="3"/>
  <c r="AF64" i="3" s="1"/>
  <c r="AI88" i="3"/>
  <c r="AD88" i="3"/>
  <c r="AF88" i="3" s="1"/>
  <c r="AI151" i="3"/>
  <c r="AD151" i="3"/>
  <c r="AF151" i="3" s="1"/>
  <c r="AI236" i="3"/>
  <c r="AD236" i="3"/>
  <c r="AF236" i="3" s="1"/>
  <c r="AI308" i="3"/>
  <c r="AD308" i="3"/>
  <c r="AF308" i="3" s="1"/>
  <c r="AI410" i="3"/>
  <c r="AD410" i="3"/>
  <c r="AF410" i="3" s="1"/>
  <c r="AI490" i="3"/>
  <c r="AD490" i="3"/>
  <c r="AF490" i="3" s="1"/>
  <c r="AI627" i="3"/>
  <c r="AD627" i="3"/>
  <c r="AF627" i="3" s="1"/>
  <c r="AI731" i="3"/>
  <c r="AD731" i="3"/>
  <c r="AF731" i="3" s="1"/>
  <c r="AI795" i="3"/>
  <c r="AD795" i="3"/>
  <c r="AF795" i="3" s="1"/>
  <c r="AI901" i="3"/>
  <c r="AD901" i="3"/>
  <c r="AF901" i="3" s="1"/>
  <c r="AI965" i="3"/>
  <c r="AD965" i="3"/>
  <c r="AF965" i="3" s="1"/>
  <c r="AI1033" i="3"/>
  <c r="AD1033" i="3"/>
  <c r="AF1033" i="3" s="1"/>
  <c r="AI1105" i="3"/>
  <c r="AD1105" i="3"/>
  <c r="AF1105" i="3" s="1"/>
  <c r="AI1169" i="3"/>
  <c r="AD1169" i="3"/>
  <c r="AF1169" i="3" s="1"/>
  <c r="AI1233" i="3"/>
  <c r="AD1233" i="3"/>
  <c r="AF1233" i="3" s="1"/>
  <c r="AI538" i="3"/>
  <c r="AD538" i="3"/>
  <c r="AF538" i="3" s="1"/>
  <c r="AI602" i="3"/>
  <c r="AD602" i="3"/>
  <c r="AF602" i="3" s="1"/>
  <c r="AI1044" i="3"/>
  <c r="AD1044" i="3"/>
  <c r="AF1044" i="3" s="1"/>
  <c r="AI407" i="3"/>
  <c r="AD407" i="3"/>
  <c r="AF407" i="3" s="1"/>
  <c r="AI669" i="3"/>
  <c r="AD669" i="3"/>
  <c r="AF669" i="3" s="1"/>
  <c r="AD750" i="3"/>
  <c r="AF750" i="3" s="1"/>
  <c r="AI750" i="3"/>
  <c r="AI824" i="3"/>
  <c r="AD824" i="3"/>
  <c r="AF824" i="3" s="1"/>
  <c r="AI909" i="3"/>
  <c r="AD909" i="3"/>
  <c r="AF909" i="3" s="1"/>
  <c r="AI973" i="3"/>
  <c r="AD973" i="3"/>
  <c r="AF973" i="3" s="1"/>
  <c r="AI1036" i="3"/>
  <c r="AD1036" i="3"/>
  <c r="AF1036" i="3" s="1"/>
  <c r="AI1109" i="3"/>
  <c r="AD1109" i="3"/>
  <c r="AF1109" i="3" s="1"/>
  <c r="AI1173" i="3"/>
  <c r="AD1173" i="3"/>
  <c r="AF1173" i="3" s="1"/>
  <c r="AI1237" i="3"/>
  <c r="AD1237" i="3"/>
  <c r="AF1237" i="3" s="1"/>
  <c r="AI85" i="3"/>
  <c r="AD85" i="3"/>
  <c r="AF85" i="3" s="1"/>
  <c r="AI210" i="3"/>
  <c r="AD210" i="3"/>
  <c r="AF210" i="3" s="1"/>
  <c r="AI294" i="3"/>
  <c r="AD294" i="3"/>
  <c r="AF294" i="3" s="1"/>
  <c r="AI363" i="3"/>
  <c r="AD363" i="3"/>
  <c r="AF363" i="3" s="1"/>
  <c r="AI436" i="3"/>
  <c r="AD436" i="3"/>
  <c r="AF436" i="3" s="1"/>
  <c r="AI558" i="3"/>
  <c r="AD558" i="3"/>
  <c r="AF558" i="3" s="1"/>
  <c r="AI622" i="3"/>
  <c r="AD622" i="3"/>
  <c r="AF622" i="3" s="1"/>
  <c r="AI740" i="3"/>
  <c r="AD740" i="3"/>
  <c r="AF740" i="3" s="1"/>
  <c r="AI804" i="3"/>
  <c r="AD804" i="3"/>
  <c r="AF804" i="3" s="1"/>
  <c r="AI875" i="3"/>
  <c r="AD875" i="3"/>
  <c r="AF875" i="3" s="1"/>
  <c r="AI939" i="3"/>
  <c r="AD939" i="3"/>
  <c r="AF939" i="3" s="1"/>
  <c r="AI1003" i="3"/>
  <c r="AD1003" i="3"/>
  <c r="AF1003" i="3" s="1"/>
  <c r="AD1074" i="3"/>
  <c r="AF1074" i="3" s="1"/>
  <c r="AI1074" i="3"/>
  <c r="AD1138" i="3"/>
  <c r="AF1138" i="3" s="1"/>
  <c r="AI1138" i="3"/>
  <c r="AD1202" i="3"/>
  <c r="AF1202" i="3" s="1"/>
  <c r="AI1202" i="3"/>
  <c r="AI181" i="3"/>
  <c r="AD181" i="3"/>
  <c r="AF181" i="3" s="1"/>
  <c r="AI498" i="3"/>
  <c r="AD498" i="3"/>
  <c r="AF498" i="3" s="1"/>
  <c r="AI1316" i="3"/>
  <c r="AD1316" i="3"/>
  <c r="AF1316" i="3" s="1"/>
  <c r="AD1539" i="3"/>
  <c r="AF1539" i="3" s="1"/>
  <c r="AI1539" i="3"/>
  <c r="AI1695" i="3"/>
  <c r="AD1695" i="3"/>
  <c r="AF1695" i="3" s="1"/>
  <c r="AI1878" i="3"/>
  <c r="AD1878" i="3"/>
  <c r="AF1878" i="3" s="1"/>
  <c r="AI1942" i="3"/>
  <c r="AD1942" i="3"/>
  <c r="AF1942" i="3" s="1"/>
  <c r="AI347" i="3"/>
  <c r="AD347" i="3"/>
  <c r="AF347" i="3" s="1"/>
  <c r="AI545" i="3"/>
  <c r="AD545" i="3"/>
  <c r="AF545" i="3" s="1"/>
  <c r="AD1094" i="3"/>
  <c r="AF1094" i="3" s="1"/>
  <c r="AI1094" i="3"/>
  <c r="AD1222" i="3"/>
  <c r="AF1222" i="3" s="1"/>
  <c r="AI1222" i="3"/>
  <c r="AD1306" i="3"/>
  <c r="AF1306" i="3" s="1"/>
  <c r="AI1306" i="3"/>
  <c r="AD1434" i="3"/>
  <c r="AF1434" i="3" s="1"/>
  <c r="AI1434" i="3"/>
  <c r="AI1535" i="3"/>
  <c r="AD1535" i="3"/>
  <c r="AF1535" i="3" s="1"/>
  <c r="AD1628" i="3"/>
  <c r="AF1628" i="3" s="1"/>
  <c r="AI1628" i="3"/>
  <c r="AI1714" i="3"/>
  <c r="AD1714" i="3"/>
  <c r="AF1714" i="3" s="1"/>
  <c r="AD1845" i="3"/>
  <c r="AF1845" i="3" s="1"/>
  <c r="AI1845" i="3"/>
  <c r="AD1957" i="3"/>
  <c r="AF1957" i="3" s="1"/>
  <c r="AI1957" i="3"/>
  <c r="AI213" i="3"/>
  <c r="AD213" i="3"/>
  <c r="AF213" i="3" s="1"/>
  <c r="AI537" i="3"/>
  <c r="AD537" i="3"/>
  <c r="AF537" i="3" s="1"/>
  <c r="AI760" i="3"/>
  <c r="AD760" i="3"/>
  <c r="AF760" i="3" s="1"/>
  <c r="AD1496" i="3"/>
  <c r="AF1496" i="3" s="1"/>
  <c r="AI1496" i="3"/>
  <c r="AI1726" i="3"/>
  <c r="AD1726" i="3"/>
  <c r="AF1726" i="3" s="1"/>
  <c r="AI1870" i="3"/>
  <c r="AD1870" i="3"/>
  <c r="AF1870" i="3" s="1"/>
  <c r="AI1934" i="3"/>
  <c r="AD1934" i="3"/>
  <c r="AF1934" i="3" s="1"/>
  <c r="AI201" i="3"/>
  <c r="AD201" i="3"/>
  <c r="AF201" i="3" s="1"/>
  <c r="AI406" i="3"/>
  <c r="AD406" i="3"/>
  <c r="AF406" i="3" s="1"/>
  <c r="AI663" i="3"/>
  <c r="AD663" i="3"/>
  <c r="AF663" i="3" s="1"/>
  <c r="AI1248" i="3"/>
  <c r="AD1248" i="3"/>
  <c r="AF1248" i="3" s="1"/>
  <c r="AI1304" i="3"/>
  <c r="AD1304" i="3"/>
  <c r="AF1304" i="3" s="1"/>
  <c r="AD1500" i="3"/>
  <c r="AF1500" i="3" s="1"/>
  <c r="AI1500" i="3"/>
  <c r="AD1651" i="3"/>
  <c r="AF1651" i="3" s="1"/>
  <c r="AI1651" i="3"/>
  <c r="AI1862" i="3"/>
  <c r="AD1862" i="3"/>
  <c r="AF1862" i="3" s="1"/>
  <c r="AD1484" i="3"/>
  <c r="AF1484" i="3" s="1"/>
  <c r="AI1484" i="3"/>
  <c r="AI1740" i="3"/>
  <c r="AD1740" i="3"/>
  <c r="AF1740" i="3" s="1"/>
  <c r="AI1922" i="3"/>
  <c r="AD1922" i="3"/>
  <c r="AF1922" i="3" s="1"/>
  <c r="AD1394" i="3"/>
  <c r="AF1394" i="3" s="1"/>
  <c r="AI1394" i="3"/>
  <c r="AD1640" i="3"/>
  <c r="AF1640" i="3" s="1"/>
  <c r="AI1640" i="3"/>
  <c r="AI1927" i="3"/>
  <c r="AD1927" i="3"/>
  <c r="AF1927" i="3" s="1"/>
  <c r="AD1452" i="3"/>
  <c r="AF1452" i="3" s="1"/>
  <c r="AI1452" i="3"/>
  <c r="AD1637" i="3"/>
  <c r="AF1637" i="3" s="1"/>
  <c r="AI1637" i="3"/>
  <c r="AI1860" i="3"/>
  <c r="AD1860" i="3"/>
  <c r="AF1860" i="3" s="1"/>
  <c r="AD1370" i="3"/>
  <c r="AF1370" i="3" s="1"/>
  <c r="AI1370" i="3"/>
  <c r="AD1584" i="3"/>
  <c r="AF1584" i="3" s="1"/>
  <c r="AI1584" i="3"/>
  <c r="AI1796" i="3"/>
  <c r="AD1796" i="3"/>
  <c r="AF1796" i="3" s="1"/>
  <c r="AI1487" i="3"/>
  <c r="AD1487" i="3"/>
  <c r="AF1487" i="3" s="1"/>
  <c r="AI1332" i="3"/>
  <c r="AD1332" i="3"/>
  <c r="AF1332" i="3" s="1"/>
  <c r="AI1043" i="3"/>
  <c r="AD1043" i="3"/>
  <c r="AF1043" i="3" s="1"/>
  <c r="AI655" i="3"/>
  <c r="AD655" i="3"/>
  <c r="AF655" i="3" s="1"/>
  <c r="AI361" i="3"/>
  <c r="AD361" i="3"/>
  <c r="AF361" i="3" s="1"/>
  <c r="AI131" i="3"/>
  <c r="AD131" i="3"/>
  <c r="AF131" i="3" s="1"/>
  <c r="AK7" i="3"/>
  <c r="D5" i="10" s="1"/>
  <c r="AM7" i="3"/>
  <c r="D6" i="10" s="1"/>
  <c r="BM7" i="3"/>
  <c r="BB7" i="3"/>
  <c r="AW7" i="3"/>
  <c r="AT7" i="3"/>
  <c r="AN1" i="1"/>
  <c r="AM1" i="1" l="1"/>
  <c r="BL771" i="1" s="1"/>
  <c r="AZ1679" i="1"/>
  <c r="AZ1423" i="1"/>
  <c r="AZ320" i="1"/>
  <c r="AM1267" i="1"/>
  <c r="AM1139" i="1"/>
  <c r="AM1011" i="1"/>
  <c r="AM883" i="1"/>
  <c r="AM755" i="1"/>
  <c r="AM659" i="1"/>
  <c r="AM595" i="1"/>
  <c r="AM531" i="1"/>
  <c r="AM467" i="1"/>
  <c r="AM403" i="1"/>
  <c r="AM371" i="1"/>
  <c r="AM339" i="1"/>
  <c r="AM307" i="1"/>
  <c r="AM275" i="1"/>
  <c r="AM243" i="1"/>
  <c r="AM211" i="1"/>
  <c r="AM179" i="1"/>
  <c r="AM147" i="1"/>
  <c r="AM115" i="1"/>
  <c r="AM83" i="1"/>
  <c r="AM51" i="1"/>
  <c r="AM19" i="1"/>
  <c r="AZ1991" i="1"/>
  <c r="AZ1959" i="1"/>
  <c r="AZ1927" i="1"/>
  <c r="AZ1895" i="1"/>
  <c r="AZ1863" i="1"/>
  <c r="AZ1831" i="1"/>
  <c r="AZ1799" i="1"/>
  <c r="AZ1767" i="1"/>
  <c r="AZ1735" i="1"/>
  <c r="AZ1703" i="1"/>
  <c r="AZ1671" i="1"/>
  <c r="AZ1639" i="1"/>
  <c r="AZ1607" i="1"/>
  <c r="AZ1575" i="1"/>
  <c r="AZ1543" i="1"/>
  <c r="AZ1511" i="1"/>
  <c r="AZ1479" i="1"/>
  <c r="AZ1447" i="1"/>
  <c r="AZ1415" i="1"/>
  <c r="AZ1383" i="1"/>
  <c r="AZ1326" i="1"/>
  <c r="AZ1218" i="1"/>
  <c r="AZ1090" i="1"/>
  <c r="AZ962" i="1"/>
  <c r="AZ768" i="1"/>
  <c r="AZ512" i="1"/>
  <c r="AZ256" i="1"/>
  <c r="AM2007" i="1"/>
  <c r="AM1999" i="1"/>
  <c r="AM1991" i="1"/>
  <c r="AM1983" i="1"/>
  <c r="AM1975" i="1"/>
  <c r="AM1967" i="1"/>
  <c r="AM1959" i="1"/>
  <c r="AM1951" i="1"/>
  <c r="AM1943" i="1"/>
  <c r="AM1935" i="1"/>
  <c r="AM1927" i="1"/>
  <c r="AM1483" i="1"/>
  <c r="AM1355" i="1"/>
  <c r="AM1227" i="1"/>
  <c r="AM1099" i="1"/>
  <c r="AM971" i="1"/>
  <c r="AM843" i="1"/>
  <c r="AM715" i="1"/>
  <c r="AM587" i="1"/>
  <c r="AM459" i="1"/>
  <c r="AM331" i="1"/>
  <c r="AM203" i="1"/>
  <c r="AM75" i="1"/>
  <c r="AZ1951" i="1"/>
  <c r="AZ1823" i="1"/>
  <c r="AZ1695" i="1"/>
  <c r="AZ1567" i="1"/>
  <c r="AZ1439" i="1"/>
  <c r="AZ1186" i="1"/>
  <c r="AZ448" i="1"/>
  <c r="AM2001" i="1"/>
  <c r="AM1985" i="1"/>
  <c r="AM1969" i="1"/>
  <c r="AM1953" i="1"/>
  <c r="AM1937" i="1"/>
  <c r="AM1921" i="1"/>
  <c r="AM1913" i="1"/>
  <c r="AM1905" i="1"/>
  <c r="AM1897" i="1"/>
  <c r="AM1889" i="1"/>
  <c r="AM1881" i="1"/>
  <c r="AM1873" i="1"/>
  <c r="AM1865" i="1"/>
  <c r="AM1857" i="1"/>
  <c r="AM1849" i="1"/>
  <c r="AM1841" i="1"/>
  <c r="AM1833" i="1"/>
  <c r="AM1825" i="1"/>
  <c r="AM1817" i="1"/>
  <c r="AM1809" i="1"/>
  <c r="AM1801" i="1"/>
  <c r="AM1793" i="1"/>
  <c r="AM1785" i="1"/>
  <c r="AM1777" i="1"/>
  <c r="AM1769" i="1"/>
  <c r="AM1761" i="1"/>
  <c r="AM1753" i="1"/>
  <c r="AM1745" i="1"/>
  <c r="AM1737" i="1"/>
  <c r="AM1729" i="1"/>
  <c r="AM1721" i="1"/>
  <c r="AM1713" i="1"/>
  <c r="AM1705" i="1"/>
  <c r="AM1697" i="1"/>
  <c r="AM1689" i="1"/>
  <c r="AM1681" i="1"/>
  <c r="AM1673" i="1"/>
  <c r="AM1665" i="1"/>
  <c r="AM1657" i="1"/>
  <c r="AM1649" i="1"/>
  <c r="AM1641" i="1"/>
  <c r="AM1633" i="1"/>
  <c r="AM1625" i="1"/>
  <c r="AM1617" i="1"/>
  <c r="AM1609" i="1"/>
  <c r="AM1601" i="1"/>
  <c r="AM1593" i="1"/>
  <c r="AM1585" i="1"/>
  <c r="AM1577" i="1"/>
  <c r="AM1569" i="1"/>
  <c r="AM1561" i="1"/>
  <c r="AM1553" i="1"/>
  <c r="AM1545" i="1"/>
  <c r="AM1537" i="1"/>
  <c r="AM1529" i="1"/>
  <c r="AM1521" i="1"/>
  <c r="AM1513" i="1"/>
  <c r="AM1505" i="1"/>
  <c r="AM1485" i="1"/>
  <c r="AM1453" i="1"/>
  <c r="AM1421" i="1"/>
  <c r="AM1389" i="1"/>
  <c r="AM1357" i="1"/>
  <c r="AM1325" i="1"/>
  <c r="AM1293" i="1"/>
  <c r="AM1261" i="1"/>
  <c r="AM1229" i="1"/>
  <c r="AM1197" i="1"/>
  <c r="AM1165" i="1"/>
  <c r="AM1133" i="1"/>
  <c r="AM1101" i="1"/>
  <c r="AM1069" i="1"/>
  <c r="AM1037" i="1"/>
  <c r="AM1005" i="1"/>
  <c r="AM973" i="1"/>
  <c r="AM941" i="1"/>
  <c r="AM909" i="1"/>
  <c r="AM877" i="1"/>
  <c r="AM845" i="1"/>
  <c r="AM813" i="1"/>
  <c r="AM781" i="1"/>
  <c r="AM749" i="1"/>
  <c r="AM717" i="1"/>
  <c r="AM685" i="1"/>
  <c r="AM653" i="1"/>
  <c r="AM621" i="1"/>
  <c r="AM589" i="1"/>
  <c r="AM557" i="1"/>
  <c r="AM525" i="1"/>
  <c r="AM493" i="1"/>
  <c r="AM461" i="1"/>
  <c r="AM429" i="1"/>
  <c r="AM397" i="1"/>
  <c r="AM365" i="1"/>
  <c r="AM333" i="1"/>
  <c r="AM301" i="1"/>
  <c r="AM269" i="1"/>
  <c r="AM237" i="1"/>
  <c r="AM205" i="1"/>
  <c r="AM173" i="1"/>
  <c r="AM141" i="1"/>
  <c r="AM109" i="1"/>
  <c r="AM77" i="1"/>
  <c r="AM45" i="1"/>
  <c r="AM13" i="1"/>
  <c r="AZ1985" i="1"/>
  <c r="AZ1953" i="1"/>
  <c r="AZ1921" i="1"/>
  <c r="AZ1889" i="1"/>
  <c r="AZ1857" i="1"/>
  <c r="AZ1825" i="1"/>
  <c r="AZ1793" i="1"/>
  <c r="AZ1761" i="1"/>
  <c r="AZ1729" i="1"/>
  <c r="AZ1697" i="1"/>
  <c r="AZ1665" i="1"/>
  <c r="AZ1633" i="1"/>
  <c r="AZ1601" i="1"/>
  <c r="AZ1569" i="1"/>
  <c r="AZ1537" i="1"/>
  <c r="AZ1505" i="1"/>
  <c r="AZ1473" i="1"/>
  <c r="AZ1441" i="1"/>
  <c r="AZ1409" i="1"/>
  <c r="AZ1364" i="1"/>
  <c r="AZ1296" i="1"/>
  <c r="AZ1168" i="1"/>
  <c r="AZ1040" i="1"/>
  <c r="AZ912" i="1"/>
  <c r="AZ688" i="1"/>
  <c r="AZ432" i="1"/>
  <c r="AZ74" i="1"/>
  <c r="BL16" i="1"/>
  <c r="BL24" i="1"/>
  <c r="BL32" i="1"/>
  <c r="BL40" i="1"/>
  <c r="BL48" i="1"/>
  <c r="BL56" i="1"/>
  <c r="BL64" i="1"/>
  <c r="BL72" i="1"/>
  <c r="BL80" i="1"/>
  <c r="BL88" i="1"/>
  <c r="BL96" i="1"/>
  <c r="BL104" i="1"/>
  <c r="BL112" i="1"/>
  <c r="BL120" i="1"/>
  <c r="BL128" i="1"/>
  <c r="BL136" i="1"/>
  <c r="BL144" i="1"/>
  <c r="BL152" i="1"/>
  <c r="AM1451" i="1"/>
  <c r="AM1323" i="1"/>
  <c r="AM1195" i="1"/>
  <c r="AM1067" i="1"/>
  <c r="AM939" i="1"/>
  <c r="AM811" i="1"/>
  <c r="AM683" i="1"/>
  <c r="AM555" i="1"/>
  <c r="AM427" i="1"/>
  <c r="AM299" i="1"/>
  <c r="AM171" i="1"/>
  <c r="AM43" i="1"/>
  <c r="AZ1919" i="1"/>
  <c r="AZ1791" i="1"/>
  <c r="AZ1663" i="1"/>
  <c r="AZ1535" i="1"/>
  <c r="AZ1407" i="1"/>
  <c r="AZ1058" i="1"/>
  <c r="AZ106" i="1"/>
  <c r="AM1997" i="1"/>
  <c r="AM1981" i="1"/>
  <c r="AM1965" i="1"/>
  <c r="AM1949" i="1"/>
  <c r="AM1933" i="1"/>
  <c r="AM1919" i="1"/>
  <c r="AM1911" i="1"/>
  <c r="AM1903" i="1"/>
  <c r="AM1895" i="1"/>
  <c r="AM1887" i="1"/>
  <c r="AM1879" i="1"/>
  <c r="AM1871" i="1"/>
  <c r="AM1863" i="1"/>
  <c r="AM1855" i="1"/>
  <c r="AM1847" i="1"/>
  <c r="AM1839" i="1"/>
  <c r="AM1831" i="1"/>
  <c r="AM1823" i="1"/>
  <c r="AM1815" i="1"/>
  <c r="AM1807" i="1"/>
  <c r="AM1799" i="1"/>
  <c r="AM1791" i="1"/>
  <c r="AM1783" i="1"/>
  <c r="AM1775" i="1"/>
  <c r="AM1767" i="1"/>
  <c r="AM1759" i="1"/>
  <c r="AM1751" i="1"/>
  <c r="AM1743" i="1"/>
  <c r="AM1735" i="1"/>
  <c r="AM1727" i="1"/>
  <c r="AM1719" i="1"/>
  <c r="AM1711" i="1"/>
  <c r="AM1703" i="1"/>
  <c r="AM1695" i="1"/>
  <c r="AM1687" i="1"/>
  <c r="AM1679" i="1"/>
  <c r="AM1671" i="1"/>
  <c r="AM1663" i="1"/>
  <c r="AM1655" i="1"/>
  <c r="AM1647" i="1"/>
  <c r="AM1639" i="1"/>
  <c r="AM1631" i="1"/>
  <c r="AM1623" i="1"/>
  <c r="AM1615" i="1"/>
  <c r="AM1607" i="1"/>
  <c r="AM1599" i="1"/>
  <c r="AM1591" i="1"/>
  <c r="AM1583" i="1"/>
  <c r="AM1575" i="1"/>
  <c r="AM1567" i="1"/>
  <c r="AM1559" i="1"/>
  <c r="AM1551" i="1"/>
  <c r="AM1543" i="1"/>
  <c r="AM1535" i="1"/>
  <c r="AM1527" i="1"/>
  <c r="AM1519" i="1"/>
  <c r="AM1511" i="1"/>
  <c r="AM1503" i="1"/>
  <c r="AM1477" i="1"/>
  <c r="AM1445" i="1"/>
  <c r="AM1413" i="1"/>
  <c r="AM1381" i="1"/>
  <c r="AM1349" i="1"/>
  <c r="AM1317" i="1"/>
  <c r="AM1285" i="1"/>
  <c r="AM1253" i="1"/>
  <c r="AM1221" i="1"/>
  <c r="AM1189" i="1"/>
  <c r="AM1157" i="1"/>
  <c r="AM1125" i="1"/>
  <c r="AM1093" i="1"/>
  <c r="AM1061" i="1"/>
  <c r="AM1029" i="1"/>
  <c r="AM997" i="1"/>
  <c r="AM965" i="1"/>
  <c r="AM933" i="1"/>
  <c r="AM901" i="1"/>
  <c r="AM869" i="1"/>
  <c r="AM837" i="1"/>
  <c r="AM805" i="1"/>
  <c r="AM773" i="1"/>
  <c r="AM741" i="1"/>
  <c r="AM709" i="1"/>
  <c r="AM677" i="1"/>
  <c r="AM645" i="1"/>
  <c r="AM613" i="1"/>
  <c r="AM581" i="1"/>
  <c r="AM549" i="1"/>
  <c r="AM517" i="1"/>
  <c r="AM485" i="1"/>
  <c r="AM453" i="1"/>
  <c r="AM421" i="1"/>
  <c r="AM389" i="1"/>
  <c r="AM357" i="1"/>
  <c r="AM325" i="1"/>
  <c r="AM293" i="1"/>
  <c r="AM261" i="1"/>
  <c r="AM229" i="1"/>
  <c r="AM197" i="1"/>
  <c r="AM165" i="1"/>
  <c r="AM133" i="1"/>
  <c r="AM101" i="1"/>
  <c r="AM69" i="1"/>
  <c r="AM37" i="1"/>
  <c r="AZ2009" i="1"/>
  <c r="AZ1977" i="1"/>
  <c r="AZ1945" i="1"/>
  <c r="AZ1913" i="1"/>
  <c r="AZ1881" i="1"/>
  <c r="AZ1849" i="1"/>
  <c r="AZ1817" i="1"/>
  <c r="AZ1785" i="1"/>
  <c r="AZ1753" i="1"/>
  <c r="AZ1721" i="1"/>
  <c r="AZ1689" i="1"/>
  <c r="AZ1657" i="1"/>
  <c r="AZ1625" i="1"/>
  <c r="AZ1593" i="1"/>
  <c r="AZ1561" i="1"/>
  <c r="AZ1529" i="1"/>
  <c r="AZ1497" i="1"/>
  <c r="AZ1465" i="1"/>
  <c r="AZ1433" i="1"/>
  <c r="AZ1401" i="1"/>
  <c r="AZ1348" i="1"/>
  <c r="AZ1264" i="1"/>
  <c r="AZ1136" i="1"/>
  <c r="AM1419" i="1"/>
  <c r="AM1291" i="1"/>
  <c r="AM1163" i="1"/>
  <c r="AM1035" i="1"/>
  <c r="AM907" i="1"/>
  <c r="AM779" i="1"/>
  <c r="AM651" i="1"/>
  <c r="AM523" i="1"/>
  <c r="AM395" i="1"/>
  <c r="AM267" i="1"/>
  <c r="AM139" i="1"/>
  <c r="AM11" i="1"/>
  <c r="AZ1887" i="1"/>
  <c r="AZ1759" i="1"/>
  <c r="AZ1631" i="1"/>
  <c r="AZ1503" i="1"/>
  <c r="AZ1374" i="1"/>
  <c r="AZ930" i="1"/>
  <c r="AM2009" i="1"/>
  <c r="AM1993" i="1"/>
  <c r="AM1977" i="1"/>
  <c r="AM1961" i="1"/>
  <c r="AM1945" i="1"/>
  <c r="AM1929" i="1"/>
  <c r="AM1917" i="1"/>
  <c r="AM1909" i="1"/>
  <c r="AM1901" i="1"/>
  <c r="AM1893" i="1"/>
  <c r="AM1885" i="1"/>
  <c r="AM1877" i="1"/>
  <c r="AM1869" i="1"/>
  <c r="AM1861" i="1"/>
  <c r="AM1853" i="1"/>
  <c r="AM1845" i="1"/>
  <c r="AM1837" i="1"/>
  <c r="AM1829" i="1"/>
  <c r="AM1821" i="1"/>
  <c r="AM1813" i="1"/>
  <c r="AM1805" i="1"/>
  <c r="AM1797" i="1"/>
  <c r="AM1789" i="1"/>
  <c r="AM1781" i="1"/>
  <c r="AM1773" i="1"/>
  <c r="AM1765" i="1"/>
  <c r="AM1757" i="1"/>
  <c r="AM1749" i="1"/>
  <c r="AM1741" i="1"/>
  <c r="AM1733" i="1"/>
  <c r="AM1725" i="1"/>
  <c r="AM1717" i="1"/>
  <c r="AM1709" i="1"/>
  <c r="AM1701" i="1"/>
  <c r="AM1693" i="1"/>
  <c r="AM1685" i="1"/>
  <c r="AM1677" i="1"/>
  <c r="AM1669" i="1"/>
  <c r="AM1661" i="1"/>
  <c r="AM1653" i="1"/>
  <c r="AM1645" i="1"/>
  <c r="AM1637" i="1"/>
  <c r="AM1629" i="1"/>
  <c r="AM1621" i="1"/>
  <c r="AM1613" i="1"/>
  <c r="AM1605" i="1"/>
  <c r="AM1597" i="1"/>
  <c r="AM1589" i="1"/>
  <c r="AM1581" i="1"/>
  <c r="AM1573" i="1"/>
  <c r="AM1565" i="1"/>
  <c r="AM1557" i="1"/>
  <c r="AM1549" i="1"/>
  <c r="AM1541" i="1"/>
  <c r="AM1533" i="1"/>
  <c r="AM1525" i="1"/>
  <c r="AM1517" i="1"/>
  <c r="AM1509" i="1"/>
  <c r="AM1501" i="1"/>
  <c r="AM1469" i="1"/>
  <c r="AM1437" i="1"/>
  <c r="AM1405" i="1"/>
  <c r="AM1373" i="1"/>
  <c r="AM1341" i="1"/>
  <c r="AM1309" i="1"/>
  <c r="AM1277" i="1"/>
  <c r="AM1245" i="1"/>
  <c r="AM1213" i="1"/>
  <c r="AM1181" i="1"/>
  <c r="AM1149" i="1"/>
  <c r="AM1117" i="1"/>
  <c r="AM1085" i="1"/>
  <c r="AM1053" i="1"/>
  <c r="AM1021" i="1"/>
  <c r="AM989" i="1"/>
  <c r="AM957" i="1"/>
  <c r="AM925" i="1"/>
  <c r="AM893" i="1"/>
  <c r="AM861" i="1"/>
  <c r="AM829" i="1"/>
  <c r="AM797" i="1"/>
  <c r="AM765" i="1"/>
  <c r="AM733" i="1"/>
  <c r="AM701" i="1"/>
  <c r="AM669" i="1"/>
  <c r="AM637" i="1"/>
  <c r="AM605" i="1"/>
  <c r="AM573" i="1"/>
  <c r="AM541" i="1"/>
  <c r="AM509" i="1"/>
  <c r="AM477" i="1"/>
  <c r="AM445" i="1"/>
  <c r="AM413" i="1"/>
  <c r="AM381" i="1"/>
  <c r="AM349" i="1"/>
  <c r="AM317" i="1"/>
  <c r="AM285" i="1"/>
  <c r="AM253" i="1"/>
  <c r="AM221" i="1"/>
  <c r="AM189" i="1"/>
  <c r="AM157" i="1"/>
  <c r="AM125" i="1"/>
  <c r="AM93" i="1"/>
  <c r="AM61" i="1"/>
  <c r="AM29" i="1"/>
  <c r="AZ2001" i="1"/>
  <c r="AZ1969" i="1"/>
  <c r="AZ1937" i="1"/>
  <c r="AZ1905" i="1"/>
  <c r="AZ1873" i="1"/>
  <c r="AZ1841" i="1"/>
  <c r="AZ1809" i="1"/>
  <c r="AZ1777" i="1"/>
  <c r="AZ1745" i="1"/>
  <c r="AZ1713" i="1"/>
  <c r="AZ1681" i="1"/>
  <c r="AZ1649" i="1"/>
  <c r="AZ1617" i="1"/>
  <c r="AZ1585" i="1"/>
  <c r="AZ1553" i="1"/>
  <c r="AZ1521" i="1"/>
  <c r="AZ1489" i="1"/>
  <c r="AZ1457" i="1"/>
  <c r="AZ1425" i="1"/>
  <c r="AZ1393" i="1"/>
  <c r="AZ1332" i="1"/>
  <c r="AZ1232" i="1"/>
  <c r="AZ1104" i="1"/>
  <c r="AZ976" i="1"/>
  <c r="AZ816" i="1"/>
  <c r="AZ560" i="1"/>
  <c r="AZ304" i="1"/>
  <c r="BL12" i="1"/>
  <c r="BL20" i="1"/>
  <c r="BL28" i="1"/>
  <c r="BL36" i="1"/>
  <c r="BL44" i="1"/>
  <c r="BL52" i="1"/>
  <c r="BL60" i="1"/>
  <c r="BL68" i="1"/>
  <c r="BL76" i="1"/>
  <c r="BL84" i="1"/>
  <c r="BL92" i="1"/>
  <c r="BL100" i="1"/>
  <c r="BL108" i="1"/>
  <c r="BL116" i="1"/>
  <c r="BL124" i="1"/>
  <c r="BL132" i="1"/>
  <c r="BL140" i="1"/>
  <c r="BL148" i="1"/>
  <c r="BL156" i="1"/>
  <c r="BL164" i="1"/>
  <c r="AM1387" i="1"/>
  <c r="AM1259" i="1"/>
  <c r="AM1131" i="1"/>
  <c r="AM1003" i="1"/>
  <c r="AM875" i="1"/>
  <c r="AM747" i="1"/>
  <c r="AM619" i="1"/>
  <c r="AM491" i="1"/>
  <c r="AM363" i="1"/>
  <c r="AM235" i="1"/>
  <c r="AM107" i="1"/>
  <c r="AZ1983" i="1"/>
  <c r="AZ1855" i="1"/>
  <c r="AZ1727" i="1"/>
  <c r="AZ1599" i="1"/>
  <c r="AZ1471" i="1"/>
  <c r="AZ1310" i="1"/>
  <c r="AZ704" i="1"/>
  <c r="AM2005" i="1"/>
  <c r="AM1989" i="1"/>
  <c r="AM1973" i="1"/>
  <c r="AM1957" i="1"/>
  <c r="AM1941" i="1"/>
  <c r="AM1925" i="1"/>
  <c r="AM1915" i="1"/>
  <c r="AM1907" i="1"/>
  <c r="AM1899" i="1"/>
  <c r="AM1891" i="1"/>
  <c r="AM1883" i="1"/>
  <c r="AM1875" i="1"/>
  <c r="AM1867" i="1"/>
  <c r="AM1859" i="1"/>
  <c r="AM1851" i="1"/>
  <c r="AM1843" i="1"/>
  <c r="AM1835" i="1"/>
  <c r="AM1827" i="1"/>
  <c r="AM1819" i="1"/>
  <c r="AM1811" i="1"/>
  <c r="AM1803" i="1"/>
  <c r="AM1795" i="1"/>
  <c r="AM1787" i="1"/>
  <c r="AM1779" i="1"/>
  <c r="AM1771" i="1"/>
  <c r="AM1763" i="1"/>
  <c r="AM1755" i="1"/>
  <c r="AM1747" i="1"/>
  <c r="AM1739" i="1"/>
  <c r="AM1707" i="1"/>
  <c r="AM1675" i="1"/>
  <c r="AM1643" i="1"/>
  <c r="AM1611" i="1"/>
  <c r="AM1579" i="1"/>
  <c r="AM1547" i="1"/>
  <c r="AM1515" i="1"/>
  <c r="AM1429" i="1"/>
  <c r="AM1301" i="1"/>
  <c r="AM1173" i="1"/>
  <c r="AM1045" i="1"/>
  <c r="AM917" i="1"/>
  <c r="AM789" i="1"/>
  <c r="AM661" i="1"/>
  <c r="AM533" i="1"/>
  <c r="AM405" i="1"/>
  <c r="AM277" i="1"/>
  <c r="AM149" i="1"/>
  <c r="AM21" i="1"/>
  <c r="AZ1897" i="1"/>
  <c r="AZ1769" i="1"/>
  <c r="AZ1641" i="1"/>
  <c r="AZ1513" i="1"/>
  <c r="AZ1385" i="1"/>
  <c r="AZ1008" i="1"/>
  <c r="AZ624" i="1"/>
  <c r="BL1897" i="1"/>
  <c r="BL26" i="1"/>
  <c r="BL42" i="1"/>
  <c r="BL58" i="1"/>
  <c r="BL74" i="1"/>
  <c r="BL90" i="1"/>
  <c r="BL106" i="1"/>
  <c r="BL122" i="1"/>
  <c r="BL138" i="1"/>
  <c r="BL154" i="1"/>
  <c r="BL166" i="1"/>
  <c r="BL174" i="1"/>
  <c r="BL182" i="1"/>
  <c r="BL190" i="1"/>
  <c r="BL198" i="1"/>
  <c r="AM1731" i="1"/>
  <c r="AM1699" i="1"/>
  <c r="AM1667" i="1"/>
  <c r="AM1635" i="1"/>
  <c r="AM1603" i="1"/>
  <c r="AM1571" i="1"/>
  <c r="AM1539" i="1"/>
  <c r="AM1507" i="1"/>
  <c r="AM1397" i="1"/>
  <c r="AM1269" i="1"/>
  <c r="AM1141" i="1"/>
  <c r="AM1013" i="1"/>
  <c r="AM885" i="1"/>
  <c r="AM757" i="1"/>
  <c r="AM629" i="1"/>
  <c r="AM501" i="1"/>
  <c r="AM373" i="1"/>
  <c r="AM245" i="1"/>
  <c r="AM117" i="1"/>
  <c r="AZ1993" i="1"/>
  <c r="AZ1865" i="1"/>
  <c r="AZ1737" i="1"/>
  <c r="AZ1609" i="1"/>
  <c r="AZ1481" i="1"/>
  <c r="AZ1316" i="1"/>
  <c r="AZ944" i="1"/>
  <c r="AZ496" i="1"/>
  <c r="BL14" i="1"/>
  <c r="BL30" i="1"/>
  <c r="BL46" i="1"/>
  <c r="BL62" i="1"/>
  <c r="BL78" i="1"/>
  <c r="BL94" i="1"/>
  <c r="BL110" i="1"/>
  <c r="BL126" i="1"/>
  <c r="BL142" i="1"/>
  <c r="BL158" i="1"/>
  <c r="BL168" i="1"/>
  <c r="BL176" i="1"/>
  <c r="BL184" i="1"/>
  <c r="BL192" i="1"/>
  <c r="BL200" i="1"/>
  <c r="BL208" i="1"/>
  <c r="BL216" i="1"/>
  <c r="BL13" i="1"/>
  <c r="BL45" i="1"/>
  <c r="BL77" i="1"/>
  <c r="BL109" i="1"/>
  <c r="BL141" i="1"/>
  <c r="BL173" i="1"/>
  <c r="BL205" i="1"/>
  <c r="BL19" i="1"/>
  <c r="BL51" i="1"/>
  <c r="BL83" i="1"/>
  <c r="BL115" i="1"/>
  <c r="BL147" i="1"/>
  <c r="BL179" i="1"/>
  <c r="BL211" i="1"/>
  <c r="BL228" i="1"/>
  <c r="BL236" i="1"/>
  <c r="BL244" i="1"/>
  <c r="BL252" i="1"/>
  <c r="BL260" i="1"/>
  <c r="BL268" i="1"/>
  <c r="BL276" i="1"/>
  <c r="BL284" i="1"/>
  <c r="BL292" i="1"/>
  <c r="BL300" i="1"/>
  <c r="BL308" i="1"/>
  <c r="BL316" i="1"/>
  <c r="BL324" i="1"/>
  <c r="BL332" i="1"/>
  <c r="BL340" i="1"/>
  <c r="BL348" i="1"/>
  <c r="BL356" i="1"/>
  <c r="BL364" i="1"/>
  <c r="BL372" i="1"/>
  <c r="BL380" i="1"/>
  <c r="BL388" i="1"/>
  <c r="BL396" i="1"/>
  <c r="BL404" i="1"/>
  <c r="BL412" i="1"/>
  <c r="BL420" i="1"/>
  <c r="BL428" i="1"/>
  <c r="AM1723" i="1"/>
  <c r="AM1691" i="1"/>
  <c r="AM1659" i="1"/>
  <c r="AM1627" i="1"/>
  <c r="AM1595" i="1"/>
  <c r="AM1563" i="1"/>
  <c r="AM1531" i="1"/>
  <c r="AM1493" i="1"/>
  <c r="AM1365" i="1"/>
  <c r="AM1237" i="1"/>
  <c r="AM1109" i="1"/>
  <c r="AM981" i="1"/>
  <c r="AM853" i="1"/>
  <c r="AM725" i="1"/>
  <c r="AM597" i="1"/>
  <c r="AM469" i="1"/>
  <c r="AM341" i="1"/>
  <c r="AM213" i="1"/>
  <c r="AM85" i="1"/>
  <c r="AZ1961" i="1"/>
  <c r="AZ1833" i="1"/>
  <c r="AZ1705" i="1"/>
  <c r="AZ1577" i="1"/>
  <c r="AZ1449" i="1"/>
  <c r="AZ1200" i="1"/>
  <c r="AZ880" i="1"/>
  <c r="AZ368" i="1"/>
  <c r="BL18" i="1"/>
  <c r="BL34" i="1"/>
  <c r="BL50" i="1"/>
  <c r="BL66" i="1"/>
  <c r="BL82" i="1"/>
  <c r="BL98" i="1"/>
  <c r="BL114" i="1"/>
  <c r="BL130" i="1"/>
  <c r="BL146" i="1"/>
  <c r="BL160" i="1"/>
  <c r="BL170" i="1"/>
  <c r="BL178" i="1"/>
  <c r="BL186" i="1"/>
  <c r="BL194" i="1"/>
  <c r="AM1715" i="1"/>
  <c r="AM1683" i="1"/>
  <c r="AM1651" i="1"/>
  <c r="AM1619" i="1"/>
  <c r="AM1587" i="1"/>
  <c r="AM1555" i="1"/>
  <c r="AM1523" i="1"/>
  <c r="AM1461" i="1"/>
  <c r="AM1333" i="1"/>
  <c r="AM1205" i="1"/>
  <c r="AM1077" i="1"/>
  <c r="AM949" i="1"/>
  <c r="AM821" i="1"/>
  <c r="AM693" i="1"/>
  <c r="AM565" i="1"/>
  <c r="AM437" i="1"/>
  <c r="AM309" i="1"/>
  <c r="AM181" i="1"/>
  <c r="AM53" i="1"/>
  <c r="AZ1929" i="1"/>
  <c r="AZ1801" i="1"/>
  <c r="AZ1673" i="1"/>
  <c r="AZ1545" i="1"/>
  <c r="AZ1417" i="1"/>
  <c r="AZ1072" i="1"/>
  <c r="AZ752" i="1"/>
  <c r="AZ240" i="1"/>
  <c r="BL22" i="1"/>
  <c r="BL38" i="1"/>
  <c r="BL54" i="1"/>
  <c r="BL70" i="1"/>
  <c r="BL86" i="1"/>
  <c r="BL102" i="1"/>
  <c r="BL118" i="1"/>
  <c r="BL134" i="1"/>
  <c r="BL150" i="1"/>
  <c r="BL162" i="1"/>
  <c r="BL172" i="1"/>
  <c r="BL180" i="1"/>
  <c r="BL188" i="1"/>
  <c r="BL196" i="1"/>
  <c r="BL204" i="1"/>
  <c r="BL212" i="1"/>
  <c r="BL220" i="1"/>
  <c r="BL29" i="1"/>
  <c r="BL61" i="1"/>
  <c r="BL93" i="1"/>
  <c r="BL125" i="1"/>
  <c r="BL157" i="1"/>
  <c r="BL189" i="1"/>
  <c r="BL221" i="1"/>
  <c r="BL35" i="1"/>
  <c r="BL67" i="1"/>
  <c r="BL99" i="1"/>
  <c r="BL131" i="1"/>
  <c r="BL163" i="1"/>
  <c r="BL195" i="1"/>
  <c r="BL224" i="1"/>
  <c r="BL232" i="1"/>
  <c r="BL240" i="1"/>
  <c r="BL248" i="1"/>
  <c r="BL256" i="1"/>
  <c r="BL264" i="1"/>
  <c r="BL272" i="1"/>
  <c r="BL280" i="1"/>
  <c r="BL288" i="1"/>
  <c r="BL296" i="1"/>
  <c r="BL304" i="1"/>
  <c r="BL312" i="1"/>
  <c r="BL320" i="1"/>
  <c r="BL328" i="1"/>
  <c r="BL336" i="1"/>
  <c r="BL344" i="1"/>
  <c r="BL352" i="1"/>
  <c r="BL360" i="1"/>
  <c r="BL368" i="1"/>
  <c r="BL376" i="1"/>
  <c r="BL384" i="1"/>
  <c r="BL392" i="1"/>
  <c r="BL400" i="1"/>
  <c r="BL408" i="1"/>
  <c r="BL416" i="1"/>
  <c r="BL424" i="1"/>
  <c r="BL432" i="1"/>
  <c r="BL440" i="1"/>
  <c r="BL202" i="1"/>
  <c r="BL218" i="1"/>
  <c r="BL53" i="1"/>
  <c r="BL117" i="1"/>
  <c r="BL181" i="1"/>
  <c r="BL27" i="1"/>
  <c r="BL91" i="1"/>
  <c r="BL155" i="1"/>
  <c r="BL219" i="1"/>
  <c r="BL238" i="1"/>
  <c r="BL254" i="1"/>
  <c r="BL270" i="1"/>
  <c r="BL286" i="1"/>
  <c r="BL302" i="1"/>
  <c r="BL318" i="1"/>
  <c r="BL334" i="1"/>
  <c r="BL350" i="1"/>
  <c r="BL366" i="1"/>
  <c r="BL382" i="1"/>
  <c r="BL398" i="1"/>
  <c r="BL414" i="1"/>
  <c r="BL430" i="1"/>
  <c r="BL442" i="1"/>
  <c r="BL450" i="1"/>
  <c r="BL458" i="1"/>
  <c r="BL466" i="1"/>
  <c r="BL474" i="1"/>
  <c r="BL482" i="1"/>
  <c r="BL490" i="1"/>
  <c r="BL498" i="1"/>
  <c r="BL506" i="1"/>
  <c r="BL514" i="1"/>
  <c r="BL522" i="1"/>
  <c r="BL530" i="1"/>
  <c r="BL538" i="1"/>
  <c r="BL546" i="1"/>
  <c r="BL554" i="1"/>
  <c r="BL562" i="1"/>
  <c r="BL570" i="1"/>
  <c r="BL578" i="1"/>
  <c r="BL25" i="1"/>
  <c r="BL89" i="1"/>
  <c r="BL153" i="1"/>
  <c r="BL217" i="1"/>
  <c r="BL253" i="1"/>
  <c r="BL285" i="1"/>
  <c r="BL317" i="1"/>
  <c r="BL349" i="1"/>
  <c r="BL381" i="1"/>
  <c r="BL413" i="1"/>
  <c r="BL445" i="1"/>
  <c r="BL477" i="1"/>
  <c r="BL509" i="1"/>
  <c r="BL541" i="1"/>
  <c r="BL573" i="1"/>
  <c r="BL590" i="1"/>
  <c r="BL598" i="1"/>
  <c r="BL606" i="1"/>
  <c r="BL614" i="1"/>
  <c r="BL622" i="1"/>
  <c r="BL630" i="1"/>
  <c r="BL638" i="1"/>
  <c r="BL646" i="1"/>
  <c r="BL654" i="1"/>
  <c r="BL662" i="1"/>
  <c r="BL670" i="1"/>
  <c r="BL678" i="1"/>
  <c r="BL686" i="1"/>
  <c r="BL694" i="1"/>
  <c r="BL702" i="1"/>
  <c r="BL710" i="1"/>
  <c r="BL718" i="1"/>
  <c r="BL726" i="1"/>
  <c r="BL734" i="1"/>
  <c r="BL742" i="1"/>
  <c r="BL750" i="1"/>
  <c r="BL758" i="1"/>
  <c r="BL766" i="1"/>
  <c r="BL774" i="1"/>
  <c r="BL782" i="1"/>
  <c r="BL790" i="1"/>
  <c r="BL798" i="1"/>
  <c r="BL806" i="1"/>
  <c r="BL814" i="1"/>
  <c r="BL822" i="1"/>
  <c r="BL830" i="1"/>
  <c r="BL838" i="1"/>
  <c r="BL846" i="1"/>
  <c r="BL854" i="1"/>
  <c r="BL862" i="1"/>
  <c r="BL870" i="1"/>
  <c r="BL878" i="1"/>
  <c r="BL886" i="1"/>
  <c r="BL894" i="1"/>
  <c r="BL902" i="1"/>
  <c r="BL910" i="1"/>
  <c r="BL918" i="1"/>
  <c r="BL926" i="1"/>
  <c r="BL934" i="1"/>
  <c r="BL942" i="1"/>
  <c r="BL950" i="1"/>
  <c r="BL958" i="1"/>
  <c r="BL966" i="1"/>
  <c r="BL974" i="1"/>
  <c r="BL982" i="1"/>
  <c r="BL990" i="1"/>
  <c r="BL998" i="1"/>
  <c r="BL1006" i="1"/>
  <c r="BL1014" i="1"/>
  <c r="BL1022" i="1"/>
  <c r="BL1030" i="1"/>
  <c r="BL1038" i="1"/>
  <c r="BL1046" i="1"/>
  <c r="BL1054" i="1"/>
  <c r="BL1062" i="1"/>
  <c r="BL1070" i="1"/>
  <c r="BL1078" i="1"/>
  <c r="BL1086" i="1"/>
  <c r="BL1094" i="1"/>
  <c r="BL1102" i="1"/>
  <c r="BL1110" i="1"/>
  <c r="BL1118" i="1"/>
  <c r="BL1126" i="1"/>
  <c r="BL1134" i="1"/>
  <c r="BL1142" i="1"/>
  <c r="BL1150" i="1"/>
  <c r="BL1158" i="1"/>
  <c r="BL1166" i="1"/>
  <c r="BL1174" i="1"/>
  <c r="BL1182" i="1"/>
  <c r="BL1190" i="1"/>
  <c r="BL1198" i="1"/>
  <c r="BL1206" i="1"/>
  <c r="BL1214" i="1"/>
  <c r="BL1222" i="1"/>
  <c r="BL1230" i="1"/>
  <c r="BL1238" i="1"/>
  <c r="BL1246" i="1"/>
  <c r="BL1254" i="1"/>
  <c r="BL1262" i="1"/>
  <c r="BL1270" i="1"/>
  <c r="BL1278" i="1"/>
  <c r="BL1286" i="1"/>
  <c r="BL1294" i="1"/>
  <c r="BL1302" i="1"/>
  <c r="BL1310" i="1"/>
  <c r="BL1318" i="1"/>
  <c r="BL1326" i="1"/>
  <c r="BL1334" i="1"/>
  <c r="BL1342" i="1"/>
  <c r="BL1350" i="1"/>
  <c r="BL1358" i="1"/>
  <c r="BL1366" i="1"/>
  <c r="BL1374" i="1"/>
  <c r="BL1382" i="1"/>
  <c r="BL1390" i="1"/>
  <c r="BL1398" i="1"/>
  <c r="BL1406" i="1"/>
  <c r="BL1414" i="1"/>
  <c r="BL1422" i="1"/>
  <c r="BL1430" i="1"/>
  <c r="BL1438" i="1"/>
  <c r="BL1446" i="1"/>
  <c r="BL1454" i="1"/>
  <c r="BL1462" i="1"/>
  <c r="BL1470" i="1"/>
  <c r="BL1478" i="1"/>
  <c r="BL1486" i="1"/>
  <c r="BL1494" i="1"/>
  <c r="BL1502" i="1"/>
  <c r="BL206" i="1"/>
  <c r="BL222" i="1"/>
  <c r="BL69" i="1"/>
  <c r="BL133" i="1"/>
  <c r="BL197" i="1"/>
  <c r="BL43" i="1"/>
  <c r="BL107" i="1"/>
  <c r="BL171" i="1"/>
  <c r="BL226" i="1"/>
  <c r="BL242" i="1"/>
  <c r="BL258" i="1"/>
  <c r="BL274" i="1"/>
  <c r="BL290" i="1"/>
  <c r="BL306" i="1"/>
  <c r="BL322" i="1"/>
  <c r="BL338" i="1"/>
  <c r="BL354" i="1"/>
  <c r="BL370" i="1"/>
  <c r="BL386" i="1"/>
  <c r="BL402" i="1"/>
  <c r="BL418" i="1"/>
  <c r="BL434" i="1"/>
  <c r="BL444" i="1"/>
  <c r="BL452" i="1"/>
  <c r="BL460" i="1"/>
  <c r="BL468" i="1"/>
  <c r="BL476" i="1"/>
  <c r="BL484" i="1"/>
  <c r="BL492" i="1"/>
  <c r="BL500" i="1"/>
  <c r="BL508" i="1"/>
  <c r="BL516" i="1"/>
  <c r="BL524" i="1"/>
  <c r="BL532" i="1"/>
  <c r="BL540" i="1"/>
  <c r="BL548" i="1"/>
  <c r="BL556" i="1"/>
  <c r="BL564" i="1"/>
  <c r="BL572" i="1"/>
  <c r="BL580" i="1"/>
  <c r="BL41" i="1"/>
  <c r="BL105" i="1"/>
  <c r="BL169" i="1"/>
  <c r="BL229" i="1"/>
  <c r="BL261" i="1"/>
  <c r="BL293" i="1"/>
  <c r="BL325" i="1"/>
  <c r="BL357" i="1"/>
  <c r="BL389" i="1"/>
  <c r="BL421" i="1"/>
  <c r="BL453" i="1"/>
  <c r="BL485" i="1"/>
  <c r="BL517" i="1"/>
  <c r="BL549" i="1"/>
  <c r="BL581" i="1"/>
  <c r="BL592" i="1"/>
  <c r="BL600" i="1"/>
  <c r="BL608" i="1"/>
  <c r="BL616" i="1"/>
  <c r="BL624" i="1"/>
  <c r="BL632" i="1"/>
  <c r="BL640" i="1"/>
  <c r="BL648" i="1"/>
  <c r="BL656" i="1"/>
  <c r="BL664" i="1"/>
  <c r="BL672" i="1"/>
  <c r="BL680" i="1"/>
  <c r="BL688" i="1"/>
  <c r="BL696" i="1"/>
  <c r="BL704" i="1"/>
  <c r="BL712" i="1"/>
  <c r="BL720" i="1"/>
  <c r="BL728" i="1"/>
  <c r="BL736" i="1"/>
  <c r="BL744" i="1"/>
  <c r="BL752" i="1"/>
  <c r="BL760" i="1"/>
  <c r="BL768" i="1"/>
  <c r="BL776" i="1"/>
  <c r="BL784" i="1"/>
  <c r="BL792" i="1"/>
  <c r="BL800" i="1"/>
  <c r="BL808" i="1"/>
  <c r="BL816" i="1"/>
  <c r="BL824" i="1"/>
  <c r="BL832" i="1"/>
  <c r="BL840" i="1"/>
  <c r="BL848" i="1"/>
  <c r="BL856" i="1"/>
  <c r="BL864" i="1"/>
  <c r="BL872" i="1"/>
  <c r="BL880" i="1"/>
  <c r="BL888" i="1"/>
  <c r="BL896" i="1"/>
  <c r="BL904" i="1"/>
  <c r="BL912" i="1"/>
  <c r="BL920" i="1"/>
  <c r="BL928" i="1"/>
  <c r="BL936" i="1"/>
  <c r="BL944" i="1"/>
  <c r="BL952" i="1"/>
  <c r="BL960" i="1"/>
  <c r="BL968" i="1"/>
  <c r="BL976" i="1"/>
  <c r="BL984" i="1"/>
  <c r="BL992" i="1"/>
  <c r="BL1000" i="1"/>
  <c r="BL1008" i="1"/>
  <c r="BL1016" i="1"/>
  <c r="BL1024" i="1"/>
  <c r="BL1032" i="1"/>
  <c r="BL1040" i="1"/>
  <c r="BL1048" i="1"/>
  <c r="BL1056" i="1"/>
  <c r="BL1064" i="1"/>
  <c r="BL1072" i="1"/>
  <c r="BL1080" i="1"/>
  <c r="BL1088" i="1"/>
  <c r="BL1096" i="1"/>
  <c r="BL1104" i="1"/>
  <c r="BL1112" i="1"/>
  <c r="BL1120" i="1"/>
  <c r="BL1128" i="1"/>
  <c r="BL1136" i="1"/>
  <c r="BL1144" i="1"/>
  <c r="BL1152" i="1"/>
  <c r="BL1160" i="1"/>
  <c r="BL1168" i="1"/>
  <c r="BL1176" i="1"/>
  <c r="BL1184" i="1"/>
  <c r="BL1192" i="1"/>
  <c r="BL1200" i="1"/>
  <c r="BL1208" i="1"/>
  <c r="BL1216" i="1"/>
  <c r="BL1224" i="1"/>
  <c r="BL1232" i="1"/>
  <c r="BL1240" i="1"/>
  <c r="BL1248" i="1"/>
  <c r="BL1256" i="1"/>
  <c r="BL1264" i="1"/>
  <c r="BL1272" i="1"/>
  <c r="BL1280" i="1"/>
  <c r="BL1288" i="1"/>
  <c r="BL1296" i="1"/>
  <c r="BL1304" i="1"/>
  <c r="BL1312" i="1"/>
  <c r="BL1320" i="1"/>
  <c r="BL1328" i="1"/>
  <c r="BL1336" i="1"/>
  <c r="BL1344" i="1"/>
  <c r="BL1352" i="1"/>
  <c r="BL1360" i="1"/>
  <c r="BL1368" i="1"/>
  <c r="BL1376" i="1"/>
  <c r="BL1384" i="1"/>
  <c r="BL1392" i="1"/>
  <c r="BL1400" i="1"/>
  <c r="BL1408" i="1"/>
  <c r="BL1416" i="1"/>
  <c r="BL1424" i="1"/>
  <c r="BL1432" i="1"/>
  <c r="BL1440" i="1"/>
  <c r="BL1448" i="1"/>
  <c r="BL1456" i="1"/>
  <c r="BL1464" i="1"/>
  <c r="BL1472" i="1"/>
  <c r="BL1480" i="1"/>
  <c r="BL1488" i="1"/>
  <c r="BL1496" i="1"/>
  <c r="BL1504" i="1"/>
  <c r="BL210" i="1"/>
  <c r="BL21" i="1"/>
  <c r="BL85" i="1"/>
  <c r="BL149" i="1"/>
  <c r="BL213" i="1"/>
  <c r="BL59" i="1"/>
  <c r="BL123" i="1"/>
  <c r="BL187" i="1"/>
  <c r="BL230" i="1"/>
  <c r="BL246" i="1"/>
  <c r="BL262" i="1"/>
  <c r="BL278" i="1"/>
  <c r="BL294" i="1"/>
  <c r="BL310" i="1"/>
  <c r="BL326" i="1"/>
  <c r="BL342" i="1"/>
  <c r="BL358" i="1"/>
  <c r="BL374" i="1"/>
  <c r="BL390" i="1"/>
  <c r="BL406" i="1"/>
  <c r="BL422" i="1"/>
  <c r="BL436" i="1"/>
  <c r="BL446" i="1"/>
  <c r="BL454" i="1"/>
  <c r="BL462" i="1"/>
  <c r="BL470" i="1"/>
  <c r="BL478" i="1"/>
  <c r="BL486" i="1"/>
  <c r="BL494" i="1"/>
  <c r="BL502" i="1"/>
  <c r="BL510" i="1"/>
  <c r="BL518" i="1"/>
  <c r="BL526" i="1"/>
  <c r="BL534" i="1"/>
  <c r="BL542" i="1"/>
  <c r="BL550" i="1"/>
  <c r="BL558" i="1"/>
  <c r="BL566" i="1"/>
  <c r="BL574" i="1"/>
  <c r="BL582" i="1"/>
  <c r="BL57" i="1"/>
  <c r="BL121" i="1"/>
  <c r="BL185" i="1"/>
  <c r="BL237" i="1"/>
  <c r="BL269" i="1"/>
  <c r="BL301" i="1"/>
  <c r="BL333" i="1"/>
  <c r="BL365" i="1"/>
  <c r="BL397" i="1"/>
  <c r="BL429" i="1"/>
  <c r="BL461" i="1"/>
  <c r="BL493" i="1"/>
  <c r="BL525" i="1"/>
  <c r="BL557" i="1"/>
  <c r="BL586" i="1"/>
  <c r="BL594" i="1"/>
  <c r="BL602" i="1"/>
  <c r="BL610" i="1"/>
  <c r="BL618" i="1"/>
  <c r="BL626" i="1"/>
  <c r="BL634" i="1"/>
  <c r="BL642" i="1"/>
  <c r="BL650" i="1"/>
  <c r="BL658" i="1"/>
  <c r="BL666" i="1"/>
  <c r="BL674" i="1"/>
  <c r="BL682" i="1"/>
  <c r="BL690" i="1"/>
  <c r="BL698" i="1"/>
  <c r="BL706" i="1"/>
  <c r="BL714" i="1"/>
  <c r="BL722" i="1"/>
  <c r="BL730" i="1"/>
  <c r="BL738" i="1"/>
  <c r="BL746" i="1"/>
  <c r="BL754" i="1"/>
  <c r="BL762" i="1"/>
  <c r="BL770" i="1"/>
  <c r="BL778" i="1"/>
  <c r="BL786" i="1"/>
  <c r="BL794" i="1"/>
  <c r="BL802" i="1"/>
  <c r="BL810" i="1"/>
  <c r="BL818" i="1"/>
  <c r="BL826" i="1"/>
  <c r="BL834" i="1"/>
  <c r="BL842" i="1"/>
  <c r="BL850" i="1"/>
  <c r="BL858" i="1"/>
  <c r="BL866" i="1"/>
  <c r="BL874" i="1"/>
  <c r="BL882" i="1"/>
  <c r="BL890" i="1"/>
  <c r="BL898" i="1"/>
  <c r="BL906" i="1"/>
  <c r="BL914" i="1"/>
  <c r="BL922" i="1"/>
  <c r="BL930" i="1"/>
  <c r="BL938" i="1"/>
  <c r="BL946" i="1"/>
  <c r="BL954" i="1"/>
  <c r="BL962" i="1"/>
  <c r="BL970" i="1"/>
  <c r="BL978" i="1"/>
  <c r="BL986" i="1"/>
  <c r="BL994" i="1"/>
  <c r="BL1002" i="1"/>
  <c r="BL1010" i="1"/>
  <c r="BL1018" i="1"/>
  <c r="BL1026" i="1"/>
  <c r="BL1034" i="1"/>
  <c r="BL1042" i="1"/>
  <c r="BL1050" i="1"/>
  <c r="BL1058" i="1"/>
  <c r="BL1066" i="1"/>
  <c r="BL1074" i="1"/>
  <c r="BL1082" i="1"/>
  <c r="BL1090" i="1"/>
  <c r="BL1098" i="1"/>
  <c r="BL1106" i="1"/>
  <c r="BL1114" i="1"/>
  <c r="BL1122" i="1"/>
  <c r="BL1130" i="1"/>
  <c r="BL1138" i="1"/>
  <c r="BL1146" i="1"/>
  <c r="BL1154" i="1"/>
  <c r="BL1162" i="1"/>
  <c r="BL1170" i="1"/>
  <c r="BL1178" i="1"/>
  <c r="BL1186" i="1"/>
  <c r="BL1194" i="1"/>
  <c r="BL1202" i="1"/>
  <c r="BL1210" i="1"/>
  <c r="BL1218" i="1"/>
  <c r="BL1226" i="1"/>
  <c r="BL1234" i="1"/>
  <c r="BL1242" i="1"/>
  <c r="BL1250" i="1"/>
  <c r="BL1258" i="1"/>
  <c r="BL1266" i="1"/>
  <c r="BL1274" i="1"/>
  <c r="BL1282" i="1"/>
  <c r="BL1290" i="1"/>
  <c r="BL1298" i="1"/>
  <c r="BL1306" i="1"/>
  <c r="BL1314" i="1"/>
  <c r="BL1322" i="1"/>
  <c r="BL214" i="1"/>
  <c r="BL37" i="1"/>
  <c r="BL101" i="1"/>
  <c r="BL165" i="1"/>
  <c r="BL11" i="1"/>
  <c r="BL75" i="1"/>
  <c r="BL139" i="1"/>
  <c r="BL203" i="1"/>
  <c r="BL234" i="1"/>
  <c r="BL250" i="1"/>
  <c r="BL266" i="1"/>
  <c r="BL282" i="1"/>
  <c r="BL298" i="1"/>
  <c r="BL314" i="1"/>
  <c r="BL330" i="1"/>
  <c r="BL346" i="1"/>
  <c r="BL362" i="1"/>
  <c r="BL378" i="1"/>
  <c r="BL394" i="1"/>
  <c r="BL410" i="1"/>
  <c r="BL426" i="1"/>
  <c r="BL438" i="1"/>
  <c r="BL448" i="1"/>
  <c r="BL456" i="1"/>
  <c r="BL464" i="1"/>
  <c r="BL472" i="1"/>
  <c r="BL480" i="1"/>
  <c r="BL488" i="1"/>
  <c r="BL496" i="1"/>
  <c r="BL504" i="1"/>
  <c r="BL512" i="1"/>
  <c r="BL520" i="1"/>
  <c r="BL528" i="1"/>
  <c r="BL536" i="1"/>
  <c r="BL544" i="1"/>
  <c r="BL552" i="1"/>
  <c r="BL560" i="1"/>
  <c r="BL568" i="1"/>
  <c r="BL576" i="1"/>
  <c r="BL584" i="1"/>
  <c r="BL73" i="1"/>
  <c r="BL137" i="1"/>
  <c r="BL201" i="1"/>
  <c r="BL245" i="1"/>
  <c r="BL277" i="1"/>
  <c r="BL309" i="1"/>
  <c r="BL341" i="1"/>
  <c r="BL373" i="1"/>
  <c r="BL405" i="1"/>
  <c r="BL437" i="1"/>
  <c r="BL469" i="1"/>
  <c r="BL501" i="1"/>
  <c r="BL533" i="1"/>
  <c r="BL565" i="1"/>
  <c r="BL588" i="1"/>
  <c r="BL596" i="1"/>
  <c r="BL604" i="1"/>
  <c r="BL612" i="1"/>
  <c r="BL620" i="1"/>
  <c r="BL628" i="1"/>
  <c r="BL636" i="1"/>
  <c r="BL644" i="1"/>
  <c r="BL652" i="1"/>
  <c r="BL660" i="1"/>
  <c r="BL668" i="1"/>
  <c r="BL676" i="1"/>
  <c r="BL684" i="1"/>
  <c r="BL692" i="1"/>
  <c r="BL700" i="1"/>
  <c r="BL708" i="1"/>
  <c r="BL716" i="1"/>
  <c r="BL724" i="1"/>
  <c r="BL732" i="1"/>
  <c r="BL740" i="1"/>
  <c r="BL748" i="1"/>
  <c r="BL756" i="1"/>
  <c r="BL764" i="1"/>
  <c r="BL772" i="1"/>
  <c r="BL780" i="1"/>
  <c r="BL788" i="1"/>
  <c r="BL796" i="1"/>
  <c r="BL804" i="1"/>
  <c r="BL812" i="1"/>
  <c r="BL820" i="1"/>
  <c r="BL828" i="1"/>
  <c r="BL836" i="1"/>
  <c r="BL844" i="1"/>
  <c r="BL852" i="1"/>
  <c r="BL860" i="1"/>
  <c r="BL868" i="1"/>
  <c r="BL876" i="1"/>
  <c r="BL884" i="1"/>
  <c r="BL892" i="1"/>
  <c r="BL900" i="1"/>
  <c r="BL908" i="1"/>
  <c r="BL916" i="1"/>
  <c r="BL924" i="1"/>
  <c r="BL932" i="1"/>
  <c r="BL940" i="1"/>
  <c r="BL948" i="1"/>
  <c r="BL956" i="1"/>
  <c r="BL964" i="1"/>
  <c r="BL972" i="1"/>
  <c r="BL980" i="1"/>
  <c r="BL988" i="1"/>
  <c r="BL996" i="1"/>
  <c r="BL1004" i="1"/>
  <c r="BL1012" i="1"/>
  <c r="BL1020" i="1"/>
  <c r="BL1028" i="1"/>
  <c r="BL1036" i="1"/>
  <c r="BL1044" i="1"/>
  <c r="BL1052" i="1"/>
  <c r="BL1060" i="1"/>
  <c r="BL1068" i="1"/>
  <c r="BL1076" i="1"/>
  <c r="BL1084" i="1"/>
  <c r="BL1092" i="1"/>
  <c r="BL1100" i="1"/>
  <c r="BL1108" i="1"/>
  <c r="BL1116" i="1"/>
  <c r="BL1124" i="1"/>
  <c r="BL1132" i="1"/>
  <c r="BL1140" i="1"/>
  <c r="BL1148" i="1"/>
  <c r="BL1156" i="1"/>
  <c r="BL1164" i="1"/>
  <c r="BL1172" i="1"/>
  <c r="BL1180" i="1"/>
  <c r="BL1188" i="1"/>
  <c r="BL1196" i="1"/>
  <c r="BL1204" i="1"/>
  <c r="BL1212" i="1"/>
  <c r="BL1220" i="1"/>
  <c r="BL1228" i="1"/>
  <c r="BL1236" i="1"/>
  <c r="BL1244" i="1"/>
  <c r="BL1252" i="1"/>
  <c r="BL1260" i="1"/>
  <c r="BL1268" i="1"/>
  <c r="BL1276" i="1"/>
  <c r="BL1284" i="1"/>
  <c r="BL1292" i="1"/>
  <c r="BL1300" i="1"/>
  <c r="BL1308" i="1"/>
  <c r="BL1316" i="1"/>
  <c r="BL1324" i="1"/>
  <c r="BL1340" i="1"/>
  <c r="BL1356" i="1"/>
  <c r="BL1372" i="1"/>
  <c r="BL1388" i="1"/>
  <c r="BL1404" i="1"/>
  <c r="BL1420" i="1"/>
  <c r="BL1436" i="1"/>
  <c r="BL1452" i="1"/>
  <c r="BL1468" i="1"/>
  <c r="BL1484" i="1"/>
  <c r="BL1500" i="1"/>
  <c r="BL1512" i="1"/>
  <c r="BL1520" i="1"/>
  <c r="BL1528" i="1"/>
  <c r="BL1536" i="1"/>
  <c r="BL1544" i="1"/>
  <c r="BL1552" i="1"/>
  <c r="BL1560" i="1"/>
  <c r="BL1568" i="1"/>
  <c r="BL1576" i="1"/>
  <c r="BL1584" i="1"/>
  <c r="BL1592" i="1"/>
  <c r="BL1600" i="1"/>
  <c r="BL1608" i="1"/>
  <c r="BL1616" i="1"/>
  <c r="BL1624" i="1"/>
  <c r="BL1632" i="1"/>
  <c r="BL1640" i="1"/>
  <c r="BL1648" i="1"/>
  <c r="BL1656" i="1"/>
  <c r="BL1664" i="1"/>
  <c r="BL1672" i="1"/>
  <c r="BL1680" i="1"/>
  <c r="BL1688" i="1"/>
  <c r="BL1696" i="1"/>
  <c r="BL55" i="1"/>
  <c r="BL119" i="1"/>
  <c r="BL183" i="1"/>
  <c r="BL235" i="1"/>
  <c r="BL267" i="1"/>
  <c r="BL299" i="1"/>
  <c r="BL331" i="1"/>
  <c r="BL363" i="1"/>
  <c r="BL395" i="1"/>
  <c r="BL427" i="1"/>
  <c r="BL459" i="1"/>
  <c r="BL491" i="1"/>
  <c r="BL523" i="1"/>
  <c r="BL555" i="1"/>
  <c r="BL17" i="1"/>
  <c r="BL145" i="1"/>
  <c r="BL249" i="1"/>
  <c r="BL313" i="1"/>
  <c r="BL377" i="1"/>
  <c r="BL441" i="1"/>
  <c r="BL505" i="1"/>
  <c r="BL569" i="1"/>
  <c r="BL609" i="1"/>
  <c r="BL641" i="1"/>
  <c r="BL673" i="1"/>
  <c r="BL705" i="1"/>
  <c r="BL737" i="1"/>
  <c r="BL769" i="1"/>
  <c r="BL801" i="1"/>
  <c r="BL833" i="1"/>
  <c r="BL865" i="1"/>
  <c r="BL897" i="1"/>
  <c r="BL929" i="1"/>
  <c r="BL961" i="1"/>
  <c r="BL993" i="1"/>
  <c r="BL1025" i="1"/>
  <c r="BL1057" i="1"/>
  <c r="BL1089" i="1"/>
  <c r="BL1121" i="1"/>
  <c r="BL79" i="1"/>
  <c r="BL207" i="1"/>
  <c r="BL279" i="1"/>
  <c r="BL343" i="1"/>
  <c r="BL407" i="1"/>
  <c r="BL471" i="1"/>
  <c r="BL535" i="1"/>
  <c r="BL591" i="1"/>
  <c r="BL623" i="1"/>
  <c r="BL655" i="1"/>
  <c r="BL687" i="1"/>
  <c r="BL719" i="1"/>
  <c r="BL751" i="1"/>
  <c r="BL783" i="1"/>
  <c r="BL815" i="1"/>
  <c r="BL847" i="1"/>
  <c r="BL879" i="1"/>
  <c r="BL911" i="1"/>
  <c r="BL943" i="1"/>
  <c r="BL975" i="1"/>
  <c r="BL1007" i="1"/>
  <c r="BL1039" i="1"/>
  <c r="BL1071" i="1"/>
  <c r="BL1103" i="1"/>
  <c r="BL1135" i="1"/>
  <c r="BL1167" i="1"/>
  <c r="BL1199" i="1"/>
  <c r="BL1231" i="1"/>
  <c r="BL1263" i="1"/>
  <c r="BL1295" i="1"/>
  <c r="BL1327" i="1"/>
  <c r="BL1359" i="1"/>
  <c r="BL1391" i="1"/>
  <c r="BL1423" i="1"/>
  <c r="BL1455" i="1"/>
  <c r="BL1487" i="1"/>
  <c r="BL1519" i="1"/>
  <c r="BL1551" i="1"/>
  <c r="BL1583" i="1"/>
  <c r="BL1615" i="1"/>
  <c r="BL1647" i="1"/>
  <c r="BL1679" i="1"/>
  <c r="BL1702" i="1"/>
  <c r="BL1710" i="1"/>
  <c r="BL1718" i="1"/>
  <c r="BL1726" i="1"/>
  <c r="BL1734" i="1"/>
  <c r="BL1742" i="1"/>
  <c r="BL1750" i="1"/>
  <c r="BL1758" i="1"/>
  <c r="BL1766" i="1"/>
  <c r="BL1774" i="1"/>
  <c r="BL1330" i="1"/>
  <c r="BL1346" i="1"/>
  <c r="BL1362" i="1"/>
  <c r="BL1378" i="1"/>
  <c r="BL1394" i="1"/>
  <c r="BL1410" i="1"/>
  <c r="BL1426" i="1"/>
  <c r="BL1442" i="1"/>
  <c r="BL1458" i="1"/>
  <c r="BL1474" i="1"/>
  <c r="BL1490" i="1"/>
  <c r="BL1506" i="1"/>
  <c r="BL1514" i="1"/>
  <c r="BL1522" i="1"/>
  <c r="BL1530" i="1"/>
  <c r="BL1538" i="1"/>
  <c r="BL1546" i="1"/>
  <c r="BL1554" i="1"/>
  <c r="BL1562" i="1"/>
  <c r="BL1570" i="1"/>
  <c r="BL1578" i="1"/>
  <c r="BL1586" i="1"/>
  <c r="BL1594" i="1"/>
  <c r="BL1602" i="1"/>
  <c r="BL1610" i="1"/>
  <c r="BL1618" i="1"/>
  <c r="BL1626" i="1"/>
  <c r="BL1634" i="1"/>
  <c r="BL1642" i="1"/>
  <c r="BL1650" i="1"/>
  <c r="BL1658" i="1"/>
  <c r="BL1666" i="1"/>
  <c r="BL1674" i="1"/>
  <c r="BL1682" i="1"/>
  <c r="BL1690" i="1"/>
  <c r="BL1698" i="1"/>
  <c r="BL71" i="1"/>
  <c r="BL135" i="1"/>
  <c r="BL199" i="1"/>
  <c r="BL243" i="1"/>
  <c r="BL275" i="1"/>
  <c r="BL307" i="1"/>
  <c r="BL339" i="1"/>
  <c r="BL371" i="1"/>
  <c r="BL403" i="1"/>
  <c r="BL435" i="1"/>
  <c r="BL467" i="1"/>
  <c r="BL499" i="1"/>
  <c r="BL531" i="1"/>
  <c r="BL563" i="1"/>
  <c r="BL49" i="1"/>
  <c r="BL177" i="1"/>
  <c r="BL265" i="1"/>
  <c r="BL329" i="1"/>
  <c r="BL393" i="1"/>
  <c r="BL457" i="1"/>
  <c r="BL521" i="1"/>
  <c r="BL585" i="1"/>
  <c r="BL617" i="1"/>
  <c r="BL649" i="1"/>
  <c r="BL681" i="1"/>
  <c r="BL713" i="1"/>
  <c r="BL745" i="1"/>
  <c r="BL777" i="1"/>
  <c r="BL809" i="1"/>
  <c r="BL841" i="1"/>
  <c r="BL873" i="1"/>
  <c r="BL905" i="1"/>
  <c r="BL937" i="1"/>
  <c r="BL969" i="1"/>
  <c r="BL1001" i="1"/>
  <c r="BL1033" i="1"/>
  <c r="BL1065" i="1"/>
  <c r="BL1097" i="1"/>
  <c r="BL1129" i="1"/>
  <c r="BL111" i="1"/>
  <c r="BL231" i="1"/>
  <c r="BL295" i="1"/>
  <c r="BL359" i="1"/>
  <c r="BL423" i="1"/>
  <c r="BL487" i="1"/>
  <c r="BL551" i="1"/>
  <c r="BL599" i="1"/>
  <c r="BL631" i="1"/>
  <c r="BL663" i="1"/>
  <c r="BL695" i="1"/>
  <c r="BL727" i="1"/>
  <c r="BL759" i="1"/>
  <c r="BL791" i="1"/>
  <c r="BL823" i="1"/>
  <c r="BL855" i="1"/>
  <c r="BL887" i="1"/>
  <c r="BL919" i="1"/>
  <c r="BL951" i="1"/>
  <c r="BL983" i="1"/>
  <c r="BL1015" i="1"/>
  <c r="BL1047" i="1"/>
  <c r="BL1079" i="1"/>
  <c r="BL1111" i="1"/>
  <c r="BL1143" i="1"/>
  <c r="BL1175" i="1"/>
  <c r="BL1207" i="1"/>
  <c r="BL1239" i="1"/>
  <c r="BL1271" i="1"/>
  <c r="BL1303" i="1"/>
  <c r="BL1335" i="1"/>
  <c r="BL1367" i="1"/>
  <c r="BL1399" i="1"/>
  <c r="BL1431" i="1"/>
  <c r="BL1463" i="1"/>
  <c r="BL1495" i="1"/>
  <c r="BL1527" i="1"/>
  <c r="BL1559" i="1"/>
  <c r="BL1591" i="1"/>
  <c r="BL1623" i="1"/>
  <c r="BL1655" i="1"/>
  <c r="BL1687" i="1"/>
  <c r="BL1704" i="1"/>
  <c r="BL1712" i="1"/>
  <c r="BL1720" i="1"/>
  <c r="BL1728" i="1"/>
  <c r="BL1736" i="1"/>
  <c r="BL1744" i="1"/>
  <c r="BL1752" i="1"/>
  <c r="BL1760" i="1"/>
  <c r="BL1768" i="1"/>
  <c r="BL1776" i="1"/>
  <c r="BL1784" i="1"/>
  <c r="BL1792" i="1"/>
  <c r="BL1800" i="1"/>
  <c r="BL1808" i="1"/>
  <c r="BL1816" i="1"/>
  <c r="BL1824" i="1"/>
  <c r="BL1832" i="1"/>
  <c r="BL1840" i="1"/>
  <c r="BL1848" i="1"/>
  <c r="BL1856" i="1"/>
  <c r="BL1864" i="1"/>
  <c r="BL1872" i="1"/>
  <c r="BL1880" i="1"/>
  <c r="BL1888" i="1"/>
  <c r="BL1896" i="1"/>
  <c r="BL1904" i="1"/>
  <c r="BL1912" i="1"/>
  <c r="BL1920" i="1"/>
  <c r="BL1928" i="1"/>
  <c r="BL1936" i="1"/>
  <c r="BL1944" i="1"/>
  <c r="BL1952" i="1"/>
  <c r="BL1960" i="1"/>
  <c r="BL1968" i="1"/>
  <c r="BL1976" i="1"/>
  <c r="BL1984" i="1"/>
  <c r="BL1992" i="1"/>
  <c r="BL2000" i="1"/>
  <c r="BL2008" i="1"/>
  <c r="BL241" i="1"/>
  <c r="BL369" i="1"/>
  <c r="BL497" i="1"/>
  <c r="BL605" i="1"/>
  <c r="BL669" i="1"/>
  <c r="BL733" i="1"/>
  <c r="BL797" i="1"/>
  <c r="BL861" i="1"/>
  <c r="BL925" i="1"/>
  <c r="BL989" i="1"/>
  <c r="BL1053" i="1"/>
  <c r="BL1117" i="1"/>
  <c r="BL1165" i="1"/>
  <c r="BL1332" i="1"/>
  <c r="BL1348" i="1"/>
  <c r="BL1364" i="1"/>
  <c r="BL1380" i="1"/>
  <c r="BL1396" i="1"/>
  <c r="BL1412" i="1"/>
  <c r="BL1428" i="1"/>
  <c r="BL1444" i="1"/>
  <c r="BL1460" i="1"/>
  <c r="BL1476" i="1"/>
  <c r="BL1492" i="1"/>
  <c r="BL1508" i="1"/>
  <c r="BL1516" i="1"/>
  <c r="BL1524" i="1"/>
  <c r="BL1532" i="1"/>
  <c r="BL1540" i="1"/>
  <c r="BL1548" i="1"/>
  <c r="BL1556" i="1"/>
  <c r="BL1564" i="1"/>
  <c r="BL1572" i="1"/>
  <c r="BL1580" i="1"/>
  <c r="BL1588" i="1"/>
  <c r="BL1596" i="1"/>
  <c r="BL1604" i="1"/>
  <c r="BL1612" i="1"/>
  <c r="BL1620" i="1"/>
  <c r="BL1628" i="1"/>
  <c r="BL1636" i="1"/>
  <c r="BL1644" i="1"/>
  <c r="BL1652" i="1"/>
  <c r="BL1660" i="1"/>
  <c r="BL1668" i="1"/>
  <c r="BL1676" i="1"/>
  <c r="BL1684" i="1"/>
  <c r="BL1692" i="1"/>
  <c r="BL23" i="1"/>
  <c r="BL87" i="1"/>
  <c r="BL151" i="1"/>
  <c r="BL215" i="1"/>
  <c r="BL251" i="1"/>
  <c r="BL283" i="1"/>
  <c r="BL315" i="1"/>
  <c r="BL347" i="1"/>
  <c r="BL379" i="1"/>
  <c r="BL411" i="1"/>
  <c r="BL443" i="1"/>
  <c r="BL475" i="1"/>
  <c r="BL507" i="1"/>
  <c r="BL539" i="1"/>
  <c r="BL571" i="1"/>
  <c r="BL81" i="1"/>
  <c r="BL209" i="1"/>
  <c r="BL281" i="1"/>
  <c r="BL345" i="1"/>
  <c r="BL409" i="1"/>
  <c r="BL473" i="1"/>
  <c r="BL537" i="1"/>
  <c r="BL593" i="1"/>
  <c r="BL625" i="1"/>
  <c r="BL657" i="1"/>
  <c r="BL689" i="1"/>
  <c r="BL721" i="1"/>
  <c r="BL753" i="1"/>
  <c r="BL785" i="1"/>
  <c r="BL817" i="1"/>
  <c r="BL849" i="1"/>
  <c r="BL881" i="1"/>
  <c r="BL913" i="1"/>
  <c r="BL945" i="1"/>
  <c r="BL977" i="1"/>
  <c r="BL1009" i="1"/>
  <c r="BL1041" i="1"/>
  <c r="BL1073" i="1"/>
  <c r="BL1105" i="1"/>
  <c r="BL15" i="1"/>
  <c r="BL143" i="1"/>
  <c r="BL247" i="1"/>
  <c r="BL311" i="1"/>
  <c r="BL375" i="1"/>
  <c r="BL439" i="1"/>
  <c r="BL503" i="1"/>
  <c r="BL567" i="1"/>
  <c r="BL607" i="1"/>
  <c r="BL639" i="1"/>
  <c r="BL671" i="1"/>
  <c r="BL703" i="1"/>
  <c r="BL735" i="1"/>
  <c r="BL767" i="1"/>
  <c r="BL799" i="1"/>
  <c r="BL831" i="1"/>
  <c r="BL863" i="1"/>
  <c r="BL895" i="1"/>
  <c r="BL927" i="1"/>
  <c r="BL959" i="1"/>
  <c r="BL991" i="1"/>
  <c r="BL1023" i="1"/>
  <c r="BL1055" i="1"/>
  <c r="BL1087" i="1"/>
  <c r="BL1119" i="1"/>
  <c r="BL1151" i="1"/>
  <c r="BL1183" i="1"/>
  <c r="BL1215" i="1"/>
  <c r="BL1247" i="1"/>
  <c r="BL1279" i="1"/>
  <c r="BL1311" i="1"/>
  <c r="BL1343" i="1"/>
  <c r="BL1375" i="1"/>
  <c r="BL1407" i="1"/>
  <c r="BL1439" i="1"/>
  <c r="BL1471" i="1"/>
  <c r="BL1503" i="1"/>
  <c r="BL1535" i="1"/>
  <c r="BL1567" i="1"/>
  <c r="BL1599" i="1"/>
  <c r="BL1631" i="1"/>
  <c r="BL1663" i="1"/>
  <c r="BL1695" i="1"/>
  <c r="BL1706" i="1"/>
  <c r="BL1714" i="1"/>
  <c r="BL1722" i="1"/>
  <c r="BL1730" i="1"/>
  <c r="BL1738" i="1"/>
  <c r="BL1746" i="1"/>
  <c r="BL1754" i="1"/>
  <c r="BL1762" i="1"/>
  <c r="BL1770" i="1"/>
  <c r="BL1338" i="1"/>
  <c r="BL1354" i="1"/>
  <c r="BL1370" i="1"/>
  <c r="BL1386" i="1"/>
  <c r="BL1402" i="1"/>
  <c r="BL1418" i="1"/>
  <c r="BL1434" i="1"/>
  <c r="BL1450" i="1"/>
  <c r="BL1466" i="1"/>
  <c r="BL1482" i="1"/>
  <c r="BL1498" i="1"/>
  <c r="BL1510" i="1"/>
  <c r="BL1518" i="1"/>
  <c r="BL1526" i="1"/>
  <c r="BL1534" i="1"/>
  <c r="BL1542" i="1"/>
  <c r="BL1550" i="1"/>
  <c r="BL1558" i="1"/>
  <c r="BL1566" i="1"/>
  <c r="BL1574" i="1"/>
  <c r="BL1582" i="1"/>
  <c r="BL1590" i="1"/>
  <c r="BL1598" i="1"/>
  <c r="BL1606" i="1"/>
  <c r="BL1614" i="1"/>
  <c r="BL1622" i="1"/>
  <c r="BL1630" i="1"/>
  <c r="BL1638" i="1"/>
  <c r="BL1646" i="1"/>
  <c r="BL1654" i="1"/>
  <c r="BL1662" i="1"/>
  <c r="BL1670" i="1"/>
  <c r="BL1678" i="1"/>
  <c r="BL1686" i="1"/>
  <c r="BL1694" i="1"/>
  <c r="BL39" i="1"/>
  <c r="BL103" i="1"/>
  <c r="BL167" i="1"/>
  <c r="BL227" i="1"/>
  <c r="BL259" i="1"/>
  <c r="BL291" i="1"/>
  <c r="BL323" i="1"/>
  <c r="BL355" i="1"/>
  <c r="BL387" i="1"/>
  <c r="BL419" i="1"/>
  <c r="BL451" i="1"/>
  <c r="BL483" i="1"/>
  <c r="BL515" i="1"/>
  <c r="BL547" i="1"/>
  <c r="BL579" i="1"/>
  <c r="BL113" i="1"/>
  <c r="BL233" i="1"/>
  <c r="BL297" i="1"/>
  <c r="BL361" i="1"/>
  <c r="BL425" i="1"/>
  <c r="BL489" i="1"/>
  <c r="BL553" i="1"/>
  <c r="BL601" i="1"/>
  <c r="BL633" i="1"/>
  <c r="BL665" i="1"/>
  <c r="BL697" i="1"/>
  <c r="BL729" i="1"/>
  <c r="BL761" i="1"/>
  <c r="BL793" i="1"/>
  <c r="BL825" i="1"/>
  <c r="BL857" i="1"/>
  <c r="BL889" i="1"/>
  <c r="BL921" i="1"/>
  <c r="BL953" i="1"/>
  <c r="BL985" i="1"/>
  <c r="BL1017" i="1"/>
  <c r="BL1049" i="1"/>
  <c r="BL1081" i="1"/>
  <c r="BL1113" i="1"/>
  <c r="BL47" i="1"/>
  <c r="BL175" i="1"/>
  <c r="BL263" i="1"/>
  <c r="BL327" i="1"/>
  <c r="BL391" i="1"/>
  <c r="BL455" i="1"/>
  <c r="BL519" i="1"/>
  <c r="BL583" i="1"/>
  <c r="BL615" i="1"/>
  <c r="BL647" i="1"/>
  <c r="BL679" i="1"/>
  <c r="BL711" i="1"/>
  <c r="BL743" i="1"/>
  <c r="BL775" i="1"/>
  <c r="BL807" i="1"/>
  <c r="BL839" i="1"/>
  <c r="BL871" i="1"/>
  <c r="BL903" i="1"/>
  <c r="BL935" i="1"/>
  <c r="BL967" i="1"/>
  <c r="BL999" i="1"/>
  <c r="BL1031" i="1"/>
  <c r="BL1063" i="1"/>
  <c r="BL1095" i="1"/>
  <c r="BL1127" i="1"/>
  <c r="BL1159" i="1"/>
  <c r="BL1191" i="1"/>
  <c r="BL1223" i="1"/>
  <c r="BL1255" i="1"/>
  <c r="BL1287" i="1"/>
  <c r="BL1319" i="1"/>
  <c r="BL1351" i="1"/>
  <c r="BL1383" i="1"/>
  <c r="BL1415" i="1"/>
  <c r="BL1447" i="1"/>
  <c r="BL1479" i="1"/>
  <c r="BL1511" i="1"/>
  <c r="BL1543" i="1"/>
  <c r="BL1575" i="1"/>
  <c r="BL1607" i="1"/>
  <c r="BL1639" i="1"/>
  <c r="BL1671" i="1"/>
  <c r="BL1700" i="1"/>
  <c r="BL1708" i="1"/>
  <c r="BL1716" i="1"/>
  <c r="BL1724" i="1"/>
  <c r="BL1732" i="1"/>
  <c r="BL1740" i="1"/>
  <c r="BL1748" i="1"/>
  <c r="BL1756" i="1"/>
  <c r="BL1764" i="1"/>
  <c r="BL1772" i="1"/>
  <c r="BL1780" i="1"/>
  <c r="BL1788" i="1"/>
  <c r="BL1796" i="1"/>
  <c r="BL1804" i="1"/>
  <c r="BL1812" i="1"/>
  <c r="BL1820" i="1"/>
  <c r="BL1828" i="1"/>
  <c r="BL1836" i="1"/>
  <c r="BL1844" i="1"/>
  <c r="BL1852" i="1"/>
  <c r="BL1860" i="1"/>
  <c r="BL1868" i="1"/>
  <c r="BL1876" i="1"/>
  <c r="BL1884" i="1"/>
  <c r="BL1892" i="1"/>
  <c r="BL1900" i="1"/>
  <c r="BL1908" i="1"/>
  <c r="BL1916" i="1"/>
  <c r="BL1924" i="1"/>
  <c r="BL1932" i="1"/>
  <c r="BL1940" i="1"/>
  <c r="BL1948" i="1"/>
  <c r="BL1956" i="1"/>
  <c r="BL1964" i="1"/>
  <c r="BL1972" i="1"/>
  <c r="BL1980" i="1"/>
  <c r="BL1988" i="1"/>
  <c r="BL1996" i="1"/>
  <c r="BL2004" i="1"/>
  <c r="BL129" i="1"/>
  <c r="BL305" i="1"/>
  <c r="BL433" i="1"/>
  <c r="BL561" i="1"/>
  <c r="BL637" i="1"/>
  <c r="BL701" i="1"/>
  <c r="BL765" i="1"/>
  <c r="BL829" i="1"/>
  <c r="BL893" i="1"/>
  <c r="BL957" i="1"/>
  <c r="BL1021" i="1"/>
  <c r="BL1085" i="1"/>
  <c r="BL1139" i="1"/>
  <c r="BL1177" i="1"/>
  <c r="BL1229" i="1"/>
  <c r="BL1778" i="1"/>
  <c r="BL1794" i="1"/>
  <c r="BL1810" i="1"/>
  <c r="BL1826" i="1"/>
  <c r="BL1842" i="1"/>
  <c r="BL1858" i="1"/>
  <c r="BL1874" i="1"/>
  <c r="BL1890" i="1"/>
  <c r="BL1906" i="1"/>
  <c r="BL1922" i="1"/>
  <c r="BL1938" i="1"/>
  <c r="BL1954" i="1"/>
  <c r="BL1970" i="1"/>
  <c r="BL1986" i="1"/>
  <c r="BL2002" i="1"/>
  <c r="BL273" i="1"/>
  <c r="BL529" i="1"/>
  <c r="BL685" i="1"/>
  <c r="BL813" i="1"/>
  <c r="BL941" i="1"/>
  <c r="BL1069" i="1"/>
  <c r="BL1171" i="1"/>
  <c r="BL1235" i="1"/>
  <c r="BL1273" i="1"/>
  <c r="BL1325" i="1"/>
  <c r="BL1363" i="1"/>
  <c r="BL1401" i="1"/>
  <c r="BL1453" i="1"/>
  <c r="BL1491" i="1"/>
  <c r="BL1529" i="1"/>
  <c r="BL1581" i="1"/>
  <c r="BL1619" i="1"/>
  <c r="BL1657" i="1"/>
  <c r="BL1703" i="1"/>
  <c r="BL1735" i="1"/>
  <c r="BL1767" i="1"/>
  <c r="BL1799" i="1"/>
  <c r="BL1831" i="1"/>
  <c r="BL1863" i="1"/>
  <c r="BL1895" i="1"/>
  <c r="BL1927" i="1"/>
  <c r="BL1959" i="1"/>
  <c r="BL1991" i="1"/>
  <c r="BL127" i="1"/>
  <c r="BL303" i="1"/>
  <c r="BL431" i="1"/>
  <c r="BL559" i="1"/>
  <c r="BL635" i="1"/>
  <c r="BL699" i="1"/>
  <c r="BL763" i="1"/>
  <c r="BL827" i="1"/>
  <c r="BL891" i="1"/>
  <c r="BL955" i="1"/>
  <c r="BL1019" i="1"/>
  <c r="BL1083" i="1"/>
  <c r="BL1137" i="1"/>
  <c r="BL1189" i="1"/>
  <c r="BL1227" i="1"/>
  <c r="BL1265" i="1"/>
  <c r="BL1317" i="1"/>
  <c r="BL1355" i="1"/>
  <c r="BL1393" i="1"/>
  <c r="BL1445" i="1"/>
  <c r="BL1483" i="1"/>
  <c r="BL1521" i="1"/>
  <c r="BL1573" i="1"/>
  <c r="BL1611" i="1"/>
  <c r="BL1649" i="1"/>
  <c r="BL1701" i="1"/>
  <c r="BL1733" i="1"/>
  <c r="BL1765" i="1"/>
  <c r="BL1797" i="1"/>
  <c r="BL1829" i="1"/>
  <c r="BL1861" i="1"/>
  <c r="BL1893" i="1"/>
  <c r="BL1925" i="1"/>
  <c r="BL1957" i="1"/>
  <c r="BL161" i="1"/>
  <c r="BL321" i="1"/>
  <c r="BL449" i="1"/>
  <c r="BL577" i="1"/>
  <c r="BL645" i="1"/>
  <c r="BL709" i="1"/>
  <c r="BL773" i="1"/>
  <c r="BL837" i="1"/>
  <c r="BL901" i="1"/>
  <c r="BL965" i="1"/>
  <c r="BL1029" i="1"/>
  <c r="BL1093" i="1"/>
  <c r="BL1155" i="1"/>
  <c r="BL1193" i="1"/>
  <c r="BL1245" i="1"/>
  <c r="BL1283" i="1"/>
  <c r="BL1321" i="1"/>
  <c r="BL351" i="1"/>
  <c r="BL723" i="1"/>
  <c r="BL979" i="1"/>
  <c r="BL1217" i="1"/>
  <c r="BL1373" i="1"/>
  <c r="BL1443" i="1"/>
  <c r="BL1525" i="1"/>
  <c r="BL1629" i="1"/>
  <c r="BL1699" i="1"/>
  <c r="BL1763" i="1"/>
  <c r="BL1827" i="1"/>
  <c r="BL1891" i="1"/>
  <c r="BL1955" i="1"/>
  <c r="BL2003" i="1"/>
  <c r="BL383" i="1"/>
  <c r="BL739" i="1"/>
  <c r="BL995" i="1"/>
  <c r="BL1211" i="1"/>
  <c r="BL1353" i="1"/>
  <c r="BL1435" i="1"/>
  <c r="BL1505" i="1"/>
  <c r="BL1609" i="1"/>
  <c r="BL1691" i="1"/>
  <c r="BL1782" i="1"/>
  <c r="BL1798" i="1"/>
  <c r="BL1814" i="1"/>
  <c r="BL1830" i="1"/>
  <c r="BL1846" i="1"/>
  <c r="BL1862" i="1"/>
  <c r="BL1878" i="1"/>
  <c r="BL1894" i="1"/>
  <c r="BL1910" i="1"/>
  <c r="BL1926" i="1"/>
  <c r="BL1942" i="1"/>
  <c r="BL1958" i="1"/>
  <c r="BL1974" i="1"/>
  <c r="BL1990" i="1"/>
  <c r="BL2006" i="1"/>
  <c r="BL337" i="1"/>
  <c r="BL589" i="1"/>
  <c r="BL717" i="1"/>
  <c r="BL845" i="1"/>
  <c r="BL973" i="1"/>
  <c r="BL1101" i="1"/>
  <c r="BL1197" i="1"/>
  <c r="BL1241" i="1"/>
  <c r="BL1293" i="1"/>
  <c r="BL1331" i="1"/>
  <c r="BL1369" i="1"/>
  <c r="BL1421" i="1"/>
  <c r="BL1459" i="1"/>
  <c r="BL1497" i="1"/>
  <c r="BL1549" i="1"/>
  <c r="BL1587" i="1"/>
  <c r="BL1625" i="1"/>
  <c r="BL1677" i="1"/>
  <c r="BL1711" i="1"/>
  <c r="BL1743" i="1"/>
  <c r="BL1775" i="1"/>
  <c r="BL1807" i="1"/>
  <c r="BL1839" i="1"/>
  <c r="BL1871" i="1"/>
  <c r="BL1903" i="1"/>
  <c r="BL1935" i="1"/>
  <c r="BL1967" i="1"/>
  <c r="BL1999" i="1"/>
  <c r="BL191" i="1"/>
  <c r="BL335" i="1"/>
  <c r="BL463" i="1"/>
  <c r="BL587" i="1"/>
  <c r="BL651" i="1"/>
  <c r="BL715" i="1"/>
  <c r="BL779" i="1"/>
  <c r="BL843" i="1"/>
  <c r="BL907" i="1"/>
  <c r="BL971" i="1"/>
  <c r="BL1035" i="1"/>
  <c r="BL1099" i="1"/>
  <c r="BL1157" i="1"/>
  <c r="BL1195" i="1"/>
  <c r="BL1233" i="1"/>
  <c r="BL1285" i="1"/>
  <c r="BL1323" i="1"/>
  <c r="BL1361" i="1"/>
  <c r="BL1413" i="1"/>
  <c r="BL1451" i="1"/>
  <c r="BL1489" i="1"/>
  <c r="BL1541" i="1"/>
  <c r="BL1579" i="1"/>
  <c r="BL1617" i="1"/>
  <c r="BL1669" i="1"/>
  <c r="BL1709" i="1"/>
  <c r="BL1741" i="1"/>
  <c r="BL1773" i="1"/>
  <c r="BL1805" i="1"/>
  <c r="BL1837" i="1"/>
  <c r="BL1869" i="1"/>
  <c r="BL1901" i="1"/>
  <c r="BL1933" i="1"/>
  <c r="BL1965" i="1"/>
  <c r="BL225" i="1"/>
  <c r="BL353" i="1"/>
  <c r="BL481" i="1"/>
  <c r="BL597" i="1"/>
  <c r="BL661" i="1"/>
  <c r="BL725" i="1"/>
  <c r="BL789" i="1"/>
  <c r="BL853" i="1"/>
  <c r="BL917" i="1"/>
  <c r="BL981" i="1"/>
  <c r="BL1045" i="1"/>
  <c r="BL1109" i="1"/>
  <c r="BL1161" i="1"/>
  <c r="BL1213" i="1"/>
  <c r="BL1251" i="1"/>
  <c r="BL1289" i="1"/>
  <c r="BL1341" i="1"/>
  <c r="BL479" i="1"/>
  <c r="BL787" i="1"/>
  <c r="BL1043" i="1"/>
  <c r="BL1243" i="1"/>
  <c r="BL1379" i="1"/>
  <c r="BL1461" i="1"/>
  <c r="BL1565" i="1"/>
  <c r="BL1635" i="1"/>
  <c r="BL1715" i="1"/>
  <c r="BL1779" i="1"/>
  <c r="BL1843" i="1"/>
  <c r="BL1907" i="1"/>
  <c r="BL1971" i="1"/>
  <c r="BL2009" i="1"/>
  <c r="BL511" i="1"/>
  <c r="BL803" i="1"/>
  <c r="BL1059" i="1"/>
  <c r="BL1237" i="1"/>
  <c r="BL1371" i="1"/>
  <c r="BL1441" i="1"/>
  <c r="BL1545" i="1"/>
  <c r="BL1627" i="1"/>
  <c r="BL1697" i="1"/>
  <c r="BL1761" i="1"/>
  <c r="BL1825" i="1"/>
  <c r="BL1889" i="1"/>
  <c r="BL1953" i="1"/>
  <c r="BL2001" i="1"/>
  <c r="AZ17" i="1"/>
  <c r="AZ25" i="1"/>
  <c r="AZ33" i="1"/>
  <c r="AZ41" i="1"/>
  <c r="AZ49" i="1"/>
  <c r="AZ57" i="1"/>
  <c r="AZ65" i="1"/>
  <c r="AZ73" i="1"/>
  <c r="AZ81" i="1"/>
  <c r="AZ89" i="1"/>
  <c r="AZ97" i="1"/>
  <c r="AZ105" i="1"/>
  <c r="AZ113" i="1"/>
  <c r="AZ121" i="1"/>
  <c r="AZ129" i="1"/>
  <c r="AZ137" i="1"/>
  <c r="AZ145" i="1"/>
  <c r="AZ153" i="1"/>
  <c r="AZ161" i="1"/>
  <c r="AZ169" i="1"/>
  <c r="AZ177" i="1"/>
  <c r="AZ185" i="1"/>
  <c r="AZ193" i="1"/>
  <c r="AZ201" i="1"/>
  <c r="AZ209" i="1"/>
  <c r="AZ217" i="1"/>
  <c r="AZ225" i="1"/>
  <c r="AZ233" i="1"/>
  <c r="AZ241" i="1"/>
  <c r="AZ249" i="1"/>
  <c r="AZ257" i="1"/>
  <c r="AZ265" i="1"/>
  <c r="AZ273" i="1"/>
  <c r="AZ281" i="1"/>
  <c r="AZ289" i="1"/>
  <c r="AZ297" i="1"/>
  <c r="AZ305" i="1"/>
  <c r="AZ313" i="1"/>
  <c r="AZ321" i="1"/>
  <c r="AZ329" i="1"/>
  <c r="AZ337" i="1"/>
  <c r="AZ345" i="1"/>
  <c r="AZ353" i="1"/>
  <c r="AZ361" i="1"/>
  <c r="AZ369" i="1"/>
  <c r="AZ377" i="1"/>
  <c r="AZ385" i="1"/>
  <c r="AZ393" i="1"/>
  <c r="BL1786" i="1"/>
  <c r="BL1802" i="1"/>
  <c r="BL1818" i="1"/>
  <c r="BL1834" i="1"/>
  <c r="BL1850" i="1"/>
  <c r="BL1866" i="1"/>
  <c r="BL1882" i="1"/>
  <c r="BL1898" i="1"/>
  <c r="BL1914" i="1"/>
  <c r="BL1930" i="1"/>
  <c r="BL1946" i="1"/>
  <c r="BL1962" i="1"/>
  <c r="BL1978" i="1"/>
  <c r="BL1994" i="1"/>
  <c r="BL65" i="1"/>
  <c r="BL401" i="1"/>
  <c r="BL621" i="1"/>
  <c r="BL749" i="1"/>
  <c r="BL877" i="1"/>
  <c r="BL1005" i="1"/>
  <c r="BL1133" i="1"/>
  <c r="BL1203" i="1"/>
  <c r="BL1261" i="1"/>
  <c r="BL1299" i="1"/>
  <c r="BL1337" i="1"/>
  <c r="BL1389" i="1"/>
  <c r="BL1427" i="1"/>
  <c r="BL1465" i="1"/>
  <c r="BL1517" i="1"/>
  <c r="BL1555" i="1"/>
  <c r="BL1593" i="1"/>
  <c r="BL1645" i="1"/>
  <c r="BL1683" i="1"/>
  <c r="BL1719" i="1"/>
  <c r="BL1751" i="1"/>
  <c r="BL1783" i="1"/>
  <c r="BL1815" i="1"/>
  <c r="BL1847" i="1"/>
  <c r="BL1879" i="1"/>
  <c r="BL1911" i="1"/>
  <c r="BL1943" i="1"/>
  <c r="BL1975" i="1"/>
  <c r="BL2007" i="1"/>
  <c r="BL239" i="1"/>
  <c r="BL367" i="1"/>
  <c r="BL495" i="1"/>
  <c r="BL603" i="1"/>
  <c r="BL667" i="1"/>
  <c r="BL731" i="1"/>
  <c r="BL795" i="1"/>
  <c r="BL859" i="1"/>
  <c r="BL923" i="1"/>
  <c r="BL987" i="1"/>
  <c r="BL1051" i="1"/>
  <c r="BL1115" i="1"/>
  <c r="BL1163" i="1"/>
  <c r="BL1201" i="1"/>
  <c r="BL1253" i="1"/>
  <c r="BL1291" i="1"/>
  <c r="BL1329" i="1"/>
  <c r="BL1381" i="1"/>
  <c r="BL1419" i="1"/>
  <c r="BL1457" i="1"/>
  <c r="BL1509" i="1"/>
  <c r="BL1547" i="1"/>
  <c r="BL1585" i="1"/>
  <c r="BL1637" i="1"/>
  <c r="BL1675" i="1"/>
  <c r="BL1717" i="1"/>
  <c r="BL1749" i="1"/>
  <c r="BL1781" i="1"/>
  <c r="BL1813" i="1"/>
  <c r="BL1845" i="1"/>
  <c r="BL1877" i="1"/>
  <c r="BL1909" i="1"/>
  <c r="BL1941" i="1"/>
  <c r="BL33" i="1"/>
  <c r="BL257" i="1"/>
  <c r="BL385" i="1"/>
  <c r="BL513" i="1"/>
  <c r="BL613" i="1"/>
  <c r="BL677" i="1"/>
  <c r="BL741" i="1"/>
  <c r="BL805" i="1"/>
  <c r="BL869" i="1"/>
  <c r="BL933" i="1"/>
  <c r="BL997" i="1"/>
  <c r="BL1061" i="1"/>
  <c r="BL1125" i="1"/>
  <c r="BL1181" i="1"/>
  <c r="BL1219" i="1"/>
  <c r="BL1257" i="1"/>
  <c r="BL1309" i="1"/>
  <c r="BL1347" i="1"/>
  <c r="BL595" i="1"/>
  <c r="BL851" i="1"/>
  <c r="BL1107" i="1"/>
  <c r="BL1269" i="1"/>
  <c r="BL1397" i="1"/>
  <c r="BL1501" i="1"/>
  <c r="BL1571" i="1"/>
  <c r="BL1653" i="1"/>
  <c r="BL1731" i="1"/>
  <c r="BL1795" i="1"/>
  <c r="BL1859" i="1"/>
  <c r="BL1923" i="1"/>
  <c r="BL1977" i="1"/>
  <c r="BL31" i="1"/>
  <c r="BL611" i="1"/>
  <c r="BL867" i="1"/>
  <c r="BL1123" i="1"/>
  <c r="BL1313" i="1"/>
  <c r="BL1377" i="1"/>
  <c r="BL1481" i="1"/>
  <c r="BL1563" i="1"/>
  <c r="BL1633" i="1"/>
  <c r="BL1713" i="1"/>
  <c r="BL1777" i="1"/>
  <c r="BL1790" i="1"/>
  <c r="BL1806" i="1"/>
  <c r="BL1822" i="1"/>
  <c r="BL1838" i="1"/>
  <c r="BL1854" i="1"/>
  <c r="BL1870" i="1"/>
  <c r="BL1886" i="1"/>
  <c r="BL1902" i="1"/>
  <c r="BL1918" i="1"/>
  <c r="BL1934" i="1"/>
  <c r="BL1950" i="1"/>
  <c r="BL1966" i="1"/>
  <c r="BL1982" i="1"/>
  <c r="BL1998" i="1"/>
  <c r="BL193" i="1"/>
  <c r="BL465" i="1"/>
  <c r="BL653" i="1"/>
  <c r="BL781" i="1"/>
  <c r="BL909" i="1"/>
  <c r="BL1037" i="1"/>
  <c r="BL1145" i="1"/>
  <c r="BL1209" i="1"/>
  <c r="BL1267" i="1"/>
  <c r="BL1305" i="1"/>
  <c r="BL1357" i="1"/>
  <c r="BL1395" i="1"/>
  <c r="BL1433" i="1"/>
  <c r="BL1485" i="1"/>
  <c r="BL1523" i="1"/>
  <c r="BL1561" i="1"/>
  <c r="BL1613" i="1"/>
  <c r="BL1651" i="1"/>
  <c r="BL1689" i="1"/>
  <c r="BL1727" i="1"/>
  <c r="BL1759" i="1"/>
  <c r="BL1791" i="1"/>
  <c r="BL1823" i="1"/>
  <c r="BL1855" i="1"/>
  <c r="BL1887" i="1"/>
  <c r="BL1919" i="1"/>
  <c r="BL1951" i="1"/>
  <c r="BL1983" i="1"/>
  <c r="BL63" i="1"/>
  <c r="BL271" i="1"/>
  <c r="BL399" i="1"/>
  <c r="BL527" i="1"/>
  <c r="BL619" i="1"/>
  <c r="BL683" i="1"/>
  <c r="BL747" i="1"/>
  <c r="BL811" i="1"/>
  <c r="BL875" i="1"/>
  <c r="BL939" i="1"/>
  <c r="BL1003" i="1"/>
  <c r="BL1067" i="1"/>
  <c r="BL1131" i="1"/>
  <c r="BL1169" i="1"/>
  <c r="BL1221" i="1"/>
  <c r="BL1259" i="1"/>
  <c r="BL1297" i="1"/>
  <c r="BL1349" i="1"/>
  <c r="BL1387" i="1"/>
  <c r="BL1425" i="1"/>
  <c r="BL1477" i="1"/>
  <c r="BL1515" i="1"/>
  <c r="BL1553" i="1"/>
  <c r="BL1605" i="1"/>
  <c r="BL1643" i="1"/>
  <c r="BL1681" i="1"/>
  <c r="BL1725" i="1"/>
  <c r="BL1757" i="1"/>
  <c r="BL1789" i="1"/>
  <c r="BL1821" i="1"/>
  <c r="BL1853" i="1"/>
  <c r="BL1885" i="1"/>
  <c r="BL1917" i="1"/>
  <c r="BL1949" i="1"/>
  <c r="BL97" i="1"/>
  <c r="BL289" i="1"/>
  <c r="BL417" i="1"/>
  <c r="BL545" i="1"/>
  <c r="BL629" i="1"/>
  <c r="BL693" i="1"/>
  <c r="BL757" i="1"/>
  <c r="BL821" i="1"/>
  <c r="BL885" i="1"/>
  <c r="BL949" i="1"/>
  <c r="BL1013" i="1"/>
  <c r="BL1077" i="1"/>
  <c r="BL1149" i="1"/>
  <c r="BL1187" i="1"/>
  <c r="BL1225" i="1"/>
  <c r="BL1277" i="1"/>
  <c r="BL1315" i="1"/>
  <c r="BL223" i="1"/>
  <c r="BL659" i="1"/>
  <c r="BL915" i="1"/>
  <c r="BL1141" i="1"/>
  <c r="BL1345" i="1"/>
  <c r="BL1437" i="1"/>
  <c r="BL1507" i="1"/>
  <c r="BL1589" i="1"/>
  <c r="BL1693" i="1"/>
  <c r="BL1747" i="1"/>
  <c r="BL1811" i="1"/>
  <c r="BL1875" i="1"/>
  <c r="BL1939" i="1"/>
  <c r="BL1997" i="1"/>
  <c r="BL255" i="1"/>
  <c r="BL675" i="1"/>
  <c r="BL931" i="1"/>
  <c r="BL1185" i="1"/>
  <c r="BL1339" i="1"/>
  <c r="BL1417" i="1"/>
  <c r="BL1499" i="1"/>
  <c r="BL1569" i="1"/>
  <c r="BL1673" i="1"/>
  <c r="BL1729" i="1"/>
  <c r="BL1793" i="1"/>
  <c r="BL1857" i="1"/>
  <c r="BL1921" i="1"/>
  <c r="BL1989" i="1"/>
  <c r="AZ13" i="1"/>
  <c r="AZ21" i="1"/>
  <c r="AZ29" i="1"/>
  <c r="AZ37" i="1"/>
  <c r="AZ45" i="1"/>
  <c r="AZ53" i="1"/>
  <c r="AZ61" i="1"/>
  <c r="AZ69" i="1"/>
  <c r="AZ77" i="1"/>
  <c r="AZ85" i="1"/>
  <c r="AZ93" i="1"/>
  <c r="AZ101" i="1"/>
  <c r="AZ109" i="1"/>
  <c r="AZ117" i="1"/>
  <c r="AZ125" i="1"/>
  <c r="AZ133" i="1"/>
  <c r="AZ141" i="1"/>
  <c r="AZ149" i="1"/>
  <c r="AZ157" i="1"/>
  <c r="AZ165" i="1"/>
  <c r="AZ173" i="1"/>
  <c r="AZ181" i="1"/>
  <c r="AZ189" i="1"/>
  <c r="AZ197" i="1"/>
  <c r="AZ205" i="1"/>
  <c r="AZ213" i="1"/>
  <c r="AZ221" i="1"/>
  <c r="AZ229" i="1"/>
  <c r="AZ237" i="1"/>
  <c r="AZ245" i="1"/>
  <c r="AZ253" i="1"/>
  <c r="AZ261" i="1"/>
  <c r="AZ269" i="1"/>
  <c r="AZ277" i="1"/>
  <c r="AZ285" i="1"/>
  <c r="AZ293" i="1"/>
  <c r="AZ301" i="1"/>
  <c r="AZ309" i="1"/>
  <c r="AZ317" i="1"/>
  <c r="AZ325" i="1"/>
  <c r="AZ333" i="1"/>
  <c r="AZ341" i="1"/>
  <c r="AZ349" i="1"/>
  <c r="AZ357" i="1"/>
  <c r="AZ365" i="1"/>
  <c r="AZ373" i="1"/>
  <c r="AZ381" i="1"/>
  <c r="AZ389" i="1"/>
  <c r="AZ397" i="1"/>
  <c r="AZ405" i="1"/>
  <c r="AZ413" i="1"/>
  <c r="AZ421" i="1"/>
  <c r="AZ429" i="1"/>
  <c r="AZ437" i="1"/>
  <c r="AZ445" i="1"/>
  <c r="AZ453" i="1"/>
  <c r="BL1745" i="1"/>
  <c r="BL1905" i="1"/>
  <c r="AZ11" i="1"/>
  <c r="AZ27" i="1"/>
  <c r="AZ43" i="1"/>
  <c r="AZ59" i="1"/>
  <c r="AZ75" i="1"/>
  <c r="AZ91" i="1"/>
  <c r="AZ107" i="1"/>
  <c r="AZ123" i="1"/>
  <c r="AZ139" i="1"/>
  <c r="AZ155" i="1"/>
  <c r="AZ171" i="1"/>
  <c r="AZ187" i="1"/>
  <c r="AZ203" i="1"/>
  <c r="AZ219" i="1"/>
  <c r="AZ235" i="1"/>
  <c r="AZ251" i="1"/>
  <c r="AZ267" i="1"/>
  <c r="AZ283" i="1"/>
  <c r="AZ299" i="1"/>
  <c r="AZ315" i="1"/>
  <c r="AZ331" i="1"/>
  <c r="AZ347" i="1"/>
  <c r="AZ363" i="1"/>
  <c r="AZ379" i="1"/>
  <c r="AZ395" i="1"/>
  <c r="AZ407" i="1"/>
  <c r="AZ417" i="1"/>
  <c r="AZ427" i="1"/>
  <c r="AZ439" i="1"/>
  <c r="AZ449" i="1"/>
  <c r="AZ459" i="1"/>
  <c r="AZ467" i="1"/>
  <c r="AZ475" i="1"/>
  <c r="AZ483" i="1"/>
  <c r="AZ491" i="1"/>
  <c r="AZ499" i="1"/>
  <c r="AZ507" i="1"/>
  <c r="AZ515" i="1"/>
  <c r="AZ523" i="1"/>
  <c r="AZ531" i="1"/>
  <c r="AZ539" i="1"/>
  <c r="AZ547" i="1"/>
  <c r="AZ555" i="1"/>
  <c r="AZ563" i="1"/>
  <c r="AZ571" i="1"/>
  <c r="AZ579" i="1"/>
  <c r="AZ587" i="1"/>
  <c r="AZ595" i="1"/>
  <c r="AZ603" i="1"/>
  <c r="AZ611" i="1"/>
  <c r="AZ619" i="1"/>
  <c r="AZ627" i="1"/>
  <c r="AZ635" i="1"/>
  <c r="AZ643" i="1"/>
  <c r="AZ651" i="1"/>
  <c r="AZ659" i="1"/>
  <c r="AZ667" i="1"/>
  <c r="AZ675" i="1"/>
  <c r="AZ683" i="1"/>
  <c r="AZ691" i="1"/>
  <c r="AZ699" i="1"/>
  <c r="AZ707" i="1"/>
  <c r="AZ715" i="1"/>
  <c r="AZ723" i="1"/>
  <c r="AZ731" i="1"/>
  <c r="AZ739" i="1"/>
  <c r="AZ747" i="1"/>
  <c r="AZ755" i="1"/>
  <c r="AZ763" i="1"/>
  <c r="AZ771" i="1"/>
  <c r="AZ779" i="1"/>
  <c r="AZ787" i="1"/>
  <c r="AZ795" i="1"/>
  <c r="AZ803" i="1"/>
  <c r="AZ811" i="1"/>
  <c r="AZ819" i="1"/>
  <c r="AZ827" i="1"/>
  <c r="AZ835" i="1"/>
  <c r="AZ843" i="1"/>
  <c r="AZ851" i="1"/>
  <c r="AZ859" i="1"/>
  <c r="AZ867" i="1"/>
  <c r="AZ875" i="1"/>
  <c r="AZ883" i="1"/>
  <c r="AZ891" i="1"/>
  <c r="AZ899" i="1"/>
  <c r="AZ907" i="1"/>
  <c r="AZ915" i="1"/>
  <c r="AZ923" i="1"/>
  <c r="AZ931" i="1"/>
  <c r="AZ939" i="1"/>
  <c r="AZ947" i="1"/>
  <c r="AZ955" i="1"/>
  <c r="AZ963" i="1"/>
  <c r="AZ971" i="1"/>
  <c r="AZ979" i="1"/>
  <c r="AZ987" i="1"/>
  <c r="AZ995" i="1"/>
  <c r="AZ1003" i="1"/>
  <c r="AZ1011" i="1"/>
  <c r="AZ1019" i="1"/>
  <c r="AZ1027" i="1"/>
  <c r="AZ1035" i="1"/>
  <c r="AZ1043" i="1"/>
  <c r="AZ1051" i="1"/>
  <c r="AZ1059" i="1"/>
  <c r="AZ1067" i="1"/>
  <c r="AZ1075" i="1"/>
  <c r="AZ1083" i="1"/>
  <c r="AZ1091" i="1"/>
  <c r="AZ1099" i="1"/>
  <c r="AZ1107" i="1"/>
  <c r="AZ1115" i="1"/>
  <c r="AZ1123" i="1"/>
  <c r="AZ1131" i="1"/>
  <c r="AZ1139" i="1"/>
  <c r="AZ1147" i="1"/>
  <c r="AZ1155" i="1"/>
  <c r="AZ1163" i="1"/>
  <c r="AZ1171" i="1"/>
  <c r="AZ1179" i="1"/>
  <c r="AZ1187" i="1"/>
  <c r="AZ1195" i="1"/>
  <c r="AZ1203" i="1"/>
  <c r="AZ1211" i="1"/>
  <c r="AZ1219" i="1"/>
  <c r="AZ1227" i="1"/>
  <c r="AZ1235" i="1"/>
  <c r="AZ1243" i="1"/>
  <c r="AZ1251" i="1"/>
  <c r="AZ1259" i="1"/>
  <c r="AZ1267" i="1"/>
  <c r="AZ1275" i="1"/>
  <c r="AZ1283" i="1"/>
  <c r="AZ1291" i="1"/>
  <c r="AZ1299" i="1"/>
  <c r="BL287" i="1"/>
  <c r="BL691" i="1"/>
  <c r="BL947" i="1"/>
  <c r="BL1179" i="1"/>
  <c r="BL1333" i="1"/>
  <c r="BL1429" i="1"/>
  <c r="BL1533" i="1"/>
  <c r="BL1603" i="1"/>
  <c r="BL1685" i="1"/>
  <c r="BL1755" i="1"/>
  <c r="BL1819" i="1"/>
  <c r="BL1883" i="1"/>
  <c r="BL1947" i="1"/>
  <c r="BL1993" i="1"/>
  <c r="BL1173" i="1"/>
  <c r="BL1595" i="1"/>
  <c r="BL1849" i="1"/>
  <c r="AZ24" i="1"/>
  <c r="AZ56" i="1"/>
  <c r="AZ88" i="1"/>
  <c r="AZ120" i="1"/>
  <c r="AZ152" i="1"/>
  <c r="AZ184" i="1"/>
  <c r="BL899" i="1"/>
  <c r="BL1531" i="1"/>
  <c r="BL1865" i="1"/>
  <c r="AZ30" i="1"/>
  <c r="AZ62" i="1"/>
  <c r="AZ94" i="1"/>
  <c r="AZ126" i="1"/>
  <c r="AZ158" i="1"/>
  <c r="AZ190" i="1"/>
  <c r="AZ222" i="1"/>
  <c r="AZ254" i="1"/>
  <c r="AZ286" i="1"/>
  <c r="AZ318" i="1"/>
  <c r="AZ350" i="1"/>
  <c r="AZ382" i="1"/>
  <c r="AZ414" i="1"/>
  <c r="AZ446" i="1"/>
  <c r="AZ478" i="1"/>
  <c r="AZ510" i="1"/>
  <c r="AZ542" i="1"/>
  <c r="AZ574" i="1"/>
  <c r="AZ606" i="1"/>
  <c r="AZ638" i="1"/>
  <c r="AZ670" i="1"/>
  <c r="AZ702" i="1"/>
  <c r="AZ734" i="1"/>
  <c r="AZ766" i="1"/>
  <c r="AZ798" i="1"/>
  <c r="AZ830" i="1"/>
  <c r="AZ862" i="1"/>
  <c r="AZ894" i="1"/>
  <c r="AZ926" i="1"/>
  <c r="AZ958" i="1"/>
  <c r="AZ990" i="1"/>
  <c r="AZ1022" i="1"/>
  <c r="AZ1054" i="1"/>
  <c r="AZ1086" i="1"/>
  <c r="AZ1118" i="1"/>
  <c r="AZ1150" i="1"/>
  <c r="AZ1182" i="1"/>
  <c r="AZ1214" i="1"/>
  <c r="AZ1246" i="1"/>
  <c r="AZ1278" i="1"/>
  <c r="BL319" i="1"/>
  <c r="BL1467" i="1"/>
  <c r="BL1817" i="1"/>
  <c r="AZ12" i="1"/>
  <c r="AZ44" i="1"/>
  <c r="AZ76" i="1"/>
  <c r="AZ108" i="1"/>
  <c r="AZ140" i="1"/>
  <c r="AZ172" i="1"/>
  <c r="AZ204" i="1"/>
  <c r="AZ236" i="1"/>
  <c r="AZ268" i="1"/>
  <c r="AZ300" i="1"/>
  <c r="AZ332" i="1"/>
  <c r="AZ364" i="1"/>
  <c r="AZ396" i="1"/>
  <c r="AZ428" i="1"/>
  <c r="AZ460" i="1"/>
  <c r="AZ492" i="1"/>
  <c r="AZ524" i="1"/>
  <c r="AZ556" i="1"/>
  <c r="AZ588" i="1"/>
  <c r="AZ620" i="1"/>
  <c r="AZ652" i="1"/>
  <c r="AZ684" i="1"/>
  <c r="AZ716" i="1"/>
  <c r="AZ748" i="1"/>
  <c r="AZ780" i="1"/>
  <c r="AZ812" i="1"/>
  <c r="AZ844" i="1"/>
  <c r="AZ876" i="1"/>
  <c r="AZ908" i="1"/>
  <c r="AZ940" i="1"/>
  <c r="AZ972" i="1"/>
  <c r="AZ1004" i="1"/>
  <c r="AZ1036" i="1"/>
  <c r="AZ1068" i="1"/>
  <c r="AZ1100" i="1"/>
  <c r="AZ1132" i="1"/>
  <c r="AZ1164" i="1"/>
  <c r="AZ1196" i="1"/>
  <c r="AZ1228" i="1"/>
  <c r="AZ1260" i="1"/>
  <c r="AZ1292" i="1"/>
  <c r="AZ1309" i="1"/>
  <c r="AZ1317" i="1"/>
  <c r="AZ1325" i="1"/>
  <c r="AZ1333" i="1"/>
  <c r="AZ1341" i="1"/>
  <c r="AZ1349" i="1"/>
  <c r="AZ1357" i="1"/>
  <c r="AZ1365" i="1"/>
  <c r="AZ1373" i="1"/>
  <c r="BL1705" i="1"/>
  <c r="AZ82" i="1"/>
  <c r="AZ202" i="1"/>
  <c r="AZ266" i="1"/>
  <c r="AZ330" i="1"/>
  <c r="AZ394" i="1"/>
  <c r="AZ458" i="1"/>
  <c r="AZ522" i="1"/>
  <c r="AZ586" i="1"/>
  <c r="AZ650" i="1"/>
  <c r="AZ714" i="1"/>
  <c r="AZ778" i="1"/>
  <c r="AZ842" i="1"/>
  <c r="AZ906" i="1"/>
  <c r="AZ970" i="1"/>
  <c r="AZ1034" i="1"/>
  <c r="AZ1098" i="1"/>
  <c r="AZ1162" i="1"/>
  <c r="AZ1226" i="1"/>
  <c r="AZ1290" i="1"/>
  <c r="AZ1330" i="1"/>
  <c r="AZ1362" i="1"/>
  <c r="AZ1382" i="1"/>
  <c r="AZ1390" i="1"/>
  <c r="AZ1398" i="1"/>
  <c r="AZ1406" i="1"/>
  <c r="BL1809" i="1"/>
  <c r="BL1937" i="1"/>
  <c r="AZ15" i="1"/>
  <c r="AZ31" i="1"/>
  <c r="AZ47" i="1"/>
  <c r="AZ63" i="1"/>
  <c r="AZ79" i="1"/>
  <c r="AZ95" i="1"/>
  <c r="AZ111" i="1"/>
  <c r="AZ127" i="1"/>
  <c r="AZ143" i="1"/>
  <c r="AZ159" i="1"/>
  <c r="AZ175" i="1"/>
  <c r="AZ191" i="1"/>
  <c r="AZ207" i="1"/>
  <c r="AZ223" i="1"/>
  <c r="AZ239" i="1"/>
  <c r="AZ255" i="1"/>
  <c r="AZ271" i="1"/>
  <c r="AZ287" i="1"/>
  <c r="AZ303" i="1"/>
  <c r="AZ319" i="1"/>
  <c r="AZ335" i="1"/>
  <c r="AZ351" i="1"/>
  <c r="AZ367" i="1"/>
  <c r="AZ383" i="1"/>
  <c r="AZ399" i="1"/>
  <c r="AZ409" i="1"/>
  <c r="AZ419" i="1"/>
  <c r="AZ431" i="1"/>
  <c r="AZ441" i="1"/>
  <c r="AZ451" i="1"/>
  <c r="AZ461" i="1"/>
  <c r="AZ469" i="1"/>
  <c r="AZ477" i="1"/>
  <c r="AZ485" i="1"/>
  <c r="AZ493" i="1"/>
  <c r="AZ501" i="1"/>
  <c r="AZ509" i="1"/>
  <c r="AZ517" i="1"/>
  <c r="AZ525" i="1"/>
  <c r="AZ533" i="1"/>
  <c r="AZ541" i="1"/>
  <c r="AZ549" i="1"/>
  <c r="AZ557" i="1"/>
  <c r="AZ565" i="1"/>
  <c r="AZ573" i="1"/>
  <c r="AZ581" i="1"/>
  <c r="AZ589" i="1"/>
  <c r="AZ597" i="1"/>
  <c r="AZ605" i="1"/>
  <c r="AZ613" i="1"/>
  <c r="AZ621" i="1"/>
  <c r="AZ629" i="1"/>
  <c r="AZ637" i="1"/>
  <c r="AZ645" i="1"/>
  <c r="AZ653" i="1"/>
  <c r="AZ661" i="1"/>
  <c r="AZ669" i="1"/>
  <c r="AZ677" i="1"/>
  <c r="AZ685" i="1"/>
  <c r="AZ693" i="1"/>
  <c r="AZ701" i="1"/>
  <c r="AZ709" i="1"/>
  <c r="AZ717" i="1"/>
  <c r="AZ725" i="1"/>
  <c r="AZ733" i="1"/>
  <c r="AZ741" i="1"/>
  <c r="AZ749" i="1"/>
  <c r="AZ757" i="1"/>
  <c r="AZ765" i="1"/>
  <c r="AZ773" i="1"/>
  <c r="AZ781" i="1"/>
  <c r="AZ789" i="1"/>
  <c r="AZ797" i="1"/>
  <c r="AZ805" i="1"/>
  <c r="AZ813" i="1"/>
  <c r="AZ821" i="1"/>
  <c r="AZ829" i="1"/>
  <c r="AZ837" i="1"/>
  <c r="AZ845" i="1"/>
  <c r="AZ853" i="1"/>
  <c r="AZ861" i="1"/>
  <c r="AZ869" i="1"/>
  <c r="AZ877" i="1"/>
  <c r="AZ885" i="1"/>
  <c r="AZ893" i="1"/>
  <c r="AZ901" i="1"/>
  <c r="AZ909" i="1"/>
  <c r="AZ917" i="1"/>
  <c r="AZ925" i="1"/>
  <c r="AZ933" i="1"/>
  <c r="AZ941" i="1"/>
  <c r="AZ949" i="1"/>
  <c r="AZ957" i="1"/>
  <c r="AZ965" i="1"/>
  <c r="AZ973" i="1"/>
  <c r="AZ981" i="1"/>
  <c r="AZ989" i="1"/>
  <c r="AZ997" i="1"/>
  <c r="AZ1005" i="1"/>
  <c r="AZ1013" i="1"/>
  <c r="AZ1021" i="1"/>
  <c r="AZ1029" i="1"/>
  <c r="AZ1037" i="1"/>
  <c r="AZ1045" i="1"/>
  <c r="AZ1053" i="1"/>
  <c r="AZ1061" i="1"/>
  <c r="AZ1069" i="1"/>
  <c r="AZ1077" i="1"/>
  <c r="AZ1085" i="1"/>
  <c r="AZ1093" i="1"/>
  <c r="AZ1101" i="1"/>
  <c r="AZ1109" i="1"/>
  <c r="AZ1117" i="1"/>
  <c r="AZ1125" i="1"/>
  <c r="AZ1133" i="1"/>
  <c r="AZ1141" i="1"/>
  <c r="AZ1149" i="1"/>
  <c r="AZ1157" i="1"/>
  <c r="AZ1165" i="1"/>
  <c r="AZ1173" i="1"/>
  <c r="AZ1181" i="1"/>
  <c r="AZ1189" i="1"/>
  <c r="AZ1197" i="1"/>
  <c r="AZ1205" i="1"/>
  <c r="AZ1213" i="1"/>
  <c r="AZ1221" i="1"/>
  <c r="AZ1229" i="1"/>
  <c r="AZ1237" i="1"/>
  <c r="AZ1245" i="1"/>
  <c r="AZ1253" i="1"/>
  <c r="AZ1261" i="1"/>
  <c r="AZ1269" i="1"/>
  <c r="AZ1277" i="1"/>
  <c r="AZ1285" i="1"/>
  <c r="AZ1293" i="1"/>
  <c r="AZ1301" i="1"/>
  <c r="BL415" i="1"/>
  <c r="BL755" i="1"/>
  <c r="BL1011" i="1"/>
  <c r="BL1205" i="1"/>
  <c r="BL1365" i="1"/>
  <c r="BL1469" i="1"/>
  <c r="BL1539" i="1"/>
  <c r="BL1621" i="1"/>
  <c r="BL1707" i="1"/>
  <c r="BL1771" i="1"/>
  <c r="BL1835" i="1"/>
  <c r="BL1899" i="1"/>
  <c r="BL1963" i="1"/>
  <c r="BL575" i="1"/>
  <c r="BL1275" i="1"/>
  <c r="BL1641" i="1"/>
  <c r="BL1913" i="1"/>
  <c r="AZ32" i="1"/>
  <c r="AZ64" i="1"/>
  <c r="AZ96" i="1"/>
  <c r="AZ128" i="1"/>
  <c r="AZ160" i="1"/>
  <c r="AZ192" i="1"/>
  <c r="BL1147" i="1"/>
  <c r="BL1577" i="1"/>
  <c r="BL1929" i="1"/>
  <c r="AZ38" i="1"/>
  <c r="AZ70" i="1"/>
  <c r="AZ102" i="1"/>
  <c r="AZ134" i="1"/>
  <c r="AZ166" i="1"/>
  <c r="AZ198" i="1"/>
  <c r="AZ230" i="1"/>
  <c r="AZ262" i="1"/>
  <c r="AZ294" i="1"/>
  <c r="AZ326" i="1"/>
  <c r="AZ358" i="1"/>
  <c r="AZ390" i="1"/>
  <c r="AZ422" i="1"/>
  <c r="AZ454" i="1"/>
  <c r="AZ486" i="1"/>
  <c r="AZ518" i="1"/>
  <c r="AZ550" i="1"/>
  <c r="AZ582" i="1"/>
  <c r="AZ614" i="1"/>
  <c r="AZ646" i="1"/>
  <c r="AZ678" i="1"/>
  <c r="AZ710" i="1"/>
  <c r="AZ742" i="1"/>
  <c r="AZ774" i="1"/>
  <c r="AZ806" i="1"/>
  <c r="AZ838" i="1"/>
  <c r="AZ870" i="1"/>
  <c r="AZ902" i="1"/>
  <c r="AZ934" i="1"/>
  <c r="AZ966" i="1"/>
  <c r="AZ998" i="1"/>
  <c r="AZ1030" i="1"/>
  <c r="AZ1062" i="1"/>
  <c r="AZ1094" i="1"/>
  <c r="AZ1126" i="1"/>
  <c r="AZ1158" i="1"/>
  <c r="AZ1190" i="1"/>
  <c r="AZ1222" i="1"/>
  <c r="AZ1254" i="1"/>
  <c r="AZ1286" i="1"/>
  <c r="BL707" i="1"/>
  <c r="BL1513" i="1"/>
  <c r="BL1881" i="1"/>
  <c r="AZ20" i="1"/>
  <c r="AZ52" i="1"/>
  <c r="AZ84" i="1"/>
  <c r="AZ116" i="1"/>
  <c r="AZ148" i="1"/>
  <c r="AZ180" i="1"/>
  <c r="AZ212" i="1"/>
  <c r="AZ244" i="1"/>
  <c r="AZ276" i="1"/>
  <c r="AZ308" i="1"/>
  <c r="AZ340" i="1"/>
  <c r="AZ372" i="1"/>
  <c r="AZ404" i="1"/>
  <c r="AZ436" i="1"/>
  <c r="AZ468" i="1"/>
  <c r="AZ500" i="1"/>
  <c r="AZ532" i="1"/>
  <c r="AZ564" i="1"/>
  <c r="AZ596" i="1"/>
  <c r="AZ628" i="1"/>
  <c r="AZ660" i="1"/>
  <c r="AZ692" i="1"/>
  <c r="AZ724" i="1"/>
  <c r="AZ756" i="1"/>
  <c r="AZ788" i="1"/>
  <c r="AZ820" i="1"/>
  <c r="AZ852" i="1"/>
  <c r="AZ884" i="1"/>
  <c r="AZ916" i="1"/>
  <c r="AZ948" i="1"/>
  <c r="AZ980" i="1"/>
  <c r="AZ1012" i="1"/>
  <c r="AZ1044" i="1"/>
  <c r="AZ1076" i="1"/>
  <c r="AZ1108" i="1"/>
  <c r="AZ1140" i="1"/>
  <c r="AZ1172" i="1"/>
  <c r="AZ1204" i="1"/>
  <c r="AZ1236" i="1"/>
  <c r="AZ1268" i="1"/>
  <c r="AZ1300" i="1"/>
  <c r="AZ1311" i="1"/>
  <c r="AZ1319" i="1"/>
  <c r="AZ1327" i="1"/>
  <c r="AZ1335" i="1"/>
  <c r="AZ1343" i="1"/>
  <c r="AZ1351" i="1"/>
  <c r="AZ1359" i="1"/>
  <c r="AZ1367" i="1"/>
  <c r="AZ1375" i="1"/>
  <c r="BL1961" i="1"/>
  <c r="AZ114" i="1"/>
  <c r="AZ218" i="1"/>
  <c r="AZ282" i="1"/>
  <c r="AZ346" i="1"/>
  <c r="AZ410" i="1"/>
  <c r="AZ474" i="1"/>
  <c r="AZ538" i="1"/>
  <c r="AZ602" i="1"/>
  <c r="AZ666" i="1"/>
  <c r="AZ730" i="1"/>
  <c r="AZ794" i="1"/>
  <c r="AZ858" i="1"/>
  <c r="AZ922" i="1"/>
  <c r="AZ986" i="1"/>
  <c r="AZ1050" i="1"/>
  <c r="AZ1114" i="1"/>
  <c r="AZ1178" i="1"/>
  <c r="AZ1242" i="1"/>
  <c r="AZ1306" i="1"/>
  <c r="AZ1338" i="1"/>
  <c r="AZ1370" i="1"/>
  <c r="AZ1384" i="1"/>
  <c r="AZ1392" i="1"/>
  <c r="AZ1400" i="1"/>
  <c r="AZ1408" i="1"/>
  <c r="AZ1416" i="1"/>
  <c r="AZ1424" i="1"/>
  <c r="AZ1432" i="1"/>
  <c r="AZ1440" i="1"/>
  <c r="AZ1448" i="1"/>
  <c r="AZ1456" i="1"/>
  <c r="AZ1464" i="1"/>
  <c r="AZ1472" i="1"/>
  <c r="AZ1480" i="1"/>
  <c r="AZ1488" i="1"/>
  <c r="AZ1496" i="1"/>
  <c r="AZ1504" i="1"/>
  <c r="AZ1512" i="1"/>
  <c r="AZ1520" i="1"/>
  <c r="AZ1528" i="1"/>
  <c r="AZ1536" i="1"/>
  <c r="AZ1544" i="1"/>
  <c r="AZ1552" i="1"/>
  <c r="AZ1560" i="1"/>
  <c r="AZ1568" i="1"/>
  <c r="AZ1576" i="1"/>
  <c r="AZ1584" i="1"/>
  <c r="AZ1592" i="1"/>
  <c r="AZ1600" i="1"/>
  <c r="AZ1608" i="1"/>
  <c r="AZ1616" i="1"/>
  <c r="AZ1624" i="1"/>
  <c r="AZ1632" i="1"/>
  <c r="AZ1640" i="1"/>
  <c r="AZ1648" i="1"/>
  <c r="AZ1656" i="1"/>
  <c r="AZ1664" i="1"/>
  <c r="AZ1672" i="1"/>
  <c r="AZ1680" i="1"/>
  <c r="AZ1688" i="1"/>
  <c r="AZ1696" i="1"/>
  <c r="AZ1704" i="1"/>
  <c r="AZ1712" i="1"/>
  <c r="AZ1720" i="1"/>
  <c r="AZ1728" i="1"/>
  <c r="AZ1736" i="1"/>
  <c r="AZ1744" i="1"/>
  <c r="AZ1752" i="1"/>
  <c r="AZ1760" i="1"/>
  <c r="AZ1768" i="1"/>
  <c r="AZ1776" i="1"/>
  <c r="AZ1784" i="1"/>
  <c r="AZ1792" i="1"/>
  <c r="AZ1800" i="1"/>
  <c r="BL1841" i="1"/>
  <c r="BL1969" i="1"/>
  <c r="AZ19" i="1"/>
  <c r="AZ35" i="1"/>
  <c r="AZ51" i="1"/>
  <c r="AZ67" i="1"/>
  <c r="AZ83" i="1"/>
  <c r="AZ99" i="1"/>
  <c r="AZ115" i="1"/>
  <c r="AZ131" i="1"/>
  <c r="AZ147" i="1"/>
  <c r="AZ163" i="1"/>
  <c r="AZ179" i="1"/>
  <c r="AZ195" i="1"/>
  <c r="AZ211" i="1"/>
  <c r="AZ227" i="1"/>
  <c r="AZ243" i="1"/>
  <c r="AZ259" i="1"/>
  <c r="AZ275" i="1"/>
  <c r="AZ291" i="1"/>
  <c r="AZ307" i="1"/>
  <c r="AZ323" i="1"/>
  <c r="AZ339" i="1"/>
  <c r="AZ355" i="1"/>
  <c r="AZ371" i="1"/>
  <c r="AZ387" i="1"/>
  <c r="AZ401" i="1"/>
  <c r="AZ411" i="1"/>
  <c r="AZ423" i="1"/>
  <c r="AZ433" i="1"/>
  <c r="AZ443" i="1"/>
  <c r="AZ455" i="1"/>
  <c r="AZ463" i="1"/>
  <c r="AZ471" i="1"/>
  <c r="AZ479" i="1"/>
  <c r="AZ487" i="1"/>
  <c r="AZ495" i="1"/>
  <c r="AZ503" i="1"/>
  <c r="AZ511" i="1"/>
  <c r="AZ519" i="1"/>
  <c r="AZ527" i="1"/>
  <c r="AZ535" i="1"/>
  <c r="AZ543" i="1"/>
  <c r="AZ551" i="1"/>
  <c r="AZ559" i="1"/>
  <c r="AZ567" i="1"/>
  <c r="AZ575" i="1"/>
  <c r="AZ583" i="1"/>
  <c r="AZ591" i="1"/>
  <c r="AZ599" i="1"/>
  <c r="AZ607" i="1"/>
  <c r="AZ615" i="1"/>
  <c r="AZ623" i="1"/>
  <c r="AZ631" i="1"/>
  <c r="AZ639" i="1"/>
  <c r="AZ647" i="1"/>
  <c r="AZ655" i="1"/>
  <c r="AZ663" i="1"/>
  <c r="AZ671" i="1"/>
  <c r="AZ679" i="1"/>
  <c r="AZ687" i="1"/>
  <c r="AZ695" i="1"/>
  <c r="AZ703" i="1"/>
  <c r="AZ711" i="1"/>
  <c r="AZ719" i="1"/>
  <c r="AZ727" i="1"/>
  <c r="AZ735" i="1"/>
  <c r="AZ743" i="1"/>
  <c r="AZ751" i="1"/>
  <c r="AZ759" i="1"/>
  <c r="AZ767" i="1"/>
  <c r="AZ775" i="1"/>
  <c r="AZ783" i="1"/>
  <c r="AZ791" i="1"/>
  <c r="AZ799" i="1"/>
  <c r="AZ807" i="1"/>
  <c r="AZ815" i="1"/>
  <c r="AZ823" i="1"/>
  <c r="AZ831" i="1"/>
  <c r="AZ839" i="1"/>
  <c r="AZ847" i="1"/>
  <c r="AZ855" i="1"/>
  <c r="AZ863" i="1"/>
  <c r="AZ871" i="1"/>
  <c r="AZ879" i="1"/>
  <c r="AZ887" i="1"/>
  <c r="AZ895" i="1"/>
  <c r="AZ903" i="1"/>
  <c r="AZ911" i="1"/>
  <c r="AZ919" i="1"/>
  <c r="AZ927" i="1"/>
  <c r="AZ935" i="1"/>
  <c r="AZ943" i="1"/>
  <c r="AZ951" i="1"/>
  <c r="AZ959" i="1"/>
  <c r="AZ967" i="1"/>
  <c r="AZ975" i="1"/>
  <c r="AZ983" i="1"/>
  <c r="AZ991" i="1"/>
  <c r="AZ999" i="1"/>
  <c r="AZ1007" i="1"/>
  <c r="AZ1015" i="1"/>
  <c r="AZ1023" i="1"/>
  <c r="AZ1031" i="1"/>
  <c r="AZ1039" i="1"/>
  <c r="AZ1047" i="1"/>
  <c r="AZ1055" i="1"/>
  <c r="AZ1063" i="1"/>
  <c r="AZ1071" i="1"/>
  <c r="AZ1079" i="1"/>
  <c r="AZ1087" i="1"/>
  <c r="AZ1095" i="1"/>
  <c r="AZ1103" i="1"/>
  <c r="AZ1111" i="1"/>
  <c r="AZ1119" i="1"/>
  <c r="AZ1127" i="1"/>
  <c r="AZ1135" i="1"/>
  <c r="AZ1143" i="1"/>
  <c r="AZ1151" i="1"/>
  <c r="AZ1159" i="1"/>
  <c r="AZ1167" i="1"/>
  <c r="AZ1175" i="1"/>
  <c r="AZ1183" i="1"/>
  <c r="AZ1191" i="1"/>
  <c r="AZ1199" i="1"/>
  <c r="AZ1207" i="1"/>
  <c r="AZ1215" i="1"/>
  <c r="AZ1223" i="1"/>
  <c r="AZ1231" i="1"/>
  <c r="AZ1239" i="1"/>
  <c r="AZ1247" i="1"/>
  <c r="AZ1255" i="1"/>
  <c r="AZ1263" i="1"/>
  <c r="AZ1271" i="1"/>
  <c r="AZ1279" i="1"/>
  <c r="AZ1287" i="1"/>
  <c r="AZ1295" i="1"/>
  <c r="AZ1303" i="1"/>
  <c r="BL543" i="1"/>
  <c r="BL819" i="1"/>
  <c r="BL1075" i="1"/>
  <c r="BL1281" i="1"/>
  <c r="BL1405" i="1"/>
  <c r="BL1475" i="1"/>
  <c r="BL1557" i="1"/>
  <c r="BL1661" i="1"/>
  <c r="BL1723" i="1"/>
  <c r="BL1787" i="1"/>
  <c r="BL1851" i="1"/>
  <c r="BL1915" i="1"/>
  <c r="BL1981" i="1"/>
  <c r="BL835" i="1"/>
  <c r="BL1385" i="1"/>
  <c r="BL1721" i="1"/>
  <c r="BL1973" i="1"/>
  <c r="AZ40" i="1"/>
  <c r="AZ72" i="1"/>
  <c r="AZ104" i="1"/>
  <c r="AZ136" i="1"/>
  <c r="AZ168" i="1"/>
  <c r="BL159" i="1"/>
  <c r="BL1249" i="1"/>
  <c r="BL1737" i="1"/>
  <c r="AZ14" i="1"/>
  <c r="AZ46" i="1"/>
  <c r="AZ78" i="1"/>
  <c r="AZ110" i="1"/>
  <c r="AZ142" i="1"/>
  <c r="AZ174" i="1"/>
  <c r="AZ206" i="1"/>
  <c r="AZ238" i="1"/>
  <c r="AZ270" i="1"/>
  <c r="AZ302" i="1"/>
  <c r="AZ334" i="1"/>
  <c r="AZ366" i="1"/>
  <c r="AZ398" i="1"/>
  <c r="AZ430" i="1"/>
  <c r="AZ462" i="1"/>
  <c r="AZ494" i="1"/>
  <c r="AZ526" i="1"/>
  <c r="AZ558" i="1"/>
  <c r="AZ590" i="1"/>
  <c r="AZ622" i="1"/>
  <c r="AZ654" i="1"/>
  <c r="AZ686" i="1"/>
  <c r="AZ718" i="1"/>
  <c r="AZ750" i="1"/>
  <c r="AZ782" i="1"/>
  <c r="AZ814" i="1"/>
  <c r="AZ846" i="1"/>
  <c r="AZ878" i="1"/>
  <c r="AZ910" i="1"/>
  <c r="AZ942" i="1"/>
  <c r="AZ974" i="1"/>
  <c r="AZ1006" i="1"/>
  <c r="AZ1038" i="1"/>
  <c r="AZ1070" i="1"/>
  <c r="AZ1102" i="1"/>
  <c r="AZ1134" i="1"/>
  <c r="AZ1166" i="1"/>
  <c r="AZ1198" i="1"/>
  <c r="AZ1230" i="1"/>
  <c r="AZ1262" i="1"/>
  <c r="AZ1294" i="1"/>
  <c r="BL963" i="1"/>
  <c r="BL1665" i="1"/>
  <c r="BL1945" i="1"/>
  <c r="AZ28" i="1"/>
  <c r="AZ60" i="1"/>
  <c r="AZ92" i="1"/>
  <c r="AZ124" i="1"/>
  <c r="AZ156" i="1"/>
  <c r="AZ188" i="1"/>
  <c r="AZ220" i="1"/>
  <c r="AZ252" i="1"/>
  <c r="AZ284" i="1"/>
  <c r="AZ316" i="1"/>
  <c r="AZ348" i="1"/>
  <c r="AZ380" i="1"/>
  <c r="AZ412" i="1"/>
  <c r="AZ444" i="1"/>
  <c r="AZ476" i="1"/>
  <c r="AZ508" i="1"/>
  <c r="AZ540" i="1"/>
  <c r="AZ572" i="1"/>
  <c r="AZ604" i="1"/>
  <c r="AZ636" i="1"/>
  <c r="AZ668" i="1"/>
  <c r="AZ700" i="1"/>
  <c r="AZ732" i="1"/>
  <c r="AZ764" i="1"/>
  <c r="AZ796" i="1"/>
  <c r="AZ828" i="1"/>
  <c r="AZ860" i="1"/>
  <c r="AZ892" i="1"/>
  <c r="AZ924" i="1"/>
  <c r="AZ956" i="1"/>
  <c r="AZ988" i="1"/>
  <c r="AZ1020" i="1"/>
  <c r="AZ1052" i="1"/>
  <c r="AZ1084" i="1"/>
  <c r="AZ1116" i="1"/>
  <c r="AZ1148" i="1"/>
  <c r="AZ1180" i="1"/>
  <c r="AZ1212" i="1"/>
  <c r="AZ1244" i="1"/>
  <c r="AZ1276" i="1"/>
  <c r="AZ1305" i="1"/>
  <c r="AZ1313" i="1"/>
  <c r="AZ1321" i="1"/>
  <c r="AZ1329" i="1"/>
  <c r="AZ1337" i="1"/>
  <c r="AZ1345" i="1"/>
  <c r="AZ1353" i="1"/>
  <c r="AZ1361" i="1"/>
  <c r="AZ1369" i="1"/>
  <c r="AZ1377" i="1"/>
  <c r="AZ18" i="1"/>
  <c r="AZ146" i="1"/>
  <c r="AZ234" i="1"/>
  <c r="AZ298" i="1"/>
  <c r="AZ362" i="1"/>
  <c r="AZ426" i="1"/>
  <c r="AZ490" i="1"/>
  <c r="AZ554" i="1"/>
  <c r="AZ618" i="1"/>
  <c r="AZ682" i="1"/>
  <c r="AZ746" i="1"/>
  <c r="AZ810" i="1"/>
  <c r="AZ874" i="1"/>
  <c r="AZ938" i="1"/>
  <c r="AZ1002" i="1"/>
  <c r="AZ1066" i="1"/>
  <c r="AZ1130" i="1"/>
  <c r="AZ1194" i="1"/>
  <c r="AZ1258" i="1"/>
  <c r="AZ1314" i="1"/>
  <c r="AZ1346" i="1"/>
  <c r="AZ1378" i="1"/>
  <c r="AZ1386" i="1"/>
  <c r="AZ1394" i="1"/>
  <c r="AZ1402" i="1"/>
  <c r="AZ1410" i="1"/>
  <c r="AZ1418" i="1"/>
  <c r="BL1873" i="1"/>
  <c r="BL1995" i="1"/>
  <c r="AZ23" i="1"/>
  <c r="AZ39" i="1"/>
  <c r="AZ55" i="1"/>
  <c r="AZ71" i="1"/>
  <c r="AZ87" i="1"/>
  <c r="AZ103" i="1"/>
  <c r="AZ119" i="1"/>
  <c r="AZ135" i="1"/>
  <c r="AZ151" i="1"/>
  <c r="AZ167" i="1"/>
  <c r="AZ183" i="1"/>
  <c r="AZ199" i="1"/>
  <c r="AZ215" i="1"/>
  <c r="AZ231" i="1"/>
  <c r="AZ247" i="1"/>
  <c r="AZ263" i="1"/>
  <c r="AZ279" i="1"/>
  <c r="AZ295" i="1"/>
  <c r="AZ311" i="1"/>
  <c r="AZ327" i="1"/>
  <c r="AZ343" i="1"/>
  <c r="AZ359" i="1"/>
  <c r="AZ375" i="1"/>
  <c r="AZ391" i="1"/>
  <c r="AZ403" i="1"/>
  <c r="AZ415" i="1"/>
  <c r="AZ425" i="1"/>
  <c r="AZ435" i="1"/>
  <c r="AZ447" i="1"/>
  <c r="AZ457" i="1"/>
  <c r="AZ465" i="1"/>
  <c r="AZ473" i="1"/>
  <c r="AZ481" i="1"/>
  <c r="AZ489" i="1"/>
  <c r="AZ497" i="1"/>
  <c r="AZ505" i="1"/>
  <c r="AZ513" i="1"/>
  <c r="AZ521" i="1"/>
  <c r="AZ529" i="1"/>
  <c r="AZ537" i="1"/>
  <c r="AZ545" i="1"/>
  <c r="AZ553" i="1"/>
  <c r="AZ561" i="1"/>
  <c r="AZ569" i="1"/>
  <c r="AZ577" i="1"/>
  <c r="AZ585" i="1"/>
  <c r="AZ593" i="1"/>
  <c r="AZ601" i="1"/>
  <c r="AZ609" i="1"/>
  <c r="AZ617" i="1"/>
  <c r="AZ625" i="1"/>
  <c r="AZ633" i="1"/>
  <c r="AZ641" i="1"/>
  <c r="AZ649" i="1"/>
  <c r="AZ657" i="1"/>
  <c r="AZ665" i="1"/>
  <c r="AZ673" i="1"/>
  <c r="AZ681" i="1"/>
  <c r="AZ689" i="1"/>
  <c r="AZ697" i="1"/>
  <c r="AZ705" i="1"/>
  <c r="AZ713" i="1"/>
  <c r="AZ721" i="1"/>
  <c r="AZ729" i="1"/>
  <c r="AZ737" i="1"/>
  <c r="AZ745" i="1"/>
  <c r="AZ753" i="1"/>
  <c r="AZ761" i="1"/>
  <c r="AZ769" i="1"/>
  <c r="AZ777" i="1"/>
  <c r="AZ785" i="1"/>
  <c r="AZ793" i="1"/>
  <c r="AZ801" i="1"/>
  <c r="AZ809" i="1"/>
  <c r="AZ817" i="1"/>
  <c r="AZ825" i="1"/>
  <c r="AZ833" i="1"/>
  <c r="AZ841" i="1"/>
  <c r="AZ849" i="1"/>
  <c r="AZ857" i="1"/>
  <c r="AZ865" i="1"/>
  <c r="AZ873" i="1"/>
  <c r="AZ881" i="1"/>
  <c r="AZ889" i="1"/>
  <c r="AZ897" i="1"/>
  <c r="AZ905" i="1"/>
  <c r="AZ913" i="1"/>
  <c r="AZ921" i="1"/>
  <c r="AZ929" i="1"/>
  <c r="AZ937" i="1"/>
  <c r="AZ945" i="1"/>
  <c r="AZ953" i="1"/>
  <c r="AZ961" i="1"/>
  <c r="AZ969" i="1"/>
  <c r="AZ977" i="1"/>
  <c r="AZ985" i="1"/>
  <c r="AZ993" i="1"/>
  <c r="AZ1001" i="1"/>
  <c r="AZ1009" i="1"/>
  <c r="AZ1017" i="1"/>
  <c r="AZ1025" i="1"/>
  <c r="AZ1033" i="1"/>
  <c r="AZ1041" i="1"/>
  <c r="AZ1049" i="1"/>
  <c r="AZ1057" i="1"/>
  <c r="AZ1065" i="1"/>
  <c r="AZ1073" i="1"/>
  <c r="AZ1081" i="1"/>
  <c r="AZ1089" i="1"/>
  <c r="AZ1097" i="1"/>
  <c r="AZ1105" i="1"/>
  <c r="AZ1113" i="1"/>
  <c r="AZ1121" i="1"/>
  <c r="AZ1129" i="1"/>
  <c r="AZ1137" i="1"/>
  <c r="AZ1145" i="1"/>
  <c r="AZ1153" i="1"/>
  <c r="AZ1161" i="1"/>
  <c r="AZ1169" i="1"/>
  <c r="AZ1177" i="1"/>
  <c r="AZ1185" i="1"/>
  <c r="AZ1193" i="1"/>
  <c r="AZ1201" i="1"/>
  <c r="AZ1209" i="1"/>
  <c r="AZ1217" i="1"/>
  <c r="AZ1225" i="1"/>
  <c r="AZ1233" i="1"/>
  <c r="AZ1241" i="1"/>
  <c r="AZ1249" i="1"/>
  <c r="AZ1257" i="1"/>
  <c r="AZ1265" i="1"/>
  <c r="AZ1273" i="1"/>
  <c r="AZ1281" i="1"/>
  <c r="AZ1289" i="1"/>
  <c r="AZ1297" i="1"/>
  <c r="BL95" i="1"/>
  <c r="BL627" i="1"/>
  <c r="BL883" i="1"/>
  <c r="BL1153" i="1"/>
  <c r="BL1307" i="1"/>
  <c r="BL1411" i="1"/>
  <c r="BL1493" i="1"/>
  <c r="BL1597" i="1"/>
  <c r="BL1667" i="1"/>
  <c r="BL1739" i="1"/>
  <c r="BL1803" i="1"/>
  <c r="BL1867" i="1"/>
  <c r="BL1931" i="1"/>
  <c r="BL1987" i="1"/>
  <c r="BL1091" i="1"/>
  <c r="BL1537" i="1"/>
  <c r="BL1785" i="1"/>
  <c r="AZ16" i="1"/>
  <c r="AZ48" i="1"/>
  <c r="AZ80" i="1"/>
  <c r="AZ112" i="1"/>
  <c r="AZ144" i="1"/>
  <c r="AZ176" i="1"/>
  <c r="BL643" i="1"/>
  <c r="BL1473" i="1"/>
  <c r="BL1801" i="1"/>
  <c r="AZ22" i="1"/>
  <c r="AZ54" i="1"/>
  <c r="AZ86" i="1"/>
  <c r="AZ118" i="1"/>
  <c r="AZ150" i="1"/>
  <c r="AZ182" i="1"/>
  <c r="AZ214" i="1"/>
  <c r="AZ246" i="1"/>
  <c r="AZ278" i="1"/>
  <c r="AZ310" i="1"/>
  <c r="AZ342" i="1"/>
  <c r="AZ374" i="1"/>
  <c r="AZ406" i="1"/>
  <c r="AZ438" i="1"/>
  <c r="AZ470" i="1"/>
  <c r="AZ502" i="1"/>
  <c r="AZ534" i="1"/>
  <c r="AZ566" i="1"/>
  <c r="AZ598" i="1"/>
  <c r="AZ630" i="1"/>
  <c r="AZ662" i="1"/>
  <c r="AZ694" i="1"/>
  <c r="AZ726" i="1"/>
  <c r="AZ758" i="1"/>
  <c r="AZ790" i="1"/>
  <c r="AZ822" i="1"/>
  <c r="AZ854" i="1"/>
  <c r="AZ886" i="1"/>
  <c r="AZ918" i="1"/>
  <c r="AZ950" i="1"/>
  <c r="AZ982" i="1"/>
  <c r="AZ1014" i="1"/>
  <c r="AZ1046" i="1"/>
  <c r="AZ1078" i="1"/>
  <c r="AZ1110" i="1"/>
  <c r="AZ1142" i="1"/>
  <c r="AZ1174" i="1"/>
  <c r="AZ1206" i="1"/>
  <c r="AZ1238" i="1"/>
  <c r="AZ1270" i="1"/>
  <c r="AZ1302" i="1"/>
  <c r="BL1409" i="1"/>
  <c r="BL1753" i="1"/>
  <c r="BL1985" i="1"/>
  <c r="AZ36" i="1"/>
  <c r="AZ68" i="1"/>
  <c r="AZ100" i="1"/>
  <c r="AZ132" i="1"/>
  <c r="AZ164" i="1"/>
  <c r="AZ196" i="1"/>
  <c r="AZ228" i="1"/>
  <c r="AZ260" i="1"/>
  <c r="AZ292" i="1"/>
  <c r="AZ324" i="1"/>
  <c r="AZ356" i="1"/>
  <c r="AZ388" i="1"/>
  <c r="AZ420" i="1"/>
  <c r="AZ452" i="1"/>
  <c r="AZ484" i="1"/>
  <c r="AZ516" i="1"/>
  <c r="AZ548" i="1"/>
  <c r="AZ580" i="1"/>
  <c r="AZ612" i="1"/>
  <c r="AZ644" i="1"/>
  <c r="AZ676" i="1"/>
  <c r="AZ708" i="1"/>
  <c r="AZ740" i="1"/>
  <c r="AZ772" i="1"/>
  <c r="AZ804" i="1"/>
  <c r="AZ836" i="1"/>
  <c r="AZ868" i="1"/>
  <c r="AZ900" i="1"/>
  <c r="AZ932" i="1"/>
  <c r="AZ964" i="1"/>
  <c r="AZ996" i="1"/>
  <c r="AZ1028" i="1"/>
  <c r="AZ1060" i="1"/>
  <c r="AZ1092" i="1"/>
  <c r="AZ1124" i="1"/>
  <c r="AZ1156" i="1"/>
  <c r="AZ1188" i="1"/>
  <c r="AZ1220" i="1"/>
  <c r="AZ1252" i="1"/>
  <c r="AZ1284" i="1"/>
  <c r="AZ1307" i="1"/>
  <c r="AZ1315" i="1"/>
  <c r="AZ1323" i="1"/>
  <c r="AZ1331" i="1"/>
  <c r="AZ1339" i="1"/>
  <c r="AZ1347" i="1"/>
  <c r="AZ1355" i="1"/>
  <c r="AZ1363" i="1"/>
  <c r="AZ1371" i="1"/>
  <c r="BL1027" i="1"/>
  <c r="AZ50" i="1"/>
  <c r="AZ178" i="1"/>
  <c r="AZ250" i="1"/>
  <c r="AZ314" i="1"/>
  <c r="AZ378" i="1"/>
  <c r="AZ442" i="1"/>
  <c r="AZ506" i="1"/>
  <c r="AZ570" i="1"/>
  <c r="AZ634" i="1"/>
  <c r="AZ698" i="1"/>
  <c r="AZ762" i="1"/>
  <c r="AZ826" i="1"/>
  <c r="AZ890" i="1"/>
  <c r="AZ954" i="1"/>
  <c r="AZ1018" i="1"/>
  <c r="AZ1082" i="1"/>
  <c r="AZ1146" i="1"/>
  <c r="AZ1210" i="1"/>
  <c r="AZ1274" i="1"/>
  <c r="AZ1322" i="1"/>
  <c r="AZ1354" i="1"/>
  <c r="AZ1380" i="1"/>
  <c r="AZ1388" i="1"/>
  <c r="AZ1396" i="1"/>
  <c r="AZ1404" i="1"/>
  <c r="AZ1412" i="1"/>
  <c r="AZ1420" i="1"/>
  <c r="AZ1428" i="1"/>
  <c r="AZ1436" i="1"/>
  <c r="AZ1444" i="1"/>
  <c r="AZ1452" i="1"/>
  <c r="AZ1460" i="1"/>
  <c r="AZ1468" i="1"/>
  <c r="AZ1476" i="1"/>
  <c r="AZ1484" i="1"/>
  <c r="AZ1492" i="1"/>
  <c r="AZ1500" i="1"/>
  <c r="AZ1508" i="1"/>
  <c r="AZ1516" i="1"/>
  <c r="AZ1524" i="1"/>
  <c r="AZ1532" i="1"/>
  <c r="AZ1540" i="1"/>
  <c r="AZ1548" i="1"/>
  <c r="AZ1556" i="1"/>
  <c r="AZ1564" i="1"/>
  <c r="AZ1572" i="1"/>
  <c r="AZ1580" i="1"/>
  <c r="AZ1588" i="1"/>
  <c r="AZ1596" i="1"/>
  <c r="AZ1604" i="1"/>
  <c r="AZ1612" i="1"/>
  <c r="AZ1620" i="1"/>
  <c r="AZ1628" i="1"/>
  <c r="AZ1636" i="1"/>
  <c r="AZ1644" i="1"/>
  <c r="AZ1652" i="1"/>
  <c r="AZ1660" i="1"/>
  <c r="AZ1668" i="1"/>
  <c r="AZ1676" i="1"/>
  <c r="AZ1684" i="1"/>
  <c r="AZ1692" i="1"/>
  <c r="AZ1700" i="1"/>
  <c r="AZ1708" i="1"/>
  <c r="AZ1716" i="1"/>
  <c r="AZ1724" i="1"/>
  <c r="AZ1732" i="1"/>
  <c r="AZ1740" i="1"/>
  <c r="AZ1748" i="1"/>
  <c r="AZ1756" i="1"/>
  <c r="AZ1764" i="1"/>
  <c r="AZ1772" i="1"/>
  <c r="AZ1780" i="1"/>
  <c r="AZ1788" i="1"/>
  <c r="AZ1796" i="1"/>
  <c r="AZ1804" i="1"/>
  <c r="AZ1812" i="1"/>
  <c r="AZ1820" i="1"/>
  <c r="AZ1828" i="1"/>
  <c r="AZ1836" i="1"/>
  <c r="AZ1844" i="1"/>
  <c r="AZ1852" i="1"/>
  <c r="AZ1860" i="1"/>
  <c r="AZ1868" i="1"/>
  <c r="AZ1876" i="1"/>
  <c r="AZ1414" i="1"/>
  <c r="AZ1434" i="1"/>
  <c r="AZ1450" i="1"/>
  <c r="AZ1466" i="1"/>
  <c r="AZ1482" i="1"/>
  <c r="AZ1498" i="1"/>
  <c r="AZ1514" i="1"/>
  <c r="AZ1530" i="1"/>
  <c r="AZ1546" i="1"/>
  <c r="AZ1562" i="1"/>
  <c r="AZ1578" i="1"/>
  <c r="AZ1594" i="1"/>
  <c r="AZ1610" i="1"/>
  <c r="AZ1626" i="1"/>
  <c r="AZ1642" i="1"/>
  <c r="AZ1658" i="1"/>
  <c r="AZ1674" i="1"/>
  <c r="AZ1690" i="1"/>
  <c r="AZ1706" i="1"/>
  <c r="AZ1722" i="1"/>
  <c r="AZ1738" i="1"/>
  <c r="AZ1754" i="1"/>
  <c r="AZ1770" i="1"/>
  <c r="AZ1786" i="1"/>
  <c r="AZ1802" i="1"/>
  <c r="AZ1814" i="1"/>
  <c r="AZ1824" i="1"/>
  <c r="AZ1834" i="1"/>
  <c r="AZ1846" i="1"/>
  <c r="AZ1856" i="1"/>
  <c r="AZ1866" i="1"/>
  <c r="AZ1878" i="1"/>
  <c r="AZ1886" i="1"/>
  <c r="AZ1894" i="1"/>
  <c r="AZ1902" i="1"/>
  <c r="AZ1910" i="1"/>
  <c r="AZ1918" i="1"/>
  <c r="AZ1926" i="1"/>
  <c r="AZ1934" i="1"/>
  <c r="AZ1942" i="1"/>
  <c r="AZ1950" i="1"/>
  <c r="AZ1958" i="1"/>
  <c r="AZ1966" i="1"/>
  <c r="AZ1974" i="1"/>
  <c r="AZ1982" i="1"/>
  <c r="AZ1990" i="1"/>
  <c r="AZ1998" i="1"/>
  <c r="AZ2006" i="1"/>
  <c r="BL1769" i="1"/>
  <c r="AZ122" i="1"/>
  <c r="AZ216" i="1"/>
  <c r="AZ280" i="1"/>
  <c r="AZ344" i="1"/>
  <c r="AZ408" i="1"/>
  <c r="AZ472" i="1"/>
  <c r="AZ536" i="1"/>
  <c r="AZ600" i="1"/>
  <c r="AZ664" i="1"/>
  <c r="AZ728" i="1"/>
  <c r="AZ792" i="1"/>
  <c r="AZ856" i="1"/>
  <c r="AZ920" i="1"/>
  <c r="AZ984" i="1"/>
  <c r="AZ1048" i="1"/>
  <c r="AZ1112" i="1"/>
  <c r="AZ1176" i="1"/>
  <c r="AZ1240" i="1"/>
  <c r="AZ1304" i="1"/>
  <c r="AZ1336" i="1"/>
  <c r="AZ1368" i="1"/>
  <c r="AM16" i="1"/>
  <c r="AM24" i="1"/>
  <c r="AM32" i="1"/>
  <c r="AM40" i="1"/>
  <c r="AM48" i="1"/>
  <c r="AM56" i="1"/>
  <c r="AM64" i="1"/>
  <c r="AM72" i="1"/>
  <c r="AM80" i="1"/>
  <c r="AM88" i="1"/>
  <c r="AM96" i="1"/>
  <c r="AM104" i="1"/>
  <c r="AM112" i="1"/>
  <c r="AM120" i="1"/>
  <c r="AM128" i="1"/>
  <c r="AM136" i="1"/>
  <c r="AM144" i="1"/>
  <c r="AM152" i="1"/>
  <c r="AM160" i="1"/>
  <c r="AM168" i="1"/>
  <c r="AM176" i="1"/>
  <c r="AM184" i="1"/>
  <c r="AM192" i="1"/>
  <c r="AM200" i="1"/>
  <c r="AM208" i="1"/>
  <c r="AM216" i="1"/>
  <c r="AM224" i="1"/>
  <c r="AM232" i="1"/>
  <c r="AM240" i="1"/>
  <c r="AM248" i="1"/>
  <c r="AM256" i="1"/>
  <c r="AM264" i="1"/>
  <c r="AM272" i="1"/>
  <c r="AM280" i="1"/>
  <c r="AM288" i="1"/>
  <c r="AM296" i="1"/>
  <c r="AM304" i="1"/>
  <c r="AM312" i="1"/>
  <c r="AM320" i="1"/>
  <c r="AM328" i="1"/>
  <c r="AM336" i="1"/>
  <c r="AM344" i="1"/>
  <c r="AM352" i="1"/>
  <c r="AM360" i="1"/>
  <c r="AM368" i="1"/>
  <c r="AM376" i="1"/>
  <c r="AM384" i="1"/>
  <c r="AM392" i="1"/>
  <c r="AM400" i="1"/>
  <c r="AM408" i="1"/>
  <c r="AM416" i="1"/>
  <c r="AM424" i="1"/>
  <c r="AM432" i="1"/>
  <c r="AM440" i="1"/>
  <c r="AM448" i="1"/>
  <c r="AM456" i="1"/>
  <c r="AM464" i="1"/>
  <c r="AM472" i="1"/>
  <c r="AM480" i="1"/>
  <c r="AM488" i="1"/>
  <c r="AM496" i="1"/>
  <c r="AM504" i="1"/>
  <c r="AM512" i="1"/>
  <c r="AM520" i="1"/>
  <c r="AM528" i="1"/>
  <c r="AM536" i="1"/>
  <c r="AM544" i="1"/>
  <c r="AM552" i="1"/>
  <c r="AM560" i="1"/>
  <c r="AM568" i="1"/>
  <c r="AM576" i="1"/>
  <c r="AM584" i="1"/>
  <c r="AM592" i="1"/>
  <c r="AM600" i="1"/>
  <c r="AM608" i="1"/>
  <c r="AM616" i="1"/>
  <c r="AM624" i="1"/>
  <c r="AM632" i="1"/>
  <c r="AM640" i="1"/>
  <c r="AM648" i="1"/>
  <c r="AM656" i="1"/>
  <c r="AM664" i="1"/>
  <c r="AM672" i="1"/>
  <c r="AM680" i="1"/>
  <c r="AM688" i="1"/>
  <c r="AM696" i="1"/>
  <c r="AM704" i="1"/>
  <c r="AM712" i="1"/>
  <c r="AM720" i="1"/>
  <c r="AM728" i="1"/>
  <c r="AM736" i="1"/>
  <c r="AM744" i="1"/>
  <c r="AM752" i="1"/>
  <c r="AM760" i="1"/>
  <c r="AM768" i="1"/>
  <c r="AM776" i="1"/>
  <c r="AM784" i="1"/>
  <c r="AM792" i="1"/>
  <c r="AM800" i="1"/>
  <c r="AM808" i="1"/>
  <c r="AM816" i="1"/>
  <c r="AM824" i="1"/>
  <c r="AM832" i="1"/>
  <c r="AM840" i="1"/>
  <c r="AM848" i="1"/>
  <c r="AM856" i="1"/>
  <c r="AM864" i="1"/>
  <c r="AM872" i="1"/>
  <c r="AM880" i="1"/>
  <c r="AM888" i="1"/>
  <c r="AM896" i="1"/>
  <c r="AM904" i="1"/>
  <c r="AM912" i="1"/>
  <c r="AM920" i="1"/>
  <c r="AM928" i="1"/>
  <c r="AM936" i="1"/>
  <c r="AM944" i="1"/>
  <c r="AM952" i="1"/>
  <c r="AM960" i="1"/>
  <c r="AM968" i="1"/>
  <c r="AM976" i="1"/>
  <c r="AM984" i="1"/>
  <c r="AM992" i="1"/>
  <c r="AM1000" i="1"/>
  <c r="AM1008" i="1"/>
  <c r="AM1016" i="1"/>
  <c r="AM1024" i="1"/>
  <c r="AM1032" i="1"/>
  <c r="AM1040" i="1"/>
  <c r="AM1048" i="1"/>
  <c r="AM1056" i="1"/>
  <c r="AM1064" i="1"/>
  <c r="AM1072" i="1"/>
  <c r="AM1080" i="1"/>
  <c r="AM1088" i="1"/>
  <c r="AM1096" i="1"/>
  <c r="AM1104" i="1"/>
  <c r="AM1112" i="1"/>
  <c r="AM1120" i="1"/>
  <c r="AM1128" i="1"/>
  <c r="AM1136" i="1"/>
  <c r="AM1144" i="1"/>
  <c r="AM1152" i="1"/>
  <c r="AM1160" i="1"/>
  <c r="AM1168" i="1"/>
  <c r="AM1176" i="1"/>
  <c r="AM1184" i="1"/>
  <c r="AM1192" i="1"/>
  <c r="AM1200" i="1"/>
  <c r="AM1208" i="1"/>
  <c r="AM1216" i="1"/>
  <c r="AM1224" i="1"/>
  <c r="AM1232" i="1"/>
  <c r="AM1240" i="1"/>
  <c r="AM1248" i="1"/>
  <c r="AM1256" i="1"/>
  <c r="AM1264" i="1"/>
  <c r="AM1272" i="1"/>
  <c r="AM1280" i="1"/>
  <c r="AM1288" i="1"/>
  <c r="AM1296" i="1"/>
  <c r="AM1304" i="1"/>
  <c r="AM1312" i="1"/>
  <c r="AM1320" i="1"/>
  <c r="AM1328" i="1"/>
  <c r="AM1336" i="1"/>
  <c r="AM1344" i="1"/>
  <c r="AM1352" i="1"/>
  <c r="AM1360" i="1"/>
  <c r="AM1368" i="1"/>
  <c r="AM1376" i="1"/>
  <c r="AM1384" i="1"/>
  <c r="AM1392" i="1"/>
  <c r="AM1400" i="1"/>
  <c r="AM1408" i="1"/>
  <c r="AM1416" i="1"/>
  <c r="AM1424" i="1"/>
  <c r="AM1432" i="1"/>
  <c r="AM1440" i="1"/>
  <c r="AM1448" i="1"/>
  <c r="AM1456" i="1"/>
  <c r="AM1464" i="1"/>
  <c r="AM1472" i="1"/>
  <c r="AM1480" i="1"/>
  <c r="AM1488" i="1"/>
  <c r="AM1496" i="1"/>
  <c r="BL1403" i="1"/>
  <c r="AZ34" i="1"/>
  <c r="AZ162" i="1"/>
  <c r="AZ242" i="1"/>
  <c r="AZ306" i="1"/>
  <c r="AZ370" i="1"/>
  <c r="AZ434" i="1"/>
  <c r="AZ498" i="1"/>
  <c r="AZ562" i="1"/>
  <c r="AZ626" i="1"/>
  <c r="AZ690" i="1"/>
  <c r="AZ754" i="1"/>
  <c r="AZ818" i="1"/>
  <c r="AZ10" i="1"/>
  <c r="AM1471" i="1"/>
  <c r="AM1439" i="1"/>
  <c r="AM1407" i="1"/>
  <c r="AM1375" i="1"/>
  <c r="AM1343" i="1"/>
  <c r="AM1311" i="1"/>
  <c r="AM1279" i="1"/>
  <c r="AM1247" i="1"/>
  <c r="AM1215" i="1"/>
  <c r="AM1183" i="1"/>
  <c r="AM1151" i="1"/>
  <c r="AM1119" i="1"/>
  <c r="AM1087" i="1"/>
  <c r="AM1055" i="1"/>
  <c r="AM1023" i="1"/>
  <c r="AM991" i="1"/>
  <c r="AM927" i="1"/>
  <c r="AM895" i="1"/>
  <c r="AM863" i="1"/>
  <c r="AM799" i="1"/>
  <c r="AM735" i="1"/>
  <c r="AM671" i="1"/>
  <c r="AM575" i="1"/>
  <c r="AM511" i="1"/>
  <c r="AM415" i="1"/>
  <c r="AM351" i="1"/>
  <c r="AM287" i="1"/>
  <c r="AM223" i="1"/>
  <c r="AM159" i="1"/>
  <c r="AM95" i="1"/>
  <c r="AZ1995" i="1"/>
  <c r="AZ1931" i="1"/>
  <c r="AZ1867" i="1"/>
  <c r="AZ1803" i="1"/>
  <c r="AZ1739" i="1"/>
  <c r="AZ1422" i="1"/>
  <c r="AZ1438" i="1"/>
  <c r="AZ1454" i="1"/>
  <c r="AZ1470" i="1"/>
  <c r="AZ1486" i="1"/>
  <c r="AZ1502" i="1"/>
  <c r="AZ1518" i="1"/>
  <c r="AZ1534" i="1"/>
  <c r="AZ1550" i="1"/>
  <c r="AZ1566" i="1"/>
  <c r="AZ1582" i="1"/>
  <c r="AZ1598" i="1"/>
  <c r="AZ1614" i="1"/>
  <c r="AZ1630" i="1"/>
  <c r="AZ1646" i="1"/>
  <c r="AZ1662" i="1"/>
  <c r="AZ1678" i="1"/>
  <c r="AZ1694" i="1"/>
  <c r="AZ1710" i="1"/>
  <c r="AZ1726" i="1"/>
  <c r="AZ1742" i="1"/>
  <c r="AZ1758" i="1"/>
  <c r="AZ1774" i="1"/>
  <c r="AZ1790" i="1"/>
  <c r="AZ1806" i="1"/>
  <c r="AZ1816" i="1"/>
  <c r="AZ1826" i="1"/>
  <c r="AZ1838" i="1"/>
  <c r="AZ1848" i="1"/>
  <c r="AZ1858" i="1"/>
  <c r="AZ1870" i="1"/>
  <c r="AZ1880" i="1"/>
  <c r="AZ1888" i="1"/>
  <c r="AZ1896" i="1"/>
  <c r="AZ1904" i="1"/>
  <c r="AZ1912" i="1"/>
  <c r="AZ1920" i="1"/>
  <c r="AZ1928" i="1"/>
  <c r="AZ1936" i="1"/>
  <c r="AZ1944" i="1"/>
  <c r="AZ1952" i="1"/>
  <c r="AZ1960" i="1"/>
  <c r="AZ1968" i="1"/>
  <c r="AZ1976" i="1"/>
  <c r="AZ1984" i="1"/>
  <c r="AZ1992" i="1"/>
  <c r="AZ2000" i="1"/>
  <c r="AZ2008" i="1"/>
  <c r="AZ26" i="1"/>
  <c r="AZ154" i="1"/>
  <c r="AZ232" i="1"/>
  <c r="AZ296" i="1"/>
  <c r="AZ360" i="1"/>
  <c r="AZ424" i="1"/>
  <c r="AZ488" i="1"/>
  <c r="AZ552" i="1"/>
  <c r="AZ616" i="1"/>
  <c r="AZ680" i="1"/>
  <c r="AZ744" i="1"/>
  <c r="AZ808" i="1"/>
  <c r="AZ872" i="1"/>
  <c r="AZ936" i="1"/>
  <c r="AZ1000" i="1"/>
  <c r="AZ1064" i="1"/>
  <c r="AZ1128" i="1"/>
  <c r="AZ1192" i="1"/>
  <c r="AZ1256" i="1"/>
  <c r="AZ1312" i="1"/>
  <c r="AZ1344" i="1"/>
  <c r="AZ1376" i="1"/>
  <c r="AM18" i="1"/>
  <c r="AM26" i="1"/>
  <c r="AM34" i="1"/>
  <c r="AM42" i="1"/>
  <c r="AM50" i="1"/>
  <c r="AM58" i="1"/>
  <c r="AM66" i="1"/>
  <c r="AM74" i="1"/>
  <c r="AM82" i="1"/>
  <c r="AM90" i="1"/>
  <c r="AM98" i="1"/>
  <c r="AM106" i="1"/>
  <c r="AM114" i="1"/>
  <c r="AM122" i="1"/>
  <c r="AM130" i="1"/>
  <c r="AM138" i="1"/>
  <c r="AM146" i="1"/>
  <c r="AM154" i="1"/>
  <c r="AM162" i="1"/>
  <c r="AM170" i="1"/>
  <c r="AM178" i="1"/>
  <c r="AM186" i="1"/>
  <c r="AM194" i="1"/>
  <c r="AM202" i="1"/>
  <c r="AM210" i="1"/>
  <c r="AM218" i="1"/>
  <c r="AM226" i="1"/>
  <c r="AM234" i="1"/>
  <c r="AM242" i="1"/>
  <c r="AM250" i="1"/>
  <c r="AM258" i="1"/>
  <c r="AM266" i="1"/>
  <c r="AM274" i="1"/>
  <c r="AM282" i="1"/>
  <c r="AM290" i="1"/>
  <c r="AM298" i="1"/>
  <c r="AM306" i="1"/>
  <c r="AM314" i="1"/>
  <c r="AM322" i="1"/>
  <c r="AM330" i="1"/>
  <c r="AM338" i="1"/>
  <c r="AM346" i="1"/>
  <c r="AM354" i="1"/>
  <c r="AM362" i="1"/>
  <c r="AM370" i="1"/>
  <c r="AM378" i="1"/>
  <c r="AM386" i="1"/>
  <c r="AM394" i="1"/>
  <c r="AM402" i="1"/>
  <c r="AM410" i="1"/>
  <c r="AM418" i="1"/>
  <c r="AM426" i="1"/>
  <c r="AM434" i="1"/>
  <c r="AM442" i="1"/>
  <c r="AM450" i="1"/>
  <c r="AM458" i="1"/>
  <c r="AM466" i="1"/>
  <c r="AM474" i="1"/>
  <c r="AM482" i="1"/>
  <c r="AM490" i="1"/>
  <c r="AM498" i="1"/>
  <c r="AM506" i="1"/>
  <c r="AM514" i="1"/>
  <c r="AM522" i="1"/>
  <c r="AM530" i="1"/>
  <c r="AM538" i="1"/>
  <c r="AM546" i="1"/>
  <c r="AM554" i="1"/>
  <c r="AM562" i="1"/>
  <c r="AM570" i="1"/>
  <c r="AM578" i="1"/>
  <c r="AM586" i="1"/>
  <c r="AM594" i="1"/>
  <c r="AM602" i="1"/>
  <c r="AM610" i="1"/>
  <c r="AM618" i="1"/>
  <c r="AM626" i="1"/>
  <c r="AM634" i="1"/>
  <c r="AM642" i="1"/>
  <c r="AM650" i="1"/>
  <c r="AM658" i="1"/>
  <c r="AM666" i="1"/>
  <c r="AM674" i="1"/>
  <c r="AM682" i="1"/>
  <c r="AM690" i="1"/>
  <c r="AM698" i="1"/>
  <c r="AM706" i="1"/>
  <c r="AM714" i="1"/>
  <c r="AM722" i="1"/>
  <c r="AM730" i="1"/>
  <c r="AM738" i="1"/>
  <c r="AM746" i="1"/>
  <c r="AM754" i="1"/>
  <c r="AM762" i="1"/>
  <c r="AM770" i="1"/>
  <c r="AM778" i="1"/>
  <c r="AM786" i="1"/>
  <c r="AM794" i="1"/>
  <c r="AM802" i="1"/>
  <c r="AM810" i="1"/>
  <c r="AM818" i="1"/>
  <c r="AM826" i="1"/>
  <c r="AM834" i="1"/>
  <c r="AM842" i="1"/>
  <c r="AM850" i="1"/>
  <c r="AM858" i="1"/>
  <c r="AM866" i="1"/>
  <c r="AM874" i="1"/>
  <c r="AM882" i="1"/>
  <c r="AM890" i="1"/>
  <c r="AM898" i="1"/>
  <c r="AM906" i="1"/>
  <c r="AM914" i="1"/>
  <c r="AM922" i="1"/>
  <c r="AM930" i="1"/>
  <c r="AM938" i="1"/>
  <c r="AM946" i="1"/>
  <c r="AM954" i="1"/>
  <c r="AM962" i="1"/>
  <c r="AM970" i="1"/>
  <c r="AM978" i="1"/>
  <c r="AM986" i="1"/>
  <c r="AM994" i="1"/>
  <c r="AM1002" i="1"/>
  <c r="AM1010" i="1"/>
  <c r="AM1018" i="1"/>
  <c r="AM1026" i="1"/>
  <c r="AM1034" i="1"/>
  <c r="AM1042" i="1"/>
  <c r="AM1050" i="1"/>
  <c r="AM1058" i="1"/>
  <c r="AM1066" i="1"/>
  <c r="AM1074" i="1"/>
  <c r="AM1082" i="1"/>
  <c r="AM1090" i="1"/>
  <c r="AM1098" i="1"/>
  <c r="AM1106" i="1"/>
  <c r="AM1114" i="1"/>
  <c r="AM1122" i="1"/>
  <c r="AM1130" i="1"/>
  <c r="AM1138" i="1"/>
  <c r="AM1146" i="1"/>
  <c r="AM1154" i="1"/>
  <c r="AM1162" i="1"/>
  <c r="AM1170" i="1"/>
  <c r="AM1178" i="1"/>
  <c r="AM1186" i="1"/>
  <c r="AM1194" i="1"/>
  <c r="AM1202" i="1"/>
  <c r="AM1210" i="1"/>
  <c r="AM1218" i="1"/>
  <c r="AM1226" i="1"/>
  <c r="AM1234" i="1"/>
  <c r="AM1242" i="1"/>
  <c r="AM1250" i="1"/>
  <c r="AM1258" i="1"/>
  <c r="AM1266" i="1"/>
  <c r="AM1274" i="1"/>
  <c r="AM1282" i="1"/>
  <c r="AM1290" i="1"/>
  <c r="AM1298" i="1"/>
  <c r="AM1306" i="1"/>
  <c r="AM1314" i="1"/>
  <c r="AM1322" i="1"/>
  <c r="AM1330" i="1"/>
  <c r="AM1338" i="1"/>
  <c r="AM1346" i="1"/>
  <c r="AM1354" i="1"/>
  <c r="AM1362" i="1"/>
  <c r="AM1370" i="1"/>
  <c r="AM1378" i="1"/>
  <c r="AM1386" i="1"/>
  <c r="AM1394" i="1"/>
  <c r="AM1402" i="1"/>
  <c r="AM1410" i="1"/>
  <c r="AM1418" i="1"/>
  <c r="AM1426" i="1"/>
  <c r="AM1434" i="1"/>
  <c r="AM1442" i="1"/>
  <c r="AM1450" i="1"/>
  <c r="AM1458" i="1"/>
  <c r="AM1466" i="1"/>
  <c r="AM1474" i="1"/>
  <c r="AM1482" i="1"/>
  <c r="AM1490" i="1"/>
  <c r="AM1498" i="1"/>
  <c r="BL1601" i="1"/>
  <c r="AZ66" i="1"/>
  <c r="AZ194" i="1"/>
  <c r="AZ258" i="1"/>
  <c r="AZ322" i="1"/>
  <c r="AZ386" i="1"/>
  <c r="AZ450" i="1"/>
  <c r="AZ514" i="1"/>
  <c r="AZ578" i="1"/>
  <c r="AZ642" i="1"/>
  <c r="AZ706" i="1"/>
  <c r="AZ770" i="1"/>
  <c r="AZ834" i="1"/>
  <c r="AM1495" i="1"/>
  <c r="AM1463" i="1"/>
  <c r="AM1431" i="1"/>
  <c r="AM1399" i="1"/>
  <c r="AM1367" i="1"/>
  <c r="AM1335" i="1"/>
  <c r="AM1303" i="1"/>
  <c r="AM1271" i="1"/>
  <c r="AM1239" i="1"/>
  <c r="AM1207" i="1"/>
  <c r="AM1175" i="1"/>
  <c r="AM1143" i="1"/>
  <c r="AM1111" i="1"/>
  <c r="AM1079" i="1"/>
  <c r="AM1047" i="1"/>
  <c r="AM1015" i="1"/>
  <c r="AM983" i="1"/>
  <c r="AM951" i="1"/>
  <c r="AM919" i="1"/>
  <c r="AM887" i="1"/>
  <c r="AM855" i="1"/>
  <c r="AM823" i="1"/>
  <c r="AM791" i="1"/>
  <c r="AM759" i="1"/>
  <c r="AM727" i="1"/>
  <c r="AM695" i="1"/>
  <c r="AM663" i="1"/>
  <c r="AM631" i="1"/>
  <c r="AM599" i="1"/>
  <c r="AM567" i="1"/>
  <c r="AM535" i="1"/>
  <c r="AM503" i="1"/>
  <c r="AM471" i="1"/>
  <c r="AM439" i="1"/>
  <c r="AM407" i="1"/>
  <c r="AM375" i="1"/>
  <c r="AM343" i="1"/>
  <c r="AM311" i="1"/>
  <c r="AM279" i="1"/>
  <c r="AM247" i="1"/>
  <c r="AM215" i="1"/>
  <c r="AM183" i="1"/>
  <c r="AM151" i="1"/>
  <c r="AM119" i="1"/>
  <c r="AM87" i="1"/>
  <c r="AM55" i="1"/>
  <c r="AM23" i="1"/>
  <c r="AZ1987" i="1"/>
  <c r="AZ1955" i="1"/>
  <c r="AZ1923" i="1"/>
  <c r="AZ1891" i="1"/>
  <c r="AZ1859" i="1"/>
  <c r="AZ1827" i="1"/>
  <c r="AZ1795" i="1"/>
  <c r="AZ1763" i="1"/>
  <c r="AZ1731" i="1"/>
  <c r="AZ1699" i="1"/>
  <c r="AZ1667" i="1"/>
  <c r="AZ1635" i="1"/>
  <c r="AZ1603" i="1"/>
  <c r="AZ1571" i="1"/>
  <c r="AZ1539" i="1"/>
  <c r="AZ1507" i="1"/>
  <c r="AZ1475" i="1"/>
  <c r="AZ1443" i="1"/>
  <c r="AZ1411" i="1"/>
  <c r="AZ1379" i="1"/>
  <c r="AZ1318" i="1"/>
  <c r="AZ1202" i="1"/>
  <c r="AZ1074" i="1"/>
  <c r="AZ946" i="1"/>
  <c r="AZ800" i="1"/>
  <c r="AZ1426" i="1"/>
  <c r="AZ1442" i="1"/>
  <c r="AZ1458" i="1"/>
  <c r="AZ1474" i="1"/>
  <c r="AZ1490" i="1"/>
  <c r="AZ1506" i="1"/>
  <c r="AZ1522" i="1"/>
  <c r="AZ1538" i="1"/>
  <c r="AZ1554" i="1"/>
  <c r="AZ1570" i="1"/>
  <c r="AZ1586" i="1"/>
  <c r="AZ1602" i="1"/>
  <c r="AZ1618" i="1"/>
  <c r="AZ1634" i="1"/>
  <c r="AZ1650" i="1"/>
  <c r="AZ1666" i="1"/>
  <c r="AZ1682" i="1"/>
  <c r="AZ1698" i="1"/>
  <c r="AZ1714" i="1"/>
  <c r="AZ1730" i="1"/>
  <c r="AZ1746" i="1"/>
  <c r="AZ1762" i="1"/>
  <c r="AZ1778" i="1"/>
  <c r="AZ1794" i="1"/>
  <c r="AZ1808" i="1"/>
  <c r="AZ1818" i="1"/>
  <c r="AZ1830" i="1"/>
  <c r="AZ1840" i="1"/>
  <c r="AZ1850" i="1"/>
  <c r="AZ1862" i="1"/>
  <c r="AZ1872" i="1"/>
  <c r="AZ1882" i="1"/>
  <c r="AZ1890" i="1"/>
  <c r="AZ1898" i="1"/>
  <c r="AZ1906" i="1"/>
  <c r="AZ1914" i="1"/>
  <c r="AZ1922" i="1"/>
  <c r="AZ1930" i="1"/>
  <c r="AZ1938" i="1"/>
  <c r="AZ1946" i="1"/>
  <c r="AZ1954" i="1"/>
  <c r="AZ1962" i="1"/>
  <c r="AZ1970" i="1"/>
  <c r="AZ1978" i="1"/>
  <c r="AZ1986" i="1"/>
  <c r="AZ1994" i="1"/>
  <c r="AZ2002" i="1"/>
  <c r="BL1449" i="1"/>
  <c r="AZ58" i="1"/>
  <c r="AZ186" i="1"/>
  <c r="AZ248" i="1"/>
  <c r="AZ312" i="1"/>
  <c r="AZ376" i="1"/>
  <c r="AZ440" i="1"/>
  <c r="AZ504" i="1"/>
  <c r="AZ568" i="1"/>
  <c r="AZ632" i="1"/>
  <c r="AZ696" i="1"/>
  <c r="AZ760" i="1"/>
  <c r="AZ824" i="1"/>
  <c r="AZ888" i="1"/>
  <c r="AZ952" i="1"/>
  <c r="AZ1016" i="1"/>
  <c r="AZ1080" i="1"/>
  <c r="AZ1144" i="1"/>
  <c r="AZ1208" i="1"/>
  <c r="AZ1272" i="1"/>
  <c r="AZ1320" i="1"/>
  <c r="AZ1352" i="1"/>
  <c r="AM12" i="1"/>
  <c r="AM20" i="1"/>
  <c r="AM28" i="1"/>
  <c r="AM36" i="1"/>
  <c r="AM44" i="1"/>
  <c r="AM52" i="1"/>
  <c r="AM60" i="1"/>
  <c r="AM68" i="1"/>
  <c r="AM76" i="1"/>
  <c r="AM84" i="1"/>
  <c r="AM92" i="1"/>
  <c r="AM100" i="1"/>
  <c r="AM108" i="1"/>
  <c r="AM116" i="1"/>
  <c r="AM124" i="1"/>
  <c r="AM132" i="1"/>
  <c r="AM140" i="1"/>
  <c r="AM148" i="1"/>
  <c r="AM156" i="1"/>
  <c r="AM164" i="1"/>
  <c r="AM172" i="1"/>
  <c r="AM180" i="1"/>
  <c r="AM188" i="1"/>
  <c r="AM196" i="1"/>
  <c r="AM204" i="1"/>
  <c r="AM212" i="1"/>
  <c r="AM220" i="1"/>
  <c r="AM228" i="1"/>
  <c r="AM236" i="1"/>
  <c r="AM244" i="1"/>
  <c r="AM252" i="1"/>
  <c r="AM260" i="1"/>
  <c r="AM268" i="1"/>
  <c r="AM276" i="1"/>
  <c r="AM284" i="1"/>
  <c r="AM292" i="1"/>
  <c r="AM300" i="1"/>
  <c r="AM308" i="1"/>
  <c r="AM316" i="1"/>
  <c r="AM324" i="1"/>
  <c r="AM332" i="1"/>
  <c r="AM340" i="1"/>
  <c r="AM348" i="1"/>
  <c r="AM356" i="1"/>
  <c r="AM364" i="1"/>
  <c r="AM372" i="1"/>
  <c r="AM380" i="1"/>
  <c r="AM388" i="1"/>
  <c r="AM396" i="1"/>
  <c r="AM404" i="1"/>
  <c r="AM412" i="1"/>
  <c r="AM420" i="1"/>
  <c r="AM428" i="1"/>
  <c r="AM436" i="1"/>
  <c r="AM444" i="1"/>
  <c r="AM452" i="1"/>
  <c r="AM460" i="1"/>
  <c r="AM468" i="1"/>
  <c r="AM476" i="1"/>
  <c r="AM484" i="1"/>
  <c r="AM492" i="1"/>
  <c r="AM500" i="1"/>
  <c r="AM508" i="1"/>
  <c r="AM516" i="1"/>
  <c r="AM524" i="1"/>
  <c r="AM532" i="1"/>
  <c r="AM540" i="1"/>
  <c r="AM548" i="1"/>
  <c r="AM556" i="1"/>
  <c r="AM564" i="1"/>
  <c r="AM572" i="1"/>
  <c r="AM580" i="1"/>
  <c r="AM588" i="1"/>
  <c r="AM596" i="1"/>
  <c r="AM604" i="1"/>
  <c r="AM612" i="1"/>
  <c r="AM620" i="1"/>
  <c r="AM628" i="1"/>
  <c r="AM636" i="1"/>
  <c r="AM644" i="1"/>
  <c r="AM652" i="1"/>
  <c r="AM660" i="1"/>
  <c r="AM668" i="1"/>
  <c r="AM676" i="1"/>
  <c r="AM684" i="1"/>
  <c r="AM692" i="1"/>
  <c r="AM700" i="1"/>
  <c r="AM708" i="1"/>
  <c r="AM716" i="1"/>
  <c r="AM724" i="1"/>
  <c r="AM732" i="1"/>
  <c r="AM740" i="1"/>
  <c r="AM748" i="1"/>
  <c r="AM756" i="1"/>
  <c r="AM764" i="1"/>
  <c r="AM772" i="1"/>
  <c r="AM780" i="1"/>
  <c r="AM788" i="1"/>
  <c r="AM796" i="1"/>
  <c r="AM804" i="1"/>
  <c r="AM812" i="1"/>
  <c r="AM820" i="1"/>
  <c r="AM828" i="1"/>
  <c r="AM836" i="1"/>
  <c r="AM844" i="1"/>
  <c r="AM852" i="1"/>
  <c r="AM860" i="1"/>
  <c r="AM868" i="1"/>
  <c r="AM876" i="1"/>
  <c r="AM884" i="1"/>
  <c r="AM892" i="1"/>
  <c r="AM900" i="1"/>
  <c r="AM908" i="1"/>
  <c r="AM916" i="1"/>
  <c r="AM924" i="1"/>
  <c r="AM932" i="1"/>
  <c r="AM940" i="1"/>
  <c r="AM948" i="1"/>
  <c r="AM956" i="1"/>
  <c r="AM964" i="1"/>
  <c r="AM972" i="1"/>
  <c r="AM980" i="1"/>
  <c r="AM988" i="1"/>
  <c r="AM996" i="1"/>
  <c r="AM1004" i="1"/>
  <c r="AM1012" i="1"/>
  <c r="AM1020" i="1"/>
  <c r="AM1028" i="1"/>
  <c r="AM1036" i="1"/>
  <c r="AM1044" i="1"/>
  <c r="AM1052" i="1"/>
  <c r="AM1060" i="1"/>
  <c r="AM1068" i="1"/>
  <c r="AM1076" i="1"/>
  <c r="AM1084" i="1"/>
  <c r="AM1092" i="1"/>
  <c r="AM1100" i="1"/>
  <c r="AM1108" i="1"/>
  <c r="AM1116" i="1"/>
  <c r="AM1124" i="1"/>
  <c r="AM1132" i="1"/>
  <c r="AM1140" i="1"/>
  <c r="AM1148" i="1"/>
  <c r="AM1156" i="1"/>
  <c r="AM1164" i="1"/>
  <c r="AM1172" i="1"/>
  <c r="AM1180" i="1"/>
  <c r="AM1188" i="1"/>
  <c r="AM1196" i="1"/>
  <c r="AM1204" i="1"/>
  <c r="AM1212" i="1"/>
  <c r="AM1220" i="1"/>
  <c r="AM1228" i="1"/>
  <c r="AM1236" i="1"/>
  <c r="AM1244" i="1"/>
  <c r="AM1252" i="1"/>
  <c r="AM1260" i="1"/>
  <c r="AM1268" i="1"/>
  <c r="AM1276" i="1"/>
  <c r="AM1284" i="1"/>
  <c r="AM1292" i="1"/>
  <c r="AM1300" i="1"/>
  <c r="AM1308" i="1"/>
  <c r="AM1316" i="1"/>
  <c r="AM1324" i="1"/>
  <c r="AM1332" i="1"/>
  <c r="AM1340" i="1"/>
  <c r="AM1348" i="1"/>
  <c r="AM1356" i="1"/>
  <c r="AM1364" i="1"/>
  <c r="AM1372" i="1"/>
  <c r="AM1380" i="1"/>
  <c r="AM1388" i="1"/>
  <c r="AM1396" i="1"/>
  <c r="AM1404" i="1"/>
  <c r="AM1412" i="1"/>
  <c r="AM1420" i="1"/>
  <c r="AM1428" i="1"/>
  <c r="AM1436" i="1"/>
  <c r="AM1444" i="1"/>
  <c r="AM1452" i="1"/>
  <c r="AM1460" i="1"/>
  <c r="AM1468" i="1"/>
  <c r="AM1476" i="1"/>
  <c r="AM1484" i="1"/>
  <c r="AM1492" i="1"/>
  <c r="AM1500" i="1"/>
  <c r="BL1833" i="1"/>
  <c r="AZ98" i="1"/>
  <c r="AZ210" i="1"/>
  <c r="AZ274" i="1"/>
  <c r="AZ338" i="1"/>
  <c r="AZ402" i="1"/>
  <c r="AZ466" i="1"/>
  <c r="AZ530" i="1"/>
  <c r="AZ594" i="1"/>
  <c r="AZ658" i="1"/>
  <c r="AZ722" i="1"/>
  <c r="AZ786" i="1"/>
  <c r="AZ850" i="1"/>
  <c r="AM1487" i="1"/>
  <c r="AM1455" i="1"/>
  <c r="AM1423" i="1"/>
  <c r="AM1391" i="1"/>
  <c r="AM1359" i="1"/>
  <c r="AM1327" i="1"/>
  <c r="AM1295" i="1"/>
  <c r="AM1263" i="1"/>
  <c r="AM1231" i="1"/>
  <c r="AM1199" i="1"/>
  <c r="AM1167" i="1"/>
  <c r="AM1135" i="1"/>
  <c r="AM1103" i="1"/>
  <c r="AM1071" i="1"/>
  <c r="AM1039" i="1"/>
  <c r="AM1007" i="1"/>
  <c r="AM975" i="1"/>
  <c r="AM943" i="1"/>
  <c r="AM911" i="1"/>
  <c r="AM879" i="1"/>
  <c r="AM847" i="1"/>
  <c r="AM815" i="1"/>
  <c r="AM783" i="1"/>
  <c r="AM751" i="1"/>
  <c r="AM719" i="1"/>
  <c r="AM687" i="1"/>
  <c r="AM655" i="1"/>
  <c r="AM623" i="1"/>
  <c r="AM591" i="1"/>
  <c r="AM559" i="1"/>
  <c r="AM527" i="1"/>
  <c r="AM495" i="1"/>
  <c r="AM463" i="1"/>
  <c r="AM431" i="1"/>
  <c r="AM399" i="1"/>
  <c r="AM367" i="1"/>
  <c r="AM335" i="1"/>
  <c r="AM303" i="1"/>
  <c r="AM271" i="1"/>
  <c r="AM239" i="1"/>
  <c r="AM207" i="1"/>
  <c r="AM175" i="1"/>
  <c r="AZ1430" i="1"/>
  <c r="AZ1446" i="1"/>
  <c r="AZ1462" i="1"/>
  <c r="AZ1478" i="1"/>
  <c r="AZ1494" i="1"/>
  <c r="AZ1510" i="1"/>
  <c r="AZ1526" i="1"/>
  <c r="AZ1542" i="1"/>
  <c r="AZ1558" i="1"/>
  <c r="AZ1574" i="1"/>
  <c r="AZ1590" i="1"/>
  <c r="AZ1606" i="1"/>
  <c r="AZ1622" i="1"/>
  <c r="AZ1638" i="1"/>
  <c r="AZ1654" i="1"/>
  <c r="AZ1670" i="1"/>
  <c r="AZ1686" i="1"/>
  <c r="AZ1702" i="1"/>
  <c r="AZ1718" i="1"/>
  <c r="AZ1734" i="1"/>
  <c r="AZ1750" i="1"/>
  <c r="AZ1766" i="1"/>
  <c r="AZ1782" i="1"/>
  <c r="AZ1798" i="1"/>
  <c r="AZ1810" i="1"/>
  <c r="AZ1822" i="1"/>
  <c r="AZ1832" i="1"/>
  <c r="AZ1842" i="1"/>
  <c r="AZ1854" i="1"/>
  <c r="AZ1864" i="1"/>
  <c r="AZ1874" i="1"/>
  <c r="AZ1884" i="1"/>
  <c r="AZ1892" i="1"/>
  <c r="AZ1900" i="1"/>
  <c r="AZ1908" i="1"/>
  <c r="AZ1916" i="1"/>
  <c r="AZ1924" i="1"/>
  <c r="AZ1932" i="1"/>
  <c r="AZ1940" i="1"/>
  <c r="AZ1948" i="1"/>
  <c r="AZ1956" i="1"/>
  <c r="AZ1964" i="1"/>
  <c r="AZ1972" i="1"/>
  <c r="AZ1980" i="1"/>
  <c r="AZ1988" i="1"/>
  <c r="AZ1996" i="1"/>
  <c r="AZ2004" i="1"/>
  <c r="BL1659" i="1"/>
  <c r="AZ90" i="1"/>
  <c r="AZ200" i="1"/>
  <c r="AZ264" i="1"/>
  <c r="AZ328" i="1"/>
  <c r="AZ392" i="1"/>
  <c r="AZ456" i="1"/>
  <c r="AZ520" i="1"/>
  <c r="AZ584" i="1"/>
  <c r="AZ648" i="1"/>
  <c r="AZ712" i="1"/>
  <c r="AZ776" i="1"/>
  <c r="AZ840" i="1"/>
  <c r="AZ904" i="1"/>
  <c r="AZ968" i="1"/>
  <c r="AZ1032" i="1"/>
  <c r="AZ1096" i="1"/>
  <c r="AZ1160" i="1"/>
  <c r="AZ1224" i="1"/>
  <c r="AZ1288" i="1"/>
  <c r="AZ1328" i="1"/>
  <c r="AZ1360" i="1"/>
  <c r="AM14" i="1"/>
  <c r="AM22" i="1"/>
  <c r="AM30" i="1"/>
  <c r="AM38" i="1"/>
  <c r="AM46" i="1"/>
  <c r="AM54" i="1"/>
  <c r="AM62" i="1"/>
  <c r="AM70" i="1"/>
  <c r="AM78" i="1"/>
  <c r="AM86" i="1"/>
  <c r="AM94" i="1"/>
  <c r="AM102" i="1"/>
  <c r="AM110" i="1"/>
  <c r="AM118" i="1"/>
  <c r="AM126" i="1"/>
  <c r="AM134" i="1"/>
  <c r="AM142" i="1"/>
  <c r="AM150" i="1"/>
  <c r="AM158" i="1"/>
  <c r="AM166" i="1"/>
  <c r="AM174" i="1"/>
  <c r="AM182" i="1"/>
  <c r="AM190" i="1"/>
  <c r="AM198" i="1"/>
  <c r="AM206" i="1"/>
  <c r="AM214" i="1"/>
  <c r="AM222" i="1"/>
  <c r="AM230" i="1"/>
  <c r="AM238" i="1"/>
  <c r="AM246" i="1"/>
  <c r="AM254" i="1"/>
  <c r="AM262" i="1"/>
  <c r="AM270" i="1"/>
  <c r="AM278" i="1"/>
  <c r="AM286" i="1"/>
  <c r="AM294" i="1"/>
  <c r="AM302" i="1"/>
  <c r="AM310" i="1"/>
  <c r="AM318" i="1"/>
  <c r="AM326" i="1"/>
  <c r="AM334" i="1"/>
  <c r="AM342" i="1"/>
  <c r="AM350" i="1"/>
  <c r="AM358" i="1"/>
  <c r="AM366" i="1"/>
  <c r="AM374" i="1"/>
  <c r="AM382" i="1"/>
  <c r="AM390" i="1"/>
  <c r="AM398" i="1"/>
  <c r="AM406" i="1"/>
  <c r="AM414" i="1"/>
  <c r="AM422" i="1"/>
  <c r="AM430" i="1"/>
  <c r="AM438" i="1"/>
  <c r="AM446" i="1"/>
  <c r="AM454" i="1"/>
  <c r="AM462" i="1"/>
  <c r="AM470" i="1"/>
  <c r="AM478" i="1"/>
  <c r="AM486" i="1"/>
  <c r="AM494" i="1"/>
  <c r="AM502" i="1"/>
  <c r="AM510" i="1"/>
  <c r="AM518" i="1"/>
  <c r="AM526" i="1"/>
  <c r="AM534" i="1"/>
  <c r="AM542" i="1"/>
  <c r="AM550" i="1"/>
  <c r="AM558" i="1"/>
  <c r="AM566" i="1"/>
  <c r="AM574" i="1"/>
  <c r="AM582" i="1"/>
  <c r="AM590" i="1"/>
  <c r="AM598" i="1"/>
  <c r="AM606" i="1"/>
  <c r="AM614" i="1"/>
  <c r="AM622" i="1"/>
  <c r="AM630" i="1"/>
  <c r="AM638" i="1"/>
  <c r="AM646" i="1"/>
  <c r="AM654" i="1"/>
  <c r="AM662" i="1"/>
  <c r="AM670" i="1"/>
  <c r="AM678" i="1"/>
  <c r="AM686" i="1"/>
  <c r="AM694" i="1"/>
  <c r="AM702" i="1"/>
  <c r="AM710" i="1"/>
  <c r="AM718" i="1"/>
  <c r="AM726" i="1"/>
  <c r="AM734" i="1"/>
  <c r="AM742" i="1"/>
  <c r="AM750" i="1"/>
  <c r="AM758" i="1"/>
  <c r="AM766" i="1"/>
  <c r="AM774" i="1"/>
  <c r="AM782" i="1"/>
  <c r="AM790" i="1"/>
  <c r="AM798" i="1"/>
  <c r="AM806" i="1"/>
  <c r="AM814" i="1"/>
  <c r="AM822" i="1"/>
  <c r="AM830" i="1"/>
  <c r="AM838" i="1"/>
  <c r="AM846" i="1"/>
  <c r="AM854" i="1"/>
  <c r="AM862" i="1"/>
  <c r="AM870" i="1"/>
  <c r="AM878" i="1"/>
  <c r="AM886" i="1"/>
  <c r="AM894" i="1"/>
  <c r="AM902" i="1"/>
  <c r="AM910" i="1"/>
  <c r="AM918" i="1"/>
  <c r="AM926" i="1"/>
  <c r="AM934" i="1"/>
  <c r="AM942" i="1"/>
  <c r="AM950" i="1"/>
  <c r="AM958" i="1"/>
  <c r="AM966" i="1"/>
  <c r="AM974" i="1"/>
  <c r="AM982" i="1"/>
  <c r="AM990" i="1"/>
  <c r="AM998" i="1"/>
  <c r="AM1006" i="1"/>
  <c r="AM1014" i="1"/>
  <c r="AM1022" i="1"/>
  <c r="AM1030" i="1"/>
  <c r="AM1038" i="1"/>
  <c r="AM1046" i="1"/>
  <c r="AM1054" i="1"/>
  <c r="AM1062" i="1"/>
  <c r="AM1070" i="1"/>
  <c r="AM1078" i="1"/>
  <c r="AM1086" i="1"/>
  <c r="AM1094" i="1"/>
  <c r="AM1102" i="1"/>
  <c r="AM1110" i="1"/>
  <c r="AM1118" i="1"/>
  <c r="AM1126" i="1"/>
  <c r="AM1134" i="1"/>
  <c r="AM1142" i="1"/>
  <c r="AM1150" i="1"/>
  <c r="AM1158" i="1"/>
  <c r="AM1166" i="1"/>
  <c r="AM1174" i="1"/>
  <c r="AM1182" i="1"/>
  <c r="AM1190" i="1"/>
  <c r="AM1198" i="1"/>
  <c r="AM1206" i="1"/>
  <c r="AM1214" i="1"/>
  <c r="AM1222" i="1"/>
  <c r="AM1230" i="1"/>
  <c r="AM1238" i="1"/>
  <c r="AM1246" i="1"/>
  <c r="AM1254" i="1"/>
  <c r="AM1262" i="1"/>
  <c r="AM1270" i="1"/>
  <c r="AM1278" i="1"/>
  <c r="AM1286" i="1"/>
  <c r="AM1294" i="1"/>
  <c r="AM1302" i="1"/>
  <c r="AM1310" i="1"/>
  <c r="AM1318" i="1"/>
  <c r="AM1326" i="1"/>
  <c r="AM1334" i="1"/>
  <c r="AM1342" i="1"/>
  <c r="AM1350" i="1"/>
  <c r="AM1358" i="1"/>
  <c r="AM1366" i="1"/>
  <c r="AM1374" i="1"/>
  <c r="AM1382" i="1"/>
  <c r="AM1390" i="1"/>
  <c r="AM1398" i="1"/>
  <c r="AM1406" i="1"/>
  <c r="AM1414" i="1"/>
  <c r="AM1422" i="1"/>
  <c r="AM1430" i="1"/>
  <c r="AM1438" i="1"/>
  <c r="AM1446" i="1"/>
  <c r="AM1454" i="1"/>
  <c r="AM1462" i="1"/>
  <c r="AM1470" i="1"/>
  <c r="AM1478" i="1"/>
  <c r="AM1486" i="1"/>
  <c r="AM1494" i="1"/>
  <c r="BL447" i="1"/>
  <c r="BL2005" i="1"/>
  <c r="AZ130" i="1"/>
  <c r="AZ226" i="1"/>
  <c r="AZ290" i="1"/>
  <c r="AZ354" i="1"/>
  <c r="AZ418" i="1"/>
  <c r="AZ482" i="1"/>
  <c r="AZ546" i="1"/>
  <c r="AZ610" i="1"/>
  <c r="AZ674" i="1"/>
  <c r="AZ738" i="1"/>
  <c r="AZ802" i="1"/>
  <c r="AZ866" i="1"/>
  <c r="AM1479" i="1"/>
  <c r="AM1447" i="1"/>
  <c r="AM1415" i="1"/>
  <c r="AM1383" i="1"/>
  <c r="AM1351" i="1"/>
  <c r="AM1319" i="1"/>
  <c r="AM1287" i="1"/>
  <c r="AM1255" i="1"/>
  <c r="AM1223" i="1"/>
  <c r="AM1191" i="1"/>
  <c r="AM1159" i="1"/>
  <c r="AM1127" i="1"/>
  <c r="AM1095" i="1"/>
  <c r="AM1063" i="1"/>
  <c r="AM1031" i="1"/>
  <c r="AM999" i="1"/>
  <c r="AM967" i="1"/>
  <c r="AM935" i="1"/>
  <c r="AM903" i="1"/>
  <c r="AM871" i="1"/>
  <c r="AM839" i="1"/>
  <c r="AM807" i="1"/>
  <c r="AM775" i="1"/>
  <c r="AM743" i="1"/>
  <c r="AM711" i="1"/>
  <c r="AM679" i="1"/>
  <c r="AM647" i="1"/>
  <c r="AM615" i="1"/>
  <c r="AM583" i="1"/>
  <c r="AM551" i="1"/>
  <c r="AM519" i="1"/>
  <c r="AM487" i="1"/>
  <c r="AM455" i="1"/>
  <c r="AM423" i="1"/>
  <c r="AM391" i="1"/>
  <c r="AM359" i="1"/>
  <c r="AM327" i="1"/>
  <c r="AM295" i="1"/>
  <c r="AM263" i="1"/>
  <c r="AM231" i="1"/>
  <c r="AM199" i="1"/>
  <c r="AM167" i="1"/>
  <c r="AM135" i="1"/>
  <c r="AM103" i="1"/>
  <c r="AM71" i="1"/>
  <c r="AM39" i="1"/>
  <c r="AZ2003" i="1"/>
  <c r="AZ1971" i="1"/>
  <c r="AZ1939" i="1"/>
  <c r="AZ1907" i="1"/>
  <c r="AZ1875" i="1"/>
  <c r="AZ1843" i="1"/>
  <c r="AZ1811" i="1"/>
  <c r="AZ1779" i="1"/>
  <c r="AZ1747" i="1"/>
  <c r="AZ1715" i="1"/>
  <c r="AZ1683" i="1"/>
  <c r="AZ1651" i="1"/>
  <c r="AZ1619" i="1"/>
  <c r="AZ1587" i="1"/>
  <c r="AZ1555" i="1"/>
  <c r="AZ1523" i="1"/>
  <c r="AZ1491" i="1"/>
  <c r="AZ1459" i="1"/>
  <c r="AZ1427" i="1"/>
  <c r="AZ1395" i="1"/>
  <c r="AZ1350" i="1"/>
  <c r="AZ1266" i="1"/>
  <c r="AZ1138" i="1"/>
  <c r="AZ1010" i="1"/>
  <c r="AZ882" i="1"/>
  <c r="AZ672" i="1"/>
  <c r="AZ416" i="1"/>
  <c r="AZ170" i="1"/>
  <c r="AM959" i="1"/>
  <c r="AM831" i="1"/>
  <c r="AM767" i="1"/>
  <c r="AM703" i="1"/>
  <c r="AM639" i="1"/>
  <c r="AM607" i="1"/>
  <c r="AM543" i="1"/>
  <c r="AM479" i="1"/>
  <c r="AM447" i="1"/>
  <c r="AM383" i="1"/>
  <c r="AM319" i="1"/>
  <c r="AM255" i="1"/>
  <c r="AM191" i="1"/>
  <c r="AM127" i="1"/>
  <c r="AM63" i="1"/>
  <c r="AM31" i="1"/>
  <c r="AZ1963" i="1"/>
  <c r="AZ1899" i="1"/>
  <c r="AZ1835" i="1"/>
  <c r="AZ1771" i="1"/>
  <c r="AZ1707" i="1"/>
  <c r="AM111" i="1"/>
  <c r="AZ1979" i="1"/>
  <c r="AZ1851" i="1"/>
  <c r="AZ1723" i="1"/>
  <c r="AZ1643" i="1"/>
  <c r="AZ1579" i="1"/>
  <c r="AZ1515" i="1"/>
  <c r="AZ1451" i="1"/>
  <c r="AZ1387" i="1"/>
  <c r="AZ1234" i="1"/>
  <c r="AZ978" i="1"/>
  <c r="AZ608" i="1"/>
  <c r="AZ288" i="1"/>
  <c r="BL1301" i="1"/>
  <c r="AM79" i="1"/>
  <c r="AZ1947" i="1"/>
  <c r="AZ1819" i="1"/>
  <c r="AZ1691" i="1"/>
  <c r="AZ1627" i="1"/>
  <c r="AZ1563" i="1"/>
  <c r="AZ1499" i="1"/>
  <c r="AZ1435" i="1"/>
  <c r="AZ1366" i="1"/>
  <c r="AZ1170" i="1"/>
  <c r="AZ914" i="1"/>
  <c r="AZ544" i="1"/>
  <c r="AZ224" i="1"/>
  <c r="AM47" i="1"/>
  <c r="AZ1915" i="1"/>
  <c r="AZ1787" i="1"/>
  <c r="AZ1675" i="1"/>
  <c r="AZ1611" i="1"/>
  <c r="AZ1547" i="1"/>
  <c r="AZ1483" i="1"/>
  <c r="AZ1419" i="1"/>
  <c r="AZ1334" i="1"/>
  <c r="AZ1106" i="1"/>
  <c r="AZ864" i="1"/>
  <c r="AZ480" i="1"/>
  <c r="AZ42" i="1"/>
  <c r="AM143" i="1"/>
  <c r="AM15" i="1"/>
  <c r="AZ1883" i="1"/>
  <c r="AZ1755" i="1"/>
  <c r="AZ1659" i="1"/>
  <c r="AZ1595" i="1"/>
  <c r="AZ1531" i="1"/>
  <c r="AZ1467" i="1"/>
  <c r="AZ1403" i="1"/>
  <c r="AZ1298" i="1"/>
  <c r="AZ1042" i="1"/>
  <c r="AZ736" i="1"/>
  <c r="AZ352" i="1"/>
  <c r="BL1979" i="1"/>
  <c r="AD10" i="3"/>
  <c r="AF10" i="3" s="1"/>
  <c r="AI10" i="3"/>
  <c r="AQ27" i="1"/>
  <c r="AQ28" i="1"/>
  <c r="AQ29" i="1"/>
  <c r="AQ30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35" i="1"/>
  <c r="AQ136" i="1"/>
  <c r="AQ145" i="1"/>
  <c r="AQ146" i="1"/>
  <c r="AQ147" i="1"/>
  <c r="AQ148" i="1"/>
  <c r="AQ161" i="1"/>
  <c r="AQ162" i="1"/>
  <c r="AQ163" i="1"/>
  <c r="AQ164" i="1"/>
  <c r="AQ165" i="1"/>
  <c r="AQ166" i="1"/>
  <c r="AQ177" i="1"/>
  <c r="AQ178" i="1"/>
  <c r="AQ179" i="1"/>
  <c r="AQ180" i="1"/>
  <c r="AQ181" i="1"/>
  <c r="AQ182" i="1"/>
  <c r="AQ31" i="1"/>
  <c r="AQ12" i="1"/>
  <c r="AQ13" i="1"/>
  <c r="AQ14" i="1"/>
  <c r="AQ15" i="1"/>
  <c r="AQ16" i="1"/>
  <c r="AQ17" i="1"/>
  <c r="AQ18" i="1"/>
  <c r="AQ19" i="1"/>
  <c r="AQ20" i="1"/>
  <c r="AQ21" i="1"/>
  <c r="AQ22" i="1"/>
  <c r="AQ32" i="1"/>
  <c r="AQ33" i="1"/>
  <c r="AQ34" i="1"/>
  <c r="AQ85" i="1"/>
  <c r="AQ86" i="1"/>
  <c r="AQ87" i="1"/>
  <c r="AQ88" i="1"/>
  <c r="AQ89" i="1"/>
  <c r="AQ90" i="1"/>
  <c r="AQ91" i="1"/>
  <c r="AQ129" i="1"/>
  <c r="AQ130" i="1"/>
  <c r="AQ131" i="1"/>
  <c r="AQ132" i="1"/>
  <c r="AQ25" i="1"/>
  <c r="AQ92" i="1"/>
  <c r="AQ134" i="1"/>
  <c r="AQ139" i="1"/>
  <c r="AQ141" i="1"/>
  <c r="AQ142" i="1"/>
  <c r="AQ143" i="1"/>
  <c r="AQ144" i="1"/>
  <c r="AQ150" i="1"/>
  <c r="AQ184" i="1"/>
  <c r="AQ185" i="1"/>
  <c r="AQ186" i="1"/>
  <c r="AQ190" i="1"/>
  <c r="AQ191" i="1"/>
  <c r="AQ195" i="1"/>
  <c r="AQ196" i="1"/>
  <c r="AQ197" i="1"/>
  <c r="AQ198" i="1"/>
  <c r="AQ199" i="1"/>
  <c r="AQ204" i="1"/>
  <c r="AQ209" i="1"/>
  <c r="AQ218" i="1"/>
  <c r="AQ219" i="1"/>
  <c r="AQ228" i="1"/>
  <c r="AQ229" i="1"/>
  <c r="AQ230" i="1"/>
  <c r="AQ231" i="1"/>
  <c r="AQ236" i="1"/>
  <c r="AQ241" i="1"/>
  <c r="AQ256" i="1"/>
  <c r="AQ257" i="1"/>
  <c r="AQ258" i="1"/>
  <c r="AQ259" i="1"/>
  <c r="AQ270" i="1"/>
  <c r="AQ271" i="1"/>
  <c r="AQ290" i="1"/>
  <c r="AQ295" i="1"/>
  <c r="AQ297" i="1"/>
  <c r="AQ298" i="1"/>
  <c r="AQ299" i="1"/>
  <c r="AQ300" i="1"/>
  <c r="AQ304" i="1"/>
  <c r="AQ305" i="1"/>
  <c r="AQ306" i="1"/>
  <c r="AQ345" i="1"/>
  <c r="AQ346" i="1"/>
  <c r="AQ347" i="1"/>
  <c r="AQ356" i="1"/>
  <c r="AQ374" i="1"/>
  <c r="AQ396" i="1"/>
  <c r="AQ397" i="1"/>
  <c r="AQ416" i="1"/>
  <c r="AQ417" i="1"/>
  <c r="AQ418" i="1"/>
  <c r="AQ419" i="1"/>
  <c r="AQ428" i="1"/>
  <c r="AQ429" i="1"/>
  <c r="AQ438" i="1"/>
  <c r="AQ439" i="1"/>
  <c r="AQ440" i="1"/>
  <c r="AQ441" i="1"/>
  <c r="AQ450" i="1"/>
  <c r="AQ451" i="1"/>
  <c r="AQ460" i="1"/>
  <c r="AQ461" i="1"/>
  <c r="AQ470" i="1"/>
  <c r="AQ471" i="1"/>
  <c r="AQ472" i="1"/>
  <c r="AQ473" i="1"/>
  <c r="AQ482" i="1"/>
  <c r="AQ483" i="1"/>
  <c r="AQ492" i="1"/>
  <c r="AQ493" i="1"/>
  <c r="AQ502" i="1"/>
  <c r="AQ503" i="1"/>
  <c r="AQ506" i="1"/>
  <c r="AQ507" i="1"/>
  <c r="AQ508" i="1"/>
  <c r="AQ509" i="1"/>
  <c r="AQ510" i="1"/>
  <c r="AQ511" i="1"/>
  <c r="AQ512" i="1"/>
  <c r="AQ513" i="1"/>
  <c r="AQ549" i="1"/>
  <c r="AQ552" i="1"/>
  <c r="AQ553" i="1"/>
  <c r="AQ562" i="1"/>
  <c r="AQ563" i="1"/>
  <c r="AQ572" i="1"/>
  <c r="AQ573" i="1"/>
  <c r="AQ582" i="1"/>
  <c r="AQ583" i="1"/>
  <c r="AQ584" i="1"/>
  <c r="AQ592" i="1"/>
  <c r="AQ593" i="1"/>
  <c r="AQ594" i="1"/>
  <c r="AQ599" i="1"/>
  <c r="AQ604" i="1"/>
  <c r="AQ605" i="1"/>
  <c r="AQ606" i="1"/>
  <c r="AQ612" i="1"/>
  <c r="AQ613" i="1"/>
  <c r="AQ614" i="1"/>
  <c r="AQ619" i="1"/>
  <c r="AQ627" i="1"/>
  <c r="AQ628" i="1"/>
  <c r="AQ633" i="1"/>
  <c r="AQ634" i="1"/>
  <c r="AQ643" i="1"/>
  <c r="AQ649" i="1"/>
  <c r="AQ650" i="1"/>
  <c r="AQ651" i="1"/>
  <c r="AQ659" i="1"/>
  <c r="AQ664" i="1"/>
  <c r="AQ665" i="1"/>
  <c r="AQ666" i="1"/>
  <c r="AQ677" i="1"/>
  <c r="AQ678" i="1"/>
  <c r="AQ683" i="1"/>
  <c r="AQ684" i="1"/>
  <c r="AQ685" i="1"/>
  <c r="AQ686" i="1"/>
  <c r="AQ696" i="1"/>
  <c r="AQ700" i="1"/>
  <c r="AQ701" i="1"/>
  <c r="AQ702" i="1"/>
  <c r="AQ709" i="1"/>
  <c r="AQ710" i="1"/>
  <c r="AQ715" i="1"/>
  <c r="AQ725" i="1"/>
  <c r="AQ726" i="1"/>
  <c r="AQ744" i="1"/>
  <c r="AQ755" i="1"/>
  <c r="AQ756" i="1"/>
  <c r="AQ757" i="1"/>
  <c r="AQ758" i="1"/>
  <c r="AQ764" i="1"/>
  <c r="AQ765" i="1"/>
  <c r="AQ766" i="1"/>
  <c r="AQ773" i="1"/>
  <c r="AQ774" i="1"/>
  <c r="AQ783" i="1"/>
  <c r="AQ784" i="1"/>
  <c r="AQ785" i="1"/>
  <c r="AQ786" i="1"/>
  <c r="AQ791" i="1"/>
  <c r="AQ792" i="1"/>
  <c r="AQ797" i="1"/>
  <c r="AQ803" i="1"/>
  <c r="AQ804" i="1"/>
  <c r="AQ805" i="1"/>
  <c r="AQ806" i="1"/>
  <c r="AQ831" i="1"/>
  <c r="AQ832" i="1"/>
  <c r="AQ833" i="1"/>
  <c r="AQ834" i="1"/>
  <c r="AQ851" i="1"/>
  <c r="AQ852" i="1"/>
  <c r="AQ853" i="1"/>
  <c r="AQ854" i="1"/>
  <c r="AQ871" i="1"/>
  <c r="AQ872" i="1"/>
  <c r="AQ873" i="1"/>
  <c r="AQ874" i="1"/>
  <c r="AQ891" i="1"/>
  <c r="AQ892" i="1"/>
  <c r="AQ893" i="1"/>
  <c r="AQ894" i="1"/>
  <c r="AQ895" i="1"/>
  <c r="AQ896" i="1"/>
  <c r="AQ897" i="1"/>
  <c r="AQ898" i="1"/>
  <c r="AQ907" i="1"/>
  <c r="AQ908" i="1"/>
  <c r="AQ909" i="1"/>
  <c r="AQ985" i="1"/>
  <c r="AQ990" i="1"/>
  <c r="AQ991" i="1"/>
  <c r="AQ992" i="1"/>
  <c r="AQ993" i="1"/>
  <c r="AQ1001" i="1"/>
  <c r="AQ1006" i="1"/>
  <c r="AQ1013" i="1"/>
  <c r="AQ1014" i="1"/>
  <c r="AQ1020" i="1"/>
  <c r="AQ1027" i="1"/>
  <c r="AQ1035" i="1"/>
  <c r="AQ1036" i="1"/>
  <c r="AQ1037" i="1"/>
  <c r="AQ1038" i="1"/>
  <c r="AQ1064" i="1"/>
  <c r="AQ1065" i="1"/>
  <c r="AQ1066" i="1"/>
  <c r="AQ1075" i="1"/>
  <c r="AQ1085" i="1"/>
  <c r="AQ1086" i="1"/>
  <c r="AQ1105" i="1"/>
  <c r="AQ1106" i="1"/>
  <c r="AQ1115" i="1"/>
  <c r="AQ1123" i="1"/>
  <c r="AQ1131" i="1"/>
  <c r="AQ1132" i="1"/>
  <c r="AQ1133" i="1"/>
  <c r="AQ1134" i="1"/>
  <c r="AQ1140" i="1"/>
  <c r="AQ1141" i="1"/>
  <c r="AQ1142" i="1"/>
  <c r="AQ1143" i="1"/>
  <c r="AQ1144" i="1"/>
  <c r="AQ1145" i="1"/>
  <c r="AQ1146" i="1"/>
  <c r="AQ1147" i="1"/>
  <c r="AQ1163" i="1"/>
  <c r="AQ1164" i="1"/>
  <c r="AQ1165" i="1"/>
  <c r="AQ1166" i="1"/>
  <c r="AQ1175" i="1"/>
  <c r="AQ1176" i="1"/>
  <c r="AQ1177" i="1"/>
  <c r="AQ1178" i="1"/>
  <c r="AQ1179" i="1"/>
  <c r="AQ1188" i="1"/>
  <c r="AQ1197" i="1"/>
  <c r="AQ1198" i="1"/>
  <c r="AQ1199" i="1"/>
  <c r="AQ1200" i="1"/>
  <c r="AQ1216" i="1"/>
  <c r="AQ1217" i="1"/>
  <c r="AQ1218" i="1"/>
  <c r="AQ1220" i="1"/>
  <c r="AQ1228" i="1"/>
  <c r="AQ1229" i="1"/>
  <c r="AQ1230" i="1"/>
  <c r="AQ1231" i="1"/>
  <c r="AQ1236" i="1"/>
  <c r="AQ1237" i="1"/>
  <c r="AQ1238" i="1"/>
  <c r="AQ1239" i="1"/>
  <c r="AQ1240" i="1"/>
  <c r="AQ1241" i="1"/>
  <c r="AQ1242" i="1"/>
  <c r="AQ1246" i="1"/>
  <c r="AQ1257" i="1"/>
  <c r="AQ1258" i="1"/>
  <c r="AQ1259" i="1"/>
  <c r="AQ1273" i="1"/>
  <c r="AQ1274" i="1"/>
  <c r="AQ1288" i="1"/>
  <c r="AQ1289" i="1"/>
  <c r="AQ1293" i="1"/>
  <c r="AQ1310" i="1"/>
  <c r="AQ1311" i="1"/>
  <c r="AQ1316" i="1"/>
  <c r="AQ1329" i="1"/>
  <c r="AQ1330" i="1"/>
  <c r="AQ1331" i="1"/>
  <c r="AQ1340" i="1"/>
  <c r="AQ1341" i="1"/>
  <c r="AQ1349" i="1"/>
  <c r="AQ1350" i="1"/>
  <c r="AQ1351" i="1"/>
  <c r="AQ1361" i="1"/>
  <c r="AQ1362" i="1"/>
  <c r="AQ1363" i="1"/>
  <c r="AQ1364" i="1"/>
  <c r="AQ1374" i="1"/>
  <c r="AQ1375" i="1"/>
  <c r="AQ1376" i="1"/>
  <c r="AQ1388" i="1"/>
  <c r="AQ1389" i="1"/>
  <c r="AQ1400" i="1"/>
  <c r="AQ1401" i="1"/>
  <c r="AQ1402" i="1"/>
  <c r="AQ1403" i="1"/>
  <c r="AQ1413" i="1"/>
  <c r="AQ1414" i="1"/>
  <c r="AQ1415" i="1"/>
  <c r="AQ1425" i="1"/>
  <c r="AQ1426" i="1"/>
  <c r="AQ1427" i="1"/>
  <c r="AQ1428" i="1"/>
  <c r="AQ1438" i="1"/>
  <c r="AQ1439" i="1"/>
  <c r="AQ1440" i="1"/>
  <c r="AQ1452" i="1"/>
  <c r="AQ1453" i="1"/>
  <c r="AQ1464" i="1"/>
  <c r="AQ1465" i="1"/>
  <c r="AQ1466" i="1"/>
  <c r="AQ1467" i="1"/>
  <c r="AQ1477" i="1"/>
  <c r="AQ1478" i="1"/>
  <c r="AQ1479" i="1"/>
  <c r="AQ1480" i="1"/>
  <c r="AQ1481" i="1"/>
  <c r="AQ1482" i="1"/>
  <c r="AQ1490" i="1"/>
  <c r="AQ1491" i="1"/>
  <c r="AQ1492" i="1"/>
  <c r="AQ1493" i="1"/>
  <c r="AQ1494" i="1"/>
  <c r="AQ1495" i="1"/>
  <c r="AQ1500" i="1"/>
  <c r="AQ1501" i="1"/>
  <c r="AQ1502" i="1"/>
  <c r="AQ1503" i="1"/>
  <c r="AQ1504" i="1"/>
  <c r="AQ1505" i="1"/>
  <c r="AQ1506" i="1"/>
  <c r="AQ1507" i="1"/>
  <c r="AQ1508" i="1"/>
  <c r="AQ1509" i="1"/>
  <c r="AQ1510" i="1"/>
  <c r="AQ1511" i="1"/>
  <c r="AQ1540" i="1"/>
  <c r="AQ1541" i="1"/>
  <c r="AQ1542" i="1"/>
  <c r="AQ1543" i="1"/>
  <c r="AQ1544" i="1"/>
  <c r="AQ1545" i="1"/>
  <c r="AQ1546" i="1"/>
  <c r="AQ1547" i="1"/>
  <c r="AQ1562" i="1"/>
  <c r="AQ1563" i="1"/>
  <c r="AQ1576" i="1"/>
  <c r="AQ1577" i="1"/>
  <c r="AQ1578" i="1"/>
  <c r="AQ1579" i="1"/>
  <c r="AQ1580" i="1"/>
  <c r="AQ1581" i="1"/>
  <c r="AQ1582" i="1"/>
  <c r="AQ1583" i="1"/>
  <c r="AQ1584" i="1"/>
  <c r="AQ1585" i="1"/>
  <c r="AQ1588" i="1"/>
  <c r="AQ1589" i="1"/>
  <c r="AQ1590" i="1"/>
  <c r="AQ1591" i="1"/>
  <c r="AQ1592" i="1"/>
  <c r="AQ1593" i="1"/>
  <c r="AQ1594" i="1"/>
  <c r="AQ1595" i="1"/>
  <c r="AQ1596" i="1"/>
  <c r="AQ1597" i="1"/>
  <c r="AQ1598" i="1"/>
  <c r="AQ1599" i="1"/>
  <c r="AQ1600" i="1"/>
  <c r="AQ1601" i="1"/>
  <c r="AQ1602" i="1"/>
  <c r="AQ1603" i="1"/>
  <c r="AQ1604" i="1"/>
  <c r="AQ1605" i="1"/>
  <c r="AQ1606" i="1"/>
  <c r="AQ1607" i="1"/>
  <c r="AQ1608" i="1"/>
  <c r="AQ1609" i="1"/>
  <c r="AQ1610" i="1"/>
  <c r="AQ1611" i="1"/>
  <c r="AQ1612" i="1"/>
  <c r="AQ1613" i="1"/>
  <c r="AQ1614" i="1"/>
  <c r="AQ1615" i="1"/>
  <c r="AQ1616" i="1"/>
  <c r="AQ1617" i="1"/>
  <c r="AQ1618" i="1"/>
  <c r="AQ1619" i="1"/>
  <c r="AQ1620" i="1"/>
  <c r="AQ1621" i="1"/>
  <c r="AQ1622" i="1"/>
  <c r="AQ1623" i="1"/>
  <c r="AQ1624" i="1"/>
  <c r="AQ1625" i="1"/>
  <c r="AQ1626" i="1"/>
  <c r="AQ1627" i="1"/>
  <c r="AQ1628" i="1"/>
  <c r="AQ1629" i="1"/>
  <c r="AQ1630" i="1"/>
  <c r="AQ1631" i="1"/>
  <c r="AQ1632" i="1"/>
  <c r="AQ1633" i="1"/>
  <c r="AQ1634" i="1"/>
  <c r="AQ1635" i="1"/>
  <c r="AQ1636" i="1"/>
  <c r="AQ1637" i="1"/>
  <c r="AQ1638" i="1"/>
  <c r="AQ1639" i="1"/>
  <c r="AQ1640" i="1"/>
  <c r="AQ1641" i="1"/>
  <c r="AQ1642" i="1"/>
  <c r="AQ1643" i="1"/>
  <c r="AQ1644" i="1"/>
  <c r="AQ1645" i="1"/>
  <c r="AQ1646" i="1"/>
  <c r="AQ1647" i="1"/>
  <c r="AQ1648" i="1"/>
  <c r="AQ1649" i="1"/>
  <c r="AQ1650" i="1"/>
  <c r="AQ1651" i="1"/>
  <c r="AQ1652" i="1"/>
  <c r="AQ1653" i="1"/>
  <c r="AQ1654" i="1"/>
  <c r="AQ1655" i="1"/>
  <c r="AQ1656" i="1"/>
  <c r="AQ1657" i="1"/>
  <c r="AQ1658" i="1"/>
  <c r="AQ1659" i="1"/>
  <c r="AQ1660" i="1"/>
  <c r="AQ1661" i="1"/>
  <c r="AQ1662" i="1"/>
  <c r="AQ1663" i="1"/>
  <c r="AQ1664" i="1"/>
  <c r="AQ1665" i="1"/>
  <c r="AQ1666" i="1"/>
  <c r="AQ1667" i="1"/>
  <c r="AQ1668" i="1"/>
  <c r="AQ1669" i="1"/>
  <c r="AQ1670" i="1"/>
  <c r="AQ1671" i="1"/>
  <c r="AQ1672" i="1"/>
  <c r="AQ1673" i="1"/>
  <c r="AQ1674" i="1"/>
  <c r="AQ1675" i="1"/>
  <c r="AQ1676" i="1"/>
  <c r="AQ1677" i="1"/>
  <c r="AQ1678" i="1"/>
  <c r="AQ1679" i="1"/>
  <c r="AQ1692" i="1"/>
  <c r="AQ1693" i="1"/>
  <c r="AQ1694" i="1"/>
  <c r="AQ1697" i="1"/>
  <c r="AQ1702" i="1"/>
  <c r="AQ1703" i="1"/>
  <c r="AQ1712" i="1"/>
  <c r="AQ1713" i="1"/>
  <c r="AQ1718" i="1"/>
  <c r="AQ1719" i="1"/>
  <c r="AQ1720" i="1"/>
  <c r="AQ1721" i="1"/>
  <c r="AQ1734" i="1"/>
  <c r="AQ1735" i="1"/>
  <c r="AQ1736" i="1"/>
  <c r="AQ1737" i="1"/>
  <c r="AQ1761" i="1"/>
  <c r="AQ1762" i="1"/>
  <c r="AQ1763" i="1"/>
  <c r="AQ1764" i="1"/>
  <c r="AQ1765" i="1"/>
  <c r="AQ1766" i="1"/>
  <c r="AQ1767" i="1"/>
  <c r="AQ1768" i="1"/>
  <c r="AQ1769" i="1"/>
  <c r="AQ1770" i="1"/>
  <c r="AQ1771" i="1"/>
  <c r="AQ1772" i="1"/>
  <c r="AQ1773" i="1"/>
  <c r="AQ1774" i="1"/>
  <c r="AQ1775" i="1"/>
  <c r="AQ1776" i="1"/>
  <c r="AQ1835" i="1"/>
  <c r="AQ1836" i="1"/>
  <c r="AQ1837" i="1"/>
  <c r="AQ1838" i="1"/>
  <c r="AQ1839" i="1"/>
  <c r="AQ1840" i="1"/>
  <c r="AQ1841" i="1"/>
  <c r="AQ1842" i="1"/>
  <c r="AQ1867" i="1"/>
  <c r="AQ1868" i="1"/>
  <c r="AQ1869" i="1"/>
  <c r="AQ1870" i="1"/>
  <c r="AQ1871" i="1"/>
  <c r="AQ1872" i="1"/>
  <c r="AQ1873" i="1"/>
  <c r="AQ1874" i="1"/>
  <c r="AQ1899" i="1"/>
  <c r="AQ1900" i="1"/>
  <c r="AQ1901" i="1"/>
  <c r="AQ1902" i="1"/>
  <c r="AQ1903" i="1"/>
  <c r="AQ1904" i="1"/>
  <c r="AQ1905" i="1"/>
  <c r="AQ1906" i="1"/>
  <c r="AQ1931" i="1"/>
  <c r="AQ1932" i="1"/>
  <c r="AQ1933" i="1"/>
  <c r="AQ1934" i="1"/>
  <c r="AQ1935" i="1"/>
  <c r="AQ1936" i="1"/>
  <c r="AQ1937" i="1"/>
  <c r="AQ1938" i="1"/>
  <c r="AQ24" i="1"/>
  <c r="AQ128" i="1"/>
  <c r="AQ133" i="1"/>
  <c r="AQ138" i="1"/>
  <c r="AQ149" i="1"/>
  <c r="AQ168" i="1"/>
  <c r="AQ169" i="1"/>
  <c r="AQ170" i="1"/>
  <c r="AQ171" i="1"/>
  <c r="AQ172" i="1"/>
  <c r="AQ173" i="1"/>
  <c r="AQ174" i="1"/>
  <c r="AQ183" i="1"/>
  <c r="AQ187" i="1"/>
  <c r="AQ200" i="1"/>
  <c r="AQ205" i="1"/>
  <c r="AQ206" i="1"/>
  <c r="AQ207" i="1"/>
  <c r="AQ210" i="1"/>
  <c r="AQ211" i="1"/>
  <c r="AQ212" i="1"/>
  <c r="AQ220" i="1"/>
  <c r="AQ221" i="1"/>
  <c r="AQ222" i="1"/>
  <c r="AQ223" i="1"/>
  <c r="AQ232" i="1"/>
  <c r="AQ237" i="1"/>
  <c r="AQ238" i="1"/>
  <c r="AQ239" i="1"/>
  <c r="AQ242" i="1"/>
  <c r="AQ243" i="1"/>
  <c r="AQ244" i="1"/>
  <c r="AQ245" i="1"/>
  <c r="AQ252" i="1"/>
  <c r="AQ253" i="1"/>
  <c r="AQ272" i="1"/>
  <c r="AQ273" i="1"/>
  <c r="AQ274" i="1"/>
  <c r="AQ275" i="1"/>
  <c r="AQ276" i="1"/>
  <c r="AQ277" i="1"/>
  <c r="AQ284" i="1"/>
  <c r="AQ285" i="1"/>
  <c r="AQ291" i="1"/>
  <c r="AQ301" i="1"/>
  <c r="AQ348" i="1"/>
  <c r="AQ349" i="1"/>
  <c r="AQ350" i="1"/>
  <c r="AQ351" i="1"/>
  <c r="AQ352" i="1"/>
  <c r="AQ357" i="1"/>
  <c r="AQ358" i="1"/>
  <c r="AQ359" i="1"/>
  <c r="AQ360" i="1"/>
  <c r="AQ365" i="1"/>
  <c r="AQ366" i="1"/>
  <c r="AQ367" i="1"/>
  <c r="AQ368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8" i="1"/>
  <c r="AQ399" i="1"/>
  <c r="AQ400" i="1"/>
  <c r="AQ401" i="1"/>
  <c r="AQ402" i="1"/>
  <c r="AQ403" i="1"/>
  <c r="AQ408" i="1"/>
  <c r="AQ409" i="1"/>
  <c r="AQ410" i="1"/>
  <c r="AQ411" i="1"/>
  <c r="AQ412" i="1"/>
  <c r="AQ413" i="1"/>
  <c r="AQ420" i="1"/>
  <c r="AQ421" i="1"/>
  <c r="AQ430" i="1"/>
  <c r="AQ431" i="1"/>
  <c r="AQ432" i="1"/>
  <c r="AQ433" i="1"/>
  <c r="AQ442" i="1"/>
  <c r="AQ443" i="1"/>
  <c r="AQ452" i="1"/>
  <c r="AQ453" i="1"/>
  <c r="AQ462" i="1"/>
  <c r="AQ463" i="1"/>
  <c r="AQ464" i="1"/>
  <c r="AQ465" i="1"/>
  <c r="AQ474" i="1"/>
  <c r="AQ475" i="1"/>
  <c r="AQ484" i="1"/>
  <c r="AQ485" i="1"/>
  <c r="AQ494" i="1"/>
  <c r="AQ495" i="1"/>
  <c r="AQ496" i="1"/>
  <c r="AQ497" i="1"/>
  <c r="AQ514" i="1"/>
  <c r="AQ515" i="1"/>
  <c r="AQ516" i="1"/>
  <c r="AQ517" i="1"/>
  <c r="AQ550" i="1"/>
  <c r="AQ554" i="1"/>
  <c r="AQ555" i="1"/>
  <c r="AQ564" i="1"/>
  <c r="AQ565" i="1"/>
  <c r="AQ574" i="1"/>
  <c r="AQ575" i="1"/>
  <c r="AQ576" i="1"/>
  <c r="AQ577" i="1"/>
  <c r="AQ585" i="1"/>
  <c r="AQ586" i="1"/>
  <c r="AQ595" i="1"/>
  <c r="AQ600" i="1"/>
  <c r="AQ607" i="1"/>
  <c r="AQ620" i="1"/>
  <c r="AQ621" i="1"/>
  <c r="AQ622" i="1"/>
  <c r="AQ629" i="1"/>
  <c r="AQ630" i="1"/>
  <c r="AQ635" i="1"/>
  <c r="AQ636" i="1"/>
  <c r="AQ637" i="1"/>
  <c r="AQ638" i="1"/>
  <c r="AQ644" i="1"/>
  <c r="AQ652" i="1"/>
  <c r="AQ653" i="1"/>
  <c r="AQ654" i="1"/>
  <c r="AQ660" i="1"/>
  <c r="AQ661" i="1"/>
  <c r="AQ662" i="1"/>
  <c r="AQ667" i="1"/>
  <c r="AQ671" i="1"/>
  <c r="AQ679" i="1"/>
  <c r="AQ691" i="1"/>
  <c r="AQ697" i="1"/>
  <c r="AQ698" i="1"/>
  <c r="AQ703" i="1"/>
  <c r="AQ716" i="1"/>
  <c r="AQ717" i="1"/>
  <c r="AQ718" i="1"/>
  <c r="AQ719" i="1"/>
  <c r="AQ727" i="1"/>
  <c r="AQ728" i="1"/>
  <c r="AQ735" i="1"/>
  <c r="AQ736" i="1"/>
  <c r="AQ737" i="1"/>
  <c r="AQ738" i="1"/>
  <c r="AQ739" i="1"/>
  <c r="AQ745" i="1"/>
  <c r="AQ746" i="1"/>
  <c r="AQ775" i="1"/>
  <c r="AQ776" i="1"/>
  <c r="AQ793" i="1"/>
  <c r="AQ794" i="1"/>
  <c r="AQ807" i="1"/>
  <c r="AQ808" i="1"/>
  <c r="AQ809" i="1"/>
  <c r="AQ810" i="1"/>
  <c r="AQ819" i="1"/>
  <c r="AQ820" i="1"/>
  <c r="AQ821" i="1"/>
  <c r="AQ822" i="1"/>
  <c r="AQ835" i="1"/>
  <c r="AQ836" i="1"/>
  <c r="AQ837" i="1"/>
  <c r="AQ838" i="1"/>
  <c r="AQ855" i="1"/>
  <c r="AQ856" i="1"/>
  <c r="AQ857" i="1"/>
  <c r="AQ858" i="1"/>
  <c r="AQ875" i="1"/>
  <c r="AQ876" i="1"/>
  <c r="AQ877" i="1"/>
  <c r="AQ878" i="1"/>
  <c r="AQ879" i="1"/>
  <c r="AQ880" i="1"/>
  <c r="AQ881" i="1"/>
  <c r="AQ882" i="1"/>
  <c r="AQ899" i="1"/>
  <c r="AQ900" i="1"/>
  <c r="AQ910" i="1"/>
  <c r="AQ986" i="1"/>
  <c r="AQ994" i="1"/>
  <c r="AQ995" i="1"/>
  <c r="AQ996" i="1"/>
  <c r="AQ1002" i="1"/>
  <c r="AQ1007" i="1"/>
  <c r="AQ1008" i="1"/>
  <c r="AQ1015" i="1"/>
  <c r="AQ1021" i="1"/>
  <c r="AQ1022" i="1"/>
  <c r="AQ1023" i="1"/>
  <c r="AQ1028" i="1"/>
  <c r="AQ1029" i="1"/>
  <c r="AQ1030" i="1"/>
  <c r="AQ1039" i="1"/>
  <c r="AQ1040" i="1"/>
  <c r="AQ1047" i="1"/>
  <c r="AQ1048" i="1"/>
  <c r="AQ1049" i="1"/>
  <c r="AQ1050" i="1"/>
  <c r="AQ1055" i="1"/>
  <c r="AQ1056" i="1"/>
  <c r="AQ1057" i="1"/>
  <c r="AQ1058" i="1"/>
  <c r="AQ1059" i="1"/>
  <c r="AQ1067" i="1"/>
  <c r="AQ1068" i="1"/>
  <c r="AQ1069" i="1"/>
  <c r="AQ1070" i="1"/>
  <c r="AQ1076" i="1"/>
  <c r="AQ1077" i="1"/>
  <c r="AQ1078" i="1"/>
  <c r="AQ1079" i="1"/>
  <c r="AQ1087" i="1"/>
  <c r="AQ1095" i="1"/>
  <c r="AQ1096" i="1"/>
  <c r="AQ1097" i="1"/>
  <c r="AQ1098" i="1"/>
  <c r="AQ1099" i="1"/>
  <c r="AQ1107" i="1"/>
  <c r="AQ1108" i="1"/>
  <c r="AQ1109" i="1"/>
  <c r="AQ1110" i="1"/>
  <c r="AQ1116" i="1"/>
  <c r="AQ1117" i="1"/>
  <c r="AQ1118" i="1"/>
  <c r="AQ1124" i="1"/>
  <c r="AQ1125" i="1"/>
  <c r="AQ1126" i="1"/>
  <c r="AQ1148" i="1"/>
  <c r="AQ1149" i="1"/>
  <c r="AQ1150" i="1"/>
  <c r="AQ1151" i="1"/>
  <c r="AQ1152" i="1"/>
  <c r="AQ1153" i="1"/>
  <c r="AQ1154" i="1"/>
  <c r="AQ1167" i="1"/>
  <c r="AQ1180" i="1"/>
  <c r="AQ1181" i="1"/>
  <c r="AQ1182" i="1"/>
  <c r="AQ1189" i="1"/>
  <c r="AQ1190" i="1"/>
  <c r="AQ1191" i="1"/>
  <c r="AQ1201" i="1"/>
  <c r="AQ1202" i="1"/>
  <c r="AQ1203" i="1"/>
  <c r="AQ1204" i="1"/>
  <c r="AQ1205" i="1"/>
  <c r="AQ1219" i="1"/>
  <c r="AQ1232" i="1"/>
  <c r="AQ1233" i="1"/>
  <c r="AQ1234" i="1"/>
  <c r="AQ1243" i="1"/>
  <c r="AQ1247" i="1"/>
  <c r="AQ1248" i="1"/>
  <c r="AQ1249" i="1"/>
  <c r="AQ1260" i="1"/>
  <c r="AQ1261" i="1"/>
  <c r="AQ1262" i="1"/>
  <c r="AQ1263" i="1"/>
  <c r="AQ1264" i="1"/>
  <c r="AQ1265" i="1"/>
  <c r="AQ1266" i="1"/>
  <c r="AQ1267" i="1"/>
  <c r="AQ1275" i="1"/>
  <c r="AQ1276" i="1"/>
  <c r="AQ1277" i="1"/>
  <c r="AQ1282" i="1"/>
  <c r="AQ1294" i="1"/>
  <c r="AQ1295" i="1"/>
  <c r="AQ1296" i="1"/>
  <c r="AQ1297" i="1"/>
  <c r="AQ1298" i="1"/>
  <c r="AQ1299" i="1"/>
  <c r="AQ1300" i="1"/>
  <c r="AQ1301" i="1"/>
  <c r="AQ1308" i="1"/>
  <c r="AQ1312" i="1"/>
  <c r="AQ1317" i="1"/>
  <c r="AQ1318" i="1"/>
  <c r="AQ1319" i="1"/>
  <c r="AQ1320" i="1"/>
  <c r="AQ1332" i="1"/>
  <c r="AQ1342" i="1"/>
  <c r="AQ1343" i="1"/>
  <c r="AQ1344" i="1"/>
  <c r="AQ1352" i="1"/>
  <c r="AQ1353" i="1"/>
  <c r="AQ1354" i="1"/>
  <c r="AQ1355" i="1"/>
  <c r="AQ1365" i="1"/>
  <c r="AQ1366" i="1"/>
  <c r="AQ1367" i="1"/>
  <c r="AQ1377" i="1"/>
  <c r="AQ1378" i="1"/>
  <c r="AQ1379" i="1"/>
  <c r="AQ1380" i="1"/>
  <c r="AQ1390" i="1"/>
  <c r="AQ1391" i="1"/>
  <c r="AQ1392" i="1"/>
  <c r="AQ1404" i="1"/>
  <c r="AQ1405" i="1"/>
  <c r="AQ1416" i="1"/>
  <c r="AQ1417" i="1"/>
  <c r="AQ1418" i="1"/>
  <c r="AQ1419" i="1"/>
  <c r="AQ1429" i="1"/>
  <c r="AQ1430" i="1"/>
  <c r="AQ1431" i="1"/>
  <c r="AQ1441" i="1"/>
  <c r="AQ1442" i="1"/>
  <c r="AQ1443" i="1"/>
  <c r="AQ1444" i="1"/>
  <c r="AQ1454" i="1"/>
  <c r="AQ1455" i="1"/>
  <c r="AQ1456" i="1"/>
  <c r="AQ1468" i="1"/>
  <c r="AQ1469" i="1"/>
  <c r="AQ1512" i="1"/>
  <c r="AQ1513" i="1"/>
  <c r="AQ1528" i="1"/>
  <c r="AQ1529" i="1"/>
  <c r="AQ1530" i="1"/>
  <c r="AQ1531" i="1"/>
  <c r="AQ1548" i="1"/>
  <c r="AQ1549" i="1"/>
  <c r="AQ1550" i="1"/>
  <c r="AQ1551" i="1"/>
  <c r="AQ1552" i="1"/>
  <c r="AQ1553" i="1"/>
  <c r="AQ1564" i="1"/>
  <c r="AQ1565" i="1"/>
  <c r="AQ1566" i="1"/>
  <c r="AQ1567" i="1"/>
  <c r="AQ1568" i="1"/>
  <c r="AQ1569" i="1"/>
  <c r="AQ1586" i="1"/>
  <c r="AQ1587" i="1"/>
  <c r="AQ1680" i="1"/>
  <c r="AQ1681" i="1"/>
  <c r="AQ1682" i="1"/>
  <c r="AQ1683" i="1"/>
  <c r="AQ1684" i="1"/>
  <c r="AQ1685" i="1"/>
  <c r="AQ1686" i="1"/>
  <c r="AQ1687" i="1"/>
  <c r="AQ1688" i="1"/>
  <c r="AQ1689" i="1"/>
  <c r="AQ1695" i="1"/>
  <c r="AQ1698" i="1"/>
  <c r="AQ1699" i="1"/>
  <c r="AQ1708" i="1"/>
  <c r="AQ1709" i="1"/>
  <c r="AQ1714" i="1"/>
  <c r="AQ1715" i="1"/>
  <c r="AQ1722" i="1"/>
  <c r="AQ1723" i="1"/>
  <c r="AQ1724" i="1"/>
  <c r="AQ1725" i="1"/>
  <c r="AQ1738" i="1"/>
  <c r="AQ1739" i="1"/>
  <c r="AQ1740" i="1"/>
  <c r="AQ1741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43" i="1"/>
  <c r="AQ1844" i="1"/>
  <c r="AQ1845" i="1"/>
  <c r="AQ1846" i="1"/>
  <c r="AQ1847" i="1"/>
  <c r="AQ1848" i="1"/>
  <c r="AQ1849" i="1"/>
  <c r="AQ1850" i="1"/>
  <c r="AQ1875" i="1"/>
  <c r="AQ1876" i="1"/>
  <c r="AQ1877" i="1"/>
  <c r="AQ1878" i="1"/>
  <c r="AQ1879" i="1"/>
  <c r="AQ1880" i="1"/>
  <c r="AQ1881" i="1"/>
  <c r="AQ1882" i="1"/>
  <c r="AQ1907" i="1"/>
  <c r="AQ1908" i="1"/>
  <c r="AQ1909" i="1"/>
  <c r="AQ1910" i="1"/>
  <c r="AQ1911" i="1"/>
  <c r="AQ1912" i="1"/>
  <c r="AQ1913" i="1"/>
  <c r="AQ1914" i="1"/>
  <c r="AQ1939" i="1"/>
  <c r="AQ1940" i="1"/>
  <c r="AQ1941" i="1"/>
  <c r="AQ1942" i="1"/>
  <c r="AQ1943" i="1"/>
  <c r="AQ1944" i="1"/>
  <c r="AQ1945" i="1"/>
  <c r="AQ1946" i="1"/>
  <c r="AQ1971" i="1"/>
  <c r="AQ1972" i="1"/>
  <c r="AQ1973" i="1"/>
  <c r="AQ1974" i="1"/>
  <c r="AQ1975" i="1"/>
  <c r="AQ1976" i="1"/>
  <c r="AQ1977" i="1"/>
  <c r="AQ1978" i="1"/>
  <c r="AQ2007" i="1"/>
  <c r="AQ2008" i="1"/>
  <c r="AQ2009" i="1"/>
  <c r="AQ23" i="1"/>
  <c r="AQ127" i="1"/>
  <c r="AQ137" i="1"/>
  <c r="AQ152" i="1"/>
  <c r="AQ153" i="1"/>
  <c r="AQ154" i="1"/>
  <c r="AQ155" i="1"/>
  <c r="AQ156" i="1"/>
  <c r="AQ157" i="1"/>
  <c r="AQ158" i="1"/>
  <c r="AQ167" i="1"/>
  <c r="AQ175" i="1"/>
  <c r="AQ176" i="1"/>
  <c r="AQ188" i="1"/>
  <c r="AQ189" i="1"/>
  <c r="AQ192" i="1"/>
  <c r="AQ201" i="1"/>
  <c r="AQ202" i="1"/>
  <c r="AQ203" i="1"/>
  <c r="AQ213" i="1"/>
  <c r="AQ214" i="1"/>
  <c r="AQ215" i="1"/>
  <c r="AQ224" i="1"/>
  <c r="AQ225" i="1"/>
  <c r="AQ226" i="1"/>
  <c r="AQ227" i="1"/>
  <c r="AQ233" i="1"/>
  <c r="AQ234" i="1"/>
  <c r="AQ235" i="1"/>
  <c r="AQ246" i="1"/>
  <c r="AQ247" i="1"/>
  <c r="AQ254" i="1"/>
  <c r="AQ255" i="1"/>
  <c r="AQ260" i="1"/>
  <c r="AQ261" i="1"/>
  <c r="AQ262" i="1"/>
  <c r="AQ263" i="1"/>
  <c r="AQ278" i="1"/>
  <c r="AQ279" i="1"/>
  <c r="AQ286" i="1"/>
  <c r="AQ287" i="1"/>
  <c r="AQ288" i="1"/>
  <c r="AQ292" i="1"/>
  <c r="AQ293" i="1"/>
  <c r="AQ296" i="1"/>
  <c r="AQ302" i="1"/>
  <c r="AQ307" i="1"/>
  <c r="AQ308" i="1"/>
  <c r="AQ309" i="1"/>
  <c r="AQ310" i="1"/>
  <c r="AQ353" i="1"/>
  <c r="AQ361" i="1"/>
  <c r="AQ362" i="1"/>
  <c r="AQ363" i="1"/>
  <c r="AQ369" i="1"/>
  <c r="AQ370" i="1"/>
  <c r="AQ371" i="1"/>
  <c r="AQ372" i="1"/>
  <c r="AQ390" i="1"/>
  <c r="AQ391" i="1"/>
  <c r="AQ404" i="1"/>
  <c r="AQ405" i="1"/>
  <c r="AQ406" i="1"/>
  <c r="AQ407" i="1"/>
  <c r="AQ414" i="1"/>
  <c r="AQ415" i="1"/>
  <c r="AQ422" i="1"/>
  <c r="AQ423" i="1"/>
  <c r="AQ434" i="1"/>
  <c r="AQ435" i="1"/>
  <c r="AQ444" i="1"/>
  <c r="AQ445" i="1"/>
  <c r="AQ454" i="1"/>
  <c r="AQ455" i="1"/>
  <c r="AQ456" i="1"/>
  <c r="AQ457" i="1"/>
  <c r="AQ466" i="1"/>
  <c r="AQ467" i="1"/>
  <c r="AQ476" i="1"/>
  <c r="AQ477" i="1"/>
  <c r="AQ486" i="1"/>
  <c r="AQ487" i="1"/>
  <c r="AQ488" i="1"/>
  <c r="AQ489" i="1"/>
  <c r="AQ498" i="1"/>
  <c r="AQ499" i="1"/>
  <c r="AQ504" i="1"/>
  <c r="AQ505" i="1"/>
  <c r="AQ518" i="1"/>
  <c r="AQ519" i="1"/>
  <c r="AQ551" i="1"/>
  <c r="AQ556" i="1"/>
  <c r="AQ557" i="1"/>
  <c r="AQ566" i="1"/>
  <c r="AQ567" i="1"/>
  <c r="AQ568" i="1"/>
  <c r="AQ569" i="1"/>
  <c r="AQ578" i="1"/>
  <c r="AQ579" i="1"/>
  <c r="AQ587" i="1"/>
  <c r="AQ596" i="1"/>
  <c r="AQ601" i="1"/>
  <c r="AQ602" i="1"/>
  <c r="AQ608" i="1"/>
  <c r="AQ609" i="1"/>
  <c r="AQ610" i="1"/>
  <c r="AQ615" i="1"/>
  <c r="AQ623" i="1"/>
  <c r="AQ645" i="1"/>
  <c r="AQ646" i="1"/>
  <c r="AQ647" i="1"/>
  <c r="AQ668" i="1"/>
  <c r="AQ669" i="1"/>
  <c r="AQ670" i="1"/>
  <c r="AQ672" i="1"/>
  <c r="AQ673" i="1"/>
  <c r="AQ674" i="1"/>
  <c r="AQ675" i="1"/>
  <c r="AQ680" i="1"/>
  <c r="AQ687" i="1"/>
  <c r="AQ692" i="1"/>
  <c r="AQ704" i="1"/>
  <c r="AQ705" i="1"/>
  <c r="AQ706" i="1"/>
  <c r="AQ711" i="1"/>
  <c r="AQ712" i="1"/>
  <c r="AQ720" i="1"/>
  <c r="AQ721" i="1"/>
  <c r="AQ722" i="1"/>
  <c r="AQ729" i="1"/>
  <c r="AQ730" i="1"/>
  <c r="AQ740" i="1"/>
  <c r="AQ747" i="1"/>
  <c r="AQ759" i="1"/>
  <c r="AQ760" i="1"/>
  <c r="AQ761" i="1"/>
  <c r="AQ762" i="1"/>
  <c r="AQ767" i="1"/>
  <c r="AQ768" i="1"/>
  <c r="AQ769" i="1"/>
  <c r="AQ770" i="1"/>
  <c r="AQ777" i="1"/>
  <c r="AQ778" i="1"/>
  <c r="AQ787" i="1"/>
  <c r="AQ788" i="1"/>
  <c r="AQ789" i="1"/>
  <c r="AQ795" i="1"/>
  <c r="AQ796" i="1"/>
  <c r="AQ798" i="1"/>
  <c r="AQ799" i="1"/>
  <c r="AQ800" i="1"/>
  <c r="AQ811" i="1"/>
  <c r="AQ812" i="1"/>
  <c r="AQ813" i="1"/>
  <c r="AQ814" i="1"/>
  <c r="AQ823" i="1"/>
  <c r="AQ824" i="1"/>
  <c r="AQ825" i="1"/>
  <c r="AQ826" i="1"/>
  <c r="AQ839" i="1"/>
  <c r="AQ840" i="1"/>
  <c r="AQ841" i="1"/>
  <c r="AQ842" i="1"/>
  <c r="AQ859" i="1"/>
  <c r="AQ860" i="1"/>
  <c r="AQ861" i="1"/>
  <c r="AQ862" i="1"/>
  <c r="AQ863" i="1"/>
  <c r="AQ864" i="1"/>
  <c r="AQ865" i="1"/>
  <c r="AQ866" i="1"/>
  <c r="AQ883" i="1"/>
  <c r="AQ884" i="1"/>
  <c r="AQ885" i="1"/>
  <c r="AQ886" i="1"/>
  <c r="AQ901" i="1"/>
  <c r="AQ902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1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78" i="1"/>
  <c r="AQ979" i="1"/>
  <c r="AQ980" i="1"/>
  <c r="AQ981" i="1"/>
  <c r="AQ982" i="1"/>
  <c r="AQ987" i="1"/>
  <c r="AQ988" i="1"/>
  <c r="AQ997" i="1"/>
  <c r="AQ998" i="1"/>
  <c r="AQ1003" i="1"/>
  <c r="AQ1004" i="1"/>
  <c r="AQ1009" i="1"/>
  <c r="AQ1010" i="1"/>
  <c r="AQ1011" i="1"/>
  <c r="AQ1016" i="1"/>
  <c r="AQ1017" i="1"/>
  <c r="AQ1018" i="1"/>
  <c r="AQ1024" i="1"/>
  <c r="AQ1031" i="1"/>
  <c r="AQ1041" i="1"/>
  <c r="AQ1042" i="1"/>
  <c r="AQ1051" i="1"/>
  <c r="AQ1060" i="1"/>
  <c r="AQ1061" i="1"/>
  <c r="AQ1062" i="1"/>
  <c r="AQ1071" i="1"/>
  <c r="AQ1080" i="1"/>
  <c r="AQ1081" i="1"/>
  <c r="AQ1082" i="1"/>
  <c r="AQ1088" i="1"/>
  <c r="AQ1089" i="1"/>
  <c r="AQ1090" i="1"/>
  <c r="AQ1100" i="1"/>
  <c r="AQ1101" i="1"/>
  <c r="AQ1102" i="1"/>
  <c r="AQ1127" i="1"/>
  <c r="AQ1135" i="1"/>
  <c r="AQ1155" i="1"/>
  <c r="AQ1156" i="1"/>
  <c r="AQ1157" i="1"/>
  <c r="AQ1158" i="1"/>
  <c r="AQ1168" i="1"/>
  <c r="AQ1169" i="1"/>
  <c r="AQ1170" i="1"/>
  <c r="AQ1171" i="1"/>
  <c r="AQ1183" i="1"/>
  <c r="AQ1184" i="1"/>
  <c r="AQ1185" i="1"/>
  <c r="AQ1186" i="1"/>
  <c r="AQ1192" i="1"/>
  <c r="AQ1206" i="1"/>
  <c r="AQ1207" i="1"/>
  <c r="AQ1208" i="1"/>
  <c r="AQ1209" i="1"/>
  <c r="AQ1210" i="1"/>
  <c r="AQ1211" i="1"/>
  <c r="AQ1221" i="1"/>
  <c r="AQ1222" i="1"/>
  <c r="AQ1223" i="1"/>
  <c r="AQ1224" i="1"/>
  <c r="AQ1225" i="1"/>
  <c r="AQ1235" i="1"/>
  <c r="AQ1244" i="1"/>
  <c r="AQ1245" i="1"/>
  <c r="AQ1250" i="1"/>
  <c r="AQ1251" i="1"/>
  <c r="AQ1252" i="1"/>
  <c r="AQ1253" i="1"/>
  <c r="AQ1268" i="1"/>
  <c r="AQ1269" i="1"/>
  <c r="AQ1283" i="1"/>
  <c r="AQ1284" i="1"/>
  <c r="AQ1285" i="1"/>
  <c r="AQ1286" i="1"/>
  <c r="AQ1287" i="1"/>
  <c r="AQ1290" i="1"/>
  <c r="AQ1291" i="1"/>
  <c r="AQ1302" i="1"/>
  <c r="AQ1303" i="1"/>
  <c r="AQ1304" i="1"/>
  <c r="AQ1313" i="1"/>
  <c r="AQ1314" i="1"/>
  <c r="AQ1315" i="1"/>
  <c r="AQ1321" i="1"/>
  <c r="AQ1322" i="1"/>
  <c r="AQ1323" i="1"/>
  <c r="AQ1324" i="1"/>
  <c r="AQ1325" i="1"/>
  <c r="AQ1333" i="1"/>
  <c r="AQ1334" i="1"/>
  <c r="AQ1335" i="1"/>
  <c r="AQ1336" i="1"/>
  <c r="AQ1345" i="1"/>
  <c r="AQ1346" i="1"/>
  <c r="AQ1347" i="1"/>
  <c r="AQ1356" i="1"/>
  <c r="AQ1357" i="1"/>
  <c r="AQ1368" i="1"/>
  <c r="AQ1369" i="1"/>
  <c r="AQ1370" i="1"/>
  <c r="AQ1371" i="1"/>
  <c r="AQ1381" i="1"/>
  <c r="AQ1382" i="1"/>
  <c r="AQ1383" i="1"/>
  <c r="AQ1393" i="1"/>
  <c r="AQ1394" i="1"/>
  <c r="AQ1395" i="1"/>
  <c r="AQ1396" i="1"/>
  <c r="AQ1406" i="1"/>
  <c r="AQ1407" i="1"/>
  <c r="AQ1408" i="1"/>
  <c r="AQ1420" i="1"/>
  <c r="AQ1421" i="1"/>
  <c r="AQ1432" i="1"/>
  <c r="AQ1433" i="1"/>
  <c r="AQ1434" i="1"/>
  <c r="AQ1435" i="1"/>
  <c r="AQ1445" i="1"/>
  <c r="AQ1446" i="1"/>
  <c r="AQ1447" i="1"/>
  <c r="AQ1457" i="1"/>
  <c r="AQ1458" i="1"/>
  <c r="AQ1459" i="1"/>
  <c r="AQ1460" i="1"/>
  <c r="AQ1470" i="1"/>
  <c r="AQ1471" i="1"/>
  <c r="AQ1472" i="1"/>
  <c r="AQ1483" i="1"/>
  <c r="AQ1484" i="1"/>
  <c r="AQ1485" i="1"/>
  <c r="AQ1496" i="1"/>
  <c r="AQ1497" i="1"/>
  <c r="AQ1514" i="1"/>
  <c r="AQ1515" i="1"/>
  <c r="AQ1516" i="1"/>
  <c r="AQ1517" i="1"/>
  <c r="AQ1518" i="1"/>
  <c r="AQ1519" i="1"/>
  <c r="AQ1532" i="1"/>
  <c r="AQ1533" i="1"/>
  <c r="AQ1534" i="1"/>
  <c r="AQ1535" i="1"/>
  <c r="AQ1554" i="1"/>
  <c r="AQ1555" i="1"/>
  <c r="AQ1570" i="1"/>
  <c r="AQ1571" i="1"/>
  <c r="AQ1690" i="1"/>
  <c r="AQ1691" i="1"/>
  <c r="AQ1704" i="1"/>
  <c r="AQ1705" i="1"/>
  <c r="AQ1710" i="1"/>
  <c r="AQ1711" i="1"/>
  <c r="AQ1726" i="1"/>
  <c r="AQ1727" i="1"/>
  <c r="AQ1728" i="1"/>
  <c r="AQ1729" i="1"/>
  <c r="AQ1742" i="1"/>
  <c r="AQ1743" i="1"/>
  <c r="AQ1744" i="1"/>
  <c r="AQ1745" i="1"/>
  <c r="AQ1817" i="1"/>
  <c r="AQ1818" i="1"/>
  <c r="AQ1819" i="1"/>
  <c r="AQ1820" i="1"/>
  <c r="AQ1821" i="1"/>
  <c r="AQ1822" i="1"/>
  <c r="AQ1823" i="1"/>
  <c r="AQ1824" i="1"/>
  <c r="AQ1825" i="1"/>
  <c r="AQ1826" i="1"/>
  <c r="AQ1851" i="1"/>
  <c r="AQ1852" i="1"/>
  <c r="AQ1853" i="1"/>
  <c r="AQ1854" i="1"/>
  <c r="AQ1855" i="1"/>
  <c r="AQ1856" i="1"/>
  <c r="AQ1857" i="1"/>
  <c r="AQ1858" i="1"/>
  <c r="AQ1883" i="1"/>
  <c r="AQ1884" i="1"/>
  <c r="AQ1885" i="1"/>
  <c r="AQ1886" i="1"/>
  <c r="AQ1887" i="1"/>
  <c r="AQ1888" i="1"/>
  <c r="AQ1889" i="1"/>
  <c r="AQ1890" i="1"/>
  <c r="AQ1915" i="1"/>
  <c r="AQ1916" i="1"/>
  <c r="AQ1917" i="1"/>
  <c r="AQ1918" i="1"/>
  <c r="AQ1919" i="1"/>
  <c r="AQ1920" i="1"/>
  <c r="AQ1921" i="1"/>
  <c r="AQ1922" i="1"/>
  <c r="AQ1947" i="1"/>
  <c r="AQ1948" i="1"/>
  <c r="AQ1949" i="1"/>
  <c r="AQ1950" i="1"/>
  <c r="AQ1951" i="1"/>
  <c r="AQ1952" i="1"/>
  <c r="AQ1953" i="1"/>
  <c r="AQ1954" i="1"/>
  <c r="AQ1979" i="1"/>
  <c r="AQ1980" i="1"/>
  <c r="AQ1981" i="1"/>
  <c r="AQ1982" i="1"/>
  <c r="AQ1983" i="1"/>
  <c r="AQ1984" i="1"/>
  <c r="AQ1985" i="1"/>
  <c r="AQ1986" i="1"/>
  <c r="AQ26" i="1"/>
  <c r="AQ35" i="1"/>
  <c r="AQ84" i="1"/>
  <c r="AQ140" i="1"/>
  <c r="AQ151" i="1"/>
  <c r="AQ159" i="1"/>
  <c r="AQ160" i="1"/>
  <c r="AQ193" i="1"/>
  <c r="AQ194" i="1"/>
  <c r="AQ208" i="1"/>
  <c r="AQ216" i="1"/>
  <c r="AQ217" i="1"/>
  <c r="AQ240" i="1"/>
  <c r="AQ248" i="1"/>
  <c r="AQ249" i="1"/>
  <c r="AQ250" i="1"/>
  <c r="AQ251" i="1"/>
  <c r="AQ264" i="1"/>
  <c r="AQ265" i="1"/>
  <c r="AQ266" i="1"/>
  <c r="AQ267" i="1"/>
  <c r="AQ268" i="1"/>
  <c r="AQ269" i="1"/>
  <c r="AQ280" i="1"/>
  <c r="AQ281" i="1"/>
  <c r="AQ282" i="1"/>
  <c r="AQ283" i="1"/>
  <c r="AQ289" i="1"/>
  <c r="AQ294" i="1"/>
  <c r="AQ303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54" i="1"/>
  <c r="AQ355" i="1"/>
  <c r="AQ364" i="1"/>
  <c r="AQ373" i="1"/>
  <c r="AQ392" i="1"/>
  <c r="AQ393" i="1"/>
  <c r="AQ394" i="1"/>
  <c r="AQ395" i="1"/>
  <c r="AQ424" i="1"/>
  <c r="AQ425" i="1"/>
  <c r="AQ426" i="1"/>
  <c r="AQ427" i="1"/>
  <c r="AQ436" i="1"/>
  <c r="AQ437" i="1"/>
  <c r="AQ446" i="1"/>
  <c r="AQ447" i="1"/>
  <c r="AQ448" i="1"/>
  <c r="AQ449" i="1"/>
  <c r="AQ458" i="1"/>
  <c r="AQ459" i="1"/>
  <c r="AQ468" i="1"/>
  <c r="AQ469" i="1"/>
  <c r="AQ478" i="1"/>
  <c r="AQ479" i="1"/>
  <c r="AQ480" i="1"/>
  <c r="AQ481" i="1"/>
  <c r="AQ490" i="1"/>
  <c r="AQ491" i="1"/>
  <c r="AQ500" i="1"/>
  <c r="AQ501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58" i="1"/>
  <c r="AQ559" i="1"/>
  <c r="AQ560" i="1"/>
  <c r="AQ561" i="1"/>
  <c r="AQ570" i="1"/>
  <c r="AQ571" i="1"/>
  <c r="AQ580" i="1"/>
  <c r="AQ581" i="1"/>
  <c r="AQ588" i="1"/>
  <c r="AQ589" i="1"/>
  <c r="AQ590" i="1"/>
  <c r="AQ591" i="1"/>
  <c r="AQ597" i="1"/>
  <c r="AQ598" i="1"/>
  <c r="AQ603" i="1"/>
  <c r="AQ611" i="1"/>
  <c r="AQ616" i="1"/>
  <c r="AQ617" i="1"/>
  <c r="AQ618" i="1"/>
  <c r="AQ624" i="1"/>
  <c r="AQ625" i="1"/>
  <c r="AQ626" i="1"/>
  <c r="AQ631" i="1"/>
  <c r="AQ632" i="1"/>
  <c r="AQ639" i="1"/>
  <c r="AQ640" i="1"/>
  <c r="AQ641" i="1"/>
  <c r="AQ642" i="1"/>
  <c r="AQ648" i="1"/>
  <c r="AQ655" i="1"/>
  <c r="AQ656" i="1"/>
  <c r="AQ657" i="1"/>
  <c r="AQ658" i="1"/>
  <c r="AQ663" i="1"/>
  <c r="AQ676" i="1"/>
  <c r="AQ681" i="1"/>
  <c r="AQ682" i="1"/>
  <c r="AQ688" i="1"/>
  <c r="AQ689" i="1"/>
  <c r="AQ690" i="1"/>
  <c r="AQ693" i="1"/>
  <c r="AQ699" i="1"/>
  <c r="AQ708" i="1"/>
  <c r="AQ734" i="1"/>
  <c r="AQ741" i="1"/>
  <c r="AQ751" i="1"/>
  <c r="AQ782" i="1"/>
  <c r="AQ816" i="1"/>
  <c r="AQ829" i="1"/>
  <c r="AQ846" i="1"/>
  <c r="AQ850" i="1"/>
  <c r="AQ867" i="1"/>
  <c r="AQ888" i="1"/>
  <c r="AQ905" i="1"/>
  <c r="AQ999" i="1"/>
  <c r="AQ1005" i="1"/>
  <c r="AQ1033" i="1"/>
  <c r="AQ1046" i="1"/>
  <c r="AQ1054" i="1"/>
  <c r="AQ1063" i="1"/>
  <c r="AQ1094" i="1"/>
  <c r="AQ1103" i="1"/>
  <c r="AQ1112" i="1"/>
  <c r="AQ1122" i="1"/>
  <c r="AQ1139" i="1"/>
  <c r="AQ1161" i="1"/>
  <c r="AQ1173" i="1"/>
  <c r="AQ1187" i="1"/>
  <c r="AQ1196" i="1"/>
  <c r="AQ1214" i="1"/>
  <c r="AQ1226" i="1"/>
  <c r="AQ1255" i="1"/>
  <c r="AQ1270" i="1"/>
  <c r="AQ1280" i="1"/>
  <c r="AQ1337" i="1"/>
  <c r="AQ1348" i="1"/>
  <c r="AQ1359" i="1"/>
  <c r="AQ1373" i="1"/>
  <c r="AQ1387" i="1"/>
  <c r="AQ1397" i="1"/>
  <c r="AQ1409" i="1"/>
  <c r="AQ1424" i="1"/>
  <c r="AQ1448" i="1"/>
  <c r="AQ1462" i="1"/>
  <c r="AQ1474" i="1"/>
  <c r="AQ1488" i="1"/>
  <c r="AQ1499" i="1"/>
  <c r="AQ1520" i="1"/>
  <c r="AQ1524" i="1"/>
  <c r="AQ1537" i="1"/>
  <c r="AQ1558" i="1"/>
  <c r="AQ1575" i="1"/>
  <c r="AQ1717" i="1"/>
  <c r="AQ1730" i="1"/>
  <c r="AQ1747" i="1"/>
  <c r="AQ1751" i="1"/>
  <c r="AQ1755" i="1"/>
  <c r="AQ1759" i="1"/>
  <c r="AQ1830" i="1"/>
  <c r="AQ1834" i="1"/>
  <c r="AQ1859" i="1"/>
  <c r="AQ1863" i="1"/>
  <c r="AQ1892" i="1"/>
  <c r="AQ1896" i="1"/>
  <c r="AQ1925" i="1"/>
  <c r="AQ1929" i="1"/>
  <c r="AQ1958" i="1"/>
  <c r="AQ1962" i="1"/>
  <c r="AQ1963" i="1"/>
  <c r="AQ1964" i="1"/>
  <c r="AQ1965" i="1"/>
  <c r="AQ1966" i="1"/>
  <c r="AQ1967" i="1"/>
  <c r="AQ1968" i="1"/>
  <c r="AQ1969" i="1"/>
  <c r="AQ1970" i="1"/>
  <c r="AQ1988" i="1"/>
  <c r="AQ1992" i="1"/>
  <c r="AQ695" i="1"/>
  <c r="AQ707" i="1"/>
  <c r="AQ714" i="1"/>
  <c r="AQ724" i="1"/>
  <c r="AQ733" i="1"/>
  <c r="AQ750" i="1"/>
  <c r="AQ754" i="1"/>
  <c r="AQ763" i="1"/>
  <c r="AQ772" i="1"/>
  <c r="AQ781" i="1"/>
  <c r="AQ802" i="1"/>
  <c r="AQ815" i="1"/>
  <c r="AQ828" i="1"/>
  <c r="AQ845" i="1"/>
  <c r="AQ849" i="1"/>
  <c r="AQ870" i="1"/>
  <c r="AQ887" i="1"/>
  <c r="AQ904" i="1"/>
  <c r="AQ984" i="1"/>
  <c r="AQ1012" i="1"/>
  <c r="AQ1026" i="1"/>
  <c r="AQ1032" i="1"/>
  <c r="AQ1045" i="1"/>
  <c r="AQ1053" i="1"/>
  <c r="AQ1074" i="1"/>
  <c r="AQ1084" i="1"/>
  <c r="AQ1093" i="1"/>
  <c r="AQ1111" i="1"/>
  <c r="AQ1121" i="1"/>
  <c r="AQ1130" i="1"/>
  <c r="AQ1138" i="1"/>
  <c r="AQ1160" i="1"/>
  <c r="AQ1172" i="1"/>
  <c r="AQ1195" i="1"/>
  <c r="AQ1213" i="1"/>
  <c r="AQ1254" i="1"/>
  <c r="AQ1279" i="1"/>
  <c r="AQ1307" i="1"/>
  <c r="AQ1328" i="1"/>
  <c r="AQ1358" i="1"/>
  <c r="AQ1372" i="1"/>
  <c r="AQ1386" i="1"/>
  <c r="AQ1412" i="1"/>
  <c r="AQ1423" i="1"/>
  <c r="AQ1437" i="1"/>
  <c r="AQ1451" i="1"/>
  <c r="AQ1461" i="1"/>
  <c r="AQ1473" i="1"/>
  <c r="AQ1487" i="1"/>
  <c r="AQ1498" i="1"/>
  <c r="AQ1523" i="1"/>
  <c r="AQ1527" i="1"/>
  <c r="AQ1536" i="1"/>
  <c r="AQ1557" i="1"/>
  <c r="AQ1561" i="1"/>
  <c r="AQ1574" i="1"/>
  <c r="AQ1701" i="1"/>
  <c r="AQ1716" i="1"/>
  <c r="AQ1733" i="1"/>
  <c r="AQ1746" i="1"/>
  <c r="AQ1750" i="1"/>
  <c r="AQ1754" i="1"/>
  <c r="AQ1758" i="1"/>
  <c r="AQ1829" i="1"/>
  <c r="AQ1833" i="1"/>
  <c r="AQ1862" i="1"/>
  <c r="AQ1866" i="1"/>
  <c r="AQ1891" i="1"/>
  <c r="AQ1895" i="1"/>
  <c r="AQ1924" i="1"/>
  <c r="AQ1928" i="1"/>
  <c r="AQ1957" i="1"/>
  <c r="AQ1961" i="1"/>
  <c r="AQ1987" i="1"/>
  <c r="AQ1991" i="1"/>
  <c r="AQ694" i="1"/>
  <c r="AQ713" i="1"/>
  <c r="AQ723" i="1"/>
  <c r="AQ732" i="1"/>
  <c r="AQ743" i="1"/>
  <c r="AQ749" i="1"/>
  <c r="AQ753" i="1"/>
  <c r="AQ771" i="1"/>
  <c r="AQ780" i="1"/>
  <c r="AQ790" i="1"/>
  <c r="AQ801" i="1"/>
  <c r="AQ818" i="1"/>
  <c r="AQ827" i="1"/>
  <c r="AQ844" i="1"/>
  <c r="AQ848" i="1"/>
  <c r="AQ869" i="1"/>
  <c r="AQ890" i="1"/>
  <c r="AQ903" i="1"/>
  <c r="AQ983" i="1"/>
  <c r="AQ989" i="1"/>
  <c r="AQ1025" i="1"/>
  <c r="AQ1044" i="1"/>
  <c r="AQ1052" i="1"/>
  <c r="AQ1073" i="1"/>
  <c r="AQ1083" i="1"/>
  <c r="AQ1092" i="1"/>
  <c r="AQ1114" i="1"/>
  <c r="AQ1120" i="1"/>
  <c r="AQ1129" i="1"/>
  <c r="AQ1137" i="1"/>
  <c r="AQ1159" i="1"/>
  <c r="AQ1194" i="1"/>
  <c r="AQ1212" i="1"/>
  <c r="AQ1272" i="1"/>
  <c r="AQ1278" i="1"/>
  <c r="AQ1292" i="1"/>
  <c r="AQ1306" i="1"/>
  <c r="AQ1327" i="1"/>
  <c r="AQ1339" i="1"/>
  <c r="AQ1385" i="1"/>
  <c r="AQ1399" i="1"/>
  <c r="AQ1411" i="1"/>
  <c r="AQ1422" i="1"/>
  <c r="AQ1436" i="1"/>
  <c r="AQ1450" i="1"/>
  <c r="AQ1476" i="1"/>
  <c r="AQ1486" i="1"/>
  <c r="AQ1522" i="1"/>
  <c r="AQ1526" i="1"/>
  <c r="AQ1539" i="1"/>
  <c r="AQ1556" i="1"/>
  <c r="AQ1560" i="1"/>
  <c r="AQ1573" i="1"/>
  <c r="AQ1700" i="1"/>
  <c r="AQ1707" i="1"/>
  <c r="AQ1732" i="1"/>
  <c r="AQ1749" i="1"/>
  <c r="AQ1753" i="1"/>
  <c r="AQ1757" i="1"/>
  <c r="AQ1828" i="1"/>
  <c r="AQ1832" i="1"/>
  <c r="AQ1861" i="1"/>
  <c r="AQ1865" i="1"/>
  <c r="AQ1894" i="1"/>
  <c r="AQ1898" i="1"/>
  <c r="AQ1923" i="1"/>
  <c r="AQ1927" i="1"/>
  <c r="AQ1956" i="1"/>
  <c r="AQ1960" i="1"/>
  <c r="AQ1990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731" i="1"/>
  <c r="AQ742" i="1"/>
  <c r="AQ748" i="1"/>
  <c r="AQ752" i="1"/>
  <c r="AQ779" i="1"/>
  <c r="AQ817" i="1"/>
  <c r="AQ830" i="1"/>
  <c r="AQ843" i="1"/>
  <c r="AQ847" i="1"/>
  <c r="AQ868" i="1"/>
  <c r="AQ889" i="1"/>
  <c r="AQ906" i="1"/>
  <c r="AQ1000" i="1"/>
  <c r="AQ1019" i="1"/>
  <c r="AQ1034" i="1"/>
  <c r="AQ1043" i="1"/>
  <c r="AQ1072" i="1"/>
  <c r="AQ1091" i="1"/>
  <c r="AQ1104" i="1"/>
  <c r="AQ1113" i="1"/>
  <c r="AQ1119" i="1"/>
  <c r="AQ1128" i="1"/>
  <c r="AQ1136" i="1"/>
  <c r="AQ1162" i="1"/>
  <c r="AQ1174" i="1"/>
  <c r="AQ1193" i="1"/>
  <c r="AQ1215" i="1"/>
  <c r="AQ1227" i="1"/>
  <c r="AQ1256" i="1"/>
  <c r="AQ1271" i="1"/>
  <c r="AQ1281" i="1"/>
  <c r="AQ1305" i="1"/>
  <c r="AQ1309" i="1"/>
  <c r="AQ1326" i="1"/>
  <c r="AQ1338" i="1"/>
  <c r="AQ1360" i="1"/>
  <c r="AQ1384" i="1"/>
  <c r="AQ1398" i="1"/>
  <c r="AQ1410" i="1"/>
  <c r="AQ1449" i="1"/>
  <c r="AQ1463" i="1"/>
  <c r="AQ1475" i="1"/>
  <c r="AQ1489" i="1"/>
  <c r="AQ1521" i="1"/>
  <c r="AQ1525" i="1"/>
  <c r="AQ1538" i="1"/>
  <c r="AQ1559" i="1"/>
  <c r="AQ1572" i="1"/>
  <c r="AQ1696" i="1"/>
  <c r="AQ1706" i="1"/>
  <c r="AQ1731" i="1"/>
  <c r="AQ1748" i="1"/>
  <c r="AQ1752" i="1"/>
  <c r="AQ1756" i="1"/>
  <c r="AQ1760" i="1"/>
  <c r="AQ1827" i="1"/>
  <c r="AQ1831" i="1"/>
  <c r="AQ1860" i="1"/>
  <c r="AQ1864" i="1"/>
  <c r="AQ1893" i="1"/>
  <c r="AQ1897" i="1"/>
  <c r="AQ1926" i="1"/>
  <c r="AQ1930" i="1"/>
  <c r="AQ1955" i="1"/>
  <c r="AQ1959" i="1"/>
  <c r="AQ1989" i="1"/>
  <c r="AQ1993" i="1"/>
  <c r="AQ11" i="1"/>
  <c r="AM435" i="1" l="1"/>
  <c r="AM563" i="1"/>
  <c r="AM723" i="1"/>
  <c r="AM979" i="1"/>
  <c r="AM1235" i="1"/>
  <c r="AZ1122" i="1"/>
  <c r="AZ1807" i="1"/>
  <c r="AZ1935" i="1"/>
  <c r="AM499" i="1"/>
  <c r="AM627" i="1"/>
  <c r="AM851" i="1"/>
  <c r="AM1107" i="1"/>
  <c r="AM1395" i="1"/>
  <c r="AZ1551" i="1"/>
  <c r="AM59" i="1"/>
  <c r="AM187" i="1"/>
  <c r="AM443" i="1"/>
  <c r="AM923" i="1"/>
  <c r="AM1363" i="1"/>
  <c r="AZ994" i="1"/>
  <c r="AZ1519" i="1"/>
  <c r="AZ1775" i="1"/>
  <c r="AM27" i="1"/>
  <c r="AM315" i="1"/>
  <c r="AM1179" i="1"/>
  <c r="AM1435" i="1"/>
  <c r="AM1491" i="1"/>
  <c r="AZ1391" i="1"/>
  <c r="AZ1647" i="1"/>
  <c r="AZ1903" i="1"/>
  <c r="AM155" i="1"/>
  <c r="AM667" i="1"/>
  <c r="AM1963" i="1"/>
  <c r="AZ640" i="1"/>
  <c r="AZ1463" i="1"/>
  <c r="AZ1719" i="1"/>
  <c r="AZ1975" i="1"/>
  <c r="AM227" i="1"/>
  <c r="AM283" i="1"/>
  <c r="AM539" i="1"/>
  <c r="AM1051" i="1"/>
  <c r="AM1931" i="1"/>
  <c r="AZ1282" i="1"/>
  <c r="AZ1847" i="1"/>
  <c r="AM355" i="1"/>
  <c r="AM483" i="1"/>
  <c r="AM411" i="1"/>
  <c r="AM795" i="1"/>
  <c r="AM1307" i="1"/>
  <c r="AM1995" i="1"/>
  <c r="AZ1591" i="1"/>
  <c r="AM99" i="1"/>
  <c r="AM611" i="1"/>
  <c r="AM739" i="1"/>
  <c r="AM995" i="1"/>
  <c r="AM867" i="1"/>
  <c r="AM1123" i="1"/>
  <c r="AM1251" i="1"/>
  <c r="AM1379" i="1"/>
  <c r="AM1948" i="1"/>
  <c r="AM571" i="1"/>
  <c r="AM827" i="1"/>
  <c r="AM1083" i="1"/>
  <c r="AM1339" i="1"/>
  <c r="AM1939" i="1"/>
  <c r="AM2003" i="1"/>
  <c r="AZ1358" i="1"/>
  <c r="AZ1623" i="1"/>
  <c r="AZ1879" i="1"/>
  <c r="AM131" i="1"/>
  <c r="AM387" i="1"/>
  <c r="AM643" i="1"/>
  <c r="AM899" i="1"/>
  <c r="AM1155" i="1"/>
  <c r="BL10" i="1"/>
  <c r="AM1916" i="1"/>
  <c r="AM1988" i="1"/>
  <c r="AM1820" i="1"/>
  <c r="AM699" i="1"/>
  <c r="AM955" i="1"/>
  <c r="AM1211" i="1"/>
  <c r="AM1467" i="1"/>
  <c r="AM1971" i="1"/>
  <c r="AZ898" i="1"/>
  <c r="AZ1495" i="1"/>
  <c r="AZ1751" i="1"/>
  <c r="AZ2007" i="1"/>
  <c r="AM259" i="1"/>
  <c r="AM515" i="1"/>
  <c r="AM771" i="1"/>
  <c r="AM1027" i="1"/>
  <c r="AM1283" i="1"/>
  <c r="AM1796" i="1"/>
  <c r="AM1313" i="1"/>
  <c r="AM1441" i="1"/>
  <c r="AM1692" i="1"/>
  <c r="AM1972" i="1"/>
  <c r="AM1660" i="1"/>
  <c r="AM1748" i="1"/>
  <c r="AP1748" i="1" s="1"/>
  <c r="AM1900" i="1"/>
  <c r="AM1411" i="1"/>
  <c r="AM1668" i="1"/>
  <c r="AP1668" i="1" s="1"/>
  <c r="AM1788" i="1"/>
  <c r="AP1788" i="1" s="1"/>
  <c r="AM1956" i="1"/>
  <c r="AP1956" i="1" s="1"/>
  <c r="AM1764" i="1"/>
  <c r="AM1716" i="1"/>
  <c r="AP1716" i="1" s="1"/>
  <c r="AM1700" i="1"/>
  <c r="AP1700" i="1" s="1"/>
  <c r="AM1868" i="1"/>
  <c r="AP1868" i="1" s="1"/>
  <c r="AM1876" i="1"/>
  <c r="AM1620" i="1"/>
  <c r="AP1620" i="1" s="1"/>
  <c r="AM2004" i="1"/>
  <c r="AP2004" i="1" s="1"/>
  <c r="AM1772" i="1"/>
  <c r="AP1772" i="1" s="1"/>
  <c r="AM1844" i="1"/>
  <c r="AM1588" i="1"/>
  <c r="AM1996" i="1"/>
  <c r="AP1996" i="1" s="1"/>
  <c r="AM1740" i="1"/>
  <c r="AP1740" i="1" s="1"/>
  <c r="AM1644" i="1"/>
  <c r="AM1612" i="1"/>
  <c r="AM161" i="1"/>
  <c r="AM691" i="1"/>
  <c r="AP691" i="1" s="1"/>
  <c r="AM819" i="1"/>
  <c r="AM947" i="1"/>
  <c r="AM1075" i="1"/>
  <c r="AM1203" i="1"/>
  <c r="AP1203" i="1" s="1"/>
  <c r="AM1331" i="1"/>
  <c r="AM1459" i="1"/>
  <c r="AP1459" i="1" s="1"/>
  <c r="AZ832" i="1"/>
  <c r="BB832" i="1" s="1"/>
  <c r="AI832" i="1" s="1"/>
  <c r="AZ1342" i="1"/>
  <c r="BB1342" i="1" s="1"/>
  <c r="AI1342" i="1" s="1"/>
  <c r="AZ1487" i="1"/>
  <c r="AZ1615" i="1"/>
  <c r="AZ1743" i="1"/>
  <c r="BB1743" i="1" s="1"/>
  <c r="AI1743" i="1" s="1"/>
  <c r="AZ1871" i="1"/>
  <c r="BB1871" i="1" s="1"/>
  <c r="AI1871" i="1" s="1"/>
  <c r="AZ1999" i="1"/>
  <c r="AM123" i="1"/>
  <c r="AM251" i="1"/>
  <c r="AP251" i="1" s="1"/>
  <c r="AM379" i="1"/>
  <c r="AP379" i="1" s="1"/>
  <c r="AM507" i="1"/>
  <c r="AM635" i="1"/>
  <c r="AP635" i="1" s="1"/>
  <c r="AM763" i="1"/>
  <c r="AM891" i="1"/>
  <c r="AM1019" i="1"/>
  <c r="AM1147" i="1"/>
  <c r="AP1147" i="1" s="1"/>
  <c r="AM1275" i="1"/>
  <c r="AM1403" i="1"/>
  <c r="AM1923" i="1"/>
  <c r="AM1955" i="1"/>
  <c r="AP1955" i="1" s="1"/>
  <c r="AM1987" i="1"/>
  <c r="AP1987" i="1" s="1"/>
  <c r="AZ384" i="1"/>
  <c r="BB384" i="1" s="1"/>
  <c r="AI384" i="1" s="1"/>
  <c r="AZ1154" i="1"/>
  <c r="AZ1431" i="1"/>
  <c r="BB1431" i="1" s="1"/>
  <c r="AI1431" i="1" s="1"/>
  <c r="AZ1559" i="1"/>
  <c r="AZ1687" i="1"/>
  <c r="AZ1815" i="1"/>
  <c r="AZ1943" i="1"/>
  <c r="BB1943" i="1" s="1"/>
  <c r="AI1943" i="1" s="1"/>
  <c r="AM67" i="1"/>
  <c r="AM195" i="1"/>
  <c r="AM323" i="1"/>
  <c r="AM451" i="1"/>
  <c r="AP451" i="1" s="1"/>
  <c r="AM579" i="1"/>
  <c r="AM707" i="1"/>
  <c r="AP707" i="1" s="1"/>
  <c r="AM835" i="1"/>
  <c r="AM963" i="1"/>
  <c r="AM1091" i="1"/>
  <c r="AM1219" i="1"/>
  <c r="AP1219" i="1" s="1"/>
  <c r="AM1347" i="1"/>
  <c r="AM1475" i="1"/>
  <c r="AP1475" i="1" s="1"/>
  <c r="AM1828" i="1"/>
  <c r="AP1828" i="1" s="1"/>
  <c r="AM1980" i="1"/>
  <c r="AM1852" i="1"/>
  <c r="AM1724" i="1"/>
  <c r="AP1724" i="1" s="1"/>
  <c r="AM1596" i="1"/>
  <c r="AP1596" i="1" s="1"/>
  <c r="AM1732" i="1"/>
  <c r="AP1732" i="1" s="1"/>
  <c r="AM1908" i="1"/>
  <c r="AM1780" i="1"/>
  <c r="AM1652" i="1"/>
  <c r="AP1652" i="1" s="1"/>
  <c r="AM1892" i="1"/>
  <c r="AP1892" i="1" s="1"/>
  <c r="AM1528" i="1"/>
  <c r="AM1932" i="1"/>
  <c r="AP1932" i="1" s="1"/>
  <c r="AM1804" i="1"/>
  <c r="AM1676" i="1"/>
  <c r="AP1676" i="1" s="1"/>
  <c r="AM1057" i="1"/>
  <c r="AZ1477" i="1"/>
  <c r="AM1990" i="1"/>
  <c r="AM1958" i="1"/>
  <c r="AP1958" i="1" s="1"/>
  <c r="AM1926" i="1"/>
  <c r="AM1894" i="1"/>
  <c r="AM1862" i="1"/>
  <c r="AP1862" i="1" s="1"/>
  <c r="AM1830" i="1"/>
  <c r="AP1830" i="1" s="1"/>
  <c r="AM1798" i="1"/>
  <c r="AM1766" i="1"/>
  <c r="AP1766" i="1" s="1"/>
  <c r="AM1734" i="1"/>
  <c r="AP1734" i="1" s="1"/>
  <c r="AM1702" i="1"/>
  <c r="AP1702" i="1" s="1"/>
  <c r="AM1670" i="1"/>
  <c r="AM1638" i="1"/>
  <c r="AP1638" i="1" s="1"/>
  <c r="AM1606" i="1"/>
  <c r="AP1606" i="1" s="1"/>
  <c r="AM1552" i="1"/>
  <c r="AP1552" i="1" s="1"/>
  <c r="AM1153" i="1"/>
  <c r="AM641" i="1"/>
  <c r="AP641" i="1" s="1"/>
  <c r="AM129" i="1"/>
  <c r="AZ1573" i="1"/>
  <c r="AM673" i="1"/>
  <c r="AM1968" i="1"/>
  <c r="AP1968" i="1" s="1"/>
  <c r="AM1936" i="1"/>
  <c r="AP1936" i="1" s="1"/>
  <c r="AM1904" i="1"/>
  <c r="AP1904" i="1" s="1"/>
  <c r="AM1872" i="1"/>
  <c r="AM1840" i="1"/>
  <c r="AP1840" i="1" s="1"/>
  <c r="AM1808" i="1"/>
  <c r="AP1808" i="1" s="1"/>
  <c r="AM1776" i="1"/>
  <c r="AM1744" i="1"/>
  <c r="AM1712" i="1"/>
  <c r="AM1680" i="1"/>
  <c r="AP1680" i="1" s="1"/>
  <c r="AM1648" i="1"/>
  <c r="AM1616" i="1"/>
  <c r="AM1576" i="1"/>
  <c r="AP1576" i="1" s="1"/>
  <c r="AM1249" i="1"/>
  <c r="AP1249" i="1" s="1"/>
  <c r="AM737" i="1"/>
  <c r="AP737" i="1" s="1"/>
  <c r="AM225" i="1"/>
  <c r="AZ1669" i="1"/>
  <c r="AZ592" i="1"/>
  <c r="BB592" i="1" s="1"/>
  <c r="AI592" i="1" s="1"/>
  <c r="AM417" i="1"/>
  <c r="AP417" i="1" s="1"/>
  <c r="AZ992" i="1"/>
  <c r="AM2002" i="1"/>
  <c r="AP2002" i="1" s="1"/>
  <c r="AM1970" i="1"/>
  <c r="AP1970" i="1" s="1"/>
  <c r="AM1938" i="1"/>
  <c r="AP1938" i="1" s="1"/>
  <c r="AM1906" i="1"/>
  <c r="AM1874" i="1"/>
  <c r="AP1874" i="1" s="1"/>
  <c r="AM1842" i="1"/>
  <c r="AP1842" i="1" s="1"/>
  <c r="AM1810" i="1"/>
  <c r="AP1810" i="1" s="1"/>
  <c r="AM1778" i="1"/>
  <c r="AM1746" i="1"/>
  <c r="AP1746" i="1" s="1"/>
  <c r="AM1714" i="1"/>
  <c r="AM1682" i="1"/>
  <c r="AP1682" i="1" s="1"/>
  <c r="AM1650" i="1"/>
  <c r="AM1618" i="1"/>
  <c r="AP1618" i="1" s="1"/>
  <c r="AM1568" i="1"/>
  <c r="AM1345" i="1"/>
  <c r="AM833" i="1"/>
  <c r="AM321" i="1"/>
  <c r="AP321" i="1" s="1"/>
  <c r="AZ1765" i="1"/>
  <c r="BB1765" i="1" s="1"/>
  <c r="AI1765" i="1" s="1"/>
  <c r="AZ1120" i="1"/>
  <c r="BB1120" i="1" s="1"/>
  <c r="AI1120" i="1" s="1"/>
  <c r="AM1570" i="1"/>
  <c r="AM1538" i="1"/>
  <c r="AP1538" i="1" s="1"/>
  <c r="AM1506" i="1"/>
  <c r="AP1506" i="1" s="1"/>
  <c r="AM1401" i="1"/>
  <c r="AP1401" i="1" s="1"/>
  <c r="AM1273" i="1"/>
  <c r="AM1145" i="1"/>
  <c r="AP1145" i="1" s="1"/>
  <c r="AM1017" i="1"/>
  <c r="AM889" i="1"/>
  <c r="AM761" i="1"/>
  <c r="AM633" i="1"/>
  <c r="AM505" i="1"/>
  <c r="AP505" i="1" s="1"/>
  <c r="AM377" i="1"/>
  <c r="AP377" i="1" s="1"/>
  <c r="AM249" i="1"/>
  <c r="AM121" i="1"/>
  <c r="AZ1981" i="1"/>
  <c r="BB1981" i="1" s="1"/>
  <c r="AI1981" i="1" s="1"/>
  <c r="AZ1853" i="1"/>
  <c r="BB1853" i="1" s="1"/>
  <c r="AI1853" i="1" s="1"/>
  <c r="AZ1725" i="1"/>
  <c r="AZ1597" i="1"/>
  <c r="AZ1469" i="1"/>
  <c r="BB1469" i="1" s="1"/>
  <c r="AI1469" i="1" s="1"/>
  <c r="AZ1216" i="1"/>
  <c r="BB1216" i="1" s="1"/>
  <c r="AI1216" i="1" s="1"/>
  <c r="AZ528" i="1"/>
  <c r="AM1572" i="1"/>
  <c r="AP1572" i="1" s="1"/>
  <c r="AM1540" i="1"/>
  <c r="AP1540" i="1" s="1"/>
  <c r="AM1508" i="1"/>
  <c r="AP1508" i="1" s="1"/>
  <c r="AM1393" i="1"/>
  <c r="AM1265" i="1"/>
  <c r="AP1265" i="1" s="1"/>
  <c r="AM1137" i="1"/>
  <c r="AP1137" i="1" s="1"/>
  <c r="AM1009" i="1"/>
  <c r="AP1009" i="1" s="1"/>
  <c r="AM881" i="1"/>
  <c r="AM753" i="1"/>
  <c r="AP753" i="1" s="1"/>
  <c r="AM625" i="1"/>
  <c r="AM497" i="1"/>
  <c r="AP497" i="1" s="1"/>
  <c r="AM369" i="1"/>
  <c r="AM241" i="1"/>
  <c r="AM113" i="1"/>
  <c r="AP113" i="1" s="1"/>
  <c r="AZ2005" i="1"/>
  <c r="AZ1877" i="1"/>
  <c r="AZ1749" i="1"/>
  <c r="BB1749" i="1" s="1"/>
  <c r="AI1749" i="1" s="1"/>
  <c r="AZ1621" i="1"/>
  <c r="BB1621" i="1" s="1"/>
  <c r="AI1621" i="1" s="1"/>
  <c r="AZ1493" i="1"/>
  <c r="AZ1372" i="1"/>
  <c r="AZ928" i="1"/>
  <c r="AM1582" i="1"/>
  <c r="AP1582" i="1" s="1"/>
  <c r="AM1550" i="1"/>
  <c r="AP1550" i="1" s="1"/>
  <c r="AM1518" i="1"/>
  <c r="AM1449" i="1"/>
  <c r="AP1449" i="1" s="1"/>
  <c r="AM1321" i="1"/>
  <c r="AP1321" i="1" s="1"/>
  <c r="AM1193" i="1"/>
  <c r="AM1065" i="1"/>
  <c r="AM937" i="1"/>
  <c r="AP937" i="1" s="1"/>
  <c r="AM809" i="1"/>
  <c r="AP809" i="1" s="1"/>
  <c r="AM681" i="1"/>
  <c r="AM553" i="1"/>
  <c r="AM425" i="1"/>
  <c r="AP425" i="1" s="1"/>
  <c r="AM297" i="1"/>
  <c r="AP297" i="1" s="1"/>
  <c r="AM169" i="1"/>
  <c r="AP169" i="1" s="1"/>
  <c r="AM41" i="1"/>
  <c r="AZ1901" i="1"/>
  <c r="AZ1773" i="1"/>
  <c r="AZ1645" i="1"/>
  <c r="BB1645" i="1" s="1"/>
  <c r="AI1645" i="1" s="1"/>
  <c r="AZ1517" i="1"/>
  <c r="AZ1389" i="1"/>
  <c r="BB1389" i="1" s="1"/>
  <c r="AI1389" i="1" s="1"/>
  <c r="AZ1024" i="1"/>
  <c r="BB1024" i="1" s="1"/>
  <c r="AI1024" i="1" s="1"/>
  <c r="AM1982" i="1"/>
  <c r="AM1950" i="1"/>
  <c r="AM1918" i="1"/>
  <c r="AP1918" i="1" s="1"/>
  <c r="AM1886" i="1"/>
  <c r="AP1886" i="1" s="1"/>
  <c r="AM1854" i="1"/>
  <c r="AM1822" i="1"/>
  <c r="AM1790" i="1"/>
  <c r="AP1790" i="1" s="1"/>
  <c r="AM1758" i="1"/>
  <c r="AP1758" i="1" s="1"/>
  <c r="AM1726" i="1"/>
  <c r="AM1694" i="1"/>
  <c r="AM1662" i="1"/>
  <c r="AP1662" i="1" s="1"/>
  <c r="AM1630" i="1"/>
  <c r="AP1630" i="1" s="1"/>
  <c r="AM1598" i="1"/>
  <c r="AM1520" i="1"/>
  <c r="AM1025" i="1"/>
  <c r="AM513" i="1"/>
  <c r="AP513" i="1" s="1"/>
  <c r="AZ1957" i="1"/>
  <c r="AZ1445" i="1"/>
  <c r="AZ1989" i="1"/>
  <c r="BB1989" i="1" s="1"/>
  <c r="AI1989" i="1" s="1"/>
  <c r="AM1960" i="1"/>
  <c r="AM1928" i="1"/>
  <c r="AP1928" i="1" s="1"/>
  <c r="AM1896" i="1"/>
  <c r="AM1864" i="1"/>
  <c r="AP1864" i="1" s="1"/>
  <c r="AM1832" i="1"/>
  <c r="AP1832" i="1" s="1"/>
  <c r="AM1800" i="1"/>
  <c r="AP1800" i="1" s="1"/>
  <c r="AM1768" i="1"/>
  <c r="AM1736" i="1"/>
  <c r="AP1736" i="1" s="1"/>
  <c r="AM1704" i="1"/>
  <c r="AM1672" i="1"/>
  <c r="AP1672" i="1" s="1"/>
  <c r="AM1640" i="1"/>
  <c r="AM1608" i="1"/>
  <c r="AP1608" i="1" s="1"/>
  <c r="AM1544" i="1"/>
  <c r="AP1544" i="1" s="1"/>
  <c r="AM1121" i="1"/>
  <c r="AP1121" i="1" s="1"/>
  <c r="AM609" i="1"/>
  <c r="AM97" i="1"/>
  <c r="AP97" i="1" s="1"/>
  <c r="AZ1541" i="1"/>
  <c r="BB1541" i="1" s="1"/>
  <c r="AI1541" i="1" s="1"/>
  <c r="AM929" i="1"/>
  <c r="AP929" i="1" s="1"/>
  <c r="AM289" i="1"/>
  <c r="AM2008" i="1"/>
  <c r="AM1994" i="1"/>
  <c r="AM1962" i="1"/>
  <c r="AP1962" i="1" s="1"/>
  <c r="AM1930" i="1"/>
  <c r="AM1898" i="1"/>
  <c r="AP1898" i="1" s="1"/>
  <c r="AM1866" i="1"/>
  <c r="AM1834" i="1"/>
  <c r="AP1834" i="1" s="1"/>
  <c r="AM1802" i="1"/>
  <c r="AM1770" i="1"/>
  <c r="AP1770" i="1" s="1"/>
  <c r="AM1738" i="1"/>
  <c r="AP1738" i="1" s="1"/>
  <c r="AM1706" i="1"/>
  <c r="AP1706" i="1" s="1"/>
  <c r="AM1674" i="1"/>
  <c r="AM1642" i="1"/>
  <c r="AP1642" i="1" s="1"/>
  <c r="AM1610" i="1"/>
  <c r="AM1536" i="1"/>
  <c r="AP1536" i="1" s="1"/>
  <c r="AM1217" i="1"/>
  <c r="AM705" i="1"/>
  <c r="AP705" i="1" s="1"/>
  <c r="AM193" i="1"/>
  <c r="AP193" i="1" s="1"/>
  <c r="AZ1637" i="1"/>
  <c r="AZ336" i="1"/>
  <c r="AM1562" i="1"/>
  <c r="AP1562" i="1" s="1"/>
  <c r="AM1530" i="1"/>
  <c r="AP1530" i="1" s="1"/>
  <c r="AM1497" i="1"/>
  <c r="AP1497" i="1" s="1"/>
  <c r="AM1369" i="1"/>
  <c r="AM1241" i="1"/>
  <c r="AM1113" i="1"/>
  <c r="AP1113" i="1" s="1"/>
  <c r="AM985" i="1"/>
  <c r="AM857" i="1"/>
  <c r="AM729" i="1"/>
  <c r="AP729" i="1" s="1"/>
  <c r="AM601" i="1"/>
  <c r="AP601" i="1" s="1"/>
  <c r="AM473" i="1"/>
  <c r="AM345" i="1"/>
  <c r="AM217" i="1"/>
  <c r="AP217" i="1" s="1"/>
  <c r="AM89" i="1"/>
  <c r="AP89" i="1" s="1"/>
  <c r="AZ1949" i="1"/>
  <c r="BB1949" i="1" s="1"/>
  <c r="AI1949" i="1" s="1"/>
  <c r="AZ1821" i="1"/>
  <c r="AZ1693" i="1"/>
  <c r="BB1693" i="1" s="1"/>
  <c r="AI1693" i="1" s="1"/>
  <c r="AZ1565" i="1"/>
  <c r="AZ1437" i="1"/>
  <c r="BB1437" i="1" s="1"/>
  <c r="AI1437" i="1" s="1"/>
  <c r="AZ1088" i="1"/>
  <c r="AZ272" i="1"/>
  <c r="BB272" i="1" s="1"/>
  <c r="AI272" i="1" s="1"/>
  <c r="AM1564" i="1"/>
  <c r="AP1564" i="1" s="1"/>
  <c r="AM1532" i="1"/>
  <c r="AM1489" i="1"/>
  <c r="AM1361" i="1"/>
  <c r="AP1361" i="1" s="1"/>
  <c r="AM1233" i="1"/>
  <c r="AP1233" i="1" s="1"/>
  <c r="AM1105" i="1"/>
  <c r="AP1105" i="1" s="1"/>
  <c r="AM977" i="1"/>
  <c r="AM849" i="1"/>
  <c r="AP849" i="1" s="1"/>
  <c r="AM721" i="1"/>
  <c r="AM593" i="1"/>
  <c r="AP593" i="1" s="1"/>
  <c r="AM465" i="1"/>
  <c r="AM337" i="1"/>
  <c r="AM209" i="1"/>
  <c r="AP209" i="1" s="1"/>
  <c r="AM81" i="1"/>
  <c r="AP81" i="1" s="1"/>
  <c r="AZ1973" i="1"/>
  <c r="AZ1845" i="1"/>
  <c r="BB1845" i="1" s="1"/>
  <c r="AI1845" i="1" s="1"/>
  <c r="AZ1717" i="1"/>
  <c r="AZ1589" i="1"/>
  <c r="AZ1461" i="1"/>
  <c r="AZ1308" i="1"/>
  <c r="AZ720" i="1"/>
  <c r="BB720" i="1" s="1"/>
  <c r="AI720" i="1" s="1"/>
  <c r="AM1574" i="1"/>
  <c r="AP1574" i="1" s="1"/>
  <c r="AM1542" i="1"/>
  <c r="AM1510" i="1"/>
  <c r="AP1510" i="1" s="1"/>
  <c r="AM1417" i="1"/>
  <c r="AM1289" i="1"/>
  <c r="AP1289" i="1" s="1"/>
  <c r="AM1161" i="1"/>
  <c r="AM1033" i="1"/>
  <c r="AP1033" i="1" s="1"/>
  <c r="AM905" i="1"/>
  <c r="AP905" i="1" s="1"/>
  <c r="AM777" i="1"/>
  <c r="AM649" i="1"/>
  <c r="AM521" i="1"/>
  <c r="AP521" i="1" s="1"/>
  <c r="AM393" i="1"/>
  <c r="AM265" i="1"/>
  <c r="AP265" i="1" s="1"/>
  <c r="AM137" i="1"/>
  <c r="AZ1997" i="1"/>
  <c r="BB1997" i="1" s="1"/>
  <c r="AI1997" i="1" s="1"/>
  <c r="AZ1869" i="1"/>
  <c r="BB1869" i="1" s="1"/>
  <c r="AI1869" i="1" s="1"/>
  <c r="AZ1741" i="1"/>
  <c r="BB1741" i="1" s="1"/>
  <c r="AI1741" i="1" s="1"/>
  <c r="AZ1613" i="1"/>
  <c r="AZ1485" i="1"/>
  <c r="BB1485" i="1" s="1"/>
  <c r="AI1485" i="1" s="1"/>
  <c r="AZ1356" i="1"/>
  <c r="BB1356" i="1" s="1"/>
  <c r="AI1356" i="1" s="1"/>
  <c r="AZ896" i="1"/>
  <c r="BB896" i="1" s="1"/>
  <c r="AI896" i="1" s="1"/>
  <c r="AM33" i="1"/>
  <c r="AM2006" i="1"/>
  <c r="AP2006" i="1" s="1"/>
  <c r="AM1974" i="1"/>
  <c r="AP1974" i="1" s="1"/>
  <c r="AM1942" i="1"/>
  <c r="AM1910" i="1"/>
  <c r="AM1878" i="1"/>
  <c r="AP1878" i="1" s="1"/>
  <c r="AM1846" i="1"/>
  <c r="AP1846" i="1" s="1"/>
  <c r="AM1814" i="1"/>
  <c r="AP1814" i="1" s="1"/>
  <c r="AM1782" i="1"/>
  <c r="AM1750" i="1"/>
  <c r="AP1750" i="1" s="1"/>
  <c r="AM1718" i="1"/>
  <c r="AP1718" i="1" s="1"/>
  <c r="AM1686" i="1"/>
  <c r="AP1686" i="1" s="1"/>
  <c r="AM1654" i="1"/>
  <c r="AM1622" i="1"/>
  <c r="AP1622" i="1" s="1"/>
  <c r="AM1590" i="1"/>
  <c r="AP1590" i="1" s="1"/>
  <c r="AM1409" i="1"/>
  <c r="AM897" i="1"/>
  <c r="AM385" i="1"/>
  <c r="AZ1829" i="1"/>
  <c r="BB1829" i="1" s="1"/>
  <c r="AI1829" i="1" s="1"/>
  <c r="AZ1340" i="1"/>
  <c r="BB1340" i="1" s="1"/>
  <c r="AI1340" i="1" s="1"/>
  <c r="AM2000" i="1"/>
  <c r="AM1952" i="1"/>
  <c r="AP1952" i="1" s="1"/>
  <c r="AM1920" i="1"/>
  <c r="AM1888" i="1"/>
  <c r="AP1888" i="1" s="1"/>
  <c r="AM1856" i="1"/>
  <c r="AM1824" i="1"/>
  <c r="AP1824" i="1" s="1"/>
  <c r="AM1792" i="1"/>
  <c r="AP1792" i="1" s="1"/>
  <c r="AM1760" i="1"/>
  <c r="AM1728" i="1"/>
  <c r="AM1696" i="1"/>
  <c r="AP1696" i="1" s="1"/>
  <c r="AM1664" i="1"/>
  <c r="AM1632" i="1"/>
  <c r="AM1600" i="1"/>
  <c r="AM1512" i="1"/>
  <c r="AP1512" i="1" s="1"/>
  <c r="AM993" i="1"/>
  <c r="AP993" i="1" s="1"/>
  <c r="AM481" i="1"/>
  <c r="AP481" i="1" s="1"/>
  <c r="AZ1925" i="1"/>
  <c r="AZ1413" i="1"/>
  <c r="BB1413" i="1" s="1"/>
  <c r="AI1413" i="1" s="1"/>
  <c r="AM801" i="1"/>
  <c r="AP801" i="1" s="1"/>
  <c r="AZ1861" i="1"/>
  <c r="AM1992" i="1"/>
  <c r="AM1986" i="1"/>
  <c r="AP1986" i="1" s="1"/>
  <c r="AM1954" i="1"/>
  <c r="AP1954" i="1" s="1"/>
  <c r="AM1922" i="1"/>
  <c r="AP1922" i="1" s="1"/>
  <c r="AM1890" i="1"/>
  <c r="AM1858" i="1"/>
  <c r="AP1858" i="1" s="1"/>
  <c r="AM1826" i="1"/>
  <c r="AM1794" i="1"/>
  <c r="AP1794" i="1" s="1"/>
  <c r="AM1762" i="1"/>
  <c r="AM1730" i="1"/>
  <c r="AM1698" i="1"/>
  <c r="AP1698" i="1" s="1"/>
  <c r="AM1666" i="1"/>
  <c r="AP1666" i="1" s="1"/>
  <c r="AM1634" i="1"/>
  <c r="AM1602" i="1"/>
  <c r="AP1602" i="1" s="1"/>
  <c r="AM1504" i="1"/>
  <c r="AP1504" i="1" s="1"/>
  <c r="AM1089" i="1"/>
  <c r="AP1089" i="1" s="1"/>
  <c r="AM577" i="1"/>
  <c r="AM65" i="1"/>
  <c r="AZ1509" i="1"/>
  <c r="BB1509" i="1" s="1"/>
  <c r="AI1509" i="1" s="1"/>
  <c r="AM1586" i="1"/>
  <c r="AP1586" i="1" s="1"/>
  <c r="AM1554" i="1"/>
  <c r="AM1522" i="1"/>
  <c r="AP1522" i="1" s="1"/>
  <c r="AM1465" i="1"/>
  <c r="AM1337" i="1"/>
  <c r="AP1337" i="1" s="1"/>
  <c r="AM1209" i="1"/>
  <c r="AM1081" i="1"/>
  <c r="AM953" i="1"/>
  <c r="AP953" i="1" s="1"/>
  <c r="AM825" i="1"/>
  <c r="AM697" i="1"/>
  <c r="AM569" i="1"/>
  <c r="AP569" i="1" s="1"/>
  <c r="AM441" i="1"/>
  <c r="AP441" i="1" s="1"/>
  <c r="AM313" i="1"/>
  <c r="AP313" i="1" s="1"/>
  <c r="AM185" i="1"/>
  <c r="AM57" i="1"/>
  <c r="AP57" i="1" s="1"/>
  <c r="AZ1917" i="1"/>
  <c r="BB1917" i="1" s="1"/>
  <c r="AI1917" i="1" s="1"/>
  <c r="AZ1789" i="1"/>
  <c r="BB1789" i="1" s="1"/>
  <c r="AI1789" i="1" s="1"/>
  <c r="AZ1661" i="1"/>
  <c r="AZ1533" i="1"/>
  <c r="AZ1405" i="1"/>
  <c r="BB1405" i="1" s="1"/>
  <c r="AI1405" i="1" s="1"/>
  <c r="AZ960" i="1"/>
  <c r="BB960" i="1" s="1"/>
  <c r="AI960" i="1" s="1"/>
  <c r="AZ138" i="1"/>
  <c r="AM1556" i="1"/>
  <c r="AM1524" i="1"/>
  <c r="AP1524" i="1" s="1"/>
  <c r="AM1457" i="1"/>
  <c r="AP1457" i="1" s="1"/>
  <c r="AM1329" i="1"/>
  <c r="AM1201" i="1"/>
  <c r="AM1073" i="1"/>
  <c r="AP1073" i="1" s="1"/>
  <c r="AM945" i="1"/>
  <c r="AP945" i="1" s="1"/>
  <c r="AM817" i="1"/>
  <c r="AM689" i="1"/>
  <c r="AP689" i="1" s="1"/>
  <c r="AM561" i="1"/>
  <c r="AP561" i="1" s="1"/>
  <c r="AM433" i="1"/>
  <c r="AP433" i="1" s="1"/>
  <c r="AM305" i="1"/>
  <c r="AM177" i="1"/>
  <c r="AP177" i="1" s="1"/>
  <c r="AM49" i="1"/>
  <c r="AP49" i="1" s="1"/>
  <c r="AZ1941" i="1"/>
  <c r="AZ1813" i="1"/>
  <c r="AZ1685" i="1"/>
  <c r="BB1685" i="1" s="1"/>
  <c r="AI1685" i="1" s="1"/>
  <c r="AZ1557" i="1"/>
  <c r="BB1557" i="1" s="1"/>
  <c r="AI1557" i="1" s="1"/>
  <c r="AZ1429" i="1"/>
  <c r="AZ1184" i="1"/>
  <c r="AZ464" i="1"/>
  <c r="BB464" i="1" s="1"/>
  <c r="AI464" i="1" s="1"/>
  <c r="AM1566" i="1"/>
  <c r="AP1566" i="1" s="1"/>
  <c r="AM1534" i="1"/>
  <c r="AP1534" i="1" s="1"/>
  <c r="AM1502" i="1"/>
  <c r="AM1385" i="1"/>
  <c r="AP1385" i="1" s="1"/>
  <c r="AM1257" i="1"/>
  <c r="AM1129" i="1"/>
  <c r="AM1001" i="1"/>
  <c r="AM873" i="1"/>
  <c r="AP873" i="1" s="1"/>
  <c r="AM745" i="1"/>
  <c r="AP745" i="1" s="1"/>
  <c r="AM617" i="1"/>
  <c r="AM489" i="1"/>
  <c r="AM361" i="1"/>
  <c r="AP361" i="1" s="1"/>
  <c r="AM233" i="1"/>
  <c r="AM105" i="1"/>
  <c r="AZ1965" i="1"/>
  <c r="AZ1837" i="1"/>
  <c r="BB1837" i="1" s="1"/>
  <c r="AI1837" i="1" s="1"/>
  <c r="AZ1709" i="1"/>
  <c r="BB1709" i="1" s="1"/>
  <c r="AI1709" i="1" s="1"/>
  <c r="AZ1581" i="1"/>
  <c r="BB1581" i="1" s="1"/>
  <c r="AI1581" i="1" s="1"/>
  <c r="AZ1453" i="1"/>
  <c r="AZ1280" i="1"/>
  <c r="BB1280" i="1" s="1"/>
  <c r="AI1280" i="1" s="1"/>
  <c r="AZ656" i="1"/>
  <c r="BB656" i="1" s="1"/>
  <c r="AI656" i="1" s="1"/>
  <c r="AM787" i="1"/>
  <c r="AP787" i="1" s="1"/>
  <c r="AM915" i="1"/>
  <c r="AM1043" i="1"/>
  <c r="AM1171" i="1"/>
  <c r="AM1299" i="1"/>
  <c r="AP1299" i="1" s="1"/>
  <c r="AM1427" i="1"/>
  <c r="AZ576" i="1"/>
  <c r="BB576" i="1" s="1"/>
  <c r="AI576" i="1" s="1"/>
  <c r="AZ1250" i="1"/>
  <c r="BB1250" i="1" s="1"/>
  <c r="AI1250" i="1" s="1"/>
  <c r="AZ1455" i="1"/>
  <c r="BB1455" i="1" s="1"/>
  <c r="AI1455" i="1" s="1"/>
  <c r="AZ1583" i="1"/>
  <c r="AZ1711" i="1"/>
  <c r="AZ1839" i="1"/>
  <c r="BB1839" i="1" s="1"/>
  <c r="AI1839" i="1" s="1"/>
  <c r="AZ1967" i="1"/>
  <c r="BB1967" i="1" s="1"/>
  <c r="AI1967" i="1" s="1"/>
  <c r="AM91" i="1"/>
  <c r="AM219" i="1"/>
  <c r="AP219" i="1" s="1"/>
  <c r="AM347" i="1"/>
  <c r="AP347" i="1" s="1"/>
  <c r="AM475" i="1"/>
  <c r="AP475" i="1" s="1"/>
  <c r="AM603" i="1"/>
  <c r="AM731" i="1"/>
  <c r="AP731" i="1" s="1"/>
  <c r="AM859" i="1"/>
  <c r="AP859" i="1" s="1"/>
  <c r="AM987" i="1"/>
  <c r="AM1115" i="1"/>
  <c r="AM1243" i="1"/>
  <c r="AM1371" i="1"/>
  <c r="AP1371" i="1" s="1"/>
  <c r="AM1499" i="1"/>
  <c r="AM1947" i="1"/>
  <c r="AM1979" i="1"/>
  <c r="AP1979" i="1" s="1"/>
  <c r="AM10" i="1"/>
  <c r="AP10" i="1" s="1"/>
  <c r="AZ1026" i="1"/>
  <c r="BB1026" i="1" s="1"/>
  <c r="AI1026" i="1" s="1"/>
  <c r="AZ1399" i="1"/>
  <c r="AZ1527" i="1"/>
  <c r="BB1527" i="1" s="1"/>
  <c r="AI1527" i="1" s="1"/>
  <c r="AZ1655" i="1"/>
  <c r="AZ1783" i="1"/>
  <c r="AZ1911" i="1"/>
  <c r="AM35" i="1"/>
  <c r="AP35" i="1" s="1"/>
  <c r="AM163" i="1"/>
  <c r="AP163" i="1" s="1"/>
  <c r="AM291" i="1"/>
  <c r="AM419" i="1"/>
  <c r="AM547" i="1"/>
  <c r="AP547" i="1" s="1"/>
  <c r="AM675" i="1"/>
  <c r="AM803" i="1"/>
  <c r="AP803" i="1" s="1"/>
  <c r="AM931" i="1"/>
  <c r="AM1059" i="1"/>
  <c r="AM1187" i="1"/>
  <c r="AM1315" i="1"/>
  <c r="AP1315" i="1" s="1"/>
  <c r="AM1443" i="1"/>
  <c r="AM1924" i="1"/>
  <c r="AP1924" i="1" s="1"/>
  <c r="AM1604" i="1"/>
  <c r="AP1604" i="1" s="1"/>
  <c r="AM1884" i="1"/>
  <c r="AM1756" i="1"/>
  <c r="AM1628" i="1"/>
  <c r="AP1628" i="1" s="1"/>
  <c r="AM1860" i="1"/>
  <c r="AP1860" i="1" s="1"/>
  <c r="AM1940" i="1"/>
  <c r="AP1940" i="1" s="1"/>
  <c r="AM1812" i="1"/>
  <c r="AM1684" i="1"/>
  <c r="AP1684" i="1" s="1"/>
  <c r="AM1185" i="1"/>
  <c r="AP1185" i="1" s="1"/>
  <c r="AM1636" i="1"/>
  <c r="AP1636" i="1" s="1"/>
  <c r="AM1964" i="1"/>
  <c r="AM1836" i="1"/>
  <c r="AM1708" i="1"/>
  <c r="AP1708" i="1" s="1"/>
  <c r="AM1560" i="1"/>
  <c r="AZ1733" i="1"/>
  <c r="AM1998" i="1"/>
  <c r="AP1998" i="1" s="1"/>
  <c r="AM1966" i="1"/>
  <c r="AP1966" i="1" s="1"/>
  <c r="AM1934" i="1"/>
  <c r="AP1934" i="1" s="1"/>
  <c r="AM1902" i="1"/>
  <c r="AM1870" i="1"/>
  <c r="AP1870" i="1" s="1"/>
  <c r="AM1838" i="1"/>
  <c r="AP1838" i="1" s="1"/>
  <c r="AM1806" i="1"/>
  <c r="AM1774" i="1"/>
  <c r="AM1742" i="1"/>
  <c r="AP1742" i="1" s="1"/>
  <c r="AM1710" i="1"/>
  <c r="AP1710" i="1" s="1"/>
  <c r="AM1678" i="1"/>
  <c r="AM1646" i="1"/>
  <c r="AM1614" i="1"/>
  <c r="AP1614" i="1" s="1"/>
  <c r="AM1584" i="1"/>
  <c r="AP1584" i="1" s="1"/>
  <c r="AM1281" i="1"/>
  <c r="AM769" i="1"/>
  <c r="AM257" i="1"/>
  <c r="AP257" i="1" s="1"/>
  <c r="AZ1701" i="1"/>
  <c r="AZ848" i="1"/>
  <c r="BB848" i="1" s="1"/>
  <c r="AI848" i="1" s="1"/>
  <c r="AM1976" i="1"/>
  <c r="AM1944" i="1"/>
  <c r="AM1912" i="1"/>
  <c r="AP1912" i="1" s="1"/>
  <c r="AM1880" i="1"/>
  <c r="AM1848" i="1"/>
  <c r="AM1816" i="1"/>
  <c r="AP1816" i="1" s="1"/>
  <c r="AM1784" i="1"/>
  <c r="AM1752" i="1"/>
  <c r="AP1752" i="1" s="1"/>
  <c r="AM1720" i="1"/>
  <c r="AM1688" i="1"/>
  <c r="AM1656" i="1"/>
  <c r="AP1656" i="1" s="1"/>
  <c r="AM1624" i="1"/>
  <c r="AP1624" i="1" s="1"/>
  <c r="AM1592" i="1"/>
  <c r="AM1377" i="1"/>
  <c r="AM865" i="1"/>
  <c r="AP865" i="1" s="1"/>
  <c r="AM353" i="1"/>
  <c r="AP353" i="1" s="1"/>
  <c r="AZ1797" i="1"/>
  <c r="AZ1248" i="1"/>
  <c r="BB1248" i="1" s="1"/>
  <c r="AI1248" i="1" s="1"/>
  <c r="AM545" i="1"/>
  <c r="AP545" i="1" s="1"/>
  <c r="AZ1605" i="1"/>
  <c r="AM1984" i="1"/>
  <c r="AM1978" i="1"/>
  <c r="AP1978" i="1" s="1"/>
  <c r="AM1946" i="1"/>
  <c r="AM1914" i="1"/>
  <c r="AM1882" i="1"/>
  <c r="AM1850" i="1"/>
  <c r="AP1850" i="1" s="1"/>
  <c r="AM1818" i="1"/>
  <c r="AP1818" i="1" s="1"/>
  <c r="AM1786" i="1"/>
  <c r="AP1786" i="1" s="1"/>
  <c r="AM1754" i="1"/>
  <c r="AM1722" i="1"/>
  <c r="AP1722" i="1" s="1"/>
  <c r="AM1690" i="1"/>
  <c r="AM1658" i="1"/>
  <c r="AP1658" i="1" s="1"/>
  <c r="AM1626" i="1"/>
  <c r="AM1594" i="1"/>
  <c r="AP1594" i="1" s="1"/>
  <c r="AM1473" i="1"/>
  <c r="AP1473" i="1" s="1"/>
  <c r="AM961" i="1"/>
  <c r="AP961" i="1" s="1"/>
  <c r="AM449" i="1"/>
  <c r="AZ1893" i="1"/>
  <c r="BB1893" i="1" s="1"/>
  <c r="AI1893" i="1" s="1"/>
  <c r="AZ1381" i="1"/>
  <c r="AM1578" i="1"/>
  <c r="AP1578" i="1" s="1"/>
  <c r="AM1546" i="1"/>
  <c r="AM1514" i="1"/>
  <c r="AP1514" i="1" s="1"/>
  <c r="AM1433" i="1"/>
  <c r="AP1433" i="1" s="1"/>
  <c r="AM1305" i="1"/>
  <c r="AP1305" i="1" s="1"/>
  <c r="AM1177" i="1"/>
  <c r="AM1049" i="1"/>
  <c r="AP1049" i="1" s="1"/>
  <c r="AM921" i="1"/>
  <c r="AM793" i="1"/>
  <c r="AM665" i="1"/>
  <c r="AM537" i="1"/>
  <c r="AM409" i="1"/>
  <c r="AP409" i="1" s="1"/>
  <c r="AM281" i="1"/>
  <c r="AP281" i="1" s="1"/>
  <c r="AM153" i="1"/>
  <c r="AM25" i="1"/>
  <c r="AZ1885" i="1"/>
  <c r="BB1885" i="1" s="1"/>
  <c r="AI1885" i="1" s="1"/>
  <c r="AZ1757" i="1"/>
  <c r="BB1757" i="1" s="1"/>
  <c r="AI1757" i="1" s="1"/>
  <c r="AZ1629" i="1"/>
  <c r="AZ1501" i="1"/>
  <c r="BB1501" i="1" s="1"/>
  <c r="AI1501" i="1" s="1"/>
  <c r="AZ1324" i="1"/>
  <c r="AZ784" i="1"/>
  <c r="BB784" i="1" s="1"/>
  <c r="AI784" i="1" s="1"/>
  <c r="AM1580" i="1"/>
  <c r="AM1548" i="1"/>
  <c r="AP1548" i="1" s="1"/>
  <c r="AM1516" i="1"/>
  <c r="AM1425" i="1"/>
  <c r="AP1425" i="1" s="1"/>
  <c r="AM1297" i="1"/>
  <c r="AM1169" i="1"/>
  <c r="AP1169" i="1" s="1"/>
  <c r="AM1041" i="1"/>
  <c r="AP1041" i="1" s="1"/>
  <c r="AM913" i="1"/>
  <c r="AP913" i="1" s="1"/>
  <c r="AM785" i="1"/>
  <c r="AM657" i="1"/>
  <c r="AP657" i="1" s="1"/>
  <c r="AM529" i="1"/>
  <c r="AP529" i="1" s="1"/>
  <c r="AM401" i="1"/>
  <c r="AP401" i="1" s="1"/>
  <c r="AM273" i="1"/>
  <c r="AM145" i="1"/>
  <c r="AP145" i="1" s="1"/>
  <c r="AM17" i="1"/>
  <c r="AZ1909" i="1"/>
  <c r="AZ1781" i="1"/>
  <c r="AZ1653" i="1"/>
  <c r="AZ1525" i="1"/>
  <c r="BB1525" i="1" s="1"/>
  <c r="AI1525" i="1" s="1"/>
  <c r="AZ1397" i="1"/>
  <c r="AZ1056" i="1"/>
  <c r="AZ208" i="1"/>
  <c r="BB208" i="1" s="1"/>
  <c r="AI208" i="1" s="1"/>
  <c r="AM1558" i="1"/>
  <c r="AM1526" i="1"/>
  <c r="AP1526" i="1" s="1"/>
  <c r="AM1481" i="1"/>
  <c r="AM1353" i="1"/>
  <c r="AP1353" i="1" s="1"/>
  <c r="AM1225" i="1"/>
  <c r="AP1225" i="1" s="1"/>
  <c r="AM1097" i="1"/>
  <c r="AM969" i="1"/>
  <c r="AM841" i="1"/>
  <c r="AP841" i="1" s="1"/>
  <c r="AM713" i="1"/>
  <c r="AP713" i="1" s="1"/>
  <c r="AM585" i="1"/>
  <c r="AM457" i="1"/>
  <c r="AM329" i="1"/>
  <c r="AP329" i="1" s="1"/>
  <c r="AM201" i="1"/>
  <c r="AM73" i="1"/>
  <c r="AZ1933" i="1"/>
  <c r="AZ1805" i="1"/>
  <c r="AZ1677" i="1"/>
  <c r="BB1677" i="1" s="1"/>
  <c r="AI1677" i="1" s="1"/>
  <c r="AZ1549" i="1"/>
  <c r="BB1549" i="1" s="1"/>
  <c r="AI1549" i="1" s="1"/>
  <c r="AZ1421" i="1"/>
  <c r="AZ1152" i="1"/>
  <c r="BB1152" i="1" s="1"/>
  <c r="AI1152" i="1" s="1"/>
  <c r="AZ400" i="1"/>
  <c r="BB400" i="1" s="1"/>
  <c r="AI400" i="1" s="1"/>
  <c r="BN11" i="1"/>
  <c r="AK11" i="1" s="1"/>
  <c r="BN15" i="1"/>
  <c r="AK15" i="1" s="1"/>
  <c r="BN19" i="1"/>
  <c r="AK19" i="1" s="1"/>
  <c r="BN23" i="1"/>
  <c r="AK23" i="1" s="1"/>
  <c r="BN27" i="1"/>
  <c r="AK27" i="1" s="1"/>
  <c r="BN31" i="1"/>
  <c r="AK31" i="1" s="1"/>
  <c r="BN35" i="1"/>
  <c r="AK35" i="1" s="1"/>
  <c r="BN39" i="1"/>
  <c r="AK39" i="1" s="1"/>
  <c r="BN43" i="1"/>
  <c r="AK43" i="1" s="1"/>
  <c r="BN47" i="1"/>
  <c r="AK47" i="1" s="1"/>
  <c r="BN51" i="1"/>
  <c r="AK51" i="1" s="1"/>
  <c r="BN55" i="1"/>
  <c r="AK55" i="1" s="1"/>
  <c r="BN59" i="1"/>
  <c r="AK59" i="1" s="1"/>
  <c r="BN63" i="1"/>
  <c r="AK63" i="1" s="1"/>
  <c r="BN67" i="1"/>
  <c r="AK67" i="1" s="1"/>
  <c r="BN71" i="1"/>
  <c r="AK71" i="1" s="1"/>
  <c r="BN75" i="1"/>
  <c r="AK75" i="1" s="1"/>
  <c r="BN79" i="1"/>
  <c r="AK79" i="1" s="1"/>
  <c r="BN83" i="1"/>
  <c r="AK83" i="1" s="1"/>
  <c r="BN87" i="1"/>
  <c r="AK87" i="1" s="1"/>
  <c r="BN91" i="1"/>
  <c r="AK91" i="1" s="1"/>
  <c r="BN95" i="1"/>
  <c r="AK95" i="1" s="1"/>
  <c r="BN99" i="1"/>
  <c r="AK99" i="1" s="1"/>
  <c r="BN103" i="1"/>
  <c r="AK103" i="1" s="1"/>
  <c r="BN107" i="1"/>
  <c r="AK107" i="1" s="1"/>
  <c r="BN111" i="1"/>
  <c r="AK111" i="1" s="1"/>
  <c r="BN115" i="1"/>
  <c r="AK115" i="1" s="1"/>
  <c r="BN119" i="1"/>
  <c r="AK119" i="1" s="1"/>
  <c r="BN123" i="1"/>
  <c r="AK123" i="1" s="1"/>
  <c r="BN127" i="1"/>
  <c r="AK127" i="1" s="1"/>
  <c r="BN131" i="1"/>
  <c r="AK131" i="1" s="1"/>
  <c r="BN135" i="1"/>
  <c r="AK135" i="1" s="1"/>
  <c r="BN139" i="1"/>
  <c r="AK139" i="1" s="1"/>
  <c r="BN143" i="1"/>
  <c r="AK143" i="1" s="1"/>
  <c r="BN147" i="1"/>
  <c r="AK147" i="1" s="1"/>
  <c r="BN151" i="1"/>
  <c r="AK151" i="1" s="1"/>
  <c r="BN155" i="1"/>
  <c r="AK155" i="1" s="1"/>
  <c r="BN159" i="1"/>
  <c r="AK159" i="1" s="1"/>
  <c r="BN163" i="1"/>
  <c r="AK163" i="1" s="1"/>
  <c r="BN167" i="1"/>
  <c r="AK167" i="1" s="1"/>
  <c r="BN171" i="1"/>
  <c r="AK171" i="1" s="1"/>
  <c r="BN175" i="1"/>
  <c r="AK175" i="1" s="1"/>
  <c r="BN179" i="1"/>
  <c r="AK179" i="1" s="1"/>
  <c r="BN183" i="1"/>
  <c r="AK183" i="1" s="1"/>
  <c r="BN187" i="1"/>
  <c r="AK187" i="1" s="1"/>
  <c r="BN191" i="1"/>
  <c r="AK191" i="1" s="1"/>
  <c r="BN195" i="1"/>
  <c r="AK195" i="1" s="1"/>
  <c r="BN199" i="1"/>
  <c r="AK199" i="1" s="1"/>
  <c r="BN203" i="1"/>
  <c r="AK203" i="1" s="1"/>
  <c r="BN207" i="1"/>
  <c r="AK207" i="1" s="1"/>
  <c r="BN211" i="1"/>
  <c r="AK211" i="1" s="1"/>
  <c r="BN215" i="1"/>
  <c r="AK215" i="1" s="1"/>
  <c r="BN219" i="1"/>
  <c r="AK219" i="1" s="1"/>
  <c r="BN223" i="1"/>
  <c r="AK223" i="1" s="1"/>
  <c r="BN227" i="1"/>
  <c r="AK227" i="1" s="1"/>
  <c r="BN231" i="1"/>
  <c r="AK231" i="1" s="1"/>
  <c r="BN235" i="1"/>
  <c r="AK235" i="1" s="1"/>
  <c r="BN239" i="1"/>
  <c r="AK239" i="1" s="1"/>
  <c r="BN243" i="1"/>
  <c r="AK243" i="1" s="1"/>
  <c r="BN247" i="1"/>
  <c r="AK247" i="1" s="1"/>
  <c r="BN251" i="1"/>
  <c r="AK251" i="1" s="1"/>
  <c r="BN255" i="1"/>
  <c r="AK255" i="1" s="1"/>
  <c r="BN259" i="1"/>
  <c r="AK259" i="1" s="1"/>
  <c r="BN263" i="1"/>
  <c r="AK263" i="1" s="1"/>
  <c r="BN267" i="1"/>
  <c r="AK267" i="1" s="1"/>
  <c r="BN271" i="1"/>
  <c r="AK271" i="1" s="1"/>
  <c r="BN275" i="1"/>
  <c r="AK275" i="1" s="1"/>
  <c r="BN279" i="1"/>
  <c r="AK279" i="1" s="1"/>
  <c r="BN283" i="1"/>
  <c r="AK283" i="1" s="1"/>
  <c r="BN287" i="1"/>
  <c r="AK287" i="1" s="1"/>
  <c r="BN291" i="1"/>
  <c r="AK291" i="1" s="1"/>
  <c r="BN295" i="1"/>
  <c r="AK295" i="1" s="1"/>
  <c r="BN299" i="1"/>
  <c r="AK299" i="1" s="1"/>
  <c r="BN303" i="1"/>
  <c r="AK303" i="1" s="1"/>
  <c r="BN307" i="1"/>
  <c r="AK307" i="1" s="1"/>
  <c r="BN311" i="1"/>
  <c r="AK311" i="1" s="1"/>
  <c r="BN315" i="1"/>
  <c r="AK315" i="1" s="1"/>
  <c r="BN319" i="1"/>
  <c r="AK319" i="1" s="1"/>
  <c r="BN323" i="1"/>
  <c r="AK323" i="1" s="1"/>
  <c r="BN327" i="1"/>
  <c r="AK327" i="1" s="1"/>
  <c r="BN331" i="1"/>
  <c r="AK331" i="1" s="1"/>
  <c r="BN335" i="1"/>
  <c r="AK335" i="1" s="1"/>
  <c r="BN339" i="1"/>
  <c r="AK339" i="1" s="1"/>
  <c r="BN343" i="1"/>
  <c r="AK343" i="1" s="1"/>
  <c r="BN347" i="1"/>
  <c r="AK347" i="1" s="1"/>
  <c r="BN12" i="1"/>
  <c r="AK12" i="1" s="1"/>
  <c r="BN16" i="1"/>
  <c r="AK16" i="1" s="1"/>
  <c r="BN20" i="1"/>
  <c r="AK20" i="1" s="1"/>
  <c r="BN24" i="1"/>
  <c r="AK24" i="1" s="1"/>
  <c r="BN28" i="1"/>
  <c r="AK28" i="1" s="1"/>
  <c r="BN32" i="1"/>
  <c r="AK32" i="1" s="1"/>
  <c r="BN36" i="1"/>
  <c r="AK36" i="1" s="1"/>
  <c r="BN40" i="1"/>
  <c r="AK40" i="1" s="1"/>
  <c r="BN44" i="1"/>
  <c r="AK44" i="1" s="1"/>
  <c r="BN48" i="1"/>
  <c r="AK48" i="1" s="1"/>
  <c r="BN52" i="1"/>
  <c r="AK52" i="1" s="1"/>
  <c r="BN56" i="1"/>
  <c r="AK56" i="1" s="1"/>
  <c r="BN60" i="1"/>
  <c r="AK60" i="1" s="1"/>
  <c r="BN64" i="1"/>
  <c r="AK64" i="1" s="1"/>
  <c r="BN68" i="1"/>
  <c r="AK68" i="1" s="1"/>
  <c r="BN72" i="1"/>
  <c r="AK72" i="1" s="1"/>
  <c r="BN76" i="1"/>
  <c r="AK76" i="1" s="1"/>
  <c r="BN80" i="1"/>
  <c r="AK80" i="1" s="1"/>
  <c r="BN84" i="1"/>
  <c r="AK84" i="1" s="1"/>
  <c r="BN88" i="1"/>
  <c r="AK88" i="1" s="1"/>
  <c r="BN92" i="1"/>
  <c r="AK92" i="1" s="1"/>
  <c r="BN96" i="1"/>
  <c r="AK96" i="1" s="1"/>
  <c r="BN100" i="1"/>
  <c r="AK100" i="1" s="1"/>
  <c r="BN104" i="1"/>
  <c r="AK104" i="1" s="1"/>
  <c r="BN108" i="1"/>
  <c r="AK108" i="1" s="1"/>
  <c r="BN112" i="1"/>
  <c r="AK112" i="1" s="1"/>
  <c r="BN116" i="1"/>
  <c r="AK116" i="1" s="1"/>
  <c r="BN120" i="1"/>
  <c r="AK120" i="1" s="1"/>
  <c r="BN124" i="1"/>
  <c r="AK124" i="1" s="1"/>
  <c r="BN128" i="1"/>
  <c r="AK128" i="1" s="1"/>
  <c r="BN132" i="1"/>
  <c r="AK132" i="1" s="1"/>
  <c r="BN136" i="1"/>
  <c r="AK136" i="1" s="1"/>
  <c r="BN140" i="1"/>
  <c r="AK140" i="1" s="1"/>
  <c r="BN144" i="1"/>
  <c r="AK144" i="1" s="1"/>
  <c r="BN148" i="1"/>
  <c r="AK148" i="1" s="1"/>
  <c r="BN152" i="1"/>
  <c r="AK152" i="1" s="1"/>
  <c r="BN156" i="1"/>
  <c r="AK156" i="1" s="1"/>
  <c r="BN160" i="1"/>
  <c r="AK160" i="1" s="1"/>
  <c r="BN164" i="1"/>
  <c r="AK164" i="1" s="1"/>
  <c r="BN168" i="1"/>
  <c r="AK168" i="1" s="1"/>
  <c r="BN172" i="1"/>
  <c r="AK172" i="1" s="1"/>
  <c r="BN176" i="1"/>
  <c r="AK176" i="1" s="1"/>
  <c r="BN180" i="1"/>
  <c r="AK180" i="1" s="1"/>
  <c r="BN184" i="1"/>
  <c r="AK184" i="1" s="1"/>
  <c r="BN188" i="1"/>
  <c r="AK188" i="1" s="1"/>
  <c r="BN192" i="1"/>
  <c r="AK192" i="1" s="1"/>
  <c r="BN196" i="1"/>
  <c r="AK196" i="1" s="1"/>
  <c r="BN200" i="1"/>
  <c r="AK200" i="1" s="1"/>
  <c r="BN204" i="1"/>
  <c r="AK204" i="1" s="1"/>
  <c r="BN208" i="1"/>
  <c r="AK208" i="1" s="1"/>
  <c r="BN212" i="1"/>
  <c r="AK212" i="1" s="1"/>
  <c r="BN216" i="1"/>
  <c r="AK216" i="1" s="1"/>
  <c r="BN220" i="1"/>
  <c r="AK220" i="1" s="1"/>
  <c r="BN224" i="1"/>
  <c r="AK224" i="1" s="1"/>
  <c r="BN228" i="1"/>
  <c r="AK228" i="1" s="1"/>
  <c r="BN232" i="1"/>
  <c r="AK232" i="1" s="1"/>
  <c r="BN236" i="1"/>
  <c r="AK236" i="1" s="1"/>
  <c r="BN240" i="1"/>
  <c r="AK240" i="1" s="1"/>
  <c r="BN244" i="1"/>
  <c r="AK244" i="1" s="1"/>
  <c r="BN248" i="1"/>
  <c r="AK248" i="1" s="1"/>
  <c r="BN252" i="1"/>
  <c r="AK252" i="1" s="1"/>
  <c r="BN256" i="1"/>
  <c r="AK256" i="1" s="1"/>
  <c r="BN260" i="1"/>
  <c r="AK260" i="1" s="1"/>
  <c r="BN264" i="1"/>
  <c r="AK264" i="1" s="1"/>
  <c r="BN268" i="1"/>
  <c r="AK268" i="1" s="1"/>
  <c r="BN272" i="1"/>
  <c r="AK272" i="1" s="1"/>
  <c r="BN276" i="1"/>
  <c r="AK276" i="1" s="1"/>
  <c r="BN280" i="1"/>
  <c r="AK280" i="1" s="1"/>
  <c r="BN284" i="1"/>
  <c r="AK284" i="1" s="1"/>
  <c r="BN288" i="1"/>
  <c r="AK288" i="1" s="1"/>
  <c r="BN292" i="1"/>
  <c r="AK292" i="1" s="1"/>
  <c r="BN296" i="1"/>
  <c r="AK296" i="1" s="1"/>
  <c r="BN300" i="1"/>
  <c r="AK300" i="1" s="1"/>
  <c r="BN304" i="1"/>
  <c r="AK304" i="1" s="1"/>
  <c r="BN308" i="1"/>
  <c r="AK308" i="1" s="1"/>
  <c r="BN312" i="1"/>
  <c r="AK312" i="1" s="1"/>
  <c r="BN316" i="1"/>
  <c r="AK316" i="1" s="1"/>
  <c r="BN320" i="1"/>
  <c r="AK320" i="1" s="1"/>
  <c r="BN324" i="1"/>
  <c r="AK324" i="1" s="1"/>
  <c r="BN328" i="1"/>
  <c r="AK328" i="1" s="1"/>
  <c r="BN332" i="1"/>
  <c r="AK332" i="1" s="1"/>
  <c r="BN336" i="1"/>
  <c r="AK336" i="1" s="1"/>
  <c r="BN340" i="1"/>
  <c r="AK340" i="1" s="1"/>
  <c r="BN344" i="1"/>
  <c r="AK344" i="1" s="1"/>
  <c r="BN348" i="1"/>
  <c r="AK348" i="1" s="1"/>
  <c r="BN13" i="1"/>
  <c r="AK13" i="1" s="1"/>
  <c r="BN17" i="1"/>
  <c r="AK17" i="1" s="1"/>
  <c r="BN21" i="1"/>
  <c r="AK21" i="1" s="1"/>
  <c r="BN25" i="1"/>
  <c r="AK25" i="1" s="1"/>
  <c r="BN29" i="1"/>
  <c r="AK29" i="1" s="1"/>
  <c r="BN33" i="1"/>
  <c r="AK33" i="1" s="1"/>
  <c r="BN37" i="1"/>
  <c r="AK37" i="1" s="1"/>
  <c r="BN41" i="1"/>
  <c r="AK41" i="1" s="1"/>
  <c r="BN45" i="1"/>
  <c r="AK45" i="1" s="1"/>
  <c r="BN49" i="1"/>
  <c r="AK49" i="1" s="1"/>
  <c r="BN53" i="1"/>
  <c r="AK53" i="1" s="1"/>
  <c r="BN57" i="1"/>
  <c r="AK57" i="1" s="1"/>
  <c r="BN61" i="1"/>
  <c r="AK61" i="1" s="1"/>
  <c r="BN65" i="1"/>
  <c r="AK65" i="1" s="1"/>
  <c r="BN69" i="1"/>
  <c r="AK69" i="1" s="1"/>
  <c r="BN73" i="1"/>
  <c r="AK73" i="1" s="1"/>
  <c r="BN77" i="1"/>
  <c r="AK77" i="1" s="1"/>
  <c r="BN81" i="1"/>
  <c r="AK81" i="1" s="1"/>
  <c r="BN85" i="1"/>
  <c r="AK85" i="1" s="1"/>
  <c r="BN89" i="1"/>
  <c r="AK89" i="1" s="1"/>
  <c r="BN93" i="1"/>
  <c r="AK93" i="1" s="1"/>
  <c r="BN97" i="1"/>
  <c r="AK97" i="1" s="1"/>
  <c r="BN101" i="1"/>
  <c r="AK101" i="1" s="1"/>
  <c r="BN105" i="1"/>
  <c r="AK105" i="1" s="1"/>
  <c r="BN109" i="1"/>
  <c r="AK109" i="1" s="1"/>
  <c r="BN113" i="1"/>
  <c r="AK113" i="1" s="1"/>
  <c r="BN117" i="1"/>
  <c r="AK117" i="1" s="1"/>
  <c r="BN121" i="1"/>
  <c r="AK121" i="1" s="1"/>
  <c r="BN125" i="1"/>
  <c r="AK125" i="1" s="1"/>
  <c r="BN129" i="1"/>
  <c r="AK129" i="1" s="1"/>
  <c r="BN133" i="1"/>
  <c r="AK133" i="1" s="1"/>
  <c r="BN137" i="1"/>
  <c r="AK137" i="1" s="1"/>
  <c r="BN141" i="1"/>
  <c r="AK141" i="1" s="1"/>
  <c r="BN145" i="1"/>
  <c r="AK145" i="1" s="1"/>
  <c r="BN149" i="1"/>
  <c r="AK149" i="1" s="1"/>
  <c r="BN153" i="1"/>
  <c r="AK153" i="1" s="1"/>
  <c r="BN157" i="1"/>
  <c r="AK157" i="1" s="1"/>
  <c r="BN161" i="1"/>
  <c r="AK161" i="1" s="1"/>
  <c r="BN165" i="1"/>
  <c r="AK165" i="1" s="1"/>
  <c r="BN169" i="1"/>
  <c r="AK169" i="1" s="1"/>
  <c r="BN173" i="1"/>
  <c r="AK173" i="1" s="1"/>
  <c r="BN177" i="1"/>
  <c r="AK177" i="1" s="1"/>
  <c r="BN181" i="1"/>
  <c r="AK181" i="1" s="1"/>
  <c r="BN185" i="1"/>
  <c r="AK185" i="1" s="1"/>
  <c r="BN189" i="1"/>
  <c r="AK189" i="1" s="1"/>
  <c r="BN193" i="1"/>
  <c r="AK193" i="1" s="1"/>
  <c r="BN197" i="1"/>
  <c r="AK197" i="1" s="1"/>
  <c r="BN201" i="1"/>
  <c r="AK201" i="1" s="1"/>
  <c r="BN205" i="1"/>
  <c r="AK205" i="1" s="1"/>
  <c r="BN209" i="1"/>
  <c r="AK209" i="1" s="1"/>
  <c r="BN213" i="1"/>
  <c r="AK213" i="1" s="1"/>
  <c r="BN217" i="1"/>
  <c r="AK217" i="1" s="1"/>
  <c r="BN221" i="1"/>
  <c r="AK221" i="1" s="1"/>
  <c r="BN225" i="1"/>
  <c r="AK225" i="1" s="1"/>
  <c r="BN229" i="1"/>
  <c r="AK229" i="1" s="1"/>
  <c r="BN233" i="1"/>
  <c r="AK233" i="1" s="1"/>
  <c r="BN237" i="1"/>
  <c r="AK237" i="1" s="1"/>
  <c r="BN241" i="1"/>
  <c r="AK241" i="1" s="1"/>
  <c r="BN245" i="1"/>
  <c r="AK245" i="1" s="1"/>
  <c r="BN249" i="1"/>
  <c r="AK249" i="1" s="1"/>
  <c r="BN253" i="1"/>
  <c r="AK253" i="1" s="1"/>
  <c r="BN257" i="1"/>
  <c r="AK257" i="1" s="1"/>
  <c r="BN261" i="1"/>
  <c r="AK261" i="1" s="1"/>
  <c r="BN265" i="1"/>
  <c r="AK265" i="1" s="1"/>
  <c r="BN269" i="1"/>
  <c r="AK269" i="1" s="1"/>
  <c r="BN273" i="1"/>
  <c r="AK273" i="1" s="1"/>
  <c r="BN277" i="1"/>
  <c r="AK277" i="1" s="1"/>
  <c r="BN281" i="1"/>
  <c r="AK281" i="1" s="1"/>
  <c r="BN285" i="1"/>
  <c r="AK285" i="1" s="1"/>
  <c r="BN289" i="1"/>
  <c r="AK289" i="1" s="1"/>
  <c r="BN293" i="1"/>
  <c r="AK293" i="1" s="1"/>
  <c r="BN297" i="1"/>
  <c r="AK297" i="1" s="1"/>
  <c r="BN301" i="1"/>
  <c r="AK301" i="1" s="1"/>
  <c r="BN305" i="1"/>
  <c r="AK305" i="1" s="1"/>
  <c r="BN309" i="1"/>
  <c r="AK309" i="1" s="1"/>
  <c r="BN313" i="1"/>
  <c r="AK313" i="1" s="1"/>
  <c r="BN317" i="1"/>
  <c r="AK317" i="1" s="1"/>
  <c r="BN321" i="1"/>
  <c r="AK321" i="1" s="1"/>
  <c r="BN325" i="1"/>
  <c r="AK325" i="1" s="1"/>
  <c r="BN329" i="1"/>
  <c r="AK329" i="1" s="1"/>
  <c r="BN333" i="1"/>
  <c r="AK333" i="1" s="1"/>
  <c r="BN337" i="1"/>
  <c r="AK337" i="1" s="1"/>
  <c r="BN341" i="1"/>
  <c r="AK341" i="1" s="1"/>
  <c r="BN345" i="1"/>
  <c r="AK345" i="1" s="1"/>
  <c r="BN349" i="1"/>
  <c r="AK349" i="1" s="1"/>
  <c r="BN14" i="1"/>
  <c r="AK14" i="1" s="1"/>
  <c r="BN30" i="1"/>
  <c r="AK30" i="1" s="1"/>
  <c r="BN46" i="1"/>
  <c r="AK46" i="1" s="1"/>
  <c r="BN62" i="1"/>
  <c r="AK62" i="1" s="1"/>
  <c r="BN78" i="1"/>
  <c r="AK78" i="1" s="1"/>
  <c r="BN94" i="1"/>
  <c r="AK94" i="1" s="1"/>
  <c r="BN110" i="1"/>
  <c r="AK110" i="1" s="1"/>
  <c r="BN126" i="1"/>
  <c r="AK126" i="1" s="1"/>
  <c r="BN142" i="1"/>
  <c r="AK142" i="1" s="1"/>
  <c r="BN158" i="1"/>
  <c r="AK158" i="1" s="1"/>
  <c r="BN174" i="1"/>
  <c r="AK174" i="1" s="1"/>
  <c r="BN190" i="1"/>
  <c r="AK190" i="1" s="1"/>
  <c r="BN206" i="1"/>
  <c r="AK206" i="1" s="1"/>
  <c r="BN222" i="1"/>
  <c r="AK222" i="1" s="1"/>
  <c r="BN238" i="1"/>
  <c r="AK238" i="1" s="1"/>
  <c r="BN254" i="1"/>
  <c r="AK254" i="1" s="1"/>
  <c r="BN270" i="1"/>
  <c r="AK270" i="1" s="1"/>
  <c r="BN286" i="1"/>
  <c r="AK286" i="1" s="1"/>
  <c r="BN302" i="1"/>
  <c r="AK302" i="1" s="1"/>
  <c r="BN318" i="1"/>
  <c r="AK318" i="1" s="1"/>
  <c r="BN334" i="1"/>
  <c r="AK334" i="1" s="1"/>
  <c r="BN350" i="1"/>
  <c r="AK350" i="1" s="1"/>
  <c r="BN354" i="1"/>
  <c r="AK354" i="1" s="1"/>
  <c r="BN358" i="1"/>
  <c r="AK358" i="1" s="1"/>
  <c r="BN362" i="1"/>
  <c r="AK362" i="1" s="1"/>
  <c r="BN366" i="1"/>
  <c r="AK366" i="1" s="1"/>
  <c r="BN370" i="1"/>
  <c r="AK370" i="1" s="1"/>
  <c r="BN374" i="1"/>
  <c r="AK374" i="1" s="1"/>
  <c r="BN378" i="1"/>
  <c r="AK378" i="1" s="1"/>
  <c r="BN382" i="1"/>
  <c r="AK382" i="1" s="1"/>
  <c r="BN386" i="1"/>
  <c r="AK386" i="1" s="1"/>
  <c r="BN390" i="1"/>
  <c r="AK390" i="1" s="1"/>
  <c r="BN394" i="1"/>
  <c r="AK394" i="1" s="1"/>
  <c r="BN398" i="1"/>
  <c r="AK398" i="1" s="1"/>
  <c r="BN402" i="1"/>
  <c r="AK402" i="1" s="1"/>
  <c r="BN406" i="1"/>
  <c r="AK406" i="1" s="1"/>
  <c r="BN410" i="1"/>
  <c r="AK410" i="1" s="1"/>
  <c r="BN414" i="1"/>
  <c r="AK414" i="1" s="1"/>
  <c r="BN418" i="1"/>
  <c r="AK418" i="1" s="1"/>
  <c r="BN422" i="1"/>
  <c r="AK422" i="1" s="1"/>
  <c r="BN426" i="1"/>
  <c r="AK426" i="1" s="1"/>
  <c r="BN430" i="1"/>
  <c r="AK430" i="1" s="1"/>
  <c r="BN434" i="1"/>
  <c r="AK434" i="1" s="1"/>
  <c r="BN438" i="1"/>
  <c r="AK438" i="1" s="1"/>
  <c r="BN442" i="1"/>
  <c r="AK442" i="1" s="1"/>
  <c r="BN446" i="1"/>
  <c r="AK446" i="1" s="1"/>
  <c r="BN450" i="1"/>
  <c r="AK450" i="1" s="1"/>
  <c r="BN454" i="1"/>
  <c r="AK454" i="1" s="1"/>
  <c r="BN458" i="1"/>
  <c r="AK458" i="1" s="1"/>
  <c r="BN462" i="1"/>
  <c r="AK462" i="1" s="1"/>
  <c r="BN466" i="1"/>
  <c r="AK466" i="1" s="1"/>
  <c r="BN470" i="1"/>
  <c r="AK470" i="1" s="1"/>
  <c r="BN474" i="1"/>
  <c r="AK474" i="1" s="1"/>
  <c r="BN478" i="1"/>
  <c r="AK478" i="1" s="1"/>
  <c r="BN482" i="1"/>
  <c r="AK482" i="1" s="1"/>
  <c r="BN486" i="1"/>
  <c r="AK486" i="1" s="1"/>
  <c r="BN490" i="1"/>
  <c r="AK490" i="1" s="1"/>
  <c r="BN494" i="1"/>
  <c r="AK494" i="1" s="1"/>
  <c r="BN498" i="1"/>
  <c r="AK498" i="1" s="1"/>
  <c r="BN502" i="1"/>
  <c r="AK502" i="1" s="1"/>
  <c r="BN506" i="1"/>
  <c r="AK506" i="1" s="1"/>
  <c r="BN510" i="1"/>
  <c r="AK510" i="1" s="1"/>
  <c r="BN514" i="1"/>
  <c r="AK514" i="1" s="1"/>
  <c r="BN518" i="1"/>
  <c r="AK518" i="1" s="1"/>
  <c r="BN522" i="1"/>
  <c r="AK522" i="1" s="1"/>
  <c r="BN526" i="1"/>
  <c r="AK526" i="1" s="1"/>
  <c r="BN530" i="1"/>
  <c r="AK530" i="1" s="1"/>
  <c r="BN534" i="1"/>
  <c r="AK534" i="1" s="1"/>
  <c r="BN538" i="1"/>
  <c r="AK538" i="1" s="1"/>
  <c r="BN542" i="1"/>
  <c r="AK542" i="1" s="1"/>
  <c r="BN546" i="1"/>
  <c r="AK546" i="1" s="1"/>
  <c r="BN550" i="1"/>
  <c r="AK550" i="1" s="1"/>
  <c r="BN554" i="1"/>
  <c r="AK554" i="1" s="1"/>
  <c r="BN558" i="1"/>
  <c r="AK558" i="1" s="1"/>
  <c r="BN562" i="1"/>
  <c r="AK562" i="1" s="1"/>
  <c r="BN566" i="1"/>
  <c r="AK566" i="1" s="1"/>
  <c r="BN570" i="1"/>
  <c r="AK570" i="1" s="1"/>
  <c r="BN574" i="1"/>
  <c r="AK574" i="1" s="1"/>
  <c r="BN578" i="1"/>
  <c r="AK578" i="1" s="1"/>
  <c r="BN582" i="1"/>
  <c r="AK582" i="1" s="1"/>
  <c r="BN586" i="1"/>
  <c r="AK586" i="1" s="1"/>
  <c r="BN590" i="1"/>
  <c r="AK590" i="1" s="1"/>
  <c r="BN594" i="1"/>
  <c r="AK594" i="1" s="1"/>
  <c r="BN598" i="1"/>
  <c r="AK598" i="1" s="1"/>
  <c r="BN602" i="1"/>
  <c r="AK602" i="1" s="1"/>
  <c r="BN606" i="1"/>
  <c r="AK606" i="1" s="1"/>
  <c r="BN610" i="1"/>
  <c r="AK610" i="1" s="1"/>
  <c r="BN614" i="1"/>
  <c r="AK614" i="1" s="1"/>
  <c r="BN618" i="1"/>
  <c r="AK618" i="1" s="1"/>
  <c r="BN622" i="1"/>
  <c r="AK622" i="1" s="1"/>
  <c r="BN626" i="1"/>
  <c r="AK626" i="1" s="1"/>
  <c r="BN630" i="1"/>
  <c r="AK630" i="1" s="1"/>
  <c r="BN634" i="1"/>
  <c r="AK634" i="1" s="1"/>
  <c r="BN638" i="1"/>
  <c r="AK638" i="1" s="1"/>
  <c r="BN642" i="1"/>
  <c r="AK642" i="1" s="1"/>
  <c r="BN646" i="1"/>
  <c r="AK646" i="1" s="1"/>
  <c r="BN650" i="1"/>
  <c r="AK650" i="1" s="1"/>
  <c r="BN654" i="1"/>
  <c r="AK654" i="1" s="1"/>
  <c r="BN658" i="1"/>
  <c r="AK658" i="1" s="1"/>
  <c r="BN662" i="1"/>
  <c r="AK662" i="1" s="1"/>
  <c r="BN666" i="1"/>
  <c r="AK666" i="1" s="1"/>
  <c r="BN670" i="1"/>
  <c r="AK670" i="1" s="1"/>
  <c r="BN674" i="1"/>
  <c r="AK674" i="1" s="1"/>
  <c r="BN678" i="1"/>
  <c r="AK678" i="1" s="1"/>
  <c r="BN682" i="1"/>
  <c r="AK682" i="1" s="1"/>
  <c r="BN686" i="1"/>
  <c r="AK686" i="1" s="1"/>
  <c r="BN690" i="1"/>
  <c r="AK690" i="1" s="1"/>
  <c r="BN694" i="1"/>
  <c r="AK694" i="1" s="1"/>
  <c r="BN698" i="1"/>
  <c r="AK698" i="1" s="1"/>
  <c r="BN702" i="1"/>
  <c r="AK702" i="1" s="1"/>
  <c r="BN706" i="1"/>
  <c r="AK706" i="1" s="1"/>
  <c r="BN710" i="1"/>
  <c r="AK710" i="1" s="1"/>
  <c r="BN714" i="1"/>
  <c r="AK714" i="1" s="1"/>
  <c r="BN718" i="1"/>
  <c r="AK718" i="1" s="1"/>
  <c r="BN722" i="1"/>
  <c r="AK722" i="1" s="1"/>
  <c r="BN726" i="1"/>
  <c r="AK726" i="1" s="1"/>
  <c r="BN730" i="1"/>
  <c r="AK730" i="1" s="1"/>
  <c r="BN734" i="1"/>
  <c r="AK734" i="1" s="1"/>
  <c r="BN738" i="1"/>
  <c r="AK738" i="1" s="1"/>
  <c r="BN742" i="1"/>
  <c r="AK742" i="1" s="1"/>
  <c r="BN746" i="1"/>
  <c r="AK746" i="1" s="1"/>
  <c r="BN750" i="1"/>
  <c r="AK750" i="1" s="1"/>
  <c r="BN754" i="1"/>
  <c r="AK754" i="1" s="1"/>
  <c r="BN758" i="1"/>
  <c r="AK758" i="1" s="1"/>
  <c r="BN762" i="1"/>
  <c r="AK762" i="1" s="1"/>
  <c r="BN766" i="1"/>
  <c r="AK766" i="1" s="1"/>
  <c r="BN770" i="1"/>
  <c r="AK770" i="1" s="1"/>
  <c r="BN774" i="1"/>
  <c r="AK774" i="1" s="1"/>
  <c r="BN778" i="1"/>
  <c r="AK778" i="1" s="1"/>
  <c r="BN782" i="1"/>
  <c r="AK782" i="1" s="1"/>
  <c r="BN786" i="1"/>
  <c r="AK786" i="1" s="1"/>
  <c r="BN790" i="1"/>
  <c r="AK790" i="1" s="1"/>
  <c r="BN794" i="1"/>
  <c r="AK794" i="1" s="1"/>
  <c r="BN798" i="1"/>
  <c r="AK798" i="1" s="1"/>
  <c r="BN802" i="1"/>
  <c r="AK802" i="1" s="1"/>
  <c r="BN806" i="1"/>
  <c r="AK806" i="1" s="1"/>
  <c r="BN810" i="1"/>
  <c r="AK810" i="1" s="1"/>
  <c r="BN814" i="1"/>
  <c r="AK814" i="1" s="1"/>
  <c r="BN818" i="1"/>
  <c r="AK818" i="1" s="1"/>
  <c r="BN822" i="1"/>
  <c r="AK822" i="1" s="1"/>
  <c r="BN826" i="1"/>
  <c r="AK826" i="1" s="1"/>
  <c r="BN830" i="1"/>
  <c r="AK830" i="1" s="1"/>
  <c r="BN834" i="1"/>
  <c r="AK834" i="1" s="1"/>
  <c r="BN838" i="1"/>
  <c r="AK838" i="1" s="1"/>
  <c r="BN842" i="1"/>
  <c r="AK842" i="1" s="1"/>
  <c r="BN846" i="1"/>
  <c r="AK846" i="1" s="1"/>
  <c r="BN850" i="1"/>
  <c r="AK850" i="1" s="1"/>
  <c r="BN854" i="1"/>
  <c r="AK854" i="1" s="1"/>
  <c r="BN858" i="1"/>
  <c r="AK858" i="1" s="1"/>
  <c r="BN862" i="1"/>
  <c r="AK862" i="1" s="1"/>
  <c r="BN866" i="1"/>
  <c r="AK866" i="1" s="1"/>
  <c r="BN870" i="1"/>
  <c r="AK870" i="1" s="1"/>
  <c r="BN874" i="1"/>
  <c r="AK874" i="1" s="1"/>
  <c r="BN878" i="1"/>
  <c r="AK878" i="1" s="1"/>
  <c r="BN882" i="1"/>
  <c r="AK882" i="1" s="1"/>
  <c r="BN886" i="1"/>
  <c r="AK886" i="1" s="1"/>
  <c r="BN890" i="1"/>
  <c r="AK890" i="1" s="1"/>
  <c r="BN894" i="1"/>
  <c r="AK894" i="1" s="1"/>
  <c r="BN898" i="1"/>
  <c r="AK898" i="1" s="1"/>
  <c r="BN902" i="1"/>
  <c r="AK902" i="1" s="1"/>
  <c r="BN906" i="1"/>
  <c r="AK906" i="1" s="1"/>
  <c r="BN910" i="1"/>
  <c r="AK910" i="1" s="1"/>
  <c r="BN914" i="1"/>
  <c r="AK914" i="1" s="1"/>
  <c r="BN918" i="1"/>
  <c r="AK918" i="1" s="1"/>
  <c r="BN922" i="1"/>
  <c r="AK922" i="1" s="1"/>
  <c r="BN926" i="1"/>
  <c r="AK926" i="1" s="1"/>
  <c r="BN930" i="1"/>
  <c r="AK930" i="1" s="1"/>
  <c r="BN934" i="1"/>
  <c r="AK934" i="1" s="1"/>
  <c r="BN938" i="1"/>
  <c r="AK938" i="1" s="1"/>
  <c r="BN942" i="1"/>
  <c r="AK942" i="1" s="1"/>
  <c r="BN18" i="1"/>
  <c r="AK18" i="1" s="1"/>
  <c r="BN34" i="1"/>
  <c r="AK34" i="1" s="1"/>
  <c r="BN50" i="1"/>
  <c r="AK50" i="1" s="1"/>
  <c r="BN66" i="1"/>
  <c r="AK66" i="1" s="1"/>
  <c r="BN82" i="1"/>
  <c r="AK82" i="1" s="1"/>
  <c r="BN98" i="1"/>
  <c r="AK98" i="1" s="1"/>
  <c r="BN114" i="1"/>
  <c r="AK114" i="1" s="1"/>
  <c r="BN130" i="1"/>
  <c r="AK130" i="1" s="1"/>
  <c r="BN146" i="1"/>
  <c r="AK146" i="1" s="1"/>
  <c r="BN162" i="1"/>
  <c r="AK162" i="1" s="1"/>
  <c r="BN178" i="1"/>
  <c r="AK178" i="1" s="1"/>
  <c r="BN194" i="1"/>
  <c r="AK194" i="1" s="1"/>
  <c r="BN210" i="1"/>
  <c r="AK210" i="1" s="1"/>
  <c r="BN226" i="1"/>
  <c r="AK226" i="1" s="1"/>
  <c r="BN242" i="1"/>
  <c r="AK242" i="1" s="1"/>
  <c r="BN258" i="1"/>
  <c r="AK258" i="1" s="1"/>
  <c r="BN274" i="1"/>
  <c r="AK274" i="1" s="1"/>
  <c r="BN290" i="1"/>
  <c r="AK290" i="1" s="1"/>
  <c r="BN306" i="1"/>
  <c r="AK306" i="1" s="1"/>
  <c r="BN322" i="1"/>
  <c r="AK322" i="1" s="1"/>
  <c r="BN338" i="1"/>
  <c r="AK338" i="1" s="1"/>
  <c r="BN351" i="1"/>
  <c r="AK351" i="1" s="1"/>
  <c r="BN355" i="1"/>
  <c r="AK355" i="1" s="1"/>
  <c r="BN359" i="1"/>
  <c r="AK359" i="1" s="1"/>
  <c r="BN363" i="1"/>
  <c r="AK363" i="1" s="1"/>
  <c r="BN367" i="1"/>
  <c r="AK367" i="1" s="1"/>
  <c r="BN371" i="1"/>
  <c r="AK371" i="1" s="1"/>
  <c r="BN375" i="1"/>
  <c r="AK375" i="1" s="1"/>
  <c r="BN379" i="1"/>
  <c r="AK379" i="1" s="1"/>
  <c r="BN383" i="1"/>
  <c r="AK383" i="1" s="1"/>
  <c r="BN387" i="1"/>
  <c r="AK387" i="1" s="1"/>
  <c r="BN391" i="1"/>
  <c r="AK391" i="1" s="1"/>
  <c r="BN395" i="1"/>
  <c r="AK395" i="1" s="1"/>
  <c r="BN399" i="1"/>
  <c r="AK399" i="1" s="1"/>
  <c r="BN403" i="1"/>
  <c r="AK403" i="1" s="1"/>
  <c r="BN407" i="1"/>
  <c r="AK407" i="1" s="1"/>
  <c r="BN411" i="1"/>
  <c r="AK411" i="1" s="1"/>
  <c r="BN415" i="1"/>
  <c r="AK415" i="1" s="1"/>
  <c r="BN419" i="1"/>
  <c r="AK419" i="1" s="1"/>
  <c r="BN423" i="1"/>
  <c r="AK423" i="1" s="1"/>
  <c r="BN427" i="1"/>
  <c r="AK427" i="1" s="1"/>
  <c r="BN431" i="1"/>
  <c r="AK431" i="1" s="1"/>
  <c r="BN435" i="1"/>
  <c r="AK435" i="1" s="1"/>
  <c r="BN439" i="1"/>
  <c r="AK439" i="1" s="1"/>
  <c r="BN443" i="1"/>
  <c r="AK443" i="1" s="1"/>
  <c r="BN447" i="1"/>
  <c r="AK447" i="1" s="1"/>
  <c r="BN451" i="1"/>
  <c r="AK451" i="1" s="1"/>
  <c r="BN455" i="1"/>
  <c r="AK455" i="1" s="1"/>
  <c r="BN459" i="1"/>
  <c r="AK459" i="1" s="1"/>
  <c r="BN463" i="1"/>
  <c r="AK463" i="1" s="1"/>
  <c r="BN467" i="1"/>
  <c r="AK467" i="1" s="1"/>
  <c r="BN471" i="1"/>
  <c r="AK471" i="1" s="1"/>
  <c r="BN475" i="1"/>
  <c r="AK475" i="1" s="1"/>
  <c r="BN479" i="1"/>
  <c r="AK479" i="1" s="1"/>
  <c r="BN483" i="1"/>
  <c r="AK483" i="1" s="1"/>
  <c r="BN487" i="1"/>
  <c r="AK487" i="1" s="1"/>
  <c r="BN491" i="1"/>
  <c r="AK491" i="1" s="1"/>
  <c r="BN495" i="1"/>
  <c r="AK495" i="1" s="1"/>
  <c r="BN499" i="1"/>
  <c r="AK499" i="1" s="1"/>
  <c r="BN503" i="1"/>
  <c r="AK503" i="1" s="1"/>
  <c r="BN507" i="1"/>
  <c r="AK507" i="1" s="1"/>
  <c r="BN511" i="1"/>
  <c r="AK511" i="1" s="1"/>
  <c r="BN515" i="1"/>
  <c r="AK515" i="1" s="1"/>
  <c r="BN519" i="1"/>
  <c r="AK519" i="1" s="1"/>
  <c r="BN523" i="1"/>
  <c r="AK523" i="1" s="1"/>
  <c r="BN527" i="1"/>
  <c r="AK527" i="1" s="1"/>
  <c r="BN531" i="1"/>
  <c r="AK531" i="1" s="1"/>
  <c r="BN535" i="1"/>
  <c r="AK535" i="1" s="1"/>
  <c r="BN539" i="1"/>
  <c r="AK539" i="1" s="1"/>
  <c r="BN543" i="1"/>
  <c r="AK543" i="1" s="1"/>
  <c r="BN547" i="1"/>
  <c r="AK547" i="1" s="1"/>
  <c r="BN551" i="1"/>
  <c r="AK551" i="1" s="1"/>
  <c r="BN555" i="1"/>
  <c r="AK555" i="1" s="1"/>
  <c r="BN559" i="1"/>
  <c r="AK559" i="1" s="1"/>
  <c r="BN563" i="1"/>
  <c r="AK563" i="1" s="1"/>
  <c r="BN567" i="1"/>
  <c r="AK567" i="1" s="1"/>
  <c r="BN571" i="1"/>
  <c r="AK571" i="1" s="1"/>
  <c r="BN575" i="1"/>
  <c r="AK575" i="1" s="1"/>
  <c r="BN579" i="1"/>
  <c r="AK579" i="1" s="1"/>
  <c r="BN583" i="1"/>
  <c r="AK583" i="1" s="1"/>
  <c r="BN587" i="1"/>
  <c r="AK587" i="1" s="1"/>
  <c r="BN591" i="1"/>
  <c r="AK591" i="1" s="1"/>
  <c r="BN595" i="1"/>
  <c r="AK595" i="1" s="1"/>
  <c r="BN599" i="1"/>
  <c r="AK599" i="1" s="1"/>
  <c r="BN603" i="1"/>
  <c r="AK603" i="1" s="1"/>
  <c r="BN607" i="1"/>
  <c r="AK607" i="1" s="1"/>
  <c r="BN611" i="1"/>
  <c r="AK611" i="1" s="1"/>
  <c r="BN615" i="1"/>
  <c r="AK615" i="1" s="1"/>
  <c r="BN619" i="1"/>
  <c r="AK619" i="1" s="1"/>
  <c r="BN623" i="1"/>
  <c r="AK623" i="1" s="1"/>
  <c r="BN627" i="1"/>
  <c r="AK627" i="1" s="1"/>
  <c r="BN631" i="1"/>
  <c r="AK631" i="1" s="1"/>
  <c r="BN635" i="1"/>
  <c r="AK635" i="1" s="1"/>
  <c r="BN639" i="1"/>
  <c r="AK639" i="1" s="1"/>
  <c r="BN643" i="1"/>
  <c r="AK643" i="1" s="1"/>
  <c r="BN647" i="1"/>
  <c r="AK647" i="1" s="1"/>
  <c r="BN651" i="1"/>
  <c r="AK651" i="1" s="1"/>
  <c r="BN655" i="1"/>
  <c r="AK655" i="1" s="1"/>
  <c r="BN659" i="1"/>
  <c r="AK659" i="1" s="1"/>
  <c r="BN663" i="1"/>
  <c r="AK663" i="1" s="1"/>
  <c r="BN667" i="1"/>
  <c r="AK667" i="1" s="1"/>
  <c r="BN671" i="1"/>
  <c r="AK671" i="1" s="1"/>
  <c r="BN675" i="1"/>
  <c r="AK675" i="1" s="1"/>
  <c r="BN679" i="1"/>
  <c r="AK679" i="1" s="1"/>
  <c r="BN683" i="1"/>
  <c r="AK683" i="1" s="1"/>
  <c r="BN687" i="1"/>
  <c r="AK687" i="1" s="1"/>
  <c r="BN691" i="1"/>
  <c r="AK691" i="1" s="1"/>
  <c r="BN695" i="1"/>
  <c r="AK695" i="1" s="1"/>
  <c r="BN699" i="1"/>
  <c r="AK699" i="1" s="1"/>
  <c r="BN703" i="1"/>
  <c r="AK703" i="1" s="1"/>
  <c r="BN707" i="1"/>
  <c r="AK707" i="1" s="1"/>
  <c r="BN711" i="1"/>
  <c r="AK711" i="1" s="1"/>
  <c r="BN715" i="1"/>
  <c r="AK715" i="1" s="1"/>
  <c r="BN719" i="1"/>
  <c r="AK719" i="1" s="1"/>
  <c r="BN723" i="1"/>
  <c r="AK723" i="1" s="1"/>
  <c r="BN727" i="1"/>
  <c r="AK727" i="1" s="1"/>
  <c r="BN731" i="1"/>
  <c r="AK731" i="1" s="1"/>
  <c r="BN735" i="1"/>
  <c r="AK735" i="1" s="1"/>
  <c r="BN739" i="1"/>
  <c r="AK739" i="1" s="1"/>
  <c r="BN743" i="1"/>
  <c r="AK743" i="1" s="1"/>
  <c r="BN747" i="1"/>
  <c r="AK747" i="1" s="1"/>
  <c r="BN751" i="1"/>
  <c r="AK751" i="1" s="1"/>
  <c r="BN755" i="1"/>
  <c r="AK755" i="1" s="1"/>
  <c r="BN759" i="1"/>
  <c r="AK759" i="1" s="1"/>
  <c r="BN763" i="1"/>
  <c r="AK763" i="1" s="1"/>
  <c r="BN767" i="1"/>
  <c r="AK767" i="1" s="1"/>
  <c r="BN771" i="1"/>
  <c r="AK771" i="1" s="1"/>
  <c r="BN775" i="1"/>
  <c r="AK775" i="1" s="1"/>
  <c r="BN779" i="1"/>
  <c r="AK779" i="1" s="1"/>
  <c r="BN783" i="1"/>
  <c r="AK783" i="1" s="1"/>
  <c r="BN787" i="1"/>
  <c r="AK787" i="1" s="1"/>
  <c r="BN791" i="1"/>
  <c r="AK791" i="1" s="1"/>
  <c r="BN795" i="1"/>
  <c r="AK795" i="1" s="1"/>
  <c r="BN799" i="1"/>
  <c r="AK799" i="1" s="1"/>
  <c r="BN803" i="1"/>
  <c r="AK803" i="1" s="1"/>
  <c r="BN807" i="1"/>
  <c r="AK807" i="1" s="1"/>
  <c r="BN811" i="1"/>
  <c r="AK811" i="1" s="1"/>
  <c r="BN815" i="1"/>
  <c r="AK815" i="1" s="1"/>
  <c r="BN819" i="1"/>
  <c r="AK819" i="1" s="1"/>
  <c r="BN823" i="1"/>
  <c r="AK823" i="1" s="1"/>
  <c r="BN827" i="1"/>
  <c r="AK827" i="1" s="1"/>
  <c r="BN831" i="1"/>
  <c r="AK831" i="1" s="1"/>
  <c r="BN835" i="1"/>
  <c r="AK835" i="1" s="1"/>
  <c r="BN839" i="1"/>
  <c r="AK839" i="1" s="1"/>
  <c r="BN843" i="1"/>
  <c r="AK843" i="1" s="1"/>
  <c r="BN847" i="1"/>
  <c r="AK847" i="1" s="1"/>
  <c r="BN851" i="1"/>
  <c r="AK851" i="1" s="1"/>
  <c r="BN855" i="1"/>
  <c r="AK855" i="1" s="1"/>
  <c r="BN859" i="1"/>
  <c r="AK859" i="1" s="1"/>
  <c r="BN863" i="1"/>
  <c r="AK863" i="1" s="1"/>
  <c r="BN867" i="1"/>
  <c r="AK867" i="1" s="1"/>
  <c r="BN871" i="1"/>
  <c r="AK871" i="1" s="1"/>
  <c r="BN875" i="1"/>
  <c r="AK875" i="1" s="1"/>
  <c r="BN879" i="1"/>
  <c r="AK879" i="1" s="1"/>
  <c r="BN883" i="1"/>
  <c r="AK883" i="1" s="1"/>
  <c r="BN887" i="1"/>
  <c r="AK887" i="1" s="1"/>
  <c r="BN891" i="1"/>
  <c r="AK891" i="1" s="1"/>
  <c r="BN895" i="1"/>
  <c r="AK895" i="1" s="1"/>
  <c r="BN899" i="1"/>
  <c r="AK899" i="1" s="1"/>
  <c r="BN903" i="1"/>
  <c r="AK903" i="1" s="1"/>
  <c r="BN907" i="1"/>
  <c r="AK907" i="1" s="1"/>
  <c r="BN911" i="1"/>
  <c r="AK911" i="1" s="1"/>
  <c r="BN915" i="1"/>
  <c r="AK915" i="1" s="1"/>
  <c r="BN919" i="1"/>
  <c r="AK919" i="1" s="1"/>
  <c r="BN923" i="1"/>
  <c r="AK923" i="1" s="1"/>
  <c r="BN927" i="1"/>
  <c r="AK927" i="1" s="1"/>
  <c r="BN931" i="1"/>
  <c r="AK931" i="1" s="1"/>
  <c r="BN935" i="1"/>
  <c r="AK935" i="1" s="1"/>
  <c r="BN939" i="1"/>
  <c r="AK939" i="1" s="1"/>
  <c r="BN943" i="1"/>
  <c r="AK943" i="1" s="1"/>
  <c r="BN22" i="1"/>
  <c r="AK22" i="1" s="1"/>
  <c r="BN38" i="1"/>
  <c r="AK38" i="1" s="1"/>
  <c r="BN54" i="1"/>
  <c r="AK54" i="1" s="1"/>
  <c r="BN70" i="1"/>
  <c r="AK70" i="1" s="1"/>
  <c r="BN86" i="1"/>
  <c r="AK86" i="1" s="1"/>
  <c r="BN102" i="1"/>
  <c r="AK102" i="1" s="1"/>
  <c r="BN118" i="1"/>
  <c r="AK118" i="1" s="1"/>
  <c r="BN134" i="1"/>
  <c r="AK134" i="1" s="1"/>
  <c r="BN150" i="1"/>
  <c r="AK150" i="1" s="1"/>
  <c r="BN166" i="1"/>
  <c r="AK166" i="1" s="1"/>
  <c r="BN182" i="1"/>
  <c r="AK182" i="1" s="1"/>
  <c r="BN198" i="1"/>
  <c r="AK198" i="1" s="1"/>
  <c r="BN214" i="1"/>
  <c r="AK214" i="1" s="1"/>
  <c r="BN230" i="1"/>
  <c r="AK230" i="1" s="1"/>
  <c r="BN246" i="1"/>
  <c r="AK246" i="1" s="1"/>
  <c r="BN262" i="1"/>
  <c r="AK262" i="1" s="1"/>
  <c r="BN278" i="1"/>
  <c r="AK278" i="1" s="1"/>
  <c r="BN294" i="1"/>
  <c r="AK294" i="1" s="1"/>
  <c r="BN310" i="1"/>
  <c r="AK310" i="1" s="1"/>
  <c r="BN326" i="1"/>
  <c r="AK326" i="1" s="1"/>
  <c r="BN342" i="1"/>
  <c r="AK342" i="1" s="1"/>
  <c r="BN352" i="1"/>
  <c r="AK352" i="1" s="1"/>
  <c r="BN356" i="1"/>
  <c r="AK356" i="1" s="1"/>
  <c r="BN360" i="1"/>
  <c r="AK360" i="1" s="1"/>
  <c r="BN364" i="1"/>
  <c r="AK364" i="1" s="1"/>
  <c r="BN368" i="1"/>
  <c r="AK368" i="1" s="1"/>
  <c r="BN372" i="1"/>
  <c r="AK372" i="1" s="1"/>
  <c r="BN376" i="1"/>
  <c r="AK376" i="1" s="1"/>
  <c r="BN380" i="1"/>
  <c r="AK380" i="1" s="1"/>
  <c r="BN384" i="1"/>
  <c r="AK384" i="1" s="1"/>
  <c r="BN388" i="1"/>
  <c r="AK388" i="1" s="1"/>
  <c r="BN392" i="1"/>
  <c r="AK392" i="1" s="1"/>
  <c r="BN396" i="1"/>
  <c r="AK396" i="1" s="1"/>
  <c r="BN400" i="1"/>
  <c r="AK400" i="1" s="1"/>
  <c r="BN404" i="1"/>
  <c r="AK404" i="1" s="1"/>
  <c r="BN408" i="1"/>
  <c r="AK408" i="1" s="1"/>
  <c r="BN412" i="1"/>
  <c r="AK412" i="1" s="1"/>
  <c r="BN416" i="1"/>
  <c r="AK416" i="1" s="1"/>
  <c r="BN420" i="1"/>
  <c r="AK420" i="1" s="1"/>
  <c r="BN424" i="1"/>
  <c r="AK424" i="1" s="1"/>
  <c r="BN428" i="1"/>
  <c r="AK428" i="1" s="1"/>
  <c r="BN432" i="1"/>
  <c r="AK432" i="1" s="1"/>
  <c r="BN436" i="1"/>
  <c r="AK436" i="1" s="1"/>
  <c r="BN440" i="1"/>
  <c r="AK440" i="1" s="1"/>
  <c r="BN444" i="1"/>
  <c r="AK444" i="1" s="1"/>
  <c r="BN448" i="1"/>
  <c r="AK448" i="1" s="1"/>
  <c r="BN452" i="1"/>
  <c r="AK452" i="1" s="1"/>
  <c r="BN456" i="1"/>
  <c r="AK456" i="1" s="1"/>
  <c r="BN460" i="1"/>
  <c r="AK460" i="1" s="1"/>
  <c r="BN464" i="1"/>
  <c r="AK464" i="1" s="1"/>
  <c r="BN468" i="1"/>
  <c r="AK468" i="1" s="1"/>
  <c r="BN472" i="1"/>
  <c r="AK472" i="1" s="1"/>
  <c r="BN476" i="1"/>
  <c r="AK476" i="1" s="1"/>
  <c r="BN480" i="1"/>
  <c r="AK480" i="1" s="1"/>
  <c r="BN484" i="1"/>
  <c r="AK484" i="1" s="1"/>
  <c r="BN488" i="1"/>
  <c r="AK488" i="1" s="1"/>
  <c r="BN492" i="1"/>
  <c r="AK492" i="1" s="1"/>
  <c r="BN496" i="1"/>
  <c r="AK496" i="1" s="1"/>
  <c r="BN500" i="1"/>
  <c r="AK500" i="1" s="1"/>
  <c r="BN504" i="1"/>
  <c r="AK504" i="1" s="1"/>
  <c r="BN508" i="1"/>
  <c r="AK508" i="1" s="1"/>
  <c r="BN512" i="1"/>
  <c r="AK512" i="1" s="1"/>
  <c r="BN516" i="1"/>
  <c r="AK516" i="1" s="1"/>
  <c r="BN520" i="1"/>
  <c r="AK520" i="1" s="1"/>
  <c r="BN524" i="1"/>
  <c r="AK524" i="1" s="1"/>
  <c r="BN528" i="1"/>
  <c r="AK528" i="1" s="1"/>
  <c r="BN532" i="1"/>
  <c r="AK532" i="1" s="1"/>
  <c r="BN536" i="1"/>
  <c r="AK536" i="1" s="1"/>
  <c r="BN540" i="1"/>
  <c r="AK540" i="1" s="1"/>
  <c r="BN544" i="1"/>
  <c r="AK544" i="1" s="1"/>
  <c r="BN548" i="1"/>
  <c r="AK548" i="1" s="1"/>
  <c r="BN552" i="1"/>
  <c r="AK552" i="1" s="1"/>
  <c r="BN556" i="1"/>
  <c r="AK556" i="1" s="1"/>
  <c r="BN560" i="1"/>
  <c r="AK560" i="1" s="1"/>
  <c r="BN564" i="1"/>
  <c r="AK564" i="1" s="1"/>
  <c r="BN568" i="1"/>
  <c r="AK568" i="1" s="1"/>
  <c r="BN572" i="1"/>
  <c r="AK572" i="1" s="1"/>
  <c r="BN576" i="1"/>
  <c r="AK576" i="1" s="1"/>
  <c r="BN580" i="1"/>
  <c r="AK580" i="1" s="1"/>
  <c r="BN584" i="1"/>
  <c r="AK584" i="1" s="1"/>
  <c r="BN588" i="1"/>
  <c r="AK588" i="1" s="1"/>
  <c r="BN592" i="1"/>
  <c r="AK592" i="1" s="1"/>
  <c r="BN596" i="1"/>
  <c r="AK596" i="1" s="1"/>
  <c r="BN600" i="1"/>
  <c r="AK600" i="1" s="1"/>
  <c r="BN604" i="1"/>
  <c r="AK604" i="1" s="1"/>
  <c r="BN608" i="1"/>
  <c r="AK608" i="1" s="1"/>
  <c r="BN612" i="1"/>
  <c r="AK612" i="1" s="1"/>
  <c r="BN616" i="1"/>
  <c r="AK616" i="1" s="1"/>
  <c r="BN620" i="1"/>
  <c r="AK620" i="1" s="1"/>
  <c r="BN624" i="1"/>
  <c r="AK624" i="1" s="1"/>
  <c r="BN628" i="1"/>
  <c r="AK628" i="1" s="1"/>
  <c r="BN632" i="1"/>
  <c r="AK632" i="1" s="1"/>
  <c r="BN636" i="1"/>
  <c r="AK636" i="1" s="1"/>
  <c r="BN640" i="1"/>
  <c r="AK640" i="1" s="1"/>
  <c r="BN644" i="1"/>
  <c r="AK644" i="1" s="1"/>
  <c r="BN648" i="1"/>
  <c r="AK648" i="1" s="1"/>
  <c r="BN652" i="1"/>
  <c r="AK652" i="1" s="1"/>
  <c r="BN656" i="1"/>
  <c r="AK656" i="1" s="1"/>
  <c r="BN660" i="1"/>
  <c r="AK660" i="1" s="1"/>
  <c r="BN664" i="1"/>
  <c r="AK664" i="1" s="1"/>
  <c r="BN668" i="1"/>
  <c r="AK668" i="1" s="1"/>
  <c r="BN672" i="1"/>
  <c r="AK672" i="1" s="1"/>
  <c r="BN676" i="1"/>
  <c r="AK676" i="1" s="1"/>
  <c r="BN680" i="1"/>
  <c r="AK680" i="1" s="1"/>
  <c r="BN684" i="1"/>
  <c r="AK684" i="1" s="1"/>
  <c r="BN688" i="1"/>
  <c r="AK688" i="1" s="1"/>
  <c r="BN692" i="1"/>
  <c r="AK692" i="1" s="1"/>
  <c r="BN696" i="1"/>
  <c r="AK696" i="1" s="1"/>
  <c r="BN700" i="1"/>
  <c r="AK700" i="1" s="1"/>
  <c r="BN704" i="1"/>
  <c r="AK704" i="1" s="1"/>
  <c r="BN708" i="1"/>
  <c r="AK708" i="1" s="1"/>
  <c r="BN712" i="1"/>
  <c r="AK712" i="1" s="1"/>
  <c r="BN716" i="1"/>
  <c r="AK716" i="1" s="1"/>
  <c r="BN720" i="1"/>
  <c r="AK720" i="1" s="1"/>
  <c r="BN724" i="1"/>
  <c r="AK724" i="1" s="1"/>
  <c r="BN728" i="1"/>
  <c r="AK728" i="1" s="1"/>
  <c r="BN732" i="1"/>
  <c r="AK732" i="1" s="1"/>
  <c r="BN736" i="1"/>
  <c r="AK736" i="1" s="1"/>
  <c r="BN740" i="1"/>
  <c r="AK740" i="1" s="1"/>
  <c r="BN744" i="1"/>
  <c r="AK744" i="1" s="1"/>
  <c r="BN748" i="1"/>
  <c r="AK748" i="1" s="1"/>
  <c r="BN752" i="1"/>
  <c r="AK752" i="1" s="1"/>
  <c r="BN756" i="1"/>
  <c r="AK756" i="1" s="1"/>
  <c r="BN760" i="1"/>
  <c r="AK760" i="1" s="1"/>
  <c r="BN764" i="1"/>
  <c r="AK764" i="1" s="1"/>
  <c r="BN768" i="1"/>
  <c r="AK768" i="1" s="1"/>
  <c r="BN772" i="1"/>
  <c r="AK772" i="1" s="1"/>
  <c r="BN776" i="1"/>
  <c r="AK776" i="1" s="1"/>
  <c r="BN780" i="1"/>
  <c r="AK780" i="1" s="1"/>
  <c r="BN784" i="1"/>
  <c r="AK784" i="1" s="1"/>
  <c r="BN788" i="1"/>
  <c r="AK788" i="1" s="1"/>
  <c r="BN792" i="1"/>
  <c r="AK792" i="1" s="1"/>
  <c r="BN796" i="1"/>
  <c r="AK796" i="1" s="1"/>
  <c r="BN800" i="1"/>
  <c r="AK800" i="1" s="1"/>
  <c r="BN804" i="1"/>
  <c r="AK804" i="1" s="1"/>
  <c r="BN808" i="1"/>
  <c r="AK808" i="1" s="1"/>
  <c r="BN812" i="1"/>
  <c r="AK812" i="1" s="1"/>
  <c r="BN816" i="1"/>
  <c r="AK816" i="1" s="1"/>
  <c r="BN820" i="1"/>
  <c r="AK820" i="1" s="1"/>
  <c r="BN824" i="1"/>
  <c r="AK824" i="1" s="1"/>
  <c r="BN828" i="1"/>
  <c r="AK828" i="1" s="1"/>
  <c r="BN832" i="1"/>
  <c r="AK832" i="1" s="1"/>
  <c r="BN836" i="1"/>
  <c r="AK836" i="1" s="1"/>
  <c r="BN840" i="1"/>
  <c r="AK840" i="1" s="1"/>
  <c r="BN844" i="1"/>
  <c r="AK844" i="1" s="1"/>
  <c r="BN848" i="1"/>
  <c r="AK848" i="1" s="1"/>
  <c r="BN852" i="1"/>
  <c r="AK852" i="1" s="1"/>
  <c r="BN856" i="1"/>
  <c r="AK856" i="1" s="1"/>
  <c r="BN860" i="1"/>
  <c r="AK860" i="1" s="1"/>
  <c r="BN864" i="1"/>
  <c r="AK864" i="1" s="1"/>
  <c r="BN868" i="1"/>
  <c r="AK868" i="1" s="1"/>
  <c r="BN872" i="1"/>
  <c r="AK872" i="1" s="1"/>
  <c r="BN876" i="1"/>
  <c r="AK876" i="1" s="1"/>
  <c r="BN880" i="1"/>
  <c r="AK880" i="1" s="1"/>
  <c r="BN884" i="1"/>
  <c r="AK884" i="1" s="1"/>
  <c r="BN888" i="1"/>
  <c r="AK888" i="1" s="1"/>
  <c r="BN892" i="1"/>
  <c r="AK892" i="1" s="1"/>
  <c r="BN896" i="1"/>
  <c r="AK896" i="1" s="1"/>
  <c r="BN900" i="1"/>
  <c r="AK900" i="1" s="1"/>
  <c r="BN904" i="1"/>
  <c r="AK904" i="1" s="1"/>
  <c r="BN908" i="1"/>
  <c r="AK908" i="1" s="1"/>
  <c r="BN912" i="1"/>
  <c r="AK912" i="1" s="1"/>
  <c r="BN916" i="1"/>
  <c r="AK916" i="1" s="1"/>
  <c r="BN920" i="1"/>
  <c r="AK920" i="1" s="1"/>
  <c r="BN924" i="1"/>
  <c r="AK924" i="1" s="1"/>
  <c r="BN928" i="1"/>
  <c r="AK928" i="1" s="1"/>
  <c r="BN932" i="1"/>
  <c r="AK932" i="1" s="1"/>
  <c r="BN936" i="1"/>
  <c r="AK936" i="1" s="1"/>
  <c r="BN940" i="1"/>
  <c r="AK940" i="1" s="1"/>
  <c r="BN944" i="1"/>
  <c r="AK944" i="1" s="1"/>
  <c r="BN26" i="1"/>
  <c r="AK26" i="1" s="1"/>
  <c r="BN42" i="1"/>
  <c r="AK42" i="1" s="1"/>
  <c r="BN58" i="1"/>
  <c r="AK58" i="1" s="1"/>
  <c r="BN74" i="1"/>
  <c r="AK74" i="1" s="1"/>
  <c r="BN90" i="1"/>
  <c r="AK90" i="1" s="1"/>
  <c r="BN106" i="1"/>
  <c r="AK106" i="1" s="1"/>
  <c r="BN122" i="1"/>
  <c r="AK122" i="1" s="1"/>
  <c r="BN138" i="1"/>
  <c r="AK138" i="1" s="1"/>
  <c r="BN154" i="1"/>
  <c r="AK154" i="1" s="1"/>
  <c r="BN170" i="1"/>
  <c r="AK170" i="1" s="1"/>
  <c r="BN186" i="1"/>
  <c r="AK186" i="1" s="1"/>
  <c r="BN202" i="1"/>
  <c r="AK202" i="1" s="1"/>
  <c r="BN266" i="1"/>
  <c r="AK266" i="1" s="1"/>
  <c r="BN330" i="1"/>
  <c r="AK330" i="1" s="1"/>
  <c r="BN361" i="1"/>
  <c r="AK361" i="1" s="1"/>
  <c r="BN377" i="1"/>
  <c r="AK377" i="1" s="1"/>
  <c r="BN393" i="1"/>
  <c r="AK393" i="1" s="1"/>
  <c r="BN409" i="1"/>
  <c r="AK409" i="1" s="1"/>
  <c r="BN425" i="1"/>
  <c r="AK425" i="1" s="1"/>
  <c r="BN441" i="1"/>
  <c r="AK441" i="1" s="1"/>
  <c r="BN457" i="1"/>
  <c r="AK457" i="1" s="1"/>
  <c r="BN473" i="1"/>
  <c r="AK473" i="1" s="1"/>
  <c r="BN489" i="1"/>
  <c r="AK489" i="1" s="1"/>
  <c r="BN505" i="1"/>
  <c r="AK505" i="1" s="1"/>
  <c r="BN521" i="1"/>
  <c r="AK521" i="1" s="1"/>
  <c r="BN537" i="1"/>
  <c r="AK537" i="1" s="1"/>
  <c r="BN553" i="1"/>
  <c r="AK553" i="1" s="1"/>
  <c r="BN569" i="1"/>
  <c r="AK569" i="1" s="1"/>
  <c r="BN585" i="1"/>
  <c r="AK585" i="1" s="1"/>
  <c r="BN601" i="1"/>
  <c r="AK601" i="1" s="1"/>
  <c r="BN617" i="1"/>
  <c r="AK617" i="1" s="1"/>
  <c r="BN633" i="1"/>
  <c r="AK633" i="1" s="1"/>
  <c r="BN649" i="1"/>
  <c r="AK649" i="1" s="1"/>
  <c r="BN665" i="1"/>
  <c r="AK665" i="1" s="1"/>
  <c r="BN681" i="1"/>
  <c r="AK681" i="1" s="1"/>
  <c r="BN697" i="1"/>
  <c r="AK697" i="1" s="1"/>
  <c r="BN713" i="1"/>
  <c r="AK713" i="1" s="1"/>
  <c r="BN729" i="1"/>
  <c r="AK729" i="1" s="1"/>
  <c r="BN745" i="1"/>
  <c r="AK745" i="1" s="1"/>
  <c r="BN761" i="1"/>
  <c r="AK761" i="1" s="1"/>
  <c r="BN777" i="1"/>
  <c r="AK777" i="1" s="1"/>
  <c r="BN793" i="1"/>
  <c r="AK793" i="1" s="1"/>
  <c r="BN809" i="1"/>
  <c r="AK809" i="1" s="1"/>
  <c r="BN825" i="1"/>
  <c r="AK825" i="1" s="1"/>
  <c r="BN841" i="1"/>
  <c r="AK841" i="1" s="1"/>
  <c r="BN857" i="1"/>
  <c r="AK857" i="1" s="1"/>
  <c r="BN873" i="1"/>
  <c r="AK873" i="1" s="1"/>
  <c r="BN889" i="1"/>
  <c r="AK889" i="1" s="1"/>
  <c r="BN905" i="1"/>
  <c r="AK905" i="1" s="1"/>
  <c r="BN921" i="1"/>
  <c r="AK921" i="1" s="1"/>
  <c r="BN937" i="1"/>
  <c r="AK937" i="1" s="1"/>
  <c r="BN947" i="1"/>
  <c r="AK947" i="1" s="1"/>
  <c r="BN951" i="1"/>
  <c r="AK951" i="1" s="1"/>
  <c r="BN955" i="1"/>
  <c r="AK955" i="1" s="1"/>
  <c r="BN959" i="1"/>
  <c r="AK959" i="1" s="1"/>
  <c r="BN963" i="1"/>
  <c r="AK963" i="1" s="1"/>
  <c r="BN967" i="1"/>
  <c r="AK967" i="1" s="1"/>
  <c r="BN971" i="1"/>
  <c r="AK971" i="1" s="1"/>
  <c r="BN975" i="1"/>
  <c r="AK975" i="1" s="1"/>
  <c r="BN979" i="1"/>
  <c r="AK979" i="1" s="1"/>
  <c r="BN983" i="1"/>
  <c r="AK983" i="1" s="1"/>
  <c r="BN987" i="1"/>
  <c r="AK987" i="1" s="1"/>
  <c r="BN991" i="1"/>
  <c r="AK991" i="1" s="1"/>
  <c r="BN995" i="1"/>
  <c r="AK995" i="1" s="1"/>
  <c r="BN999" i="1"/>
  <c r="AK999" i="1" s="1"/>
  <c r="BN1003" i="1"/>
  <c r="AK1003" i="1" s="1"/>
  <c r="BN1007" i="1"/>
  <c r="AK1007" i="1" s="1"/>
  <c r="BN1011" i="1"/>
  <c r="AK1011" i="1" s="1"/>
  <c r="BN1015" i="1"/>
  <c r="AK1015" i="1" s="1"/>
  <c r="BN218" i="1"/>
  <c r="AK218" i="1" s="1"/>
  <c r="BN282" i="1"/>
  <c r="AK282" i="1" s="1"/>
  <c r="BN346" i="1"/>
  <c r="AK346" i="1" s="1"/>
  <c r="BN365" i="1"/>
  <c r="AK365" i="1" s="1"/>
  <c r="BN381" i="1"/>
  <c r="AK381" i="1" s="1"/>
  <c r="BN397" i="1"/>
  <c r="AK397" i="1" s="1"/>
  <c r="BN413" i="1"/>
  <c r="AK413" i="1" s="1"/>
  <c r="BN429" i="1"/>
  <c r="AK429" i="1" s="1"/>
  <c r="BN445" i="1"/>
  <c r="AK445" i="1" s="1"/>
  <c r="BN461" i="1"/>
  <c r="AK461" i="1" s="1"/>
  <c r="BN477" i="1"/>
  <c r="AK477" i="1" s="1"/>
  <c r="BN493" i="1"/>
  <c r="AK493" i="1" s="1"/>
  <c r="BN509" i="1"/>
  <c r="AK509" i="1" s="1"/>
  <c r="BN525" i="1"/>
  <c r="AK525" i="1" s="1"/>
  <c r="BN541" i="1"/>
  <c r="AK541" i="1" s="1"/>
  <c r="BN557" i="1"/>
  <c r="AK557" i="1" s="1"/>
  <c r="BN573" i="1"/>
  <c r="AK573" i="1" s="1"/>
  <c r="BN589" i="1"/>
  <c r="AK589" i="1" s="1"/>
  <c r="BN605" i="1"/>
  <c r="AK605" i="1" s="1"/>
  <c r="BN621" i="1"/>
  <c r="AK621" i="1" s="1"/>
  <c r="BN637" i="1"/>
  <c r="AK637" i="1" s="1"/>
  <c r="BN653" i="1"/>
  <c r="AK653" i="1" s="1"/>
  <c r="BN669" i="1"/>
  <c r="AK669" i="1" s="1"/>
  <c r="BN685" i="1"/>
  <c r="AK685" i="1" s="1"/>
  <c r="BN701" i="1"/>
  <c r="AK701" i="1" s="1"/>
  <c r="BN717" i="1"/>
  <c r="AK717" i="1" s="1"/>
  <c r="BN733" i="1"/>
  <c r="AK733" i="1" s="1"/>
  <c r="BN749" i="1"/>
  <c r="AK749" i="1" s="1"/>
  <c r="BN765" i="1"/>
  <c r="AK765" i="1" s="1"/>
  <c r="BN781" i="1"/>
  <c r="AK781" i="1" s="1"/>
  <c r="BN797" i="1"/>
  <c r="AK797" i="1" s="1"/>
  <c r="BN813" i="1"/>
  <c r="AK813" i="1" s="1"/>
  <c r="BN829" i="1"/>
  <c r="AK829" i="1" s="1"/>
  <c r="BN845" i="1"/>
  <c r="AK845" i="1" s="1"/>
  <c r="BN861" i="1"/>
  <c r="AK861" i="1" s="1"/>
  <c r="BN877" i="1"/>
  <c r="AK877" i="1" s="1"/>
  <c r="BN893" i="1"/>
  <c r="AK893" i="1" s="1"/>
  <c r="BN909" i="1"/>
  <c r="AK909" i="1" s="1"/>
  <c r="BN925" i="1"/>
  <c r="AK925" i="1" s="1"/>
  <c r="BN941" i="1"/>
  <c r="AK941" i="1" s="1"/>
  <c r="BN948" i="1"/>
  <c r="AK948" i="1" s="1"/>
  <c r="BN952" i="1"/>
  <c r="AK952" i="1" s="1"/>
  <c r="BN956" i="1"/>
  <c r="AK956" i="1" s="1"/>
  <c r="BN960" i="1"/>
  <c r="AK960" i="1" s="1"/>
  <c r="BN964" i="1"/>
  <c r="AK964" i="1" s="1"/>
  <c r="BN968" i="1"/>
  <c r="AK968" i="1" s="1"/>
  <c r="BN972" i="1"/>
  <c r="AK972" i="1" s="1"/>
  <c r="BN976" i="1"/>
  <c r="AK976" i="1" s="1"/>
  <c r="BN980" i="1"/>
  <c r="AK980" i="1" s="1"/>
  <c r="BN984" i="1"/>
  <c r="AK984" i="1" s="1"/>
  <c r="BN988" i="1"/>
  <c r="AK988" i="1" s="1"/>
  <c r="BN992" i="1"/>
  <c r="AK992" i="1" s="1"/>
  <c r="BN996" i="1"/>
  <c r="AK996" i="1" s="1"/>
  <c r="BN1000" i="1"/>
  <c r="AK1000" i="1" s="1"/>
  <c r="BN1004" i="1"/>
  <c r="AK1004" i="1" s="1"/>
  <c r="BN1008" i="1"/>
  <c r="AK1008" i="1" s="1"/>
  <c r="BN1012" i="1"/>
  <c r="AK1012" i="1" s="1"/>
  <c r="BN1016" i="1"/>
  <c r="AK1016" i="1" s="1"/>
  <c r="BN1020" i="1"/>
  <c r="AK1020" i="1" s="1"/>
  <c r="BN1024" i="1"/>
  <c r="AK1024" i="1" s="1"/>
  <c r="BN1028" i="1"/>
  <c r="AK1028" i="1" s="1"/>
  <c r="BN1032" i="1"/>
  <c r="AK1032" i="1" s="1"/>
  <c r="BN1036" i="1"/>
  <c r="AK1036" i="1" s="1"/>
  <c r="BN1040" i="1"/>
  <c r="AK1040" i="1" s="1"/>
  <c r="BN1044" i="1"/>
  <c r="AK1044" i="1" s="1"/>
  <c r="BN1048" i="1"/>
  <c r="AK1048" i="1" s="1"/>
  <c r="BN1052" i="1"/>
  <c r="AK1052" i="1" s="1"/>
  <c r="BN1056" i="1"/>
  <c r="AK1056" i="1" s="1"/>
  <c r="BN1060" i="1"/>
  <c r="AK1060" i="1" s="1"/>
  <c r="BN1064" i="1"/>
  <c r="AK1064" i="1" s="1"/>
  <c r="BN1068" i="1"/>
  <c r="AK1068" i="1" s="1"/>
  <c r="BN1072" i="1"/>
  <c r="AK1072" i="1" s="1"/>
  <c r="BN1076" i="1"/>
  <c r="AK1076" i="1" s="1"/>
  <c r="BN1080" i="1"/>
  <c r="AK1080" i="1" s="1"/>
  <c r="BN1084" i="1"/>
  <c r="AK1084" i="1" s="1"/>
  <c r="BN1088" i="1"/>
  <c r="AK1088" i="1" s="1"/>
  <c r="BN1092" i="1"/>
  <c r="AK1092" i="1" s="1"/>
  <c r="BN1096" i="1"/>
  <c r="AK1096" i="1" s="1"/>
  <c r="BN1100" i="1"/>
  <c r="AK1100" i="1" s="1"/>
  <c r="BN1104" i="1"/>
  <c r="AK1104" i="1" s="1"/>
  <c r="BN1108" i="1"/>
  <c r="AK1108" i="1" s="1"/>
  <c r="BN1112" i="1"/>
  <c r="AK1112" i="1" s="1"/>
  <c r="BN1116" i="1"/>
  <c r="AK1116" i="1" s="1"/>
  <c r="BN1120" i="1"/>
  <c r="AK1120" i="1" s="1"/>
  <c r="BN1124" i="1"/>
  <c r="AK1124" i="1" s="1"/>
  <c r="BN1128" i="1"/>
  <c r="AK1128" i="1" s="1"/>
  <c r="BN1132" i="1"/>
  <c r="AK1132" i="1" s="1"/>
  <c r="BN1136" i="1"/>
  <c r="AK1136" i="1" s="1"/>
  <c r="BN234" i="1"/>
  <c r="AK234" i="1" s="1"/>
  <c r="BN298" i="1"/>
  <c r="AK298" i="1" s="1"/>
  <c r="BN353" i="1"/>
  <c r="AK353" i="1" s="1"/>
  <c r="BN369" i="1"/>
  <c r="AK369" i="1" s="1"/>
  <c r="BN385" i="1"/>
  <c r="AK385" i="1" s="1"/>
  <c r="BN401" i="1"/>
  <c r="AK401" i="1" s="1"/>
  <c r="BN417" i="1"/>
  <c r="AK417" i="1" s="1"/>
  <c r="BN433" i="1"/>
  <c r="AK433" i="1" s="1"/>
  <c r="BN449" i="1"/>
  <c r="AK449" i="1" s="1"/>
  <c r="BN465" i="1"/>
  <c r="AK465" i="1" s="1"/>
  <c r="BN481" i="1"/>
  <c r="AK481" i="1" s="1"/>
  <c r="BN497" i="1"/>
  <c r="AK497" i="1" s="1"/>
  <c r="BN513" i="1"/>
  <c r="AK513" i="1" s="1"/>
  <c r="BN529" i="1"/>
  <c r="AK529" i="1" s="1"/>
  <c r="BN545" i="1"/>
  <c r="AK545" i="1" s="1"/>
  <c r="BN561" i="1"/>
  <c r="AK561" i="1" s="1"/>
  <c r="BN577" i="1"/>
  <c r="AK577" i="1" s="1"/>
  <c r="BN593" i="1"/>
  <c r="AK593" i="1" s="1"/>
  <c r="BN609" i="1"/>
  <c r="AK609" i="1" s="1"/>
  <c r="BN625" i="1"/>
  <c r="AK625" i="1" s="1"/>
  <c r="BN641" i="1"/>
  <c r="AK641" i="1" s="1"/>
  <c r="BN657" i="1"/>
  <c r="AK657" i="1" s="1"/>
  <c r="BN673" i="1"/>
  <c r="AK673" i="1" s="1"/>
  <c r="BN689" i="1"/>
  <c r="AK689" i="1" s="1"/>
  <c r="BN705" i="1"/>
  <c r="AK705" i="1" s="1"/>
  <c r="BN721" i="1"/>
  <c r="AK721" i="1" s="1"/>
  <c r="BN737" i="1"/>
  <c r="AK737" i="1" s="1"/>
  <c r="BN753" i="1"/>
  <c r="AK753" i="1" s="1"/>
  <c r="BN769" i="1"/>
  <c r="AK769" i="1" s="1"/>
  <c r="BN785" i="1"/>
  <c r="AK785" i="1" s="1"/>
  <c r="BN801" i="1"/>
  <c r="AK801" i="1" s="1"/>
  <c r="BN817" i="1"/>
  <c r="AK817" i="1" s="1"/>
  <c r="BN833" i="1"/>
  <c r="AK833" i="1" s="1"/>
  <c r="BN849" i="1"/>
  <c r="AK849" i="1" s="1"/>
  <c r="BN865" i="1"/>
  <c r="AK865" i="1" s="1"/>
  <c r="BN881" i="1"/>
  <c r="AK881" i="1" s="1"/>
  <c r="BN897" i="1"/>
  <c r="AK897" i="1" s="1"/>
  <c r="BN913" i="1"/>
  <c r="AK913" i="1" s="1"/>
  <c r="BN929" i="1"/>
  <c r="AK929" i="1" s="1"/>
  <c r="BN945" i="1"/>
  <c r="AK945" i="1" s="1"/>
  <c r="BN949" i="1"/>
  <c r="AK949" i="1" s="1"/>
  <c r="BN953" i="1"/>
  <c r="AK953" i="1" s="1"/>
  <c r="BN957" i="1"/>
  <c r="AK957" i="1" s="1"/>
  <c r="BN961" i="1"/>
  <c r="AK961" i="1" s="1"/>
  <c r="BN965" i="1"/>
  <c r="AK965" i="1" s="1"/>
  <c r="BN969" i="1"/>
  <c r="AK969" i="1" s="1"/>
  <c r="BN973" i="1"/>
  <c r="AK973" i="1" s="1"/>
  <c r="BN977" i="1"/>
  <c r="AK977" i="1" s="1"/>
  <c r="BN981" i="1"/>
  <c r="AK981" i="1" s="1"/>
  <c r="BN985" i="1"/>
  <c r="AK985" i="1" s="1"/>
  <c r="BN989" i="1"/>
  <c r="AK989" i="1" s="1"/>
  <c r="BN993" i="1"/>
  <c r="AK993" i="1" s="1"/>
  <c r="BN997" i="1"/>
  <c r="AK997" i="1" s="1"/>
  <c r="BN1001" i="1"/>
  <c r="AK1001" i="1" s="1"/>
  <c r="BN1005" i="1"/>
  <c r="AK1005" i="1" s="1"/>
  <c r="BN1009" i="1"/>
  <c r="AK1009" i="1" s="1"/>
  <c r="BN1013" i="1"/>
  <c r="AK1013" i="1" s="1"/>
  <c r="BN1017" i="1"/>
  <c r="AK1017" i="1" s="1"/>
  <c r="BN1021" i="1"/>
  <c r="AK1021" i="1" s="1"/>
  <c r="BN1025" i="1"/>
  <c r="AK1025" i="1" s="1"/>
  <c r="BN250" i="1"/>
  <c r="AK250" i="1" s="1"/>
  <c r="BN314" i="1"/>
  <c r="AK314" i="1" s="1"/>
  <c r="BN357" i="1"/>
  <c r="AK357" i="1" s="1"/>
  <c r="BN373" i="1"/>
  <c r="AK373" i="1" s="1"/>
  <c r="BN389" i="1"/>
  <c r="AK389" i="1" s="1"/>
  <c r="BN405" i="1"/>
  <c r="AK405" i="1" s="1"/>
  <c r="BN421" i="1"/>
  <c r="AK421" i="1" s="1"/>
  <c r="BN437" i="1"/>
  <c r="AK437" i="1" s="1"/>
  <c r="BN453" i="1"/>
  <c r="AK453" i="1" s="1"/>
  <c r="BN469" i="1"/>
  <c r="AK469" i="1" s="1"/>
  <c r="BN485" i="1"/>
  <c r="AK485" i="1" s="1"/>
  <c r="BN501" i="1"/>
  <c r="AK501" i="1" s="1"/>
  <c r="BN517" i="1"/>
  <c r="AK517" i="1" s="1"/>
  <c r="BN533" i="1"/>
  <c r="AK533" i="1" s="1"/>
  <c r="BN549" i="1"/>
  <c r="AK549" i="1" s="1"/>
  <c r="BN565" i="1"/>
  <c r="AK565" i="1" s="1"/>
  <c r="BN581" i="1"/>
  <c r="AK581" i="1" s="1"/>
  <c r="BN597" i="1"/>
  <c r="AK597" i="1" s="1"/>
  <c r="BN613" i="1"/>
  <c r="AK613" i="1" s="1"/>
  <c r="BN629" i="1"/>
  <c r="AK629" i="1" s="1"/>
  <c r="BN645" i="1"/>
  <c r="AK645" i="1" s="1"/>
  <c r="BN661" i="1"/>
  <c r="AK661" i="1" s="1"/>
  <c r="BN677" i="1"/>
  <c r="AK677" i="1" s="1"/>
  <c r="BN693" i="1"/>
  <c r="AK693" i="1" s="1"/>
  <c r="BN709" i="1"/>
  <c r="AK709" i="1" s="1"/>
  <c r="BN725" i="1"/>
  <c r="AK725" i="1" s="1"/>
  <c r="BN741" i="1"/>
  <c r="AK741" i="1" s="1"/>
  <c r="BN757" i="1"/>
  <c r="AK757" i="1" s="1"/>
  <c r="BN773" i="1"/>
  <c r="AK773" i="1" s="1"/>
  <c r="BN789" i="1"/>
  <c r="AK789" i="1" s="1"/>
  <c r="BN805" i="1"/>
  <c r="AK805" i="1" s="1"/>
  <c r="BN821" i="1"/>
  <c r="AK821" i="1" s="1"/>
  <c r="BN837" i="1"/>
  <c r="AK837" i="1" s="1"/>
  <c r="BN853" i="1"/>
  <c r="AK853" i="1" s="1"/>
  <c r="BN869" i="1"/>
  <c r="AK869" i="1" s="1"/>
  <c r="BN885" i="1"/>
  <c r="AK885" i="1" s="1"/>
  <c r="BN901" i="1"/>
  <c r="AK901" i="1" s="1"/>
  <c r="BN917" i="1"/>
  <c r="AK917" i="1" s="1"/>
  <c r="BN933" i="1"/>
  <c r="AK933" i="1" s="1"/>
  <c r="BN946" i="1"/>
  <c r="AK946" i="1" s="1"/>
  <c r="BN950" i="1"/>
  <c r="AK950" i="1" s="1"/>
  <c r="BN954" i="1"/>
  <c r="AK954" i="1" s="1"/>
  <c r="BN958" i="1"/>
  <c r="AK958" i="1" s="1"/>
  <c r="BN962" i="1"/>
  <c r="AK962" i="1" s="1"/>
  <c r="BN966" i="1"/>
  <c r="AK966" i="1" s="1"/>
  <c r="BN970" i="1"/>
  <c r="AK970" i="1" s="1"/>
  <c r="BN974" i="1"/>
  <c r="AK974" i="1" s="1"/>
  <c r="BN978" i="1"/>
  <c r="AK978" i="1" s="1"/>
  <c r="BN982" i="1"/>
  <c r="AK982" i="1" s="1"/>
  <c r="BN986" i="1"/>
  <c r="AK986" i="1" s="1"/>
  <c r="BN990" i="1"/>
  <c r="AK990" i="1" s="1"/>
  <c r="BN994" i="1"/>
  <c r="AK994" i="1" s="1"/>
  <c r="BN998" i="1"/>
  <c r="AK998" i="1" s="1"/>
  <c r="BN1002" i="1"/>
  <c r="AK1002" i="1" s="1"/>
  <c r="BN1006" i="1"/>
  <c r="AK1006" i="1" s="1"/>
  <c r="BN1010" i="1"/>
  <c r="AK1010" i="1" s="1"/>
  <c r="BN1014" i="1"/>
  <c r="AK1014" i="1" s="1"/>
  <c r="BN1018" i="1"/>
  <c r="AK1018" i="1" s="1"/>
  <c r="BN1022" i="1"/>
  <c r="AK1022" i="1" s="1"/>
  <c r="BN1026" i="1"/>
  <c r="AK1026" i="1" s="1"/>
  <c r="BN1030" i="1"/>
  <c r="AK1030" i="1" s="1"/>
  <c r="BN1034" i="1"/>
  <c r="AK1034" i="1" s="1"/>
  <c r="BN1038" i="1"/>
  <c r="AK1038" i="1" s="1"/>
  <c r="BN1042" i="1"/>
  <c r="AK1042" i="1" s="1"/>
  <c r="BN1046" i="1"/>
  <c r="AK1046" i="1" s="1"/>
  <c r="BN1050" i="1"/>
  <c r="AK1050" i="1" s="1"/>
  <c r="BN1054" i="1"/>
  <c r="AK1054" i="1" s="1"/>
  <c r="BN1058" i="1"/>
  <c r="AK1058" i="1" s="1"/>
  <c r="BN1062" i="1"/>
  <c r="AK1062" i="1" s="1"/>
  <c r="BN1066" i="1"/>
  <c r="AK1066" i="1" s="1"/>
  <c r="BN1070" i="1"/>
  <c r="AK1070" i="1" s="1"/>
  <c r="BN1074" i="1"/>
  <c r="AK1074" i="1" s="1"/>
  <c r="BN1078" i="1"/>
  <c r="AK1078" i="1" s="1"/>
  <c r="BN1082" i="1"/>
  <c r="AK1082" i="1" s="1"/>
  <c r="BN1086" i="1"/>
  <c r="AK1086" i="1" s="1"/>
  <c r="BN1090" i="1"/>
  <c r="AK1090" i="1" s="1"/>
  <c r="BN1094" i="1"/>
  <c r="AK1094" i="1" s="1"/>
  <c r="BN1098" i="1"/>
  <c r="AK1098" i="1" s="1"/>
  <c r="BN1102" i="1"/>
  <c r="AK1102" i="1" s="1"/>
  <c r="BN1106" i="1"/>
  <c r="AK1106" i="1" s="1"/>
  <c r="BN1110" i="1"/>
  <c r="AK1110" i="1" s="1"/>
  <c r="BN1114" i="1"/>
  <c r="AK1114" i="1" s="1"/>
  <c r="BN1118" i="1"/>
  <c r="AK1118" i="1" s="1"/>
  <c r="BN1122" i="1"/>
  <c r="AK1122" i="1" s="1"/>
  <c r="BN1126" i="1"/>
  <c r="AK1126" i="1" s="1"/>
  <c r="BN1019" i="1"/>
  <c r="AK1019" i="1" s="1"/>
  <c r="BN1031" i="1"/>
  <c r="AK1031" i="1" s="1"/>
  <c r="BN1039" i="1"/>
  <c r="AK1039" i="1" s="1"/>
  <c r="BN1047" i="1"/>
  <c r="AK1047" i="1" s="1"/>
  <c r="BN1055" i="1"/>
  <c r="AK1055" i="1" s="1"/>
  <c r="BN1063" i="1"/>
  <c r="AK1063" i="1" s="1"/>
  <c r="BN1071" i="1"/>
  <c r="AK1071" i="1" s="1"/>
  <c r="BN1079" i="1"/>
  <c r="AK1079" i="1" s="1"/>
  <c r="BN1087" i="1"/>
  <c r="AK1087" i="1" s="1"/>
  <c r="BN1095" i="1"/>
  <c r="AK1095" i="1" s="1"/>
  <c r="BN1103" i="1"/>
  <c r="AK1103" i="1" s="1"/>
  <c r="BN1111" i="1"/>
  <c r="AK1111" i="1" s="1"/>
  <c r="BN1119" i="1"/>
  <c r="AK1119" i="1" s="1"/>
  <c r="BN1127" i="1"/>
  <c r="AK1127" i="1" s="1"/>
  <c r="BN1133" i="1"/>
  <c r="AK1133" i="1" s="1"/>
  <c r="BN1138" i="1"/>
  <c r="AK1138" i="1" s="1"/>
  <c r="BN1142" i="1"/>
  <c r="AK1142" i="1" s="1"/>
  <c r="BN1146" i="1"/>
  <c r="AK1146" i="1" s="1"/>
  <c r="BN1150" i="1"/>
  <c r="AK1150" i="1" s="1"/>
  <c r="BN1154" i="1"/>
  <c r="AK1154" i="1" s="1"/>
  <c r="BN1158" i="1"/>
  <c r="AK1158" i="1" s="1"/>
  <c r="BN1162" i="1"/>
  <c r="AK1162" i="1" s="1"/>
  <c r="BN1166" i="1"/>
  <c r="AK1166" i="1" s="1"/>
  <c r="BN1170" i="1"/>
  <c r="AK1170" i="1" s="1"/>
  <c r="BN1174" i="1"/>
  <c r="AK1174" i="1" s="1"/>
  <c r="BN1178" i="1"/>
  <c r="AK1178" i="1" s="1"/>
  <c r="BN1182" i="1"/>
  <c r="AK1182" i="1" s="1"/>
  <c r="BN1186" i="1"/>
  <c r="AK1186" i="1" s="1"/>
  <c r="BN1190" i="1"/>
  <c r="AK1190" i="1" s="1"/>
  <c r="BN1194" i="1"/>
  <c r="AK1194" i="1" s="1"/>
  <c r="BN1198" i="1"/>
  <c r="AK1198" i="1" s="1"/>
  <c r="BN1202" i="1"/>
  <c r="AK1202" i="1" s="1"/>
  <c r="BN1206" i="1"/>
  <c r="AK1206" i="1" s="1"/>
  <c r="BN1210" i="1"/>
  <c r="AK1210" i="1" s="1"/>
  <c r="BN1214" i="1"/>
  <c r="AK1214" i="1" s="1"/>
  <c r="BN1218" i="1"/>
  <c r="AK1218" i="1" s="1"/>
  <c r="BN1222" i="1"/>
  <c r="AK1222" i="1" s="1"/>
  <c r="BN1226" i="1"/>
  <c r="AK1226" i="1" s="1"/>
  <c r="BN1230" i="1"/>
  <c r="AK1230" i="1" s="1"/>
  <c r="BN1234" i="1"/>
  <c r="AK1234" i="1" s="1"/>
  <c r="BN1238" i="1"/>
  <c r="AK1238" i="1" s="1"/>
  <c r="BN1242" i="1"/>
  <c r="AK1242" i="1" s="1"/>
  <c r="BN1246" i="1"/>
  <c r="AK1246" i="1" s="1"/>
  <c r="BN1250" i="1"/>
  <c r="AK1250" i="1" s="1"/>
  <c r="BN1254" i="1"/>
  <c r="AK1254" i="1" s="1"/>
  <c r="BN1258" i="1"/>
  <c r="AK1258" i="1" s="1"/>
  <c r="BN1262" i="1"/>
  <c r="AK1262" i="1" s="1"/>
  <c r="BN1266" i="1"/>
  <c r="AK1266" i="1" s="1"/>
  <c r="BN1270" i="1"/>
  <c r="AK1270" i="1" s="1"/>
  <c r="BN1274" i="1"/>
  <c r="AK1274" i="1" s="1"/>
  <c r="BN1278" i="1"/>
  <c r="AK1278" i="1" s="1"/>
  <c r="BN1282" i="1"/>
  <c r="AK1282" i="1" s="1"/>
  <c r="BN1286" i="1"/>
  <c r="AK1286" i="1" s="1"/>
  <c r="BN1290" i="1"/>
  <c r="AK1290" i="1" s="1"/>
  <c r="BN1294" i="1"/>
  <c r="AK1294" i="1" s="1"/>
  <c r="BN1298" i="1"/>
  <c r="AK1298" i="1" s="1"/>
  <c r="BN1302" i="1"/>
  <c r="AK1302" i="1" s="1"/>
  <c r="BN1306" i="1"/>
  <c r="AK1306" i="1" s="1"/>
  <c r="BN1310" i="1"/>
  <c r="AK1310" i="1" s="1"/>
  <c r="BN1314" i="1"/>
  <c r="AK1314" i="1" s="1"/>
  <c r="BN1318" i="1"/>
  <c r="AK1318" i="1" s="1"/>
  <c r="BN1322" i="1"/>
  <c r="AK1322" i="1" s="1"/>
  <c r="BN1326" i="1"/>
  <c r="AK1326" i="1" s="1"/>
  <c r="BN1330" i="1"/>
  <c r="AK1330" i="1" s="1"/>
  <c r="BN1334" i="1"/>
  <c r="AK1334" i="1" s="1"/>
  <c r="BN1338" i="1"/>
  <c r="AK1338" i="1" s="1"/>
  <c r="BN1342" i="1"/>
  <c r="AK1342" i="1" s="1"/>
  <c r="BN1346" i="1"/>
  <c r="AK1346" i="1" s="1"/>
  <c r="BN1350" i="1"/>
  <c r="AK1350" i="1" s="1"/>
  <c r="BN1354" i="1"/>
  <c r="AK1354" i="1" s="1"/>
  <c r="BN1358" i="1"/>
  <c r="AK1358" i="1" s="1"/>
  <c r="BN1362" i="1"/>
  <c r="AK1362" i="1" s="1"/>
  <c r="BN1366" i="1"/>
  <c r="AK1366" i="1" s="1"/>
  <c r="BN1370" i="1"/>
  <c r="AK1370" i="1" s="1"/>
  <c r="BN1374" i="1"/>
  <c r="AK1374" i="1" s="1"/>
  <c r="BN1378" i="1"/>
  <c r="AK1378" i="1" s="1"/>
  <c r="BN1382" i="1"/>
  <c r="AK1382" i="1" s="1"/>
  <c r="BN1386" i="1"/>
  <c r="AK1386" i="1" s="1"/>
  <c r="BN1390" i="1"/>
  <c r="AK1390" i="1" s="1"/>
  <c r="BN1394" i="1"/>
  <c r="AK1394" i="1" s="1"/>
  <c r="BN1398" i="1"/>
  <c r="AK1398" i="1" s="1"/>
  <c r="BN1402" i="1"/>
  <c r="AK1402" i="1" s="1"/>
  <c r="BN1406" i="1"/>
  <c r="AK1406" i="1" s="1"/>
  <c r="BN1410" i="1"/>
  <c r="AK1410" i="1" s="1"/>
  <c r="BN1414" i="1"/>
  <c r="AK1414" i="1" s="1"/>
  <c r="BN1418" i="1"/>
  <c r="AK1418" i="1" s="1"/>
  <c r="BN1422" i="1"/>
  <c r="AK1422" i="1" s="1"/>
  <c r="BN1426" i="1"/>
  <c r="AK1426" i="1" s="1"/>
  <c r="BN1430" i="1"/>
  <c r="AK1430" i="1" s="1"/>
  <c r="BN1434" i="1"/>
  <c r="AK1434" i="1" s="1"/>
  <c r="BN1438" i="1"/>
  <c r="AK1438" i="1" s="1"/>
  <c r="BN1442" i="1"/>
  <c r="AK1442" i="1" s="1"/>
  <c r="BN1446" i="1"/>
  <c r="AK1446" i="1" s="1"/>
  <c r="BN1450" i="1"/>
  <c r="AK1450" i="1" s="1"/>
  <c r="BN1454" i="1"/>
  <c r="AK1454" i="1" s="1"/>
  <c r="BN1458" i="1"/>
  <c r="AK1458" i="1" s="1"/>
  <c r="BN1462" i="1"/>
  <c r="AK1462" i="1" s="1"/>
  <c r="BN1466" i="1"/>
  <c r="AK1466" i="1" s="1"/>
  <c r="BN1470" i="1"/>
  <c r="AK1470" i="1" s="1"/>
  <c r="BN1474" i="1"/>
  <c r="AK1474" i="1" s="1"/>
  <c r="BN1478" i="1"/>
  <c r="AK1478" i="1" s="1"/>
  <c r="BN1482" i="1"/>
  <c r="AK1482" i="1" s="1"/>
  <c r="BN1023" i="1"/>
  <c r="AK1023" i="1" s="1"/>
  <c r="BN1033" i="1"/>
  <c r="AK1033" i="1" s="1"/>
  <c r="BN1041" i="1"/>
  <c r="AK1041" i="1" s="1"/>
  <c r="BN1049" i="1"/>
  <c r="AK1049" i="1" s="1"/>
  <c r="BN1057" i="1"/>
  <c r="AK1057" i="1" s="1"/>
  <c r="BN1065" i="1"/>
  <c r="AK1065" i="1" s="1"/>
  <c r="BN1073" i="1"/>
  <c r="AK1073" i="1" s="1"/>
  <c r="BN1081" i="1"/>
  <c r="AK1081" i="1" s="1"/>
  <c r="BN1089" i="1"/>
  <c r="AK1089" i="1" s="1"/>
  <c r="BN1097" i="1"/>
  <c r="AK1097" i="1" s="1"/>
  <c r="BN1105" i="1"/>
  <c r="AK1105" i="1" s="1"/>
  <c r="BN1113" i="1"/>
  <c r="AK1113" i="1" s="1"/>
  <c r="BN1121" i="1"/>
  <c r="AK1121" i="1" s="1"/>
  <c r="BN1129" i="1"/>
  <c r="AK1129" i="1" s="1"/>
  <c r="BN1134" i="1"/>
  <c r="AK1134" i="1" s="1"/>
  <c r="BN1139" i="1"/>
  <c r="AK1139" i="1" s="1"/>
  <c r="BN1143" i="1"/>
  <c r="AK1143" i="1" s="1"/>
  <c r="BN1147" i="1"/>
  <c r="AK1147" i="1" s="1"/>
  <c r="BN1151" i="1"/>
  <c r="AK1151" i="1" s="1"/>
  <c r="BN1155" i="1"/>
  <c r="AK1155" i="1" s="1"/>
  <c r="BN1159" i="1"/>
  <c r="AK1159" i="1" s="1"/>
  <c r="BN1163" i="1"/>
  <c r="AK1163" i="1" s="1"/>
  <c r="BN1167" i="1"/>
  <c r="AK1167" i="1" s="1"/>
  <c r="BN1171" i="1"/>
  <c r="AK1171" i="1" s="1"/>
  <c r="BN1175" i="1"/>
  <c r="AK1175" i="1" s="1"/>
  <c r="BN1179" i="1"/>
  <c r="AK1179" i="1" s="1"/>
  <c r="BN1183" i="1"/>
  <c r="AK1183" i="1" s="1"/>
  <c r="BN1187" i="1"/>
  <c r="AK1187" i="1" s="1"/>
  <c r="BN1191" i="1"/>
  <c r="AK1191" i="1" s="1"/>
  <c r="BN1195" i="1"/>
  <c r="AK1195" i="1" s="1"/>
  <c r="BN1199" i="1"/>
  <c r="AK1199" i="1" s="1"/>
  <c r="BN1203" i="1"/>
  <c r="AK1203" i="1" s="1"/>
  <c r="BN1207" i="1"/>
  <c r="AK1207" i="1" s="1"/>
  <c r="BN1211" i="1"/>
  <c r="AK1211" i="1" s="1"/>
  <c r="BN1215" i="1"/>
  <c r="AK1215" i="1" s="1"/>
  <c r="BN1219" i="1"/>
  <c r="AK1219" i="1" s="1"/>
  <c r="BN1223" i="1"/>
  <c r="AK1223" i="1" s="1"/>
  <c r="BN1227" i="1"/>
  <c r="AK1227" i="1" s="1"/>
  <c r="BN1231" i="1"/>
  <c r="AK1231" i="1" s="1"/>
  <c r="BN1235" i="1"/>
  <c r="AK1235" i="1" s="1"/>
  <c r="BN1239" i="1"/>
  <c r="AK1239" i="1" s="1"/>
  <c r="BN1243" i="1"/>
  <c r="AK1243" i="1" s="1"/>
  <c r="BN1247" i="1"/>
  <c r="AK1247" i="1" s="1"/>
  <c r="BN1251" i="1"/>
  <c r="AK1251" i="1" s="1"/>
  <c r="BN1255" i="1"/>
  <c r="AK1255" i="1" s="1"/>
  <c r="BN1259" i="1"/>
  <c r="AK1259" i="1" s="1"/>
  <c r="BN1263" i="1"/>
  <c r="AK1263" i="1" s="1"/>
  <c r="BN1267" i="1"/>
  <c r="AK1267" i="1" s="1"/>
  <c r="BN1271" i="1"/>
  <c r="AK1271" i="1" s="1"/>
  <c r="BN1275" i="1"/>
  <c r="AK1275" i="1" s="1"/>
  <c r="BN1279" i="1"/>
  <c r="AK1279" i="1" s="1"/>
  <c r="BN1283" i="1"/>
  <c r="AK1283" i="1" s="1"/>
  <c r="BN1287" i="1"/>
  <c r="AK1287" i="1" s="1"/>
  <c r="BN1291" i="1"/>
  <c r="AK1291" i="1" s="1"/>
  <c r="BN1295" i="1"/>
  <c r="AK1295" i="1" s="1"/>
  <c r="BN1299" i="1"/>
  <c r="AK1299" i="1" s="1"/>
  <c r="BN1303" i="1"/>
  <c r="AK1303" i="1" s="1"/>
  <c r="BN1307" i="1"/>
  <c r="AK1307" i="1" s="1"/>
  <c r="BN1311" i="1"/>
  <c r="AK1311" i="1" s="1"/>
  <c r="BN1315" i="1"/>
  <c r="AK1315" i="1" s="1"/>
  <c r="BN1319" i="1"/>
  <c r="AK1319" i="1" s="1"/>
  <c r="BN1323" i="1"/>
  <c r="AK1323" i="1" s="1"/>
  <c r="BN1327" i="1"/>
  <c r="AK1327" i="1" s="1"/>
  <c r="BN1331" i="1"/>
  <c r="AK1331" i="1" s="1"/>
  <c r="BN1335" i="1"/>
  <c r="AK1335" i="1" s="1"/>
  <c r="BN1339" i="1"/>
  <c r="AK1339" i="1" s="1"/>
  <c r="BN1343" i="1"/>
  <c r="AK1343" i="1" s="1"/>
  <c r="BN1347" i="1"/>
  <c r="AK1347" i="1" s="1"/>
  <c r="BN1351" i="1"/>
  <c r="AK1351" i="1" s="1"/>
  <c r="BN1355" i="1"/>
  <c r="AK1355" i="1" s="1"/>
  <c r="BN1359" i="1"/>
  <c r="AK1359" i="1" s="1"/>
  <c r="BN1363" i="1"/>
  <c r="AK1363" i="1" s="1"/>
  <c r="BN1367" i="1"/>
  <c r="AK1367" i="1" s="1"/>
  <c r="BN1371" i="1"/>
  <c r="AK1371" i="1" s="1"/>
  <c r="BN1375" i="1"/>
  <c r="AK1375" i="1" s="1"/>
  <c r="BN1379" i="1"/>
  <c r="AK1379" i="1" s="1"/>
  <c r="BN1383" i="1"/>
  <c r="AK1383" i="1" s="1"/>
  <c r="BN1387" i="1"/>
  <c r="AK1387" i="1" s="1"/>
  <c r="BN1391" i="1"/>
  <c r="AK1391" i="1" s="1"/>
  <c r="BN1395" i="1"/>
  <c r="AK1395" i="1" s="1"/>
  <c r="BN1399" i="1"/>
  <c r="AK1399" i="1" s="1"/>
  <c r="BN1403" i="1"/>
  <c r="AK1403" i="1" s="1"/>
  <c r="BN1407" i="1"/>
  <c r="AK1407" i="1" s="1"/>
  <c r="BN1411" i="1"/>
  <c r="AK1411" i="1" s="1"/>
  <c r="BN1415" i="1"/>
  <c r="AK1415" i="1" s="1"/>
  <c r="BN1419" i="1"/>
  <c r="AK1419" i="1" s="1"/>
  <c r="BN1423" i="1"/>
  <c r="AK1423" i="1" s="1"/>
  <c r="BN1427" i="1"/>
  <c r="AK1427" i="1" s="1"/>
  <c r="BN1431" i="1"/>
  <c r="AK1431" i="1" s="1"/>
  <c r="BN1435" i="1"/>
  <c r="AK1435" i="1" s="1"/>
  <c r="BN1439" i="1"/>
  <c r="AK1439" i="1" s="1"/>
  <c r="BN1443" i="1"/>
  <c r="AK1443" i="1" s="1"/>
  <c r="BN1447" i="1"/>
  <c r="AK1447" i="1" s="1"/>
  <c r="BN1451" i="1"/>
  <c r="AK1451" i="1" s="1"/>
  <c r="BN1455" i="1"/>
  <c r="AK1455" i="1" s="1"/>
  <c r="BN1459" i="1"/>
  <c r="AK1459" i="1" s="1"/>
  <c r="BN1463" i="1"/>
  <c r="AK1463" i="1" s="1"/>
  <c r="BN1467" i="1"/>
  <c r="AK1467" i="1" s="1"/>
  <c r="BN1471" i="1"/>
  <c r="AK1471" i="1" s="1"/>
  <c r="BN1475" i="1"/>
  <c r="AK1475" i="1" s="1"/>
  <c r="BN1479" i="1"/>
  <c r="AK1479" i="1" s="1"/>
  <c r="BN1483" i="1"/>
  <c r="AK1483" i="1" s="1"/>
  <c r="BN1027" i="1"/>
  <c r="AK1027" i="1" s="1"/>
  <c r="BN1035" i="1"/>
  <c r="AK1035" i="1" s="1"/>
  <c r="BN1043" i="1"/>
  <c r="AK1043" i="1" s="1"/>
  <c r="BN1051" i="1"/>
  <c r="AK1051" i="1" s="1"/>
  <c r="BN1059" i="1"/>
  <c r="AK1059" i="1" s="1"/>
  <c r="BN1067" i="1"/>
  <c r="AK1067" i="1" s="1"/>
  <c r="BN1075" i="1"/>
  <c r="AK1075" i="1" s="1"/>
  <c r="BN1083" i="1"/>
  <c r="AK1083" i="1" s="1"/>
  <c r="BN1091" i="1"/>
  <c r="AK1091" i="1" s="1"/>
  <c r="BN1099" i="1"/>
  <c r="AK1099" i="1" s="1"/>
  <c r="BN1107" i="1"/>
  <c r="AK1107" i="1" s="1"/>
  <c r="BN1115" i="1"/>
  <c r="AK1115" i="1" s="1"/>
  <c r="BN1123" i="1"/>
  <c r="AK1123" i="1" s="1"/>
  <c r="BN1130" i="1"/>
  <c r="AK1130" i="1" s="1"/>
  <c r="BN1135" i="1"/>
  <c r="AK1135" i="1" s="1"/>
  <c r="BN1140" i="1"/>
  <c r="AK1140" i="1" s="1"/>
  <c r="BN1144" i="1"/>
  <c r="AK1144" i="1" s="1"/>
  <c r="BN1148" i="1"/>
  <c r="AK1148" i="1" s="1"/>
  <c r="BN1152" i="1"/>
  <c r="AK1152" i="1" s="1"/>
  <c r="BN1156" i="1"/>
  <c r="AK1156" i="1" s="1"/>
  <c r="BN1160" i="1"/>
  <c r="AK1160" i="1" s="1"/>
  <c r="BN1164" i="1"/>
  <c r="AK1164" i="1" s="1"/>
  <c r="BN1168" i="1"/>
  <c r="AK1168" i="1" s="1"/>
  <c r="BN1172" i="1"/>
  <c r="AK1172" i="1" s="1"/>
  <c r="BN1176" i="1"/>
  <c r="AK1176" i="1" s="1"/>
  <c r="BN1180" i="1"/>
  <c r="AK1180" i="1" s="1"/>
  <c r="BN1184" i="1"/>
  <c r="AK1184" i="1" s="1"/>
  <c r="BN1188" i="1"/>
  <c r="AK1188" i="1" s="1"/>
  <c r="BN1192" i="1"/>
  <c r="AK1192" i="1" s="1"/>
  <c r="BN1196" i="1"/>
  <c r="AK1196" i="1" s="1"/>
  <c r="BN1200" i="1"/>
  <c r="AK1200" i="1" s="1"/>
  <c r="BN1204" i="1"/>
  <c r="AK1204" i="1" s="1"/>
  <c r="BN1208" i="1"/>
  <c r="AK1208" i="1" s="1"/>
  <c r="BN1212" i="1"/>
  <c r="AK1212" i="1" s="1"/>
  <c r="BN1216" i="1"/>
  <c r="AK1216" i="1" s="1"/>
  <c r="BN1220" i="1"/>
  <c r="AK1220" i="1" s="1"/>
  <c r="BN1224" i="1"/>
  <c r="AK1224" i="1" s="1"/>
  <c r="BN1228" i="1"/>
  <c r="AK1228" i="1" s="1"/>
  <c r="BN1232" i="1"/>
  <c r="AK1232" i="1" s="1"/>
  <c r="BN1236" i="1"/>
  <c r="AK1236" i="1" s="1"/>
  <c r="BN1240" i="1"/>
  <c r="AK1240" i="1" s="1"/>
  <c r="BN1244" i="1"/>
  <c r="AK1244" i="1" s="1"/>
  <c r="BN1248" i="1"/>
  <c r="AK1248" i="1" s="1"/>
  <c r="BN1252" i="1"/>
  <c r="AK1252" i="1" s="1"/>
  <c r="BN1256" i="1"/>
  <c r="AK1256" i="1" s="1"/>
  <c r="BN1260" i="1"/>
  <c r="AK1260" i="1" s="1"/>
  <c r="BN1264" i="1"/>
  <c r="AK1264" i="1" s="1"/>
  <c r="BN1268" i="1"/>
  <c r="AK1268" i="1" s="1"/>
  <c r="BN1272" i="1"/>
  <c r="AK1272" i="1" s="1"/>
  <c r="BN1276" i="1"/>
  <c r="AK1276" i="1" s="1"/>
  <c r="BN1280" i="1"/>
  <c r="AK1280" i="1" s="1"/>
  <c r="BN1284" i="1"/>
  <c r="AK1284" i="1" s="1"/>
  <c r="BN1288" i="1"/>
  <c r="AK1288" i="1" s="1"/>
  <c r="BN1292" i="1"/>
  <c r="AK1292" i="1" s="1"/>
  <c r="BN1296" i="1"/>
  <c r="AK1296" i="1" s="1"/>
  <c r="BN1300" i="1"/>
  <c r="AK1300" i="1" s="1"/>
  <c r="BN1304" i="1"/>
  <c r="AK1304" i="1" s="1"/>
  <c r="BN1308" i="1"/>
  <c r="AK1308" i="1" s="1"/>
  <c r="BN1312" i="1"/>
  <c r="AK1312" i="1" s="1"/>
  <c r="BN1316" i="1"/>
  <c r="AK1316" i="1" s="1"/>
  <c r="BN1320" i="1"/>
  <c r="AK1320" i="1" s="1"/>
  <c r="BN1324" i="1"/>
  <c r="AK1324" i="1" s="1"/>
  <c r="BN1328" i="1"/>
  <c r="AK1328" i="1" s="1"/>
  <c r="BN1332" i="1"/>
  <c r="AK1332" i="1" s="1"/>
  <c r="BN1336" i="1"/>
  <c r="AK1336" i="1" s="1"/>
  <c r="BN1340" i="1"/>
  <c r="AK1340" i="1" s="1"/>
  <c r="BN1344" i="1"/>
  <c r="AK1344" i="1" s="1"/>
  <c r="BN1348" i="1"/>
  <c r="AK1348" i="1" s="1"/>
  <c r="BN1352" i="1"/>
  <c r="AK1352" i="1" s="1"/>
  <c r="BN1356" i="1"/>
  <c r="AK1356" i="1" s="1"/>
  <c r="BN1360" i="1"/>
  <c r="AK1360" i="1" s="1"/>
  <c r="BN1364" i="1"/>
  <c r="AK1364" i="1" s="1"/>
  <c r="BN1368" i="1"/>
  <c r="AK1368" i="1" s="1"/>
  <c r="BN1372" i="1"/>
  <c r="AK1372" i="1" s="1"/>
  <c r="BN1376" i="1"/>
  <c r="AK1376" i="1" s="1"/>
  <c r="BN1380" i="1"/>
  <c r="AK1380" i="1" s="1"/>
  <c r="BN1384" i="1"/>
  <c r="AK1384" i="1" s="1"/>
  <c r="BN1388" i="1"/>
  <c r="AK1388" i="1" s="1"/>
  <c r="BN1392" i="1"/>
  <c r="AK1392" i="1" s="1"/>
  <c r="BN1396" i="1"/>
  <c r="AK1396" i="1" s="1"/>
  <c r="BN1400" i="1"/>
  <c r="AK1400" i="1" s="1"/>
  <c r="BN1404" i="1"/>
  <c r="AK1404" i="1" s="1"/>
  <c r="BN1408" i="1"/>
  <c r="AK1408" i="1" s="1"/>
  <c r="BN1412" i="1"/>
  <c r="AK1412" i="1" s="1"/>
  <c r="BN1416" i="1"/>
  <c r="AK1416" i="1" s="1"/>
  <c r="BN1420" i="1"/>
  <c r="AK1420" i="1" s="1"/>
  <c r="BN1424" i="1"/>
  <c r="AK1424" i="1" s="1"/>
  <c r="BN1428" i="1"/>
  <c r="AK1428" i="1" s="1"/>
  <c r="BN1432" i="1"/>
  <c r="AK1432" i="1" s="1"/>
  <c r="BN1436" i="1"/>
  <c r="AK1436" i="1" s="1"/>
  <c r="BN1440" i="1"/>
  <c r="AK1440" i="1" s="1"/>
  <c r="BN1444" i="1"/>
  <c r="AK1444" i="1" s="1"/>
  <c r="BN1448" i="1"/>
  <c r="AK1448" i="1" s="1"/>
  <c r="BN1452" i="1"/>
  <c r="AK1452" i="1" s="1"/>
  <c r="BN1456" i="1"/>
  <c r="AK1456" i="1" s="1"/>
  <c r="BN1460" i="1"/>
  <c r="AK1460" i="1" s="1"/>
  <c r="BN1464" i="1"/>
  <c r="AK1464" i="1" s="1"/>
  <c r="BN1468" i="1"/>
  <c r="AK1468" i="1" s="1"/>
  <c r="BN1472" i="1"/>
  <c r="AK1472" i="1" s="1"/>
  <c r="BN1476" i="1"/>
  <c r="AK1476" i="1" s="1"/>
  <c r="BN1480" i="1"/>
  <c r="AK1480" i="1" s="1"/>
  <c r="BN1484" i="1"/>
  <c r="AK1484" i="1" s="1"/>
  <c r="BN1488" i="1"/>
  <c r="AK1488" i="1" s="1"/>
  <c r="BN1492" i="1"/>
  <c r="AK1492" i="1" s="1"/>
  <c r="BN1496" i="1"/>
  <c r="AK1496" i="1" s="1"/>
  <c r="BN1500" i="1"/>
  <c r="AK1500" i="1" s="1"/>
  <c r="BN1504" i="1"/>
  <c r="AK1504" i="1" s="1"/>
  <c r="BN1508" i="1"/>
  <c r="AK1508" i="1" s="1"/>
  <c r="BN1512" i="1"/>
  <c r="AK1512" i="1" s="1"/>
  <c r="BN1516" i="1"/>
  <c r="AK1516" i="1" s="1"/>
  <c r="BN1520" i="1"/>
  <c r="AK1520" i="1" s="1"/>
  <c r="BN1524" i="1"/>
  <c r="AK1524" i="1" s="1"/>
  <c r="BN1528" i="1"/>
  <c r="AK1528" i="1" s="1"/>
  <c r="BN1532" i="1"/>
  <c r="AK1532" i="1" s="1"/>
  <c r="BN1536" i="1"/>
  <c r="AK1536" i="1" s="1"/>
  <c r="BN1540" i="1"/>
  <c r="AK1540" i="1" s="1"/>
  <c r="BN1544" i="1"/>
  <c r="AK1544" i="1" s="1"/>
  <c r="BN1548" i="1"/>
  <c r="AK1548" i="1" s="1"/>
  <c r="BN1552" i="1"/>
  <c r="AK1552" i="1" s="1"/>
  <c r="BN1556" i="1"/>
  <c r="AK1556" i="1" s="1"/>
  <c r="BN1560" i="1"/>
  <c r="AK1560" i="1" s="1"/>
  <c r="BN1564" i="1"/>
  <c r="AK1564" i="1" s="1"/>
  <c r="BN1568" i="1"/>
  <c r="AK1568" i="1" s="1"/>
  <c r="BN1572" i="1"/>
  <c r="AK1572" i="1" s="1"/>
  <c r="BN1576" i="1"/>
  <c r="AK1576" i="1" s="1"/>
  <c r="BN1580" i="1"/>
  <c r="AK1580" i="1" s="1"/>
  <c r="BN1584" i="1"/>
  <c r="AK1584" i="1" s="1"/>
  <c r="BN1588" i="1"/>
  <c r="AK1588" i="1" s="1"/>
  <c r="BN1592" i="1"/>
  <c r="AK1592" i="1" s="1"/>
  <c r="BN1596" i="1"/>
  <c r="AK1596" i="1" s="1"/>
  <c r="BN1600" i="1"/>
  <c r="AK1600" i="1" s="1"/>
  <c r="BN1604" i="1"/>
  <c r="AK1604" i="1" s="1"/>
  <c r="BN1608" i="1"/>
  <c r="AK1608" i="1" s="1"/>
  <c r="BN1612" i="1"/>
  <c r="AK1612" i="1" s="1"/>
  <c r="BN1616" i="1"/>
  <c r="AK1616" i="1" s="1"/>
  <c r="BN1620" i="1"/>
  <c r="AK1620" i="1" s="1"/>
  <c r="BN1624" i="1"/>
  <c r="AK1624" i="1" s="1"/>
  <c r="BN1628" i="1"/>
  <c r="AK1628" i="1" s="1"/>
  <c r="BN1632" i="1"/>
  <c r="AK1632" i="1" s="1"/>
  <c r="BN1636" i="1"/>
  <c r="AK1636" i="1" s="1"/>
  <c r="BN1640" i="1"/>
  <c r="AK1640" i="1" s="1"/>
  <c r="BN1644" i="1"/>
  <c r="AK1644" i="1" s="1"/>
  <c r="BN1648" i="1"/>
  <c r="AK1648" i="1" s="1"/>
  <c r="BN1652" i="1"/>
  <c r="AK1652" i="1" s="1"/>
  <c r="BN1656" i="1"/>
  <c r="AK1656" i="1" s="1"/>
  <c r="BN1660" i="1"/>
  <c r="AK1660" i="1" s="1"/>
  <c r="BN1664" i="1"/>
  <c r="AK1664" i="1" s="1"/>
  <c r="BN1668" i="1"/>
  <c r="AK1668" i="1" s="1"/>
  <c r="BN1672" i="1"/>
  <c r="AK1672" i="1" s="1"/>
  <c r="BN1676" i="1"/>
  <c r="AK1676" i="1" s="1"/>
  <c r="BN1680" i="1"/>
  <c r="AK1680" i="1" s="1"/>
  <c r="BN1684" i="1"/>
  <c r="AK1684" i="1" s="1"/>
  <c r="BN1688" i="1"/>
  <c r="AK1688" i="1" s="1"/>
  <c r="BN1692" i="1"/>
  <c r="AK1692" i="1" s="1"/>
  <c r="BN1696" i="1"/>
  <c r="AK1696" i="1" s="1"/>
  <c r="BN1700" i="1"/>
  <c r="AK1700" i="1" s="1"/>
  <c r="BN1704" i="1"/>
  <c r="AK1704" i="1" s="1"/>
  <c r="BN1708" i="1"/>
  <c r="AK1708" i="1" s="1"/>
  <c r="BN1712" i="1"/>
  <c r="AK1712" i="1" s="1"/>
  <c r="BN1716" i="1"/>
  <c r="AK1716" i="1" s="1"/>
  <c r="BN1720" i="1"/>
  <c r="AK1720" i="1" s="1"/>
  <c r="BN1724" i="1"/>
  <c r="AK1724" i="1" s="1"/>
  <c r="BN1728" i="1"/>
  <c r="AK1728" i="1" s="1"/>
  <c r="BN1732" i="1"/>
  <c r="AK1732" i="1" s="1"/>
  <c r="BN1736" i="1"/>
  <c r="AK1736" i="1" s="1"/>
  <c r="BN1740" i="1"/>
  <c r="AK1740" i="1" s="1"/>
  <c r="BN1744" i="1"/>
  <c r="AK1744" i="1" s="1"/>
  <c r="BN1748" i="1"/>
  <c r="AK1748" i="1" s="1"/>
  <c r="BN1752" i="1"/>
  <c r="AK1752" i="1" s="1"/>
  <c r="BN1756" i="1"/>
  <c r="AK1756" i="1" s="1"/>
  <c r="BN1029" i="1"/>
  <c r="AK1029" i="1" s="1"/>
  <c r="BN1037" i="1"/>
  <c r="AK1037" i="1" s="1"/>
  <c r="BN1045" i="1"/>
  <c r="AK1045" i="1" s="1"/>
  <c r="BN1053" i="1"/>
  <c r="AK1053" i="1" s="1"/>
  <c r="BN1061" i="1"/>
  <c r="AK1061" i="1" s="1"/>
  <c r="BN1069" i="1"/>
  <c r="AK1069" i="1" s="1"/>
  <c r="BN1077" i="1"/>
  <c r="AK1077" i="1" s="1"/>
  <c r="BN1085" i="1"/>
  <c r="AK1085" i="1" s="1"/>
  <c r="BN1093" i="1"/>
  <c r="AK1093" i="1" s="1"/>
  <c r="BN1101" i="1"/>
  <c r="AK1101" i="1" s="1"/>
  <c r="BN1109" i="1"/>
  <c r="AK1109" i="1" s="1"/>
  <c r="BN1117" i="1"/>
  <c r="AK1117" i="1" s="1"/>
  <c r="BN1125" i="1"/>
  <c r="AK1125" i="1" s="1"/>
  <c r="BN1131" i="1"/>
  <c r="AK1131" i="1" s="1"/>
  <c r="BN1137" i="1"/>
  <c r="AK1137" i="1" s="1"/>
  <c r="BN1141" i="1"/>
  <c r="AK1141" i="1" s="1"/>
  <c r="BN1145" i="1"/>
  <c r="AK1145" i="1" s="1"/>
  <c r="BN1149" i="1"/>
  <c r="AK1149" i="1" s="1"/>
  <c r="BN1153" i="1"/>
  <c r="AK1153" i="1" s="1"/>
  <c r="BN1157" i="1"/>
  <c r="AK1157" i="1" s="1"/>
  <c r="BN1161" i="1"/>
  <c r="AK1161" i="1" s="1"/>
  <c r="BN1165" i="1"/>
  <c r="AK1165" i="1" s="1"/>
  <c r="BN1169" i="1"/>
  <c r="AK1169" i="1" s="1"/>
  <c r="BN1173" i="1"/>
  <c r="AK1173" i="1" s="1"/>
  <c r="BN1177" i="1"/>
  <c r="AK1177" i="1" s="1"/>
  <c r="BN1181" i="1"/>
  <c r="AK1181" i="1" s="1"/>
  <c r="BN1185" i="1"/>
  <c r="AK1185" i="1" s="1"/>
  <c r="BN1189" i="1"/>
  <c r="AK1189" i="1" s="1"/>
  <c r="BN1193" i="1"/>
  <c r="AK1193" i="1" s="1"/>
  <c r="BN1197" i="1"/>
  <c r="AK1197" i="1" s="1"/>
  <c r="BN1201" i="1"/>
  <c r="AK1201" i="1" s="1"/>
  <c r="BN1205" i="1"/>
  <c r="AK1205" i="1" s="1"/>
  <c r="BN1209" i="1"/>
  <c r="AK1209" i="1" s="1"/>
  <c r="BN1213" i="1"/>
  <c r="AK1213" i="1" s="1"/>
  <c r="BN1217" i="1"/>
  <c r="AK1217" i="1" s="1"/>
  <c r="BN1221" i="1"/>
  <c r="AK1221" i="1" s="1"/>
  <c r="BN1225" i="1"/>
  <c r="AK1225" i="1" s="1"/>
  <c r="BN1229" i="1"/>
  <c r="AK1229" i="1" s="1"/>
  <c r="BN1233" i="1"/>
  <c r="AK1233" i="1" s="1"/>
  <c r="BN1237" i="1"/>
  <c r="AK1237" i="1" s="1"/>
  <c r="BN1241" i="1"/>
  <c r="AK1241" i="1" s="1"/>
  <c r="BN1245" i="1"/>
  <c r="AK1245" i="1" s="1"/>
  <c r="BN1249" i="1"/>
  <c r="AK1249" i="1" s="1"/>
  <c r="BN1253" i="1"/>
  <c r="AK1253" i="1" s="1"/>
  <c r="BN1257" i="1"/>
  <c r="AK1257" i="1" s="1"/>
  <c r="BN1261" i="1"/>
  <c r="AK1261" i="1" s="1"/>
  <c r="BN1265" i="1"/>
  <c r="AK1265" i="1" s="1"/>
  <c r="BN1269" i="1"/>
  <c r="AK1269" i="1" s="1"/>
  <c r="BN1273" i="1"/>
  <c r="AK1273" i="1" s="1"/>
  <c r="BN1277" i="1"/>
  <c r="AK1277" i="1" s="1"/>
  <c r="BN1281" i="1"/>
  <c r="AK1281" i="1" s="1"/>
  <c r="BN1285" i="1"/>
  <c r="AK1285" i="1" s="1"/>
  <c r="BN1289" i="1"/>
  <c r="AK1289" i="1" s="1"/>
  <c r="BN1293" i="1"/>
  <c r="AK1293" i="1" s="1"/>
  <c r="BN1297" i="1"/>
  <c r="AK1297" i="1" s="1"/>
  <c r="BN1301" i="1"/>
  <c r="AK1301" i="1" s="1"/>
  <c r="BN1305" i="1"/>
  <c r="AK1305" i="1" s="1"/>
  <c r="BN1309" i="1"/>
  <c r="AK1309" i="1" s="1"/>
  <c r="BN1313" i="1"/>
  <c r="AK1313" i="1" s="1"/>
  <c r="BN1317" i="1"/>
  <c r="AK1317" i="1" s="1"/>
  <c r="BN1321" i="1"/>
  <c r="AK1321" i="1" s="1"/>
  <c r="BN1325" i="1"/>
  <c r="AK1325" i="1" s="1"/>
  <c r="BN1329" i="1"/>
  <c r="AK1329" i="1" s="1"/>
  <c r="BN1333" i="1"/>
  <c r="AK1333" i="1" s="1"/>
  <c r="BN1337" i="1"/>
  <c r="AK1337" i="1" s="1"/>
  <c r="BN1341" i="1"/>
  <c r="AK1341" i="1" s="1"/>
  <c r="BN1345" i="1"/>
  <c r="AK1345" i="1" s="1"/>
  <c r="BN1349" i="1"/>
  <c r="AK1349" i="1" s="1"/>
  <c r="BN1353" i="1"/>
  <c r="AK1353" i="1" s="1"/>
  <c r="BN1357" i="1"/>
  <c r="AK1357" i="1" s="1"/>
  <c r="BN1361" i="1"/>
  <c r="AK1361" i="1" s="1"/>
  <c r="BN1365" i="1"/>
  <c r="AK1365" i="1" s="1"/>
  <c r="BN1369" i="1"/>
  <c r="AK1369" i="1" s="1"/>
  <c r="BN1373" i="1"/>
  <c r="AK1373" i="1" s="1"/>
  <c r="BN1377" i="1"/>
  <c r="AK1377" i="1" s="1"/>
  <c r="BN1381" i="1"/>
  <c r="AK1381" i="1" s="1"/>
  <c r="BN1385" i="1"/>
  <c r="AK1385" i="1" s="1"/>
  <c r="BN1389" i="1"/>
  <c r="AK1389" i="1" s="1"/>
  <c r="BN1393" i="1"/>
  <c r="AK1393" i="1" s="1"/>
  <c r="BN1397" i="1"/>
  <c r="AK1397" i="1" s="1"/>
  <c r="BN1401" i="1"/>
  <c r="AK1401" i="1" s="1"/>
  <c r="BN1405" i="1"/>
  <c r="AK1405" i="1" s="1"/>
  <c r="BN1409" i="1"/>
  <c r="AK1409" i="1" s="1"/>
  <c r="BN1413" i="1"/>
  <c r="AK1413" i="1" s="1"/>
  <c r="BN1417" i="1"/>
  <c r="AK1417" i="1" s="1"/>
  <c r="BN1421" i="1"/>
  <c r="AK1421" i="1" s="1"/>
  <c r="BN1425" i="1"/>
  <c r="AK1425" i="1" s="1"/>
  <c r="BN1429" i="1"/>
  <c r="AK1429" i="1" s="1"/>
  <c r="BN1433" i="1"/>
  <c r="AK1433" i="1" s="1"/>
  <c r="BN1437" i="1"/>
  <c r="AK1437" i="1" s="1"/>
  <c r="BN1441" i="1"/>
  <c r="AK1441" i="1" s="1"/>
  <c r="BN1445" i="1"/>
  <c r="AK1445" i="1" s="1"/>
  <c r="BN1449" i="1"/>
  <c r="AK1449" i="1" s="1"/>
  <c r="BN1453" i="1"/>
  <c r="AK1453" i="1" s="1"/>
  <c r="BN1457" i="1"/>
  <c r="AK1457" i="1" s="1"/>
  <c r="BN1461" i="1"/>
  <c r="AK1461" i="1" s="1"/>
  <c r="BN1465" i="1"/>
  <c r="AK1465" i="1" s="1"/>
  <c r="BN1469" i="1"/>
  <c r="AK1469" i="1" s="1"/>
  <c r="BN1473" i="1"/>
  <c r="AK1473" i="1" s="1"/>
  <c r="BN1477" i="1"/>
  <c r="AK1477" i="1" s="1"/>
  <c r="BN1481" i="1"/>
  <c r="AK1481" i="1" s="1"/>
  <c r="BN1485" i="1"/>
  <c r="AK1485" i="1" s="1"/>
  <c r="BN1489" i="1"/>
  <c r="AK1489" i="1" s="1"/>
  <c r="BN1493" i="1"/>
  <c r="AK1493" i="1" s="1"/>
  <c r="BN1497" i="1"/>
  <c r="AK1497" i="1" s="1"/>
  <c r="BN1501" i="1"/>
  <c r="AK1501" i="1" s="1"/>
  <c r="BN1505" i="1"/>
  <c r="AK1505" i="1" s="1"/>
  <c r="BN1509" i="1"/>
  <c r="AK1509" i="1" s="1"/>
  <c r="BN1513" i="1"/>
  <c r="AK1513" i="1" s="1"/>
  <c r="BN1517" i="1"/>
  <c r="AK1517" i="1" s="1"/>
  <c r="BN1521" i="1"/>
  <c r="AK1521" i="1" s="1"/>
  <c r="BN1525" i="1"/>
  <c r="AK1525" i="1" s="1"/>
  <c r="BN1529" i="1"/>
  <c r="AK1529" i="1" s="1"/>
  <c r="BN1533" i="1"/>
  <c r="AK1533" i="1" s="1"/>
  <c r="BN1537" i="1"/>
  <c r="AK1537" i="1" s="1"/>
  <c r="BN1541" i="1"/>
  <c r="AK1541" i="1" s="1"/>
  <c r="BN1545" i="1"/>
  <c r="AK1545" i="1" s="1"/>
  <c r="BN1549" i="1"/>
  <c r="AK1549" i="1" s="1"/>
  <c r="BN1553" i="1"/>
  <c r="AK1553" i="1" s="1"/>
  <c r="BN1557" i="1"/>
  <c r="AK1557" i="1" s="1"/>
  <c r="BN1561" i="1"/>
  <c r="AK1561" i="1" s="1"/>
  <c r="BN1565" i="1"/>
  <c r="AK1565" i="1" s="1"/>
  <c r="BN1569" i="1"/>
  <c r="AK1569" i="1" s="1"/>
  <c r="BN1573" i="1"/>
  <c r="AK1573" i="1" s="1"/>
  <c r="BN1577" i="1"/>
  <c r="AK1577" i="1" s="1"/>
  <c r="BN1581" i="1"/>
  <c r="AK1581" i="1" s="1"/>
  <c r="BN1585" i="1"/>
  <c r="AK1585" i="1" s="1"/>
  <c r="BN1589" i="1"/>
  <c r="AK1589" i="1" s="1"/>
  <c r="BN1593" i="1"/>
  <c r="AK1593" i="1" s="1"/>
  <c r="BN1597" i="1"/>
  <c r="AK1597" i="1" s="1"/>
  <c r="BN1601" i="1"/>
  <c r="AK1601" i="1" s="1"/>
  <c r="BN1605" i="1"/>
  <c r="AK1605" i="1" s="1"/>
  <c r="BN1609" i="1"/>
  <c r="AK1609" i="1" s="1"/>
  <c r="BN1613" i="1"/>
  <c r="AK1613" i="1" s="1"/>
  <c r="BN1617" i="1"/>
  <c r="AK1617" i="1" s="1"/>
  <c r="BN1621" i="1"/>
  <c r="AK1621" i="1" s="1"/>
  <c r="BN1625" i="1"/>
  <c r="AK1625" i="1" s="1"/>
  <c r="BN1629" i="1"/>
  <c r="AK1629" i="1" s="1"/>
  <c r="BN1633" i="1"/>
  <c r="AK1633" i="1" s="1"/>
  <c r="BN1637" i="1"/>
  <c r="AK1637" i="1" s="1"/>
  <c r="BN1641" i="1"/>
  <c r="AK1641" i="1" s="1"/>
  <c r="BN1645" i="1"/>
  <c r="AK1645" i="1" s="1"/>
  <c r="BN1649" i="1"/>
  <c r="AK1649" i="1" s="1"/>
  <c r="BN1653" i="1"/>
  <c r="AK1653" i="1" s="1"/>
  <c r="BN1657" i="1"/>
  <c r="AK1657" i="1" s="1"/>
  <c r="BN1661" i="1"/>
  <c r="AK1661" i="1" s="1"/>
  <c r="BN1665" i="1"/>
  <c r="AK1665" i="1" s="1"/>
  <c r="BN1669" i="1"/>
  <c r="AK1669" i="1" s="1"/>
  <c r="BN1673" i="1"/>
  <c r="AK1673" i="1" s="1"/>
  <c r="BN1677" i="1"/>
  <c r="AK1677" i="1" s="1"/>
  <c r="BN1681" i="1"/>
  <c r="AK1681" i="1" s="1"/>
  <c r="BN1685" i="1"/>
  <c r="AK1685" i="1" s="1"/>
  <c r="BN1689" i="1"/>
  <c r="AK1689" i="1" s="1"/>
  <c r="BN1693" i="1"/>
  <c r="AK1693" i="1" s="1"/>
  <c r="BN1697" i="1"/>
  <c r="AK1697" i="1" s="1"/>
  <c r="BN1701" i="1"/>
  <c r="AK1701" i="1" s="1"/>
  <c r="BN1705" i="1"/>
  <c r="AK1705" i="1" s="1"/>
  <c r="BN1709" i="1"/>
  <c r="AK1709" i="1" s="1"/>
  <c r="BN1713" i="1"/>
  <c r="AK1713" i="1" s="1"/>
  <c r="BN1717" i="1"/>
  <c r="AK1717" i="1" s="1"/>
  <c r="BN1721" i="1"/>
  <c r="AK1721" i="1" s="1"/>
  <c r="BN1725" i="1"/>
  <c r="AK1725" i="1" s="1"/>
  <c r="BN1729" i="1"/>
  <c r="AK1729" i="1" s="1"/>
  <c r="BN1733" i="1"/>
  <c r="AK1733" i="1" s="1"/>
  <c r="BN1737" i="1"/>
  <c r="AK1737" i="1" s="1"/>
  <c r="BN1741" i="1"/>
  <c r="AK1741" i="1" s="1"/>
  <c r="BN1745" i="1"/>
  <c r="AK1745" i="1" s="1"/>
  <c r="BN1749" i="1"/>
  <c r="AK1749" i="1" s="1"/>
  <c r="BN1753" i="1"/>
  <c r="AK1753" i="1" s="1"/>
  <c r="BN1757" i="1"/>
  <c r="AK1757" i="1" s="1"/>
  <c r="BN1486" i="1"/>
  <c r="AK1486" i="1" s="1"/>
  <c r="BN1494" i="1"/>
  <c r="AK1494" i="1" s="1"/>
  <c r="BN1502" i="1"/>
  <c r="AK1502" i="1" s="1"/>
  <c r="BN1510" i="1"/>
  <c r="AK1510" i="1" s="1"/>
  <c r="BN1518" i="1"/>
  <c r="AK1518" i="1" s="1"/>
  <c r="BN1526" i="1"/>
  <c r="AK1526" i="1" s="1"/>
  <c r="BN1534" i="1"/>
  <c r="AK1534" i="1" s="1"/>
  <c r="BN1542" i="1"/>
  <c r="AK1542" i="1" s="1"/>
  <c r="BN1550" i="1"/>
  <c r="AK1550" i="1" s="1"/>
  <c r="BN1558" i="1"/>
  <c r="AK1558" i="1" s="1"/>
  <c r="BN1566" i="1"/>
  <c r="AK1566" i="1" s="1"/>
  <c r="BN1574" i="1"/>
  <c r="AK1574" i="1" s="1"/>
  <c r="BN1582" i="1"/>
  <c r="AK1582" i="1" s="1"/>
  <c r="BN1590" i="1"/>
  <c r="AK1590" i="1" s="1"/>
  <c r="BN1598" i="1"/>
  <c r="AK1598" i="1" s="1"/>
  <c r="BN1606" i="1"/>
  <c r="AK1606" i="1" s="1"/>
  <c r="BN1614" i="1"/>
  <c r="AK1614" i="1" s="1"/>
  <c r="BN1622" i="1"/>
  <c r="AK1622" i="1" s="1"/>
  <c r="BN1630" i="1"/>
  <c r="AK1630" i="1" s="1"/>
  <c r="BN1638" i="1"/>
  <c r="AK1638" i="1" s="1"/>
  <c r="BN1646" i="1"/>
  <c r="AK1646" i="1" s="1"/>
  <c r="BN1654" i="1"/>
  <c r="AK1654" i="1" s="1"/>
  <c r="BN1662" i="1"/>
  <c r="AK1662" i="1" s="1"/>
  <c r="BN1670" i="1"/>
  <c r="AK1670" i="1" s="1"/>
  <c r="BN1678" i="1"/>
  <c r="AK1678" i="1" s="1"/>
  <c r="BN1686" i="1"/>
  <c r="AK1686" i="1" s="1"/>
  <c r="BN1694" i="1"/>
  <c r="AK1694" i="1" s="1"/>
  <c r="BN1702" i="1"/>
  <c r="AK1702" i="1" s="1"/>
  <c r="BN1710" i="1"/>
  <c r="AK1710" i="1" s="1"/>
  <c r="BN1718" i="1"/>
  <c r="AK1718" i="1" s="1"/>
  <c r="BN1726" i="1"/>
  <c r="AK1726" i="1" s="1"/>
  <c r="BN1734" i="1"/>
  <c r="AK1734" i="1" s="1"/>
  <c r="BN1742" i="1"/>
  <c r="AK1742" i="1" s="1"/>
  <c r="BN1750" i="1"/>
  <c r="AK1750" i="1" s="1"/>
  <c r="BN1758" i="1"/>
  <c r="AK1758" i="1" s="1"/>
  <c r="BN1762" i="1"/>
  <c r="AK1762" i="1" s="1"/>
  <c r="BN1766" i="1"/>
  <c r="AK1766" i="1" s="1"/>
  <c r="BN1770" i="1"/>
  <c r="AK1770" i="1" s="1"/>
  <c r="BN1774" i="1"/>
  <c r="AK1774" i="1" s="1"/>
  <c r="BN1778" i="1"/>
  <c r="AK1778" i="1" s="1"/>
  <c r="BN1782" i="1"/>
  <c r="AK1782" i="1" s="1"/>
  <c r="BN1786" i="1"/>
  <c r="AK1786" i="1" s="1"/>
  <c r="BN1790" i="1"/>
  <c r="AK1790" i="1" s="1"/>
  <c r="BN1794" i="1"/>
  <c r="AK1794" i="1" s="1"/>
  <c r="BN1798" i="1"/>
  <c r="AK1798" i="1" s="1"/>
  <c r="BN1802" i="1"/>
  <c r="AK1802" i="1" s="1"/>
  <c r="BN1806" i="1"/>
  <c r="AK1806" i="1" s="1"/>
  <c r="BN1810" i="1"/>
  <c r="AK1810" i="1" s="1"/>
  <c r="BN1814" i="1"/>
  <c r="AK1814" i="1" s="1"/>
  <c r="BN1818" i="1"/>
  <c r="AK1818" i="1" s="1"/>
  <c r="BN1822" i="1"/>
  <c r="AK1822" i="1" s="1"/>
  <c r="BN1826" i="1"/>
  <c r="AK1826" i="1" s="1"/>
  <c r="BN1830" i="1"/>
  <c r="AK1830" i="1" s="1"/>
  <c r="BN1834" i="1"/>
  <c r="AK1834" i="1" s="1"/>
  <c r="BN1838" i="1"/>
  <c r="AK1838" i="1" s="1"/>
  <c r="BN1842" i="1"/>
  <c r="AK1842" i="1" s="1"/>
  <c r="BN1846" i="1"/>
  <c r="AK1846" i="1" s="1"/>
  <c r="BN1850" i="1"/>
  <c r="AK1850" i="1" s="1"/>
  <c r="BN1854" i="1"/>
  <c r="AK1854" i="1" s="1"/>
  <c r="BN1858" i="1"/>
  <c r="AK1858" i="1" s="1"/>
  <c r="BN1862" i="1"/>
  <c r="AK1862" i="1" s="1"/>
  <c r="BN1866" i="1"/>
  <c r="AK1866" i="1" s="1"/>
  <c r="BN1870" i="1"/>
  <c r="AK1870" i="1" s="1"/>
  <c r="BN1874" i="1"/>
  <c r="AK1874" i="1" s="1"/>
  <c r="BN1878" i="1"/>
  <c r="AK1878" i="1" s="1"/>
  <c r="BN1882" i="1"/>
  <c r="AK1882" i="1" s="1"/>
  <c r="BN1886" i="1"/>
  <c r="AK1886" i="1" s="1"/>
  <c r="BN1890" i="1"/>
  <c r="AK1890" i="1" s="1"/>
  <c r="BN1894" i="1"/>
  <c r="AK1894" i="1" s="1"/>
  <c r="BN1898" i="1"/>
  <c r="AK1898" i="1" s="1"/>
  <c r="BN1902" i="1"/>
  <c r="AK1902" i="1" s="1"/>
  <c r="BN1906" i="1"/>
  <c r="AK1906" i="1" s="1"/>
  <c r="BN1910" i="1"/>
  <c r="AK1910" i="1" s="1"/>
  <c r="BN1914" i="1"/>
  <c r="AK1914" i="1" s="1"/>
  <c r="BN1918" i="1"/>
  <c r="AK1918" i="1" s="1"/>
  <c r="BN1922" i="1"/>
  <c r="AK1922" i="1" s="1"/>
  <c r="BN1926" i="1"/>
  <c r="AK1926" i="1" s="1"/>
  <c r="BN1930" i="1"/>
  <c r="AK1930" i="1" s="1"/>
  <c r="BN1934" i="1"/>
  <c r="AK1934" i="1" s="1"/>
  <c r="BN1938" i="1"/>
  <c r="AK1938" i="1" s="1"/>
  <c r="BN1942" i="1"/>
  <c r="AK1942" i="1" s="1"/>
  <c r="BN1946" i="1"/>
  <c r="AK1946" i="1" s="1"/>
  <c r="BN1950" i="1"/>
  <c r="AK1950" i="1" s="1"/>
  <c r="BN1954" i="1"/>
  <c r="AK1954" i="1" s="1"/>
  <c r="BN1958" i="1"/>
  <c r="AK1958" i="1" s="1"/>
  <c r="BN1962" i="1"/>
  <c r="AK1962" i="1" s="1"/>
  <c r="BN1966" i="1"/>
  <c r="AK1966" i="1" s="1"/>
  <c r="BN1970" i="1"/>
  <c r="AK1970" i="1" s="1"/>
  <c r="BN1974" i="1"/>
  <c r="AK1974" i="1" s="1"/>
  <c r="BN1978" i="1"/>
  <c r="AK1978" i="1" s="1"/>
  <c r="BN1982" i="1"/>
  <c r="AK1982" i="1" s="1"/>
  <c r="BN1986" i="1"/>
  <c r="AK1986" i="1" s="1"/>
  <c r="BN1990" i="1"/>
  <c r="AK1990" i="1" s="1"/>
  <c r="BN1994" i="1"/>
  <c r="AK1994" i="1" s="1"/>
  <c r="BN1998" i="1"/>
  <c r="AK1998" i="1" s="1"/>
  <c r="BN2002" i="1"/>
  <c r="AK2002" i="1" s="1"/>
  <c r="BN2006" i="1"/>
  <c r="AK2006" i="1" s="1"/>
  <c r="BN10" i="1"/>
  <c r="BB13" i="1"/>
  <c r="AI13" i="1" s="1"/>
  <c r="BB17" i="1"/>
  <c r="AI17" i="1" s="1"/>
  <c r="BB21" i="1"/>
  <c r="AI21" i="1" s="1"/>
  <c r="BB25" i="1"/>
  <c r="AI25" i="1" s="1"/>
  <c r="BB29" i="1"/>
  <c r="AI29" i="1" s="1"/>
  <c r="BB33" i="1"/>
  <c r="AI33" i="1" s="1"/>
  <c r="BB37" i="1"/>
  <c r="AI37" i="1" s="1"/>
  <c r="BB41" i="1"/>
  <c r="AI41" i="1" s="1"/>
  <c r="BB45" i="1"/>
  <c r="AI45" i="1" s="1"/>
  <c r="BB49" i="1"/>
  <c r="AI49" i="1" s="1"/>
  <c r="BB53" i="1"/>
  <c r="AI53" i="1" s="1"/>
  <c r="BB57" i="1"/>
  <c r="AI57" i="1" s="1"/>
  <c r="BB61" i="1"/>
  <c r="AI61" i="1" s="1"/>
  <c r="BB65" i="1"/>
  <c r="AI65" i="1" s="1"/>
  <c r="BB69" i="1"/>
  <c r="AI69" i="1" s="1"/>
  <c r="BB73" i="1"/>
  <c r="AI73" i="1" s="1"/>
  <c r="BB77" i="1"/>
  <c r="AI77" i="1" s="1"/>
  <c r="BB81" i="1"/>
  <c r="AI81" i="1" s="1"/>
  <c r="BB85" i="1"/>
  <c r="AI85" i="1" s="1"/>
  <c r="BB89" i="1"/>
  <c r="AI89" i="1" s="1"/>
  <c r="BB93" i="1"/>
  <c r="AI93" i="1" s="1"/>
  <c r="BB97" i="1"/>
  <c r="AI97" i="1" s="1"/>
  <c r="BB101" i="1"/>
  <c r="AI101" i="1" s="1"/>
  <c r="BB105" i="1"/>
  <c r="AI105" i="1" s="1"/>
  <c r="BB109" i="1"/>
  <c r="AI109" i="1" s="1"/>
  <c r="BB113" i="1"/>
  <c r="AI113" i="1" s="1"/>
  <c r="BB117" i="1"/>
  <c r="AI117" i="1" s="1"/>
  <c r="BB121" i="1"/>
  <c r="AI121" i="1" s="1"/>
  <c r="BB125" i="1"/>
  <c r="AI125" i="1" s="1"/>
  <c r="BB129" i="1"/>
  <c r="AI129" i="1" s="1"/>
  <c r="BB133" i="1"/>
  <c r="AI133" i="1" s="1"/>
  <c r="BB137" i="1"/>
  <c r="AI137" i="1" s="1"/>
  <c r="BB141" i="1"/>
  <c r="AI141" i="1" s="1"/>
  <c r="BB145" i="1"/>
  <c r="AI145" i="1" s="1"/>
  <c r="BB149" i="1"/>
  <c r="AI149" i="1" s="1"/>
  <c r="BB153" i="1"/>
  <c r="AI153" i="1" s="1"/>
  <c r="BB157" i="1"/>
  <c r="AI157" i="1" s="1"/>
  <c r="BB161" i="1"/>
  <c r="AI161" i="1" s="1"/>
  <c r="BB165" i="1"/>
  <c r="AI165" i="1" s="1"/>
  <c r="BB169" i="1"/>
  <c r="AI169" i="1" s="1"/>
  <c r="BB173" i="1"/>
  <c r="AI173" i="1" s="1"/>
  <c r="BB177" i="1"/>
  <c r="AI177" i="1" s="1"/>
  <c r="BB181" i="1"/>
  <c r="AI181" i="1" s="1"/>
  <c r="BB185" i="1"/>
  <c r="AI185" i="1" s="1"/>
  <c r="BB189" i="1"/>
  <c r="AI189" i="1" s="1"/>
  <c r="BB193" i="1"/>
  <c r="AI193" i="1" s="1"/>
  <c r="BB197" i="1"/>
  <c r="AI197" i="1" s="1"/>
  <c r="BB201" i="1"/>
  <c r="AI201" i="1" s="1"/>
  <c r="BB205" i="1"/>
  <c r="AI205" i="1" s="1"/>
  <c r="BB209" i="1"/>
  <c r="AI209" i="1" s="1"/>
  <c r="BB213" i="1"/>
  <c r="AI213" i="1" s="1"/>
  <c r="BB217" i="1"/>
  <c r="AI217" i="1" s="1"/>
  <c r="BB221" i="1"/>
  <c r="AI221" i="1" s="1"/>
  <c r="BB225" i="1"/>
  <c r="AI225" i="1" s="1"/>
  <c r="BB229" i="1"/>
  <c r="AI229" i="1" s="1"/>
  <c r="BB233" i="1"/>
  <c r="AI233" i="1" s="1"/>
  <c r="BB237" i="1"/>
  <c r="AI237" i="1" s="1"/>
  <c r="BB241" i="1"/>
  <c r="AI241" i="1" s="1"/>
  <c r="BB245" i="1"/>
  <c r="AI245" i="1" s="1"/>
  <c r="BB249" i="1"/>
  <c r="AI249" i="1" s="1"/>
  <c r="BB253" i="1"/>
  <c r="AI253" i="1" s="1"/>
  <c r="BB257" i="1"/>
  <c r="AI257" i="1" s="1"/>
  <c r="BB261" i="1"/>
  <c r="AI261" i="1" s="1"/>
  <c r="BB265" i="1"/>
  <c r="AI265" i="1" s="1"/>
  <c r="BB269" i="1"/>
  <c r="AI269" i="1" s="1"/>
  <c r="BB273" i="1"/>
  <c r="AI273" i="1" s="1"/>
  <c r="BB277" i="1"/>
  <c r="AI277" i="1" s="1"/>
  <c r="BB281" i="1"/>
  <c r="AI281" i="1" s="1"/>
  <c r="BN1487" i="1"/>
  <c r="AK1487" i="1" s="1"/>
  <c r="BN1495" i="1"/>
  <c r="AK1495" i="1" s="1"/>
  <c r="BN1503" i="1"/>
  <c r="AK1503" i="1" s="1"/>
  <c r="BN1511" i="1"/>
  <c r="AK1511" i="1" s="1"/>
  <c r="BN1519" i="1"/>
  <c r="AK1519" i="1" s="1"/>
  <c r="BN1527" i="1"/>
  <c r="AK1527" i="1" s="1"/>
  <c r="BN1535" i="1"/>
  <c r="AK1535" i="1" s="1"/>
  <c r="BN1543" i="1"/>
  <c r="AK1543" i="1" s="1"/>
  <c r="BN1551" i="1"/>
  <c r="AK1551" i="1" s="1"/>
  <c r="BN1559" i="1"/>
  <c r="AK1559" i="1" s="1"/>
  <c r="BN1567" i="1"/>
  <c r="AK1567" i="1" s="1"/>
  <c r="BN1575" i="1"/>
  <c r="AK1575" i="1" s="1"/>
  <c r="BN1583" i="1"/>
  <c r="AK1583" i="1" s="1"/>
  <c r="BN1591" i="1"/>
  <c r="AK1591" i="1" s="1"/>
  <c r="BN1599" i="1"/>
  <c r="AK1599" i="1" s="1"/>
  <c r="BN1607" i="1"/>
  <c r="AK1607" i="1" s="1"/>
  <c r="BN1615" i="1"/>
  <c r="AK1615" i="1" s="1"/>
  <c r="BN1623" i="1"/>
  <c r="AK1623" i="1" s="1"/>
  <c r="BN1631" i="1"/>
  <c r="AK1631" i="1" s="1"/>
  <c r="BN1639" i="1"/>
  <c r="AK1639" i="1" s="1"/>
  <c r="BN1647" i="1"/>
  <c r="AK1647" i="1" s="1"/>
  <c r="BN1655" i="1"/>
  <c r="AK1655" i="1" s="1"/>
  <c r="BN1663" i="1"/>
  <c r="AK1663" i="1" s="1"/>
  <c r="BN1671" i="1"/>
  <c r="AK1671" i="1" s="1"/>
  <c r="BN1679" i="1"/>
  <c r="AK1679" i="1" s="1"/>
  <c r="BN1687" i="1"/>
  <c r="AK1687" i="1" s="1"/>
  <c r="BN1695" i="1"/>
  <c r="AK1695" i="1" s="1"/>
  <c r="BN1703" i="1"/>
  <c r="AK1703" i="1" s="1"/>
  <c r="BN1711" i="1"/>
  <c r="AK1711" i="1" s="1"/>
  <c r="BN1719" i="1"/>
  <c r="AK1719" i="1" s="1"/>
  <c r="BN1727" i="1"/>
  <c r="AK1727" i="1" s="1"/>
  <c r="BN1735" i="1"/>
  <c r="AK1735" i="1" s="1"/>
  <c r="BN1743" i="1"/>
  <c r="AK1743" i="1" s="1"/>
  <c r="BN1751" i="1"/>
  <c r="AK1751" i="1" s="1"/>
  <c r="BN1759" i="1"/>
  <c r="AK1759" i="1" s="1"/>
  <c r="BN1763" i="1"/>
  <c r="AK1763" i="1" s="1"/>
  <c r="BN1767" i="1"/>
  <c r="AK1767" i="1" s="1"/>
  <c r="BN1771" i="1"/>
  <c r="AK1771" i="1" s="1"/>
  <c r="BN1775" i="1"/>
  <c r="AK1775" i="1" s="1"/>
  <c r="BN1779" i="1"/>
  <c r="AK1779" i="1" s="1"/>
  <c r="BN1783" i="1"/>
  <c r="AK1783" i="1" s="1"/>
  <c r="BN1787" i="1"/>
  <c r="AK1787" i="1" s="1"/>
  <c r="BN1791" i="1"/>
  <c r="AK1791" i="1" s="1"/>
  <c r="BN1795" i="1"/>
  <c r="AK1795" i="1" s="1"/>
  <c r="BN1799" i="1"/>
  <c r="AK1799" i="1" s="1"/>
  <c r="BN1803" i="1"/>
  <c r="AK1803" i="1" s="1"/>
  <c r="BN1807" i="1"/>
  <c r="AK1807" i="1" s="1"/>
  <c r="BN1811" i="1"/>
  <c r="AK1811" i="1" s="1"/>
  <c r="BN1815" i="1"/>
  <c r="AK1815" i="1" s="1"/>
  <c r="BN1819" i="1"/>
  <c r="AK1819" i="1" s="1"/>
  <c r="BN1823" i="1"/>
  <c r="AK1823" i="1" s="1"/>
  <c r="BN1827" i="1"/>
  <c r="AK1827" i="1" s="1"/>
  <c r="BN1831" i="1"/>
  <c r="AK1831" i="1" s="1"/>
  <c r="BN1835" i="1"/>
  <c r="AK1835" i="1" s="1"/>
  <c r="BN1839" i="1"/>
  <c r="AK1839" i="1" s="1"/>
  <c r="BN1843" i="1"/>
  <c r="AK1843" i="1" s="1"/>
  <c r="BN1847" i="1"/>
  <c r="AK1847" i="1" s="1"/>
  <c r="BN1851" i="1"/>
  <c r="AK1851" i="1" s="1"/>
  <c r="BN1855" i="1"/>
  <c r="AK1855" i="1" s="1"/>
  <c r="BN1859" i="1"/>
  <c r="AK1859" i="1" s="1"/>
  <c r="BN1863" i="1"/>
  <c r="AK1863" i="1" s="1"/>
  <c r="BN1867" i="1"/>
  <c r="AK1867" i="1" s="1"/>
  <c r="BN1871" i="1"/>
  <c r="AK1871" i="1" s="1"/>
  <c r="BN1875" i="1"/>
  <c r="AK1875" i="1" s="1"/>
  <c r="BN1879" i="1"/>
  <c r="AK1879" i="1" s="1"/>
  <c r="BN1883" i="1"/>
  <c r="AK1883" i="1" s="1"/>
  <c r="BN1887" i="1"/>
  <c r="AK1887" i="1" s="1"/>
  <c r="BN1891" i="1"/>
  <c r="AK1891" i="1" s="1"/>
  <c r="BN1895" i="1"/>
  <c r="AK1895" i="1" s="1"/>
  <c r="BN1899" i="1"/>
  <c r="AK1899" i="1" s="1"/>
  <c r="BN1903" i="1"/>
  <c r="AK1903" i="1" s="1"/>
  <c r="BN1907" i="1"/>
  <c r="AK1907" i="1" s="1"/>
  <c r="BN1911" i="1"/>
  <c r="AK1911" i="1" s="1"/>
  <c r="BN1915" i="1"/>
  <c r="AK1915" i="1" s="1"/>
  <c r="BN1919" i="1"/>
  <c r="AK1919" i="1" s="1"/>
  <c r="BN1923" i="1"/>
  <c r="AK1923" i="1" s="1"/>
  <c r="BN1927" i="1"/>
  <c r="AK1927" i="1" s="1"/>
  <c r="BN1931" i="1"/>
  <c r="AK1931" i="1" s="1"/>
  <c r="BN1935" i="1"/>
  <c r="AK1935" i="1" s="1"/>
  <c r="BN1939" i="1"/>
  <c r="AK1939" i="1" s="1"/>
  <c r="BN1943" i="1"/>
  <c r="AK1943" i="1" s="1"/>
  <c r="BN1947" i="1"/>
  <c r="AK1947" i="1" s="1"/>
  <c r="BN1951" i="1"/>
  <c r="AK1951" i="1" s="1"/>
  <c r="BN1955" i="1"/>
  <c r="AK1955" i="1" s="1"/>
  <c r="BN1959" i="1"/>
  <c r="AK1959" i="1" s="1"/>
  <c r="BN1963" i="1"/>
  <c r="AK1963" i="1" s="1"/>
  <c r="BN1967" i="1"/>
  <c r="AK1967" i="1" s="1"/>
  <c r="BN1971" i="1"/>
  <c r="AK1971" i="1" s="1"/>
  <c r="BN1975" i="1"/>
  <c r="AK1975" i="1" s="1"/>
  <c r="BN1979" i="1"/>
  <c r="AK1979" i="1" s="1"/>
  <c r="BN1983" i="1"/>
  <c r="AK1983" i="1" s="1"/>
  <c r="BN1987" i="1"/>
  <c r="AK1987" i="1" s="1"/>
  <c r="BN1991" i="1"/>
  <c r="AK1991" i="1" s="1"/>
  <c r="BN1995" i="1"/>
  <c r="AK1995" i="1" s="1"/>
  <c r="BN1999" i="1"/>
  <c r="AK1999" i="1" s="1"/>
  <c r="BN2003" i="1"/>
  <c r="AK2003" i="1" s="1"/>
  <c r="BN2007" i="1"/>
  <c r="AK2007" i="1" s="1"/>
  <c r="BB10" i="1"/>
  <c r="AI10" i="1" s="1"/>
  <c r="BB14" i="1"/>
  <c r="AI14" i="1" s="1"/>
  <c r="BB18" i="1"/>
  <c r="AI18" i="1" s="1"/>
  <c r="BB22" i="1"/>
  <c r="AI22" i="1" s="1"/>
  <c r="BB26" i="1"/>
  <c r="AI26" i="1" s="1"/>
  <c r="BB30" i="1"/>
  <c r="AI30" i="1" s="1"/>
  <c r="BB34" i="1"/>
  <c r="AI34" i="1" s="1"/>
  <c r="BB38" i="1"/>
  <c r="AI38" i="1" s="1"/>
  <c r="BB42" i="1"/>
  <c r="AI42" i="1" s="1"/>
  <c r="BB46" i="1"/>
  <c r="AI46" i="1" s="1"/>
  <c r="BB50" i="1"/>
  <c r="AI50" i="1" s="1"/>
  <c r="BB54" i="1"/>
  <c r="AI54" i="1" s="1"/>
  <c r="BB58" i="1"/>
  <c r="AI58" i="1" s="1"/>
  <c r="BB62" i="1"/>
  <c r="AI62" i="1" s="1"/>
  <c r="BB66" i="1"/>
  <c r="AI66" i="1" s="1"/>
  <c r="BB70" i="1"/>
  <c r="AI70" i="1" s="1"/>
  <c r="BB74" i="1"/>
  <c r="AI74" i="1" s="1"/>
  <c r="BB78" i="1"/>
  <c r="AI78" i="1" s="1"/>
  <c r="BB82" i="1"/>
  <c r="AI82" i="1" s="1"/>
  <c r="BB86" i="1"/>
  <c r="AI86" i="1" s="1"/>
  <c r="BB90" i="1"/>
  <c r="AI90" i="1" s="1"/>
  <c r="BB94" i="1"/>
  <c r="AI94" i="1" s="1"/>
  <c r="BB98" i="1"/>
  <c r="AI98" i="1" s="1"/>
  <c r="BB102" i="1"/>
  <c r="AI102" i="1" s="1"/>
  <c r="BB106" i="1"/>
  <c r="AI106" i="1" s="1"/>
  <c r="BB110" i="1"/>
  <c r="AI110" i="1" s="1"/>
  <c r="BB114" i="1"/>
  <c r="AI114" i="1" s="1"/>
  <c r="BB118" i="1"/>
  <c r="AI118" i="1" s="1"/>
  <c r="BB122" i="1"/>
  <c r="AI122" i="1" s="1"/>
  <c r="BB126" i="1"/>
  <c r="AI126" i="1" s="1"/>
  <c r="BB130" i="1"/>
  <c r="AI130" i="1" s="1"/>
  <c r="BB134" i="1"/>
  <c r="AI134" i="1" s="1"/>
  <c r="BB138" i="1"/>
  <c r="AI138" i="1" s="1"/>
  <c r="BB142" i="1"/>
  <c r="AI142" i="1" s="1"/>
  <c r="BB146" i="1"/>
  <c r="AI146" i="1" s="1"/>
  <c r="BB150" i="1"/>
  <c r="AI150" i="1" s="1"/>
  <c r="BB154" i="1"/>
  <c r="AI154" i="1" s="1"/>
  <c r="BB158" i="1"/>
  <c r="AI158" i="1" s="1"/>
  <c r="BB162" i="1"/>
  <c r="AI162" i="1" s="1"/>
  <c r="BB166" i="1"/>
  <c r="AI166" i="1" s="1"/>
  <c r="BB170" i="1"/>
  <c r="AI170" i="1" s="1"/>
  <c r="BB174" i="1"/>
  <c r="AI174" i="1" s="1"/>
  <c r="BB178" i="1"/>
  <c r="AI178" i="1" s="1"/>
  <c r="BB182" i="1"/>
  <c r="AI182" i="1" s="1"/>
  <c r="BB186" i="1"/>
  <c r="AI186" i="1" s="1"/>
  <c r="BB190" i="1"/>
  <c r="AI190" i="1" s="1"/>
  <c r="BB194" i="1"/>
  <c r="AI194" i="1" s="1"/>
  <c r="BB198" i="1"/>
  <c r="AI198" i="1" s="1"/>
  <c r="BB202" i="1"/>
  <c r="AI202" i="1" s="1"/>
  <c r="BB206" i="1"/>
  <c r="AI206" i="1" s="1"/>
  <c r="BB210" i="1"/>
  <c r="AI210" i="1" s="1"/>
  <c r="BB214" i="1"/>
  <c r="AI214" i="1" s="1"/>
  <c r="BB218" i="1"/>
  <c r="AI218" i="1" s="1"/>
  <c r="BB222" i="1"/>
  <c r="AI222" i="1" s="1"/>
  <c r="BB226" i="1"/>
  <c r="AI226" i="1" s="1"/>
  <c r="BB230" i="1"/>
  <c r="AI230" i="1" s="1"/>
  <c r="BB234" i="1"/>
  <c r="AI234" i="1" s="1"/>
  <c r="BB238" i="1"/>
  <c r="AI238" i="1" s="1"/>
  <c r="BB242" i="1"/>
  <c r="AI242" i="1" s="1"/>
  <c r="BB246" i="1"/>
  <c r="AI246" i="1" s="1"/>
  <c r="BB250" i="1"/>
  <c r="AI250" i="1" s="1"/>
  <c r="BB254" i="1"/>
  <c r="AI254" i="1" s="1"/>
  <c r="BB258" i="1"/>
  <c r="AI258" i="1" s="1"/>
  <c r="BB262" i="1"/>
  <c r="AI262" i="1" s="1"/>
  <c r="BB266" i="1"/>
  <c r="AI266" i="1" s="1"/>
  <c r="BB270" i="1"/>
  <c r="AI270" i="1" s="1"/>
  <c r="BB274" i="1"/>
  <c r="AI274" i="1" s="1"/>
  <c r="BB278" i="1"/>
  <c r="AI278" i="1" s="1"/>
  <c r="BB282" i="1"/>
  <c r="AI282" i="1" s="1"/>
  <c r="BB286" i="1"/>
  <c r="AI286" i="1" s="1"/>
  <c r="BB290" i="1"/>
  <c r="AI290" i="1" s="1"/>
  <c r="BB294" i="1"/>
  <c r="AI294" i="1" s="1"/>
  <c r="BB298" i="1"/>
  <c r="AI298" i="1" s="1"/>
  <c r="BN1490" i="1"/>
  <c r="AK1490" i="1" s="1"/>
  <c r="BN1498" i="1"/>
  <c r="AK1498" i="1" s="1"/>
  <c r="BN1506" i="1"/>
  <c r="AK1506" i="1" s="1"/>
  <c r="BN1514" i="1"/>
  <c r="AK1514" i="1" s="1"/>
  <c r="BN1522" i="1"/>
  <c r="AK1522" i="1" s="1"/>
  <c r="BN1530" i="1"/>
  <c r="AK1530" i="1" s="1"/>
  <c r="BN1538" i="1"/>
  <c r="AK1538" i="1" s="1"/>
  <c r="BN1546" i="1"/>
  <c r="AK1546" i="1" s="1"/>
  <c r="BN1554" i="1"/>
  <c r="AK1554" i="1" s="1"/>
  <c r="BN1562" i="1"/>
  <c r="AK1562" i="1" s="1"/>
  <c r="BN1570" i="1"/>
  <c r="AK1570" i="1" s="1"/>
  <c r="BN1578" i="1"/>
  <c r="AK1578" i="1" s="1"/>
  <c r="BN1586" i="1"/>
  <c r="AK1586" i="1" s="1"/>
  <c r="BN1594" i="1"/>
  <c r="AK1594" i="1" s="1"/>
  <c r="BN1602" i="1"/>
  <c r="AK1602" i="1" s="1"/>
  <c r="BN1610" i="1"/>
  <c r="AK1610" i="1" s="1"/>
  <c r="BN1618" i="1"/>
  <c r="AK1618" i="1" s="1"/>
  <c r="BN1626" i="1"/>
  <c r="AK1626" i="1" s="1"/>
  <c r="BN1634" i="1"/>
  <c r="AK1634" i="1" s="1"/>
  <c r="BN1642" i="1"/>
  <c r="AK1642" i="1" s="1"/>
  <c r="BN1650" i="1"/>
  <c r="AK1650" i="1" s="1"/>
  <c r="BN1658" i="1"/>
  <c r="AK1658" i="1" s="1"/>
  <c r="BN1666" i="1"/>
  <c r="AK1666" i="1" s="1"/>
  <c r="BN1674" i="1"/>
  <c r="AK1674" i="1" s="1"/>
  <c r="BN1682" i="1"/>
  <c r="AK1682" i="1" s="1"/>
  <c r="BN1690" i="1"/>
  <c r="AK1690" i="1" s="1"/>
  <c r="BN1698" i="1"/>
  <c r="AK1698" i="1" s="1"/>
  <c r="BN1706" i="1"/>
  <c r="AK1706" i="1" s="1"/>
  <c r="BN1714" i="1"/>
  <c r="AK1714" i="1" s="1"/>
  <c r="BN1722" i="1"/>
  <c r="AK1722" i="1" s="1"/>
  <c r="BN1730" i="1"/>
  <c r="AK1730" i="1" s="1"/>
  <c r="BN1738" i="1"/>
  <c r="AK1738" i="1" s="1"/>
  <c r="BN1746" i="1"/>
  <c r="AK1746" i="1" s="1"/>
  <c r="BN1754" i="1"/>
  <c r="AK1754" i="1" s="1"/>
  <c r="BN1760" i="1"/>
  <c r="AK1760" i="1" s="1"/>
  <c r="BN1764" i="1"/>
  <c r="AK1764" i="1" s="1"/>
  <c r="BN1768" i="1"/>
  <c r="AK1768" i="1" s="1"/>
  <c r="BN1772" i="1"/>
  <c r="AK1772" i="1" s="1"/>
  <c r="BN1776" i="1"/>
  <c r="AK1776" i="1" s="1"/>
  <c r="BN1780" i="1"/>
  <c r="AK1780" i="1" s="1"/>
  <c r="BN1784" i="1"/>
  <c r="AK1784" i="1" s="1"/>
  <c r="BN1788" i="1"/>
  <c r="AK1788" i="1" s="1"/>
  <c r="BN1792" i="1"/>
  <c r="AK1792" i="1" s="1"/>
  <c r="BN1796" i="1"/>
  <c r="AK1796" i="1" s="1"/>
  <c r="BN1800" i="1"/>
  <c r="AK1800" i="1" s="1"/>
  <c r="BN1804" i="1"/>
  <c r="AK1804" i="1" s="1"/>
  <c r="BN1808" i="1"/>
  <c r="AK1808" i="1" s="1"/>
  <c r="BN1812" i="1"/>
  <c r="AK1812" i="1" s="1"/>
  <c r="BN1816" i="1"/>
  <c r="AK1816" i="1" s="1"/>
  <c r="BN1820" i="1"/>
  <c r="AK1820" i="1" s="1"/>
  <c r="BN1824" i="1"/>
  <c r="AK1824" i="1" s="1"/>
  <c r="BN1828" i="1"/>
  <c r="AK1828" i="1" s="1"/>
  <c r="BN1832" i="1"/>
  <c r="AK1832" i="1" s="1"/>
  <c r="BN1836" i="1"/>
  <c r="AK1836" i="1" s="1"/>
  <c r="BN1840" i="1"/>
  <c r="AK1840" i="1" s="1"/>
  <c r="BN1844" i="1"/>
  <c r="AK1844" i="1" s="1"/>
  <c r="BN1848" i="1"/>
  <c r="AK1848" i="1" s="1"/>
  <c r="BN1852" i="1"/>
  <c r="AK1852" i="1" s="1"/>
  <c r="BN1856" i="1"/>
  <c r="AK1856" i="1" s="1"/>
  <c r="BN1860" i="1"/>
  <c r="AK1860" i="1" s="1"/>
  <c r="BN1864" i="1"/>
  <c r="AK1864" i="1" s="1"/>
  <c r="BN1868" i="1"/>
  <c r="AK1868" i="1" s="1"/>
  <c r="BN1872" i="1"/>
  <c r="AK1872" i="1" s="1"/>
  <c r="BN1876" i="1"/>
  <c r="AK1876" i="1" s="1"/>
  <c r="BN1880" i="1"/>
  <c r="AK1880" i="1" s="1"/>
  <c r="BN1884" i="1"/>
  <c r="AK1884" i="1" s="1"/>
  <c r="BN1888" i="1"/>
  <c r="AK1888" i="1" s="1"/>
  <c r="BN1892" i="1"/>
  <c r="AK1892" i="1" s="1"/>
  <c r="BN1896" i="1"/>
  <c r="AK1896" i="1" s="1"/>
  <c r="BN1900" i="1"/>
  <c r="AK1900" i="1" s="1"/>
  <c r="BN1904" i="1"/>
  <c r="AK1904" i="1" s="1"/>
  <c r="BN1908" i="1"/>
  <c r="AK1908" i="1" s="1"/>
  <c r="BN1912" i="1"/>
  <c r="AK1912" i="1" s="1"/>
  <c r="BN1916" i="1"/>
  <c r="AK1916" i="1" s="1"/>
  <c r="BN1920" i="1"/>
  <c r="AK1920" i="1" s="1"/>
  <c r="BN1924" i="1"/>
  <c r="AK1924" i="1" s="1"/>
  <c r="BN1928" i="1"/>
  <c r="AK1928" i="1" s="1"/>
  <c r="BN1932" i="1"/>
  <c r="AK1932" i="1" s="1"/>
  <c r="BN1936" i="1"/>
  <c r="AK1936" i="1" s="1"/>
  <c r="BN1940" i="1"/>
  <c r="AK1940" i="1" s="1"/>
  <c r="BN1944" i="1"/>
  <c r="AK1944" i="1" s="1"/>
  <c r="BN1948" i="1"/>
  <c r="AK1948" i="1" s="1"/>
  <c r="BN1952" i="1"/>
  <c r="AK1952" i="1" s="1"/>
  <c r="BN1956" i="1"/>
  <c r="AK1956" i="1" s="1"/>
  <c r="BN1960" i="1"/>
  <c r="AK1960" i="1" s="1"/>
  <c r="BN1964" i="1"/>
  <c r="AK1964" i="1" s="1"/>
  <c r="BN1968" i="1"/>
  <c r="AK1968" i="1" s="1"/>
  <c r="BN1972" i="1"/>
  <c r="AK1972" i="1" s="1"/>
  <c r="BN1976" i="1"/>
  <c r="AK1976" i="1" s="1"/>
  <c r="BN1980" i="1"/>
  <c r="AK1980" i="1" s="1"/>
  <c r="BN1984" i="1"/>
  <c r="AK1984" i="1" s="1"/>
  <c r="BN1988" i="1"/>
  <c r="AK1988" i="1" s="1"/>
  <c r="BN1992" i="1"/>
  <c r="AK1992" i="1" s="1"/>
  <c r="BN1996" i="1"/>
  <c r="AK1996" i="1" s="1"/>
  <c r="BN2000" i="1"/>
  <c r="AK2000" i="1" s="1"/>
  <c r="BN2004" i="1"/>
  <c r="AK2004" i="1" s="1"/>
  <c r="BN2008" i="1"/>
  <c r="AK2008" i="1" s="1"/>
  <c r="BB11" i="1"/>
  <c r="AI11" i="1" s="1"/>
  <c r="BB15" i="1"/>
  <c r="AI15" i="1" s="1"/>
  <c r="BB19" i="1"/>
  <c r="AI19" i="1" s="1"/>
  <c r="BB23" i="1"/>
  <c r="AI23" i="1" s="1"/>
  <c r="BB27" i="1"/>
  <c r="AI27" i="1" s="1"/>
  <c r="BB31" i="1"/>
  <c r="AI31" i="1" s="1"/>
  <c r="BB35" i="1"/>
  <c r="AI35" i="1" s="1"/>
  <c r="BB39" i="1"/>
  <c r="AI39" i="1" s="1"/>
  <c r="BB43" i="1"/>
  <c r="AI43" i="1" s="1"/>
  <c r="BB47" i="1"/>
  <c r="AI47" i="1" s="1"/>
  <c r="BB51" i="1"/>
  <c r="AI51" i="1" s="1"/>
  <c r="BB55" i="1"/>
  <c r="AI55" i="1" s="1"/>
  <c r="BB59" i="1"/>
  <c r="AI59" i="1" s="1"/>
  <c r="BB63" i="1"/>
  <c r="AI63" i="1" s="1"/>
  <c r="BB67" i="1"/>
  <c r="AI67" i="1" s="1"/>
  <c r="BB71" i="1"/>
  <c r="AI71" i="1" s="1"/>
  <c r="BB75" i="1"/>
  <c r="AI75" i="1" s="1"/>
  <c r="BB79" i="1"/>
  <c r="AI79" i="1" s="1"/>
  <c r="BB83" i="1"/>
  <c r="AI83" i="1" s="1"/>
  <c r="BB87" i="1"/>
  <c r="AI87" i="1" s="1"/>
  <c r="BB91" i="1"/>
  <c r="AI91" i="1" s="1"/>
  <c r="BB95" i="1"/>
  <c r="AI95" i="1" s="1"/>
  <c r="BB99" i="1"/>
  <c r="AI99" i="1" s="1"/>
  <c r="BB103" i="1"/>
  <c r="AI103" i="1" s="1"/>
  <c r="BB107" i="1"/>
  <c r="AI107" i="1" s="1"/>
  <c r="BB111" i="1"/>
  <c r="AI111" i="1" s="1"/>
  <c r="BB115" i="1"/>
  <c r="AI115" i="1" s="1"/>
  <c r="BB119" i="1"/>
  <c r="AI119" i="1" s="1"/>
  <c r="BB123" i="1"/>
  <c r="AI123" i="1" s="1"/>
  <c r="BB127" i="1"/>
  <c r="AI127" i="1" s="1"/>
  <c r="BB131" i="1"/>
  <c r="AI131" i="1" s="1"/>
  <c r="BB135" i="1"/>
  <c r="AI135" i="1" s="1"/>
  <c r="BB139" i="1"/>
  <c r="AI139" i="1" s="1"/>
  <c r="BB143" i="1"/>
  <c r="AI143" i="1" s="1"/>
  <c r="BB147" i="1"/>
  <c r="AI147" i="1" s="1"/>
  <c r="BB151" i="1"/>
  <c r="AI151" i="1" s="1"/>
  <c r="BB155" i="1"/>
  <c r="AI155" i="1" s="1"/>
  <c r="BB159" i="1"/>
  <c r="AI159" i="1" s="1"/>
  <c r="BB163" i="1"/>
  <c r="AI163" i="1" s="1"/>
  <c r="BB167" i="1"/>
  <c r="AI167" i="1" s="1"/>
  <c r="BB171" i="1"/>
  <c r="AI171" i="1" s="1"/>
  <c r="BB175" i="1"/>
  <c r="AI175" i="1" s="1"/>
  <c r="BB179" i="1"/>
  <c r="AI179" i="1" s="1"/>
  <c r="BB183" i="1"/>
  <c r="AI183" i="1" s="1"/>
  <c r="BB187" i="1"/>
  <c r="AI187" i="1" s="1"/>
  <c r="BB191" i="1"/>
  <c r="AI191" i="1" s="1"/>
  <c r="BB195" i="1"/>
  <c r="AI195" i="1" s="1"/>
  <c r="BB199" i="1"/>
  <c r="AI199" i="1" s="1"/>
  <c r="BN1491" i="1"/>
  <c r="AK1491" i="1" s="1"/>
  <c r="BN1499" i="1"/>
  <c r="AK1499" i="1" s="1"/>
  <c r="BN1507" i="1"/>
  <c r="AK1507" i="1" s="1"/>
  <c r="BN1515" i="1"/>
  <c r="AK1515" i="1" s="1"/>
  <c r="BN1523" i="1"/>
  <c r="AK1523" i="1" s="1"/>
  <c r="BN1531" i="1"/>
  <c r="AK1531" i="1" s="1"/>
  <c r="BN1539" i="1"/>
  <c r="AK1539" i="1" s="1"/>
  <c r="BN1547" i="1"/>
  <c r="AK1547" i="1" s="1"/>
  <c r="BN1555" i="1"/>
  <c r="AK1555" i="1" s="1"/>
  <c r="BN1563" i="1"/>
  <c r="AK1563" i="1" s="1"/>
  <c r="BN1571" i="1"/>
  <c r="AK1571" i="1" s="1"/>
  <c r="BN1579" i="1"/>
  <c r="AK1579" i="1" s="1"/>
  <c r="BN1587" i="1"/>
  <c r="AK1587" i="1" s="1"/>
  <c r="BN1595" i="1"/>
  <c r="AK1595" i="1" s="1"/>
  <c r="BN1603" i="1"/>
  <c r="AK1603" i="1" s="1"/>
  <c r="BN1611" i="1"/>
  <c r="AK1611" i="1" s="1"/>
  <c r="BN1619" i="1"/>
  <c r="AK1619" i="1" s="1"/>
  <c r="BN1627" i="1"/>
  <c r="AK1627" i="1" s="1"/>
  <c r="BN1635" i="1"/>
  <c r="AK1635" i="1" s="1"/>
  <c r="BN1643" i="1"/>
  <c r="AK1643" i="1" s="1"/>
  <c r="BN1651" i="1"/>
  <c r="AK1651" i="1" s="1"/>
  <c r="BN1659" i="1"/>
  <c r="AK1659" i="1" s="1"/>
  <c r="BN1667" i="1"/>
  <c r="AK1667" i="1" s="1"/>
  <c r="BN1675" i="1"/>
  <c r="AK1675" i="1" s="1"/>
  <c r="BN1683" i="1"/>
  <c r="AK1683" i="1" s="1"/>
  <c r="BN1691" i="1"/>
  <c r="AK1691" i="1" s="1"/>
  <c r="BN1699" i="1"/>
  <c r="AK1699" i="1" s="1"/>
  <c r="BN1707" i="1"/>
  <c r="AK1707" i="1" s="1"/>
  <c r="BN1715" i="1"/>
  <c r="AK1715" i="1" s="1"/>
  <c r="BN1723" i="1"/>
  <c r="AK1723" i="1" s="1"/>
  <c r="BN1731" i="1"/>
  <c r="AK1731" i="1" s="1"/>
  <c r="BN1739" i="1"/>
  <c r="AK1739" i="1" s="1"/>
  <c r="BN1747" i="1"/>
  <c r="AK1747" i="1" s="1"/>
  <c r="BN1755" i="1"/>
  <c r="AK1755" i="1" s="1"/>
  <c r="BN1761" i="1"/>
  <c r="AK1761" i="1" s="1"/>
  <c r="BN1765" i="1"/>
  <c r="AK1765" i="1" s="1"/>
  <c r="BN1769" i="1"/>
  <c r="AK1769" i="1" s="1"/>
  <c r="BN1773" i="1"/>
  <c r="AK1773" i="1" s="1"/>
  <c r="BN1777" i="1"/>
  <c r="AK1777" i="1" s="1"/>
  <c r="BN1781" i="1"/>
  <c r="AK1781" i="1" s="1"/>
  <c r="BN1785" i="1"/>
  <c r="AK1785" i="1" s="1"/>
  <c r="BN1789" i="1"/>
  <c r="AK1789" i="1" s="1"/>
  <c r="BN1793" i="1"/>
  <c r="AK1793" i="1" s="1"/>
  <c r="BN1797" i="1"/>
  <c r="AK1797" i="1" s="1"/>
  <c r="BN1801" i="1"/>
  <c r="AK1801" i="1" s="1"/>
  <c r="BN1805" i="1"/>
  <c r="AK1805" i="1" s="1"/>
  <c r="BN1809" i="1"/>
  <c r="AK1809" i="1" s="1"/>
  <c r="BN1813" i="1"/>
  <c r="AK1813" i="1" s="1"/>
  <c r="BN1817" i="1"/>
  <c r="AK1817" i="1" s="1"/>
  <c r="BN1821" i="1"/>
  <c r="AK1821" i="1" s="1"/>
  <c r="BN1825" i="1"/>
  <c r="AK1825" i="1" s="1"/>
  <c r="BN1829" i="1"/>
  <c r="AK1829" i="1" s="1"/>
  <c r="BN1833" i="1"/>
  <c r="AK1833" i="1" s="1"/>
  <c r="BN1837" i="1"/>
  <c r="AK1837" i="1" s="1"/>
  <c r="BN1841" i="1"/>
  <c r="AK1841" i="1" s="1"/>
  <c r="BN1845" i="1"/>
  <c r="AK1845" i="1" s="1"/>
  <c r="BN1849" i="1"/>
  <c r="AK1849" i="1" s="1"/>
  <c r="BN1853" i="1"/>
  <c r="AK1853" i="1" s="1"/>
  <c r="BN1857" i="1"/>
  <c r="AK1857" i="1" s="1"/>
  <c r="BN1861" i="1"/>
  <c r="AK1861" i="1" s="1"/>
  <c r="BN1865" i="1"/>
  <c r="AK1865" i="1" s="1"/>
  <c r="BN1869" i="1"/>
  <c r="AK1869" i="1" s="1"/>
  <c r="BN1873" i="1"/>
  <c r="AK1873" i="1" s="1"/>
  <c r="BN1877" i="1"/>
  <c r="AK1877" i="1" s="1"/>
  <c r="BN1881" i="1"/>
  <c r="AK1881" i="1" s="1"/>
  <c r="BN1885" i="1"/>
  <c r="AK1885" i="1" s="1"/>
  <c r="BN1889" i="1"/>
  <c r="AK1889" i="1" s="1"/>
  <c r="BN1893" i="1"/>
  <c r="AK1893" i="1" s="1"/>
  <c r="BN1897" i="1"/>
  <c r="AK1897" i="1" s="1"/>
  <c r="BN1901" i="1"/>
  <c r="AK1901" i="1" s="1"/>
  <c r="BN1905" i="1"/>
  <c r="AK1905" i="1" s="1"/>
  <c r="BN1909" i="1"/>
  <c r="AK1909" i="1" s="1"/>
  <c r="BN1913" i="1"/>
  <c r="AK1913" i="1" s="1"/>
  <c r="BN1917" i="1"/>
  <c r="AK1917" i="1" s="1"/>
  <c r="BN1921" i="1"/>
  <c r="AK1921" i="1" s="1"/>
  <c r="BN1925" i="1"/>
  <c r="AK1925" i="1" s="1"/>
  <c r="BN1929" i="1"/>
  <c r="AK1929" i="1" s="1"/>
  <c r="BN1933" i="1"/>
  <c r="AK1933" i="1" s="1"/>
  <c r="BN1937" i="1"/>
  <c r="AK1937" i="1" s="1"/>
  <c r="BN1941" i="1"/>
  <c r="AK1941" i="1" s="1"/>
  <c r="BN1945" i="1"/>
  <c r="AK1945" i="1" s="1"/>
  <c r="BN1949" i="1"/>
  <c r="AK1949" i="1" s="1"/>
  <c r="BN1953" i="1"/>
  <c r="AK1953" i="1" s="1"/>
  <c r="BN1957" i="1"/>
  <c r="AK1957" i="1" s="1"/>
  <c r="BN1961" i="1"/>
  <c r="AK1961" i="1" s="1"/>
  <c r="BN1965" i="1"/>
  <c r="AK1965" i="1" s="1"/>
  <c r="BN1969" i="1"/>
  <c r="AK1969" i="1" s="1"/>
  <c r="BN1973" i="1"/>
  <c r="AK1973" i="1" s="1"/>
  <c r="BN1977" i="1"/>
  <c r="AK1977" i="1" s="1"/>
  <c r="BN1981" i="1"/>
  <c r="AK1981" i="1" s="1"/>
  <c r="BN1985" i="1"/>
  <c r="AK1985" i="1" s="1"/>
  <c r="BN1989" i="1"/>
  <c r="AK1989" i="1" s="1"/>
  <c r="BN1993" i="1"/>
  <c r="AK1993" i="1" s="1"/>
  <c r="BN1997" i="1"/>
  <c r="AK1997" i="1" s="1"/>
  <c r="BN2001" i="1"/>
  <c r="AK2001" i="1" s="1"/>
  <c r="BN2005" i="1"/>
  <c r="AK2005" i="1" s="1"/>
  <c r="BN2009" i="1"/>
  <c r="AK2009" i="1" s="1"/>
  <c r="BB12" i="1"/>
  <c r="AI12" i="1" s="1"/>
  <c r="BB16" i="1"/>
  <c r="AI16" i="1" s="1"/>
  <c r="BB20" i="1"/>
  <c r="AI20" i="1" s="1"/>
  <c r="BB24" i="1"/>
  <c r="AI24" i="1" s="1"/>
  <c r="BB28" i="1"/>
  <c r="AI28" i="1" s="1"/>
  <c r="BB32" i="1"/>
  <c r="AI32" i="1" s="1"/>
  <c r="BB36" i="1"/>
  <c r="AI36" i="1" s="1"/>
  <c r="BB40" i="1"/>
  <c r="AI40" i="1" s="1"/>
  <c r="BB44" i="1"/>
  <c r="AI44" i="1" s="1"/>
  <c r="BB48" i="1"/>
  <c r="AI48" i="1" s="1"/>
  <c r="BB52" i="1"/>
  <c r="AI52" i="1" s="1"/>
  <c r="BB56" i="1"/>
  <c r="AI56" i="1" s="1"/>
  <c r="BB60" i="1"/>
  <c r="AI60" i="1" s="1"/>
  <c r="BB64" i="1"/>
  <c r="AI64" i="1" s="1"/>
  <c r="BB68" i="1"/>
  <c r="AI68" i="1" s="1"/>
  <c r="BB72" i="1"/>
  <c r="AI72" i="1" s="1"/>
  <c r="BB76" i="1"/>
  <c r="AI76" i="1" s="1"/>
  <c r="BB80" i="1"/>
  <c r="AI80" i="1" s="1"/>
  <c r="BB84" i="1"/>
  <c r="AI84" i="1" s="1"/>
  <c r="BB88" i="1"/>
  <c r="AI88" i="1" s="1"/>
  <c r="BB92" i="1"/>
  <c r="AI92" i="1" s="1"/>
  <c r="BB96" i="1"/>
  <c r="AI96" i="1" s="1"/>
  <c r="BB100" i="1"/>
  <c r="AI100" i="1" s="1"/>
  <c r="BB104" i="1"/>
  <c r="AI104" i="1" s="1"/>
  <c r="BB108" i="1"/>
  <c r="AI108" i="1" s="1"/>
  <c r="BB112" i="1"/>
  <c r="AI112" i="1" s="1"/>
  <c r="BB116" i="1"/>
  <c r="AI116" i="1" s="1"/>
  <c r="BB120" i="1"/>
  <c r="AI120" i="1" s="1"/>
  <c r="BB124" i="1"/>
  <c r="AI124" i="1" s="1"/>
  <c r="BB128" i="1"/>
  <c r="AI128" i="1" s="1"/>
  <c r="BB132" i="1"/>
  <c r="AI132" i="1" s="1"/>
  <c r="BB136" i="1"/>
  <c r="AI136" i="1" s="1"/>
  <c r="BB140" i="1"/>
  <c r="AI140" i="1" s="1"/>
  <c r="BB144" i="1"/>
  <c r="AI144" i="1" s="1"/>
  <c r="BB148" i="1"/>
  <c r="AI148" i="1" s="1"/>
  <c r="BB152" i="1"/>
  <c r="AI152" i="1" s="1"/>
  <c r="BB156" i="1"/>
  <c r="AI156" i="1" s="1"/>
  <c r="BB160" i="1"/>
  <c r="AI160" i="1" s="1"/>
  <c r="BB164" i="1"/>
  <c r="AI164" i="1" s="1"/>
  <c r="BB168" i="1"/>
  <c r="AI168" i="1" s="1"/>
  <c r="BB172" i="1"/>
  <c r="AI172" i="1" s="1"/>
  <c r="BB176" i="1"/>
  <c r="AI176" i="1" s="1"/>
  <c r="BB180" i="1"/>
  <c r="AI180" i="1" s="1"/>
  <c r="BB196" i="1"/>
  <c r="AI196" i="1" s="1"/>
  <c r="BB207" i="1"/>
  <c r="AI207" i="1" s="1"/>
  <c r="BB215" i="1"/>
  <c r="AI215" i="1" s="1"/>
  <c r="BB223" i="1"/>
  <c r="AI223" i="1" s="1"/>
  <c r="BB231" i="1"/>
  <c r="AI231" i="1" s="1"/>
  <c r="BB239" i="1"/>
  <c r="AI239" i="1" s="1"/>
  <c r="BB247" i="1"/>
  <c r="AI247" i="1" s="1"/>
  <c r="BB255" i="1"/>
  <c r="AI255" i="1" s="1"/>
  <c r="BB263" i="1"/>
  <c r="AI263" i="1" s="1"/>
  <c r="BB271" i="1"/>
  <c r="AI271" i="1" s="1"/>
  <c r="BB279" i="1"/>
  <c r="AI279" i="1" s="1"/>
  <c r="BB285" i="1"/>
  <c r="AI285" i="1" s="1"/>
  <c r="BB291" i="1"/>
  <c r="AI291" i="1" s="1"/>
  <c r="BB296" i="1"/>
  <c r="AI296" i="1" s="1"/>
  <c r="BB301" i="1"/>
  <c r="AI301" i="1" s="1"/>
  <c r="BB305" i="1"/>
  <c r="AI305" i="1" s="1"/>
  <c r="BB309" i="1"/>
  <c r="AI309" i="1" s="1"/>
  <c r="BB313" i="1"/>
  <c r="AI313" i="1" s="1"/>
  <c r="BB317" i="1"/>
  <c r="AI317" i="1" s="1"/>
  <c r="BB321" i="1"/>
  <c r="AI321" i="1" s="1"/>
  <c r="BB325" i="1"/>
  <c r="AI325" i="1" s="1"/>
  <c r="BB329" i="1"/>
  <c r="AI329" i="1" s="1"/>
  <c r="BB333" i="1"/>
  <c r="AI333" i="1" s="1"/>
  <c r="BB337" i="1"/>
  <c r="AI337" i="1" s="1"/>
  <c r="BB341" i="1"/>
  <c r="AI341" i="1" s="1"/>
  <c r="BB345" i="1"/>
  <c r="AI345" i="1" s="1"/>
  <c r="BB349" i="1"/>
  <c r="AI349" i="1" s="1"/>
  <c r="BB353" i="1"/>
  <c r="AI353" i="1" s="1"/>
  <c r="BB357" i="1"/>
  <c r="AI357" i="1" s="1"/>
  <c r="BB361" i="1"/>
  <c r="AI361" i="1" s="1"/>
  <c r="BB365" i="1"/>
  <c r="AI365" i="1" s="1"/>
  <c r="BB369" i="1"/>
  <c r="AI369" i="1" s="1"/>
  <c r="BB373" i="1"/>
  <c r="AI373" i="1" s="1"/>
  <c r="BB377" i="1"/>
  <c r="AI377" i="1" s="1"/>
  <c r="BB381" i="1"/>
  <c r="AI381" i="1" s="1"/>
  <c r="BB385" i="1"/>
  <c r="AI385" i="1" s="1"/>
  <c r="BB389" i="1"/>
  <c r="AI389" i="1" s="1"/>
  <c r="BB393" i="1"/>
  <c r="AI393" i="1" s="1"/>
  <c r="BB397" i="1"/>
  <c r="AI397" i="1" s="1"/>
  <c r="BB401" i="1"/>
  <c r="AI401" i="1" s="1"/>
  <c r="BB405" i="1"/>
  <c r="AI405" i="1" s="1"/>
  <c r="BB409" i="1"/>
  <c r="AI409" i="1" s="1"/>
  <c r="BB413" i="1"/>
  <c r="AI413" i="1" s="1"/>
  <c r="BB417" i="1"/>
  <c r="AI417" i="1" s="1"/>
  <c r="BB421" i="1"/>
  <c r="AI421" i="1" s="1"/>
  <c r="BB425" i="1"/>
  <c r="AI425" i="1" s="1"/>
  <c r="BB429" i="1"/>
  <c r="AI429" i="1" s="1"/>
  <c r="BB433" i="1"/>
  <c r="AI433" i="1" s="1"/>
  <c r="BB437" i="1"/>
  <c r="AI437" i="1" s="1"/>
  <c r="BB441" i="1"/>
  <c r="AI441" i="1" s="1"/>
  <c r="BB445" i="1"/>
  <c r="AI445" i="1" s="1"/>
  <c r="BB449" i="1"/>
  <c r="AI449" i="1" s="1"/>
  <c r="BB453" i="1"/>
  <c r="AI453" i="1" s="1"/>
  <c r="BB457" i="1"/>
  <c r="AI457" i="1" s="1"/>
  <c r="BB461" i="1"/>
  <c r="AI461" i="1" s="1"/>
  <c r="BB465" i="1"/>
  <c r="AI465" i="1" s="1"/>
  <c r="BB469" i="1"/>
  <c r="AI469" i="1" s="1"/>
  <c r="BB473" i="1"/>
  <c r="AI473" i="1" s="1"/>
  <c r="BB477" i="1"/>
  <c r="AI477" i="1" s="1"/>
  <c r="BB481" i="1"/>
  <c r="AI481" i="1" s="1"/>
  <c r="BB485" i="1"/>
  <c r="AI485" i="1" s="1"/>
  <c r="BB489" i="1"/>
  <c r="AI489" i="1" s="1"/>
  <c r="BB493" i="1"/>
  <c r="AI493" i="1" s="1"/>
  <c r="BB497" i="1"/>
  <c r="AI497" i="1" s="1"/>
  <c r="BB501" i="1"/>
  <c r="AI501" i="1" s="1"/>
  <c r="BB505" i="1"/>
  <c r="AI505" i="1" s="1"/>
  <c r="BB509" i="1"/>
  <c r="AI509" i="1" s="1"/>
  <c r="BB513" i="1"/>
  <c r="AI513" i="1" s="1"/>
  <c r="BB517" i="1"/>
  <c r="AI517" i="1" s="1"/>
  <c r="BB521" i="1"/>
  <c r="AI521" i="1" s="1"/>
  <c r="BB525" i="1"/>
  <c r="AI525" i="1" s="1"/>
  <c r="BB529" i="1"/>
  <c r="AI529" i="1" s="1"/>
  <c r="BB533" i="1"/>
  <c r="AI533" i="1" s="1"/>
  <c r="BB537" i="1"/>
  <c r="AI537" i="1" s="1"/>
  <c r="BB541" i="1"/>
  <c r="AI541" i="1" s="1"/>
  <c r="BB545" i="1"/>
  <c r="AI545" i="1" s="1"/>
  <c r="BB549" i="1"/>
  <c r="AI549" i="1" s="1"/>
  <c r="BB553" i="1"/>
  <c r="AI553" i="1" s="1"/>
  <c r="BB557" i="1"/>
  <c r="AI557" i="1" s="1"/>
  <c r="BB561" i="1"/>
  <c r="AI561" i="1" s="1"/>
  <c r="BB565" i="1"/>
  <c r="AI565" i="1" s="1"/>
  <c r="BB569" i="1"/>
  <c r="AI569" i="1" s="1"/>
  <c r="BB573" i="1"/>
  <c r="AI573" i="1" s="1"/>
  <c r="BB577" i="1"/>
  <c r="AI577" i="1" s="1"/>
  <c r="BB581" i="1"/>
  <c r="AI581" i="1" s="1"/>
  <c r="BB585" i="1"/>
  <c r="AI585" i="1" s="1"/>
  <c r="BB589" i="1"/>
  <c r="AI589" i="1" s="1"/>
  <c r="BB593" i="1"/>
  <c r="AI593" i="1" s="1"/>
  <c r="BB597" i="1"/>
  <c r="AI597" i="1" s="1"/>
  <c r="BB601" i="1"/>
  <c r="AI601" i="1" s="1"/>
  <c r="BB605" i="1"/>
  <c r="AI605" i="1" s="1"/>
  <c r="BB609" i="1"/>
  <c r="AI609" i="1" s="1"/>
  <c r="BB613" i="1"/>
  <c r="AI613" i="1" s="1"/>
  <c r="BB617" i="1"/>
  <c r="AI617" i="1" s="1"/>
  <c r="BB621" i="1"/>
  <c r="AI621" i="1" s="1"/>
  <c r="BB625" i="1"/>
  <c r="AI625" i="1" s="1"/>
  <c r="BB629" i="1"/>
  <c r="AI629" i="1" s="1"/>
  <c r="BB633" i="1"/>
  <c r="AI633" i="1" s="1"/>
  <c r="BB637" i="1"/>
  <c r="AI637" i="1" s="1"/>
  <c r="BB641" i="1"/>
  <c r="AI641" i="1" s="1"/>
  <c r="BB645" i="1"/>
  <c r="AI645" i="1" s="1"/>
  <c r="BB649" i="1"/>
  <c r="AI649" i="1" s="1"/>
  <c r="BB653" i="1"/>
  <c r="AI653" i="1" s="1"/>
  <c r="BB657" i="1"/>
  <c r="AI657" i="1" s="1"/>
  <c r="BB661" i="1"/>
  <c r="AI661" i="1" s="1"/>
  <c r="BB665" i="1"/>
  <c r="AI665" i="1" s="1"/>
  <c r="BB669" i="1"/>
  <c r="AI669" i="1" s="1"/>
  <c r="BB673" i="1"/>
  <c r="AI673" i="1" s="1"/>
  <c r="BB677" i="1"/>
  <c r="AI677" i="1" s="1"/>
  <c r="BB681" i="1"/>
  <c r="AI681" i="1" s="1"/>
  <c r="BB685" i="1"/>
  <c r="AI685" i="1" s="1"/>
  <c r="BB689" i="1"/>
  <c r="AI689" i="1" s="1"/>
  <c r="BB693" i="1"/>
  <c r="AI693" i="1" s="1"/>
  <c r="BB697" i="1"/>
  <c r="AI697" i="1" s="1"/>
  <c r="BB701" i="1"/>
  <c r="AI701" i="1" s="1"/>
  <c r="BB705" i="1"/>
  <c r="AI705" i="1" s="1"/>
  <c r="BB709" i="1"/>
  <c r="AI709" i="1" s="1"/>
  <c r="BB713" i="1"/>
  <c r="AI713" i="1" s="1"/>
  <c r="BB717" i="1"/>
  <c r="AI717" i="1" s="1"/>
  <c r="BB721" i="1"/>
  <c r="AI721" i="1" s="1"/>
  <c r="BB725" i="1"/>
  <c r="AI725" i="1" s="1"/>
  <c r="BB729" i="1"/>
  <c r="AI729" i="1" s="1"/>
  <c r="BB733" i="1"/>
  <c r="AI733" i="1" s="1"/>
  <c r="BB737" i="1"/>
  <c r="AI737" i="1" s="1"/>
  <c r="BB741" i="1"/>
  <c r="AI741" i="1" s="1"/>
  <c r="BB745" i="1"/>
  <c r="AI745" i="1" s="1"/>
  <c r="BB749" i="1"/>
  <c r="AI749" i="1" s="1"/>
  <c r="BB753" i="1"/>
  <c r="AI753" i="1" s="1"/>
  <c r="BB757" i="1"/>
  <c r="AI757" i="1" s="1"/>
  <c r="BB761" i="1"/>
  <c r="AI761" i="1" s="1"/>
  <c r="BB765" i="1"/>
  <c r="AI765" i="1" s="1"/>
  <c r="BB769" i="1"/>
  <c r="AI769" i="1" s="1"/>
  <c r="BB773" i="1"/>
  <c r="AI773" i="1" s="1"/>
  <c r="BB777" i="1"/>
  <c r="AI777" i="1" s="1"/>
  <c r="BB781" i="1"/>
  <c r="AI781" i="1" s="1"/>
  <c r="BB785" i="1"/>
  <c r="AI785" i="1" s="1"/>
  <c r="BB789" i="1"/>
  <c r="AI789" i="1" s="1"/>
  <c r="BB793" i="1"/>
  <c r="AI793" i="1" s="1"/>
  <c r="BB797" i="1"/>
  <c r="AI797" i="1" s="1"/>
  <c r="BB801" i="1"/>
  <c r="AI801" i="1" s="1"/>
  <c r="BB805" i="1"/>
  <c r="AI805" i="1" s="1"/>
  <c r="BB809" i="1"/>
  <c r="AI809" i="1" s="1"/>
  <c r="BB813" i="1"/>
  <c r="AI813" i="1" s="1"/>
  <c r="BB817" i="1"/>
  <c r="AI817" i="1" s="1"/>
  <c r="BB821" i="1"/>
  <c r="AI821" i="1" s="1"/>
  <c r="BB825" i="1"/>
  <c r="AI825" i="1" s="1"/>
  <c r="BB829" i="1"/>
  <c r="AI829" i="1" s="1"/>
  <c r="BB833" i="1"/>
  <c r="AI833" i="1" s="1"/>
  <c r="BB837" i="1"/>
  <c r="AI837" i="1" s="1"/>
  <c r="BB841" i="1"/>
  <c r="AI841" i="1" s="1"/>
  <c r="BB845" i="1"/>
  <c r="AI845" i="1" s="1"/>
  <c r="BB849" i="1"/>
  <c r="AI849" i="1" s="1"/>
  <c r="BB853" i="1"/>
  <c r="AI853" i="1" s="1"/>
  <c r="BB857" i="1"/>
  <c r="AI857" i="1" s="1"/>
  <c r="BB861" i="1"/>
  <c r="AI861" i="1" s="1"/>
  <c r="BB865" i="1"/>
  <c r="AI865" i="1" s="1"/>
  <c r="BB869" i="1"/>
  <c r="AI869" i="1" s="1"/>
  <c r="BB873" i="1"/>
  <c r="AI873" i="1" s="1"/>
  <c r="BB877" i="1"/>
  <c r="AI877" i="1" s="1"/>
  <c r="BB881" i="1"/>
  <c r="AI881" i="1" s="1"/>
  <c r="BB885" i="1"/>
  <c r="AI885" i="1" s="1"/>
  <c r="BB889" i="1"/>
  <c r="AI889" i="1" s="1"/>
  <c r="BB893" i="1"/>
  <c r="AI893" i="1" s="1"/>
  <c r="BB897" i="1"/>
  <c r="AI897" i="1" s="1"/>
  <c r="BB901" i="1"/>
  <c r="AI901" i="1" s="1"/>
  <c r="BB905" i="1"/>
  <c r="AI905" i="1" s="1"/>
  <c r="BB909" i="1"/>
  <c r="AI909" i="1" s="1"/>
  <c r="BB913" i="1"/>
  <c r="AI913" i="1" s="1"/>
  <c r="BB917" i="1"/>
  <c r="AI917" i="1" s="1"/>
  <c r="BB921" i="1"/>
  <c r="AI921" i="1" s="1"/>
  <c r="BB925" i="1"/>
  <c r="AI925" i="1" s="1"/>
  <c r="BB929" i="1"/>
  <c r="AI929" i="1" s="1"/>
  <c r="BB933" i="1"/>
  <c r="AI933" i="1" s="1"/>
  <c r="BB937" i="1"/>
  <c r="AI937" i="1" s="1"/>
  <c r="BB941" i="1"/>
  <c r="AI941" i="1" s="1"/>
  <c r="BB945" i="1"/>
  <c r="AI945" i="1" s="1"/>
  <c r="BB949" i="1"/>
  <c r="AI949" i="1" s="1"/>
  <c r="BB953" i="1"/>
  <c r="AI953" i="1" s="1"/>
  <c r="BB957" i="1"/>
  <c r="AI957" i="1" s="1"/>
  <c r="BB961" i="1"/>
  <c r="AI961" i="1" s="1"/>
  <c r="BB965" i="1"/>
  <c r="AI965" i="1" s="1"/>
  <c r="BB969" i="1"/>
  <c r="AI969" i="1" s="1"/>
  <c r="BB973" i="1"/>
  <c r="AI973" i="1" s="1"/>
  <c r="BB977" i="1"/>
  <c r="AI977" i="1" s="1"/>
  <c r="BB981" i="1"/>
  <c r="AI981" i="1" s="1"/>
  <c r="BB985" i="1"/>
  <c r="AI985" i="1" s="1"/>
  <c r="BB989" i="1"/>
  <c r="AI989" i="1" s="1"/>
  <c r="BB993" i="1"/>
  <c r="AI993" i="1" s="1"/>
  <c r="BB997" i="1"/>
  <c r="AI997" i="1" s="1"/>
  <c r="BB1001" i="1"/>
  <c r="AI1001" i="1" s="1"/>
  <c r="BB1005" i="1"/>
  <c r="AI1005" i="1" s="1"/>
  <c r="BB1009" i="1"/>
  <c r="AI1009" i="1" s="1"/>
  <c r="BB1013" i="1"/>
  <c r="AI1013" i="1" s="1"/>
  <c r="BB1017" i="1"/>
  <c r="AI1017" i="1" s="1"/>
  <c r="BB1021" i="1"/>
  <c r="AI1021" i="1" s="1"/>
  <c r="BB1025" i="1"/>
  <c r="AI1025" i="1" s="1"/>
  <c r="BB1029" i="1"/>
  <c r="AI1029" i="1" s="1"/>
  <c r="BB1033" i="1"/>
  <c r="AI1033" i="1" s="1"/>
  <c r="BB1037" i="1"/>
  <c r="AI1037" i="1" s="1"/>
  <c r="BB1041" i="1"/>
  <c r="AI1041" i="1" s="1"/>
  <c r="BB1045" i="1"/>
  <c r="AI1045" i="1" s="1"/>
  <c r="BB1049" i="1"/>
  <c r="AI1049" i="1" s="1"/>
  <c r="BB1053" i="1"/>
  <c r="AI1053" i="1" s="1"/>
  <c r="BB1057" i="1"/>
  <c r="AI1057" i="1" s="1"/>
  <c r="BB1061" i="1"/>
  <c r="AI1061" i="1" s="1"/>
  <c r="BB1065" i="1"/>
  <c r="AI1065" i="1" s="1"/>
  <c r="BB1069" i="1"/>
  <c r="AI1069" i="1" s="1"/>
  <c r="BB1073" i="1"/>
  <c r="AI1073" i="1" s="1"/>
  <c r="BB1077" i="1"/>
  <c r="AI1077" i="1" s="1"/>
  <c r="BB1081" i="1"/>
  <c r="AI1081" i="1" s="1"/>
  <c r="BB1085" i="1"/>
  <c r="AI1085" i="1" s="1"/>
  <c r="BB1089" i="1"/>
  <c r="AI1089" i="1" s="1"/>
  <c r="BB1093" i="1"/>
  <c r="AI1093" i="1" s="1"/>
  <c r="BB1097" i="1"/>
  <c r="AI1097" i="1" s="1"/>
  <c r="BB1101" i="1"/>
  <c r="AI1101" i="1" s="1"/>
  <c r="BB1105" i="1"/>
  <c r="AI1105" i="1" s="1"/>
  <c r="BB1109" i="1"/>
  <c r="AI1109" i="1" s="1"/>
  <c r="BB1113" i="1"/>
  <c r="AI1113" i="1" s="1"/>
  <c r="BB184" i="1"/>
  <c r="AI184" i="1" s="1"/>
  <c r="BB200" i="1"/>
  <c r="AI200" i="1" s="1"/>
  <c r="BB216" i="1"/>
  <c r="AI216" i="1" s="1"/>
  <c r="BB224" i="1"/>
  <c r="AI224" i="1" s="1"/>
  <c r="BB232" i="1"/>
  <c r="AI232" i="1" s="1"/>
  <c r="BB240" i="1"/>
  <c r="AI240" i="1" s="1"/>
  <c r="BB248" i="1"/>
  <c r="AI248" i="1" s="1"/>
  <c r="BB256" i="1"/>
  <c r="AI256" i="1" s="1"/>
  <c r="BB264" i="1"/>
  <c r="AI264" i="1" s="1"/>
  <c r="BB280" i="1"/>
  <c r="AI280" i="1" s="1"/>
  <c r="BB287" i="1"/>
  <c r="AI287" i="1" s="1"/>
  <c r="BB292" i="1"/>
  <c r="AI292" i="1" s="1"/>
  <c r="BB297" i="1"/>
  <c r="AI297" i="1" s="1"/>
  <c r="BB302" i="1"/>
  <c r="AI302" i="1" s="1"/>
  <c r="BB306" i="1"/>
  <c r="AI306" i="1" s="1"/>
  <c r="BB310" i="1"/>
  <c r="AI310" i="1" s="1"/>
  <c r="BB314" i="1"/>
  <c r="AI314" i="1" s="1"/>
  <c r="BB318" i="1"/>
  <c r="AI318" i="1" s="1"/>
  <c r="BB322" i="1"/>
  <c r="AI322" i="1" s="1"/>
  <c r="BB326" i="1"/>
  <c r="AI326" i="1" s="1"/>
  <c r="BB330" i="1"/>
  <c r="AI330" i="1" s="1"/>
  <c r="BB334" i="1"/>
  <c r="AI334" i="1" s="1"/>
  <c r="BB338" i="1"/>
  <c r="AI338" i="1" s="1"/>
  <c r="BB342" i="1"/>
  <c r="AI342" i="1" s="1"/>
  <c r="BB346" i="1"/>
  <c r="AI346" i="1" s="1"/>
  <c r="BB350" i="1"/>
  <c r="AI350" i="1" s="1"/>
  <c r="BB354" i="1"/>
  <c r="AI354" i="1" s="1"/>
  <c r="BB358" i="1"/>
  <c r="AI358" i="1" s="1"/>
  <c r="BB362" i="1"/>
  <c r="AI362" i="1" s="1"/>
  <c r="BB366" i="1"/>
  <c r="AI366" i="1" s="1"/>
  <c r="BB370" i="1"/>
  <c r="AI370" i="1" s="1"/>
  <c r="BB374" i="1"/>
  <c r="AI374" i="1" s="1"/>
  <c r="BB378" i="1"/>
  <c r="AI378" i="1" s="1"/>
  <c r="BB382" i="1"/>
  <c r="AI382" i="1" s="1"/>
  <c r="BB386" i="1"/>
  <c r="AI386" i="1" s="1"/>
  <c r="BB390" i="1"/>
  <c r="AI390" i="1" s="1"/>
  <c r="BB394" i="1"/>
  <c r="AI394" i="1" s="1"/>
  <c r="BB398" i="1"/>
  <c r="AI398" i="1" s="1"/>
  <c r="BB402" i="1"/>
  <c r="AI402" i="1" s="1"/>
  <c r="BB406" i="1"/>
  <c r="AI406" i="1" s="1"/>
  <c r="BB410" i="1"/>
  <c r="AI410" i="1" s="1"/>
  <c r="BB414" i="1"/>
  <c r="AI414" i="1" s="1"/>
  <c r="BB418" i="1"/>
  <c r="AI418" i="1" s="1"/>
  <c r="BB422" i="1"/>
  <c r="AI422" i="1" s="1"/>
  <c r="BB426" i="1"/>
  <c r="AI426" i="1" s="1"/>
  <c r="BB430" i="1"/>
  <c r="AI430" i="1" s="1"/>
  <c r="BB434" i="1"/>
  <c r="AI434" i="1" s="1"/>
  <c r="BB438" i="1"/>
  <c r="AI438" i="1" s="1"/>
  <c r="BB442" i="1"/>
  <c r="AI442" i="1" s="1"/>
  <c r="BB446" i="1"/>
  <c r="AI446" i="1" s="1"/>
  <c r="BB450" i="1"/>
  <c r="AI450" i="1" s="1"/>
  <c r="BB454" i="1"/>
  <c r="AI454" i="1" s="1"/>
  <c r="BB458" i="1"/>
  <c r="AI458" i="1" s="1"/>
  <c r="BB462" i="1"/>
  <c r="AI462" i="1" s="1"/>
  <c r="BB466" i="1"/>
  <c r="AI466" i="1" s="1"/>
  <c r="BB470" i="1"/>
  <c r="AI470" i="1" s="1"/>
  <c r="BB474" i="1"/>
  <c r="AI474" i="1" s="1"/>
  <c r="BB478" i="1"/>
  <c r="AI478" i="1" s="1"/>
  <c r="BB482" i="1"/>
  <c r="AI482" i="1" s="1"/>
  <c r="BB486" i="1"/>
  <c r="AI486" i="1" s="1"/>
  <c r="BB490" i="1"/>
  <c r="AI490" i="1" s="1"/>
  <c r="BB494" i="1"/>
  <c r="AI494" i="1" s="1"/>
  <c r="BB498" i="1"/>
  <c r="AI498" i="1" s="1"/>
  <c r="BB502" i="1"/>
  <c r="AI502" i="1" s="1"/>
  <c r="BB506" i="1"/>
  <c r="AI506" i="1" s="1"/>
  <c r="BB510" i="1"/>
  <c r="AI510" i="1" s="1"/>
  <c r="BB514" i="1"/>
  <c r="AI514" i="1" s="1"/>
  <c r="BB518" i="1"/>
  <c r="AI518" i="1" s="1"/>
  <c r="BB522" i="1"/>
  <c r="AI522" i="1" s="1"/>
  <c r="BB526" i="1"/>
  <c r="AI526" i="1" s="1"/>
  <c r="BB530" i="1"/>
  <c r="AI530" i="1" s="1"/>
  <c r="BB534" i="1"/>
  <c r="AI534" i="1" s="1"/>
  <c r="BB538" i="1"/>
  <c r="AI538" i="1" s="1"/>
  <c r="BB542" i="1"/>
  <c r="AI542" i="1" s="1"/>
  <c r="BB546" i="1"/>
  <c r="AI546" i="1" s="1"/>
  <c r="BB550" i="1"/>
  <c r="AI550" i="1" s="1"/>
  <c r="BB554" i="1"/>
  <c r="AI554" i="1" s="1"/>
  <c r="BB558" i="1"/>
  <c r="AI558" i="1" s="1"/>
  <c r="BB562" i="1"/>
  <c r="AI562" i="1" s="1"/>
  <c r="BB566" i="1"/>
  <c r="AI566" i="1" s="1"/>
  <c r="BB570" i="1"/>
  <c r="AI570" i="1" s="1"/>
  <c r="BB574" i="1"/>
  <c r="AI574" i="1" s="1"/>
  <c r="BB578" i="1"/>
  <c r="AI578" i="1" s="1"/>
  <c r="BB582" i="1"/>
  <c r="AI582" i="1" s="1"/>
  <c r="BB586" i="1"/>
  <c r="AI586" i="1" s="1"/>
  <c r="BB590" i="1"/>
  <c r="AI590" i="1" s="1"/>
  <c r="BB594" i="1"/>
  <c r="AI594" i="1" s="1"/>
  <c r="BB598" i="1"/>
  <c r="AI598" i="1" s="1"/>
  <c r="BB602" i="1"/>
  <c r="AI602" i="1" s="1"/>
  <c r="BB606" i="1"/>
  <c r="AI606" i="1" s="1"/>
  <c r="BB610" i="1"/>
  <c r="AI610" i="1" s="1"/>
  <c r="BB614" i="1"/>
  <c r="AI614" i="1" s="1"/>
  <c r="BB618" i="1"/>
  <c r="AI618" i="1" s="1"/>
  <c r="BB622" i="1"/>
  <c r="AI622" i="1" s="1"/>
  <c r="BB626" i="1"/>
  <c r="AI626" i="1" s="1"/>
  <c r="BB630" i="1"/>
  <c r="AI630" i="1" s="1"/>
  <c r="BB634" i="1"/>
  <c r="AI634" i="1" s="1"/>
  <c r="BB638" i="1"/>
  <c r="AI638" i="1" s="1"/>
  <c r="BB642" i="1"/>
  <c r="AI642" i="1" s="1"/>
  <c r="BB646" i="1"/>
  <c r="AI646" i="1" s="1"/>
  <c r="BB650" i="1"/>
  <c r="AI650" i="1" s="1"/>
  <c r="BB654" i="1"/>
  <c r="AI654" i="1" s="1"/>
  <c r="BB658" i="1"/>
  <c r="AI658" i="1" s="1"/>
  <c r="BB662" i="1"/>
  <c r="AI662" i="1" s="1"/>
  <c r="BB666" i="1"/>
  <c r="AI666" i="1" s="1"/>
  <c r="BB670" i="1"/>
  <c r="AI670" i="1" s="1"/>
  <c r="BB674" i="1"/>
  <c r="AI674" i="1" s="1"/>
  <c r="BB678" i="1"/>
  <c r="AI678" i="1" s="1"/>
  <c r="BB682" i="1"/>
  <c r="AI682" i="1" s="1"/>
  <c r="BB686" i="1"/>
  <c r="AI686" i="1" s="1"/>
  <c r="BB690" i="1"/>
  <c r="AI690" i="1" s="1"/>
  <c r="BB694" i="1"/>
  <c r="AI694" i="1" s="1"/>
  <c r="BB698" i="1"/>
  <c r="AI698" i="1" s="1"/>
  <c r="BB702" i="1"/>
  <c r="AI702" i="1" s="1"/>
  <c r="BB706" i="1"/>
  <c r="AI706" i="1" s="1"/>
  <c r="BB710" i="1"/>
  <c r="AI710" i="1" s="1"/>
  <c r="BB714" i="1"/>
  <c r="AI714" i="1" s="1"/>
  <c r="BB718" i="1"/>
  <c r="AI718" i="1" s="1"/>
  <c r="BB722" i="1"/>
  <c r="AI722" i="1" s="1"/>
  <c r="BB726" i="1"/>
  <c r="AI726" i="1" s="1"/>
  <c r="BB730" i="1"/>
  <c r="AI730" i="1" s="1"/>
  <c r="BB734" i="1"/>
  <c r="AI734" i="1" s="1"/>
  <c r="BB738" i="1"/>
  <c r="AI738" i="1" s="1"/>
  <c r="BB742" i="1"/>
  <c r="AI742" i="1" s="1"/>
  <c r="BB746" i="1"/>
  <c r="AI746" i="1" s="1"/>
  <c r="BB750" i="1"/>
  <c r="AI750" i="1" s="1"/>
  <c r="BB754" i="1"/>
  <c r="AI754" i="1" s="1"/>
  <c r="BB758" i="1"/>
  <c r="AI758" i="1" s="1"/>
  <c r="BB762" i="1"/>
  <c r="AI762" i="1" s="1"/>
  <c r="BB766" i="1"/>
  <c r="AI766" i="1" s="1"/>
  <c r="BB770" i="1"/>
  <c r="AI770" i="1" s="1"/>
  <c r="BB774" i="1"/>
  <c r="AI774" i="1" s="1"/>
  <c r="BB778" i="1"/>
  <c r="AI778" i="1" s="1"/>
  <c r="BB782" i="1"/>
  <c r="AI782" i="1" s="1"/>
  <c r="BB786" i="1"/>
  <c r="AI786" i="1" s="1"/>
  <c r="BB790" i="1"/>
  <c r="AI790" i="1" s="1"/>
  <c r="BB794" i="1"/>
  <c r="AI794" i="1" s="1"/>
  <c r="BB798" i="1"/>
  <c r="AI798" i="1" s="1"/>
  <c r="BB802" i="1"/>
  <c r="AI802" i="1" s="1"/>
  <c r="BB806" i="1"/>
  <c r="AI806" i="1" s="1"/>
  <c r="BB810" i="1"/>
  <c r="AI810" i="1" s="1"/>
  <c r="BB814" i="1"/>
  <c r="AI814" i="1" s="1"/>
  <c r="BB818" i="1"/>
  <c r="AI818" i="1" s="1"/>
  <c r="BB822" i="1"/>
  <c r="AI822" i="1" s="1"/>
  <c r="BB826" i="1"/>
  <c r="AI826" i="1" s="1"/>
  <c r="BB830" i="1"/>
  <c r="AI830" i="1" s="1"/>
  <c r="BB834" i="1"/>
  <c r="AI834" i="1" s="1"/>
  <c r="BB838" i="1"/>
  <c r="AI838" i="1" s="1"/>
  <c r="BB842" i="1"/>
  <c r="AI842" i="1" s="1"/>
  <c r="BB846" i="1"/>
  <c r="AI846" i="1" s="1"/>
  <c r="BB850" i="1"/>
  <c r="AI850" i="1" s="1"/>
  <c r="BB854" i="1"/>
  <c r="AI854" i="1" s="1"/>
  <c r="BB858" i="1"/>
  <c r="AI858" i="1" s="1"/>
  <c r="BB862" i="1"/>
  <c r="AI862" i="1" s="1"/>
  <c r="BB866" i="1"/>
  <c r="AI866" i="1" s="1"/>
  <c r="BB870" i="1"/>
  <c r="AI870" i="1" s="1"/>
  <c r="BB874" i="1"/>
  <c r="AI874" i="1" s="1"/>
  <c r="BB878" i="1"/>
  <c r="AI878" i="1" s="1"/>
  <c r="BB882" i="1"/>
  <c r="AI882" i="1" s="1"/>
  <c r="BB886" i="1"/>
  <c r="AI886" i="1" s="1"/>
  <c r="BB890" i="1"/>
  <c r="AI890" i="1" s="1"/>
  <c r="BB894" i="1"/>
  <c r="AI894" i="1" s="1"/>
  <c r="BB898" i="1"/>
  <c r="AI898" i="1" s="1"/>
  <c r="BB902" i="1"/>
  <c r="AI902" i="1" s="1"/>
  <c r="BB906" i="1"/>
  <c r="AI906" i="1" s="1"/>
  <c r="BB910" i="1"/>
  <c r="AI910" i="1" s="1"/>
  <c r="BB914" i="1"/>
  <c r="AI914" i="1" s="1"/>
  <c r="BB918" i="1"/>
  <c r="AI918" i="1" s="1"/>
  <c r="BB922" i="1"/>
  <c r="AI922" i="1" s="1"/>
  <c r="BB926" i="1"/>
  <c r="AI926" i="1" s="1"/>
  <c r="BB930" i="1"/>
  <c r="AI930" i="1" s="1"/>
  <c r="BB934" i="1"/>
  <c r="AI934" i="1" s="1"/>
  <c r="BB938" i="1"/>
  <c r="AI938" i="1" s="1"/>
  <c r="BB942" i="1"/>
  <c r="AI942" i="1" s="1"/>
  <c r="BB946" i="1"/>
  <c r="AI946" i="1" s="1"/>
  <c r="BB950" i="1"/>
  <c r="AI950" i="1" s="1"/>
  <c r="BB954" i="1"/>
  <c r="AI954" i="1" s="1"/>
  <c r="BB958" i="1"/>
  <c r="AI958" i="1" s="1"/>
  <c r="BB962" i="1"/>
  <c r="AI962" i="1" s="1"/>
  <c r="BB966" i="1"/>
  <c r="AI966" i="1" s="1"/>
  <c r="BB970" i="1"/>
  <c r="AI970" i="1" s="1"/>
  <c r="BB974" i="1"/>
  <c r="AI974" i="1" s="1"/>
  <c r="BB978" i="1"/>
  <c r="AI978" i="1" s="1"/>
  <c r="BB982" i="1"/>
  <c r="AI982" i="1" s="1"/>
  <c r="BB986" i="1"/>
  <c r="AI986" i="1" s="1"/>
  <c r="BB990" i="1"/>
  <c r="AI990" i="1" s="1"/>
  <c r="BB994" i="1"/>
  <c r="AI994" i="1" s="1"/>
  <c r="BB998" i="1"/>
  <c r="AI998" i="1" s="1"/>
  <c r="BB1002" i="1"/>
  <c r="AI1002" i="1" s="1"/>
  <c r="BB1006" i="1"/>
  <c r="AI1006" i="1" s="1"/>
  <c r="BB1010" i="1"/>
  <c r="AI1010" i="1" s="1"/>
  <c r="BB1014" i="1"/>
  <c r="AI1014" i="1" s="1"/>
  <c r="BB1018" i="1"/>
  <c r="AI1018" i="1" s="1"/>
  <c r="BB1022" i="1"/>
  <c r="AI1022" i="1" s="1"/>
  <c r="BB1030" i="1"/>
  <c r="AI1030" i="1" s="1"/>
  <c r="BB1034" i="1"/>
  <c r="AI1034" i="1" s="1"/>
  <c r="BB1038" i="1"/>
  <c r="AI1038" i="1" s="1"/>
  <c r="BB1042" i="1"/>
  <c r="AI1042" i="1" s="1"/>
  <c r="BB1046" i="1"/>
  <c r="AI1046" i="1" s="1"/>
  <c r="BB1050" i="1"/>
  <c r="AI1050" i="1" s="1"/>
  <c r="BB1054" i="1"/>
  <c r="AI1054" i="1" s="1"/>
  <c r="BB1058" i="1"/>
  <c r="AI1058" i="1" s="1"/>
  <c r="BB1062" i="1"/>
  <c r="AI1062" i="1" s="1"/>
  <c r="BB1066" i="1"/>
  <c r="AI1066" i="1" s="1"/>
  <c r="BB1070" i="1"/>
  <c r="AI1070" i="1" s="1"/>
  <c r="BB1074" i="1"/>
  <c r="AI1074" i="1" s="1"/>
  <c r="BB1078" i="1"/>
  <c r="AI1078" i="1" s="1"/>
  <c r="BB1082" i="1"/>
  <c r="AI1082" i="1" s="1"/>
  <c r="BB1086" i="1"/>
  <c r="AI1086" i="1" s="1"/>
  <c r="BB1090" i="1"/>
  <c r="AI1090" i="1" s="1"/>
  <c r="BB1094" i="1"/>
  <c r="AI1094" i="1" s="1"/>
  <c r="BB1098" i="1"/>
  <c r="AI1098" i="1" s="1"/>
  <c r="BB1102" i="1"/>
  <c r="AI1102" i="1" s="1"/>
  <c r="BB1106" i="1"/>
  <c r="AI1106" i="1" s="1"/>
  <c r="BB1110" i="1"/>
  <c r="AI1110" i="1" s="1"/>
  <c r="BB1114" i="1"/>
  <c r="AI1114" i="1" s="1"/>
  <c r="BB1118" i="1"/>
  <c r="AI1118" i="1" s="1"/>
  <c r="BB1122" i="1"/>
  <c r="AI1122" i="1" s="1"/>
  <c r="BB1126" i="1"/>
  <c r="AI1126" i="1" s="1"/>
  <c r="BB188" i="1"/>
  <c r="AI188" i="1" s="1"/>
  <c r="BB203" i="1"/>
  <c r="AI203" i="1" s="1"/>
  <c r="BB211" i="1"/>
  <c r="AI211" i="1" s="1"/>
  <c r="BB219" i="1"/>
  <c r="AI219" i="1" s="1"/>
  <c r="BB227" i="1"/>
  <c r="AI227" i="1" s="1"/>
  <c r="BB235" i="1"/>
  <c r="AI235" i="1" s="1"/>
  <c r="BB243" i="1"/>
  <c r="AI243" i="1" s="1"/>
  <c r="BB251" i="1"/>
  <c r="AI251" i="1" s="1"/>
  <c r="BB259" i="1"/>
  <c r="AI259" i="1" s="1"/>
  <c r="BB267" i="1"/>
  <c r="AI267" i="1" s="1"/>
  <c r="BB275" i="1"/>
  <c r="AI275" i="1" s="1"/>
  <c r="BB283" i="1"/>
  <c r="AI283" i="1" s="1"/>
  <c r="BB288" i="1"/>
  <c r="AI288" i="1" s="1"/>
  <c r="BB293" i="1"/>
  <c r="AI293" i="1" s="1"/>
  <c r="BB299" i="1"/>
  <c r="AI299" i="1" s="1"/>
  <c r="BB303" i="1"/>
  <c r="AI303" i="1" s="1"/>
  <c r="BB307" i="1"/>
  <c r="AI307" i="1" s="1"/>
  <c r="BB311" i="1"/>
  <c r="AI311" i="1" s="1"/>
  <c r="BB315" i="1"/>
  <c r="AI315" i="1" s="1"/>
  <c r="BB319" i="1"/>
  <c r="AI319" i="1" s="1"/>
  <c r="BB323" i="1"/>
  <c r="AI323" i="1" s="1"/>
  <c r="BB327" i="1"/>
  <c r="AI327" i="1" s="1"/>
  <c r="BB331" i="1"/>
  <c r="AI331" i="1" s="1"/>
  <c r="BB335" i="1"/>
  <c r="AI335" i="1" s="1"/>
  <c r="BB339" i="1"/>
  <c r="AI339" i="1" s="1"/>
  <c r="BB343" i="1"/>
  <c r="AI343" i="1" s="1"/>
  <c r="BB347" i="1"/>
  <c r="AI347" i="1" s="1"/>
  <c r="BB351" i="1"/>
  <c r="AI351" i="1" s="1"/>
  <c r="BB355" i="1"/>
  <c r="AI355" i="1" s="1"/>
  <c r="BB359" i="1"/>
  <c r="AI359" i="1" s="1"/>
  <c r="BB363" i="1"/>
  <c r="AI363" i="1" s="1"/>
  <c r="BB367" i="1"/>
  <c r="AI367" i="1" s="1"/>
  <c r="BB371" i="1"/>
  <c r="AI371" i="1" s="1"/>
  <c r="BB375" i="1"/>
  <c r="AI375" i="1" s="1"/>
  <c r="BB379" i="1"/>
  <c r="AI379" i="1" s="1"/>
  <c r="BB383" i="1"/>
  <c r="AI383" i="1" s="1"/>
  <c r="BB387" i="1"/>
  <c r="AI387" i="1" s="1"/>
  <c r="BB391" i="1"/>
  <c r="AI391" i="1" s="1"/>
  <c r="BB395" i="1"/>
  <c r="AI395" i="1" s="1"/>
  <c r="BB399" i="1"/>
  <c r="AI399" i="1" s="1"/>
  <c r="BB403" i="1"/>
  <c r="AI403" i="1" s="1"/>
  <c r="BB407" i="1"/>
  <c r="AI407" i="1" s="1"/>
  <c r="BB411" i="1"/>
  <c r="AI411" i="1" s="1"/>
  <c r="BB415" i="1"/>
  <c r="AI415" i="1" s="1"/>
  <c r="BB419" i="1"/>
  <c r="AI419" i="1" s="1"/>
  <c r="BB423" i="1"/>
  <c r="AI423" i="1" s="1"/>
  <c r="BB427" i="1"/>
  <c r="AI427" i="1" s="1"/>
  <c r="BB431" i="1"/>
  <c r="AI431" i="1" s="1"/>
  <c r="BB435" i="1"/>
  <c r="AI435" i="1" s="1"/>
  <c r="BB439" i="1"/>
  <c r="AI439" i="1" s="1"/>
  <c r="BB443" i="1"/>
  <c r="AI443" i="1" s="1"/>
  <c r="BB447" i="1"/>
  <c r="AI447" i="1" s="1"/>
  <c r="BB451" i="1"/>
  <c r="AI451" i="1" s="1"/>
  <c r="BB455" i="1"/>
  <c r="AI455" i="1" s="1"/>
  <c r="BB459" i="1"/>
  <c r="AI459" i="1" s="1"/>
  <c r="BB463" i="1"/>
  <c r="AI463" i="1" s="1"/>
  <c r="BB467" i="1"/>
  <c r="AI467" i="1" s="1"/>
  <c r="BB471" i="1"/>
  <c r="AI471" i="1" s="1"/>
  <c r="BB475" i="1"/>
  <c r="AI475" i="1" s="1"/>
  <c r="BB479" i="1"/>
  <c r="AI479" i="1" s="1"/>
  <c r="BB483" i="1"/>
  <c r="AI483" i="1" s="1"/>
  <c r="BB487" i="1"/>
  <c r="AI487" i="1" s="1"/>
  <c r="BB491" i="1"/>
  <c r="AI491" i="1" s="1"/>
  <c r="BB495" i="1"/>
  <c r="AI495" i="1" s="1"/>
  <c r="BB499" i="1"/>
  <c r="AI499" i="1" s="1"/>
  <c r="BB503" i="1"/>
  <c r="AI503" i="1" s="1"/>
  <c r="BB507" i="1"/>
  <c r="AI507" i="1" s="1"/>
  <c r="BB511" i="1"/>
  <c r="AI511" i="1" s="1"/>
  <c r="BB515" i="1"/>
  <c r="AI515" i="1" s="1"/>
  <c r="BB519" i="1"/>
  <c r="AI519" i="1" s="1"/>
  <c r="BB523" i="1"/>
  <c r="AI523" i="1" s="1"/>
  <c r="BB527" i="1"/>
  <c r="AI527" i="1" s="1"/>
  <c r="BB531" i="1"/>
  <c r="AI531" i="1" s="1"/>
  <c r="BB535" i="1"/>
  <c r="AI535" i="1" s="1"/>
  <c r="BB539" i="1"/>
  <c r="AI539" i="1" s="1"/>
  <c r="BB543" i="1"/>
  <c r="AI543" i="1" s="1"/>
  <c r="BB547" i="1"/>
  <c r="AI547" i="1" s="1"/>
  <c r="BB551" i="1"/>
  <c r="AI551" i="1" s="1"/>
  <c r="BB555" i="1"/>
  <c r="AI555" i="1" s="1"/>
  <c r="BB559" i="1"/>
  <c r="AI559" i="1" s="1"/>
  <c r="BB563" i="1"/>
  <c r="AI563" i="1" s="1"/>
  <c r="BB567" i="1"/>
  <c r="AI567" i="1" s="1"/>
  <c r="BB571" i="1"/>
  <c r="AI571" i="1" s="1"/>
  <c r="BB575" i="1"/>
  <c r="AI575" i="1" s="1"/>
  <c r="BB579" i="1"/>
  <c r="AI579" i="1" s="1"/>
  <c r="BB583" i="1"/>
  <c r="AI583" i="1" s="1"/>
  <c r="BB587" i="1"/>
  <c r="AI587" i="1" s="1"/>
  <c r="BB591" i="1"/>
  <c r="AI591" i="1" s="1"/>
  <c r="BB595" i="1"/>
  <c r="AI595" i="1" s="1"/>
  <c r="BB599" i="1"/>
  <c r="AI599" i="1" s="1"/>
  <c r="BB603" i="1"/>
  <c r="AI603" i="1" s="1"/>
  <c r="BB607" i="1"/>
  <c r="AI607" i="1" s="1"/>
  <c r="BB611" i="1"/>
  <c r="AI611" i="1" s="1"/>
  <c r="BB615" i="1"/>
  <c r="AI615" i="1" s="1"/>
  <c r="BB619" i="1"/>
  <c r="AI619" i="1" s="1"/>
  <c r="BB623" i="1"/>
  <c r="AI623" i="1" s="1"/>
  <c r="BB627" i="1"/>
  <c r="AI627" i="1" s="1"/>
  <c r="BB631" i="1"/>
  <c r="AI631" i="1" s="1"/>
  <c r="BB635" i="1"/>
  <c r="AI635" i="1" s="1"/>
  <c r="BB639" i="1"/>
  <c r="AI639" i="1" s="1"/>
  <c r="BB643" i="1"/>
  <c r="AI643" i="1" s="1"/>
  <c r="BB647" i="1"/>
  <c r="AI647" i="1" s="1"/>
  <c r="BB651" i="1"/>
  <c r="AI651" i="1" s="1"/>
  <c r="BB655" i="1"/>
  <c r="AI655" i="1" s="1"/>
  <c r="BB659" i="1"/>
  <c r="AI659" i="1" s="1"/>
  <c r="BB663" i="1"/>
  <c r="AI663" i="1" s="1"/>
  <c r="BB667" i="1"/>
  <c r="AI667" i="1" s="1"/>
  <c r="BB671" i="1"/>
  <c r="AI671" i="1" s="1"/>
  <c r="BB675" i="1"/>
  <c r="AI675" i="1" s="1"/>
  <c r="BB679" i="1"/>
  <c r="AI679" i="1" s="1"/>
  <c r="BB683" i="1"/>
  <c r="AI683" i="1" s="1"/>
  <c r="BB687" i="1"/>
  <c r="AI687" i="1" s="1"/>
  <c r="BB691" i="1"/>
  <c r="AI691" i="1" s="1"/>
  <c r="BB695" i="1"/>
  <c r="AI695" i="1" s="1"/>
  <c r="BB699" i="1"/>
  <c r="AI699" i="1" s="1"/>
  <c r="BB703" i="1"/>
  <c r="AI703" i="1" s="1"/>
  <c r="BB707" i="1"/>
  <c r="AI707" i="1" s="1"/>
  <c r="BB711" i="1"/>
  <c r="AI711" i="1" s="1"/>
  <c r="BB715" i="1"/>
  <c r="AI715" i="1" s="1"/>
  <c r="BB719" i="1"/>
  <c r="AI719" i="1" s="1"/>
  <c r="BB723" i="1"/>
  <c r="AI723" i="1" s="1"/>
  <c r="BB727" i="1"/>
  <c r="AI727" i="1" s="1"/>
  <c r="BB731" i="1"/>
  <c r="AI731" i="1" s="1"/>
  <c r="BB735" i="1"/>
  <c r="AI735" i="1" s="1"/>
  <c r="BB739" i="1"/>
  <c r="AI739" i="1" s="1"/>
  <c r="BB743" i="1"/>
  <c r="AI743" i="1" s="1"/>
  <c r="BB747" i="1"/>
  <c r="AI747" i="1" s="1"/>
  <c r="BB751" i="1"/>
  <c r="AI751" i="1" s="1"/>
  <c r="BB755" i="1"/>
  <c r="AI755" i="1" s="1"/>
  <c r="BB759" i="1"/>
  <c r="AI759" i="1" s="1"/>
  <c r="BB763" i="1"/>
  <c r="AI763" i="1" s="1"/>
  <c r="BB767" i="1"/>
  <c r="AI767" i="1" s="1"/>
  <c r="BB771" i="1"/>
  <c r="AI771" i="1" s="1"/>
  <c r="BB775" i="1"/>
  <c r="AI775" i="1" s="1"/>
  <c r="BB779" i="1"/>
  <c r="AI779" i="1" s="1"/>
  <c r="BB783" i="1"/>
  <c r="AI783" i="1" s="1"/>
  <c r="BB787" i="1"/>
  <c r="AI787" i="1" s="1"/>
  <c r="BB791" i="1"/>
  <c r="AI791" i="1" s="1"/>
  <c r="BB795" i="1"/>
  <c r="AI795" i="1" s="1"/>
  <c r="BB799" i="1"/>
  <c r="AI799" i="1" s="1"/>
  <c r="BB803" i="1"/>
  <c r="AI803" i="1" s="1"/>
  <c r="BB807" i="1"/>
  <c r="AI807" i="1" s="1"/>
  <c r="BB811" i="1"/>
  <c r="AI811" i="1" s="1"/>
  <c r="BB815" i="1"/>
  <c r="AI815" i="1" s="1"/>
  <c r="BB819" i="1"/>
  <c r="AI819" i="1" s="1"/>
  <c r="BB823" i="1"/>
  <c r="AI823" i="1" s="1"/>
  <c r="BB827" i="1"/>
  <c r="AI827" i="1" s="1"/>
  <c r="BB831" i="1"/>
  <c r="AI831" i="1" s="1"/>
  <c r="BB835" i="1"/>
  <c r="AI835" i="1" s="1"/>
  <c r="BB839" i="1"/>
  <c r="AI839" i="1" s="1"/>
  <c r="BB843" i="1"/>
  <c r="AI843" i="1" s="1"/>
  <c r="BB847" i="1"/>
  <c r="AI847" i="1" s="1"/>
  <c r="BB851" i="1"/>
  <c r="AI851" i="1" s="1"/>
  <c r="BB855" i="1"/>
  <c r="AI855" i="1" s="1"/>
  <c r="BB859" i="1"/>
  <c r="AI859" i="1" s="1"/>
  <c r="BB863" i="1"/>
  <c r="AI863" i="1" s="1"/>
  <c r="BB867" i="1"/>
  <c r="AI867" i="1" s="1"/>
  <c r="BB871" i="1"/>
  <c r="AI871" i="1" s="1"/>
  <c r="BB875" i="1"/>
  <c r="AI875" i="1" s="1"/>
  <c r="BB879" i="1"/>
  <c r="AI879" i="1" s="1"/>
  <c r="BB883" i="1"/>
  <c r="AI883" i="1" s="1"/>
  <c r="BB887" i="1"/>
  <c r="AI887" i="1" s="1"/>
  <c r="BB891" i="1"/>
  <c r="AI891" i="1" s="1"/>
  <c r="BB895" i="1"/>
  <c r="AI895" i="1" s="1"/>
  <c r="BB899" i="1"/>
  <c r="AI899" i="1" s="1"/>
  <c r="BB903" i="1"/>
  <c r="AI903" i="1" s="1"/>
  <c r="BB907" i="1"/>
  <c r="AI907" i="1" s="1"/>
  <c r="BB911" i="1"/>
  <c r="AI911" i="1" s="1"/>
  <c r="BB915" i="1"/>
  <c r="AI915" i="1" s="1"/>
  <c r="BB919" i="1"/>
  <c r="AI919" i="1" s="1"/>
  <c r="BB923" i="1"/>
  <c r="AI923" i="1" s="1"/>
  <c r="BB927" i="1"/>
  <c r="AI927" i="1" s="1"/>
  <c r="BB192" i="1"/>
  <c r="AI192" i="1" s="1"/>
  <c r="BB204" i="1"/>
  <c r="AI204" i="1" s="1"/>
  <c r="BB212" i="1"/>
  <c r="AI212" i="1" s="1"/>
  <c r="BB220" i="1"/>
  <c r="AI220" i="1" s="1"/>
  <c r="BB228" i="1"/>
  <c r="AI228" i="1" s="1"/>
  <c r="BB236" i="1"/>
  <c r="AI236" i="1" s="1"/>
  <c r="BB244" i="1"/>
  <c r="AI244" i="1" s="1"/>
  <c r="BB252" i="1"/>
  <c r="AI252" i="1" s="1"/>
  <c r="BB260" i="1"/>
  <c r="AI260" i="1" s="1"/>
  <c r="BB268" i="1"/>
  <c r="AI268" i="1" s="1"/>
  <c r="BB276" i="1"/>
  <c r="AI276" i="1" s="1"/>
  <c r="BB284" i="1"/>
  <c r="AI284" i="1" s="1"/>
  <c r="BB289" i="1"/>
  <c r="AI289" i="1" s="1"/>
  <c r="BB295" i="1"/>
  <c r="AI295" i="1" s="1"/>
  <c r="BB300" i="1"/>
  <c r="AI300" i="1" s="1"/>
  <c r="BB304" i="1"/>
  <c r="AI304" i="1" s="1"/>
  <c r="BB308" i="1"/>
  <c r="AI308" i="1" s="1"/>
  <c r="BB312" i="1"/>
  <c r="AI312" i="1" s="1"/>
  <c r="BB316" i="1"/>
  <c r="AI316" i="1" s="1"/>
  <c r="BB320" i="1"/>
  <c r="AI320" i="1" s="1"/>
  <c r="BB324" i="1"/>
  <c r="AI324" i="1" s="1"/>
  <c r="BB328" i="1"/>
  <c r="AI328" i="1" s="1"/>
  <c r="BB332" i="1"/>
  <c r="AI332" i="1" s="1"/>
  <c r="BB336" i="1"/>
  <c r="AI336" i="1" s="1"/>
  <c r="BB340" i="1"/>
  <c r="AI340" i="1" s="1"/>
  <c r="BB344" i="1"/>
  <c r="AI344" i="1" s="1"/>
  <c r="BB348" i="1"/>
  <c r="AI348" i="1" s="1"/>
  <c r="BB352" i="1"/>
  <c r="AI352" i="1" s="1"/>
  <c r="BB356" i="1"/>
  <c r="AI356" i="1" s="1"/>
  <c r="BB360" i="1"/>
  <c r="AI360" i="1" s="1"/>
  <c r="BB364" i="1"/>
  <c r="AI364" i="1" s="1"/>
  <c r="BB368" i="1"/>
  <c r="AI368" i="1" s="1"/>
  <c r="BB372" i="1"/>
  <c r="AI372" i="1" s="1"/>
  <c r="BB376" i="1"/>
  <c r="AI376" i="1" s="1"/>
  <c r="BB380" i="1"/>
  <c r="AI380" i="1" s="1"/>
  <c r="BB388" i="1"/>
  <c r="AI388" i="1" s="1"/>
  <c r="BB392" i="1"/>
  <c r="AI392" i="1" s="1"/>
  <c r="BB396" i="1"/>
  <c r="AI396" i="1" s="1"/>
  <c r="BB404" i="1"/>
  <c r="AI404" i="1" s="1"/>
  <c r="BB408" i="1"/>
  <c r="AI408" i="1" s="1"/>
  <c r="BB412" i="1"/>
  <c r="AI412" i="1" s="1"/>
  <c r="BB416" i="1"/>
  <c r="AI416" i="1" s="1"/>
  <c r="BB420" i="1"/>
  <c r="AI420" i="1" s="1"/>
  <c r="BB424" i="1"/>
  <c r="AI424" i="1" s="1"/>
  <c r="BB428" i="1"/>
  <c r="AI428" i="1" s="1"/>
  <c r="BB432" i="1"/>
  <c r="AI432" i="1" s="1"/>
  <c r="BB436" i="1"/>
  <c r="AI436" i="1" s="1"/>
  <c r="BB440" i="1"/>
  <c r="AI440" i="1" s="1"/>
  <c r="BB444" i="1"/>
  <c r="AI444" i="1" s="1"/>
  <c r="BB448" i="1"/>
  <c r="AI448" i="1" s="1"/>
  <c r="BB452" i="1"/>
  <c r="AI452" i="1" s="1"/>
  <c r="BB456" i="1"/>
  <c r="AI456" i="1" s="1"/>
  <c r="BB460" i="1"/>
  <c r="AI460" i="1" s="1"/>
  <c r="BB468" i="1"/>
  <c r="AI468" i="1" s="1"/>
  <c r="BB472" i="1"/>
  <c r="AI472" i="1" s="1"/>
  <c r="BB476" i="1"/>
  <c r="AI476" i="1" s="1"/>
  <c r="BB480" i="1"/>
  <c r="AI480" i="1" s="1"/>
  <c r="BB484" i="1"/>
  <c r="AI484" i="1" s="1"/>
  <c r="BB488" i="1"/>
  <c r="AI488" i="1" s="1"/>
  <c r="BB492" i="1"/>
  <c r="AI492" i="1" s="1"/>
  <c r="BB496" i="1"/>
  <c r="AI496" i="1" s="1"/>
  <c r="BB500" i="1"/>
  <c r="AI500" i="1" s="1"/>
  <c r="BB504" i="1"/>
  <c r="AI504" i="1" s="1"/>
  <c r="BB508" i="1"/>
  <c r="AI508" i="1" s="1"/>
  <c r="BB512" i="1"/>
  <c r="AI512" i="1" s="1"/>
  <c r="BB516" i="1"/>
  <c r="AI516" i="1" s="1"/>
  <c r="BB520" i="1"/>
  <c r="AI520" i="1" s="1"/>
  <c r="BB524" i="1"/>
  <c r="AI524" i="1" s="1"/>
  <c r="BB528" i="1"/>
  <c r="AI528" i="1" s="1"/>
  <c r="BB532" i="1"/>
  <c r="AI532" i="1" s="1"/>
  <c r="BB536" i="1"/>
  <c r="AI536" i="1" s="1"/>
  <c r="BB540" i="1"/>
  <c r="AI540" i="1" s="1"/>
  <c r="BB544" i="1"/>
  <c r="AI544" i="1" s="1"/>
  <c r="BB548" i="1"/>
  <c r="AI548" i="1" s="1"/>
  <c r="BB552" i="1"/>
  <c r="AI552" i="1" s="1"/>
  <c r="BB556" i="1"/>
  <c r="AI556" i="1" s="1"/>
  <c r="BB560" i="1"/>
  <c r="AI560" i="1" s="1"/>
  <c r="BB564" i="1"/>
  <c r="AI564" i="1" s="1"/>
  <c r="BB568" i="1"/>
  <c r="AI568" i="1" s="1"/>
  <c r="BB572" i="1"/>
  <c r="AI572" i="1" s="1"/>
  <c r="BB580" i="1"/>
  <c r="AI580" i="1" s="1"/>
  <c r="BB584" i="1"/>
  <c r="AI584" i="1" s="1"/>
  <c r="BB588" i="1"/>
  <c r="AI588" i="1" s="1"/>
  <c r="BB596" i="1"/>
  <c r="AI596" i="1" s="1"/>
  <c r="BB600" i="1"/>
  <c r="AI600" i="1" s="1"/>
  <c r="BB604" i="1"/>
  <c r="AI604" i="1" s="1"/>
  <c r="BB608" i="1"/>
  <c r="AI608" i="1" s="1"/>
  <c r="BB612" i="1"/>
  <c r="AI612" i="1" s="1"/>
  <c r="BB616" i="1"/>
  <c r="AI616" i="1" s="1"/>
  <c r="BB620" i="1"/>
  <c r="AI620" i="1" s="1"/>
  <c r="BB624" i="1"/>
  <c r="AI624" i="1" s="1"/>
  <c r="BB628" i="1"/>
  <c r="AI628" i="1" s="1"/>
  <c r="BB632" i="1"/>
  <c r="AI632" i="1" s="1"/>
  <c r="BB636" i="1"/>
  <c r="AI636" i="1" s="1"/>
  <c r="BB640" i="1"/>
  <c r="AI640" i="1" s="1"/>
  <c r="BB644" i="1"/>
  <c r="AI644" i="1" s="1"/>
  <c r="BB648" i="1"/>
  <c r="AI648" i="1" s="1"/>
  <c r="BB652" i="1"/>
  <c r="AI652" i="1" s="1"/>
  <c r="BB660" i="1"/>
  <c r="AI660" i="1" s="1"/>
  <c r="BB664" i="1"/>
  <c r="AI664" i="1" s="1"/>
  <c r="BB668" i="1"/>
  <c r="AI668" i="1" s="1"/>
  <c r="BB672" i="1"/>
  <c r="AI672" i="1" s="1"/>
  <c r="BB676" i="1"/>
  <c r="AI676" i="1" s="1"/>
  <c r="BB680" i="1"/>
  <c r="AI680" i="1" s="1"/>
  <c r="BB684" i="1"/>
  <c r="AI684" i="1" s="1"/>
  <c r="BB688" i="1"/>
  <c r="AI688" i="1" s="1"/>
  <c r="BB692" i="1"/>
  <c r="AI692" i="1" s="1"/>
  <c r="BB696" i="1"/>
  <c r="AI696" i="1" s="1"/>
  <c r="BB700" i="1"/>
  <c r="AI700" i="1" s="1"/>
  <c r="BB704" i="1"/>
  <c r="AI704" i="1" s="1"/>
  <c r="BB708" i="1"/>
  <c r="AI708" i="1" s="1"/>
  <c r="BB712" i="1"/>
  <c r="AI712" i="1" s="1"/>
  <c r="BB716" i="1"/>
  <c r="AI716" i="1" s="1"/>
  <c r="BB724" i="1"/>
  <c r="AI724" i="1" s="1"/>
  <c r="BB728" i="1"/>
  <c r="AI728" i="1" s="1"/>
  <c r="BB732" i="1"/>
  <c r="AI732" i="1" s="1"/>
  <c r="BB736" i="1"/>
  <c r="AI736" i="1" s="1"/>
  <c r="BB740" i="1"/>
  <c r="AI740" i="1" s="1"/>
  <c r="BB744" i="1"/>
  <c r="AI744" i="1" s="1"/>
  <c r="BB748" i="1"/>
  <c r="AI748" i="1" s="1"/>
  <c r="BB752" i="1"/>
  <c r="AI752" i="1" s="1"/>
  <c r="BB756" i="1"/>
  <c r="AI756" i="1" s="1"/>
  <c r="BB760" i="1"/>
  <c r="AI760" i="1" s="1"/>
  <c r="BB764" i="1"/>
  <c r="AI764" i="1" s="1"/>
  <c r="BB768" i="1"/>
  <c r="AI768" i="1" s="1"/>
  <c r="BB772" i="1"/>
  <c r="AI772" i="1" s="1"/>
  <c r="BB776" i="1"/>
  <c r="AI776" i="1" s="1"/>
  <c r="BB780" i="1"/>
  <c r="AI780" i="1" s="1"/>
  <c r="BB788" i="1"/>
  <c r="AI788" i="1" s="1"/>
  <c r="BB792" i="1"/>
  <c r="AI792" i="1" s="1"/>
  <c r="BB796" i="1"/>
  <c r="AI796" i="1" s="1"/>
  <c r="BB800" i="1"/>
  <c r="AI800" i="1" s="1"/>
  <c r="BB804" i="1"/>
  <c r="AI804" i="1" s="1"/>
  <c r="BB808" i="1"/>
  <c r="AI808" i="1" s="1"/>
  <c r="BB812" i="1"/>
  <c r="AI812" i="1" s="1"/>
  <c r="BB816" i="1"/>
  <c r="AI816" i="1" s="1"/>
  <c r="BB820" i="1"/>
  <c r="AI820" i="1" s="1"/>
  <c r="BB824" i="1"/>
  <c r="AI824" i="1" s="1"/>
  <c r="BB828" i="1"/>
  <c r="AI828" i="1" s="1"/>
  <c r="BB836" i="1"/>
  <c r="AI836" i="1" s="1"/>
  <c r="BB840" i="1"/>
  <c r="AI840" i="1" s="1"/>
  <c r="BB844" i="1"/>
  <c r="AI844" i="1" s="1"/>
  <c r="BB852" i="1"/>
  <c r="AI852" i="1" s="1"/>
  <c r="BB856" i="1"/>
  <c r="AI856" i="1" s="1"/>
  <c r="BB860" i="1"/>
  <c r="AI860" i="1" s="1"/>
  <c r="BB864" i="1"/>
  <c r="AI864" i="1" s="1"/>
  <c r="BB868" i="1"/>
  <c r="AI868" i="1" s="1"/>
  <c r="BB872" i="1"/>
  <c r="AI872" i="1" s="1"/>
  <c r="BB876" i="1"/>
  <c r="AI876" i="1" s="1"/>
  <c r="BB880" i="1"/>
  <c r="AI880" i="1" s="1"/>
  <c r="BB884" i="1"/>
  <c r="AI884" i="1" s="1"/>
  <c r="BB888" i="1"/>
  <c r="AI888" i="1" s="1"/>
  <c r="BB892" i="1"/>
  <c r="AI892" i="1" s="1"/>
  <c r="BB900" i="1"/>
  <c r="AI900" i="1" s="1"/>
  <c r="BB904" i="1"/>
  <c r="AI904" i="1" s="1"/>
  <c r="BB908" i="1"/>
  <c r="AI908" i="1" s="1"/>
  <c r="BB912" i="1"/>
  <c r="AI912" i="1" s="1"/>
  <c r="BB916" i="1"/>
  <c r="AI916" i="1" s="1"/>
  <c r="BB920" i="1"/>
  <c r="AI920" i="1" s="1"/>
  <c r="BB924" i="1"/>
  <c r="AI924" i="1" s="1"/>
  <c r="BB935" i="1"/>
  <c r="AI935" i="1" s="1"/>
  <c r="BB943" i="1"/>
  <c r="AI943" i="1" s="1"/>
  <c r="BB951" i="1"/>
  <c r="AI951" i="1" s="1"/>
  <c r="BB959" i="1"/>
  <c r="AI959" i="1" s="1"/>
  <c r="BB967" i="1"/>
  <c r="AI967" i="1" s="1"/>
  <c r="BB975" i="1"/>
  <c r="AI975" i="1" s="1"/>
  <c r="BB983" i="1"/>
  <c r="AI983" i="1" s="1"/>
  <c r="BB991" i="1"/>
  <c r="AI991" i="1" s="1"/>
  <c r="BB999" i="1"/>
  <c r="AI999" i="1" s="1"/>
  <c r="BB1007" i="1"/>
  <c r="AI1007" i="1" s="1"/>
  <c r="BB1015" i="1"/>
  <c r="AI1015" i="1" s="1"/>
  <c r="BB1023" i="1"/>
  <c r="AI1023" i="1" s="1"/>
  <c r="BB1031" i="1"/>
  <c r="AI1031" i="1" s="1"/>
  <c r="BB1039" i="1"/>
  <c r="AI1039" i="1" s="1"/>
  <c r="BB1047" i="1"/>
  <c r="AI1047" i="1" s="1"/>
  <c r="BB1055" i="1"/>
  <c r="AI1055" i="1" s="1"/>
  <c r="BB1063" i="1"/>
  <c r="AI1063" i="1" s="1"/>
  <c r="BB1071" i="1"/>
  <c r="AI1071" i="1" s="1"/>
  <c r="BB1079" i="1"/>
  <c r="AI1079" i="1" s="1"/>
  <c r="BB1087" i="1"/>
  <c r="AI1087" i="1" s="1"/>
  <c r="BB1095" i="1"/>
  <c r="AI1095" i="1" s="1"/>
  <c r="BB1103" i="1"/>
  <c r="AI1103" i="1" s="1"/>
  <c r="BB1111" i="1"/>
  <c r="AI1111" i="1" s="1"/>
  <c r="BB1117" i="1"/>
  <c r="AI1117" i="1" s="1"/>
  <c r="BB1123" i="1"/>
  <c r="AI1123" i="1" s="1"/>
  <c r="BB1128" i="1"/>
  <c r="AI1128" i="1" s="1"/>
  <c r="BB1132" i="1"/>
  <c r="AI1132" i="1" s="1"/>
  <c r="BB1136" i="1"/>
  <c r="AI1136" i="1" s="1"/>
  <c r="BB1140" i="1"/>
  <c r="AI1140" i="1" s="1"/>
  <c r="BB1144" i="1"/>
  <c r="AI1144" i="1" s="1"/>
  <c r="BB1148" i="1"/>
  <c r="AI1148" i="1" s="1"/>
  <c r="BB1156" i="1"/>
  <c r="AI1156" i="1" s="1"/>
  <c r="BB1160" i="1"/>
  <c r="AI1160" i="1" s="1"/>
  <c r="BB1164" i="1"/>
  <c r="AI1164" i="1" s="1"/>
  <c r="BB1168" i="1"/>
  <c r="AI1168" i="1" s="1"/>
  <c r="BB1172" i="1"/>
  <c r="AI1172" i="1" s="1"/>
  <c r="BB1176" i="1"/>
  <c r="AI1176" i="1" s="1"/>
  <c r="BB1180" i="1"/>
  <c r="AI1180" i="1" s="1"/>
  <c r="BB1184" i="1"/>
  <c r="AI1184" i="1" s="1"/>
  <c r="BB1188" i="1"/>
  <c r="AI1188" i="1" s="1"/>
  <c r="BB1192" i="1"/>
  <c r="AI1192" i="1" s="1"/>
  <c r="BB1196" i="1"/>
  <c r="AI1196" i="1" s="1"/>
  <c r="BB1200" i="1"/>
  <c r="AI1200" i="1" s="1"/>
  <c r="BB1204" i="1"/>
  <c r="AI1204" i="1" s="1"/>
  <c r="BB1208" i="1"/>
  <c r="AI1208" i="1" s="1"/>
  <c r="BB1212" i="1"/>
  <c r="AI1212" i="1" s="1"/>
  <c r="BB1220" i="1"/>
  <c r="AI1220" i="1" s="1"/>
  <c r="BB1224" i="1"/>
  <c r="AI1224" i="1" s="1"/>
  <c r="BB1228" i="1"/>
  <c r="AI1228" i="1" s="1"/>
  <c r="BB1232" i="1"/>
  <c r="AI1232" i="1" s="1"/>
  <c r="BB1236" i="1"/>
  <c r="AI1236" i="1" s="1"/>
  <c r="BB1240" i="1"/>
  <c r="AI1240" i="1" s="1"/>
  <c r="BB1244" i="1"/>
  <c r="AI1244" i="1" s="1"/>
  <c r="BB1252" i="1"/>
  <c r="AI1252" i="1" s="1"/>
  <c r="BB1256" i="1"/>
  <c r="AI1256" i="1" s="1"/>
  <c r="BB1260" i="1"/>
  <c r="AI1260" i="1" s="1"/>
  <c r="BB1264" i="1"/>
  <c r="AI1264" i="1" s="1"/>
  <c r="BB1268" i="1"/>
  <c r="AI1268" i="1" s="1"/>
  <c r="BB1272" i="1"/>
  <c r="AI1272" i="1" s="1"/>
  <c r="BB1276" i="1"/>
  <c r="AI1276" i="1" s="1"/>
  <c r="BB1284" i="1"/>
  <c r="AI1284" i="1" s="1"/>
  <c r="BB1288" i="1"/>
  <c r="AI1288" i="1" s="1"/>
  <c r="BB1292" i="1"/>
  <c r="AI1292" i="1" s="1"/>
  <c r="BB1296" i="1"/>
  <c r="AI1296" i="1" s="1"/>
  <c r="BB1300" i="1"/>
  <c r="AI1300" i="1" s="1"/>
  <c r="BB1304" i="1"/>
  <c r="AI1304" i="1" s="1"/>
  <c r="BB1308" i="1"/>
  <c r="AI1308" i="1" s="1"/>
  <c r="BB1312" i="1"/>
  <c r="AI1312" i="1" s="1"/>
  <c r="BB1316" i="1"/>
  <c r="AI1316" i="1" s="1"/>
  <c r="BB1320" i="1"/>
  <c r="AI1320" i="1" s="1"/>
  <c r="BB1324" i="1"/>
  <c r="AI1324" i="1" s="1"/>
  <c r="BB1328" i="1"/>
  <c r="AI1328" i="1" s="1"/>
  <c r="BB1332" i="1"/>
  <c r="AI1332" i="1" s="1"/>
  <c r="BB1336" i="1"/>
  <c r="AI1336" i="1" s="1"/>
  <c r="BB1344" i="1"/>
  <c r="AI1344" i="1" s="1"/>
  <c r="BB1348" i="1"/>
  <c r="AI1348" i="1" s="1"/>
  <c r="BB1352" i="1"/>
  <c r="AI1352" i="1" s="1"/>
  <c r="BB1360" i="1"/>
  <c r="AI1360" i="1" s="1"/>
  <c r="BB1364" i="1"/>
  <c r="AI1364" i="1" s="1"/>
  <c r="BB1368" i="1"/>
  <c r="AI1368" i="1" s="1"/>
  <c r="BB1372" i="1"/>
  <c r="AI1372" i="1" s="1"/>
  <c r="BB1376" i="1"/>
  <c r="AI1376" i="1" s="1"/>
  <c r="BB1380" i="1"/>
  <c r="AI1380" i="1" s="1"/>
  <c r="BB1384" i="1"/>
  <c r="AI1384" i="1" s="1"/>
  <c r="BB1388" i="1"/>
  <c r="AI1388" i="1" s="1"/>
  <c r="BB1392" i="1"/>
  <c r="AI1392" i="1" s="1"/>
  <c r="BB1396" i="1"/>
  <c r="AI1396" i="1" s="1"/>
  <c r="BB1400" i="1"/>
  <c r="AI1400" i="1" s="1"/>
  <c r="BB1404" i="1"/>
  <c r="AI1404" i="1" s="1"/>
  <c r="BB1408" i="1"/>
  <c r="AI1408" i="1" s="1"/>
  <c r="BB1412" i="1"/>
  <c r="AI1412" i="1" s="1"/>
  <c r="BB1416" i="1"/>
  <c r="AI1416" i="1" s="1"/>
  <c r="BB1420" i="1"/>
  <c r="AI1420" i="1" s="1"/>
  <c r="BB1424" i="1"/>
  <c r="AI1424" i="1" s="1"/>
  <c r="BB1428" i="1"/>
  <c r="AI1428" i="1" s="1"/>
  <c r="BB1432" i="1"/>
  <c r="AI1432" i="1" s="1"/>
  <c r="BB1436" i="1"/>
  <c r="AI1436" i="1" s="1"/>
  <c r="BB1440" i="1"/>
  <c r="AI1440" i="1" s="1"/>
  <c r="BB1444" i="1"/>
  <c r="AI1444" i="1" s="1"/>
  <c r="BB1448" i="1"/>
  <c r="AI1448" i="1" s="1"/>
  <c r="BB1452" i="1"/>
  <c r="AI1452" i="1" s="1"/>
  <c r="BB1456" i="1"/>
  <c r="AI1456" i="1" s="1"/>
  <c r="BB1460" i="1"/>
  <c r="AI1460" i="1" s="1"/>
  <c r="BB1464" i="1"/>
  <c r="AI1464" i="1" s="1"/>
  <c r="BB1468" i="1"/>
  <c r="AI1468" i="1" s="1"/>
  <c r="BB1472" i="1"/>
  <c r="AI1472" i="1" s="1"/>
  <c r="BB1476" i="1"/>
  <c r="AI1476" i="1" s="1"/>
  <c r="BB1480" i="1"/>
  <c r="AI1480" i="1" s="1"/>
  <c r="BB1484" i="1"/>
  <c r="AI1484" i="1" s="1"/>
  <c r="BB1488" i="1"/>
  <c r="AI1488" i="1" s="1"/>
  <c r="BB1492" i="1"/>
  <c r="AI1492" i="1" s="1"/>
  <c r="BB1496" i="1"/>
  <c r="AI1496" i="1" s="1"/>
  <c r="BB1500" i="1"/>
  <c r="AI1500" i="1" s="1"/>
  <c r="BB1504" i="1"/>
  <c r="AI1504" i="1" s="1"/>
  <c r="BB1508" i="1"/>
  <c r="AI1508" i="1" s="1"/>
  <c r="BB1512" i="1"/>
  <c r="AI1512" i="1" s="1"/>
  <c r="BB1516" i="1"/>
  <c r="AI1516" i="1" s="1"/>
  <c r="BB1520" i="1"/>
  <c r="AI1520" i="1" s="1"/>
  <c r="BB1524" i="1"/>
  <c r="AI1524" i="1" s="1"/>
  <c r="BB1528" i="1"/>
  <c r="AI1528" i="1" s="1"/>
  <c r="BB1532" i="1"/>
  <c r="AI1532" i="1" s="1"/>
  <c r="BB1536" i="1"/>
  <c r="AI1536" i="1" s="1"/>
  <c r="BB1540" i="1"/>
  <c r="AI1540" i="1" s="1"/>
  <c r="BB1544" i="1"/>
  <c r="AI1544" i="1" s="1"/>
  <c r="BB1548" i="1"/>
  <c r="AI1548" i="1" s="1"/>
  <c r="BB1552" i="1"/>
  <c r="AI1552" i="1" s="1"/>
  <c r="BB1556" i="1"/>
  <c r="AI1556" i="1" s="1"/>
  <c r="BB1560" i="1"/>
  <c r="AI1560" i="1" s="1"/>
  <c r="BB1564" i="1"/>
  <c r="AI1564" i="1" s="1"/>
  <c r="BB1568" i="1"/>
  <c r="AI1568" i="1" s="1"/>
  <c r="BB1572" i="1"/>
  <c r="AI1572" i="1" s="1"/>
  <c r="BB1576" i="1"/>
  <c r="AI1576" i="1" s="1"/>
  <c r="BB1580" i="1"/>
  <c r="AI1580" i="1" s="1"/>
  <c r="BB1584" i="1"/>
  <c r="AI1584" i="1" s="1"/>
  <c r="BB1588" i="1"/>
  <c r="AI1588" i="1" s="1"/>
  <c r="BB1592" i="1"/>
  <c r="AI1592" i="1" s="1"/>
  <c r="BB1596" i="1"/>
  <c r="AI1596" i="1" s="1"/>
  <c r="BB1600" i="1"/>
  <c r="AI1600" i="1" s="1"/>
  <c r="BB1604" i="1"/>
  <c r="AI1604" i="1" s="1"/>
  <c r="BB1608" i="1"/>
  <c r="AI1608" i="1" s="1"/>
  <c r="BB1612" i="1"/>
  <c r="AI1612" i="1" s="1"/>
  <c r="BB1616" i="1"/>
  <c r="AI1616" i="1" s="1"/>
  <c r="BB1620" i="1"/>
  <c r="AI1620" i="1" s="1"/>
  <c r="BB1624" i="1"/>
  <c r="AI1624" i="1" s="1"/>
  <c r="BB1628" i="1"/>
  <c r="AI1628" i="1" s="1"/>
  <c r="BB1632" i="1"/>
  <c r="AI1632" i="1" s="1"/>
  <c r="BB1636" i="1"/>
  <c r="AI1636" i="1" s="1"/>
  <c r="BB1640" i="1"/>
  <c r="AI1640" i="1" s="1"/>
  <c r="BB1644" i="1"/>
  <c r="AI1644" i="1" s="1"/>
  <c r="BB1648" i="1"/>
  <c r="AI1648" i="1" s="1"/>
  <c r="BB1652" i="1"/>
  <c r="AI1652" i="1" s="1"/>
  <c r="BB1656" i="1"/>
  <c r="AI1656" i="1" s="1"/>
  <c r="BB1660" i="1"/>
  <c r="AI1660" i="1" s="1"/>
  <c r="BB1664" i="1"/>
  <c r="AI1664" i="1" s="1"/>
  <c r="BB1668" i="1"/>
  <c r="AI1668" i="1" s="1"/>
  <c r="BB1672" i="1"/>
  <c r="AI1672" i="1" s="1"/>
  <c r="BB1676" i="1"/>
  <c r="AI1676" i="1" s="1"/>
  <c r="BB1680" i="1"/>
  <c r="AI1680" i="1" s="1"/>
  <c r="BB1684" i="1"/>
  <c r="AI1684" i="1" s="1"/>
  <c r="BB1688" i="1"/>
  <c r="AI1688" i="1" s="1"/>
  <c r="BB1692" i="1"/>
  <c r="AI1692" i="1" s="1"/>
  <c r="BB1696" i="1"/>
  <c r="AI1696" i="1" s="1"/>
  <c r="BB1700" i="1"/>
  <c r="AI1700" i="1" s="1"/>
  <c r="BB1704" i="1"/>
  <c r="AI1704" i="1" s="1"/>
  <c r="BB1708" i="1"/>
  <c r="AI1708" i="1" s="1"/>
  <c r="BB1712" i="1"/>
  <c r="AI1712" i="1" s="1"/>
  <c r="BB1716" i="1"/>
  <c r="AI1716" i="1" s="1"/>
  <c r="BB1720" i="1"/>
  <c r="AI1720" i="1" s="1"/>
  <c r="BB1724" i="1"/>
  <c r="AI1724" i="1" s="1"/>
  <c r="BB1728" i="1"/>
  <c r="AI1728" i="1" s="1"/>
  <c r="BB1732" i="1"/>
  <c r="AI1732" i="1" s="1"/>
  <c r="BB1736" i="1"/>
  <c r="AI1736" i="1" s="1"/>
  <c r="BB1740" i="1"/>
  <c r="AI1740" i="1" s="1"/>
  <c r="BB1744" i="1"/>
  <c r="AI1744" i="1" s="1"/>
  <c r="BB1748" i="1"/>
  <c r="AI1748" i="1" s="1"/>
  <c r="BB1752" i="1"/>
  <c r="AI1752" i="1" s="1"/>
  <c r="BB1756" i="1"/>
  <c r="AI1756" i="1" s="1"/>
  <c r="BB1760" i="1"/>
  <c r="AI1760" i="1" s="1"/>
  <c r="BB1764" i="1"/>
  <c r="AI1764" i="1" s="1"/>
  <c r="BB1768" i="1"/>
  <c r="AI1768" i="1" s="1"/>
  <c r="BB1772" i="1"/>
  <c r="AI1772" i="1" s="1"/>
  <c r="BB1776" i="1"/>
  <c r="AI1776" i="1" s="1"/>
  <c r="BB1780" i="1"/>
  <c r="AI1780" i="1" s="1"/>
  <c r="BB1784" i="1"/>
  <c r="AI1784" i="1" s="1"/>
  <c r="BB1788" i="1"/>
  <c r="AI1788" i="1" s="1"/>
  <c r="BB1792" i="1"/>
  <c r="AI1792" i="1" s="1"/>
  <c r="BB1796" i="1"/>
  <c r="AI1796" i="1" s="1"/>
  <c r="BB1800" i="1"/>
  <c r="AI1800" i="1" s="1"/>
  <c r="BB1804" i="1"/>
  <c r="AI1804" i="1" s="1"/>
  <c r="BB1808" i="1"/>
  <c r="AI1808" i="1" s="1"/>
  <c r="BB1812" i="1"/>
  <c r="AI1812" i="1" s="1"/>
  <c r="BB1816" i="1"/>
  <c r="AI1816" i="1" s="1"/>
  <c r="BB1820" i="1"/>
  <c r="AI1820" i="1" s="1"/>
  <c r="BB1824" i="1"/>
  <c r="AI1824" i="1" s="1"/>
  <c r="BB1828" i="1"/>
  <c r="AI1828" i="1" s="1"/>
  <c r="BB1832" i="1"/>
  <c r="AI1832" i="1" s="1"/>
  <c r="BB1836" i="1"/>
  <c r="AI1836" i="1" s="1"/>
  <c r="BB1840" i="1"/>
  <c r="AI1840" i="1" s="1"/>
  <c r="BB1844" i="1"/>
  <c r="AI1844" i="1" s="1"/>
  <c r="BB1848" i="1"/>
  <c r="AI1848" i="1" s="1"/>
  <c r="BB1852" i="1"/>
  <c r="AI1852" i="1" s="1"/>
  <c r="BB1856" i="1"/>
  <c r="AI1856" i="1" s="1"/>
  <c r="BB1860" i="1"/>
  <c r="AI1860" i="1" s="1"/>
  <c r="BB1864" i="1"/>
  <c r="AI1864" i="1" s="1"/>
  <c r="BB1868" i="1"/>
  <c r="AI1868" i="1" s="1"/>
  <c r="BB1872" i="1"/>
  <c r="AI1872" i="1" s="1"/>
  <c r="BB1876" i="1"/>
  <c r="AI1876" i="1" s="1"/>
  <c r="BB1880" i="1"/>
  <c r="AI1880" i="1" s="1"/>
  <c r="BB1884" i="1"/>
  <c r="AI1884" i="1" s="1"/>
  <c r="BB1888" i="1"/>
  <c r="AI1888" i="1" s="1"/>
  <c r="BB1892" i="1"/>
  <c r="AI1892" i="1" s="1"/>
  <c r="BB1896" i="1"/>
  <c r="AI1896" i="1" s="1"/>
  <c r="BB1900" i="1"/>
  <c r="AI1900" i="1" s="1"/>
  <c r="BB1904" i="1"/>
  <c r="AI1904" i="1" s="1"/>
  <c r="BB1908" i="1"/>
  <c r="AI1908" i="1" s="1"/>
  <c r="BB1912" i="1"/>
  <c r="AI1912" i="1" s="1"/>
  <c r="BB1916" i="1"/>
  <c r="AI1916" i="1" s="1"/>
  <c r="BB1920" i="1"/>
  <c r="AI1920" i="1" s="1"/>
  <c r="BB1924" i="1"/>
  <c r="AI1924" i="1" s="1"/>
  <c r="BB1928" i="1"/>
  <c r="AI1928" i="1" s="1"/>
  <c r="BB1932" i="1"/>
  <c r="AI1932" i="1" s="1"/>
  <c r="BB1936" i="1"/>
  <c r="AI1936" i="1" s="1"/>
  <c r="BB1940" i="1"/>
  <c r="AI1940" i="1" s="1"/>
  <c r="BB1944" i="1"/>
  <c r="AI1944" i="1" s="1"/>
  <c r="BB1948" i="1"/>
  <c r="AI1948" i="1" s="1"/>
  <c r="BB1952" i="1"/>
  <c r="AI1952" i="1" s="1"/>
  <c r="BB1956" i="1"/>
  <c r="AI1956" i="1" s="1"/>
  <c r="BB1960" i="1"/>
  <c r="AI1960" i="1" s="1"/>
  <c r="BB1964" i="1"/>
  <c r="AI1964" i="1" s="1"/>
  <c r="BB1968" i="1"/>
  <c r="AI1968" i="1" s="1"/>
  <c r="BB1972" i="1"/>
  <c r="AI1972" i="1" s="1"/>
  <c r="BB1976" i="1"/>
  <c r="AI1976" i="1" s="1"/>
  <c r="BB1980" i="1"/>
  <c r="AI1980" i="1" s="1"/>
  <c r="BB1984" i="1"/>
  <c r="AI1984" i="1" s="1"/>
  <c r="BB1988" i="1"/>
  <c r="AI1988" i="1" s="1"/>
  <c r="BB1992" i="1"/>
  <c r="AI1992" i="1" s="1"/>
  <c r="BB1996" i="1"/>
  <c r="AI1996" i="1" s="1"/>
  <c r="BB2000" i="1"/>
  <c r="AI2000" i="1" s="1"/>
  <c r="BB2004" i="1"/>
  <c r="AI2004" i="1" s="1"/>
  <c r="BB2008" i="1"/>
  <c r="AI2008" i="1" s="1"/>
  <c r="AP19" i="1"/>
  <c r="AP23" i="1"/>
  <c r="AP27" i="1"/>
  <c r="AP31" i="1"/>
  <c r="AP39" i="1"/>
  <c r="AP47" i="1"/>
  <c r="AP51" i="1"/>
  <c r="AP63" i="1"/>
  <c r="AP67" i="1"/>
  <c r="AP71" i="1"/>
  <c r="AP79" i="1"/>
  <c r="AP83" i="1"/>
  <c r="AP87" i="1"/>
  <c r="AP91" i="1"/>
  <c r="AP95" i="1"/>
  <c r="AP99" i="1"/>
  <c r="AP103" i="1"/>
  <c r="AP111" i="1"/>
  <c r="AP115" i="1"/>
  <c r="AP131" i="1"/>
  <c r="AP135" i="1"/>
  <c r="AP143" i="1"/>
  <c r="AP147" i="1"/>
  <c r="AP151" i="1"/>
  <c r="AP155" i="1"/>
  <c r="AP159" i="1"/>
  <c r="AP167" i="1"/>
  <c r="AP175" i="1"/>
  <c r="AP179" i="1"/>
  <c r="AP195" i="1"/>
  <c r="AP199" i="1"/>
  <c r="AP203" i="1"/>
  <c r="AP207" i="1"/>
  <c r="AP211" i="1"/>
  <c r="AP215" i="1"/>
  <c r="AP223" i="1"/>
  <c r="AP227" i="1"/>
  <c r="AP231" i="1"/>
  <c r="AP239" i="1"/>
  <c r="AP243" i="1"/>
  <c r="AP255" i="1"/>
  <c r="AP259" i="1"/>
  <c r="AP263" i="1"/>
  <c r="AP275" i="1"/>
  <c r="AP279" i="1"/>
  <c r="AP283" i="1"/>
  <c r="AP287" i="1"/>
  <c r="AP291" i="1"/>
  <c r="AP295" i="1"/>
  <c r="AP299" i="1"/>
  <c r="AP303" i="1"/>
  <c r="AP307" i="1"/>
  <c r="AP319" i="1"/>
  <c r="AP323" i="1"/>
  <c r="AP327" i="1"/>
  <c r="AP331" i="1"/>
  <c r="AP339" i="1"/>
  <c r="AP343" i="1"/>
  <c r="AP351" i="1"/>
  <c r="AP355" i="1"/>
  <c r="AP359" i="1"/>
  <c r="AP367" i="1"/>
  <c r="AP371" i="1"/>
  <c r="AP383" i="1"/>
  <c r="BB928" i="1"/>
  <c r="AI928" i="1" s="1"/>
  <c r="BB936" i="1"/>
  <c r="AI936" i="1" s="1"/>
  <c r="BB944" i="1"/>
  <c r="AI944" i="1" s="1"/>
  <c r="BB952" i="1"/>
  <c r="AI952" i="1" s="1"/>
  <c r="BB968" i="1"/>
  <c r="AI968" i="1" s="1"/>
  <c r="BB976" i="1"/>
  <c r="AI976" i="1" s="1"/>
  <c r="BB984" i="1"/>
  <c r="AI984" i="1" s="1"/>
  <c r="BB992" i="1"/>
  <c r="AI992" i="1" s="1"/>
  <c r="BB1000" i="1"/>
  <c r="AI1000" i="1" s="1"/>
  <c r="BB1008" i="1"/>
  <c r="AI1008" i="1" s="1"/>
  <c r="BB1016" i="1"/>
  <c r="AI1016" i="1" s="1"/>
  <c r="BB1032" i="1"/>
  <c r="AI1032" i="1" s="1"/>
  <c r="BB1040" i="1"/>
  <c r="AI1040" i="1" s="1"/>
  <c r="BB1048" i="1"/>
  <c r="AI1048" i="1" s="1"/>
  <c r="BB1056" i="1"/>
  <c r="AI1056" i="1" s="1"/>
  <c r="BB1064" i="1"/>
  <c r="AI1064" i="1" s="1"/>
  <c r="BB1072" i="1"/>
  <c r="AI1072" i="1" s="1"/>
  <c r="BB1080" i="1"/>
  <c r="AI1080" i="1" s="1"/>
  <c r="BB1088" i="1"/>
  <c r="AI1088" i="1" s="1"/>
  <c r="BB1096" i="1"/>
  <c r="AI1096" i="1" s="1"/>
  <c r="BB1104" i="1"/>
  <c r="AI1104" i="1" s="1"/>
  <c r="BB1112" i="1"/>
  <c r="AI1112" i="1" s="1"/>
  <c r="BB1119" i="1"/>
  <c r="AI1119" i="1" s="1"/>
  <c r="BB1124" i="1"/>
  <c r="AI1124" i="1" s="1"/>
  <c r="BB1129" i="1"/>
  <c r="AI1129" i="1" s="1"/>
  <c r="BB1133" i="1"/>
  <c r="AI1133" i="1" s="1"/>
  <c r="BB1137" i="1"/>
  <c r="AI1137" i="1" s="1"/>
  <c r="BB1141" i="1"/>
  <c r="AI1141" i="1" s="1"/>
  <c r="BB1145" i="1"/>
  <c r="AI1145" i="1" s="1"/>
  <c r="BB1149" i="1"/>
  <c r="AI1149" i="1" s="1"/>
  <c r="BB1153" i="1"/>
  <c r="AI1153" i="1" s="1"/>
  <c r="BB1157" i="1"/>
  <c r="AI1157" i="1" s="1"/>
  <c r="BB1161" i="1"/>
  <c r="AI1161" i="1" s="1"/>
  <c r="BB1165" i="1"/>
  <c r="AI1165" i="1" s="1"/>
  <c r="BB1169" i="1"/>
  <c r="AI1169" i="1" s="1"/>
  <c r="BB1173" i="1"/>
  <c r="AI1173" i="1" s="1"/>
  <c r="BB1177" i="1"/>
  <c r="AI1177" i="1" s="1"/>
  <c r="BB1181" i="1"/>
  <c r="AI1181" i="1" s="1"/>
  <c r="BB1185" i="1"/>
  <c r="AI1185" i="1" s="1"/>
  <c r="BB1189" i="1"/>
  <c r="AI1189" i="1" s="1"/>
  <c r="BB1193" i="1"/>
  <c r="AI1193" i="1" s="1"/>
  <c r="BB1197" i="1"/>
  <c r="AI1197" i="1" s="1"/>
  <c r="BB1201" i="1"/>
  <c r="AI1201" i="1" s="1"/>
  <c r="BB1205" i="1"/>
  <c r="AI1205" i="1" s="1"/>
  <c r="BB1209" i="1"/>
  <c r="AI1209" i="1" s="1"/>
  <c r="BB1213" i="1"/>
  <c r="AI1213" i="1" s="1"/>
  <c r="BB1217" i="1"/>
  <c r="AI1217" i="1" s="1"/>
  <c r="BB1221" i="1"/>
  <c r="AI1221" i="1" s="1"/>
  <c r="BB1225" i="1"/>
  <c r="AI1225" i="1" s="1"/>
  <c r="BB1229" i="1"/>
  <c r="AI1229" i="1" s="1"/>
  <c r="BB1233" i="1"/>
  <c r="AI1233" i="1" s="1"/>
  <c r="BB1237" i="1"/>
  <c r="AI1237" i="1" s="1"/>
  <c r="BB1241" i="1"/>
  <c r="AI1241" i="1" s="1"/>
  <c r="BB1245" i="1"/>
  <c r="AI1245" i="1" s="1"/>
  <c r="BB1249" i="1"/>
  <c r="AI1249" i="1" s="1"/>
  <c r="BB1253" i="1"/>
  <c r="AI1253" i="1" s="1"/>
  <c r="BB1257" i="1"/>
  <c r="AI1257" i="1" s="1"/>
  <c r="BB1261" i="1"/>
  <c r="AI1261" i="1" s="1"/>
  <c r="BB1265" i="1"/>
  <c r="AI1265" i="1" s="1"/>
  <c r="BB1269" i="1"/>
  <c r="AI1269" i="1" s="1"/>
  <c r="BB1273" i="1"/>
  <c r="AI1273" i="1" s="1"/>
  <c r="BB1277" i="1"/>
  <c r="AI1277" i="1" s="1"/>
  <c r="BB1281" i="1"/>
  <c r="AI1281" i="1" s="1"/>
  <c r="BB1285" i="1"/>
  <c r="AI1285" i="1" s="1"/>
  <c r="BB1289" i="1"/>
  <c r="AI1289" i="1" s="1"/>
  <c r="BB1293" i="1"/>
  <c r="AI1293" i="1" s="1"/>
  <c r="BB1297" i="1"/>
  <c r="AI1297" i="1" s="1"/>
  <c r="BB1301" i="1"/>
  <c r="AI1301" i="1" s="1"/>
  <c r="BB1305" i="1"/>
  <c r="AI1305" i="1" s="1"/>
  <c r="BB1309" i="1"/>
  <c r="AI1309" i="1" s="1"/>
  <c r="BB1313" i="1"/>
  <c r="AI1313" i="1" s="1"/>
  <c r="BB1317" i="1"/>
  <c r="AI1317" i="1" s="1"/>
  <c r="BB1321" i="1"/>
  <c r="AI1321" i="1" s="1"/>
  <c r="BB1325" i="1"/>
  <c r="AI1325" i="1" s="1"/>
  <c r="BB1329" i="1"/>
  <c r="AI1329" i="1" s="1"/>
  <c r="BB1333" i="1"/>
  <c r="AI1333" i="1" s="1"/>
  <c r="BB1337" i="1"/>
  <c r="AI1337" i="1" s="1"/>
  <c r="BB1341" i="1"/>
  <c r="AI1341" i="1" s="1"/>
  <c r="BB1345" i="1"/>
  <c r="AI1345" i="1" s="1"/>
  <c r="BB1349" i="1"/>
  <c r="AI1349" i="1" s="1"/>
  <c r="BB1353" i="1"/>
  <c r="AI1353" i="1" s="1"/>
  <c r="BB1357" i="1"/>
  <c r="AI1357" i="1" s="1"/>
  <c r="BB1361" i="1"/>
  <c r="AI1361" i="1" s="1"/>
  <c r="BB1365" i="1"/>
  <c r="AI1365" i="1" s="1"/>
  <c r="BB1369" i="1"/>
  <c r="AI1369" i="1" s="1"/>
  <c r="BB1373" i="1"/>
  <c r="AI1373" i="1" s="1"/>
  <c r="BB1377" i="1"/>
  <c r="AI1377" i="1" s="1"/>
  <c r="BB1381" i="1"/>
  <c r="AI1381" i="1" s="1"/>
  <c r="BB1385" i="1"/>
  <c r="AI1385" i="1" s="1"/>
  <c r="BB1393" i="1"/>
  <c r="AI1393" i="1" s="1"/>
  <c r="BB1397" i="1"/>
  <c r="AI1397" i="1" s="1"/>
  <c r="BB1401" i="1"/>
  <c r="AI1401" i="1" s="1"/>
  <c r="BB1409" i="1"/>
  <c r="AI1409" i="1" s="1"/>
  <c r="BB1417" i="1"/>
  <c r="AI1417" i="1" s="1"/>
  <c r="BB1421" i="1"/>
  <c r="AI1421" i="1" s="1"/>
  <c r="BB1425" i="1"/>
  <c r="AI1425" i="1" s="1"/>
  <c r="BB1429" i="1"/>
  <c r="AI1429" i="1" s="1"/>
  <c r="BB1433" i="1"/>
  <c r="AI1433" i="1" s="1"/>
  <c r="BB1441" i="1"/>
  <c r="AI1441" i="1" s="1"/>
  <c r="BB1445" i="1"/>
  <c r="AI1445" i="1" s="1"/>
  <c r="BB1449" i="1"/>
  <c r="AI1449" i="1" s="1"/>
  <c r="BB1453" i="1"/>
  <c r="AI1453" i="1" s="1"/>
  <c r="BB1457" i="1"/>
  <c r="AI1457" i="1" s="1"/>
  <c r="BB1461" i="1"/>
  <c r="AI1461" i="1" s="1"/>
  <c r="BB1465" i="1"/>
  <c r="AI1465" i="1" s="1"/>
  <c r="BB1473" i="1"/>
  <c r="AI1473" i="1" s="1"/>
  <c r="BB1477" i="1"/>
  <c r="AI1477" i="1" s="1"/>
  <c r="BB1481" i="1"/>
  <c r="AI1481" i="1" s="1"/>
  <c r="BB1489" i="1"/>
  <c r="AI1489" i="1" s="1"/>
  <c r="BB1493" i="1"/>
  <c r="AI1493" i="1" s="1"/>
  <c r="BB1497" i="1"/>
  <c r="AI1497" i="1" s="1"/>
  <c r="BB1505" i="1"/>
  <c r="AI1505" i="1" s="1"/>
  <c r="BB1513" i="1"/>
  <c r="AI1513" i="1" s="1"/>
  <c r="BB1517" i="1"/>
  <c r="AI1517" i="1" s="1"/>
  <c r="BB1521" i="1"/>
  <c r="AI1521" i="1" s="1"/>
  <c r="BB1529" i="1"/>
  <c r="AI1529" i="1" s="1"/>
  <c r="BB1533" i="1"/>
  <c r="AI1533" i="1" s="1"/>
  <c r="BB1537" i="1"/>
  <c r="AI1537" i="1" s="1"/>
  <c r="BB1545" i="1"/>
  <c r="AI1545" i="1" s="1"/>
  <c r="BB1553" i="1"/>
  <c r="AI1553" i="1" s="1"/>
  <c r="BB1561" i="1"/>
  <c r="AI1561" i="1" s="1"/>
  <c r="BB1565" i="1"/>
  <c r="AI1565" i="1" s="1"/>
  <c r="BB1569" i="1"/>
  <c r="AI1569" i="1" s="1"/>
  <c r="BB1573" i="1"/>
  <c r="AI1573" i="1" s="1"/>
  <c r="BB1577" i="1"/>
  <c r="AI1577" i="1" s="1"/>
  <c r="BB1585" i="1"/>
  <c r="AI1585" i="1" s="1"/>
  <c r="BB1589" i="1"/>
  <c r="AI1589" i="1" s="1"/>
  <c r="BB1593" i="1"/>
  <c r="AI1593" i="1" s="1"/>
  <c r="BB1597" i="1"/>
  <c r="AI1597" i="1" s="1"/>
  <c r="BB1601" i="1"/>
  <c r="AI1601" i="1" s="1"/>
  <c r="BB1605" i="1"/>
  <c r="AI1605" i="1" s="1"/>
  <c r="BB1609" i="1"/>
  <c r="AI1609" i="1" s="1"/>
  <c r="BB1613" i="1"/>
  <c r="AI1613" i="1" s="1"/>
  <c r="BB1617" i="1"/>
  <c r="AI1617" i="1" s="1"/>
  <c r="BB1625" i="1"/>
  <c r="AI1625" i="1" s="1"/>
  <c r="BB1629" i="1"/>
  <c r="AI1629" i="1" s="1"/>
  <c r="BB1633" i="1"/>
  <c r="AI1633" i="1" s="1"/>
  <c r="BB1637" i="1"/>
  <c r="AI1637" i="1" s="1"/>
  <c r="BB1641" i="1"/>
  <c r="AI1641" i="1" s="1"/>
  <c r="BB1649" i="1"/>
  <c r="AI1649" i="1" s="1"/>
  <c r="BB1653" i="1"/>
  <c r="AI1653" i="1" s="1"/>
  <c r="BB1657" i="1"/>
  <c r="AI1657" i="1" s="1"/>
  <c r="BB1661" i="1"/>
  <c r="AI1661" i="1" s="1"/>
  <c r="BB1665" i="1"/>
  <c r="AI1665" i="1" s="1"/>
  <c r="BB1669" i="1"/>
  <c r="AI1669" i="1" s="1"/>
  <c r="BB1673" i="1"/>
  <c r="AI1673" i="1" s="1"/>
  <c r="BB1681" i="1"/>
  <c r="AI1681" i="1" s="1"/>
  <c r="BB1689" i="1"/>
  <c r="AI1689" i="1" s="1"/>
  <c r="BB1697" i="1"/>
  <c r="AI1697" i="1" s="1"/>
  <c r="BB1701" i="1"/>
  <c r="AI1701" i="1" s="1"/>
  <c r="BB1705" i="1"/>
  <c r="AI1705" i="1" s="1"/>
  <c r="BB1713" i="1"/>
  <c r="AI1713" i="1" s="1"/>
  <c r="BB1717" i="1"/>
  <c r="AI1717" i="1" s="1"/>
  <c r="BB1721" i="1"/>
  <c r="AI1721" i="1" s="1"/>
  <c r="BB1725" i="1"/>
  <c r="AI1725" i="1" s="1"/>
  <c r="BB1729" i="1"/>
  <c r="AI1729" i="1" s="1"/>
  <c r="BB1733" i="1"/>
  <c r="AI1733" i="1" s="1"/>
  <c r="BB1737" i="1"/>
  <c r="AI1737" i="1" s="1"/>
  <c r="BB1745" i="1"/>
  <c r="AI1745" i="1" s="1"/>
  <c r="BB1753" i="1"/>
  <c r="AI1753" i="1" s="1"/>
  <c r="BB1761" i="1"/>
  <c r="AI1761" i="1" s="1"/>
  <c r="BB1769" i="1"/>
  <c r="AI1769" i="1" s="1"/>
  <c r="BB1773" i="1"/>
  <c r="AI1773" i="1" s="1"/>
  <c r="BB1777" i="1"/>
  <c r="AI1777" i="1" s="1"/>
  <c r="BB1781" i="1"/>
  <c r="AI1781" i="1" s="1"/>
  <c r="BB1785" i="1"/>
  <c r="AI1785" i="1" s="1"/>
  <c r="BB1793" i="1"/>
  <c r="AI1793" i="1" s="1"/>
  <c r="BB1797" i="1"/>
  <c r="AI1797" i="1" s="1"/>
  <c r="BB1801" i="1"/>
  <c r="AI1801" i="1" s="1"/>
  <c r="BB1805" i="1"/>
  <c r="AI1805" i="1" s="1"/>
  <c r="BB1809" i="1"/>
  <c r="AI1809" i="1" s="1"/>
  <c r="BB1813" i="1"/>
  <c r="AI1813" i="1" s="1"/>
  <c r="BB1817" i="1"/>
  <c r="AI1817" i="1" s="1"/>
  <c r="BB1821" i="1"/>
  <c r="AI1821" i="1" s="1"/>
  <c r="BB1825" i="1"/>
  <c r="AI1825" i="1" s="1"/>
  <c r="BB1833" i="1"/>
  <c r="AI1833" i="1" s="1"/>
  <c r="BB1841" i="1"/>
  <c r="AI1841" i="1" s="1"/>
  <c r="BB1849" i="1"/>
  <c r="AI1849" i="1" s="1"/>
  <c r="BB1857" i="1"/>
  <c r="AI1857" i="1" s="1"/>
  <c r="BB1861" i="1"/>
  <c r="AI1861" i="1" s="1"/>
  <c r="BB1865" i="1"/>
  <c r="AI1865" i="1" s="1"/>
  <c r="BB1873" i="1"/>
  <c r="AI1873" i="1" s="1"/>
  <c r="BB1877" i="1"/>
  <c r="AI1877" i="1" s="1"/>
  <c r="BB1881" i="1"/>
  <c r="AI1881" i="1" s="1"/>
  <c r="BB1889" i="1"/>
  <c r="AI1889" i="1" s="1"/>
  <c r="BB1897" i="1"/>
  <c r="AI1897" i="1" s="1"/>
  <c r="BB1901" i="1"/>
  <c r="AI1901" i="1" s="1"/>
  <c r="BB1905" i="1"/>
  <c r="AI1905" i="1" s="1"/>
  <c r="BB1909" i="1"/>
  <c r="AI1909" i="1" s="1"/>
  <c r="BB1913" i="1"/>
  <c r="AI1913" i="1" s="1"/>
  <c r="BB1921" i="1"/>
  <c r="AI1921" i="1" s="1"/>
  <c r="BB1925" i="1"/>
  <c r="AI1925" i="1" s="1"/>
  <c r="BB1929" i="1"/>
  <c r="AI1929" i="1" s="1"/>
  <c r="BB1933" i="1"/>
  <c r="AI1933" i="1" s="1"/>
  <c r="BB1937" i="1"/>
  <c r="AI1937" i="1" s="1"/>
  <c r="BB1941" i="1"/>
  <c r="AI1941" i="1" s="1"/>
  <c r="BB1945" i="1"/>
  <c r="AI1945" i="1" s="1"/>
  <c r="BB1953" i="1"/>
  <c r="AI1953" i="1" s="1"/>
  <c r="BB1957" i="1"/>
  <c r="AI1957" i="1" s="1"/>
  <c r="BB1961" i="1"/>
  <c r="AI1961" i="1" s="1"/>
  <c r="BB1965" i="1"/>
  <c r="AI1965" i="1" s="1"/>
  <c r="BB1969" i="1"/>
  <c r="AI1969" i="1" s="1"/>
  <c r="BB1973" i="1"/>
  <c r="AI1973" i="1" s="1"/>
  <c r="BB1977" i="1"/>
  <c r="AI1977" i="1" s="1"/>
  <c r="BB1985" i="1"/>
  <c r="AI1985" i="1" s="1"/>
  <c r="BB1993" i="1"/>
  <c r="AI1993" i="1" s="1"/>
  <c r="BB2001" i="1"/>
  <c r="AI2001" i="1" s="1"/>
  <c r="BB2005" i="1"/>
  <c r="AI2005" i="1" s="1"/>
  <c r="BB2009" i="1"/>
  <c r="AI2009" i="1" s="1"/>
  <c r="AP12" i="1"/>
  <c r="AP20" i="1"/>
  <c r="AP28" i="1"/>
  <c r="AP32" i="1"/>
  <c r="AP40" i="1"/>
  <c r="AP48" i="1"/>
  <c r="AP52" i="1"/>
  <c r="AP56" i="1"/>
  <c r="AP60" i="1"/>
  <c r="AP64" i="1"/>
  <c r="AP68" i="1"/>
  <c r="AP72" i="1"/>
  <c r="AP76" i="1"/>
  <c r="AP80" i="1"/>
  <c r="AP84" i="1"/>
  <c r="AP92" i="1"/>
  <c r="AP96" i="1"/>
  <c r="AP104" i="1"/>
  <c r="AP108" i="1"/>
  <c r="AP112" i="1"/>
  <c r="AP116" i="1"/>
  <c r="AP120" i="1"/>
  <c r="AP124" i="1"/>
  <c r="AP128" i="1"/>
  <c r="AP132" i="1"/>
  <c r="AP136" i="1"/>
  <c r="AP144" i="1"/>
  <c r="AP148" i="1"/>
  <c r="AP156" i="1"/>
  <c r="AP160" i="1"/>
  <c r="AP168" i="1"/>
  <c r="AP172" i="1"/>
  <c r="AP176" i="1"/>
  <c r="AP180" i="1"/>
  <c r="AP184" i="1"/>
  <c r="AP188" i="1"/>
  <c r="AP192" i="1"/>
  <c r="AP196" i="1"/>
  <c r="AP200" i="1"/>
  <c r="AP204" i="1"/>
  <c r="AP208" i="1"/>
  <c r="AP212" i="1"/>
  <c r="AP220" i="1"/>
  <c r="AP224" i="1"/>
  <c r="AP232" i="1"/>
  <c r="AP240" i="1"/>
  <c r="AP244" i="1"/>
  <c r="AP248" i="1"/>
  <c r="AP252" i="1"/>
  <c r="AP256" i="1"/>
  <c r="AP260" i="1"/>
  <c r="AP264" i="1"/>
  <c r="AP268" i="1"/>
  <c r="AP272" i="1"/>
  <c r="AP276" i="1"/>
  <c r="AP284" i="1"/>
  <c r="AP288" i="1"/>
  <c r="AP296" i="1"/>
  <c r="AP300" i="1"/>
  <c r="AP304" i="1"/>
  <c r="AP308" i="1"/>
  <c r="AP312" i="1"/>
  <c r="AP316" i="1"/>
  <c r="AP320" i="1"/>
  <c r="AP324" i="1"/>
  <c r="AP328" i="1"/>
  <c r="AP332" i="1"/>
  <c r="AP336" i="1"/>
  <c r="AP340" i="1"/>
  <c r="AP348" i="1"/>
  <c r="AP352" i="1"/>
  <c r="AP360" i="1"/>
  <c r="AP364" i="1"/>
  <c r="AP368" i="1"/>
  <c r="AP372" i="1"/>
  <c r="AP376" i="1"/>
  <c r="AP384" i="1"/>
  <c r="BB931" i="1"/>
  <c r="AI931" i="1" s="1"/>
  <c r="BB939" i="1"/>
  <c r="AI939" i="1" s="1"/>
  <c r="BB947" i="1"/>
  <c r="AI947" i="1" s="1"/>
  <c r="BB955" i="1"/>
  <c r="AI955" i="1" s="1"/>
  <c r="BB963" i="1"/>
  <c r="AI963" i="1" s="1"/>
  <c r="BB971" i="1"/>
  <c r="AI971" i="1" s="1"/>
  <c r="BB979" i="1"/>
  <c r="AI979" i="1" s="1"/>
  <c r="BB987" i="1"/>
  <c r="AI987" i="1" s="1"/>
  <c r="BB995" i="1"/>
  <c r="AI995" i="1" s="1"/>
  <c r="BB1003" i="1"/>
  <c r="AI1003" i="1" s="1"/>
  <c r="BB1011" i="1"/>
  <c r="AI1011" i="1" s="1"/>
  <c r="BB1019" i="1"/>
  <c r="AI1019" i="1" s="1"/>
  <c r="BB1027" i="1"/>
  <c r="AI1027" i="1" s="1"/>
  <c r="BB1035" i="1"/>
  <c r="AI1035" i="1" s="1"/>
  <c r="BB1043" i="1"/>
  <c r="AI1043" i="1" s="1"/>
  <c r="BB1051" i="1"/>
  <c r="AI1051" i="1" s="1"/>
  <c r="BB1059" i="1"/>
  <c r="AI1059" i="1" s="1"/>
  <c r="BB1067" i="1"/>
  <c r="AI1067" i="1" s="1"/>
  <c r="BB1075" i="1"/>
  <c r="AI1075" i="1" s="1"/>
  <c r="BB1083" i="1"/>
  <c r="AI1083" i="1" s="1"/>
  <c r="BB1091" i="1"/>
  <c r="AI1091" i="1" s="1"/>
  <c r="BB1099" i="1"/>
  <c r="AI1099" i="1" s="1"/>
  <c r="BB1107" i="1"/>
  <c r="AI1107" i="1" s="1"/>
  <c r="BB1115" i="1"/>
  <c r="AI1115" i="1" s="1"/>
  <c r="BB1125" i="1"/>
  <c r="AI1125" i="1" s="1"/>
  <c r="BB1130" i="1"/>
  <c r="AI1130" i="1" s="1"/>
  <c r="BB1134" i="1"/>
  <c r="AI1134" i="1" s="1"/>
  <c r="BB1138" i="1"/>
  <c r="AI1138" i="1" s="1"/>
  <c r="BB1142" i="1"/>
  <c r="AI1142" i="1" s="1"/>
  <c r="BB1146" i="1"/>
  <c r="AI1146" i="1" s="1"/>
  <c r="BB1150" i="1"/>
  <c r="AI1150" i="1" s="1"/>
  <c r="BB1154" i="1"/>
  <c r="AI1154" i="1" s="1"/>
  <c r="BB1158" i="1"/>
  <c r="AI1158" i="1" s="1"/>
  <c r="BB1162" i="1"/>
  <c r="AI1162" i="1" s="1"/>
  <c r="BB1166" i="1"/>
  <c r="AI1166" i="1" s="1"/>
  <c r="BB1170" i="1"/>
  <c r="AI1170" i="1" s="1"/>
  <c r="BB1174" i="1"/>
  <c r="AI1174" i="1" s="1"/>
  <c r="BB1178" i="1"/>
  <c r="AI1178" i="1" s="1"/>
  <c r="BB1182" i="1"/>
  <c r="AI1182" i="1" s="1"/>
  <c r="BB1186" i="1"/>
  <c r="AI1186" i="1" s="1"/>
  <c r="BB1190" i="1"/>
  <c r="AI1190" i="1" s="1"/>
  <c r="BB1194" i="1"/>
  <c r="AI1194" i="1" s="1"/>
  <c r="BB1198" i="1"/>
  <c r="AI1198" i="1" s="1"/>
  <c r="BB1202" i="1"/>
  <c r="AI1202" i="1" s="1"/>
  <c r="BB1206" i="1"/>
  <c r="AI1206" i="1" s="1"/>
  <c r="BB1210" i="1"/>
  <c r="AI1210" i="1" s="1"/>
  <c r="BB1214" i="1"/>
  <c r="AI1214" i="1" s="1"/>
  <c r="BB1218" i="1"/>
  <c r="AI1218" i="1" s="1"/>
  <c r="BB1222" i="1"/>
  <c r="AI1222" i="1" s="1"/>
  <c r="BB1226" i="1"/>
  <c r="AI1226" i="1" s="1"/>
  <c r="BB1230" i="1"/>
  <c r="AI1230" i="1" s="1"/>
  <c r="BB1234" i="1"/>
  <c r="AI1234" i="1" s="1"/>
  <c r="BB1238" i="1"/>
  <c r="AI1238" i="1" s="1"/>
  <c r="BB1242" i="1"/>
  <c r="AI1242" i="1" s="1"/>
  <c r="BB1246" i="1"/>
  <c r="AI1246" i="1" s="1"/>
  <c r="BB1254" i="1"/>
  <c r="AI1254" i="1" s="1"/>
  <c r="BB1258" i="1"/>
  <c r="AI1258" i="1" s="1"/>
  <c r="BB1262" i="1"/>
  <c r="AI1262" i="1" s="1"/>
  <c r="BB1266" i="1"/>
  <c r="AI1266" i="1" s="1"/>
  <c r="BB1270" i="1"/>
  <c r="AI1270" i="1" s="1"/>
  <c r="BB1274" i="1"/>
  <c r="AI1274" i="1" s="1"/>
  <c r="BB1278" i="1"/>
  <c r="AI1278" i="1" s="1"/>
  <c r="BB1282" i="1"/>
  <c r="AI1282" i="1" s="1"/>
  <c r="BB1286" i="1"/>
  <c r="AI1286" i="1" s="1"/>
  <c r="BB1290" i="1"/>
  <c r="AI1290" i="1" s="1"/>
  <c r="BB1294" i="1"/>
  <c r="AI1294" i="1" s="1"/>
  <c r="BB1298" i="1"/>
  <c r="AI1298" i="1" s="1"/>
  <c r="BB1302" i="1"/>
  <c r="AI1302" i="1" s="1"/>
  <c r="BB1306" i="1"/>
  <c r="AI1306" i="1" s="1"/>
  <c r="BB1310" i="1"/>
  <c r="AI1310" i="1" s="1"/>
  <c r="BB1314" i="1"/>
  <c r="AI1314" i="1" s="1"/>
  <c r="BB1318" i="1"/>
  <c r="AI1318" i="1" s="1"/>
  <c r="BB1322" i="1"/>
  <c r="AI1322" i="1" s="1"/>
  <c r="BB1326" i="1"/>
  <c r="AI1326" i="1" s="1"/>
  <c r="BB1330" i="1"/>
  <c r="AI1330" i="1" s="1"/>
  <c r="BB1334" i="1"/>
  <c r="AI1334" i="1" s="1"/>
  <c r="BB1338" i="1"/>
  <c r="AI1338" i="1" s="1"/>
  <c r="BB1346" i="1"/>
  <c r="AI1346" i="1" s="1"/>
  <c r="BB1350" i="1"/>
  <c r="AI1350" i="1" s="1"/>
  <c r="BB1354" i="1"/>
  <c r="AI1354" i="1" s="1"/>
  <c r="BB1358" i="1"/>
  <c r="AI1358" i="1" s="1"/>
  <c r="BB1362" i="1"/>
  <c r="AI1362" i="1" s="1"/>
  <c r="BB1366" i="1"/>
  <c r="AI1366" i="1" s="1"/>
  <c r="BB1370" i="1"/>
  <c r="AI1370" i="1" s="1"/>
  <c r="BB1374" i="1"/>
  <c r="AI1374" i="1" s="1"/>
  <c r="BB1378" i="1"/>
  <c r="AI1378" i="1" s="1"/>
  <c r="BB1382" i="1"/>
  <c r="AI1382" i="1" s="1"/>
  <c r="BB1386" i="1"/>
  <c r="AI1386" i="1" s="1"/>
  <c r="BB1390" i="1"/>
  <c r="AI1390" i="1" s="1"/>
  <c r="BB1394" i="1"/>
  <c r="AI1394" i="1" s="1"/>
  <c r="BB1398" i="1"/>
  <c r="AI1398" i="1" s="1"/>
  <c r="BB1402" i="1"/>
  <c r="AI1402" i="1" s="1"/>
  <c r="BB1406" i="1"/>
  <c r="AI1406" i="1" s="1"/>
  <c r="BB1410" i="1"/>
  <c r="AI1410" i="1" s="1"/>
  <c r="BB1414" i="1"/>
  <c r="AI1414" i="1" s="1"/>
  <c r="BB1418" i="1"/>
  <c r="AI1418" i="1" s="1"/>
  <c r="BB1422" i="1"/>
  <c r="AI1422" i="1" s="1"/>
  <c r="BB1426" i="1"/>
  <c r="AI1426" i="1" s="1"/>
  <c r="BB1430" i="1"/>
  <c r="AI1430" i="1" s="1"/>
  <c r="BB1434" i="1"/>
  <c r="AI1434" i="1" s="1"/>
  <c r="BB1438" i="1"/>
  <c r="AI1438" i="1" s="1"/>
  <c r="BB1442" i="1"/>
  <c r="AI1442" i="1" s="1"/>
  <c r="BB1446" i="1"/>
  <c r="AI1446" i="1" s="1"/>
  <c r="BB1450" i="1"/>
  <c r="AI1450" i="1" s="1"/>
  <c r="BB1454" i="1"/>
  <c r="AI1454" i="1" s="1"/>
  <c r="BB1458" i="1"/>
  <c r="AI1458" i="1" s="1"/>
  <c r="BB1462" i="1"/>
  <c r="AI1462" i="1" s="1"/>
  <c r="BB1466" i="1"/>
  <c r="AI1466" i="1" s="1"/>
  <c r="BB1470" i="1"/>
  <c r="AI1470" i="1" s="1"/>
  <c r="BB1474" i="1"/>
  <c r="AI1474" i="1" s="1"/>
  <c r="BB1478" i="1"/>
  <c r="AI1478" i="1" s="1"/>
  <c r="BB1482" i="1"/>
  <c r="AI1482" i="1" s="1"/>
  <c r="BB1486" i="1"/>
  <c r="AI1486" i="1" s="1"/>
  <c r="BB1490" i="1"/>
  <c r="AI1490" i="1" s="1"/>
  <c r="BB1494" i="1"/>
  <c r="AI1494" i="1" s="1"/>
  <c r="BB1498" i="1"/>
  <c r="AI1498" i="1" s="1"/>
  <c r="BB1502" i="1"/>
  <c r="AI1502" i="1" s="1"/>
  <c r="BB1506" i="1"/>
  <c r="AI1506" i="1" s="1"/>
  <c r="BB1510" i="1"/>
  <c r="AI1510" i="1" s="1"/>
  <c r="BB1514" i="1"/>
  <c r="AI1514" i="1" s="1"/>
  <c r="BB1518" i="1"/>
  <c r="AI1518" i="1" s="1"/>
  <c r="BB1522" i="1"/>
  <c r="AI1522" i="1" s="1"/>
  <c r="BB1526" i="1"/>
  <c r="AI1526" i="1" s="1"/>
  <c r="BB1530" i="1"/>
  <c r="AI1530" i="1" s="1"/>
  <c r="BB1534" i="1"/>
  <c r="AI1534" i="1" s="1"/>
  <c r="BB1538" i="1"/>
  <c r="AI1538" i="1" s="1"/>
  <c r="BB1542" i="1"/>
  <c r="AI1542" i="1" s="1"/>
  <c r="BB1546" i="1"/>
  <c r="AI1546" i="1" s="1"/>
  <c r="BB1550" i="1"/>
  <c r="AI1550" i="1" s="1"/>
  <c r="BB1554" i="1"/>
  <c r="AI1554" i="1" s="1"/>
  <c r="BB1558" i="1"/>
  <c r="AI1558" i="1" s="1"/>
  <c r="BB1562" i="1"/>
  <c r="AI1562" i="1" s="1"/>
  <c r="BB1566" i="1"/>
  <c r="AI1566" i="1" s="1"/>
  <c r="BB1570" i="1"/>
  <c r="AI1570" i="1" s="1"/>
  <c r="BB1574" i="1"/>
  <c r="AI1574" i="1" s="1"/>
  <c r="BB1578" i="1"/>
  <c r="AI1578" i="1" s="1"/>
  <c r="BB1582" i="1"/>
  <c r="AI1582" i="1" s="1"/>
  <c r="BB1586" i="1"/>
  <c r="AI1586" i="1" s="1"/>
  <c r="BB1590" i="1"/>
  <c r="AI1590" i="1" s="1"/>
  <c r="BB1594" i="1"/>
  <c r="AI1594" i="1" s="1"/>
  <c r="BB1598" i="1"/>
  <c r="AI1598" i="1" s="1"/>
  <c r="BB1602" i="1"/>
  <c r="AI1602" i="1" s="1"/>
  <c r="BB1606" i="1"/>
  <c r="AI1606" i="1" s="1"/>
  <c r="BB1610" i="1"/>
  <c r="AI1610" i="1" s="1"/>
  <c r="BB1614" i="1"/>
  <c r="AI1614" i="1" s="1"/>
  <c r="BB1618" i="1"/>
  <c r="AI1618" i="1" s="1"/>
  <c r="BB1622" i="1"/>
  <c r="AI1622" i="1" s="1"/>
  <c r="BB1626" i="1"/>
  <c r="AI1626" i="1" s="1"/>
  <c r="BB1630" i="1"/>
  <c r="AI1630" i="1" s="1"/>
  <c r="BB1634" i="1"/>
  <c r="AI1634" i="1" s="1"/>
  <c r="BB1638" i="1"/>
  <c r="AI1638" i="1" s="1"/>
  <c r="BB1642" i="1"/>
  <c r="AI1642" i="1" s="1"/>
  <c r="BB1646" i="1"/>
  <c r="AI1646" i="1" s="1"/>
  <c r="BB1650" i="1"/>
  <c r="AI1650" i="1" s="1"/>
  <c r="BB1654" i="1"/>
  <c r="AI1654" i="1" s="1"/>
  <c r="BB1658" i="1"/>
  <c r="AI1658" i="1" s="1"/>
  <c r="BB1662" i="1"/>
  <c r="AI1662" i="1" s="1"/>
  <c r="BB1666" i="1"/>
  <c r="AI1666" i="1" s="1"/>
  <c r="BB1670" i="1"/>
  <c r="AI1670" i="1" s="1"/>
  <c r="BB1674" i="1"/>
  <c r="AI1674" i="1" s="1"/>
  <c r="BB1678" i="1"/>
  <c r="AI1678" i="1" s="1"/>
  <c r="BB1682" i="1"/>
  <c r="AI1682" i="1" s="1"/>
  <c r="BB1686" i="1"/>
  <c r="AI1686" i="1" s="1"/>
  <c r="BB1690" i="1"/>
  <c r="AI1690" i="1" s="1"/>
  <c r="BB1694" i="1"/>
  <c r="AI1694" i="1" s="1"/>
  <c r="BB1698" i="1"/>
  <c r="AI1698" i="1" s="1"/>
  <c r="BB1702" i="1"/>
  <c r="AI1702" i="1" s="1"/>
  <c r="BB1706" i="1"/>
  <c r="AI1706" i="1" s="1"/>
  <c r="BB1710" i="1"/>
  <c r="AI1710" i="1" s="1"/>
  <c r="BB1714" i="1"/>
  <c r="AI1714" i="1" s="1"/>
  <c r="BB1718" i="1"/>
  <c r="AI1718" i="1" s="1"/>
  <c r="BB1722" i="1"/>
  <c r="AI1722" i="1" s="1"/>
  <c r="BB1726" i="1"/>
  <c r="AI1726" i="1" s="1"/>
  <c r="BB1730" i="1"/>
  <c r="AI1730" i="1" s="1"/>
  <c r="BB1734" i="1"/>
  <c r="AI1734" i="1" s="1"/>
  <c r="BB1738" i="1"/>
  <c r="AI1738" i="1" s="1"/>
  <c r="BB1742" i="1"/>
  <c r="AI1742" i="1" s="1"/>
  <c r="BB1746" i="1"/>
  <c r="AI1746" i="1" s="1"/>
  <c r="BB1750" i="1"/>
  <c r="AI1750" i="1" s="1"/>
  <c r="BB1754" i="1"/>
  <c r="AI1754" i="1" s="1"/>
  <c r="BB1758" i="1"/>
  <c r="AI1758" i="1" s="1"/>
  <c r="BB1762" i="1"/>
  <c r="AI1762" i="1" s="1"/>
  <c r="BB1766" i="1"/>
  <c r="AI1766" i="1" s="1"/>
  <c r="BB1770" i="1"/>
  <c r="AI1770" i="1" s="1"/>
  <c r="BB1774" i="1"/>
  <c r="AI1774" i="1" s="1"/>
  <c r="BB1778" i="1"/>
  <c r="AI1778" i="1" s="1"/>
  <c r="BB1782" i="1"/>
  <c r="AI1782" i="1" s="1"/>
  <c r="BB1786" i="1"/>
  <c r="AI1786" i="1" s="1"/>
  <c r="BB1790" i="1"/>
  <c r="AI1790" i="1" s="1"/>
  <c r="BB1794" i="1"/>
  <c r="AI1794" i="1" s="1"/>
  <c r="BB1798" i="1"/>
  <c r="AI1798" i="1" s="1"/>
  <c r="BB1802" i="1"/>
  <c r="AI1802" i="1" s="1"/>
  <c r="BB1806" i="1"/>
  <c r="AI1806" i="1" s="1"/>
  <c r="BB1810" i="1"/>
  <c r="AI1810" i="1" s="1"/>
  <c r="BB1814" i="1"/>
  <c r="AI1814" i="1" s="1"/>
  <c r="BB1818" i="1"/>
  <c r="AI1818" i="1" s="1"/>
  <c r="BB1822" i="1"/>
  <c r="AI1822" i="1" s="1"/>
  <c r="BB1826" i="1"/>
  <c r="AI1826" i="1" s="1"/>
  <c r="BB1830" i="1"/>
  <c r="AI1830" i="1" s="1"/>
  <c r="BB1834" i="1"/>
  <c r="AI1834" i="1" s="1"/>
  <c r="BB1838" i="1"/>
  <c r="AI1838" i="1" s="1"/>
  <c r="BB1842" i="1"/>
  <c r="AI1842" i="1" s="1"/>
  <c r="BB1846" i="1"/>
  <c r="AI1846" i="1" s="1"/>
  <c r="BB1850" i="1"/>
  <c r="AI1850" i="1" s="1"/>
  <c r="BB1854" i="1"/>
  <c r="AI1854" i="1" s="1"/>
  <c r="BB1858" i="1"/>
  <c r="AI1858" i="1" s="1"/>
  <c r="BB1862" i="1"/>
  <c r="AI1862" i="1" s="1"/>
  <c r="BB1866" i="1"/>
  <c r="AI1866" i="1" s="1"/>
  <c r="BB1870" i="1"/>
  <c r="AI1870" i="1" s="1"/>
  <c r="BB1874" i="1"/>
  <c r="AI1874" i="1" s="1"/>
  <c r="BB1878" i="1"/>
  <c r="AI1878" i="1" s="1"/>
  <c r="BB1882" i="1"/>
  <c r="AI1882" i="1" s="1"/>
  <c r="BB1886" i="1"/>
  <c r="AI1886" i="1" s="1"/>
  <c r="BB1890" i="1"/>
  <c r="AI1890" i="1" s="1"/>
  <c r="BB1894" i="1"/>
  <c r="AI1894" i="1" s="1"/>
  <c r="BB1898" i="1"/>
  <c r="AI1898" i="1" s="1"/>
  <c r="BB1902" i="1"/>
  <c r="AI1902" i="1" s="1"/>
  <c r="BB1906" i="1"/>
  <c r="AI1906" i="1" s="1"/>
  <c r="BB1910" i="1"/>
  <c r="AI1910" i="1" s="1"/>
  <c r="BB1914" i="1"/>
  <c r="AI1914" i="1" s="1"/>
  <c r="BB1918" i="1"/>
  <c r="AI1918" i="1" s="1"/>
  <c r="BB1922" i="1"/>
  <c r="AI1922" i="1" s="1"/>
  <c r="BB1926" i="1"/>
  <c r="AI1926" i="1" s="1"/>
  <c r="BB1930" i="1"/>
  <c r="AI1930" i="1" s="1"/>
  <c r="BB1934" i="1"/>
  <c r="AI1934" i="1" s="1"/>
  <c r="BB1938" i="1"/>
  <c r="AI1938" i="1" s="1"/>
  <c r="BB1942" i="1"/>
  <c r="AI1942" i="1" s="1"/>
  <c r="BB1946" i="1"/>
  <c r="AI1946" i="1" s="1"/>
  <c r="BB1950" i="1"/>
  <c r="AI1950" i="1" s="1"/>
  <c r="BB1954" i="1"/>
  <c r="AI1954" i="1" s="1"/>
  <c r="BB1958" i="1"/>
  <c r="AI1958" i="1" s="1"/>
  <c r="BB1962" i="1"/>
  <c r="AI1962" i="1" s="1"/>
  <c r="BB1966" i="1"/>
  <c r="AI1966" i="1" s="1"/>
  <c r="BB1970" i="1"/>
  <c r="AI1970" i="1" s="1"/>
  <c r="BB1974" i="1"/>
  <c r="AI1974" i="1" s="1"/>
  <c r="BB1978" i="1"/>
  <c r="AI1978" i="1" s="1"/>
  <c r="BB1982" i="1"/>
  <c r="AI1982" i="1" s="1"/>
  <c r="BB1986" i="1"/>
  <c r="AI1986" i="1" s="1"/>
  <c r="BB1990" i="1"/>
  <c r="AI1990" i="1" s="1"/>
  <c r="BB1994" i="1"/>
  <c r="AI1994" i="1" s="1"/>
  <c r="BB1998" i="1"/>
  <c r="AI1998" i="1" s="1"/>
  <c r="BB2002" i="1"/>
  <c r="AI2002" i="1" s="1"/>
  <c r="BB2006" i="1"/>
  <c r="AI2006" i="1" s="1"/>
  <c r="AP13" i="1"/>
  <c r="AP17" i="1"/>
  <c r="AP21" i="1"/>
  <c r="AP25" i="1"/>
  <c r="AP29" i="1"/>
  <c r="AP33" i="1"/>
  <c r="AP37" i="1"/>
  <c r="AP41" i="1"/>
  <c r="AP45" i="1"/>
  <c r="BB932" i="1"/>
  <c r="AI932" i="1" s="1"/>
  <c r="BB940" i="1"/>
  <c r="AI940" i="1" s="1"/>
  <c r="BB948" i="1"/>
  <c r="AI948" i="1" s="1"/>
  <c r="BB956" i="1"/>
  <c r="AI956" i="1" s="1"/>
  <c r="BB964" i="1"/>
  <c r="AI964" i="1" s="1"/>
  <c r="BB972" i="1"/>
  <c r="AI972" i="1" s="1"/>
  <c r="BB980" i="1"/>
  <c r="AI980" i="1" s="1"/>
  <c r="BB988" i="1"/>
  <c r="AI988" i="1" s="1"/>
  <c r="BB996" i="1"/>
  <c r="AI996" i="1" s="1"/>
  <c r="BB1004" i="1"/>
  <c r="AI1004" i="1" s="1"/>
  <c r="BB1012" i="1"/>
  <c r="AI1012" i="1" s="1"/>
  <c r="BB1020" i="1"/>
  <c r="AI1020" i="1" s="1"/>
  <c r="BB1028" i="1"/>
  <c r="AI1028" i="1" s="1"/>
  <c r="BB1036" i="1"/>
  <c r="AI1036" i="1" s="1"/>
  <c r="BB1044" i="1"/>
  <c r="AI1044" i="1" s="1"/>
  <c r="BB1052" i="1"/>
  <c r="AI1052" i="1" s="1"/>
  <c r="BB1060" i="1"/>
  <c r="AI1060" i="1" s="1"/>
  <c r="BB1068" i="1"/>
  <c r="AI1068" i="1" s="1"/>
  <c r="BB1076" i="1"/>
  <c r="AI1076" i="1" s="1"/>
  <c r="BB1084" i="1"/>
  <c r="AI1084" i="1" s="1"/>
  <c r="BB1092" i="1"/>
  <c r="AI1092" i="1" s="1"/>
  <c r="BB1100" i="1"/>
  <c r="AI1100" i="1" s="1"/>
  <c r="BB1108" i="1"/>
  <c r="AI1108" i="1" s="1"/>
  <c r="BB1116" i="1"/>
  <c r="AI1116" i="1" s="1"/>
  <c r="BB1121" i="1"/>
  <c r="AI1121" i="1" s="1"/>
  <c r="BB1127" i="1"/>
  <c r="AI1127" i="1" s="1"/>
  <c r="BB1131" i="1"/>
  <c r="AI1131" i="1" s="1"/>
  <c r="BB1135" i="1"/>
  <c r="AI1135" i="1" s="1"/>
  <c r="BB1139" i="1"/>
  <c r="AI1139" i="1" s="1"/>
  <c r="BB1143" i="1"/>
  <c r="AI1143" i="1" s="1"/>
  <c r="BB1147" i="1"/>
  <c r="AI1147" i="1" s="1"/>
  <c r="BB1151" i="1"/>
  <c r="AI1151" i="1" s="1"/>
  <c r="BB1155" i="1"/>
  <c r="AI1155" i="1" s="1"/>
  <c r="BB1159" i="1"/>
  <c r="AI1159" i="1" s="1"/>
  <c r="BB1163" i="1"/>
  <c r="AI1163" i="1" s="1"/>
  <c r="BB1167" i="1"/>
  <c r="AI1167" i="1" s="1"/>
  <c r="BB1171" i="1"/>
  <c r="AI1171" i="1" s="1"/>
  <c r="BB1175" i="1"/>
  <c r="AI1175" i="1" s="1"/>
  <c r="BB1179" i="1"/>
  <c r="AI1179" i="1" s="1"/>
  <c r="BB1183" i="1"/>
  <c r="AI1183" i="1" s="1"/>
  <c r="BB1187" i="1"/>
  <c r="AI1187" i="1" s="1"/>
  <c r="BB1191" i="1"/>
  <c r="AI1191" i="1" s="1"/>
  <c r="BB1195" i="1"/>
  <c r="AI1195" i="1" s="1"/>
  <c r="BB1199" i="1"/>
  <c r="AI1199" i="1" s="1"/>
  <c r="BB1203" i="1"/>
  <c r="AI1203" i="1" s="1"/>
  <c r="BB1207" i="1"/>
  <c r="AI1207" i="1" s="1"/>
  <c r="BB1211" i="1"/>
  <c r="AI1211" i="1" s="1"/>
  <c r="BB1215" i="1"/>
  <c r="AI1215" i="1" s="1"/>
  <c r="BB1219" i="1"/>
  <c r="AI1219" i="1" s="1"/>
  <c r="BB1223" i="1"/>
  <c r="AI1223" i="1" s="1"/>
  <c r="BB1227" i="1"/>
  <c r="AI1227" i="1" s="1"/>
  <c r="BB1231" i="1"/>
  <c r="AI1231" i="1" s="1"/>
  <c r="BB1235" i="1"/>
  <c r="AI1235" i="1" s="1"/>
  <c r="BB1239" i="1"/>
  <c r="AI1239" i="1" s="1"/>
  <c r="BB1243" i="1"/>
  <c r="AI1243" i="1" s="1"/>
  <c r="BB1247" i="1"/>
  <c r="AI1247" i="1" s="1"/>
  <c r="BB1251" i="1"/>
  <c r="AI1251" i="1" s="1"/>
  <c r="BB1255" i="1"/>
  <c r="AI1255" i="1" s="1"/>
  <c r="BB1259" i="1"/>
  <c r="AI1259" i="1" s="1"/>
  <c r="BB1263" i="1"/>
  <c r="AI1263" i="1" s="1"/>
  <c r="BB1267" i="1"/>
  <c r="AI1267" i="1" s="1"/>
  <c r="BB1271" i="1"/>
  <c r="AI1271" i="1" s="1"/>
  <c r="BB1275" i="1"/>
  <c r="AI1275" i="1" s="1"/>
  <c r="BB1279" i="1"/>
  <c r="AI1279" i="1" s="1"/>
  <c r="BB1283" i="1"/>
  <c r="AI1283" i="1" s="1"/>
  <c r="BB1287" i="1"/>
  <c r="AI1287" i="1" s="1"/>
  <c r="BB1291" i="1"/>
  <c r="AI1291" i="1" s="1"/>
  <c r="BB1295" i="1"/>
  <c r="AI1295" i="1" s="1"/>
  <c r="BB1299" i="1"/>
  <c r="AI1299" i="1" s="1"/>
  <c r="BB1303" i="1"/>
  <c r="AI1303" i="1" s="1"/>
  <c r="BB1307" i="1"/>
  <c r="AI1307" i="1" s="1"/>
  <c r="BB1311" i="1"/>
  <c r="AI1311" i="1" s="1"/>
  <c r="BB1315" i="1"/>
  <c r="AI1315" i="1" s="1"/>
  <c r="BB1319" i="1"/>
  <c r="AI1319" i="1" s="1"/>
  <c r="BB1323" i="1"/>
  <c r="AI1323" i="1" s="1"/>
  <c r="BB1327" i="1"/>
  <c r="AI1327" i="1" s="1"/>
  <c r="BB1331" i="1"/>
  <c r="AI1331" i="1" s="1"/>
  <c r="BB1335" i="1"/>
  <c r="AI1335" i="1" s="1"/>
  <c r="BB1339" i="1"/>
  <c r="AI1339" i="1" s="1"/>
  <c r="BB1343" i="1"/>
  <c r="AI1343" i="1" s="1"/>
  <c r="BB1347" i="1"/>
  <c r="AI1347" i="1" s="1"/>
  <c r="BB1351" i="1"/>
  <c r="AI1351" i="1" s="1"/>
  <c r="BB1355" i="1"/>
  <c r="AI1355" i="1" s="1"/>
  <c r="BB1359" i="1"/>
  <c r="AI1359" i="1" s="1"/>
  <c r="BB1363" i="1"/>
  <c r="AI1363" i="1" s="1"/>
  <c r="BB1367" i="1"/>
  <c r="AI1367" i="1" s="1"/>
  <c r="BB1371" i="1"/>
  <c r="AI1371" i="1" s="1"/>
  <c r="BB1375" i="1"/>
  <c r="AI1375" i="1" s="1"/>
  <c r="BB1379" i="1"/>
  <c r="AI1379" i="1" s="1"/>
  <c r="BB1383" i="1"/>
  <c r="AI1383" i="1" s="1"/>
  <c r="BB1387" i="1"/>
  <c r="AI1387" i="1" s="1"/>
  <c r="BB1391" i="1"/>
  <c r="AI1391" i="1" s="1"/>
  <c r="BB1395" i="1"/>
  <c r="AI1395" i="1" s="1"/>
  <c r="BB1399" i="1"/>
  <c r="AI1399" i="1" s="1"/>
  <c r="BB1403" i="1"/>
  <c r="AI1403" i="1" s="1"/>
  <c r="BB1407" i="1"/>
  <c r="AI1407" i="1" s="1"/>
  <c r="BB1411" i="1"/>
  <c r="AI1411" i="1" s="1"/>
  <c r="BB1415" i="1"/>
  <c r="AI1415" i="1" s="1"/>
  <c r="BB1419" i="1"/>
  <c r="AI1419" i="1" s="1"/>
  <c r="BB1423" i="1"/>
  <c r="AI1423" i="1" s="1"/>
  <c r="BB1427" i="1"/>
  <c r="AI1427" i="1" s="1"/>
  <c r="BB1435" i="1"/>
  <c r="AI1435" i="1" s="1"/>
  <c r="BB1439" i="1"/>
  <c r="AI1439" i="1" s="1"/>
  <c r="BB1443" i="1"/>
  <c r="AI1443" i="1" s="1"/>
  <c r="BB1447" i="1"/>
  <c r="AI1447" i="1" s="1"/>
  <c r="BB1451" i="1"/>
  <c r="AI1451" i="1" s="1"/>
  <c r="BB1459" i="1"/>
  <c r="AI1459" i="1" s="1"/>
  <c r="BB1463" i="1"/>
  <c r="AI1463" i="1" s="1"/>
  <c r="BB1467" i="1"/>
  <c r="AI1467" i="1" s="1"/>
  <c r="BB1471" i="1"/>
  <c r="AI1471" i="1" s="1"/>
  <c r="BB1475" i="1"/>
  <c r="AI1475" i="1" s="1"/>
  <c r="BB1479" i="1"/>
  <c r="AI1479" i="1" s="1"/>
  <c r="BB1483" i="1"/>
  <c r="AI1483" i="1" s="1"/>
  <c r="BB1487" i="1"/>
  <c r="AI1487" i="1" s="1"/>
  <c r="BB1491" i="1"/>
  <c r="AI1491" i="1" s="1"/>
  <c r="BB1495" i="1"/>
  <c r="AI1495" i="1" s="1"/>
  <c r="BB1499" i="1"/>
  <c r="AI1499" i="1" s="1"/>
  <c r="BB1503" i="1"/>
  <c r="AI1503" i="1" s="1"/>
  <c r="BB1507" i="1"/>
  <c r="AI1507" i="1" s="1"/>
  <c r="BB1511" i="1"/>
  <c r="AI1511" i="1" s="1"/>
  <c r="BB1515" i="1"/>
  <c r="AI1515" i="1" s="1"/>
  <c r="BB1519" i="1"/>
  <c r="AI1519" i="1" s="1"/>
  <c r="BB1523" i="1"/>
  <c r="AI1523" i="1" s="1"/>
  <c r="BB1531" i="1"/>
  <c r="AI1531" i="1" s="1"/>
  <c r="BB1535" i="1"/>
  <c r="AI1535" i="1" s="1"/>
  <c r="BB1539" i="1"/>
  <c r="AI1539" i="1" s="1"/>
  <c r="BB1543" i="1"/>
  <c r="AI1543" i="1" s="1"/>
  <c r="BB1547" i="1"/>
  <c r="AI1547" i="1" s="1"/>
  <c r="BB1551" i="1"/>
  <c r="AI1551" i="1" s="1"/>
  <c r="BB1555" i="1"/>
  <c r="AI1555" i="1" s="1"/>
  <c r="BB1559" i="1"/>
  <c r="AI1559" i="1" s="1"/>
  <c r="BB1563" i="1"/>
  <c r="AI1563" i="1" s="1"/>
  <c r="BB1567" i="1"/>
  <c r="AI1567" i="1" s="1"/>
  <c r="BB1571" i="1"/>
  <c r="AI1571" i="1" s="1"/>
  <c r="BB1575" i="1"/>
  <c r="AI1575" i="1" s="1"/>
  <c r="BB1579" i="1"/>
  <c r="AI1579" i="1" s="1"/>
  <c r="BB1583" i="1"/>
  <c r="AI1583" i="1" s="1"/>
  <c r="BB1587" i="1"/>
  <c r="AI1587" i="1" s="1"/>
  <c r="BB1591" i="1"/>
  <c r="AI1591" i="1" s="1"/>
  <c r="BB1595" i="1"/>
  <c r="AI1595" i="1" s="1"/>
  <c r="BB1599" i="1"/>
  <c r="AI1599" i="1" s="1"/>
  <c r="BB1603" i="1"/>
  <c r="AI1603" i="1" s="1"/>
  <c r="BB1607" i="1"/>
  <c r="AI1607" i="1" s="1"/>
  <c r="BB1611" i="1"/>
  <c r="AI1611" i="1" s="1"/>
  <c r="BB1615" i="1"/>
  <c r="AI1615" i="1" s="1"/>
  <c r="BB1619" i="1"/>
  <c r="AI1619" i="1" s="1"/>
  <c r="BB1623" i="1"/>
  <c r="AI1623" i="1" s="1"/>
  <c r="BB1627" i="1"/>
  <c r="AI1627" i="1" s="1"/>
  <c r="BB1631" i="1"/>
  <c r="AI1631" i="1" s="1"/>
  <c r="BB1635" i="1"/>
  <c r="AI1635" i="1" s="1"/>
  <c r="BB1639" i="1"/>
  <c r="AI1639" i="1" s="1"/>
  <c r="BB1643" i="1"/>
  <c r="AI1643" i="1" s="1"/>
  <c r="BB1647" i="1"/>
  <c r="AI1647" i="1" s="1"/>
  <c r="BB1651" i="1"/>
  <c r="AI1651" i="1" s="1"/>
  <c r="BB1655" i="1"/>
  <c r="AI1655" i="1" s="1"/>
  <c r="BB1659" i="1"/>
  <c r="AI1659" i="1" s="1"/>
  <c r="BB1663" i="1"/>
  <c r="AI1663" i="1" s="1"/>
  <c r="BB1667" i="1"/>
  <c r="AI1667" i="1" s="1"/>
  <c r="BB1671" i="1"/>
  <c r="AI1671" i="1" s="1"/>
  <c r="BB1675" i="1"/>
  <c r="AI1675" i="1" s="1"/>
  <c r="BB1679" i="1"/>
  <c r="AI1679" i="1" s="1"/>
  <c r="BB1683" i="1"/>
  <c r="AI1683" i="1" s="1"/>
  <c r="BB1687" i="1"/>
  <c r="AI1687" i="1" s="1"/>
  <c r="BB1691" i="1"/>
  <c r="AI1691" i="1" s="1"/>
  <c r="BB1695" i="1"/>
  <c r="AI1695" i="1" s="1"/>
  <c r="BB1699" i="1"/>
  <c r="AI1699" i="1" s="1"/>
  <c r="BB1703" i="1"/>
  <c r="AI1703" i="1" s="1"/>
  <c r="BB1707" i="1"/>
  <c r="AI1707" i="1" s="1"/>
  <c r="BB1711" i="1"/>
  <c r="AI1711" i="1" s="1"/>
  <c r="BB1715" i="1"/>
  <c r="AI1715" i="1" s="1"/>
  <c r="BB1719" i="1"/>
  <c r="AI1719" i="1" s="1"/>
  <c r="BB1723" i="1"/>
  <c r="AI1723" i="1" s="1"/>
  <c r="BB1727" i="1"/>
  <c r="AI1727" i="1" s="1"/>
  <c r="BB1731" i="1"/>
  <c r="AI1731" i="1" s="1"/>
  <c r="BB1735" i="1"/>
  <c r="AI1735" i="1" s="1"/>
  <c r="BB1739" i="1"/>
  <c r="AI1739" i="1" s="1"/>
  <c r="BB1747" i="1"/>
  <c r="AI1747" i="1" s="1"/>
  <c r="BB1751" i="1"/>
  <c r="AI1751" i="1" s="1"/>
  <c r="BB1755" i="1"/>
  <c r="AI1755" i="1" s="1"/>
  <c r="BB1759" i="1"/>
  <c r="AI1759" i="1" s="1"/>
  <c r="BB1763" i="1"/>
  <c r="AI1763" i="1" s="1"/>
  <c r="BB1767" i="1"/>
  <c r="AI1767" i="1" s="1"/>
  <c r="BB1771" i="1"/>
  <c r="AI1771" i="1" s="1"/>
  <c r="BB1775" i="1"/>
  <c r="AI1775" i="1" s="1"/>
  <c r="BB1779" i="1"/>
  <c r="AI1779" i="1" s="1"/>
  <c r="BB1783" i="1"/>
  <c r="AI1783" i="1" s="1"/>
  <c r="BB1787" i="1"/>
  <c r="AI1787" i="1" s="1"/>
  <c r="BB1791" i="1"/>
  <c r="AI1791" i="1" s="1"/>
  <c r="BB1795" i="1"/>
  <c r="AI1795" i="1" s="1"/>
  <c r="BB1799" i="1"/>
  <c r="AI1799" i="1" s="1"/>
  <c r="BB1803" i="1"/>
  <c r="AI1803" i="1" s="1"/>
  <c r="BB1807" i="1"/>
  <c r="AI1807" i="1" s="1"/>
  <c r="BB1811" i="1"/>
  <c r="AI1811" i="1" s="1"/>
  <c r="BB1815" i="1"/>
  <c r="AI1815" i="1" s="1"/>
  <c r="BB1819" i="1"/>
  <c r="AI1819" i="1" s="1"/>
  <c r="BB1823" i="1"/>
  <c r="AI1823" i="1" s="1"/>
  <c r="BB1827" i="1"/>
  <c r="AI1827" i="1" s="1"/>
  <c r="BB1831" i="1"/>
  <c r="AI1831" i="1" s="1"/>
  <c r="BB1835" i="1"/>
  <c r="AI1835" i="1" s="1"/>
  <c r="BB1843" i="1"/>
  <c r="AI1843" i="1" s="1"/>
  <c r="BB1847" i="1"/>
  <c r="AI1847" i="1" s="1"/>
  <c r="BB1851" i="1"/>
  <c r="AI1851" i="1" s="1"/>
  <c r="BB1855" i="1"/>
  <c r="AI1855" i="1" s="1"/>
  <c r="BB1859" i="1"/>
  <c r="AI1859" i="1" s="1"/>
  <c r="BB1863" i="1"/>
  <c r="AI1863" i="1" s="1"/>
  <c r="BB1867" i="1"/>
  <c r="AI1867" i="1" s="1"/>
  <c r="BB1875" i="1"/>
  <c r="AI1875" i="1" s="1"/>
  <c r="BB1879" i="1"/>
  <c r="AI1879" i="1" s="1"/>
  <c r="BB1883" i="1"/>
  <c r="AI1883" i="1" s="1"/>
  <c r="BB1887" i="1"/>
  <c r="AI1887" i="1" s="1"/>
  <c r="BB1891" i="1"/>
  <c r="AI1891" i="1" s="1"/>
  <c r="BB1895" i="1"/>
  <c r="AI1895" i="1" s="1"/>
  <c r="BB1899" i="1"/>
  <c r="AI1899" i="1" s="1"/>
  <c r="BB1903" i="1"/>
  <c r="AI1903" i="1" s="1"/>
  <c r="BB1907" i="1"/>
  <c r="AI1907" i="1" s="1"/>
  <c r="BB1911" i="1"/>
  <c r="AI1911" i="1" s="1"/>
  <c r="BB1915" i="1"/>
  <c r="AI1915" i="1" s="1"/>
  <c r="BB1919" i="1"/>
  <c r="AI1919" i="1" s="1"/>
  <c r="BB1923" i="1"/>
  <c r="AI1923" i="1" s="1"/>
  <c r="BB1927" i="1"/>
  <c r="AI1927" i="1" s="1"/>
  <c r="BB1931" i="1"/>
  <c r="AI1931" i="1" s="1"/>
  <c r="BB1935" i="1"/>
  <c r="AI1935" i="1" s="1"/>
  <c r="BB1939" i="1"/>
  <c r="AI1939" i="1" s="1"/>
  <c r="BB1947" i="1"/>
  <c r="AI1947" i="1" s="1"/>
  <c r="BB1951" i="1"/>
  <c r="AI1951" i="1" s="1"/>
  <c r="BB1955" i="1"/>
  <c r="AI1955" i="1" s="1"/>
  <c r="BB1959" i="1"/>
  <c r="AI1959" i="1" s="1"/>
  <c r="BB1963" i="1"/>
  <c r="AI1963" i="1" s="1"/>
  <c r="BB1971" i="1"/>
  <c r="AI1971" i="1" s="1"/>
  <c r="BB1975" i="1"/>
  <c r="AI1975" i="1" s="1"/>
  <c r="BB1979" i="1"/>
  <c r="AI1979" i="1" s="1"/>
  <c r="BB1983" i="1"/>
  <c r="AI1983" i="1" s="1"/>
  <c r="BB1987" i="1"/>
  <c r="AI1987" i="1" s="1"/>
  <c r="BB1991" i="1"/>
  <c r="AI1991" i="1" s="1"/>
  <c r="BB1995" i="1"/>
  <c r="AI1995" i="1" s="1"/>
  <c r="BB1999" i="1"/>
  <c r="AI1999" i="1" s="1"/>
  <c r="BB2003" i="1"/>
  <c r="AI2003" i="1" s="1"/>
  <c r="BB2007" i="1"/>
  <c r="AI2007" i="1" s="1"/>
  <c r="AP14" i="1"/>
  <c r="AP18" i="1"/>
  <c r="AP22" i="1"/>
  <c r="AP26" i="1"/>
  <c r="AP30" i="1"/>
  <c r="AP34" i="1"/>
  <c r="AP50" i="1"/>
  <c r="AP58" i="1"/>
  <c r="AP66" i="1"/>
  <c r="AP74" i="1"/>
  <c r="AP82" i="1"/>
  <c r="AP90" i="1"/>
  <c r="AP98" i="1"/>
  <c r="AP106" i="1"/>
  <c r="AP114" i="1"/>
  <c r="AP122" i="1"/>
  <c r="AP130" i="1"/>
  <c r="AP138" i="1"/>
  <c r="AP146" i="1"/>
  <c r="AP154" i="1"/>
  <c r="AP162" i="1"/>
  <c r="AP178" i="1"/>
  <c r="AP186" i="1"/>
  <c r="AP194" i="1"/>
  <c r="AP202" i="1"/>
  <c r="AP210" i="1"/>
  <c r="AP218" i="1"/>
  <c r="AP226" i="1"/>
  <c r="AP234" i="1"/>
  <c r="AP242" i="1"/>
  <c r="AP250" i="1"/>
  <c r="AP258" i="1"/>
  <c r="AP266" i="1"/>
  <c r="AP274" i="1"/>
  <c r="AP282" i="1"/>
  <c r="AP290" i="1"/>
  <c r="AP298" i="1"/>
  <c r="AP306" i="1"/>
  <c r="AP314" i="1"/>
  <c r="AP322" i="1"/>
  <c r="AP330" i="1"/>
  <c r="AP338" i="1"/>
  <c r="AP346" i="1"/>
  <c r="AP354" i="1"/>
  <c r="AP362" i="1"/>
  <c r="AP370" i="1"/>
  <c r="AP378" i="1"/>
  <c r="AP386" i="1"/>
  <c r="AP390" i="1"/>
  <c r="AP394" i="1"/>
  <c r="AP398" i="1"/>
  <c r="AP402" i="1"/>
  <c r="AP406" i="1"/>
  <c r="AP410" i="1"/>
  <c r="AP414" i="1"/>
  <c r="AP418" i="1"/>
  <c r="AP422" i="1"/>
  <c r="AP426" i="1"/>
  <c r="AP430" i="1"/>
  <c r="AP434" i="1"/>
  <c r="AP438" i="1"/>
  <c r="AP442" i="1"/>
  <c r="AP446" i="1"/>
  <c r="AP450" i="1"/>
  <c r="AP458" i="1"/>
  <c r="AP462" i="1"/>
  <c r="AP466" i="1"/>
  <c r="AP470" i="1"/>
  <c r="AP474" i="1"/>
  <c r="AP478" i="1"/>
  <c r="AP482" i="1"/>
  <c r="AP486" i="1"/>
  <c r="AP490" i="1"/>
  <c r="AP494" i="1"/>
  <c r="AP498" i="1"/>
  <c r="AP502" i="1"/>
  <c r="AP506" i="1"/>
  <c r="AP510" i="1"/>
  <c r="AP514" i="1"/>
  <c r="AP518" i="1"/>
  <c r="AP522" i="1"/>
  <c r="AP526" i="1"/>
  <c r="AP530" i="1"/>
  <c r="AP534" i="1"/>
  <c r="AP538" i="1"/>
  <c r="AP542" i="1"/>
  <c r="AP546" i="1"/>
  <c r="AP550" i="1"/>
  <c r="AP554" i="1"/>
  <c r="AP558" i="1"/>
  <c r="AP562" i="1"/>
  <c r="AP566" i="1"/>
  <c r="AP570" i="1"/>
  <c r="AP574" i="1"/>
  <c r="AP578" i="1"/>
  <c r="AP582" i="1"/>
  <c r="AP586" i="1"/>
  <c r="AP590" i="1"/>
  <c r="AP594" i="1"/>
  <c r="AP598" i="1"/>
  <c r="AP602" i="1"/>
  <c r="AP606" i="1"/>
  <c r="AP610" i="1"/>
  <c r="AP614" i="1"/>
  <c r="AP618" i="1"/>
  <c r="AP622" i="1"/>
  <c r="AP626" i="1"/>
  <c r="AP630" i="1"/>
  <c r="AP634" i="1"/>
  <c r="AP638" i="1"/>
  <c r="AP642" i="1"/>
  <c r="AP646" i="1"/>
  <c r="AP650" i="1"/>
  <c r="AP654" i="1"/>
  <c r="AP658" i="1"/>
  <c r="AP662" i="1"/>
  <c r="AP666" i="1"/>
  <c r="AP670" i="1"/>
  <c r="AP674" i="1"/>
  <c r="AP678" i="1"/>
  <c r="AP682" i="1"/>
  <c r="AP686" i="1"/>
  <c r="AP690" i="1"/>
  <c r="AP694" i="1"/>
  <c r="AP698" i="1"/>
  <c r="AP702" i="1"/>
  <c r="AP706" i="1"/>
  <c r="AP710" i="1"/>
  <c r="AP714" i="1"/>
  <c r="AP718" i="1"/>
  <c r="AP722" i="1"/>
  <c r="AP726" i="1"/>
  <c r="AP730" i="1"/>
  <c r="AP734" i="1"/>
  <c r="AP738" i="1"/>
  <c r="AP742" i="1"/>
  <c r="AP746" i="1"/>
  <c r="AP750" i="1"/>
  <c r="AP754" i="1"/>
  <c r="AP758" i="1"/>
  <c r="AP762" i="1"/>
  <c r="AP766" i="1"/>
  <c r="AP770" i="1"/>
  <c r="AP774" i="1"/>
  <c r="AP778" i="1"/>
  <c r="AP782" i="1"/>
  <c r="AP786" i="1"/>
  <c r="AP790" i="1"/>
  <c r="AP794" i="1"/>
  <c r="AP798" i="1"/>
  <c r="AP802" i="1"/>
  <c r="AP806" i="1"/>
  <c r="AP814" i="1"/>
  <c r="AP818" i="1"/>
  <c r="AP822" i="1"/>
  <c r="AP826" i="1"/>
  <c r="AP830" i="1"/>
  <c r="AP834" i="1"/>
  <c r="AP838" i="1"/>
  <c r="AP842" i="1"/>
  <c r="AP846" i="1"/>
  <c r="AP850" i="1"/>
  <c r="AP854" i="1"/>
  <c r="AP858" i="1"/>
  <c r="AP862" i="1"/>
  <c r="AP866" i="1"/>
  <c r="AP870" i="1"/>
  <c r="AP874" i="1"/>
  <c r="AP878" i="1"/>
  <c r="AP882" i="1"/>
  <c r="AP886" i="1"/>
  <c r="AP890" i="1"/>
  <c r="AP894" i="1"/>
  <c r="AP898" i="1"/>
  <c r="AP902" i="1"/>
  <c r="AP906" i="1"/>
  <c r="AP910" i="1"/>
  <c r="AP914" i="1"/>
  <c r="AP918" i="1"/>
  <c r="AP922" i="1"/>
  <c r="AP926" i="1"/>
  <c r="AP930" i="1"/>
  <c r="AP934" i="1"/>
  <c r="AP938" i="1"/>
  <c r="AP942" i="1"/>
  <c r="AP946" i="1"/>
  <c r="AP950" i="1"/>
  <c r="AP954" i="1"/>
  <c r="AP958" i="1"/>
  <c r="AP962" i="1"/>
  <c r="AP966" i="1"/>
  <c r="AP970" i="1"/>
  <c r="AP974" i="1"/>
  <c r="AP978" i="1"/>
  <c r="AP982" i="1"/>
  <c r="AP986" i="1"/>
  <c r="AP990" i="1"/>
  <c r="AP994" i="1"/>
  <c r="AP998" i="1"/>
  <c r="AP1002" i="1"/>
  <c r="AP1006" i="1"/>
  <c r="AP1010" i="1"/>
  <c r="AP1014" i="1"/>
  <c r="AP1018" i="1"/>
  <c r="AP1022" i="1"/>
  <c r="AP1026" i="1"/>
  <c r="AP1030" i="1"/>
  <c r="AP1034" i="1"/>
  <c r="AP1038" i="1"/>
  <c r="AP1042" i="1"/>
  <c r="AP1046" i="1"/>
  <c r="AP1050" i="1"/>
  <c r="AP1054" i="1"/>
  <c r="AP1058" i="1"/>
  <c r="AP1062" i="1"/>
  <c r="AP1066" i="1"/>
  <c r="AP1070" i="1"/>
  <c r="AP1074" i="1"/>
  <c r="AP1078" i="1"/>
  <c r="AP1082" i="1"/>
  <c r="AP1086" i="1"/>
  <c r="AP1090" i="1"/>
  <c r="AP1094" i="1"/>
  <c r="AP1098" i="1"/>
  <c r="AP1102" i="1"/>
  <c r="AP1106" i="1"/>
  <c r="AP1110" i="1"/>
  <c r="AP1114" i="1"/>
  <c r="AP1118" i="1"/>
  <c r="AP1122" i="1"/>
  <c r="AP1126" i="1"/>
  <c r="AP1130" i="1"/>
  <c r="AP1134" i="1"/>
  <c r="AP1138" i="1"/>
  <c r="AP1142" i="1"/>
  <c r="AP1146" i="1"/>
  <c r="AP1154" i="1"/>
  <c r="AP1158" i="1"/>
  <c r="AP1162" i="1"/>
  <c r="AP1166" i="1"/>
  <c r="AP1170" i="1"/>
  <c r="AP1174" i="1"/>
  <c r="AP1178" i="1"/>
  <c r="AP1182" i="1"/>
  <c r="AP1186" i="1"/>
  <c r="AP1190" i="1"/>
  <c r="AP1194" i="1"/>
  <c r="AP1198" i="1"/>
  <c r="AP1202" i="1"/>
  <c r="AP1206" i="1"/>
  <c r="AP1210" i="1"/>
  <c r="AP1214" i="1"/>
  <c r="AP1218" i="1"/>
  <c r="AP1222" i="1"/>
  <c r="AP1226" i="1"/>
  <c r="AP1230" i="1"/>
  <c r="AP1234" i="1"/>
  <c r="AP1238" i="1"/>
  <c r="AP1242" i="1"/>
  <c r="AP1246" i="1"/>
  <c r="AP1250" i="1"/>
  <c r="AP1254" i="1"/>
  <c r="AP1258" i="1"/>
  <c r="AP1262" i="1"/>
  <c r="AP1266" i="1"/>
  <c r="AP1270" i="1"/>
  <c r="AP1274" i="1"/>
  <c r="AP1278" i="1"/>
  <c r="AP1282" i="1"/>
  <c r="AP1286" i="1"/>
  <c r="AP1290" i="1"/>
  <c r="AP1294" i="1"/>
  <c r="AP1298" i="1"/>
  <c r="AP1302" i="1"/>
  <c r="AP1306" i="1"/>
  <c r="AP1310" i="1"/>
  <c r="AP1314" i="1"/>
  <c r="AP1318" i="1"/>
  <c r="AP1322" i="1"/>
  <c r="AP1326" i="1"/>
  <c r="AP1330" i="1"/>
  <c r="AP1334" i="1"/>
  <c r="AP1338" i="1"/>
  <c r="AP1342" i="1"/>
  <c r="AP1346" i="1"/>
  <c r="AP1350" i="1"/>
  <c r="AP1354" i="1"/>
  <c r="AP1358" i="1"/>
  <c r="AP1362" i="1"/>
  <c r="AP1366" i="1"/>
  <c r="AP1370" i="1"/>
  <c r="AP1374" i="1"/>
  <c r="AP1378" i="1"/>
  <c r="AP1382" i="1"/>
  <c r="AP1386" i="1"/>
  <c r="AP1390" i="1"/>
  <c r="AP1394" i="1"/>
  <c r="AP1398" i="1"/>
  <c r="AP1402" i="1"/>
  <c r="AP1406" i="1"/>
  <c r="AP1410" i="1"/>
  <c r="AP1418" i="1"/>
  <c r="AP1422" i="1"/>
  <c r="AP1426" i="1"/>
  <c r="AP1430" i="1"/>
  <c r="AP1434" i="1"/>
  <c r="AP1438" i="1"/>
  <c r="AP1442" i="1"/>
  <c r="AP1446" i="1"/>
  <c r="AP1450" i="1"/>
  <c r="AP1454" i="1"/>
  <c r="AP1458" i="1"/>
  <c r="AP1462" i="1"/>
  <c r="AP1466" i="1"/>
  <c r="AP1470" i="1"/>
  <c r="AP1474" i="1"/>
  <c r="AP1478" i="1"/>
  <c r="AP1482" i="1"/>
  <c r="AP1486" i="1"/>
  <c r="AP1490" i="1"/>
  <c r="AP1494" i="1"/>
  <c r="AP1498" i="1"/>
  <c r="AP1502" i="1"/>
  <c r="AP1518" i="1"/>
  <c r="AP1542" i="1"/>
  <c r="AP1546" i="1"/>
  <c r="AP1554" i="1"/>
  <c r="AP1558" i="1"/>
  <c r="AP38" i="1"/>
  <c r="AP53" i="1"/>
  <c r="AP61" i="1"/>
  <c r="AP69" i="1"/>
  <c r="AP77" i="1"/>
  <c r="AP85" i="1"/>
  <c r="AP93" i="1"/>
  <c r="AP101" i="1"/>
  <c r="AP109" i="1"/>
  <c r="AP117" i="1"/>
  <c r="AP125" i="1"/>
  <c r="AP133" i="1"/>
  <c r="AP141" i="1"/>
  <c r="AP149" i="1"/>
  <c r="AP157" i="1"/>
  <c r="AP165" i="1"/>
  <c r="AP173" i="1"/>
  <c r="AP181" i="1"/>
  <c r="AP189" i="1"/>
  <c r="AP197" i="1"/>
  <c r="AP205" i="1"/>
  <c r="AP213" i="1"/>
  <c r="AP221" i="1"/>
  <c r="AP229" i="1"/>
  <c r="AP237" i="1"/>
  <c r="AP245" i="1"/>
  <c r="AP253" i="1"/>
  <c r="AP261" i="1"/>
  <c r="AP269" i="1"/>
  <c r="AP277" i="1"/>
  <c r="AP285" i="1"/>
  <c r="AP293" i="1"/>
  <c r="AP301" i="1"/>
  <c r="AP309" i="1"/>
  <c r="AP317" i="1"/>
  <c r="AP325" i="1"/>
  <c r="AP333" i="1"/>
  <c r="AP341" i="1"/>
  <c r="AP349" i="1"/>
  <c r="AP357" i="1"/>
  <c r="AP365" i="1"/>
  <c r="AP373" i="1"/>
  <c r="AP381" i="1"/>
  <c r="AP387" i="1"/>
  <c r="AP391" i="1"/>
  <c r="AP395" i="1"/>
  <c r="AP399" i="1"/>
  <c r="AP403" i="1"/>
  <c r="AP407" i="1"/>
  <c r="AP411" i="1"/>
  <c r="AP415" i="1"/>
  <c r="AP419" i="1"/>
  <c r="AP423" i="1"/>
  <c r="AP427" i="1"/>
  <c r="AP431" i="1"/>
  <c r="AP435" i="1"/>
  <c r="AP439" i="1"/>
  <c r="AP443" i="1"/>
  <c r="AP447" i="1"/>
  <c r="AP455" i="1"/>
  <c r="AP459" i="1"/>
  <c r="AP463" i="1"/>
  <c r="AP467" i="1"/>
  <c r="AP471" i="1"/>
  <c r="AP479" i="1"/>
  <c r="AP483" i="1"/>
  <c r="AP487" i="1"/>
  <c r="AP495" i="1"/>
  <c r="AP499" i="1"/>
  <c r="AP503" i="1"/>
  <c r="AP507" i="1"/>
  <c r="AP511" i="1"/>
  <c r="AP515" i="1"/>
  <c r="AP519" i="1"/>
  <c r="AP523" i="1"/>
  <c r="AP527" i="1"/>
  <c r="AP531" i="1"/>
  <c r="AP535" i="1"/>
  <c r="AP539" i="1"/>
  <c r="AP543" i="1"/>
  <c r="AP551" i="1"/>
  <c r="AP555" i="1"/>
  <c r="AP559" i="1"/>
  <c r="AP563" i="1"/>
  <c r="AP567" i="1"/>
  <c r="AP571" i="1"/>
  <c r="AP575" i="1"/>
  <c r="AP579" i="1"/>
  <c r="AP583" i="1"/>
  <c r="AP587" i="1"/>
  <c r="AP591" i="1"/>
  <c r="AP595" i="1"/>
  <c r="AP599" i="1"/>
  <c r="AP603" i="1"/>
  <c r="AP607" i="1"/>
  <c r="AP611" i="1"/>
  <c r="AP615" i="1"/>
  <c r="AP619" i="1"/>
  <c r="AP623" i="1"/>
  <c r="AP627" i="1"/>
  <c r="AP631" i="1"/>
  <c r="AP639" i="1"/>
  <c r="AP643" i="1"/>
  <c r="AP647" i="1"/>
  <c r="AP651" i="1"/>
  <c r="AP655" i="1"/>
  <c r="AP659" i="1"/>
  <c r="AP663" i="1"/>
  <c r="AP667" i="1"/>
  <c r="AP671" i="1"/>
  <c r="AP675" i="1"/>
  <c r="AP679" i="1"/>
  <c r="AP683" i="1"/>
  <c r="AP687" i="1"/>
  <c r="AP695" i="1"/>
  <c r="AP699" i="1"/>
  <c r="AP703" i="1"/>
  <c r="AP711" i="1"/>
  <c r="AP715" i="1"/>
  <c r="AP719" i="1"/>
  <c r="AP723" i="1"/>
  <c r="AP727" i="1"/>
  <c r="AP735" i="1"/>
  <c r="AP739" i="1"/>
  <c r="AP743" i="1"/>
  <c r="AP747" i="1"/>
  <c r="AP751" i="1"/>
  <c r="AP755" i="1"/>
  <c r="AP759" i="1"/>
  <c r="AP763" i="1"/>
  <c r="AP767" i="1"/>
  <c r="AP771" i="1"/>
  <c r="AP775" i="1"/>
  <c r="AP779" i="1"/>
  <c r="AP783" i="1"/>
  <c r="AP791" i="1"/>
  <c r="AP795" i="1"/>
  <c r="AP799" i="1"/>
  <c r="AP807" i="1"/>
  <c r="AP811" i="1"/>
  <c r="AP815" i="1"/>
  <c r="AP819" i="1"/>
  <c r="AP823" i="1"/>
  <c r="AP827" i="1"/>
  <c r="AP831" i="1"/>
  <c r="AP835" i="1"/>
  <c r="AP839" i="1"/>
  <c r="AP843" i="1"/>
  <c r="AP847" i="1"/>
  <c r="AP851" i="1"/>
  <c r="AP855" i="1"/>
  <c r="AP863" i="1"/>
  <c r="AP867" i="1"/>
  <c r="AP871" i="1"/>
  <c r="AP875" i="1"/>
  <c r="AP879" i="1"/>
  <c r="AP883" i="1"/>
  <c r="AP887" i="1"/>
  <c r="AP891" i="1"/>
  <c r="AP895" i="1"/>
  <c r="AP899" i="1"/>
  <c r="AP903" i="1"/>
  <c r="AP907" i="1"/>
  <c r="AP911" i="1"/>
  <c r="AP915" i="1"/>
  <c r="AP919" i="1"/>
  <c r="AP923" i="1"/>
  <c r="AP927" i="1"/>
  <c r="AP931" i="1"/>
  <c r="AP935" i="1"/>
  <c r="AP939" i="1"/>
  <c r="AP943" i="1"/>
  <c r="AP947" i="1"/>
  <c r="AP951" i="1"/>
  <c r="AP955" i="1"/>
  <c r="AP959" i="1"/>
  <c r="AP963" i="1"/>
  <c r="AP967" i="1"/>
  <c r="AP971" i="1"/>
  <c r="AP975" i="1"/>
  <c r="AP979" i="1"/>
  <c r="AP983" i="1"/>
  <c r="AP987" i="1"/>
  <c r="AP991" i="1"/>
  <c r="AP995" i="1"/>
  <c r="AP999" i="1"/>
  <c r="AP1003" i="1"/>
  <c r="AP1007" i="1"/>
  <c r="AP1011" i="1"/>
  <c r="AP1015" i="1"/>
  <c r="AP1019" i="1"/>
  <c r="AP1023" i="1"/>
  <c r="AP1027" i="1"/>
  <c r="AP1031" i="1"/>
  <c r="AP1035" i="1"/>
  <c r="AP1039" i="1"/>
  <c r="AP1043" i="1"/>
  <c r="AP1047" i="1"/>
  <c r="AP1051" i="1"/>
  <c r="AP1055" i="1"/>
  <c r="AP1059" i="1"/>
  <c r="AP1063" i="1"/>
  <c r="AP1067" i="1"/>
  <c r="AP1071" i="1"/>
  <c r="AP1075" i="1"/>
  <c r="AP1079" i="1"/>
  <c r="AP1083" i="1"/>
  <c r="AP1087" i="1"/>
  <c r="AP1091" i="1"/>
  <c r="AP1095" i="1"/>
  <c r="AP1099" i="1"/>
  <c r="AP1103" i="1"/>
  <c r="AP1107" i="1"/>
  <c r="AP1111" i="1"/>
  <c r="AP1115" i="1"/>
  <c r="AP1119" i="1"/>
  <c r="AP1123" i="1"/>
  <c r="AP1127" i="1"/>
  <c r="AP1131" i="1"/>
  <c r="AP1135" i="1"/>
  <c r="AP1139" i="1"/>
  <c r="AP1143" i="1"/>
  <c r="AP1151" i="1"/>
  <c r="AP1155" i="1"/>
  <c r="AP1159" i="1"/>
  <c r="AP1163" i="1"/>
  <c r="AP1167" i="1"/>
  <c r="AP1171" i="1"/>
  <c r="AP1175" i="1"/>
  <c r="AP1179" i="1"/>
  <c r="AP1183" i="1"/>
  <c r="AP1187" i="1"/>
  <c r="AP1191" i="1"/>
  <c r="AP1195" i="1"/>
  <c r="AP1199" i="1"/>
  <c r="AP1207" i="1"/>
  <c r="AP1211" i="1"/>
  <c r="AP1215" i="1"/>
  <c r="AP1223" i="1"/>
  <c r="AP1227" i="1"/>
  <c r="AP1231" i="1"/>
  <c r="AP1235" i="1"/>
  <c r="AP1239" i="1"/>
  <c r="AP1243" i="1"/>
  <c r="AP1247" i="1"/>
  <c r="AP1251" i="1"/>
  <c r="AP1255" i="1"/>
  <c r="AP1259" i="1"/>
  <c r="AP1263" i="1"/>
  <c r="AP1267" i="1"/>
  <c r="AP1271" i="1"/>
  <c r="AP1275" i="1"/>
  <c r="AP1279" i="1"/>
  <c r="AP1283" i="1"/>
  <c r="AP1287" i="1"/>
  <c r="AP1291" i="1"/>
  <c r="AP1295" i="1"/>
  <c r="AP1303" i="1"/>
  <c r="AP1307" i="1"/>
  <c r="AP1311" i="1"/>
  <c r="AP1319" i="1"/>
  <c r="AP1323" i="1"/>
  <c r="AP1327" i="1"/>
  <c r="AP1331" i="1"/>
  <c r="AP1335" i="1"/>
  <c r="AP1339" i="1"/>
  <c r="AP1343" i="1"/>
  <c r="AP1347" i="1"/>
  <c r="AP1351" i="1"/>
  <c r="AP1355" i="1"/>
  <c r="AP1359" i="1"/>
  <c r="AP1363" i="1"/>
  <c r="AP1367" i="1"/>
  <c r="AP1375" i="1"/>
  <c r="AP1379" i="1"/>
  <c r="AP1383" i="1"/>
  <c r="AP1387" i="1"/>
  <c r="AP1391" i="1"/>
  <c r="AP1395" i="1"/>
  <c r="AP1399" i="1"/>
  <c r="AP1403" i="1"/>
  <c r="AP1407" i="1"/>
  <c r="AP1411" i="1"/>
  <c r="AP1415" i="1"/>
  <c r="AP1419" i="1"/>
  <c r="AP1423" i="1"/>
  <c r="AP1427" i="1"/>
  <c r="AP1431" i="1"/>
  <c r="AP1435" i="1"/>
  <c r="AP1439" i="1"/>
  <c r="AP1443" i="1"/>
  <c r="AP1447" i="1"/>
  <c r="AP1451" i="1"/>
  <c r="AP1455" i="1"/>
  <c r="AP1463" i="1"/>
  <c r="AP1467" i="1"/>
  <c r="AP1471" i="1"/>
  <c r="AP1479" i="1"/>
  <c r="AP1483" i="1"/>
  <c r="AP1487" i="1"/>
  <c r="AP1491" i="1"/>
  <c r="AP1495" i="1"/>
  <c r="AP1499" i="1"/>
  <c r="AP1503" i="1"/>
  <c r="AP1507" i="1"/>
  <c r="AP1511" i="1"/>
  <c r="AP1515" i="1"/>
  <c r="AP1519" i="1"/>
  <c r="AP1523" i="1"/>
  <c r="AP1527" i="1"/>
  <c r="AP1531" i="1"/>
  <c r="AP1535" i="1"/>
  <c r="AP1539" i="1"/>
  <c r="AP1543" i="1"/>
  <c r="AP1547" i="1"/>
  <c r="AP1551" i="1"/>
  <c r="AP1555" i="1"/>
  <c r="AP1559" i="1"/>
  <c r="AP1563" i="1"/>
  <c r="AP1567" i="1"/>
  <c r="AP1571" i="1"/>
  <c r="AP1575" i="1"/>
  <c r="AP42" i="1"/>
  <c r="AP54" i="1"/>
  <c r="AP62" i="1"/>
  <c r="AP70" i="1"/>
  <c r="AP78" i="1"/>
  <c r="AP86" i="1"/>
  <c r="AP94" i="1"/>
  <c r="AP102" i="1"/>
  <c r="AP110" i="1"/>
  <c r="AP118" i="1"/>
  <c r="AP126" i="1"/>
  <c r="AP134" i="1"/>
  <c r="AP142" i="1"/>
  <c r="AP150" i="1"/>
  <c r="AP158" i="1"/>
  <c r="AP166" i="1"/>
  <c r="AP174" i="1"/>
  <c r="AP182" i="1"/>
  <c r="AP190" i="1"/>
  <c r="AP198" i="1"/>
  <c r="AP206" i="1"/>
  <c r="AP214" i="1"/>
  <c r="AP222" i="1"/>
  <c r="AP230" i="1"/>
  <c r="AP238" i="1"/>
  <c r="AP246" i="1"/>
  <c r="AP254" i="1"/>
  <c r="AP262" i="1"/>
  <c r="AP270" i="1"/>
  <c r="AP278" i="1"/>
  <c r="AP286" i="1"/>
  <c r="AP294" i="1"/>
  <c r="AP302" i="1"/>
  <c r="AP310" i="1"/>
  <c r="AP318" i="1"/>
  <c r="AP326" i="1"/>
  <c r="AP334" i="1"/>
  <c r="AP342" i="1"/>
  <c r="AP350" i="1"/>
  <c r="AP358" i="1"/>
  <c r="AP366" i="1"/>
  <c r="AP374" i="1"/>
  <c r="AP382" i="1"/>
  <c r="AP388" i="1"/>
  <c r="AP392" i="1"/>
  <c r="AP396" i="1"/>
  <c r="AP400" i="1"/>
  <c r="AP404" i="1"/>
  <c r="AP408" i="1"/>
  <c r="AP412" i="1"/>
  <c r="AP416" i="1"/>
  <c r="AP420" i="1"/>
  <c r="AP424" i="1"/>
  <c r="AP428" i="1"/>
  <c r="AP432" i="1"/>
  <c r="AP436" i="1"/>
  <c r="AP440" i="1"/>
  <c r="AP444" i="1"/>
  <c r="AP448" i="1"/>
  <c r="AP452" i="1"/>
  <c r="AP456" i="1"/>
  <c r="AP460" i="1"/>
  <c r="AP464" i="1"/>
  <c r="AP468" i="1"/>
  <c r="AP472" i="1"/>
  <c r="AP476" i="1"/>
  <c r="AP480" i="1"/>
  <c r="AP484" i="1"/>
  <c r="AP488" i="1"/>
  <c r="AP492" i="1"/>
  <c r="AP496" i="1"/>
  <c r="AP500" i="1"/>
  <c r="AP504" i="1"/>
  <c r="AP508" i="1"/>
  <c r="AP512" i="1"/>
  <c r="AP516" i="1"/>
  <c r="AP520" i="1"/>
  <c r="AP524" i="1"/>
  <c r="AP528" i="1"/>
  <c r="AP532" i="1"/>
  <c r="AP536" i="1"/>
  <c r="AP540" i="1"/>
  <c r="AP544" i="1"/>
  <c r="AP548" i="1"/>
  <c r="AP552" i="1"/>
  <c r="AP556" i="1"/>
  <c r="AP560" i="1"/>
  <c r="AP564" i="1"/>
  <c r="AP568" i="1"/>
  <c r="AP572" i="1"/>
  <c r="AP576" i="1"/>
  <c r="AP580" i="1"/>
  <c r="AP584" i="1"/>
  <c r="AP588" i="1"/>
  <c r="AP592" i="1"/>
  <c r="AP596" i="1"/>
  <c r="AP600" i="1"/>
  <c r="AP604" i="1"/>
  <c r="AP608" i="1"/>
  <c r="AP612" i="1"/>
  <c r="AP616" i="1"/>
  <c r="AP620" i="1"/>
  <c r="AP624" i="1"/>
  <c r="AP628" i="1"/>
  <c r="AP632" i="1"/>
  <c r="AP636" i="1"/>
  <c r="AP640" i="1"/>
  <c r="AP644" i="1"/>
  <c r="AP648" i="1"/>
  <c r="AP652" i="1"/>
  <c r="AP656" i="1"/>
  <c r="AP660" i="1"/>
  <c r="AP664" i="1"/>
  <c r="AP668" i="1"/>
  <c r="AP672" i="1"/>
  <c r="AP676" i="1"/>
  <c r="AP680" i="1"/>
  <c r="AP684" i="1"/>
  <c r="AP688" i="1"/>
  <c r="AP692" i="1"/>
  <c r="AP696" i="1"/>
  <c r="AP700" i="1"/>
  <c r="AP704" i="1"/>
  <c r="AP708" i="1"/>
  <c r="AP712" i="1"/>
  <c r="AP716" i="1"/>
  <c r="AP720" i="1"/>
  <c r="AP724" i="1"/>
  <c r="AP728" i="1"/>
  <c r="AP732" i="1"/>
  <c r="AP736" i="1"/>
  <c r="AP740" i="1"/>
  <c r="AP744" i="1"/>
  <c r="AP748" i="1"/>
  <c r="AP752" i="1"/>
  <c r="AP756" i="1"/>
  <c r="AP760" i="1"/>
  <c r="AP764" i="1"/>
  <c r="AP768" i="1"/>
  <c r="AP772" i="1"/>
  <c r="AP776" i="1"/>
  <c r="AP780" i="1"/>
  <c r="AP784" i="1"/>
  <c r="AP788" i="1"/>
  <c r="AP792" i="1"/>
  <c r="AP796" i="1"/>
  <c r="AP800" i="1"/>
  <c r="AP804" i="1"/>
  <c r="AP808" i="1"/>
  <c r="AP812" i="1"/>
  <c r="AP816" i="1"/>
  <c r="AP820" i="1"/>
  <c r="AP824" i="1"/>
  <c r="AP828" i="1"/>
  <c r="AP832" i="1"/>
  <c r="AP836" i="1"/>
  <c r="AP840" i="1"/>
  <c r="AP844" i="1"/>
  <c r="AP848" i="1"/>
  <c r="AP852" i="1"/>
  <c r="AP856" i="1"/>
  <c r="AP860" i="1"/>
  <c r="AP864" i="1"/>
  <c r="AP868" i="1"/>
  <c r="AP872" i="1"/>
  <c r="AP876" i="1"/>
  <c r="AP880" i="1"/>
  <c r="AP884" i="1"/>
  <c r="AP888" i="1"/>
  <c r="AP892" i="1"/>
  <c r="AP896" i="1"/>
  <c r="AP900" i="1"/>
  <c r="AP904" i="1"/>
  <c r="AP908" i="1"/>
  <c r="AP912" i="1"/>
  <c r="AP916" i="1"/>
  <c r="AP920" i="1"/>
  <c r="AP924" i="1"/>
  <c r="AP928" i="1"/>
  <c r="AP932" i="1"/>
  <c r="AP936" i="1"/>
  <c r="AP940" i="1"/>
  <c r="AP944" i="1"/>
  <c r="AP948" i="1"/>
  <c r="AP952" i="1"/>
  <c r="AP956" i="1"/>
  <c r="AP960" i="1"/>
  <c r="AP964" i="1"/>
  <c r="AP968" i="1"/>
  <c r="AP972" i="1"/>
  <c r="AP976" i="1"/>
  <c r="AP980" i="1"/>
  <c r="AP984" i="1"/>
  <c r="AP988" i="1"/>
  <c r="AP992" i="1"/>
  <c r="AP996" i="1"/>
  <c r="AP1000" i="1"/>
  <c r="AP1004" i="1"/>
  <c r="AP1008" i="1"/>
  <c r="AP1012" i="1"/>
  <c r="AP1016" i="1"/>
  <c r="AP1020" i="1"/>
  <c r="AP1024" i="1"/>
  <c r="AP1028" i="1"/>
  <c r="AP1032" i="1"/>
  <c r="AP1036" i="1"/>
  <c r="AP1040" i="1"/>
  <c r="AP1044" i="1"/>
  <c r="AP1048" i="1"/>
  <c r="AP1052" i="1"/>
  <c r="AP1056" i="1"/>
  <c r="AP1060" i="1"/>
  <c r="AP1064" i="1"/>
  <c r="AP1068" i="1"/>
  <c r="AP1072" i="1"/>
  <c r="AP1076" i="1"/>
  <c r="AP1080" i="1"/>
  <c r="AP1084" i="1"/>
  <c r="AP1088" i="1"/>
  <c r="AP1092" i="1"/>
  <c r="AP1096" i="1"/>
  <c r="AP1100" i="1"/>
  <c r="AP1104" i="1"/>
  <c r="AP1108" i="1"/>
  <c r="AP1112" i="1"/>
  <c r="AP1116" i="1"/>
  <c r="AP1120" i="1"/>
  <c r="AP1124" i="1"/>
  <c r="AP1128" i="1"/>
  <c r="AP1132" i="1"/>
  <c r="AP1136" i="1"/>
  <c r="AP1140" i="1"/>
  <c r="AP1144" i="1"/>
  <c r="AP1148" i="1"/>
  <c r="AP1152" i="1"/>
  <c r="AP1156" i="1"/>
  <c r="AP1160" i="1"/>
  <c r="AP1164" i="1"/>
  <c r="AP1168" i="1"/>
  <c r="AP1172" i="1"/>
  <c r="AP1176" i="1"/>
  <c r="AP1180" i="1"/>
  <c r="AP1184" i="1"/>
  <c r="AP1188" i="1"/>
  <c r="AP1192" i="1"/>
  <c r="AP1196" i="1"/>
  <c r="AP1200" i="1"/>
  <c r="AP1204" i="1"/>
  <c r="AP1208" i="1"/>
  <c r="AP1212" i="1"/>
  <c r="AP1216" i="1"/>
  <c r="AP1220" i="1"/>
  <c r="AP1224" i="1"/>
  <c r="AP1228" i="1"/>
  <c r="AP1232" i="1"/>
  <c r="AP1236" i="1"/>
  <c r="AP1240" i="1"/>
  <c r="AP1244" i="1"/>
  <c r="AP1248" i="1"/>
  <c r="AP1252" i="1"/>
  <c r="AP1256" i="1"/>
  <c r="AP46" i="1"/>
  <c r="AP65" i="1"/>
  <c r="AP73" i="1"/>
  <c r="AP105" i="1"/>
  <c r="AP121" i="1"/>
  <c r="AP129" i="1"/>
  <c r="AP137" i="1"/>
  <c r="AP153" i="1"/>
  <c r="AP161" i="1"/>
  <c r="AP185" i="1"/>
  <c r="AP201" i="1"/>
  <c r="AP225" i="1"/>
  <c r="AP233" i="1"/>
  <c r="AP241" i="1"/>
  <c r="AP249" i="1"/>
  <c r="AP273" i="1"/>
  <c r="AP289" i="1"/>
  <c r="AP305" i="1"/>
  <c r="AP337" i="1"/>
  <c r="AP345" i="1"/>
  <c r="AP369" i="1"/>
  <c r="AP385" i="1"/>
  <c r="AP389" i="1"/>
  <c r="AP393" i="1"/>
  <c r="AP397" i="1"/>
  <c r="AP405" i="1"/>
  <c r="AP413" i="1"/>
  <c r="AP421" i="1"/>
  <c r="AP429" i="1"/>
  <c r="AP437" i="1"/>
  <c r="AP445" i="1"/>
  <c r="AP449" i="1"/>
  <c r="AP453" i="1"/>
  <c r="AP457" i="1"/>
  <c r="AP461" i="1"/>
  <c r="AP465" i="1"/>
  <c r="AP469" i="1"/>
  <c r="AP473" i="1"/>
  <c r="AP477" i="1"/>
  <c r="AP485" i="1"/>
  <c r="AP489" i="1"/>
  <c r="AP493" i="1"/>
  <c r="AP501" i="1"/>
  <c r="AP509" i="1"/>
  <c r="AP517" i="1"/>
  <c r="AP525" i="1"/>
  <c r="AP533" i="1"/>
  <c r="AP537" i="1"/>
  <c r="AP541" i="1"/>
  <c r="AP549" i="1"/>
  <c r="AP553" i="1"/>
  <c r="AP557" i="1"/>
  <c r="AP565" i="1"/>
  <c r="AP573" i="1"/>
  <c r="AP577" i="1"/>
  <c r="AP581" i="1"/>
  <c r="AP585" i="1"/>
  <c r="AP589" i="1"/>
  <c r="AP597" i="1"/>
  <c r="AP605" i="1"/>
  <c r="AP609" i="1"/>
  <c r="AP613" i="1"/>
  <c r="AP617" i="1"/>
  <c r="AP621" i="1"/>
  <c r="AP625" i="1"/>
  <c r="AP629" i="1"/>
  <c r="AP633" i="1"/>
  <c r="AP637" i="1"/>
  <c r="AP645" i="1"/>
  <c r="AP649" i="1"/>
  <c r="AP653" i="1"/>
  <c r="AP661" i="1"/>
  <c r="AP665" i="1"/>
  <c r="AP669" i="1"/>
  <c r="AP673" i="1"/>
  <c r="AP677" i="1"/>
  <c r="AP681" i="1"/>
  <c r="AP685" i="1"/>
  <c r="AP693" i="1"/>
  <c r="AP697" i="1"/>
  <c r="AP701" i="1"/>
  <c r="AP709" i="1"/>
  <c r="AP717" i="1"/>
  <c r="AP721" i="1"/>
  <c r="AP725" i="1"/>
  <c r="AP733" i="1"/>
  <c r="AP741" i="1"/>
  <c r="AP749" i="1"/>
  <c r="AP757" i="1"/>
  <c r="AP761" i="1"/>
  <c r="AP765" i="1"/>
  <c r="AP769" i="1"/>
  <c r="AP773" i="1"/>
  <c r="AP777" i="1"/>
  <c r="AP781" i="1"/>
  <c r="AP785" i="1"/>
  <c r="AP789" i="1"/>
  <c r="AP793" i="1"/>
  <c r="AP797" i="1"/>
  <c r="AP805" i="1"/>
  <c r="AP813" i="1"/>
  <c r="AP817" i="1"/>
  <c r="AP821" i="1"/>
  <c r="AP825" i="1"/>
  <c r="AP829" i="1"/>
  <c r="AP833" i="1"/>
  <c r="AP837" i="1"/>
  <c r="AP845" i="1"/>
  <c r="AP853" i="1"/>
  <c r="AP857" i="1"/>
  <c r="AP861" i="1"/>
  <c r="AP869" i="1"/>
  <c r="AP877" i="1"/>
  <c r="AP881" i="1"/>
  <c r="AP885" i="1"/>
  <c r="AP889" i="1"/>
  <c r="AP893" i="1"/>
  <c r="AP897" i="1"/>
  <c r="AP901" i="1"/>
  <c r="AP909" i="1"/>
  <c r="AP917" i="1"/>
  <c r="AP921" i="1"/>
  <c r="AP925" i="1"/>
  <c r="AP933" i="1"/>
  <c r="AP941" i="1"/>
  <c r="AP949" i="1"/>
  <c r="AP957" i="1"/>
  <c r="AP965" i="1"/>
  <c r="AP969" i="1"/>
  <c r="AP973" i="1"/>
  <c r="AP977" i="1"/>
  <c r="AP981" i="1"/>
  <c r="AP985" i="1"/>
  <c r="AP989" i="1"/>
  <c r="AP997" i="1"/>
  <c r="AP1001" i="1"/>
  <c r="AP1005" i="1"/>
  <c r="AP1013" i="1"/>
  <c r="AP1017" i="1"/>
  <c r="AP1021" i="1"/>
  <c r="AP1025" i="1"/>
  <c r="AP1029" i="1"/>
  <c r="AP1037" i="1"/>
  <c r="AP1045" i="1"/>
  <c r="AP1053" i="1"/>
  <c r="AP1057" i="1"/>
  <c r="AP1061" i="1"/>
  <c r="AP1065" i="1"/>
  <c r="AP1069" i="1"/>
  <c r="AP1077" i="1"/>
  <c r="AP1081" i="1"/>
  <c r="AP1085" i="1"/>
  <c r="AP1093" i="1"/>
  <c r="AP1097" i="1"/>
  <c r="AP1101" i="1"/>
  <c r="AP1109" i="1"/>
  <c r="AP1117" i="1"/>
  <c r="AP1125" i="1"/>
  <c r="AP1129" i="1"/>
  <c r="AP1133" i="1"/>
  <c r="AP1141" i="1"/>
  <c r="AP1149" i="1"/>
  <c r="AP1153" i="1"/>
  <c r="AP1157" i="1"/>
  <c r="AP1161" i="1"/>
  <c r="AP1165" i="1"/>
  <c r="AP1173" i="1"/>
  <c r="AP1177" i="1"/>
  <c r="AP1181" i="1"/>
  <c r="AP1189" i="1"/>
  <c r="AP1193" i="1"/>
  <c r="AP1197" i="1"/>
  <c r="AP1201" i="1"/>
  <c r="AP1205" i="1"/>
  <c r="AP1221" i="1"/>
  <c r="AP1237" i="1"/>
  <c r="AP1253" i="1"/>
  <c r="AP1264" i="1"/>
  <c r="AP1272" i="1"/>
  <c r="AP1280" i="1"/>
  <c r="AP1288" i="1"/>
  <c r="AP1296" i="1"/>
  <c r="AP1304" i="1"/>
  <c r="AP1312" i="1"/>
  <c r="AP1320" i="1"/>
  <c r="AP1328" i="1"/>
  <c r="AP1336" i="1"/>
  <c r="AP1344" i="1"/>
  <c r="AP1352" i="1"/>
  <c r="AP1360" i="1"/>
  <c r="AP1368" i="1"/>
  <c r="AP1376" i="1"/>
  <c r="AP1384" i="1"/>
  <c r="AP1392" i="1"/>
  <c r="AP1400" i="1"/>
  <c r="AP1408" i="1"/>
  <c r="AP1416" i="1"/>
  <c r="AP1424" i="1"/>
  <c r="AP1432" i="1"/>
  <c r="AP1440" i="1"/>
  <c r="AP1448" i="1"/>
  <c r="AP1456" i="1"/>
  <c r="AP1464" i="1"/>
  <c r="AP1472" i="1"/>
  <c r="AP1480" i="1"/>
  <c r="AP1488" i="1"/>
  <c r="AP1496" i="1"/>
  <c r="AP1520" i="1"/>
  <c r="AP1528" i="1"/>
  <c r="AP1560" i="1"/>
  <c r="AP1568" i="1"/>
  <c r="AP1573" i="1"/>
  <c r="AP1598" i="1"/>
  <c r="AP1610" i="1"/>
  <c r="AP1626" i="1"/>
  <c r="AP1634" i="1"/>
  <c r="AP1646" i="1"/>
  <c r="AP1650" i="1"/>
  <c r="AP1654" i="1"/>
  <c r="AP1670" i="1"/>
  <c r="AP1674" i="1"/>
  <c r="AP1678" i="1"/>
  <c r="AP1690" i="1"/>
  <c r="AP1694" i="1"/>
  <c r="AP1714" i="1"/>
  <c r="AP1726" i="1"/>
  <c r="AP1730" i="1"/>
  <c r="AP1754" i="1"/>
  <c r="AP1762" i="1"/>
  <c r="AP1774" i="1"/>
  <c r="AP1778" i="1"/>
  <c r="AP1782" i="1"/>
  <c r="AP1798" i="1"/>
  <c r="AP1802" i="1"/>
  <c r="AP1806" i="1"/>
  <c r="AP1822" i="1"/>
  <c r="AP1826" i="1"/>
  <c r="AP1854" i="1"/>
  <c r="AP1866" i="1"/>
  <c r="AP1882" i="1"/>
  <c r="AP1890" i="1"/>
  <c r="AP1902" i="1"/>
  <c r="AP1910" i="1"/>
  <c r="AP1926" i="1"/>
  <c r="AP1942" i="1"/>
  <c r="AP1950" i="1"/>
  <c r="AP1994" i="1"/>
  <c r="AP1209" i="1"/>
  <c r="AP1241" i="1"/>
  <c r="AP1257" i="1"/>
  <c r="AP1273" i="1"/>
  <c r="AP1281" i="1"/>
  <c r="AP1297" i="1"/>
  <c r="AP1313" i="1"/>
  <c r="AP1329" i="1"/>
  <c r="AP1345" i="1"/>
  <c r="AP1369" i="1"/>
  <c r="AP1377" i="1"/>
  <c r="AP1393" i="1"/>
  <c r="AP1409" i="1"/>
  <c r="AP1417" i="1"/>
  <c r="AP1441" i="1"/>
  <c r="AP1465" i="1"/>
  <c r="AP1481" i="1"/>
  <c r="AP1489" i="1"/>
  <c r="AP1505" i="1"/>
  <c r="AP1513" i="1"/>
  <c r="AP1521" i="1"/>
  <c r="AP1529" i="1"/>
  <c r="AP1537" i="1"/>
  <c r="AP1545" i="1"/>
  <c r="AP1553" i="1"/>
  <c r="AP1561" i="1"/>
  <c r="AP1569" i="1"/>
  <c r="AP1579" i="1"/>
  <c r="AP1583" i="1"/>
  <c r="AP1587" i="1"/>
  <c r="AP1591" i="1"/>
  <c r="AP1595" i="1"/>
  <c r="AP1599" i="1"/>
  <c r="AP1603" i="1"/>
  <c r="AP1607" i="1"/>
  <c r="AP1611" i="1"/>
  <c r="AP1615" i="1"/>
  <c r="AP1619" i="1"/>
  <c r="AP1623" i="1"/>
  <c r="AP1627" i="1"/>
  <c r="AP1631" i="1"/>
  <c r="AP1635" i="1"/>
  <c r="AP1639" i="1"/>
  <c r="AP1643" i="1"/>
  <c r="AP1647" i="1"/>
  <c r="AP1651" i="1"/>
  <c r="AP1655" i="1"/>
  <c r="AP1659" i="1"/>
  <c r="AP1663" i="1"/>
  <c r="AP1667" i="1"/>
  <c r="AP1671" i="1"/>
  <c r="AP1675" i="1"/>
  <c r="AP1679" i="1"/>
  <c r="AP1683" i="1"/>
  <c r="AP1687" i="1"/>
  <c r="AP1691" i="1"/>
  <c r="AP1695" i="1"/>
  <c r="AP1699" i="1"/>
  <c r="AP1703" i="1"/>
  <c r="AP1707" i="1"/>
  <c r="AP1711" i="1"/>
  <c r="AP1715" i="1"/>
  <c r="AP1719" i="1"/>
  <c r="AP1723" i="1"/>
  <c r="AP1727" i="1"/>
  <c r="AP1731" i="1"/>
  <c r="AP1735" i="1"/>
  <c r="AP1739" i="1"/>
  <c r="AP1743" i="1"/>
  <c r="AP1747" i="1"/>
  <c r="AP1751" i="1"/>
  <c r="AP1755" i="1"/>
  <c r="AP1759" i="1"/>
  <c r="AP1763" i="1"/>
  <c r="AP1767" i="1"/>
  <c r="AP1771" i="1"/>
  <c r="AP1775" i="1"/>
  <c r="AP1779" i="1"/>
  <c r="AP1783" i="1"/>
  <c r="AP1787" i="1"/>
  <c r="AP1791" i="1"/>
  <c r="AP1795" i="1"/>
  <c r="AP1799" i="1"/>
  <c r="AP1803" i="1"/>
  <c r="AP1807" i="1"/>
  <c r="AP1811" i="1"/>
  <c r="AP1815" i="1"/>
  <c r="AP1819" i="1"/>
  <c r="AP1823" i="1"/>
  <c r="AP1827" i="1"/>
  <c r="AP1831" i="1"/>
  <c r="AP1835" i="1"/>
  <c r="AP1839" i="1"/>
  <c r="AP1843" i="1"/>
  <c r="AP1847" i="1"/>
  <c r="AP1851" i="1"/>
  <c r="AP1855" i="1"/>
  <c r="AP1859" i="1"/>
  <c r="AP1863" i="1"/>
  <c r="AP1867" i="1"/>
  <c r="AP1871" i="1"/>
  <c r="AP1875" i="1"/>
  <c r="AP1879" i="1"/>
  <c r="AP1883" i="1"/>
  <c r="AP1887" i="1"/>
  <c r="AP1891" i="1"/>
  <c r="AP1895" i="1"/>
  <c r="AP1899" i="1"/>
  <c r="AP1903" i="1"/>
  <c r="AP1907" i="1"/>
  <c r="AP1911" i="1"/>
  <c r="AP1915" i="1"/>
  <c r="AP1919" i="1"/>
  <c r="AP1923" i="1"/>
  <c r="AP1927" i="1"/>
  <c r="AP1931" i="1"/>
  <c r="AP1935" i="1"/>
  <c r="AP1939" i="1"/>
  <c r="AP1943" i="1"/>
  <c r="AP1947" i="1"/>
  <c r="AP1951" i="1"/>
  <c r="AP1959" i="1"/>
  <c r="AP1963" i="1"/>
  <c r="AP1967" i="1"/>
  <c r="AP1971" i="1"/>
  <c r="AP1975" i="1"/>
  <c r="AP1983" i="1"/>
  <c r="AP1991" i="1"/>
  <c r="AP1995" i="1"/>
  <c r="AP1999" i="1"/>
  <c r="AP2003" i="1"/>
  <c r="AP2007" i="1"/>
  <c r="AP1876" i="1"/>
  <c r="AP1884" i="1"/>
  <c r="AP1900" i="1"/>
  <c r="AP1908" i="1"/>
  <c r="AP1916" i="1"/>
  <c r="AP1948" i="1"/>
  <c r="AP1964" i="1"/>
  <c r="AP1972" i="1"/>
  <c r="AP1980" i="1"/>
  <c r="AP1988" i="1"/>
  <c r="AP1990" i="1"/>
  <c r="AP1213" i="1"/>
  <c r="AP1229" i="1"/>
  <c r="AP1245" i="1"/>
  <c r="AP1260" i="1"/>
  <c r="AP1268" i="1"/>
  <c r="AP1276" i="1"/>
  <c r="AP1284" i="1"/>
  <c r="AP1292" i="1"/>
  <c r="AP1300" i="1"/>
  <c r="AP1308" i="1"/>
  <c r="AP1316" i="1"/>
  <c r="AP1324" i="1"/>
  <c r="AP1332" i="1"/>
  <c r="AP1340" i="1"/>
  <c r="AP1348" i="1"/>
  <c r="AP1356" i="1"/>
  <c r="AP1364" i="1"/>
  <c r="AP1372" i="1"/>
  <c r="AP1380" i="1"/>
  <c r="AP1388" i="1"/>
  <c r="AP1396" i="1"/>
  <c r="AP1404" i="1"/>
  <c r="AP1412" i="1"/>
  <c r="AP1420" i="1"/>
  <c r="AP1428" i="1"/>
  <c r="AP1436" i="1"/>
  <c r="AP1444" i="1"/>
  <c r="AP1452" i="1"/>
  <c r="AP1460" i="1"/>
  <c r="AP1468" i="1"/>
  <c r="AP1476" i="1"/>
  <c r="AP1484" i="1"/>
  <c r="AP1492" i="1"/>
  <c r="AP1500" i="1"/>
  <c r="AP1516" i="1"/>
  <c r="AP1532" i="1"/>
  <c r="AP1556" i="1"/>
  <c r="AP1570" i="1"/>
  <c r="AP1580" i="1"/>
  <c r="AP1588" i="1"/>
  <c r="AP1592" i="1"/>
  <c r="AP1600" i="1"/>
  <c r="AP1612" i="1"/>
  <c r="AP1616" i="1"/>
  <c r="AP1632" i="1"/>
  <c r="AP1640" i="1"/>
  <c r="AP1644" i="1"/>
  <c r="AP1648" i="1"/>
  <c r="AP1660" i="1"/>
  <c r="AP1664" i="1"/>
  <c r="AP1688" i="1"/>
  <c r="AP1692" i="1"/>
  <c r="AP1704" i="1"/>
  <c r="AP1712" i="1"/>
  <c r="AP1720" i="1"/>
  <c r="AP1728" i="1"/>
  <c r="AP1744" i="1"/>
  <c r="AP1756" i="1"/>
  <c r="AP1760" i="1"/>
  <c r="AP1764" i="1"/>
  <c r="AP1768" i="1"/>
  <c r="AP1776" i="1"/>
  <c r="AP1780" i="1"/>
  <c r="AP1784" i="1"/>
  <c r="AP1796" i="1"/>
  <c r="AP1804" i="1"/>
  <c r="AP1812" i="1"/>
  <c r="AP1820" i="1"/>
  <c r="AP1836" i="1"/>
  <c r="AP1844" i="1"/>
  <c r="AP1848" i="1"/>
  <c r="AP1852" i="1"/>
  <c r="AP1856" i="1"/>
  <c r="AP1872" i="1"/>
  <c r="AP1880" i="1"/>
  <c r="AP1896" i="1"/>
  <c r="AP1920" i="1"/>
  <c r="AP1944" i="1"/>
  <c r="AP1960" i="1"/>
  <c r="AP1976" i="1"/>
  <c r="AP1984" i="1"/>
  <c r="AP1992" i="1"/>
  <c r="AP2000" i="1"/>
  <c r="AP2008" i="1"/>
  <c r="AP1217" i="1"/>
  <c r="AP1261" i="1"/>
  <c r="AP1269" i="1"/>
  <c r="AP1277" i="1"/>
  <c r="AP1285" i="1"/>
  <c r="AP1293" i="1"/>
  <c r="AP1301" i="1"/>
  <c r="AP1309" i="1"/>
  <c r="AP1317" i="1"/>
  <c r="AP1325" i="1"/>
  <c r="AP1333" i="1"/>
  <c r="AP1341" i="1"/>
  <c r="AP1349" i="1"/>
  <c r="AP1357" i="1"/>
  <c r="AP1365" i="1"/>
  <c r="AP1373" i="1"/>
  <c r="AP1381" i="1"/>
  <c r="AP1389" i="1"/>
  <c r="AP1397" i="1"/>
  <c r="AP1405" i="1"/>
  <c r="AP1413" i="1"/>
  <c r="AP1421" i="1"/>
  <c r="AP1429" i="1"/>
  <c r="AP1437" i="1"/>
  <c r="AP1445" i="1"/>
  <c r="AP1453" i="1"/>
  <c r="AP1461" i="1"/>
  <c r="AP1469" i="1"/>
  <c r="AP1477" i="1"/>
  <c r="AP1485" i="1"/>
  <c r="AP1493" i="1"/>
  <c r="AP1501" i="1"/>
  <c r="AP1509" i="1"/>
  <c r="AP1517" i="1"/>
  <c r="AP1525" i="1"/>
  <c r="AP1533" i="1"/>
  <c r="AP1541" i="1"/>
  <c r="AP1549" i="1"/>
  <c r="AP1557" i="1"/>
  <c r="AP1565" i="1"/>
  <c r="AP1577" i="1"/>
  <c r="AP1581" i="1"/>
  <c r="AP1585" i="1"/>
  <c r="AP1589" i="1"/>
  <c r="AP1593" i="1"/>
  <c r="AP1597" i="1"/>
  <c r="AP1601" i="1"/>
  <c r="AP1605" i="1"/>
  <c r="AP1609" i="1"/>
  <c r="AP1613" i="1"/>
  <c r="AP1617" i="1"/>
  <c r="AP1621" i="1"/>
  <c r="AP1625" i="1"/>
  <c r="AP1629" i="1"/>
  <c r="AP1633" i="1"/>
  <c r="AP1637" i="1"/>
  <c r="AP1641" i="1"/>
  <c r="AP1645" i="1"/>
  <c r="AP1649" i="1"/>
  <c r="AP1653" i="1"/>
  <c r="AP1657" i="1"/>
  <c r="AP1661" i="1"/>
  <c r="AP1665" i="1"/>
  <c r="AP1669" i="1"/>
  <c r="AP1673" i="1"/>
  <c r="AP1677" i="1"/>
  <c r="AP1681" i="1"/>
  <c r="AP1685" i="1"/>
  <c r="AP1689" i="1"/>
  <c r="AP1693" i="1"/>
  <c r="AP1697" i="1"/>
  <c r="AP1701" i="1"/>
  <c r="AP1705" i="1"/>
  <c r="AP1709" i="1"/>
  <c r="AP1713" i="1"/>
  <c r="AP1717" i="1"/>
  <c r="AP1721" i="1"/>
  <c r="AP1725" i="1"/>
  <c r="AP1729" i="1"/>
  <c r="AP1733" i="1"/>
  <c r="AP1737" i="1"/>
  <c r="AP1741" i="1"/>
  <c r="AP1745" i="1"/>
  <c r="AP1749" i="1"/>
  <c r="AP1753" i="1"/>
  <c r="AP1757" i="1"/>
  <c r="AP1761" i="1"/>
  <c r="AP1765" i="1"/>
  <c r="AP1769" i="1"/>
  <c r="AP1773" i="1"/>
  <c r="AP1777" i="1"/>
  <c r="AP1781" i="1"/>
  <c r="AP1785" i="1"/>
  <c r="AP1793" i="1"/>
  <c r="AP1797" i="1"/>
  <c r="AP1801" i="1"/>
  <c r="AP1805" i="1"/>
  <c r="AP1809" i="1"/>
  <c r="AP1813" i="1"/>
  <c r="AP1817" i="1"/>
  <c r="AP1821" i="1"/>
  <c r="AP1825" i="1"/>
  <c r="AP1829" i="1"/>
  <c r="AP1833" i="1"/>
  <c r="AP1837" i="1"/>
  <c r="AP1841" i="1"/>
  <c r="AP1845" i="1"/>
  <c r="AP1849" i="1"/>
  <c r="AP1853" i="1"/>
  <c r="AP1857" i="1"/>
  <c r="AP1861" i="1"/>
  <c r="AP1865" i="1"/>
  <c r="AP1869" i="1"/>
  <c r="AP1873" i="1"/>
  <c r="AP1877" i="1"/>
  <c r="AP1881" i="1"/>
  <c r="AP1885" i="1"/>
  <c r="AP1889" i="1"/>
  <c r="AP1893" i="1"/>
  <c r="AP1897" i="1"/>
  <c r="AP1901" i="1"/>
  <c r="AP1905" i="1"/>
  <c r="AP1909" i="1"/>
  <c r="AP1913" i="1"/>
  <c r="AP1917" i="1"/>
  <c r="AP1921" i="1"/>
  <c r="AP1925" i="1"/>
  <c r="AP1929" i="1"/>
  <c r="AP1933" i="1"/>
  <c r="AP1937" i="1"/>
  <c r="AP1941" i="1"/>
  <c r="AP1945" i="1"/>
  <c r="AP1949" i="1"/>
  <c r="AP1953" i="1"/>
  <c r="AP1957" i="1"/>
  <c r="AP1961" i="1"/>
  <c r="AP1965" i="1"/>
  <c r="AP1969" i="1"/>
  <c r="AP1973" i="1"/>
  <c r="AP1977" i="1"/>
  <c r="AP1981" i="1"/>
  <c r="AP1985" i="1"/>
  <c r="AP1989" i="1"/>
  <c r="AP1993" i="1"/>
  <c r="AP1997" i="1"/>
  <c r="AP2001" i="1"/>
  <c r="AP2005" i="1"/>
  <c r="AP2009" i="1"/>
  <c r="AP1894" i="1"/>
  <c r="AP1906" i="1"/>
  <c r="AP1914" i="1"/>
  <c r="AP1930" i="1"/>
  <c r="AP1946" i="1"/>
  <c r="AP1982" i="1"/>
  <c r="AP1789" i="1"/>
  <c r="AP1150" i="1"/>
  <c r="AP24" i="1"/>
  <c r="AP88" i="1"/>
  <c r="AP152" i="1"/>
  <c r="AP216" i="1"/>
  <c r="AP280" i="1"/>
  <c r="AP344" i="1"/>
  <c r="AP375" i="1"/>
  <c r="AP55" i="1"/>
  <c r="AP119" i="1"/>
  <c r="AP183" i="1"/>
  <c r="AP247" i="1"/>
  <c r="AP311" i="1"/>
  <c r="AP44" i="1"/>
  <c r="AP140" i="1"/>
  <c r="AP236" i="1"/>
  <c r="AP380" i="1"/>
  <c r="AP454" i="1"/>
  <c r="AP491" i="1"/>
  <c r="AP11" i="1"/>
  <c r="AP43" i="1"/>
  <c r="AP59" i="1"/>
  <c r="AP75" i="1"/>
  <c r="AP107" i="1"/>
  <c r="AP123" i="1"/>
  <c r="AP139" i="1"/>
  <c r="AP171" i="1"/>
  <c r="AP187" i="1"/>
  <c r="AP235" i="1"/>
  <c r="AP267" i="1"/>
  <c r="AP315" i="1"/>
  <c r="AP810" i="1"/>
  <c r="AP363" i="1"/>
  <c r="AP170" i="1"/>
  <c r="AP15" i="1"/>
  <c r="AP127" i="1"/>
  <c r="AP191" i="1"/>
  <c r="AP271" i="1"/>
  <c r="AP36" i="1"/>
  <c r="AP100" i="1"/>
  <c r="AP164" i="1"/>
  <c r="AP228" i="1"/>
  <c r="AP292" i="1"/>
  <c r="AP356" i="1"/>
  <c r="AP335" i="1"/>
  <c r="AP1414" i="1"/>
  <c r="AI11" i="3"/>
  <c r="AD11" i="3"/>
  <c r="AF11" i="3" s="1"/>
  <c r="BH7" i="3"/>
  <c r="BE7" i="3"/>
  <c r="AW10" i="1"/>
  <c r="AT7" i="1"/>
  <c r="AO1972" i="1"/>
  <c r="AO1968" i="1"/>
  <c r="AO1964" i="1"/>
  <c r="AO1934" i="1"/>
  <c r="AO1901" i="1"/>
  <c r="AO1868" i="1"/>
  <c r="AO1839" i="1"/>
  <c r="AO1772" i="1"/>
  <c r="AU1756" i="1"/>
  <c r="AW1756" i="1"/>
  <c r="AU1731" i="1"/>
  <c r="AW1731" i="1"/>
  <c r="AW1696" i="1"/>
  <c r="AU1696" i="1"/>
  <c r="AO1667" i="1"/>
  <c r="AO1651" i="1"/>
  <c r="AO1635" i="1"/>
  <c r="AO1619" i="1"/>
  <c r="AO1603" i="1"/>
  <c r="AO1584" i="1"/>
  <c r="AU1559" i="1"/>
  <c r="AW1559" i="1"/>
  <c r="AU1525" i="1"/>
  <c r="AW1525" i="1"/>
  <c r="AO1504" i="1"/>
  <c r="AW1475" i="1"/>
  <c r="AU1475" i="1"/>
  <c r="AW1449" i="1"/>
  <c r="AU1449" i="1"/>
  <c r="AU1410" i="1"/>
  <c r="AW1410" i="1"/>
  <c r="AO1364" i="1"/>
  <c r="AO1330" i="1"/>
  <c r="AU1281" i="1"/>
  <c r="AW1281" i="1"/>
  <c r="AO1240" i="1"/>
  <c r="AU1215" i="1"/>
  <c r="AW1215" i="1"/>
  <c r="AU1174" i="1"/>
  <c r="AW1174" i="1"/>
  <c r="AO1144" i="1"/>
  <c r="AW1119" i="1"/>
  <c r="AU1119" i="1"/>
  <c r="AO1086" i="1"/>
  <c r="AO1038" i="1"/>
  <c r="AU1000" i="1"/>
  <c r="AW1000" i="1"/>
  <c r="AW906" i="1"/>
  <c r="AU906" i="1"/>
  <c r="AO872" i="1"/>
  <c r="AW843" i="1"/>
  <c r="AU843" i="1"/>
  <c r="AO804" i="1"/>
  <c r="AO774" i="1"/>
  <c r="AW748" i="1"/>
  <c r="AU748" i="1"/>
  <c r="AO716" i="1"/>
  <c r="AW2004" i="1"/>
  <c r="AU2004" i="1"/>
  <c r="AW2000" i="1"/>
  <c r="AU2000" i="1"/>
  <c r="AW1996" i="1"/>
  <c r="AU1996" i="1"/>
  <c r="AO1977" i="1"/>
  <c r="AO1939" i="1"/>
  <c r="AO1906" i="1"/>
  <c r="AO1873" i="1"/>
  <c r="AO1840" i="1"/>
  <c r="AO1773" i="1"/>
  <c r="AU1757" i="1"/>
  <c r="AW1757" i="1"/>
  <c r="AU1732" i="1"/>
  <c r="AW1732" i="1"/>
  <c r="AO1693" i="1"/>
  <c r="AO1668" i="1"/>
  <c r="AO1652" i="1"/>
  <c r="AO1636" i="1"/>
  <c r="AO1620" i="1"/>
  <c r="AO1604" i="1"/>
  <c r="AO1585" i="1"/>
  <c r="AO1564" i="1"/>
  <c r="AO1543" i="1"/>
  <c r="AO1509" i="1"/>
  <c r="AU1486" i="1"/>
  <c r="AW1486" i="1"/>
  <c r="AO1454" i="1"/>
  <c r="AO1426" i="1"/>
  <c r="AO1403" i="1"/>
  <c r="AO1375" i="1"/>
  <c r="AO1331" i="1"/>
  <c r="AO1289" i="1"/>
  <c r="AO1241" i="1"/>
  <c r="AO1198" i="1"/>
  <c r="AO1167" i="1"/>
  <c r="AU1137" i="1"/>
  <c r="AW1137" i="1"/>
  <c r="AW1120" i="1"/>
  <c r="AU1120" i="1"/>
  <c r="AU1073" i="1"/>
  <c r="AW1073" i="1"/>
  <c r="AO1039" i="1"/>
  <c r="AO993" i="1"/>
  <c r="AO898" i="1"/>
  <c r="AU869" i="1"/>
  <c r="AW869" i="1"/>
  <c r="AO835" i="1"/>
  <c r="AU801" i="1"/>
  <c r="AW801" i="1"/>
  <c r="AO775" i="1"/>
  <c r="AW753" i="1"/>
  <c r="AU753" i="1"/>
  <c r="AO727" i="1"/>
  <c r="AO701" i="1"/>
  <c r="AO2005" i="1"/>
  <c r="AO2001" i="1"/>
  <c r="AO1997" i="1"/>
  <c r="AO1978" i="1"/>
  <c r="AO1936" i="1"/>
  <c r="AO1907" i="1"/>
  <c r="AO1874" i="1"/>
  <c r="AO1841" i="1"/>
  <c r="AO1774" i="1"/>
  <c r="AU1758" i="1"/>
  <c r="AW1758" i="1"/>
  <c r="AO1737" i="1"/>
  <c r="AO1713" i="1"/>
  <c r="AO1694" i="1"/>
  <c r="AO1665" i="1"/>
  <c r="AO1649" i="1"/>
  <c r="AO1633" i="1"/>
  <c r="AO1617" i="1"/>
  <c r="AO1601" i="1"/>
  <c r="AO1586" i="1"/>
  <c r="AW1561" i="1"/>
  <c r="AU1561" i="1"/>
  <c r="AU1536" i="1"/>
  <c r="AW1536" i="1"/>
  <c r="AO1506" i="1"/>
  <c r="AO1491" i="1"/>
  <c r="AO1465" i="1"/>
  <c r="AW1437" i="1"/>
  <c r="AU1437" i="1"/>
  <c r="AW1412" i="1"/>
  <c r="AU1412" i="1"/>
  <c r="AO1376" i="1"/>
  <c r="AO1351" i="1"/>
  <c r="AU1307" i="1"/>
  <c r="AW1307" i="1"/>
  <c r="AU1254" i="1"/>
  <c r="AW1254" i="1"/>
  <c r="AO1217" i="1"/>
  <c r="AO1180" i="1"/>
  <c r="AU1160" i="1"/>
  <c r="AW1160" i="1"/>
  <c r="AO1134" i="1"/>
  <c r="AO1106" i="1"/>
  <c r="AO1066" i="1"/>
  <c r="AU1032" i="1"/>
  <c r="AW1032" i="1"/>
  <c r="AW1012" i="1"/>
  <c r="AU1012" i="1"/>
  <c r="AO908" i="1"/>
  <c r="AU887" i="1"/>
  <c r="AW887" i="1"/>
  <c r="AU849" i="1"/>
  <c r="AW849" i="1"/>
  <c r="AW815" i="1"/>
  <c r="AU815" i="1"/>
  <c r="AU781" i="1"/>
  <c r="AW781" i="1"/>
  <c r="AW754" i="1"/>
  <c r="AU754" i="1"/>
  <c r="AW714" i="1"/>
  <c r="AU714" i="1"/>
  <c r="AU695" i="1"/>
  <c r="AW695" i="1"/>
  <c r="AW1988" i="1"/>
  <c r="AU1988" i="1"/>
  <c r="AW1969" i="1"/>
  <c r="AU1969" i="1"/>
  <c r="AW1965" i="1"/>
  <c r="AU1965" i="1"/>
  <c r="AW1958" i="1"/>
  <c r="AU1958" i="1"/>
  <c r="AU1925" i="1"/>
  <c r="AW1925" i="1"/>
  <c r="AW1892" i="1"/>
  <c r="AU1892" i="1"/>
  <c r="AW1859" i="1"/>
  <c r="AU1859" i="1"/>
  <c r="AW1830" i="1"/>
  <c r="AU1830" i="1"/>
  <c r="AO1763" i="1"/>
  <c r="AW1747" i="1"/>
  <c r="AU1747" i="1"/>
  <c r="AU1717" i="1"/>
  <c r="AW1717" i="1"/>
  <c r="AO1674" i="1"/>
  <c r="AO1658" i="1"/>
  <c r="AO1642" i="1"/>
  <c r="AO1626" i="1"/>
  <c r="AO1610" i="1"/>
  <c r="AO1594" i="1"/>
  <c r="AW1575" i="1"/>
  <c r="AU1575" i="1"/>
  <c r="AW1537" i="1"/>
  <c r="AU1537" i="1"/>
  <c r="AO1507" i="1"/>
  <c r="AO1492" i="1"/>
  <c r="AU1474" i="1"/>
  <c r="AW1474" i="1"/>
  <c r="AO1428" i="1"/>
  <c r="AU1397" i="1"/>
  <c r="AW1397" i="1"/>
  <c r="AO1363" i="1"/>
  <c r="AO1341" i="1"/>
  <c r="AO1294" i="1"/>
  <c r="AO1259" i="1"/>
  <c r="AO1230" i="1"/>
  <c r="AO1200" i="1"/>
  <c r="AU1173" i="1"/>
  <c r="AW1173" i="1"/>
  <c r="AO1143" i="1"/>
  <c r="AO1116" i="1"/>
  <c r="AO1067" i="1"/>
  <c r="AO1037" i="1"/>
  <c r="AU999" i="1"/>
  <c r="AW999" i="1"/>
  <c r="AO896" i="1"/>
  <c r="AW867" i="1"/>
  <c r="AU867" i="1"/>
  <c r="AO833" i="1"/>
  <c r="AO792" i="1"/>
  <c r="AW751" i="1"/>
  <c r="AU751" i="1"/>
  <c r="AU708" i="1"/>
  <c r="AW708" i="1"/>
  <c r="AW690" i="1"/>
  <c r="AU690" i="1"/>
  <c r="AO686" i="1"/>
  <c r="AU681" i="1"/>
  <c r="AW681" i="1"/>
  <c r="AO667" i="1"/>
  <c r="AO660" i="1"/>
  <c r="AW655" i="1"/>
  <c r="AU655" i="1"/>
  <c r="AU648" i="1"/>
  <c r="AW648" i="1"/>
  <c r="AU640" i="1"/>
  <c r="AW640" i="1"/>
  <c r="AU632" i="1"/>
  <c r="AW632" i="1"/>
  <c r="AW626" i="1"/>
  <c r="AU626" i="1"/>
  <c r="AU618" i="1"/>
  <c r="AW618" i="1"/>
  <c r="AO614" i="1"/>
  <c r="AO606" i="1"/>
  <c r="AU598" i="1"/>
  <c r="AW598" i="1"/>
  <c r="AW591" i="1"/>
  <c r="AU591" i="1"/>
  <c r="AO585" i="1"/>
  <c r="AU580" i="1"/>
  <c r="AW580" i="1"/>
  <c r="AW570" i="1"/>
  <c r="AU570" i="1"/>
  <c r="AW560" i="1"/>
  <c r="AU560" i="1"/>
  <c r="AO553" i="1"/>
  <c r="AU546" i="1"/>
  <c r="AW546" i="1"/>
  <c r="AU542" i="1"/>
  <c r="AW542" i="1"/>
  <c r="AU538" i="1"/>
  <c r="AW538" i="1"/>
  <c r="AW534" i="1"/>
  <c r="AU534" i="1"/>
  <c r="AU530" i="1"/>
  <c r="AW530" i="1"/>
  <c r="AU526" i="1"/>
  <c r="AW526" i="1"/>
  <c r="AU522" i="1"/>
  <c r="AW522" i="1"/>
  <c r="AO513" i="1"/>
  <c r="AO509" i="1"/>
  <c r="AU501" i="1"/>
  <c r="AW501" i="1"/>
  <c r="AU491" i="1"/>
  <c r="AW491" i="1"/>
  <c r="AW481" i="1"/>
  <c r="AU481" i="1"/>
  <c r="AO474" i="1"/>
  <c r="AW469" i="1"/>
  <c r="AU469" i="1"/>
  <c r="AW459" i="1"/>
  <c r="AU459" i="1"/>
  <c r="AW449" i="1"/>
  <c r="AU449" i="1"/>
  <c r="AO442" i="1"/>
  <c r="AW437" i="1"/>
  <c r="AU437" i="1"/>
  <c r="AU427" i="1"/>
  <c r="AW427" i="1"/>
  <c r="AO420" i="1"/>
  <c r="AO398" i="1"/>
  <c r="AU393" i="1"/>
  <c r="AW393" i="1"/>
  <c r="AW364" i="1"/>
  <c r="AU364" i="1"/>
  <c r="AO348" i="1"/>
  <c r="AW343" i="1"/>
  <c r="AU343" i="1"/>
  <c r="AW339" i="1"/>
  <c r="AU339" i="1"/>
  <c r="AW335" i="1"/>
  <c r="AU335" i="1"/>
  <c r="AW331" i="1"/>
  <c r="AU331" i="1"/>
  <c r="AW327" i="1"/>
  <c r="AU327" i="1"/>
  <c r="AW323" i="1"/>
  <c r="AU323" i="1"/>
  <c r="AW319" i="1"/>
  <c r="AU319" i="1"/>
  <c r="AW315" i="1"/>
  <c r="AU315" i="1"/>
  <c r="AW311" i="1"/>
  <c r="AU311" i="1"/>
  <c r="AU303" i="1"/>
  <c r="AW303" i="1"/>
  <c r="AO298" i="1"/>
  <c r="AW283" i="1"/>
  <c r="AU283" i="1"/>
  <c r="AO272" i="1"/>
  <c r="AW267" i="1"/>
  <c r="AU267" i="1"/>
  <c r="AO260" i="1"/>
  <c r="AW251" i="1"/>
  <c r="AU251" i="1"/>
  <c r="AO242" i="1"/>
  <c r="AO231" i="1"/>
  <c r="AO219" i="1"/>
  <c r="AW208" i="1"/>
  <c r="AU208" i="1"/>
  <c r="AO198" i="1"/>
  <c r="AU193" i="1"/>
  <c r="AW193" i="1"/>
  <c r="AO186" i="1"/>
  <c r="AU159" i="1"/>
  <c r="AW159" i="1"/>
  <c r="AO144" i="1"/>
  <c r="AO130" i="1"/>
  <c r="AO113" i="1"/>
  <c r="AO97" i="1"/>
  <c r="AO83" i="1"/>
  <c r="AO67" i="1"/>
  <c r="AO51" i="1"/>
  <c r="AU35" i="1"/>
  <c r="AW35" i="1"/>
  <c r="AO1995" i="1"/>
  <c r="AO1991" i="1"/>
  <c r="AU1986" i="1"/>
  <c r="AW1986" i="1"/>
  <c r="AW1982" i="1"/>
  <c r="AU1982" i="1"/>
  <c r="AO1963" i="1"/>
  <c r="AO1959" i="1"/>
  <c r="AU1954" i="1"/>
  <c r="AW1954" i="1"/>
  <c r="AW1950" i="1"/>
  <c r="AU1950" i="1"/>
  <c r="AO1931" i="1"/>
  <c r="AO1927" i="1"/>
  <c r="AU1922" i="1"/>
  <c r="AW1922" i="1"/>
  <c r="AW1918" i="1"/>
  <c r="AU1918" i="1"/>
  <c r="AO1899" i="1"/>
  <c r="AO1895" i="1"/>
  <c r="AU1890" i="1"/>
  <c r="AW1890" i="1"/>
  <c r="AW1886" i="1"/>
  <c r="AU1886" i="1"/>
  <c r="AO1867" i="1"/>
  <c r="AO1863" i="1"/>
  <c r="AU1858" i="1"/>
  <c r="AW1858" i="1"/>
  <c r="AW1854" i="1"/>
  <c r="AU1854" i="1"/>
  <c r="AO1835" i="1"/>
  <c r="AO1831" i="1"/>
  <c r="AU1826" i="1"/>
  <c r="AW1826" i="1"/>
  <c r="AU1822" i="1"/>
  <c r="AW1822" i="1"/>
  <c r="AW1818" i="1"/>
  <c r="AU1818" i="1"/>
  <c r="AO1758" i="1"/>
  <c r="AO1754" i="1"/>
  <c r="AO1750" i="1"/>
  <c r="AW1745" i="1"/>
  <c r="AU1745" i="1"/>
  <c r="AO1734" i="1"/>
  <c r="AU1729" i="1"/>
  <c r="AW1729" i="1"/>
  <c r="AO1718" i="1"/>
  <c r="AU1710" i="1"/>
  <c r="AW1710" i="1"/>
  <c r="AO1702" i="1"/>
  <c r="AU1691" i="1"/>
  <c r="AW1691" i="1"/>
  <c r="AO1574" i="1"/>
  <c r="AO1562" i="1"/>
  <c r="AO1558" i="1"/>
  <c r="AO1540" i="1"/>
  <c r="AU1535" i="1"/>
  <c r="AW1535" i="1"/>
  <c r="AO1528" i="1"/>
  <c r="AO1524" i="1"/>
  <c r="AW1519" i="1"/>
  <c r="AU1519" i="1"/>
  <c r="AU1515" i="1"/>
  <c r="AW1515" i="1"/>
  <c r="AW1497" i="1"/>
  <c r="AU1497" i="1"/>
  <c r="AO1488" i="1"/>
  <c r="AW1483" i="1"/>
  <c r="AU1483" i="1"/>
  <c r="AO1474" i="1"/>
  <c r="AO1464" i="1"/>
  <c r="AW1459" i="1"/>
  <c r="AU1459" i="1"/>
  <c r="AO1451" i="1"/>
  <c r="AW1446" i="1"/>
  <c r="AU1446" i="1"/>
  <c r="AU1435" i="1"/>
  <c r="AW1435" i="1"/>
  <c r="AO1425" i="1"/>
  <c r="AU1420" i="1"/>
  <c r="AW1420" i="1"/>
  <c r="AO1410" i="1"/>
  <c r="AO1400" i="1"/>
  <c r="AW1395" i="1"/>
  <c r="AU1395" i="1"/>
  <c r="AO1387" i="1"/>
  <c r="AW1382" i="1"/>
  <c r="AU1382" i="1"/>
  <c r="AU1371" i="1"/>
  <c r="AW1371" i="1"/>
  <c r="AO1361" i="1"/>
  <c r="AU1356" i="1"/>
  <c r="AW1356" i="1"/>
  <c r="AW1345" i="1"/>
  <c r="AU1345" i="1"/>
  <c r="AW1336" i="1"/>
  <c r="AU1336" i="1"/>
  <c r="AO1329" i="1"/>
  <c r="AU1324" i="1"/>
  <c r="AW1324" i="1"/>
  <c r="AW1315" i="1"/>
  <c r="AU1315" i="1"/>
  <c r="AO1308" i="1"/>
  <c r="AU1303" i="1"/>
  <c r="AW1303" i="1"/>
  <c r="AU1290" i="1"/>
  <c r="AW1290" i="1"/>
  <c r="AW1284" i="1"/>
  <c r="AU1284" i="1"/>
  <c r="AO1280" i="1"/>
  <c r="AO1271" i="1"/>
  <c r="AO1256" i="1"/>
  <c r="AW1251" i="1"/>
  <c r="AU1251" i="1"/>
  <c r="AU1235" i="1"/>
  <c r="AW1235" i="1"/>
  <c r="AU1224" i="1"/>
  <c r="AW1224" i="1"/>
  <c r="AO1216" i="1"/>
  <c r="AW1211" i="1"/>
  <c r="AU1211" i="1"/>
  <c r="AU1207" i="1"/>
  <c r="AW1207" i="1"/>
  <c r="AO1195" i="1"/>
  <c r="AW1186" i="1"/>
  <c r="AU1186" i="1"/>
  <c r="AO1175" i="1"/>
  <c r="AW1170" i="1"/>
  <c r="AU1170" i="1"/>
  <c r="AO1162" i="1"/>
  <c r="AU1157" i="1"/>
  <c r="AW1157" i="1"/>
  <c r="AO1139" i="1"/>
  <c r="AO1131" i="1"/>
  <c r="AO1123" i="1"/>
  <c r="AO1115" i="1"/>
  <c r="AO1105" i="1"/>
  <c r="AW1100" i="1"/>
  <c r="AU1100" i="1"/>
  <c r="AO1092" i="1"/>
  <c r="AO1085" i="1"/>
  <c r="AU1081" i="1"/>
  <c r="AW1081" i="1"/>
  <c r="AO1073" i="1"/>
  <c r="AU1062" i="1"/>
  <c r="AW1062" i="1"/>
  <c r="AO1054" i="1"/>
  <c r="AO1046" i="1"/>
  <c r="AU1042" i="1"/>
  <c r="AW1042" i="1"/>
  <c r="AO1033" i="1"/>
  <c r="AO1020" i="1"/>
  <c r="AW1016" i="1"/>
  <c r="AU1016" i="1"/>
  <c r="AU1009" i="1"/>
  <c r="AW1009" i="1"/>
  <c r="AU1003" i="1"/>
  <c r="AW1003" i="1"/>
  <c r="AU997" i="1"/>
  <c r="AW997" i="1"/>
  <c r="AU987" i="1"/>
  <c r="AW987" i="1"/>
  <c r="AW981" i="1"/>
  <c r="AU981" i="1"/>
  <c r="AW977" i="1"/>
  <c r="AU977" i="1"/>
  <c r="AW973" i="1"/>
  <c r="AU973" i="1"/>
  <c r="AW969" i="1"/>
  <c r="AU969" i="1"/>
  <c r="AW965" i="1"/>
  <c r="AU965" i="1"/>
  <c r="AW961" i="1"/>
  <c r="AU961" i="1"/>
  <c r="AU957" i="1"/>
  <c r="AW957" i="1"/>
  <c r="AU953" i="1"/>
  <c r="AW953" i="1"/>
  <c r="AW949" i="1"/>
  <c r="AU949" i="1"/>
  <c r="AW945" i="1"/>
  <c r="AU945" i="1"/>
  <c r="AW941" i="1"/>
  <c r="AU941" i="1"/>
  <c r="AU937" i="1"/>
  <c r="AW937" i="1"/>
  <c r="AW933" i="1"/>
  <c r="AU933" i="1"/>
  <c r="AW929" i="1"/>
  <c r="AU929" i="1"/>
  <c r="AW925" i="1"/>
  <c r="AU925" i="1"/>
  <c r="AU921" i="1"/>
  <c r="AW921" i="1"/>
  <c r="AW917" i="1"/>
  <c r="AU917" i="1"/>
  <c r="AW913" i="1"/>
  <c r="AU913" i="1"/>
  <c r="AO906" i="1"/>
  <c r="AW901" i="1"/>
  <c r="AU901" i="1"/>
  <c r="AO888" i="1"/>
  <c r="AW883" i="1"/>
  <c r="AU883" i="1"/>
  <c r="AO868" i="1"/>
  <c r="AU863" i="1"/>
  <c r="AW863" i="1"/>
  <c r="AW859" i="1"/>
  <c r="AU859" i="1"/>
  <c r="AO848" i="1"/>
  <c r="AO844" i="1"/>
  <c r="AU839" i="1"/>
  <c r="AW839" i="1"/>
  <c r="AO828" i="1"/>
  <c r="AW823" i="1"/>
  <c r="AU823" i="1"/>
  <c r="AO816" i="1"/>
  <c r="AW811" i="1"/>
  <c r="AU811" i="1"/>
  <c r="AW799" i="1"/>
  <c r="AU799" i="1"/>
  <c r="AO791" i="1"/>
  <c r="AO783" i="1"/>
  <c r="AW778" i="1"/>
  <c r="AU778" i="1"/>
  <c r="AU770" i="1"/>
  <c r="AW770" i="1"/>
  <c r="AO764" i="1"/>
  <c r="AU759" i="1"/>
  <c r="AW759" i="1"/>
  <c r="AO752" i="1"/>
  <c r="AU747" i="1"/>
  <c r="AW747" i="1"/>
  <c r="AU740" i="1"/>
  <c r="AW740" i="1"/>
  <c r="AO732" i="1"/>
  <c r="AO724" i="1"/>
  <c r="AW720" i="1"/>
  <c r="AU720" i="1"/>
  <c r="AU711" i="1"/>
  <c r="AW711" i="1"/>
  <c r="AW705" i="1"/>
  <c r="AU705" i="1"/>
  <c r="AO695" i="1"/>
  <c r="AO689" i="1"/>
  <c r="AU680" i="1"/>
  <c r="AW680" i="1"/>
  <c r="AW673" i="1"/>
  <c r="AU673" i="1"/>
  <c r="AW669" i="1"/>
  <c r="AU669" i="1"/>
  <c r="AO658" i="1"/>
  <c r="AU647" i="1"/>
  <c r="AW647" i="1"/>
  <c r="AO642" i="1"/>
  <c r="AO632" i="1"/>
  <c r="AU623" i="1"/>
  <c r="AW623" i="1"/>
  <c r="AU615" i="1"/>
  <c r="AW615" i="1"/>
  <c r="AW608" i="1"/>
  <c r="AU608" i="1"/>
  <c r="AU601" i="1"/>
  <c r="AW601" i="1"/>
  <c r="AO592" i="1"/>
  <c r="AU587" i="1"/>
  <c r="AW587" i="1"/>
  <c r="AW578" i="1"/>
  <c r="AU578" i="1"/>
  <c r="AW568" i="1"/>
  <c r="AU568" i="1"/>
  <c r="AO561" i="1"/>
  <c r="AU556" i="1"/>
  <c r="AW556" i="1"/>
  <c r="AO547" i="1"/>
  <c r="AO543" i="1"/>
  <c r="AO539" i="1"/>
  <c r="AO535" i="1"/>
  <c r="AO531" i="1"/>
  <c r="AO527" i="1"/>
  <c r="AO523" i="1"/>
  <c r="AU518" i="1"/>
  <c r="AW518" i="1"/>
  <c r="AO501" i="1"/>
  <c r="AO491" i="1"/>
  <c r="AW486" i="1"/>
  <c r="AU486" i="1"/>
  <c r="AO479" i="1"/>
  <c r="AO469" i="1"/>
  <c r="AO459" i="1"/>
  <c r="AW454" i="1"/>
  <c r="AU454" i="1"/>
  <c r="AO447" i="1"/>
  <c r="AO437" i="1"/>
  <c r="AO427" i="1"/>
  <c r="AW422" i="1"/>
  <c r="AU422" i="1"/>
  <c r="AW406" i="1"/>
  <c r="AU406" i="1"/>
  <c r="AO395" i="1"/>
  <c r="AW390" i="1"/>
  <c r="AU390" i="1"/>
  <c r="AW370" i="1"/>
  <c r="AU370" i="1"/>
  <c r="AW361" i="1"/>
  <c r="AU361" i="1"/>
  <c r="AW353" i="1"/>
  <c r="AU353" i="1"/>
  <c r="AO342" i="1"/>
  <c r="AO338" i="1"/>
  <c r="AO334" i="1"/>
  <c r="AO330" i="1"/>
  <c r="AO326" i="1"/>
  <c r="AO322" i="1"/>
  <c r="AO318" i="1"/>
  <c r="AO314" i="1"/>
  <c r="AU309" i="1"/>
  <c r="AW309" i="1"/>
  <c r="AU302" i="1"/>
  <c r="AW302" i="1"/>
  <c r="AW292" i="1"/>
  <c r="AU292" i="1"/>
  <c r="AU286" i="1"/>
  <c r="AW286" i="1"/>
  <c r="AO281" i="1"/>
  <c r="AO270" i="1"/>
  <c r="AO266" i="1"/>
  <c r="AW261" i="1"/>
  <c r="AU261" i="1"/>
  <c r="AU254" i="1"/>
  <c r="AW254" i="1"/>
  <c r="AO249" i="1"/>
  <c r="AO241" i="1"/>
  <c r="AU227" i="1"/>
  <c r="AW227" i="1"/>
  <c r="AO218" i="1"/>
  <c r="AW214" i="1"/>
  <c r="AU214" i="1"/>
  <c r="AU202" i="1"/>
  <c r="AW202" i="1"/>
  <c r="AW192" i="1"/>
  <c r="AU192" i="1"/>
  <c r="AU176" i="1"/>
  <c r="AW176" i="1"/>
  <c r="AO162" i="1"/>
  <c r="AU157" i="1"/>
  <c r="AW157" i="1"/>
  <c r="AU153" i="1"/>
  <c r="AW153" i="1"/>
  <c r="AO136" i="1"/>
  <c r="AO122" i="1"/>
  <c r="AO106" i="1"/>
  <c r="AO89" i="1"/>
  <c r="AO72" i="1"/>
  <c r="AO56" i="1"/>
  <c r="AO40" i="1"/>
  <c r="AO1987" i="1"/>
  <c r="AO1983" i="1"/>
  <c r="AU1978" i="1"/>
  <c r="AW1978" i="1"/>
  <c r="AW1974" i="1"/>
  <c r="AU1974" i="1"/>
  <c r="AO1955" i="1"/>
  <c r="AO1951" i="1"/>
  <c r="AW1946" i="1"/>
  <c r="AU1946" i="1"/>
  <c r="AW1942" i="1"/>
  <c r="AU1942" i="1"/>
  <c r="AO1923" i="1"/>
  <c r="AO1919" i="1"/>
  <c r="AW1914" i="1"/>
  <c r="AU1914" i="1"/>
  <c r="AW1910" i="1"/>
  <c r="AU1910" i="1"/>
  <c r="AO1891" i="1"/>
  <c r="AO1887" i="1"/>
  <c r="AW1882" i="1"/>
  <c r="AU1882" i="1"/>
  <c r="AW1878" i="1"/>
  <c r="AU1878" i="1"/>
  <c r="AO1859" i="1"/>
  <c r="AF1859" i="1" s="1"/>
  <c r="AO1855" i="1"/>
  <c r="AW1850" i="1"/>
  <c r="AU1850" i="1"/>
  <c r="AW1846" i="1"/>
  <c r="AU1846" i="1"/>
  <c r="AO1827" i="1"/>
  <c r="AO1823" i="1"/>
  <c r="AO1819" i="1"/>
  <c r="AW1815" i="1"/>
  <c r="AU1815" i="1"/>
  <c r="AU1811" i="1"/>
  <c r="AW1811" i="1"/>
  <c r="AW1807" i="1"/>
  <c r="AU1807" i="1"/>
  <c r="AW1803" i="1"/>
  <c r="AU1803" i="1"/>
  <c r="AU1799" i="1"/>
  <c r="AW1799" i="1"/>
  <c r="AU1795" i="1"/>
  <c r="AW1795" i="1"/>
  <c r="AW1791" i="1"/>
  <c r="AU1791" i="1"/>
  <c r="AW1787" i="1"/>
  <c r="AU1787" i="1"/>
  <c r="AW1783" i="1"/>
  <c r="AU1783" i="1"/>
  <c r="AU1779" i="1"/>
  <c r="AW1779" i="1"/>
  <c r="AO1745" i="1"/>
  <c r="AU1740" i="1"/>
  <c r="AW1740" i="1"/>
  <c r="AO1729" i="1"/>
  <c r="AW1724" i="1"/>
  <c r="AU1724" i="1"/>
  <c r="AU1715" i="1"/>
  <c r="AW1715" i="1"/>
  <c r="AU1708" i="1"/>
  <c r="AW1708" i="1"/>
  <c r="AU1699" i="1"/>
  <c r="AW1699" i="1"/>
  <c r="AO1691" i="1"/>
  <c r="AU1686" i="1"/>
  <c r="AW1686" i="1"/>
  <c r="AW1682" i="1"/>
  <c r="AU1682" i="1"/>
  <c r="AU1587" i="1"/>
  <c r="AW1587" i="1"/>
  <c r="AW1569" i="1"/>
  <c r="AU1569" i="1"/>
  <c r="AU1565" i="1"/>
  <c r="AW1565" i="1"/>
  <c r="AW1553" i="1"/>
  <c r="AU1553" i="1"/>
  <c r="AU1549" i="1"/>
  <c r="AW1549" i="1"/>
  <c r="AO1534" i="1"/>
  <c r="AU1529" i="1"/>
  <c r="AW1529" i="1"/>
  <c r="AO1518" i="1"/>
  <c r="AW1513" i="1"/>
  <c r="AU1513" i="1"/>
  <c r="AO1486" i="1"/>
  <c r="AO1472" i="1"/>
  <c r="AO1461" i="1"/>
  <c r="AU1456" i="1"/>
  <c r="AW1456" i="1"/>
  <c r="AO1447" i="1"/>
  <c r="AU1442" i="1"/>
  <c r="AW1442" i="1"/>
  <c r="AO1434" i="1"/>
  <c r="AU1429" i="1"/>
  <c r="AW1429" i="1"/>
  <c r="AU1418" i="1"/>
  <c r="AW1418" i="1"/>
  <c r="AO1408" i="1"/>
  <c r="AO1397" i="1"/>
  <c r="AU1392" i="1"/>
  <c r="AW1392" i="1"/>
  <c r="AO1383" i="1"/>
  <c r="AU1378" i="1"/>
  <c r="AW1378" i="1"/>
  <c r="AO1370" i="1"/>
  <c r="AU1365" i="1"/>
  <c r="AW1365" i="1"/>
  <c r="AU1354" i="1"/>
  <c r="AW1354" i="1"/>
  <c r="AO1347" i="1"/>
  <c r="AW1342" i="1"/>
  <c r="AU1342" i="1"/>
  <c r="AO1334" i="1"/>
  <c r="AO1324" i="1"/>
  <c r="AW1319" i="1"/>
  <c r="AU1319" i="1"/>
  <c r="AO1315" i="1"/>
  <c r="AU1308" i="1"/>
  <c r="AW1308" i="1"/>
  <c r="AU1301" i="1"/>
  <c r="AW1301" i="1"/>
  <c r="AW1297" i="1"/>
  <c r="AU1297" i="1"/>
  <c r="AO1292" i="1"/>
  <c r="AO1286" i="1"/>
  <c r="AU1277" i="1"/>
  <c r="AW1277" i="1"/>
  <c r="AO1269" i="1"/>
  <c r="AU1264" i="1"/>
  <c r="AW1264" i="1"/>
  <c r="AU1260" i="1"/>
  <c r="AW1260" i="1"/>
  <c r="AO1251" i="1"/>
  <c r="AO1246" i="1"/>
  <c r="AO1236" i="1"/>
  <c r="AO1226" i="1"/>
  <c r="AO1222" i="1"/>
  <c r="AO1211" i="1"/>
  <c r="AO1207" i="1"/>
  <c r="AU1202" i="1"/>
  <c r="AW1202" i="1"/>
  <c r="AW1190" i="1"/>
  <c r="AU1190" i="1"/>
  <c r="AO1185" i="1"/>
  <c r="AU1180" i="1"/>
  <c r="AW1180" i="1"/>
  <c r="AO1169" i="1"/>
  <c r="AO1157" i="1"/>
  <c r="AW1152" i="1"/>
  <c r="AU1152" i="1"/>
  <c r="AU1148" i="1"/>
  <c r="AW1148" i="1"/>
  <c r="AU1126" i="1"/>
  <c r="AW1126" i="1"/>
  <c r="AW1117" i="1"/>
  <c r="AU1117" i="1"/>
  <c r="AU1108" i="1"/>
  <c r="AW1108" i="1"/>
  <c r="AO1101" i="1"/>
  <c r="AU1096" i="1"/>
  <c r="AW1096" i="1"/>
  <c r="AO1089" i="1"/>
  <c r="AU1079" i="1"/>
  <c r="AW1079" i="1"/>
  <c r="AO1072" i="1"/>
  <c r="AU1067" i="1"/>
  <c r="AW1067" i="1"/>
  <c r="AW1058" i="1"/>
  <c r="AU1058" i="1"/>
  <c r="AO1052" i="1"/>
  <c r="AU1047" i="1"/>
  <c r="AW1047" i="1"/>
  <c r="AO1032" i="1"/>
  <c r="AU1028" i="1"/>
  <c r="AW1028" i="1"/>
  <c r="AW1021" i="1"/>
  <c r="AU1021" i="1"/>
  <c r="AO1012" i="1"/>
  <c r="AU1008" i="1"/>
  <c r="AW1008" i="1"/>
  <c r="AO999" i="1"/>
  <c r="AU994" i="1"/>
  <c r="AW994" i="1"/>
  <c r="AO982" i="1"/>
  <c r="AO978" i="1"/>
  <c r="AO974" i="1"/>
  <c r="AO970" i="1"/>
  <c r="AO966" i="1"/>
  <c r="AO962" i="1"/>
  <c r="AO958" i="1"/>
  <c r="AO954" i="1"/>
  <c r="AO950" i="1"/>
  <c r="AO946" i="1"/>
  <c r="AO942" i="1"/>
  <c r="AO938" i="1"/>
  <c r="AO934" i="1"/>
  <c r="AO930" i="1"/>
  <c r="AO926" i="1"/>
  <c r="AO922" i="1"/>
  <c r="AO918" i="1"/>
  <c r="AO914" i="1"/>
  <c r="AO903" i="1"/>
  <c r="AO887" i="1"/>
  <c r="AU882" i="1"/>
  <c r="AW882" i="1"/>
  <c r="AW878" i="1"/>
  <c r="AU878" i="1"/>
  <c r="AO867" i="1"/>
  <c r="AF867" i="1" s="1"/>
  <c r="AO863" i="1"/>
  <c r="AU858" i="1"/>
  <c r="AW858" i="1"/>
  <c r="AO843" i="1"/>
  <c r="AW838" i="1"/>
  <c r="AU838" i="1"/>
  <c r="AO827" i="1"/>
  <c r="AW822" i="1"/>
  <c r="AU822" i="1"/>
  <c r="AO815" i="1"/>
  <c r="AU810" i="1"/>
  <c r="AW810" i="1"/>
  <c r="AO801" i="1"/>
  <c r="AO796" i="1"/>
  <c r="AO789" i="1"/>
  <c r="AU776" i="1"/>
  <c r="AW776" i="1"/>
  <c r="AO769" i="1"/>
  <c r="AO761" i="1"/>
  <c r="AU746" i="1"/>
  <c r="AW746" i="1"/>
  <c r="AU738" i="1"/>
  <c r="AW738" i="1"/>
  <c r="AO731" i="1"/>
  <c r="AO722" i="1"/>
  <c r="AU717" i="1"/>
  <c r="AW717" i="1"/>
  <c r="AO707" i="1"/>
  <c r="AO699" i="1"/>
  <c r="AW691" i="1"/>
  <c r="AU691" i="1"/>
  <c r="AO676" i="1"/>
  <c r="AW671" i="1"/>
  <c r="AU671" i="1"/>
  <c r="AU662" i="1"/>
  <c r="AW662" i="1"/>
  <c r="AU653" i="1"/>
  <c r="AW653" i="1"/>
  <c r="AO646" i="1"/>
  <c r="AW636" i="1"/>
  <c r="AU636" i="1"/>
  <c r="AO624" i="1"/>
  <c r="AO616" i="1"/>
  <c r="AW607" i="1"/>
  <c r="AU607" i="1"/>
  <c r="AW595" i="1"/>
  <c r="AU595" i="1"/>
  <c r="AO580" i="1"/>
  <c r="AU575" i="1"/>
  <c r="AW575" i="1"/>
  <c r="AO568" i="1"/>
  <c r="AO558" i="1"/>
  <c r="AO552" i="1"/>
  <c r="AU517" i="1"/>
  <c r="AW517" i="1"/>
  <c r="AO506" i="1"/>
  <c r="AW497" i="1"/>
  <c r="AU497" i="1"/>
  <c r="AO490" i="1"/>
  <c r="AU485" i="1"/>
  <c r="AW485" i="1"/>
  <c r="AW475" i="1"/>
  <c r="AU475" i="1"/>
  <c r="AW465" i="1"/>
  <c r="AU465" i="1"/>
  <c r="AO458" i="1"/>
  <c r="AU453" i="1"/>
  <c r="AW453" i="1"/>
  <c r="AW443" i="1"/>
  <c r="AU443" i="1"/>
  <c r="AU433" i="1"/>
  <c r="AW433" i="1"/>
  <c r="AO424" i="1"/>
  <c r="AO416" i="1"/>
  <c r="AU411" i="1"/>
  <c r="AW411" i="1"/>
  <c r="AO408" i="1"/>
  <c r="AU403" i="1"/>
  <c r="AW403" i="1"/>
  <c r="AU399" i="1"/>
  <c r="AW399" i="1"/>
  <c r="AW389" i="1"/>
  <c r="AU389" i="1"/>
  <c r="AU385" i="1"/>
  <c r="AW385" i="1"/>
  <c r="AU381" i="1"/>
  <c r="AW381" i="1"/>
  <c r="AU377" i="1"/>
  <c r="AW377" i="1"/>
  <c r="AO372" i="1"/>
  <c r="AU367" i="1"/>
  <c r="AW367" i="1"/>
  <c r="AO363" i="1"/>
  <c r="AU358" i="1"/>
  <c r="AW358" i="1"/>
  <c r="AW350" i="1"/>
  <c r="AU350" i="1"/>
  <c r="AO310" i="1"/>
  <c r="AO302" i="1"/>
  <c r="AO293" i="1"/>
  <c r="AO287" i="1"/>
  <c r="AW277" i="1"/>
  <c r="AU277" i="1"/>
  <c r="AU273" i="1"/>
  <c r="AW273" i="1"/>
  <c r="AO262" i="1"/>
  <c r="AW252" i="1"/>
  <c r="AU252" i="1"/>
  <c r="AW243" i="1"/>
  <c r="AU243" i="1"/>
  <c r="AU238" i="1"/>
  <c r="AW238" i="1"/>
  <c r="AO234" i="1"/>
  <c r="AO226" i="1"/>
  <c r="AW221" i="1"/>
  <c r="AU221" i="1"/>
  <c r="AU212" i="1"/>
  <c r="AW212" i="1"/>
  <c r="AU207" i="1"/>
  <c r="AW207" i="1"/>
  <c r="AO203" i="1"/>
  <c r="AO190" i="1"/>
  <c r="AO182" i="1"/>
  <c r="AU174" i="1"/>
  <c r="AW174" i="1"/>
  <c r="AW170" i="1"/>
  <c r="AU170" i="1"/>
  <c r="AO163" i="1"/>
  <c r="AO156" i="1"/>
  <c r="AO148" i="1"/>
  <c r="AU128" i="1"/>
  <c r="AW128" i="1"/>
  <c r="AO115" i="1"/>
  <c r="AO99" i="1"/>
  <c r="AO81" i="1"/>
  <c r="AO65" i="1"/>
  <c r="AO49" i="1"/>
  <c r="AO28" i="1"/>
  <c r="AO1945" i="1"/>
  <c r="AO1941" i="1"/>
  <c r="AW1936" i="1"/>
  <c r="AU1936" i="1"/>
  <c r="AW1932" i="1"/>
  <c r="AU1932" i="1"/>
  <c r="AO1913" i="1"/>
  <c r="AO1909" i="1"/>
  <c r="AW1904" i="1"/>
  <c r="AU1904" i="1"/>
  <c r="AW1900" i="1"/>
  <c r="AU1900" i="1"/>
  <c r="AO1881" i="1"/>
  <c r="AO1877" i="1"/>
  <c r="AW1872" i="1"/>
  <c r="AU1872" i="1"/>
  <c r="AW1868" i="1"/>
  <c r="AU1868" i="1"/>
  <c r="AO1849" i="1"/>
  <c r="AO1845" i="1"/>
  <c r="AW1840" i="1"/>
  <c r="AU1840" i="1"/>
  <c r="AW1836" i="1"/>
  <c r="AU1836" i="1"/>
  <c r="AO1814" i="1"/>
  <c r="AO1810" i="1"/>
  <c r="AO1806" i="1"/>
  <c r="AO1802" i="1"/>
  <c r="AO1798" i="1"/>
  <c r="AO1794" i="1"/>
  <c r="AO1790" i="1"/>
  <c r="AO1786" i="1"/>
  <c r="AO1782" i="1"/>
  <c r="AO1778" i="1"/>
  <c r="AW1774" i="1"/>
  <c r="AU1774" i="1"/>
  <c r="AU1770" i="1"/>
  <c r="AW1770" i="1"/>
  <c r="AU1766" i="1"/>
  <c r="AW1766" i="1"/>
  <c r="AU1762" i="1"/>
  <c r="AW1762" i="1"/>
  <c r="AO1740" i="1"/>
  <c r="AW1735" i="1"/>
  <c r="AU1735" i="1"/>
  <c r="AO1724" i="1"/>
  <c r="AF1724" i="1" s="1"/>
  <c r="AW1719" i="1"/>
  <c r="AU1719" i="1"/>
  <c r="AU1712" i="1"/>
  <c r="AW1712" i="1"/>
  <c r="AU1703" i="1"/>
  <c r="AW1703" i="1"/>
  <c r="AW1694" i="1"/>
  <c r="AU1694" i="1"/>
  <c r="AO1689" i="1"/>
  <c r="AO1685" i="1"/>
  <c r="AO1681" i="1"/>
  <c r="AU1676" i="1"/>
  <c r="AW1676" i="1"/>
  <c r="AU1672" i="1"/>
  <c r="AW1672" i="1"/>
  <c r="AU1668" i="1"/>
  <c r="AW1668" i="1"/>
  <c r="AA1668" i="1" s="1"/>
  <c r="AC1668" i="1" s="1"/>
  <c r="AU1664" i="1"/>
  <c r="AW1664" i="1"/>
  <c r="AU1660" i="1"/>
  <c r="AW1660" i="1"/>
  <c r="AU1656" i="1"/>
  <c r="AW1656" i="1"/>
  <c r="AU1652" i="1"/>
  <c r="AW1652" i="1"/>
  <c r="AU1648" i="1"/>
  <c r="AW1648" i="1"/>
  <c r="AU1644" i="1"/>
  <c r="AW1644" i="1"/>
  <c r="AU1640" i="1"/>
  <c r="AW1640" i="1"/>
  <c r="AU1636" i="1"/>
  <c r="AW1636" i="1"/>
  <c r="AU1632" i="1"/>
  <c r="AW1632" i="1"/>
  <c r="AU1628" i="1"/>
  <c r="AW1628" i="1"/>
  <c r="AU1624" i="1"/>
  <c r="AW1624" i="1"/>
  <c r="AU1620" i="1"/>
  <c r="AW1620" i="1"/>
  <c r="AU1616" i="1"/>
  <c r="AW1616" i="1"/>
  <c r="AU1612" i="1"/>
  <c r="AW1612" i="1"/>
  <c r="AU1608" i="1"/>
  <c r="AW1608" i="1"/>
  <c r="AU1604" i="1"/>
  <c r="AW1604" i="1"/>
  <c r="AA1604" i="1" s="1"/>
  <c r="AC1604" i="1" s="1"/>
  <c r="AU1600" i="1"/>
  <c r="AW1600" i="1"/>
  <c r="AU1596" i="1"/>
  <c r="AW1596" i="1"/>
  <c r="AU1592" i="1"/>
  <c r="AW1592" i="1"/>
  <c r="AW1588" i="1"/>
  <c r="AU1588" i="1"/>
  <c r="AU1583" i="1"/>
  <c r="AW1583" i="1"/>
  <c r="AW1579" i="1"/>
  <c r="AU1579" i="1"/>
  <c r="AO1570" i="1"/>
  <c r="AO1566" i="1"/>
  <c r="AO1554" i="1"/>
  <c r="AO1550" i="1"/>
  <c r="AW1545" i="1"/>
  <c r="AU1545" i="1"/>
  <c r="AU1541" i="1"/>
  <c r="AW1541" i="1"/>
  <c r="AO1530" i="1"/>
  <c r="AW1511" i="1"/>
  <c r="AU1511" i="1"/>
  <c r="AU1507" i="1"/>
  <c r="AW1507" i="1"/>
  <c r="AU1503" i="1"/>
  <c r="AW1503" i="1"/>
  <c r="AW1495" i="1"/>
  <c r="AU1495" i="1"/>
  <c r="AW1491" i="1"/>
  <c r="AU1491" i="1"/>
  <c r="AW1481" i="1"/>
  <c r="AU1481" i="1"/>
  <c r="AU1477" i="1"/>
  <c r="AW1477" i="1"/>
  <c r="AU1466" i="1"/>
  <c r="AW1466" i="1"/>
  <c r="AO1456" i="1"/>
  <c r="AO1445" i="1"/>
  <c r="AU1440" i="1"/>
  <c r="AW1440" i="1"/>
  <c r="AO1431" i="1"/>
  <c r="AU1426" i="1"/>
  <c r="AW1426" i="1"/>
  <c r="AA1426" i="1" s="1"/>
  <c r="AC1426" i="1" s="1"/>
  <c r="AO1418" i="1"/>
  <c r="AU1413" i="1"/>
  <c r="AW1413" i="1"/>
  <c r="AU1402" i="1"/>
  <c r="AW1402" i="1"/>
  <c r="AO1392" i="1"/>
  <c r="AO1381" i="1"/>
  <c r="AU1376" i="1"/>
  <c r="AW1376" i="1"/>
  <c r="AO1367" i="1"/>
  <c r="AU1362" i="1"/>
  <c r="AW1362" i="1"/>
  <c r="AO1354" i="1"/>
  <c r="AU1349" i="1"/>
  <c r="AW1349" i="1"/>
  <c r="AW1341" i="1"/>
  <c r="AU1341" i="1"/>
  <c r="AU1330" i="1"/>
  <c r="AW1330" i="1"/>
  <c r="AO1319" i="1"/>
  <c r="AW1311" i="1"/>
  <c r="AU1311" i="1"/>
  <c r="AO1300" i="1"/>
  <c r="AO1296" i="1"/>
  <c r="AW1288" i="1"/>
  <c r="AU1288" i="1"/>
  <c r="AO1276" i="1"/>
  <c r="AO1268" i="1"/>
  <c r="AO1264" i="1"/>
  <c r="AF1264" i="1" s="1"/>
  <c r="AU1259" i="1"/>
  <c r="AW1259" i="1"/>
  <c r="AO1249" i="1"/>
  <c r="AU1241" i="1"/>
  <c r="AW1241" i="1"/>
  <c r="AU1237" i="1"/>
  <c r="AW1237" i="1"/>
  <c r="AO1233" i="1"/>
  <c r="AU1228" i="1"/>
  <c r="AW1228" i="1"/>
  <c r="AW1217" i="1"/>
  <c r="AU1217" i="1"/>
  <c r="AO1204" i="1"/>
  <c r="AW1199" i="1"/>
  <c r="AU1199" i="1"/>
  <c r="AO1191" i="1"/>
  <c r="AO1182" i="1"/>
  <c r="AU1177" i="1"/>
  <c r="AW1177" i="1"/>
  <c r="AW1166" i="1"/>
  <c r="AU1166" i="1"/>
  <c r="AO1155" i="1"/>
  <c r="AO1151" i="1"/>
  <c r="AU1146" i="1"/>
  <c r="AW1146" i="1"/>
  <c r="AW1142" i="1"/>
  <c r="AU1142" i="1"/>
  <c r="AU1133" i="1"/>
  <c r="AW1133" i="1"/>
  <c r="AO1125" i="1"/>
  <c r="AO1117" i="1"/>
  <c r="AO1109" i="1"/>
  <c r="AU1105" i="1"/>
  <c r="AW1105" i="1"/>
  <c r="AO1097" i="1"/>
  <c r="AU1086" i="1"/>
  <c r="AW1086" i="1"/>
  <c r="AO1078" i="1"/>
  <c r="AO1070" i="1"/>
  <c r="AU1065" i="1"/>
  <c r="AW1065" i="1"/>
  <c r="AO1058" i="1"/>
  <c r="AO1050" i="1"/>
  <c r="AO1040" i="1"/>
  <c r="AU1035" i="1"/>
  <c r="AW1035" i="1"/>
  <c r="AO1024" i="1"/>
  <c r="AO1016" i="1"/>
  <c r="AU1006" i="1"/>
  <c r="AW1006" i="1"/>
  <c r="AO996" i="1"/>
  <c r="AW991" i="1"/>
  <c r="AU991" i="1"/>
  <c r="AO911" i="1"/>
  <c r="AO901" i="1"/>
  <c r="AU896" i="1"/>
  <c r="AW896" i="1"/>
  <c r="AU892" i="1"/>
  <c r="AW892" i="1"/>
  <c r="AO881" i="1"/>
  <c r="AO877" i="1"/>
  <c r="AU872" i="1"/>
  <c r="AW872" i="1"/>
  <c r="AO857" i="1"/>
  <c r="AU852" i="1"/>
  <c r="AW852" i="1"/>
  <c r="AO837" i="1"/>
  <c r="AW832" i="1"/>
  <c r="AU832" i="1"/>
  <c r="AO821" i="1"/>
  <c r="AO809" i="1"/>
  <c r="AW804" i="1"/>
  <c r="AU804" i="1"/>
  <c r="AO795" i="1"/>
  <c r="AW786" i="1"/>
  <c r="AU786" i="1"/>
  <c r="AO777" i="1"/>
  <c r="AO767" i="1"/>
  <c r="AU758" i="1"/>
  <c r="AW758" i="1"/>
  <c r="AO746" i="1"/>
  <c r="AO738" i="1"/>
  <c r="AO728" i="1"/>
  <c r="AO719" i="1"/>
  <c r="AU710" i="1"/>
  <c r="AW710" i="1"/>
  <c r="AW702" i="1"/>
  <c r="AU702" i="1"/>
  <c r="AU696" i="1"/>
  <c r="AW696" i="1"/>
  <c r="AW684" i="1"/>
  <c r="AU684" i="1"/>
  <c r="AU677" i="1"/>
  <c r="AW677" i="1"/>
  <c r="AU665" i="1"/>
  <c r="AW665" i="1"/>
  <c r="AO661" i="1"/>
  <c r="AO653" i="1"/>
  <c r="AO645" i="1"/>
  <c r="AO637" i="1"/>
  <c r="AO631" i="1"/>
  <c r="AO623" i="1"/>
  <c r="AU614" i="1"/>
  <c r="AW614" i="1"/>
  <c r="AU606" i="1"/>
  <c r="AW606" i="1"/>
  <c r="AU599" i="1"/>
  <c r="AW599" i="1"/>
  <c r="AW593" i="1"/>
  <c r="AU593" i="1"/>
  <c r="AU584" i="1"/>
  <c r="AW584" i="1"/>
  <c r="AO577" i="1"/>
  <c r="AU572" i="1"/>
  <c r="AW572" i="1"/>
  <c r="AU562" i="1"/>
  <c r="AW562" i="1"/>
  <c r="AU552" i="1"/>
  <c r="AW552" i="1"/>
  <c r="AA552" i="1" s="1"/>
  <c r="AC552" i="1" s="1"/>
  <c r="AO517" i="1"/>
  <c r="AW512" i="1"/>
  <c r="AU512" i="1"/>
  <c r="AW508" i="1"/>
  <c r="AU508" i="1"/>
  <c r="AU503" i="1"/>
  <c r="AW503" i="1"/>
  <c r="AO496" i="1"/>
  <c r="AO486" i="1"/>
  <c r="AO476" i="1"/>
  <c r="AW471" i="1"/>
  <c r="AU471" i="1"/>
  <c r="AO464" i="1"/>
  <c r="AO454" i="1"/>
  <c r="AO444" i="1"/>
  <c r="AW439" i="1"/>
  <c r="AU439" i="1"/>
  <c r="AO432" i="1"/>
  <c r="AO422" i="1"/>
  <c r="AU417" i="1"/>
  <c r="AW417" i="1"/>
  <c r="AO412" i="1"/>
  <c r="AO404" i="1"/>
  <c r="AO400" i="1"/>
  <c r="AO390" i="1"/>
  <c r="AO386" i="1"/>
  <c r="AO382" i="1"/>
  <c r="AO378" i="1"/>
  <c r="AU374" i="1"/>
  <c r="AW374" i="1"/>
  <c r="AO366" i="1"/>
  <c r="AO358" i="1"/>
  <c r="AO351" i="1"/>
  <c r="AU346" i="1"/>
  <c r="AW346" i="1"/>
  <c r="AW304" i="1"/>
  <c r="AU304" i="1"/>
  <c r="AW297" i="1"/>
  <c r="AU297" i="1"/>
  <c r="AU290" i="1"/>
  <c r="AW290" i="1"/>
  <c r="AO277" i="1"/>
  <c r="AO273" i="1"/>
  <c r="AU258" i="1"/>
  <c r="AW258" i="1"/>
  <c r="AO253" i="1"/>
  <c r="AO243" i="1"/>
  <c r="AW236" i="1"/>
  <c r="AU236" i="1"/>
  <c r="AW229" i="1"/>
  <c r="AU229" i="1"/>
  <c r="AO222" i="1"/>
  <c r="AO213" i="1"/>
  <c r="AO207" i="1"/>
  <c r="AW199" i="1"/>
  <c r="AU199" i="1"/>
  <c r="AU195" i="1"/>
  <c r="AW195" i="1"/>
  <c r="AU186" i="1"/>
  <c r="AW186" i="1"/>
  <c r="AO179" i="1"/>
  <c r="AO172" i="1"/>
  <c r="AU150" i="1"/>
  <c r="AW150" i="1"/>
  <c r="AU142" i="1"/>
  <c r="AW142" i="1"/>
  <c r="AO133" i="1"/>
  <c r="AO116" i="1"/>
  <c r="AO100" i="1"/>
  <c r="AO87" i="1"/>
  <c r="AO70" i="1"/>
  <c r="AO54" i="1"/>
  <c r="AO38" i="1"/>
  <c r="AO134" i="1"/>
  <c r="AU129" i="1"/>
  <c r="AW129" i="1"/>
  <c r="AW89" i="1"/>
  <c r="AU89" i="1"/>
  <c r="AU85" i="1"/>
  <c r="AW85" i="1"/>
  <c r="AW32" i="1"/>
  <c r="AU32" i="1"/>
  <c r="AO24" i="1"/>
  <c r="AU19" i="1"/>
  <c r="AW19" i="1"/>
  <c r="AU15" i="1"/>
  <c r="AW15" i="1"/>
  <c r="AO35" i="1"/>
  <c r="AO23" i="1"/>
  <c r="AO19" i="1"/>
  <c r="AO15" i="1"/>
  <c r="AO185" i="1"/>
  <c r="AU180" i="1"/>
  <c r="AW180" i="1"/>
  <c r="AO169" i="1"/>
  <c r="AW164" i="1"/>
  <c r="AU164" i="1"/>
  <c r="AO153" i="1"/>
  <c r="AU148" i="1"/>
  <c r="AW148" i="1"/>
  <c r="AO141" i="1"/>
  <c r="AO137" i="1"/>
  <c r="AW126" i="1"/>
  <c r="AU126" i="1"/>
  <c r="AU122" i="1"/>
  <c r="AW122" i="1"/>
  <c r="AU118" i="1"/>
  <c r="AW118" i="1"/>
  <c r="AW114" i="1"/>
  <c r="AU114" i="1"/>
  <c r="AW110" i="1"/>
  <c r="AU110" i="1"/>
  <c r="AW106" i="1"/>
  <c r="AU106" i="1"/>
  <c r="AW102" i="1"/>
  <c r="AU102" i="1"/>
  <c r="AU98" i="1"/>
  <c r="AW98" i="1"/>
  <c r="AU94" i="1"/>
  <c r="AW94" i="1"/>
  <c r="AU82" i="1"/>
  <c r="AW82" i="1"/>
  <c r="AU78" i="1"/>
  <c r="AW78" i="1"/>
  <c r="AW74" i="1"/>
  <c r="AU74" i="1"/>
  <c r="AW70" i="1"/>
  <c r="AU70" i="1"/>
  <c r="AW66" i="1"/>
  <c r="AU66" i="1"/>
  <c r="AW62" i="1"/>
  <c r="AU62" i="1"/>
  <c r="AU58" i="1"/>
  <c r="AW58" i="1"/>
  <c r="AW54" i="1"/>
  <c r="AU54" i="1"/>
  <c r="AU50" i="1"/>
  <c r="AW50" i="1"/>
  <c r="AW46" i="1"/>
  <c r="AU46" i="1"/>
  <c r="AW42" i="1"/>
  <c r="AU42" i="1"/>
  <c r="AW38" i="1"/>
  <c r="AU38" i="1"/>
  <c r="AW30" i="1"/>
  <c r="AU30" i="1"/>
  <c r="AW1993" i="1"/>
  <c r="AU1993" i="1"/>
  <c r="AO1971" i="1"/>
  <c r="AO1967" i="1"/>
  <c r="AU1959" i="1"/>
  <c r="AW1959" i="1"/>
  <c r="AU1930" i="1"/>
  <c r="AW1930" i="1"/>
  <c r="AW1897" i="1"/>
  <c r="AU1897" i="1"/>
  <c r="AW1864" i="1"/>
  <c r="AU1864" i="1"/>
  <c r="AU1831" i="1"/>
  <c r="AW1831" i="1"/>
  <c r="AO1768" i="1"/>
  <c r="AU1752" i="1"/>
  <c r="AW1752" i="1"/>
  <c r="AO1722" i="1"/>
  <c r="AO1679" i="1"/>
  <c r="AO1663" i="1"/>
  <c r="AO1647" i="1"/>
  <c r="AO1631" i="1"/>
  <c r="AO1615" i="1"/>
  <c r="AO1599" i="1"/>
  <c r="AO1580" i="1"/>
  <c r="AO1546" i="1"/>
  <c r="AW1521" i="1"/>
  <c r="AU1521" i="1"/>
  <c r="AO1493" i="1"/>
  <c r="AO1467" i="1"/>
  <c r="AO1439" i="1"/>
  <c r="AO1402" i="1"/>
  <c r="AU1360" i="1"/>
  <c r="AW1360" i="1"/>
  <c r="AW1326" i="1"/>
  <c r="AU1326" i="1"/>
  <c r="AU1271" i="1"/>
  <c r="AW1271" i="1"/>
  <c r="AO1231" i="1"/>
  <c r="AO1201" i="1"/>
  <c r="AO1166" i="1"/>
  <c r="AU1136" i="1"/>
  <c r="AW1136" i="1"/>
  <c r="AW1113" i="1"/>
  <c r="AU1113" i="1"/>
  <c r="AO1076" i="1"/>
  <c r="AU1034" i="1"/>
  <c r="AW1034" i="1"/>
  <c r="AO992" i="1"/>
  <c r="AO897" i="1"/>
  <c r="AU868" i="1"/>
  <c r="AW868" i="1"/>
  <c r="AO834" i="1"/>
  <c r="AO793" i="1"/>
  <c r="AO765" i="1"/>
  <c r="AU742" i="1"/>
  <c r="AW742" i="1"/>
  <c r="AO697" i="1"/>
  <c r="AU2003" i="1"/>
  <c r="AW2003" i="1"/>
  <c r="AU1999" i="1"/>
  <c r="AW1999" i="1"/>
  <c r="AW1995" i="1"/>
  <c r="AU1995" i="1"/>
  <c r="AO1973" i="1"/>
  <c r="AO1935" i="1"/>
  <c r="AO1902" i="1"/>
  <c r="AO1869" i="1"/>
  <c r="AO1836" i="1"/>
  <c r="AO1769" i="1"/>
  <c r="AW1753" i="1"/>
  <c r="AU1753" i="1"/>
  <c r="AO1719" i="1"/>
  <c r="AO1680" i="1"/>
  <c r="AO1664" i="1"/>
  <c r="AO1648" i="1"/>
  <c r="AO1632" i="1"/>
  <c r="AO1616" i="1"/>
  <c r="AO1600" i="1"/>
  <c r="AO1581" i="1"/>
  <c r="AW1560" i="1"/>
  <c r="AU1560" i="1"/>
  <c r="AW1539" i="1"/>
  <c r="AU1539" i="1"/>
  <c r="AO1505" i="1"/>
  <c r="AO1480" i="1"/>
  <c r="AU1450" i="1"/>
  <c r="AW1450" i="1"/>
  <c r="AW1422" i="1"/>
  <c r="AU1422" i="1"/>
  <c r="AU1399" i="1"/>
  <c r="AW1399" i="1"/>
  <c r="AO1365" i="1"/>
  <c r="AW1327" i="1"/>
  <c r="AU1327" i="1"/>
  <c r="AU1278" i="1"/>
  <c r="AW1278" i="1"/>
  <c r="AO1237" i="1"/>
  <c r="AW1194" i="1"/>
  <c r="AU1194" i="1"/>
  <c r="AU1159" i="1"/>
  <c r="AW1159" i="1"/>
  <c r="AO1133" i="1"/>
  <c r="AU1114" i="1"/>
  <c r="AW1114" i="1"/>
  <c r="AO1065" i="1"/>
  <c r="AU1025" i="1"/>
  <c r="AW1025" i="1"/>
  <c r="AW989" i="1"/>
  <c r="AU989" i="1"/>
  <c r="AO894" i="1"/>
  <c r="AO852" i="1"/>
  <c r="AW827" i="1"/>
  <c r="AU827" i="1"/>
  <c r="AU790" i="1"/>
  <c r="AW790" i="1"/>
  <c r="AW771" i="1"/>
  <c r="AU771" i="1"/>
  <c r="AW749" i="1"/>
  <c r="AU749" i="1"/>
  <c r="AW723" i="1"/>
  <c r="AU723" i="1"/>
  <c r="AU694" i="1"/>
  <c r="AW694" i="1"/>
  <c r="AO2008" i="1"/>
  <c r="AO2004" i="1"/>
  <c r="AO2000" i="1"/>
  <c r="AF2000" i="1" s="1"/>
  <c r="AO1996" i="1"/>
  <c r="AO1974" i="1"/>
  <c r="AO1932" i="1"/>
  <c r="AO1903" i="1"/>
  <c r="AO1870" i="1"/>
  <c r="AO1837" i="1"/>
  <c r="AO1770" i="1"/>
  <c r="AW1754" i="1"/>
  <c r="AU1754" i="1"/>
  <c r="AW1733" i="1"/>
  <c r="AU1733" i="1"/>
  <c r="AO1708" i="1"/>
  <c r="AO1677" i="1"/>
  <c r="AO1661" i="1"/>
  <c r="AO1645" i="1"/>
  <c r="AO1629" i="1"/>
  <c r="AO1613" i="1"/>
  <c r="AO1597" i="1"/>
  <c r="AO1582" i="1"/>
  <c r="AU1557" i="1"/>
  <c r="AW1557" i="1"/>
  <c r="AU1527" i="1"/>
  <c r="AW1527" i="1"/>
  <c r="AO1502" i="1"/>
  <c r="AU1487" i="1"/>
  <c r="AW1487" i="1"/>
  <c r="AU1461" i="1"/>
  <c r="AW1461" i="1"/>
  <c r="AO1427" i="1"/>
  <c r="AO1404" i="1"/>
  <c r="AU1372" i="1"/>
  <c r="AW1372" i="1"/>
  <c r="AO1332" i="1"/>
  <c r="AO1290" i="1"/>
  <c r="AO1242" i="1"/>
  <c r="AU1213" i="1"/>
  <c r="AW1213" i="1"/>
  <c r="AO1176" i="1"/>
  <c r="AO1146" i="1"/>
  <c r="AW1130" i="1"/>
  <c r="AU1130" i="1"/>
  <c r="AU1093" i="1"/>
  <c r="AW1093" i="1"/>
  <c r="AW1053" i="1"/>
  <c r="AU1053" i="1"/>
  <c r="AO1027" i="1"/>
  <c r="AO1002" i="1"/>
  <c r="AW904" i="1"/>
  <c r="AU904" i="1"/>
  <c r="AO874" i="1"/>
  <c r="AW845" i="1"/>
  <c r="AU845" i="1"/>
  <c r="AO806" i="1"/>
  <c r="AU772" i="1"/>
  <c r="AW772" i="1"/>
  <c r="AW750" i="1"/>
  <c r="AU750" i="1"/>
  <c r="AO711" i="1"/>
  <c r="AO1979" i="1"/>
  <c r="AW1968" i="1"/>
  <c r="AU1968" i="1"/>
  <c r="AW1964" i="1"/>
  <c r="AU1964" i="1"/>
  <c r="AO1937" i="1"/>
  <c r="AO1904" i="1"/>
  <c r="AO1875" i="1"/>
  <c r="AO1842" i="1"/>
  <c r="AO1775" i="1"/>
  <c r="AW1759" i="1"/>
  <c r="AU1759" i="1"/>
  <c r="AO1738" i="1"/>
  <c r="AO1714" i="1"/>
  <c r="AO1670" i="1"/>
  <c r="AO1654" i="1"/>
  <c r="AO1638" i="1"/>
  <c r="AO1622" i="1"/>
  <c r="AO1606" i="1"/>
  <c r="AO1590" i="1"/>
  <c r="AW1558" i="1"/>
  <c r="AU1558" i="1"/>
  <c r="AW1524" i="1"/>
  <c r="AU1524" i="1"/>
  <c r="AO1503" i="1"/>
  <c r="AW1488" i="1"/>
  <c r="AU1488" i="1"/>
  <c r="AO1466" i="1"/>
  <c r="AU1424" i="1"/>
  <c r="AW1424" i="1"/>
  <c r="AU1387" i="1"/>
  <c r="AW1387" i="1"/>
  <c r="AA1387" i="1" s="1"/>
  <c r="AC1387" i="1" s="1"/>
  <c r="AW1359" i="1"/>
  <c r="AU1359" i="1"/>
  <c r="AW1337" i="1"/>
  <c r="AU1337" i="1"/>
  <c r="AU1280" i="1"/>
  <c r="AW1280" i="1"/>
  <c r="AU1255" i="1"/>
  <c r="AW1255" i="1"/>
  <c r="AU1226" i="1"/>
  <c r="AW1226" i="1"/>
  <c r="AW1196" i="1"/>
  <c r="AU1196" i="1"/>
  <c r="AO1165" i="1"/>
  <c r="AW1139" i="1"/>
  <c r="AU1139" i="1"/>
  <c r="AW1112" i="1"/>
  <c r="AU1112" i="1"/>
  <c r="AU1063" i="1"/>
  <c r="AW1063" i="1"/>
  <c r="AW1033" i="1"/>
  <c r="AU1033" i="1"/>
  <c r="AO991" i="1"/>
  <c r="AF991" i="1" s="1"/>
  <c r="AO892" i="1"/>
  <c r="AO854" i="1"/>
  <c r="AU829" i="1"/>
  <c r="AW829" i="1"/>
  <c r="AO786" i="1"/>
  <c r="AO745" i="1"/>
  <c r="AU699" i="1"/>
  <c r="AW699" i="1"/>
  <c r="AW689" i="1"/>
  <c r="AU689" i="1"/>
  <c r="AO685" i="1"/>
  <c r="AO679" i="1"/>
  <c r="AO666" i="1"/>
  <c r="AU658" i="1"/>
  <c r="AW658" i="1"/>
  <c r="AO652" i="1"/>
  <c r="AO644" i="1"/>
  <c r="AU639" i="1"/>
  <c r="AW639" i="1"/>
  <c r="AU631" i="1"/>
  <c r="AW631" i="1"/>
  <c r="AW625" i="1"/>
  <c r="AU625" i="1"/>
  <c r="AU617" i="1"/>
  <c r="AW617" i="1"/>
  <c r="AO613" i="1"/>
  <c r="AO605" i="1"/>
  <c r="AU597" i="1"/>
  <c r="AW597" i="1"/>
  <c r="AU590" i="1"/>
  <c r="AW590" i="1"/>
  <c r="AO584" i="1"/>
  <c r="AO574" i="1"/>
  <c r="AO564" i="1"/>
  <c r="AU559" i="1"/>
  <c r="AW559" i="1"/>
  <c r="AO550" i="1"/>
  <c r="AU545" i="1"/>
  <c r="AW545" i="1"/>
  <c r="AU541" i="1"/>
  <c r="AW541" i="1"/>
  <c r="AU537" i="1"/>
  <c r="AW537" i="1"/>
  <c r="AU533" i="1"/>
  <c r="AW533" i="1"/>
  <c r="AU529" i="1"/>
  <c r="AW529" i="1"/>
  <c r="AW525" i="1"/>
  <c r="AU525" i="1"/>
  <c r="AU521" i="1"/>
  <c r="AW521" i="1"/>
  <c r="AO512" i="1"/>
  <c r="AO508" i="1"/>
  <c r="AW500" i="1"/>
  <c r="AU500" i="1"/>
  <c r="AW490" i="1"/>
  <c r="AU490" i="1"/>
  <c r="AU480" i="1"/>
  <c r="AW480" i="1"/>
  <c r="AO473" i="1"/>
  <c r="AW468" i="1"/>
  <c r="AU468" i="1"/>
  <c r="AU458" i="1"/>
  <c r="AW458" i="1"/>
  <c r="AW448" i="1"/>
  <c r="AU448" i="1"/>
  <c r="AO441" i="1"/>
  <c r="AW436" i="1"/>
  <c r="AU436" i="1"/>
  <c r="AW426" i="1"/>
  <c r="AU426" i="1"/>
  <c r="AO419" i="1"/>
  <c r="AO397" i="1"/>
  <c r="AU392" i="1"/>
  <c r="AW392" i="1"/>
  <c r="AO357" i="1"/>
  <c r="AO347" i="1"/>
  <c r="AU342" i="1"/>
  <c r="AW342" i="1"/>
  <c r="AU338" i="1"/>
  <c r="AW338" i="1"/>
  <c r="AU334" i="1"/>
  <c r="AW334" i="1"/>
  <c r="AU330" i="1"/>
  <c r="AW330" i="1"/>
  <c r="AU326" i="1"/>
  <c r="AW326" i="1"/>
  <c r="AU322" i="1"/>
  <c r="AW322" i="1"/>
  <c r="AU318" i="1"/>
  <c r="AW318" i="1"/>
  <c r="AU314" i="1"/>
  <c r="AW314" i="1"/>
  <c r="AO307" i="1"/>
  <c r="AO301" i="1"/>
  <c r="AW294" i="1"/>
  <c r="AU294" i="1"/>
  <c r="AW282" i="1"/>
  <c r="AU282" i="1"/>
  <c r="AO271" i="1"/>
  <c r="AW266" i="1"/>
  <c r="AU266" i="1"/>
  <c r="AO259" i="1"/>
  <c r="AW250" i="1"/>
  <c r="AU250" i="1"/>
  <c r="AW240" i="1"/>
  <c r="AU240" i="1"/>
  <c r="AO230" i="1"/>
  <c r="AW217" i="1"/>
  <c r="AU217" i="1"/>
  <c r="AO205" i="1"/>
  <c r="AO197" i="1"/>
  <c r="AO192" i="1"/>
  <c r="AF192" i="1" s="1"/>
  <c r="AO180" i="1"/>
  <c r="AU151" i="1"/>
  <c r="AW151" i="1"/>
  <c r="AO143" i="1"/>
  <c r="AO125" i="1"/>
  <c r="AO109" i="1"/>
  <c r="AO92" i="1"/>
  <c r="AO79" i="1"/>
  <c r="AO63" i="1"/>
  <c r="AO47" i="1"/>
  <c r="AO30" i="1"/>
  <c r="AF30" i="1" s="1"/>
  <c r="AO1994" i="1"/>
  <c r="AO1990" i="1"/>
  <c r="AU1985" i="1"/>
  <c r="AW1985" i="1"/>
  <c r="AU1981" i="1"/>
  <c r="AW1981" i="1"/>
  <c r="AO1962" i="1"/>
  <c r="AO1958" i="1"/>
  <c r="AU1953" i="1"/>
  <c r="AW1953" i="1"/>
  <c r="AW1949" i="1"/>
  <c r="AU1949" i="1"/>
  <c r="AO1930" i="1"/>
  <c r="AO1926" i="1"/>
  <c r="AU1921" i="1"/>
  <c r="AW1921" i="1"/>
  <c r="AW1917" i="1"/>
  <c r="AU1917" i="1"/>
  <c r="AO1898" i="1"/>
  <c r="AO1894" i="1"/>
  <c r="AU1889" i="1"/>
  <c r="AW1889" i="1"/>
  <c r="AW1885" i="1"/>
  <c r="AU1885" i="1"/>
  <c r="AO1866" i="1"/>
  <c r="AO1862" i="1"/>
  <c r="AU1857" i="1"/>
  <c r="AW1857" i="1"/>
  <c r="AW1853" i="1"/>
  <c r="AU1853" i="1"/>
  <c r="AO1834" i="1"/>
  <c r="AO1830" i="1"/>
  <c r="AU1825" i="1"/>
  <c r="AW1825" i="1"/>
  <c r="AU1821" i="1"/>
  <c r="AW1821" i="1"/>
  <c r="AW1817" i="1"/>
  <c r="AU1817" i="1"/>
  <c r="AO1757" i="1"/>
  <c r="AO1753" i="1"/>
  <c r="AO1749" i="1"/>
  <c r="AU1744" i="1"/>
  <c r="AW1744" i="1"/>
  <c r="AO1733" i="1"/>
  <c r="AU1728" i="1"/>
  <c r="AW1728" i="1"/>
  <c r="AO1717" i="1"/>
  <c r="AO1707" i="1"/>
  <c r="AO1701" i="1"/>
  <c r="AU1690" i="1"/>
  <c r="AW1690" i="1"/>
  <c r="AO1573" i="1"/>
  <c r="AO1561" i="1"/>
  <c r="AO1557" i="1"/>
  <c r="AO1539" i="1"/>
  <c r="AU1534" i="1"/>
  <c r="AW1534" i="1"/>
  <c r="AA1534" i="1" s="1"/>
  <c r="AC1534" i="1" s="1"/>
  <c r="AO1527" i="1"/>
  <c r="AO1523" i="1"/>
  <c r="AU1518" i="1"/>
  <c r="AW1518" i="1"/>
  <c r="AW1514" i="1"/>
  <c r="AU1514" i="1"/>
  <c r="AW1496" i="1"/>
  <c r="AU1496" i="1"/>
  <c r="AO1487" i="1"/>
  <c r="AO1477" i="1"/>
  <c r="AU1472" i="1"/>
  <c r="AW1472" i="1"/>
  <c r="AO1463" i="1"/>
  <c r="AW1458" i="1"/>
  <c r="AU1458" i="1"/>
  <c r="AO1450" i="1"/>
  <c r="AU1445" i="1"/>
  <c r="AW1445" i="1"/>
  <c r="AU1434" i="1"/>
  <c r="AW1434" i="1"/>
  <c r="AO1424" i="1"/>
  <c r="AO1413" i="1"/>
  <c r="AU1408" i="1"/>
  <c r="AW1408" i="1"/>
  <c r="AO1399" i="1"/>
  <c r="AU1394" i="1"/>
  <c r="AW1394" i="1"/>
  <c r="AO1386" i="1"/>
  <c r="AU1381" i="1"/>
  <c r="AW1381" i="1"/>
  <c r="AU1370" i="1"/>
  <c r="AW1370" i="1"/>
  <c r="AO1360" i="1"/>
  <c r="AO1349" i="1"/>
  <c r="AO1340" i="1"/>
  <c r="AU1335" i="1"/>
  <c r="AW1335" i="1"/>
  <c r="AO1328" i="1"/>
  <c r="AU1323" i="1"/>
  <c r="AW1323" i="1"/>
  <c r="AU1314" i="1"/>
  <c r="AW1314" i="1"/>
  <c r="AO1307" i="1"/>
  <c r="AF1307" i="1" s="1"/>
  <c r="AU1302" i="1"/>
  <c r="AW1302" i="1"/>
  <c r="AU1287" i="1"/>
  <c r="AW1287" i="1"/>
  <c r="AW1283" i="1"/>
  <c r="AU1283" i="1"/>
  <c r="AO1279" i="1"/>
  <c r="AU1269" i="1"/>
  <c r="AW1269" i="1"/>
  <c r="AO1255" i="1"/>
  <c r="AU1250" i="1"/>
  <c r="AW1250" i="1"/>
  <c r="AO1228" i="1"/>
  <c r="AU1223" i="1"/>
  <c r="AW1223" i="1"/>
  <c r="AO1215" i="1"/>
  <c r="AW1210" i="1"/>
  <c r="AU1210" i="1"/>
  <c r="AU1206" i="1"/>
  <c r="AW1206" i="1"/>
  <c r="AO1194" i="1"/>
  <c r="AU1185" i="1"/>
  <c r="AW1185" i="1"/>
  <c r="AO1174" i="1"/>
  <c r="AU1169" i="1"/>
  <c r="AW1169" i="1"/>
  <c r="AO1161" i="1"/>
  <c r="AW1156" i="1"/>
  <c r="AU1156" i="1"/>
  <c r="AO1138" i="1"/>
  <c r="AO1130" i="1"/>
  <c r="AO1122" i="1"/>
  <c r="AO1114" i="1"/>
  <c r="AO1104" i="1"/>
  <c r="AO1095" i="1"/>
  <c r="AU1090" i="1"/>
  <c r="AW1090" i="1"/>
  <c r="AO1084" i="1"/>
  <c r="AU1080" i="1"/>
  <c r="AW1080" i="1"/>
  <c r="AU1071" i="1"/>
  <c r="AW1071" i="1"/>
  <c r="AU1061" i="1"/>
  <c r="AW1061" i="1"/>
  <c r="AO1053" i="1"/>
  <c r="AO1045" i="1"/>
  <c r="AU1041" i="1"/>
  <c r="AW1041" i="1"/>
  <c r="AU1031" i="1"/>
  <c r="AW1031" i="1"/>
  <c r="AO1019" i="1"/>
  <c r="AO1013" i="1"/>
  <c r="AO1006" i="1"/>
  <c r="AO1001" i="1"/>
  <c r="AO990" i="1"/>
  <c r="AO985" i="1"/>
  <c r="AU980" i="1"/>
  <c r="AW980" i="1"/>
  <c r="AU976" i="1"/>
  <c r="AW976" i="1"/>
  <c r="AU972" i="1"/>
  <c r="AW972" i="1"/>
  <c r="AU968" i="1"/>
  <c r="AW968" i="1"/>
  <c r="AU964" i="1"/>
  <c r="AW964" i="1"/>
  <c r="AU960" i="1"/>
  <c r="AW960" i="1"/>
  <c r="AU956" i="1"/>
  <c r="AW956" i="1"/>
  <c r="AU952" i="1"/>
  <c r="AW952" i="1"/>
  <c r="AW948" i="1"/>
  <c r="AU948" i="1"/>
  <c r="AW944" i="1"/>
  <c r="AU944" i="1"/>
  <c r="AW940" i="1"/>
  <c r="AU940" i="1"/>
  <c r="AW936" i="1"/>
  <c r="AU936" i="1"/>
  <c r="AW932" i="1"/>
  <c r="AU932" i="1"/>
  <c r="AW928" i="1"/>
  <c r="AU928" i="1"/>
  <c r="AW924" i="1"/>
  <c r="AU924" i="1"/>
  <c r="AW920" i="1"/>
  <c r="AU920" i="1"/>
  <c r="AW916" i="1"/>
  <c r="AU916" i="1"/>
  <c r="AU912" i="1"/>
  <c r="AW912" i="1"/>
  <c r="AO905" i="1"/>
  <c r="AO891" i="1"/>
  <c r="AW886" i="1"/>
  <c r="AU886" i="1"/>
  <c r="AO871" i="1"/>
  <c r="AU866" i="1"/>
  <c r="AW866" i="1"/>
  <c r="AW862" i="1"/>
  <c r="AU862" i="1"/>
  <c r="AO851" i="1"/>
  <c r="AO847" i="1"/>
  <c r="AU842" i="1"/>
  <c r="AW842" i="1"/>
  <c r="AO831" i="1"/>
  <c r="AW826" i="1"/>
  <c r="AU826" i="1"/>
  <c r="AO819" i="1"/>
  <c r="AU814" i="1"/>
  <c r="AW814" i="1"/>
  <c r="AO803" i="1"/>
  <c r="AU798" i="1"/>
  <c r="AW798" i="1"/>
  <c r="AW789" i="1"/>
  <c r="AU789" i="1"/>
  <c r="AO782" i="1"/>
  <c r="AU777" i="1"/>
  <c r="AW777" i="1"/>
  <c r="AW769" i="1"/>
  <c r="AU769" i="1"/>
  <c r="AW762" i="1"/>
  <c r="AU762" i="1"/>
  <c r="AO755" i="1"/>
  <c r="AO751" i="1"/>
  <c r="AO744" i="1"/>
  <c r="AO735" i="1"/>
  <c r="AW730" i="1"/>
  <c r="AU730" i="1"/>
  <c r="AO723" i="1"/>
  <c r="AO715" i="1"/>
  <c r="AO709" i="1"/>
  <c r="AU704" i="1"/>
  <c r="AW704" i="1"/>
  <c r="AO694" i="1"/>
  <c r="AU687" i="1"/>
  <c r="AW687" i="1"/>
  <c r="AO677" i="1"/>
  <c r="AF677" i="1" s="1"/>
  <c r="AU672" i="1"/>
  <c r="AW672" i="1"/>
  <c r="AW668" i="1"/>
  <c r="AU668" i="1"/>
  <c r="AO657" i="1"/>
  <c r="AU646" i="1"/>
  <c r="AW646" i="1"/>
  <c r="AO641" i="1"/>
  <c r="AO627" i="1"/>
  <c r="AO619" i="1"/>
  <c r="AO612" i="1"/>
  <c r="AO604" i="1"/>
  <c r="AO599" i="1"/>
  <c r="AO591" i="1"/>
  <c r="AO582" i="1"/>
  <c r="AO572" i="1"/>
  <c r="AW567" i="1"/>
  <c r="AU567" i="1"/>
  <c r="AO560" i="1"/>
  <c r="AU551" i="1"/>
  <c r="AW551" i="1"/>
  <c r="AO546" i="1"/>
  <c r="AF546" i="1" s="1"/>
  <c r="AO542" i="1"/>
  <c r="AO538" i="1"/>
  <c r="AO534" i="1"/>
  <c r="AO530" i="1"/>
  <c r="AO526" i="1"/>
  <c r="AO522" i="1"/>
  <c r="AW505" i="1"/>
  <c r="AU505" i="1"/>
  <c r="AW499" i="1"/>
  <c r="AU499" i="1"/>
  <c r="AW489" i="1"/>
  <c r="AU489" i="1"/>
  <c r="AO482" i="1"/>
  <c r="AW477" i="1"/>
  <c r="AU477" i="1"/>
  <c r="AW467" i="1"/>
  <c r="AU467" i="1"/>
  <c r="AW457" i="1"/>
  <c r="AU457" i="1"/>
  <c r="AO450" i="1"/>
  <c r="AW445" i="1"/>
  <c r="AU445" i="1"/>
  <c r="AW435" i="1"/>
  <c r="AU435" i="1"/>
  <c r="AO426" i="1"/>
  <c r="AU415" i="1"/>
  <c r="AW415" i="1"/>
  <c r="AW405" i="1"/>
  <c r="AU405" i="1"/>
  <c r="AO394" i="1"/>
  <c r="AO374" i="1"/>
  <c r="AU369" i="1"/>
  <c r="AW369" i="1"/>
  <c r="AO356" i="1"/>
  <c r="AO345" i="1"/>
  <c r="AO341" i="1"/>
  <c r="AO337" i="1"/>
  <c r="AO333" i="1"/>
  <c r="AO329" i="1"/>
  <c r="AO325" i="1"/>
  <c r="AO321" i="1"/>
  <c r="AO317" i="1"/>
  <c r="AO313" i="1"/>
  <c r="AU308" i="1"/>
  <c r="AW308" i="1"/>
  <c r="AW296" i="1"/>
  <c r="AU296" i="1"/>
  <c r="AO290" i="1"/>
  <c r="AO284" i="1"/>
  <c r="AO280" i="1"/>
  <c r="AO269" i="1"/>
  <c r="AO265" i="1"/>
  <c r="AU260" i="1"/>
  <c r="AW260" i="1"/>
  <c r="AO252" i="1"/>
  <c r="AO248" i="1"/>
  <c r="AW235" i="1"/>
  <c r="AU235" i="1"/>
  <c r="AU226" i="1"/>
  <c r="AW226" i="1"/>
  <c r="AO217" i="1"/>
  <c r="AU213" i="1"/>
  <c r="AW213" i="1"/>
  <c r="AW201" i="1"/>
  <c r="AU201" i="1"/>
  <c r="AU189" i="1"/>
  <c r="AW189" i="1"/>
  <c r="AW175" i="1"/>
  <c r="AU175" i="1"/>
  <c r="AO161" i="1"/>
  <c r="AU156" i="1"/>
  <c r="AW156" i="1"/>
  <c r="AW152" i="1"/>
  <c r="AU152" i="1"/>
  <c r="AO131" i="1"/>
  <c r="AO118" i="1"/>
  <c r="AO102" i="1"/>
  <c r="AO84" i="1"/>
  <c r="AO68" i="1"/>
  <c r="AO52" i="1"/>
  <c r="AO31" i="1"/>
  <c r="AW2009" i="1"/>
  <c r="AU2009" i="1"/>
  <c r="AO1986" i="1"/>
  <c r="AF1986" i="1" s="1"/>
  <c r="AO1982" i="1"/>
  <c r="AF1982" i="1" s="1"/>
  <c r="AU1977" i="1"/>
  <c r="AW1977" i="1"/>
  <c r="AW1973" i="1"/>
  <c r="AU1973" i="1"/>
  <c r="AO1954" i="1"/>
  <c r="AF1954" i="1" s="1"/>
  <c r="AO1950" i="1"/>
  <c r="AF1950" i="1" s="1"/>
  <c r="AU1945" i="1"/>
  <c r="AW1945" i="1"/>
  <c r="AA1945" i="1" s="1"/>
  <c r="AC1945" i="1" s="1"/>
  <c r="AU1941" i="1"/>
  <c r="AW1941" i="1"/>
  <c r="AO1922" i="1"/>
  <c r="AF1922" i="1" s="1"/>
  <c r="AO1918" i="1"/>
  <c r="AF1918" i="1" s="1"/>
  <c r="AW1913" i="1"/>
  <c r="AU1913" i="1"/>
  <c r="AU1909" i="1"/>
  <c r="AW1909" i="1"/>
  <c r="AO1890" i="1"/>
  <c r="AF1890" i="1" s="1"/>
  <c r="AO1886" i="1"/>
  <c r="AF1886" i="1" s="1"/>
  <c r="AW1881" i="1"/>
  <c r="AU1881" i="1"/>
  <c r="AU1877" i="1"/>
  <c r="AW1877" i="1"/>
  <c r="AO1858" i="1"/>
  <c r="AF1858" i="1" s="1"/>
  <c r="AO1854" i="1"/>
  <c r="AF1854" i="1" s="1"/>
  <c r="AU1849" i="1"/>
  <c r="AW1849" i="1"/>
  <c r="AA1849" i="1" s="1"/>
  <c r="AC1849" i="1" s="1"/>
  <c r="AU1845" i="1"/>
  <c r="AW1845" i="1"/>
  <c r="AO1826" i="1"/>
  <c r="AF1826" i="1" s="1"/>
  <c r="AO1822" i="1"/>
  <c r="AO1818" i="1"/>
  <c r="AU1814" i="1"/>
  <c r="AW1814" i="1"/>
  <c r="AU1810" i="1"/>
  <c r="AW1810" i="1"/>
  <c r="AW1806" i="1"/>
  <c r="AU1806" i="1"/>
  <c r="AU1802" i="1"/>
  <c r="AW1802" i="1"/>
  <c r="AA1802" i="1" s="1"/>
  <c r="AC1802" i="1" s="1"/>
  <c r="AU1798" i="1"/>
  <c r="AW1798" i="1"/>
  <c r="AU1794" i="1"/>
  <c r="AW1794" i="1"/>
  <c r="AU1790" i="1"/>
  <c r="AW1790" i="1"/>
  <c r="AW1786" i="1"/>
  <c r="AU1786" i="1"/>
  <c r="AU1782" i="1"/>
  <c r="AW1782" i="1"/>
  <c r="AU1778" i="1"/>
  <c r="AW1778" i="1"/>
  <c r="AO1744" i="1"/>
  <c r="AW1739" i="1"/>
  <c r="AU1739" i="1"/>
  <c r="AO1728" i="1"/>
  <c r="AW1723" i="1"/>
  <c r="AU1723" i="1"/>
  <c r="AU1714" i="1"/>
  <c r="AW1714" i="1"/>
  <c r="AO1706" i="1"/>
  <c r="AU1698" i="1"/>
  <c r="AW1698" i="1"/>
  <c r="AW1689" i="1"/>
  <c r="AU1689" i="1"/>
  <c r="AU1685" i="1"/>
  <c r="AW1685" i="1"/>
  <c r="AW1681" i="1"/>
  <c r="AU1681" i="1"/>
  <c r="AU1586" i="1"/>
  <c r="AW1586" i="1"/>
  <c r="AU1568" i="1"/>
  <c r="AW1568" i="1"/>
  <c r="AU1564" i="1"/>
  <c r="AW1564" i="1"/>
  <c r="AW1552" i="1"/>
  <c r="AU1552" i="1"/>
  <c r="AW1548" i="1"/>
  <c r="AU1548" i="1"/>
  <c r="AO1533" i="1"/>
  <c r="AW1528" i="1"/>
  <c r="AU1528" i="1"/>
  <c r="AO1517" i="1"/>
  <c r="AW1512" i="1"/>
  <c r="AU1512" i="1"/>
  <c r="AO1485" i="1"/>
  <c r="AO1471" i="1"/>
  <c r="AO1460" i="1"/>
  <c r="AW1455" i="1"/>
  <c r="AU1455" i="1"/>
  <c r="AO1446" i="1"/>
  <c r="AF1446" i="1" s="1"/>
  <c r="AW1441" i="1"/>
  <c r="AU1441" i="1"/>
  <c r="AO1433" i="1"/>
  <c r="AO1422" i="1"/>
  <c r="AW1417" i="1"/>
  <c r="AU1417" i="1"/>
  <c r="AO1407" i="1"/>
  <c r="AO1396" i="1"/>
  <c r="AW1391" i="1"/>
  <c r="AU1391" i="1"/>
  <c r="AO1382" i="1"/>
  <c r="AW1377" i="1"/>
  <c r="AU1377" i="1"/>
  <c r="AO1369" i="1"/>
  <c r="AO1358" i="1"/>
  <c r="AW1353" i="1"/>
  <c r="AU1353" i="1"/>
  <c r="AO1346" i="1"/>
  <c r="AO1337" i="1"/>
  <c r="AW1332" i="1"/>
  <c r="AU1332" i="1"/>
  <c r="AO1323" i="1"/>
  <c r="AW1318" i="1"/>
  <c r="AU1318" i="1"/>
  <c r="AO1314" i="1"/>
  <c r="AO1305" i="1"/>
  <c r="AU1300" i="1"/>
  <c r="AW1300" i="1"/>
  <c r="AW1296" i="1"/>
  <c r="AU1296" i="1"/>
  <c r="AO1291" i="1"/>
  <c r="AO1285" i="1"/>
  <c r="AW1276" i="1"/>
  <c r="AU1276" i="1"/>
  <c r="AU1267" i="1"/>
  <c r="AW1267" i="1"/>
  <c r="AU1263" i="1"/>
  <c r="AW1263" i="1"/>
  <c r="AO1254" i="1"/>
  <c r="AW1249" i="1"/>
  <c r="AU1249" i="1"/>
  <c r="AO1245" i="1"/>
  <c r="AU1234" i="1"/>
  <c r="AW1234" i="1"/>
  <c r="AO1225" i="1"/>
  <c r="AO1220" i="1"/>
  <c r="AO1210" i="1"/>
  <c r="AU1205" i="1"/>
  <c r="AW1205" i="1"/>
  <c r="AU1201" i="1"/>
  <c r="AW1201" i="1"/>
  <c r="AU1189" i="1"/>
  <c r="AW1189" i="1"/>
  <c r="AO1184" i="1"/>
  <c r="AO1172" i="1"/>
  <c r="AW1167" i="1"/>
  <c r="AU1167" i="1"/>
  <c r="AO1156" i="1"/>
  <c r="AW1151" i="1"/>
  <c r="AU1151" i="1"/>
  <c r="AO1136" i="1"/>
  <c r="AU1125" i="1"/>
  <c r="AW1125" i="1"/>
  <c r="AU1116" i="1"/>
  <c r="AW1116" i="1"/>
  <c r="AA1116" i="1" s="1"/>
  <c r="AC1116" i="1" s="1"/>
  <c r="AW1107" i="1"/>
  <c r="AU1107" i="1"/>
  <c r="AU1099" i="1"/>
  <c r="AW1099" i="1"/>
  <c r="AU1095" i="1"/>
  <c r="AW1095" i="1"/>
  <c r="AW1087" i="1"/>
  <c r="AU1087" i="1"/>
  <c r="AW1078" i="1"/>
  <c r="AU1078" i="1"/>
  <c r="AW1070" i="1"/>
  <c r="AU1070" i="1"/>
  <c r="AO1062" i="1"/>
  <c r="AU1057" i="1"/>
  <c r="AW1057" i="1"/>
  <c r="AW1050" i="1"/>
  <c r="AU1050" i="1"/>
  <c r="AO1042" i="1"/>
  <c r="AF1042" i="1" s="1"/>
  <c r="AO1031" i="1"/>
  <c r="AO1025" i="1"/>
  <c r="AO1018" i="1"/>
  <c r="AO1011" i="1"/>
  <c r="AU1007" i="1"/>
  <c r="AW1007" i="1"/>
  <c r="AO998" i="1"/>
  <c r="AO988" i="1"/>
  <c r="AO981" i="1"/>
  <c r="AF981" i="1" s="1"/>
  <c r="AO977" i="1"/>
  <c r="AO973" i="1"/>
  <c r="AO969" i="1"/>
  <c r="AO965" i="1"/>
  <c r="AF965" i="1" s="1"/>
  <c r="AO961" i="1"/>
  <c r="AO957" i="1"/>
  <c r="AO953" i="1"/>
  <c r="AO949" i="1"/>
  <c r="AF949" i="1" s="1"/>
  <c r="AO945" i="1"/>
  <c r="AO941" i="1"/>
  <c r="AO937" i="1"/>
  <c r="AO933" i="1"/>
  <c r="AF933" i="1" s="1"/>
  <c r="AO929" i="1"/>
  <c r="AO925" i="1"/>
  <c r="AO921" i="1"/>
  <c r="AO917" i="1"/>
  <c r="AF917" i="1" s="1"/>
  <c r="AO913" i="1"/>
  <c r="AO902" i="1"/>
  <c r="AO886" i="1"/>
  <c r="AU881" i="1"/>
  <c r="AW881" i="1"/>
  <c r="AA881" i="1" s="1"/>
  <c r="AC881" i="1" s="1"/>
  <c r="AW877" i="1"/>
  <c r="AU877" i="1"/>
  <c r="AO866" i="1"/>
  <c r="AO862" i="1"/>
  <c r="AW857" i="1"/>
  <c r="AU857" i="1"/>
  <c r="AO842" i="1"/>
  <c r="AU837" i="1"/>
  <c r="AW837" i="1"/>
  <c r="AO826" i="1"/>
  <c r="AW821" i="1"/>
  <c r="AU821" i="1"/>
  <c r="AO814" i="1"/>
  <c r="AU809" i="1"/>
  <c r="AW809" i="1"/>
  <c r="AA809" i="1" s="1"/>
  <c r="AC809" i="1" s="1"/>
  <c r="AO800" i="1"/>
  <c r="AU794" i="1"/>
  <c r="AW794" i="1"/>
  <c r="AO788" i="1"/>
  <c r="AU775" i="1"/>
  <c r="AW775" i="1"/>
  <c r="AA775" i="1" s="1"/>
  <c r="AC775" i="1" s="1"/>
  <c r="AO768" i="1"/>
  <c r="AO760" i="1"/>
  <c r="AU745" i="1"/>
  <c r="AW745" i="1"/>
  <c r="AW737" i="1"/>
  <c r="AU737" i="1"/>
  <c r="AO730" i="1"/>
  <c r="AO721" i="1"/>
  <c r="AW716" i="1"/>
  <c r="AU716" i="1"/>
  <c r="AO706" i="1"/>
  <c r="AU698" i="1"/>
  <c r="AW698" i="1"/>
  <c r="AO688" i="1"/>
  <c r="AO675" i="1"/>
  <c r="AO670" i="1"/>
  <c r="AU661" i="1"/>
  <c r="AW661" i="1"/>
  <c r="AU652" i="1"/>
  <c r="AW652" i="1"/>
  <c r="AW644" i="1"/>
  <c r="AU644" i="1"/>
  <c r="AU635" i="1"/>
  <c r="AW635" i="1"/>
  <c r="AU622" i="1"/>
  <c r="AW622" i="1"/>
  <c r="AO611" i="1"/>
  <c r="AO602" i="1"/>
  <c r="AO588" i="1"/>
  <c r="AO579" i="1"/>
  <c r="AW574" i="1"/>
  <c r="AU574" i="1"/>
  <c r="AO567" i="1"/>
  <c r="AO557" i="1"/>
  <c r="AW550" i="1"/>
  <c r="AU550" i="1"/>
  <c r="AW516" i="1"/>
  <c r="AU516" i="1"/>
  <c r="AO505" i="1"/>
  <c r="AW496" i="1"/>
  <c r="AU496" i="1"/>
  <c r="AO489" i="1"/>
  <c r="AW484" i="1"/>
  <c r="AU484" i="1"/>
  <c r="AW474" i="1"/>
  <c r="AU474" i="1"/>
  <c r="AW464" i="1"/>
  <c r="AU464" i="1"/>
  <c r="AO457" i="1"/>
  <c r="AW452" i="1"/>
  <c r="AU452" i="1"/>
  <c r="AU442" i="1"/>
  <c r="AW442" i="1"/>
  <c r="AW432" i="1"/>
  <c r="AU432" i="1"/>
  <c r="AO423" i="1"/>
  <c r="AO415" i="1"/>
  <c r="AW410" i="1"/>
  <c r="AU410" i="1"/>
  <c r="AO407" i="1"/>
  <c r="AU402" i="1"/>
  <c r="AW402" i="1"/>
  <c r="AW398" i="1"/>
  <c r="AU398" i="1"/>
  <c r="AW388" i="1"/>
  <c r="AU388" i="1"/>
  <c r="AW384" i="1"/>
  <c r="AU384" i="1"/>
  <c r="AW380" i="1"/>
  <c r="AU380" i="1"/>
  <c r="AW376" i="1"/>
  <c r="AU376" i="1"/>
  <c r="AO371" i="1"/>
  <c r="AU366" i="1"/>
  <c r="AW366" i="1"/>
  <c r="AO362" i="1"/>
  <c r="AW357" i="1"/>
  <c r="AU357" i="1"/>
  <c r="AU349" i="1"/>
  <c r="AW349" i="1"/>
  <c r="AO309" i="1"/>
  <c r="AU301" i="1"/>
  <c r="AW301" i="1"/>
  <c r="AU291" i="1"/>
  <c r="AW291" i="1"/>
  <c r="AU285" i="1"/>
  <c r="AW285" i="1"/>
  <c r="AU276" i="1"/>
  <c r="AW276" i="1"/>
  <c r="AW272" i="1"/>
  <c r="AU272" i="1"/>
  <c r="AO261" i="1"/>
  <c r="AO247" i="1"/>
  <c r="AU242" i="1"/>
  <c r="AW242" i="1"/>
  <c r="AW237" i="1"/>
  <c r="AU237" i="1"/>
  <c r="AU232" i="1"/>
  <c r="AW232" i="1"/>
  <c r="AO225" i="1"/>
  <c r="AW220" i="1"/>
  <c r="AU220" i="1"/>
  <c r="AW211" i="1"/>
  <c r="AU211" i="1"/>
  <c r="AU206" i="1"/>
  <c r="AW206" i="1"/>
  <c r="AO202" i="1"/>
  <c r="AO189" i="1"/>
  <c r="AO178" i="1"/>
  <c r="AU173" i="1"/>
  <c r="AW173" i="1"/>
  <c r="AW169" i="1"/>
  <c r="AU169" i="1"/>
  <c r="AO159" i="1"/>
  <c r="AO155" i="1"/>
  <c r="AU138" i="1"/>
  <c r="AW138" i="1"/>
  <c r="AO127" i="1"/>
  <c r="AO111" i="1"/>
  <c r="AO95" i="1"/>
  <c r="AO77" i="1"/>
  <c r="AO61" i="1"/>
  <c r="AO45" i="1"/>
  <c r="AU24" i="1"/>
  <c r="AW24" i="1"/>
  <c r="AO1944" i="1"/>
  <c r="AO1940" i="1"/>
  <c r="AU1935" i="1"/>
  <c r="AW1935" i="1"/>
  <c r="AW1931" i="1"/>
  <c r="AU1931" i="1"/>
  <c r="AO1912" i="1"/>
  <c r="AO1908" i="1"/>
  <c r="AU1903" i="1"/>
  <c r="AW1903" i="1"/>
  <c r="AA1903" i="1" s="1"/>
  <c r="AC1903" i="1" s="1"/>
  <c r="AW1899" i="1"/>
  <c r="AU1899" i="1"/>
  <c r="AO1880" i="1"/>
  <c r="AO1876" i="1"/>
  <c r="AU1871" i="1"/>
  <c r="AW1871" i="1"/>
  <c r="AW1867" i="1"/>
  <c r="AU1867" i="1"/>
  <c r="AO1848" i="1"/>
  <c r="AO1844" i="1"/>
  <c r="AU1839" i="1"/>
  <c r="AW1839" i="1"/>
  <c r="AW1835" i="1"/>
  <c r="AU1835" i="1"/>
  <c r="AO1813" i="1"/>
  <c r="AO1809" i="1"/>
  <c r="AO1805" i="1"/>
  <c r="AO1801" i="1"/>
  <c r="AO1797" i="1"/>
  <c r="AO1793" i="1"/>
  <c r="AO1789" i="1"/>
  <c r="AO1785" i="1"/>
  <c r="AO1781" i="1"/>
  <c r="AO1777" i="1"/>
  <c r="AW1773" i="1"/>
  <c r="AU1773" i="1"/>
  <c r="AW1769" i="1"/>
  <c r="AU1769" i="1"/>
  <c r="AW1765" i="1"/>
  <c r="AU1765" i="1"/>
  <c r="AU1761" i="1"/>
  <c r="AW1761" i="1"/>
  <c r="AO1739" i="1"/>
  <c r="AU1734" i="1"/>
  <c r="AW1734" i="1"/>
  <c r="AO1723" i="1"/>
  <c r="AW1718" i="1"/>
  <c r="AU1718" i="1"/>
  <c r="AO1710" i="1"/>
  <c r="AU1702" i="1"/>
  <c r="AW1702" i="1"/>
  <c r="AU1693" i="1"/>
  <c r="AW1693" i="1"/>
  <c r="AO1688" i="1"/>
  <c r="AO1684" i="1"/>
  <c r="AW1679" i="1"/>
  <c r="AU1679" i="1"/>
  <c r="AW1675" i="1"/>
  <c r="AU1675" i="1"/>
  <c r="AW1671" i="1"/>
  <c r="AU1671" i="1"/>
  <c r="AW1667" i="1"/>
  <c r="AU1667" i="1"/>
  <c r="AW1663" i="1"/>
  <c r="AU1663" i="1"/>
  <c r="AW1659" i="1"/>
  <c r="AU1659" i="1"/>
  <c r="AW1655" i="1"/>
  <c r="AU1655" i="1"/>
  <c r="AW1651" i="1"/>
  <c r="AU1651" i="1"/>
  <c r="AW1647" i="1"/>
  <c r="AU1647" i="1"/>
  <c r="AW1643" i="1"/>
  <c r="AU1643" i="1"/>
  <c r="AW1639" i="1"/>
  <c r="AU1639" i="1"/>
  <c r="AW1635" i="1"/>
  <c r="AU1635" i="1"/>
  <c r="AW1631" i="1"/>
  <c r="AU1631" i="1"/>
  <c r="AW1627" i="1"/>
  <c r="AU1627" i="1"/>
  <c r="AW1623" i="1"/>
  <c r="AU1623" i="1"/>
  <c r="AW1619" i="1"/>
  <c r="AU1619" i="1"/>
  <c r="AW1615" i="1"/>
  <c r="AU1615" i="1"/>
  <c r="AW1611" i="1"/>
  <c r="AU1611" i="1"/>
  <c r="AW1607" i="1"/>
  <c r="AU1607" i="1"/>
  <c r="AW1603" i="1"/>
  <c r="AU1603" i="1"/>
  <c r="AW1599" i="1"/>
  <c r="AU1599" i="1"/>
  <c r="AW1595" i="1"/>
  <c r="AU1595" i="1"/>
  <c r="AW1591" i="1"/>
  <c r="AU1591" i="1"/>
  <c r="AO1587" i="1"/>
  <c r="AU1582" i="1"/>
  <c r="AW1582" i="1"/>
  <c r="AW1578" i="1"/>
  <c r="AU1578" i="1"/>
  <c r="AO1569" i="1"/>
  <c r="AF1569" i="1" s="1"/>
  <c r="AO1565" i="1"/>
  <c r="AO1553" i="1"/>
  <c r="AO1549" i="1"/>
  <c r="AW1544" i="1"/>
  <c r="AU1544" i="1"/>
  <c r="AW1540" i="1"/>
  <c r="AU1540" i="1"/>
  <c r="AO1529" i="1"/>
  <c r="AW1510" i="1"/>
  <c r="AU1510" i="1"/>
  <c r="AW1506" i="1"/>
  <c r="AU1506" i="1"/>
  <c r="AU1502" i="1"/>
  <c r="AW1502" i="1"/>
  <c r="AW1494" i="1"/>
  <c r="AU1494" i="1"/>
  <c r="AU1490" i="1"/>
  <c r="AW1490" i="1"/>
  <c r="AW1480" i="1"/>
  <c r="AU1480" i="1"/>
  <c r="AO1470" i="1"/>
  <c r="AW1465" i="1"/>
  <c r="AU1465" i="1"/>
  <c r="AO1455" i="1"/>
  <c r="AO1444" i="1"/>
  <c r="AW1439" i="1"/>
  <c r="AU1439" i="1"/>
  <c r="AO1430" i="1"/>
  <c r="AU1425" i="1"/>
  <c r="AW1425" i="1"/>
  <c r="AO1417" i="1"/>
  <c r="AO1406" i="1"/>
  <c r="AW1401" i="1"/>
  <c r="AU1401" i="1"/>
  <c r="AO1391" i="1"/>
  <c r="AO1380" i="1"/>
  <c r="AW1375" i="1"/>
  <c r="AU1375" i="1"/>
  <c r="AO1366" i="1"/>
  <c r="AU1361" i="1"/>
  <c r="AW1361" i="1"/>
  <c r="AO1353" i="1"/>
  <c r="AO1345" i="1"/>
  <c r="AW1340" i="1"/>
  <c r="AU1340" i="1"/>
  <c r="AU1329" i="1"/>
  <c r="AW1329" i="1"/>
  <c r="AO1318" i="1"/>
  <c r="AU1310" i="1"/>
  <c r="AW1310" i="1"/>
  <c r="AO1299" i="1"/>
  <c r="AO1295" i="1"/>
  <c r="AO1283" i="1"/>
  <c r="AO1275" i="1"/>
  <c r="AO1267" i="1"/>
  <c r="AO1263" i="1"/>
  <c r="AU1258" i="1"/>
  <c r="AW1258" i="1"/>
  <c r="AO1248" i="1"/>
  <c r="AW1240" i="1"/>
  <c r="AU1240" i="1"/>
  <c r="AW1236" i="1"/>
  <c r="AU1236" i="1"/>
  <c r="AU1231" i="1"/>
  <c r="AW1231" i="1"/>
  <c r="AO1221" i="1"/>
  <c r="AU1216" i="1"/>
  <c r="AW1216" i="1"/>
  <c r="AO1203" i="1"/>
  <c r="AW1198" i="1"/>
  <c r="AU1198" i="1"/>
  <c r="AO1190" i="1"/>
  <c r="AO1181" i="1"/>
  <c r="AW1176" i="1"/>
  <c r="AU1176" i="1"/>
  <c r="AU1165" i="1"/>
  <c r="AW1165" i="1"/>
  <c r="AO1154" i="1"/>
  <c r="AO1150" i="1"/>
  <c r="AU1145" i="1"/>
  <c r="AW1145" i="1"/>
  <c r="AU1141" i="1"/>
  <c r="AW1141" i="1"/>
  <c r="AU1132" i="1"/>
  <c r="AW1132" i="1"/>
  <c r="AW1123" i="1"/>
  <c r="AU1123" i="1"/>
  <c r="AU1115" i="1"/>
  <c r="AW1115" i="1"/>
  <c r="AO1108" i="1"/>
  <c r="AO1100" i="1"/>
  <c r="AO1096" i="1"/>
  <c r="AW1085" i="1"/>
  <c r="AU1085" i="1"/>
  <c r="AO1077" i="1"/>
  <c r="AO1069" i="1"/>
  <c r="AU1064" i="1"/>
  <c r="AW1064" i="1"/>
  <c r="AO1057" i="1"/>
  <c r="AO1049" i="1"/>
  <c r="AW1038" i="1"/>
  <c r="AU1038" i="1"/>
  <c r="AO1030" i="1"/>
  <c r="AO1023" i="1"/>
  <c r="AW1014" i="1"/>
  <c r="AU1014" i="1"/>
  <c r="AO1003" i="1"/>
  <c r="AO995" i="1"/>
  <c r="AU990" i="1"/>
  <c r="AW990" i="1"/>
  <c r="AU909" i="1"/>
  <c r="AW909" i="1"/>
  <c r="AO900" i="1"/>
  <c r="AU895" i="1"/>
  <c r="AW895" i="1"/>
  <c r="AW891" i="1"/>
  <c r="AU891" i="1"/>
  <c r="AO880" i="1"/>
  <c r="AO876" i="1"/>
  <c r="AU871" i="1"/>
  <c r="AW871" i="1"/>
  <c r="AO856" i="1"/>
  <c r="AW851" i="1"/>
  <c r="AU851" i="1"/>
  <c r="AO836" i="1"/>
  <c r="AW831" i="1"/>
  <c r="AU831" i="1"/>
  <c r="AO820" i="1"/>
  <c r="AO808" i="1"/>
  <c r="AW803" i="1"/>
  <c r="AU803" i="1"/>
  <c r="AO794" i="1"/>
  <c r="AW785" i="1"/>
  <c r="AU785" i="1"/>
  <c r="AO776" i="1"/>
  <c r="AW766" i="1"/>
  <c r="AU766" i="1"/>
  <c r="AU757" i="1"/>
  <c r="AW757" i="1"/>
  <c r="AU744" i="1"/>
  <c r="AW744" i="1"/>
  <c r="AO737" i="1"/>
  <c r="AW726" i="1"/>
  <c r="AU726" i="1"/>
  <c r="AO718" i="1"/>
  <c r="AU709" i="1"/>
  <c r="AW709" i="1"/>
  <c r="AA709" i="1" s="1"/>
  <c r="AC709" i="1" s="1"/>
  <c r="AU701" i="1"/>
  <c r="AW701" i="1"/>
  <c r="AO692" i="1"/>
  <c r="AU683" i="1"/>
  <c r="AW683" i="1"/>
  <c r="AO672" i="1"/>
  <c r="AU664" i="1"/>
  <c r="AW664" i="1"/>
  <c r="AW659" i="1"/>
  <c r="AU659" i="1"/>
  <c r="AU651" i="1"/>
  <c r="AW651" i="1"/>
  <c r="AW643" i="1"/>
  <c r="AU643" i="1"/>
  <c r="AO636" i="1"/>
  <c r="AO630" i="1"/>
  <c r="AO622" i="1"/>
  <c r="AU613" i="1"/>
  <c r="AW613" i="1"/>
  <c r="AW605" i="1"/>
  <c r="AU605" i="1"/>
  <c r="AO596" i="1"/>
  <c r="AU592" i="1"/>
  <c r="AW592" i="1"/>
  <c r="AU583" i="1"/>
  <c r="AW583" i="1"/>
  <c r="AO576" i="1"/>
  <c r="AO566" i="1"/>
  <c r="AO556" i="1"/>
  <c r="AO551" i="1"/>
  <c r="AO516" i="1"/>
  <c r="AW511" i="1"/>
  <c r="AU511" i="1"/>
  <c r="AU507" i="1"/>
  <c r="AW507" i="1"/>
  <c r="AU502" i="1"/>
  <c r="AW502" i="1"/>
  <c r="AO495" i="1"/>
  <c r="AO485" i="1"/>
  <c r="AF485" i="1" s="1"/>
  <c r="AO475" i="1"/>
  <c r="AF475" i="1" s="1"/>
  <c r="AW470" i="1"/>
  <c r="AU470" i="1"/>
  <c r="AO463" i="1"/>
  <c r="AO453" i="1"/>
  <c r="AO443" i="1"/>
  <c r="AW438" i="1"/>
  <c r="AU438" i="1"/>
  <c r="AO431" i="1"/>
  <c r="AO421" i="1"/>
  <c r="AW416" i="1"/>
  <c r="AU416" i="1"/>
  <c r="AO411" i="1"/>
  <c r="AO403" i="1"/>
  <c r="AO399" i="1"/>
  <c r="AO389" i="1"/>
  <c r="AO385" i="1"/>
  <c r="AO381" i="1"/>
  <c r="AO377" i="1"/>
  <c r="AO369" i="1"/>
  <c r="AO361" i="1"/>
  <c r="AU356" i="1"/>
  <c r="AW356" i="1"/>
  <c r="AO350" i="1"/>
  <c r="AW345" i="1"/>
  <c r="AU345" i="1"/>
  <c r="AW300" i="1"/>
  <c r="AU300" i="1"/>
  <c r="AO296" i="1"/>
  <c r="AO286" i="1"/>
  <c r="AO276" i="1"/>
  <c r="AW271" i="1"/>
  <c r="AU271" i="1"/>
  <c r="AU257" i="1"/>
  <c r="AW257" i="1"/>
  <c r="AO246" i="1"/>
  <c r="AU241" i="1"/>
  <c r="AW241" i="1"/>
  <c r="AO233" i="1"/>
  <c r="AU228" i="1"/>
  <c r="AW228" i="1"/>
  <c r="AO221" i="1"/>
  <c r="AF221" i="1" s="1"/>
  <c r="AO212" i="1"/>
  <c r="AO206" i="1"/>
  <c r="AF206" i="1" s="1"/>
  <c r="AU198" i="1"/>
  <c r="AW198" i="1"/>
  <c r="AW191" i="1"/>
  <c r="AU191" i="1"/>
  <c r="AU185" i="1"/>
  <c r="AW185" i="1"/>
  <c r="AO175" i="1"/>
  <c r="AO171" i="1"/>
  <c r="AO149" i="1"/>
  <c r="AW141" i="1"/>
  <c r="AU141" i="1"/>
  <c r="AO129" i="1"/>
  <c r="AF129" i="1" s="1"/>
  <c r="AO112" i="1"/>
  <c r="AO96" i="1"/>
  <c r="AO82" i="1"/>
  <c r="AO66" i="1"/>
  <c r="AO50" i="1"/>
  <c r="AO29" i="1"/>
  <c r="AW132" i="1"/>
  <c r="AU132" i="1"/>
  <c r="AO93" i="1"/>
  <c r="AW88" i="1"/>
  <c r="AU88" i="1"/>
  <c r="AO36" i="1"/>
  <c r="AO27" i="1"/>
  <c r="AW22" i="1"/>
  <c r="AU22" i="1"/>
  <c r="AU18" i="1"/>
  <c r="AW18" i="1"/>
  <c r="AW14" i="1"/>
  <c r="AU14" i="1"/>
  <c r="AO34" i="1"/>
  <c r="AO22" i="1"/>
  <c r="AO18" i="1"/>
  <c r="AO14" i="1"/>
  <c r="AO184" i="1"/>
  <c r="AW179" i="1"/>
  <c r="AU179" i="1"/>
  <c r="AO168" i="1"/>
  <c r="AU163" i="1"/>
  <c r="AW163" i="1"/>
  <c r="AO152" i="1"/>
  <c r="AF152" i="1" s="1"/>
  <c r="AW147" i="1"/>
  <c r="AU147" i="1"/>
  <c r="AO140" i="1"/>
  <c r="AU136" i="1"/>
  <c r="AW136" i="1"/>
  <c r="AU125" i="1"/>
  <c r="AW125" i="1"/>
  <c r="AW121" i="1"/>
  <c r="AU121" i="1"/>
  <c r="AW117" i="1"/>
  <c r="AU117" i="1"/>
  <c r="AW113" i="1"/>
  <c r="AU113" i="1"/>
  <c r="AW109" i="1"/>
  <c r="AU109" i="1"/>
  <c r="AU105" i="1"/>
  <c r="AW105" i="1"/>
  <c r="AW101" i="1"/>
  <c r="AU101" i="1"/>
  <c r="AW97" i="1"/>
  <c r="AU97" i="1"/>
  <c r="AU93" i="1"/>
  <c r="AW93" i="1"/>
  <c r="AW81" i="1"/>
  <c r="AU81" i="1"/>
  <c r="AW77" i="1"/>
  <c r="AU77" i="1"/>
  <c r="AW73" i="1"/>
  <c r="AU73" i="1"/>
  <c r="AW69" i="1"/>
  <c r="AU69" i="1"/>
  <c r="AU65" i="1"/>
  <c r="AW65" i="1"/>
  <c r="AW61" i="1"/>
  <c r="AU61" i="1"/>
  <c r="AW57" i="1"/>
  <c r="AU57" i="1"/>
  <c r="AW53" i="1"/>
  <c r="AU53" i="1"/>
  <c r="AW49" i="1"/>
  <c r="AU49" i="1"/>
  <c r="AW45" i="1"/>
  <c r="AU45" i="1"/>
  <c r="AU41" i="1"/>
  <c r="AW41" i="1"/>
  <c r="AU37" i="1"/>
  <c r="AW37" i="1"/>
  <c r="AW29" i="1"/>
  <c r="AU29" i="1"/>
  <c r="AU1989" i="1"/>
  <c r="AW1989" i="1"/>
  <c r="AO1970" i="1"/>
  <c r="AO1966" i="1"/>
  <c r="AW1955" i="1"/>
  <c r="AU1955" i="1"/>
  <c r="AW1926" i="1"/>
  <c r="AU1926" i="1"/>
  <c r="AU1893" i="1"/>
  <c r="AW1893" i="1"/>
  <c r="AW1860" i="1"/>
  <c r="AU1860" i="1"/>
  <c r="AW1827" i="1"/>
  <c r="AU1827" i="1"/>
  <c r="AO1764" i="1"/>
  <c r="AU1748" i="1"/>
  <c r="AW1748" i="1"/>
  <c r="AU1706" i="1"/>
  <c r="AW1706" i="1"/>
  <c r="AO1675" i="1"/>
  <c r="AO1659" i="1"/>
  <c r="AO1643" i="1"/>
  <c r="AF1643" i="1" s="1"/>
  <c r="AO1627" i="1"/>
  <c r="AO1611" i="1"/>
  <c r="AO1595" i="1"/>
  <c r="AW1572" i="1"/>
  <c r="AU1572" i="1"/>
  <c r="AO1542" i="1"/>
  <c r="AO1512" i="1"/>
  <c r="AW1489" i="1"/>
  <c r="AU1489" i="1"/>
  <c r="AW1463" i="1"/>
  <c r="AU1463" i="1"/>
  <c r="AO1429" i="1"/>
  <c r="AW1398" i="1"/>
  <c r="AU1398" i="1"/>
  <c r="AO1342" i="1"/>
  <c r="AW1309" i="1"/>
  <c r="AU1309" i="1"/>
  <c r="AO1260" i="1"/>
  <c r="AU1227" i="1"/>
  <c r="AW1227" i="1"/>
  <c r="AU1193" i="1"/>
  <c r="AW1193" i="1"/>
  <c r="AW1162" i="1"/>
  <c r="AU1162" i="1"/>
  <c r="AO1132" i="1"/>
  <c r="AW1104" i="1"/>
  <c r="AU1104" i="1"/>
  <c r="AU1072" i="1"/>
  <c r="AW1072" i="1"/>
  <c r="AU1019" i="1"/>
  <c r="AW1019" i="1"/>
  <c r="AO986" i="1"/>
  <c r="AO893" i="1"/>
  <c r="AO855" i="1"/>
  <c r="AU830" i="1"/>
  <c r="AW830" i="1"/>
  <c r="AO787" i="1"/>
  <c r="AO756" i="1"/>
  <c r="AU731" i="1"/>
  <c r="AW731" i="1"/>
  <c r="AW2006" i="1"/>
  <c r="AU2006" i="1"/>
  <c r="AW2002" i="1"/>
  <c r="AU2002" i="1"/>
  <c r="AW1998" i="1"/>
  <c r="AU1998" i="1"/>
  <c r="AW1994" i="1"/>
  <c r="AU1994" i="1"/>
  <c r="AW1960" i="1"/>
  <c r="AU1960" i="1"/>
  <c r="AU1927" i="1"/>
  <c r="AW1927" i="1"/>
  <c r="AW1898" i="1"/>
  <c r="AU1898" i="1"/>
  <c r="AW1865" i="1"/>
  <c r="AU1865" i="1"/>
  <c r="AW1832" i="1"/>
  <c r="AU1832" i="1"/>
  <c r="AO1765" i="1"/>
  <c r="AW1749" i="1"/>
  <c r="AU1749" i="1"/>
  <c r="AU1707" i="1"/>
  <c r="AW1707" i="1"/>
  <c r="AO1676" i="1"/>
  <c r="AO1660" i="1"/>
  <c r="AO1644" i="1"/>
  <c r="AO1628" i="1"/>
  <c r="AF1628" i="1" s="1"/>
  <c r="AO1612" i="1"/>
  <c r="AO1596" i="1"/>
  <c r="AO1577" i="1"/>
  <c r="AW1556" i="1"/>
  <c r="AU1556" i="1"/>
  <c r="AW1526" i="1"/>
  <c r="AU1526" i="1"/>
  <c r="AO1501" i="1"/>
  <c r="AW1476" i="1"/>
  <c r="AU1476" i="1"/>
  <c r="AO1440" i="1"/>
  <c r="AO1415" i="1"/>
  <c r="AO1389" i="1"/>
  <c r="AO1350" i="1"/>
  <c r="AU1306" i="1"/>
  <c r="AW1306" i="1"/>
  <c r="AU1272" i="1"/>
  <c r="AW1272" i="1"/>
  <c r="AO1232" i="1"/>
  <c r="AO1189" i="1"/>
  <c r="AO1145" i="1"/>
  <c r="AU1129" i="1"/>
  <c r="AW1129" i="1"/>
  <c r="AW1092" i="1"/>
  <c r="AU1092" i="1"/>
  <c r="AU1052" i="1"/>
  <c r="AW1052" i="1"/>
  <c r="AO1015" i="1"/>
  <c r="AU983" i="1"/>
  <c r="AW983" i="1"/>
  <c r="AU890" i="1"/>
  <c r="AW890" i="1"/>
  <c r="AU848" i="1"/>
  <c r="AW848" i="1"/>
  <c r="AA848" i="1" s="1"/>
  <c r="AC848" i="1" s="1"/>
  <c r="AW818" i="1"/>
  <c r="AU818" i="1"/>
  <c r="AO784" i="1"/>
  <c r="AO766" i="1"/>
  <c r="AU743" i="1"/>
  <c r="AW743" i="1"/>
  <c r="AU713" i="1"/>
  <c r="AW713" i="1"/>
  <c r="AO2007" i="1"/>
  <c r="AO2003" i="1"/>
  <c r="AO1999" i="1"/>
  <c r="AU1991" i="1"/>
  <c r="AW1991" i="1"/>
  <c r="AW1961" i="1"/>
  <c r="AU1961" i="1"/>
  <c r="AW1928" i="1"/>
  <c r="AU1928" i="1"/>
  <c r="AU1895" i="1"/>
  <c r="AW1895" i="1"/>
  <c r="AA1895" i="1" s="1"/>
  <c r="AC1895" i="1" s="1"/>
  <c r="AW1866" i="1"/>
  <c r="AU1866" i="1"/>
  <c r="AW1833" i="1"/>
  <c r="AU1833" i="1"/>
  <c r="AO1766" i="1"/>
  <c r="AU1750" i="1"/>
  <c r="AW1750" i="1"/>
  <c r="AO1720" i="1"/>
  <c r="AU1701" i="1"/>
  <c r="AW1701" i="1"/>
  <c r="AO1673" i="1"/>
  <c r="AO1657" i="1"/>
  <c r="AO1641" i="1"/>
  <c r="AO1625" i="1"/>
  <c r="AO1609" i="1"/>
  <c r="AO1593" i="1"/>
  <c r="AO1578" i="1"/>
  <c r="AO1548" i="1"/>
  <c r="AF1548" i="1" s="1"/>
  <c r="AW1523" i="1"/>
  <c r="AU1523" i="1"/>
  <c r="AW1498" i="1"/>
  <c r="AU1498" i="1"/>
  <c r="AO1481" i="1"/>
  <c r="AF1481" i="1" s="1"/>
  <c r="AU1451" i="1"/>
  <c r="AW1451" i="1"/>
  <c r="AA1451" i="1" s="1"/>
  <c r="AC1451" i="1" s="1"/>
  <c r="AW1423" i="1"/>
  <c r="AU1423" i="1"/>
  <c r="AO1390" i="1"/>
  <c r="AO1362" i="1"/>
  <c r="AU1328" i="1"/>
  <c r="AW1328" i="1"/>
  <c r="AA1328" i="1" s="1"/>
  <c r="AC1328" i="1" s="1"/>
  <c r="AW1279" i="1"/>
  <c r="AU1279" i="1"/>
  <c r="AO1238" i="1"/>
  <c r="AO1199" i="1"/>
  <c r="AU1172" i="1"/>
  <c r="AW1172" i="1"/>
  <c r="AO1142" i="1"/>
  <c r="AF1142" i="1" s="1"/>
  <c r="AU1121" i="1"/>
  <c r="AW1121" i="1"/>
  <c r="AU1084" i="1"/>
  <c r="AW1084" i="1"/>
  <c r="AU1045" i="1"/>
  <c r="AW1045" i="1"/>
  <c r="AU1026" i="1"/>
  <c r="AW1026" i="1"/>
  <c r="AO994" i="1"/>
  <c r="AO899" i="1"/>
  <c r="AW870" i="1"/>
  <c r="AU870" i="1"/>
  <c r="AO832" i="1"/>
  <c r="AW802" i="1"/>
  <c r="AU802" i="1"/>
  <c r="AU763" i="1"/>
  <c r="AW763" i="1"/>
  <c r="AW733" i="1"/>
  <c r="AU733" i="1"/>
  <c r="AW707" i="1"/>
  <c r="AU707" i="1"/>
  <c r="AO2009" i="1"/>
  <c r="AO1975" i="1"/>
  <c r="AU1967" i="1"/>
  <c r="AW1967" i="1"/>
  <c r="AW1963" i="1"/>
  <c r="AU1963" i="1"/>
  <c r="AO1933" i="1"/>
  <c r="AO1900" i="1"/>
  <c r="AF1900" i="1" s="1"/>
  <c r="AO1871" i="1"/>
  <c r="AO1838" i="1"/>
  <c r="AO1771" i="1"/>
  <c r="AW1755" i="1"/>
  <c r="AU1755" i="1"/>
  <c r="AU1730" i="1"/>
  <c r="AW1730" i="1"/>
  <c r="AO1695" i="1"/>
  <c r="AO1666" i="1"/>
  <c r="AO1650" i="1"/>
  <c r="AO1634" i="1"/>
  <c r="AO1618" i="1"/>
  <c r="AO1602" i="1"/>
  <c r="AO1583" i="1"/>
  <c r="AO1545" i="1"/>
  <c r="AW1520" i="1"/>
  <c r="AU1520" i="1"/>
  <c r="AU1499" i="1"/>
  <c r="AW1499" i="1"/>
  <c r="AO1482" i="1"/>
  <c r="AW1462" i="1"/>
  <c r="AU1462" i="1"/>
  <c r="AW1409" i="1"/>
  <c r="AU1409" i="1"/>
  <c r="AO1377" i="1"/>
  <c r="AO1352" i="1"/>
  <c r="AO1317" i="1"/>
  <c r="AO1274" i="1"/>
  <c r="AO1243" i="1"/>
  <c r="AO1218" i="1"/>
  <c r="AW1187" i="1"/>
  <c r="AU1187" i="1"/>
  <c r="AW1161" i="1"/>
  <c r="AU1161" i="1"/>
  <c r="AO1135" i="1"/>
  <c r="AU1103" i="1"/>
  <c r="AW1103" i="1"/>
  <c r="AU1054" i="1"/>
  <c r="AW1054" i="1"/>
  <c r="AO1028" i="1"/>
  <c r="AO909" i="1"/>
  <c r="AU888" i="1"/>
  <c r="AW888" i="1"/>
  <c r="AU850" i="1"/>
  <c r="AW850" i="1"/>
  <c r="AW816" i="1"/>
  <c r="AU816" i="1"/>
  <c r="AU782" i="1"/>
  <c r="AW782" i="1"/>
  <c r="AU741" i="1"/>
  <c r="AW741" i="1"/>
  <c r="AU693" i="1"/>
  <c r="AW693" i="1"/>
  <c r="AU688" i="1"/>
  <c r="AW688" i="1"/>
  <c r="AO684" i="1"/>
  <c r="AF684" i="1" s="1"/>
  <c r="AO678" i="1"/>
  <c r="AO665" i="1"/>
  <c r="AW657" i="1"/>
  <c r="AU657" i="1"/>
  <c r="AO651" i="1"/>
  <c r="AU642" i="1"/>
  <c r="AW642" i="1"/>
  <c r="AO635" i="1"/>
  <c r="AO629" i="1"/>
  <c r="AW624" i="1"/>
  <c r="AU624" i="1"/>
  <c r="AU616" i="1"/>
  <c r="AW616" i="1"/>
  <c r="AW611" i="1"/>
  <c r="AU611" i="1"/>
  <c r="AU603" i="1"/>
  <c r="AW603" i="1"/>
  <c r="AO594" i="1"/>
  <c r="AU589" i="1"/>
  <c r="AW589" i="1"/>
  <c r="AO583" i="1"/>
  <c r="AO573" i="1"/>
  <c r="AO563" i="1"/>
  <c r="AW558" i="1"/>
  <c r="AU558" i="1"/>
  <c r="AU548" i="1"/>
  <c r="AW548" i="1"/>
  <c r="AU544" i="1"/>
  <c r="AW544" i="1"/>
  <c r="AU540" i="1"/>
  <c r="AW540" i="1"/>
  <c r="AU536" i="1"/>
  <c r="AW536" i="1"/>
  <c r="AW532" i="1"/>
  <c r="AU532" i="1"/>
  <c r="AU528" i="1"/>
  <c r="AW528" i="1"/>
  <c r="AW524" i="1"/>
  <c r="AU524" i="1"/>
  <c r="AW520" i="1"/>
  <c r="AU520" i="1"/>
  <c r="AO511" i="1"/>
  <c r="AO507" i="1"/>
  <c r="AO494" i="1"/>
  <c r="AO484" i="1"/>
  <c r="AW479" i="1"/>
  <c r="AU479" i="1"/>
  <c r="AO472" i="1"/>
  <c r="AO462" i="1"/>
  <c r="AO452" i="1"/>
  <c r="AW447" i="1"/>
  <c r="AU447" i="1"/>
  <c r="AO440" i="1"/>
  <c r="AO430" i="1"/>
  <c r="AU425" i="1"/>
  <c r="AW425" i="1"/>
  <c r="AO418" i="1"/>
  <c r="AW395" i="1"/>
  <c r="AU395" i="1"/>
  <c r="AW373" i="1"/>
  <c r="AU373" i="1"/>
  <c r="AU355" i="1"/>
  <c r="AW355" i="1"/>
  <c r="AO346" i="1"/>
  <c r="AW341" i="1"/>
  <c r="AU341" i="1"/>
  <c r="AU337" i="1"/>
  <c r="AW337" i="1"/>
  <c r="AU333" i="1"/>
  <c r="AW333" i="1"/>
  <c r="AU329" i="1"/>
  <c r="AW329" i="1"/>
  <c r="AA329" i="1" s="1"/>
  <c r="AC329" i="1" s="1"/>
  <c r="AU325" i="1"/>
  <c r="AW325" i="1"/>
  <c r="AU321" i="1"/>
  <c r="AW321" i="1"/>
  <c r="AU317" i="1"/>
  <c r="AW317" i="1"/>
  <c r="AU313" i="1"/>
  <c r="AW313" i="1"/>
  <c r="AA313" i="1" s="1"/>
  <c r="AC313" i="1" s="1"/>
  <c r="AO306" i="1"/>
  <c r="AO300" i="1"/>
  <c r="AO291" i="1"/>
  <c r="AW281" i="1"/>
  <c r="AU281" i="1"/>
  <c r="AW269" i="1"/>
  <c r="AU269" i="1"/>
  <c r="AW265" i="1"/>
  <c r="AU265" i="1"/>
  <c r="AO258" i="1"/>
  <c r="AW249" i="1"/>
  <c r="AU249" i="1"/>
  <c r="AO237" i="1"/>
  <c r="AO229" i="1"/>
  <c r="AF229" i="1" s="1"/>
  <c r="AU216" i="1"/>
  <c r="AW216" i="1"/>
  <c r="AO200" i="1"/>
  <c r="AO196" i="1"/>
  <c r="AO191" i="1"/>
  <c r="AF191" i="1" s="1"/>
  <c r="AO165" i="1"/>
  <c r="AO146" i="1"/>
  <c r="AO142" i="1"/>
  <c r="AO121" i="1"/>
  <c r="AO105" i="1"/>
  <c r="AO88" i="1"/>
  <c r="AO75" i="1"/>
  <c r="AO59" i="1"/>
  <c r="AO43" i="1"/>
  <c r="AU26" i="1"/>
  <c r="AW26" i="1"/>
  <c r="AO1993" i="1"/>
  <c r="AF1993" i="1" s="1"/>
  <c r="AO1989" i="1"/>
  <c r="AW1984" i="1"/>
  <c r="AU1984" i="1"/>
  <c r="AW1980" i="1"/>
  <c r="AU1980" i="1"/>
  <c r="AO1961" i="1"/>
  <c r="AO1957" i="1"/>
  <c r="AW1952" i="1"/>
  <c r="AU1952" i="1"/>
  <c r="AW1948" i="1"/>
  <c r="AU1948" i="1"/>
  <c r="AO1929" i="1"/>
  <c r="AO1925" i="1"/>
  <c r="AW1920" i="1"/>
  <c r="AU1920" i="1"/>
  <c r="AW1916" i="1"/>
  <c r="AU1916" i="1"/>
  <c r="AO1897" i="1"/>
  <c r="AO1893" i="1"/>
  <c r="AW1888" i="1"/>
  <c r="AU1888" i="1"/>
  <c r="AW1884" i="1"/>
  <c r="AU1884" i="1"/>
  <c r="AO1865" i="1"/>
  <c r="AO1861" i="1"/>
  <c r="AW1856" i="1"/>
  <c r="AU1856" i="1"/>
  <c r="AW1852" i="1"/>
  <c r="AU1852" i="1"/>
  <c r="AO1833" i="1"/>
  <c r="AO1829" i="1"/>
  <c r="AW1824" i="1"/>
  <c r="AU1824" i="1"/>
  <c r="AU1820" i="1"/>
  <c r="AW1820" i="1"/>
  <c r="AO1760" i="1"/>
  <c r="AO1756" i="1"/>
  <c r="AO1752" i="1"/>
  <c r="AO1748" i="1"/>
  <c r="AW1743" i="1"/>
  <c r="AU1743" i="1"/>
  <c r="AO1732" i="1"/>
  <c r="AW1727" i="1"/>
  <c r="AU1727" i="1"/>
  <c r="AO1712" i="1"/>
  <c r="AU1705" i="1"/>
  <c r="AW1705" i="1"/>
  <c r="AO1697" i="1"/>
  <c r="AO1576" i="1"/>
  <c r="AU1571" i="1"/>
  <c r="AW1571" i="1"/>
  <c r="AO1560" i="1"/>
  <c r="AF1560" i="1" s="1"/>
  <c r="AU1555" i="1"/>
  <c r="AW1555" i="1"/>
  <c r="AO1538" i="1"/>
  <c r="AU1533" i="1"/>
  <c r="AW1533" i="1"/>
  <c r="AO1526" i="1"/>
  <c r="AO1522" i="1"/>
  <c r="AU1517" i="1"/>
  <c r="AW1517" i="1"/>
  <c r="AO1500" i="1"/>
  <c r="AO1490" i="1"/>
  <c r="AW1485" i="1"/>
  <c r="AU1485" i="1"/>
  <c r="AO1476" i="1"/>
  <c r="AW1471" i="1"/>
  <c r="AU1471" i="1"/>
  <c r="AO1462" i="1"/>
  <c r="AU1457" i="1"/>
  <c r="AW1457" i="1"/>
  <c r="AO1449" i="1"/>
  <c r="AO1438" i="1"/>
  <c r="AW1433" i="1"/>
  <c r="AU1433" i="1"/>
  <c r="AO1423" i="1"/>
  <c r="AO1412" i="1"/>
  <c r="AF1412" i="1" s="1"/>
  <c r="AW1407" i="1"/>
  <c r="AU1407" i="1"/>
  <c r="AO1398" i="1"/>
  <c r="AU1393" i="1"/>
  <c r="AW1393" i="1"/>
  <c r="AO1385" i="1"/>
  <c r="AO1374" i="1"/>
  <c r="AW1369" i="1"/>
  <c r="AU1369" i="1"/>
  <c r="AO1359" i="1"/>
  <c r="AW1347" i="1"/>
  <c r="AU1347" i="1"/>
  <c r="AO1339" i="1"/>
  <c r="AW1334" i="1"/>
  <c r="AU1334" i="1"/>
  <c r="AO1327" i="1"/>
  <c r="AF1327" i="1" s="1"/>
  <c r="AW1322" i="1"/>
  <c r="AU1322" i="1"/>
  <c r="AW1313" i="1"/>
  <c r="AU1313" i="1"/>
  <c r="AO1306" i="1"/>
  <c r="AO1293" i="1"/>
  <c r="AW1286" i="1"/>
  <c r="AU1286" i="1"/>
  <c r="AO1282" i="1"/>
  <c r="AO1273" i="1"/>
  <c r="AW1268" i="1"/>
  <c r="AU1268" i="1"/>
  <c r="AU1253" i="1"/>
  <c r="AW1253" i="1"/>
  <c r="AU1245" i="1"/>
  <c r="AW1245" i="1"/>
  <c r="AO1227" i="1"/>
  <c r="AW1222" i="1"/>
  <c r="AU1222" i="1"/>
  <c r="AO1214" i="1"/>
  <c r="AU1209" i="1"/>
  <c r="AW1209" i="1"/>
  <c r="AO1197" i="1"/>
  <c r="AW1192" i="1"/>
  <c r="AU1192" i="1"/>
  <c r="AW1184" i="1"/>
  <c r="AU1184" i="1"/>
  <c r="AO1173" i="1"/>
  <c r="AU1168" i="1"/>
  <c r="AW1168" i="1"/>
  <c r="AO1160" i="1"/>
  <c r="AF1160" i="1" s="1"/>
  <c r="AW1155" i="1"/>
  <c r="AU1155" i="1"/>
  <c r="AO1137" i="1"/>
  <c r="AO1129" i="1"/>
  <c r="AO1121" i="1"/>
  <c r="AO1113" i="1"/>
  <c r="AU1102" i="1"/>
  <c r="AW1102" i="1"/>
  <c r="AO1094" i="1"/>
  <c r="AU1089" i="1"/>
  <c r="AW1089" i="1"/>
  <c r="AO1083" i="1"/>
  <c r="AO1075" i="1"/>
  <c r="AO1064" i="1"/>
  <c r="AW1060" i="1"/>
  <c r="AU1060" i="1"/>
  <c r="AU1051" i="1"/>
  <c r="AW1051" i="1"/>
  <c r="AO1044" i="1"/>
  <c r="AO1035" i="1"/>
  <c r="AO1026" i="1"/>
  <c r="AU1018" i="1"/>
  <c r="AW1018" i="1"/>
  <c r="AW1011" i="1"/>
  <c r="AU1011" i="1"/>
  <c r="AO1005" i="1"/>
  <c r="AO1000" i="1"/>
  <c r="AO989" i="1"/>
  <c r="AF989" i="1" s="1"/>
  <c r="AO984" i="1"/>
  <c r="AW979" i="1"/>
  <c r="AU979" i="1"/>
  <c r="AW975" i="1"/>
  <c r="AU975" i="1"/>
  <c r="AW971" i="1"/>
  <c r="AU971" i="1"/>
  <c r="AU967" i="1"/>
  <c r="AW967" i="1"/>
  <c r="AW963" i="1"/>
  <c r="AU963" i="1"/>
  <c r="AW959" i="1"/>
  <c r="AU959" i="1"/>
  <c r="AW955" i="1"/>
  <c r="AU955" i="1"/>
  <c r="AW951" i="1"/>
  <c r="AU951" i="1"/>
  <c r="AW947" i="1"/>
  <c r="AU947" i="1"/>
  <c r="AW943" i="1"/>
  <c r="AU943" i="1"/>
  <c r="AW939" i="1"/>
  <c r="AU939" i="1"/>
  <c r="AU935" i="1"/>
  <c r="AW935" i="1"/>
  <c r="AW931" i="1"/>
  <c r="AU931" i="1"/>
  <c r="AW927" i="1"/>
  <c r="AU927" i="1"/>
  <c r="AW923" i="1"/>
  <c r="AU923" i="1"/>
  <c r="AU919" i="1"/>
  <c r="AW919" i="1"/>
  <c r="AW915" i="1"/>
  <c r="AU915" i="1"/>
  <c r="AU911" i="1"/>
  <c r="AW911" i="1"/>
  <c r="AO904" i="1"/>
  <c r="AF904" i="1" s="1"/>
  <c r="AO890" i="1"/>
  <c r="AW885" i="1"/>
  <c r="AU885" i="1"/>
  <c r="AO870" i="1"/>
  <c r="AU865" i="1"/>
  <c r="AW865" i="1"/>
  <c r="AU861" i="1"/>
  <c r="AW861" i="1"/>
  <c r="AO850" i="1"/>
  <c r="AO846" i="1"/>
  <c r="AW841" i="1"/>
  <c r="AU841" i="1"/>
  <c r="AO830" i="1"/>
  <c r="AU825" i="1"/>
  <c r="AW825" i="1"/>
  <c r="AO818" i="1"/>
  <c r="AU813" i="1"/>
  <c r="AW813" i="1"/>
  <c r="AO802" i="1"/>
  <c r="AU796" i="1"/>
  <c r="AW796" i="1"/>
  <c r="AU788" i="1"/>
  <c r="AW788" i="1"/>
  <c r="AO781" i="1"/>
  <c r="AO773" i="1"/>
  <c r="AU768" i="1"/>
  <c r="AW768" i="1"/>
  <c r="AU761" i="1"/>
  <c r="AW761" i="1"/>
  <c r="AA761" i="1" s="1"/>
  <c r="AC761" i="1" s="1"/>
  <c r="AO754" i="1"/>
  <c r="AO750" i="1"/>
  <c r="AO743" i="1"/>
  <c r="AO734" i="1"/>
  <c r="AU729" i="1"/>
  <c r="AW729" i="1"/>
  <c r="AW722" i="1"/>
  <c r="AU722" i="1"/>
  <c r="AO714" i="1"/>
  <c r="AO708" i="1"/>
  <c r="AO700" i="1"/>
  <c r="AW692" i="1"/>
  <c r="AU692" i="1"/>
  <c r="AO683" i="1"/>
  <c r="AW675" i="1"/>
  <c r="AU675" i="1"/>
  <c r="AO671" i="1"/>
  <c r="AO664" i="1"/>
  <c r="AO656" i="1"/>
  <c r="AU645" i="1"/>
  <c r="AW645" i="1"/>
  <c r="AO640" i="1"/>
  <c r="AO626" i="1"/>
  <c r="AO618" i="1"/>
  <c r="AW610" i="1"/>
  <c r="AU610" i="1"/>
  <c r="AO603" i="1"/>
  <c r="AO598" i="1"/>
  <c r="AO590" i="1"/>
  <c r="AO581" i="1"/>
  <c r="AO571" i="1"/>
  <c r="AW566" i="1"/>
  <c r="AU566" i="1"/>
  <c r="AO559" i="1"/>
  <c r="AO549" i="1"/>
  <c r="AO545" i="1"/>
  <c r="AO541" i="1"/>
  <c r="AO537" i="1"/>
  <c r="AO533" i="1"/>
  <c r="AO529" i="1"/>
  <c r="AO525" i="1"/>
  <c r="AO521" i="1"/>
  <c r="AU504" i="1"/>
  <c r="AW504" i="1"/>
  <c r="AW498" i="1"/>
  <c r="AU498" i="1"/>
  <c r="AW488" i="1"/>
  <c r="AU488" i="1"/>
  <c r="AO481" i="1"/>
  <c r="AU476" i="1"/>
  <c r="AW476" i="1"/>
  <c r="AW466" i="1"/>
  <c r="AU466" i="1"/>
  <c r="AW456" i="1"/>
  <c r="AU456" i="1"/>
  <c r="AO449" i="1"/>
  <c r="AW444" i="1"/>
  <c r="AU444" i="1"/>
  <c r="AU434" i="1"/>
  <c r="AW434" i="1"/>
  <c r="AO425" i="1"/>
  <c r="AW414" i="1"/>
  <c r="AU414" i="1"/>
  <c r="AW404" i="1"/>
  <c r="AU404" i="1"/>
  <c r="AO393" i="1"/>
  <c r="AW372" i="1"/>
  <c r="AU372" i="1"/>
  <c r="AU363" i="1"/>
  <c r="AW363" i="1"/>
  <c r="AO355" i="1"/>
  <c r="AO344" i="1"/>
  <c r="AO340" i="1"/>
  <c r="AO336" i="1"/>
  <c r="AO332" i="1"/>
  <c r="AO328" i="1"/>
  <c r="AO324" i="1"/>
  <c r="AO320" i="1"/>
  <c r="AO316" i="1"/>
  <c r="AO312" i="1"/>
  <c r="AW307" i="1"/>
  <c r="AU307" i="1"/>
  <c r="AO295" i="1"/>
  <c r="AW288" i="1"/>
  <c r="AU288" i="1"/>
  <c r="AO283" i="1"/>
  <c r="AU279" i="1"/>
  <c r="AW279" i="1"/>
  <c r="AO268" i="1"/>
  <c r="AW263" i="1"/>
  <c r="AU263" i="1"/>
  <c r="AO256" i="1"/>
  <c r="AO251" i="1"/>
  <c r="AU247" i="1"/>
  <c r="AW247" i="1"/>
  <c r="AW234" i="1"/>
  <c r="AU234" i="1"/>
  <c r="AW225" i="1"/>
  <c r="AU225" i="1"/>
  <c r="AO216" i="1"/>
  <c r="AO209" i="1"/>
  <c r="AO195" i="1"/>
  <c r="AW188" i="1"/>
  <c r="AU188" i="1"/>
  <c r="AU167" i="1"/>
  <c r="AW167" i="1"/>
  <c r="AO160" i="1"/>
  <c r="AU155" i="1"/>
  <c r="AW155" i="1"/>
  <c r="AO147" i="1"/>
  <c r="AU127" i="1"/>
  <c r="AW127" i="1"/>
  <c r="AO114" i="1"/>
  <c r="AO98" i="1"/>
  <c r="AO80" i="1"/>
  <c r="AO64" i="1"/>
  <c r="AO48" i="1"/>
  <c r="AU23" i="1"/>
  <c r="AW23" i="1"/>
  <c r="AW2008" i="1"/>
  <c r="AU2008" i="1"/>
  <c r="AO1985" i="1"/>
  <c r="AO1981" i="1"/>
  <c r="AW1976" i="1"/>
  <c r="AU1976" i="1"/>
  <c r="AW1972" i="1"/>
  <c r="AU1972" i="1"/>
  <c r="AO1953" i="1"/>
  <c r="AO1949" i="1"/>
  <c r="AW1944" i="1"/>
  <c r="AU1944" i="1"/>
  <c r="AW1940" i="1"/>
  <c r="AU1940" i="1"/>
  <c r="AO1921" i="1"/>
  <c r="AO1917" i="1"/>
  <c r="AW1912" i="1"/>
  <c r="AU1912" i="1"/>
  <c r="AW1908" i="1"/>
  <c r="AU1908" i="1"/>
  <c r="AO1889" i="1"/>
  <c r="AO1885" i="1"/>
  <c r="AW1880" i="1"/>
  <c r="AU1880" i="1"/>
  <c r="AW1876" i="1"/>
  <c r="AU1876" i="1"/>
  <c r="AO1857" i="1"/>
  <c r="AO1853" i="1"/>
  <c r="AW1848" i="1"/>
  <c r="AU1848" i="1"/>
  <c r="AW1844" i="1"/>
  <c r="AU1844" i="1"/>
  <c r="AO1825" i="1"/>
  <c r="AO1821" i="1"/>
  <c r="AO1817" i="1"/>
  <c r="AW1813" i="1"/>
  <c r="AU1813" i="1"/>
  <c r="AU1809" i="1"/>
  <c r="AW1809" i="1"/>
  <c r="AW1805" i="1"/>
  <c r="AU1805" i="1"/>
  <c r="AW1801" i="1"/>
  <c r="AU1801" i="1"/>
  <c r="AW1797" i="1"/>
  <c r="AU1797" i="1"/>
  <c r="AW1793" i="1"/>
  <c r="AU1793" i="1"/>
  <c r="AU1789" i="1"/>
  <c r="AW1789" i="1"/>
  <c r="AW1785" i="1"/>
  <c r="AU1785" i="1"/>
  <c r="AW1781" i="1"/>
  <c r="AU1781" i="1"/>
  <c r="AU1777" i="1"/>
  <c r="AW1777" i="1"/>
  <c r="AO1743" i="1"/>
  <c r="AU1738" i="1"/>
  <c r="AW1738" i="1"/>
  <c r="AO1727" i="1"/>
  <c r="AU1722" i="1"/>
  <c r="AW1722" i="1"/>
  <c r="AO1711" i="1"/>
  <c r="AO1705" i="1"/>
  <c r="AO1696" i="1"/>
  <c r="AU1688" i="1"/>
  <c r="AW1688" i="1"/>
  <c r="AW1684" i="1"/>
  <c r="AU1684" i="1"/>
  <c r="AW1680" i="1"/>
  <c r="AU1680" i="1"/>
  <c r="AO1572" i="1"/>
  <c r="AW1567" i="1"/>
  <c r="AU1567" i="1"/>
  <c r="AO1556" i="1"/>
  <c r="AW1551" i="1"/>
  <c r="AU1551" i="1"/>
  <c r="AO1536" i="1"/>
  <c r="AF1536" i="1" s="1"/>
  <c r="AW1531" i="1"/>
  <c r="AU1531" i="1"/>
  <c r="AO1520" i="1"/>
  <c r="AO1516" i="1"/>
  <c r="AO1498" i="1"/>
  <c r="AO1484" i="1"/>
  <c r="AW1469" i="1"/>
  <c r="AU1469" i="1"/>
  <c r="AO1459" i="1"/>
  <c r="AW1454" i="1"/>
  <c r="AU1454" i="1"/>
  <c r="AW1444" i="1"/>
  <c r="AU1444" i="1"/>
  <c r="AO1436" i="1"/>
  <c r="AU1431" i="1"/>
  <c r="AW1431" i="1"/>
  <c r="AO1421" i="1"/>
  <c r="AW1416" i="1"/>
  <c r="AU1416" i="1"/>
  <c r="AW1405" i="1"/>
  <c r="AU1405" i="1"/>
  <c r="AO1395" i="1"/>
  <c r="AW1390" i="1"/>
  <c r="AU1390" i="1"/>
  <c r="AW1380" i="1"/>
  <c r="AU1380" i="1"/>
  <c r="AO1372" i="1"/>
  <c r="AF1372" i="1" s="1"/>
  <c r="AW1367" i="1"/>
  <c r="AU1367" i="1"/>
  <c r="AO1357" i="1"/>
  <c r="AW1352" i="1"/>
  <c r="AU1352" i="1"/>
  <c r="AW1344" i="1"/>
  <c r="AU1344" i="1"/>
  <c r="AO1336" i="1"/>
  <c r="AF1336" i="1" s="1"/>
  <c r="AO1326" i="1"/>
  <c r="AO1322" i="1"/>
  <c r="AU1317" i="1"/>
  <c r="AW1317" i="1"/>
  <c r="AW1312" i="1"/>
  <c r="AU1312" i="1"/>
  <c r="AO1304" i="1"/>
  <c r="AU1299" i="1"/>
  <c r="AW1299" i="1"/>
  <c r="AU1295" i="1"/>
  <c r="AW1295" i="1"/>
  <c r="AO1288" i="1"/>
  <c r="AF1288" i="1" s="1"/>
  <c r="AO1284" i="1"/>
  <c r="AU1275" i="1"/>
  <c r="AW1275" i="1"/>
  <c r="AA1275" i="1" s="1"/>
  <c r="AC1275" i="1" s="1"/>
  <c r="AU1266" i="1"/>
  <c r="AW1266" i="1"/>
  <c r="AU1262" i="1"/>
  <c r="AW1262" i="1"/>
  <c r="AO1253" i="1"/>
  <c r="AU1248" i="1"/>
  <c r="AW1248" i="1"/>
  <c r="AO1244" i="1"/>
  <c r="AW1233" i="1"/>
  <c r="AU1233" i="1"/>
  <c r="AO1224" i="1"/>
  <c r="AU1219" i="1"/>
  <c r="AW1219" i="1"/>
  <c r="AO1209" i="1"/>
  <c r="AW1204" i="1"/>
  <c r="AU1204" i="1"/>
  <c r="AO1193" i="1"/>
  <c r="AO1187" i="1"/>
  <c r="AW1182" i="1"/>
  <c r="AU1182" i="1"/>
  <c r="AO1171" i="1"/>
  <c r="AO1159" i="1"/>
  <c r="AW1154" i="1"/>
  <c r="AU1154" i="1"/>
  <c r="AU1150" i="1"/>
  <c r="AW1150" i="1"/>
  <c r="AO1128" i="1"/>
  <c r="AU1124" i="1"/>
  <c r="AW1124" i="1"/>
  <c r="AW1110" i="1"/>
  <c r="AU1110" i="1"/>
  <c r="AO1103" i="1"/>
  <c r="AW1098" i="1"/>
  <c r="AU1098" i="1"/>
  <c r="AO1091" i="1"/>
  <c r="AO1082" i="1"/>
  <c r="AU1077" i="1"/>
  <c r="AW1077" i="1"/>
  <c r="AU1069" i="1"/>
  <c r="AW1069" i="1"/>
  <c r="AO1061" i="1"/>
  <c r="AF1061" i="1" s="1"/>
  <c r="AW1056" i="1"/>
  <c r="AU1056" i="1"/>
  <c r="AW1049" i="1"/>
  <c r="AU1049" i="1"/>
  <c r="AU1040" i="1"/>
  <c r="AW1040" i="1"/>
  <c r="AU1030" i="1"/>
  <c r="AW1030" i="1"/>
  <c r="AU1023" i="1"/>
  <c r="AW1023" i="1"/>
  <c r="AA1023" i="1" s="1"/>
  <c r="AC1023" i="1" s="1"/>
  <c r="AO1017" i="1"/>
  <c r="AO1010" i="1"/>
  <c r="AO1004" i="1"/>
  <c r="AW996" i="1"/>
  <c r="AU996" i="1"/>
  <c r="AW986" i="1"/>
  <c r="AU986" i="1"/>
  <c r="AO980" i="1"/>
  <c r="AO976" i="1"/>
  <c r="AO972" i="1"/>
  <c r="AO968" i="1"/>
  <c r="AO964" i="1"/>
  <c r="AO960" i="1"/>
  <c r="AO956" i="1"/>
  <c r="AO952" i="1"/>
  <c r="AO948" i="1"/>
  <c r="AO944" i="1"/>
  <c r="AF944" i="1" s="1"/>
  <c r="AO940" i="1"/>
  <c r="AO936" i="1"/>
  <c r="AO932" i="1"/>
  <c r="AO928" i="1"/>
  <c r="AF928" i="1" s="1"/>
  <c r="AO924" i="1"/>
  <c r="AO920" i="1"/>
  <c r="AO916" i="1"/>
  <c r="AO912" i="1"/>
  <c r="AW900" i="1"/>
  <c r="AU900" i="1"/>
  <c r="AO885" i="1"/>
  <c r="AU880" i="1"/>
  <c r="AW880" i="1"/>
  <c r="AU876" i="1"/>
  <c r="AW876" i="1"/>
  <c r="AO865" i="1"/>
  <c r="AO861" i="1"/>
  <c r="AU856" i="1"/>
  <c r="AW856" i="1"/>
  <c r="AO841" i="1"/>
  <c r="AU836" i="1"/>
  <c r="AW836" i="1"/>
  <c r="AO825" i="1"/>
  <c r="AW820" i="1"/>
  <c r="AU820" i="1"/>
  <c r="AO813" i="1"/>
  <c r="AW808" i="1"/>
  <c r="AU808" i="1"/>
  <c r="AO799" i="1"/>
  <c r="AF799" i="1" s="1"/>
  <c r="AW793" i="1"/>
  <c r="AU793" i="1"/>
  <c r="AO779" i="1"/>
  <c r="AO771" i="1"/>
  <c r="AO763" i="1"/>
  <c r="AO748" i="1"/>
  <c r="AO741" i="1"/>
  <c r="AU736" i="1"/>
  <c r="AW736" i="1"/>
  <c r="AU728" i="1"/>
  <c r="AW728" i="1"/>
  <c r="AW719" i="1"/>
  <c r="AU719" i="1"/>
  <c r="AO713" i="1"/>
  <c r="AO705" i="1"/>
  <c r="AU697" i="1"/>
  <c r="AW697" i="1"/>
  <c r="AO681" i="1"/>
  <c r="AF681" i="1" s="1"/>
  <c r="AO674" i="1"/>
  <c r="AO669" i="1"/>
  <c r="AW660" i="1"/>
  <c r="AU660" i="1"/>
  <c r="AO648" i="1"/>
  <c r="AU638" i="1"/>
  <c r="AW638" i="1"/>
  <c r="AU630" i="1"/>
  <c r="AW630" i="1"/>
  <c r="AW621" i="1"/>
  <c r="AU621" i="1"/>
  <c r="AO610" i="1"/>
  <c r="AU600" i="1"/>
  <c r="AW600" i="1"/>
  <c r="AU586" i="1"/>
  <c r="AW586" i="1"/>
  <c r="AU577" i="1"/>
  <c r="AW577" i="1"/>
  <c r="AO570" i="1"/>
  <c r="AU565" i="1"/>
  <c r="AW565" i="1"/>
  <c r="AU555" i="1"/>
  <c r="AW555" i="1"/>
  <c r="AO520" i="1"/>
  <c r="AW515" i="1"/>
  <c r="AU515" i="1"/>
  <c r="AO500" i="1"/>
  <c r="AU495" i="1"/>
  <c r="AW495" i="1"/>
  <c r="AO488" i="1"/>
  <c r="AO478" i="1"/>
  <c r="AO468" i="1"/>
  <c r="AU463" i="1"/>
  <c r="AW463" i="1"/>
  <c r="AO456" i="1"/>
  <c r="AO446" i="1"/>
  <c r="AO436" i="1"/>
  <c r="AW431" i="1"/>
  <c r="AU431" i="1"/>
  <c r="AW421" i="1"/>
  <c r="AU421" i="1"/>
  <c r="AW413" i="1"/>
  <c r="AU413" i="1"/>
  <c r="AU409" i="1"/>
  <c r="AW409" i="1"/>
  <c r="AO406" i="1"/>
  <c r="AU401" i="1"/>
  <c r="AW401" i="1"/>
  <c r="AO392" i="1"/>
  <c r="AF392" i="1" s="1"/>
  <c r="AW387" i="1"/>
  <c r="AU387" i="1"/>
  <c r="AU383" i="1"/>
  <c r="AW383" i="1"/>
  <c r="AU379" i="1"/>
  <c r="AW379" i="1"/>
  <c r="AW375" i="1"/>
  <c r="AU375" i="1"/>
  <c r="AO370" i="1"/>
  <c r="AU365" i="1"/>
  <c r="AW365" i="1"/>
  <c r="AU360" i="1"/>
  <c r="AW360" i="1"/>
  <c r="AW352" i="1"/>
  <c r="AU352" i="1"/>
  <c r="AU348" i="1"/>
  <c r="AW348" i="1"/>
  <c r="AO308" i="1"/>
  <c r="AF308" i="1" s="1"/>
  <c r="AO297" i="1"/>
  <c r="AO289" i="1"/>
  <c r="AW284" i="1"/>
  <c r="AU284" i="1"/>
  <c r="AW275" i="1"/>
  <c r="AU275" i="1"/>
  <c r="AO264" i="1"/>
  <c r="AO255" i="1"/>
  <c r="AW245" i="1"/>
  <c r="AU245" i="1"/>
  <c r="AO240" i="1"/>
  <c r="AO236" i="1"/>
  <c r="AO228" i="1"/>
  <c r="AW223" i="1"/>
  <c r="AU223" i="1"/>
  <c r="AO215" i="1"/>
  <c r="AU210" i="1"/>
  <c r="AW210" i="1"/>
  <c r="AW205" i="1"/>
  <c r="AU205" i="1"/>
  <c r="AU200" i="1"/>
  <c r="AW200" i="1"/>
  <c r="AU187" i="1"/>
  <c r="AW187" i="1"/>
  <c r="AO177" i="1"/>
  <c r="AU172" i="1"/>
  <c r="AW172" i="1"/>
  <c r="AU168" i="1"/>
  <c r="AW168" i="1"/>
  <c r="AO158" i="1"/>
  <c r="AO154" i="1"/>
  <c r="AU133" i="1"/>
  <c r="AW133" i="1"/>
  <c r="AA133" i="1" s="1"/>
  <c r="AC133" i="1" s="1"/>
  <c r="AO123" i="1"/>
  <c r="AO107" i="1"/>
  <c r="AO90" i="1"/>
  <c r="AO73" i="1"/>
  <c r="AO57" i="1"/>
  <c r="AO41" i="1"/>
  <c r="AO1947" i="1"/>
  <c r="AO1943" i="1"/>
  <c r="AW1938" i="1"/>
  <c r="AU1938" i="1"/>
  <c r="AW1934" i="1"/>
  <c r="AU1934" i="1"/>
  <c r="AO1915" i="1"/>
  <c r="AO1911" i="1"/>
  <c r="AU1906" i="1"/>
  <c r="AW1906" i="1"/>
  <c r="AW1902" i="1"/>
  <c r="AU1902" i="1"/>
  <c r="AO1883" i="1"/>
  <c r="AO1879" i="1"/>
  <c r="AU1874" i="1"/>
  <c r="AW1874" i="1"/>
  <c r="AW1870" i="1"/>
  <c r="AU1870" i="1"/>
  <c r="AO1851" i="1"/>
  <c r="AO1847" i="1"/>
  <c r="AU1842" i="1"/>
  <c r="AW1842" i="1"/>
  <c r="AW1838" i="1"/>
  <c r="AU1838" i="1"/>
  <c r="AO1816" i="1"/>
  <c r="AO1812" i="1"/>
  <c r="AO1808" i="1"/>
  <c r="AO1804" i="1"/>
  <c r="AO1800" i="1"/>
  <c r="AO1796" i="1"/>
  <c r="AO1792" i="1"/>
  <c r="AO1788" i="1"/>
  <c r="AO1784" i="1"/>
  <c r="AO1780" i="1"/>
  <c r="AW1776" i="1"/>
  <c r="AU1776" i="1"/>
  <c r="AU1772" i="1"/>
  <c r="AW1772" i="1"/>
  <c r="AU1768" i="1"/>
  <c r="AW1768" i="1"/>
  <c r="AU1764" i="1"/>
  <c r="AW1764" i="1"/>
  <c r="AA1764" i="1" s="1"/>
  <c r="AC1764" i="1" s="1"/>
  <c r="AO1742" i="1"/>
  <c r="AW1737" i="1"/>
  <c r="AU1737" i="1"/>
  <c r="AO1726" i="1"/>
  <c r="AU1721" i="1"/>
  <c r="AW1721" i="1"/>
  <c r="AO1715" i="1"/>
  <c r="AO1709" i="1"/>
  <c r="AO1699" i="1"/>
  <c r="AW1692" i="1"/>
  <c r="AU1692" i="1"/>
  <c r="AO1687" i="1"/>
  <c r="AO1683" i="1"/>
  <c r="AW1678" i="1"/>
  <c r="AU1678" i="1"/>
  <c r="AW1674" i="1"/>
  <c r="AU1674" i="1"/>
  <c r="AW1670" i="1"/>
  <c r="AU1670" i="1"/>
  <c r="AW1666" i="1"/>
  <c r="AU1666" i="1"/>
  <c r="AW1662" i="1"/>
  <c r="AU1662" i="1"/>
  <c r="AW1658" i="1"/>
  <c r="AU1658" i="1"/>
  <c r="AW1654" i="1"/>
  <c r="AU1654" i="1"/>
  <c r="AW1650" i="1"/>
  <c r="AU1650" i="1"/>
  <c r="AW1646" i="1"/>
  <c r="AU1646" i="1"/>
  <c r="AW1642" i="1"/>
  <c r="AU1642" i="1"/>
  <c r="AW1638" i="1"/>
  <c r="AU1638" i="1"/>
  <c r="AW1634" i="1"/>
  <c r="AU1634" i="1"/>
  <c r="AW1630" i="1"/>
  <c r="AU1630" i="1"/>
  <c r="AW1626" i="1"/>
  <c r="AU1626" i="1"/>
  <c r="AW1622" i="1"/>
  <c r="AU1622" i="1"/>
  <c r="AW1618" i="1"/>
  <c r="AU1618" i="1"/>
  <c r="AW1614" i="1"/>
  <c r="AU1614" i="1"/>
  <c r="AW1610" i="1"/>
  <c r="AU1610" i="1"/>
  <c r="AW1606" i="1"/>
  <c r="AU1606" i="1"/>
  <c r="AW1602" i="1"/>
  <c r="AU1602" i="1"/>
  <c r="AW1598" i="1"/>
  <c r="AU1598" i="1"/>
  <c r="AW1594" i="1"/>
  <c r="AU1594" i="1"/>
  <c r="AW1590" i="1"/>
  <c r="AU1590" i="1"/>
  <c r="AW1585" i="1"/>
  <c r="AU1585" i="1"/>
  <c r="AW1581" i="1"/>
  <c r="AU1581" i="1"/>
  <c r="AU1577" i="1"/>
  <c r="AW1577" i="1"/>
  <c r="AO1568" i="1"/>
  <c r="AU1563" i="1"/>
  <c r="AW1563" i="1"/>
  <c r="AO1552" i="1"/>
  <c r="AW1547" i="1"/>
  <c r="AU1547" i="1"/>
  <c r="AW1543" i="1"/>
  <c r="AU1543" i="1"/>
  <c r="AO1532" i="1"/>
  <c r="AO1514" i="1"/>
  <c r="AU1509" i="1"/>
  <c r="AW1509" i="1"/>
  <c r="AA1509" i="1" s="1"/>
  <c r="AC1509" i="1" s="1"/>
  <c r="AW1505" i="1"/>
  <c r="AU1505" i="1"/>
  <c r="AU1501" i="1"/>
  <c r="AW1501" i="1"/>
  <c r="AA1501" i="1" s="1"/>
  <c r="AC1501" i="1" s="1"/>
  <c r="AW1493" i="1"/>
  <c r="AU1493" i="1"/>
  <c r="AO1483" i="1"/>
  <c r="AW1479" i="1"/>
  <c r="AU1479" i="1"/>
  <c r="AO1469" i="1"/>
  <c r="AW1464" i="1"/>
  <c r="AU1464" i="1"/>
  <c r="AW1453" i="1"/>
  <c r="AU1453" i="1"/>
  <c r="AO1443" i="1"/>
  <c r="AW1438" i="1"/>
  <c r="AU1438" i="1"/>
  <c r="AW1428" i="1"/>
  <c r="AU1428" i="1"/>
  <c r="AO1420" i="1"/>
  <c r="AW1415" i="1"/>
  <c r="AU1415" i="1"/>
  <c r="AO1405" i="1"/>
  <c r="AW1400" i="1"/>
  <c r="AU1400" i="1"/>
  <c r="AW1389" i="1"/>
  <c r="AU1389" i="1"/>
  <c r="AO1379" i="1"/>
  <c r="AW1374" i="1"/>
  <c r="AU1374" i="1"/>
  <c r="AW1364" i="1"/>
  <c r="AU1364" i="1"/>
  <c r="AO1356" i="1"/>
  <c r="AW1351" i="1"/>
  <c r="AU1351" i="1"/>
  <c r="AO1344" i="1"/>
  <c r="AO1333" i="1"/>
  <c r="AO1321" i="1"/>
  <c r="AW1316" i="1"/>
  <c r="AU1316" i="1"/>
  <c r="AO1302" i="1"/>
  <c r="AO1298" i="1"/>
  <c r="AW1293" i="1"/>
  <c r="AU1293" i="1"/>
  <c r="AO1278" i="1"/>
  <c r="AW1274" i="1"/>
  <c r="AU1274" i="1"/>
  <c r="AO1266" i="1"/>
  <c r="AO1262" i="1"/>
  <c r="AW1257" i="1"/>
  <c r="AU1257" i="1"/>
  <c r="AW1246" i="1"/>
  <c r="AU1246" i="1"/>
  <c r="AU1239" i="1"/>
  <c r="AW1239" i="1"/>
  <c r="AO1235" i="1"/>
  <c r="AU1230" i="1"/>
  <c r="AW1230" i="1"/>
  <c r="AW1220" i="1"/>
  <c r="AU1220" i="1"/>
  <c r="AO1206" i="1"/>
  <c r="AO1202" i="1"/>
  <c r="AW1197" i="1"/>
  <c r="AU1197" i="1"/>
  <c r="AW1188" i="1"/>
  <c r="AU1188" i="1"/>
  <c r="AU1179" i="1"/>
  <c r="AW1179" i="1"/>
  <c r="AU1175" i="1"/>
  <c r="AW1175" i="1"/>
  <c r="AU1164" i="1"/>
  <c r="AW1164" i="1"/>
  <c r="AO1153" i="1"/>
  <c r="AO1149" i="1"/>
  <c r="AW1144" i="1"/>
  <c r="AU1144" i="1"/>
  <c r="AU1140" i="1"/>
  <c r="AW1140" i="1"/>
  <c r="AU1131" i="1"/>
  <c r="AW1131" i="1"/>
  <c r="AO1119" i="1"/>
  <c r="AO1111" i="1"/>
  <c r="AO1107" i="1"/>
  <c r="AO1099" i="1"/>
  <c r="AO1088" i="1"/>
  <c r="AO1080" i="1"/>
  <c r="AW1075" i="1"/>
  <c r="AU1075" i="1"/>
  <c r="AO1068" i="1"/>
  <c r="AO1060" i="1"/>
  <c r="AO1056" i="1"/>
  <c r="AO1048" i="1"/>
  <c r="AU1037" i="1"/>
  <c r="AW1037" i="1"/>
  <c r="AA1037" i="1" s="1"/>
  <c r="AC1037" i="1" s="1"/>
  <c r="AO1029" i="1"/>
  <c r="AO1022" i="1"/>
  <c r="AU1013" i="1"/>
  <c r="AW1013" i="1"/>
  <c r="AW1001" i="1"/>
  <c r="AU1001" i="1"/>
  <c r="AU993" i="1"/>
  <c r="AW993" i="1"/>
  <c r="AO987" i="1"/>
  <c r="AU908" i="1"/>
  <c r="AW908" i="1"/>
  <c r="AU898" i="1"/>
  <c r="AW898" i="1"/>
  <c r="AW894" i="1"/>
  <c r="AU894" i="1"/>
  <c r="AO883" i="1"/>
  <c r="AO879" i="1"/>
  <c r="AU874" i="1"/>
  <c r="AW874" i="1"/>
  <c r="AO859" i="1"/>
  <c r="AW854" i="1"/>
  <c r="AU854" i="1"/>
  <c r="AO839" i="1"/>
  <c r="AU834" i="1"/>
  <c r="AW834" i="1"/>
  <c r="AA834" i="1" s="1"/>
  <c r="AC834" i="1" s="1"/>
  <c r="AO823" i="1"/>
  <c r="AF823" i="1" s="1"/>
  <c r="AO811" i="1"/>
  <c r="AW806" i="1"/>
  <c r="AU806" i="1"/>
  <c r="AO798" i="1"/>
  <c r="AU792" i="1"/>
  <c r="AW792" i="1"/>
  <c r="AW784" i="1"/>
  <c r="AU784" i="1"/>
  <c r="AW774" i="1"/>
  <c r="AU774" i="1"/>
  <c r="AU765" i="1"/>
  <c r="AW765" i="1"/>
  <c r="AW756" i="1"/>
  <c r="AU756" i="1"/>
  <c r="AO740" i="1"/>
  <c r="AO736" i="1"/>
  <c r="AU725" i="1"/>
  <c r="AW725" i="1"/>
  <c r="AO717" i="1"/>
  <c r="AO704" i="1"/>
  <c r="AW700" i="1"/>
  <c r="AU700" i="1"/>
  <c r="AU686" i="1"/>
  <c r="AW686" i="1"/>
  <c r="AO680" i="1"/>
  <c r="AO668" i="1"/>
  <c r="AF668" i="1" s="1"/>
  <c r="AO663" i="1"/>
  <c r="AO655" i="1"/>
  <c r="AU650" i="1"/>
  <c r="AW650" i="1"/>
  <c r="AO639" i="1"/>
  <c r="AU634" i="1"/>
  <c r="AW634" i="1"/>
  <c r="AW628" i="1"/>
  <c r="AU628" i="1"/>
  <c r="AO621" i="1"/>
  <c r="AW612" i="1"/>
  <c r="AU612" i="1"/>
  <c r="AW604" i="1"/>
  <c r="AU604" i="1"/>
  <c r="AO595" i="1"/>
  <c r="AF595" i="1" s="1"/>
  <c r="AO587" i="1"/>
  <c r="AW582" i="1"/>
  <c r="AU582" i="1"/>
  <c r="AO575" i="1"/>
  <c r="AF575" i="1" s="1"/>
  <c r="AO565" i="1"/>
  <c r="AO555" i="1"/>
  <c r="AU549" i="1"/>
  <c r="AW549" i="1"/>
  <c r="AA549" i="1" s="1"/>
  <c r="AC549" i="1" s="1"/>
  <c r="AO515" i="1"/>
  <c r="AW510" i="1"/>
  <c r="AU510" i="1"/>
  <c r="AW506" i="1"/>
  <c r="AU506" i="1"/>
  <c r="AO498" i="1"/>
  <c r="AW493" i="1"/>
  <c r="AU493" i="1"/>
  <c r="AW483" i="1"/>
  <c r="AU483" i="1"/>
  <c r="AW473" i="1"/>
  <c r="AU473" i="1"/>
  <c r="AO466" i="1"/>
  <c r="AU461" i="1"/>
  <c r="AW461" i="1"/>
  <c r="AW451" i="1"/>
  <c r="AU451" i="1"/>
  <c r="AW441" i="1"/>
  <c r="AU441" i="1"/>
  <c r="AO434" i="1"/>
  <c r="AW429" i="1"/>
  <c r="AU429" i="1"/>
  <c r="AW419" i="1"/>
  <c r="AU419" i="1"/>
  <c r="AO414" i="1"/>
  <c r="AO410" i="1"/>
  <c r="AO402" i="1"/>
  <c r="AW397" i="1"/>
  <c r="AU397" i="1"/>
  <c r="AO388" i="1"/>
  <c r="AF388" i="1" s="1"/>
  <c r="AO384" i="1"/>
  <c r="AO380" i="1"/>
  <c r="AO376" i="1"/>
  <c r="AO368" i="1"/>
  <c r="AO360" i="1"/>
  <c r="AO353" i="1"/>
  <c r="AO349" i="1"/>
  <c r="AW306" i="1"/>
  <c r="AU306" i="1"/>
  <c r="AU299" i="1"/>
  <c r="AW299" i="1"/>
  <c r="AU295" i="1"/>
  <c r="AW295" i="1"/>
  <c r="AO285" i="1"/>
  <c r="AO275" i="1"/>
  <c r="AU270" i="1"/>
  <c r="AW270" i="1"/>
  <c r="AW256" i="1"/>
  <c r="AU256" i="1"/>
  <c r="AO245" i="1"/>
  <c r="AO239" i="1"/>
  <c r="AW231" i="1"/>
  <c r="AU231" i="1"/>
  <c r="AO224" i="1"/>
  <c r="AU219" i="1"/>
  <c r="AW219" i="1"/>
  <c r="AO211" i="1"/>
  <c r="AW204" i="1"/>
  <c r="AU204" i="1"/>
  <c r="AU197" i="1"/>
  <c r="AW197" i="1"/>
  <c r="AU190" i="1"/>
  <c r="AW190" i="1"/>
  <c r="AU184" i="1"/>
  <c r="AW184" i="1"/>
  <c r="AO174" i="1"/>
  <c r="AO170" i="1"/>
  <c r="AW144" i="1"/>
  <c r="AU144" i="1"/>
  <c r="AU139" i="1"/>
  <c r="AW139" i="1"/>
  <c r="AO124" i="1"/>
  <c r="AO108" i="1"/>
  <c r="AW92" i="1"/>
  <c r="AU92" i="1"/>
  <c r="AO78" i="1"/>
  <c r="AO62" i="1"/>
  <c r="AO46" i="1"/>
  <c r="AF46" i="1" s="1"/>
  <c r="AU25" i="1"/>
  <c r="AW25" i="1"/>
  <c r="AW131" i="1"/>
  <c r="AU131" i="1"/>
  <c r="AU91" i="1"/>
  <c r="AW91" i="1"/>
  <c r="AU87" i="1"/>
  <c r="AW87" i="1"/>
  <c r="AW34" i="1"/>
  <c r="AU34" i="1"/>
  <c r="AO26" i="1"/>
  <c r="AW21" i="1"/>
  <c r="AU21" i="1"/>
  <c r="AW17" i="1"/>
  <c r="AU17" i="1"/>
  <c r="AU13" i="1"/>
  <c r="AW13" i="1"/>
  <c r="AO33" i="1"/>
  <c r="AO21" i="1"/>
  <c r="AO17" i="1"/>
  <c r="AO13" i="1"/>
  <c r="AU182" i="1"/>
  <c r="AW182" i="1"/>
  <c r="AW178" i="1"/>
  <c r="AU178" i="1"/>
  <c r="AU166" i="1"/>
  <c r="AW166" i="1"/>
  <c r="AW162" i="1"/>
  <c r="AU162" i="1"/>
  <c r="AO151" i="1"/>
  <c r="AF151" i="1" s="1"/>
  <c r="AU146" i="1"/>
  <c r="AW146" i="1"/>
  <c r="AO139" i="1"/>
  <c r="AW135" i="1"/>
  <c r="AU135" i="1"/>
  <c r="AW124" i="1"/>
  <c r="AU124" i="1"/>
  <c r="AU120" i="1"/>
  <c r="AW120" i="1"/>
  <c r="AW116" i="1"/>
  <c r="AU116" i="1"/>
  <c r="AW112" i="1"/>
  <c r="AU112" i="1"/>
  <c r="AW108" i="1"/>
  <c r="AU108" i="1"/>
  <c r="AU104" i="1"/>
  <c r="AW104" i="1"/>
  <c r="AW100" i="1"/>
  <c r="AU100" i="1"/>
  <c r="AW96" i="1"/>
  <c r="AU96" i="1"/>
  <c r="AO85" i="1"/>
  <c r="AW80" i="1"/>
  <c r="AU80" i="1"/>
  <c r="AW76" i="1"/>
  <c r="AU76" i="1"/>
  <c r="AW72" i="1"/>
  <c r="AU72" i="1"/>
  <c r="AW68" i="1"/>
  <c r="AU68" i="1"/>
  <c r="AW64" i="1"/>
  <c r="AU64" i="1"/>
  <c r="AW60" i="1"/>
  <c r="AU60" i="1"/>
  <c r="AW56" i="1"/>
  <c r="AU56" i="1"/>
  <c r="AW52" i="1"/>
  <c r="AU52" i="1"/>
  <c r="AU48" i="1"/>
  <c r="AW48" i="1"/>
  <c r="AW44" i="1"/>
  <c r="AU44" i="1"/>
  <c r="AW40" i="1"/>
  <c r="AU40" i="1"/>
  <c r="AU36" i="1"/>
  <c r="AW36" i="1"/>
  <c r="AU28" i="1"/>
  <c r="AW28" i="1"/>
  <c r="AO1976" i="1"/>
  <c r="AO1969" i="1"/>
  <c r="AO1965" i="1"/>
  <c r="AO1938" i="1"/>
  <c r="AO1905" i="1"/>
  <c r="AO1872" i="1"/>
  <c r="AO1843" i="1"/>
  <c r="AO1776" i="1"/>
  <c r="AU1760" i="1"/>
  <c r="AW1760" i="1"/>
  <c r="AO1735" i="1"/>
  <c r="AO1703" i="1"/>
  <c r="AO1671" i="1"/>
  <c r="AO1655" i="1"/>
  <c r="AF1655" i="1" s="1"/>
  <c r="AO1639" i="1"/>
  <c r="AO1623" i="1"/>
  <c r="AO1607" i="1"/>
  <c r="AO1591" i="1"/>
  <c r="AF1591" i="1" s="1"/>
  <c r="AO1563" i="1"/>
  <c r="AW1538" i="1"/>
  <c r="AU1538" i="1"/>
  <c r="AO1508" i="1"/>
  <c r="AO1479" i="1"/>
  <c r="AO1453" i="1"/>
  <c r="AO1414" i="1"/>
  <c r="AU1384" i="1"/>
  <c r="AW1384" i="1"/>
  <c r="AU1338" i="1"/>
  <c r="AW1338" i="1"/>
  <c r="AW1305" i="1"/>
  <c r="AU1305" i="1"/>
  <c r="AW1256" i="1"/>
  <c r="AU1256" i="1"/>
  <c r="AO1219" i="1"/>
  <c r="AO1178" i="1"/>
  <c r="AO1148" i="1"/>
  <c r="AU1128" i="1"/>
  <c r="AW1128" i="1"/>
  <c r="AW1091" i="1"/>
  <c r="AU1091" i="1"/>
  <c r="AW1043" i="1"/>
  <c r="AU1043" i="1"/>
  <c r="AO1014" i="1"/>
  <c r="AO910" i="1"/>
  <c r="AW889" i="1"/>
  <c r="AU889" i="1"/>
  <c r="AU847" i="1"/>
  <c r="AW847" i="1"/>
  <c r="AW817" i="1"/>
  <c r="AU817" i="1"/>
  <c r="AW779" i="1"/>
  <c r="AU779" i="1"/>
  <c r="AW752" i="1"/>
  <c r="AU752" i="1"/>
  <c r="AO726" i="1"/>
  <c r="AU2005" i="1"/>
  <c r="AW2005" i="1"/>
  <c r="AA2005" i="1" s="1"/>
  <c r="AC2005" i="1" s="1"/>
  <c r="AW2001" i="1"/>
  <c r="AU2001" i="1"/>
  <c r="AU1997" i="1"/>
  <c r="AW1997" i="1"/>
  <c r="AW1990" i="1"/>
  <c r="AU1990" i="1"/>
  <c r="AW1956" i="1"/>
  <c r="AU1956" i="1"/>
  <c r="AW1923" i="1"/>
  <c r="AU1923" i="1"/>
  <c r="AW1894" i="1"/>
  <c r="AU1894" i="1"/>
  <c r="AU1861" i="1"/>
  <c r="AW1861" i="1"/>
  <c r="AW1828" i="1"/>
  <c r="AU1828" i="1"/>
  <c r="AO1761" i="1"/>
  <c r="AO1736" i="1"/>
  <c r="AW1700" i="1"/>
  <c r="AU1700" i="1"/>
  <c r="AO1672" i="1"/>
  <c r="AO1656" i="1"/>
  <c r="AO1640" i="1"/>
  <c r="AO1624" i="1"/>
  <c r="AO1608" i="1"/>
  <c r="AO1592" i="1"/>
  <c r="AU1573" i="1"/>
  <c r="AW1573" i="1"/>
  <c r="AO1547" i="1"/>
  <c r="AU1522" i="1"/>
  <c r="AW1522" i="1"/>
  <c r="AO1494" i="1"/>
  <c r="AO1468" i="1"/>
  <c r="AU1436" i="1"/>
  <c r="AW1436" i="1"/>
  <c r="AW1411" i="1"/>
  <c r="AU1411" i="1"/>
  <c r="AW1385" i="1"/>
  <c r="AU1385" i="1"/>
  <c r="AU1339" i="1"/>
  <c r="AW1339" i="1"/>
  <c r="AU1292" i="1"/>
  <c r="AW1292" i="1"/>
  <c r="AO1247" i="1"/>
  <c r="AU1212" i="1"/>
  <c r="AW1212" i="1"/>
  <c r="AO1179" i="1"/>
  <c r="AO1141" i="1"/>
  <c r="AO1124" i="1"/>
  <c r="AU1083" i="1"/>
  <c r="AW1083" i="1"/>
  <c r="AU1044" i="1"/>
  <c r="AW1044" i="1"/>
  <c r="AA1044" i="1" s="1"/>
  <c r="AC1044" i="1" s="1"/>
  <c r="AO1007" i="1"/>
  <c r="AW903" i="1"/>
  <c r="AU903" i="1"/>
  <c r="AO873" i="1"/>
  <c r="AU844" i="1"/>
  <c r="AW844" i="1"/>
  <c r="AO805" i="1"/>
  <c r="AW780" i="1"/>
  <c r="AU780" i="1"/>
  <c r="AO757" i="1"/>
  <c r="AU732" i="1"/>
  <c r="AW732" i="1"/>
  <c r="AO710" i="1"/>
  <c r="AO2006" i="1"/>
  <c r="AO2002" i="1"/>
  <c r="AO1998" i="1"/>
  <c r="AW1987" i="1"/>
  <c r="AU1987" i="1"/>
  <c r="AU1957" i="1"/>
  <c r="AW1957" i="1"/>
  <c r="AA1957" i="1" s="1"/>
  <c r="AC1957" i="1" s="1"/>
  <c r="AW1924" i="1"/>
  <c r="AU1924" i="1"/>
  <c r="AW1891" i="1"/>
  <c r="AU1891" i="1"/>
  <c r="AW1862" i="1"/>
  <c r="AU1862" i="1"/>
  <c r="AU1829" i="1"/>
  <c r="AW1829" i="1"/>
  <c r="AA1829" i="1" s="1"/>
  <c r="AC1829" i="1" s="1"/>
  <c r="AO1762" i="1"/>
  <c r="AU1746" i="1"/>
  <c r="AW1746" i="1"/>
  <c r="AU1716" i="1"/>
  <c r="AW1716" i="1"/>
  <c r="AO1698" i="1"/>
  <c r="AO1669" i="1"/>
  <c r="AO1653" i="1"/>
  <c r="AO1637" i="1"/>
  <c r="AO1621" i="1"/>
  <c r="AO1605" i="1"/>
  <c r="AO1589" i="1"/>
  <c r="AW1574" i="1"/>
  <c r="AU1574" i="1"/>
  <c r="AO1544" i="1"/>
  <c r="AF1544" i="1" s="1"/>
  <c r="AO1510" i="1"/>
  <c r="AF1510" i="1" s="1"/>
  <c r="AO1495" i="1"/>
  <c r="AF1495" i="1" s="1"/>
  <c r="AU1473" i="1"/>
  <c r="AW1473" i="1"/>
  <c r="AO1441" i="1"/>
  <c r="AO1416" i="1"/>
  <c r="AU1386" i="1"/>
  <c r="AW1386" i="1"/>
  <c r="AA1386" i="1" s="1"/>
  <c r="AC1386" i="1" s="1"/>
  <c r="AW1358" i="1"/>
  <c r="AU1358" i="1"/>
  <c r="AO1311" i="1"/>
  <c r="AF1311" i="1" s="1"/>
  <c r="AO1258" i="1"/>
  <c r="AO1229" i="1"/>
  <c r="AU1195" i="1"/>
  <c r="AW1195" i="1"/>
  <c r="AO1164" i="1"/>
  <c r="AU1138" i="1"/>
  <c r="AW1138" i="1"/>
  <c r="AU1111" i="1"/>
  <c r="AW1111" i="1"/>
  <c r="AA1111" i="1" s="1"/>
  <c r="AC1111" i="1" s="1"/>
  <c r="AU1074" i="1"/>
  <c r="AW1074" i="1"/>
  <c r="AO1036" i="1"/>
  <c r="AO1021" i="1"/>
  <c r="AU984" i="1"/>
  <c r="AW984" i="1"/>
  <c r="AA984" i="1" s="1"/>
  <c r="AC984" i="1" s="1"/>
  <c r="AO895" i="1"/>
  <c r="AO853" i="1"/>
  <c r="AU828" i="1"/>
  <c r="AW828" i="1"/>
  <c r="AO785" i="1"/>
  <c r="AO758" i="1"/>
  <c r="AW724" i="1"/>
  <c r="AU724" i="1"/>
  <c r="AO702" i="1"/>
  <c r="AW1992" i="1"/>
  <c r="AU1992" i="1"/>
  <c r="AW1970" i="1"/>
  <c r="AU1970" i="1"/>
  <c r="AW1966" i="1"/>
  <c r="AU1966" i="1"/>
  <c r="AU1962" i="1"/>
  <c r="AW1962" i="1"/>
  <c r="AW1929" i="1"/>
  <c r="AU1929" i="1"/>
  <c r="AW1896" i="1"/>
  <c r="AU1896" i="1"/>
  <c r="AU1863" i="1"/>
  <c r="AW1863" i="1"/>
  <c r="AA1863" i="1" s="1"/>
  <c r="AC1863" i="1" s="1"/>
  <c r="AW1834" i="1"/>
  <c r="AU1834" i="1"/>
  <c r="AO1767" i="1"/>
  <c r="AU1751" i="1"/>
  <c r="AW1751" i="1"/>
  <c r="AO1721" i="1"/>
  <c r="AF1721" i="1" s="1"/>
  <c r="AO1678" i="1"/>
  <c r="AO1662" i="1"/>
  <c r="AO1646" i="1"/>
  <c r="AO1630" i="1"/>
  <c r="AO1614" i="1"/>
  <c r="AO1598" i="1"/>
  <c r="AO1579" i="1"/>
  <c r="AO1541" i="1"/>
  <c r="AO1511" i="1"/>
  <c r="AF1511" i="1" s="1"/>
  <c r="AO1496" i="1"/>
  <c r="AO1478" i="1"/>
  <c r="AU1448" i="1"/>
  <c r="AW1448" i="1"/>
  <c r="AO1401" i="1"/>
  <c r="AF1401" i="1" s="1"/>
  <c r="AW1373" i="1"/>
  <c r="AU1373" i="1"/>
  <c r="AW1348" i="1"/>
  <c r="AU1348" i="1"/>
  <c r="AO1312" i="1"/>
  <c r="AU1270" i="1"/>
  <c r="AW1270" i="1"/>
  <c r="AO1239" i="1"/>
  <c r="AW1214" i="1"/>
  <c r="AU1214" i="1"/>
  <c r="AO1177" i="1"/>
  <c r="AO1147" i="1"/>
  <c r="AW1122" i="1"/>
  <c r="AU1122" i="1"/>
  <c r="AU1094" i="1"/>
  <c r="AW1094" i="1"/>
  <c r="AU1046" i="1"/>
  <c r="AW1046" i="1"/>
  <c r="AA1046" i="1" s="1"/>
  <c r="AC1046" i="1" s="1"/>
  <c r="AU1005" i="1"/>
  <c r="AW1005" i="1"/>
  <c r="AW905" i="1"/>
  <c r="AU905" i="1"/>
  <c r="AO875" i="1"/>
  <c r="AW846" i="1"/>
  <c r="AU846" i="1"/>
  <c r="AO807" i="1"/>
  <c r="AO759" i="1"/>
  <c r="AU734" i="1"/>
  <c r="AW734" i="1"/>
  <c r="AO691" i="1"/>
  <c r="AF691" i="1" s="1"/>
  <c r="AO687" i="1"/>
  <c r="AU682" i="1"/>
  <c r="AW682" i="1"/>
  <c r="AU676" i="1"/>
  <c r="AW676" i="1"/>
  <c r="AU663" i="1"/>
  <c r="AW663" i="1"/>
  <c r="AU656" i="1"/>
  <c r="AW656" i="1"/>
  <c r="AO650" i="1"/>
  <c r="AW641" i="1"/>
  <c r="AU641" i="1"/>
  <c r="AO634" i="1"/>
  <c r="AO628" i="1"/>
  <c r="AO620" i="1"/>
  <c r="AO615" i="1"/>
  <c r="AF615" i="1" s="1"/>
  <c r="AO607" i="1"/>
  <c r="AO600" i="1"/>
  <c r="AO593" i="1"/>
  <c r="AU588" i="1"/>
  <c r="AW588" i="1"/>
  <c r="AU581" i="1"/>
  <c r="AW581" i="1"/>
  <c r="AA581" i="1" s="1"/>
  <c r="AC581" i="1" s="1"/>
  <c r="AU571" i="1"/>
  <c r="AW571" i="1"/>
  <c r="AU561" i="1"/>
  <c r="AW561" i="1"/>
  <c r="AO554" i="1"/>
  <c r="AU547" i="1"/>
  <c r="AW547" i="1"/>
  <c r="AU543" i="1"/>
  <c r="AW543" i="1"/>
  <c r="AU539" i="1"/>
  <c r="AW539" i="1"/>
  <c r="AA539" i="1" s="1"/>
  <c r="AC539" i="1" s="1"/>
  <c r="AU535" i="1"/>
  <c r="AW535" i="1"/>
  <c r="AW531" i="1"/>
  <c r="AU531" i="1"/>
  <c r="AW527" i="1"/>
  <c r="AU527" i="1"/>
  <c r="AW523" i="1"/>
  <c r="AU523" i="1"/>
  <c r="AO514" i="1"/>
  <c r="AO510" i="1"/>
  <c r="AO503" i="1"/>
  <c r="AO493" i="1"/>
  <c r="AO483" i="1"/>
  <c r="AW478" i="1"/>
  <c r="AU478" i="1"/>
  <c r="AO471" i="1"/>
  <c r="AF471" i="1" s="1"/>
  <c r="AO461" i="1"/>
  <c r="AO451" i="1"/>
  <c r="AU446" i="1"/>
  <c r="AW446" i="1"/>
  <c r="AA446" i="1" s="1"/>
  <c r="AC446" i="1" s="1"/>
  <c r="AO439" i="1"/>
  <c r="AF439" i="1" s="1"/>
  <c r="AO429" i="1"/>
  <c r="AU424" i="1"/>
  <c r="AW424" i="1"/>
  <c r="AO417" i="1"/>
  <c r="AW394" i="1"/>
  <c r="AU394" i="1"/>
  <c r="AO365" i="1"/>
  <c r="AF365" i="1" s="1"/>
  <c r="AW354" i="1"/>
  <c r="AU354" i="1"/>
  <c r="AU344" i="1"/>
  <c r="AW344" i="1"/>
  <c r="AA344" i="1" s="1"/>
  <c r="AC344" i="1" s="1"/>
  <c r="AW340" i="1"/>
  <c r="AU340" i="1"/>
  <c r="AW336" i="1"/>
  <c r="AU336" i="1"/>
  <c r="AW332" i="1"/>
  <c r="AU332" i="1"/>
  <c r="AU328" i="1"/>
  <c r="AW328" i="1"/>
  <c r="AA328" i="1" s="1"/>
  <c r="AC328" i="1" s="1"/>
  <c r="AU324" i="1"/>
  <c r="AW324" i="1"/>
  <c r="AU320" i="1"/>
  <c r="AW320" i="1"/>
  <c r="AU316" i="1"/>
  <c r="AW316" i="1"/>
  <c r="AU312" i="1"/>
  <c r="AW312" i="1"/>
  <c r="AA312" i="1" s="1"/>
  <c r="AC312" i="1" s="1"/>
  <c r="AO305" i="1"/>
  <c r="AO299" i="1"/>
  <c r="AU289" i="1"/>
  <c r="AW289" i="1"/>
  <c r="AU280" i="1"/>
  <c r="AW280" i="1"/>
  <c r="AW268" i="1"/>
  <c r="AU268" i="1"/>
  <c r="AU264" i="1"/>
  <c r="AW264" i="1"/>
  <c r="AO257" i="1"/>
  <c r="AU248" i="1"/>
  <c r="AW248" i="1"/>
  <c r="AO232" i="1"/>
  <c r="AF232" i="1" s="1"/>
  <c r="AO220" i="1"/>
  <c r="AO210" i="1"/>
  <c r="AO199" i="1"/>
  <c r="AU194" i="1"/>
  <c r="AW194" i="1"/>
  <c r="AO187" i="1"/>
  <c r="AU160" i="1"/>
  <c r="AW160" i="1"/>
  <c r="AO145" i="1"/>
  <c r="AU140" i="1"/>
  <c r="AW140" i="1"/>
  <c r="AO117" i="1"/>
  <c r="AO101" i="1"/>
  <c r="AU84" i="1"/>
  <c r="AW84" i="1"/>
  <c r="AO71" i="1"/>
  <c r="AO55" i="1"/>
  <c r="AO39" i="1"/>
  <c r="AO1992" i="1"/>
  <c r="AO1988" i="1"/>
  <c r="AU1983" i="1"/>
  <c r="AW1983" i="1"/>
  <c r="AA1983" i="1" s="1"/>
  <c r="AC1983" i="1" s="1"/>
  <c r="AW1979" i="1"/>
  <c r="AU1979" i="1"/>
  <c r="AO1960" i="1"/>
  <c r="AF1960" i="1" s="1"/>
  <c r="AO1956" i="1"/>
  <c r="AU1951" i="1"/>
  <c r="AW1951" i="1"/>
  <c r="AW1947" i="1"/>
  <c r="AU1947" i="1"/>
  <c r="AO1928" i="1"/>
  <c r="AO1924" i="1"/>
  <c r="AU1919" i="1"/>
  <c r="AW1919" i="1"/>
  <c r="AA1919" i="1" s="1"/>
  <c r="AC1919" i="1" s="1"/>
  <c r="AW1915" i="1"/>
  <c r="AU1915" i="1"/>
  <c r="AO1896" i="1"/>
  <c r="AO1892" i="1"/>
  <c r="AU1887" i="1"/>
  <c r="AW1887" i="1"/>
  <c r="AW1883" i="1"/>
  <c r="AU1883" i="1"/>
  <c r="AO1864" i="1"/>
  <c r="AO1860" i="1"/>
  <c r="AU1855" i="1"/>
  <c r="AW1855" i="1"/>
  <c r="AA1855" i="1" s="1"/>
  <c r="AC1855" i="1" s="1"/>
  <c r="AW1851" i="1"/>
  <c r="AU1851" i="1"/>
  <c r="AO1832" i="1"/>
  <c r="AF1832" i="1" s="1"/>
  <c r="AO1828" i="1"/>
  <c r="AW1823" i="1"/>
  <c r="AU1823" i="1"/>
  <c r="AW1819" i="1"/>
  <c r="AU1819" i="1"/>
  <c r="AO1759" i="1"/>
  <c r="AO1755" i="1"/>
  <c r="AO1751" i="1"/>
  <c r="AO1747" i="1"/>
  <c r="AF1747" i="1" s="1"/>
  <c r="AU1742" i="1"/>
  <c r="AW1742" i="1"/>
  <c r="AO1731" i="1"/>
  <c r="AU1726" i="1"/>
  <c r="AW1726" i="1"/>
  <c r="AU1711" i="1"/>
  <c r="AW1711" i="1"/>
  <c r="AW1704" i="1"/>
  <c r="AU1704" i="1"/>
  <c r="AO1692" i="1"/>
  <c r="AO1575" i="1"/>
  <c r="AW1570" i="1"/>
  <c r="AU1570" i="1"/>
  <c r="AO1559" i="1"/>
  <c r="AU1554" i="1"/>
  <c r="AW1554" i="1"/>
  <c r="AO1537" i="1"/>
  <c r="AU1532" i="1"/>
  <c r="AW1532" i="1"/>
  <c r="AO1525" i="1"/>
  <c r="AO1521" i="1"/>
  <c r="AW1516" i="1"/>
  <c r="AU1516" i="1"/>
  <c r="AO1499" i="1"/>
  <c r="AF1499" i="1" s="1"/>
  <c r="AO1489" i="1"/>
  <c r="AU1484" i="1"/>
  <c r="AW1484" i="1"/>
  <c r="AO1475" i="1"/>
  <c r="AF1475" i="1" s="1"/>
  <c r="AW1470" i="1"/>
  <c r="AU1470" i="1"/>
  <c r="AW1460" i="1"/>
  <c r="AU1460" i="1"/>
  <c r="AO1452" i="1"/>
  <c r="AW1447" i="1"/>
  <c r="AU1447" i="1"/>
  <c r="AO1437" i="1"/>
  <c r="AU1432" i="1"/>
  <c r="AW1432" i="1"/>
  <c r="AW1421" i="1"/>
  <c r="AU1421" i="1"/>
  <c r="AO1411" i="1"/>
  <c r="AW1406" i="1"/>
  <c r="AU1406" i="1"/>
  <c r="AW1396" i="1"/>
  <c r="AU1396" i="1"/>
  <c r="AO1388" i="1"/>
  <c r="AU1383" i="1"/>
  <c r="AW1383" i="1"/>
  <c r="AO1373" i="1"/>
  <c r="AU1368" i="1"/>
  <c r="AW1368" i="1"/>
  <c r="AW1357" i="1"/>
  <c r="AU1357" i="1"/>
  <c r="AU1346" i="1"/>
  <c r="AW1346" i="1"/>
  <c r="AO1338" i="1"/>
  <c r="AU1333" i="1"/>
  <c r="AW1333" i="1"/>
  <c r="AW1325" i="1"/>
  <c r="AU1325" i="1"/>
  <c r="AW1321" i="1"/>
  <c r="AU1321" i="1"/>
  <c r="AO1310" i="1"/>
  <c r="AW1304" i="1"/>
  <c r="AU1304" i="1"/>
  <c r="AW1291" i="1"/>
  <c r="AU1291" i="1"/>
  <c r="AU1285" i="1"/>
  <c r="AW1285" i="1"/>
  <c r="AO1281" i="1"/>
  <c r="AO1272" i="1"/>
  <c r="AF1272" i="1" s="1"/>
  <c r="AO1257" i="1"/>
  <c r="AW1252" i="1"/>
  <c r="AU1252" i="1"/>
  <c r="AU1244" i="1"/>
  <c r="AW1244" i="1"/>
  <c r="AW1225" i="1"/>
  <c r="AU1225" i="1"/>
  <c r="AU1221" i="1"/>
  <c r="AW1221" i="1"/>
  <c r="AO1213" i="1"/>
  <c r="AU1208" i="1"/>
  <c r="AW1208" i="1"/>
  <c r="AO1196" i="1"/>
  <c r="AO1188" i="1"/>
  <c r="AU1183" i="1"/>
  <c r="AW1183" i="1"/>
  <c r="AW1171" i="1"/>
  <c r="AU1171" i="1"/>
  <c r="AO1163" i="1"/>
  <c r="AU1158" i="1"/>
  <c r="AW1158" i="1"/>
  <c r="AO1140" i="1"/>
  <c r="AU1135" i="1"/>
  <c r="AW1135" i="1"/>
  <c r="AU1127" i="1"/>
  <c r="AW1127" i="1"/>
  <c r="AO1120" i="1"/>
  <c r="AO1112" i="1"/>
  <c r="AU1101" i="1"/>
  <c r="AW1101" i="1"/>
  <c r="AO1093" i="1"/>
  <c r="AW1088" i="1"/>
  <c r="AU1088" i="1"/>
  <c r="AU1082" i="1"/>
  <c r="AW1082" i="1"/>
  <c r="AO1074" i="1"/>
  <c r="AO1063" i="1"/>
  <c r="AO1055" i="1"/>
  <c r="AO1047" i="1"/>
  <c r="AO1043" i="1"/>
  <c r="AO1034" i="1"/>
  <c r="AW1024" i="1"/>
  <c r="AU1024" i="1"/>
  <c r="AU1017" i="1"/>
  <c r="AW1017" i="1"/>
  <c r="AW1010" i="1"/>
  <c r="AU1010" i="1"/>
  <c r="AU1004" i="1"/>
  <c r="AW1004" i="1"/>
  <c r="AW998" i="1"/>
  <c r="AU998" i="1"/>
  <c r="AU988" i="1"/>
  <c r="AW988" i="1"/>
  <c r="AU982" i="1"/>
  <c r="AW982" i="1"/>
  <c r="AU978" i="1"/>
  <c r="AW978" i="1"/>
  <c r="AU974" i="1"/>
  <c r="AW974" i="1"/>
  <c r="AU970" i="1"/>
  <c r="AW970" i="1"/>
  <c r="AA970" i="1" s="1"/>
  <c r="AC970" i="1" s="1"/>
  <c r="AU966" i="1"/>
  <c r="AW966" i="1"/>
  <c r="AU962" i="1"/>
  <c r="AW962" i="1"/>
  <c r="AU958" i="1"/>
  <c r="AW958" i="1"/>
  <c r="AU954" i="1"/>
  <c r="AW954" i="1"/>
  <c r="AA954" i="1" s="1"/>
  <c r="AC954" i="1" s="1"/>
  <c r="AU950" i="1"/>
  <c r="AW950" i="1"/>
  <c r="AW946" i="1"/>
  <c r="AU946" i="1"/>
  <c r="AW942" i="1"/>
  <c r="AU942" i="1"/>
  <c r="AW938" i="1"/>
  <c r="AU938" i="1"/>
  <c r="AW934" i="1"/>
  <c r="AU934" i="1"/>
  <c r="AW930" i="1"/>
  <c r="AU930" i="1"/>
  <c r="AW926" i="1"/>
  <c r="AU926" i="1"/>
  <c r="AW922" i="1"/>
  <c r="AU922" i="1"/>
  <c r="AW918" i="1"/>
  <c r="AU918" i="1"/>
  <c r="AW914" i="1"/>
  <c r="AU914" i="1"/>
  <c r="AO907" i="1"/>
  <c r="AW902" i="1"/>
  <c r="AU902" i="1"/>
  <c r="AO889" i="1"/>
  <c r="AU884" i="1"/>
  <c r="AW884" i="1"/>
  <c r="AO869" i="1"/>
  <c r="AU864" i="1"/>
  <c r="AW864" i="1"/>
  <c r="AU860" i="1"/>
  <c r="AW860" i="1"/>
  <c r="AO849" i="1"/>
  <c r="AF849" i="1" s="1"/>
  <c r="AO845" i="1"/>
  <c r="AF845" i="1" s="1"/>
  <c r="AU840" i="1"/>
  <c r="AW840" i="1"/>
  <c r="AO829" i="1"/>
  <c r="AW824" i="1"/>
  <c r="AU824" i="1"/>
  <c r="AO817" i="1"/>
  <c r="AU812" i="1"/>
  <c r="AW812" i="1"/>
  <c r="AW800" i="1"/>
  <c r="AU800" i="1"/>
  <c r="AU795" i="1"/>
  <c r="AW795" i="1"/>
  <c r="AW787" i="1"/>
  <c r="AU787" i="1"/>
  <c r="AO780" i="1"/>
  <c r="AO772" i="1"/>
  <c r="AF772" i="1" s="1"/>
  <c r="AU767" i="1"/>
  <c r="AW767" i="1"/>
  <c r="AA767" i="1" s="1"/>
  <c r="AC767" i="1" s="1"/>
  <c r="AU760" i="1"/>
  <c r="AW760" i="1"/>
  <c r="AO753" i="1"/>
  <c r="AO749" i="1"/>
  <c r="AO742" i="1"/>
  <c r="AO733" i="1"/>
  <c r="AO725" i="1"/>
  <c r="AW721" i="1"/>
  <c r="AU721" i="1"/>
  <c r="AU712" i="1"/>
  <c r="AW712" i="1"/>
  <c r="AU706" i="1"/>
  <c r="AW706" i="1"/>
  <c r="AO696" i="1"/>
  <c r="AO690" i="1"/>
  <c r="AO682" i="1"/>
  <c r="AU674" i="1"/>
  <c r="AW674" i="1"/>
  <c r="AW670" i="1"/>
  <c r="AU670" i="1"/>
  <c r="AO659" i="1"/>
  <c r="AO649" i="1"/>
  <c r="AO643" i="1"/>
  <c r="AO633" i="1"/>
  <c r="AO625" i="1"/>
  <c r="AF625" i="1" s="1"/>
  <c r="AO617" i="1"/>
  <c r="AW609" i="1"/>
  <c r="AU609" i="1"/>
  <c r="AW602" i="1"/>
  <c r="AU602" i="1"/>
  <c r="AU596" i="1"/>
  <c r="AW596" i="1"/>
  <c r="AO589" i="1"/>
  <c r="AU579" i="1"/>
  <c r="AW579" i="1"/>
  <c r="AW569" i="1"/>
  <c r="AU569" i="1"/>
  <c r="AO562" i="1"/>
  <c r="AU557" i="1"/>
  <c r="AW557" i="1"/>
  <c r="AO548" i="1"/>
  <c r="AF548" i="1" s="1"/>
  <c r="AO544" i="1"/>
  <c r="AO540" i="1"/>
  <c r="AO536" i="1"/>
  <c r="AO532" i="1"/>
  <c r="AO528" i="1"/>
  <c r="AO524" i="1"/>
  <c r="AU519" i="1"/>
  <c r="AW519" i="1"/>
  <c r="AO502" i="1"/>
  <c r="AO492" i="1"/>
  <c r="AW487" i="1"/>
  <c r="AU487" i="1"/>
  <c r="AO480" i="1"/>
  <c r="AF480" i="1" s="1"/>
  <c r="AO470" i="1"/>
  <c r="AO460" i="1"/>
  <c r="AW455" i="1"/>
  <c r="AU455" i="1"/>
  <c r="AO448" i="1"/>
  <c r="AO438" i="1"/>
  <c r="AO428" i="1"/>
  <c r="AU423" i="1"/>
  <c r="AW423" i="1"/>
  <c r="AU407" i="1"/>
  <c r="AW407" i="1"/>
  <c r="AA407" i="1" s="1"/>
  <c r="AC407" i="1" s="1"/>
  <c r="AO396" i="1"/>
  <c r="AU391" i="1"/>
  <c r="AW391" i="1"/>
  <c r="AW371" i="1"/>
  <c r="AU371" i="1"/>
  <c r="AW362" i="1"/>
  <c r="AU362" i="1"/>
  <c r="AO354" i="1"/>
  <c r="AO343" i="1"/>
  <c r="AO339" i="1"/>
  <c r="AO335" i="1"/>
  <c r="AO331" i="1"/>
  <c r="AF331" i="1" s="1"/>
  <c r="AO327" i="1"/>
  <c r="AO323" i="1"/>
  <c r="AO319" i="1"/>
  <c r="AO315" i="1"/>
  <c r="AF315" i="1" s="1"/>
  <c r="AU310" i="1"/>
  <c r="AW310" i="1"/>
  <c r="AA310" i="1" s="1"/>
  <c r="AC310" i="1" s="1"/>
  <c r="AO304" i="1"/>
  <c r="AW293" i="1"/>
  <c r="AU293" i="1"/>
  <c r="AU287" i="1"/>
  <c r="AW287" i="1"/>
  <c r="AO282" i="1"/>
  <c r="AF282" i="1" s="1"/>
  <c r="AU278" i="1"/>
  <c r="AW278" i="1"/>
  <c r="AO267" i="1"/>
  <c r="AU262" i="1"/>
  <c r="AW262" i="1"/>
  <c r="AU255" i="1"/>
  <c r="AW255" i="1"/>
  <c r="AA255" i="1" s="1"/>
  <c r="AC255" i="1" s="1"/>
  <c r="AO250" i="1"/>
  <c r="AW246" i="1"/>
  <c r="AU246" i="1"/>
  <c r="AW233" i="1"/>
  <c r="AU233" i="1"/>
  <c r="AW224" i="1"/>
  <c r="AU224" i="1"/>
  <c r="AU215" i="1"/>
  <c r="AW215" i="1"/>
  <c r="AW203" i="1"/>
  <c r="AU203" i="1"/>
  <c r="AO194" i="1"/>
  <c r="AO181" i="1"/>
  <c r="AO166" i="1"/>
  <c r="AU158" i="1"/>
  <c r="AW158" i="1"/>
  <c r="AW154" i="1"/>
  <c r="AU154" i="1"/>
  <c r="AW137" i="1"/>
  <c r="AU137" i="1"/>
  <c r="AO126" i="1"/>
  <c r="AF126" i="1" s="1"/>
  <c r="AO110" i="1"/>
  <c r="AO94" i="1"/>
  <c r="AO76" i="1"/>
  <c r="AO60" i="1"/>
  <c r="AO44" i="1"/>
  <c r="AU2007" i="1"/>
  <c r="AW2007" i="1"/>
  <c r="AO1984" i="1"/>
  <c r="AO1980" i="1"/>
  <c r="AU1975" i="1"/>
  <c r="AW1975" i="1"/>
  <c r="AA1975" i="1" s="1"/>
  <c r="AC1975" i="1" s="1"/>
  <c r="AW1971" i="1"/>
  <c r="AU1971" i="1"/>
  <c r="AO1952" i="1"/>
  <c r="AO1948" i="1"/>
  <c r="AU1943" i="1"/>
  <c r="AW1943" i="1"/>
  <c r="AW1939" i="1"/>
  <c r="AU1939" i="1"/>
  <c r="AO1920" i="1"/>
  <c r="AO1916" i="1"/>
  <c r="AU1911" i="1"/>
  <c r="AW1911" i="1"/>
  <c r="AW1907" i="1"/>
  <c r="AU1907" i="1"/>
  <c r="AO1888" i="1"/>
  <c r="AO1884" i="1"/>
  <c r="AU1879" i="1"/>
  <c r="AW1879" i="1"/>
  <c r="AW1875" i="1"/>
  <c r="AU1875" i="1"/>
  <c r="AO1856" i="1"/>
  <c r="AO1852" i="1"/>
  <c r="AU1847" i="1"/>
  <c r="AW1847" i="1"/>
  <c r="AW1843" i="1"/>
  <c r="AU1843" i="1"/>
  <c r="AO1824" i="1"/>
  <c r="AO1820" i="1"/>
  <c r="AF1820" i="1" s="1"/>
  <c r="AU1816" i="1"/>
  <c r="AW1816" i="1"/>
  <c r="AU1812" i="1"/>
  <c r="AW1812" i="1"/>
  <c r="AU1808" i="1"/>
  <c r="AW1808" i="1"/>
  <c r="AA1808" i="1" s="1"/>
  <c r="AC1808" i="1" s="1"/>
  <c r="AU1804" i="1"/>
  <c r="AW1804" i="1"/>
  <c r="AU1800" i="1"/>
  <c r="AW1800" i="1"/>
  <c r="AW1796" i="1"/>
  <c r="AU1796" i="1"/>
  <c r="AW1792" i="1"/>
  <c r="AU1792" i="1"/>
  <c r="AU1788" i="1"/>
  <c r="AW1788" i="1"/>
  <c r="AU1784" i="1"/>
  <c r="AW1784" i="1"/>
  <c r="AU1780" i="1"/>
  <c r="AW1780" i="1"/>
  <c r="AO1746" i="1"/>
  <c r="AW1741" i="1"/>
  <c r="AU1741" i="1"/>
  <c r="AO1730" i="1"/>
  <c r="AW1725" i="1"/>
  <c r="AU1725" i="1"/>
  <c r="AO1716" i="1"/>
  <c r="AW1709" i="1"/>
  <c r="AU1709" i="1"/>
  <c r="AO1700" i="1"/>
  <c r="AU1695" i="1"/>
  <c r="AW1695" i="1"/>
  <c r="AW1687" i="1"/>
  <c r="AU1687" i="1"/>
  <c r="AW1683" i="1"/>
  <c r="AU1683" i="1"/>
  <c r="AO1588" i="1"/>
  <c r="AF1588" i="1" s="1"/>
  <c r="AO1571" i="1"/>
  <c r="AU1566" i="1"/>
  <c r="AW1566" i="1"/>
  <c r="AA1566" i="1" s="1"/>
  <c r="AC1566" i="1" s="1"/>
  <c r="AO1555" i="1"/>
  <c r="AU1550" i="1"/>
  <c r="AW1550" i="1"/>
  <c r="AO1535" i="1"/>
  <c r="AW1530" i="1"/>
  <c r="AU1530" i="1"/>
  <c r="AO1519" i="1"/>
  <c r="AO1515" i="1"/>
  <c r="AO1497" i="1"/>
  <c r="AO1473" i="1"/>
  <c r="AW1468" i="1"/>
  <c r="AU1468" i="1"/>
  <c r="AO1458" i="1"/>
  <c r="AO1448" i="1"/>
  <c r="AW1443" i="1"/>
  <c r="AU1443" i="1"/>
  <c r="AO1435" i="1"/>
  <c r="AF1435" i="1" s="1"/>
  <c r="AU1430" i="1"/>
  <c r="AW1430" i="1"/>
  <c r="AU1419" i="1"/>
  <c r="AW1419" i="1"/>
  <c r="AO1409" i="1"/>
  <c r="AW1404" i="1"/>
  <c r="AU1404" i="1"/>
  <c r="AO1394" i="1"/>
  <c r="AO1384" i="1"/>
  <c r="AW1379" i="1"/>
  <c r="AU1379" i="1"/>
  <c r="AO1371" i="1"/>
  <c r="AF1371" i="1" s="1"/>
  <c r="AU1366" i="1"/>
  <c r="AW1366" i="1"/>
  <c r="AA1366" i="1" s="1"/>
  <c r="AC1366" i="1" s="1"/>
  <c r="AU1355" i="1"/>
  <c r="AW1355" i="1"/>
  <c r="AO1348" i="1"/>
  <c r="AW1343" i="1"/>
  <c r="AU1343" i="1"/>
  <c r="AO1335" i="1"/>
  <c r="AO1325" i="1"/>
  <c r="AW1320" i="1"/>
  <c r="AU1320" i="1"/>
  <c r="AO1316" i="1"/>
  <c r="AF1316" i="1" s="1"/>
  <c r="AO1309" i="1"/>
  <c r="AO1303" i="1"/>
  <c r="AU1298" i="1"/>
  <c r="AW1298" i="1"/>
  <c r="AW1294" i="1"/>
  <c r="AU1294" i="1"/>
  <c r="AO1287" i="1"/>
  <c r="AU1282" i="1"/>
  <c r="AW1282" i="1"/>
  <c r="AO1270" i="1"/>
  <c r="AW1265" i="1"/>
  <c r="AU1265" i="1"/>
  <c r="AW1261" i="1"/>
  <c r="AU1261" i="1"/>
  <c r="AO1252" i="1"/>
  <c r="AU1247" i="1"/>
  <c r="AW1247" i="1"/>
  <c r="AW1243" i="1"/>
  <c r="AU1243" i="1"/>
  <c r="AU1232" i="1"/>
  <c r="AW1232" i="1"/>
  <c r="AO1223" i="1"/>
  <c r="AO1212" i="1"/>
  <c r="AO1208" i="1"/>
  <c r="AU1203" i="1"/>
  <c r="AW1203" i="1"/>
  <c r="AU1191" i="1"/>
  <c r="AW1191" i="1"/>
  <c r="AO1186" i="1"/>
  <c r="AW1181" i="1"/>
  <c r="AU1181" i="1"/>
  <c r="AO1170" i="1"/>
  <c r="AO1158" i="1"/>
  <c r="AU1153" i="1"/>
  <c r="AW1153" i="1"/>
  <c r="AW1149" i="1"/>
  <c r="AU1149" i="1"/>
  <c r="AO1127" i="1"/>
  <c r="AW1118" i="1"/>
  <c r="AU1118" i="1"/>
  <c r="AU1109" i="1"/>
  <c r="AW1109" i="1"/>
  <c r="AA1109" i="1" s="1"/>
  <c r="AC1109" i="1" s="1"/>
  <c r="AO1102" i="1"/>
  <c r="AW1097" i="1"/>
  <c r="AU1097" i="1"/>
  <c r="AO1090" i="1"/>
  <c r="AO1081" i="1"/>
  <c r="AU1076" i="1"/>
  <c r="AW1076" i="1"/>
  <c r="AU1068" i="1"/>
  <c r="AW1068" i="1"/>
  <c r="AW1059" i="1"/>
  <c r="AU1059" i="1"/>
  <c r="AW1055" i="1"/>
  <c r="AU1055" i="1"/>
  <c r="AW1048" i="1"/>
  <c r="AU1048" i="1"/>
  <c r="AW1039" i="1"/>
  <c r="AU1039" i="1"/>
  <c r="AU1029" i="1"/>
  <c r="AW1029" i="1"/>
  <c r="AW1022" i="1"/>
  <c r="AU1022" i="1"/>
  <c r="AU1015" i="1"/>
  <c r="AW1015" i="1"/>
  <c r="AO1009" i="1"/>
  <c r="AF1009" i="1" s="1"/>
  <c r="AW1002" i="1"/>
  <c r="AU1002" i="1"/>
  <c r="AW995" i="1"/>
  <c r="AU995" i="1"/>
  <c r="AO983" i="1"/>
  <c r="AF983" i="1" s="1"/>
  <c r="AO979" i="1"/>
  <c r="AO975" i="1"/>
  <c r="AO971" i="1"/>
  <c r="AF971" i="1" s="1"/>
  <c r="AO967" i="1"/>
  <c r="AO963" i="1"/>
  <c r="AO959" i="1"/>
  <c r="AO955" i="1"/>
  <c r="AF955" i="1" s="1"/>
  <c r="AO951" i="1"/>
  <c r="AO947" i="1"/>
  <c r="AO943" i="1"/>
  <c r="AO939" i="1"/>
  <c r="AF939" i="1" s="1"/>
  <c r="AO935" i="1"/>
  <c r="AO931" i="1"/>
  <c r="AO927" i="1"/>
  <c r="AO923" i="1"/>
  <c r="AF923" i="1" s="1"/>
  <c r="AO919" i="1"/>
  <c r="AO915" i="1"/>
  <c r="AW910" i="1"/>
  <c r="AU910" i="1"/>
  <c r="AW899" i="1"/>
  <c r="AU899" i="1"/>
  <c r="AO884" i="1"/>
  <c r="AU879" i="1"/>
  <c r="AW879" i="1"/>
  <c r="AW875" i="1"/>
  <c r="AU875" i="1"/>
  <c r="AO864" i="1"/>
  <c r="AO860" i="1"/>
  <c r="AU855" i="1"/>
  <c r="AW855" i="1"/>
  <c r="AO840" i="1"/>
  <c r="AW835" i="1"/>
  <c r="AU835" i="1"/>
  <c r="AO824" i="1"/>
  <c r="AW819" i="1"/>
  <c r="AU819" i="1"/>
  <c r="AO812" i="1"/>
  <c r="AU807" i="1"/>
  <c r="AW807" i="1"/>
  <c r="AA807" i="1" s="1"/>
  <c r="AC807" i="1" s="1"/>
  <c r="AO797" i="1"/>
  <c r="AO790" i="1"/>
  <c r="AO778" i="1"/>
  <c r="AO770" i="1"/>
  <c r="AO762" i="1"/>
  <c r="AO747" i="1"/>
  <c r="AW739" i="1"/>
  <c r="AU739" i="1"/>
  <c r="AU735" i="1"/>
  <c r="AW735" i="1"/>
  <c r="AU727" i="1"/>
  <c r="AW727" i="1"/>
  <c r="AU718" i="1"/>
  <c r="AW718" i="1"/>
  <c r="AA718" i="1" s="1"/>
  <c r="AC718" i="1" s="1"/>
  <c r="AO712" i="1"/>
  <c r="AU703" i="1"/>
  <c r="AW703" i="1"/>
  <c r="AO693" i="1"/>
  <c r="AU679" i="1"/>
  <c r="AW679" i="1"/>
  <c r="AO673" i="1"/>
  <c r="AU667" i="1"/>
  <c r="AW667" i="1"/>
  <c r="AU654" i="1"/>
  <c r="AW654" i="1"/>
  <c r="AO647" i="1"/>
  <c r="AU637" i="1"/>
  <c r="AW637" i="1"/>
  <c r="AU629" i="1"/>
  <c r="AW629" i="1"/>
  <c r="AW620" i="1"/>
  <c r="AU620" i="1"/>
  <c r="AO609" i="1"/>
  <c r="AO597" i="1"/>
  <c r="AU585" i="1"/>
  <c r="AW585" i="1"/>
  <c r="AA585" i="1" s="1"/>
  <c r="AC585" i="1" s="1"/>
  <c r="AW576" i="1"/>
  <c r="AU576" i="1"/>
  <c r="AO569" i="1"/>
  <c r="AU564" i="1"/>
  <c r="AW564" i="1"/>
  <c r="AU554" i="1"/>
  <c r="AW554" i="1"/>
  <c r="AO519" i="1"/>
  <c r="AU514" i="1"/>
  <c r="AW514" i="1"/>
  <c r="AO499" i="1"/>
  <c r="AW494" i="1"/>
  <c r="AU494" i="1"/>
  <c r="AO487" i="1"/>
  <c r="AO477" i="1"/>
  <c r="AO467" i="1"/>
  <c r="AF467" i="1" s="1"/>
  <c r="AU462" i="1"/>
  <c r="AW462" i="1"/>
  <c r="AO455" i="1"/>
  <c r="AO445" i="1"/>
  <c r="AO435" i="1"/>
  <c r="AW430" i="1"/>
  <c r="AU430" i="1"/>
  <c r="AW420" i="1"/>
  <c r="AU420" i="1"/>
  <c r="AW412" i="1"/>
  <c r="AU412" i="1"/>
  <c r="AU408" i="1"/>
  <c r="AW408" i="1"/>
  <c r="AO405" i="1"/>
  <c r="AW400" i="1"/>
  <c r="AU400" i="1"/>
  <c r="AO391" i="1"/>
  <c r="AF391" i="1" s="1"/>
  <c r="AW386" i="1"/>
  <c r="AU386" i="1"/>
  <c r="AU382" i="1"/>
  <c r="AW382" i="1"/>
  <c r="AA382" i="1" s="1"/>
  <c r="AC382" i="1" s="1"/>
  <c r="AW378" i="1"/>
  <c r="AU378" i="1"/>
  <c r="AO373" i="1"/>
  <c r="AW368" i="1"/>
  <c r="AU368" i="1"/>
  <c r="AO364" i="1"/>
  <c r="AU359" i="1"/>
  <c r="AW359" i="1"/>
  <c r="AW351" i="1"/>
  <c r="AU351" i="1"/>
  <c r="AO311" i="1"/>
  <c r="AF311" i="1" s="1"/>
  <c r="AO303" i="1"/>
  <c r="AO294" i="1"/>
  <c r="AO288" i="1"/>
  <c r="AO279" i="1"/>
  <c r="AU274" i="1"/>
  <c r="AW274" i="1"/>
  <c r="AO263" i="1"/>
  <c r="AU253" i="1"/>
  <c r="AW253" i="1"/>
  <c r="AA253" i="1" s="1"/>
  <c r="AC253" i="1" s="1"/>
  <c r="AU244" i="1"/>
  <c r="AW244" i="1"/>
  <c r="AU239" i="1"/>
  <c r="AW239" i="1"/>
  <c r="AO235" i="1"/>
  <c r="AO227" i="1"/>
  <c r="AF227" i="1" s="1"/>
  <c r="AU222" i="1"/>
  <c r="AW222" i="1"/>
  <c r="AO214" i="1"/>
  <c r="AO208" i="1"/>
  <c r="AO204" i="1"/>
  <c r="AO193" i="1"/>
  <c r="AU183" i="1"/>
  <c r="AW183" i="1"/>
  <c r="AO176" i="1"/>
  <c r="AU171" i="1"/>
  <c r="AW171" i="1"/>
  <c r="AO167" i="1"/>
  <c r="AF167" i="1" s="1"/>
  <c r="AO157" i="1"/>
  <c r="AU149" i="1"/>
  <c r="AW149" i="1"/>
  <c r="AO132" i="1"/>
  <c r="AO119" i="1"/>
  <c r="AO103" i="1"/>
  <c r="AO86" i="1"/>
  <c r="AO69" i="1"/>
  <c r="AO53" i="1"/>
  <c r="AO37" i="1"/>
  <c r="AO1946" i="1"/>
  <c r="AO1942" i="1"/>
  <c r="AF1942" i="1" s="1"/>
  <c r="AW1937" i="1"/>
  <c r="AU1937" i="1"/>
  <c r="AW1933" i="1"/>
  <c r="AU1933" i="1"/>
  <c r="AO1914" i="1"/>
  <c r="AO1910" i="1"/>
  <c r="AF1910" i="1" s="1"/>
  <c r="AU1905" i="1"/>
  <c r="AW1905" i="1"/>
  <c r="AW1901" i="1"/>
  <c r="AU1901" i="1"/>
  <c r="AO1882" i="1"/>
  <c r="AO1878" i="1"/>
  <c r="AF1878" i="1" s="1"/>
  <c r="AU1873" i="1"/>
  <c r="AW1873" i="1"/>
  <c r="AW1869" i="1"/>
  <c r="AU1869" i="1"/>
  <c r="AO1850" i="1"/>
  <c r="AO1846" i="1"/>
  <c r="AF1846" i="1" s="1"/>
  <c r="AW1841" i="1"/>
  <c r="AU1841" i="1"/>
  <c r="AW1837" i="1"/>
  <c r="AU1837" i="1"/>
  <c r="AO1815" i="1"/>
  <c r="AF1815" i="1" s="1"/>
  <c r="AO1811" i="1"/>
  <c r="AO1807" i="1"/>
  <c r="AO1803" i="1"/>
  <c r="AO1799" i="1"/>
  <c r="AO1795" i="1"/>
  <c r="AO1791" i="1"/>
  <c r="AO1787" i="1"/>
  <c r="AO1783" i="1"/>
  <c r="AF1783" i="1" s="1"/>
  <c r="AO1779" i="1"/>
  <c r="AW1775" i="1"/>
  <c r="AU1775" i="1"/>
  <c r="AW1771" i="1"/>
  <c r="AU1771" i="1"/>
  <c r="AU1767" i="1"/>
  <c r="AW1767" i="1"/>
  <c r="AU1763" i="1"/>
  <c r="AW1763" i="1"/>
  <c r="AO1741" i="1"/>
  <c r="AU1736" i="1"/>
  <c r="AW1736" i="1"/>
  <c r="AO1725" i="1"/>
  <c r="AW1720" i="1"/>
  <c r="AU1720" i="1"/>
  <c r="AU1713" i="1"/>
  <c r="AW1713" i="1"/>
  <c r="AO1704" i="1"/>
  <c r="AW1697" i="1"/>
  <c r="AU1697" i="1"/>
  <c r="AO1690" i="1"/>
  <c r="AO1686" i="1"/>
  <c r="AF1686" i="1" s="1"/>
  <c r="AO1682" i="1"/>
  <c r="AF1682" i="1" s="1"/>
  <c r="AW1677" i="1"/>
  <c r="AU1677" i="1"/>
  <c r="AW1673" i="1"/>
  <c r="AU1673" i="1"/>
  <c r="AW1669" i="1"/>
  <c r="AU1669" i="1"/>
  <c r="AW1665" i="1"/>
  <c r="AU1665" i="1"/>
  <c r="AW1661" i="1"/>
  <c r="AU1661" i="1"/>
  <c r="AW1657" i="1"/>
  <c r="AU1657" i="1"/>
  <c r="AW1653" i="1"/>
  <c r="AU1653" i="1"/>
  <c r="AW1649" i="1"/>
  <c r="AU1649" i="1"/>
  <c r="AW1645" i="1"/>
  <c r="AU1645" i="1"/>
  <c r="AW1641" i="1"/>
  <c r="AU1641" i="1"/>
  <c r="AW1637" i="1"/>
  <c r="AU1637" i="1"/>
  <c r="AW1633" i="1"/>
  <c r="AU1633" i="1"/>
  <c r="AW1629" i="1"/>
  <c r="AU1629" i="1"/>
  <c r="AW1625" i="1"/>
  <c r="AU1625" i="1"/>
  <c r="AW1621" i="1"/>
  <c r="AU1621" i="1"/>
  <c r="AW1617" i="1"/>
  <c r="AU1617" i="1"/>
  <c r="AW1613" i="1"/>
  <c r="AU1613" i="1"/>
  <c r="AW1609" i="1"/>
  <c r="AU1609" i="1"/>
  <c r="AW1605" i="1"/>
  <c r="AU1605" i="1"/>
  <c r="AW1601" i="1"/>
  <c r="AU1601" i="1"/>
  <c r="AW1597" i="1"/>
  <c r="AU1597" i="1"/>
  <c r="AW1593" i="1"/>
  <c r="AU1593" i="1"/>
  <c r="AU1589" i="1"/>
  <c r="AW1589" i="1"/>
  <c r="AW1584" i="1"/>
  <c r="AU1584" i="1"/>
  <c r="AU1580" i="1"/>
  <c r="AW1580" i="1"/>
  <c r="AW1576" i="1"/>
  <c r="AU1576" i="1"/>
  <c r="AO1567" i="1"/>
  <c r="AW1562" i="1"/>
  <c r="AU1562" i="1"/>
  <c r="AO1551" i="1"/>
  <c r="AW1546" i="1"/>
  <c r="AU1546" i="1"/>
  <c r="AW1542" i="1"/>
  <c r="AU1542" i="1"/>
  <c r="AO1531" i="1"/>
  <c r="AF1531" i="1" s="1"/>
  <c r="AO1513" i="1"/>
  <c r="AW1508" i="1"/>
  <c r="AU1508" i="1"/>
  <c r="AU1504" i="1"/>
  <c r="AW1504" i="1"/>
  <c r="AU1500" i="1"/>
  <c r="AW1500" i="1"/>
  <c r="AW1492" i="1"/>
  <c r="AU1492" i="1"/>
  <c r="AU1482" i="1"/>
  <c r="AW1482" i="1"/>
  <c r="AU1478" i="1"/>
  <c r="AW1478" i="1"/>
  <c r="AU1467" i="1"/>
  <c r="AW1467" i="1"/>
  <c r="AO1457" i="1"/>
  <c r="AW1452" i="1"/>
  <c r="AU1452" i="1"/>
  <c r="AO1442" i="1"/>
  <c r="AO1432" i="1"/>
  <c r="AW1427" i="1"/>
  <c r="AU1427" i="1"/>
  <c r="AO1419" i="1"/>
  <c r="AU1414" i="1"/>
  <c r="AW1414" i="1"/>
  <c r="AU1403" i="1"/>
  <c r="AW1403" i="1"/>
  <c r="AO1393" i="1"/>
  <c r="AW1388" i="1"/>
  <c r="AU1388" i="1"/>
  <c r="AO1378" i="1"/>
  <c r="AO1368" i="1"/>
  <c r="AW1363" i="1"/>
  <c r="AU1363" i="1"/>
  <c r="AO1355" i="1"/>
  <c r="AU1350" i="1"/>
  <c r="AW1350" i="1"/>
  <c r="AO1343" i="1"/>
  <c r="AW1331" i="1"/>
  <c r="AU1331" i="1"/>
  <c r="AO1320" i="1"/>
  <c r="AO1313" i="1"/>
  <c r="AO1301" i="1"/>
  <c r="AO1297" i="1"/>
  <c r="AU1289" i="1"/>
  <c r="AW1289" i="1"/>
  <c r="AO1277" i="1"/>
  <c r="AF1277" i="1" s="1"/>
  <c r="AW1273" i="1"/>
  <c r="AU1273" i="1"/>
  <c r="AO1265" i="1"/>
  <c r="AO1261" i="1"/>
  <c r="AO1250" i="1"/>
  <c r="AU1242" i="1"/>
  <c r="AW1242" i="1"/>
  <c r="AU1238" i="1"/>
  <c r="AW1238" i="1"/>
  <c r="AO1234" i="1"/>
  <c r="AF1234" i="1" s="1"/>
  <c r="AW1229" i="1"/>
  <c r="AU1229" i="1"/>
  <c r="AW1218" i="1"/>
  <c r="AU1218" i="1"/>
  <c r="AO1205" i="1"/>
  <c r="AF1205" i="1" s="1"/>
  <c r="AW1200" i="1"/>
  <c r="AU1200" i="1"/>
  <c r="AO1192" i="1"/>
  <c r="AO1183" i="1"/>
  <c r="AW1178" i="1"/>
  <c r="AU1178" i="1"/>
  <c r="AO1168" i="1"/>
  <c r="AU1163" i="1"/>
  <c r="AW1163" i="1"/>
  <c r="AO1152" i="1"/>
  <c r="AU1147" i="1"/>
  <c r="AW1147" i="1"/>
  <c r="AU1143" i="1"/>
  <c r="AW1143" i="1"/>
  <c r="AW1134" i="1"/>
  <c r="AU1134" i="1"/>
  <c r="AO1126" i="1"/>
  <c r="AO1118" i="1"/>
  <c r="AO1110" i="1"/>
  <c r="AU1106" i="1"/>
  <c r="AW1106" i="1"/>
  <c r="AO1098" i="1"/>
  <c r="AO1087" i="1"/>
  <c r="AF1087" i="1" s="1"/>
  <c r="AO1079" i="1"/>
  <c r="AO1071" i="1"/>
  <c r="AU1066" i="1"/>
  <c r="AW1066" i="1"/>
  <c r="AO1059" i="1"/>
  <c r="AO1051" i="1"/>
  <c r="AO1041" i="1"/>
  <c r="AU1036" i="1"/>
  <c r="AW1036" i="1"/>
  <c r="AA1036" i="1" s="1"/>
  <c r="AC1036" i="1" s="1"/>
  <c r="AW1027" i="1"/>
  <c r="AU1027" i="1"/>
  <c r="AU1020" i="1"/>
  <c r="AW1020" i="1"/>
  <c r="AA1020" i="1" s="1"/>
  <c r="AC1020" i="1" s="1"/>
  <c r="AO1008" i="1"/>
  <c r="AO997" i="1"/>
  <c r="AU992" i="1"/>
  <c r="AW992" i="1"/>
  <c r="AU985" i="1"/>
  <c r="AW985" i="1"/>
  <c r="AU907" i="1"/>
  <c r="AW907" i="1"/>
  <c r="AU897" i="1"/>
  <c r="AW897" i="1"/>
  <c r="AU893" i="1"/>
  <c r="AW893" i="1"/>
  <c r="AO882" i="1"/>
  <c r="AO878" i="1"/>
  <c r="AW873" i="1"/>
  <c r="AU873" i="1"/>
  <c r="AO858" i="1"/>
  <c r="AF858" i="1" s="1"/>
  <c r="AW853" i="1"/>
  <c r="AU853" i="1"/>
  <c r="AO838" i="1"/>
  <c r="AU833" i="1"/>
  <c r="AW833" i="1"/>
  <c r="AO822" i="1"/>
  <c r="AO810" i="1"/>
  <c r="AW805" i="1"/>
  <c r="AU805" i="1"/>
  <c r="AU797" i="1"/>
  <c r="AW797" i="1"/>
  <c r="AU791" i="1"/>
  <c r="AW791" i="1"/>
  <c r="AW783" i="1"/>
  <c r="AU783" i="1"/>
  <c r="AU773" i="1"/>
  <c r="AW773" i="1"/>
  <c r="AW764" i="1"/>
  <c r="AU764" i="1"/>
  <c r="AW755" i="1"/>
  <c r="AU755" i="1"/>
  <c r="AO739" i="1"/>
  <c r="AO729" i="1"/>
  <c r="AO720" i="1"/>
  <c r="AU715" i="1"/>
  <c r="AW715" i="1"/>
  <c r="AO703" i="1"/>
  <c r="AO698" i="1"/>
  <c r="AW685" i="1"/>
  <c r="AU685" i="1"/>
  <c r="AU678" i="1"/>
  <c r="AW678" i="1"/>
  <c r="AU666" i="1"/>
  <c r="AW666" i="1"/>
  <c r="AO662" i="1"/>
  <c r="AO654" i="1"/>
  <c r="AU649" i="1"/>
  <c r="AW649" i="1"/>
  <c r="AO638" i="1"/>
  <c r="AU633" i="1"/>
  <c r="AW633" i="1"/>
  <c r="AW627" i="1"/>
  <c r="AU627" i="1"/>
  <c r="AU619" i="1"/>
  <c r="AW619" i="1"/>
  <c r="AO608" i="1"/>
  <c r="AO601" i="1"/>
  <c r="AF601" i="1" s="1"/>
  <c r="AW594" i="1"/>
  <c r="AU594" i="1"/>
  <c r="AO586" i="1"/>
  <c r="AO578" i="1"/>
  <c r="AF578" i="1" s="1"/>
  <c r="AU573" i="1"/>
  <c r="AW573" i="1"/>
  <c r="AW563" i="1"/>
  <c r="AU563" i="1"/>
  <c r="AU553" i="1"/>
  <c r="AW553" i="1"/>
  <c r="AO518" i="1"/>
  <c r="AU513" i="1"/>
  <c r="AW513" i="1"/>
  <c r="AU509" i="1"/>
  <c r="AW509" i="1"/>
  <c r="AA509" i="1" s="1"/>
  <c r="AC509" i="1" s="1"/>
  <c r="AO504" i="1"/>
  <c r="AO497" i="1"/>
  <c r="AW492" i="1"/>
  <c r="AU492" i="1"/>
  <c r="AW482" i="1"/>
  <c r="AU482" i="1"/>
  <c r="AW472" i="1"/>
  <c r="AU472" i="1"/>
  <c r="AO465" i="1"/>
  <c r="AW460" i="1"/>
  <c r="AU460" i="1"/>
  <c r="AW450" i="1"/>
  <c r="AU450" i="1"/>
  <c r="AW440" i="1"/>
  <c r="AU440" i="1"/>
  <c r="AO433" i="1"/>
  <c r="AW428" i="1"/>
  <c r="AU428" i="1"/>
  <c r="AU418" i="1"/>
  <c r="AW418" i="1"/>
  <c r="AO413" i="1"/>
  <c r="AO409" i="1"/>
  <c r="AO401" i="1"/>
  <c r="AW396" i="1"/>
  <c r="AU396" i="1"/>
  <c r="AO387" i="1"/>
  <c r="AO383" i="1"/>
  <c r="AO379" i="1"/>
  <c r="AO375" i="1"/>
  <c r="AO367" i="1"/>
  <c r="AO359" i="1"/>
  <c r="AO352" i="1"/>
  <c r="AW347" i="1"/>
  <c r="AU347" i="1"/>
  <c r="AU305" i="1"/>
  <c r="AW305" i="1"/>
  <c r="AW298" i="1"/>
  <c r="AU298" i="1"/>
  <c r="AO292" i="1"/>
  <c r="AO278" i="1"/>
  <c r="AO274" i="1"/>
  <c r="AW259" i="1"/>
  <c r="AU259" i="1"/>
  <c r="AO254" i="1"/>
  <c r="AF254" i="1" s="1"/>
  <c r="AO244" i="1"/>
  <c r="AO238" i="1"/>
  <c r="AW230" i="1"/>
  <c r="AU230" i="1"/>
  <c r="AO223" i="1"/>
  <c r="AU218" i="1"/>
  <c r="AW218" i="1"/>
  <c r="AU209" i="1"/>
  <c r="AW209" i="1"/>
  <c r="AO201" i="1"/>
  <c r="AW196" i="1"/>
  <c r="AU196" i="1"/>
  <c r="AO188" i="1"/>
  <c r="AF188" i="1" s="1"/>
  <c r="AO183" i="1"/>
  <c r="AO173" i="1"/>
  <c r="AO164" i="1"/>
  <c r="AF164" i="1" s="1"/>
  <c r="AU143" i="1"/>
  <c r="AW143" i="1"/>
  <c r="AW134" i="1"/>
  <c r="AU134" i="1"/>
  <c r="AO120" i="1"/>
  <c r="AO104" i="1"/>
  <c r="AO91" i="1"/>
  <c r="AO74" i="1"/>
  <c r="AO58" i="1"/>
  <c r="AO42" i="1"/>
  <c r="AO135" i="1"/>
  <c r="AW130" i="1"/>
  <c r="AU130" i="1"/>
  <c r="AU90" i="1"/>
  <c r="AW90" i="1"/>
  <c r="AU86" i="1"/>
  <c r="AW86" i="1"/>
  <c r="AW33" i="1"/>
  <c r="AU33" i="1"/>
  <c r="AO25" i="1"/>
  <c r="AU20" i="1"/>
  <c r="AW20" i="1"/>
  <c r="AU16" i="1"/>
  <c r="AW16" i="1"/>
  <c r="AU12" i="1"/>
  <c r="AW12" i="1"/>
  <c r="AW31" i="1"/>
  <c r="AU31" i="1"/>
  <c r="AO20" i="1"/>
  <c r="AO16" i="1"/>
  <c r="AO12" i="1"/>
  <c r="AW181" i="1"/>
  <c r="AU181" i="1"/>
  <c r="AU177" i="1"/>
  <c r="AW177" i="1"/>
  <c r="AU165" i="1"/>
  <c r="AW165" i="1"/>
  <c r="AU161" i="1"/>
  <c r="AW161" i="1"/>
  <c r="AO150" i="1"/>
  <c r="AF150" i="1" s="1"/>
  <c r="AU145" i="1"/>
  <c r="AW145" i="1"/>
  <c r="AA145" i="1" s="1"/>
  <c r="AC145" i="1" s="1"/>
  <c r="AO138" i="1"/>
  <c r="AF138" i="1" s="1"/>
  <c r="AO128" i="1"/>
  <c r="AU123" i="1"/>
  <c r="AW123" i="1"/>
  <c r="AU119" i="1"/>
  <c r="AW119" i="1"/>
  <c r="AU115" i="1"/>
  <c r="AW115" i="1"/>
  <c r="AU111" i="1"/>
  <c r="AW111" i="1"/>
  <c r="AU107" i="1"/>
  <c r="AW107" i="1"/>
  <c r="AU103" i="1"/>
  <c r="AW103" i="1"/>
  <c r="AW99" i="1"/>
  <c r="AU99" i="1"/>
  <c r="AU95" i="1"/>
  <c r="AW95" i="1"/>
  <c r="AW83" i="1"/>
  <c r="AU83" i="1"/>
  <c r="AW79" i="1"/>
  <c r="AU79" i="1"/>
  <c r="AW75" i="1"/>
  <c r="AU75" i="1"/>
  <c r="AU71" i="1"/>
  <c r="AW71" i="1"/>
  <c r="AW67" i="1"/>
  <c r="AU67" i="1"/>
  <c r="AU63" i="1"/>
  <c r="AW63" i="1"/>
  <c r="AW59" i="1"/>
  <c r="AU59" i="1"/>
  <c r="AU55" i="1"/>
  <c r="AW55" i="1"/>
  <c r="AW51" i="1"/>
  <c r="AU51" i="1"/>
  <c r="AU47" i="1"/>
  <c r="AW47" i="1"/>
  <c r="AW43" i="1"/>
  <c r="AU43" i="1"/>
  <c r="AW39" i="1"/>
  <c r="AU39" i="1"/>
  <c r="AO32" i="1"/>
  <c r="AF32" i="1" s="1"/>
  <c r="AU27" i="1"/>
  <c r="AW27" i="1"/>
  <c r="AU11" i="1"/>
  <c r="AW11" i="1"/>
  <c r="AL7" i="1"/>
  <c r="AQ7" i="1"/>
  <c r="AU10" i="1"/>
  <c r="AF810" i="1" l="1"/>
  <c r="AF1791" i="1"/>
  <c r="AF339" i="1"/>
  <c r="AF753" i="1"/>
  <c r="AF1047" i="1"/>
  <c r="AF811" i="1"/>
  <c r="AF465" i="1"/>
  <c r="AF1807" i="1"/>
  <c r="AF323" i="1"/>
  <c r="AF690" i="1"/>
  <c r="AF1559" i="1"/>
  <c r="AF1148" i="1"/>
  <c r="AF1119" i="1"/>
  <c r="AF433" i="1"/>
  <c r="AF586" i="1"/>
  <c r="AF822" i="1"/>
  <c r="AF132" i="1"/>
  <c r="AF477" i="1"/>
  <c r="AF1409" i="1"/>
  <c r="AF110" i="1"/>
  <c r="AF696" i="1"/>
  <c r="AF1537" i="1"/>
  <c r="AF199" i="1"/>
  <c r="AF1579" i="1"/>
  <c r="AF710" i="1"/>
  <c r="AF1014" i="1"/>
  <c r="AF1639" i="1"/>
  <c r="AF705" i="1"/>
  <c r="AF1173" i="1"/>
  <c r="AF1712" i="1"/>
  <c r="AF1925" i="1"/>
  <c r="AF1199" i="1"/>
  <c r="AF350" i="1"/>
  <c r="AF636" i="1"/>
  <c r="AF2004" i="1"/>
  <c r="AF238" i="1"/>
  <c r="AF367" i="1"/>
  <c r="AF720" i="1"/>
  <c r="AF1071" i="1"/>
  <c r="AF1378" i="1"/>
  <c r="AF1442" i="1"/>
  <c r="AF762" i="1"/>
  <c r="AF1535" i="1"/>
  <c r="AF1112" i="1"/>
  <c r="AF503" i="1"/>
  <c r="AF607" i="1"/>
  <c r="AF759" i="1"/>
  <c r="AF1021" i="1"/>
  <c r="AF570" i="1"/>
  <c r="AF703" i="1"/>
  <c r="AF448" i="1"/>
  <c r="AF1120" i="1"/>
  <c r="AF1860" i="1"/>
  <c r="AF1988" i="1"/>
  <c r="AF299" i="1"/>
  <c r="AF839" i="1"/>
  <c r="AF924" i="1"/>
  <c r="AF870" i="1"/>
  <c r="AF237" i="1"/>
  <c r="AF1723" i="1"/>
  <c r="AF945" i="1"/>
  <c r="AF1818" i="1"/>
  <c r="AF120" i="1"/>
  <c r="AF279" i="1"/>
  <c r="AF445" i="1"/>
  <c r="AF1090" i="1"/>
  <c r="AF2006" i="1"/>
  <c r="AF1356" i="1"/>
  <c r="AF940" i="1"/>
  <c r="AF1853" i="1"/>
  <c r="AF533" i="1"/>
  <c r="AF929" i="1"/>
  <c r="AF977" i="1"/>
  <c r="AF1016" i="1"/>
  <c r="AF608" i="1"/>
  <c r="AF1513" i="1"/>
  <c r="AF1779" i="1"/>
  <c r="AF1795" i="1"/>
  <c r="AF1811" i="1"/>
  <c r="AF288" i="1"/>
  <c r="AF364" i="1"/>
  <c r="AF499" i="1"/>
  <c r="AF1186" i="1"/>
  <c r="AF1571" i="1"/>
  <c r="AF502" i="1"/>
  <c r="AF562" i="1"/>
  <c r="AF1213" i="1"/>
  <c r="AF1759" i="1"/>
  <c r="AF1928" i="1"/>
  <c r="AF1992" i="1"/>
  <c r="AF593" i="1"/>
  <c r="AF1965" i="1"/>
  <c r="AF655" i="1"/>
  <c r="AF1420" i="1"/>
  <c r="AF1817" i="1"/>
  <c r="AF98" i="1"/>
  <c r="AF195" i="1"/>
  <c r="AF283" i="1"/>
  <c r="AF1028" i="1"/>
  <c r="AF1342" i="1"/>
  <c r="AF1553" i="1"/>
  <c r="AF1710" i="1"/>
  <c r="AF252" i="1"/>
  <c r="AF534" i="1"/>
  <c r="AF1932" i="1"/>
  <c r="AF1319" i="1"/>
  <c r="AF58" i="1"/>
  <c r="AF504" i="1"/>
  <c r="AF1183" i="1"/>
  <c r="AF1519" i="1"/>
  <c r="AF725" i="1"/>
  <c r="AF429" i="1"/>
  <c r="AF1568" i="1"/>
  <c r="AF1696" i="1"/>
  <c r="AF1917" i="1"/>
  <c r="AF626" i="1"/>
  <c r="AF1113" i="1"/>
  <c r="AF1732" i="1"/>
  <c r="AF22" i="1"/>
  <c r="AF361" i="1"/>
  <c r="AF913" i="1"/>
  <c r="AF961" i="1"/>
  <c r="AF512" i="1"/>
  <c r="AF1133" i="1"/>
  <c r="AF292" i="1"/>
  <c r="AF1368" i="1"/>
  <c r="AF1457" i="1"/>
  <c r="AF1882" i="1"/>
  <c r="AF1946" i="1"/>
  <c r="AF214" i="1"/>
  <c r="AF235" i="1"/>
  <c r="AF597" i="1"/>
  <c r="AF747" i="1"/>
  <c r="AF790" i="1"/>
  <c r="AF1497" i="1"/>
  <c r="AF60" i="1"/>
  <c r="AF1034" i="1"/>
  <c r="AF1063" i="1"/>
  <c r="AF1196" i="1"/>
  <c r="AF1437" i="1"/>
  <c r="AF1998" i="1"/>
  <c r="AF1056" i="1"/>
  <c r="AF1107" i="1"/>
  <c r="AF73" i="1"/>
  <c r="AF297" i="1"/>
  <c r="AF468" i="1"/>
  <c r="AF916" i="1"/>
  <c r="AF932" i="1"/>
  <c r="AF948" i="1"/>
  <c r="AF541" i="1"/>
  <c r="AF714" i="1"/>
  <c r="AF14" i="1"/>
  <c r="AF969" i="1"/>
  <c r="AF74" i="1"/>
  <c r="AF208" i="1"/>
  <c r="AF778" i="1"/>
  <c r="AF327" i="1"/>
  <c r="AF343" i="1"/>
  <c r="AF1521" i="1"/>
  <c r="AF1864" i="1"/>
  <c r="AF1735" i="1"/>
  <c r="AF170" i="1"/>
  <c r="AF1235" i="1"/>
  <c r="AF436" i="1"/>
  <c r="AF648" i="1"/>
  <c r="AF912" i="1"/>
  <c r="AF960" i="1"/>
  <c r="AF976" i="1"/>
  <c r="AF1395" i="1"/>
  <c r="AF750" i="1"/>
  <c r="AF832" i="1"/>
  <c r="AF66" i="1"/>
  <c r="AF389" i="1"/>
  <c r="BL7" i="1"/>
  <c r="AF1563" i="1"/>
  <c r="AA797" i="1"/>
  <c r="AC797" i="1" s="1"/>
  <c r="AA1203" i="1"/>
  <c r="AC1203" i="1" s="1"/>
  <c r="AA1430" i="1"/>
  <c r="AC1430" i="1" s="1"/>
  <c r="AA280" i="1"/>
  <c r="AC280" i="1" s="1"/>
  <c r="AA1522" i="1"/>
  <c r="AC1522" i="1" s="1"/>
  <c r="AA874" i="1"/>
  <c r="AC874" i="1" s="1"/>
  <c r="AA172" i="1"/>
  <c r="AC172" i="1" s="1"/>
  <c r="AA782" i="1"/>
  <c r="AC782" i="1" s="1"/>
  <c r="AA1045" i="1"/>
  <c r="AC1045" i="1" s="1"/>
  <c r="AA163" i="1"/>
  <c r="AC163" i="1" s="1"/>
  <c r="AA242" i="1"/>
  <c r="AC242" i="1" s="1"/>
  <c r="AA366" i="1"/>
  <c r="AC366" i="1" s="1"/>
  <c r="AA1778" i="1"/>
  <c r="AC1778" i="1" s="1"/>
  <c r="AA1794" i="1"/>
  <c r="AC1794" i="1" s="1"/>
  <c r="AA1810" i="1"/>
  <c r="AC1810" i="1" s="1"/>
  <c r="AA1376" i="1"/>
  <c r="AC1376" i="1" s="1"/>
  <c r="AA103" i="1"/>
  <c r="AC103" i="1" s="1"/>
  <c r="AA666" i="1"/>
  <c r="AC666" i="1" s="1"/>
  <c r="AA1763" i="1"/>
  <c r="AC1763" i="1" s="1"/>
  <c r="AA855" i="1"/>
  <c r="AC855" i="1" s="1"/>
  <c r="AA1232" i="1"/>
  <c r="AC1232" i="1" s="1"/>
  <c r="AA1247" i="1"/>
  <c r="AC1247" i="1" s="1"/>
  <c r="AA1784" i="1"/>
  <c r="AC1784" i="1" s="1"/>
  <c r="AA1800" i="1"/>
  <c r="AC1800" i="1" s="1"/>
  <c r="AA1816" i="1"/>
  <c r="AC1816" i="1" s="1"/>
  <c r="AA1879" i="1"/>
  <c r="AC1879" i="1" s="1"/>
  <c r="AA1943" i="1"/>
  <c r="AC1943" i="1" s="1"/>
  <c r="AA270" i="1"/>
  <c r="AC270" i="1" s="1"/>
  <c r="AA1131" i="1"/>
  <c r="AC1131" i="1" s="1"/>
  <c r="AA1069" i="1"/>
  <c r="AC1069" i="1" s="1"/>
  <c r="AA911" i="1"/>
  <c r="AC911" i="1" s="1"/>
  <c r="AA321" i="1"/>
  <c r="AC321" i="1" s="1"/>
  <c r="AA1967" i="1"/>
  <c r="AC1967" i="1" s="1"/>
  <c r="AA1750" i="1"/>
  <c r="AC1750" i="1" s="1"/>
  <c r="AA1693" i="1"/>
  <c r="AC1693" i="1" s="1"/>
  <c r="AA777" i="1"/>
  <c r="AC777" i="1" s="1"/>
  <c r="AA1636" i="1"/>
  <c r="AC1636" i="1" s="1"/>
  <c r="AF1099" i="1"/>
  <c r="AF135" i="1"/>
  <c r="AF173" i="1"/>
  <c r="AF878" i="1"/>
  <c r="AF997" i="1"/>
  <c r="AF1041" i="1"/>
  <c r="AF1250" i="1"/>
  <c r="AF1297" i="1"/>
  <c r="AF1393" i="1"/>
  <c r="AF294" i="1"/>
  <c r="AF405" i="1"/>
  <c r="AF693" i="1"/>
  <c r="AF915" i="1"/>
  <c r="AF931" i="1"/>
  <c r="AF947" i="1"/>
  <c r="AF963" i="1"/>
  <c r="AF979" i="1"/>
  <c r="AF1170" i="1"/>
  <c r="AF1394" i="1"/>
  <c r="AF1555" i="1"/>
  <c r="AF1856" i="1"/>
  <c r="AF1920" i="1"/>
  <c r="AF1984" i="1"/>
  <c r="AF250" i="1"/>
  <c r="AF1496" i="1"/>
  <c r="AF1441" i="1"/>
  <c r="AF1483" i="1"/>
  <c r="AF1459" i="1"/>
  <c r="AF1821" i="1"/>
  <c r="AF114" i="1"/>
  <c r="AF525" i="1"/>
  <c r="AF1449" i="1"/>
  <c r="AF1545" i="1"/>
  <c r="AF1440" i="1"/>
  <c r="AF522" i="1"/>
  <c r="AF538" i="1"/>
  <c r="AF384" i="1"/>
  <c r="AF42" i="1"/>
  <c r="AF201" i="1"/>
  <c r="AF387" i="1"/>
  <c r="AF1787" i="1"/>
  <c r="AF1803" i="1"/>
  <c r="AF673" i="1"/>
  <c r="AF267" i="1"/>
  <c r="AF319" i="1"/>
  <c r="AF335" i="1"/>
  <c r="AF749" i="1"/>
  <c r="AF1575" i="1"/>
  <c r="AF1731" i="1"/>
  <c r="AF1494" i="1"/>
  <c r="AF211" i="1"/>
  <c r="AF376" i="1"/>
  <c r="AF859" i="1"/>
  <c r="AF1080" i="1"/>
  <c r="AF952" i="1"/>
  <c r="AF968" i="1"/>
  <c r="AF1284" i="1"/>
  <c r="AF1326" i="1"/>
  <c r="AF618" i="1"/>
  <c r="AF1766" i="1"/>
  <c r="AF286" i="1"/>
  <c r="AF1190" i="1"/>
  <c r="AF261" i="1"/>
  <c r="AF957" i="1"/>
  <c r="AF560" i="1"/>
  <c r="AF733" i="1"/>
  <c r="AF1489" i="1"/>
  <c r="AF383" i="1"/>
  <c r="AF1152" i="1"/>
  <c r="AF1458" i="1"/>
  <c r="AF1969" i="1"/>
  <c r="AF1885" i="1"/>
  <c r="AF1949" i="1"/>
  <c r="AF251" i="1"/>
  <c r="AF481" i="1"/>
  <c r="AF671" i="1"/>
  <c r="AF754" i="1"/>
  <c r="AF1644" i="1"/>
  <c r="AF377" i="1"/>
  <c r="AF399" i="1"/>
  <c r="AF1382" i="1"/>
  <c r="AF493" i="1"/>
  <c r="AF1872" i="1"/>
  <c r="AF85" i="1"/>
  <c r="AF174" i="1"/>
  <c r="AF410" i="1"/>
  <c r="AF497" i="1"/>
  <c r="AF882" i="1"/>
  <c r="AF1301" i="1"/>
  <c r="AF435" i="1"/>
  <c r="AF919" i="1"/>
  <c r="AF935" i="1"/>
  <c r="AF967" i="1"/>
  <c r="AF1102" i="1"/>
  <c r="AF1730" i="1"/>
  <c r="AF1799" i="1"/>
  <c r="AF1892" i="1"/>
  <c r="AF639" i="1"/>
  <c r="AF520" i="1"/>
  <c r="AF748" i="1"/>
  <c r="AF223" i="1"/>
  <c r="AF375" i="1"/>
  <c r="AF838" i="1"/>
  <c r="AF1704" i="1"/>
  <c r="AF1850" i="1"/>
  <c r="AF1914" i="1"/>
  <c r="AF204" i="1"/>
  <c r="AF373" i="1"/>
  <c r="AF770" i="1"/>
  <c r="AF864" i="1"/>
  <c r="AF1223" i="1"/>
  <c r="AF1824" i="1"/>
  <c r="AF1888" i="1"/>
  <c r="AF1952" i="1"/>
  <c r="AF94" i="1"/>
  <c r="AF1290" i="1"/>
  <c r="AF304" i="1"/>
  <c r="AF1310" i="1"/>
  <c r="AF101" i="1"/>
  <c r="AF1177" i="1"/>
  <c r="AF2002" i="1"/>
  <c r="AF1607" i="1"/>
  <c r="AF1671" i="1"/>
  <c r="AF414" i="1"/>
  <c r="AF883" i="1"/>
  <c r="AF1514" i="1"/>
  <c r="AF236" i="1"/>
  <c r="AF500" i="1"/>
  <c r="AF920" i="1"/>
  <c r="AF936" i="1"/>
  <c r="AF449" i="1"/>
  <c r="AF1000" i="1"/>
  <c r="AF1359" i="1"/>
  <c r="AF1362" i="1"/>
  <c r="AF1596" i="1"/>
  <c r="AF1660" i="1"/>
  <c r="AF443" i="1"/>
  <c r="AF1739" i="1"/>
  <c r="AF925" i="1"/>
  <c r="AF941" i="1"/>
  <c r="AF973" i="1"/>
  <c r="AF751" i="1"/>
  <c r="AF1561" i="1"/>
  <c r="AF1996" i="1"/>
  <c r="AF540" i="1"/>
  <c r="AF1093" i="1"/>
  <c r="AF1281" i="1"/>
  <c r="AF1755" i="1"/>
  <c r="AF510" i="1"/>
  <c r="AF1541" i="1"/>
  <c r="AF702" i="1"/>
  <c r="AF1623" i="1"/>
  <c r="AF1776" i="1"/>
  <c r="AF1938" i="1"/>
  <c r="AF353" i="1"/>
  <c r="AF380" i="1"/>
  <c r="AF1262" i="1"/>
  <c r="AF1278" i="1"/>
  <c r="AF1302" i="1"/>
  <c r="AF240" i="1"/>
  <c r="AF370" i="1"/>
  <c r="AF406" i="1"/>
  <c r="AF669" i="1"/>
  <c r="AF771" i="1"/>
  <c r="AF1520" i="1"/>
  <c r="AF1981" i="1"/>
  <c r="AF781" i="1"/>
  <c r="AF1752" i="1"/>
  <c r="AF1897" i="1"/>
  <c r="AF1377" i="1"/>
  <c r="AF2009" i="1"/>
  <c r="AF1999" i="1"/>
  <c r="AF1612" i="1"/>
  <c r="AF1676" i="1"/>
  <c r="AF296" i="1"/>
  <c r="AF385" i="1"/>
  <c r="AF453" i="1"/>
  <c r="AF776" i="1"/>
  <c r="AF1057" i="1"/>
  <c r="AF1100" i="1"/>
  <c r="AF1345" i="1"/>
  <c r="AF1215" i="1"/>
  <c r="AF1733" i="1"/>
  <c r="AF1830" i="1"/>
  <c r="AF1958" i="1"/>
  <c r="AF1320" i="1"/>
  <c r="AF1700" i="1"/>
  <c r="AF1121" i="1"/>
  <c r="AF1189" i="1"/>
  <c r="AF1512" i="1"/>
  <c r="AF1503" i="1"/>
  <c r="AF901" i="1"/>
  <c r="AF1432" i="1"/>
  <c r="AF1611" i="1"/>
  <c r="AF1675" i="1"/>
  <c r="AF422" i="1"/>
  <c r="AF1157" i="1"/>
  <c r="AF1691" i="1"/>
  <c r="AF609" i="1"/>
  <c r="AF1893" i="1"/>
  <c r="AF1194" i="1"/>
  <c r="AA897" i="1"/>
  <c r="AC897" i="1" s="1"/>
  <c r="AA1143" i="1"/>
  <c r="AC1143" i="1" s="1"/>
  <c r="AA1736" i="1"/>
  <c r="AC1736" i="1" s="1"/>
  <c r="AA735" i="1"/>
  <c r="AC735" i="1" s="1"/>
  <c r="AA962" i="1"/>
  <c r="AC962" i="1" s="1"/>
  <c r="AA978" i="1"/>
  <c r="AC978" i="1" s="1"/>
  <c r="AA1017" i="1"/>
  <c r="AC1017" i="1" s="1"/>
  <c r="AA320" i="1"/>
  <c r="AC320" i="1" s="1"/>
  <c r="AA547" i="1"/>
  <c r="AC547" i="1" s="1"/>
  <c r="AA898" i="1"/>
  <c r="AC898" i="1" s="1"/>
  <c r="AA856" i="1"/>
  <c r="AC856" i="1" s="1"/>
  <c r="AA1738" i="1"/>
  <c r="AC1738" i="1" s="1"/>
  <c r="AA645" i="1"/>
  <c r="AC645" i="1" s="1"/>
  <c r="AA1054" i="1"/>
  <c r="AC1054" i="1" s="1"/>
  <c r="AA1935" i="1"/>
  <c r="AC1935" i="1" s="1"/>
  <c r="AA1467" i="1"/>
  <c r="AC1467" i="1" s="1"/>
  <c r="AA158" i="1"/>
  <c r="AC158" i="1" s="1"/>
  <c r="AA557" i="1"/>
  <c r="AC557" i="1" s="1"/>
  <c r="AA1175" i="1"/>
  <c r="AC1175" i="1" s="1"/>
  <c r="AA1722" i="1"/>
  <c r="AC1722" i="1" s="1"/>
  <c r="AA837" i="1"/>
  <c r="AC837" i="1" s="1"/>
  <c r="AA122" i="1"/>
  <c r="AC122" i="1" s="1"/>
  <c r="AA1242" i="1"/>
  <c r="AC1242" i="1" s="1"/>
  <c r="AA1550" i="1"/>
  <c r="AC1550" i="1" s="1"/>
  <c r="AA1082" i="1"/>
  <c r="AC1082" i="1" s="1"/>
  <c r="AA844" i="1"/>
  <c r="AC844" i="1" s="1"/>
  <c r="AA219" i="1"/>
  <c r="AC219" i="1" s="1"/>
  <c r="AA463" i="1"/>
  <c r="AC463" i="1" s="1"/>
  <c r="AA880" i="1"/>
  <c r="AC880" i="1" s="1"/>
  <c r="AA1839" i="1"/>
  <c r="AC1839" i="1" s="1"/>
  <c r="AA358" i="1"/>
  <c r="AC358" i="1" s="1"/>
  <c r="AA653" i="1"/>
  <c r="AC653" i="1" s="1"/>
  <c r="AI7" i="1"/>
  <c r="F5" i="10" s="1"/>
  <c r="AA111" i="1"/>
  <c r="AC111" i="1" s="1"/>
  <c r="AA418" i="1"/>
  <c r="AC418" i="1" s="1"/>
  <c r="AA554" i="1"/>
  <c r="AC554" i="1" s="1"/>
  <c r="AA561" i="1"/>
  <c r="AC561" i="1" s="1"/>
  <c r="AA663" i="1"/>
  <c r="AC663" i="1" s="1"/>
  <c r="AA190" i="1"/>
  <c r="AC190" i="1" s="1"/>
  <c r="AA765" i="1"/>
  <c r="AC765" i="1" s="1"/>
  <c r="AA1577" i="1"/>
  <c r="AC1577" i="1" s="1"/>
  <c r="AA495" i="1"/>
  <c r="AC495" i="1" s="1"/>
  <c r="AA630" i="1"/>
  <c r="AC630" i="1" s="1"/>
  <c r="AA1777" i="1"/>
  <c r="AC1777" i="1" s="1"/>
  <c r="AA1809" i="1"/>
  <c r="AC1809" i="1" s="1"/>
  <c r="AA1533" i="1"/>
  <c r="AC1533" i="1" s="1"/>
  <c r="AA613" i="1"/>
  <c r="AC613" i="1" s="1"/>
  <c r="AA1300" i="1"/>
  <c r="AC1300" i="1" s="1"/>
  <c r="AA1977" i="1"/>
  <c r="AC1977" i="1" s="1"/>
  <c r="AA1831" i="1"/>
  <c r="AC1831" i="1" s="1"/>
  <c r="AA1959" i="1"/>
  <c r="AC1959" i="1" s="1"/>
  <c r="AA148" i="1"/>
  <c r="AC148" i="1" s="1"/>
  <c r="AA1620" i="1"/>
  <c r="AC1620" i="1" s="1"/>
  <c r="AA1652" i="1"/>
  <c r="AC1652" i="1" s="1"/>
  <c r="AA218" i="1"/>
  <c r="AC218" i="1" s="1"/>
  <c r="AA833" i="1"/>
  <c r="AC833" i="1" s="1"/>
  <c r="AA985" i="1"/>
  <c r="AC985" i="1" s="1"/>
  <c r="AA462" i="1"/>
  <c r="AC462" i="1" s="1"/>
  <c r="AA629" i="1"/>
  <c r="AC629" i="1" s="1"/>
  <c r="AA1383" i="1"/>
  <c r="AC1383" i="1" s="1"/>
  <c r="AA732" i="1"/>
  <c r="AC732" i="1" s="1"/>
  <c r="AA1339" i="1"/>
  <c r="AC1339" i="1" s="1"/>
  <c r="AA146" i="1"/>
  <c r="AC146" i="1" s="1"/>
  <c r="AA1772" i="1"/>
  <c r="AC1772" i="1" s="1"/>
  <c r="AA1040" i="1"/>
  <c r="AC1040" i="1" s="1"/>
  <c r="AA1248" i="1"/>
  <c r="AC1248" i="1" s="1"/>
  <c r="AA1115" i="1"/>
  <c r="AC1115" i="1" s="1"/>
  <c r="AZ7" i="1"/>
  <c r="AA1403" i="1"/>
  <c r="AC1403" i="1" s="1"/>
  <c r="AA1500" i="1"/>
  <c r="AC1500" i="1" s="1"/>
  <c r="AA1068" i="1"/>
  <c r="AC1068" i="1" s="1"/>
  <c r="AA1153" i="1"/>
  <c r="AC1153" i="1" s="1"/>
  <c r="AA1847" i="1"/>
  <c r="AC1847" i="1" s="1"/>
  <c r="AA1911" i="1"/>
  <c r="AC1911" i="1" s="1"/>
  <c r="AA1573" i="1"/>
  <c r="AC1573" i="1" s="1"/>
  <c r="AA1997" i="1"/>
  <c r="AC1997" i="1" s="1"/>
  <c r="AA836" i="1"/>
  <c r="AC836" i="1" s="1"/>
  <c r="AA1089" i="1"/>
  <c r="AC1089" i="1" s="1"/>
  <c r="AA1172" i="1"/>
  <c r="AC1172" i="1" s="1"/>
  <c r="AA652" i="1"/>
  <c r="AC652" i="1" s="1"/>
  <c r="AA1408" i="1"/>
  <c r="AC1408" i="1" s="1"/>
  <c r="AA1472" i="1"/>
  <c r="AC1472" i="1" s="1"/>
  <c r="AA314" i="1"/>
  <c r="AC314" i="1" s="1"/>
  <c r="AA322" i="1"/>
  <c r="AC322" i="1" s="1"/>
  <c r="AA330" i="1"/>
  <c r="AC330" i="1" s="1"/>
  <c r="AA338" i="1"/>
  <c r="AC338" i="1" s="1"/>
  <c r="AA180" i="1"/>
  <c r="AC180" i="1" s="1"/>
  <c r="AA1086" i="1"/>
  <c r="AC1086" i="1" s="1"/>
  <c r="AA517" i="1"/>
  <c r="AC517" i="1" s="1"/>
  <c r="AA738" i="1"/>
  <c r="AC738" i="1" s="1"/>
  <c r="AA580" i="1"/>
  <c r="AC580" i="1" s="1"/>
  <c r="AA892" i="1"/>
  <c r="AC892" i="1" s="1"/>
  <c r="AA1354" i="1"/>
  <c r="AC1354" i="1" s="1"/>
  <c r="AA1418" i="1"/>
  <c r="AC1418" i="1" s="1"/>
  <c r="AA1701" i="1"/>
  <c r="AC1701" i="1" s="1"/>
  <c r="AA1105" i="1"/>
  <c r="AC1105" i="1" s="1"/>
  <c r="AA1330" i="1"/>
  <c r="AC1330" i="1" s="1"/>
  <c r="AA1729" i="1"/>
  <c r="AC1729" i="1" s="1"/>
  <c r="AA491" i="1"/>
  <c r="AC491" i="1" s="1"/>
  <c r="AM7" i="1"/>
  <c r="AP16" i="1"/>
  <c r="AB16" i="1" s="1"/>
  <c r="AD16" i="1" s="1"/>
  <c r="AA1978" i="1"/>
  <c r="AC1978" i="1" s="1"/>
  <c r="AA427" i="1"/>
  <c r="AC427" i="1" s="1"/>
  <c r="AA632" i="1"/>
  <c r="AC632" i="1" s="1"/>
  <c r="AA177" i="1"/>
  <c r="AC177" i="1" s="1"/>
  <c r="AA1289" i="1"/>
  <c r="AC1289" i="1" s="1"/>
  <c r="AA1482" i="1"/>
  <c r="AC1482" i="1" s="1"/>
  <c r="AA171" i="1"/>
  <c r="AC171" i="1" s="1"/>
  <c r="AA679" i="1"/>
  <c r="AC679" i="1" s="1"/>
  <c r="AA879" i="1"/>
  <c r="AC879" i="1" s="1"/>
  <c r="AA1298" i="1"/>
  <c r="AC1298" i="1" s="1"/>
  <c r="AA988" i="1"/>
  <c r="AC988" i="1" s="1"/>
  <c r="AA1004" i="1"/>
  <c r="AC1004" i="1" s="1"/>
  <c r="AA1285" i="1"/>
  <c r="AC1285" i="1" s="1"/>
  <c r="AA1333" i="1"/>
  <c r="AC1333" i="1" s="1"/>
  <c r="AA1726" i="1"/>
  <c r="AC1726" i="1" s="1"/>
  <c r="AA1742" i="1"/>
  <c r="AC1742" i="1" s="1"/>
  <c r="AA1887" i="1"/>
  <c r="AC1887" i="1" s="1"/>
  <c r="AA1951" i="1"/>
  <c r="AC1951" i="1" s="1"/>
  <c r="AA248" i="1"/>
  <c r="AC248" i="1" s="1"/>
  <c r="AA264" i="1"/>
  <c r="AC264" i="1" s="1"/>
  <c r="AA686" i="1"/>
  <c r="AC686" i="1" s="1"/>
  <c r="AA1299" i="1"/>
  <c r="AC1299" i="1" s="1"/>
  <c r="AA1431" i="1"/>
  <c r="AC1431" i="1" s="1"/>
  <c r="AA1688" i="1"/>
  <c r="AC1688" i="1" s="1"/>
  <c r="AA476" i="1"/>
  <c r="AC476" i="1" s="1"/>
  <c r="AA788" i="1"/>
  <c r="AC788" i="1" s="1"/>
  <c r="AA1245" i="1"/>
  <c r="AC1245" i="1" s="1"/>
  <c r="AA337" i="1"/>
  <c r="AC337" i="1" s="1"/>
  <c r="AA1052" i="1"/>
  <c r="AC1052" i="1" s="1"/>
  <c r="AA1019" i="1"/>
  <c r="AC1019" i="1" s="1"/>
  <c r="AA136" i="1"/>
  <c r="AC136" i="1" s="1"/>
  <c r="AA744" i="1"/>
  <c r="AC744" i="1" s="1"/>
  <c r="AA990" i="1"/>
  <c r="AC990" i="1" s="1"/>
  <c r="AA1132" i="1"/>
  <c r="AC1132" i="1" s="1"/>
  <c r="AA1329" i="1"/>
  <c r="AC1329" i="1" s="1"/>
  <c r="AA1361" i="1"/>
  <c r="AC1361" i="1" s="1"/>
  <c r="AA1425" i="1"/>
  <c r="AC1425" i="1" s="1"/>
  <c r="AA1502" i="1"/>
  <c r="AC1502" i="1" s="1"/>
  <c r="AA794" i="1"/>
  <c r="AC794" i="1" s="1"/>
  <c r="AA646" i="1"/>
  <c r="AC646" i="1" s="1"/>
  <c r="AA1269" i="1"/>
  <c r="AC1269" i="1" s="1"/>
  <c r="AA1381" i="1"/>
  <c r="AC1381" i="1" s="1"/>
  <c r="AA1445" i="1"/>
  <c r="AC1445" i="1" s="1"/>
  <c r="AA699" i="1"/>
  <c r="AC699" i="1" s="1"/>
  <c r="AA1255" i="1"/>
  <c r="AC1255" i="1" s="1"/>
  <c r="AA614" i="1"/>
  <c r="AC614" i="1" s="1"/>
  <c r="AA1237" i="1"/>
  <c r="AC1237" i="1" s="1"/>
  <c r="AA1180" i="1"/>
  <c r="AC1180" i="1" s="1"/>
  <c r="AA302" i="1"/>
  <c r="AC302" i="1" s="1"/>
  <c r="AA1032" i="1"/>
  <c r="AC1032" i="1" s="1"/>
  <c r="AA161" i="1"/>
  <c r="AC161" i="1" s="1"/>
  <c r="AA1066" i="1"/>
  <c r="AC1066" i="1" s="1"/>
  <c r="AA239" i="1"/>
  <c r="AC239" i="1" s="1"/>
  <c r="AA514" i="1"/>
  <c r="AC514" i="1" s="1"/>
  <c r="AA667" i="1"/>
  <c r="AC667" i="1" s="1"/>
  <c r="AA795" i="1"/>
  <c r="AC795" i="1" s="1"/>
  <c r="AA1346" i="1"/>
  <c r="AC1346" i="1" s="1"/>
  <c r="AF352" i="1"/>
  <c r="AF413" i="1"/>
  <c r="AF1567" i="1"/>
  <c r="AF927" i="1"/>
  <c r="AF943" i="1"/>
  <c r="AF959" i="1"/>
  <c r="AF1852" i="1"/>
  <c r="AF1916" i="1"/>
  <c r="AF1948" i="1"/>
  <c r="AF524" i="1"/>
  <c r="AF1059" i="1"/>
  <c r="AF1118" i="1"/>
  <c r="AF1192" i="1"/>
  <c r="AF1265" i="1"/>
  <c r="AF1313" i="1"/>
  <c r="AF438" i="1"/>
  <c r="AF470" i="1"/>
  <c r="AF643" i="1"/>
  <c r="AF659" i="1"/>
  <c r="AF1257" i="1"/>
  <c r="AF1556" i="1"/>
  <c r="AF1309" i="1"/>
  <c r="AF220" i="1"/>
  <c r="AF466" i="1"/>
  <c r="AF498" i="1"/>
  <c r="AF1551" i="1"/>
  <c r="AF951" i="1"/>
  <c r="AF975" i="1"/>
  <c r="AF1884" i="1"/>
  <c r="AF1980" i="1"/>
  <c r="AA130" i="1"/>
  <c r="AC130" i="1" s="1"/>
  <c r="AA134" i="1"/>
  <c r="AC134" i="1" s="1"/>
  <c r="AA196" i="1"/>
  <c r="AC196" i="1" s="1"/>
  <c r="AA440" i="1"/>
  <c r="AC440" i="1" s="1"/>
  <c r="AA472" i="1"/>
  <c r="AC472" i="1" s="1"/>
  <c r="AA755" i="1"/>
  <c r="AC755" i="1" s="1"/>
  <c r="AA805" i="1"/>
  <c r="AC805" i="1" s="1"/>
  <c r="AA1027" i="1"/>
  <c r="AC1027" i="1" s="1"/>
  <c r="AA1134" i="1"/>
  <c r="AC1134" i="1" s="1"/>
  <c r="AA1178" i="1"/>
  <c r="AC1178" i="1" s="1"/>
  <c r="AA1229" i="1"/>
  <c r="AC1229" i="1" s="1"/>
  <c r="AA1331" i="1"/>
  <c r="AC1331" i="1" s="1"/>
  <c r="AA1363" i="1"/>
  <c r="AC1363" i="1" s="1"/>
  <c r="AA1427" i="1"/>
  <c r="AC1427" i="1" s="1"/>
  <c r="AA1492" i="1"/>
  <c r="AC1492" i="1" s="1"/>
  <c r="AA1542" i="1"/>
  <c r="AC1542" i="1" s="1"/>
  <c r="AA1597" i="1"/>
  <c r="AC1597" i="1" s="1"/>
  <c r="AA1605" i="1"/>
  <c r="AC1605" i="1" s="1"/>
  <c r="AA1613" i="1"/>
  <c r="AC1613" i="1" s="1"/>
  <c r="AA1621" i="1"/>
  <c r="AC1621" i="1" s="1"/>
  <c r="AA1629" i="1"/>
  <c r="AC1629" i="1" s="1"/>
  <c r="AA1637" i="1"/>
  <c r="AC1637" i="1" s="1"/>
  <c r="AA1645" i="1"/>
  <c r="AC1645" i="1" s="1"/>
  <c r="AA1653" i="1"/>
  <c r="AC1653" i="1" s="1"/>
  <c r="AA1661" i="1"/>
  <c r="AC1661" i="1" s="1"/>
  <c r="AA1669" i="1"/>
  <c r="AC1669" i="1" s="1"/>
  <c r="AA1677" i="1"/>
  <c r="AC1677" i="1" s="1"/>
  <c r="AA1697" i="1"/>
  <c r="AC1697" i="1" s="1"/>
  <c r="AA1775" i="1"/>
  <c r="AC1775" i="1" s="1"/>
  <c r="AA1841" i="1"/>
  <c r="AC1841" i="1" s="1"/>
  <c r="AA1937" i="1"/>
  <c r="AC1937" i="1" s="1"/>
  <c r="AF263" i="1"/>
  <c r="AA368" i="1"/>
  <c r="AC368" i="1" s="1"/>
  <c r="AA378" i="1"/>
  <c r="AC378" i="1" s="1"/>
  <c r="AA386" i="1"/>
  <c r="AC386" i="1" s="1"/>
  <c r="AA400" i="1"/>
  <c r="AC400" i="1" s="1"/>
  <c r="AA420" i="1"/>
  <c r="AC420" i="1" s="1"/>
  <c r="AA576" i="1"/>
  <c r="AC576" i="1" s="1"/>
  <c r="AA875" i="1"/>
  <c r="AC875" i="1" s="1"/>
  <c r="AA910" i="1"/>
  <c r="AC910" i="1" s="1"/>
  <c r="AA1002" i="1"/>
  <c r="AC1002" i="1" s="1"/>
  <c r="AA1048" i="1"/>
  <c r="AC1048" i="1" s="1"/>
  <c r="AA1149" i="1"/>
  <c r="AC1149" i="1" s="1"/>
  <c r="AA1181" i="1"/>
  <c r="AC1181" i="1" s="1"/>
  <c r="AA1243" i="1"/>
  <c r="AC1243" i="1" s="1"/>
  <c r="AA1294" i="1"/>
  <c r="AC1294" i="1" s="1"/>
  <c r="AF1325" i="1"/>
  <c r="AA1404" i="1"/>
  <c r="AC1404" i="1" s="1"/>
  <c r="AA1683" i="1"/>
  <c r="AC1683" i="1" s="1"/>
  <c r="AA1709" i="1"/>
  <c r="AC1709" i="1" s="1"/>
  <c r="AA1796" i="1"/>
  <c r="AC1796" i="1" s="1"/>
  <c r="AA1843" i="1"/>
  <c r="AC1843" i="1" s="1"/>
  <c r="AA1875" i="1"/>
  <c r="AC1875" i="1" s="1"/>
  <c r="AA1907" i="1"/>
  <c r="AC1907" i="1" s="1"/>
  <c r="AA1939" i="1"/>
  <c r="AC1939" i="1" s="1"/>
  <c r="AA1971" i="1"/>
  <c r="AC1971" i="1" s="1"/>
  <c r="AA154" i="1"/>
  <c r="AC154" i="1" s="1"/>
  <c r="AA233" i="1"/>
  <c r="AC233" i="1" s="1"/>
  <c r="AA371" i="1"/>
  <c r="AC371" i="1" s="1"/>
  <c r="AF532" i="1"/>
  <c r="AA721" i="1"/>
  <c r="AC721" i="1" s="1"/>
  <c r="AA787" i="1"/>
  <c r="AC787" i="1" s="1"/>
  <c r="AA800" i="1"/>
  <c r="AC800" i="1" s="1"/>
  <c r="AA918" i="1"/>
  <c r="AC918" i="1" s="1"/>
  <c r="AA926" i="1"/>
  <c r="AC926" i="1" s="1"/>
  <c r="AA934" i="1"/>
  <c r="AC934" i="1" s="1"/>
  <c r="AA942" i="1"/>
  <c r="AC942" i="1" s="1"/>
  <c r="AA998" i="1"/>
  <c r="AC998" i="1" s="1"/>
  <c r="AA1010" i="1"/>
  <c r="AC1010" i="1" s="1"/>
  <c r="AA1024" i="1"/>
  <c r="AC1024" i="1" s="1"/>
  <c r="AF1043" i="1"/>
  <c r="AA1088" i="1"/>
  <c r="AC1088" i="1" s="1"/>
  <c r="AA1171" i="1"/>
  <c r="AC1171" i="1" s="1"/>
  <c r="AA1291" i="1"/>
  <c r="AC1291" i="1" s="1"/>
  <c r="AA1357" i="1"/>
  <c r="AC1357" i="1" s="1"/>
  <c r="AA1406" i="1"/>
  <c r="AC1406" i="1" s="1"/>
  <c r="AA1421" i="1"/>
  <c r="AC1421" i="1" s="1"/>
  <c r="AA1470" i="1"/>
  <c r="AC1470" i="1" s="1"/>
  <c r="AA1570" i="1"/>
  <c r="AC1570" i="1" s="1"/>
  <c r="AA1819" i="1"/>
  <c r="AC1819" i="1" s="1"/>
  <c r="AA1851" i="1"/>
  <c r="AC1851" i="1" s="1"/>
  <c r="AA1883" i="1"/>
  <c r="AC1883" i="1" s="1"/>
  <c r="AA1915" i="1"/>
  <c r="AC1915" i="1" s="1"/>
  <c r="AA1947" i="1"/>
  <c r="AC1947" i="1" s="1"/>
  <c r="AA1979" i="1"/>
  <c r="AC1979" i="1" s="1"/>
  <c r="AA268" i="1"/>
  <c r="AC268" i="1" s="1"/>
  <c r="AA332" i="1"/>
  <c r="AC332" i="1" s="1"/>
  <c r="AA340" i="1"/>
  <c r="AC340" i="1" s="1"/>
  <c r="AA394" i="1"/>
  <c r="AC394" i="1" s="1"/>
  <c r="AA527" i="1"/>
  <c r="AC527" i="1" s="1"/>
  <c r="AA641" i="1"/>
  <c r="AC641" i="1" s="1"/>
  <c r="AA1214" i="1"/>
  <c r="AC1214" i="1" s="1"/>
  <c r="AF1614" i="1"/>
  <c r="AF1646" i="1"/>
  <c r="AF1678" i="1"/>
  <c r="AA1834" i="1"/>
  <c r="AC1834" i="1" s="1"/>
  <c r="AA1970" i="1"/>
  <c r="AC1970" i="1" s="1"/>
  <c r="AA1358" i="1"/>
  <c r="AC1358" i="1" s="1"/>
  <c r="AA1574" i="1"/>
  <c r="AC1574" i="1" s="1"/>
  <c r="AA1862" i="1"/>
  <c r="AC1862" i="1" s="1"/>
  <c r="AA1987" i="1"/>
  <c r="AC1987" i="1" s="1"/>
  <c r="AA1385" i="1"/>
  <c r="AC1385" i="1" s="1"/>
  <c r="AA1923" i="1"/>
  <c r="AC1923" i="1" s="1"/>
  <c r="AA1990" i="1"/>
  <c r="AC1990" i="1" s="1"/>
  <c r="AA2001" i="1"/>
  <c r="AC2001" i="1" s="1"/>
  <c r="AF726" i="1"/>
  <c r="AA779" i="1"/>
  <c r="AC779" i="1" s="1"/>
  <c r="AA1256" i="1"/>
  <c r="AC1256" i="1" s="1"/>
  <c r="AF1479" i="1"/>
  <c r="AA1538" i="1"/>
  <c r="AC1538" i="1" s="1"/>
  <c r="AA100" i="1"/>
  <c r="AC100" i="1" s="1"/>
  <c r="AA256" i="1"/>
  <c r="AC256" i="1" s="1"/>
  <c r="AA306" i="1"/>
  <c r="AC306" i="1" s="1"/>
  <c r="AA441" i="1"/>
  <c r="AC441" i="1" s="1"/>
  <c r="AA473" i="1"/>
  <c r="AC473" i="1" s="1"/>
  <c r="AA506" i="1"/>
  <c r="AC506" i="1" s="1"/>
  <c r="AA604" i="1"/>
  <c r="AC604" i="1" s="1"/>
  <c r="AA700" i="1"/>
  <c r="AC700" i="1" s="1"/>
  <c r="AA756" i="1"/>
  <c r="AC756" i="1" s="1"/>
  <c r="AA774" i="1"/>
  <c r="AC774" i="1" s="1"/>
  <c r="AF1098" i="1"/>
  <c r="AF1110" i="1"/>
  <c r="AF1343" i="1"/>
  <c r="AF1348" i="1"/>
  <c r="AF1598" i="1"/>
  <c r="AF1630" i="1"/>
  <c r="AF1662" i="1"/>
  <c r="AF785" i="1"/>
  <c r="AF245" i="1"/>
  <c r="AA806" i="1"/>
  <c r="AC806" i="1" s="1"/>
  <c r="AA894" i="1"/>
  <c r="AC894" i="1" s="1"/>
  <c r="AA1197" i="1"/>
  <c r="AC1197" i="1" s="1"/>
  <c r="AA1351" i="1"/>
  <c r="AC1351" i="1" s="1"/>
  <c r="AA1364" i="1"/>
  <c r="AC1364" i="1" s="1"/>
  <c r="AA1400" i="1"/>
  <c r="AC1400" i="1" s="1"/>
  <c r="AA1415" i="1"/>
  <c r="AC1415" i="1" s="1"/>
  <c r="AA1428" i="1"/>
  <c r="AC1428" i="1" s="1"/>
  <c r="AA1464" i="1"/>
  <c r="AC1464" i="1" s="1"/>
  <c r="AA1493" i="1"/>
  <c r="AC1493" i="1" s="1"/>
  <c r="AA1505" i="1"/>
  <c r="AC1505" i="1" s="1"/>
  <c r="AA1543" i="1"/>
  <c r="AC1543" i="1" s="1"/>
  <c r="AF1552" i="1"/>
  <c r="AA1581" i="1"/>
  <c r="AC1581" i="1" s="1"/>
  <c r="AA1590" i="1"/>
  <c r="AC1590" i="1" s="1"/>
  <c r="AA1606" i="1"/>
  <c r="AC1606" i="1" s="1"/>
  <c r="AA1622" i="1"/>
  <c r="AC1622" i="1" s="1"/>
  <c r="AA1638" i="1"/>
  <c r="AC1638" i="1" s="1"/>
  <c r="AA1654" i="1"/>
  <c r="AC1654" i="1" s="1"/>
  <c r="AA1670" i="1"/>
  <c r="AC1670" i="1" s="1"/>
  <c r="AF841" i="1"/>
  <c r="AA986" i="1"/>
  <c r="AC986" i="1" s="1"/>
  <c r="AA1049" i="1"/>
  <c r="AC1049" i="1" s="1"/>
  <c r="AA1182" i="1"/>
  <c r="AC1182" i="1" s="1"/>
  <c r="AA1454" i="1"/>
  <c r="AC1454" i="1" s="1"/>
  <c r="AA1844" i="1"/>
  <c r="AC1844" i="1" s="1"/>
  <c r="AA1876" i="1"/>
  <c r="AC1876" i="1" s="1"/>
  <c r="AA1908" i="1"/>
  <c r="AC1908" i="1" s="1"/>
  <c r="AA1940" i="1"/>
  <c r="AC1940" i="1" s="1"/>
  <c r="AA1972" i="1"/>
  <c r="AC1972" i="1" s="1"/>
  <c r="AA2008" i="1"/>
  <c r="AC2008" i="1" s="1"/>
  <c r="AA225" i="1"/>
  <c r="AC225" i="1" s="1"/>
  <c r="AA1155" i="1"/>
  <c r="AC1155" i="1" s="1"/>
  <c r="AA1184" i="1"/>
  <c r="AC1184" i="1" s="1"/>
  <c r="AA1286" i="1"/>
  <c r="AC1286" i="1" s="1"/>
  <c r="AA1334" i="1"/>
  <c r="AC1334" i="1" s="1"/>
  <c r="AA1347" i="1"/>
  <c r="AC1347" i="1" s="1"/>
  <c r="AA1369" i="1"/>
  <c r="AC1369" i="1" s="1"/>
  <c r="AA1433" i="1"/>
  <c r="AC1433" i="1" s="1"/>
  <c r="AA269" i="1"/>
  <c r="AC269" i="1" s="1"/>
  <c r="AA341" i="1"/>
  <c r="AC341" i="1" s="1"/>
  <c r="AA395" i="1"/>
  <c r="AC395" i="1" s="1"/>
  <c r="AA558" i="1"/>
  <c r="AC558" i="1" s="1"/>
  <c r="AA657" i="1"/>
  <c r="AC657" i="1" s="1"/>
  <c r="AA816" i="1"/>
  <c r="AC816" i="1" s="1"/>
  <c r="AA1161" i="1"/>
  <c r="AC1161" i="1" s="1"/>
  <c r="AA1963" i="1"/>
  <c r="AC1963" i="1" s="1"/>
  <c r="AA707" i="1"/>
  <c r="AC707" i="1" s="1"/>
  <c r="AA1279" i="1"/>
  <c r="AC1279" i="1" s="1"/>
  <c r="AA1523" i="1"/>
  <c r="AC1523" i="1" s="1"/>
  <c r="AA1866" i="1"/>
  <c r="AC1866" i="1" s="1"/>
  <c r="AA1092" i="1"/>
  <c r="AC1092" i="1" s="1"/>
  <c r="AA1994" i="1"/>
  <c r="AC1994" i="1" s="1"/>
  <c r="AA109" i="1"/>
  <c r="AC109" i="1" s="1"/>
  <c r="AA345" i="1"/>
  <c r="AC345" i="1" s="1"/>
  <c r="AA416" i="1"/>
  <c r="AC416" i="1" s="1"/>
  <c r="AA605" i="1"/>
  <c r="AC605" i="1" s="1"/>
  <c r="AA851" i="1"/>
  <c r="AC851" i="1" s="1"/>
  <c r="AA1123" i="1"/>
  <c r="AC1123" i="1" s="1"/>
  <c r="AA1198" i="1"/>
  <c r="AC1198" i="1" s="1"/>
  <c r="AA1240" i="1"/>
  <c r="AC1240" i="1" s="1"/>
  <c r="AA1465" i="1"/>
  <c r="AC1465" i="1" s="1"/>
  <c r="AA1506" i="1"/>
  <c r="AC1506" i="1" s="1"/>
  <c r="AA1599" i="1"/>
  <c r="AC1599" i="1" s="1"/>
  <c r="AA1631" i="1"/>
  <c r="AC1631" i="1" s="1"/>
  <c r="AA1663" i="1"/>
  <c r="AC1663" i="1" s="1"/>
  <c r="AA1718" i="1"/>
  <c r="AC1718" i="1" s="1"/>
  <c r="AA1769" i="1"/>
  <c r="AC1769" i="1" s="1"/>
  <c r="AA1835" i="1"/>
  <c r="AC1835" i="1" s="1"/>
  <c r="AA1867" i="1"/>
  <c r="AC1867" i="1" s="1"/>
  <c r="AA1899" i="1"/>
  <c r="AC1899" i="1" s="1"/>
  <c r="AA1931" i="1"/>
  <c r="AC1931" i="1" s="1"/>
  <c r="AA169" i="1"/>
  <c r="AC169" i="1" s="1"/>
  <c r="AA272" i="1"/>
  <c r="AC272" i="1" s="1"/>
  <c r="AA474" i="1"/>
  <c r="AC474" i="1" s="1"/>
  <c r="AA644" i="1"/>
  <c r="AC644" i="1" s="1"/>
  <c r="AA716" i="1"/>
  <c r="AC716" i="1" s="1"/>
  <c r="AF730" i="1"/>
  <c r="AF826" i="1"/>
  <c r="AA1050" i="1"/>
  <c r="AC1050" i="1" s="1"/>
  <c r="AA1078" i="1"/>
  <c r="AC1078" i="1" s="1"/>
  <c r="AA1151" i="1"/>
  <c r="AC1151" i="1" s="1"/>
  <c r="AA1167" i="1"/>
  <c r="AC1167" i="1" s="1"/>
  <c r="AA1296" i="1"/>
  <c r="AC1296" i="1" s="1"/>
  <c r="AA1332" i="1"/>
  <c r="AC1332" i="1" s="1"/>
  <c r="AF1344" i="1"/>
  <c r="AF1405" i="1"/>
  <c r="AF1469" i="1"/>
  <c r="AF818" i="1"/>
  <c r="AF1692" i="1"/>
  <c r="AA284" i="1"/>
  <c r="AC284" i="1" s="1"/>
  <c r="AA660" i="1"/>
  <c r="AC660" i="1" s="1"/>
  <c r="AA1528" i="1"/>
  <c r="AC1528" i="1" s="1"/>
  <c r="AA769" i="1"/>
  <c r="AC769" i="1" s="1"/>
  <c r="AA490" i="1"/>
  <c r="AC490" i="1" s="1"/>
  <c r="AA689" i="1"/>
  <c r="AC689" i="1" s="1"/>
  <c r="AA1033" i="1"/>
  <c r="AC1033" i="1" s="1"/>
  <c r="AA1488" i="1"/>
  <c r="AC1488" i="1" s="1"/>
  <c r="AA1524" i="1"/>
  <c r="AC1524" i="1" s="1"/>
  <c r="AA1964" i="1"/>
  <c r="AC1964" i="1" s="1"/>
  <c r="AA1754" i="1"/>
  <c r="AC1754" i="1" s="1"/>
  <c r="AA827" i="1"/>
  <c r="AC827" i="1" s="1"/>
  <c r="AA1995" i="1"/>
  <c r="AC1995" i="1" s="1"/>
  <c r="AA1217" i="1"/>
  <c r="AC1217" i="1" s="1"/>
  <c r="AA1341" i="1"/>
  <c r="AC1341" i="1" s="1"/>
  <c r="AA1868" i="1"/>
  <c r="AC1868" i="1" s="1"/>
  <c r="AA230" i="1"/>
  <c r="AC230" i="1" s="1"/>
  <c r="AA259" i="1"/>
  <c r="AC259" i="1" s="1"/>
  <c r="AA298" i="1"/>
  <c r="AC298" i="1" s="1"/>
  <c r="AA347" i="1"/>
  <c r="AC347" i="1" s="1"/>
  <c r="AA396" i="1"/>
  <c r="AC396" i="1" s="1"/>
  <c r="AA450" i="1"/>
  <c r="AC450" i="1" s="1"/>
  <c r="AA482" i="1"/>
  <c r="AC482" i="1" s="1"/>
  <c r="AA563" i="1"/>
  <c r="AC563" i="1" s="1"/>
  <c r="AA594" i="1"/>
  <c r="AC594" i="1" s="1"/>
  <c r="AA627" i="1"/>
  <c r="AC627" i="1" s="1"/>
  <c r="AA685" i="1"/>
  <c r="AC685" i="1" s="1"/>
  <c r="AF739" i="1"/>
  <c r="AA764" i="1"/>
  <c r="AC764" i="1" s="1"/>
  <c r="AA783" i="1"/>
  <c r="AC783" i="1" s="1"/>
  <c r="AA853" i="1"/>
  <c r="AC853" i="1" s="1"/>
  <c r="AA873" i="1"/>
  <c r="AC873" i="1" s="1"/>
  <c r="AA1200" i="1"/>
  <c r="AC1200" i="1" s="1"/>
  <c r="AA1218" i="1"/>
  <c r="AC1218" i="1" s="1"/>
  <c r="AF1261" i="1"/>
  <c r="AA1273" i="1"/>
  <c r="AC1273" i="1" s="1"/>
  <c r="AA1388" i="1"/>
  <c r="AC1388" i="1" s="1"/>
  <c r="AA1452" i="1"/>
  <c r="AC1452" i="1" s="1"/>
  <c r="AA1508" i="1"/>
  <c r="AC1508" i="1" s="1"/>
  <c r="AA1546" i="1"/>
  <c r="AC1546" i="1" s="1"/>
  <c r="AA1562" i="1"/>
  <c r="AC1562" i="1" s="1"/>
  <c r="AA1576" i="1"/>
  <c r="AC1576" i="1" s="1"/>
  <c r="AA1584" i="1"/>
  <c r="AC1584" i="1" s="1"/>
  <c r="AA1593" i="1"/>
  <c r="AC1593" i="1" s="1"/>
  <c r="AA1601" i="1"/>
  <c r="AC1601" i="1" s="1"/>
  <c r="AA1609" i="1"/>
  <c r="AC1609" i="1" s="1"/>
  <c r="AA1617" i="1"/>
  <c r="AC1617" i="1" s="1"/>
  <c r="AA1625" i="1"/>
  <c r="AC1625" i="1" s="1"/>
  <c r="AA1633" i="1"/>
  <c r="AC1633" i="1" s="1"/>
  <c r="AA1641" i="1"/>
  <c r="AC1641" i="1" s="1"/>
  <c r="AA1649" i="1"/>
  <c r="AC1649" i="1" s="1"/>
  <c r="AA1657" i="1"/>
  <c r="AC1657" i="1" s="1"/>
  <c r="AA1665" i="1"/>
  <c r="AC1665" i="1" s="1"/>
  <c r="AA1673" i="1"/>
  <c r="AC1673" i="1" s="1"/>
  <c r="AA1720" i="1"/>
  <c r="AC1720" i="1" s="1"/>
  <c r="AA1771" i="1"/>
  <c r="AC1771" i="1" s="1"/>
  <c r="AA1837" i="1"/>
  <c r="AC1837" i="1" s="1"/>
  <c r="AA1869" i="1"/>
  <c r="AC1869" i="1" s="1"/>
  <c r="AA1901" i="1"/>
  <c r="AC1901" i="1" s="1"/>
  <c r="AA1933" i="1"/>
  <c r="AC1933" i="1" s="1"/>
  <c r="AA351" i="1"/>
  <c r="AC351" i="1" s="1"/>
  <c r="AA412" i="1"/>
  <c r="AC412" i="1" s="1"/>
  <c r="AA430" i="1"/>
  <c r="AC430" i="1" s="1"/>
  <c r="AA494" i="1"/>
  <c r="AC494" i="1" s="1"/>
  <c r="AF569" i="1"/>
  <c r="AA819" i="1"/>
  <c r="AC819" i="1" s="1"/>
  <c r="AA835" i="1"/>
  <c r="AC835" i="1" s="1"/>
  <c r="AA899" i="1"/>
  <c r="AC899" i="1" s="1"/>
  <c r="AA995" i="1"/>
  <c r="AC995" i="1" s="1"/>
  <c r="AA1022" i="1"/>
  <c r="AC1022" i="1" s="1"/>
  <c r="AA1039" i="1"/>
  <c r="AC1039" i="1" s="1"/>
  <c r="AA1097" i="1"/>
  <c r="AC1097" i="1" s="1"/>
  <c r="AA1379" i="1"/>
  <c r="AC1379" i="1" s="1"/>
  <c r="AA1443" i="1"/>
  <c r="AC1443" i="1" s="1"/>
  <c r="AA1530" i="1"/>
  <c r="AC1530" i="1" s="1"/>
  <c r="AA1687" i="1"/>
  <c r="AC1687" i="1" s="1"/>
  <c r="AA1792" i="1"/>
  <c r="AC1792" i="1" s="1"/>
  <c r="AA137" i="1"/>
  <c r="AC137" i="1" s="1"/>
  <c r="AA203" i="1"/>
  <c r="AC203" i="1" s="1"/>
  <c r="AA224" i="1"/>
  <c r="AC224" i="1" s="1"/>
  <c r="AA246" i="1"/>
  <c r="AC246" i="1" s="1"/>
  <c r="AA293" i="1"/>
  <c r="AC293" i="1" s="1"/>
  <c r="AA362" i="1"/>
  <c r="AC362" i="1" s="1"/>
  <c r="AA602" i="1"/>
  <c r="AC602" i="1" s="1"/>
  <c r="AA670" i="1"/>
  <c r="AC670" i="1" s="1"/>
  <c r="AF780" i="1"/>
  <c r="AA902" i="1"/>
  <c r="AC902" i="1" s="1"/>
  <c r="AA914" i="1"/>
  <c r="AC914" i="1" s="1"/>
  <c r="AA922" i="1"/>
  <c r="AC922" i="1" s="1"/>
  <c r="AA930" i="1"/>
  <c r="AC930" i="1" s="1"/>
  <c r="AA938" i="1"/>
  <c r="AC938" i="1" s="1"/>
  <c r="AA946" i="1"/>
  <c r="AC946" i="1" s="1"/>
  <c r="AA1225" i="1"/>
  <c r="AC1225" i="1" s="1"/>
  <c r="AA1304" i="1"/>
  <c r="AC1304" i="1" s="1"/>
  <c r="AA1321" i="1"/>
  <c r="AC1321" i="1" s="1"/>
  <c r="AA1396" i="1"/>
  <c r="AC1396" i="1" s="1"/>
  <c r="AF1411" i="1"/>
  <c r="AA1447" i="1"/>
  <c r="AC1447" i="1" s="1"/>
  <c r="AA1460" i="1"/>
  <c r="AC1460" i="1" s="1"/>
  <c r="AA1516" i="1"/>
  <c r="AC1516" i="1" s="1"/>
  <c r="AA1823" i="1"/>
  <c r="AC1823" i="1" s="1"/>
  <c r="AA336" i="1"/>
  <c r="AC336" i="1" s="1"/>
  <c r="AA478" i="1"/>
  <c r="AC478" i="1" s="1"/>
  <c r="AA523" i="1"/>
  <c r="AC523" i="1" s="1"/>
  <c r="AA107" i="1"/>
  <c r="AC107" i="1" s="1"/>
  <c r="AA115" i="1"/>
  <c r="AC115" i="1" s="1"/>
  <c r="AA165" i="1"/>
  <c r="AC165" i="1" s="1"/>
  <c r="AF16" i="1"/>
  <c r="AA86" i="1"/>
  <c r="AC86" i="1" s="1"/>
  <c r="AA209" i="1"/>
  <c r="AC209" i="1" s="1"/>
  <c r="AA305" i="1"/>
  <c r="AC305" i="1" s="1"/>
  <c r="AF401" i="1"/>
  <c r="AA513" i="1"/>
  <c r="AC513" i="1" s="1"/>
  <c r="AA553" i="1"/>
  <c r="AC553" i="1" s="1"/>
  <c r="AA573" i="1"/>
  <c r="AC573" i="1" s="1"/>
  <c r="AA619" i="1"/>
  <c r="AC619" i="1" s="1"/>
  <c r="AA678" i="1"/>
  <c r="AC678" i="1" s="1"/>
  <c r="AA715" i="1"/>
  <c r="AC715" i="1" s="1"/>
  <c r="AF729" i="1"/>
  <c r="AA773" i="1"/>
  <c r="AC773" i="1" s="1"/>
  <c r="AA791" i="1"/>
  <c r="AC791" i="1" s="1"/>
  <c r="AA893" i="1"/>
  <c r="AC893" i="1" s="1"/>
  <c r="AA907" i="1"/>
  <c r="AC907" i="1" s="1"/>
  <c r="AA992" i="1"/>
  <c r="AC992" i="1" s="1"/>
  <c r="AA1106" i="1"/>
  <c r="AC1106" i="1" s="1"/>
  <c r="AA1147" i="1"/>
  <c r="AC1147" i="1" s="1"/>
  <c r="AA1238" i="1"/>
  <c r="AC1238" i="1" s="1"/>
  <c r="AA1350" i="1"/>
  <c r="AC1350" i="1" s="1"/>
  <c r="AA1414" i="1"/>
  <c r="AC1414" i="1" s="1"/>
  <c r="AA1478" i="1"/>
  <c r="AC1478" i="1" s="1"/>
  <c r="AA1504" i="1"/>
  <c r="AC1504" i="1" s="1"/>
  <c r="AA1580" i="1"/>
  <c r="AC1580" i="1" s="1"/>
  <c r="AA1713" i="1"/>
  <c r="AC1713" i="1" s="1"/>
  <c r="AA1873" i="1"/>
  <c r="AC1873" i="1" s="1"/>
  <c r="AA1905" i="1"/>
  <c r="AC1905" i="1" s="1"/>
  <c r="AA149" i="1"/>
  <c r="AC149" i="1" s="1"/>
  <c r="AA222" i="1"/>
  <c r="AC222" i="1" s="1"/>
  <c r="AA408" i="1"/>
  <c r="AC408" i="1" s="1"/>
  <c r="AA564" i="1"/>
  <c r="AC564" i="1" s="1"/>
  <c r="AA637" i="1"/>
  <c r="AC637" i="1" s="1"/>
  <c r="AA727" i="1"/>
  <c r="AC727" i="1" s="1"/>
  <c r="AF860" i="1"/>
  <c r="AA1015" i="1"/>
  <c r="AC1015" i="1" s="1"/>
  <c r="AA1029" i="1"/>
  <c r="AC1029" i="1" s="1"/>
  <c r="AA1076" i="1"/>
  <c r="AC1076" i="1" s="1"/>
  <c r="AA1191" i="1"/>
  <c r="AC1191" i="1" s="1"/>
  <c r="AF1208" i="1"/>
  <c r="AA1282" i="1"/>
  <c r="AC1282" i="1" s="1"/>
  <c r="AA1695" i="1"/>
  <c r="AC1695" i="1" s="1"/>
  <c r="AA1780" i="1"/>
  <c r="AC1780" i="1" s="1"/>
  <c r="AA1788" i="1"/>
  <c r="AC1788" i="1" s="1"/>
  <c r="AA1804" i="1"/>
  <c r="AC1804" i="1" s="1"/>
  <c r="AA1812" i="1"/>
  <c r="AC1812" i="1" s="1"/>
  <c r="AA2007" i="1"/>
  <c r="AC2007" i="1" s="1"/>
  <c r="AF166" i="1"/>
  <c r="AF194" i="1"/>
  <c r="AA215" i="1"/>
  <c r="AC215" i="1" s="1"/>
  <c r="AA262" i="1"/>
  <c r="AC262" i="1" s="1"/>
  <c r="AA287" i="1"/>
  <c r="AC287" i="1" s="1"/>
  <c r="AA423" i="1"/>
  <c r="AC423" i="1" s="1"/>
  <c r="AA579" i="1"/>
  <c r="AC579" i="1" s="1"/>
  <c r="AA596" i="1"/>
  <c r="AC596" i="1" s="1"/>
  <c r="AA674" i="1"/>
  <c r="AC674" i="1" s="1"/>
  <c r="AA706" i="1"/>
  <c r="AC706" i="1" s="1"/>
  <c r="AA760" i="1"/>
  <c r="AC760" i="1" s="1"/>
  <c r="AF829" i="1"/>
  <c r="AA950" i="1"/>
  <c r="AC950" i="1" s="1"/>
  <c r="AA958" i="1"/>
  <c r="AC958" i="1" s="1"/>
  <c r="AA966" i="1"/>
  <c r="AC966" i="1" s="1"/>
  <c r="AA974" i="1"/>
  <c r="AC974" i="1" s="1"/>
  <c r="AA982" i="1"/>
  <c r="AC982" i="1" s="1"/>
  <c r="AA1101" i="1"/>
  <c r="AC1101" i="1" s="1"/>
  <c r="AA1135" i="1"/>
  <c r="AC1135" i="1" s="1"/>
  <c r="AA1221" i="1"/>
  <c r="AC1221" i="1" s="1"/>
  <c r="AA1244" i="1"/>
  <c r="AC1244" i="1" s="1"/>
  <c r="AF1338" i="1"/>
  <c r="AA1484" i="1"/>
  <c r="AC1484" i="1" s="1"/>
  <c r="AA1554" i="1"/>
  <c r="AC1554" i="1" s="1"/>
  <c r="AA1711" i="1"/>
  <c r="AC1711" i="1" s="1"/>
  <c r="AF210" i="1"/>
  <c r="AA316" i="1"/>
  <c r="AC316" i="1" s="1"/>
  <c r="AA324" i="1"/>
  <c r="AC324" i="1" s="1"/>
  <c r="AA424" i="1"/>
  <c r="AC424" i="1" s="1"/>
  <c r="AA535" i="1"/>
  <c r="AC535" i="1" s="1"/>
  <c r="AA543" i="1"/>
  <c r="AC543" i="1" s="1"/>
  <c r="AA571" i="1"/>
  <c r="AC571" i="1" s="1"/>
  <c r="AA588" i="1"/>
  <c r="AC588" i="1" s="1"/>
  <c r="AA656" i="1"/>
  <c r="AC656" i="1" s="1"/>
  <c r="AA676" i="1"/>
  <c r="AC676" i="1" s="1"/>
  <c r="AF687" i="1"/>
  <c r="AA734" i="1"/>
  <c r="AC734" i="1" s="1"/>
  <c r="AA531" i="1"/>
  <c r="AC531" i="1" s="1"/>
  <c r="AA846" i="1"/>
  <c r="AC846" i="1" s="1"/>
  <c r="AA905" i="1"/>
  <c r="AC905" i="1" s="1"/>
  <c r="AA1122" i="1"/>
  <c r="AC1122" i="1" s="1"/>
  <c r="AF1312" i="1"/>
  <c r="AA1929" i="1"/>
  <c r="AC1929" i="1" s="1"/>
  <c r="AA1966" i="1"/>
  <c r="AC1966" i="1" s="1"/>
  <c r="AA724" i="1"/>
  <c r="AC724" i="1" s="1"/>
  <c r="AA1891" i="1"/>
  <c r="AC1891" i="1" s="1"/>
  <c r="AA903" i="1"/>
  <c r="AC903" i="1" s="1"/>
  <c r="AA1894" i="1"/>
  <c r="AC1894" i="1" s="1"/>
  <c r="AA752" i="1"/>
  <c r="AC752" i="1" s="1"/>
  <c r="AA1091" i="1"/>
  <c r="AC1091" i="1" s="1"/>
  <c r="AA1305" i="1"/>
  <c r="AC1305" i="1" s="1"/>
  <c r="AF1453" i="1"/>
  <c r="AA162" i="1"/>
  <c r="AC162" i="1" s="1"/>
  <c r="AA178" i="1"/>
  <c r="AC178" i="1" s="1"/>
  <c r="AA144" i="1"/>
  <c r="AC144" i="1" s="1"/>
  <c r="AA231" i="1"/>
  <c r="AC231" i="1" s="1"/>
  <c r="AA397" i="1"/>
  <c r="AC397" i="1" s="1"/>
  <c r="AA419" i="1"/>
  <c r="AC419" i="1" s="1"/>
  <c r="AA582" i="1"/>
  <c r="AC582" i="1" s="1"/>
  <c r="AA612" i="1"/>
  <c r="AC612" i="1" s="1"/>
  <c r="AA784" i="1"/>
  <c r="AC784" i="1" s="1"/>
  <c r="AA854" i="1"/>
  <c r="AC854" i="1" s="1"/>
  <c r="AA1001" i="1"/>
  <c r="AC1001" i="1" s="1"/>
  <c r="AA1144" i="1"/>
  <c r="AC1144" i="1" s="1"/>
  <c r="AA1220" i="1"/>
  <c r="AC1220" i="1" s="1"/>
  <c r="AA1246" i="1"/>
  <c r="AC1246" i="1" s="1"/>
  <c r="AA1274" i="1"/>
  <c r="AC1274" i="1" s="1"/>
  <c r="AA1293" i="1"/>
  <c r="AC1293" i="1" s="1"/>
  <c r="AA1389" i="1"/>
  <c r="AC1389" i="1" s="1"/>
  <c r="AA1585" i="1"/>
  <c r="AC1585" i="1" s="1"/>
  <c r="AA1594" i="1"/>
  <c r="AC1594" i="1" s="1"/>
  <c r="AA1602" i="1"/>
  <c r="AC1602" i="1" s="1"/>
  <c r="AA1610" i="1"/>
  <c r="AC1610" i="1" s="1"/>
  <c r="AA1618" i="1"/>
  <c r="AC1618" i="1" s="1"/>
  <c r="AA1626" i="1"/>
  <c r="AC1626" i="1" s="1"/>
  <c r="AA1634" i="1"/>
  <c r="AC1634" i="1" s="1"/>
  <c r="AA1642" i="1"/>
  <c r="AC1642" i="1" s="1"/>
  <c r="AA1650" i="1"/>
  <c r="AC1650" i="1" s="1"/>
  <c r="AA1658" i="1"/>
  <c r="AC1658" i="1" s="1"/>
  <c r="AA1666" i="1"/>
  <c r="AC1666" i="1" s="1"/>
  <c r="AA1674" i="1"/>
  <c r="AC1674" i="1" s="1"/>
  <c r="AA1737" i="1"/>
  <c r="AC1737" i="1" s="1"/>
  <c r="AA1838" i="1"/>
  <c r="AC1838" i="1" s="1"/>
  <c r="AA1870" i="1"/>
  <c r="AC1870" i="1" s="1"/>
  <c r="AA1902" i="1"/>
  <c r="AC1902" i="1" s="1"/>
  <c r="AA1934" i="1"/>
  <c r="AC1934" i="1" s="1"/>
  <c r="AA205" i="1"/>
  <c r="AC205" i="1" s="1"/>
  <c r="AA431" i="1"/>
  <c r="AC431" i="1" s="1"/>
  <c r="AF610" i="1"/>
  <c r="AA719" i="1"/>
  <c r="AC719" i="1" s="1"/>
  <c r="AA793" i="1"/>
  <c r="AC793" i="1" s="1"/>
  <c r="AA808" i="1"/>
  <c r="AC808" i="1" s="1"/>
  <c r="AA820" i="1"/>
  <c r="AC820" i="1" s="1"/>
  <c r="AA900" i="1"/>
  <c r="AC900" i="1" s="1"/>
  <c r="AA996" i="1"/>
  <c r="AC996" i="1" s="1"/>
  <c r="AA1154" i="1"/>
  <c r="AC1154" i="1" s="1"/>
  <c r="AF1187" i="1"/>
  <c r="AA1204" i="1"/>
  <c r="AC1204" i="1" s="1"/>
  <c r="AA1233" i="1"/>
  <c r="AC1233" i="1" s="1"/>
  <c r="AA1352" i="1"/>
  <c r="AC1352" i="1" s="1"/>
  <c r="AA1367" i="1"/>
  <c r="AC1367" i="1" s="1"/>
  <c r="AA1380" i="1"/>
  <c r="AC1380" i="1" s="1"/>
  <c r="AA1444" i="1"/>
  <c r="AC1444" i="1" s="1"/>
  <c r="AA1680" i="1"/>
  <c r="AC1680" i="1" s="1"/>
  <c r="AA1785" i="1"/>
  <c r="AC1785" i="1" s="1"/>
  <c r="AA1793" i="1"/>
  <c r="AC1793" i="1" s="1"/>
  <c r="AA1801" i="1"/>
  <c r="AC1801" i="1" s="1"/>
  <c r="AA1848" i="1"/>
  <c r="AC1848" i="1" s="1"/>
  <c r="AA1880" i="1"/>
  <c r="AC1880" i="1" s="1"/>
  <c r="AA1912" i="1"/>
  <c r="AC1912" i="1" s="1"/>
  <c r="AA1944" i="1"/>
  <c r="AC1944" i="1" s="1"/>
  <c r="AA234" i="1"/>
  <c r="AC234" i="1" s="1"/>
  <c r="AA307" i="1"/>
  <c r="AC307" i="1" s="1"/>
  <c r="AA372" i="1"/>
  <c r="AC372" i="1" s="1"/>
  <c r="AA404" i="1"/>
  <c r="AC404" i="1" s="1"/>
  <c r="AA444" i="1"/>
  <c r="AC444" i="1" s="1"/>
  <c r="AA675" i="1"/>
  <c r="AC675" i="1" s="1"/>
  <c r="AA692" i="1"/>
  <c r="AC692" i="1" s="1"/>
  <c r="AA722" i="1"/>
  <c r="AC722" i="1" s="1"/>
  <c r="AF802" i="1"/>
  <c r="AA1011" i="1"/>
  <c r="AC1011" i="1" s="1"/>
  <c r="AA1222" i="1"/>
  <c r="AC1222" i="1" s="1"/>
  <c r="AA1005" i="1"/>
  <c r="AC1005" i="1" s="1"/>
  <c r="AA1094" i="1"/>
  <c r="AC1094" i="1" s="1"/>
  <c r="AA1962" i="1"/>
  <c r="AC1962" i="1" s="1"/>
  <c r="AA828" i="1"/>
  <c r="AC828" i="1" s="1"/>
  <c r="AF895" i="1"/>
  <c r="AA1138" i="1"/>
  <c r="AC1138" i="1" s="1"/>
  <c r="AA1195" i="1"/>
  <c r="AC1195" i="1" s="1"/>
  <c r="AF1762" i="1"/>
  <c r="AF757" i="1"/>
  <c r="AF1007" i="1"/>
  <c r="AA1083" i="1"/>
  <c r="AC1083" i="1" s="1"/>
  <c r="AF1141" i="1"/>
  <c r="AA1292" i="1"/>
  <c r="AC1292" i="1" s="1"/>
  <c r="AA1436" i="1"/>
  <c r="AC1436" i="1" s="1"/>
  <c r="AF1592" i="1"/>
  <c r="AF1624" i="1"/>
  <c r="AF1656" i="1"/>
  <c r="AF1761" i="1"/>
  <c r="AA1861" i="1"/>
  <c r="AC1861" i="1" s="1"/>
  <c r="AA847" i="1"/>
  <c r="AC847" i="1" s="1"/>
  <c r="AF1703" i="1"/>
  <c r="AA1760" i="1"/>
  <c r="AC1760" i="1" s="1"/>
  <c r="AF139" i="1"/>
  <c r="AA182" i="1"/>
  <c r="AC182" i="1" s="1"/>
  <c r="AA87" i="1"/>
  <c r="AC87" i="1" s="1"/>
  <c r="AA184" i="1"/>
  <c r="AC184" i="1" s="1"/>
  <c r="AA197" i="1"/>
  <c r="AC197" i="1" s="1"/>
  <c r="AA295" i="1"/>
  <c r="AC295" i="1" s="1"/>
  <c r="AF402" i="1"/>
  <c r="AF717" i="1"/>
  <c r="AA792" i="1"/>
  <c r="AC792" i="1" s="1"/>
  <c r="AA908" i="1"/>
  <c r="AC908" i="1" s="1"/>
  <c r="AA993" i="1"/>
  <c r="AC993" i="1" s="1"/>
  <c r="AA1013" i="1"/>
  <c r="AC1013" i="1" s="1"/>
  <c r="AF1206" i="1"/>
  <c r="AA1230" i="1"/>
  <c r="AC1230" i="1" s="1"/>
  <c r="AF1699" i="1"/>
  <c r="AF1715" i="1"/>
  <c r="AA1768" i="1"/>
  <c r="AC1768" i="1" s="1"/>
  <c r="AA1842" i="1"/>
  <c r="AC1842" i="1" s="1"/>
  <c r="AA1874" i="1"/>
  <c r="AC1874" i="1" s="1"/>
  <c r="AA1906" i="1"/>
  <c r="AC1906" i="1" s="1"/>
  <c r="AA168" i="1"/>
  <c r="AC168" i="1" s="1"/>
  <c r="AA348" i="1"/>
  <c r="AC348" i="1" s="1"/>
  <c r="AA577" i="1"/>
  <c r="AC577" i="1" s="1"/>
  <c r="AA697" i="1"/>
  <c r="AC697" i="1" s="1"/>
  <c r="AF713" i="1"/>
  <c r="AA728" i="1"/>
  <c r="AC728" i="1" s="1"/>
  <c r="AF741" i="1"/>
  <c r="AF813" i="1"/>
  <c r="AA876" i="1"/>
  <c r="AC876" i="1" s="1"/>
  <c r="AA1030" i="1"/>
  <c r="AC1030" i="1" s="1"/>
  <c r="AA1077" i="1"/>
  <c r="AC1077" i="1" s="1"/>
  <c r="AA1150" i="1"/>
  <c r="AC1150" i="1" s="1"/>
  <c r="AF1159" i="1"/>
  <c r="AA1295" i="1"/>
  <c r="AC1295" i="1" s="1"/>
  <c r="AA247" i="1"/>
  <c r="AC247" i="1" s="1"/>
  <c r="AA363" i="1"/>
  <c r="AC363" i="1" s="1"/>
  <c r="AF393" i="1"/>
  <c r="AF521" i="1"/>
  <c r="AF529" i="1"/>
  <c r="AF537" i="1"/>
  <c r="AF545" i="1"/>
  <c r="AF590" i="1"/>
  <c r="AF603" i="1"/>
  <c r="AA768" i="1"/>
  <c r="AC768" i="1" s="1"/>
  <c r="AA796" i="1"/>
  <c r="AC796" i="1" s="1"/>
  <c r="AA1018" i="1"/>
  <c r="AC1018" i="1" s="1"/>
  <c r="AF258" i="1"/>
  <c r="AA333" i="1"/>
  <c r="AC333" i="1" s="1"/>
  <c r="AA616" i="1"/>
  <c r="AC616" i="1" s="1"/>
  <c r="AA642" i="1"/>
  <c r="AC642" i="1" s="1"/>
  <c r="AA688" i="1"/>
  <c r="AC688" i="1" s="1"/>
  <c r="AA888" i="1"/>
  <c r="AC888" i="1" s="1"/>
  <c r="AA1268" i="1"/>
  <c r="AC1268" i="1" s="1"/>
  <c r="AA1407" i="1"/>
  <c r="AC1407" i="1" s="1"/>
  <c r="AA1471" i="1"/>
  <c r="AC1471" i="1" s="1"/>
  <c r="AA1485" i="1"/>
  <c r="AC1485" i="1" s="1"/>
  <c r="AF121" i="1"/>
  <c r="AA249" i="1"/>
  <c r="AC249" i="1" s="1"/>
  <c r="AA265" i="1"/>
  <c r="AC265" i="1" s="1"/>
  <c r="AA281" i="1"/>
  <c r="AC281" i="1" s="1"/>
  <c r="AF300" i="1"/>
  <c r="AA447" i="1"/>
  <c r="AC447" i="1" s="1"/>
  <c r="AA479" i="1"/>
  <c r="AC479" i="1" s="1"/>
  <c r="AF511" i="1"/>
  <c r="AA611" i="1"/>
  <c r="AC611" i="1" s="1"/>
  <c r="AA624" i="1"/>
  <c r="AC624" i="1" s="1"/>
  <c r="AA1749" i="1"/>
  <c r="AC1749" i="1" s="1"/>
  <c r="AA1898" i="1"/>
  <c r="AC1898" i="1" s="1"/>
  <c r="AA1104" i="1"/>
  <c r="AC1104" i="1" s="1"/>
  <c r="AA1162" i="1"/>
  <c r="AC1162" i="1" s="1"/>
  <c r="AA1463" i="1"/>
  <c r="AC1463" i="1" s="1"/>
  <c r="AA1827" i="1"/>
  <c r="AC1827" i="1" s="1"/>
  <c r="AA1955" i="1"/>
  <c r="AC1955" i="1" s="1"/>
  <c r="AA113" i="1"/>
  <c r="AC113" i="1" s="1"/>
  <c r="AA179" i="1"/>
  <c r="AC179" i="1" s="1"/>
  <c r="AF175" i="1"/>
  <c r="AA271" i="1"/>
  <c r="AC271" i="1" s="1"/>
  <c r="AA803" i="1"/>
  <c r="AC803" i="1" s="1"/>
  <c r="AA1038" i="1"/>
  <c r="AC1038" i="1" s="1"/>
  <c r="AA1085" i="1"/>
  <c r="AC1085" i="1" s="1"/>
  <c r="AA1176" i="1"/>
  <c r="AC1176" i="1" s="1"/>
  <c r="AA1236" i="1"/>
  <c r="AC1236" i="1" s="1"/>
  <c r="AA1375" i="1"/>
  <c r="AC1375" i="1" s="1"/>
  <c r="AA1439" i="1"/>
  <c r="AC1439" i="1" s="1"/>
  <c r="AA1540" i="1"/>
  <c r="AC1540" i="1" s="1"/>
  <c r="AA1603" i="1"/>
  <c r="AC1603" i="1" s="1"/>
  <c r="AA1619" i="1"/>
  <c r="AC1619" i="1" s="1"/>
  <c r="AA1635" i="1"/>
  <c r="AC1635" i="1" s="1"/>
  <c r="AA1651" i="1"/>
  <c r="AC1651" i="1" s="1"/>
  <c r="AA1667" i="1"/>
  <c r="AC1667" i="1" s="1"/>
  <c r="AA1773" i="1"/>
  <c r="AC1773" i="1" s="1"/>
  <c r="AA357" i="1"/>
  <c r="AC357" i="1" s="1"/>
  <c r="AA398" i="1"/>
  <c r="AC398" i="1" s="1"/>
  <c r="AA432" i="1"/>
  <c r="AC432" i="1" s="1"/>
  <c r="AA464" i="1"/>
  <c r="AC464" i="1" s="1"/>
  <c r="AA496" i="1"/>
  <c r="AC496" i="1" s="1"/>
  <c r="AA574" i="1"/>
  <c r="AC574" i="1" s="1"/>
  <c r="AA821" i="1"/>
  <c r="AC821" i="1" s="1"/>
  <c r="AA857" i="1"/>
  <c r="AC857" i="1" s="1"/>
  <c r="AA1070" i="1"/>
  <c r="AC1070" i="1" s="1"/>
  <c r="AA1249" i="1"/>
  <c r="AC1249" i="1" s="1"/>
  <c r="AA1276" i="1"/>
  <c r="AC1276" i="1" s="1"/>
  <c r="AF1337" i="1"/>
  <c r="AA1681" i="1"/>
  <c r="AC1681" i="1" s="1"/>
  <c r="AA1689" i="1"/>
  <c r="AC1689" i="1" s="1"/>
  <c r="AA1786" i="1"/>
  <c r="AC1786" i="1" s="1"/>
  <c r="AA789" i="1"/>
  <c r="AC789" i="1" s="1"/>
  <c r="AA266" i="1"/>
  <c r="AC266" i="1" s="1"/>
  <c r="AF786" i="1"/>
  <c r="AA1139" i="1"/>
  <c r="AC1139" i="1" s="1"/>
  <c r="AA1558" i="1"/>
  <c r="AC1558" i="1" s="1"/>
  <c r="AA1968" i="1"/>
  <c r="AC1968" i="1" s="1"/>
  <c r="AF454" i="1"/>
  <c r="AF486" i="1"/>
  <c r="AA804" i="1"/>
  <c r="AC804" i="1" s="1"/>
  <c r="AF1058" i="1"/>
  <c r="AF1117" i="1"/>
  <c r="AA1491" i="1"/>
  <c r="AC1491" i="1" s="1"/>
  <c r="AA1840" i="1"/>
  <c r="AC1840" i="1" s="1"/>
  <c r="AF1583" i="1"/>
  <c r="AA1084" i="1"/>
  <c r="AC1084" i="1" s="1"/>
  <c r="AA1991" i="1"/>
  <c r="AC1991" i="1" s="1"/>
  <c r="AF2003" i="1"/>
  <c r="AA1707" i="1"/>
  <c r="AC1707" i="1" s="1"/>
  <c r="AA1927" i="1"/>
  <c r="AC1927" i="1" s="1"/>
  <c r="AA731" i="1"/>
  <c r="AC731" i="1" s="1"/>
  <c r="AA1072" i="1"/>
  <c r="AC1072" i="1" s="1"/>
  <c r="AA185" i="1"/>
  <c r="AC185" i="1" s="1"/>
  <c r="AA198" i="1"/>
  <c r="AC198" i="1" s="1"/>
  <c r="AF212" i="1"/>
  <c r="AA241" i="1"/>
  <c r="AC241" i="1" s="1"/>
  <c r="AF369" i="1"/>
  <c r="AF403" i="1"/>
  <c r="AF556" i="1"/>
  <c r="AA592" i="1"/>
  <c r="AC592" i="1" s="1"/>
  <c r="AA701" i="1"/>
  <c r="AC701" i="1" s="1"/>
  <c r="AF1096" i="1"/>
  <c r="AA1165" i="1"/>
  <c r="AC1165" i="1" s="1"/>
  <c r="AA1216" i="1"/>
  <c r="AC1216" i="1" s="1"/>
  <c r="AA1231" i="1"/>
  <c r="AC1231" i="1" s="1"/>
  <c r="AF1529" i="1"/>
  <c r="AA1582" i="1"/>
  <c r="AC1582" i="1" s="1"/>
  <c r="AA1702" i="1"/>
  <c r="AC1702" i="1" s="1"/>
  <c r="AA1734" i="1"/>
  <c r="AC1734" i="1" s="1"/>
  <c r="AF202" i="1"/>
  <c r="AA442" i="1"/>
  <c r="AC442" i="1" s="1"/>
  <c r="AA661" i="1"/>
  <c r="AC661" i="1" s="1"/>
  <c r="AA745" i="1"/>
  <c r="AC745" i="1" s="1"/>
  <c r="AF842" i="1"/>
  <c r="AF921" i="1"/>
  <c r="AF937" i="1"/>
  <c r="AA1095" i="1"/>
  <c r="AC1095" i="1" s="1"/>
  <c r="AA1125" i="1"/>
  <c r="AC1125" i="1" s="1"/>
  <c r="AA1201" i="1"/>
  <c r="AC1201" i="1" s="1"/>
  <c r="AF1254" i="1"/>
  <c r="AA1564" i="1"/>
  <c r="AC1564" i="1" s="1"/>
  <c r="AA1586" i="1"/>
  <c r="AC1586" i="1" s="1"/>
  <c r="AA1685" i="1"/>
  <c r="AC1685" i="1" s="1"/>
  <c r="AA1714" i="1"/>
  <c r="AC1714" i="1" s="1"/>
  <c r="AF1728" i="1"/>
  <c r="AA1782" i="1"/>
  <c r="AC1782" i="1" s="1"/>
  <c r="AA1790" i="1"/>
  <c r="AC1790" i="1" s="1"/>
  <c r="AA1798" i="1"/>
  <c r="AC1798" i="1" s="1"/>
  <c r="AA1814" i="1"/>
  <c r="AC1814" i="1" s="1"/>
  <c r="AF1822" i="1"/>
  <c r="AA1845" i="1"/>
  <c r="AC1845" i="1" s="1"/>
  <c r="AA1877" i="1"/>
  <c r="AC1877" i="1" s="1"/>
  <c r="AA1909" i="1"/>
  <c r="AC1909" i="1" s="1"/>
  <c r="AA1941" i="1"/>
  <c r="AC1941" i="1" s="1"/>
  <c r="AF118" i="1"/>
  <c r="AA213" i="1"/>
  <c r="AC213" i="1" s="1"/>
  <c r="AA226" i="1"/>
  <c r="AC226" i="1" s="1"/>
  <c r="AA260" i="1"/>
  <c r="AC260" i="1" s="1"/>
  <c r="AA1169" i="1"/>
  <c r="AC1169" i="1" s="1"/>
  <c r="AA1185" i="1"/>
  <c r="AC1185" i="1" s="1"/>
  <c r="AA1370" i="1"/>
  <c r="AC1370" i="1" s="1"/>
  <c r="AA1434" i="1"/>
  <c r="AC1434" i="1" s="1"/>
  <c r="AF1450" i="1"/>
  <c r="AA1518" i="1"/>
  <c r="AC1518" i="1" s="1"/>
  <c r="AF1930" i="1"/>
  <c r="AA318" i="1"/>
  <c r="AC318" i="1" s="1"/>
  <c r="AA326" i="1"/>
  <c r="AC326" i="1" s="1"/>
  <c r="AA334" i="1"/>
  <c r="AC334" i="1" s="1"/>
  <c r="AA342" i="1"/>
  <c r="AC342" i="1" s="1"/>
  <c r="AA458" i="1"/>
  <c r="AC458" i="1" s="1"/>
  <c r="AA658" i="1"/>
  <c r="AC658" i="1" s="1"/>
  <c r="AA1226" i="1"/>
  <c r="AC1226" i="1" s="1"/>
  <c r="AA1280" i="1"/>
  <c r="AC1280" i="1" s="1"/>
  <c r="AF1600" i="1"/>
  <c r="AF1632" i="1"/>
  <c r="AF1664" i="1"/>
  <c r="AA1271" i="1"/>
  <c r="AC1271" i="1" s="1"/>
  <c r="AA186" i="1"/>
  <c r="AC186" i="1" s="1"/>
  <c r="AA872" i="1"/>
  <c r="AC872" i="1" s="1"/>
  <c r="AA1241" i="1"/>
  <c r="AC1241" i="1" s="1"/>
  <c r="AA1259" i="1"/>
  <c r="AC1259" i="1" s="1"/>
  <c r="AA1507" i="1"/>
  <c r="AC1507" i="1" s="1"/>
  <c r="AF863" i="1"/>
  <c r="AF887" i="1"/>
  <c r="AA1067" i="1"/>
  <c r="AC1067" i="1" s="1"/>
  <c r="AF695" i="1"/>
  <c r="AF1410" i="1"/>
  <c r="AF1474" i="1"/>
  <c r="AF1758" i="1"/>
  <c r="AF1717" i="1"/>
  <c r="AF662" i="1"/>
  <c r="AF1008" i="1"/>
  <c r="AF176" i="1"/>
  <c r="AF193" i="1"/>
  <c r="AF1303" i="1"/>
  <c r="AF869" i="1"/>
  <c r="AF587" i="1"/>
  <c r="AF680" i="1"/>
  <c r="AF953" i="1"/>
  <c r="AF1690" i="1"/>
  <c r="AF303" i="1"/>
  <c r="AF647" i="1"/>
  <c r="AF1081" i="1"/>
  <c r="AF1515" i="1"/>
  <c r="AF617" i="1"/>
  <c r="AF1525" i="1"/>
  <c r="AF417" i="1"/>
  <c r="AF1608" i="1"/>
  <c r="AF1640" i="1"/>
  <c r="AF1672" i="1"/>
  <c r="AF987" i="1"/>
  <c r="AF1756" i="1"/>
  <c r="AF518" i="1"/>
  <c r="AF1079" i="1"/>
  <c r="AF1126" i="1"/>
  <c r="AF187" i="1"/>
  <c r="AF1219" i="1"/>
  <c r="AF1725" i="1"/>
  <c r="AF1741" i="1"/>
  <c r="AF455" i="1"/>
  <c r="AF487" i="1"/>
  <c r="AF519" i="1"/>
  <c r="AF840" i="1"/>
  <c r="AF884" i="1"/>
  <c r="AF1384" i="1"/>
  <c r="AF1448" i="1"/>
  <c r="AF354" i="1"/>
  <c r="AF889" i="1"/>
  <c r="AF1188" i="1"/>
  <c r="AF451" i="1"/>
  <c r="AF483" i="1"/>
  <c r="AF1416" i="1"/>
  <c r="AF1547" i="1"/>
  <c r="AF1976" i="1"/>
  <c r="AF515" i="1"/>
  <c r="AF1498" i="1"/>
  <c r="AF147" i="1"/>
  <c r="AF291" i="1"/>
  <c r="AF1578" i="1"/>
  <c r="AF1765" i="1"/>
  <c r="AF1422" i="1"/>
  <c r="AF530" i="1"/>
  <c r="AF591" i="1"/>
  <c r="AF824" i="1"/>
  <c r="AF1252" i="1"/>
  <c r="AF817" i="1"/>
  <c r="AF628" i="1"/>
  <c r="AF275" i="1"/>
  <c r="AF1060" i="1"/>
  <c r="AF456" i="1"/>
  <c r="AF488" i="1"/>
  <c r="AF1572" i="1"/>
  <c r="AF1398" i="1"/>
  <c r="AF452" i="1"/>
  <c r="AF484" i="1"/>
  <c r="AF1283" i="1"/>
  <c r="AF128" i="1"/>
  <c r="AF157" i="1"/>
  <c r="AF117" i="1"/>
  <c r="AF104" i="1"/>
  <c r="AF736" i="1"/>
  <c r="AF743" i="1"/>
  <c r="AF1129" i="1"/>
  <c r="AF1227" i="1"/>
  <c r="AF105" i="1"/>
  <c r="AF1708" i="1"/>
  <c r="AF555" i="1"/>
  <c r="AF861" i="1"/>
  <c r="AF1209" i="1"/>
  <c r="AF1924" i="1"/>
  <c r="AF621" i="1"/>
  <c r="AF885" i="1"/>
  <c r="AF1727" i="1"/>
  <c r="AF1743" i="1"/>
  <c r="AF1865" i="1"/>
  <c r="AF1318" i="1"/>
  <c r="AF886" i="1"/>
  <c r="AF572" i="1"/>
  <c r="AF1053" i="1"/>
  <c r="AF1130" i="1"/>
  <c r="AF1228" i="1"/>
  <c r="AF508" i="1"/>
  <c r="AF1974" i="1"/>
  <c r="AF1719" i="1"/>
  <c r="AF390" i="1"/>
  <c r="AF568" i="1"/>
  <c r="AF815" i="1"/>
  <c r="AF843" i="1"/>
  <c r="AF1896" i="1"/>
  <c r="AF1322" i="1"/>
  <c r="AF426" i="1"/>
  <c r="AF1836" i="1"/>
  <c r="AF437" i="1"/>
  <c r="AF469" i="1"/>
  <c r="AF906" i="1"/>
  <c r="AF1423" i="1"/>
  <c r="AF1391" i="1"/>
  <c r="AF1455" i="1"/>
  <c r="AF1156" i="1"/>
  <c r="AF102" i="1"/>
  <c r="AF217" i="1"/>
  <c r="AF723" i="1"/>
  <c r="AF1166" i="1"/>
  <c r="AF1012" i="1"/>
  <c r="AF1251" i="1"/>
  <c r="AF1315" i="1"/>
  <c r="AA123" i="1"/>
  <c r="AC123" i="1" s="1"/>
  <c r="AA140" i="1"/>
  <c r="AC140" i="1" s="1"/>
  <c r="AA160" i="1"/>
  <c r="AC160" i="1" s="1"/>
  <c r="AA125" i="1"/>
  <c r="AC125" i="1" s="1"/>
  <c r="AA155" i="1"/>
  <c r="AC155" i="1" s="1"/>
  <c r="AA99" i="1"/>
  <c r="AC99" i="1" s="1"/>
  <c r="AA108" i="1"/>
  <c r="AC108" i="1" s="1"/>
  <c r="AA116" i="1"/>
  <c r="AC116" i="1" s="1"/>
  <c r="AA131" i="1"/>
  <c r="AC131" i="1" s="1"/>
  <c r="AA141" i="1"/>
  <c r="AC141" i="1" s="1"/>
  <c r="AA143" i="1"/>
  <c r="AC143" i="1" s="1"/>
  <c r="AA156" i="1"/>
  <c r="AC156" i="1" s="1"/>
  <c r="AA95" i="1"/>
  <c r="AC95" i="1" s="1"/>
  <c r="AA127" i="1"/>
  <c r="AC127" i="1" s="1"/>
  <c r="AA96" i="1"/>
  <c r="AC96" i="1" s="1"/>
  <c r="AA112" i="1"/>
  <c r="AC112" i="1" s="1"/>
  <c r="AA97" i="1"/>
  <c r="AC97" i="1" s="1"/>
  <c r="AA106" i="1"/>
  <c r="AC106" i="1" s="1"/>
  <c r="AA15" i="1"/>
  <c r="AC15" i="1" s="1"/>
  <c r="AF18" i="1"/>
  <c r="AF19" i="1"/>
  <c r="AF35" i="1"/>
  <c r="AF25" i="1"/>
  <c r="AA55" i="1"/>
  <c r="AC55" i="1" s="1"/>
  <c r="AA63" i="1"/>
  <c r="AC63" i="1" s="1"/>
  <c r="AF12" i="1"/>
  <c r="AF20" i="1"/>
  <c r="AF91" i="1"/>
  <c r="AF13" i="1"/>
  <c r="AF41" i="1"/>
  <c r="AA23" i="1"/>
  <c r="AC23" i="1" s="1"/>
  <c r="AF17" i="1"/>
  <c r="AA51" i="1"/>
  <c r="AC51" i="1" s="1"/>
  <c r="AA59" i="1"/>
  <c r="AC59" i="1" s="1"/>
  <c r="AF53" i="1"/>
  <c r="AA68" i="1"/>
  <c r="AC68" i="1" s="1"/>
  <c r="AF69" i="1"/>
  <c r="AF44" i="1"/>
  <c r="AF76" i="1"/>
  <c r="AF62" i="1"/>
  <c r="AF88" i="1"/>
  <c r="AF45" i="1"/>
  <c r="AF77" i="1"/>
  <c r="AF38" i="1"/>
  <c r="AF89" i="1"/>
  <c r="AF57" i="1"/>
  <c r="AA83" i="1"/>
  <c r="AC83" i="1" s="1"/>
  <c r="AA31" i="1"/>
  <c r="AC31" i="1" s="1"/>
  <c r="AA56" i="1"/>
  <c r="AC56" i="1" s="1"/>
  <c r="AA72" i="1"/>
  <c r="AC72" i="1" s="1"/>
  <c r="AA80" i="1"/>
  <c r="AC80" i="1" s="1"/>
  <c r="AA92" i="1"/>
  <c r="AC92" i="1" s="1"/>
  <c r="AA36" i="1"/>
  <c r="AC36" i="1" s="1"/>
  <c r="AA24" i="1"/>
  <c r="AC24" i="1" s="1"/>
  <c r="AA49" i="1"/>
  <c r="AC49" i="1" s="1"/>
  <c r="AA81" i="1"/>
  <c r="AC81" i="1" s="1"/>
  <c r="AA43" i="1"/>
  <c r="AC43" i="1" s="1"/>
  <c r="AA67" i="1"/>
  <c r="AC67" i="1" s="1"/>
  <c r="AA75" i="1"/>
  <c r="AC75" i="1" s="1"/>
  <c r="AA52" i="1"/>
  <c r="AC52" i="1" s="1"/>
  <c r="AA47" i="1"/>
  <c r="AC47" i="1" s="1"/>
  <c r="AA84" i="1"/>
  <c r="AC84" i="1" s="1"/>
  <c r="AA28" i="1"/>
  <c r="AC28" i="1" s="1"/>
  <c r="AA48" i="1"/>
  <c r="AC48" i="1" s="1"/>
  <c r="AA65" i="1"/>
  <c r="AC65" i="1" s="1"/>
  <c r="AA27" i="1"/>
  <c r="AC27" i="1" s="1"/>
  <c r="AA71" i="1"/>
  <c r="AC71" i="1" s="1"/>
  <c r="AA90" i="1"/>
  <c r="AC90" i="1" s="1"/>
  <c r="AA39" i="1"/>
  <c r="AC39" i="1" s="1"/>
  <c r="AA79" i="1"/>
  <c r="AC79" i="1" s="1"/>
  <c r="AA33" i="1"/>
  <c r="AC33" i="1" s="1"/>
  <c r="AA40" i="1"/>
  <c r="AC40" i="1" s="1"/>
  <c r="AA34" i="1"/>
  <c r="AC34" i="1" s="1"/>
  <c r="AA119" i="1"/>
  <c r="AC119" i="1" s="1"/>
  <c r="AA1589" i="1"/>
  <c r="AC1589" i="1" s="1"/>
  <c r="AA1767" i="1"/>
  <c r="AC1767" i="1" s="1"/>
  <c r="AA1055" i="1"/>
  <c r="AC1055" i="1" s="1"/>
  <c r="AA64" i="1"/>
  <c r="AC64" i="1" s="1"/>
  <c r="AA1374" i="1"/>
  <c r="AC1374" i="1" s="1"/>
  <c r="AF797" i="1"/>
  <c r="AF1373" i="1"/>
  <c r="AF1828" i="1"/>
  <c r="AF1956" i="1"/>
  <c r="AF554" i="1"/>
  <c r="AF807" i="1"/>
  <c r="AF875" i="1"/>
  <c r="AF1605" i="1"/>
  <c r="AF1637" i="1"/>
  <c r="AF1669" i="1"/>
  <c r="AF805" i="1"/>
  <c r="AF910" i="1"/>
  <c r="AF1843" i="1"/>
  <c r="AF108" i="1"/>
  <c r="AF368" i="1"/>
  <c r="AF663" i="1"/>
  <c r="AF1149" i="1"/>
  <c r="AF1687" i="1"/>
  <c r="AF1784" i="1"/>
  <c r="AF1792" i="1"/>
  <c r="AF1800" i="1"/>
  <c r="AF1808" i="1"/>
  <c r="AF1816" i="1"/>
  <c r="AF1851" i="1"/>
  <c r="AF1883" i="1"/>
  <c r="AF1915" i="1"/>
  <c r="AF1947" i="1"/>
  <c r="AF1017" i="1"/>
  <c r="AF312" i="1"/>
  <c r="AF320" i="1"/>
  <c r="AF328" i="1"/>
  <c r="AF336" i="1"/>
  <c r="AF344" i="1"/>
  <c r="AF850" i="1"/>
  <c r="AF1214" i="1"/>
  <c r="AF1462" i="1"/>
  <c r="AF1476" i="1"/>
  <c r="AF1526" i="1"/>
  <c r="AF1538" i="1"/>
  <c r="AF1833" i="1"/>
  <c r="AF1929" i="1"/>
  <c r="AF1961" i="1"/>
  <c r="AF196" i="1"/>
  <c r="AF629" i="1"/>
  <c r="AF1274" i="1"/>
  <c r="AF1352" i="1"/>
  <c r="AF1838" i="1"/>
  <c r="AF1975" i="1"/>
  <c r="AF899" i="1"/>
  <c r="AF1609" i="1"/>
  <c r="AF1641" i="1"/>
  <c r="AF1673" i="1"/>
  <c r="AF1720" i="1"/>
  <c r="AF1145" i="1"/>
  <c r="AF1232" i="1"/>
  <c r="AF1501" i="1"/>
  <c r="AF787" i="1"/>
  <c r="AF855" i="1"/>
  <c r="AF1542" i="1"/>
  <c r="AF1595" i="1"/>
  <c r="AF1627" i="1"/>
  <c r="AF1659" i="1"/>
  <c r="AF1764" i="1"/>
  <c r="AF1966" i="1"/>
  <c r="AF112" i="1"/>
  <c r="AF276" i="1"/>
  <c r="AF431" i="1"/>
  <c r="AF463" i="1"/>
  <c r="AF495" i="1"/>
  <c r="AF576" i="1"/>
  <c r="AF718" i="1"/>
  <c r="AF737" i="1"/>
  <c r="AF880" i="1"/>
  <c r="AF1049" i="1"/>
  <c r="AF1366" i="1"/>
  <c r="AF1430" i="1"/>
  <c r="AF1777" i="1"/>
  <c r="AF1785" i="1"/>
  <c r="AF1793" i="1"/>
  <c r="AF1801" i="1"/>
  <c r="AF1809" i="1"/>
  <c r="AF1844" i="1"/>
  <c r="AF1876" i="1"/>
  <c r="AF1908" i="1"/>
  <c r="AF1940" i="1"/>
  <c r="AF127" i="1"/>
  <c r="AF225" i="1"/>
  <c r="AF362" i="1"/>
  <c r="AF371" i="1"/>
  <c r="AF457" i="1"/>
  <c r="AF675" i="1"/>
  <c r="AF862" i="1"/>
  <c r="AF1031" i="1"/>
  <c r="AF1210" i="1"/>
  <c r="AF1358" i="1"/>
  <c r="AF313" i="1"/>
  <c r="AF321" i="1"/>
  <c r="AF329" i="1"/>
  <c r="AF641" i="1"/>
  <c r="AF657" i="1"/>
  <c r="AF782" i="1"/>
  <c r="AF851" i="1"/>
  <c r="AF905" i="1"/>
  <c r="AF1386" i="1"/>
  <c r="AF1527" i="1"/>
  <c r="AF1539" i="1"/>
  <c r="AF1753" i="1"/>
  <c r="AF1834" i="1"/>
  <c r="AF1866" i="1"/>
  <c r="AF1898" i="1"/>
  <c r="AF1994" i="1"/>
  <c r="AF180" i="1"/>
  <c r="AF307" i="1"/>
  <c r="AF357" i="1"/>
  <c r="AF397" i="1"/>
  <c r="AF441" i="1"/>
  <c r="AF574" i="1"/>
  <c r="AF605" i="1"/>
  <c r="AF766" i="1"/>
  <c r="AF516" i="1"/>
  <c r="AF1353" i="1"/>
  <c r="AF1417" i="1"/>
  <c r="AF489" i="1"/>
  <c r="AF505" i="1"/>
  <c r="AF567" i="1"/>
  <c r="AF21" i="1"/>
  <c r="AF29" i="1"/>
  <c r="AF831" i="1"/>
  <c r="AF891" i="1"/>
  <c r="AF1340" i="1"/>
  <c r="AF550" i="1"/>
  <c r="AF1973" i="1"/>
  <c r="AF892" i="1"/>
  <c r="AF1904" i="1"/>
  <c r="AF1979" i="1"/>
  <c r="AF874" i="1"/>
  <c r="AF1903" i="1"/>
  <c r="AF2008" i="1"/>
  <c r="AF894" i="1"/>
  <c r="AF1505" i="1"/>
  <c r="AF1769" i="1"/>
  <c r="AF1935" i="1"/>
  <c r="AF1599" i="1"/>
  <c r="AF1631" i="1"/>
  <c r="AF1663" i="1"/>
  <c r="AF1722" i="1"/>
  <c r="AF1967" i="1"/>
  <c r="AF141" i="1"/>
  <c r="AF116" i="1"/>
  <c r="AF172" i="1"/>
  <c r="AF358" i="1"/>
  <c r="AF517" i="1"/>
  <c r="AF653" i="1"/>
  <c r="AF738" i="1"/>
  <c r="AF777" i="1"/>
  <c r="AF809" i="1"/>
  <c r="AF881" i="1"/>
  <c r="AF911" i="1"/>
  <c r="AF1151" i="1"/>
  <c r="AF1300" i="1"/>
  <c r="AF1354" i="1"/>
  <c r="AF1418" i="1"/>
  <c r="AF1681" i="1"/>
  <c r="AF1689" i="1"/>
  <c r="AF1778" i="1"/>
  <c r="AF1786" i="1"/>
  <c r="AF1794" i="1"/>
  <c r="AF1802" i="1"/>
  <c r="AF1810" i="1"/>
  <c r="AF156" i="1"/>
  <c r="AF372" i="1"/>
  <c r="AF506" i="1"/>
  <c r="AF552" i="1"/>
  <c r="AF580" i="1"/>
  <c r="AF769" i="1"/>
  <c r="AF1211" i="1"/>
  <c r="AF1246" i="1"/>
  <c r="AF1286" i="1"/>
  <c r="AF1334" i="1"/>
  <c r="AF1408" i="1"/>
  <c r="AF1472" i="1"/>
  <c r="AF1729" i="1"/>
  <c r="AF1745" i="1"/>
  <c r="AF106" i="1"/>
  <c r="AF266" i="1"/>
  <c r="AF427" i="1"/>
  <c r="AF447" i="1"/>
  <c r="AF459" i="1"/>
  <c r="AF479" i="1"/>
  <c r="AF491" i="1"/>
  <c r="AF632" i="1"/>
  <c r="AF848" i="1"/>
  <c r="AF1033" i="1"/>
  <c r="AF1105" i="1"/>
  <c r="AF1488" i="1"/>
  <c r="AF1558" i="1"/>
  <c r="AF1718" i="1"/>
  <c r="AF1750" i="1"/>
  <c r="AF1831" i="1"/>
  <c r="AF1895" i="1"/>
  <c r="AF1959" i="1"/>
  <c r="AF97" i="1"/>
  <c r="AF1341" i="1"/>
  <c r="AF1506" i="1"/>
  <c r="AF1978" i="1"/>
  <c r="AF1198" i="1"/>
  <c r="AF1426" i="1"/>
  <c r="AF1620" i="1"/>
  <c r="AF1652" i="1"/>
  <c r="AF1693" i="1"/>
  <c r="AF1840" i="1"/>
  <c r="AF1977" i="1"/>
  <c r="AF1330" i="1"/>
  <c r="AF1619" i="1"/>
  <c r="AF1651" i="1"/>
  <c r="AF1839" i="1"/>
  <c r="AF1964" i="1"/>
  <c r="AF243" i="1"/>
  <c r="AF277" i="1"/>
  <c r="AF39" i="1"/>
  <c r="AF71" i="1"/>
  <c r="AF33" i="1"/>
  <c r="AF26" i="1"/>
  <c r="AF90" i="1"/>
  <c r="AF48" i="1"/>
  <c r="AF43" i="1"/>
  <c r="AF75" i="1"/>
  <c r="AF34" i="1"/>
  <c r="AF27" i="1"/>
  <c r="AF50" i="1"/>
  <c r="AF82" i="1"/>
  <c r="AF61" i="1"/>
  <c r="AF52" i="1"/>
  <c r="AF84" i="1"/>
  <c r="AF54" i="1"/>
  <c r="AF28" i="1"/>
  <c r="AF65" i="1"/>
  <c r="AF40" i="1"/>
  <c r="AF86" i="1"/>
  <c r="AF1147" i="1"/>
  <c r="AF1905" i="1"/>
  <c r="AF1029" i="1"/>
  <c r="AF1244" i="1"/>
  <c r="AF1711" i="1"/>
  <c r="AF1478" i="1"/>
  <c r="AF1414" i="1"/>
  <c r="AF295" i="1"/>
  <c r="AF656" i="1"/>
  <c r="AF907" i="1"/>
  <c r="AF1760" i="1"/>
  <c r="AF678" i="1"/>
  <c r="AF1695" i="1"/>
  <c r="AF1015" i="1"/>
  <c r="AF1077" i="1"/>
  <c r="AF95" i="1"/>
  <c r="AF423" i="1"/>
  <c r="AF768" i="1"/>
  <c r="AF1707" i="1"/>
  <c r="AF1962" i="1"/>
  <c r="AF47" i="1"/>
  <c r="AF79" i="1"/>
  <c r="AF143" i="1"/>
  <c r="AF745" i="1"/>
  <c r="AF1165" i="1"/>
  <c r="AF1714" i="1"/>
  <c r="AF1842" i="1"/>
  <c r="AF1242" i="1"/>
  <c r="AF1597" i="1"/>
  <c r="AF1629" i="1"/>
  <c r="AF1661" i="1"/>
  <c r="AF1837" i="1"/>
  <c r="AF1869" i="1"/>
  <c r="AF1546" i="1"/>
  <c r="AF1768" i="1"/>
  <c r="AF87" i="1"/>
  <c r="AF382" i="1"/>
  <c r="AF577" i="1"/>
  <c r="AF637" i="1"/>
  <c r="AF1097" i="1"/>
  <c r="AF1109" i="1"/>
  <c r="AF1125" i="1"/>
  <c r="AF1554" i="1"/>
  <c r="AF1570" i="1"/>
  <c r="AF1845" i="1"/>
  <c r="AF1877" i="1"/>
  <c r="AF1909" i="1"/>
  <c r="AF1941" i="1"/>
  <c r="AF99" i="1"/>
  <c r="AF182" i="1"/>
  <c r="AF226" i="1"/>
  <c r="AF287" i="1"/>
  <c r="AF363" i="1"/>
  <c r="AF922" i="1"/>
  <c r="AF930" i="1"/>
  <c r="AF938" i="1"/>
  <c r="AF946" i="1"/>
  <c r="AF954" i="1"/>
  <c r="AF962" i="1"/>
  <c r="AF970" i="1"/>
  <c r="AF978" i="1"/>
  <c r="AF1169" i="1"/>
  <c r="AF1185" i="1"/>
  <c r="AF1823" i="1"/>
  <c r="AF1855" i="1"/>
  <c r="AF1919" i="1"/>
  <c r="AF1983" i="1"/>
  <c r="AF218" i="1"/>
  <c r="AF318" i="1"/>
  <c r="AF326" i="1"/>
  <c r="AF334" i="1"/>
  <c r="AF342" i="1"/>
  <c r="AF527" i="1"/>
  <c r="AF535" i="1"/>
  <c r="AF543" i="1"/>
  <c r="AF791" i="1"/>
  <c r="AF1046" i="1"/>
  <c r="AF1175" i="1"/>
  <c r="AF1574" i="1"/>
  <c r="AF1702" i="1"/>
  <c r="AF1863" i="1"/>
  <c r="AF1927" i="1"/>
  <c r="AF1991" i="1"/>
  <c r="AF67" i="1"/>
  <c r="AF348" i="1"/>
  <c r="AF585" i="1"/>
  <c r="AF1143" i="1"/>
  <c r="AF1200" i="1"/>
  <c r="AF1507" i="1"/>
  <c r="AF1601" i="1"/>
  <c r="AF1633" i="1"/>
  <c r="AF1665" i="1"/>
  <c r="AF1713" i="1"/>
  <c r="AF1841" i="1"/>
  <c r="AF1907" i="1"/>
  <c r="AF2001" i="1"/>
  <c r="AF183" i="1"/>
  <c r="AF274" i="1"/>
  <c r="AF379" i="1"/>
  <c r="AF698" i="1"/>
  <c r="AF119" i="1"/>
  <c r="AF712" i="1"/>
  <c r="AF812" i="1"/>
  <c r="AF1158" i="1"/>
  <c r="AF396" i="1"/>
  <c r="AF1055" i="1"/>
  <c r="AF1074" i="1"/>
  <c r="AF1388" i="1"/>
  <c r="AF1452" i="1"/>
  <c r="AF257" i="1"/>
  <c r="AF305" i="1"/>
  <c r="AF514" i="1"/>
  <c r="AF600" i="1"/>
  <c r="AF758" i="1"/>
  <c r="AF1258" i="1"/>
  <c r="AF873" i="1"/>
  <c r="AF1178" i="1"/>
  <c r="AF78" i="1"/>
  <c r="AF224" i="1"/>
  <c r="AF239" i="1"/>
  <c r="AF879" i="1"/>
  <c r="AF1048" i="1"/>
  <c r="AF1088" i="1"/>
  <c r="AF1266" i="1"/>
  <c r="AF1298" i="1"/>
  <c r="AF1333" i="1"/>
  <c r="AF1379" i="1"/>
  <c r="AF1443" i="1"/>
  <c r="AF1726" i="1"/>
  <c r="AF1742" i="1"/>
  <c r="AF123" i="1"/>
  <c r="AF154" i="1"/>
  <c r="AF177" i="1"/>
  <c r="AF264" i="1"/>
  <c r="AF674" i="1"/>
  <c r="AF763" i="1"/>
  <c r="AF779" i="1"/>
  <c r="AF825" i="1"/>
  <c r="AF1004" i="1"/>
  <c r="AF1091" i="1"/>
  <c r="AF1103" i="1"/>
  <c r="AF1193" i="1"/>
  <c r="AF1224" i="1"/>
  <c r="AF1253" i="1"/>
  <c r="AF278" i="1"/>
  <c r="AF409" i="1"/>
  <c r="AF654" i="1"/>
  <c r="AF589" i="1"/>
  <c r="AF633" i="1"/>
  <c r="AF649" i="1"/>
  <c r="AF1751" i="1"/>
  <c r="AF55" i="1"/>
  <c r="AF461" i="1"/>
  <c r="AF1767" i="1"/>
  <c r="AF853" i="1"/>
  <c r="AF1036" i="1"/>
  <c r="AF1229" i="1"/>
  <c r="AF1589" i="1"/>
  <c r="AF1621" i="1"/>
  <c r="AF1653" i="1"/>
  <c r="AF1698" i="1"/>
  <c r="AF1736" i="1"/>
  <c r="AF360" i="1"/>
  <c r="AF1111" i="1"/>
  <c r="AF1153" i="1"/>
  <c r="AF1202" i="1"/>
  <c r="AF1683" i="1"/>
  <c r="AF1780" i="1"/>
  <c r="AF1788" i="1"/>
  <c r="AF1796" i="1"/>
  <c r="AF1804" i="1"/>
  <c r="AF1812" i="1"/>
  <c r="AF1847" i="1"/>
  <c r="AF1879" i="1"/>
  <c r="AF1911" i="1"/>
  <c r="AF1943" i="1"/>
  <c r="AF158" i="1"/>
  <c r="AF228" i="1"/>
  <c r="AF289" i="1"/>
  <c r="AF865" i="1"/>
  <c r="AF956" i="1"/>
  <c r="AF964" i="1"/>
  <c r="AF972" i="1"/>
  <c r="AF980" i="1"/>
  <c r="AF1171" i="1"/>
  <c r="AF1484" i="1"/>
  <c r="AF1705" i="1"/>
  <c r="AF1825" i="1"/>
  <c r="AF1857" i="1"/>
  <c r="AF1889" i="1"/>
  <c r="AF1921" i="1"/>
  <c r="AF1953" i="1"/>
  <c r="AF1985" i="1"/>
  <c r="AF64" i="1"/>
  <c r="AF316" i="1"/>
  <c r="AF324" i="1"/>
  <c r="AF332" i="1"/>
  <c r="AF340" i="1"/>
  <c r="AF355" i="1"/>
  <c r="AF425" i="1"/>
  <c r="AF708" i="1"/>
  <c r="AF773" i="1"/>
  <c r="AF244" i="1"/>
  <c r="AF359" i="1"/>
  <c r="AF37" i="1"/>
  <c r="AF103" i="1"/>
  <c r="AF1270" i="1"/>
  <c r="AF1716" i="1"/>
  <c r="AF638" i="1"/>
  <c r="AF1051" i="1"/>
  <c r="AF1168" i="1"/>
  <c r="AF1355" i="1"/>
  <c r="AF1419" i="1"/>
  <c r="AF1127" i="1"/>
  <c r="AF1212" i="1"/>
  <c r="AF1287" i="1"/>
  <c r="AF1335" i="1"/>
  <c r="AF1473" i="1"/>
  <c r="AF1746" i="1"/>
  <c r="AF181" i="1"/>
  <c r="AF428" i="1"/>
  <c r="AF460" i="1"/>
  <c r="AF492" i="1"/>
  <c r="AF528" i="1"/>
  <c r="AF536" i="1"/>
  <c r="AF544" i="1"/>
  <c r="AF682" i="1"/>
  <c r="AF742" i="1"/>
  <c r="AF1140" i="1"/>
  <c r="AF1163" i="1"/>
  <c r="AF145" i="1"/>
  <c r="AF620" i="1"/>
  <c r="AF634" i="1"/>
  <c r="AF650" i="1"/>
  <c r="AF1239" i="1"/>
  <c r="AF1164" i="1"/>
  <c r="AF1124" i="1"/>
  <c r="AF1179" i="1"/>
  <c r="AF1247" i="1"/>
  <c r="AF1468" i="1"/>
  <c r="AF1508" i="1"/>
  <c r="AF124" i="1"/>
  <c r="AF285" i="1"/>
  <c r="AF349" i="1"/>
  <c r="AF434" i="1"/>
  <c r="AF565" i="1"/>
  <c r="AF704" i="1"/>
  <c r="AF740" i="1"/>
  <c r="AF798" i="1"/>
  <c r="AF1022" i="1"/>
  <c r="AF1068" i="1"/>
  <c r="AF1321" i="1"/>
  <c r="AF1532" i="1"/>
  <c r="AF701" i="1"/>
  <c r="AF1543" i="1"/>
  <c r="AF1585" i="1"/>
  <c r="AF1906" i="1"/>
  <c r="AF1901" i="1"/>
  <c r="AF1972" i="1"/>
  <c r="AF1304" i="1"/>
  <c r="AF1357" i="1"/>
  <c r="AF1421" i="1"/>
  <c r="AF1436" i="1"/>
  <c r="AF80" i="1"/>
  <c r="AF160" i="1"/>
  <c r="AF209" i="1"/>
  <c r="AF256" i="1"/>
  <c r="AF268" i="1"/>
  <c r="AF559" i="1"/>
  <c r="AF571" i="1"/>
  <c r="AF640" i="1"/>
  <c r="AF683" i="1"/>
  <c r="AF700" i="1"/>
  <c r="AF1005" i="1"/>
  <c r="AF1035" i="1"/>
  <c r="AF1064" i="1"/>
  <c r="AF1083" i="1"/>
  <c r="AF1094" i="1"/>
  <c r="AF1197" i="1"/>
  <c r="AF1273" i="1"/>
  <c r="AF1306" i="1"/>
  <c r="AF1385" i="1"/>
  <c r="AF1490" i="1"/>
  <c r="AF1576" i="1"/>
  <c r="AF142" i="1"/>
  <c r="AF165" i="1"/>
  <c r="AF306" i="1"/>
  <c r="AF440" i="1"/>
  <c r="AF472" i="1"/>
  <c r="AF507" i="1"/>
  <c r="AF573" i="1"/>
  <c r="AF1218" i="1"/>
  <c r="AF1482" i="1"/>
  <c r="AF1618" i="1"/>
  <c r="AF1650" i="1"/>
  <c r="AF1389" i="1"/>
  <c r="AF986" i="1"/>
  <c r="AF1132" i="1"/>
  <c r="AF1260" i="1"/>
  <c r="AF1429" i="1"/>
  <c r="AF140" i="1"/>
  <c r="AF168" i="1"/>
  <c r="AF184" i="1"/>
  <c r="AF171" i="1"/>
  <c r="AF381" i="1"/>
  <c r="AF622" i="1"/>
  <c r="AF794" i="1"/>
  <c r="AF808" i="1"/>
  <c r="AF995" i="1"/>
  <c r="AF1030" i="1"/>
  <c r="AF1108" i="1"/>
  <c r="AF1150" i="1"/>
  <c r="AF1181" i="1"/>
  <c r="AF1267" i="1"/>
  <c r="AF1299" i="1"/>
  <c r="AF1380" i="1"/>
  <c r="AF1444" i="1"/>
  <c r="AF1688" i="1"/>
  <c r="AF155" i="1"/>
  <c r="AF178" i="1"/>
  <c r="AF247" i="1"/>
  <c r="AF579" i="1"/>
  <c r="AF602" i="1"/>
  <c r="AF788" i="1"/>
  <c r="AF800" i="1"/>
  <c r="AF814" i="1"/>
  <c r="AF988" i="1"/>
  <c r="AF1018" i="1"/>
  <c r="AF1062" i="1"/>
  <c r="AF1184" i="1"/>
  <c r="AF1225" i="1"/>
  <c r="AF1245" i="1"/>
  <c r="AF1285" i="1"/>
  <c r="AF1305" i="1"/>
  <c r="AF846" i="1"/>
  <c r="AF890" i="1"/>
  <c r="AF984" i="1"/>
  <c r="AF1374" i="1"/>
  <c r="AF1438" i="1"/>
  <c r="AF1522" i="1"/>
  <c r="AF1697" i="1"/>
  <c r="AF1829" i="1"/>
  <c r="AF1861" i="1"/>
  <c r="AF1957" i="1"/>
  <c r="AF1989" i="1"/>
  <c r="AF59" i="1"/>
  <c r="AF346" i="1"/>
  <c r="AF418" i="1"/>
  <c r="AF665" i="1"/>
  <c r="AF909" i="1"/>
  <c r="AF1135" i="1"/>
  <c r="AF1771" i="1"/>
  <c r="AF1933" i="1"/>
  <c r="AF1238" i="1"/>
  <c r="AF1390" i="1"/>
  <c r="AF1593" i="1"/>
  <c r="AF1625" i="1"/>
  <c r="AF1657" i="1"/>
  <c r="AF2007" i="1"/>
  <c r="AF1350" i="1"/>
  <c r="AF1577" i="1"/>
  <c r="AF1970" i="1"/>
  <c r="AF36" i="1"/>
  <c r="AF93" i="1"/>
  <c r="AF96" i="1"/>
  <c r="AF246" i="1"/>
  <c r="AF411" i="1"/>
  <c r="AF421" i="1"/>
  <c r="AF566" i="1"/>
  <c r="AF836" i="1"/>
  <c r="AF856" i="1"/>
  <c r="AF876" i="1"/>
  <c r="AF900" i="1"/>
  <c r="AF1003" i="1"/>
  <c r="AF1069" i="1"/>
  <c r="AF1248" i="1"/>
  <c r="AF1406" i="1"/>
  <c r="AF1470" i="1"/>
  <c r="AF1549" i="1"/>
  <c r="AF1565" i="1"/>
  <c r="AF1587" i="1"/>
  <c r="AF1684" i="1"/>
  <c r="AF1781" i="1"/>
  <c r="AF1789" i="1"/>
  <c r="AF1797" i="1"/>
  <c r="AF1805" i="1"/>
  <c r="AF1813" i="1"/>
  <c r="AF1848" i="1"/>
  <c r="AF1880" i="1"/>
  <c r="AF1912" i="1"/>
  <c r="AF1944" i="1"/>
  <c r="AF309" i="1"/>
  <c r="AF407" i="1"/>
  <c r="AF415" i="1"/>
  <c r="AF721" i="1"/>
  <c r="AF866" i="1"/>
  <c r="AF902" i="1"/>
  <c r="AF1025" i="1"/>
  <c r="AF1517" i="1"/>
  <c r="AF1533" i="1"/>
  <c r="AF1706" i="1"/>
  <c r="AF31" i="1"/>
  <c r="AF68" i="1"/>
  <c r="AF131" i="1"/>
  <c r="AF317" i="1"/>
  <c r="AF325" i="1"/>
  <c r="AF356" i="1"/>
  <c r="AF374" i="1"/>
  <c r="AF582" i="1"/>
  <c r="AF709" i="1"/>
  <c r="AF871" i="1"/>
  <c r="AF1045" i="1"/>
  <c r="AF1161" i="1"/>
  <c r="AF1174" i="1"/>
  <c r="AF1328" i="1"/>
  <c r="AF1360" i="1"/>
  <c r="AF1523" i="1"/>
  <c r="AF1557" i="1"/>
  <c r="AF1573" i="1"/>
  <c r="AF1749" i="1"/>
  <c r="AF1757" i="1"/>
  <c r="AF1862" i="1"/>
  <c r="AF1894" i="1"/>
  <c r="AF1926" i="1"/>
  <c r="AF1990" i="1"/>
  <c r="AF63" i="1"/>
  <c r="AF92" i="1"/>
  <c r="AF125" i="1"/>
  <c r="AF301" i="1"/>
  <c r="AF419" i="1"/>
  <c r="AF564" i="1"/>
  <c r="AF613" i="1"/>
  <c r="AF666" i="1"/>
  <c r="AF685" i="1"/>
  <c r="AF854" i="1"/>
  <c r="AF1466" i="1"/>
  <c r="AF1775" i="1"/>
  <c r="AF1875" i="1"/>
  <c r="AF1937" i="1"/>
  <c r="AF711" i="1"/>
  <c r="AF1613" i="1"/>
  <c r="AF1645" i="1"/>
  <c r="AF1677" i="1"/>
  <c r="AF1770" i="1"/>
  <c r="AF1870" i="1"/>
  <c r="AF852" i="1"/>
  <c r="AF1065" i="1"/>
  <c r="AF1480" i="1"/>
  <c r="AF1581" i="1"/>
  <c r="AF1616" i="1"/>
  <c r="AF1648" i="1"/>
  <c r="AF1902" i="1"/>
  <c r="AF697" i="1"/>
  <c r="AF765" i="1"/>
  <c r="AF834" i="1"/>
  <c r="AF897" i="1"/>
  <c r="AF1231" i="1"/>
  <c r="AF1402" i="1"/>
  <c r="AF1580" i="1"/>
  <c r="AF1615" i="1"/>
  <c r="AF1647" i="1"/>
  <c r="AF1679" i="1"/>
  <c r="AF1971" i="1"/>
  <c r="AF23" i="1"/>
  <c r="AF24" i="1"/>
  <c r="AF100" i="1"/>
  <c r="AF133" i="1"/>
  <c r="AF222" i="1"/>
  <c r="AF1709" i="1"/>
  <c r="AF107" i="1"/>
  <c r="AF215" i="1"/>
  <c r="AF255" i="1"/>
  <c r="AF446" i="1"/>
  <c r="AF478" i="1"/>
  <c r="AF1010" i="1"/>
  <c r="AF1082" i="1"/>
  <c r="AF1128" i="1"/>
  <c r="AF1516" i="1"/>
  <c r="AF216" i="1"/>
  <c r="AF549" i="1"/>
  <c r="AF581" i="1"/>
  <c r="AF598" i="1"/>
  <c r="AF664" i="1"/>
  <c r="AF734" i="1"/>
  <c r="AF830" i="1"/>
  <c r="AF1026" i="1"/>
  <c r="AF1044" i="1"/>
  <c r="AF1075" i="1"/>
  <c r="AF1137" i="1"/>
  <c r="AF1282" i="1"/>
  <c r="AF1293" i="1"/>
  <c r="AF1339" i="1"/>
  <c r="AF1500" i="1"/>
  <c r="AF1748" i="1"/>
  <c r="AF146" i="1"/>
  <c r="AF200" i="1"/>
  <c r="AF430" i="1"/>
  <c r="AF462" i="1"/>
  <c r="AF494" i="1"/>
  <c r="AF563" i="1"/>
  <c r="AF583" i="1"/>
  <c r="AF594" i="1"/>
  <c r="AF635" i="1"/>
  <c r="AF651" i="1"/>
  <c r="AF1243" i="1"/>
  <c r="AF1317" i="1"/>
  <c r="AF1602" i="1"/>
  <c r="AF1634" i="1"/>
  <c r="AF1666" i="1"/>
  <c r="AF1871" i="1"/>
  <c r="AF994" i="1"/>
  <c r="AF784" i="1"/>
  <c r="AF1415" i="1"/>
  <c r="AF756" i="1"/>
  <c r="AF893" i="1"/>
  <c r="AF149" i="1"/>
  <c r="AF233" i="1"/>
  <c r="AF551" i="1"/>
  <c r="AF596" i="1"/>
  <c r="AF630" i="1"/>
  <c r="AF672" i="1"/>
  <c r="AF692" i="1"/>
  <c r="AF820" i="1"/>
  <c r="AF1023" i="1"/>
  <c r="AF1154" i="1"/>
  <c r="AF1203" i="1"/>
  <c r="AF1221" i="1"/>
  <c r="AF1263" i="1"/>
  <c r="AF1275" i="1"/>
  <c r="AF1295" i="1"/>
  <c r="AF111" i="1"/>
  <c r="AF159" i="1"/>
  <c r="AF189" i="1"/>
  <c r="AF557" i="1"/>
  <c r="AF588" i="1"/>
  <c r="AF611" i="1"/>
  <c r="AF670" i="1"/>
  <c r="AF688" i="1"/>
  <c r="AF706" i="1"/>
  <c r="AF760" i="1"/>
  <c r="AF998" i="1"/>
  <c r="AF1011" i="1"/>
  <c r="AF1136" i="1"/>
  <c r="AF1172" i="1"/>
  <c r="AF1220" i="1"/>
  <c r="AF1291" i="1"/>
  <c r="AF1314" i="1"/>
  <c r="AF1323" i="1"/>
  <c r="AF1369" i="1"/>
  <c r="AF1396" i="1"/>
  <c r="AF1433" i="1"/>
  <c r="AF1460" i="1"/>
  <c r="AF1485" i="1"/>
  <c r="AF1346" i="1"/>
  <c r="AF1407" i="1"/>
  <c r="AF1471" i="1"/>
  <c r="AF1744" i="1"/>
  <c r="AF161" i="1"/>
  <c r="AF248" i="1"/>
  <c r="AF269" i="1"/>
  <c r="AF284" i="1"/>
  <c r="AF337" i="1"/>
  <c r="AF345" i="1"/>
  <c r="AF394" i="1"/>
  <c r="AF450" i="1"/>
  <c r="AF482" i="1"/>
  <c r="AF604" i="1"/>
  <c r="AF619" i="1"/>
  <c r="AF715" i="1"/>
  <c r="AF744" i="1"/>
  <c r="AF755" i="1"/>
  <c r="AF990" i="1"/>
  <c r="AF1006" i="1"/>
  <c r="AF1019" i="1"/>
  <c r="AF1084" i="1"/>
  <c r="AF1095" i="1"/>
  <c r="AF1114" i="1"/>
  <c r="AF1255" i="1"/>
  <c r="AF1279" i="1"/>
  <c r="AF1349" i="1"/>
  <c r="AF1399" i="1"/>
  <c r="AF1413" i="1"/>
  <c r="AF1463" i="1"/>
  <c r="AF1477" i="1"/>
  <c r="AF109" i="1"/>
  <c r="AF197" i="1"/>
  <c r="AF259" i="1"/>
  <c r="AF271" i="1"/>
  <c r="AF473" i="1"/>
  <c r="AF644" i="1"/>
  <c r="AF679" i="1"/>
  <c r="AF1590" i="1"/>
  <c r="AF1622" i="1"/>
  <c r="AF1654" i="1"/>
  <c r="AF806" i="1"/>
  <c r="AF1002" i="1"/>
  <c r="AF1176" i="1"/>
  <c r="AF1332" i="1"/>
  <c r="AF1404" i="1"/>
  <c r="AF1502" i="1"/>
  <c r="AF1237" i="1"/>
  <c r="AF793" i="1"/>
  <c r="AF992" i="1"/>
  <c r="AF1076" i="1"/>
  <c r="AF1201" i="1"/>
  <c r="AF1439" i="1"/>
  <c r="AF1493" i="1"/>
  <c r="AF153" i="1"/>
  <c r="AF169" i="1"/>
  <c r="AF185" i="1"/>
  <c r="AF134" i="1"/>
  <c r="AF213" i="1"/>
  <c r="AF404" i="1"/>
  <c r="AF366" i="1"/>
  <c r="AF378" i="1"/>
  <c r="AF386" i="1"/>
  <c r="AF400" i="1"/>
  <c r="AF631" i="1"/>
  <c r="AF645" i="1"/>
  <c r="AF767" i="1"/>
  <c r="AF821" i="1"/>
  <c r="AF857" i="1"/>
  <c r="AF877" i="1"/>
  <c r="AF1204" i="1"/>
  <c r="AF1249" i="1"/>
  <c r="AF1276" i="1"/>
  <c r="AF1392" i="1"/>
  <c r="AF1456" i="1"/>
  <c r="AF1550" i="1"/>
  <c r="AF1566" i="1"/>
  <c r="AF1685" i="1"/>
  <c r="AF1782" i="1"/>
  <c r="AF1790" i="1"/>
  <c r="AF1798" i="1"/>
  <c r="AF1806" i="1"/>
  <c r="AF1814" i="1"/>
  <c r="AF1849" i="1"/>
  <c r="AF1881" i="1"/>
  <c r="AF1913" i="1"/>
  <c r="AF1945" i="1"/>
  <c r="AF49" i="1"/>
  <c r="AF81" i="1"/>
  <c r="AF190" i="1"/>
  <c r="AF234" i="1"/>
  <c r="AF293" i="1"/>
  <c r="AF408" i="1"/>
  <c r="AF416" i="1"/>
  <c r="AF558" i="1"/>
  <c r="AF761" i="1"/>
  <c r="AF796" i="1"/>
  <c r="AF903" i="1"/>
  <c r="AF918" i="1"/>
  <c r="AF926" i="1"/>
  <c r="AF934" i="1"/>
  <c r="AF942" i="1"/>
  <c r="AF950" i="1"/>
  <c r="AF958" i="1"/>
  <c r="AF966" i="1"/>
  <c r="AF974" i="1"/>
  <c r="AF982" i="1"/>
  <c r="AF1089" i="1"/>
  <c r="AF1101" i="1"/>
  <c r="AF1222" i="1"/>
  <c r="AF1236" i="1"/>
  <c r="AF1370" i="1"/>
  <c r="AF1434" i="1"/>
  <c r="AF1534" i="1"/>
  <c r="AF1819" i="1"/>
  <c r="AF1827" i="1"/>
  <c r="AF1891" i="1"/>
  <c r="AF1923" i="1"/>
  <c r="AF1955" i="1"/>
  <c r="AF1987" i="1"/>
  <c r="AF56" i="1"/>
  <c r="AF270" i="1"/>
  <c r="AF314" i="1"/>
  <c r="AF322" i="1"/>
  <c r="AF330" i="1"/>
  <c r="AF338" i="1"/>
  <c r="AF395" i="1"/>
  <c r="AF501" i="1"/>
  <c r="AF523" i="1"/>
  <c r="AF531" i="1"/>
  <c r="AF539" i="1"/>
  <c r="AF547" i="1"/>
  <c r="AF561" i="1"/>
  <c r="AF689" i="1"/>
  <c r="AF732" i="1"/>
  <c r="AF783" i="1"/>
  <c r="AF844" i="1"/>
  <c r="AF868" i="1"/>
  <c r="AF888" i="1"/>
  <c r="AF1073" i="1"/>
  <c r="AF1085" i="1"/>
  <c r="AF1216" i="1"/>
  <c r="AF1280" i="1"/>
  <c r="AF1400" i="1"/>
  <c r="AF1464" i="1"/>
  <c r="AF265" i="1"/>
  <c r="AF280" i="1"/>
  <c r="AF290" i="1"/>
  <c r="AF333" i="1"/>
  <c r="AF341" i="1"/>
  <c r="AF526" i="1"/>
  <c r="AF542" i="1"/>
  <c r="AF599" i="1"/>
  <c r="AF612" i="1"/>
  <c r="AF627" i="1"/>
  <c r="AF694" i="1"/>
  <c r="AF735" i="1"/>
  <c r="AF803" i="1"/>
  <c r="AF819" i="1"/>
  <c r="AF847" i="1"/>
  <c r="AF985" i="1"/>
  <c r="AF1001" i="1"/>
  <c r="AF1013" i="1"/>
  <c r="AF1104" i="1"/>
  <c r="AF1122" i="1"/>
  <c r="AF1138" i="1"/>
  <c r="AF1424" i="1"/>
  <c r="AF1487" i="1"/>
  <c r="AF1701" i="1"/>
  <c r="AF205" i="1"/>
  <c r="AF230" i="1"/>
  <c r="AF347" i="1"/>
  <c r="AF584" i="1"/>
  <c r="AF652" i="1"/>
  <c r="AF1606" i="1"/>
  <c r="AF1638" i="1"/>
  <c r="AF1670" i="1"/>
  <c r="AF1738" i="1"/>
  <c r="AF1027" i="1"/>
  <c r="AF1146" i="1"/>
  <c r="AF1427" i="1"/>
  <c r="AF1582" i="1"/>
  <c r="AF1365" i="1"/>
  <c r="AF1680" i="1"/>
  <c r="AF1467" i="1"/>
  <c r="AF137" i="1"/>
  <c r="AF15" i="1"/>
  <c r="AF70" i="1"/>
  <c r="AF179" i="1"/>
  <c r="AF207" i="1"/>
  <c r="AF253" i="1"/>
  <c r="AF273" i="1"/>
  <c r="AF351" i="1"/>
  <c r="AF432" i="1"/>
  <c r="AF444" i="1"/>
  <c r="AF464" i="1"/>
  <c r="AF476" i="1"/>
  <c r="AF496" i="1"/>
  <c r="AF623" i="1"/>
  <c r="AF719" i="1"/>
  <c r="AF795" i="1"/>
  <c r="AF996" i="1"/>
  <c r="AF1050" i="1"/>
  <c r="AF1078" i="1"/>
  <c r="AF1182" i="1"/>
  <c r="AF1233" i="1"/>
  <c r="AF1268" i="1"/>
  <c r="AF1367" i="1"/>
  <c r="AF1381" i="1"/>
  <c r="AF1431" i="1"/>
  <c r="AF1445" i="1"/>
  <c r="AF1530" i="1"/>
  <c r="AF203" i="1"/>
  <c r="AF302" i="1"/>
  <c r="AF424" i="1"/>
  <c r="AF458" i="1"/>
  <c r="AF490" i="1"/>
  <c r="AF624" i="1"/>
  <c r="AF646" i="1"/>
  <c r="AF676" i="1"/>
  <c r="AF699" i="1"/>
  <c r="AF731" i="1"/>
  <c r="AF789" i="1"/>
  <c r="AF801" i="1"/>
  <c r="AF827" i="1"/>
  <c r="AF914" i="1"/>
  <c r="AF1032" i="1"/>
  <c r="AF1052" i="1"/>
  <c r="AF1226" i="1"/>
  <c r="AF1269" i="1"/>
  <c r="AF1347" i="1"/>
  <c r="AF1887" i="1"/>
  <c r="AF1951" i="1"/>
  <c r="AF72" i="1"/>
  <c r="AF136" i="1"/>
  <c r="AF241" i="1"/>
  <c r="AF281" i="1"/>
  <c r="AF724" i="1"/>
  <c r="AF752" i="1"/>
  <c r="AF764" i="1"/>
  <c r="AF1092" i="1"/>
  <c r="AF1123" i="1"/>
  <c r="AF1139" i="1"/>
  <c r="AF1162" i="1"/>
  <c r="AF1195" i="1"/>
  <c r="AF1271" i="1"/>
  <c r="AF1329" i="1"/>
  <c r="AF1361" i="1"/>
  <c r="AF1425" i="1"/>
  <c r="AF1524" i="1"/>
  <c r="AF1734" i="1"/>
  <c r="AF130" i="1"/>
  <c r="AF231" i="1"/>
  <c r="AF420" i="1"/>
  <c r="AF513" i="1"/>
  <c r="AF553" i="1"/>
  <c r="AF614" i="1"/>
  <c r="AF667" i="1"/>
  <c r="AF686" i="1"/>
  <c r="AF792" i="1"/>
  <c r="AF1067" i="1"/>
  <c r="AF1259" i="1"/>
  <c r="AF1610" i="1"/>
  <c r="AF1642" i="1"/>
  <c r="AF1674" i="1"/>
  <c r="AF1066" i="1"/>
  <c r="AF1134" i="1"/>
  <c r="AF1180" i="1"/>
  <c r="AF1351" i="1"/>
  <c r="AF1465" i="1"/>
  <c r="AF993" i="1"/>
  <c r="AF1289" i="1"/>
  <c r="AF1375" i="1"/>
  <c r="AF716" i="1"/>
  <c r="AF774" i="1"/>
  <c r="AF1038" i="1"/>
  <c r="AF1240" i="1"/>
  <c r="AF1584" i="1"/>
  <c r="AF1562" i="1"/>
  <c r="AF1754" i="1"/>
  <c r="AF1835" i="1"/>
  <c r="AF1867" i="1"/>
  <c r="AF1899" i="1"/>
  <c r="AF1931" i="1"/>
  <c r="AF1963" i="1"/>
  <c r="AF1995" i="1"/>
  <c r="AF51" i="1"/>
  <c r="AF83" i="1"/>
  <c r="AF198" i="1"/>
  <c r="AF242" i="1"/>
  <c r="AF260" i="1"/>
  <c r="AF398" i="1"/>
  <c r="AF509" i="1"/>
  <c r="AF896" i="1"/>
  <c r="AF1037" i="1"/>
  <c r="AF1230" i="1"/>
  <c r="AF1294" i="1"/>
  <c r="AF1763" i="1"/>
  <c r="AF1376" i="1"/>
  <c r="AF1586" i="1"/>
  <c r="AF1617" i="1"/>
  <c r="AF1649" i="1"/>
  <c r="AF1694" i="1"/>
  <c r="AF1737" i="1"/>
  <c r="AF1774" i="1"/>
  <c r="AF1874" i="1"/>
  <c r="AF1936" i="1"/>
  <c r="AF1997" i="1"/>
  <c r="AF2005" i="1"/>
  <c r="AF835" i="1"/>
  <c r="AF898" i="1"/>
  <c r="AF1331" i="1"/>
  <c r="AF1454" i="1"/>
  <c r="AF1509" i="1"/>
  <c r="AF1604" i="1"/>
  <c r="AF1636" i="1"/>
  <c r="AF1668" i="1"/>
  <c r="AF1773" i="1"/>
  <c r="AF1873" i="1"/>
  <c r="AF1939" i="1"/>
  <c r="AF872" i="1"/>
  <c r="AF1504" i="1"/>
  <c r="AF1603" i="1"/>
  <c r="AF1635" i="1"/>
  <c r="AF1667" i="1"/>
  <c r="AF1772" i="1"/>
  <c r="AF1868" i="1"/>
  <c r="AF1934" i="1"/>
  <c r="AF1968" i="1"/>
  <c r="AF412" i="1"/>
  <c r="AF661" i="1"/>
  <c r="AF728" i="1"/>
  <c r="AF746" i="1"/>
  <c r="AF837" i="1"/>
  <c r="AF1024" i="1"/>
  <c r="AF1040" i="1"/>
  <c r="AF1070" i="1"/>
  <c r="AF1155" i="1"/>
  <c r="AF1191" i="1"/>
  <c r="AF1296" i="1"/>
  <c r="AF1740" i="1"/>
  <c r="AF115" i="1"/>
  <c r="AF148" i="1"/>
  <c r="AF163" i="1"/>
  <c r="AF262" i="1"/>
  <c r="AF310" i="1"/>
  <c r="AF616" i="1"/>
  <c r="AF707" i="1"/>
  <c r="AF722" i="1"/>
  <c r="AF999" i="1"/>
  <c r="AF1072" i="1"/>
  <c r="AF1207" i="1"/>
  <c r="AF1292" i="1"/>
  <c r="AF1324" i="1"/>
  <c r="AF1383" i="1"/>
  <c r="AF1397" i="1"/>
  <c r="AF1447" i="1"/>
  <c r="AF1461" i="1"/>
  <c r="AF1486" i="1"/>
  <c r="AF1518" i="1"/>
  <c r="AF122" i="1"/>
  <c r="AF162" i="1"/>
  <c r="AF249" i="1"/>
  <c r="AF592" i="1"/>
  <c r="AF642" i="1"/>
  <c r="AF658" i="1"/>
  <c r="AF816" i="1"/>
  <c r="AF828" i="1"/>
  <c r="AF1020" i="1"/>
  <c r="AF1054" i="1"/>
  <c r="AF1115" i="1"/>
  <c r="AF1131" i="1"/>
  <c r="AF1256" i="1"/>
  <c r="AF1308" i="1"/>
  <c r="AF1387" i="1"/>
  <c r="AF1451" i="1"/>
  <c r="AF1528" i="1"/>
  <c r="AF1540" i="1"/>
  <c r="AF113" i="1"/>
  <c r="AF144" i="1"/>
  <c r="AF186" i="1"/>
  <c r="AF219" i="1"/>
  <c r="AF272" i="1"/>
  <c r="AF298" i="1"/>
  <c r="AF442" i="1"/>
  <c r="AF474" i="1"/>
  <c r="AF606" i="1"/>
  <c r="AF660" i="1"/>
  <c r="AF833" i="1"/>
  <c r="AF1116" i="1"/>
  <c r="AF1363" i="1"/>
  <c r="AF1428" i="1"/>
  <c r="AF1492" i="1"/>
  <c r="AF1594" i="1"/>
  <c r="AF1626" i="1"/>
  <c r="AF1658" i="1"/>
  <c r="AF908" i="1"/>
  <c r="AF1106" i="1"/>
  <c r="AF1217" i="1"/>
  <c r="AF1491" i="1"/>
  <c r="AF727" i="1"/>
  <c r="AF775" i="1"/>
  <c r="AF1039" i="1"/>
  <c r="AF1167" i="1"/>
  <c r="AF1241" i="1"/>
  <c r="AF1403" i="1"/>
  <c r="AF1564" i="1"/>
  <c r="AF804" i="1"/>
  <c r="AF1086" i="1"/>
  <c r="AF1144" i="1"/>
  <c r="AF1364" i="1"/>
  <c r="AA1075" i="1"/>
  <c r="AC1075" i="1" s="1"/>
  <c r="AA421" i="1"/>
  <c r="AC421" i="1" s="1"/>
  <c r="AA1684" i="1"/>
  <c r="AC1684" i="1" s="1"/>
  <c r="AA1781" i="1"/>
  <c r="AC1781" i="1" s="1"/>
  <c r="AA1797" i="1"/>
  <c r="AC1797" i="1" s="1"/>
  <c r="AA1805" i="1"/>
  <c r="AC1805" i="1" s="1"/>
  <c r="AA1813" i="1"/>
  <c r="AC1813" i="1" s="1"/>
  <c r="AA1926" i="1"/>
  <c r="AC1926" i="1" s="1"/>
  <c r="AA1480" i="1"/>
  <c r="AC1480" i="1" s="1"/>
  <c r="AA1615" i="1"/>
  <c r="AC1615" i="1" s="1"/>
  <c r="AA1647" i="1"/>
  <c r="AC1647" i="1" s="1"/>
  <c r="AA1679" i="1"/>
  <c r="AC1679" i="1" s="1"/>
  <c r="AA877" i="1"/>
  <c r="AC877" i="1" s="1"/>
  <c r="AA1806" i="1"/>
  <c r="AC1806" i="1" s="1"/>
  <c r="AA1881" i="1"/>
  <c r="AC1881" i="1" s="1"/>
  <c r="AA1913" i="1"/>
  <c r="AC1913" i="1" s="1"/>
  <c r="AA633" i="1"/>
  <c r="AC633" i="1" s="1"/>
  <c r="AA649" i="1"/>
  <c r="AC649" i="1" s="1"/>
  <c r="AA1532" i="1"/>
  <c r="AC1532" i="1" s="1"/>
  <c r="AA289" i="1"/>
  <c r="AC289" i="1" s="1"/>
  <c r="AA200" i="1"/>
  <c r="AC200" i="1" s="1"/>
  <c r="AA1317" i="1"/>
  <c r="AC1317" i="1" s="1"/>
  <c r="AA1789" i="1"/>
  <c r="AC1789" i="1" s="1"/>
  <c r="AA1517" i="1"/>
  <c r="AC1517" i="1" s="1"/>
  <c r="AA317" i="1"/>
  <c r="AC317" i="1" s="1"/>
  <c r="AA325" i="1"/>
  <c r="AC325" i="1" s="1"/>
  <c r="AB128" i="1"/>
  <c r="AD128" i="1" s="1"/>
  <c r="AG128" i="1"/>
  <c r="AB173" i="1"/>
  <c r="AD173" i="1" s="1"/>
  <c r="AG173" i="1"/>
  <c r="AB497" i="1"/>
  <c r="AD497" i="1" s="1"/>
  <c r="AG497" i="1"/>
  <c r="AB638" i="1"/>
  <c r="AD638" i="1" s="1"/>
  <c r="AG638" i="1"/>
  <c r="AB739" i="1"/>
  <c r="AD739" i="1" s="1"/>
  <c r="AG739" i="1"/>
  <c r="AB1261" i="1"/>
  <c r="AD1261" i="1" s="1"/>
  <c r="AG1261" i="1"/>
  <c r="AB1301" i="1"/>
  <c r="AD1301" i="1" s="1"/>
  <c r="AG1301" i="1"/>
  <c r="AB1343" i="1"/>
  <c r="AD1343" i="1" s="1"/>
  <c r="AG1343" i="1"/>
  <c r="AB1419" i="1"/>
  <c r="AD1419" i="1" s="1"/>
  <c r="AG1419" i="1"/>
  <c r="AB132" i="1"/>
  <c r="AD132" i="1" s="1"/>
  <c r="AG132" i="1"/>
  <c r="AB157" i="1"/>
  <c r="AD157" i="1" s="1"/>
  <c r="AG157" i="1"/>
  <c r="AB32" i="1"/>
  <c r="AD32" i="1" s="1"/>
  <c r="AG32" i="1"/>
  <c r="AB25" i="1"/>
  <c r="AD25" i="1" s="1"/>
  <c r="AG25" i="1"/>
  <c r="AB42" i="1"/>
  <c r="AD42" i="1" s="1"/>
  <c r="AG42" i="1"/>
  <c r="AB74" i="1"/>
  <c r="AD74" i="1" s="1"/>
  <c r="AG74" i="1"/>
  <c r="AB104" i="1"/>
  <c r="AD104" i="1" s="1"/>
  <c r="AG104" i="1"/>
  <c r="AB164" i="1"/>
  <c r="AD164" i="1" s="1"/>
  <c r="AG164" i="1"/>
  <c r="AB238" i="1"/>
  <c r="AD238" i="1" s="1"/>
  <c r="AG238" i="1"/>
  <c r="AB254" i="1"/>
  <c r="AD254" i="1" s="1"/>
  <c r="AG254" i="1"/>
  <c r="AB352" i="1"/>
  <c r="AD352" i="1" s="1"/>
  <c r="AG352" i="1"/>
  <c r="AB367" i="1"/>
  <c r="AD367" i="1" s="1"/>
  <c r="AG367" i="1"/>
  <c r="AB401" i="1"/>
  <c r="AD401" i="1" s="1"/>
  <c r="AG401" i="1"/>
  <c r="AB413" i="1"/>
  <c r="AD413" i="1" s="1"/>
  <c r="AG413" i="1"/>
  <c r="AB504" i="1"/>
  <c r="AD504" i="1" s="1"/>
  <c r="AG504" i="1"/>
  <c r="AB601" i="1"/>
  <c r="AD601" i="1" s="1"/>
  <c r="AG601" i="1"/>
  <c r="AB729" i="1"/>
  <c r="AD729" i="1" s="1"/>
  <c r="AG729" i="1"/>
  <c r="AB838" i="1"/>
  <c r="AD838" i="1" s="1"/>
  <c r="AG838" i="1"/>
  <c r="AB858" i="1"/>
  <c r="AD858" i="1" s="1"/>
  <c r="AG858" i="1"/>
  <c r="AB878" i="1"/>
  <c r="AD878" i="1" s="1"/>
  <c r="AG878" i="1"/>
  <c r="AB1041" i="1"/>
  <c r="AD1041" i="1" s="1"/>
  <c r="AG1041" i="1"/>
  <c r="AB1071" i="1"/>
  <c r="AD1071" i="1" s="1"/>
  <c r="AG1071" i="1"/>
  <c r="AB1087" i="1"/>
  <c r="AD1087" i="1" s="1"/>
  <c r="AG1087" i="1"/>
  <c r="AB1378" i="1"/>
  <c r="AD1378" i="1" s="1"/>
  <c r="AG1378" i="1"/>
  <c r="AB1442" i="1"/>
  <c r="AD1442" i="1" s="1"/>
  <c r="AG1442" i="1"/>
  <c r="AB1513" i="1"/>
  <c r="AD1513" i="1" s="1"/>
  <c r="AG1513" i="1"/>
  <c r="AB1551" i="1"/>
  <c r="AD1551" i="1" s="1"/>
  <c r="AG1551" i="1"/>
  <c r="AB1567" i="1"/>
  <c r="AD1567" i="1" s="1"/>
  <c r="AG1567" i="1"/>
  <c r="AB1686" i="1"/>
  <c r="AD1686" i="1" s="1"/>
  <c r="AG1686" i="1"/>
  <c r="AB1725" i="1"/>
  <c r="AD1725" i="1" s="1"/>
  <c r="AG1725" i="1"/>
  <c r="AB1741" i="1"/>
  <c r="AD1741" i="1" s="1"/>
  <c r="AG1741" i="1"/>
  <c r="AB1783" i="1"/>
  <c r="AD1783" i="1" s="1"/>
  <c r="AG1783" i="1"/>
  <c r="AB1791" i="1"/>
  <c r="AD1791" i="1" s="1"/>
  <c r="AG1791" i="1"/>
  <c r="AB1799" i="1"/>
  <c r="AD1799" i="1" s="1"/>
  <c r="AG1799" i="1"/>
  <c r="AB1807" i="1"/>
  <c r="AD1807" i="1" s="1"/>
  <c r="AG1807" i="1"/>
  <c r="AB1815" i="1"/>
  <c r="AD1815" i="1" s="1"/>
  <c r="AG1815" i="1"/>
  <c r="AB1850" i="1"/>
  <c r="AD1850" i="1" s="1"/>
  <c r="AG1850" i="1"/>
  <c r="AB1882" i="1"/>
  <c r="AD1882" i="1" s="1"/>
  <c r="AG1882" i="1"/>
  <c r="AB1914" i="1"/>
  <c r="AD1914" i="1" s="1"/>
  <c r="AG1914" i="1"/>
  <c r="AB1946" i="1"/>
  <c r="AD1946" i="1" s="1"/>
  <c r="AG1946" i="1"/>
  <c r="AB86" i="1"/>
  <c r="AD86" i="1" s="1"/>
  <c r="AG86" i="1"/>
  <c r="AB311" i="1"/>
  <c r="AD311" i="1" s="1"/>
  <c r="AG311" i="1"/>
  <c r="AB435" i="1"/>
  <c r="AD435" i="1" s="1"/>
  <c r="AG435" i="1"/>
  <c r="AB455" i="1"/>
  <c r="AD455" i="1" s="1"/>
  <c r="AG455" i="1"/>
  <c r="AB467" i="1"/>
  <c r="AD467" i="1" s="1"/>
  <c r="AG467" i="1"/>
  <c r="AB487" i="1"/>
  <c r="AD487" i="1" s="1"/>
  <c r="AG487" i="1"/>
  <c r="AB499" i="1"/>
  <c r="AD499" i="1" s="1"/>
  <c r="AG499" i="1"/>
  <c r="AB519" i="1"/>
  <c r="AD519" i="1" s="1"/>
  <c r="AG519" i="1"/>
  <c r="AB597" i="1"/>
  <c r="AD597" i="1" s="1"/>
  <c r="AG597" i="1"/>
  <c r="AB673" i="1"/>
  <c r="AD673" i="1" s="1"/>
  <c r="AG673" i="1"/>
  <c r="AB693" i="1"/>
  <c r="AD693" i="1" s="1"/>
  <c r="AG693" i="1"/>
  <c r="AB797" i="1"/>
  <c r="AD797" i="1" s="1"/>
  <c r="AG797" i="1"/>
  <c r="AB840" i="1"/>
  <c r="AD840" i="1" s="1"/>
  <c r="AG840" i="1"/>
  <c r="AB860" i="1"/>
  <c r="AD860" i="1" s="1"/>
  <c r="AG860" i="1"/>
  <c r="AB884" i="1"/>
  <c r="AD884" i="1" s="1"/>
  <c r="AG884" i="1"/>
  <c r="AB919" i="1"/>
  <c r="AD919" i="1" s="1"/>
  <c r="AG919" i="1"/>
  <c r="AB927" i="1"/>
  <c r="AD927" i="1" s="1"/>
  <c r="AG927" i="1"/>
  <c r="AB935" i="1"/>
  <c r="AD935" i="1" s="1"/>
  <c r="AG935" i="1"/>
  <c r="AB943" i="1"/>
  <c r="AD943" i="1" s="1"/>
  <c r="AG943" i="1"/>
  <c r="AB951" i="1"/>
  <c r="AD951" i="1" s="1"/>
  <c r="AG951" i="1"/>
  <c r="AB959" i="1"/>
  <c r="AD959" i="1" s="1"/>
  <c r="AG959" i="1"/>
  <c r="AB967" i="1"/>
  <c r="AD967" i="1" s="1"/>
  <c r="AG967" i="1"/>
  <c r="AB975" i="1"/>
  <c r="AD975" i="1" s="1"/>
  <c r="AG975" i="1"/>
  <c r="AB1208" i="1"/>
  <c r="AD1208" i="1" s="1"/>
  <c r="AG1208" i="1"/>
  <c r="AB1316" i="1"/>
  <c r="AD1316" i="1" s="1"/>
  <c r="AG1316" i="1"/>
  <c r="AB1384" i="1"/>
  <c r="AD1384" i="1" s="1"/>
  <c r="AG1384" i="1"/>
  <c r="AB1448" i="1"/>
  <c r="AD1448" i="1" s="1"/>
  <c r="AG1448" i="1"/>
  <c r="AB1497" i="1"/>
  <c r="AD1497" i="1" s="1"/>
  <c r="AG1497" i="1"/>
  <c r="AB1519" i="1"/>
  <c r="AD1519" i="1" s="1"/>
  <c r="AG1519" i="1"/>
  <c r="AB1535" i="1"/>
  <c r="AD1535" i="1" s="1"/>
  <c r="AG1535" i="1"/>
  <c r="AB1555" i="1"/>
  <c r="AD1555" i="1" s="1"/>
  <c r="AG1555" i="1"/>
  <c r="AB1571" i="1"/>
  <c r="AD1571" i="1" s="1"/>
  <c r="AG1571" i="1"/>
  <c r="AB1820" i="1"/>
  <c r="AD1820" i="1" s="1"/>
  <c r="AG1820" i="1"/>
  <c r="AB1852" i="1"/>
  <c r="AD1852" i="1" s="1"/>
  <c r="AG1852" i="1"/>
  <c r="AB1884" i="1"/>
  <c r="AD1884" i="1" s="1"/>
  <c r="AG1884" i="1"/>
  <c r="AB1916" i="1"/>
  <c r="AD1916" i="1" s="1"/>
  <c r="AG1916" i="1"/>
  <c r="AB1948" i="1"/>
  <c r="AD1948" i="1" s="1"/>
  <c r="AG1948" i="1"/>
  <c r="AB1980" i="1"/>
  <c r="AD1980" i="1" s="1"/>
  <c r="AG1980" i="1"/>
  <c r="AB60" i="1"/>
  <c r="AD60" i="1" s="1"/>
  <c r="AG60" i="1"/>
  <c r="AB94" i="1"/>
  <c r="AD94" i="1" s="1"/>
  <c r="AG94" i="1"/>
  <c r="AB166" i="1"/>
  <c r="AD166" i="1" s="1"/>
  <c r="AG166" i="1"/>
  <c r="AB194" i="1"/>
  <c r="AD194" i="1" s="1"/>
  <c r="AG194" i="1"/>
  <c r="AB315" i="1"/>
  <c r="AD315" i="1" s="1"/>
  <c r="AG315" i="1"/>
  <c r="AB323" i="1"/>
  <c r="AD323" i="1" s="1"/>
  <c r="AG323" i="1"/>
  <c r="AB331" i="1"/>
  <c r="AD331" i="1" s="1"/>
  <c r="AG331" i="1"/>
  <c r="AB354" i="1"/>
  <c r="AD354" i="1" s="1"/>
  <c r="AG354" i="1"/>
  <c r="AB502" i="1"/>
  <c r="AD502" i="1" s="1"/>
  <c r="AG502" i="1"/>
  <c r="AB524" i="1"/>
  <c r="AD524" i="1" s="1"/>
  <c r="AG524" i="1"/>
  <c r="AB548" i="1"/>
  <c r="AD548" i="1" s="1"/>
  <c r="AG548" i="1"/>
  <c r="AB562" i="1"/>
  <c r="AD562" i="1" s="1"/>
  <c r="AG562" i="1"/>
  <c r="AB625" i="1"/>
  <c r="AD625" i="1" s="1"/>
  <c r="AG625" i="1"/>
  <c r="AB733" i="1"/>
  <c r="AD733" i="1" s="1"/>
  <c r="AG733" i="1"/>
  <c r="AB749" i="1"/>
  <c r="AD749" i="1" s="1"/>
  <c r="AG749" i="1"/>
  <c r="AB772" i="1"/>
  <c r="AD772" i="1" s="1"/>
  <c r="AG772" i="1"/>
  <c r="AB829" i="1"/>
  <c r="AD829" i="1" s="1"/>
  <c r="AG829" i="1"/>
  <c r="AB845" i="1"/>
  <c r="AD845" i="1" s="1"/>
  <c r="AG845" i="1"/>
  <c r="AB889" i="1"/>
  <c r="AD889" i="1" s="1"/>
  <c r="AG889" i="1"/>
  <c r="AB907" i="1"/>
  <c r="AD907" i="1" s="1"/>
  <c r="AG907" i="1"/>
  <c r="AB1188" i="1"/>
  <c r="AD1188" i="1" s="1"/>
  <c r="AG1188" i="1"/>
  <c r="AB1310" i="1"/>
  <c r="AD1310" i="1" s="1"/>
  <c r="AG1310" i="1"/>
  <c r="AB1338" i="1"/>
  <c r="AD1338" i="1" s="1"/>
  <c r="AG1338" i="1"/>
  <c r="AB1373" i="1"/>
  <c r="AD1373" i="1" s="1"/>
  <c r="AG1373" i="1"/>
  <c r="AB1499" i="1"/>
  <c r="AD1499" i="1" s="1"/>
  <c r="AG1499" i="1"/>
  <c r="AB1521" i="1"/>
  <c r="AD1521" i="1" s="1"/>
  <c r="AG1521" i="1"/>
  <c r="AB1731" i="1"/>
  <c r="AD1731" i="1" s="1"/>
  <c r="AG1731" i="1"/>
  <c r="AB1747" i="1"/>
  <c r="AD1747" i="1" s="1"/>
  <c r="AG1747" i="1"/>
  <c r="AB1755" i="1"/>
  <c r="AD1755" i="1" s="1"/>
  <c r="AG1755" i="1"/>
  <c r="AB1828" i="1"/>
  <c r="AD1828" i="1" s="1"/>
  <c r="AG1828" i="1"/>
  <c r="AB1860" i="1"/>
  <c r="AD1860" i="1" s="1"/>
  <c r="AG1860" i="1"/>
  <c r="AB1892" i="1"/>
  <c r="AD1892" i="1" s="1"/>
  <c r="AG1892" i="1"/>
  <c r="AB1924" i="1"/>
  <c r="AD1924" i="1" s="1"/>
  <c r="AG1924" i="1"/>
  <c r="AB1956" i="1"/>
  <c r="AD1956" i="1" s="1"/>
  <c r="AG1956" i="1"/>
  <c r="AB1988" i="1"/>
  <c r="AD1988" i="1" s="1"/>
  <c r="AG1988" i="1"/>
  <c r="AB39" i="1"/>
  <c r="AD39" i="1" s="1"/>
  <c r="AG39" i="1"/>
  <c r="AB71" i="1"/>
  <c r="AD71" i="1" s="1"/>
  <c r="AG71" i="1"/>
  <c r="AB101" i="1"/>
  <c r="AD101" i="1" s="1"/>
  <c r="AG101" i="1"/>
  <c r="AB210" i="1"/>
  <c r="AD210" i="1" s="1"/>
  <c r="AG210" i="1"/>
  <c r="AB439" i="1"/>
  <c r="AD439" i="1" s="1"/>
  <c r="AG439" i="1"/>
  <c r="AB451" i="1"/>
  <c r="AD451" i="1" s="1"/>
  <c r="AG451" i="1"/>
  <c r="AB471" i="1"/>
  <c r="AD471" i="1" s="1"/>
  <c r="AG471" i="1"/>
  <c r="AB483" i="1"/>
  <c r="AD483" i="1" s="1"/>
  <c r="AG483" i="1"/>
  <c r="AB503" i="1"/>
  <c r="AD503" i="1" s="1"/>
  <c r="AG503" i="1"/>
  <c r="AB554" i="1"/>
  <c r="AD554" i="1" s="1"/>
  <c r="AG554" i="1"/>
  <c r="AB615" i="1"/>
  <c r="AD615" i="1" s="1"/>
  <c r="AG615" i="1"/>
  <c r="AB687" i="1"/>
  <c r="AD687" i="1" s="1"/>
  <c r="AG687" i="1"/>
  <c r="AB807" i="1"/>
  <c r="AD807" i="1" s="1"/>
  <c r="AG807" i="1"/>
  <c r="AB875" i="1"/>
  <c r="AD875" i="1" s="1"/>
  <c r="AG875" i="1"/>
  <c r="AB1147" i="1"/>
  <c r="AD1147" i="1" s="1"/>
  <c r="AG1147" i="1"/>
  <c r="AB1478" i="1"/>
  <c r="AD1478" i="1" s="1"/>
  <c r="AG1478" i="1"/>
  <c r="AB1511" i="1"/>
  <c r="AD1511" i="1" s="1"/>
  <c r="AG1511" i="1"/>
  <c r="AB1579" i="1"/>
  <c r="AD1579" i="1" s="1"/>
  <c r="AG1579" i="1"/>
  <c r="AB702" i="1"/>
  <c r="AD702" i="1" s="1"/>
  <c r="AG702" i="1"/>
  <c r="AB895" i="1"/>
  <c r="AD895" i="1" s="1"/>
  <c r="AG895" i="1"/>
  <c r="AB1021" i="1"/>
  <c r="AD1021" i="1" s="1"/>
  <c r="AG1021" i="1"/>
  <c r="AB1416" i="1"/>
  <c r="AD1416" i="1" s="1"/>
  <c r="AG1416" i="1"/>
  <c r="AB1510" i="1"/>
  <c r="AD1510" i="1" s="1"/>
  <c r="AG1510" i="1"/>
  <c r="AB1605" i="1"/>
  <c r="AD1605" i="1" s="1"/>
  <c r="AG1605" i="1"/>
  <c r="AB1637" i="1"/>
  <c r="AD1637" i="1" s="1"/>
  <c r="AG1637" i="1"/>
  <c r="AB1669" i="1"/>
  <c r="AD1669" i="1" s="1"/>
  <c r="AG1669" i="1"/>
  <c r="AB1762" i="1"/>
  <c r="AD1762" i="1" s="1"/>
  <c r="AG1762" i="1"/>
  <c r="AB2002" i="1"/>
  <c r="AD2002" i="1" s="1"/>
  <c r="AG2002" i="1"/>
  <c r="AB757" i="1"/>
  <c r="AD757" i="1" s="1"/>
  <c r="AG757" i="1"/>
  <c r="AB805" i="1"/>
  <c r="AD805" i="1" s="1"/>
  <c r="AG805" i="1"/>
  <c r="AB1007" i="1"/>
  <c r="AD1007" i="1" s="1"/>
  <c r="AG1007" i="1"/>
  <c r="AB1141" i="1"/>
  <c r="AD1141" i="1" s="1"/>
  <c r="AG1141" i="1"/>
  <c r="AB1547" i="1"/>
  <c r="AD1547" i="1" s="1"/>
  <c r="AG1547" i="1"/>
  <c r="AB1592" i="1"/>
  <c r="AD1592" i="1" s="1"/>
  <c r="AG1592" i="1"/>
  <c r="AB1624" i="1"/>
  <c r="AD1624" i="1" s="1"/>
  <c r="AG1624" i="1"/>
  <c r="AB1656" i="1"/>
  <c r="AD1656" i="1" s="1"/>
  <c r="AG1656" i="1"/>
  <c r="AB1761" i="1"/>
  <c r="AD1761" i="1" s="1"/>
  <c r="AG1761" i="1"/>
  <c r="AB910" i="1"/>
  <c r="AD910" i="1" s="1"/>
  <c r="AG910" i="1"/>
  <c r="AB1414" i="1"/>
  <c r="AD1414" i="1" s="1"/>
  <c r="AG1414" i="1"/>
  <c r="AB1591" i="1"/>
  <c r="AD1591" i="1" s="1"/>
  <c r="AG1591" i="1"/>
  <c r="AB1623" i="1"/>
  <c r="AD1623" i="1" s="1"/>
  <c r="AG1623" i="1"/>
  <c r="AB1655" i="1"/>
  <c r="AD1655" i="1" s="1"/>
  <c r="AG1655" i="1"/>
  <c r="AB1703" i="1"/>
  <c r="AD1703" i="1" s="1"/>
  <c r="AG1703" i="1"/>
  <c r="AB1843" i="1"/>
  <c r="AD1843" i="1" s="1"/>
  <c r="AG1843" i="1"/>
  <c r="AB1905" i="1"/>
  <c r="AD1905" i="1" s="1"/>
  <c r="AG1905" i="1"/>
  <c r="AB1965" i="1"/>
  <c r="AD1965" i="1" s="1"/>
  <c r="AG1965" i="1"/>
  <c r="AB1976" i="1"/>
  <c r="AD1976" i="1" s="1"/>
  <c r="AG1976" i="1"/>
  <c r="AB85" i="1"/>
  <c r="AD85" i="1" s="1"/>
  <c r="AG85" i="1"/>
  <c r="AB139" i="1"/>
  <c r="AD139" i="1" s="1"/>
  <c r="AG139" i="1"/>
  <c r="AB151" i="1"/>
  <c r="AD151" i="1" s="1"/>
  <c r="AG151" i="1"/>
  <c r="AB17" i="1"/>
  <c r="AD17" i="1" s="1"/>
  <c r="AG17" i="1"/>
  <c r="AB33" i="1"/>
  <c r="AD33" i="1" s="1"/>
  <c r="AG33" i="1"/>
  <c r="AB26" i="1"/>
  <c r="AD26" i="1" s="1"/>
  <c r="AG26" i="1"/>
  <c r="AB46" i="1"/>
  <c r="AD46" i="1" s="1"/>
  <c r="AG46" i="1"/>
  <c r="AB108" i="1"/>
  <c r="AD108" i="1" s="1"/>
  <c r="AG108" i="1"/>
  <c r="AB368" i="1"/>
  <c r="AD368" i="1" s="1"/>
  <c r="AG368" i="1"/>
  <c r="AB380" i="1"/>
  <c r="AD380" i="1" s="1"/>
  <c r="AG380" i="1"/>
  <c r="AB388" i="1"/>
  <c r="AD388" i="1" s="1"/>
  <c r="AG388" i="1"/>
  <c r="AB402" i="1"/>
  <c r="AD402" i="1" s="1"/>
  <c r="AG402" i="1"/>
  <c r="AB414" i="1"/>
  <c r="AD414" i="1" s="1"/>
  <c r="AG414" i="1"/>
  <c r="AB515" i="1"/>
  <c r="AD515" i="1" s="1"/>
  <c r="AG515" i="1"/>
  <c r="AB621" i="1"/>
  <c r="AD621" i="1" s="1"/>
  <c r="AG621" i="1"/>
  <c r="AB663" i="1"/>
  <c r="AD663" i="1" s="1"/>
  <c r="AG663" i="1"/>
  <c r="AB717" i="1"/>
  <c r="AD717" i="1" s="1"/>
  <c r="AG717" i="1"/>
  <c r="AB736" i="1"/>
  <c r="AD736" i="1" s="1"/>
  <c r="AG736" i="1"/>
  <c r="AB823" i="1"/>
  <c r="AD823" i="1" s="1"/>
  <c r="AG823" i="1"/>
  <c r="AB839" i="1"/>
  <c r="AD839" i="1" s="1"/>
  <c r="AG839" i="1"/>
  <c r="AB859" i="1"/>
  <c r="AD859" i="1" s="1"/>
  <c r="AG859" i="1"/>
  <c r="AB1029" i="1"/>
  <c r="AD1029" i="1" s="1"/>
  <c r="AG1029" i="1"/>
  <c r="AB1119" i="1"/>
  <c r="AD1119" i="1" s="1"/>
  <c r="AG1119" i="1"/>
  <c r="AB1149" i="1"/>
  <c r="AD1149" i="1" s="1"/>
  <c r="AG1149" i="1"/>
  <c r="AB1206" i="1"/>
  <c r="AD1206" i="1" s="1"/>
  <c r="AG1206" i="1"/>
  <c r="AB1278" i="1"/>
  <c r="AD1278" i="1" s="1"/>
  <c r="AG1278" i="1"/>
  <c r="AB1514" i="1"/>
  <c r="AD1514" i="1" s="1"/>
  <c r="AG1514" i="1"/>
  <c r="AB1568" i="1"/>
  <c r="AD1568" i="1" s="1"/>
  <c r="AG1568" i="1"/>
  <c r="AB1687" i="1"/>
  <c r="AD1687" i="1" s="1"/>
  <c r="AG1687" i="1"/>
  <c r="AB1699" i="1"/>
  <c r="AD1699" i="1" s="1"/>
  <c r="AG1699" i="1"/>
  <c r="AB1715" i="1"/>
  <c r="AD1715" i="1" s="1"/>
  <c r="AG1715" i="1"/>
  <c r="AB1784" i="1"/>
  <c r="AD1784" i="1" s="1"/>
  <c r="AG1784" i="1"/>
  <c r="AB1792" i="1"/>
  <c r="AD1792" i="1" s="1"/>
  <c r="AG1792" i="1"/>
  <c r="AB1800" i="1"/>
  <c r="AD1800" i="1" s="1"/>
  <c r="AG1800" i="1"/>
  <c r="AB1808" i="1"/>
  <c r="AD1808" i="1" s="1"/>
  <c r="AG1808" i="1"/>
  <c r="AB1816" i="1"/>
  <c r="AD1816" i="1" s="1"/>
  <c r="AG1816" i="1"/>
  <c r="AB1851" i="1"/>
  <c r="AD1851" i="1" s="1"/>
  <c r="AG1851" i="1"/>
  <c r="AB1883" i="1"/>
  <c r="AD1883" i="1" s="1"/>
  <c r="AG1883" i="1"/>
  <c r="AB1915" i="1"/>
  <c r="AD1915" i="1" s="1"/>
  <c r="AG1915" i="1"/>
  <c r="AB1947" i="1"/>
  <c r="AD1947" i="1" s="1"/>
  <c r="AG1947" i="1"/>
  <c r="AB57" i="1"/>
  <c r="AD57" i="1" s="1"/>
  <c r="AG57" i="1"/>
  <c r="AB90" i="1"/>
  <c r="AD90" i="1" s="1"/>
  <c r="AG90" i="1"/>
  <c r="AB236" i="1"/>
  <c r="AD236" i="1" s="1"/>
  <c r="AG236" i="1"/>
  <c r="AB297" i="1"/>
  <c r="AD297" i="1" s="1"/>
  <c r="AG297" i="1"/>
  <c r="AB370" i="1"/>
  <c r="AD370" i="1" s="1"/>
  <c r="AG370" i="1"/>
  <c r="AB520" i="1"/>
  <c r="AD520" i="1" s="1"/>
  <c r="AG520" i="1"/>
  <c r="AB713" i="1"/>
  <c r="AD713" i="1" s="1"/>
  <c r="AG713" i="1"/>
  <c r="AB741" i="1"/>
  <c r="AD741" i="1" s="1"/>
  <c r="AG741" i="1"/>
  <c r="AB799" i="1"/>
  <c r="AD799" i="1" s="1"/>
  <c r="AG799" i="1"/>
  <c r="AB813" i="1"/>
  <c r="AD813" i="1" s="1"/>
  <c r="AG813" i="1"/>
  <c r="AB885" i="1"/>
  <c r="AD885" i="1" s="1"/>
  <c r="AG885" i="1"/>
  <c r="AB912" i="1"/>
  <c r="AD912" i="1" s="1"/>
  <c r="AG912" i="1"/>
  <c r="AB920" i="1"/>
  <c r="AD920" i="1" s="1"/>
  <c r="AG920" i="1"/>
  <c r="AB928" i="1"/>
  <c r="AD928" i="1" s="1"/>
  <c r="AG928" i="1"/>
  <c r="AB936" i="1"/>
  <c r="AD936" i="1" s="1"/>
  <c r="AG936" i="1"/>
  <c r="AB944" i="1"/>
  <c r="AD944" i="1" s="1"/>
  <c r="AG944" i="1"/>
  <c r="AB952" i="1"/>
  <c r="AD952" i="1" s="1"/>
  <c r="AG952" i="1"/>
  <c r="AB960" i="1"/>
  <c r="AD960" i="1" s="1"/>
  <c r="AG960" i="1"/>
  <c r="AB968" i="1"/>
  <c r="AD968" i="1" s="1"/>
  <c r="AG968" i="1"/>
  <c r="AB976" i="1"/>
  <c r="AD976" i="1" s="1"/>
  <c r="AG976" i="1"/>
  <c r="AB1017" i="1"/>
  <c r="AD1017" i="1" s="1"/>
  <c r="AG1017" i="1"/>
  <c r="AB1061" i="1"/>
  <c r="AD1061" i="1" s="1"/>
  <c r="AG1061" i="1"/>
  <c r="AB1159" i="1"/>
  <c r="AD1159" i="1" s="1"/>
  <c r="AG1159" i="1"/>
  <c r="AB1244" i="1"/>
  <c r="AD1244" i="1" s="1"/>
  <c r="AG1244" i="1"/>
  <c r="AB1326" i="1"/>
  <c r="AD1326" i="1" s="1"/>
  <c r="AG1326" i="1"/>
  <c r="AA1390" i="1"/>
  <c r="AC1390" i="1" s="1"/>
  <c r="AB1498" i="1"/>
  <c r="AD1498" i="1" s="1"/>
  <c r="AG1498" i="1"/>
  <c r="AB1520" i="1"/>
  <c r="AD1520" i="1" s="1"/>
  <c r="AG1520" i="1"/>
  <c r="AB1711" i="1"/>
  <c r="AD1711" i="1" s="1"/>
  <c r="AG1711" i="1"/>
  <c r="AB1727" i="1"/>
  <c r="AD1727" i="1" s="1"/>
  <c r="AG1727" i="1"/>
  <c r="AB1743" i="1"/>
  <c r="AD1743" i="1" s="1"/>
  <c r="AG1743" i="1"/>
  <c r="AB1821" i="1"/>
  <c r="AD1821" i="1" s="1"/>
  <c r="AG1821" i="1"/>
  <c r="AB1853" i="1"/>
  <c r="AD1853" i="1" s="1"/>
  <c r="AG1853" i="1"/>
  <c r="AB1885" i="1"/>
  <c r="AD1885" i="1" s="1"/>
  <c r="AG1885" i="1"/>
  <c r="AB1917" i="1"/>
  <c r="AD1917" i="1" s="1"/>
  <c r="AG1917" i="1"/>
  <c r="AB1949" i="1"/>
  <c r="AD1949" i="1" s="1"/>
  <c r="AG1949" i="1"/>
  <c r="AB1981" i="1"/>
  <c r="AD1981" i="1" s="1"/>
  <c r="AG1981" i="1"/>
  <c r="AB48" i="1"/>
  <c r="AD48" i="1" s="1"/>
  <c r="AG48" i="1"/>
  <c r="AB114" i="1"/>
  <c r="AD114" i="1" s="1"/>
  <c r="AG114" i="1"/>
  <c r="AB147" i="1"/>
  <c r="AD147" i="1" s="1"/>
  <c r="AG147" i="1"/>
  <c r="AB295" i="1"/>
  <c r="AD295" i="1" s="1"/>
  <c r="AG295" i="1"/>
  <c r="AB312" i="1"/>
  <c r="AD312" i="1" s="1"/>
  <c r="AG312" i="1"/>
  <c r="AB320" i="1"/>
  <c r="AD320" i="1" s="1"/>
  <c r="AG320" i="1"/>
  <c r="AB328" i="1"/>
  <c r="AD328" i="1" s="1"/>
  <c r="AG328" i="1"/>
  <c r="AB336" i="1"/>
  <c r="AD336" i="1" s="1"/>
  <c r="AG336" i="1"/>
  <c r="AB344" i="1"/>
  <c r="AD344" i="1" s="1"/>
  <c r="AG344" i="1"/>
  <c r="AB393" i="1"/>
  <c r="AD393" i="1" s="1"/>
  <c r="AG393" i="1"/>
  <c r="AB449" i="1"/>
  <c r="AD449" i="1" s="1"/>
  <c r="AG449" i="1"/>
  <c r="AB481" i="1"/>
  <c r="AD481" i="1" s="1"/>
  <c r="AG481" i="1"/>
  <c r="AB521" i="1"/>
  <c r="AD521" i="1" s="1"/>
  <c r="AG521" i="1"/>
  <c r="AB529" i="1"/>
  <c r="AD529" i="1" s="1"/>
  <c r="AG529" i="1"/>
  <c r="AB537" i="1"/>
  <c r="AD537" i="1" s="1"/>
  <c r="AG537" i="1"/>
  <c r="AB545" i="1"/>
  <c r="AD545" i="1" s="1"/>
  <c r="AG545" i="1"/>
  <c r="AB590" i="1"/>
  <c r="AD590" i="1" s="1"/>
  <c r="AG590" i="1"/>
  <c r="AB603" i="1"/>
  <c r="AD603" i="1" s="1"/>
  <c r="AG603" i="1"/>
  <c r="AB656" i="1"/>
  <c r="AD656" i="1" s="1"/>
  <c r="AG656" i="1"/>
  <c r="AB743" i="1"/>
  <c r="AD743" i="1" s="1"/>
  <c r="AG743" i="1"/>
  <c r="AB781" i="1"/>
  <c r="AD781" i="1" s="1"/>
  <c r="AG781" i="1"/>
  <c r="AB850" i="1"/>
  <c r="AD850" i="1" s="1"/>
  <c r="AG850" i="1"/>
  <c r="AB904" i="1"/>
  <c r="AD904" i="1" s="1"/>
  <c r="AG904" i="1"/>
  <c r="AB989" i="1"/>
  <c r="AD989" i="1" s="1"/>
  <c r="AG989" i="1"/>
  <c r="AB1113" i="1"/>
  <c r="AD1113" i="1" s="1"/>
  <c r="AG1113" i="1"/>
  <c r="AB1129" i="1"/>
  <c r="AD1129" i="1" s="1"/>
  <c r="AG1129" i="1"/>
  <c r="AB1214" i="1"/>
  <c r="AD1214" i="1" s="1"/>
  <c r="AG1214" i="1"/>
  <c r="AB1227" i="1"/>
  <c r="AD1227" i="1" s="1"/>
  <c r="AG1227" i="1"/>
  <c r="AB1449" i="1"/>
  <c r="AD1449" i="1" s="1"/>
  <c r="AG1449" i="1"/>
  <c r="AB1462" i="1"/>
  <c r="AD1462" i="1" s="1"/>
  <c r="AG1462" i="1"/>
  <c r="AB1476" i="1"/>
  <c r="AD1476" i="1" s="1"/>
  <c r="AG1476" i="1"/>
  <c r="AB1526" i="1"/>
  <c r="AD1526" i="1" s="1"/>
  <c r="AG1526" i="1"/>
  <c r="AB1538" i="1"/>
  <c r="AD1538" i="1" s="1"/>
  <c r="AG1538" i="1"/>
  <c r="AB1560" i="1"/>
  <c r="AD1560" i="1" s="1"/>
  <c r="AG1560" i="1"/>
  <c r="AB1752" i="1"/>
  <c r="AD1752" i="1" s="1"/>
  <c r="AG1752" i="1"/>
  <c r="AB1760" i="1"/>
  <c r="AD1760" i="1" s="1"/>
  <c r="AG1760" i="1"/>
  <c r="AB1833" i="1"/>
  <c r="AD1833" i="1" s="1"/>
  <c r="AG1833" i="1"/>
  <c r="AB1865" i="1"/>
  <c r="AD1865" i="1" s="1"/>
  <c r="AG1865" i="1"/>
  <c r="AB1897" i="1"/>
  <c r="AD1897" i="1" s="1"/>
  <c r="AG1897" i="1"/>
  <c r="AB1929" i="1"/>
  <c r="AD1929" i="1" s="1"/>
  <c r="AG1929" i="1"/>
  <c r="AB1961" i="1"/>
  <c r="AD1961" i="1" s="1"/>
  <c r="AG1961" i="1"/>
  <c r="AB1993" i="1"/>
  <c r="AD1993" i="1" s="1"/>
  <c r="AG1993" i="1"/>
  <c r="AB43" i="1"/>
  <c r="AD43" i="1" s="1"/>
  <c r="AG43" i="1"/>
  <c r="AB75" i="1"/>
  <c r="AD75" i="1" s="1"/>
  <c r="AG75" i="1"/>
  <c r="AB105" i="1"/>
  <c r="AD105" i="1" s="1"/>
  <c r="AG105" i="1"/>
  <c r="AB196" i="1"/>
  <c r="AD196" i="1" s="1"/>
  <c r="AG196" i="1"/>
  <c r="AB258" i="1"/>
  <c r="AD258" i="1" s="1"/>
  <c r="AG258" i="1"/>
  <c r="AB291" i="1"/>
  <c r="AD291" i="1" s="1"/>
  <c r="AG291" i="1"/>
  <c r="AB629" i="1"/>
  <c r="AD629" i="1" s="1"/>
  <c r="AG629" i="1"/>
  <c r="AB678" i="1"/>
  <c r="AD678" i="1" s="1"/>
  <c r="AG678" i="1"/>
  <c r="AB1274" i="1"/>
  <c r="AD1274" i="1" s="1"/>
  <c r="AG1274" i="1"/>
  <c r="AB1352" i="1"/>
  <c r="AD1352" i="1" s="1"/>
  <c r="AG1352" i="1"/>
  <c r="AB1583" i="1"/>
  <c r="AD1583" i="1" s="1"/>
  <c r="AG1583" i="1"/>
  <c r="AB1695" i="1"/>
  <c r="AD1695" i="1" s="1"/>
  <c r="AG1695" i="1"/>
  <c r="AB1838" i="1"/>
  <c r="AD1838" i="1" s="1"/>
  <c r="AG1838" i="1"/>
  <c r="AB1900" i="1"/>
  <c r="AD1900" i="1" s="1"/>
  <c r="AG1900" i="1"/>
  <c r="AB1975" i="1"/>
  <c r="AD1975" i="1" s="1"/>
  <c r="AG1975" i="1"/>
  <c r="AB899" i="1"/>
  <c r="AD899" i="1" s="1"/>
  <c r="AG899" i="1"/>
  <c r="AB1199" i="1"/>
  <c r="AD1199" i="1" s="1"/>
  <c r="AG1199" i="1"/>
  <c r="AB1362" i="1"/>
  <c r="AD1362" i="1" s="1"/>
  <c r="AG1362" i="1"/>
  <c r="AB1578" i="1"/>
  <c r="AD1578" i="1" s="1"/>
  <c r="AG1578" i="1"/>
  <c r="AB1609" i="1"/>
  <c r="AD1609" i="1" s="1"/>
  <c r="AG1609" i="1"/>
  <c r="AB1641" i="1"/>
  <c r="AD1641" i="1" s="1"/>
  <c r="AG1641" i="1"/>
  <c r="AB1673" i="1"/>
  <c r="AD1673" i="1" s="1"/>
  <c r="AG1673" i="1"/>
  <c r="AB1720" i="1"/>
  <c r="AD1720" i="1" s="1"/>
  <c r="AG1720" i="1"/>
  <c r="AB1766" i="1"/>
  <c r="AD1766" i="1" s="1"/>
  <c r="AG1766" i="1"/>
  <c r="AB2003" i="1"/>
  <c r="AD2003" i="1" s="1"/>
  <c r="AG2003" i="1"/>
  <c r="AB1015" i="1"/>
  <c r="AD1015" i="1" s="1"/>
  <c r="AG1015" i="1"/>
  <c r="AB1145" i="1"/>
  <c r="AD1145" i="1" s="1"/>
  <c r="AG1145" i="1"/>
  <c r="AB1232" i="1"/>
  <c r="AD1232" i="1" s="1"/>
  <c r="AG1232" i="1"/>
  <c r="AB1440" i="1"/>
  <c r="AD1440" i="1" s="1"/>
  <c r="AG1440" i="1"/>
  <c r="AB1501" i="1"/>
  <c r="AD1501" i="1" s="1"/>
  <c r="AG1501" i="1"/>
  <c r="AB1596" i="1"/>
  <c r="AD1596" i="1" s="1"/>
  <c r="AG1596" i="1"/>
  <c r="AB1628" i="1"/>
  <c r="AD1628" i="1" s="1"/>
  <c r="AG1628" i="1"/>
  <c r="AB1660" i="1"/>
  <c r="AD1660" i="1" s="1"/>
  <c r="AG1660" i="1"/>
  <c r="AB1765" i="1"/>
  <c r="AD1765" i="1" s="1"/>
  <c r="AG1765" i="1"/>
  <c r="AB787" i="1"/>
  <c r="AD787" i="1" s="1"/>
  <c r="AG787" i="1"/>
  <c r="AB855" i="1"/>
  <c r="AD855" i="1" s="1"/>
  <c r="AG855" i="1"/>
  <c r="AB1342" i="1"/>
  <c r="AD1342" i="1" s="1"/>
  <c r="AG1342" i="1"/>
  <c r="AB1542" i="1"/>
  <c r="AD1542" i="1" s="1"/>
  <c r="AG1542" i="1"/>
  <c r="AB1595" i="1"/>
  <c r="AD1595" i="1" s="1"/>
  <c r="AG1595" i="1"/>
  <c r="AB1627" i="1"/>
  <c r="AD1627" i="1" s="1"/>
  <c r="AG1627" i="1"/>
  <c r="AB1659" i="1"/>
  <c r="AD1659" i="1" s="1"/>
  <c r="AG1659" i="1"/>
  <c r="AB1764" i="1"/>
  <c r="AD1764" i="1" s="1"/>
  <c r="AG1764" i="1"/>
  <c r="AB1966" i="1"/>
  <c r="AD1966" i="1" s="1"/>
  <c r="AG1966" i="1"/>
  <c r="AB18" i="1"/>
  <c r="AD18" i="1" s="1"/>
  <c r="AG18" i="1"/>
  <c r="AB34" i="1"/>
  <c r="AD34" i="1" s="1"/>
  <c r="AG34" i="1"/>
  <c r="AB27" i="1"/>
  <c r="AD27" i="1" s="1"/>
  <c r="AG27" i="1"/>
  <c r="AB50" i="1"/>
  <c r="AD50" i="1" s="1"/>
  <c r="AG50" i="1"/>
  <c r="AB82" i="1"/>
  <c r="AD82" i="1" s="1"/>
  <c r="AG82" i="1"/>
  <c r="AB112" i="1"/>
  <c r="AD112" i="1" s="1"/>
  <c r="AG112" i="1"/>
  <c r="AB212" i="1"/>
  <c r="AD212" i="1" s="1"/>
  <c r="AG212" i="1"/>
  <c r="AB276" i="1"/>
  <c r="AD276" i="1" s="1"/>
  <c r="AG276" i="1"/>
  <c r="AB369" i="1"/>
  <c r="AD369" i="1" s="1"/>
  <c r="AG369" i="1"/>
  <c r="AB403" i="1"/>
  <c r="AD403" i="1" s="1"/>
  <c r="AG403" i="1"/>
  <c r="AB431" i="1"/>
  <c r="AD431" i="1" s="1"/>
  <c r="AG431" i="1"/>
  <c r="AB443" i="1"/>
  <c r="AD443" i="1" s="1"/>
  <c r="AG443" i="1"/>
  <c r="AB463" i="1"/>
  <c r="AD463" i="1" s="1"/>
  <c r="AG463" i="1"/>
  <c r="AB475" i="1"/>
  <c r="AD475" i="1" s="1"/>
  <c r="AG475" i="1"/>
  <c r="AB495" i="1"/>
  <c r="AD495" i="1" s="1"/>
  <c r="AG495" i="1"/>
  <c r="AB556" i="1"/>
  <c r="AD556" i="1" s="1"/>
  <c r="AG556" i="1"/>
  <c r="AB576" i="1"/>
  <c r="AD576" i="1" s="1"/>
  <c r="AG576" i="1"/>
  <c r="AB718" i="1"/>
  <c r="AD718" i="1" s="1"/>
  <c r="AG718" i="1"/>
  <c r="AB737" i="1"/>
  <c r="AD737" i="1" s="1"/>
  <c r="AG737" i="1"/>
  <c r="AA831" i="1"/>
  <c r="AC831" i="1" s="1"/>
  <c r="AB880" i="1"/>
  <c r="AD880" i="1" s="1"/>
  <c r="AG880" i="1"/>
  <c r="AB1049" i="1"/>
  <c r="AD1049" i="1" s="1"/>
  <c r="AG1049" i="1"/>
  <c r="AB1077" i="1"/>
  <c r="AD1077" i="1" s="1"/>
  <c r="AG1077" i="1"/>
  <c r="AB1096" i="1"/>
  <c r="AD1096" i="1" s="1"/>
  <c r="AG1096" i="1"/>
  <c r="AB1318" i="1"/>
  <c r="AD1318" i="1" s="1"/>
  <c r="AG1318" i="1"/>
  <c r="AA1340" i="1"/>
  <c r="AC1340" i="1" s="1"/>
  <c r="AB1366" i="1"/>
  <c r="AD1366" i="1" s="1"/>
  <c r="AG1366" i="1"/>
  <c r="AB1430" i="1"/>
  <c r="AD1430" i="1" s="1"/>
  <c r="AG1430" i="1"/>
  <c r="AB1529" i="1"/>
  <c r="AD1529" i="1" s="1"/>
  <c r="AG1529" i="1"/>
  <c r="AB1553" i="1"/>
  <c r="AD1553" i="1" s="1"/>
  <c r="AG1553" i="1"/>
  <c r="AB1569" i="1"/>
  <c r="AD1569" i="1" s="1"/>
  <c r="AG1569" i="1"/>
  <c r="AB1777" i="1"/>
  <c r="AD1777" i="1" s="1"/>
  <c r="AG1777" i="1"/>
  <c r="AB1785" i="1"/>
  <c r="AD1785" i="1" s="1"/>
  <c r="AG1785" i="1"/>
  <c r="AB1793" i="1"/>
  <c r="AD1793" i="1" s="1"/>
  <c r="AG1793" i="1"/>
  <c r="AB1801" i="1"/>
  <c r="AD1801" i="1" s="1"/>
  <c r="AG1801" i="1"/>
  <c r="AB1809" i="1"/>
  <c r="AD1809" i="1" s="1"/>
  <c r="AG1809" i="1"/>
  <c r="AB1844" i="1"/>
  <c r="AD1844" i="1" s="1"/>
  <c r="AG1844" i="1"/>
  <c r="AB1876" i="1"/>
  <c r="AD1876" i="1" s="1"/>
  <c r="AG1876" i="1"/>
  <c r="AB1908" i="1"/>
  <c r="AD1908" i="1" s="1"/>
  <c r="AG1908" i="1"/>
  <c r="AB1940" i="1"/>
  <c r="AD1940" i="1" s="1"/>
  <c r="AG1940" i="1"/>
  <c r="AB61" i="1"/>
  <c r="AD61" i="1" s="1"/>
  <c r="AG61" i="1"/>
  <c r="AB95" i="1"/>
  <c r="AD95" i="1" s="1"/>
  <c r="AG95" i="1"/>
  <c r="AB127" i="1"/>
  <c r="AD127" i="1" s="1"/>
  <c r="AG127" i="1"/>
  <c r="AB202" i="1"/>
  <c r="AD202" i="1" s="1"/>
  <c r="AG202" i="1"/>
  <c r="AB225" i="1"/>
  <c r="AD225" i="1" s="1"/>
  <c r="AG225" i="1"/>
  <c r="AB362" i="1"/>
  <c r="AD362" i="1" s="1"/>
  <c r="AG362" i="1"/>
  <c r="AB371" i="1"/>
  <c r="AD371" i="1" s="1"/>
  <c r="AG371" i="1"/>
  <c r="AB423" i="1"/>
  <c r="AD423" i="1" s="1"/>
  <c r="AG423" i="1"/>
  <c r="AB457" i="1"/>
  <c r="AD457" i="1" s="1"/>
  <c r="AG457" i="1"/>
  <c r="AA550" i="1"/>
  <c r="AC550" i="1" s="1"/>
  <c r="AB675" i="1"/>
  <c r="AD675" i="1" s="1"/>
  <c r="AG675" i="1"/>
  <c r="AB768" i="1"/>
  <c r="AD768" i="1" s="1"/>
  <c r="AG768" i="1"/>
  <c r="AB842" i="1"/>
  <c r="AD842" i="1" s="1"/>
  <c r="AG842" i="1"/>
  <c r="AB862" i="1"/>
  <c r="AD862" i="1" s="1"/>
  <c r="AG862" i="1"/>
  <c r="AB886" i="1"/>
  <c r="AD886" i="1" s="1"/>
  <c r="AG886" i="1"/>
  <c r="AB913" i="1"/>
  <c r="AD913" i="1" s="1"/>
  <c r="AG913" i="1"/>
  <c r="AB921" i="1"/>
  <c r="AD921" i="1" s="1"/>
  <c r="AG921" i="1"/>
  <c r="AB929" i="1"/>
  <c r="AD929" i="1" s="1"/>
  <c r="AG929" i="1"/>
  <c r="AB937" i="1"/>
  <c r="AD937" i="1" s="1"/>
  <c r="AG937" i="1"/>
  <c r="AB945" i="1"/>
  <c r="AD945" i="1" s="1"/>
  <c r="AG945" i="1"/>
  <c r="AB953" i="1"/>
  <c r="AD953" i="1" s="1"/>
  <c r="AG953" i="1"/>
  <c r="AB961" i="1"/>
  <c r="AD961" i="1" s="1"/>
  <c r="AG961" i="1"/>
  <c r="AB969" i="1"/>
  <c r="AD969" i="1" s="1"/>
  <c r="AG969" i="1"/>
  <c r="AB977" i="1"/>
  <c r="AD977" i="1" s="1"/>
  <c r="AG977" i="1"/>
  <c r="AB1031" i="1"/>
  <c r="AD1031" i="1" s="1"/>
  <c r="AG1031" i="1"/>
  <c r="AB1210" i="1"/>
  <c r="AD1210" i="1" s="1"/>
  <c r="AG1210" i="1"/>
  <c r="AB1254" i="1"/>
  <c r="AD1254" i="1" s="1"/>
  <c r="AG1254" i="1"/>
  <c r="AB1358" i="1"/>
  <c r="AD1358" i="1" s="1"/>
  <c r="AG1358" i="1"/>
  <c r="AB1422" i="1"/>
  <c r="AD1422" i="1" s="1"/>
  <c r="AG1422" i="1"/>
  <c r="AB1728" i="1"/>
  <c r="AD1728" i="1" s="1"/>
  <c r="AG1728" i="1"/>
  <c r="AB1822" i="1"/>
  <c r="AD1822" i="1" s="1"/>
  <c r="AG1822" i="1"/>
  <c r="AB1854" i="1"/>
  <c r="AD1854" i="1" s="1"/>
  <c r="AG1854" i="1"/>
  <c r="AB1886" i="1"/>
  <c r="AD1886" i="1" s="1"/>
  <c r="AG1886" i="1"/>
  <c r="AB1918" i="1"/>
  <c r="AD1918" i="1" s="1"/>
  <c r="AG1918" i="1"/>
  <c r="AB1950" i="1"/>
  <c r="AD1950" i="1" s="1"/>
  <c r="AG1950" i="1"/>
  <c r="AA1973" i="1"/>
  <c r="AC1973" i="1" s="1"/>
  <c r="AB1982" i="1"/>
  <c r="AD1982" i="1" s="1"/>
  <c r="AG1982" i="1"/>
  <c r="AB52" i="1"/>
  <c r="AD52" i="1" s="1"/>
  <c r="AG52" i="1"/>
  <c r="AB84" i="1"/>
  <c r="AD84" i="1" s="1"/>
  <c r="AG84" i="1"/>
  <c r="AB118" i="1"/>
  <c r="AD118" i="1" s="1"/>
  <c r="AG118" i="1"/>
  <c r="AB313" i="1"/>
  <c r="AD313" i="1" s="1"/>
  <c r="AG313" i="1"/>
  <c r="AB321" i="1"/>
  <c r="AD321" i="1" s="1"/>
  <c r="AG321" i="1"/>
  <c r="AB329" i="1"/>
  <c r="AD329" i="1" s="1"/>
  <c r="AG329" i="1"/>
  <c r="AB530" i="1"/>
  <c r="AD530" i="1" s="1"/>
  <c r="AG530" i="1"/>
  <c r="AB572" i="1"/>
  <c r="AD572" i="1" s="1"/>
  <c r="AG572" i="1"/>
  <c r="AB591" i="1"/>
  <c r="AD591" i="1" s="1"/>
  <c r="AG591" i="1"/>
  <c r="AB641" i="1"/>
  <c r="AD641" i="1" s="1"/>
  <c r="AG641" i="1"/>
  <c r="AB657" i="1"/>
  <c r="AD657" i="1" s="1"/>
  <c r="AG657" i="1"/>
  <c r="AB782" i="1"/>
  <c r="AD782" i="1" s="1"/>
  <c r="AG782" i="1"/>
  <c r="AB851" i="1"/>
  <c r="AD851" i="1" s="1"/>
  <c r="AG851" i="1"/>
  <c r="AB905" i="1"/>
  <c r="AD905" i="1" s="1"/>
  <c r="AG905" i="1"/>
  <c r="AB1053" i="1"/>
  <c r="AD1053" i="1" s="1"/>
  <c r="AG1053" i="1"/>
  <c r="AB1130" i="1"/>
  <c r="AD1130" i="1" s="1"/>
  <c r="AG1130" i="1"/>
  <c r="AB1228" i="1"/>
  <c r="AD1228" i="1" s="1"/>
  <c r="AG1228" i="1"/>
  <c r="AB1386" i="1"/>
  <c r="AD1386" i="1" s="1"/>
  <c r="AG1386" i="1"/>
  <c r="AB1450" i="1"/>
  <c r="AD1450" i="1" s="1"/>
  <c r="AG1450" i="1"/>
  <c r="AB1527" i="1"/>
  <c r="AD1527" i="1" s="1"/>
  <c r="AG1527" i="1"/>
  <c r="AB1539" i="1"/>
  <c r="AD1539" i="1" s="1"/>
  <c r="AG1539" i="1"/>
  <c r="AB1561" i="1"/>
  <c r="AD1561" i="1" s="1"/>
  <c r="AG1561" i="1"/>
  <c r="AB1707" i="1"/>
  <c r="AD1707" i="1" s="1"/>
  <c r="AG1707" i="1"/>
  <c r="AB1753" i="1"/>
  <c r="AD1753" i="1" s="1"/>
  <c r="AG1753" i="1"/>
  <c r="AB1834" i="1"/>
  <c r="AD1834" i="1" s="1"/>
  <c r="AG1834" i="1"/>
  <c r="AB1866" i="1"/>
  <c r="AD1866" i="1" s="1"/>
  <c r="AG1866" i="1"/>
  <c r="AB1898" i="1"/>
  <c r="AD1898" i="1" s="1"/>
  <c r="AG1898" i="1"/>
  <c r="AB1930" i="1"/>
  <c r="AD1930" i="1" s="1"/>
  <c r="AG1930" i="1"/>
  <c r="AB1962" i="1"/>
  <c r="AD1962" i="1" s="1"/>
  <c r="AG1962" i="1"/>
  <c r="AB1994" i="1"/>
  <c r="AD1994" i="1" s="1"/>
  <c r="AG1994" i="1"/>
  <c r="AB47" i="1"/>
  <c r="AD47" i="1" s="1"/>
  <c r="AG47" i="1"/>
  <c r="AB79" i="1"/>
  <c r="AD79" i="1" s="1"/>
  <c r="AG79" i="1"/>
  <c r="AB143" i="1"/>
  <c r="AD143" i="1" s="1"/>
  <c r="AG143" i="1"/>
  <c r="AB180" i="1"/>
  <c r="AD180" i="1" s="1"/>
  <c r="AG180" i="1"/>
  <c r="AB307" i="1"/>
  <c r="AD307" i="1" s="1"/>
  <c r="AG307" i="1"/>
  <c r="AB357" i="1"/>
  <c r="AD357" i="1" s="1"/>
  <c r="AG357" i="1"/>
  <c r="AB397" i="1"/>
  <c r="AD397" i="1" s="1"/>
  <c r="AG397" i="1"/>
  <c r="AB441" i="1"/>
  <c r="AD441" i="1" s="1"/>
  <c r="AG441" i="1"/>
  <c r="AB508" i="1"/>
  <c r="AD508" i="1" s="1"/>
  <c r="AG508" i="1"/>
  <c r="AB574" i="1"/>
  <c r="AD574" i="1" s="1"/>
  <c r="AG574" i="1"/>
  <c r="AB605" i="1"/>
  <c r="AD605" i="1" s="1"/>
  <c r="AG605" i="1"/>
  <c r="AB745" i="1"/>
  <c r="AD745" i="1" s="1"/>
  <c r="AG745" i="1"/>
  <c r="AB892" i="1"/>
  <c r="AD892" i="1" s="1"/>
  <c r="AG892" i="1"/>
  <c r="AB1165" i="1"/>
  <c r="AD1165" i="1" s="1"/>
  <c r="AG1165" i="1"/>
  <c r="AB1714" i="1"/>
  <c r="AD1714" i="1" s="1"/>
  <c r="AG1714" i="1"/>
  <c r="AB1842" i="1"/>
  <c r="AD1842" i="1" s="1"/>
  <c r="AG1842" i="1"/>
  <c r="AB1904" i="1"/>
  <c r="AD1904" i="1" s="1"/>
  <c r="AG1904" i="1"/>
  <c r="AB1979" i="1"/>
  <c r="AD1979" i="1" s="1"/>
  <c r="AG1979" i="1"/>
  <c r="AB874" i="1"/>
  <c r="AD874" i="1" s="1"/>
  <c r="AG874" i="1"/>
  <c r="AB1242" i="1"/>
  <c r="AD1242" i="1" s="1"/>
  <c r="AG1242" i="1"/>
  <c r="AB1597" i="1"/>
  <c r="AD1597" i="1" s="1"/>
  <c r="AG1597" i="1"/>
  <c r="AB1629" i="1"/>
  <c r="AD1629" i="1" s="1"/>
  <c r="AG1629" i="1"/>
  <c r="AB1661" i="1"/>
  <c r="AD1661" i="1" s="1"/>
  <c r="AG1661" i="1"/>
  <c r="AB1708" i="1"/>
  <c r="AD1708" i="1" s="1"/>
  <c r="AG1708" i="1"/>
  <c r="AB1837" i="1"/>
  <c r="AD1837" i="1" s="1"/>
  <c r="AG1837" i="1"/>
  <c r="AB1903" i="1"/>
  <c r="AD1903" i="1" s="1"/>
  <c r="AG1903" i="1"/>
  <c r="AB1974" i="1"/>
  <c r="AD1974" i="1" s="1"/>
  <c r="AG1974" i="1"/>
  <c r="AB2000" i="1"/>
  <c r="AD2000" i="1" s="1"/>
  <c r="AG2000" i="1"/>
  <c r="AB2008" i="1"/>
  <c r="AD2008" i="1" s="1"/>
  <c r="AG2008" i="1"/>
  <c r="AB894" i="1"/>
  <c r="AD894" i="1" s="1"/>
  <c r="AG894" i="1"/>
  <c r="AB1505" i="1"/>
  <c r="AD1505" i="1" s="1"/>
  <c r="AG1505" i="1"/>
  <c r="AB1600" i="1"/>
  <c r="AD1600" i="1" s="1"/>
  <c r="AG1600" i="1"/>
  <c r="AB1632" i="1"/>
  <c r="AD1632" i="1" s="1"/>
  <c r="AG1632" i="1"/>
  <c r="AB1664" i="1"/>
  <c r="AD1664" i="1" s="1"/>
  <c r="AG1664" i="1"/>
  <c r="AB1719" i="1"/>
  <c r="AD1719" i="1" s="1"/>
  <c r="AG1719" i="1"/>
  <c r="AB1769" i="1"/>
  <c r="AD1769" i="1" s="1"/>
  <c r="AG1769" i="1"/>
  <c r="AB1869" i="1"/>
  <c r="AD1869" i="1" s="1"/>
  <c r="AG1869" i="1"/>
  <c r="AB1935" i="1"/>
  <c r="AD1935" i="1" s="1"/>
  <c r="AG1935" i="1"/>
  <c r="AB1546" i="1"/>
  <c r="AD1546" i="1" s="1"/>
  <c r="AG1546" i="1"/>
  <c r="AB1599" i="1"/>
  <c r="AD1599" i="1" s="1"/>
  <c r="AG1599" i="1"/>
  <c r="AB1631" i="1"/>
  <c r="AD1631" i="1" s="1"/>
  <c r="AG1631" i="1"/>
  <c r="AB1663" i="1"/>
  <c r="AD1663" i="1" s="1"/>
  <c r="AG1663" i="1"/>
  <c r="AB1722" i="1"/>
  <c r="AD1722" i="1" s="1"/>
  <c r="AG1722" i="1"/>
  <c r="AB1768" i="1"/>
  <c r="AD1768" i="1" s="1"/>
  <c r="AG1768" i="1"/>
  <c r="AB1967" i="1"/>
  <c r="AD1967" i="1" s="1"/>
  <c r="AG1967" i="1"/>
  <c r="AA54" i="1"/>
  <c r="AC54" i="1" s="1"/>
  <c r="AB141" i="1"/>
  <c r="AD141" i="1" s="1"/>
  <c r="AG141" i="1"/>
  <c r="AB19" i="1"/>
  <c r="AD19" i="1" s="1"/>
  <c r="AG19" i="1"/>
  <c r="AB35" i="1"/>
  <c r="AD35" i="1" s="1"/>
  <c r="AG35" i="1"/>
  <c r="AA89" i="1"/>
  <c r="AC89" i="1" s="1"/>
  <c r="AB54" i="1"/>
  <c r="AD54" i="1" s="1"/>
  <c r="AG54" i="1"/>
  <c r="AB87" i="1"/>
  <c r="AD87" i="1" s="1"/>
  <c r="AG87" i="1"/>
  <c r="AB116" i="1"/>
  <c r="AD116" i="1" s="1"/>
  <c r="AG116" i="1"/>
  <c r="AB172" i="1"/>
  <c r="AD172" i="1" s="1"/>
  <c r="AG172" i="1"/>
  <c r="AB358" i="1"/>
  <c r="AD358" i="1" s="1"/>
  <c r="AG358" i="1"/>
  <c r="AB382" i="1"/>
  <c r="AD382" i="1" s="1"/>
  <c r="AG382" i="1"/>
  <c r="AB390" i="1"/>
  <c r="AD390" i="1" s="1"/>
  <c r="AG390" i="1"/>
  <c r="AB517" i="1"/>
  <c r="AD517" i="1" s="1"/>
  <c r="AG517" i="1"/>
  <c r="AB577" i="1"/>
  <c r="AD577" i="1" s="1"/>
  <c r="AG577" i="1"/>
  <c r="AB637" i="1"/>
  <c r="AD637" i="1" s="1"/>
  <c r="AG637" i="1"/>
  <c r="AB653" i="1"/>
  <c r="AD653" i="1" s="1"/>
  <c r="AG653" i="1"/>
  <c r="AB738" i="1"/>
  <c r="AD738" i="1" s="1"/>
  <c r="AG738" i="1"/>
  <c r="AB777" i="1"/>
  <c r="AD777" i="1" s="1"/>
  <c r="AG777" i="1"/>
  <c r="AB809" i="1"/>
  <c r="AD809" i="1" s="1"/>
  <c r="AG809" i="1"/>
  <c r="AB881" i="1"/>
  <c r="AD881" i="1" s="1"/>
  <c r="AG881" i="1"/>
  <c r="AB911" i="1"/>
  <c r="AD911" i="1" s="1"/>
  <c r="AG911" i="1"/>
  <c r="AB1097" i="1"/>
  <c r="AD1097" i="1" s="1"/>
  <c r="AG1097" i="1"/>
  <c r="AB1109" i="1"/>
  <c r="AD1109" i="1" s="1"/>
  <c r="AG1109" i="1"/>
  <c r="AB1125" i="1"/>
  <c r="AD1125" i="1" s="1"/>
  <c r="AG1125" i="1"/>
  <c r="AB1151" i="1"/>
  <c r="AD1151" i="1" s="1"/>
  <c r="AG1151" i="1"/>
  <c r="AB1300" i="1"/>
  <c r="AD1300" i="1" s="1"/>
  <c r="AG1300" i="1"/>
  <c r="AB1354" i="1"/>
  <c r="AD1354" i="1" s="1"/>
  <c r="AG1354" i="1"/>
  <c r="AB1418" i="1"/>
  <c r="AD1418" i="1" s="1"/>
  <c r="AG1418" i="1"/>
  <c r="AB1554" i="1"/>
  <c r="AD1554" i="1" s="1"/>
  <c r="AG1554" i="1"/>
  <c r="AB1570" i="1"/>
  <c r="AD1570" i="1" s="1"/>
  <c r="AG1570" i="1"/>
  <c r="AB1681" i="1"/>
  <c r="AD1681" i="1" s="1"/>
  <c r="AG1681" i="1"/>
  <c r="AB1689" i="1"/>
  <c r="AD1689" i="1" s="1"/>
  <c r="AG1689" i="1"/>
  <c r="AB1778" i="1"/>
  <c r="AD1778" i="1" s="1"/>
  <c r="AG1778" i="1"/>
  <c r="AB1786" i="1"/>
  <c r="AD1786" i="1" s="1"/>
  <c r="AG1786" i="1"/>
  <c r="AB1794" i="1"/>
  <c r="AD1794" i="1" s="1"/>
  <c r="AG1794" i="1"/>
  <c r="AB1802" i="1"/>
  <c r="AD1802" i="1" s="1"/>
  <c r="AG1802" i="1"/>
  <c r="AB1810" i="1"/>
  <c r="AD1810" i="1" s="1"/>
  <c r="AG1810" i="1"/>
  <c r="AB1845" i="1"/>
  <c r="AD1845" i="1" s="1"/>
  <c r="AG1845" i="1"/>
  <c r="AB1877" i="1"/>
  <c r="AD1877" i="1" s="1"/>
  <c r="AG1877" i="1"/>
  <c r="AB1909" i="1"/>
  <c r="AD1909" i="1" s="1"/>
  <c r="AG1909" i="1"/>
  <c r="AB1941" i="1"/>
  <c r="AD1941" i="1" s="1"/>
  <c r="AG1941" i="1"/>
  <c r="AB28" i="1"/>
  <c r="AD28" i="1" s="1"/>
  <c r="AG28" i="1"/>
  <c r="AB65" i="1"/>
  <c r="AD65" i="1" s="1"/>
  <c r="AG65" i="1"/>
  <c r="AB99" i="1"/>
  <c r="AD99" i="1" s="1"/>
  <c r="AG99" i="1"/>
  <c r="AB156" i="1"/>
  <c r="AD156" i="1" s="1"/>
  <c r="AG156" i="1"/>
  <c r="AB182" i="1"/>
  <c r="AD182" i="1" s="1"/>
  <c r="AG182" i="1"/>
  <c r="AB226" i="1"/>
  <c r="AD226" i="1" s="1"/>
  <c r="AG226" i="1"/>
  <c r="AB287" i="1"/>
  <c r="AD287" i="1" s="1"/>
  <c r="AG287" i="1"/>
  <c r="AB363" i="1"/>
  <c r="AD363" i="1" s="1"/>
  <c r="AG363" i="1"/>
  <c r="AB372" i="1"/>
  <c r="AD372" i="1" s="1"/>
  <c r="AG372" i="1"/>
  <c r="AB506" i="1"/>
  <c r="AD506" i="1" s="1"/>
  <c r="AG506" i="1"/>
  <c r="AB552" i="1"/>
  <c r="AD552" i="1" s="1"/>
  <c r="AG552" i="1"/>
  <c r="AB568" i="1"/>
  <c r="AD568" i="1" s="1"/>
  <c r="AG568" i="1"/>
  <c r="AB580" i="1"/>
  <c r="AD580" i="1" s="1"/>
  <c r="AG580" i="1"/>
  <c r="AB769" i="1"/>
  <c r="AD769" i="1" s="1"/>
  <c r="AG769" i="1"/>
  <c r="AB815" i="1"/>
  <c r="AD815" i="1" s="1"/>
  <c r="AG815" i="1"/>
  <c r="AB843" i="1"/>
  <c r="AD843" i="1" s="1"/>
  <c r="AG843" i="1"/>
  <c r="AB863" i="1"/>
  <c r="AD863" i="1" s="1"/>
  <c r="AG863" i="1"/>
  <c r="AB887" i="1"/>
  <c r="AD887" i="1" s="1"/>
  <c r="AG887" i="1"/>
  <c r="AB922" i="1"/>
  <c r="AD922" i="1" s="1"/>
  <c r="AG922" i="1"/>
  <c r="AB930" i="1"/>
  <c r="AD930" i="1" s="1"/>
  <c r="AG930" i="1"/>
  <c r="AB938" i="1"/>
  <c r="AD938" i="1" s="1"/>
  <c r="AG938" i="1"/>
  <c r="AB946" i="1"/>
  <c r="AD946" i="1" s="1"/>
  <c r="AG946" i="1"/>
  <c r="AB954" i="1"/>
  <c r="AD954" i="1" s="1"/>
  <c r="AG954" i="1"/>
  <c r="AB962" i="1"/>
  <c r="AD962" i="1" s="1"/>
  <c r="AG962" i="1"/>
  <c r="AB970" i="1"/>
  <c r="AD970" i="1" s="1"/>
  <c r="AG970" i="1"/>
  <c r="AB978" i="1"/>
  <c r="AD978" i="1" s="1"/>
  <c r="AG978" i="1"/>
  <c r="AB1169" i="1"/>
  <c r="AD1169" i="1" s="1"/>
  <c r="AG1169" i="1"/>
  <c r="AB1185" i="1"/>
  <c r="AD1185" i="1" s="1"/>
  <c r="AG1185" i="1"/>
  <c r="AB1211" i="1"/>
  <c r="AD1211" i="1" s="1"/>
  <c r="AG1211" i="1"/>
  <c r="AB1246" i="1"/>
  <c r="AD1246" i="1" s="1"/>
  <c r="AG1246" i="1"/>
  <c r="AB1286" i="1"/>
  <c r="AD1286" i="1" s="1"/>
  <c r="AG1286" i="1"/>
  <c r="AB1334" i="1"/>
  <c r="AD1334" i="1" s="1"/>
  <c r="AG1334" i="1"/>
  <c r="AB1408" i="1"/>
  <c r="AD1408" i="1" s="1"/>
  <c r="AG1408" i="1"/>
  <c r="AB1472" i="1"/>
  <c r="AD1472" i="1" s="1"/>
  <c r="AG1472" i="1"/>
  <c r="AB1729" i="1"/>
  <c r="AD1729" i="1" s="1"/>
  <c r="AG1729" i="1"/>
  <c r="AB1745" i="1"/>
  <c r="AD1745" i="1" s="1"/>
  <c r="AG1745" i="1"/>
  <c r="AB1823" i="1"/>
  <c r="AD1823" i="1" s="1"/>
  <c r="AG1823" i="1"/>
  <c r="AB1855" i="1"/>
  <c r="AD1855" i="1" s="1"/>
  <c r="AG1855" i="1"/>
  <c r="AB1919" i="1"/>
  <c r="AD1919" i="1" s="1"/>
  <c r="AG1919" i="1"/>
  <c r="AB1983" i="1"/>
  <c r="AD1983" i="1" s="1"/>
  <c r="AG1983" i="1"/>
  <c r="AB40" i="1"/>
  <c r="AD40" i="1" s="1"/>
  <c r="AG40" i="1"/>
  <c r="AB106" i="1"/>
  <c r="AD106" i="1" s="1"/>
  <c r="AG106" i="1"/>
  <c r="AB218" i="1"/>
  <c r="AD218" i="1" s="1"/>
  <c r="AG218" i="1"/>
  <c r="AB266" i="1"/>
  <c r="AD266" i="1" s="1"/>
  <c r="AG266" i="1"/>
  <c r="AB318" i="1"/>
  <c r="AD318" i="1" s="1"/>
  <c r="AG318" i="1"/>
  <c r="AB326" i="1"/>
  <c r="AD326" i="1" s="1"/>
  <c r="AG326" i="1"/>
  <c r="AB334" i="1"/>
  <c r="AD334" i="1" s="1"/>
  <c r="AG334" i="1"/>
  <c r="AB342" i="1"/>
  <c r="AD342" i="1" s="1"/>
  <c r="AG342" i="1"/>
  <c r="AB427" i="1"/>
  <c r="AD427" i="1" s="1"/>
  <c r="AG427" i="1"/>
  <c r="AB447" i="1"/>
  <c r="AD447" i="1" s="1"/>
  <c r="AG447" i="1"/>
  <c r="AB459" i="1"/>
  <c r="AD459" i="1" s="1"/>
  <c r="AG459" i="1"/>
  <c r="AB479" i="1"/>
  <c r="AD479" i="1" s="1"/>
  <c r="AG479" i="1"/>
  <c r="AB491" i="1"/>
  <c r="AD491" i="1" s="1"/>
  <c r="AG491" i="1"/>
  <c r="AB527" i="1"/>
  <c r="AD527" i="1" s="1"/>
  <c r="AG527" i="1"/>
  <c r="AB535" i="1"/>
  <c r="AD535" i="1" s="1"/>
  <c r="AG535" i="1"/>
  <c r="AB543" i="1"/>
  <c r="AD543" i="1" s="1"/>
  <c r="AG543" i="1"/>
  <c r="AB632" i="1"/>
  <c r="AD632" i="1" s="1"/>
  <c r="AG632" i="1"/>
  <c r="AB695" i="1"/>
  <c r="AD695" i="1" s="1"/>
  <c r="AG695" i="1"/>
  <c r="AB791" i="1"/>
  <c r="AD791" i="1" s="1"/>
  <c r="AG791" i="1"/>
  <c r="AB848" i="1"/>
  <c r="AD848" i="1" s="1"/>
  <c r="AG848" i="1"/>
  <c r="AB1033" i="1"/>
  <c r="AD1033" i="1" s="1"/>
  <c r="AG1033" i="1"/>
  <c r="AB1046" i="1"/>
  <c r="AD1046" i="1" s="1"/>
  <c r="AG1046" i="1"/>
  <c r="AB1105" i="1"/>
  <c r="AD1105" i="1" s="1"/>
  <c r="AG1105" i="1"/>
  <c r="AB1175" i="1"/>
  <c r="AD1175" i="1" s="1"/>
  <c r="AG1175" i="1"/>
  <c r="AA1211" i="1"/>
  <c r="AC1211" i="1" s="1"/>
  <c r="AB1410" i="1"/>
  <c r="AD1410" i="1" s="1"/>
  <c r="AG1410" i="1"/>
  <c r="AB1474" i="1"/>
  <c r="AD1474" i="1" s="1"/>
  <c r="AG1474" i="1"/>
  <c r="AB1488" i="1"/>
  <c r="AD1488" i="1" s="1"/>
  <c r="AG1488" i="1"/>
  <c r="AB1558" i="1"/>
  <c r="AD1558" i="1" s="1"/>
  <c r="AG1558" i="1"/>
  <c r="AB1574" i="1"/>
  <c r="AD1574" i="1" s="1"/>
  <c r="AG1574" i="1"/>
  <c r="AB1702" i="1"/>
  <c r="AD1702" i="1" s="1"/>
  <c r="AG1702" i="1"/>
  <c r="AB1718" i="1"/>
  <c r="AD1718" i="1" s="1"/>
  <c r="AG1718" i="1"/>
  <c r="AB1750" i="1"/>
  <c r="AD1750" i="1" s="1"/>
  <c r="AG1750" i="1"/>
  <c r="AB1758" i="1"/>
  <c r="AD1758" i="1" s="1"/>
  <c r="AG1758" i="1"/>
  <c r="AB1831" i="1"/>
  <c r="AD1831" i="1" s="1"/>
  <c r="AG1831" i="1"/>
  <c r="AB1863" i="1"/>
  <c r="AD1863" i="1" s="1"/>
  <c r="AG1863" i="1"/>
  <c r="AB1895" i="1"/>
  <c r="AD1895" i="1" s="1"/>
  <c r="AG1895" i="1"/>
  <c r="AB1927" i="1"/>
  <c r="AD1927" i="1" s="1"/>
  <c r="AG1927" i="1"/>
  <c r="AB1959" i="1"/>
  <c r="AD1959" i="1" s="1"/>
  <c r="AG1959" i="1"/>
  <c r="AB1991" i="1"/>
  <c r="AD1991" i="1" s="1"/>
  <c r="AG1991" i="1"/>
  <c r="AB67" i="1"/>
  <c r="AD67" i="1" s="1"/>
  <c r="AG67" i="1"/>
  <c r="AB97" i="1"/>
  <c r="AD97" i="1" s="1"/>
  <c r="AG97" i="1"/>
  <c r="AB348" i="1"/>
  <c r="AD348" i="1" s="1"/>
  <c r="AG348" i="1"/>
  <c r="AB585" i="1"/>
  <c r="AD585" i="1" s="1"/>
  <c r="AG585" i="1"/>
  <c r="AB1143" i="1"/>
  <c r="AD1143" i="1" s="1"/>
  <c r="AG1143" i="1"/>
  <c r="AB1200" i="1"/>
  <c r="AD1200" i="1" s="1"/>
  <c r="AG1200" i="1"/>
  <c r="AB1341" i="1"/>
  <c r="AD1341" i="1" s="1"/>
  <c r="AG1341" i="1"/>
  <c r="AB1507" i="1"/>
  <c r="AD1507" i="1" s="1"/>
  <c r="AG1507" i="1"/>
  <c r="AB1506" i="1"/>
  <c r="AD1506" i="1" s="1"/>
  <c r="AG1506" i="1"/>
  <c r="AB1601" i="1"/>
  <c r="AD1601" i="1" s="1"/>
  <c r="AG1601" i="1"/>
  <c r="AB1633" i="1"/>
  <c r="AD1633" i="1" s="1"/>
  <c r="AG1633" i="1"/>
  <c r="AB1665" i="1"/>
  <c r="AD1665" i="1" s="1"/>
  <c r="AG1665" i="1"/>
  <c r="AB1713" i="1"/>
  <c r="AD1713" i="1" s="1"/>
  <c r="AG1713" i="1"/>
  <c r="AB1841" i="1"/>
  <c r="AD1841" i="1" s="1"/>
  <c r="AG1841" i="1"/>
  <c r="AB1907" i="1"/>
  <c r="AD1907" i="1" s="1"/>
  <c r="AG1907" i="1"/>
  <c r="AB1978" i="1"/>
  <c r="AD1978" i="1" s="1"/>
  <c r="AG1978" i="1"/>
  <c r="AB2001" i="1"/>
  <c r="AD2001" i="1" s="1"/>
  <c r="AG2001" i="1"/>
  <c r="AB701" i="1"/>
  <c r="AD701" i="1" s="1"/>
  <c r="AG701" i="1"/>
  <c r="AB1198" i="1"/>
  <c r="AD1198" i="1" s="1"/>
  <c r="AG1198" i="1"/>
  <c r="AB1426" i="1"/>
  <c r="AD1426" i="1" s="1"/>
  <c r="AG1426" i="1"/>
  <c r="AB1543" i="1"/>
  <c r="AD1543" i="1" s="1"/>
  <c r="AG1543" i="1"/>
  <c r="AB1585" i="1"/>
  <c r="AD1585" i="1" s="1"/>
  <c r="AG1585" i="1"/>
  <c r="AB1620" i="1"/>
  <c r="AD1620" i="1" s="1"/>
  <c r="AG1620" i="1"/>
  <c r="AB1652" i="1"/>
  <c r="AD1652" i="1" s="1"/>
  <c r="AG1652" i="1"/>
  <c r="AB1693" i="1"/>
  <c r="AD1693" i="1" s="1"/>
  <c r="AG1693" i="1"/>
  <c r="AB1840" i="1"/>
  <c r="AD1840" i="1" s="1"/>
  <c r="AG1840" i="1"/>
  <c r="AB1906" i="1"/>
  <c r="AD1906" i="1" s="1"/>
  <c r="AG1906" i="1"/>
  <c r="AB1977" i="1"/>
  <c r="AD1977" i="1" s="1"/>
  <c r="AG1977" i="1"/>
  <c r="AB1330" i="1"/>
  <c r="AD1330" i="1" s="1"/>
  <c r="AG1330" i="1"/>
  <c r="AB1619" i="1"/>
  <c r="AD1619" i="1" s="1"/>
  <c r="AG1619" i="1"/>
  <c r="AB1651" i="1"/>
  <c r="AD1651" i="1" s="1"/>
  <c r="AG1651" i="1"/>
  <c r="AB1839" i="1"/>
  <c r="AD1839" i="1" s="1"/>
  <c r="AG1839" i="1"/>
  <c r="AB1901" i="1"/>
  <c r="AD1901" i="1" s="1"/>
  <c r="AG1901" i="1"/>
  <c r="AB1964" i="1"/>
  <c r="AD1964" i="1" s="1"/>
  <c r="AG1964" i="1"/>
  <c r="AB1972" i="1"/>
  <c r="AD1972" i="1" s="1"/>
  <c r="AG1972" i="1"/>
  <c r="AB201" i="1"/>
  <c r="AD201" i="1" s="1"/>
  <c r="AG201" i="1"/>
  <c r="AB383" i="1"/>
  <c r="AD383" i="1" s="1"/>
  <c r="AG383" i="1"/>
  <c r="AB608" i="1"/>
  <c r="AD608" i="1" s="1"/>
  <c r="AG608" i="1"/>
  <c r="AB720" i="1"/>
  <c r="AD720" i="1" s="1"/>
  <c r="AG720" i="1"/>
  <c r="AB810" i="1"/>
  <c r="AD810" i="1" s="1"/>
  <c r="AG810" i="1"/>
  <c r="AB1051" i="1"/>
  <c r="AD1051" i="1" s="1"/>
  <c r="AG1051" i="1"/>
  <c r="AB1079" i="1"/>
  <c r="AD1079" i="1" s="1"/>
  <c r="AG1079" i="1"/>
  <c r="AB1098" i="1"/>
  <c r="AD1098" i="1" s="1"/>
  <c r="AG1098" i="1"/>
  <c r="AB1110" i="1"/>
  <c r="AD1110" i="1" s="1"/>
  <c r="AG1110" i="1"/>
  <c r="AB1126" i="1"/>
  <c r="AD1126" i="1" s="1"/>
  <c r="AG1126" i="1"/>
  <c r="AB1152" i="1"/>
  <c r="AD1152" i="1" s="1"/>
  <c r="AG1152" i="1"/>
  <c r="AB1168" i="1"/>
  <c r="AD1168" i="1" s="1"/>
  <c r="AG1168" i="1"/>
  <c r="AB1234" i="1"/>
  <c r="AD1234" i="1" s="1"/>
  <c r="AG1234" i="1"/>
  <c r="AB1355" i="1"/>
  <c r="AD1355" i="1" s="1"/>
  <c r="AG1355" i="1"/>
  <c r="AB227" i="1"/>
  <c r="AD227" i="1" s="1"/>
  <c r="AG227" i="1"/>
  <c r="AB569" i="1"/>
  <c r="AD569" i="1" s="1"/>
  <c r="AG569" i="1"/>
  <c r="AB747" i="1"/>
  <c r="AD747" i="1" s="1"/>
  <c r="AG747" i="1"/>
  <c r="AB770" i="1"/>
  <c r="AD770" i="1" s="1"/>
  <c r="AG770" i="1"/>
  <c r="AB790" i="1"/>
  <c r="AD790" i="1" s="1"/>
  <c r="AG790" i="1"/>
  <c r="AB1009" i="1"/>
  <c r="AD1009" i="1" s="1"/>
  <c r="AG1009" i="1"/>
  <c r="AB1127" i="1"/>
  <c r="AD1127" i="1" s="1"/>
  <c r="AG1127" i="1"/>
  <c r="AB1170" i="1"/>
  <c r="AD1170" i="1" s="1"/>
  <c r="AG1170" i="1"/>
  <c r="AB1186" i="1"/>
  <c r="AD1186" i="1" s="1"/>
  <c r="AG1186" i="1"/>
  <c r="AB1212" i="1"/>
  <c r="AD1212" i="1" s="1"/>
  <c r="AG1212" i="1"/>
  <c r="AB1287" i="1"/>
  <c r="AD1287" i="1" s="1"/>
  <c r="AG1287" i="1"/>
  <c r="AB1309" i="1"/>
  <c r="AD1309" i="1" s="1"/>
  <c r="AG1309" i="1"/>
  <c r="AB1335" i="1"/>
  <c r="AD1335" i="1" s="1"/>
  <c r="AG1335" i="1"/>
  <c r="AB1348" i="1"/>
  <c r="AD1348" i="1" s="1"/>
  <c r="AG1348" i="1"/>
  <c r="AB1409" i="1"/>
  <c r="AD1409" i="1" s="1"/>
  <c r="AG1409" i="1"/>
  <c r="AB1473" i="1"/>
  <c r="AD1473" i="1" s="1"/>
  <c r="AG1473" i="1"/>
  <c r="AB1730" i="1"/>
  <c r="AD1730" i="1" s="1"/>
  <c r="AG1730" i="1"/>
  <c r="AB1746" i="1"/>
  <c r="AD1746" i="1" s="1"/>
  <c r="AG1746" i="1"/>
  <c r="AB181" i="1"/>
  <c r="AD181" i="1" s="1"/>
  <c r="AG181" i="1"/>
  <c r="AB267" i="1"/>
  <c r="AD267" i="1" s="1"/>
  <c r="AG267" i="1"/>
  <c r="AB335" i="1"/>
  <c r="AD335" i="1" s="1"/>
  <c r="AG335" i="1"/>
  <c r="AB428" i="1"/>
  <c r="AD428" i="1" s="1"/>
  <c r="AG428" i="1"/>
  <c r="AB448" i="1"/>
  <c r="AD448" i="1" s="1"/>
  <c r="AG448" i="1"/>
  <c r="AB460" i="1"/>
  <c r="AD460" i="1" s="1"/>
  <c r="AG460" i="1"/>
  <c r="AB492" i="1"/>
  <c r="AD492" i="1" s="1"/>
  <c r="AG492" i="1"/>
  <c r="AB528" i="1"/>
  <c r="AD528" i="1" s="1"/>
  <c r="AG528" i="1"/>
  <c r="AB536" i="1"/>
  <c r="AD536" i="1" s="1"/>
  <c r="AG536" i="1"/>
  <c r="AB544" i="1"/>
  <c r="AD544" i="1" s="1"/>
  <c r="AG544" i="1"/>
  <c r="AB682" i="1"/>
  <c r="AD682" i="1" s="1"/>
  <c r="AG682" i="1"/>
  <c r="AB696" i="1"/>
  <c r="AD696" i="1" s="1"/>
  <c r="AG696" i="1"/>
  <c r="AB742" i="1"/>
  <c r="AD742" i="1" s="1"/>
  <c r="AG742" i="1"/>
  <c r="AB780" i="1"/>
  <c r="AD780" i="1" s="1"/>
  <c r="AG780" i="1"/>
  <c r="AB1034" i="1"/>
  <c r="AD1034" i="1" s="1"/>
  <c r="AG1034" i="1"/>
  <c r="AB1047" i="1"/>
  <c r="AD1047" i="1" s="1"/>
  <c r="AG1047" i="1"/>
  <c r="AB1112" i="1"/>
  <c r="AD1112" i="1" s="1"/>
  <c r="AG1112" i="1"/>
  <c r="AB1140" i="1"/>
  <c r="AD1140" i="1" s="1"/>
  <c r="AG1140" i="1"/>
  <c r="AB1163" i="1"/>
  <c r="AD1163" i="1" s="1"/>
  <c r="AG1163" i="1"/>
  <c r="AB1196" i="1"/>
  <c r="AD1196" i="1" s="1"/>
  <c r="AG1196" i="1"/>
  <c r="AB1213" i="1"/>
  <c r="AD1213" i="1" s="1"/>
  <c r="AG1213" i="1"/>
  <c r="AB1411" i="1"/>
  <c r="AD1411" i="1" s="1"/>
  <c r="AG1411" i="1"/>
  <c r="AB1475" i="1"/>
  <c r="AD1475" i="1" s="1"/>
  <c r="AG1475" i="1"/>
  <c r="AB117" i="1"/>
  <c r="AD117" i="1" s="1"/>
  <c r="AG117" i="1"/>
  <c r="AB145" i="1"/>
  <c r="AD145" i="1" s="1"/>
  <c r="AG145" i="1"/>
  <c r="AB187" i="1"/>
  <c r="AD187" i="1" s="1"/>
  <c r="AG187" i="1"/>
  <c r="AB199" i="1"/>
  <c r="AD199" i="1" s="1"/>
  <c r="AG199" i="1"/>
  <c r="AB220" i="1"/>
  <c r="AD220" i="1" s="1"/>
  <c r="AG220" i="1"/>
  <c r="AB607" i="1"/>
  <c r="AD607" i="1" s="1"/>
  <c r="AG607" i="1"/>
  <c r="AB620" i="1"/>
  <c r="AD620" i="1" s="1"/>
  <c r="AG620" i="1"/>
  <c r="AB634" i="1"/>
  <c r="AD634" i="1" s="1"/>
  <c r="AG634" i="1"/>
  <c r="AB650" i="1"/>
  <c r="AD650" i="1" s="1"/>
  <c r="AG650" i="1"/>
  <c r="AB691" i="1"/>
  <c r="AD691" i="1" s="1"/>
  <c r="AG691" i="1"/>
  <c r="AB1239" i="1"/>
  <c r="AD1239" i="1" s="1"/>
  <c r="AG1239" i="1"/>
  <c r="AB1312" i="1"/>
  <c r="AD1312" i="1" s="1"/>
  <c r="AG1312" i="1"/>
  <c r="AB1598" i="1"/>
  <c r="AD1598" i="1" s="1"/>
  <c r="AG1598" i="1"/>
  <c r="AB1630" i="1"/>
  <c r="AD1630" i="1" s="1"/>
  <c r="AG1630" i="1"/>
  <c r="AB1662" i="1"/>
  <c r="AD1662" i="1" s="1"/>
  <c r="AG1662" i="1"/>
  <c r="AB785" i="1"/>
  <c r="AD785" i="1" s="1"/>
  <c r="AG785" i="1"/>
  <c r="AB1164" i="1"/>
  <c r="AD1164" i="1" s="1"/>
  <c r="AG1164" i="1"/>
  <c r="AB1311" i="1"/>
  <c r="AD1311" i="1" s="1"/>
  <c r="AG1311" i="1"/>
  <c r="AB1441" i="1"/>
  <c r="AD1441" i="1" s="1"/>
  <c r="AG1441" i="1"/>
  <c r="AB1544" i="1"/>
  <c r="AD1544" i="1" s="1"/>
  <c r="AG1544" i="1"/>
  <c r="AB1124" i="1"/>
  <c r="AD1124" i="1" s="1"/>
  <c r="AG1124" i="1"/>
  <c r="AB1179" i="1"/>
  <c r="AD1179" i="1" s="1"/>
  <c r="AG1179" i="1"/>
  <c r="AB1247" i="1"/>
  <c r="AD1247" i="1" s="1"/>
  <c r="AG1247" i="1"/>
  <c r="AB1468" i="1"/>
  <c r="AD1468" i="1" s="1"/>
  <c r="AG1468" i="1"/>
  <c r="AB1014" i="1"/>
  <c r="AD1014" i="1" s="1"/>
  <c r="AG1014" i="1"/>
  <c r="AB1148" i="1"/>
  <c r="AD1148" i="1" s="1"/>
  <c r="AG1148" i="1"/>
  <c r="AB1219" i="1"/>
  <c r="AD1219" i="1" s="1"/>
  <c r="AG1219" i="1"/>
  <c r="AB1453" i="1"/>
  <c r="AD1453" i="1" s="1"/>
  <c r="AG1453" i="1"/>
  <c r="AB1508" i="1"/>
  <c r="AD1508" i="1" s="1"/>
  <c r="AG1508" i="1"/>
  <c r="AB124" i="1"/>
  <c r="AD124" i="1" s="1"/>
  <c r="AG124" i="1"/>
  <c r="AB245" i="1"/>
  <c r="AD245" i="1" s="1"/>
  <c r="AG245" i="1"/>
  <c r="AB285" i="1"/>
  <c r="AD285" i="1" s="1"/>
  <c r="AG285" i="1"/>
  <c r="AB349" i="1"/>
  <c r="AD349" i="1" s="1"/>
  <c r="AG349" i="1"/>
  <c r="AB410" i="1"/>
  <c r="AD410" i="1" s="1"/>
  <c r="AG410" i="1"/>
  <c r="AB434" i="1"/>
  <c r="AD434" i="1" s="1"/>
  <c r="AG434" i="1"/>
  <c r="AB466" i="1"/>
  <c r="AD466" i="1" s="1"/>
  <c r="AG466" i="1"/>
  <c r="AB498" i="1"/>
  <c r="AD498" i="1" s="1"/>
  <c r="AG498" i="1"/>
  <c r="AB565" i="1"/>
  <c r="AD565" i="1" s="1"/>
  <c r="AG565" i="1"/>
  <c r="AB595" i="1"/>
  <c r="AD595" i="1" s="1"/>
  <c r="AG595" i="1"/>
  <c r="AB668" i="1"/>
  <c r="AD668" i="1" s="1"/>
  <c r="AG668" i="1"/>
  <c r="AB704" i="1"/>
  <c r="AD704" i="1" s="1"/>
  <c r="AG704" i="1"/>
  <c r="AB740" i="1"/>
  <c r="AD740" i="1" s="1"/>
  <c r="AG740" i="1"/>
  <c r="AB798" i="1"/>
  <c r="AD798" i="1" s="1"/>
  <c r="AG798" i="1"/>
  <c r="AB811" i="1"/>
  <c r="AD811" i="1" s="1"/>
  <c r="AG811" i="1"/>
  <c r="AB1022" i="1"/>
  <c r="AD1022" i="1" s="1"/>
  <c r="AG1022" i="1"/>
  <c r="AB1068" i="1"/>
  <c r="AD1068" i="1" s="1"/>
  <c r="AG1068" i="1"/>
  <c r="AB1080" i="1"/>
  <c r="AD1080" i="1" s="1"/>
  <c r="AG1080" i="1"/>
  <c r="AB1099" i="1"/>
  <c r="AD1099" i="1" s="1"/>
  <c r="AG1099" i="1"/>
  <c r="AB1235" i="1"/>
  <c r="AD1235" i="1" s="1"/>
  <c r="AG1235" i="1"/>
  <c r="AB1321" i="1"/>
  <c r="AD1321" i="1" s="1"/>
  <c r="AG1321" i="1"/>
  <c r="AB1344" i="1"/>
  <c r="AD1344" i="1" s="1"/>
  <c r="AG1344" i="1"/>
  <c r="AB1356" i="1"/>
  <c r="AD1356" i="1" s="1"/>
  <c r="AG1356" i="1"/>
  <c r="AB1405" i="1"/>
  <c r="AD1405" i="1" s="1"/>
  <c r="AG1405" i="1"/>
  <c r="AB1420" i="1"/>
  <c r="AD1420" i="1" s="1"/>
  <c r="AG1420" i="1"/>
  <c r="AB1469" i="1"/>
  <c r="AD1469" i="1" s="1"/>
  <c r="AG1469" i="1"/>
  <c r="AB1483" i="1"/>
  <c r="AD1483" i="1" s="1"/>
  <c r="AG1483" i="1"/>
  <c r="AB1532" i="1"/>
  <c r="AD1532" i="1" s="1"/>
  <c r="AG1532" i="1"/>
  <c r="AB1709" i="1"/>
  <c r="AD1709" i="1" s="1"/>
  <c r="AG1709" i="1"/>
  <c r="AB107" i="1"/>
  <c r="AD107" i="1" s="1"/>
  <c r="AG107" i="1"/>
  <c r="AB215" i="1"/>
  <c r="AD215" i="1" s="1"/>
  <c r="AG215" i="1"/>
  <c r="AB240" i="1"/>
  <c r="AD240" i="1" s="1"/>
  <c r="AG240" i="1"/>
  <c r="AB255" i="1"/>
  <c r="AD255" i="1" s="1"/>
  <c r="AG255" i="1"/>
  <c r="AB308" i="1"/>
  <c r="AD308" i="1" s="1"/>
  <c r="AG308" i="1"/>
  <c r="AB392" i="1"/>
  <c r="AD392" i="1" s="1"/>
  <c r="AG392" i="1"/>
  <c r="AB446" i="1"/>
  <c r="AD446" i="1" s="1"/>
  <c r="AG446" i="1"/>
  <c r="AB478" i="1"/>
  <c r="AD478" i="1" s="1"/>
  <c r="AG478" i="1"/>
  <c r="AB610" i="1"/>
  <c r="AD610" i="1" s="1"/>
  <c r="AG610" i="1"/>
  <c r="AB648" i="1"/>
  <c r="AD648" i="1" s="1"/>
  <c r="AG648" i="1"/>
  <c r="AB748" i="1"/>
  <c r="AD748" i="1" s="1"/>
  <c r="AG748" i="1"/>
  <c r="AB771" i="1"/>
  <c r="AD771" i="1" s="1"/>
  <c r="AG771" i="1"/>
  <c r="AB1010" i="1"/>
  <c r="AD1010" i="1" s="1"/>
  <c r="AG1010" i="1"/>
  <c r="AB1082" i="1"/>
  <c r="AD1082" i="1" s="1"/>
  <c r="AG1082" i="1"/>
  <c r="AB1128" i="1"/>
  <c r="AD1128" i="1" s="1"/>
  <c r="AG1128" i="1"/>
  <c r="AB1187" i="1"/>
  <c r="AD1187" i="1" s="1"/>
  <c r="AG1187" i="1"/>
  <c r="AB1336" i="1"/>
  <c r="AD1336" i="1" s="1"/>
  <c r="AG1336" i="1"/>
  <c r="AB1395" i="1"/>
  <c r="AD1395" i="1" s="1"/>
  <c r="AG1395" i="1"/>
  <c r="AB1459" i="1"/>
  <c r="AD1459" i="1" s="1"/>
  <c r="AG1459" i="1"/>
  <c r="AB1516" i="1"/>
  <c r="AD1516" i="1" s="1"/>
  <c r="AG1516" i="1"/>
  <c r="AB195" i="1"/>
  <c r="AD195" i="1" s="1"/>
  <c r="AG195" i="1"/>
  <c r="AB216" i="1"/>
  <c r="AD216" i="1" s="1"/>
  <c r="AG216" i="1"/>
  <c r="AB251" i="1"/>
  <c r="AD251" i="1" s="1"/>
  <c r="AG251" i="1"/>
  <c r="AB549" i="1"/>
  <c r="AD549" i="1" s="1"/>
  <c r="AG549" i="1"/>
  <c r="AB581" i="1"/>
  <c r="AD581" i="1" s="1"/>
  <c r="AG581" i="1"/>
  <c r="AB598" i="1"/>
  <c r="AD598" i="1" s="1"/>
  <c r="AG598" i="1"/>
  <c r="AB664" i="1"/>
  <c r="AD664" i="1" s="1"/>
  <c r="AG664" i="1"/>
  <c r="AB734" i="1"/>
  <c r="AD734" i="1" s="1"/>
  <c r="AG734" i="1"/>
  <c r="AB750" i="1"/>
  <c r="AD750" i="1" s="1"/>
  <c r="AG750" i="1"/>
  <c r="AB802" i="1"/>
  <c r="AD802" i="1" s="1"/>
  <c r="AG802" i="1"/>
  <c r="AB818" i="1"/>
  <c r="AD818" i="1" s="1"/>
  <c r="AG818" i="1"/>
  <c r="AB830" i="1"/>
  <c r="AD830" i="1" s="1"/>
  <c r="AG830" i="1"/>
  <c r="AB1000" i="1"/>
  <c r="AD1000" i="1" s="1"/>
  <c r="AG1000" i="1"/>
  <c r="AB1026" i="1"/>
  <c r="AD1026" i="1" s="1"/>
  <c r="AG1026" i="1"/>
  <c r="AB1044" i="1"/>
  <c r="AD1044" i="1" s="1"/>
  <c r="AG1044" i="1"/>
  <c r="AB1075" i="1"/>
  <c r="AD1075" i="1" s="1"/>
  <c r="AG1075" i="1"/>
  <c r="AB1137" i="1"/>
  <c r="AD1137" i="1" s="1"/>
  <c r="AG1137" i="1"/>
  <c r="AB1160" i="1"/>
  <c r="AD1160" i="1" s="1"/>
  <c r="AG1160" i="1"/>
  <c r="AB1282" i="1"/>
  <c r="AD1282" i="1" s="1"/>
  <c r="AG1282" i="1"/>
  <c r="AB1293" i="1"/>
  <c r="AD1293" i="1" s="1"/>
  <c r="AG1293" i="1"/>
  <c r="AB1327" i="1"/>
  <c r="AD1327" i="1" s="1"/>
  <c r="AG1327" i="1"/>
  <c r="AB1339" i="1"/>
  <c r="AD1339" i="1" s="1"/>
  <c r="AG1339" i="1"/>
  <c r="AB1359" i="1"/>
  <c r="AD1359" i="1" s="1"/>
  <c r="AG1359" i="1"/>
  <c r="AB1423" i="1"/>
  <c r="AD1423" i="1" s="1"/>
  <c r="AG1423" i="1"/>
  <c r="AB1500" i="1"/>
  <c r="AD1500" i="1" s="1"/>
  <c r="AG1500" i="1"/>
  <c r="AB1732" i="1"/>
  <c r="AD1732" i="1" s="1"/>
  <c r="AG1732" i="1"/>
  <c r="AB1748" i="1"/>
  <c r="AD1748" i="1" s="1"/>
  <c r="AG1748" i="1"/>
  <c r="AB121" i="1"/>
  <c r="AD121" i="1" s="1"/>
  <c r="AG121" i="1"/>
  <c r="AB146" i="1"/>
  <c r="AD146" i="1" s="1"/>
  <c r="AG146" i="1"/>
  <c r="AB200" i="1"/>
  <c r="AD200" i="1" s="1"/>
  <c r="AG200" i="1"/>
  <c r="AB229" i="1"/>
  <c r="AD229" i="1" s="1"/>
  <c r="AG229" i="1"/>
  <c r="AB300" i="1"/>
  <c r="AD300" i="1" s="1"/>
  <c r="AG300" i="1"/>
  <c r="AB430" i="1"/>
  <c r="AD430" i="1" s="1"/>
  <c r="AG430" i="1"/>
  <c r="AB462" i="1"/>
  <c r="AD462" i="1" s="1"/>
  <c r="AG462" i="1"/>
  <c r="AB494" i="1"/>
  <c r="AD494" i="1" s="1"/>
  <c r="AG494" i="1"/>
  <c r="AB511" i="1"/>
  <c r="AD511" i="1" s="1"/>
  <c r="AG511" i="1"/>
  <c r="AB563" i="1"/>
  <c r="AD563" i="1" s="1"/>
  <c r="AG563" i="1"/>
  <c r="AB583" i="1"/>
  <c r="AD583" i="1" s="1"/>
  <c r="AG583" i="1"/>
  <c r="AB594" i="1"/>
  <c r="AD594" i="1" s="1"/>
  <c r="AG594" i="1"/>
  <c r="AB635" i="1"/>
  <c r="AD635" i="1" s="1"/>
  <c r="AG635" i="1"/>
  <c r="AB651" i="1"/>
  <c r="AD651" i="1" s="1"/>
  <c r="AG651" i="1"/>
  <c r="AB684" i="1"/>
  <c r="AD684" i="1" s="1"/>
  <c r="AG684" i="1"/>
  <c r="AB1243" i="1"/>
  <c r="AD1243" i="1" s="1"/>
  <c r="AG1243" i="1"/>
  <c r="AB1317" i="1"/>
  <c r="AD1317" i="1" s="1"/>
  <c r="AG1317" i="1"/>
  <c r="AB1377" i="1"/>
  <c r="AD1377" i="1" s="1"/>
  <c r="AG1377" i="1"/>
  <c r="AB1602" i="1"/>
  <c r="AD1602" i="1" s="1"/>
  <c r="AG1602" i="1"/>
  <c r="AB1634" i="1"/>
  <c r="AD1634" i="1" s="1"/>
  <c r="AG1634" i="1"/>
  <c r="AB1666" i="1"/>
  <c r="AD1666" i="1" s="1"/>
  <c r="AG1666" i="1"/>
  <c r="AB1871" i="1"/>
  <c r="AD1871" i="1" s="1"/>
  <c r="AG1871" i="1"/>
  <c r="AB994" i="1"/>
  <c r="AD994" i="1" s="1"/>
  <c r="AG994" i="1"/>
  <c r="AB1548" i="1"/>
  <c r="AD1548" i="1" s="1"/>
  <c r="AG1548" i="1"/>
  <c r="AB784" i="1"/>
  <c r="AD784" i="1" s="1"/>
  <c r="AG784" i="1"/>
  <c r="AB1415" i="1"/>
  <c r="AD1415" i="1" s="1"/>
  <c r="AG1415" i="1"/>
  <c r="AB756" i="1"/>
  <c r="AD756" i="1" s="1"/>
  <c r="AG756" i="1"/>
  <c r="AB893" i="1"/>
  <c r="AD893" i="1" s="1"/>
  <c r="AG893" i="1"/>
  <c r="AB1512" i="1"/>
  <c r="AD1512" i="1" s="1"/>
  <c r="AG1512" i="1"/>
  <c r="AB149" i="1"/>
  <c r="AD149" i="1" s="1"/>
  <c r="AG149" i="1"/>
  <c r="AB175" i="1"/>
  <c r="AD175" i="1" s="1"/>
  <c r="AG175" i="1"/>
  <c r="AB221" i="1"/>
  <c r="AD221" i="1" s="1"/>
  <c r="AG221" i="1"/>
  <c r="AB233" i="1"/>
  <c r="AD233" i="1" s="1"/>
  <c r="AG233" i="1"/>
  <c r="AB385" i="1"/>
  <c r="AD385" i="1" s="1"/>
  <c r="AG385" i="1"/>
  <c r="AB485" i="1"/>
  <c r="AD485" i="1" s="1"/>
  <c r="AG485" i="1"/>
  <c r="AB551" i="1"/>
  <c r="AD551" i="1" s="1"/>
  <c r="AG551" i="1"/>
  <c r="AB596" i="1"/>
  <c r="AD596" i="1" s="1"/>
  <c r="AG596" i="1"/>
  <c r="AB630" i="1"/>
  <c r="AD630" i="1" s="1"/>
  <c r="AG630" i="1"/>
  <c r="AB672" i="1"/>
  <c r="AD672" i="1" s="1"/>
  <c r="AG672" i="1"/>
  <c r="AB692" i="1"/>
  <c r="AD692" i="1" s="1"/>
  <c r="AG692" i="1"/>
  <c r="AB820" i="1"/>
  <c r="AD820" i="1" s="1"/>
  <c r="AG820" i="1"/>
  <c r="AB1023" i="1"/>
  <c r="AD1023" i="1" s="1"/>
  <c r="AG1023" i="1"/>
  <c r="AB1100" i="1"/>
  <c r="AD1100" i="1" s="1"/>
  <c r="AG1100" i="1"/>
  <c r="AB1154" i="1"/>
  <c r="AD1154" i="1" s="1"/>
  <c r="AG1154" i="1"/>
  <c r="AB1190" i="1"/>
  <c r="AD1190" i="1" s="1"/>
  <c r="AG1190" i="1"/>
  <c r="AB1203" i="1"/>
  <c r="AD1203" i="1" s="1"/>
  <c r="AG1203" i="1"/>
  <c r="AB1221" i="1"/>
  <c r="AD1221" i="1" s="1"/>
  <c r="AG1221" i="1"/>
  <c r="AB1263" i="1"/>
  <c r="AD1263" i="1" s="1"/>
  <c r="AG1263" i="1"/>
  <c r="AB1275" i="1"/>
  <c r="AD1275" i="1" s="1"/>
  <c r="AG1275" i="1"/>
  <c r="AB1295" i="1"/>
  <c r="AD1295" i="1" s="1"/>
  <c r="AG1295" i="1"/>
  <c r="AB1345" i="1"/>
  <c r="AD1345" i="1" s="1"/>
  <c r="AG1345" i="1"/>
  <c r="AB1391" i="1"/>
  <c r="AD1391" i="1" s="1"/>
  <c r="AG1391" i="1"/>
  <c r="AB1455" i="1"/>
  <c r="AD1455" i="1" s="1"/>
  <c r="AG1455" i="1"/>
  <c r="AB111" i="1"/>
  <c r="AD111" i="1" s="1"/>
  <c r="AG111" i="1"/>
  <c r="AB159" i="1"/>
  <c r="AD159" i="1" s="1"/>
  <c r="AG159" i="1"/>
  <c r="AB189" i="1"/>
  <c r="AD189" i="1" s="1"/>
  <c r="AG189" i="1"/>
  <c r="AB261" i="1"/>
  <c r="AD261" i="1" s="1"/>
  <c r="AG261" i="1"/>
  <c r="AB557" i="1"/>
  <c r="AD557" i="1" s="1"/>
  <c r="AG557" i="1"/>
  <c r="AB588" i="1"/>
  <c r="AD588" i="1" s="1"/>
  <c r="AG588" i="1"/>
  <c r="AB611" i="1"/>
  <c r="AD611" i="1" s="1"/>
  <c r="AG611" i="1"/>
  <c r="AB670" i="1"/>
  <c r="AD670" i="1" s="1"/>
  <c r="AG670" i="1"/>
  <c r="AB688" i="1"/>
  <c r="AD688" i="1" s="1"/>
  <c r="AG688" i="1"/>
  <c r="AB706" i="1"/>
  <c r="AD706" i="1" s="1"/>
  <c r="AG706" i="1"/>
  <c r="AB760" i="1"/>
  <c r="AD760" i="1" s="1"/>
  <c r="AG760" i="1"/>
  <c r="AB998" i="1"/>
  <c r="AD998" i="1" s="1"/>
  <c r="AG998" i="1"/>
  <c r="AB1011" i="1"/>
  <c r="AD1011" i="1" s="1"/>
  <c r="AG1011" i="1"/>
  <c r="AB1042" i="1"/>
  <c r="AD1042" i="1" s="1"/>
  <c r="AG1042" i="1"/>
  <c r="AB1136" i="1"/>
  <c r="AD1136" i="1" s="1"/>
  <c r="AG1136" i="1"/>
  <c r="AB1156" i="1"/>
  <c r="AD1156" i="1" s="1"/>
  <c r="AG1156" i="1"/>
  <c r="AB1172" i="1"/>
  <c r="AD1172" i="1" s="1"/>
  <c r="AG1172" i="1"/>
  <c r="AB1220" i="1"/>
  <c r="AD1220" i="1" s="1"/>
  <c r="AG1220" i="1"/>
  <c r="AB1291" i="1"/>
  <c r="AD1291" i="1" s="1"/>
  <c r="AG1291" i="1"/>
  <c r="AB1314" i="1"/>
  <c r="AD1314" i="1" s="1"/>
  <c r="AG1314" i="1"/>
  <c r="AB1323" i="1"/>
  <c r="AD1323" i="1" s="1"/>
  <c r="AG1323" i="1"/>
  <c r="AB1337" i="1"/>
  <c r="AD1337" i="1" s="1"/>
  <c r="AG1337" i="1"/>
  <c r="AB1369" i="1"/>
  <c r="AD1369" i="1" s="1"/>
  <c r="AG1369" i="1"/>
  <c r="AB1396" i="1"/>
  <c r="AD1396" i="1" s="1"/>
  <c r="AG1396" i="1"/>
  <c r="AB1433" i="1"/>
  <c r="AD1433" i="1" s="1"/>
  <c r="AG1433" i="1"/>
  <c r="AB1460" i="1"/>
  <c r="AD1460" i="1" s="1"/>
  <c r="AG1460" i="1"/>
  <c r="AB1485" i="1"/>
  <c r="AD1485" i="1" s="1"/>
  <c r="AG1485" i="1"/>
  <c r="AB102" i="1"/>
  <c r="AD102" i="1" s="1"/>
  <c r="AG102" i="1"/>
  <c r="AB217" i="1"/>
  <c r="AD217" i="1" s="1"/>
  <c r="AG217" i="1"/>
  <c r="AB252" i="1"/>
  <c r="AD252" i="1" s="1"/>
  <c r="AG252" i="1"/>
  <c r="AB265" i="1"/>
  <c r="AD265" i="1" s="1"/>
  <c r="AG265" i="1"/>
  <c r="AB280" i="1"/>
  <c r="AD280" i="1" s="1"/>
  <c r="AG280" i="1"/>
  <c r="AB290" i="1"/>
  <c r="AD290" i="1" s="1"/>
  <c r="AG290" i="1"/>
  <c r="AB333" i="1"/>
  <c r="AD333" i="1" s="1"/>
  <c r="AG333" i="1"/>
  <c r="AB341" i="1"/>
  <c r="AD341" i="1" s="1"/>
  <c r="AG341" i="1"/>
  <c r="AB526" i="1"/>
  <c r="AD526" i="1" s="1"/>
  <c r="AG526" i="1"/>
  <c r="AB534" i="1"/>
  <c r="AD534" i="1" s="1"/>
  <c r="AG534" i="1"/>
  <c r="AB542" i="1"/>
  <c r="AD542" i="1" s="1"/>
  <c r="AG542" i="1"/>
  <c r="AB599" i="1"/>
  <c r="AD599" i="1" s="1"/>
  <c r="AG599" i="1"/>
  <c r="AB612" i="1"/>
  <c r="AD612" i="1" s="1"/>
  <c r="AG612" i="1"/>
  <c r="AB627" i="1"/>
  <c r="AD627" i="1" s="1"/>
  <c r="AG627" i="1"/>
  <c r="AB694" i="1"/>
  <c r="AD694" i="1" s="1"/>
  <c r="AG694" i="1"/>
  <c r="AB723" i="1"/>
  <c r="AD723" i="1" s="1"/>
  <c r="AG723" i="1"/>
  <c r="AB735" i="1"/>
  <c r="AD735" i="1" s="1"/>
  <c r="AG735" i="1"/>
  <c r="AB803" i="1"/>
  <c r="AD803" i="1" s="1"/>
  <c r="AG803" i="1"/>
  <c r="AB819" i="1"/>
  <c r="AD819" i="1" s="1"/>
  <c r="AG819" i="1"/>
  <c r="AB847" i="1"/>
  <c r="AD847" i="1" s="1"/>
  <c r="AG847" i="1"/>
  <c r="AB985" i="1"/>
  <c r="AD985" i="1" s="1"/>
  <c r="AG985" i="1"/>
  <c r="AB1001" i="1"/>
  <c r="AD1001" i="1" s="1"/>
  <c r="AG1001" i="1"/>
  <c r="AB1013" i="1"/>
  <c r="AD1013" i="1" s="1"/>
  <c r="AG1013" i="1"/>
  <c r="AB1104" i="1"/>
  <c r="AD1104" i="1" s="1"/>
  <c r="AG1104" i="1"/>
  <c r="AB1122" i="1"/>
  <c r="AD1122" i="1" s="1"/>
  <c r="AG1122" i="1"/>
  <c r="AB1138" i="1"/>
  <c r="AD1138" i="1" s="1"/>
  <c r="AG1138" i="1"/>
  <c r="AB1424" i="1"/>
  <c r="AD1424" i="1" s="1"/>
  <c r="AG1424" i="1"/>
  <c r="AB1487" i="1"/>
  <c r="AD1487" i="1" s="1"/>
  <c r="AG1487" i="1"/>
  <c r="AB1701" i="1"/>
  <c r="AD1701" i="1" s="1"/>
  <c r="AG1701" i="1"/>
  <c r="AB1717" i="1"/>
  <c r="AD1717" i="1" s="1"/>
  <c r="AG1717" i="1"/>
  <c r="AB205" i="1"/>
  <c r="AD205" i="1" s="1"/>
  <c r="AG205" i="1"/>
  <c r="AB230" i="1"/>
  <c r="AD230" i="1" s="1"/>
  <c r="AG230" i="1"/>
  <c r="AB347" i="1"/>
  <c r="AD347" i="1" s="1"/>
  <c r="AG347" i="1"/>
  <c r="AB584" i="1"/>
  <c r="AD584" i="1" s="1"/>
  <c r="AG584" i="1"/>
  <c r="AB652" i="1"/>
  <c r="AD652" i="1" s="1"/>
  <c r="AG652" i="1"/>
  <c r="AB786" i="1"/>
  <c r="AD786" i="1" s="1"/>
  <c r="AG786" i="1"/>
  <c r="AB1606" i="1"/>
  <c r="AD1606" i="1" s="1"/>
  <c r="AG1606" i="1"/>
  <c r="AB1638" i="1"/>
  <c r="AD1638" i="1" s="1"/>
  <c r="AG1638" i="1"/>
  <c r="AB1670" i="1"/>
  <c r="AD1670" i="1" s="1"/>
  <c r="AG1670" i="1"/>
  <c r="AB1738" i="1"/>
  <c r="AD1738" i="1" s="1"/>
  <c r="AG1738" i="1"/>
  <c r="AB1027" i="1"/>
  <c r="AD1027" i="1" s="1"/>
  <c r="AG1027" i="1"/>
  <c r="AB1146" i="1"/>
  <c r="AD1146" i="1" s="1"/>
  <c r="AG1146" i="1"/>
  <c r="AB1427" i="1"/>
  <c r="AD1427" i="1" s="1"/>
  <c r="AG1427" i="1"/>
  <c r="AB1582" i="1"/>
  <c r="AD1582" i="1" s="1"/>
  <c r="AG1582" i="1"/>
  <c r="AB1365" i="1"/>
  <c r="AD1365" i="1" s="1"/>
  <c r="AG1365" i="1"/>
  <c r="AB1680" i="1"/>
  <c r="AD1680" i="1" s="1"/>
  <c r="AG1680" i="1"/>
  <c r="AB1166" i="1"/>
  <c r="AD1166" i="1" s="1"/>
  <c r="AG1166" i="1"/>
  <c r="AB1467" i="1"/>
  <c r="AD1467" i="1" s="1"/>
  <c r="AG1467" i="1"/>
  <c r="AB137" i="1"/>
  <c r="AD137" i="1" s="1"/>
  <c r="AG137" i="1"/>
  <c r="AB15" i="1"/>
  <c r="AD15" i="1" s="1"/>
  <c r="AG15" i="1"/>
  <c r="AB70" i="1"/>
  <c r="AD70" i="1" s="1"/>
  <c r="AG70" i="1"/>
  <c r="AB179" i="1"/>
  <c r="AD179" i="1" s="1"/>
  <c r="AG179" i="1"/>
  <c r="AB207" i="1"/>
  <c r="AD207" i="1" s="1"/>
  <c r="AG207" i="1"/>
  <c r="AB253" i="1"/>
  <c r="AD253" i="1" s="1"/>
  <c r="AG253" i="1"/>
  <c r="AB273" i="1"/>
  <c r="AD273" i="1" s="1"/>
  <c r="AG273" i="1"/>
  <c r="AB351" i="1"/>
  <c r="AD351" i="1" s="1"/>
  <c r="AG351" i="1"/>
  <c r="AB412" i="1"/>
  <c r="AD412" i="1" s="1"/>
  <c r="AG412" i="1"/>
  <c r="AB454" i="1"/>
  <c r="AD454" i="1" s="1"/>
  <c r="AG454" i="1"/>
  <c r="AB486" i="1"/>
  <c r="AD486" i="1" s="1"/>
  <c r="AG486" i="1"/>
  <c r="AB661" i="1"/>
  <c r="AD661" i="1" s="1"/>
  <c r="AG661" i="1"/>
  <c r="AB728" i="1"/>
  <c r="AD728" i="1" s="1"/>
  <c r="AG728" i="1"/>
  <c r="AB746" i="1"/>
  <c r="AD746" i="1" s="1"/>
  <c r="AG746" i="1"/>
  <c r="AB837" i="1"/>
  <c r="AD837" i="1" s="1"/>
  <c r="AG837" i="1"/>
  <c r="AB1024" i="1"/>
  <c r="AD1024" i="1" s="1"/>
  <c r="AG1024" i="1"/>
  <c r="AB1040" i="1"/>
  <c r="AD1040" i="1" s="1"/>
  <c r="AG1040" i="1"/>
  <c r="AB1058" i="1"/>
  <c r="AD1058" i="1" s="1"/>
  <c r="AG1058" i="1"/>
  <c r="AB1070" i="1"/>
  <c r="AD1070" i="1" s="1"/>
  <c r="AG1070" i="1"/>
  <c r="AB1117" i="1"/>
  <c r="AD1117" i="1" s="1"/>
  <c r="AG1117" i="1"/>
  <c r="AB1155" i="1"/>
  <c r="AD1155" i="1" s="1"/>
  <c r="AG1155" i="1"/>
  <c r="AB1191" i="1"/>
  <c r="AD1191" i="1" s="1"/>
  <c r="AG1191" i="1"/>
  <c r="AB1296" i="1"/>
  <c r="AD1296" i="1" s="1"/>
  <c r="AG1296" i="1"/>
  <c r="AB1740" i="1"/>
  <c r="AD1740" i="1" s="1"/>
  <c r="AG1740" i="1"/>
  <c r="AB115" i="1"/>
  <c r="AD115" i="1" s="1"/>
  <c r="AG115" i="1"/>
  <c r="AB148" i="1"/>
  <c r="AD148" i="1" s="1"/>
  <c r="AG148" i="1"/>
  <c r="AB163" i="1"/>
  <c r="AD163" i="1" s="1"/>
  <c r="AG163" i="1"/>
  <c r="AB262" i="1"/>
  <c r="AD262" i="1" s="1"/>
  <c r="AG262" i="1"/>
  <c r="AB310" i="1"/>
  <c r="AD310" i="1" s="1"/>
  <c r="AG310" i="1"/>
  <c r="AB616" i="1"/>
  <c r="AD616" i="1" s="1"/>
  <c r="AG616" i="1"/>
  <c r="AB707" i="1"/>
  <c r="AD707" i="1" s="1"/>
  <c r="AG707" i="1"/>
  <c r="AB722" i="1"/>
  <c r="AD722" i="1" s="1"/>
  <c r="AG722" i="1"/>
  <c r="AB999" i="1"/>
  <c r="AD999" i="1" s="1"/>
  <c r="AG999" i="1"/>
  <c r="AB1012" i="1"/>
  <c r="AD1012" i="1" s="1"/>
  <c r="AG1012" i="1"/>
  <c r="AB1072" i="1"/>
  <c r="AD1072" i="1" s="1"/>
  <c r="AG1072" i="1"/>
  <c r="AB1207" i="1"/>
  <c r="AD1207" i="1" s="1"/>
  <c r="AG1207" i="1"/>
  <c r="AB1251" i="1"/>
  <c r="AD1251" i="1" s="1"/>
  <c r="AG1251" i="1"/>
  <c r="AB1292" i="1"/>
  <c r="AD1292" i="1" s="1"/>
  <c r="AG1292" i="1"/>
  <c r="AB1315" i="1"/>
  <c r="AD1315" i="1" s="1"/>
  <c r="AG1315" i="1"/>
  <c r="AB1324" i="1"/>
  <c r="AD1324" i="1" s="1"/>
  <c r="AG1324" i="1"/>
  <c r="AB1383" i="1"/>
  <c r="AD1383" i="1" s="1"/>
  <c r="AG1383" i="1"/>
  <c r="AB1397" i="1"/>
  <c r="AD1397" i="1" s="1"/>
  <c r="AG1397" i="1"/>
  <c r="AB1447" i="1"/>
  <c r="AD1447" i="1" s="1"/>
  <c r="AG1447" i="1"/>
  <c r="AB1461" i="1"/>
  <c r="AD1461" i="1" s="1"/>
  <c r="AG1461" i="1"/>
  <c r="AB1486" i="1"/>
  <c r="AD1486" i="1" s="1"/>
  <c r="AG1486" i="1"/>
  <c r="AB1518" i="1"/>
  <c r="AD1518" i="1" s="1"/>
  <c r="AG1518" i="1"/>
  <c r="AA1708" i="1"/>
  <c r="AC1708" i="1" s="1"/>
  <c r="AB122" i="1"/>
  <c r="AD122" i="1" s="1"/>
  <c r="AG122" i="1"/>
  <c r="AB162" i="1"/>
  <c r="AD162" i="1" s="1"/>
  <c r="AG162" i="1"/>
  <c r="AB249" i="1"/>
  <c r="AD249" i="1" s="1"/>
  <c r="AG249" i="1"/>
  <c r="AB592" i="1"/>
  <c r="AD592" i="1" s="1"/>
  <c r="AG592" i="1"/>
  <c r="AB642" i="1"/>
  <c r="AD642" i="1" s="1"/>
  <c r="AG642" i="1"/>
  <c r="AB658" i="1"/>
  <c r="AD658" i="1" s="1"/>
  <c r="AG658" i="1"/>
  <c r="AB816" i="1"/>
  <c r="AD816" i="1" s="1"/>
  <c r="AG816" i="1"/>
  <c r="AB828" i="1"/>
  <c r="AD828" i="1" s="1"/>
  <c r="AG828" i="1"/>
  <c r="AB1020" i="1"/>
  <c r="AD1020" i="1" s="1"/>
  <c r="AG1020" i="1"/>
  <c r="AB1054" i="1"/>
  <c r="AD1054" i="1" s="1"/>
  <c r="AG1054" i="1"/>
  <c r="AB1115" i="1"/>
  <c r="AD1115" i="1" s="1"/>
  <c r="AG1115" i="1"/>
  <c r="AB1131" i="1"/>
  <c r="AD1131" i="1" s="1"/>
  <c r="AG1131" i="1"/>
  <c r="AB1256" i="1"/>
  <c r="AD1256" i="1" s="1"/>
  <c r="AG1256" i="1"/>
  <c r="AB1308" i="1"/>
  <c r="AD1308" i="1" s="1"/>
  <c r="AG1308" i="1"/>
  <c r="AB1387" i="1"/>
  <c r="AD1387" i="1" s="1"/>
  <c r="AG1387" i="1"/>
  <c r="AB1451" i="1"/>
  <c r="AD1451" i="1" s="1"/>
  <c r="AG1451" i="1"/>
  <c r="AB1528" i="1"/>
  <c r="AD1528" i="1" s="1"/>
  <c r="AG1528" i="1"/>
  <c r="AB1540" i="1"/>
  <c r="AD1540" i="1" s="1"/>
  <c r="AG1540" i="1"/>
  <c r="AB113" i="1"/>
  <c r="AD113" i="1" s="1"/>
  <c r="AG113" i="1"/>
  <c r="AB144" i="1"/>
  <c r="AD144" i="1" s="1"/>
  <c r="AG144" i="1"/>
  <c r="AB186" i="1"/>
  <c r="AD186" i="1" s="1"/>
  <c r="AG186" i="1"/>
  <c r="AB219" i="1"/>
  <c r="AD219" i="1" s="1"/>
  <c r="AG219" i="1"/>
  <c r="AB272" i="1"/>
  <c r="AD272" i="1" s="1"/>
  <c r="AG272" i="1"/>
  <c r="AB298" i="1"/>
  <c r="AD298" i="1" s="1"/>
  <c r="AG298" i="1"/>
  <c r="AB442" i="1"/>
  <c r="AD442" i="1" s="1"/>
  <c r="AG442" i="1"/>
  <c r="AB474" i="1"/>
  <c r="AD474" i="1" s="1"/>
  <c r="AG474" i="1"/>
  <c r="AB606" i="1"/>
  <c r="AD606" i="1" s="1"/>
  <c r="AG606" i="1"/>
  <c r="AB660" i="1"/>
  <c r="AD660" i="1" s="1"/>
  <c r="AG660" i="1"/>
  <c r="AB833" i="1"/>
  <c r="AD833" i="1" s="1"/>
  <c r="AG833" i="1"/>
  <c r="AB1116" i="1"/>
  <c r="AD1116" i="1" s="1"/>
  <c r="AG1116" i="1"/>
  <c r="AB1363" i="1"/>
  <c r="AD1363" i="1" s="1"/>
  <c r="AG1363" i="1"/>
  <c r="AB1428" i="1"/>
  <c r="AD1428" i="1" s="1"/>
  <c r="AG1428" i="1"/>
  <c r="AB1492" i="1"/>
  <c r="AD1492" i="1" s="1"/>
  <c r="AG1492" i="1"/>
  <c r="AB1594" i="1"/>
  <c r="AD1594" i="1" s="1"/>
  <c r="AG1594" i="1"/>
  <c r="AB1626" i="1"/>
  <c r="AD1626" i="1" s="1"/>
  <c r="AG1626" i="1"/>
  <c r="AB1658" i="1"/>
  <c r="AD1658" i="1" s="1"/>
  <c r="AG1658" i="1"/>
  <c r="AB908" i="1"/>
  <c r="AD908" i="1" s="1"/>
  <c r="AG908" i="1"/>
  <c r="AB1106" i="1"/>
  <c r="AD1106" i="1" s="1"/>
  <c r="AG1106" i="1"/>
  <c r="AB1217" i="1"/>
  <c r="AD1217" i="1" s="1"/>
  <c r="AG1217" i="1"/>
  <c r="AB1491" i="1"/>
  <c r="AD1491" i="1" s="1"/>
  <c r="AG1491" i="1"/>
  <c r="AB727" i="1"/>
  <c r="AD727" i="1" s="1"/>
  <c r="AG727" i="1"/>
  <c r="AB775" i="1"/>
  <c r="AD775" i="1" s="1"/>
  <c r="AG775" i="1"/>
  <c r="AB1039" i="1"/>
  <c r="AD1039" i="1" s="1"/>
  <c r="AG1039" i="1"/>
  <c r="AB1167" i="1"/>
  <c r="AD1167" i="1" s="1"/>
  <c r="AG1167" i="1"/>
  <c r="AB1241" i="1"/>
  <c r="AD1241" i="1" s="1"/>
  <c r="AG1241" i="1"/>
  <c r="AB1403" i="1"/>
  <c r="AD1403" i="1" s="1"/>
  <c r="AG1403" i="1"/>
  <c r="AB1564" i="1"/>
  <c r="AD1564" i="1" s="1"/>
  <c r="AG1564" i="1"/>
  <c r="AB804" i="1"/>
  <c r="AD804" i="1" s="1"/>
  <c r="AG804" i="1"/>
  <c r="AB1086" i="1"/>
  <c r="AD1086" i="1" s="1"/>
  <c r="AG1086" i="1"/>
  <c r="AB1144" i="1"/>
  <c r="AD1144" i="1" s="1"/>
  <c r="AG1144" i="1"/>
  <c r="AB1364" i="1"/>
  <c r="AD1364" i="1" s="1"/>
  <c r="AG1364" i="1"/>
  <c r="AB12" i="1"/>
  <c r="AD12" i="1" s="1"/>
  <c r="AG12" i="1"/>
  <c r="AB20" i="1"/>
  <c r="AD20" i="1" s="1"/>
  <c r="AG20" i="1"/>
  <c r="AB135" i="1"/>
  <c r="AD135" i="1" s="1"/>
  <c r="AG135" i="1"/>
  <c r="AB58" i="1"/>
  <c r="AD58" i="1" s="1"/>
  <c r="AG58" i="1"/>
  <c r="AB91" i="1"/>
  <c r="AD91" i="1" s="1"/>
  <c r="AG91" i="1"/>
  <c r="AB120" i="1"/>
  <c r="AD120" i="1" s="1"/>
  <c r="AG120" i="1"/>
  <c r="AB188" i="1"/>
  <c r="AD188" i="1" s="1"/>
  <c r="AG188" i="1"/>
  <c r="AB244" i="1"/>
  <c r="AD244" i="1" s="1"/>
  <c r="AG244" i="1"/>
  <c r="AB278" i="1"/>
  <c r="AD278" i="1" s="1"/>
  <c r="AG278" i="1"/>
  <c r="AB359" i="1"/>
  <c r="AD359" i="1" s="1"/>
  <c r="AG359" i="1"/>
  <c r="AB375" i="1"/>
  <c r="AD375" i="1" s="1"/>
  <c r="AG375" i="1"/>
  <c r="AB409" i="1"/>
  <c r="AD409" i="1" s="1"/>
  <c r="AG409" i="1"/>
  <c r="AB433" i="1"/>
  <c r="AD433" i="1" s="1"/>
  <c r="AG433" i="1"/>
  <c r="AB465" i="1"/>
  <c r="AD465" i="1" s="1"/>
  <c r="AG465" i="1"/>
  <c r="AB518" i="1"/>
  <c r="AD518" i="1" s="1"/>
  <c r="AG518" i="1"/>
  <c r="AB578" i="1"/>
  <c r="AD578" i="1" s="1"/>
  <c r="AG578" i="1"/>
  <c r="AB654" i="1"/>
  <c r="AD654" i="1" s="1"/>
  <c r="AG654" i="1"/>
  <c r="AB703" i="1"/>
  <c r="AD703" i="1" s="1"/>
  <c r="AG703" i="1"/>
  <c r="AB882" i="1"/>
  <c r="AD882" i="1" s="1"/>
  <c r="AG882" i="1"/>
  <c r="AB997" i="1"/>
  <c r="AD997" i="1" s="1"/>
  <c r="AG997" i="1"/>
  <c r="AB1183" i="1"/>
  <c r="AD1183" i="1" s="1"/>
  <c r="AG1183" i="1"/>
  <c r="AB1320" i="1"/>
  <c r="AD1320" i="1" s="1"/>
  <c r="AG1320" i="1"/>
  <c r="AB1368" i="1"/>
  <c r="AD1368" i="1" s="1"/>
  <c r="AG1368" i="1"/>
  <c r="AB1432" i="1"/>
  <c r="AD1432" i="1" s="1"/>
  <c r="AG1432" i="1"/>
  <c r="AB1531" i="1"/>
  <c r="AD1531" i="1" s="1"/>
  <c r="AG1531" i="1"/>
  <c r="AB1682" i="1"/>
  <c r="AD1682" i="1" s="1"/>
  <c r="AG1682" i="1"/>
  <c r="AB1690" i="1"/>
  <c r="AD1690" i="1" s="1"/>
  <c r="AG1690" i="1"/>
  <c r="AB1704" i="1"/>
  <c r="AD1704" i="1" s="1"/>
  <c r="AG1704" i="1"/>
  <c r="AB1779" i="1"/>
  <c r="AD1779" i="1" s="1"/>
  <c r="AG1779" i="1"/>
  <c r="AB1787" i="1"/>
  <c r="AD1787" i="1" s="1"/>
  <c r="AG1787" i="1"/>
  <c r="AB1795" i="1"/>
  <c r="AD1795" i="1" s="1"/>
  <c r="AG1795" i="1"/>
  <c r="AB1803" i="1"/>
  <c r="AD1803" i="1" s="1"/>
  <c r="AG1803" i="1"/>
  <c r="AB1811" i="1"/>
  <c r="AD1811" i="1" s="1"/>
  <c r="AG1811" i="1"/>
  <c r="AB1846" i="1"/>
  <c r="AD1846" i="1" s="1"/>
  <c r="AG1846" i="1"/>
  <c r="AB1878" i="1"/>
  <c r="AD1878" i="1" s="1"/>
  <c r="AG1878" i="1"/>
  <c r="AB1910" i="1"/>
  <c r="AD1910" i="1" s="1"/>
  <c r="AG1910" i="1"/>
  <c r="AB1942" i="1"/>
  <c r="AD1942" i="1" s="1"/>
  <c r="AG1942" i="1"/>
  <c r="AB37" i="1"/>
  <c r="AD37" i="1" s="1"/>
  <c r="AG37" i="1"/>
  <c r="AB69" i="1"/>
  <c r="AD69" i="1" s="1"/>
  <c r="AG69" i="1"/>
  <c r="AB103" i="1"/>
  <c r="AD103" i="1" s="1"/>
  <c r="AG103" i="1"/>
  <c r="AB204" i="1"/>
  <c r="AD204" i="1" s="1"/>
  <c r="AG204" i="1"/>
  <c r="AB214" i="1"/>
  <c r="AD214" i="1" s="1"/>
  <c r="AG214" i="1"/>
  <c r="AB288" i="1"/>
  <c r="AD288" i="1" s="1"/>
  <c r="AG288" i="1"/>
  <c r="AB303" i="1"/>
  <c r="AD303" i="1" s="1"/>
  <c r="AG303" i="1"/>
  <c r="AB364" i="1"/>
  <c r="AD364" i="1" s="1"/>
  <c r="AG364" i="1"/>
  <c r="AB373" i="1"/>
  <c r="AD373" i="1" s="1"/>
  <c r="AG373" i="1"/>
  <c r="AB391" i="1"/>
  <c r="AD391" i="1" s="1"/>
  <c r="AG391" i="1"/>
  <c r="AB405" i="1"/>
  <c r="AD405" i="1" s="1"/>
  <c r="AG405" i="1"/>
  <c r="AB445" i="1"/>
  <c r="AD445" i="1" s="1"/>
  <c r="AG445" i="1"/>
  <c r="AB477" i="1"/>
  <c r="AD477" i="1" s="1"/>
  <c r="AG477" i="1"/>
  <c r="AB609" i="1"/>
  <c r="AD609" i="1" s="1"/>
  <c r="AG609" i="1"/>
  <c r="AB647" i="1"/>
  <c r="AD647" i="1" s="1"/>
  <c r="AG647" i="1"/>
  <c r="AB864" i="1"/>
  <c r="AD864" i="1" s="1"/>
  <c r="AG864" i="1"/>
  <c r="AB915" i="1"/>
  <c r="AD915" i="1" s="1"/>
  <c r="AG915" i="1"/>
  <c r="AB923" i="1"/>
  <c r="AD923" i="1" s="1"/>
  <c r="AG923" i="1"/>
  <c r="AB931" i="1"/>
  <c r="AD931" i="1" s="1"/>
  <c r="AG931" i="1"/>
  <c r="AB939" i="1"/>
  <c r="AD939" i="1" s="1"/>
  <c r="AG939" i="1"/>
  <c r="AB947" i="1"/>
  <c r="AD947" i="1" s="1"/>
  <c r="AG947" i="1"/>
  <c r="AB955" i="1"/>
  <c r="AD955" i="1" s="1"/>
  <c r="AG955" i="1"/>
  <c r="AB963" i="1"/>
  <c r="AD963" i="1" s="1"/>
  <c r="AG963" i="1"/>
  <c r="AB971" i="1"/>
  <c r="AD971" i="1" s="1"/>
  <c r="AG971" i="1"/>
  <c r="AB979" i="1"/>
  <c r="AD979" i="1" s="1"/>
  <c r="AG979" i="1"/>
  <c r="AB1081" i="1"/>
  <c r="AD1081" i="1" s="1"/>
  <c r="AG1081" i="1"/>
  <c r="AB1270" i="1"/>
  <c r="AD1270" i="1" s="1"/>
  <c r="AG1270" i="1"/>
  <c r="AA1320" i="1"/>
  <c r="AC1320" i="1" s="1"/>
  <c r="AB1394" i="1"/>
  <c r="AD1394" i="1" s="1"/>
  <c r="AG1394" i="1"/>
  <c r="AB1458" i="1"/>
  <c r="AD1458" i="1" s="1"/>
  <c r="AG1458" i="1"/>
  <c r="AB1515" i="1"/>
  <c r="AD1515" i="1" s="1"/>
  <c r="AG1515" i="1"/>
  <c r="AB1588" i="1"/>
  <c r="AD1588" i="1" s="1"/>
  <c r="AG1588" i="1"/>
  <c r="AB1700" i="1"/>
  <c r="AD1700" i="1" s="1"/>
  <c r="AG1700" i="1"/>
  <c r="AB1716" i="1"/>
  <c r="AD1716" i="1" s="1"/>
  <c r="AG1716" i="1"/>
  <c r="AB1824" i="1"/>
  <c r="AD1824" i="1" s="1"/>
  <c r="AG1824" i="1"/>
  <c r="AB1856" i="1"/>
  <c r="AD1856" i="1" s="1"/>
  <c r="AG1856" i="1"/>
  <c r="AB1888" i="1"/>
  <c r="AD1888" i="1" s="1"/>
  <c r="AG1888" i="1"/>
  <c r="AB1920" i="1"/>
  <c r="AD1920" i="1" s="1"/>
  <c r="AG1920" i="1"/>
  <c r="AB1952" i="1"/>
  <c r="AD1952" i="1" s="1"/>
  <c r="AG1952" i="1"/>
  <c r="AB1984" i="1"/>
  <c r="AD1984" i="1" s="1"/>
  <c r="AG1984" i="1"/>
  <c r="AB44" i="1"/>
  <c r="AD44" i="1" s="1"/>
  <c r="AG44" i="1"/>
  <c r="AB76" i="1"/>
  <c r="AD76" i="1" s="1"/>
  <c r="AG76" i="1"/>
  <c r="AB110" i="1"/>
  <c r="AD110" i="1" s="1"/>
  <c r="AG110" i="1"/>
  <c r="AB282" i="1"/>
  <c r="AD282" i="1" s="1"/>
  <c r="AG282" i="1"/>
  <c r="AB319" i="1"/>
  <c r="AD319" i="1" s="1"/>
  <c r="AG319" i="1"/>
  <c r="AB327" i="1"/>
  <c r="AD327" i="1" s="1"/>
  <c r="AG327" i="1"/>
  <c r="AB343" i="1"/>
  <c r="AD343" i="1" s="1"/>
  <c r="AG343" i="1"/>
  <c r="AB480" i="1"/>
  <c r="AD480" i="1" s="1"/>
  <c r="AG480" i="1"/>
  <c r="AB589" i="1"/>
  <c r="AD589" i="1" s="1"/>
  <c r="AG589" i="1"/>
  <c r="AB617" i="1"/>
  <c r="AD617" i="1" s="1"/>
  <c r="AG617" i="1"/>
  <c r="AB633" i="1"/>
  <c r="AD633" i="1" s="1"/>
  <c r="AG633" i="1"/>
  <c r="AB649" i="1"/>
  <c r="AD649" i="1" s="1"/>
  <c r="AG649" i="1"/>
  <c r="AB725" i="1"/>
  <c r="AD725" i="1" s="1"/>
  <c r="AG725" i="1"/>
  <c r="AB753" i="1"/>
  <c r="AD753" i="1" s="1"/>
  <c r="AG753" i="1"/>
  <c r="AA824" i="1"/>
  <c r="AC824" i="1" s="1"/>
  <c r="AB849" i="1"/>
  <c r="AD849" i="1" s="1"/>
  <c r="AG849" i="1"/>
  <c r="AB1063" i="1"/>
  <c r="AD1063" i="1" s="1"/>
  <c r="AG1063" i="1"/>
  <c r="AB1093" i="1"/>
  <c r="AD1093" i="1" s="1"/>
  <c r="AG1093" i="1"/>
  <c r="AA1252" i="1"/>
  <c r="AC1252" i="1" s="1"/>
  <c r="AB1272" i="1"/>
  <c r="AD1272" i="1" s="1"/>
  <c r="AG1272" i="1"/>
  <c r="AB1489" i="1"/>
  <c r="AD1489" i="1" s="1"/>
  <c r="AG1489" i="1"/>
  <c r="AB1525" i="1"/>
  <c r="AD1525" i="1" s="1"/>
  <c r="AG1525" i="1"/>
  <c r="AB1537" i="1"/>
  <c r="AD1537" i="1" s="1"/>
  <c r="AG1537" i="1"/>
  <c r="AB1559" i="1"/>
  <c r="AD1559" i="1" s="1"/>
  <c r="AG1559" i="1"/>
  <c r="AB1575" i="1"/>
  <c r="AD1575" i="1" s="1"/>
  <c r="AG1575" i="1"/>
  <c r="AB1751" i="1"/>
  <c r="AD1751" i="1" s="1"/>
  <c r="AG1751" i="1"/>
  <c r="AB1759" i="1"/>
  <c r="AD1759" i="1" s="1"/>
  <c r="AG1759" i="1"/>
  <c r="AB1832" i="1"/>
  <c r="AD1832" i="1" s="1"/>
  <c r="AG1832" i="1"/>
  <c r="AB1864" i="1"/>
  <c r="AD1864" i="1" s="1"/>
  <c r="AG1864" i="1"/>
  <c r="AB1896" i="1"/>
  <c r="AD1896" i="1" s="1"/>
  <c r="AG1896" i="1"/>
  <c r="AB1928" i="1"/>
  <c r="AD1928" i="1" s="1"/>
  <c r="AG1928" i="1"/>
  <c r="AB1960" i="1"/>
  <c r="AD1960" i="1" s="1"/>
  <c r="AG1960" i="1"/>
  <c r="AB1992" i="1"/>
  <c r="AD1992" i="1" s="1"/>
  <c r="AG1992" i="1"/>
  <c r="AB55" i="1"/>
  <c r="AD55" i="1" s="1"/>
  <c r="AG55" i="1"/>
  <c r="AB299" i="1"/>
  <c r="AD299" i="1" s="1"/>
  <c r="AG299" i="1"/>
  <c r="AB365" i="1"/>
  <c r="AD365" i="1" s="1"/>
  <c r="AG365" i="1"/>
  <c r="AB417" i="1"/>
  <c r="AD417" i="1" s="1"/>
  <c r="AG417" i="1"/>
  <c r="AB429" i="1"/>
  <c r="AD429" i="1" s="1"/>
  <c r="AG429" i="1"/>
  <c r="AB461" i="1"/>
  <c r="AD461" i="1" s="1"/>
  <c r="AG461" i="1"/>
  <c r="AB493" i="1"/>
  <c r="AD493" i="1" s="1"/>
  <c r="AG493" i="1"/>
  <c r="AB510" i="1"/>
  <c r="AD510" i="1" s="1"/>
  <c r="AG510" i="1"/>
  <c r="AB593" i="1"/>
  <c r="AD593" i="1" s="1"/>
  <c r="AG593" i="1"/>
  <c r="AB759" i="1"/>
  <c r="AD759" i="1" s="1"/>
  <c r="AG759" i="1"/>
  <c r="AB1177" i="1"/>
  <c r="AD1177" i="1" s="1"/>
  <c r="AG1177" i="1"/>
  <c r="AA1373" i="1"/>
  <c r="AC1373" i="1" s="1"/>
  <c r="AB1496" i="1"/>
  <c r="AD1496" i="1" s="1"/>
  <c r="AG1496" i="1"/>
  <c r="AB1541" i="1"/>
  <c r="AD1541" i="1" s="1"/>
  <c r="AG1541" i="1"/>
  <c r="AB1721" i="1"/>
  <c r="AD1721" i="1" s="1"/>
  <c r="AG1721" i="1"/>
  <c r="AB1767" i="1"/>
  <c r="AD1767" i="1" s="1"/>
  <c r="AG1767" i="1"/>
  <c r="AA1992" i="1"/>
  <c r="AC1992" i="1" s="1"/>
  <c r="AB853" i="1"/>
  <c r="AD853" i="1" s="1"/>
  <c r="AG853" i="1"/>
  <c r="AB1036" i="1"/>
  <c r="AD1036" i="1" s="1"/>
  <c r="AG1036" i="1"/>
  <c r="AB1229" i="1"/>
  <c r="AD1229" i="1" s="1"/>
  <c r="AG1229" i="1"/>
  <c r="AB1495" i="1"/>
  <c r="AD1495" i="1" s="1"/>
  <c r="AG1495" i="1"/>
  <c r="AB1589" i="1"/>
  <c r="AD1589" i="1" s="1"/>
  <c r="AG1589" i="1"/>
  <c r="AB1621" i="1"/>
  <c r="AD1621" i="1" s="1"/>
  <c r="AG1621" i="1"/>
  <c r="AB1653" i="1"/>
  <c r="AD1653" i="1" s="1"/>
  <c r="AG1653" i="1"/>
  <c r="AB1698" i="1"/>
  <c r="AD1698" i="1" s="1"/>
  <c r="AG1698" i="1"/>
  <c r="AB1998" i="1"/>
  <c r="AD1998" i="1" s="1"/>
  <c r="AG1998" i="1"/>
  <c r="AB2006" i="1"/>
  <c r="AD2006" i="1" s="1"/>
  <c r="AG2006" i="1"/>
  <c r="AB1608" i="1"/>
  <c r="AD1608" i="1" s="1"/>
  <c r="AG1608" i="1"/>
  <c r="AB1640" i="1"/>
  <c r="AD1640" i="1" s="1"/>
  <c r="AG1640" i="1"/>
  <c r="AB1672" i="1"/>
  <c r="AD1672" i="1" s="1"/>
  <c r="AG1672" i="1"/>
  <c r="AB1736" i="1"/>
  <c r="AD1736" i="1" s="1"/>
  <c r="AG1736" i="1"/>
  <c r="AA1828" i="1"/>
  <c r="AC1828" i="1" s="1"/>
  <c r="AA1956" i="1"/>
  <c r="AC1956" i="1" s="1"/>
  <c r="AA817" i="1"/>
  <c r="AC817" i="1" s="1"/>
  <c r="AA889" i="1"/>
  <c r="AC889" i="1" s="1"/>
  <c r="AB1563" i="1"/>
  <c r="AD1563" i="1" s="1"/>
  <c r="AG1563" i="1"/>
  <c r="AB1607" i="1"/>
  <c r="AD1607" i="1" s="1"/>
  <c r="AG1607" i="1"/>
  <c r="AB1639" i="1"/>
  <c r="AD1639" i="1" s="1"/>
  <c r="AG1639" i="1"/>
  <c r="AB1671" i="1"/>
  <c r="AD1671" i="1" s="1"/>
  <c r="AG1671" i="1"/>
  <c r="AB1735" i="1"/>
  <c r="AD1735" i="1" s="1"/>
  <c r="AG1735" i="1"/>
  <c r="AB1776" i="1"/>
  <c r="AD1776" i="1" s="1"/>
  <c r="AG1776" i="1"/>
  <c r="AB1872" i="1"/>
  <c r="AD1872" i="1" s="1"/>
  <c r="AG1872" i="1"/>
  <c r="AB1938" i="1"/>
  <c r="AD1938" i="1" s="1"/>
  <c r="AG1938" i="1"/>
  <c r="AB1969" i="1"/>
  <c r="AD1969" i="1" s="1"/>
  <c r="AG1969" i="1"/>
  <c r="AB13" i="1"/>
  <c r="AD13" i="1" s="1"/>
  <c r="AG13" i="1"/>
  <c r="AB21" i="1"/>
  <c r="AD21" i="1" s="1"/>
  <c r="AG21" i="1"/>
  <c r="AA21" i="1"/>
  <c r="AC21" i="1" s="1"/>
  <c r="AB62" i="1"/>
  <c r="AD62" i="1" s="1"/>
  <c r="AG62" i="1"/>
  <c r="AB174" i="1"/>
  <c r="AD174" i="1" s="1"/>
  <c r="AG174" i="1"/>
  <c r="AB360" i="1"/>
  <c r="AD360" i="1" s="1"/>
  <c r="AG360" i="1"/>
  <c r="AB376" i="1"/>
  <c r="AD376" i="1" s="1"/>
  <c r="AG376" i="1"/>
  <c r="AB384" i="1"/>
  <c r="AD384" i="1" s="1"/>
  <c r="AG384" i="1"/>
  <c r="AA451" i="1"/>
  <c r="AC451" i="1" s="1"/>
  <c r="AA483" i="1"/>
  <c r="AC483" i="1" s="1"/>
  <c r="AA510" i="1"/>
  <c r="AC510" i="1" s="1"/>
  <c r="AA628" i="1"/>
  <c r="AC628" i="1" s="1"/>
  <c r="AB639" i="1"/>
  <c r="AD639" i="1" s="1"/>
  <c r="AG639" i="1"/>
  <c r="AB655" i="1"/>
  <c r="AD655" i="1" s="1"/>
  <c r="AG655" i="1"/>
  <c r="AB883" i="1"/>
  <c r="AD883" i="1" s="1"/>
  <c r="AG883" i="1"/>
  <c r="AB987" i="1"/>
  <c r="AD987" i="1" s="1"/>
  <c r="AG987" i="1"/>
  <c r="AB1056" i="1"/>
  <c r="AD1056" i="1" s="1"/>
  <c r="AG1056" i="1"/>
  <c r="AB1111" i="1"/>
  <c r="AD1111" i="1" s="1"/>
  <c r="AG1111" i="1"/>
  <c r="AB1153" i="1"/>
  <c r="AD1153" i="1" s="1"/>
  <c r="AG1153" i="1"/>
  <c r="AA1188" i="1"/>
  <c r="AC1188" i="1" s="1"/>
  <c r="AB1202" i="1"/>
  <c r="AD1202" i="1" s="1"/>
  <c r="AG1202" i="1"/>
  <c r="AB1262" i="1"/>
  <c r="AD1262" i="1" s="1"/>
  <c r="AG1262" i="1"/>
  <c r="AB1302" i="1"/>
  <c r="AD1302" i="1" s="1"/>
  <c r="AG1302" i="1"/>
  <c r="AA1438" i="1"/>
  <c r="AC1438" i="1" s="1"/>
  <c r="AA1547" i="1"/>
  <c r="AC1547" i="1" s="1"/>
  <c r="AB1683" i="1"/>
  <c r="AD1683" i="1" s="1"/>
  <c r="AG1683" i="1"/>
  <c r="AB1780" i="1"/>
  <c r="AD1780" i="1" s="1"/>
  <c r="AG1780" i="1"/>
  <c r="AB1788" i="1"/>
  <c r="AD1788" i="1" s="1"/>
  <c r="AG1788" i="1"/>
  <c r="AB1796" i="1"/>
  <c r="AD1796" i="1" s="1"/>
  <c r="AG1796" i="1"/>
  <c r="AB1804" i="1"/>
  <c r="AD1804" i="1" s="1"/>
  <c r="AG1804" i="1"/>
  <c r="AB1812" i="1"/>
  <c r="AD1812" i="1" s="1"/>
  <c r="AG1812" i="1"/>
  <c r="AB1847" i="1"/>
  <c r="AD1847" i="1" s="1"/>
  <c r="AG1847" i="1"/>
  <c r="AB1879" i="1"/>
  <c r="AD1879" i="1" s="1"/>
  <c r="AG1879" i="1"/>
  <c r="AB1911" i="1"/>
  <c r="AD1911" i="1" s="1"/>
  <c r="AG1911" i="1"/>
  <c r="AB1943" i="1"/>
  <c r="AD1943" i="1" s="1"/>
  <c r="AG1943" i="1"/>
  <c r="AB41" i="1"/>
  <c r="AD41" i="1" s="1"/>
  <c r="AG41" i="1"/>
  <c r="AB73" i="1"/>
  <c r="AD73" i="1" s="1"/>
  <c r="AG73" i="1"/>
  <c r="AB158" i="1"/>
  <c r="AD158" i="1" s="1"/>
  <c r="AG158" i="1"/>
  <c r="AB228" i="1"/>
  <c r="AD228" i="1" s="1"/>
  <c r="AG228" i="1"/>
  <c r="AA275" i="1"/>
  <c r="AC275" i="1" s="1"/>
  <c r="AB289" i="1"/>
  <c r="AD289" i="1" s="1"/>
  <c r="AG289" i="1"/>
  <c r="AB406" i="1"/>
  <c r="AD406" i="1" s="1"/>
  <c r="AG406" i="1"/>
  <c r="AA515" i="1"/>
  <c r="AC515" i="1" s="1"/>
  <c r="AB570" i="1"/>
  <c r="AD570" i="1" s="1"/>
  <c r="AG570" i="1"/>
  <c r="AB669" i="1"/>
  <c r="AD669" i="1" s="1"/>
  <c r="AG669" i="1"/>
  <c r="AB681" i="1"/>
  <c r="AD681" i="1" s="1"/>
  <c r="AG681" i="1"/>
  <c r="AB705" i="1"/>
  <c r="AD705" i="1" s="1"/>
  <c r="AG705" i="1"/>
  <c r="AB865" i="1"/>
  <c r="AD865" i="1" s="1"/>
  <c r="AG865" i="1"/>
  <c r="AB916" i="1"/>
  <c r="AD916" i="1" s="1"/>
  <c r="AG916" i="1"/>
  <c r="AB924" i="1"/>
  <c r="AD924" i="1" s="1"/>
  <c r="AG924" i="1"/>
  <c r="AB932" i="1"/>
  <c r="AD932" i="1" s="1"/>
  <c r="AG932" i="1"/>
  <c r="AB940" i="1"/>
  <c r="AD940" i="1" s="1"/>
  <c r="AG940" i="1"/>
  <c r="AB948" i="1"/>
  <c r="AD948" i="1" s="1"/>
  <c r="AG948" i="1"/>
  <c r="AB956" i="1"/>
  <c r="AD956" i="1" s="1"/>
  <c r="AG956" i="1"/>
  <c r="AB964" i="1"/>
  <c r="AD964" i="1" s="1"/>
  <c r="AG964" i="1"/>
  <c r="AB972" i="1"/>
  <c r="AD972" i="1" s="1"/>
  <c r="AG972" i="1"/>
  <c r="AB980" i="1"/>
  <c r="AD980" i="1" s="1"/>
  <c r="AG980" i="1"/>
  <c r="AA1056" i="1"/>
  <c r="AC1056" i="1" s="1"/>
  <c r="AB1171" i="1"/>
  <c r="AD1171" i="1" s="1"/>
  <c r="AG1171" i="1"/>
  <c r="AB1288" i="1"/>
  <c r="AD1288" i="1" s="1"/>
  <c r="AG1288" i="1"/>
  <c r="AB1322" i="1"/>
  <c r="AD1322" i="1" s="1"/>
  <c r="AG1322" i="1"/>
  <c r="AB1484" i="1"/>
  <c r="AD1484" i="1" s="1"/>
  <c r="AG1484" i="1"/>
  <c r="AB1705" i="1"/>
  <c r="AD1705" i="1" s="1"/>
  <c r="AG1705" i="1"/>
  <c r="AB1817" i="1"/>
  <c r="AD1817" i="1" s="1"/>
  <c r="AG1817" i="1"/>
  <c r="AB1825" i="1"/>
  <c r="AD1825" i="1" s="1"/>
  <c r="AG1825" i="1"/>
  <c r="AB1857" i="1"/>
  <c r="AD1857" i="1" s="1"/>
  <c r="AG1857" i="1"/>
  <c r="AB1889" i="1"/>
  <c r="AD1889" i="1" s="1"/>
  <c r="AG1889" i="1"/>
  <c r="AB1921" i="1"/>
  <c r="AD1921" i="1" s="1"/>
  <c r="AG1921" i="1"/>
  <c r="AB1953" i="1"/>
  <c r="AD1953" i="1" s="1"/>
  <c r="AG1953" i="1"/>
  <c r="AB1985" i="1"/>
  <c r="AD1985" i="1" s="1"/>
  <c r="AG1985" i="1"/>
  <c r="AB64" i="1"/>
  <c r="AD64" i="1" s="1"/>
  <c r="AG64" i="1"/>
  <c r="AB98" i="1"/>
  <c r="AD98" i="1" s="1"/>
  <c r="AG98" i="1"/>
  <c r="AB316" i="1"/>
  <c r="AD316" i="1" s="1"/>
  <c r="AG316" i="1"/>
  <c r="AB324" i="1"/>
  <c r="AD324" i="1" s="1"/>
  <c r="AG324" i="1"/>
  <c r="AB332" i="1"/>
  <c r="AD332" i="1" s="1"/>
  <c r="AG332" i="1"/>
  <c r="AB340" i="1"/>
  <c r="AD340" i="1" s="1"/>
  <c r="AG340" i="1"/>
  <c r="AB355" i="1"/>
  <c r="AD355" i="1" s="1"/>
  <c r="AG355" i="1"/>
  <c r="AB425" i="1"/>
  <c r="AD425" i="1" s="1"/>
  <c r="AG425" i="1"/>
  <c r="AA456" i="1"/>
  <c r="AC456" i="1" s="1"/>
  <c r="AA488" i="1"/>
  <c r="AC488" i="1" s="1"/>
  <c r="AB525" i="1"/>
  <c r="AD525" i="1" s="1"/>
  <c r="AG525" i="1"/>
  <c r="AB533" i="1"/>
  <c r="AD533" i="1" s="1"/>
  <c r="AG533" i="1"/>
  <c r="AB541" i="1"/>
  <c r="AD541" i="1" s="1"/>
  <c r="AG541" i="1"/>
  <c r="AA566" i="1"/>
  <c r="AC566" i="1" s="1"/>
  <c r="AB626" i="1"/>
  <c r="AD626" i="1" s="1"/>
  <c r="AG626" i="1"/>
  <c r="AB708" i="1"/>
  <c r="AD708" i="1" s="1"/>
  <c r="AG708" i="1"/>
  <c r="AB773" i="1"/>
  <c r="AD773" i="1" s="1"/>
  <c r="AG773" i="1"/>
  <c r="AB846" i="1"/>
  <c r="AD846" i="1" s="1"/>
  <c r="AG846" i="1"/>
  <c r="AB870" i="1"/>
  <c r="AD870" i="1" s="1"/>
  <c r="AG870" i="1"/>
  <c r="AB890" i="1"/>
  <c r="AD890" i="1" s="1"/>
  <c r="AG890" i="1"/>
  <c r="AB984" i="1"/>
  <c r="AD984" i="1" s="1"/>
  <c r="AG984" i="1"/>
  <c r="AB1121" i="1"/>
  <c r="AD1121" i="1" s="1"/>
  <c r="AG1121" i="1"/>
  <c r="AB1173" i="1"/>
  <c r="AD1173" i="1" s="1"/>
  <c r="AG1173" i="1"/>
  <c r="AB1374" i="1"/>
  <c r="AD1374" i="1" s="1"/>
  <c r="AG1374" i="1"/>
  <c r="AB1438" i="1"/>
  <c r="AD1438" i="1" s="1"/>
  <c r="AG1438" i="1"/>
  <c r="AB1522" i="1"/>
  <c r="AD1522" i="1" s="1"/>
  <c r="AG1522" i="1"/>
  <c r="AB1697" i="1"/>
  <c r="AD1697" i="1" s="1"/>
  <c r="AG1697" i="1"/>
  <c r="AB1712" i="1"/>
  <c r="AD1712" i="1" s="1"/>
  <c r="AG1712" i="1"/>
  <c r="AB1756" i="1"/>
  <c r="AD1756" i="1" s="1"/>
  <c r="AG1756" i="1"/>
  <c r="AB1829" i="1"/>
  <c r="AD1829" i="1" s="1"/>
  <c r="AG1829" i="1"/>
  <c r="AB1861" i="1"/>
  <c r="AD1861" i="1" s="1"/>
  <c r="AG1861" i="1"/>
  <c r="AB1893" i="1"/>
  <c r="AD1893" i="1" s="1"/>
  <c r="AG1893" i="1"/>
  <c r="AB1925" i="1"/>
  <c r="AD1925" i="1" s="1"/>
  <c r="AG1925" i="1"/>
  <c r="AB1957" i="1"/>
  <c r="AD1957" i="1" s="1"/>
  <c r="AG1957" i="1"/>
  <c r="AB1989" i="1"/>
  <c r="AD1989" i="1" s="1"/>
  <c r="AG1989" i="1"/>
  <c r="AB59" i="1"/>
  <c r="AD59" i="1" s="1"/>
  <c r="AG59" i="1"/>
  <c r="AB88" i="1"/>
  <c r="AD88" i="1" s="1"/>
  <c r="AG88" i="1"/>
  <c r="AB191" i="1"/>
  <c r="AD191" i="1" s="1"/>
  <c r="AG191" i="1"/>
  <c r="AB346" i="1"/>
  <c r="AD346" i="1" s="1"/>
  <c r="AG346" i="1"/>
  <c r="AB418" i="1"/>
  <c r="AD418" i="1" s="1"/>
  <c r="AG418" i="1"/>
  <c r="AB665" i="1"/>
  <c r="AD665" i="1" s="1"/>
  <c r="AG665" i="1"/>
  <c r="AB909" i="1"/>
  <c r="AD909" i="1" s="1"/>
  <c r="AG909" i="1"/>
  <c r="AB1135" i="1"/>
  <c r="AD1135" i="1" s="1"/>
  <c r="AG1135" i="1"/>
  <c r="AA1462" i="1"/>
  <c r="AC1462" i="1" s="1"/>
  <c r="AB1545" i="1"/>
  <c r="AD1545" i="1" s="1"/>
  <c r="AG1545" i="1"/>
  <c r="AB1771" i="1"/>
  <c r="AD1771" i="1" s="1"/>
  <c r="AG1771" i="1"/>
  <c r="AB1933" i="1"/>
  <c r="AD1933" i="1" s="1"/>
  <c r="AG1933" i="1"/>
  <c r="AB2009" i="1"/>
  <c r="AD2009" i="1" s="1"/>
  <c r="AG2009" i="1"/>
  <c r="AA870" i="1"/>
  <c r="AC870" i="1" s="1"/>
  <c r="AB1238" i="1"/>
  <c r="AD1238" i="1" s="1"/>
  <c r="AG1238" i="1"/>
  <c r="AB1390" i="1"/>
  <c r="AD1390" i="1" s="1"/>
  <c r="AG1390" i="1"/>
  <c r="AB1593" i="1"/>
  <c r="AD1593" i="1" s="1"/>
  <c r="AG1593" i="1"/>
  <c r="AB1625" i="1"/>
  <c r="AD1625" i="1" s="1"/>
  <c r="AG1625" i="1"/>
  <c r="AB1657" i="1"/>
  <c r="AD1657" i="1" s="1"/>
  <c r="AG1657" i="1"/>
  <c r="AA1833" i="1"/>
  <c r="AC1833" i="1" s="1"/>
  <c r="AA1961" i="1"/>
  <c r="AC1961" i="1" s="1"/>
  <c r="AB1999" i="1"/>
  <c r="AD1999" i="1" s="1"/>
  <c r="AG1999" i="1"/>
  <c r="AB2007" i="1"/>
  <c r="AD2007" i="1" s="1"/>
  <c r="AG2007" i="1"/>
  <c r="AB1189" i="1"/>
  <c r="AD1189" i="1" s="1"/>
  <c r="AG1189" i="1"/>
  <c r="AB1350" i="1"/>
  <c r="AD1350" i="1" s="1"/>
  <c r="AG1350" i="1"/>
  <c r="AA1476" i="1"/>
  <c r="AC1476" i="1" s="1"/>
  <c r="AA1526" i="1"/>
  <c r="AC1526" i="1" s="1"/>
  <c r="AB1577" i="1"/>
  <c r="AD1577" i="1" s="1"/>
  <c r="AG1577" i="1"/>
  <c r="AB1612" i="1"/>
  <c r="AD1612" i="1" s="1"/>
  <c r="AG1612" i="1"/>
  <c r="AB1644" i="1"/>
  <c r="AD1644" i="1" s="1"/>
  <c r="AG1644" i="1"/>
  <c r="AB1676" i="1"/>
  <c r="AD1676" i="1" s="1"/>
  <c r="AG1676" i="1"/>
  <c r="AA1398" i="1"/>
  <c r="AC1398" i="1" s="1"/>
  <c r="AB1611" i="1"/>
  <c r="AD1611" i="1" s="1"/>
  <c r="AG1611" i="1"/>
  <c r="AB1643" i="1"/>
  <c r="AD1643" i="1" s="1"/>
  <c r="AG1643" i="1"/>
  <c r="AB1675" i="1"/>
  <c r="AD1675" i="1" s="1"/>
  <c r="AG1675" i="1"/>
  <c r="AB1970" i="1"/>
  <c r="AD1970" i="1" s="1"/>
  <c r="AG1970" i="1"/>
  <c r="AA29" i="1"/>
  <c r="AC29" i="1" s="1"/>
  <c r="AB14" i="1"/>
  <c r="AD14" i="1" s="1"/>
  <c r="AG14" i="1"/>
  <c r="AB22" i="1"/>
  <c r="AD22" i="1" s="1"/>
  <c r="AG22" i="1"/>
  <c r="AA14" i="1"/>
  <c r="AC14" i="1" s="1"/>
  <c r="AA22" i="1"/>
  <c r="AC22" i="1" s="1"/>
  <c r="AB36" i="1"/>
  <c r="AD36" i="1" s="1"/>
  <c r="AG36" i="1"/>
  <c r="AB93" i="1"/>
  <c r="AD93" i="1" s="1"/>
  <c r="AG93" i="1"/>
  <c r="AB29" i="1"/>
  <c r="AD29" i="1" s="1"/>
  <c r="AG29" i="1"/>
  <c r="AB66" i="1"/>
  <c r="AD66" i="1" s="1"/>
  <c r="AG66" i="1"/>
  <c r="AB96" i="1"/>
  <c r="AD96" i="1" s="1"/>
  <c r="AG96" i="1"/>
  <c r="AB129" i="1"/>
  <c r="AD129" i="1" s="1"/>
  <c r="AG129" i="1"/>
  <c r="AA191" i="1"/>
  <c r="AC191" i="1" s="1"/>
  <c r="AB206" i="1"/>
  <c r="AD206" i="1" s="1"/>
  <c r="AG206" i="1"/>
  <c r="AB246" i="1"/>
  <c r="AD246" i="1" s="1"/>
  <c r="AG246" i="1"/>
  <c r="AB286" i="1"/>
  <c r="AD286" i="1" s="1"/>
  <c r="AG286" i="1"/>
  <c r="AB350" i="1"/>
  <c r="AD350" i="1" s="1"/>
  <c r="AG350" i="1"/>
  <c r="AB361" i="1"/>
  <c r="AD361" i="1" s="1"/>
  <c r="AG361" i="1"/>
  <c r="AB377" i="1"/>
  <c r="AD377" i="1" s="1"/>
  <c r="AG377" i="1"/>
  <c r="AB399" i="1"/>
  <c r="AD399" i="1" s="1"/>
  <c r="AG399" i="1"/>
  <c r="AB411" i="1"/>
  <c r="AD411" i="1" s="1"/>
  <c r="AG411" i="1"/>
  <c r="AB421" i="1"/>
  <c r="AD421" i="1" s="1"/>
  <c r="AG421" i="1"/>
  <c r="AB453" i="1"/>
  <c r="AD453" i="1" s="1"/>
  <c r="AG453" i="1"/>
  <c r="AB566" i="1"/>
  <c r="AD566" i="1" s="1"/>
  <c r="AG566" i="1"/>
  <c r="AA766" i="1"/>
  <c r="AC766" i="1" s="1"/>
  <c r="AB836" i="1"/>
  <c r="AD836" i="1" s="1"/>
  <c r="AG836" i="1"/>
  <c r="AB856" i="1"/>
  <c r="AD856" i="1" s="1"/>
  <c r="AG856" i="1"/>
  <c r="AB876" i="1"/>
  <c r="AD876" i="1" s="1"/>
  <c r="AG876" i="1"/>
  <c r="AA891" i="1"/>
  <c r="AC891" i="1" s="1"/>
  <c r="AB900" i="1"/>
  <c r="AD900" i="1" s="1"/>
  <c r="AG900" i="1"/>
  <c r="AB1003" i="1"/>
  <c r="AD1003" i="1" s="1"/>
  <c r="AG1003" i="1"/>
  <c r="AB1057" i="1"/>
  <c r="AD1057" i="1" s="1"/>
  <c r="AG1057" i="1"/>
  <c r="AB1069" i="1"/>
  <c r="AD1069" i="1" s="1"/>
  <c r="AG1069" i="1"/>
  <c r="AB1248" i="1"/>
  <c r="AD1248" i="1" s="1"/>
  <c r="AG1248" i="1"/>
  <c r="AB1406" i="1"/>
  <c r="AD1406" i="1" s="1"/>
  <c r="AG1406" i="1"/>
  <c r="AB1470" i="1"/>
  <c r="AD1470" i="1" s="1"/>
  <c r="AG1470" i="1"/>
  <c r="AB1549" i="1"/>
  <c r="AD1549" i="1" s="1"/>
  <c r="AG1549" i="1"/>
  <c r="AB1565" i="1"/>
  <c r="AD1565" i="1" s="1"/>
  <c r="AG1565" i="1"/>
  <c r="AB1587" i="1"/>
  <c r="AD1587" i="1" s="1"/>
  <c r="AG1587" i="1"/>
  <c r="AB1684" i="1"/>
  <c r="AD1684" i="1" s="1"/>
  <c r="AG1684" i="1"/>
  <c r="AB1710" i="1"/>
  <c r="AD1710" i="1" s="1"/>
  <c r="AG1710" i="1"/>
  <c r="AB1723" i="1"/>
  <c r="AD1723" i="1" s="1"/>
  <c r="AG1723" i="1"/>
  <c r="AB1739" i="1"/>
  <c r="AD1739" i="1" s="1"/>
  <c r="AG1739" i="1"/>
  <c r="AB1781" i="1"/>
  <c r="AD1781" i="1" s="1"/>
  <c r="AG1781" i="1"/>
  <c r="AB1789" i="1"/>
  <c r="AD1789" i="1" s="1"/>
  <c r="AG1789" i="1"/>
  <c r="AB1797" i="1"/>
  <c r="AD1797" i="1" s="1"/>
  <c r="AG1797" i="1"/>
  <c r="AB1805" i="1"/>
  <c r="AD1805" i="1" s="1"/>
  <c r="AG1805" i="1"/>
  <c r="AB1813" i="1"/>
  <c r="AD1813" i="1" s="1"/>
  <c r="AG1813" i="1"/>
  <c r="AB1848" i="1"/>
  <c r="AD1848" i="1" s="1"/>
  <c r="AG1848" i="1"/>
  <c r="AB1880" i="1"/>
  <c r="AD1880" i="1" s="1"/>
  <c r="AG1880" i="1"/>
  <c r="AB1912" i="1"/>
  <c r="AD1912" i="1" s="1"/>
  <c r="AG1912" i="1"/>
  <c r="AB1944" i="1"/>
  <c r="AD1944" i="1" s="1"/>
  <c r="AG1944" i="1"/>
  <c r="AB45" i="1"/>
  <c r="AD45" i="1" s="1"/>
  <c r="AG45" i="1"/>
  <c r="AB77" i="1"/>
  <c r="AD77" i="1" s="1"/>
  <c r="AG77" i="1"/>
  <c r="AB309" i="1"/>
  <c r="AD309" i="1" s="1"/>
  <c r="AG309" i="1"/>
  <c r="AB407" i="1"/>
  <c r="AD407" i="1" s="1"/>
  <c r="AG407" i="1"/>
  <c r="AB415" i="1"/>
  <c r="AD415" i="1" s="1"/>
  <c r="AG415" i="1"/>
  <c r="AB721" i="1"/>
  <c r="AD721" i="1" s="1"/>
  <c r="AG721" i="1"/>
  <c r="AB866" i="1"/>
  <c r="AD866" i="1" s="1"/>
  <c r="AG866" i="1"/>
  <c r="AB902" i="1"/>
  <c r="AD902" i="1" s="1"/>
  <c r="AG902" i="1"/>
  <c r="AB917" i="1"/>
  <c r="AD917" i="1" s="1"/>
  <c r="AG917" i="1"/>
  <c r="AB925" i="1"/>
  <c r="AD925" i="1" s="1"/>
  <c r="AG925" i="1"/>
  <c r="AB933" i="1"/>
  <c r="AD933" i="1" s="1"/>
  <c r="AG933" i="1"/>
  <c r="AB941" i="1"/>
  <c r="AD941" i="1" s="1"/>
  <c r="AG941" i="1"/>
  <c r="AB949" i="1"/>
  <c r="AD949" i="1" s="1"/>
  <c r="AG949" i="1"/>
  <c r="AB957" i="1"/>
  <c r="AD957" i="1" s="1"/>
  <c r="AG957" i="1"/>
  <c r="AB965" i="1"/>
  <c r="AD965" i="1" s="1"/>
  <c r="AG965" i="1"/>
  <c r="AB973" i="1"/>
  <c r="AD973" i="1" s="1"/>
  <c r="AG973" i="1"/>
  <c r="AB981" i="1"/>
  <c r="AD981" i="1" s="1"/>
  <c r="AG981" i="1"/>
  <c r="AB1025" i="1"/>
  <c r="AD1025" i="1" s="1"/>
  <c r="AG1025" i="1"/>
  <c r="AB1382" i="1"/>
  <c r="AD1382" i="1" s="1"/>
  <c r="AG1382" i="1"/>
  <c r="AB1446" i="1"/>
  <c r="AD1446" i="1" s="1"/>
  <c r="AG1446" i="1"/>
  <c r="AB1517" i="1"/>
  <c r="AD1517" i="1" s="1"/>
  <c r="AG1517" i="1"/>
  <c r="AB1533" i="1"/>
  <c r="AD1533" i="1" s="1"/>
  <c r="AG1533" i="1"/>
  <c r="AB1706" i="1"/>
  <c r="AD1706" i="1" s="1"/>
  <c r="AG1706" i="1"/>
  <c r="AB1818" i="1"/>
  <c r="AD1818" i="1" s="1"/>
  <c r="AG1818" i="1"/>
  <c r="AB1826" i="1"/>
  <c r="AD1826" i="1" s="1"/>
  <c r="AG1826" i="1"/>
  <c r="AB1858" i="1"/>
  <c r="AD1858" i="1" s="1"/>
  <c r="AG1858" i="1"/>
  <c r="AB1890" i="1"/>
  <c r="AD1890" i="1" s="1"/>
  <c r="AG1890" i="1"/>
  <c r="AB1922" i="1"/>
  <c r="AD1922" i="1" s="1"/>
  <c r="AG1922" i="1"/>
  <c r="AB1954" i="1"/>
  <c r="AD1954" i="1" s="1"/>
  <c r="AG1954" i="1"/>
  <c r="AB1986" i="1"/>
  <c r="AD1986" i="1" s="1"/>
  <c r="AG1986" i="1"/>
  <c r="AB31" i="1"/>
  <c r="AD31" i="1" s="1"/>
  <c r="AG31" i="1"/>
  <c r="AB68" i="1"/>
  <c r="AD68" i="1" s="1"/>
  <c r="AG68" i="1"/>
  <c r="AB131" i="1"/>
  <c r="AD131" i="1" s="1"/>
  <c r="AG131" i="1"/>
  <c r="AB317" i="1"/>
  <c r="AD317" i="1" s="1"/>
  <c r="AG317" i="1"/>
  <c r="AB325" i="1"/>
  <c r="AD325" i="1" s="1"/>
  <c r="AG325" i="1"/>
  <c r="AB356" i="1"/>
  <c r="AD356" i="1" s="1"/>
  <c r="AG356" i="1"/>
  <c r="AB374" i="1"/>
  <c r="AD374" i="1" s="1"/>
  <c r="AG374" i="1"/>
  <c r="AB426" i="1"/>
  <c r="AD426" i="1" s="1"/>
  <c r="AG426" i="1"/>
  <c r="AB582" i="1"/>
  <c r="AD582" i="1" s="1"/>
  <c r="AG582" i="1"/>
  <c r="AB677" i="1"/>
  <c r="AD677" i="1" s="1"/>
  <c r="AG677" i="1"/>
  <c r="AB709" i="1"/>
  <c r="AD709" i="1" s="1"/>
  <c r="AG709" i="1"/>
  <c r="AB751" i="1"/>
  <c r="AD751" i="1" s="1"/>
  <c r="AG751" i="1"/>
  <c r="AB831" i="1"/>
  <c r="AD831" i="1" s="1"/>
  <c r="AG831" i="1"/>
  <c r="AB871" i="1"/>
  <c r="AD871" i="1" s="1"/>
  <c r="AG871" i="1"/>
  <c r="AB891" i="1"/>
  <c r="AD891" i="1" s="1"/>
  <c r="AG891" i="1"/>
  <c r="AB1045" i="1"/>
  <c r="AD1045" i="1" s="1"/>
  <c r="AG1045" i="1"/>
  <c r="AB1161" i="1"/>
  <c r="AD1161" i="1" s="1"/>
  <c r="AG1161" i="1"/>
  <c r="AB1174" i="1"/>
  <c r="AD1174" i="1" s="1"/>
  <c r="AG1174" i="1"/>
  <c r="AB1194" i="1"/>
  <c r="AD1194" i="1" s="1"/>
  <c r="AG1194" i="1"/>
  <c r="AB1328" i="1"/>
  <c r="AD1328" i="1" s="1"/>
  <c r="AG1328" i="1"/>
  <c r="AB1340" i="1"/>
  <c r="AD1340" i="1" s="1"/>
  <c r="AG1340" i="1"/>
  <c r="AB1360" i="1"/>
  <c r="AD1360" i="1" s="1"/>
  <c r="AG1360" i="1"/>
  <c r="AB1523" i="1"/>
  <c r="AD1523" i="1" s="1"/>
  <c r="AG1523" i="1"/>
  <c r="AB1557" i="1"/>
  <c r="AD1557" i="1" s="1"/>
  <c r="AG1557" i="1"/>
  <c r="AB1573" i="1"/>
  <c r="AD1573" i="1" s="1"/>
  <c r="AG1573" i="1"/>
  <c r="AB1733" i="1"/>
  <c r="AD1733" i="1" s="1"/>
  <c r="AG1733" i="1"/>
  <c r="AB1749" i="1"/>
  <c r="AD1749" i="1" s="1"/>
  <c r="AG1749" i="1"/>
  <c r="AB1757" i="1"/>
  <c r="AD1757" i="1" s="1"/>
  <c r="AG1757" i="1"/>
  <c r="AB1830" i="1"/>
  <c r="AD1830" i="1" s="1"/>
  <c r="AG1830" i="1"/>
  <c r="AB1862" i="1"/>
  <c r="AD1862" i="1" s="1"/>
  <c r="AG1862" i="1"/>
  <c r="AB1894" i="1"/>
  <c r="AD1894" i="1" s="1"/>
  <c r="AG1894" i="1"/>
  <c r="AB1926" i="1"/>
  <c r="AD1926" i="1" s="1"/>
  <c r="AG1926" i="1"/>
  <c r="AB1958" i="1"/>
  <c r="AD1958" i="1" s="1"/>
  <c r="AG1958" i="1"/>
  <c r="AB1990" i="1"/>
  <c r="AD1990" i="1" s="1"/>
  <c r="AG1990" i="1"/>
  <c r="AB30" i="1"/>
  <c r="AD30" i="1" s="1"/>
  <c r="AG30" i="1"/>
  <c r="AB63" i="1"/>
  <c r="AD63" i="1" s="1"/>
  <c r="AG63" i="1"/>
  <c r="AB92" i="1"/>
  <c r="AD92" i="1" s="1"/>
  <c r="AG92" i="1"/>
  <c r="AB125" i="1"/>
  <c r="AD125" i="1" s="1"/>
  <c r="AG125" i="1"/>
  <c r="AB192" i="1"/>
  <c r="AD192" i="1" s="1"/>
  <c r="AG192" i="1"/>
  <c r="AB301" i="1"/>
  <c r="AD301" i="1" s="1"/>
  <c r="AG301" i="1"/>
  <c r="AB419" i="1"/>
  <c r="AD419" i="1" s="1"/>
  <c r="AG419" i="1"/>
  <c r="AB512" i="1"/>
  <c r="AD512" i="1" s="1"/>
  <c r="AG512" i="1"/>
  <c r="AB550" i="1"/>
  <c r="AD550" i="1" s="1"/>
  <c r="AG550" i="1"/>
  <c r="AB564" i="1"/>
  <c r="AD564" i="1" s="1"/>
  <c r="AG564" i="1"/>
  <c r="AB613" i="1"/>
  <c r="AD613" i="1" s="1"/>
  <c r="AG613" i="1"/>
  <c r="AB666" i="1"/>
  <c r="AD666" i="1" s="1"/>
  <c r="AG666" i="1"/>
  <c r="AB685" i="1"/>
  <c r="AD685" i="1" s="1"/>
  <c r="AG685" i="1"/>
  <c r="AB854" i="1"/>
  <c r="AD854" i="1" s="1"/>
  <c r="AG854" i="1"/>
  <c r="AB991" i="1"/>
  <c r="AD991" i="1" s="1"/>
  <c r="AG991" i="1"/>
  <c r="AB1466" i="1"/>
  <c r="AD1466" i="1" s="1"/>
  <c r="AG1466" i="1"/>
  <c r="AB1503" i="1"/>
  <c r="AD1503" i="1" s="1"/>
  <c r="AG1503" i="1"/>
  <c r="AB1775" i="1"/>
  <c r="AD1775" i="1" s="1"/>
  <c r="AG1775" i="1"/>
  <c r="AB1875" i="1"/>
  <c r="AD1875" i="1" s="1"/>
  <c r="AG1875" i="1"/>
  <c r="AB1937" i="1"/>
  <c r="AD1937" i="1" s="1"/>
  <c r="AG1937" i="1"/>
  <c r="AB711" i="1"/>
  <c r="AD711" i="1" s="1"/>
  <c r="AG711" i="1"/>
  <c r="AB1290" i="1"/>
  <c r="AD1290" i="1" s="1"/>
  <c r="AG1290" i="1"/>
  <c r="AB1613" i="1"/>
  <c r="AD1613" i="1" s="1"/>
  <c r="AG1613" i="1"/>
  <c r="AB1645" i="1"/>
  <c r="AD1645" i="1" s="1"/>
  <c r="AG1645" i="1"/>
  <c r="AB1677" i="1"/>
  <c r="AD1677" i="1" s="1"/>
  <c r="AG1677" i="1"/>
  <c r="AB1770" i="1"/>
  <c r="AD1770" i="1" s="1"/>
  <c r="AG1770" i="1"/>
  <c r="AB1870" i="1"/>
  <c r="AD1870" i="1" s="1"/>
  <c r="AG1870" i="1"/>
  <c r="AB1932" i="1"/>
  <c r="AD1932" i="1" s="1"/>
  <c r="AG1932" i="1"/>
  <c r="AB1996" i="1"/>
  <c r="AD1996" i="1" s="1"/>
  <c r="AG1996" i="1"/>
  <c r="AB2004" i="1"/>
  <c r="AD2004" i="1" s="1"/>
  <c r="AG2004" i="1"/>
  <c r="AB852" i="1"/>
  <c r="AD852" i="1" s="1"/>
  <c r="AG852" i="1"/>
  <c r="AB1065" i="1"/>
  <c r="AD1065" i="1" s="1"/>
  <c r="AG1065" i="1"/>
  <c r="AB1133" i="1"/>
  <c r="AD1133" i="1" s="1"/>
  <c r="AG1133" i="1"/>
  <c r="AB1480" i="1"/>
  <c r="AD1480" i="1" s="1"/>
  <c r="AG1480" i="1"/>
  <c r="AB1581" i="1"/>
  <c r="AD1581" i="1" s="1"/>
  <c r="AG1581" i="1"/>
  <c r="AB1616" i="1"/>
  <c r="AD1616" i="1" s="1"/>
  <c r="AG1616" i="1"/>
  <c r="AB1648" i="1"/>
  <c r="AD1648" i="1" s="1"/>
  <c r="AG1648" i="1"/>
  <c r="AB1836" i="1"/>
  <c r="AD1836" i="1" s="1"/>
  <c r="AG1836" i="1"/>
  <c r="AB1902" i="1"/>
  <c r="AD1902" i="1" s="1"/>
  <c r="AG1902" i="1"/>
  <c r="AB1973" i="1"/>
  <c r="AD1973" i="1" s="1"/>
  <c r="AG1973" i="1"/>
  <c r="AB697" i="1"/>
  <c r="AD697" i="1" s="1"/>
  <c r="AG697" i="1"/>
  <c r="AB765" i="1"/>
  <c r="AD765" i="1" s="1"/>
  <c r="AG765" i="1"/>
  <c r="AB834" i="1"/>
  <c r="AD834" i="1" s="1"/>
  <c r="AG834" i="1"/>
  <c r="AB897" i="1"/>
  <c r="AD897" i="1" s="1"/>
  <c r="AG897" i="1"/>
  <c r="AB1231" i="1"/>
  <c r="AD1231" i="1" s="1"/>
  <c r="AG1231" i="1"/>
  <c r="AB1402" i="1"/>
  <c r="AD1402" i="1" s="1"/>
  <c r="AG1402" i="1"/>
  <c r="AB1580" i="1"/>
  <c r="AD1580" i="1" s="1"/>
  <c r="AG1580" i="1"/>
  <c r="AB1615" i="1"/>
  <c r="AD1615" i="1" s="1"/>
  <c r="AG1615" i="1"/>
  <c r="AB1647" i="1"/>
  <c r="AD1647" i="1" s="1"/>
  <c r="AG1647" i="1"/>
  <c r="AB1679" i="1"/>
  <c r="AD1679" i="1" s="1"/>
  <c r="AG1679" i="1"/>
  <c r="AB1971" i="1"/>
  <c r="AD1971" i="1" s="1"/>
  <c r="AG1971" i="1"/>
  <c r="AB23" i="1"/>
  <c r="AD23" i="1" s="1"/>
  <c r="AG23" i="1"/>
  <c r="AB24" i="1"/>
  <c r="AD24" i="1" s="1"/>
  <c r="AG24" i="1"/>
  <c r="AB38" i="1"/>
  <c r="AD38" i="1" s="1"/>
  <c r="AG38" i="1"/>
  <c r="AB100" i="1"/>
  <c r="AD100" i="1" s="1"/>
  <c r="AG100" i="1"/>
  <c r="AB133" i="1"/>
  <c r="AD133" i="1" s="1"/>
  <c r="AG133" i="1"/>
  <c r="AB222" i="1"/>
  <c r="AD222" i="1" s="1"/>
  <c r="AG222" i="1"/>
  <c r="AB366" i="1"/>
  <c r="AD366" i="1" s="1"/>
  <c r="AG366" i="1"/>
  <c r="AB378" i="1"/>
  <c r="AD378" i="1" s="1"/>
  <c r="AG378" i="1"/>
  <c r="AB386" i="1"/>
  <c r="AD386" i="1" s="1"/>
  <c r="AG386" i="1"/>
  <c r="AB400" i="1"/>
  <c r="AD400" i="1" s="1"/>
  <c r="AG400" i="1"/>
  <c r="AB422" i="1"/>
  <c r="AD422" i="1" s="1"/>
  <c r="AG422" i="1"/>
  <c r="AB631" i="1"/>
  <c r="AD631" i="1" s="1"/>
  <c r="AG631" i="1"/>
  <c r="AB645" i="1"/>
  <c r="AD645" i="1" s="1"/>
  <c r="AG645" i="1"/>
  <c r="AB767" i="1"/>
  <c r="AD767" i="1" s="1"/>
  <c r="AG767" i="1"/>
  <c r="AB821" i="1"/>
  <c r="AD821" i="1" s="1"/>
  <c r="AG821" i="1"/>
  <c r="AB857" i="1"/>
  <c r="AD857" i="1" s="1"/>
  <c r="AG857" i="1"/>
  <c r="AB877" i="1"/>
  <c r="AD877" i="1" s="1"/>
  <c r="AG877" i="1"/>
  <c r="AB901" i="1"/>
  <c r="AD901" i="1" s="1"/>
  <c r="AG901" i="1"/>
  <c r="AB1204" i="1"/>
  <c r="AD1204" i="1" s="1"/>
  <c r="AG1204" i="1"/>
  <c r="AB1249" i="1"/>
  <c r="AD1249" i="1" s="1"/>
  <c r="AG1249" i="1"/>
  <c r="AB1264" i="1"/>
  <c r="AD1264" i="1" s="1"/>
  <c r="AG1264" i="1"/>
  <c r="AB1276" i="1"/>
  <c r="AD1276" i="1" s="1"/>
  <c r="AG1276" i="1"/>
  <c r="AB1392" i="1"/>
  <c r="AD1392" i="1" s="1"/>
  <c r="AG1392" i="1"/>
  <c r="AB1456" i="1"/>
  <c r="AD1456" i="1" s="1"/>
  <c r="AG1456" i="1"/>
  <c r="AB1550" i="1"/>
  <c r="AD1550" i="1" s="1"/>
  <c r="AG1550" i="1"/>
  <c r="AB1566" i="1"/>
  <c r="AD1566" i="1" s="1"/>
  <c r="AG1566" i="1"/>
  <c r="AB1685" i="1"/>
  <c r="AD1685" i="1" s="1"/>
  <c r="AG1685" i="1"/>
  <c r="AA1694" i="1"/>
  <c r="AC1694" i="1" s="1"/>
  <c r="AB1724" i="1"/>
  <c r="AD1724" i="1" s="1"/>
  <c r="AG1724" i="1"/>
  <c r="AA1774" i="1"/>
  <c r="AC1774" i="1" s="1"/>
  <c r="AB1782" i="1"/>
  <c r="AD1782" i="1" s="1"/>
  <c r="AG1782" i="1"/>
  <c r="AB1790" i="1"/>
  <c r="AD1790" i="1" s="1"/>
  <c r="AG1790" i="1"/>
  <c r="AB1798" i="1"/>
  <c r="AD1798" i="1" s="1"/>
  <c r="AG1798" i="1"/>
  <c r="AB1806" i="1"/>
  <c r="AD1806" i="1" s="1"/>
  <c r="AG1806" i="1"/>
  <c r="AB1814" i="1"/>
  <c r="AD1814" i="1" s="1"/>
  <c r="AG1814" i="1"/>
  <c r="AB1849" i="1"/>
  <c r="AD1849" i="1" s="1"/>
  <c r="AG1849" i="1"/>
  <c r="AB1881" i="1"/>
  <c r="AD1881" i="1" s="1"/>
  <c r="AG1881" i="1"/>
  <c r="AA1904" i="1"/>
  <c r="AC1904" i="1" s="1"/>
  <c r="AB1913" i="1"/>
  <c r="AD1913" i="1" s="1"/>
  <c r="AG1913" i="1"/>
  <c r="AA1936" i="1"/>
  <c r="AC1936" i="1" s="1"/>
  <c r="AB1945" i="1"/>
  <c r="AD1945" i="1" s="1"/>
  <c r="AG1945" i="1"/>
  <c r="AB49" i="1"/>
  <c r="AD49" i="1" s="1"/>
  <c r="AG49" i="1"/>
  <c r="AB81" i="1"/>
  <c r="AD81" i="1" s="1"/>
  <c r="AG81" i="1"/>
  <c r="AB190" i="1"/>
  <c r="AD190" i="1" s="1"/>
  <c r="AG190" i="1"/>
  <c r="AB234" i="1"/>
  <c r="AD234" i="1" s="1"/>
  <c r="AG234" i="1"/>
  <c r="AA243" i="1"/>
  <c r="AC243" i="1" s="1"/>
  <c r="AA277" i="1"/>
  <c r="AC277" i="1" s="1"/>
  <c r="AB293" i="1"/>
  <c r="AD293" i="1" s="1"/>
  <c r="AG293" i="1"/>
  <c r="AB408" i="1"/>
  <c r="AD408" i="1" s="1"/>
  <c r="AG408" i="1"/>
  <c r="AB416" i="1"/>
  <c r="AD416" i="1" s="1"/>
  <c r="AG416" i="1"/>
  <c r="AB558" i="1"/>
  <c r="AD558" i="1" s="1"/>
  <c r="AG558" i="1"/>
  <c r="AB761" i="1"/>
  <c r="AD761" i="1" s="1"/>
  <c r="AG761" i="1"/>
  <c r="AB796" i="1"/>
  <c r="AD796" i="1" s="1"/>
  <c r="AG796" i="1"/>
  <c r="AB867" i="1"/>
  <c r="AD867" i="1" s="1"/>
  <c r="AG867" i="1"/>
  <c r="AB903" i="1"/>
  <c r="AD903" i="1" s="1"/>
  <c r="AG903" i="1"/>
  <c r="AB918" i="1"/>
  <c r="AD918" i="1" s="1"/>
  <c r="AG918" i="1"/>
  <c r="AB926" i="1"/>
  <c r="AD926" i="1" s="1"/>
  <c r="AG926" i="1"/>
  <c r="AB934" i="1"/>
  <c r="AD934" i="1" s="1"/>
  <c r="AG934" i="1"/>
  <c r="AB942" i="1"/>
  <c r="AD942" i="1" s="1"/>
  <c r="AG942" i="1"/>
  <c r="AB950" i="1"/>
  <c r="AD950" i="1" s="1"/>
  <c r="AG950" i="1"/>
  <c r="AB958" i="1"/>
  <c r="AD958" i="1" s="1"/>
  <c r="AG958" i="1"/>
  <c r="AB966" i="1"/>
  <c r="AD966" i="1" s="1"/>
  <c r="AG966" i="1"/>
  <c r="AB974" i="1"/>
  <c r="AD974" i="1" s="1"/>
  <c r="AG974" i="1"/>
  <c r="AB982" i="1"/>
  <c r="AD982" i="1" s="1"/>
  <c r="AG982" i="1"/>
  <c r="AB1089" i="1"/>
  <c r="AD1089" i="1" s="1"/>
  <c r="AG1089" i="1"/>
  <c r="AB1101" i="1"/>
  <c r="AD1101" i="1" s="1"/>
  <c r="AG1101" i="1"/>
  <c r="AB1157" i="1"/>
  <c r="AD1157" i="1" s="1"/>
  <c r="AG1157" i="1"/>
  <c r="AB1222" i="1"/>
  <c r="AD1222" i="1" s="1"/>
  <c r="AG1222" i="1"/>
  <c r="AB1236" i="1"/>
  <c r="AD1236" i="1" s="1"/>
  <c r="AG1236" i="1"/>
  <c r="AB1370" i="1"/>
  <c r="AD1370" i="1" s="1"/>
  <c r="AG1370" i="1"/>
  <c r="AB1434" i="1"/>
  <c r="AD1434" i="1" s="1"/>
  <c r="AG1434" i="1"/>
  <c r="AB1534" i="1"/>
  <c r="AD1534" i="1" s="1"/>
  <c r="AG1534" i="1"/>
  <c r="AB1691" i="1"/>
  <c r="AD1691" i="1" s="1"/>
  <c r="AG1691" i="1"/>
  <c r="AB1819" i="1"/>
  <c r="AD1819" i="1" s="1"/>
  <c r="AG1819" i="1"/>
  <c r="AB1827" i="1"/>
  <c r="AD1827" i="1" s="1"/>
  <c r="AG1827" i="1"/>
  <c r="AB1859" i="1"/>
  <c r="AD1859" i="1" s="1"/>
  <c r="AG1859" i="1"/>
  <c r="AB1891" i="1"/>
  <c r="AD1891" i="1" s="1"/>
  <c r="AG1891" i="1"/>
  <c r="AB1923" i="1"/>
  <c r="AD1923" i="1" s="1"/>
  <c r="AG1923" i="1"/>
  <c r="AB1955" i="1"/>
  <c r="AD1955" i="1" s="1"/>
  <c r="AG1955" i="1"/>
  <c r="AB1987" i="1"/>
  <c r="AD1987" i="1" s="1"/>
  <c r="AG1987" i="1"/>
  <c r="AB56" i="1"/>
  <c r="AD56" i="1" s="1"/>
  <c r="AG56" i="1"/>
  <c r="AB89" i="1"/>
  <c r="AD89" i="1" s="1"/>
  <c r="AG89" i="1"/>
  <c r="AB270" i="1"/>
  <c r="AD270" i="1" s="1"/>
  <c r="AG270" i="1"/>
  <c r="AB314" i="1"/>
  <c r="AD314" i="1" s="1"/>
  <c r="AG314" i="1"/>
  <c r="AB322" i="1"/>
  <c r="AD322" i="1" s="1"/>
  <c r="AG322" i="1"/>
  <c r="AB330" i="1"/>
  <c r="AD330" i="1" s="1"/>
  <c r="AG330" i="1"/>
  <c r="AB338" i="1"/>
  <c r="AD338" i="1" s="1"/>
  <c r="AG338" i="1"/>
  <c r="AB395" i="1"/>
  <c r="AD395" i="1" s="1"/>
  <c r="AG395" i="1"/>
  <c r="AB437" i="1"/>
  <c r="AD437" i="1" s="1"/>
  <c r="AG437" i="1"/>
  <c r="AB469" i="1"/>
  <c r="AD469" i="1" s="1"/>
  <c r="AG469" i="1"/>
  <c r="AB501" i="1"/>
  <c r="AD501" i="1" s="1"/>
  <c r="AG501" i="1"/>
  <c r="AB523" i="1"/>
  <c r="AD523" i="1" s="1"/>
  <c r="AG523" i="1"/>
  <c r="AB531" i="1"/>
  <c r="AD531" i="1" s="1"/>
  <c r="AG531" i="1"/>
  <c r="AB539" i="1"/>
  <c r="AD539" i="1" s="1"/>
  <c r="AG539" i="1"/>
  <c r="AB547" i="1"/>
  <c r="AD547" i="1" s="1"/>
  <c r="AG547" i="1"/>
  <c r="AB561" i="1"/>
  <c r="AD561" i="1" s="1"/>
  <c r="AG561" i="1"/>
  <c r="AB689" i="1"/>
  <c r="AD689" i="1" s="1"/>
  <c r="AG689" i="1"/>
  <c r="AB732" i="1"/>
  <c r="AD732" i="1" s="1"/>
  <c r="AG732" i="1"/>
  <c r="AB783" i="1"/>
  <c r="AD783" i="1" s="1"/>
  <c r="AG783" i="1"/>
  <c r="AB844" i="1"/>
  <c r="AD844" i="1" s="1"/>
  <c r="AG844" i="1"/>
  <c r="AB868" i="1"/>
  <c r="AD868" i="1" s="1"/>
  <c r="AG868" i="1"/>
  <c r="AB888" i="1"/>
  <c r="AD888" i="1" s="1"/>
  <c r="AG888" i="1"/>
  <c r="AB906" i="1"/>
  <c r="AD906" i="1" s="1"/>
  <c r="AG906" i="1"/>
  <c r="AB1073" i="1"/>
  <c r="AD1073" i="1" s="1"/>
  <c r="AG1073" i="1"/>
  <c r="AB1085" i="1"/>
  <c r="AD1085" i="1" s="1"/>
  <c r="AG1085" i="1"/>
  <c r="AB1216" i="1"/>
  <c r="AD1216" i="1" s="1"/>
  <c r="AG1216" i="1"/>
  <c r="AB1280" i="1"/>
  <c r="AD1280" i="1" s="1"/>
  <c r="AG1280" i="1"/>
  <c r="AB1400" i="1"/>
  <c r="AD1400" i="1" s="1"/>
  <c r="AG1400" i="1"/>
  <c r="AB1464" i="1"/>
  <c r="AD1464" i="1" s="1"/>
  <c r="AG1464" i="1"/>
  <c r="AB1562" i="1"/>
  <c r="AD1562" i="1" s="1"/>
  <c r="AG1562" i="1"/>
  <c r="AA1745" i="1"/>
  <c r="AC1745" i="1" s="1"/>
  <c r="AB1754" i="1"/>
  <c r="AD1754" i="1" s="1"/>
  <c r="AG1754" i="1"/>
  <c r="AB1835" i="1"/>
  <c r="AD1835" i="1" s="1"/>
  <c r="AG1835" i="1"/>
  <c r="AB1867" i="1"/>
  <c r="AD1867" i="1" s="1"/>
  <c r="AG1867" i="1"/>
  <c r="AB1899" i="1"/>
  <c r="AD1899" i="1" s="1"/>
  <c r="AG1899" i="1"/>
  <c r="AB1931" i="1"/>
  <c r="AD1931" i="1" s="1"/>
  <c r="AG1931" i="1"/>
  <c r="AB1963" i="1"/>
  <c r="AD1963" i="1" s="1"/>
  <c r="AG1963" i="1"/>
  <c r="AB1995" i="1"/>
  <c r="AD1995" i="1" s="1"/>
  <c r="AG1995" i="1"/>
  <c r="AB51" i="1"/>
  <c r="AD51" i="1" s="1"/>
  <c r="AG51" i="1"/>
  <c r="AB83" i="1"/>
  <c r="AD83" i="1" s="1"/>
  <c r="AG83" i="1"/>
  <c r="AB198" i="1"/>
  <c r="AD198" i="1" s="1"/>
  <c r="AG198" i="1"/>
  <c r="AB242" i="1"/>
  <c r="AD242" i="1" s="1"/>
  <c r="AG242" i="1"/>
  <c r="AB260" i="1"/>
  <c r="AD260" i="1" s="1"/>
  <c r="AG260" i="1"/>
  <c r="AB398" i="1"/>
  <c r="AD398" i="1" s="1"/>
  <c r="AG398" i="1"/>
  <c r="AA459" i="1"/>
  <c r="AC459" i="1" s="1"/>
  <c r="AB509" i="1"/>
  <c r="AD509" i="1" s="1"/>
  <c r="AG509" i="1"/>
  <c r="AB896" i="1"/>
  <c r="AD896" i="1" s="1"/>
  <c r="AG896" i="1"/>
  <c r="AB1037" i="1"/>
  <c r="AD1037" i="1" s="1"/>
  <c r="AG1037" i="1"/>
  <c r="AB1230" i="1"/>
  <c r="AD1230" i="1" s="1"/>
  <c r="AG1230" i="1"/>
  <c r="AB1294" i="1"/>
  <c r="AD1294" i="1" s="1"/>
  <c r="AG1294" i="1"/>
  <c r="AB1763" i="1"/>
  <c r="AD1763" i="1" s="1"/>
  <c r="AG1763" i="1"/>
  <c r="AB1376" i="1"/>
  <c r="AD1376" i="1" s="1"/>
  <c r="AG1376" i="1"/>
  <c r="AB1586" i="1"/>
  <c r="AD1586" i="1" s="1"/>
  <c r="AG1586" i="1"/>
  <c r="AB1617" i="1"/>
  <c r="AD1617" i="1" s="1"/>
  <c r="AG1617" i="1"/>
  <c r="AB1649" i="1"/>
  <c r="AD1649" i="1" s="1"/>
  <c r="AG1649" i="1"/>
  <c r="AB1694" i="1"/>
  <c r="AD1694" i="1" s="1"/>
  <c r="AG1694" i="1"/>
  <c r="AB1737" i="1"/>
  <c r="AD1737" i="1" s="1"/>
  <c r="AG1737" i="1"/>
  <c r="AB1774" i="1"/>
  <c r="AD1774" i="1" s="1"/>
  <c r="AG1774" i="1"/>
  <c r="AB1874" i="1"/>
  <c r="AD1874" i="1" s="1"/>
  <c r="AG1874" i="1"/>
  <c r="AB1936" i="1"/>
  <c r="AD1936" i="1" s="1"/>
  <c r="AG1936" i="1"/>
  <c r="AB1997" i="1"/>
  <c r="AD1997" i="1" s="1"/>
  <c r="AG1997" i="1"/>
  <c r="AB2005" i="1"/>
  <c r="AD2005" i="1" s="1"/>
  <c r="AG2005" i="1"/>
  <c r="AB835" i="1"/>
  <c r="AD835" i="1" s="1"/>
  <c r="AG835" i="1"/>
  <c r="AB898" i="1"/>
  <c r="AD898" i="1" s="1"/>
  <c r="AG898" i="1"/>
  <c r="AB1331" i="1"/>
  <c r="AD1331" i="1" s="1"/>
  <c r="AG1331" i="1"/>
  <c r="AB1454" i="1"/>
  <c r="AD1454" i="1" s="1"/>
  <c r="AG1454" i="1"/>
  <c r="AB1509" i="1"/>
  <c r="AD1509" i="1" s="1"/>
  <c r="AG1509" i="1"/>
  <c r="AB1604" i="1"/>
  <c r="AD1604" i="1" s="1"/>
  <c r="AG1604" i="1"/>
  <c r="AB1636" i="1"/>
  <c r="AD1636" i="1" s="1"/>
  <c r="AG1636" i="1"/>
  <c r="AB1668" i="1"/>
  <c r="AD1668" i="1" s="1"/>
  <c r="AG1668" i="1"/>
  <c r="AB1773" i="1"/>
  <c r="AD1773" i="1" s="1"/>
  <c r="AG1773" i="1"/>
  <c r="AB1873" i="1"/>
  <c r="AD1873" i="1" s="1"/>
  <c r="AG1873" i="1"/>
  <c r="AB1939" i="1"/>
  <c r="AD1939" i="1" s="1"/>
  <c r="AG1939" i="1"/>
  <c r="AB872" i="1"/>
  <c r="AD872" i="1" s="1"/>
  <c r="AG872" i="1"/>
  <c r="AB1504" i="1"/>
  <c r="AD1504" i="1" s="1"/>
  <c r="AG1504" i="1"/>
  <c r="AB1603" i="1"/>
  <c r="AD1603" i="1" s="1"/>
  <c r="AG1603" i="1"/>
  <c r="AB1635" i="1"/>
  <c r="AD1635" i="1" s="1"/>
  <c r="AG1635" i="1"/>
  <c r="AB1667" i="1"/>
  <c r="AD1667" i="1" s="1"/>
  <c r="AG1667" i="1"/>
  <c r="AB1772" i="1"/>
  <c r="AD1772" i="1" s="1"/>
  <c r="AG1772" i="1"/>
  <c r="AB1868" i="1"/>
  <c r="AD1868" i="1" s="1"/>
  <c r="AG1868" i="1"/>
  <c r="AB1934" i="1"/>
  <c r="AD1934" i="1" s="1"/>
  <c r="AG1934" i="1"/>
  <c r="AB1968" i="1"/>
  <c r="AD1968" i="1" s="1"/>
  <c r="AG1968" i="1"/>
  <c r="BN7" i="1"/>
  <c r="AK10" i="1"/>
  <c r="AK7" i="1" s="1"/>
  <c r="F6" i="10" s="1"/>
  <c r="AB138" i="1"/>
  <c r="AD138" i="1" s="1"/>
  <c r="AG138" i="1"/>
  <c r="AB150" i="1"/>
  <c r="AD150" i="1" s="1"/>
  <c r="AG150" i="1"/>
  <c r="AB183" i="1"/>
  <c r="AD183" i="1" s="1"/>
  <c r="AG183" i="1"/>
  <c r="AB223" i="1"/>
  <c r="AD223" i="1" s="1"/>
  <c r="AG223" i="1"/>
  <c r="AB274" i="1"/>
  <c r="AD274" i="1" s="1"/>
  <c r="AG274" i="1"/>
  <c r="AB292" i="1"/>
  <c r="AD292" i="1" s="1"/>
  <c r="AG292" i="1"/>
  <c r="AB379" i="1"/>
  <c r="AD379" i="1" s="1"/>
  <c r="AG379" i="1"/>
  <c r="AB387" i="1"/>
  <c r="AD387" i="1" s="1"/>
  <c r="AG387" i="1"/>
  <c r="AB586" i="1"/>
  <c r="AD586" i="1" s="1"/>
  <c r="AG586" i="1"/>
  <c r="AB662" i="1"/>
  <c r="AD662" i="1" s="1"/>
  <c r="AG662" i="1"/>
  <c r="AB698" i="1"/>
  <c r="AD698" i="1" s="1"/>
  <c r="AG698" i="1"/>
  <c r="AB822" i="1"/>
  <c r="AD822" i="1" s="1"/>
  <c r="AG822" i="1"/>
  <c r="AB1008" i="1"/>
  <c r="AD1008" i="1" s="1"/>
  <c r="AG1008" i="1"/>
  <c r="AB1059" i="1"/>
  <c r="AD1059" i="1" s="1"/>
  <c r="AG1059" i="1"/>
  <c r="AB1118" i="1"/>
  <c r="AD1118" i="1" s="1"/>
  <c r="AG1118" i="1"/>
  <c r="AB1192" i="1"/>
  <c r="AD1192" i="1" s="1"/>
  <c r="AG1192" i="1"/>
  <c r="AB1205" i="1"/>
  <c r="AD1205" i="1" s="1"/>
  <c r="AG1205" i="1"/>
  <c r="AB1250" i="1"/>
  <c r="AD1250" i="1" s="1"/>
  <c r="AG1250" i="1"/>
  <c r="AB1265" i="1"/>
  <c r="AD1265" i="1" s="1"/>
  <c r="AG1265" i="1"/>
  <c r="AB1277" i="1"/>
  <c r="AD1277" i="1" s="1"/>
  <c r="AG1277" i="1"/>
  <c r="AB1297" i="1"/>
  <c r="AD1297" i="1" s="1"/>
  <c r="AG1297" i="1"/>
  <c r="AB1313" i="1"/>
  <c r="AD1313" i="1" s="1"/>
  <c r="AG1313" i="1"/>
  <c r="AB1393" i="1"/>
  <c r="AD1393" i="1" s="1"/>
  <c r="AG1393" i="1"/>
  <c r="AB1457" i="1"/>
  <c r="AD1457" i="1" s="1"/>
  <c r="AG1457" i="1"/>
  <c r="AB53" i="1"/>
  <c r="AD53" i="1" s="1"/>
  <c r="AG53" i="1"/>
  <c r="AB119" i="1"/>
  <c r="AD119" i="1" s="1"/>
  <c r="AG119" i="1"/>
  <c r="AB167" i="1"/>
  <c r="AD167" i="1" s="1"/>
  <c r="AG167" i="1"/>
  <c r="AB176" i="1"/>
  <c r="AD176" i="1" s="1"/>
  <c r="AG176" i="1"/>
  <c r="AB193" i="1"/>
  <c r="AD193" i="1" s="1"/>
  <c r="AG193" i="1"/>
  <c r="AB208" i="1"/>
  <c r="AD208" i="1" s="1"/>
  <c r="AG208" i="1"/>
  <c r="AB235" i="1"/>
  <c r="AD235" i="1" s="1"/>
  <c r="AG235" i="1"/>
  <c r="AB263" i="1"/>
  <c r="AD263" i="1" s="1"/>
  <c r="AG263" i="1"/>
  <c r="AB279" i="1"/>
  <c r="AD279" i="1" s="1"/>
  <c r="AG279" i="1"/>
  <c r="AB294" i="1"/>
  <c r="AD294" i="1" s="1"/>
  <c r="AG294" i="1"/>
  <c r="AB712" i="1"/>
  <c r="AD712" i="1" s="1"/>
  <c r="AG712" i="1"/>
  <c r="AB762" i="1"/>
  <c r="AD762" i="1" s="1"/>
  <c r="AG762" i="1"/>
  <c r="AB778" i="1"/>
  <c r="AD778" i="1" s="1"/>
  <c r="AG778" i="1"/>
  <c r="AB812" i="1"/>
  <c r="AD812" i="1" s="1"/>
  <c r="AG812" i="1"/>
  <c r="AB824" i="1"/>
  <c r="AD824" i="1" s="1"/>
  <c r="AG824" i="1"/>
  <c r="AB983" i="1"/>
  <c r="AD983" i="1" s="1"/>
  <c r="AG983" i="1"/>
  <c r="AB1090" i="1"/>
  <c r="AD1090" i="1" s="1"/>
  <c r="AG1090" i="1"/>
  <c r="AB1102" i="1"/>
  <c r="AD1102" i="1" s="1"/>
  <c r="AG1102" i="1"/>
  <c r="AB1158" i="1"/>
  <c r="AD1158" i="1" s="1"/>
  <c r="AG1158" i="1"/>
  <c r="AB1223" i="1"/>
  <c r="AD1223" i="1" s="1"/>
  <c r="AG1223" i="1"/>
  <c r="AB1252" i="1"/>
  <c r="AD1252" i="1" s="1"/>
  <c r="AG1252" i="1"/>
  <c r="AB1303" i="1"/>
  <c r="AD1303" i="1" s="1"/>
  <c r="AG1303" i="1"/>
  <c r="AB1325" i="1"/>
  <c r="AD1325" i="1" s="1"/>
  <c r="AG1325" i="1"/>
  <c r="AB1371" i="1"/>
  <c r="AD1371" i="1" s="1"/>
  <c r="AG1371" i="1"/>
  <c r="AB1435" i="1"/>
  <c r="AD1435" i="1" s="1"/>
  <c r="AG1435" i="1"/>
  <c r="AB126" i="1"/>
  <c r="AD126" i="1" s="1"/>
  <c r="AG126" i="1"/>
  <c r="AB250" i="1"/>
  <c r="AD250" i="1" s="1"/>
  <c r="AG250" i="1"/>
  <c r="AB304" i="1"/>
  <c r="AD304" i="1" s="1"/>
  <c r="AG304" i="1"/>
  <c r="AB339" i="1"/>
  <c r="AD339" i="1" s="1"/>
  <c r="AG339" i="1"/>
  <c r="AB396" i="1"/>
  <c r="AD396" i="1" s="1"/>
  <c r="AG396" i="1"/>
  <c r="AB438" i="1"/>
  <c r="AD438" i="1" s="1"/>
  <c r="AG438" i="1"/>
  <c r="AB470" i="1"/>
  <c r="AD470" i="1" s="1"/>
  <c r="AG470" i="1"/>
  <c r="AB532" i="1"/>
  <c r="AD532" i="1" s="1"/>
  <c r="AG532" i="1"/>
  <c r="AB540" i="1"/>
  <c r="AD540" i="1" s="1"/>
  <c r="AG540" i="1"/>
  <c r="AB643" i="1"/>
  <c r="AD643" i="1" s="1"/>
  <c r="AG643" i="1"/>
  <c r="AB659" i="1"/>
  <c r="AD659" i="1" s="1"/>
  <c r="AG659" i="1"/>
  <c r="AB690" i="1"/>
  <c r="AD690" i="1" s="1"/>
  <c r="AG690" i="1"/>
  <c r="AB817" i="1"/>
  <c r="AD817" i="1" s="1"/>
  <c r="AG817" i="1"/>
  <c r="AB869" i="1"/>
  <c r="AD869" i="1" s="1"/>
  <c r="AG869" i="1"/>
  <c r="AB1043" i="1"/>
  <c r="AD1043" i="1" s="1"/>
  <c r="AG1043" i="1"/>
  <c r="AB1055" i="1"/>
  <c r="AD1055" i="1" s="1"/>
  <c r="AG1055" i="1"/>
  <c r="AB1074" i="1"/>
  <c r="AD1074" i="1" s="1"/>
  <c r="AG1074" i="1"/>
  <c r="AB1120" i="1"/>
  <c r="AD1120" i="1" s="1"/>
  <c r="AG1120" i="1"/>
  <c r="AB1257" i="1"/>
  <c r="AD1257" i="1" s="1"/>
  <c r="AG1257" i="1"/>
  <c r="AB1281" i="1"/>
  <c r="AD1281" i="1" s="1"/>
  <c r="AG1281" i="1"/>
  <c r="AB1388" i="1"/>
  <c r="AD1388" i="1" s="1"/>
  <c r="AG1388" i="1"/>
  <c r="AB1437" i="1"/>
  <c r="AD1437" i="1" s="1"/>
  <c r="AG1437" i="1"/>
  <c r="AB1452" i="1"/>
  <c r="AD1452" i="1" s="1"/>
  <c r="AG1452" i="1"/>
  <c r="AB1692" i="1"/>
  <c r="AD1692" i="1" s="1"/>
  <c r="AG1692" i="1"/>
  <c r="AB232" i="1"/>
  <c r="AD232" i="1" s="1"/>
  <c r="AG232" i="1"/>
  <c r="AB257" i="1"/>
  <c r="AD257" i="1" s="1"/>
  <c r="AG257" i="1"/>
  <c r="AB305" i="1"/>
  <c r="AD305" i="1" s="1"/>
  <c r="AG305" i="1"/>
  <c r="AB514" i="1"/>
  <c r="AD514" i="1" s="1"/>
  <c r="AG514" i="1"/>
  <c r="AB600" i="1"/>
  <c r="AD600" i="1" s="1"/>
  <c r="AG600" i="1"/>
  <c r="AB628" i="1"/>
  <c r="AD628" i="1" s="1"/>
  <c r="AG628" i="1"/>
  <c r="AB1401" i="1"/>
  <c r="AD1401" i="1" s="1"/>
  <c r="AG1401" i="1"/>
  <c r="AB1614" i="1"/>
  <c r="AD1614" i="1" s="1"/>
  <c r="AG1614" i="1"/>
  <c r="AB1646" i="1"/>
  <c r="AD1646" i="1" s="1"/>
  <c r="AG1646" i="1"/>
  <c r="AB1678" i="1"/>
  <c r="AD1678" i="1" s="1"/>
  <c r="AG1678" i="1"/>
  <c r="AB758" i="1"/>
  <c r="AD758" i="1" s="1"/>
  <c r="AG758" i="1"/>
  <c r="AB1258" i="1"/>
  <c r="AD1258" i="1" s="1"/>
  <c r="AG1258" i="1"/>
  <c r="AB710" i="1"/>
  <c r="AD710" i="1" s="1"/>
  <c r="AG710" i="1"/>
  <c r="AB873" i="1"/>
  <c r="AD873" i="1" s="1"/>
  <c r="AG873" i="1"/>
  <c r="AB1494" i="1"/>
  <c r="AD1494" i="1" s="1"/>
  <c r="AG1494" i="1"/>
  <c r="AB726" i="1"/>
  <c r="AD726" i="1" s="1"/>
  <c r="AG726" i="1"/>
  <c r="AB1178" i="1"/>
  <c r="AD1178" i="1" s="1"/>
  <c r="AG1178" i="1"/>
  <c r="AB1479" i="1"/>
  <c r="AD1479" i="1" s="1"/>
  <c r="AG1479" i="1"/>
  <c r="AB78" i="1"/>
  <c r="AD78" i="1" s="1"/>
  <c r="AG78" i="1"/>
  <c r="AB170" i="1"/>
  <c r="AD170" i="1" s="1"/>
  <c r="AG170" i="1"/>
  <c r="AB211" i="1"/>
  <c r="AD211" i="1" s="1"/>
  <c r="AG211" i="1"/>
  <c r="AB224" i="1"/>
  <c r="AD224" i="1" s="1"/>
  <c r="AG224" i="1"/>
  <c r="AB239" i="1"/>
  <c r="AD239" i="1" s="1"/>
  <c r="AG239" i="1"/>
  <c r="AB275" i="1"/>
  <c r="AD275" i="1" s="1"/>
  <c r="AG275" i="1"/>
  <c r="AB353" i="1"/>
  <c r="AD353" i="1" s="1"/>
  <c r="AG353" i="1"/>
  <c r="AB555" i="1"/>
  <c r="AD555" i="1" s="1"/>
  <c r="AG555" i="1"/>
  <c r="AB575" i="1"/>
  <c r="AD575" i="1" s="1"/>
  <c r="AG575" i="1"/>
  <c r="AB587" i="1"/>
  <c r="AD587" i="1" s="1"/>
  <c r="AG587" i="1"/>
  <c r="AB680" i="1"/>
  <c r="AD680" i="1" s="1"/>
  <c r="AG680" i="1"/>
  <c r="AB879" i="1"/>
  <c r="AD879" i="1" s="1"/>
  <c r="AG879" i="1"/>
  <c r="AB1048" i="1"/>
  <c r="AD1048" i="1" s="1"/>
  <c r="AG1048" i="1"/>
  <c r="AB1060" i="1"/>
  <c r="AD1060" i="1" s="1"/>
  <c r="AG1060" i="1"/>
  <c r="AB1088" i="1"/>
  <c r="AD1088" i="1" s="1"/>
  <c r="AG1088" i="1"/>
  <c r="AB1107" i="1"/>
  <c r="AD1107" i="1" s="1"/>
  <c r="AG1107" i="1"/>
  <c r="AB1266" i="1"/>
  <c r="AD1266" i="1" s="1"/>
  <c r="AG1266" i="1"/>
  <c r="AB1298" i="1"/>
  <c r="AD1298" i="1" s="1"/>
  <c r="AG1298" i="1"/>
  <c r="AB1333" i="1"/>
  <c r="AD1333" i="1" s="1"/>
  <c r="AG1333" i="1"/>
  <c r="AB1379" i="1"/>
  <c r="AD1379" i="1" s="1"/>
  <c r="AG1379" i="1"/>
  <c r="AB1443" i="1"/>
  <c r="AD1443" i="1" s="1"/>
  <c r="AG1443" i="1"/>
  <c r="AB1552" i="1"/>
  <c r="AD1552" i="1" s="1"/>
  <c r="AG1552" i="1"/>
  <c r="AB1726" i="1"/>
  <c r="AD1726" i="1" s="1"/>
  <c r="AG1726" i="1"/>
  <c r="AB1742" i="1"/>
  <c r="AD1742" i="1" s="1"/>
  <c r="AG1742" i="1"/>
  <c r="AB123" i="1"/>
  <c r="AD123" i="1" s="1"/>
  <c r="AG123" i="1"/>
  <c r="AB154" i="1"/>
  <c r="AD154" i="1" s="1"/>
  <c r="AG154" i="1"/>
  <c r="AB177" i="1"/>
  <c r="AD177" i="1" s="1"/>
  <c r="AG177" i="1"/>
  <c r="AB264" i="1"/>
  <c r="AD264" i="1" s="1"/>
  <c r="AG264" i="1"/>
  <c r="AB436" i="1"/>
  <c r="AD436" i="1" s="1"/>
  <c r="AG436" i="1"/>
  <c r="AB456" i="1"/>
  <c r="AD456" i="1" s="1"/>
  <c r="AG456" i="1"/>
  <c r="AB468" i="1"/>
  <c r="AD468" i="1" s="1"/>
  <c r="AG468" i="1"/>
  <c r="AB488" i="1"/>
  <c r="AD488" i="1" s="1"/>
  <c r="AG488" i="1"/>
  <c r="AB500" i="1"/>
  <c r="AD500" i="1" s="1"/>
  <c r="AG500" i="1"/>
  <c r="AB674" i="1"/>
  <c r="AD674" i="1" s="1"/>
  <c r="AG674" i="1"/>
  <c r="AB763" i="1"/>
  <c r="AD763" i="1" s="1"/>
  <c r="AG763" i="1"/>
  <c r="AB779" i="1"/>
  <c r="AD779" i="1" s="1"/>
  <c r="AG779" i="1"/>
  <c r="AB825" i="1"/>
  <c r="AD825" i="1" s="1"/>
  <c r="AG825" i="1"/>
  <c r="AB841" i="1"/>
  <c r="AD841" i="1" s="1"/>
  <c r="AG841" i="1"/>
  <c r="AB861" i="1"/>
  <c r="AD861" i="1" s="1"/>
  <c r="AG861" i="1"/>
  <c r="AB1004" i="1"/>
  <c r="AD1004" i="1" s="1"/>
  <c r="AG1004" i="1"/>
  <c r="AB1091" i="1"/>
  <c r="AD1091" i="1" s="1"/>
  <c r="AG1091" i="1"/>
  <c r="AB1103" i="1"/>
  <c r="AD1103" i="1" s="1"/>
  <c r="AG1103" i="1"/>
  <c r="AB1193" i="1"/>
  <c r="AD1193" i="1" s="1"/>
  <c r="AG1193" i="1"/>
  <c r="AB1209" i="1"/>
  <c r="AD1209" i="1" s="1"/>
  <c r="AG1209" i="1"/>
  <c r="AB1224" i="1"/>
  <c r="AD1224" i="1" s="1"/>
  <c r="AG1224" i="1"/>
  <c r="AB1253" i="1"/>
  <c r="AD1253" i="1" s="1"/>
  <c r="AG1253" i="1"/>
  <c r="AB1284" i="1"/>
  <c r="AD1284" i="1" s="1"/>
  <c r="AG1284" i="1"/>
  <c r="AB1304" i="1"/>
  <c r="AD1304" i="1" s="1"/>
  <c r="AG1304" i="1"/>
  <c r="AB1357" i="1"/>
  <c r="AD1357" i="1" s="1"/>
  <c r="AG1357" i="1"/>
  <c r="AB1372" i="1"/>
  <c r="AD1372" i="1" s="1"/>
  <c r="AG1372" i="1"/>
  <c r="AB1421" i="1"/>
  <c r="AD1421" i="1" s="1"/>
  <c r="AG1421" i="1"/>
  <c r="AB1436" i="1"/>
  <c r="AD1436" i="1" s="1"/>
  <c r="AG1436" i="1"/>
  <c r="AB1536" i="1"/>
  <c r="AD1536" i="1" s="1"/>
  <c r="AG1536" i="1"/>
  <c r="AB1556" i="1"/>
  <c r="AD1556" i="1" s="1"/>
  <c r="AG1556" i="1"/>
  <c r="AB1572" i="1"/>
  <c r="AD1572" i="1" s="1"/>
  <c r="AG1572" i="1"/>
  <c r="AB1696" i="1"/>
  <c r="AD1696" i="1" s="1"/>
  <c r="AG1696" i="1"/>
  <c r="AB80" i="1"/>
  <c r="AD80" i="1" s="1"/>
  <c r="AG80" i="1"/>
  <c r="AB160" i="1"/>
  <c r="AD160" i="1" s="1"/>
  <c r="AG160" i="1"/>
  <c r="AB209" i="1"/>
  <c r="AD209" i="1" s="1"/>
  <c r="AG209" i="1"/>
  <c r="AB256" i="1"/>
  <c r="AD256" i="1" s="1"/>
  <c r="AG256" i="1"/>
  <c r="AB268" i="1"/>
  <c r="AD268" i="1" s="1"/>
  <c r="AG268" i="1"/>
  <c r="AB283" i="1"/>
  <c r="AD283" i="1" s="1"/>
  <c r="AG283" i="1"/>
  <c r="AB559" i="1"/>
  <c r="AD559" i="1" s="1"/>
  <c r="AG559" i="1"/>
  <c r="AB571" i="1"/>
  <c r="AD571" i="1" s="1"/>
  <c r="AG571" i="1"/>
  <c r="AB618" i="1"/>
  <c r="AD618" i="1" s="1"/>
  <c r="AG618" i="1"/>
  <c r="AB640" i="1"/>
  <c r="AD640" i="1" s="1"/>
  <c r="AG640" i="1"/>
  <c r="AB671" i="1"/>
  <c r="AD671" i="1" s="1"/>
  <c r="AG671" i="1"/>
  <c r="AB683" i="1"/>
  <c r="AD683" i="1" s="1"/>
  <c r="AG683" i="1"/>
  <c r="AB700" i="1"/>
  <c r="AD700" i="1" s="1"/>
  <c r="AG700" i="1"/>
  <c r="AB714" i="1"/>
  <c r="AD714" i="1" s="1"/>
  <c r="AG714" i="1"/>
  <c r="AB754" i="1"/>
  <c r="AD754" i="1" s="1"/>
  <c r="AG754" i="1"/>
  <c r="AB1005" i="1"/>
  <c r="AD1005" i="1" s="1"/>
  <c r="AG1005" i="1"/>
  <c r="AB1035" i="1"/>
  <c r="AD1035" i="1" s="1"/>
  <c r="AG1035" i="1"/>
  <c r="AB1064" i="1"/>
  <c r="AD1064" i="1" s="1"/>
  <c r="AG1064" i="1"/>
  <c r="AB1083" i="1"/>
  <c r="AD1083" i="1" s="1"/>
  <c r="AG1083" i="1"/>
  <c r="AB1094" i="1"/>
  <c r="AD1094" i="1" s="1"/>
  <c r="AG1094" i="1"/>
  <c r="AB1197" i="1"/>
  <c r="AD1197" i="1" s="1"/>
  <c r="AG1197" i="1"/>
  <c r="AB1273" i="1"/>
  <c r="AD1273" i="1" s="1"/>
  <c r="AG1273" i="1"/>
  <c r="AB1306" i="1"/>
  <c r="AD1306" i="1" s="1"/>
  <c r="AG1306" i="1"/>
  <c r="AB1385" i="1"/>
  <c r="AD1385" i="1" s="1"/>
  <c r="AG1385" i="1"/>
  <c r="AB1398" i="1"/>
  <c r="AD1398" i="1" s="1"/>
  <c r="AG1398" i="1"/>
  <c r="AB1412" i="1"/>
  <c r="AD1412" i="1" s="1"/>
  <c r="AG1412" i="1"/>
  <c r="AB1490" i="1"/>
  <c r="AD1490" i="1" s="1"/>
  <c r="AG1490" i="1"/>
  <c r="AB1576" i="1"/>
  <c r="AD1576" i="1" s="1"/>
  <c r="AG1576" i="1"/>
  <c r="AB142" i="1"/>
  <c r="AD142" i="1" s="1"/>
  <c r="AG142" i="1"/>
  <c r="AB165" i="1"/>
  <c r="AD165" i="1" s="1"/>
  <c r="AG165" i="1"/>
  <c r="AB237" i="1"/>
  <c r="AD237" i="1" s="1"/>
  <c r="AG237" i="1"/>
  <c r="AB306" i="1"/>
  <c r="AD306" i="1" s="1"/>
  <c r="AG306" i="1"/>
  <c r="AB440" i="1"/>
  <c r="AD440" i="1" s="1"/>
  <c r="AG440" i="1"/>
  <c r="AB452" i="1"/>
  <c r="AD452" i="1" s="1"/>
  <c r="AG452" i="1"/>
  <c r="AB472" i="1"/>
  <c r="AD472" i="1" s="1"/>
  <c r="AG472" i="1"/>
  <c r="AB484" i="1"/>
  <c r="AD484" i="1" s="1"/>
  <c r="AG484" i="1"/>
  <c r="AB507" i="1"/>
  <c r="AD507" i="1" s="1"/>
  <c r="AG507" i="1"/>
  <c r="AB573" i="1"/>
  <c r="AD573" i="1" s="1"/>
  <c r="AG573" i="1"/>
  <c r="AB1028" i="1"/>
  <c r="AD1028" i="1" s="1"/>
  <c r="AG1028" i="1"/>
  <c r="AB1218" i="1"/>
  <c r="AD1218" i="1" s="1"/>
  <c r="AG1218" i="1"/>
  <c r="AB1482" i="1"/>
  <c r="AD1482" i="1" s="1"/>
  <c r="AG1482" i="1"/>
  <c r="AB1618" i="1"/>
  <c r="AD1618" i="1" s="1"/>
  <c r="AG1618" i="1"/>
  <c r="AB1650" i="1"/>
  <c r="AD1650" i="1" s="1"/>
  <c r="AG1650" i="1"/>
  <c r="AB832" i="1"/>
  <c r="AD832" i="1" s="1"/>
  <c r="AG832" i="1"/>
  <c r="AB1142" i="1"/>
  <c r="AD1142" i="1" s="1"/>
  <c r="AG1142" i="1"/>
  <c r="AB1481" i="1"/>
  <c r="AD1481" i="1" s="1"/>
  <c r="AG1481" i="1"/>
  <c r="AB766" i="1"/>
  <c r="AD766" i="1" s="1"/>
  <c r="AG766" i="1"/>
  <c r="AB1389" i="1"/>
  <c r="AD1389" i="1" s="1"/>
  <c r="AG1389" i="1"/>
  <c r="AB986" i="1"/>
  <c r="AD986" i="1" s="1"/>
  <c r="AG986" i="1"/>
  <c r="AB1132" i="1"/>
  <c r="AD1132" i="1" s="1"/>
  <c r="AG1132" i="1"/>
  <c r="AB1260" i="1"/>
  <c r="AD1260" i="1" s="1"/>
  <c r="AG1260" i="1"/>
  <c r="AB1429" i="1"/>
  <c r="AD1429" i="1" s="1"/>
  <c r="AG1429" i="1"/>
  <c r="AA1706" i="1"/>
  <c r="AC1706" i="1" s="1"/>
  <c r="AA93" i="1"/>
  <c r="AC93" i="1" s="1"/>
  <c r="AB140" i="1"/>
  <c r="AD140" i="1" s="1"/>
  <c r="AG140" i="1"/>
  <c r="AB152" i="1"/>
  <c r="AD152" i="1" s="1"/>
  <c r="AG152" i="1"/>
  <c r="AB168" i="1"/>
  <c r="AD168" i="1" s="1"/>
  <c r="AG168" i="1"/>
  <c r="AB184" i="1"/>
  <c r="AD184" i="1" s="1"/>
  <c r="AG184" i="1"/>
  <c r="AB171" i="1"/>
  <c r="AD171" i="1" s="1"/>
  <c r="AG171" i="1"/>
  <c r="AB296" i="1"/>
  <c r="AD296" i="1" s="1"/>
  <c r="AG296" i="1"/>
  <c r="AA356" i="1"/>
  <c r="AC356" i="1" s="1"/>
  <c r="AB381" i="1"/>
  <c r="AD381" i="1" s="1"/>
  <c r="AG381" i="1"/>
  <c r="AB389" i="1"/>
  <c r="AD389" i="1" s="1"/>
  <c r="AG389" i="1"/>
  <c r="AB516" i="1"/>
  <c r="AD516" i="1" s="1"/>
  <c r="AG516" i="1"/>
  <c r="AB622" i="1"/>
  <c r="AD622" i="1" s="1"/>
  <c r="AG622" i="1"/>
  <c r="AB636" i="1"/>
  <c r="AD636" i="1" s="1"/>
  <c r="AG636" i="1"/>
  <c r="AB776" i="1"/>
  <c r="AD776" i="1" s="1"/>
  <c r="AG776" i="1"/>
  <c r="AB794" i="1"/>
  <c r="AD794" i="1" s="1"/>
  <c r="AG794" i="1"/>
  <c r="AB808" i="1"/>
  <c r="AD808" i="1" s="1"/>
  <c r="AG808" i="1"/>
  <c r="AA871" i="1"/>
  <c r="AC871" i="1" s="1"/>
  <c r="AB995" i="1"/>
  <c r="AD995" i="1" s="1"/>
  <c r="AG995" i="1"/>
  <c r="AB1030" i="1"/>
  <c r="AD1030" i="1" s="1"/>
  <c r="AG1030" i="1"/>
  <c r="AB1108" i="1"/>
  <c r="AD1108" i="1" s="1"/>
  <c r="AG1108" i="1"/>
  <c r="AB1150" i="1"/>
  <c r="AD1150" i="1" s="1"/>
  <c r="AG1150" i="1"/>
  <c r="AB1181" i="1"/>
  <c r="AD1181" i="1" s="1"/>
  <c r="AG1181" i="1"/>
  <c r="AB1267" i="1"/>
  <c r="AD1267" i="1" s="1"/>
  <c r="AG1267" i="1"/>
  <c r="AB1283" i="1"/>
  <c r="AD1283" i="1" s="1"/>
  <c r="AG1283" i="1"/>
  <c r="AB1299" i="1"/>
  <c r="AD1299" i="1" s="1"/>
  <c r="AG1299" i="1"/>
  <c r="AB1353" i="1"/>
  <c r="AD1353" i="1" s="1"/>
  <c r="AG1353" i="1"/>
  <c r="AB1380" i="1"/>
  <c r="AD1380" i="1" s="1"/>
  <c r="AG1380" i="1"/>
  <c r="AB1417" i="1"/>
  <c r="AD1417" i="1" s="1"/>
  <c r="AG1417" i="1"/>
  <c r="AB1444" i="1"/>
  <c r="AD1444" i="1" s="1"/>
  <c r="AG1444" i="1"/>
  <c r="AB1688" i="1"/>
  <c r="AD1688" i="1" s="1"/>
  <c r="AG1688" i="1"/>
  <c r="AB155" i="1"/>
  <c r="AD155" i="1" s="1"/>
  <c r="AG155" i="1"/>
  <c r="AB178" i="1"/>
  <c r="AD178" i="1" s="1"/>
  <c r="AG178" i="1"/>
  <c r="AB247" i="1"/>
  <c r="AD247" i="1" s="1"/>
  <c r="AG247" i="1"/>
  <c r="AA301" i="1"/>
  <c r="AC301" i="1" s="1"/>
  <c r="AB489" i="1"/>
  <c r="AD489" i="1" s="1"/>
  <c r="AG489" i="1"/>
  <c r="AB505" i="1"/>
  <c r="AD505" i="1" s="1"/>
  <c r="AG505" i="1"/>
  <c r="AB567" i="1"/>
  <c r="AD567" i="1" s="1"/>
  <c r="AG567" i="1"/>
  <c r="AB579" i="1"/>
  <c r="AD579" i="1" s="1"/>
  <c r="AG579" i="1"/>
  <c r="AB602" i="1"/>
  <c r="AD602" i="1" s="1"/>
  <c r="AG602" i="1"/>
  <c r="AA622" i="1"/>
  <c r="AC622" i="1" s="1"/>
  <c r="AB730" i="1"/>
  <c r="AD730" i="1" s="1"/>
  <c r="AG730" i="1"/>
  <c r="AB788" i="1"/>
  <c r="AD788" i="1" s="1"/>
  <c r="AG788" i="1"/>
  <c r="AB800" i="1"/>
  <c r="AD800" i="1" s="1"/>
  <c r="AG800" i="1"/>
  <c r="AB814" i="1"/>
  <c r="AD814" i="1" s="1"/>
  <c r="AG814" i="1"/>
  <c r="AB826" i="1"/>
  <c r="AD826" i="1" s="1"/>
  <c r="AG826" i="1"/>
  <c r="AB988" i="1"/>
  <c r="AD988" i="1" s="1"/>
  <c r="AG988" i="1"/>
  <c r="AB1018" i="1"/>
  <c r="AD1018" i="1" s="1"/>
  <c r="AG1018" i="1"/>
  <c r="AB1062" i="1"/>
  <c r="AD1062" i="1" s="1"/>
  <c r="AG1062" i="1"/>
  <c r="AB1184" i="1"/>
  <c r="AD1184" i="1" s="1"/>
  <c r="AG1184" i="1"/>
  <c r="AB1225" i="1"/>
  <c r="AD1225" i="1" s="1"/>
  <c r="AG1225" i="1"/>
  <c r="AB1245" i="1"/>
  <c r="AD1245" i="1" s="1"/>
  <c r="AG1245" i="1"/>
  <c r="AA1267" i="1"/>
  <c r="AC1267" i="1" s="1"/>
  <c r="AB1285" i="1"/>
  <c r="AD1285" i="1" s="1"/>
  <c r="AG1285" i="1"/>
  <c r="AB1305" i="1"/>
  <c r="AD1305" i="1" s="1"/>
  <c r="AG1305" i="1"/>
  <c r="AB1346" i="1"/>
  <c r="AD1346" i="1" s="1"/>
  <c r="AG1346" i="1"/>
  <c r="AB1407" i="1"/>
  <c r="AD1407" i="1" s="1"/>
  <c r="AG1407" i="1"/>
  <c r="AB1471" i="1"/>
  <c r="AD1471" i="1" s="1"/>
  <c r="AG1471" i="1"/>
  <c r="AB1744" i="1"/>
  <c r="AD1744" i="1" s="1"/>
  <c r="AG1744" i="1"/>
  <c r="AB161" i="1"/>
  <c r="AD161" i="1" s="1"/>
  <c r="AG161" i="1"/>
  <c r="AB248" i="1"/>
  <c r="AD248" i="1" s="1"/>
  <c r="AG248" i="1"/>
  <c r="AB269" i="1"/>
  <c r="AD269" i="1" s="1"/>
  <c r="AG269" i="1"/>
  <c r="AB284" i="1"/>
  <c r="AD284" i="1" s="1"/>
  <c r="AG284" i="1"/>
  <c r="AB337" i="1"/>
  <c r="AD337" i="1" s="1"/>
  <c r="AG337" i="1"/>
  <c r="AB345" i="1"/>
  <c r="AD345" i="1" s="1"/>
  <c r="AG345" i="1"/>
  <c r="AB394" i="1"/>
  <c r="AD394" i="1" s="1"/>
  <c r="AG394" i="1"/>
  <c r="AB450" i="1"/>
  <c r="AD450" i="1" s="1"/>
  <c r="AG450" i="1"/>
  <c r="AB482" i="1"/>
  <c r="AD482" i="1" s="1"/>
  <c r="AG482" i="1"/>
  <c r="AB522" i="1"/>
  <c r="AD522" i="1" s="1"/>
  <c r="AG522" i="1"/>
  <c r="AB538" i="1"/>
  <c r="AD538" i="1" s="1"/>
  <c r="AG538" i="1"/>
  <c r="AB546" i="1"/>
  <c r="AD546" i="1" s="1"/>
  <c r="AG546" i="1"/>
  <c r="AB560" i="1"/>
  <c r="AD560" i="1" s="1"/>
  <c r="AG560" i="1"/>
  <c r="AB604" i="1"/>
  <c r="AD604" i="1" s="1"/>
  <c r="AG604" i="1"/>
  <c r="AB619" i="1"/>
  <c r="AD619" i="1" s="1"/>
  <c r="AG619" i="1"/>
  <c r="AB715" i="1"/>
  <c r="AD715" i="1" s="1"/>
  <c r="AG715" i="1"/>
  <c r="AB744" i="1"/>
  <c r="AD744" i="1" s="1"/>
  <c r="AG744" i="1"/>
  <c r="AB755" i="1"/>
  <c r="AD755" i="1" s="1"/>
  <c r="AG755" i="1"/>
  <c r="AA814" i="1"/>
  <c r="AC814" i="1" s="1"/>
  <c r="AB990" i="1"/>
  <c r="AD990" i="1" s="1"/>
  <c r="AG990" i="1"/>
  <c r="AB1006" i="1"/>
  <c r="AD1006" i="1" s="1"/>
  <c r="AG1006" i="1"/>
  <c r="AB1019" i="1"/>
  <c r="AD1019" i="1" s="1"/>
  <c r="AG1019" i="1"/>
  <c r="AB1084" i="1"/>
  <c r="AD1084" i="1" s="1"/>
  <c r="AG1084" i="1"/>
  <c r="AB1095" i="1"/>
  <c r="AD1095" i="1" s="1"/>
  <c r="AG1095" i="1"/>
  <c r="AB1114" i="1"/>
  <c r="AD1114" i="1" s="1"/>
  <c r="AG1114" i="1"/>
  <c r="AB1215" i="1"/>
  <c r="AD1215" i="1" s="1"/>
  <c r="AG1215" i="1"/>
  <c r="AB1255" i="1"/>
  <c r="AD1255" i="1" s="1"/>
  <c r="AG1255" i="1"/>
  <c r="AB1279" i="1"/>
  <c r="AD1279" i="1" s="1"/>
  <c r="AG1279" i="1"/>
  <c r="AB1307" i="1"/>
  <c r="AD1307" i="1" s="1"/>
  <c r="AG1307" i="1"/>
  <c r="AB1349" i="1"/>
  <c r="AD1349" i="1" s="1"/>
  <c r="AG1349" i="1"/>
  <c r="AB1399" i="1"/>
  <c r="AD1399" i="1" s="1"/>
  <c r="AG1399" i="1"/>
  <c r="AB1413" i="1"/>
  <c r="AD1413" i="1" s="1"/>
  <c r="AG1413" i="1"/>
  <c r="AB1463" i="1"/>
  <c r="AD1463" i="1" s="1"/>
  <c r="AG1463" i="1"/>
  <c r="AB1477" i="1"/>
  <c r="AD1477" i="1" s="1"/>
  <c r="AG1477" i="1"/>
  <c r="AA1744" i="1"/>
  <c r="AC1744" i="1" s="1"/>
  <c r="AB109" i="1"/>
  <c r="AD109" i="1" s="1"/>
  <c r="AG109" i="1"/>
  <c r="AB197" i="1"/>
  <c r="AD197" i="1" s="1"/>
  <c r="AG197" i="1"/>
  <c r="AB259" i="1"/>
  <c r="AD259" i="1" s="1"/>
  <c r="AG259" i="1"/>
  <c r="AB271" i="1"/>
  <c r="AD271" i="1" s="1"/>
  <c r="AG271" i="1"/>
  <c r="AB473" i="1"/>
  <c r="AD473" i="1" s="1"/>
  <c r="AG473" i="1"/>
  <c r="AB644" i="1"/>
  <c r="AD644" i="1" s="1"/>
  <c r="AG644" i="1"/>
  <c r="AB679" i="1"/>
  <c r="AD679" i="1" s="1"/>
  <c r="AG679" i="1"/>
  <c r="AB1590" i="1"/>
  <c r="AD1590" i="1" s="1"/>
  <c r="AG1590" i="1"/>
  <c r="AB1622" i="1"/>
  <c r="AD1622" i="1" s="1"/>
  <c r="AG1622" i="1"/>
  <c r="AB1654" i="1"/>
  <c r="AD1654" i="1" s="1"/>
  <c r="AG1654" i="1"/>
  <c r="AB806" i="1"/>
  <c r="AD806" i="1" s="1"/>
  <c r="AG806" i="1"/>
  <c r="AB1002" i="1"/>
  <c r="AD1002" i="1" s="1"/>
  <c r="AG1002" i="1"/>
  <c r="AB1176" i="1"/>
  <c r="AD1176" i="1" s="1"/>
  <c r="AG1176" i="1"/>
  <c r="AB1332" i="1"/>
  <c r="AD1332" i="1" s="1"/>
  <c r="AG1332" i="1"/>
  <c r="AB1404" i="1"/>
  <c r="AD1404" i="1" s="1"/>
  <c r="AG1404" i="1"/>
  <c r="AB1502" i="1"/>
  <c r="AD1502" i="1" s="1"/>
  <c r="AG1502" i="1"/>
  <c r="AB1237" i="1"/>
  <c r="AD1237" i="1" s="1"/>
  <c r="AG1237" i="1"/>
  <c r="AB793" i="1"/>
  <c r="AD793" i="1" s="1"/>
  <c r="AG793" i="1"/>
  <c r="AB992" i="1"/>
  <c r="AD992" i="1" s="1"/>
  <c r="AG992" i="1"/>
  <c r="AB1076" i="1"/>
  <c r="AD1076" i="1" s="1"/>
  <c r="AG1076" i="1"/>
  <c r="AB1201" i="1"/>
  <c r="AD1201" i="1" s="1"/>
  <c r="AG1201" i="1"/>
  <c r="AB1439" i="1"/>
  <c r="AD1439" i="1" s="1"/>
  <c r="AG1439" i="1"/>
  <c r="AB1493" i="1"/>
  <c r="AD1493" i="1" s="1"/>
  <c r="AG1493" i="1"/>
  <c r="AB153" i="1"/>
  <c r="AD153" i="1" s="1"/>
  <c r="AG153" i="1"/>
  <c r="AB169" i="1"/>
  <c r="AD169" i="1" s="1"/>
  <c r="AG169" i="1"/>
  <c r="AB185" i="1"/>
  <c r="AD185" i="1" s="1"/>
  <c r="AG185" i="1"/>
  <c r="AB134" i="1"/>
  <c r="AD134" i="1" s="1"/>
  <c r="AG134" i="1"/>
  <c r="AB213" i="1"/>
  <c r="AD213" i="1" s="1"/>
  <c r="AG213" i="1"/>
  <c r="AB243" i="1"/>
  <c r="AD243" i="1" s="1"/>
  <c r="AG243" i="1"/>
  <c r="AB277" i="1"/>
  <c r="AD277" i="1" s="1"/>
  <c r="AG277" i="1"/>
  <c r="AB404" i="1"/>
  <c r="AD404" i="1" s="1"/>
  <c r="AG404" i="1"/>
  <c r="AB432" i="1"/>
  <c r="AD432" i="1" s="1"/>
  <c r="AG432" i="1"/>
  <c r="AB444" i="1"/>
  <c r="AD444" i="1" s="1"/>
  <c r="AG444" i="1"/>
  <c r="AB464" i="1"/>
  <c r="AD464" i="1" s="1"/>
  <c r="AG464" i="1"/>
  <c r="AB476" i="1"/>
  <c r="AD476" i="1" s="1"/>
  <c r="AG476" i="1"/>
  <c r="AB496" i="1"/>
  <c r="AD496" i="1" s="1"/>
  <c r="AG496" i="1"/>
  <c r="AB623" i="1"/>
  <c r="AD623" i="1" s="1"/>
  <c r="AG623" i="1"/>
  <c r="AB719" i="1"/>
  <c r="AD719" i="1" s="1"/>
  <c r="AG719" i="1"/>
  <c r="AB795" i="1"/>
  <c r="AD795" i="1" s="1"/>
  <c r="AG795" i="1"/>
  <c r="AB996" i="1"/>
  <c r="AD996" i="1" s="1"/>
  <c r="AG996" i="1"/>
  <c r="AB1016" i="1"/>
  <c r="AD1016" i="1" s="1"/>
  <c r="AG1016" i="1"/>
  <c r="AB1050" i="1"/>
  <c r="AD1050" i="1" s="1"/>
  <c r="AG1050" i="1"/>
  <c r="AB1078" i="1"/>
  <c r="AD1078" i="1" s="1"/>
  <c r="AG1078" i="1"/>
  <c r="AB1182" i="1"/>
  <c r="AD1182" i="1" s="1"/>
  <c r="AG1182" i="1"/>
  <c r="AB1233" i="1"/>
  <c r="AD1233" i="1" s="1"/>
  <c r="AG1233" i="1"/>
  <c r="AB1268" i="1"/>
  <c r="AD1268" i="1" s="1"/>
  <c r="AG1268" i="1"/>
  <c r="AB1319" i="1"/>
  <c r="AD1319" i="1" s="1"/>
  <c r="AG1319" i="1"/>
  <c r="AB1367" i="1"/>
  <c r="AD1367" i="1" s="1"/>
  <c r="AG1367" i="1"/>
  <c r="AB1381" i="1"/>
  <c r="AD1381" i="1" s="1"/>
  <c r="AG1381" i="1"/>
  <c r="AB1431" i="1"/>
  <c r="AD1431" i="1" s="1"/>
  <c r="AG1431" i="1"/>
  <c r="AB1445" i="1"/>
  <c r="AD1445" i="1" s="1"/>
  <c r="AG1445" i="1"/>
  <c r="AB1530" i="1"/>
  <c r="AD1530" i="1" s="1"/>
  <c r="AG1530" i="1"/>
  <c r="AB203" i="1"/>
  <c r="AD203" i="1" s="1"/>
  <c r="AG203" i="1"/>
  <c r="AB302" i="1"/>
  <c r="AD302" i="1" s="1"/>
  <c r="AG302" i="1"/>
  <c r="AB424" i="1"/>
  <c r="AD424" i="1" s="1"/>
  <c r="AG424" i="1"/>
  <c r="AB458" i="1"/>
  <c r="AD458" i="1" s="1"/>
  <c r="AG458" i="1"/>
  <c r="AB490" i="1"/>
  <c r="AD490" i="1" s="1"/>
  <c r="AG490" i="1"/>
  <c r="AB624" i="1"/>
  <c r="AD624" i="1" s="1"/>
  <c r="AG624" i="1"/>
  <c r="AB646" i="1"/>
  <c r="AD646" i="1" s="1"/>
  <c r="AG646" i="1"/>
  <c r="AB676" i="1"/>
  <c r="AD676" i="1" s="1"/>
  <c r="AG676" i="1"/>
  <c r="AB699" i="1"/>
  <c r="AD699" i="1" s="1"/>
  <c r="AG699" i="1"/>
  <c r="AB731" i="1"/>
  <c r="AD731" i="1" s="1"/>
  <c r="AG731" i="1"/>
  <c r="AB789" i="1"/>
  <c r="AD789" i="1" s="1"/>
  <c r="AG789" i="1"/>
  <c r="AB801" i="1"/>
  <c r="AD801" i="1" s="1"/>
  <c r="AG801" i="1"/>
  <c r="AB827" i="1"/>
  <c r="AD827" i="1" s="1"/>
  <c r="AG827" i="1"/>
  <c r="AB914" i="1"/>
  <c r="AD914" i="1" s="1"/>
  <c r="AG914" i="1"/>
  <c r="AB1032" i="1"/>
  <c r="AD1032" i="1" s="1"/>
  <c r="AG1032" i="1"/>
  <c r="AB1052" i="1"/>
  <c r="AD1052" i="1" s="1"/>
  <c r="AG1052" i="1"/>
  <c r="AB1226" i="1"/>
  <c r="AD1226" i="1" s="1"/>
  <c r="AG1226" i="1"/>
  <c r="AB1269" i="1"/>
  <c r="AD1269" i="1" s="1"/>
  <c r="AG1269" i="1"/>
  <c r="AB1347" i="1"/>
  <c r="AD1347" i="1" s="1"/>
  <c r="AG1347" i="1"/>
  <c r="AB1887" i="1"/>
  <c r="AD1887" i="1" s="1"/>
  <c r="AG1887" i="1"/>
  <c r="AB1951" i="1"/>
  <c r="AD1951" i="1" s="1"/>
  <c r="AG1951" i="1"/>
  <c r="AB72" i="1"/>
  <c r="AD72" i="1" s="1"/>
  <c r="AG72" i="1"/>
  <c r="AB136" i="1"/>
  <c r="AD136" i="1" s="1"/>
  <c r="AG136" i="1"/>
  <c r="AB241" i="1"/>
  <c r="AD241" i="1" s="1"/>
  <c r="AG241" i="1"/>
  <c r="AB281" i="1"/>
  <c r="AD281" i="1" s="1"/>
  <c r="AG281" i="1"/>
  <c r="AB724" i="1"/>
  <c r="AD724" i="1" s="1"/>
  <c r="AG724" i="1"/>
  <c r="AB752" i="1"/>
  <c r="AD752" i="1" s="1"/>
  <c r="AG752" i="1"/>
  <c r="AB764" i="1"/>
  <c r="AD764" i="1" s="1"/>
  <c r="AG764" i="1"/>
  <c r="AB1092" i="1"/>
  <c r="AD1092" i="1" s="1"/>
  <c r="AG1092" i="1"/>
  <c r="AB1123" i="1"/>
  <c r="AD1123" i="1" s="1"/>
  <c r="AG1123" i="1"/>
  <c r="AB1139" i="1"/>
  <c r="AD1139" i="1" s="1"/>
  <c r="AG1139" i="1"/>
  <c r="AB1162" i="1"/>
  <c r="AD1162" i="1" s="1"/>
  <c r="AG1162" i="1"/>
  <c r="AB1195" i="1"/>
  <c r="AD1195" i="1" s="1"/>
  <c r="AG1195" i="1"/>
  <c r="AB1271" i="1"/>
  <c r="AD1271" i="1" s="1"/>
  <c r="AG1271" i="1"/>
  <c r="AB1329" i="1"/>
  <c r="AD1329" i="1" s="1"/>
  <c r="AG1329" i="1"/>
  <c r="AB1361" i="1"/>
  <c r="AD1361" i="1" s="1"/>
  <c r="AG1361" i="1"/>
  <c r="AB1425" i="1"/>
  <c r="AD1425" i="1" s="1"/>
  <c r="AG1425" i="1"/>
  <c r="AB1524" i="1"/>
  <c r="AD1524" i="1" s="1"/>
  <c r="AG1524" i="1"/>
  <c r="AB1734" i="1"/>
  <c r="AD1734" i="1" s="1"/>
  <c r="AG1734" i="1"/>
  <c r="AB130" i="1"/>
  <c r="AD130" i="1" s="1"/>
  <c r="AG130" i="1"/>
  <c r="AB231" i="1"/>
  <c r="AD231" i="1" s="1"/>
  <c r="AG231" i="1"/>
  <c r="AB420" i="1"/>
  <c r="AD420" i="1" s="1"/>
  <c r="AG420" i="1"/>
  <c r="AB513" i="1"/>
  <c r="AD513" i="1" s="1"/>
  <c r="AG513" i="1"/>
  <c r="AB553" i="1"/>
  <c r="AD553" i="1" s="1"/>
  <c r="AG553" i="1"/>
  <c r="AB614" i="1"/>
  <c r="AD614" i="1" s="1"/>
  <c r="AG614" i="1"/>
  <c r="AB667" i="1"/>
  <c r="AD667" i="1" s="1"/>
  <c r="AG667" i="1"/>
  <c r="AB686" i="1"/>
  <c r="AD686" i="1" s="1"/>
  <c r="AG686" i="1"/>
  <c r="AB792" i="1"/>
  <c r="AD792" i="1" s="1"/>
  <c r="AG792" i="1"/>
  <c r="AB1067" i="1"/>
  <c r="AD1067" i="1" s="1"/>
  <c r="AG1067" i="1"/>
  <c r="AB1259" i="1"/>
  <c r="AD1259" i="1" s="1"/>
  <c r="AG1259" i="1"/>
  <c r="AB1610" i="1"/>
  <c r="AD1610" i="1" s="1"/>
  <c r="AG1610" i="1"/>
  <c r="AB1642" i="1"/>
  <c r="AD1642" i="1" s="1"/>
  <c r="AG1642" i="1"/>
  <c r="AB1674" i="1"/>
  <c r="AD1674" i="1" s="1"/>
  <c r="AG1674" i="1"/>
  <c r="AB1066" i="1"/>
  <c r="AD1066" i="1" s="1"/>
  <c r="AG1066" i="1"/>
  <c r="AB1134" i="1"/>
  <c r="AD1134" i="1" s="1"/>
  <c r="AG1134" i="1"/>
  <c r="AB1180" i="1"/>
  <c r="AD1180" i="1" s="1"/>
  <c r="AG1180" i="1"/>
  <c r="AB1351" i="1"/>
  <c r="AD1351" i="1" s="1"/>
  <c r="AG1351" i="1"/>
  <c r="AB1465" i="1"/>
  <c r="AD1465" i="1" s="1"/>
  <c r="AG1465" i="1"/>
  <c r="AB993" i="1"/>
  <c r="AD993" i="1" s="1"/>
  <c r="AG993" i="1"/>
  <c r="AB1289" i="1"/>
  <c r="AD1289" i="1" s="1"/>
  <c r="AG1289" i="1"/>
  <c r="AB1375" i="1"/>
  <c r="AD1375" i="1" s="1"/>
  <c r="AG1375" i="1"/>
  <c r="AB716" i="1"/>
  <c r="AD716" i="1" s="1"/>
  <c r="AG716" i="1"/>
  <c r="AB774" i="1"/>
  <c r="AD774" i="1" s="1"/>
  <c r="AG774" i="1"/>
  <c r="AB1038" i="1"/>
  <c r="AD1038" i="1" s="1"/>
  <c r="AG1038" i="1"/>
  <c r="AB1240" i="1"/>
  <c r="AD1240" i="1" s="1"/>
  <c r="AG1240" i="1"/>
  <c r="AB1584" i="1"/>
  <c r="AD1584" i="1" s="1"/>
  <c r="AG1584" i="1"/>
  <c r="AB11" i="1"/>
  <c r="AD11" i="1" s="1"/>
  <c r="AG11" i="1"/>
  <c r="AA16" i="1"/>
  <c r="AC16" i="1" s="1"/>
  <c r="AA1163" i="1"/>
  <c r="AC1163" i="1" s="1"/>
  <c r="AA244" i="1"/>
  <c r="AC244" i="1" s="1"/>
  <c r="AA359" i="1"/>
  <c r="AC359" i="1" s="1"/>
  <c r="AA654" i="1"/>
  <c r="AC654" i="1" s="1"/>
  <c r="AA1355" i="1"/>
  <c r="AC1355" i="1" s="1"/>
  <c r="AA1419" i="1"/>
  <c r="AC1419" i="1" s="1"/>
  <c r="AA278" i="1"/>
  <c r="AC278" i="1" s="1"/>
  <c r="AA860" i="1"/>
  <c r="AC860" i="1" s="1"/>
  <c r="AA1158" i="1"/>
  <c r="AC1158" i="1" s="1"/>
  <c r="AA1208" i="1"/>
  <c r="AC1208" i="1" s="1"/>
  <c r="AA194" i="1"/>
  <c r="AC194" i="1" s="1"/>
  <c r="AA1270" i="1"/>
  <c r="AC1270" i="1" s="1"/>
  <c r="AA1751" i="1"/>
  <c r="AC1751" i="1" s="1"/>
  <c r="AA1074" i="1"/>
  <c r="AC1074" i="1" s="1"/>
  <c r="AA1473" i="1"/>
  <c r="AC1473" i="1" s="1"/>
  <c r="AA1716" i="1"/>
  <c r="AC1716" i="1" s="1"/>
  <c r="AA1212" i="1"/>
  <c r="AC1212" i="1" s="1"/>
  <c r="AA1128" i="1"/>
  <c r="AC1128" i="1" s="1"/>
  <c r="AA1338" i="1"/>
  <c r="AC1338" i="1" s="1"/>
  <c r="AA166" i="1"/>
  <c r="AC166" i="1" s="1"/>
  <c r="AA139" i="1"/>
  <c r="AC139" i="1" s="1"/>
  <c r="AA461" i="1"/>
  <c r="AC461" i="1" s="1"/>
  <c r="AA634" i="1"/>
  <c r="AC634" i="1" s="1"/>
  <c r="AA650" i="1"/>
  <c r="AC650" i="1" s="1"/>
  <c r="AA1140" i="1"/>
  <c r="AC1140" i="1" s="1"/>
  <c r="AA1164" i="1"/>
  <c r="AC1164" i="1" s="1"/>
  <c r="AA1179" i="1"/>
  <c r="AC1179" i="1" s="1"/>
  <c r="AA1239" i="1"/>
  <c r="AC1239" i="1" s="1"/>
  <c r="AA210" i="1"/>
  <c r="AC210" i="1" s="1"/>
  <c r="AA360" i="1"/>
  <c r="AC360" i="1" s="1"/>
  <c r="AA379" i="1"/>
  <c r="AC379" i="1" s="1"/>
  <c r="AA401" i="1"/>
  <c r="AC401" i="1" s="1"/>
  <c r="AA409" i="1"/>
  <c r="AC409" i="1" s="1"/>
  <c r="AA565" i="1"/>
  <c r="AC565" i="1" s="1"/>
  <c r="AA600" i="1"/>
  <c r="AC600" i="1" s="1"/>
  <c r="AA638" i="1"/>
  <c r="AC638" i="1" s="1"/>
  <c r="AA1124" i="1"/>
  <c r="AC1124" i="1" s="1"/>
  <c r="AA1266" i="1"/>
  <c r="AC1266" i="1" s="1"/>
  <c r="AA434" i="1"/>
  <c r="AC434" i="1" s="1"/>
  <c r="AA729" i="1"/>
  <c r="AC729" i="1" s="1"/>
  <c r="AA813" i="1"/>
  <c r="AC813" i="1" s="1"/>
  <c r="AA825" i="1"/>
  <c r="AC825" i="1" s="1"/>
  <c r="AA865" i="1"/>
  <c r="AC865" i="1" s="1"/>
  <c r="AA1051" i="1"/>
  <c r="AC1051" i="1" s="1"/>
  <c r="AA1168" i="1"/>
  <c r="AC1168" i="1" s="1"/>
  <c r="AA1253" i="1"/>
  <c r="AC1253" i="1" s="1"/>
  <c r="AA1705" i="1"/>
  <c r="AC1705" i="1" s="1"/>
  <c r="AA216" i="1"/>
  <c r="AC216" i="1" s="1"/>
  <c r="AA355" i="1"/>
  <c r="AC355" i="1" s="1"/>
  <c r="AA425" i="1"/>
  <c r="AC425" i="1" s="1"/>
  <c r="AA528" i="1"/>
  <c r="AC528" i="1" s="1"/>
  <c r="AA536" i="1"/>
  <c r="AC536" i="1" s="1"/>
  <c r="AA544" i="1"/>
  <c r="AC544" i="1" s="1"/>
  <c r="AA181" i="1"/>
  <c r="AC181" i="1" s="1"/>
  <c r="AA428" i="1"/>
  <c r="AC428" i="1" s="1"/>
  <c r="AA460" i="1"/>
  <c r="AC460" i="1" s="1"/>
  <c r="AA492" i="1"/>
  <c r="AC492" i="1" s="1"/>
  <c r="AA620" i="1"/>
  <c r="AC620" i="1" s="1"/>
  <c r="AA739" i="1"/>
  <c r="AC739" i="1" s="1"/>
  <c r="AA1059" i="1"/>
  <c r="AC1059" i="1" s="1"/>
  <c r="AA1118" i="1"/>
  <c r="AC1118" i="1" s="1"/>
  <c r="AA1265" i="1"/>
  <c r="AC1265" i="1" s="1"/>
  <c r="AA1343" i="1"/>
  <c r="AC1343" i="1" s="1"/>
  <c r="AA1468" i="1"/>
  <c r="AC1468" i="1" s="1"/>
  <c r="AA1725" i="1"/>
  <c r="AC1725" i="1" s="1"/>
  <c r="AA1741" i="1"/>
  <c r="AC1741" i="1" s="1"/>
  <c r="AA455" i="1"/>
  <c r="AC455" i="1" s="1"/>
  <c r="AA487" i="1"/>
  <c r="AC487" i="1" s="1"/>
  <c r="AA609" i="1"/>
  <c r="AC609" i="1" s="1"/>
  <c r="AA1325" i="1"/>
  <c r="AC1325" i="1" s="1"/>
  <c r="AA354" i="1"/>
  <c r="AC354" i="1" s="1"/>
  <c r="AA1348" i="1"/>
  <c r="AC1348" i="1" s="1"/>
  <c r="AA1896" i="1"/>
  <c r="AC1896" i="1" s="1"/>
  <c r="AA1924" i="1"/>
  <c r="AC1924" i="1" s="1"/>
  <c r="AA1700" i="1"/>
  <c r="AC1700" i="1" s="1"/>
  <c r="AA1043" i="1"/>
  <c r="AC1043" i="1" s="1"/>
  <c r="AA44" i="1"/>
  <c r="AC44" i="1" s="1"/>
  <c r="AA60" i="1"/>
  <c r="AC60" i="1" s="1"/>
  <c r="AA76" i="1"/>
  <c r="AC76" i="1" s="1"/>
  <c r="AA124" i="1"/>
  <c r="AC124" i="1" s="1"/>
  <c r="AA17" i="1"/>
  <c r="AC17" i="1" s="1"/>
  <c r="AA429" i="1"/>
  <c r="AC429" i="1" s="1"/>
  <c r="AA493" i="1"/>
  <c r="AC493" i="1" s="1"/>
  <c r="AA1257" i="1"/>
  <c r="AC1257" i="1" s="1"/>
  <c r="AA1316" i="1"/>
  <c r="AC1316" i="1" s="1"/>
  <c r="AA1479" i="1"/>
  <c r="AC1479" i="1" s="1"/>
  <c r="AA1598" i="1"/>
  <c r="AC1598" i="1" s="1"/>
  <c r="AA1614" i="1"/>
  <c r="AC1614" i="1" s="1"/>
  <c r="AA1630" i="1"/>
  <c r="AC1630" i="1" s="1"/>
  <c r="AA1646" i="1"/>
  <c r="AC1646" i="1" s="1"/>
  <c r="AA1662" i="1"/>
  <c r="AC1662" i="1" s="1"/>
  <c r="AA1678" i="1"/>
  <c r="AC1678" i="1" s="1"/>
  <c r="AA1776" i="1"/>
  <c r="AC1776" i="1" s="1"/>
  <c r="AA1938" i="1"/>
  <c r="AC1938" i="1" s="1"/>
  <c r="AA223" i="1"/>
  <c r="AC223" i="1" s="1"/>
  <c r="AA245" i="1"/>
  <c r="AC245" i="1" s="1"/>
  <c r="AA387" i="1"/>
  <c r="AC387" i="1" s="1"/>
  <c r="AA621" i="1"/>
  <c r="AC621" i="1" s="1"/>
  <c r="AA1344" i="1"/>
  <c r="AC1344" i="1" s="1"/>
  <c r="AA1405" i="1"/>
  <c r="AC1405" i="1" s="1"/>
  <c r="AA1469" i="1"/>
  <c r="AC1469" i="1" s="1"/>
  <c r="AA188" i="1"/>
  <c r="AC188" i="1" s="1"/>
  <c r="AA414" i="1"/>
  <c r="AC414" i="1" s="1"/>
  <c r="AA466" i="1"/>
  <c r="AC466" i="1" s="1"/>
  <c r="AA498" i="1"/>
  <c r="AC498" i="1" s="1"/>
  <c r="AA841" i="1"/>
  <c r="AC841" i="1" s="1"/>
  <c r="AA885" i="1"/>
  <c r="AC885" i="1" s="1"/>
  <c r="AA915" i="1"/>
  <c r="AC915" i="1" s="1"/>
  <c r="AA923" i="1"/>
  <c r="AC923" i="1" s="1"/>
  <c r="AA931" i="1"/>
  <c r="AC931" i="1" s="1"/>
  <c r="AA939" i="1"/>
  <c r="AC939" i="1" s="1"/>
  <c r="AA947" i="1"/>
  <c r="AC947" i="1" s="1"/>
  <c r="AA955" i="1"/>
  <c r="AC955" i="1" s="1"/>
  <c r="AA963" i="1"/>
  <c r="AC963" i="1" s="1"/>
  <c r="AA12" i="1"/>
  <c r="AC12" i="1" s="1"/>
  <c r="AA20" i="1"/>
  <c r="AC20" i="1" s="1"/>
  <c r="AA183" i="1"/>
  <c r="AC183" i="1" s="1"/>
  <c r="AA274" i="1"/>
  <c r="AC274" i="1" s="1"/>
  <c r="AA703" i="1"/>
  <c r="AC703" i="1" s="1"/>
  <c r="AA391" i="1"/>
  <c r="AC391" i="1" s="1"/>
  <c r="AA519" i="1"/>
  <c r="AC519" i="1" s="1"/>
  <c r="AA712" i="1"/>
  <c r="AC712" i="1" s="1"/>
  <c r="AA812" i="1"/>
  <c r="AC812" i="1" s="1"/>
  <c r="AA840" i="1"/>
  <c r="AC840" i="1" s="1"/>
  <c r="AA864" i="1"/>
  <c r="AC864" i="1" s="1"/>
  <c r="AA884" i="1"/>
  <c r="AC884" i="1" s="1"/>
  <c r="AA1127" i="1"/>
  <c r="AC1127" i="1" s="1"/>
  <c r="AA1183" i="1"/>
  <c r="AC1183" i="1" s="1"/>
  <c r="AA1368" i="1"/>
  <c r="AC1368" i="1" s="1"/>
  <c r="AA1432" i="1"/>
  <c r="AC1432" i="1" s="1"/>
  <c r="AA682" i="1"/>
  <c r="AC682" i="1" s="1"/>
  <c r="AA1448" i="1"/>
  <c r="AC1448" i="1" s="1"/>
  <c r="AA1746" i="1"/>
  <c r="AC1746" i="1" s="1"/>
  <c r="AA1384" i="1"/>
  <c r="AC1384" i="1" s="1"/>
  <c r="AA104" i="1"/>
  <c r="AC104" i="1" s="1"/>
  <c r="AA120" i="1"/>
  <c r="AC120" i="1" s="1"/>
  <c r="AA13" i="1"/>
  <c r="AC13" i="1" s="1"/>
  <c r="AA91" i="1"/>
  <c r="AC91" i="1" s="1"/>
  <c r="AA25" i="1"/>
  <c r="AC25" i="1" s="1"/>
  <c r="AA299" i="1"/>
  <c r="AC299" i="1" s="1"/>
  <c r="AA725" i="1"/>
  <c r="AC725" i="1" s="1"/>
  <c r="AA1563" i="1"/>
  <c r="AC1563" i="1" s="1"/>
  <c r="AA1721" i="1"/>
  <c r="AC1721" i="1" s="1"/>
  <c r="AA187" i="1"/>
  <c r="AC187" i="1" s="1"/>
  <c r="AA365" i="1"/>
  <c r="AC365" i="1" s="1"/>
  <c r="AA383" i="1"/>
  <c r="AC383" i="1" s="1"/>
  <c r="AA555" i="1"/>
  <c r="AC555" i="1" s="1"/>
  <c r="AA586" i="1"/>
  <c r="AC586" i="1" s="1"/>
  <c r="AA736" i="1"/>
  <c r="AC736" i="1" s="1"/>
  <c r="AA1219" i="1"/>
  <c r="AC1219" i="1" s="1"/>
  <c r="AA1262" i="1"/>
  <c r="AC1262" i="1" s="1"/>
  <c r="AA167" i="1"/>
  <c r="AC167" i="1" s="1"/>
  <c r="AA279" i="1"/>
  <c r="AC279" i="1" s="1"/>
  <c r="AA504" i="1"/>
  <c r="AC504" i="1" s="1"/>
  <c r="AA861" i="1"/>
  <c r="AC861" i="1" s="1"/>
  <c r="AA919" i="1"/>
  <c r="AC919" i="1" s="1"/>
  <c r="AA935" i="1"/>
  <c r="AC935" i="1" s="1"/>
  <c r="AA967" i="1"/>
  <c r="AC967" i="1" s="1"/>
  <c r="AA1102" i="1"/>
  <c r="AC1102" i="1" s="1"/>
  <c r="AA1209" i="1"/>
  <c r="AC1209" i="1" s="1"/>
  <c r="AA1393" i="1"/>
  <c r="AC1393" i="1" s="1"/>
  <c r="AA1457" i="1"/>
  <c r="AC1457" i="1" s="1"/>
  <c r="AA1555" i="1"/>
  <c r="AC1555" i="1" s="1"/>
  <c r="AA1571" i="1"/>
  <c r="AC1571" i="1" s="1"/>
  <c r="AA1820" i="1"/>
  <c r="AC1820" i="1" s="1"/>
  <c r="AA26" i="1"/>
  <c r="AC26" i="1" s="1"/>
  <c r="AA1261" i="1"/>
  <c r="AC1261" i="1" s="1"/>
  <c r="AA569" i="1"/>
  <c r="AC569" i="1" s="1"/>
  <c r="AA1704" i="1"/>
  <c r="AC1704" i="1" s="1"/>
  <c r="AA780" i="1"/>
  <c r="AC780" i="1" s="1"/>
  <c r="AA1411" i="1"/>
  <c r="AC1411" i="1" s="1"/>
  <c r="AA135" i="1"/>
  <c r="AC135" i="1" s="1"/>
  <c r="AA204" i="1"/>
  <c r="AC204" i="1" s="1"/>
  <c r="AA1453" i="1"/>
  <c r="AC1453" i="1" s="1"/>
  <c r="AA1692" i="1"/>
  <c r="AC1692" i="1" s="1"/>
  <c r="AA352" i="1"/>
  <c r="AC352" i="1" s="1"/>
  <c r="AA375" i="1"/>
  <c r="AC375" i="1" s="1"/>
  <c r="AA413" i="1"/>
  <c r="AC413" i="1" s="1"/>
  <c r="AA1098" i="1"/>
  <c r="AC1098" i="1" s="1"/>
  <c r="AA1110" i="1"/>
  <c r="AC1110" i="1" s="1"/>
  <c r="AA1312" i="1"/>
  <c r="AC1312" i="1" s="1"/>
  <c r="AA1416" i="1"/>
  <c r="AC1416" i="1" s="1"/>
  <c r="AA1531" i="1"/>
  <c r="AC1531" i="1" s="1"/>
  <c r="AA1551" i="1"/>
  <c r="AC1551" i="1" s="1"/>
  <c r="AA1567" i="1"/>
  <c r="AC1567" i="1" s="1"/>
  <c r="AA1976" i="1"/>
  <c r="AC1976" i="1" s="1"/>
  <c r="AA263" i="1"/>
  <c r="AC263" i="1" s="1"/>
  <c r="AA288" i="1"/>
  <c r="AC288" i="1" s="1"/>
  <c r="AA610" i="1"/>
  <c r="AC610" i="1" s="1"/>
  <c r="AA927" i="1"/>
  <c r="AC927" i="1" s="1"/>
  <c r="AA943" i="1"/>
  <c r="AC943" i="1" s="1"/>
  <c r="AA951" i="1"/>
  <c r="AC951" i="1" s="1"/>
  <c r="AA959" i="1"/>
  <c r="AC959" i="1" s="1"/>
  <c r="AA975" i="1"/>
  <c r="AC975" i="1" s="1"/>
  <c r="AA1060" i="1"/>
  <c r="AC1060" i="1" s="1"/>
  <c r="AA1192" i="1"/>
  <c r="AC1192" i="1" s="1"/>
  <c r="AA1313" i="1"/>
  <c r="AC1313" i="1" s="1"/>
  <c r="AA1852" i="1"/>
  <c r="AC1852" i="1" s="1"/>
  <c r="AA1884" i="1"/>
  <c r="AC1884" i="1" s="1"/>
  <c r="AA1916" i="1"/>
  <c r="AC1916" i="1" s="1"/>
  <c r="AA1948" i="1"/>
  <c r="AC1948" i="1" s="1"/>
  <c r="AA1980" i="1"/>
  <c r="AC1980" i="1" s="1"/>
  <c r="AA373" i="1"/>
  <c r="AC373" i="1" s="1"/>
  <c r="AA524" i="1"/>
  <c r="AC524" i="1" s="1"/>
  <c r="AA532" i="1"/>
  <c r="AC532" i="1" s="1"/>
  <c r="AA1187" i="1"/>
  <c r="AC1187" i="1" s="1"/>
  <c r="AA733" i="1"/>
  <c r="AC733" i="1" s="1"/>
  <c r="AA802" i="1"/>
  <c r="AC802" i="1" s="1"/>
  <c r="AA1498" i="1"/>
  <c r="AC1498" i="1" s="1"/>
  <c r="AA1832" i="1"/>
  <c r="AC1832" i="1" s="1"/>
  <c r="AA1960" i="1"/>
  <c r="AC1960" i="1" s="1"/>
  <c r="AA1998" i="1"/>
  <c r="AC1998" i="1" s="1"/>
  <c r="AA2006" i="1"/>
  <c r="AC2006" i="1" s="1"/>
  <c r="AA1309" i="1"/>
  <c r="AC1309" i="1" s="1"/>
  <c r="AA1572" i="1"/>
  <c r="AC1572" i="1" s="1"/>
  <c r="AA57" i="1"/>
  <c r="AC57" i="1" s="1"/>
  <c r="AA73" i="1"/>
  <c r="AC73" i="1" s="1"/>
  <c r="AA121" i="1"/>
  <c r="AC121" i="1" s="1"/>
  <c r="AA147" i="1"/>
  <c r="AC147" i="1" s="1"/>
  <c r="AA300" i="1"/>
  <c r="AC300" i="1" s="1"/>
  <c r="AA438" i="1"/>
  <c r="AC438" i="1" s="1"/>
  <c r="AA470" i="1"/>
  <c r="AC470" i="1" s="1"/>
  <c r="AA511" i="1"/>
  <c r="AC511" i="1" s="1"/>
  <c r="AA643" i="1"/>
  <c r="AC643" i="1" s="1"/>
  <c r="AA659" i="1"/>
  <c r="AC659" i="1" s="1"/>
  <c r="AA726" i="1"/>
  <c r="AC726" i="1" s="1"/>
  <c r="AA785" i="1"/>
  <c r="AC785" i="1" s="1"/>
  <c r="AA589" i="1"/>
  <c r="AC589" i="1" s="1"/>
  <c r="AA603" i="1"/>
  <c r="AC603" i="1" s="1"/>
  <c r="AA741" i="1"/>
  <c r="AC741" i="1" s="1"/>
  <c r="AA1103" i="1"/>
  <c r="AC1103" i="1" s="1"/>
  <c r="AA763" i="1"/>
  <c r="AC763" i="1" s="1"/>
  <c r="AA1026" i="1"/>
  <c r="AC1026" i="1" s="1"/>
  <c r="AA713" i="1"/>
  <c r="AC713" i="1" s="1"/>
  <c r="AA890" i="1"/>
  <c r="AC890" i="1" s="1"/>
  <c r="AA1306" i="1"/>
  <c r="AC1306" i="1" s="1"/>
  <c r="AA1193" i="1"/>
  <c r="AC1193" i="1" s="1"/>
  <c r="AA1989" i="1"/>
  <c r="AC1989" i="1" s="1"/>
  <c r="AA37" i="1"/>
  <c r="AC37" i="1" s="1"/>
  <c r="AA18" i="1"/>
  <c r="AC18" i="1" s="1"/>
  <c r="AA228" i="1"/>
  <c r="AC228" i="1" s="1"/>
  <c r="AA257" i="1"/>
  <c r="AC257" i="1" s="1"/>
  <c r="AA507" i="1"/>
  <c r="AC507" i="1" s="1"/>
  <c r="AA651" i="1"/>
  <c r="AC651" i="1" s="1"/>
  <c r="AA664" i="1"/>
  <c r="AC664" i="1" s="1"/>
  <c r="AA683" i="1"/>
  <c r="AC683" i="1" s="1"/>
  <c r="AA757" i="1"/>
  <c r="AC757" i="1" s="1"/>
  <c r="AA895" i="1"/>
  <c r="AC895" i="1" s="1"/>
  <c r="AA909" i="1"/>
  <c r="AC909" i="1" s="1"/>
  <c r="AA1064" i="1"/>
  <c r="AC1064" i="1" s="1"/>
  <c r="AA1141" i="1"/>
  <c r="AC1141" i="1" s="1"/>
  <c r="AA1258" i="1"/>
  <c r="AC1258" i="1" s="1"/>
  <c r="AA1761" i="1"/>
  <c r="AC1761" i="1" s="1"/>
  <c r="AA285" i="1"/>
  <c r="AC285" i="1" s="1"/>
  <c r="AA349" i="1"/>
  <c r="AC349" i="1" s="1"/>
  <c r="AA402" i="1"/>
  <c r="AC402" i="1" s="1"/>
  <c r="AA698" i="1"/>
  <c r="AC698" i="1" s="1"/>
  <c r="AA1007" i="1"/>
  <c r="AC1007" i="1" s="1"/>
  <c r="AA1698" i="1"/>
  <c r="AC1698" i="1" s="1"/>
  <c r="AA189" i="1"/>
  <c r="AC189" i="1" s="1"/>
  <c r="AA369" i="1"/>
  <c r="AC369" i="1" s="1"/>
  <c r="AA415" i="1"/>
  <c r="AC415" i="1" s="1"/>
  <c r="AA672" i="1"/>
  <c r="AC672" i="1" s="1"/>
  <c r="AA687" i="1"/>
  <c r="AC687" i="1" s="1"/>
  <c r="AA704" i="1"/>
  <c r="AC704" i="1" s="1"/>
  <c r="AA798" i="1"/>
  <c r="AC798" i="1" s="1"/>
  <c r="AA842" i="1"/>
  <c r="AC842" i="1" s="1"/>
  <c r="AA866" i="1"/>
  <c r="AC866" i="1" s="1"/>
  <c r="AA956" i="1"/>
  <c r="AC956" i="1" s="1"/>
  <c r="AA964" i="1"/>
  <c r="AC964" i="1" s="1"/>
  <c r="AA972" i="1"/>
  <c r="AC972" i="1" s="1"/>
  <c r="AA980" i="1"/>
  <c r="AC980" i="1" s="1"/>
  <c r="AA1041" i="1"/>
  <c r="AC1041" i="1" s="1"/>
  <c r="AA1071" i="1"/>
  <c r="AC1071" i="1" s="1"/>
  <c r="AA1206" i="1"/>
  <c r="AC1206" i="1" s="1"/>
  <c r="AA1287" i="1"/>
  <c r="AC1287" i="1" s="1"/>
  <c r="AA1323" i="1"/>
  <c r="AC1323" i="1" s="1"/>
  <c r="AA1335" i="1"/>
  <c r="AC1335" i="1" s="1"/>
  <c r="AA1690" i="1"/>
  <c r="AC1690" i="1" s="1"/>
  <c r="AA1728" i="1"/>
  <c r="AC1728" i="1" s="1"/>
  <c r="AA1825" i="1"/>
  <c r="AC1825" i="1" s="1"/>
  <c r="AA1857" i="1"/>
  <c r="AC1857" i="1" s="1"/>
  <c r="AA1889" i="1"/>
  <c r="AC1889" i="1" s="1"/>
  <c r="AA1921" i="1"/>
  <c r="AC1921" i="1" s="1"/>
  <c r="AA1953" i="1"/>
  <c r="AC1953" i="1" s="1"/>
  <c r="AA1985" i="1"/>
  <c r="AC1985" i="1" s="1"/>
  <c r="AA971" i="1"/>
  <c r="AC971" i="1" s="1"/>
  <c r="AA979" i="1"/>
  <c r="AC979" i="1" s="1"/>
  <c r="AA1322" i="1"/>
  <c r="AC1322" i="1" s="1"/>
  <c r="AA1727" i="1"/>
  <c r="AC1727" i="1" s="1"/>
  <c r="AA1743" i="1"/>
  <c r="AC1743" i="1" s="1"/>
  <c r="AA1824" i="1"/>
  <c r="AC1824" i="1" s="1"/>
  <c r="AA1856" i="1"/>
  <c r="AC1856" i="1" s="1"/>
  <c r="AA1888" i="1"/>
  <c r="AC1888" i="1" s="1"/>
  <c r="AA1920" i="1"/>
  <c r="AC1920" i="1" s="1"/>
  <c r="AA1952" i="1"/>
  <c r="AC1952" i="1" s="1"/>
  <c r="AA1984" i="1"/>
  <c r="AC1984" i="1" s="1"/>
  <c r="AA520" i="1"/>
  <c r="AC520" i="1" s="1"/>
  <c r="AA1409" i="1"/>
  <c r="AC1409" i="1" s="1"/>
  <c r="AA1520" i="1"/>
  <c r="AC1520" i="1" s="1"/>
  <c r="AA1755" i="1"/>
  <c r="AC1755" i="1" s="1"/>
  <c r="AA1423" i="1"/>
  <c r="AC1423" i="1" s="1"/>
  <c r="AA1928" i="1"/>
  <c r="AC1928" i="1" s="1"/>
  <c r="AA818" i="1"/>
  <c r="AC818" i="1" s="1"/>
  <c r="AA1556" i="1"/>
  <c r="AC1556" i="1" s="1"/>
  <c r="AA1865" i="1"/>
  <c r="AC1865" i="1" s="1"/>
  <c r="AA2002" i="1"/>
  <c r="AC2002" i="1" s="1"/>
  <c r="AA1489" i="1"/>
  <c r="AC1489" i="1" s="1"/>
  <c r="AA1860" i="1"/>
  <c r="AC1860" i="1" s="1"/>
  <c r="AA45" i="1"/>
  <c r="AC45" i="1" s="1"/>
  <c r="AA53" i="1"/>
  <c r="AC53" i="1" s="1"/>
  <c r="AA61" i="1"/>
  <c r="AC61" i="1" s="1"/>
  <c r="AA69" i="1"/>
  <c r="AC69" i="1" s="1"/>
  <c r="AA77" i="1"/>
  <c r="AC77" i="1" s="1"/>
  <c r="AA101" i="1"/>
  <c r="AC101" i="1" s="1"/>
  <c r="AA117" i="1"/>
  <c r="AC117" i="1" s="1"/>
  <c r="AA88" i="1"/>
  <c r="AC88" i="1" s="1"/>
  <c r="AA132" i="1"/>
  <c r="AC132" i="1" s="1"/>
  <c r="AA1014" i="1"/>
  <c r="AC1014" i="1" s="1"/>
  <c r="AA1401" i="1"/>
  <c r="AC1401" i="1" s="1"/>
  <c r="AA1494" i="1"/>
  <c r="AC1494" i="1" s="1"/>
  <c r="AA1544" i="1"/>
  <c r="AC1544" i="1" s="1"/>
  <c r="AA1591" i="1"/>
  <c r="AC1591" i="1" s="1"/>
  <c r="AA1607" i="1"/>
  <c r="AC1607" i="1" s="1"/>
  <c r="AA1623" i="1"/>
  <c r="AC1623" i="1" s="1"/>
  <c r="AA1639" i="1"/>
  <c r="AC1639" i="1" s="1"/>
  <c r="AA1655" i="1"/>
  <c r="AC1655" i="1" s="1"/>
  <c r="AA1671" i="1"/>
  <c r="AC1671" i="1" s="1"/>
  <c r="AA211" i="1"/>
  <c r="AC211" i="1" s="1"/>
  <c r="AA237" i="1"/>
  <c r="AC237" i="1" s="1"/>
  <c r="AA380" i="1"/>
  <c r="AC380" i="1" s="1"/>
  <c r="AA388" i="1"/>
  <c r="AC388" i="1" s="1"/>
  <c r="AA410" i="1"/>
  <c r="AC410" i="1" s="1"/>
  <c r="AA1107" i="1"/>
  <c r="AC1107" i="1" s="1"/>
  <c r="AA1318" i="1"/>
  <c r="AC1318" i="1" s="1"/>
  <c r="AA1377" i="1"/>
  <c r="AC1377" i="1" s="1"/>
  <c r="AA1391" i="1"/>
  <c r="AC1391" i="1" s="1"/>
  <c r="AA1441" i="1"/>
  <c r="AC1441" i="1" s="1"/>
  <c r="AA1455" i="1"/>
  <c r="AC1455" i="1" s="1"/>
  <c r="AA1512" i="1"/>
  <c r="AC1512" i="1" s="1"/>
  <c r="AA1548" i="1"/>
  <c r="AC1548" i="1" s="1"/>
  <c r="AA2009" i="1"/>
  <c r="AC2009" i="1" s="1"/>
  <c r="AA152" i="1"/>
  <c r="AC152" i="1" s="1"/>
  <c r="AA296" i="1"/>
  <c r="AC296" i="1" s="1"/>
  <c r="AA435" i="1"/>
  <c r="AC435" i="1" s="1"/>
  <c r="AA467" i="1"/>
  <c r="AC467" i="1" s="1"/>
  <c r="AA499" i="1"/>
  <c r="AC499" i="1" s="1"/>
  <c r="AA730" i="1"/>
  <c r="AC730" i="1" s="1"/>
  <c r="AA826" i="1"/>
  <c r="AC826" i="1" s="1"/>
  <c r="AA886" i="1"/>
  <c r="AC886" i="1" s="1"/>
  <c r="AA916" i="1"/>
  <c r="AC916" i="1" s="1"/>
  <c r="AA924" i="1"/>
  <c r="AC924" i="1" s="1"/>
  <c r="AA932" i="1"/>
  <c r="AC932" i="1" s="1"/>
  <c r="AA940" i="1"/>
  <c r="AC940" i="1" s="1"/>
  <c r="AA948" i="1"/>
  <c r="AC948" i="1" s="1"/>
  <c r="AA1156" i="1"/>
  <c r="AC1156" i="1" s="1"/>
  <c r="AA1496" i="1"/>
  <c r="AC1496" i="1" s="1"/>
  <c r="AA1817" i="1"/>
  <c r="AC1817" i="1" s="1"/>
  <c r="AA217" i="1"/>
  <c r="AC217" i="1" s="1"/>
  <c r="AA240" i="1"/>
  <c r="AC240" i="1" s="1"/>
  <c r="AA294" i="1"/>
  <c r="AC294" i="1" s="1"/>
  <c r="AA426" i="1"/>
  <c r="AC426" i="1" s="1"/>
  <c r="AA1112" i="1"/>
  <c r="AC1112" i="1" s="1"/>
  <c r="AA1359" i="1"/>
  <c r="AC1359" i="1" s="1"/>
  <c r="AA1759" i="1"/>
  <c r="AC1759" i="1" s="1"/>
  <c r="AA750" i="1"/>
  <c r="AC750" i="1" s="1"/>
  <c r="AA1053" i="1"/>
  <c r="AC1053" i="1" s="1"/>
  <c r="AA1130" i="1"/>
  <c r="AC1130" i="1" s="1"/>
  <c r="AA723" i="1"/>
  <c r="AC723" i="1" s="1"/>
  <c r="AA771" i="1"/>
  <c r="AC771" i="1" s="1"/>
  <c r="AA1327" i="1"/>
  <c r="AC1327" i="1" s="1"/>
  <c r="AA540" i="1"/>
  <c r="AC540" i="1" s="1"/>
  <c r="AA548" i="1"/>
  <c r="AC548" i="1" s="1"/>
  <c r="AA693" i="1"/>
  <c r="AC693" i="1" s="1"/>
  <c r="AA850" i="1"/>
  <c r="AC850" i="1" s="1"/>
  <c r="AA1499" i="1"/>
  <c r="AC1499" i="1" s="1"/>
  <c r="AA1730" i="1"/>
  <c r="AC1730" i="1" s="1"/>
  <c r="AA1121" i="1"/>
  <c r="AC1121" i="1" s="1"/>
  <c r="AA743" i="1"/>
  <c r="AC743" i="1" s="1"/>
  <c r="AA983" i="1"/>
  <c r="AC983" i="1" s="1"/>
  <c r="AA1129" i="1"/>
  <c r="AC1129" i="1" s="1"/>
  <c r="AA1272" i="1"/>
  <c r="AC1272" i="1" s="1"/>
  <c r="AA830" i="1"/>
  <c r="AC830" i="1" s="1"/>
  <c r="AA1227" i="1"/>
  <c r="AC1227" i="1" s="1"/>
  <c r="AA1748" i="1"/>
  <c r="AC1748" i="1" s="1"/>
  <c r="AA1893" i="1"/>
  <c r="AC1893" i="1" s="1"/>
  <c r="AA41" i="1"/>
  <c r="AC41" i="1" s="1"/>
  <c r="AA105" i="1"/>
  <c r="AC105" i="1" s="1"/>
  <c r="AA502" i="1"/>
  <c r="AC502" i="1" s="1"/>
  <c r="AA583" i="1"/>
  <c r="AC583" i="1" s="1"/>
  <c r="AA1145" i="1"/>
  <c r="AC1145" i="1" s="1"/>
  <c r="AA1310" i="1"/>
  <c r="AC1310" i="1" s="1"/>
  <c r="AA1490" i="1"/>
  <c r="AC1490" i="1" s="1"/>
  <c r="AA1871" i="1"/>
  <c r="AC1871" i="1" s="1"/>
  <c r="AA138" i="1"/>
  <c r="AC138" i="1" s="1"/>
  <c r="AA173" i="1"/>
  <c r="AC173" i="1" s="1"/>
  <c r="AA206" i="1"/>
  <c r="AC206" i="1" s="1"/>
  <c r="AA232" i="1"/>
  <c r="AC232" i="1" s="1"/>
  <c r="AA276" i="1"/>
  <c r="AC276" i="1" s="1"/>
  <c r="AA291" i="1"/>
  <c r="AC291" i="1" s="1"/>
  <c r="AA635" i="1"/>
  <c r="AC635" i="1" s="1"/>
  <c r="AA1057" i="1"/>
  <c r="AC1057" i="1" s="1"/>
  <c r="AA1099" i="1"/>
  <c r="AC1099" i="1" s="1"/>
  <c r="AA1189" i="1"/>
  <c r="AC1189" i="1" s="1"/>
  <c r="AA1205" i="1"/>
  <c r="AC1205" i="1" s="1"/>
  <c r="AA1234" i="1"/>
  <c r="AC1234" i="1" s="1"/>
  <c r="AA1263" i="1"/>
  <c r="AC1263" i="1" s="1"/>
  <c r="AA1568" i="1"/>
  <c r="AC1568" i="1" s="1"/>
  <c r="AA308" i="1"/>
  <c r="AC308" i="1" s="1"/>
  <c r="AA551" i="1"/>
  <c r="AC551" i="1" s="1"/>
  <c r="AA912" i="1"/>
  <c r="AC912" i="1" s="1"/>
  <c r="AA952" i="1"/>
  <c r="AC952" i="1" s="1"/>
  <c r="AA960" i="1"/>
  <c r="AC960" i="1" s="1"/>
  <c r="AA968" i="1"/>
  <c r="AC968" i="1" s="1"/>
  <c r="AA976" i="1"/>
  <c r="AC976" i="1" s="1"/>
  <c r="AA1031" i="1"/>
  <c r="AC1031" i="1" s="1"/>
  <c r="AA1061" i="1"/>
  <c r="AC1061" i="1" s="1"/>
  <c r="AA1080" i="1"/>
  <c r="AC1080" i="1" s="1"/>
  <c r="AA1090" i="1"/>
  <c r="AC1090" i="1" s="1"/>
  <c r="AA1223" i="1"/>
  <c r="AC1223" i="1" s="1"/>
  <c r="AA1250" i="1"/>
  <c r="AC1250" i="1" s="1"/>
  <c r="AA1302" i="1"/>
  <c r="AC1302" i="1" s="1"/>
  <c r="AA1314" i="1"/>
  <c r="AC1314" i="1" s="1"/>
  <c r="AA1394" i="1"/>
  <c r="AC1394" i="1" s="1"/>
  <c r="AA1821" i="1"/>
  <c r="AC1821" i="1" s="1"/>
  <c r="AA1981" i="1"/>
  <c r="AC1981" i="1" s="1"/>
  <c r="AA151" i="1"/>
  <c r="AC151" i="1" s="1"/>
  <c r="AA392" i="1"/>
  <c r="AC392" i="1" s="1"/>
  <c r="AA480" i="1"/>
  <c r="AC480" i="1" s="1"/>
  <c r="AA533" i="1"/>
  <c r="AC533" i="1" s="1"/>
  <c r="AA541" i="1"/>
  <c r="AC541" i="1" s="1"/>
  <c r="AA597" i="1"/>
  <c r="AC597" i="1" s="1"/>
  <c r="AA639" i="1"/>
  <c r="AC639" i="1" s="1"/>
  <c r="AA1063" i="1"/>
  <c r="AC1063" i="1" s="1"/>
  <c r="AA772" i="1"/>
  <c r="AC772" i="1" s="1"/>
  <c r="AA1093" i="1"/>
  <c r="AC1093" i="1" s="1"/>
  <c r="AA1213" i="1"/>
  <c r="AC1213" i="1" s="1"/>
  <c r="AA1372" i="1"/>
  <c r="AC1372" i="1" s="1"/>
  <c r="AA1487" i="1"/>
  <c r="AC1487" i="1" s="1"/>
  <c r="AA1527" i="1"/>
  <c r="AC1527" i="1" s="1"/>
  <c r="AA694" i="1"/>
  <c r="AC694" i="1" s="1"/>
  <c r="AA790" i="1"/>
  <c r="AC790" i="1" s="1"/>
  <c r="AA1278" i="1"/>
  <c r="AC1278" i="1" s="1"/>
  <c r="AA1999" i="1"/>
  <c r="AC1999" i="1" s="1"/>
  <c r="AA1034" i="1"/>
  <c r="AC1034" i="1" s="1"/>
  <c r="AA1752" i="1"/>
  <c r="AC1752" i="1" s="1"/>
  <c r="AA50" i="1"/>
  <c r="AC50" i="1" s="1"/>
  <c r="AA58" i="1"/>
  <c r="AC58" i="1" s="1"/>
  <c r="AA82" i="1"/>
  <c r="AC82" i="1" s="1"/>
  <c r="AA98" i="1"/>
  <c r="AC98" i="1" s="1"/>
  <c r="AA85" i="1"/>
  <c r="AC85" i="1" s="1"/>
  <c r="AA129" i="1"/>
  <c r="AC129" i="1" s="1"/>
  <c r="AA150" i="1"/>
  <c r="AC150" i="1" s="1"/>
  <c r="AA195" i="1"/>
  <c r="AC195" i="1" s="1"/>
  <c r="AA290" i="1"/>
  <c r="AC290" i="1" s="1"/>
  <c r="AA503" i="1"/>
  <c r="AC503" i="1" s="1"/>
  <c r="AA572" i="1"/>
  <c r="AC572" i="1" s="1"/>
  <c r="AA584" i="1"/>
  <c r="AC584" i="1" s="1"/>
  <c r="AA599" i="1"/>
  <c r="AC599" i="1" s="1"/>
  <c r="AA677" i="1"/>
  <c r="AC677" i="1" s="1"/>
  <c r="AA696" i="1"/>
  <c r="AC696" i="1" s="1"/>
  <c r="AA710" i="1"/>
  <c r="AC710" i="1" s="1"/>
  <c r="AA1006" i="1"/>
  <c r="AC1006" i="1" s="1"/>
  <c r="AA1133" i="1"/>
  <c r="AC1133" i="1" s="1"/>
  <c r="AA1146" i="1"/>
  <c r="AC1146" i="1" s="1"/>
  <c r="AA1177" i="1"/>
  <c r="AC1177" i="1" s="1"/>
  <c r="AA1228" i="1"/>
  <c r="AC1228" i="1" s="1"/>
  <c r="AA1349" i="1"/>
  <c r="AC1349" i="1" s="1"/>
  <c r="AA1362" i="1"/>
  <c r="AC1362" i="1" s="1"/>
  <c r="AA1413" i="1"/>
  <c r="AC1413" i="1" s="1"/>
  <c r="AA1510" i="1"/>
  <c r="AC1510" i="1" s="1"/>
  <c r="AA1578" i="1"/>
  <c r="AC1578" i="1" s="1"/>
  <c r="AA1595" i="1"/>
  <c r="AC1595" i="1" s="1"/>
  <c r="AA1611" i="1"/>
  <c r="AC1611" i="1" s="1"/>
  <c r="AA1627" i="1"/>
  <c r="AC1627" i="1" s="1"/>
  <c r="AA1643" i="1"/>
  <c r="AC1643" i="1" s="1"/>
  <c r="AA1659" i="1"/>
  <c r="AC1659" i="1" s="1"/>
  <c r="AA1675" i="1"/>
  <c r="AC1675" i="1" s="1"/>
  <c r="AA1765" i="1"/>
  <c r="AC1765" i="1" s="1"/>
  <c r="AA220" i="1"/>
  <c r="AC220" i="1" s="1"/>
  <c r="AA376" i="1"/>
  <c r="AC376" i="1" s="1"/>
  <c r="AA384" i="1"/>
  <c r="AC384" i="1" s="1"/>
  <c r="AA452" i="1"/>
  <c r="AC452" i="1" s="1"/>
  <c r="AA484" i="1"/>
  <c r="AC484" i="1" s="1"/>
  <c r="AA516" i="1"/>
  <c r="AC516" i="1" s="1"/>
  <c r="AA737" i="1"/>
  <c r="AC737" i="1" s="1"/>
  <c r="AA1087" i="1"/>
  <c r="AC1087" i="1" s="1"/>
  <c r="AA1353" i="1"/>
  <c r="AC1353" i="1" s="1"/>
  <c r="AA1417" i="1"/>
  <c r="AC1417" i="1" s="1"/>
  <c r="AA1552" i="1"/>
  <c r="AC1552" i="1" s="1"/>
  <c r="AA1723" i="1"/>
  <c r="AC1723" i="1" s="1"/>
  <c r="AA1739" i="1"/>
  <c r="AC1739" i="1" s="1"/>
  <c r="AA175" i="1"/>
  <c r="AC175" i="1" s="1"/>
  <c r="AA201" i="1"/>
  <c r="AC201" i="1" s="1"/>
  <c r="AA235" i="1"/>
  <c r="AC235" i="1" s="1"/>
  <c r="AA405" i="1"/>
  <c r="AC405" i="1" s="1"/>
  <c r="AA445" i="1"/>
  <c r="AC445" i="1" s="1"/>
  <c r="AA457" i="1"/>
  <c r="AC457" i="1" s="1"/>
  <c r="AA477" i="1"/>
  <c r="AC477" i="1" s="1"/>
  <c r="AA489" i="1"/>
  <c r="AC489" i="1" s="1"/>
  <c r="AA505" i="1"/>
  <c r="AC505" i="1" s="1"/>
  <c r="AA567" i="1"/>
  <c r="AC567" i="1" s="1"/>
  <c r="AA668" i="1"/>
  <c r="AC668" i="1" s="1"/>
  <c r="AA762" i="1"/>
  <c r="AC762" i="1" s="1"/>
  <c r="AA862" i="1"/>
  <c r="AC862" i="1" s="1"/>
  <c r="AA920" i="1"/>
  <c r="AC920" i="1" s="1"/>
  <c r="AA928" i="1"/>
  <c r="AC928" i="1" s="1"/>
  <c r="AA936" i="1"/>
  <c r="AC936" i="1" s="1"/>
  <c r="AA944" i="1"/>
  <c r="AC944" i="1" s="1"/>
  <c r="AA1210" i="1"/>
  <c r="AC1210" i="1" s="1"/>
  <c r="AA1283" i="1"/>
  <c r="AC1283" i="1" s="1"/>
  <c r="AA1458" i="1"/>
  <c r="AC1458" i="1" s="1"/>
  <c r="AA1514" i="1"/>
  <c r="AC1514" i="1" s="1"/>
  <c r="AA1853" i="1"/>
  <c r="AC1853" i="1" s="1"/>
  <c r="AA1885" i="1"/>
  <c r="AC1885" i="1" s="1"/>
  <c r="AA1917" i="1"/>
  <c r="AC1917" i="1" s="1"/>
  <c r="AA1949" i="1"/>
  <c r="AC1949" i="1" s="1"/>
  <c r="AA250" i="1"/>
  <c r="AC250" i="1" s="1"/>
  <c r="AA282" i="1"/>
  <c r="AC282" i="1" s="1"/>
  <c r="AA436" i="1"/>
  <c r="AC436" i="1" s="1"/>
  <c r="AA448" i="1"/>
  <c r="AC448" i="1" s="1"/>
  <c r="AA468" i="1"/>
  <c r="AC468" i="1" s="1"/>
  <c r="AA500" i="1"/>
  <c r="AC500" i="1" s="1"/>
  <c r="AA525" i="1"/>
  <c r="AC525" i="1" s="1"/>
  <c r="AA625" i="1"/>
  <c r="AC625" i="1" s="1"/>
  <c r="AA1196" i="1"/>
  <c r="AC1196" i="1" s="1"/>
  <c r="AA1337" i="1"/>
  <c r="AC1337" i="1" s="1"/>
  <c r="AA845" i="1"/>
  <c r="AC845" i="1" s="1"/>
  <c r="AA904" i="1"/>
  <c r="AC904" i="1" s="1"/>
  <c r="AA1733" i="1"/>
  <c r="AC1733" i="1" s="1"/>
  <c r="AA749" i="1"/>
  <c r="AC749" i="1" s="1"/>
  <c r="AA989" i="1"/>
  <c r="AC989" i="1" s="1"/>
  <c r="AA1194" i="1"/>
  <c r="AC1194" i="1" s="1"/>
  <c r="AA1422" i="1"/>
  <c r="AC1422" i="1" s="1"/>
  <c r="AA1539" i="1"/>
  <c r="AC1539" i="1" s="1"/>
  <c r="AA1753" i="1"/>
  <c r="AC1753" i="1" s="1"/>
  <c r="AA1113" i="1"/>
  <c r="AC1113" i="1" s="1"/>
  <c r="AA1326" i="1"/>
  <c r="AC1326" i="1" s="1"/>
  <c r="AA1521" i="1"/>
  <c r="AC1521" i="1" s="1"/>
  <c r="AA1897" i="1"/>
  <c r="AC1897" i="1" s="1"/>
  <c r="AA30" i="1"/>
  <c r="AC30" i="1" s="1"/>
  <c r="AA42" i="1"/>
  <c r="AC42" i="1" s="1"/>
  <c r="AA66" i="1"/>
  <c r="AC66" i="1" s="1"/>
  <c r="AA74" i="1"/>
  <c r="AC74" i="1" s="1"/>
  <c r="AA114" i="1"/>
  <c r="AC114" i="1" s="1"/>
  <c r="AA164" i="1"/>
  <c r="AC164" i="1" s="1"/>
  <c r="AA236" i="1"/>
  <c r="AC236" i="1" s="1"/>
  <c r="AA304" i="1"/>
  <c r="AC304" i="1" s="1"/>
  <c r="AA439" i="1"/>
  <c r="AC439" i="1" s="1"/>
  <c r="AA471" i="1"/>
  <c r="AC471" i="1" s="1"/>
  <c r="AA512" i="1"/>
  <c r="AC512" i="1" s="1"/>
  <c r="AA786" i="1"/>
  <c r="AC786" i="1" s="1"/>
  <c r="AA991" i="1"/>
  <c r="AC991" i="1" s="1"/>
  <c r="AA1311" i="1"/>
  <c r="AC1311" i="1" s="1"/>
  <c r="AA521" i="1"/>
  <c r="AC521" i="1" s="1"/>
  <c r="AA529" i="1"/>
  <c r="AC529" i="1" s="1"/>
  <c r="AA537" i="1"/>
  <c r="AC537" i="1" s="1"/>
  <c r="AA545" i="1"/>
  <c r="AC545" i="1" s="1"/>
  <c r="AA559" i="1"/>
  <c r="AC559" i="1" s="1"/>
  <c r="AA590" i="1"/>
  <c r="AC590" i="1" s="1"/>
  <c r="AA617" i="1"/>
  <c r="AC617" i="1" s="1"/>
  <c r="AA631" i="1"/>
  <c r="AC631" i="1" s="1"/>
  <c r="AA829" i="1"/>
  <c r="AC829" i="1" s="1"/>
  <c r="AA1424" i="1"/>
  <c r="AC1424" i="1" s="1"/>
  <c r="AA1461" i="1"/>
  <c r="AC1461" i="1" s="1"/>
  <c r="AA1557" i="1"/>
  <c r="AC1557" i="1" s="1"/>
  <c r="AA1025" i="1"/>
  <c r="AC1025" i="1" s="1"/>
  <c r="AA1114" i="1"/>
  <c r="AC1114" i="1" s="1"/>
  <c r="AA1159" i="1"/>
  <c r="AC1159" i="1" s="1"/>
  <c r="AA1399" i="1"/>
  <c r="AC1399" i="1" s="1"/>
  <c r="AA1450" i="1"/>
  <c r="AC1450" i="1" s="1"/>
  <c r="AA2003" i="1"/>
  <c r="AC2003" i="1" s="1"/>
  <c r="AA742" i="1"/>
  <c r="AC742" i="1" s="1"/>
  <c r="AA868" i="1"/>
  <c r="AC868" i="1" s="1"/>
  <c r="AA1136" i="1"/>
  <c r="AC1136" i="1" s="1"/>
  <c r="AA1360" i="1"/>
  <c r="AC1360" i="1" s="1"/>
  <c r="AA1930" i="1"/>
  <c r="AC1930" i="1" s="1"/>
  <c r="AA78" i="1"/>
  <c r="AC78" i="1" s="1"/>
  <c r="AA94" i="1"/>
  <c r="AC94" i="1" s="1"/>
  <c r="AA118" i="1"/>
  <c r="AC118" i="1" s="1"/>
  <c r="AA19" i="1"/>
  <c r="AC19" i="1" s="1"/>
  <c r="AA142" i="1"/>
  <c r="AC142" i="1" s="1"/>
  <c r="AA258" i="1"/>
  <c r="AC258" i="1" s="1"/>
  <c r="AA346" i="1"/>
  <c r="AC346" i="1" s="1"/>
  <c r="AA374" i="1"/>
  <c r="AC374" i="1" s="1"/>
  <c r="AA417" i="1"/>
  <c r="AC417" i="1" s="1"/>
  <c r="AA562" i="1"/>
  <c r="AC562" i="1" s="1"/>
  <c r="AA606" i="1"/>
  <c r="AC606" i="1" s="1"/>
  <c r="AA665" i="1"/>
  <c r="AC665" i="1" s="1"/>
  <c r="AA758" i="1"/>
  <c r="AC758" i="1" s="1"/>
  <c r="AA852" i="1"/>
  <c r="AC852" i="1" s="1"/>
  <c r="AA896" i="1"/>
  <c r="AC896" i="1" s="1"/>
  <c r="AA1035" i="1"/>
  <c r="AC1035" i="1" s="1"/>
  <c r="AA1065" i="1"/>
  <c r="AC1065" i="1" s="1"/>
  <c r="AA1402" i="1"/>
  <c r="AC1402" i="1" s="1"/>
  <c r="AA1466" i="1"/>
  <c r="AC1466" i="1" s="1"/>
  <c r="AA1583" i="1"/>
  <c r="AC1583" i="1" s="1"/>
  <c r="AA1592" i="1"/>
  <c r="AC1592" i="1" s="1"/>
  <c r="AA1600" i="1"/>
  <c r="AC1600" i="1" s="1"/>
  <c r="AA1608" i="1"/>
  <c r="AC1608" i="1" s="1"/>
  <c r="AA1616" i="1"/>
  <c r="AC1616" i="1" s="1"/>
  <c r="AA1624" i="1"/>
  <c r="AC1624" i="1" s="1"/>
  <c r="AA1632" i="1"/>
  <c r="AC1632" i="1" s="1"/>
  <c r="AA1640" i="1"/>
  <c r="AC1640" i="1" s="1"/>
  <c r="AA1648" i="1"/>
  <c r="AC1648" i="1" s="1"/>
  <c r="AA1656" i="1"/>
  <c r="AC1656" i="1" s="1"/>
  <c r="AA1664" i="1"/>
  <c r="AC1664" i="1" s="1"/>
  <c r="AA1672" i="1"/>
  <c r="AC1672" i="1" s="1"/>
  <c r="AA1703" i="1"/>
  <c r="AC1703" i="1" s="1"/>
  <c r="AA1762" i="1"/>
  <c r="AC1762" i="1" s="1"/>
  <c r="AA1770" i="1"/>
  <c r="AC1770" i="1" s="1"/>
  <c r="AA128" i="1"/>
  <c r="AC128" i="1" s="1"/>
  <c r="AA212" i="1"/>
  <c r="AC212" i="1" s="1"/>
  <c r="AA238" i="1"/>
  <c r="AC238" i="1" s="1"/>
  <c r="AA273" i="1"/>
  <c r="AC273" i="1" s="1"/>
  <c r="AA1560" i="1"/>
  <c r="AC1560" i="1" s="1"/>
  <c r="AA1864" i="1"/>
  <c r="AC1864" i="1" s="1"/>
  <c r="AA1993" i="1"/>
  <c r="AC1993" i="1" s="1"/>
  <c r="AA38" i="1"/>
  <c r="AC38" i="1" s="1"/>
  <c r="AA46" i="1"/>
  <c r="AC46" i="1" s="1"/>
  <c r="AA62" i="1"/>
  <c r="AC62" i="1" s="1"/>
  <c r="AA70" i="1"/>
  <c r="AC70" i="1" s="1"/>
  <c r="AA102" i="1"/>
  <c r="AC102" i="1" s="1"/>
  <c r="AA110" i="1"/>
  <c r="AC110" i="1" s="1"/>
  <c r="AA126" i="1"/>
  <c r="AC126" i="1" s="1"/>
  <c r="AA32" i="1"/>
  <c r="AC32" i="1" s="1"/>
  <c r="AA199" i="1"/>
  <c r="AC199" i="1" s="1"/>
  <c r="AA229" i="1"/>
  <c r="AC229" i="1" s="1"/>
  <c r="AA297" i="1"/>
  <c r="AC297" i="1" s="1"/>
  <c r="AA508" i="1"/>
  <c r="AC508" i="1" s="1"/>
  <c r="AA593" i="1"/>
  <c r="AC593" i="1" s="1"/>
  <c r="AA684" i="1"/>
  <c r="AC684" i="1" s="1"/>
  <c r="AA702" i="1"/>
  <c r="AC702" i="1" s="1"/>
  <c r="AA832" i="1"/>
  <c r="AC832" i="1" s="1"/>
  <c r="AA1142" i="1"/>
  <c r="AC1142" i="1" s="1"/>
  <c r="AA1166" i="1"/>
  <c r="AC1166" i="1" s="1"/>
  <c r="AA1199" i="1"/>
  <c r="AC1199" i="1" s="1"/>
  <c r="AA1288" i="1"/>
  <c r="AC1288" i="1" s="1"/>
  <c r="AA1481" i="1"/>
  <c r="AC1481" i="1" s="1"/>
  <c r="AA1495" i="1"/>
  <c r="AC1495" i="1" s="1"/>
  <c r="AA1545" i="1"/>
  <c r="AC1545" i="1" s="1"/>
  <c r="AA1719" i="1"/>
  <c r="AC1719" i="1" s="1"/>
  <c r="AA1735" i="1"/>
  <c r="AC1735" i="1" s="1"/>
  <c r="AA1836" i="1"/>
  <c r="AC1836" i="1" s="1"/>
  <c r="AA1900" i="1"/>
  <c r="AC1900" i="1" s="1"/>
  <c r="AA1932" i="1"/>
  <c r="AC1932" i="1" s="1"/>
  <c r="AA170" i="1"/>
  <c r="AC170" i="1" s="1"/>
  <c r="AA252" i="1"/>
  <c r="AC252" i="1" s="1"/>
  <c r="AA350" i="1"/>
  <c r="AC350" i="1" s="1"/>
  <c r="AA389" i="1"/>
  <c r="AC389" i="1" s="1"/>
  <c r="AA443" i="1"/>
  <c r="AC443" i="1" s="1"/>
  <c r="AA475" i="1"/>
  <c r="AC475" i="1" s="1"/>
  <c r="AA607" i="1"/>
  <c r="AC607" i="1" s="1"/>
  <c r="AA878" i="1"/>
  <c r="AC878" i="1" s="1"/>
  <c r="AA1021" i="1"/>
  <c r="AC1021" i="1" s="1"/>
  <c r="AA1152" i="1"/>
  <c r="AC1152" i="1" s="1"/>
  <c r="AA1297" i="1"/>
  <c r="AC1297" i="1" s="1"/>
  <c r="AA1319" i="1"/>
  <c r="AC1319" i="1" s="1"/>
  <c r="AA1513" i="1"/>
  <c r="AC1513" i="1" s="1"/>
  <c r="AA1783" i="1"/>
  <c r="AC1783" i="1" s="1"/>
  <c r="AA1791" i="1"/>
  <c r="AC1791" i="1" s="1"/>
  <c r="AA1807" i="1"/>
  <c r="AC1807" i="1" s="1"/>
  <c r="AA1815" i="1"/>
  <c r="AC1815" i="1" s="1"/>
  <c r="AA1846" i="1"/>
  <c r="AC1846" i="1" s="1"/>
  <c r="AA1878" i="1"/>
  <c r="AC1878" i="1" s="1"/>
  <c r="AA1910" i="1"/>
  <c r="AC1910" i="1" s="1"/>
  <c r="AA1942" i="1"/>
  <c r="AC1942" i="1" s="1"/>
  <c r="AA1974" i="1"/>
  <c r="AC1974" i="1" s="1"/>
  <c r="AA292" i="1"/>
  <c r="AC292" i="1" s="1"/>
  <c r="AA1440" i="1"/>
  <c r="AC1440" i="1" s="1"/>
  <c r="AA1477" i="1"/>
  <c r="AC1477" i="1" s="1"/>
  <c r="AA1503" i="1"/>
  <c r="AC1503" i="1" s="1"/>
  <c r="AA1541" i="1"/>
  <c r="AC1541" i="1" s="1"/>
  <c r="AA1596" i="1"/>
  <c r="AC1596" i="1" s="1"/>
  <c r="AA1612" i="1"/>
  <c r="AC1612" i="1" s="1"/>
  <c r="AA1628" i="1"/>
  <c r="AC1628" i="1" s="1"/>
  <c r="AA1644" i="1"/>
  <c r="AC1644" i="1" s="1"/>
  <c r="AA1660" i="1"/>
  <c r="AC1660" i="1" s="1"/>
  <c r="AA1676" i="1"/>
  <c r="AC1676" i="1" s="1"/>
  <c r="AA1712" i="1"/>
  <c r="AC1712" i="1" s="1"/>
  <c r="AA1766" i="1"/>
  <c r="AC1766" i="1" s="1"/>
  <c r="AA174" i="1"/>
  <c r="AC174" i="1" s="1"/>
  <c r="AA207" i="1"/>
  <c r="AC207" i="1" s="1"/>
  <c r="AA367" i="1"/>
  <c r="AC367" i="1" s="1"/>
  <c r="AA377" i="1"/>
  <c r="AC377" i="1" s="1"/>
  <c r="AA385" i="1"/>
  <c r="AC385" i="1" s="1"/>
  <c r="AA399" i="1"/>
  <c r="AC399" i="1" s="1"/>
  <c r="AA433" i="1"/>
  <c r="AC433" i="1" s="1"/>
  <c r="AA453" i="1"/>
  <c r="AC453" i="1" s="1"/>
  <c r="AA485" i="1"/>
  <c r="AC485" i="1" s="1"/>
  <c r="AA575" i="1"/>
  <c r="AC575" i="1" s="1"/>
  <c r="AA776" i="1"/>
  <c r="AC776" i="1" s="1"/>
  <c r="AA810" i="1"/>
  <c r="AC810" i="1" s="1"/>
  <c r="AA858" i="1"/>
  <c r="AC858" i="1" s="1"/>
  <c r="AA882" i="1"/>
  <c r="AC882" i="1" s="1"/>
  <c r="AA1028" i="1"/>
  <c r="AC1028" i="1" s="1"/>
  <c r="AA1047" i="1"/>
  <c r="AC1047" i="1" s="1"/>
  <c r="AA1148" i="1"/>
  <c r="AC1148" i="1" s="1"/>
  <c r="AA1264" i="1"/>
  <c r="AC1264" i="1" s="1"/>
  <c r="AA1277" i="1"/>
  <c r="AC1277" i="1" s="1"/>
  <c r="AA1301" i="1"/>
  <c r="AC1301" i="1" s="1"/>
  <c r="AA1740" i="1"/>
  <c r="AC1740" i="1" s="1"/>
  <c r="AA1779" i="1"/>
  <c r="AC1779" i="1" s="1"/>
  <c r="AA1795" i="1"/>
  <c r="AC1795" i="1" s="1"/>
  <c r="AA1811" i="1"/>
  <c r="AC1811" i="1" s="1"/>
  <c r="AA153" i="1"/>
  <c r="AC153" i="1" s="1"/>
  <c r="AA227" i="1"/>
  <c r="AC227" i="1" s="1"/>
  <c r="AA286" i="1"/>
  <c r="AC286" i="1" s="1"/>
  <c r="AA623" i="1"/>
  <c r="AC623" i="1" s="1"/>
  <c r="AA747" i="1"/>
  <c r="AC747" i="1" s="1"/>
  <c r="AA759" i="1"/>
  <c r="AC759" i="1" s="1"/>
  <c r="AA770" i="1"/>
  <c r="AC770" i="1" s="1"/>
  <c r="AA957" i="1"/>
  <c r="AC957" i="1" s="1"/>
  <c r="AA997" i="1"/>
  <c r="AC997" i="1" s="1"/>
  <c r="AA1009" i="1"/>
  <c r="AC1009" i="1" s="1"/>
  <c r="AA1042" i="1"/>
  <c r="AC1042" i="1" s="1"/>
  <c r="AA1157" i="1"/>
  <c r="AC1157" i="1" s="1"/>
  <c r="AA1207" i="1"/>
  <c r="AC1207" i="1" s="1"/>
  <c r="AA1235" i="1"/>
  <c r="AC1235" i="1" s="1"/>
  <c r="AA1290" i="1"/>
  <c r="AC1290" i="1" s="1"/>
  <c r="AA1324" i="1"/>
  <c r="AC1324" i="1" s="1"/>
  <c r="AA1356" i="1"/>
  <c r="AC1356" i="1" s="1"/>
  <c r="AA1371" i="1"/>
  <c r="AC1371" i="1" s="1"/>
  <c r="AA1420" i="1"/>
  <c r="AC1420" i="1" s="1"/>
  <c r="AA1435" i="1"/>
  <c r="AC1435" i="1" s="1"/>
  <c r="AA1691" i="1"/>
  <c r="AC1691" i="1" s="1"/>
  <c r="AA1710" i="1"/>
  <c r="AC1710" i="1" s="1"/>
  <c r="AA1826" i="1"/>
  <c r="AC1826" i="1" s="1"/>
  <c r="AA1858" i="1"/>
  <c r="AC1858" i="1" s="1"/>
  <c r="AA1890" i="1"/>
  <c r="AC1890" i="1" s="1"/>
  <c r="AA1922" i="1"/>
  <c r="AC1922" i="1" s="1"/>
  <c r="AA1954" i="1"/>
  <c r="AC1954" i="1" s="1"/>
  <c r="AA1986" i="1"/>
  <c r="AC1986" i="1" s="1"/>
  <c r="AA522" i="1"/>
  <c r="AC522" i="1" s="1"/>
  <c r="AA530" i="1"/>
  <c r="AC530" i="1" s="1"/>
  <c r="AA538" i="1"/>
  <c r="AC538" i="1" s="1"/>
  <c r="AA546" i="1"/>
  <c r="AC546" i="1" s="1"/>
  <c r="AA618" i="1"/>
  <c r="AC618" i="1" s="1"/>
  <c r="AA648" i="1"/>
  <c r="AC648" i="1" s="1"/>
  <c r="AA681" i="1"/>
  <c r="AC681" i="1" s="1"/>
  <c r="AA1173" i="1"/>
  <c r="AC1173" i="1" s="1"/>
  <c r="AA1717" i="1"/>
  <c r="AC1717" i="1" s="1"/>
  <c r="AA1925" i="1"/>
  <c r="AC1925" i="1" s="1"/>
  <c r="AA781" i="1"/>
  <c r="AC781" i="1" s="1"/>
  <c r="AA849" i="1"/>
  <c r="AC849" i="1" s="1"/>
  <c r="AA1160" i="1"/>
  <c r="AC1160" i="1" s="1"/>
  <c r="AA1307" i="1"/>
  <c r="AC1307" i="1" s="1"/>
  <c r="AA1536" i="1"/>
  <c r="AC1536" i="1" s="1"/>
  <c r="AA1732" i="1"/>
  <c r="AC1732" i="1" s="1"/>
  <c r="AA1000" i="1"/>
  <c r="AC1000" i="1" s="1"/>
  <c r="AA1215" i="1"/>
  <c r="AC1215" i="1" s="1"/>
  <c r="AA1281" i="1"/>
  <c r="AC1281" i="1" s="1"/>
  <c r="AA1559" i="1"/>
  <c r="AC1559" i="1" s="1"/>
  <c r="AA1731" i="1"/>
  <c r="AC1731" i="1" s="1"/>
  <c r="AA1511" i="1"/>
  <c r="AC1511" i="1" s="1"/>
  <c r="AA1579" i="1"/>
  <c r="AC1579" i="1" s="1"/>
  <c r="AA1588" i="1"/>
  <c r="AC1588" i="1" s="1"/>
  <c r="AA1872" i="1"/>
  <c r="AC1872" i="1" s="1"/>
  <c r="AA221" i="1"/>
  <c r="AC221" i="1" s="1"/>
  <c r="AA465" i="1"/>
  <c r="AC465" i="1" s="1"/>
  <c r="AA497" i="1"/>
  <c r="AC497" i="1" s="1"/>
  <c r="AA595" i="1"/>
  <c r="AC595" i="1" s="1"/>
  <c r="AA636" i="1"/>
  <c r="AC636" i="1" s="1"/>
  <c r="AA671" i="1"/>
  <c r="AC671" i="1" s="1"/>
  <c r="AA691" i="1"/>
  <c r="AC691" i="1" s="1"/>
  <c r="AA822" i="1"/>
  <c r="AC822" i="1" s="1"/>
  <c r="AA838" i="1"/>
  <c r="AC838" i="1" s="1"/>
  <c r="AA1058" i="1"/>
  <c r="AC1058" i="1" s="1"/>
  <c r="AA1117" i="1"/>
  <c r="AC1117" i="1" s="1"/>
  <c r="AA1190" i="1"/>
  <c r="AC1190" i="1" s="1"/>
  <c r="AA1342" i="1"/>
  <c r="AC1342" i="1" s="1"/>
  <c r="AA1553" i="1"/>
  <c r="AC1553" i="1" s="1"/>
  <c r="AA1569" i="1"/>
  <c r="AC1569" i="1" s="1"/>
  <c r="AA1682" i="1"/>
  <c r="AC1682" i="1" s="1"/>
  <c r="AA1724" i="1"/>
  <c r="AC1724" i="1" s="1"/>
  <c r="AA1787" i="1"/>
  <c r="AC1787" i="1" s="1"/>
  <c r="AA1803" i="1"/>
  <c r="AC1803" i="1" s="1"/>
  <c r="AA1850" i="1"/>
  <c r="AC1850" i="1" s="1"/>
  <c r="AA1882" i="1"/>
  <c r="AC1882" i="1" s="1"/>
  <c r="AA1914" i="1"/>
  <c r="AC1914" i="1" s="1"/>
  <c r="AA1946" i="1"/>
  <c r="AC1946" i="1" s="1"/>
  <c r="AA192" i="1"/>
  <c r="AC192" i="1" s="1"/>
  <c r="AA214" i="1"/>
  <c r="AC214" i="1" s="1"/>
  <c r="AA261" i="1"/>
  <c r="AC261" i="1" s="1"/>
  <c r="AA353" i="1"/>
  <c r="AC353" i="1" s="1"/>
  <c r="AA370" i="1"/>
  <c r="AC370" i="1" s="1"/>
  <c r="AA422" i="1"/>
  <c r="AC422" i="1" s="1"/>
  <c r="AA454" i="1"/>
  <c r="AC454" i="1" s="1"/>
  <c r="AA486" i="1"/>
  <c r="AC486" i="1" s="1"/>
  <c r="AA578" i="1"/>
  <c r="AC578" i="1" s="1"/>
  <c r="AA608" i="1"/>
  <c r="AC608" i="1" s="1"/>
  <c r="AA673" i="1"/>
  <c r="AC673" i="1" s="1"/>
  <c r="AA705" i="1"/>
  <c r="AC705" i="1" s="1"/>
  <c r="AA720" i="1"/>
  <c r="AC720" i="1" s="1"/>
  <c r="AA799" i="1"/>
  <c r="AC799" i="1" s="1"/>
  <c r="AA859" i="1"/>
  <c r="AC859" i="1" s="1"/>
  <c r="AA917" i="1"/>
  <c r="AC917" i="1" s="1"/>
  <c r="AA925" i="1"/>
  <c r="AC925" i="1" s="1"/>
  <c r="AA933" i="1"/>
  <c r="AC933" i="1" s="1"/>
  <c r="AA941" i="1"/>
  <c r="AC941" i="1" s="1"/>
  <c r="AA949" i="1"/>
  <c r="AC949" i="1" s="1"/>
  <c r="AA965" i="1"/>
  <c r="AC965" i="1" s="1"/>
  <c r="AA973" i="1"/>
  <c r="AC973" i="1" s="1"/>
  <c r="AA981" i="1"/>
  <c r="AC981" i="1" s="1"/>
  <c r="AA1100" i="1"/>
  <c r="AC1100" i="1" s="1"/>
  <c r="AA1170" i="1"/>
  <c r="AC1170" i="1" s="1"/>
  <c r="AA1186" i="1"/>
  <c r="AC1186" i="1" s="1"/>
  <c r="AA1336" i="1"/>
  <c r="AC1336" i="1" s="1"/>
  <c r="AA1483" i="1"/>
  <c r="AC1483" i="1" s="1"/>
  <c r="AA1497" i="1"/>
  <c r="AC1497" i="1" s="1"/>
  <c r="AA1519" i="1"/>
  <c r="AC1519" i="1" s="1"/>
  <c r="AA1818" i="1"/>
  <c r="AC1818" i="1" s="1"/>
  <c r="AA311" i="1"/>
  <c r="AC311" i="1" s="1"/>
  <c r="AA319" i="1"/>
  <c r="AC319" i="1" s="1"/>
  <c r="AA327" i="1"/>
  <c r="AC327" i="1" s="1"/>
  <c r="AA335" i="1"/>
  <c r="AC335" i="1" s="1"/>
  <c r="AA343" i="1"/>
  <c r="AC343" i="1" s="1"/>
  <c r="AA364" i="1"/>
  <c r="AC364" i="1" s="1"/>
  <c r="AA560" i="1"/>
  <c r="AC560" i="1" s="1"/>
  <c r="AA591" i="1"/>
  <c r="AC591" i="1" s="1"/>
  <c r="AA690" i="1"/>
  <c r="AC690" i="1" s="1"/>
  <c r="AA751" i="1"/>
  <c r="AC751" i="1" s="1"/>
  <c r="AA1537" i="1"/>
  <c r="AC1537" i="1" s="1"/>
  <c r="AA1859" i="1"/>
  <c r="AC1859" i="1" s="1"/>
  <c r="AA1965" i="1"/>
  <c r="AC1965" i="1" s="1"/>
  <c r="AA1988" i="1"/>
  <c r="AC1988" i="1" s="1"/>
  <c r="AA714" i="1"/>
  <c r="AC714" i="1" s="1"/>
  <c r="AA1437" i="1"/>
  <c r="AC1437" i="1" s="1"/>
  <c r="AA1120" i="1"/>
  <c r="AC1120" i="1" s="1"/>
  <c r="AA1996" i="1"/>
  <c r="AC1996" i="1" s="1"/>
  <c r="AA2004" i="1"/>
  <c r="AC2004" i="1" s="1"/>
  <c r="AA748" i="1"/>
  <c r="AC748" i="1" s="1"/>
  <c r="AA1449" i="1"/>
  <c r="AC1449" i="1" s="1"/>
  <c r="AA381" i="1"/>
  <c r="AC381" i="1" s="1"/>
  <c r="AA403" i="1"/>
  <c r="AC403" i="1" s="1"/>
  <c r="AA411" i="1"/>
  <c r="AC411" i="1" s="1"/>
  <c r="AA662" i="1"/>
  <c r="AC662" i="1" s="1"/>
  <c r="AA717" i="1"/>
  <c r="AC717" i="1" s="1"/>
  <c r="AA746" i="1"/>
  <c r="AC746" i="1" s="1"/>
  <c r="AA994" i="1"/>
  <c r="AC994" i="1" s="1"/>
  <c r="AA1008" i="1"/>
  <c r="AC1008" i="1" s="1"/>
  <c r="AA1079" i="1"/>
  <c r="AC1079" i="1" s="1"/>
  <c r="AA1096" i="1"/>
  <c r="AC1096" i="1" s="1"/>
  <c r="AA1108" i="1"/>
  <c r="AC1108" i="1" s="1"/>
  <c r="AA1126" i="1"/>
  <c r="AC1126" i="1" s="1"/>
  <c r="AA1202" i="1"/>
  <c r="AC1202" i="1" s="1"/>
  <c r="AA1260" i="1"/>
  <c r="AC1260" i="1" s="1"/>
  <c r="AA1308" i="1"/>
  <c r="AC1308" i="1" s="1"/>
  <c r="AA1365" i="1"/>
  <c r="AC1365" i="1" s="1"/>
  <c r="AA1378" i="1"/>
  <c r="AC1378" i="1" s="1"/>
  <c r="AA1392" i="1"/>
  <c r="AC1392" i="1" s="1"/>
  <c r="AA1429" i="1"/>
  <c r="AC1429" i="1" s="1"/>
  <c r="AA1442" i="1"/>
  <c r="AC1442" i="1" s="1"/>
  <c r="AA1456" i="1"/>
  <c r="AC1456" i="1" s="1"/>
  <c r="AA1529" i="1"/>
  <c r="AC1529" i="1" s="1"/>
  <c r="AA1549" i="1"/>
  <c r="AC1549" i="1" s="1"/>
  <c r="AA1565" i="1"/>
  <c r="AC1565" i="1" s="1"/>
  <c r="AA1587" i="1"/>
  <c r="AC1587" i="1" s="1"/>
  <c r="AA1686" i="1"/>
  <c r="AC1686" i="1" s="1"/>
  <c r="AA1699" i="1"/>
  <c r="AC1699" i="1" s="1"/>
  <c r="AA1715" i="1"/>
  <c r="AC1715" i="1" s="1"/>
  <c r="AA1799" i="1"/>
  <c r="AC1799" i="1" s="1"/>
  <c r="AA157" i="1"/>
  <c r="AC157" i="1" s="1"/>
  <c r="AA176" i="1"/>
  <c r="AC176" i="1" s="1"/>
  <c r="AA202" i="1"/>
  <c r="AC202" i="1" s="1"/>
  <c r="AA254" i="1"/>
  <c r="AC254" i="1" s="1"/>
  <c r="AA309" i="1"/>
  <c r="AC309" i="1" s="1"/>
  <c r="AA518" i="1"/>
  <c r="AC518" i="1" s="1"/>
  <c r="AA556" i="1"/>
  <c r="AC556" i="1" s="1"/>
  <c r="AA587" i="1"/>
  <c r="AC587" i="1" s="1"/>
  <c r="AA601" i="1"/>
  <c r="AC601" i="1" s="1"/>
  <c r="AA615" i="1"/>
  <c r="AC615" i="1" s="1"/>
  <c r="AA647" i="1"/>
  <c r="AC647" i="1" s="1"/>
  <c r="AA680" i="1"/>
  <c r="AC680" i="1" s="1"/>
  <c r="AA711" i="1"/>
  <c r="AC711" i="1" s="1"/>
  <c r="AA740" i="1"/>
  <c r="AC740" i="1" s="1"/>
  <c r="AA839" i="1"/>
  <c r="AC839" i="1" s="1"/>
  <c r="AA863" i="1"/>
  <c r="AC863" i="1" s="1"/>
  <c r="AA921" i="1"/>
  <c r="AC921" i="1" s="1"/>
  <c r="AA937" i="1"/>
  <c r="AC937" i="1" s="1"/>
  <c r="AA953" i="1"/>
  <c r="AC953" i="1" s="1"/>
  <c r="AA987" i="1"/>
  <c r="AC987" i="1" s="1"/>
  <c r="AA1003" i="1"/>
  <c r="AC1003" i="1" s="1"/>
  <c r="AA1062" i="1"/>
  <c r="AC1062" i="1" s="1"/>
  <c r="AA1081" i="1"/>
  <c r="AC1081" i="1" s="1"/>
  <c r="AA1224" i="1"/>
  <c r="AC1224" i="1" s="1"/>
  <c r="AA1303" i="1"/>
  <c r="AC1303" i="1" s="1"/>
  <c r="AA1515" i="1"/>
  <c r="AC1515" i="1" s="1"/>
  <c r="AA1535" i="1"/>
  <c r="AC1535" i="1" s="1"/>
  <c r="AA1822" i="1"/>
  <c r="AC1822" i="1" s="1"/>
  <c r="AA35" i="1"/>
  <c r="AC35" i="1" s="1"/>
  <c r="AA159" i="1"/>
  <c r="AC159" i="1" s="1"/>
  <c r="AA193" i="1"/>
  <c r="AC193" i="1" s="1"/>
  <c r="AA303" i="1"/>
  <c r="AC303" i="1" s="1"/>
  <c r="AA393" i="1"/>
  <c r="AC393" i="1" s="1"/>
  <c r="AA501" i="1"/>
  <c r="AC501" i="1" s="1"/>
  <c r="AA526" i="1"/>
  <c r="AC526" i="1" s="1"/>
  <c r="AA542" i="1"/>
  <c r="AC542" i="1" s="1"/>
  <c r="AA598" i="1"/>
  <c r="AC598" i="1" s="1"/>
  <c r="AA640" i="1"/>
  <c r="AC640" i="1" s="1"/>
  <c r="AA708" i="1"/>
  <c r="AC708" i="1" s="1"/>
  <c r="AA999" i="1"/>
  <c r="AC999" i="1" s="1"/>
  <c r="AA1397" i="1"/>
  <c r="AC1397" i="1" s="1"/>
  <c r="AA1474" i="1"/>
  <c r="AC1474" i="1" s="1"/>
  <c r="AA695" i="1"/>
  <c r="AC695" i="1" s="1"/>
  <c r="AA887" i="1"/>
  <c r="AC887" i="1" s="1"/>
  <c r="AA1254" i="1"/>
  <c r="AC1254" i="1" s="1"/>
  <c r="AA1758" i="1"/>
  <c r="AC1758" i="1" s="1"/>
  <c r="AA801" i="1"/>
  <c r="AC801" i="1" s="1"/>
  <c r="AA869" i="1"/>
  <c r="AC869" i="1" s="1"/>
  <c r="AA1073" i="1"/>
  <c r="AC1073" i="1" s="1"/>
  <c r="AA1137" i="1"/>
  <c r="AC1137" i="1" s="1"/>
  <c r="AA1486" i="1"/>
  <c r="AC1486" i="1" s="1"/>
  <c r="AA1757" i="1"/>
  <c r="AC1757" i="1" s="1"/>
  <c r="AA1174" i="1"/>
  <c r="AC1174" i="1" s="1"/>
  <c r="AA1410" i="1"/>
  <c r="AC1410" i="1" s="1"/>
  <c r="AA1525" i="1"/>
  <c r="AC1525" i="1" s="1"/>
  <c r="AA1756" i="1"/>
  <c r="AC1756" i="1" s="1"/>
  <c r="AA361" i="1"/>
  <c r="AC361" i="1" s="1"/>
  <c r="AA390" i="1"/>
  <c r="AC390" i="1" s="1"/>
  <c r="AA406" i="1"/>
  <c r="AC406" i="1" s="1"/>
  <c r="AA568" i="1"/>
  <c r="AC568" i="1" s="1"/>
  <c r="AA669" i="1"/>
  <c r="AC669" i="1" s="1"/>
  <c r="AA778" i="1"/>
  <c r="AC778" i="1" s="1"/>
  <c r="AA811" i="1"/>
  <c r="AC811" i="1" s="1"/>
  <c r="AA823" i="1"/>
  <c r="AC823" i="1" s="1"/>
  <c r="AA883" i="1"/>
  <c r="AC883" i="1" s="1"/>
  <c r="AA901" i="1"/>
  <c r="AC901" i="1" s="1"/>
  <c r="AA913" i="1"/>
  <c r="AC913" i="1" s="1"/>
  <c r="AA929" i="1"/>
  <c r="AC929" i="1" s="1"/>
  <c r="AA945" i="1"/>
  <c r="AC945" i="1" s="1"/>
  <c r="AA961" i="1"/>
  <c r="AC961" i="1" s="1"/>
  <c r="AA969" i="1"/>
  <c r="AC969" i="1" s="1"/>
  <c r="AA977" i="1"/>
  <c r="AC977" i="1" s="1"/>
  <c r="AA1016" i="1"/>
  <c r="AC1016" i="1" s="1"/>
  <c r="AA1251" i="1"/>
  <c r="AC1251" i="1" s="1"/>
  <c r="AA1284" i="1"/>
  <c r="AC1284" i="1" s="1"/>
  <c r="AA1315" i="1"/>
  <c r="AC1315" i="1" s="1"/>
  <c r="AA1345" i="1"/>
  <c r="AC1345" i="1" s="1"/>
  <c r="AA1382" i="1"/>
  <c r="AC1382" i="1" s="1"/>
  <c r="AA1395" i="1"/>
  <c r="AC1395" i="1" s="1"/>
  <c r="AA1446" i="1"/>
  <c r="AC1446" i="1" s="1"/>
  <c r="AA1459" i="1"/>
  <c r="AC1459" i="1" s="1"/>
  <c r="AA1854" i="1"/>
  <c r="AC1854" i="1" s="1"/>
  <c r="AA1886" i="1"/>
  <c r="AC1886" i="1" s="1"/>
  <c r="AA1918" i="1"/>
  <c r="AC1918" i="1" s="1"/>
  <c r="AA1950" i="1"/>
  <c r="AC1950" i="1" s="1"/>
  <c r="AA1982" i="1"/>
  <c r="AC1982" i="1" s="1"/>
  <c r="AA208" i="1"/>
  <c r="AC208" i="1" s="1"/>
  <c r="AA251" i="1"/>
  <c r="AC251" i="1" s="1"/>
  <c r="AA267" i="1"/>
  <c r="AC267" i="1" s="1"/>
  <c r="AA283" i="1"/>
  <c r="AC283" i="1" s="1"/>
  <c r="AA315" i="1"/>
  <c r="AC315" i="1" s="1"/>
  <c r="AA323" i="1"/>
  <c r="AC323" i="1" s="1"/>
  <c r="AA331" i="1"/>
  <c r="AC331" i="1" s="1"/>
  <c r="AA339" i="1"/>
  <c r="AC339" i="1" s="1"/>
  <c r="AA437" i="1"/>
  <c r="AC437" i="1" s="1"/>
  <c r="AA449" i="1"/>
  <c r="AC449" i="1" s="1"/>
  <c r="AA469" i="1"/>
  <c r="AC469" i="1" s="1"/>
  <c r="AA481" i="1"/>
  <c r="AC481" i="1" s="1"/>
  <c r="AA534" i="1"/>
  <c r="AC534" i="1" s="1"/>
  <c r="AA570" i="1"/>
  <c r="AC570" i="1" s="1"/>
  <c r="AA626" i="1"/>
  <c r="AC626" i="1" s="1"/>
  <c r="AA655" i="1"/>
  <c r="AC655" i="1" s="1"/>
  <c r="AA867" i="1"/>
  <c r="AC867" i="1" s="1"/>
  <c r="AA1575" i="1"/>
  <c r="AC1575" i="1" s="1"/>
  <c r="AA1747" i="1"/>
  <c r="AC1747" i="1" s="1"/>
  <c r="AA1830" i="1"/>
  <c r="AC1830" i="1" s="1"/>
  <c r="AA1892" i="1"/>
  <c r="AC1892" i="1" s="1"/>
  <c r="AA1958" i="1"/>
  <c r="AC1958" i="1" s="1"/>
  <c r="AA1969" i="1"/>
  <c r="AC1969" i="1" s="1"/>
  <c r="AA754" i="1"/>
  <c r="AC754" i="1" s="1"/>
  <c r="AA815" i="1"/>
  <c r="AC815" i="1" s="1"/>
  <c r="AA1012" i="1"/>
  <c r="AC1012" i="1" s="1"/>
  <c r="AA1412" i="1"/>
  <c r="AC1412" i="1" s="1"/>
  <c r="AA1561" i="1"/>
  <c r="AC1561" i="1" s="1"/>
  <c r="AA753" i="1"/>
  <c r="AC753" i="1" s="1"/>
  <c r="AA2000" i="1"/>
  <c r="AC2000" i="1" s="1"/>
  <c r="AA843" i="1"/>
  <c r="AC843" i="1" s="1"/>
  <c r="AA906" i="1"/>
  <c r="AC906" i="1" s="1"/>
  <c r="AA1119" i="1"/>
  <c r="AC1119" i="1" s="1"/>
  <c r="AA1475" i="1"/>
  <c r="AC1475" i="1" s="1"/>
  <c r="AA1696" i="1"/>
  <c r="AC1696" i="1" s="1"/>
  <c r="BE7" i="1"/>
  <c r="AW7" i="1"/>
  <c r="AU7" i="1"/>
  <c r="AN7" i="1"/>
  <c r="AG16" i="1" l="1"/>
  <c r="AB10" i="1"/>
  <c r="AD10" i="1" s="1"/>
  <c r="AG10" i="1"/>
  <c r="BG10" i="1"/>
  <c r="BG7" i="1" s="1"/>
  <c r="BI10" i="1"/>
  <c r="BF7" i="1"/>
  <c r="BB7" i="1"/>
  <c r="AP7" i="1"/>
  <c r="AG7" i="1" l="1"/>
  <c r="F4" i="10" s="1"/>
  <c r="AH10" i="1"/>
  <c r="AH7" i="1" s="1"/>
  <c r="E5" i="10" s="1"/>
  <c r="AA10" i="1"/>
  <c r="AC10" i="1" s="1"/>
  <c r="AF10" i="1"/>
  <c r="BI7" i="1"/>
  <c r="AB7" i="1"/>
  <c r="AD7" i="1"/>
  <c r="J4" i="1" s="1"/>
  <c r="AO11" i="1"/>
  <c r="AA11" i="1" l="1"/>
  <c r="AC11" i="1" s="1"/>
  <c r="AF11" i="1"/>
  <c r="AF7" i="1" s="1"/>
  <c r="E4" i="10" s="1"/>
  <c r="BA7" i="1"/>
  <c r="I4" i="1"/>
  <c r="C32" i="2" s="1"/>
  <c r="AO7" i="1"/>
  <c r="F8" i="10" l="1"/>
  <c r="AA7" i="1"/>
  <c r="I5" i="1" s="1"/>
  <c r="C33" i="2" s="1"/>
  <c r="AC7" i="1"/>
  <c r="J5" i="1" s="1"/>
  <c r="J3" i="1" s="1"/>
  <c r="E8" i="10" l="1"/>
  <c r="I3" i="1"/>
  <c r="C31" i="2" s="1"/>
  <c r="C41" i="2" l="1"/>
  <c r="AH36" i="3"/>
  <c r="AH34" i="3"/>
  <c r="AH41" i="3"/>
  <c r="AI35" i="3" l="1"/>
  <c r="AD35" i="3"/>
  <c r="AF35" i="3" s="1"/>
  <c r="AI33" i="3"/>
  <c r="AD33" i="3"/>
  <c r="AI42" i="3"/>
  <c r="AD42" i="3"/>
  <c r="AF42" i="3" s="1"/>
  <c r="AC33" i="3"/>
  <c r="AC36" i="3"/>
  <c r="AE36" i="3" s="1"/>
  <c r="AH33" i="3"/>
  <c r="AC41" i="3"/>
  <c r="AE41" i="3" s="1"/>
  <c r="AC35" i="3"/>
  <c r="AE35" i="3" s="1"/>
  <c r="AP7" i="3"/>
  <c r="AH35" i="3"/>
  <c r="AC34" i="3"/>
  <c r="AE34" i="3" s="1"/>
  <c r="AH42" i="3"/>
  <c r="AC42" i="3"/>
  <c r="AE42" i="3" s="1"/>
  <c r="AQ7" i="3" l="1"/>
  <c r="AI36" i="3"/>
  <c r="AD36" i="3"/>
  <c r="AF36" i="3" s="1"/>
  <c r="AC7" i="3"/>
  <c r="I5" i="3" s="1"/>
  <c r="C37" i="2" s="1"/>
  <c r="AE33" i="3"/>
  <c r="AE7" i="3" s="1"/>
  <c r="J5" i="3" s="1"/>
  <c r="AI41" i="3"/>
  <c r="AD41" i="3"/>
  <c r="AF41" i="3" s="1"/>
  <c r="AI34" i="3"/>
  <c r="AD34" i="3"/>
  <c r="AF34" i="3" s="1"/>
  <c r="AH7" i="3"/>
  <c r="C4" i="10" s="1"/>
  <c r="C8" i="10" s="1"/>
  <c r="AF33" i="3"/>
  <c r="AI7" i="3" l="1"/>
  <c r="D4" i="10" s="1"/>
  <c r="D8" i="10" s="1"/>
  <c r="AD7" i="3"/>
  <c r="I4" i="3" s="1"/>
  <c r="I3" i="3" s="1"/>
  <c r="C35" i="2" s="1"/>
  <c r="AF7" i="3"/>
  <c r="J4" i="3" s="1"/>
  <c r="J3" i="3" s="1"/>
  <c r="C36" i="2" l="1"/>
  <c r="C38" i="2"/>
  <c r="C43" i="2"/>
  <c r="C44" i="2" s="1"/>
</calcChain>
</file>

<file path=xl/sharedStrings.xml><?xml version="1.0" encoding="utf-8"?>
<sst xmlns="http://schemas.openxmlformats.org/spreadsheetml/2006/main" count="263" uniqueCount="119">
  <si>
    <t>Dane pracownika objętego obniżonym wymiarem czasu pracy</t>
  </si>
  <si>
    <t>Numer kolejny</t>
  </si>
  <si>
    <t>imię</t>
  </si>
  <si>
    <t>nazwisko</t>
  </si>
  <si>
    <t>Wynagrodzenie brutto pracownika po obniżeniu wymiaru czasu pracy</t>
  </si>
  <si>
    <t>ŁĄCZNA WARTOŚĆ DOFINANSOWANIA W ZWIĄZKU Z OBN. WYM. CZASU PRACY:</t>
  </si>
  <si>
    <t>W TYM ŁĄCZNA WARTOŚĆ DOFINANSOWANYCH SKŁADEK NA UBEZPIECZENIE ODPROWADZANYCH PRZEZ PRACODAWCĘ:</t>
  </si>
  <si>
    <t>W TYM ŁĄCZNA WARTOŚĆ DOFINANSOWANYCH WYNAGRODZEŃ PRACOWNIKÓW OBJĘTYCH OBN. WYM. CZASU PRACY:</t>
  </si>
  <si>
    <t>W TYM ŁĄCZNA WARTOŚĆ DOFINANSOWANYCH WYNAGRODZEŃ PRACOWNIKÓW OBJĘTYCH PRZESTOJEM EKONOMICZNYM:</t>
  </si>
  <si>
    <t>Nazwa podmiotu:</t>
  </si>
  <si>
    <t>Numer identyfikacji podatkowej (NIP):</t>
  </si>
  <si>
    <t>Data złożenia wniosku, na podstawie którego przyznane  zostało dofinansowanie dla pracodawcy:</t>
  </si>
  <si>
    <t>Dofinansowanie za 1 dzień przestoju</t>
  </si>
  <si>
    <t xml:space="preserve">KWOTY WNIOSKOWANE </t>
  </si>
  <si>
    <r>
      <t xml:space="preserve">ŁĄCZNA WARTOŚĆ DOFINANSOWANIA W ZWIĄZKU Z 
</t>
    </r>
    <r>
      <rPr>
        <b/>
        <sz val="10"/>
        <color theme="1"/>
        <rFont val="Calibri"/>
        <family val="2"/>
        <charset val="238"/>
        <scheme val="minor"/>
      </rPr>
      <t>OBN. WYM. CZASU PRACY</t>
    </r>
    <r>
      <rPr>
        <sz val="10"/>
        <color theme="1"/>
        <rFont val="Calibri"/>
        <family val="2"/>
        <scheme val="minor"/>
      </rPr>
      <t>:</t>
    </r>
  </si>
  <si>
    <r>
      <t xml:space="preserve">ŁĄCZNA WARTOŚĆ DOFINANSOWANIA W ZWIĄZKU Z 
</t>
    </r>
    <r>
      <rPr>
        <b/>
        <sz val="10"/>
        <color theme="1"/>
        <rFont val="Calibri"/>
        <family val="2"/>
        <charset val="238"/>
        <scheme val="minor"/>
      </rPr>
      <t>PRZESTOJEM EKONOMICZNYM:</t>
    </r>
  </si>
  <si>
    <t>KWOTY ROZLICZONE</t>
  </si>
  <si>
    <t>KWOTY DO ZWROTU</t>
  </si>
  <si>
    <t>ŁĄCZNA WARTOŚĆ DOFINANSOWANIA W ZWIĄZKU Z OBN. WYM. CZASU PRACY i PRZESTOJEM EKONOMICZNYM:</t>
  </si>
  <si>
    <t>Złożono wniosek na dofinansowanie wynagrodzeń i składek ZUS. Rozliczenie dotyczy wynagrodzeń i składek ZUS.</t>
  </si>
  <si>
    <t>Złożono wniosek na dofinansowanie wynagrodzeń i składek ZUS. Rozliczenie dotyczy jedynie wynagrodzeń bez składek ZUS.</t>
  </si>
  <si>
    <t>Złożono wniosek na dofinansowanie tylko wynagrodzeń. Rozliczenie dotyczy jedynie wynagrodzeń.</t>
  </si>
  <si>
    <t>Wynagrodzenie bez składek ZUS z wniosku</t>
  </si>
  <si>
    <t>Wnioskował Brutto Rozlicza Netto</t>
  </si>
  <si>
    <t>Wnioskował Brutto Rozlicza Brutto</t>
  </si>
  <si>
    <t>Wnioskował netto Rozliczał Netto</t>
  </si>
  <si>
    <t xml:space="preserve">↑ Suma
↓ Wysokość dofinansowania do wynagrodzenia  </t>
  </si>
  <si>
    <t>↑ Suma
↓ Zaliczka na podatek od wynagrodzeń</t>
  </si>
  <si>
    <t>↑ Suma
↓ Wysokość dofinansowania do wynagrodzenia wynikająca z rozliczenia</t>
  </si>
  <si>
    <t>↑ Suma
↓ Wysokość dofinansowania do składek na ubezpieczenie odprowadzanyh przez pracodawcę wynikająca z rozliczenia</t>
  </si>
  <si>
    <t>↑ Suma
↓ Wysokość przysługującego dofinansowania do wynagrodzenia</t>
  </si>
  <si>
    <t>↑ Suma
↓ Wysokość przysługującego dofinansowania do składek na ubezpieczenie odprowadzanyh przez pracodawcę</t>
  </si>
  <si>
    <t>↑ Suma
↓ Wartość środków pieniężnych niewykorzystanych na dofinansowanie do wynagrodzenia (do zwrotu)</t>
  </si>
  <si>
    <t>↑ Suma
↓ Wartość środków pieniężnych niewykorzystanych na dofinansowanie do składek na ubezpieczenie odprowadzanyh przez pracodawcę (do zwrotu)</t>
  </si>
  <si>
    <t>↑ Suma
↓ Wysokość przysługującego dofinansowania do składek na ubezpieczenie odprowadzanych przez pracodawcę</t>
  </si>
  <si>
    <t>↑ Suma
↓ Wysokość wynagrodzenia (bez składek ZUS) z wniosku</t>
  </si>
  <si>
    <t>↑ Suma
↓ Wysokość wynagrodzenia (bez składek ZUS) przedstawiona do rozliczenia</t>
  </si>
  <si>
    <t>Wniosek brutto - Rozliczenie brutto</t>
  </si>
  <si>
    <t>Wniosek brutto - Rozliczenie netto</t>
  </si>
  <si>
    <t>Wniosek netto - rozliczenie netto</t>
  </si>
  <si>
    <t>Wymiar czasu pracy pracownika w miesiącu poprzedzającym złożenie wniosku
(w formacie: pełen etat - 1,
 pół etatu - 0,5 itd.)</t>
  </si>
  <si>
    <r>
      <t xml:space="preserve">Wysokość wynagrodzenia brutto w miesiącu poprzedzającym złożenie wniosku pracownika objętego obniżonym wymiarem czasu pracy, </t>
    </r>
    <r>
      <rPr>
        <u/>
        <sz val="8"/>
        <color rgb="FFFF0000"/>
        <rFont val="Calibri1"/>
        <charset val="238"/>
      </rPr>
      <t>w przeliczeniu na pełen wymiar czasu pracy.</t>
    </r>
  </si>
  <si>
    <t>Wpisz  wymiar czasu pracy pracownika - po obniżeniu wymiaru czasu pracy
 (w formacie: pełen etat - 1, pół etatu - 0,5 itd.)</t>
  </si>
  <si>
    <t>numer PESEL
(w przypadku braku tego numeru, proszę wypełnić pole w kolumnie po prawej stronie)</t>
  </si>
  <si>
    <t xml:space="preserve">Proszę podać numer dowodu osobistego lub innego dowodu tożsamości
(paszport, inny)
(wypełniane tylko w przypadku braku numer PESEL) </t>
  </si>
  <si>
    <t xml:space="preserve">Proszę podać numer dowodu osobistego lub innego dowodu tożsamości
(paszport, inny)
(wypełniane tylko w przypadku braku numeru PESEL) </t>
  </si>
  <si>
    <t>↑ Suma
↓ Wysokość przysługującego dofinansowania do wynagrodzenia wynikająca z rozliczenia</t>
  </si>
  <si>
    <t>↑ Suma
↓ Wysokość przysługującego dofinansowania do składek na ubezpieczenie odprowadzanyh przez pracodawcę wynikająca z rozliczenia</t>
  </si>
  <si>
    <t>↑ Suma
↓ Wysokość przysługującego dofinansowania do składek na ubezpieczenie odprowadzanych przez pracodawcę wynikająca z rozliczenia</t>
  </si>
  <si>
    <t>ŁĄCZNA WARTOŚĆ DOFINANSOWANIA W ZWIĄZKU Z 
PRZESTOJEM EKONOMICZNYM:</t>
  </si>
  <si>
    <t>UWAGA: Wypełnienie poniższych danych wpływa na wyniki rozliczenia</t>
  </si>
  <si>
    <t>Wysokość wynagrodzenia brutto w miesiącu poprzedzającym złożenie wniosku dla pracownika objętego przestojem ekonomicznym, w przeliczeniu na pełen wymiar czasu pracy.</t>
  </si>
  <si>
    <t>Obniżona wysokość wynagrodzenia brutto dla każdego pracownika objętego przestojem ekonomicznym, w przeliczeniu na pełen wymiar czasu pracy.</t>
  </si>
  <si>
    <t>wynagrodzenie bez składek przedstawione do rozliczenia</t>
  </si>
  <si>
    <t>chorobowe bez składek przedstawione do rozliczenia</t>
  </si>
  <si>
    <t>↑ Suma
↓ Wartość środków pieniężnych niewykorzystanych na dofinansowanie do składek na ubezpieczenie odprowadzanych przez pracodawcę (do zwrotu)</t>
  </si>
  <si>
    <t>Poniżej należy przekopiować dane z wniosku</t>
  </si>
  <si>
    <t>KWOTY OTRZYMANYCH ŚRODKÓW PIENIĘŻNYCH</t>
  </si>
  <si>
    <t>Dane pracownika objętego przestojem ekonomicznym</t>
  </si>
  <si>
    <t>↑ Suma
↓ Kwota netto przekazanego wynagrodzenia (po wszystkich potrąceniach - faktyczny przelew na konto pracownika)</t>
  </si>
  <si>
    <t>Obowiązująca pracodawcę stawka ubezpieczenia wypadkowego 
(w procentach)</t>
  </si>
  <si>
    <r>
      <t xml:space="preserve">WARTOŚCI 
</t>
    </r>
    <r>
      <rPr>
        <sz val="8"/>
        <color theme="1"/>
        <rFont val="Calibri"/>
        <family val="2"/>
        <charset val="238"/>
        <scheme val="minor"/>
      </rPr>
      <t>(ZOSTANĄ UZUPEŁNIONE PO WPROWADZENIU DANYCH W ODPOWIEDNICH ARKUSZACH)</t>
    </r>
  </si>
  <si>
    <r>
      <t xml:space="preserve">WARTOŚCI
</t>
    </r>
    <r>
      <rPr>
        <sz val="8"/>
        <color theme="1"/>
        <rFont val="Calibri"/>
        <family val="2"/>
        <charset val="238"/>
        <scheme val="minor"/>
      </rPr>
      <t>(PROSZĘ UZUPEŁNIĆ DANE)</t>
    </r>
  </si>
  <si>
    <t>Lp.</t>
  </si>
  <si>
    <t>Przestój ekonomiczny</t>
  </si>
  <si>
    <t>Środki faktycznie wydatkowane przez pracodawcę</t>
  </si>
  <si>
    <t>1.1</t>
  </si>
  <si>
    <t>1.2</t>
  </si>
  <si>
    <t>1.3</t>
  </si>
  <si>
    <t>1.4</t>
  </si>
  <si>
    <t>01.05.2020-31.05.2020</t>
  </si>
  <si>
    <t>01.06.2020-30.06.2020</t>
  </si>
  <si>
    <t>01.07.2020-31.07.2020</t>
  </si>
  <si>
    <t>01.08.2020-31.08.2020</t>
  </si>
  <si>
    <t>01.09.2020-30.09.2020</t>
  </si>
  <si>
    <t>01.10.2020-31.10.2020</t>
  </si>
  <si>
    <t>01.11.2020-30.11.2020</t>
  </si>
  <si>
    <t>01.12.2020-31.12.2020</t>
  </si>
  <si>
    <t>01.04.2020-30.04.2020</t>
  </si>
  <si>
    <t>Wyszczególnienie
miesiąc/okres</t>
  </si>
  <si>
    <t>Razem</t>
  </si>
  <si>
    <t>Obniżony wymiar czasu pracy</t>
  </si>
  <si>
    <t>n/d</t>
  </si>
  <si>
    <t>↑ Suma
↓ Kwota brutto wynagrodzenia za dany miesiąc pomniejszona o wynagrodzenie chorobowe oraz zasiłki (chorobowy, opiekuńczy), premie uznaniowe, a także (jeśli dotyczy) wynagrodzenie pracownika za dni, w których obniżony wymiar czasu pracy przestał obowiązywać</t>
  </si>
  <si>
    <t>↑ Suma
↓ Kwota brutto wynagrodzenia chorobowego za dany okres, pomniejszona o wynagrodzenie chorobowe pracownika za dni, w których obniżony wymiar czasu pracy przestał obowiązywać</t>
  </si>
  <si>
    <t>Wynagrodzenie pracowników (wraz ze składkami na ubezpieczenia społeczne - jeśli dotyczy)</t>
  </si>
  <si>
    <t>Składki na ubezpieczenie odprowadzane przez pracodawcę</t>
  </si>
  <si>
    <t>Data, od której wnioskowano wypłatę świadczeń:</t>
  </si>
  <si>
    <t>m-c 1</t>
  </si>
  <si>
    <t>m-c 2</t>
  </si>
  <si>
    <t>m-c 3</t>
  </si>
  <si>
    <t>↑ Suma
↓ Łączna wartość dofinansowania we wnioskowanym okresie</t>
  </si>
  <si>
    <t>WNIOSEK</t>
  </si>
  <si>
    <t>ROZLICZENIE</t>
  </si>
  <si>
    <t>ZWROT</t>
  </si>
  <si>
    <t>Wartości z pierwszego miesiąca wsparcia</t>
  </si>
  <si>
    <t>Wartości z drugiego miesiąca wsparcia</t>
  </si>
  <si>
    <t>Wartości z trzeciego miesiąca wsparcia</t>
  </si>
  <si>
    <t>Uwaga -  w przypadku pracowników, którym wypowiedziano umowę o pracę (w okresie pobierania świadczeń) z przyczyn niedotyczących pracownika – przy danym pracowniku należy wskazać w kolumnach od 15-26  wartość 0,00 i dodatkowo dokonać zwrotu środków przyznanych na danego pracownika wraz z odsetkami</t>
  </si>
  <si>
    <t>Wymiar czasu pracy dla każdego pracownika objętego przestojem ekonomicznym
w miesiącu poprzedzającym złożenie wniosku
(w formacie: pełen etat - 1, pół etatu - 0,5 itd.)</t>
  </si>
  <si>
    <t>Czy pracownik jest objęty zwolnieniem ze składek ZUS?
(proszę wybrać:
"1" gdy "nie",
"0" gdy "tak')</t>
  </si>
  <si>
    <t>↑ Suma
↓ Wysokość dofinansowania składek na ubezpieczenie odprowadzanych przez pracodawcę</t>
  </si>
  <si>
    <t>↑ Suma
↓ Łączna wartość dofinansowania
za 1 miesiąc, za jednego pracownika</t>
  </si>
  <si>
    <r>
      <t xml:space="preserve">↑ Suma
↓ Kwota brutto wynagrodzenia za dany miesiąc pomniejszona o wynagrodzenie chorobowe oraz zasiłki (chorobowy, opiekuńczy), premie uznaniowe, a także </t>
    </r>
    <r>
      <rPr>
        <sz val="8"/>
        <color rgb="FF000000"/>
        <rFont val="Calibri1"/>
        <charset val="238"/>
      </rPr>
      <t>wynagrodzenie pracownika za dni, w których obniżony wymiar czasu pracy przestał obowiązywać</t>
    </r>
  </si>
  <si>
    <r>
      <t xml:space="preserve">Proszę wybrać jedną z opcji z listy rozwijanej
</t>
    </r>
    <r>
      <rPr>
        <i/>
        <sz val="10"/>
        <color theme="1"/>
        <rFont val="Calibri"/>
        <family val="2"/>
        <charset val="238"/>
        <scheme val="minor"/>
      </rPr>
      <t xml:space="preserve">(należy kliknąć na komórkę </t>
    </r>
    <r>
      <rPr>
        <i/>
        <sz val="10"/>
        <rFont val="Calibri"/>
        <family val="2"/>
        <charset val="238"/>
        <scheme val="minor"/>
      </rPr>
      <t>C3</t>
    </r>
    <r>
      <rPr>
        <i/>
        <sz val="10"/>
        <color theme="1"/>
        <rFont val="Calibri"/>
        <family val="2"/>
        <charset val="238"/>
        <scheme val="minor"/>
      </rPr>
      <t xml:space="preserve"> i skorzystać z listy rozwijanej)</t>
    </r>
  </si>
  <si>
    <t>Uwagi</t>
  </si>
  <si>
    <t>Liczba miesięcy, na które wnioskowano o świadczenie na rzecz ochrony miejsc pracy w następstwie wystąpienia COVID-19:</t>
  </si>
  <si>
    <r>
      <t xml:space="preserve">Nominalny czas pracy w dniach albo w godzinach w m-cu nr 1:
</t>
    </r>
    <r>
      <rPr>
        <i/>
        <sz val="10"/>
        <color theme="1"/>
        <rFont val="Calibri"/>
        <family val="2"/>
        <charset val="238"/>
        <scheme val="minor"/>
      </rPr>
      <t>(proszę wpisać jedynie liczbę bez oznaczenia czy są to dni czy godziny)
(proszę wypełnić w przypadku rozliczania przestoju ekonomicznego)</t>
    </r>
  </si>
  <si>
    <r>
      <t xml:space="preserve">Nominalny czas pracy w dniach albo w godzinach w m-cu nr 2:
</t>
    </r>
    <r>
      <rPr>
        <i/>
        <sz val="10"/>
        <color theme="1"/>
        <rFont val="Calibri"/>
        <family val="2"/>
        <charset val="238"/>
        <scheme val="minor"/>
      </rPr>
      <t>(proszę wpisać jedynie liczbę bez oznaczenia czy są to dni czy godziny)
(proszę wypełnić w przypadku rozliczania przestoju ekonomicznego)</t>
    </r>
  </si>
  <si>
    <r>
      <t xml:space="preserve">Nominalny czas pracy w dniach albo w godzinach w m-cu nr 3:
</t>
    </r>
    <r>
      <rPr>
        <i/>
        <sz val="10"/>
        <color theme="1"/>
        <rFont val="Calibri"/>
        <family val="2"/>
        <charset val="238"/>
        <scheme val="minor"/>
      </rPr>
      <t>(proszę wpisać jedynie liczbę bez oznaczenia czy są to dni czy godziny)
(proszę wypełnić w przypadku rozliczania przestoju ekonomicznego)</t>
    </r>
  </si>
  <si>
    <t>Faktyczny czas przestoju w dniach albo w godzinach, za który przysługuje dofinansowanie (nie wlicza się tu dni, zasiłków, urlopów itp.)</t>
  </si>
  <si>
    <t>Nominalny czas pracy w dniach albo w godzinach w danym miesiącu: należy zmodyfikować dane, jeżeli z harmonogramów czasu pracy dla poszczególnych pracowników wynika inna wartość, niż wpisana w arkuszu "Dane"</t>
  </si>
  <si>
    <t>Wysokość składek po stronie pracodawcy</t>
  </si>
  <si>
    <t>made by DUDAK</t>
  </si>
  <si>
    <t>Dofinansowanie za 1 dzień przestoju (bez chorobowego)</t>
  </si>
  <si>
    <t>Dofinansowanie za 1 dzień przestoju (chorobowe)</t>
  </si>
  <si>
    <t>Faktyczny czas przestoju w dniach albo w godzinach, za który przysługuje dofinansowanie (nie wlicza się tu dni wynagrodzenia chorobowego, zasiłków, urlopów itp.)</t>
  </si>
  <si>
    <t>Faktyczny czas przestoju w dniach albo w godzinach, za który przysługuje dofinansowanie (dni wynagrodzenia chorobowego)</t>
  </si>
  <si>
    <t>Uwaga -  w przypadku pracowników, którym wypowiedziano umowę o pracę (w okresie pobierania świadczeń) z przyczyn niedotyczących pracownika – przy danym pracowniku należy wskazać w kolumnach 14,15,19,20,24,25  wartość 0 i dodatkowo dokonać zwrotu środków przyznanych na danego pracownika wraz z odsetkami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</si>
</sst>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415]General"/>
    <numFmt numFmtId="165" formatCode="#,##0.00\ &quot;zł&quot;"/>
    <numFmt numFmtId="166" formatCode="[$-F800]dddd\,\ mmmm\ dd\,\ yyyy"/>
    <numFmt numFmtId="167" formatCode="yyyy\-mm\-dd;@"/>
  </numFmts>
  <fonts count="1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Calibri1"/>
      <charset val="238"/>
    </font>
    <font>
      <sz val="8"/>
      <color rgb="FF000000"/>
      <name val="Calibri1"/>
      <charset val="238"/>
    </font>
    <font>
      <sz val="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u/>
      <sz val="8"/>
      <color rgb="FFFF0000"/>
      <name val="Calibri1"/>
      <charset val="238"/>
    </font>
    <font>
      <i/>
      <sz val="10"/>
      <color theme="1"/>
      <name val="Calibri"/>
      <family val="2"/>
      <charset val="238"/>
      <scheme val="minor"/>
    </font>
    <font>
      <sz val="8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sz val="6"/>
      <color theme="0"/>
      <name val="Calibri"/>
      <family val="2"/>
      <scheme val="minor"/>
    </font>
    <font>
      <sz val="10"/>
      <color theme="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CCFFCC"/>
        <bgColor rgb="FFCC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CCFFCC"/>
      </patternFill>
    </fill>
    <fill>
      <patternFill patternType="solid">
        <fgColor theme="4" tint="0.39997558519241921"/>
        <bgColor rgb="FFCCFFCC"/>
      </patternFill>
    </fill>
    <fill>
      <patternFill patternType="solid">
        <fgColor theme="0" tint="-0.14999847407452621"/>
        <bgColor rgb="FFCCFFCC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" fillId="0" borderId="0"/>
  </cellStyleXfs>
  <cellXfs count="221">
    <xf numFmtId="0" fontId="0" fillId="0" borderId="0" xfId="0"/>
    <xf numFmtId="49" fontId="5" fillId="0" borderId="1" xfId="0" applyNumberFormat="1" applyFont="1" applyBorder="1" applyProtection="1">
      <protection locked="0"/>
    </xf>
    <xf numFmtId="0" fontId="5" fillId="0" borderId="1" xfId="0" applyNumberFormat="1" applyFont="1" applyBorder="1" applyAlignment="1" applyProtection="1">
      <alignment horizontal="center"/>
      <protection locked="0"/>
    </xf>
    <xf numFmtId="0" fontId="5" fillId="0" borderId="1" xfId="0" applyFont="1" applyBorder="1" applyProtection="1">
      <protection locked="0"/>
    </xf>
    <xf numFmtId="2" fontId="5" fillId="0" borderId="1" xfId="0" applyNumberFormat="1" applyFont="1" applyBorder="1" applyAlignment="1" applyProtection="1">
      <alignment horizontal="center"/>
      <protection locked="0"/>
    </xf>
    <xf numFmtId="165" fontId="5" fillId="0" borderId="1" xfId="0" applyNumberFormat="1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165" fontId="5" fillId="0" borderId="6" xfId="0" applyNumberFormat="1" applyFont="1" applyBorder="1" applyAlignment="1" applyProtection="1">
      <alignment horizontal="center"/>
      <protection locked="0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0" fillId="0" borderId="0" xfId="0" applyProtection="1"/>
    <xf numFmtId="10" fontId="0" fillId="0" borderId="0" xfId="0" applyNumberFormat="1" applyProtection="1"/>
    <xf numFmtId="0" fontId="4" fillId="0" borderId="5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165" fontId="5" fillId="3" borderId="1" xfId="0" applyNumberFormat="1" applyFont="1" applyFill="1" applyBorder="1" applyAlignment="1" applyProtection="1">
      <alignment horizontal="center"/>
    </xf>
    <xf numFmtId="165" fontId="0" fillId="0" borderId="0" xfId="0" applyNumberFormat="1" applyProtection="1"/>
    <xf numFmtId="165" fontId="5" fillId="3" borderId="1" xfId="0" applyNumberFormat="1" applyFont="1" applyFill="1" applyBorder="1" applyProtection="1"/>
    <xf numFmtId="0" fontId="0" fillId="0" borderId="1" xfId="0" applyBorder="1" applyProtection="1"/>
    <xf numFmtId="165" fontId="3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Protection="1"/>
    <xf numFmtId="164" fontId="3" fillId="2" borderId="1" xfId="1" applyFont="1" applyFill="1" applyBorder="1" applyAlignment="1" applyProtection="1">
      <alignment vertical="center" wrapText="1"/>
      <protection hidden="1"/>
    </xf>
    <xf numFmtId="0" fontId="5" fillId="0" borderId="0" xfId="0" applyFont="1" applyProtection="1"/>
    <xf numFmtId="165" fontId="3" fillId="4" borderId="1" xfId="1" applyNumberFormat="1" applyFont="1" applyFill="1" applyBorder="1" applyAlignment="1" applyProtection="1">
      <alignment horizontal="center" vertical="center" wrapText="1"/>
      <protection hidden="1"/>
    </xf>
    <xf numFmtId="165" fontId="3" fillId="5" borderId="1" xfId="1" applyNumberFormat="1" applyFont="1" applyFill="1" applyBorder="1" applyAlignment="1" applyProtection="1">
      <alignment horizontal="center" vertical="center" wrapText="1"/>
      <protection hidden="1"/>
    </xf>
    <xf numFmtId="165" fontId="5" fillId="0" borderId="0" xfId="0" applyNumberFormat="1" applyFont="1" applyFill="1" applyBorder="1" applyProtection="1"/>
    <xf numFmtId="164" fontId="3" fillId="6" borderId="1" xfId="1" applyFont="1" applyFill="1" applyBorder="1" applyAlignment="1" applyProtection="1">
      <alignment horizontal="center" vertical="center"/>
      <protection hidden="1"/>
    </xf>
    <xf numFmtId="49" fontId="3" fillId="6" borderId="1" xfId="1" applyNumberFormat="1" applyFont="1" applyFill="1" applyBorder="1" applyAlignment="1" applyProtection="1">
      <alignment horizontal="center" vertical="center" wrapText="1"/>
      <protection hidden="1"/>
    </xf>
    <xf numFmtId="164" fontId="3" fillId="6" borderId="1" xfId="1" applyFont="1" applyFill="1" applyBorder="1" applyAlignment="1" applyProtection="1">
      <alignment vertical="center" wrapText="1"/>
      <protection hidden="1"/>
    </xf>
    <xf numFmtId="0" fontId="4" fillId="0" borderId="14" xfId="0" applyFont="1" applyBorder="1" applyAlignment="1" applyProtection="1">
      <alignment horizontal="center" vertical="center"/>
    </xf>
    <xf numFmtId="165" fontId="3" fillId="6" borderId="3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4" xfId="1" applyNumberFormat="1" applyFont="1" applyFill="1" applyBorder="1" applyAlignment="1" applyProtection="1">
      <alignment horizontal="center" vertical="center" wrapText="1"/>
      <protection hidden="1"/>
    </xf>
    <xf numFmtId="164" fontId="3" fillId="6" borderId="6" xfId="1" applyFont="1" applyFill="1" applyBorder="1" applyAlignment="1" applyProtection="1">
      <alignment vertical="center" wrapText="1"/>
      <protection hidden="1"/>
    </xf>
    <xf numFmtId="165" fontId="3" fillId="6" borderId="2" xfId="1" applyNumberFormat="1" applyFont="1" applyFill="1" applyBorder="1" applyAlignment="1" applyProtection="1">
      <alignment horizontal="center" vertical="center" wrapText="1"/>
      <protection hidden="1"/>
    </xf>
    <xf numFmtId="164" fontId="3" fillId="6" borderId="5" xfId="1" applyFont="1" applyFill="1" applyBorder="1" applyAlignment="1" applyProtection="1">
      <alignment vertical="center" wrapText="1"/>
      <protection hidden="1"/>
    </xf>
    <xf numFmtId="165" fontId="3" fillId="2" borderId="14" xfId="1" applyNumberFormat="1" applyFont="1" applyFill="1" applyBorder="1" applyAlignment="1" applyProtection="1">
      <alignment horizontal="center" vertical="center" wrapText="1"/>
      <protection hidden="1"/>
    </xf>
    <xf numFmtId="164" fontId="3" fillId="2" borderId="14" xfId="1" applyFont="1" applyFill="1" applyBorder="1" applyAlignment="1" applyProtection="1">
      <alignment vertical="center" wrapText="1"/>
      <protection hidden="1"/>
    </xf>
    <xf numFmtId="165" fontId="5" fillId="3" borderId="5" xfId="0" applyNumberFormat="1" applyFont="1" applyFill="1" applyBorder="1" applyProtection="1"/>
    <xf numFmtId="165" fontId="5" fillId="3" borderId="6" xfId="0" applyNumberFormat="1" applyFont="1" applyFill="1" applyBorder="1" applyProtection="1"/>
    <xf numFmtId="165" fontId="5" fillId="0" borderId="5" xfId="0" applyNumberFormat="1" applyFont="1" applyBorder="1" applyAlignment="1" applyProtection="1">
      <alignment horizontal="center"/>
      <protection locked="0"/>
    </xf>
    <xf numFmtId="165" fontId="5" fillId="0" borderId="0" xfId="0" applyNumberFormat="1" applyFont="1" applyFill="1" applyBorder="1" applyAlignment="1" applyProtection="1">
      <alignment horizontal="center"/>
    </xf>
    <xf numFmtId="164" fontId="3" fillId="2" borderId="1" xfId="1" applyFont="1" applyFill="1" applyBorder="1" applyAlignment="1" applyProtection="1">
      <alignment horizontal="left" vertical="center" wrapText="1"/>
      <protection hidden="1"/>
    </xf>
    <xf numFmtId="166" fontId="0" fillId="0" borderId="0" xfId="0" quotePrefix="1" applyNumberFormat="1" applyProtection="1"/>
    <xf numFmtId="0" fontId="0" fillId="0" borderId="0" xfId="0" quotePrefix="1" applyProtection="1"/>
    <xf numFmtId="0" fontId="5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 vertical="center"/>
    </xf>
    <xf numFmtId="14" fontId="0" fillId="0" borderId="0" xfId="0" applyNumberFormat="1" applyProtection="1"/>
    <xf numFmtId="0" fontId="5" fillId="0" borderId="0" xfId="0" applyFont="1" applyBorder="1" applyAlignment="1" applyProtection="1">
      <alignment horizontal="right" wrapText="1"/>
    </xf>
    <xf numFmtId="165" fontId="0" fillId="0" borderId="0" xfId="0" applyNumberFormat="1" applyBorder="1" applyAlignment="1" applyProtection="1">
      <alignment horizontal="center" vertical="center"/>
    </xf>
    <xf numFmtId="14" fontId="5" fillId="0" borderId="6" xfId="0" applyNumberFormat="1" applyFont="1" applyBorder="1" applyAlignment="1" applyProtection="1">
      <alignment horizontal="center" vertical="center"/>
      <protection locked="0"/>
    </xf>
    <xf numFmtId="10" fontId="5" fillId="0" borderId="9" xfId="0" applyNumberFormat="1" applyFont="1" applyBorder="1" applyAlignment="1" applyProtection="1">
      <alignment horizontal="center" vertical="center"/>
      <protection locked="0"/>
    </xf>
    <xf numFmtId="0" fontId="0" fillId="3" borderId="4" xfId="0" applyFill="1" applyBorder="1" applyAlignment="1" applyProtection="1">
      <alignment horizontal="center" wrapText="1"/>
    </xf>
    <xf numFmtId="165" fontId="0" fillId="3" borderId="6" xfId="0" applyNumberFormat="1" applyFill="1" applyBorder="1" applyAlignment="1" applyProtection="1">
      <alignment horizontal="center" vertical="center"/>
    </xf>
    <xf numFmtId="165" fontId="0" fillId="3" borderId="9" xfId="0" applyNumberFormat="1" applyFill="1" applyBorder="1" applyAlignment="1" applyProtection="1">
      <alignment horizontal="center" vertical="center"/>
    </xf>
    <xf numFmtId="164" fontId="3" fillId="6" borderId="13" xfId="1" applyFont="1" applyFill="1" applyBorder="1" applyAlignment="1" applyProtection="1">
      <alignment vertical="center" wrapText="1"/>
      <protection hidden="1"/>
    </xf>
    <xf numFmtId="0" fontId="4" fillId="0" borderId="13" xfId="0" applyFont="1" applyBorder="1" applyAlignment="1" applyProtection="1">
      <alignment horizontal="center" vertical="center"/>
    </xf>
    <xf numFmtId="165" fontId="5" fillId="0" borderId="13" xfId="0" applyNumberFormat="1" applyFont="1" applyBorder="1" applyAlignment="1" applyProtection="1">
      <alignment horizontal="center"/>
      <protection locked="0"/>
    </xf>
    <xf numFmtId="0" fontId="0" fillId="0" borderId="0" xfId="0" applyAlignment="1" applyProtection="1">
      <alignment vertical="center"/>
    </xf>
    <xf numFmtId="166" fontId="0" fillId="0" borderId="0" xfId="0" quotePrefix="1" applyNumberFormat="1" applyAlignment="1" applyProtection="1">
      <alignment vertical="center"/>
    </xf>
    <xf numFmtId="165" fontId="0" fillId="0" borderId="6" xfId="0" applyNumberFormat="1" applyFill="1" applyBorder="1" applyAlignment="1" applyProtection="1">
      <alignment horizontal="center" vertical="center"/>
      <protection locked="0"/>
    </xf>
    <xf numFmtId="165" fontId="0" fillId="3" borderId="25" xfId="0" applyNumberFormat="1" applyFill="1" applyBorder="1" applyAlignment="1" applyProtection="1">
      <alignment horizontal="center" vertical="center"/>
    </xf>
    <xf numFmtId="165" fontId="0" fillId="3" borderId="28" xfId="0" applyNumberFormat="1" applyFill="1" applyBorder="1" applyAlignment="1" applyProtection="1">
      <alignment horizontal="center" vertical="center"/>
    </xf>
    <xf numFmtId="165" fontId="5" fillId="3" borderId="6" xfId="0" applyNumberFormat="1" applyFont="1" applyFill="1" applyBorder="1" applyAlignment="1" applyProtection="1">
      <alignment horizontal="center"/>
    </xf>
    <xf numFmtId="0" fontId="4" fillId="7" borderId="5" xfId="0" applyFont="1" applyFill="1" applyBorder="1" applyAlignment="1" applyProtection="1">
      <alignment horizontal="center" vertical="center"/>
    </xf>
    <xf numFmtId="0" fontId="4" fillId="7" borderId="1" xfId="0" applyFont="1" applyFill="1" applyBorder="1" applyAlignment="1" applyProtection="1">
      <alignment horizontal="center" vertical="center"/>
    </xf>
    <xf numFmtId="0" fontId="4" fillId="8" borderId="1" xfId="0" applyFont="1" applyFill="1" applyBorder="1" applyAlignment="1" applyProtection="1">
      <alignment horizontal="center" vertical="center"/>
    </xf>
    <xf numFmtId="0" fontId="4" fillId="8" borderId="6" xfId="0" applyFont="1" applyFill="1" applyBorder="1" applyAlignment="1" applyProtection="1">
      <alignment horizontal="center" vertical="center"/>
    </xf>
    <xf numFmtId="0" fontId="4" fillId="8" borderId="13" xfId="0" applyFont="1" applyFill="1" applyBorder="1" applyAlignment="1" applyProtection="1">
      <alignment horizontal="center" vertical="center"/>
    </xf>
    <xf numFmtId="2" fontId="0" fillId="0" borderId="0" xfId="0" applyNumberFormat="1" applyProtection="1"/>
    <xf numFmtId="0" fontId="0" fillId="3" borderId="0" xfId="0" applyFill="1"/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165" fontId="0" fillId="3" borderId="1" xfId="0" applyNumberFormat="1" applyFill="1" applyBorder="1" applyAlignment="1">
      <alignment horizontal="center" vertical="center"/>
    </xf>
    <xf numFmtId="14" fontId="0" fillId="0" borderId="0" xfId="0" quotePrefix="1" applyNumberFormat="1" applyProtection="1"/>
    <xf numFmtId="165" fontId="5" fillId="0" borderId="7" xfId="0" applyNumberFormat="1" applyFont="1" applyBorder="1" applyAlignment="1" applyProtection="1">
      <alignment horizontal="center"/>
      <protection locked="0"/>
    </xf>
    <xf numFmtId="165" fontId="5" fillId="0" borderId="8" xfId="0" applyNumberFormat="1" applyFont="1" applyBorder="1" applyAlignment="1" applyProtection="1">
      <alignment horizontal="center"/>
      <protection locked="0"/>
    </xf>
    <xf numFmtId="165" fontId="5" fillId="0" borderId="9" xfId="0" applyNumberFormat="1" applyFont="1" applyBorder="1" applyAlignment="1" applyProtection="1">
      <alignment horizontal="center"/>
      <protection locked="0"/>
    </xf>
    <xf numFmtId="165" fontId="5" fillId="3" borderId="0" xfId="0" applyNumberFormat="1" applyFont="1" applyFill="1" applyBorder="1" applyProtection="1"/>
    <xf numFmtId="167" fontId="5" fillId="0" borderId="4" xfId="0" applyNumberFormat="1" applyFont="1" applyBorder="1" applyAlignment="1" applyProtection="1">
      <alignment horizontal="center" vertical="center"/>
      <protection locked="0"/>
    </xf>
    <xf numFmtId="167" fontId="5" fillId="0" borderId="6" xfId="0" applyNumberFormat="1" applyFont="1" applyBorder="1" applyAlignment="1" applyProtection="1">
      <alignment horizontal="center" vertical="center"/>
      <protection locked="0"/>
    </xf>
    <xf numFmtId="165" fontId="3" fillId="6" borderId="20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30" xfId="1" applyNumberFormat="1" applyFont="1" applyFill="1" applyBorder="1" applyAlignment="1" applyProtection="1">
      <alignment horizontal="center" vertical="center" wrapText="1"/>
      <protection hidden="1"/>
    </xf>
    <xf numFmtId="164" fontId="3" fillId="6" borderId="14" xfId="1" applyFont="1" applyFill="1" applyBorder="1" applyAlignment="1" applyProtection="1">
      <alignment vertical="center" wrapText="1"/>
      <protection hidden="1"/>
    </xf>
    <xf numFmtId="0" fontId="5" fillId="0" borderId="7" xfId="0" applyNumberFormat="1" applyFont="1" applyBorder="1" applyAlignment="1" applyProtection="1">
      <alignment horizontal="center"/>
      <protection locked="0"/>
    </xf>
    <xf numFmtId="165" fontId="5" fillId="3" borderId="0" xfId="0" applyNumberFormat="1" applyFont="1" applyFill="1" applyBorder="1" applyAlignment="1" applyProtection="1">
      <alignment horizontal="center"/>
    </xf>
    <xf numFmtId="0" fontId="0" fillId="3" borderId="1" xfId="0" applyFill="1" applyBorder="1" applyAlignment="1" applyProtection="1">
      <alignment horizontal="center" vertical="center"/>
      <protection locked="0"/>
    </xf>
    <xf numFmtId="0" fontId="14" fillId="0" borderId="15" xfId="0" applyFont="1" applyBorder="1" applyAlignment="1" applyProtection="1">
      <alignment horizontal="center"/>
    </xf>
    <xf numFmtId="0" fontId="5" fillId="0" borderId="5" xfId="0" applyFont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164" fontId="3" fillId="6" borderId="1" xfId="1" applyFont="1" applyFill="1" applyBorder="1" applyAlignment="1" applyProtection="1">
      <alignment horizontal="center" vertical="center" wrapText="1"/>
      <protection hidden="1"/>
    </xf>
    <xf numFmtId="164" fontId="3" fillId="2" borderId="1" xfId="1" applyFont="1" applyFill="1" applyBorder="1" applyAlignment="1" applyProtection="1">
      <alignment horizontal="center" vertical="center" wrapText="1"/>
      <protection hidden="1"/>
    </xf>
    <xf numFmtId="164" fontId="3" fillId="6" borderId="5" xfId="1" applyFont="1" applyFill="1" applyBorder="1" applyAlignment="1" applyProtection="1">
      <alignment horizontal="center" vertical="center" wrapText="1"/>
      <protection hidden="1"/>
    </xf>
    <xf numFmtId="165" fontId="5" fillId="0" borderId="33" xfId="0" applyNumberFormat="1" applyFont="1" applyFill="1" applyBorder="1" applyAlignment="1" applyProtection="1">
      <alignment horizontal="center"/>
      <protection locked="0"/>
    </xf>
    <xf numFmtId="165" fontId="5" fillId="0" borderId="34" xfId="0" applyNumberFormat="1" applyFont="1" applyFill="1" applyBorder="1" applyAlignment="1" applyProtection="1">
      <alignment horizontal="center"/>
      <protection locked="0"/>
    </xf>
    <xf numFmtId="165" fontId="5" fillId="3" borderId="8" xfId="0" applyNumberFormat="1" applyFont="1" applyFill="1" applyBorder="1" applyAlignment="1" applyProtection="1">
      <alignment horizontal="center"/>
    </xf>
    <xf numFmtId="165" fontId="5" fillId="3" borderId="9" xfId="0" applyNumberFormat="1" applyFont="1" applyFill="1" applyBorder="1" applyAlignment="1" applyProtection="1">
      <alignment horizontal="center"/>
    </xf>
    <xf numFmtId="165" fontId="5" fillId="0" borderId="33" xfId="0" applyNumberFormat="1" applyFont="1" applyFill="1" applyBorder="1" applyProtection="1">
      <protection locked="0"/>
    </xf>
    <xf numFmtId="165" fontId="5" fillId="0" borderId="34" xfId="0" applyNumberFormat="1" applyFont="1" applyFill="1" applyBorder="1" applyProtection="1">
      <protection locked="0"/>
    </xf>
    <xf numFmtId="165" fontId="5" fillId="3" borderId="7" xfId="0" applyNumberFormat="1" applyFont="1" applyFill="1" applyBorder="1" applyProtection="1"/>
    <xf numFmtId="165" fontId="5" fillId="3" borderId="8" xfId="0" applyNumberFormat="1" applyFont="1" applyFill="1" applyBorder="1" applyProtection="1"/>
    <xf numFmtId="165" fontId="5" fillId="3" borderId="9" xfId="0" applyNumberFormat="1" applyFont="1" applyFill="1" applyBorder="1" applyProtection="1"/>
    <xf numFmtId="0" fontId="5" fillId="0" borderId="6" xfId="0" applyFont="1" applyBorder="1" applyAlignment="1" applyProtection="1">
      <alignment horizontal="center" vertical="center"/>
      <protection locked="0"/>
    </xf>
    <xf numFmtId="0" fontId="5" fillId="0" borderId="36" xfId="0" applyFont="1" applyBorder="1" applyAlignment="1" applyProtection="1">
      <alignment horizontal="center" vertical="center"/>
      <protection locked="0"/>
    </xf>
    <xf numFmtId="0" fontId="5" fillId="0" borderId="9" xfId="0" applyFont="1" applyBorder="1" applyAlignment="1" applyProtection="1">
      <alignment horizontal="center" vertical="center"/>
      <protection locked="0"/>
    </xf>
    <xf numFmtId="0" fontId="5" fillId="0" borderId="14" xfId="0" applyNumberFormat="1" applyFont="1" applyBorder="1" applyAlignment="1" applyProtection="1">
      <alignment horizontal="center"/>
      <protection locked="0"/>
    </xf>
    <xf numFmtId="0" fontId="4" fillId="0" borderId="10" xfId="0" applyFont="1" applyBorder="1" applyAlignment="1" applyProtection="1">
      <alignment horizontal="center" vertical="center"/>
    </xf>
    <xf numFmtId="0" fontId="5" fillId="0" borderId="10" xfId="0" applyNumberFormat="1" applyFont="1" applyBorder="1" applyAlignment="1" applyProtection="1">
      <alignment horizontal="center"/>
      <protection locked="0"/>
    </xf>
    <xf numFmtId="165" fontId="5" fillId="3" borderId="14" xfId="0" applyNumberFormat="1" applyFont="1" applyFill="1" applyBorder="1" applyAlignment="1" applyProtection="1">
      <alignment horizontal="center"/>
    </xf>
    <xf numFmtId="165" fontId="5" fillId="3" borderId="23" xfId="0" applyNumberFormat="1" applyFont="1" applyFill="1" applyBorder="1" applyAlignment="1" applyProtection="1">
      <alignment horizontal="center"/>
    </xf>
    <xf numFmtId="0" fontId="5" fillId="0" borderId="6" xfId="0" applyNumberFormat="1" applyFont="1" applyBorder="1" applyAlignment="1" applyProtection="1">
      <alignment horizontal="center"/>
      <protection locked="0"/>
    </xf>
    <xf numFmtId="0" fontId="16" fillId="0" borderId="0" xfId="0" applyFont="1" applyProtection="1"/>
    <xf numFmtId="164" fontId="3" fillId="6" borderId="1" xfId="1" applyFont="1" applyFill="1" applyBorder="1" applyAlignment="1" applyProtection="1">
      <alignment horizontal="center" vertical="center" wrapText="1"/>
      <protection hidden="1"/>
    </xf>
    <xf numFmtId="164" fontId="3" fillId="6" borderId="5" xfId="1" applyFont="1" applyFill="1" applyBorder="1" applyAlignment="1" applyProtection="1">
      <alignment horizontal="center" vertical="center" wrapText="1"/>
      <protection hidden="1"/>
    </xf>
    <xf numFmtId="165" fontId="3" fillId="6" borderId="4" xfId="1" applyNumberFormat="1" applyFont="1" applyFill="1" applyBorder="1" applyAlignment="1" applyProtection="1">
      <alignment horizontal="center" vertical="center" wrapText="1"/>
      <protection hidden="1"/>
    </xf>
    <xf numFmtId="0" fontId="5" fillId="0" borderId="23" xfId="0" applyNumberFormat="1" applyFont="1" applyBorder="1" applyAlignment="1" applyProtection="1">
      <alignment horizontal="center"/>
      <protection locked="0"/>
    </xf>
    <xf numFmtId="0" fontId="4" fillId="17" borderId="14" xfId="0" applyFont="1" applyFill="1" applyBorder="1" applyAlignment="1" applyProtection="1">
      <alignment horizontal="center" vertical="center"/>
    </xf>
    <xf numFmtId="0" fontId="4" fillId="17" borderId="1" xfId="0" applyFont="1" applyFill="1" applyBorder="1" applyAlignment="1" applyProtection="1">
      <alignment horizontal="center" vertical="center"/>
    </xf>
    <xf numFmtId="0" fontId="17" fillId="0" borderId="0" xfId="0" applyFont="1" applyProtection="1"/>
    <xf numFmtId="165" fontId="18" fillId="0" borderId="0" xfId="0" applyNumberFormat="1" applyFont="1" applyFill="1" applyBorder="1" applyProtection="1"/>
    <xf numFmtId="0" fontId="18" fillId="0" borderId="0" xfId="0" applyFont="1" applyFill="1" applyBorder="1" applyAlignment="1" applyProtection="1">
      <alignment horizontal="center" vertical="center"/>
    </xf>
    <xf numFmtId="165" fontId="5" fillId="17" borderId="0" xfId="0" applyNumberFormat="1" applyFont="1" applyFill="1" applyBorder="1" applyProtection="1"/>
    <xf numFmtId="165" fontId="5" fillId="17" borderId="0" xfId="0" applyNumberFormat="1" applyFont="1" applyFill="1" applyBorder="1" applyAlignment="1" applyProtection="1">
      <alignment horizontal="center"/>
    </xf>
    <xf numFmtId="0" fontId="0" fillId="0" borderId="15" xfId="0" applyBorder="1" applyAlignment="1" applyProtection="1">
      <alignment horizontal="center"/>
    </xf>
    <xf numFmtId="0" fontId="5" fillId="3" borderId="11" xfId="0" applyFont="1" applyFill="1" applyBorder="1" applyAlignment="1" applyProtection="1">
      <alignment horizontal="center" vertical="center"/>
    </xf>
    <xf numFmtId="0" fontId="5" fillId="3" borderId="14" xfId="0" applyFont="1" applyFill="1" applyBorder="1" applyAlignment="1" applyProtection="1">
      <alignment horizontal="center" vertical="center"/>
    </xf>
    <xf numFmtId="0" fontId="5" fillId="3" borderId="2" xfId="0" applyFont="1" applyFill="1" applyBorder="1" applyAlignment="1" applyProtection="1">
      <alignment horizontal="center" vertical="center"/>
    </xf>
    <xf numFmtId="0" fontId="5" fillId="3" borderId="3" xfId="0" applyFont="1" applyFill="1" applyBorder="1" applyAlignment="1" applyProtection="1">
      <alignment horizontal="center" vertical="center"/>
    </xf>
    <xf numFmtId="0" fontId="5" fillId="3" borderId="5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5" fillId="3" borderId="7" xfId="0" applyFont="1" applyFill="1" applyBorder="1" applyAlignment="1" applyProtection="1">
      <alignment horizontal="center" vertical="center" wrapText="1"/>
    </xf>
    <xf numFmtId="0" fontId="5" fillId="3" borderId="8" xfId="0" applyFont="1" applyFill="1" applyBorder="1" applyAlignment="1" applyProtection="1">
      <alignment horizontal="center" vertical="center" wrapText="1"/>
    </xf>
    <xf numFmtId="0" fontId="5" fillId="3" borderId="11" xfId="0" applyFont="1" applyFill="1" applyBorder="1" applyAlignment="1" applyProtection="1">
      <alignment horizontal="center" vertical="center" wrapText="1"/>
    </xf>
    <xf numFmtId="0" fontId="5" fillId="3" borderId="14" xfId="0" applyFont="1" applyFill="1" applyBorder="1" applyAlignment="1" applyProtection="1">
      <alignment horizontal="center" vertical="center" wrapText="1"/>
    </xf>
    <xf numFmtId="0" fontId="0" fillId="0" borderId="11" xfId="0" applyFill="1" applyBorder="1" applyAlignment="1" applyProtection="1">
      <alignment horizontal="center" wrapText="1"/>
    </xf>
    <xf numFmtId="0" fontId="0" fillId="0" borderId="10" xfId="0" applyFill="1" applyBorder="1" applyAlignment="1" applyProtection="1">
      <alignment horizontal="center" wrapText="1"/>
    </xf>
    <xf numFmtId="0" fontId="0" fillId="0" borderId="12" xfId="0" applyFill="1" applyBorder="1" applyAlignment="1" applyProtection="1">
      <alignment horizontal="center" wrapText="1"/>
    </xf>
    <xf numFmtId="0" fontId="5" fillId="3" borderId="5" xfId="0" applyFont="1" applyFill="1" applyBorder="1" applyAlignment="1" applyProtection="1">
      <alignment horizontal="right" wrapText="1"/>
    </xf>
    <xf numFmtId="0" fontId="5" fillId="3" borderId="1" xfId="0" applyFont="1" applyFill="1" applyBorder="1" applyAlignment="1" applyProtection="1">
      <alignment horizontal="right" wrapText="1"/>
    </xf>
    <xf numFmtId="0" fontId="5" fillId="3" borderId="7" xfId="0" applyFont="1" applyFill="1" applyBorder="1" applyAlignment="1" applyProtection="1">
      <alignment horizontal="right" wrapText="1"/>
    </xf>
    <xf numFmtId="0" fontId="5" fillId="3" borderId="8" xfId="0" applyFont="1" applyFill="1" applyBorder="1" applyAlignment="1" applyProtection="1">
      <alignment horizontal="right" wrapText="1"/>
    </xf>
    <xf numFmtId="0" fontId="1" fillId="3" borderId="2" xfId="0" applyFont="1" applyFill="1" applyBorder="1" applyAlignment="1" applyProtection="1">
      <alignment horizontal="center" vertical="center"/>
    </xf>
    <xf numFmtId="0" fontId="1" fillId="3" borderId="3" xfId="0" applyFont="1" applyFill="1" applyBorder="1" applyAlignment="1" applyProtection="1">
      <alignment horizontal="center" vertical="center"/>
    </xf>
    <xf numFmtId="0" fontId="5" fillId="3" borderId="26" xfId="0" applyFont="1" applyFill="1" applyBorder="1" applyAlignment="1" applyProtection="1">
      <alignment horizontal="right" wrapText="1"/>
    </xf>
    <xf numFmtId="0" fontId="5" fillId="3" borderId="27" xfId="0" applyFont="1" applyFill="1" applyBorder="1" applyAlignment="1" applyProtection="1">
      <alignment horizontal="right" wrapText="1"/>
    </xf>
    <xf numFmtId="0" fontId="5" fillId="3" borderId="24" xfId="0" applyFont="1" applyFill="1" applyBorder="1" applyAlignment="1" applyProtection="1">
      <alignment horizontal="right" wrapText="1"/>
    </xf>
    <xf numFmtId="0" fontId="5" fillId="3" borderId="19" xfId="0" applyFont="1" applyFill="1" applyBorder="1" applyAlignment="1" applyProtection="1">
      <alignment horizontal="right" wrapText="1"/>
    </xf>
    <xf numFmtId="0" fontId="5" fillId="3" borderId="1" xfId="0" applyFont="1" applyFill="1" applyBorder="1" applyAlignment="1" applyProtection="1">
      <alignment horizontal="center" vertical="center"/>
    </xf>
    <xf numFmtId="0" fontId="5" fillId="3" borderId="37" xfId="0" applyFont="1" applyFill="1" applyBorder="1" applyAlignment="1" applyProtection="1">
      <alignment horizontal="center" vertical="center" wrapText="1"/>
    </xf>
    <xf numFmtId="0" fontId="5" fillId="3" borderId="38" xfId="0" applyFont="1" applyFill="1" applyBorder="1" applyAlignment="1" applyProtection="1">
      <alignment horizontal="center" vertical="center"/>
    </xf>
    <xf numFmtId="164" fontId="3" fillId="6" borderId="3" xfId="1" applyFont="1" applyFill="1" applyBorder="1" applyAlignment="1" applyProtection="1">
      <alignment horizontal="center" vertical="center" wrapText="1"/>
      <protection hidden="1"/>
    </xf>
    <xf numFmtId="164" fontId="3" fillId="6" borderId="1" xfId="1" applyFont="1" applyFill="1" applyBorder="1" applyAlignment="1" applyProtection="1">
      <alignment horizontal="center" vertical="center" wrapText="1"/>
      <protection hidden="1"/>
    </xf>
    <xf numFmtId="0" fontId="12" fillId="14" borderId="16" xfId="0" applyFont="1" applyFill="1" applyBorder="1" applyAlignment="1" applyProtection="1">
      <alignment horizontal="center" vertical="center" wrapText="1"/>
    </xf>
    <xf numFmtId="0" fontId="12" fillId="14" borderId="17" xfId="0" applyFont="1" applyFill="1" applyBorder="1" applyAlignment="1" applyProtection="1">
      <alignment horizontal="center" vertical="center" wrapText="1"/>
    </xf>
    <xf numFmtId="0" fontId="12" fillId="14" borderId="18" xfId="0" applyFont="1" applyFill="1" applyBorder="1" applyAlignment="1" applyProtection="1">
      <alignment horizontal="center" vertical="center" wrapText="1"/>
    </xf>
    <xf numFmtId="164" fontId="3" fillId="6" borderId="2" xfId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Border="1" applyAlignment="1" applyProtection="1">
      <alignment horizontal="right"/>
    </xf>
    <xf numFmtId="0" fontId="5" fillId="10" borderId="1" xfId="0" applyFont="1" applyFill="1" applyBorder="1" applyAlignment="1" applyProtection="1">
      <alignment horizontal="center" wrapText="1"/>
    </xf>
    <xf numFmtId="0" fontId="5" fillId="10" borderId="16" xfId="0" applyFont="1" applyFill="1" applyBorder="1" applyAlignment="1" applyProtection="1">
      <alignment horizontal="center" wrapText="1"/>
    </xf>
    <xf numFmtId="0" fontId="5" fillId="10" borderId="17" xfId="0" applyFont="1" applyFill="1" applyBorder="1" applyAlignment="1" applyProtection="1">
      <alignment horizontal="center" wrapText="1"/>
    </xf>
    <xf numFmtId="0" fontId="5" fillId="10" borderId="18" xfId="0" applyFont="1" applyFill="1" applyBorder="1" applyAlignment="1" applyProtection="1">
      <alignment horizontal="center" wrapText="1"/>
    </xf>
    <xf numFmtId="0" fontId="7" fillId="0" borderId="21" xfId="0" applyFont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center" vertical="center"/>
    </xf>
    <xf numFmtId="0" fontId="7" fillId="0" borderId="23" xfId="0" applyFont="1" applyBorder="1" applyAlignment="1" applyProtection="1">
      <alignment horizontal="center" vertical="center"/>
    </xf>
    <xf numFmtId="0" fontId="10" fillId="0" borderId="0" xfId="0" applyFont="1" applyAlignment="1" applyProtection="1">
      <alignment horizontal="center" vertical="center" wrapText="1"/>
    </xf>
    <xf numFmtId="0" fontId="10" fillId="0" borderId="29" xfId="0" applyFont="1" applyBorder="1" applyAlignment="1" applyProtection="1">
      <alignment horizontal="center" vertical="center" wrapText="1"/>
    </xf>
    <xf numFmtId="0" fontId="12" fillId="15" borderId="13" xfId="0" applyFont="1" applyFill="1" applyBorder="1" applyAlignment="1" applyProtection="1">
      <alignment horizontal="center" vertical="center" wrapText="1"/>
    </xf>
    <xf numFmtId="0" fontId="12" fillId="15" borderId="10" xfId="0" applyFont="1" applyFill="1" applyBorder="1" applyAlignment="1" applyProtection="1">
      <alignment horizontal="center" vertical="center" wrapText="1"/>
    </xf>
    <xf numFmtId="0" fontId="12" fillId="15" borderId="14" xfId="0" applyFont="1" applyFill="1" applyBorder="1" applyAlignment="1" applyProtection="1">
      <alignment horizontal="center" vertical="center" wrapText="1"/>
    </xf>
    <xf numFmtId="165" fontId="3" fillId="6" borderId="35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33" xfId="1" applyNumberFormat="1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/>
    </xf>
    <xf numFmtId="0" fontId="11" fillId="0" borderId="0" xfId="0" applyFont="1" applyBorder="1" applyAlignment="1" applyProtection="1">
      <alignment horizontal="center" vertical="center"/>
    </xf>
    <xf numFmtId="0" fontId="5" fillId="11" borderId="16" xfId="0" applyFont="1" applyFill="1" applyBorder="1" applyAlignment="1" applyProtection="1">
      <alignment horizontal="center" wrapText="1"/>
    </xf>
    <xf numFmtId="0" fontId="5" fillId="11" borderId="17" xfId="0" applyFont="1" applyFill="1" applyBorder="1" applyAlignment="1" applyProtection="1">
      <alignment horizontal="center" wrapText="1"/>
    </xf>
    <xf numFmtId="0" fontId="5" fillId="11" borderId="18" xfId="0" applyFont="1" applyFill="1" applyBorder="1" applyAlignment="1" applyProtection="1">
      <alignment horizontal="center" wrapText="1"/>
    </xf>
    <xf numFmtId="0" fontId="5" fillId="11" borderId="1" xfId="0" applyFont="1" applyFill="1" applyBorder="1" applyAlignment="1" applyProtection="1">
      <alignment horizontal="center" wrapText="1"/>
    </xf>
    <xf numFmtId="0" fontId="5" fillId="9" borderId="16" xfId="0" applyFont="1" applyFill="1" applyBorder="1" applyAlignment="1" applyProtection="1">
      <alignment horizontal="center" wrapText="1"/>
    </xf>
    <xf numFmtId="0" fontId="5" fillId="9" borderId="17" xfId="0" applyFont="1" applyFill="1" applyBorder="1" applyAlignment="1" applyProtection="1">
      <alignment horizontal="center" wrapText="1"/>
    </xf>
    <xf numFmtId="0" fontId="5" fillId="9" borderId="18" xfId="0" applyFont="1" applyFill="1" applyBorder="1" applyAlignment="1" applyProtection="1">
      <alignment horizontal="center" wrapText="1"/>
    </xf>
    <xf numFmtId="0" fontId="5" fillId="9" borderId="1" xfId="0" applyFont="1" applyFill="1" applyBorder="1" applyAlignment="1" applyProtection="1">
      <alignment horizontal="center" wrapText="1"/>
    </xf>
    <xf numFmtId="0" fontId="12" fillId="16" borderId="13" xfId="0" applyFont="1" applyFill="1" applyBorder="1" applyAlignment="1" applyProtection="1">
      <alignment horizontal="center" vertical="center" wrapText="1"/>
    </xf>
    <xf numFmtId="0" fontId="12" fillId="16" borderId="10" xfId="0" applyFont="1" applyFill="1" applyBorder="1" applyAlignment="1" applyProtection="1">
      <alignment horizontal="center" vertical="center" wrapText="1"/>
    </xf>
    <xf numFmtId="0" fontId="12" fillId="16" borderId="14" xfId="0" applyFont="1" applyFill="1" applyBorder="1" applyAlignment="1" applyProtection="1">
      <alignment horizontal="center" vertical="center" wrapText="1"/>
    </xf>
    <xf numFmtId="164" fontId="3" fillId="6" borderId="43" xfId="1" applyFont="1" applyFill="1" applyBorder="1" applyAlignment="1" applyProtection="1">
      <alignment horizontal="center" vertical="center" wrapText="1"/>
      <protection hidden="1"/>
    </xf>
    <xf numFmtId="164" fontId="3" fillId="6" borderId="11" xfId="1" applyFont="1" applyFill="1" applyBorder="1" applyAlignment="1" applyProtection="1">
      <alignment horizontal="center" vertical="center" wrapText="1"/>
      <protection hidden="1"/>
    </xf>
    <xf numFmtId="164" fontId="3" fillId="2" borderId="14" xfId="1" applyFont="1" applyFill="1" applyBorder="1" applyAlignment="1" applyProtection="1">
      <alignment horizontal="center" vertical="center" wrapText="1"/>
      <protection hidden="1"/>
    </xf>
    <xf numFmtId="0" fontId="0" fillId="13" borderId="13" xfId="0" applyFill="1" applyBorder="1" applyAlignment="1" applyProtection="1">
      <alignment horizontal="center"/>
    </xf>
    <xf numFmtId="0" fontId="0" fillId="13" borderId="10" xfId="0" applyFill="1" applyBorder="1" applyAlignment="1" applyProtection="1">
      <alignment horizontal="center"/>
    </xf>
    <xf numFmtId="0" fontId="0" fillId="13" borderId="14" xfId="0" applyFill="1" applyBorder="1" applyAlignment="1" applyProtection="1">
      <alignment horizontal="center"/>
    </xf>
    <xf numFmtId="164" fontId="3" fillId="6" borderId="5" xfId="1" applyFont="1" applyFill="1" applyBorder="1" applyAlignment="1" applyProtection="1">
      <alignment horizontal="center" vertical="center" wrapText="1"/>
      <protection hidden="1"/>
    </xf>
    <xf numFmtId="0" fontId="0" fillId="13" borderId="19" xfId="0" applyFill="1" applyBorder="1" applyAlignment="1" applyProtection="1">
      <alignment horizontal="center"/>
    </xf>
    <xf numFmtId="165" fontId="3" fillId="6" borderId="31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32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39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40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41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42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4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6" xfId="1" applyNumberFormat="1" applyFont="1" applyFill="1" applyBorder="1" applyAlignment="1" applyProtection="1">
      <alignment horizontal="center" vertical="center" wrapText="1"/>
      <protection hidden="1"/>
    </xf>
    <xf numFmtId="164" fontId="3" fillId="2" borderId="1" xfId="1" applyFont="1" applyFill="1" applyBorder="1" applyAlignment="1" applyProtection="1">
      <alignment horizontal="center" vertical="center" wrapText="1"/>
      <protection hidden="1"/>
    </xf>
    <xf numFmtId="0" fontId="0" fillId="9" borderId="13" xfId="0" applyFill="1" applyBorder="1" applyAlignment="1" applyProtection="1">
      <alignment horizontal="center"/>
    </xf>
    <xf numFmtId="0" fontId="0" fillId="9" borderId="10" xfId="0" applyFill="1" applyBorder="1" applyAlignment="1" applyProtection="1">
      <alignment horizontal="center"/>
    </xf>
    <xf numFmtId="0" fontId="0" fillId="9" borderId="14" xfId="0" applyFill="1" applyBorder="1" applyAlignment="1" applyProtection="1">
      <alignment horizontal="center"/>
    </xf>
    <xf numFmtId="0" fontId="0" fillId="9" borderId="19" xfId="0" applyFill="1" applyBorder="1" applyAlignment="1" applyProtection="1">
      <alignment horizontal="center"/>
    </xf>
    <xf numFmtId="0" fontId="0" fillId="12" borderId="13" xfId="0" applyFill="1" applyBorder="1" applyAlignment="1" applyProtection="1">
      <alignment horizontal="center"/>
    </xf>
    <xf numFmtId="0" fontId="0" fillId="12" borderId="10" xfId="0" applyFill="1" applyBorder="1" applyAlignment="1" applyProtection="1">
      <alignment horizontal="center"/>
    </xf>
    <xf numFmtId="0" fontId="0" fillId="12" borderId="14" xfId="0" applyFill="1" applyBorder="1" applyAlignment="1" applyProtection="1">
      <alignment horizontal="center"/>
    </xf>
    <xf numFmtId="0" fontId="0" fillId="12" borderId="19" xfId="0" applyFill="1" applyBorder="1" applyAlignment="1" applyProtection="1">
      <alignment horizontal="center"/>
    </xf>
    <xf numFmtId="0" fontId="13" fillId="14" borderId="21" xfId="0" applyFont="1" applyFill="1" applyBorder="1" applyAlignment="1" applyProtection="1">
      <alignment horizontal="center" vertical="center" wrapText="1"/>
    </xf>
    <xf numFmtId="0" fontId="13" fillId="14" borderId="22" xfId="0" applyFont="1" applyFill="1" applyBorder="1" applyAlignment="1" applyProtection="1">
      <alignment horizontal="center" vertical="center" wrapText="1"/>
    </xf>
    <xf numFmtId="0" fontId="13" fillId="14" borderId="23" xfId="0" applyFont="1" applyFill="1" applyBorder="1" applyAlignment="1" applyProtection="1">
      <alignment horizontal="center" vertical="center" wrapText="1"/>
    </xf>
    <xf numFmtId="0" fontId="13" fillId="15" borderId="21" xfId="0" applyFont="1" applyFill="1" applyBorder="1" applyAlignment="1" applyProtection="1">
      <alignment horizontal="center" vertical="center" wrapText="1"/>
    </xf>
    <xf numFmtId="0" fontId="13" fillId="15" borderId="22" xfId="0" applyFont="1" applyFill="1" applyBorder="1" applyAlignment="1" applyProtection="1">
      <alignment horizontal="center" vertical="center" wrapText="1"/>
    </xf>
    <xf numFmtId="0" fontId="13" fillId="15" borderId="23" xfId="0" applyFont="1" applyFill="1" applyBorder="1" applyAlignment="1" applyProtection="1">
      <alignment horizontal="center" vertical="center" wrapText="1"/>
    </xf>
    <xf numFmtId="0" fontId="13" fillId="16" borderId="21" xfId="0" applyFont="1" applyFill="1" applyBorder="1" applyAlignment="1" applyProtection="1">
      <alignment horizontal="center" vertical="center" wrapText="1"/>
    </xf>
    <xf numFmtId="0" fontId="13" fillId="16" borderId="22" xfId="0" applyFont="1" applyFill="1" applyBorder="1" applyAlignment="1" applyProtection="1">
      <alignment horizontal="center" vertical="center" wrapText="1"/>
    </xf>
    <xf numFmtId="0" fontId="13" fillId="16" borderId="23" xfId="0" applyFont="1" applyFill="1" applyBorder="1" applyAlignment="1" applyProtection="1">
      <alignment horizontal="center" vertical="center" wrapText="1"/>
    </xf>
    <xf numFmtId="0" fontId="0" fillId="3" borderId="1" xfId="0" applyFill="1" applyBorder="1" applyAlignment="1">
      <alignment horizontal="center"/>
    </xf>
    <xf numFmtId="0" fontId="0" fillId="3" borderId="13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</cellXfs>
  <cellStyles count="2">
    <cellStyle name="Excel Built-in Normal" xfId="1"/>
    <cellStyle name="Normalny" xfId="0" builtinId="0"/>
  </cellStyles>
  <dxfs count="0"/>
  <tableStyles count="0" defaultTableStyle="TableStyleMedium2" defaultPivotStyle="PivotStyleLight16"/>
  <colors>
    <mruColors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4"/>
  <sheetViews>
    <sheetView tabSelected="1" zoomScale="90" zoomScaleNormal="90" workbookViewId="0">
      <selection activeCell="C1" sqref="C1"/>
    </sheetView>
  </sheetViews>
  <sheetFormatPr defaultColWidth="8.88671875" defaultRowHeight="14.4"/>
  <cols>
    <col min="1" max="1" width="48.109375" style="9" customWidth="1"/>
    <col min="2" max="2" width="10.44140625" style="9" bestFit="1" customWidth="1"/>
    <col min="3" max="3" width="106.88671875" style="9" customWidth="1"/>
    <col min="4" max="4" width="12.88671875" style="9" customWidth="1"/>
    <col min="5" max="14" width="12.88671875" style="9" hidden="1" customWidth="1"/>
    <col min="15" max="16" width="12.88671875" style="9" customWidth="1"/>
    <col min="17" max="17" width="8.88671875" style="9" customWidth="1"/>
    <col min="18" max="16384" width="8.88671875" style="9"/>
  </cols>
  <sheetData>
    <row r="1" spans="1:14" ht="15" thickBot="1">
      <c r="A1" s="123"/>
      <c r="B1" s="123"/>
      <c r="C1" s="86" t="s">
        <v>50</v>
      </c>
    </row>
    <row r="2" spans="1:14" ht="27.6" customHeight="1">
      <c r="A2" s="128" t="s">
        <v>11</v>
      </c>
      <c r="B2" s="129"/>
      <c r="C2" s="79"/>
    </row>
    <row r="3" spans="1:14" ht="33" customHeight="1">
      <c r="A3" s="132" t="s">
        <v>104</v>
      </c>
      <c r="B3" s="133"/>
      <c r="C3" s="48"/>
      <c r="E3" s="17">
        <f>IF(C3=K3,L3,IF(C3=K4,L4,IF(C3=K5,L5,0)))</f>
        <v>0</v>
      </c>
      <c r="K3" s="9" t="s">
        <v>19</v>
      </c>
      <c r="L3" s="9">
        <v>1</v>
      </c>
    </row>
    <row r="4" spans="1:14" hidden="1">
      <c r="A4" s="124" t="s">
        <v>9</v>
      </c>
      <c r="B4" s="125"/>
      <c r="C4" s="102"/>
      <c r="K4" s="9" t="s">
        <v>20</v>
      </c>
      <c r="L4" s="9">
        <v>2</v>
      </c>
    </row>
    <row r="5" spans="1:14" hidden="1">
      <c r="A5" s="124" t="s">
        <v>10</v>
      </c>
      <c r="B5" s="125"/>
      <c r="C5" s="102"/>
      <c r="K5" s="9" t="s">
        <v>21</v>
      </c>
      <c r="L5" s="9">
        <v>3</v>
      </c>
    </row>
    <row r="6" spans="1:14" ht="27.6" customHeight="1" thickBot="1">
      <c r="A6" s="130" t="s">
        <v>60</v>
      </c>
      <c r="B6" s="131"/>
      <c r="C6" s="49"/>
    </row>
    <row r="7" spans="1:14" ht="15" thickBot="1">
      <c r="A7" s="21"/>
      <c r="B7" s="21"/>
      <c r="C7" s="21"/>
    </row>
    <row r="8" spans="1:14" s="56" customFormat="1" ht="29.25" customHeight="1">
      <c r="A8" s="126" t="s">
        <v>87</v>
      </c>
      <c r="B8" s="127"/>
      <c r="C8" s="78"/>
      <c r="K8" s="57"/>
    </row>
    <row r="9" spans="1:14" s="56" customFormat="1" ht="29.25" customHeight="1">
      <c r="A9" s="128" t="s">
        <v>106</v>
      </c>
      <c r="B9" s="129"/>
      <c r="C9" s="102"/>
      <c r="K9" s="57"/>
    </row>
    <row r="10" spans="1:14" s="56" customFormat="1" ht="40.5" customHeight="1">
      <c r="A10" s="128" t="s">
        <v>107</v>
      </c>
      <c r="B10" s="147"/>
      <c r="C10" s="102"/>
      <c r="K10" s="57"/>
    </row>
    <row r="11" spans="1:14" s="56" customFormat="1" ht="40.5" customHeight="1">
      <c r="A11" s="128" t="s">
        <v>108</v>
      </c>
      <c r="B11" s="147"/>
      <c r="C11" s="103"/>
      <c r="K11" s="57"/>
    </row>
    <row r="12" spans="1:14" s="56" customFormat="1" ht="40.5" customHeight="1" thickBot="1">
      <c r="A12" s="148" t="s">
        <v>109</v>
      </c>
      <c r="B12" s="149"/>
      <c r="C12" s="104"/>
      <c r="K12" s="57"/>
    </row>
    <row r="13" spans="1:14">
      <c r="A13" s="43"/>
      <c r="B13" s="43"/>
      <c r="C13" s="44"/>
      <c r="K13" s="42"/>
    </row>
    <row r="14" spans="1:14" ht="30.75" hidden="1" customHeight="1">
      <c r="A14" s="141" t="s">
        <v>13</v>
      </c>
      <c r="B14" s="142"/>
      <c r="C14" s="50" t="s">
        <v>61</v>
      </c>
      <c r="K14" s="41"/>
    </row>
    <row r="15" spans="1:14" ht="30.75" hidden="1" customHeight="1">
      <c r="A15" s="137" t="s">
        <v>14</v>
      </c>
      <c r="B15" s="138"/>
      <c r="C15" s="51">
        <f>IFERROR('obn. wym. czasu pracy'!H3,0)</f>
        <v>0</v>
      </c>
      <c r="K15" s="73">
        <v>43922</v>
      </c>
      <c r="M15" s="9">
        <v>0</v>
      </c>
      <c r="N15" s="45">
        <v>43922</v>
      </c>
    </row>
    <row r="16" spans="1:14" ht="30.75" hidden="1" customHeight="1">
      <c r="A16" s="137" t="s">
        <v>6</v>
      </c>
      <c r="B16" s="138"/>
      <c r="C16" s="51">
        <f>IFERROR('obn. wym. czasu pracy'!H4,0)</f>
        <v>0</v>
      </c>
      <c r="K16" s="73">
        <v>43952</v>
      </c>
      <c r="M16" s="9">
        <v>1</v>
      </c>
      <c r="N16" s="45">
        <v>43923</v>
      </c>
    </row>
    <row r="17" spans="1:14" ht="30.75" hidden="1" customHeight="1">
      <c r="A17" s="137" t="s">
        <v>7</v>
      </c>
      <c r="B17" s="138"/>
      <c r="C17" s="51">
        <f>IFERROR('obn. wym. czasu pracy'!H5,0)</f>
        <v>0</v>
      </c>
      <c r="K17" s="73">
        <v>43983</v>
      </c>
      <c r="N17" s="45">
        <v>43924</v>
      </c>
    </row>
    <row r="18" spans="1:14" ht="9" hidden="1" customHeight="1">
      <c r="A18" s="134"/>
      <c r="B18" s="135"/>
      <c r="C18" s="136"/>
      <c r="K18" s="73">
        <v>44013</v>
      </c>
      <c r="N18" s="45">
        <v>43925</v>
      </c>
    </row>
    <row r="19" spans="1:14" ht="30.75" hidden="1" customHeight="1">
      <c r="A19" s="137" t="s">
        <v>15</v>
      </c>
      <c r="B19" s="138"/>
      <c r="C19" s="51">
        <f>IFERROR('przestój ekonomiczny'!H3,0)</f>
        <v>0</v>
      </c>
      <c r="K19" s="73">
        <v>44044</v>
      </c>
      <c r="N19" s="45">
        <v>43926</v>
      </c>
    </row>
    <row r="20" spans="1:14" ht="30.75" hidden="1" customHeight="1">
      <c r="A20" s="137" t="s">
        <v>6</v>
      </c>
      <c r="B20" s="138"/>
      <c r="C20" s="51">
        <f>IFERROR('przestój ekonomiczny'!H4,0)</f>
        <v>0</v>
      </c>
      <c r="K20" s="73">
        <v>44075</v>
      </c>
      <c r="N20" s="45">
        <v>43927</v>
      </c>
    </row>
    <row r="21" spans="1:14" ht="30.75" hidden="1" customHeight="1" thickBot="1">
      <c r="A21" s="139" t="s">
        <v>8</v>
      </c>
      <c r="B21" s="140"/>
      <c r="C21" s="52">
        <f>IFERROR('przestój ekonomiczny'!H5,0)</f>
        <v>0</v>
      </c>
      <c r="K21" s="73">
        <v>44105</v>
      </c>
      <c r="N21" s="45">
        <v>43928</v>
      </c>
    </row>
    <row r="22" spans="1:14" ht="30.75" hidden="1" customHeight="1" thickBot="1">
      <c r="A22" s="139" t="s">
        <v>18</v>
      </c>
      <c r="B22" s="140"/>
      <c r="C22" s="52">
        <f>C15+C19</f>
        <v>0</v>
      </c>
      <c r="K22" s="73">
        <v>44136</v>
      </c>
      <c r="N22" s="45">
        <v>43929</v>
      </c>
    </row>
    <row r="23" spans="1:14" ht="12.6" customHeight="1" thickBot="1">
      <c r="A23" s="46"/>
      <c r="B23" s="46"/>
      <c r="C23" s="47"/>
      <c r="K23" s="73">
        <v>44166</v>
      </c>
      <c r="N23" s="45">
        <v>43930</v>
      </c>
    </row>
    <row r="24" spans="1:14" ht="30.75" customHeight="1">
      <c r="A24" s="141" t="s">
        <v>57</v>
      </c>
      <c r="B24" s="142"/>
      <c r="C24" s="50" t="s">
        <v>62</v>
      </c>
      <c r="K24" s="73">
        <v>44197</v>
      </c>
      <c r="N24" s="45">
        <v>43931</v>
      </c>
    </row>
    <row r="25" spans="1:14" ht="30.75" customHeight="1">
      <c r="A25" s="137" t="s">
        <v>14</v>
      </c>
      <c r="B25" s="138"/>
      <c r="C25" s="58"/>
      <c r="K25" s="73">
        <v>44228</v>
      </c>
      <c r="N25" s="45">
        <v>43932</v>
      </c>
    </row>
    <row r="26" spans="1:14" ht="8.25" customHeight="1">
      <c r="A26" s="134"/>
      <c r="B26" s="135"/>
      <c r="C26" s="136"/>
      <c r="K26" s="73">
        <v>44256</v>
      </c>
      <c r="N26" s="45">
        <v>43933</v>
      </c>
    </row>
    <row r="27" spans="1:14" ht="30.75" customHeight="1">
      <c r="A27" s="137" t="s">
        <v>15</v>
      </c>
      <c r="B27" s="138"/>
      <c r="C27" s="58"/>
      <c r="K27" s="73">
        <v>44287</v>
      </c>
      <c r="N27" s="45">
        <v>43934</v>
      </c>
    </row>
    <row r="28" spans="1:14" ht="30.75" customHeight="1" thickBot="1">
      <c r="A28" s="139" t="s">
        <v>18</v>
      </c>
      <c r="B28" s="140"/>
      <c r="C28" s="52">
        <f>C25+C27</f>
        <v>0</v>
      </c>
      <c r="K28" s="73">
        <v>44317</v>
      </c>
      <c r="N28" s="45">
        <v>43935</v>
      </c>
    </row>
    <row r="29" spans="1:14" ht="12.6" customHeight="1" thickBot="1">
      <c r="A29" s="46"/>
      <c r="B29" s="46"/>
      <c r="C29" s="47"/>
      <c r="K29" s="73">
        <v>44348</v>
      </c>
      <c r="N29" s="45">
        <v>43936</v>
      </c>
    </row>
    <row r="30" spans="1:14" ht="30.75" customHeight="1">
      <c r="A30" s="141" t="s">
        <v>16</v>
      </c>
      <c r="B30" s="142"/>
      <c r="C30" s="50" t="s">
        <v>61</v>
      </c>
      <c r="K30" s="73">
        <v>44378</v>
      </c>
      <c r="N30" s="45">
        <v>43937</v>
      </c>
    </row>
    <row r="31" spans="1:14" ht="30.75" customHeight="1">
      <c r="A31" s="137" t="s">
        <v>14</v>
      </c>
      <c r="B31" s="138"/>
      <c r="C31" s="51">
        <f>IFERROR('obn. wym. czasu pracy'!I3,0)</f>
        <v>0</v>
      </c>
      <c r="K31" s="73">
        <v>44409</v>
      </c>
      <c r="N31" s="45">
        <v>43938</v>
      </c>
    </row>
    <row r="32" spans="1:14" ht="30.75" customHeight="1">
      <c r="A32" s="137" t="s">
        <v>6</v>
      </c>
      <c r="B32" s="138"/>
      <c r="C32" s="51">
        <f>IFERROR('obn. wym. czasu pracy'!I4,0)</f>
        <v>0</v>
      </c>
      <c r="K32" s="73">
        <v>44440</v>
      </c>
      <c r="N32" s="45">
        <v>43939</v>
      </c>
    </row>
    <row r="33" spans="1:14" ht="30.75" customHeight="1">
      <c r="A33" s="137" t="s">
        <v>7</v>
      </c>
      <c r="B33" s="138"/>
      <c r="C33" s="51">
        <f>IFERROR('obn. wym. czasu pracy'!I5,0)</f>
        <v>0</v>
      </c>
      <c r="K33" s="73">
        <v>44470</v>
      </c>
      <c r="N33" s="45">
        <v>43940</v>
      </c>
    </row>
    <row r="34" spans="1:14" ht="9" customHeight="1">
      <c r="A34" s="134"/>
      <c r="B34" s="135"/>
      <c r="C34" s="136"/>
      <c r="K34" s="73">
        <v>44501</v>
      </c>
      <c r="N34" s="45">
        <v>43941</v>
      </c>
    </row>
    <row r="35" spans="1:14" ht="30.75" customHeight="1">
      <c r="A35" s="137" t="s">
        <v>15</v>
      </c>
      <c r="B35" s="138"/>
      <c r="C35" s="51">
        <f>IFERROR('przestój ekonomiczny'!I3,0)</f>
        <v>0</v>
      </c>
      <c r="K35" s="73">
        <v>44531</v>
      </c>
      <c r="N35" s="45">
        <v>43942</v>
      </c>
    </row>
    <row r="36" spans="1:14" ht="30.75" customHeight="1">
      <c r="A36" s="137" t="s">
        <v>6</v>
      </c>
      <c r="B36" s="138"/>
      <c r="C36" s="51">
        <f>IFERROR('przestój ekonomiczny'!I4,0)</f>
        <v>0</v>
      </c>
      <c r="K36" s="73"/>
      <c r="N36" s="45">
        <v>43943</v>
      </c>
    </row>
    <row r="37" spans="1:14" ht="30.75" customHeight="1" thickBot="1">
      <c r="A37" s="139" t="s">
        <v>8</v>
      </c>
      <c r="B37" s="140"/>
      <c r="C37" s="52">
        <f>IFERROR('przestój ekonomiczny'!I5,0)</f>
        <v>0</v>
      </c>
      <c r="K37" s="73"/>
      <c r="N37" s="45">
        <v>43944</v>
      </c>
    </row>
    <row r="38" spans="1:14" ht="30.75" customHeight="1" thickBot="1">
      <c r="A38" s="139" t="s">
        <v>18</v>
      </c>
      <c r="B38" s="140"/>
      <c r="C38" s="52">
        <f>C31+C35</f>
        <v>0</v>
      </c>
      <c r="N38" s="45">
        <v>43945</v>
      </c>
    </row>
    <row r="39" spans="1:14" ht="15" thickBot="1">
      <c r="N39" s="45">
        <v>43946</v>
      </c>
    </row>
    <row r="40" spans="1:14" ht="29.25" customHeight="1">
      <c r="A40" s="141" t="s">
        <v>17</v>
      </c>
      <c r="B40" s="142"/>
      <c r="C40" s="50" t="s">
        <v>61</v>
      </c>
      <c r="N40" s="45">
        <v>43947</v>
      </c>
    </row>
    <row r="41" spans="1:14" ht="29.25" customHeight="1">
      <c r="A41" s="137" t="s">
        <v>14</v>
      </c>
      <c r="B41" s="138"/>
      <c r="C41" s="51">
        <f>C25-C31</f>
        <v>0</v>
      </c>
      <c r="N41" s="45">
        <v>43948</v>
      </c>
    </row>
    <row r="42" spans="1:14" ht="10.95" customHeight="1">
      <c r="A42" s="134"/>
      <c r="B42" s="135"/>
      <c r="C42" s="136"/>
      <c r="N42" s="45">
        <v>43949</v>
      </c>
    </row>
    <row r="43" spans="1:14" ht="31.5" customHeight="1" thickBot="1">
      <c r="A43" s="145" t="s">
        <v>15</v>
      </c>
      <c r="B43" s="146"/>
      <c r="C43" s="59">
        <f>C27-C35</f>
        <v>0</v>
      </c>
      <c r="N43" s="45">
        <v>43950</v>
      </c>
    </row>
    <row r="44" spans="1:14" ht="30" customHeight="1" thickBot="1">
      <c r="A44" s="143" t="s">
        <v>18</v>
      </c>
      <c r="B44" s="144"/>
      <c r="C44" s="60">
        <f>C41+C43</f>
        <v>0</v>
      </c>
      <c r="N44" s="45">
        <v>43951</v>
      </c>
    </row>
    <row r="45" spans="1:14">
      <c r="N45" s="45">
        <v>43952</v>
      </c>
    </row>
    <row r="46" spans="1:14">
      <c r="N46" s="45">
        <v>43953</v>
      </c>
    </row>
    <row r="47" spans="1:14">
      <c r="N47" s="45">
        <v>43954</v>
      </c>
    </row>
    <row r="48" spans="1:14">
      <c r="N48" s="45">
        <v>43955</v>
      </c>
    </row>
    <row r="49" spans="12:14">
      <c r="N49" s="45">
        <v>43956</v>
      </c>
    </row>
    <row r="50" spans="12:14">
      <c r="N50" s="45">
        <v>43957</v>
      </c>
    </row>
    <row r="51" spans="12:14">
      <c r="N51" s="45">
        <v>43958</v>
      </c>
    </row>
    <row r="52" spans="12:14">
      <c r="N52" s="45">
        <v>43959</v>
      </c>
    </row>
    <row r="53" spans="12:14">
      <c r="N53" s="45">
        <v>43960</v>
      </c>
    </row>
    <row r="54" spans="12:14">
      <c r="N54" s="45">
        <v>43961</v>
      </c>
    </row>
    <row r="55" spans="12:14">
      <c r="N55" s="45">
        <v>43962</v>
      </c>
    </row>
    <row r="56" spans="12:14">
      <c r="N56" s="45">
        <v>43963</v>
      </c>
    </row>
    <row r="57" spans="12:14">
      <c r="N57" s="45">
        <v>43964</v>
      </c>
    </row>
    <row r="58" spans="12:14">
      <c r="N58" s="45">
        <v>43965</v>
      </c>
    </row>
    <row r="59" spans="12:14">
      <c r="L59" s="45"/>
      <c r="N59" s="45">
        <v>43966</v>
      </c>
    </row>
    <row r="60" spans="12:14">
      <c r="N60" s="45">
        <v>43967</v>
      </c>
    </row>
    <row r="61" spans="12:14">
      <c r="N61" s="45">
        <v>43968</v>
      </c>
    </row>
    <row r="62" spans="12:14">
      <c r="N62" s="45">
        <v>43969</v>
      </c>
    </row>
    <row r="63" spans="12:14">
      <c r="N63" s="45">
        <v>43970</v>
      </c>
    </row>
    <row r="64" spans="12:14">
      <c r="N64" s="45">
        <v>43971</v>
      </c>
    </row>
    <row r="65" spans="14:14">
      <c r="N65" s="45">
        <v>43972</v>
      </c>
    </row>
    <row r="66" spans="14:14">
      <c r="N66" s="45">
        <v>43973</v>
      </c>
    </row>
    <row r="67" spans="14:14">
      <c r="N67" s="45">
        <v>43974</v>
      </c>
    </row>
    <row r="68" spans="14:14">
      <c r="N68" s="45">
        <v>43975</v>
      </c>
    </row>
    <row r="69" spans="14:14">
      <c r="N69" s="45">
        <v>43976</v>
      </c>
    </row>
    <row r="70" spans="14:14">
      <c r="N70" s="45">
        <v>43977</v>
      </c>
    </row>
    <row r="71" spans="14:14">
      <c r="N71" s="45">
        <v>43978</v>
      </c>
    </row>
    <row r="72" spans="14:14">
      <c r="N72" s="45">
        <v>43979</v>
      </c>
    </row>
    <row r="73" spans="14:14">
      <c r="N73" s="45">
        <v>43980</v>
      </c>
    </row>
    <row r="74" spans="14:14">
      <c r="N74" s="45">
        <v>43981</v>
      </c>
    </row>
    <row r="75" spans="14:14">
      <c r="N75" s="45">
        <v>43982</v>
      </c>
    </row>
    <row r="76" spans="14:14">
      <c r="N76" s="45">
        <v>43983</v>
      </c>
    </row>
    <row r="77" spans="14:14">
      <c r="N77" s="45">
        <v>43984</v>
      </c>
    </row>
    <row r="78" spans="14:14">
      <c r="N78" s="45">
        <v>43985</v>
      </c>
    </row>
    <row r="79" spans="14:14">
      <c r="N79" s="45">
        <v>43986</v>
      </c>
    </row>
    <row r="80" spans="14:14">
      <c r="N80" s="45">
        <v>43987</v>
      </c>
    </row>
    <row r="81" spans="14:14">
      <c r="N81" s="45">
        <v>43988</v>
      </c>
    </row>
    <row r="82" spans="14:14">
      <c r="N82" s="45">
        <v>43989</v>
      </c>
    </row>
    <row r="83" spans="14:14">
      <c r="N83" s="45">
        <v>43990</v>
      </c>
    </row>
    <row r="84" spans="14:14">
      <c r="N84" s="45">
        <v>43991</v>
      </c>
    </row>
    <row r="85" spans="14:14">
      <c r="N85" s="45">
        <v>43992</v>
      </c>
    </row>
    <row r="86" spans="14:14">
      <c r="N86" s="45">
        <v>43993</v>
      </c>
    </row>
    <row r="87" spans="14:14">
      <c r="N87" s="45">
        <v>43994</v>
      </c>
    </row>
    <row r="88" spans="14:14">
      <c r="N88" s="45">
        <v>43995</v>
      </c>
    </row>
    <row r="89" spans="14:14">
      <c r="N89" s="45">
        <v>43996</v>
      </c>
    </row>
    <row r="90" spans="14:14">
      <c r="N90" s="45">
        <v>43997</v>
      </c>
    </row>
    <row r="91" spans="14:14">
      <c r="N91" s="45">
        <v>43998</v>
      </c>
    </row>
    <row r="92" spans="14:14">
      <c r="N92" s="45">
        <v>43999</v>
      </c>
    </row>
    <row r="93" spans="14:14">
      <c r="N93" s="45">
        <v>44000</v>
      </c>
    </row>
    <row r="94" spans="14:14">
      <c r="N94" s="45">
        <v>44001</v>
      </c>
    </row>
    <row r="95" spans="14:14">
      <c r="N95" s="45">
        <v>44002</v>
      </c>
    </row>
    <row r="96" spans="14:14">
      <c r="N96" s="45">
        <v>44003</v>
      </c>
    </row>
    <row r="97" spans="14:14">
      <c r="N97" s="45">
        <v>44004</v>
      </c>
    </row>
    <row r="98" spans="14:14">
      <c r="N98" s="45">
        <v>44005</v>
      </c>
    </row>
    <row r="99" spans="14:14">
      <c r="N99" s="45">
        <v>44006</v>
      </c>
    </row>
    <row r="100" spans="14:14">
      <c r="N100" s="45">
        <v>44007</v>
      </c>
    </row>
    <row r="101" spans="14:14">
      <c r="N101" s="45">
        <v>44008</v>
      </c>
    </row>
    <row r="102" spans="14:14">
      <c r="N102" s="45">
        <v>44009</v>
      </c>
    </row>
    <row r="103" spans="14:14">
      <c r="N103" s="45">
        <v>44010</v>
      </c>
    </row>
    <row r="104" spans="14:14">
      <c r="N104" s="45">
        <v>44011</v>
      </c>
    </row>
    <row r="105" spans="14:14">
      <c r="N105" s="45">
        <v>44012</v>
      </c>
    </row>
    <row r="106" spans="14:14">
      <c r="N106" s="45">
        <v>44013</v>
      </c>
    </row>
    <row r="107" spans="14:14">
      <c r="N107" s="45">
        <v>44014</v>
      </c>
    </row>
    <row r="108" spans="14:14">
      <c r="N108" s="45">
        <v>44015</v>
      </c>
    </row>
    <row r="109" spans="14:14">
      <c r="N109" s="45">
        <v>44016</v>
      </c>
    </row>
    <row r="110" spans="14:14">
      <c r="N110" s="45">
        <v>44017</v>
      </c>
    </row>
    <row r="111" spans="14:14">
      <c r="N111" s="45">
        <v>44018</v>
      </c>
    </row>
    <row r="112" spans="14:14">
      <c r="N112" s="45">
        <v>44019</v>
      </c>
    </row>
    <row r="113" spans="14:14">
      <c r="N113" s="45">
        <v>44020</v>
      </c>
    </row>
    <row r="114" spans="14:14">
      <c r="N114" s="45">
        <v>44021</v>
      </c>
    </row>
    <row r="115" spans="14:14">
      <c r="N115" s="45">
        <v>44022</v>
      </c>
    </row>
    <row r="116" spans="14:14">
      <c r="N116" s="45">
        <v>44023</v>
      </c>
    </row>
    <row r="117" spans="14:14">
      <c r="N117" s="45">
        <v>44024</v>
      </c>
    </row>
    <row r="118" spans="14:14">
      <c r="N118" s="45">
        <v>44025</v>
      </c>
    </row>
    <row r="119" spans="14:14">
      <c r="N119" s="45">
        <v>44026</v>
      </c>
    </row>
    <row r="120" spans="14:14">
      <c r="N120" s="45">
        <v>44027</v>
      </c>
    </row>
    <row r="121" spans="14:14">
      <c r="N121" s="45">
        <v>44028</v>
      </c>
    </row>
    <row r="122" spans="14:14">
      <c r="N122" s="45">
        <v>44029</v>
      </c>
    </row>
    <row r="123" spans="14:14">
      <c r="N123" s="45">
        <v>44030</v>
      </c>
    </row>
    <row r="124" spans="14:14">
      <c r="N124" s="45">
        <v>44031</v>
      </c>
    </row>
    <row r="125" spans="14:14">
      <c r="N125" s="45">
        <v>44032</v>
      </c>
    </row>
    <row r="126" spans="14:14">
      <c r="N126" s="45">
        <v>44033</v>
      </c>
    </row>
    <row r="127" spans="14:14">
      <c r="N127" s="45">
        <v>44034</v>
      </c>
    </row>
    <row r="128" spans="14:14">
      <c r="N128" s="45">
        <v>44035</v>
      </c>
    </row>
    <row r="129" spans="14:14">
      <c r="N129" s="45">
        <v>44036</v>
      </c>
    </row>
    <row r="130" spans="14:14">
      <c r="N130" s="45">
        <v>44037</v>
      </c>
    </row>
    <row r="131" spans="14:14">
      <c r="N131" s="45">
        <v>44038</v>
      </c>
    </row>
    <row r="132" spans="14:14">
      <c r="N132" s="45">
        <v>44039</v>
      </c>
    </row>
    <row r="133" spans="14:14">
      <c r="N133" s="45">
        <v>44040</v>
      </c>
    </row>
    <row r="134" spans="14:14">
      <c r="N134" s="45">
        <v>44041</v>
      </c>
    </row>
    <row r="135" spans="14:14">
      <c r="N135" s="45">
        <v>44042</v>
      </c>
    </row>
    <row r="136" spans="14:14">
      <c r="N136" s="45">
        <v>44043</v>
      </c>
    </row>
    <row r="137" spans="14:14">
      <c r="N137" s="45">
        <v>44044</v>
      </c>
    </row>
    <row r="138" spans="14:14">
      <c r="N138" s="45">
        <v>44045</v>
      </c>
    </row>
    <row r="139" spans="14:14">
      <c r="N139" s="45">
        <v>44046</v>
      </c>
    </row>
    <row r="140" spans="14:14">
      <c r="N140" s="45">
        <v>44047</v>
      </c>
    </row>
    <row r="141" spans="14:14">
      <c r="N141" s="45">
        <v>44048</v>
      </c>
    </row>
    <row r="142" spans="14:14">
      <c r="N142" s="45">
        <v>44049</v>
      </c>
    </row>
    <row r="143" spans="14:14">
      <c r="N143" s="45">
        <v>44050</v>
      </c>
    </row>
    <row r="144" spans="14:14">
      <c r="N144" s="45">
        <v>44051</v>
      </c>
    </row>
    <row r="145" spans="14:14">
      <c r="N145" s="45">
        <v>44052</v>
      </c>
    </row>
    <row r="146" spans="14:14">
      <c r="N146" s="45">
        <v>44053</v>
      </c>
    </row>
    <row r="147" spans="14:14">
      <c r="N147" s="45">
        <v>44054</v>
      </c>
    </row>
    <row r="148" spans="14:14">
      <c r="N148" s="45">
        <v>44055</v>
      </c>
    </row>
    <row r="149" spans="14:14">
      <c r="N149" s="45">
        <v>44056</v>
      </c>
    </row>
    <row r="150" spans="14:14">
      <c r="N150" s="45">
        <v>44057</v>
      </c>
    </row>
    <row r="151" spans="14:14">
      <c r="N151" s="45">
        <v>44058</v>
      </c>
    </row>
    <row r="152" spans="14:14">
      <c r="N152" s="45">
        <v>44059</v>
      </c>
    </row>
    <row r="153" spans="14:14">
      <c r="N153" s="45">
        <v>44060</v>
      </c>
    </row>
    <row r="154" spans="14:14">
      <c r="N154" s="45">
        <v>44061</v>
      </c>
    </row>
    <row r="155" spans="14:14">
      <c r="N155" s="45">
        <v>44062</v>
      </c>
    </row>
    <row r="156" spans="14:14">
      <c r="N156" s="45">
        <v>44063</v>
      </c>
    </row>
    <row r="157" spans="14:14">
      <c r="N157" s="45">
        <v>44064</v>
      </c>
    </row>
    <row r="158" spans="14:14">
      <c r="N158" s="45">
        <v>44065</v>
      </c>
    </row>
    <row r="159" spans="14:14">
      <c r="N159" s="45">
        <v>44066</v>
      </c>
    </row>
    <row r="160" spans="14:14">
      <c r="N160" s="45">
        <v>44067</v>
      </c>
    </row>
    <row r="161" spans="14:14">
      <c r="N161" s="45">
        <v>44068</v>
      </c>
    </row>
    <row r="162" spans="14:14">
      <c r="N162" s="45">
        <v>44069</v>
      </c>
    </row>
    <row r="163" spans="14:14">
      <c r="N163" s="45">
        <v>44070</v>
      </c>
    </row>
    <row r="164" spans="14:14">
      <c r="N164" s="45">
        <v>44071</v>
      </c>
    </row>
    <row r="165" spans="14:14">
      <c r="N165" s="45">
        <v>44072</v>
      </c>
    </row>
    <row r="166" spans="14:14">
      <c r="N166" s="45">
        <v>44073</v>
      </c>
    </row>
    <row r="167" spans="14:14">
      <c r="N167" s="45">
        <v>44074</v>
      </c>
    </row>
    <row r="168" spans="14:14">
      <c r="N168" s="45">
        <v>44075</v>
      </c>
    </row>
    <row r="169" spans="14:14">
      <c r="N169" s="45">
        <v>44076</v>
      </c>
    </row>
    <row r="170" spans="14:14">
      <c r="N170" s="45">
        <v>44077</v>
      </c>
    </row>
    <row r="171" spans="14:14">
      <c r="N171" s="45">
        <v>44078</v>
      </c>
    </row>
    <row r="172" spans="14:14">
      <c r="N172" s="45">
        <v>44079</v>
      </c>
    </row>
    <row r="173" spans="14:14">
      <c r="N173" s="45">
        <v>44080</v>
      </c>
    </row>
    <row r="174" spans="14:14">
      <c r="N174" s="45">
        <v>44081</v>
      </c>
    </row>
    <row r="175" spans="14:14">
      <c r="N175" s="45">
        <v>44082</v>
      </c>
    </row>
    <row r="176" spans="14:14">
      <c r="N176" s="45">
        <v>44083</v>
      </c>
    </row>
    <row r="177" spans="14:14">
      <c r="N177" s="45">
        <v>44084</v>
      </c>
    </row>
    <row r="178" spans="14:14">
      <c r="N178" s="45">
        <v>44085</v>
      </c>
    </row>
    <row r="179" spans="14:14">
      <c r="N179" s="45">
        <v>44086</v>
      </c>
    </row>
    <row r="180" spans="14:14">
      <c r="N180" s="45">
        <v>44087</v>
      </c>
    </row>
    <row r="181" spans="14:14">
      <c r="N181" s="45">
        <v>44088</v>
      </c>
    </row>
    <row r="182" spans="14:14">
      <c r="N182" s="45">
        <v>44089</v>
      </c>
    </row>
    <row r="183" spans="14:14">
      <c r="N183" s="45">
        <v>44090</v>
      </c>
    </row>
    <row r="184" spans="14:14">
      <c r="N184" s="45">
        <v>44091</v>
      </c>
    </row>
    <row r="185" spans="14:14">
      <c r="N185" s="45">
        <v>44092</v>
      </c>
    </row>
    <row r="186" spans="14:14">
      <c r="N186" s="45">
        <v>44093</v>
      </c>
    </row>
    <row r="187" spans="14:14">
      <c r="N187" s="45">
        <v>44094</v>
      </c>
    </row>
    <row r="188" spans="14:14">
      <c r="N188" s="45">
        <v>44095</v>
      </c>
    </row>
    <row r="189" spans="14:14">
      <c r="N189" s="45">
        <v>44096</v>
      </c>
    </row>
    <row r="190" spans="14:14">
      <c r="N190" s="45">
        <v>44097</v>
      </c>
    </row>
    <row r="191" spans="14:14">
      <c r="N191" s="45">
        <v>44098</v>
      </c>
    </row>
    <row r="192" spans="14:14">
      <c r="N192" s="45">
        <v>44099</v>
      </c>
    </row>
    <row r="193" spans="14:14">
      <c r="N193" s="45">
        <v>44100</v>
      </c>
    </row>
    <row r="194" spans="14:14">
      <c r="N194" s="45">
        <v>44101</v>
      </c>
    </row>
    <row r="195" spans="14:14">
      <c r="N195" s="45">
        <v>44102</v>
      </c>
    </row>
    <row r="196" spans="14:14">
      <c r="N196" s="45">
        <v>44103</v>
      </c>
    </row>
    <row r="197" spans="14:14">
      <c r="N197" s="45">
        <v>44104</v>
      </c>
    </row>
    <row r="198" spans="14:14">
      <c r="N198" s="45">
        <v>44105</v>
      </c>
    </row>
    <row r="199" spans="14:14">
      <c r="N199" s="45">
        <v>44106</v>
      </c>
    </row>
    <row r="200" spans="14:14">
      <c r="N200" s="45">
        <v>44107</v>
      </c>
    </row>
    <row r="201" spans="14:14">
      <c r="N201" s="45">
        <v>44108</v>
      </c>
    </row>
    <row r="202" spans="14:14">
      <c r="N202" s="45">
        <v>44109</v>
      </c>
    </row>
    <row r="203" spans="14:14">
      <c r="N203" s="45">
        <v>44110</v>
      </c>
    </row>
    <row r="204" spans="14:14">
      <c r="N204" s="45">
        <v>44111</v>
      </c>
    </row>
    <row r="205" spans="14:14">
      <c r="N205" s="45">
        <v>44112</v>
      </c>
    </row>
    <row r="206" spans="14:14">
      <c r="N206" s="45">
        <v>44113</v>
      </c>
    </row>
    <row r="207" spans="14:14">
      <c r="N207" s="45">
        <v>44114</v>
      </c>
    </row>
    <row r="208" spans="14:14">
      <c r="N208" s="45">
        <v>44115</v>
      </c>
    </row>
    <row r="209" spans="14:14">
      <c r="N209" s="45">
        <v>44116</v>
      </c>
    </row>
    <row r="210" spans="14:14">
      <c r="N210" s="45">
        <v>44117</v>
      </c>
    </row>
    <row r="211" spans="14:14">
      <c r="N211" s="45">
        <v>44118</v>
      </c>
    </row>
    <row r="212" spans="14:14">
      <c r="N212" s="45">
        <v>44119</v>
      </c>
    </row>
    <row r="213" spans="14:14">
      <c r="N213" s="45">
        <v>44120</v>
      </c>
    </row>
    <row r="214" spans="14:14">
      <c r="N214" s="45">
        <v>44121</v>
      </c>
    </row>
    <row r="215" spans="14:14">
      <c r="N215" s="45">
        <v>44122</v>
      </c>
    </row>
    <row r="216" spans="14:14">
      <c r="N216" s="45">
        <v>44123</v>
      </c>
    </row>
    <row r="217" spans="14:14">
      <c r="N217" s="45">
        <v>44124</v>
      </c>
    </row>
    <row r="218" spans="14:14">
      <c r="N218" s="45">
        <v>44125</v>
      </c>
    </row>
    <row r="219" spans="14:14">
      <c r="N219" s="45">
        <v>44126</v>
      </c>
    </row>
    <row r="220" spans="14:14">
      <c r="N220" s="45">
        <v>44127</v>
      </c>
    </row>
    <row r="221" spans="14:14">
      <c r="N221" s="45">
        <v>44128</v>
      </c>
    </row>
    <row r="222" spans="14:14">
      <c r="N222" s="45">
        <v>44129</v>
      </c>
    </row>
    <row r="223" spans="14:14">
      <c r="N223" s="45">
        <v>44130</v>
      </c>
    </row>
    <row r="224" spans="14:14">
      <c r="N224" s="45">
        <v>44131</v>
      </c>
    </row>
    <row r="225" spans="14:14">
      <c r="N225" s="45">
        <v>44132</v>
      </c>
    </row>
    <row r="226" spans="14:14">
      <c r="N226" s="45">
        <v>44133</v>
      </c>
    </row>
    <row r="227" spans="14:14">
      <c r="N227" s="45">
        <v>44134</v>
      </c>
    </row>
    <row r="228" spans="14:14">
      <c r="N228" s="45">
        <v>44135</v>
      </c>
    </row>
    <row r="229" spans="14:14">
      <c r="N229" s="45">
        <v>44136</v>
      </c>
    </row>
    <row r="230" spans="14:14">
      <c r="N230" s="45">
        <v>44137</v>
      </c>
    </row>
    <row r="231" spans="14:14">
      <c r="N231" s="45">
        <v>44138</v>
      </c>
    </row>
    <row r="232" spans="14:14">
      <c r="N232" s="45">
        <v>44139</v>
      </c>
    </row>
    <row r="233" spans="14:14">
      <c r="N233" s="45">
        <v>44140</v>
      </c>
    </row>
    <row r="234" spans="14:14">
      <c r="N234" s="45">
        <v>44141</v>
      </c>
    </row>
    <row r="235" spans="14:14">
      <c r="N235" s="45">
        <v>44142</v>
      </c>
    </row>
    <row r="236" spans="14:14">
      <c r="N236" s="45">
        <v>44143</v>
      </c>
    </row>
    <row r="237" spans="14:14">
      <c r="N237" s="45">
        <v>44144</v>
      </c>
    </row>
    <row r="238" spans="14:14">
      <c r="N238" s="45">
        <v>44145</v>
      </c>
    </row>
    <row r="239" spans="14:14">
      <c r="N239" s="45">
        <v>44146</v>
      </c>
    </row>
    <row r="240" spans="14:14">
      <c r="N240" s="45">
        <v>44147</v>
      </c>
    </row>
    <row r="241" spans="14:14">
      <c r="N241" s="45">
        <v>44148</v>
      </c>
    </row>
    <row r="242" spans="14:14">
      <c r="N242" s="45">
        <v>44149</v>
      </c>
    </row>
    <row r="243" spans="14:14">
      <c r="N243" s="45">
        <v>44150</v>
      </c>
    </row>
    <row r="244" spans="14:14">
      <c r="N244" s="45">
        <v>44151</v>
      </c>
    </row>
    <row r="245" spans="14:14">
      <c r="N245" s="45">
        <v>44152</v>
      </c>
    </row>
    <row r="246" spans="14:14">
      <c r="N246" s="45">
        <v>44153</v>
      </c>
    </row>
    <row r="247" spans="14:14">
      <c r="N247" s="45">
        <v>44154</v>
      </c>
    </row>
    <row r="248" spans="14:14">
      <c r="N248" s="45">
        <v>44155</v>
      </c>
    </row>
    <row r="249" spans="14:14">
      <c r="N249" s="45">
        <v>44156</v>
      </c>
    </row>
    <row r="250" spans="14:14">
      <c r="N250" s="45">
        <v>44157</v>
      </c>
    </row>
    <row r="251" spans="14:14">
      <c r="N251" s="45">
        <v>44158</v>
      </c>
    </row>
    <row r="252" spans="14:14">
      <c r="N252" s="45">
        <v>44159</v>
      </c>
    </row>
    <row r="253" spans="14:14">
      <c r="N253" s="45">
        <v>44160</v>
      </c>
    </row>
    <row r="254" spans="14:14">
      <c r="N254" s="45">
        <v>44161</v>
      </c>
    </row>
    <row r="255" spans="14:14">
      <c r="N255" s="45">
        <v>44162</v>
      </c>
    </row>
    <row r="256" spans="14:14">
      <c r="N256" s="45">
        <v>44163</v>
      </c>
    </row>
    <row r="257" spans="14:14">
      <c r="N257" s="45">
        <v>44164</v>
      </c>
    </row>
    <row r="258" spans="14:14">
      <c r="N258" s="45">
        <v>44165</v>
      </c>
    </row>
    <row r="259" spans="14:14">
      <c r="N259" s="45">
        <v>44166</v>
      </c>
    </row>
    <row r="260" spans="14:14">
      <c r="N260" s="45">
        <v>44167</v>
      </c>
    </row>
    <row r="261" spans="14:14">
      <c r="N261" s="45">
        <v>44168</v>
      </c>
    </row>
    <row r="262" spans="14:14">
      <c r="N262" s="45">
        <v>44169</v>
      </c>
    </row>
    <row r="263" spans="14:14">
      <c r="N263" s="45">
        <v>44170</v>
      </c>
    </row>
    <row r="264" spans="14:14">
      <c r="N264" s="45">
        <v>44171</v>
      </c>
    </row>
    <row r="265" spans="14:14">
      <c r="N265" s="45">
        <v>44172</v>
      </c>
    </row>
    <row r="266" spans="14:14">
      <c r="N266" s="45">
        <v>44173</v>
      </c>
    </row>
    <row r="267" spans="14:14">
      <c r="N267" s="45">
        <v>44174</v>
      </c>
    </row>
    <row r="268" spans="14:14">
      <c r="N268" s="45">
        <v>44175</v>
      </c>
    </row>
    <row r="269" spans="14:14">
      <c r="N269" s="45">
        <v>44176</v>
      </c>
    </row>
    <row r="270" spans="14:14">
      <c r="N270" s="45">
        <v>44177</v>
      </c>
    </row>
    <row r="271" spans="14:14">
      <c r="N271" s="45">
        <v>44178</v>
      </c>
    </row>
    <row r="272" spans="14:14">
      <c r="N272" s="45">
        <v>44179</v>
      </c>
    </row>
    <row r="273" spans="14:14">
      <c r="N273" s="45">
        <v>44180</v>
      </c>
    </row>
    <row r="274" spans="14:14">
      <c r="N274" s="45">
        <v>44181</v>
      </c>
    </row>
    <row r="275" spans="14:14">
      <c r="N275" s="45">
        <v>44182</v>
      </c>
    </row>
    <row r="276" spans="14:14">
      <c r="N276" s="45">
        <v>44183</v>
      </c>
    </row>
    <row r="277" spans="14:14">
      <c r="N277" s="45">
        <v>44184</v>
      </c>
    </row>
    <row r="278" spans="14:14">
      <c r="N278" s="45">
        <v>44185</v>
      </c>
    </row>
    <row r="279" spans="14:14">
      <c r="N279" s="45">
        <v>44186</v>
      </c>
    </row>
    <row r="280" spans="14:14">
      <c r="N280" s="45">
        <v>44187</v>
      </c>
    </row>
    <row r="281" spans="14:14">
      <c r="N281" s="45">
        <v>44188</v>
      </c>
    </row>
    <row r="282" spans="14:14">
      <c r="N282" s="45">
        <v>44189</v>
      </c>
    </row>
    <row r="283" spans="14:14">
      <c r="N283" s="45">
        <v>44190</v>
      </c>
    </row>
    <row r="284" spans="14:14">
      <c r="N284" s="45">
        <v>44191</v>
      </c>
    </row>
    <row r="285" spans="14:14">
      <c r="N285" s="45">
        <v>44192</v>
      </c>
    </row>
    <row r="286" spans="14:14">
      <c r="N286" s="45">
        <v>44193</v>
      </c>
    </row>
    <row r="287" spans="14:14">
      <c r="N287" s="45">
        <v>44194</v>
      </c>
    </row>
    <row r="288" spans="14:14">
      <c r="N288" s="45">
        <v>44195</v>
      </c>
    </row>
    <row r="289" spans="14:14">
      <c r="N289" s="45">
        <v>44196</v>
      </c>
    </row>
    <row r="290" spans="14:14">
      <c r="N290" s="45">
        <v>44197</v>
      </c>
    </row>
    <row r="291" spans="14:14">
      <c r="N291" s="45">
        <v>44198</v>
      </c>
    </row>
    <row r="292" spans="14:14">
      <c r="N292" s="45">
        <v>44199</v>
      </c>
    </row>
    <row r="293" spans="14:14">
      <c r="N293" s="45">
        <v>44200</v>
      </c>
    </row>
    <row r="294" spans="14:14">
      <c r="N294" s="45">
        <v>44201</v>
      </c>
    </row>
    <row r="295" spans="14:14">
      <c r="N295" s="45">
        <v>44202</v>
      </c>
    </row>
    <row r="296" spans="14:14">
      <c r="N296" s="45">
        <v>44203</v>
      </c>
    </row>
    <row r="297" spans="14:14">
      <c r="N297" s="45">
        <v>44204</v>
      </c>
    </row>
    <row r="298" spans="14:14">
      <c r="N298" s="45">
        <v>44205</v>
      </c>
    </row>
    <row r="299" spans="14:14">
      <c r="N299" s="45">
        <v>44206</v>
      </c>
    </row>
    <row r="300" spans="14:14">
      <c r="N300" s="45">
        <v>44207</v>
      </c>
    </row>
    <row r="301" spans="14:14">
      <c r="N301" s="45">
        <v>44208</v>
      </c>
    </row>
    <row r="302" spans="14:14">
      <c r="N302" s="45">
        <v>44209</v>
      </c>
    </row>
    <row r="303" spans="14:14">
      <c r="N303" s="45">
        <v>44210</v>
      </c>
    </row>
    <row r="304" spans="14:14">
      <c r="N304" s="45">
        <v>44211</v>
      </c>
    </row>
    <row r="305" spans="14:14">
      <c r="N305" s="45">
        <v>44212</v>
      </c>
    </row>
    <row r="306" spans="14:14">
      <c r="N306" s="45">
        <v>44213</v>
      </c>
    </row>
    <row r="307" spans="14:14">
      <c r="N307" s="45">
        <v>44214</v>
      </c>
    </row>
    <row r="308" spans="14:14">
      <c r="N308" s="45">
        <v>44215</v>
      </c>
    </row>
    <row r="309" spans="14:14">
      <c r="N309" s="45">
        <v>44216</v>
      </c>
    </row>
    <row r="310" spans="14:14">
      <c r="N310" s="45">
        <v>44217</v>
      </c>
    </row>
    <row r="311" spans="14:14">
      <c r="N311" s="45">
        <v>44218</v>
      </c>
    </row>
    <row r="312" spans="14:14">
      <c r="N312" s="45">
        <v>44219</v>
      </c>
    </row>
    <row r="313" spans="14:14">
      <c r="N313" s="45">
        <v>44220</v>
      </c>
    </row>
    <row r="314" spans="14:14">
      <c r="N314" s="45">
        <v>44221</v>
      </c>
    </row>
    <row r="315" spans="14:14">
      <c r="N315" s="45">
        <v>44222</v>
      </c>
    </row>
    <row r="316" spans="14:14">
      <c r="N316" s="45">
        <v>44223</v>
      </c>
    </row>
    <row r="317" spans="14:14">
      <c r="N317" s="45">
        <v>44224</v>
      </c>
    </row>
    <row r="318" spans="14:14">
      <c r="N318" s="45">
        <v>44225</v>
      </c>
    </row>
    <row r="319" spans="14:14">
      <c r="N319" s="45">
        <v>44226</v>
      </c>
    </row>
    <row r="320" spans="14:14">
      <c r="N320" s="45">
        <v>44227</v>
      </c>
    </row>
    <row r="321" spans="14:14">
      <c r="N321" s="45">
        <v>44228</v>
      </c>
    </row>
    <row r="322" spans="14:14">
      <c r="N322" s="45">
        <v>44229</v>
      </c>
    </row>
    <row r="323" spans="14:14">
      <c r="N323" s="45">
        <v>44230</v>
      </c>
    </row>
    <row r="324" spans="14:14">
      <c r="N324" s="45">
        <v>44231</v>
      </c>
    </row>
    <row r="325" spans="14:14">
      <c r="N325" s="45">
        <v>44232</v>
      </c>
    </row>
    <row r="326" spans="14:14">
      <c r="N326" s="45">
        <v>44233</v>
      </c>
    </row>
    <row r="327" spans="14:14">
      <c r="N327" s="45">
        <v>44234</v>
      </c>
    </row>
    <row r="328" spans="14:14">
      <c r="N328" s="45">
        <v>44235</v>
      </c>
    </row>
    <row r="329" spans="14:14">
      <c r="N329" s="45">
        <v>44236</v>
      </c>
    </row>
    <row r="330" spans="14:14">
      <c r="N330" s="45">
        <v>44237</v>
      </c>
    </row>
    <row r="331" spans="14:14">
      <c r="N331" s="45">
        <v>44238</v>
      </c>
    </row>
    <row r="332" spans="14:14">
      <c r="N332" s="45">
        <v>44239</v>
      </c>
    </row>
    <row r="333" spans="14:14">
      <c r="N333" s="45">
        <v>44240</v>
      </c>
    </row>
    <row r="334" spans="14:14">
      <c r="N334" s="45">
        <v>44241</v>
      </c>
    </row>
    <row r="335" spans="14:14">
      <c r="N335" s="45">
        <v>44242</v>
      </c>
    </row>
    <row r="336" spans="14:14">
      <c r="N336" s="45">
        <v>44243</v>
      </c>
    </row>
    <row r="337" spans="14:14">
      <c r="N337" s="45">
        <v>44244</v>
      </c>
    </row>
    <row r="338" spans="14:14">
      <c r="N338" s="45">
        <v>44245</v>
      </c>
    </row>
    <row r="339" spans="14:14">
      <c r="N339" s="45">
        <v>44246</v>
      </c>
    </row>
    <row r="340" spans="14:14">
      <c r="N340" s="45">
        <v>44247</v>
      </c>
    </row>
    <row r="341" spans="14:14">
      <c r="N341" s="45">
        <v>44248</v>
      </c>
    </row>
    <row r="342" spans="14:14">
      <c r="N342" s="45">
        <v>44249</v>
      </c>
    </row>
    <row r="343" spans="14:14">
      <c r="N343" s="45">
        <v>44250</v>
      </c>
    </row>
    <row r="344" spans="14:14">
      <c r="N344" s="45">
        <v>44251</v>
      </c>
    </row>
    <row r="345" spans="14:14">
      <c r="N345" s="45">
        <v>44252</v>
      </c>
    </row>
    <row r="346" spans="14:14">
      <c r="N346" s="45">
        <v>44253</v>
      </c>
    </row>
    <row r="347" spans="14:14">
      <c r="N347" s="45">
        <v>44254</v>
      </c>
    </row>
    <row r="348" spans="14:14">
      <c r="N348" s="45">
        <v>44255</v>
      </c>
    </row>
    <row r="349" spans="14:14">
      <c r="N349" s="45">
        <v>44256</v>
      </c>
    </row>
    <row r="350" spans="14:14">
      <c r="N350" s="45">
        <v>44257</v>
      </c>
    </row>
    <row r="351" spans="14:14">
      <c r="N351" s="45">
        <v>44258</v>
      </c>
    </row>
    <row r="352" spans="14:14">
      <c r="N352" s="45">
        <v>44259</v>
      </c>
    </row>
    <row r="353" spans="14:14">
      <c r="N353" s="45">
        <v>44260</v>
      </c>
    </row>
    <row r="354" spans="14:14">
      <c r="N354" s="45">
        <v>44261</v>
      </c>
    </row>
    <row r="355" spans="14:14">
      <c r="N355" s="45">
        <v>44262</v>
      </c>
    </row>
    <row r="356" spans="14:14">
      <c r="N356" s="45">
        <v>44263</v>
      </c>
    </row>
    <row r="357" spans="14:14">
      <c r="N357" s="45">
        <v>44264</v>
      </c>
    </row>
    <row r="358" spans="14:14">
      <c r="N358" s="45">
        <v>44265</v>
      </c>
    </row>
    <row r="359" spans="14:14">
      <c r="N359" s="45">
        <v>44266</v>
      </c>
    </row>
    <row r="360" spans="14:14">
      <c r="N360" s="45">
        <v>44267</v>
      </c>
    </row>
    <row r="361" spans="14:14">
      <c r="N361" s="45">
        <v>44268</v>
      </c>
    </row>
    <row r="362" spans="14:14">
      <c r="N362" s="45">
        <v>44269</v>
      </c>
    </row>
    <row r="363" spans="14:14">
      <c r="N363" s="45">
        <v>44270</v>
      </c>
    </row>
    <row r="364" spans="14:14">
      <c r="N364" s="45">
        <v>44271</v>
      </c>
    </row>
    <row r="365" spans="14:14">
      <c r="N365" s="45">
        <v>44272</v>
      </c>
    </row>
    <row r="366" spans="14:14">
      <c r="N366" s="45">
        <v>44273</v>
      </c>
    </row>
    <row r="367" spans="14:14">
      <c r="N367" s="45">
        <v>44274</v>
      </c>
    </row>
    <row r="368" spans="14:14">
      <c r="N368" s="45">
        <v>44275</v>
      </c>
    </row>
    <row r="369" spans="14:14">
      <c r="N369" s="45">
        <v>44276</v>
      </c>
    </row>
    <row r="370" spans="14:14">
      <c r="N370" s="45">
        <v>44277</v>
      </c>
    </row>
    <row r="371" spans="14:14">
      <c r="N371" s="45">
        <v>44278</v>
      </c>
    </row>
    <row r="372" spans="14:14">
      <c r="N372" s="45">
        <v>44279</v>
      </c>
    </row>
    <row r="373" spans="14:14">
      <c r="N373" s="45">
        <v>44280</v>
      </c>
    </row>
    <row r="374" spans="14:14">
      <c r="N374" s="45">
        <v>44281</v>
      </c>
    </row>
    <row r="375" spans="14:14">
      <c r="N375" s="45">
        <v>44282</v>
      </c>
    </row>
    <row r="376" spans="14:14">
      <c r="N376" s="45">
        <v>44283</v>
      </c>
    </row>
    <row r="377" spans="14:14">
      <c r="N377" s="45">
        <v>44284</v>
      </c>
    </row>
    <row r="378" spans="14:14">
      <c r="N378" s="45">
        <v>44285</v>
      </c>
    </row>
    <row r="379" spans="14:14">
      <c r="N379" s="45">
        <v>44286</v>
      </c>
    </row>
    <row r="380" spans="14:14">
      <c r="N380" s="45">
        <v>44287</v>
      </c>
    </row>
    <row r="381" spans="14:14">
      <c r="N381" s="45">
        <v>44288</v>
      </c>
    </row>
    <row r="382" spans="14:14">
      <c r="N382" s="45">
        <v>44289</v>
      </c>
    </row>
    <row r="383" spans="14:14">
      <c r="N383" s="45">
        <v>44290</v>
      </c>
    </row>
    <row r="384" spans="14:14">
      <c r="N384" s="45">
        <v>44291</v>
      </c>
    </row>
    <row r="385" spans="14:14">
      <c r="N385" s="45">
        <v>44292</v>
      </c>
    </row>
    <row r="386" spans="14:14">
      <c r="N386" s="45">
        <v>44293</v>
      </c>
    </row>
    <row r="387" spans="14:14">
      <c r="N387" s="45">
        <v>44294</v>
      </c>
    </row>
    <row r="388" spans="14:14">
      <c r="N388" s="45">
        <v>44295</v>
      </c>
    </row>
    <row r="389" spans="14:14">
      <c r="N389" s="45">
        <v>44296</v>
      </c>
    </row>
    <row r="390" spans="14:14">
      <c r="N390" s="45">
        <v>44297</v>
      </c>
    </row>
    <row r="391" spans="14:14">
      <c r="N391" s="45">
        <v>44298</v>
      </c>
    </row>
    <row r="392" spans="14:14">
      <c r="N392" s="45">
        <v>44299</v>
      </c>
    </row>
    <row r="393" spans="14:14">
      <c r="N393" s="45">
        <v>44300</v>
      </c>
    </row>
    <row r="394" spans="14:14">
      <c r="N394" s="45">
        <v>44301</v>
      </c>
    </row>
    <row r="395" spans="14:14">
      <c r="N395" s="45">
        <v>44302</v>
      </c>
    </row>
    <row r="396" spans="14:14">
      <c r="N396" s="45">
        <v>44303</v>
      </c>
    </row>
    <row r="397" spans="14:14">
      <c r="N397" s="45">
        <v>44304</v>
      </c>
    </row>
    <row r="398" spans="14:14">
      <c r="N398" s="45">
        <v>44305</v>
      </c>
    </row>
    <row r="399" spans="14:14">
      <c r="N399" s="45">
        <v>44306</v>
      </c>
    </row>
    <row r="400" spans="14:14">
      <c r="N400" s="45">
        <v>44307</v>
      </c>
    </row>
    <row r="401" spans="14:14">
      <c r="N401" s="45">
        <v>44308</v>
      </c>
    </row>
    <row r="402" spans="14:14">
      <c r="N402" s="45">
        <v>44309</v>
      </c>
    </row>
    <row r="403" spans="14:14">
      <c r="N403" s="45">
        <v>44310</v>
      </c>
    </row>
    <row r="404" spans="14:14">
      <c r="N404" s="45">
        <v>44311</v>
      </c>
    </row>
    <row r="405" spans="14:14">
      <c r="N405" s="45">
        <v>44312</v>
      </c>
    </row>
    <row r="406" spans="14:14">
      <c r="N406" s="45">
        <v>44313</v>
      </c>
    </row>
    <row r="407" spans="14:14">
      <c r="N407" s="45">
        <v>44314</v>
      </c>
    </row>
    <row r="408" spans="14:14">
      <c r="N408" s="45">
        <v>44315</v>
      </c>
    </row>
    <row r="409" spans="14:14">
      <c r="N409" s="45">
        <v>44316</v>
      </c>
    </row>
    <row r="410" spans="14:14">
      <c r="N410" s="45">
        <v>44317</v>
      </c>
    </row>
    <row r="411" spans="14:14">
      <c r="N411" s="45">
        <v>44318</v>
      </c>
    </row>
    <row r="412" spans="14:14">
      <c r="N412" s="45">
        <v>44319</v>
      </c>
    </row>
    <row r="413" spans="14:14">
      <c r="N413" s="45">
        <v>44320</v>
      </c>
    </row>
    <row r="414" spans="14:14">
      <c r="N414" s="45">
        <v>44321</v>
      </c>
    </row>
    <row r="415" spans="14:14">
      <c r="N415" s="45">
        <v>44322</v>
      </c>
    </row>
    <row r="416" spans="14:14">
      <c r="N416" s="45">
        <v>44323</v>
      </c>
    </row>
    <row r="417" spans="14:14">
      <c r="N417" s="45">
        <v>44324</v>
      </c>
    </row>
    <row r="418" spans="14:14">
      <c r="N418" s="45">
        <v>44325</v>
      </c>
    </row>
    <row r="419" spans="14:14">
      <c r="N419" s="45">
        <v>44326</v>
      </c>
    </row>
    <row r="420" spans="14:14">
      <c r="N420" s="45">
        <v>44327</v>
      </c>
    </row>
    <row r="421" spans="14:14">
      <c r="N421" s="45">
        <v>44328</v>
      </c>
    </row>
    <row r="422" spans="14:14">
      <c r="N422" s="45">
        <v>44329</v>
      </c>
    </row>
    <row r="423" spans="14:14">
      <c r="N423" s="45">
        <v>44330</v>
      </c>
    </row>
    <row r="424" spans="14:14">
      <c r="N424" s="45">
        <v>44331</v>
      </c>
    </row>
    <row r="425" spans="14:14">
      <c r="N425" s="45">
        <v>44332</v>
      </c>
    </row>
    <row r="426" spans="14:14">
      <c r="N426" s="45">
        <v>44333</v>
      </c>
    </row>
    <row r="427" spans="14:14">
      <c r="N427" s="45">
        <v>44334</v>
      </c>
    </row>
    <row r="428" spans="14:14">
      <c r="N428" s="45">
        <v>44335</v>
      </c>
    </row>
    <row r="429" spans="14:14">
      <c r="N429" s="45">
        <v>44336</v>
      </c>
    </row>
    <row r="430" spans="14:14">
      <c r="N430" s="45">
        <v>44337</v>
      </c>
    </row>
    <row r="431" spans="14:14">
      <c r="N431" s="45">
        <v>44338</v>
      </c>
    </row>
    <row r="432" spans="14:14">
      <c r="N432" s="45">
        <v>44339</v>
      </c>
    </row>
    <row r="433" spans="14:14">
      <c r="N433" s="45">
        <v>44340</v>
      </c>
    </row>
    <row r="434" spans="14:14">
      <c r="N434" s="45">
        <v>44341</v>
      </c>
    </row>
    <row r="435" spans="14:14">
      <c r="N435" s="45">
        <v>44342</v>
      </c>
    </row>
    <row r="436" spans="14:14">
      <c r="N436" s="45">
        <v>44343</v>
      </c>
    </row>
    <row r="437" spans="14:14">
      <c r="N437" s="45">
        <v>44344</v>
      </c>
    </row>
    <row r="438" spans="14:14">
      <c r="N438" s="45">
        <v>44345</v>
      </c>
    </row>
    <row r="439" spans="14:14">
      <c r="N439" s="45">
        <v>44346</v>
      </c>
    </row>
    <row r="440" spans="14:14">
      <c r="N440" s="45">
        <v>44347</v>
      </c>
    </row>
    <row r="441" spans="14:14">
      <c r="N441" s="45">
        <v>44348</v>
      </c>
    </row>
    <row r="442" spans="14:14">
      <c r="N442" s="45">
        <v>44349</v>
      </c>
    </row>
    <row r="443" spans="14:14">
      <c r="N443" s="45">
        <v>44350</v>
      </c>
    </row>
    <row r="444" spans="14:14">
      <c r="N444" s="45">
        <v>44351</v>
      </c>
    </row>
    <row r="445" spans="14:14">
      <c r="N445" s="45">
        <v>44352</v>
      </c>
    </row>
    <row r="446" spans="14:14">
      <c r="N446" s="45">
        <v>44353</v>
      </c>
    </row>
    <row r="447" spans="14:14">
      <c r="N447" s="45">
        <v>44354</v>
      </c>
    </row>
    <row r="448" spans="14:14">
      <c r="N448" s="45">
        <v>44355</v>
      </c>
    </row>
    <row r="449" spans="14:14">
      <c r="N449" s="45">
        <v>44356</v>
      </c>
    </row>
    <row r="450" spans="14:14">
      <c r="N450" s="45">
        <v>44357</v>
      </c>
    </row>
    <row r="451" spans="14:14">
      <c r="N451" s="45">
        <v>44358</v>
      </c>
    </row>
    <row r="452" spans="14:14">
      <c r="N452" s="45">
        <v>44359</v>
      </c>
    </row>
    <row r="453" spans="14:14">
      <c r="N453" s="45">
        <v>44360</v>
      </c>
    </row>
    <row r="454" spans="14:14">
      <c r="N454" s="45">
        <v>44361</v>
      </c>
    </row>
    <row r="455" spans="14:14">
      <c r="N455" s="45">
        <v>44362</v>
      </c>
    </row>
    <row r="456" spans="14:14">
      <c r="N456" s="45">
        <v>44363</v>
      </c>
    </row>
    <row r="457" spans="14:14">
      <c r="N457" s="45">
        <v>44364</v>
      </c>
    </row>
    <row r="458" spans="14:14">
      <c r="N458" s="45">
        <v>44365</v>
      </c>
    </row>
    <row r="459" spans="14:14">
      <c r="N459" s="45">
        <v>44366</v>
      </c>
    </row>
    <row r="460" spans="14:14">
      <c r="N460" s="45">
        <v>44367</v>
      </c>
    </row>
    <row r="461" spans="14:14">
      <c r="N461" s="45">
        <v>44368</v>
      </c>
    </row>
    <row r="462" spans="14:14">
      <c r="N462" s="45">
        <v>44369</v>
      </c>
    </row>
    <row r="463" spans="14:14">
      <c r="N463" s="45">
        <v>44370</v>
      </c>
    </row>
    <row r="464" spans="14:14">
      <c r="N464" s="45">
        <v>44371</v>
      </c>
    </row>
    <row r="465" spans="14:14">
      <c r="N465" s="45">
        <v>44372</v>
      </c>
    </row>
    <row r="466" spans="14:14">
      <c r="N466" s="45">
        <v>44373</v>
      </c>
    </row>
    <row r="467" spans="14:14">
      <c r="N467" s="45">
        <v>44374</v>
      </c>
    </row>
    <row r="468" spans="14:14">
      <c r="N468" s="45">
        <v>44375</v>
      </c>
    </row>
    <row r="469" spans="14:14">
      <c r="N469" s="45">
        <v>44376</v>
      </c>
    </row>
    <row r="470" spans="14:14">
      <c r="N470" s="45">
        <v>44377</v>
      </c>
    </row>
    <row r="471" spans="14:14">
      <c r="N471" s="45">
        <v>44378</v>
      </c>
    </row>
    <row r="472" spans="14:14">
      <c r="N472" s="45">
        <v>44379</v>
      </c>
    </row>
    <row r="473" spans="14:14">
      <c r="N473" s="45">
        <v>44380</v>
      </c>
    </row>
    <row r="474" spans="14:14">
      <c r="N474" s="45">
        <v>44381</v>
      </c>
    </row>
    <row r="475" spans="14:14">
      <c r="N475" s="45">
        <v>44382</v>
      </c>
    </row>
    <row r="476" spans="14:14">
      <c r="N476" s="45">
        <v>44383</v>
      </c>
    </row>
    <row r="477" spans="14:14">
      <c r="N477" s="45">
        <v>44384</v>
      </c>
    </row>
    <row r="478" spans="14:14">
      <c r="N478" s="45">
        <v>44385</v>
      </c>
    </row>
    <row r="479" spans="14:14">
      <c r="N479" s="45">
        <v>44386</v>
      </c>
    </row>
    <row r="480" spans="14:14">
      <c r="N480" s="45">
        <v>44387</v>
      </c>
    </row>
    <row r="481" spans="14:14">
      <c r="N481" s="45">
        <v>44388</v>
      </c>
    </row>
    <row r="482" spans="14:14">
      <c r="N482" s="45">
        <v>44389</v>
      </c>
    </row>
    <row r="483" spans="14:14">
      <c r="N483" s="45">
        <v>44390</v>
      </c>
    </row>
    <row r="484" spans="14:14">
      <c r="N484" s="45">
        <v>44391</v>
      </c>
    </row>
    <row r="485" spans="14:14">
      <c r="N485" s="45">
        <v>44392</v>
      </c>
    </row>
    <row r="486" spans="14:14">
      <c r="N486" s="45">
        <v>44393</v>
      </c>
    </row>
    <row r="487" spans="14:14">
      <c r="N487" s="45">
        <v>44394</v>
      </c>
    </row>
    <row r="488" spans="14:14">
      <c r="N488" s="45">
        <v>44395</v>
      </c>
    </row>
    <row r="489" spans="14:14">
      <c r="N489" s="45">
        <v>44396</v>
      </c>
    </row>
    <row r="490" spans="14:14">
      <c r="N490" s="45">
        <v>44397</v>
      </c>
    </row>
    <row r="491" spans="14:14">
      <c r="N491" s="45">
        <v>44398</v>
      </c>
    </row>
    <row r="492" spans="14:14">
      <c r="N492" s="45">
        <v>44399</v>
      </c>
    </row>
    <row r="493" spans="14:14">
      <c r="N493" s="45">
        <v>44400</v>
      </c>
    </row>
    <row r="494" spans="14:14">
      <c r="N494" s="45">
        <v>44401</v>
      </c>
    </row>
    <row r="495" spans="14:14">
      <c r="N495" s="45">
        <v>44402</v>
      </c>
    </row>
    <row r="496" spans="14:14">
      <c r="N496" s="45">
        <v>44403</v>
      </c>
    </row>
    <row r="497" spans="14:14">
      <c r="N497" s="45">
        <v>44404</v>
      </c>
    </row>
    <row r="498" spans="14:14">
      <c r="N498" s="45">
        <v>44405</v>
      </c>
    </row>
    <row r="499" spans="14:14">
      <c r="N499" s="45">
        <v>44406</v>
      </c>
    </row>
    <row r="500" spans="14:14">
      <c r="N500" s="45">
        <v>44407</v>
      </c>
    </row>
    <row r="501" spans="14:14">
      <c r="N501" s="45">
        <v>44408</v>
      </c>
    </row>
    <row r="502" spans="14:14">
      <c r="N502" s="45">
        <v>44409</v>
      </c>
    </row>
    <row r="503" spans="14:14">
      <c r="N503" s="45">
        <v>44410</v>
      </c>
    </row>
    <row r="504" spans="14:14">
      <c r="N504" s="45">
        <v>44411</v>
      </c>
    </row>
    <row r="505" spans="14:14">
      <c r="N505" s="45">
        <v>44412</v>
      </c>
    </row>
    <row r="506" spans="14:14">
      <c r="N506" s="45">
        <v>44413</v>
      </c>
    </row>
    <row r="507" spans="14:14">
      <c r="N507" s="45">
        <v>44414</v>
      </c>
    </row>
    <row r="508" spans="14:14">
      <c r="N508" s="45">
        <v>44415</v>
      </c>
    </row>
    <row r="509" spans="14:14">
      <c r="N509" s="45">
        <v>44416</v>
      </c>
    </row>
    <row r="510" spans="14:14">
      <c r="N510" s="45">
        <v>44417</v>
      </c>
    </row>
    <row r="511" spans="14:14">
      <c r="N511" s="45">
        <v>44418</v>
      </c>
    </row>
    <row r="512" spans="14:14">
      <c r="N512" s="45">
        <v>44419</v>
      </c>
    </row>
    <row r="513" spans="14:14">
      <c r="N513" s="45">
        <v>44420</v>
      </c>
    </row>
    <row r="514" spans="14:14">
      <c r="N514" s="45">
        <v>44421</v>
      </c>
    </row>
    <row r="515" spans="14:14">
      <c r="N515" s="45">
        <v>44422</v>
      </c>
    </row>
    <row r="516" spans="14:14">
      <c r="N516" s="45">
        <v>44423</v>
      </c>
    </row>
    <row r="517" spans="14:14">
      <c r="N517" s="45">
        <v>44424</v>
      </c>
    </row>
    <row r="518" spans="14:14">
      <c r="N518" s="45">
        <v>44425</v>
      </c>
    </row>
    <row r="519" spans="14:14">
      <c r="N519" s="45">
        <v>44426</v>
      </c>
    </row>
    <row r="520" spans="14:14">
      <c r="N520" s="45">
        <v>44427</v>
      </c>
    </row>
    <row r="521" spans="14:14">
      <c r="N521" s="45">
        <v>44428</v>
      </c>
    </row>
    <row r="522" spans="14:14">
      <c r="N522" s="45">
        <v>44429</v>
      </c>
    </row>
    <row r="523" spans="14:14">
      <c r="N523" s="45">
        <v>44430</v>
      </c>
    </row>
    <row r="524" spans="14:14">
      <c r="N524" s="45">
        <v>44431</v>
      </c>
    </row>
    <row r="525" spans="14:14">
      <c r="N525" s="45">
        <v>44432</v>
      </c>
    </row>
    <row r="526" spans="14:14">
      <c r="N526" s="45">
        <v>44433</v>
      </c>
    </row>
    <row r="527" spans="14:14">
      <c r="N527" s="45">
        <v>44434</v>
      </c>
    </row>
    <row r="528" spans="14:14">
      <c r="N528" s="45">
        <v>44435</v>
      </c>
    </row>
    <row r="529" spans="14:14">
      <c r="N529" s="45">
        <v>44436</v>
      </c>
    </row>
    <row r="530" spans="14:14">
      <c r="N530" s="45">
        <v>44437</v>
      </c>
    </row>
    <row r="531" spans="14:14">
      <c r="N531" s="45">
        <v>44438</v>
      </c>
    </row>
    <row r="532" spans="14:14">
      <c r="N532" s="45">
        <v>44439</v>
      </c>
    </row>
    <row r="533" spans="14:14">
      <c r="N533" s="45">
        <v>44440</v>
      </c>
    </row>
    <row r="534" spans="14:14">
      <c r="N534" s="45">
        <v>44441</v>
      </c>
    </row>
    <row r="535" spans="14:14">
      <c r="N535" s="45">
        <v>44442</v>
      </c>
    </row>
    <row r="536" spans="14:14">
      <c r="N536" s="45">
        <v>44443</v>
      </c>
    </row>
    <row r="537" spans="14:14">
      <c r="N537" s="45">
        <v>44444</v>
      </c>
    </row>
    <row r="538" spans="14:14">
      <c r="N538" s="45">
        <v>44445</v>
      </c>
    </row>
    <row r="539" spans="14:14">
      <c r="N539" s="45">
        <v>44446</v>
      </c>
    </row>
    <row r="540" spans="14:14">
      <c r="N540" s="45">
        <v>44447</v>
      </c>
    </row>
    <row r="541" spans="14:14">
      <c r="N541" s="45">
        <v>44448</v>
      </c>
    </row>
    <row r="542" spans="14:14">
      <c r="N542" s="45">
        <v>44449</v>
      </c>
    </row>
    <row r="543" spans="14:14">
      <c r="N543" s="45">
        <v>44450</v>
      </c>
    </row>
    <row r="544" spans="14:14">
      <c r="N544" s="45">
        <v>44451</v>
      </c>
    </row>
    <row r="545" spans="14:14">
      <c r="N545" s="45">
        <v>44452</v>
      </c>
    </row>
    <row r="546" spans="14:14">
      <c r="N546" s="45">
        <v>44453</v>
      </c>
    </row>
    <row r="547" spans="14:14">
      <c r="N547" s="45">
        <v>44454</v>
      </c>
    </row>
    <row r="548" spans="14:14">
      <c r="N548" s="45">
        <v>44455</v>
      </c>
    </row>
    <row r="549" spans="14:14">
      <c r="N549" s="45">
        <v>44456</v>
      </c>
    </row>
    <row r="550" spans="14:14">
      <c r="N550" s="45">
        <v>44457</v>
      </c>
    </row>
    <row r="551" spans="14:14">
      <c r="N551" s="45">
        <v>44458</v>
      </c>
    </row>
    <row r="552" spans="14:14">
      <c r="N552" s="45">
        <v>44459</v>
      </c>
    </row>
    <row r="553" spans="14:14">
      <c r="N553" s="45">
        <v>44460</v>
      </c>
    </row>
    <row r="554" spans="14:14">
      <c r="N554" s="45">
        <v>44461</v>
      </c>
    </row>
    <row r="555" spans="14:14">
      <c r="N555" s="45">
        <v>44462</v>
      </c>
    </row>
    <row r="556" spans="14:14">
      <c r="N556" s="45">
        <v>44463</v>
      </c>
    </row>
    <row r="557" spans="14:14">
      <c r="N557" s="45">
        <v>44464</v>
      </c>
    </row>
    <row r="558" spans="14:14">
      <c r="N558" s="45">
        <v>44465</v>
      </c>
    </row>
    <row r="559" spans="14:14">
      <c r="N559" s="45">
        <v>44466</v>
      </c>
    </row>
    <row r="560" spans="14:14">
      <c r="N560" s="45">
        <v>44467</v>
      </c>
    </row>
    <row r="561" spans="14:14">
      <c r="N561" s="45">
        <v>44468</v>
      </c>
    </row>
    <row r="562" spans="14:14">
      <c r="N562" s="45">
        <v>44469</v>
      </c>
    </row>
    <row r="563" spans="14:14">
      <c r="N563" s="45">
        <v>44470</v>
      </c>
    </row>
    <row r="564" spans="14:14">
      <c r="N564" s="45">
        <v>44471</v>
      </c>
    </row>
    <row r="565" spans="14:14">
      <c r="N565" s="45">
        <v>44472</v>
      </c>
    </row>
    <row r="566" spans="14:14">
      <c r="N566" s="45">
        <v>44473</v>
      </c>
    </row>
    <row r="567" spans="14:14">
      <c r="N567" s="45">
        <v>44474</v>
      </c>
    </row>
    <row r="568" spans="14:14">
      <c r="N568" s="45">
        <v>44475</v>
      </c>
    </row>
    <row r="569" spans="14:14">
      <c r="N569" s="45">
        <v>44476</v>
      </c>
    </row>
    <row r="570" spans="14:14">
      <c r="N570" s="45">
        <v>44477</v>
      </c>
    </row>
    <row r="571" spans="14:14">
      <c r="N571" s="45">
        <v>44478</v>
      </c>
    </row>
    <row r="572" spans="14:14">
      <c r="N572" s="45">
        <v>44479</v>
      </c>
    </row>
    <row r="573" spans="14:14">
      <c r="N573" s="45">
        <v>44480</v>
      </c>
    </row>
    <row r="574" spans="14:14">
      <c r="N574" s="45">
        <v>44481</v>
      </c>
    </row>
    <row r="575" spans="14:14">
      <c r="N575" s="45">
        <v>44482</v>
      </c>
    </row>
    <row r="576" spans="14:14">
      <c r="N576" s="45">
        <v>44483</v>
      </c>
    </row>
    <row r="577" spans="14:14">
      <c r="N577" s="45">
        <v>44484</v>
      </c>
    </row>
    <row r="578" spans="14:14">
      <c r="N578" s="45">
        <v>44485</v>
      </c>
    </row>
    <row r="579" spans="14:14">
      <c r="N579" s="45">
        <v>44486</v>
      </c>
    </row>
    <row r="580" spans="14:14">
      <c r="N580" s="45">
        <v>44487</v>
      </c>
    </row>
    <row r="581" spans="14:14">
      <c r="N581" s="45">
        <v>44488</v>
      </c>
    </row>
    <row r="582" spans="14:14">
      <c r="N582" s="45">
        <v>44489</v>
      </c>
    </row>
    <row r="583" spans="14:14">
      <c r="N583" s="45">
        <v>44490</v>
      </c>
    </row>
    <row r="584" spans="14:14">
      <c r="N584" s="45">
        <v>44491</v>
      </c>
    </row>
    <row r="585" spans="14:14">
      <c r="N585" s="45">
        <v>44492</v>
      </c>
    </row>
    <row r="586" spans="14:14">
      <c r="N586" s="45">
        <v>44493</v>
      </c>
    </row>
    <row r="587" spans="14:14">
      <c r="N587" s="45">
        <v>44494</v>
      </c>
    </row>
    <row r="588" spans="14:14">
      <c r="N588" s="45">
        <v>44495</v>
      </c>
    </row>
    <row r="589" spans="14:14">
      <c r="N589" s="45">
        <v>44496</v>
      </c>
    </row>
    <row r="590" spans="14:14">
      <c r="N590" s="45">
        <v>44497</v>
      </c>
    </row>
    <row r="591" spans="14:14">
      <c r="N591" s="45">
        <v>44498</v>
      </c>
    </row>
    <row r="592" spans="14:14">
      <c r="N592" s="45">
        <v>44499</v>
      </c>
    </row>
    <row r="593" spans="14:14">
      <c r="N593" s="45">
        <v>44500</v>
      </c>
    </row>
    <row r="594" spans="14:14">
      <c r="N594" s="45">
        <v>44501</v>
      </c>
    </row>
    <row r="595" spans="14:14">
      <c r="N595" s="45">
        <v>44502</v>
      </c>
    </row>
    <row r="596" spans="14:14">
      <c r="N596" s="45">
        <v>44503</v>
      </c>
    </row>
    <row r="597" spans="14:14">
      <c r="N597" s="45">
        <v>44504</v>
      </c>
    </row>
    <row r="598" spans="14:14">
      <c r="N598" s="45">
        <v>44505</v>
      </c>
    </row>
    <row r="599" spans="14:14">
      <c r="N599" s="45">
        <v>44506</v>
      </c>
    </row>
    <row r="600" spans="14:14">
      <c r="N600" s="45">
        <v>44507</v>
      </c>
    </row>
    <row r="601" spans="14:14">
      <c r="N601" s="45">
        <v>44508</v>
      </c>
    </row>
    <row r="602" spans="14:14">
      <c r="N602" s="45">
        <v>44509</v>
      </c>
    </row>
    <row r="603" spans="14:14">
      <c r="N603" s="45">
        <v>44510</v>
      </c>
    </row>
    <row r="604" spans="14:14">
      <c r="N604" s="45">
        <v>44511</v>
      </c>
    </row>
    <row r="605" spans="14:14">
      <c r="N605" s="45">
        <v>44512</v>
      </c>
    </row>
    <row r="606" spans="14:14">
      <c r="N606" s="45">
        <v>44513</v>
      </c>
    </row>
    <row r="607" spans="14:14">
      <c r="N607" s="45">
        <v>44514</v>
      </c>
    </row>
    <row r="608" spans="14:14">
      <c r="N608" s="45">
        <v>44515</v>
      </c>
    </row>
    <row r="609" spans="14:14">
      <c r="N609" s="45">
        <v>44516</v>
      </c>
    </row>
    <row r="610" spans="14:14">
      <c r="N610" s="45">
        <v>44517</v>
      </c>
    </row>
    <row r="611" spans="14:14">
      <c r="N611" s="45">
        <v>44518</v>
      </c>
    </row>
    <row r="612" spans="14:14">
      <c r="N612" s="45">
        <v>44519</v>
      </c>
    </row>
    <row r="613" spans="14:14">
      <c r="N613" s="45">
        <v>44520</v>
      </c>
    </row>
    <row r="614" spans="14:14">
      <c r="N614" s="45">
        <v>44521</v>
      </c>
    </row>
    <row r="615" spans="14:14">
      <c r="N615" s="45">
        <v>44522</v>
      </c>
    </row>
    <row r="616" spans="14:14">
      <c r="N616" s="45">
        <v>44523</v>
      </c>
    </row>
    <row r="617" spans="14:14">
      <c r="N617" s="45">
        <v>44524</v>
      </c>
    </row>
    <row r="618" spans="14:14">
      <c r="N618" s="45">
        <v>44525</v>
      </c>
    </row>
    <row r="619" spans="14:14">
      <c r="N619" s="45">
        <v>44526</v>
      </c>
    </row>
    <row r="620" spans="14:14">
      <c r="N620" s="45">
        <v>44527</v>
      </c>
    </row>
    <row r="621" spans="14:14">
      <c r="N621" s="45">
        <v>44528</v>
      </c>
    </row>
    <row r="622" spans="14:14">
      <c r="N622" s="45">
        <v>44529</v>
      </c>
    </row>
    <row r="623" spans="14:14">
      <c r="N623" s="45">
        <v>44530</v>
      </c>
    </row>
    <row r="624" spans="14:14">
      <c r="N624" s="45">
        <v>44531</v>
      </c>
    </row>
    <row r="625" spans="14:14">
      <c r="N625" s="45">
        <v>44532</v>
      </c>
    </row>
    <row r="626" spans="14:14">
      <c r="N626" s="45">
        <v>44533</v>
      </c>
    </row>
    <row r="627" spans="14:14">
      <c r="N627" s="45">
        <v>44534</v>
      </c>
    </row>
    <row r="628" spans="14:14">
      <c r="N628" s="45">
        <v>44535</v>
      </c>
    </row>
    <row r="629" spans="14:14">
      <c r="N629" s="45">
        <v>44536</v>
      </c>
    </row>
    <row r="630" spans="14:14">
      <c r="N630" s="45">
        <v>44537</v>
      </c>
    </row>
    <row r="631" spans="14:14">
      <c r="N631" s="45">
        <v>44538</v>
      </c>
    </row>
    <row r="632" spans="14:14">
      <c r="N632" s="45">
        <v>44539</v>
      </c>
    </row>
    <row r="633" spans="14:14">
      <c r="N633" s="45">
        <v>44540</v>
      </c>
    </row>
    <row r="634" spans="14:14">
      <c r="N634" s="45">
        <v>44541</v>
      </c>
    </row>
    <row r="635" spans="14:14">
      <c r="N635" s="45">
        <v>44542</v>
      </c>
    </row>
    <row r="636" spans="14:14">
      <c r="N636" s="45">
        <v>44543</v>
      </c>
    </row>
    <row r="637" spans="14:14">
      <c r="N637" s="45">
        <v>44544</v>
      </c>
    </row>
    <row r="638" spans="14:14">
      <c r="N638" s="45">
        <v>44545</v>
      </c>
    </row>
    <row r="639" spans="14:14">
      <c r="N639" s="45">
        <v>44546</v>
      </c>
    </row>
    <row r="640" spans="14:14">
      <c r="N640" s="45">
        <v>44547</v>
      </c>
    </row>
    <row r="641" spans="14:14">
      <c r="N641" s="45">
        <v>44548</v>
      </c>
    </row>
    <row r="642" spans="14:14">
      <c r="N642" s="45">
        <v>44549</v>
      </c>
    </row>
    <row r="643" spans="14:14">
      <c r="N643" s="45">
        <v>44550</v>
      </c>
    </row>
    <row r="644" spans="14:14">
      <c r="N644" s="45">
        <v>44551</v>
      </c>
    </row>
    <row r="645" spans="14:14">
      <c r="N645" s="45">
        <v>44552</v>
      </c>
    </row>
    <row r="646" spans="14:14">
      <c r="N646" s="45">
        <v>44553</v>
      </c>
    </row>
    <row r="647" spans="14:14">
      <c r="N647" s="45">
        <v>44554</v>
      </c>
    </row>
    <row r="648" spans="14:14">
      <c r="N648" s="45">
        <v>44555</v>
      </c>
    </row>
    <row r="649" spans="14:14">
      <c r="N649" s="45">
        <v>44556</v>
      </c>
    </row>
    <row r="650" spans="14:14">
      <c r="N650" s="45">
        <v>44557</v>
      </c>
    </row>
    <row r="651" spans="14:14">
      <c r="N651" s="45">
        <v>44558</v>
      </c>
    </row>
    <row r="652" spans="14:14">
      <c r="N652" s="45">
        <v>44559</v>
      </c>
    </row>
    <row r="653" spans="14:14">
      <c r="N653" s="45">
        <v>44560</v>
      </c>
    </row>
    <row r="654" spans="14:14">
      <c r="N654" s="45">
        <v>44561</v>
      </c>
    </row>
  </sheetData>
  <sheetProtection sheet="1" objects="1" scenarios="1"/>
  <mergeCells count="39">
    <mergeCell ref="A10:B10"/>
    <mergeCell ref="A11:B11"/>
    <mergeCell ref="A12:B12"/>
    <mergeCell ref="A36:B36"/>
    <mergeCell ref="A37:B37"/>
    <mergeCell ref="A40:B40"/>
    <mergeCell ref="A44:B44"/>
    <mergeCell ref="A42:C42"/>
    <mergeCell ref="A43:B43"/>
    <mergeCell ref="A41:B41"/>
    <mergeCell ref="A38:B38"/>
    <mergeCell ref="A25:B25"/>
    <mergeCell ref="A26:C26"/>
    <mergeCell ref="A27:B27"/>
    <mergeCell ref="A28:B28"/>
    <mergeCell ref="A35:B35"/>
    <mergeCell ref="A9:B9"/>
    <mergeCell ref="A34:C34"/>
    <mergeCell ref="A33:B33"/>
    <mergeCell ref="A21:B21"/>
    <mergeCell ref="A15:B15"/>
    <mergeCell ref="A16:B16"/>
    <mergeCell ref="A17:B17"/>
    <mergeCell ref="A19:B19"/>
    <mergeCell ref="A20:B20"/>
    <mergeCell ref="A22:B22"/>
    <mergeCell ref="A14:B14"/>
    <mergeCell ref="A18:C18"/>
    <mergeCell ref="A30:B30"/>
    <mergeCell ref="A31:B31"/>
    <mergeCell ref="A32:B32"/>
    <mergeCell ref="A24:B24"/>
    <mergeCell ref="A1:B1"/>
    <mergeCell ref="A4:B4"/>
    <mergeCell ref="A5:B5"/>
    <mergeCell ref="A8:B8"/>
    <mergeCell ref="A2:B2"/>
    <mergeCell ref="A6:B6"/>
    <mergeCell ref="A3:B3"/>
  </mergeCells>
  <dataValidations count="4">
    <dataValidation type="list" allowBlank="1" showInputMessage="1" showErrorMessage="1" sqref="C3">
      <formula1>$K$3:$K$5</formula1>
    </dataValidation>
    <dataValidation type="list" allowBlank="1" showInputMessage="1" showErrorMessage="1" sqref="C9">
      <formula1>$L$3:$L$5</formula1>
    </dataValidation>
    <dataValidation type="list" allowBlank="1" showInputMessage="1" showErrorMessage="1" sqref="C2">
      <formula1>$N$15:$N$450</formula1>
    </dataValidation>
    <dataValidation type="list" allowBlank="1" showInputMessage="1" showErrorMessage="1" sqref="C8">
      <formula1>$K$15:$K$29</formula1>
    </dataValidation>
  </dataValidations>
  <pageMargins left="0.7" right="0.7" top="0.75" bottom="0.75" header="0.3" footer="0.3"/>
  <pageSetup paperSize="9" scale="52" orientation="portrait" r:id="rId1"/>
  <colBreaks count="1" manualBreakCount="1">
    <brk id="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2009"/>
  <sheetViews>
    <sheetView zoomScale="90" zoomScaleNormal="90" workbookViewId="0">
      <pane xSplit="4" ySplit="9" topLeftCell="E10" activePane="bottomRight" state="frozen"/>
      <selection activeCell="A2" sqref="A2"/>
      <selection pane="topRight" activeCell="E2" sqref="E2"/>
      <selection pane="bottomLeft" activeCell="A10" sqref="A10"/>
      <selection pane="bottomRight" activeCell="B10" sqref="B10"/>
    </sheetView>
  </sheetViews>
  <sheetFormatPr defaultColWidth="8.88671875" defaultRowHeight="14.4"/>
  <cols>
    <col min="1" max="1" width="5.88671875" style="9" customWidth="1"/>
    <col min="2" max="3" width="18" style="9" customWidth="1"/>
    <col min="4" max="5" width="15.88671875" style="9" customWidth="1"/>
    <col min="6" max="6" width="17.6640625" style="67" customWidth="1"/>
    <col min="7" max="7" width="17.109375" style="15" customWidth="1"/>
    <col min="8" max="8" width="15" style="67" customWidth="1"/>
    <col min="9" max="9" width="15" style="15" customWidth="1"/>
    <col min="10" max="10" width="13.88671875" style="9" customWidth="1"/>
    <col min="11" max="14" width="13.6640625" style="9" customWidth="1"/>
    <col min="15" max="16" width="25" style="9" customWidth="1"/>
    <col min="17" max="18" width="16.6640625" style="9" customWidth="1"/>
    <col min="19" max="20" width="24.33203125" style="9" customWidth="1"/>
    <col min="21" max="22" width="16.6640625" style="9" customWidth="1"/>
    <col min="23" max="24" width="25.109375" style="9" customWidth="1"/>
    <col min="25" max="26" width="16.6640625" style="9" customWidth="1"/>
    <col min="27" max="29" width="16.5546875" style="9" customWidth="1"/>
    <col min="30" max="30" width="16.109375" style="9" bestFit="1" customWidth="1"/>
    <col min="31" max="31" width="40.5546875" style="9" customWidth="1"/>
    <col min="32" max="37" width="16.109375" style="9" hidden="1" customWidth="1"/>
    <col min="38" max="50" width="9.6640625" style="9" hidden="1" customWidth="1"/>
    <col min="51" max="51" width="9.5546875" style="9" hidden="1" customWidth="1"/>
    <col min="52" max="52" width="8.88671875" style="9" hidden="1" customWidth="1"/>
    <col min="53" max="53" width="11.109375" style="9" hidden="1" customWidth="1"/>
    <col min="54" max="54" width="8.88671875" style="9" hidden="1" customWidth="1"/>
    <col min="55" max="56" width="9.5546875" style="9" hidden="1" customWidth="1"/>
    <col min="57" max="64" width="8.88671875" style="9" hidden="1" customWidth="1"/>
    <col min="65" max="65" width="10.44140625" style="9" hidden="1" customWidth="1"/>
    <col min="66" max="66" width="8.88671875" style="9" hidden="1" customWidth="1"/>
    <col min="67" max="67" width="9.5546875" style="9" hidden="1" customWidth="1"/>
    <col min="68" max="74" width="8.88671875" style="9" hidden="1" customWidth="1"/>
    <col min="75" max="16384" width="8.88671875" style="9"/>
  </cols>
  <sheetData>
    <row r="1" spans="1:74" hidden="1">
      <c r="F1" s="9"/>
      <c r="G1" s="9"/>
      <c r="H1" s="9"/>
      <c r="I1" s="9"/>
      <c r="AL1" s="9">
        <f>ROUND(IF(Dane!C2&lt;43963,2079.43,IF(Dane!C2&lt;44054,2132.59,IF(Dane!C2&lt;44145,2009.79,2067.57)))*0.4,2)</f>
        <v>831.77</v>
      </c>
      <c r="AM1" s="9">
        <f>ROUND((AL1*0.0976)+(AL1*0.065)+(AL1*$AN$1),2)</f>
        <v>135.25</v>
      </c>
      <c r="AN1" s="10">
        <f>Dane!C6</f>
        <v>0</v>
      </c>
      <c r="AO1" s="9">
        <f>ROUND(AL1-ROUND(AL1*0.0976,2)-ROUND(AL1*0.015,2)-ROUND(AL1*0.0245,2),2)-ROUND(ROUND(AL1-ROUND(AL1*0.0976,2)-ROUND(AL1*0.015,2)-ROUND(AL1*0.0245,2),2)*0.09,2)</f>
        <v>653.13</v>
      </c>
      <c r="AR1" s="111" t="s">
        <v>113</v>
      </c>
    </row>
    <row r="2" spans="1:74" ht="19.95" customHeight="1">
      <c r="A2" s="171" t="str">
        <f>IF(Dane!C3="","PROSZĘ UZUPEŁNIĆ ZAKŁADKĘ DANE",IF(Dane!C9="","PROSZĘ UZUPEŁNIĆ ZAKŁADKĘ DANE",IF(Dane!C6="","PROSZĘ UZUPEŁNIĆ ZAKŁADKĘ DANE","")))</f>
        <v>PROSZĘ UZUPEŁNIĆ ZAKŁADKĘ DANE</v>
      </c>
      <c r="B2" s="171"/>
      <c r="C2" s="171"/>
      <c r="D2" s="171"/>
      <c r="E2" s="171"/>
      <c r="F2" s="171"/>
      <c r="G2" s="172"/>
      <c r="H2" s="120" t="s">
        <v>92</v>
      </c>
      <c r="I2" s="120" t="s">
        <v>93</v>
      </c>
      <c r="J2" s="120" t="s">
        <v>94</v>
      </c>
      <c r="AN2" s="10"/>
    </row>
    <row r="3" spans="1:74" ht="15" customHeight="1">
      <c r="B3" s="156" t="s">
        <v>5</v>
      </c>
      <c r="C3" s="156"/>
      <c r="D3" s="156"/>
      <c r="E3" s="156"/>
      <c r="F3" s="156"/>
      <c r="G3" s="156"/>
      <c r="H3" s="119">
        <f t="shared" ref="H3:J3" si="0">H4+H5</f>
        <v>0</v>
      </c>
      <c r="I3" s="119">
        <f t="shared" si="0"/>
        <v>0</v>
      </c>
      <c r="J3" s="119">
        <f t="shared" si="0"/>
        <v>0</v>
      </c>
      <c r="L3" s="15"/>
      <c r="M3" s="15"/>
      <c r="O3" s="164" t="s">
        <v>98</v>
      </c>
      <c r="P3" s="164"/>
      <c r="Q3" s="164"/>
      <c r="R3" s="164"/>
      <c r="S3" s="164" t="s">
        <v>98</v>
      </c>
      <c r="T3" s="164"/>
      <c r="U3" s="164"/>
      <c r="V3" s="164"/>
      <c r="W3" s="164" t="s">
        <v>98</v>
      </c>
      <c r="X3" s="164"/>
      <c r="Y3" s="164"/>
      <c r="Z3" s="164"/>
      <c r="AN3" s="10"/>
    </row>
    <row r="4" spans="1:74">
      <c r="B4" s="156" t="s">
        <v>6</v>
      </c>
      <c r="C4" s="156"/>
      <c r="D4" s="156"/>
      <c r="E4" s="156"/>
      <c r="F4" s="156"/>
      <c r="G4" s="156"/>
      <c r="H4" s="119">
        <f>L7*Dane!C9</f>
        <v>0</v>
      </c>
      <c r="I4" s="119">
        <f>AB7</f>
        <v>0</v>
      </c>
      <c r="J4" s="119">
        <f>AD7</f>
        <v>0</v>
      </c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N4" s="10"/>
    </row>
    <row r="5" spans="1:74">
      <c r="B5" s="156" t="s">
        <v>7</v>
      </c>
      <c r="C5" s="156"/>
      <c r="D5" s="156"/>
      <c r="E5" s="156"/>
      <c r="F5" s="156"/>
      <c r="G5" s="156"/>
      <c r="H5" s="119">
        <f>K7*Dane!C9</f>
        <v>0</v>
      </c>
      <c r="I5" s="119">
        <f>AA7</f>
        <v>0</v>
      </c>
      <c r="J5" s="119">
        <f>AC7</f>
        <v>0</v>
      </c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N5" s="10"/>
    </row>
    <row r="6" spans="1:74" ht="28.5" customHeight="1" thickBot="1">
      <c r="A6" s="161" t="s">
        <v>56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3"/>
      <c r="O6" s="152" t="str">
        <f>IF(Dane!$C$9="","","Proszę wypełnić poniższe dane dla pierwszego miesiąca wsparcia")</f>
        <v/>
      </c>
      <c r="P6" s="153"/>
      <c r="Q6" s="153"/>
      <c r="R6" s="154"/>
      <c r="S6" s="166" t="str">
        <f>IF(Dane!$C$9="","",IF(Dane!C9=1,"","Proszę wypełnić poniższe dane dla drugiego miesiąca wsparcia"))</f>
        <v/>
      </c>
      <c r="T6" s="167"/>
      <c r="U6" s="167"/>
      <c r="V6" s="168"/>
      <c r="W6" s="181" t="str">
        <f>IF(Dane!$C$9="","",IF(Dane!C9=3,"Proszę wypełnić poniższe dane dla trzeciego miesiąca wsparcia",""))</f>
        <v/>
      </c>
      <c r="X6" s="182"/>
      <c r="Y6" s="182"/>
      <c r="Z6" s="183"/>
      <c r="AF6" s="123" t="s">
        <v>88</v>
      </c>
      <c r="AG6" s="123"/>
      <c r="AH6" s="123" t="s">
        <v>89</v>
      </c>
      <c r="AI6" s="123"/>
      <c r="AJ6" s="123" t="s">
        <v>90</v>
      </c>
      <c r="AK6" s="123"/>
      <c r="AL6" s="158" t="s">
        <v>37</v>
      </c>
      <c r="AM6" s="159"/>
      <c r="AN6" s="159"/>
      <c r="AO6" s="159"/>
      <c r="AP6" s="160"/>
      <c r="AQ6" s="158" t="s">
        <v>38</v>
      </c>
      <c r="AR6" s="159"/>
      <c r="AS6" s="159"/>
      <c r="AT6" s="159"/>
      <c r="AU6" s="159"/>
      <c r="AV6" s="160"/>
      <c r="AW6" s="157" t="s">
        <v>39</v>
      </c>
      <c r="AX6" s="157"/>
      <c r="AY6" s="177" t="s">
        <v>37</v>
      </c>
      <c r="AZ6" s="178"/>
      <c r="BA6" s="178"/>
      <c r="BB6" s="179"/>
      <c r="BC6" s="177" t="s">
        <v>38</v>
      </c>
      <c r="BD6" s="178"/>
      <c r="BE6" s="178"/>
      <c r="BF6" s="178"/>
      <c r="BG6" s="178"/>
      <c r="BH6" s="179"/>
      <c r="BI6" s="180" t="s">
        <v>39</v>
      </c>
      <c r="BJ6" s="180"/>
      <c r="BK6" s="173" t="s">
        <v>37</v>
      </c>
      <c r="BL6" s="174"/>
      <c r="BM6" s="174"/>
      <c r="BN6" s="175"/>
      <c r="BO6" s="173" t="s">
        <v>38</v>
      </c>
      <c r="BP6" s="174"/>
      <c r="BQ6" s="174"/>
      <c r="BR6" s="174"/>
      <c r="BS6" s="174"/>
      <c r="BT6" s="175"/>
      <c r="BU6" s="176" t="s">
        <v>39</v>
      </c>
      <c r="BV6" s="176"/>
    </row>
    <row r="7" spans="1:74" s="19" customFormat="1" ht="25.5" customHeight="1">
      <c r="A7" s="155" t="s">
        <v>0</v>
      </c>
      <c r="B7" s="150"/>
      <c r="C7" s="150"/>
      <c r="D7" s="150"/>
      <c r="E7" s="150"/>
      <c r="F7" s="150" t="s">
        <v>40</v>
      </c>
      <c r="G7" s="150" t="s">
        <v>41</v>
      </c>
      <c r="H7" s="150" t="s">
        <v>42</v>
      </c>
      <c r="I7" s="150" t="s">
        <v>4</v>
      </c>
      <c r="J7" s="150" t="s">
        <v>100</v>
      </c>
      <c r="K7" s="29">
        <f t="shared" ref="K7:R7" si="1">SUM(K10:K2009)</f>
        <v>0</v>
      </c>
      <c r="L7" s="29">
        <f t="shared" si="1"/>
        <v>0</v>
      </c>
      <c r="M7" s="29">
        <f>ROUND(SUM(M10:M2009),2)</f>
        <v>0</v>
      </c>
      <c r="N7" s="30">
        <f>ROUND(SUM(N10:N2009),2)</f>
        <v>0</v>
      </c>
      <c r="O7" s="32">
        <f t="shared" si="1"/>
        <v>0</v>
      </c>
      <c r="P7" s="29">
        <f t="shared" si="1"/>
        <v>0</v>
      </c>
      <c r="Q7" s="29">
        <f t="shared" si="1"/>
        <v>0</v>
      </c>
      <c r="R7" s="30">
        <f t="shared" si="1"/>
        <v>0</v>
      </c>
      <c r="S7" s="32">
        <f t="shared" ref="S7:V7" si="2">SUM(S10:S2009)</f>
        <v>0</v>
      </c>
      <c r="T7" s="29">
        <f t="shared" si="2"/>
        <v>0</v>
      </c>
      <c r="U7" s="29">
        <f t="shared" si="2"/>
        <v>0</v>
      </c>
      <c r="V7" s="30">
        <f t="shared" si="2"/>
        <v>0</v>
      </c>
      <c r="W7" s="32">
        <f t="shared" ref="W7:Z7" si="3">SUM(W10:W2009)</f>
        <v>0</v>
      </c>
      <c r="X7" s="29">
        <f t="shared" si="3"/>
        <v>0</v>
      </c>
      <c r="Y7" s="29">
        <f t="shared" si="3"/>
        <v>0</v>
      </c>
      <c r="Z7" s="30">
        <f t="shared" si="3"/>
        <v>0</v>
      </c>
      <c r="AA7" s="32">
        <f t="shared" ref="AA7:AX7" si="4">SUM(AA10:AA2009)</f>
        <v>0</v>
      </c>
      <c r="AB7" s="29">
        <f t="shared" si="4"/>
        <v>0</v>
      </c>
      <c r="AC7" s="29">
        <f t="shared" si="4"/>
        <v>0</v>
      </c>
      <c r="AD7" s="30">
        <f t="shared" si="4"/>
        <v>0</v>
      </c>
      <c r="AE7" s="169" t="s">
        <v>105</v>
      </c>
      <c r="AF7" s="81">
        <f t="shared" ref="AF7:AG7" si="5">SUM(AF10:AF2009)</f>
        <v>0</v>
      </c>
      <c r="AG7" s="29">
        <f t="shared" si="5"/>
        <v>0</v>
      </c>
      <c r="AH7" s="32">
        <f t="shared" ref="AH7:AI7" si="6">SUM(AH10:AH2009)</f>
        <v>0</v>
      </c>
      <c r="AI7" s="29">
        <f t="shared" si="6"/>
        <v>0</v>
      </c>
      <c r="AJ7" s="32">
        <f t="shared" ref="AJ7:AK7" si="7">SUM(AJ10:AJ2009)</f>
        <v>0</v>
      </c>
      <c r="AK7" s="29">
        <f t="shared" si="7"/>
        <v>0</v>
      </c>
      <c r="AL7" s="34">
        <f t="shared" si="4"/>
        <v>0</v>
      </c>
      <c r="AM7" s="34">
        <f t="shared" si="4"/>
        <v>0</v>
      </c>
      <c r="AN7" s="18">
        <f t="shared" si="4"/>
        <v>0</v>
      </c>
      <c r="AO7" s="22">
        <f t="shared" si="4"/>
        <v>0</v>
      </c>
      <c r="AP7" s="22">
        <f t="shared" si="4"/>
        <v>0</v>
      </c>
      <c r="AQ7" s="18">
        <f t="shared" si="4"/>
        <v>0</v>
      </c>
      <c r="AR7" s="18">
        <f t="shared" si="4"/>
        <v>0</v>
      </c>
      <c r="AS7" s="18">
        <f t="shared" si="4"/>
        <v>0</v>
      </c>
      <c r="AT7" s="18">
        <f t="shared" si="4"/>
        <v>0</v>
      </c>
      <c r="AU7" s="22">
        <f t="shared" si="4"/>
        <v>0</v>
      </c>
      <c r="AV7" s="22">
        <f t="shared" si="4"/>
        <v>0</v>
      </c>
      <c r="AW7" s="23">
        <f t="shared" si="4"/>
        <v>0</v>
      </c>
      <c r="AX7" s="23">
        <f t="shared" si="4"/>
        <v>0</v>
      </c>
      <c r="AY7" s="34">
        <f t="shared" ref="AY7:BJ7" si="8">SUM(AY10:AY2009)</f>
        <v>0</v>
      </c>
      <c r="AZ7" s="18">
        <f t="shared" si="8"/>
        <v>0</v>
      </c>
      <c r="BA7" s="22">
        <f t="shared" si="8"/>
        <v>0</v>
      </c>
      <c r="BB7" s="22">
        <f t="shared" si="8"/>
        <v>0</v>
      </c>
      <c r="BC7" s="18">
        <f t="shared" si="8"/>
        <v>0</v>
      </c>
      <c r="BD7" s="18">
        <f t="shared" si="8"/>
        <v>0</v>
      </c>
      <c r="BE7" s="18">
        <f t="shared" si="8"/>
        <v>0</v>
      </c>
      <c r="BF7" s="18">
        <f t="shared" si="8"/>
        <v>0</v>
      </c>
      <c r="BG7" s="22">
        <f t="shared" si="8"/>
        <v>0</v>
      </c>
      <c r="BH7" s="22">
        <f t="shared" si="8"/>
        <v>0</v>
      </c>
      <c r="BI7" s="23">
        <f t="shared" si="8"/>
        <v>0</v>
      </c>
      <c r="BJ7" s="23">
        <f t="shared" si="8"/>
        <v>0</v>
      </c>
      <c r="BK7" s="34">
        <f t="shared" ref="BK7:BV7" si="9">SUM(BK10:BK2009)</f>
        <v>0</v>
      </c>
      <c r="BL7" s="18">
        <f t="shared" si="9"/>
        <v>0</v>
      </c>
      <c r="BM7" s="22">
        <f t="shared" si="9"/>
        <v>0</v>
      </c>
      <c r="BN7" s="22">
        <f t="shared" si="9"/>
        <v>0</v>
      </c>
      <c r="BO7" s="18">
        <f t="shared" si="9"/>
        <v>0</v>
      </c>
      <c r="BP7" s="18">
        <f t="shared" si="9"/>
        <v>0</v>
      </c>
      <c r="BQ7" s="18">
        <f t="shared" si="9"/>
        <v>0</v>
      </c>
      <c r="BR7" s="18">
        <f t="shared" si="9"/>
        <v>0</v>
      </c>
      <c r="BS7" s="22">
        <f t="shared" si="9"/>
        <v>0</v>
      </c>
      <c r="BT7" s="22">
        <f t="shared" si="9"/>
        <v>0</v>
      </c>
      <c r="BU7" s="23">
        <f t="shared" si="9"/>
        <v>0</v>
      </c>
      <c r="BV7" s="23">
        <f t="shared" si="9"/>
        <v>0</v>
      </c>
    </row>
    <row r="8" spans="1:74" s="19" customFormat="1" ht="138" customHeight="1">
      <c r="A8" s="92" t="s">
        <v>1</v>
      </c>
      <c r="B8" s="25" t="s">
        <v>2</v>
      </c>
      <c r="C8" s="25" t="s">
        <v>3</v>
      </c>
      <c r="D8" s="90" t="s">
        <v>43</v>
      </c>
      <c r="E8" s="26" t="s">
        <v>45</v>
      </c>
      <c r="F8" s="151"/>
      <c r="G8" s="151"/>
      <c r="H8" s="151"/>
      <c r="I8" s="151"/>
      <c r="J8" s="151"/>
      <c r="K8" s="27" t="s">
        <v>26</v>
      </c>
      <c r="L8" s="27" t="s">
        <v>101</v>
      </c>
      <c r="M8" s="27" t="s">
        <v>102</v>
      </c>
      <c r="N8" s="31" t="s">
        <v>91</v>
      </c>
      <c r="O8" s="33" t="s">
        <v>103</v>
      </c>
      <c r="P8" s="27" t="s">
        <v>84</v>
      </c>
      <c r="Q8" s="27" t="s">
        <v>59</v>
      </c>
      <c r="R8" s="31" t="s">
        <v>27</v>
      </c>
      <c r="S8" s="33" t="s">
        <v>83</v>
      </c>
      <c r="T8" s="27" t="s">
        <v>84</v>
      </c>
      <c r="U8" s="27" t="s">
        <v>59</v>
      </c>
      <c r="V8" s="53" t="s">
        <v>27</v>
      </c>
      <c r="W8" s="33" t="s">
        <v>83</v>
      </c>
      <c r="X8" s="27" t="s">
        <v>84</v>
      </c>
      <c r="Y8" s="27" t="s">
        <v>59</v>
      </c>
      <c r="Z8" s="53" t="s">
        <v>27</v>
      </c>
      <c r="AA8" s="33" t="s">
        <v>30</v>
      </c>
      <c r="AB8" s="27" t="s">
        <v>34</v>
      </c>
      <c r="AC8" s="27" t="s">
        <v>32</v>
      </c>
      <c r="AD8" s="31" t="s">
        <v>55</v>
      </c>
      <c r="AE8" s="170"/>
      <c r="AF8" s="82" t="s">
        <v>30</v>
      </c>
      <c r="AG8" s="27" t="s">
        <v>34</v>
      </c>
      <c r="AH8" s="33" t="s">
        <v>30</v>
      </c>
      <c r="AI8" s="27" t="s">
        <v>34</v>
      </c>
      <c r="AJ8" s="33" t="s">
        <v>30</v>
      </c>
      <c r="AK8" s="27" t="s">
        <v>34</v>
      </c>
      <c r="AL8" s="35" t="s">
        <v>28</v>
      </c>
      <c r="AM8" s="35" t="s">
        <v>112</v>
      </c>
      <c r="AN8" s="20" t="s">
        <v>29</v>
      </c>
      <c r="AO8" s="20" t="s">
        <v>30</v>
      </c>
      <c r="AP8" s="20" t="s">
        <v>34</v>
      </c>
      <c r="AQ8" s="20" t="s">
        <v>35</v>
      </c>
      <c r="AR8" s="91" t="s">
        <v>53</v>
      </c>
      <c r="AS8" s="91" t="s">
        <v>54</v>
      </c>
      <c r="AT8" s="20" t="s">
        <v>36</v>
      </c>
      <c r="AU8" s="20" t="s">
        <v>30</v>
      </c>
      <c r="AV8" s="20" t="s">
        <v>34</v>
      </c>
      <c r="AW8" s="20" t="s">
        <v>30</v>
      </c>
      <c r="AX8" s="20" t="s">
        <v>31</v>
      </c>
      <c r="AY8" s="35" t="s">
        <v>28</v>
      </c>
      <c r="AZ8" s="20" t="s">
        <v>29</v>
      </c>
      <c r="BA8" s="20" t="s">
        <v>30</v>
      </c>
      <c r="BB8" s="20" t="s">
        <v>34</v>
      </c>
      <c r="BC8" s="20" t="s">
        <v>35</v>
      </c>
      <c r="BD8" s="91" t="s">
        <v>53</v>
      </c>
      <c r="BE8" s="91" t="s">
        <v>54</v>
      </c>
      <c r="BF8" s="20" t="s">
        <v>36</v>
      </c>
      <c r="BG8" s="20" t="s">
        <v>30</v>
      </c>
      <c r="BH8" s="20" t="s">
        <v>34</v>
      </c>
      <c r="BI8" s="20" t="s">
        <v>30</v>
      </c>
      <c r="BJ8" s="20" t="s">
        <v>31</v>
      </c>
      <c r="BK8" s="35" t="s">
        <v>28</v>
      </c>
      <c r="BL8" s="20" t="s">
        <v>29</v>
      </c>
      <c r="BM8" s="20" t="s">
        <v>30</v>
      </c>
      <c r="BN8" s="20" t="s">
        <v>34</v>
      </c>
      <c r="BO8" s="20" t="s">
        <v>35</v>
      </c>
      <c r="BP8" s="91" t="s">
        <v>53</v>
      </c>
      <c r="BQ8" s="91" t="s">
        <v>54</v>
      </c>
      <c r="BR8" s="20" t="s">
        <v>36</v>
      </c>
      <c r="BS8" s="20" t="s">
        <v>30</v>
      </c>
      <c r="BT8" s="20" t="s">
        <v>34</v>
      </c>
      <c r="BU8" s="20" t="s">
        <v>30</v>
      </c>
      <c r="BV8" s="20" t="s">
        <v>31</v>
      </c>
    </row>
    <row r="9" spans="1:74" ht="12" customHeight="1">
      <c r="A9" s="62">
        <v>1</v>
      </c>
      <c r="B9" s="63">
        <v>2</v>
      </c>
      <c r="C9" s="63">
        <v>3</v>
      </c>
      <c r="D9" s="63">
        <v>4</v>
      </c>
      <c r="E9" s="63">
        <v>5</v>
      </c>
      <c r="F9" s="63">
        <v>6</v>
      </c>
      <c r="G9" s="63">
        <v>7</v>
      </c>
      <c r="H9" s="63">
        <v>8</v>
      </c>
      <c r="I9" s="63">
        <v>9</v>
      </c>
      <c r="J9" s="63">
        <v>10</v>
      </c>
      <c r="K9" s="64">
        <v>11</v>
      </c>
      <c r="L9" s="64">
        <v>12</v>
      </c>
      <c r="M9" s="64">
        <v>13</v>
      </c>
      <c r="N9" s="65">
        <v>14</v>
      </c>
      <c r="O9" s="11">
        <v>15</v>
      </c>
      <c r="P9" s="12">
        <v>16</v>
      </c>
      <c r="Q9" s="12">
        <v>17</v>
      </c>
      <c r="R9" s="13">
        <v>18</v>
      </c>
      <c r="S9" s="11">
        <v>19</v>
      </c>
      <c r="T9" s="12">
        <v>20</v>
      </c>
      <c r="U9" s="12">
        <v>21</v>
      </c>
      <c r="V9" s="54">
        <v>22</v>
      </c>
      <c r="W9" s="11">
        <v>23</v>
      </c>
      <c r="X9" s="12">
        <v>24</v>
      </c>
      <c r="Y9" s="12">
        <v>25</v>
      </c>
      <c r="Z9" s="54">
        <v>26</v>
      </c>
      <c r="AA9" s="11">
        <v>27</v>
      </c>
      <c r="AB9" s="12">
        <v>28</v>
      </c>
      <c r="AC9" s="12">
        <v>29</v>
      </c>
      <c r="AD9" s="13">
        <v>30</v>
      </c>
      <c r="AE9" s="89">
        <v>31</v>
      </c>
      <c r="AF9" s="28">
        <v>20</v>
      </c>
      <c r="AG9" s="12">
        <v>21</v>
      </c>
      <c r="AH9" s="11">
        <v>20</v>
      </c>
      <c r="AI9" s="12">
        <v>21</v>
      </c>
      <c r="AJ9" s="11">
        <v>20</v>
      </c>
      <c r="AK9" s="12">
        <v>21</v>
      </c>
      <c r="AL9" s="28">
        <v>26</v>
      </c>
      <c r="AM9" s="28"/>
      <c r="AN9" s="12">
        <v>27</v>
      </c>
      <c r="AO9" s="12">
        <v>28</v>
      </c>
      <c r="AP9" s="12">
        <v>29</v>
      </c>
      <c r="AQ9" s="12">
        <v>30</v>
      </c>
      <c r="AR9" s="12">
        <v>31</v>
      </c>
      <c r="AS9" s="12">
        <v>32</v>
      </c>
      <c r="AT9" s="12">
        <v>33</v>
      </c>
      <c r="AU9" s="12">
        <v>34</v>
      </c>
      <c r="AV9" s="12">
        <v>35</v>
      </c>
      <c r="AW9" s="12">
        <v>36</v>
      </c>
      <c r="AX9" s="12">
        <v>37</v>
      </c>
      <c r="AY9" s="28">
        <v>26</v>
      </c>
      <c r="AZ9" s="12">
        <v>27</v>
      </c>
      <c r="BA9" s="12">
        <v>28</v>
      </c>
      <c r="BB9" s="12">
        <v>29</v>
      </c>
      <c r="BC9" s="12">
        <v>30</v>
      </c>
      <c r="BD9" s="12">
        <v>31</v>
      </c>
      <c r="BE9" s="12">
        <v>32</v>
      </c>
      <c r="BF9" s="12">
        <v>33</v>
      </c>
      <c r="BG9" s="12">
        <v>34</v>
      </c>
      <c r="BH9" s="12">
        <v>35</v>
      </c>
      <c r="BI9" s="12">
        <v>36</v>
      </c>
      <c r="BJ9" s="12">
        <v>37</v>
      </c>
      <c r="BK9" s="28">
        <v>26</v>
      </c>
      <c r="BL9" s="12">
        <v>27</v>
      </c>
      <c r="BM9" s="12">
        <v>28</v>
      </c>
      <c r="BN9" s="12">
        <v>29</v>
      </c>
      <c r="BO9" s="12">
        <v>30</v>
      </c>
      <c r="BP9" s="12">
        <v>31</v>
      </c>
      <c r="BQ9" s="12">
        <v>32</v>
      </c>
      <c r="BR9" s="12">
        <v>33</v>
      </c>
      <c r="BS9" s="12">
        <v>34</v>
      </c>
      <c r="BT9" s="12">
        <v>35</v>
      </c>
      <c r="BU9" s="12">
        <v>36</v>
      </c>
      <c r="BV9" s="12">
        <v>37</v>
      </c>
    </row>
    <row r="10" spans="1:74">
      <c r="A10" s="87">
        <v>1</v>
      </c>
      <c r="B10" s="1"/>
      <c r="C10" s="1"/>
      <c r="D10" s="2"/>
      <c r="E10" s="3"/>
      <c r="F10" s="4"/>
      <c r="G10" s="5"/>
      <c r="H10" s="4"/>
      <c r="I10" s="5"/>
      <c r="J10" s="6"/>
      <c r="K10" s="5"/>
      <c r="L10" s="5"/>
      <c r="M10" s="5"/>
      <c r="N10" s="7"/>
      <c r="O10" s="38"/>
      <c r="P10" s="5"/>
      <c r="Q10" s="5"/>
      <c r="R10" s="7"/>
      <c r="S10" s="38"/>
      <c r="T10" s="5"/>
      <c r="U10" s="5"/>
      <c r="V10" s="55"/>
      <c r="W10" s="38"/>
      <c r="X10" s="5"/>
      <c r="Y10" s="5"/>
      <c r="Z10" s="55"/>
      <c r="AA10" s="36">
        <f>IF(Dane!$E$3=1,AO10+BA10+BM10,IF(Dane!$E$3=2,AU10+BG10+BS10,AW10+BI10+BU10))</f>
        <v>0</v>
      </c>
      <c r="AB10" s="16">
        <f>IF(Dane!$E$3=1,AP10+BB10+BN10,IF(Dane!$E$3=2,AV10+BH10+BT10,AX10+BJ10+BV10))</f>
        <v>0</v>
      </c>
      <c r="AC10" s="16">
        <f>IF(((K10*Dane!$C$9)-AA10)&lt;0,0,(K10*Dane!$C$9)-AA10)</f>
        <v>0</v>
      </c>
      <c r="AD10" s="37">
        <f>IFERROR(IF(((L10*Dane!$C$9)-AB10)&lt;0,0,(L10*Dane!$C$9)-AB10),0)</f>
        <v>0</v>
      </c>
      <c r="AE10" s="97"/>
      <c r="AF10" s="77">
        <f>IF(Dane!$E$3=1,AO10,IF(Dane!$E$3=2,AU10,AW10))</f>
        <v>0</v>
      </c>
      <c r="AG10" s="77">
        <f>IF(Dane!$E$3=1,AP10,IF(Dane!$E$3=2,AV10,AX10))</f>
        <v>0</v>
      </c>
      <c r="AH10" s="77">
        <f>IF(Dane!$E$3=1,BA10,IF(Dane!$E$3=2,BG10,BI10))</f>
        <v>0</v>
      </c>
      <c r="AI10" s="77">
        <f>IF(Dane!$E$3=1,BB10,IF(Dane!$E$3=2,BH10,BJ10))</f>
        <v>0</v>
      </c>
      <c r="AJ10" s="77">
        <f>IF(Dane!$E$3=1,BM10,IF(Dane!$E$3=2,BS10,BU10))</f>
        <v>0</v>
      </c>
      <c r="AK10" s="77">
        <f>IF(Dane!$E$3=1,BN10,IF(Dane!$E$3=2,BT10,BV10))</f>
        <v>0</v>
      </c>
      <c r="AL10" s="121">
        <f>IF(ROUND((O10+P10)*0.5*0.4,2)&gt;$AL$1,$AL$1,ROUND((O10+P10)*0.5*0.4,2))</f>
        <v>0</v>
      </c>
      <c r="AM10" s="121">
        <f>IF(ROUND(((O10*0.0976)+(O10*0.065)+(O10*$AN$1))*0.5*0.4,2)&gt;$AM$1,$AM$1,ROUND(((O10*0.0976)+(O10*0.065)+(O10*$AN$1))*0.5*0.4,2))</f>
        <v>0</v>
      </c>
      <c r="AN10" s="24"/>
      <c r="AO10" s="24">
        <f t="shared" ref="AO10:AO73" si="10">IF(K10&gt;AL10,AL10,K10)</f>
        <v>0</v>
      </c>
      <c r="AP10" s="24">
        <f>IF(AM10&gt;L10,L10,AM10)</f>
        <v>0</v>
      </c>
      <c r="AQ10" s="24">
        <f t="shared" ref="AQ10:AQ73" si="11">IF(ROUND(I10*0.5,2)&gt;$AL$1,ROUND($AL$1-ROUND($AL$1*0.0976,2)-ROUND($AL$1*0.015,2)-ROUND($AL$1*0.0245,2),2)-ROUND(ROUND($AL$1-ROUND($AL$1*0.0976,2)-ROUND($AL$1*0.015,2)-ROUND($AL$1*0.0245,2),2)*0.09,2),ROUND(ROUND(I10*0.5,2)-ROUND(ROUND(I10*0.5,2)*0.0976,2)-ROUND(ROUND(I10*0.5,2)*0.015,2)-ROUND(ROUND(I10*0.5,2)*0.0245,2),2)-ROUND(ROUND(ROUND(I10*0.5,2)-ROUND(ROUND(I10*0.5,2)*0.0976,2)-ROUND(ROUND(I10*0.5,2)*0.015,2)-ROUND(ROUND(I10*0.5,2)*0.0245,2),2)*0.09,2))</f>
        <v>0</v>
      </c>
      <c r="AR10" s="24">
        <f t="shared" ref="AR10:AR73" si="12">ROUND(O10-ROUND(O10*0.0976,2)-ROUND(O10*0.015,2)-ROUND(O10*0.0245,2)-ROUND((O10-ROUND(O10*0.0976,2)-ROUND(O10*0.015,2)-ROUND(O10*0.0245,2))*0.09,2),2)</f>
        <v>0</v>
      </c>
      <c r="AS10" s="24">
        <f t="shared" ref="AS10:AS73" si="13">ROUND(P10-ROUND(P10*0.09,2),2)</f>
        <v>0</v>
      </c>
      <c r="AT10" s="121">
        <f>IF(ROUND((AR10+AS10)*0.5*0.4,2)&gt;$AO$1,$AO$1,ROUND((AR10+AS10)*0.5*0.4,2))</f>
        <v>0</v>
      </c>
      <c r="AU10" s="24">
        <f>IF(AT10&gt;AQ10,AQ10,AT10)</f>
        <v>0</v>
      </c>
      <c r="AV10" s="24">
        <v>0</v>
      </c>
      <c r="AW10" s="24">
        <f>IF(AT10&gt;AQ10,AQ10,AT10)</f>
        <v>0</v>
      </c>
      <c r="AX10" s="24">
        <v>0</v>
      </c>
      <c r="AY10" s="121">
        <f>IF(ROUND((S10+T10)*0.5*0.4,2)&gt;$AL$1,$AL$1,ROUND((S10+T10)*0.5*0.4,2))</f>
        <v>0</v>
      </c>
      <c r="AZ10" s="121">
        <f>IF(ROUND(((S10*0.0976)+(S10*0.065)+(S10*$AN$1))*0.5*0.4,2)&gt;$AM$1,$AM$1,ROUND(((S10*0.0976)+(S10*0.065)+(S10*$AN$1))*0.5*0.4,2))</f>
        <v>0</v>
      </c>
      <c r="BA10" s="24">
        <f t="shared" ref="BA10:BA73" si="14">IF(K10&gt;AY10,AY10,K10)</f>
        <v>0</v>
      </c>
      <c r="BB10" s="24">
        <f t="shared" ref="BB10:BB73" si="15">IF(AZ10&gt;L10,L10,AZ10)</f>
        <v>0</v>
      </c>
      <c r="BC10" s="24">
        <f t="shared" ref="BC10:BC73" si="16">IF(ROUND(I10*0.5,2)&gt;$AL$1,ROUND($AL$1-ROUND($AL$1*0.0976,2)-ROUND($AL$1*0.015,2)-ROUND($AL$1*0.0245,2),2)-ROUND(ROUND($AL$1-ROUND($AL$1*0.0976,2)-ROUND($AL$1*0.015,2)-ROUND($AL$1*0.0245,2),2)*0.09,2),ROUND(ROUND(I10*0.5,2)-ROUND(ROUND(I10*0.5,2)*0.0976,2)-ROUND(ROUND(I10*0.5,2)*0.015,2)-ROUND(ROUND(I10*0.5,2)*0.0245,2),2)-ROUND(ROUND(ROUND(I10*0.5,2)-ROUND(ROUND(I10*0.5,2)*0.0976,2)-ROUND(ROUND(I10*0.5,2)*0.015,2)-ROUND(ROUND(I10*0.5,2)*0.0245,2),2)*0.09,2))</f>
        <v>0</v>
      </c>
      <c r="BD10" s="24">
        <f t="shared" ref="BD10:BD73" si="17">ROUND(S10-ROUND(S10*0.0976,2)-ROUND(S10*0.015,2)-ROUND(S10*0.0245,2)-ROUND((S10-ROUND(S10*0.0976,2)-ROUND(S10*0.015,2)-ROUND(S10*0.0245,2))*0.09,2),2)</f>
        <v>0</v>
      </c>
      <c r="BE10" s="24">
        <f t="shared" ref="BE10:BE73" si="18">ROUND(T10-ROUND(T10*0.09,2),2)</f>
        <v>0</v>
      </c>
      <c r="BF10" s="121">
        <f>IF(ROUND((BD10+BE10)*0.5*0.4,2)&gt;$AO$1,$AO$1,ROUND((BD10+BE10)*0.5*0.4,2))</f>
        <v>0</v>
      </c>
      <c r="BG10" s="24">
        <f>IF(BF10&gt;BC10,BC10,BF10)</f>
        <v>0</v>
      </c>
      <c r="BH10" s="24">
        <v>0</v>
      </c>
      <c r="BI10" s="24">
        <f>IF(BF10&gt;BC10,BC10,BF10)</f>
        <v>0</v>
      </c>
      <c r="BJ10" s="24">
        <v>0</v>
      </c>
      <c r="BK10" s="121">
        <f>IF(ROUND((W10+X10)*0.5*0.4,2)&gt;$AL$1,$AL$1,ROUND((W10+X10)*0.5*0.4,2))</f>
        <v>0</v>
      </c>
      <c r="BL10" s="121">
        <f>IF(ROUND(((W10*0.0976)+(W10*0.065)+(W10*$AN$1))*0.5*0.4,2)&gt;$AM$1,$AM$1,ROUND(((W10*0.0976)+(W10*0.065)+(W10*$AN$1))*0.5*0.4,2))</f>
        <v>0</v>
      </c>
      <c r="BM10" s="24">
        <f t="shared" ref="BM10:BM73" si="19">IF(K10&gt;BK10,BK10,K10)</f>
        <v>0</v>
      </c>
      <c r="BN10" s="24">
        <f t="shared" ref="BN10:BN73" si="20">IF(BL10&gt;L10,L10,BL10)</f>
        <v>0</v>
      </c>
      <c r="BO10" s="24">
        <f t="shared" ref="BO10:BO73" si="21">IF(ROUND(I10*0.5,2)&gt;$AL$1,ROUND($AL$1-ROUND($AL$1*0.0976,2)-ROUND($AL$1*0.015,2)-ROUND($AL$1*0.0245,2),2)-ROUND(ROUND($AL$1-ROUND($AL$1*0.0976,2)-ROUND($AL$1*0.015,2)-ROUND($AL$1*0.0245,2),2)*0.09,2),ROUND(ROUND(I10*0.5,2)-ROUND(ROUND(I10*0.5,2)*0.0976,2)-ROUND(ROUND(I10*0.5,2)*0.015,2)-ROUND(ROUND(I10*0.5,2)*0.0245,2),2)-ROUND(ROUND(ROUND(I10*0.5,2)-ROUND(ROUND(I10*0.5,2)*0.0976,2)-ROUND(ROUND(I10*0.5,2)*0.015,2)-ROUND(ROUND(I10*0.5,2)*0.0245,2),2)*0.09,2))</f>
        <v>0</v>
      </c>
      <c r="BP10" s="24">
        <f t="shared" ref="BP10:BP73" si="22">ROUND(W10-ROUND(W10*0.0976,2)-ROUND(W10*0.015,2)-ROUND(W10*0.0245,2)-ROUND((W10-ROUND(W10*0.0976,2)-ROUND(W10*0.015,2)-ROUND(W10*0.0245,2))*0.09,2),2)</f>
        <v>0</v>
      </c>
      <c r="BQ10" s="24">
        <f t="shared" ref="BQ10:BQ73" si="23">ROUND(X10-ROUND(X10*0.09,2),2)</f>
        <v>0</v>
      </c>
      <c r="BR10" s="121">
        <f>IF(ROUND((BP10+BQ10)*0.5*0.4,2)&gt;$AO$1,$AO$1,ROUND((BP10+BQ10)*0.5*0.4,2))</f>
        <v>0</v>
      </c>
      <c r="BS10" s="24">
        <f>IF(BR10&gt;BO10,BO10,BR10)</f>
        <v>0</v>
      </c>
      <c r="BT10" s="24">
        <v>0</v>
      </c>
      <c r="BU10" s="24">
        <f>IF(BR10&gt;BO10,BO10,BR10)</f>
        <v>0</v>
      </c>
      <c r="BV10" s="24">
        <v>0</v>
      </c>
    </row>
    <row r="11" spans="1:74">
      <c r="A11" s="87">
        <v>2</v>
      </c>
      <c r="B11" s="1"/>
      <c r="C11" s="1"/>
      <c r="D11" s="2"/>
      <c r="E11" s="3"/>
      <c r="F11" s="4"/>
      <c r="G11" s="5"/>
      <c r="H11" s="4"/>
      <c r="I11" s="5"/>
      <c r="J11" s="6"/>
      <c r="K11" s="5"/>
      <c r="L11" s="5"/>
      <c r="M11" s="5"/>
      <c r="N11" s="7"/>
      <c r="O11" s="38"/>
      <c r="P11" s="5"/>
      <c r="Q11" s="5"/>
      <c r="R11" s="7"/>
      <c r="S11" s="38"/>
      <c r="T11" s="5"/>
      <c r="U11" s="5"/>
      <c r="V11" s="55"/>
      <c r="W11" s="38"/>
      <c r="X11" s="5"/>
      <c r="Y11" s="5"/>
      <c r="Z11" s="55"/>
      <c r="AA11" s="36">
        <f>IF(Dane!$E$3=1,AO11+BA11+BM11,IF(Dane!$E$3=2,AU11+BG11+BS11,AW11+BI11+BU11))</f>
        <v>0</v>
      </c>
      <c r="AB11" s="16">
        <f>IF(Dane!$E$3=1,AP11+BB11+BN11,IF(Dane!$E$3=2,AV11+BH11+BT11,AX11+BJ11+BV11))</f>
        <v>0</v>
      </c>
      <c r="AC11" s="16">
        <f>IF(((K11*Dane!$C$9)-AA11)&lt;0,0,(K11*Dane!$C$9)-AA11)</f>
        <v>0</v>
      </c>
      <c r="AD11" s="37">
        <f>IFERROR(IF(((L11*Dane!$C$9)-AB11)&lt;0,0,(L11*Dane!$C$9)-AB11),0)</f>
        <v>0</v>
      </c>
      <c r="AE11" s="97"/>
      <c r="AF11" s="77">
        <f>IF(Dane!$E$3=1,AO11,IF(Dane!$E$3=2,AU11,AW11))</f>
        <v>0</v>
      </c>
      <c r="AG11" s="77">
        <f>IF(Dane!$E$3=1,AP11,IF(Dane!$E$3=2,AV11,AX11))</f>
        <v>0</v>
      </c>
      <c r="AH11" s="77">
        <f>IF(Dane!$E$3=1,BA11,IF(Dane!$E$3=2,BG11,BI11))</f>
        <v>0</v>
      </c>
      <c r="AI11" s="77">
        <f>IF(Dane!$E$3=1,BB11,IF(Dane!$E$3=2,BH11,BJ11))</f>
        <v>0</v>
      </c>
      <c r="AJ11" s="77">
        <f>IF(Dane!$E$3=1,BM11,IF(Dane!$E$3=2,BS11,BU11))</f>
        <v>0</v>
      </c>
      <c r="AK11" s="77">
        <f>IF(Dane!$E$3=1,BN11,IF(Dane!$E$3=2,BT11,BV11))</f>
        <v>0</v>
      </c>
      <c r="AL11" s="24">
        <f t="shared" ref="AL11:AL74" si="24">IF(ROUND((O11+P11)*0.5*0.4,2)&gt;$AL$1,$AL$1,ROUND((O11+P11)*0.5*0.4,2))</f>
        <v>0</v>
      </c>
      <c r="AM11" s="24">
        <f t="shared" ref="AM11:AM74" si="25">IF(ROUND(((O11*0.0976)+(O11*0.065)+(O11*$AN$1))*0.5*0.4,2)&gt;$AM$1,$AM$1,ROUND(((O11*0.0976)+(O11*0.065)+(O11*$AN$1))*0.5*0.4,2))</f>
        <v>0</v>
      </c>
      <c r="AN11" s="24"/>
      <c r="AO11" s="24">
        <f t="shared" si="10"/>
        <v>0</v>
      </c>
      <c r="AP11" s="24">
        <f t="shared" ref="AP11:AP74" si="26">IF(AM11&gt;L11,L11,AM11)</f>
        <v>0</v>
      </c>
      <c r="AQ11" s="24">
        <f t="shared" si="11"/>
        <v>0</v>
      </c>
      <c r="AR11" s="24">
        <f t="shared" si="12"/>
        <v>0</v>
      </c>
      <c r="AS11" s="24">
        <f t="shared" si="13"/>
        <v>0</v>
      </c>
      <c r="AT11" s="24">
        <f t="shared" ref="AT11:AT74" si="27">IF(ROUND((AR11+AS11)*0.5*0.4,2)&gt;$AO$1,$AO$1,ROUND((AR11+AS11)*0.5*0.4,2))</f>
        <v>0</v>
      </c>
      <c r="AU11" s="24">
        <f>IF(AT11&gt;AQ11,AQ11,AT11)</f>
        <v>0</v>
      </c>
      <c r="AV11" s="24">
        <v>0</v>
      </c>
      <c r="AW11" s="24">
        <f t="shared" ref="AW11:AW12" si="28">IF(AT11&gt;AQ11,AQ11,AT11)</f>
        <v>0</v>
      </c>
      <c r="AX11" s="24">
        <v>0</v>
      </c>
      <c r="AY11" s="24">
        <f t="shared" ref="AY11:AY74" si="29">IF(ROUND((S11+T11)*0.5*0.4,2)&gt;$AL$1,$AL$1,ROUND((S11+T11)*0.5*0.4,2))</f>
        <v>0</v>
      </c>
      <c r="AZ11" s="24">
        <f t="shared" ref="AZ11:AZ74" si="30">IF(ROUND(((S11*0.0976)+(S11*0.065)+(S11*$AN$1))*0.5*0.4,2)&gt;$AM$1,$AM$1,ROUND(((S11*0.0976)+(S11*0.065)+(S11*$AN$1))*0.5*0.4,2))</f>
        <v>0</v>
      </c>
      <c r="BA11" s="24">
        <f t="shared" si="14"/>
        <v>0</v>
      </c>
      <c r="BB11" s="24">
        <f t="shared" si="15"/>
        <v>0</v>
      </c>
      <c r="BC11" s="24">
        <f t="shared" si="16"/>
        <v>0</v>
      </c>
      <c r="BD11" s="24">
        <f t="shared" si="17"/>
        <v>0</v>
      </c>
      <c r="BE11" s="24">
        <f t="shared" si="18"/>
        <v>0</v>
      </c>
      <c r="BF11" s="24">
        <f t="shared" ref="BF11:BF74" si="31">IF(ROUND((BD11+BE11)*0.5*0.4,2)&gt;$AO$1,$AO$1,ROUND((BD11+BE11)*0.5*0.4,2))</f>
        <v>0</v>
      </c>
      <c r="BG11" s="24">
        <f>IF(BF11&gt;BC11,BC11,BF11)</f>
        <v>0</v>
      </c>
      <c r="BH11" s="24">
        <v>0</v>
      </c>
      <c r="BI11" s="24">
        <f t="shared" ref="BI11:BI74" si="32">IF(BF11&gt;BC11,BC11,BF11)</f>
        <v>0</v>
      </c>
      <c r="BJ11" s="24">
        <v>0</v>
      </c>
      <c r="BK11" s="24">
        <f t="shared" ref="BK11:BK74" si="33">IF(ROUND((W11+X11)*0.5*0.4,2)&gt;$AL$1,$AL$1,ROUND((W11+X11)*0.5*0.4,2))</f>
        <v>0</v>
      </c>
      <c r="BL11" s="24">
        <f t="shared" ref="BL11:BL74" si="34">IF(ROUND(((W11*0.0976)+(W11*0.065)+(W11*$AN$1))*0.5*0.4,2)&gt;$AM$1,$AM$1,ROUND(((W11*0.0976)+(W11*0.065)+(W11*$AN$1))*0.5*0.4,2))</f>
        <v>0</v>
      </c>
      <c r="BM11" s="24">
        <f t="shared" si="19"/>
        <v>0</v>
      </c>
      <c r="BN11" s="24">
        <f t="shared" si="20"/>
        <v>0</v>
      </c>
      <c r="BO11" s="24">
        <f t="shared" si="21"/>
        <v>0</v>
      </c>
      <c r="BP11" s="24">
        <f t="shared" si="22"/>
        <v>0</v>
      </c>
      <c r="BQ11" s="24">
        <f t="shared" si="23"/>
        <v>0</v>
      </c>
      <c r="BR11" s="24">
        <f t="shared" ref="BR11:BR74" si="35">IF(ROUND((BP11+BQ11)*0.5*0.4,2)&gt;$AO$1,$AO$1,ROUND((BP11+BQ11)*0.5*0.4,2))</f>
        <v>0</v>
      </c>
      <c r="BS11" s="24">
        <f>IF(BR11&gt;BO11,BO11,BR11)</f>
        <v>0</v>
      </c>
      <c r="BT11" s="24">
        <v>0</v>
      </c>
      <c r="BU11" s="24">
        <f t="shared" ref="BU11:BU74" si="36">IF(BR11&gt;BO11,BO11,BR11)</f>
        <v>0</v>
      </c>
      <c r="BV11" s="24">
        <v>0</v>
      </c>
    </row>
    <row r="12" spans="1:74">
      <c r="A12" s="87">
        <v>3</v>
      </c>
      <c r="B12" s="1"/>
      <c r="C12" s="1"/>
      <c r="D12" s="2"/>
      <c r="E12" s="3"/>
      <c r="F12" s="4"/>
      <c r="G12" s="5"/>
      <c r="H12" s="4"/>
      <c r="I12" s="5"/>
      <c r="J12" s="6"/>
      <c r="K12" s="5"/>
      <c r="L12" s="5"/>
      <c r="M12" s="5"/>
      <c r="N12" s="7"/>
      <c r="O12" s="38"/>
      <c r="P12" s="5"/>
      <c r="Q12" s="5"/>
      <c r="R12" s="7"/>
      <c r="S12" s="38"/>
      <c r="T12" s="5"/>
      <c r="U12" s="5"/>
      <c r="V12" s="55"/>
      <c r="W12" s="38"/>
      <c r="X12" s="5"/>
      <c r="Y12" s="5"/>
      <c r="Z12" s="55"/>
      <c r="AA12" s="36">
        <f>IF(Dane!$E$3=1,AO12+BA12+BM12,IF(Dane!$E$3=2,AU12+BG12+BS12,AW12+BI12+BU12))</f>
        <v>0</v>
      </c>
      <c r="AB12" s="16">
        <f>IF(Dane!$E$3=1,AP12+BB12+BN12,IF(Dane!$E$3=2,AV12+BH12+BT12,AX12+BJ12+BV12))</f>
        <v>0</v>
      </c>
      <c r="AC12" s="16">
        <f>IF(((K12*Dane!$C$9)-AA12)&lt;0,0,(K12*Dane!$C$9)-AA12)</f>
        <v>0</v>
      </c>
      <c r="AD12" s="37">
        <f>IFERROR(IF(((L12*Dane!$C$9)-AB12)&lt;0,0,(L12*Dane!$C$9)-AB12),0)</f>
        <v>0</v>
      </c>
      <c r="AE12" s="97"/>
      <c r="AF12" s="77">
        <f>IF(Dane!$E$3=1,AO12,IF(Dane!$E$3=2,AU12,AW12))</f>
        <v>0</v>
      </c>
      <c r="AG12" s="77">
        <f>IF(Dane!$E$3=1,AP12,IF(Dane!$E$3=2,AV12,AX12))</f>
        <v>0</v>
      </c>
      <c r="AH12" s="77">
        <f>IF(Dane!$E$3=1,BA12,IF(Dane!$E$3=2,BG12,BI12))</f>
        <v>0</v>
      </c>
      <c r="AI12" s="77">
        <f>IF(Dane!$E$3=1,BB12,IF(Dane!$E$3=2,BH12,BJ12))</f>
        <v>0</v>
      </c>
      <c r="AJ12" s="77">
        <f>IF(Dane!$E$3=1,BM12,IF(Dane!$E$3=2,BS12,BU12))</f>
        <v>0</v>
      </c>
      <c r="AK12" s="77">
        <f>IF(Dane!$E$3=1,BN12,IF(Dane!$E$3=2,BT12,BV12))</f>
        <v>0</v>
      </c>
      <c r="AL12" s="24">
        <f t="shared" si="24"/>
        <v>0</v>
      </c>
      <c r="AM12" s="24">
        <f t="shared" si="25"/>
        <v>0</v>
      </c>
      <c r="AN12" s="24"/>
      <c r="AO12" s="24">
        <f t="shared" si="10"/>
        <v>0</v>
      </c>
      <c r="AP12" s="24">
        <f t="shared" si="26"/>
        <v>0</v>
      </c>
      <c r="AQ12" s="24">
        <f t="shared" si="11"/>
        <v>0</v>
      </c>
      <c r="AR12" s="24">
        <f t="shared" si="12"/>
        <v>0</v>
      </c>
      <c r="AS12" s="24">
        <f t="shared" si="13"/>
        <v>0</v>
      </c>
      <c r="AT12" s="24">
        <f t="shared" si="27"/>
        <v>0</v>
      </c>
      <c r="AU12" s="24">
        <f t="shared" ref="AU12:AU75" si="37">IF(AT12&gt;AQ12,AQ12,AT12)</f>
        <v>0</v>
      </c>
      <c r="AV12" s="24">
        <v>0</v>
      </c>
      <c r="AW12" s="24">
        <f t="shared" si="28"/>
        <v>0</v>
      </c>
      <c r="AX12" s="24">
        <v>0</v>
      </c>
      <c r="AY12" s="24">
        <f t="shared" si="29"/>
        <v>0</v>
      </c>
      <c r="AZ12" s="24">
        <f t="shared" si="30"/>
        <v>0</v>
      </c>
      <c r="BA12" s="24">
        <f t="shared" si="14"/>
        <v>0</v>
      </c>
      <c r="BB12" s="24">
        <f t="shared" si="15"/>
        <v>0</v>
      </c>
      <c r="BC12" s="24">
        <f t="shared" si="16"/>
        <v>0</v>
      </c>
      <c r="BD12" s="24">
        <f t="shared" si="17"/>
        <v>0</v>
      </c>
      <c r="BE12" s="24">
        <f t="shared" si="18"/>
        <v>0</v>
      </c>
      <c r="BF12" s="24">
        <f t="shared" si="31"/>
        <v>0</v>
      </c>
      <c r="BG12" s="24">
        <f t="shared" ref="BG12:BG75" si="38">IF(BF12&gt;BC12,BC12,BF12)</f>
        <v>0</v>
      </c>
      <c r="BH12" s="24">
        <v>0</v>
      </c>
      <c r="BI12" s="24">
        <f t="shared" si="32"/>
        <v>0</v>
      </c>
      <c r="BJ12" s="24">
        <v>0</v>
      </c>
      <c r="BK12" s="24">
        <f t="shared" si="33"/>
        <v>0</v>
      </c>
      <c r="BL12" s="24">
        <f t="shared" si="34"/>
        <v>0</v>
      </c>
      <c r="BM12" s="24">
        <f t="shared" si="19"/>
        <v>0</v>
      </c>
      <c r="BN12" s="24">
        <f t="shared" si="20"/>
        <v>0</v>
      </c>
      <c r="BO12" s="24">
        <f t="shared" si="21"/>
        <v>0</v>
      </c>
      <c r="BP12" s="24">
        <f t="shared" si="22"/>
        <v>0</v>
      </c>
      <c r="BQ12" s="24">
        <f t="shared" si="23"/>
        <v>0</v>
      </c>
      <c r="BR12" s="24">
        <f t="shared" si="35"/>
        <v>0</v>
      </c>
      <c r="BS12" s="24">
        <f t="shared" ref="BS12:BS75" si="39">IF(BR12&gt;BO12,BO12,BR12)</f>
        <v>0</v>
      </c>
      <c r="BT12" s="24">
        <v>0</v>
      </c>
      <c r="BU12" s="24">
        <f t="shared" si="36"/>
        <v>0</v>
      </c>
      <c r="BV12" s="24">
        <v>0</v>
      </c>
    </row>
    <row r="13" spans="1:74">
      <c r="A13" s="87">
        <v>4</v>
      </c>
      <c r="B13" s="1"/>
      <c r="C13" s="1"/>
      <c r="D13" s="2"/>
      <c r="E13" s="3"/>
      <c r="F13" s="4"/>
      <c r="G13" s="5"/>
      <c r="H13" s="4"/>
      <c r="I13" s="5"/>
      <c r="J13" s="6"/>
      <c r="K13" s="5"/>
      <c r="L13" s="5"/>
      <c r="M13" s="5"/>
      <c r="N13" s="7"/>
      <c r="O13" s="38"/>
      <c r="P13" s="5"/>
      <c r="Q13" s="5"/>
      <c r="R13" s="7"/>
      <c r="S13" s="38"/>
      <c r="T13" s="5"/>
      <c r="U13" s="5"/>
      <c r="V13" s="55"/>
      <c r="W13" s="38"/>
      <c r="X13" s="5"/>
      <c r="Y13" s="5"/>
      <c r="Z13" s="55"/>
      <c r="AA13" s="36">
        <f>IF(Dane!$E$3=1,AO13+BA13+BM13,IF(Dane!$E$3=2,AU13+BG13+BS13,AW13+BI13+BU13))</f>
        <v>0</v>
      </c>
      <c r="AB13" s="16">
        <f>IF(Dane!$E$3=1,AP13+BB13+BN13,IF(Dane!$E$3=2,AV13+BH13+BT13,AX13+BJ13+BV13))</f>
        <v>0</v>
      </c>
      <c r="AC13" s="16">
        <f>IF(((K13*Dane!$C$9)-AA13)&lt;0,0,(K13*Dane!$C$9)-AA13)</f>
        <v>0</v>
      </c>
      <c r="AD13" s="37">
        <f>IFERROR(IF(((L13*Dane!$C$9)-AB13)&lt;0,0,(L13*Dane!$C$9)-AB13),0)</f>
        <v>0</v>
      </c>
      <c r="AE13" s="97"/>
      <c r="AF13" s="77">
        <f>IF(Dane!$E$3=1,AO13,IF(Dane!$E$3=2,AU13,AW13))</f>
        <v>0</v>
      </c>
      <c r="AG13" s="77">
        <f>IF(Dane!$E$3=1,AP13,IF(Dane!$E$3=2,AV13,AX13))</f>
        <v>0</v>
      </c>
      <c r="AH13" s="77">
        <f>IF(Dane!$E$3=1,BA13,IF(Dane!$E$3=2,BG13,BI13))</f>
        <v>0</v>
      </c>
      <c r="AI13" s="77">
        <f>IF(Dane!$E$3=1,BB13,IF(Dane!$E$3=2,BH13,BJ13))</f>
        <v>0</v>
      </c>
      <c r="AJ13" s="77">
        <f>IF(Dane!$E$3=1,BM13,IF(Dane!$E$3=2,BS13,BU13))</f>
        <v>0</v>
      </c>
      <c r="AK13" s="77">
        <f>IF(Dane!$E$3=1,BN13,IF(Dane!$E$3=2,BT13,BV13))</f>
        <v>0</v>
      </c>
      <c r="AL13" s="24">
        <f t="shared" si="24"/>
        <v>0</v>
      </c>
      <c r="AM13" s="24">
        <f t="shared" si="25"/>
        <v>0</v>
      </c>
      <c r="AN13" s="24"/>
      <c r="AO13" s="24">
        <f t="shared" si="10"/>
        <v>0</v>
      </c>
      <c r="AP13" s="24">
        <f t="shared" si="26"/>
        <v>0</v>
      </c>
      <c r="AQ13" s="24">
        <f t="shared" si="11"/>
        <v>0</v>
      </c>
      <c r="AR13" s="24">
        <f t="shared" si="12"/>
        <v>0</v>
      </c>
      <c r="AS13" s="24">
        <f t="shared" si="13"/>
        <v>0</v>
      </c>
      <c r="AT13" s="24">
        <f t="shared" si="27"/>
        <v>0</v>
      </c>
      <c r="AU13" s="24">
        <f t="shared" si="37"/>
        <v>0</v>
      </c>
      <c r="AV13" s="24">
        <v>0</v>
      </c>
      <c r="AW13" s="24">
        <f t="shared" ref="AW13:AW76" si="40">IF(AT13&gt;AQ13,AQ13,AT13)</f>
        <v>0</v>
      </c>
      <c r="AX13" s="24">
        <v>0</v>
      </c>
      <c r="AY13" s="24">
        <f t="shared" si="29"/>
        <v>0</v>
      </c>
      <c r="AZ13" s="24">
        <f t="shared" si="30"/>
        <v>0</v>
      </c>
      <c r="BA13" s="24">
        <f t="shared" si="14"/>
        <v>0</v>
      </c>
      <c r="BB13" s="24">
        <f t="shared" si="15"/>
        <v>0</v>
      </c>
      <c r="BC13" s="24">
        <f t="shared" si="16"/>
        <v>0</v>
      </c>
      <c r="BD13" s="24">
        <f t="shared" si="17"/>
        <v>0</v>
      </c>
      <c r="BE13" s="24">
        <f t="shared" si="18"/>
        <v>0</v>
      </c>
      <c r="BF13" s="24">
        <f t="shared" si="31"/>
        <v>0</v>
      </c>
      <c r="BG13" s="24">
        <f t="shared" si="38"/>
        <v>0</v>
      </c>
      <c r="BH13" s="24">
        <v>0</v>
      </c>
      <c r="BI13" s="24">
        <f t="shared" si="32"/>
        <v>0</v>
      </c>
      <c r="BJ13" s="24">
        <v>0</v>
      </c>
      <c r="BK13" s="24">
        <f t="shared" si="33"/>
        <v>0</v>
      </c>
      <c r="BL13" s="24">
        <f t="shared" si="34"/>
        <v>0</v>
      </c>
      <c r="BM13" s="24">
        <f t="shared" si="19"/>
        <v>0</v>
      </c>
      <c r="BN13" s="24">
        <f t="shared" si="20"/>
        <v>0</v>
      </c>
      <c r="BO13" s="24">
        <f t="shared" si="21"/>
        <v>0</v>
      </c>
      <c r="BP13" s="24">
        <f t="shared" si="22"/>
        <v>0</v>
      </c>
      <c r="BQ13" s="24">
        <f t="shared" si="23"/>
        <v>0</v>
      </c>
      <c r="BR13" s="24">
        <f t="shared" si="35"/>
        <v>0</v>
      </c>
      <c r="BS13" s="24">
        <f t="shared" si="39"/>
        <v>0</v>
      </c>
      <c r="BT13" s="24">
        <v>0</v>
      </c>
      <c r="BU13" s="24">
        <f t="shared" si="36"/>
        <v>0</v>
      </c>
      <c r="BV13" s="24">
        <v>0</v>
      </c>
    </row>
    <row r="14" spans="1:74">
      <c r="A14" s="87">
        <v>5</v>
      </c>
      <c r="B14" s="1"/>
      <c r="C14" s="1"/>
      <c r="D14" s="2"/>
      <c r="E14" s="3"/>
      <c r="F14" s="4"/>
      <c r="G14" s="5"/>
      <c r="H14" s="4"/>
      <c r="I14" s="5"/>
      <c r="J14" s="6"/>
      <c r="K14" s="5"/>
      <c r="L14" s="5"/>
      <c r="M14" s="5"/>
      <c r="N14" s="7"/>
      <c r="O14" s="38"/>
      <c r="P14" s="5"/>
      <c r="Q14" s="5"/>
      <c r="R14" s="7"/>
      <c r="S14" s="38"/>
      <c r="T14" s="5"/>
      <c r="U14" s="5"/>
      <c r="V14" s="55"/>
      <c r="W14" s="38"/>
      <c r="X14" s="5"/>
      <c r="Y14" s="5"/>
      <c r="Z14" s="55"/>
      <c r="AA14" s="36">
        <f>IF(Dane!$E$3=1,AO14+BA14+BM14,IF(Dane!$E$3=2,AU14+BG14+BS14,AW14+BI14+BU14))</f>
        <v>0</v>
      </c>
      <c r="AB14" s="16">
        <f>IF(Dane!$E$3=1,AP14+BB14+BN14,IF(Dane!$E$3=2,AV14+BH14+BT14,AX14+BJ14+BV14))</f>
        <v>0</v>
      </c>
      <c r="AC14" s="16">
        <f>IF(((K14*Dane!$C$9)-AA14)&lt;0,0,(K14*Dane!$C$9)-AA14)</f>
        <v>0</v>
      </c>
      <c r="AD14" s="37">
        <f>IFERROR(IF(((L14*Dane!$C$9)-AB14)&lt;0,0,(L14*Dane!$C$9)-AB14),0)</f>
        <v>0</v>
      </c>
      <c r="AE14" s="97"/>
      <c r="AF14" s="77">
        <f>IF(Dane!$E$3=1,AO14,IF(Dane!$E$3=2,AU14,AW14))</f>
        <v>0</v>
      </c>
      <c r="AG14" s="77">
        <f>IF(Dane!$E$3=1,AP14,IF(Dane!$E$3=2,AV14,AX14))</f>
        <v>0</v>
      </c>
      <c r="AH14" s="77">
        <f>IF(Dane!$E$3=1,BA14,IF(Dane!$E$3=2,BG14,BI14))</f>
        <v>0</v>
      </c>
      <c r="AI14" s="77">
        <f>IF(Dane!$E$3=1,BB14,IF(Dane!$E$3=2,BH14,BJ14))</f>
        <v>0</v>
      </c>
      <c r="AJ14" s="77">
        <f>IF(Dane!$E$3=1,BM14,IF(Dane!$E$3=2,BS14,BU14))</f>
        <v>0</v>
      </c>
      <c r="AK14" s="77">
        <f>IF(Dane!$E$3=1,BN14,IF(Dane!$E$3=2,BT14,BV14))</f>
        <v>0</v>
      </c>
      <c r="AL14" s="24">
        <f t="shared" si="24"/>
        <v>0</v>
      </c>
      <c r="AM14" s="24">
        <f t="shared" si="25"/>
        <v>0</v>
      </c>
      <c r="AN14" s="24"/>
      <c r="AO14" s="24">
        <f t="shared" si="10"/>
        <v>0</v>
      </c>
      <c r="AP14" s="24">
        <f t="shared" si="26"/>
        <v>0</v>
      </c>
      <c r="AQ14" s="24">
        <f t="shared" si="11"/>
        <v>0</v>
      </c>
      <c r="AR14" s="24">
        <f t="shared" si="12"/>
        <v>0</v>
      </c>
      <c r="AS14" s="24">
        <f t="shared" si="13"/>
        <v>0</v>
      </c>
      <c r="AT14" s="24">
        <f t="shared" si="27"/>
        <v>0</v>
      </c>
      <c r="AU14" s="24">
        <f t="shared" si="37"/>
        <v>0</v>
      </c>
      <c r="AV14" s="24">
        <v>0</v>
      </c>
      <c r="AW14" s="24">
        <f t="shared" si="40"/>
        <v>0</v>
      </c>
      <c r="AX14" s="24">
        <v>0</v>
      </c>
      <c r="AY14" s="24">
        <f t="shared" si="29"/>
        <v>0</v>
      </c>
      <c r="AZ14" s="24">
        <f t="shared" si="30"/>
        <v>0</v>
      </c>
      <c r="BA14" s="24">
        <f t="shared" si="14"/>
        <v>0</v>
      </c>
      <c r="BB14" s="24">
        <f t="shared" si="15"/>
        <v>0</v>
      </c>
      <c r="BC14" s="24">
        <f t="shared" si="16"/>
        <v>0</v>
      </c>
      <c r="BD14" s="24">
        <f t="shared" si="17"/>
        <v>0</v>
      </c>
      <c r="BE14" s="24">
        <f t="shared" si="18"/>
        <v>0</v>
      </c>
      <c r="BF14" s="24">
        <f t="shared" si="31"/>
        <v>0</v>
      </c>
      <c r="BG14" s="24">
        <f t="shared" si="38"/>
        <v>0</v>
      </c>
      <c r="BH14" s="24">
        <v>0</v>
      </c>
      <c r="BI14" s="24">
        <f t="shared" si="32"/>
        <v>0</v>
      </c>
      <c r="BJ14" s="24">
        <v>0</v>
      </c>
      <c r="BK14" s="24">
        <f t="shared" si="33"/>
        <v>0</v>
      </c>
      <c r="BL14" s="24">
        <f t="shared" si="34"/>
        <v>0</v>
      </c>
      <c r="BM14" s="24">
        <f t="shared" si="19"/>
        <v>0</v>
      </c>
      <c r="BN14" s="24">
        <f t="shared" si="20"/>
        <v>0</v>
      </c>
      <c r="BO14" s="24">
        <f t="shared" si="21"/>
        <v>0</v>
      </c>
      <c r="BP14" s="24">
        <f t="shared" si="22"/>
        <v>0</v>
      </c>
      <c r="BQ14" s="24">
        <f t="shared" si="23"/>
        <v>0</v>
      </c>
      <c r="BR14" s="24">
        <f t="shared" si="35"/>
        <v>0</v>
      </c>
      <c r="BS14" s="24">
        <f t="shared" si="39"/>
        <v>0</v>
      </c>
      <c r="BT14" s="24">
        <v>0</v>
      </c>
      <c r="BU14" s="24">
        <f t="shared" si="36"/>
        <v>0</v>
      </c>
      <c r="BV14" s="24">
        <v>0</v>
      </c>
    </row>
    <row r="15" spans="1:74">
      <c r="A15" s="87">
        <v>6</v>
      </c>
      <c r="B15" s="1"/>
      <c r="C15" s="1"/>
      <c r="D15" s="2"/>
      <c r="E15" s="3"/>
      <c r="F15" s="4"/>
      <c r="G15" s="5"/>
      <c r="H15" s="4"/>
      <c r="I15" s="5"/>
      <c r="J15" s="6"/>
      <c r="K15" s="5"/>
      <c r="L15" s="5"/>
      <c r="M15" s="5"/>
      <c r="N15" s="7"/>
      <c r="O15" s="38"/>
      <c r="P15" s="5"/>
      <c r="Q15" s="5"/>
      <c r="R15" s="7"/>
      <c r="S15" s="38"/>
      <c r="T15" s="5"/>
      <c r="U15" s="5"/>
      <c r="V15" s="55"/>
      <c r="W15" s="38"/>
      <c r="X15" s="5"/>
      <c r="Y15" s="5"/>
      <c r="Z15" s="55"/>
      <c r="AA15" s="36">
        <f>IF(Dane!$E$3=1,AO15+BA15+BM15,IF(Dane!$E$3=2,AU15+BG15+BS15,AW15+BI15+BU15))</f>
        <v>0</v>
      </c>
      <c r="AB15" s="16">
        <f>IF(Dane!$E$3=1,AP15+BB15+BN15,IF(Dane!$E$3=2,AV15+BH15+BT15,AX15+BJ15+BV15))</f>
        <v>0</v>
      </c>
      <c r="AC15" s="16">
        <f>IF(((K15*Dane!$C$9)-AA15)&lt;0,0,(K15*Dane!$C$9)-AA15)</f>
        <v>0</v>
      </c>
      <c r="AD15" s="37">
        <f>IFERROR(IF(((L15*Dane!$C$9)-AB15)&lt;0,0,(L15*Dane!$C$9)-AB15),0)</f>
        <v>0</v>
      </c>
      <c r="AE15" s="97"/>
      <c r="AF15" s="77">
        <f>IF(Dane!$E$3=1,AO15,IF(Dane!$E$3=2,AU15,AW15))</f>
        <v>0</v>
      </c>
      <c r="AG15" s="77">
        <f>IF(Dane!$E$3=1,AP15,IF(Dane!$E$3=2,AV15,AX15))</f>
        <v>0</v>
      </c>
      <c r="AH15" s="77">
        <f>IF(Dane!$E$3=1,BA15,IF(Dane!$E$3=2,BG15,BI15))</f>
        <v>0</v>
      </c>
      <c r="AI15" s="77">
        <f>IF(Dane!$E$3=1,BB15,IF(Dane!$E$3=2,BH15,BJ15))</f>
        <v>0</v>
      </c>
      <c r="AJ15" s="77">
        <f>IF(Dane!$E$3=1,BM15,IF(Dane!$E$3=2,BS15,BU15))</f>
        <v>0</v>
      </c>
      <c r="AK15" s="77">
        <f>IF(Dane!$E$3=1,BN15,IF(Dane!$E$3=2,BT15,BV15))</f>
        <v>0</v>
      </c>
      <c r="AL15" s="24">
        <f t="shared" si="24"/>
        <v>0</v>
      </c>
      <c r="AM15" s="24">
        <f t="shared" si="25"/>
        <v>0</v>
      </c>
      <c r="AN15" s="24"/>
      <c r="AO15" s="24">
        <f t="shared" si="10"/>
        <v>0</v>
      </c>
      <c r="AP15" s="24">
        <f t="shared" si="26"/>
        <v>0</v>
      </c>
      <c r="AQ15" s="24">
        <f t="shared" si="11"/>
        <v>0</v>
      </c>
      <c r="AR15" s="24">
        <f t="shared" si="12"/>
        <v>0</v>
      </c>
      <c r="AS15" s="24">
        <f t="shared" si="13"/>
        <v>0</v>
      </c>
      <c r="AT15" s="24">
        <f t="shared" si="27"/>
        <v>0</v>
      </c>
      <c r="AU15" s="24">
        <f t="shared" si="37"/>
        <v>0</v>
      </c>
      <c r="AV15" s="24">
        <v>0</v>
      </c>
      <c r="AW15" s="24">
        <f t="shared" si="40"/>
        <v>0</v>
      </c>
      <c r="AX15" s="24">
        <v>0</v>
      </c>
      <c r="AY15" s="24">
        <f t="shared" si="29"/>
        <v>0</v>
      </c>
      <c r="AZ15" s="24">
        <f t="shared" si="30"/>
        <v>0</v>
      </c>
      <c r="BA15" s="24">
        <f t="shared" si="14"/>
        <v>0</v>
      </c>
      <c r="BB15" s="24">
        <f t="shared" si="15"/>
        <v>0</v>
      </c>
      <c r="BC15" s="24">
        <f t="shared" si="16"/>
        <v>0</v>
      </c>
      <c r="BD15" s="24">
        <f t="shared" si="17"/>
        <v>0</v>
      </c>
      <c r="BE15" s="24">
        <f t="shared" si="18"/>
        <v>0</v>
      </c>
      <c r="BF15" s="24">
        <f t="shared" si="31"/>
        <v>0</v>
      </c>
      <c r="BG15" s="24">
        <f t="shared" si="38"/>
        <v>0</v>
      </c>
      <c r="BH15" s="24">
        <v>0</v>
      </c>
      <c r="BI15" s="24">
        <f t="shared" si="32"/>
        <v>0</v>
      </c>
      <c r="BJ15" s="24">
        <v>0</v>
      </c>
      <c r="BK15" s="24">
        <f t="shared" si="33"/>
        <v>0</v>
      </c>
      <c r="BL15" s="24">
        <f t="shared" si="34"/>
        <v>0</v>
      </c>
      <c r="BM15" s="24">
        <f t="shared" si="19"/>
        <v>0</v>
      </c>
      <c r="BN15" s="24">
        <f t="shared" si="20"/>
        <v>0</v>
      </c>
      <c r="BO15" s="24">
        <f t="shared" si="21"/>
        <v>0</v>
      </c>
      <c r="BP15" s="24">
        <f t="shared" si="22"/>
        <v>0</v>
      </c>
      <c r="BQ15" s="24">
        <f t="shared" si="23"/>
        <v>0</v>
      </c>
      <c r="BR15" s="24">
        <f t="shared" si="35"/>
        <v>0</v>
      </c>
      <c r="BS15" s="24">
        <f t="shared" si="39"/>
        <v>0</v>
      </c>
      <c r="BT15" s="24">
        <v>0</v>
      </c>
      <c r="BU15" s="24">
        <f t="shared" si="36"/>
        <v>0</v>
      </c>
      <c r="BV15" s="24">
        <v>0</v>
      </c>
    </row>
    <row r="16" spans="1:74">
      <c r="A16" s="87">
        <v>7</v>
      </c>
      <c r="B16" s="1"/>
      <c r="C16" s="1"/>
      <c r="D16" s="2"/>
      <c r="E16" s="3"/>
      <c r="F16" s="4"/>
      <c r="G16" s="5"/>
      <c r="H16" s="4"/>
      <c r="I16" s="5"/>
      <c r="J16" s="6"/>
      <c r="K16" s="5"/>
      <c r="L16" s="5"/>
      <c r="M16" s="5"/>
      <c r="N16" s="7"/>
      <c r="O16" s="38"/>
      <c r="P16" s="5"/>
      <c r="Q16" s="5"/>
      <c r="R16" s="7"/>
      <c r="S16" s="38"/>
      <c r="T16" s="5"/>
      <c r="U16" s="5"/>
      <c r="V16" s="55"/>
      <c r="W16" s="38"/>
      <c r="X16" s="5"/>
      <c r="Y16" s="5"/>
      <c r="Z16" s="55"/>
      <c r="AA16" s="36">
        <f>IF(Dane!$E$3=1,AO16+BA16+BM16,IF(Dane!$E$3=2,AU16+BG16+BS16,AW16+BI16+BU16))</f>
        <v>0</v>
      </c>
      <c r="AB16" s="16">
        <f>IF(Dane!$E$3=1,AP16+BB16+BN16,IF(Dane!$E$3=2,AV16+BH16+BT16,AX16+BJ16+BV16))</f>
        <v>0</v>
      </c>
      <c r="AC16" s="16">
        <f>IF(((K16*Dane!$C$9)-AA16)&lt;0,0,(K16*Dane!$C$9)-AA16)</f>
        <v>0</v>
      </c>
      <c r="AD16" s="37">
        <f>IFERROR(IF(((L16*Dane!$C$9)-AB16)&lt;0,0,(L16*Dane!$C$9)-AB16),0)</f>
        <v>0</v>
      </c>
      <c r="AE16" s="97"/>
      <c r="AF16" s="77">
        <f>IF(Dane!$E$3=1,AO16,IF(Dane!$E$3=2,AU16,AW16))</f>
        <v>0</v>
      </c>
      <c r="AG16" s="77">
        <f>IF(Dane!$E$3=1,AP16,IF(Dane!$E$3=2,AV16,AX16))</f>
        <v>0</v>
      </c>
      <c r="AH16" s="77">
        <f>IF(Dane!$E$3=1,BA16,IF(Dane!$E$3=2,BG16,BI16))</f>
        <v>0</v>
      </c>
      <c r="AI16" s="77">
        <f>IF(Dane!$E$3=1,BB16,IF(Dane!$E$3=2,BH16,BJ16))</f>
        <v>0</v>
      </c>
      <c r="AJ16" s="77">
        <f>IF(Dane!$E$3=1,BM16,IF(Dane!$E$3=2,BS16,BU16))</f>
        <v>0</v>
      </c>
      <c r="AK16" s="77">
        <f>IF(Dane!$E$3=1,BN16,IF(Dane!$E$3=2,BT16,BV16))</f>
        <v>0</v>
      </c>
      <c r="AL16" s="24">
        <f t="shared" si="24"/>
        <v>0</v>
      </c>
      <c r="AM16" s="24">
        <f t="shared" si="25"/>
        <v>0</v>
      </c>
      <c r="AN16" s="24"/>
      <c r="AO16" s="24">
        <f t="shared" si="10"/>
        <v>0</v>
      </c>
      <c r="AP16" s="24">
        <f t="shared" si="26"/>
        <v>0</v>
      </c>
      <c r="AQ16" s="24">
        <f t="shared" si="11"/>
        <v>0</v>
      </c>
      <c r="AR16" s="24">
        <f t="shared" si="12"/>
        <v>0</v>
      </c>
      <c r="AS16" s="24">
        <f t="shared" si="13"/>
        <v>0</v>
      </c>
      <c r="AT16" s="24">
        <f t="shared" si="27"/>
        <v>0</v>
      </c>
      <c r="AU16" s="24">
        <f t="shared" si="37"/>
        <v>0</v>
      </c>
      <c r="AV16" s="24">
        <v>0</v>
      </c>
      <c r="AW16" s="24">
        <f t="shared" si="40"/>
        <v>0</v>
      </c>
      <c r="AX16" s="24">
        <v>0</v>
      </c>
      <c r="AY16" s="24">
        <f t="shared" si="29"/>
        <v>0</v>
      </c>
      <c r="AZ16" s="24">
        <f t="shared" si="30"/>
        <v>0</v>
      </c>
      <c r="BA16" s="24">
        <f t="shared" si="14"/>
        <v>0</v>
      </c>
      <c r="BB16" s="24">
        <f t="shared" si="15"/>
        <v>0</v>
      </c>
      <c r="BC16" s="24">
        <f t="shared" si="16"/>
        <v>0</v>
      </c>
      <c r="BD16" s="24">
        <f t="shared" si="17"/>
        <v>0</v>
      </c>
      <c r="BE16" s="24">
        <f t="shared" si="18"/>
        <v>0</v>
      </c>
      <c r="BF16" s="24">
        <f t="shared" si="31"/>
        <v>0</v>
      </c>
      <c r="BG16" s="24">
        <f t="shared" si="38"/>
        <v>0</v>
      </c>
      <c r="BH16" s="24">
        <v>0</v>
      </c>
      <c r="BI16" s="24">
        <f t="shared" si="32"/>
        <v>0</v>
      </c>
      <c r="BJ16" s="24">
        <v>0</v>
      </c>
      <c r="BK16" s="24">
        <f t="shared" si="33"/>
        <v>0</v>
      </c>
      <c r="BL16" s="24">
        <f t="shared" si="34"/>
        <v>0</v>
      </c>
      <c r="BM16" s="24">
        <f t="shared" si="19"/>
        <v>0</v>
      </c>
      <c r="BN16" s="24">
        <f t="shared" si="20"/>
        <v>0</v>
      </c>
      <c r="BO16" s="24">
        <f t="shared" si="21"/>
        <v>0</v>
      </c>
      <c r="BP16" s="24">
        <f t="shared" si="22"/>
        <v>0</v>
      </c>
      <c r="BQ16" s="24">
        <f t="shared" si="23"/>
        <v>0</v>
      </c>
      <c r="BR16" s="24">
        <f t="shared" si="35"/>
        <v>0</v>
      </c>
      <c r="BS16" s="24">
        <f t="shared" si="39"/>
        <v>0</v>
      </c>
      <c r="BT16" s="24">
        <v>0</v>
      </c>
      <c r="BU16" s="24">
        <f t="shared" si="36"/>
        <v>0</v>
      </c>
      <c r="BV16" s="24">
        <v>0</v>
      </c>
    </row>
    <row r="17" spans="1:74">
      <c r="A17" s="87">
        <v>8</v>
      </c>
      <c r="B17" s="1"/>
      <c r="C17" s="1"/>
      <c r="D17" s="2"/>
      <c r="E17" s="3"/>
      <c r="F17" s="4"/>
      <c r="G17" s="5"/>
      <c r="H17" s="4"/>
      <c r="I17" s="5"/>
      <c r="J17" s="6"/>
      <c r="K17" s="5"/>
      <c r="L17" s="5"/>
      <c r="M17" s="5"/>
      <c r="N17" s="7"/>
      <c r="O17" s="38"/>
      <c r="P17" s="5"/>
      <c r="Q17" s="5"/>
      <c r="R17" s="7"/>
      <c r="S17" s="38"/>
      <c r="T17" s="5"/>
      <c r="U17" s="5"/>
      <c r="V17" s="55"/>
      <c r="W17" s="38"/>
      <c r="X17" s="5"/>
      <c r="Y17" s="5"/>
      <c r="Z17" s="55"/>
      <c r="AA17" s="36">
        <f>IF(Dane!$E$3=1,AO17+BA17+BM17,IF(Dane!$E$3=2,AU17+BG17+BS17,AW17+BI17+BU17))</f>
        <v>0</v>
      </c>
      <c r="AB17" s="16">
        <f>IF(Dane!$E$3=1,AP17+BB17+BN17,IF(Dane!$E$3=2,AV17+BH17+BT17,AX17+BJ17+BV17))</f>
        <v>0</v>
      </c>
      <c r="AC17" s="16">
        <f>IF(((K17*Dane!$C$9)-AA17)&lt;0,0,(K17*Dane!$C$9)-AA17)</f>
        <v>0</v>
      </c>
      <c r="AD17" s="37">
        <f>IFERROR(IF(((L17*Dane!$C$9)-AB17)&lt;0,0,(L17*Dane!$C$9)-AB17),0)</f>
        <v>0</v>
      </c>
      <c r="AE17" s="97"/>
      <c r="AF17" s="77">
        <f>IF(Dane!$E$3=1,AO17,IF(Dane!$E$3=2,AU17,AW17))</f>
        <v>0</v>
      </c>
      <c r="AG17" s="77">
        <f>IF(Dane!$E$3=1,AP17,IF(Dane!$E$3=2,AV17,AX17))</f>
        <v>0</v>
      </c>
      <c r="AH17" s="77">
        <f>IF(Dane!$E$3=1,BA17,IF(Dane!$E$3=2,BG17,BI17))</f>
        <v>0</v>
      </c>
      <c r="AI17" s="77">
        <f>IF(Dane!$E$3=1,BB17,IF(Dane!$E$3=2,BH17,BJ17))</f>
        <v>0</v>
      </c>
      <c r="AJ17" s="77">
        <f>IF(Dane!$E$3=1,BM17,IF(Dane!$E$3=2,BS17,BU17))</f>
        <v>0</v>
      </c>
      <c r="AK17" s="77">
        <f>IF(Dane!$E$3=1,BN17,IF(Dane!$E$3=2,BT17,BV17))</f>
        <v>0</v>
      </c>
      <c r="AL17" s="24">
        <f t="shared" si="24"/>
        <v>0</v>
      </c>
      <c r="AM17" s="24">
        <f t="shared" si="25"/>
        <v>0</v>
      </c>
      <c r="AN17" s="24"/>
      <c r="AO17" s="24">
        <f t="shared" si="10"/>
        <v>0</v>
      </c>
      <c r="AP17" s="24">
        <f t="shared" si="26"/>
        <v>0</v>
      </c>
      <c r="AQ17" s="24">
        <f t="shared" si="11"/>
        <v>0</v>
      </c>
      <c r="AR17" s="24">
        <f t="shared" si="12"/>
        <v>0</v>
      </c>
      <c r="AS17" s="24">
        <f t="shared" si="13"/>
        <v>0</v>
      </c>
      <c r="AT17" s="24">
        <f t="shared" si="27"/>
        <v>0</v>
      </c>
      <c r="AU17" s="24">
        <f t="shared" si="37"/>
        <v>0</v>
      </c>
      <c r="AV17" s="24">
        <v>0</v>
      </c>
      <c r="AW17" s="24">
        <f t="shared" si="40"/>
        <v>0</v>
      </c>
      <c r="AX17" s="24">
        <v>0</v>
      </c>
      <c r="AY17" s="24">
        <f t="shared" si="29"/>
        <v>0</v>
      </c>
      <c r="AZ17" s="24">
        <f t="shared" si="30"/>
        <v>0</v>
      </c>
      <c r="BA17" s="24">
        <f t="shared" si="14"/>
        <v>0</v>
      </c>
      <c r="BB17" s="24">
        <f t="shared" si="15"/>
        <v>0</v>
      </c>
      <c r="BC17" s="24">
        <f t="shared" si="16"/>
        <v>0</v>
      </c>
      <c r="BD17" s="24">
        <f t="shared" si="17"/>
        <v>0</v>
      </c>
      <c r="BE17" s="24">
        <f t="shared" si="18"/>
        <v>0</v>
      </c>
      <c r="BF17" s="24">
        <f t="shared" si="31"/>
        <v>0</v>
      </c>
      <c r="BG17" s="24">
        <f t="shared" si="38"/>
        <v>0</v>
      </c>
      <c r="BH17" s="24">
        <v>0</v>
      </c>
      <c r="BI17" s="24">
        <f t="shared" si="32"/>
        <v>0</v>
      </c>
      <c r="BJ17" s="24">
        <v>0</v>
      </c>
      <c r="BK17" s="24">
        <f t="shared" si="33"/>
        <v>0</v>
      </c>
      <c r="BL17" s="24">
        <f t="shared" si="34"/>
        <v>0</v>
      </c>
      <c r="BM17" s="24">
        <f t="shared" si="19"/>
        <v>0</v>
      </c>
      <c r="BN17" s="24">
        <f t="shared" si="20"/>
        <v>0</v>
      </c>
      <c r="BO17" s="24">
        <f t="shared" si="21"/>
        <v>0</v>
      </c>
      <c r="BP17" s="24">
        <f t="shared" si="22"/>
        <v>0</v>
      </c>
      <c r="BQ17" s="24">
        <f t="shared" si="23"/>
        <v>0</v>
      </c>
      <c r="BR17" s="24">
        <f t="shared" si="35"/>
        <v>0</v>
      </c>
      <c r="BS17" s="24">
        <f t="shared" si="39"/>
        <v>0</v>
      </c>
      <c r="BT17" s="24">
        <v>0</v>
      </c>
      <c r="BU17" s="24">
        <f t="shared" si="36"/>
        <v>0</v>
      </c>
      <c r="BV17" s="24">
        <v>0</v>
      </c>
    </row>
    <row r="18" spans="1:74">
      <c r="A18" s="87">
        <v>9</v>
      </c>
      <c r="B18" s="1"/>
      <c r="C18" s="1"/>
      <c r="D18" s="2"/>
      <c r="E18" s="3"/>
      <c r="F18" s="4"/>
      <c r="G18" s="5"/>
      <c r="H18" s="4"/>
      <c r="I18" s="5"/>
      <c r="J18" s="6"/>
      <c r="K18" s="5"/>
      <c r="L18" s="5"/>
      <c r="M18" s="5"/>
      <c r="N18" s="7"/>
      <c r="O18" s="38"/>
      <c r="P18" s="5"/>
      <c r="Q18" s="5"/>
      <c r="R18" s="7"/>
      <c r="S18" s="38"/>
      <c r="T18" s="5"/>
      <c r="U18" s="5"/>
      <c r="V18" s="55"/>
      <c r="W18" s="38"/>
      <c r="X18" s="5"/>
      <c r="Y18" s="5"/>
      <c r="Z18" s="55"/>
      <c r="AA18" s="36">
        <f>IF(Dane!$E$3=1,AO18+BA18+BM18,IF(Dane!$E$3=2,AU18+BG18+BS18,AW18+BI18+BU18))</f>
        <v>0</v>
      </c>
      <c r="AB18" s="16">
        <f>IF(Dane!$E$3=1,AP18+BB18+BN18,IF(Dane!$E$3=2,AV18+BH18+BT18,AX18+BJ18+BV18))</f>
        <v>0</v>
      </c>
      <c r="AC18" s="16">
        <f>IF(((K18*Dane!$C$9)-AA18)&lt;0,0,(K18*Dane!$C$9)-AA18)</f>
        <v>0</v>
      </c>
      <c r="AD18" s="37">
        <f>IFERROR(IF(((L18*Dane!$C$9)-AB18)&lt;0,0,(L18*Dane!$C$9)-AB18),0)</f>
        <v>0</v>
      </c>
      <c r="AE18" s="97"/>
      <c r="AF18" s="77">
        <f>IF(Dane!$E$3=1,AO18,IF(Dane!$E$3=2,AU18,AW18))</f>
        <v>0</v>
      </c>
      <c r="AG18" s="77">
        <f>IF(Dane!$E$3=1,AP18,IF(Dane!$E$3=2,AV18,AX18))</f>
        <v>0</v>
      </c>
      <c r="AH18" s="77">
        <f>IF(Dane!$E$3=1,BA18,IF(Dane!$E$3=2,BG18,BI18))</f>
        <v>0</v>
      </c>
      <c r="AI18" s="77">
        <f>IF(Dane!$E$3=1,BB18,IF(Dane!$E$3=2,BH18,BJ18))</f>
        <v>0</v>
      </c>
      <c r="AJ18" s="77">
        <f>IF(Dane!$E$3=1,BM18,IF(Dane!$E$3=2,BS18,BU18))</f>
        <v>0</v>
      </c>
      <c r="AK18" s="77">
        <f>IF(Dane!$E$3=1,BN18,IF(Dane!$E$3=2,BT18,BV18))</f>
        <v>0</v>
      </c>
      <c r="AL18" s="24">
        <f t="shared" si="24"/>
        <v>0</v>
      </c>
      <c r="AM18" s="24">
        <f t="shared" si="25"/>
        <v>0</v>
      </c>
      <c r="AN18" s="24"/>
      <c r="AO18" s="24">
        <f t="shared" si="10"/>
        <v>0</v>
      </c>
      <c r="AP18" s="24">
        <f t="shared" si="26"/>
        <v>0</v>
      </c>
      <c r="AQ18" s="24">
        <f t="shared" si="11"/>
        <v>0</v>
      </c>
      <c r="AR18" s="24">
        <f t="shared" si="12"/>
        <v>0</v>
      </c>
      <c r="AS18" s="24">
        <f t="shared" si="13"/>
        <v>0</v>
      </c>
      <c r="AT18" s="24">
        <f t="shared" si="27"/>
        <v>0</v>
      </c>
      <c r="AU18" s="24">
        <f t="shared" si="37"/>
        <v>0</v>
      </c>
      <c r="AV18" s="24">
        <v>0</v>
      </c>
      <c r="AW18" s="24">
        <f t="shared" si="40"/>
        <v>0</v>
      </c>
      <c r="AX18" s="24">
        <v>0</v>
      </c>
      <c r="AY18" s="24">
        <f t="shared" si="29"/>
        <v>0</v>
      </c>
      <c r="AZ18" s="24">
        <f t="shared" si="30"/>
        <v>0</v>
      </c>
      <c r="BA18" s="24">
        <f t="shared" si="14"/>
        <v>0</v>
      </c>
      <c r="BB18" s="24">
        <f t="shared" si="15"/>
        <v>0</v>
      </c>
      <c r="BC18" s="24">
        <f t="shared" si="16"/>
        <v>0</v>
      </c>
      <c r="BD18" s="24">
        <f t="shared" si="17"/>
        <v>0</v>
      </c>
      <c r="BE18" s="24">
        <f t="shared" si="18"/>
        <v>0</v>
      </c>
      <c r="BF18" s="24">
        <f t="shared" si="31"/>
        <v>0</v>
      </c>
      <c r="BG18" s="24">
        <f t="shared" si="38"/>
        <v>0</v>
      </c>
      <c r="BH18" s="24">
        <v>0</v>
      </c>
      <c r="BI18" s="24">
        <f t="shared" si="32"/>
        <v>0</v>
      </c>
      <c r="BJ18" s="24">
        <v>0</v>
      </c>
      <c r="BK18" s="24">
        <f t="shared" si="33"/>
        <v>0</v>
      </c>
      <c r="BL18" s="24">
        <f t="shared" si="34"/>
        <v>0</v>
      </c>
      <c r="BM18" s="24">
        <f t="shared" si="19"/>
        <v>0</v>
      </c>
      <c r="BN18" s="24">
        <f t="shared" si="20"/>
        <v>0</v>
      </c>
      <c r="BO18" s="24">
        <f t="shared" si="21"/>
        <v>0</v>
      </c>
      <c r="BP18" s="24">
        <f t="shared" si="22"/>
        <v>0</v>
      </c>
      <c r="BQ18" s="24">
        <f t="shared" si="23"/>
        <v>0</v>
      </c>
      <c r="BR18" s="24">
        <f t="shared" si="35"/>
        <v>0</v>
      </c>
      <c r="BS18" s="24">
        <f t="shared" si="39"/>
        <v>0</v>
      </c>
      <c r="BT18" s="24">
        <v>0</v>
      </c>
      <c r="BU18" s="24">
        <f t="shared" si="36"/>
        <v>0</v>
      </c>
      <c r="BV18" s="24">
        <v>0</v>
      </c>
    </row>
    <row r="19" spans="1:74">
      <c r="A19" s="87">
        <v>10</v>
      </c>
      <c r="B19" s="1"/>
      <c r="C19" s="1"/>
      <c r="D19" s="2"/>
      <c r="E19" s="3"/>
      <c r="F19" s="4"/>
      <c r="G19" s="5"/>
      <c r="H19" s="4"/>
      <c r="I19" s="5"/>
      <c r="J19" s="6"/>
      <c r="K19" s="5"/>
      <c r="L19" s="5"/>
      <c r="M19" s="5"/>
      <c r="N19" s="7"/>
      <c r="O19" s="38"/>
      <c r="P19" s="5"/>
      <c r="Q19" s="5"/>
      <c r="R19" s="7"/>
      <c r="S19" s="38"/>
      <c r="T19" s="5"/>
      <c r="U19" s="5"/>
      <c r="V19" s="55"/>
      <c r="W19" s="38"/>
      <c r="X19" s="5"/>
      <c r="Y19" s="5"/>
      <c r="Z19" s="55"/>
      <c r="AA19" s="36">
        <f>IF(Dane!$E$3=1,AO19+BA19+BM19,IF(Dane!$E$3=2,AU19+BG19+BS19,AW19+BI19+BU19))</f>
        <v>0</v>
      </c>
      <c r="AB19" s="16">
        <f>IF(Dane!$E$3=1,AP19+BB19+BN19,IF(Dane!$E$3=2,AV19+BH19+BT19,AX19+BJ19+BV19))</f>
        <v>0</v>
      </c>
      <c r="AC19" s="16">
        <f>IF(((K19*Dane!$C$9)-AA19)&lt;0,0,(K19*Dane!$C$9)-AA19)</f>
        <v>0</v>
      </c>
      <c r="AD19" s="37">
        <f>IFERROR(IF(((L19*Dane!$C$9)-AB19)&lt;0,0,(L19*Dane!$C$9)-AB19),0)</f>
        <v>0</v>
      </c>
      <c r="AE19" s="97"/>
      <c r="AF19" s="77">
        <f>IF(Dane!$E$3=1,AO19,IF(Dane!$E$3=2,AU19,AW19))</f>
        <v>0</v>
      </c>
      <c r="AG19" s="77">
        <f>IF(Dane!$E$3=1,AP19,IF(Dane!$E$3=2,AV19,AX19))</f>
        <v>0</v>
      </c>
      <c r="AH19" s="77">
        <f>IF(Dane!$E$3=1,BA19,IF(Dane!$E$3=2,BG19,BI19))</f>
        <v>0</v>
      </c>
      <c r="AI19" s="77">
        <f>IF(Dane!$E$3=1,BB19,IF(Dane!$E$3=2,BH19,BJ19))</f>
        <v>0</v>
      </c>
      <c r="AJ19" s="77">
        <f>IF(Dane!$E$3=1,BM19,IF(Dane!$E$3=2,BS19,BU19))</f>
        <v>0</v>
      </c>
      <c r="AK19" s="77">
        <f>IF(Dane!$E$3=1,BN19,IF(Dane!$E$3=2,BT19,BV19))</f>
        <v>0</v>
      </c>
      <c r="AL19" s="24">
        <f t="shared" si="24"/>
        <v>0</v>
      </c>
      <c r="AM19" s="24">
        <f t="shared" si="25"/>
        <v>0</v>
      </c>
      <c r="AN19" s="24"/>
      <c r="AO19" s="24">
        <f t="shared" si="10"/>
        <v>0</v>
      </c>
      <c r="AP19" s="24">
        <f t="shared" si="26"/>
        <v>0</v>
      </c>
      <c r="AQ19" s="24">
        <f t="shared" si="11"/>
        <v>0</v>
      </c>
      <c r="AR19" s="24">
        <f t="shared" si="12"/>
        <v>0</v>
      </c>
      <c r="AS19" s="24">
        <f t="shared" si="13"/>
        <v>0</v>
      </c>
      <c r="AT19" s="24">
        <f t="shared" si="27"/>
        <v>0</v>
      </c>
      <c r="AU19" s="24">
        <f t="shared" si="37"/>
        <v>0</v>
      </c>
      <c r="AV19" s="24">
        <v>0</v>
      </c>
      <c r="AW19" s="24">
        <f t="shared" si="40"/>
        <v>0</v>
      </c>
      <c r="AX19" s="24">
        <v>0</v>
      </c>
      <c r="AY19" s="24">
        <f t="shared" si="29"/>
        <v>0</v>
      </c>
      <c r="AZ19" s="24">
        <f t="shared" si="30"/>
        <v>0</v>
      </c>
      <c r="BA19" s="24">
        <f t="shared" si="14"/>
        <v>0</v>
      </c>
      <c r="BB19" s="24">
        <f t="shared" si="15"/>
        <v>0</v>
      </c>
      <c r="BC19" s="24">
        <f t="shared" si="16"/>
        <v>0</v>
      </c>
      <c r="BD19" s="24">
        <f t="shared" si="17"/>
        <v>0</v>
      </c>
      <c r="BE19" s="24">
        <f t="shared" si="18"/>
        <v>0</v>
      </c>
      <c r="BF19" s="24">
        <f t="shared" si="31"/>
        <v>0</v>
      </c>
      <c r="BG19" s="24">
        <f t="shared" si="38"/>
        <v>0</v>
      </c>
      <c r="BH19" s="24">
        <v>0</v>
      </c>
      <c r="BI19" s="24">
        <f t="shared" si="32"/>
        <v>0</v>
      </c>
      <c r="BJ19" s="24">
        <v>0</v>
      </c>
      <c r="BK19" s="24">
        <f t="shared" si="33"/>
        <v>0</v>
      </c>
      <c r="BL19" s="24">
        <f t="shared" si="34"/>
        <v>0</v>
      </c>
      <c r="BM19" s="24">
        <f t="shared" si="19"/>
        <v>0</v>
      </c>
      <c r="BN19" s="24">
        <f t="shared" si="20"/>
        <v>0</v>
      </c>
      <c r="BO19" s="24">
        <f t="shared" si="21"/>
        <v>0</v>
      </c>
      <c r="BP19" s="24">
        <f t="shared" si="22"/>
        <v>0</v>
      </c>
      <c r="BQ19" s="24">
        <f t="shared" si="23"/>
        <v>0</v>
      </c>
      <c r="BR19" s="24">
        <f t="shared" si="35"/>
        <v>0</v>
      </c>
      <c r="BS19" s="24">
        <f t="shared" si="39"/>
        <v>0</v>
      </c>
      <c r="BT19" s="24">
        <v>0</v>
      </c>
      <c r="BU19" s="24">
        <f t="shared" si="36"/>
        <v>0</v>
      </c>
      <c r="BV19" s="24">
        <v>0</v>
      </c>
    </row>
    <row r="20" spans="1:74">
      <c r="A20" s="87">
        <v>11</v>
      </c>
      <c r="B20" s="1"/>
      <c r="C20" s="1"/>
      <c r="D20" s="2"/>
      <c r="E20" s="3"/>
      <c r="F20" s="4"/>
      <c r="G20" s="5"/>
      <c r="H20" s="4"/>
      <c r="I20" s="5"/>
      <c r="J20" s="6"/>
      <c r="K20" s="5"/>
      <c r="L20" s="5"/>
      <c r="M20" s="5"/>
      <c r="N20" s="7"/>
      <c r="O20" s="38"/>
      <c r="P20" s="5"/>
      <c r="Q20" s="5"/>
      <c r="R20" s="7"/>
      <c r="S20" s="38"/>
      <c r="T20" s="5"/>
      <c r="U20" s="5"/>
      <c r="V20" s="55"/>
      <c r="W20" s="38"/>
      <c r="X20" s="5"/>
      <c r="Y20" s="5"/>
      <c r="Z20" s="55"/>
      <c r="AA20" s="36">
        <f>IF(Dane!$E$3=1,AO20+BA20+BM20,IF(Dane!$E$3=2,AU20+BG20+BS20,AW20+BI20+BU20))</f>
        <v>0</v>
      </c>
      <c r="AB20" s="16">
        <f>IF(Dane!$E$3=1,AP20+BB20+BN20,IF(Dane!$E$3=2,AV20+BH20+BT20,AX20+BJ20+BV20))</f>
        <v>0</v>
      </c>
      <c r="AC20" s="16">
        <f>IF(((K20*Dane!$C$9)-AA20)&lt;0,0,(K20*Dane!$C$9)-AA20)</f>
        <v>0</v>
      </c>
      <c r="AD20" s="37">
        <f>IFERROR(IF(((L20*Dane!$C$9)-AB20)&lt;0,0,(L20*Dane!$C$9)-AB20),0)</f>
        <v>0</v>
      </c>
      <c r="AE20" s="97"/>
      <c r="AF20" s="77">
        <f>IF(Dane!$E$3=1,AO20,IF(Dane!$E$3=2,AU20,AW20))</f>
        <v>0</v>
      </c>
      <c r="AG20" s="77">
        <f>IF(Dane!$E$3=1,AP20,IF(Dane!$E$3=2,AV20,AX20))</f>
        <v>0</v>
      </c>
      <c r="AH20" s="77">
        <f>IF(Dane!$E$3=1,BA20,IF(Dane!$E$3=2,BG20,BI20))</f>
        <v>0</v>
      </c>
      <c r="AI20" s="77">
        <f>IF(Dane!$E$3=1,BB20,IF(Dane!$E$3=2,BH20,BJ20))</f>
        <v>0</v>
      </c>
      <c r="AJ20" s="77">
        <f>IF(Dane!$E$3=1,BM20,IF(Dane!$E$3=2,BS20,BU20))</f>
        <v>0</v>
      </c>
      <c r="AK20" s="77">
        <f>IF(Dane!$E$3=1,BN20,IF(Dane!$E$3=2,BT20,BV20))</f>
        <v>0</v>
      </c>
      <c r="AL20" s="24">
        <f t="shared" si="24"/>
        <v>0</v>
      </c>
      <c r="AM20" s="24">
        <f t="shared" si="25"/>
        <v>0</v>
      </c>
      <c r="AN20" s="24"/>
      <c r="AO20" s="24">
        <f t="shared" si="10"/>
        <v>0</v>
      </c>
      <c r="AP20" s="24">
        <f t="shared" si="26"/>
        <v>0</v>
      </c>
      <c r="AQ20" s="24">
        <f t="shared" si="11"/>
        <v>0</v>
      </c>
      <c r="AR20" s="24">
        <f t="shared" si="12"/>
        <v>0</v>
      </c>
      <c r="AS20" s="24">
        <f t="shared" si="13"/>
        <v>0</v>
      </c>
      <c r="AT20" s="24">
        <f t="shared" si="27"/>
        <v>0</v>
      </c>
      <c r="AU20" s="24">
        <f t="shared" si="37"/>
        <v>0</v>
      </c>
      <c r="AV20" s="24">
        <v>0</v>
      </c>
      <c r="AW20" s="24">
        <f t="shared" si="40"/>
        <v>0</v>
      </c>
      <c r="AX20" s="24">
        <v>0</v>
      </c>
      <c r="AY20" s="24">
        <f t="shared" si="29"/>
        <v>0</v>
      </c>
      <c r="AZ20" s="24">
        <f t="shared" si="30"/>
        <v>0</v>
      </c>
      <c r="BA20" s="24">
        <f t="shared" si="14"/>
        <v>0</v>
      </c>
      <c r="BB20" s="24">
        <f t="shared" si="15"/>
        <v>0</v>
      </c>
      <c r="BC20" s="24">
        <f t="shared" si="16"/>
        <v>0</v>
      </c>
      <c r="BD20" s="24">
        <f t="shared" si="17"/>
        <v>0</v>
      </c>
      <c r="BE20" s="24">
        <f t="shared" si="18"/>
        <v>0</v>
      </c>
      <c r="BF20" s="24">
        <f t="shared" si="31"/>
        <v>0</v>
      </c>
      <c r="BG20" s="24">
        <f t="shared" si="38"/>
        <v>0</v>
      </c>
      <c r="BH20" s="24">
        <v>0</v>
      </c>
      <c r="BI20" s="24">
        <f t="shared" si="32"/>
        <v>0</v>
      </c>
      <c r="BJ20" s="24">
        <v>0</v>
      </c>
      <c r="BK20" s="24">
        <f t="shared" si="33"/>
        <v>0</v>
      </c>
      <c r="BL20" s="24">
        <f t="shared" si="34"/>
        <v>0</v>
      </c>
      <c r="BM20" s="24">
        <f t="shared" si="19"/>
        <v>0</v>
      </c>
      <c r="BN20" s="24">
        <f t="shared" si="20"/>
        <v>0</v>
      </c>
      <c r="BO20" s="24">
        <f t="shared" si="21"/>
        <v>0</v>
      </c>
      <c r="BP20" s="24">
        <f t="shared" si="22"/>
        <v>0</v>
      </c>
      <c r="BQ20" s="24">
        <f t="shared" si="23"/>
        <v>0</v>
      </c>
      <c r="BR20" s="24">
        <f t="shared" si="35"/>
        <v>0</v>
      </c>
      <c r="BS20" s="24">
        <f t="shared" si="39"/>
        <v>0</v>
      </c>
      <c r="BT20" s="24">
        <v>0</v>
      </c>
      <c r="BU20" s="24">
        <f t="shared" si="36"/>
        <v>0</v>
      </c>
      <c r="BV20" s="24">
        <v>0</v>
      </c>
    </row>
    <row r="21" spans="1:74">
      <c r="A21" s="87">
        <v>12</v>
      </c>
      <c r="B21" s="1"/>
      <c r="C21" s="1"/>
      <c r="D21" s="2"/>
      <c r="E21" s="3"/>
      <c r="F21" s="4"/>
      <c r="G21" s="5"/>
      <c r="H21" s="4"/>
      <c r="I21" s="5"/>
      <c r="J21" s="6"/>
      <c r="K21" s="5"/>
      <c r="L21" s="5"/>
      <c r="M21" s="5"/>
      <c r="N21" s="7"/>
      <c r="O21" s="38"/>
      <c r="P21" s="5"/>
      <c r="Q21" s="5"/>
      <c r="R21" s="7"/>
      <c r="S21" s="38"/>
      <c r="T21" s="5"/>
      <c r="U21" s="5"/>
      <c r="V21" s="55"/>
      <c r="W21" s="38"/>
      <c r="X21" s="5"/>
      <c r="Y21" s="5"/>
      <c r="Z21" s="55"/>
      <c r="AA21" s="36">
        <f>IF(Dane!$E$3=1,AO21+BA21+BM21,IF(Dane!$E$3=2,AU21+BG21+BS21,AW21+BI21+BU21))</f>
        <v>0</v>
      </c>
      <c r="AB21" s="16">
        <f>IF(Dane!$E$3=1,AP21+BB21+BN21,IF(Dane!$E$3=2,AV21+BH21+BT21,AX21+BJ21+BV21))</f>
        <v>0</v>
      </c>
      <c r="AC21" s="16">
        <f>IF(((K21*Dane!$C$9)-AA21)&lt;0,0,(K21*Dane!$C$9)-AA21)</f>
        <v>0</v>
      </c>
      <c r="AD21" s="37">
        <f>IFERROR(IF(((L21*Dane!$C$9)-AB21)&lt;0,0,(L21*Dane!$C$9)-AB21),0)</f>
        <v>0</v>
      </c>
      <c r="AE21" s="97"/>
      <c r="AF21" s="77">
        <f>IF(Dane!$E$3=1,AO21,IF(Dane!$E$3=2,AU21,AW21))</f>
        <v>0</v>
      </c>
      <c r="AG21" s="77">
        <f>IF(Dane!$E$3=1,AP21,IF(Dane!$E$3=2,AV21,AX21))</f>
        <v>0</v>
      </c>
      <c r="AH21" s="77">
        <f>IF(Dane!$E$3=1,BA21,IF(Dane!$E$3=2,BG21,BI21))</f>
        <v>0</v>
      </c>
      <c r="AI21" s="77">
        <f>IF(Dane!$E$3=1,BB21,IF(Dane!$E$3=2,BH21,BJ21))</f>
        <v>0</v>
      </c>
      <c r="AJ21" s="77">
        <f>IF(Dane!$E$3=1,BM21,IF(Dane!$E$3=2,BS21,BU21))</f>
        <v>0</v>
      </c>
      <c r="AK21" s="77">
        <f>IF(Dane!$E$3=1,BN21,IF(Dane!$E$3=2,BT21,BV21))</f>
        <v>0</v>
      </c>
      <c r="AL21" s="24">
        <f t="shared" si="24"/>
        <v>0</v>
      </c>
      <c r="AM21" s="24">
        <f t="shared" si="25"/>
        <v>0</v>
      </c>
      <c r="AN21" s="24"/>
      <c r="AO21" s="24">
        <f t="shared" si="10"/>
        <v>0</v>
      </c>
      <c r="AP21" s="24">
        <f t="shared" si="26"/>
        <v>0</v>
      </c>
      <c r="AQ21" s="24">
        <f t="shared" si="11"/>
        <v>0</v>
      </c>
      <c r="AR21" s="24">
        <f t="shared" si="12"/>
        <v>0</v>
      </c>
      <c r="AS21" s="24">
        <f t="shared" si="13"/>
        <v>0</v>
      </c>
      <c r="AT21" s="24">
        <f t="shared" si="27"/>
        <v>0</v>
      </c>
      <c r="AU21" s="24">
        <f t="shared" si="37"/>
        <v>0</v>
      </c>
      <c r="AV21" s="24">
        <v>0</v>
      </c>
      <c r="AW21" s="24">
        <f t="shared" si="40"/>
        <v>0</v>
      </c>
      <c r="AX21" s="24">
        <v>0</v>
      </c>
      <c r="AY21" s="24">
        <f t="shared" si="29"/>
        <v>0</v>
      </c>
      <c r="AZ21" s="24">
        <f t="shared" si="30"/>
        <v>0</v>
      </c>
      <c r="BA21" s="24">
        <f t="shared" si="14"/>
        <v>0</v>
      </c>
      <c r="BB21" s="24">
        <f t="shared" si="15"/>
        <v>0</v>
      </c>
      <c r="BC21" s="24">
        <f t="shared" si="16"/>
        <v>0</v>
      </c>
      <c r="BD21" s="24">
        <f t="shared" si="17"/>
        <v>0</v>
      </c>
      <c r="BE21" s="24">
        <f t="shared" si="18"/>
        <v>0</v>
      </c>
      <c r="BF21" s="24">
        <f t="shared" si="31"/>
        <v>0</v>
      </c>
      <c r="BG21" s="24">
        <f t="shared" si="38"/>
        <v>0</v>
      </c>
      <c r="BH21" s="24">
        <v>0</v>
      </c>
      <c r="BI21" s="24">
        <f t="shared" si="32"/>
        <v>0</v>
      </c>
      <c r="BJ21" s="24">
        <v>0</v>
      </c>
      <c r="BK21" s="24">
        <f t="shared" si="33"/>
        <v>0</v>
      </c>
      <c r="BL21" s="24">
        <f t="shared" si="34"/>
        <v>0</v>
      </c>
      <c r="BM21" s="24">
        <f t="shared" si="19"/>
        <v>0</v>
      </c>
      <c r="BN21" s="24">
        <f t="shared" si="20"/>
        <v>0</v>
      </c>
      <c r="BO21" s="24">
        <f t="shared" si="21"/>
        <v>0</v>
      </c>
      <c r="BP21" s="24">
        <f t="shared" si="22"/>
        <v>0</v>
      </c>
      <c r="BQ21" s="24">
        <f t="shared" si="23"/>
        <v>0</v>
      </c>
      <c r="BR21" s="24">
        <f t="shared" si="35"/>
        <v>0</v>
      </c>
      <c r="BS21" s="24">
        <f t="shared" si="39"/>
        <v>0</v>
      </c>
      <c r="BT21" s="24">
        <v>0</v>
      </c>
      <c r="BU21" s="24">
        <f t="shared" si="36"/>
        <v>0</v>
      </c>
      <c r="BV21" s="24">
        <v>0</v>
      </c>
    </row>
    <row r="22" spans="1:74">
      <c r="A22" s="87">
        <v>13</v>
      </c>
      <c r="B22" s="1"/>
      <c r="C22" s="1"/>
      <c r="D22" s="2"/>
      <c r="E22" s="3"/>
      <c r="F22" s="4"/>
      <c r="G22" s="5"/>
      <c r="H22" s="4"/>
      <c r="I22" s="5"/>
      <c r="J22" s="6"/>
      <c r="K22" s="5"/>
      <c r="L22" s="5"/>
      <c r="M22" s="5"/>
      <c r="N22" s="7"/>
      <c r="O22" s="38"/>
      <c r="P22" s="5"/>
      <c r="Q22" s="5"/>
      <c r="R22" s="7"/>
      <c r="S22" s="38"/>
      <c r="T22" s="5"/>
      <c r="U22" s="5"/>
      <c r="V22" s="55"/>
      <c r="W22" s="38"/>
      <c r="X22" s="5"/>
      <c r="Y22" s="5"/>
      <c r="Z22" s="55"/>
      <c r="AA22" s="36">
        <f>IF(Dane!$E$3=1,AO22+BA22+BM22,IF(Dane!$E$3=2,AU22+BG22+BS22,AW22+BI22+BU22))</f>
        <v>0</v>
      </c>
      <c r="AB22" s="16">
        <f>IF(Dane!$E$3=1,AP22+BB22+BN22,IF(Dane!$E$3=2,AV22+BH22+BT22,AX22+BJ22+BV22))</f>
        <v>0</v>
      </c>
      <c r="AC22" s="16">
        <f>IF(((K22*Dane!$C$9)-AA22)&lt;0,0,(K22*Dane!$C$9)-AA22)</f>
        <v>0</v>
      </c>
      <c r="AD22" s="37">
        <f>IFERROR(IF(((L22*Dane!$C$9)-AB22)&lt;0,0,(L22*Dane!$C$9)-AB22),0)</f>
        <v>0</v>
      </c>
      <c r="AE22" s="97"/>
      <c r="AF22" s="77">
        <f>IF(Dane!$E$3=1,AO22,IF(Dane!$E$3=2,AU22,AW22))</f>
        <v>0</v>
      </c>
      <c r="AG22" s="77">
        <f>IF(Dane!$E$3=1,AP22,IF(Dane!$E$3=2,AV22,AX22))</f>
        <v>0</v>
      </c>
      <c r="AH22" s="77">
        <f>IF(Dane!$E$3=1,BA22,IF(Dane!$E$3=2,BG22,BI22))</f>
        <v>0</v>
      </c>
      <c r="AI22" s="77">
        <f>IF(Dane!$E$3=1,BB22,IF(Dane!$E$3=2,BH22,BJ22))</f>
        <v>0</v>
      </c>
      <c r="AJ22" s="77">
        <f>IF(Dane!$E$3=1,BM22,IF(Dane!$E$3=2,BS22,BU22))</f>
        <v>0</v>
      </c>
      <c r="AK22" s="77">
        <f>IF(Dane!$E$3=1,BN22,IF(Dane!$E$3=2,BT22,BV22))</f>
        <v>0</v>
      </c>
      <c r="AL22" s="24">
        <f t="shared" si="24"/>
        <v>0</v>
      </c>
      <c r="AM22" s="24">
        <f t="shared" si="25"/>
        <v>0</v>
      </c>
      <c r="AN22" s="24"/>
      <c r="AO22" s="24">
        <f t="shared" si="10"/>
        <v>0</v>
      </c>
      <c r="AP22" s="24">
        <f t="shared" si="26"/>
        <v>0</v>
      </c>
      <c r="AQ22" s="24">
        <f t="shared" si="11"/>
        <v>0</v>
      </c>
      <c r="AR22" s="24">
        <f t="shared" si="12"/>
        <v>0</v>
      </c>
      <c r="AS22" s="24">
        <f t="shared" si="13"/>
        <v>0</v>
      </c>
      <c r="AT22" s="24">
        <f t="shared" si="27"/>
        <v>0</v>
      </c>
      <c r="AU22" s="24">
        <f t="shared" si="37"/>
        <v>0</v>
      </c>
      <c r="AV22" s="24">
        <v>0</v>
      </c>
      <c r="AW22" s="24">
        <f t="shared" si="40"/>
        <v>0</v>
      </c>
      <c r="AX22" s="24">
        <v>0</v>
      </c>
      <c r="AY22" s="24">
        <f t="shared" si="29"/>
        <v>0</v>
      </c>
      <c r="AZ22" s="24">
        <f t="shared" si="30"/>
        <v>0</v>
      </c>
      <c r="BA22" s="24">
        <f t="shared" si="14"/>
        <v>0</v>
      </c>
      <c r="BB22" s="24">
        <f t="shared" si="15"/>
        <v>0</v>
      </c>
      <c r="BC22" s="24">
        <f t="shared" si="16"/>
        <v>0</v>
      </c>
      <c r="BD22" s="24">
        <f t="shared" si="17"/>
        <v>0</v>
      </c>
      <c r="BE22" s="24">
        <f t="shared" si="18"/>
        <v>0</v>
      </c>
      <c r="BF22" s="24">
        <f t="shared" si="31"/>
        <v>0</v>
      </c>
      <c r="BG22" s="24">
        <f t="shared" si="38"/>
        <v>0</v>
      </c>
      <c r="BH22" s="24">
        <v>0</v>
      </c>
      <c r="BI22" s="24">
        <f t="shared" si="32"/>
        <v>0</v>
      </c>
      <c r="BJ22" s="24">
        <v>0</v>
      </c>
      <c r="BK22" s="24">
        <f t="shared" si="33"/>
        <v>0</v>
      </c>
      <c r="BL22" s="24">
        <f t="shared" si="34"/>
        <v>0</v>
      </c>
      <c r="BM22" s="24">
        <f t="shared" si="19"/>
        <v>0</v>
      </c>
      <c r="BN22" s="24">
        <f t="shared" si="20"/>
        <v>0</v>
      </c>
      <c r="BO22" s="24">
        <f t="shared" si="21"/>
        <v>0</v>
      </c>
      <c r="BP22" s="24">
        <f t="shared" si="22"/>
        <v>0</v>
      </c>
      <c r="BQ22" s="24">
        <f t="shared" si="23"/>
        <v>0</v>
      </c>
      <c r="BR22" s="24">
        <f t="shared" si="35"/>
        <v>0</v>
      </c>
      <c r="BS22" s="24">
        <f t="shared" si="39"/>
        <v>0</v>
      </c>
      <c r="BT22" s="24">
        <v>0</v>
      </c>
      <c r="BU22" s="24">
        <f t="shared" si="36"/>
        <v>0</v>
      </c>
      <c r="BV22" s="24">
        <v>0</v>
      </c>
    </row>
    <row r="23" spans="1:74">
      <c r="A23" s="87">
        <v>14</v>
      </c>
      <c r="B23" s="1"/>
      <c r="C23" s="1"/>
      <c r="D23" s="2"/>
      <c r="E23" s="3"/>
      <c r="F23" s="4"/>
      <c r="G23" s="5"/>
      <c r="H23" s="4"/>
      <c r="I23" s="5"/>
      <c r="J23" s="6"/>
      <c r="K23" s="5"/>
      <c r="L23" s="5"/>
      <c r="M23" s="5"/>
      <c r="N23" s="7"/>
      <c r="O23" s="38"/>
      <c r="P23" s="5"/>
      <c r="Q23" s="5"/>
      <c r="R23" s="7"/>
      <c r="S23" s="38"/>
      <c r="T23" s="5"/>
      <c r="U23" s="5"/>
      <c r="V23" s="55"/>
      <c r="W23" s="38"/>
      <c r="X23" s="5"/>
      <c r="Y23" s="5"/>
      <c r="Z23" s="55"/>
      <c r="AA23" s="36">
        <f>IF(Dane!$E$3=1,AO23+BA23+BM23,IF(Dane!$E$3=2,AU23+BG23+BS23,AW23+BI23+BU23))</f>
        <v>0</v>
      </c>
      <c r="AB23" s="16">
        <f>IF(Dane!$E$3=1,AP23+BB23+BN23,IF(Dane!$E$3=2,AV23+BH23+BT23,AX23+BJ23+BV23))</f>
        <v>0</v>
      </c>
      <c r="AC23" s="16">
        <f>IF(((K23*Dane!$C$9)-AA23)&lt;0,0,(K23*Dane!$C$9)-AA23)</f>
        <v>0</v>
      </c>
      <c r="AD23" s="37">
        <f>IFERROR(IF(((L23*Dane!$C$9)-AB23)&lt;0,0,(L23*Dane!$C$9)-AB23),0)</f>
        <v>0</v>
      </c>
      <c r="AE23" s="97"/>
      <c r="AF23" s="77">
        <f>IF(Dane!$E$3=1,AO23,IF(Dane!$E$3=2,AU23,AW23))</f>
        <v>0</v>
      </c>
      <c r="AG23" s="77">
        <f>IF(Dane!$E$3=1,AP23,IF(Dane!$E$3=2,AV23,AX23))</f>
        <v>0</v>
      </c>
      <c r="AH23" s="77">
        <f>IF(Dane!$E$3=1,BA23,IF(Dane!$E$3=2,BG23,BI23))</f>
        <v>0</v>
      </c>
      <c r="AI23" s="77">
        <f>IF(Dane!$E$3=1,BB23,IF(Dane!$E$3=2,BH23,BJ23))</f>
        <v>0</v>
      </c>
      <c r="AJ23" s="77">
        <f>IF(Dane!$E$3=1,BM23,IF(Dane!$E$3=2,BS23,BU23))</f>
        <v>0</v>
      </c>
      <c r="AK23" s="77">
        <f>IF(Dane!$E$3=1,BN23,IF(Dane!$E$3=2,BT23,BV23))</f>
        <v>0</v>
      </c>
      <c r="AL23" s="24">
        <f t="shared" si="24"/>
        <v>0</v>
      </c>
      <c r="AM23" s="24">
        <f t="shared" si="25"/>
        <v>0</v>
      </c>
      <c r="AN23" s="24"/>
      <c r="AO23" s="24">
        <f t="shared" si="10"/>
        <v>0</v>
      </c>
      <c r="AP23" s="24">
        <f t="shared" si="26"/>
        <v>0</v>
      </c>
      <c r="AQ23" s="24">
        <f t="shared" si="11"/>
        <v>0</v>
      </c>
      <c r="AR23" s="24">
        <f t="shared" si="12"/>
        <v>0</v>
      </c>
      <c r="AS23" s="24">
        <f t="shared" si="13"/>
        <v>0</v>
      </c>
      <c r="AT23" s="24">
        <f t="shared" si="27"/>
        <v>0</v>
      </c>
      <c r="AU23" s="24">
        <f t="shared" si="37"/>
        <v>0</v>
      </c>
      <c r="AV23" s="24">
        <v>0</v>
      </c>
      <c r="AW23" s="24">
        <f t="shared" si="40"/>
        <v>0</v>
      </c>
      <c r="AX23" s="24">
        <v>0</v>
      </c>
      <c r="AY23" s="24">
        <f t="shared" si="29"/>
        <v>0</v>
      </c>
      <c r="AZ23" s="24">
        <f t="shared" si="30"/>
        <v>0</v>
      </c>
      <c r="BA23" s="24">
        <f t="shared" si="14"/>
        <v>0</v>
      </c>
      <c r="BB23" s="24">
        <f t="shared" si="15"/>
        <v>0</v>
      </c>
      <c r="BC23" s="24">
        <f t="shared" si="16"/>
        <v>0</v>
      </c>
      <c r="BD23" s="24">
        <f t="shared" si="17"/>
        <v>0</v>
      </c>
      <c r="BE23" s="24">
        <f t="shared" si="18"/>
        <v>0</v>
      </c>
      <c r="BF23" s="24">
        <f t="shared" si="31"/>
        <v>0</v>
      </c>
      <c r="BG23" s="24">
        <f t="shared" si="38"/>
        <v>0</v>
      </c>
      <c r="BH23" s="24">
        <v>0</v>
      </c>
      <c r="BI23" s="24">
        <f t="shared" si="32"/>
        <v>0</v>
      </c>
      <c r="BJ23" s="24">
        <v>0</v>
      </c>
      <c r="BK23" s="24">
        <f t="shared" si="33"/>
        <v>0</v>
      </c>
      <c r="BL23" s="24">
        <f t="shared" si="34"/>
        <v>0</v>
      </c>
      <c r="BM23" s="24">
        <f t="shared" si="19"/>
        <v>0</v>
      </c>
      <c r="BN23" s="24">
        <f t="shared" si="20"/>
        <v>0</v>
      </c>
      <c r="BO23" s="24">
        <f t="shared" si="21"/>
        <v>0</v>
      </c>
      <c r="BP23" s="24">
        <f t="shared" si="22"/>
        <v>0</v>
      </c>
      <c r="BQ23" s="24">
        <f t="shared" si="23"/>
        <v>0</v>
      </c>
      <c r="BR23" s="24">
        <f t="shared" si="35"/>
        <v>0</v>
      </c>
      <c r="BS23" s="24">
        <f t="shared" si="39"/>
        <v>0</v>
      </c>
      <c r="BT23" s="24">
        <v>0</v>
      </c>
      <c r="BU23" s="24">
        <f t="shared" si="36"/>
        <v>0</v>
      </c>
      <c r="BV23" s="24">
        <v>0</v>
      </c>
    </row>
    <row r="24" spans="1:74">
      <c r="A24" s="87">
        <v>15</v>
      </c>
      <c r="B24" s="1"/>
      <c r="C24" s="1"/>
      <c r="D24" s="2"/>
      <c r="E24" s="3"/>
      <c r="F24" s="4"/>
      <c r="G24" s="5"/>
      <c r="H24" s="4"/>
      <c r="I24" s="5"/>
      <c r="J24" s="6"/>
      <c r="K24" s="5"/>
      <c r="L24" s="5"/>
      <c r="M24" s="5"/>
      <c r="N24" s="7"/>
      <c r="O24" s="38"/>
      <c r="P24" s="5"/>
      <c r="Q24" s="5"/>
      <c r="R24" s="7"/>
      <c r="S24" s="38"/>
      <c r="T24" s="5"/>
      <c r="U24" s="5"/>
      <c r="V24" s="55"/>
      <c r="W24" s="38"/>
      <c r="X24" s="5"/>
      <c r="Y24" s="5"/>
      <c r="Z24" s="55"/>
      <c r="AA24" s="36">
        <f>IF(Dane!$E$3=1,AO24+BA24+BM24,IF(Dane!$E$3=2,AU24+BG24+BS24,AW24+BI24+BU24))</f>
        <v>0</v>
      </c>
      <c r="AB24" s="16">
        <f>IF(Dane!$E$3=1,AP24+BB24+BN24,IF(Dane!$E$3=2,AV24+BH24+BT24,AX24+BJ24+BV24))</f>
        <v>0</v>
      </c>
      <c r="AC24" s="16">
        <f>IF(((K24*Dane!$C$9)-AA24)&lt;0,0,(K24*Dane!$C$9)-AA24)</f>
        <v>0</v>
      </c>
      <c r="AD24" s="37">
        <f>IFERROR(IF(((L24*Dane!$C$9)-AB24)&lt;0,0,(L24*Dane!$C$9)-AB24),0)</f>
        <v>0</v>
      </c>
      <c r="AE24" s="97"/>
      <c r="AF24" s="77">
        <f>IF(Dane!$E$3=1,AO24,IF(Dane!$E$3=2,AU24,AW24))</f>
        <v>0</v>
      </c>
      <c r="AG24" s="77">
        <f>IF(Dane!$E$3=1,AP24,IF(Dane!$E$3=2,AV24,AX24))</f>
        <v>0</v>
      </c>
      <c r="AH24" s="77">
        <f>IF(Dane!$E$3=1,BA24,IF(Dane!$E$3=2,BG24,BI24))</f>
        <v>0</v>
      </c>
      <c r="AI24" s="77">
        <f>IF(Dane!$E$3=1,BB24,IF(Dane!$E$3=2,BH24,BJ24))</f>
        <v>0</v>
      </c>
      <c r="AJ24" s="77">
        <f>IF(Dane!$E$3=1,BM24,IF(Dane!$E$3=2,BS24,BU24))</f>
        <v>0</v>
      </c>
      <c r="AK24" s="77">
        <f>IF(Dane!$E$3=1,BN24,IF(Dane!$E$3=2,BT24,BV24))</f>
        <v>0</v>
      </c>
      <c r="AL24" s="24">
        <f t="shared" si="24"/>
        <v>0</v>
      </c>
      <c r="AM24" s="24">
        <f t="shared" si="25"/>
        <v>0</v>
      </c>
      <c r="AN24" s="24"/>
      <c r="AO24" s="24">
        <f t="shared" si="10"/>
        <v>0</v>
      </c>
      <c r="AP24" s="24">
        <f t="shared" si="26"/>
        <v>0</v>
      </c>
      <c r="AQ24" s="24">
        <f t="shared" si="11"/>
        <v>0</v>
      </c>
      <c r="AR24" s="24">
        <f t="shared" si="12"/>
        <v>0</v>
      </c>
      <c r="AS24" s="24">
        <f t="shared" si="13"/>
        <v>0</v>
      </c>
      <c r="AT24" s="24">
        <f t="shared" si="27"/>
        <v>0</v>
      </c>
      <c r="AU24" s="24">
        <f t="shared" si="37"/>
        <v>0</v>
      </c>
      <c r="AV24" s="24">
        <v>0</v>
      </c>
      <c r="AW24" s="24">
        <f t="shared" si="40"/>
        <v>0</v>
      </c>
      <c r="AX24" s="24">
        <v>0</v>
      </c>
      <c r="AY24" s="24">
        <f t="shared" si="29"/>
        <v>0</v>
      </c>
      <c r="AZ24" s="24">
        <f t="shared" si="30"/>
        <v>0</v>
      </c>
      <c r="BA24" s="24">
        <f t="shared" si="14"/>
        <v>0</v>
      </c>
      <c r="BB24" s="24">
        <f t="shared" si="15"/>
        <v>0</v>
      </c>
      <c r="BC24" s="24">
        <f t="shared" si="16"/>
        <v>0</v>
      </c>
      <c r="BD24" s="24">
        <f t="shared" si="17"/>
        <v>0</v>
      </c>
      <c r="BE24" s="24">
        <f t="shared" si="18"/>
        <v>0</v>
      </c>
      <c r="BF24" s="24">
        <f t="shared" si="31"/>
        <v>0</v>
      </c>
      <c r="BG24" s="24">
        <f t="shared" si="38"/>
        <v>0</v>
      </c>
      <c r="BH24" s="24">
        <v>0</v>
      </c>
      <c r="BI24" s="24">
        <f t="shared" si="32"/>
        <v>0</v>
      </c>
      <c r="BJ24" s="24">
        <v>0</v>
      </c>
      <c r="BK24" s="24">
        <f t="shared" si="33"/>
        <v>0</v>
      </c>
      <c r="BL24" s="24">
        <f t="shared" si="34"/>
        <v>0</v>
      </c>
      <c r="BM24" s="24">
        <f t="shared" si="19"/>
        <v>0</v>
      </c>
      <c r="BN24" s="24">
        <f t="shared" si="20"/>
        <v>0</v>
      </c>
      <c r="BO24" s="24">
        <f t="shared" si="21"/>
        <v>0</v>
      </c>
      <c r="BP24" s="24">
        <f t="shared" si="22"/>
        <v>0</v>
      </c>
      <c r="BQ24" s="24">
        <f t="shared" si="23"/>
        <v>0</v>
      </c>
      <c r="BR24" s="24">
        <f t="shared" si="35"/>
        <v>0</v>
      </c>
      <c r="BS24" s="24">
        <f t="shared" si="39"/>
        <v>0</v>
      </c>
      <c r="BT24" s="24">
        <v>0</v>
      </c>
      <c r="BU24" s="24">
        <f t="shared" si="36"/>
        <v>0</v>
      </c>
      <c r="BV24" s="24">
        <v>0</v>
      </c>
    </row>
    <row r="25" spans="1:74">
      <c r="A25" s="87">
        <v>16</v>
      </c>
      <c r="B25" s="1"/>
      <c r="C25" s="1"/>
      <c r="D25" s="2"/>
      <c r="E25" s="3"/>
      <c r="F25" s="4"/>
      <c r="G25" s="5"/>
      <c r="H25" s="4"/>
      <c r="I25" s="5"/>
      <c r="J25" s="6"/>
      <c r="K25" s="5"/>
      <c r="L25" s="5"/>
      <c r="M25" s="5"/>
      <c r="N25" s="7"/>
      <c r="O25" s="38"/>
      <c r="P25" s="5"/>
      <c r="Q25" s="5"/>
      <c r="R25" s="7"/>
      <c r="S25" s="38"/>
      <c r="T25" s="5"/>
      <c r="U25" s="5"/>
      <c r="V25" s="55"/>
      <c r="W25" s="38"/>
      <c r="X25" s="5"/>
      <c r="Y25" s="5"/>
      <c r="Z25" s="55"/>
      <c r="AA25" s="36">
        <f>IF(Dane!$E$3=1,AO25+BA25+BM25,IF(Dane!$E$3=2,AU25+BG25+BS25,AW25+BI25+BU25))</f>
        <v>0</v>
      </c>
      <c r="AB25" s="16">
        <f>IF(Dane!$E$3=1,AP25+BB25+BN25,IF(Dane!$E$3=2,AV25+BH25+BT25,AX25+BJ25+BV25))</f>
        <v>0</v>
      </c>
      <c r="AC25" s="16">
        <f>IF(((K25*Dane!$C$9)-AA25)&lt;0,0,(K25*Dane!$C$9)-AA25)</f>
        <v>0</v>
      </c>
      <c r="AD25" s="37">
        <f>IFERROR(IF(((L25*Dane!$C$9)-AB25)&lt;0,0,(L25*Dane!$C$9)-AB25),0)</f>
        <v>0</v>
      </c>
      <c r="AE25" s="97"/>
      <c r="AF25" s="77">
        <f>IF(Dane!$E$3=1,AO25,IF(Dane!$E$3=2,AU25,AW25))</f>
        <v>0</v>
      </c>
      <c r="AG25" s="77">
        <f>IF(Dane!$E$3=1,AP25,IF(Dane!$E$3=2,AV25,AX25))</f>
        <v>0</v>
      </c>
      <c r="AH25" s="77">
        <f>IF(Dane!$E$3=1,BA25,IF(Dane!$E$3=2,BG25,BI25))</f>
        <v>0</v>
      </c>
      <c r="AI25" s="77">
        <f>IF(Dane!$E$3=1,BB25,IF(Dane!$E$3=2,BH25,BJ25))</f>
        <v>0</v>
      </c>
      <c r="AJ25" s="77">
        <f>IF(Dane!$E$3=1,BM25,IF(Dane!$E$3=2,BS25,BU25))</f>
        <v>0</v>
      </c>
      <c r="AK25" s="77">
        <f>IF(Dane!$E$3=1,BN25,IF(Dane!$E$3=2,BT25,BV25))</f>
        <v>0</v>
      </c>
      <c r="AL25" s="24">
        <f t="shared" si="24"/>
        <v>0</v>
      </c>
      <c r="AM25" s="24">
        <f t="shared" si="25"/>
        <v>0</v>
      </c>
      <c r="AN25" s="24"/>
      <c r="AO25" s="24">
        <f t="shared" si="10"/>
        <v>0</v>
      </c>
      <c r="AP25" s="24">
        <f t="shared" si="26"/>
        <v>0</v>
      </c>
      <c r="AQ25" s="24">
        <f t="shared" si="11"/>
        <v>0</v>
      </c>
      <c r="AR25" s="24">
        <f t="shared" si="12"/>
        <v>0</v>
      </c>
      <c r="AS25" s="24">
        <f t="shared" si="13"/>
        <v>0</v>
      </c>
      <c r="AT25" s="24">
        <f t="shared" si="27"/>
        <v>0</v>
      </c>
      <c r="AU25" s="24">
        <f t="shared" si="37"/>
        <v>0</v>
      </c>
      <c r="AV25" s="24">
        <v>0</v>
      </c>
      <c r="AW25" s="24">
        <f t="shared" si="40"/>
        <v>0</v>
      </c>
      <c r="AX25" s="24">
        <v>0</v>
      </c>
      <c r="AY25" s="24">
        <f t="shared" si="29"/>
        <v>0</v>
      </c>
      <c r="AZ25" s="24">
        <f t="shared" si="30"/>
        <v>0</v>
      </c>
      <c r="BA25" s="24">
        <f t="shared" si="14"/>
        <v>0</v>
      </c>
      <c r="BB25" s="24">
        <f t="shared" si="15"/>
        <v>0</v>
      </c>
      <c r="BC25" s="24">
        <f t="shared" si="16"/>
        <v>0</v>
      </c>
      <c r="BD25" s="24">
        <f t="shared" si="17"/>
        <v>0</v>
      </c>
      <c r="BE25" s="24">
        <f t="shared" si="18"/>
        <v>0</v>
      </c>
      <c r="BF25" s="24">
        <f t="shared" si="31"/>
        <v>0</v>
      </c>
      <c r="BG25" s="24">
        <f t="shared" si="38"/>
        <v>0</v>
      </c>
      <c r="BH25" s="24">
        <v>0</v>
      </c>
      <c r="BI25" s="24">
        <f t="shared" si="32"/>
        <v>0</v>
      </c>
      <c r="BJ25" s="24">
        <v>0</v>
      </c>
      <c r="BK25" s="24">
        <f t="shared" si="33"/>
        <v>0</v>
      </c>
      <c r="BL25" s="24">
        <f t="shared" si="34"/>
        <v>0</v>
      </c>
      <c r="BM25" s="24">
        <f t="shared" si="19"/>
        <v>0</v>
      </c>
      <c r="BN25" s="24">
        <f t="shared" si="20"/>
        <v>0</v>
      </c>
      <c r="BO25" s="24">
        <f t="shared" si="21"/>
        <v>0</v>
      </c>
      <c r="BP25" s="24">
        <f t="shared" si="22"/>
        <v>0</v>
      </c>
      <c r="BQ25" s="24">
        <f t="shared" si="23"/>
        <v>0</v>
      </c>
      <c r="BR25" s="24">
        <f t="shared" si="35"/>
        <v>0</v>
      </c>
      <c r="BS25" s="24">
        <f t="shared" si="39"/>
        <v>0</v>
      </c>
      <c r="BT25" s="24">
        <v>0</v>
      </c>
      <c r="BU25" s="24">
        <f t="shared" si="36"/>
        <v>0</v>
      </c>
      <c r="BV25" s="24">
        <v>0</v>
      </c>
    </row>
    <row r="26" spans="1:74">
      <c r="A26" s="87">
        <v>17</v>
      </c>
      <c r="B26" s="1"/>
      <c r="C26" s="1"/>
      <c r="D26" s="2"/>
      <c r="E26" s="3"/>
      <c r="F26" s="4"/>
      <c r="G26" s="5"/>
      <c r="H26" s="4"/>
      <c r="I26" s="5"/>
      <c r="J26" s="6"/>
      <c r="K26" s="5"/>
      <c r="L26" s="5"/>
      <c r="M26" s="5"/>
      <c r="N26" s="7"/>
      <c r="O26" s="38"/>
      <c r="P26" s="5"/>
      <c r="Q26" s="5"/>
      <c r="R26" s="7"/>
      <c r="S26" s="38"/>
      <c r="T26" s="5"/>
      <c r="U26" s="5"/>
      <c r="V26" s="55"/>
      <c r="W26" s="38"/>
      <c r="X26" s="5"/>
      <c r="Y26" s="5"/>
      <c r="Z26" s="55"/>
      <c r="AA26" s="36">
        <f>IF(Dane!$E$3=1,AO26+BA26+BM26,IF(Dane!$E$3=2,AU26+BG26+BS26,AW26+BI26+BU26))</f>
        <v>0</v>
      </c>
      <c r="AB26" s="16">
        <f>IF(Dane!$E$3=1,AP26+BB26+BN26,IF(Dane!$E$3=2,AV26+BH26+BT26,AX26+BJ26+BV26))</f>
        <v>0</v>
      </c>
      <c r="AC26" s="16">
        <f>IF(((K26*Dane!$C$9)-AA26)&lt;0,0,(K26*Dane!$C$9)-AA26)</f>
        <v>0</v>
      </c>
      <c r="AD26" s="37">
        <f>IFERROR(IF(((L26*Dane!$C$9)-AB26)&lt;0,0,(L26*Dane!$C$9)-AB26),0)</f>
        <v>0</v>
      </c>
      <c r="AE26" s="97"/>
      <c r="AF26" s="77">
        <f>IF(Dane!$E$3=1,AO26,IF(Dane!$E$3=2,AU26,AW26))</f>
        <v>0</v>
      </c>
      <c r="AG26" s="77">
        <f>IF(Dane!$E$3=1,AP26,IF(Dane!$E$3=2,AV26,AX26))</f>
        <v>0</v>
      </c>
      <c r="AH26" s="77">
        <f>IF(Dane!$E$3=1,BA26,IF(Dane!$E$3=2,BG26,BI26))</f>
        <v>0</v>
      </c>
      <c r="AI26" s="77">
        <f>IF(Dane!$E$3=1,BB26,IF(Dane!$E$3=2,BH26,BJ26))</f>
        <v>0</v>
      </c>
      <c r="AJ26" s="77">
        <f>IF(Dane!$E$3=1,BM26,IF(Dane!$E$3=2,BS26,BU26))</f>
        <v>0</v>
      </c>
      <c r="AK26" s="77">
        <f>IF(Dane!$E$3=1,BN26,IF(Dane!$E$3=2,BT26,BV26))</f>
        <v>0</v>
      </c>
      <c r="AL26" s="24">
        <f t="shared" si="24"/>
        <v>0</v>
      </c>
      <c r="AM26" s="24">
        <f t="shared" si="25"/>
        <v>0</v>
      </c>
      <c r="AN26" s="24"/>
      <c r="AO26" s="24">
        <f t="shared" si="10"/>
        <v>0</v>
      </c>
      <c r="AP26" s="24">
        <f t="shared" si="26"/>
        <v>0</v>
      </c>
      <c r="AQ26" s="24">
        <f t="shared" si="11"/>
        <v>0</v>
      </c>
      <c r="AR26" s="24">
        <f t="shared" si="12"/>
        <v>0</v>
      </c>
      <c r="AS26" s="24">
        <f t="shared" si="13"/>
        <v>0</v>
      </c>
      <c r="AT26" s="24">
        <f t="shared" si="27"/>
        <v>0</v>
      </c>
      <c r="AU26" s="24">
        <f t="shared" si="37"/>
        <v>0</v>
      </c>
      <c r="AV26" s="24">
        <v>0</v>
      </c>
      <c r="AW26" s="24">
        <f t="shared" si="40"/>
        <v>0</v>
      </c>
      <c r="AX26" s="24">
        <v>0</v>
      </c>
      <c r="AY26" s="24">
        <f t="shared" si="29"/>
        <v>0</v>
      </c>
      <c r="AZ26" s="24">
        <f t="shared" si="30"/>
        <v>0</v>
      </c>
      <c r="BA26" s="24">
        <f t="shared" si="14"/>
        <v>0</v>
      </c>
      <c r="BB26" s="24">
        <f t="shared" si="15"/>
        <v>0</v>
      </c>
      <c r="BC26" s="24">
        <f t="shared" si="16"/>
        <v>0</v>
      </c>
      <c r="BD26" s="24">
        <f t="shared" si="17"/>
        <v>0</v>
      </c>
      <c r="BE26" s="24">
        <f t="shared" si="18"/>
        <v>0</v>
      </c>
      <c r="BF26" s="24">
        <f t="shared" si="31"/>
        <v>0</v>
      </c>
      <c r="BG26" s="24">
        <f t="shared" si="38"/>
        <v>0</v>
      </c>
      <c r="BH26" s="24">
        <v>0</v>
      </c>
      <c r="BI26" s="24">
        <f t="shared" si="32"/>
        <v>0</v>
      </c>
      <c r="BJ26" s="24">
        <v>0</v>
      </c>
      <c r="BK26" s="24">
        <f t="shared" si="33"/>
        <v>0</v>
      </c>
      <c r="BL26" s="24">
        <f t="shared" si="34"/>
        <v>0</v>
      </c>
      <c r="BM26" s="24">
        <f t="shared" si="19"/>
        <v>0</v>
      </c>
      <c r="BN26" s="24">
        <f t="shared" si="20"/>
        <v>0</v>
      </c>
      <c r="BO26" s="24">
        <f t="shared" si="21"/>
        <v>0</v>
      </c>
      <c r="BP26" s="24">
        <f t="shared" si="22"/>
        <v>0</v>
      </c>
      <c r="BQ26" s="24">
        <f t="shared" si="23"/>
        <v>0</v>
      </c>
      <c r="BR26" s="24">
        <f t="shared" si="35"/>
        <v>0</v>
      </c>
      <c r="BS26" s="24">
        <f t="shared" si="39"/>
        <v>0</v>
      </c>
      <c r="BT26" s="24">
        <v>0</v>
      </c>
      <c r="BU26" s="24">
        <f t="shared" si="36"/>
        <v>0</v>
      </c>
      <c r="BV26" s="24">
        <v>0</v>
      </c>
    </row>
    <row r="27" spans="1:74">
      <c r="A27" s="87">
        <v>18</v>
      </c>
      <c r="B27" s="1"/>
      <c r="C27" s="1"/>
      <c r="D27" s="2"/>
      <c r="E27" s="3"/>
      <c r="F27" s="4"/>
      <c r="G27" s="5"/>
      <c r="H27" s="4"/>
      <c r="I27" s="5"/>
      <c r="J27" s="6"/>
      <c r="K27" s="5"/>
      <c r="L27" s="5"/>
      <c r="M27" s="5"/>
      <c r="N27" s="7"/>
      <c r="O27" s="38"/>
      <c r="P27" s="5"/>
      <c r="Q27" s="5"/>
      <c r="R27" s="7"/>
      <c r="S27" s="38"/>
      <c r="T27" s="5"/>
      <c r="U27" s="5"/>
      <c r="V27" s="55"/>
      <c r="W27" s="38"/>
      <c r="X27" s="5"/>
      <c r="Y27" s="5"/>
      <c r="Z27" s="55"/>
      <c r="AA27" s="36">
        <f>IF(Dane!$E$3=1,AO27+BA27+BM27,IF(Dane!$E$3=2,AU27+BG27+BS27,AW27+BI27+BU27))</f>
        <v>0</v>
      </c>
      <c r="AB27" s="16">
        <f>IF(Dane!$E$3=1,AP27+BB27+BN27,IF(Dane!$E$3=2,AV27+BH27+BT27,AX27+BJ27+BV27))</f>
        <v>0</v>
      </c>
      <c r="AC27" s="16">
        <f>IF(((K27*Dane!$C$9)-AA27)&lt;0,0,(K27*Dane!$C$9)-AA27)</f>
        <v>0</v>
      </c>
      <c r="AD27" s="37">
        <f>IFERROR(IF(((L27*Dane!$C$9)-AB27)&lt;0,0,(L27*Dane!$C$9)-AB27),0)</f>
        <v>0</v>
      </c>
      <c r="AE27" s="97"/>
      <c r="AF27" s="77">
        <f>IF(Dane!$E$3=1,AO27,IF(Dane!$E$3=2,AU27,AW27))</f>
        <v>0</v>
      </c>
      <c r="AG27" s="77">
        <f>IF(Dane!$E$3=1,AP27,IF(Dane!$E$3=2,AV27,AX27))</f>
        <v>0</v>
      </c>
      <c r="AH27" s="77">
        <f>IF(Dane!$E$3=1,BA27,IF(Dane!$E$3=2,BG27,BI27))</f>
        <v>0</v>
      </c>
      <c r="AI27" s="77">
        <f>IF(Dane!$E$3=1,BB27,IF(Dane!$E$3=2,BH27,BJ27))</f>
        <v>0</v>
      </c>
      <c r="AJ27" s="77">
        <f>IF(Dane!$E$3=1,BM27,IF(Dane!$E$3=2,BS27,BU27))</f>
        <v>0</v>
      </c>
      <c r="AK27" s="77">
        <f>IF(Dane!$E$3=1,BN27,IF(Dane!$E$3=2,BT27,BV27))</f>
        <v>0</v>
      </c>
      <c r="AL27" s="24">
        <f t="shared" si="24"/>
        <v>0</v>
      </c>
      <c r="AM27" s="24">
        <f t="shared" si="25"/>
        <v>0</v>
      </c>
      <c r="AN27" s="24"/>
      <c r="AO27" s="24">
        <f t="shared" si="10"/>
        <v>0</v>
      </c>
      <c r="AP27" s="24">
        <f t="shared" si="26"/>
        <v>0</v>
      </c>
      <c r="AQ27" s="24">
        <f t="shared" si="11"/>
        <v>0</v>
      </c>
      <c r="AR27" s="24">
        <f t="shared" si="12"/>
        <v>0</v>
      </c>
      <c r="AS27" s="24">
        <f t="shared" si="13"/>
        <v>0</v>
      </c>
      <c r="AT27" s="24">
        <f t="shared" si="27"/>
        <v>0</v>
      </c>
      <c r="AU27" s="24">
        <f t="shared" si="37"/>
        <v>0</v>
      </c>
      <c r="AV27" s="24">
        <v>0</v>
      </c>
      <c r="AW27" s="24">
        <f t="shared" si="40"/>
        <v>0</v>
      </c>
      <c r="AX27" s="24">
        <v>0</v>
      </c>
      <c r="AY27" s="24">
        <f t="shared" si="29"/>
        <v>0</v>
      </c>
      <c r="AZ27" s="24">
        <f t="shared" si="30"/>
        <v>0</v>
      </c>
      <c r="BA27" s="24">
        <f t="shared" si="14"/>
        <v>0</v>
      </c>
      <c r="BB27" s="24">
        <f t="shared" si="15"/>
        <v>0</v>
      </c>
      <c r="BC27" s="24">
        <f t="shared" si="16"/>
        <v>0</v>
      </c>
      <c r="BD27" s="24">
        <f t="shared" si="17"/>
        <v>0</v>
      </c>
      <c r="BE27" s="24">
        <f t="shared" si="18"/>
        <v>0</v>
      </c>
      <c r="BF27" s="24">
        <f t="shared" si="31"/>
        <v>0</v>
      </c>
      <c r="BG27" s="24">
        <f t="shared" si="38"/>
        <v>0</v>
      </c>
      <c r="BH27" s="24">
        <v>0</v>
      </c>
      <c r="BI27" s="24">
        <f t="shared" si="32"/>
        <v>0</v>
      </c>
      <c r="BJ27" s="24">
        <v>0</v>
      </c>
      <c r="BK27" s="24">
        <f t="shared" si="33"/>
        <v>0</v>
      </c>
      <c r="BL27" s="24">
        <f t="shared" si="34"/>
        <v>0</v>
      </c>
      <c r="BM27" s="24">
        <f t="shared" si="19"/>
        <v>0</v>
      </c>
      <c r="BN27" s="24">
        <f t="shared" si="20"/>
        <v>0</v>
      </c>
      <c r="BO27" s="24">
        <f t="shared" si="21"/>
        <v>0</v>
      </c>
      <c r="BP27" s="24">
        <f t="shared" si="22"/>
        <v>0</v>
      </c>
      <c r="BQ27" s="24">
        <f t="shared" si="23"/>
        <v>0</v>
      </c>
      <c r="BR27" s="24">
        <f t="shared" si="35"/>
        <v>0</v>
      </c>
      <c r="BS27" s="24">
        <f t="shared" si="39"/>
        <v>0</v>
      </c>
      <c r="BT27" s="24">
        <v>0</v>
      </c>
      <c r="BU27" s="24">
        <f t="shared" si="36"/>
        <v>0</v>
      </c>
      <c r="BV27" s="24">
        <v>0</v>
      </c>
    </row>
    <row r="28" spans="1:74">
      <c r="A28" s="87">
        <v>19</v>
      </c>
      <c r="B28" s="1"/>
      <c r="C28" s="1"/>
      <c r="D28" s="2"/>
      <c r="E28" s="3"/>
      <c r="F28" s="4"/>
      <c r="G28" s="5"/>
      <c r="H28" s="4"/>
      <c r="I28" s="5"/>
      <c r="J28" s="6"/>
      <c r="K28" s="5"/>
      <c r="L28" s="5"/>
      <c r="M28" s="5"/>
      <c r="N28" s="7"/>
      <c r="O28" s="38"/>
      <c r="P28" s="5"/>
      <c r="Q28" s="5"/>
      <c r="R28" s="7"/>
      <c r="S28" s="38"/>
      <c r="T28" s="5"/>
      <c r="U28" s="5"/>
      <c r="V28" s="55"/>
      <c r="W28" s="38"/>
      <c r="X28" s="5"/>
      <c r="Y28" s="5"/>
      <c r="Z28" s="55"/>
      <c r="AA28" s="36">
        <f>IF(Dane!$E$3=1,AO28+BA28+BM28,IF(Dane!$E$3=2,AU28+BG28+BS28,AW28+BI28+BU28))</f>
        <v>0</v>
      </c>
      <c r="AB28" s="16">
        <f>IF(Dane!$E$3=1,AP28+BB28+BN28,IF(Dane!$E$3=2,AV28+BH28+BT28,AX28+BJ28+BV28))</f>
        <v>0</v>
      </c>
      <c r="AC28" s="16">
        <f>IF(((K28*Dane!$C$9)-AA28)&lt;0,0,(K28*Dane!$C$9)-AA28)</f>
        <v>0</v>
      </c>
      <c r="AD28" s="37">
        <f>IFERROR(IF(((L28*Dane!$C$9)-AB28)&lt;0,0,(L28*Dane!$C$9)-AB28),0)</f>
        <v>0</v>
      </c>
      <c r="AE28" s="97"/>
      <c r="AF28" s="77">
        <f>IF(Dane!$E$3=1,AO28,IF(Dane!$E$3=2,AU28,AW28))</f>
        <v>0</v>
      </c>
      <c r="AG28" s="77">
        <f>IF(Dane!$E$3=1,AP28,IF(Dane!$E$3=2,AV28,AX28))</f>
        <v>0</v>
      </c>
      <c r="AH28" s="77">
        <f>IF(Dane!$E$3=1,BA28,IF(Dane!$E$3=2,BG28,BI28))</f>
        <v>0</v>
      </c>
      <c r="AI28" s="77">
        <f>IF(Dane!$E$3=1,BB28,IF(Dane!$E$3=2,BH28,BJ28))</f>
        <v>0</v>
      </c>
      <c r="AJ28" s="77">
        <f>IF(Dane!$E$3=1,BM28,IF(Dane!$E$3=2,BS28,BU28))</f>
        <v>0</v>
      </c>
      <c r="AK28" s="77">
        <f>IF(Dane!$E$3=1,BN28,IF(Dane!$E$3=2,BT28,BV28))</f>
        <v>0</v>
      </c>
      <c r="AL28" s="24">
        <f t="shared" si="24"/>
        <v>0</v>
      </c>
      <c r="AM28" s="24">
        <f t="shared" si="25"/>
        <v>0</v>
      </c>
      <c r="AN28" s="24"/>
      <c r="AO28" s="24">
        <f t="shared" si="10"/>
        <v>0</v>
      </c>
      <c r="AP28" s="24">
        <f t="shared" si="26"/>
        <v>0</v>
      </c>
      <c r="AQ28" s="24">
        <f t="shared" si="11"/>
        <v>0</v>
      </c>
      <c r="AR28" s="24">
        <f t="shared" si="12"/>
        <v>0</v>
      </c>
      <c r="AS28" s="24">
        <f t="shared" si="13"/>
        <v>0</v>
      </c>
      <c r="AT28" s="24">
        <f t="shared" si="27"/>
        <v>0</v>
      </c>
      <c r="AU28" s="24">
        <f t="shared" si="37"/>
        <v>0</v>
      </c>
      <c r="AV28" s="24">
        <v>0</v>
      </c>
      <c r="AW28" s="24">
        <f t="shared" si="40"/>
        <v>0</v>
      </c>
      <c r="AX28" s="24">
        <v>0</v>
      </c>
      <c r="AY28" s="24">
        <f t="shared" si="29"/>
        <v>0</v>
      </c>
      <c r="AZ28" s="24">
        <f t="shared" si="30"/>
        <v>0</v>
      </c>
      <c r="BA28" s="24">
        <f t="shared" si="14"/>
        <v>0</v>
      </c>
      <c r="BB28" s="24">
        <f t="shared" si="15"/>
        <v>0</v>
      </c>
      <c r="BC28" s="24">
        <f t="shared" si="16"/>
        <v>0</v>
      </c>
      <c r="BD28" s="24">
        <f t="shared" si="17"/>
        <v>0</v>
      </c>
      <c r="BE28" s="24">
        <f t="shared" si="18"/>
        <v>0</v>
      </c>
      <c r="BF28" s="24">
        <f t="shared" si="31"/>
        <v>0</v>
      </c>
      <c r="BG28" s="24">
        <f t="shared" si="38"/>
        <v>0</v>
      </c>
      <c r="BH28" s="24">
        <v>0</v>
      </c>
      <c r="BI28" s="24">
        <f t="shared" si="32"/>
        <v>0</v>
      </c>
      <c r="BJ28" s="24">
        <v>0</v>
      </c>
      <c r="BK28" s="24">
        <f t="shared" si="33"/>
        <v>0</v>
      </c>
      <c r="BL28" s="24">
        <f t="shared" si="34"/>
        <v>0</v>
      </c>
      <c r="BM28" s="24">
        <f t="shared" si="19"/>
        <v>0</v>
      </c>
      <c r="BN28" s="24">
        <f t="shared" si="20"/>
        <v>0</v>
      </c>
      <c r="BO28" s="24">
        <f t="shared" si="21"/>
        <v>0</v>
      </c>
      <c r="BP28" s="24">
        <f t="shared" si="22"/>
        <v>0</v>
      </c>
      <c r="BQ28" s="24">
        <f t="shared" si="23"/>
        <v>0</v>
      </c>
      <c r="BR28" s="24">
        <f t="shared" si="35"/>
        <v>0</v>
      </c>
      <c r="BS28" s="24">
        <f t="shared" si="39"/>
        <v>0</v>
      </c>
      <c r="BT28" s="24">
        <v>0</v>
      </c>
      <c r="BU28" s="24">
        <f t="shared" si="36"/>
        <v>0</v>
      </c>
      <c r="BV28" s="24">
        <v>0</v>
      </c>
    </row>
    <row r="29" spans="1:74">
      <c r="A29" s="87">
        <v>20</v>
      </c>
      <c r="B29" s="1"/>
      <c r="C29" s="1"/>
      <c r="D29" s="2"/>
      <c r="E29" s="3"/>
      <c r="F29" s="4"/>
      <c r="G29" s="5"/>
      <c r="H29" s="4"/>
      <c r="I29" s="5"/>
      <c r="J29" s="6"/>
      <c r="K29" s="5"/>
      <c r="L29" s="5"/>
      <c r="M29" s="5"/>
      <c r="N29" s="7"/>
      <c r="O29" s="38"/>
      <c r="P29" s="5"/>
      <c r="Q29" s="5"/>
      <c r="R29" s="7"/>
      <c r="S29" s="38"/>
      <c r="T29" s="5"/>
      <c r="U29" s="5"/>
      <c r="V29" s="55"/>
      <c r="W29" s="38"/>
      <c r="X29" s="5"/>
      <c r="Y29" s="5"/>
      <c r="Z29" s="55"/>
      <c r="AA29" s="36">
        <f>IF(Dane!$E$3=1,AO29+BA29+BM29,IF(Dane!$E$3=2,AU29+BG29+BS29,AW29+BI29+BU29))</f>
        <v>0</v>
      </c>
      <c r="AB29" s="16">
        <f>IF(Dane!$E$3=1,AP29+BB29+BN29,IF(Dane!$E$3=2,AV29+BH29+BT29,AX29+BJ29+BV29))</f>
        <v>0</v>
      </c>
      <c r="AC29" s="16">
        <f>IF(((K29*Dane!$C$9)-AA29)&lt;0,0,(K29*Dane!$C$9)-AA29)</f>
        <v>0</v>
      </c>
      <c r="AD29" s="37">
        <f>IFERROR(IF(((L29*Dane!$C$9)-AB29)&lt;0,0,(L29*Dane!$C$9)-AB29),0)</f>
        <v>0</v>
      </c>
      <c r="AE29" s="97"/>
      <c r="AF29" s="77">
        <f>IF(Dane!$E$3=1,AO29,IF(Dane!$E$3=2,AU29,AW29))</f>
        <v>0</v>
      </c>
      <c r="AG29" s="77">
        <f>IF(Dane!$E$3=1,AP29,IF(Dane!$E$3=2,AV29,AX29))</f>
        <v>0</v>
      </c>
      <c r="AH29" s="77">
        <f>IF(Dane!$E$3=1,BA29,IF(Dane!$E$3=2,BG29,BI29))</f>
        <v>0</v>
      </c>
      <c r="AI29" s="77">
        <f>IF(Dane!$E$3=1,BB29,IF(Dane!$E$3=2,BH29,BJ29))</f>
        <v>0</v>
      </c>
      <c r="AJ29" s="77">
        <f>IF(Dane!$E$3=1,BM29,IF(Dane!$E$3=2,BS29,BU29))</f>
        <v>0</v>
      </c>
      <c r="AK29" s="77">
        <f>IF(Dane!$E$3=1,BN29,IF(Dane!$E$3=2,BT29,BV29))</f>
        <v>0</v>
      </c>
      <c r="AL29" s="24">
        <f t="shared" si="24"/>
        <v>0</v>
      </c>
      <c r="AM29" s="24">
        <f t="shared" si="25"/>
        <v>0</v>
      </c>
      <c r="AN29" s="24"/>
      <c r="AO29" s="24">
        <f t="shared" si="10"/>
        <v>0</v>
      </c>
      <c r="AP29" s="24">
        <f t="shared" si="26"/>
        <v>0</v>
      </c>
      <c r="AQ29" s="24">
        <f t="shared" si="11"/>
        <v>0</v>
      </c>
      <c r="AR29" s="24">
        <f t="shared" si="12"/>
        <v>0</v>
      </c>
      <c r="AS29" s="24">
        <f t="shared" si="13"/>
        <v>0</v>
      </c>
      <c r="AT29" s="24">
        <f t="shared" si="27"/>
        <v>0</v>
      </c>
      <c r="AU29" s="24">
        <f t="shared" si="37"/>
        <v>0</v>
      </c>
      <c r="AV29" s="24">
        <v>0</v>
      </c>
      <c r="AW29" s="24">
        <f t="shared" si="40"/>
        <v>0</v>
      </c>
      <c r="AX29" s="24">
        <v>0</v>
      </c>
      <c r="AY29" s="24">
        <f t="shared" si="29"/>
        <v>0</v>
      </c>
      <c r="AZ29" s="24">
        <f t="shared" si="30"/>
        <v>0</v>
      </c>
      <c r="BA29" s="24">
        <f t="shared" si="14"/>
        <v>0</v>
      </c>
      <c r="BB29" s="24">
        <f t="shared" si="15"/>
        <v>0</v>
      </c>
      <c r="BC29" s="24">
        <f t="shared" si="16"/>
        <v>0</v>
      </c>
      <c r="BD29" s="24">
        <f t="shared" si="17"/>
        <v>0</v>
      </c>
      <c r="BE29" s="24">
        <f t="shared" si="18"/>
        <v>0</v>
      </c>
      <c r="BF29" s="24">
        <f t="shared" si="31"/>
        <v>0</v>
      </c>
      <c r="BG29" s="24">
        <f t="shared" si="38"/>
        <v>0</v>
      </c>
      <c r="BH29" s="24">
        <v>0</v>
      </c>
      <c r="BI29" s="24">
        <f t="shared" si="32"/>
        <v>0</v>
      </c>
      <c r="BJ29" s="24">
        <v>0</v>
      </c>
      <c r="BK29" s="24">
        <f t="shared" si="33"/>
        <v>0</v>
      </c>
      <c r="BL29" s="24">
        <f t="shared" si="34"/>
        <v>0</v>
      </c>
      <c r="BM29" s="24">
        <f t="shared" si="19"/>
        <v>0</v>
      </c>
      <c r="BN29" s="24">
        <f t="shared" si="20"/>
        <v>0</v>
      </c>
      <c r="BO29" s="24">
        <f t="shared" si="21"/>
        <v>0</v>
      </c>
      <c r="BP29" s="24">
        <f t="shared" si="22"/>
        <v>0</v>
      </c>
      <c r="BQ29" s="24">
        <f t="shared" si="23"/>
        <v>0</v>
      </c>
      <c r="BR29" s="24">
        <f t="shared" si="35"/>
        <v>0</v>
      </c>
      <c r="BS29" s="24">
        <f t="shared" si="39"/>
        <v>0</v>
      </c>
      <c r="BT29" s="24">
        <v>0</v>
      </c>
      <c r="BU29" s="24">
        <f t="shared" si="36"/>
        <v>0</v>
      </c>
      <c r="BV29" s="24">
        <v>0</v>
      </c>
    </row>
    <row r="30" spans="1:74">
      <c r="A30" s="87">
        <v>21</v>
      </c>
      <c r="B30" s="1"/>
      <c r="C30" s="1"/>
      <c r="D30" s="2"/>
      <c r="E30" s="3"/>
      <c r="F30" s="4"/>
      <c r="G30" s="5"/>
      <c r="H30" s="4"/>
      <c r="I30" s="5"/>
      <c r="J30" s="6"/>
      <c r="K30" s="5"/>
      <c r="L30" s="5"/>
      <c r="M30" s="5"/>
      <c r="N30" s="7"/>
      <c r="O30" s="38"/>
      <c r="P30" s="5"/>
      <c r="Q30" s="5"/>
      <c r="R30" s="7"/>
      <c r="S30" s="38"/>
      <c r="T30" s="5"/>
      <c r="U30" s="5"/>
      <c r="V30" s="55"/>
      <c r="W30" s="38"/>
      <c r="X30" s="5"/>
      <c r="Y30" s="5"/>
      <c r="Z30" s="55"/>
      <c r="AA30" s="36">
        <f>IF(Dane!$E$3=1,AO30+BA30+BM30,IF(Dane!$E$3=2,AU30+BG30+BS30,AW30+BI30+BU30))</f>
        <v>0</v>
      </c>
      <c r="AB30" s="16">
        <f>IF(Dane!$E$3=1,AP30+BB30+BN30,IF(Dane!$E$3=2,AV30+BH30+BT30,AX30+BJ30+BV30))</f>
        <v>0</v>
      </c>
      <c r="AC30" s="16">
        <f>IF(((K30*Dane!$C$9)-AA30)&lt;0,0,(K30*Dane!$C$9)-AA30)</f>
        <v>0</v>
      </c>
      <c r="AD30" s="37">
        <f>IFERROR(IF(((L30*Dane!$C$9)-AB30)&lt;0,0,(L30*Dane!$C$9)-AB30),0)</f>
        <v>0</v>
      </c>
      <c r="AE30" s="97"/>
      <c r="AF30" s="77">
        <f>IF(Dane!$E$3=1,AO30,IF(Dane!$E$3=2,AU30,AW30))</f>
        <v>0</v>
      </c>
      <c r="AG30" s="77">
        <f>IF(Dane!$E$3=1,AP30,IF(Dane!$E$3=2,AV30,AX30))</f>
        <v>0</v>
      </c>
      <c r="AH30" s="77">
        <f>IF(Dane!$E$3=1,BA30,IF(Dane!$E$3=2,BG30,BI30))</f>
        <v>0</v>
      </c>
      <c r="AI30" s="77">
        <f>IF(Dane!$E$3=1,BB30,IF(Dane!$E$3=2,BH30,BJ30))</f>
        <v>0</v>
      </c>
      <c r="AJ30" s="77">
        <f>IF(Dane!$E$3=1,BM30,IF(Dane!$E$3=2,BS30,BU30))</f>
        <v>0</v>
      </c>
      <c r="AK30" s="77">
        <f>IF(Dane!$E$3=1,BN30,IF(Dane!$E$3=2,BT30,BV30))</f>
        <v>0</v>
      </c>
      <c r="AL30" s="24">
        <f t="shared" si="24"/>
        <v>0</v>
      </c>
      <c r="AM30" s="24">
        <f t="shared" si="25"/>
        <v>0</v>
      </c>
      <c r="AN30" s="24"/>
      <c r="AO30" s="24">
        <f t="shared" si="10"/>
        <v>0</v>
      </c>
      <c r="AP30" s="24">
        <f t="shared" si="26"/>
        <v>0</v>
      </c>
      <c r="AQ30" s="24">
        <f t="shared" si="11"/>
        <v>0</v>
      </c>
      <c r="AR30" s="24">
        <f t="shared" si="12"/>
        <v>0</v>
      </c>
      <c r="AS30" s="24">
        <f t="shared" si="13"/>
        <v>0</v>
      </c>
      <c r="AT30" s="24">
        <f t="shared" si="27"/>
        <v>0</v>
      </c>
      <c r="AU30" s="24">
        <f t="shared" si="37"/>
        <v>0</v>
      </c>
      <c r="AV30" s="24">
        <v>0</v>
      </c>
      <c r="AW30" s="24">
        <f t="shared" si="40"/>
        <v>0</v>
      </c>
      <c r="AX30" s="24">
        <v>0</v>
      </c>
      <c r="AY30" s="24">
        <f t="shared" si="29"/>
        <v>0</v>
      </c>
      <c r="AZ30" s="24">
        <f t="shared" si="30"/>
        <v>0</v>
      </c>
      <c r="BA30" s="24">
        <f t="shared" si="14"/>
        <v>0</v>
      </c>
      <c r="BB30" s="24">
        <f t="shared" si="15"/>
        <v>0</v>
      </c>
      <c r="BC30" s="24">
        <f t="shared" si="16"/>
        <v>0</v>
      </c>
      <c r="BD30" s="24">
        <f t="shared" si="17"/>
        <v>0</v>
      </c>
      <c r="BE30" s="24">
        <f t="shared" si="18"/>
        <v>0</v>
      </c>
      <c r="BF30" s="24">
        <f t="shared" si="31"/>
        <v>0</v>
      </c>
      <c r="BG30" s="24">
        <f t="shared" si="38"/>
        <v>0</v>
      </c>
      <c r="BH30" s="24">
        <v>0</v>
      </c>
      <c r="BI30" s="24">
        <f t="shared" si="32"/>
        <v>0</v>
      </c>
      <c r="BJ30" s="24">
        <v>0</v>
      </c>
      <c r="BK30" s="24">
        <f t="shared" si="33"/>
        <v>0</v>
      </c>
      <c r="BL30" s="24">
        <f t="shared" si="34"/>
        <v>0</v>
      </c>
      <c r="BM30" s="24">
        <f t="shared" si="19"/>
        <v>0</v>
      </c>
      <c r="BN30" s="24">
        <f t="shared" si="20"/>
        <v>0</v>
      </c>
      <c r="BO30" s="24">
        <f t="shared" si="21"/>
        <v>0</v>
      </c>
      <c r="BP30" s="24">
        <f t="shared" si="22"/>
        <v>0</v>
      </c>
      <c r="BQ30" s="24">
        <f t="shared" si="23"/>
        <v>0</v>
      </c>
      <c r="BR30" s="24">
        <f t="shared" si="35"/>
        <v>0</v>
      </c>
      <c r="BS30" s="24">
        <f t="shared" si="39"/>
        <v>0</v>
      </c>
      <c r="BT30" s="24">
        <v>0</v>
      </c>
      <c r="BU30" s="24">
        <f t="shared" si="36"/>
        <v>0</v>
      </c>
      <c r="BV30" s="24">
        <v>0</v>
      </c>
    </row>
    <row r="31" spans="1:74">
      <c r="A31" s="87">
        <v>22</v>
      </c>
      <c r="B31" s="1"/>
      <c r="C31" s="1"/>
      <c r="D31" s="2"/>
      <c r="E31" s="3"/>
      <c r="F31" s="4"/>
      <c r="G31" s="5"/>
      <c r="H31" s="4"/>
      <c r="I31" s="5"/>
      <c r="J31" s="6"/>
      <c r="K31" s="5"/>
      <c r="L31" s="5"/>
      <c r="M31" s="5"/>
      <c r="N31" s="7"/>
      <c r="O31" s="38"/>
      <c r="P31" s="5"/>
      <c r="Q31" s="5"/>
      <c r="R31" s="7"/>
      <c r="S31" s="38"/>
      <c r="T31" s="5"/>
      <c r="U31" s="5"/>
      <c r="V31" s="55"/>
      <c r="W31" s="38"/>
      <c r="X31" s="5"/>
      <c r="Y31" s="5"/>
      <c r="Z31" s="55"/>
      <c r="AA31" s="36">
        <f>IF(Dane!$E$3=1,AO31+BA31+BM31,IF(Dane!$E$3=2,AU31+BG31+BS31,AW31+BI31+BU31))</f>
        <v>0</v>
      </c>
      <c r="AB31" s="16">
        <f>IF(Dane!$E$3=1,AP31+BB31+BN31,IF(Dane!$E$3=2,AV31+BH31+BT31,AX31+BJ31+BV31))</f>
        <v>0</v>
      </c>
      <c r="AC31" s="16">
        <f>IF(((K31*Dane!$C$9)-AA31)&lt;0,0,(K31*Dane!$C$9)-AA31)</f>
        <v>0</v>
      </c>
      <c r="AD31" s="37">
        <f>IFERROR(IF(((L31*Dane!$C$9)-AB31)&lt;0,0,(L31*Dane!$C$9)-AB31),0)</f>
        <v>0</v>
      </c>
      <c r="AE31" s="97"/>
      <c r="AF31" s="77">
        <f>IF(Dane!$E$3=1,AO31,IF(Dane!$E$3=2,AU31,AW31))</f>
        <v>0</v>
      </c>
      <c r="AG31" s="77">
        <f>IF(Dane!$E$3=1,AP31,IF(Dane!$E$3=2,AV31,AX31))</f>
        <v>0</v>
      </c>
      <c r="AH31" s="77">
        <f>IF(Dane!$E$3=1,BA31,IF(Dane!$E$3=2,BG31,BI31))</f>
        <v>0</v>
      </c>
      <c r="AI31" s="77">
        <f>IF(Dane!$E$3=1,BB31,IF(Dane!$E$3=2,BH31,BJ31))</f>
        <v>0</v>
      </c>
      <c r="AJ31" s="77">
        <f>IF(Dane!$E$3=1,BM31,IF(Dane!$E$3=2,BS31,BU31))</f>
        <v>0</v>
      </c>
      <c r="AK31" s="77">
        <f>IF(Dane!$E$3=1,BN31,IF(Dane!$E$3=2,BT31,BV31))</f>
        <v>0</v>
      </c>
      <c r="AL31" s="24">
        <f t="shared" si="24"/>
        <v>0</v>
      </c>
      <c r="AM31" s="24">
        <f t="shared" si="25"/>
        <v>0</v>
      </c>
      <c r="AN31" s="24"/>
      <c r="AO31" s="24">
        <f t="shared" si="10"/>
        <v>0</v>
      </c>
      <c r="AP31" s="24">
        <f t="shared" si="26"/>
        <v>0</v>
      </c>
      <c r="AQ31" s="24">
        <f t="shared" si="11"/>
        <v>0</v>
      </c>
      <c r="AR31" s="24">
        <f t="shared" si="12"/>
        <v>0</v>
      </c>
      <c r="AS31" s="24">
        <f t="shared" si="13"/>
        <v>0</v>
      </c>
      <c r="AT31" s="24">
        <f t="shared" si="27"/>
        <v>0</v>
      </c>
      <c r="AU31" s="24">
        <f t="shared" si="37"/>
        <v>0</v>
      </c>
      <c r="AV31" s="24">
        <v>0</v>
      </c>
      <c r="AW31" s="24">
        <f t="shared" si="40"/>
        <v>0</v>
      </c>
      <c r="AX31" s="24">
        <v>0</v>
      </c>
      <c r="AY31" s="24">
        <f t="shared" si="29"/>
        <v>0</v>
      </c>
      <c r="AZ31" s="24">
        <f t="shared" si="30"/>
        <v>0</v>
      </c>
      <c r="BA31" s="24">
        <f t="shared" si="14"/>
        <v>0</v>
      </c>
      <c r="BB31" s="24">
        <f t="shared" si="15"/>
        <v>0</v>
      </c>
      <c r="BC31" s="24">
        <f t="shared" si="16"/>
        <v>0</v>
      </c>
      <c r="BD31" s="24">
        <f t="shared" si="17"/>
        <v>0</v>
      </c>
      <c r="BE31" s="24">
        <f t="shared" si="18"/>
        <v>0</v>
      </c>
      <c r="BF31" s="24">
        <f t="shared" si="31"/>
        <v>0</v>
      </c>
      <c r="BG31" s="24">
        <f t="shared" si="38"/>
        <v>0</v>
      </c>
      <c r="BH31" s="24">
        <v>0</v>
      </c>
      <c r="BI31" s="24">
        <f t="shared" si="32"/>
        <v>0</v>
      </c>
      <c r="BJ31" s="24">
        <v>0</v>
      </c>
      <c r="BK31" s="24">
        <f t="shared" si="33"/>
        <v>0</v>
      </c>
      <c r="BL31" s="24">
        <f t="shared" si="34"/>
        <v>0</v>
      </c>
      <c r="BM31" s="24">
        <f t="shared" si="19"/>
        <v>0</v>
      </c>
      <c r="BN31" s="24">
        <f t="shared" si="20"/>
        <v>0</v>
      </c>
      <c r="BO31" s="24">
        <f t="shared" si="21"/>
        <v>0</v>
      </c>
      <c r="BP31" s="24">
        <f t="shared" si="22"/>
        <v>0</v>
      </c>
      <c r="BQ31" s="24">
        <f t="shared" si="23"/>
        <v>0</v>
      </c>
      <c r="BR31" s="24">
        <f t="shared" si="35"/>
        <v>0</v>
      </c>
      <c r="BS31" s="24">
        <f t="shared" si="39"/>
        <v>0</v>
      </c>
      <c r="BT31" s="24">
        <v>0</v>
      </c>
      <c r="BU31" s="24">
        <f t="shared" si="36"/>
        <v>0</v>
      </c>
      <c r="BV31" s="24">
        <v>0</v>
      </c>
    </row>
    <row r="32" spans="1:74">
      <c r="A32" s="87">
        <v>23</v>
      </c>
      <c r="B32" s="1"/>
      <c r="C32" s="1"/>
      <c r="D32" s="2"/>
      <c r="E32" s="3"/>
      <c r="F32" s="4"/>
      <c r="G32" s="5"/>
      <c r="H32" s="4"/>
      <c r="I32" s="5"/>
      <c r="J32" s="6"/>
      <c r="K32" s="5"/>
      <c r="L32" s="5"/>
      <c r="M32" s="5"/>
      <c r="N32" s="7"/>
      <c r="O32" s="38"/>
      <c r="P32" s="5"/>
      <c r="Q32" s="5"/>
      <c r="R32" s="7"/>
      <c r="S32" s="38"/>
      <c r="T32" s="5"/>
      <c r="U32" s="5"/>
      <c r="V32" s="55"/>
      <c r="W32" s="38"/>
      <c r="X32" s="5"/>
      <c r="Y32" s="5"/>
      <c r="Z32" s="55"/>
      <c r="AA32" s="36">
        <f>IF(Dane!$E$3=1,AO32+BA32+BM32,IF(Dane!$E$3=2,AU32+BG32+BS32,AW32+BI32+BU32))</f>
        <v>0</v>
      </c>
      <c r="AB32" s="16">
        <f>IF(Dane!$E$3=1,AP32+BB32+BN32,IF(Dane!$E$3=2,AV32+BH32+BT32,AX32+BJ32+BV32))</f>
        <v>0</v>
      </c>
      <c r="AC32" s="16">
        <f>IF(((K32*Dane!$C$9)-AA32)&lt;0,0,(K32*Dane!$C$9)-AA32)</f>
        <v>0</v>
      </c>
      <c r="AD32" s="37">
        <f>IFERROR(IF(((L32*Dane!$C$9)-AB32)&lt;0,0,(L32*Dane!$C$9)-AB32),0)</f>
        <v>0</v>
      </c>
      <c r="AE32" s="97"/>
      <c r="AF32" s="77">
        <f>IF(Dane!$E$3=1,AO32,IF(Dane!$E$3=2,AU32,AW32))</f>
        <v>0</v>
      </c>
      <c r="AG32" s="77">
        <f>IF(Dane!$E$3=1,AP32,IF(Dane!$E$3=2,AV32,AX32))</f>
        <v>0</v>
      </c>
      <c r="AH32" s="77">
        <f>IF(Dane!$E$3=1,BA32,IF(Dane!$E$3=2,BG32,BI32))</f>
        <v>0</v>
      </c>
      <c r="AI32" s="77">
        <f>IF(Dane!$E$3=1,BB32,IF(Dane!$E$3=2,BH32,BJ32))</f>
        <v>0</v>
      </c>
      <c r="AJ32" s="77">
        <f>IF(Dane!$E$3=1,BM32,IF(Dane!$E$3=2,BS32,BU32))</f>
        <v>0</v>
      </c>
      <c r="AK32" s="77">
        <f>IF(Dane!$E$3=1,BN32,IF(Dane!$E$3=2,BT32,BV32))</f>
        <v>0</v>
      </c>
      <c r="AL32" s="24">
        <f t="shared" si="24"/>
        <v>0</v>
      </c>
      <c r="AM32" s="24">
        <f t="shared" si="25"/>
        <v>0</v>
      </c>
      <c r="AN32" s="24"/>
      <c r="AO32" s="24">
        <f t="shared" si="10"/>
        <v>0</v>
      </c>
      <c r="AP32" s="24">
        <f t="shared" si="26"/>
        <v>0</v>
      </c>
      <c r="AQ32" s="24">
        <f t="shared" si="11"/>
        <v>0</v>
      </c>
      <c r="AR32" s="24">
        <f t="shared" si="12"/>
        <v>0</v>
      </c>
      <c r="AS32" s="24">
        <f t="shared" si="13"/>
        <v>0</v>
      </c>
      <c r="AT32" s="24">
        <f t="shared" si="27"/>
        <v>0</v>
      </c>
      <c r="AU32" s="24">
        <f t="shared" si="37"/>
        <v>0</v>
      </c>
      <c r="AV32" s="24">
        <v>0</v>
      </c>
      <c r="AW32" s="24">
        <f t="shared" si="40"/>
        <v>0</v>
      </c>
      <c r="AX32" s="24">
        <v>0</v>
      </c>
      <c r="AY32" s="24">
        <f t="shared" si="29"/>
        <v>0</v>
      </c>
      <c r="AZ32" s="24">
        <f t="shared" si="30"/>
        <v>0</v>
      </c>
      <c r="BA32" s="24">
        <f t="shared" si="14"/>
        <v>0</v>
      </c>
      <c r="BB32" s="24">
        <f t="shared" si="15"/>
        <v>0</v>
      </c>
      <c r="BC32" s="24">
        <f t="shared" si="16"/>
        <v>0</v>
      </c>
      <c r="BD32" s="24">
        <f t="shared" si="17"/>
        <v>0</v>
      </c>
      <c r="BE32" s="24">
        <f t="shared" si="18"/>
        <v>0</v>
      </c>
      <c r="BF32" s="24">
        <f t="shared" si="31"/>
        <v>0</v>
      </c>
      <c r="BG32" s="24">
        <f t="shared" si="38"/>
        <v>0</v>
      </c>
      <c r="BH32" s="24">
        <v>0</v>
      </c>
      <c r="BI32" s="24">
        <f t="shared" si="32"/>
        <v>0</v>
      </c>
      <c r="BJ32" s="24">
        <v>0</v>
      </c>
      <c r="BK32" s="24">
        <f t="shared" si="33"/>
        <v>0</v>
      </c>
      <c r="BL32" s="24">
        <f t="shared" si="34"/>
        <v>0</v>
      </c>
      <c r="BM32" s="24">
        <f t="shared" si="19"/>
        <v>0</v>
      </c>
      <c r="BN32" s="24">
        <f t="shared" si="20"/>
        <v>0</v>
      </c>
      <c r="BO32" s="24">
        <f t="shared" si="21"/>
        <v>0</v>
      </c>
      <c r="BP32" s="24">
        <f t="shared" si="22"/>
        <v>0</v>
      </c>
      <c r="BQ32" s="24">
        <f t="shared" si="23"/>
        <v>0</v>
      </c>
      <c r="BR32" s="24">
        <f t="shared" si="35"/>
        <v>0</v>
      </c>
      <c r="BS32" s="24">
        <f t="shared" si="39"/>
        <v>0</v>
      </c>
      <c r="BT32" s="24">
        <v>0</v>
      </c>
      <c r="BU32" s="24">
        <f t="shared" si="36"/>
        <v>0</v>
      </c>
      <c r="BV32" s="24">
        <v>0</v>
      </c>
    </row>
    <row r="33" spans="1:74">
      <c r="A33" s="87">
        <v>24</v>
      </c>
      <c r="B33" s="1"/>
      <c r="C33" s="1"/>
      <c r="D33" s="2"/>
      <c r="E33" s="3"/>
      <c r="F33" s="4"/>
      <c r="G33" s="5"/>
      <c r="H33" s="4"/>
      <c r="I33" s="5"/>
      <c r="J33" s="6"/>
      <c r="K33" s="5"/>
      <c r="L33" s="5"/>
      <c r="M33" s="5"/>
      <c r="N33" s="7"/>
      <c r="O33" s="38"/>
      <c r="P33" s="5"/>
      <c r="Q33" s="5"/>
      <c r="R33" s="7"/>
      <c r="S33" s="38"/>
      <c r="T33" s="5"/>
      <c r="U33" s="5"/>
      <c r="V33" s="55"/>
      <c r="W33" s="38"/>
      <c r="X33" s="5"/>
      <c r="Y33" s="5"/>
      <c r="Z33" s="55"/>
      <c r="AA33" s="36">
        <f>IF(Dane!$E$3=1,AO33+BA33+BM33,IF(Dane!$E$3=2,AU33+BG33+BS33,AW33+BI33+BU33))</f>
        <v>0</v>
      </c>
      <c r="AB33" s="16">
        <f>IF(Dane!$E$3=1,AP33+BB33+BN33,IF(Dane!$E$3=2,AV33+BH33+BT33,AX33+BJ33+BV33))</f>
        <v>0</v>
      </c>
      <c r="AC33" s="16">
        <f>IF(((K33*Dane!$C$9)-AA33)&lt;0,0,(K33*Dane!$C$9)-AA33)</f>
        <v>0</v>
      </c>
      <c r="AD33" s="37">
        <f>IFERROR(IF(((L33*Dane!$C$9)-AB33)&lt;0,0,(L33*Dane!$C$9)-AB33),0)</f>
        <v>0</v>
      </c>
      <c r="AE33" s="97"/>
      <c r="AF33" s="77">
        <f>IF(Dane!$E$3=1,AO33,IF(Dane!$E$3=2,AU33,AW33))</f>
        <v>0</v>
      </c>
      <c r="AG33" s="77">
        <f>IF(Dane!$E$3=1,AP33,IF(Dane!$E$3=2,AV33,AX33))</f>
        <v>0</v>
      </c>
      <c r="AH33" s="77">
        <f>IF(Dane!$E$3=1,BA33,IF(Dane!$E$3=2,BG33,BI33))</f>
        <v>0</v>
      </c>
      <c r="AI33" s="77">
        <f>IF(Dane!$E$3=1,BB33,IF(Dane!$E$3=2,BH33,BJ33))</f>
        <v>0</v>
      </c>
      <c r="AJ33" s="77">
        <f>IF(Dane!$E$3=1,BM33,IF(Dane!$E$3=2,BS33,BU33))</f>
        <v>0</v>
      </c>
      <c r="AK33" s="77">
        <f>IF(Dane!$E$3=1,BN33,IF(Dane!$E$3=2,BT33,BV33))</f>
        <v>0</v>
      </c>
      <c r="AL33" s="24">
        <f t="shared" si="24"/>
        <v>0</v>
      </c>
      <c r="AM33" s="24">
        <f t="shared" si="25"/>
        <v>0</v>
      </c>
      <c r="AN33" s="24"/>
      <c r="AO33" s="24">
        <f t="shared" si="10"/>
        <v>0</v>
      </c>
      <c r="AP33" s="24">
        <f t="shared" si="26"/>
        <v>0</v>
      </c>
      <c r="AQ33" s="24">
        <f t="shared" si="11"/>
        <v>0</v>
      </c>
      <c r="AR33" s="24">
        <f t="shared" si="12"/>
        <v>0</v>
      </c>
      <c r="AS33" s="24">
        <f t="shared" si="13"/>
        <v>0</v>
      </c>
      <c r="AT33" s="24">
        <f t="shared" si="27"/>
        <v>0</v>
      </c>
      <c r="AU33" s="24">
        <f t="shared" si="37"/>
        <v>0</v>
      </c>
      <c r="AV33" s="24">
        <v>0</v>
      </c>
      <c r="AW33" s="24">
        <f t="shared" si="40"/>
        <v>0</v>
      </c>
      <c r="AX33" s="24">
        <v>0</v>
      </c>
      <c r="AY33" s="24">
        <f t="shared" si="29"/>
        <v>0</v>
      </c>
      <c r="AZ33" s="24">
        <f t="shared" si="30"/>
        <v>0</v>
      </c>
      <c r="BA33" s="24">
        <f t="shared" si="14"/>
        <v>0</v>
      </c>
      <c r="BB33" s="24">
        <f t="shared" si="15"/>
        <v>0</v>
      </c>
      <c r="BC33" s="24">
        <f t="shared" si="16"/>
        <v>0</v>
      </c>
      <c r="BD33" s="24">
        <f t="shared" si="17"/>
        <v>0</v>
      </c>
      <c r="BE33" s="24">
        <f t="shared" si="18"/>
        <v>0</v>
      </c>
      <c r="BF33" s="24">
        <f t="shared" si="31"/>
        <v>0</v>
      </c>
      <c r="BG33" s="24">
        <f t="shared" si="38"/>
        <v>0</v>
      </c>
      <c r="BH33" s="24">
        <v>0</v>
      </c>
      <c r="BI33" s="24">
        <f t="shared" si="32"/>
        <v>0</v>
      </c>
      <c r="BJ33" s="24">
        <v>0</v>
      </c>
      <c r="BK33" s="24">
        <f t="shared" si="33"/>
        <v>0</v>
      </c>
      <c r="BL33" s="24">
        <f t="shared" si="34"/>
        <v>0</v>
      </c>
      <c r="BM33" s="24">
        <f t="shared" si="19"/>
        <v>0</v>
      </c>
      <c r="BN33" s="24">
        <f t="shared" si="20"/>
        <v>0</v>
      </c>
      <c r="BO33" s="24">
        <f t="shared" si="21"/>
        <v>0</v>
      </c>
      <c r="BP33" s="24">
        <f t="shared" si="22"/>
        <v>0</v>
      </c>
      <c r="BQ33" s="24">
        <f t="shared" si="23"/>
        <v>0</v>
      </c>
      <c r="BR33" s="24">
        <f t="shared" si="35"/>
        <v>0</v>
      </c>
      <c r="BS33" s="24">
        <f t="shared" si="39"/>
        <v>0</v>
      </c>
      <c r="BT33" s="24">
        <v>0</v>
      </c>
      <c r="BU33" s="24">
        <f t="shared" si="36"/>
        <v>0</v>
      </c>
      <c r="BV33" s="24">
        <v>0</v>
      </c>
    </row>
    <row r="34" spans="1:74">
      <c r="A34" s="87">
        <v>25</v>
      </c>
      <c r="B34" s="1"/>
      <c r="C34" s="1"/>
      <c r="D34" s="2"/>
      <c r="E34" s="3"/>
      <c r="F34" s="4"/>
      <c r="G34" s="5"/>
      <c r="H34" s="4"/>
      <c r="I34" s="5"/>
      <c r="J34" s="6"/>
      <c r="K34" s="5"/>
      <c r="L34" s="5"/>
      <c r="M34" s="5"/>
      <c r="N34" s="7"/>
      <c r="O34" s="38"/>
      <c r="P34" s="5"/>
      <c r="Q34" s="5"/>
      <c r="R34" s="7"/>
      <c r="S34" s="38"/>
      <c r="T34" s="5"/>
      <c r="U34" s="5"/>
      <c r="V34" s="55"/>
      <c r="W34" s="38"/>
      <c r="X34" s="5"/>
      <c r="Y34" s="5"/>
      <c r="Z34" s="55"/>
      <c r="AA34" s="36">
        <f>IF(Dane!$E$3=1,AO34+BA34+BM34,IF(Dane!$E$3=2,AU34+BG34+BS34,AW34+BI34+BU34))</f>
        <v>0</v>
      </c>
      <c r="AB34" s="16">
        <f>IF(Dane!$E$3=1,AP34+BB34+BN34,IF(Dane!$E$3=2,AV34+BH34+BT34,AX34+BJ34+BV34))</f>
        <v>0</v>
      </c>
      <c r="AC34" s="16">
        <f>IF(((K34*Dane!$C$9)-AA34)&lt;0,0,(K34*Dane!$C$9)-AA34)</f>
        <v>0</v>
      </c>
      <c r="AD34" s="37">
        <f>IFERROR(IF(((L34*Dane!$C$9)-AB34)&lt;0,0,(L34*Dane!$C$9)-AB34),0)</f>
        <v>0</v>
      </c>
      <c r="AE34" s="97"/>
      <c r="AF34" s="77">
        <f>IF(Dane!$E$3=1,AO34,IF(Dane!$E$3=2,AU34,AW34))</f>
        <v>0</v>
      </c>
      <c r="AG34" s="77">
        <f>IF(Dane!$E$3=1,AP34,IF(Dane!$E$3=2,AV34,AX34))</f>
        <v>0</v>
      </c>
      <c r="AH34" s="77">
        <f>IF(Dane!$E$3=1,BA34,IF(Dane!$E$3=2,BG34,BI34))</f>
        <v>0</v>
      </c>
      <c r="AI34" s="77">
        <f>IF(Dane!$E$3=1,BB34,IF(Dane!$E$3=2,BH34,BJ34))</f>
        <v>0</v>
      </c>
      <c r="AJ34" s="77">
        <f>IF(Dane!$E$3=1,BM34,IF(Dane!$E$3=2,BS34,BU34))</f>
        <v>0</v>
      </c>
      <c r="AK34" s="77">
        <f>IF(Dane!$E$3=1,BN34,IF(Dane!$E$3=2,BT34,BV34))</f>
        <v>0</v>
      </c>
      <c r="AL34" s="24">
        <f t="shared" si="24"/>
        <v>0</v>
      </c>
      <c r="AM34" s="24">
        <f t="shared" si="25"/>
        <v>0</v>
      </c>
      <c r="AN34" s="24"/>
      <c r="AO34" s="24">
        <f t="shared" si="10"/>
        <v>0</v>
      </c>
      <c r="AP34" s="24">
        <f t="shared" si="26"/>
        <v>0</v>
      </c>
      <c r="AQ34" s="24">
        <f t="shared" si="11"/>
        <v>0</v>
      </c>
      <c r="AR34" s="24">
        <f t="shared" si="12"/>
        <v>0</v>
      </c>
      <c r="AS34" s="24">
        <f t="shared" si="13"/>
        <v>0</v>
      </c>
      <c r="AT34" s="24">
        <f t="shared" si="27"/>
        <v>0</v>
      </c>
      <c r="AU34" s="24">
        <f t="shared" si="37"/>
        <v>0</v>
      </c>
      <c r="AV34" s="24">
        <v>0</v>
      </c>
      <c r="AW34" s="24">
        <f t="shared" si="40"/>
        <v>0</v>
      </c>
      <c r="AX34" s="24">
        <v>0</v>
      </c>
      <c r="AY34" s="24">
        <f t="shared" si="29"/>
        <v>0</v>
      </c>
      <c r="AZ34" s="24">
        <f t="shared" si="30"/>
        <v>0</v>
      </c>
      <c r="BA34" s="24">
        <f t="shared" si="14"/>
        <v>0</v>
      </c>
      <c r="BB34" s="24">
        <f t="shared" si="15"/>
        <v>0</v>
      </c>
      <c r="BC34" s="24">
        <f t="shared" si="16"/>
        <v>0</v>
      </c>
      <c r="BD34" s="24">
        <f t="shared" si="17"/>
        <v>0</v>
      </c>
      <c r="BE34" s="24">
        <f t="shared" si="18"/>
        <v>0</v>
      </c>
      <c r="BF34" s="24">
        <f t="shared" si="31"/>
        <v>0</v>
      </c>
      <c r="BG34" s="24">
        <f t="shared" si="38"/>
        <v>0</v>
      </c>
      <c r="BH34" s="24">
        <v>0</v>
      </c>
      <c r="BI34" s="24">
        <f t="shared" si="32"/>
        <v>0</v>
      </c>
      <c r="BJ34" s="24">
        <v>0</v>
      </c>
      <c r="BK34" s="24">
        <f t="shared" si="33"/>
        <v>0</v>
      </c>
      <c r="BL34" s="24">
        <f t="shared" si="34"/>
        <v>0</v>
      </c>
      <c r="BM34" s="24">
        <f t="shared" si="19"/>
        <v>0</v>
      </c>
      <c r="BN34" s="24">
        <f t="shared" si="20"/>
        <v>0</v>
      </c>
      <c r="BO34" s="24">
        <f t="shared" si="21"/>
        <v>0</v>
      </c>
      <c r="BP34" s="24">
        <f t="shared" si="22"/>
        <v>0</v>
      </c>
      <c r="BQ34" s="24">
        <f t="shared" si="23"/>
        <v>0</v>
      </c>
      <c r="BR34" s="24">
        <f t="shared" si="35"/>
        <v>0</v>
      </c>
      <c r="BS34" s="24">
        <f t="shared" si="39"/>
        <v>0</v>
      </c>
      <c r="BT34" s="24">
        <v>0</v>
      </c>
      <c r="BU34" s="24">
        <f t="shared" si="36"/>
        <v>0</v>
      </c>
      <c r="BV34" s="24">
        <v>0</v>
      </c>
    </row>
    <row r="35" spans="1:74">
      <c r="A35" s="87">
        <v>26</v>
      </c>
      <c r="B35" s="1"/>
      <c r="C35" s="1"/>
      <c r="D35" s="2"/>
      <c r="E35" s="3"/>
      <c r="F35" s="4"/>
      <c r="G35" s="5"/>
      <c r="H35" s="4"/>
      <c r="I35" s="5"/>
      <c r="J35" s="6"/>
      <c r="K35" s="5"/>
      <c r="L35" s="5"/>
      <c r="M35" s="5"/>
      <c r="N35" s="7"/>
      <c r="O35" s="38"/>
      <c r="P35" s="5"/>
      <c r="Q35" s="5"/>
      <c r="R35" s="7"/>
      <c r="S35" s="38"/>
      <c r="T35" s="5"/>
      <c r="U35" s="5"/>
      <c r="V35" s="55"/>
      <c r="W35" s="38"/>
      <c r="X35" s="5"/>
      <c r="Y35" s="5"/>
      <c r="Z35" s="55"/>
      <c r="AA35" s="36">
        <f>IF(Dane!$E$3=1,AO35+BA35+BM35,IF(Dane!$E$3=2,AU35+BG35+BS35,AW35+BI35+BU35))</f>
        <v>0</v>
      </c>
      <c r="AB35" s="16">
        <f>IF(Dane!$E$3=1,AP35+BB35+BN35,IF(Dane!$E$3=2,AV35+BH35+BT35,AX35+BJ35+BV35))</f>
        <v>0</v>
      </c>
      <c r="AC35" s="16">
        <f>IF(((K35*Dane!$C$9)-AA35)&lt;0,0,(K35*Dane!$C$9)-AA35)</f>
        <v>0</v>
      </c>
      <c r="AD35" s="37">
        <f>IFERROR(IF(((L35*Dane!$C$9)-AB35)&lt;0,0,(L35*Dane!$C$9)-AB35),0)</f>
        <v>0</v>
      </c>
      <c r="AE35" s="97"/>
      <c r="AF35" s="77">
        <f>IF(Dane!$E$3=1,AO35,IF(Dane!$E$3=2,AU35,AW35))</f>
        <v>0</v>
      </c>
      <c r="AG35" s="77">
        <f>IF(Dane!$E$3=1,AP35,IF(Dane!$E$3=2,AV35,AX35))</f>
        <v>0</v>
      </c>
      <c r="AH35" s="77">
        <f>IF(Dane!$E$3=1,BA35,IF(Dane!$E$3=2,BG35,BI35))</f>
        <v>0</v>
      </c>
      <c r="AI35" s="77">
        <f>IF(Dane!$E$3=1,BB35,IF(Dane!$E$3=2,BH35,BJ35))</f>
        <v>0</v>
      </c>
      <c r="AJ35" s="77">
        <f>IF(Dane!$E$3=1,BM35,IF(Dane!$E$3=2,BS35,BU35))</f>
        <v>0</v>
      </c>
      <c r="AK35" s="77">
        <f>IF(Dane!$E$3=1,BN35,IF(Dane!$E$3=2,BT35,BV35))</f>
        <v>0</v>
      </c>
      <c r="AL35" s="24">
        <f t="shared" si="24"/>
        <v>0</v>
      </c>
      <c r="AM35" s="24">
        <f t="shared" si="25"/>
        <v>0</v>
      </c>
      <c r="AN35" s="24"/>
      <c r="AO35" s="24">
        <f t="shared" si="10"/>
        <v>0</v>
      </c>
      <c r="AP35" s="24">
        <f t="shared" si="26"/>
        <v>0</v>
      </c>
      <c r="AQ35" s="24">
        <f t="shared" si="11"/>
        <v>0</v>
      </c>
      <c r="AR35" s="24">
        <f t="shared" si="12"/>
        <v>0</v>
      </c>
      <c r="AS35" s="24">
        <f t="shared" si="13"/>
        <v>0</v>
      </c>
      <c r="AT35" s="24">
        <f t="shared" si="27"/>
        <v>0</v>
      </c>
      <c r="AU35" s="24">
        <f t="shared" si="37"/>
        <v>0</v>
      </c>
      <c r="AV35" s="24">
        <v>0</v>
      </c>
      <c r="AW35" s="24">
        <f t="shared" si="40"/>
        <v>0</v>
      </c>
      <c r="AX35" s="24">
        <v>0</v>
      </c>
      <c r="AY35" s="24">
        <f t="shared" si="29"/>
        <v>0</v>
      </c>
      <c r="AZ35" s="24">
        <f t="shared" si="30"/>
        <v>0</v>
      </c>
      <c r="BA35" s="24">
        <f t="shared" si="14"/>
        <v>0</v>
      </c>
      <c r="BB35" s="24">
        <f t="shared" si="15"/>
        <v>0</v>
      </c>
      <c r="BC35" s="24">
        <f t="shared" si="16"/>
        <v>0</v>
      </c>
      <c r="BD35" s="24">
        <f t="shared" si="17"/>
        <v>0</v>
      </c>
      <c r="BE35" s="24">
        <f t="shared" si="18"/>
        <v>0</v>
      </c>
      <c r="BF35" s="24">
        <f t="shared" si="31"/>
        <v>0</v>
      </c>
      <c r="BG35" s="24">
        <f t="shared" si="38"/>
        <v>0</v>
      </c>
      <c r="BH35" s="24">
        <v>0</v>
      </c>
      <c r="BI35" s="24">
        <f t="shared" si="32"/>
        <v>0</v>
      </c>
      <c r="BJ35" s="24">
        <v>0</v>
      </c>
      <c r="BK35" s="24">
        <f t="shared" si="33"/>
        <v>0</v>
      </c>
      <c r="BL35" s="24">
        <f t="shared" si="34"/>
        <v>0</v>
      </c>
      <c r="BM35" s="24">
        <f t="shared" si="19"/>
        <v>0</v>
      </c>
      <c r="BN35" s="24">
        <f t="shared" si="20"/>
        <v>0</v>
      </c>
      <c r="BO35" s="24">
        <f t="shared" si="21"/>
        <v>0</v>
      </c>
      <c r="BP35" s="24">
        <f t="shared" si="22"/>
        <v>0</v>
      </c>
      <c r="BQ35" s="24">
        <f t="shared" si="23"/>
        <v>0</v>
      </c>
      <c r="BR35" s="24">
        <f t="shared" si="35"/>
        <v>0</v>
      </c>
      <c r="BS35" s="24">
        <f t="shared" si="39"/>
        <v>0</v>
      </c>
      <c r="BT35" s="24">
        <v>0</v>
      </c>
      <c r="BU35" s="24">
        <f t="shared" si="36"/>
        <v>0</v>
      </c>
      <c r="BV35" s="24">
        <v>0</v>
      </c>
    </row>
    <row r="36" spans="1:74">
      <c r="A36" s="87">
        <v>27</v>
      </c>
      <c r="B36" s="1"/>
      <c r="C36" s="1"/>
      <c r="D36" s="2"/>
      <c r="E36" s="3"/>
      <c r="F36" s="4"/>
      <c r="G36" s="5"/>
      <c r="H36" s="4"/>
      <c r="I36" s="5"/>
      <c r="J36" s="6"/>
      <c r="K36" s="5"/>
      <c r="L36" s="5"/>
      <c r="M36" s="5"/>
      <c r="N36" s="7"/>
      <c r="O36" s="38"/>
      <c r="P36" s="5"/>
      <c r="Q36" s="5"/>
      <c r="R36" s="7"/>
      <c r="S36" s="38"/>
      <c r="T36" s="5"/>
      <c r="U36" s="5"/>
      <c r="V36" s="55"/>
      <c r="W36" s="38"/>
      <c r="X36" s="5"/>
      <c r="Y36" s="5"/>
      <c r="Z36" s="55"/>
      <c r="AA36" s="36">
        <f>IF(Dane!$E$3=1,AO36+BA36+BM36,IF(Dane!$E$3=2,AU36+BG36+BS36,AW36+BI36+BU36))</f>
        <v>0</v>
      </c>
      <c r="AB36" s="16">
        <f>IF(Dane!$E$3=1,AP36+BB36+BN36,IF(Dane!$E$3=2,AV36+BH36+BT36,AX36+BJ36+BV36))</f>
        <v>0</v>
      </c>
      <c r="AC36" s="16">
        <f>IF(((K36*Dane!$C$9)-AA36)&lt;0,0,(K36*Dane!$C$9)-AA36)</f>
        <v>0</v>
      </c>
      <c r="AD36" s="37">
        <f>IFERROR(IF(((L36*Dane!$C$9)-AB36)&lt;0,0,(L36*Dane!$C$9)-AB36),0)</f>
        <v>0</v>
      </c>
      <c r="AE36" s="97"/>
      <c r="AF36" s="77">
        <f>IF(Dane!$E$3=1,AO36,IF(Dane!$E$3=2,AU36,AW36))</f>
        <v>0</v>
      </c>
      <c r="AG36" s="77">
        <f>IF(Dane!$E$3=1,AP36,IF(Dane!$E$3=2,AV36,AX36))</f>
        <v>0</v>
      </c>
      <c r="AH36" s="77">
        <f>IF(Dane!$E$3=1,BA36,IF(Dane!$E$3=2,BG36,BI36))</f>
        <v>0</v>
      </c>
      <c r="AI36" s="77">
        <f>IF(Dane!$E$3=1,BB36,IF(Dane!$E$3=2,BH36,BJ36))</f>
        <v>0</v>
      </c>
      <c r="AJ36" s="77">
        <f>IF(Dane!$E$3=1,BM36,IF(Dane!$E$3=2,BS36,BU36))</f>
        <v>0</v>
      </c>
      <c r="AK36" s="77">
        <f>IF(Dane!$E$3=1,BN36,IF(Dane!$E$3=2,BT36,BV36))</f>
        <v>0</v>
      </c>
      <c r="AL36" s="24">
        <f t="shared" si="24"/>
        <v>0</v>
      </c>
      <c r="AM36" s="24">
        <f t="shared" si="25"/>
        <v>0</v>
      </c>
      <c r="AN36" s="24"/>
      <c r="AO36" s="24">
        <f t="shared" si="10"/>
        <v>0</v>
      </c>
      <c r="AP36" s="24">
        <f t="shared" si="26"/>
        <v>0</v>
      </c>
      <c r="AQ36" s="24">
        <f t="shared" si="11"/>
        <v>0</v>
      </c>
      <c r="AR36" s="24">
        <f t="shared" si="12"/>
        <v>0</v>
      </c>
      <c r="AS36" s="24">
        <f t="shared" si="13"/>
        <v>0</v>
      </c>
      <c r="AT36" s="24">
        <f t="shared" si="27"/>
        <v>0</v>
      </c>
      <c r="AU36" s="24">
        <f t="shared" si="37"/>
        <v>0</v>
      </c>
      <c r="AV36" s="24">
        <v>0</v>
      </c>
      <c r="AW36" s="24">
        <f t="shared" si="40"/>
        <v>0</v>
      </c>
      <c r="AX36" s="24">
        <v>0</v>
      </c>
      <c r="AY36" s="24">
        <f t="shared" si="29"/>
        <v>0</v>
      </c>
      <c r="AZ36" s="24">
        <f t="shared" si="30"/>
        <v>0</v>
      </c>
      <c r="BA36" s="24">
        <f t="shared" si="14"/>
        <v>0</v>
      </c>
      <c r="BB36" s="24">
        <f t="shared" si="15"/>
        <v>0</v>
      </c>
      <c r="BC36" s="24">
        <f t="shared" si="16"/>
        <v>0</v>
      </c>
      <c r="BD36" s="24">
        <f t="shared" si="17"/>
        <v>0</v>
      </c>
      <c r="BE36" s="24">
        <f t="shared" si="18"/>
        <v>0</v>
      </c>
      <c r="BF36" s="24">
        <f t="shared" si="31"/>
        <v>0</v>
      </c>
      <c r="BG36" s="24">
        <f t="shared" si="38"/>
        <v>0</v>
      </c>
      <c r="BH36" s="24">
        <v>0</v>
      </c>
      <c r="BI36" s="24">
        <f t="shared" si="32"/>
        <v>0</v>
      </c>
      <c r="BJ36" s="24">
        <v>0</v>
      </c>
      <c r="BK36" s="24">
        <f t="shared" si="33"/>
        <v>0</v>
      </c>
      <c r="BL36" s="24">
        <f t="shared" si="34"/>
        <v>0</v>
      </c>
      <c r="BM36" s="24">
        <f t="shared" si="19"/>
        <v>0</v>
      </c>
      <c r="BN36" s="24">
        <f t="shared" si="20"/>
        <v>0</v>
      </c>
      <c r="BO36" s="24">
        <f t="shared" si="21"/>
        <v>0</v>
      </c>
      <c r="BP36" s="24">
        <f t="shared" si="22"/>
        <v>0</v>
      </c>
      <c r="BQ36" s="24">
        <f t="shared" si="23"/>
        <v>0</v>
      </c>
      <c r="BR36" s="24">
        <f t="shared" si="35"/>
        <v>0</v>
      </c>
      <c r="BS36" s="24">
        <f t="shared" si="39"/>
        <v>0</v>
      </c>
      <c r="BT36" s="24">
        <v>0</v>
      </c>
      <c r="BU36" s="24">
        <f t="shared" si="36"/>
        <v>0</v>
      </c>
      <c r="BV36" s="24">
        <v>0</v>
      </c>
    </row>
    <row r="37" spans="1:74">
      <c r="A37" s="87">
        <v>28</v>
      </c>
      <c r="B37" s="1"/>
      <c r="C37" s="1"/>
      <c r="D37" s="2"/>
      <c r="E37" s="3"/>
      <c r="F37" s="4"/>
      <c r="G37" s="5"/>
      <c r="H37" s="4"/>
      <c r="I37" s="5"/>
      <c r="J37" s="6"/>
      <c r="K37" s="5"/>
      <c r="L37" s="5"/>
      <c r="M37" s="5"/>
      <c r="N37" s="7"/>
      <c r="O37" s="38"/>
      <c r="P37" s="5"/>
      <c r="Q37" s="5"/>
      <c r="R37" s="7"/>
      <c r="S37" s="38"/>
      <c r="T37" s="5"/>
      <c r="U37" s="5"/>
      <c r="V37" s="55"/>
      <c r="W37" s="38"/>
      <c r="X37" s="5"/>
      <c r="Y37" s="5"/>
      <c r="Z37" s="55"/>
      <c r="AA37" s="36">
        <f>IF(Dane!$E$3=1,AO37+BA37+BM37,IF(Dane!$E$3=2,AU37+BG37+BS37,AW37+BI37+BU37))</f>
        <v>0</v>
      </c>
      <c r="AB37" s="16">
        <f>IF(Dane!$E$3=1,AP37+BB37+BN37,IF(Dane!$E$3=2,AV37+BH37+BT37,AX37+BJ37+BV37))</f>
        <v>0</v>
      </c>
      <c r="AC37" s="16">
        <f>IF(((K37*Dane!$C$9)-AA37)&lt;0,0,(K37*Dane!$C$9)-AA37)</f>
        <v>0</v>
      </c>
      <c r="AD37" s="37">
        <f>IFERROR(IF(((L37*Dane!$C$9)-AB37)&lt;0,0,(L37*Dane!$C$9)-AB37),0)</f>
        <v>0</v>
      </c>
      <c r="AE37" s="97"/>
      <c r="AF37" s="77">
        <f>IF(Dane!$E$3=1,AO37,IF(Dane!$E$3=2,AU37,AW37))</f>
        <v>0</v>
      </c>
      <c r="AG37" s="77">
        <f>IF(Dane!$E$3=1,AP37,IF(Dane!$E$3=2,AV37,AX37))</f>
        <v>0</v>
      </c>
      <c r="AH37" s="77">
        <f>IF(Dane!$E$3=1,BA37,IF(Dane!$E$3=2,BG37,BI37))</f>
        <v>0</v>
      </c>
      <c r="AI37" s="77">
        <f>IF(Dane!$E$3=1,BB37,IF(Dane!$E$3=2,BH37,BJ37))</f>
        <v>0</v>
      </c>
      <c r="AJ37" s="77">
        <f>IF(Dane!$E$3=1,BM37,IF(Dane!$E$3=2,BS37,BU37))</f>
        <v>0</v>
      </c>
      <c r="AK37" s="77">
        <f>IF(Dane!$E$3=1,BN37,IF(Dane!$E$3=2,BT37,BV37))</f>
        <v>0</v>
      </c>
      <c r="AL37" s="24">
        <f t="shared" si="24"/>
        <v>0</v>
      </c>
      <c r="AM37" s="24">
        <f t="shared" si="25"/>
        <v>0</v>
      </c>
      <c r="AN37" s="24"/>
      <c r="AO37" s="24">
        <f t="shared" si="10"/>
        <v>0</v>
      </c>
      <c r="AP37" s="24">
        <f t="shared" si="26"/>
        <v>0</v>
      </c>
      <c r="AQ37" s="24">
        <f t="shared" si="11"/>
        <v>0</v>
      </c>
      <c r="AR37" s="24">
        <f t="shared" si="12"/>
        <v>0</v>
      </c>
      <c r="AS37" s="24">
        <f t="shared" si="13"/>
        <v>0</v>
      </c>
      <c r="AT37" s="24">
        <f t="shared" si="27"/>
        <v>0</v>
      </c>
      <c r="AU37" s="24">
        <f t="shared" si="37"/>
        <v>0</v>
      </c>
      <c r="AV37" s="24">
        <v>0</v>
      </c>
      <c r="AW37" s="24">
        <f t="shared" si="40"/>
        <v>0</v>
      </c>
      <c r="AX37" s="24">
        <v>0</v>
      </c>
      <c r="AY37" s="24">
        <f t="shared" si="29"/>
        <v>0</v>
      </c>
      <c r="AZ37" s="24">
        <f t="shared" si="30"/>
        <v>0</v>
      </c>
      <c r="BA37" s="24">
        <f t="shared" si="14"/>
        <v>0</v>
      </c>
      <c r="BB37" s="24">
        <f t="shared" si="15"/>
        <v>0</v>
      </c>
      <c r="BC37" s="24">
        <f t="shared" si="16"/>
        <v>0</v>
      </c>
      <c r="BD37" s="24">
        <f t="shared" si="17"/>
        <v>0</v>
      </c>
      <c r="BE37" s="24">
        <f t="shared" si="18"/>
        <v>0</v>
      </c>
      <c r="BF37" s="24">
        <f t="shared" si="31"/>
        <v>0</v>
      </c>
      <c r="BG37" s="24">
        <f t="shared" si="38"/>
        <v>0</v>
      </c>
      <c r="BH37" s="24">
        <v>0</v>
      </c>
      <c r="BI37" s="24">
        <f t="shared" si="32"/>
        <v>0</v>
      </c>
      <c r="BJ37" s="24">
        <v>0</v>
      </c>
      <c r="BK37" s="24">
        <f t="shared" si="33"/>
        <v>0</v>
      </c>
      <c r="BL37" s="24">
        <f t="shared" si="34"/>
        <v>0</v>
      </c>
      <c r="BM37" s="24">
        <f t="shared" si="19"/>
        <v>0</v>
      </c>
      <c r="BN37" s="24">
        <f t="shared" si="20"/>
        <v>0</v>
      </c>
      <c r="BO37" s="24">
        <f t="shared" si="21"/>
        <v>0</v>
      </c>
      <c r="BP37" s="24">
        <f t="shared" si="22"/>
        <v>0</v>
      </c>
      <c r="BQ37" s="24">
        <f t="shared" si="23"/>
        <v>0</v>
      </c>
      <c r="BR37" s="24">
        <f t="shared" si="35"/>
        <v>0</v>
      </c>
      <c r="BS37" s="24">
        <f t="shared" si="39"/>
        <v>0</v>
      </c>
      <c r="BT37" s="24">
        <v>0</v>
      </c>
      <c r="BU37" s="24">
        <f t="shared" si="36"/>
        <v>0</v>
      </c>
      <c r="BV37" s="24">
        <v>0</v>
      </c>
    </row>
    <row r="38" spans="1:74">
      <c r="A38" s="87">
        <v>29</v>
      </c>
      <c r="B38" s="1"/>
      <c r="C38" s="1"/>
      <c r="D38" s="2"/>
      <c r="E38" s="3"/>
      <c r="F38" s="4"/>
      <c r="G38" s="5"/>
      <c r="H38" s="4"/>
      <c r="I38" s="5"/>
      <c r="J38" s="6"/>
      <c r="K38" s="5"/>
      <c r="L38" s="5"/>
      <c r="M38" s="5"/>
      <c r="N38" s="7"/>
      <c r="O38" s="38"/>
      <c r="P38" s="5"/>
      <c r="Q38" s="5"/>
      <c r="R38" s="7"/>
      <c r="S38" s="38"/>
      <c r="T38" s="5"/>
      <c r="U38" s="5"/>
      <c r="V38" s="55"/>
      <c r="W38" s="38"/>
      <c r="X38" s="5"/>
      <c r="Y38" s="5"/>
      <c r="Z38" s="55"/>
      <c r="AA38" s="36">
        <f>IF(Dane!$E$3=1,AO38+BA38+BM38,IF(Dane!$E$3=2,AU38+BG38+BS38,AW38+BI38+BU38))</f>
        <v>0</v>
      </c>
      <c r="AB38" s="16">
        <f>IF(Dane!$E$3=1,AP38+BB38+BN38,IF(Dane!$E$3=2,AV38+BH38+BT38,AX38+BJ38+BV38))</f>
        <v>0</v>
      </c>
      <c r="AC38" s="16">
        <f>IF(((K38*Dane!$C$9)-AA38)&lt;0,0,(K38*Dane!$C$9)-AA38)</f>
        <v>0</v>
      </c>
      <c r="AD38" s="37">
        <f>IFERROR(IF(((L38*Dane!$C$9)-AB38)&lt;0,0,(L38*Dane!$C$9)-AB38),0)</f>
        <v>0</v>
      </c>
      <c r="AE38" s="97"/>
      <c r="AF38" s="77">
        <f>IF(Dane!$E$3=1,AO38,IF(Dane!$E$3=2,AU38,AW38))</f>
        <v>0</v>
      </c>
      <c r="AG38" s="77">
        <f>IF(Dane!$E$3=1,AP38,IF(Dane!$E$3=2,AV38,AX38))</f>
        <v>0</v>
      </c>
      <c r="AH38" s="77">
        <f>IF(Dane!$E$3=1,BA38,IF(Dane!$E$3=2,BG38,BI38))</f>
        <v>0</v>
      </c>
      <c r="AI38" s="77">
        <f>IF(Dane!$E$3=1,BB38,IF(Dane!$E$3=2,BH38,BJ38))</f>
        <v>0</v>
      </c>
      <c r="AJ38" s="77">
        <f>IF(Dane!$E$3=1,BM38,IF(Dane!$E$3=2,BS38,BU38))</f>
        <v>0</v>
      </c>
      <c r="AK38" s="77">
        <f>IF(Dane!$E$3=1,BN38,IF(Dane!$E$3=2,BT38,BV38))</f>
        <v>0</v>
      </c>
      <c r="AL38" s="24">
        <f t="shared" si="24"/>
        <v>0</v>
      </c>
      <c r="AM38" s="24">
        <f t="shared" si="25"/>
        <v>0</v>
      </c>
      <c r="AN38" s="24"/>
      <c r="AO38" s="24">
        <f t="shared" si="10"/>
        <v>0</v>
      </c>
      <c r="AP38" s="24">
        <f t="shared" si="26"/>
        <v>0</v>
      </c>
      <c r="AQ38" s="24">
        <f t="shared" si="11"/>
        <v>0</v>
      </c>
      <c r="AR38" s="24">
        <f t="shared" si="12"/>
        <v>0</v>
      </c>
      <c r="AS38" s="24">
        <f t="shared" si="13"/>
        <v>0</v>
      </c>
      <c r="AT38" s="24">
        <f t="shared" si="27"/>
        <v>0</v>
      </c>
      <c r="AU38" s="24">
        <f t="shared" si="37"/>
        <v>0</v>
      </c>
      <c r="AV38" s="24">
        <v>0</v>
      </c>
      <c r="AW38" s="24">
        <f t="shared" si="40"/>
        <v>0</v>
      </c>
      <c r="AX38" s="24">
        <v>0</v>
      </c>
      <c r="AY38" s="24">
        <f t="shared" si="29"/>
        <v>0</v>
      </c>
      <c r="AZ38" s="24">
        <f t="shared" si="30"/>
        <v>0</v>
      </c>
      <c r="BA38" s="24">
        <f t="shared" si="14"/>
        <v>0</v>
      </c>
      <c r="BB38" s="24">
        <f t="shared" si="15"/>
        <v>0</v>
      </c>
      <c r="BC38" s="24">
        <f t="shared" si="16"/>
        <v>0</v>
      </c>
      <c r="BD38" s="24">
        <f t="shared" si="17"/>
        <v>0</v>
      </c>
      <c r="BE38" s="24">
        <f t="shared" si="18"/>
        <v>0</v>
      </c>
      <c r="BF38" s="24">
        <f t="shared" si="31"/>
        <v>0</v>
      </c>
      <c r="BG38" s="24">
        <f t="shared" si="38"/>
        <v>0</v>
      </c>
      <c r="BH38" s="24">
        <v>0</v>
      </c>
      <c r="BI38" s="24">
        <f t="shared" si="32"/>
        <v>0</v>
      </c>
      <c r="BJ38" s="24">
        <v>0</v>
      </c>
      <c r="BK38" s="24">
        <f t="shared" si="33"/>
        <v>0</v>
      </c>
      <c r="BL38" s="24">
        <f t="shared" si="34"/>
        <v>0</v>
      </c>
      <c r="BM38" s="24">
        <f t="shared" si="19"/>
        <v>0</v>
      </c>
      <c r="BN38" s="24">
        <f t="shared" si="20"/>
        <v>0</v>
      </c>
      <c r="BO38" s="24">
        <f t="shared" si="21"/>
        <v>0</v>
      </c>
      <c r="BP38" s="24">
        <f t="shared" si="22"/>
        <v>0</v>
      </c>
      <c r="BQ38" s="24">
        <f t="shared" si="23"/>
        <v>0</v>
      </c>
      <c r="BR38" s="24">
        <f t="shared" si="35"/>
        <v>0</v>
      </c>
      <c r="BS38" s="24">
        <f t="shared" si="39"/>
        <v>0</v>
      </c>
      <c r="BT38" s="24">
        <v>0</v>
      </c>
      <c r="BU38" s="24">
        <f t="shared" si="36"/>
        <v>0</v>
      </c>
      <c r="BV38" s="24">
        <v>0</v>
      </c>
    </row>
    <row r="39" spans="1:74">
      <c r="A39" s="87">
        <v>30</v>
      </c>
      <c r="B39" s="1"/>
      <c r="C39" s="1"/>
      <c r="D39" s="2"/>
      <c r="E39" s="3"/>
      <c r="F39" s="4"/>
      <c r="G39" s="5"/>
      <c r="H39" s="4"/>
      <c r="I39" s="5"/>
      <c r="J39" s="6"/>
      <c r="K39" s="5"/>
      <c r="L39" s="5"/>
      <c r="M39" s="5"/>
      <c r="N39" s="7"/>
      <c r="O39" s="38"/>
      <c r="P39" s="5"/>
      <c r="Q39" s="5"/>
      <c r="R39" s="7"/>
      <c r="S39" s="38"/>
      <c r="T39" s="5"/>
      <c r="U39" s="5"/>
      <c r="V39" s="55"/>
      <c r="W39" s="38"/>
      <c r="X39" s="5"/>
      <c r="Y39" s="5"/>
      <c r="Z39" s="55"/>
      <c r="AA39" s="36">
        <f>IF(Dane!$E$3=1,AO39+BA39+BM39,IF(Dane!$E$3=2,AU39+BG39+BS39,AW39+BI39+BU39))</f>
        <v>0</v>
      </c>
      <c r="AB39" s="16">
        <f>IF(Dane!$E$3=1,AP39+BB39+BN39,IF(Dane!$E$3=2,AV39+BH39+BT39,AX39+BJ39+BV39))</f>
        <v>0</v>
      </c>
      <c r="AC39" s="16">
        <f>IF(((K39*Dane!$C$9)-AA39)&lt;0,0,(K39*Dane!$C$9)-AA39)</f>
        <v>0</v>
      </c>
      <c r="AD39" s="37">
        <f>IFERROR(IF(((L39*Dane!$C$9)-AB39)&lt;0,0,(L39*Dane!$C$9)-AB39),0)</f>
        <v>0</v>
      </c>
      <c r="AE39" s="97"/>
      <c r="AF39" s="77">
        <f>IF(Dane!$E$3=1,AO39,IF(Dane!$E$3=2,AU39,AW39))</f>
        <v>0</v>
      </c>
      <c r="AG39" s="77">
        <f>IF(Dane!$E$3=1,AP39,IF(Dane!$E$3=2,AV39,AX39))</f>
        <v>0</v>
      </c>
      <c r="AH39" s="77">
        <f>IF(Dane!$E$3=1,BA39,IF(Dane!$E$3=2,BG39,BI39))</f>
        <v>0</v>
      </c>
      <c r="AI39" s="77">
        <f>IF(Dane!$E$3=1,BB39,IF(Dane!$E$3=2,BH39,BJ39))</f>
        <v>0</v>
      </c>
      <c r="AJ39" s="77">
        <f>IF(Dane!$E$3=1,BM39,IF(Dane!$E$3=2,BS39,BU39))</f>
        <v>0</v>
      </c>
      <c r="AK39" s="77">
        <f>IF(Dane!$E$3=1,BN39,IF(Dane!$E$3=2,BT39,BV39))</f>
        <v>0</v>
      </c>
      <c r="AL39" s="24">
        <f t="shared" si="24"/>
        <v>0</v>
      </c>
      <c r="AM39" s="24">
        <f t="shared" si="25"/>
        <v>0</v>
      </c>
      <c r="AN39" s="24"/>
      <c r="AO39" s="24">
        <f t="shared" si="10"/>
        <v>0</v>
      </c>
      <c r="AP39" s="24">
        <f t="shared" si="26"/>
        <v>0</v>
      </c>
      <c r="AQ39" s="24">
        <f t="shared" si="11"/>
        <v>0</v>
      </c>
      <c r="AR39" s="24">
        <f t="shared" si="12"/>
        <v>0</v>
      </c>
      <c r="AS39" s="24">
        <f t="shared" si="13"/>
        <v>0</v>
      </c>
      <c r="AT39" s="24">
        <f t="shared" si="27"/>
        <v>0</v>
      </c>
      <c r="AU39" s="24">
        <f t="shared" si="37"/>
        <v>0</v>
      </c>
      <c r="AV39" s="24">
        <v>0</v>
      </c>
      <c r="AW39" s="24">
        <f t="shared" si="40"/>
        <v>0</v>
      </c>
      <c r="AX39" s="24">
        <v>0</v>
      </c>
      <c r="AY39" s="24">
        <f t="shared" si="29"/>
        <v>0</v>
      </c>
      <c r="AZ39" s="24">
        <f t="shared" si="30"/>
        <v>0</v>
      </c>
      <c r="BA39" s="24">
        <f t="shared" si="14"/>
        <v>0</v>
      </c>
      <c r="BB39" s="24">
        <f t="shared" si="15"/>
        <v>0</v>
      </c>
      <c r="BC39" s="24">
        <f t="shared" si="16"/>
        <v>0</v>
      </c>
      <c r="BD39" s="24">
        <f t="shared" si="17"/>
        <v>0</v>
      </c>
      <c r="BE39" s="24">
        <f t="shared" si="18"/>
        <v>0</v>
      </c>
      <c r="BF39" s="24">
        <f t="shared" si="31"/>
        <v>0</v>
      </c>
      <c r="BG39" s="24">
        <f t="shared" si="38"/>
        <v>0</v>
      </c>
      <c r="BH39" s="24">
        <v>0</v>
      </c>
      <c r="BI39" s="24">
        <f t="shared" si="32"/>
        <v>0</v>
      </c>
      <c r="BJ39" s="24">
        <v>0</v>
      </c>
      <c r="BK39" s="24">
        <f t="shared" si="33"/>
        <v>0</v>
      </c>
      <c r="BL39" s="24">
        <f t="shared" si="34"/>
        <v>0</v>
      </c>
      <c r="BM39" s="24">
        <f t="shared" si="19"/>
        <v>0</v>
      </c>
      <c r="BN39" s="24">
        <f t="shared" si="20"/>
        <v>0</v>
      </c>
      <c r="BO39" s="24">
        <f t="shared" si="21"/>
        <v>0</v>
      </c>
      <c r="BP39" s="24">
        <f t="shared" si="22"/>
        <v>0</v>
      </c>
      <c r="BQ39" s="24">
        <f t="shared" si="23"/>
        <v>0</v>
      </c>
      <c r="BR39" s="24">
        <f t="shared" si="35"/>
        <v>0</v>
      </c>
      <c r="BS39" s="24">
        <f t="shared" si="39"/>
        <v>0</v>
      </c>
      <c r="BT39" s="24">
        <v>0</v>
      </c>
      <c r="BU39" s="24">
        <f t="shared" si="36"/>
        <v>0</v>
      </c>
      <c r="BV39" s="24">
        <v>0</v>
      </c>
    </row>
    <row r="40" spans="1:74">
      <c r="A40" s="87">
        <v>31</v>
      </c>
      <c r="B40" s="1"/>
      <c r="C40" s="1"/>
      <c r="D40" s="2"/>
      <c r="E40" s="3"/>
      <c r="F40" s="4"/>
      <c r="G40" s="5"/>
      <c r="H40" s="4"/>
      <c r="I40" s="5"/>
      <c r="J40" s="6"/>
      <c r="K40" s="5"/>
      <c r="L40" s="5"/>
      <c r="M40" s="5"/>
      <c r="N40" s="7"/>
      <c r="O40" s="38"/>
      <c r="P40" s="5"/>
      <c r="Q40" s="5"/>
      <c r="R40" s="7"/>
      <c r="S40" s="38"/>
      <c r="T40" s="5"/>
      <c r="U40" s="5"/>
      <c r="V40" s="55"/>
      <c r="W40" s="38"/>
      <c r="X40" s="5"/>
      <c r="Y40" s="5"/>
      <c r="Z40" s="55"/>
      <c r="AA40" s="36">
        <f>IF(Dane!$E$3=1,AO40+BA40+BM40,IF(Dane!$E$3=2,AU40+BG40+BS40,AW40+BI40+BU40))</f>
        <v>0</v>
      </c>
      <c r="AB40" s="16">
        <f>IF(Dane!$E$3=1,AP40+BB40+BN40,IF(Dane!$E$3=2,AV40+BH40+BT40,AX40+BJ40+BV40))</f>
        <v>0</v>
      </c>
      <c r="AC40" s="16">
        <f>IF(((K40*Dane!$C$9)-AA40)&lt;0,0,(K40*Dane!$C$9)-AA40)</f>
        <v>0</v>
      </c>
      <c r="AD40" s="37">
        <f>IFERROR(IF(((L40*Dane!$C$9)-AB40)&lt;0,0,(L40*Dane!$C$9)-AB40),0)</f>
        <v>0</v>
      </c>
      <c r="AE40" s="97"/>
      <c r="AF40" s="77">
        <f>IF(Dane!$E$3=1,AO40,IF(Dane!$E$3=2,AU40,AW40))</f>
        <v>0</v>
      </c>
      <c r="AG40" s="77">
        <f>IF(Dane!$E$3=1,AP40,IF(Dane!$E$3=2,AV40,AX40))</f>
        <v>0</v>
      </c>
      <c r="AH40" s="77">
        <f>IF(Dane!$E$3=1,BA40,IF(Dane!$E$3=2,BG40,BI40))</f>
        <v>0</v>
      </c>
      <c r="AI40" s="77">
        <f>IF(Dane!$E$3=1,BB40,IF(Dane!$E$3=2,BH40,BJ40))</f>
        <v>0</v>
      </c>
      <c r="AJ40" s="77">
        <f>IF(Dane!$E$3=1,BM40,IF(Dane!$E$3=2,BS40,BU40))</f>
        <v>0</v>
      </c>
      <c r="AK40" s="77">
        <f>IF(Dane!$E$3=1,BN40,IF(Dane!$E$3=2,BT40,BV40))</f>
        <v>0</v>
      </c>
      <c r="AL40" s="24">
        <f t="shared" si="24"/>
        <v>0</v>
      </c>
      <c r="AM40" s="24">
        <f t="shared" si="25"/>
        <v>0</v>
      </c>
      <c r="AN40" s="24"/>
      <c r="AO40" s="24">
        <f t="shared" si="10"/>
        <v>0</v>
      </c>
      <c r="AP40" s="24">
        <f t="shared" si="26"/>
        <v>0</v>
      </c>
      <c r="AQ40" s="24">
        <f t="shared" si="11"/>
        <v>0</v>
      </c>
      <c r="AR40" s="24">
        <f t="shared" si="12"/>
        <v>0</v>
      </c>
      <c r="AS40" s="24">
        <f t="shared" si="13"/>
        <v>0</v>
      </c>
      <c r="AT40" s="24">
        <f t="shared" si="27"/>
        <v>0</v>
      </c>
      <c r="AU40" s="24">
        <f t="shared" si="37"/>
        <v>0</v>
      </c>
      <c r="AV40" s="24">
        <v>0</v>
      </c>
      <c r="AW40" s="24">
        <f t="shared" si="40"/>
        <v>0</v>
      </c>
      <c r="AX40" s="24">
        <v>0</v>
      </c>
      <c r="AY40" s="24">
        <f t="shared" si="29"/>
        <v>0</v>
      </c>
      <c r="AZ40" s="24">
        <f t="shared" si="30"/>
        <v>0</v>
      </c>
      <c r="BA40" s="24">
        <f t="shared" si="14"/>
        <v>0</v>
      </c>
      <c r="BB40" s="24">
        <f t="shared" si="15"/>
        <v>0</v>
      </c>
      <c r="BC40" s="24">
        <f t="shared" si="16"/>
        <v>0</v>
      </c>
      <c r="BD40" s="24">
        <f t="shared" si="17"/>
        <v>0</v>
      </c>
      <c r="BE40" s="24">
        <f t="shared" si="18"/>
        <v>0</v>
      </c>
      <c r="BF40" s="24">
        <f t="shared" si="31"/>
        <v>0</v>
      </c>
      <c r="BG40" s="24">
        <f t="shared" si="38"/>
        <v>0</v>
      </c>
      <c r="BH40" s="24">
        <v>0</v>
      </c>
      <c r="BI40" s="24">
        <f t="shared" si="32"/>
        <v>0</v>
      </c>
      <c r="BJ40" s="24">
        <v>0</v>
      </c>
      <c r="BK40" s="24">
        <f t="shared" si="33"/>
        <v>0</v>
      </c>
      <c r="BL40" s="24">
        <f t="shared" si="34"/>
        <v>0</v>
      </c>
      <c r="BM40" s="24">
        <f t="shared" si="19"/>
        <v>0</v>
      </c>
      <c r="BN40" s="24">
        <f t="shared" si="20"/>
        <v>0</v>
      </c>
      <c r="BO40" s="24">
        <f t="shared" si="21"/>
        <v>0</v>
      </c>
      <c r="BP40" s="24">
        <f t="shared" si="22"/>
        <v>0</v>
      </c>
      <c r="BQ40" s="24">
        <f t="shared" si="23"/>
        <v>0</v>
      </c>
      <c r="BR40" s="24">
        <f t="shared" si="35"/>
        <v>0</v>
      </c>
      <c r="BS40" s="24">
        <f t="shared" si="39"/>
        <v>0</v>
      </c>
      <c r="BT40" s="24">
        <v>0</v>
      </c>
      <c r="BU40" s="24">
        <f t="shared" si="36"/>
        <v>0</v>
      </c>
      <c r="BV40" s="24">
        <v>0</v>
      </c>
    </row>
    <row r="41" spans="1:74">
      <c r="A41" s="87">
        <v>32</v>
      </c>
      <c r="B41" s="1"/>
      <c r="C41" s="1"/>
      <c r="D41" s="2"/>
      <c r="E41" s="3"/>
      <c r="F41" s="4"/>
      <c r="G41" s="5"/>
      <c r="H41" s="4"/>
      <c r="I41" s="5"/>
      <c r="J41" s="6"/>
      <c r="K41" s="5"/>
      <c r="L41" s="5"/>
      <c r="M41" s="5"/>
      <c r="N41" s="7"/>
      <c r="O41" s="38"/>
      <c r="P41" s="5"/>
      <c r="Q41" s="5"/>
      <c r="R41" s="7"/>
      <c r="S41" s="38"/>
      <c r="T41" s="5"/>
      <c r="U41" s="5"/>
      <c r="V41" s="55"/>
      <c r="W41" s="38"/>
      <c r="X41" s="5"/>
      <c r="Y41" s="5"/>
      <c r="Z41" s="55"/>
      <c r="AA41" s="36">
        <f>IF(Dane!$E$3=1,AO41+BA41+BM41,IF(Dane!$E$3=2,AU41+BG41+BS41,AW41+BI41+BU41))</f>
        <v>0</v>
      </c>
      <c r="AB41" s="16">
        <f>IF(Dane!$E$3=1,AP41+BB41+BN41,IF(Dane!$E$3=2,AV41+BH41+BT41,AX41+BJ41+BV41))</f>
        <v>0</v>
      </c>
      <c r="AC41" s="16">
        <f>IF(((K41*Dane!$C$9)-AA41)&lt;0,0,(K41*Dane!$C$9)-AA41)</f>
        <v>0</v>
      </c>
      <c r="AD41" s="37">
        <f>IFERROR(IF(((L41*Dane!$C$9)-AB41)&lt;0,0,(L41*Dane!$C$9)-AB41),0)</f>
        <v>0</v>
      </c>
      <c r="AE41" s="97"/>
      <c r="AF41" s="77">
        <f>IF(Dane!$E$3=1,AO41,IF(Dane!$E$3=2,AU41,AW41))</f>
        <v>0</v>
      </c>
      <c r="AG41" s="77">
        <f>IF(Dane!$E$3=1,AP41,IF(Dane!$E$3=2,AV41,AX41))</f>
        <v>0</v>
      </c>
      <c r="AH41" s="77">
        <f>IF(Dane!$E$3=1,BA41,IF(Dane!$E$3=2,BG41,BI41))</f>
        <v>0</v>
      </c>
      <c r="AI41" s="77">
        <f>IF(Dane!$E$3=1,BB41,IF(Dane!$E$3=2,BH41,BJ41))</f>
        <v>0</v>
      </c>
      <c r="AJ41" s="77">
        <f>IF(Dane!$E$3=1,BM41,IF(Dane!$E$3=2,BS41,BU41))</f>
        <v>0</v>
      </c>
      <c r="AK41" s="77">
        <f>IF(Dane!$E$3=1,BN41,IF(Dane!$E$3=2,BT41,BV41))</f>
        <v>0</v>
      </c>
      <c r="AL41" s="24">
        <f t="shared" si="24"/>
        <v>0</v>
      </c>
      <c r="AM41" s="24">
        <f t="shared" si="25"/>
        <v>0</v>
      </c>
      <c r="AN41" s="24"/>
      <c r="AO41" s="24">
        <f t="shared" si="10"/>
        <v>0</v>
      </c>
      <c r="AP41" s="24">
        <f t="shared" si="26"/>
        <v>0</v>
      </c>
      <c r="AQ41" s="24">
        <f t="shared" si="11"/>
        <v>0</v>
      </c>
      <c r="AR41" s="24">
        <f t="shared" si="12"/>
        <v>0</v>
      </c>
      <c r="AS41" s="24">
        <f t="shared" si="13"/>
        <v>0</v>
      </c>
      <c r="AT41" s="24">
        <f t="shared" si="27"/>
        <v>0</v>
      </c>
      <c r="AU41" s="24">
        <f t="shared" si="37"/>
        <v>0</v>
      </c>
      <c r="AV41" s="24">
        <v>0</v>
      </c>
      <c r="AW41" s="24">
        <f t="shared" si="40"/>
        <v>0</v>
      </c>
      <c r="AX41" s="24">
        <v>0</v>
      </c>
      <c r="AY41" s="24">
        <f t="shared" si="29"/>
        <v>0</v>
      </c>
      <c r="AZ41" s="24">
        <f t="shared" si="30"/>
        <v>0</v>
      </c>
      <c r="BA41" s="24">
        <f t="shared" si="14"/>
        <v>0</v>
      </c>
      <c r="BB41" s="24">
        <f t="shared" si="15"/>
        <v>0</v>
      </c>
      <c r="BC41" s="24">
        <f t="shared" si="16"/>
        <v>0</v>
      </c>
      <c r="BD41" s="24">
        <f t="shared" si="17"/>
        <v>0</v>
      </c>
      <c r="BE41" s="24">
        <f t="shared" si="18"/>
        <v>0</v>
      </c>
      <c r="BF41" s="24">
        <f t="shared" si="31"/>
        <v>0</v>
      </c>
      <c r="BG41" s="24">
        <f t="shared" si="38"/>
        <v>0</v>
      </c>
      <c r="BH41" s="24">
        <v>0</v>
      </c>
      <c r="BI41" s="24">
        <f t="shared" si="32"/>
        <v>0</v>
      </c>
      <c r="BJ41" s="24">
        <v>0</v>
      </c>
      <c r="BK41" s="24">
        <f t="shared" si="33"/>
        <v>0</v>
      </c>
      <c r="BL41" s="24">
        <f t="shared" si="34"/>
        <v>0</v>
      </c>
      <c r="BM41" s="24">
        <f t="shared" si="19"/>
        <v>0</v>
      </c>
      <c r="BN41" s="24">
        <f t="shared" si="20"/>
        <v>0</v>
      </c>
      <c r="BO41" s="24">
        <f t="shared" si="21"/>
        <v>0</v>
      </c>
      <c r="BP41" s="24">
        <f t="shared" si="22"/>
        <v>0</v>
      </c>
      <c r="BQ41" s="24">
        <f t="shared" si="23"/>
        <v>0</v>
      </c>
      <c r="BR41" s="24">
        <f t="shared" si="35"/>
        <v>0</v>
      </c>
      <c r="BS41" s="24">
        <f t="shared" si="39"/>
        <v>0</v>
      </c>
      <c r="BT41" s="24">
        <v>0</v>
      </c>
      <c r="BU41" s="24">
        <f t="shared" si="36"/>
        <v>0</v>
      </c>
      <c r="BV41" s="24">
        <v>0</v>
      </c>
    </row>
    <row r="42" spans="1:74">
      <c r="A42" s="87">
        <v>33</v>
      </c>
      <c r="B42" s="1"/>
      <c r="C42" s="1"/>
      <c r="D42" s="2"/>
      <c r="E42" s="3"/>
      <c r="F42" s="4"/>
      <c r="G42" s="5"/>
      <c r="H42" s="4"/>
      <c r="I42" s="5"/>
      <c r="J42" s="6"/>
      <c r="K42" s="5"/>
      <c r="L42" s="5"/>
      <c r="M42" s="5"/>
      <c r="N42" s="7"/>
      <c r="O42" s="38"/>
      <c r="P42" s="5"/>
      <c r="Q42" s="5"/>
      <c r="R42" s="7"/>
      <c r="S42" s="38"/>
      <c r="T42" s="5"/>
      <c r="U42" s="5"/>
      <c r="V42" s="55"/>
      <c r="W42" s="38"/>
      <c r="X42" s="5"/>
      <c r="Y42" s="5"/>
      <c r="Z42" s="55"/>
      <c r="AA42" s="36">
        <f>IF(Dane!$E$3=1,AO42+BA42+BM42,IF(Dane!$E$3=2,AU42+BG42+BS42,AW42+BI42+BU42))</f>
        <v>0</v>
      </c>
      <c r="AB42" s="16">
        <f>IF(Dane!$E$3=1,AP42+BB42+BN42,IF(Dane!$E$3=2,AV42+BH42+BT42,AX42+BJ42+BV42))</f>
        <v>0</v>
      </c>
      <c r="AC42" s="16">
        <f>IF(((K42*Dane!$C$9)-AA42)&lt;0,0,(K42*Dane!$C$9)-AA42)</f>
        <v>0</v>
      </c>
      <c r="AD42" s="37">
        <f>IFERROR(IF(((L42*Dane!$C$9)-AB42)&lt;0,0,(L42*Dane!$C$9)-AB42),0)</f>
        <v>0</v>
      </c>
      <c r="AE42" s="97"/>
      <c r="AF42" s="77">
        <f>IF(Dane!$E$3=1,AO42,IF(Dane!$E$3=2,AU42,AW42))</f>
        <v>0</v>
      </c>
      <c r="AG42" s="77">
        <f>IF(Dane!$E$3=1,AP42,IF(Dane!$E$3=2,AV42,AX42))</f>
        <v>0</v>
      </c>
      <c r="AH42" s="77">
        <f>IF(Dane!$E$3=1,BA42,IF(Dane!$E$3=2,BG42,BI42))</f>
        <v>0</v>
      </c>
      <c r="AI42" s="77">
        <f>IF(Dane!$E$3=1,BB42,IF(Dane!$E$3=2,BH42,BJ42))</f>
        <v>0</v>
      </c>
      <c r="AJ42" s="77">
        <f>IF(Dane!$E$3=1,BM42,IF(Dane!$E$3=2,BS42,BU42))</f>
        <v>0</v>
      </c>
      <c r="AK42" s="77">
        <f>IF(Dane!$E$3=1,BN42,IF(Dane!$E$3=2,BT42,BV42))</f>
        <v>0</v>
      </c>
      <c r="AL42" s="24">
        <f t="shared" si="24"/>
        <v>0</v>
      </c>
      <c r="AM42" s="24">
        <f t="shared" si="25"/>
        <v>0</v>
      </c>
      <c r="AN42" s="24"/>
      <c r="AO42" s="24">
        <f t="shared" si="10"/>
        <v>0</v>
      </c>
      <c r="AP42" s="24">
        <f t="shared" si="26"/>
        <v>0</v>
      </c>
      <c r="AQ42" s="24">
        <f t="shared" si="11"/>
        <v>0</v>
      </c>
      <c r="AR42" s="24">
        <f t="shared" si="12"/>
        <v>0</v>
      </c>
      <c r="AS42" s="24">
        <f t="shared" si="13"/>
        <v>0</v>
      </c>
      <c r="AT42" s="24">
        <f t="shared" si="27"/>
        <v>0</v>
      </c>
      <c r="AU42" s="24">
        <f t="shared" si="37"/>
        <v>0</v>
      </c>
      <c r="AV42" s="24">
        <v>0</v>
      </c>
      <c r="AW42" s="24">
        <f t="shared" si="40"/>
        <v>0</v>
      </c>
      <c r="AX42" s="24">
        <v>0</v>
      </c>
      <c r="AY42" s="24">
        <f t="shared" si="29"/>
        <v>0</v>
      </c>
      <c r="AZ42" s="24">
        <f t="shared" si="30"/>
        <v>0</v>
      </c>
      <c r="BA42" s="24">
        <f t="shared" si="14"/>
        <v>0</v>
      </c>
      <c r="BB42" s="24">
        <f t="shared" si="15"/>
        <v>0</v>
      </c>
      <c r="BC42" s="24">
        <f t="shared" si="16"/>
        <v>0</v>
      </c>
      <c r="BD42" s="24">
        <f t="shared" si="17"/>
        <v>0</v>
      </c>
      <c r="BE42" s="24">
        <f t="shared" si="18"/>
        <v>0</v>
      </c>
      <c r="BF42" s="24">
        <f t="shared" si="31"/>
        <v>0</v>
      </c>
      <c r="BG42" s="24">
        <f t="shared" si="38"/>
        <v>0</v>
      </c>
      <c r="BH42" s="24">
        <v>0</v>
      </c>
      <c r="BI42" s="24">
        <f t="shared" si="32"/>
        <v>0</v>
      </c>
      <c r="BJ42" s="24">
        <v>0</v>
      </c>
      <c r="BK42" s="24">
        <f t="shared" si="33"/>
        <v>0</v>
      </c>
      <c r="BL42" s="24">
        <f t="shared" si="34"/>
        <v>0</v>
      </c>
      <c r="BM42" s="24">
        <f t="shared" si="19"/>
        <v>0</v>
      </c>
      <c r="BN42" s="24">
        <f t="shared" si="20"/>
        <v>0</v>
      </c>
      <c r="BO42" s="24">
        <f t="shared" si="21"/>
        <v>0</v>
      </c>
      <c r="BP42" s="24">
        <f t="shared" si="22"/>
        <v>0</v>
      </c>
      <c r="BQ42" s="24">
        <f t="shared" si="23"/>
        <v>0</v>
      </c>
      <c r="BR42" s="24">
        <f t="shared" si="35"/>
        <v>0</v>
      </c>
      <c r="BS42" s="24">
        <f t="shared" si="39"/>
        <v>0</v>
      </c>
      <c r="BT42" s="24">
        <v>0</v>
      </c>
      <c r="BU42" s="24">
        <f t="shared" si="36"/>
        <v>0</v>
      </c>
      <c r="BV42" s="24">
        <v>0</v>
      </c>
    </row>
    <row r="43" spans="1:74">
      <c r="A43" s="87">
        <v>34</v>
      </c>
      <c r="B43" s="1"/>
      <c r="C43" s="1"/>
      <c r="D43" s="2"/>
      <c r="E43" s="3"/>
      <c r="F43" s="4"/>
      <c r="G43" s="5"/>
      <c r="H43" s="4"/>
      <c r="I43" s="5"/>
      <c r="J43" s="6"/>
      <c r="K43" s="5"/>
      <c r="L43" s="5"/>
      <c r="M43" s="5"/>
      <c r="N43" s="7"/>
      <c r="O43" s="38"/>
      <c r="P43" s="5"/>
      <c r="Q43" s="5"/>
      <c r="R43" s="7"/>
      <c r="S43" s="38"/>
      <c r="T43" s="5"/>
      <c r="U43" s="5"/>
      <c r="V43" s="55"/>
      <c r="W43" s="38"/>
      <c r="X43" s="5"/>
      <c r="Y43" s="5"/>
      <c r="Z43" s="55"/>
      <c r="AA43" s="36">
        <f>IF(Dane!$E$3=1,AO43+BA43+BM43,IF(Dane!$E$3=2,AU43+BG43+BS43,AW43+BI43+BU43))</f>
        <v>0</v>
      </c>
      <c r="AB43" s="16">
        <f>IF(Dane!$E$3=1,AP43+BB43+BN43,IF(Dane!$E$3=2,AV43+BH43+BT43,AX43+BJ43+BV43))</f>
        <v>0</v>
      </c>
      <c r="AC43" s="16">
        <f>IF(((K43*Dane!$C$9)-AA43)&lt;0,0,(K43*Dane!$C$9)-AA43)</f>
        <v>0</v>
      </c>
      <c r="AD43" s="37">
        <f>IFERROR(IF(((L43*Dane!$C$9)-AB43)&lt;0,0,(L43*Dane!$C$9)-AB43),0)</f>
        <v>0</v>
      </c>
      <c r="AE43" s="97"/>
      <c r="AF43" s="77">
        <f>IF(Dane!$E$3=1,AO43,IF(Dane!$E$3=2,AU43,AW43))</f>
        <v>0</v>
      </c>
      <c r="AG43" s="77">
        <f>IF(Dane!$E$3=1,AP43,IF(Dane!$E$3=2,AV43,AX43))</f>
        <v>0</v>
      </c>
      <c r="AH43" s="77">
        <f>IF(Dane!$E$3=1,BA43,IF(Dane!$E$3=2,BG43,BI43))</f>
        <v>0</v>
      </c>
      <c r="AI43" s="77">
        <f>IF(Dane!$E$3=1,BB43,IF(Dane!$E$3=2,BH43,BJ43))</f>
        <v>0</v>
      </c>
      <c r="AJ43" s="77">
        <f>IF(Dane!$E$3=1,BM43,IF(Dane!$E$3=2,BS43,BU43))</f>
        <v>0</v>
      </c>
      <c r="AK43" s="77">
        <f>IF(Dane!$E$3=1,BN43,IF(Dane!$E$3=2,BT43,BV43))</f>
        <v>0</v>
      </c>
      <c r="AL43" s="24">
        <f t="shared" si="24"/>
        <v>0</v>
      </c>
      <c r="AM43" s="24">
        <f t="shared" si="25"/>
        <v>0</v>
      </c>
      <c r="AN43" s="24"/>
      <c r="AO43" s="24">
        <f t="shared" si="10"/>
        <v>0</v>
      </c>
      <c r="AP43" s="24">
        <f t="shared" si="26"/>
        <v>0</v>
      </c>
      <c r="AQ43" s="24">
        <f t="shared" si="11"/>
        <v>0</v>
      </c>
      <c r="AR43" s="24">
        <f t="shared" si="12"/>
        <v>0</v>
      </c>
      <c r="AS43" s="24">
        <f t="shared" si="13"/>
        <v>0</v>
      </c>
      <c r="AT43" s="24">
        <f t="shared" si="27"/>
        <v>0</v>
      </c>
      <c r="AU43" s="24">
        <f t="shared" si="37"/>
        <v>0</v>
      </c>
      <c r="AV43" s="24">
        <v>0</v>
      </c>
      <c r="AW43" s="24">
        <f t="shared" si="40"/>
        <v>0</v>
      </c>
      <c r="AX43" s="24">
        <v>0</v>
      </c>
      <c r="AY43" s="24">
        <f t="shared" si="29"/>
        <v>0</v>
      </c>
      <c r="AZ43" s="24">
        <f t="shared" si="30"/>
        <v>0</v>
      </c>
      <c r="BA43" s="24">
        <f t="shared" si="14"/>
        <v>0</v>
      </c>
      <c r="BB43" s="24">
        <f t="shared" si="15"/>
        <v>0</v>
      </c>
      <c r="BC43" s="24">
        <f t="shared" si="16"/>
        <v>0</v>
      </c>
      <c r="BD43" s="24">
        <f t="shared" si="17"/>
        <v>0</v>
      </c>
      <c r="BE43" s="24">
        <f t="shared" si="18"/>
        <v>0</v>
      </c>
      <c r="BF43" s="24">
        <f t="shared" si="31"/>
        <v>0</v>
      </c>
      <c r="BG43" s="24">
        <f t="shared" si="38"/>
        <v>0</v>
      </c>
      <c r="BH43" s="24">
        <v>0</v>
      </c>
      <c r="BI43" s="24">
        <f t="shared" si="32"/>
        <v>0</v>
      </c>
      <c r="BJ43" s="24">
        <v>0</v>
      </c>
      <c r="BK43" s="24">
        <f t="shared" si="33"/>
        <v>0</v>
      </c>
      <c r="BL43" s="24">
        <f t="shared" si="34"/>
        <v>0</v>
      </c>
      <c r="BM43" s="24">
        <f t="shared" si="19"/>
        <v>0</v>
      </c>
      <c r="BN43" s="24">
        <f t="shared" si="20"/>
        <v>0</v>
      </c>
      <c r="BO43" s="24">
        <f t="shared" si="21"/>
        <v>0</v>
      </c>
      <c r="BP43" s="24">
        <f t="shared" si="22"/>
        <v>0</v>
      </c>
      <c r="BQ43" s="24">
        <f t="shared" si="23"/>
        <v>0</v>
      </c>
      <c r="BR43" s="24">
        <f t="shared" si="35"/>
        <v>0</v>
      </c>
      <c r="BS43" s="24">
        <f t="shared" si="39"/>
        <v>0</v>
      </c>
      <c r="BT43" s="24">
        <v>0</v>
      </c>
      <c r="BU43" s="24">
        <f t="shared" si="36"/>
        <v>0</v>
      </c>
      <c r="BV43" s="24">
        <v>0</v>
      </c>
    </row>
    <row r="44" spans="1:74">
      <c r="A44" s="87">
        <v>35</v>
      </c>
      <c r="B44" s="1"/>
      <c r="C44" s="1"/>
      <c r="D44" s="2"/>
      <c r="E44" s="3"/>
      <c r="F44" s="4"/>
      <c r="G44" s="5"/>
      <c r="H44" s="4"/>
      <c r="I44" s="5"/>
      <c r="J44" s="6"/>
      <c r="K44" s="5"/>
      <c r="L44" s="5"/>
      <c r="M44" s="5"/>
      <c r="N44" s="7"/>
      <c r="O44" s="38"/>
      <c r="P44" s="5"/>
      <c r="Q44" s="5"/>
      <c r="R44" s="7"/>
      <c r="S44" s="38"/>
      <c r="T44" s="5"/>
      <c r="U44" s="5"/>
      <c r="V44" s="55"/>
      <c r="W44" s="38"/>
      <c r="X44" s="5"/>
      <c r="Y44" s="5"/>
      <c r="Z44" s="55"/>
      <c r="AA44" s="36">
        <f>IF(Dane!$E$3=1,AO44+BA44+BM44,IF(Dane!$E$3=2,AU44+BG44+BS44,AW44+BI44+BU44))</f>
        <v>0</v>
      </c>
      <c r="AB44" s="16">
        <f>IF(Dane!$E$3=1,AP44+BB44+BN44,IF(Dane!$E$3=2,AV44+BH44+BT44,AX44+BJ44+BV44))</f>
        <v>0</v>
      </c>
      <c r="AC44" s="16">
        <f>IF(((K44*Dane!$C$9)-AA44)&lt;0,0,(K44*Dane!$C$9)-AA44)</f>
        <v>0</v>
      </c>
      <c r="AD44" s="37">
        <f>IFERROR(IF(((L44*Dane!$C$9)-AB44)&lt;0,0,(L44*Dane!$C$9)-AB44),0)</f>
        <v>0</v>
      </c>
      <c r="AE44" s="97"/>
      <c r="AF44" s="77">
        <f>IF(Dane!$E$3=1,AO44,IF(Dane!$E$3=2,AU44,AW44))</f>
        <v>0</v>
      </c>
      <c r="AG44" s="77">
        <f>IF(Dane!$E$3=1,AP44,IF(Dane!$E$3=2,AV44,AX44))</f>
        <v>0</v>
      </c>
      <c r="AH44" s="77">
        <f>IF(Dane!$E$3=1,BA44,IF(Dane!$E$3=2,BG44,BI44))</f>
        <v>0</v>
      </c>
      <c r="AI44" s="77">
        <f>IF(Dane!$E$3=1,BB44,IF(Dane!$E$3=2,BH44,BJ44))</f>
        <v>0</v>
      </c>
      <c r="AJ44" s="77">
        <f>IF(Dane!$E$3=1,BM44,IF(Dane!$E$3=2,BS44,BU44))</f>
        <v>0</v>
      </c>
      <c r="AK44" s="77">
        <f>IF(Dane!$E$3=1,BN44,IF(Dane!$E$3=2,BT44,BV44))</f>
        <v>0</v>
      </c>
      <c r="AL44" s="24">
        <f t="shared" si="24"/>
        <v>0</v>
      </c>
      <c r="AM44" s="24">
        <f t="shared" si="25"/>
        <v>0</v>
      </c>
      <c r="AN44" s="24"/>
      <c r="AO44" s="24">
        <f t="shared" si="10"/>
        <v>0</v>
      </c>
      <c r="AP44" s="24">
        <f t="shared" si="26"/>
        <v>0</v>
      </c>
      <c r="AQ44" s="24">
        <f t="shared" si="11"/>
        <v>0</v>
      </c>
      <c r="AR44" s="24">
        <f t="shared" si="12"/>
        <v>0</v>
      </c>
      <c r="AS44" s="24">
        <f t="shared" si="13"/>
        <v>0</v>
      </c>
      <c r="AT44" s="24">
        <f t="shared" si="27"/>
        <v>0</v>
      </c>
      <c r="AU44" s="24">
        <f t="shared" si="37"/>
        <v>0</v>
      </c>
      <c r="AV44" s="24">
        <v>0</v>
      </c>
      <c r="AW44" s="24">
        <f t="shared" si="40"/>
        <v>0</v>
      </c>
      <c r="AX44" s="24">
        <v>0</v>
      </c>
      <c r="AY44" s="24">
        <f t="shared" si="29"/>
        <v>0</v>
      </c>
      <c r="AZ44" s="24">
        <f t="shared" si="30"/>
        <v>0</v>
      </c>
      <c r="BA44" s="24">
        <f t="shared" si="14"/>
        <v>0</v>
      </c>
      <c r="BB44" s="24">
        <f t="shared" si="15"/>
        <v>0</v>
      </c>
      <c r="BC44" s="24">
        <f t="shared" si="16"/>
        <v>0</v>
      </c>
      <c r="BD44" s="24">
        <f t="shared" si="17"/>
        <v>0</v>
      </c>
      <c r="BE44" s="24">
        <f t="shared" si="18"/>
        <v>0</v>
      </c>
      <c r="BF44" s="24">
        <f t="shared" si="31"/>
        <v>0</v>
      </c>
      <c r="BG44" s="24">
        <f t="shared" si="38"/>
        <v>0</v>
      </c>
      <c r="BH44" s="24">
        <v>0</v>
      </c>
      <c r="BI44" s="24">
        <f t="shared" si="32"/>
        <v>0</v>
      </c>
      <c r="BJ44" s="24">
        <v>0</v>
      </c>
      <c r="BK44" s="24">
        <f t="shared" si="33"/>
        <v>0</v>
      </c>
      <c r="BL44" s="24">
        <f t="shared" si="34"/>
        <v>0</v>
      </c>
      <c r="BM44" s="24">
        <f t="shared" si="19"/>
        <v>0</v>
      </c>
      <c r="BN44" s="24">
        <f t="shared" si="20"/>
        <v>0</v>
      </c>
      <c r="BO44" s="24">
        <f t="shared" si="21"/>
        <v>0</v>
      </c>
      <c r="BP44" s="24">
        <f t="shared" si="22"/>
        <v>0</v>
      </c>
      <c r="BQ44" s="24">
        <f t="shared" si="23"/>
        <v>0</v>
      </c>
      <c r="BR44" s="24">
        <f t="shared" si="35"/>
        <v>0</v>
      </c>
      <c r="BS44" s="24">
        <f t="shared" si="39"/>
        <v>0</v>
      </c>
      <c r="BT44" s="24">
        <v>0</v>
      </c>
      <c r="BU44" s="24">
        <f t="shared" si="36"/>
        <v>0</v>
      </c>
      <c r="BV44" s="24">
        <v>0</v>
      </c>
    </row>
    <row r="45" spans="1:74">
      <c r="A45" s="87">
        <v>36</v>
      </c>
      <c r="B45" s="1"/>
      <c r="C45" s="1"/>
      <c r="D45" s="2"/>
      <c r="E45" s="3"/>
      <c r="F45" s="4"/>
      <c r="G45" s="5"/>
      <c r="H45" s="4"/>
      <c r="I45" s="5"/>
      <c r="J45" s="6"/>
      <c r="K45" s="5"/>
      <c r="L45" s="5"/>
      <c r="M45" s="5"/>
      <c r="N45" s="7"/>
      <c r="O45" s="38"/>
      <c r="P45" s="5"/>
      <c r="Q45" s="5"/>
      <c r="R45" s="7"/>
      <c r="S45" s="38"/>
      <c r="T45" s="5"/>
      <c r="U45" s="5"/>
      <c r="V45" s="55"/>
      <c r="W45" s="38"/>
      <c r="X45" s="5"/>
      <c r="Y45" s="5"/>
      <c r="Z45" s="55"/>
      <c r="AA45" s="36">
        <f>IF(Dane!$E$3=1,AO45+BA45+BM45,IF(Dane!$E$3=2,AU45+BG45+BS45,AW45+BI45+BU45))</f>
        <v>0</v>
      </c>
      <c r="AB45" s="16">
        <f>IF(Dane!$E$3=1,AP45+BB45+BN45,IF(Dane!$E$3=2,AV45+BH45+BT45,AX45+BJ45+BV45))</f>
        <v>0</v>
      </c>
      <c r="AC45" s="16">
        <f>IF(((K45*Dane!$C$9)-AA45)&lt;0,0,(K45*Dane!$C$9)-AA45)</f>
        <v>0</v>
      </c>
      <c r="AD45" s="37">
        <f>IFERROR(IF(((L45*Dane!$C$9)-AB45)&lt;0,0,(L45*Dane!$C$9)-AB45),0)</f>
        <v>0</v>
      </c>
      <c r="AE45" s="97"/>
      <c r="AF45" s="77">
        <f>IF(Dane!$E$3=1,AO45,IF(Dane!$E$3=2,AU45,AW45))</f>
        <v>0</v>
      </c>
      <c r="AG45" s="77">
        <f>IF(Dane!$E$3=1,AP45,IF(Dane!$E$3=2,AV45,AX45))</f>
        <v>0</v>
      </c>
      <c r="AH45" s="77">
        <f>IF(Dane!$E$3=1,BA45,IF(Dane!$E$3=2,BG45,BI45))</f>
        <v>0</v>
      </c>
      <c r="AI45" s="77">
        <f>IF(Dane!$E$3=1,BB45,IF(Dane!$E$3=2,BH45,BJ45))</f>
        <v>0</v>
      </c>
      <c r="AJ45" s="77">
        <f>IF(Dane!$E$3=1,BM45,IF(Dane!$E$3=2,BS45,BU45))</f>
        <v>0</v>
      </c>
      <c r="AK45" s="77">
        <f>IF(Dane!$E$3=1,BN45,IF(Dane!$E$3=2,BT45,BV45))</f>
        <v>0</v>
      </c>
      <c r="AL45" s="24">
        <f t="shared" si="24"/>
        <v>0</v>
      </c>
      <c r="AM45" s="24">
        <f t="shared" si="25"/>
        <v>0</v>
      </c>
      <c r="AN45" s="24"/>
      <c r="AO45" s="24">
        <f t="shared" si="10"/>
        <v>0</v>
      </c>
      <c r="AP45" s="24">
        <f t="shared" si="26"/>
        <v>0</v>
      </c>
      <c r="AQ45" s="24">
        <f t="shared" si="11"/>
        <v>0</v>
      </c>
      <c r="AR45" s="24">
        <f t="shared" si="12"/>
        <v>0</v>
      </c>
      <c r="AS45" s="24">
        <f t="shared" si="13"/>
        <v>0</v>
      </c>
      <c r="AT45" s="24">
        <f t="shared" si="27"/>
        <v>0</v>
      </c>
      <c r="AU45" s="24">
        <f t="shared" si="37"/>
        <v>0</v>
      </c>
      <c r="AV45" s="24">
        <v>0</v>
      </c>
      <c r="AW45" s="24">
        <f t="shared" si="40"/>
        <v>0</v>
      </c>
      <c r="AX45" s="24">
        <v>0</v>
      </c>
      <c r="AY45" s="24">
        <f t="shared" si="29"/>
        <v>0</v>
      </c>
      <c r="AZ45" s="24">
        <f t="shared" si="30"/>
        <v>0</v>
      </c>
      <c r="BA45" s="24">
        <f t="shared" si="14"/>
        <v>0</v>
      </c>
      <c r="BB45" s="24">
        <f t="shared" si="15"/>
        <v>0</v>
      </c>
      <c r="BC45" s="24">
        <f t="shared" si="16"/>
        <v>0</v>
      </c>
      <c r="BD45" s="24">
        <f t="shared" si="17"/>
        <v>0</v>
      </c>
      <c r="BE45" s="24">
        <f t="shared" si="18"/>
        <v>0</v>
      </c>
      <c r="BF45" s="24">
        <f t="shared" si="31"/>
        <v>0</v>
      </c>
      <c r="BG45" s="24">
        <f t="shared" si="38"/>
        <v>0</v>
      </c>
      <c r="BH45" s="24">
        <v>0</v>
      </c>
      <c r="BI45" s="24">
        <f t="shared" si="32"/>
        <v>0</v>
      </c>
      <c r="BJ45" s="24">
        <v>0</v>
      </c>
      <c r="BK45" s="24">
        <f t="shared" si="33"/>
        <v>0</v>
      </c>
      <c r="BL45" s="24">
        <f t="shared" si="34"/>
        <v>0</v>
      </c>
      <c r="BM45" s="24">
        <f t="shared" si="19"/>
        <v>0</v>
      </c>
      <c r="BN45" s="24">
        <f t="shared" si="20"/>
        <v>0</v>
      </c>
      <c r="BO45" s="24">
        <f t="shared" si="21"/>
        <v>0</v>
      </c>
      <c r="BP45" s="24">
        <f t="shared" si="22"/>
        <v>0</v>
      </c>
      <c r="BQ45" s="24">
        <f t="shared" si="23"/>
        <v>0</v>
      </c>
      <c r="BR45" s="24">
        <f t="shared" si="35"/>
        <v>0</v>
      </c>
      <c r="BS45" s="24">
        <f t="shared" si="39"/>
        <v>0</v>
      </c>
      <c r="BT45" s="24">
        <v>0</v>
      </c>
      <c r="BU45" s="24">
        <f t="shared" si="36"/>
        <v>0</v>
      </c>
      <c r="BV45" s="24">
        <v>0</v>
      </c>
    </row>
    <row r="46" spans="1:74">
      <c r="A46" s="87">
        <v>37</v>
      </c>
      <c r="B46" s="1"/>
      <c r="C46" s="1"/>
      <c r="D46" s="2"/>
      <c r="E46" s="3"/>
      <c r="F46" s="4"/>
      <c r="G46" s="5"/>
      <c r="H46" s="4"/>
      <c r="I46" s="5"/>
      <c r="J46" s="6"/>
      <c r="K46" s="5"/>
      <c r="L46" s="5"/>
      <c r="M46" s="5"/>
      <c r="N46" s="7"/>
      <c r="O46" s="38"/>
      <c r="P46" s="5"/>
      <c r="Q46" s="5"/>
      <c r="R46" s="7"/>
      <c r="S46" s="38"/>
      <c r="T46" s="5"/>
      <c r="U46" s="5"/>
      <c r="V46" s="55"/>
      <c r="W46" s="38"/>
      <c r="X46" s="5"/>
      <c r="Y46" s="5"/>
      <c r="Z46" s="55"/>
      <c r="AA46" s="36">
        <f>IF(Dane!$E$3=1,AO46+BA46+BM46,IF(Dane!$E$3=2,AU46+BG46+BS46,AW46+BI46+BU46))</f>
        <v>0</v>
      </c>
      <c r="AB46" s="16">
        <f>IF(Dane!$E$3=1,AP46+BB46+BN46,IF(Dane!$E$3=2,AV46+BH46+BT46,AX46+BJ46+BV46))</f>
        <v>0</v>
      </c>
      <c r="AC46" s="16">
        <f>IF(((K46*Dane!$C$9)-AA46)&lt;0,0,(K46*Dane!$C$9)-AA46)</f>
        <v>0</v>
      </c>
      <c r="AD46" s="37">
        <f>IFERROR(IF(((L46*Dane!$C$9)-AB46)&lt;0,0,(L46*Dane!$C$9)-AB46),0)</f>
        <v>0</v>
      </c>
      <c r="AE46" s="97"/>
      <c r="AF46" s="77">
        <f>IF(Dane!$E$3=1,AO46,IF(Dane!$E$3=2,AU46,AW46))</f>
        <v>0</v>
      </c>
      <c r="AG46" s="77">
        <f>IF(Dane!$E$3=1,AP46,IF(Dane!$E$3=2,AV46,AX46))</f>
        <v>0</v>
      </c>
      <c r="AH46" s="77">
        <f>IF(Dane!$E$3=1,BA46,IF(Dane!$E$3=2,BG46,BI46))</f>
        <v>0</v>
      </c>
      <c r="AI46" s="77">
        <f>IF(Dane!$E$3=1,BB46,IF(Dane!$E$3=2,BH46,BJ46))</f>
        <v>0</v>
      </c>
      <c r="AJ46" s="77">
        <f>IF(Dane!$E$3=1,BM46,IF(Dane!$E$3=2,BS46,BU46))</f>
        <v>0</v>
      </c>
      <c r="AK46" s="77">
        <f>IF(Dane!$E$3=1,BN46,IF(Dane!$E$3=2,BT46,BV46))</f>
        <v>0</v>
      </c>
      <c r="AL46" s="24">
        <f t="shared" si="24"/>
        <v>0</v>
      </c>
      <c r="AM46" s="24">
        <f t="shared" si="25"/>
        <v>0</v>
      </c>
      <c r="AN46" s="24"/>
      <c r="AO46" s="24">
        <f t="shared" si="10"/>
        <v>0</v>
      </c>
      <c r="AP46" s="24">
        <f t="shared" si="26"/>
        <v>0</v>
      </c>
      <c r="AQ46" s="24">
        <f t="shared" si="11"/>
        <v>0</v>
      </c>
      <c r="AR46" s="24">
        <f t="shared" si="12"/>
        <v>0</v>
      </c>
      <c r="AS46" s="24">
        <f t="shared" si="13"/>
        <v>0</v>
      </c>
      <c r="AT46" s="24">
        <f t="shared" si="27"/>
        <v>0</v>
      </c>
      <c r="AU46" s="24">
        <f t="shared" si="37"/>
        <v>0</v>
      </c>
      <c r="AV46" s="24">
        <v>0</v>
      </c>
      <c r="AW46" s="24">
        <f t="shared" si="40"/>
        <v>0</v>
      </c>
      <c r="AX46" s="24">
        <v>0</v>
      </c>
      <c r="AY46" s="24">
        <f t="shared" si="29"/>
        <v>0</v>
      </c>
      <c r="AZ46" s="24">
        <f t="shared" si="30"/>
        <v>0</v>
      </c>
      <c r="BA46" s="24">
        <f t="shared" si="14"/>
        <v>0</v>
      </c>
      <c r="BB46" s="24">
        <f t="shared" si="15"/>
        <v>0</v>
      </c>
      <c r="BC46" s="24">
        <f t="shared" si="16"/>
        <v>0</v>
      </c>
      <c r="BD46" s="24">
        <f t="shared" si="17"/>
        <v>0</v>
      </c>
      <c r="BE46" s="24">
        <f t="shared" si="18"/>
        <v>0</v>
      </c>
      <c r="BF46" s="24">
        <f t="shared" si="31"/>
        <v>0</v>
      </c>
      <c r="BG46" s="24">
        <f t="shared" si="38"/>
        <v>0</v>
      </c>
      <c r="BH46" s="24">
        <v>0</v>
      </c>
      <c r="BI46" s="24">
        <f t="shared" si="32"/>
        <v>0</v>
      </c>
      <c r="BJ46" s="24">
        <v>0</v>
      </c>
      <c r="BK46" s="24">
        <f t="shared" si="33"/>
        <v>0</v>
      </c>
      <c r="BL46" s="24">
        <f t="shared" si="34"/>
        <v>0</v>
      </c>
      <c r="BM46" s="24">
        <f t="shared" si="19"/>
        <v>0</v>
      </c>
      <c r="BN46" s="24">
        <f t="shared" si="20"/>
        <v>0</v>
      </c>
      <c r="BO46" s="24">
        <f t="shared" si="21"/>
        <v>0</v>
      </c>
      <c r="BP46" s="24">
        <f t="shared" si="22"/>
        <v>0</v>
      </c>
      <c r="BQ46" s="24">
        <f t="shared" si="23"/>
        <v>0</v>
      </c>
      <c r="BR46" s="24">
        <f t="shared" si="35"/>
        <v>0</v>
      </c>
      <c r="BS46" s="24">
        <f t="shared" si="39"/>
        <v>0</v>
      </c>
      <c r="BT46" s="24">
        <v>0</v>
      </c>
      <c r="BU46" s="24">
        <f t="shared" si="36"/>
        <v>0</v>
      </c>
      <c r="BV46" s="24">
        <v>0</v>
      </c>
    </row>
    <row r="47" spans="1:74">
      <c r="A47" s="87">
        <v>38</v>
      </c>
      <c r="B47" s="1"/>
      <c r="C47" s="1"/>
      <c r="D47" s="2"/>
      <c r="E47" s="3"/>
      <c r="F47" s="4"/>
      <c r="G47" s="5"/>
      <c r="H47" s="4"/>
      <c r="I47" s="5"/>
      <c r="J47" s="6"/>
      <c r="K47" s="5"/>
      <c r="L47" s="5"/>
      <c r="M47" s="5"/>
      <c r="N47" s="7"/>
      <c r="O47" s="38"/>
      <c r="P47" s="5"/>
      <c r="Q47" s="5"/>
      <c r="R47" s="7"/>
      <c r="S47" s="38"/>
      <c r="T47" s="5"/>
      <c r="U47" s="5"/>
      <c r="V47" s="55"/>
      <c r="W47" s="38"/>
      <c r="X47" s="5"/>
      <c r="Y47" s="5"/>
      <c r="Z47" s="55"/>
      <c r="AA47" s="36">
        <f>IF(Dane!$E$3=1,AO47+BA47+BM47,IF(Dane!$E$3=2,AU47+BG47+BS47,AW47+BI47+BU47))</f>
        <v>0</v>
      </c>
      <c r="AB47" s="16">
        <f>IF(Dane!$E$3=1,AP47+BB47+BN47,IF(Dane!$E$3=2,AV47+BH47+BT47,AX47+BJ47+BV47))</f>
        <v>0</v>
      </c>
      <c r="AC47" s="16">
        <f>IF(((K47*Dane!$C$9)-AA47)&lt;0,0,(K47*Dane!$C$9)-AA47)</f>
        <v>0</v>
      </c>
      <c r="AD47" s="37">
        <f>IFERROR(IF(((L47*Dane!$C$9)-AB47)&lt;0,0,(L47*Dane!$C$9)-AB47),0)</f>
        <v>0</v>
      </c>
      <c r="AE47" s="97"/>
      <c r="AF47" s="77">
        <f>IF(Dane!$E$3=1,AO47,IF(Dane!$E$3=2,AU47,AW47))</f>
        <v>0</v>
      </c>
      <c r="AG47" s="77">
        <f>IF(Dane!$E$3=1,AP47,IF(Dane!$E$3=2,AV47,AX47))</f>
        <v>0</v>
      </c>
      <c r="AH47" s="77">
        <f>IF(Dane!$E$3=1,BA47,IF(Dane!$E$3=2,BG47,BI47))</f>
        <v>0</v>
      </c>
      <c r="AI47" s="77">
        <f>IF(Dane!$E$3=1,BB47,IF(Dane!$E$3=2,BH47,BJ47))</f>
        <v>0</v>
      </c>
      <c r="AJ47" s="77">
        <f>IF(Dane!$E$3=1,BM47,IF(Dane!$E$3=2,BS47,BU47))</f>
        <v>0</v>
      </c>
      <c r="AK47" s="77">
        <f>IF(Dane!$E$3=1,BN47,IF(Dane!$E$3=2,BT47,BV47))</f>
        <v>0</v>
      </c>
      <c r="AL47" s="24">
        <f t="shared" si="24"/>
        <v>0</v>
      </c>
      <c r="AM47" s="24">
        <f t="shared" si="25"/>
        <v>0</v>
      </c>
      <c r="AN47" s="24"/>
      <c r="AO47" s="24">
        <f t="shared" si="10"/>
        <v>0</v>
      </c>
      <c r="AP47" s="24">
        <f t="shared" si="26"/>
        <v>0</v>
      </c>
      <c r="AQ47" s="24">
        <f t="shared" si="11"/>
        <v>0</v>
      </c>
      <c r="AR47" s="24">
        <f t="shared" si="12"/>
        <v>0</v>
      </c>
      <c r="AS47" s="24">
        <f t="shared" si="13"/>
        <v>0</v>
      </c>
      <c r="AT47" s="24">
        <f t="shared" si="27"/>
        <v>0</v>
      </c>
      <c r="AU47" s="24">
        <f t="shared" si="37"/>
        <v>0</v>
      </c>
      <c r="AV47" s="24">
        <v>0</v>
      </c>
      <c r="AW47" s="24">
        <f t="shared" si="40"/>
        <v>0</v>
      </c>
      <c r="AX47" s="24">
        <v>0</v>
      </c>
      <c r="AY47" s="24">
        <f t="shared" si="29"/>
        <v>0</v>
      </c>
      <c r="AZ47" s="24">
        <f t="shared" si="30"/>
        <v>0</v>
      </c>
      <c r="BA47" s="24">
        <f t="shared" si="14"/>
        <v>0</v>
      </c>
      <c r="BB47" s="24">
        <f t="shared" si="15"/>
        <v>0</v>
      </c>
      <c r="BC47" s="24">
        <f t="shared" si="16"/>
        <v>0</v>
      </c>
      <c r="BD47" s="24">
        <f t="shared" si="17"/>
        <v>0</v>
      </c>
      <c r="BE47" s="24">
        <f t="shared" si="18"/>
        <v>0</v>
      </c>
      <c r="BF47" s="24">
        <f t="shared" si="31"/>
        <v>0</v>
      </c>
      <c r="BG47" s="24">
        <f t="shared" si="38"/>
        <v>0</v>
      </c>
      <c r="BH47" s="24">
        <v>0</v>
      </c>
      <c r="BI47" s="24">
        <f t="shared" si="32"/>
        <v>0</v>
      </c>
      <c r="BJ47" s="24">
        <v>0</v>
      </c>
      <c r="BK47" s="24">
        <f t="shared" si="33"/>
        <v>0</v>
      </c>
      <c r="BL47" s="24">
        <f t="shared" si="34"/>
        <v>0</v>
      </c>
      <c r="BM47" s="24">
        <f t="shared" si="19"/>
        <v>0</v>
      </c>
      <c r="BN47" s="24">
        <f t="shared" si="20"/>
        <v>0</v>
      </c>
      <c r="BO47" s="24">
        <f t="shared" si="21"/>
        <v>0</v>
      </c>
      <c r="BP47" s="24">
        <f t="shared" si="22"/>
        <v>0</v>
      </c>
      <c r="BQ47" s="24">
        <f t="shared" si="23"/>
        <v>0</v>
      </c>
      <c r="BR47" s="24">
        <f t="shared" si="35"/>
        <v>0</v>
      </c>
      <c r="BS47" s="24">
        <f t="shared" si="39"/>
        <v>0</v>
      </c>
      <c r="BT47" s="24">
        <v>0</v>
      </c>
      <c r="BU47" s="24">
        <f t="shared" si="36"/>
        <v>0</v>
      </c>
      <c r="BV47" s="24">
        <v>0</v>
      </c>
    </row>
    <row r="48" spans="1:74">
      <c r="A48" s="87">
        <v>39</v>
      </c>
      <c r="B48" s="1"/>
      <c r="C48" s="1"/>
      <c r="D48" s="2"/>
      <c r="E48" s="3"/>
      <c r="F48" s="4"/>
      <c r="G48" s="5"/>
      <c r="H48" s="4"/>
      <c r="I48" s="5"/>
      <c r="J48" s="6"/>
      <c r="K48" s="5"/>
      <c r="L48" s="5"/>
      <c r="M48" s="5"/>
      <c r="N48" s="7"/>
      <c r="O48" s="38"/>
      <c r="P48" s="5"/>
      <c r="Q48" s="5"/>
      <c r="R48" s="7"/>
      <c r="S48" s="38"/>
      <c r="T48" s="5"/>
      <c r="U48" s="5"/>
      <c r="V48" s="55"/>
      <c r="W48" s="38"/>
      <c r="X48" s="5"/>
      <c r="Y48" s="5"/>
      <c r="Z48" s="55"/>
      <c r="AA48" s="36">
        <f>IF(Dane!$E$3=1,AO48+BA48+BM48,IF(Dane!$E$3=2,AU48+BG48+BS48,AW48+BI48+BU48))</f>
        <v>0</v>
      </c>
      <c r="AB48" s="16">
        <f>IF(Dane!$E$3=1,AP48+BB48+BN48,IF(Dane!$E$3=2,AV48+BH48+BT48,AX48+BJ48+BV48))</f>
        <v>0</v>
      </c>
      <c r="AC48" s="16">
        <f>IF(((K48*Dane!$C$9)-AA48)&lt;0,0,(K48*Dane!$C$9)-AA48)</f>
        <v>0</v>
      </c>
      <c r="AD48" s="37">
        <f>IFERROR(IF(((L48*Dane!$C$9)-AB48)&lt;0,0,(L48*Dane!$C$9)-AB48),0)</f>
        <v>0</v>
      </c>
      <c r="AE48" s="97"/>
      <c r="AF48" s="77">
        <f>IF(Dane!$E$3=1,AO48,IF(Dane!$E$3=2,AU48,AW48))</f>
        <v>0</v>
      </c>
      <c r="AG48" s="77">
        <f>IF(Dane!$E$3=1,AP48,IF(Dane!$E$3=2,AV48,AX48))</f>
        <v>0</v>
      </c>
      <c r="AH48" s="77">
        <f>IF(Dane!$E$3=1,BA48,IF(Dane!$E$3=2,BG48,BI48))</f>
        <v>0</v>
      </c>
      <c r="AI48" s="77">
        <f>IF(Dane!$E$3=1,BB48,IF(Dane!$E$3=2,BH48,BJ48))</f>
        <v>0</v>
      </c>
      <c r="AJ48" s="77">
        <f>IF(Dane!$E$3=1,BM48,IF(Dane!$E$3=2,BS48,BU48))</f>
        <v>0</v>
      </c>
      <c r="AK48" s="77">
        <f>IF(Dane!$E$3=1,BN48,IF(Dane!$E$3=2,BT48,BV48))</f>
        <v>0</v>
      </c>
      <c r="AL48" s="24">
        <f t="shared" si="24"/>
        <v>0</v>
      </c>
      <c r="AM48" s="24">
        <f t="shared" si="25"/>
        <v>0</v>
      </c>
      <c r="AN48" s="24"/>
      <c r="AO48" s="24">
        <f t="shared" si="10"/>
        <v>0</v>
      </c>
      <c r="AP48" s="24">
        <f t="shared" si="26"/>
        <v>0</v>
      </c>
      <c r="AQ48" s="24">
        <f t="shared" si="11"/>
        <v>0</v>
      </c>
      <c r="AR48" s="24">
        <f t="shared" si="12"/>
        <v>0</v>
      </c>
      <c r="AS48" s="24">
        <f t="shared" si="13"/>
        <v>0</v>
      </c>
      <c r="AT48" s="24">
        <f t="shared" si="27"/>
        <v>0</v>
      </c>
      <c r="AU48" s="24">
        <f t="shared" si="37"/>
        <v>0</v>
      </c>
      <c r="AV48" s="24">
        <v>0</v>
      </c>
      <c r="AW48" s="24">
        <f t="shared" si="40"/>
        <v>0</v>
      </c>
      <c r="AX48" s="24">
        <v>0</v>
      </c>
      <c r="AY48" s="24">
        <f t="shared" si="29"/>
        <v>0</v>
      </c>
      <c r="AZ48" s="24">
        <f t="shared" si="30"/>
        <v>0</v>
      </c>
      <c r="BA48" s="24">
        <f t="shared" si="14"/>
        <v>0</v>
      </c>
      <c r="BB48" s="24">
        <f t="shared" si="15"/>
        <v>0</v>
      </c>
      <c r="BC48" s="24">
        <f t="shared" si="16"/>
        <v>0</v>
      </c>
      <c r="BD48" s="24">
        <f t="shared" si="17"/>
        <v>0</v>
      </c>
      <c r="BE48" s="24">
        <f t="shared" si="18"/>
        <v>0</v>
      </c>
      <c r="BF48" s="24">
        <f t="shared" si="31"/>
        <v>0</v>
      </c>
      <c r="BG48" s="24">
        <f t="shared" si="38"/>
        <v>0</v>
      </c>
      <c r="BH48" s="24">
        <v>0</v>
      </c>
      <c r="BI48" s="24">
        <f t="shared" si="32"/>
        <v>0</v>
      </c>
      <c r="BJ48" s="24">
        <v>0</v>
      </c>
      <c r="BK48" s="24">
        <f t="shared" si="33"/>
        <v>0</v>
      </c>
      <c r="BL48" s="24">
        <f t="shared" si="34"/>
        <v>0</v>
      </c>
      <c r="BM48" s="24">
        <f t="shared" si="19"/>
        <v>0</v>
      </c>
      <c r="BN48" s="24">
        <f t="shared" si="20"/>
        <v>0</v>
      </c>
      <c r="BO48" s="24">
        <f t="shared" si="21"/>
        <v>0</v>
      </c>
      <c r="BP48" s="24">
        <f t="shared" si="22"/>
        <v>0</v>
      </c>
      <c r="BQ48" s="24">
        <f t="shared" si="23"/>
        <v>0</v>
      </c>
      <c r="BR48" s="24">
        <f t="shared" si="35"/>
        <v>0</v>
      </c>
      <c r="BS48" s="24">
        <f t="shared" si="39"/>
        <v>0</v>
      </c>
      <c r="BT48" s="24">
        <v>0</v>
      </c>
      <c r="BU48" s="24">
        <f t="shared" si="36"/>
        <v>0</v>
      </c>
      <c r="BV48" s="24">
        <v>0</v>
      </c>
    </row>
    <row r="49" spans="1:74">
      <c r="A49" s="87">
        <v>40</v>
      </c>
      <c r="B49" s="1"/>
      <c r="C49" s="1"/>
      <c r="D49" s="2"/>
      <c r="E49" s="3"/>
      <c r="F49" s="4"/>
      <c r="G49" s="5"/>
      <c r="H49" s="4"/>
      <c r="I49" s="5"/>
      <c r="J49" s="6"/>
      <c r="K49" s="5"/>
      <c r="L49" s="5"/>
      <c r="M49" s="5"/>
      <c r="N49" s="7"/>
      <c r="O49" s="38"/>
      <c r="P49" s="5"/>
      <c r="Q49" s="5"/>
      <c r="R49" s="7"/>
      <c r="S49" s="38"/>
      <c r="T49" s="5"/>
      <c r="U49" s="5"/>
      <c r="V49" s="55"/>
      <c r="W49" s="38"/>
      <c r="X49" s="5"/>
      <c r="Y49" s="5"/>
      <c r="Z49" s="55"/>
      <c r="AA49" s="36">
        <f>IF(Dane!$E$3=1,AO49+BA49+BM49,IF(Dane!$E$3=2,AU49+BG49+BS49,AW49+BI49+BU49))</f>
        <v>0</v>
      </c>
      <c r="AB49" s="16">
        <f>IF(Dane!$E$3=1,AP49+BB49+BN49,IF(Dane!$E$3=2,AV49+BH49+BT49,AX49+BJ49+BV49))</f>
        <v>0</v>
      </c>
      <c r="AC49" s="16">
        <f>IF(((K49*Dane!$C$9)-AA49)&lt;0,0,(K49*Dane!$C$9)-AA49)</f>
        <v>0</v>
      </c>
      <c r="AD49" s="37">
        <f>IFERROR(IF(((L49*Dane!$C$9)-AB49)&lt;0,0,(L49*Dane!$C$9)-AB49),0)</f>
        <v>0</v>
      </c>
      <c r="AE49" s="97"/>
      <c r="AF49" s="77">
        <f>IF(Dane!$E$3=1,AO49,IF(Dane!$E$3=2,AU49,AW49))</f>
        <v>0</v>
      </c>
      <c r="AG49" s="77">
        <f>IF(Dane!$E$3=1,AP49,IF(Dane!$E$3=2,AV49,AX49))</f>
        <v>0</v>
      </c>
      <c r="AH49" s="77">
        <f>IF(Dane!$E$3=1,BA49,IF(Dane!$E$3=2,BG49,BI49))</f>
        <v>0</v>
      </c>
      <c r="AI49" s="77">
        <f>IF(Dane!$E$3=1,BB49,IF(Dane!$E$3=2,BH49,BJ49))</f>
        <v>0</v>
      </c>
      <c r="AJ49" s="77">
        <f>IF(Dane!$E$3=1,BM49,IF(Dane!$E$3=2,BS49,BU49))</f>
        <v>0</v>
      </c>
      <c r="AK49" s="77">
        <f>IF(Dane!$E$3=1,BN49,IF(Dane!$E$3=2,BT49,BV49))</f>
        <v>0</v>
      </c>
      <c r="AL49" s="24">
        <f t="shared" si="24"/>
        <v>0</v>
      </c>
      <c r="AM49" s="24">
        <f t="shared" si="25"/>
        <v>0</v>
      </c>
      <c r="AN49" s="24"/>
      <c r="AO49" s="24">
        <f t="shared" si="10"/>
        <v>0</v>
      </c>
      <c r="AP49" s="24">
        <f t="shared" si="26"/>
        <v>0</v>
      </c>
      <c r="AQ49" s="24">
        <f t="shared" si="11"/>
        <v>0</v>
      </c>
      <c r="AR49" s="24">
        <f t="shared" si="12"/>
        <v>0</v>
      </c>
      <c r="AS49" s="24">
        <f t="shared" si="13"/>
        <v>0</v>
      </c>
      <c r="AT49" s="24">
        <f t="shared" si="27"/>
        <v>0</v>
      </c>
      <c r="AU49" s="24">
        <f t="shared" si="37"/>
        <v>0</v>
      </c>
      <c r="AV49" s="24">
        <v>0</v>
      </c>
      <c r="AW49" s="24">
        <f t="shared" si="40"/>
        <v>0</v>
      </c>
      <c r="AX49" s="24">
        <v>0</v>
      </c>
      <c r="AY49" s="24">
        <f t="shared" si="29"/>
        <v>0</v>
      </c>
      <c r="AZ49" s="24">
        <f t="shared" si="30"/>
        <v>0</v>
      </c>
      <c r="BA49" s="24">
        <f t="shared" si="14"/>
        <v>0</v>
      </c>
      <c r="BB49" s="24">
        <f t="shared" si="15"/>
        <v>0</v>
      </c>
      <c r="BC49" s="24">
        <f t="shared" si="16"/>
        <v>0</v>
      </c>
      <c r="BD49" s="24">
        <f t="shared" si="17"/>
        <v>0</v>
      </c>
      <c r="BE49" s="24">
        <f t="shared" si="18"/>
        <v>0</v>
      </c>
      <c r="BF49" s="24">
        <f t="shared" si="31"/>
        <v>0</v>
      </c>
      <c r="BG49" s="24">
        <f t="shared" si="38"/>
        <v>0</v>
      </c>
      <c r="BH49" s="24">
        <v>0</v>
      </c>
      <c r="BI49" s="24">
        <f t="shared" si="32"/>
        <v>0</v>
      </c>
      <c r="BJ49" s="24">
        <v>0</v>
      </c>
      <c r="BK49" s="24">
        <f t="shared" si="33"/>
        <v>0</v>
      </c>
      <c r="BL49" s="24">
        <f t="shared" si="34"/>
        <v>0</v>
      </c>
      <c r="BM49" s="24">
        <f t="shared" si="19"/>
        <v>0</v>
      </c>
      <c r="BN49" s="24">
        <f t="shared" si="20"/>
        <v>0</v>
      </c>
      <c r="BO49" s="24">
        <f t="shared" si="21"/>
        <v>0</v>
      </c>
      <c r="BP49" s="24">
        <f t="shared" si="22"/>
        <v>0</v>
      </c>
      <c r="BQ49" s="24">
        <f t="shared" si="23"/>
        <v>0</v>
      </c>
      <c r="BR49" s="24">
        <f t="shared" si="35"/>
        <v>0</v>
      </c>
      <c r="BS49" s="24">
        <f t="shared" si="39"/>
        <v>0</v>
      </c>
      <c r="BT49" s="24">
        <v>0</v>
      </c>
      <c r="BU49" s="24">
        <f t="shared" si="36"/>
        <v>0</v>
      </c>
      <c r="BV49" s="24">
        <v>0</v>
      </c>
    </row>
    <row r="50" spans="1:74">
      <c r="A50" s="87">
        <v>41</v>
      </c>
      <c r="B50" s="1"/>
      <c r="C50" s="1"/>
      <c r="D50" s="2"/>
      <c r="E50" s="3"/>
      <c r="F50" s="4"/>
      <c r="G50" s="5"/>
      <c r="H50" s="4"/>
      <c r="I50" s="5"/>
      <c r="J50" s="6"/>
      <c r="K50" s="5"/>
      <c r="L50" s="5"/>
      <c r="M50" s="5"/>
      <c r="N50" s="7"/>
      <c r="O50" s="38"/>
      <c r="P50" s="5"/>
      <c r="Q50" s="5"/>
      <c r="R50" s="7"/>
      <c r="S50" s="38"/>
      <c r="T50" s="5"/>
      <c r="U50" s="5"/>
      <c r="V50" s="55"/>
      <c r="W50" s="38"/>
      <c r="X50" s="5"/>
      <c r="Y50" s="5"/>
      <c r="Z50" s="55"/>
      <c r="AA50" s="36">
        <f>IF(Dane!$E$3=1,AO50+BA50+BM50,IF(Dane!$E$3=2,AU50+BG50+BS50,AW50+BI50+BU50))</f>
        <v>0</v>
      </c>
      <c r="AB50" s="16">
        <f>IF(Dane!$E$3=1,AP50+BB50+BN50,IF(Dane!$E$3=2,AV50+BH50+BT50,AX50+BJ50+BV50))</f>
        <v>0</v>
      </c>
      <c r="AC50" s="16">
        <f>IF(((K50*Dane!$C$9)-AA50)&lt;0,0,(K50*Dane!$C$9)-AA50)</f>
        <v>0</v>
      </c>
      <c r="AD50" s="37">
        <f>IFERROR(IF(((L50*Dane!$C$9)-AB50)&lt;0,0,(L50*Dane!$C$9)-AB50),0)</f>
        <v>0</v>
      </c>
      <c r="AE50" s="97"/>
      <c r="AF50" s="77">
        <f>IF(Dane!$E$3=1,AO50,IF(Dane!$E$3=2,AU50,AW50))</f>
        <v>0</v>
      </c>
      <c r="AG50" s="77">
        <f>IF(Dane!$E$3=1,AP50,IF(Dane!$E$3=2,AV50,AX50))</f>
        <v>0</v>
      </c>
      <c r="AH50" s="77">
        <f>IF(Dane!$E$3=1,BA50,IF(Dane!$E$3=2,BG50,BI50))</f>
        <v>0</v>
      </c>
      <c r="AI50" s="77">
        <f>IF(Dane!$E$3=1,BB50,IF(Dane!$E$3=2,BH50,BJ50))</f>
        <v>0</v>
      </c>
      <c r="AJ50" s="77">
        <f>IF(Dane!$E$3=1,BM50,IF(Dane!$E$3=2,BS50,BU50))</f>
        <v>0</v>
      </c>
      <c r="AK50" s="77">
        <f>IF(Dane!$E$3=1,BN50,IF(Dane!$E$3=2,BT50,BV50))</f>
        <v>0</v>
      </c>
      <c r="AL50" s="24">
        <f t="shared" si="24"/>
        <v>0</v>
      </c>
      <c r="AM50" s="24">
        <f t="shared" si="25"/>
        <v>0</v>
      </c>
      <c r="AN50" s="24"/>
      <c r="AO50" s="24">
        <f t="shared" si="10"/>
        <v>0</v>
      </c>
      <c r="AP50" s="24">
        <f t="shared" si="26"/>
        <v>0</v>
      </c>
      <c r="AQ50" s="24">
        <f t="shared" si="11"/>
        <v>0</v>
      </c>
      <c r="AR50" s="24">
        <f t="shared" si="12"/>
        <v>0</v>
      </c>
      <c r="AS50" s="24">
        <f t="shared" si="13"/>
        <v>0</v>
      </c>
      <c r="AT50" s="24">
        <f t="shared" si="27"/>
        <v>0</v>
      </c>
      <c r="AU50" s="24">
        <f t="shared" si="37"/>
        <v>0</v>
      </c>
      <c r="AV50" s="24">
        <v>0</v>
      </c>
      <c r="AW50" s="24">
        <f t="shared" si="40"/>
        <v>0</v>
      </c>
      <c r="AX50" s="24">
        <v>0</v>
      </c>
      <c r="AY50" s="24">
        <f t="shared" si="29"/>
        <v>0</v>
      </c>
      <c r="AZ50" s="24">
        <f t="shared" si="30"/>
        <v>0</v>
      </c>
      <c r="BA50" s="24">
        <f t="shared" si="14"/>
        <v>0</v>
      </c>
      <c r="BB50" s="24">
        <f t="shared" si="15"/>
        <v>0</v>
      </c>
      <c r="BC50" s="24">
        <f t="shared" si="16"/>
        <v>0</v>
      </c>
      <c r="BD50" s="24">
        <f t="shared" si="17"/>
        <v>0</v>
      </c>
      <c r="BE50" s="24">
        <f t="shared" si="18"/>
        <v>0</v>
      </c>
      <c r="BF50" s="24">
        <f t="shared" si="31"/>
        <v>0</v>
      </c>
      <c r="BG50" s="24">
        <f t="shared" si="38"/>
        <v>0</v>
      </c>
      <c r="BH50" s="24">
        <v>0</v>
      </c>
      <c r="BI50" s="24">
        <f t="shared" si="32"/>
        <v>0</v>
      </c>
      <c r="BJ50" s="24">
        <v>0</v>
      </c>
      <c r="BK50" s="24">
        <f t="shared" si="33"/>
        <v>0</v>
      </c>
      <c r="BL50" s="24">
        <f t="shared" si="34"/>
        <v>0</v>
      </c>
      <c r="BM50" s="24">
        <f t="shared" si="19"/>
        <v>0</v>
      </c>
      <c r="BN50" s="24">
        <f t="shared" si="20"/>
        <v>0</v>
      </c>
      <c r="BO50" s="24">
        <f t="shared" si="21"/>
        <v>0</v>
      </c>
      <c r="BP50" s="24">
        <f t="shared" si="22"/>
        <v>0</v>
      </c>
      <c r="BQ50" s="24">
        <f t="shared" si="23"/>
        <v>0</v>
      </c>
      <c r="BR50" s="24">
        <f t="shared" si="35"/>
        <v>0</v>
      </c>
      <c r="BS50" s="24">
        <f t="shared" si="39"/>
        <v>0</v>
      </c>
      <c r="BT50" s="24">
        <v>0</v>
      </c>
      <c r="BU50" s="24">
        <f t="shared" si="36"/>
        <v>0</v>
      </c>
      <c r="BV50" s="24">
        <v>0</v>
      </c>
    </row>
    <row r="51" spans="1:74">
      <c r="A51" s="87">
        <v>42</v>
      </c>
      <c r="B51" s="1"/>
      <c r="C51" s="1"/>
      <c r="D51" s="2"/>
      <c r="E51" s="3"/>
      <c r="F51" s="4"/>
      <c r="G51" s="5"/>
      <c r="H51" s="4"/>
      <c r="I51" s="5"/>
      <c r="J51" s="6"/>
      <c r="K51" s="5"/>
      <c r="L51" s="5"/>
      <c r="M51" s="5"/>
      <c r="N51" s="7"/>
      <c r="O51" s="38"/>
      <c r="P51" s="5"/>
      <c r="Q51" s="5"/>
      <c r="R51" s="7"/>
      <c r="S51" s="38"/>
      <c r="T51" s="5"/>
      <c r="U51" s="5"/>
      <c r="V51" s="55"/>
      <c r="W51" s="38"/>
      <c r="X51" s="5"/>
      <c r="Y51" s="5"/>
      <c r="Z51" s="55"/>
      <c r="AA51" s="36">
        <f>IF(Dane!$E$3=1,AO51+BA51+BM51,IF(Dane!$E$3=2,AU51+BG51+BS51,AW51+BI51+BU51))</f>
        <v>0</v>
      </c>
      <c r="AB51" s="16">
        <f>IF(Dane!$E$3=1,AP51+BB51+BN51,IF(Dane!$E$3=2,AV51+BH51+BT51,AX51+BJ51+BV51))</f>
        <v>0</v>
      </c>
      <c r="AC51" s="16">
        <f>IF(((K51*Dane!$C$9)-AA51)&lt;0,0,(K51*Dane!$C$9)-AA51)</f>
        <v>0</v>
      </c>
      <c r="AD51" s="37">
        <f>IFERROR(IF(((L51*Dane!$C$9)-AB51)&lt;0,0,(L51*Dane!$C$9)-AB51),0)</f>
        <v>0</v>
      </c>
      <c r="AE51" s="97"/>
      <c r="AF51" s="77">
        <f>IF(Dane!$E$3=1,AO51,IF(Dane!$E$3=2,AU51,AW51))</f>
        <v>0</v>
      </c>
      <c r="AG51" s="77">
        <f>IF(Dane!$E$3=1,AP51,IF(Dane!$E$3=2,AV51,AX51))</f>
        <v>0</v>
      </c>
      <c r="AH51" s="77">
        <f>IF(Dane!$E$3=1,BA51,IF(Dane!$E$3=2,BG51,BI51))</f>
        <v>0</v>
      </c>
      <c r="AI51" s="77">
        <f>IF(Dane!$E$3=1,BB51,IF(Dane!$E$3=2,BH51,BJ51))</f>
        <v>0</v>
      </c>
      <c r="AJ51" s="77">
        <f>IF(Dane!$E$3=1,BM51,IF(Dane!$E$3=2,BS51,BU51))</f>
        <v>0</v>
      </c>
      <c r="AK51" s="77">
        <f>IF(Dane!$E$3=1,BN51,IF(Dane!$E$3=2,BT51,BV51))</f>
        <v>0</v>
      </c>
      <c r="AL51" s="24">
        <f t="shared" si="24"/>
        <v>0</v>
      </c>
      <c r="AM51" s="24">
        <f t="shared" si="25"/>
        <v>0</v>
      </c>
      <c r="AN51" s="24"/>
      <c r="AO51" s="24">
        <f t="shared" si="10"/>
        <v>0</v>
      </c>
      <c r="AP51" s="24">
        <f t="shared" si="26"/>
        <v>0</v>
      </c>
      <c r="AQ51" s="24">
        <f t="shared" si="11"/>
        <v>0</v>
      </c>
      <c r="AR51" s="24">
        <f t="shared" si="12"/>
        <v>0</v>
      </c>
      <c r="AS51" s="24">
        <f t="shared" si="13"/>
        <v>0</v>
      </c>
      <c r="AT51" s="24">
        <f t="shared" si="27"/>
        <v>0</v>
      </c>
      <c r="AU51" s="24">
        <f t="shared" si="37"/>
        <v>0</v>
      </c>
      <c r="AV51" s="24">
        <v>0</v>
      </c>
      <c r="AW51" s="24">
        <f t="shared" si="40"/>
        <v>0</v>
      </c>
      <c r="AX51" s="24">
        <v>0</v>
      </c>
      <c r="AY51" s="24">
        <f t="shared" si="29"/>
        <v>0</v>
      </c>
      <c r="AZ51" s="24">
        <f t="shared" si="30"/>
        <v>0</v>
      </c>
      <c r="BA51" s="24">
        <f t="shared" si="14"/>
        <v>0</v>
      </c>
      <c r="BB51" s="24">
        <f t="shared" si="15"/>
        <v>0</v>
      </c>
      <c r="BC51" s="24">
        <f t="shared" si="16"/>
        <v>0</v>
      </c>
      <c r="BD51" s="24">
        <f t="shared" si="17"/>
        <v>0</v>
      </c>
      <c r="BE51" s="24">
        <f t="shared" si="18"/>
        <v>0</v>
      </c>
      <c r="BF51" s="24">
        <f t="shared" si="31"/>
        <v>0</v>
      </c>
      <c r="BG51" s="24">
        <f t="shared" si="38"/>
        <v>0</v>
      </c>
      <c r="BH51" s="24">
        <v>0</v>
      </c>
      <c r="BI51" s="24">
        <f t="shared" si="32"/>
        <v>0</v>
      </c>
      <c r="BJ51" s="24">
        <v>0</v>
      </c>
      <c r="BK51" s="24">
        <f t="shared" si="33"/>
        <v>0</v>
      </c>
      <c r="BL51" s="24">
        <f t="shared" si="34"/>
        <v>0</v>
      </c>
      <c r="BM51" s="24">
        <f t="shared" si="19"/>
        <v>0</v>
      </c>
      <c r="BN51" s="24">
        <f t="shared" si="20"/>
        <v>0</v>
      </c>
      <c r="BO51" s="24">
        <f t="shared" si="21"/>
        <v>0</v>
      </c>
      <c r="BP51" s="24">
        <f t="shared" si="22"/>
        <v>0</v>
      </c>
      <c r="BQ51" s="24">
        <f t="shared" si="23"/>
        <v>0</v>
      </c>
      <c r="BR51" s="24">
        <f t="shared" si="35"/>
        <v>0</v>
      </c>
      <c r="BS51" s="24">
        <f t="shared" si="39"/>
        <v>0</v>
      </c>
      <c r="BT51" s="24">
        <v>0</v>
      </c>
      <c r="BU51" s="24">
        <f t="shared" si="36"/>
        <v>0</v>
      </c>
      <c r="BV51" s="24">
        <v>0</v>
      </c>
    </row>
    <row r="52" spans="1:74">
      <c r="A52" s="87">
        <v>43</v>
      </c>
      <c r="B52" s="1"/>
      <c r="C52" s="1"/>
      <c r="D52" s="2"/>
      <c r="E52" s="3"/>
      <c r="F52" s="4"/>
      <c r="G52" s="5"/>
      <c r="H52" s="4"/>
      <c r="I52" s="5"/>
      <c r="J52" s="6"/>
      <c r="K52" s="5"/>
      <c r="L52" s="5"/>
      <c r="M52" s="5"/>
      <c r="N52" s="7"/>
      <c r="O52" s="38"/>
      <c r="P52" s="5"/>
      <c r="Q52" s="5"/>
      <c r="R52" s="7"/>
      <c r="S52" s="38"/>
      <c r="T52" s="5"/>
      <c r="U52" s="5"/>
      <c r="V52" s="55"/>
      <c r="W52" s="38"/>
      <c r="X52" s="5"/>
      <c r="Y52" s="5"/>
      <c r="Z52" s="55"/>
      <c r="AA52" s="36">
        <f>IF(Dane!$E$3=1,AO52+BA52+BM52,IF(Dane!$E$3=2,AU52+BG52+BS52,AW52+BI52+BU52))</f>
        <v>0</v>
      </c>
      <c r="AB52" s="16">
        <f>IF(Dane!$E$3=1,AP52+BB52+BN52,IF(Dane!$E$3=2,AV52+BH52+BT52,AX52+BJ52+BV52))</f>
        <v>0</v>
      </c>
      <c r="AC52" s="16">
        <f>IF(((K52*Dane!$C$9)-AA52)&lt;0,0,(K52*Dane!$C$9)-AA52)</f>
        <v>0</v>
      </c>
      <c r="AD52" s="37">
        <f>IFERROR(IF(((L52*Dane!$C$9)-AB52)&lt;0,0,(L52*Dane!$C$9)-AB52),0)</f>
        <v>0</v>
      </c>
      <c r="AE52" s="97"/>
      <c r="AF52" s="77">
        <f>IF(Dane!$E$3=1,AO52,IF(Dane!$E$3=2,AU52,AW52))</f>
        <v>0</v>
      </c>
      <c r="AG52" s="77">
        <f>IF(Dane!$E$3=1,AP52,IF(Dane!$E$3=2,AV52,AX52))</f>
        <v>0</v>
      </c>
      <c r="AH52" s="77">
        <f>IF(Dane!$E$3=1,BA52,IF(Dane!$E$3=2,BG52,BI52))</f>
        <v>0</v>
      </c>
      <c r="AI52" s="77">
        <f>IF(Dane!$E$3=1,BB52,IF(Dane!$E$3=2,BH52,BJ52))</f>
        <v>0</v>
      </c>
      <c r="AJ52" s="77">
        <f>IF(Dane!$E$3=1,BM52,IF(Dane!$E$3=2,BS52,BU52))</f>
        <v>0</v>
      </c>
      <c r="AK52" s="77">
        <f>IF(Dane!$E$3=1,BN52,IF(Dane!$E$3=2,BT52,BV52))</f>
        <v>0</v>
      </c>
      <c r="AL52" s="24">
        <f t="shared" si="24"/>
        <v>0</v>
      </c>
      <c r="AM52" s="24">
        <f t="shared" si="25"/>
        <v>0</v>
      </c>
      <c r="AN52" s="24"/>
      <c r="AO52" s="24">
        <f t="shared" si="10"/>
        <v>0</v>
      </c>
      <c r="AP52" s="24">
        <f t="shared" si="26"/>
        <v>0</v>
      </c>
      <c r="AQ52" s="24">
        <f t="shared" si="11"/>
        <v>0</v>
      </c>
      <c r="AR52" s="24">
        <f t="shared" si="12"/>
        <v>0</v>
      </c>
      <c r="AS52" s="24">
        <f t="shared" si="13"/>
        <v>0</v>
      </c>
      <c r="AT52" s="24">
        <f t="shared" si="27"/>
        <v>0</v>
      </c>
      <c r="AU52" s="24">
        <f t="shared" si="37"/>
        <v>0</v>
      </c>
      <c r="AV52" s="24">
        <v>0</v>
      </c>
      <c r="AW52" s="24">
        <f t="shared" si="40"/>
        <v>0</v>
      </c>
      <c r="AX52" s="24">
        <v>0</v>
      </c>
      <c r="AY52" s="24">
        <f t="shared" si="29"/>
        <v>0</v>
      </c>
      <c r="AZ52" s="24">
        <f t="shared" si="30"/>
        <v>0</v>
      </c>
      <c r="BA52" s="24">
        <f t="shared" si="14"/>
        <v>0</v>
      </c>
      <c r="BB52" s="24">
        <f t="shared" si="15"/>
        <v>0</v>
      </c>
      <c r="BC52" s="24">
        <f t="shared" si="16"/>
        <v>0</v>
      </c>
      <c r="BD52" s="24">
        <f t="shared" si="17"/>
        <v>0</v>
      </c>
      <c r="BE52" s="24">
        <f t="shared" si="18"/>
        <v>0</v>
      </c>
      <c r="BF52" s="24">
        <f t="shared" si="31"/>
        <v>0</v>
      </c>
      <c r="BG52" s="24">
        <f t="shared" si="38"/>
        <v>0</v>
      </c>
      <c r="BH52" s="24">
        <v>0</v>
      </c>
      <c r="BI52" s="24">
        <f t="shared" si="32"/>
        <v>0</v>
      </c>
      <c r="BJ52" s="24">
        <v>0</v>
      </c>
      <c r="BK52" s="24">
        <f t="shared" si="33"/>
        <v>0</v>
      </c>
      <c r="BL52" s="24">
        <f t="shared" si="34"/>
        <v>0</v>
      </c>
      <c r="BM52" s="24">
        <f t="shared" si="19"/>
        <v>0</v>
      </c>
      <c r="BN52" s="24">
        <f t="shared" si="20"/>
        <v>0</v>
      </c>
      <c r="BO52" s="24">
        <f t="shared" si="21"/>
        <v>0</v>
      </c>
      <c r="BP52" s="24">
        <f t="shared" si="22"/>
        <v>0</v>
      </c>
      <c r="BQ52" s="24">
        <f t="shared" si="23"/>
        <v>0</v>
      </c>
      <c r="BR52" s="24">
        <f t="shared" si="35"/>
        <v>0</v>
      </c>
      <c r="BS52" s="24">
        <f t="shared" si="39"/>
        <v>0</v>
      </c>
      <c r="BT52" s="24">
        <v>0</v>
      </c>
      <c r="BU52" s="24">
        <f t="shared" si="36"/>
        <v>0</v>
      </c>
      <c r="BV52" s="24">
        <v>0</v>
      </c>
    </row>
    <row r="53" spans="1:74">
      <c r="A53" s="87">
        <v>44</v>
      </c>
      <c r="B53" s="1"/>
      <c r="C53" s="1"/>
      <c r="D53" s="2"/>
      <c r="E53" s="3"/>
      <c r="F53" s="4"/>
      <c r="G53" s="5"/>
      <c r="H53" s="4"/>
      <c r="I53" s="5"/>
      <c r="J53" s="6"/>
      <c r="K53" s="5"/>
      <c r="L53" s="5"/>
      <c r="M53" s="5"/>
      <c r="N53" s="7"/>
      <c r="O53" s="38"/>
      <c r="P53" s="5"/>
      <c r="Q53" s="5"/>
      <c r="R53" s="7"/>
      <c r="S53" s="38"/>
      <c r="T53" s="5"/>
      <c r="U53" s="5"/>
      <c r="V53" s="55"/>
      <c r="W53" s="38"/>
      <c r="X53" s="5"/>
      <c r="Y53" s="5"/>
      <c r="Z53" s="55"/>
      <c r="AA53" s="36">
        <f>IF(Dane!$E$3=1,AO53+BA53+BM53,IF(Dane!$E$3=2,AU53+BG53+BS53,AW53+BI53+BU53))</f>
        <v>0</v>
      </c>
      <c r="AB53" s="16">
        <f>IF(Dane!$E$3=1,AP53+BB53+BN53,IF(Dane!$E$3=2,AV53+BH53+BT53,AX53+BJ53+BV53))</f>
        <v>0</v>
      </c>
      <c r="AC53" s="16">
        <f>IF(((K53*Dane!$C$9)-AA53)&lt;0,0,(K53*Dane!$C$9)-AA53)</f>
        <v>0</v>
      </c>
      <c r="AD53" s="37">
        <f>IFERROR(IF(((L53*Dane!$C$9)-AB53)&lt;0,0,(L53*Dane!$C$9)-AB53),0)</f>
        <v>0</v>
      </c>
      <c r="AE53" s="97"/>
      <c r="AF53" s="77">
        <f>IF(Dane!$E$3=1,AO53,IF(Dane!$E$3=2,AU53,AW53))</f>
        <v>0</v>
      </c>
      <c r="AG53" s="77">
        <f>IF(Dane!$E$3=1,AP53,IF(Dane!$E$3=2,AV53,AX53))</f>
        <v>0</v>
      </c>
      <c r="AH53" s="77">
        <f>IF(Dane!$E$3=1,BA53,IF(Dane!$E$3=2,BG53,BI53))</f>
        <v>0</v>
      </c>
      <c r="AI53" s="77">
        <f>IF(Dane!$E$3=1,BB53,IF(Dane!$E$3=2,BH53,BJ53))</f>
        <v>0</v>
      </c>
      <c r="AJ53" s="77">
        <f>IF(Dane!$E$3=1,BM53,IF(Dane!$E$3=2,BS53,BU53))</f>
        <v>0</v>
      </c>
      <c r="AK53" s="77">
        <f>IF(Dane!$E$3=1,BN53,IF(Dane!$E$3=2,BT53,BV53))</f>
        <v>0</v>
      </c>
      <c r="AL53" s="24">
        <f t="shared" si="24"/>
        <v>0</v>
      </c>
      <c r="AM53" s="24">
        <f t="shared" si="25"/>
        <v>0</v>
      </c>
      <c r="AN53" s="24"/>
      <c r="AO53" s="24">
        <f t="shared" si="10"/>
        <v>0</v>
      </c>
      <c r="AP53" s="24">
        <f t="shared" si="26"/>
        <v>0</v>
      </c>
      <c r="AQ53" s="24">
        <f t="shared" si="11"/>
        <v>0</v>
      </c>
      <c r="AR53" s="24">
        <f t="shared" si="12"/>
        <v>0</v>
      </c>
      <c r="AS53" s="24">
        <f t="shared" si="13"/>
        <v>0</v>
      </c>
      <c r="AT53" s="24">
        <f t="shared" si="27"/>
        <v>0</v>
      </c>
      <c r="AU53" s="24">
        <f t="shared" si="37"/>
        <v>0</v>
      </c>
      <c r="AV53" s="24">
        <v>0</v>
      </c>
      <c r="AW53" s="24">
        <f t="shared" si="40"/>
        <v>0</v>
      </c>
      <c r="AX53" s="24">
        <v>0</v>
      </c>
      <c r="AY53" s="24">
        <f t="shared" si="29"/>
        <v>0</v>
      </c>
      <c r="AZ53" s="24">
        <f t="shared" si="30"/>
        <v>0</v>
      </c>
      <c r="BA53" s="24">
        <f t="shared" si="14"/>
        <v>0</v>
      </c>
      <c r="BB53" s="24">
        <f t="shared" si="15"/>
        <v>0</v>
      </c>
      <c r="BC53" s="24">
        <f t="shared" si="16"/>
        <v>0</v>
      </c>
      <c r="BD53" s="24">
        <f t="shared" si="17"/>
        <v>0</v>
      </c>
      <c r="BE53" s="24">
        <f t="shared" si="18"/>
        <v>0</v>
      </c>
      <c r="BF53" s="24">
        <f t="shared" si="31"/>
        <v>0</v>
      </c>
      <c r="BG53" s="24">
        <f t="shared" si="38"/>
        <v>0</v>
      </c>
      <c r="BH53" s="24">
        <v>0</v>
      </c>
      <c r="BI53" s="24">
        <f t="shared" si="32"/>
        <v>0</v>
      </c>
      <c r="BJ53" s="24">
        <v>0</v>
      </c>
      <c r="BK53" s="24">
        <f t="shared" si="33"/>
        <v>0</v>
      </c>
      <c r="BL53" s="24">
        <f t="shared" si="34"/>
        <v>0</v>
      </c>
      <c r="BM53" s="24">
        <f t="shared" si="19"/>
        <v>0</v>
      </c>
      <c r="BN53" s="24">
        <f t="shared" si="20"/>
        <v>0</v>
      </c>
      <c r="BO53" s="24">
        <f t="shared" si="21"/>
        <v>0</v>
      </c>
      <c r="BP53" s="24">
        <f t="shared" si="22"/>
        <v>0</v>
      </c>
      <c r="BQ53" s="24">
        <f t="shared" si="23"/>
        <v>0</v>
      </c>
      <c r="BR53" s="24">
        <f t="shared" si="35"/>
        <v>0</v>
      </c>
      <c r="BS53" s="24">
        <f t="shared" si="39"/>
        <v>0</v>
      </c>
      <c r="BT53" s="24">
        <v>0</v>
      </c>
      <c r="BU53" s="24">
        <f t="shared" si="36"/>
        <v>0</v>
      </c>
      <c r="BV53" s="24">
        <v>0</v>
      </c>
    </row>
    <row r="54" spans="1:74">
      <c r="A54" s="87">
        <v>45</v>
      </c>
      <c r="B54" s="1"/>
      <c r="C54" s="1"/>
      <c r="D54" s="2"/>
      <c r="E54" s="3"/>
      <c r="F54" s="4"/>
      <c r="G54" s="5"/>
      <c r="H54" s="4"/>
      <c r="I54" s="5"/>
      <c r="J54" s="6"/>
      <c r="K54" s="5"/>
      <c r="L54" s="5"/>
      <c r="M54" s="5"/>
      <c r="N54" s="7"/>
      <c r="O54" s="38"/>
      <c r="P54" s="5"/>
      <c r="Q54" s="5"/>
      <c r="R54" s="7"/>
      <c r="S54" s="38"/>
      <c r="T54" s="5"/>
      <c r="U54" s="5"/>
      <c r="V54" s="55"/>
      <c r="W54" s="38"/>
      <c r="X54" s="5"/>
      <c r="Y54" s="5"/>
      <c r="Z54" s="55"/>
      <c r="AA54" s="36">
        <f>IF(Dane!$E$3=1,AO54+BA54+BM54,IF(Dane!$E$3=2,AU54+BG54+BS54,AW54+BI54+BU54))</f>
        <v>0</v>
      </c>
      <c r="AB54" s="16">
        <f>IF(Dane!$E$3=1,AP54+BB54+BN54,IF(Dane!$E$3=2,AV54+BH54+BT54,AX54+BJ54+BV54))</f>
        <v>0</v>
      </c>
      <c r="AC54" s="16">
        <f>IF(((K54*Dane!$C$9)-AA54)&lt;0,0,(K54*Dane!$C$9)-AA54)</f>
        <v>0</v>
      </c>
      <c r="AD54" s="37">
        <f>IFERROR(IF(((L54*Dane!$C$9)-AB54)&lt;0,0,(L54*Dane!$C$9)-AB54),0)</f>
        <v>0</v>
      </c>
      <c r="AE54" s="97"/>
      <c r="AF54" s="77">
        <f>IF(Dane!$E$3=1,AO54,IF(Dane!$E$3=2,AU54,AW54))</f>
        <v>0</v>
      </c>
      <c r="AG54" s="77">
        <f>IF(Dane!$E$3=1,AP54,IF(Dane!$E$3=2,AV54,AX54))</f>
        <v>0</v>
      </c>
      <c r="AH54" s="77">
        <f>IF(Dane!$E$3=1,BA54,IF(Dane!$E$3=2,BG54,BI54))</f>
        <v>0</v>
      </c>
      <c r="AI54" s="77">
        <f>IF(Dane!$E$3=1,BB54,IF(Dane!$E$3=2,BH54,BJ54))</f>
        <v>0</v>
      </c>
      <c r="AJ54" s="77">
        <f>IF(Dane!$E$3=1,BM54,IF(Dane!$E$3=2,BS54,BU54))</f>
        <v>0</v>
      </c>
      <c r="AK54" s="77">
        <f>IF(Dane!$E$3=1,BN54,IF(Dane!$E$3=2,BT54,BV54))</f>
        <v>0</v>
      </c>
      <c r="AL54" s="24">
        <f t="shared" si="24"/>
        <v>0</v>
      </c>
      <c r="AM54" s="24">
        <f t="shared" si="25"/>
        <v>0</v>
      </c>
      <c r="AN54" s="24"/>
      <c r="AO54" s="24">
        <f t="shared" si="10"/>
        <v>0</v>
      </c>
      <c r="AP54" s="24">
        <f t="shared" si="26"/>
        <v>0</v>
      </c>
      <c r="AQ54" s="24">
        <f t="shared" si="11"/>
        <v>0</v>
      </c>
      <c r="AR54" s="24">
        <f t="shared" si="12"/>
        <v>0</v>
      </c>
      <c r="AS54" s="24">
        <f t="shared" si="13"/>
        <v>0</v>
      </c>
      <c r="AT54" s="24">
        <f t="shared" si="27"/>
        <v>0</v>
      </c>
      <c r="AU54" s="24">
        <f t="shared" si="37"/>
        <v>0</v>
      </c>
      <c r="AV54" s="24">
        <v>0</v>
      </c>
      <c r="AW54" s="24">
        <f t="shared" si="40"/>
        <v>0</v>
      </c>
      <c r="AX54" s="24">
        <v>0</v>
      </c>
      <c r="AY54" s="24">
        <f t="shared" si="29"/>
        <v>0</v>
      </c>
      <c r="AZ54" s="24">
        <f t="shared" si="30"/>
        <v>0</v>
      </c>
      <c r="BA54" s="24">
        <f t="shared" si="14"/>
        <v>0</v>
      </c>
      <c r="BB54" s="24">
        <f t="shared" si="15"/>
        <v>0</v>
      </c>
      <c r="BC54" s="24">
        <f t="shared" si="16"/>
        <v>0</v>
      </c>
      <c r="BD54" s="24">
        <f t="shared" si="17"/>
        <v>0</v>
      </c>
      <c r="BE54" s="24">
        <f t="shared" si="18"/>
        <v>0</v>
      </c>
      <c r="BF54" s="24">
        <f t="shared" si="31"/>
        <v>0</v>
      </c>
      <c r="BG54" s="24">
        <f t="shared" si="38"/>
        <v>0</v>
      </c>
      <c r="BH54" s="24">
        <v>0</v>
      </c>
      <c r="BI54" s="24">
        <f t="shared" si="32"/>
        <v>0</v>
      </c>
      <c r="BJ54" s="24">
        <v>0</v>
      </c>
      <c r="BK54" s="24">
        <f t="shared" si="33"/>
        <v>0</v>
      </c>
      <c r="BL54" s="24">
        <f t="shared" si="34"/>
        <v>0</v>
      </c>
      <c r="BM54" s="24">
        <f t="shared" si="19"/>
        <v>0</v>
      </c>
      <c r="BN54" s="24">
        <f t="shared" si="20"/>
        <v>0</v>
      </c>
      <c r="BO54" s="24">
        <f t="shared" si="21"/>
        <v>0</v>
      </c>
      <c r="BP54" s="24">
        <f t="shared" si="22"/>
        <v>0</v>
      </c>
      <c r="BQ54" s="24">
        <f t="shared" si="23"/>
        <v>0</v>
      </c>
      <c r="BR54" s="24">
        <f t="shared" si="35"/>
        <v>0</v>
      </c>
      <c r="BS54" s="24">
        <f t="shared" si="39"/>
        <v>0</v>
      </c>
      <c r="BT54" s="24">
        <v>0</v>
      </c>
      <c r="BU54" s="24">
        <f t="shared" si="36"/>
        <v>0</v>
      </c>
      <c r="BV54" s="24">
        <v>0</v>
      </c>
    </row>
    <row r="55" spans="1:74">
      <c r="A55" s="87">
        <v>46</v>
      </c>
      <c r="B55" s="1"/>
      <c r="C55" s="1"/>
      <c r="D55" s="2"/>
      <c r="E55" s="3"/>
      <c r="F55" s="4"/>
      <c r="G55" s="5"/>
      <c r="H55" s="4"/>
      <c r="I55" s="5"/>
      <c r="J55" s="6"/>
      <c r="K55" s="5"/>
      <c r="L55" s="5"/>
      <c r="M55" s="5"/>
      <c r="N55" s="7"/>
      <c r="O55" s="38"/>
      <c r="P55" s="5"/>
      <c r="Q55" s="5"/>
      <c r="R55" s="7"/>
      <c r="S55" s="38"/>
      <c r="T55" s="5"/>
      <c r="U55" s="5"/>
      <c r="V55" s="55"/>
      <c r="W55" s="38"/>
      <c r="X55" s="5"/>
      <c r="Y55" s="5"/>
      <c r="Z55" s="55"/>
      <c r="AA55" s="36">
        <f>IF(Dane!$E$3=1,AO55+BA55+BM55,IF(Dane!$E$3=2,AU55+BG55+BS55,AW55+BI55+BU55))</f>
        <v>0</v>
      </c>
      <c r="AB55" s="16">
        <f>IF(Dane!$E$3=1,AP55+BB55+BN55,IF(Dane!$E$3=2,AV55+BH55+BT55,AX55+BJ55+BV55))</f>
        <v>0</v>
      </c>
      <c r="AC55" s="16">
        <f>IF(((K55*Dane!$C$9)-AA55)&lt;0,0,(K55*Dane!$C$9)-AA55)</f>
        <v>0</v>
      </c>
      <c r="AD55" s="37">
        <f>IFERROR(IF(((L55*Dane!$C$9)-AB55)&lt;0,0,(L55*Dane!$C$9)-AB55),0)</f>
        <v>0</v>
      </c>
      <c r="AE55" s="97"/>
      <c r="AF55" s="77">
        <f>IF(Dane!$E$3=1,AO55,IF(Dane!$E$3=2,AU55,AW55))</f>
        <v>0</v>
      </c>
      <c r="AG55" s="77">
        <f>IF(Dane!$E$3=1,AP55,IF(Dane!$E$3=2,AV55,AX55))</f>
        <v>0</v>
      </c>
      <c r="AH55" s="77">
        <f>IF(Dane!$E$3=1,BA55,IF(Dane!$E$3=2,BG55,BI55))</f>
        <v>0</v>
      </c>
      <c r="AI55" s="77">
        <f>IF(Dane!$E$3=1,BB55,IF(Dane!$E$3=2,BH55,BJ55))</f>
        <v>0</v>
      </c>
      <c r="AJ55" s="77">
        <f>IF(Dane!$E$3=1,BM55,IF(Dane!$E$3=2,BS55,BU55))</f>
        <v>0</v>
      </c>
      <c r="AK55" s="77">
        <f>IF(Dane!$E$3=1,BN55,IF(Dane!$E$3=2,BT55,BV55))</f>
        <v>0</v>
      </c>
      <c r="AL55" s="24">
        <f t="shared" si="24"/>
        <v>0</v>
      </c>
      <c r="AM55" s="24">
        <f t="shared" si="25"/>
        <v>0</v>
      </c>
      <c r="AN55" s="24"/>
      <c r="AO55" s="24">
        <f t="shared" si="10"/>
        <v>0</v>
      </c>
      <c r="AP55" s="24">
        <f t="shared" si="26"/>
        <v>0</v>
      </c>
      <c r="AQ55" s="24">
        <f t="shared" si="11"/>
        <v>0</v>
      </c>
      <c r="AR55" s="24">
        <f t="shared" si="12"/>
        <v>0</v>
      </c>
      <c r="AS55" s="24">
        <f t="shared" si="13"/>
        <v>0</v>
      </c>
      <c r="AT55" s="24">
        <f t="shared" si="27"/>
        <v>0</v>
      </c>
      <c r="AU55" s="24">
        <f t="shared" si="37"/>
        <v>0</v>
      </c>
      <c r="AV55" s="24">
        <v>0</v>
      </c>
      <c r="AW55" s="24">
        <f t="shared" si="40"/>
        <v>0</v>
      </c>
      <c r="AX55" s="24">
        <v>0</v>
      </c>
      <c r="AY55" s="24">
        <f t="shared" si="29"/>
        <v>0</v>
      </c>
      <c r="AZ55" s="24">
        <f t="shared" si="30"/>
        <v>0</v>
      </c>
      <c r="BA55" s="24">
        <f t="shared" si="14"/>
        <v>0</v>
      </c>
      <c r="BB55" s="24">
        <f t="shared" si="15"/>
        <v>0</v>
      </c>
      <c r="BC55" s="24">
        <f t="shared" si="16"/>
        <v>0</v>
      </c>
      <c r="BD55" s="24">
        <f t="shared" si="17"/>
        <v>0</v>
      </c>
      <c r="BE55" s="24">
        <f t="shared" si="18"/>
        <v>0</v>
      </c>
      <c r="BF55" s="24">
        <f t="shared" si="31"/>
        <v>0</v>
      </c>
      <c r="BG55" s="24">
        <f t="shared" si="38"/>
        <v>0</v>
      </c>
      <c r="BH55" s="24">
        <v>0</v>
      </c>
      <c r="BI55" s="24">
        <f t="shared" si="32"/>
        <v>0</v>
      </c>
      <c r="BJ55" s="24">
        <v>0</v>
      </c>
      <c r="BK55" s="24">
        <f t="shared" si="33"/>
        <v>0</v>
      </c>
      <c r="BL55" s="24">
        <f t="shared" si="34"/>
        <v>0</v>
      </c>
      <c r="BM55" s="24">
        <f t="shared" si="19"/>
        <v>0</v>
      </c>
      <c r="BN55" s="24">
        <f t="shared" si="20"/>
        <v>0</v>
      </c>
      <c r="BO55" s="24">
        <f t="shared" si="21"/>
        <v>0</v>
      </c>
      <c r="BP55" s="24">
        <f t="shared" si="22"/>
        <v>0</v>
      </c>
      <c r="BQ55" s="24">
        <f t="shared" si="23"/>
        <v>0</v>
      </c>
      <c r="BR55" s="24">
        <f t="shared" si="35"/>
        <v>0</v>
      </c>
      <c r="BS55" s="24">
        <f t="shared" si="39"/>
        <v>0</v>
      </c>
      <c r="BT55" s="24">
        <v>0</v>
      </c>
      <c r="BU55" s="24">
        <f t="shared" si="36"/>
        <v>0</v>
      </c>
      <c r="BV55" s="24">
        <v>0</v>
      </c>
    </row>
    <row r="56" spans="1:74">
      <c r="A56" s="87">
        <v>47</v>
      </c>
      <c r="B56" s="1"/>
      <c r="C56" s="1"/>
      <c r="D56" s="2"/>
      <c r="E56" s="3"/>
      <c r="F56" s="4"/>
      <c r="G56" s="5"/>
      <c r="H56" s="4"/>
      <c r="I56" s="5"/>
      <c r="J56" s="6"/>
      <c r="K56" s="5"/>
      <c r="L56" s="5"/>
      <c r="M56" s="5"/>
      <c r="N56" s="7"/>
      <c r="O56" s="38"/>
      <c r="P56" s="5"/>
      <c r="Q56" s="5"/>
      <c r="R56" s="7"/>
      <c r="S56" s="38"/>
      <c r="T56" s="5"/>
      <c r="U56" s="5"/>
      <c r="V56" s="55"/>
      <c r="W56" s="38"/>
      <c r="X56" s="5"/>
      <c r="Y56" s="5"/>
      <c r="Z56" s="55"/>
      <c r="AA56" s="36">
        <f>IF(Dane!$E$3=1,AO56+BA56+BM56,IF(Dane!$E$3=2,AU56+BG56+BS56,AW56+BI56+BU56))</f>
        <v>0</v>
      </c>
      <c r="AB56" s="16">
        <f>IF(Dane!$E$3=1,AP56+BB56+BN56,IF(Dane!$E$3=2,AV56+BH56+BT56,AX56+BJ56+BV56))</f>
        <v>0</v>
      </c>
      <c r="AC56" s="16">
        <f>IF(((K56*Dane!$C$9)-AA56)&lt;0,0,(K56*Dane!$C$9)-AA56)</f>
        <v>0</v>
      </c>
      <c r="AD56" s="37">
        <f>IFERROR(IF(((L56*Dane!$C$9)-AB56)&lt;0,0,(L56*Dane!$C$9)-AB56),0)</f>
        <v>0</v>
      </c>
      <c r="AE56" s="97"/>
      <c r="AF56" s="77">
        <f>IF(Dane!$E$3=1,AO56,IF(Dane!$E$3=2,AU56,AW56))</f>
        <v>0</v>
      </c>
      <c r="AG56" s="77">
        <f>IF(Dane!$E$3=1,AP56,IF(Dane!$E$3=2,AV56,AX56))</f>
        <v>0</v>
      </c>
      <c r="AH56" s="77">
        <f>IF(Dane!$E$3=1,BA56,IF(Dane!$E$3=2,BG56,BI56))</f>
        <v>0</v>
      </c>
      <c r="AI56" s="77">
        <f>IF(Dane!$E$3=1,BB56,IF(Dane!$E$3=2,BH56,BJ56))</f>
        <v>0</v>
      </c>
      <c r="AJ56" s="77">
        <f>IF(Dane!$E$3=1,BM56,IF(Dane!$E$3=2,BS56,BU56))</f>
        <v>0</v>
      </c>
      <c r="AK56" s="77">
        <f>IF(Dane!$E$3=1,BN56,IF(Dane!$E$3=2,BT56,BV56))</f>
        <v>0</v>
      </c>
      <c r="AL56" s="24">
        <f t="shared" si="24"/>
        <v>0</v>
      </c>
      <c r="AM56" s="24">
        <f t="shared" si="25"/>
        <v>0</v>
      </c>
      <c r="AN56" s="24"/>
      <c r="AO56" s="24">
        <f t="shared" si="10"/>
        <v>0</v>
      </c>
      <c r="AP56" s="24">
        <f t="shared" si="26"/>
        <v>0</v>
      </c>
      <c r="AQ56" s="24">
        <f t="shared" si="11"/>
        <v>0</v>
      </c>
      <c r="AR56" s="24">
        <f t="shared" si="12"/>
        <v>0</v>
      </c>
      <c r="AS56" s="24">
        <f t="shared" si="13"/>
        <v>0</v>
      </c>
      <c r="AT56" s="24">
        <f t="shared" si="27"/>
        <v>0</v>
      </c>
      <c r="AU56" s="24">
        <f t="shared" si="37"/>
        <v>0</v>
      </c>
      <c r="AV56" s="24">
        <v>0</v>
      </c>
      <c r="AW56" s="24">
        <f t="shared" si="40"/>
        <v>0</v>
      </c>
      <c r="AX56" s="24">
        <v>0</v>
      </c>
      <c r="AY56" s="24">
        <f t="shared" si="29"/>
        <v>0</v>
      </c>
      <c r="AZ56" s="24">
        <f t="shared" si="30"/>
        <v>0</v>
      </c>
      <c r="BA56" s="24">
        <f t="shared" si="14"/>
        <v>0</v>
      </c>
      <c r="BB56" s="24">
        <f t="shared" si="15"/>
        <v>0</v>
      </c>
      <c r="BC56" s="24">
        <f t="shared" si="16"/>
        <v>0</v>
      </c>
      <c r="BD56" s="24">
        <f t="shared" si="17"/>
        <v>0</v>
      </c>
      <c r="BE56" s="24">
        <f t="shared" si="18"/>
        <v>0</v>
      </c>
      <c r="BF56" s="24">
        <f t="shared" si="31"/>
        <v>0</v>
      </c>
      <c r="BG56" s="24">
        <f t="shared" si="38"/>
        <v>0</v>
      </c>
      <c r="BH56" s="24">
        <v>0</v>
      </c>
      <c r="BI56" s="24">
        <f t="shared" si="32"/>
        <v>0</v>
      </c>
      <c r="BJ56" s="24">
        <v>0</v>
      </c>
      <c r="BK56" s="24">
        <f t="shared" si="33"/>
        <v>0</v>
      </c>
      <c r="BL56" s="24">
        <f t="shared" si="34"/>
        <v>0</v>
      </c>
      <c r="BM56" s="24">
        <f t="shared" si="19"/>
        <v>0</v>
      </c>
      <c r="BN56" s="24">
        <f t="shared" si="20"/>
        <v>0</v>
      </c>
      <c r="BO56" s="24">
        <f t="shared" si="21"/>
        <v>0</v>
      </c>
      <c r="BP56" s="24">
        <f t="shared" si="22"/>
        <v>0</v>
      </c>
      <c r="BQ56" s="24">
        <f t="shared" si="23"/>
        <v>0</v>
      </c>
      <c r="BR56" s="24">
        <f t="shared" si="35"/>
        <v>0</v>
      </c>
      <c r="BS56" s="24">
        <f t="shared" si="39"/>
        <v>0</v>
      </c>
      <c r="BT56" s="24">
        <v>0</v>
      </c>
      <c r="BU56" s="24">
        <f t="shared" si="36"/>
        <v>0</v>
      </c>
      <c r="BV56" s="24">
        <v>0</v>
      </c>
    </row>
    <row r="57" spans="1:74">
      <c r="A57" s="87">
        <v>48</v>
      </c>
      <c r="B57" s="1"/>
      <c r="C57" s="1"/>
      <c r="D57" s="2"/>
      <c r="E57" s="3"/>
      <c r="F57" s="4"/>
      <c r="G57" s="5"/>
      <c r="H57" s="4"/>
      <c r="I57" s="5"/>
      <c r="J57" s="6"/>
      <c r="K57" s="5"/>
      <c r="L57" s="5"/>
      <c r="M57" s="5"/>
      <c r="N57" s="7"/>
      <c r="O57" s="38"/>
      <c r="P57" s="5"/>
      <c r="Q57" s="5"/>
      <c r="R57" s="7"/>
      <c r="S57" s="38"/>
      <c r="T57" s="5"/>
      <c r="U57" s="5"/>
      <c r="V57" s="55"/>
      <c r="W57" s="38"/>
      <c r="X57" s="5"/>
      <c r="Y57" s="5"/>
      <c r="Z57" s="55"/>
      <c r="AA57" s="36">
        <f>IF(Dane!$E$3=1,AO57+BA57+BM57,IF(Dane!$E$3=2,AU57+BG57+BS57,AW57+BI57+BU57))</f>
        <v>0</v>
      </c>
      <c r="AB57" s="16">
        <f>IF(Dane!$E$3=1,AP57+BB57+BN57,IF(Dane!$E$3=2,AV57+BH57+BT57,AX57+BJ57+BV57))</f>
        <v>0</v>
      </c>
      <c r="AC57" s="16">
        <f>IF(((K57*Dane!$C$9)-AA57)&lt;0,0,(K57*Dane!$C$9)-AA57)</f>
        <v>0</v>
      </c>
      <c r="AD57" s="37">
        <f>IFERROR(IF(((L57*Dane!$C$9)-AB57)&lt;0,0,(L57*Dane!$C$9)-AB57),0)</f>
        <v>0</v>
      </c>
      <c r="AE57" s="97"/>
      <c r="AF57" s="77">
        <f>IF(Dane!$E$3=1,AO57,IF(Dane!$E$3=2,AU57,AW57))</f>
        <v>0</v>
      </c>
      <c r="AG57" s="77">
        <f>IF(Dane!$E$3=1,AP57,IF(Dane!$E$3=2,AV57,AX57))</f>
        <v>0</v>
      </c>
      <c r="AH57" s="77">
        <f>IF(Dane!$E$3=1,BA57,IF(Dane!$E$3=2,BG57,BI57))</f>
        <v>0</v>
      </c>
      <c r="AI57" s="77">
        <f>IF(Dane!$E$3=1,BB57,IF(Dane!$E$3=2,BH57,BJ57))</f>
        <v>0</v>
      </c>
      <c r="AJ57" s="77">
        <f>IF(Dane!$E$3=1,BM57,IF(Dane!$E$3=2,BS57,BU57))</f>
        <v>0</v>
      </c>
      <c r="AK57" s="77">
        <f>IF(Dane!$E$3=1,BN57,IF(Dane!$E$3=2,BT57,BV57))</f>
        <v>0</v>
      </c>
      <c r="AL57" s="24">
        <f t="shared" si="24"/>
        <v>0</v>
      </c>
      <c r="AM57" s="24">
        <f t="shared" si="25"/>
        <v>0</v>
      </c>
      <c r="AN57" s="24"/>
      <c r="AO57" s="24">
        <f t="shared" si="10"/>
        <v>0</v>
      </c>
      <c r="AP57" s="24">
        <f t="shared" si="26"/>
        <v>0</v>
      </c>
      <c r="AQ57" s="24">
        <f t="shared" si="11"/>
        <v>0</v>
      </c>
      <c r="AR57" s="24">
        <f t="shared" si="12"/>
        <v>0</v>
      </c>
      <c r="AS57" s="24">
        <f t="shared" si="13"/>
        <v>0</v>
      </c>
      <c r="AT57" s="24">
        <f t="shared" si="27"/>
        <v>0</v>
      </c>
      <c r="AU57" s="24">
        <f t="shared" si="37"/>
        <v>0</v>
      </c>
      <c r="AV57" s="24">
        <v>0</v>
      </c>
      <c r="AW57" s="24">
        <f t="shared" si="40"/>
        <v>0</v>
      </c>
      <c r="AX57" s="24">
        <v>0</v>
      </c>
      <c r="AY57" s="24">
        <f t="shared" si="29"/>
        <v>0</v>
      </c>
      <c r="AZ57" s="24">
        <f t="shared" si="30"/>
        <v>0</v>
      </c>
      <c r="BA57" s="24">
        <f t="shared" si="14"/>
        <v>0</v>
      </c>
      <c r="BB57" s="24">
        <f t="shared" si="15"/>
        <v>0</v>
      </c>
      <c r="BC57" s="24">
        <f t="shared" si="16"/>
        <v>0</v>
      </c>
      <c r="BD57" s="24">
        <f t="shared" si="17"/>
        <v>0</v>
      </c>
      <c r="BE57" s="24">
        <f t="shared" si="18"/>
        <v>0</v>
      </c>
      <c r="BF57" s="24">
        <f t="shared" si="31"/>
        <v>0</v>
      </c>
      <c r="BG57" s="24">
        <f t="shared" si="38"/>
        <v>0</v>
      </c>
      <c r="BH57" s="24">
        <v>0</v>
      </c>
      <c r="BI57" s="24">
        <f t="shared" si="32"/>
        <v>0</v>
      </c>
      <c r="BJ57" s="24">
        <v>0</v>
      </c>
      <c r="BK57" s="24">
        <f t="shared" si="33"/>
        <v>0</v>
      </c>
      <c r="BL57" s="24">
        <f t="shared" si="34"/>
        <v>0</v>
      </c>
      <c r="BM57" s="24">
        <f t="shared" si="19"/>
        <v>0</v>
      </c>
      <c r="BN57" s="24">
        <f t="shared" si="20"/>
        <v>0</v>
      </c>
      <c r="BO57" s="24">
        <f t="shared" si="21"/>
        <v>0</v>
      </c>
      <c r="BP57" s="24">
        <f t="shared" si="22"/>
        <v>0</v>
      </c>
      <c r="BQ57" s="24">
        <f t="shared" si="23"/>
        <v>0</v>
      </c>
      <c r="BR57" s="24">
        <f t="shared" si="35"/>
        <v>0</v>
      </c>
      <c r="BS57" s="24">
        <f t="shared" si="39"/>
        <v>0</v>
      </c>
      <c r="BT57" s="24">
        <v>0</v>
      </c>
      <c r="BU57" s="24">
        <f t="shared" si="36"/>
        <v>0</v>
      </c>
      <c r="BV57" s="24">
        <v>0</v>
      </c>
    </row>
    <row r="58" spans="1:74">
      <c r="A58" s="87">
        <v>49</v>
      </c>
      <c r="B58" s="1"/>
      <c r="C58" s="1"/>
      <c r="D58" s="2"/>
      <c r="E58" s="3"/>
      <c r="F58" s="4"/>
      <c r="G58" s="5"/>
      <c r="H58" s="4"/>
      <c r="I58" s="5"/>
      <c r="J58" s="6"/>
      <c r="K58" s="5"/>
      <c r="L58" s="5"/>
      <c r="M58" s="5"/>
      <c r="N58" s="7"/>
      <c r="O58" s="38"/>
      <c r="P58" s="5"/>
      <c r="Q58" s="5"/>
      <c r="R58" s="7"/>
      <c r="S58" s="38"/>
      <c r="T58" s="5"/>
      <c r="U58" s="5"/>
      <c r="V58" s="55"/>
      <c r="W58" s="38"/>
      <c r="X58" s="5"/>
      <c r="Y58" s="5"/>
      <c r="Z58" s="55"/>
      <c r="AA58" s="36">
        <f>IF(Dane!$E$3=1,AO58+BA58+BM58,IF(Dane!$E$3=2,AU58+BG58+BS58,AW58+BI58+BU58))</f>
        <v>0</v>
      </c>
      <c r="AB58" s="16">
        <f>IF(Dane!$E$3=1,AP58+BB58+BN58,IF(Dane!$E$3=2,AV58+BH58+BT58,AX58+BJ58+BV58))</f>
        <v>0</v>
      </c>
      <c r="AC58" s="16">
        <f>IF(((K58*Dane!$C$9)-AA58)&lt;0,0,(K58*Dane!$C$9)-AA58)</f>
        <v>0</v>
      </c>
      <c r="AD58" s="37">
        <f>IFERROR(IF(((L58*Dane!$C$9)-AB58)&lt;0,0,(L58*Dane!$C$9)-AB58),0)</f>
        <v>0</v>
      </c>
      <c r="AE58" s="97"/>
      <c r="AF58" s="77">
        <f>IF(Dane!$E$3=1,AO58,IF(Dane!$E$3=2,AU58,AW58))</f>
        <v>0</v>
      </c>
      <c r="AG58" s="77">
        <f>IF(Dane!$E$3=1,AP58,IF(Dane!$E$3=2,AV58,AX58))</f>
        <v>0</v>
      </c>
      <c r="AH58" s="77">
        <f>IF(Dane!$E$3=1,BA58,IF(Dane!$E$3=2,BG58,BI58))</f>
        <v>0</v>
      </c>
      <c r="AI58" s="77">
        <f>IF(Dane!$E$3=1,BB58,IF(Dane!$E$3=2,BH58,BJ58))</f>
        <v>0</v>
      </c>
      <c r="AJ58" s="77">
        <f>IF(Dane!$E$3=1,BM58,IF(Dane!$E$3=2,BS58,BU58))</f>
        <v>0</v>
      </c>
      <c r="AK58" s="77">
        <f>IF(Dane!$E$3=1,BN58,IF(Dane!$E$3=2,BT58,BV58))</f>
        <v>0</v>
      </c>
      <c r="AL58" s="24">
        <f t="shared" si="24"/>
        <v>0</v>
      </c>
      <c r="AM58" s="24">
        <f t="shared" si="25"/>
        <v>0</v>
      </c>
      <c r="AN58" s="24"/>
      <c r="AO58" s="24">
        <f t="shared" si="10"/>
        <v>0</v>
      </c>
      <c r="AP58" s="24">
        <f t="shared" si="26"/>
        <v>0</v>
      </c>
      <c r="AQ58" s="24">
        <f t="shared" si="11"/>
        <v>0</v>
      </c>
      <c r="AR58" s="24">
        <f t="shared" si="12"/>
        <v>0</v>
      </c>
      <c r="AS58" s="24">
        <f t="shared" si="13"/>
        <v>0</v>
      </c>
      <c r="AT58" s="24">
        <f t="shared" si="27"/>
        <v>0</v>
      </c>
      <c r="AU58" s="24">
        <f t="shared" si="37"/>
        <v>0</v>
      </c>
      <c r="AV58" s="24">
        <v>0</v>
      </c>
      <c r="AW58" s="24">
        <f t="shared" si="40"/>
        <v>0</v>
      </c>
      <c r="AX58" s="24">
        <v>0</v>
      </c>
      <c r="AY58" s="24">
        <f t="shared" si="29"/>
        <v>0</v>
      </c>
      <c r="AZ58" s="24">
        <f t="shared" si="30"/>
        <v>0</v>
      </c>
      <c r="BA58" s="24">
        <f t="shared" si="14"/>
        <v>0</v>
      </c>
      <c r="BB58" s="24">
        <f t="shared" si="15"/>
        <v>0</v>
      </c>
      <c r="BC58" s="24">
        <f t="shared" si="16"/>
        <v>0</v>
      </c>
      <c r="BD58" s="24">
        <f t="shared" si="17"/>
        <v>0</v>
      </c>
      <c r="BE58" s="24">
        <f t="shared" si="18"/>
        <v>0</v>
      </c>
      <c r="BF58" s="24">
        <f t="shared" si="31"/>
        <v>0</v>
      </c>
      <c r="BG58" s="24">
        <f t="shared" si="38"/>
        <v>0</v>
      </c>
      <c r="BH58" s="24">
        <v>0</v>
      </c>
      <c r="BI58" s="24">
        <f t="shared" si="32"/>
        <v>0</v>
      </c>
      <c r="BJ58" s="24">
        <v>0</v>
      </c>
      <c r="BK58" s="24">
        <f t="shared" si="33"/>
        <v>0</v>
      </c>
      <c r="BL58" s="24">
        <f t="shared" si="34"/>
        <v>0</v>
      </c>
      <c r="BM58" s="24">
        <f t="shared" si="19"/>
        <v>0</v>
      </c>
      <c r="BN58" s="24">
        <f t="shared" si="20"/>
        <v>0</v>
      </c>
      <c r="BO58" s="24">
        <f t="shared" si="21"/>
        <v>0</v>
      </c>
      <c r="BP58" s="24">
        <f t="shared" si="22"/>
        <v>0</v>
      </c>
      <c r="BQ58" s="24">
        <f t="shared" si="23"/>
        <v>0</v>
      </c>
      <c r="BR58" s="24">
        <f t="shared" si="35"/>
        <v>0</v>
      </c>
      <c r="BS58" s="24">
        <f t="shared" si="39"/>
        <v>0</v>
      </c>
      <c r="BT58" s="24">
        <v>0</v>
      </c>
      <c r="BU58" s="24">
        <f t="shared" si="36"/>
        <v>0</v>
      </c>
      <c r="BV58" s="24">
        <v>0</v>
      </c>
    </row>
    <row r="59" spans="1:74">
      <c r="A59" s="87">
        <v>50</v>
      </c>
      <c r="B59" s="1"/>
      <c r="C59" s="1"/>
      <c r="D59" s="2"/>
      <c r="E59" s="3"/>
      <c r="F59" s="4"/>
      <c r="G59" s="5"/>
      <c r="H59" s="4"/>
      <c r="I59" s="5"/>
      <c r="J59" s="6"/>
      <c r="K59" s="5"/>
      <c r="L59" s="5"/>
      <c r="M59" s="5"/>
      <c r="N59" s="7"/>
      <c r="O59" s="38"/>
      <c r="P59" s="5"/>
      <c r="Q59" s="5"/>
      <c r="R59" s="7"/>
      <c r="S59" s="38"/>
      <c r="T59" s="5"/>
      <c r="U59" s="5"/>
      <c r="V59" s="55"/>
      <c r="W59" s="38"/>
      <c r="X59" s="5"/>
      <c r="Y59" s="5"/>
      <c r="Z59" s="55"/>
      <c r="AA59" s="36">
        <f>IF(Dane!$E$3=1,AO59+BA59+BM59,IF(Dane!$E$3=2,AU59+BG59+BS59,AW59+BI59+BU59))</f>
        <v>0</v>
      </c>
      <c r="AB59" s="16">
        <f>IF(Dane!$E$3=1,AP59+BB59+BN59,IF(Dane!$E$3=2,AV59+BH59+BT59,AX59+BJ59+BV59))</f>
        <v>0</v>
      </c>
      <c r="AC59" s="16">
        <f>IF(((K59*Dane!$C$9)-AA59)&lt;0,0,(K59*Dane!$C$9)-AA59)</f>
        <v>0</v>
      </c>
      <c r="AD59" s="37">
        <f>IFERROR(IF(((L59*Dane!$C$9)-AB59)&lt;0,0,(L59*Dane!$C$9)-AB59),0)</f>
        <v>0</v>
      </c>
      <c r="AE59" s="97"/>
      <c r="AF59" s="77">
        <f>IF(Dane!$E$3=1,AO59,IF(Dane!$E$3=2,AU59,AW59))</f>
        <v>0</v>
      </c>
      <c r="AG59" s="77">
        <f>IF(Dane!$E$3=1,AP59,IF(Dane!$E$3=2,AV59,AX59))</f>
        <v>0</v>
      </c>
      <c r="AH59" s="77">
        <f>IF(Dane!$E$3=1,BA59,IF(Dane!$E$3=2,BG59,BI59))</f>
        <v>0</v>
      </c>
      <c r="AI59" s="77">
        <f>IF(Dane!$E$3=1,BB59,IF(Dane!$E$3=2,BH59,BJ59))</f>
        <v>0</v>
      </c>
      <c r="AJ59" s="77">
        <f>IF(Dane!$E$3=1,BM59,IF(Dane!$E$3=2,BS59,BU59))</f>
        <v>0</v>
      </c>
      <c r="AK59" s="77">
        <f>IF(Dane!$E$3=1,BN59,IF(Dane!$E$3=2,BT59,BV59))</f>
        <v>0</v>
      </c>
      <c r="AL59" s="24">
        <f t="shared" si="24"/>
        <v>0</v>
      </c>
      <c r="AM59" s="24">
        <f t="shared" si="25"/>
        <v>0</v>
      </c>
      <c r="AN59" s="24"/>
      <c r="AO59" s="24">
        <f t="shared" si="10"/>
        <v>0</v>
      </c>
      <c r="AP59" s="24">
        <f t="shared" si="26"/>
        <v>0</v>
      </c>
      <c r="AQ59" s="24">
        <f t="shared" si="11"/>
        <v>0</v>
      </c>
      <c r="AR59" s="24">
        <f t="shared" si="12"/>
        <v>0</v>
      </c>
      <c r="AS59" s="24">
        <f t="shared" si="13"/>
        <v>0</v>
      </c>
      <c r="AT59" s="24">
        <f t="shared" si="27"/>
        <v>0</v>
      </c>
      <c r="AU59" s="24">
        <f t="shared" si="37"/>
        <v>0</v>
      </c>
      <c r="AV59" s="24">
        <v>0</v>
      </c>
      <c r="AW59" s="24">
        <f t="shared" si="40"/>
        <v>0</v>
      </c>
      <c r="AX59" s="24">
        <v>0</v>
      </c>
      <c r="AY59" s="24">
        <f t="shared" si="29"/>
        <v>0</v>
      </c>
      <c r="AZ59" s="24">
        <f t="shared" si="30"/>
        <v>0</v>
      </c>
      <c r="BA59" s="24">
        <f t="shared" si="14"/>
        <v>0</v>
      </c>
      <c r="BB59" s="24">
        <f t="shared" si="15"/>
        <v>0</v>
      </c>
      <c r="BC59" s="24">
        <f t="shared" si="16"/>
        <v>0</v>
      </c>
      <c r="BD59" s="24">
        <f t="shared" si="17"/>
        <v>0</v>
      </c>
      <c r="BE59" s="24">
        <f t="shared" si="18"/>
        <v>0</v>
      </c>
      <c r="BF59" s="24">
        <f t="shared" si="31"/>
        <v>0</v>
      </c>
      <c r="BG59" s="24">
        <f t="shared" si="38"/>
        <v>0</v>
      </c>
      <c r="BH59" s="24">
        <v>0</v>
      </c>
      <c r="BI59" s="24">
        <f t="shared" si="32"/>
        <v>0</v>
      </c>
      <c r="BJ59" s="24">
        <v>0</v>
      </c>
      <c r="BK59" s="24">
        <f t="shared" si="33"/>
        <v>0</v>
      </c>
      <c r="BL59" s="24">
        <f t="shared" si="34"/>
        <v>0</v>
      </c>
      <c r="BM59" s="24">
        <f t="shared" si="19"/>
        <v>0</v>
      </c>
      <c r="BN59" s="24">
        <f t="shared" si="20"/>
        <v>0</v>
      </c>
      <c r="BO59" s="24">
        <f t="shared" si="21"/>
        <v>0</v>
      </c>
      <c r="BP59" s="24">
        <f t="shared" si="22"/>
        <v>0</v>
      </c>
      <c r="BQ59" s="24">
        <f t="shared" si="23"/>
        <v>0</v>
      </c>
      <c r="BR59" s="24">
        <f t="shared" si="35"/>
        <v>0</v>
      </c>
      <c r="BS59" s="24">
        <f t="shared" si="39"/>
        <v>0</v>
      </c>
      <c r="BT59" s="24">
        <v>0</v>
      </c>
      <c r="BU59" s="24">
        <f t="shared" si="36"/>
        <v>0</v>
      </c>
      <c r="BV59" s="24">
        <v>0</v>
      </c>
    </row>
    <row r="60" spans="1:74">
      <c r="A60" s="87">
        <v>51</v>
      </c>
      <c r="B60" s="1"/>
      <c r="C60" s="1"/>
      <c r="D60" s="2"/>
      <c r="E60" s="3"/>
      <c r="F60" s="4"/>
      <c r="G60" s="5"/>
      <c r="H60" s="4"/>
      <c r="I60" s="5"/>
      <c r="J60" s="6"/>
      <c r="K60" s="5"/>
      <c r="L60" s="5"/>
      <c r="M60" s="5"/>
      <c r="N60" s="7"/>
      <c r="O60" s="38"/>
      <c r="P60" s="5"/>
      <c r="Q60" s="5"/>
      <c r="R60" s="7"/>
      <c r="S60" s="38"/>
      <c r="T60" s="5"/>
      <c r="U60" s="5"/>
      <c r="V60" s="55"/>
      <c r="W60" s="38"/>
      <c r="X60" s="5"/>
      <c r="Y60" s="5"/>
      <c r="Z60" s="55"/>
      <c r="AA60" s="36">
        <f>IF(Dane!$E$3=1,AO60+BA60+BM60,IF(Dane!$E$3=2,AU60+BG60+BS60,AW60+BI60+BU60))</f>
        <v>0</v>
      </c>
      <c r="AB60" s="16">
        <f>IF(Dane!$E$3=1,AP60+BB60+BN60,IF(Dane!$E$3=2,AV60+BH60+BT60,AX60+BJ60+BV60))</f>
        <v>0</v>
      </c>
      <c r="AC60" s="16">
        <f>IF(((K60*Dane!$C$9)-AA60)&lt;0,0,(K60*Dane!$C$9)-AA60)</f>
        <v>0</v>
      </c>
      <c r="AD60" s="37">
        <f>IFERROR(IF(((L60*Dane!$C$9)-AB60)&lt;0,0,(L60*Dane!$C$9)-AB60),0)</f>
        <v>0</v>
      </c>
      <c r="AE60" s="97"/>
      <c r="AF60" s="77">
        <f>IF(Dane!$E$3=1,AO60,IF(Dane!$E$3=2,AU60,AW60))</f>
        <v>0</v>
      </c>
      <c r="AG60" s="77">
        <f>IF(Dane!$E$3=1,AP60,IF(Dane!$E$3=2,AV60,AX60))</f>
        <v>0</v>
      </c>
      <c r="AH60" s="77">
        <f>IF(Dane!$E$3=1,BA60,IF(Dane!$E$3=2,BG60,BI60))</f>
        <v>0</v>
      </c>
      <c r="AI60" s="77">
        <f>IF(Dane!$E$3=1,BB60,IF(Dane!$E$3=2,BH60,BJ60))</f>
        <v>0</v>
      </c>
      <c r="AJ60" s="77">
        <f>IF(Dane!$E$3=1,BM60,IF(Dane!$E$3=2,BS60,BU60))</f>
        <v>0</v>
      </c>
      <c r="AK60" s="77">
        <f>IF(Dane!$E$3=1,BN60,IF(Dane!$E$3=2,BT60,BV60))</f>
        <v>0</v>
      </c>
      <c r="AL60" s="24">
        <f t="shared" si="24"/>
        <v>0</v>
      </c>
      <c r="AM60" s="24">
        <f t="shared" si="25"/>
        <v>0</v>
      </c>
      <c r="AN60" s="24"/>
      <c r="AO60" s="24">
        <f t="shared" si="10"/>
        <v>0</v>
      </c>
      <c r="AP60" s="24">
        <f t="shared" si="26"/>
        <v>0</v>
      </c>
      <c r="AQ60" s="24">
        <f t="shared" si="11"/>
        <v>0</v>
      </c>
      <c r="AR60" s="24">
        <f t="shared" si="12"/>
        <v>0</v>
      </c>
      <c r="AS60" s="24">
        <f t="shared" si="13"/>
        <v>0</v>
      </c>
      <c r="AT60" s="24">
        <f t="shared" si="27"/>
        <v>0</v>
      </c>
      <c r="AU60" s="24">
        <f t="shared" si="37"/>
        <v>0</v>
      </c>
      <c r="AV60" s="24">
        <v>0</v>
      </c>
      <c r="AW60" s="24">
        <f t="shared" si="40"/>
        <v>0</v>
      </c>
      <c r="AX60" s="24">
        <v>0</v>
      </c>
      <c r="AY60" s="24">
        <f t="shared" si="29"/>
        <v>0</v>
      </c>
      <c r="AZ60" s="24">
        <f t="shared" si="30"/>
        <v>0</v>
      </c>
      <c r="BA60" s="24">
        <f t="shared" si="14"/>
        <v>0</v>
      </c>
      <c r="BB60" s="24">
        <f t="shared" si="15"/>
        <v>0</v>
      </c>
      <c r="BC60" s="24">
        <f t="shared" si="16"/>
        <v>0</v>
      </c>
      <c r="BD60" s="24">
        <f t="shared" si="17"/>
        <v>0</v>
      </c>
      <c r="BE60" s="24">
        <f t="shared" si="18"/>
        <v>0</v>
      </c>
      <c r="BF60" s="24">
        <f t="shared" si="31"/>
        <v>0</v>
      </c>
      <c r="BG60" s="24">
        <f t="shared" si="38"/>
        <v>0</v>
      </c>
      <c r="BH60" s="24">
        <v>0</v>
      </c>
      <c r="BI60" s="24">
        <f t="shared" si="32"/>
        <v>0</v>
      </c>
      <c r="BJ60" s="24">
        <v>0</v>
      </c>
      <c r="BK60" s="24">
        <f t="shared" si="33"/>
        <v>0</v>
      </c>
      <c r="BL60" s="24">
        <f t="shared" si="34"/>
        <v>0</v>
      </c>
      <c r="BM60" s="24">
        <f t="shared" si="19"/>
        <v>0</v>
      </c>
      <c r="BN60" s="24">
        <f t="shared" si="20"/>
        <v>0</v>
      </c>
      <c r="BO60" s="24">
        <f t="shared" si="21"/>
        <v>0</v>
      </c>
      <c r="BP60" s="24">
        <f t="shared" si="22"/>
        <v>0</v>
      </c>
      <c r="BQ60" s="24">
        <f t="shared" si="23"/>
        <v>0</v>
      </c>
      <c r="BR60" s="24">
        <f t="shared" si="35"/>
        <v>0</v>
      </c>
      <c r="BS60" s="24">
        <f t="shared" si="39"/>
        <v>0</v>
      </c>
      <c r="BT60" s="24">
        <v>0</v>
      </c>
      <c r="BU60" s="24">
        <f t="shared" si="36"/>
        <v>0</v>
      </c>
      <c r="BV60" s="24">
        <v>0</v>
      </c>
    </row>
    <row r="61" spans="1:74">
      <c r="A61" s="87">
        <v>52</v>
      </c>
      <c r="B61" s="1"/>
      <c r="C61" s="1"/>
      <c r="D61" s="2"/>
      <c r="E61" s="3"/>
      <c r="F61" s="4"/>
      <c r="G61" s="5"/>
      <c r="H61" s="4"/>
      <c r="I61" s="5"/>
      <c r="J61" s="6"/>
      <c r="K61" s="5"/>
      <c r="L61" s="5"/>
      <c r="M61" s="5"/>
      <c r="N61" s="7"/>
      <c r="O61" s="38"/>
      <c r="P61" s="5"/>
      <c r="Q61" s="5"/>
      <c r="R61" s="7"/>
      <c r="S61" s="38"/>
      <c r="T61" s="5"/>
      <c r="U61" s="5"/>
      <c r="V61" s="55"/>
      <c r="W61" s="38"/>
      <c r="X61" s="5"/>
      <c r="Y61" s="5"/>
      <c r="Z61" s="55"/>
      <c r="AA61" s="36">
        <f>IF(Dane!$E$3=1,AO61+BA61+BM61,IF(Dane!$E$3=2,AU61+BG61+BS61,AW61+BI61+BU61))</f>
        <v>0</v>
      </c>
      <c r="AB61" s="16">
        <f>IF(Dane!$E$3=1,AP61+BB61+BN61,IF(Dane!$E$3=2,AV61+BH61+BT61,AX61+BJ61+BV61))</f>
        <v>0</v>
      </c>
      <c r="AC61" s="16">
        <f>IF(((K61*Dane!$C$9)-AA61)&lt;0,0,(K61*Dane!$C$9)-AA61)</f>
        <v>0</v>
      </c>
      <c r="AD61" s="37">
        <f>IFERROR(IF(((L61*Dane!$C$9)-AB61)&lt;0,0,(L61*Dane!$C$9)-AB61),0)</f>
        <v>0</v>
      </c>
      <c r="AE61" s="97"/>
      <c r="AF61" s="77">
        <f>IF(Dane!$E$3=1,AO61,IF(Dane!$E$3=2,AU61,AW61))</f>
        <v>0</v>
      </c>
      <c r="AG61" s="77">
        <f>IF(Dane!$E$3=1,AP61,IF(Dane!$E$3=2,AV61,AX61))</f>
        <v>0</v>
      </c>
      <c r="AH61" s="77">
        <f>IF(Dane!$E$3=1,BA61,IF(Dane!$E$3=2,BG61,BI61))</f>
        <v>0</v>
      </c>
      <c r="AI61" s="77">
        <f>IF(Dane!$E$3=1,BB61,IF(Dane!$E$3=2,BH61,BJ61))</f>
        <v>0</v>
      </c>
      <c r="AJ61" s="77">
        <f>IF(Dane!$E$3=1,BM61,IF(Dane!$E$3=2,BS61,BU61))</f>
        <v>0</v>
      </c>
      <c r="AK61" s="77">
        <f>IF(Dane!$E$3=1,BN61,IF(Dane!$E$3=2,BT61,BV61))</f>
        <v>0</v>
      </c>
      <c r="AL61" s="24">
        <f t="shared" si="24"/>
        <v>0</v>
      </c>
      <c r="AM61" s="24">
        <f t="shared" si="25"/>
        <v>0</v>
      </c>
      <c r="AN61" s="24"/>
      <c r="AO61" s="24">
        <f t="shared" si="10"/>
        <v>0</v>
      </c>
      <c r="AP61" s="24">
        <f t="shared" si="26"/>
        <v>0</v>
      </c>
      <c r="AQ61" s="24">
        <f t="shared" si="11"/>
        <v>0</v>
      </c>
      <c r="AR61" s="24">
        <f t="shared" si="12"/>
        <v>0</v>
      </c>
      <c r="AS61" s="24">
        <f t="shared" si="13"/>
        <v>0</v>
      </c>
      <c r="AT61" s="24">
        <f t="shared" si="27"/>
        <v>0</v>
      </c>
      <c r="AU61" s="24">
        <f t="shared" si="37"/>
        <v>0</v>
      </c>
      <c r="AV61" s="24">
        <v>0</v>
      </c>
      <c r="AW61" s="24">
        <f t="shared" si="40"/>
        <v>0</v>
      </c>
      <c r="AX61" s="24">
        <v>0</v>
      </c>
      <c r="AY61" s="24">
        <f t="shared" si="29"/>
        <v>0</v>
      </c>
      <c r="AZ61" s="24">
        <f t="shared" si="30"/>
        <v>0</v>
      </c>
      <c r="BA61" s="24">
        <f t="shared" si="14"/>
        <v>0</v>
      </c>
      <c r="BB61" s="24">
        <f t="shared" si="15"/>
        <v>0</v>
      </c>
      <c r="BC61" s="24">
        <f t="shared" si="16"/>
        <v>0</v>
      </c>
      <c r="BD61" s="24">
        <f t="shared" si="17"/>
        <v>0</v>
      </c>
      <c r="BE61" s="24">
        <f t="shared" si="18"/>
        <v>0</v>
      </c>
      <c r="BF61" s="24">
        <f t="shared" si="31"/>
        <v>0</v>
      </c>
      <c r="BG61" s="24">
        <f t="shared" si="38"/>
        <v>0</v>
      </c>
      <c r="BH61" s="24">
        <v>0</v>
      </c>
      <c r="BI61" s="24">
        <f t="shared" si="32"/>
        <v>0</v>
      </c>
      <c r="BJ61" s="24">
        <v>0</v>
      </c>
      <c r="BK61" s="24">
        <f t="shared" si="33"/>
        <v>0</v>
      </c>
      <c r="BL61" s="24">
        <f t="shared" si="34"/>
        <v>0</v>
      </c>
      <c r="BM61" s="24">
        <f t="shared" si="19"/>
        <v>0</v>
      </c>
      <c r="BN61" s="24">
        <f t="shared" si="20"/>
        <v>0</v>
      </c>
      <c r="BO61" s="24">
        <f t="shared" si="21"/>
        <v>0</v>
      </c>
      <c r="BP61" s="24">
        <f t="shared" si="22"/>
        <v>0</v>
      </c>
      <c r="BQ61" s="24">
        <f t="shared" si="23"/>
        <v>0</v>
      </c>
      <c r="BR61" s="24">
        <f t="shared" si="35"/>
        <v>0</v>
      </c>
      <c r="BS61" s="24">
        <f t="shared" si="39"/>
        <v>0</v>
      </c>
      <c r="BT61" s="24">
        <v>0</v>
      </c>
      <c r="BU61" s="24">
        <f t="shared" si="36"/>
        <v>0</v>
      </c>
      <c r="BV61" s="24">
        <v>0</v>
      </c>
    </row>
    <row r="62" spans="1:74">
      <c r="A62" s="87">
        <v>53</v>
      </c>
      <c r="B62" s="1"/>
      <c r="C62" s="1"/>
      <c r="D62" s="2"/>
      <c r="E62" s="3"/>
      <c r="F62" s="4"/>
      <c r="G62" s="5"/>
      <c r="H62" s="4"/>
      <c r="I62" s="5"/>
      <c r="J62" s="6"/>
      <c r="K62" s="5"/>
      <c r="L62" s="5"/>
      <c r="M62" s="5"/>
      <c r="N62" s="7"/>
      <c r="O62" s="38"/>
      <c r="P62" s="5"/>
      <c r="Q62" s="5"/>
      <c r="R62" s="7"/>
      <c r="S62" s="38"/>
      <c r="T62" s="5"/>
      <c r="U62" s="5"/>
      <c r="V62" s="55"/>
      <c r="W62" s="38"/>
      <c r="X62" s="5"/>
      <c r="Y62" s="5"/>
      <c r="Z62" s="55"/>
      <c r="AA62" s="36">
        <f>IF(Dane!$E$3=1,AO62+BA62+BM62,IF(Dane!$E$3=2,AU62+BG62+BS62,AW62+BI62+BU62))</f>
        <v>0</v>
      </c>
      <c r="AB62" s="16">
        <f>IF(Dane!$E$3=1,AP62+BB62+BN62,IF(Dane!$E$3=2,AV62+BH62+BT62,AX62+BJ62+BV62))</f>
        <v>0</v>
      </c>
      <c r="AC62" s="16">
        <f>IF(((K62*Dane!$C$9)-AA62)&lt;0,0,(K62*Dane!$C$9)-AA62)</f>
        <v>0</v>
      </c>
      <c r="AD62" s="37">
        <f>IFERROR(IF(((L62*Dane!$C$9)-AB62)&lt;0,0,(L62*Dane!$C$9)-AB62),0)</f>
        <v>0</v>
      </c>
      <c r="AE62" s="97"/>
      <c r="AF62" s="77">
        <f>IF(Dane!$E$3=1,AO62,IF(Dane!$E$3=2,AU62,AW62))</f>
        <v>0</v>
      </c>
      <c r="AG62" s="77">
        <f>IF(Dane!$E$3=1,AP62,IF(Dane!$E$3=2,AV62,AX62))</f>
        <v>0</v>
      </c>
      <c r="AH62" s="77">
        <f>IF(Dane!$E$3=1,BA62,IF(Dane!$E$3=2,BG62,BI62))</f>
        <v>0</v>
      </c>
      <c r="AI62" s="77">
        <f>IF(Dane!$E$3=1,BB62,IF(Dane!$E$3=2,BH62,BJ62))</f>
        <v>0</v>
      </c>
      <c r="AJ62" s="77">
        <f>IF(Dane!$E$3=1,BM62,IF(Dane!$E$3=2,BS62,BU62))</f>
        <v>0</v>
      </c>
      <c r="AK62" s="77">
        <f>IF(Dane!$E$3=1,BN62,IF(Dane!$E$3=2,BT62,BV62))</f>
        <v>0</v>
      </c>
      <c r="AL62" s="24">
        <f t="shared" si="24"/>
        <v>0</v>
      </c>
      <c r="AM62" s="24">
        <f t="shared" si="25"/>
        <v>0</v>
      </c>
      <c r="AN62" s="24"/>
      <c r="AO62" s="24">
        <f t="shared" si="10"/>
        <v>0</v>
      </c>
      <c r="AP62" s="24">
        <f t="shared" si="26"/>
        <v>0</v>
      </c>
      <c r="AQ62" s="24">
        <f t="shared" si="11"/>
        <v>0</v>
      </c>
      <c r="AR62" s="24">
        <f t="shared" si="12"/>
        <v>0</v>
      </c>
      <c r="AS62" s="24">
        <f t="shared" si="13"/>
        <v>0</v>
      </c>
      <c r="AT62" s="24">
        <f t="shared" si="27"/>
        <v>0</v>
      </c>
      <c r="AU62" s="24">
        <f t="shared" si="37"/>
        <v>0</v>
      </c>
      <c r="AV62" s="24">
        <v>0</v>
      </c>
      <c r="AW62" s="24">
        <f t="shared" si="40"/>
        <v>0</v>
      </c>
      <c r="AX62" s="24">
        <v>0</v>
      </c>
      <c r="AY62" s="24">
        <f t="shared" si="29"/>
        <v>0</v>
      </c>
      <c r="AZ62" s="24">
        <f t="shared" si="30"/>
        <v>0</v>
      </c>
      <c r="BA62" s="24">
        <f t="shared" si="14"/>
        <v>0</v>
      </c>
      <c r="BB62" s="24">
        <f t="shared" si="15"/>
        <v>0</v>
      </c>
      <c r="BC62" s="24">
        <f t="shared" si="16"/>
        <v>0</v>
      </c>
      <c r="BD62" s="24">
        <f t="shared" si="17"/>
        <v>0</v>
      </c>
      <c r="BE62" s="24">
        <f t="shared" si="18"/>
        <v>0</v>
      </c>
      <c r="BF62" s="24">
        <f t="shared" si="31"/>
        <v>0</v>
      </c>
      <c r="BG62" s="24">
        <f t="shared" si="38"/>
        <v>0</v>
      </c>
      <c r="BH62" s="24">
        <v>0</v>
      </c>
      <c r="BI62" s="24">
        <f t="shared" si="32"/>
        <v>0</v>
      </c>
      <c r="BJ62" s="24">
        <v>0</v>
      </c>
      <c r="BK62" s="24">
        <f t="shared" si="33"/>
        <v>0</v>
      </c>
      <c r="BL62" s="24">
        <f t="shared" si="34"/>
        <v>0</v>
      </c>
      <c r="BM62" s="24">
        <f t="shared" si="19"/>
        <v>0</v>
      </c>
      <c r="BN62" s="24">
        <f t="shared" si="20"/>
        <v>0</v>
      </c>
      <c r="BO62" s="24">
        <f t="shared" si="21"/>
        <v>0</v>
      </c>
      <c r="BP62" s="24">
        <f t="shared" si="22"/>
        <v>0</v>
      </c>
      <c r="BQ62" s="24">
        <f t="shared" si="23"/>
        <v>0</v>
      </c>
      <c r="BR62" s="24">
        <f t="shared" si="35"/>
        <v>0</v>
      </c>
      <c r="BS62" s="24">
        <f t="shared" si="39"/>
        <v>0</v>
      </c>
      <c r="BT62" s="24">
        <v>0</v>
      </c>
      <c r="BU62" s="24">
        <f t="shared" si="36"/>
        <v>0</v>
      </c>
      <c r="BV62" s="24">
        <v>0</v>
      </c>
    </row>
    <row r="63" spans="1:74">
      <c r="A63" s="87">
        <v>54</v>
      </c>
      <c r="B63" s="1"/>
      <c r="C63" s="1"/>
      <c r="D63" s="2"/>
      <c r="E63" s="3"/>
      <c r="F63" s="4"/>
      <c r="G63" s="5"/>
      <c r="H63" s="4"/>
      <c r="I63" s="5"/>
      <c r="J63" s="6"/>
      <c r="K63" s="5"/>
      <c r="L63" s="5"/>
      <c r="M63" s="5"/>
      <c r="N63" s="7"/>
      <c r="O63" s="38"/>
      <c r="P63" s="5"/>
      <c r="Q63" s="5"/>
      <c r="R63" s="7"/>
      <c r="S63" s="38"/>
      <c r="T63" s="5"/>
      <c r="U63" s="5"/>
      <c r="V63" s="55"/>
      <c r="W63" s="38"/>
      <c r="X63" s="5"/>
      <c r="Y63" s="5"/>
      <c r="Z63" s="55"/>
      <c r="AA63" s="36">
        <f>IF(Dane!$E$3=1,AO63+BA63+BM63,IF(Dane!$E$3=2,AU63+BG63+BS63,AW63+BI63+BU63))</f>
        <v>0</v>
      </c>
      <c r="AB63" s="16">
        <f>IF(Dane!$E$3=1,AP63+BB63+BN63,IF(Dane!$E$3=2,AV63+BH63+BT63,AX63+BJ63+BV63))</f>
        <v>0</v>
      </c>
      <c r="AC63" s="16">
        <f>IF(((K63*Dane!$C$9)-AA63)&lt;0,0,(K63*Dane!$C$9)-AA63)</f>
        <v>0</v>
      </c>
      <c r="AD63" s="37">
        <f>IFERROR(IF(((L63*Dane!$C$9)-AB63)&lt;0,0,(L63*Dane!$C$9)-AB63),0)</f>
        <v>0</v>
      </c>
      <c r="AE63" s="97"/>
      <c r="AF63" s="77">
        <f>IF(Dane!$E$3=1,AO63,IF(Dane!$E$3=2,AU63,AW63))</f>
        <v>0</v>
      </c>
      <c r="AG63" s="77">
        <f>IF(Dane!$E$3=1,AP63,IF(Dane!$E$3=2,AV63,AX63))</f>
        <v>0</v>
      </c>
      <c r="AH63" s="77">
        <f>IF(Dane!$E$3=1,BA63,IF(Dane!$E$3=2,BG63,BI63))</f>
        <v>0</v>
      </c>
      <c r="AI63" s="77">
        <f>IF(Dane!$E$3=1,BB63,IF(Dane!$E$3=2,BH63,BJ63))</f>
        <v>0</v>
      </c>
      <c r="AJ63" s="77">
        <f>IF(Dane!$E$3=1,BM63,IF(Dane!$E$3=2,BS63,BU63))</f>
        <v>0</v>
      </c>
      <c r="AK63" s="77">
        <f>IF(Dane!$E$3=1,BN63,IF(Dane!$E$3=2,BT63,BV63))</f>
        <v>0</v>
      </c>
      <c r="AL63" s="24">
        <f t="shared" si="24"/>
        <v>0</v>
      </c>
      <c r="AM63" s="24">
        <f t="shared" si="25"/>
        <v>0</v>
      </c>
      <c r="AN63" s="24"/>
      <c r="AO63" s="24">
        <f t="shared" si="10"/>
        <v>0</v>
      </c>
      <c r="AP63" s="24">
        <f t="shared" si="26"/>
        <v>0</v>
      </c>
      <c r="AQ63" s="24">
        <f t="shared" si="11"/>
        <v>0</v>
      </c>
      <c r="AR63" s="24">
        <f t="shared" si="12"/>
        <v>0</v>
      </c>
      <c r="AS63" s="24">
        <f t="shared" si="13"/>
        <v>0</v>
      </c>
      <c r="AT63" s="24">
        <f t="shared" si="27"/>
        <v>0</v>
      </c>
      <c r="AU63" s="24">
        <f t="shared" si="37"/>
        <v>0</v>
      </c>
      <c r="AV63" s="24">
        <v>0</v>
      </c>
      <c r="AW63" s="24">
        <f t="shared" si="40"/>
        <v>0</v>
      </c>
      <c r="AX63" s="24">
        <v>0</v>
      </c>
      <c r="AY63" s="24">
        <f t="shared" si="29"/>
        <v>0</v>
      </c>
      <c r="AZ63" s="24">
        <f t="shared" si="30"/>
        <v>0</v>
      </c>
      <c r="BA63" s="24">
        <f t="shared" si="14"/>
        <v>0</v>
      </c>
      <c r="BB63" s="24">
        <f t="shared" si="15"/>
        <v>0</v>
      </c>
      <c r="BC63" s="24">
        <f t="shared" si="16"/>
        <v>0</v>
      </c>
      <c r="BD63" s="24">
        <f t="shared" si="17"/>
        <v>0</v>
      </c>
      <c r="BE63" s="24">
        <f t="shared" si="18"/>
        <v>0</v>
      </c>
      <c r="BF63" s="24">
        <f t="shared" si="31"/>
        <v>0</v>
      </c>
      <c r="BG63" s="24">
        <f t="shared" si="38"/>
        <v>0</v>
      </c>
      <c r="BH63" s="24">
        <v>0</v>
      </c>
      <c r="BI63" s="24">
        <f t="shared" si="32"/>
        <v>0</v>
      </c>
      <c r="BJ63" s="24">
        <v>0</v>
      </c>
      <c r="BK63" s="24">
        <f t="shared" si="33"/>
        <v>0</v>
      </c>
      <c r="BL63" s="24">
        <f t="shared" si="34"/>
        <v>0</v>
      </c>
      <c r="BM63" s="24">
        <f t="shared" si="19"/>
        <v>0</v>
      </c>
      <c r="BN63" s="24">
        <f t="shared" si="20"/>
        <v>0</v>
      </c>
      <c r="BO63" s="24">
        <f t="shared" si="21"/>
        <v>0</v>
      </c>
      <c r="BP63" s="24">
        <f t="shared" si="22"/>
        <v>0</v>
      </c>
      <c r="BQ63" s="24">
        <f t="shared" si="23"/>
        <v>0</v>
      </c>
      <c r="BR63" s="24">
        <f t="shared" si="35"/>
        <v>0</v>
      </c>
      <c r="BS63" s="24">
        <f t="shared" si="39"/>
        <v>0</v>
      </c>
      <c r="BT63" s="24">
        <v>0</v>
      </c>
      <c r="BU63" s="24">
        <f t="shared" si="36"/>
        <v>0</v>
      </c>
      <c r="BV63" s="24">
        <v>0</v>
      </c>
    </row>
    <row r="64" spans="1:74">
      <c r="A64" s="87">
        <v>55</v>
      </c>
      <c r="B64" s="1"/>
      <c r="C64" s="1"/>
      <c r="D64" s="2"/>
      <c r="E64" s="3"/>
      <c r="F64" s="4"/>
      <c r="G64" s="5"/>
      <c r="H64" s="4"/>
      <c r="I64" s="5"/>
      <c r="J64" s="6"/>
      <c r="K64" s="5"/>
      <c r="L64" s="5"/>
      <c r="M64" s="5"/>
      <c r="N64" s="7"/>
      <c r="O64" s="38"/>
      <c r="P64" s="5"/>
      <c r="Q64" s="5"/>
      <c r="R64" s="7"/>
      <c r="S64" s="38"/>
      <c r="T64" s="5"/>
      <c r="U64" s="5"/>
      <c r="V64" s="55"/>
      <c r="W64" s="38"/>
      <c r="X64" s="5"/>
      <c r="Y64" s="5"/>
      <c r="Z64" s="55"/>
      <c r="AA64" s="36">
        <f>IF(Dane!$E$3=1,AO64+BA64+BM64,IF(Dane!$E$3=2,AU64+BG64+BS64,AW64+BI64+BU64))</f>
        <v>0</v>
      </c>
      <c r="AB64" s="16">
        <f>IF(Dane!$E$3=1,AP64+BB64+BN64,IF(Dane!$E$3=2,AV64+BH64+BT64,AX64+BJ64+BV64))</f>
        <v>0</v>
      </c>
      <c r="AC64" s="16">
        <f>IF(((K64*Dane!$C$9)-AA64)&lt;0,0,(K64*Dane!$C$9)-AA64)</f>
        <v>0</v>
      </c>
      <c r="AD64" s="37">
        <f>IFERROR(IF(((L64*Dane!$C$9)-AB64)&lt;0,0,(L64*Dane!$C$9)-AB64),0)</f>
        <v>0</v>
      </c>
      <c r="AE64" s="97"/>
      <c r="AF64" s="77">
        <f>IF(Dane!$E$3=1,AO64,IF(Dane!$E$3=2,AU64,AW64))</f>
        <v>0</v>
      </c>
      <c r="AG64" s="77">
        <f>IF(Dane!$E$3=1,AP64,IF(Dane!$E$3=2,AV64,AX64))</f>
        <v>0</v>
      </c>
      <c r="AH64" s="77">
        <f>IF(Dane!$E$3=1,BA64,IF(Dane!$E$3=2,BG64,BI64))</f>
        <v>0</v>
      </c>
      <c r="AI64" s="77">
        <f>IF(Dane!$E$3=1,BB64,IF(Dane!$E$3=2,BH64,BJ64))</f>
        <v>0</v>
      </c>
      <c r="AJ64" s="77">
        <f>IF(Dane!$E$3=1,BM64,IF(Dane!$E$3=2,BS64,BU64))</f>
        <v>0</v>
      </c>
      <c r="AK64" s="77">
        <f>IF(Dane!$E$3=1,BN64,IF(Dane!$E$3=2,BT64,BV64))</f>
        <v>0</v>
      </c>
      <c r="AL64" s="24">
        <f t="shared" si="24"/>
        <v>0</v>
      </c>
      <c r="AM64" s="24">
        <f t="shared" si="25"/>
        <v>0</v>
      </c>
      <c r="AN64" s="24"/>
      <c r="AO64" s="24">
        <f t="shared" si="10"/>
        <v>0</v>
      </c>
      <c r="AP64" s="24">
        <f t="shared" si="26"/>
        <v>0</v>
      </c>
      <c r="AQ64" s="24">
        <f t="shared" si="11"/>
        <v>0</v>
      </c>
      <c r="AR64" s="24">
        <f t="shared" si="12"/>
        <v>0</v>
      </c>
      <c r="AS64" s="24">
        <f t="shared" si="13"/>
        <v>0</v>
      </c>
      <c r="AT64" s="24">
        <f t="shared" si="27"/>
        <v>0</v>
      </c>
      <c r="AU64" s="24">
        <f t="shared" si="37"/>
        <v>0</v>
      </c>
      <c r="AV64" s="24">
        <v>0</v>
      </c>
      <c r="AW64" s="24">
        <f t="shared" si="40"/>
        <v>0</v>
      </c>
      <c r="AX64" s="24">
        <v>0</v>
      </c>
      <c r="AY64" s="24">
        <f t="shared" si="29"/>
        <v>0</v>
      </c>
      <c r="AZ64" s="24">
        <f t="shared" si="30"/>
        <v>0</v>
      </c>
      <c r="BA64" s="24">
        <f t="shared" si="14"/>
        <v>0</v>
      </c>
      <c r="BB64" s="24">
        <f t="shared" si="15"/>
        <v>0</v>
      </c>
      <c r="BC64" s="24">
        <f t="shared" si="16"/>
        <v>0</v>
      </c>
      <c r="BD64" s="24">
        <f t="shared" si="17"/>
        <v>0</v>
      </c>
      <c r="BE64" s="24">
        <f t="shared" si="18"/>
        <v>0</v>
      </c>
      <c r="BF64" s="24">
        <f t="shared" si="31"/>
        <v>0</v>
      </c>
      <c r="BG64" s="24">
        <f t="shared" si="38"/>
        <v>0</v>
      </c>
      <c r="BH64" s="24">
        <v>0</v>
      </c>
      <c r="BI64" s="24">
        <f t="shared" si="32"/>
        <v>0</v>
      </c>
      <c r="BJ64" s="24">
        <v>0</v>
      </c>
      <c r="BK64" s="24">
        <f t="shared" si="33"/>
        <v>0</v>
      </c>
      <c r="BL64" s="24">
        <f t="shared" si="34"/>
        <v>0</v>
      </c>
      <c r="BM64" s="24">
        <f t="shared" si="19"/>
        <v>0</v>
      </c>
      <c r="BN64" s="24">
        <f t="shared" si="20"/>
        <v>0</v>
      </c>
      <c r="BO64" s="24">
        <f t="shared" si="21"/>
        <v>0</v>
      </c>
      <c r="BP64" s="24">
        <f t="shared" si="22"/>
        <v>0</v>
      </c>
      <c r="BQ64" s="24">
        <f t="shared" si="23"/>
        <v>0</v>
      </c>
      <c r="BR64" s="24">
        <f t="shared" si="35"/>
        <v>0</v>
      </c>
      <c r="BS64" s="24">
        <f t="shared" si="39"/>
        <v>0</v>
      </c>
      <c r="BT64" s="24">
        <v>0</v>
      </c>
      <c r="BU64" s="24">
        <f t="shared" si="36"/>
        <v>0</v>
      </c>
      <c r="BV64" s="24">
        <v>0</v>
      </c>
    </row>
    <row r="65" spans="1:74">
      <c r="A65" s="87">
        <v>56</v>
      </c>
      <c r="B65" s="1"/>
      <c r="C65" s="1"/>
      <c r="D65" s="2"/>
      <c r="E65" s="3"/>
      <c r="F65" s="4"/>
      <c r="G65" s="5"/>
      <c r="H65" s="4"/>
      <c r="I65" s="5"/>
      <c r="J65" s="6"/>
      <c r="K65" s="5"/>
      <c r="L65" s="5"/>
      <c r="M65" s="5"/>
      <c r="N65" s="7"/>
      <c r="O65" s="38"/>
      <c r="P65" s="5"/>
      <c r="Q65" s="5"/>
      <c r="R65" s="7"/>
      <c r="S65" s="38"/>
      <c r="T65" s="5"/>
      <c r="U65" s="5"/>
      <c r="V65" s="55"/>
      <c r="W65" s="38"/>
      <c r="X65" s="5"/>
      <c r="Y65" s="5"/>
      <c r="Z65" s="55"/>
      <c r="AA65" s="36">
        <f>IF(Dane!$E$3=1,AO65+BA65+BM65,IF(Dane!$E$3=2,AU65+BG65+BS65,AW65+BI65+BU65))</f>
        <v>0</v>
      </c>
      <c r="AB65" s="16">
        <f>IF(Dane!$E$3=1,AP65+BB65+BN65,IF(Dane!$E$3=2,AV65+BH65+BT65,AX65+BJ65+BV65))</f>
        <v>0</v>
      </c>
      <c r="AC65" s="16">
        <f>IF(((K65*Dane!$C$9)-AA65)&lt;0,0,(K65*Dane!$C$9)-AA65)</f>
        <v>0</v>
      </c>
      <c r="AD65" s="37">
        <f>IFERROR(IF(((L65*Dane!$C$9)-AB65)&lt;0,0,(L65*Dane!$C$9)-AB65),0)</f>
        <v>0</v>
      </c>
      <c r="AE65" s="97"/>
      <c r="AF65" s="77">
        <f>IF(Dane!$E$3=1,AO65,IF(Dane!$E$3=2,AU65,AW65))</f>
        <v>0</v>
      </c>
      <c r="AG65" s="77">
        <f>IF(Dane!$E$3=1,AP65,IF(Dane!$E$3=2,AV65,AX65))</f>
        <v>0</v>
      </c>
      <c r="AH65" s="77">
        <f>IF(Dane!$E$3=1,BA65,IF(Dane!$E$3=2,BG65,BI65))</f>
        <v>0</v>
      </c>
      <c r="AI65" s="77">
        <f>IF(Dane!$E$3=1,BB65,IF(Dane!$E$3=2,BH65,BJ65))</f>
        <v>0</v>
      </c>
      <c r="AJ65" s="77">
        <f>IF(Dane!$E$3=1,BM65,IF(Dane!$E$3=2,BS65,BU65))</f>
        <v>0</v>
      </c>
      <c r="AK65" s="77">
        <f>IF(Dane!$E$3=1,BN65,IF(Dane!$E$3=2,BT65,BV65))</f>
        <v>0</v>
      </c>
      <c r="AL65" s="24">
        <f t="shared" si="24"/>
        <v>0</v>
      </c>
      <c r="AM65" s="24">
        <f t="shared" si="25"/>
        <v>0</v>
      </c>
      <c r="AN65" s="24"/>
      <c r="AO65" s="24">
        <f t="shared" si="10"/>
        <v>0</v>
      </c>
      <c r="AP65" s="24">
        <f t="shared" si="26"/>
        <v>0</v>
      </c>
      <c r="AQ65" s="24">
        <f t="shared" si="11"/>
        <v>0</v>
      </c>
      <c r="AR65" s="24">
        <f t="shared" si="12"/>
        <v>0</v>
      </c>
      <c r="AS65" s="24">
        <f t="shared" si="13"/>
        <v>0</v>
      </c>
      <c r="AT65" s="24">
        <f t="shared" si="27"/>
        <v>0</v>
      </c>
      <c r="AU65" s="24">
        <f t="shared" si="37"/>
        <v>0</v>
      </c>
      <c r="AV65" s="24">
        <v>0</v>
      </c>
      <c r="AW65" s="24">
        <f t="shared" si="40"/>
        <v>0</v>
      </c>
      <c r="AX65" s="24">
        <v>0</v>
      </c>
      <c r="AY65" s="24">
        <f t="shared" si="29"/>
        <v>0</v>
      </c>
      <c r="AZ65" s="24">
        <f t="shared" si="30"/>
        <v>0</v>
      </c>
      <c r="BA65" s="24">
        <f t="shared" si="14"/>
        <v>0</v>
      </c>
      <c r="BB65" s="24">
        <f t="shared" si="15"/>
        <v>0</v>
      </c>
      <c r="BC65" s="24">
        <f t="shared" si="16"/>
        <v>0</v>
      </c>
      <c r="BD65" s="24">
        <f t="shared" si="17"/>
        <v>0</v>
      </c>
      <c r="BE65" s="24">
        <f t="shared" si="18"/>
        <v>0</v>
      </c>
      <c r="BF65" s="24">
        <f t="shared" si="31"/>
        <v>0</v>
      </c>
      <c r="BG65" s="24">
        <f t="shared" si="38"/>
        <v>0</v>
      </c>
      <c r="BH65" s="24">
        <v>0</v>
      </c>
      <c r="BI65" s="24">
        <f t="shared" si="32"/>
        <v>0</v>
      </c>
      <c r="BJ65" s="24">
        <v>0</v>
      </c>
      <c r="BK65" s="24">
        <f t="shared" si="33"/>
        <v>0</v>
      </c>
      <c r="BL65" s="24">
        <f t="shared" si="34"/>
        <v>0</v>
      </c>
      <c r="BM65" s="24">
        <f t="shared" si="19"/>
        <v>0</v>
      </c>
      <c r="BN65" s="24">
        <f t="shared" si="20"/>
        <v>0</v>
      </c>
      <c r="BO65" s="24">
        <f t="shared" si="21"/>
        <v>0</v>
      </c>
      <c r="BP65" s="24">
        <f t="shared" si="22"/>
        <v>0</v>
      </c>
      <c r="BQ65" s="24">
        <f t="shared" si="23"/>
        <v>0</v>
      </c>
      <c r="BR65" s="24">
        <f t="shared" si="35"/>
        <v>0</v>
      </c>
      <c r="BS65" s="24">
        <f t="shared" si="39"/>
        <v>0</v>
      </c>
      <c r="BT65" s="24">
        <v>0</v>
      </c>
      <c r="BU65" s="24">
        <f t="shared" si="36"/>
        <v>0</v>
      </c>
      <c r="BV65" s="24">
        <v>0</v>
      </c>
    </row>
    <row r="66" spans="1:74">
      <c r="A66" s="87">
        <v>57</v>
      </c>
      <c r="B66" s="1"/>
      <c r="C66" s="1"/>
      <c r="D66" s="2"/>
      <c r="E66" s="3"/>
      <c r="F66" s="4"/>
      <c r="G66" s="5"/>
      <c r="H66" s="4"/>
      <c r="I66" s="5"/>
      <c r="J66" s="6"/>
      <c r="K66" s="5"/>
      <c r="L66" s="5"/>
      <c r="M66" s="5"/>
      <c r="N66" s="7"/>
      <c r="O66" s="38"/>
      <c r="P66" s="5"/>
      <c r="Q66" s="5"/>
      <c r="R66" s="7"/>
      <c r="S66" s="38"/>
      <c r="T66" s="5"/>
      <c r="U66" s="5"/>
      <c r="V66" s="55"/>
      <c r="W66" s="38"/>
      <c r="X66" s="5"/>
      <c r="Y66" s="5"/>
      <c r="Z66" s="55"/>
      <c r="AA66" s="36">
        <f>IF(Dane!$E$3=1,AO66+BA66+BM66,IF(Dane!$E$3=2,AU66+BG66+BS66,AW66+BI66+BU66))</f>
        <v>0</v>
      </c>
      <c r="AB66" s="16">
        <f>IF(Dane!$E$3=1,AP66+BB66+BN66,IF(Dane!$E$3=2,AV66+BH66+BT66,AX66+BJ66+BV66))</f>
        <v>0</v>
      </c>
      <c r="AC66" s="16">
        <f>IF(((K66*Dane!$C$9)-AA66)&lt;0,0,(K66*Dane!$C$9)-AA66)</f>
        <v>0</v>
      </c>
      <c r="AD66" s="37">
        <f>IFERROR(IF(((L66*Dane!$C$9)-AB66)&lt;0,0,(L66*Dane!$C$9)-AB66),0)</f>
        <v>0</v>
      </c>
      <c r="AE66" s="97"/>
      <c r="AF66" s="77">
        <f>IF(Dane!$E$3=1,AO66,IF(Dane!$E$3=2,AU66,AW66))</f>
        <v>0</v>
      </c>
      <c r="AG66" s="77">
        <f>IF(Dane!$E$3=1,AP66,IF(Dane!$E$3=2,AV66,AX66))</f>
        <v>0</v>
      </c>
      <c r="AH66" s="77">
        <f>IF(Dane!$E$3=1,BA66,IF(Dane!$E$3=2,BG66,BI66))</f>
        <v>0</v>
      </c>
      <c r="AI66" s="77">
        <f>IF(Dane!$E$3=1,BB66,IF(Dane!$E$3=2,BH66,BJ66))</f>
        <v>0</v>
      </c>
      <c r="AJ66" s="77">
        <f>IF(Dane!$E$3=1,BM66,IF(Dane!$E$3=2,BS66,BU66))</f>
        <v>0</v>
      </c>
      <c r="AK66" s="77">
        <f>IF(Dane!$E$3=1,BN66,IF(Dane!$E$3=2,BT66,BV66))</f>
        <v>0</v>
      </c>
      <c r="AL66" s="24">
        <f t="shared" si="24"/>
        <v>0</v>
      </c>
      <c r="AM66" s="24">
        <f t="shared" si="25"/>
        <v>0</v>
      </c>
      <c r="AN66" s="24"/>
      <c r="AO66" s="24">
        <f t="shared" si="10"/>
        <v>0</v>
      </c>
      <c r="AP66" s="24">
        <f t="shared" si="26"/>
        <v>0</v>
      </c>
      <c r="AQ66" s="24">
        <f t="shared" si="11"/>
        <v>0</v>
      </c>
      <c r="AR66" s="24">
        <f t="shared" si="12"/>
        <v>0</v>
      </c>
      <c r="AS66" s="24">
        <f t="shared" si="13"/>
        <v>0</v>
      </c>
      <c r="AT66" s="24">
        <f t="shared" si="27"/>
        <v>0</v>
      </c>
      <c r="AU66" s="24">
        <f t="shared" si="37"/>
        <v>0</v>
      </c>
      <c r="AV66" s="24">
        <v>0</v>
      </c>
      <c r="AW66" s="24">
        <f t="shared" si="40"/>
        <v>0</v>
      </c>
      <c r="AX66" s="24">
        <v>0</v>
      </c>
      <c r="AY66" s="24">
        <f t="shared" si="29"/>
        <v>0</v>
      </c>
      <c r="AZ66" s="24">
        <f t="shared" si="30"/>
        <v>0</v>
      </c>
      <c r="BA66" s="24">
        <f t="shared" si="14"/>
        <v>0</v>
      </c>
      <c r="BB66" s="24">
        <f t="shared" si="15"/>
        <v>0</v>
      </c>
      <c r="BC66" s="24">
        <f t="shared" si="16"/>
        <v>0</v>
      </c>
      <c r="BD66" s="24">
        <f t="shared" si="17"/>
        <v>0</v>
      </c>
      <c r="BE66" s="24">
        <f t="shared" si="18"/>
        <v>0</v>
      </c>
      <c r="BF66" s="24">
        <f t="shared" si="31"/>
        <v>0</v>
      </c>
      <c r="BG66" s="24">
        <f t="shared" si="38"/>
        <v>0</v>
      </c>
      <c r="BH66" s="24">
        <v>0</v>
      </c>
      <c r="BI66" s="24">
        <f t="shared" si="32"/>
        <v>0</v>
      </c>
      <c r="BJ66" s="24">
        <v>0</v>
      </c>
      <c r="BK66" s="24">
        <f t="shared" si="33"/>
        <v>0</v>
      </c>
      <c r="BL66" s="24">
        <f t="shared" si="34"/>
        <v>0</v>
      </c>
      <c r="BM66" s="24">
        <f t="shared" si="19"/>
        <v>0</v>
      </c>
      <c r="BN66" s="24">
        <f t="shared" si="20"/>
        <v>0</v>
      </c>
      <c r="BO66" s="24">
        <f t="shared" si="21"/>
        <v>0</v>
      </c>
      <c r="BP66" s="24">
        <f t="shared" si="22"/>
        <v>0</v>
      </c>
      <c r="BQ66" s="24">
        <f t="shared" si="23"/>
        <v>0</v>
      </c>
      <c r="BR66" s="24">
        <f t="shared" si="35"/>
        <v>0</v>
      </c>
      <c r="BS66" s="24">
        <f t="shared" si="39"/>
        <v>0</v>
      </c>
      <c r="BT66" s="24">
        <v>0</v>
      </c>
      <c r="BU66" s="24">
        <f t="shared" si="36"/>
        <v>0</v>
      </c>
      <c r="BV66" s="24">
        <v>0</v>
      </c>
    </row>
    <row r="67" spans="1:74">
      <c r="A67" s="87">
        <v>58</v>
      </c>
      <c r="B67" s="1"/>
      <c r="C67" s="1"/>
      <c r="D67" s="2"/>
      <c r="E67" s="3"/>
      <c r="F67" s="4"/>
      <c r="G67" s="5"/>
      <c r="H67" s="4"/>
      <c r="I67" s="5"/>
      <c r="J67" s="6"/>
      <c r="K67" s="5"/>
      <c r="L67" s="5"/>
      <c r="M67" s="5"/>
      <c r="N67" s="7"/>
      <c r="O67" s="38"/>
      <c r="P67" s="5"/>
      <c r="Q67" s="5"/>
      <c r="R67" s="7"/>
      <c r="S67" s="38"/>
      <c r="T67" s="5"/>
      <c r="U67" s="5"/>
      <c r="V67" s="55"/>
      <c r="W67" s="38"/>
      <c r="X67" s="5"/>
      <c r="Y67" s="5"/>
      <c r="Z67" s="55"/>
      <c r="AA67" s="36">
        <f>IF(Dane!$E$3=1,AO67+BA67+BM67,IF(Dane!$E$3=2,AU67+BG67+BS67,AW67+BI67+BU67))</f>
        <v>0</v>
      </c>
      <c r="AB67" s="16">
        <f>IF(Dane!$E$3=1,AP67+BB67+BN67,IF(Dane!$E$3=2,AV67+BH67+BT67,AX67+BJ67+BV67))</f>
        <v>0</v>
      </c>
      <c r="AC67" s="16">
        <f>IF(((K67*Dane!$C$9)-AA67)&lt;0,0,(K67*Dane!$C$9)-AA67)</f>
        <v>0</v>
      </c>
      <c r="AD67" s="37">
        <f>IFERROR(IF(((L67*Dane!$C$9)-AB67)&lt;0,0,(L67*Dane!$C$9)-AB67),0)</f>
        <v>0</v>
      </c>
      <c r="AE67" s="97"/>
      <c r="AF67" s="77">
        <f>IF(Dane!$E$3=1,AO67,IF(Dane!$E$3=2,AU67,AW67))</f>
        <v>0</v>
      </c>
      <c r="AG67" s="77">
        <f>IF(Dane!$E$3=1,AP67,IF(Dane!$E$3=2,AV67,AX67))</f>
        <v>0</v>
      </c>
      <c r="AH67" s="77">
        <f>IF(Dane!$E$3=1,BA67,IF(Dane!$E$3=2,BG67,BI67))</f>
        <v>0</v>
      </c>
      <c r="AI67" s="77">
        <f>IF(Dane!$E$3=1,BB67,IF(Dane!$E$3=2,BH67,BJ67))</f>
        <v>0</v>
      </c>
      <c r="AJ67" s="77">
        <f>IF(Dane!$E$3=1,BM67,IF(Dane!$E$3=2,BS67,BU67))</f>
        <v>0</v>
      </c>
      <c r="AK67" s="77">
        <f>IF(Dane!$E$3=1,BN67,IF(Dane!$E$3=2,BT67,BV67))</f>
        <v>0</v>
      </c>
      <c r="AL67" s="24">
        <f t="shared" si="24"/>
        <v>0</v>
      </c>
      <c r="AM67" s="24">
        <f t="shared" si="25"/>
        <v>0</v>
      </c>
      <c r="AN67" s="24"/>
      <c r="AO67" s="24">
        <f t="shared" si="10"/>
        <v>0</v>
      </c>
      <c r="AP67" s="24">
        <f t="shared" si="26"/>
        <v>0</v>
      </c>
      <c r="AQ67" s="24">
        <f t="shared" si="11"/>
        <v>0</v>
      </c>
      <c r="AR67" s="24">
        <f t="shared" si="12"/>
        <v>0</v>
      </c>
      <c r="AS67" s="24">
        <f t="shared" si="13"/>
        <v>0</v>
      </c>
      <c r="AT67" s="24">
        <f t="shared" si="27"/>
        <v>0</v>
      </c>
      <c r="AU67" s="24">
        <f t="shared" si="37"/>
        <v>0</v>
      </c>
      <c r="AV67" s="24">
        <v>0</v>
      </c>
      <c r="AW67" s="24">
        <f t="shared" si="40"/>
        <v>0</v>
      </c>
      <c r="AX67" s="24">
        <v>0</v>
      </c>
      <c r="AY67" s="24">
        <f t="shared" si="29"/>
        <v>0</v>
      </c>
      <c r="AZ67" s="24">
        <f t="shared" si="30"/>
        <v>0</v>
      </c>
      <c r="BA67" s="24">
        <f t="shared" si="14"/>
        <v>0</v>
      </c>
      <c r="BB67" s="24">
        <f t="shared" si="15"/>
        <v>0</v>
      </c>
      <c r="BC67" s="24">
        <f t="shared" si="16"/>
        <v>0</v>
      </c>
      <c r="BD67" s="24">
        <f t="shared" si="17"/>
        <v>0</v>
      </c>
      <c r="BE67" s="24">
        <f t="shared" si="18"/>
        <v>0</v>
      </c>
      <c r="BF67" s="24">
        <f t="shared" si="31"/>
        <v>0</v>
      </c>
      <c r="BG67" s="24">
        <f t="shared" si="38"/>
        <v>0</v>
      </c>
      <c r="BH67" s="24">
        <v>0</v>
      </c>
      <c r="BI67" s="24">
        <f t="shared" si="32"/>
        <v>0</v>
      </c>
      <c r="BJ67" s="24">
        <v>0</v>
      </c>
      <c r="BK67" s="24">
        <f t="shared" si="33"/>
        <v>0</v>
      </c>
      <c r="BL67" s="24">
        <f t="shared" si="34"/>
        <v>0</v>
      </c>
      <c r="BM67" s="24">
        <f t="shared" si="19"/>
        <v>0</v>
      </c>
      <c r="BN67" s="24">
        <f t="shared" si="20"/>
        <v>0</v>
      </c>
      <c r="BO67" s="24">
        <f t="shared" si="21"/>
        <v>0</v>
      </c>
      <c r="BP67" s="24">
        <f t="shared" si="22"/>
        <v>0</v>
      </c>
      <c r="BQ67" s="24">
        <f t="shared" si="23"/>
        <v>0</v>
      </c>
      <c r="BR67" s="24">
        <f t="shared" si="35"/>
        <v>0</v>
      </c>
      <c r="BS67" s="24">
        <f t="shared" si="39"/>
        <v>0</v>
      </c>
      <c r="BT67" s="24">
        <v>0</v>
      </c>
      <c r="BU67" s="24">
        <f t="shared" si="36"/>
        <v>0</v>
      </c>
      <c r="BV67" s="24">
        <v>0</v>
      </c>
    </row>
    <row r="68" spans="1:74">
      <c r="A68" s="87">
        <v>59</v>
      </c>
      <c r="B68" s="1"/>
      <c r="C68" s="1"/>
      <c r="D68" s="2"/>
      <c r="E68" s="3"/>
      <c r="F68" s="4"/>
      <c r="G68" s="5"/>
      <c r="H68" s="4"/>
      <c r="I68" s="5"/>
      <c r="J68" s="6"/>
      <c r="K68" s="5"/>
      <c r="L68" s="5"/>
      <c r="M68" s="5"/>
      <c r="N68" s="7"/>
      <c r="O68" s="38"/>
      <c r="P68" s="5"/>
      <c r="Q68" s="5"/>
      <c r="R68" s="7"/>
      <c r="S68" s="38"/>
      <c r="T68" s="5"/>
      <c r="U68" s="5"/>
      <c r="V68" s="55"/>
      <c r="W68" s="38"/>
      <c r="X68" s="5"/>
      <c r="Y68" s="5"/>
      <c r="Z68" s="55"/>
      <c r="AA68" s="36">
        <f>IF(Dane!$E$3=1,AO68+BA68+BM68,IF(Dane!$E$3=2,AU68+BG68+BS68,AW68+BI68+BU68))</f>
        <v>0</v>
      </c>
      <c r="AB68" s="16">
        <f>IF(Dane!$E$3=1,AP68+BB68+BN68,IF(Dane!$E$3=2,AV68+BH68+BT68,AX68+BJ68+BV68))</f>
        <v>0</v>
      </c>
      <c r="AC68" s="16">
        <f>IF(((K68*Dane!$C$9)-AA68)&lt;0,0,(K68*Dane!$C$9)-AA68)</f>
        <v>0</v>
      </c>
      <c r="AD68" s="37">
        <f>IFERROR(IF(((L68*Dane!$C$9)-AB68)&lt;0,0,(L68*Dane!$C$9)-AB68),0)</f>
        <v>0</v>
      </c>
      <c r="AE68" s="97"/>
      <c r="AF68" s="77">
        <f>IF(Dane!$E$3=1,AO68,IF(Dane!$E$3=2,AU68,AW68))</f>
        <v>0</v>
      </c>
      <c r="AG68" s="77">
        <f>IF(Dane!$E$3=1,AP68,IF(Dane!$E$3=2,AV68,AX68))</f>
        <v>0</v>
      </c>
      <c r="AH68" s="77">
        <f>IF(Dane!$E$3=1,BA68,IF(Dane!$E$3=2,BG68,BI68))</f>
        <v>0</v>
      </c>
      <c r="AI68" s="77">
        <f>IF(Dane!$E$3=1,BB68,IF(Dane!$E$3=2,BH68,BJ68))</f>
        <v>0</v>
      </c>
      <c r="AJ68" s="77">
        <f>IF(Dane!$E$3=1,BM68,IF(Dane!$E$3=2,BS68,BU68))</f>
        <v>0</v>
      </c>
      <c r="AK68" s="77">
        <f>IF(Dane!$E$3=1,BN68,IF(Dane!$E$3=2,BT68,BV68))</f>
        <v>0</v>
      </c>
      <c r="AL68" s="24">
        <f t="shared" si="24"/>
        <v>0</v>
      </c>
      <c r="AM68" s="24">
        <f t="shared" si="25"/>
        <v>0</v>
      </c>
      <c r="AN68" s="24"/>
      <c r="AO68" s="24">
        <f t="shared" si="10"/>
        <v>0</v>
      </c>
      <c r="AP68" s="24">
        <f t="shared" si="26"/>
        <v>0</v>
      </c>
      <c r="AQ68" s="24">
        <f t="shared" si="11"/>
        <v>0</v>
      </c>
      <c r="AR68" s="24">
        <f t="shared" si="12"/>
        <v>0</v>
      </c>
      <c r="AS68" s="24">
        <f t="shared" si="13"/>
        <v>0</v>
      </c>
      <c r="AT68" s="24">
        <f t="shared" si="27"/>
        <v>0</v>
      </c>
      <c r="AU68" s="24">
        <f t="shared" si="37"/>
        <v>0</v>
      </c>
      <c r="AV68" s="24">
        <v>0</v>
      </c>
      <c r="AW68" s="24">
        <f t="shared" si="40"/>
        <v>0</v>
      </c>
      <c r="AX68" s="24">
        <v>0</v>
      </c>
      <c r="AY68" s="24">
        <f t="shared" si="29"/>
        <v>0</v>
      </c>
      <c r="AZ68" s="24">
        <f t="shared" si="30"/>
        <v>0</v>
      </c>
      <c r="BA68" s="24">
        <f t="shared" si="14"/>
        <v>0</v>
      </c>
      <c r="BB68" s="24">
        <f t="shared" si="15"/>
        <v>0</v>
      </c>
      <c r="BC68" s="24">
        <f t="shared" si="16"/>
        <v>0</v>
      </c>
      <c r="BD68" s="24">
        <f t="shared" si="17"/>
        <v>0</v>
      </c>
      <c r="BE68" s="24">
        <f t="shared" si="18"/>
        <v>0</v>
      </c>
      <c r="BF68" s="24">
        <f t="shared" si="31"/>
        <v>0</v>
      </c>
      <c r="BG68" s="24">
        <f t="shared" si="38"/>
        <v>0</v>
      </c>
      <c r="BH68" s="24">
        <v>0</v>
      </c>
      <c r="BI68" s="24">
        <f t="shared" si="32"/>
        <v>0</v>
      </c>
      <c r="BJ68" s="24">
        <v>0</v>
      </c>
      <c r="BK68" s="24">
        <f t="shared" si="33"/>
        <v>0</v>
      </c>
      <c r="BL68" s="24">
        <f t="shared" si="34"/>
        <v>0</v>
      </c>
      <c r="BM68" s="24">
        <f t="shared" si="19"/>
        <v>0</v>
      </c>
      <c r="BN68" s="24">
        <f t="shared" si="20"/>
        <v>0</v>
      </c>
      <c r="BO68" s="24">
        <f t="shared" si="21"/>
        <v>0</v>
      </c>
      <c r="BP68" s="24">
        <f t="shared" si="22"/>
        <v>0</v>
      </c>
      <c r="BQ68" s="24">
        <f t="shared" si="23"/>
        <v>0</v>
      </c>
      <c r="BR68" s="24">
        <f t="shared" si="35"/>
        <v>0</v>
      </c>
      <c r="BS68" s="24">
        <f t="shared" si="39"/>
        <v>0</v>
      </c>
      <c r="BT68" s="24">
        <v>0</v>
      </c>
      <c r="BU68" s="24">
        <f t="shared" si="36"/>
        <v>0</v>
      </c>
      <c r="BV68" s="24">
        <v>0</v>
      </c>
    </row>
    <row r="69" spans="1:74">
      <c r="A69" s="87">
        <v>60</v>
      </c>
      <c r="B69" s="1"/>
      <c r="C69" s="1"/>
      <c r="D69" s="2"/>
      <c r="E69" s="3"/>
      <c r="F69" s="4"/>
      <c r="G69" s="5"/>
      <c r="H69" s="4"/>
      <c r="I69" s="5"/>
      <c r="J69" s="6"/>
      <c r="K69" s="5"/>
      <c r="L69" s="5"/>
      <c r="M69" s="5"/>
      <c r="N69" s="7"/>
      <c r="O69" s="38"/>
      <c r="P69" s="5"/>
      <c r="Q69" s="5"/>
      <c r="R69" s="7"/>
      <c r="S69" s="38"/>
      <c r="T69" s="5"/>
      <c r="U69" s="5"/>
      <c r="V69" s="55"/>
      <c r="W69" s="38"/>
      <c r="X69" s="5"/>
      <c r="Y69" s="5"/>
      <c r="Z69" s="55"/>
      <c r="AA69" s="36">
        <f>IF(Dane!$E$3=1,AO69+BA69+BM69,IF(Dane!$E$3=2,AU69+BG69+BS69,AW69+BI69+BU69))</f>
        <v>0</v>
      </c>
      <c r="AB69" s="16">
        <f>IF(Dane!$E$3=1,AP69+BB69+BN69,IF(Dane!$E$3=2,AV69+BH69+BT69,AX69+BJ69+BV69))</f>
        <v>0</v>
      </c>
      <c r="AC69" s="16">
        <f>IF(((K69*Dane!$C$9)-AA69)&lt;0,0,(K69*Dane!$C$9)-AA69)</f>
        <v>0</v>
      </c>
      <c r="AD69" s="37">
        <f>IFERROR(IF(((L69*Dane!$C$9)-AB69)&lt;0,0,(L69*Dane!$C$9)-AB69),0)</f>
        <v>0</v>
      </c>
      <c r="AE69" s="97"/>
      <c r="AF69" s="77">
        <f>IF(Dane!$E$3=1,AO69,IF(Dane!$E$3=2,AU69,AW69))</f>
        <v>0</v>
      </c>
      <c r="AG69" s="77">
        <f>IF(Dane!$E$3=1,AP69,IF(Dane!$E$3=2,AV69,AX69))</f>
        <v>0</v>
      </c>
      <c r="AH69" s="77">
        <f>IF(Dane!$E$3=1,BA69,IF(Dane!$E$3=2,BG69,BI69))</f>
        <v>0</v>
      </c>
      <c r="AI69" s="77">
        <f>IF(Dane!$E$3=1,BB69,IF(Dane!$E$3=2,BH69,BJ69))</f>
        <v>0</v>
      </c>
      <c r="AJ69" s="77">
        <f>IF(Dane!$E$3=1,BM69,IF(Dane!$E$3=2,BS69,BU69))</f>
        <v>0</v>
      </c>
      <c r="AK69" s="77">
        <f>IF(Dane!$E$3=1,BN69,IF(Dane!$E$3=2,BT69,BV69))</f>
        <v>0</v>
      </c>
      <c r="AL69" s="24">
        <f t="shared" si="24"/>
        <v>0</v>
      </c>
      <c r="AM69" s="24">
        <f t="shared" si="25"/>
        <v>0</v>
      </c>
      <c r="AN69" s="24"/>
      <c r="AO69" s="24">
        <f t="shared" si="10"/>
        <v>0</v>
      </c>
      <c r="AP69" s="24">
        <f t="shared" si="26"/>
        <v>0</v>
      </c>
      <c r="AQ69" s="24">
        <f t="shared" si="11"/>
        <v>0</v>
      </c>
      <c r="AR69" s="24">
        <f t="shared" si="12"/>
        <v>0</v>
      </c>
      <c r="AS69" s="24">
        <f t="shared" si="13"/>
        <v>0</v>
      </c>
      <c r="AT69" s="24">
        <f t="shared" si="27"/>
        <v>0</v>
      </c>
      <c r="AU69" s="24">
        <f t="shared" si="37"/>
        <v>0</v>
      </c>
      <c r="AV69" s="24">
        <v>0</v>
      </c>
      <c r="AW69" s="24">
        <f t="shared" si="40"/>
        <v>0</v>
      </c>
      <c r="AX69" s="24">
        <v>0</v>
      </c>
      <c r="AY69" s="24">
        <f t="shared" si="29"/>
        <v>0</v>
      </c>
      <c r="AZ69" s="24">
        <f t="shared" si="30"/>
        <v>0</v>
      </c>
      <c r="BA69" s="24">
        <f t="shared" si="14"/>
        <v>0</v>
      </c>
      <c r="BB69" s="24">
        <f t="shared" si="15"/>
        <v>0</v>
      </c>
      <c r="BC69" s="24">
        <f t="shared" si="16"/>
        <v>0</v>
      </c>
      <c r="BD69" s="24">
        <f t="shared" si="17"/>
        <v>0</v>
      </c>
      <c r="BE69" s="24">
        <f t="shared" si="18"/>
        <v>0</v>
      </c>
      <c r="BF69" s="24">
        <f t="shared" si="31"/>
        <v>0</v>
      </c>
      <c r="BG69" s="24">
        <f t="shared" si="38"/>
        <v>0</v>
      </c>
      <c r="BH69" s="24">
        <v>0</v>
      </c>
      <c r="BI69" s="24">
        <f t="shared" si="32"/>
        <v>0</v>
      </c>
      <c r="BJ69" s="24">
        <v>0</v>
      </c>
      <c r="BK69" s="24">
        <f t="shared" si="33"/>
        <v>0</v>
      </c>
      <c r="BL69" s="24">
        <f t="shared" si="34"/>
        <v>0</v>
      </c>
      <c r="BM69" s="24">
        <f t="shared" si="19"/>
        <v>0</v>
      </c>
      <c r="BN69" s="24">
        <f t="shared" si="20"/>
        <v>0</v>
      </c>
      <c r="BO69" s="24">
        <f t="shared" si="21"/>
        <v>0</v>
      </c>
      <c r="BP69" s="24">
        <f t="shared" si="22"/>
        <v>0</v>
      </c>
      <c r="BQ69" s="24">
        <f t="shared" si="23"/>
        <v>0</v>
      </c>
      <c r="BR69" s="24">
        <f t="shared" si="35"/>
        <v>0</v>
      </c>
      <c r="BS69" s="24">
        <f t="shared" si="39"/>
        <v>0</v>
      </c>
      <c r="BT69" s="24">
        <v>0</v>
      </c>
      <c r="BU69" s="24">
        <f t="shared" si="36"/>
        <v>0</v>
      </c>
      <c r="BV69" s="24">
        <v>0</v>
      </c>
    </row>
    <row r="70" spans="1:74">
      <c r="A70" s="87">
        <v>61</v>
      </c>
      <c r="B70" s="1"/>
      <c r="C70" s="1"/>
      <c r="D70" s="2"/>
      <c r="E70" s="3"/>
      <c r="F70" s="4"/>
      <c r="G70" s="5"/>
      <c r="H70" s="4"/>
      <c r="I70" s="5"/>
      <c r="J70" s="6"/>
      <c r="K70" s="5"/>
      <c r="L70" s="5"/>
      <c r="M70" s="5"/>
      <c r="N70" s="7"/>
      <c r="O70" s="38"/>
      <c r="P70" s="5"/>
      <c r="Q70" s="5"/>
      <c r="R70" s="7"/>
      <c r="S70" s="38"/>
      <c r="T70" s="5"/>
      <c r="U70" s="5"/>
      <c r="V70" s="55"/>
      <c r="W70" s="38"/>
      <c r="X70" s="5"/>
      <c r="Y70" s="5"/>
      <c r="Z70" s="55"/>
      <c r="AA70" s="36">
        <f>IF(Dane!$E$3=1,AO70+BA70+BM70,IF(Dane!$E$3=2,AU70+BG70+BS70,AW70+BI70+BU70))</f>
        <v>0</v>
      </c>
      <c r="AB70" s="16">
        <f>IF(Dane!$E$3=1,AP70+BB70+BN70,IF(Dane!$E$3=2,AV70+BH70+BT70,AX70+BJ70+BV70))</f>
        <v>0</v>
      </c>
      <c r="AC70" s="16">
        <f>IF(((K70*Dane!$C$9)-AA70)&lt;0,0,(K70*Dane!$C$9)-AA70)</f>
        <v>0</v>
      </c>
      <c r="AD70" s="37">
        <f>IFERROR(IF(((L70*Dane!$C$9)-AB70)&lt;0,0,(L70*Dane!$C$9)-AB70),0)</f>
        <v>0</v>
      </c>
      <c r="AE70" s="97"/>
      <c r="AF70" s="77">
        <f>IF(Dane!$E$3=1,AO70,IF(Dane!$E$3=2,AU70,AW70))</f>
        <v>0</v>
      </c>
      <c r="AG70" s="77">
        <f>IF(Dane!$E$3=1,AP70,IF(Dane!$E$3=2,AV70,AX70))</f>
        <v>0</v>
      </c>
      <c r="AH70" s="77">
        <f>IF(Dane!$E$3=1,BA70,IF(Dane!$E$3=2,BG70,BI70))</f>
        <v>0</v>
      </c>
      <c r="AI70" s="77">
        <f>IF(Dane!$E$3=1,BB70,IF(Dane!$E$3=2,BH70,BJ70))</f>
        <v>0</v>
      </c>
      <c r="AJ70" s="77">
        <f>IF(Dane!$E$3=1,BM70,IF(Dane!$E$3=2,BS70,BU70))</f>
        <v>0</v>
      </c>
      <c r="AK70" s="77">
        <f>IF(Dane!$E$3=1,BN70,IF(Dane!$E$3=2,BT70,BV70))</f>
        <v>0</v>
      </c>
      <c r="AL70" s="24">
        <f t="shared" si="24"/>
        <v>0</v>
      </c>
      <c r="AM70" s="24">
        <f t="shared" si="25"/>
        <v>0</v>
      </c>
      <c r="AN70" s="24"/>
      <c r="AO70" s="24">
        <f t="shared" si="10"/>
        <v>0</v>
      </c>
      <c r="AP70" s="24">
        <f t="shared" si="26"/>
        <v>0</v>
      </c>
      <c r="AQ70" s="24">
        <f t="shared" si="11"/>
        <v>0</v>
      </c>
      <c r="AR70" s="24">
        <f t="shared" si="12"/>
        <v>0</v>
      </c>
      <c r="AS70" s="24">
        <f t="shared" si="13"/>
        <v>0</v>
      </c>
      <c r="AT70" s="24">
        <f t="shared" si="27"/>
        <v>0</v>
      </c>
      <c r="AU70" s="24">
        <f t="shared" si="37"/>
        <v>0</v>
      </c>
      <c r="AV70" s="24">
        <v>0</v>
      </c>
      <c r="AW70" s="24">
        <f t="shared" si="40"/>
        <v>0</v>
      </c>
      <c r="AX70" s="24">
        <v>0</v>
      </c>
      <c r="AY70" s="24">
        <f t="shared" si="29"/>
        <v>0</v>
      </c>
      <c r="AZ70" s="24">
        <f t="shared" si="30"/>
        <v>0</v>
      </c>
      <c r="BA70" s="24">
        <f t="shared" si="14"/>
        <v>0</v>
      </c>
      <c r="BB70" s="24">
        <f t="shared" si="15"/>
        <v>0</v>
      </c>
      <c r="BC70" s="24">
        <f t="shared" si="16"/>
        <v>0</v>
      </c>
      <c r="BD70" s="24">
        <f t="shared" si="17"/>
        <v>0</v>
      </c>
      <c r="BE70" s="24">
        <f t="shared" si="18"/>
        <v>0</v>
      </c>
      <c r="BF70" s="24">
        <f t="shared" si="31"/>
        <v>0</v>
      </c>
      <c r="BG70" s="24">
        <f t="shared" si="38"/>
        <v>0</v>
      </c>
      <c r="BH70" s="24">
        <v>0</v>
      </c>
      <c r="BI70" s="24">
        <f t="shared" si="32"/>
        <v>0</v>
      </c>
      <c r="BJ70" s="24">
        <v>0</v>
      </c>
      <c r="BK70" s="24">
        <f t="shared" si="33"/>
        <v>0</v>
      </c>
      <c r="BL70" s="24">
        <f t="shared" si="34"/>
        <v>0</v>
      </c>
      <c r="BM70" s="24">
        <f t="shared" si="19"/>
        <v>0</v>
      </c>
      <c r="BN70" s="24">
        <f t="shared" si="20"/>
        <v>0</v>
      </c>
      <c r="BO70" s="24">
        <f t="shared" si="21"/>
        <v>0</v>
      </c>
      <c r="BP70" s="24">
        <f t="shared" si="22"/>
        <v>0</v>
      </c>
      <c r="BQ70" s="24">
        <f t="shared" si="23"/>
        <v>0</v>
      </c>
      <c r="BR70" s="24">
        <f t="shared" si="35"/>
        <v>0</v>
      </c>
      <c r="BS70" s="24">
        <f t="shared" si="39"/>
        <v>0</v>
      </c>
      <c r="BT70" s="24">
        <v>0</v>
      </c>
      <c r="BU70" s="24">
        <f t="shared" si="36"/>
        <v>0</v>
      </c>
      <c r="BV70" s="24">
        <v>0</v>
      </c>
    </row>
    <row r="71" spans="1:74">
      <c r="A71" s="87">
        <v>62</v>
      </c>
      <c r="B71" s="1"/>
      <c r="C71" s="1"/>
      <c r="D71" s="2"/>
      <c r="E71" s="3"/>
      <c r="F71" s="4"/>
      <c r="G71" s="5"/>
      <c r="H71" s="4"/>
      <c r="I71" s="5"/>
      <c r="J71" s="6"/>
      <c r="K71" s="5"/>
      <c r="L71" s="5"/>
      <c r="M71" s="5"/>
      <c r="N71" s="7"/>
      <c r="O71" s="38"/>
      <c r="P71" s="5"/>
      <c r="Q71" s="5"/>
      <c r="R71" s="7"/>
      <c r="S71" s="38"/>
      <c r="T71" s="5"/>
      <c r="U71" s="5"/>
      <c r="V71" s="55"/>
      <c r="W71" s="38"/>
      <c r="X71" s="5"/>
      <c r="Y71" s="5"/>
      <c r="Z71" s="55"/>
      <c r="AA71" s="36">
        <f>IF(Dane!$E$3=1,AO71+BA71+BM71,IF(Dane!$E$3=2,AU71+BG71+BS71,AW71+BI71+BU71))</f>
        <v>0</v>
      </c>
      <c r="AB71" s="16">
        <f>IF(Dane!$E$3=1,AP71+BB71+BN71,IF(Dane!$E$3=2,AV71+BH71+BT71,AX71+BJ71+BV71))</f>
        <v>0</v>
      </c>
      <c r="AC71" s="16">
        <f>IF(((K71*Dane!$C$9)-AA71)&lt;0,0,(K71*Dane!$C$9)-AA71)</f>
        <v>0</v>
      </c>
      <c r="AD71" s="37">
        <f>IFERROR(IF(((L71*Dane!$C$9)-AB71)&lt;0,0,(L71*Dane!$C$9)-AB71),0)</f>
        <v>0</v>
      </c>
      <c r="AE71" s="97"/>
      <c r="AF71" s="77">
        <f>IF(Dane!$E$3=1,AO71,IF(Dane!$E$3=2,AU71,AW71))</f>
        <v>0</v>
      </c>
      <c r="AG71" s="77">
        <f>IF(Dane!$E$3=1,AP71,IF(Dane!$E$3=2,AV71,AX71))</f>
        <v>0</v>
      </c>
      <c r="AH71" s="77">
        <f>IF(Dane!$E$3=1,BA71,IF(Dane!$E$3=2,BG71,BI71))</f>
        <v>0</v>
      </c>
      <c r="AI71" s="77">
        <f>IF(Dane!$E$3=1,BB71,IF(Dane!$E$3=2,BH71,BJ71))</f>
        <v>0</v>
      </c>
      <c r="AJ71" s="77">
        <f>IF(Dane!$E$3=1,BM71,IF(Dane!$E$3=2,BS71,BU71))</f>
        <v>0</v>
      </c>
      <c r="AK71" s="77">
        <f>IF(Dane!$E$3=1,BN71,IF(Dane!$E$3=2,BT71,BV71))</f>
        <v>0</v>
      </c>
      <c r="AL71" s="24">
        <f t="shared" si="24"/>
        <v>0</v>
      </c>
      <c r="AM71" s="24">
        <f t="shared" si="25"/>
        <v>0</v>
      </c>
      <c r="AN71" s="24"/>
      <c r="AO71" s="24">
        <f t="shared" si="10"/>
        <v>0</v>
      </c>
      <c r="AP71" s="24">
        <f t="shared" si="26"/>
        <v>0</v>
      </c>
      <c r="AQ71" s="24">
        <f t="shared" si="11"/>
        <v>0</v>
      </c>
      <c r="AR71" s="24">
        <f t="shared" si="12"/>
        <v>0</v>
      </c>
      <c r="AS71" s="24">
        <f t="shared" si="13"/>
        <v>0</v>
      </c>
      <c r="AT71" s="24">
        <f t="shared" si="27"/>
        <v>0</v>
      </c>
      <c r="AU71" s="24">
        <f t="shared" si="37"/>
        <v>0</v>
      </c>
      <c r="AV71" s="24">
        <v>0</v>
      </c>
      <c r="AW71" s="24">
        <f t="shared" si="40"/>
        <v>0</v>
      </c>
      <c r="AX71" s="24">
        <v>0</v>
      </c>
      <c r="AY71" s="24">
        <f t="shared" si="29"/>
        <v>0</v>
      </c>
      <c r="AZ71" s="24">
        <f t="shared" si="30"/>
        <v>0</v>
      </c>
      <c r="BA71" s="24">
        <f t="shared" si="14"/>
        <v>0</v>
      </c>
      <c r="BB71" s="24">
        <f t="shared" si="15"/>
        <v>0</v>
      </c>
      <c r="BC71" s="24">
        <f t="shared" si="16"/>
        <v>0</v>
      </c>
      <c r="BD71" s="24">
        <f t="shared" si="17"/>
        <v>0</v>
      </c>
      <c r="BE71" s="24">
        <f t="shared" si="18"/>
        <v>0</v>
      </c>
      <c r="BF71" s="24">
        <f t="shared" si="31"/>
        <v>0</v>
      </c>
      <c r="BG71" s="24">
        <f t="shared" si="38"/>
        <v>0</v>
      </c>
      <c r="BH71" s="24">
        <v>0</v>
      </c>
      <c r="BI71" s="24">
        <f t="shared" si="32"/>
        <v>0</v>
      </c>
      <c r="BJ71" s="24">
        <v>0</v>
      </c>
      <c r="BK71" s="24">
        <f t="shared" si="33"/>
        <v>0</v>
      </c>
      <c r="BL71" s="24">
        <f t="shared" si="34"/>
        <v>0</v>
      </c>
      <c r="BM71" s="24">
        <f t="shared" si="19"/>
        <v>0</v>
      </c>
      <c r="BN71" s="24">
        <f t="shared" si="20"/>
        <v>0</v>
      </c>
      <c r="BO71" s="24">
        <f t="shared" si="21"/>
        <v>0</v>
      </c>
      <c r="BP71" s="24">
        <f t="shared" si="22"/>
        <v>0</v>
      </c>
      <c r="BQ71" s="24">
        <f t="shared" si="23"/>
        <v>0</v>
      </c>
      <c r="BR71" s="24">
        <f t="shared" si="35"/>
        <v>0</v>
      </c>
      <c r="BS71" s="24">
        <f t="shared" si="39"/>
        <v>0</v>
      </c>
      <c r="BT71" s="24">
        <v>0</v>
      </c>
      <c r="BU71" s="24">
        <f t="shared" si="36"/>
        <v>0</v>
      </c>
      <c r="BV71" s="24">
        <v>0</v>
      </c>
    </row>
    <row r="72" spans="1:74">
      <c r="A72" s="87">
        <v>63</v>
      </c>
      <c r="B72" s="1"/>
      <c r="C72" s="1"/>
      <c r="D72" s="2"/>
      <c r="E72" s="3"/>
      <c r="F72" s="4"/>
      <c r="G72" s="5"/>
      <c r="H72" s="4"/>
      <c r="I72" s="5"/>
      <c r="J72" s="6"/>
      <c r="K72" s="5"/>
      <c r="L72" s="5"/>
      <c r="M72" s="5"/>
      <c r="N72" s="7"/>
      <c r="O72" s="38"/>
      <c r="P72" s="5"/>
      <c r="Q72" s="5"/>
      <c r="R72" s="7"/>
      <c r="S72" s="38"/>
      <c r="T72" s="5"/>
      <c r="U72" s="5"/>
      <c r="V72" s="55"/>
      <c r="W72" s="38"/>
      <c r="X72" s="5"/>
      <c r="Y72" s="5"/>
      <c r="Z72" s="55"/>
      <c r="AA72" s="36">
        <f>IF(Dane!$E$3=1,AO72+BA72+BM72,IF(Dane!$E$3=2,AU72+BG72+BS72,AW72+BI72+BU72))</f>
        <v>0</v>
      </c>
      <c r="AB72" s="16">
        <f>IF(Dane!$E$3=1,AP72+BB72+BN72,IF(Dane!$E$3=2,AV72+BH72+BT72,AX72+BJ72+BV72))</f>
        <v>0</v>
      </c>
      <c r="AC72" s="16">
        <f>IF(((K72*Dane!$C$9)-AA72)&lt;0,0,(K72*Dane!$C$9)-AA72)</f>
        <v>0</v>
      </c>
      <c r="AD72" s="37">
        <f>IFERROR(IF(((L72*Dane!$C$9)-AB72)&lt;0,0,(L72*Dane!$C$9)-AB72),0)</f>
        <v>0</v>
      </c>
      <c r="AE72" s="97"/>
      <c r="AF72" s="77">
        <f>IF(Dane!$E$3=1,AO72,IF(Dane!$E$3=2,AU72,AW72))</f>
        <v>0</v>
      </c>
      <c r="AG72" s="77">
        <f>IF(Dane!$E$3=1,AP72,IF(Dane!$E$3=2,AV72,AX72))</f>
        <v>0</v>
      </c>
      <c r="AH72" s="77">
        <f>IF(Dane!$E$3=1,BA72,IF(Dane!$E$3=2,BG72,BI72))</f>
        <v>0</v>
      </c>
      <c r="AI72" s="77">
        <f>IF(Dane!$E$3=1,BB72,IF(Dane!$E$3=2,BH72,BJ72))</f>
        <v>0</v>
      </c>
      <c r="AJ72" s="77">
        <f>IF(Dane!$E$3=1,BM72,IF(Dane!$E$3=2,BS72,BU72))</f>
        <v>0</v>
      </c>
      <c r="AK72" s="77">
        <f>IF(Dane!$E$3=1,BN72,IF(Dane!$E$3=2,BT72,BV72))</f>
        <v>0</v>
      </c>
      <c r="AL72" s="24">
        <f t="shared" si="24"/>
        <v>0</v>
      </c>
      <c r="AM72" s="24">
        <f t="shared" si="25"/>
        <v>0</v>
      </c>
      <c r="AN72" s="24"/>
      <c r="AO72" s="24">
        <f t="shared" si="10"/>
        <v>0</v>
      </c>
      <c r="AP72" s="24">
        <f t="shared" si="26"/>
        <v>0</v>
      </c>
      <c r="AQ72" s="24">
        <f t="shared" si="11"/>
        <v>0</v>
      </c>
      <c r="AR72" s="24">
        <f t="shared" si="12"/>
        <v>0</v>
      </c>
      <c r="AS72" s="24">
        <f t="shared" si="13"/>
        <v>0</v>
      </c>
      <c r="AT72" s="24">
        <f t="shared" si="27"/>
        <v>0</v>
      </c>
      <c r="AU72" s="24">
        <f t="shared" si="37"/>
        <v>0</v>
      </c>
      <c r="AV72" s="24">
        <v>0</v>
      </c>
      <c r="AW72" s="24">
        <f t="shared" si="40"/>
        <v>0</v>
      </c>
      <c r="AX72" s="24">
        <v>0</v>
      </c>
      <c r="AY72" s="24">
        <f t="shared" si="29"/>
        <v>0</v>
      </c>
      <c r="AZ72" s="24">
        <f t="shared" si="30"/>
        <v>0</v>
      </c>
      <c r="BA72" s="24">
        <f t="shared" si="14"/>
        <v>0</v>
      </c>
      <c r="BB72" s="24">
        <f t="shared" si="15"/>
        <v>0</v>
      </c>
      <c r="BC72" s="24">
        <f t="shared" si="16"/>
        <v>0</v>
      </c>
      <c r="BD72" s="24">
        <f t="shared" si="17"/>
        <v>0</v>
      </c>
      <c r="BE72" s="24">
        <f t="shared" si="18"/>
        <v>0</v>
      </c>
      <c r="BF72" s="24">
        <f t="shared" si="31"/>
        <v>0</v>
      </c>
      <c r="BG72" s="24">
        <f t="shared" si="38"/>
        <v>0</v>
      </c>
      <c r="BH72" s="24">
        <v>0</v>
      </c>
      <c r="BI72" s="24">
        <f t="shared" si="32"/>
        <v>0</v>
      </c>
      <c r="BJ72" s="24">
        <v>0</v>
      </c>
      <c r="BK72" s="24">
        <f t="shared" si="33"/>
        <v>0</v>
      </c>
      <c r="BL72" s="24">
        <f t="shared" si="34"/>
        <v>0</v>
      </c>
      <c r="BM72" s="24">
        <f t="shared" si="19"/>
        <v>0</v>
      </c>
      <c r="BN72" s="24">
        <f t="shared" si="20"/>
        <v>0</v>
      </c>
      <c r="BO72" s="24">
        <f t="shared" si="21"/>
        <v>0</v>
      </c>
      <c r="BP72" s="24">
        <f t="shared" si="22"/>
        <v>0</v>
      </c>
      <c r="BQ72" s="24">
        <f t="shared" si="23"/>
        <v>0</v>
      </c>
      <c r="BR72" s="24">
        <f t="shared" si="35"/>
        <v>0</v>
      </c>
      <c r="BS72" s="24">
        <f t="shared" si="39"/>
        <v>0</v>
      </c>
      <c r="BT72" s="24">
        <v>0</v>
      </c>
      <c r="BU72" s="24">
        <f t="shared" si="36"/>
        <v>0</v>
      </c>
      <c r="BV72" s="24">
        <v>0</v>
      </c>
    </row>
    <row r="73" spans="1:74">
      <c r="A73" s="87">
        <v>64</v>
      </c>
      <c r="B73" s="1"/>
      <c r="C73" s="1"/>
      <c r="D73" s="2"/>
      <c r="E73" s="3"/>
      <c r="F73" s="4"/>
      <c r="G73" s="5"/>
      <c r="H73" s="4"/>
      <c r="I73" s="5"/>
      <c r="J73" s="6"/>
      <c r="K73" s="5"/>
      <c r="L73" s="5"/>
      <c r="M73" s="5"/>
      <c r="N73" s="7"/>
      <c r="O73" s="38"/>
      <c r="P73" s="5"/>
      <c r="Q73" s="5"/>
      <c r="R73" s="7"/>
      <c r="S73" s="38"/>
      <c r="T73" s="5"/>
      <c r="U73" s="5"/>
      <c r="V73" s="55"/>
      <c r="W73" s="38"/>
      <c r="X73" s="5"/>
      <c r="Y73" s="5"/>
      <c r="Z73" s="55"/>
      <c r="AA73" s="36">
        <f>IF(Dane!$E$3=1,AO73+BA73+BM73,IF(Dane!$E$3=2,AU73+BG73+BS73,AW73+BI73+BU73))</f>
        <v>0</v>
      </c>
      <c r="AB73" s="16">
        <f>IF(Dane!$E$3=1,AP73+BB73+BN73,IF(Dane!$E$3=2,AV73+BH73+BT73,AX73+BJ73+BV73))</f>
        <v>0</v>
      </c>
      <c r="AC73" s="16">
        <f>IF(((K73*Dane!$C$9)-AA73)&lt;0,0,(K73*Dane!$C$9)-AA73)</f>
        <v>0</v>
      </c>
      <c r="AD73" s="37">
        <f>IFERROR(IF(((L73*Dane!$C$9)-AB73)&lt;0,0,(L73*Dane!$C$9)-AB73),0)</f>
        <v>0</v>
      </c>
      <c r="AE73" s="97"/>
      <c r="AF73" s="77">
        <f>IF(Dane!$E$3=1,AO73,IF(Dane!$E$3=2,AU73,AW73))</f>
        <v>0</v>
      </c>
      <c r="AG73" s="77">
        <f>IF(Dane!$E$3=1,AP73,IF(Dane!$E$3=2,AV73,AX73))</f>
        <v>0</v>
      </c>
      <c r="AH73" s="77">
        <f>IF(Dane!$E$3=1,BA73,IF(Dane!$E$3=2,BG73,BI73))</f>
        <v>0</v>
      </c>
      <c r="AI73" s="77">
        <f>IF(Dane!$E$3=1,BB73,IF(Dane!$E$3=2,BH73,BJ73))</f>
        <v>0</v>
      </c>
      <c r="AJ73" s="77">
        <f>IF(Dane!$E$3=1,BM73,IF(Dane!$E$3=2,BS73,BU73))</f>
        <v>0</v>
      </c>
      <c r="AK73" s="77">
        <f>IF(Dane!$E$3=1,BN73,IF(Dane!$E$3=2,BT73,BV73))</f>
        <v>0</v>
      </c>
      <c r="AL73" s="24">
        <f t="shared" si="24"/>
        <v>0</v>
      </c>
      <c r="AM73" s="24">
        <f t="shared" si="25"/>
        <v>0</v>
      </c>
      <c r="AN73" s="24"/>
      <c r="AO73" s="24">
        <f t="shared" si="10"/>
        <v>0</v>
      </c>
      <c r="AP73" s="24">
        <f t="shared" si="26"/>
        <v>0</v>
      </c>
      <c r="AQ73" s="24">
        <f t="shared" si="11"/>
        <v>0</v>
      </c>
      <c r="AR73" s="24">
        <f t="shared" si="12"/>
        <v>0</v>
      </c>
      <c r="AS73" s="24">
        <f t="shared" si="13"/>
        <v>0</v>
      </c>
      <c r="AT73" s="24">
        <f t="shared" si="27"/>
        <v>0</v>
      </c>
      <c r="AU73" s="24">
        <f t="shared" si="37"/>
        <v>0</v>
      </c>
      <c r="AV73" s="24">
        <v>0</v>
      </c>
      <c r="AW73" s="24">
        <f t="shared" si="40"/>
        <v>0</v>
      </c>
      <c r="AX73" s="24">
        <v>0</v>
      </c>
      <c r="AY73" s="24">
        <f t="shared" si="29"/>
        <v>0</v>
      </c>
      <c r="AZ73" s="24">
        <f t="shared" si="30"/>
        <v>0</v>
      </c>
      <c r="BA73" s="24">
        <f t="shared" si="14"/>
        <v>0</v>
      </c>
      <c r="BB73" s="24">
        <f t="shared" si="15"/>
        <v>0</v>
      </c>
      <c r="BC73" s="24">
        <f t="shared" si="16"/>
        <v>0</v>
      </c>
      <c r="BD73" s="24">
        <f t="shared" si="17"/>
        <v>0</v>
      </c>
      <c r="BE73" s="24">
        <f t="shared" si="18"/>
        <v>0</v>
      </c>
      <c r="BF73" s="24">
        <f t="shared" si="31"/>
        <v>0</v>
      </c>
      <c r="BG73" s="24">
        <f t="shared" si="38"/>
        <v>0</v>
      </c>
      <c r="BH73" s="24">
        <v>0</v>
      </c>
      <c r="BI73" s="24">
        <f t="shared" si="32"/>
        <v>0</v>
      </c>
      <c r="BJ73" s="24">
        <v>0</v>
      </c>
      <c r="BK73" s="24">
        <f t="shared" si="33"/>
        <v>0</v>
      </c>
      <c r="BL73" s="24">
        <f t="shared" si="34"/>
        <v>0</v>
      </c>
      <c r="BM73" s="24">
        <f t="shared" si="19"/>
        <v>0</v>
      </c>
      <c r="BN73" s="24">
        <f t="shared" si="20"/>
        <v>0</v>
      </c>
      <c r="BO73" s="24">
        <f t="shared" si="21"/>
        <v>0</v>
      </c>
      <c r="BP73" s="24">
        <f t="shared" si="22"/>
        <v>0</v>
      </c>
      <c r="BQ73" s="24">
        <f t="shared" si="23"/>
        <v>0</v>
      </c>
      <c r="BR73" s="24">
        <f t="shared" si="35"/>
        <v>0</v>
      </c>
      <c r="BS73" s="24">
        <f t="shared" si="39"/>
        <v>0</v>
      </c>
      <c r="BT73" s="24">
        <v>0</v>
      </c>
      <c r="BU73" s="24">
        <f t="shared" si="36"/>
        <v>0</v>
      </c>
      <c r="BV73" s="24">
        <v>0</v>
      </c>
    </row>
    <row r="74" spans="1:74">
      <c r="A74" s="87">
        <v>65</v>
      </c>
      <c r="B74" s="1"/>
      <c r="C74" s="1"/>
      <c r="D74" s="2"/>
      <c r="E74" s="3"/>
      <c r="F74" s="4"/>
      <c r="G74" s="5"/>
      <c r="H74" s="4"/>
      <c r="I74" s="5"/>
      <c r="J74" s="6"/>
      <c r="K74" s="5"/>
      <c r="L74" s="5"/>
      <c r="M74" s="5"/>
      <c r="N74" s="7"/>
      <c r="O74" s="38"/>
      <c r="P74" s="5"/>
      <c r="Q74" s="5"/>
      <c r="R74" s="7"/>
      <c r="S74" s="38"/>
      <c r="T74" s="5"/>
      <c r="U74" s="5"/>
      <c r="V74" s="55"/>
      <c r="W74" s="38"/>
      <c r="X74" s="5"/>
      <c r="Y74" s="5"/>
      <c r="Z74" s="55"/>
      <c r="AA74" s="36">
        <f>IF(Dane!$E$3=1,AO74+BA74+BM74,IF(Dane!$E$3=2,AU74+BG74+BS74,AW74+BI74+BU74))</f>
        <v>0</v>
      </c>
      <c r="AB74" s="16">
        <f>IF(Dane!$E$3=1,AP74+BB74+BN74,IF(Dane!$E$3=2,AV74+BH74+BT74,AX74+BJ74+BV74))</f>
        <v>0</v>
      </c>
      <c r="AC74" s="16">
        <f>IF(((K74*Dane!$C$9)-AA74)&lt;0,0,(K74*Dane!$C$9)-AA74)</f>
        <v>0</v>
      </c>
      <c r="AD74" s="37">
        <f>IFERROR(IF(((L74*Dane!$C$9)-AB74)&lt;0,0,(L74*Dane!$C$9)-AB74),0)</f>
        <v>0</v>
      </c>
      <c r="AE74" s="97"/>
      <c r="AF74" s="77">
        <f>IF(Dane!$E$3=1,AO74,IF(Dane!$E$3=2,AU74,AW74))</f>
        <v>0</v>
      </c>
      <c r="AG74" s="77">
        <f>IF(Dane!$E$3=1,AP74,IF(Dane!$E$3=2,AV74,AX74))</f>
        <v>0</v>
      </c>
      <c r="AH74" s="77">
        <f>IF(Dane!$E$3=1,BA74,IF(Dane!$E$3=2,BG74,BI74))</f>
        <v>0</v>
      </c>
      <c r="AI74" s="77">
        <f>IF(Dane!$E$3=1,BB74,IF(Dane!$E$3=2,BH74,BJ74))</f>
        <v>0</v>
      </c>
      <c r="AJ74" s="77">
        <f>IF(Dane!$E$3=1,BM74,IF(Dane!$E$3=2,BS74,BU74))</f>
        <v>0</v>
      </c>
      <c r="AK74" s="77">
        <f>IF(Dane!$E$3=1,BN74,IF(Dane!$E$3=2,BT74,BV74))</f>
        <v>0</v>
      </c>
      <c r="AL74" s="24">
        <f t="shared" si="24"/>
        <v>0</v>
      </c>
      <c r="AM74" s="24">
        <f t="shared" si="25"/>
        <v>0</v>
      </c>
      <c r="AN74" s="24"/>
      <c r="AO74" s="24">
        <f t="shared" ref="AO74:AO137" si="41">IF(K74&gt;AL74,AL74,K74)</f>
        <v>0</v>
      </c>
      <c r="AP74" s="24">
        <f t="shared" si="26"/>
        <v>0</v>
      </c>
      <c r="AQ74" s="24">
        <f t="shared" ref="AQ74:AQ137" si="42">IF(ROUND(I74*0.5,2)&gt;$AL$1,ROUND($AL$1-ROUND($AL$1*0.0976,2)-ROUND($AL$1*0.015,2)-ROUND($AL$1*0.0245,2),2)-ROUND(ROUND($AL$1-ROUND($AL$1*0.0976,2)-ROUND($AL$1*0.015,2)-ROUND($AL$1*0.0245,2),2)*0.09,2),ROUND(ROUND(I74*0.5,2)-ROUND(ROUND(I74*0.5,2)*0.0976,2)-ROUND(ROUND(I74*0.5,2)*0.015,2)-ROUND(ROUND(I74*0.5,2)*0.0245,2),2)-ROUND(ROUND(ROUND(I74*0.5,2)-ROUND(ROUND(I74*0.5,2)*0.0976,2)-ROUND(ROUND(I74*0.5,2)*0.015,2)-ROUND(ROUND(I74*0.5,2)*0.0245,2),2)*0.09,2))</f>
        <v>0</v>
      </c>
      <c r="AR74" s="24">
        <f t="shared" ref="AR74:AR137" si="43">ROUND(O74-ROUND(O74*0.0976,2)-ROUND(O74*0.015,2)-ROUND(O74*0.0245,2)-ROUND((O74-ROUND(O74*0.0976,2)-ROUND(O74*0.015,2)-ROUND(O74*0.0245,2))*0.09,2),2)</f>
        <v>0</v>
      </c>
      <c r="AS74" s="24">
        <f t="shared" ref="AS74:AS137" si="44">ROUND(P74-ROUND(P74*0.09,2),2)</f>
        <v>0</v>
      </c>
      <c r="AT74" s="24">
        <f t="shared" si="27"/>
        <v>0</v>
      </c>
      <c r="AU74" s="24">
        <f t="shared" si="37"/>
        <v>0</v>
      </c>
      <c r="AV74" s="24">
        <v>0</v>
      </c>
      <c r="AW74" s="24">
        <f t="shared" si="40"/>
        <v>0</v>
      </c>
      <c r="AX74" s="24">
        <v>0</v>
      </c>
      <c r="AY74" s="24">
        <f t="shared" si="29"/>
        <v>0</v>
      </c>
      <c r="AZ74" s="24">
        <f t="shared" si="30"/>
        <v>0</v>
      </c>
      <c r="BA74" s="24">
        <f t="shared" ref="BA74:BA137" si="45">IF(K74&gt;AY74,AY74,K74)</f>
        <v>0</v>
      </c>
      <c r="BB74" s="24">
        <f t="shared" ref="BB74:BB137" si="46">IF(AZ74&gt;L74,L74,AZ74)</f>
        <v>0</v>
      </c>
      <c r="BC74" s="24">
        <f t="shared" ref="BC74:BC137" si="47">IF(ROUND(I74*0.5,2)&gt;$AL$1,ROUND($AL$1-ROUND($AL$1*0.0976,2)-ROUND($AL$1*0.015,2)-ROUND($AL$1*0.0245,2),2)-ROUND(ROUND($AL$1-ROUND($AL$1*0.0976,2)-ROUND($AL$1*0.015,2)-ROUND($AL$1*0.0245,2),2)*0.09,2),ROUND(ROUND(I74*0.5,2)-ROUND(ROUND(I74*0.5,2)*0.0976,2)-ROUND(ROUND(I74*0.5,2)*0.015,2)-ROUND(ROUND(I74*0.5,2)*0.0245,2),2)-ROUND(ROUND(ROUND(I74*0.5,2)-ROUND(ROUND(I74*0.5,2)*0.0976,2)-ROUND(ROUND(I74*0.5,2)*0.015,2)-ROUND(ROUND(I74*0.5,2)*0.0245,2),2)*0.09,2))</f>
        <v>0</v>
      </c>
      <c r="BD74" s="24">
        <f t="shared" ref="BD74:BD137" si="48">ROUND(S74-ROUND(S74*0.0976,2)-ROUND(S74*0.015,2)-ROUND(S74*0.0245,2)-ROUND((S74-ROUND(S74*0.0976,2)-ROUND(S74*0.015,2)-ROUND(S74*0.0245,2))*0.09,2),2)</f>
        <v>0</v>
      </c>
      <c r="BE74" s="24">
        <f t="shared" ref="BE74:BE137" si="49">ROUND(T74-ROUND(T74*0.09,2),2)</f>
        <v>0</v>
      </c>
      <c r="BF74" s="24">
        <f t="shared" si="31"/>
        <v>0</v>
      </c>
      <c r="BG74" s="24">
        <f t="shared" si="38"/>
        <v>0</v>
      </c>
      <c r="BH74" s="24">
        <v>0</v>
      </c>
      <c r="BI74" s="24">
        <f t="shared" si="32"/>
        <v>0</v>
      </c>
      <c r="BJ74" s="24">
        <v>0</v>
      </c>
      <c r="BK74" s="24">
        <f t="shared" si="33"/>
        <v>0</v>
      </c>
      <c r="BL74" s="24">
        <f t="shared" si="34"/>
        <v>0</v>
      </c>
      <c r="BM74" s="24">
        <f t="shared" ref="BM74:BM137" si="50">IF(K74&gt;BK74,BK74,K74)</f>
        <v>0</v>
      </c>
      <c r="BN74" s="24">
        <f t="shared" ref="BN74:BN137" si="51">IF(BL74&gt;L74,L74,BL74)</f>
        <v>0</v>
      </c>
      <c r="BO74" s="24">
        <f t="shared" ref="BO74:BO137" si="52">IF(ROUND(I74*0.5,2)&gt;$AL$1,ROUND($AL$1-ROUND($AL$1*0.0976,2)-ROUND($AL$1*0.015,2)-ROUND($AL$1*0.0245,2),2)-ROUND(ROUND($AL$1-ROUND($AL$1*0.0976,2)-ROUND($AL$1*0.015,2)-ROUND($AL$1*0.0245,2),2)*0.09,2),ROUND(ROUND(I74*0.5,2)-ROUND(ROUND(I74*0.5,2)*0.0976,2)-ROUND(ROUND(I74*0.5,2)*0.015,2)-ROUND(ROUND(I74*0.5,2)*0.0245,2),2)-ROUND(ROUND(ROUND(I74*0.5,2)-ROUND(ROUND(I74*0.5,2)*0.0976,2)-ROUND(ROUND(I74*0.5,2)*0.015,2)-ROUND(ROUND(I74*0.5,2)*0.0245,2),2)*0.09,2))</f>
        <v>0</v>
      </c>
      <c r="BP74" s="24">
        <f t="shared" ref="BP74:BP137" si="53">ROUND(W74-ROUND(W74*0.0976,2)-ROUND(W74*0.015,2)-ROUND(W74*0.0245,2)-ROUND((W74-ROUND(W74*0.0976,2)-ROUND(W74*0.015,2)-ROUND(W74*0.0245,2))*0.09,2),2)</f>
        <v>0</v>
      </c>
      <c r="BQ74" s="24">
        <f t="shared" ref="BQ74:BQ137" si="54">ROUND(X74-ROUND(X74*0.09,2),2)</f>
        <v>0</v>
      </c>
      <c r="BR74" s="24">
        <f t="shared" si="35"/>
        <v>0</v>
      </c>
      <c r="BS74" s="24">
        <f t="shared" si="39"/>
        <v>0</v>
      </c>
      <c r="BT74" s="24">
        <v>0</v>
      </c>
      <c r="BU74" s="24">
        <f t="shared" si="36"/>
        <v>0</v>
      </c>
      <c r="BV74" s="24">
        <v>0</v>
      </c>
    </row>
    <row r="75" spans="1:74">
      <c r="A75" s="87">
        <v>66</v>
      </c>
      <c r="B75" s="1"/>
      <c r="C75" s="1"/>
      <c r="D75" s="2"/>
      <c r="E75" s="3"/>
      <c r="F75" s="4"/>
      <c r="G75" s="5"/>
      <c r="H75" s="4"/>
      <c r="I75" s="5"/>
      <c r="J75" s="6"/>
      <c r="K75" s="5"/>
      <c r="L75" s="5"/>
      <c r="M75" s="5"/>
      <c r="N75" s="7"/>
      <c r="O75" s="38"/>
      <c r="P75" s="5"/>
      <c r="Q75" s="5"/>
      <c r="R75" s="7"/>
      <c r="S75" s="38"/>
      <c r="T75" s="5"/>
      <c r="U75" s="5"/>
      <c r="V75" s="55"/>
      <c r="W75" s="38"/>
      <c r="X75" s="5"/>
      <c r="Y75" s="5"/>
      <c r="Z75" s="55"/>
      <c r="AA75" s="36">
        <f>IF(Dane!$E$3=1,AO75+BA75+BM75,IF(Dane!$E$3=2,AU75+BG75+BS75,AW75+BI75+BU75))</f>
        <v>0</v>
      </c>
      <c r="AB75" s="16">
        <f>IF(Dane!$E$3=1,AP75+BB75+BN75,IF(Dane!$E$3=2,AV75+BH75+BT75,AX75+BJ75+BV75))</f>
        <v>0</v>
      </c>
      <c r="AC75" s="16">
        <f>IF(((K75*Dane!$C$9)-AA75)&lt;0,0,(K75*Dane!$C$9)-AA75)</f>
        <v>0</v>
      </c>
      <c r="AD75" s="37">
        <f>IFERROR(IF(((L75*Dane!$C$9)-AB75)&lt;0,0,(L75*Dane!$C$9)-AB75),0)</f>
        <v>0</v>
      </c>
      <c r="AE75" s="97"/>
      <c r="AF75" s="77">
        <f>IF(Dane!$E$3=1,AO75,IF(Dane!$E$3=2,AU75,AW75))</f>
        <v>0</v>
      </c>
      <c r="AG75" s="77">
        <f>IF(Dane!$E$3=1,AP75,IF(Dane!$E$3=2,AV75,AX75))</f>
        <v>0</v>
      </c>
      <c r="AH75" s="77">
        <f>IF(Dane!$E$3=1,BA75,IF(Dane!$E$3=2,BG75,BI75))</f>
        <v>0</v>
      </c>
      <c r="AI75" s="77">
        <f>IF(Dane!$E$3=1,BB75,IF(Dane!$E$3=2,BH75,BJ75))</f>
        <v>0</v>
      </c>
      <c r="AJ75" s="77">
        <f>IF(Dane!$E$3=1,BM75,IF(Dane!$E$3=2,BS75,BU75))</f>
        <v>0</v>
      </c>
      <c r="AK75" s="77">
        <f>IF(Dane!$E$3=1,BN75,IF(Dane!$E$3=2,BT75,BV75))</f>
        <v>0</v>
      </c>
      <c r="AL75" s="24">
        <f t="shared" ref="AL75:AL138" si="55">IF(ROUND((O75+P75)*0.5*0.4,2)&gt;$AL$1,$AL$1,ROUND((O75+P75)*0.5*0.4,2))</f>
        <v>0</v>
      </c>
      <c r="AM75" s="24">
        <f t="shared" ref="AM75:AM138" si="56">IF(ROUND(((O75*0.0976)+(O75*0.065)+(O75*$AN$1))*0.5*0.4,2)&gt;$AM$1,$AM$1,ROUND(((O75*0.0976)+(O75*0.065)+(O75*$AN$1))*0.5*0.4,2))</f>
        <v>0</v>
      </c>
      <c r="AN75" s="24"/>
      <c r="AO75" s="24">
        <f t="shared" si="41"/>
        <v>0</v>
      </c>
      <c r="AP75" s="24">
        <f t="shared" ref="AP75:AP138" si="57">IF(AM75&gt;L75,L75,AM75)</f>
        <v>0</v>
      </c>
      <c r="AQ75" s="24">
        <f t="shared" si="42"/>
        <v>0</v>
      </c>
      <c r="AR75" s="24">
        <f t="shared" si="43"/>
        <v>0</v>
      </c>
      <c r="AS75" s="24">
        <f t="shared" si="44"/>
        <v>0</v>
      </c>
      <c r="AT75" s="24">
        <f t="shared" ref="AT75:AT138" si="58">IF(ROUND((AR75+AS75)*0.5*0.4,2)&gt;$AO$1,$AO$1,ROUND((AR75+AS75)*0.5*0.4,2))</f>
        <v>0</v>
      </c>
      <c r="AU75" s="24">
        <f t="shared" si="37"/>
        <v>0</v>
      </c>
      <c r="AV75" s="24">
        <v>0</v>
      </c>
      <c r="AW75" s="24">
        <f t="shared" si="40"/>
        <v>0</v>
      </c>
      <c r="AX75" s="24">
        <v>0</v>
      </c>
      <c r="AY75" s="24">
        <f t="shared" ref="AY75:AY138" si="59">IF(ROUND((S75+T75)*0.5*0.4,2)&gt;$AL$1,$AL$1,ROUND((S75+T75)*0.5*0.4,2))</f>
        <v>0</v>
      </c>
      <c r="AZ75" s="24">
        <f t="shared" ref="AZ75:AZ138" si="60">IF(ROUND(((S75*0.0976)+(S75*0.065)+(S75*$AN$1))*0.5*0.4,2)&gt;$AM$1,$AM$1,ROUND(((S75*0.0976)+(S75*0.065)+(S75*$AN$1))*0.5*0.4,2))</f>
        <v>0</v>
      </c>
      <c r="BA75" s="24">
        <f t="shared" si="45"/>
        <v>0</v>
      </c>
      <c r="BB75" s="24">
        <f t="shared" si="46"/>
        <v>0</v>
      </c>
      <c r="BC75" s="24">
        <f t="shared" si="47"/>
        <v>0</v>
      </c>
      <c r="BD75" s="24">
        <f t="shared" si="48"/>
        <v>0</v>
      </c>
      <c r="BE75" s="24">
        <f t="shared" si="49"/>
        <v>0</v>
      </c>
      <c r="BF75" s="24">
        <f t="shared" ref="BF75:BF138" si="61">IF(ROUND((BD75+BE75)*0.5*0.4,2)&gt;$AO$1,$AO$1,ROUND((BD75+BE75)*0.5*0.4,2))</f>
        <v>0</v>
      </c>
      <c r="BG75" s="24">
        <f t="shared" si="38"/>
        <v>0</v>
      </c>
      <c r="BH75" s="24">
        <v>0</v>
      </c>
      <c r="BI75" s="24">
        <f t="shared" ref="BI75:BI138" si="62">IF(BF75&gt;BC75,BC75,BF75)</f>
        <v>0</v>
      </c>
      <c r="BJ75" s="24">
        <v>0</v>
      </c>
      <c r="BK75" s="24">
        <f t="shared" ref="BK75:BK138" si="63">IF(ROUND((W75+X75)*0.5*0.4,2)&gt;$AL$1,$AL$1,ROUND((W75+X75)*0.5*0.4,2))</f>
        <v>0</v>
      </c>
      <c r="BL75" s="24">
        <f t="shared" ref="BL75:BL138" si="64">IF(ROUND(((W75*0.0976)+(W75*0.065)+(W75*$AN$1))*0.5*0.4,2)&gt;$AM$1,$AM$1,ROUND(((W75*0.0976)+(W75*0.065)+(W75*$AN$1))*0.5*0.4,2))</f>
        <v>0</v>
      </c>
      <c r="BM75" s="24">
        <f t="shared" si="50"/>
        <v>0</v>
      </c>
      <c r="BN75" s="24">
        <f t="shared" si="51"/>
        <v>0</v>
      </c>
      <c r="BO75" s="24">
        <f t="shared" si="52"/>
        <v>0</v>
      </c>
      <c r="BP75" s="24">
        <f t="shared" si="53"/>
        <v>0</v>
      </c>
      <c r="BQ75" s="24">
        <f t="shared" si="54"/>
        <v>0</v>
      </c>
      <c r="BR75" s="24">
        <f t="shared" ref="BR75:BR138" si="65">IF(ROUND((BP75+BQ75)*0.5*0.4,2)&gt;$AO$1,$AO$1,ROUND((BP75+BQ75)*0.5*0.4,2))</f>
        <v>0</v>
      </c>
      <c r="BS75" s="24">
        <f t="shared" si="39"/>
        <v>0</v>
      </c>
      <c r="BT75" s="24">
        <v>0</v>
      </c>
      <c r="BU75" s="24">
        <f t="shared" ref="BU75:BU138" si="66">IF(BR75&gt;BO75,BO75,BR75)</f>
        <v>0</v>
      </c>
      <c r="BV75" s="24">
        <v>0</v>
      </c>
    </row>
    <row r="76" spans="1:74">
      <c r="A76" s="87">
        <v>67</v>
      </c>
      <c r="B76" s="1"/>
      <c r="C76" s="1"/>
      <c r="D76" s="2"/>
      <c r="E76" s="3"/>
      <c r="F76" s="4"/>
      <c r="G76" s="5"/>
      <c r="H76" s="4"/>
      <c r="I76" s="5"/>
      <c r="J76" s="6"/>
      <c r="K76" s="5"/>
      <c r="L76" s="5"/>
      <c r="M76" s="5"/>
      <c r="N76" s="7"/>
      <c r="O76" s="38"/>
      <c r="P76" s="5"/>
      <c r="Q76" s="5"/>
      <c r="R76" s="7"/>
      <c r="S76" s="38"/>
      <c r="T76" s="5"/>
      <c r="U76" s="5"/>
      <c r="V76" s="55"/>
      <c r="W76" s="38"/>
      <c r="X76" s="5"/>
      <c r="Y76" s="5"/>
      <c r="Z76" s="55"/>
      <c r="AA76" s="36">
        <f>IF(Dane!$E$3=1,AO76+BA76+BM76,IF(Dane!$E$3=2,AU76+BG76+BS76,AW76+BI76+BU76))</f>
        <v>0</v>
      </c>
      <c r="AB76" s="16">
        <f>IF(Dane!$E$3=1,AP76+BB76+BN76,IF(Dane!$E$3=2,AV76+BH76+BT76,AX76+BJ76+BV76))</f>
        <v>0</v>
      </c>
      <c r="AC76" s="16">
        <f>IF(((K76*Dane!$C$9)-AA76)&lt;0,0,(K76*Dane!$C$9)-AA76)</f>
        <v>0</v>
      </c>
      <c r="AD76" s="37">
        <f>IFERROR(IF(((L76*Dane!$C$9)-AB76)&lt;0,0,(L76*Dane!$C$9)-AB76),0)</f>
        <v>0</v>
      </c>
      <c r="AE76" s="97"/>
      <c r="AF76" s="77">
        <f>IF(Dane!$E$3=1,AO76,IF(Dane!$E$3=2,AU76,AW76))</f>
        <v>0</v>
      </c>
      <c r="AG76" s="77">
        <f>IF(Dane!$E$3=1,AP76,IF(Dane!$E$3=2,AV76,AX76))</f>
        <v>0</v>
      </c>
      <c r="AH76" s="77">
        <f>IF(Dane!$E$3=1,BA76,IF(Dane!$E$3=2,BG76,BI76))</f>
        <v>0</v>
      </c>
      <c r="AI76" s="77">
        <f>IF(Dane!$E$3=1,BB76,IF(Dane!$E$3=2,BH76,BJ76))</f>
        <v>0</v>
      </c>
      <c r="AJ76" s="77">
        <f>IF(Dane!$E$3=1,BM76,IF(Dane!$E$3=2,BS76,BU76))</f>
        <v>0</v>
      </c>
      <c r="AK76" s="77">
        <f>IF(Dane!$E$3=1,BN76,IF(Dane!$E$3=2,BT76,BV76))</f>
        <v>0</v>
      </c>
      <c r="AL76" s="24">
        <f t="shared" si="55"/>
        <v>0</v>
      </c>
      <c r="AM76" s="24">
        <f t="shared" si="56"/>
        <v>0</v>
      </c>
      <c r="AN76" s="24"/>
      <c r="AO76" s="24">
        <f t="shared" si="41"/>
        <v>0</v>
      </c>
      <c r="AP76" s="24">
        <f t="shared" si="57"/>
        <v>0</v>
      </c>
      <c r="AQ76" s="24">
        <f t="shared" si="42"/>
        <v>0</v>
      </c>
      <c r="AR76" s="24">
        <f t="shared" si="43"/>
        <v>0</v>
      </c>
      <c r="AS76" s="24">
        <f t="shared" si="44"/>
        <v>0</v>
      </c>
      <c r="AT76" s="24">
        <f t="shared" si="58"/>
        <v>0</v>
      </c>
      <c r="AU76" s="24">
        <f t="shared" ref="AU76:AU139" si="67">IF(AT76&gt;AQ76,AQ76,AT76)</f>
        <v>0</v>
      </c>
      <c r="AV76" s="24">
        <v>0</v>
      </c>
      <c r="AW76" s="24">
        <f t="shared" si="40"/>
        <v>0</v>
      </c>
      <c r="AX76" s="24">
        <v>0</v>
      </c>
      <c r="AY76" s="24">
        <f t="shared" si="59"/>
        <v>0</v>
      </c>
      <c r="AZ76" s="24">
        <f t="shared" si="60"/>
        <v>0</v>
      </c>
      <c r="BA76" s="24">
        <f t="shared" si="45"/>
        <v>0</v>
      </c>
      <c r="BB76" s="24">
        <f t="shared" si="46"/>
        <v>0</v>
      </c>
      <c r="BC76" s="24">
        <f t="shared" si="47"/>
        <v>0</v>
      </c>
      <c r="BD76" s="24">
        <f t="shared" si="48"/>
        <v>0</v>
      </c>
      <c r="BE76" s="24">
        <f t="shared" si="49"/>
        <v>0</v>
      </c>
      <c r="BF76" s="24">
        <f t="shared" si="61"/>
        <v>0</v>
      </c>
      <c r="BG76" s="24">
        <f t="shared" ref="BG76:BG139" si="68">IF(BF76&gt;BC76,BC76,BF76)</f>
        <v>0</v>
      </c>
      <c r="BH76" s="24">
        <v>0</v>
      </c>
      <c r="BI76" s="24">
        <f t="shared" si="62"/>
        <v>0</v>
      </c>
      <c r="BJ76" s="24">
        <v>0</v>
      </c>
      <c r="BK76" s="24">
        <f t="shared" si="63"/>
        <v>0</v>
      </c>
      <c r="BL76" s="24">
        <f t="shared" si="64"/>
        <v>0</v>
      </c>
      <c r="BM76" s="24">
        <f t="shared" si="50"/>
        <v>0</v>
      </c>
      <c r="BN76" s="24">
        <f t="shared" si="51"/>
        <v>0</v>
      </c>
      <c r="BO76" s="24">
        <f t="shared" si="52"/>
        <v>0</v>
      </c>
      <c r="BP76" s="24">
        <f t="shared" si="53"/>
        <v>0</v>
      </c>
      <c r="BQ76" s="24">
        <f t="shared" si="54"/>
        <v>0</v>
      </c>
      <c r="BR76" s="24">
        <f t="shared" si="65"/>
        <v>0</v>
      </c>
      <c r="BS76" s="24">
        <f t="shared" ref="BS76:BS139" si="69">IF(BR76&gt;BO76,BO76,BR76)</f>
        <v>0</v>
      </c>
      <c r="BT76" s="24">
        <v>0</v>
      </c>
      <c r="BU76" s="24">
        <f t="shared" si="66"/>
        <v>0</v>
      </c>
      <c r="BV76" s="24">
        <v>0</v>
      </c>
    </row>
    <row r="77" spans="1:74">
      <c r="A77" s="87">
        <v>68</v>
      </c>
      <c r="B77" s="1"/>
      <c r="C77" s="1"/>
      <c r="D77" s="2"/>
      <c r="E77" s="3"/>
      <c r="F77" s="4"/>
      <c r="G77" s="5"/>
      <c r="H77" s="4"/>
      <c r="I77" s="5"/>
      <c r="J77" s="6"/>
      <c r="K77" s="5"/>
      <c r="L77" s="5"/>
      <c r="M77" s="5"/>
      <c r="N77" s="7"/>
      <c r="O77" s="38"/>
      <c r="P77" s="5"/>
      <c r="Q77" s="5"/>
      <c r="R77" s="7"/>
      <c r="S77" s="38"/>
      <c r="T77" s="5"/>
      <c r="U77" s="5"/>
      <c r="V77" s="55"/>
      <c r="W77" s="38"/>
      <c r="X77" s="5"/>
      <c r="Y77" s="5"/>
      <c r="Z77" s="55"/>
      <c r="AA77" s="36">
        <f>IF(Dane!$E$3=1,AO77+BA77+BM77,IF(Dane!$E$3=2,AU77+BG77+BS77,AW77+BI77+BU77))</f>
        <v>0</v>
      </c>
      <c r="AB77" s="16">
        <f>IF(Dane!$E$3=1,AP77+BB77+BN77,IF(Dane!$E$3=2,AV77+BH77+BT77,AX77+BJ77+BV77))</f>
        <v>0</v>
      </c>
      <c r="AC77" s="16">
        <f>IF(((K77*Dane!$C$9)-AA77)&lt;0,0,(K77*Dane!$C$9)-AA77)</f>
        <v>0</v>
      </c>
      <c r="AD77" s="37">
        <f>IFERROR(IF(((L77*Dane!$C$9)-AB77)&lt;0,0,(L77*Dane!$C$9)-AB77),0)</f>
        <v>0</v>
      </c>
      <c r="AE77" s="97"/>
      <c r="AF77" s="77">
        <f>IF(Dane!$E$3=1,AO77,IF(Dane!$E$3=2,AU77,AW77))</f>
        <v>0</v>
      </c>
      <c r="AG77" s="77">
        <f>IF(Dane!$E$3=1,AP77,IF(Dane!$E$3=2,AV77,AX77))</f>
        <v>0</v>
      </c>
      <c r="AH77" s="77">
        <f>IF(Dane!$E$3=1,BA77,IF(Dane!$E$3=2,BG77,BI77))</f>
        <v>0</v>
      </c>
      <c r="AI77" s="77">
        <f>IF(Dane!$E$3=1,BB77,IF(Dane!$E$3=2,BH77,BJ77))</f>
        <v>0</v>
      </c>
      <c r="AJ77" s="77">
        <f>IF(Dane!$E$3=1,BM77,IF(Dane!$E$3=2,BS77,BU77))</f>
        <v>0</v>
      </c>
      <c r="AK77" s="77">
        <f>IF(Dane!$E$3=1,BN77,IF(Dane!$E$3=2,BT77,BV77))</f>
        <v>0</v>
      </c>
      <c r="AL77" s="24">
        <f t="shared" si="55"/>
        <v>0</v>
      </c>
      <c r="AM77" s="24">
        <f t="shared" si="56"/>
        <v>0</v>
      </c>
      <c r="AN77" s="24"/>
      <c r="AO77" s="24">
        <f t="shared" si="41"/>
        <v>0</v>
      </c>
      <c r="AP77" s="24">
        <f t="shared" si="57"/>
        <v>0</v>
      </c>
      <c r="AQ77" s="24">
        <f t="shared" si="42"/>
        <v>0</v>
      </c>
      <c r="AR77" s="24">
        <f t="shared" si="43"/>
        <v>0</v>
      </c>
      <c r="AS77" s="24">
        <f t="shared" si="44"/>
        <v>0</v>
      </c>
      <c r="AT77" s="24">
        <f t="shared" si="58"/>
        <v>0</v>
      </c>
      <c r="AU77" s="24">
        <f t="shared" si="67"/>
        <v>0</v>
      </c>
      <c r="AV77" s="24">
        <v>0</v>
      </c>
      <c r="AW77" s="24">
        <f t="shared" ref="AW77:AW140" si="70">IF(AT77&gt;AQ77,AQ77,AT77)</f>
        <v>0</v>
      </c>
      <c r="AX77" s="24">
        <v>0</v>
      </c>
      <c r="AY77" s="24">
        <f t="shared" si="59"/>
        <v>0</v>
      </c>
      <c r="AZ77" s="24">
        <f t="shared" si="60"/>
        <v>0</v>
      </c>
      <c r="BA77" s="24">
        <f t="shared" si="45"/>
        <v>0</v>
      </c>
      <c r="BB77" s="24">
        <f t="shared" si="46"/>
        <v>0</v>
      </c>
      <c r="BC77" s="24">
        <f t="shared" si="47"/>
        <v>0</v>
      </c>
      <c r="BD77" s="24">
        <f t="shared" si="48"/>
        <v>0</v>
      </c>
      <c r="BE77" s="24">
        <f t="shared" si="49"/>
        <v>0</v>
      </c>
      <c r="BF77" s="24">
        <f t="shared" si="61"/>
        <v>0</v>
      </c>
      <c r="BG77" s="24">
        <f t="shared" si="68"/>
        <v>0</v>
      </c>
      <c r="BH77" s="24">
        <v>0</v>
      </c>
      <c r="BI77" s="24">
        <f t="shared" si="62"/>
        <v>0</v>
      </c>
      <c r="BJ77" s="24">
        <v>0</v>
      </c>
      <c r="BK77" s="24">
        <f t="shared" si="63"/>
        <v>0</v>
      </c>
      <c r="BL77" s="24">
        <f t="shared" si="64"/>
        <v>0</v>
      </c>
      <c r="BM77" s="24">
        <f t="shared" si="50"/>
        <v>0</v>
      </c>
      <c r="BN77" s="24">
        <f t="shared" si="51"/>
        <v>0</v>
      </c>
      <c r="BO77" s="24">
        <f t="shared" si="52"/>
        <v>0</v>
      </c>
      <c r="BP77" s="24">
        <f t="shared" si="53"/>
        <v>0</v>
      </c>
      <c r="BQ77" s="24">
        <f t="shared" si="54"/>
        <v>0</v>
      </c>
      <c r="BR77" s="24">
        <f t="shared" si="65"/>
        <v>0</v>
      </c>
      <c r="BS77" s="24">
        <f t="shared" si="69"/>
        <v>0</v>
      </c>
      <c r="BT77" s="24">
        <v>0</v>
      </c>
      <c r="BU77" s="24">
        <f t="shared" si="66"/>
        <v>0</v>
      </c>
      <c r="BV77" s="24">
        <v>0</v>
      </c>
    </row>
    <row r="78" spans="1:74">
      <c r="A78" s="87">
        <v>69</v>
      </c>
      <c r="B78" s="1"/>
      <c r="C78" s="1"/>
      <c r="D78" s="2"/>
      <c r="E78" s="3"/>
      <c r="F78" s="4"/>
      <c r="G78" s="5"/>
      <c r="H78" s="4"/>
      <c r="I78" s="5"/>
      <c r="J78" s="6"/>
      <c r="K78" s="5"/>
      <c r="L78" s="5"/>
      <c r="M78" s="5"/>
      <c r="N78" s="7"/>
      <c r="O78" s="38"/>
      <c r="P78" s="5"/>
      <c r="Q78" s="5"/>
      <c r="R78" s="7"/>
      <c r="S78" s="38"/>
      <c r="T78" s="5"/>
      <c r="U78" s="5"/>
      <c r="V78" s="55"/>
      <c r="W78" s="38"/>
      <c r="X78" s="5"/>
      <c r="Y78" s="5"/>
      <c r="Z78" s="55"/>
      <c r="AA78" s="36">
        <f>IF(Dane!$E$3=1,AO78+BA78+BM78,IF(Dane!$E$3=2,AU78+BG78+BS78,AW78+BI78+BU78))</f>
        <v>0</v>
      </c>
      <c r="AB78" s="16">
        <f>IF(Dane!$E$3=1,AP78+BB78+BN78,IF(Dane!$E$3=2,AV78+BH78+BT78,AX78+BJ78+BV78))</f>
        <v>0</v>
      </c>
      <c r="AC78" s="16">
        <f>IF(((K78*Dane!$C$9)-AA78)&lt;0,0,(K78*Dane!$C$9)-AA78)</f>
        <v>0</v>
      </c>
      <c r="AD78" s="37">
        <f>IFERROR(IF(((L78*Dane!$C$9)-AB78)&lt;0,0,(L78*Dane!$C$9)-AB78),0)</f>
        <v>0</v>
      </c>
      <c r="AE78" s="97"/>
      <c r="AF78" s="77">
        <f>IF(Dane!$E$3=1,AO78,IF(Dane!$E$3=2,AU78,AW78))</f>
        <v>0</v>
      </c>
      <c r="AG78" s="77">
        <f>IF(Dane!$E$3=1,AP78,IF(Dane!$E$3=2,AV78,AX78))</f>
        <v>0</v>
      </c>
      <c r="AH78" s="77">
        <f>IF(Dane!$E$3=1,BA78,IF(Dane!$E$3=2,BG78,BI78))</f>
        <v>0</v>
      </c>
      <c r="AI78" s="77">
        <f>IF(Dane!$E$3=1,BB78,IF(Dane!$E$3=2,BH78,BJ78))</f>
        <v>0</v>
      </c>
      <c r="AJ78" s="77">
        <f>IF(Dane!$E$3=1,BM78,IF(Dane!$E$3=2,BS78,BU78))</f>
        <v>0</v>
      </c>
      <c r="AK78" s="77">
        <f>IF(Dane!$E$3=1,BN78,IF(Dane!$E$3=2,BT78,BV78))</f>
        <v>0</v>
      </c>
      <c r="AL78" s="24">
        <f t="shared" si="55"/>
        <v>0</v>
      </c>
      <c r="AM78" s="24">
        <f t="shared" si="56"/>
        <v>0</v>
      </c>
      <c r="AN78" s="24"/>
      <c r="AO78" s="24">
        <f t="shared" si="41"/>
        <v>0</v>
      </c>
      <c r="AP78" s="24">
        <f t="shared" si="57"/>
        <v>0</v>
      </c>
      <c r="AQ78" s="24">
        <f t="shared" si="42"/>
        <v>0</v>
      </c>
      <c r="AR78" s="24">
        <f t="shared" si="43"/>
        <v>0</v>
      </c>
      <c r="AS78" s="24">
        <f t="shared" si="44"/>
        <v>0</v>
      </c>
      <c r="AT78" s="24">
        <f t="shared" si="58"/>
        <v>0</v>
      </c>
      <c r="AU78" s="24">
        <f t="shared" si="67"/>
        <v>0</v>
      </c>
      <c r="AV78" s="24">
        <v>0</v>
      </c>
      <c r="AW78" s="24">
        <f t="shared" si="70"/>
        <v>0</v>
      </c>
      <c r="AX78" s="24">
        <v>0</v>
      </c>
      <c r="AY78" s="24">
        <f t="shared" si="59"/>
        <v>0</v>
      </c>
      <c r="AZ78" s="24">
        <f t="shared" si="60"/>
        <v>0</v>
      </c>
      <c r="BA78" s="24">
        <f t="shared" si="45"/>
        <v>0</v>
      </c>
      <c r="BB78" s="24">
        <f t="shared" si="46"/>
        <v>0</v>
      </c>
      <c r="BC78" s="24">
        <f t="shared" si="47"/>
        <v>0</v>
      </c>
      <c r="BD78" s="24">
        <f t="shared" si="48"/>
        <v>0</v>
      </c>
      <c r="BE78" s="24">
        <f t="shared" si="49"/>
        <v>0</v>
      </c>
      <c r="BF78" s="24">
        <f t="shared" si="61"/>
        <v>0</v>
      </c>
      <c r="BG78" s="24">
        <f t="shared" si="68"/>
        <v>0</v>
      </c>
      <c r="BH78" s="24">
        <v>0</v>
      </c>
      <c r="BI78" s="24">
        <f t="shared" si="62"/>
        <v>0</v>
      </c>
      <c r="BJ78" s="24">
        <v>0</v>
      </c>
      <c r="BK78" s="24">
        <f t="shared" si="63"/>
        <v>0</v>
      </c>
      <c r="BL78" s="24">
        <f t="shared" si="64"/>
        <v>0</v>
      </c>
      <c r="BM78" s="24">
        <f t="shared" si="50"/>
        <v>0</v>
      </c>
      <c r="BN78" s="24">
        <f t="shared" si="51"/>
        <v>0</v>
      </c>
      <c r="BO78" s="24">
        <f t="shared" si="52"/>
        <v>0</v>
      </c>
      <c r="BP78" s="24">
        <f t="shared" si="53"/>
        <v>0</v>
      </c>
      <c r="BQ78" s="24">
        <f t="shared" si="54"/>
        <v>0</v>
      </c>
      <c r="BR78" s="24">
        <f t="shared" si="65"/>
        <v>0</v>
      </c>
      <c r="BS78" s="24">
        <f t="shared" si="69"/>
        <v>0</v>
      </c>
      <c r="BT78" s="24">
        <v>0</v>
      </c>
      <c r="BU78" s="24">
        <f t="shared" si="66"/>
        <v>0</v>
      </c>
      <c r="BV78" s="24">
        <v>0</v>
      </c>
    </row>
    <row r="79" spans="1:74">
      <c r="A79" s="87">
        <v>70</v>
      </c>
      <c r="B79" s="1"/>
      <c r="C79" s="1"/>
      <c r="D79" s="2"/>
      <c r="E79" s="3"/>
      <c r="F79" s="4"/>
      <c r="G79" s="5"/>
      <c r="H79" s="4"/>
      <c r="I79" s="5"/>
      <c r="J79" s="6"/>
      <c r="K79" s="5"/>
      <c r="L79" s="5"/>
      <c r="M79" s="5"/>
      <c r="N79" s="7"/>
      <c r="O79" s="38"/>
      <c r="P79" s="5"/>
      <c r="Q79" s="5"/>
      <c r="R79" s="7"/>
      <c r="S79" s="38"/>
      <c r="T79" s="5"/>
      <c r="U79" s="5"/>
      <c r="V79" s="55"/>
      <c r="W79" s="38"/>
      <c r="X79" s="5"/>
      <c r="Y79" s="5"/>
      <c r="Z79" s="55"/>
      <c r="AA79" s="36">
        <f>IF(Dane!$E$3=1,AO79+BA79+BM79,IF(Dane!$E$3=2,AU79+BG79+BS79,AW79+BI79+BU79))</f>
        <v>0</v>
      </c>
      <c r="AB79" s="16">
        <f>IF(Dane!$E$3=1,AP79+BB79+BN79,IF(Dane!$E$3=2,AV79+BH79+BT79,AX79+BJ79+BV79))</f>
        <v>0</v>
      </c>
      <c r="AC79" s="16">
        <f>IF(((K79*Dane!$C$9)-AA79)&lt;0,0,(K79*Dane!$C$9)-AA79)</f>
        <v>0</v>
      </c>
      <c r="AD79" s="37">
        <f>IFERROR(IF(((L79*Dane!$C$9)-AB79)&lt;0,0,(L79*Dane!$C$9)-AB79),0)</f>
        <v>0</v>
      </c>
      <c r="AE79" s="97"/>
      <c r="AF79" s="77">
        <f>IF(Dane!$E$3=1,AO79,IF(Dane!$E$3=2,AU79,AW79))</f>
        <v>0</v>
      </c>
      <c r="AG79" s="77">
        <f>IF(Dane!$E$3=1,AP79,IF(Dane!$E$3=2,AV79,AX79))</f>
        <v>0</v>
      </c>
      <c r="AH79" s="77">
        <f>IF(Dane!$E$3=1,BA79,IF(Dane!$E$3=2,BG79,BI79))</f>
        <v>0</v>
      </c>
      <c r="AI79" s="77">
        <f>IF(Dane!$E$3=1,BB79,IF(Dane!$E$3=2,BH79,BJ79))</f>
        <v>0</v>
      </c>
      <c r="AJ79" s="77">
        <f>IF(Dane!$E$3=1,BM79,IF(Dane!$E$3=2,BS79,BU79))</f>
        <v>0</v>
      </c>
      <c r="AK79" s="77">
        <f>IF(Dane!$E$3=1,BN79,IF(Dane!$E$3=2,BT79,BV79))</f>
        <v>0</v>
      </c>
      <c r="AL79" s="24">
        <f t="shared" si="55"/>
        <v>0</v>
      </c>
      <c r="AM79" s="24">
        <f t="shared" si="56"/>
        <v>0</v>
      </c>
      <c r="AN79" s="24"/>
      <c r="AO79" s="24">
        <f t="shared" si="41"/>
        <v>0</v>
      </c>
      <c r="AP79" s="24">
        <f t="shared" si="57"/>
        <v>0</v>
      </c>
      <c r="AQ79" s="24">
        <f t="shared" si="42"/>
        <v>0</v>
      </c>
      <c r="AR79" s="24">
        <f t="shared" si="43"/>
        <v>0</v>
      </c>
      <c r="AS79" s="24">
        <f t="shared" si="44"/>
        <v>0</v>
      </c>
      <c r="AT79" s="24">
        <f t="shared" si="58"/>
        <v>0</v>
      </c>
      <c r="AU79" s="24">
        <f t="shared" si="67"/>
        <v>0</v>
      </c>
      <c r="AV79" s="24">
        <v>0</v>
      </c>
      <c r="AW79" s="24">
        <f t="shared" si="70"/>
        <v>0</v>
      </c>
      <c r="AX79" s="24">
        <v>0</v>
      </c>
      <c r="AY79" s="24">
        <f t="shared" si="59"/>
        <v>0</v>
      </c>
      <c r="AZ79" s="24">
        <f t="shared" si="60"/>
        <v>0</v>
      </c>
      <c r="BA79" s="24">
        <f t="shared" si="45"/>
        <v>0</v>
      </c>
      <c r="BB79" s="24">
        <f t="shared" si="46"/>
        <v>0</v>
      </c>
      <c r="BC79" s="24">
        <f t="shared" si="47"/>
        <v>0</v>
      </c>
      <c r="BD79" s="24">
        <f t="shared" si="48"/>
        <v>0</v>
      </c>
      <c r="BE79" s="24">
        <f t="shared" si="49"/>
        <v>0</v>
      </c>
      <c r="BF79" s="24">
        <f t="shared" si="61"/>
        <v>0</v>
      </c>
      <c r="BG79" s="24">
        <f t="shared" si="68"/>
        <v>0</v>
      </c>
      <c r="BH79" s="24">
        <v>0</v>
      </c>
      <c r="BI79" s="24">
        <f t="shared" si="62"/>
        <v>0</v>
      </c>
      <c r="BJ79" s="24">
        <v>0</v>
      </c>
      <c r="BK79" s="24">
        <f t="shared" si="63"/>
        <v>0</v>
      </c>
      <c r="BL79" s="24">
        <f t="shared" si="64"/>
        <v>0</v>
      </c>
      <c r="BM79" s="24">
        <f t="shared" si="50"/>
        <v>0</v>
      </c>
      <c r="BN79" s="24">
        <f t="shared" si="51"/>
        <v>0</v>
      </c>
      <c r="BO79" s="24">
        <f t="shared" si="52"/>
        <v>0</v>
      </c>
      <c r="BP79" s="24">
        <f t="shared" si="53"/>
        <v>0</v>
      </c>
      <c r="BQ79" s="24">
        <f t="shared" si="54"/>
        <v>0</v>
      </c>
      <c r="BR79" s="24">
        <f t="shared" si="65"/>
        <v>0</v>
      </c>
      <c r="BS79" s="24">
        <f t="shared" si="69"/>
        <v>0</v>
      </c>
      <c r="BT79" s="24">
        <v>0</v>
      </c>
      <c r="BU79" s="24">
        <f t="shared" si="66"/>
        <v>0</v>
      </c>
      <c r="BV79" s="24">
        <v>0</v>
      </c>
    </row>
    <row r="80" spans="1:74">
      <c r="A80" s="87">
        <v>71</v>
      </c>
      <c r="B80" s="1"/>
      <c r="C80" s="1"/>
      <c r="D80" s="2"/>
      <c r="E80" s="3"/>
      <c r="F80" s="4"/>
      <c r="G80" s="5"/>
      <c r="H80" s="4"/>
      <c r="I80" s="5"/>
      <c r="J80" s="6"/>
      <c r="K80" s="5"/>
      <c r="L80" s="5"/>
      <c r="M80" s="5"/>
      <c r="N80" s="7"/>
      <c r="O80" s="38"/>
      <c r="P80" s="5"/>
      <c r="Q80" s="5"/>
      <c r="R80" s="7"/>
      <c r="S80" s="38"/>
      <c r="T80" s="5"/>
      <c r="U80" s="5"/>
      <c r="V80" s="55"/>
      <c r="W80" s="38"/>
      <c r="X80" s="5"/>
      <c r="Y80" s="5"/>
      <c r="Z80" s="55"/>
      <c r="AA80" s="36">
        <f>IF(Dane!$E$3=1,AO80+BA80+BM80,IF(Dane!$E$3=2,AU80+BG80+BS80,AW80+BI80+BU80))</f>
        <v>0</v>
      </c>
      <c r="AB80" s="16">
        <f>IF(Dane!$E$3=1,AP80+BB80+BN80,IF(Dane!$E$3=2,AV80+BH80+BT80,AX80+BJ80+BV80))</f>
        <v>0</v>
      </c>
      <c r="AC80" s="16">
        <f>IF(((K80*Dane!$C$9)-AA80)&lt;0,0,(K80*Dane!$C$9)-AA80)</f>
        <v>0</v>
      </c>
      <c r="AD80" s="37">
        <f>IFERROR(IF(((L80*Dane!$C$9)-AB80)&lt;0,0,(L80*Dane!$C$9)-AB80),0)</f>
        <v>0</v>
      </c>
      <c r="AE80" s="97"/>
      <c r="AF80" s="77">
        <f>IF(Dane!$E$3=1,AO80,IF(Dane!$E$3=2,AU80,AW80))</f>
        <v>0</v>
      </c>
      <c r="AG80" s="77">
        <f>IF(Dane!$E$3=1,AP80,IF(Dane!$E$3=2,AV80,AX80))</f>
        <v>0</v>
      </c>
      <c r="AH80" s="77">
        <f>IF(Dane!$E$3=1,BA80,IF(Dane!$E$3=2,BG80,BI80))</f>
        <v>0</v>
      </c>
      <c r="AI80" s="77">
        <f>IF(Dane!$E$3=1,BB80,IF(Dane!$E$3=2,BH80,BJ80))</f>
        <v>0</v>
      </c>
      <c r="AJ80" s="77">
        <f>IF(Dane!$E$3=1,BM80,IF(Dane!$E$3=2,BS80,BU80))</f>
        <v>0</v>
      </c>
      <c r="AK80" s="77">
        <f>IF(Dane!$E$3=1,BN80,IF(Dane!$E$3=2,BT80,BV80))</f>
        <v>0</v>
      </c>
      <c r="AL80" s="24">
        <f t="shared" si="55"/>
        <v>0</v>
      </c>
      <c r="AM80" s="24">
        <f t="shared" si="56"/>
        <v>0</v>
      </c>
      <c r="AN80" s="24"/>
      <c r="AO80" s="24">
        <f t="shared" si="41"/>
        <v>0</v>
      </c>
      <c r="AP80" s="24">
        <f t="shared" si="57"/>
        <v>0</v>
      </c>
      <c r="AQ80" s="24">
        <f t="shared" si="42"/>
        <v>0</v>
      </c>
      <c r="AR80" s="24">
        <f t="shared" si="43"/>
        <v>0</v>
      </c>
      <c r="AS80" s="24">
        <f t="shared" si="44"/>
        <v>0</v>
      </c>
      <c r="AT80" s="24">
        <f t="shared" si="58"/>
        <v>0</v>
      </c>
      <c r="AU80" s="24">
        <f t="shared" si="67"/>
        <v>0</v>
      </c>
      <c r="AV80" s="24">
        <v>0</v>
      </c>
      <c r="AW80" s="24">
        <f t="shared" si="70"/>
        <v>0</v>
      </c>
      <c r="AX80" s="24">
        <v>0</v>
      </c>
      <c r="AY80" s="24">
        <f t="shared" si="59"/>
        <v>0</v>
      </c>
      <c r="AZ80" s="24">
        <f t="shared" si="60"/>
        <v>0</v>
      </c>
      <c r="BA80" s="24">
        <f t="shared" si="45"/>
        <v>0</v>
      </c>
      <c r="BB80" s="24">
        <f t="shared" si="46"/>
        <v>0</v>
      </c>
      <c r="BC80" s="24">
        <f t="shared" si="47"/>
        <v>0</v>
      </c>
      <c r="BD80" s="24">
        <f t="shared" si="48"/>
        <v>0</v>
      </c>
      <c r="BE80" s="24">
        <f t="shared" si="49"/>
        <v>0</v>
      </c>
      <c r="BF80" s="24">
        <f t="shared" si="61"/>
        <v>0</v>
      </c>
      <c r="BG80" s="24">
        <f t="shared" si="68"/>
        <v>0</v>
      </c>
      <c r="BH80" s="24">
        <v>0</v>
      </c>
      <c r="BI80" s="24">
        <f t="shared" si="62"/>
        <v>0</v>
      </c>
      <c r="BJ80" s="24">
        <v>0</v>
      </c>
      <c r="BK80" s="24">
        <f t="shared" si="63"/>
        <v>0</v>
      </c>
      <c r="BL80" s="24">
        <f t="shared" si="64"/>
        <v>0</v>
      </c>
      <c r="BM80" s="24">
        <f t="shared" si="50"/>
        <v>0</v>
      </c>
      <c r="BN80" s="24">
        <f t="shared" si="51"/>
        <v>0</v>
      </c>
      <c r="BO80" s="24">
        <f t="shared" si="52"/>
        <v>0</v>
      </c>
      <c r="BP80" s="24">
        <f t="shared" si="53"/>
        <v>0</v>
      </c>
      <c r="BQ80" s="24">
        <f t="shared" si="54"/>
        <v>0</v>
      </c>
      <c r="BR80" s="24">
        <f t="shared" si="65"/>
        <v>0</v>
      </c>
      <c r="BS80" s="24">
        <f t="shared" si="69"/>
        <v>0</v>
      </c>
      <c r="BT80" s="24">
        <v>0</v>
      </c>
      <c r="BU80" s="24">
        <f t="shared" si="66"/>
        <v>0</v>
      </c>
      <c r="BV80" s="24">
        <v>0</v>
      </c>
    </row>
    <row r="81" spans="1:74">
      <c r="A81" s="87">
        <v>72</v>
      </c>
      <c r="B81" s="1"/>
      <c r="C81" s="1"/>
      <c r="D81" s="2"/>
      <c r="E81" s="3"/>
      <c r="F81" s="4"/>
      <c r="G81" s="5"/>
      <c r="H81" s="4"/>
      <c r="I81" s="5"/>
      <c r="J81" s="6"/>
      <c r="K81" s="5"/>
      <c r="L81" s="5"/>
      <c r="M81" s="5"/>
      <c r="N81" s="7"/>
      <c r="O81" s="38"/>
      <c r="P81" s="5"/>
      <c r="Q81" s="5"/>
      <c r="R81" s="7"/>
      <c r="S81" s="38"/>
      <c r="T81" s="5"/>
      <c r="U81" s="5"/>
      <c r="V81" s="55"/>
      <c r="W81" s="38"/>
      <c r="X81" s="5"/>
      <c r="Y81" s="5"/>
      <c r="Z81" s="55"/>
      <c r="AA81" s="36">
        <f>IF(Dane!$E$3=1,AO81+BA81+BM81,IF(Dane!$E$3=2,AU81+BG81+BS81,AW81+BI81+BU81))</f>
        <v>0</v>
      </c>
      <c r="AB81" s="16">
        <f>IF(Dane!$E$3=1,AP81+BB81+BN81,IF(Dane!$E$3=2,AV81+BH81+BT81,AX81+BJ81+BV81))</f>
        <v>0</v>
      </c>
      <c r="AC81" s="16">
        <f>IF(((K81*Dane!$C$9)-AA81)&lt;0,0,(K81*Dane!$C$9)-AA81)</f>
        <v>0</v>
      </c>
      <c r="AD81" s="37">
        <f>IFERROR(IF(((L81*Dane!$C$9)-AB81)&lt;0,0,(L81*Dane!$C$9)-AB81),0)</f>
        <v>0</v>
      </c>
      <c r="AE81" s="97"/>
      <c r="AF81" s="77">
        <f>IF(Dane!$E$3=1,AO81,IF(Dane!$E$3=2,AU81,AW81))</f>
        <v>0</v>
      </c>
      <c r="AG81" s="77">
        <f>IF(Dane!$E$3=1,AP81,IF(Dane!$E$3=2,AV81,AX81))</f>
        <v>0</v>
      </c>
      <c r="AH81" s="77">
        <f>IF(Dane!$E$3=1,BA81,IF(Dane!$E$3=2,BG81,BI81))</f>
        <v>0</v>
      </c>
      <c r="AI81" s="77">
        <f>IF(Dane!$E$3=1,BB81,IF(Dane!$E$3=2,BH81,BJ81))</f>
        <v>0</v>
      </c>
      <c r="AJ81" s="77">
        <f>IF(Dane!$E$3=1,BM81,IF(Dane!$E$3=2,BS81,BU81))</f>
        <v>0</v>
      </c>
      <c r="AK81" s="77">
        <f>IF(Dane!$E$3=1,BN81,IF(Dane!$E$3=2,BT81,BV81))</f>
        <v>0</v>
      </c>
      <c r="AL81" s="24">
        <f t="shared" si="55"/>
        <v>0</v>
      </c>
      <c r="AM81" s="24">
        <f t="shared" si="56"/>
        <v>0</v>
      </c>
      <c r="AN81" s="24"/>
      <c r="AO81" s="24">
        <f t="shared" si="41"/>
        <v>0</v>
      </c>
      <c r="AP81" s="24">
        <f t="shared" si="57"/>
        <v>0</v>
      </c>
      <c r="AQ81" s="24">
        <f t="shared" si="42"/>
        <v>0</v>
      </c>
      <c r="AR81" s="24">
        <f t="shared" si="43"/>
        <v>0</v>
      </c>
      <c r="AS81" s="24">
        <f t="shared" si="44"/>
        <v>0</v>
      </c>
      <c r="AT81" s="24">
        <f t="shared" si="58"/>
        <v>0</v>
      </c>
      <c r="AU81" s="24">
        <f t="shared" si="67"/>
        <v>0</v>
      </c>
      <c r="AV81" s="24">
        <v>0</v>
      </c>
      <c r="AW81" s="24">
        <f t="shared" si="70"/>
        <v>0</v>
      </c>
      <c r="AX81" s="24">
        <v>0</v>
      </c>
      <c r="AY81" s="24">
        <f t="shared" si="59"/>
        <v>0</v>
      </c>
      <c r="AZ81" s="24">
        <f t="shared" si="60"/>
        <v>0</v>
      </c>
      <c r="BA81" s="24">
        <f t="shared" si="45"/>
        <v>0</v>
      </c>
      <c r="BB81" s="24">
        <f t="shared" si="46"/>
        <v>0</v>
      </c>
      <c r="BC81" s="24">
        <f t="shared" si="47"/>
        <v>0</v>
      </c>
      <c r="BD81" s="24">
        <f t="shared" si="48"/>
        <v>0</v>
      </c>
      <c r="BE81" s="24">
        <f t="shared" si="49"/>
        <v>0</v>
      </c>
      <c r="BF81" s="24">
        <f t="shared" si="61"/>
        <v>0</v>
      </c>
      <c r="BG81" s="24">
        <f t="shared" si="68"/>
        <v>0</v>
      </c>
      <c r="BH81" s="24">
        <v>0</v>
      </c>
      <c r="BI81" s="24">
        <f t="shared" si="62"/>
        <v>0</v>
      </c>
      <c r="BJ81" s="24">
        <v>0</v>
      </c>
      <c r="BK81" s="24">
        <f t="shared" si="63"/>
        <v>0</v>
      </c>
      <c r="BL81" s="24">
        <f t="shared" si="64"/>
        <v>0</v>
      </c>
      <c r="BM81" s="24">
        <f t="shared" si="50"/>
        <v>0</v>
      </c>
      <c r="BN81" s="24">
        <f t="shared" si="51"/>
        <v>0</v>
      </c>
      <c r="BO81" s="24">
        <f t="shared" si="52"/>
        <v>0</v>
      </c>
      <c r="BP81" s="24">
        <f t="shared" si="53"/>
        <v>0</v>
      </c>
      <c r="BQ81" s="24">
        <f t="shared" si="54"/>
        <v>0</v>
      </c>
      <c r="BR81" s="24">
        <f t="shared" si="65"/>
        <v>0</v>
      </c>
      <c r="BS81" s="24">
        <f t="shared" si="69"/>
        <v>0</v>
      </c>
      <c r="BT81" s="24">
        <v>0</v>
      </c>
      <c r="BU81" s="24">
        <f t="shared" si="66"/>
        <v>0</v>
      </c>
      <c r="BV81" s="24">
        <v>0</v>
      </c>
    </row>
    <row r="82" spans="1:74">
      <c r="A82" s="87">
        <v>73</v>
      </c>
      <c r="B82" s="1"/>
      <c r="C82" s="1"/>
      <c r="D82" s="2"/>
      <c r="E82" s="3"/>
      <c r="F82" s="4"/>
      <c r="G82" s="5"/>
      <c r="H82" s="4"/>
      <c r="I82" s="5"/>
      <c r="J82" s="6"/>
      <c r="K82" s="5"/>
      <c r="L82" s="5"/>
      <c r="M82" s="5"/>
      <c r="N82" s="7"/>
      <c r="O82" s="38"/>
      <c r="P82" s="5"/>
      <c r="Q82" s="5"/>
      <c r="R82" s="7"/>
      <c r="S82" s="38"/>
      <c r="T82" s="5"/>
      <c r="U82" s="5"/>
      <c r="V82" s="55"/>
      <c r="W82" s="38"/>
      <c r="X82" s="5"/>
      <c r="Y82" s="5"/>
      <c r="Z82" s="55"/>
      <c r="AA82" s="36">
        <f>IF(Dane!$E$3=1,AO82+BA82+BM82,IF(Dane!$E$3=2,AU82+BG82+BS82,AW82+BI82+BU82))</f>
        <v>0</v>
      </c>
      <c r="AB82" s="16">
        <f>IF(Dane!$E$3=1,AP82+BB82+BN82,IF(Dane!$E$3=2,AV82+BH82+BT82,AX82+BJ82+BV82))</f>
        <v>0</v>
      </c>
      <c r="AC82" s="16">
        <f>IF(((K82*Dane!$C$9)-AA82)&lt;0,0,(K82*Dane!$C$9)-AA82)</f>
        <v>0</v>
      </c>
      <c r="AD82" s="37">
        <f>IFERROR(IF(((L82*Dane!$C$9)-AB82)&lt;0,0,(L82*Dane!$C$9)-AB82),0)</f>
        <v>0</v>
      </c>
      <c r="AE82" s="97"/>
      <c r="AF82" s="77">
        <f>IF(Dane!$E$3=1,AO82,IF(Dane!$E$3=2,AU82,AW82))</f>
        <v>0</v>
      </c>
      <c r="AG82" s="77">
        <f>IF(Dane!$E$3=1,AP82,IF(Dane!$E$3=2,AV82,AX82))</f>
        <v>0</v>
      </c>
      <c r="AH82" s="77">
        <f>IF(Dane!$E$3=1,BA82,IF(Dane!$E$3=2,BG82,BI82))</f>
        <v>0</v>
      </c>
      <c r="AI82" s="77">
        <f>IF(Dane!$E$3=1,BB82,IF(Dane!$E$3=2,BH82,BJ82))</f>
        <v>0</v>
      </c>
      <c r="AJ82" s="77">
        <f>IF(Dane!$E$3=1,BM82,IF(Dane!$E$3=2,BS82,BU82))</f>
        <v>0</v>
      </c>
      <c r="AK82" s="77">
        <f>IF(Dane!$E$3=1,BN82,IF(Dane!$E$3=2,BT82,BV82))</f>
        <v>0</v>
      </c>
      <c r="AL82" s="24">
        <f t="shared" si="55"/>
        <v>0</v>
      </c>
      <c r="AM82" s="24">
        <f t="shared" si="56"/>
        <v>0</v>
      </c>
      <c r="AN82" s="24"/>
      <c r="AO82" s="24">
        <f t="shared" si="41"/>
        <v>0</v>
      </c>
      <c r="AP82" s="24">
        <f t="shared" si="57"/>
        <v>0</v>
      </c>
      <c r="AQ82" s="24">
        <f t="shared" si="42"/>
        <v>0</v>
      </c>
      <c r="AR82" s="24">
        <f t="shared" si="43"/>
        <v>0</v>
      </c>
      <c r="AS82" s="24">
        <f t="shared" si="44"/>
        <v>0</v>
      </c>
      <c r="AT82" s="24">
        <f t="shared" si="58"/>
        <v>0</v>
      </c>
      <c r="AU82" s="24">
        <f t="shared" si="67"/>
        <v>0</v>
      </c>
      <c r="AV82" s="24">
        <v>0</v>
      </c>
      <c r="AW82" s="24">
        <f t="shared" si="70"/>
        <v>0</v>
      </c>
      <c r="AX82" s="24">
        <v>0</v>
      </c>
      <c r="AY82" s="24">
        <f t="shared" si="59"/>
        <v>0</v>
      </c>
      <c r="AZ82" s="24">
        <f t="shared" si="60"/>
        <v>0</v>
      </c>
      <c r="BA82" s="24">
        <f t="shared" si="45"/>
        <v>0</v>
      </c>
      <c r="BB82" s="24">
        <f t="shared" si="46"/>
        <v>0</v>
      </c>
      <c r="BC82" s="24">
        <f t="shared" si="47"/>
        <v>0</v>
      </c>
      <c r="BD82" s="24">
        <f t="shared" si="48"/>
        <v>0</v>
      </c>
      <c r="BE82" s="24">
        <f t="shared" si="49"/>
        <v>0</v>
      </c>
      <c r="BF82" s="24">
        <f t="shared" si="61"/>
        <v>0</v>
      </c>
      <c r="BG82" s="24">
        <f t="shared" si="68"/>
        <v>0</v>
      </c>
      <c r="BH82" s="24">
        <v>0</v>
      </c>
      <c r="BI82" s="24">
        <f t="shared" si="62"/>
        <v>0</v>
      </c>
      <c r="BJ82" s="24">
        <v>0</v>
      </c>
      <c r="BK82" s="24">
        <f t="shared" si="63"/>
        <v>0</v>
      </c>
      <c r="BL82" s="24">
        <f t="shared" si="64"/>
        <v>0</v>
      </c>
      <c r="BM82" s="24">
        <f t="shared" si="50"/>
        <v>0</v>
      </c>
      <c r="BN82" s="24">
        <f t="shared" si="51"/>
        <v>0</v>
      </c>
      <c r="BO82" s="24">
        <f t="shared" si="52"/>
        <v>0</v>
      </c>
      <c r="BP82" s="24">
        <f t="shared" si="53"/>
        <v>0</v>
      </c>
      <c r="BQ82" s="24">
        <f t="shared" si="54"/>
        <v>0</v>
      </c>
      <c r="BR82" s="24">
        <f t="shared" si="65"/>
        <v>0</v>
      </c>
      <c r="BS82" s="24">
        <f t="shared" si="69"/>
        <v>0</v>
      </c>
      <c r="BT82" s="24">
        <v>0</v>
      </c>
      <c r="BU82" s="24">
        <f t="shared" si="66"/>
        <v>0</v>
      </c>
      <c r="BV82" s="24">
        <v>0</v>
      </c>
    </row>
    <row r="83" spans="1:74">
      <c r="A83" s="87">
        <v>74</v>
      </c>
      <c r="B83" s="1"/>
      <c r="C83" s="1"/>
      <c r="D83" s="2"/>
      <c r="E83" s="3"/>
      <c r="F83" s="4"/>
      <c r="G83" s="5"/>
      <c r="H83" s="4"/>
      <c r="I83" s="5"/>
      <c r="J83" s="6"/>
      <c r="K83" s="5"/>
      <c r="L83" s="5"/>
      <c r="M83" s="5"/>
      <c r="N83" s="7"/>
      <c r="O83" s="38"/>
      <c r="P83" s="5"/>
      <c r="Q83" s="5"/>
      <c r="R83" s="7"/>
      <c r="S83" s="38"/>
      <c r="T83" s="5"/>
      <c r="U83" s="5"/>
      <c r="V83" s="55"/>
      <c r="W83" s="38"/>
      <c r="X83" s="5"/>
      <c r="Y83" s="5"/>
      <c r="Z83" s="55"/>
      <c r="AA83" s="36">
        <f>IF(Dane!$E$3=1,AO83+BA83+BM83,IF(Dane!$E$3=2,AU83+BG83+BS83,AW83+BI83+BU83))</f>
        <v>0</v>
      </c>
      <c r="AB83" s="16">
        <f>IF(Dane!$E$3=1,AP83+BB83+BN83,IF(Dane!$E$3=2,AV83+BH83+BT83,AX83+BJ83+BV83))</f>
        <v>0</v>
      </c>
      <c r="AC83" s="16">
        <f>IF(((K83*Dane!$C$9)-AA83)&lt;0,0,(K83*Dane!$C$9)-AA83)</f>
        <v>0</v>
      </c>
      <c r="AD83" s="37">
        <f>IFERROR(IF(((L83*Dane!$C$9)-AB83)&lt;0,0,(L83*Dane!$C$9)-AB83),0)</f>
        <v>0</v>
      </c>
      <c r="AE83" s="97"/>
      <c r="AF83" s="77">
        <f>IF(Dane!$E$3=1,AO83,IF(Dane!$E$3=2,AU83,AW83))</f>
        <v>0</v>
      </c>
      <c r="AG83" s="77">
        <f>IF(Dane!$E$3=1,AP83,IF(Dane!$E$3=2,AV83,AX83))</f>
        <v>0</v>
      </c>
      <c r="AH83" s="77">
        <f>IF(Dane!$E$3=1,BA83,IF(Dane!$E$3=2,BG83,BI83))</f>
        <v>0</v>
      </c>
      <c r="AI83" s="77">
        <f>IF(Dane!$E$3=1,BB83,IF(Dane!$E$3=2,BH83,BJ83))</f>
        <v>0</v>
      </c>
      <c r="AJ83" s="77">
        <f>IF(Dane!$E$3=1,BM83,IF(Dane!$E$3=2,BS83,BU83))</f>
        <v>0</v>
      </c>
      <c r="AK83" s="77">
        <f>IF(Dane!$E$3=1,BN83,IF(Dane!$E$3=2,BT83,BV83))</f>
        <v>0</v>
      </c>
      <c r="AL83" s="24">
        <f t="shared" si="55"/>
        <v>0</v>
      </c>
      <c r="AM83" s="24">
        <f t="shared" si="56"/>
        <v>0</v>
      </c>
      <c r="AN83" s="24"/>
      <c r="AO83" s="24">
        <f t="shared" si="41"/>
        <v>0</v>
      </c>
      <c r="AP83" s="24">
        <f t="shared" si="57"/>
        <v>0</v>
      </c>
      <c r="AQ83" s="24">
        <f t="shared" si="42"/>
        <v>0</v>
      </c>
      <c r="AR83" s="24">
        <f t="shared" si="43"/>
        <v>0</v>
      </c>
      <c r="AS83" s="24">
        <f t="shared" si="44"/>
        <v>0</v>
      </c>
      <c r="AT83" s="24">
        <f t="shared" si="58"/>
        <v>0</v>
      </c>
      <c r="AU83" s="24">
        <f t="shared" si="67"/>
        <v>0</v>
      </c>
      <c r="AV83" s="24">
        <v>0</v>
      </c>
      <c r="AW83" s="24">
        <f t="shared" si="70"/>
        <v>0</v>
      </c>
      <c r="AX83" s="24">
        <v>0</v>
      </c>
      <c r="AY83" s="24">
        <f t="shared" si="59"/>
        <v>0</v>
      </c>
      <c r="AZ83" s="24">
        <f t="shared" si="60"/>
        <v>0</v>
      </c>
      <c r="BA83" s="24">
        <f t="shared" si="45"/>
        <v>0</v>
      </c>
      <c r="BB83" s="24">
        <f t="shared" si="46"/>
        <v>0</v>
      </c>
      <c r="BC83" s="24">
        <f t="shared" si="47"/>
        <v>0</v>
      </c>
      <c r="BD83" s="24">
        <f t="shared" si="48"/>
        <v>0</v>
      </c>
      <c r="BE83" s="24">
        <f t="shared" si="49"/>
        <v>0</v>
      </c>
      <c r="BF83" s="24">
        <f t="shared" si="61"/>
        <v>0</v>
      </c>
      <c r="BG83" s="24">
        <f t="shared" si="68"/>
        <v>0</v>
      </c>
      <c r="BH83" s="24">
        <v>0</v>
      </c>
      <c r="BI83" s="24">
        <f t="shared" si="62"/>
        <v>0</v>
      </c>
      <c r="BJ83" s="24">
        <v>0</v>
      </c>
      <c r="BK83" s="24">
        <f t="shared" si="63"/>
        <v>0</v>
      </c>
      <c r="BL83" s="24">
        <f t="shared" si="64"/>
        <v>0</v>
      </c>
      <c r="BM83" s="24">
        <f t="shared" si="50"/>
        <v>0</v>
      </c>
      <c r="BN83" s="24">
        <f t="shared" si="51"/>
        <v>0</v>
      </c>
      <c r="BO83" s="24">
        <f t="shared" si="52"/>
        <v>0</v>
      </c>
      <c r="BP83" s="24">
        <f t="shared" si="53"/>
        <v>0</v>
      </c>
      <c r="BQ83" s="24">
        <f t="shared" si="54"/>
        <v>0</v>
      </c>
      <c r="BR83" s="24">
        <f t="shared" si="65"/>
        <v>0</v>
      </c>
      <c r="BS83" s="24">
        <f t="shared" si="69"/>
        <v>0</v>
      </c>
      <c r="BT83" s="24">
        <v>0</v>
      </c>
      <c r="BU83" s="24">
        <f t="shared" si="66"/>
        <v>0</v>
      </c>
      <c r="BV83" s="24">
        <v>0</v>
      </c>
    </row>
    <row r="84" spans="1:74">
      <c r="A84" s="87">
        <v>75</v>
      </c>
      <c r="B84" s="1"/>
      <c r="C84" s="1"/>
      <c r="D84" s="2"/>
      <c r="E84" s="3"/>
      <c r="F84" s="4"/>
      <c r="G84" s="5"/>
      <c r="H84" s="4"/>
      <c r="I84" s="5"/>
      <c r="J84" s="6"/>
      <c r="K84" s="5"/>
      <c r="L84" s="5"/>
      <c r="M84" s="5"/>
      <c r="N84" s="7"/>
      <c r="O84" s="38"/>
      <c r="P84" s="5"/>
      <c r="Q84" s="5"/>
      <c r="R84" s="7"/>
      <c r="S84" s="38"/>
      <c r="T84" s="5"/>
      <c r="U84" s="5"/>
      <c r="V84" s="55"/>
      <c r="W84" s="38"/>
      <c r="X84" s="5"/>
      <c r="Y84" s="5"/>
      <c r="Z84" s="55"/>
      <c r="AA84" s="36">
        <f>IF(Dane!$E$3=1,AO84+BA84+BM84,IF(Dane!$E$3=2,AU84+BG84+BS84,AW84+BI84+BU84))</f>
        <v>0</v>
      </c>
      <c r="AB84" s="16">
        <f>IF(Dane!$E$3=1,AP84+BB84+BN84,IF(Dane!$E$3=2,AV84+BH84+BT84,AX84+BJ84+BV84))</f>
        <v>0</v>
      </c>
      <c r="AC84" s="16">
        <f>IF(((K84*Dane!$C$9)-AA84)&lt;0,0,(K84*Dane!$C$9)-AA84)</f>
        <v>0</v>
      </c>
      <c r="AD84" s="37">
        <f>IFERROR(IF(((L84*Dane!$C$9)-AB84)&lt;0,0,(L84*Dane!$C$9)-AB84),0)</f>
        <v>0</v>
      </c>
      <c r="AE84" s="97"/>
      <c r="AF84" s="77">
        <f>IF(Dane!$E$3=1,AO84,IF(Dane!$E$3=2,AU84,AW84))</f>
        <v>0</v>
      </c>
      <c r="AG84" s="77">
        <f>IF(Dane!$E$3=1,AP84,IF(Dane!$E$3=2,AV84,AX84))</f>
        <v>0</v>
      </c>
      <c r="AH84" s="77">
        <f>IF(Dane!$E$3=1,BA84,IF(Dane!$E$3=2,BG84,BI84))</f>
        <v>0</v>
      </c>
      <c r="AI84" s="77">
        <f>IF(Dane!$E$3=1,BB84,IF(Dane!$E$3=2,BH84,BJ84))</f>
        <v>0</v>
      </c>
      <c r="AJ84" s="77">
        <f>IF(Dane!$E$3=1,BM84,IF(Dane!$E$3=2,BS84,BU84))</f>
        <v>0</v>
      </c>
      <c r="AK84" s="77">
        <f>IF(Dane!$E$3=1,BN84,IF(Dane!$E$3=2,BT84,BV84))</f>
        <v>0</v>
      </c>
      <c r="AL84" s="24">
        <f t="shared" si="55"/>
        <v>0</v>
      </c>
      <c r="AM84" s="24">
        <f t="shared" si="56"/>
        <v>0</v>
      </c>
      <c r="AN84" s="24"/>
      <c r="AO84" s="24">
        <f t="shared" si="41"/>
        <v>0</v>
      </c>
      <c r="AP84" s="24">
        <f t="shared" si="57"/>
        <v>0</v>
      </c>
      <c r="AQ84" s="24">
        <f t="shared" si="42"/>
        <v>0</v>
      </c>
      <c r="AR84" s="24">
        <f t="shared" si="43"/>
        <v>0</v>
      </c>
      <c r="AS84" s="24">
        <f t="shared" si="44"/>
        <v>0</v>
      </c>
      <c r="AT84" s="24">
        <f t="shared" si="58"/>
        <v>0</v>
      </c>
      <c r="AU84" s="24">
        <f t="shared" si="67"/>
        <v>0</v>
      </c>
      <c r="AV84" s="24">
        <v>0</v>
      </c>
      <c r="AW84" s="24">
        <f t="shared" si="70"/>
        <v>0</v>
      </c>
      <c r="AX84" s="24">
        <v>0</v>
      </c>
      <c r="AY84" s="24">
        <f t="shared" si="59"/>
        <v>0</v>
      </c>
      <c r="AZ84" s="24">
        <f t="shared" si="60"/>
        <v>0</v>
      </c>
      <c r="BA84" s="24">
        <f t="shared" si="45"/>
        <v>0</v>
      </c>
      <c r="BB84" s="24">
        <f t="shared" si="46"/>
        <v>0</v>
      </c>
      <c r="BC84" s="24">
        <f t="shared" si="47"/>
        <v>0</v>
      </c>
      <c r="BD84" s="24">
        <f t="shared" si="48"/>
        <v>0</v>
      </c>
      <c r="BE84" s="24">
        <f t="shared" si="49"/>
        <v>0</v>
      </c>
      <c r="BF84" s="24">
        <f t="shared" si="61"/>
        <v>0</v>
      </c>
      <c r="BG84" s="24">
        <f t="shared" si="68"/>
        <v>0</v>
      </c>
      <c r="BH84" s="24">
        <v>0</v>
      </c>
      <c r="BI84" s="24">
        <f t="shared" si="62"/>
        <v>0</v>
      </c>
      <c r="BJ84" s="24">
        <v>0</v>
      </c>
      <c r="BK84" s="24">
        <f t="shared" si="63"/>
        <v>0</v>
      </c>
      <c r="BL84" s="24">
        <f t="shared" si="64"/>
        <v>0</v>
      </c>
      <c r="BM84" s="24">
        <f t="shared" si="50"/>
        <v>0</v>
      </c>
      <c r="BN84" s="24">
        <f t="shared" si="51"/>
        <v>0</v>
      </c>
      <c r="BO84" s="24">
        <f t="shared" si="52"/>
        <v>0</v>
      </c>
      <c r="BP84" s="24">
        <f t="shared" si="53"/>
        <v>0</v>
      </c>
      <c r="BQ84" s="24">
        <f t="shared" si="54"/>
        <v>0</v>
      </c>
      <c r="BR84" s="24">
        <f t="shared" si="65"/>
        <v>0</v>
      </c>
      <c r="BS84" s="24">
        <f t="shared" si="69"/>
        <v>0</v>
      </c>
      <c r="BT84" s="24">
        <v>0</v>
      </c>
      <c r="BU84" s="24">
        <f t="shared" si="66"/>
        <v>0</v>
      </c>
      <c r="BV84" s="24">
        <v>0</v>
      </c>
    </row>
    <row r="85" spans="1:74">
      <c r="A85" s="87">
        <v>76</v>
      </c>
      <c r="B85" s="1"/>
      <c r="C85" s="1"/>
      <c r="D85" s="2"/>
      <c r="E85" s="3"/>
      <c r="F85" s="4"/>
      <c r="G85" s="5"/>
      <c r="H85" s="4"/>
      <c r="I85" s="5"/>
      <c r="J85" s="6"/>
      <c r="K85" s="5"/>
      <c r="L85" s="5"/>
      <c r="M85" s="5"/>
      <c r="N85" s="7"/>
      <c r="O85" s="38"/>
      <c r="P85" s="5"/>
      <c r="Q85" s="5"/>
      <c r="R85" s="7"/>
      <c r="S85" s="38"/>
      <c r="T85" s="5"/>
      <c r="U85" s="5"/>
      <c r="V85" s="55"/>
      <c r="W85" s="38"/>
      <c r="X85" s="5"/>
      <c r="Y85" s="5"/>
      <c r="Z85" s="55"/>
      <c r="AA85" s="36">
        <f>IF(Dane!$E$3=1,AO85+BA85+BM85,IF(Dane!$E$3=2,AU85+BG85+BS85,AW85+BI85+BU85))</f>
        <v>0</v>
      </c>
      <c r="AB85" s="16">
        <f>IF(Dane!$E$3=1,AP85+BB85+BN85,IF(Dane!$E$3=2,AV85+BH85+BT85,AX85+BJ85+BV85))</f>
        <v>0</v>
      </c>
      <c r="AC85" s="16">
        <f>IF(((K85*Dane!$C$9)-AA85)&lt;0,0,(K85*Dane!$C$9)-AA85)</f>
        <v>0</v>
      </c>
      <c r="AD85" s="37">
        <f>IFERROR(IF(((L85*Dane!$C$9)-AB85)&lt;0,0,(L85*Dane!$C$9)-AB85),0)</f>
        <v>0</v>
      </c>
      <c r="AE85" s="97"/>
      <c r="AF85" s="77">
        <f>IF(Dane!$E$3=1,AO85,IF(Dane!$E$3=2,AU85,AW85))</f>
        <v>0</v>
      </c>
      <c r="AG85" s="77">
        <f>IF(Dane!$E$3=1,AP85,IF(Dane!$E$3=2,AV85,AX85))</f>
        <v>0</v>
      </c>
      <c r="AH85" s="77">
        <f>IF(Dane!$E$3=1,BA85,IF(Dane!$E$3=2,BG85,BI85))</f>
        <v>0</v>
      </c>
      <c r="AI85" s="77">
        <f>IF(Dane!$E$3=1,BB85,IF(Dane!$E$3=2,BH85,BJ85))</f>
        <v>0</v>
      </c>
      <c r="AJ85" s="77">
        <f>IF(Dane!$E$3=1,BM85,IF(Dane!$E$3=2,BS85,BU85))</f>
        <v>0</v>
      </c>
      <c r="AK85" s="77">
        <f>IF(Dane!$E$3=1,BN85,IF(Dane!$E$3=2,BT85,BV85))</f>
        <v>0</v>
      </c>
      <c r="AL85" s="24">
        <f t="shared" si="55"/>
        <v>0</v>
      </c>
      <c r="AM85" s="24">
        <f t="shared" si="56"/>
        <v>0</v>
      </c>
      <c r="AN85" s="24"/>
      <c r="AO85" s="24">
        <f t="shared" si="41"/>
        <v>0</v>
      </c>
      <c r="AP85" s="24">
        <f t="shared" si="57"/>
        <v>0</v>
      </c>
      <c r="AQ85" s="24">
        <f t="shared" si="42"/>
        <v>0</v>
      </c>
      <c r="AR85" s="24">
        <f t="shared" si="43"/>
        <v>0</v>
      </c>
      <c r="AS85" s="24">
        <f t="shared" si="44"/>
        <v>0</v>
      </c>
      <c r="AT85" s="24">
        <f t="shared" si="58"/>
        <v>0</v>
      </c>
      <c r="AU85" s="24">
        <f t="shared" si="67"/>
        <v>0</v>
      </c>
      <c r="AV85" s="24">
        <v>0</v>
      </c>
      <c r="AW85" s="24">
        <f t="shared" si="70"/>
        <v>0</v>
      </c>
      <c r="AX85" s="24">
        <v>0</v>
      </c>
      <c r="AY85" s="24">
        <f t="shared" si="59"/>
        <v>0</v>
      </c>
      <c r="AZ85" s="24">
        <f t="shared" si="60"/>
        <v>0</v>
      </c>
      <c r="BA85" s="24">
        <f t="shared" si="45"/>
        <v>0</v>
      </c>
      <c r="BB85" s="24">
        <f t="shared" si="46"/>
        <v>0</v>
      </c>
      <c r="BC85" s="24">
        <f t="shared" si="47"/>
        <v>0</v>
      </c>
      <c r="BD85" s="24">
        <f t="shared" si="48"/>
        <v>0</v>
      </c>
      <c r="BE85" s="24">
        <f t="shared" si="49"/>
        <v>0</v>
      </c>
      <c r="BF85" s="24">
        <f t="shared" si="61"/>
        <v>0</v>
      </c>
      <c r="BG85" s="24">
        <f t="shared" si="68"/>
        <v>0</v>
      </c>
      <c r="BH85" s="24">
        <v>0</v>
      </c>
      <c r="BI85" s="24">
        <f t="shared" si="62"/>
        <v>0</v>
      </c>
      <c r="BJ85" s="24">
        <v>0</v>
      </c>
      <c r="BK85" s="24">
        <f t="shared" si="63"/>
        <v>0</v>
      </c>
      <c r="BL85" s="24">
        <f t="shared" si="64"/>
        <v>0</v>
      </c>
      <c r="BM85" s="24">
        <f t="shared" si="50"/>
        <v>0</v>
      </c>
      <c r="BN85" s="24">
        <f t="shared" si="51"/>
        <v>0</v>
      </c>
      <c r="BO85" s="24">
        <f t="shared" si="52"/>
        <v>0</v>
      </c>
      <c r="BP85" s="24">
        <f t="shared" si="53"/>
        <v>0</v>
      </c>
      <c r="BQ85" s="24">
        <f t="shared" si="54"/>
        <v>0</v>
      </c>
      <c r="BR85" s="24">
        <f t="shared" si="65"/>
        <v>0</v>
      </c>
      <c r="BS85" s="24">
        <f t="shared" si="69"/>
        <v>0</v>
      </c>
      <c r="BT85" s="24">
        <v>0</v>
      </c>
      <c r="BU85" s="24">
        <f t="shared" si="66"/>
        <v>0</v>
      </c>
      <c r="BV85" s="24">
        <v>0</v>
      </c>
    </row>
    <row r="86" spans="1:74">
      <c r="A86" s="87">
        <v>77</v>
      </c>
      <c r="B86" s="1"/>
      <c r="C86" s="1"/>
      <c r="D86" s="2"/>
      <c r="E86" s="3"/>
      <c r="F86" s="4"/>
      <c r="G86" s="5"/>
      <c r="H86" s="4"/>
      <c r="I86" s="5"/>
      <c r="J86" s="6"/>
      <c r="K86" s="5"/>
      <c r="L86" s="5"/>
      <c r="M86" s="5"/>
      <c r="N86" s="7"/>
      <c r="O86" s="38"/>
      <c r="P86" s="5"/>
      <c r="Q86" s="5"/>
      <c r="R86" s="7"/>
      <c r="S86" s="38"/>
      <c r="T86" s="5"/>
      <c r="U86" s="5"/>
      <c r="V86" s="55"/>
      <c r="W86" s="38"/>
      <c r="X86" s="5"/>
      <c r="Y86" s="5"/>
      <c r="Z86" s="55"/>
      <c r="AA86" s="36">
        <f>IF(Dane!$E$3=1,AO86+BA86+BM86,IF(Dane!$E$3=2,AU86+BG86+BS86,AW86+BI86+BU86))</f>
        <v>0</v>
      </c>
      <c r="AB86" s="16">
        <f>IF(Dane!$E$3=1,AP86+BB86+BN86,IF(Dane!$E$3=2,AV86+BH86+BT86,AX86+BJ86+BV86))</f>
        <v>0</v>
      </c>
      <c r="AC86" s="16">
        <f>IF(((K86*Dane!$C$9)-AA86)&lt;0,0,(K86*Dane!$C$9)-AA86)</f>
        <v>0</v>
      </c>
      <c r="AD86" s="37">
        <f>IFERROR(IF(((L86*Dane!$C$9)-AB86)&lt;0,0,(L86*Dane!$C$9)-AB86),0)</f>
        <v>0</v>
      </c>
      <c r="AE86" s="97"/>
      <c r="AF86" s="77">
        <f>IF(Dane!$E$3=1,AO86,IF(Dane!$E$3=2,AU86,AW86))</f>
        <v>0</v>
      </c>
      <c r="AG86" s="77">
        <f>IF(Dane!$E$3=1,AP86,IF(Dane!$E$3=2,AV86,AX86))</f>
        <v>0</v>
      </c>
      <c r="AH86" s="77">
        <f>IF(Dane!$E$3=1,BA86,IF(Dane!$E$3=2,BG86,BI86))</f>
        <v>0</v>
      </c>
      <c r="AI86" s="77">
        <f>IF(Dane!$E$3=1,BB86,IF(Dane!$E$3=2,BH86,BJ86))</f>
        <v>0</v>
      </c>
      <c r="AJ86" s="77">
        <f>IF(Dane!$E$3=1,BM86,IF(Dane!$E$3=2,BS86,BU86))</f>
        <v>0</v>
      </c>
      <c r="AK86" s="77">
        <f>IF(Dane!$E$3=1,BN86,IF(Dane!$E$3=2,BT86,BV86))</f>
        <v>0</v>
      </c>
      <c r="AL86" s="24">
        <f t="shared" si="55"/>
        <v>0</v>
      </c>
      <c r="AM86" s="24">
        <f t="shared" si="56"/>
        <v>0</v>
      </c>
      <c r="AN86" s="24"/>
      <c r="AO86" s="24">
        <f t="shared" si="41"/>
        <v>0</v>
      </c>
      <c r="AP86" s="24">
        <f t="shared" si="57"/>
        <v>0</v>
      </c>
      <c r="AQ86" s="24">
        <f t="shared" si="42"/>
        <v>0</v>
      </c>
      <c r="AR86" s="24">
        <f t="shared" si="43"/>
        <v>0</v>
      </c>
      <c r="AS86" s="24">
        <f t="shared" si="44"/>
        <v>0</v>
      </c>
      <c r="AT86" s="24">
        <f t="shared" si="58"/>
        <v>0</v>
      </c>
      <c r="AU86" s="24">
        <f t="shared" si="67"/>
        <v>0</v>
      </c>
      <c r="AV86" s="24">
        <v>0</v>
      </c>
      <c r="AW86" s="24">
        <f t="shared" si="70"/>
        <v>0</v>
      </c>
      <c r="AX86" s="24">
        <v>0</v>
      </c>
      <c r="AY86" s="24">
        <f t="shared" si="59"/>
        <v>0</v>
      </c>
      <c r="AZ86" s="24">
        <f t="shared" si="60"/>
        <v>0</v>
      </c>
      <c r="BA86" s="24">
        <f t="shared" si="45"/>
        <v>0</v>
      </c>
      <c r="BB86" s="24">
        <f t="shared" si="46"/>
        <v>0</v>
      </c>
      <c r="BC86" s="24">
        <f t="shared" si="47"/>
        <v>0</v>
      </c>
      <c r="BD86" s="24">
        <f t="shared" si="48"/>
        <v>0</v>
      </c>
      <c r="BE86" s="24">
        <f t="shared" si="49"/>
        <v>0</v>
      </c>
      <c r="BF86" s="24">
        <f t="shared" si="61"/>
        <v>0</v>
      </c>
      <c r="BG86" s="24">
        <f t="shared" si="68"/>
        <v>0</v>
      </c>
      <c r="BH86" s="24">
        <v>0</v>
      </c>
      <c r="BI86" s="24">
        <f t="shared" si="62"/>
        <v>0</v>
      </c>
      <c r="BJ86" s="24">
        <v>0</v>
      </c>
      <c r="BK86" s="24">
        <f t="shared" si="63"/>
        <v>0</v>
      </c>
      <c r="BL86" s="24">
        <f t="shared" si="64"/>
        <v>0</v>
      </c>
      <c r="BM86" s="24">
        <f t="shared" si="50"/>
        <v>0</v>
      </c>
      <c r="BN86" s="24">
        <f t="shared" si="51"/>
        <v>0</v>
      </c>
      <c r="BO86" s="24">
        <f t="shared" si="52"/>
        <v>0</v>
      </c>
      <c r="BP86" s="24">
        <f t="shared" si="53"/>
        <v>0</v>
      </c>
      <c r="BQ86" s="24">
        <f t="shared" si="54"/>
        <v>0</v>
      </c>
      <c r="BR86" s="24">
        <f t="shared" si="65"/>
        <v>0</v>
      </c>
      <c r="BS86" s="24">
        <f t="shared" si="69"/>
        <v>0</v>
      </c>
      <c r="BT86" s="24">
        <v>0</v>
      </c>
      <c r="BU86" s="24">
        <f t="shared" si="66"/>
        <v>0</v>
      </c>
      <c r="BV86" s="24">
        <v>0</v>
      </c>
    </row>
    <row r="87" spans="1:74">
      <c r="A87" s="87">
        <v>78</v>
      </c>
      <c r="B87" s="1"/>
      <c r="C87" s="1"/>
      <c r="D87" s="2"/>
      <c r="E87" s="3"/>
      <c r="F87" s="4"/>
      <c r="G87" s="5"/>
      <c r="H87" s="4"/>
      <c r="I87" s="5"/>
      <c r="J87" s="6"/>
      <c r="K87" s="5"/>
      <c r="L87" s="5"/>
      <c r="M87" s="5"/>
      <c r="N87" s="7"/>
      <c r="O87" s="38"/>
      <c r="P87" s="5"/>
      <c r="Q87" s="5"/>
      <c r="R87" s="7"/>
      <c r="S87" s="38"/>
      <c r="T87" s="5"/>
      <c r="U87" s="5"/>
      <c r="V87" s="55"/>
      <c r="W87" s="38"/>
      <c r="X87" s="5"/>
      <c r="Y87" s="5"/>
      <c r="Z87" s="55"/>
      <c r="AA87" s="36">
        <f>IF(Dane!$E$3=1,AO87+BA87+BM87,IF(Dane!$E$3=2,AU87+BG87+BS87,AW87+BI87+BU87))</f>
        <v>0</v>
      </c>
      <c r="AB87" s="16">
        <f>IF(Dane!$E$3=1,AP87+BB87+BN87,IF(Dane!$E$3=2,AV87+BH87+BT87,AX87+BJ87+BV87))</f>
        <v>0</v>
      </c>
      <c r="AC87" s="16">
        <f>IF(((K87*Dane!$C$9)-AA87)&lt;0,0,(K87*Dane!$C$9)-AA87)</f>
        <v>0</v>
      </c>
      <c r="AD87" s="37">
        <f>IFERROR(IF(((L87*Dane!$C$9)-AB87)&lt;0,0,(L87*Dane!$C$9)-AB87),0)</f>
        <v>0</v>
      </c>
      <c r="AE87" s="97"/>
      <c r="AF87" s="77">
        <f>IF(Dane!$E$3=1,AO87,IF(Dane!$E$3=2,AU87,AW87))</f>
        <v>0</v>
      </c>
      <c r="AG87" s="77">
        <f>IF(Dane!$E$3=1,AP87,IF(Dane!$E$3=2,AV87,AX87))</f>
        <v>0</v>
      </c>
      <c r="AH87" s="77">
        <f>IF(Dane!$E$3=1,BA87,IF(Dane!$E$3=2,BG87,BI87))</f>
        <v>0</v>
      </c>
      <c r="AI87" s="77">
        <f>IF(Dane!$E$3=1,BB87,IF(Dane!$E$3=2,BH87,BJ87))</f>
        <v>0</v>
      </c>
      <c r="AJ87" s="77">
        <f>IF(Dane!$E$3=1,BM87,IF(Dane!$E$3=2,BS87,BU87))</f>
        <v>0</v>
      </c>
      <c r="AK87" s="77">
        <f>IF(Dane!$E$3=1,BN87,IF(Dane!$E$3=2,BT87,BV87))</f>
        <v>0</v>
      </c>
      <c r="AL87" s="24">
        <f t="shared" si="55"/>
        <v>0</v>
      </c>
      <c r="AM87" s="24">
        <f t="shared" si="56"/>
        <v>0</v>
      </c>
      <c r="AN87" s="24"/>
      <c r="AO87" s="24">
        <f t="shared" si="41"/>
        <v>0</v>
      </c>
      <c r="AP87" s="24">
        <f t="shared" si="57"/>
        <v>0</v>
      </c>
      <c r="AQ87" s="24">
        <f t="shared" si="42"/>
        <v>0</v>
      </c>
      <c r="AR87" s="24">
        <f t="shared" si="43"/>
        <v>0</v>
      </c>
      <c r="AS87" s="24">
        <f t="shared" si="44"/>
        <v>0</v>
      </c>
      <c r="AT87" s="24">
        <f t="shared" si="58"/>
        <v>0</v>
      </c>
      <c r="AU87" s="24">
        <f t="shared" si="67"/>
        <v>0</v>
      </c>
      <c r="AV87" s="24">
        <v>0</v>
      </c>
      <c r="AW87" s="24">
        <f t="shared" si="70"/>
        <v>0</v>
      </c>
      <c r="AX87" s="24">
        <v>0</v>
      </c>
      <c r="AY87" s="24">
        <f t="shared" si="59"/>
        <v>0</v>
      </c>
      <c r="AZ87" s="24">
        <f t="shared" si="60"/>
        <v>0</v>
      </c>
      <c r="BA87" s="24">
        <f t="shared" si="45"/>
        <v>0</v>
      </c>
      <c r="BB87" s="24">
        <f t="shared" si="46"/>
        <v>0</v>
      </c>
      <c r="BC87" s="24">
        <f t="shared" si="47"/>
        <v>0</v>
      </c>
      <c r="BD87" s="24">
        <f t="shared" si="48"/>
        <v>0</v>
      </c>
      <c r="BE87" s="24">
        <f t="shared" si="49"/>
        <v>0</v>
      </c>
      <c r="BF87" s="24">
        <f t="shared" si="61"/>
        <v>0</v>
      </c>
      <c r="BG87" s="24">
        <f t="shared" si="68"/>
        <v>0</v>
      </c>
      <c r="BH87" s="24">
        <v>0</v>
      </c>
      <c r="BI87" s="24">
        <f t="shared" si="62"/>
        <v>0</v>
      </c>
      <c r="BJ87" s="24">
        <v>0</v>
      </c>
      <c r="BK87" s="24">
        <f t="shared" si="63"/>
        <v>0</v>
      </c>
      <c r="BL87" s="24">
        <f t="shared" si="64"/>
        <v>0</v>
      </c>
      <c r="BM87" s="24">
        <f t="shared" si="50"/>
        <v>0</v>
      </c>
      <c r="BN87" s="24">
        <f t="shared" si="51"/>
        <v>0</v>
      </c>
      <c r="BO87" s="24">
        <f t="shared" si="52"/>
        <v>0</v>
      </c>
      <c r="BP87" s="24">
        <f t="shared" si="53"/>
        <v>0</v>
      </c>
      <c r="BQ87" s="24">
        <f t="shared" si="54"/>
        <v>0</v>
      </c>
      <c r="BR87" s="24">
        <f t="shared" si="65"/>
        <v>0</v>
      </c>
      <c r="BS87" s="24">
        <f t="shared" si="69"/>
        <v>0</v>
      </c>
      <c r="BT87" s="24">
        <v>0</v>
      </c>
      <c r="BU87" s="24">
        <f t="shared" si="66"/>
        <v>0</v>
      </c>
      <c r="BV87" s="24">
        <v>0</v>
      </c>
    </row>
    <row r="88" spans="1:74">
      <c r="A88" s="87">
        <v>79</v>
      </c>
      <c r="B88" s="1"/>
      <c r="C88" s="1"/>
      <c r="D88" s="2"/>
      <c r="E88" s="3"/>
      <c r="F88" s="4"/>
      <c r="G88" s="5"/>
      <c r="H88" s="4"/>
      <c r="I88" s="5"/>
      <c r="J88" s="6"/>
      <c r="K88" s="5"/>
      <c r="L88" s="5"/>
      <c r="M88" s="5"/>
      <c r="N88" s="7"/>
      <c r="O88" s="38"/>
      <c r="P88" s="5"/>
      <c r="Q88" s="5"/>
      <c r="R88" s="7"/>
      <c r="S88" s="38"/>
      <c r="T88" s="5"/>
      <c r="U88" s="5"/>
      <c r="V88" s="55"/>
      <c r="W88" s="38"/>
      <c r="X88" s="5"/>
      <c r="Y88" s="5"/>
      <c r="Z88" s="55"/>
      <c r="AA88" s="36">
        <f>IF(Dane!$E$3=1,AO88+BA88+BM88,IF(Dane!$E$3=2,AU88+BG88+BS88,AW88+BI88+BU88))</f>
        <v>0</v>
      </c>
      <c r="AB88" s="16">
        <f>IF(Dane!$E$3=1,AP88+BB88+BN88,IF(Dane!$E$3=2,AV88+BH88+BT88,AX88+BJ88+BV88))</f>
        <v>0</v>
      </c>
      <c r="AC88" s="16">
        <f>IF(((K88*Dane!$C$9)-AA88)&lt;0,0,(K88*Dane!$C$9)-AA88)</f>
        <v>0</v>
      </c>
      <c r="AD88" s="37">
        <f>IFERROR(IF(((L88*Dane!$C$9)-AB88)&lt;0,0,(L88*Dane!$C$9)-AB88),0)</f>
        <v>0</v>
      </c>
      <c r="AE88" s="97"/>
      <c r="AF88" s="77">
        <f>IF(Dane!$E$3=1,AO88,IF(Dane!$E$3=2,AU88,AW88))</f>
        <v>0</v>
      </c>
      <c r="AG88" s="77">
        <f>IF(Dane!$E$3=1,AP88,IF(Dane!$E$3=2,AV88,AX88))</f>
        <v>0</v>
      </c>
      <c r="AH88" s="77">
        <f>IF(Dane!$E$3=1,BA88,IF(Dane!$E$3=2,BG88,BI88))</f>
        <v>0</v>
      </c>
      <c r="AI88" s="77">
        <f>IF(Dane!$E$3=1,BB88,IF(Dane!$E$3=2,BH88,BJ88))</f>
        <v>0</v>
      </c>
      <c r="AJ88" s="77">
        <f>IF(Dane!$E$3=1,BM88,IF(Dane!$E$3=2,BS88,BU88))</f>
        <v>0</v>
      </c>
      <c r="AK88" s="77">
        <f>IF(Dane!$E$3=1,BN88,IF(Dane!$E$3=2,BT88,BV88))</f>
        <v>0</v>
      </c>
      <c r="AL88" s="24">
        <f t="shared" si="55"/>
        <v>0</v>
      </c>
      <c r="AM88" s="24">
        <f t="shared" si="56"/>
        <v>0</v>
      </c>
      <c r="AN88" s="24"/>
      <c r="AO88" s="24">
        <f t="shared" si="41"/>
        <v>0</v>
      </c>
      <c r="AP88" s="24">
        <f t="shared" si="57"/>
        <v>0</v>
      </c>
      <c r="AQ88" s="24">
        <f t="shared" si="42"/>
        <v>0</v>
      </c>
      <c r="AR88" s="24">
        <f t="shared" si="43"/>
        <v>0</v>
      </c>
      <c r="AS88" s="24">
        <f t="shared" si="44"/>
        <v>0</v>
      </c>
      <c r="AT88" s="24">
        <f t="shared" si="58"/>
        <v>0</v>
      </c>
      <c r="AU88" s="24">
        <f t="shared" si="67"/>
        <v>0</v>
      </c>
      <c r="AV88" s="24">
        <v>0</v>
      </c>
      <c r="AW88" s="24">
        <f t="shared" si="70"/>
        <v>0</v>
      </c>
      <c r="AX88" s="24">
        <v>0</v>
      </c>
      <c r="AY88" s="24">
        <f t="shared" si="59"/>
        <v>0</v>
      </c>
      <c r="AZ88" s="24">
        <f t="shared" si="60"/>
        <v>0</v>
      </c>
      <c r="BA88" s="24">
        <f t="shared" si="45"/>
        <v>0</v>
      </c>
      <c r="BB88" s="24">
        <f t="shared" si="46"/>
        <v>0</v>
      </c>
      <c r="BC88" s="24">
        <f t="shared" si="47"/>
        <v>0</v>
      </c>
      <c r="BD88" s="24">
        <f t="shared" si="48"/>
        <v>0</v>
      </c>
      <c r="BE88" s="24">
        <f t="shared" si="49"/>
        <v>0</v>
      </c>
      <c r="BF88" s="24">
        <f t="shared" si="61"/>
        <v>0</v>
      </c>
      <c r="BG88" s="24">
        <f t="shared" si="68"/>
        <v>0</v>
      </c>
      <c r="BH88" s="24">
        <v>0</v>
      </c>
      <c r="BI88" s="24">
        <f t="shared" si="62"/>
        <v>0</v>
      </c>
      <c r="BJ88" s="24">
        <v>0</v>
      </c>
      <c r="BK88" s="24">
        <f t="shared" si="63"/>
        <v>0</v>
      </c>
      <c r="BL88" s="24">
        <f t="shared" si="64"/>
        <v>0</v>
      </c>
      <c r="BM88" s="24">
        <f t="shared" si="50"/>
        <v>0</v>
      </c>
      <c r="BN88" s="24">
        <f t="shared" si="51"/>
        <v>0</v>
      </c>
      <c r="BO88" s="24">
        <f t="shared" si="52"/>
        <v>0</v>
      </c>
      <c r="BP88" s="24">
        <f t="shared" si="53"/>
        <v>0</v>
      </c>
      <c r="BQ88" s="24">
        <f t="shared" si="54"/>
        <v>0</v>
      </c>
      <c r="BR88" s="24">
        <f t="shared" si="65"/>
        <v>0</v>
      </c>
      <c r="BS88" s="24">
        <f t="shared" si="69"/>
        <v>0</v>
      </c>
      <c r="BT88" s="24">
        <v>0</v>
      </c>
      <c r="BU88" s="24">
        <f t="shared" si="66"/>
        <v>0</v>
      </c>
      <c r="BV88" s="24">
        <v>0</v>
      </c>
    </row>
    <row r="89" spans="1:74">
      <c r="A89" s="87">
        <v>80</v>
      </c>
      <c r="B89" s="1"/>
      <c r="C89" s="1"/>
      <c r="D89" s="2"/>
      <c r="E89" s="3"/>
      <c r="F89" s="4"/>
      <c r="G89" s="5"/>
      <c r="H89" s="4"/>
      <c r="I89" s="5"/>
      <c r="J89" s="6"/>
      <c r="K89" s="5"/>
      <c r="L89" s="5"/>
      <c r="M89" s="5"/>
      <c r="N89" s="7"/>
      <c r="O89" s="38"/>
      <c r="P89" s="5"/>
      <c r="Q89" s="5"/>
      <c r="R89" s="7"/>
      <c r="S89" s="38"/>
      <c r="T89" s="5"/>
      <c r="U89" s="5"/>
      <c r="V89" s="55"/>
      <c r="W89" s="38"/>
      <c r="X89" s="5"/>
      <c r="Y89" s="5"/>
      <c r="Z89" s="55"/>
      <c r="AA89" s="36">
        <f>IF(Dane!$E$3=1,AO89+BA89+BM89,IF(Dane!$E$3=2,AU89+BG89+BS89,AW89+BI89+BU89))</f>
        <v>0</v>
      </c>
      <c r="AB89" s="16">
        <f>IF(Dane!$E$3=1,AP89+BB89+BN89,IF(Dane!$E$3=2,AV89+BH89+BT89,AX89+BJ89+BV89))</f>
        <v>0</v>
      </c>
      <c r="AC89" s="16">
        <f>IF(((K89*Dane!$C$9)-AA89)&lt;0,0,(K89*Dane!$C$9)-AA89)</f>
        <v>0</v>
      </c>
      <c r="AD89" s="37">
        <f>IFERROR(IF(((L89*Dane!$C$9)-AB89)&lt;0,0,(L89*Dane!$C$9)-AB89),0)</f>
        <v>0</v>
      </c>
      <c r="AE89" s="97"/>
      <c r="AF89" s="77">
        <f>IF(Dane!$E$3=1,AO89,IF(Dane!$E$3=2,AU89,AW89))</f>
        <v>0</v>
      </c>
      <c r="AG89" s="77">
        <f>IF(Dane!$E$3=1,AP89,IF(Dane!$E$3=2,AV89,AX89))</f>
        <v>0</v>
      </c>
      <c r="AH89" s="77">
        <f>IF(Dane!$E$3=1,BA89,IF(Dane!$E$3=2,BG89,BI89))</f>
        <v>0</v>
      </c>
      <c r="AI89" s="77">
        <f>IF(Dane!$E$3=1,BB89,IF(Dane!$E$3=2,BH89,BJ89))</f>
        <v>0</v>
      </c>
      <c r="AJ89" s="77">
        <f>IF(Dane!$E$3=1,BM89,IF(Dane!$E$3=2,BS89,BU89))</f>
        <v>0</v>
      </c>
      <c r="AK89" s="77">
        <f>IF(Dane!$E$3=1,BN89,IF(Dane!$E$3=2,BT89,BV89))</f>
        <v>0</v>
      </c>
      <c r="AL89" s="24">
        <f t="shared" si="55"/>
        <v>0</v>
      </c>
      <c r="AM89" s="24">
        <f t="shared" si="56"/>
        <v>0</v>
      </c>
      <c r="AN89" s="24"/>
      <c r="AO89" s="24">
        <f t="shared" si="41"/>
        <v>0</v>
      </c>
      <c r="AP89" s="24">
        <f t="shared" si="57"/>
        <v>0</v>
      </c>
      <c r="AQ89" s="24">
        <f t="shared" si="42"/>
        <v>0</v>
      </c>
      <c r="AR89" s="24">
        <f t="shared" si="43"/>
        <v>0</v>
      </c>
      <c r="AS89" s="24">
        <f t="shared" si="44"/>
        <v>0</v>
      </c>
      <c r="AT89" s="24">
        <f t="shared" si="58"/>
        <v>0</v>
      </c>
      <c r="AU89" s="24">
        <f t="shared" si="67"/>
        <v>0</v>
      </c>
      <c r="AV89" s="24">
        <v>0</v>
      </c>
      <c r="AW89" s="24">
        <f t="shared" si="70"/>
        <v>0</v>
      </c>
      <c r="AX89" s="24">
        <v>0</v>
      </c>
      <c r="AY89" s="24">
        <f t="shared" si="59"/>
        <v>0</v>
      </c>
      <c r="AZ89" s="24">
        <f t="shared" si="60"/>
        <v>0</v>
      </c>
      <c r="BA89" s="24">
        <f t="shared" si="45"/>
        <v>0</v>
      </c>
      <c r="BB89" s="24">
        <f t="shared" si="46"/>
        <v>0</v>
      </c>
      <c r="BC89" s="24">
        <f t="shared" si="47"/>
        <v>0</v>
      </c>
      <c r="BD89" s="24">
        <f t="shared" si="48"/>
        <v>0</v>
      </c>
      <c r="BE89" s="24">
        <f t="shared" si="49"/>
        <v>0</v>
      </c>
      <c r="BF89" s="24">
        <f t="shared" si="61"/>
        <v>0</v>
      </c>
      <c r="BG89" s="24">
        <f t="shared" si="68"/>
        <v>0</v>
      </c>
      <c r="BH89" s="24">
        <v>0</v>
      </c>
      <c r="BI89" s="24">
        <f t="shared" si="62"/>
        <v>0</v>
      </c>
      <c r="BJ89" s="24">
        <v>0</v>
      </c>
      <c r="BK89" s="24">
        <f t="shared" si="63"/>
        <v>0</v>
      </c>
      <c r="BL89" s="24">
        <f t="shared" si="64"/>
        <v>0</v>
      </c>
      <c r="BM89" s="24">
        <f t="shared" si="50"/>
        <v>0</v>
      </c>
      <c r="BN89" s="24">
        <f t="shared" si="51"/>
        <v>0</v>
      </c>
      <c r="BO89" s="24">
        <f t="shared" si="52"/>
        <v>0</v>
      </c>
      <c r="BP89" s="24">
        <f t="shared" si="53"/>
        <v>0</v>
      </c>
      <c r="BQ89" s="24">
        <f t="shared" si="54"/>
        <v>0</v>
      </c>
      <c r="BR89" s="24">
        <f t="shared" si="65"/>
        <v>0</v>
      </c>
      <c r="BS89" s="24">
        <f t="shared" si="69"/>
        <v>0</v>
      </c>
      <c r="BT89" s="24">
        <v>0</v>
      </c>
      <c r="BU89" s="24">
        <f t="shared" si="66"/>
        <v>0</v>
      </c>
      <c r="BV89" s="24">
        <v>0</v>
      </c>
    </row>
    <row r="90" spans="1:74">
      <c r="A90" s="87">
        <v>81</v>
      </c>
      <c r="B90" s="1"/>
      <c r="C90" s="1"/>
      <c r="D90" s="2"/>
      <c r="E90" s="3"/>
      <c r="F90" s="4"/>
      <c r="G90" s="5"/>
      <c r="H90" s="4"/>
      <c r="I90" s="5"/>
      <c r="J90" s="6"/>
      <c r="K90" s="5"/>
      <c r="L90" s="5"/>
      <c r="M90" s="5"/>
      <c r="N90" s="7"/>
      <c r="O90" s="38"/>
      <c r="P90" s="5"/>
      <c r="Q90" s="5"/>
      <c r="R90" s="7"/>
      <c r="S90" s="38"/>
      <c r="T90" s="5"/>
      <c r="U90" s="5"/>
      <c r="V90" s="55"/>
      <c r="W90" s="38"/>
      <c r="X90" s="5"/>
      <c r="Y90" s="5"/>
      <c r="Z90" s="55"/>
      <c r="AA90" s="36">
        <f>IF(Dane!$E$3=1,AO90+BA90+BM90,IF(Dane!$E$3=2,AU90+BG90+BS90,AW90+BI90+BU90))</f>
        <v>0</v>
      </c>
      <c r="AB90" s="16">
        <f>IF(Dane!$E$3=1,AP90+BB90+BN90,IF(Dane!$E$3=2,AV90+BH90+BT90,AX90+BJ90+BV90))</f>
        <v>0</v>
      </c>
      <c r="AC90" s="16">
        <f>IF(((K90*Dane!$C$9)-AA90)&lt;0,0,(K90*Dane!$C$9)-AA90)</f>
        <v>0</v>
      </c>
      <c r="AD90" s="37">
        <f>IFERROR(IF(((L90*Dane!$C$9)-AB90)&lt;0,0,(L90*Dane!$C$9)-AB90),0)</f>
        <v>0</v>
      </c>
      <c r="AE90" s="97"/>
      <c r="AF90" s="77">
        <f>IF(Dane!$E$3=1,AO90,IF(Dane!$E$3=2,AU90,AW90))</f>
        <v>0</v>
      </c>
      <c r="AG90" s="77">
        <f>IF(Dane!$E$3=1,AP90,IF(Dane!$E$3=2,AV90,AX90))</f>
        <v>0</v>
      </c>
      <c r="AH90" s="77">
        <f>IF(Dane!$E$3=1,BA90,IF(Dane!$E$3=2,BG90,BI90))</f>
        <v>0</v>
      </c>
      <c r="AI90" s="77">
        <f>IF(Dane!$E$3=1,BB90,IF(Dane!$E$3=2,BH90,BJ90))</f>
        <v>0</v>
      </c>
      <c r="AJ90" s="77">
        <f>IF(Dane!$E$3=1,BM90,IF(Dane!$E$3=2,BS90,BU90))</f>
        <v>0</v>
      </c>
      <c r="AK90" s="77">
        <f>IF(Dane!$E$3=1,BN90,IF(Dane!$E$3=2,BT90,BV90))</f>
        <v>0</v>
      </c>
      <c r="AL90" s="24">
        <f t="shared" si="55"/>
        <v>0</v>
      </c>
      <c r="AM90" s="24">
        <f t="shared" si="56"/>
        <v>0</v>
      </c>
      <c r="AN90" s="24"/>
      <c r="AO90" s="24">
        <f t="shared" si="41"/>
        <v>0</v>
      </c>
      <c r="AP90" s="24">
        <f t="shared" si="57"/>
        <v>0</v>
      </c>
      <c r="AQ90" s="24">
        <f t="shared" si="42"/>
        <v>0</v>
      </c>
      <c r="AR90" s="24">
        <f t="shared" si="43"/>
        <v>0</v>
      </c>
      <c r="AS90" s="24">
        <f t="shared" si="44"/>
        <v>0</v>
      </c>
      <c r="AT90" s="24">
        <f t="shared" si="58"/>
        <v>0</v>
      </c>
      <c r="AU90" s="24">
        <f t="shared" si="67"/>
        <v>0</v>
      </c>
      <c r="AV90" s="24">
        <v>0</v>
      </c>
      <c r="AW90" s="24">
        <f t="shared" si="70"/>
        <v>0</v>
      </c>
      <c r="AX90" s="24">
        <v>0</v>
      </c>
      <c r="AY90" s="24">
        <f t="shared" si="59"/>
        <v>0</v>
      </c>
      <c r="AZ90" s="24">
        <f t="shared" si="60"/>
        <v>0</v>
      </c>
      <c r="BA90" s="24">
        <f t="shared" si="45"/>
        <v>0</v>
      </c>
      <c r="BB90" s="24">
        <f t="shared" si="46"/>
        <v>0</v>
      </c>
      <c r="BC90" s="24">
        <f t="shared" si="47"/>
        <v>0</v>
      </c>
      <c r="BD90" s="24">
        <f t="shared" si="48"/>
        <v>0</v>
      </c>
      <c r="BE90" s="24">
        <f t="shared" si="49"/>
        <v>0</v>
      </c>
      <c r="BF90" s="24">
        <f t="shared" si="61"/>
        <v>0</v>
      </c>
      <c r="BG90" s="24">
        <f t="shared" si="68"/>
        <v>0</v>
      </c>
      <c r="BH90" s="24">
        <v>0</v>
      </c>
      <c r="BI90" s="24">
        <f t="shared" si="62"/>
        <v>0</v>
      </c>
      <c r="BJ90" s="24">
        <v>0</v>
      </c>
      <c r="BK90" s="24">
        <f t="shared" si="63"/>
        <v>0</v>
      </c>
      <c r="BL90" s="24">
        <f t="shared" si="64"/>
        <v>0</v>
      </c>
      <c r="BM90" s="24">
        <f t="shared" si="50"/>
        <v>0</v>
      </c>
      <c r="BN90" s="24">
        <f t="shared" si="51"/>
        <v>0</v>
      </c>
      <c r="BO90" s="24">
        <f t="shared" si="52"/>
        <v>0</v>
      </c>
      <c r="BP90" s="24">
        <f t="shared" si="53"/>
        <v>0</v>
      </c>
      <c r="BQ90" s="24">
        <f t="shared" si="54"/>
        <v>0</v>
      </c>
      <c r="BR90" s="24">
        <f t="shared" si="65"/>
        <v>0</v>
      </c>
      <c r="BS90" s="24">
        <f t="shared" si="69"/>
        <v>0</v>
      </c>
      <c r="BT90" s="24">
        <v>0</v>
      </c>
      <c r="BU90" s="24">
        <f t="shared" si="66"/>
        <v>0</v>
      </c>
      <c r="BV90" s="24">
        <v>0</v>
      </c>
    </row>
    <row r="91" spans="1:74">
      <c r="A91" s="87">
        <v>82</v>
      </c>
      <c r="B91" s="1"/>
      <c r="C91" s="1"/>
      <c r="D91" s="2"/>
      <c r="E91" s="3"/>
      <c r="F91" s="4"/>
      <c r="G91" s="5"/>
      <c r="H91" s="4"/>
      <c r="I91" s="5"/>
      <c r="J91" s="6"/>
      <c r="K91" s="5"/>
      <c r="L91" s="5"/>
      <c r="M91" s="5"/>
      <c r="N91" s="7"/>
      <c r="O91" s="38"/>
      <c r="P91" s="5"/>
      <c r="Q91" s="5"/>
      <c r="R91" s="7"/>
      <c r="S91" s="38"/>
      <c r="T91" s="5"/>
      <c r="U91" s="5"/>
      <c r="V91" s="55"/>
      <c r="W91" s="38"/>
      <c r="X91" s="5"/>
      <c r="Y91" s="5"/>
      <c r="Z91" s="55"/>
      <c r="AA91" s="36">
        <f>IF(Dane!$E$3=1,AO91+BA91+BM91,IF(Dane!$E$3=2,AU91+BG91+BS91,AW91+BI91+BU91))</f>
        <v>0</v>
      </c>
      <c r="AB91" s="16">
        <f>IF(Dane!$E$3=1,AP91+BB91+BN91,IF(Dane!$E$3=2,AV91+BH91+BT91,AX91+BJ91+BV91))</f>
        <v>0</v>
      </c>
      <c r="AC91" s="16">
        <f>IF(((K91*Dane!$C$9)-AA91)&lt;0,0,(K91*Dane!$C$9)-AA91)</f>
        <v>0</v>
      </c>
      <c r="AD91" s="37">
        <f>IFERROR(IF(((L91*Dane!$C$9)-AB91)&lt;0,0,(L91*Dane!$C$9)-AB91),0)</f>
        <v>0</v>
      </c>
      <c r="AE91" s="97"/>
      <c r="AF91" s="77">
        <f>IF(Dane!$E$3=1,AO91,IF(Dane!$E$3=2,AU91,AW91))</f>
        <v>0</v>
      </c>
      <c r="AG91" s="77">
        <f>IF(Dane!$E$3=1,AP91,IF(Dane!$E$3=2,AV91,AX91))</f>
        <v>0</v>
      </c>
      <c r="AH91" s="77">
        <f>IF(Dane!$E$3=1,BA91,IF(Dane!$E$3=2,BG91,BI91))</f>
        <v>0</v>
      </c>
      <c r="AI91" s="77">
        <f>IF(Dane!$E$3=1,BB91,IF(Dane!$E$3=2,BH91,BJ91))</f>
        <v>0</v>
      </c>
      <c r="AJ91" s="77">
        <f>IF(Dane!$E$3=1,BM91,IF(Dane!$E$3=2,BS91,BU91))</f>
        <v>0</v>
      </c>
      <c r="AK91" s="77">
        <f>IF(Dane!$E$3=1,BN91,IF(Dane!$E$3=2,BT91,BV91))</f>
        <v>0</v>
      </c>
      <c r="AL91" s="24">
        <f t="shared" si="55"/>
        <v>0</v>
      </c>
      <c r="AM91" s="24">
        <f t="shared" si="56"/>
        <v>0</v>
      </c>
      <c r="AN91" s="24"/>
      <c r="AO91" s="24">
        <f t="shared" si="41"/>
        <v>0</v>
      </c>
      <c r="AP91" s="24">
        <f t="shared" si="57"/>
        <v>0</v>
      </c>
      <c r="AQ91" s="24">
        <f t="shared" si="42"/>
        <v>0</v>
      </c>
      <c r="AR91" s="24">
        <f t="shared" si="43"/>
        <v>0</v>
      </c>
      <c r="AS91" s="24">
        <f t="shared" si="44"/>
        <v>0</v>
      </c>
      <c r="AT91" s="24">
        <f t="shared" si="58"/>
        <v>0</v>
      </c>
      <c r="AU91" s="24">
        <f t="shared" si="67"/>
        <v>0</v>
      </c>
      <c r="AV91" s="24">
        <v>0</v>
      </c>
      <c r="AW91" s="24">
        <f t="shared" si="70"/>
        <v>0</v>
      </c>
      <c r="AX91" s="24">
        <v>0</v>
      </c>
      <c r="AY91" s="24">
        <f t="shared" si="59"/>
        <v>0</v>
      </c>
      <c r="AZ91" s="24">
        <f t="shared" si="60"/>
        <v>0</v>
      </c>
      <c r="BA91" s="24">
        <f t="shared" si="45"/>
        <v>0</v>
      </c>
      <c r="BB91" s="24">
        <f t="shared" si="46"/>
        <v>0</v>
      </c>
      <c r="BC91" s="24">
        <f t="shared" si="47"/>
        <v>0</v>
      </c>
      <c r="BD91" s="24">
        <f t="shared" si="48"/>
        <v>0</v>
      </c>
      <c r="BE91" s="24">
        <f t="shared" si="49"/>
        <v>0</v>
      </c>
      <c r="BF91" s="24">
        <f t="shared" si="61"/>
        <v>0</v>
      </c>
      <c r="BG91" s="24">
        <f t="shared" si="68"/>
        <v>0</v>
      </c>
      <c r="BH91" s="24">
        <v>0</v>
      </c>
      <c r="BI91" s="24">
        <f t="shared" si="62"/>
        <v>0</v>
      </c>
      <c r="BJ91" s="24">
        <v>0</v>
      </c>
      <c r="BK91" s="24">
        <f t="shared" si="63"/>
        <v>0</v>
      </c>
      <c r="BL91" s="24">
        <f t="shared" si="64"/>
        <v>0</v>
      </c>
      <c r="BM91" s="24">
        <f t="shared" si="50"/>
        <v>0</v>
      </c>
      <c r="BN91" s="24">
        <f t="shared" si="51"/>
        <v>0</v>
      </c>
      <c r="BO91" s="24">
        <f t="shared" si="52"/>
        <v>0</v>
      </c>
      <c r="BP91" s="24">
        <f t="shared" si="53"/>
        <v>0</v>
      </c>
      <c r="BQ91" s="24">
        <f t="shared" si="54"/>
        <v>0</v>
      </c>
      <c r="BR91" s="24">
        <f t="shared" si="65"/>
        <v>0</v>
      </c>
      <c r="BS91" s="24">
        <f t="shared" si="69"/>
        <v>0</v>
      </c>
      <c r="BT91" s="24">
        <v>0</v>
      </c>
      <c r="BU91" s="24">
        <f t="shared" si="66"/>
        <v>0</v>
      </c>
      <c r="BV91" s="24">
        <v>0</v>
      </c>
    </row>
    <row r="92" spans="1:74">
      <c r="A92" s="87">
        <v>83</v>
      </c>
      <c r="B92" s="1"/>
      <c r="C92" s="1"/>
      <c r="D92" s="2"/>
      <c r="E92" s="3"/>
      <c r="F92" s="4"/>
      <c r="G92" s="5"/>
      <c r="H92" s="4"/>
      <c r="I92" s="5"/>
      <c r="J92" s="6"/>
      <c r="K92" s="5"/>
      <c r="L92" s="5"/>
      <c r="M92" s="5"/>
      <c r="N92" s="7"/>
      <c r="O92" s="38"/>
      <c r="P92" s="5"/>
      <c r="Q92" s="5"/>
      <c r="R92" s="7"/>
      <c r="S92" s="38"/>
      <c r="T92" s="5"/>
      <c r="U92" s="5"/>
      <c r="V92" s="55"/>
      <c r="W92" s="38"/>
      <c r="X92" s="5"/>
      <c r="Y92" s="5"/>
      <c r="Z92" s="55"/>
      <c r="AA92" s="36">
        <f>IF(Dane!$E$3=1,AO92+BA92+BM92,IF(Dane!$E$3=2,AU92+BG92+BS92,AW92+BI92+BU92))</f>
        <v>0</v>
      </c>
      <c r="AB92" s="16">
        <f>IF(Dane!$E$3=1,AP92+BB92+BN92,IF(Dane!$E$3=2,AV92+BH92+BT92,AX92+BJ92+BV92))</f>
        <v>0</v>
      </c>
      <c r="AC92" s="16">
        <f>IF(((K92*Dane!$C$9)-AA92)&lt;0,0,(K92*Dane!$C$9)-AA92)</f>
        <v>0</v>
      </c>
      <c r="AD92" s="37">
        <f>IFERROR(IF(((L92*Dane!$C$9)-AB92)&lt;0,0,(L92*Dane!$C$9)-AB92),0)</f>
        <v>0</v>
      </c>
      <c r="AE92" s="97"/>
      <c r="AF92" s="77">
        <f>IF(Dane!$E$3=1,AO92,IF(Dane!$E$3=2,AU92,AW92))</f>
        <v>0</v>
      </c>
      <c r="AG92" s="77">
        <f>IF(Dane!$E$3=1,AP92,IF(Dane!$E$3=2,AV92,AX92))</f>
        <v>0</v>
      </c>
      <c r="AH92" s="77">
        <f>IF(Dane!$E$3=1,BA92,IF(Dane!$E$3=2,BG92,BI92))</f>
        <v>0</v>
      </c>
      <c r="AI92" s="77">
        <f>IF(Dane!$E$3=1,BB92,IF(Dane!$E$3=2,BH92,BJ92))</f>
        <v>0</v>
      </c>
      <c r="AJ92" s="77">
        <f>IF(Dane!$E$3=1,BM92,IF(Dane!$E$3=2,BS92,BU92))</f>
        <v>0</v>
      </c>
      <c r="AK92" s="77">
        <f>IF(Dane!$E$3=1,BN92,IF(Dane!$E$3=2,BT92,BV92))</f>
        <v>0</v>
      </c>
      <c r="AL92" s="24">
        <f t="shared" si="55"/>
        <v>0</v>
      </c>
      <c r="AM92" s="24">
        <f t="shared" si="56"/>
        <v>0</v>
      </c>
      <c r="AN92" s="24"/>
      <c r="AO92" s="24">
        <f t="shared" si="41"/>
        <v>0</v>
      </c>
      <c r="AP92" s="24">
        <f t="shared" si="57"/>
        <v>0</v>
      </c>
      <c r="AQ92" s="24">
        <f t="shared" si="42"/>
        <v>0</v>
      </c>
      <c r="AR92" s="24">
        <f t="shared" si="43"/>
        <v>0</v>
      </c>
      <c r="AS92" s="24">
        <f t="shared" si="44"/>
        <v>0</v>
      </c>
      <c r="AT92" s="24">
        <f t="shared" si="58"/>
        <v>0</v>
      </c>
      <c r="AU92" s="24">
        <f t="shared" si="67"/>
        <v>0</v>
      </c>
      <c r="AV92" s="24">
        <v>0</v>
      </c>
      <c r="AW92" s="24">
        <f t="shared" si="70"/>
        <v>0</v>
      </c>
      <c r="AX92" s="24">
        <v>0</v>
      </c>
      <c r="AY92" s="24">
        <f t="shared" si="59"/>
        <v>0</v>
      </c>
      <c r="AZ92" s="24">
        <f t="shared" si="60"/>
        <v>0</v>
      </c>
      <c r="BA92" s="24">
        <f t="shared" si="45"/>
        <v>0</v>
      </c>
      <c r="BB92" s="24">
        <f t="shared" si="46"/>
        <v>0</v>
      </c>
      <c r="BC92" s="24">
        <f t="shared" si="47"/>
        <v>0</v>
      </c>
      <c r="BD92" s="24">
        <f t="shared" si="48"/>
        <v>0</v>
      </c>
      <c r="BE92" s="24">
        <f t="shared" si="49"/>
        <v>0</v>
      </c>
      <c r="BF92" s="24">
        <f t="shared" si="61"/>
        <v>0</v>
      </c>
      <c r="BG92" s="24">
        <f t="shared" si="68"/>
        <v>0</v>
      </c>
      <c r="BH92" s="24">
        <v>0</v>
      </c>
      <c r="BI92" s="24">
        <f t="shared" si="62"/>
        <v>0</v>
      </c>
      <c r="BJ92" s="24">
        <v>0</v>
      </c>
      <c r="BK92" s="24">
        <f t="shared" si="63"/>
        <v>0</v>
      </c>
      <c r="BL92" s="24">
        <f t="shared" si="64"/>
        <v>0</v>
      </c>
      <c r="BM92" s="24">
        <f t="shared" si="50"/>
        <v>0</v>
      </c>
      <c r="BN92" s="24">
        <f t="shared" si="51"/>
        <v>0</v>
      </c>
      <c r="BO92" s="24">
        <f t="shared" si="52"/>
        <v>0</v>
      </c>
      <c r="BP92" s="24">
        <f t="shared" si="53"/>
        <v>0</v>
      </c>
      <c r="BQ92" s="24">
        <f t="shared" si="54"/>
        <v>0</v>
      </c>
      <c r="BR92" s="24">
        <f t="shared" si="65"/>
        <v>0</v>
      </c>
      <c r="BS92" s="24">
        <f t="shared" si="69"/>
        <v>0</v>
      </c>
      <c r="BT92" s="24">
        <v>0</v>
      </c>
      <c r="BU92" s="24">
        <f t="shared" si="66"/>
        <v>0</v>
      </c>
      <c r="BV92" s="24">
        <v>0</v>
      </c>
    </row>
    <row r="93" spans="1:74">
      <c r="A93" s="87">
        <v>84</v>
      </c>
      <c r="B93" s="1"/>
      <c r="C93" s="1"/>
      <c r="D93" s="2"/>
      <c r="E93" s="3"/>
      <c r="F93" s="4"/>
      <c r="G93" s="5"/>
      <c r="H93" s="4"/>
      <c r="I93" s="5"/>
      <c r="J93" s="6"/>
      <c r="K93" s="5"/>
      <c r="L93" s="5"/>
      <c r="M93" s="5"/>
      <c r="N93" s="7"/>
      <c r="O93" s="38"/>
      <c r="P93" s="5"/>
      <c r="Q93" s="5"/>
      <c r="R93" s="7"/>
      <c r="S93" s="38"/>
      <c r="T93" s="5"/>
      <c r="U93" s="5"/>
      <c r="V93" s="55"/>
      <c r="W93" s="38"/>
      <c r="X93" s="5"/>
      <c r="Y93" s="5"/>
      <c r="Z93" s="55"/>
      <c r="AA93" s="36">
        <f>IF(Dane!$E$3=1,AO93+BA93+BM93,IF(Dane!$E$3=2,AU93+BG93+BS93,AW93+BI93+BU93))</f>
        <v>0</v>
      </c>
      <c r="AB93" s="16">
        <f>IF(Dane!$E$3=1,AP93+BB93+BN93,IF(Dane!$E$3=2,AV93+BH93+BT93,AX93+BJ93+BV93))</f>
        <v>0</v>
      </c>
      <c r="AC93" s="16">
        <f>IF(((K93*Dane!$C$9)-AA93)&lt;0,0,(K93*Dane!$C$9)-AA93)</f>
        <v>0</v>
      </c>
      <c r="AD93" s="37">
        <f>IFERROR(IF(((L93*Dane!$C$9)-AB93)&lt;0,0,(L93*Dane!$C$9)-AB93),0)</f>
        <v>0</v>
      </c>
      <c r="AE93" s="97"/>
      <c r="AF93" s="77">
        <f>IF(Dane!$E$3=1,AO93,IF(Dane!$E$3=2,AU93,AW93))</f>
        <v>0</v>
      </c>
      <c r="AG93" s="77">
        <f>IF(Dane!$E$3=1,AP93,IF(Dane!$E$3=2,AV93,AX93))</f>
        <v>0</v>
      </c>
      <c r="AH93" s="77">
        <f>IF(Dane!$E$3=1,BA93,IF(Dane!$E$3=2,BG93,BI93))</f>
        <v>0</v>
      </c>
      <c r="AI93" s="77">
        <f>IF(Dane!$E$3=1,BB93,IF(Dane!$E$3=2,BH93,BJ93))</f>
        <v>0</v>
      </c>
      <c r="AJ93" s="77">
        <f>IF(Dane!$E$3=1,BM93,IF(Dane!$E$3=2,BS93,BU93))</f>
        <v>0</v>
      </c>
      <c r="AK93" s="77">
        <f>IF(Dane!$E$3=1,BN93,IF(Dane!$E$3=2,BT93,BV93))</f>
        <v>0</v>
      </c>
      <c r="AL93" s="24">
        <f t="shared" si="55"/>
        <v>0</v>
      </c>
      <c r="AM93" s="24">
        <f t="shared" si="56"/>
        <v>0</v>
      </c>
      <c r="AN93" s="24"/>
      <c r="AO93" s="24">
        <f t="shared" si="41"/>
        <v>0</v>
      </c>
      <c r="AP93" s="24">
        <f t="shared" si="57"/>
        <v>0</v>
      </c>
      <c r="AQ93" s="24">
        <f t="shared" si="42"/>
        <v>0</v>
      </c>
      <c r="AR93" s="24">
        <f t="shared" si="43"/>
        <v>0</v>
      </c>
      <c r="AS93" s="24">
        <f t="shared" si="44"/>
        <v>0</v>
      </c>
      <c r="AT93" s="24">
        <f t="shared" si="58"/>
        <v>0</v>
      </c>
      <c r="AU93" s="24">
        <f t="shared" si="67"/>
        <v>0</v>
      </c>
      <c r="AV93" s="24">
        <v>0</v>
      </c>
      <c r="AW93" s="24">
        <f t="shared" si="70"/>
        <v>0</v>
      </c>
      <c r="AX93" s="24">
        <v>0</v>
      </c>
      <c r="AY93" s="24">
        <f t="shared" si="59"/>
        <v>0</v>
      </c>
      <c r="AZ93" s="24">
        <f t="shared" si="60"/>
        <v>0</v>
      </c>
      <c r="BA93" s="24">
        <f t="shared" si="45"/>
        <v>0</v>
      </c>
      <c r="BB93" s="24">
        <f t="shared" si="46"/>
        <v>0</v>
      </c>
      <c r="BC93" s="24">
        <f t="shared" si="47"/>
        <v>0</v>
      </c>
      <c r="BD93" s="24">
        <f t="shared" si="48"/>
        <v>0</v>
      </c>
      <c r="BE93" s="24">
        <f t="shared" si="49"/>
        <v>0</v>
      </c>
      <c r="BF93" s="24">
        <f t="shared" si="61"/>
        <v>0</v>
      </c>
      <c r="BG93" s="24">
        <f t="shared" si="68"/>
        <v>0</v>
      </c>
      <c r="BH93" s="24">
        <v>0</v>
      </c>
      <c r="BI93" s="24">
        <f t="shared" si="62"/>
        <v>0</v>
      </c>
      <c r="BJ93" s="24">
        <v>0</v>
      </c>
      <c r="BK93" s="24">
        <f t="shared" si="63"/>
        <v>0</v>
      </c>
      <c r="BL93" s="24">
        <f t="shared" si="64"/>
        <v>0</v>
      </c>
      <c r="BM93" s="24">
        <f t="shared" si="50"/>
        <v>0</v>
      </c>
      <c r="BN93" s="24">
        <f t="shared" si="51"/>
        <v>0</v>
      </c>
      <c r="BO93" s="24">
        <f t="shared" si="52"/>
        <v>0</v>
      </c>
      <c r="BP93" s="24">
        <f t="shared" si="53"/>
        <v>0</v>
      </c>
      <c r="BQ93" s="24">
        <f t="shared" si="54"/>
        <v>0</v>
      </c>
      <c r="BR93" s="24">
        <f t="shared" si="65"/>
        <v>0</v>
      </c>
      <c r="BS93" s="24">
        <f t="shared" si="69"/>
        <v>0</v>
      </c>
      <c r="BT93" s="24">
        <v>0</v>
      </c>
      <c r="BU93" s="24">
        <f t="shared" si="66"/>
        <v>0</v>
      </c>
      <c r="BV93" s="24">
        <v>0</v>
      </c>
    </row>
    <row r="94" spans="1:74">
      <c r="A94" s="87">
        <v>85</v>
      </c>
      <c r="B94" s="1"/>
      <c r="C94" s="1"/>
      <c r="D94" s="2"/>
      <c r="E94" s="3"/>
      <c r="F94" s="4"/>
      <c r="G94" s="5"/>
      <c r="H94" s="4"/>
      <c r="I94" s="5"/>
      <c r="J94" s="6"/>
      <c r="K94" s="5"/>
      <c r="L94" s="5"/>
      <c r="M94" s="5"/>
      <c r="N94" s="7"/>
      <c r="O94" s="38"/>
      <c r="P94" s="5"/>
      <c r="Q94" s="5"/>
      <c r="R94" s="7"/>
      <c r="S94" s="38"/>
      <c r="T94" s="5"/>
      <c r="U94" s="5"/>
      <c r="V94" s="55"/>
      <c r="W94" s="38"/>
      <c r="X94" s="5"/>
      <c r="Y94" s="5"/>
      <c r="Z94" s="55"/>
      <c r="AA94" s="36">
        <f>IF(Dane!$E$3=1,AO94+BA94+BM94,IF(Dane!$E$3=2,AU94+BG94+BS94,AW94+BI94+BU94))</f>
        <v>0</v>
      </c>
      <c r="AB94" s="16">
        <f>IF(Dane!$E$3=1,AP94+BB94+BN94,IF(Dane!$E$3=2,AV94+BH94+BT94,AX94+BJ94+BV94))</f>
        <v>0</v>
      </c>
      <c r="AC94" s="16">
        <f>IF(((K94*Dane!$C$9)-AA94)&lt;0,0,(K94*Dane!$C$9)-AA94)</f>
        <v>0</v>
      </c>
      <c r="AD94" s="37">
        <f>IFERROR(IF(((L94*Dane!$C$9)-AB94)&lt;0,0,(L94*Dane!$C$9)-AB94),0)</f>
        <v>0</v>
      </c>
      <c r="AE94" s="97"/>
      <c r="AF94" s="77">
        <f>IF(Dane!$E$3=1,AO94,IF(Dane!$E$3=2,AU94,AW94))</f>
        <v>0</v>
      </c>
      <c r="AG94" s="77">
        <f>IF(Dane!$E$3=1,AP94,IF(Dane!$E$3=2,AV94,AX94))</f>
        <v>0</v>
      </c>
      <c r="AH94" s="77">
        <f>IF(Dane!$E$3=1,BA94,IF(Dane!$E$3=2,BG94,BI94))</f>
        <v>0</v>
      </c>
      <c r="AI94" s="77">
        <f>IF(Dane!$E$3=1,BB94,IF(Dane!$E$3=2,BH94,BJ94))</f>
        <v>0</v>
      </c>
      <c r="AJ94" s="77">
        <f>IF(Dane!$E$3=1,BM94,IF(Dane!$E$3=2,BS94,BU94))</f>
        <v>0</v>
      </c>
      <c r="AK94" s="77">
        <f>IF(Dane!$E$3=1,BN94,IF(Dane!$E$3=2,BT94,BV94))</f>
        <v>0</v>
      </c>
      <c r="AL94" s="24">
        <f t="shared" si="55"/>
        <v>0</v>
      </c>
      <c r="AM94" s="24">
        <f t="shared" si="56"/>
        <v>0</v>
      </c>
      <c r="AN94" s="24"/>
      <c r="AO94" s="24">
        <f t="shared" si="41"/>
        <v>0</v>
      </c>
      <c r="AP94" s="24">
        <f t="shared" si="57"/>
        <v>0</v>
      </c>
      <c r="AQ94" s="24">
        <f t="shared" si="42"/>
        <v>0</v>
      </c>
      <c r="AR94" s="24">
        <f t="shared" si="43"/>
        <v>0</v>
      </c>
      <c r="AS94" s="24">
        <f t="shared" si="44"/>
        <v>0</v>
      </c>
      <c r="AT94" s="24">
        <f t="shared" si="58"/>
        <v>0</v>
      </c>
      <c r="AU94" s="24">
        <f t="shared" si="67"/>
        <v>0</v>
      </c>
      <c r="AV94" s="24">
        <v>0</v>
      </c>
      <c r="AW94" s="24">
        <f t="shared" si="70"/>
        <v>0</v>
      </c>
      <c r="AX94" s="24">
        <v>0</v>
      </c>
      <c r="AY94" s="24">
        <f t="shared" si="59"/>
        <v>0</v>
      </c>
      <c r="AZ94" s="24">
        <f t="shared" si="60"/>
        <v>0</v>
      </c>
      <c r="BA94" s="24">
        <f t="shared" si="45"/>
        <v>0</v>
      </c>
      <c r="BB94" s="24">
        <f t="shared" si="46"/>
        <v>0</v>
      </c>
      <c r="BC94" s="24">
        <f t="shared" si="47"/>
        <v>0</v>
      </c>
      <c r="BD94" s="24">
        <f t="shared" si="48"/>
        <v>0</v>
      </c>
      <c r="BE94" s="24">
        <f t="shared" si="49"/>
        <v>0</v>
      </c>
      <c r="BF94" s="24">
        <f t="shared" si="61"/>
        <v>0</v>
      </c>
      <c r="BG94" s="24">
        <f t="shared" si="68"/>
        <v>0</v>
      </c>
      <c r="BH94" s="24">
        <v>0</v>
      </c>
      <c r="BI94" s="24">
        <f t="shared" si="62"/>
        <v>0</v>
      </c>
      <c r="BJ94" s="24">
        <v>0</v>
      </c>
      <c r="BK94" s="24">
        <f t="shared" si="63"/>
        <v>0</v>
      </c>
      <c r="BL94" s="24">
        <f t="shared" si="64"/>
        <v>0</v>
      </c>
      <c r="BM94" s="24">
        <f t="shared" si="50"/>
        <v>0</v>
      </c>
      <c r="BN94" s="24">
        <f t="shared" si="51"/>
        <v>0</v>
      </c>
      <c r="BO94" s="24">
        <f t="shared" si="52"/>
        <v>0</v>
      </c>
      <c r="BP94" s="24">
        <f t="shared" si="53"/>
        <v>0</v>
      </c>
      <c r="BQ94" s="24">
        <f t="shared" si="54"/>
        <v>0</v>
      </c>
      <c r="BR94" s="24">
        <f t="shared" si="65"/>
        <v>0</v>
      </c>
      <c r="BS94" s="24">
        <f t="shared" si="69"/>
        <v>0</v>
      </c>
      <c r="BT94" s="24">
        <v>0</v>
      </c>
      <c r="BU94" s="24">
        <f t="shared" si="66"/>
        <v>0</v>
      </c>
      <c r="BV94" s="24">
        <v>0</v>
      </c>
    </row>
    <row r="95" spans="1:74">
      <c r="A95" s="87">
        <v>86</v>
      </c>
      <c r="B95" s="1"/>
      <c r="C95" s="1"/>
      <c r="D95" s="2"/>
      <c r="E95" s="3"/>
      <c r="F95" s="4"/>
      <c r="G95" s="5"/>
      <c r="H95" s="4"/>
      <c r="I95" s="5"/>
      <c r="J95" s="6"/>
      <c r="K95" s="5"/>
      <c r="L95" s="5"/>
      <c r="M95" s="5"/>
      <c r="N95" s="7"/>
      <c r="O95" s="38"/>
      <c r="P95" s="5"/>
      <c r="Q95" s="5"/>
      <c r="R95" s="7"/>
      <c r="S95" s="38"/>
      <c r="T95" s="5"/>
      <c r="U95" s="5"/>
      <c r="V95" s="55"/>
      <c r="W95" s="38"/>
      <c r="X95" s="5"/>
      <c r="Y95" s="5"/>
      <c r="Z95" s="55"/>
      <c r="AA95" s="36">
        <f>IF(Dane!$E$3=1,AO95+BA95+BM95,IF(Dane!$E$3=2,AU95+BG95+BS95,AW95+BI95+BU95))</f>
        <v>0</v>
      </c>
      <c r="AB95" s="16">
        <f>IF(Dane!$E$3=1,AP95+BB95+BN95,IF(Dane!$E$3=2,AV95+BH95+BT95,AX95+BJ95+BV95))</f>
        <v>0</v>
      </c>
      <c r="AC95" s="16">
        <f>IF(((K95*Dane!$C$9)-AA95)&lt;0,0,(K95*Dane!$C$9)-AA95)</f>
        <v>0</v>
      </c>
      <c r="AD95" s="37">
        <f>IFERROR(IF(((L95*Dane!$C$9)-AB95)&lt;0,0,(L95*Dane!$C$9)-AB95),0)</f>
        <v>0</v>
      </c>
      <c r="AE95" s="97"/>
      <c r="AF95" s="77">
        <f>IF(Dane!$E$3=1,AO95,IF(Dane!$E$3=2,AU95,AW95))</f>
        <v>0</v>
      </c>
      <c r="AG95" s="77">
        <f>IF(Dane!$E$3=1,AP95,IF(Dane!$E$3=2,AV95,AX95))</f>
        <v>0</v>
      </c>
      <c r="AH95" s="77">
        <f>IF(Dane!$E$3=1,BA95,IF(Dane!$E$3=2,BG95,BI95))</f>
        <v>0</v>
      </c>
      <c r="AI95" s="77">
        <f>IF(Dane!$E$3=1,BB95,IF(Dane!$E$3=2,BH95,BJ95))</f>
        <v>0</v>
      </c>
      <c r="AJ95" s="77">
        <f>IF(Dane!$E$3=1,BM95,IF(Dane!$E$3=2,BS95,BU95))</f>
        <v>0</v>
      </c>
      <c r="AK95" s="77">
        <f>IF(Dane!$E$3=1,BN95,IF(Dane!$E$3=2,BT95,BV95))</f>
        <v>0</v>
      </c>
      <c r="AL95" s="24">
        <f t="shared" si="55"/>
        <v>0</v>
      </c>
      <c r="AM95" s="24">
        <f t="shared" si="56"/>
        <v>0</v>
      </c>
      <c r="AN95" s="24"/>
      <c r="AO95" s="24">
        <f t="shared" si="41"/>
        <v>0</v>
      </c>
      <c r="AP95" s="24">
        <f t="shared" si="57"/>
        <v>0</v>
      </c>
      <c r="AQ95" s="24">
        <f t="shared" si="42"/>
        <v>0</v>
      </c>
      <c r="AR95" s="24">
        <f t="shared" si="43"/>
        <v>0</v>
      </c>
      <c r="AS95" s="24">
        <f t="shared" si="44"/>
        <v>0</v>
      </c>
      <c r="AT95" s="24">
        <f t="shared" si="58"/>
        <v>0</v>
      </c>
      <c r="AU95" s="24">
        <f t="shared" si="67"/>
        <v>0</v>
      </c>
      <c r="AV95" s="24">
        <v>0</v>
      </c>
      <c r="AW95" s="24">
        <f t="shared" si="70"/>
        <v>0</v>
      </c>
      <c r="AX95" s="24">
        <v>0</v>
      </c>
      <c r="AY95" s="24">
        <f t="shared" si="59"/>
        <v>0</v>
      </c>
      <c r="AZ95" s="24">
        <f t="shared" si="60"/>
        <v>0</v>
      </c>
      <c r="BA95" s="24">
        <f t="shared" si="45"/>
        <v>0</v>
      </c>
      <c r="BB95" s="24">
        <f t="shared" si="46"/>
        <v>0</v>
      </c>
      <c r="BC95" s="24">
        <f t="shared" si="47"/>
        <v>0</v>
      </c>
      <c r="BD95" s="24">
        <f t="shared" si="48"/>
        <v>0</v>
      </c>
      <c r="BE95" s="24">
        <f t="shared" si="49"/>
        <v>0</v>
      </c>
      <c r="BF95" s="24">
        <f t="shared" si="61"/>
        <v>0</v>
      </c>
      <c r="BG95" s="24">
        <f t="shared" si="68"/>
        <v>0</v>
      </c>
      <c r="BH95" s="24">
        <v>0</v>
      </c>
      <c r="BI95" s="24">
        <f t="shared" si="62"/>
        <v>0</v>
      </c>
      <c r="BJ95" s="24">
        <v>0</v>
      </c>
      <c r="BK95" s="24">
        <f t="shared" si="63"/>
        <v>0</v>
      </c>
      <c r="BL95" s="24">
        <f t="shared" si="64"/>
        <v>0</v>
      </c>
      <c r="BM95" s="24">
        <f t="shared" si="50"/>
        <v>0</v>
      </c>
      <c r="BN95" s="24">
        <f t="shared" si="51"/>
        <v>0</v>
      </c>
      <c r="BO95" s="24">
        <f t="shared" si="52"/>
        <v>0</v>
      </c>
      <c r="BP95" s="24">
        <f t="shared" si="53"/>
        <v>0</v>
      </c>
      <c r="BQ95" s="24">
        <f t="shared" si="54"/>
        <v>0</v>
      </c>
      <c r="BR95" s="24">
        <f t="shared" si="65"/>
        <v>0</v>
      </c>
      <c r="BS95" s="24">
        <f t="shared" si="69"/>
        <v>0</v>
      </c>
      <c r="BT95" s="24">
        <v>0</v>
      </c>
      <c r="BU95" s="24">
        <f t="shared" si="66"/>
        <v>0</v>
      </c>
      <c r="BV95" s="24">
        <v>0</v>
      </c>
    </row>
    <row r="96" spans="1:74">
      <c r="A96" s="87">
        <v>87</v>
      </c>
      <c r="B96" s="1"/>
      <c r="C96" s="1"/>
      <c r="D96" s="2"/>
      <c r="E96" s="3"/>
      <c r="F96" s="4"/>
      <c r="G96" s="5"/>
      <c r="H96" s="4"/>
      <c r="I96" s="5"/>
      <c r="J96" s="6"/>
      <c r="K96" s="5"/>
      <c r="L96" s="5"/>
      <c r="M96" s="5"/>
      <c r="N96" s="7"/>
      <c r="O96" s="38"/>
      <c r="P96" s="5"/>
      <c r="Q96" s="5"/>
      <c r="R96" s="7"/>
      <c r="S96" s="38"/>
      <c r="T96" s="5"/>
      <c r="U96" s="5"/>
      <c r="V96" s="55"/>
      <c r="W96" s="38"/>
      <c r="X96" s="5"/>
      <c r="Y96" s="5"/>
      <c r="Z96" s="55"/>
      <c r="AA96" s="36">
        <f>IF(Dane!$E$3=1,AO96+BA96+BM96,IF(Dane!$E$3=2,AU96+BG96+BS96,AW96+BI96+BU96))</f>
        <v>0</v>
      </c>
      <c r="AB96" s="16">
        <f>IF(Dane!$E$3=1,AP96+BB96+BN96,IF(Dane!$E$3=2,AV96+BH96+BT96,AX96+BJ96+BV96))</f>
        <v>0</v>
      </c>
      <c r="AC96" s="16">
        <f>IF(((K96*Dane!$C$9)-AA96)&lt;0,0,(K96*Dane!$C$9)-AA96)</f>
        <v>0</v>
      </c>
      <c r="AD96" s="37">
        <f>IFERROR(IF(((L96*Dane!$C$9)-AB96)&lt;0,0,(L96*Dane!$C$9)-AB96),0)</f>
        <v>0</v>
      </c>
      <c r="AE96" s="97"/>
      <c r="AF96" s="77">
        <f>IF(Dane!$E$3=1,AO96,IF(Dane!$E$3=2,AU96,AW96))</f>
        <v>0</v>
      </c>
      <c r="AG96" s="77">
        <f>IF(Dane!$E$3=1,AP96,IF(Dane!$E$3=2,AV96,AX96))</f>
        <v>0</v>
      </c>
      <c r="AH96" s="77">
        <f>IF(Dane!$E$3=1,BA96,IF(Dane!$E$3=2,BG96,BI96))</f>
        <v>0</v>
      </c>
      <c r="AI96" s="77">
        <f>IF(Dane!$E$3=1,BB96,IF(Dane!$E$3=2,BH96,BJ96))</f>
        <v>0</v>
      </c>
      <c r="AJ96" s="77">
        <f>IF(Dane!$E$3=1,BM96,IF(Dane!$E$3=2,BS96,BU96))</f>
        <v>0</v>
      </c>
      <c r="AK96" s="77">
        <f>IF(Dane!$E$3=1,BN96,IF(Dane!$E$3=2,BT96,BV96))</f>
        <v>0</v>
      </c>
      <c r="AL96" s="24">
        <f t="shared" si="55"/>
        <v>0</v>
      </c>
      <c r="AM96" s="24">
        <f t="shared" si="56"/>
        <v>0</v>
      </c>
      <c r="AN96" s="24"/>
      <c r="AO96" s="24">
        <f t="shared" si="41"/>
        <v>0</v>
      </c>
      <c r="AP96" s="24">
        <f t="shared" si="57"/>
        <v>0</v>
      </c>
      <c r="AQ96" s="24">
        <f t="shared" si="42"/>
        <v>0</v>
      </c>
      <c r="AR96" s="24">
        <f t="shared" si="43"/>
        <v>0</v>
      </c>
      <c r="AS96" s="24">
        <f t="shared" si="44"/>
        <v>0</v>
      </c>
      <c r="AT96" s="24">
        <f t="shared" si="58"/>
        <v>0</v>
      </c>
      <c r="AU96" s="24">
        <f t="shared" si="67"/>
        <v>0</v>
      </c>
      <c r="AV96" s="24">
        <v>0</v>
      </c>
      <c r="AW96" s="24">
        <f t="shared" si="70"/>
        <v>0</v>
      </c>
      <c r="AX96" s="24">
        <v>0</v>
      </c>
      <c r="AY96" s="24">
        <f t="shared" si="59"/>
        <v>0</v>
      </c>
      <c r="AZ96" s="24">
        <f t="shared" si="60"/>
        <v>0</v>
      </c>
      <c r="BA96" s="24">
        <f t="shared" si="45"/>
        <v>0</v>
      </c>
      <c r="BB96" s="24">
        <f t="shared" si="46"/>
        <v>0</v>
      </c>
      <c r="BC96" s="24">
        <f t="shared" si="47"/>
        <v>0</v>
      </c>
      <c r="BD96" s="24">
        <f t="shared" si="48"/>
        <v>0</v>
      </c>
      <c r="BE96" s="24">
        <f t="shared" si="49"/>
        <v>0</v>
      </c>
      <c r="BF96" s="24">
        <f t="shared" si="61"/>
        <v>0</v>
      </c>
      <c r="BG96" s="24">
        <f t="shared" si="68"/>
        <v>0</v>
      </c>
      <c r="BH96" s="24">
        <v>0</v>
      </c>
      <c r="BI96" s="24">
        <f t="shared" si="62"/>
        <v>0</v>
      </c>
      <c r="BJ96" s="24">
        <v>0</v>
      </c>
      <c r="BK96" s="24">
        <f t="shared" si="63"/>
        <v>0</v>
      </c>
      <c r="BL96" s="24">
        <f t="shared" si="64"/>
        <v>0</v>
      </c>
      <c r="BM96" s="24">
        <f t="shared" si="50"/>
        <v>0</v>
      </c>
      <c r="BN96" s="24">
        <f t="shared" si="51"/>
        <v>0</v>
      </c>
      <c r="BO96" s="24">
        <f t="shared" si="52"/>
        <v>0</v>
      </c>
      <c r="BP96" s="24">
        <f t="shared" si="53"/>
        <v>0</v>
      </c>
      <c r="BQ96" s="24">
        <f t="shared" si="54"/>
        <v>0</v>
      </c>
      <c r="BR96" s="24">
        <f t="shared" si="65"/>
        <v>0</v>
      </c>
      <c r="BS96" s="24">
        <f t="shared" si="69"/>
        <v>0</v>
      </c>
      <c r="BT96" s="24">
        <v>0</v>
      </c>
      <c r="BU96" s="24">
        <f t="shared" si="66"/>
        <v>0</v>
      </c>
      <c r="BV96" s="24">
        <v>0</v>
      </c>
    </row>
    <row r="97" spans="1:74">
      <c r="A97" s="87">
        <v>88</v>
      </c>
      <c r="B97" s="1"/>
      <c r="C97" s="1"/>
      <c r="D97" s="2"/>
      <c r="E97" s="3"/>
      <c r="F97" s="4"/>
      <c r="G97" s="5"/>
      <c r="H97" s="4"/>
      <c r="I97" s="5"/>
      <c r="J97" s="6"/>
      <c r="K97" s="5"/>
      <c r="L97" s="5"/>
      <c r="M97" s="5"/>
      <c r="N97" s="7"/>
      <c r="O97" s="38"/>
      <c r="P97" s="5"/>
      <c r="Q97" s="5"/>
      <c r="R97" s="7"/>
      <c r="S97" s="38"/>
      <c r="T97" s="5"/>
      <c r="U97" s="5"/>
      <c r="V97" s="55"/>
      <c r="W97" s="38"/>
      <c r="X97" s="5"/>
      <c r="Y97" s="5"/>
      <c r="Z97" s="55"/>
      <c r="AA97" s="36">
        <f>IF(Dane!$E$3=1,AO97+BA97+BM97,IF(Dane!$E$3=2,AU97+BG97+BS97,AW97+BI97+BU97))</f>
        <v>0</v>
      </c>
      <c r="AB97" s="16">
        <f>IF(Dane!$E$3=1,AP97+BB97+BN97,IF(Dane!$E$3=2,AV97+BH97+BT97,AX97+BJ97+BV97))</f>
        <v>0</v>
      </c>
      <c r="AC97" s="16">
        <f>IF(((K97*Dane!$C$9)-AA97)&lt;0,0,(K97*Dane!$C$9)-AA97)</f>
        <v>0</v>
      </c>
      <c r="AD97" s="37">
        <f>IFERROR(IF(((L97*Dane!$C$9)-AB97)&lt;0,0,(L97*Dane!$C$9)-AB97),0)</f>
        <v>0</v>
      </c>
      <c r="AE97" s="97"/>
      <c r="AF97" s="77">
        <f>IF(Dane!$E$3=1,AO97,IF(Dane!$E$3=2,AU97,AW97))</f>
        <v>0</v>
      </c>
      <c r="AG97" s="77">
        <f>IF(Dane!$E$3=1,AP97,IF(Dane!$E$3=2,AV97,AX97))</f>
        <v>0</v>
      </c>
      <c r="AH97" s="77">
        <f>IF(Dane!$E$3=1,BA97,IF(Dane!$E$3=2,BG97,BI97))</f>
        <v>0</v>
      </c>
      <c r="AI97" s="77">
        <f>IF(Dane!$E$3=1,BB97,IF(Dane!$E$3=2,BH97,BJ97))</f>
        <v>0</v>
      </c>
      <c r="AJ97" s="77">
        <f>IF(Dane!$E$3=1,BM97,IF(Dane!$E$3=2,BS97,BU97))</f>
        <v>0</v>
      </c>
      <c r="AK97" s="77">
        <f>IF(Dane!$E$3=1,BN97,IF(Dane!$E$3=2,BT97,BV97))</f>
        <v>0</v>
      </c>
      <c r="AL97" s="24">
        <f t="shared" si="55"/>
        <v>0</v>
      </c>
      <c r="AM97" s="24">
        <f t="shared" si="56"/>
        <v>0</v>
      </c>
      <c r="AN97" s="24"/>
      <c r="AO97" s="24">
        <f t="shared" si="41"/>
        <v>0</v>
      </c>
      <c r="AP97" s="24">
        <f t="shared" si="57"/>
        <v>0</v>
      </c>
      <c r="AQ97" s="24">
        <f t="shared" si="42"/>
        <v>0</v>
      </c>
      <c r="AR97" s="24">
        <f t="shared" si="43"/>
        <v>0</v>
      </c>
      <c r="AS97" s="24">
        <f t="shared" si="44"/>
        <v>0</v>
      </c>
      <c r="AT97" s="24">
        <f t="shared" si="58"/>
        <v>0</v>
      </c>
      <c r="AU97" s="24">
        <f t="shared" si="67"/>
        <v>0</v>
      </c>
      <c r="AV97" s="24">
        <v>0</v>
      </c>
      <c r="AW97" s="24">
        <f t="shared" si="70"/>
        <v>0</v>
      </c>
      <c r="AX97" s="24">
        <v>0</v>
      </c>
      <c r="AY97" s="24">
        <f t="shared" si="59"/>
        <v>0</v>
      </c>
      <c r="AZ97" s="24">
        <f t="shared" si="60"/>
        <v>0</v>
      </c>
      <c r="BA97" s="24">
        <f t="shared" si="45"/>
        <v>0</v>
      </c>
      <c r="BB97" s="24">
        <f t="shared" si="46"/>
        <v>0</v>
      </c>
      <c r="BC97" s="24">
        <f t="shared" si="47"/>
        <v>0</v>
      </c>
      <c r="BD97" s="24">
        <f t="shared" si="48"/>
        <v>0</v>
      </c>
      <c r="BE97" s="24">
        <f t="shared" si="49"/>
        <v>0</v>
      </c>
      <c r="BF97" s="24">
        <f t="shared" si="61"/>
        <v>0</v>
      </c>
      <c r="BG97" s="24">
        <f t="shared" si="68"/>
        <v>0</v>
      </c>
      <c r="BH97" s="24">
        <v>0</v>
      </c>
      <c r="BI97" s="24">
        <f t="shared" si="62"/>
        <v>0</v>
      </c>
      <c r="BJ97" s="24">
        <v>0</v>
      </c>
      <c r="BK97" s="24">
        <f t="shared" si="63"/>
        <v>0</v>
      </c>
      <c r="BL97" s="24">
        <f t="shared" si="64"/>
        <v>0</v>
      </c>
      <c r="BM97" s="24">
        <f t="shared" si="50"/>
        <v>0</v>
      </c>
      <c r="BN97" s="24">
        <f t="shared" si="51"/>
        <v>0</v>
      </c>
      <c r="BO97" s="24">
        <f t="shared" si="52"/>
        <v>0</v>
      </c>
      <c r="BP97" s="24">
        <f t="shared" si="53"/>
        <v>0</v>
      </c>
      <c r="BQ97" s="24">
        <f t="shared" si="54"/>
        <v>0</v>
      </c>
      <c r="BR97" s="24">
        <f t="shared" si="65"/>
        <v>0</v>
      </c>
      <c r="BS97" s="24">
        <f t="shared" si="69"/>
        <v>0</v>
      </c>
      <c r="BT97" s="24">
        <v>0</v>
      </c>
      <c r="BU97" s="24">
        <f t="shared" si="66"/>
        <v>0</v>
      </c>
      <c r="BV97" s="24">
        <v>0</v>
      </c>
    </row>
    <row r="98" spans="1:74">
      <c r="A98" s="87">
        <v>89</v>
      </c>
      <c r="B98" s="1"/>
      <c r="C98" s="1"/>
      <c r="D98" s="2"/>
      <c r="E98" s="3"/>
      <c r="F98" s="4"/>
      <c r="G98" s="5"/>
      <c r="H98" s="4"/>
      <c r="I98" s="5"/>
      <c r="J98" s="6"/>
      <c r="K98" s="5"/>
      <c r="L98" s="5"/>
      <c r="M98" s="5"/>
      <c r="N98" s="7"/>
      <c r="O98" s="38"/>
      <c r="P98" s="5"/>
      <c r="Q98" s="5"/>
      <c r="R98" s="7"/>
      <c r="S98" s="38"/>
      <c r="T98" s="5"/>
      <c r="U98" s="5"/>
      <c r="V98" s="55"/>
      <c r="W98" s="38"/>
      <c r="X98" s="5"/>
      <c r="Y98" s="5"/>
      <c r="Z98" s="55"/>
      <c r="AA98" s="36">
        <f>IF(Dane!$E$3=1,AO98+BA98+BM98,IF(Dane!$E$3=2,AU98+BG98+BS98,AW98+BI98+BU98))</f>
        <v>0</v>
      </c>
      <c r="AB98" s="16">
        <f>IF(Dane!$E$3=1,AP98+BB98+BN98,IF(Dane!$E$3=2,AV98+BH98+BT98,AX98+BJ98+BV98))</f>
        <v>0</v>
      </c>
      <c r="AC98" s="16">
        <f>IF(((K98*Dane!$C$9)-AA98)&lt;0,0,(K98*Dane!$C$9)-AA98)</f>
        <v>0</v>
      </c>
      <c r="AD98" s="37">
        <f>IFERROR(IF(((L98*Dane!$C$9)-AB98)&lt;0,0,(L98*Dane!$C$9)-AB98),0)</f>
        <v>0</v>
      </c>
      <c r="AE98" s="97"/>
      <c r="AF98" s="77">
        <f>IF(Dane!$E$3=1,AO98,IF(Dane!$E$3=2,AU98,AW98))</f>
        <v>0</v>
      </c>
      <c r="AG98" s="77">
        <f>IF(Dane!$E$3=1,AP98,IF(Dane!$E$3=2,AV98,AX98))</f>
        <v>0</v>
      </c>
      <c r="AH98" s="77">
        <f>IF(Dane!$E$3=1,BA98,IF(Dane!$E$3=2,BG98,BI98))</f>
        <v>0</v>
      </c>
      <c r="AI98" s="77">
        <f>IF(Dane!$E$3=1,BB98,IF(Dane!$E$3=2,BH98,BJ98))</f>
        <v>0</v>
      </c>
      <c r="AJ98" s="77">
        <f>IF(Dane!$E$3=1,BM98,IF(Dane!$E$3=2,BS98,BU98))</f>
        <v>0</v>
      </c>
      <c r="AK98" s="77">
        <f>IF(Dane!$E$3=1,BN98,IF(Dane!$E$3=2,BT98,BV98))</f>
        <v>0</v>
      </c>
      <c r="AL98" s="24">
        <f t="shared" si="55"/>
        <v>0</v>
      </c>
      <c r="AM98" s="24">
        <f t="shared" si="56"/>
        <v>0</v>
      </c>
      <c r="AN98" s="24"/>
      <c r="AO98" s="24">
        <f t="shared" si="41"/>
        <v>0</v>
      </c>
      <c r="AP98" s="24">
        <f t="shared" si="57"/>
        <v>0</v>
      </c>
      <c r="AQ98" s="24">
        <f t="shared" si="42"/>
        <v>0</v>
      </c>
      <c r="AR98" s="24">
        <f t="shared" si="43"/>
        <v>0</v>
      </c>
      <c r="AS98" s="24">
        <f t="shared" si="44"/>
        <v>0</v>
      </c>
      <c r="AT98" s="24">
        <f t="shared" si="58"/>
        <v>0</v>
      </c>
      <c r="AU98" s="24">
        <f t="shared" si="67"/>
        <v>0</v>
      </c>
      <c r="AV98" s="24">
        <v>0</v>
      </c>
      <c r="AW98" s="24">
        <f t="shared" si="70"/>
        <v>0</v>
      </c>
      <c r="AX98" s="24">
        <v>0</v>
      </c>
      <c r="AY98" s="24">
        <f t="shared" si="59"/>
        <v>0</v>
      </c>
      <c r="AZ98" s="24">
        <f t="shared" si="60"/>
        <v>0</v>
      </c>
      <c r="BA98" s="24">
        <f t="shared" si="45"/>
        <v>0</v>
      </c>
      <c r="BB98" s="24">
        <f t="shared" si="46"/>
        <v>0</v>
      </c>
      <c r="BC98" s="24">
        <f t="shared" si="47"/>
        <v>0</v>
      </c>
      <c r="BD98" s="24">
        <f t="shared" si="48"/>
        <v>0</v>
      </c>
      <c r="BE98" s="24">
        <f t="shared" si="49"/>
        <v>0</v>
      </c>
      <c r="BF98" s="24">
        <f t="shared" si="61"/>
        <v>0</v>
      </c>
      <c r="BG98" s="24">
        <f t="shared" si="68"/>
        <v>0</v>
      </c>
      <c r="BH98" s="24">
        <v>0</v>
      </c>
      <c r="BI98" s="24">
        <f t="shared" si="62"/>
        <v>0</v>
      </c>
      <c r="BJ98" s="24">
        <v>0</v>
      </c>
      <c r="BK98" s="24">
        <f t="shared" si="63"/>
        <v>0</v>
      </c>
      <c r="BL98" s="24">
        <f t="shared" si="64"/>
        <v>0</v>
      </c>
      <c r="BM98" s="24">
        <f t="shared" si="50"/>
        <v>0</v>
      </c>
      <c r="BN98" s="24">
        <f t="shared" si="51"/>
        <v>0</v>
      </c>
      <c r="BO98" s="24">
        <f t="shared" si="52"/>
        <v>0</v>
      </c>
      <c r="BP98" s="24">
        <f t="shared" si="53"/>
        <v>0</v>
      </c>
      <c r="BQ98" s="24">
        <f t="shared" si="54"/>
        <v>0</v>
      </c>
      <c r="BR98" s="24">
        <f t="shared" si="65"/>
        <v>0</v>
      </c>
      <c r="BS98" s="24">
        <f t="shared" si="69"/>
        <v>0</v>
      </c>
      <c r="BT98" s="24">
        <v>0</v>
      </c>
      <c r="BU98" s="24">
        <f t="shared" si="66"/>
        <v>0</v>
      </c>
      <c r="BV98" s="24">
        <v>0</v>
      </c>
    </row>
    <row r="99" spans="1:74">
      <c r="A99" s="87">
        <v>90</v>
      </c>
      <c r="B99" s="1"/>
      <c r="C99" s="1"/>
      <c r="D99" s="2"/>
      <c r="E99" s="3"/>
      <c r="F99" s="4"/>
      <c r="G99" s="5"/>
      <c r="H99" s="4"/>
      <c r="I99" s="5"/>
      <c r="J99" s="6"/>
      <c r="K99" s="5"/>
      <c r="L99" s="5"/>
      <c r="M99" s="5"/>
      <c r="N99" s="7"/>
      <c r="O99" s="38"/>
      <c r="P99" s="5"/>
      <c r="Q99" s="5"/>
      <c r="R99" s="7"/>
      <c r="S99" s="38"/>
      <c r="T99" s="5"/>
      <c r="U99" s="5"/>
      <c r="V99" s="55"/>
      <c r="W99" s="38"/>
      <c r="X99" s="5"/>
      <c r="Y99" s="5"/>
      <c r="Z99" s="55"/>
      <c r="AA99" s="36">
        <f>IF(Dane!$E$3=1,AO99+BA99+BM99,IF(Dane!$E$3=2,AU99+BG99+BS99,AW99+BI99+BU99))</f>
        <v>0</v>
      </c>
      <c r="AB99" s="16">
        <f>IF(Dane!$E$3=1,AP99+BB99+BN99,IF(Dane!$E$3=2,AV99+BH99+BT99,AX99+BJ99+BV99))</f>
        <v>0</v>
      </c>
      <c r="AC99" s="16">
        <f>IF(((K99*Dane!$C$9)-AA99)&lt;0,0,(K99*Dane!$C$9)-AA99)</f>
        <v>0</v>
      </c>
      <c r="AD99" s="37">
        <f>IFERROR(IF(((L99*Dane!$C$9)-AB99)&lt;0,0,(L99*Dane!$C$9)-AB99),0)</f>
        <v>0</v>
      </c>
      <c r="AE99" s="97"/>
      <c r="AF99" s="77">
        <f>IF(Dane!$E$3=1,AO99,IF(Dane!$E$3=2,AU99,AW99))</f>
        <v>0</v>
      </c>
      <c r="AG99" s="77">
        <f>IF(Dane!$E$3=1,AP99,IF(Dane!$E$3=2,AV99,AX99))</f>
        <v>0</v>
      </c>
      <c r="AH99" s="77">
        <f>IF(Dane!$E$3=1,BA99,IF(Dane!$E$3=2,BG99,BI99))</f>
        <v>0</v>
      </c>
      <c r="AI99" s="77">
        <f>IF(Dane!$E$3=1,BB99,IF(Dane!$E$3=2,BH99,BJ99))</f>
        <v>0</v>
      </c>
      <c r="AJ99" s="77">
        <f>IF(Dane!$E$3=1,BM99,IF(Dane!$E$3=2,BS99,BU99))</f>
        <v>0</v>
      </c>
      <c r="AK99" s="77">
        <f>IF(Dane!$E$3=1,BN99,IF(Dane!$E$3=2,BT99,BV99))</f>
        <v>0</v>
      </c>
      <c r="AL99" s="24">
        <f t="shared" si="55"/>
        <v>0</v>
      </c>
      <c r="AM99" s="24">
        <f t="shared" si="56"/>
        <v>0</v>
      </c>
      <c r="AN99" s="24"/>
      <c r="AO99" s="24">
        <f t="shared" si="41"/>
        <v>0</v>
      </c>
      <c r="AP99" s="24">
        <f t="shared" si="57"/>
        <v>0</v>
      </c>
      <c r="AQ99" s="24">
        <f t="shared" si="42"/>
        <v>0</v>
      </c>
      <c r="AR99" s="24">
        <f t="shared" si="43"/>
        <v>0</v>
      </c>
      <c r="AS99" s="24">
        <f t="shared" si="44"/>
        <v>0</v>
      </c>
      <c r="AT99" s="24">
        <f t="shared" si="58"/>
        <v>0</v>
      </c>
      <c r="AU99" s="24">
        <f t="shared" si="67"/>
        <v>0</v>
      </c>
      <c r="AV99" s="24">
        <v>0</v>
      </c>
      <c r="AW99" s="24">
        <f t="shared" si="70"/>
        <v>0</v>
      </c>
      <c r="AX99" s="24">
        <v>0</v>
      </c>
      <c r="AY99" s="24">
        <f t="shared" si="59"/>
        <v>0</v>
      </c>
      <c r="AZ99" s="24">
        <f t="shared" si="60"/>
        <v>0</v>
      </c>
      <c r="BA99" s="24">
        <f t="shared" si="45"/>
        <v>0</v>
      </c>
      <c r="BB99" s="24">
        <f t="shared" si="46"/>
        <v>0</v>
      </c>
      <c r="BC99" s="24">
        <f t="shared" si="47"/>
        <v>0</v>
      </c>
      <c r="BD99" s="24">
        <f t="shared" si="48"/>
        <v>0</v>
      </c>
      <c r="BE99" s="24">
        <f t="shared" si="49"/>
        <v>0</v>
      </c>
      <c r="BF99" s="24">
        <f t="shared" si="61"/>
        <v>0</v>
      </c>
      <c r="BG99" s="24">
        <f t="shared" si="68"/>
        <v>0</v>
      </c>
      <c r="BH99" s="24">
        <v>0</v>
      </c>
      <c r="BI99" s="24">
        <f t="shared" si="62"/>
        <v>0</v>
      </c>
      <c r="BJ99" s="24">
        <v>0</v>
      </c>
      <c r="BK99" s="24">
        <f t="shared" si="63"/>
        <v>0</v>
      </c>
      <c r="BL99" s="24">
        <f t="shared" si="64"/>
        <v>0</v>
      </c>
      <c r="BM99" s="24">
        <f t="shared" si="50"/>
        <v>0</v>
      </c>
      <c r="BN99" s="24">
        <f t="shared" si="51"/>
        <v>0</v>
      </c>
      <c r="BO99" s="24">
        <f t="shared" si="52"/>
        <v>0</v>
      </c>
      <c r="BP99" s="24">
        <f t="shared" si="53"/>
        <v>0</v>
      </c>
      <c r="BQ99" s="24">
        <f t="shared" si="54"/>
        <v>0</v>
      </c>
      <c r="BR99" s="24">
        <f t="shared" si="65"/>
        <v>0</v>
      </c>
      <c r="BS99" s="24">
        <f t="shared" si="69"/>
        <v>0</v>
      </c>
      <c r="BT99" s="24">
        <v>0</v>
      </c>
      <c r="BU99" s="24">
        <f t="shared" si="66"/>
        <v>0</v>
      </c>
      <c r="BV99" s="24">
        <v>0</v>
      </c>
    </row>
    <row r="100" spans="1:74">
      <c r="A100" s="87">
        <v>91</v>
      </c>
      <c r="B100" s="1"/>
      <c r="C100" s="1"/>
      <c r="D100" s="2"/>
      <c r="E100" s="3"/>
      <c r="F100" s="4"/>
      <c r="G100" s="5"/>
      <c r="H100" s="4"/>
      <c r="I100" s="5"/>
      <c r="J100" s="6"/>
      <c r="K100" s="5"/>
      <c r="L100" s="5"/>
      <c r="M100" s="5"/>
      <c r="N100" s="7"/>
      <c r="O100" s="38"/>
      <c r="P100" s="5"/>
      <c r="Q100" s="5"/>
      <c r="R100" s="7"/>
      <c r="S100" s="38"/>
      <c r="T100" s="5"/>
      <c r="U100" s="5"/>
      <c r="V100" s="55"/>
      <c r="W100" s="38"/>
      <c r="X100" s="5"/>
      <c r="Y100" s="5"/>
      <c r="Z100" s="55"/>
      <c r="AA100" s="36">
        <f>IF(Dane!$E$3=1,AO100+BA100+BM100,IF(Dane!$E$3=2,AU100+BG100+BS100,AW100+BI100+BU100))</f>
        <v>0</v>
      </c>
      <c r="AB100" s="16">
        <f>IF(Dane!$E$3=1,AP100+BB100+BN100,IF(Dane!$E$3=2,AV100+BH100+BT100,AX100+BJ100+BV100))</f>
        <v>0</v>
      </c>
      <c r="AC100" s="16">
        <f>IF(((K100*Dane!$C$9)-AA100)&lt;0,0,(K100*Dane!$C$9)-AA100)</f>
        <v>0</v>
      </c>
      <c r="AD100" s="37">
        <f>IFERROR(IF(((L100*Dane!$C$9)-AB100)&lt;0,0,(L100*Dane!$C$9)-AB100),0)</f>
        <v>0</v>
      </c>
      <c r="AE100" s="97"/>
      <c r="AF100" s="77">
        <f>IF(Dane!$E$3=1,AO100,IF(Dane!$E$3=2,AU100,AW100))</f>
        <v>0</v>
      </c>
      <c r="AG100" s="77">
        <f>IF(Dane!$E$3=1,AP100,IF(Dane!$E$3=2,AV100,AX100))</f>
        <v>0</v>
      </c>
      <c r="AH100" s="77">
        <f>IF(Dane!$E$3=1,BA100,IF(Dane!$E$3=2,BG100,BI100))</f>
        <v>0</v>
      </c>
      <c r="AI100" s="77">
        <f>IF(Dane!$E$3=1,BB100,IF(Dane!$E$3=2,BH100,BJ100))</f>
        <v>0</v>
      </c>
      <c r="AJ100" s="77">
        <f>IF(Dane!$E$3=1,BM100,IF(Dane!$E$3=2,BS100,BU100))</f>
        <v>0</v>
      </c>
      <c r="AK100" s="77">
        <f>IF(Dane!$E$3=1,BN100,IF(Dane!$E$3=2,BT100,BV100))</f>
        <v>0</v>
      </c>
      <c r="AL100" s="24">
        <f t="shared" si="55"/>
        <v>0</v>
      </c>
      <c r="AM100" s="24">
        <f t="shared" si="56"/>
        <v>0</v>
      </c>
      <c r="AN100" s="24"/>
      <c r="AO100" s="24">
        <f t="shared" si="41"/>
        <v>0</v>
      </c>
      <c r="AP100" s="24">
        <f t="shared" si="57"/>
        <v>0</v>
      </c>
      <c r="AQ100" s="24">
        <f t="shared" si="42"/>
        <v>0</v>
      </c>
      <c r="AR100" s="24">
        <f t="shared" si="43"/>
        <v>0</v>
      </c>
      <c r="AS100" s="24">
        <f t="shared" si="44"/>
        <v>0</v>
      </c>
      <c r="AT100" s="24">
        <f t="shared" si="58"/>
        <v>0</v>
      </c>
      <c r="AU100" s="24">
        <f t="shared" si="67"/>
        <v>0</v>
      </c>
      <c r="AV100" s="24">
        <v>0</v>
      </c>
      <c r="AW100" s="24">
        <f t="shared" si="70"/>
        <v>0</v>
      </c>
      <c r="AX100" s="24">
        <v>0</v>
      </c>
      <c r="AY100" s="24">
        <f t="shared" si="59"/>
        <v>0</v>
      </c>
      <c r="AZ100" s="24">
        <f t="shared" si="60"/>
        <v>0</v>
      </c>
      <c r="BA100" s="24">
        <f t="shared" si="45"/>
        <v>0</v>
      </c>
      <c r="BB100" s="24">
        <f t="shared" si="46"/>
        <v>0</v>
      </c>
      <c r="BC100" s="24">
        <f t="shared" si="47"/>
        <v>0</v>
      </c>
      <c r="BD100" s="24">
        <f t="shared" si="48"/>
        <v>0</v>
      </c>
      <c r="BE100" s="24">
        <f t="shared" si="49"/>
        <v>0</v>
      </c>
      <c r="BF100" s="24">
        <f t="shared" si="61"/>
        <v>0</v>
      </c>
      <c r="BG100" s="24">
        <f t="shared" si="68"/>
        <v>0</v>
      </c>
      <c r="BH100" s="24">
        <v>0</v>
      </c>
      <c r="BI100" s="24">
        <f t="shared" si="62"/>
        <v>0</v>
      </c>
      <c r="BJ100" s="24">
        <v>0</v>
      </c>
      <c r="BK100" s="24">
        <f t="shared" si="63"/>
        <v>0</v>
      </c>
      <c r="BL100" s="24">
        <f t="shared" si="64"/>
        <v>0</v>
      </c>
      <c r="BM100" s="24">
        <f t="shared" si="50"/>
        <v>0</v>
      </c>
      <c r="BN100" s="24">
        <f t="shared" si="51"/>
        <v>0</v>
      </c>
      <c r="BO100" s="24">
        <f t="shared" si="52"/>
        <v>0</v>
      </c>
      <c r="BP100" s="24">
        <f t="shared" si="53"/>
        <v>0</v>
      </c>
      <c r="BQ100" s="24">
        <f t="shared" si="54"/>
        <v>0</v>
      </c>
      <c r="BR100" s="24">
        <f t="shared" si="65"/>
        <v>0</v>
      </c>
      <c r="BS100" s="24">
        <f t="shared" si="69"/>
        <v>0</v>
      </c>
      <c r="BT100" s="24">
        <v>0</v>
      </c>
      <c r="BU100" s="24">
        <f t="shared" si="66"/>
        <v>0</v>
      </c>
      <c r="BV100" s="24">
        <v>0</v>
      </c>
    </row>
    <row r="101" spans="1:74">
      <c r="A101" s="87">
        <v>92</v>
      </c>
      <c r="B101" s="1"/>
      <c r="C101" s="1"/>
      <c r="D101" s="2"/>
      <c r="E101" s="3"/>
      <c r="F101" s="4"/>
      <c r="G101" s="5"/>
      <c r="H101" s="4"/>
      <c r="I101" s="5"/>
      <c r="J101" s="6"/>
      <c r="K101" s="5"/>
      <c r="L101" s="5"/>
      <c r="M101" s="5"/>
      <c r="N101" s="7"/>
      <c r="O101" s="38"/>
      <c r="P101" s="5"/>
      <c r="Q101" s="5"/>
      <c r="R101" s="7"/>
      <c r="S101" s="38"/>
      <c r="T101" s="5"/>
      <c r="U101" s="5"/>
      <c r="V101" s="55"/>
      <c r="W101" s="38"/>
      <c r="X101" s="5"/>
      <c r="Y101" s="5"/>
      <c r="Z101" s="55"/>
      <c r="AA101" s="36">
        <f>IF(Dane!$E$3=1,AO101+BA101+BM101,IF(Dane!$E$3=2,AU101+BG101+BS101,AW101+BI101+BU101))</f>
        <v>0</v>
      </c>
      <c r="AB101" s="16">
        <f>IF(Dane!$E$3=1,AP101+BB101+BN101,IF(Dane!$E$3=2,AV101+BH101+BT101,AX101+BJ101+BV101))</f>
        <v>0</v>
      </c>
      <c r="AC101" s="16">
        <f>IF(((K101*Dane!$C$9)-AA101)&lt;0,0,(K101*Dane!$C$9)-AA101)</f>
        <v>0</v>
      </c>
      <c r="AD101" s="37">
        <f>IFERROR(IF(((L101*Dane!$C$9)-AB101)&lt;0,0,(L101*Dane!$C$9)-AB101),0)</f>
        <v>0</v>
      </c>
      <c r="AE101" s="97"/>
      <c r="AF101" s="77">
        <f>IF(Dane!$E$3=1,AO101,IF(Dane!$E$3=2,AU101,AW101))</f>
        <v>0</v>
      </c>
      <c r="AG101" s="77">
        <f>IF(Dane!$E$3=1,AP101,IF(Dane!$E$3=2,AV101,AX101))</f>
        <v>0</v>
      </c>
      <c r="AH101" s="77">
        <f>IF(Dane!$E$3=1,BA101,IF(Dane!$E$3=2,BG101,BI101))</f>
        <v>0</v>
      </c>
      <c r="AI101" s="77">
        <f>IF(Dane!$E$3=1,BB101,IF(Dane!$E$3=2,BH101,BJ101))</f>
        <v>0</v>
      </c>
      <c r="AJ101" s="77">
        <f>IF(Dane!$E$3=1,BM101,IF(Dane!$E$3=2,BS101,BU101))</f>
        <v>0</v>
      </c>
      <c r="AK101" s="77">
        <f>IF(Dane!$E$3=1,BN101,IF(Dane!$E$3=2,BT101,BV101))</f>
        <v>0</v>
      </c>
      <c r="AL101" s="24">
        <f t="shared" si="55"/>
        <v>0</v>
      </c>
      <c r="AM101" s="24">
        <f t="shared" si="56"/>
        <v>0</v>
      </c>
      <c r="AN101" s="24"/>
      <c r="AO101" s="24">
        <f t="shared" si="41"/>
        <v>0</v>
      </c>
      <c r="AP101" s="24">
        <f t="shared" si="57"/>
        <v>0</v>
      </c>
      <c r="AQ101" s="24">
        <f t="shared" si="42"/>
        <v>0</v>
      </c>
      <c r="AR101" s="24">
        <f t="shared" si="43"/>
        <v>0</v>
      </c>
      <c r="AS101" s="24">
        <f t="shared" si="44"/>
        <v>0</v>
      </c>
      <c r="AT101" s="24">
        <f t="shared" si="58"/>
        <v>0</v>
      </c>
      <c r="AU101" s="24">
        <f t="shared" si="67"/>
        <v>0</v>
      </c>
      <c r="AV101" s="24">
        <v>0</v>
      </c>
      <c r="AW101" s="24">
        <f t="shared" si="70"/>
        <v>0</v>
      </c>
      <c r="AX101" s="24">
        <v>0</v>
      </c>
      <c r="AY101" s="24">
        <f t="shared" si="59"/>
        <v>0</v>
      </c>
      <c r="AZ101" s="24">
        <f t="shared" si="60"/>
        <v>0</v>
      </c>
      <c r="BA101" s="24">
        <f t="shared" si="45"/>
        <v>0</v>
      </c>
      <c r="BB101" s="24">
        <f t="shared" si="46"/>
        <v>0</v>
      </c>
      <c r="BC101" s="24">
        <f t="shared" si="47"/>
        <v>0</v>
      </c>
      <c r="BD101" s="24">
        <f t="shared" si="48"/>
        <v>0</v>
      </c>
      <c r="BE101" s="24">
        <f t="shared" si="49"/>
        <v>0</v>
      </c>
      <c r="BF101" s="24">
        <f t="shared" si="61"/>
        <v>0</v>
      </c>
      <c r="BG101" s="24">
        <f t="shared" si="68"/>
        <v>0</v>
      </c>
      <c r="BH101" s="24">
        <v>0</v>
      </c>
      <c r="BI101" s="24">
        <f t="shared" si="62"/>
        <v>0</v>
      </c>
      <c r="BJ101" s="24">
        <v>0</v>
      </c>
      <c r="BK101" s="24">
        <f t="shared" si="63"/>
        <v>0</v>
      </c>
      <c r="BL101" s="24">
        <f t="shared" si="64"/>
        <v>0</v>
      </c>
      <c r="BM101" s="24">
        <f t="shared" si="50"/>
        <v>0</v>
      </c>
      <c r="BN101" s="24">
        <f t="shared" si="51"/>
        <v>0</v>
      </c>
      <c r="BO101" s="24">
        <f t="shared" si="52"/>
        <v>0</v>
      </c>
      <c r="BP101" s="24">
        <f t="shared" si="53"/>
        <v>0</v>
      </c>
      <c r="BQ101" s="24">
        <f t="shared" si="54"/>
        <v>0</v>
      </c>
      <c r="BR101" s="24">
        <f t="shared" si="65"/>
        <v>0</v>
      </c>
      <c r="BS101" s="24">
        <f t="shared" si="69"/>
        <v>0</v>
      </c>
      <c r="BT101" s="24">
        <v>0</v>
      </c>
      <c r="BU101" s="24">
        <f t="shared" si="66"/>
        <v>0</v>
      </c>
      <c r="BV101" s="24">
        <v>0</v>
      </c>
    </row>
    <row r="102" spans="1:74">
      <c r="A102" s="87">
        <v>93</v>
      </c>
      <c r="B102" s="1"/>
      <c r="C102" s="1"/>
      <c r="D102" s="2"/>
      <c r="E102" s="3"/>
      <c r="F102" s="4"/>
      <c r="G102" s="5"/>
      <c r="H102" s="4"/>
      <c r="I102" s="5"/>
      <c r="J102" s="6"/>
      <c r="K102" s="5"/>
      <c r="L102" s="5"/>
      <c r="M102" s="5"/>
      <c r="N102" s="7"/>
      <c r="O102" s="38"/>
      <c r="P102" s="5"/>
      <c r="Q102" s="5"/>
      <c r="R102" s="7"/>
      <c r="S102" s="38"/>
      <c r="T102" s="5"/>
      <c r="U102" s="5"/>
      <c r="V102" s="55"/>
      <c r="W102" s="38"/>
      <c r="X102" s="5"/>
      <c r="Y102" s="5"/>
      <c r="Z102" s="55"/>
      <c r="AA102" s="36">
        <f>IF(Dane!$E$3=1,AO102+BA102+BM102,IF(Dane!$E$3=2,AU102+BG102+BS102,AW102+BI102+BU102))</f>
        <v>0</v>
      </c>
      <c r="AB102" s="16">
        <f>IF(Dane!$E$3=1,AP102+BB102+BN102,IF(Dane!$E$3=2,AV102+BH102+BT102,AX102+BJ102+BV102))</f>
        <v>0</v>
      </c>
      <c r="AC102" s="16">
        <f>IF(((K102*Dane!$C$9)-AA102)&lt;0,0,(K102*Dane!$C$9)-AA102)</f>
        <v>0</v>
      </c>
      <c r="AD102" s="37">
        <f>IFERROR(IF(((L102*Dane!$C$9)-AB102)&lt;0,0,(L102*Dane!$C$9)-AB102),0)</f>
        <v>0</v>
      </c>
      <c r="AE102" s="97"/>
      <c r="AF102" s="77">
        <f>IF(Dane!$E$3=1,AO102,IF(Dane!$E$3=2,AU102,AW102))</f>
        <v>0</v>
      </c>
      <c r="AG102" s="77">
        <f>IF(Dane!$E$3=1,AP102,IF(Dane!$E$3=2,AV102,AX102))</f>
        <v>0</v>
      </c>
      <c r="AH102" s="77">
        <f>IF(Dane!$E$3=1,BA102,IF(Dane!$E$3=2,BG102,BI102))</f>
        <v>0</v>
      </c>
      <c r="AI102" s="77">
        <f>IF(Dane!$E$3=1,BB102,IF(Dane!$E$3=2,BH102,BJ102))</f>
        <v>0</v>
      </c>
      <c r="AJ102" s="77">
        <f>IF(Dane!$E$3=1,BM102,IF(Dane!$E$3=2,BS102,BU102))</f>
        <v>0</v>
      </c>
      <c r="AK102" s="77">
        <f>IF(Dane!$E$3=1,BN102,IF(Dane!$E$3=2,BT102,BV102))</f>
        <v>0</v>
      </c>
      <c r="AL102" s="24">
        <f t="shared" si="55"/>
        <v>0</v>
      </c>
      <c r="AM102" s="24">
        <f t="shared" si="56"/>
        <v>0</v>
      </c>
      <c r="AN102" s="24"/>
      <c r="AO102" s="24">
        <f t="shared" si="41"/>
        <v>0</v>
      </c>
      <c r="AP102" s="24">
        <f t="shared" si="57"/>
        <v>0</v>
      </c>
      <c r="AQ102" s="24">
        <f t="shared" si="42"/>
        <v>0</v>
      </c>
      <c r="AR102" s="24">
        <f t="shared" si="43"/>
        <v>0</v>
      </c>
      <c r="AS102" s="24">
        <f t="shared" si="44"/>
        <v>0</v>
      </c>
      <c r="AT102" s="24">
        <f t="shared" si="58"/>
        <v>0</v>
      </c>
      <c r="AU102" s="24">
        <f t="shared" si="67"/>
        <v>0</v>
      </c>
      <c r="AV102" s="24">
        <v>0</v>
      </c>
      <c r="AW102" s="24">
        <f t="shared" si="70"/>
        <v>0</v>
      </c>
      <c r="AX102" s="24">
        <v>0</v>
      </c>
      <c r="AY102" s="24">
        <f t="shared" si="59"/>
        <v>0</v>
      </c>
      <c r="AZ102" s="24">
        <f t="shared" si="60"/>
        <v>0</v>
      </c>
      <c r="BA102" s="24">
        <f t="shared" si="45"/>
        <v>0</v>
      </c>
      <c r="BB102" s="24">
        <f t="shared" si="46"/>
        <v>0</v>
      </c>
      <c r="BC102" s="24">
        <f t="shared" si="47"/>
        <v>0</v>
      </c>
      <c r="BD102" s="24">
        <f t="shared" si="48"/>
        <v>0</v>
      </c>
      <c r="BE102" s="24">
        <f t="shared" si="49"/>
        <v>0</v>
      </c>
      <c r="BF102" s="24">
        <f t="shared" si="61"/>
        <v>0</v>
      </c>
      <c r="BG102" s="24">
        <f t="shared" si="68"/>
        <v>0</v>
      </c>
      <c r="BH102" s="24">
        <v>0</v>
      </c>
      <c r="BI102" s="24">
        <f t="shared" si="62"/>
        <v>0</v>
      </c>
      <c r="BJ102" s="24">
        <v>0</v>
      </c>
      <c r="BK102" s="24">
        <f t="shared" si="63"/>
        <v>0</v>
      </c>
      <c r="BL102" s="24">
        <f t="shared" si="64"/>
        <v>0</v>
      </c>
      <c r="BM102" s="24">
        <f t="shared" si="50"/>
        <v>0</v>
      </c>
      <c r="BN102" s="24">
        <f t="shared" si="51"/>
        <v>0</v>
      </c>
      <c r="BO102" s="24">
        <f t="shared" si="52"/>
        <v>0</v>
      </c>
      <c r="BP102" s="24">
        <f t="shared" si="53"/>
        <v>0</v>
      </c>
      <c r="BQ102" s="24">
        <f t="shared" si="54"/>
        <v>0</v>
      </c>
      <c r="BR102" s="24">
        <f t="shared" si="65"/>
        <v>0</v>
      </c>
      <c r="BS102" s="24">
        <f t="shared" si="69"/>
        <v>0</v>
      </c>
      <c r="BT102" s="24">
        <v>0</v>
      </c>
      <c r="BU102" s="24">
        <f t="shared" si="66"/>
        <v>0</v>
      </c>
      <c r="BV102" s="24">
        <v>0</v>
      </c>
    </row>
    <row r="103" spans="1:74">
      <c r="A103" s="87">
        <v>94</v>
      </c>
      <c r="B103" s="1"/>
      <c r="C103" s="1"/>
      <c r="D103" s="2"/>
      <c r="E103" s="3"/>
      <c r="F103" s="4"/>
      <c r="G103" s="5"/>
      <c r="H103" s="4"/>
      <c r="I103" s="5"/>
      <c r="J103" s="6"/>
      <c r="K103" s="5"/>
      <c r="L103" s="5"/>
      <c r="M103" s="5"/>
      <c r="N103" s="7"/>
      <c r="O103" s="38"/>
      <c r="P103" s="5"/>
      <c r="Q103" s="5"/>
      <c r="R103" s="7"/>
      <c r="S103" s="38"/>
      <c r="T103" s="5"/>
      <c r="U103" s="5"/>
      <c r="V103" s="55"/>
      <c r="W103" s="38"/>
      <c r="X103" s="5"/>
      <c r="Y103" s="5"/>
      <c r="Z103" s="55"/>
      <c r="AA103" s="36">
        <f>IF(Dane!$E$3=1,AO103+BA103+BM103,IF(Dane!$E$3=2,AU103+BG103+BS103,AW103+BI103+BU103))</f>
        <v>0</v>
      </c>
      <c r="AB103" s="16">
        <f>IF(Dane!$E$3=1,AP103+BB103+BN103,IF(Dane!$E$3=2,AV103+BH103+BT103,AX103+BJ103+BV103))</f>
        <v>0</v>
      </c>
      <c r="AC103" s="16">
        <f>IF(((K103*Dane!$C$9)-AA103)&lt;0,0,(K103*Dane!$C$9)-AA103)</f>
        <v>0</v>
      </c>
      <c r="AD103" s="37">
        <f>IFERROR(IF(((L103*Dane!$C$9)-AB103)&lt;0,0,(L103*Dane!$C$9)-AB103),0)</f>
        <v>0</v>
      </c>
      <c r="AE103" s="97"/>
      <c r="AF103" s="77">
        <f>IF(Dane!$E$3=1,AO103,IF(Dane!$E$3=2,AU103,AW103))</f>
        <v>0</v>
      </c>
      <c r="AG103" s="77">
        <f>IF(Dane!$E$3=1,AP103,IF(Dane!$E$3=2,AV103,AX103))</f>
        <v>0</v>
      </c>
      <c r="AH103" s="77">
        <f>IF(Dane!$E$3=1,BA103,IF(Dane!$E$3=2,BG103,BI103))</f>
        <v>0</v>
      </c>
      <c r="AI103" s="77">
        <f>IF(Dane!$E$3=1,BB103,IF(Dane!$E$3=2,BH103,BJ103))</f>
        <v>0</v>
      </c>
      <c r="AJ103" s="77">
        <f>IF(Dane!$E$3=1,BM103,IF(Dane!$E$3=2,BS103,BU103))</f>
        <v>0</v>
      </c>
      <c r="AK103" s="77">
        <f>IF(Dane!$E$3=1,BN103,IF(Dane!$E$3=2,BT103,BV103))</f>
        <v>0</v>
      </c>
      <c r="AL103" s="24">
        <f t="shared" si="55"/>
        <v>0</v>
      </c>
      <c r="AM103" s="24">
        <f t="shared" si="56"/>
        <v>0</v>
      </c>
      <c r="AN103" s="24"/>
      <c r="AO103" s="24">
        <f t="shared" si="41"/>
        <v>0</v>
      </c>
      <c r="AP103" s="24">
        <f t="shared" si="57"/>
        <v>0</v>
      </c>
      <c r="AQ103" s="24">
        <f t="shared" si="42"/>
        <v>0</v>
      </c>
      <c r="AR103" s="24">
        <f t="shared" si="43"/>
        <v>0</v>
      </c>
      <c r="AS103" s="24">
        <f t="shared" si="44"/>
        <v>0</v>
      </c>
      <c r="AT103" s="24">
        <f t="shared" si="58"/>
        <v>0</v>
      </c>
      <c r="AU103" s="24">
        <f t="shared" si="67"/>
        <v>0</v>
      </c>
      <c r="AV103" s="24">
        <v>0</v>
      </c>
      <c r="AW103" s="24">
        <f t="shared" si="70"/>
        <v>0</v>
      </c>
      <c r="AX103" s="24">
        <v>0</v>
      </c>
      <c r="AY103" s="24">
        <f t="shared" si="59"/>
        <v>0</v>
      </c>
      <c r="AZ103" s="24">
        <f t="shared" si="60"/>
        <v>0</v>
      </c>
      <c r="BA103" s="24">
        <f t="shared" si="45"/>
        <v>0</v>
      </c>
      <c r="BB103" s="24">
        <f t="shared" si="46"/>
        <v>0</v>
      </c>
      <c r="BC103" s="24">
        <f t="shared" si="47"/>
        <v>0</v>
      </c>
      <c r="BD103" s="24">
        <f t="shared" si="48"/>
        <v>0</v>
      </c>
      <c r="BE103" s="24">
        <f t="shared" si="49"/>
        <v>0</v>
      </c>
      <c r="BF103" s="24">
        <f t="shared" si="61"/>
        <v>0</v>
      </c>
      <c r="BG103" s="24">
        <f t="shared" si="68"/>
        <v>0</v>
      </c>
      <c r="BH103" s="24">
        <v>0</v>
      </c>
      <c r="BI103" s="24">
        <f t="shared" si="62"/>
        <v>0</v>
      </c>
      <c r="BJ103" s="24">
        <v>0</v>
      </c>
      <c r="BK103" s="24">
        <f t="shared" si="63"/>
        <v>0</v>
      </c>
      <c r="BL103" s="24">
        <f t="shared" si="64"/>
        <v>0</v>
      </c>
      <c r="BM103" s="24">
        <f t="shared" si="50"/>
        <v>0</v>
      </c>
      <c r="BN103" s="24">
        <f t="shared" si="51"/>
        <v>0</v>
      </c>
      <c r="BO103" s="24">
        <f t="shared" si="52"/>
        <v>0</v>
      </c>
      <c r="BP103" s="24">
        <f t="shared" si="53"/>
        <v>0</v>
      </c>
      <c r="BQ103" s="24">
        <f t="shared" si="54"/>
        <v>0</v>
      </c>
      <c r="BR103" s="24">
        <f t="shared" si="65"/>
        <v>0</v>
      </c>
      <c r="BS103" s="24">
        <f t="shared" si="69"/>
        <v>0</v>
      </c>
      <c r="BT103" s="24">
        <v>0</v>
      </c>
      <c r="BU103" s="24">
        <f t="shared" si="66"/>
        <v>0</v>
      </c>
      <c r="BV103" s="24">
        <v>0</v>
      </c>
    </row>
    <row r="104" spans="1:74">
      <c r="A104" s="87">
        <v>95</v>
      </c>
      <c r="B104" s="1"/>
      <c r="C104" s="1"/>
      <c r="D104" s="2"/>
      <c r="E104" s="3"/>
      <c r="F104" s="4"/>
      <c r="G104" s="5"/>
      <c r="H104" s="4"/>
      <c r="I104" s="5"/>
      <c r="J104" s="6"/>
      <c r="K104" s="5"/>
      <c r="L104" s="5"/>
      <c r="M104" s="5"/>
      <c r="N104" s="7"/>
      <c r="O104" s="38"/>
      <c r="P104" s="5"/>
      <c r="Q104" s="5"/>
      <c r="R104" s="7"/>
      <c r="S104" s="38"/>
      <c r="T104" s="5"/>
      <c r="U104" s="5"/>
      <c r="V104" s="55"/>
      <c r="W104" s="38"/>
      <c r="X104" s="5"/>
      <c r="Y104" s="5"/>
      <c r="Z104" s="55"/>
      <c r="AA104" s="36">
        <f>IF(Dane!$E$3=1,AO104+BA104+BM104,IF(Dane!$E$3=2,AU104+BG104+BS104,AW104+BI104+BU104))</f>
        <v>0</v>
      </c>
      <c r="AB104" s="16">
        <f>IF(Dane!$E$3=1,AP104+BB104+BN104,IF(Dane!$E$3=2,AV104+BH104+BT104,AX104+BJ104+BV104))</f>
        <v>0</v>
      </c>
      <c r="AC104" s="16">
        <f>IF(((K104*Dane!$C$9)-AA104)&lt;0,0,(K104*Dane!$C$9)-AA104)</f>
        <v>0</v>
      </c>
      <c r="AD104" s="37">
        <f>IFERROR(IF(((L104*Dane!$C$9)-AB104)&lt;0,0,(L104*Dane!$C$9)-AB104),0)</f>
        <v>0</v>
      </c>
      <c r="AE104" s="97"/>
      <c r="AF104" s="77">
        <f>IF(Dane!$E$3=1,AO104,IF(Dane!$E$3=2,AU104,AW104))</f>
        <v>0</v>
      </c>
      <c r="AG104" s="77">
        <f>IF(Dane!$E$3=1,AP104,IF(Dane!$E$3=2,AV104,AX104))</f>
        <v>0</v>
      </c>
      <c r="AH104" s="77">
        <f>IF(Dane!$E$3=1,BA104,IF(Dane!$E$3=2,BG104,BI104))</f>
        <v>0</v>
      </c>
      <c r="AI104" s="77">
        <f>IF(Dane!$E$3=1,BB104,IF(Dane!$E$3=2,BH104,BJ104))</f>
        <v>0</v>
      </c>
      <c r="AJ104" s="77">
        <f>IF(Dane!$E$3=1,BM104,IF(Dane!$E$3=2,BS104,BU104))</f>
        <v>0</v>
      </c>
      <c r="AK104" s="77">
        <f>IF(Dane!$E$3=1,BN104,IF(Dane!$E$3=2,BT104,BV104))</f>
        <v>0</v>
      </c>
      <c r="AL104" s="24">
        <f t="shared" si="55"/>
        <v>0</v>
      </c>
      <c r="AM104" s="24">
        <f t="shared" si="56"/>
        <v>0</v>
      </c>
      <c r="AN104" s="24"/>
      <c r="AO104" s="24">
        <f t="shared" si="41"/>
        <v>0</v>
      </c>
      <c r="AP104" s="24">
        <f t="shared" si="57"/>
        <v>0</v>
      </c>
      <c r="AQ104" s="24">
        <f t="shared" si="42"/>
        <v>0</v>
      </c>
      <c r="AR104" s="24">
        <f t="shared" si="43"/>
        <v>0</v>
      </c>
      <c r="AS104" s="24">
        <f t="shared" si="44"/>
        <v>0</v>
      </c>
      <c r="AT104" s="24">
        <f t="shared" si="58"/>
        <v>0</v>
      </c>
      <c r="AU104" s="24">
        <f t="shared" si="67"/>
        <v>0</v>
      </c>
      <c r="AV104" s="24">
        <v>0</v>
      </c>
      <c r="AW104" s="24">
        <f t="shared" si="70"/>
        <v>0</v>
      </c>
      <c r="AX104" s="24">
        <v>0</v>
      </c>
      <c r="AY104" s="24">
        <f t="shared" si="59"/>
        <v>0</v>
      </c>
      <c r="AZ104" s="24">
        <f t="shared" si="60"/>
        <v>0</v>
      </c>
      <c r="BA104" s="24">
        <f t="shared" si="45"/>
        <v>0</v>
      </c>
      <c r="BB104" s="24">
        <f t="shared" si="46"/>
        <v>0</v>
      </c>
      <c r="BC104" s="24">
        <f t="shared" si="47"/>
        <v>0</v>
      </c>
      <c r="BD104" s="24">
        <f t="shared" si="48"/>
        <v>0</v>
      </c>
      <c r="BE104" s="24">
        <f t="shared" si="49"/>
        <v>0</v>
      </c>
      <c r="BF104" s="24">
        <f t="shared" si="61"/>
        <v>0</v>
      </c>
      <c r="BG104" s="24">
        <f t="shared" si="68"/>
        <v>0</v>
      </c>
      <c r="BH104" s="24">
        <v>0</v>
      </c>
      <c r="BI104" s="24">
        <f t="shared" si="62"/>
        <v>0</v>
      </c>
      <c r="BJ104" s="24">
        <v>0</v>
      </c>
      <c r="BK104" s="24">
        <f t="shared" si="63"/>
        <v>0</v>
      </c>
      <c r="BL104" s="24">
        <f t="shared" si="64"/>
        <v>0</v>
      </c>
      <c r="BM104" s="24">
        <f t="shared" si="50"/>
        <v>0</v>
      </c>
      <c r="BN104" s="24">
        <f t="shared" si="51"/>
        <v>0</v>
      </c>
      <c r="BO104" s="24">
        <f t="shared" si="52"/>
        <v>0</v>
      </c>
      <c r="BP104" s="24">
        <f t="shared" si="53"/>
        <v>0</v>
      </c>
      <c r="BQ104" s="24">
        <f t="shared" si="54"/>
        <v>0</v>
      </c>
      <c r="BR104" s="24">
        <f t="shared" si="65"/>
        <v>0</v>
      </c>
      <c r="BS104" s="24">
        <f t="shared" si="69"/>
        <v>0</v>
      </c>
      <c r="BT104" s="24">
        <v>0</v>
      </c>
      <c r="BU104" s="24">
        <f t="shared" si="66"/>
        <v>0</v>
      </c>
      <c r="BV104" s="24">
        <v>0</v>
      </c>
    </row>
    <row r="105" spans="1:74">
      <c r="A105" s="87">
        <v>96</v>
      </c>
      <c r="B105" s="1"/>
      <c r="C105" s="1"/>
      <c r="D105" s="2"/>
      <c r="E105" s="3"/>
      <c r="F105" s="4"/>
      <c r="G105" s="5"/>
      <c r="H105" s="4"/>
      <c r="I105" s="5"/>
      <c r="J105" s="6"/>
      <c r="K105" s="5"/>
      <c r="L105" s="5"/>
      <c r="M105" s="5"/>
      <c r="N105" s="7"/>
      <c r="O105" s="38"/>
      <c r="P105" s="5"/>
      <c r="Q105" s="5"/>
      <c r="R105" s="7"/>
      <c r="S105" s="38"/>
      <c r="T105" s="5"/>
      <c r="U105" s="5"/>
      <c r="V105" s="55"/>
      <c r="W105" s="38"/>
      <c r="X105" s="5"/>
      <c r="Y105" s="5"/>
      <c r="Z105" s="55"/>
      <c r="AA105" s="36">
        <f>IF(Dane!$E$3=1,AO105+BA105+BM105,IF(Dane!$E$3=2,AU105+BG105+BS105,AW105+BI105+BU105))</f>
        <v>0</v>
      </c>
      <c r="AB105" s="16">
        <f>IF(Dane!$E$3=1,AP105+BB105+BN105,IF(Dane!$E$3=2,AV105+BH105+BT105,AX105+BJ105+BV105))</f>
        <v>0</v>
      </c>
      <c r="AC105" s="16">
        <f>IF(((K105*Dane!$C$9)-AA105)&lt;0,0,(K105*Dane!$C$9)-AA105)</f>
        <v>0</v>
      </c>
      <c r="AD105" s="37">
        <f>IFERROR(IF(((L105*Dane!$C$9)-AB105)&lt;0,0,(L105*Dane!$C$9)-AB105),0)</f>
        <v>0</v>
      </c>
      <c r="AE105" s="97"/>
      <c r="AF105" s="77">
        <f>IF(Dane!$E$3=1,AO105,IF(Dane!$E$3=2,AU105,AW105))</f>
        <v>0</v>
      </c>
      <c r="AG105" s="77">
        <f>IF(Dane!$E$3=1,AP105,IF(Dane!$E$3=2,AV105,AX105))</f>
        <v>0</v>
      </c>
      <c r="AH105" s="77">
        <f>IF(Dane!$E$3=1,BA105,IF(Dane!$E$3=2,BG105,BI105))</f>
        <v>0</v>
      </c>
      <c r="AI105" s="77">
        <f>IF(Dane!$E$3=1,BB105,IF(Dane!$E$3=2,BH105,BJ105))</f>
        <v>0</v>
      </c>
      <c r="AJ105" s="77">
        <f>IF(Dane!$E$3=1,BM105,IF(Dane!$E$3=2,BS105,BU105))</f>
        <v>0</v>
      </c>
      <c r="AK105" s="77">
        <f>IF(Dane!$E$3=1,BN105,IF(Dane!$E$3=2,BT105,BV105))</f>
        <v>0</v>
      </c>
      <c r="AL105" s="24">
        <f t="shared" si="55"/>
        <v>0</v>
      </c>
      <c r="AM105" s="24">
        <f t="shared" si="56"/>
        <v>0</v>
      </c>
      <c r="AN105" s="24"/>
      <c r="AO105" s="24">
        <f t="shared" si="41"/>
        <v>0</v>
      </c>
      <c r="AP105" s="24">
        <f t="shared" si="57"/>
        <v>0</v>
      </c>
      <c r="AQ105" s="24">
        <f t="shared" si="42"/>
        <v>0</v>
      </c>
      <c r="AR105" s="24">
        <f t="shared" si="43"/>
        <v>0</v>
      </c>
      <c r="AS105" s="24">
        <f t="shared" si="44"/>
        <v>0</v>
      </c>
      <c r="AT105" s="24">
        <f t="shared" si="58"/>
        <v>0</v>
      </c>
      <c r="AU105" s="24">
        <f t="shared" si="67"/>
        <v>0</v>
      </c>
      <c r="AV105" s="24">
        <v>0</v>
      </c>
      <c r="AW105" s="24">
        <f t="shared" si="70"/>
        <v>0</v>
      </c>
      <c r="AX105" s="24">
        <v>0</v>
      </c>
      <c r="AY105" s="24">
        <f t="shared" si="59"/>
        <v>0</v>
      </c>
      <c r="AZ105" s="24">
        <f t="shared" si="60"/>
        <v>0</v>
      </c>
      <c r="BA105" s="24">
        <f t="shared" si="45"/>
        <v>0</v>
      </c>
      <c r="BB105" s="24">
        <f t="shared" si="46"/>
        <v>0</v>
      </c>
      <c r="BC105" s="24">
        <f t="shared" si="47"/>
        <v>0</v>
      </c>
      <c r="BD105" s="24">
        <f t="shared" si="48"/>
        <v>0</v>
      </c>
      <c r="BE105" s="24">
        <f t="shared" si="49"/>
        <v>0</v>
      </c>
      <c r="BF105" s="24">
        <f t="shared" si="61"/>
        <v>0</v>
      </c>
      <c r="BG105" s="24">
        <f t="shared" si="68"/>
        <v>0</v>
      </c>
      <c r="BH105" s="24">
        <v>0</v>
      </c>
      <c r="BI105" s="24">
        <f t="shared" si="62"/>
        <v>0</v>
      </c>
      <c r="BJ105" s="24">
        <v>0</v>
      </c>
      <c r="BK105" s="24">
        <f t="shared" si="63"/>
        <v>0</v>
      </c>
      <c r="BL105" s="24">
        <f t="shared" si="64"/>
        <v>0</v>
      </c>
      <c r="BM105" s="24">
        <f t="shared" si="50"/>
        <v>0</v>
      </c>
      <c r="BN105" s="24">
        <f t="shared" si="51"/>
        <v>0</v>
      </c>
      <c r="BO105" s="24">
        <f t="shared" si="52"/>
        <v>0</v>
      </c>
      <c r="BP105" s="24">
        <f t="shared" si="53"/>
        <v>0</v>
      </c>
      <c r="BQ105" s="24">
        <f t="shared" si="54"/>
        <v>0</v>
      </c>
      <c r="BR105" s="24">
        <f t="shared" si="65"/>
        <v>0</v>
      </c>
      <c r="BS105" s="24">
        <f t="shared" si="69"/>
        <v>0</v>
      </c>
      <c r="BT105" s="24">
        <v>0</v>
      </c>
      <c r="BU105" s="24">
        <f t="shared" si="66"/>
        <v>0</v>
      </c>
      <c r="BV105" s="24">
        <v>0</v>
      </c>
    </row>
    <row r="106" spans="1:74">
      <c r="A106" s="87">
        <v>97</v>
      </c>
      <c r="B106" s="1"/>
      <c r="C106" s="1"/>
      <c r="D106" s="2"/>
      <c r="E106" s="3"/>
      <c r="F106" s="4"/>
      <c r="G106" s="5"/>
      <c r="H106" s="4"/>
      <c r="I106" s="5"/>
      <c r="J106" s="6"/>
      <c r="K106" s="5"/>
      <c r="L106" s="5"/>
      <c r="M106" s="5"/>
      <c r="N106" s="7"/>
      <c r="O106" s="38"/>
      <c r="P106" s="5"/>
      <c r="Q106" s="5"/>
      <c r="R106" s="7"/>
      <c r="S106" s="38"/>
      <c r="T106" s="5"/>
      <c r="U106" s="5"/>
      <c r="V106" s="55"/>
      <c r="W106" s="38"/>
      <c r="X106" s="5"/>
      <c r="Y106" s="5"/>
      <c r="Z106" s="55"/>
      <c r="AA106" s="36">
        <f>IF(Dane!$E$3=1,AO106+BA106+BM106,IF(Dane!$E$3=2,AU106+BG106+BS106,AW106+BI106+BU106))</f>
        <v>0</v>
      </c>
      <c r="AB106" s="16">
        <f>IF(Dane!$E$3=1,AP106+BB106+BN106,IF(Dane!$E$3=2,AV106+BH106+BT106,AX106+BJ106+BV106))</f>
        <v>0</v>
      </c>
      <c r="AC106" s="16">
        <f>IF(((K106*Dane!$C$9)-AA106)&lt;0,0,(K106*Dane!$C$9)-AA106)</f>
        <v>0</v>
      </c>
      <c r="AD106" s="37">
        <f>IFERROR(IF(((L106*Dane!$C$9)-AB106)&lt;0,0,(L106*Dane!$C$9)-AB106),0)</f>
        <v>0</v>
      </c>
      <c r="AE106" s="97"/>
      <c r="AF106" s="77">
        <f>IF(Dane!$E$3=1,AO106,IF(Dane!$E$3=2,AU106,AW106))</f>
        <v>0</v>
      </c>
      <c r="AG106" s="77">
        <f>IF(Dane!$E$3=1,AP106,IF(Dane!$E$3=2,AV106,AX106))</f>
        <v>0</v>
      </c>
      <c r="AH106" s="77">
        <f>IF(Dane!$E$3=1,BA106,IF(Dane!$E$3=2,BG106,BI106))</f>
        <v>0</v>
      </c>
      <c r="AI106" s="77">
        <f>IF(Dane!$E$3=1,BB106,IF(Dane!$E$3=2,BH106,BJ106))</f>
        <v>0</v>
      </c>
      <c r="AJ106" s="77">
        <f>IF(Dane!$E$3=1,BM106,IF(Dane!$E$3=2,BS106,BU106))</f>
        <v>0</v>
      </c>
      <c r="AK106" s="77">
        <f>IF(Dane!$E$3=1,BN106,IF(Dane!$E$3=2,BT106,BV106))</f>
        <v>0</v>
      </c>
      <c r="AL106" s="24">
        <f t="shared" si="55"/>
        <v>0</v>
      </c>
      <c r="AM106" s="24">
        <f t="shared" si="56"/>
        <v>0</v>
      </c>
      <c r="AN106" s="24"/>
      <c r="AO106" s="24">
        <f t="shared" si="41"/>
        <v>0</v>
      </c>
      <c r="AP106" s="24">
        <f t="shared" si="57"/>
        <v>0</v>
      </c>
      <c r="AQ106" s="24">
        <f t="shared" si="42"/>
        <v>0</v>
      </c>
      <c r="AR106" s="24">
        <f t="shared" si="43"/>
        <v>0</v>
      </c>
      <c r="AS106" s="24">
        <f t="shared" si="44"/>
        <v>0</v>
      </c>
      <c r="AT106" s="24">
        <f t="shared" si="58"/>
        <v>0</v>
      </c>
      <c r="AU106" s="24">
        <f t="shared" si="67"/>
        <v>0</v>
      </c>
      <c r="AV106" s="24">
        <v>0</v>
      </c>
      <c r="AW106" s="24">
        <f t="shared" si="70"/>
        <v>0</v>
      </c>
      <c r="AX106" s="24">
        <v>0</v>
      </c>
      <c r="AY106" s="24">
        <f t="shared" si="59"/>
        <v>0</v>
      </c>
      <c r="AZ106" s="24">
        <f t="shared" si="60"/>
        <v>0</v>
      </c>
      <c r="BA106" s="24">
        <f t="shared" si="45"/>
        <v>0</v>
      </c>
      <c r="BB106" s="24">
        <f t="shared" si="46"/>
        <v>0</v>
      </c>
      <c r="BC106" s="24">
        <f t="shared" si="47"/>
        <v>0</v>
      </c>
      <c r="BD106" s="24">
        <f t="shared" si="48"/>
        <v>0</v>
      </c>
      <c r="BE106" s="24">
        <f t="shared" si="49"/>
        <v>0</v>
      </c>
      <c r="BF106" s="24">
        <f t="shared" si="61"/>
        <v>0</v>
      </c>
      <c r="BG106" s="24">
        <f t="shared" si="68"/>
        <v>0</v>
      </c>
      <c r="BH106" s="24">
        <v>0</v>
      </c>
      <c r="BI106" s="24">
        <f t="shared" si="62"/>
        <v>0</v>
      </c>
      <c r="BJ106" s="24">
        <v>0</v>
      </c>
      <c r="BK106" s="24">
        <f t="shared" si="63"/>
        <v>0</v>
      </c>
      <c r="BL106" s="24">
        <f t="shared" si="64"/>
        <v>0</v>
      </c>
      <c r="BM106" s="24">
        <f t="shared" si="50"/>
        <v>0</v>
      </c>
      <c r="BN106" s="24">
        <f t="shared" si="51"/>
        <v>0</v>
      </c>
      <c r="BO106" s="24">
        <f t="shared" si="52"/>
        <v>0</v>
      </c>
      <c r="BP106" s="24">
        <f t="shared" si="53"/>
        <v>0</v>
      </c>
      <c r="BQ106" s="24">
        <f t="shared" si="54"/>
        <v>0</v>
      </c>
      <c r="BR106" s="24">
        <f t="shared" si="65"/>
        <v>0</v>
      </c>
      <c r="BS106" s="24">
        <f t="shared" si="69"/>
        <v>0</v>
      </c>
      <c r="BT106" s="24">
        <v>0</v>
      </c>
      <c r="BU106" s="24">
        <f t="shared" si="66"/>
        <v>0</v>
      </c>
      <c r="BV106" s="24">
        <v>0</v>
      </c>
    </row>
    <row r="107" spans="1:74">
      <c r="A107" s="87">
        <v>98</v>
      </c>
      <c r="B107" s="1"/>
      <c r="C107" s="1"/>
      <c r="D107" s="2"/>
      <c r="E107" s="3"/>
      <c r="F107" s="4"/>
      <c r="G107" s="5"/>
      <c r="H107" s="4"/>
      <c r="I107" s="5"/>
      <c r="J107" s="6"/>
      <c r="K107" s="5"/>
      <c r="L107" s="5"/>
      <c r="M107" s="5"/>
      <c r="N107" s="7"/>
      <c r="O107" s="38"/>
      <c r="P107" s="5"/>
      <c r="Q107" s="5"/>
      <c r="R107" s="7"/>
      <c r="S107" s="38"/>
      <c r="T107" s="5"/>
      <c r="U107" s="5"/>
      <c r="V107" s="55"/>
      <c r="W107" s="38"/>
      <c r="X107" s="5"/>
      <c r="Y107" s="5"/>
      <c r="Z107" s="55"/>
      <c r="AA107" s="36">
        <f>IF(Dane!$E$3=1,AO107+BA107+BM107,IF(Dane!$E$3=2,AU107+BG107+BS107,AW107+BI107+BU107))</f>
        <v>0</v>
      </c>
      <c r="AB107" s="16">
        <f>IF(Dane!$E$3=1,AP107+BB107+BN107,IF(Dane!$E$3=2,AV107+BH107+BT107,AX107+BJ107+BV107))</f>
        <v>0</v>
      </c>
      <c r="AC107" s="16">
        <f>IF(((K107*Dane!$C$9)-AA107)&lt;0,0,(K107*Dane!$C$9)-AA107)</f>
        <v>0</v>
      </c>
      <c r="AD107" s="37">
        <f>IFERROR(IF(((L107*Dane!$C$9)-AB107)&lt;0,0,(L107*Dane!$C$9)-AB107),0)</f>
        <v>0</v>
      </c>
      <c r="AE107" s="97"/>
      <c r="AF107" s="77">
        <f>IF(Dane!$E$3=1,AO107,IF(Dane!$E$3=2,AU107,AW107))</f>
        <v>0</v>
      </c>
      <c r="AG107" s="77">
        <f>IF(Dane!$E$3=1,AP107,IF(Dane!$E$3=2,AV107,AX107))</f>
        <v>0</v>
      </c>
      <c r="AH107" s="77">
        <f>IF(Dane!$E$3=1,BA107,IF(Dane!$E$3=2,BG107,BI107))</f>
        <v>0</v>
      </c>
      <c r="AI107" s="77">
        <f>IF(Dane!$E$3=1,BB107,IF(Dane!$E$3=2,BH107,BJ107))</f>
        <v>0</v>
      </c>
      <c r="AJ107" s="77">
        <f>IF(Dane!$E$3=1,BM107,IF(Dane!$E$3=2,BS107,BU107))</f>
        <v>0</v>
      </c>
      <c r="AK107" s="77">
        <f>IF(Dane!$E$3=1,BN107,IF(Dane!$E$3=2,BT107,BV107))</f>
        <v>0</v>
      </c>
      <c r="AL107" s="24">
        <f t="shared" si="55"/>
        <v>0</v>
      </c>
      <c r="AM107" s="24">
        <f t="shared" si="56"/>
        <v>0</v>
      </c>
      <c r="AN107" s="24"/>
      <c r="AO107" s="24">
        <f t="shared" si="41"/>
        <v>0</v>
      </c>
      <c r="AP107" s="24">
        <f t="shared" si="57"/>
        <v>0</v>
      </c>
      <c r="AQ107" s="24">
        <f t="shared" si="42"/>
        <v>0</v>
      </c>
      <c r="AR107" s="24">
        <f t="shared" si="43"/>
        <v>0</v>
      </c>
      <c r="AS107" s="24">
        <f t="shared" si="44"/>
        <v>0</v>
      </c>
      <c r="AT107" s="24">
        <f t="shared" si="58"/>
        <v>0</v>
      </c>
      <c r="AU107" s="24">
        <f t="shared" si="67"/>
        <v>0</v>
      </c>
      <c r="AV107" s="24">
        <v>0</v>
      </c>
      <c r="AW107" s="24">
        <f t="shared" si="70"/>
        <v>0</v>
      </c>
      <c r="AX107" s="24">
        <v>0</v>
      </c>
      <c r="AY107" s="24">
        <f t="shared" si="59"/>
        <v>0</v>
      </c>
      <c r="AZ107" s="24">
        <f t="shared" si="60"/>
        <v>0</v>
      </c>
      <c r="BA107" s="24">
        <f t="shared" si="45"/>
        <v>0</v>
      </c>
      <c r="BB107" s="24">
        <f t="shared" si="46"/>
        <v>0</v>
      </c>
      <c r="BC107" s="24">
        <f t="shared" si="47"/>
        <v>0</v>
      </c>
      <c r="BD107" s="24">
        <f t="shared" si="48"/>
        <v>0</v>
      </c>
      <c r="BE107" s="24">
        <f t="shared" si="49"/>
        <v>0</v>
      </c>
      <c r="BF107" s="24">
        <f t="shared" si="61"/>
        <v>0</v>
      </c>
      <c r="BG107" s="24">
        <f t="shared" si="68"/>
        <v>0</v>
      </c>
      <c r="BH107" s="24">
        <v>0</v>
      </c>
      <c r="BI107" s="24">
        <f t="shared" si="62"/>
        <v>0</v>
      </c>
      <c r="BJ107" s="24">
        <v>0</v>
      </c>
      <c r="BK107" s="24">
        <f t="shared" si="63"/>
        <v>0</v>
      </c>
      <c r="BL107" s="24">
        <f t="shared" si="64"/>
        <v>0</v>
      </c>
      <c r="BM107" s="24">
        <f t="shared" si="50"/>
        <v>0</v>
      </c>
      <c r="BN107" s="24">
        <f t="shared" si="51"/>
        <v>0</v>
      </c>
      <c r="BO107" s="24">
        <f t="shared" si="52"/>
        <v>0</v>
      </c>
      <c r="BP107" s="24">
        <f t="shared" si="53"/>
        <v>0</v>
      </c>
      <c r="BQ107" s="24">
        <f t="shared" si="54"/>
        <v>0</v>
      </c>
      <c r="BR107" s="24">
        <f t="shared" si="65"/>
        <v>0</v>
      </c>
      <c r="BS107" s="24">
        <f t="shared" si="69"/>
        <v>0</v>
      </c>
      <c r="BT107" s="24">
        <v>0</v>
      </c>
      <c r="BU107" s="24">
        <f t="shared" si="66"/>
        <v>0</v>
      </c>
      <c r="BV107" s="24">
        <v>0</v>
      </c>
    </row>
    <row r="108" spans="1:74">
      <c r="A108" s="87">
        <v>99</v>
      </c>
      <c r="B108" s="1"/>
      <c r="C108" s="1"/>
      <c r="D108" s="2"/>
      <c r="E108" s="3"/>
      <c r="F108" s="4"/>
      <c r="G108" s="5"/>
      <c r="H108" s="4"/>
      <c r="I108" s="5"/>
      <c r="J108" s="6"/>
      <c r="K108" s="5"/>
      <c r="L108" s="5"/>
      <c r="M108" s="5"/>
      <c r="N108" s="7"/>
      <c r="O108" s="38"/>
      <c r="P108" s="5"/>
      <c r="Q108" s="5"/>
      <c r="R108" s="7"/>
      <c r="S108" s="38"/>
      <c r="T108" s="5"/>
      <c r="U108" s="5"/>
      <c r="V108" s="55"/>
      <c r="W108" s="38"/>
      <c r="X108" s="5"/>
      <c r="Y108" s="5"/>
      <c r="Z108" s="55"/>
      <c r="AA108" s="36">
        <f>IF(Dane!$E$3=1,AO108+BA108+BM108,IF(Dane!$E$3=2,AU108+BG108+BS108,AW108+BI108+BU108))</f>
        <v>0</v>
      </c>
      <c r="AB108" s="16">
        <f>IF(Dane!$E$3=1,AP108+BB108+BN108,IF(Dane!$E$3=2,AV108+BH108+BT108,AX108+BJ108+BV108))</f>
        <v>0</v>
      </c>
      <c r="AC108" s="16">
        <f>IF(((K108*Dane!$C$9)-AA108)&lt;0,0,(K108*Dane!$C$9)-AA108)</f>
        <v>0</v>
      </c>
      <c r="AD108" s="37">
        <f>IFERROR(IF(((L108*Dane!$C$9)-AB108)&lt;0,0,(L108*Dane!$C$9)-AB108),0)</f>
        <v>0</v>
      </c>
      <c r="AE108" s="97"/>
      <c r="AF108" s="77">
        <f>IF(Dane!$E$3=1,AO108,IF(Dane!$E$3=2,AU108,AW108))</f>
        <v>0</v>
      </c>
      <c r="AG108" s="77">
        <f>IF(Dane!$E$3=1,AP108,IF(Dane!$E$3=2,AV108,AX108))</f>
        <v>0</v>
      </c>
      <c r="AH108" s="77">
        <f>IF(Dane!$E$3=1,BA108,IF(Dane!$E$3=2,BG108,BI108))</f>
        <v>0</v>
      </c>
      <c r="AI108" s="77">
        <f>IF(Dane!$E$3=1,BB108,IF(Dane!$E$3=2,BH108,BJ108))</f>
        <v>0</v>
      </c>
      <c r="AJ108" s="77">
        <f>IF(Dane!$E$3=1,BM108,IF(Dane!$E$3=2,BS108,BU108))</f>
        <v>0</v>
      </c>
      <c r="AK108" s="77">
        <f>IF(Dane!$E$3=1,BN108,IF(Dane!$E$3=2,BT108,BV108))</f>
        <v>0</v>
      </c>
      <c r="AL108" s="24">
        <f t="shared" si="55"/>
        <v>0</v>
      </c>
      <c r="AM108" s="24">
        <f t="shared" si="56"/>
        <v>0</v>
      </c>
      <c r="AN108" s="24"/>
      <c r="AO108" s="24">
        <f t="shared" si="41"/>
        <v>0</v>
      </c>
      <c r="AP108" s="24">
        <f t="shared" si="57"/>
        <v>0</v>
      </c>
      <c r="AQ108" s="24">
        <f t="shared" si="42"/>
        <v>0</v>
      </c>
      <c r="AR108" s="24">
        <f t="shared" si="43"/>
        <v>0</v>
      </c>
      <c r="AS108" s="24">
        <f t="shared" si="44"/>
        <v>0</v>
      </c>
      <c r="AT108" s="24">
        <f t="shared" si="58"/>
        <v>0</v>
      </c>
      <c r="AU108" s="24">
        <f t="shared" si="67"/>
        <v>0</v>
      </c>
      <c r="AV108" s="24">
        <v>0</v>
      </c>
      <c r="AW108" s="24">
        <f t="shared" si="70"/>
        <v>0</v>
      </c>
      <c r="AX108" s="24">
        <v>0</v>
      </c>
      <c r="AY108" s="24">
        <f t="shared" si="59"/>
        <v>0</v>
      </c>
      <c r="AZ108" s="24">
        <f t="shared" si="60"/>
        <v>0</v>
      </c>
      <c r="BA108" s="24">
        <f t="shared" si="45"/>
        <v>0</v>
      </c>
      <c r="BB108" s="24">
        <f t="shared" si="46"/>
        <v>0</v>
      </c>
      <c r="BC108" s="24">
        <f t="shared" si="47"/>
        <v>0</v>
      </c>
      <c r="BD108" s="24">
        <f t="shared" si="48"/>
        <v>0</v>
      </c>
      <c r="BE108" s="24">
        <f t="shared" si="49"/>
        <v>0</v>
      </c>
      <c r="BF108" s="24">
        <f t="shared" si="61"/>
        <v>0</v>
      </c>
      <c r="BG108" s="24">
        <f t="shared" si="68"/>
        <v>0</v>
      </c>
      <c r="BH108" s="24">
        <v>0</v>
      </c>
      <c r="BI108" s="24">
        <f t="shared" si="62"/>
        <v>0</v>
      </c>
      <c r="BJ108" s="24">
        <v>0</v>
      </c>
      <c r="BK108" s="24">
        <f t="shared" si="63"/>
        <v>0</v>
      </c>
      <c r="BL108" s="24">
        <f t="shared" si="64"/>
        <v>0</v>
      </c>
      <c r="BM108" s="24">
        <f t="shared" si="50"/>
        <v>0</v>
      </c>
      <c r="BN108" s="24">
        <f t="shared" si="51"/>
        <v>0</v>
      </c>
      <c r="BO108" s="24">
        <f t="shared" si="52"/>
        <v>0</v>
      </c>
      <c r="BP108" s="24">
        <f t="shared" si="53"/>
        <v>0</v>
      </c>
      <c r="BQ108" s="24">
        <f t="shared" si="54"/>
        <v>0</v>
      </c>
      <c r="BR108" s="24">
        <f t="shared" si="65"/>
        <v>0</v>
      </c>
      <c r="BS108" s="24">
        <f t="shared" si="69"/>
        <v>0</v>
      </c>
      <c r="BT108" s="24">
        <v>0</v>
      </c>
      <c r="BU108" s="24">
        <f t="shared" si="66"/>
        <v>0</v>
      </c>
      <c r="BV108" s="24">
        <v>0</v>
      </c>
    </row>
    <row r="109" spans="1:74">
      <c r="A109" s="87">
        <v>100</v>
      </c>
      <c r="B109" s="1"/>
      <c r="C109" s="1"/>
      <c r="D109" s="2"/>
      <c r="E109" s="3"/>
      <c r="F109" s="4"/>
      <c r="G109" s="5"/>
      <c r="H109" s="4"/>
      <c r="I109" s="5"/>
      <c r="J109" s="6"/>
      <c r="K109" s="5"/>
      <c r="L109" s="5"/>
      <c r="M109" s="5"/>
      <c r="N109" s="7"/>
      <c r="O109" s="38"/>
      <c r="P109" s="5"/>
      <c r="Q109" s="5"/>
      <c r="R109" s="7"/>
      <c r="S109" s="38"/>
      <c r="T109" s="5"/>
      <c r="U109" s="5"/>
      <c r="V109" s="55"/>
      <c r="W109" s="38"/>
      <c r="X109" s="5"/>
      <c r="Y109" s="5"/>
      <c r="Z109" s="55"/>
      <c r="AA109" s="36">
        <f>IF(Dane!$E$3=1,AO109+BA109+BM109,IF(Dane!$E$3=2,AU109+BG109+BS109,AW109+BI109+BU109))</f>
        <v>0</v>
      </c>
      <c r="AB109" s="16">
        <f>IF(Dane!$E$3=1,AP109+BB109+BN109,IF(Dane!$E$3=2,AV109+BH109+BT109,AX109+BJ109+BV109))</f>
        <v>0</v>
      </c>
      <c r="AC109" s="16">
        <f>IF(((K109*Dane!$C$9)-AA109)&lt;0,0,(K109*Dane!$C$9)-AA109)</f>
        <v>0</v>
      </c>
      <c r="AD109" s="37">
        <f>IFERROR(IF(((L109*Dane!$C$9)-AB109)&lt;0,0,(L109*Dane!$C$9)-AB109),0)</f>
        <v>0</v>
      </c>
      <c r="AE109" s="97"/>
      <c r="AF109" s="77">
        <f>IF(Dane!$E$3=1,AO109,IF(Dane!$E$3=2,AU109,AW109))</f>
        <v>0</v>
      </c>
      <c r="AG109" s="77">
        <f>IF(Dane!$E$3=1,AP109,IF(Dane!$E$3=2,AV109,AX109))</f>
        <v>0</v>
      </c>
      <c r="AH109" s="77">
        <f>IF(Dane!$E$3=1,BA109,IF(Dane!$E$3=2,BG109,BI109))</f>
        <v>0</v>
      </c>
      <c r="AI109" s="77">
        <f>IF(Dane!$E$3=1,BB109,IF(Dane!$E$3=2,BH109,BJ109))</f>
        <v>0</v>
      </c>
      <c r="AJ109" s="77">
        <f>IF(Dane!$E$3=1,BM109,IF(Dane!$E$3=2,BS109,BU109))</f>
        <v>0</v>
      </c>
      <c r="AK109" s="77">
        <f>IF(Dane!$E$3=1,BN109,IF(Dane!$E$3=2,BT109,BV109))</f>
        <v>0</v>
      </c>
      <c r="AL109" s="24">
        <f t="shared" si="55"/>
        <v>0</v>
      </c>
      <c r="AM109" s="24">
        <f t="shared" si="56"/>
        <v>0</v>
      </c>
      <c r="AN109" s="24"/>
      <c r="AO109" s="24">
        <f t="shared" si="41"/>
        <v>0</v>
      </c>
      <c r="AP109" s="24">
        <f t="shared" si="57"/>
        <v>0</v>
      </c>
      <c r="AQ109" s="24">
        <f t="shared" si="42"/>
        <v>0</v>
      </c>
      <c r="AR109" s="24">
        <f t="shared" si="43"/>
        <v>0</v>
      </c>
      <c r="AS109" s="24">
        <f t="shared" si="44"/>
        <v>0</v>
      </c>
      <c r="AT109" s="24">
        <f t="shared" si="58"/>
        <v>0</v>
      </c>
      <c r="AU109" s="24">
        <f t="shared" si="67"/>
        <v>0</v>
      </c>
      <c r="AV109" s="24">
        <v>0</v>
      </c>
      <c r="AW109" s="24">
        <f t="shared" si="70"/>
        <v>0</v>
      </c>
      <c r="AX109" s="24">
        <v>0</v>
      </c>
      <c r="AY109" s="24">
        <f t="shared" si="59"/>
        <v>0</v>
      </c>
      <c r="AZ109" s="24">
        <f t="shared" si="60"/>
        <v>0</v>
      </c>
      <c r="BA109" s="24">
        <f t="shared" si="45"/>
        <v>0</v>
      </c>
      <c r="BB109" s="24">
        <f t="shared" si="46"/>
        <v>0</v>
      </c>
      <c r="BC109" s="24">
        <f t="shared" si="47"/>
        <v>0</v>
      </c>
      <c r="BD109" s="24">
        <f t="shared" si="48"/>
        <v>0</v>
      </c>
      <c r="BE109" s="24">
        <f t="shared" si="49"/>
        <v>0</v>
      </c>
      <c r="BF109" s="24">
        <f t="shared" si="61"/>
        <v>0</v>
      </c>
      <c r="BG109" s="24">
        <f t="shared" si="68"/>
        <v>0</v>
      </c>
      <c r="BH109" s="24">
        <v>0</v>
      </c>
      <c r="BI109" s="24">
        <f t="shared" si="62"/>
        <v>0</v>
      </c>
      <c r="BJ109" s="24">
        <v>0</v>
      </c>
      <c r="BK109" s="24">
        <f t="shared" si="63"/>
        <v>0</v>
      </c>
      <c r="BL109" s="24">
        <f t="shared" si="64"/>
        <v>0</v>
      </c>
      <c r="BM109" s="24">
        <f t="shared" si="50"/>
        <v>0</v>
      </c>
      <c r="BN109" s="24">
        <f t="shared" si="51"/>
        <v>0</v>
      </c>
      <c r="BO109" s="24">
        <f t="shared" si="52"/>
        <v>0</v>
      </c>
      <c r="BP109" s="24">
        <f t="shared" si="53"/>
        <v>0</v>
      </c>
      <c r="BQ109" s="24">
        <f t="shared" si="54"/>
        <v>0</v>
      </c>
      <c r="BR109" s="24">
        <f t="shared" si="65"/>
        <v>0</v>
      </c>
      <c r="BS109" s="24">
        <f t="shared" si="69"/>
        <v>0</v>
      </c>
      <c r="BT109" s="24">
        <v>0</v>
      </c>
      <c r="BU109" s="24">
        <f t="shared" si="66"/>
        <v>0</v>
      </c>
      <c r="BV109" s="24">
        <v>0</v>
      </c>
    </row>
    <row r="110" spans="1:74">
      <c r="A110" s="87">
        <v>101</v>
      </c>
      <c r="B110" s="1"/>
      <c r="C110" s="1"/>
      <c r="D110" s="2"/>
      <c r="E110" s="3"/>
      <c r="F110" s="4"/>
      <c r="G110" s="5"/>
      <c r="H110" s="4"/>
      <c r="I110" s="5"/>
      <c r="J110" s="6"/>
      <c r="K110" s="5"/>
      <c r="L110" s="5"/>
      <c r="M110" s="5"/>
      <c r="N110" s="7"/>
      <c r="O110" s="38"/>
      <c r="P110" s="5"/>
      <c r="Q110" s="5"/>
      <c r="R110" s="7"/>
      <c r="S110" s="38"/>
      <c r="T110" s="5"/>
      <c r="U110" s="5"/>
      <c r="V110" s="55"/>
      <c r="W110" s="38"/>
      <c r="X110" s="5"/>
      <c r="Y110" s="5"/>
      <c r="Z110" s="55"/>
      <c r="AA110" s="36">
        <f>IF(Dane!$E$3=1,AO110+BA110+BM110,IF(Dane!$E$3=2,AU110+BG110+BS110,AW110+BI110+BU110))</f>
        <v>0</v>
      </c>
      <c r="AB110" s="16">
        <f>IF(Dane!$E$3=1,AP110+BB110+BN110,IF(Dane!$E$3=2,AV110+BH110+BT110,AX110+BJ110+BV110))</f>
        <v>0</v>
      </c>
      <c r="AC110" s="16">
        <f>IF(((K110*Dane!$C$9)-AA110)&lt;0,0,(K110*Dane!$C$9)-AA110)</f>
        <v>0</v>
      </c>
      <c r="AD110" s="37">
        <f>IFERROR(IF(((L110*Dane!$C$9)-AB110)&lt;0,0,(L110*Dane!$C$9)-AB110),0)</f>
        <v>0</v>
      </c>
      <c r="AE110" s="97"/>
      <c r="AF110" s="77">
        <f>IF(Dane!$E$3=1,AO110,IF(Dane!$E$3=2,AU110,AW110))</f>
        <v>0</v>
      </c>
      <c r="AG110" s="77">
        <f>IF(Dane!$E$3=1,AP110,IF(Dane!$E$3=2,AV110,AX110))</f>
        <v>0</v>
      </c>
      <c r="AH110" s="77">
        <f>IF(Dane!$E$3=1,BA110,IF(Dane!$E$3=2,BG110,BI110))</f>
        <v>0</v>
      </c>
      <c r="AI110" s="77">
        <f>IF(Dane!$E$3=1,BB110,IF(Dane!$E$3=2,BH110,BJ110))</f>
        <v>0</v>
      </c>
      <c r="AJ110" s="77">
        <f>IF(Dane!$E$3=1,BM110,IF(Dane!$E$3=2,BS110,BU110))</f>
        <v>0</v>
      </c>
      <c r="AK110" s="77">
        <f>IF(Dane!$E$3=1,BN110,IF(Dane!$E$3=2,BT110,BV110))</f>
        <v>0</v>
      </c>
      <c r="AL110" s="24">
        <f t="shared" si="55"/>
        <v>0</v>
      </c>
      <c r="AM110" s="24">
        <f t="shared" si="56"/>
        <v>0</v>
      </c>
      <c r="AN110" s="24"/>
      <c r="AO110" s="24">
        <f t="shared" si="41"/>
        <v>0</v>
      </c>
      <c r="AP110" s="24">
        <f t="shared" si="57"/>
        <v>0</v>
      </c>
      <c r="AQ110" s="24">
        <f t="shared" si="42"/>
        <v>0</v>
      </c>
      <c r="AR110" s="24">
        <f t="shared" si="43"/>
        <v>0</v>
      </c>
      <c r="AS110" s="24">
        <f t="shared" si="44"/>
        <v>0</v>
      </c>
      <c r="AT110" s="24">
        <f t="shared" si="58"/>
        <v>0</v>
      </c>
      <c r="AU110" s="24">
        <f t="shared" si="67"/>
        <v>0</v>
      </c>
      <c r="AV110" s="24">
        <v>0</v>
      </c>
      <c r="AW110" s="24">
        <f t="shared" si="70"/>
        <v>0</v>
      </c>
      <c r="AX110" s="24">
        <v>0</v>
      </c>
      <c r="AY110" s="24">
        <f t="shared" si="59"/>
        <v>0</v>
      </c>
      <c r="AZ110" s="24">
        <f t="shared" si="60"/>
        <v>0</v>
      </c>
      <c r="BA110" s="24">
        <f t="shared" si="45"/>
        <v>0</v>
      </c>
      <c r="BB110" s="24">
        <f t="shared" si="46"/>
        <v>0</v>
      </c>
      <c r="BC110" s="24">
        <f t="shared" si="47"/>
        <v>0</v>
      </c>
      <c r="BD110" s="24">
        <f t="shared" si="48"/>
        <v>0</v>
      </c>
      <c r="BE110" s="24">
        <f t="shared" si="49"/>
        <v>0</v>
      </c>
      <c r="BF110" s="24">
        <f t="shared" si="61"/>
        <v>0</v>
      </c>
      <c r="BG110" s="24">
        <f t="shared" si="68"/>
        <v>0</v>
      </c>
      <c r="BH110" s="24">
        <v>0</v>
      </c>
      <c r="BI110" s="24">
        <f t="shared" si="62"/>
        <v>0</v>
      </c>
      <c r="BJ110" s="24">
        <v>0</v>
      </c>
      <c r="BK110" s="24">
        <f t="shared" si="63"/>
        <v>0</v>
      </c>
      <c r="BL110" s="24">
        <f t="shared" si="64"/>
        <v>0</v>
      </c>
      <c r="BM110" s="24">
        <f t="shared" si="50"/>
        <v>0</v>
      </c>
      <c r="BN110" s="24">
        <f t="shared" si="51"/>
        <v>0</v>
      </c>
      <c r="BO110" s="24">
        <f t="shared" si="52"/>
        <v>0</v>
      </c>
      <c r="BP110" s="24">
        <f t="shared" si="53"/>
        <v>0</v>
      </c>
      <c r="BQ110" s="24">
        <f t="shared" si="54"/>
        <v>0</v>
      </c>
      <c r="BR110" s="24">
        <f t="shared" si="65"/>
        <v>0</v>
      </c>
      <c r="BS110" s="24">
        <f t="shared" si="69"/>
        <v>0</v>
      </c>
      <c r="BT110" s="24">
        <v>0</v>
      </c>
      <c r="BU110" s="24">
        <f t="shared" si="66"/>
        <v>0</v>
      </c>
      <c r="BV110" s="24">
        <v>0</v>
      </c>
    </row>
    <row r="111" spans="1:74">
      <c r="A111" s="87">
        <v>102</v>
      </c>
      <c r="B111" s="1"/>
      <c r="C111" s="1"/>
      <c r="D111" s="2"/>
      <c r="E111" s="3"/>
      <c r="F111" s="4"/>
      <c r="G111" s="5"/>
      <c r="H111" s="4"/>
      <c r="I111" s="5"/>
      <c r="J111" s="6"/>
      <c r="K111" s="5"/>
      <c r="L111" s="5"/>
      <c r="M111" s="5"/>
      <c r="N111" s="7"/>
      <c r="O111" s="38"/>
      <c r="P111" s="5"/>
      <c r="Q111" s="5"/>
      <c r="R111" s="7"/>
      <c r="S111" s="38"/>
      <c r="T111" s="5"/>
      <c r="U111" s="5"/>
      <c r="V111" s="55"/>
      <c r="W111" s="38"/>
      <c r="X111" s="5"/>
      <c r="Y111" s="5"/>
      <c r="Z111" s="55"/>
      <c r="AA111" s="36">
        <f>IF(Dane!$E$3=1,AO111+BA111+BM111,IF(Dane!$E$3=2,AU111+BG111+BS111,AW111+BI111+BU111))</f>
        <v>0</v>
      </c>
      <c r="AB111" s="16">
        <f>IF(Dane!$E$3=1,AP111+BB111+BN111,IF(Dane!$E$3=2,AV111+BH111+BT111,AX111+BJ111+BV111))</f>
        <v>0</v>
      </c>
      <c r="AC111" s="16">
        <f>IF(((K111*Dane!$C$9)-AA111)&lt;0,0,(K111*Dane!$C$9)-AA111)</f>
        <v>0</v>
      </c>
      <c r="AD111" s="37">
        <f>IFERROR(IF(((L111*Dane!$C$9)-AB111)&lt;0,0,(L111*Dane!$C$9)-AB111),0)</f>
        <v>0</v>
      </c>
      <c r="AE111" s="97"/>
      <c r="AF111" s="77">
        <f>IF(Dane!$E$3=1,AO111,IF(Dane!$E$3=2,AU111,AW111))</f>
        <v>0</v>
      </c>
      <c r="AG111" s="77">
        <f>IF(Dane!$E$3=1,AP111,IF(Dane!$E$3=2,AV111,AX111))</f>
        <v>0</v>
      </c>
      <c r="AH111" s="77">
        <f>IF(Dane!$E$3=1,BA111,IF(Dane!$E$3=2,BG111,BI111))</f>
        <v>0</v>
      </c>
      <c r="AI111" s="77">
        <f>IF(Dane!$E$3=1,BB111,IF(Dane!$E$3=2,BH111,BJ111))</f>
        <v>0</v>
      </c>
      <c r="AJ111" s="77">
        <f>IF(Dane!$E$3=1,BM111,IF(Dane!$E$3=2,BS111,BU111))</f>
        <v>0</v>
      </c>
      <c r="AK111" s="77">
        <f>IF(Dane!$E$3=1,BN111,IF(Dane!$E$3=2,BT111,BV111))</f>
        <v>0</v>
      </c>
      <c r="AL111" s="24">
        <f t="shared" si="55"/>
        <v>0</v>
      </c>
      <c r="AM111" s="24">
        <f t="shared" si="56"/>
        <v>0</v>
      </c>
      <c r="AN111" s="24"/>
      <c r="AO111" s="24">
        <f t="shared" si="41"/>
        <v>0</v>
      </c>
      <c r="AP111" s="24">
        <f t="shared" si="57"/>
        <v>0</v>
      </c>
      <c r="AQ111" s="24">
        <f t="shared" si="42"/>
        <v>0</v>
      </c>
      <c r="AR111" s="24">
        <f t="shared" si="43"/>
        <v>0</v>
      </c>
      <c r="AS111" s="24">
        <f t="shared" si="44"/>
        <v>0</v>
      </c>
      <c r="AT111" s="24">
        <f t="shared" si="58"/>
        <v>0</v>
      </c>
      <c r="AU111" s="24">
        <f t="shared" si="67"/>
        <v>0</v>
      </c>
      <c r="AV111" s="24">
        <v>0</v>
      </c>
      <c r="AW111" s="24">
        <f t="shared" si="70"/>
        <v>0</v>
      </c>
      <c r="AX111" s="24">
        <v>0</v>
      </c>
      <c r="AY111" s="24">
        <f t="shared" si="59"/>
        <v>0</v>
      </c>
      <c r="AZ111" s="24">
        <f t="shared" si="60"/>
        <v>0</v>
      </c>
      <c r="BA111" s="24">
        <f t="shared" si="45"/>
        <v>0</v>
      </c>
      <c r="BB111" s="24">
        <f t="shared" si="46"/>
        <v>0</v>
      </c>
      <c r="BC111" s="24">
        <f t="shared" si="47"/>
        <v>0</v>
      </c>
      <c r="BD111" s="24">
        <f t="shared" si="48"/>
        <v>0</v>
      </c>
      <c r="BE111" s="24">
        <f t="shared" si="49"/>
        <v>0</v>
      </c>
      <c r="BF111" s="24">
        <f t="shared" si="61"/>
        <v>0</v>
      </c>
      <c r="BG111" s="24">
        <f t="shared" si="68"/>
        <v>0</v>
      </c>
      <c r="BH111" s="24">
        <v>0</v>
      </c>
      <c r="BI111" s="24">
        <f t="shared" si="62"/>
        <v>0</v>
      </c>
      <c r="BJ111" s="24">
        <v>0</v>
      </c>
      <c r="BK111" s="24">
        <f t="shared" si="63"/>
        <v>0</v>
      </c>
      <c r="BL111" s="24">
        <f t="shared" si="64"/>
        <v>0</v>
      </c>
      <c r="BM111" s="24">
        <f t="shared" si="50"/>
        <v>0</v>
      </c>
      <c r="BN111" s="24">
        <f t="shared" si="51"/>
        <v>0</v>
      </c>
      <c r="BO111" s="24">
        <f t="shared" si="52"/>
        <v>0</v>
      </c>
      <c r="BP111" s="24">
        <f t="shared" si="53"/>
        <v>0</v>
      </c>
      <c r="BQ111" s="24">
        <f t="shared" si="54"/>
        <v>0</v>
      </c>
      <c r="BR111" s="24">
        <f t="shared" si="65"/>
        <v>0</v>
      </c>
      <c r="BS111" s="24">
        <f t="shared" si="69"/>
        <v>0</v>
      </c>
      <c r="BT111" s="24">
        <v>0</v>
      </c>
      <c r="BU111" s="24">
        <f t="shared" si="66"/>
        <v>0</v>
      </c>
      <c r="BV111" s="24">
        <v>0</v>
      </c>
    </row>
    <row r="112" spans="1:74">
      <c r="A112" s="87">
        <v>103</v>
      </c>
      <c r="B112" s="1"/>
      <c r="C112" s="1"/>
      <c r="D112" s="2"/>
      <c r="E112" s="3"/>
      <c r="F112" s="4"/>
      <c r="G112" s="5"/>
      <c r="H112" s="4"/>
      <c r="I112" s="5"/>
      <c r="J112" s="6"/>
      <c r="K112" s="5"/>
      <c r="L112" s="5"/>
      <c r="M112" s="5"/>
      <c r="N112" s="7"/>
      <c r="O112" s="38"/>
      <c r="P112" s="5"/>
      <c r="Q112" s="5"/>
      <c r="R112" s="7"/>
      <c r="S112" s="38"/>
      <c r="T112" s="5"/>
      <c r="U112" s="5"/>
      <c r="V112" s="55"/>
      <c r="W112" s="38"/>
      <c r="X112" s="5"/>
      <c r="Y112" s="5"/>
      <c r="Z112" s="55"/>
      <c r="AA112" s="36">
        <f>IF(Dane!$E$3=1,AO112+BA112+BM112,IF(Dane!$E$3=2,AU112+BG112+BS112,AW112+BI112+BU112))</f>
        <v>0</v>
      </c>
      <c r="AB112" s="16">
        <f>IF(Dane!$E$3=1,AP112+BB112+BN112,IF(Dane!$E$3=2,AV112+BH112+BT112,AX112+BJ112+BV112))</f>
        <v>0</v>
      </c>
      <c r="AC112" s="16">
        <f>IF(((K112*Dane!$C$9)-AA112)&lt;0,0,(K112*Dane!$C$9)-AA112)</f>
        <v>0</v>
      </c>
      <c r="AD112" s="37">
        <f>IFERROR(IF(((L112*Dane!$C$9)-AB112)&lt;0,0,(L112*Dane!$C$9)-AB112),0)</f>
        <v>0</v>
      </c>
      <c r="AE112" s="97"/>
      <c r="AF112" s="77">
        <f>IF(Dane!$E$3=1,AO112,IF(Dane!$E$3=2,AU112,AW112))</f>
        <v>0</v>
      </c>
      <c r="AG112" s="77">
        <f>IF(Dane!$E$3=1,AP112,IF(Dane!$E$3=2,AV112,AX112))</f>
        <v>0</v>
      </c>
      <c r="AH112" s="77">
        <f>IF(Dane!$E$3=1,BA112,IF(Dane!$E$3=2,BG112,BI112))</f>
        <v>0</v>
      </c>
      <c r="AI112" s="77">
        <f>IF(Dane!$E$3=1,BB112,IF(Dane!$E$3=2,BH112,BJ112))</f>
        <v>0</v>
      </c>
      <c r="AJ112" s="77">
        <f>IF(Dane!$E$3=1,BM112,IF(Dane!$E$3=2,BS112,BU112))</f>
        <v>0</v>
      </c>
      <c r="AK112" s="77">
        <f>IF(Dane!$E$3=1,BN112,IF(Dane!$E$3=2,BT112,BV112))</f>
        <v>0</v>
      </c>
      <c r="AL112" s="24">
        <f t="shared" si="55"/>
        <v>0</v>
      </c>
      <c r="AM112" s="24">
        <f t="shared" si="56"/>
        <v>0</v>
      </c>
      <c r="AN112" s="24"/>
      <c r="AO112" s="24">
        <f t="shared" si="41"/>
        <v>0</v>
      </c>
      <c r="AP112" s="24">
        <f t="shared" si="57"/>
        <v>0</v>
      </c>
      <c r="AQ112" s="24">
        <f t="shared" si="42"/>
        <v>0</v>
      </c>
      <c r="AR112" s="24">
        <f t="shared" si="43"/>
        <v>0</v>
      </c>
      <c r="AS112" s="24">
        <f t="shared" si="44"/>
        <v>0</v>
      </c>
      <c r="AT112" s="24">
        <f t="shared" si="58"/>
        <v>0</v>
      </c>
      <c r="AU112" s="24">
        <f t="shared" si="67"/>
        <v>0</v>
      </c>
      <c r="AV112" s="24">
        <v>0</v>
      </c>
      <c r="AW112" s="24">
        <f t="shared" si="70"/>
        <v>0</v>
      </c>
      <c r="AX112" s="24">
        <v>0</v>
      </c>
      <c r="AY112" s="24">
        <f t="shared" si="59"/>
        <v>0</v>
      </c>
      <c r="AZ112" s="24">
        <f t="shared" si="60"/>
        <v>0</v>
      </c>
      <c r="BA112" s="24">
        <f t="shared" si="45"/>
        <v>0</v>
      </c>
      <c r="BB112" s="24">
        <f t="shared" si="46"/>
        <v>0</v>
      </c>
      <c r="BC112" s="24">
        <f t="shared" si="47"/>
        <v>0</v>
      </c>
      <c r="BD112" s="24">
        <f t="shared" si="48"/>
        <v>0</v>
      </c>
      <c r="BE112" s="24">
        <f t="shared" si="49"/>
        <v>0</v>
      </c>
      <c r="BF112" s="24">
        <f t="shared" si="61"/>
        <v>0</v>
      </c>
      <c r="BG112" s="24">
        <f t="shared" si="68"/>
        <v>0</v>
      </c>
      <c r="BH112" s="24">
        <v>0</v>
      </c>
      <c r="BI112" s="24">
        <f t="shared" si="62"/>
        <v>0</v>
      </c>
      <c r="BJ112" s="24">
        <v>0</v>
      </c>
      <c r="BK112" s="24">
        <f t="shared" si="63"/>
        <v>0</v>
      </c>
      <c r="BL112" s="24">
        <f t="shared" si="64"/>
        <v>0</v>
      </c>
      <c r="BM112" s="24">
        <f t="shared" si="50"/>
        <v>0</v>
      </c>
      <c r="BN112" s="24">
        <f t="shared" si="51"/>
        <v>0</v>
      </c>
      <c r="BO112" s="24">
        <f t="shared" si="52"/>
        <v>0</v>
      </c>
      <c r="BP112" s="24">
        <f t="shared" si="53"/>
        <v>0</v>
      </c>
      <c r="BQ112" s="24">
        <f t="shared" si="54"/>
        <v>0</v>
      </c>
      <c r="BR112" s="24">
        <f t="shared" si="65"/>
        <v>0</v>
      </c>
      <c r="BS112" s="24">
        <f t="shared" si="69"/>
        <v>0</v>
      </c>
      <c r="BT112" s="24">
        <v>0</v>
      </c>
      <c r="BU112" s="24">
        <f t="shared" si="66"/>
        <v>0</v>
      </c>
      <c r="BV112" s="24">
        <v>0</v>
      </c>
    </row>
    <row r="113" spans="1:74">
      <c r="A113" s="87">
        <v>104</v>
      </c>
      <c r="B113" s="1"/>
      <c r="C113" s="1"/>
      <c r="D113" s="2"/>
      <c r="E113" s="3"/>
      <c r="F113" s="4"/>
      <c r="G113" s="5"/>
      <c r="H113" s="4"/>
      <c r="I113" s="5"/>
      <c r="J113" s="6"/>
      <c r="K113" s="5"/>
      <c r="L113" s="5"/>
      <c r="M113" s="5"/>
      <c r="N113" s="7"/>
      <c r="O113" s="38"/>
      <c r="P113" s="5"/>
      <c r="Q113" s="5"/>
      <c r="R113" s="7"/>
      <c r="S113" s="38"/>
      <c r="T113" s="5"/>
      <c r="U113" s="5"/>
      <c r="V113" s="55"/>
      <c r="W113" s="38"/>
      <c r="X113" s="5"/>
      <c r="Y113" s="5"/>
      <c r="Z113" s="55"/>
      <c r="AA113" s="36">
        <f>IF(Dane!$E$3=1,AO113+BA113+BM113,IF(Dane!$E$3=2,AU113+BG113+BS113,AW113+BI113+BU113))</f>
        <v>0</v>
      </c>
      <c r="AB113" s="16">
        <f>IF(Dane!$E$3=1,AP113+BB113+BN113,IF(Dane!$E$3=2,AV113+BH113+BT113,AX113+BJ113+BV113))</f>
        <v>0</v>
      </c>
      <c r="AC113" s="16">
        <f>IF(((K113*Dane!$C$9)-AA113)&lt;0,0,(K113*Dane!$C$9)-AA113)</f>
        <v>0</v>
      </c>
      <c r="AD113" s="37">
        <f>IFERROR(IF(((L113*Dane!$C$9)-AB113)&lt;0,0,(L113*Dane!$C$9)-AB113),0)</f>
        <v>0</v>
      </c>
      <c r="AE113" s="97"/>
      <c r="AF113" s="77">
        <f>IF(Dane!$E$3=1,AO113,IF(Dane!$E$3=2,AU113,AW113))</f>
        <v>0</v>
      </c>
      <c r="AG113" s="77">
        <f>IF(Dane!$E$3=1,AP113,IF(Dane!$E$3=2,AV113,AX113))</f>
        <v>0</v>
      </c>
      <c r="AH113" s="77">
        <f>IF(Dane!$E$3=1,BA113,IF(Dane!$E$3=2,BG113,BI113))</f>
        <v>0</v>
      </c>
      <c r="AI113" s="77">
        <f>IF(Dane!$E$3=1,BB113,IF(Dane!$E$3=2,BH113,BJ113))</f>
        <v>0</v>
      </c>
      <c r="AJ113" s="77">
        <f>IF(Dane!$E$3=1,BM113,IF(Dane!$E$3=2,BS113,BU113))</f>
        <v>0</v>
      </c>
      <c r="AK113" s="77">
        <f>IF(Dane!$E$3=1,BN113,IF(Dane!$E$3=2,BT113,BV113))</f>
        <v>0</v>
      </c>
      <c r="AL113" s="24">
        <f t="shared" si="55"/>
        <v>0</v>
      </c>
      <c r="AM113" s="24">
        <f t="shared" si="56"/>
        <v>0</v>
      </c>
      <c r="AN113" s="24"/>
      <c r="AO113" s="24">
        <f t="shared" si="41"/>
        <v>0</v>
      </c>
      <c r="AP113" s="24">
        <f t="shared" si="57"/>
        <v>0</v>
      </c>
      <c r="AQ113" s="24">
        <f t="shared" si="42"/>
        <v>0</v>
      </c>
      <c r="AR113" s="24">
        <f t="shared" si="43"/>
        <v>0</v>
      </c>
      <c r="AS113" s="24">
        <f t="shared" si="44"/>
        <v>0</v>
      </c>
      <c r="AT113" s="24">
        <f t="shared" si="58"/>
        <v>0</v>
      </c>
      <c r="AU113" s="24">
        <f t="shared" si="67"/>
        <v>0</v>
      </c>
      <c r="AV113" s="24">
        <v>0</v>
      </c>
      <c r="AW113" s="24">
        <f t="shared" si="70"/>
        <v>0</v>
      </c>
      <c r="AX113" s="24">
        <v>0</v>
      </c>
      <c r="AY113" s="24">
        <f t="shared" si="59"/>
        <v>0</v>
      </c>
      <c r="AZ113" s="24">
        <f t="shared" si="60"/>
        <v>0</v>
      </c>
      <c r="BA113" s="24">
        <f t="shared" si="45"/>
        <v>0</v>
      </c>
      <c r="BB113" s="24">
        <f t="shared" si="46"/>
        <v>0</v>
      </c>
      <c r="BC113" s="24">
        <f t="shared" si="47"/>
        <v>0</v>
      </c>
      <c r="BD113" s="24">
        <f t="shared" si="48"/>
        <v>0</v>
      </c>
      <c r="BE113" s="24">
        <f t="shared" si="49"/>
        <v>0</v>
      </c>
      <c r="BF113" s="24">
        <f t="shared" si="61"/>
        <v>0</v>
      </c>
      <c r="BG113" s="24">
        <f t="shared" si="68"/>
        <v>0</v>
      </c>
      <c r="BH113" s="24">
        <v>0</v>
      </c>
      <c r="BI113" s="24">
        <f t="shared" si="62"/>
        <v>0</v>
      </c>
      <c r="BJ113" s="24">
        <v>0</v>
      </c>
      <c r="BK113" s="24">
        <f t="shared" si="63"/>
        <v>0</v>
      </c>
      <c r="BL113" s="24">
        <f t="shared" si="64"/>
        <v>0</v>
      </c>
      <c r="BM113" s="24">
        <f t="shared" si="50"/>
        <v>0</v>
      </c>
      <c r="BN113" s="24">
        <f t="shared" si="51"/>
        <v>0</v>
      </c>
      <c r="BO113" s="24">
        <f t="shared" si="52"/>
        <v>0</v>
      </c>
      <c r="BP113" s="24">
        <f t="shared" si="53"/>
        <v>0</v>
      </c>
      <c r="BQ113" s="24">
        <f t="shared" si="54"/>
        <v>0</v>
      </c>
      <c r="BR113" s="24">
        <f t="shared" si="65"/>
        <v>0</v>
      </c>
      <c r="BS113" s="24">
        <f t="shared" si="69"/>
        <v>0</v>
      </c>
      <c r="BT113" s="24">
        <v>0</v>
      </c>
      <c r="BU113" s="24">
        <f t="shared" si="66"/>
        <v>0</v>
      </c>
      <c r="BV113" s="24">
        <v>0</v>
      </c>
    </row>
    <row r="114" spans="1:74">
      <c r="A114" s="87">
        <v>105</v>
      </c>
      <c r="B114" s="1"/>
      <c r="C114" s="1"/>
      <c r="D114" s="2"/>
      <c r="E114" s="3"/>
      <c r="F114" s="4"/>
      <c r="G114" s="5"/>
      <c r="H114" s="4"/>
      <c r="I114" s="5"/>
      <c r="J114" s="6"/>
      <c r="K114" s="5"/>
      <c r="L114" s="5"/>
      <c r="M114" s="5"/>
      <c r="N114" s="7"/>
      <c r="O114" s="38"/>
      <c r="P114" s="5"/>
      <c r="Q114" s="5"/>
      <c r="R114" s="7"/>
      <c r="S114" s="38"/>
      <c r="T114" s="5"/>
      <c r="U114" s="5"/>
      <c r="V114" s="55"/>
      <c r="W114" s="38"/>
      <c r="X114" s="5"/>
      <c r="Y114" s="5"/>
      <c r="Z114" s="55"/>
      <c r="AA114" s="36">
        <f>IF(Dane!$E$3=1,AO114+BA114+BM114,IF(Dane!$E$3=2,AU114+BG114+BS114,AW114+BI114+BU114))</f>
        <v>0</v>
      </c>
      <c r="AB114" s="16">
        <f>IF(Dane!$E$3=1,AP114+BB114+BN114,IF(Dane!$E$3=2,AV114+BH114+BT114,AX114+BJ114+BV114))</f>
        <v>0</v>
      </c>
      <c r="AC114" s="16">
        <f>IF(((K114*Dane!$C$9)-AA114)&lt;0,0,(K114*Dane!$C$9)-AA114)</f>
        <v>0</v>
      </c>
      <c r="AD114" s="37">
        <f>IFERROR(IF(((L114*Dane!$C$9)-AB114)&lt;0,0,(L114*Dane!$C$9)-AB114),0)</f>
        <v>0</v>
      </c>
      <c r="AE114" s="97"/>
      <c r="AF114" s="77">
        <f>IF(Dane!$E$3=1,AO114,IF(Dane!$E$3=2,AU114,AW114))</f>
        <v>0</v>
      </c>
      <c r="AG114" s="77">
        <f>IF(Dane!$E$3=1,AP114,IF(Dane!$E$3=2,AV114,AX114))</f>
        <v>0</v>
      </c>
      <c r="AH114" s="77">
        <f>IF(Dane!$E$3=1,BA114,IF(Dane!$E$3=2,BG114,BI114))</f>
        <v>0</v>
      </c>
      <c r="AI114" s="77">
        <f>IF(Dane!$E$3=1,BB114,IF(Dane!$E$3=2,BH114,BJ114))</f>
        <v>0</v>
      </c>
      <c r="AJ114" s="77">
        <f>IF(Dane!$E$3=1,BM114,IF(Dane!$E$3=2,BS114,BU114))</f>
        <v>0</v>
      </c>
      <c r="AK114" s="77">
        <f>IF(Dane!$E$3=1,BN114,IF(Dane!$E$3=2,BT114,BV114))</f>
        <v>0</v>
      </c>
      <c r="AL114" s="24">
        <f t="shared" si="55"/>
        <v>0</v>
      </c>
      <c r="AM114" s="24">
        <f t="shared" si="56"/>
        <v>0</v>
      </c>
      <c r="AN114" s="24"/>
      <c r="AO114" s="24">
        <f t="shared" si="41"/>
        <v>0</v>
      </c>
      <c r="AP114" s="24">
        <f t="shared" si="57"/>
        <v>0</v>
      </c>
      <c r="AQ114" s="24">
        <f t="shared" si="42"/>
        <v>0</v>
      </c>
      <c r="AR114" s="24">
        <f t="shared" si="43"/>
        <v>0</v>
      </c>
      <c r="AS114" s="24">
        <f t="shared" si="44"/>
        <v>0</v>
      </c>
      <c r="AT114" s="24">
        <f t="shared" si="58"/>
        <v>0</v>
      </c>
      <c r="AU114" s="24">
        <f t="shared" si="67"/>
        <v>0</v>
      </c>
      <c r="AV114" s="24">
        <v>0</v>
      </c>
      <c r="AW114" s="24">
        <f t="shared" si="70"/>
        <v>0</v>
      </c>
      <c r="AX114" s="24">
        <v>0</v>
      </c>
      <c r="AY114" s="24">
        <f t="shared" si="59"/>
        <v>0</v>
      </c>
      <c r="AZ114" s="24">
        <f t="shared" si="60"/>
        <v>0</v>
      </c>
      <c r="BA114" s="24">
        <f t="shared" si="45"/>
        <v>0</v>
      </c>
      <c r="BB114" s="24">
        <f t="shared" si="46"/>
        <v>0</v>
      </c>
      <c r="BC114" s="24">
        <f t="shared" si="47"/>
        <v>0</v>
      </c>
      <c r="BD114" s="24">
        <f t="shared" si="48"/>
        <v>0</v>
      </c>
      <c r="BE114" s="24">
        <f t="shared" si="49"/>
        <v>0</v>
      </c>
      <c r="BF114" s="24">
        <f t="shared" si="61"/>
        <v>0</v>
      </c>
      <c r="BG114" s="24">
        <f t="shared" si="68"/>
        <v>0</v>
      </c>
      <c r="BH114" s="24">
        <v>0</v>
      </c>
      <c r="BI114" s="24">
        <f t="shared" si="62"/>
        <v>0</v>
      </c>
      <c r="BJ114" s="24">
        <v>0</v>
      </c>
      <c r="BK114" s="24">
        <f t="shared" si="63"/>
        <v>0</v>
      </c>
      <c r="BL114" s="24">
        <f t="shared" si="64"/>
        <v>0</v>
      </c>
      <c r="BM114" s="24">
        <f t="shared" si="50"/>
        <v>0</v>
      </c>
      <c r="BN114" s="24">
        <f t="shared" si="51"/>
        <v>0</v>
      </c>
      <c r="BO114" s="24">
        <f t="shared" si="52"/>
        <v>0</v>
      </c>
      <c r="BP114" s="24">
        <f t="shared" si="53"/>
        <v>0</v>
      </c>
      <c r="BQ114" s="24">
        <f t="shared" si="54"/>
        <v>0</v>
      </c>
      <c r="BR114" s="24">
        <f t="shared" si="65"/>
        <v>0</v>
      </c>
      <c r="BS114" s="24">
        <f t="shared" si="69"/>
        <v>0</v>
      </c>
      <c r="BT114" s="24">
        <v>0</v>
      </c>
      <c r="BU114" s="24">
        <f t="shared" si="66"/>
        <v>0</v>
      </c>
      <c r="BV114" s="24">
        <v>0</v>
      </c>
    </row>
    <row r="115" spans="1:74">
      <c r="A115" s="87">
        <v>106</v>
      </c>
      <c r="B115" s="1"/>
      <c r="C115" s="1"/>
      <c r="D115" s="2"/>
      <c r="E115" s="3"/>
      <c r="F115" s="4"/>
      <c r="G115" s="5"/>
      <c r="H115" s="4"/>
      <c r="I115" s="5"/>
      <c r="J115" s="6"/>
      <c r="K115" s="5"/>
      <c r="L115" s="5"/>
      <c r="M115" s="5"/>
      <c r="N115" s="7"/>
      <c r="O115" s="38"/>
      <c r="P115" s="5"/>
      <c r="Q115" s="5"/>
      <c r="R115" s="7"/>
      <c r="S115" s="38"/>
      <c r="T115" s="5"/>
      <c r="U115" s="5"/>
      <c r="V115" s="55"/>
      <c r="W115" s="38"/>
      <c r="X115" s="5"/>
      <c r="Y115" s="5"/>
      <c r="Z115" s="55"/>
      <c r="AA115" s="36">
        <f>IF(Dane!$E$3=1,AO115+BA115+BM115,IF(Dane!$E$3=2,AU115+BG115+BS115,AW115+BI115+BU115))</f>
        <v>0</v>
      </c>
      <c r="AB115" s="16">
        <f>IF(Dane!$E$3=1,AP115+BB115+BN115,IF(Dane!$E$3=2,AV115+BH115+BT115,AX115+BJ115+BV115))</f>
        <v>0</v>
      </c>
      <c r="AC115" s="16">
        <f>IF(((K115*Dane!$C$9)-AA115)&lt;0,0,(K115*Dane!$C$9)-AA115)</f>
        <v>0</v>
      </c>
      <c r="AD115" s="37">
        <f>IFERROR(IF(((L115*Dane!$C$9)-AB115)&lt;0,0,(L115*Dane!$C$9)-AB115),0)</f>
        <v>0</v>
      </c>
      <c r="AE115" s="97"/>
      <c r="AF115" s="77">
        <f>IF(Dane!$E$3=1,AO115,IF(Dane!$E$3=2,AU115,AW115))</f>
        <v>0</v>
      </c>
      <c r="AG115" s="77">
        <f>IF(Dane!$E$3=1,AP115,IF(Dane!$E$3=2,AV115,AX115))</f>
        <v>0</v>
      </c>
      <c r="AH115" s="77">
        <f>IF(Dane!$E$3=1,BA115,IF(Dane!$E$3=2,BG115,BI115))</f>
        <v>0</v>
      </c>
      <c r="AI115" s="77">
        <f>IF(Dane!$E$3=1,BB115,IF(Dane!$E$3=2,BH115,BJ115))</f>
        <v>0</v>
      </c>
      <c r="AJ115" s="77">
        <f>IF(Dane!$E$3=1,BM115,IF(Dane!$E$3=2,BS115,BU115))</f>
        <v>0</v>
      </c>
      <c r="AK115" s="77">
        <f>IF(Dane!$E$3=1,BN115,IF(Dane!$E$3=2,BT115,BV115))</f>
        <v>0</v>
      </c>
      <c r="AL115" s="24">
        <f t="shared" si="55"/>
        <v>0</v>
      </c>
      <c r="AM115" s="24">
        <f t="shared" si="56"/>
        <v>0</v>
      </c>
      <c r="AN115" s="24"/>
      <c r="AO115" s="24">
        <f t="shared" si="41"/>
        <v>0</v>
      </c>
      <c r="AP115" s="24">
        <f t="shared" si="57"/>
        <v>0</v>
      </c>
      <c r="AQ115" s="24">
        <f t="shared" si="42"/>
        <v>0</v>
      </c>
      <c r="AR115" s="24">
        <f t="shared" si="43"/>
        <v>0</v>
      </c>
      <c r="AS115" s="24">
        <f t="shared" si="44"/>
        <v>0</v>
      </c>
      <c r="AT115" s="24">
        <f t="shared" si="58"/>
        <v>0</v>
      </c>
      <c r="AU115" s="24">
        <f t="shared" si="67"/>
        <v>0</v>
      </c>
      <c r="AV115" s="24">
        <v>0</v>
      </c>
      <c r="AW115" s="24">
        <f t="shared" si="70"/>
        <v>0</v>
      </c>
      <c r="AX115" s="24">
        <v>0</v>
      </c>
      <c r="AY115" s="24">
        <f t="shared" si="59"/>
        <v>0</v>
      </c>
      <c r="AZ115" s="24">
        <f t="shared" si="60"/>
        <v>0</v>
      </c>
      <c r="BA115" s="24">
        <f t="shared" si="45"/>
        <v>0</v>
      </c>
      <c r="BB115" s="24">
        <f t="shared" si="46"/>
        <v>0</v>
      </c>
      <c r="BC115" s="24">
        <f t="shared" si="47"/>
        <v>0</v>
      </c>
      <c r="BD115" s="24">
        <f t="shared" si="48"/>
        <v>0</v>
      </c>
      <c r="BE115" s="24">
        <f t="shared" si="49"/>
        <v>0</v>
      </c>
      <c r="BF115" s="24">
        <f t="shared" si="61"/>
        <v>0</v>
      </c>
      <c r="BG115" s="24">
        <f t="shared" si="68"/>
        <v>0</v>
      </c>
      <c r="BH115" s="24">
        <v>0</v>
      </c>
      <c r="BI115" s="24">
        <f t="shared" si="62"/>
        <v>0</v>
      </c>
      <c r="BJ115" s="24">
        <v>0</v>
      </c>
      <c r="BK115" s="24">
        <f t="shared" si="63"/>
        <v>0</v>
      </c>
      <c r="BL115" s="24">
        <f t="shared" si="64"/>
        <v>0</v>
      </c>
      <c r="BM115" s="24">
        <f t="shared" si="50"/>
        <v>0</v>
      </c>
      <c r="BN115" s="24">
        <f t="shared" si="51"/>
        <v>0</v>
      </c>
      <c r="BO115" s="24">
        <f t="shared" si="52"/>
        <v>0</v>
      </c>
      <c r="BP115" s="24">
        <f t="shared" si="53"/>
        <v>0</v>
      </c>
      <c r="BQ115" s="24">
        <f t="shared" si="54"/>
        <v>0</v>
      </c>
      <c r="BR115" s="24">
        <f t="shared" si="65"/>
        <v>0</v>
      </c>
      <c r="BS115" s="24">
        <f t="shared" si="69"/>
        <v>0</v>
      </c>
      <c r="BT115" s="24">
        <v>0</v>
      </c>
      <c r="BU115" s="24">
        <f t="shared" si="66"/>
        <v>0</v>
      </c>
      <c r="BV115" s="24">
        <v>0</v>
      </c>
    </row>
    <row r="116" spans="1:74">
      <c r="A116" s="87">
        <v>107</v>
      </c>
      <c r="B116" s="1"/>
      <c r="C116" s="1"/>
      <c r="D116" s="2"/>
      <c r="E116" s="3"/>
      <c r="F116" s="4"/>
      <c r="G116" s="5"/>
      <c r="H116" s="4"/>
      <c r="I116" s="5"/>
      <c r="J116" s="6"/>
      <c r="K116" s="5"/>
      <c r="L116" s="5"/>
      <c r="M116" s="5"/>
      <c r="N116" s="7"/>
      <c r="O116" s="38"/>
      <c r="P116" s="5"/>
      <c r="Q116" s="5"/>
      <c r="R116" s="7"/>
      <c r="S116" s="38"/>
      <c r="T116" s="5"/>
      <c r="U116" s="5"/>
      <c r="V116" s="55"/>
      <c r="W116" s="38"/>
      <c r="X116" s="5"/>
      <c r="Y116" s="5"/>
      <c r="Z116" s="55"/>
      <c r="AA116" s="36">
        <f>IF(Dane!$E$3=1,AO116+BA116+BM116,IF(Dane!$E$3=2,AU116+BG116+BS116,AW116+BI116+BU116))</f>
        <v>0</v>
      </c>
      <c r="AB116" s="16">
        <f>IF(Dane!$E$3=1,AP116+BB116+BN116,IF(Dane!$E$3=2,AV116+BH116+BT116,AX116+BJ116+BV116))</f>
        <v>0</v>
      </c>
      <c r="AC116" s="16">
        <f>IF(((K116*Dane!$C$9)-AA116)&lt;0,0,(K116*Dane!$C$9)-AA116)</f>
        <v>0</v>
      </c>
      <c r="AD116" s="37">
        <f>IFERROR(IF(((L116*Dane!$C$9)-AB116)&lt;0,0,(L116*Dane!$C$9)-AB116),0)</f>
        <v>0</v>
      </c>
      <c r="AE116" s="97"/>
      <c r="AF116" s="77">
        <f>IF(Dane!$E$3=1,AO116,IF(Dane!$E$3=2,AU116,AW116))</f>
        <v>0</v>
      </c>
      <c r="AG116" s="77">
        <f>IF(Dane!$E$3=1,AP116,IF(Dane!$E$3=2,AV116,AX116))</f>
        <v>0</v>
      </c>
      <c r="AH116" s="77">
        <f>IF(Dane!$E$3=1,BA116,IF(Dane!$E$3=2,BG116,BI116))</f>
        <v>0</v>
      </c>
      <c r="AI116" s="77">
        <f>IF(Dane!$E$3=1,BB116,IF(Dane!$E$3=2,BH116,BJ116))</f>
        <v>0</v>
      </c>
      <c r="AJ116" s="77">
        <f>IF(Dane!$E$3=1,BM116,IF(Dane!$E$3=2,BS116,BU116))</f>
        <v>0</v>
      </c>
      <c r="AK116" s="77">
        <f>IF(Dane!$E$3=1,BN116,IF(Dane!$E$3=2,BT116,BV116))</f>
        <v>0</v>
      </c>
      <c r="AL116" s="24">
        <f t="shared" si="55"/>
        <v>0</v>
      </c>
      <c r="AM116" s="24">
        <f t="shared" si="56"/>
        <v>0</v>
      </c>
      <c r="AN116" s="24"/>
      <c r="AO116" s="24">
        <f t="shared" si="41"/>
        <v>0</v>
      </c>
      <c r="AP116" s="24">
        <f t="shared" si="57"/>
        <v>0</v>
      </c>
      <c r="AQ116" s="24">
        <f t="shared" si="42"/>
        <v>0</v>
      </c>
      <c r="AR116" s="24">
        <f t="shared" si="43"/>
        <v>0</v>
      </c>
      <c r="AS116" s="24">
        <f t="shared" si="44"/>
        <v>0</v>
      </c>
      <c r="AT116" s="24">
        <f t="shared" si="58"/>
        <v>0</v>
      </c>
      <c r="AU116" s="24">
        <f t="shared" si="67"/>
        <v>0</v>
      </c>
      <c r="AV116" s="24">
        <v>0</v>
      </c>
      <c r="AW116" s="24">
        <f t="shared" si="70"/>
        <v>0</v>
      </c>
      <c r="AX116" s="24">
        <v>0</v>
      </c>
      <c r="AY116" s="24">
        <f t="shared" si="59"/>
        <v>0</v>
      </c>
      <c r="AZ116" s="24">
        <f t="shared" si="60"/>
        <v>0</v>
      </c>
      <c r="BA116" s="24">
        <f t="shared" si="45"/>
        <v>0</v>
      </c>
      <c r="BB116" s="24">
        <f t="shared" si="46"/>
        <v>0</v>
      </c>
      <c r="BC116" s="24">
        <f t="shared" si="47"/>
        <v>0</v>
      </c>
      <c r="BD116" s="24">
        <f t="shared" si="48"/>
        <v>0</v>
      </c>
      <c r="BE116" s="24">
        <f t="shared" si="49"/>
        <v>0</v>
      </c>
      <c r="BF116" s="24">
        <f t="shared" si="61"/>
        <v>0</v>
      </c>
      <c r="BG116" s="24">
        <f t="shared" si="68"/>
        <v>0</v>
      </c>
      <c r="BH116" s="24">
        <v>0</v>
      </c>
      <c r="BI116" s="24">
        <f t="shared" si="62"/>
        <v>0</v>
      </c>
      <c r="BJ116" s="24">
        <v>0</v>
      </c>
      <c r="BK116" s="24">
        <f t="shared" si="63"/>
        <v>0</v>
      </c>
      <c r="BL116" s="24">
        <f t="shared" si="64"/>
        <v>0</v>
      </c>
      <c r="BM116" s="24">
        <f t="shared" si="50"/>
        <v>0</v>
      </c>
      <c r="BN116" s="24">
        <f t="shared" si="51"/>
        <v>0</v>
      </c>
      <c r="BO116" s="24">
        <f t="shared" si="52"/>
        <v>0</v>
      </c>
      <c r="BP116" s="24">
        <f t="shared" si="53"/>
        <v>0</v>
      </c>
      <c r="BQ116" s="24">
        <f t="shared" si="54"/>
        <v>0</v>
      </c>
      <c r="BR116" s="24">
        <f t="shared" si="65"/>
        <v>0</v>
      </c>
      <c r="BS116" s="24">
        <f t="shared" si="69"/>
        <v>0</v>
      </c>
      <c r="BT116" s="24">
        <v>0</v>
      </c>
      <c r="BU116" s="24">
        <f t="shared" si="66"/>
        <v>0</v>
      </c>
      <c r="BV116" s="24">
        <v>0</v>
      </c>
    </row>
    <row r="117" spans="1:74">
      <c r="A117" s="87">
        <v>108</v>
      </c>
      <c r="B117" s="1"/>
      <c r="C117" s="1"/>
      <c r="D117" s="2"/>
      <c r="E117" s="3"/>
      <c r="F117" s="4"/>
      <c r="G117" s="5"/>
      <c r="H117" s="4"/>
      <c r="I117" s="5"/>
      <c r="J117" s="6"/>
      <c r="K117" s="5"/>
      <c r="L117" s="5"/>
      <c r="M117" s="5"/>
      <c r="N117" s="7"/>
      <c r="O117" s="38"/>
      <c r="P117" s="5"/>
      <c r="Q117" s="5"/>
      <c r="R117" s="7"/>
      <c r="S117" s="38"/>
      <c r="T117" s="5"/>
      <c r="U117" s="5"/>
      <c r="V117" s="55"/>
      <c r="W117" s="38"/>
      <c r="X117" s="5"/>
      <c r="Y117" s="5"/>
      <c r="Z117" s="55"/>
      <c r="AA117" s="36">
        <f>IF(Dane!$E$3=1,AO117+BA117+BM117,IF(Dane!$E$3=2,AU117+BG117+BS117,AW117+BI117+BU117))</f>
        <v>0</v>
      </c>
      <c r="AB117" s="16">
        <f>IF(Dane!$E$3=1,AP117+BB117+BN117,IF(Dane!$E$3=2,AV117+BH117+BT117,AX117+BJ117+BV117))</f>
        <v>0</v>
      </c>
      <c r="AC117" s="16">
        <f>IF(((K117*Dane!$C$9)-AA117)&lt;0,0,(K117*Dane!$C$9)-AA117)</f>
        <v>0</v>
      </c>
      <c r="AD117" s="37">
        <f>IFERROR(IF(((L117*Dane!$C$9)-AB117)&lt;0,0,(L117*Dane!$C$9)-AB117),0)</f>
        <v>0</v>
      </c>
      <c r="AE117" s="97"/>
      <c r="AF117" s="77">
        <f>IF(Dane!$E$3=1,AO117,IF(Dane!$E$3=2,AU117,AW117))</f>
        <v>0</v>
      </c>
      <c r="AG117" s="77">
        <f>IF(Dane!$E$3=1,AP117,IF(Dane!$E$3=2,AV117,AX117))</f>
        <v>0</v>
      </c>
      <c r="AH117" s="77">
        <f>IF(Dane!$E$3=1,BA117,IF(Dane!$E$3=2,BG117,BI117))</f>
        <v>0</v>
      </c>
      <c r="AI117" s="77">
        <f>IF(Dane!$E$3=1,BB117,IF(Dane!$E$3=2,BH117,BJ117))</f>
        <v>0</v>
      </c>
      <c r="AJ117" s="77">
        <f>IF(Dane!$E$3=1,BM117,IF(Dane!$E$3=2,BS117,BU117))</f>
        <v>0</v>
      </c>
      <c r="AK117" s="77">
        <f>IF(Dane!$E$3=1,BN117,IF(Dane!$E$3=2,BT117,BV117))</f>
        <v>0</v>
      </c>
      <c r="AL117" s="24">
        <f t="shared" si="55"/>
        <v>0</v>
      </c>
      <c r="AM117" s="24">
        <f t="shared" si="56"/>
        <v>0</v>
      </c>
      <c r="AN117" s="24"/>
      <c r="AO117" s="24">
        <f t="shared" si="41"/>
        <v>0</v>
      </c>
      <c r="AP117" s="24">
        <f t="shared" si="57"/>
        <v>0</v>
      </c>
      <c r="AQ117" s="24">
        <f t="shared" si="42"/>
        <v>0</v>
      </c>
      <c r="AR117" s="24">
        <f t="shared" si="43"/>
        <v>0</v>
      </c>
      <c r="AS117" s="24">
        <f t="shared" si="44"/>
        <v>0</v>
      </c>
      <c r="AT117" s="24">
        <f t="shared" si="58"/>
        <v>0</v>
      </c>
      <c r="AU117" s="24">
        <f t="shared" si="67"/>
        <v>0</v>
      </c>
      <c r="AV117" s="24">
        <v>0</v>
      </c>
      <c r="AW117" s="24">
        <f t="shared" si="70"/>
        <v>0</v>
      </c>
      <c r="AX117" s="24">
        <v>0</v>
      </c>
      <c r="AY117" s="24">
        <f t="shared" si="59"/>
        <v>0</v>
      </c>
      <c r="AZ117" s="24">
        <f t="shared" si="60"/>
        <v>0</v>
      </c>
      <c r="BA117" s="24">
        <f t="shared" si="45"/>
        <v>0</v>
      </c>
      <c r="BB117" s="24">
        <f t="shared" si="46"/>
        <v>0</v>
      </c>
      <c r="BC117" s="24">
        <f t="shared" si="47"/>
        <v>0</v>
      </c>
      <c r="BD117" s="24">
        <f t="shared" si="48"/>
        <v>0</v>
      </c>
      <c r="BE117" s="24">
        <f t="shared" si="49"/>
        <v>0</v>
      </c>
      <c r="BF117" s="24">
        <f t="shared" si="61"/>
        <v>0</v>
      </c>
      <c r="BG117" s="24">
        <f t="shared" si="68"/>
        <v>0</v>
      </c>
      <c r="BH117" s="24">
        <v>0</v>
      </c>
      <c r="BI117" s="24">
        <f t="shared" si="62"/>
        <v>0</v>
      </c>
      <c r="BJ117" s="24">
        <v>0</v>
      </c>
      <c r="BK117" s="24">
        <f t="shared" si="63"/>
        <v>0</v>
      </c>
      <c r="BL117" s="24">
        <f t="shared" si="64"/>
        <v>0</v>
      </c>
      <c r="BM117" s="24">
        <f t="shared" si="50"/>
        <v>0</v>
      </c>
      <c r="BN117" s="24">
        <f t="shared" si="51"/>
        <v>0</v>
      </c>
      <c r="BO117" s="24">
        <f t="shared" si="52"/>
        <v>0</v>
      </c>
      <c r="BP117" s="24">
        <f t="shared" si="53"/>
        <v>0</v>
      </c>
      <c r="BQ117" s="24">
        <f t="shared" si="54"/>
        <v>0</v>
      </c>
      <c r="BR117" s="24">
        <f t="shared" si="65"/>
        <v>0</v>
      </c>
      <c r="BS117" s="24">
        <f t="shared" si="69"/>
        <v>0</v>
      </c>
      <c r="BT117" s="24">
        <v>0</v>
      </c>
      <c r="BU117" s="24">
        <f t="shared" si="66"/>
        <v>0</v>
      </c>
      <c r="BV117" s="24">
        <v>0</v>
      </c>
    </row>
    <row r="118" spans="1:74">
      <c r="A118" s="87">
        <v>109</v>
      </c>
      <c r="B118" s="1"/>
      <c r="C118" s="1"/>
      <c r="D118" s="2"/>
      <c r="E118" s="3"/>
      <c r="F118" s="4"/>
      <c r="G118" s="5"/>
      <c r="H118" s="4"/>
      <c r="I118" s="5"/>
      <c r="J118" s="6"/>
      <c r="K118" s="5"/>
      <c r="L118" s="5"/>
      <c r="M118" s="5"/>
      <c r="N118" s="7"/>
      <c r="O118" s="38"/>
      <c r="P118" s="5"/>
      <c r="Q118" s="5"/>
      <c r="R118" s="7"/>
      <c r="S118" s="38"/>
      <c r="T118" s="5"/>
      <c r="U118" s="5"/>
      <c r="V118" s="55"/>
      <c r="W118" s="38"/>
      <c r="X118" s="5"/>
      <c r="Y118" s="5"/>
      <c r="Z118" s="55"/>
      <c r="AA118" s="36">
        <f>IF(Dane!$E$3=1,AO118+BA118+BM118,IF(Dane!$E$3=2,AU118+BG118+BS118,AW118+BI118+BU118))</f>
        <v>0</v>
      </c>
      <c r="AB118" s="16">
        <f>IF(Dane!$E$3=1,AP118+BB118+BN118,IF(Dane!$E$3=2,AV118+BH118+BT118,AX118+BJ118+BV118))</f>
        <v>0</v>
      </c>
      <c r="AC118" s="16">
        <f>IF(((K118*Dane!$C$9)-AA118)&lt;0,0,(K118*Dane!$C$9)-AA118)</f>
        <v>0</v>
      </c>
      <c r="AD118" s="37">
        <f>IFERROR(IF(((L118*Dane!$C$9)-AB118)&lt;0,0,(L118*Dane!$C$9)-AB118),0)</f>
        <v>0</v>
      </c>
      <c r="AE118" s="97"/>
      <c r="AF118" s="77">
        <f>IF(Dane!$E$3=1,AO118,IF(Dane!$E$3=2,AU118,AW118))</f>
        <v>0</v>
      </c>
      <c r="AG118" s="77">
        <f>IF(Dane!$E$3=1,AP118,IF(Dane!$E$3=2,AV118,AX118))</f>
        <v>0</v>
      </c>
      <c r="AH118" s="77">
        <f>IF(Dane!$E$3=1,BA118,IF(Dane!$E$3=2,BG118,BI118))</f>
        <v>0</v>
      </c>
      <c r="AI118" s="77">
        <f>IF(Dane!$E$3=1,BB118,IF(Dane!$E$3=2,BH118,BJ118))</f>
        <v>0</v>
      </c>
      <c r="AJ118" s="77">
        <f>IF(Dane!$E$3=1,BM118,IF(Dane!$E$3=2,BS118,BU118))</f>
        <v>0</v>
      </c>
      <c r="AK118" s="77">
        <f>IF(Dane!$E$3=1,BN118,IF(Dane!$E$3=2,BT118,BV118))</f>
        <v>0</v>
      </c>
      <c r="AL118" s="24">
        <f t="shared" si="55"/>
        <v>0</v>
      </c>
      <c r="AM118" s="24">
        <f t="shared" si="56"/>
        <v>0</v>
      </c>
      <c r="AN118" s="24"/>
      <c r="AO118" s="24">
        <f t="shared" si="41"/>
        <v>0</v>
      </c>
      <c r="AP118" s="24">
        <f t="shared" si="57"/>
        <v>0</v>
      </c>
      <c r="AQ118" s="24">
        <f t="shared" si="42"/>
        <v>0</v>
      </c>
      <c r="AR118" s="24">
        <f t="shared" si="43"/>
        <v>0</v>
      </c>
      <c r="AS118" s="24">
        <f t="shared" si="44"/>
        <v>0</v>
      </c>
      <c r="AT118" s="24">
        <f t="shared" si="58"/>
        <v>0</v>
      </c>
      <c r="AU118" s="24">
        <f t="shared" si="67"/>
        <v>0</v>
      </c>
      <c r="AV118" s="24">
        <v>0</v>
      </c>
      <c r="AW118" s="24">
        <f t="shared" si="70"/>
        <v>0</v>
      </c>
      <c r="AX118" s="24">
        <v>0</v>
      </c>
      <c r="AY118" s="24">
        <f t="shared" si="59"/>
        <v>0</v>
      </c>
      <c r="AZ118" s="24">
        <f t="shared" si="60"/>
        <v>0</v>
      </c>
      <c r="BA118" s="24">
        <f t="shared" si="45"/>
        <v>0</v>
      </c>
      <c r="BB118" s="24">
        <f t="shared" si="46"/>
        <v>0</v>
      </c>
      <c r="BC118" s="24">
        <f t="shared" si="47"/>
        <v>0</v>
      </c>
      <c r="BD118" s="24">
        <f t="shared" si="48"/>
        <v>0</v>
      </c>
      <c r="BE118" s="24">
        <f t="shared" si="49"/>
        <v>0</v>
      </c>
      <c r="BF118" s="24">
        <f t="shared" si="61"/>
        <v>0</v>
      </c>
      <c r="BG118" s="24">
        <f t="shared" si="68"/>
        <v>0</v>
      </c>
      <c r="BH118" s="24">
        <v>0</v>
      </c>
      <c r="BI118" s="24">
        <f t="shared" si="62"/>
        <v>0</v>
      </c>
      <c r="BJ118" s="24">
        <v>0</v>
      </c>
      <c r="BK118" s="24">
        <f t="shared" si="63"/>
        <v>0</v>
      </c>
      <c r="BL118" s="24">
        <f t="shared" si="64"/>
        <v>0</v>
      </c>
      <c r="BM118" s="24">
        <f t="shared" si="50"/>
        <v>0</v>
      </c>
      <c r="BN118" s="24">
        <f t="shared" si="51"/>
        <v>0</v>
      </c>
      <c r="BO118" s="24">
        <f t="shared" si="52"/>
        <v>0</v>
      </c>
      <c r="BP118" s="24">
        <f t="shared" si="53"/>
        <v>0</v>
      </c>
      <c r="BQ118" s="24">
        <f t="shared" si="54"/>
        <v>0</v>
      </c>
      <c r="BR118" s="24">
        <f t="shared" si="65"/>
        <v>0</v>
      </c>
      <c r="BS118" s="24">
        <f t="shared" si="69"/>
        <v>0</v>
      </c>
      <c r="BT118" s="24">
        <v>0</v>
      </c>
      <c r="BU118" s="24">
        <f t="shared" si="66"/>
        <v>0</v>
      </c>
      <c r="BV118" s="24">
        <v>0</v>
      </c>
    </row>
    <row r="119" spans="1:74">
      <c r="A119" s="87">
        <v>110</v>
      </c>
      <c r="B119" s="1"/>
      <c r="C119" s="1"/>
      <c r="D119" s="2"/>
      <c r="E119" s="3"/>
      <c r="F119" s="4"/>
      <c r="G119" s="5"/>
      <c r="H119" s="4"/>
      <c r="I119" s="5"/>
      <c r="J119" s="6"/>
      <c r="K119" s="5"/>
      <c r="L119" s="5"/>
      <c r="M119" s="5"/>
      <c r="N119" s="7"/>
      <c r="O119" s="38"/>
      <c r="P119" s="5"/>
      <c r="Q119" s="5"/>
      <c r="R119" s="7"/>
      <c r="S119" s="38"/>
      <c r="T119" s="5"/>
      <c r="U119" s="5"/>
      <c r="V119" s="55"/>
      <c r="W119" s="38"/>
      <c r="X119" s="5"/>
      <c r="Y119" s="5"/>
      <c r="Z119" s="55"/>
      <c r="AA119" s="36">
        <f>IF(Dane!$E$3=1,AO119+BA119+BM119,IF(Dane!$E$3=2,AU119+BG119+BS119,AW119+BI119+BU119))</f>
        <v>0</v>
      </c>
      <c r="AB119" s="16">
        <f>IF(Dane!$E$3=1,AP119+BB119+BN119,IF(Dane!$E$3=2,AV119+BH119+BT119,AX119+BJ119+BV119))</f>
        <v>0</v>
      </c>
      <c r="AC119" s="16">
        <f>IF(((K119*Dane!$C$9)-AA119)&lt;0,0,(K119*Dane!$C$9)-AA119)</f>
        <v>0</v>
      </c>
      <c r="AD119" s="37">
        <f>IFERROR(IF(((L119*Dane!$C$9)-AB119)&lt;0,0,(L119*Dane!$C$9)-AB119),0)</f>
        <v>0</v>
      </c>
      <c r="AE119" s="97"/>
      <c r="AF119" s="77">
        <f>IF(Dane!$E$3=1,AO119,IF(Dane!$E$3=2,AU119,AW119))</f>
        <v>0</v>
      </c>
      <c r="AG119" s="77">
        <f>IF(Dane!$E$3=1,AP119,IF(Dane!$E$3=2,AV119,AX119))</f>
        <v>0</v>
      </c>
      <c r="AH119" s="77">
        <f>IF(Dane!$E$3=1,BA119,IF(Dane!$E$3=2,BG119,BI119))</f>
        <v>0</v>
      </c>
      <c r="AI119" s="77">
        <f>IF(Dane!$E$3=1,BB119,IF(Dane!$E$3=2,BH119,BJ119))</f>
        <v>0</v>
      </c>
      <c r="AJ119" s="77">
        <f>IF(Dane!$E$3=1,BM119,IF(Dane!$E$3=2,BS119,BU119))</f>
        <v>0</v>
      </c>
      <c r="AK119" s="77">
        <f>IF(Dane!$E$3=1,BN119,IF(Dane!$E$3=2,BT119,BV119))</f>
        <v>0</v>
      </c>
      <c r="AL119" s="24">
        <f t="shared" si="55"/>
        <v>0</v>
      </c>
      <c r="AM119" s="24">
        <f t="shared" si="56"/>
        <v>0</v>
      </c>
      <c r="AN119" s="24"/>
      <c r="AO119" s="24">
        <f t="shared" si="41"/>
        <v>0</v>
      </c>
      <c r="AP119" s="24">
        <f t="shared" si="57"/>
        <v>0</v>
      </c>
      <c r="AQ119" s="24">
        <f t="shared" si="42"/>
        <v>0</v>
      </c>
      <c r="AR119" s="24">
        <f t="shared" si="43"/>
        <v>0</v>
      </c>
      <c r="AS119" s="24">
        <f t="shared" si="44"/>
        <v>0</v>
      </c>
      <c r="AT119" s="24">
        <f t="shared" si="58"/>
        <v>0</v>
      </c>
      <c r="AU119" s="24">
        <f t="shared" si="67"/>
        <v>0</v>
      </c>
      <c r="AV119" s="24">
        <v>0</v>
      </c>
      <c r="AW119" s="24">
        <f t="shared" si="70"/>
        <v>0</v>
      </c>
      <c r="AX119" s="24">
        <v>0</v>
      </c>
      <c r="AY119" s="24">
        <f t="shared" si="59"/>
        <v>0</v>
      </c>
      <c r="AZ119" s="24">
        <f t="shared" si="60"/>
        <v>0</v>
      </c>
      <c r="BA119" s="24">
        <f t="shared" si="45"/>
        <v>0</v>
      </c>
      <c r="BB119" s="24">
        <f t="shared" si="46"/>
        <v>0</v>
      </c>
      <c r="BC119" s="24">
        <f t="shared" si="47"/>
        <v>0</v>
      </c>
      <c r="BD119" s="24">
        <f t="shared" si="48"/>
        <v>0</v>
      </c>
      <c r="BE119" s="24">
        <f t="shared" si="49"/>
        <v>0</v>
      </c>
      <c r="BF119" s="24">
        <f t="shared" si="61"/>
        <v>0</v>
      </c>
      <c r="BG119" s="24">
        <f t="shared" si="68"/>
        <v>0</v>
      </c>
      <c r="BH119" s="24">
        <v>0</v>
      </c>
      <c r="BI119" s="24">
        <f t="shared" si="62"/>
        <v>0</v>
      </c>
      <c r="BJ119" s="24">
        <v>0</v>
      </c>
      <c r="BK119" s="24">
        <f t="shared" si="63"/>
        <v>0</v>
      </c>
      <c r="BL119" s="24">
        <f t="shared" si="64"/>
        <v>0</v>
      </c>
      <c r="BM119" s="24">
        <f t="shared" si="50"/>
        <v>0</v>
      </c>
      <c r="BN119" s="24">
        <f t="shared" si="51"/>
        <v>0</v>
      </c>
      <c r="BO119" s="24">
        <f t="shared" si="52"/>
        <v>0</v>
      </c>
      <c r="BP119" s="24">
        <f t="shared" si="53"/>
        <v>0</v>
      </c>
      <c r="BQ119" s="24">
        <f t="shared" si="54"/>
        <v>0</v>
      </c>
      <c r="BR119" s="24">
        <f t="shared" si="65"/>
        <v>0</v>
      </c>
      <c r="BS119" s="24">
        <f t="shared" si="69"/>
        <v>0</v>
      </c>
      <c r="BT119" s="24">
        <v>0</v>
      </c>
      <c r="BU119" s="24">
        <f t="shared" si="66"/>
        <v>0</v>
      </c>
      <c r="BV119" s="24">
        <v>0</v>
      </c>
    </row>
    <row r="120" spans="1:74">
      <c r="A120" s="87">
        <v>111</v>
      </c>
      <c r="B120" s="1"/>
      <c r="C120" s="1"/>
      <c r="D120" s="2"/>
      <c r="E120" s="3"/>
      <c r="F120" s="4"/>
      <c r="G120" s="5"/>
      <c r="H120" s="4"/>
      <c r="I120" s="5"/>
      <c r="J120" s="6"/>
      <c r="K120" s="5"/>
      <c r="L120" s="5"/>
      <c r="M120" s="5"/>
      <c r="N120" s="7"/>
      <c r="O120" s="38"/>
      <c r="P120" s="5"/>
      <c r="Q120" s="5"/>
      <c r="R120" s="7"/>
      <c r="S120" s="38"/>
      <c r="T120" s="5"/>
      <c r="U120" s="5"/>
      <c r="V120" s="55"/>
      <c r="W120" s="38"/>
      <c r="X120" s="5"/>
      <c r="Y120" s="5"/>
      <c r="Z120" s="55"/>
      <c r="AA120" s="36">
        <f>IF(Dane!$E$3=1,AO120+BA120+BM120,IF(Dane!$E$3=2,AU120+BG120+BS120,AW120+BI120+BU120))</f>
        <v>0</v>
      </c>
      <c r="AB120" s="16">
        <f>IF(Dane!$E$3=1,AP120+BB120+BN120,IF(Dane!$E$3=2,AV120+BH120+BT120,AX120+BJ120+BV120))</f>
        <v>0</v>
      </c>
      <c r="AC120" s="16">
        <f>IF(((K120*Dane!$C$9)-AA120)&lt;0,0,(K120*Dane!$C$9)-AA120)</f>
        <v>0</v>
      </c>
      <c r="AD120" s="37">
        <f>IFERROR(IF(((L120*Dane!$C$9)-AB120)&lt;0,0,(L120*Dane!$C$9)-AB120),0)</f>
        <v>0</v>
      </c>
      <c r="AE120" s="97"/>
      <c r="AF120" s="77">
        <f>IF(Dane!$E$3=1,AO120,IF(Dane!$E$3=2,AU120,AW120))</f>
        <v>0</v>
      </c>
      <c r="AG120" s="77">
        <f>IF(Dane!$E$3=1,AP120,IF(Dane!$E$3=2,AV120,AX120))</f>
        <v>0</v>
      </c>
      <c r="AH120" s="77">
        <f>IF(Dane!$E$3=1,BA120,IF(Dane!$E$3=2,BG120,BI120))</f>
        <v>0</v>
      </c>
      <c r="AI120" s="77">
        <f>IF(Dane!$E$3=1,BB120,IF(Dane!$E$3=2,BH120,BJ120))</f>
        <v>0</v>
      </c>
      <c r="AJ120" s="77">
        <f>IF(Dane!$E$3=1,BM120,IF(Dane!$E$3=2,BS120,BU120))</f>
        <v>0</v>
      </c>
      <c r="AK120" s="77">
        <f>IF(Dane!$E$3=1,BN120,IF(Dane!$E$3=2,BT120,BV120))</f>
        <v>0</v>
      </c>
      <c r="AL120" s="24">
        <f t="shared" si="55"/>
        <v>0</v>
      </c>
      <c r="AM120" s="24">
        <f t="shared" si="56"/>
        <v>0</v>
      </c>
      <c r="AN120" s="24"/>
      <c r="AO120" s="24">
        <f t="shared" si="41"/>
        <v>0</v>
      </c>
      <c r="AP120" s="24">
        <f t="shared" si="57"/>
        <v>0</v>
      </c>
      <c r="AQ120" s="24">
        <f t="shared" si="42"/>
        <v>0</v>
      </c>
      <c r="AR120" s="24">
        <f t="shared" si="43"/>
        <v>0</v>
      </c>
      <c r="AS120" s="24">
        <f t="shared" si="44"/>
        <v>0</v>
      </c>
      <c r="AT120" s="24">
        <f t="shared" si="58"/>
        <v>0</v>
      </c>
      <c r="AU120" s="24">
        <f t="shared" si="67"/>
        <v>0</v>
      </c>
      <c r="AV120" s="24">
        <v>0</v>
      </c>
      <c r="AW120" s="24">
        <f t="shared" si="70"/>
        <v>0</v>
      </c>
      <c r="AX120" s="24">
        <v>0</v>
      </c>
      <c r="AY120" s="24">
        <f t="shared" si="59"/>
        <v>0</v>
      </c>
      <c r="AZ120" s="24">
        <f t="shared" si="60"/>
        <v>0</v>
      </c>
      <c r="BA120" s="24">
        <f t="shared" si="45"/>
        <v>0</v>
      </c>
      <c r="BB120" s="24">
        <f t="shared" si="46"/>
        <v>0</v>
      </c>
      <c r="BC120" s="24">
        <f t="shared" si="47"/>
        <v>0</v>
      </c>
      <c r="BD120" s="24">
        <f t="shared" si="48"/>
        <v>0</v>
      </c>
      <c r="BE120" s="24">
        <f t="shared" si="49"/>
        <v>0</v>
      </c>
      <c r="BF120" s="24">
        <f t="shared" si="61"/>
        <v>0</v>
      </c>
      <c r="BG120" s="24">
        <f t="shared" si="68"/>
        <v>0</v>
      </c>
      <c r="BH120" s="24">
        <v>0</v>
      </c>
      <c r="BI120" s="24">
        <f t="shared" si="62"/>
        <v>0</v>
      </c>
      <c r="BJ120" s="24">
        <v>0</v>
      </c>
      <c r="BK120" s="24">
        <f t="shared" si="63"/>
        <v>0</v>
      </c>
      <c r="BL120" s="24">
        <f t="shared" si="64"/>
        <v>0</v>
      </c>
      <c r="BM120" s="24">
        <f t="shared" si="50"/>
        <v>0</v>
      </c>
      <c r="BN120" s="24">
        <f t="shared" si="51"/>
        <v>0</v>
      </c>
      <c r="BO120" s="24">
        <f t="shared" si="52"/>
        <v>0</v>
      </c>
      <c r="BP120" s="24">
        <f t="shared" si="53"/>
        <v>0</v>
      </c>
      <c r="BQ120" s="24">
        <f t="shared" si="54"/>
        <v>0</v>
      </c>
      <c r="BR120" s="24">
        <f t="shared" si="65"/>
        <v>0</v>
      </c>
      <c r="BS120" s="24">
        <f t="shared" si="69"/>
        <v>0</v>
      </c>
      <c r="BT120" s="24">
        <v>0</v>
      </c>
      <c r="BU120" s="24">
        <f t="shared" si="66"/>
        <v>0</v>
      </c>
      <c r="BV120" s="24">
        <v>0</v>
      </c>
    </row>
    <row r="121" spans="1:74">
      <c r="A121" s="87">
        <v>112</v>
      </c>
      <c r="B121" s="1"/>
      <c r="C121" s="1"/>
      <c r="D121" s="2"/>
      <c r="E121" s="3"/>
      <c r="F121" s="4"/>
      <c r="G121" s="5"/>
      <c r="H121" s="4"/>
      <c r="I121" s="5"/>
      <c r="J121" s="6"/>
      <c r="K121" s="5"/>
      <c r="L121" s="5"/>
      <c r="M121" s="5"/>
      <c r="N121" s="7"/>
      <c r="O121" s="38"/>
      <c r="P121" s="5"/>
      <c r="Q121" s="5"/>
      <c r="R121" s="7"/>
      <c r="S121" s="38"/>
      <c r="T121" s="5"/>
      <c r="U121" s="5"/>
      <c r="V121" s="55"/>
      <c r="W121" s="38"/>
      <c r="X121" s="5"/>
      <c r="Y121" s="5"/>
      <c r="Z121" s="55"/>
      <c r="AA121" s="36">
        <f>IF(Dane!$E$3=1,AO121+BA121+BM121,IF(Dane!$E$3=2,AU121+BG121+BS121,AW121+BI121+BU121))</f>
        <v>0</v>
      </c>
      <c r="AB121" s="16">
        <f>IF(Dane!$E$3=1,AP121+BB121+BN121,IF(Dane!$E$3=2,AV121+BH121+BT121,AX121+BJ121+BV121))</f>
        <v>0</v>
      </c>
      <c r="AC121" s="16">
        <f>IF(((K121*Dane!$C$9)-AA121)&lt;0,0,(K121*Dane!$C$9)-AA121)</f>
        <v>0</v>
      </c>
      <c r="AD121" s="37">
        <f>IFERROR(IF(((L121*Dane!$C$9)-AB121)&lt;0,0,(L121*Dane!$C$9)-AB121),0)</f>
        <v>0</v>
      </c>
      <c r="AE121" s="97"/>
      <c r="AF121" s="77">
        <f>IF(Dane!$E$3=1,AO121,IF(Dane!$E$3=2,AU121,AW121))</f>
        <v>0</v>
      </c>
      <c r="AG121" s="77">
        <f>IF(Dane!$E$3=1,AP121,IF(Dane!$E$3=2,AV121,AX121))</f>
        <v>0</v>
      </c>
      <c r="AH121" s="77">
        <f>IF(Dane!$E$3=1,BA121,IF(Dane!$E$3=2,BG121,BI121))</f>
        <v>0</v>
      </c>
      <c r="AI121" s="77">
        <f>IF(Dane!$E$3=1,BB121,IF(Dane!$E$3=2,BH121,BJ121))</f>
        <v>0</v>
      </c>
      <c r="AJ121" s="77">
        <f>IF(Dane!$E$3=1,BM121,IF(Dane!$E$3=2,BS121,BU121))</f>
        <v>0</v>
      </c>
      <c r="AK121" s="77">
        <f>IF(Dane!$E$3=1,BN121,IF(Dane!$E$3=2,BT121,BV121))</f>
        <v>0</v>
      </c>
      <c r="AL121" s="24">
        <f t="shared" si="55"/>
        <v>0</v>
      </c>
      <c r="AM121" s="24">
        <f t="shared" si="56"/>
        <v>0</v>
      </c>
      <c r="AN121" s="24"/>
      <c r="AO121" s="24">
        <f t="shared" si="41"/>
        <v>0</v>
      </c>
      <c r="AP121" s="24">
        <f t="shared" si="57"/>
        <v>0</v>
      </c>
      <c r="AQ121" s="24">
        <f t="shared" si="42"/>
        <v>0</v>
      </c>
      <c r="AR121" s="24">
        <f t="shared" si="43"/>
        <v>0</v>
      </c>
      <c r="AS121" s="24">
        <f t="shared" si="44"/>
        <v>0</v>
      </c>
      <c r="AT121" s="24">
        <f t="shared" si="58"/>
        <v>0</v>
      </c>
      <c r="AU121" s="24">
        <f t="shared" si="67"/>
        <v>0</v>
      </c>
      <c r="AV121" s="24">
        <v>0</v>
      </c>
      <c r="AW121" s="24">
        <f t="shared" si="70"/>
        <v>0</v>
      </c>
      <c r="AX121" s="24">
        <v>0</v>
      </c>
      <c r="AY121" s="24">
        <f t="shared" si="59"/>
        <v>0</v>
      </c>
      <c r="AZ121" s="24">
        <f t="shared" si="60"/>
        <v>0</v>
      </c>
      <c r="BA121" s="24">
        <f t="shared" si="45"/>
        <v>0</v>
      </c>
      <c r="BB121" s="24">
        <f t="shared" si="46"/>
        <v>0</v>
      </c>
      <c r="BC121" s="24">
        <f t="shared" si="47"/>
        <v>0</v>
      </c>
      <c r="BD121" s="24">
        <f t="shared" si="48"/>
        <v>0</v>
      </c>
      <c r="BE121" s="24">
        <f t="shared" si="49"/>
        <v>0</v>
      </c>
      <c r="BF121" s="24">
        <f t="shared" si="61"/>
        <v>0</v>
      </c>
      <c r="BG121" s="24">
        <f t="shared" si="68"/>
        <v>0</v>
      </c>
      <c r="BH121" s="24">
        <v>0</v>
      </c>
      <c r="BI121" s="24">
        <f t="shared" si="62"/>
        <v>0</v>
      </c>
      <c r="BJ121" s="24">
        <v>0</v>
      </c>
      <c r="BK121" s="24">
        <f t="shared" si="63"/>
        <v>0</v>
      </c>
      <c r="BL121" s="24">
        <f t="shared" si="64"/>
        <v>0</v>
      </c>
      <c r="BM121" s="24">
        <f t="shared" si="50"/>
        <v>0</v>
      </c>
      <c r="BN121" s="24">
        <f t="shared" si="51"/>
        <v>0</v>
      </c>
      <c r="BO121" s="24">
        <f t="shared" si="52"/>
        <v>0</v>
      </c>
      <c r="BP121" s="24">
        <f t="shared" si="53"/>
        <v>0</v>
      </c>
      <c r="BQ121" s="24">
        <f t="shared" si="54"/>
        <v>0</v>
      </c>
      <c r="BR121" s="24">
        <f t="shared" si="65"/>
        <v>0</v>
      </c>
      <c r="BS121" s="24">
        <f t="shared" si="69"/>
        <v>0</v>
      </c>
      <c r="BT121" s="24">
        <v>0</v>
      </c>
      <c r="BU121" s="24">
        <f t="shared" si="66"/>
        <v>0</v>
      </c>
      <c r="BV121" s="24">
        <v>0</v>
      </c>
    </row>
    <row r="122" spans="1:74">
      <c r="A122" s="87">
        <v>113</v>
      </c>
      <c r="B122" s="1"/>
      <c r="C122" s="1"/>
      <c r="D122" s="2"/>
      <c r="E122" s="3"/>
      <c r="F122" s="4"/>
      <c r="G122" s="5"/>
      <c r="H122" s="4"/>
      <c r="I122" s="5"/>
      <c r="J122" s="6"/>
      <c r="K122" s="5"/>
      <c r="L122" s="5"/>
      <c r="M122" s="5"/>
      <c r="N122" s="7"/>
      <c r="O122" s="38"/>
      <c r="P122" s="5"/>
      <c r="Q122" s="5"/>
      <c r="R122" s="7"/>
      <c r="S122" s="38"/>
      <c r="T122" s="5"/>
      <c r="U122" s="5"/>
      <c r="V122" s="55"/>
      <c r="W122" s="38"/>
      <c r="X122" s="5"/>
      <c r="Y122" s="5"/>
      <c r="Z122" s="55"/>
      <c r="AA122" s="36">
        <f>IF(Dane!$E$3=1,AO122+BA122+BM122,IF(Dane!$E$3=2,AU122+BG122+BS122,AW122+BI122+BU122))</f>
        <v>0</v>
      </c>
      <c r="AB122" s="16">
        <f>IF(Dane!$E$3=1,AP122+BB122+BN122,IF(Dane!$E$3=2,AV122+BH122+BT122,AX122+BJ122+BV122))</f>
        <v>0</v>
      </c>
      <c r="AC122" s="16">
        <f>IF(((K122*Dane!$C$9)-AA122)&lt;0,0,(K122*Dane!$C$9)-AA122)</f>
        <v>0</v>
      </c>
      <c r="AD122" s="37">
        <f>IFERROR(IF(((L122*Dane!$C$9)-AB122)&lt;0,0,(L122*Dane!$C$9)-AB122),0)</f>
        <v>0</v>
      </c>
      <c r="AE122" s="97"/>
      <c r="AF122" s="77">
        <f>IF(Dane!$E$3=1,AO122,IF(Dane!$E$3=2,AU122,AW122))</f>
        <v>0</v>
      </c>
      <c r="AG122" s="77">
        <f>IF(Dane!$E$3=1,AP122,IF(Dane!$E$3=2,AV122,AX122))</f>
        <v>0</v>
      </c>
      <c r="AH122" s="77">
        <f>IF(Dane!$E$3=1,BA122,IF(Dane!$E$3=2,BG122,BI122))</f>
        <v>0</v>
      </c>
      <c r="AI122" s="77">
        <f>IF(Dane!$E$3=1,BB122,IF(Dane!$E$3=2,BH122,BJ122))</f>
        <v>0</v>
      </c>
      <c r="AJ122" s="77">
        <f>IF(Dane!$E$3=1,BM122,IF(Dane!$E$3=2,BS122,BU122))</f>
        <v>0</v>
      </c>
      <c r="AK122" s="77">
        <f>IF(Dane!$E$3=1,BN122,IF(Dane!$E$3=2,BT122,BV122))</f>
        <v>0</v>
      </c>
      <c r="AL122" s="24">
        <f t="shared" si="55"/>
        <v>0</v>
      </c>
      <c r="AM122" s="24">
        <f t="shared" si="56"/>
        <v>0</v>
      </c>
      <c r="AN122" s="24"/>
      <c r="AO122" s="24">
        <f t="shared" si="41"/>
        <v>0</v>
      </c>
      <c r="AP122" s="24">
        <f t="shared" si="57"/>
        <v>0</v>
      </c>
      <c r="AQ122" s="24">
        <f t="shared" si="42"/>
        <v>0</v>
      </c>
      <c r="AR122" s="24">
        <f t="shared" si="43"/>
        <v>0</v>
      </c>
      <c r="AS122" s="24">
        <f t="shared" si="44"/>
        <v>0</v>
      </c>
      <c r="AT122" s="24">
        <f t="shared" si="58"/>
        <v>0</v>
      </c>
      <c r="AU122" s="24">
        <f t="shared" si="67"/>
        <v>0</v>
      </c>
      <c r="AV122" s="24">
        <v>0</v>
      </c>
      <c r="AW122" s="24">
        <f t="shared" si="70"/>
        <v>0</v>
      </c>
      <c r="AX122" s="24">
        <v>0</v>
      </c>
      <c r="AY122" s="24">
        <f t="shared" si="59"/>
        <v>0</v>
      </c>
      <c r="AZ122" s="24">
        <f t="shared" si="60"/>
        <v>0</v>
      </c>
      <c r="BA122" s="24">
        <f t="shared" si="45"/>
        <v>0</v>
      </c>
      <c r="BB122" s="24">
        <f t="shared" si="46"/>
        <v>0</v>
      </c>
      <c r="BC122" s="24">
        <f t="shared" si="47"/>
        <v>0</v>
      </c>
      <c r="BD122" s="24">
        <f t="shared" si="48"/>
        <v>0</v>
      </c>
      <c r="BE122" s="24">
        <f t="shared" si="49"/>
        <v>0</v>
      </c>
      <c r="BF122" s="24">
        <f t="shared" si="61"/>
        <v>0</v>
      </c>
      <c r="BG122" s="24">
        <f t="shared" si="68"/>
        <v>0</v>
      </c>
      <c r="BH122" s="24">
        <v>0</v>
      </c>
      <c r="BI122" s="24">
        <f t="shared" si="62"/>
        <v>0</v>
      </c>
      <c r="BJ122" s="24">
        <v>0</v>
      </c>
      <c r="BK122" s="24">
        <f t="shared" si="63"/>
        <v>0</v>
      </c>
      <c r="BL122" s="24">
        <f t="shared" si="64"/>
        <v>0</v>
      </c>
      <c r="BM122" s="24">
        <f t="shared" si="50"/>
        <v>0</v>
      </c>
      <c r="BN122" s="24">
        <f t="shared" si="51"/>
        <v>0</v>
      </c>
      <c r="BO122" s="24">
        <f t="shared" si="52"/>
        <v>0</v>
      </c>
      <c r="BP122" s="24">
        <f t="shared" si="53"/>
        <v>0</v>
      </c>
      <c r="BQ122" s="24">
        <f t="shared" si="54"/>
        <v>0</v>
      </c>
      <c r="BR122" s="24">
        <f t="shared" si="65"/>
        <v>0</v>
      </c>
      <c r="BS122" s="24">
        <f t="shared" si="69"/>
        <v>0</v>
      </c>
      <c r="BT122" s="24">
        <v>0</v>
      </c>
      <c r="BU122" s="24">
        <f t="shared" si="66"/>
        <v>0</v>
      </c>
      <c r="BV122" s="24">
        <v>0</v>
      </c>
    </row>
    <row r="123" spans="1:74">
      <c r="A123" s="87">
        <v>114</v>
      </c>
      <c r="B123" s="1"/>
      <c r="C123" s="1"/>
      <c r="D123" s="2"/>
      <c r="E123" s="3"/>
      <c r="F123" s="4"/>
      <c r="G123" s="5"/>
      <c r="H123" s="4"/>
      <c r="I123" s="5"/>
      <c r="J123" s="6"/>
      <c r="K123" s="5"/>
      <c r="L123" s="5"/>
      <c r="M123" s="5"/>
      <c r="N123" s="7"/>
      <c r="O123" s="38"/>
      <c r="P123" s="5"/>
      <c r="Q123" s="5"/>
      <c r="R123" s="7"/>
      <c r="S123" s="38"/>
      <c r="T123" s="5"/>
      <c r="U123" s="5"/>
      <c r="V123" s="55"/>
      <c r="W123" s="38"/>
      <c r="X123" s="5"/>
      <c r="Y123" s="5"/>
      <c r="Z123" s="55"/>
      <c r="AA123" s="36">
        <f>IF(Dane!$E$3=1,AO123+BA123+BM123,IF(Dane!$E$3=2,AU123+BG123+BS123,AW123+BI123+BU123))</f>
        <v>0</v>
      </c>
      <c r="AB123" s="16">
        <f>IF(Dane!$E$3=1,AP123+BB123+BN123,IF(Dane!$E$3=2,AV123+BH123+BT123,AX123+BJ123+BV123))</f>
        <v>0</v>
      </c>
      <c r="AC123" s="16">
        <f>IF(((K123*Dane!$C$9)-AA123)&lt;0,0,(K123*Dane!$C$9)-AA123)</f>
        <v>0</v>
      </c>
      <c r="AD123" s="37">
        <f>IFERROR(IF(((L123*Dane!$C$9)-AB123)&lt;0,0,(L123*Dane!$C$9)-AB123),0)</f>
        <v>0</v>
      </c>
      <c r="AE123" s="97"/>
      <c r="AF123" s="77">
        <f>IF(Dane!$E$3=1,AO123,IF(Dane!$E$3=2,AU123,AW123))</f>
        <v>0</v>
      </c>
      <c r="AG123" s="77">
        <f>IF(Dane!$E$3=1,AP123,IF(Dane!$E$3=2,AV123,AX123))</f>
        <v>0</v>
      </c>
      <c r="AH123" s="77">
        <f>IF(Dane!$E$3=1,BA123,IF(Dane!$E$3=2,BG123,BI123))</f>
        <v>0</v>
      </c>
      <c r="AI123" s="77">
        <f>IF(Dane!$E$3=1,BB123,IF(Dane!$E$3=2,BH123,BJ123))</f>
        <v>0</v>
      </c>
      <c r="AJ123" s="77">
        <f>IF(Dane!$E$3=1,BM123,IF(Dane!$E$3=2,BS123,BU123))</f>
        <v>0</v>
      </c>
      <c r="AK123" s="77">
        <f>IF(Dane!$E$3=1,BN123,IF(Dane!$E$3=2,BT123,BV123))</f>
        <v>0</v>
      </c>
      <c r="AL123" s="24">
        <f t="shared" si="55"/>
        <v>0</v>
      </c>
      <c r="AM123" s="24">
        <f t="shared" si="56"/>
        <v>0</v>
      </c>
      <c r="AN123" s="24"/>
      <c r="AO123" s="24">
        <f t="shared" si="41"/>
        <v>0</v>
      </c>
      <c r="AP123" s="24">
        <f t="shared" si="57"/>
        <v>0</v>
      </c>
      <c r="AQ123" s="24">
        <f t="shared" si="42"/>
        <v>0</v>
      </c>
      <c r="AR123" s="24">
        <f t="shared" si="43"/>
        <v>0</v>
      </c>
      <c r="AS123" s="24">
        <f t="shared" si="44"/>
        <v>0</v>
      </c>
      <c r="AT123" s="24">
        <f t="shared" si="58"/>
        <v>0</v>
      </c>
      <c r="AU123" s="24">
        <f t="shared" si="67"/>
        <v>0</v>
      </c>
      <c r="AV123" s="24">
        <v>0</v>
      </c>
      <c r="AW123" s="24">
        <f t="shared" si="70"/>
        <v>0</v>
      </c>
      <c r="AX123" s="24">
        <v>0</v>
      </c>
      <c r="AY123" s="24">
        <f t="shared" si="59"/>
        <v>0</v>
      </c>
      <c r="AZ123" s="24">
        <f t="shared" si="60"/>
        <v>0</v>
      </c>
      <c r="BA123" s="24">
        <f t="shared" si="45"/>
        <v>0</v>
      </c>
      <c r="BB123" s="24">
        <f t="shared" si="46"/>
        <v>0</v>
      </c>
      <c r="BC123" s="24">
        <f t="shared" si="47"/>
        <v>0</v>
      </c>
      <c r="BD123" s="24">
        <f t="shared" si="48"/>
        <v>0</v>
      </c>
      <c r="BE123" s="24">
        <f t="shared" si="49"/>
        <v>0</v>
      </c>
      <c r="BF123" s="24">
        <f t="shared" si="61"/>
        <v>0</v>
      </c>
      <c r="BG123" s="24">
        <f t="shared" si="68"/>
        <v>0</v>
      </c>
      <c r="BH123" s="24">
        <v>0</v>
      </c>
      <c r="BI123" s="24">
        <f t="shared" si="62"/>
        <v>0</v>
      </c>
      <c r="BJ123" s="24">
        <v>0</v>
      </c>
      <c r="BK123" s="24">
        <f t="shared" si="63"/>
        <v>0</v>
      </c>
      <c r="BL123" s="24">
        <f t="shared" si="64"/>
        <v>0</v>
      </c>
      <c r="BM123" s="24">
        <f t="shared" si="50"/>
        <v>0</v>
      </c>
      <c r="BN123" s="24">
        <f t="shared" si="51"/>
        <v>0</v>
      </c>
      <c r="BO123" s="24">
        <f t="shared" si="52"/>
        <v>0</v>
      </c>
      <c r="BP123" s="24">
        <f t="shared" si="53"/>
        <v>0</v>
      </c>
      <c r="BQ123" s="24">
        <f t="shared" si="54"/>
        <v>0</v>
      </c>
      <c r="BR123" s="24">
        <f t="shared" si="65"/>
        <v>0</v>
      </c>
      <c r="BS123" s="24">
        <f t="shared" si="69"/>
        <v>0</v>
      </c>
      <c r="BT123" s="24">
        <v>0</v>
      </c>
      <c r="BU123" s="24">
        <f t="shared" si="66"/>
        <v>0</v>
      </c>
      <c r="BV123" s="24">
        <v>0</v>
      </c>
    </row>
    <row r="124" spans="1:74">
      <c r="A124" s="87">
        <v>115</v>
      </c>
      <c r="B124" s="1"/>
      <c r="C124" s="1"/>
      <c r="D124" s="2"/>
      <c r="E124" s="3"/>
      <c r="F124" s="4"/>
      <c r="G124" s="5"/>
      <c r="H124" s="4"/>
      <c r="I124" s="5"/>
      <c r="J124" s="6"/>
      <c r="K124" s="5"/>
      <c r="L124" s="5"/>
      <c r="M124" s="5"/>
      <c r="N124" s="7"/>
      <c r="O124" s="38"/>
      <c r="P124" s="5"/>
      <c r="Q124" s="5"/>
      <c r="R124" s="7"/>
      <c r="S124" s="38"/>
      <c r="T124" s="5"/>
      <c r="U124" s="5"/>
      <c r="V124" s="55"/>
      <c r="W124" s="38"/>
      <c r="X124" s="5"/>
      <c r="Y124" s="5"/>
      <c r="Z124" s="55"/>
      <c r="AA124" s="36">
        <f>IF(Dane!$E$3=1,AO124+BA124+BM124,IF(Dane!$E$3=2,AU124+BG124+BS124,AW124+BI124+BU124))</f>
        <v>0</v>
      </c>
      <c r="AB124" s="16">
        <f>IF(Dane!$E$3=1,AP124+BB124+BN124,IF(Dane!$E$3=2,AV124+BH124+BT124,AX124+BJ124+BV124))</f>
        <v>0</v>
      </c>
      <c r="AC124" s="16">
        <f>IF(((K124*Dane!$C$9)-AA124)&lt;0,0,(K124*Dane!$C$9)-AA124)</f>
        <v>0</v>
      </c>
      <c r="AD124" s="37">
        <f>IFERROR(IF(((L124*Dane!$C$9)-AB124)&lt;0,0,(L124*Dane!$C$9)-AB124),0)</f>
        <v>0</v>
      </c>
      <c r="AE124" s="97"/>
      <c r="AF124" s="77">
        <f>IF(Dane!$E$3=1,AO124,IF(Dane!$E$3=2,AU124,AW124))</f>
        <v>0</v>
      </c>
      <c r="AG124" s="77">
        <f>IF(Dane!$E$3=1,AP124,IF(Dane!$E$3=2,AV124,AX124))</f>
        <v>0</v>
      </c>
      <c r="AH124" s="77">
        <f>IF(Dane!$E$3=1,BA124,IF(Dane!$E$3=2,BG124,BI124))</f>
        <v>0</v>
      </c>
      <c r="AI124" s="77">
        <f>IF(Dane!$E$3=1,BB124,IF(Dane!$E$3=2,BH124,BJ124))</f>
        <v>0</v>
      </c>
      <c r="AJ124" s="77">
        <f>IF(Dane!$E$3=1,BM124,IF(Dane!$E$3=2,BS124,BU124))</f>
        <v>0</v>
      </c>
      <c r="AK124" s="77">
        <f>IF(Dane!$E$3=1,BN124,IF(Dane!$E$3=2,BT124,BV124))</f>
        <v>0</v>
      </c>
      <c r="AL124" s="24">
        <f t="shared" si="55"/>
        <v>0</v>
      </c>
      <c r="AM124" s="24">
        <f t="shared" si="56"/>
        <v>0</v>
      </c>
      <c r="AN124" s="24"/>
      <c r="AO124" s="24">
        <f t="shared" si="41"/>
        <v>0</v>
      </c>
      <c r="AP124" s="24">
        <f t="shared" si="57"/>
        <v>0</v>
      </c>
      <c r="AQ124" s="24">
        <f t="shared" si="42"/>
        <v>0</v>
      </c>
      <c r="AR124" s="24">
        <f t="shared" si="43"/>
        <v>0</v>
      </c>
      <c r="AS124" s="24">
        <f t="shared" si="44"/>
        <v>0</v>
      </c>
      <c r="AT124" s="24">
        <f t="shared" si="58"/>
        <v>0</v>
      </c>
      <c r="AU124" s="24">
        <f t="shared" si="67"/>
        <v>0</v>
      </c>
      <c r="AV124" s="24">
        <v>0</v>
      </c>
      <c r="AW124" s="24">
        <f t="shared" si="70"/>
        <v>0</v>
      </c>
      <c r="AX124" s="24">
        <v>0</v>
      </c>
      <c r="AY124" s="24">
        <f t="shared" si="59"/>
        <v>0</v>
      </c>
      <c r="AZ124" s="24">
        <f t="shared" si="60"/>
        <v>0</v>
      </c>
      <c r="BA124" s="24">
        <f t="shared" si="45"/>
        <v>0</v>
      </c>
      <c r="BB124" s="24">
        <f t="shared" si="46"/>
        <v>0</v>
      </c>
      <c r="BC124" s="24">
        <f t="shared" si="47"/>
        <v>0</v>
      </c>
      <c r="BD124" s="24">
        <f t="shared" si="48"/>
        <v>0</v>
      </c>
      <c r="BE124" s="24">
        <f t="shared" si="49"/>
        <v>0</v>
      </c>
      <c r="BF124" s="24">
        <f t="shared" si="61"/>
        <v>0</v>
      </c>
      <c r="BG124" s="24">
        <f t="shared" si="68"/>
        <v>0</v>
      </c>
      <c r="BH124" s="24">
        <v>0</v>
      </c>
      <c r="BI124" s="24">
        <f t="shared" si="62"/>
        <v>0</v>
      </c>
      <c r="BJ124" s="24">
        <v>0</v>
      </c>
      <c r="BK124" s="24">
        <f t="shared" si="63"/>
        <v>0</v>
      </c>
      <c r="BL124" s="24">
        <f t="shared" si="64"/>
        <v>0</v>
      </c>
      <c r="BM124" s="24">
        <f t="shared" si="50"/>
        <v>0</v>
      </c>
      <c r="BN124" s="24">
        <f t="shared" si="51"/>
        <v>0</v>
      </c>
      <c r="BO124" s="24">
        <f t="shared" si="52"/>
        <v>0</v>
      </c>
      <c r="BP124" s="24">
        <f t="shared" si="53"/>
        <v>0</v>
      </c>
      <c r="BQ124" s="24">
        <f t="shared" si="54"/>
        <v>0</v>
      </c>
      <c r="BR124" s="24">
        <f t="shared" si="65"/>
        <v>0</v>
      </c>
      <c r="BS124" s="24">
        <f t="shared" si="69"/>
        <v>0</v>
      </c>
      <c r="BT124" s="24">
        <v>0</v>
      </c>
      <c r="BU124" s="24">
        <f t="shared" si="66"/>
        <v>0</v>
      </c>
      <c r="BV124" s="24">
        <v>0</v>
      </c>
    </row>
    <row r="125" spans="1:74">
      <c r="A125" s="87">
        <v>116</v>
      </c>
      <c r="B125" s="1"/>
      <c r="C125" s="1"/>
      <c r="D125" s="2"/>
      <c r="E125" s="3"/>
      <c r="F125" s="4"/>
      <c r="G125" s="5"/>
      <c r="H125" s="4"/>
      <c r="I125" s="5"/>
      <c r="J125" s="6"/>
      <c r="K125" s="5"/>
      <c r="L125" s="5"/>
      <c r="M125" s="5"/>
      <c r="N125" s="7"/>
      <c r="O125" s="38"/>
      <c r="P125" s="5"/>
      <c r="Q125" s="5"/>
      <c r="R125" s="7"/>
      <c r="S125" s="38"/>
      <c r="T125" s="5"/>
      <c r="U125" s="5"/>
      <c r="V125" s="55"/>
      <c r="W125" s="38"/>
      <c r="X125" s="5"/>
      <c r="Y125" s="5"/>
      <c r="Z125" s="55"/>
      <c r="AA125" s="36">
        <f>IF(Dane!$E$3=1,AO125+BA125+BM125,IF(Dane!$E$3=2,AU125+BG125+BS125,AW125+BI125+BU125))</f>
        <v>0</v>
      </c>
      <c r="AB125" s="16">
        <f>IF(Dane!$E$3=1,AP125+BB125+BN125,IF(Dane!$E$3=2,AV125+BH125+BT125,AX125+BJ125+BV125))</f>
        <v>0</v>
      </c>
      <c r="AC125" s="16">
        <f>IF(((K125*Dane!$C$9)-AA125)&lt;0,0,(K125*Dane!$C$9)-AA125)</f>
        <v>0</v>
      </c>
      <c r="AD125" s="37">
        <f>IFERROR(IF(((L125*Dane!$C$9)-AB125)&lt;0,0,(L125*Dane!$C$9)-AB125),0)</f>
        <v>0</v>
      </c>
      <c r="AE125" s="97"/>
      <c r="AF125" s="77">
        <f>IF(Dane!$E$3=1,AO125,IF(Dane!$E$3=2,AU125,AW125))</f>
        <v>0</v>
      </c>
      <c r="AG125" s="77">
        <f>IF(Dane!$E$3=1,AP125,IF(Dane!$E$3=2,AV125,AX125))</f>
        <v>0</v>
      </c>
      <c r="AH125" s="77">
        <f>IF(Dane!$E$3=1,BA125,IF(Dane!$E$3=2,BG125,BI125))</f>
        <v>0</v>
      </c>
      <c r="AI125" s="77">
        <f>IF(Dane!$E$3=1,BB125,IF(Dane!$E$3=2,BH125,BJ125))</f>
        <v>0</v>
      </c>
      <c r="AJ125" s="77">
        <f>IF(Dane!$E$3=1,BM125,IF(Dane!$E$3=2,BS125,BU125))</f>
        <v>0</v>
      </c>
      <c r="AK125" s="77">
        <f>IF(Dane!$E$3=1,BN125,IF(Dane!$E$3=2,BT125,BV125))</f>
        <v>0</v>
      </c>
      <c r="AL125" s="24">
        <f t="shared" si="55"/>
        <v>0</v>
      </c>
      <c r="AM125" s="24">
        <f t="shared" si="56"/>
        <v>0</v>
      </c>
      <c r="AN125" s="24"/>
      <c r="AO125" s="24">
        <f t="shared" si="41"/>
        <v>0</v>
      </c>
      <c r="AP125" s="24">
        <f t="shared" si="57"/>
        <v>0</v>
      </c>
      <c r="AQ125" s="24">
        <f t="shared" si="42"/>
        <v>0</v>
      </c>
      <c r="AR125" s="24">
        <f t="shared" si="43"/>
        <v>0</v>
      </c>
      <c r="AS125" s="24">
        <f t="shared" si="44"/>
        <v>0</v>
      </c>
      <c r="AT125" s="24">
        <f t="shared" si="58"/>
        <v>0</v>
      </c>
      <c r="AU125" s="24">
        <f t="shared" si="67"/>
        <v>0</v>
      </c>
      <c r="AV125" s="24">
        <v>0</v>
      </c>
      <c r="AW125" s="24">
        <f t="shared" si="70"/>
        <v>0</v>
      </c>
      <c r="AX125" s="24">
        <v>0</v>
      </c>
      <c r="AY125" s="24">
        <f t="shared" si="59"/>
        <v>0</v>
      </c>
      <c r="AZ125" s="24">
        <f t="shared" si="60"/>
        <v>0</v>
      </c>
      <c r="BA125" s="24">
        <f t="shared" si="45"/>
        <v>0</v>
      </c>
      <c r="BB125" s="24">
        <f t="shared" si="46"/>
        <v>0</v>
      </c>
      <c r="BC125" s="24">
        <f t="shared" si="47"/>
        <v>0</v>
      </c>
      <c r="BD125" s="24">
        <f t="shared" si="48"/>
        <v>0</v>
      </c>
      <c r="BE125" s="24">
        <f t="shared" si="49"/>
        <v>0</v>
      </c>
      <c r="BF125" s="24">
        <f t="shared" si="61"/>
        <v>0</v>
      </c>
      <c r="BG125" s="24">
        <f t="shared" si="68"/>
        <v>0</v>
      </c>
      <c r="BH125" s="24">
        <v>0</v>
      </c>
      <c r="BI125" s="24">
        <f t="shared" si="62"/>
        <v>0</v>
      </c>
      <c r="BJ125" s="24">
        <v>0</v>
      </c>
      <c r="BK125" s="24">
        <f t="shared" si="63"/>
        <v>0</v>
      </c>
      <c r="BL125" s="24">
        <f t="shared" si="64"/>
        <v>0</v>
      </c>
      <c r="BM125" s="24">
        <f t="shared" si="50"/>
        <v>0</v>
      </c>
      <c r="BN125" s="24">
        <f t="shared" si="51"/>
        <v>0</v>
      </c>
      <c r="BO125" s="24">
        <f t="shared" si="52"/>
        <v>0</v>
      </c>
      <c r="BP125" s="24">
        <f t="shared" si="53"/>
        <v>0</v>
      </c>
      <c r="BQ125" s="24">
        <f t="shared" si="54"/>
        <v>0</v>
      </c>
      <c r="BR125" s="24">
        <f t="shared" si="65"/>
        <v>0</v>
      </c>
      <c r="BS125" s="24">
        <f t="shared" si="69"/>
        <v>0</v>
      </c>
      <c r="BT125" s="24">
        <v>0</v>
      </c>
      <c r="BU125" s="24">
        <f t="shared" si="66"/>
        <v>0</v>
      </c>
      <c r="BV125" s="24">
        <v>0</v>
      </c>
    </row>
    <row r="126" spans="1:74">
      <c r="A126" s="87">
        <v>117</v>
      </c>
      <c r="B126" s="1"/>
      <c r="C126" s="1"/>
      <c r="D126" s="2"/>
      <c r="E126" s="3"/>
      <c r="F126" s="4"/>
      <c r="G126" s="5"/>
      <c r="H126" s="4"/>
      <c r="I126" s="5"/>
      <c r="J126" s="6"/>
      <c r="K126" s="5"/>
      <c r="L126" s="5"/>
      <c r="M126" s="5"/>
      <c r="N126" s="7"/>
      <c r="O126" s="38"/>
      <c r="P126" s="5"/>
      <c r="Q126" s="5"/>
      <c r="R126" s="7"/>
      <c r="S126" s="38"/>
      <c r="T126" s="5"/>
      <c r="U126" s="5"/>
      <c r="V126" s="55"/>
      <c r="W126" s="38"/>
      <c r="X126" s="5"/>
      <c r="Y126" s="5"/>
      <c r="Z126" s="55"/>
      <c r="AA126" s="36">
        <f>IF(Dane!$E$3=1,AO126+BA126+BM126,IF(Dane!$E$3=2,AU126+BG126+BS126,AW126+BI126+BU126))</f>
        <v>0</v>
      </c>
      <c r="AB126" s="16">
        <f>IF(Dane!$E$3=1,AP126+BB126+BN126,IF(Dane!$E$3=2,AV126+BH126+BT126,AX126+BJ126+BV126))</f>
        <v>0</v>
      </c>
      <c r="AC126" s="16">
        <f>IF(((K126*Dane!$C$9)-AA126)&lt;0,0,(K126*Dane!$C$9)-AA126)</f>
        <v>0</v>
      </c>
      <c r="AD126" s="37">
        <f>IFERROR(IF(((L126*Dane!$C$9)-AB126)&lt;0,0,(L126*Dane!$C$9)-AB126),0)</f>
        <v>0</v>
      </c>
      <c r="AE126" s="97"/>
      <c r="AF126" s="77">
        <f>IF(Dane!$E$3=1,AO126,IF(Dane!$E$3=2,AU126,AW126))</f>
        <v>0</v>
      </c>
      <c r="AG126" s="77">
        <f>IF(Dane!$E$3=1,AP126,IF(Dane!$E$3=2,AV126,AX126))</f>
        <v>0</v>
      </c>
      <c r="AH126" s="77">
        <f>IF(Dane!$E$3=1,BA126,IF(Dane!$E$3=2,BG126,BI126))</f>
        <v>0</v>
      </c>
      <c r="AI126" s="77">
        <f>IF(Dane!$E$3=1,BB126,IF(Dane!$E$3=2,BH126,BJ126))</f>
        <v>0</v>
      </c>
      <c r="AJ126" s="77">
        <f>IF(Dane!$E$3=1,BM126,IF(Dane!$E$3=2,BS126,BU126))</f>
        <v>0</v>
      </c>
      <c r="AK126" s="77">
        <f>IF(Dane!$E$3=1,BN126,IF(Dane!$E$3=2,BT126,BV126))</f>
        <v>0</v>
      </c>
      <c r="AL126" s="24">
        <f t="shared" si="55"/>
        <v>0</v>
      </c>
      <c r="AM126" s="24">
        <f t="shared" si="56"/>
        <v>0</v>
      </c>
      <c r="AN126" s="24"/>
      <c r="AO126" s="24">
        <f t="shared" si="41"/>
        <v>0</v>
      </c>
      <c r="AP126" s="24">
        <f t="shared" si="57"/>
        <v>0</v>
      </c>
      <c r="AQ126" s="24">
        <f t="shared" si="42"/>
        <v>0</v>
      </c>
      <c r="AR126" s="24">
        <f t="shared" si="43"/>
        <v>0</v>
      </c>
      <c r="AS126" s="24">
        <f t="shared" si="44"/>
        <v>0</v>
      </c>
      <c r="AT126" s="24">
        <f t="shared" si="58"/>
        <v>0</v>
      </c>
      <c r="AU126" s="24">
        <f t="shared" si="67"/>
        <v>0</v>
      </c>
      <c r="AV126" s="24">
        <v>0</v>
      </c>
      <c r="AW126" s="24">
        <f t="shared" si="70"/>
        <v>0</v>
      </c>
      <c r="AX126" s="24">
        <v>0</v>
      </c>
      <c r="AY126" s="24">
        <f t="shared" si="59"/>
        <v>0</v>
      </c>
      <c r="AZ126" s="24">
        <f t="shared" si="60"/>
        <v>0</v>
      </c>
      <c r="BA126" s="24">
        <f t="shared" si="45"/>
        <v>0</v>
      </c>
      <c r="BB126" s="24">
        <f t="shared" si="46"/>
        <v>0</v>
      </c>
      <c r="BC126" s="24">
        <f t="shared" si="47"/>
        <v>0</v>
      </c>
      <c r="BD126" s="24">
        <f t="shared" si="48"/>
        <v>0</v>
      </c>
      <c r="BE126" s="24">
        <f t="shared" si="49"/>
        <v>0</v>
      </c>
      <c r="BF126" s="24">
        <f t="shared" si="61"/>
        <v>0</v>
      </c>
      <c r="BG126" s="24">
        <f t="shared" si="68"/>
        <v>0</v>
      </c>
      <c r="BH126" s="24">
        <v>0</v>
      </c>
      <c r="BI126" s="24">
        <f t="shared" si="62"/>
        <v>0</v>
      </c>
      <c r="BJ126" s="24">
        <v>0</v>
      </c>
      <c r="BK126" s="24">
        <f t="shared" si="63"/>
        <v>0</v>
      </c>
      <c r="BL126" s="24">
        <f t="shared" si="64"/>
        <v>0</v>
      </c>
      <c r="BM126" s="24">
        <f t="shared" si="50"/>
        <v>0</v>
      </c>
      <c r="BN126" s="24">
        <f t="shared" si="51"/>
        <v>0</v>
      </c>
      <c r="BO126" s="24">
        <f t="shared" si="52"/>
        <v>0</v>
      </c>
      <c r="BP126" s="24">
        <f t="shared" si="53"/>
        <v>0</v>
      </c>
      <c r="BQ126" s="24">
        <f t="shared" si="54"/>
        <v>0</v>
      </c>
      <c r="BR126" s="24">
        <f t="shared" si="65"/>
        <v>0</v>
      </c>
      <c r="BS126" s="24">
        <f t="shared" si="69"/>
        <v>0</v>
      </c>
      <c r="BT126" s="24">
        <v>0</v>
      </c>
      <c r="BU126" s="24">
        <f t="shared" si="66"/>
        <v>0</v>
      </c>
      <c r="BV126" s="24">
        <v>0</v>
      </c>
    </row>
    <row r="127" spans="1:74">
      <c r="A127" s="87">
        <v>118</v>
      </c>
      <c r="B127" s="1"/>
      <c r="C127" s="1"/>
      <c r="D127" s="2"/>
      <c r="E127" s="3"/>
      <c r="F127" s="4"/>
      <c r="G127" s="5"/>
      <c r="H127" s="4"/>
      <c r="I127" s="5"/>
      <c r="J127" s="6"/>
      <c r="K127" s="5"/>
      <c r="L127" s="5"/>
      <c r="M127" s="5"/>
      <c r="N127" s="7"/>
      <c r="O127" s="38"/>
      <c r="P127" s="5"/>
      <c r="Q127" s="5"/>
      <c r="R127" s="7"/>
      <c r="S127" s="38"/>
      <c r="T127" s="5"/>
      <c r="U127" s="5"/>
      <c r="V127" s="55"/>
      <c r="W127" s="38"/>
      <c r="X127" s="5"/>
      <c r="Y127" s="5"/>
      <c r="Z127" s="55"/>
      <c r="AA127" s="36">
        <f>IF(Dane!$E$3=1,AO127+BA127+BM127,IF(Dane!$E$3=2,AU127+BG127+BS127,AW127+BI127+BU127))</f>
        <v>0</v>
      </c>
      <c r="AB127" s="16">
        <f>IF(Dane!$E$3=1,AP127+BB127+BN127,IF(Dane!$E$3=2,AV127+BH127+BT127,AX127+BJ127+BV127))</f>
        <v>0</v>
      </c>
      <c r="AC127" s="16">
        <f>IF(((K127*Dane!$C$9)-AA127)&lt;0,0,(K127*Dane!$C$9)-AA127)</f>
        <v>0</v>
      </c>
      <c r="AD127" s="37">
        <f>IFERROR(IF(((L127*Dane!$C$9)-AB127)&lt;0,0,(L127*Dane!$C$9)-AB127),0)</f>
        <v>0</v>
      </c>
      <c r="AE127" s="97"/>
      <c r="AF127" s="77">
        <f>IF(Dane!$E$3=1,AO127,IF(Dane!$E$3=2,AU127,AW127))</f>
        <v>0</v>
      </c>
      <c r="AG127" s="77">
        <f>IF(Dane!$E$3=1,AP127,IF(Dane!$E$3=2,AV127,AX127))</f>
        <v>0</v>
      </c>
      <c r="AH127" s="77">
        <f>IF(Dane!$E$3=1,BA127,IF(Dane!$E$3=2,BG127,BI127))</f>
        <v>0</v>
      </c>
      <c r="AI127" s="77">
        <f>IF(Dane!$E$3=1,BB127,IF(Dane!$E$3=2,BH127,BJ127))</f>
        <v>0</v>
      </c>
      <c r="AJ127" s="77">
        <f>IF(Dane!$E$3=1,BM127,IF(Dane!$E$3=2,BS127,BU127))</f>
        <v>0</v>
      </c>
      <c r="AK127" s="77">
        <f>IF(Dane!$E$3=1,BN127,IF(Dane!$E$3=2,BT127,BV127))</f>
        <v>0</v>
      </c>
      <c r="AL127" s="24">
        <f t="shared" si="55"/>
        <v>0</v>
      </c>
      <c r="AM127" s="24">
        <f t="shared" si="56"/>
        <v>0</v>
      </c>
      <c r="AN127" s="24"/>
      <c r="AO127" s="24">
        <f t="shared" si="41"/>
        <v>0</v>
      </c>
      <c r="AP127" s="24">
        <f t="shared" si="57"/>
        <v>0</v>
      </c>
      <c r="AQ127" s="24">
        <f t="shared" si="42"/>
        <v>0</v>
      </c>
      <c r="AR127" s="24">
        <f t="shared" si="43"/>
        <v>0</v>
      </c>
      <c r="AS127" s="24">
        <f t="shared" si="44"/>
        <v>0</v>
      </c>
      <c r="AT127" s="24">
        <f t="shared" si="58"/>
        <v>0</v>
      </c>
      <c r="AU127" s="24">
        <f t="shared" si="67"/>
        <v>0</v>
      </c>
      <c r="AV127" s="24">
        <v>0</v>
      </c>
      <c r="AW127" s="24">
        <f t="shared" si="70"/>
        <v>0</v>
      </c>
      <c r="AX127" s="24">
        <v>0</v>
      </c>
      <c r="AY127" s="24">
        <f t="shared" si="59"/>
        <v>0</v>
      </c>
      <c r="AZ127" s="24">
        <f t="shared" si="60"/>
        <v>0</v>
      </c>
      <c r="BA127" s="24">
        <f t="shared" si="45"/>
        <v>0</v>
      </c>
      <c r="BB127" s="24">
        <f t="shared" si="46"/>
        <v>0</v>
      </c>
      <c r="BC127" s="24">
        <f t="shared" si="47"/>
        <v>0</v>
      </c>
      <c r="BD127" s="24">
        <f t="shared" si="48"/>
        <v>0</v>
      </c>
      <c r="BE127" s="24">
        <f t="shared" si="49"/>
        <v>0</v>
      </c>
      <c r="BF127" s="24">
        <f t="shared" si="61"/>
        <v>0</v>
      </c>
      <c r="BG127" s="24">
        <f t="shared" si="68"/>
        <v>0</v>
      </c>
      <c r="BH127" s="24">
        <v>0</v>
      </c>
      <c r="BI127" s="24">
        <f t="shared" si="62"/>
        <v>0</v>
      </c>
      <c r="BJ127" s="24">
        <v>0</v>
      </c>
      <c r="BK127" s="24">
        <f t="shared" si="63"/>
        <v>0</v>
      </c>
      <c r="BL127" s="24">
        <f t="shared" si="64"/>
        <v>0</v>
      </c>
      <c r="BM127" s="24">
        <f t="shared" si="50"/>
        <v>0</v>
      </c>
      <c r="BN127" s="24">
        <f t="shared" si="51"/>
        <v>0</v>
      </c>
      <c r="BO127" s="24">
        <f t="shared" si="52"/>
        <v>0</v>
      </c>
      <c r="BP127" s="24">
        <f t="shared" si="53"/>
        <v>0</v>
      </c>
      <c r="BQ127" s="24">
        <f t="shared" si="54"/>
        <v>0</v>
      </c>
      <c r="BR127" s="24">
        <f t="shared" si="65"/>
        <v>0</v>
      </c>
      <c r="BS127" s="24">
        <f t="shared" si="69"/>
        <v>0</v>
      </c>
      <c r="BT127" s="24">
        <v>0</v>
      </c>
      <c r="BU127" s="24">
        <f t="shared" si="66"/>
        <v>0</v>
      </c>
      <c r="BV127" s="24">
        <v>0</v>
      </c>
    </row>
    <row r="128" spans="1:74">
      <c r="A128" s="87">
        <v>119</v>
      </c>
      <c r="B128" s="1"/>
      <c r="C128" s="1"/>
      <c r="D128" s="2"/>
      <c r="E128" s="3"/>
      <c r="F128" s="4"/>
      <c r="G128" s="5"/>
      <c r="H128" s="4"/>
      <c r="I128" s="5"/>
      <c r="J128" s="6"/>
      <c r="K128" s="5"/>
      <c r="L128" s="5"/>
      <c r="M128" s="5"/>
      <c r="N128" s="7"/>
      <c r="O128" s="38"/>
      <c r="P128" s="5"/>
      <c r="Q128" s="5"/>
      <c r="R128" s="7"/>
      <c r="S128" s="38"/>
      <c r="T128" s="5"/>
      <c r="U128" s="5"/>
      <c r="V128" s="55"/>
      <c r="W128" s="38"/>
      <c r="X128" s="5"/>
      <c r="Y128" s="5"/>
      <c r="Z128" s="55"/>
      <c r="AA128" s="36">
        <f>IF(Dane!$E$3=1,AO128+BA128+BM128,IF(Dane!$E$3=2,AU128+BG128+BS128,AW128+BI128+BU128))</f>
        <v>0</v>
      </c>
      <c r="AB128" s="16">
        <f>IF(Dane!$E$3=1,AP128+BB128+BN128,IF(Dane!$E$3=2,AV128+BH128+BT128,AX128+BJ128+BV128))</f>
        <v>0</v>
      </c>
      <c r="AC128" s="16">
        <f>IF(((K128*Dane!$C$9)-AA128)&lt;0,0,(K128*Dane!$C$9)-AA128)</f>
        <v>0</v>
      </c>
      <c r="AD128" s="37">
        <f>IFERROR(IF(((L128*Dane!$C$9)-AB128)&lt;0,0,(L128*Dane!$C$9)-AB128),0)</f>
        <v>0</v>
      </c>
      <c r="AE128" s="97"/>
      <c r="AF128" s="77">
        <f>IF(Dane!$E$3=1,AO128,IF(Dane!$E$3=2,AU128,AW128))</f>
        <v>0</v>
      </c>
      <c r="AG128" s="77">
        <f>IF(Dane!$E$3=1,AP128,IF(Dane!$E$3=2,AV128,AX128))</f>
        <v>0</v>
      </c>
      <c r="AH128" s="77">
        <f>IF(Dane!$E$3=1,BA128,IF(Dane!$E$3=2,BG128,BI128))</f>
        <v>0</v>
      </c>
      <c r="AI128" s="77">
        <f>IF(Dane!$E$3=1,BB128,IF(Dane!$E$3=2,BH128,BJ128))</f>
        <v>0</v>
      </c>
      <c r="AJ128" s="77">
        <f>IF(Dane!$E$3=1,BM128,IF(Dane!$E$3=2,BS128,BU128))</f>
        <v>0</v>
      </c>
      <c r="AK128" s="77">
        <f>IF(Dane!$E$3=1,BN128,IF(Dane!$E$3=2,BT128,BV128))</f>
        <v>0</v>
      </c>
      <c r="AL128" s="24">
        <f t="shared" si="55"/>
        <v>0</v>
      </c>
      <c r="AM128" s="24">
        <f t="shared" si="56"/>
        <v>0</v>
      </c>
      <c r="AN128" s="24"/>
      <c r="AO128" s="24">
        <f t="shared" si="41"/>
        <v>0</v>
      </c>
      <c r="AP128" s="24">
        <f t="shared" si="57"/>
        <v>0</v>
      </c>
      <c r="AQ128" s="24">
        <f t="shared" si="42"/>
        <v>0</v>
      </c>
      <c r="AR128" s="24">
        <f t="shared" si="43"/>
        <v>0</v>
      </c>
      <c r="AS128" s="24">
        <f t="shared" si="44"/>
        <v>0</v>
      </c>
      <c r="AT128" s="24">
        <f t="shared" si="58"/>
        <v>0</v>
      </c>
      <c r="AU128" s="24">
        <f t="shared" si="67"/>
        <v>0</v>
      </c>
      <c r="AV128" s="24">
        <v>0</v>
      </c>
      <c r="AW128" s="24">
        <f t="shared" si="70"/>
        <v>0</v>
      </c>
      <c r="AX128" s="24">
        <v>0</v>
      </c>
      <c r="AY128" s="24">
        <f t="shared" si="59"/>
        <v>0</v>
      </c>
      <c r="AZ128" s="24">
        <f t="shared" si="60"/>
        <v>0</v>
      </c>
      <c r="BA128" s="24">
        <f t="shared" si="45"/>
        <v>0</v>
      </c>
      <c r="BB128" s="24">
        <f t="shared" si="46"/>
        <v>0</v>
      </c>
      <c r="BC128" s="24">
        <f t="shared" si="47"/>
        <v>0</v>
      </c>
      <c r="BD128" s="24">
        <f t="shared" si="48"/>
        <v>0</v>
      </c>
      <c r="BE128" s="24">
        <f t="shared" si="49"/>
        <v>0</v>
      </c>
      <c r="BF128" s="24">
        <f t="shared" si="61"/>
        <v>0</v>
      </c>
      <c r="BG128" s="24">
        <f t="shared" si="68"/>
        <v>0</v>
      </c>
      <c r="BH128" s="24">
        <v>0</v>
      </c>
      <c r="BI128" s="24">
        <f t="shared" si="62"/>
        <v>0</v>
      </c>
      <c r="BJ128" s="24">
        <v>0</v>
      </c>
      <c r="BK128" s="24">
        <f t="shared" si="63"/>
        <v>0</v>
      </c>
      <c r="BL128" s="24">
        <f t="shared" si="64"/>
        <v>0</v>
      </c>
      <c r="BM128" s="24">
        <f t="shared" si="50"/>
        <v>0</v>
      </c>
      <c r="BN128" s="24">
        <f t="shared" si="51"/>
        <v>0</v>
      </c>
      <c r="BO128" s="24">
        <f t="shared" si="52"/>
        <v>0</v>
      </c>
      <c r="BP128" s="24">
        <f t="shared" si="53"/>
        <v>0</v>
      </c>
      <c r="BQ128" s="24">
        <f t="shared" si="54"/>
        <v>0</v>
      </c>
      <c r="BR128" s="24">
        <f t="shared" si="65"/>
        <v>0</v>
      </c>
      <c r="BS128" s="24">
        <f t="shared" si="69"/>
        <v>0</v>
      </c>
      <c r="BT128" s="24">
        <v>0</v>
      </c>
      <c r="BU128" s="24">
        <f t="shared" si="66"/>
        <v>0</v>
      </c>
      <c r="BV128" s="24">
        <v>0</v>
      </c>
    </row>
    <row r="129" spans="1:74">
      <c r="A129" s="87">
        <v>120</v>
      </c>
      <c r="B129" s="1"/>
      <c r="C129" s="1"/>
      <c r="D129" s="2"/>
      <c r="E129" s="3"/>
      <c r="F129" s="4"/>
      <c r="G129" s="5"/>
      <c r="H129" s="4"/>
      <c r="I129" s="5"/>
      <c r="J129" s="6"/>
      <c r="K129" s="5"/>
      <c r="L129" s="5"/>
      <c r="M129" s="5"/>
      <c r="N129" s="7"/>
      <c r="O129" s="38"/>
      <c r="P129" s="5"/>
      <c r="Q129" s="5"/>
      <c r="R129" s="7"/>
      <c r="S129" s="38"/>
      <c r="T129" s="5"/>
      <c r="U129" s="5"/>
      <c r="V129" s="55"/>
      <c r="W129" s="38"/>
      <c r="X129" s="5"/>
      <c r="Y129" s="5"/>
      <c r="Z129" s="55"/>
      <c r="AA129" s="36">
        <f>IF(Dane!$E$3=1,AO129+BA129+BM129,IF(Dane!$E$3=2,AU129+BG129+BS129,AW129+BI129+BU129))</f>
        <v>0</v>
      </c>
      <c r="AB129" s="16">
        <f>IF(Dane!$E$3=1,AP129+BB129+BN129,IF(Dane!$E$3=2,AV129+BH129+BT129,AX129+BJ129+BV129))</f>
        <v>0</v>
      </c>
      <c r="AC129" s="16">
        <f>IF(((K129*Dane!$C$9)-AA129)&lt;0,0,(K129*Dane!$C$9)-AA129)</f>
        <v>0</v>
      </c>
      <c r="AD129" s="37">
        <f>IFERROR(IF(((L129*Dane!$C$9)-AB129)&lt;0,0,(L129*Dane!$C$9)-AB129),0)</f>
        <v>0</v>
      </c>
      <c r="AE129" s="97"/>
      <c r="AF129" s="77">
        <f>IF(Dane!$E$3=1,AO129,IF(Dane!$E$3=2,AU129,AW129))</f>
        <v>0</v>
      </c>
      <c r="AG129" s="77">
        <f>IF(Dane!$E$3=1,AP129,IF(Dane!$E$3=2,AV129,AX129))</f>
        <v>0</v>
      </c>
      <c r="AH129" s="77">
        <f>IF(Dane!$E$3=1,BA129,IF(Dane!$E$3=2,BG129,BI129))</f>
        <v>0</v>
      </c>
      <c r="AI129" s="77">
        <f>IF(Dane!$E$3=1,BB129,IF(Dane!$E$3=2,BH129,BJ129))</f>
        <v>0</v>
      </c>
      <c r="AJ129" s="77">
        <f>IF(Dane!$E$3=1,BM129,IF(Dane!$E$3=2,BS129,BU129))</f>
        <v>0</v>
      </c>
      <c r="AK129" s="77">
        <f>IF(Dane!$E$3=1,BN129,IF(Dane!$E$3=2,BT129,BV129))</f>
        <v>0</v>
      </c>
      <c r="AL129" s="24">
        <f t="shared" si="55"/>
        <v>0</v>
      </c>
      <c r="AM129" s="24">
        <f t="shared" si="56"/>
        <v>0</v>
      </c>
      <c r="AN129" s="24"/>
      <c r="AO129" s="24">
        <f t="shared" si="41"/>
        <v>0</v>
      </c>
      <c r="AP129" s="24">
        <f t="shared" si="57"/>
        <v>0</v>
      </c>
      <c r="AQ129" s="24">
        <f t="shared" si="42"/>
        <v>0</v>
      </c>
      <c r="AR129" s="24">
        <f t="shared" si="43"/>
        <v>0</v>
      </c>
      <c r="AS129" s="24">
        <f t="shared" si="44"/>
        <v>0</v>
      </c>
      <c r="AT129" s="24">
        <f t="shared" si="58"/>
        <v>0</v>
      </c>
      <c r="AU129" s="24">
        <f t="shared" si="67"/>
        <v>0</v>
      </c>
      <c r="AV129" s="24">
        <v>0</v>
      </c>
      <c r="AW129" s="24">
        <f t="shared" si="70"/>
        <v>0</v>
      </c>
      <c r="AX129" s="24">
        <v>0</v>
      </c>
      <c r="AY129" s="24">
        <f t="shared" si="59"/>
        <v>0</v>
      </c>
      <c r="AZ129" s="24">
        <f t="shared" si="60"/>
        <v>0</v>
      </c>
      <c r="BA129" s="24">
        <f t="shared" si="45"/>
        <v>0</v>
      </c>
      <c r="BB129" s="24">
        <f t="shared" si="46"/>
        <v>0</v>
      </c>
      <c r="BC129" s="24">
        <f t="shared" si="47"/>
        <v>0</v>
      </c>
      <c r="BD129" s="24">
        <f t="shared" si="48"/>
        <v>0</v>
      </c>
      <c r="BE129" s="24">
        <f t="shared" si="49"/>
        <v>0</v>
      </c>
      <c r="BF129" s="24">
        <f t="shared" si="61"/>
        <v>0</v>
      </c>
      <c r="BG129" s="24">
        <f t="shared" si="68"/>
        <v>0</v>
      </c>
      <c r="BH129" s="24">
        <v>0</v>
      </c>
      <c r="BI129" s="24">
        <f t="shared" si="62"/>
        <v>0</v>
      </c>
      <c r="BJ129" s="24">
        <v>0</v>
      </c>
      <c r="BK129" s="24">
        <f t="shared" si="63"/>
        <v>0</v>
      </c>
      <c r="BL129" s="24">
        <f t="shared" si="64"/>
        <v>0</v>
      </c>
      <c r="BM129" s="24">
        <f t="shared" si="50"/>
        <v>0</v>
      </c>
      <c r="BN129" s="24">
        <f t="shared" si="51"/>
        <v>0</v>
      </c>
      <c r="BO129" s="24">
        <f t="shared" si="52"/>
        <v>0</v>
      </c>
      <c r="BP129" s="24">
        <f t="shared" si="53"/>
        <v>0</v>
      </c>
      <c r="BQ129" s="24">
        <f t="shared" si="54"/>
        <v>0</v>
      </c>
      <c r="BR129" s="24">
        <f t="shared" si="65"/>
        <v>0</v>
      </c>
      <c r="BS129" s="24">
        <f t="shared" si="69"/>
        <v>0</v>
      </c>
      <c r="BT129" s="24">
        <v>0</v>
      </c>
      <c r="BU129" s="24">
        <f t="shared" si="66"/>
        <v>0</v>
      </c>
      <c r="BV129" s="24">
        <v>0</v>
      </c>
    </row>
    <row r="130" spans="1:74">
      <c r="A130" s="87">
        <v>121</v>
      </c>
      <c r="B130" s="1"/>
      <c r="C130" s="1"/>
      <c r="D130" s="2"/>
      <c r="E130" s="3"/>
      <c r="F130" s="4"/>
      <c r="G130" s="5"/>
      <c r="H130" s="4"/>
      <c r="I130" s="5"/>
      <c r="J130" s="6"/>
      <c r="K130" s="5"/>
      <c r="L130" s="5"/>
      <c r="M130" s="5"/>
      <c r="N130" s="7"/>
      <c r="O130" s="38"/>
      <c r="P130" s="5"/>
      <c r="Q130" s="5"/>
      <c r="R130" s="7"/>
      <c r="S130" s="38"/>
      <c r="T130" s="5"/>
      <c r="U130" s="5"/>
      <c r="V130" s="55"/>
      <c r="W130" s="38"/>
      <c r="X130" s="5"/>
      <c r="Y130" s="5"/>
      <c r="Z130" s="55"/>
      <c r="AA130" s="36">
        <f>IF(Dane!$E$3=1,AO130+BA130+BM130,IF(Dane!$E$3=2,AU130+BG130+BS130,AW130+BI130+BU130))</f>
        <v>0</v>
      </c>
      <c r="AB130" s="16">
        <f>IF(Dane!$E$3=1,AP130+BB130+BN130,IF(Dane!$E$3=2,AV130+BH130+BT130,AX130+BJ130+BV130))</f>
        <v>0</v>
      </c>
      <c r="AC130" s="16">
        <f>IF(((K130*Dane!$C$9)-AA130)&lt;0,0,(K130*Dane!$C$9)-AA130)</f>
        <v>0</v>
      </c>
      <c r="AD130" s="37">
        <f>IFERROR(IF(((L130*Dane!$C$9)-AB130)&lt;0,0,(L130*Dane!$C$9)-AB130),0)</f>
        <v>0</v>
      </c>
      <c r="AE130" s="97"/>
      <c r="AF130" s="77">
        <f>IF(Dane!$E$3=1,AO130,IF(Dane!$E$3=2,AU130,AW130))</f>
        <v>0</v>
      </c>
      <c r="AG130" s="77">
        <f>IF(Dane!$E$3=1,AP130,IF(Dane!$E$3=2,AV130,AX130))</f>
        <v>0</v>
      </c>
      <c r="AH130" s="77">
        <f>IF(Dane!$E$3=1,BA130,IF(Dane!$E$3=2,BG130,BI130))</f>
        <v>0</v>
      </c>
      <c r="AI130" s="77">
        <f>IF(Dane!$E$3=1,BB130,IF(Dane!$E$3=2,BH130,BJ130))</f>
        <v>0</v>
      </c>
      <c r="AJ130" s="77">
        <f>IF(Dane!$E$3=1,BM130,IF(Dane!$E$3=2,BS130,BU130))</f>
        <v>0</v>
      </c>
      <c r="AK130" s="77">
        <f>IF(Dane!$E$3=1,BN130,IF(Dane!$E$3=2,BT130,BV130))</f>
        <v>0</v>
      </c>
      <c r="AL130" s="24">
        <f t="shared" si="55"/>
        <v>0</v>
      </c>
      <c r="AM130" s="24">
        <f t="shared" si="56"/>
        <v>0</v>
      </c>
      <c r="AN130" s="24"/>
      <c r="AO130" s="24">
        <f t="shared" si="41"/>
        <v>0</v>
      </c>
      <c r="AP130" s="24">
        <f t="shared" si="57"/>
        <v>0</v>
      </c>
      <c r="AQ130" s="24">
        <f t="shared" si="42"/>
        <v>0</v>
      </c>
      <c r="AR130" s="24">
        <f t="shared" si="43"/>
        <v>0</v>
      </c>
      <c r="AS130" s="24">
        <f t="shared" si="44"/>
        <v>0</v>
      </c>
      <c r="AT130" s="24">
        <f t="shared" si="58"/>
        <v>0</v>
      </c>
      <c r="AU130" s="24">
        <f t="shared" si="67"/>
        <v>0</v>
      </c>
      <c r="AV130" s="24">
        <v>0</v>
      </c>
      <c r="AW130" s="24">
        <f t="shared" si="70"/>
        <v>0</v>
      </c>
      <c r="AX130" s="24">
        <v>0</v>
      </c>
      <c r="AY130" s="24">
        <f t="shared" si="59"/>
        <v>0</v>
      </c>
      <c r="AZ130" s="24">
        <f t="shared" si="60"/>
        <v>0</v>
      </c>
      <c r="BA130" s="24">
        <f t="shared" si="45"/>
        <v>0</v>
      </c>
      <c r="BB130" s="24">
        <f t="shared" si="46"/>
        <v>0</v>
      </c>
      <c r="BC130" s="24">
        <f t="shared" si="47"/>
        <v>0</v>
      </c>
      <c r="BD130" s="24">
        <f t="shared" si="48"/>
        <v>0</v>
      </c>
      <c r="BE130" s="24">
        <f t="shared" si="49"/>
        <v>0</v>
      </c>
      <c r="BF130" s="24">
        <f t="shared" si="61"/>
        <v>0</v>
      </c>
      <c r="BG130" s="24">
        <f t="shared" si="68"/>
        <v>0</v>
      </c>
      <c r="BH130" s="24">
        <v>0</v>
      </c>
      <c r="BI130" s="24">
        <f t="shared" si="62"/>
        <v>0</v>
      </c>
      <c r="BJ130" s="24">
        <v>0</v>
      </c>
      <c r="BK130" s="24">
        <f t="shared" si="63"/>
        <v>0</v>
      </c>
      <c r="BL130" s="24">
        <f t="shared" si="64"/>
        <v>0</v>
      </c>
      <c r="BM130" s="24">
        <f t="shared" si="50"/>
        <v>0</v>
      </c>
      <c r="BN130" s="24">
        <f t="shared" si="51"/>
        <v>0</v>
      </c>
      <c r="BO130" s="24">
        <f t="shared" si="52"/>
        <v>0</v>
      </c>
      <c r="BP130" s="24">
        <f t="shared" si="53"/>
        <v>0</v>
      </c>
      <c r="BQ130" s="24">
        <f t="shared" si="54"/>
        <v>0</v>
      </c>
      <c r="BR130" s="24">
        <f t="shared" si="65"/>
        <v>0</v>
      </c>
      <c r="BS130" s="24">
        <f t="shared" si="69"/>
        <v>0</v>
      </c>
      <c r="BT130" s="24">
        <v>0</v>
      </c>
      <c r="BU130" s="24">
        <f t="shared" si="66"/>
        <v>0</v>
      </c>
      <c r="BV130" s="24">
        <v>0</v>
      </c>
    </row>
    <row r="131" spans="1:74">
      <c r="A131" s="87">
        <v>122</v>
      </c>
      <c r="B131" s="1"/>
      <c r="C131" s="1"/>
      <c r="D131" s="2"/>
      <c r="E131" s="3"/>
      <c r="F131" s="4"/>
      <c r="G131" s="5"/>
      <c r="H131" s="4"/>
      <c r="I131" s="5"/>
      <c r="J131" s="6"/>
      <c r="K131" s="5"/>
      <c r="L131" s="5"/>
      <c r="M131" s="5"/>
      <c r="N131" s="7"/>
      <c r="O131" s="38"/>
      <c r="P131" s="5"/>
      <c r="Q131" s="5"/>
      <c r="R131" s="7"/>
      <c r="S131" s="38"/>
      <c r="T131" s="5"/>
      <c r="U131" s="5"/>
      <c r="V131" s="55"/>
      <c r="W131" s="38"/>
      <c r="X131" s="5"/>
      <c r="Y131" s="5"/>
      <c r="Z131" s="55"/>
      <c r="AA131" s="36">
        <f>IF(Dane!$E$3=1,AO131+BA131+BM131,IF(Dane!$E$3=2,AU131+BG131+BS131,AW131+BI131+BU131))</f>
        <v>0</v>
      </c>
      <c r="AB131" s="16">
        <f>IF(Dane!$E$3=1,AP131+BB131+BN131,IF(Dane!$E$3=2,AV131+BH131+BT131,AX131+BJ131+BV131))</f>
        <v>0</v>
      </c>
      <c r="AC131" s="16">
        <f>IF(((K131*Dane!$C$9)-AA131)&lt;0,0,(K131*Dane!$C$9)-AA131)</f>
        <v>0</v>
      </c>
      <c r="AD131" s="37">
        <f>IFERROR(IF(((L131*Dane!$C$9)-AB131)&lt;0,0,(L131*Dane!$C$9)-AB131),0)</f>
        <v>0</v>
      </c>
      <c r="AE131" s="97"/>
      <c r="AF131" s="77">
        <f>IF(Dane!$E$3=1,AO131,IF(Dane!$E$3=2,AU131,AW131))</f>
        <v>0</v>
      </c>
      <c r="AG131" s="77">
        <f>IF(Dane!$E$3=1,AP131,IF(Dane!$E$3=2,AV131,AX131))</f>
        <v>0</v>
      </c>
      <c r="AH131" s="77">
        <f>IF(Dane!$E$3=1,BA131,IF(Dane!$E$3=2,BG131,BI131))</f>
        <v>0</v>
      </c>
      <c r="AI131" s="77">
        <f>IF(Dane!$E$3=1,BB131,IF(Dane!$E$3=2,BH131,BJ131))</f>
        <v>0</v>
      </c>
      <c r="AJ131" s="77">
        <f>IF(Dane!$E$3=1,BM131,IF(Dane!$E$3=2,BS131,BU131))</f>
        <v>0</v>
      </c>
      <c r="AK131" s="77">
        <f>IF(Dane!$E$3=1,BN131,IF(Dane!$E$3=2,BT131,BV131))</f>
        <v>0</v>
      </c>
      <c r="AL131" s="24">
        <f t="shared" si="55"/>
        <v>0</v>
      </c>
      <c r="AM131" s="24">
        <f t="shared" si="56"/>
        <v>0</v>
      </c>
      <c r="AN131" s="24"/>
      <c r="AO131" s="24">
        <f t="shared" si="41"/>
        <v>0</v>
      </c>
      <c r="AP131" s="24">
        <f t="shared" si="57"/>
        <v>0</v>
      </c>
      <c r="AQ131" s="24">
        <f t="shared" si="42"/>
        <v>0</v>
      </c>
      <c r="AR131" s="24">
        <f t="shared" si="43"/>
        <v>0</v>
      </c>
      <c r="AS131" s="24">
        <f t="shared" si="44"/>
        <v>0</v>
      </c>
      <c r="AT131" s="24">
        <f t="shared" si="58"/>
        <v>0</v>
      </c>
      <c r="AU131" s="24">
        <f t="shared" si="67"/>
        <v>0</v>
      </c>
      <c r="AV131" s="24">
        <v>0</v>
      </c>
      <c r="AW131" s="24">
        <f t="shared" si="70"/>
        <v>0</v>
      </c>
      <c r="AX131" s="24">
        <v>0</v>
      </c>
      <c r="AY131" s="24">
        <f t="shared" si="59"/>
        <v>0</v>
      </c>
      <c r="AZ131" s="24">
        <f t="shared" si="60"/>
        <v>0</v>
      </c>
      <c r="BA131" s="24">
        <f t="shared" si="45"/>
        <v>0</v>
      </c>
      <c r="BB131" s="24">
        <f t="shared" si="46"/>
        <v>0</v>
      </c>
      <c r="BC131" s="24">
        <f t="shared" si="47"/>
        <v>0</v>
      </c>
      <c r="BD131" s="24">
        <f t="shared" si="48"/>
        <v>0</v>
      </c>
      <c r="BE131" s="24">
        <f t="shared" si="49"/>
        <v>0</v>
      </c>
      <c r="BF131" s="24">
        <f t="shared" si="61"/>
        <v>0</v>
      </c>
      <c r="BG131" s="24">
        <f t="shared" si="68"/>
        <v>0</v>
      </c>
      <c r="BH131" s="24">
        <v>0</v>
      </c>
      <c r="BI131" s="24">
        <f t="shared" si="62"/>
        <v>0</v>
      </c>
      <c r="BJ131" s="24">
        <v>0</v>
      </c>
      <c r="BK131" s="24">
        <f t="shared" si="63"/>
        <v>0</v>
      </c>
      <c r="BL131" s="24">
        <f t="shared" si="64"/>
        <v>0</v>
      </c>
      <c r="BM131" s="24">
        <f t="shared" si="50"/>
        <v>0</v>
      </c>
      <c r="BN131" s="24">
        <f t="shared" si="51"/>
        <v>0</v>
      </c>
      <c r="BO131" s="24">
        <f t="shared" si="52"/>
        <v>0</v>
      </c>
      <c r="BP131" s="24">
        <f t="shared" si="53"/>
        <v>0</v>
      </c>
      <c r="BQ131" s="24">
        <f t="shared" si="54"/>
        <v>0</v>
      </c>
      <c r="BR131" s="24">
        <f t="shared" si="65"/>
        <v>0</v>
      </c>
      <c r="BS131" s="24">
        <f t="shared" si="69"/>
        <v>0</v>
      </c>
      <c r="BT131" s="24">
        <v>0</v>
      </c>
      <c r="BU131" s="24">
        <f t="shared" si="66"/>
        <v>0</v>
      </c>
      <c r="BV131" s="24">
        <v>0</v>
      </c>
    </row>
    <row r="132" spans="1:74">
      <c r="A132" s="87">
        <v>123</v>
      </c>
      <c r="B132" s="1"/>
      <c r="C132" s="1"/>
      <c r="D132" s="2"/>
      <c r="E132" s="3"/>
      <c r="F132" s="4"/>
      <c r="G132" s="5"/>
      <c r="H132" s="4"/>
      <c r="I132" s="5"/>
      <c r="J132" s="6"/>
      <c r="K132" s="5"/>
      <c r="L132" s="5"/>
      <c r="M132" s="5"/>
      <c r="N132" s="7"/>
      <c r="O132" s="38"/>
      <c r="P132" s="5"/>
      <c r="Q132" s="5"/>
      <c r="R132" s="7"/>
      <c r="S132" s="38"/>
      <c r="T132" s="5"/>
      <c r="U132" s="5"/>
      <c r="V132" s="55"/>
      <c r="W132" s="38"/>
      <c r="X132" s="5"/>
      <c r="Y132" s="5"/>
      <c r="Z132" s="55"/>
      <c r="AA132" s="36">
        <f>IF(Dane!$E$3=1,AO132+BA132+BM132,IF(Dane!$E$3=2,AU132+BG132+BS132,AW132+BI132+BU132))</f>
        <v>0</v>
      </c>
      <c r="AB132" s="16">
        <f>IF(Dane!$E$3=1,AP132+BB132+BN132,IF(Dane!$E$3=2,AV132+BH132+BT132,AX132+BJ132+BV132))</f>
        <v>0</v>
      </c>
      <c r="AC132" s="16">
        <f>IF(((K132*Dane!$C$9)-AA132)&lt;0,0,(K132*Dane!$C$9)-AA132)</f>
        <v>0</v>
      </c>
      <c r="AD132" s="37">
        <f>IFERROR(IF(((L132*Dane!$C$9)-AB132)&lt;0,0,(L132*Dane!$C$9)-AB132),0)</f>
        <v>0</v>
      </c>
      <c r="AE132" s="97"/>
      <c r="AF132" s="77">
        <f>IF(Dane!$E$3=1,AO132,IF(Dane!$E$3=2,AU132,AW132))</f>
        <v>0</v>
      </c>
      <c r="AG132" s="77">
        <f>IF(Dane!$E$3=1,AP132,IF(Dane!$E$3=2,AV132,AX132))</f>
        <v>0</v>
      </c>
      <c r="AH132" s="77">
        <f>IF(Dane!$E$3=1,BA132,IF(Dane!$E$3=2,BG132,BI132))</f>
        <v>0</v>
      </c>
      <c r="AI132" s="77">
        <f>IF(Dane!$E$3=1,BB132,IF(Dane!$E$3=2,BH132,BJ132))</f>
        <v>0</v>
      </c>
      <c r="AJ132" s="77">
        <f>IF(Dane!$E$3=1,BM132,IF(Dane!$E$3=2,BS132,BU132))</f>
        <v>0</v>
      </c>
      <c r="AK132" s="77">
        <f>IF(Dane!$E$3=1,BN132,IF(Dane!$E$3=2,BT132,BV132))</f>
        <v>0</v>
      </c>
      <c r="AL132" s="24">
        <f t="shared" si="55"/>
        <v>0</v>
      </c>
      <c r="AM132" s="24">
        <f t="shared" si="56"/>
        <v>0</v>
      </c>
      <c r="AN132" s="24"/>
      <c r="AO132" s="24">
        <f t="shared" si="41"/>
        <v>0</v>
      </c>
      <c r="AP132" s="24">
        <f t="shared" si="57"/>
        <v>0</v>
      </c>
      <c r="AQ132" s="24">
        <f t="shared" si="42"/>
        <v>0</v>
      </c>
      <c r="AR132" s="24">
        <f t="shared" si="43"/>
        <v>0</v>
      </c>
      <c r="AS132" s="24">
        <f t="shared" si="44"/>
        <v>0</v>
      </c>
      <c r="AT132" s="24">
        <f t="shared" si="58"/>
        <v>0</v>
      </c>
      <c r="AU132" s="24">
        <f t="shared" si="67"/>
        <v>0</v>
      </c>
      <c r="AV132" s="24">
        <v>0</v>
      </c>
      <c r="AW132" s="24">
        <f t="shared" si="70"/>
        <v>0</v>
      </c>
      <c r="AX132" s="24">
        <v>0</v>
      </c>
      <c r="AY132" s="24">
        <f t="shared" si="59"/>
        <v>0</v>
      </c>
      <c r="AZ132" s="24">
        <f t="shared" si="60"/>
        <v>0</v>
      </c>
      <c r="BA132" s="24">
        <f t="shared" si="45"/>
        <v>0</v>
      </c>
      <c r="BB132" s="24">
        <f t="shared" si="46"/>
        <v>0</v>
      </c>
      <c r="BC132" s="24">
        <f t="shared" si="47"/>
        <v>0</v>
      </c>
      <c r="BD132" s="24">
        <f t="shared" si="48"/>
        <v>0</v>
      </c>
      <c r="BE132" s="24">
        <f t="shared" si="49"/>
        <v>0</v>
      </c>
      <c r="BF132" s="24">
        <f t="shared" si="61"/>
        <v>0</v>
      </c>
      <c r="BG132" s="24">
        <f t="shared" si="68"/>
        <v>0</v>
      </c>
      <c r="BH132" s="24">
        <v>0</v>
      </c>
      <c r="BI132" s="24">
        <f t="shared" si="62"/>
        <v>0</v>
      </c>
      <c r="BJ132" s="24">
        <v>0</v>
      </c>
      <c r="BK132" s="24">
        <f t="shared" si="63"/>
        <v>0</v>
      </c>
      <c r="BL132" s="24">
        <f t="shared" si="64"/>
        <v>0</v>
      </c>
      <c r="BM132" s="24">
        <f t="shared" si="50"/>
        <v>0</v>
      </c>
      <c r="BN132" s="24">
        <f t="shared" si="51"/>
        <v>0</v>
      </c>
      <c r="BO132" s="24">
        <f t="shared" si="52"/>
        <v>0</v>
      </c>
      <c r="BP132" s="24">
        <f t="shared" si="53"/>
        <v>0</v>
      </c>
      <c r="BQ132" s="24">
        <f t="shared" si="54"/>
        <v>0</v>
      </c>
      <c r="BR132" s="24">
        <f t="shared" si="65"/>
        <v>0</v>
      </c>
      <c r="BS132" s="24">
        <f t="shared" si="69"/>
        <v>0</v>
      </c>
      <c r="BT132" s="24">
        <v>0</v>
      </c>
      <c r="BU132" s="24">
        <f t="shared" si="66"/>
        <v>0</v>
      </c>
      <c r="BV132" s="24">
        <v>0</v>
      </c>
    </row>
    <row r="133" spans="1:74">
      <c r="A133" s="87">
        <v>124</v>
      </c>
      <c r="B133" s="1"/>
      <c r="C133" s="1"/>
      <c r="D133" s="2"/>
      <c r="E133" s="3"/>
      <c r="F133" s="4"/>
      <c r="G133" s="5"/>
      <c r="H133" s="4"/>
      <c r="I133" s="5"/>
      <c r="J133" s="6"/>
      <c r="K133" s="5"/>
      <c r="L133" s="5"/>
      <c r="M133" s="5"/>
      <c r="N133" s="7"/>
      <c r="O133" s="38"/>
      <c r="P133" s="5"/>
      <c r="Q133" s="5"/>
      <c r="R133" s="7"/>
      <c r="S133" s="38"/>
      <c r="T133" s="5"/>
      <c r="U133" s="5"/>
      <c r="V133" s="55"/>
      <c r="W133" s="38"/>
      <c r="X133" s="5"/>
      <c r="Y133" s="5"/>
      <c r="Z133" s="55"/>
      <c r="AA133" s="36">
        <f>IF(Dane!$E$3=1,AO133+BA133+BM133,IF(Dane!$E$3=2,AU133+BG133+BS133,AW133+BI133+BU133))</f>
        <v>0</v>
      </c>
      <c r="AB133" s="16">
        <f>IF(Dane!$E$3=1,AP133+BB133+BN133,IF(Dane!$E$3=2,AV133+BH133+BT133,AX133+BJ133+BV133))</f>
        <v>0</v>
      </c>
      <c r="AC133" s="16">
        <f>IF(((K133*Dane!$C$9)-AA133)&lt;0,0,(K133*Dane!$C$9)-AA133)</f>
        <v>0</v>
      </c>
      <c r="AD133" s="37">
        <f>IFERROR(IF(((L133*Dane!$C$9)-AB133)&lt;0,0,(L133*Dane!$C$9)-AB133),0)</f>
        <v>0</v>
      </c>
      <c r="AE133" s="97"/>
      <c r="AF133" s="77">
        <f>IF(Dane!$E$3=1,AO133,IF(Dane!$E$3=2,AU133,AW133))</f>
        <v>0</v>
      </c>
      <c r="AG133" s="77">
        <f>IF(Dane!$E$3=1,AP133,IF(Dane!$E$3=2,AV133,AX133))</f>
        <v>0</v>
      </c>
      <c r="AH133" s="77">
        <f>IF(Dane!$E$3=1,BA133,IF(Dane!$E$3=2,BG133,BI133))</f>
        <v>0</v>
      </c>
      <c r="AI133" s="77">
        <f>IF(Dane!$E$3=1,BB133,IF(Dane!$E$3=2,BH133,BJ133))</f>
        <v>0</v>
      </c>
      <c r="AJ133" s="77">
        <f>IF(Dane!$E$3=1,BM133,IF(Dane!$E$3=2,BS133,BU133))</f>
        <v>0</v>
      </c>
      <c r="AK133" s="77">
        <f>IF(Dane!$E$3=1,BN133,IF(Dane!$E$3=2,BT133,BV133))</f>
        <v>0</v>
      </c>
      <c r="AL133" s="24">
        <f t="shared" si="55"/>
        <v>0</v>
      </c>
      <c r="AM133" s="24">
        <f t="shared" si="56"/>
        <v>0</v>
      </c>
      <c r="AN133" s="24"/>
      <c r="AO133" s="24">
        <f t="shared" si="41"/>
        <v>0</v>
      </c>
      <c r="AP133" s="24">
        <f t="shared" si="57"/>
        <v>0</v>
      </c>
      <c r="AQ133" s="24">
        <f t="shared" si="42"/>
        <v>0</v>
      </c>
      <c r="AR133" s="24">
        <f t="shared" si="43"/>
        <v>0</v>
      </c>
      <c r="AS133" s="24">
        <f t="shared" si="44"/>
        <v>0</v>
      </c>
      <c r="AT133" s="24">
        <f t="shared" si="58"/>
        <v>0</v>
      </c>
      <c r="AU133" s="24">
        <f t="shared" si="67"/>
        <v>0</v>
      </c>
      <c r="AV133" s="24">
        <v>0</v>
      </c>
      <c r="AW133" s="24">
        <f t="shared" si="70"/>
        <v>0</v>
      </c>
      <c r="AX133" s="24">
        <v>0</v>
      </c>
      <c r="AY133" s="24">
        <f t="shared" si="59"/>
        <v>0</v>
      </c>
      <c r="AZ133" s="24">
        <f t="shared" si="60"/>
        <v>0</v>
      </c>
      <c r="BA133" s="24">
        <f t="shared" si="45"/>
        <v>0</v>
      </c>
      <c r="BB133" s="24">
        <f t="shared" si="46"/>
        <v>0</v>
      </c>
      <c r="BC133" s="24">
        <f t="shared" si="47"/>
        <v>0</v>
      </c>
      <c r="BD133" s="24">
        <f t="shared" si="48"/>
        <v>0</v>
      </c>
      <c r="BE133" s="24">
        <f t="shared" si="49"/>
        <v>0</v>
      </c>
      <c r="BF133" s="24">
        <f t="shared" si="61"/>
        <v>0</v>
      </c>
      <c r="BG133" s="24">
        <f t="shared" si="68"/>
        <v>0</v>
      </c>
      <c r="BH133" s="24">
        <v>0</v>
      </c>
      <c r="BI133" s="24">
        <f t="shared" si="62"/>
        <v>0</v>
      </c>
      <c r="BJ133" s="24">
        <v>0</v>
      </c>
      <c r="BK133" s="24">
        <f t="shared" si="63"/>
        <v>0</v>
      </c>
      <c r="BL133" s="24">
        <f t="shared" si="64"/>
        <v>0</v>
      </c>
      <c r="BM133" s="24">
        <f t="shared" si="50"/>
        <v>0</v>
      </c>
      <c r="BN133" s="24">
        <f t="shared" si="51"/>
        <v>0</v>
      </c>
      <c r="BO133" s="24">
        <f t="shared" si="52"/>
        <v>0</v>
      </c>
      <c r="BP133" s="24">
        <f t="shared" si="53"/>
        <v>0</v>
      </c>
      <c r="BQ133" s="24">
        <f t="shared" si="54"/>
        <v>0</v>
      </c>
      <c r="BR133" s="24">
        <f t="shared" si="65"/>
        <v>0</v>
      </c>
      <c r="BS133" s="24">
        <f t="shared" si="69"/>
        <v>0</v>
      </c>
      <c r="BT133" s="24">
        <v>0</v>
      </c>
      <c r="BU133" s="24">
        <f t="shared" si="66"/>
        <v>0</v>
      </c>
      <c r="BV133" s="24">
        <v>0</v>
      </c>
    </row>
    <row r="134" spans="1:74">
      <c r="A134" s="87">
        <v>125</v>
      </c>
      <c r="B134" s="1"/>
      <c r="C134" s="1"/>
      <c r="D134" s="2"/>
      <c r="E134" s="3"/>
      <c r="F134" s="4"/>
      <c r="G134" s="5"/>
      <c r="H134" s="4"/>
      <c r="I134" s="5"/>
      <c r="J134" s="6"/>
      <c r="K134" s="5"/>
      <c r="L134" s="5"/>
      <c r="M134" s="5"/>
      <c r="N134" s="7"/>
      <c r="O134" s="38"/>
      <c r="P134" s="5"/>
      <c r="Q134" s="5"/>
      <c r="R134" s="7"/>
      <c r="S134" s="38"/>
      <c r="T134" s="5"/>
      <c r="U134" s="5"/>
      <c r="V134" s="55"/>
      <c r="W134" s="38"/>
      <c r="X134" s="5"/>
      <c r="Y134" s="5"/>
      <c r="Z134" s="55"/>
      <c r="AA134" s="36">
        <f>IF(Dane!$E$3=1,AO134+BA134+BM134,IF(Dane!$E$3=2,AU134+BG134+BS134,AW134+BI134+BU134))</f>
        <v>0</v>
      </c>
      <c r="AB134" s="16">
        <f>IF(Dane!$E$3=1,AP134+BB134+BN134,IF(Dane!$E$3=2,AV134+BH134+BT134,AX134+BJ134+BV134))</f>
        <v>0</v>
      </c>
      <c r="AC134" s="16">
        <f>IF(((K134*Dane!$C$9)-AA134)&lt;0,0,(K134*Dane!$C$9)-AA134)</f>
        <v>0</v>
      </c>
      <c r="AD134" s="37">
        <f>IFERROR(IF(((L134*Dane!$C$9)-AB134)&lt;0,0,(L134*Dane!$C$9)-AB134),0)</f>
        <v>0</v>
      </c>
      <c r="AE134" s="97"/>
      <c r="AF134" s="77">
        <f>IF(Dane!$E$3=1,AO134,IF(Dane!$E$3=2,AU134,AW134))</f>
        <v>0</v>
      </c>
      <c r="AG134" s="77">
        <f>IF(Dane!$E$3=1,AP134,IF(Dane!$E$3=2,AV134,AX134))</f>
        <v>0</v>
      </c>
      <c r="AH134" s="77">
        <f>IF(Dane!$E$3=1,BA134,IF(Dane!$E$3=2,BG134,BI134))</f>
        <v>0</v>
      </c>
      <c r="AI134" s="77">
        <f>IF(Dane!$E$3=1,BB134,IF(Dane!$E$3=2,BH134,BJ134))</f>
        <v>0</v>
      </c>
      <c r="AJ134" s="77">
        <f>IF(Dane!$E$3=1,BM134,IF(Dane!$E$3=2,BS134,BU134))</f>
        <v>0</v>
      </c>
      <c r="AK134" s="77">
        <f>IF(Dane!$E$3=1,BN134,IF(Dane!$E$3=2,BT134,BV134))</f>
        <v>0</v>
      </c>
      <c r="AL134" s="24">
        <f t="shared" si="55"/>
        <v>0</v>
      </c>
      <c r="AM134" s="24">
        <f t="shared" si="56"/>
        <v>0</v>
      </c>
      <c r="AN134" s="24"/>
      <c r="AO134" s="24">
        <f t="shared" si="41"/>
        <v>0</v>
      </c>
      <c r="AP134" s="24">
        <f t="shared" si="57"/>
        <v>0</v>
      </c>
      <c r="AQ134" s="24">
        <f t="shared" si="42"/>
        <v>0</v>
      </c>
      <c r="AR134" s="24">
        <f t="shared" si="43"/>
        <v>0</v>
      </c>
      <c r="AS134" s="24">
        <f t="shared" si="44"/>
        <v>0</v>
      </c>
      <c r="AT134" s="24">
        <f t="shared" si="58"/>
        <v>0</v>
      </c>
      <c r="AU134" s="24">
        <f t="shared" si="67"/>
        <v>0</v>
      </c>
      <c r="AV134" s="24">
        <v>0</v>
      </c>
      <c r="AW134" s="24">
        <f t="shared" si="70"/>
        <v>0</v>
      </c>
      <c r="AX134" s="24">
        <v>0</v>
      </c>
      <c r="AY134" s="24">
        <f t="shared" si="59"/>
        <v>0</v>
      </c>
      <c r="AZ134" s="24">
        <f t="shared" si="60"/>
        <v>0</v>
      </c>
      <c r="BA134" s="24">
        <f t="shared" si="45"/>
        <v>0</v>
      </c>
      <c r="BB134" s="24">
        <f t="shared" si="46"/>
        <v>0</v>
      </c>
      <c r="BC134" s="24">
        <f t="shared" si="47"/>
        <v>0</v>
      </c>
      <c r="BD134" s="24">
        <f t="shared" si="48"/>
        <v>0</v>
      </c>
      <c r="BE134" s="24">
        <f t="shared" si="49"/>
        <v>0</v>
      </c>
      <c r="BF134" s="24">
        <f t="shared" si="61"/>
        <v>0</v>
      </c>
      <c r="BG134" s="24">
        <f t="shared" si="68"/>
        <v>0</v>
      </c>
      <c r="BH134" s="24">
        <v>0</v>
      </c>
      <c r="BI134" s="24">
        <f t="shared" si="62"/>
        <v>0</v>
      </c>
      <c r="BJ134" s="24">
        <v>0</v>
      </c>
      <c r="BK134" s="24">
        <f t="shared" si="63"/>
        <v>0</v>
      </c>
      <c r="BL134" s="24">
        <f t="shared" si="64"/>
        <v>0</v>
      </c>
      <c r="BM134" s="24">
        <f t="shared" si="50"/>
        <v>0</v>
      </c>
      <c r="BN134" s="24">
        <f t="shared" si="51"/>
        <v>0</v>
      </c>
      <c r="BO134" s="24">
        <f t="shared" si="52"/>
        <v>0</v>
      </c>
      <c r="BP134" s="24">
        <f t="shared" si="53"/>
        <v>0</v>
      </c>
      <c r="BQ134" s="24">
        <f t="shared" si="54"/>
        <v>0</v>
      </c>
      <c r="BR134" s="24">
        <f t="shared" si="65"/>
        <v>0</v>
      </c>
      <c r="BS134" s="24">
        <f t="shared" si="69"/>
        <v>0</v>
      </c>
      <c r="BT134" s="24">
        <v>0</v>
      </c>
      <c r="BU134" s="24">
        <f t="shared" si="66"/>
        <v>0</v>
      </c>
      <c r="BV134" s="24">
        <v>0</v>
      </c>
    </row>
    <row r="135" spans="1:74">
      <c r="A135" s="87">
        <v>126</v>
      </c>
      <c r="B135" s="1"/>
      <c r="C135" s="1"/>
      <c r="D135" s="2"/>
      <c r="E135" s="3"/>
      <c r="F135" s="4"/>
      <c r="G135" s="5"/>
      <c r="H135" s="4"/>
      <c r="I135" s="5"/>
      <c r="J135" s="6"/>
      <c r="K135" s="5"/>
      <c r="L135" s="5"/>
      <c r="M135" s="5"/>
      <c r="N135" s="7"/>
      <c r="O135" s="38"/>
      <c r="P135" s="5"/>
      <c r="Q135" s="5"/>
      <c r="R135" s="7"/>
      <c r="S135" s="38"/>
      <c r="T135" s="5"/>
      <c r="U135" s="5"/>
      <c r="V135" s="55"/>
      <c r="W135" s="38"/>
      <c r="X135" s="5"/>
      <c r="Y135" s="5"/>
      <c r="Z135" s="55"/>
      <c r="AA135" s="36">
        <f>IF(Dane!$E$3=1,AO135+BA135+BM135,IF(Dane!$E$3=2,AU135+BG135+BS135,AW135+BI135+BU135))</f>
        <v>0</v>
      </c>
      <c r="AB135" s="16">
        <f>IF(Dane!$E$3=1,AP135+BB135+BN135,IF(Dane!$E$3=2,AV135+BH135+BT135,AX135+BJ135+BV135))</f>
        <v>0</v>
      </c>
      <c r="AC135" s="16">
        <f>IF(((K135*Dane!$C$9)-AA135)&lt;0,0,(K135*Dane!$C$9)-AA135)</f>
        <v>0</v>
      </c>
      <c r="AD135" s="37">
        <f>IFERROR(IF(((L135*Dane!$C$9)-AB135)&lt;0,0,(L135*Dane!$C$9)-AB135),0)</f>
        <v>0</v>
      </c>
      <c r="AE135" s="97"/>
      <c r="AF135" s="77">
        <f>IF(Dane!$E$3=1,AO135,IF(Dane!$E$3=2,AU135,AW135))</f>
        <v>0</v>
      </c>
      <c r="AG135" s="77">
        <f>IF(Dane!$E$3=1,AP135,IF(Dane!$E$3=2,AV135,AX135))</f>
        <v>0</v>
      </c>
      <c r="AH135" s="77">
        <f>IF(Dane!$E$3=1,BA135,IF(Dane!$E$3=2,BG135,BI135))</f>
        <v>0</v>
      </c>
      <c r="AI135" s="77">
        <f>IF(Dane!$E$3=1,BB135,IF(Dane!$E$3=2,BH135,BJ135))</f>
        <v>0</v>
      </c>
      <c r="AJ135" s="77">
        <f>IF(Dane!$E$3=1,BM135,IF(Dane!$E$3=2,BS135,BU135))</f>
        <v>0</v>
      </c>
      <c r="AK135" s="77">
        <f>IF(Dane!$E$3=1,BN135,IF(Dane!$E$3=2,BT135,BV135))</f>
        <v>0</v>
      </c>
      <c r="AL135" s="24">
        <f t="shared" si="55"/>
        <v>0</v>
      </c>
      <c r="AM135" s="24">
        <f t="shared" si="56"/>
        <v>0</v>
      </c>
      <c r="AN135" s="24"/>
      <c r="AO135" s="24">
        <f t="shared" si="41"/>
        <v>0</v>
      </c>
      <c r="AP135" s="24">
        <f t="shared" si="57"/>
        <v>0</v>
      </c>
      <c r="AQ135" s="24">
        <f t="shared" si="42"/>
        <v>0</v>
      </c>
      <c r="AR135" s="24">
        <f t="shared" si="43"/>
        <v>0</v>
      </c>
      <c r="AS135" s="24">
        <f t="shared" si="44"/>
        <v>0</v>
      </c>
      <c r="AT135" s="24">
        <f t="shared" si="58"/>
        <v>0</v>
      </c>
      <c r="AU135" s="24">
        <f t="shared" si="67"/>
        <v>0</v>
      </c>
      <c r="AV135" s="24">
        <v>0</v>
      </c>
      <c r="AW135" s="24">
        <f t="shared" si="70"/>
        <v>0</v>
      </c>
      <c r="AX135" s="24">
        <v>0</v>
      </c>
      <c r="AY135" s="24">
        <f t="shared" si="59"/>
        <v>0</v>
      </c>
      <c r="AZ135" s="24">
        <f t="shared" si="60"/>
        <v>0</v>
      </c>
      <c r="BA135" s="24">
        <f t="shared" si="45"/>
        <v>0</v>
      </c>
      <c r="BB135" s="24">
        <f t="shared" si="46"/>
        <v>0</v>
      </c>
      <c r="BC135" s="24">
        <f t="shared" si="47"/>
        <v>0</v>
      </c>
      <c r="BD135" s="24">
        <f t="shared" si="48"/>
        <v>0</v>
      </c>
      <c r="BE135" s="24">
        <f t="shared" si="49"/>
        <v>0</v>
      </c>
      <c r="BF135" s="24">
        <f t="shared" si="61"/>
        <v>0</v>
      </c>
      <c r="BG135" s="24">
        <f t="shared" si="68"/>
        <v>0</v>
      </c>
      <c r="BH135" s="24">
        <v>0</v>
      </c>
      <c r="BI135" s="24">
        <f t="shared" si="62"/>
        <v>0</v>
      </c>
      <c r="BJ135" s="24">
        <v>0</v>
      </c>
      <c r="BK135" s="24">
        <f t="shared" si="63"/>
        <v>0</v>
      </c>
      <c r="BL135" s="24">
        <f t="shared" si="64"/>
        <v>0</v>
      </c>
      <c r="BM135" s="24">
        <f t="shared" si="50"/>
        <v>0</v>
      </c>
      <c r="BN135" s="24">
        <f t="shared" si="51"/>
        <v>0</v>
      </c>
      <c r="BO135" s="24">
        <f t="shared" si="52"/>
        <v>0</v>
      </c>
      <c r="BP135" s="24">
        <f t="shared" si="53"/>
        <v>0</v>
      </c>
      <c r="BQ135" s="24">
        <f t="shared" si="54"/>
        <v>0</v>
      </c>
      <c r="BR135" s="24">
        <f t="shared" si="65"/>
        <v>0</v>
      </c>
      <c r="BS135" s="24">
        <f t="shared" si="69"/>
        <v>0</v>
      </c>
      <c r="BT135" s="24">
        <v>0</v>
      </c>
      <c r="BU135" s="24">
        <f t="shared" si="66"/>
        <v>0</v>
      </c>
      <c r="BV135" s="24">
        <v>0</v>
      </c>
    </row>
    <row r="136" spans="1:74">
      <c r="A136" s="87">
        <v>127</v>
      </c>
      <c r="B136" s="1"/>
      <c r="C136" s="1"/>
      <c r="D136" s="2"/>
      <c r="E136" s="3"/>
      <c r="F136" s="4"/>
      <c r="G136" s="5"/>
      <c r="H136" s="4"/>
      <c r="I136" s="5"/>
      <c r="J136" s="6"/>
      <c r="K136" s="5"/>
      <c r="L136" s="5"/>
      <c r="M136" s="5"/>
      <c r="N136" s="7"/>
      <c r="O136" s="38"/>
      <c r="P136" s="5"/>
      <c r="Q136" s="5"/>
      <c r="R136" s="7"/>
      <c r="S136" s="38"/>
      <c r="T136" s="5"/>
      <c r="U136" s="5"/>
      <c r="V136" s="55"/>
      <c r="W136" s="38"/>
      <c r="X136" s="5"/>
      <c r="Y136" s="5"/>
      <c r="Z136" s="55"/>
      <c r="AA136" s="36">
        <f>IF(Dane!$E$3=1,AO136+BA136+BM136,IF(Dane!$E$3=2,AU136+BG136+BS136,AW136+BI136+BU136))</f>
        <v>0</v>
      </c>
      <c r="AB136" s="16">
        <f>IF(Dane!$E$3=1,AP136+BB136+BN136,IF(Dane!$E$3=2,AV136+BH136+BT136,AX136+BJ136+BV136))</f>
        <v>0</v>
      </c>
      <c r="AC136" s="16">
        <f>IF(((K136*Dane!$C$9)-AA136)&lt;0,0,(K136*Dane!$C$9)-AA136)</f>
        <v>0</v>
      </c>
      <c r="AD136" s="37">
        <f>IFERROR(IF(((L136*Dane!$C$9)-AB136)&lt;0,0,(L136*Dane!$C$9)-AB136),0)</f>
        <v>0</v>
      </c>
      <c r="AE136" s="97"/>
      <c r="AF136" s="77">
        <f>IF(Dane!$E$3=1,AO136,IF(Dane!$E$3=2,AU136,AW136))</f>
        <v>0</v>
      </c>
      <c r="AG136" s="77">
        <f>IF(Dane!$E$3=1,AP136,IF(Dane!$E$3=2,AV136,AX136))</f>
        <v>0</v>
      </c>
      <c r="AH136" s="77">
        <f>IF(Dane!$E$3=1,BA136,IF(Dane!$E$3=2,BG136,BI136))</f>
        <v>0</v>
      </c>
      <c r="AI136" s="77">
        <f>IF(Dane!$E$3=1,BB136,IF(Dane!$E$3=2,BH136,BJ136))</f>
        <v>0</v>
      </c>
      <c r="AJ136" s="77">
        <f>IF(Dane!$E$3=1,BM136,IF(Dane!$E$3=2,BS136,BU136))</f>
        <v>0</v>
      </c>
      <c r="AK136" s="77">
        <f>IF(Dane!$E$3=1,BN136,IF(Dane!$E$3=2,BT136,BV136))</f>
        <v>0</v>
      </c>
      <c r="AL136" s="24">
        <f t="shared" si="55"/>
        <v>0</v>
      </c>
      <c r="AM136" s="24">
        <f t="shared" si="56"/>
        <v>0</v>
      </c>
      <c r="AN136" s="24"/>
      <c r="AO136" s="24">
        <f t="shared" si="41"/>
        <v>0</v>
      </c>
      <c r="AP136" s="24">
        <f t="shared" si="57"/>
        <v>0</v>
      </c>
      <c r="AQ136" s="24">
        <f t="shared" si="42"/>
        <v>0</v>
      </c>
      <c r="AR136" s="24">
        <f t="shared" si="43"/>
        <v>0</v>
      </c>
      <c r="AS136" s="24">
        <f t="shared" si="44"/>
        <v>0</v>
      </c>
      <c r="AT136" s="24">
        <f t="shared" si="58"/>
        <v>0</v>
      </c>
      <c r="AU136" s="24">
        <f t="shared" si="67"/>
        <v>0</v>
      </c>
      <c r="AV136" s="24">
        <v>0</v>
      </c>
      <c r="AW136" s="24">
        <f t="shared" si="70"/>
        <v>0</v>
      </c>
      <c r="AX136" s="24">
        <v>0</v>
      </c>
      <c r="AY136" s="24">
        <f t="shared" si="59"/>
        <v>0</v>
      </c>
      <c r="AZ136" s="24">
        <f t="shared" si="60"/>
        <v>0</v>
      </c>
      <c r="BA136" s="24">
        <f t="shared" si="45"/>
        <v>0</v>
      </c>
      <c r="BB136" s="24">
        <f t="shared" si="46"/>
        <v>0</v>
      </c>
      <c r="BC136" s="24">
        <f t="shared" si="47"/>
        <v>0</v>
      </c>
      <c r="BD136" s="24">
        <f t="shared" si="48"/>
        <v>0</v>
      </c>
      <c r="BE136" s="24">
        <f t="shared" si="49"/>
        <v>0</v>
      </c>
      <c r="BF136" s="24">
        <f t="shared" si="61"/>
        <v>0</v>
      </c>
      <c r="BG136" s="24">
        <f t="shared" si="68"/>
        <v>0</v>
      </c>
      <c r="BH136" s="24">
        <v>0</v>
      </c>
      <c r="BI136" s="24">
        <f t="shared" si="62"/>
        <v>0</v>
      </c>
      <c r="BJ136" s="24">
        <v>0</v>
      </c>
      <c r="BK136" s="24">
        <f t="shared" si="63"/>
        <v>0</v>
      </c>
      <c r="BL136" s="24">
        <f t="shared" si="64"/>
        <v>0</v>
      </c>
      <c r="BM136" s="24">
        <f t="shared" si="50"/>
        <v>0</v>
      </c>
      <c r="BN136" s="24">
        <f t="shared" si="51"/>
        <v>0</v>
      </c>
      <c r="BO136" s="24">
        <f t="shared" si="52"/>
        <v>0</v>
      </c>
      <c r="BP136" s="24">
        <f t="shared" si="53"/>
        <v>0</v>
      </c>
      <c r="BQ136" s="24">
        <f t="shared" si="54"/>
        <v>0</v>
      </c>
      <c r="BR136" s="24">
        <f t="shared" si="65"/>
        <v>0</v>
      </c>
      <c r="BS136" s="24">
        <f t="shared" si="69"/>
        <v>0</v>
      </c>
      <c r="BT136" s="24">
        <v>0</v>
      </c>
      <c r="BU136" s="24">
        <f t="shared" si="66"/>
        <v>0</v>
      </c>
      <c r="BV136" s="24">
        <v>0</v>
      </c>
    </row>
    <row r="137" spans="1:74">
      <c r="A137" s="87">
        <v>128</v>
      </c>
      <c r="B137" s="1"/>
      <c r="C137" s="1"/>
      <c r="D137" s="2"/>
      <c r="E137" s="3"/>
      <c r="F137" s="4"/>
      <c r="G137" s="5"/>
      <c r="H137" s="4"/>
      <c r="I137" s="5"/>
      <c r="J137" s="6"/>
      <c r="K137" s="5"/>
      <c r="L137" s="5"/>
      <c r="M137" s="5"/>
      <c r="N137" s="7"/>
      <c r="O137" s="38"/>
      <c r="P137" s="5"/>
      <c r="Q137" s="5"/>
      <c r="R137" s="7"/>
      <c r="S137" s="38"/>
      <c r="T137" s="5"/>
      <c r="U137" s="5"/>
      <c r="V137" s="55"/>
      <c r="W137" s="38"/>
      <c r="X137" s="5"/>
      <c r="Y137" s="5"/>
      <c r="Z137" s="55"/>
      <c r="AA137" s="36">
        <f>IF(Dane!$E$3=1,AO137+BA137+BM137,IF(Dane!$E$3=2,AU137+BG137+BS137,AW137+BI137+BU137))</f>
        <v>0</v>
      </c>
      <c r="AB137" s="16">
        <f>IF(Dane!$E$3=1,AP137+BB137+BN137,IF(Dane!$E$3=2,AV137+BH137+BT137,AX137+BJ137+BV137))</f>
        <v>0</v>
      </c>
      <c r="AC137" s="16">
        <f>IF(((K137*Dane!$C$9)-AA137)&lt;0,0,(K137*Dane!$C$9)-AA137)</f>
        <v>0</v>
      </c>
      <c r="AD137" s="37">
        <f>IFERROR(IF(((L137*Dane!$C$9)-AB137)&lt;0,0,(L137*Dane!$C$9)-AB137),0)</f>
        <v>0</v>
      </c>
      <c r="AE137" s="97"/>
      <c r="AF137" s="77">
        <f>IF(Dane!$E$3=1,AO137,IF(Dane!$E$3=2,AU137,AW137))</f>
        <v>0</v>
      </c>
      <c r="AG137" s="77">
        <f>IF(Dane!$E$3=1,AP137,IF(Dane!$E$3=2,AV137,AX137))</f>
        <v>0</v>
      </c>
      <c r="AH137" s="77">
        <f>IF(Dane!$E$3=1,BA137,IF(Dane!$E$3=2,BG137,BI137))</f>
        <v>0</v>
      </c>
      <c r="AI137" s="77">
        <f>IF(Dane!$E$3=1,BB137,IF(Dane!$E$3=2,BH137,BJ137))</f>
        <v>0</v>
      </c>
      <c r="AJ137" s="77">
        <f>IF(Dane!$E$3=1,BM137,IF(Dane!$E$3=2,BS137,BU137))</f>
        <v>0</v>
      </c>
      <c r="AK137" s="77">
        <f>IF(Dane!$E$3=1,BN137,IF(Dane!$E$3=2,BT137,BV137))</f>
        <v>0</v>
      </c>
      <c r="AL137" s="24">
        <f t="shared" si="55"/>
        <v>0</v>
      </c>
      <c r="AM137" s="24">
        <f t="shared" si="56"/>
        <v>0</v>
      </c>
      <c r="AN137" s="24"/>
      <c r="AO137" s="24">
        <f t="shared" si="41"/>
        <v>0</v>
      </c>
      <c r="AP137" s="24">
        <f t="shared" si="57"/>
        <v>0</v>
      </c>
      <c r="AQ137" s="24">
        <f t="shared" si="42"/>
        <v>0</v>
      </c>
      <c r="AR137" s="24">
        <f t="shared" si="43"/>
        <v>0</v>
      </c>
      <c r="AS137" s="24">
        <f t="shared" si="44"/>
        <v>0</v>
      </c>
      <c r="AT137" s="24">
        <f t="shared" si="58"/>
        <v>0</v>
      </c>
      <c r="AU137" s="24">
        <f t="shared" si="67"/>
        <v>0</v>
      </c>
      <c r="AV137" s="24">
        <v>0</v>
      </c>
      <c r="AW137" s="24">
        <f t="shared" si="70"/>
        <v>0</v>
      </c>
      <c r="AX137" s="24">
        <v>0</v>
      </c>
      <c r="AY137" s="24">
        <f t="shared" si="59"/>
        <v>0</v>
      </c>
      <c r="AZ137" s="24">
        <f t="shared" si="60"/>
        <v>0</v>
      </c>
      <c r="BA137" s="24">
        <f t="shared" si="45"/>
        <v>0</v>
      </c>
      <c r="BB137" s="24">
        <f t="shared" si="46"/>
        <v>0</v>
      </c>
      <c r="BC137" s="24">
        <f t="shared" si="47"/>
        <v>0</v>
      </c>
      <c r="BD137" s="24">
        <f t="shared" si="48"/>
        <v>0</v>
      </c>
      <c r="BE137" s="24">
        <f t="shared" si="49"/>
        <v>0</v>
      </c>
      <c r="BF137" s="24">
        <f t="shared" si="61"/>
        <v>0</v>
      </c>
      <c r="BG137" s="24">
        <f t="shared" si="68"/>
        <v>0</v>
      </c>
      <c r="BH137" s="24">
        <v>0</v>
      </c>
      <c r="BI137" s="24">
        <f t="shared" si="62"/>
        <v>0</v>
      </c>
      <c r="BJ137" s="24">
        <v>0</v>
      </c>
      <c r="BK137" s="24">
        <f t="shared" si="63"/>
        <v>0</v>
      </c>
      <c r="BL137" s="24">
        <f t="shared" si="64"/>
        <v>0</v>
      </c>
      <c r="BM137" s="24">
        <f t="shared" si="50"/>
        <v>0</v>
      </c>
      <c r="BN137" s="24">
        <f t="shared" si="51"/>
        <v>0</v>
      </c>
      <c r="BO137" s="24">
        <f t="shared" si="52"/>
        <v>0</v>
      </c>
      <c r="BP137" s="24">
        <f t="shared" si="53"/>
        <v>0</v>
      </c>
      <c r="BQ137" s="24">
        <f t="shared" si="54"/>
        <v>0</v>
      </c>
      <c r="BR137" s="24">
        <f t="shared" si="65"/>
        <v>0</v>
      </c>
      <c r="BS137" s="24">
        <f t="shared" si="69"/>
        <v>0</v>
      </c>
      <c r="BT137" s="24">
        <v>0</v>
      </c>
      <c r="BU137" s="24">
        <f t="shared" si="66"/>
        <v>0</v>
      </c>
      <c r="BV137" s="24">
        <v>0</v>
      </c>
    </row>
    <row r="138" spans="1:74">
      <c r="A138" s="87">
        <v>129</v>
      </c>
      <c r="B138" s="1"/>
      <c r="C138" s="1"/>
      <c r="D138" s="2"/>
      <c r="E138" s="3"/>
      <c r="F138" s="4"/>
      <c r="G138" s="5"/>
      <c r="H138" s="4"/>
      <c r="I138" s="5"/>
      <c r="J138" s="6"/>
      <c r="K138" s="5"/>
      <c r="L138" s="5"/>
      <c r="M138" s="5"/>
      <c r="N138" s="7"/>
      <c r="O138" s="38"/>
      <c r="P138" s="5"/>
      <c r="Q138" s="5"/>
      <c r="R138" s="7"/>
      <c r="S138" s="38"/>
      <c r="T138" s="5"/>
      <c r="U138" s="5"/>
      <c r="V138" s="55"/>
      <c r="W138" s="38"/>
      <c r="X138" s="5"/>
      <c r="Y138" s="5"/>
      <c r="Z138" s="55"/>
      <c r="AA138" s="36">
        <f>IF(Dane!$E$3=1,AO138+BA138+BM138,IF(Dane!$E$3=2,AU138+BG138+BS138,AW138+BI138+BU138))</f>
        <v>0</v>
      </c>
      <c r="AB138" s="16">
        <f>IF(Dane!$E$3=1,AP138+BB138+BN138,IF(Dane!$E$3=2,AV138+BH138+BT138,AX138+BJ138+BV138))</f>
        <v>0</v>
      </c>
      <c r="AC138" s="16">
        <f>IF(((K138*Dane!$C$9)-AA138)&lt;0,0,(K138*Dane!$C$9)-AA138)</f>
        <v>0</v>
      </c>
      <c r="AD138" s="37">
        <f>IFERROR(IF(((L138*Dane!$C$9)-AB138)&lt;0,0,(L138*Dane!$C$9)-AB138),0)</f>
        <v>0</v>
      </c>
      <c r="AE138" s="97"/>
      <c r="AF138" s="77">
        <f>IF(Dane!$E$3=1,AO138,IF(Dane!$E$3=2,AU138,AW138))</f>
        <v>0</v>
      </c>
      <c r="AG138" s="77">
        <f>IF(Dane!$E$3=1,AP138,IF(Dane!$E$3=2,AV138,AX138))</f>
        <v>0</v>
      </c>
      <c r="AH138" s="77">
        <f>IF(Dane!$E$3=1,BA138,IF(Dane!$E$3=2,BG138,BI138))</f>
        <v>0</v>
      </c>
      <c r="AI138" s="77">
        <f>IF(Dane!$E$3=1,BB138,IF(Dane!$E$3=2,BH138,BJ138))</f>
        <v>0</v>
      </c>
      <c r="AJ138" s="77">
        <f>IF(Dane!$E$3=1,BM138,IF(Dane!$E$3=2,BS138,BU138))</f>
        <v>0</v>
      </c>
      <c r="AK138" s="77">
        <f>IF(Dane!$E$3=1,BN138,IF(Dane!$E$3=2,BT138,BV138))</f>
        <v>0</v>
      </c>
      <c r="AL138" s="24">
        <f t="shared" si="55"/>
        <v>0</v>
      </c>
      <c r="AM138" s="24">
        <f t="shared" si="56"/>
        <v>0</v>
      </c>
      <c r="AN138" s="24"/>
      <c r="AO138" s="24">
        <f t="shared" ref="AO138:AO201" si="71">IF(K138&gt;AL138,AL138,K138)</f>
        <v>0</v>
      </c>
      <c r="AP138" s="24">
        <f t="shared" si="57"/>
        <v>0</v>
      </c>
      <c r="AQ138" s="24">
        <f t="shared" ref="AQ138:AQ201" si="72">IF(ROUND(I138*0.5,2)&gt;$AL$1,ROUND($AL$1-ROUND($AL$1*0.0976,2)-ROUND($AL$1*0.015,2)-ROUND($AL$1*0.0245,2),2)-ROUND(ROUND($AL$1-ROUND($AL$1*0.0976,2)-ROUND($AL$1*0.015,2)-ROUND($AL$1*0.0245,2),2)*0.09,2),ROUND(ROUND(I138*0.5,2)-ROUND(ROUND(I138*0.5,2)*0.0976,2)-ROUND(ROUND(I138*0.5,2)*0.015,2)-ROUND(ROUND(I138*0.5,2)*0.0245,2),2)-ROUND(ROUND(ROUND(I138*0.5,2)-ROUND(ROUND(I138*0.5,2)*0.0976,2)-ROUND(ROUND(I138*0.5,2)*0.015,2)-ROUND(ROUND(I138*0.5,2)*0.0245,2),2)*0.09,2))</f>
        <v>0</v>
      </c>
      <c r="AR138" s="24">
        <f t="shared" ref="AR138:AR201" si="73">ROUND(O138-ROUND(O138*0.0976,2)-ROUND(O138*0.015,2)-ROUND(O138*0.0245,2)-ROUND((O138-ROUND(O138*0.0976,2)-ROUND(O138*0.015,2)-ROUND(O138*0.0245,2))*0.09,2),2)</f>
        <v>0</v>
      </c>
      <c r="AS138" s="24">
        <f t="shared" ref="AS138:AS201" si="74">ROUND(P138-ROUND(P138*0.09,2),2)</f>
        <v>0</v>
      </c>
      <c r="AT138" s="24">
        <f t="shared" si="58"/>
        <v>0</v>
      </c>
      <c r="AU138" s="24">
        <f t="shared" si="67"/>
        <v>0</v>
      </c>
      <c r="AV138" s="24">
        <v>0</v>
      </c>
      <c r="AW138" s="24">
        <f t="shared" si="70"/>
        <v>0</v>
      </c>
      <c r="AX138" s="24">
        <v>0</v>
      </c>
      <c r="AY138" s="24">
        <f t="shared" si="59"/>
        <v>0</v>
      </c>
      <c r="AZ138" s="24">
        <f t="shared" si="60"/>
        <v>0</v>
      </c>
      <c r="BA138" s="24">
        <f t="shared" ref="BA138:BA201" si="75">IF(K138&gt;AY138,AY138,K138)</f>
        <v>0</v>
      </c>
      <c r="BB138" s="24">
        <f t="shared" ref="BB138:BB201" si="76">IF(AZ138&gt;L138,L138,AZ138)</f>
        <v>0</v>
      </c>
      <c r="BC138" s="24">
        <f t="shared" ref="BC138:BC201" si="77">IF(ROUND(I138*0.5,2)&gt;$AL$1,ROUND($AL$1-ROUND($AL$1*0.0976,2)-ROUND($AL$1*0.015,2)-ROUND($AL$1*0.0245,2),2)-ROUND(ROUND($AL$1-ROUND($AL$1*0.0976,2)-ROUND($AL$1*0.015,2)-ROUND($AL$1*0.0245,2),2)*0.09,2),ROUND(ROUND(I138*0.5,2)-ROUND(ROUND(I138*0.5,2)*0.0976,2)-ROUND(ROUND(I138*0.5,2)*0.015,2)-ROUND(ROUND(I138*0.5,2)*0.0245,2),2)-ROUND(ROUND(ROUND(I138*0.5,2)-ROUND(ROUND(I138*0.5,2)*0.0976,2)-ROUND(ROUND(I138*0.5,2)*0.015,2)-ROUND(ROUND(I138*0.5,2)*0.0245,2),2)*0.09,2))</f>
        <v>0</v>
      </c>
      <c r="BD138" s="24">
        <f t="shared" ref="BD138:BD201" si="78">ROUND(S138-ROUND(S138*0.0976,2)-ROUND(S138*0.015,2)-ROUND(S138*0.0245,2)-ROUND((S138-ROUND(S138*0.0976,2)-ROUND(S138*0.015,2)-ROUND(S138*0.0245,2))*0.09,2),2)</f>
        <v>0</v>
      </c>
      <c r="BE138" s="24">
        <f t="shared" ref="BE138:BE201" si="79">ROUND(T138-ROUND(T138*0.09,2),2)</f>
        <v>0</v>
      </c>
      <c r="BF138" s="24">
        <f t="shared" si="61"/>
        <v>0</v>
      </c>
      <c r="BG138" s="24">
        <f t="shared" si="68"/>
        <v>0</v>
      </c>
      <c r="BH138" s="24">
        <v>0</v>
      </c>
      <c r="BI138" s="24">
        <f t="shared" si="62"/>
        <v>0</v>
      </c>
      <c r="BJ138" s="24">
        <v>0</v>
      </c>
      <c r="BK138" s="24">
        <f t="shared" si="63"/>
        <v>0</v>
      </c>
      <c r="BL138" s="24">
        <f t="shared" si="64"/>
        <v>0</v>
      </c>
      <c r="BM138" s="24">
        <f t="shared" ref="BM138:BM201" si="80">IF(K138&gt;BK138,BK138,K138)</f>
        <v>0</v>
      </c>
      <c r="BN138" s="24">
        <f t="shared" ref="BN138:BN201" si="81">IF(BL138&gt;L138,L138,BL138)</f>
        <v>0</v>
      </c>
      <c r="BO138" s="24">
        <f t="shared" ref="BO138:BO201" si="82">IF(ROUND(I138*0.5,2)&gt;$AL$1,ROUND($AL$1-ROUND($AL$1*0.0976,2)-ROUND($AL$1*0.015,2)-ROUND($AL$1*0.0245,2),2)-ROUND(ROUND($AL$1-ROUND($AL$1*0.0976,2)-ROUND($AL$1*0.015,2)-ROUND($AL$1*0.0245,2),2)*0.09,2),ROUND(ROUND(I138*0.5,2)-ROUND(ROUND(I138*0.5,2)*0.0976,2)-ROUND(ROUND(I138*0.5,2)*0.015,2)-ROUND(ROUND(I138*0.5,2)*0.0245,2),2)-ROUND(ROUND(ROUND(I138*0.5,2)-ROUND(ROUND(I138*0.5,2)*0.0976,2)-ROUND(ROUND(I138*0.5,2)*0.015,2)-ROUND(ROUND(I138*0.5,2)*0.0245,2),2)*0.09,2))</f>
        <v>0</v>
      </c>
      <c r="BP138" s="24">
        <f t="shared" ref="BP138:BP201" si="83">ROUND(W138-ROUND(W138*0.0976,2)-ROUND(W138*0.015,2)-ROUND(W138*0.0245,2)-ROUND((W138-ROUND(W138*0.0976,2)-ROUND(W138*0.015,2)-ROUND(W138*0.0245,2))*0.09,2),2)</f>
        <v>0</v>
      </c>
      <c r="BQ138" s="24">
        <f t="shared" ref="BQ138:BQ201" si="84">ROUND(X138-ROUND(X138*0.09,2),2)</f>
        <v>0</v>
      </c>
      <c r="BR138" s="24">
        <f t="shared" si="65"/>
        <v>0</v>
      </c>
      <c r="BS138" s="24">
        <f t="shared" si="69"/>
        <v>0</v>
      </c>
      <c r="BT138" s="24">
        <v>0</v>
      </c>
      <c r="BU138" s="24">
        <f t="shared" si="66"/>
        <v>0</v>
      </c>
      <c r="BV138" s="24">
        <v>0</v>
      </c>
    </row>
    <row r="139" spans="1:74">
      <c r="A139" s="87">
        <v>130</v>
      </c>
      <c r="B139" s="1"/>
      <c r="C139" s="1"/>
      <c r="D139" s="2"/>
      <c r="E139" s="3"/>
      <c r="F139" s="4"/>
      <c r="G139" s="5"/>
      <c r="H139" s="4"/>
      <c r="I139" s="5"/>
      <c r="J139" s="6"/>
      <c r="K139" s="5"/>
      <c r="L139" s="5"/>
      <c r="M139" s="5"/>
      <c r="N139" s="7"/>
      <c r="O139" s="38"/>
      <c r="P139" s="5"/>
      <c r="Q139" s="5"/>
      <c r="R139" s="7"/>
      <c r="S139" s="38"/>
      <c r="T139" s="5"/>
      <c r="U139" s="5"/>
      <c r="V139" s="55"/>
      <c r="W139" s="38"/>
      <c r="X139" s="5"/>
      <c r="Y139" s="5"/>
      <c r="Z139" s="55"/>
      <c r="AA139" s="36">
        <f>IF(Dane!$E$3=1,AO139+BA139+BM139,IF(Dane!$E$3=2,AU139+BG139+BS139,AW139+BI139+BU139))</f>
        <v>0</v>
      </c>
      <c r="AB139" s="16">
        <f>IF(Dane!$E$3=1,AP139+BB139+BN139,IF(Dane!$E$3=2,AV139+BH139+BT139,AX139+BJ139+BV139))</f>
        <v>0</v>
      </c>
      <c r="AC139" s="16">
        <f>IF(((K139*Dane!$C$9)-AA139)&lt;0,0,(K139*Dane!$C$9)-AA139)</f>
        <v>0</v>
      </c>
      <c r="AD139" s="37">
        <f>IFERROR(IF(((L139*Dane!$C$9)-AB139)&lt;0,0,(L139*Dane!$C$9)-AB139),0)</f>
        <v>0</v>
      </c>
      <c r="AE139" s="97"/>
      <c r="AF139" s="77">
        <f>IF(Dane!$E$3=1,AO139,IF(Dane!$E$3=2,AU139,AW139))</f>
        <v>0</v>
      </c>
      <c r="AG139" s="77">
        <f>IF(Dane!$E$3=1,AP139,IF(Dane!$E$3=2,AV139,AX139))</f>
        <v>0</v>
      </c>
      <c r="AH139" s="77">
        <f>IF(Dane!$E$3=1,BA139,IF(Dane!$E$3=2,BG139,BI139))</f>
        <v>0</v>
      </c>
      <c r="AI139" s="77">
        <f>IF(Dane!$E$3=1,BB139,IF(Dane!$E$3=2,BH139,BJ139))</f>
        <v>0</v>
      </c>
      <c r="AJ139" s="77">
        <f>IF(Dane!$E$3=1,BM139,IF(Dane!$E$3=2,BS139,BU139))</f>
        <v>0</v>
      </c>
      <c r="AK139" s="77">
        <f>IF(Dane!$E$3=1,BN139,IF(Dane!$E$3=2,BT139,BV139))</f>
        <v>0</v>
      </c>
      <c r="AL139" s="24">
        <f t="shared" ref="AL139:AL202" si="85">IF(ROUND((O139+P139)*0.5*0.4,2)&gt;$AL$1,$AL$1,ROUND((O139+P139)*0.5*0.4,2))</f>
        <v>0</v>
      </c>
      <c r="AM139" s="24">
        <f t="shared" ref="AM139:AM202" si="86">IF(ROUND(((O139*0.0976)+(O139*0.065)+(O139*$AN$1))*0.5*0.4,2)&gt;$AM$1,$AM$1,ROUND(((O139*0.0976)+(O139*0.065)+(O139*$AN$1))*0.5*0.4,2))</f>
        <v>0</v>
      </c>
      <c r="AN139" s="24"/>
      <c r="AO139" s="24">
        <f t="shared" si="71"/>
        <v>0</v>
      </c>
      <c r="AP139" s="24">
        <f t="shared" ref="AP139:AP202" si="87">IF(AM139&gt;L139,L139,AM139)</f>
        <v>0</v>
      </c>
      <c r="AQ139" s="24">
        <f t="shared" si="72"/>
        <v>0</v>
      </c>
      <c r="AR139" s="24">
        <f t="shared" si="73"/>
        <v>0</v>
      </c>
      <c r="AS139" s="24">
        <f t="shared" si="74"/>
        <v>0</v>
      </c>
      <c r="AT139" s="24">
        <f t="shared" ref="AT139:AT202" si="88">IF(ROUND((AR139+AS139)*0.5*0.4,2)&gt;$AO$1,$AO$1,ROUND((AR139+AS139)*0.5*0.4,2))</f>
        <v>0</v>
      </c>
      <c r="AU139" s="24">
        <f t="shared" si="67"/>
        <v>0</v>
      </c>
      <c r="AV139" s="24">
        <v>0</v>
      </c>
      <c r="AW139" s="24">
        <f t="shared" si="70"/>
        <v>0</v>
      </c>
      <c r="AX139" s="24">
        <v>0</v>
      </c>
      <c r="AY139" s="24">
        <f t="shared" ref="AY139:AY202" si="89">IF(ROUND((S139+T139)*0.5*0.4,2)&gt;$AL$1,$AL$1,ROUND((S139+T139)*0.5*0.4,2))</f>
        <v>0</v>
      </c>
      <c r="AZ139" s="24">
        <f t="shared" ref="AZ139:AZ202" si="90">IF(ROUND(((S139*0.0976)+(S139*0.065)+(S139*$AN$1))*0.5*0.4,2)&gt;$AM$1,$AM$1,ROUND(((S139*0.0976)+(S139*0.065)+(S139*$AN$1))*0.5*0.4,2))</f>
        <v>0</v>
      </c>
      <c r="BA139" s="24">
        <f t="shared" si="75"/>
        <v>0</v>
      </c>
      <c r="BB139" s="24">
        <f t="shared" si="76"/>
        <v>0</v>
      </c>
      <c r="BC139" s="24">
        <f t="shared" si="77"/>
        <v>0</v>
      </c>
      <c r="BD139" s="24">
        <f t="shared" si="78"/>
        <v>0</v>
      </c>
      <c r="BE139" s="24">
        <f t="shared" si="79"/>
        <v>0</v>
      </c>
      <c r="BF139" s="24">
        <f t="shared" ref="BF139:BF202" si="91">IF(ROUND((BD139+BE139)*0.5*0.4,2)&gt;$AO$1,$AO$1,ROUND((BD139+BE139)*0.5*0.4,2))</f>
        <v>0</v>
      </c>
      <c r="BG139" s="24">
        <f t="shared" si="68"/>
        <v>0</v>
      </c>
      <c r="BH139" s="24">
        <v>0</v>
      </c>
      <c r="BI139" s="24">
        <f t="shared" ref="BI139:BI202" si="92">IF(BF139&gt;BC139,BC139,BF139)</f>
        <v>0</v>
      </c>
      <c r="BJ139" s="24">
        <v>0</v>
      </c>
      <c r="BK139" s="24">
        <f t="shared" ref="BK139:BK202" si="93">IF(ROUND((W139+X139)*0.5*0.4,2)&gt;$AL$1,$AL$1,ROUND((W139+X139)*0.5*0.4,2))</f>
        <v>0</v>
      </c>
      <c r="BL139" s="24">
        <f t="shared" ref="BL139:BL202" si="94">IF(ROUND(((W139*0.0976)+(W139*0.065)+(W139*$AN$1))*0.5*0.4,2)&gt;$AM$1,$AM$1,ROUND(((W139*0.0976)+(W139*0.065)+(W139*$AN$1))*0.5*0.4,2))</f>
        <v>0</v>
      </c>
      <c r="BM139" s="24">
        <f t="shared" si="80"/>
        <v>0</v>
      </c>
      <c r="BN139" s="24">
        <f t="shared" si="81"/>
        <v>0</v>
      </c>
      <c r="BO139" s="24">
        <f t="shared" si="82"/>
        <v>0</v>
      </c>
      <c r="BP139" s="24">
        <f t="shared" si="83"/>
        <v>0</v>
      </c>
      <c r="BQ139" s="24">
        <f t="shared" si="84"/>
        <v>0</v>
      </c>
      <c r="BR139" s="24">
        <f t="shared" ref="BR139:BR202" si="95">IF(ROUND((BP139+BQ139)*0.5*0.4,2)&gt;$AO$1,$AO$1,ROUND((BP139+BQ139)*0.5*0.4,2))</f>
        <v>0</v>
      </c>
      <c r="BS139" s="24">
        <f t="shared" si="69"/>
        <v>0</v>
      </c>
      <c r="BT139" s="24">
        <v>0</v>
      </c>
      <c r="BU139" s="24">
        <f t="shared" ref="BU139:BU202" si="96">IF(BR139&gt;BO139,BO139,BR139)</f>
        <v>0</v>
      </c>
      <c r="BV139" s="24">
        <v>0</v>
      </c>
    </row>
    <row r="140" spans="1:74">
      <c r="A140" s="87">
        <v>131</v>
      </c>
      <c r="B140" s="1"/>
      <c r="C140" s="1"/>
      <c r="D140" s="2"/>
      <c r="E140" s="3"/>
      <c r="F140" s="4"/>
      <c r="G140" s="5"/>
      <c r="H140" s="4"/>
      <c r="I140" s="5"/>
      <c r="J140" s="6"/>
      <c r="K140" s="5"/>
      <c r="L140" s="5"/>
      <c r="M140" s="5"/>
      <c r="N140" s="7"/>
      <c r="O140" s="38"/>
      <c r="P140" s="5"/>
      <c r="Q140" s="5"/>
      <c r="R140" s="7"/>
      <c r="S140" s="38"/>
      <c r="T140" s="5"/>
      <c r="U140" s="5"/>
      <c r="V140" s="55"/>
      <c r="W140" s="38"/>
      <c r="X140" s="5"/>
      <c r="Y140" s="5"/>
      <c r="Z140" s="55"/>
      <c r="AA140" s="36">
        <f>IF(Dane!$E$3=1,AO140+BA140+BM140,IF(Dane!$E$3=2,AU140+BG140+BS140,AW140+BI140+BU140))</f>
        <v>0</v>
      </c>
      <c r="AB140" s="16">
        <f>IF(Dane!$E$3=1,AP140+BB140+BN140,IF(Dane!$E$3=2,AV140+BH140+BT140,AX140+BJ140+BV140))</f>
        <v>0</v>
      </c>
      <c r="AC140" s="16">
        <f>IF(((K140*Dane!$C$9)-AA140)&lt;0,0,(K140*Dane!$C$9)-AA140)</f>
        <v>0</v>
      </c>
      <c r="AD140" s="37">
        <f>IFERROR(IF(((L140*Dane!$C$9)-AB140)&lt;0,0,(L140*Dane!$C$9)-AB140),0)</f>
        <v>0</v>
      </c>
      <c r="AE140" s="97"/>
      <c r="AF140" s="77">
        <f>IF(Dane!$E$3=1,AO140,IF(Dane!$E$3=2,AU140,AW140))</f>
        <v>0</v>
      </c>
      <c r="AG140" s="77">
        <f>IF(Dane!$E$3=1,AP140,IF(Dane!$E$3=2,AV140,AX140))</f>
        <v>0</v>
      </c>
      <c r="AH140" s="77">
        <f>IF(Dane!$E$3=1,BA140,IF(Dane!$E$3=2,BG140,BI140))</f>
        <v>0</v>
      </c>
      <c r="AI140" s="77">
        <f>IF(Dane!$E$3=1,BB140,IF(Dane!$E$3=2,BH140,BJ140))</f>
        <v>0</v>
      </c>
      <c r="AJ140" s="77">
        <f>IF(Dane!$E$3=1,BM140,IF(Dane!$E$3=2,BS140,BU140))</f>
        <v>0</v>
      </c>
      <c r="AK140" s="77">
        <f>IF(Dane!$E$3=1,BN140,IF(Dane!$E$3=2,BT140,BV140))</f>
        <v>0</v>
      </c>
      <c r="AL140" s="24">
        <f t="shared" si="85"/>
        <v>0</v>
      </c>
      <c r="AM140" s="24">
        <f t="shared" si="86"/>
        <v>0</v>
      </c>
      <c r="AN140" s="24"/>
      <c r="AO140" s="24">
        <f t="shared" si="71"/>
        <v>0</v>
      </c>
      <c r="AP140" s="24">
        <f t="shared" si="87"/>
        <v>0</v>
      </c>
      <c r="AQ140" s="24">
        <f t="shared" si="72"/>
        <v>0</v>
      </c>
      <c r="AR140" s="24">
        <f t="shared" si="73"/>
        <v>0</v>
      </c>
      <c r="AS140" s="24">
        <f t="shared" si="74"/>
        <v>0</v>
      </c>
      <c r="AT140" s="24">
        <f t="shared" si="88"/>
        <v>0</v>
      </c>
      <c r="AU140" s="24">
        <f t="shared" ref="AU140:AU203" si="97">IF(AT140&gt;AQ140,AQ140,AT140)</f>
        <v>0</v>
      </c>
      <c r="AV140" s="24">
        <v>0</v>
      </c>
      <c r="AW140" s="24">
        <f t="shared" si="70"/>
        <v>0</v>
      </c>
      <c r="AX140" s="24">
        <v>0</v>
      </c>
      <c r="AY140" s="24">
        <f t="shared" si="89"/>
        <v>0</v>
      </c>
      <c r="AZ140" s="24">
        <f t="shared" si="90"/>
        <v>0</v>
      </c>
      <c r="BA140" s="24">
        <f t="shared" si="75"/>
        <v>0</v>
      </c>
      <c r="BB140" s="24">
        <f t="shared" si="76"/>
        <v>0</v>
      </c>
      <c r="BC140" s="24">
        <f t="shared" si="77"/>
        <v>0</v>
      </c>
      <c r="BD140" s="24">
        <f t="shared" si="78"/>
        <v>0</v>
      </c>
      <c r="BE140" s="24">
        <f t="shared" si="79"/>
        <v>0</v>
      </c>
      <c r="BF140" s="24">
        <f t="shared" si="91"/>
        <v>0</v>
      </c>
      <c r="BG140" s="24">
        <f t="shared" ref="BG140:BG203" si="98">IF(BF140&gt;BC140,BC140,BF140)</f>
        <v>0</v>
      </c>
      <c r="BH140" s="24">
        <v>0</v>
      </c>
      <c r="BI140" s="24">
        <f t="shared" si="92"/>
        <v>0</v>
      </c>
      <c r="BJ140" s="24">
        <v>0</v>
      </c>
      <c r="BK140" s="24">
        <f t="shared" si="93"/>
        <v>0</v>
      </c>
      <c r="BL140" s="24">
        <f t="shared" si="94"/>
        <v>0</v>
      </c>
      <c r="BM140" s="24">
        <f t="shared" si="80"/>
        <v>0</v>
      </c>
      <c r="BN140" s="24">
        <f t="shared" si="81"/>
        <v>0</v>
      </c>
      <c r="BO140" s="24">
        <f t="shared" si="82"/>
        <v>0</v>
      </c>
      <c r="BP140" s="24">
        <f t="shared" si="83"/>
        <v>0</v>
      </c>
      <c r="BQ140" s="24">
        <f t="shared" si="84"/>
        <v>0</v>
      </c>
      <c r="BR140" s="24">
        <f t="shared" si="95"/>
        <v>0</v>
      </c>
      <c r="BS140" s="24">
        <f t="shared" ref="BS140:BS203" si="99">IF(BR140&gt;BO140,BO140,BR140)</f>
        <v>0</v>
      </c>
      <c r="BT140" s="24">
        <v>0</v>
      </c>
      <c r="BU140" s="24">
        <f t="shared" si="96"/>
        <v>0</v>
      </c>
      <c r="BV140" s="24">
        <v>0</v>
      </c>
    </row>
    <row r="141" spans="1:74">
      <c r="A141" s="87">
        <v>132</v>
      </c>
      <c r="B141" s="1"/>
      <c r="C141" s="1"/>
      <c r="D141" s="2"/>
      <c r="E141" s="3"/>
      <c r="F141" s="4"/>
      <c r="G141" s="5"/>
      <c r="H141" s="4"/>
      <c r="I141" s="5"/>
      <c r="J141" s="6"/>
      <c r="K141" s="5"/>
      <c r="L141" s="5"/>
      <c r="M141" s="5"/>
      <c r="N141" s="7"/>
      <c r="O141" s="38"/>
      <c r="P141" s="5"/>
      <c r="Q141" s="5"/>
      <c r="R141" s="7"/>
      <c r="S141" s="38"/>
      <c r="T141" s="5"/>
      <c r="U141" s="5"/>
      <c r="V141" s="55"/>
      <c r="W141" s="38"/>
      <c r="X141" s="5"/>
      <c r="Y141" s="5"/>
      <c r="Z141" s="55"/>
      <c r="AA141" s="36">
        <f>IF(Dane!$E$3=1,AO141+BA141+BM141,IF(Dane!$E$3=2,AU141+BG141+BS141,AW141+BI141+BU141))</f>
        <v>0</v>
      </c>
      <c r="AB141" s="16">
        <f>IF(Dane!$E$3=1,AP141+BB141+BN141,IF(Dane!$E$3=2,AV141+BH141+BT141,AX141+BJ141+BV141))</f>
        <v>0</v>
      </c>
      <c r="AC141" s="16">
        <f>IF(((K141*Dane!$C$9)-AA141)&lt;0,0,(K141*Dane!$C$9)-AA141)</f>
        <v>0</v>
      </c>
      <c r="AD141" s="37">
        <f>IFERROR(IF(((L141*Dane!$C$9)-AB141)&lt;0,0,(L141*Dane!$C$9)-AB141),0)</f>
        <v>0</v>
      </c>
      <c r="AE141" s="97"/>
      <c r="AF141" s="77">
        <f>IF(Dane!$E$3=1,AO141,IF(Dane!$E$3=2,AU141,AW141))</f>
        <v>0</v>
      </c>
      <c r="AG141" s="77">
        <f>IF(Dane!$E$3=1,AP141,IF(Dane!$E$3=2,AV141,AX141))</f>
        <v>0</v>
      </c>
      <c r="AH141" s="77">
        <f>IF(Dane!$E$3=1,BA141,IF(Dane!$E$3=2,BG141,BI141))</f>
        <v>0</v>
      </c>
      <c r="AI141" s="77">
        <f>IF(Dane!$E$3=1,BB141,IF(Dane!$E$3=2,BH141,BJ141))</f>
        <v>0</v>
      </c>
      <c r="AJ141" s="77">
        <f>IF(Dane!$E$3=1,BM141,IF(Dane!$E$3=2,BS141,BU141))</f>
        <v>0</v>
      </c>
      <c r="AK141" s="77">
        <f>IF(Dane!$E$3=1,BN141,IF(Dane!$E$3=2,BT141,BV141))</f>
        <v>0</v>
      </c>
      <c r="AL141" s="24">
        <f t="shared" si="85"/>
        <v>0</v>
      </c>
      <c r="AM141" s="24">
        <f t="shared" si="86"/>
        <v>0</v>
      </c>
      <c r="AN141" s="24"/>
      <c r="AO141" s="24">
        <f t="shared" si="71"/>
        <v>0</v>
      </c>
      <c r="AP141" s="24">
        <f t="shared" si="87"/>
        <v>0</v>
      </c>
      <c r="AQ141" s="24">
        <f t="shared" si="72"/>
        <v>0</v>
      </c>
      <c r="AR141" s="24">
        <f t="shared" si="73"/>
        <v>0</v>
      </c>
      <c r="AS141" s="24">
        <f t="shared" si="74"/>
        <v>0</v>
      </c>
      <c r="AT141" s="24">
        <f t="shared" si="88"/>
        <v>0</v>
      </c>
      <c r="AU141" s="24">
        <f t="shared" si="97"/>
        <v>0</v>
      </c>
      <c r="AV141" s="24">
        <v>0</v>
      </c>
      <c r="AW141" s="24">
        <f t="shared" ref="AW141:AW204" si="100">IF(AT141&gt;AQ141,AQ141,AT141)</f>
        <v>0</v>
      </c>
      <c r="AX141" s="24">
        <v>0</v>
      </c>
      <c r="AY141" s="24">
        <f t="shared" si="89"/>
        <v>0</v>
      </c>
      <c r="AZ141" s="24">
        <f t="shared" si="90"/>
        <v>0</v>
      </c>
      <c r="BA141" s="24">
        <f t="shared" si="75"/>
        <v>0</v>
      </c>
      <c r="BB141" s="24">
        <f t="shared" si="76"/>
        <v>0</v>
      </c>
      <c r="BC141" s="24">
        <f t="shared" si="77"/>
        <v>0</v>
      </c>
      <c r="BD141" s="24">
        <f t="shared" si="78"/>
        <v>0</v>
      </c>
      <c r="BE141" s="24">
        <f t="shared" si="79"/>
        <v>0</v>
      </c>
      <c r="BF141" s="24">
        <f t="shared" si="91"/>
        <v>0</v>
      </c>
      <c r="BG141" s="24">
        <f t="shared" si="98"/>
        <v>0</v>
      </c>
      <c r="BH141" s="24">
        <v>0</v>
      </c>
      <c r="BI141" s="24">
        <f t="shared" si="92"/>
        <v>0</v>
      </c>
      <c r="BJ141" s="24">
        <v>0</v>
      </c>
      <c r="BK141" s="24">
        <f t="shared" si="93"/>
        <v>0</v>
      </c>
      <c r="BL141" s="24">
        <f t="shared" si="94"/>
        <v>0</v>
      </c>
      <c r="BM141" s="24">
        <f t="shared" si="80"/>
        <v>0</v>
      </c>
      <c r="BN141" s="24">
        <f t="shared" si="81"/>
        <v>0</v>
      </c>
      <c r="BO141" s="24">
        <f t="shared" si="82"/>
        <v>0</v>
      </c>
      <c r="BP141" s="24">
        <f t="shared" si="83"/>
        <v>0</v>
      </c>
      <c r="BQ141" s="24">
        <f t="shared" si="84"/>
        <v>0</v>
      </c>
      <c r="BR141" s="24">
        <f t="shared" si="95"/>
        <v>0</v>
      </c>
      <c r="BS141" s="24">
        <f t="shared" si="99"/>
        <v>0</v>
      </c>
      <c r="BT141" s="24">
        <v>0</v>
      </c>
      <c r="BU141" s="24">
        <f t="shared" si="96"/>
        <v>0</v>
      </c>
      <c r="BV141" s="24">
        <v>0</v>
      </c>
    </row>
    <row r="142" spans="1:74">
      <c r="A142" s="87">
        <v>133</v>
      </c>
      <c r="B142" s="1"/>
      <c r="C142" s="1"/>
      <c r="D142" s="2"/>
      <c r="E142" s="3"/>
      <c r="F142" s="4"/>
      <c r="G142" s="5"/>
      <c r="H142" s="4"/>
      <c r="I142" s="5"/>
      <c r="J142" s="6"/>
      <c r="K142" s="5"/>
      <c r="L142" s="5"/>
      <c r="M142" s="5"/>
      <c r="N142" s="7"/>
      <c r="O142" s="38"/>
      <c r="P142" s="5"/>
      <c r="Q142" s="5"/>
      <c r="R142" s="7"/>
      <c r="S142" s="38"/>
      <c r="T142" s="5"/>
      <c r="U142" s="5"/>
      <c r="V142" s="55"/>
      <c r="W142" s="38"/>
      <c r="X142" s="5"/>
      <c r="Y142" s="5"/>
      <c r="Z142" s="55"/>
      <c r="AA142" s="36">
        <f>IF(Dane!$E$3=1,AO142+BA142+BM142,IF(Dane!$E$3=2,AU142+BG142+BS142,AW142+BI142+BU142))</f>
        <v>0</v>
      </c>
      <c r="AB142" s="16">
        <f>IF(Dane!$E$3=1,AP142+BB142+BN142,IF(Dane!$E$3=2,AV142+BH142+BT142,AX142+BJ142+BV142))</f>
        <v>0</v>
      </c>
      <c r="AC142" s="16">
        <f>IF(((K142*Dane!$C$9)-AA142)&lt;0,0,(K142*Dane!$C$9)-AA142)</f>
        <v>0</v>
      </c>
      <c r="AD142" s="37">
        <f>IFERROR(IF(((L142*Dane!$C$9)-AB142)&lt;0,0,(L142*Dane!$C$9)-AB142),0)</f>
        <v>0</v>
      </c>
      <c r="AE142" s="97"/>
      <c r="AF142" s="77">
        <f>IF(Dane!$E$3=1,AO142,IF(Dane!$E$3=2,AU142,AW142))</f>
        <v>0</v>
      </c>
      <c r="AG142" s="77">
        <f>IF(Dane!$E$3=1,AP142,IF(Dane!$E$3=2,AV142,AX142))</f>
        <v>0</v>
      </c>
      <c r="AH142" s="77">
        <f>IF(Dane!$E$3=1,BA142,IF(Dane!$E$3=2,BG142,BI142))</f>
        <v>0</v>
      </c>
      <c r="AI142" s="77">
        <f>IF(Dane!$E$3=1,BB142,IF(Dane!$E$3=2,BH142,BJ142))</f>
        <v>0</v>
      </c>
      <c r="AJ142" s="77">
        <f>IF(Dane!$E$3=1,BM142,IF(Dane!$E$3=2,BS142,BU142))</f>
        <v>0</v>
      </c>
      <c r="AK142" s="77">
        <f>IF(Dane!$E$3=1,BN142,IF(Dane!$E$3=2,BT142,BV142))</f>
        <v>0</v>
      </c>
      <c r="AL142" s="24">
        <f t="shared" si="85"/>
        <v>0</v>
      </c>
      <c r="AM142" s="24">
        <f t="shared" si="86"/>
        <v>0</v>
      </c>
      <c r="AN142" s="24"/>
      <c r="AO142" s="24">
        <f t="shared" si="71"/>
        <v>0</v>
      </c>
      <c r="AP142" s="24">
        <f t="shared" si="87"/>
        <v>0</v>
      </c>
      <c r="AQ142" s="24">
        <f t="shared" si="72"/>
        <v>0</v>
      </c>
      <c r="AR142" s="24">
        <f t="shared" si="73"/>
        <v>0</v>
      </c>
      <c r="AS142" s="24">
        <f t="shared" si="74"/>
        <v>0</v>
      </c>
      <c r="AT142" s="24">
        <f t="shared" si="88"/>
        <v>0</v>
      </c>
      <c r="AU142" s="24">
        <f t="shared" si="97"/>
        <v>0</v>
      </c>
      <c r="AV142" s="24">
        <v>0</v>
      </c>
      <c r="AW142" s="24">
        <f t="shared" si="100"/>
        <v>0</v>
      </c>
      <c r="AX142" s="24">
        <v>0</v>
      </c>
      <c r="AY142" s="24">
        <f t="shared" si="89"/>
        <v>0</v>
      </c>
      <c r="AZ142" s="24">
        <f t="shared" si="90"/>
        <v>0</v>
      </c>
      <c r="BA142" s="24">
        <f t="shared" si="75"/>
        <v>0</v>
      </c>
      <c r="BB142" s="24">
        <f t="shared" si="76"/>
        <v>0</v>
      </c>
      <c r="BC142" s="24">
        <f t="shared" si="77"/>
        <v>0</v>
      </c>
      <c r="BD142" s="24">
        <f t="shared" si="78"/>
        <v>0</v>
      </c>
      <c r="BE142" s="24">
        <f t="shared" si="79"/>
        <v>0</v>
      </c>
      <c r="BF142" s="24">
        <f t="shared" si="91"/>
        <v>0</v>
      </c>
      <c r="BG142" s="24">
        <f t="shared" si="98"/>
        <v>0</v>
      </c>
      <c r="BH142" s="24">
        <v>0</v>
      </c>
      <c r="BI142" s="24">
        <f t="shared" si="92"/>
        <v>0</v>
      </c>
      <c r="BJ142" s="24">
        <v>0</v>
      </c>
      <c r="BK142" s="24">
        <f t="shared" si="93"/>
        <v>0</v>
      </c>
      <c r="BL142" s="24">
        <f t="shared" si="94"/>
        <v>0</v>
      </c>
      <c r="BM142" s="24">
        <f t="shared" si="80"/>
        <v>0</v>
      </c>
      <c r="BN142" s="24">
        <f t="shared" si="81"/>
        <v>0</v>
      </c>
      <c r="BO142" s="24">
        <f t="shared" si="82"/>
        <v>0</v>
      </c>
      <c r="BP142" s="24">
        <f t="shared" si="83"/>
        <v>0</v>
      </c>
      <c r="BQ142" s="24">
        <f t="shared" si="84"/>
        <v>0</v>
      </c>
      <c r="BR142" s="24">
        <f t="shared" si="95"/>
        <v>0</v>
      </c>
      <c r="BS142" s="24">
        <f t="shared" si="99"/>
        <v>0</v>
      </c>
      <c r="BT142" s="24">
        <v>0</v>
      </c>
      <c r="BU142" s="24">
        <f t="shared" si="96"/>
        <v>0</v>
      </c>
      <c r="BV142" s="24">
        <v>0</v>
      </c>
    </row>
    <row r="143" spans="1:74">
      <c r="A143" s="87">
        <v>134</v>
      </c>
      <c r="B143" s="1"/>
      <c r="C143" s="1"/>
      <c r="D143" s="2"/>
      <c r="E143" s="3"/>
      <c r="F143" s="4"/>
      <c r="G143" s="5"/>
      <c r="H143" s="4"/>
      <c r="I143" s="5"/>
      <c r="J143" s="6"/>
      <c r="K143" s="5"/>
      <c r="L143" s="5"/>
      <c r="M143" s="5"/>
      <c r="N143" s="7"/>
      <c r="O143" s="38"/>
      <c r="P143" s="5"/>
      <c r="Q143" s="5"/>
      <c r="R143" s="7"/>
      <c r="S143" s="38"/>
      <c r="T143" s="5"/>
      <c r="U143" s="5"/>
      <c r="V143" s="55"/>
      <c r="W143" s="38"/>
      <c r="X143" s="5"/>
      <c r="Y143" s="5"/>
      <c r="Z143" s="55"/>
      <c r="AA143" s="36">
        <f>IF(Dane!$E$3=1,AO143+BA143+BM143,IF(Dane!$E$3=2,AU143+BG143+BS143,AW143+BI143+BU143))</f>
        <v>0</v>
      </c>
      <c r="AB143" s="16">
        <f>IF(Dane!$E$3=1,AP143+BB143+BN143,IF(Dane!$E$3=2,AV143+BH143+BT143,AX143+BJ143+BV143))</f>
        <v>0</v>
      </c>
      <c r="AC143" s="16">
        <f>IF(((K143*Dane!$C$9)-AA143)&lt;0,0,(K143*Dane!$C$9)-AA143)</f>
        <v>0</v>
      </c>
      <c r="AD143" s="37">
        <f>IFERROR(IF(((L143*Dane!$C$9)-AB143)&lt;0,0,(L143*Dane!$C$9)-AB143),0)</f>
        <v>0</v>
      </c>
      <c r="AE143" s="97"/>
      <c r="AF143" s="77">
        <f>IF(Dane!$E$3=1,AO143,IF(Dane!$E$3=2,AU143,AW143))</f>
        <v>0</v>
      </c>
      <c r="AG143" s="77">
        <f>IF(Dane!$E$3=1,AP143,IF(Dane!$E$3=2,AV143,AX143))</f>
        <v>0</v>
      </c>
      <c r="AH143" s="77">
        <f>IF(Dane!$E$3=1,BA143,IF(Dane!$E$3=2,BG143,BI143))</f>
        <v>0</v>
      </c>
      <c r="AI143" s="77">
        <f>IF(Dane!$E$3=1,BB143,IF(Dane!$E$3=2,BH143,BJ143))</f>
        <v>0</v>
      </c>
      <c r="AJ143" s="77">
        <f>IF(Dane!$E$3=1,BM143,IF(Dane!$E$3=2,BS143,BU143))</f>
        <v>0</v>
      </c>
      <c r="AK143" s="77">
        <f>IF(Dane!$E$3=1,BN143,IF(Dane!$E$3=2,BT143,BV143))</f>
        <v>0</v>
      </c>
      <c r="AL143" s="24">
        <f t="shared" si="85"/>
        <v>0</v>
      </c>
      <c r="AM143" s="24">
        <f t="shared" si="86"/>
        <v>0</v>
      </c>
      <c r="AN143" s="24"/>
      <c r="AO143" s="24">
        <f t="shared" si="71"/>
        <v>0</v>
      </c>
      <c r="AP143" s="24">
        <f t="shared" si="87"/>
        <v>0</v>
      </c>
      <c r="AQ143" s="24">
        <f t="shared" si="72"/>
        <v>0</v>
      </c>
      <c r="AR143" s="24">
        <f t="shared" si="73"/>
        <v>0</v>
      </c>
      <c r="AS143" s="24">
        <f t="shared" si="74"/>
        <v>0</v>
      </c>
      <c r="AT143" s="24">
        <f t="shared" si="88"/>
        <v>0</v>
      </c>
      <c r="AU143" s="24">
        <f t="shared" si="97"/>
        <v>0</v>
      </c>
      <c r="AV143" s="24">
        <v>0</v>
      </c>
      <c r="AW143" s="24">
        <f t="shared" si="100"/>
        <v>0</v>
      </c>
      <c r="AX143" s="24">
        <v>0</v>
      </c>
      <c r="AY143" s="24">
        <f t="shared" si="89"/>
        <v>0</v>
      </c>
      <c r="AZ143" s="24">
        <f t="shared" si="90"/>
        <v>0</v>
      </c>
      <c r="BA143" s="24">
        <f t="shared" si="75"/>
        <v>0</v>
      </c>
      <c r="BB143" s="24">
        <f t="shared" si="76"/>
        <v>0</v>
      </c>
      <c r="BC143" s="24">
        <f t="shared" si="77"/>
        <v>0</v>
      </c>
      <c r="BD143" s="24">
        <f t="shared" si="78"/>
        <v>0</v>
      </c>
      <c r="BE143" s="24">
        <f t="shared" si="79"/>
        <v>0</v>
      </c>
      <c r="BF143" s="24">
        <f t="shared" si="91"/>
        <v>0</v>
      </c>
      <c r="BG143" s="24">
        <f t="shared" si="98"/>
        <v>0</v>
      </c>
      <c r="BH143" s="24">
        <v>0</v>
      </c>
      <c r="BI143" s="24">
        <f t="shared" si="92"/>
        <v>0</v>
      </c>
      <c r="BJ143" s="24">
        <v>0</v>
      </c>
      <c r="BK143" s="24">
        <f t="shared" si="93"/>
        <v>0</v>
      </c>
      <c r="BL143" s="24">
        <f t="shared" si="94"/>
        <v>0</v>
      </c>
      <c r="BM143" s="24">
        <f t="shared" si="80"/>
        <v>0</v>
      </c>
      <c r="BN143" s="24">
        <f t="shared" si="81"/>
        <v>0</v>
      </c>
      <c r="BO143" s="24">
        <f t="shared" si="82"/>
        <v>0</v>
      </c>
      <c r="BP143" s="24">
        <f t="shared" si="83"/>
        <v>0</v>
      </c>
      <c r="BQ143" s="24">
        <f t="shared" si="84"/>
        <v>0</v>
      </c>
      <c r="BR143" s="24">
        <f t="shared" si="95"/>
        <v>0</v>
      </c>
      <c r="BS143" s="24">
        <f t="shared" si="99"/>
        <v>0</v>
      </c>
      <c r="BT143" s="24">
        <v>0</v>
      </c>
      <c r="BU143" s="24">
        <f t="shared" si="96"/>
        <v>0</v>
      </c>
      <c r="BV143" s="24">
        <v>0</v>
      </c>
    </row>
    <row r="144" spans="1:74">
      <c r="A144" s="87">
        <v>135</v>
      </c>
      <c r="B144" s="1"/>
      <c r="C144" s="1"/>
      <c r="D144" s="2"/>
      <c r="E144" s="3"/>
      <c r="F144" s="4"/>
      <c r="G144" s="5"/>
      <c r="H144" s="4"/>
      <c r="I144" s="5"/>
      <c r="J144" s="6"/>
      <c r="K144" s="5"/>
      <c r="L144" s="5"/>
      <c r="M144" s="5"/>
      <c r="N144" s="7"/>
      <c r="O144" s="38"/>
      <c r="P144" s="5"/>
      <c r="Q144" s="5"/>
      <c r="R144" s="7"/>
      <c r="S144" s="38"/>
      <c r="T144" s="5"/>
      <c r="U144" s="5"/>
      <c r="V144" s="55"/>
      <c r="W144" s="38"/>
      <c r="X144" s="5"/>
      <c r="Y144" s="5"/>
      <c r="Z144" s="55"/>
      <c r="AA144" s="36">
        <f>IF(Dane!$E$3=1,AO144+BA144+BM144,IF(Dane!$E$3=2,AU144+BG144+BS144,AW144+BI144+BU144))</f>
        <v>0</v>
      </c>
      <c r="AB144" s="16">
        <f>IF(Dane!$E$3=1,AP144+BB144+BN144,IF(Dane!$E$3=2,AV144+BH144+BT144,AX144+BJ144+BV144))</f>
        <v>0</v>
      </c>
      <c r="AC144" s="16">
        <f>IF(((K144*Dane!$C$9)-AA144)&lt;0,0,(K144*Dane!$C$9)-AA144)</f>
        <v>0</v>
      </c>
      <c r="AD144" s="37">
        <f>IFERROR(IF(((L144*Dane!$C$9)-AB144)&lt;0,0,(L144*Dane!$C$9)-AB144),0)</f>
        <v>0</v>
      </c>
      <c r="AE144" s="97"/>
      <c r="AF144" s="77">
        <f>IF(Dane!$E$3=1,AO144,IF(Dane!$E$3=2,AU144,AW144))</f>
        <v>0</v>
      </c>
      <c r="AG144" s="77">
        <f>IF(Dane!$E$3=1,AP144,IF(Dane!$E$3=2,AV144,AX144))</f>
        <v>0</v>
      </c>
      <c r="AH144" s="77">
        <f>IF(Dane!$E$3=1,BA144,IF(Dane!$E$3=2,BG144,BI144))</f>
        <v>0</v>
      </c>
      <c r="AI144" s="77">
        <f>IF(Dane!$E$3=1,BB144,IF(Dane!$E$3=2,BH144,BJ144))</f>
        <v>0</v>
      </c>
      <c r="AJ144" s="77">
        <f>IF(Dane!$E$3=1,BM144,IF(Dane!$E$3=2,BS144,BU144))</f>
        <v>0</v>
      </c>
      <c r="AK144" s="77">
        <f>IF(Dane!$E$3=1,BN144,IF(Dane!$E$3=2,BT144,BV144))</f>
        <v>0</v>
      </c>
      <c r="AL144" s="24">
        <f t="shared" si="85"/>
        <v>0</v>
      </c>
      <c r="AM144" s="24">
        <f t="shared" si="86"/>
        <v>0</v>
      </c>
      <c r="AN144" s="24"/>
      <c r="AO144" s="24">
        <f t="shared" si="71"/>
        <v>0</v>
      </c>
      <c r="AP144" s="24">
        <f t="shared" si="87"/>
        <v>0</v>
      </c>
      <c r="AQ144" s="24">
        <f t="shared" si="72"/>
        <v>0</v>
      </c>
      <c r="AR144" s="24">
        <f t="shared" si="73"/>
        <v>0</v>
      </c>
      <c r="AS144" s="24">
        <f t="shared" si="74"/>
        <v>0</v>
      </c>
      <c r="AT144" s="24">
        <f t="shared" si="88"/>
        <v>0</v>
      </c>
      <c r="AU144" s="24">
        <f t="shared" si="97"/>
        <v>0</v>
      </c>
      <c r="AV144" s="24">
        <v>0</v>
      </c>
      <c r="AW144" s="24">
        <f t="shared" si="100"/>
        <v>0</v>
      </c>
      <c r="AX144" s="24">
        <v>0</v>
      </c>
      <c r="AY144" s="24">
        <f t="shared" si="89"/>
        <v>0</v>
      </c>
      <c r="AZ144" s="24">
        <f t="shared" si="90"/>
        <v>0</v>
      </c>
      <c r="BA144" s="24">
        <f t="shared" si="75"/>
        <v>0</v>
      </c>
      <c r="BB144" s="24">
        <f t="shared" si="76"/>
        <v>0</v>
      </c>
      <c r="BC144" s="24">
        <f t="shared" si="77"/>
        <v>0</v>
      </c>
      <c r="BD144" s="24">
        <f t="shared" si="78"/>
        <v>0</v>
      </c>
      <c r="BE144" s="24">
        <f t="shared" si="79"/>
        <v>0</v>
      </c>
      <c r="BF144" s="24">
        <f t="shared" si="91"/>
        <v>0</v>
      </c>
      <c r="BG144" s="24">
        <f t="shared" si="98"/>
        <v>0</v>
      </c>
      <c r="BH144" s="24">
        <v>0</v>
      </c>
      <c r="BI144" s="24">
        <f t="shared" si="92"/>
        <v>0</v>
      </c>
      <c r="BJ144" s="24">
        <v>0</v>
      </c>
      <c r="BK144" s="24">
        <f t="shared" si="93"/>
        <v>0</v>
      </c>
      <c r="BL144" s="24">
        <f t="shared" si="94"/>
        <v>0</v>
      </c>
      <c r="BM144" s="24">
        <f t="shared" si="80"/>
        <v>0</v>
      </c>
      <c r="BN144" s="24">
        <f t="shared" si="81"/>
        <v>0</v>
      </c>
      <c r="BO144" s="24">
        <f t="shared" si="82"/>
        <v>0</v>
      </c>
      <c r="BP144" s="24">
        <f t="shared" si="83"/>
        <v>0</v>
      </c>
      <c r="BQ144" s="24">
        <f t="shared" si="84"/>
        <v>0</v>
      </c>
      <c r="BR144" s="24">
        <f t="shared" si="95"/>
        <v>0</v>
      </c>
      <c r="BS144" s="24">
        <f t="shared" si="99"/>
        <v>0</v>
      </c>
      <c r="BT144" s="24">
        <v>0</v>
      </c>
      <c r="BU144" s="24">
        <f t="shared" si="96"/>
        <v>0</v>
      </c>
      <c r="BV144" s="24">
        <v>0</v>
      </c>
    </row>
    <row r="145" spans="1:74">
      <c r="A145" s="87">
        <v>136</v>
      </c>
      <c r="B145" s="1"/>
      <c r="C145" s="1"/>
      <c r="D145" s="2"/>
      <c r="E145" s="3"/>
      <c r="F145" s="4"/>
      <c r="G145" s="5"/>
      <c r="H145" s="4"/>
      <c r="I145" s="5"/>
      <c r="J145" s="6"/>
      <c r="K145" s="5"/>
      <c r="L145" s="5"/>
      <c r="M145" s="5"/>
      <c r="N145" s="7"/>
      <c r="O145" s="38"/>
      <c r="P145" s="5"/>
      <c r="Q145" s="5"/>
      <c r="R145" s="7"/>
      <c r="S145" s="38"/>
      <c r="T145" s="5"/>
      <c r="U145" s="5"/>
      <c r="V145" s="55"/>
      <c r="W145" s="38"/>
      <c r="X145" s="5"/>
      <c r="Y145" s="5"/>
      <c r="Z145" s="55"/>
      <c r="AA145" s="36">
        <f>IF(Dane!$E$3=1,AO145+BA145+BM145,IF(Dane!$E$3=2,AU145+BG145+BS145,AW145+BI145+BU145))</f>
        <v>0</v>
      </c>
      <c r="AB145" s="16">
        <f>IF(Dane!$E$3=1,AP145+BB145+BN145,IF(Dane!$E$3=2,AV145+BH145+BT145,AX145+BJ145+BV145))</f>
        <v>0</v>
      </c>
      <c r="AC145" s="16">
        <f>IF(((K145*Dane!$C$9)-AA145)&lt;0,0,(K145*Dane!$C$9)-AA145)</f>
        <v>0</v>
      </c>
      <c r="AD145" s="37">
        <f>IFERROR(IF(((L145*Dane!$C$9)-AB145)&lt;0,0,(L145*Dane!$C$9)-AB145),0)</f>
        <v>0</v>
      </c>
      <c r="AE145" s="97"/>
      <c r="AF145" s="77">
        <f>IF(Dane!$E$3=1,AO145,IF(Dane!$E$3=2,AU145,AW145))</f>
        <v>0</v>
      </c>
      <c r="AG145" s="77">
        <f>IF(Dane!$E$3=1,AP145,IF(Dane!$E$3=2,AV145,AX145))</f>
        <v>0</v>
      </c>
      <c r="AH145" s="77">
        <f>IF(Dane!$E$3=1,BA145,IF(Dane!$E$3=2,BG145,BI145))</f>
        <v>0</v>
      </c>
      <c r="AI145" s="77">
        <f>IF(Dane!$E$3=1,BB145,IF(Dane!$E$3=2,BH145,BJ145))</f>
        <v>0</v>
      </c>
      <c r="AJ145" s="77">
        <f>IF(Dane!$E$3=1,BM145,IF(Dane!$E$3=2,BS145,BU145))</f>
        <v>0</v>
      </c>
      <c r="AK145" s="77">
        <f>IF(Dane!$E$3=1,BN145,IF(Dane!$E$3=2,BT145,BV145))</f>
        <v>0</v>
      </c>
      <c r="AL145" s="24">
        <f t="shared" si="85"/>
        <v>0</v>
      </c>
      <c r="AM145" s="24">
        <f t="shared" si="86"/>
        <v>0</v>
      </c>
      <c r="AN145" s="24"/>
      <c r="AO145" s="24">
        <f t="shared" si="71"/>
        <v>0</v>
      </c>
      <c r="AP145" s="24">
        <f t="shared" si="87"/>
        <v>0</v>
      </c>
      <c r="AQ145" s="24">
        <f t="shared" si="72"/>
        <v>0</v>
      </c>
      <c r="AR145" s="24">
        <f t="shared" si="73"/>
        <v>0</v>
      </c>
      <c r="AS145" s="24">
        <f t="shared" si="74"/>
        <v>0</v>
      </c>
      <c r="AT145" s="24">
        <f t="shared" si="88"/>
        <v>0</v>
      </c>
      <c r="AU145" s="24">
        <f t="shared" si="97"/>
        <v>0</v>
      </c>
      <c r="AV145" s="24">
        <v>0</v>
      </c>
      <c r="AW145" s="24">
        <f t="shared" si="100"/>
        <v>0</v>
      </c>
      <c r="AX145" s="24">
        <v>0</v>
      </c>
      <c r="AY145" s="24">
        <f t="shared" si="89"/>
        <v>0</v>
      </c>
      <c r="AZ145" s="24">
        <f t="shared" si="90"/>
        <v>0</v>
      </c>
      <c r="BA145" s="24">
        <f t="shared" si="75"/>
        <v>0</v>
      </c>
      <c r="BB145" s="24">
        <f t="shared" si="76"/>
        <v>0</v>
      </c>
      <c r="BC145" s="24">
        <f t="shared" si="77"/>
        <v>0</v>
      </c>
      <c r="BD145" s="24">
        <f t="shared" si="78"/>
        <v>0</v>
      </c>
      <c r="BE145" s="24">
        <f t="shared" si="79"/>
        <v>0</v>
      </c>
      <c r="BF145" s="24">
        <f t="shared" si="91"/>
        <v>0</v>
      </c>
      <c r="BG145" s="24">
        <f t="shared" si="98"/>
        <v>0</v>
      </c>
      <c r="BH145" s="24">
        <v>0</v>
      </c>
      <c r="BI145" s="24">
        <f t="shared" si="92"/>
        <v>0</v>
      </c>
      <c r="BJ145" s="24">
        <v>0</v>
      </c>
      <c r="BK145" s="24">
        <f t="shared" si="93"/>
        <v>0</v>
      </c>
      <c r="BL145" s="24">
        <f t="shared" si="94"/>
        <v>0</v>
      </c>
      <c r="BM145" s="24">
        <f t="shared" si="80"/>
        <v>0</v>
      </c>
      <c r="BN145" s="24">
        <f t="shared" si="81"/>
        <v>0</v>
      </c>
      <c r="BO145" s="24">
        <f t="shared" si="82"/>
        <v>0</v>
      </c>
      <c r="BP145" s="24">
        <f t="shared" si="83"/>
        <v>0</v>
      </c>
      <c r="BQ145" s="24">
        <f t="shared" si="84"/>
        <v>0</v>
      </c>
      <c r="BR145" s="24">
        <f t="shared" si="95"/>
        <v>0</v>
      </c>
      <c r="BS145" s="24">
        <f t="shared" si="99"/>
        <v>0</v>
      </c>
      <c r="BT145" s="24">
        <v>0</v>
      </c>
      <c r="BU145" s="24">
        <f t="shared" si="96"/>
        <v>0</v>
      </c>
      <c r="BV145" s="24">
        <v>0</v>
      </c>
    </row>
    <row r="146" spans="1:74">
      <c r="A146" s="87">
        <v>137</v>
      </c>
      <c r="B146" s="1"/>
      <c r="C146" s="1"/>
      <c r="D146" s="2"/>
      <c r="E146" s="3"/>
      <c r="F146" s="4"/>
      <c r="G146" s="5"/>
      <c r="H146" s="4"/>
      <c r="I146" s="5"/>
      <c r="J146" s="6"/>
      <c r="K146" s="5"/>
      <c r="L146" s="5"/>
      <c r="M146" s="5"/>
      <c r="N146" s="7"/>
      <c r="O146" s="38"/>
      <c r="P146" s="5"/>
      <c r="Q146" s="5"/>
      <c r="R146" s="7"/>
      <c r="S146" s="38"/>
      <c r="T146" s="5"/>
      <c r="U146" s="5"/>
      <c r="V146" s="55"/>
      <c r="W146" s="38"/>
      <c r="X146" s="5"/>
      <c r="Y146" s="5"/>
      <c r="Z146" s="55"/>
      <c r="AA146" s="36">
        <f>IF(Dane!$E$3=1,AO146+BA146+BM146,IF(Dane!$E$3=2,AU146+BG146+BS146,AW146+BI146+BU146))</f>
        <v>0</v>
      </c>
      <c r="AB146" s="16">
        <f>IF(Dane!$E$3=1,AP146+BB146+BN146,IF(Dane!$E$3=2,AV146+BH146+BT146,AX146+BJ146+BV146))</f>
        <v>0</v>
      </c>
      <c r="AC146" s="16">
        <f>IF(((K146*Dane!$C$9)-AA146)&lt;0,0,(K146*Dane!$C$9)-AA146)</f>
        <v>0</v>
      </c>
      <c r="AD146" s="37">
        <f>IFERROR(IF(((L146*Dane!$C$9)-AB146)&lt;0,0,(L146*Dane!$C$9)-AB146),0)</f>
        <v>0</v>
      </c>
      <c r="AE146" s="97"/>
      <c r="AF146" s="77">
        <f>IF(Dane!$E$3=1,AO146,IF(Dane!$E$3=2,AU146,AW146))</f>
        <v>0</v>
      </c>
      <c r="AG146" s="77">
        <f>IF(Dane!$E$3=1,AP146,IF(Dane!$E$3=2,AV146,AX146))</f>
        <v>0</v>
      </c>
      <c r="AH146" s="77">
        <f>IF(Dane!$E$3=1,BA146,IF(Dane!$E$3=2,BG146,BI146))</f>
        <v>0</v>
      </c>
      <c r="AI146" s="77">
        <f>IF(Dane!$E$3=1,BB146,IF(Dane!$E$3=2,BH146,BJ146))</f>
        <v>0</v>
      </c>
      <c r="AJ146" s="77">
        <f>IF(Dane!$E$3=1,BM146,IF(Dane!$E$3=2,BS146,BU146))</f>
        <v>0</v>
      </c>
      <c r="AK146" s="77">
        <f>IF(Dane!$E$3=1,BN146,IF(Dane!$E$3=2,BT146,BV146))</f>
        <v>0</v>
      </c>
      <c r="AL146" s="24">
        <f t="shared" si="85"/>
        <v>0</v>
      </c>
      <c r="AM146" s="24">
        <f t="shared" si="86"/>
        <v>0</v>
      </c>
      <c r="AN146" s="24"/>
      <c r="AO146" s="24">
        <f t="shared" si="71"/>
        <v>0</v>
      </c>
      <c r="AP146" s="24">
        <f t="shared" si="87"/>
        <v>0</v>
      </c>
      <c r="AQ146" s="24">
        <f t="shared" si="72"/>
        <v>0</v>
      </c>
      <c r="AR146" s="24">
        <f t="shared" si="73"/>
        <v>0</v>
      </c>
      <c r="AS146" s="24">
        <f t="shared" si="74"/>
        <v>0</v>
      </c>
      <c r="AT146" s="24">
        <f t="shared" si="88"/>
        <v>0</v>
      </c>
      <c r="AU146" s="24">
        <f t="shared" si="97"/>
        <v>0</v>
      </c>
      <c r="AV146" s="24">
        <v>0</v>
      </c>
      <c r="AW146" s="24">
        <f t="shared" si="100"/>
        <v>0</v>
      </c>
      <c r="AX146" s="24">
        <v>0</v>
      </c>
      <c r="AY146" s="24">
        <f t="shared" si="89"/>
        <v>0</v>
      </c>
      <c r="AZ146" s="24">
        <f t="shared" si="90"/>
        <v>0</v>
      </c>
      <c r="BA146" s="24">
        <f t="shared" si="75"/>
        <v>0</v>
      </c>
      <c r="BB146" s="24">
        <f t="shared" si="76"/>
        <v>0</v>
      </c>
      <c r="BC146" s="24">
        <f t="shared" si="77"/>
        <v>0</v>
      </c>
      <c r="BD146" s="24">
        <f t="shared" si="78"/>
        <v>0</v>
      </c>
      <c r="BE146" s="24">
        <f t="shared" si="79"/>
        <v>0</v>
      </c>
      <c r="BF146" s="24">
        <f t="shared" si="91"/>
        <v>0</v>
      </c>
      <c r="BG146" s="24">
        <f t="shared" si="98"/>
        <v>0</v>
      </c>
      <c r="BH146" s="24">
        <v>0</v>
      </c>
      <c r="BI146" s="24">
        <f t="shared" si="92"/>
        <v>0</v>
      </c>
      <c r="BJ146" s="24">
        <v>0</v>
      </c>
      <c r="BK146" s="24">
        <f t="shared" si="93"/>
        <v>0</v>
      </c>
      <c r="BL146" s="24">
        <f t="shared" si="94"/>
        <v>0</v>
      </c>
      <c r="BM146" s="24">
        <f t="shared" si="80"/>
        <v>0</v>
      </c>
      <c r="BN146" s="24">
        <f t="shared" si="81"/>
        <v>0</v>
      </c>
      <c r="BO146" s="24">
        <f t="shared" si="82"/>
        <v>0</v>
      </c>
      <c r="BP146" s="24">
        <f t="shared" si="83"/>
        <v>0</v>
      </c>
      <c r="BQ146" s="24">
        <f t="shared" si="84"/>
        <v>0</v>
      </c>
      <c r="BR146" s="24">
        <f t="shared" si="95"/>
        <v>0</v>
      </c>
      <c r="BS146" s="24">
        <f t="shared" si="99"/>
        <v>0</v>
      </c>
      <c r="BT146" s="24">
        <v>0</v>
      </c>
      <c r="BU146" s="24">
        <f t="shared" si="96"/>
        <v>0</v>
      </c>
      <c r="BV146" s="24">
        <v>0</v>
      </c>
    </row>
    <row r="147" spans="1:74">
      <c r="A147" s="87">
        <v>138</v>
      </c>
      <c r="B147" s="1"/>
      <c r="C147" s="1"/>
      <c r="D147" s="2"/>
      <c r="E147" s="3"/>
      <c r="F147" s="4"/>
      <c r="G147" s="5"/>
      <c r="H147" s="4"/>
      <c r="I147" s="5"/>
      <c r="J147" s="6"/>
      <c r="K147" s="5"/>
      <c r="L147" s="5"/>
      <c r="M147" s="5"/>
      <c r="N147" s="7"/>
      <c r="O147" s="38"/>
      <c r="P147" s="5"/>
      <c r="Q147" s="5"/>
      <c r="R147" s="7"/>
      <c r="S147" s="38"/>
      <c r="T147" s="5"/>
      <c r="U147" s="5"/>
      <c r="V147" s="55"/>
      <c r="W147" s="38"/>
      <c r="X147" s="5"/>
      <c r="Y147" s="5"/>
      <c r="Z147" s="55"/>
      <c r="AA147" s="36">
        <f>IF(Dane!$E$3=1,AO147+BA147+BM147,IF(Dane!$E$3=2,AU147+BG147+BS147,AW147+BI147+BU147))</f>
        <v>0</v>
      </c>
      <c r="AB147" s="16">
        <f>IF(Dane!$E$3=1,AP147+BB147+BN147,IF(Dane!$E$3=2,AV147+BH147+BT147,AX147+BJ147+BV147))</f>
        <v>0</v>
      </c>
      <c r="AC147" s="16">
        <f>IF(((K147*Dane!$C$9)-AA147)&lt;0,0,(K147*Dane!$C$9)-AA147)</f>
        <v>0</v>
      </c>
      <c r="AD147" s="37">
        <f>IFERROR(IF(((L147*Dane!$C$9)-AB147)&lt;0,0,(L147*Dane!$C$9)-AB147),0)</f>
        <v>0</v>
      </c>
      <c r="AE147" s="97"/>
      <c r="AF147" s="77">
        <f>IF(Dane!$E$3=1,AO147,IF(Dane!$E$3=2,AU147,AW147))</f>
        <v>0</v>
      </c>
      <c r="AG147" s="77">
        <f>IF(Dane!$E$3=1,AP147,IF(Dane!$E$3=2,AV147,AX147))</f>
        <v>0</v>
      </c>
      <c r="AH147" s="77">
        <f>IF(Dane!$E$3=1,BA147,IF(Dane!$E$3=2,BG147,BI147))</f>
        <v>0</v>
      </c>
      <c r="AI147" s="77">
        <f>IF(Dane!$E$3=1,BB147,IF(Dane!$E$3=2,BH147,BJ147))</f>
        <v>0</v>
      </c>
      <c r="AJ147" s="77">
        <f>IF(Dane!$E$3=1,BM147,IF(Dane!$E$3=2,BS147,BU147))</f>
        <v>0</v>
      </c>
      <c r="AK147" s="77">
        <f>IF(Dane!$E$3=1,BN147,IF(Dane!$E$3=2,BT147,BV147))</f>
        <v>0</v>
      </c>
      <c r="AL147" s="24">
        <f t="shared" si="85"/>
        <v>0</v>
      </c>
      <c r="AM147" s="24">
        <f t="shared" si="86"/>
        <v>0</v>
      </c>
      <c r="AN147" s="24"/>
      <c r="AO147" s="24">
        <f t="shared" si="71"/>
        <v>0</v>
      </c>
      <c r="AP147" s="24">
        <f t="shared" si="87"/>
        <v>0</v>
      </c>
      <c r="AQ147" s="24">
        <f t="shared" si="72"/>
        <v>0</v>
      </c>
      <c r="AR147" s="24">
        <f t="shared" si="73"/>
        <v>0</v>
      </c>
      <c r="AS147" s="24">
        <f t="shared" si="74"/>
        <v>0</v>
      </c>
      <c r="AT147" s="24">
        <f t="shared" si="88"/>
        <v>0</v>
      </c>
      <c r="AU147" s="24">
        <f t="shared" si="97"/>
        <v>0</v>
      </c>
      <c r="AV147" s="24">
        <v>0</v>
      </c>
      <c r="AW147" s="24">
        <f t="shared" si="100"/>
        <v>0</v>
      </c>
      <c r="AX147" s="24">
        <v>0</v>
      </c>
      <c r="AY147" s="24">
        <f t="shared" si="89"/>
        <v>0</v>
      </c>
      <c r="AZ147" s="24">
        <f t="shared" si="90"/>
        <v>0</v>
      </c>
      <c r="BA147" s="24">
        <f t="shared" si="75"/>
        <v>0</v>
      </c>
      <c r="BB147" s="24">
        <f t="shared" si="76"/>
        <v>0</v>
      </c>
      <c r="BC147" s="24">
        <f t="shared" si="77"/>
        <v>0</v>
      </c>
      <c r="BD147" s="24">
        <f t="shared" si="78"/>
        <v>0</v>
      </c>
      <c r="BE147" s="24">
        <f t="shared" si="79"/>
        <v>0</v>
      </c>
      <c r="BF147" s="24">
        <f t="shared" si="91"/>
        <v>0</v>
      </c>
      <c r="BG147" s="24">
        <f t="shared" si="98"/>
        <v>0</v>
      </c>
      <c r="BH147" s="24">
        <v>0</v>
      </c>
      <c r="BI147" s="24">
        <f t="shared" si="92"/>
        <v>0</v>
      </c>
      <c r="BJ147" s="24">
        <v>0</v>
      </c>
      <c r="BK147" s="24">
        <f t="shared" si="93"/>
        <v>0</v>
      </c>
      <c r="BL147" s="24">
        <f t="shared" si="94"/>
        <v>0</v>
      </c>
      <c r="BM147" s="24">
        <f t="shared" si="80"/>
        <v>0</v>
      </c>
      <c r="BN147" s="24">
        <f t="shared" si="81"/>
        <v>0</v>
      </c>
      <c r="BO147" s="24">
        <f t="shared" si="82"/>
        <v>0</v>
      </c>
      <c r="BP147" s="24">
        <f t="shared" si="83"/>
        <v>0</v>
      </c>
      <c r="BQ147" s="24">
        <f t="shared" si="84"/>
        <v>0</v>
      </c>
      <c r="BR147" s="24">
        <f t="shared" si="95"/>
        <v>0</v>
      </c>
      <c r="BS147" s="24">
        <f t="shared" si="99"/>
        <v>0</v>
      </c>
      <c r="BT147" s="24">
        <v>0</v>
      </c>
      <c r="BU147" s="24">
        <f t="shared" si="96"/>
        <v>0</v>
      </c>
      <c r="BV147" s="24">
        <v>0</v>
      </c>
    </row>
    <row r="148" spans="1:74">
      <c r="A148" s="87">
        <v>139</v>
      </c>
      <c r="B148" s="1"/>
      <c r="C148" s="1"/>
      <c r="D148" s="2"/>
      <c r="E148" s="3"/>
      <c r="F148" s="4"/>
      <c r="G148" s="5"/>
      <c r="H148" s="4"/>
      <c r="I148" s="5"/>
      <c r="J148" s="6"/>
      <c r="K148" s="5"/>
      <c r="L148" s="5"/>
      <c r="M148" s="5"/>
      <c r="N148" s="7"/>
      <c r="O148" s="38"/>
      <c r="P148" s="5"/>
      <c r="Q148" s="5"/>
      <c r="R148" s="7"/>
      <c r="S148" s="38"/>
      <c r="T148" s="5"/>
      <c r="U148" s="5"/>
      <c r="V148" s="55"/>
      <c r="W148" s="38"/>
      <c r="X148" s="5"/>
      <c r="Y148" s="5"/>
      <c r="Z148" s="55"/>
      <c r="AA148" s="36">
        <f>IF(Dane!$E$3=1,AO148+BA148+BM148,IF(Dane!$E$3=2,AU148+BG148+BS148,AW148+BI148+BU148))</f>
        <v>0</v>
      </c>
      <c r="AB148" s="16">
        <f>IF(Dane!$E$3=1,AP148+BB148+BN148,IF(Dane!$E$3=2,AV148+BH148+BT148,AX148+BJ148+BV148))</f>
        <v>0</v>
      </c>
      <c r="AC148" s="16">
        <f>IF(((K148*Dane!$C$9)-AA148)&lt;0,0,(K148*Dane!$C$9)-AA148)</f>
        <v>0</v>
      </c>
      <c r="AD148" s="37">
        <f>IFERROR(IF(((L148*Dane!$C$9)-AB148)&lt;0,0,(L148*Dane!$C$9)-AB148),0)</f>
        <v>0</v>
      </c>
      <c r="AE148" s="97"/>
      <c r="AF148" s="77">
        <f>IF(Dane!$E$3=1,AO148,IF(Dane!$E$3=2,AU148,AW148))</f>
        <v>0</v>
      </c>
      <c r="AG148" s="77">
        <f>IF(Dane!$E$3=1,AP148,IF(Dane!$E$3=2,AV148,AX148))</f>
        <v>0</v>
      </c>
      <c r="AH148" s="77">
        <f>IF(Dane!$E$3=1,BA148,IF(Dane!$E$3=2,BG148,BI148))</f>
        <v>0</v>
      </c>
      <c r="AI148" s="77">
        <f>IF(Dane!$E$3=1,BB148,IF(Dane!$E$3=2,BH148,BJ148))</f>
        <v>0</v>
      </c>
      <c r="AJ148" s="77">
        <f>IF(Dane!$E$3=1,BM148,IF(Dane!$E$3=2,BS148,BU148))</f>
        <v>0</v>
      </c>
      <c r="AK148" s="77">
        <f>IF(Dane!$E$3=1,BN148,IF(Dane!$E$3=2,BT148,BV148))</f>
        <v>0</v>
      </c>
      <c r="AL148" s="24">
        <f t="shared" si="85"/>
        <v>0</v>
      </c>
      <c r="AM148" s="24">
        <f t="shared" si="86"/>
        <v>0</v>
      </c>
      <c r="AN148" s="24"/>
      <c r="AO148" s="24">
        <f t="shared" si="71"/>
        <v>0</v>
      </c>
      <c r="AP148" s="24">
        <f t="shared" si="87"/>
        <v>0</v>
      </c>
      <c r="AQ148" s="24">
        <f t="shared" si="72"/>
        <v>0</v>
      </c>
      <c r="AR148" s="24">
        <f t="shared" si="73"/>
        <v>0</v>
      </c>
      <c r="AS148" s="24">
        <f t="shared" si="74"/>
        <v>0</v>
      </c>
      <c r="AT148" s="24">
        <f t="shared" si="88"/>
        <v>0</v>
      </c>
      <c r="AU148" s="24">
        <f t="shared" si="97"/>
        <v>0</v>
      </c>
      <c r="AV148" s="24">
        <v>0</v>
      </c>
      <c r="AW148" s="24">
        <f t="shared" si="100"/>
        <v>0</v>
      </c>
      <c r="AX148" s="24">
        <v>0</v>
      </c>
      <c r="AY148" s="24">
        <f t="shared" si="89"/>
        <v>0</v>
      </c>
      <c r="AZ148" s="24">
        <f t="shared" si="90"/>
        <v>0</v>
      </c>
      <c r="BA148" s="24">
        <f t="shared" si="75"/>
        <v>0</v>
      </c>
      <c r="BB148" s="24">
        <f t="shared" si="76"/>
        <v>0</v>
      </c>
      <c r="BC148" s="24">
        <f t="shared" si="77"/>
        <v>0</v>
      </c>
      <c r="BD148" s="24">
        <f t="shared" si="78"/>
        <v>0</v>
      </c>
      <c r="BE148" s="24">
        <f t="shared" si="79"/>
        <v>0</v>
      </c>
      <c r="BF148" s="24">
        <f t="shared" si="91"/>
        <v>0</v>
      </c>
      <c r="BG148" s="24">
        <f t="shared" si="98"/>
        <v>0</v>
      </c>
      <c r="BH148" s="24">
        <v>0</v>
      </c>
      <c r="BI148" s="24">
        <f t="shared" si="92"/>
        <v>0</v>
      </c>
      <c r="BJ148" s="24">
        <v>0</v>
      </c>
      <c r="BK148" s="24">
        <f t="shared" si="93"/>
        <v>0</v>
      </c>
      <c r="BL148" s="24">
        <f t="shared" si="94"/>
        <v>0</v>
      </c>
      <c r="BM148" s="24">
        <f t="shared" si="80"/>
        <v>0</v>
      </c>
      <c r="BN148" s="24">
        <f t="shared" si="81"/>
        <v>0</v>
      </c>
      <c r="BO148" s="24">
        <f t="shared" si="82"/>
        <v>0</v>
      </c>
      <c r="BP148" s="24">
        <f t="shared" si="83"/>
        <v>0</v>
      </c>
      <c r="BQ148" s="24">
        <f t="shared" si="84"/>
        <v>0</v>
      </c>
      <c r="BR148" s="24">
        <f t="shared" si="95"/>
        <v>0</v>
      </c>
      <c r="BS148" s="24">
        <f t="shared" si="99"/>
        <v>0</v>
      </c>
      <c r="BT148" s="24">
        <v>0</v>
      </c>
      <c r="BU148" s="24">
        <f t="shared" si="96"/>
        <v>0</v>
      </c>
      <c r="BV148" s="24">
        <v>0</v>
      </c>
    </row>
    <row r="149" spans="1:74">
      <c r="A149" s="87">
        <v>140</v>
      </c>
      <c r="B149" s="1"/>
      <c r="C149" s="1"/>
      <c r="D149" s="2"/>
      <c r="E149" s="3"/>
      <c r="F149" s="4"/>
      <c r="G149" s="5"/>
      <c r="H149" s="4"/>
      <c r="I149" s="5"/>
      <c r="J149" s="6"/>
      <c r="K149" s="5"/>
      <c r="L149" s="5"/>
      <c r="M149" s="5"/>
      <c r="N149" s="7"/>
      <c r="O149" s="38"/>
      <c r="P149" s="5"/>
      <c r="Q149" s="5"/>
      <c r="R149" s="7"/>
      <c r="S149" s="38"/>
      <c r="T149" s="5"/>
      <c r="U149" s="5"/>
      <c r="V149" s="55"/>
      <c r="W149" s="38"/>
      <c r="X149" s="5"/>
      <c r="Y149" s="5"/>
      <c r="Z149" s="55"/>
      <c r="AA149" s="36">
        <f>IF(Dane!$E$3=1,AO149+BA149+BM149,IF(Dane!$E$3=2,AU149+BG149+BS149,AW149+BI149+BU149))</f>
        <v>0</v>
      </c>
      <c r="AB149" s="16">
        <f>IF(Dane!$E$3=1,AP149+BB149+BN149,IF(Dane!$E$3=2,AV149+BH149+BT149,AX149+BJ149+BV149))</f>
        <v>0</v>
      </c>
      <c r="AC149" s="16">
        <f>IF(((K149*Dane!$C$9)-AA149)&lt;0,0,(K149*Dane!$C$9)-AA149)</f>
        <v>0</v>
      </c>
      <c r="AD149" s="37">
        <f>IFERROR(IF(((L149*Dane!$C$9)-AB149)&lt;0,0,(L149*Dane!$C$9)-AB149),0)</f>
        <v>0</v>
      </c>
      <c r="AE149" s="97"/>
      <c r="AF149" s="77">
        <f>IF(Dane!$E$3=1,AO149,IF(Dane!$E$3=2,AU149,AW149))</f>
        <v>0</v>
      </c>
      <c r="AG149" s="77">
        <f>IF(Dane!$E$3=1,AP149,IF(Dane!$E$3=2,AV149,AX149))</f>
        <v>0</v>
      </c>
      <c r="AH149" s="77">
        <f>IF(Dane!$E$3=1,BA149,IF(Dane!$E$3=2,BG149,BI149))</f>
        <v>0</v>
      </c>
      <c r="AI149" s="77">
        <f>IF(Dane!$E$3=1,BB149,IF(Dane!$E$3=2,BH149,BJ149))</f>
        <v>0</v>
      </c>
      <c r="AJ149" s="77">
        <f>IF(Dane!$E$3=1,BM149,IF(Dane!$E$3=2,BS149,BU149))</f>
        <v>0</v>
      </c>
      <c r="AK149" s="77">
        <f>IF(Dane!$E$3=1,BN149,IF(Dane!$E$3=2,BT149,BV149))</f>
        <v>0</v>
      </c>
      <c r="AL149" s="24">
        <f t="shared" si="85"/>
        <v>0</v>
      </c>
      <c r="AM149" s="24">
        <f t="shared" si="86"/>
        <v>0</v>
      </c>
      <c r="AN149" s="24"/>
      <c r="AO149" s="24">
        <f t="shared" si="71"/>
        <v>0</v>
      </c>
      <c r="AP149" s="24">
        <f t="shared" si="87"/>
        <v>0</v>
      </c>
      <c r="AQ149" s="24">
        <f t="shared" si="72"/>
        <v>0</v>
      </c>
      <c r="AR149" s="24">
        <f t="shared" si="73"/>
        <v>0</v>
      </c>
      <c r="AS149" s="24">
        <f t="shared" si="74"/>
        <v>0</v>
      </c>
      <c r="AT149" s="24">
        <f t="shared" si="88"/>
        <v>0</v>
      </c>
      <c r="AU149" s="24">
        <f t="shared" si="97"/>
        <v>0</v>
      </c>
      <c r="AV149" s="24">
        <v>0</v>
      </c>
      <c r="AW149" s="24">
        <f t="shared" si="100"/>
        <v>0</v>
      </c>
      <c r="AX149" s="24">
        <v>0</v>
      </c>
      <c r="AY149" s="24">
        <f t="shared" si="89"/>
        <v>0</v>
      </c>
      <c r="AZ149" s="24">
        <f t="shared" si="90"/>
        <v>0</v>
      </c>
      <c r="BA149" s="24">
        <f t="shared" si="75"/>
        <v>0</v>
      </c>
      <c r="BB149" s="24">
        <f t="shared" si="76"/>
        <v>0</v>
      </c>
      <c r="BC149" s="24">
        <f t="shared" si="77"/>
        <v>0</v>
      </c>
      <c r="BD149" s="24">
        <f t="shared" si="78"/>
        <v>0</v>
      </c>
      <c r="BE149" s="24">
        <f t="shared" si="79"/>
        <v>0</v>
      </c>
      <c r="BF149" s="24">
        <f t="shared" si="91"/>
        <v>0</v>
      </c>
      <c r="BG149" s="24">
        <f t="shared" si="98"/>
        <v>0</v>
      </c>
      <c r="BH149" s="24">
        <v>0</v>
      </c>
      <c r="BI149" s="24">
        <f t="shared" si="92"/>
        <v>0</v>
      </c>
      <c r="BJ149" s="24">
        <v>0</v>
      </c>
      <c r="BK149" s="24">
        <f t="shared" si="93"/>
        <v>0</v>
      </c>
      <c r="BL149" s="24">
        <f t="shared" si="94"/>
        <v>0</v>
      </c>
      <c r="BM149" s="24">
        <f t="shared" si="80"/>
        <v>0</v>
      </c>
      <c r="BN149" s="24">
        <f t="shared" si="81"/>
        <v>0</v>
      </c>
      <c r="BO149" s="24">
        <f t="shared" si="82"/>
        <v>0</v>
      </c>
      <c r="BP149" s="24">
        <f t="shared" si="83"/>
        <v>0</v>
      </c>
      <c r="BQ149" s="24">
        <f t="shared" si="84"/>
        <v>0</v>
      </c>
      <c r="BR149" s="24">
        <f t="shared" si="95"/>
        <v>0</v>
      </c>
      <c r="BS149" s="24">
        <f t="shared" si="99"/>
        <v>0</v>
      </c>
      <c r="BT149" s="24">
        <v>0</v>
      </c>
      <c r="BU149" s="24">
        <f t="shared" si="96"/>
        <v>0</v>
      </c>
      <c r="BV149" s="24">
        <v>0</v>
      </c>
    </row>
    <row r="150" spans="1:74">
      <c r="A150" s="87">
        <v>141</v>
      </c>
      <c r="B150" s="1"/>
      <c r="C150" s="1"/>
      <c r="D150" s="2"/>
      <c r="E150" s="3"/>
      <c r="F150" s="4"/>
      <c r="G150" s="5"/>
      <c r="H150" s="4"/>
      <c r="I150" s="5"/>
      <c r="J150" s="6"/>
      <c r="K150" s="5"/>
      <c r="L150" s="5"/>
      <c r="M150" s="5"/>
      <c r="N150" s="7"/>
      <c r="O150" s="38"/>
      <c r="P150" s="5"/>
      <c r="Q150" s="5"/>
      <c r="R150" s="7"/>
      <c r="S150" s="38"/>
      <c r="T150" s="5"/>
      <c r="U150" s="5"/>
      <c r="V150" s="55"/>
      <c r="W150" s="38"/>
      <c r="X150" s="5"/>
      <c r="Y150" s="5"/>
      <c r="Z150" s="55"/>
      <c r="AA150" s="36">
        <f>IF(Dane!$E$3=1,AO150+BA150+BM150,IF(Dane!$E$3=2,AU150+BG150+BS150,AW150+BI150+BU150))</f>
        <v>0</v>
      </c>
      <c r="AB150" s="16">
        <f>IF(Dane!$E$3=1,AP150+BB150+BN150,IF(Dane!$E$3=2,AV150+BH150+BT150,AX150+BJ150+BV150))</f>
        <v>0</v>
      </c>
      <c r="AC150" s="16">
        <f>IF(((K150*Dane!$C$9)-AA150)&lt;0,0,(K150*Dane!$C$9)-AA150)</f>
        <v>0</v>
      </c>
      <c r="AD150" s="37">
        <f>IFERROR(IF(((L150*Dane!$C$9)-AB150)&lt;0,0,(L150*Dane!$C$9)-AB150),0)</f>
        <v>0</v>
      </c>
      <c r="AE150" s="97"/>
      <c r="AF150" s="77">
        <f>IF(Dane!$E$3=1,AO150,IF(Dane!$E$3=2,AU150,AW150))</f>
        <v>0</v>
      </c>
      <c r="AG150" s="77">
        <f>IF(Dane!$E$3=1,AP150,IF(Dane!$E$3=2,AV150,AX150))</f>
        <v>0</v>
      </c>
      <c r="AH150" s="77">
        <f>IF(Dane!$E$3=1,BA150,IF(Dane!$E$3=2,BG150,BI150))</f>
        <v>0</v>
      </c>
      <c r="AI150" s="77">
        <f>IF(Dane!$E$3=1,BB150,IF(Dane!$E$3=2,BH150,BJ150))</f>
        <v>0</v>
      </c>
      <c r="AJ150" s="77">
        <f>IF(Dane!$E$3=1,BM150,IF(Dane!$E$3=2,BS150,BU150))</f>
        <v>0</v>
      </c>
      <c r="AK150" s="77">
        <f>IF(Dane!$E$3=1,BN150,IF(Dane!$E$3=2,BT150,BV150))</f>
        <v>0</v>
      </c>
      <c r="AL150" s="24">
        <f t="shared" si="85"/>
        <v>0</v>
      </c>
      <c r="AM150" s="24">
        <f t="shared" si="86"/>
        <v>0</v>
      </c>
      <c r="AN150" s="24"/>
      <c r="AO150" s="24">
        <f t="shared" si="71"/>
        <v>0</v>
      </c>
      <c r="AP150" s="24">
        <f t="shared" si="87"/>
        <v>0</v>
      </c>
      <c r="AQ150" s="24">
        <f t="shared" si="72"/>
        <v>0</v>
      </c>
      <c r="AR150" s="24">
        <f t="shared" si="73"/>
        <v>0</v>
      </c>
      <c r="AS150" s="24">
        <f t="shared" si="74"/>
        <v>0</v>
      </c>
      <c r="AT150" s="24">
        <f t="shared" si="88"/>
        <v>0</v>
      </c>
      <c r="AU150" s="24">
        <f t="shared" si="97"/>
        <v>0</v>
      </c>
      <c r="AV150" s="24">
        <v>0</v>
      </c>
      <c r="AW150" s="24">
        <f t="shared" si="100"/>
        <v>0</v>
      </c>
      <c r="AX150" s="24">
        <v>0</v>
      </c>
      <c r="AY150" s="24">
        <f t="shared" si="89"/>
        <v>0</v>
      </c>
      <c r="AZ150" s="24">
        <f t="shared" si="90"/>
        <v>0</v>
      </c>
      <c r="BA150" s="24">
        <f t="shared" si="75"/>
        <v>0</v>
      </c>
      <c r="BB150" s="24">
        <f t="shared" si="76"/>
        <v>0</v>
      </c>
      <c r="BC150" s="24">
        <f t="shared" si="77"/>
        <v>0</v>
      </c>
      <c r="BD150" s="24">
        <f t="shared" si="78"/>
        <v>0</v>
      </c>
      <c r="BE150" s="24">
        <f t="shared" si="79"/>
        <v>0</v>
      </c>
      <c r="BF150" s="24">
        <f t="shared" si="91"/>
        <v>0</v>
      </c>
      <c r="BG150" s="24">
        <f t="shared" si="98"/>
        <v>0</v>
      </c>
      <c r="BH150" s="24">
        <v>0</v>
      </c>
      <c r="BI150" s="24">
        <f t="shared" si="92"/>
        <v>0</v>
      </c>
      <c r="BJ150" s="24">
        <v>0</v>
      </c>
      <c r="BK150" s="24">
        <f t="shared" si="93"/>
        <v>0</v>
      </c>
      <c r="BL150" s="24">
        <f t="shared" si="94"/>
        <v>0</v>
      </c>
      <c r="BM150" s="24">
        <f t="shared" si="80"/>
        <v>0</v>
      </c>
      <c r="BN150" s="24">
        <f t="shared" si="81"/>
        <v>0</v>
      </c>
      <c r="BO150" s="24">
        <f t="shared" si="82"/>
        <v>0</v>
      </c>
      <c r="BP150" s="24">
        <f t="shared" si="83"/>
        <v>0</v>
      </c>
      <c r="BQ150" s="24">
        <f t="shared" si="84"/>
        <v>0</v>
      </c>
      <c r="BR150" s="24">
        <f t="shared" si="95"/>
        <v>0</v>
      </c>
      <c r="BS150" s="24">
        <f t="shared" si="99"/>
        <v>0</v>
      </c>
      <c r="BT150" s="24">
        <v>0</v>
      </c>
      <c r="BU150" s="24">
        <f t="shared" si="96"/>
        <v>0</v>
      </c>
      <c r="BV150" s="24">
        <v>0</v>
      </c>
    </row>
    <row r="151" spans="1:74">
      <c r="A151" s="87">
        <v>142</v>
      </c>
      <c r="B151" s="1"/>
      <c r="C151" s="1"/>
      <c r="D151" s="2"/>
      <c r="E151" s="3"/>
      <c r="F151" s="4"/>
      <c r="G151" s="5"/>
      <c r="H151" s="4"/>
      <c r="I151" s="5"/>
      <c r="J151" s="6"/>
      <c r="K151" s="5"/>
      <c r="L151" s="5"/>
      <c r="M151" s="5"/>
      <c r="N151" s="7"/>
      <c r="O151" s="38"/>
      <c r="P151" s="5"/>
      <c r="Q151" s="5"/>
      <c r="R151" s="7"/>
      <c r="S151" s="38"/>
      <c r="T151" s="5"/>
      <c r="U151" s="5"/>
      <c r="V151" s="55"/>
      <c r="W151" s="38"/>
      <c r="X151" s="5"/>
      <c r="Y151" s="5"/>
      <c r="Z151" s="55"/>
      <c r="AA151" s="36">
        <f>IF(Dane!$E$3=1,AO151+BA151+BM151,IF(Dane!$E$3=2,AU151+BG151+BS151,AW151+BI151+BU151))</f>
        <v>0</v>
      </c>
      <c r="AB151" s="16">
        <f>IF(Dane!$E$3=1,AP151+BB151+BN151,IF(Dane!$E$3=2,AV151+BH151+BT151,AX151+BJ151+BV151))</f>
        <v>0</v>
      </c>
      <c r="AC151" s="16">
        <f>IF(((K151*Dane!$C$9)-AA151)&lt;0,0,(K151*Dane!$C$9)-AA151)</f>
        <v>0</v>
      </c>
      <c r="AD151" s="37">
        <f>IFERROR(IF(((L151*Dane!$C$9)-AB151)&lt;0,0,(L151*Dane!$C$9)-AB151),0)</f>
        <v>0</v>
      </c>
      <c r="AE151" s="97"/>
      <c r="AF151" s="77">
        <f>IF(Dane!$E$3=1,AO151,IF(Dane!$E$3=2,AU151,AW151))</f>
        <v>0</v>
      </c>
      <c r="AG151" s="77">
        <f>IF(Dane!$E$3=1,AP151,IF(Dane!$E$3=2,AV151,AX151))</f>
        <v>0</v>
      </c>
      <c r="AH151" s="77">
        <f>IF(Dane!$E$3=1,BA151,IF(Dane!$E$3=2,BG151,BI151))</f>
        <v>0</v>
      </c>
      <c r="AI151" s="77">
        <f>IF(Dane!$E$3=1,BB151,IF(Dane!$E$3=2,BH151,BJ151))</f>
        <v>0</v>
      </c>
      <c r="AJ151" s="77">
        <f>IF(Dane!$E$3=1,BM151,IF(Dane!$E$3=2,BS151,BU151))</f>
        <v>0</v>
      </c>
      <c r="AK151" s="77">
        <f>IF(Dane!$E$3=1,BN151,IF(Dane!$E$3=2,BT151,BV151))</f>
        <v>0</v>
      </c>
      <c r="AL151" s="24">
        <f t="shared" si="85"/>
        <v>0</v>
      </c>
      <c r="AM151" s="24">
        <f t="shared" si="86"/>
        <v>0</v>
      </c>
      <c r="AN151" s="24"/>
      <c r="AO151" s="24">
        <f t="shared" si="71"/>
        <v>0</v>
      </c>
      <c r="AP151" s="24">
        <f t="shared" si="87"/>
        <v>0</v>
      </c>
      <c r="AQ151" s="24">
        <f t="shared" si="72"/>
        <v>0</v>
      </c>
      <c r="AR151" s="24">
        <f t="shared" si="73"/>
        <v>0</v>
      </c>
      <c r="AS151" s="24">
        <f t="shared" si="74"/>
        <v>0</v>
      </c>
      <c r="AT151" s="24">
        <f t="shared" si="88"/>
        <v>0</v>
      </c>
      <c r="AU151" s="24">
        <f t="shared" si="97"/>
        <v>0</v>
      </c>
      <c r="AV151" s="24">
        <v>0</v>
      </c>
      <c r="AW151" s="24">
        <f t="shared" si="100"/>
        <v>0</v>
      </c>
      <c r="AX151" s="24">
        <v>0</v>
      </c>
      <c r="AY151" s="24">
        <f t="shared" si="89"/>
        <v>0</v>
      </c>
      <c r="AZ151" s="24">
        <f t="shared" si="90"/>
        <v>0</v>
      </c>
      <c r="BA151" s="24">
        <f t="shared" si="75"/>
        <v>0</v>
      </c>
      <c r="BB151" s="24">
        <f t="shared" si="76"/>
        <v>0</v>
      </c>
      <c r="BC151" s="24">
        <f t="shared" si="77"/>
        <v>0</v>
      </c>
      <c r="BD151" s="24">
        <f t="shared" si="78"/>
        <v>0</v>
      </c>
      <c r="BE151" s="24">
        <f t="shared" si="79"/>
        <v>0</v>
      </c>
      <c r="BF151" s="24">
        <f t="shared" si="91"/>
        <v>0</v>
      </c>
      <c r="BG151" s="24">
        <f t="shared" si="98"/>
        <v>0</v>
      </c>
      <c r="BH151" s="24">
        <v>0</v>
      </c>
      <c r="BI151" s="24">
        <f t="shared" si="92"/>
        <v>0</v>
      </c>
      <c r="BJ151" s="24">
        <v>0</v>
      </c>
      <c r="BK151" s="24">
        <f t="shared" si="93"/>
        <v>0</v>
      </c>
      <c r="BL151" s="24">
        <f t="shared" si="94"/>
        <v>0</v>
      </c>
      <c r="BM151" s="24">
        <f t="shared" si="80"/>
        <v>0</v>
      </c>
      <c r="BN151" s="24">
        <f t="shared" si="81"/>
        <v>0</v>
      </c>
      <c r="BO151" s="24">
        <f t="shared" si="82"/>
        <v>0</v>
      </c>
      <c r="BP151" s="24">
        <f t="shared" si="83"/>
        <v>0</v>
      </c>
      <c r="BQ151" s="24">
        <f t="shared" si="84"/>
        <v>0</v>
      </c>
      <c r="BR151" s="24">
        <f t="shared" si="95"/>
        <v>0</v>
      </c>
      <c r="BS151" s="24">
        <f t="shared" si="99"/>
        <v>0</v>
      </c>
      <c r="BT151" s="24">
        <v>0</v>
      </c>
      <c r="BU151" s="24">
        <f t="shared" si="96"/>
        <v>0</v>
      </c>
      <c r="BV151" s="24">
        <v>0</v>
      </c>
    </row>
    <row r="152" spans="1:74">
      <c r="A152" s="87">
        <v>143</v>
      </c>
      <c r="B152" s="1"/>
      <c r="C152" s="1"/>
      <c r="D152" s="2"/>
      <c r="E152" s="3"/>
      <c r="F152" s="4"/>
      <c r="G152" s="5"/>
      <c r="H152" s="4"/>
      <c r="I152" s="5"/>
      <c r="J152" s="6"/>
      <c r="K152" s="5"/>
      <c r="L152" s="5"/>
      <c r="M152" s="5"/>
      <c r="N152" s="7"/>
      <c r="O152" s="38"/>
      <c r="P152" s="5"/>
      <c r="Q152" s="5"/>
      <c r="R152" s="7"/>
      <c r="S152" s="38"/>
      <c r="T152" s="5"/>
      <c r="U152" s="5"/>
      <c r="V152" s="55"/>
      <c r="W152" s="38"/>
      <c r="X152" s="5"/>
      <c r="Y152" s="5"/>
      <c r="Z152" s="55"/>
      <c r="AA152" s="36">
        <f>IF(Dane!$E$3=1,AO152+BA152+BM152,IF(Dane!$E$3=2,AU152+BG152+BS152,AW152+BI152+BU152))</f>
        <v>0</v>
      </c>
      <c r="AB152" s="16">
        <f>IF(Dane!$E$3=1,AP152+BB152+BN152,IF(Dane!$E$3=2,AV152+BH152+BT152,AX152+BJ152+BV152))</f>
        <v>0</v>
      </c>
      <c r="AC152" s="16">
        <f>IF(((K152*Dane!$C$9)-AA152)&lt;0,0,(K152*Dane!$C$9)-AA152)</f>
        <v>0</v>
      </c>
      <c r="AD152" s="37">
        <f>IFERROR(IF(((L152*Dane!$C$9)-AB152)&lt;0,0,(L152*Dane!$C$9)-AB152),0)</f>
        <v>0</v>
      </c>
      <c r="AE152" s="97"/>
      <c r="AF152" s="77">
        <f>IF(Dane!$E$3=1,AO152,IF(Dane!$E$3=2,AU152,AW152))</f>
        <v>0</v>
      </c>
      <c r="AG152" s="77">
        <f>IF(Dane!$E$3=1,AP152,IF(Dane!$E$3=2,AV152,AX152))</f>
        <v>0</v>
      </c>
      <c r="AH152" s="77">
        <f>IF(Dane!$E$3=1,BA152,IF(Dane!$E$3=2,BG152,BI152))</f>
        <v>0</v>
      </c>
      <c r="AI152" s="77">
        <f>IF(Dane!$E$3=1,BB152,IF(Dane!$E$3=2,BH152,BJ152))</f>
        <v>0</v>
      </c>
      <c r="AJ152" s="77">
        <f>IF(Dane!$E$3=1,BM152,IF(Dane!$E$3=2,BS152,BU152))</f>
        <v>0</v>
      </c>
      <c r="AK152" s="77">
        <f>IF(Dane!$E$3=1,BN152,IF(Dane!$E$3=2,BT152,BV152))</f>
        <v>0</v>
      </c>
      <c r="AL152" s="24">
        <f t="shared" si="85"/>
        <v>0</v>
      </c>
      <c r="AM152" s="24">
        <f t="shared" si="86"/>
        <v>0</v>
      </c>
      <c r="AN152" s="24"/>
      <c r="AO152" s="24">
        <f t="shared" si="71"/>
        <v>0</v>
      </c>
      <c r="AP152" s="24">
        <f t="shared" si="87"/>
        <v>0</v>
      </c>
      <c r="AQ152" s="24">
        <f t="shared" si="72"/>
        <v>0</v>
      </c>
      <c r="AR152" s="24">
        <f t="shared" si="73"/>
        <v>0</v>
      </c>
      <c r="AS152" s="24">
        <f t="shared" si="74"/>
        <v>0</v>
      </c>
      <c r="AT152" s="24">
        <f t="shared" si="88"/>
        <v>0</v>
      </c>
      <c r="AU152" s="24">
        <f t="shared" si="97"/>
        <v>0</v>
      </c>
      <c r="AV152" s="24">
        <v>0</v>
      </c>
      <c r="AW152" s="24">
        <f t="shared" si="100"/>
        <v>0</v>
      </c>
      <c r="AX152" s="24">
        <v>0</v>
      </c>
      <c r="AY152" s="24">
        <f t="shared" si="89"/>
        <v>0</v>
      </c>
      <c r="AZ152" s="24">
        <f t="shared" si="90"/>
        <v>0</v>
      </c>
      <c r="BA152" s="24">
        <f t="shared" si="75"/>
        <v>0</v>
      </c>
      <c r="BB152" s="24">
        <f t="shared" si="76"/>
        <v>0</v>
      </c>
      <c r="BC152" s="24">
        <f t="shared" si="77"/>
        <v>0</v>
      </c>
      <c r="BD152" s="24">
        <f t="shared" si="78"/>
        <v>0</v>
      </c>
      <c r="BE152" s="24">
        <f t="shared" si="79"/>
        <v>0</v>
      </c>
      <c r="BF152" s="24">
        <f t="shared" si="91"/>
        <v>0</v>
      </c>
      <c r="BG152" s="24">
        <f t="shared" si="98"/>
        <v>0</v>
      </c>
      <c r="BH152" s="24">
        <v>0</v>
      </c>
      <c r="BI152" s="24">
        <f t="shared" si="92"/>
        <v>0</v>
      </c>
      <c r="BJ152" s="24">
        <v>0</v>
      </c>
      <c r="BK152" s="24">
        <f t="shared" si="93"/>
        <v>0</v>
      </c>
      <c r="BL152" s="24">
        <f t="shared" si="94"/>
        <v>0</v>
      </c>
      <c r="BM152" s="24">
        <f t="shared" si="80"/>
        <v>0</v>
      </c>
      <c r="BN152" s="24">
        <f t="shared" si="81"/>
        <v>0</v>
      </c>
      <c r="BO152" s="24">
        <f t="shared" si="82"/>
        <v>0</v>
      </c>
      <c r="BP152" s="24">
        <f t="shared" si="83"/>
        <v>0</v>
      </c>
      <c r="BQ152" s="24">
        <f t="shared" si="84"/>
        <v>0</v>
      </c>
      <c r="BR152" s="24">
        <f t="shared" si="95"/>
        <v>0</v>
      </c>
      <c r="BS152" s="24">
        <f t="shared" si="99"/>
        <v>0</v>
      </c>
      <c r="BT152" s="24">
        <v>0</v>
      </c>
      <c r="BU152" s="24">
        <f t="shared" si="96"/>
        <v>0</v>
      </c>
      <c r="BV152" s="24">
        <v>0</v>
      </c>
    </row>
    <row r="153" spans="1:74">
      <c r="A153" s="87">
        <v>144</v>
      </c>
      <c r="B153" s="1"/>
      <c r="C153" s="1"/>
      <c r="D153" s="2"/>
      <c r="E153" s="3"/>
      <c r="F153" s="4"/>
      <c r="G153" s="5"/>
      <c r="H153" s="4"/>
      <c r="I153" s="5"/>
      <c r="J153" s="6"/>
      <c r="K153" s="5"/>
      <c r="L153" s="5"/>
      <c r="M153" s="5"/>
      <c r="N153" s="7"/>
      <c r="O153" s="38"/>
      <c r="P153" s="5"/>
      <c r="Q153" s="5"/>
      <c r="R153" s="7"/>
      <c r="S153" s="38"/>
      <c r="T153" s="5"/>
      <c r="U153" s="5"/>
      <c r="V153" s="55"/>
      <c r="W153" s="38"/>
      <c r="X153" s="5"/>
      <c r="Y153" s="5"/>
      <c r="Z153" s="55"/>
      <c r="AA153" s="36">
        <f>IF(Dane!$E$3=1,AO153+BA153+BM153,IF(Dane!$E$3=2,AU153+BG153+BS153,AW153+BI153+BU153))</f>
        <v>0</v>
      </c>
      <c r="AB153" s="16">
        <f>IF(Dane!$E$3=1,AP153+BB153+BN153,IF(Dane!$E$3=2,AV153+BH153+BT153,AX153+BJ153+BV153))</f>
        <v>0</v>
      </c>
      <c r="AC153" s="16">
        <f>IF(((K153*Dane!$C$9)-AA153)&lt;0,0,(K153*Dane!$C$9)-AA153)</f>
        <v>0</v>
      </c>
      <c r="AD153" s="37">
        <f>IFERROR(IF(((L153*Dane!$C$9)-AB153)&lt;0,0,(L153*Dane!$C$9)-AB153),0)</f>
        <v>0</v>
      </c>
      <c r="AE153" s="97"/>
      <c r="AF153" s="77">
        <f>IF(Dane!$E$3=1,AO153,IF(Dane!$E$3=2,AU153,AW153))</f>
        <v>0</v>
      </c>
      <c r="AG153" s="77">
        <f>IF(Dane!$E$3=1,AP153,IF(Dane!$E$3=2,AV153,AX153))</f>
        <v>0</v>
      </c>
      <c r="AH153" s="77">
        <f>IF(Dane!$E$3=1,BA153,IF(Dane!$E$3=2,BG153,BI153))</f>
        <v>0</v>
      </c>
      <c r="AI153" s="77">
        <f>IF(Dane!$E$3=1,BB153,IF(Dane!$E$3=2,BH153,BJ153))</f>
        <v>0</v>
      </c>
      <c r="AJ153" s="77">
        <f>IF(Dane!$E$3=1,BM153,IF(Dane!$E$3=2,BS153,BU153))</f>
        <v>0</v>
      </c>
      <c r="AK153" s="77">
        <f>IF(Dane!$E$3=1,BN153,IF(Dane!$E$3=2,BT153,BV153))</f>
        <v>0</v>
      </c>
      <c r="AL153" s="24">
        <f t="shared" si="85"/>
        <v>0</v>
      </c>
      <c r="AM153" s="24">
        <f t="shared" si="86"/>
        <v>0</v>
      </c>
      <c r="AN153" s="24"/>
      <c r="AO153" s="24">
        <f t="shared" si="71"/>
        <v>0</v>
      </c>
      <c r="AP153" s="24">
        <f t="shared" si="87"/>
        <v>0</v>
      </c>
      <c r="AQ153" s="24">
        <f t="shared" si="72"/>
        <v>0</v>
      </c>
      <c r="AR153" s="24">
        <f t="shared" si="73"/>
        <v>0</v>
      </c>
      <c r="AS153" s="24">
        <f t="shared" si="74"/>
        <v>0</v>
      </c>
      <c r="AT153" s="24">
        <f t="shared" si="88"/>
        <v>0</v>
      </c>
      <c r="AU153" s="24">
        <f t="shared" si="97"/>
        <v>0</v>
      </c>
      <c r="AV153" s="24">
        <v>0</v>
      </c>
      <c r="AW153" s="24">
        <f t="shared" si="100"/>
        <v>0</v>
      </c>
      <c r="AX153" s="24">
        <v>0</v>
      </c>
      <c r="AY153" s="24">
        <f t="shared" si="89"/>
        <v>0</v>
      </c>
      <c r="AZ153" s="24">
        <f t="shared" si="90"/>
        <v>0</v>
      </c>
      <c r="BA153" s="24">
        <f t="shared" si="75"/>
        <v>0</v>
      </c>
      <c r="BB153" s="24">
        <f t="shared" si="76"/>
        <v>0</v>
      </c>
      <c r="BC153" s="24">
        <f t="shared" si="77"/>
        <v>0</v>
      </c>
      <c r="BD153" s="24">
        <f t="shared" si="78"/>
        <v>0</v>
      </c>
      <c r="BE153" s="24">
        <f t="shared" si="79"/>
        <v>0</v>
      </c>
      <c r="BF153" s="24">
        <f t="shared" si="91"/>
        <v>0</v>
      </c>
      <c r="BG153" s="24">
        <f t="shared" si="98"/>
        <v>0</v>
      </c>
      <c r="BH153" s="24">
        <v>0</v>
      </c>
      <c r="BI153" s="24">
        <f t="shared" si="92"/>
        <v>0</v>
      </c>
      <c r="BJ153" s="24">
        <v>0</v>
      </c>
      <c r="BK153" s="24">
        <f t="shared" si="93"/>
        <v>0</v>
      </c>
      <c r="BL153" s="24">
        <f t="shared" si="94"/>
        <v>0</v>
      </c>
      <c r="BM153" s="24">
        <f t="shared" si="80"/>
        <v>0</v>
      </c>
      <c r="BN153" s="24">
        <f t="shared" si="81"/>
        <v>0</v>
      </c>
      <c r="BO153" s="24">
        <f t="shared" si="82"/>
        <v>0</v>
      </c>
      <c r="BP153" s="24">
        <f t="shared" si="83"/>
        <v>0</v>
      </c>
      <c r="BQ153" s="24">
        <f t="shared" si="84"/>
        <v>0</v>
      </c>
      <c r="BR153" s="24">
        <f t="shared" si="95"/>
        <v>0</v>
      </c>
      <c r="BS153" s="24">
        <f t="shared" si="99"/>
        <v>0</v>
      </c>
      <c r="BT153" s="24">
        <v>0</v>
      </c>
      <c r="BU153" s="24">
        <f t="shared" si="96"/>
        <v>0</v>
      </c>
      <c r="BV153" s="24">
        <v>0</v>
      </c>
    </row>
    <row r="154" spans="1:74">
      <c r="A154" s="87">
        <v>145</v>
      </c>
      <c r="B154" s="1"/>
      <c r="C154" s="1"/>
      <c r="D154" s="2"/>
      <c r="E154" s="3"/>
      <c r="F154" s="4"/>
      <c r="G154" s="5"/>
      <c r="H154" s="4"/>
      <c r="I154" s="5"/>
      <c r="J154" s="6"/>
      <c r="K154" s="5"/>
      <c r="L154" s="5"/>
      <c r="M154" s="5"/>
      <c r="N154" s="7"/>
      <c r="O154" s="38"/>
      <c r="P154" s="5"/>
      <c r="Q154" s="5"/>
      <c r="R154" s="7"/>
      <c r="S154" s="38"/>
      <c r="T154" s="5"/>
      <c r="U154" s="5"/>
      <c r="V154" s="55"/>
      <c r="W154" s="38"/>
      <c r="X154" s="5"/>
      <c r="Y154" s="5"/>
      <c r="Z154" s="55"/>
      <c r="AA154" s="36">
        <f>IF(Dane!$E$3=1,AO154+BA154+BM154,IF(Dane!$E$3=2,AU154+BG154+BS154,AW154+BI154+BU154))</f>
        <v>0</v>
      </c>
      <c r="AB154" s="16">
        <f>IF(Dane!$E$3=1,AP154+BB154+BN154,IF(Dane!$E$3=2,AV154+BH154+BT154,AX154+BJ154+BV154))</f>
        <v>0</v>
      </c>
      <c r="AC154" s="16">
        <f>IF(((K154*Dane!$C$9)-AA154)&lt;0,0,(K154*Dane!$C$9)-AA154)</f>
        <v>0</v>
      </c>
      <c r="AD154" s="37">
        <f>IFERROR(IF(((L154*Dane!$C$9)-AB154)&lt;0,0,(L154*Dane!$C$9)-AB154),0)</f>
        <v>0</v>
      </c>
      <c r="AE154" s="97"/>
      <c r="AF154" s="77">
        <f>IF(Dane!$E$3=1,AO154,IF(Dane!$E$3=2,AU154,AW154))</f>
        <v>0</v>
      </c>
      <c r="AG154" s="77">
        <f>IF(Dane!$E$3=1,AP154,IF(Dane!$E$3=2,AV154,AX154))</f>
        <v>0</v>
      </c>
      <c r="AH154" s="77">
        <f>IF(Dane!$E$3=1,BA154,IF(Dane!$E$3=2,BG154,BI154))</f>
        <v>0</v>
      </c>
      <c r="AI154" s="77">
        <f>IF(Dane!$E$3=1,BB154,IF(Dane!$E$3=2,BH154,BJ154))</f>
        <v>0</v>
      </c>
      <c r="AJ154" s="77">
        <f>IF(Dane!$E$3=1,BM154,IF(Dane!$E$3=2,BS154,BU154))</f>
        <v>0</v>
      </c>
      <c r="AK154" s="77">
        <f>IF(Dane!$E$3=1,BN154,IF(Dane!$E$3=2,BT154,BV154))</f>
        <v>0</v>
      </c>
      <c r="AL154" s="24">
        <f t="shared" si="85"/>
        <v>0</v>
      </c>
      <c r="AM154" s="24">
        <f t="shared" si="86"/>
        <v>0</v>
      </c>
      <c r="AN154" s="24"/>
      <c r="AO154" s="24">
        <f t="shared" si="71"/>
        <v>0</v>
      </c>
      <c r="AP154" s="24">
        <f t="shared" si="87"/>
        <v>0</v>
      </c>
      <c r="AQ154" s="24">
        <f t="shared" si="72"/>
        <v>0</v>
      </c>
      <c r="AR154" s="24">
        <f t="shared" si="73"/>
        <v>0</v>
      </c>
      <c r="AS154" s="24">
        <f t="shared" si="74"/>
        <v>0</v>
      </c>
      <c r="AT154" s="24">
        <f t="shared" si="88"/>
        <v>0</v>
      </c>
      <c r="AU154" s="24">
        <f t="shared" si="97"/>
        <v>0</v>
      </c>
      <c r="AV154" s="24">
        <v>0</v>
      </c>
      <c r="AW154" s="24">
        <f t="shared" si="100"/>
        <v>0</v>
      </c>
      <c r="AX154" s="24">
        <v>0</v>
      </c>
      <c r="AY154" s="24">
        <f t="shared" si="89"/>
        <v>0</v>
      </c>
      <c r="AZ154" s="24">
        <f t="shared" si="90"/>
        <v>0</v>
      </c>
      <c r="BA154" s="24">
        <f t="shared" si="75"/>
        <v>0</v>
      </c>
      <c r="BB154" s="24">
        <f t="shared" si="76"/>
        <v>0</v>
      </c>
      <c r="BC154" s="24">
        <f t="shared" si="77"/>
        <v>0</v>
      </c>
      <c r="BD154" s="24">
        <f t="shared" si="78"/>
        <v>0</v>
      </c>
      <c r="BE154" s="24">
        <f t="shared" si="79"/>
        <v>0</v>
      </c>
      <c r="BF154" s="24">
        <f t="shared" si="91"/>
        <v>0</v>
      </c>
      <c r="BG154" s="24">
        <f t="shared" si="98"/>
        <v>0</v>
      </c>
      <c r="BH154" s="24">
        <v>0</v>
      </c>
      <c r="BI154" s="24">
        <f t="shared" si="92"/>
        <v>0</v>
      </c>
      <c r="BJ154" s="24">
        <v>0</v>
      </c>
      <c r="BK154" s="24">
        <f t="shared" si="93"/>
        <v>0</v>
      </c>
      <c r="BL154" s="24">
        <f t="shared" si="94"/>
        <v>0</v>
      </c>
      <c r="BM154" s="24">
        <f t="shared" si="80"/>
        <v>0</v>
      </c>
      <c r="BN154" s="24">
        <f t="shared" si="81"/>
        <v>0</v>
      </c>
      <c r="BO154" s="24">
        <f t="shared" si="82"/>
        <v>0</v>
      </c>
      <c r="BP154" s="24">
        <f t="shared" si="83"/>
        <v>0</v>
      </c>
      <c r="BQ154" s="24">
        <f t="shared" si="84"/>
        <v>0</v>
      </c>
      <c r="BR154" s="24">
        <f t="shared" si="95"/>
        <v>0</v>
      </c>
      <c r="BS154" s="24">
        <f t="shared" si="99"/>
        <v>0</v>
      </c>
      <c r="BT154" s="24">
        <v>0</v>
      </c>
      <c r="BU154" s="24">
        <f t="shared" si="96"/>
        <v>0</v>
      </c>
      <c r="BV154" s="24">
        <v>0</v>
      </c>
    </row>
    <row r="155" spans="1:74">
      <c r="A155" s="87">
        <v>146</v>
      </c>
      <c r="B155" s="1"/>
      <c r="C155" s="1"/>
      <c r="D155" s="2"/>
      <c r="E155" s="3"/>
      <c r="F155" s="4"/>
      <c r="G155" s="5"/>
      <c r="H155" s="4"/>
      <c r="I155" s="5"/>
      <c r="J155" s="6"/>
      <c r="K155" s="5"/>
      <c r="L155" s="5"/>
      <c r="M155" s="5"/>
      <c r="N155" s="7"/>
      <c r="O155" s="38"/>
      <c r="P155" s="5"/>
      <c r="Q155" s="5"/>
      <c r="R155" s="7"/>
      <c r="S155" s="38"/>
      <c r="T155" s="5"/>
      <c r="U155" s="5"/>
      <c r="V155" s="55"/>
      <c r="W155" s="38"/>
      <c r="X155" s="5"/>
      <c r="Y155" s="5"/>
      <c r="Z155" s="55"/>
      <c r="AA155" s="36">
        <f>IF(Dane!$E$3=1,AO155+BA155+BM155,IF(Dane!$E$3=2,AU155+BG155+BS155,AW155+BI155+BU155))</f>
        <v>0</v>
      </c>
      <c r="AB155" s="16">
        <f>IF(Dane!$E$3=1,AP155+BB155+BN155,IF(Dane!$E$3=2,AV155+BH155+BT155,AX155+BJ155+BV155))</f>
        <v>0</v>
      </c>
      <c r="AC155" s="16">
        <f>IF(((K155*Dane!$C$9)-AA155)&lt;0,0,(K155*Dane!$C$9)-AA155)</f>
        <v>0</v>
      </c>
      <c r="AD155" s="37">
        <f>IFERROR(IF(((L155*Dane!$C$9)-AB155)&lt;0,0,(L155*Dane!$C$9)-AB155),0)</f>
        <v>0</v>
      </c>
      <c r="AE155" s="97"/>
      <c r="AF155" s="77">
        <f>IF(Dane!$E$3=1,AO155,IF(Dane!$E$3=2,AU155,AW155))</f>
        <v>0</v>
      </c>
      <c r="AG155" s="77">
        <f>IF(Dane!$E$3=1,AP155,IF(Dane!$E$3=2,AV155,AX155))</f>
        <v>0</v>
      </c>
      <c r="AH155" s="77">
        <f>IF(Dane!$E$3=1,BA155,IF(Dane!$E$3=2,BG155,BI155))</f>
        <v>0</v>
      </c>
      <c r="AI155" s="77">
        <f>IF(Dane!$E$3=1,BB155,IF(Dane!$E$3=2,BH155,BJ155))</f>
        <v>0</v>
      </c>
      <c r="AJ155" s="77">
        <f>IF(Dane!$E$3=1,BM155,IF(Dane!$E$3=2,BS155,BU155))</f>
        <v>0</v>
      </c>
      <c r="AK155" s="77">
        <f>IF(Dane!$E$3=1,BN155,IF(Dane!$E$3=2,BT155,BV155))</f>
        <v>0</v>
      </c>
      <c r="AL155" s="24">
        <f t="shared" si="85"/>
        <v>0</v>
      </c>
      <c r="AM155" s="24">
        <f t="shared" si="86"/>
        <v>0</v>
      </c>
      <c r="AN155" s="24"/>
      <c r="AO155" s="24">
        <f t="shared" si="71"/>
        <v>0</v>
      </c>
      <c r="AP155" s="24">
        <f t="shared" si="87"/>
        <v>0</v>
      </c>
      <c r="AQ155" s="24">
        <f t="shared" si="72"/>
        <v>0</v>
      </c>
      <c r="AR155" s="24">
        <f t="shared" si="73"/>
        <v>0</v>
      </c>
      <c r="AS155" s="24">
        <f t="shared" si="74"/>
        <v>0</v>
      </c>
      <c r="AT155" s="24">
        <f t="shared" si="88"/>
        <v>0</v>
      </c>
      <c r="AU155" s="24">
        <f t="shared" si="97"/>
        <v>0</v>
      </c>
      <c r="AV155" s="24">
        <v>0</v>
      </c>
      <c r="AW155" s="24">
        <f t="shared" si="100"/>
        <v>0</v>
      </c>
      <c r="AX155" s="24">
        <v>0</v>
      </c>
      <c r="AY155" s="24">
        <f t="shared" si="89"/>
        <v>0</v>
      </c>
      <c r="AZ155" s="24">
        <f t="shared" si="90"/>
        <v>0</v>
      </c>
      <c r="BA155" s="24">
        <f t="shared" si="75"/>
        <v>0</v>
      </c>
      <c r="BB155" s="24">
        <f t="shared" si="76"/>
        <v>0</v>
      </c>
      <c r="BC155" s="24">
        <f t="shared" si="77"/>
        <v>0</v>
      </c>
      <c r="BD155" s="24">
        <f t="shared" si="78"/>
        <v>0</v>
      </c>
      <c r="BE155" s="24">
        <f t="shared" si="79"/>
        <v>0</v>
      </c>
      <c r="BF155" s="24">
        <f t="shared" si="91"/>
        <v>0</v>
      </c>
      <c r="BG155" s="24">
        <f t="shared" si="98"/>
        <v>0</v>
      </c>
      <c r="BH155" s="24">
        <v>0</v>
      </c>
      <c r="BI155" s="24">
        <f t="shared" si="92"/>
        <v>0</v>
      </c>
      <c r="BJ155" s="24">
        <v>0</v>
      </c>
      <c r="BK155" s="24">
        <f t="shared" si="93"/>
        <v>0</v>
      </c>
      <c r="BL155" s="24">
        <f t="shared" si="94"/>
        <v>0</v>
      </c>
      <c r="BM155" s="24">
        <f t="shared" si="80"/>
        <v>0</v>
      </c>
      <c r="BN155" s="24">
        <f t="shared" si="81"/>
        <v>0</v>
      </c>
      <c r="BO155" s="24">
        <f t="shared" si="82"/>
        <v>0</v>
      </c>
      <c r="BP155" s="24">
        <f t="shared" si="83"/>
        <v>0</v>
      </c>
      <c r="BQ155" s="24">
        <f t="shared" si="84"/>
        <v>0</v>
      </c>
      <c r="BR155" s="24">
        <f t="shared" si="95"/>
        <v>0</v>
      </c>
      <c r="BS155" s="24">
        <f t="shared" si="99"/>
        <v>0</v>
      </c>
      <c r="BT155" s="24">
        <v>0</v>
      </c>
      <c r="BU155" s="24">
        <f t="shared" si="96"/>
        <v>0</v>
      </c>
      <c r="BV155" s="24">
        <v>0</v>
      </c>
    </row>
    <row r="156" spans="1:74">
      <c r="A156" s="87">
        <v>147</v>
      </c>
      <c r="B156" s="1"/>
      <c r="C156" s="1"/>
      <c r="D156" s="2"/>
      <c r="E156" s="3"/>
      <c r="F156" s="4"/>
      <c r="G156" s="5"/>
      <c r="H156" s="4"/>
      <c r="I156" s="5"/>
      <c r="J156" s="6"/>
      <c r="K156" s="5"/>
      <c r="L156" s="5"/>
      <c r="M156" s="5"/>
      <c r="N156" s="7"/>
      <c r="O156" s="38"/>
      <c r="P156" s="5"/>
      <c r="Q156" s="5"/>
      <c r="R156" s="7"/>
      <c r="S156" s="38"/>
      <c r="T156" s="5"/>
      <c r="U156" s="5"/>
      <c r="V156" s="55"/>
      <c r="W156" s="38"/>
      <c r="X156" s="5"/>
      <c r="Y156" s="5"/>
      <c r="Z156" s="55"/>
      <c r="AA156" s="36">
        <f>IF(Dane!$E$3=1,AO156+BA156+BM156,IF(Dane!$E$3=2,AU156+BG156+BS156,AW156+BI156+BU156))</f>
        <v>0</v>
      </c>
      <c r="AB156" s="16">
        <f>IF(Dane!$E$3=1,AP156+BB156+BN156,IF(Dane!$E$3=2,AV156+BH156+BT156,AX156+BJ156+BV156))</f>
        <v>0</v>
      </c>
      <c r="AC156" s="16">
        <f>IF(((K156*Dane!$C$9)-AA156)&lt;0,0,(K156*Dane!$C$9)-AA156)</f>
        <v>0</v>
      </c>
      <c r="AD156" s="37">
        <f>IFERROR(IF(((L156*Dane!$C$9)-AB156)&lt;0,0,(L156*Dane!$C$9)-AB156),0)</f>
        <v>0</v>
      </c>
      <c r="AE156" s="97"/>
      <c r="AF156" s="77">
        <f>IF(Dane!$E$3=1,AO156,IF(Dane!$E$3=2,AU156,AW156))</f>
        <v>0</v>
      </c>
      <c r="AG156" s="77">
        <f>IF(Dane!$E$3=1,AP156,IF(Dane!$E$3=2,AV156,AX156))</f>
        <v>0</v>
      </c>
      <c r="AH156" s="77">
        <f>IF(Dane!$E$3=1,BA156,IF(Dane!$E$3=2,BG156,BI156))</f>
        <v>0</v>
      </c>
      <c r="AI156" s="77">
        <f>IF(Dane!$E$3=1,BB156,IF(Dane!$E$3=2,BH156,BJ156))</f>
        <v>0</v>
      </c>
      <c r="AJ156" s="77">
        <f>IF(Dane!$E$3=1,BM156,IF(Dane!$E$3=2,BS156,BU156))</f>
        <v>0</v>
      </c>
      <c r="AK156" s="77">
        <f>IF(Dane!$E$3=1,BN156,IF(Dane!$E$3=2,BT156,BV156))</f>
        <v>0</v>
      </c>
      <c r="AL156" s="24">
        <f t="shared" si="85"/>
        <v>0</v>
      </c>
      <c r="AM156" s="24">
        <f t="shared" si="86"/>
        <v>0</v>
      </c>
      <c r="AN156" s="24"/>
      <c r="AO156" s="24">
        <f t="shared" si="71"/>
        <v>0</v>
      </c>
      <c r="AP156" s="24">
        <f t="shared" si="87"/>
        <v>0</v>
      </c>
      <c r="AQ156" s="24">
        <f t="shared" si="72"/>
        <v>0</v>
      </c>
      <c r="AR156" s="24">
        <f t="shared" si="73"/>
        <v>0</v>
      </c>
      <c r="AS156" s="24">
        <f t="shared" si="74"/>
        <v>0</v>
      </c>
      <c r="AT156" s="24">
        <f t="shared" si="88"/>
        <v>0</v>
      </c>
      <c r="AU156" s="24">
        <f t="shared" si="97"/>
        <v>0</v>
      </c>
      <c r="AV156" s="24">
        <v>0</v>
      </c>
      <c r="AW156" s="24">
        <f t="shared" si="100"/>
        <v>0</v>
      </c>
      <c r="AX156" s="24">
        <v>0</v>
      </c>
      <c r="AY156" s="24">
        <f t="shared" si="89"/>
        <v>0</v>
      </c>
      <c r="AZ156" s="24">
        <f t="shared" si="90"/>
        <v>0</v>
      </c>
      <c r="BA156" s="24">
        <f t="shared" si="75"/>
        <v>0</v>
      </c>
      <c r="BB156" s="24">
        <f t="shared" si="76"/>
        <v>0</v>
      </c>
      <c r="BC156" s="24">
        <f t="shared" si="77"/>
        <v>0</v>
      </c>
      <c r="BD156" s="24">
        <f t="shared" si="78"/>
        <v>0</v>
      </c>
      <c r="BE156" s="24">
        <f t="shared" si="79"/>
        <v>0</v>
      </c>
      <c r="BF156" s="24">
        <f t="shared" si="91"/>
        <v>0</v>
      </c>
      <c r="BG156" s="24">
        <f t="shared" si="98"/>
        <v>0</v>
      </c>
      <c r="BH156" s="24">
        <v>0</v>
      </c>
      <c r="BI156" s="24">
        <f t="shared" si="92"/>
        <v>0</v>
      </c>
      <c r="BJ156" s="24">
        <v>0</v>
      </c>
      <c r="BK156" s="24">
        <f t="shared" si="93"/>
        <v>0</v>
      </c>
      <c r="BL156" s="24">
        <f t="shared" si="94"/>
        <v>0</v>
      </c>
      <c r="BM156" s="24">
        <f t="shared" si="80"/>
        <v>0</v>
      </c>
      <c r="BN156" s="24">
        <f t="shared" si="81"/>
        <v>0</v>
      </c>
      <c r="BO156" s="24">
        <f t="shared" si="82"/>
        <v>0</v>
      </c>
      <c r="BP156" s="24">
        <f t="shared" si="83"/>
        <v>0</v>
      </c>
      <c r="BQ156" s="24">
        <f t="shared" si="84"/>
        <v>0</v>
      </c>
      <c r="BR156" s="24">
        <f t="shared" si="95"/>
        <v>0</v>
      </c>
      <c r="BS156" s="24">
        <f t="shared" si="99"/>
        <v>0</v>
      </c>
      <c r="BT156" s="24">
        <v>0</v>
      </c>
      <c r="BU156" s="24">
        <f t="shared" si="96"/>
        <v>0</v>
      </c>
      <c r="BV156" s="24">
        <v>0</v>
      </c>
    </row>
    <row r="157" spans="1:74">
      <c r="A157" s="87">
        <v>148</v>
      </c>
      <c r="B157" s="1"/>
      <c r="C157" s="1"/>
      <c r="D157" s="2"/>
      <c r="E157" s="3"/>
      <c r="F157" s="4"/>
      <c r="G157" s="5"/>
      <c r="H157" s="4"/>
      <c r="I157" s="5"/>
      <c r="J157" s="6"/>
      <c r="K157" s="5"/>
      <c r="L157" s="5"/>
      <c r="M157" s="5"/>
      <c r="N157" s="7"/>
      <c r="O157" s="38"/>
      <c r="P157" s="5"/>
      <c r="Q157" s="5"/>
      <c r="R157" s="7"/>
      <c r="S157" s="38"/>
      <c r="T157" s="5"/>
      <c r="U157" s="5"/>
      <c r="V157" s="55"/>
      <c r="W157" s="38"/>
      <c r="X157" s="5"/>
      <c r="Y157" s="5"/>
      <c r="Z157" s="55"/>
      <c r="AA157" s="36">
        <f>IF(Dane!$E$3=1,AO157+BA157+BM157,IF(Dane!$E$3=2,AU157+BG157+BS157,AW157+BI157+BU157))</f>
        <v>0</v>
      </c>
      <c r="AB157" s="16">
        <f>IF(Dane!$E$3=1,AP157+BB157+BN157,IF(Dane!$E$3=2,AV157+BH157+BT157,AX157+BJ157+BV157))</f>
        <v>0</v>
      </c>
      <c r="AC157" s="16">
        <f>IF(((K157*Dane!$C$9)-AA157)&lt;0,0,(K157*Dane!$C$9)-AA157)</f>
        <v>0</v>
      </c>
      <c r="AD157" s="37">
        <f>IFERROR(IF(((L157*Dane!$C$9)-AB157)&lt;0,0,(L157*Dane!$C$9)-AB157),0)</f>
        <v>0</v>
      </c>
      <c r="AE157" s="97"/>
      <c r="AF157" s="77">
        <f>IF(Dane!$E$3=1,AO157,IF(Dane!$E$3=2,AU157,AW157))</f>
        <v>0</v>
      </c>
      <c r="AG157" s="77">
        <f>IF(Dane!$E$3=1,AP157,IF(Dane!$E$3=2,AV157,AX157))</f>
        <v>0</v>
      </c>
      <c r="AH157" s="77">
        <f>IF(Dane!$E$3=1,BA157,IF(Dane!$E$3=2,BG157,BI157))</f>
        <v>0</v>
      </c>
      <c r="AI157" s="77">
        <f>IF(Dane!$E$3=1,BB157,IF(Dane!$E$3=2,BH157,BJ157))</f>
        <v>0</v>
      </c>
      <c r="AJ157" s="77">
        <f>IF(Dane!$E$3=1,BM157,IF(Dane!$E$3=2,BS157,BU157))</f>
        <v>0</v>
      </c>
      <c r="AK157" s="77">
        <f>IF(Dane!$E$3=1,BN157,IF(Dane!$E$3=2,BT157,BV157))</f>
        <v>0</v>
      </c>
      <c r="AL157" s="24">
        <f t="shared" si="85"/>
        <v>0</v>
      </c>
      <c r="AM157" s="24">
        <f t="shared" si="86"/>
        <v>0</v>
      </c>
      <c r="AN157" s="24"/>
      <c r="AO157" s="24">
        <f t="shared" si="71"/>
        <v>0</v>
      </c>
      <c r="AP157" s="24">
        <f t="shared" si="87"/>
        <v>0</v>
      </c>
      <c r="AQ157" s="24">
        <f t="shared" si="72"/>
        <v>0</v>
      </c>
      <c r="AR157" s="24">
        <f t="shared" si="73"/>
        <v>0</v>
      </c>
      <c r="AS157" s="24">
        <f t="shared" si="74"/>
        <v>0</v>
      </c>
      <c r="AT157" s="24">
        <f t="shared" si="88"/>
        <v>0</v>
      </c>
      <c r="AU157" s="24">
        <f t="shared" si="97"/>
        <v>0</v>
      </c>
      <c r="AV157" s="24">
        <v>0</v>
      </c>
      <c r="AW157" s="24">
        <f t="shared" si="100"/>
        <v>0</v>
      </c>
      <c r="AX157" s="24">
        <v>0</v>
      </c>
      <c r="AY157" s="24">
        <f t="shared" si="89"/>
        <v>0</v>
      </c>
      <c r="AZ157" s="24">
        <f t="shared" si="90"/>
        <v>0</v>
      </c>
      <c r="BA157" s="24">
        <f t="shared" si="75"/>
        <v>0</v>
      </c>
      <c r="BB157" s="24">
        <f t="shared" si="76"/>
        <v>0</v>
      </c>
      <c r="BC157" s="24">
        <f t="shared" si="77"/>
        <v>0</v>
      </c>
      <c r="BD157" s="24">
        <f t="shared" si="78"/>
        <v>0</v>
      </c>
      <c r="BE157" s="24">
        <f t="shared" si="79"/>
        <v>0</v>
      </c>
      <c r="BF157" s="24">
        <f t="shared" si="91"/>
        <v>0</v>
      </c>
      <c r="BG157" s="24">
        <f t="shared" si="98"/>
        <v>0</v>
      </c>
      <c r="BH157" s="24">
        <v>0</v>
      </c>
      <c r="BI157" s="24">
        <f t="shared" si="92"/>
        <v>0</v>
      </c>
      <c r="BJ157" s="24">
        <v>0</v>
      </c>
      <c r="BK157" s="24">
        <f t="shared" si="93"/>
        <v>0</v>
      </c>
      <c r="BL157" s="24">
        <f t="shared" si="94"/>
        <v>0</v>
      </c>
      <c r="BM157" s="24">
        <f t="shared" si="80"/>
        <v>0</v>
      </c>
      <c r="BN157" s="24">
        <f t="shared" si="81"/>
        <v>0</v>
      </c>
      <c r="BO157" s="24">
        <f t="shared" si="82"/>
        <v>0</v>
      </c>
      <c r="BP157" s="24">
        <f t="shared" si="83"/>
        <v>0</v>
      </c>
      <c r="BQ157" s="24">
        <f t="shared" si="84"/>
        <v>0</v>
      </c>
      <c r="BR157" s="24">
        <f t="shared" si="95"/>
        <v>0</v>
      </c>
      <c r="BS157" s="24">
        <f t="shared" si="99"/>
        <v>0</v>
      </c>
      <c r="BT157" s="24">
        <v>0</v>
      </c>
      <c r="BU157" s="24">
        <f t="shared" si="96"/>
        <v>0</v>
      </c>
      <c r="BV157" s="24">
        <v>0</v>
      </c>
    </row>
    <row r="158" spans="1:74">
      <c r="A158" s="87">
        <v>149</v>
      </c>
      <c r="B158" s="1"/>
      <c r="C158" s="1"/>
      <c r="D158" s="2"/>
      <c r="E158" s="3"/>
      <c r="F158" s="4"/>
      <c r="G158" s="5"/>
      <c r="H158" s="4"/>
      <c r="I158" s="5"/>
      <c r="J158" s="6"/>
      <c r="K158" s="5"/>
      <c r="L158" s="5"/>
      <c r="M158" s="5"/>
      <c r="N158" s="7"/>
      <c r="O158" s="38"/>
      <c r="P158" s="5"/>
      <c r="Q158" s="5"/>
      <c r="R158" s="7"/>
      <c r="S158" s="38"/>
      <c r="T158" s="5"/>
      <c r="U158" s="5"/>
      <c r="V158" s="55"/>
      <c r="W158" s="38"/>
      <c r="X158" s="5"/>
      <c r="Y158" s="5"/>
      <c r="Z158" s="55"/>
      <c r="AA158" s="36">
        <f>IF(Dane!$E$3=1,AO158+BA158+BM158,IF(Dane!$E$3=2,AU158+BG158+BS158,AW158+BI158+BU158))</f>
        <v>0</v>
      </c>
      <c r="AB158" s="16">
        <f>IF(Dane!$E$3=1,AP158+BB158+BN158,IF(Dane!$E$3=2,AV158+BH158+BT158,AX158+BJ158+BV158))</f>
        <v>0</v>
      </c>
      <c r="AC158" s="16">
        <f>IF(((K158*Dane!$C$9)-AA158)&lt;0,0,(K158*Dane!$C$9)-AA158)</f>
        <v>0</v>
      </c>
      <c r="AD158" s="37">
        <f>IFERROR(IF(((L158*Dane!$C$9)-AB158)&lt;0,0,(L158*Dane!$C$9)-AB158),0)</f>
        <v>0</v>
      </c>
      <c r="AE158" s="97"/>
      <c r="AF158" s="77">
        <f>IF(Dane!$E$3=1,AO158,IF(Dane!$E$3=2,AU158,AW158))</f>
        <v>0</v>
      </c>
      <c r="AG158" s="77">
        <f>IF(Dane!$E$3=1,AP158,IF(Dane!$E$3=2,AV158,AX158))</f>
        <v>0</v>
      </c>
      <c r="AH158" s="77">
        <f>IF(Dane!$E$3=1,BA158,IF(Dane!$E$3=2,BG158,BI158))</f>
        <v>0</v>
      </c>
      <c r="AI158" s="77">
        <f>IF(Dane!$E$3=1,BB158,IF(Dane!$E$3=2,BH158,BJ158))</f>
        <v>0</v>
      </c>
      <c r="AJ158" s="77">
        <f>IF(Dane!$E$3=1,BM158,IF(Dane!$E$3=2,BS158,BU158))</f>
        <v>0</v>
      </c>
      <c r="AK158" s="77">
        <f>IF(Dane!$E$3=1,BN158,IF(Dane!$E$3=2,BT158,BV158))</f>
        <v>0</v>
      </c>
      <c r="AL158" s="24">
        <f t="shared" si="85"/>
        <v>0</v>
      </c>
      <c r="AM158" s="24">
        <f t="shared" si="86"/>
        <v>0</v>
      </c>
      <c r="AN158" s="24"/>
      <c r="AO158" s="24">
        <f t="shared" si="71"/>
        <v>0</v>
      </c>
      <c r="AP158" s="24">
        <f t="shared" si="87"/>
        <v>0</v>
      </c>
      <c r="AQ158" s="24">
        <f t="shared" si="72"/>
        <v>0</v>
      </c>
      <c r="AR158" s="24">
        <f t="shared" si="73"/>
        <v>0</v>
      </c>
      <c r="AS158" s="24">
        <f t="shared" si="74"/>
        <v>0</v>
      </c>
      <c r="AT158" s="24">
        <f t="shared" si="88"/>
        <v>0</v>
      </c>
      <c r="AU158" s="24">
        <f t="shared" si="97"/>
        <v>0</v>
      </c>
      <c r="AV158" s="24">
        <v>0</v>
      </c>
      <c r="AW158" s="24">
        <f t="shared" si="100"/>
        <v>0</v>
      </c>
      <c r="AX158" s="24">
        <v>0</v>
      </c>
      <c r="AY158" s="24">
        <f t="shared" si="89"/>
        <v>0</v>
      </c>
      <c r="AZ158" s="24">
        <f t="shared" si="90"/>
        <v>0</v>
      </c>
      <c r="BA158" s="24">
        <f t="shared" si="75"/>
        <v>0</v>
      </c>
      <c r="BB158" s="24">
        <f t="shared" si="76"/>
        <v>0</v>
      </c>
      <c r="BC158" s="24">
        <f t="shared" si="77"/>
        <v>0</v>
      </c>
      <c r="BD158" s="24">
        <f t="shared" si="78"/>
        <v>0</v>
      </c>
      <c r="BE158" s="24">
        <f t="shared" si="79"/>
        <v>0</v>
      </c>
      <c r="BF158" s="24">
        <f t="shared" si="91"/>
        <v>0</v>
      </c>
      <c r="BG158" s="24">
        <f t="shared" si="98"/>
        <v>0</v>
      </c>
      <c r="BH158" s="24">
        <v>0</v>
      </c>
      <c r="BI158" s="24">
        <f t="shared" si="92"/>
        <v>0</v>
      </c>
      <c r="BJ158" s="24">
        <v>0</v>
      </c>
      <c r="BK158" s="24">
        <f t="shared" si="93"/>
        <v>0</v>
      </c>
      <c r="BL158" s="24">
        <f t="shared" si="94"/>
        <v>0</v>
      </c>
      <c r="BM158" s="24">
        <f t="shared" si="80"/>
        <v>0</v>
      </c>
      <c r="BN158" s="24">
        <f t="shared" si="81"/>
        <v>0</v>
      </c>
      <c r="BO158" s="24">
        <f t="shared" si="82"/>
        <v>0</v>
      </c>
      <c r="BP158" s="24">
        <f t="shared" si="83"/>
        <v>0</v>
      </c>
      <c r="BQ158" s="24">
        <f t="shared" si="84"/>
        <v>0</v>
      </c>
      <c r="BR158" s="24">
        <f t="shared" si="95"/>
        <v>0</v>
      </c>
      <c r="BS158" s="24">
        <f t="shared" si="99"/>
        <v>0</v>
      </c>
      <c r="BT158" s="24">
        <v>0</v>
      </c>
      <c r="BU158" s="24">
        <f t="shared" si="96"/>
        <v>0</v>
      </c>
      <c r="BV158" s="24">
        <v>0</v>
      </c>
    </row>
    <row r="159" spans="1:74">
      <c r="A159" s="87">
        <v>150</v>
      </c>
      <c r="B159" s="1"/>
      <c r="C159" s="1"/>
      <c r="D159" s="2"/>
      <c r="E159" s="3"/>
      <c r="F159" s="4"/>
      <c r="G159" s="5"/>
      <c r="H159" s="4"/>
      <c r="I159" s="5"/>
      <c r="J159" s="6"/>
      <c r="K159" s="5"/>
      <c r="L159" s="5"/>
      <c r="M159" s="5"/>
      <c r="N159" s="7"/>
      <c r="O159" s="38"/>
      <c r="P159" s="5"/>
      <c r="Q159" s="5"/>
      <c r="R159" s="7"/>
      <c r="S159" s="38"/>
      <c r="T159" s="5"/>
      <c r="U159" s="5"/>
      <c r="V159" s="55"/>
      <c r="W159" s="38"/>
      <c r="X159" s="5"/>
      <c r="Y159" s="5"/>
      <c r="Z159" s="55"/>
      <c r="AA159" s="36">
        <f>IF(Dane!$E$3=1,AO159+BA159+BM159,IF(Dane!$E$3=2,AU159+BG159+BS159,AW159+BI159+BU159))</f>
        <v>0</v>
      </c>
      <c r="AB159" s="16">
        <f>IF(Dane!$E$3=1,AP159+BB159+BN159,IF(Dane!$E$3=2,AV159+BH159+BT159,AX159+BJ159+BV159))</f>
        <v>0</v>
      </c>
      <c r="AC159" s="16">
        <f>IF(((K159*Dane!$C$9)-AA159)&lt;0,0,(K159*Dane!$C$9)-AA159)</f>
        <v>0</v>
      </c>
      <c r="AD159" s="37">
        <f>IFERROR(IF(((L159*Dane!$C$9)-AB159)&lt;0,0,(L159*Dane!$C$9)-AB159),0)</f>
        <v>0</v>
      </c>
      <c r="AE159" s="97"/>
      <c r="AF159" s="77">
        <f>IF(Dane!$E$3=1,AO159,IF(Dane!$E$3=2,AU159,AW159))</f>
        <v>0</v>
      </c>
      <c r="AG159" s="77">
        <f>IF(Dane!$E$3=1,AP159,IF(Dane!$E$3=2,AV159,AX159))</f>
        <v>0</v>
      </c>
      <c r="AH159" s="77">
        <f>IF(Dane!$E$3=1,BA159,IF(Dane!$E$3=2,BG159,BI159))</f>
        <v>0</v>
      </c>
      <c r="AI159" s="77">
        <f>IF(Dane!$E$3=1,BB159,IF(Dane!$E$3=2,BH159,BJ159))</f>
        <v>0</v>
      </c>
      <c r="AJ159" s="77">
        <f>IF(Dane!$E$3=1,BM159,IF(Dane!$E$3=2,BS159,BU159))</f>
        <v>0</v>
      </c>
      <c r="AK159" s="77">
        <f>IF(Dane!$E$3=1,BN159,IF(Dane!$E$3=2,BT159,BV159))</f>
        <v>0</v>
      </c>
      <c r="AL159" s="24">
        <f t="shared" si="85"/>
        <v>0</v>
      </c>
      <c r="AM159" s="24">
        <f t="shared" si="86"/>
        <v>0</v>
      </c>
      <c r="AN159" s="24"/>
      <c r="AO159" s="24">
        <f t="shared" si="71"/>
        <v>0</v>
      </c>
      <c r="AP159" s="24">
        <f t="shared" si="87"/>
        <v>0</v>
      </c>
      <c r="AQ159" s="24">
        <f t="shared" si="72"/>
        <v>0</v>
      </c>
      <c r="AR159" s="24">
        <f t="shared" si="73"/>
        <v>0</v>
      </c>
      <c r="AS159" s="24">
        <f t="shared" si="74"/>
        <v>0</v>
      </c>
      <c r="AT159" s="24">
        <f t="shared" si="88"/>
        <v>0</v>
      </c>
      <c r="AU159" s="24">
        <f t="shared" si="97"/>
        <v>0</v>
      </c>
      <c r="AV159" s="24">
        <v>0</v>
      </c>
      <c r="AW159" s="24">
        <f t="shared" si="100"/>
        <v>0</v>
      </c>
      <c r="AX159" s="24">
        <v>0</v>
      </c>
      <c r="AY159" s="24">
        <f t="shared" si="89"/>
        <v>0</v>
      </c>
      <c r="AZ159" s="24">
        <f t="shared" si="90"/>
        <v>0</v>
      </c>
      <c r="BA159" s="24">
        <f t="shared" si="75"/>
        <v>0</v>
      </c>
      <c r="BB159" s="24">
        <f t="shared" si="76"/>
        <v>0</v>
      </c>
      <c r="BC159" s="24">
        <f t="shared" si="77"/>
        <v>0</v>
      </c>
      <c r="BD159" s="24">
        <f t="shared" si="78"/>
        <v>0</v>
      </c>
      <c r="BE159" s="24">
        <f t="shared" si="79"/>
        <v>0</v>
      </c>
      <c r="BF159" s="24">
        <f t="shared" si="91"/>
        <v>0</v>
      </c>
      <c r="BG159" s="24">
        <f t="shared" si="98"/>
        <v>0</v>
      </c>
      <c r="BH159" s="24">
        <v>0</v>
      </c>
      <c r="BI159" s="24">
        <f t="shared" si="92"/>
        <v>0</v>
      </c>
      <c r="BJ159" s="24">
        <v>0</v>
      </c>
      <c r="BK159" s="24">
        <f t="shared" si="93"/>
        <v>0</v>
      </c>
      <c r="BL159" s="24">
        <f t="shared" si="94"/>
        <v>0</v>
      </c>
      <c r="BM159" s="24">
        <f t="shared" si="80"/>
        <v>0</v>
      </c>
      <c r="BN159" s="24">
        <f t="shared" si="81"/>
        <v>0</v>
      </c>
      <c r="BO159" s="24">
        <f t="shared" si="82"/>
        <v>0</v>
      </c>
      <c r="BP159" s="24">
        <f t="shared" si="83"/>
        <v>0</v>
      </c>
      <c r="BQ159" s="24">
        <f t="shared" si="84"/>
        <v>0</v>
      </c>
      <c r="BR159" s="24">
        <f t="shared" si="95"/>
        <v>0</v>
      </c>
      <c r="BS159" s="24">
        <f t="shared" si="99"/>
        <v>0</v>
      </c>
      <c r="BT159" s="24">
        <v>0</v>
      </c>
      <c r="BU159" s="24">
        <f t="shared" si="96"/>
        <v>0</v>
      </c>
      <c r="BV159" s="24">
        <v>0</v>
      </c>
    </row>
    <row r="160" spans="1:74">
      <c r="A160" s="87">
        <v>151</v>
      </c>
      <c r="B160" s="1"/>
      <c r="C160" s="1"/>
      <c r="D160" s="2"/>
      <c r="E160" s="3"/>
      <c r="F160" s="4"/>
      <c r="G160" s="5"/>
      <c r="H160" s="4"/>
      <c r="I160" s="5"/>
      <c r="J160" s="6"/>
      <c r="K160" s="5"/>
      <c r="L160" s="5"/>
      <c r="M160" s="5"/>
      <c r="N160" s="7"/>
      <c r="O160" s="38"/>
      <c r="P160" s="5"/>
      <c r="Q160" s="5"/>
      <c r="R160" s="7"/>
      <c r="S160" s="38"/>
      <c r="T160" s="5"/>
      <c r="U160" s="5"/>
      <c r="V160" s="55"/>
      <c r="W160" s="38"/>
      <c r="X160" s="5"/>
      <c r="Y160" s="5"/>
      <c r="Z160" s="55"/>
      <c r="AA160" s="36">
        <f>IF(Dane!$E$3=1,AO160+BA160+BM160,IF(Dane!$E$3=2,AU160+BG160+BS160,AW160+BI160+BU160))</f>
        <v>0</v>
      </c>
      <c r="AB160" s="16">
        <f>IF(Dane!$E$3=1,AP160+BB160+BN160,IF(Dane!$E$3=2,AV160+BH160+BT160,AX160+BJ160+BV160))</f>
        <v>0</v>
      </c>
      <c r="AC160" s="16">
        <f>IF(((K160*Dane!$C$9)-AA160)&lt;0,0,(K160*Dane!$C$9)-AA160)</f>
        <v>0</v>
      </c>
      <c r="AD160" s="37">
        <f>IFERROR(IF(((L160*Dane!$C$9)-AB160)&lt;0,0,(L160*Dane!$C$9)-AB160),0)</f>
        <v>0</v>
      </c>
      <c r="AE160" s="97"/>
      <c r="AF160" s="77">
        <f>IF(Dane!$E$3=1,AO160,IF(Dane!$E$3=2,AU160,AW160))</f>
        <v>0</v>
      </c>
      <c r="AG160" s="77">
        <f>IF(Dane!$E$3=1,AP160,IF(Dane!$E$3=2,AV160,AX160))</f>
        <v>0</v>
      </c>
      <c r="AH160" s="77">
        <f>IF(Dane!$E$3=1,BA160,IF(Dane!$E$3=2,BG160,BI160))</f>
        <v>0</v>
      </c>
      <c r="AI160" s="77">
        <f>IF(Dane!$E$3=1,BB160,IF(Dane!$E$3=2,BH160,BJ160))</f>
        <v>0</v>
      </c>
      <c r="AJ160" s="77">
        <f>IF(Dane!$E$3=1,BM160,IF(Dane!$E$3=2,BS160,BU160))</f>
        <v>0</v>
      </c>
      <c r="AK160" s="77">
        <f>IF(Dane!$E$3=1,BN160,IF(Dane!$E$3=2,BT160,BV160))</f>
        <v>0</v>
      </c>
      <c r="AL160" s="24">
        <f t="shared" si="85"/>
        <v>0</v>
      </c>
      <c r="AM160" s="24">
        <f t="shared" si="86"/>
        <v>0</v>
      </c>
      <c r="AN160" s="24"/>
      <c r="AO160" s="24">
        <f t="shared" si="71"/>
        <v>0</v>
      </c>
      <c r="AP160" s="24">
        <f t="shared" si="87"/>
        <v>0</v>
      </c>
      <c r="AQ160" s="24">
        <f t="shared" si="72"/>
        <v>0</v>
      </c>
      <c r="AR160" s="24">
        <f t="shared" si="73"/>
        <v>0</v>
      </c>
      <c r="AS160" s="24">
        <f t="shared" si="74"/>
        <v>0</v>
      </c>
      <c r="AT160" s="24">
        <f t="shared" si="88"/>
        <v>0</v>
      </c>
      <c r="AU160" s="24">
        <f t="shared" si="97"/>
        <v>0</v>
      </c>
      <c r="AV160" s="24">
        <v>0</v>
      </c>
      <c r="AW160" s="24">
        <f t="shared" si="100"/>
        <v>0</v>
      </c>
      <c r="AX160" s="24">
        <v>0</v>
      </c>
      <c r="AY160" s="24">
        <f t="shared" si="89"/>
        <v>0</v>
      </c>
      <c r="AZ160" s="24">
        <f t="shared" si="90"/>
        <v>0</v>
      </c>
      <c r="BA160" s="24">
        <f t="shared" si="75"/>
        <v>0</v>
      </c>
      <c r="BB160" s="24">
        <f t="shared" si="76"/>
        <v>0</v>
      </c>
      <c r="BC160" s="24">
        <f t="shared" si="77"/>
        <v>0</v>
      </c>
      <c r="BD160" s="24">
        <f t="shared" si="78"/>
        <v>0</v>
      </c>
      <c r="BE160" s="24">
        <f t="shared" si="79"/>
        <v>0</v>
      </c>
      <c r="BF160" s="24">
        <f t="shared" si="91"/>
        <v>0</v>
      </c>
      <c r="BG160" s="24">
        <f t="shared" si="98"/>
        <v>0</v>
      </c>
      <c r="BH160" s="24">
        <v>0</v>
      </c>
      <c r="BI160" s="24">
        <f t="shared" si="92"/>
        <v>0</v>
      </c>
      <c r="BJ160" s="24">
        <v>0</v>
      </c>
      <c r="BK160" s="24">
        <f t="shared" si="93"/>
        <v>0</v>
      </c>
      <c r="BL160" s="24">
        <f t="shared" si="94"/>
        <v>0</v>
      </c>
      <c r="BM160" s="24">
        <f t="shared" si="80"/>
        <v>0</v>
      </c>
      <c r="BN160" s="24">
        <f t="shared" si="81"/>
        <v>0</v>
      </c>
      <c r="BO160" s="24">
        <f t="shared" si="82"/>
        <v>0</v>
      </c>
      <c r="BP160" s="24">
        <f t="shared" si="83"/>
        <v>0</v>
      </c>
      <c r="BQ160" s="24">
        <f t="shared" si="84"/>
        <v>0</v>
      </c>
      <c r="BR160" s="24">
        <f t="shared" si="95"/>
        <v>0</v>
      </c>
      <c r="BS160" s="24">
        <f t="shared" si="99"/>
        <v>0</v>
      </c>
      <c r="BT160" s="24">
        <v>0</v>
      </c>
      <c r="BU160" s="24">
        <f t="shared" si="96"/>
        <v>0</v>
      </c>
      <c r="BV160" s="24">
        <v>0</v>
      </c>
    </row>
    <row r="161" spans="1:74">
      <c r="A161" s="87">
        <v>152</v>
      </c>
      <c r="B161" s="1"/>
      <c r="C161" s="1"/>
      <c r="D161" s="2"/>
      <c r="E161" s="3"/>
      <c r="F161" s="4"/>
      <c r="G161" s="5"/>
      <c r="H161" s="4"/>
      <c r="I161" s="5"/>
      <c r="J161" s="6"/>
      <c r="K161" s="5"/>
      <c r="L161" s="5"/>
      <c r="M161" s="5"/>
      <c r="N161" s="7"/>
      <c r="O161" s="38"/>
      <c r="P161" s="5"/>
      <c r="Q161" s="5"/>
      <c r="R161" s="7"/>
      <c r="S161" s="38"/>
      <c r="T161" s="5"/>
      <c r="U161" s="5"/>
      <c r="V161" s="55"/>
      <c r="W161" s="38"/>
      <c r="X161" s="5"/>
      <c r="Y161" s="5"/>
      <c r="Z161" s="55"/>
      <c r="AA161" s="36">
        <f>IF(Dane!$E$3=1,AO161+BA161+BM161,IF(Dane!$E$3=2,AU161+BG161+BS161,AW161+BI161+BU161))</f>
        <v>0</v>
      </c>
      <c r="AB161" s="16">
        <f>IF(Dane!$E$3=1,AP161+BB161+BN161,IF(Dane!$E$3=2,AV161+BH161+BT161,AX161+BJ161+BV161))</f>
        <v>0</v>
      </c>
      <c r="AC161" s="16">
        <f>IF(((K161*Dane!$C$9)-AA161)&lt;0,0,(K161*Dane!$C$9)-AA161)</f>
        <v>0</v>
      </c>
      <c r="AD161" s="37">
        <f>IFERROR(IF(((L161*Dane!$C$9)-AB161)&lt;0,0,(L161*Dane!$C$9)-AB161),0)</f>
        <v>0</v>
      </c>
      <c r="AE161" s="97"/>
      <c r="AF161" s="77">
        <f>IF(Dane!$E$3=1,AO161,IF(Dane!$E$3=2,AU161,AW161))</f>
        <v>0</v>
      </c>
      <c r="AG161" s="77">
        <f>IF(Dane!$E$3=1,AP161,IF(Dane!$E$3=2,AV161,AX161))</f>
        <v>0</v>
      </c>
      <c r="AH161" s="77">
        <f>IF(Dane!$E$3=1,BA161,IF(Dane!$E$3=2,BG161,BI161))</f>
        <v>0</v>
      </c>
      <c r="AI161" s="77">
        <f>IF(Dane!$E$3=1,BB161,IF(Dane!$E$3=2,BH161,BJ161))</f>
        <v>0</v>
      </c>
      <c r="AJ161" s="77">
        <f>IF(Dane!$E$3=1,BM161,IF(Dane!$E$3=2,BS161,BU161))</f>
        <v>0</v>
      </c>
      <c r="AK161" s="77">
        <f>IF(Dane!$E$3=1,BN161,IF(Dane!$E$3=2,BT161,BV161))</f>
        <v>0</v>
      </c>
      <c r="AL161" s="24">
        <f t="shared" si="85"/>
        <v>0</v>
      </c>
      <c r="AM161" s="24">
        <f t="shared" si="86"/>
        <v>0</v>
      </c>
      <c r="AN161" s="24"/>
      <c r="AO161" s="24">
        <f t="shared" si="71"/>
        <v>0</v>
      </c>
      <c r="AP161" s="24">
        <f t="shared" si="87"/>
        <v>0</v>
      </c>
      <c r="AQ161" s="24">
        <f t="shared" si="72"/>
        <v>0</v>
      </c>
      <c r="AR161" s="24">
        <f t="shared" si="73"/>
        <v>0</v>
      </c>
      <c r="AS161" s="24">
        <f t="shared" si="74"/>
        <v>0</v>
      </c>
      <c r="AT161" s="24">
        <f t="shared" si="88"/>
        <v>0</v>
      </c>
      <c r="AU161" s="24">
        <f t="shared" si="97"/>
        <v>0</v>
      </c>
      <c r="AV161" s="24">
        <v>0</v>
      </c>
      <c r="AW161" s="24">
        <f t="shared" si="100"/>
        <v>0</v>
      </c>
      <c r="AX161" s="24">
        <v>0</v>
      </c>
      <c r="AY161" s="24">
        <f t="shared" si="89"/>
        <v>0</v>
      </c>
      <c r="AZ161" s="24">
        <f t="shared" si="90"/>
        <v>0</v>
      </c>
      <c r="BA161" s="24">
        <f t="shared" si="75"/>
        <v>0</v>
      </c>
      <c r="BB161" s="24">
        <f t="shared" si="76"/>
        <v>0</v>
      </c>
      <c r="BC161" s="24">
        <f t="shared" si="77"/>
        <v>0</v>
      </c>
      <c r="BD161" s="24">
        <f t="shared" si="78"/>
        <v>0</v>
      </c>
      <c r="BE161" s="24">
        <f t="shared" si="79"/>
        <v>0</v>
      </c>
      <c r="BF161" s="24">
        <f t="shared" si="91"/>
        <v>0</v>
      </c>
      <c r="BG161" s="24">
        <f t="shared" si="98"/>
        <v>0</v>
      </c>
      <c r="BH161" s="24">
        <v>0</v>
      </c>
      <c r="BI161" s="24">
        <f t="shared" si="92"/>
        <v>0</v>
      </c>
      <c r="BJ161" s="24">
        <v>0</v>
      </c>
      <c r="BK161" s="24">
        <f t="shared" si="93"/>
        <v>0</v>
      </c>
      <c r="BL161" s="24">
        <f t="shared" si="94"/>
        <v>0</v>
      </c>
      <c r="BM161" s="24">
        <f t="shared" si="80"/>
        <v>0</v>
      </c>
      <c r="BN161" s="24">
        <f t="shared" si="81"/>
        <v>0</v>
      </c>
      <c r="BO161" s="24">
        <f t="shared" si="82"/>
        <v>0</v>
      </c>
      <c r="BP161" s="24">
        <f t="shared" si="83"/>
        <v>0</v>
      </c>
      <c r="BQ161" s="24">
        <f t="shared" si="84"/>
        <v>0</v>
      </c>
      <c r="BR161" s="24">
        <f t="shared" si="95"/>
        <v>0</v>
      </c>
      <c r="BS161" s="24">
        <f t="shared" si="99"/>
        <v>0</v>
      </c>
      <c r="BT161" s="24">
        <v>0</v>
      </c>
      <c r="BU161" s="24">
        <f t="shared" si="96"/>
        <v>0</v>
      </c>
      <c r="BV161" s="24">
        <v>0</v>
      </c>
    </row>
    <row r="162" spans="1:74">
      <c r="A162" s="87">
        <v>153</v>
      </c>
      <c r="B162" s="1"/>
      <c r="C162" s="1"/>
      <c r="D162" s="2"/>
      <c r="E162" s="3"/>
      <c r="F162" s="4"/>
      <c r="G162" s="5"/>
      <c r="H162" s="4"/>
      <c r="I162" s="5"/>
      <c r="J162" s="6"/>
      <c r="K162" s="5"/>
      <c r="L162" s="5"/>
      <c r="M162" s="5"/>
      <c r="N162" s="7"/>
      <c r="O162" s="38"/>
      <c r="P162" s="5"/>
      <c r="Q162" s="5"/>
      <c r="R162" s="7"/>
      <c r="S162" s="38"/>
      <c r="T162" s="5"/>
      <c r="U162" s="5"/>
      <c r="V162" s="55"/>
      <c r="W162" s="38"/>
      <c r="X162" s="5"/>
      <c r="Y162" s="5"/>
      <c r="Z162" s="55"/>
      <c r="AA162" s="36">
        <f>IF(Dane!$E$3=1,AO162+BA162+BM162,IF(Dane!$E$3=2,AU162+BG162+BS162,AW162+BI162+BU162))</f>
        <v>0</v>
      </c>
      <c r="AB162" s="16">
        <f>IF(Dane!$E$3=1,AP162+BB162+BN162,IF(Dane!$E$3=2,AV162+BH162+BT162,AX162+BJ162+BV162))</f>
        <v>0</v>
      </c>
      <c r="AC162" s="16">
        <f>IF(((K162*Dane!$C$9)-AA162)&lt;0,0,(K162*Dane!$C$9)-AA162)</f>
        <v>0</v>
      </c>
      <c r="AD162" s="37">
        <f>IFERROR(IF(((L162*Dane!$C$9)-AB162)&lt;0,0,(L162*Dane!$C$9)-AB162),0)</f>
        <v>0</v>
      </c>
      <c r="AE162" s="97"/>
      <c r="AF162" s="77">
        <f>IF(Dane!$E$3=1,AO162,IF(Dane!$E$3=2,AU162,AW162))</f>
        <v>0</v>
      </c>
      <c r="AG162" s="77">
        <f>IF(Dane!$E$3=1,AP162,IF(Dane!$E$3=2,AV162,AX162))</f>
        <v>0</v>
      </c>
      <c r="AH162" s="77">
        <f>IF(Dane!$E$3=1,BA162,IF(Dane!$E$3=2,BG162,BI162))</f>
        <v>0</v>
      </c>
      <c r="AI162" s="77">
        <f>IF(Dane!$E$3=1,BB162,IF(Dane!$E$3=2,BH162,BJ162))</f>
        <v>0</v>
      </c>
      <c r="AJ162" s="77">
        <f>IF(Dane!$E$3=1,BM162,IF(Dane!$E$3=2,BS162,BU162))</f>
        <v>0</v>
      </c>
      <c r="AK162" s="77">
        <f>IF(Dane!$E$3=1,BN162,IF(Dane!$E$3=2,BT162,BV162))</f>
        <v>0</v>
      </c>
      <c r="AL162" s="24">
        <f t="shared" si="85"/>
        <v>0</v>
      </c>
      <c r="AM162" s="24">
        <f t="shared" si="86"/>
        <v>0</v>
      </c>
      <c r="AN162" s="24"/>
      <c r="AO162" s="24">
        <f t="shared" si="71"/>
        <v>0</v>
      </c>
      <c r="AP162" s="24">
        <f t="shared" si="87"/>
        <v>0</v>
      </c>
      <c r="AQ162" s="24">
        <f t="shared" si="72"/>
        <v>0</v>
      </c>
      <c r="AR162" s="24">
        <f t="shared" si="73"/>
        <v>0</v>
      </c>
      <c r="AS162" s="24">
        <f t="shared" si="74"/>
        <v>0</v>
      </c>
      <c r="AT162" s="24">
        <f t="shared" si="88"/>
        <v>0</v>
      </c>
      <c r="AU162" s="24">
        <f t="shared" si="97"/>
        <v>0</v>
      </c>
      <c r="AV162" s="24">
        <v>0</v>
      </c>
      <c r="AW162" s="24">
        <f t="shared" si="100"/>
        <v>0</v>
      </c>
      <c r="AX162" s="24">
        <v>0</v>
      </c>
      <c r="AY162" s="24">
        <f t="shared" si="89"/>
        <v>0</v>
      </c>
      <c r="AZ162" s="24">
        <f t="shared" si="90"/>
        <v>0</v>
      </c>
      <c r="BA162" s="24">
        <f t="shared" si="75"/>
        <v>0</v>
      </c>
      <c r="BB162" s="24">
        <f t="shared" si="76"/>
        <v>0</v>
      </c>
      <c r="BC162" s="24">
        <f t="shared" si="77"/>
        <v>0</v>
      </c>
      <c r="BD162" s="24">
        <f t="shared" si="78"/>
        <v>0</v>
      </c>
      <c r="BE162" s="24">
        <f t="shared" si="79"/>
        <v>0</v>
      </c>
      <c r="BF162" s="24">
        <f t="shared" si="91"/>
        <v>0</v>
      </c>
      <c r="BG162" s="24">
        <f t="shared" si="98"/>
        <v>0</v>
      </c>
      <c r="BH162" s="24">
        <v>0</v>
      </c>
      <c r="BI162" s="24">
        <f t="shared" si="92"/>
        <v>0</v>
      </c>
      <c r="BJ162" s="24">
        <v>0</v>
      </c>
      <c r="BK162" s="24">
        <f t="shared" si="93"/>
        <v>0</v>
      </c>
      <c r="BL162" s="24">
        <f t="shared" si="94"/>
        <v>0</v>
      </c>
      <c r="BM162" s="24">
        <f t="shared" si="80"/>
        <v>0</v>
      </c>
      <c r="BN162" s="24">
        <f t="shared" si="81"/>
        <v>0</v>
      </c>
      <c r="BO162" s="24">
        <f t="shared" si="82"/>
        <v>0</v>
      </c>
      <c r="BP162" s="24">
        <f t="shared" si="83"/>
        <v>0</v>
      </c>
      <c r="BQ162" s="24">
        <f t="shared" si="84"/>
        <v>0</v>
      </c>
      <c r="BR162" s="24">
        <f t="shared" si="95"/>
        <v>0</v>
      </c>
      <c r="BS162" s="24">
        <f t="shared" si="99"/>
        <v>0</v>
      </c>
      <c r="BT162" s="24">
        <v>0</v>
      </c>
      <c r="BU162" s="24">
        <f t="shared" si="96"/>
        <v>0</v>
      </c>
      <c r="BV162" s="24">
        <v>0</v>
      </c>
    </row>
    <row r="163" spans="1:74">
      <c r="A163" s="87">
        <v>154</v>
      </c>
      <c r="B163" s="1"/>
      <c r="C163" s="1"/>
      <c r="D163" s="2"/>
      <c r="E163" s="3"/>
      <c r="F163" s="4"/>
      <c r="G163" s="5"/>
      <c r="H163" s="4"/>
      <c r="I163" s="5"/>
      <c r="J163" s="6"/>
      <c r="K163" s="5"/>
      <c r="L163" s="5"/>
      <c r="M163" s="5"/>
      <c r="N163" s="7"/>
      <c r="O163" s="38"/>
      <c r="P163" s="5"/>
      <c r="Q163" s="5"/>
      <c r="R163" s="7"/>
      <c r="S163" s="38"/>
      <c r="T163" s="5"/>
      <c r="U163" s="5"/>
      <c r="V163" s="55"/>
      <c r="W163" s="38"/>
      <c r="X163" s="5"/>
      <c r="Y163" s="5"/>
      <c r="Z163" s="55"/>
      <c r="AA163" s="36">
        <f>IF(Dane!$E$3=1,AO163+BA163+BM163,IF(Dane!$E$3=2,AU163+BG163+BS163,AW163+BI163+BU163))</f>
        <v>0</v>
      </c>
      <c r="AB163" s="16">
        <f>IF(Dane!$E$3=1,AP163+BB163+BN163,IF(Dane!$E$3=2,AV163+BH163+BT163,AX163+BJ163+BV163))</f>
        <v>0</v>
      </c>
      <c r="AC163" s="16">
        <f>IF(((K163*Dane!$C$9)-AA163)&lt;0,0,(K163*Dane!$C$9)-AA163)</f>
        <v>0</v>
      </c>
      <c r="AD163" s="37">
        <f>IFERROR(IF(((L163*Dane!$C$9)-AB163)&lt;0,0,(L163*Dane!$C$9)-AB163),0)</f>
        <v>0</v>
      </c>
      <c r="AE163" s="97"/>
      <c r="AF163" s="77">
        <f>IF(Dane!$E$3=1,AO163,IF(Dane!$E$3=2,AU163,AW163))</f>
        <v>0</v>
      </c>
      <c r="AG163" s="77">
        <f>IF(Dane!$E$3=1,AP163,IF(Dane!$E$3=2,AV163,AX163))</f>
        <v>0</v>
      </c>
      <c r="AH163" s="77">
        <f>IF(Dane!$E$3=1,BA163,IF(Dane!$E$3=2,BG163,BI163))</f>
        <v>0</v>
      </c>
      <c r="AI163" s="77">
        <f>IF(Dane!$E$3=1,BB163,IF(Dane!$E$3=2,BH163,BJ163))</f>
        <v>0</v>
      </c>
      <c r="AJ163" s="77">
        <f>IF(Dane!$E$3=1,BM163,IF(Dane!$E$3=2,BS163,BU163))</f>
        <v>0</v>
      </c>
      <c r="AK163" s="77">
        <f>IF(Dane!$E$3=1,BN163,IF(Dane!$E$3=2,BT163,BV163))</f>
        <v>0</v>
      </c>
      <c r="AL163" s="24">
        <f t="shared" si="85"/>
        <v>0</v>
      </c>
      <c r="AM163" s="24">
        <f t="shared" si="86"/>
        <v>0</v>
      </c>
      <c r="AN163" s="24"/>
      <c r="AO163" s="24">
        <f t="shared" si="71"/>
        <v>0</v>
      </c>
      <c r="AP163" s="24">
        <f t="shared" si="87"/>
        <v>0</v>
      </c>
      <c r="AQ163" s="24">
        <f t="shared" si="72"/>
        <v>0</v>
      </c>
      <c r="AR163" s="24">
        <f t="shared" si="73"/>
        <v>0</v>
      </c>
      <c r="AS163" s="24">
        <f t="shared" si="74"/>
        <v>0</v>
      </c>
      <c r="AT163" s="24">
        <f t="shared" si="88"/>
        <v>0</v>
      </c>
      <c r="AU163" s="24">
        <f t="shared" si="97"/>
        <v>0</v>
      </c>
      <c r="AV163" s="24">
        <v>0</v>
      </c>
      <c r="AW163" s="24">
        <f t="shared" si="100"/>
        <v>0</v>
      </c>
      <c r="AX163" s="24">
        <v>0</v>
      </c>
      <c r="AY163" s="24">
        <f t="shared" si="89"/>
        <v>0</v>
      </c>
      <c r="AZ163" s="24">
        <f t="shared" si="90"/>
        <v>0</v>
      </c>
      <c r="BA163" s="24">
        <f t="shared" si="75"/>
        <v>0</v>
      </c>
      <c r="BB163" s="24">
        <f t="shared" si="76"/>
        <v>0</v>
      </c>
      <c r="BC163" s="24">
        <f t="shared" si="77"/>
        <v>0</v>
      </c>
      <c r="BD163" s="24">
        <f t="shared" si="78"/>
        <v>0</v>
      </c>
      <c r="BE163" s="24">
        <f t="shared" si="79"/>
        <v>0</v>
      </c>
      <c r="BF163" s="24">
        <f t="shared" si="91"/>
        <v>0</v>
      </c>
      <c r="BG163" s="24">
        <f t="shared" si="98"/>
        <v>0</v>
      </c>
      <c r="BH163" s="24">
        <v>0</v>
      </c>
      <c r="BI163" s="24">
        <f t="shared" si="92"/>
        <v>0</v>
      </c>
      <c r="BJ163" s="24">
        <v>0</v>
      </c>
      <c r="BK163" s="24">
        <f t="shared" si="93"/>
        <v>0</v>
      </c>
      <c r="BL163" s="24">
        <f t="shared" si="94"/>
        <v>0</v>
      </c>
      <c r="BM163" s="24">
        <f t="shared" si="80"/>
        <v>0</v>
      </c>
      <c r="BN163" s="24">
        <f t="shared" si="81"/>
        <v>0</v>
      </c>
      <c r="BO163" s="24">
        <f t="shared" si="82"/>
        <v>0</v>
      </c>
      <c r="BP163" s="24">
        <f t="shared" si="83"/>
        <v>0</v>
      </c>
      <c r="BQ163" s="24">
        <f t="shared" si="84"/>
        <v>0</v>
      </c>
      <c r="BR163" s="24">
        <f t="shared" si="95"/>
        <v>0</v>
      </c>
      <c r="BS163" s="24">
        <f t="shared" si="99"/>
        <v>0</v>
      </c>
      <c r="BT163" s="24">
        <v>0</v>
      </c>
      <c r="BU163" s="24">
        <f t="shared" si="96"/>
        <v>0</v>
      </c>
      <c r="BV163" s="24">
        <v>0</v>
      </c>
    </row>
    <row r="164" spans="1:74">
      <c r="A164" s="87">
        <v>155</v>
      </c>
      <c r="B164" s="1"/>
      <c r="C164" s="1"/>
      <c r="D164" s="2"/>
      <c r="E164" s="3"/>
      <c r="F164" s="4"/>
      <c r="G164" s="5"/>
      <c r="H164" s="4"/>
      <c r="I164" s="5"/>
      <c r="J164" s="6"/>
      <c r="K164" s="5"/>
      <c r="L164" s="5"/>
      <c r="M164" s="5"/>
      <c r="N164" s="7"/>
      <c r="O164" s="38"/>
      <c r="P164" s="5"/>
      <c r="Q164" s="5"/>
      <c r="R164" s="7"/>
      <c r="S164" s="38"/>
      <c r="T164" s="5"/>
      <c r="U164" s="5"/>
      <c r="V164" s="55"/>
      <c r="W164" s="38"/>
      <c r="X164" s="5"/>
      <c r="Y164" s="5"/>
      <c r="Z164" s="55"/>
      <c r="AA164" s="36">
        <f>IF(Dane!$E$3=1,AO164+BA164+BM164,IF(Dane!$E$3=2,AU164+BG164+BS164,AW164+BI164+BU164))</f>
        <v>0</v>
      </c>
      <c r="AB164" s="16">
        <f>IF(Dane!$E$3=1,AP164+BB164+BN164,IF(Dane!$E$3=2,AV164+BH164+BT164,AX164+BJ164+BV164))</f>
        <v>0</v>
      </c>
      <c r="AC164" s="16">
        <f>IF(((K164*Dane!$C$9)-AA164)&lt;0,0,(K164*Dane!$C$9)-AA164)</f>
        <v>0</v>
      </c>
      <c r="AD164" s="37">
        <f>IFERROR(IF(((L164*Dane!$C$9)-AB164)&lt;0,0,(L164*Dane!$C$9)-AB164),0)</f>
        <v>0</v>
      </c>
      <c r="AE164" s="97"/>
      <c r="AF164" s="77">
        <f>IF(Dane!$E$3=1,AO164,IF(Dane!$E$3=2,AU164,AW164))</f>
        <v>0</v>
      </c>
      <c r="AG164" s="77">
        <f>IF(Dane!$E$3=1,AP164,IF(Dane!$E$3=2,AV164,AX164))</f>
        <v>0</v>
      </c>
      <c r="AH164" s="77">
        <f>IF(Dane!$E$3=1,BA164,IF(Dane!$E$3=2,BG164,BI164))</f>
        <v>0</v>
      </c>
      <c r="AI164" s="77">
        <f>IF(Dane!$E$3=1,BB164,IF(Dane!$E$3=2,BH164,BJ164))</f>
        <v>0</v>
      </c>
      <c r="AJ164" s="77">
        <f>IF(Dane!$E$3=1,BM164,IF(Dane!$E$3=2,BS164,BU164))</f>
        <v>0</v>
      </c>
      <c r="AK164" s="77">
        <f>IF(Dane!$E$3=1,BN164,IF(Dane!$E$3=2,BT164,BV164))</f>
        <v>0</v>
      </c>
      <c r="AL164" s="24">
        <f t="shared" si="85"/>
        <v>0</v>
      </c>
      <c r="AM164" s="24">
        <f t="shared" si="86"/>
        <v>0</v>
      </c>
      <c r="AN164" s="24"/>
      <c r="AO164" s="24">
        <f t="shared" si="71"/>
        <v>0</v>
      </c>
      <c r="AP164" s="24">
        <f t="shared" si="87"/>
        <v>0</v>
      </c>
      <c r="AQ164" s="24">
        <f t="shared" si="72"/>
        <v>0</v>
      </c>
      <c r="AR164" s="24">
        <f t="shared" si="73"/>
        <v>0</v>
      </c>
      <c r="AS164" s="24">
        <f t="shared" si="74"/>
        <v>0</v>
      </c>
      <c r="AT164" s="24">
        <f t="shared" si="88"/>
        <v>0</v>
      </c>
      <c r="AU164" s="24">
        <f t="shared" si="97"/>
        <v>0</v>
      </c>
      <c r="AV164" s="24">
        <v>0</v>
      </c>
      <c r="AW164" s="24">
        <f t="shared" si="100"/>
        <v>0</v>
      </c>
      <c r="AX164" s="24">
        <v>0</v>
      </c>
      <c r="AY164" s="24">
        <f t="shared" si="89"/>
        <v>0</v>
      </c>
      <c r="AZ164" s="24">
        <f t="shared" si="90"/>
        <v>0</v>
      </c>
      <c r="BA164" s="24">
        <f t="shared" si="75"/>
        <v>0</v>
      </c>
      <c r="BB164" s="24">
        <f t="shared" si="76"/>
        <v>0</v>
      </c>
      <c r="BC164" s="24">
        <f t="shared" si="77"/>
        <v>0</v>
      </c>
      <c r="BD164" s="24">
        <f t="shared" si="78"/>
        <v>0</v>
      </c>
      <c r="BE164" s="24">
        <f t="shared" si="79"/>
        <v>0</v>
      </c>
      <c r="BF164" s="24">
        <f t="shared" si="91"/>
        <v>0</v>
      </c>
      <c r="BG164" s="24">
        <f t="shared" si="98"/>
        <v>0</v>
      </c>
      <c r="BH164" s="24">
        <v>0</v>
      </c>
      <c r="BI164" s="24">
        <f t="shared" si="92"/>
        <v>0</v>
      </c>
      <c r="BJ164" s="24">
        <v>0</v>
      </c>
      <c r="BK164" s="24">
        <f t="shared" si="93"/>
        <v>0</v>
      </c>
      <c r="BL164" s="24">
        <f t="shared" si="94"/>
        <v>0</v>
      </c>
      <c r="BM164" s="24">
        <f t="shared" si="80"/>
        <v>0</v>
      </c>
      <c r="BN164" s="24">
        <f t="shared" si="81"/>
        <v>0</v>
      </c>
      <c r="BO164" s="24">
        <f t="shared" si="82"/>
        <v>0</v>
      </c>
      <c r="BP164" s="24">
        <f t="shared" si="83"/>
        <v>0</v>
      </c>
      <c r="BQ164" s="24">
        <f t="shared" si="84"/>
        <v>0</v>
      </c>
      <c r="BR164" s="24">
        <f t="shared" si="95"/>
        <v>0</v>
      </c>
      <c r="BS164" s="24">
        <f t="shared" si="99"/>
        <v>0</v>
      </c>
      <c r="BT164" s="24">
        <v>0</v>
      </c>
      <c r="BU164" s="24">
        <f t="shared" si="96"/>
        <v>0</v>
      </c>
      <c r="BV164" s="24">
        <v>0</v>
      </c>
    </row>
    <row r="165" spans="1:74">
      <c r="A165" s="87">
        <v>156</v>
      </c>
      <c r="B165" s="1"/>
      <c r="C165" s="1"/>
      <c r="D165" s="2"/>
      <c r="E165" s="3"/>
      <c r="F165" s="4"/>
      <c r="G165" s="5"/>
      <c r="H165" s="4"/>
      <c r="I165" s="5"/>
      <c r="J165" s="6"/>
      <c r="K165" s="5"/>
      <c r="L165" s="5"/>
      <c r="M165" s="5"/>
      <c r="N165" s="7"/>
      <c r="O165" s="38"/>
      <c r="P165" s="5"/>
      <c r="Q165" s="5"/>
      <c r="R165" s="7"/>
      <c r="S165" s="38"/>
      <c r="T165" s="5"/>
      <c r="U165" s="5"/>
      <c r="V165" s="55"/>
      <c r="W165" s="38"/>
      <c r="X165" s="5"/>
      <c r="Y165" s="5"/>
      <c r="Z165" s="55"/>
      <c r="AA165" s="36">
        <f>IF(Dane!$E$3=1,AO165+BA165+BM165,IF(Dane!$E$3=2,AU165+BG165+BS165,AW165+BI165+BU165))</f>
        <v>0</v>
      </c>
      <c r="AB165" s="16">
        <f>IF(Dane!$E$3=1,AP165+BB165+BN165,IF(Dane!$E$3=2,AV165+BH165+BT165,AX165+BJ165+BV165))</f>
        <v>0</v>
      </c>
      <c r="AC165" s="16">
        <f>IF(((K165*Dane!$C$9)-AA165)&lt;0,0,(K165*Dane!$C$9)-AA165)</f>
        <v>0</v>
      </c>
      <c r="AD165" s="37">
        <f>IFERROR(IF(((L165*Dane!$C$9)-AB165)&lt;0,0,(L165*Dane!$C$9)-AB165),0)</f>
        <v>0</v>
      </c>
      <c r="AE165" s="97"/>
      <c r="AF165" s="77">
        <f>IF(Dane!$E$3=1,AO165,IF(Dane!$E$3=2,AU165,AW165))</f>
        <v>0</v>
      </c>
      <c r="AG165" s="77">
        <f>IF(Dane!$E$3=1,AP165,IF(Dane!$E$3=2,AV165,AX165))</f>
        <v>0</v>
      </c>
      <c r="AH165" s="77">
        <f>IF(Dane!$E$3=1,BA165,IF(Dane!$E$3=2,BG165,BI165))</f>
        <v>0</v>
      </c>
      <c r="AI165" s="77">
        <f>IF(Dane!$E$3=1,BB165,IF(Dane!$E$3=2,BH165,BJ165))</f>
        <v>0</v>
      </c>
      <c r="AJ165" s="77">
        <f>IF(Dane!$E$3=1,BM165,IF(Dane!$E$3=2,BS165,BU165))</f>
        <v>0</v>
      </c>
      <c r="AK165" s="77">
        <f>IF(Dane!$E$3=1,BN165,IF(Dane!$E$3=2,BT165,BV165))</f>
        <v>0</v>
      </c>
      <c r="AL165" s="24">
        <f t="shared" si="85"/>
        <v>0</v>
      </c>
      <c r="AM165" s="24">
        <f t="shared" si="86"/>
        <v>0</v>
      </c>
      <c r="AN165" s="24"/>
      <c r="AO165" s="24">
        <f t="shared" si="71"/>
        <v>0</v>
      </c>
      <c r="AP165" s="24">
        <f t="shared" si="87"/>
        <v>0</v>
      </c>
      <c r="AQ165" s="24">
        <f t="shared" si="72"/>
        <v>0</v>
      </c>
      <c r="AR165" s="24">
        <f t="shared" si="73"/>
        <v>0</v>
      </c>
      <c r="AS165" s="24">
        <f t="shared" si="74"/>
        <v>0</v>
      </c>
      <c r="AT165" s="24">
        <f t="shared" si="88"/>
        <v>0</v>
      </c>
      <c r="AU165" s="24">
        <f t="shared" si="97"/>
        <v>0</v>
      </c>
      <c r="AV165" s="24">
        <v>0</v>
      </c>
      <c r="AW165" s="24">
        <f t="shared" si="100"/>
        <v>0</v>
      </c>
      <c r="AX165" s="24">
        <v>0</v>
      </c>
      <c r="AY165" s="24">
        <f t="shared" si="89"/>
        <v>0</v>
      </c>
      <c r="AZ165" s="24">
        <f t="shared" si="90"/>
        <v>0</v>
      </c>
      <c r="BA165" s="24">
        <f t="shared" si="75"/>
        <v>0</v>
      </c>
      <c r="BB165" s="24">
        <f t="shared" si="76"/>
        <v>0</v>
      </c>
      <c r="BC165" s="24">
        <f t="shared" si="77"/>
        <v>0</v>
      </c>
      <c r="BD165" s="24">
        <f t="shared" si="78"/>
        <v>0</v>
      </c>
      <c r="BE165" s="24">
        <f t="shared" si="79"/>
        <v>0</v>
      </c>
      <c r="BF165" s="24">
        <f t="shared" si="91"/>
        <v>0</v>
      </c>
      <c r="BG165" s="24">
        <f t="shared" si="98"/>
        <v>0</v>
      </c>
      <c r="BH165" s="24">
        <v>0</v>
      </c>
      <c r="BI165" s="24">
        <f t="shared" si="92"/>
        <v>0</v>
      </c>
      <c r="BJ165" s="24">
        <v>0</v>
      </c>
      <c r="BK165" s="24">
        <f t="shared" si="93"/>
        <v>0</v>
      </c>
      <c r="BL165" s="24">
        <f t="shared" si="94"/>
        <v>0</v>
      </c>
      <c r="BM165" s="24">
        <f t="shared" si="80"/>
        <v>0</v>
      </c>
      <c r="BN165" s="24">
        <f t="shared" si="81"/>
        <v>0</v>
      </c>
      <c r="BO165" s="24">
        <f t="shared" si="82"/>
        <v>0</v>
      </c>
      <c r="BP165" s="24">
        <f t="shared" si="83"/>
        <v>0</v>
      </c>
      <c r="BQ165" s="24">
        <f t="shared" si="84"/>
        <v>0</v>
      </c>
      <c r="BR165" s="24">
        <f t="shared" si="95"/>
        <v>0</v>
      </c>
      <c r="BS165" s="24">
        <f t="shared" si="99"/>
        <v>0</v>
      </c>
      <c r="BT165" s="24">
        <v>0</v>
      </c>
      <c r="BU165" s="24">
        <f t="shared" si="96"/>
        <v>0</v>
      </c>
      <c r="BV165" s="24">
        <v>0</v>
      </c>
    </row>
    <row r="166" spans="1:74">
      <c r="A166" s="87">
        <v>157</v>
      </c>
      <c r="B166" s="1"/>
      <c r="C166" s="1"/>
      <c r="D166" s="2"/>
      <c r="E166" s="3"/>
      <c r="F166" s="4"/>
      <c r="G166" s="5"/>
      <c r="H166" s="4"/>
      <c r="I166" s="5"/>
      <c r="J166" s="6"/>
      <c r="K166" s="5"/>
      <c r="L166" s="5"/>
      <c r="M166" s="5"/>
      <c r="N166" s="7"/>
      <c r="O166" s="38"/>
      <c r="P166" s="5"/>
      <c r="Q166" s="5"/>
      <c r="R166" s="7"/>
      <c r="S166" s="38"/>
      <c r="T166" s="5"/>
      <c r="U166" s="5"/>
      <c r="V166" s="55"/>
      <c r="W166" s="38"/>
      <c r="X166" s="5"/>
      <c r="Y166" s="5"/>
      <c r="Z166" s="55"/>
      <c r="AA166" s="36">
        <f>IF(Dane!$E$3=1,AO166+BA166+BM166,IF(Dane!$E$3=2,AU166+BG166+BS166,AW166+BI166+BU166))</f>
        <v>0</v>
      </c>
      <c r="AB166" s="16">
        <f>IF(Dane!$E$3=1,AP166+BB166+BN166,IF(Dane!$E$3=2,AV166+BH166+BT166,AX166+BJ166+BV166))</f>
        <v>0</v>
      </c>
      <c r="AC166" s="16">
        <f>IF(((K166*Dane!$C$9)-AA166)&lt;0,0,(K166*Dane!$C$9)-AA166)</f>
        <v>0</v>
      </c>
      <c r="AD166" s="37">
        <f>IFERROR(IF(((L166*Dane!$C$9)-AB166)&lt;0,0,(L166*Dane!$C$9)-AB166),0)</f>
        <v>0</v>
      </c>
      <c r="AE166" s="97"/>
      <c r="AF166" s="77">
        <f>IF(Dane!$E$3=1,AO166,IF(Dane!$E$3=2,AU166,AW166))</f>
        <v>0</v>
      </c>
      <c r="AG166" s="77">
        <f>IF(Dane!$E$3=1,AP166,IF(Dane!$E$3=2,AV166,AX166))</f>
        <v>0</v>
      </c>
      <c r="AH166" s="77">
        <f>IF(Dane!$E$3=1,BA166,IF(Dane!$E$3=2,BG166,BI166))</f>
        <v>0</v>
      </c>
      <c r="AI166" s="77">
        <f>IF(Dane!$E$3=1,BB166,IF(Dane!$E$3=2,BH166,BJ166))</f>
        <v>0</v>
      </c>
      <c r="AJ166" s="77">
        <f>IF(Dane!$E$3=1,BM166,IF(Dane!$E$3=2,BS166,BU166))</f>
        <v>0</v>
      </c>
      <c r="AK166" s="77">
        <f>IF(Dane!$E$3=1,BN166,IF(Dane!$E$3=2,BT166,BV166))</f>
        <v>0</v>
      </c>
      <c r="AL166" s="24">
        <f t="shared" si="85"/>
        <v>0</v>
      </c>
      <c r="AM166" s="24">
        <f t="shared" si="86"/>
        <v>0</v>
      </c>
      <c r="AN166" s="24"/>
      <c r="AO166" s="24">
        <f t="shared" si="71"/>
        <v>0</v>
      </c>
      <c r="AP166" s="24">
        <f t="shared" si="87"/>
        <v>0</v>
      </c>
      <c r="AQ166" s="24">
        <f t="shared" si="72"/>
        <v>0</v>
      </c>
      <c r="AR166" s="24">
        <f t="shared" si="73"/>
        <v>0</v>
      </c>
      <c r="AS166" s="24">
        <f t="shared" si="74"/>
        <v>0</v>
      </c>
      <c r="AT166" s="24">
        <f t="shared" si="88"/>
        <v>0</v>
      </c>
      <c r="AU166" s="24">
        <f t="shared" si="97"/>
        <v>0</v>
      </c>
      <c r="AV166" s="24">
        <v>0</v>
      </c>
      <c r="AW166" s="24">
        <f t="shared" si="100"/>
        <v>0</v>
      </c>
      <c r="AX166" s="24">
        <v>0</v>
      </c>
      <c r="AY166" s="24">
        <f t="shared" si="89"/>
        <v>0</v>
      </c>
      <c r="AZ166" s="24">
        <f t="shared" si="90"/>
        <v>0</v>
      </c>
      <c r="BA166" s="24">
        <f t="shared" si="75"/>
        <v>0</v>
      </c>
      <c r="BB166" s="24">
        <f t="shared" si="76"/>
        <v>0</v>
      </c>
      <c r="BC166" s="24">
        <f t="shared" si="77"/>
        <v>0</v>
      </c>
      <c r="BD166" s="24">
        <f t="shared" si="78"/>
        <v>0</v>
      </c>
      <c r="BE166" s="24">
        <f t="shared" si="79"/>
        <v>0</v>
      </c>
      <c r="BF166" s="24">
        <f t="shared" si="91"/>
        <v>0</v>
      </c>
      <c r="BG166" s="24">
        <f t="shared" si="98"/>
        <v>0</v>
      </c>
      <c r="BH166" s="24">
        <v>0</v>
      </c>
      <c r="BI166" s="24">
        <f t="shared" si="92"/>
        <v>0</v>
      </c>
      <c r="BJ166" s="24">
        <v>0</v>
      </c>
      <c r="BK166" s="24">
        <f t="shared" si="93"/>
        <v>0</v>
      </c>
      <c r="BL166" s="24">
        <f t="shared" si="94"/>
        <v>0</v>
      </c>
      <c r="BM166" s="24">
        <f t="shared" si="80"/>
        <v>0</v>
      </c>
      <c r="BN166" s="24">
        <f t="shared" si="81"/>
        <v>0</v>
      </c>
      <c r="BO166" s="24">
        <f t="shared" si="82"/>
        <v>0</v>
      </c>
      <c r="BP166" s="24">
        <f t="shared" si="83"/>
        <v>0</v>
      </c>
      <c r="BQ166" s="24">
        <f t="shared" si="84"/>
        <v>0</v>
      </c>
      <c r="BR166" s="24">
        <f t="shared" si="95"/>
        <v>0</v>
      </c>
      <c r="BS166" s="24">
        <f t="shared" si="99"/>
        <v>0</v>
      </c>
      <c r="BT166" s="24">
        <v>0</v>
      </c>
      <c r="BU166" s="24">
        <f t="shared" si="96"/>
        <v>0</v>
      </c>
      <c r="BV166" s="24">
        <v>0</v>
      </c>
    </row>
    <row r="167" spans="1:74">
      <c r="A167" s="87">
        <v>158</v>
      </c>
      <c r="B167" s="1"/>
      <c r="C167" s="1"/>
      <c r="D167" s="2"/>
      <c r="E167" s="3"/>
      <c r="F167" s="4"/>
      <c r="G167" s="5"/>
      <c r="H167" s="4"/>
      <c r="I167" s="5"/>
      <c r="J167" s="6"/>
      <c r="K167" s="5"/>
      <c r="L167" s="5"/>
      <c r="M167" s="5"/>
      <c r="N167" s="7"/>
      <c r="O167" s="38"/>
      <c r="P167" s="5"/>
      <c r="Q167" s="5"/>
      <c r="R167" s="7"/>
      <c r="S167" s="38"/>
      <c r="T167" s="5"/>
      <c r="U167" s="5"/>
      <c r="V167" s="55"/>
      <c r="W167" s="38"/>
      <c r="X167" s="5"/>
      <c r="Y167" s="5"/>
      <c r="Z167" s="55"/>
      <c r="AA167" s="36">
        <f>IF(Dane!$E$3=1,AO167+BA167+BM167,IF(Dane!$E$3=2,AU167+BG167+BS167,AW167+BI167+BU167))</f>
        <v>0</v>
      </c>
      <c r="AB167" s="16">
        <f>IF(Dane!$E$3=1,AP167+BB167+BN167,IF(Dane!$E$3=2,AV167+BH167+BT167,AX167+BJ167+BV167))</f>
        <v>0</v>
      </c>
      <c r="AC167" s="16">
        <f>IF(((K167*Dane!$C$9)-AA167)&lt;0,0,(K167*Dane!$C$9)-AA167)</f>
        <v>0</v>
      </c>
      <c r="AD167" s="37">
        <f>IFERROR(IF(((L167*Dane!$C$9)-AB167)&lt;0,0,(L167*Dane!$C$9)-AB167),0)</f>
        <v>0</v>
      </c>
      <c r="AE167" s="97"/>
      <c r="AF167" s="77">
        <f>IF(Dane!$E$3=1,AO167,IF(Dane!$E$3=2,AU167,AW167))</f>
        <v>0</v>
      </c>
      <c r="AG167" s="77">
        <f>IF(Dane!$E$3=1,AP167,IF(Dane!$E$3=2,AV167,AX167))</f>
        <v>0</v>
      </c>
      <c r="AH167" s="77">
        <f>IF(Dane!$E$3=1,BA167,IF(Dane!$E$3=2,BG167,BI167))</f>
        <v>0</v>
      </c>
      <c r="AI167" s="77">
        <f>IF(Dane!$E$3=1,BB167,IF(Dane!$E$3=2,BH167,BJ167))</f>
        <v>0</v>
      </c>
      <c r="AJ167" s="77">
        <f>IF(Dane!$E$3=1,BM167,IF(Dane!$E$3=2,BS167,BU167))</f>
        <v>0</v>
      </c>
      <c r="AK167" s="77">
        <f>IF(Dane!$E$3=1,BN167,IF(Dane!$E$3=2,BT167,BV167))</f>
        <v>0</v>
      </c>
      <c r="AL167" s="24">
        <f t="shared" si="85"/>
        <v>0</v>
      </c>
      <c r="AM167" s="24">
        <f t="shared" si="86"/>
        <v>0</v>
      </c>
      <c r="AN167" s="24"/>
      <c r="AO167" s="24">
        <f t="shared" si="71"/>
        <v>0</v>
      </c>
      <c r="AP167" s="24">
        <f t="shared" si="87"/>
        <v>0</v>
      </c>
      <c r="AQ167" s="24">
        <f t="shared" si="72"/>
        <v>0</v>
      </c>
      <c r="AR167" s="24">
        <f t="shared" si="73"/>
        <v>0</v>
      </c>
      <c r="AS167" s="24">
        <f t="shared" si="74"/>
        <v>0</v>
      </c>
      <c r="AT167" s="24">
        <f t="shared" si="88"/>
        <v>0</v>
      </c>
      <c r="AU167" s="24">
        <f t="shared" si="97"/>
        <v>0</v>
      </c>
      <c r="AV167" s="24">
        <v>0</v>
      </c>
      <c r="AW167" s="24">
        <f t="shared" si="100"/>
        <v>0</v>
      </c>
      <c r="AX167" s="24">
        <v>0</v>
      </c>
      <c r="AY167" s="24">
        <f t="shared" si="89"/>
        <v>0</v>
      </c>
      <c r="AZ167" s="24">
        <f t="shared" si="90"/>
        <v>0</v>
      </c>
      <c r="BA167" s="24">
        <f t="shared" si="75"/>
        <v>0</v>
      </c>
      <c r="BB167" s="24">
        <f t="shared" si="76"/>
        <v>0</v>
      </c>
      <c r="BC167" s="24">
        <f t="shared" si="77"/>
        <v>0</v>
      </c>
      <c r="BD167" s="24">
        <f t="shared" si="78"/>
        <v>0</v>
      </c>
      <c r="BE167" s="24">
        <f t="shared" si="79"/>
        <v>0</v>
      </c>
      <c r="BF167" s="24">
        <f t="shared" si="91"/>
        <v>0</v>
      </c>
      <c r="BG167" s="24">
        <f t="shared" si="98"/>
        <v>0</v>
      </c>
      <c r="BH167" s="24">
        <v>0</v>
      </c>
      <c r="BI167" s="24">
        <f t="shared" si="92"/>
        <v>0</v>
      </c>
      <c r="BJ167" s="24">
        <v>0</v>
      </c>
      <c r="BK167" s="24">
        <f t="shared" si="93"/>
        <v>0</v>
      </c>
      <c r="BL167" s="24">
        <f t="shared" si="94"/>
        <v>0</v>
      </c>
      <c r="BM167" s="24">
        <f t="shared" si="80"/>
        <v>0</v>
      </c>
      <c r="BN167" s="24">
        <f t="shared" si="81"/>
        <v>0</v>
      </c>
      <c r="BO167" s="24">
        <f t="shared" si="82"/>
        <v>0</v>
      </c>
      <c r="BP167" s="24">
        <f t="shared" si="83"/>
        <v>0</v>
      </c>
      <c r="BQ167" s="24">
        <f t="shared" si="84"/>
        <v>0</v>
      </c>
      <c r="BR167" s="24">
        <f t="shared" si="95"/>
        <v>0</v>
      </c>
      <c r="BS167" s="24">
        <f t="shared" si="99"/>
        <v>0</v>
      </c>
      <c r="BT167" s="24">
        <v>0</v>
      </c>
      <c r="BU167" s="24">
        <f t="shared" si="96"/>
        <v>0</v>
      </c>
      <c r="BV167" s="24">
        <v>0</v>
      </c>
    </row>
    <row r="168" spans="1:74">
      <c r="A168" s="87">
        <v>159</v>
      </c>
      <c r="B168" s="1"/>
      <c r="C168" s="1"/>
      <c r="D168" s="2"/>
      <c r="E168" s="3"/>
      <c r="F168" s="4"/>
      <c r="G168" s="5"/>
      <c r="H168" s="4"/>
      <c r="I168" s="5"/>
      <c r="J168" s="6"/>
      <c r="K168" s="5"/>
      <c r="L168" s="5"/>
      <c r="M168" s="5"/>
      <c r="N168" s="7"/>
      <c r="O168" s="38"/>
      <c r="P168" s="5"/>
      <c r="Q168" s="5"/>
      <c r="R168" s="7"/>
      <c r="S168" s="38"/>
      <c r="T168" s="5"/>
      <c r="U168" s="5"/>
      <c r="V168" s="55"/>
      <c r="W168" s="38"/>
      <c r="X168" s="5"/>
      <c r="Y168" s="5"/>
      <c r="Z168" s="55"/>
      <c r="AA168" s="36">
        <f>IF(Dane!$E$3=1,AO168+BA168+BM168,IF(Dane!$E$3=2,AU168+BG168+BS168,AW168+BI168+BU168))</f>
        <v>0</v>
      </c>
      <c r="AB168" s="16">
        <f>IF(Dane!$E$3=1,AP168+BB168+BN168,IF(Dane!$E$3=2,AV168+BH168+BT168,AX168+BJ168+BV168))</f>
        <v>0</v>
      </c>
      <c r="AC168" s="16">
        <f>IF(((K168*Dane!$C$9)-AA168)&lt;0,0,(K168*Dane!$C$9)-AA168)</f>
        <v>0</v>
      </c>
      <c r="AD168" s="37">
        <f>IFERROR(IF(((L168*Dane!$C$9)-AB168)&lt;0,0,(L168*Dane!$C$9)-AB168),0)</f>
        <v>0</v>
      </c>
      <c r="AE168" s="97"/>
      <c r="AF168" s="77">
        <f>IF(Dane!$E$3=1,AO168,IF(Dane!$E$3=2,AU168,AW168))</f>
        <v>0</v>
      </c>
      <c r="AG168" s="77">
        <f>IF(Dane!$E$3=1,AP168,IF(Dane!$E$3=2,AV168,AX168))</f>
        <v>0</v>
      </c>
      <c r="AH168" s="77">
        <f>IF(Dane!$E$3=1,BA168,IF(Dane!$E$3=2,BG168,BI168))</f>
        <v>0</v>
      </c>
      <c r="AI168" s="77">
        <f>IF(Dane!$E$3=1,BB168,IF(Dane!$E$3=2,BH168,BJ168))</f>
        <v>0</v>
      </c>
      <c r="AJ168" s="77">
        <f>IF(Dane!$E$3=1,BM168,IF(Dane!$E$3=2,BS168,BU168))</f>
        <v>0</v>
      </c>
      <c r="AK168" s="77">
        <f>IF(Dane!$E$3=1,BN168,IF(Dane!$E$3=2,BT168,BV168))</f>
        <v>0</v>
      </c>
      <c r="AL168" s="24">
        <f t="shared" si="85"/>
        <v>0</v>
      </c>
      <c r="AM168" s="24">
        <f t="shared" si="86"/>
        <v>0</v>
      </c>
      <c r="AN168" s="24"/>
      <c r="AO168" s="24">
        <f t="shared" si="71"/>
        <v>0</v>
      </c>
      <c r="AP168" s="24">
        <f t="shared" si="87"/>
        <v>0</v>
      </c>
      <c r="AQ168" s="24">
        <f t="shared" si="72"/>
        <v>0</v>
      </c>
      <c r="AR168" s="24">
        <f t="shared" si="73"/>
        <v>0</v>
      </c>
      <c r="AS168" s="24">
        <f t="shared" si="74"/>
        <v>0</v>
      </c>
      <c r="AT168" s="24">
        <f t="shared" si="88"/>
        <v>0</v>
      </c>
      <c r="AU168" s="24">
        <f t="shared" si="97"/>
        <v>0</v>
      </c>
      <c r="AV168" s="24">
        <v>0</v>
      </c>
      <c r="AW168" s="24">
        <f t="shared" si="100"/>
        <v>0</v>
      </c>
      <c r="AX168" s="24">
        <v>0</v>
      </c>
      <c r="AY168" s="24">
        <f t="shared" si="89"/>
        <v>0</v>
      </c>
      <c r="AZ168" s="24">
        <f t="shared" si="90"/>
        <v>0</v>
      </c>
      <c r="BA168" s="24">
        <f t="shared" si="75"/>
        <v>0</v>
      </c>
      <c r="BB168" s="24">
        <f t="shared" si="76"/>
        <v>0</v>
      </c>
      <c r="BC168" s="24">
        <f t="shared" si="77"/>
        <v>0</v>
      </c>
      <c r="BD168" s="24">
        <f t="shared" si="78"/>
        <v>0</v>
      </c>
      <c r="BE168" s="24">
        <f t="shared" si="79"/>
        <v>0</v>
      </c>
      <c r="BF168" s="24">
        <f t="shared" si="91"/>
        <v>0</v>
      </c>
      <c r="BG168" s="24">
        <f t="shared" si="98"/>
        <v>0</v>
      </c>
      <c r="BH168" s="24">
        <v>0</v>
      </c>
      <c r="BI168" s="24">
        <f t="shared" si="92"/>
        <v>0</v>
      </c>
      <c r="BJ168" s="24">
        <v>0</v>
      </c>
      <c r="BK168" s="24">
        <f t="shared" si="93"/>
        <v>0</v>
      </c>
      <c r="BL168" s="24">
        <f t="shared" si="94"/>
        <v>0</v>
      </c>
      <c r="BM168" s="24">
        <f t="shared" si="80"/>
        <v>0</v>
      </c>
      <c r="BN168" s="24">
        <f t="shared" si="81"/>
        <v>0</v>
      </c>
      <c r="BO168" s="24">
        <f t="shared" si="82"/>
        <v>0</v>
      </c>
      <c r="BP168" s="24">
        <f t="shared" si="83"/>
        <v>0</v>
      </c>
      <c r="BQ168" s="24">
        <f t="shared" si="84"/>
        <v>0</v>
      </c>
      <c r="BR168" s="24">
        <f t="shared" si="95"/>
        <v>0</v>
      </c>
      <c r="BS168" s="24">
        <f t="shared" si="99"/>
        <v>0</v>
      </c>
      <c r="BT168" s="24">
        <v>0</v>
      </c>
      <c r="BU168" s="24">
        <f t="shared" si="96"/>
        <v>0</v>
      </c>
      <c r="BV168" s="24">
        <v>0</v>
      </c>
    </row>
    <row r="169" spans="1:74">
      <c r="A169" s="87">
        <v>160</v>
      </c>
      <c r="B169" s="1"/>
      <c r="C169" s="1"/>
      <c r="D169" s="2"/>
      <c r="E169" s="3"/>
      <c r="F169" s="4"/>
      <c r="G169" s="5"/>
      <c r="H169" s="4"/>
      <c r="I169" s="5"/>
      <c r="J169" s="6"/>
      <c r="K169" s="5"/>
      <c r="L169" s="5"/>
      <c r="M169" s="5"/>
      <c r="N169" s="7"/>
      <c r="O169" s="38"/>
      <c r="P169" s="5"/>
      <c r="Q169" s="5"/>
      <c r="R169" s="7"/>
      <c r="S169" s="38"/>
      <c r="T169" s="5"/>
      <c r="U169" s="5"/>
      <c r="V169" s="55"/>
      <c r="W169" s="38"/>
      <c r="X169" s="5"/>
      <c r="Y169" s="5"/>
      <c r="Z169" s="55"/>
      <c r="AA169" s="36">
        <f>IF(Dane!$E$3=1,AO169+BA169+BM169,IF(Dane!$E$3=2,AU169+BG169+BS169,AW169+BI169+BU169))</f>
        <v>0</v>
      </c>
      <c r="AB169" s="16">
        <f>IF(Dane!$E$3=1,AP169+BB169+BN169,IF(Dane!$E$3=2,AV169+BH169+BT169,AX169+BJ169+BV169))</f>
        <v>0</v>
      </c>
      <c r="AC169" s="16">
        <f>IF(((K169*Dane!$C$9)-AA169)&lt;0,0,(K169*Dane!$C$9)-AA169)</f>
        <v>0</v>
      </c>
      <c r="AD169" s="37">
        <f>IFERROR(IF(((L169*Dane!$C$9)-AB169)&lt;0,0,(L169*Dane!$C$9)-AB169),0)</f>
        <v>0</v>
      </c>
      <c r="AE169" s="97"/>
      <c r="AF169" s="77">
        <f>IF(Dane!$E$3=1,AO169,IF(Dane!$E$3=2,AU169,AW169))</f>
        <v>0</v>
      </c>
      <c r="AG169" s="77">
        <f>IF(Dane!$E$3=1,AP169,IF(Dane!$E$3=2,AV169,AX169))</f>
        <v>0</v>
      </c>
      <c r="AH169" s="77">
        <f>IF(Dane!$E$3=1,BA169,IF(Dane!$E$3=2,BG169,BI169))</f>
        <v>0</v>
      </c>
      <c r="AI169" s="77">
        <f>IF(Dane!$E$3=1,BB169,IF(Dane!$E$3=2,BH169,BJ169))</f>
        <v>0</v>
      </c>
      <c r="AJ169" s="77">
        <f>IF(Dane!$E$3=1,BM169,IF(Dane!$E$3=2,BS169,BU169))</f>
        <v>0</v>
      </c>
      <c r="AK169" s="77">
        <f>IF(Dane!$E$3=1,BN169,IF(Dane!$E$3=2,BT169,BV169))</f>
        <v>0</v>
      </c>
      <c r="AL169" s="24">
        <f t="shared" si="85"/>
        <v>0</v>
      </c>
      <c r="AM169" s="24">
        <f t="shared" si="86"/>
        <v>0</v>
      </c>
      <c r="AN169" s="24"/>
      <c r="AO169" s="24">
        <f t="shared" si="71"/>
        <v>0</v>
      </c>
      <c r="AP169" s="24">
        <f t="shared" si="87"/>
        <v>0</v>
      </c>
      <c r="AQ169" s="24">
        <f t="shared" si="72"/>
        <v>0</v>
      </c>
      <c r="AR169" s="24">
        <f t="shared" si="73"/>
        <v>0</v>
      </c>
      <c r="AS169" s="24">
        <f t="shared" si="74"/>
        <v>0</v>
      </c>
      <c r="AT169" s="24">
        <f t="shared" si="88"/>
        <v>0</v>
      </c>
      <c r="AU169" s="24">
        <f t="shared" si="97"/>
        <v>0</v>
      </c>
      <c r="AV169" s="24">
        <v>0</v>
      </c>
      <c r="AW169" s="24">
        <f t="shared" si="100"/>
        <v>0</v>
      </c>
      <c r="AX169" s="24">
        <v>0</v>
      </c>
      <c r="AY169" s="24">
        <f t="shared" si="89"/>
        <v>0</v>
      </c>
      <c r="AZ169" s="24">
        <f t="shared" si="90"/>
        <v>0</v>
      </c>
      <c r="BA169" s="24">
        <f t="shared" si="75"/>
        <v>0</v>
      </c>
      <c r="BB169" s="24">
        <f t="shared" si="76"/>
        <v>0</v>
      </c>
      <c r="BC169" s="24">
        <f t="shared" si="77"/>
        <v>0</v>
      </c>
      <c r="BD169" s="24">
        <f t="shared" si="78"/>
        <v>0</v>
      </c>
      <c r="BE169" s="24">
        <f t="shared" si="79"/>
        <v>0</v>
      </c>
      <c r="BF169" s="24">
        <f t="shared" si="91"/>
        <v>0</v>
      </c>
      <c r="BG169" s="24">
        <f t="shared" si="98"/>
        <v>0</v>
      </c>
      <c r="BH169" s="24">
        <v>0</v>
      </c>
      <c r="BI169" s="24">
        <f t="shared" si="92"/>
        <v>0</v>
      </c>
      <c r="BJ169" s="24">
        <v>0</v>
      </c>
      <c r="BK169" s="24">
        <f t="shared" si="93"/>
        <v>0</v>
      </c>
      <c r="BL169" s="24">
        <f t="shared" si="94"/>
        <v>0</v>
      </c>
      <c r="BM169" s="24">
        <f t="shared" si="80"/>
        <v>0</v>
      </c>
      <c r="BN169" s="24">
        <f t="shared" si="81"/>
        <v>0</v>
      </c>
      <c r="BO169" s="24">
        <f t="shared" si="82"/>
        <v>0</v>
      </c>
      <c r="BP169" s="24">
        <f t="shared" si="83"/>
        <v>0</v>
      </c>
      <c r="BQ169" s="24">
        <f t="shared" si="84"/>
        <v>0</v>
      </c>
      <c r="BR169" s="24">
        <f t="shared" si="95"/>
        <v>0</v>
      </c>
      <c r="BS169" s="24">
        <f t="shared" si="99"/>
        <v>0</v>
      </c>
      <c r="BT169" s="24">
        <v>0</v>
      </c>
      <c r="BU169" s="24">
        <f t="shared" si="96"/>
        <v>0</v>
      </c>
      <c r="BV169" s="24">
        <v>0</v>
      </c>
    </row>
    <row r="170" spans="1:74">
      <c r="A170" s="87">
        <v>161</v>
      </c>
      <c r="B170" s="1"/>
      <c r="C170" s="1"/>
      <c r="D170" s="2"/>
      <c r="E170" s="3"/>
      <c r="F170" s="4"/>
      <c r="G170" s="5"/>
      <c r="H170" s="4"/>
      <c r="I170" s="5"/>
      <c r="J170" s="6"/>
      <c r="K170" s="5"/>
      <c r="L170" s="5"/>
      <c r="M170" s="5"/>
      <c r="N170" s="7"/>
      <c r="O170" s="38"/>
      <c r="P170" s="5"/>
      <c r="Q170" s="5"/>
      <c r="R170" s="7"/>
      <c r="S170" s="38"/>
      <c r="T170" s="5"/>
      <c r="U170" s="5"/>
      <c r="V170" s="55"/>
      <c r="W170" s="38"/>
      <c r="X170" s="5"/>
      <c r="Y170" s="5"/>
      <c r="Z170" s="55"/>
      <c r="AA170" s="36">
        <f>IF(Dane!$E$3=1,AO170+BA170+BM170,IF(Dane!$E$3=2,AU170+BG170+BS170,AW170+BI170+BU170))</f>
        <v>0</v>
      </c>
      <c r="AB170" s="16">
        <f>IF(Dane!$E$3=1,AP170+BB170+BN170,IF(Dane!$E$3=2,AV170+BH170+BT170,AX170+BJ170+BV170))</f>
        <v>0</v>
      </c>
      <c r="AC170" s="16">
        <f>IF(((K170*Dane!$C$9)-AA170)&lt;0,0,(K170*Dane!$C$9)-AA170)</f>
        <v>0</v>
      </c>
      <c r="AD170" s="37">
        <f>IFERROR(IF(((L170*Dane!$C$9)-AB170)&lt;0,0,(L170*Dane!$C$9)-AB170),0)</f>
        <v>0</v>
      </c>
      <c r="AE170" s="97"/>
      <c r="AF170" s="77">
        <f>IF(Dane!$E$3=1,AO170,IF(Dane!$E$3=2,AU170,AW170))</f>
        <v>0</v>
      </c>
      <c r="AG170" s="77">
        <f>IF(Dane!$E$3=1,AP170,IF(Dane!$E$3=2,AV170,AX170))</f>
        <v>0</v>
      </c>
      <c r="AH170" s="77">
        <f>IF(Dane!$E$3=1,BA170,IF(Dane!$E$3=2,BG170,BI170))</f>
        <v>0</v>
      </c>
      <c r="AI170" s="77">
        <f>IF(Dane!$E$3=1,BB170,IF(Dane!$E$3=2,BH170,BJ170))</f>
        <v>0</v>
      </c>
      <c r="AJ170" s="77">
        <f>IF(Dane!$E$3=1,BM170,IF(Dane!$E$3=2,BS170,BU170))</f>
        <v>0</v>
      </c>
      <c r="AK170" s="77">
        <f>IF(Dane!$E$3=1,BN170,IF(Dane!$E$3=2,BT170,BV170))</f>
        <v>0</v>
      </c>
      <c r="AL170" s="24">
        <f t="shared" si="85"/>
        <v>0</v>
      </c>
      <c r="AM170" s="24">
        <f t="shared" si="86"/>
        <v>0</v>
      </c>
      <c r="AN170" s="24"/>
      <c r="AO170" s="24">
        <f t="shared" si="71"/>
        <v>0</v>
      </c>
      <c r="AP170" s="24">
        <f t="shared" si="87"/>
        <v>0</v>
      </c>
      <c r="AQ170" s="24">
        <f t="shared" si="72"/>
        <v>0</v>
      </c>
      <c r="AR170" s="24">
        <f t="shared" si="73"/>
        <v>0</v>
      </c>
      <c r="AS170" s="24">
        <f t="shared" si="74"/>
        <v>0</v>
      </c>
      <c r="AT170" s="24">
        <f t="shared" si="88"/>
        <v>0</v>
      </c>
      <c r="AU170" s="24">
        <f t="shared" si="97"/>
        <v>0</v>
      </c>
      <c r="AV170" s="24">
        <v>0</v>
      </c>
      <c r="AW170" s="24">
        <f t="shared" si="100"/>
        <v>0</v>
      </c>
      <c r="AX170" s="24">
        <v>0</v>
      </c>
      <c r="AY170" s="24">
        <f t="shared" si="89"/>
        <v>0</v>
      </c>
      <c r="AZ170" s="24">
        <f t="shared" si="90"/>
        <v>0</v>
      </c>
      <c r="BA170" s="24">
        <f t="shared" si="75"/>
        <v>0</v>
      </c>
      <c r="BB170" s="24">
        <f t="shared" si="76"/>
        <v>0</v>
      </c>
      <c r="BC170" s="24">
        <f t="shared" si="77"/>
        <v>0</v>
      </c>
      <c r="BD170" s="24">
        <f t="shared" si="78"/>
        <v>0</v>
      </c>
      <c r="BE170" s="24">
        <f t="shared" si="79"/>
        <v>0</v>
      </c>
      <c r="BF170" s="24">
        <f t="shared" si="91"/>
        <v>0</v>
      </c>
      <c r="BG170" s="24">
        <f t="shared" si="98"/>
        <v>0</v>
      </c>
      <c r="BH170" s="24">
        <v>0</v>
      </c>
      <c r="BI170" s="24">
        <f t="shared" si="92"/>
        <v>0</v>
      </c>
      <c r="BJ170" s="24">
        <v>0</v>
      </c>
      <c r="BK170" s="24">
        <f t="shared" si="93"/>
        <v>0</v>
      </c>
      <c r="BL170" s="24">
        <f t="shared" si="94"/>
        <v>0</v>
      </c>
      <c r="BM170" s="24">
        <f t="shared" si="80"/>
        <v>0</v>
      </c>
      <c r="BN170" s="24">
        <f t="shared" si="81"/>
        <v>0</v>
      </c>
      <c r="BO170" s="24">
        <f t="shared" si="82"/>
        <v>0</v>
      </c>
      <c r="BP170" s="24">
        <f t="shared" si="83"/>
        <v>0</v>
      </c>
      <c r="BQ170" s="24">
        <f t="shared" si="84"/>
        <v>0</v>
      </c>
      <c r="BR170" s="24">
        <f t="shared" si="95"/>
        <v>0</v>
      </c>
      <c r="BS170" s="24">
        <f t="shared" si="99"/>
        <v>0</v>
      </c>
      <c r="BT170" s="24">
        <v>0</v>
      </c>
      <c r="BU170" s="24">
        <f t="shared" si="96"/>
        <v>0</v>
      </c>
      <c r="BV170" s="24">
        <v>0</v>
      </c>
    </row>
    <row r="171" spans="1:74">
      <c r="A171" s="87">
        <v>162</v>
      </c>
      <c r="B171" s="1"/>
      <c r="C171" s="1"/>
      <c r="D171" s="2"/>
      <c r="E171" s="3"/>
      <c r="F171" s="4"/>
      <c r="G171" s="5"/>
      <c r="H171" s="4"/>
      <c r="I171" s="5"/>
      <c r="J171" s="6"/>
      <c r="K171" s="5"/>
      <c r="L171" s="5"/>
      <c r="M171" s="5"/>
      <c r="N171" s="7"/>
      <c r="O171" s="38"/>
      <c r="P171" s="5"/>
      <c r="Q171" s="5"/>
      <c r="R171" s="7"/>
      <c r="S171" s="38"/>
      <c r="T171" s="5"/>
      <c r="U171" s="5"/>
      <c r="V171" s="55"/>
      <c r="W171" s="38"/>
      <c r="X171" s="5"/>
      <c r="Y171" s="5"/>
      <c r="Z171" s="55"/>
      <c r="AA171" s="36">
        <f>IF(Dane!$E$3=1,AO171+BA171+BM171,IF(Dane!$E$3=2,AU171+BG171+BS171,AW171+BI171+BU171))</f>
        <v>0</v>
      </c>
      <c r="AB171" s="16">
        <f>IF(Dane!$E$3=1,AP171+BB171+BN171,IF(Dane!$E$3=2,AV171+BH171+BT171,AX171+BJ171+BV171))</f>
        <v>0</v>
      </c>
      <c r="AC171" s="16">
        <f>IF(((K171*Dane!$C$9)-AA171)&lt;0,0,(K171*Dane!$C$9)-AA171)</f>
        <v>0</v>
      </c>
      <c r="AD171" s="37">
        <f>IFERROR(IF(((L171*Dane!$C$9)-AB171)&lt;0,0,(L171*Dane!$C$9)-AB171),0)</f>
        <v>0</v>
      </c>
      <c r="AE171" s="97"/>
      <c r="AF171" s="77">
        <f>IF(Dane!$E$3=1,AO171,IF(Dane!$E$3=2,AU171,AW171))</f>
        <v>0</v>
      </c>
      <c r="AG171" s="77">
        <f>IF(Dane!$E$3=1,AP171,IF(Dane!$E$3=2,AV171,AX171))</f>
        <v>0</v>
      </c>
      <c r="AH171" s="77">
        <f>IF(Dane!$E$3=1,BA171,IF(Dane!$E$3=2,BG171,BI171))</f>
        <v>0</v>
      </c>
      <c r="AI171" s="77">
        <f>IF(Dane!$E$3=1,BB171,IF(Dane!$E$3=2,BH171,BJ171))</f>
        <v>0</v>
      </c>
      <c r="AJ171" s="77">
        <f>IF(Dane!$E$3=1,BM171,IF(Dane!$E$3=2,BS171,BU171))</f>
        <v>0</v>
      </c>
      <c r="AK171" s="77">
        <f>IF(Dane!$E$3=1,BN171,IF(Dane!$E$3=2,BT171,BV171))</f>
        <v>0</v>
      </c>
      <c r="AL171" s="24">
        <f t="shared" si="85"/>
        <v>0</v>
      </c>
      <c r="AM171" s="24">
        <f t="shared" si="86"/>
        <v>0</v>
      </c>
      <c r="AN171" s="24"/>
      <c r="AO171" s="24">
        <f t="shared" si="71"/>
        <v>0</v>
      </c>
      <c r="AP171" s="24">
        <f t="shared" si="87"/>
        <v>0</v>
      </c>
      <c r="AQ171" s="24">
        <f t="shared" si="72"/>
        <v>0</v>
      </c>
      <c r="AR171" s="24">
        <f t="shared" si="73"/>
        <v>0</v>
      </c>
      <c r="AS171" s="24">
        <f t="shared" si="74"/>
        <v>0</v>
      </c>
      <c r="AT171" s="24">
        <f t="shared" si="88"/>
        <v>0</v>
      </c>
      <c r="AU171" s="24">
        <f t="shared" si="97"/>
        <v>0</v>
      </c>
      <c r="AV171" s="24">
        <v>0</v>
      </c>
      <c r="AW171" s="24">
        <f t="shared" si="100"/>
        <v>0</v>
      </c>
      <c r="AX171" s="24">
        <v>0</v>
      </c>
      <c r="AY171" s="24">
        <f t="shared" si="89"/>
        <v>0</v>
      </c>
      <c r="AZ171" s="24">
        <f t="shared" si="90"/>
        <v>0</v>
      </c>
      <c r="BA171" s="24">
        <f t="shared" si="75"/>
        <v>0</v>
      </c>
      <c r="BB171" s="24">
        <f t="shared" si="76"/>
        <v>0</v>
      </c>
      <c r="BC171" s="24">
        <f t="shared" si="77"/>
        <v>0</v>
      </c>
      <c r="BD171" s="24">
        <f t="shared" si="78"/>
        <v>0</v>
      </c>
      <c r="BE171" s="24">
        <f t="shared" si="79"/>
        <v>0</v>
      </c>
      <c r="BF171" s="24">
        <f t="shared" si="91"/>
        <v>0</v>
      </c>
      <c r="BG171" s="24">
        <f t="shared" si="98"/>
        <v>0</v>
      </c>
      <c r="BH171" s="24">
        <v>0</v>
      </c>
      <c r="BI171" s="24">
        <f t="shared" si="92"/>
        <v>0</v>
      </c>
      <c r="BJ171" s="24">
        <v>0</v>
      </c>
      <c r="BK171" s="24">
        <f t="shared" si="93"/>
        <v>0</v>
      </c>
      <c r="BL171" s="24">
        <f t="shared" si="94"/>
        <v>0</v>
      </c>
      <c r="BM171" s="24">
        <f t="shared" si="80"/>
        <v>0</v>
      </c>
      <c r="BN171" s="24">
        <f t="shared" si="81"/>
        <v>0</v>
      </c>
      <c r="BO171" s="24">
        <f t="shared" si="82"/>
        <v>0</v>
      </c>
      <c r="BP171" s="24">
        <f t="shared" si="83"/>
        <v>0</v>
      </c>
      <c r="BQ171" s="24">
        <f t="shared" si="84"/>
        <v>0</v>
      </c>
      <c r="BR171" s="24">
        <f t="shared" si="95"/>
        <v>0</v>
      </c>
      <c r="BS171" s="24">
        <f t="shared" si="99"/>
        <v>0</v>
      </c>
      <c r="BT171" s="24">
        <v>0</v>
      </c>
      <c r="BU171" s="24">
        <f t="shared" si="96"/>
        <v>0</v>
      </c>
      <c r="BV171" s="24">
        <v>0</v>
      </c>
    </row>
    <row r="172" spans="1:74">
      <c r="A172" s="87">
        <v>163</v>
      </c>
      <c r="B172" s="1"/>
      <c r="C172" s="1"/>
      <c r="D172" s="2"/>
      <c r="E172" s="3"/>
      <c r="F172" s="4"/>
      <c r="G172" s="5"/>
      <c r="H172" s="4"/>
      <c r="I172" s="5"/>
      <c r="J172" s="6"/>
      <c r="K172" s="5"/>
      <c r="L172" s="5"/>
      <c r="M172" s="5"/>
      <c r="N172" s="7"/>
      <c r="O172" s="38"/>
      <c r="P172" s="5"/>
      <c r="Q172" s="5"/>
      <c r="R172" s="7"/>
      <c r="S172" s="38"/>
      <c r="T172" s="5"/>
      <c r="U172" s="5"/>
      <c r="V172" s="55"/>
      <c r="W172" s="38"/>
      <c r="X172" s="5"/>
      <c r="Y172" s="5"/>
      <c r="Z172" s="55"/>
      <c r="AA172" s="36">
        <f>IF(Dane!$E$3=1,AO172+BA172+BM172,IF(Dane!$E$3=2,AU172+BG172+BS172,AW172+BI172+BU172))</f>
        <v>0</v>
      </c>
      <c r="AB172" s="16">
        <f>IF(Dane!$E$3=1,AP172+BB172+BN172,IF(Dane!$E$3=2,AV172+BH172+BT172,AX172+BJ172+BV172))</f>
        <v>0</v>
      </c>
      <c r="AC172" s="16">
        <f>IF(((K172*Dane!$C$9)-AA172)&lt;0,0,(K172*Dane!$C$9)-AA172)</f>
        <v>0</v>
      </c>
      <c r="AD172" s="37">
        <f>IFERROR(IF(((L172*Dane!$C$9)-AB172)&lt;0,0,(L172*Dane!$C$9)-AB172),0)</f>
        <v>0</v>
      </c>
      <c r="AE172" s="97"/>
      <c r="AF172" s="77">
        <f>IF(Dane!$E$3=1,AO172,IF(Dane!$E$3=2,AU172,AW172))</f>
        <v>0</v>
      </c>
      <c r="AG172" s="77">
        <f>IF(Dane!$E$3=1,AP172,IF(Dane!$E$3=2,AV172,AX172))</f>
        <v>0</v>
      </c>
      <c r="AH172" s="77">
        <f>IF(Dane!$E$3=1,BA172,IF(Dane!$E$3=2,BG172,BI172))</f>
        <v>0</v>
      </c>
      <c r="AI172" s="77">
        <f>IF(Dane!$E$3=1,BB172,IF(Dane!$E$3=2,BH172,BJ172))</f>
        <v>0</v>
      </c>
      <c r="AJ172" s="77">
        <f>IF(Dane!$E$3=1,BM172,IF(Dane!$E$3=2,BS172,BU172))</f>
        <v>0</v>
      </c>
      <c r="AK172" s="77">
        <f>IF(Dane!$E$3=1,BN172,IF(Dane!$E$3=2,BT172,BV172))</f>
        <v>0</v>
      </c>
      <c r="AL172" s="24">
        <f t="shared" si="85"/>
        <v>0</v>
      </c>
      <c r="AM172" s="24">
        <f t="shared" si="86"/>
        <v>0</v>
      </c>
      <c r="AN172" s="24"/>
      <c r="AO172" s="24">
        <f t="shared" si="71"/>
        <v>0</v>
      </c>
      <c r="AP172" s="24">
        <f t="shared" si="87"/>
        <v>0</v>
      </c>
      <c r="AQ172" s="24">
        <f t="shared" si="72"/>
        <v>0</v>
      </c>
      <c r="AR172" s="24">
        <f t="shared" si="73"/>
        <v>0</v>
      </c>
      <c r="AS172" s="24">
        <f t="shared" si="74"/>
        <v>0</v>
      </c>
      <c r="AT172" s="24">
        <f t="shared" si="88"/>
        <v>0</v>
      </c>
      <c r="AU172" s="24">
        <f t="shared" si="97"/>
        <v>0</v>
      </c>
      <c r="AV172" s="24">
        <v>0</v>
      </c>
      <c r="AW172" s="24">
        <f t="shared" si="100"/>
        <v>0</v>
      </c>
      <c r="AX172" s="24">
        <v>0</v>
      </c>
      <c r="AY172" s="24">
        <f t="shared" si="89"/>
        <v>0</v>
      </c>
      <c r="AZ172" s="24">
        <f t="shared" si="90"/>
        <v>0</v>
      </c>
      <c r="BA172" s="24">
        <f t="shared" si="75"/>
        <v>0</v>
      </c>
      <c r="BB172" s="24">
        <f t="shared" si="76"/>
        <v>0</v>
      </c>
      <c r="BC172" s="24">
        <f t="shared" si="77"/>
        <v>0</v>
      </c>
      <c r="BD172" s="24">
        <f t="shared" si="78"/>
        <v>0</v>
      </c>
      <c r="BE172" s="24">
        <f t="shared" si="79"/>
        <v>0</v>
      </c>
      <c r="BF172" s="24">
        <f t="shared" si="91"/>
        <v>0</v>
      </c>
      <c r="BG172" s="24">
        <f t="shared" si="98"/>
        <v>0</v>
      </c>
      <c r="BH172" s="24">
        <v>0</v>
      </c>
      <c r="BI172" s="24">
        <f t="shared" si="92"/>
        <v>0</v>
      </c>
      <c r="BJ172" s="24">
        <v>0</v>
      </c>
      <c r="BK172" s="24">
        <f t="shared" si="93"/>
        <v>0</v>
      </c>
      <c r="BL172" s="24">
        <f t="shared" si="94"/>
        <v>0</v>
      </c>
      <c r="BM172" s="24">
        <f t="shared" si="80"/>
        <v>0</v>
      </c>
      <c r="BN172" s="24">
        <f t="shared" si="81"/>
        <v>0</v>
      </c>
      <c r="BO172" s="24">
        <f t="shared" si="82"/>
        <v>0</v>
      </c>
      <c r="BP172" s="24">
        <f t="shared" si="83"/>
        <v>0</v>
      </c>
      <c r="BQ172" s="24">
        <f t="shared" si="84"/>
        <v>0</v>
      </c>
      <c r="BR172" s="24">
        <f t="shared" si="95"/>
        <v>0</v>
      </c>
      <c r="BS172" s="24">
        <f t="shared" si="99"/>
        <v>0</v>
      </c>
      <c r="BT172" s="24">
        <v>0</v>
      </c>
      <c r="BU172" s="24">
        <f t="shared" si="96"/>
        <v>0</v>
      </c>
      <c r="BV172" s="24">
        <v>0</v>
      </c>
    </row>
    <row r="173" spans="1:74">
      <c r="A173" s="87">
        <v>164</v>
      </c>
      <c r="B173" s="1"/>
      <c r="C173" s="1"/>
      <c r="D173" s="2"/>
      <c r="E173" s="3"/>
      <c r="F173" s="4"/>
      <c r="G173" s="5"/>
      <c r="H173" s="4"/>
      <c r="I173" s="5"/>
      <c r="J173" s="6"/>
      <c r="K173" s="5"/>
      <c r="L173" s="5"/>
      <c r="M173" s="5"/>
      <c r="N173" s="7"/>
      <c r="O173" s="38"/>
      <c r="P173" s="5"/>
      <c r="Q173" s="5"/>
      <c r="R173" s="7"/>
      <c r="S173" s="38"/>
      <c r="T173" s="5"/>
      <c r="U173" s="5"/>
      <c r="V173" s="55"/>
      <c r="W173" s="38"/>
      <c r="X173" s="5"/>
      <c r="Y173" s="5"/>
      <c r="Z173" s="55"/>
      <c r="AA173" s="36">
        <f>IF(Dane!$E$3=1,AO173+BA173+BM173,IF(Dane!$E$3=2,AU173+BG173+BS173,AW173+BI173+BU173))</f>
        <v>0</v>
      </c>
      <c r="AB173" s="16">
        <f>IF(Dane!$E$3=1,AP173+BB173+BN173,IF(Dane!$E$3=2,AV173+BH173+BT173,AX173+BJ173+BV173))</f>
        <v>0</v>
      </c>
      <c r="AC173" s="16">
        <f>IF(((K173*Dane!$C$9)-AA173)&lt;0,0,(K173*Dane!$C$9)-AA173)</f>
        <v>0</v>
      </c>
      <c r="AD173" s="37">
        <f>IFERROR(IF(((L173*Dane!$C$9)-AB173)&lt;0,0,(L173*Dane!$C$9)-AB173),0)</f>
        <v>0</v>
      </c>
      <c r="AE173" s="97"/>
      <c r="AF173" s="77">
        <f>IF(Dane!$E$3=1,AO173,IF(Dane!$E$3=2,AU173,AW173))</f>
        <v>0</v>
      </c>
      <c r="AG173" s="77">
        <f>IF(Dane!$E$3=1,AP173,IF(Dane!$E$3=2,AV173,AX173))</f>
        <v>0</v>
      </c>
      <c r="AH173" s="77">
        <f>IF(Dane!$E$3=1,BA173,IF(Dane!$E$3=2,BG173,BI173))</f>
        <v>0</v>
      </c>
      <c r="AI173" s="77">
        <f>IF(Dane!$E$3=1,BB173,IF(Dane!$E$3=2,BH173,BJ173))</f>
        <v>0</v>
      </c>
      <c r="AJ173" s="77">
        <f>IF(Dane!$E$3=1,BM173,IF(Dane!$E$3=2,BS173,BU173))</f>
        <v>0</v>
      </c>
      <c r="AK173" s="77">
        <f>IF(Dane!$E$3=1,BN173,IF(Dane!$E$3=2,BT173,BV173))</f>
        <v>0</v>
      </c>
      <c r="AL173" s="24">
        <f t="shared" si="85"/>
        <v>0</v>
      </c>
      <c r="AM173" s="24">
        <f t="shared" si="86"/>
        <v>0</v>
      </c>
      <c r="AN173" s="24"/>
      <c r="AO173" s="24">
        <f t="shared" si="71"/>
        <v>0</v>
      </c>
      <c r="AP173" s="24">
        <f t="shared" si="87"/>
        <v>0</v>
      </c>
      <c r="AQ173" s="24">
        <f t="shared" si="72"/>
        <v>0</v>
      </c>
      <c r="AR173" s="24">
        <f t="shared" si="73"/>
        <v>0</v>
      </c>
      <c r="AS173" s="24">
        <f t="shared" si="74"/>
        <v>0</v>
      </c>
      <c r="AT173" s="24">
        <f t="shared" si="88"/>
        <v>0</v>
      </c>
      <c r="AU173" s="24">
        <f t="shared" si="97"/>
        <v>0</v>
      </c>
      <c r="AV173" s="24">
        <v>0</v>
      </c>
      <c r="AW173" s="24">
        <f t="shared" si="100"/>
        <v>0</v>
      </c>
      <c r="AX173" s="24">
        <v>0</v>
      </c>
      <c r="AY173" s="24">
        <f t="shared" si="89"/>
        <v>0</v>
      </c>
      <c r="AZ173" s="24">
        <f t="shared" si="90"/>
        <v>0</v>
      </c>
      <c r="BA173" s="24">
        <f t="shared" si="75"/>
        <v>0</v>
      </c>
      <c r="BB173" s="24">
        <f t="shared" si="76"/>
        <v>0</v>
      </c>
      <c r="BC173" s="24">
        <f t="shared" si="77"/>
        <v>0</v>
      </c>
      <c r="BD173" s="24">
        <f t="shared" si="78"/>
        <v>0</v>
      </c>
      <c r="BE173" s="24">
        <f t="shared" si="79"/>
        <v>0</v>
      </c>
      <c r="BF173" s="24">
        <f t="shared" si="91"/>
        <v>0</v>
      </c>
      <c r="BG173" s="24">
        <f t="shared" si="98"/>
        <v>0</v>
      </c>
      <c r="BH173" s="24">
        <v>0</v>
      </c>
      <c r="BI173" s="24">
        <f t="shared" si="92"/>
        <v>0</v>
      </c>
      <c r="BJ173" s="24">
        <v>0</v>
      </c>
      <c r="BK173" s="24">
        <f t="shared" si="93"/>
        <v>0</v>
      </c>
      <c r="BL173" s="24">
        <f t="shared" si="94"/>
        <v>0</v>
      </c>
      <c r="BM173" s="24">
        <f t="shared" si="80"/>
        <v>0</v>
      </c>
      <c r="BN173" s="24">
        <f t="shared" si="81"/>
        <v>0</v>
      </c>
      <c r="BO173" s="24">
        <f t="shared" si="82"/>
        <v>0</v>
      </c>
      <c r="BP173" s="24">
        <f t="shared" si="83"/>
        <v>0</v>
      </c>
      <c r="BQ173" s="24">
        <f t="shared" si="84"/>
        <v>0</v>
      </c>
      <c r="BR173" s="24">
        <f t="shared" si="95"/>
        <v>0</v>
      </c>
      <c r="BS173" s="24">
        <f t="shared" si="99"/>
        <v>0</v>
      </c>
      <c r="BT173" s="24">
        <v>0</v>
      </c>
      <c r="BU173" s="24">
        <f t="shared" si="96"/>
        <v>0</v>
      </c>
      <c r="BV173" s="24">
        <v>0</v>
      </c>
    </row>
    <row r="174" spans="1:74">
      <c r="A174" s="87">
        <v>165</v>
      </c>
      <c r="B174" s="1"/>
      <c r="C174" s="1"/>
      <c r="D174" s="2"/>
      <c r="E174" s="3"/>
      <c r="F174" s="4"/>
      <c r="G174" s="5"/>
      <c r="H174" s="4"/>
      <c r="I174" s="5"/>
      <c r="J174" s="6"/>
      <c r="K174" s="5"/>
      <c r="L174" s="5"/>
      <c r="M174" s="5"/>
      <c r="N174" s="7"/>
      <c r="O174" s="38"/>
      <c r="P174" s="5"/>
      <c r="Q174" s="5"/>
      <c r="R174" s="7"/>
      <c r="S174" s="38"/>
      <c r="T174" s="5"/>
      <c r="U174" s="5"/>
      <c r="V174" s="55"/>
      <c r="W174" s="38"/>
      <c r="X174" s="5"/>
      <c r="Y174" s="5"/>
      <c r="Z174" s="55"/>
      <c r="AA174" s="36">
        <f>IF(Dane!$E$3=1,AO174+BA174+BM174,IF(Dane!$E$3=2,AU174+BG174+BS174,AW174+BI174+BU174))</f>
        <v>0</v>
      </c>
      <c r="AB174" s="16">
        <f>IF(Dane!$E$3=1,AP174+BB174+BN174,IF(Dane!$E$3=2,AV174+BH174+BT174,AX174+BJ174+BV174))</f>
        <v>0</v>
      </c>
      <c r="AC174" s="16">
        <f>IF(((K174*Dane!$C$9)-AA174)&lt;0,0,(K174*Dane!$C$9)-AA174)</f>
        <v>0</v>
      </c>
      <c r="AD174" s="37">
        <f>IFERROR(IF(((L174*Dane!$C$9)-AB174)&lt;0,0,(L174*Dane!$C$9)-AB174),0)</f>
        <v>0</v>
      </c>
      <c r="AE174" s="97"/>
      <c r="AF174" s="77">
        <f>IF(Dane!$E$3=1,AO174,IF(Dane!$E$3=2,AU174,AW174))</f>
        <v>0</v>
      </c>
      <c r="AG174" s="77">
        <f>IF(Dane!$E$3=1,AP174,IF(Dane!$E$3=2,AV174,AX174))</f>
        <v>0</v>
      </c>
      <c r="AH174" s="77">
        <f>IF(Dane!$E$3=1,BA174,IF(Dane!$E$3=2,BG174,BI174))</f>
        <v>0</v>
      </c>
      <c r="AI174" s="77">
        <f>IF(Dane!$E$3=1,BB174,IF(Dane!$E$3=2,BH174,BJ174))</f>
        <v>0</v>
      </c>
      <c r="AJ174" s="77">
        <f>IF(Dane!$E$3=1,BM174,IF(Dane!$E$3=2,BS174,BU174))</f>
        <v>0</v>
      </c>
      <c r="AK174" s="77">
        <f>IF(Dane!$E$3=1,BN174,IF(Dane!$E$3=2,BT174,BV174))</f>
        <v>0</v>
      </c>
      <c r="AL174" s="24">
        <f t="shared" si="85"/>
        <v>0</v>
      </c>
      <c r="AM174" s="24">
        <f t="shared" si="86"/>
        <v>0</v>
      </c>
      <c r="AN174" s="24"/>
      <c r="AO174" s="24">
        <f t="shared" si="71"/>
        <v>0</v>
      </c>
      <c r="AP174" s="24">
        <f t="shared" si="87"/>
        <v>0</v>
      </c>
      <c r="AQ174" s="24">
        <f t="shared" si="72"/>
        <v>0</v>
      </c>
      <c r="AR174" s="24">
        <f t="shared" si="73"/>
        <v>0</v>
      </c>
      <c r="AS174" s="24">
        <f t="shared" si="74"/>
        <v>0</v>
      </c>
      <c r="AT174" s="24">
        <f t="shared" si="88"/>
        <v>0</v>
      </c>
      <c r="AU174" s="24">
        <f t="shared" si="97"/>
        <v>0</v>
      </c>
      <c r="AV174" s="24">
        <v>0</v>
      </c>
      <c r="AW174" s="24">
        <f t="shared" si="100"/>
        <v>0</v>
      </c>
      <c r="AX174" s="24">
        <v>0</v>
      </c>
      <c r="AY174" s="24">
        <f t="shared" si="89"/>
        <v>0</v>
      </c>
      <c r="AZ174" s="24">
        <f t="shared" si="90"/>
        <v>0</v>
      </c>
      <c r="BA174" s="24">
        <f t="shared" si="75"/>
        <v>0</v>
      </c>
      <c r="BB174" s="24">
        <f t="shared" si="76"/>
        <v>0</v>
      </c>
      <c r="BC174" s="24">
        <f t="shared" si="77"/>
        <v>0</v>
      </c>
      <c r="BD174" s="24">
        <f t="shared" si="78"/>
        <v>0</v>
      </c>
      <c r="BE174" s="24">
        <f t="shared" si="79"/>
        <v>0</v>
      </c>
      <c r="BF174" s="24">
        <f t="shared" si="91"/>
        <v>0</v>
      </c>
      <c r="BG174" s="24">
        <f t="shared" si="98"/>
        <v>0</v>
      </c>
      <c r="BH174" s="24">
        <v>0</v>
      </c>
      <c r="BI174" s="24">
        <f t="shared" si="92"/>
        <v>0</v>
      </c>
      <c r="BJ174" s="24">
        <v>0</v>
      </c>
      <c r="BK174" s="24">
        <f t="shared" si="93"/>
        <v>0</v>
      </c>
      <c r="BL174" s="24">
        <f t="shared" si="94"/>
        <v>0</v>
      </c>
      <c r="BM174" s="24">
        <f t="shared" si="80"/>
        <v>0</v>
      </c>
      <c r="BN174" s="24">
        <f t="shared" si="81"/>
        <v>0</v>
      </c>
      <c r="BO174" s="24">
        <f t="shared" si="82"/>
        <v>0</v>
      </c>
      <c r="BP174" s="24">
        <f t="shared" si="83"/>
        <v>0</v>
      </c>
      <c r="BQ174" s="24">
        <f t="shared" si="84"/>
        <v>0</v>
      </c>
      <c r="BR174" s="24">
        <f t="shared" si="95"/>
        <v>0</v>
      </c>
      <c r="BS174" s="24">
        <f t="shared" si="99"/>
        <v>0</v>
      </c>
      <c r="BT174" s="24">
        <v>0</v>
      </c>
      <c r="BU174" s="24">
        <f t="shared" si="96"/>
        <v>0</v>
      </c>
      <c r="BV174" s="24">
        <v>0</v>
      </c>
    </row>
    <row r="175" spans="1:74">
      <c r="A175" s="87">
        <v>166</v>
      </c>
      <c r="B175" s="1"/>
      <c r="C175" s="1"/>
      <c r="D175" s="2"/>
      <c r="E175" s="3"/>
      <c r="F175" s="4"/>
      <c r="G175" s="5"/>
      <c r="H175" s="4"/>
      <c r="I175" s="5"/>
      <c r="J175" s="6"/>
      <c r="K175" s="5"/>
      <c r="L175" s="5"/>
      <c r="M175" s="5"/>
      <c r="N175" s="7"/>
      <c r="O175" s="38"/>
      <c r="P175" s="5"/>
      <c r="Q175" s="5"/>
      <c r="R175" s="7"/>
      <c r="S175" s="38"/>
      <c r="T175" s="5"/>
      <c r="U175" s="5"/>
      <c r="V175" s="55"/>
      <c r="W175" s="38"/>
      <c r="X175" s="5"/>
      <c r="Y175" s="5"/>
      <c r="Z175" s="55"/>
      <c r="AA175" s="36">
        <f>IF(Dane!$E$3=1,AO175+BA175+BM175,IF(Dane!$E$3=2,AU175+BG175+BS175,AW175+BI175+BU175))</f>
        <v>0</v>
      </c>
      <c r="AB175" s="16">
        <f>IF(Dane!$E$3=1,AP175+BB175+BN175,IF(Dane!$E$3=2,AV175+BH175+BT175,AX175+BJ175+BV175))</f>
        <v>0</v>
      </c>
      <c r="AC175" s="16">
        <f>IF(((K175*Dane!$C$9)-AA175)&lt;0,0,(K175*Dane!$C$9)-AA175)</f>
        <v>0</v>
      </c>
      <c r="AD175" s="37">
        <f>IFERROR(IF(((L175*Dane!$C$9)-AB175)&lt;0,0,(L175*Dane!$C$9)-AB175),0)</f>
        <v>0</v>
      </c>
      <c r="AE175" s="97"/>
      <c r="AF175" s="77">
        <f>IF(Dane!$E$3=1,AO175,IF(Dane!$E$3=2,AU175,AW175))</f>
        <v>0</v>
      </c>
      <c r="AG175" s="77">
        <f>IF(Dane!$E$3=1,AP175,IF(Dane!$E$3=2,AV175,AX175))</f>
        <v>0</v>
      </c>
      <c r="AH175" s="77">
        <f>IF(Dane!$E$3=1,BA175,IF(Dane!$E$3=2,BG175,BI175))</f>
        <v>0</v>
      </c>
      <c r="AI175" s="77">
        <f>IF(Dane!$E$3=1,BB175,IF(Dane!$E$3=2,BH175,BJ175))</f>
        <v>0</v>
      </c>
      <c r="AJ175" s="77">
        <f>IF(Dane!$E$3=1,BM175,IF(Dane!$E$3=2,BS175,BU175))</f>
        <v>0</v>
      </c>
      <c r="AK175" s="77">
        <f>IF(Dane!$E$3=1,BN175,IF(Dane!$E$3=2,BT175,BV175))</f>
        <v>0</v>
      </c>
      <c r="AL175" s="24">
        <f t="shared" si="85"/>
        <v>0</v>
      </c>
      <c r="AM175" s="24">
        <f t="shared" si="86"/>
        <v>0</v>
      </c>
      <c r="AN175" s="24"/>
      <c r="AO175" s="24">
        <f t="shared" si="71"/>
        <v>0</v>
      </c>
      <c r="AP175" s="24">
        <f t="shared" si="87"/>
        <v>0</v>
      </c>
      <c r="AQ175" s="24">
        <f t="shared" si="72"/>
        <v>0</v>
      </c>
      <c r="AR175" s="24">
        <f t="shared" si="73"/>
        <v>0</v>
      </c>
      <c r="AS175" s="24">
        <f t="shared" si="74"/>
        <v>0</v>
      </c>
      <c r="AT175" s="24">
        <f t="shared" si="88"/>
        <v>0</v>
      </c>
      <c r="AU175" s="24">
        <f t="shared" si="97"/>
        <v>0</v>
      </c>
      <c r="AV175" s="24">
        <v>0</v>
      </c>
      <c r="AW175" s="24">
        <f t="shared" si="100"/>
        <v>0</v>
      </c>
      <c r="AX175" s="24">
        <v>0</v>
      </c>
      <c r="AY175" s="24">
        <f t="shared" si="89"/>
        <v>0</v>
      </c>
      <c r="AZ175" s="24">
        <f t="shared" si="90"/>
        <v>0</v>
      </c>
      <c r="BA175" s="24">
        <f t="shared" si="75"/>
        <v>0</v>
      </c>
      <c r="BB175" s="24">
        <f t="shared" si="76"/>
        <v>0</v>
      </c>
      <c r="BC175" s="24">
        <f t="shared" si="77"/>
        <v>0</v>
      </c>
      <c r="BD175" s="24">
        <f t="shared" si="78"/>
        <v>0</v>
      </c>
      <c r="BE175" s="24">
        <f t="shared" si="79"/>
        <v>0</v>
      </c>
      <c r="BF175" s="24">
        <f t="shared" si="91"/>
        <v>0</v>
      </c>
      <c r="BG175" s="24">
        <f t="shared" si="98"/>
        <v>0</v>
      </c>
      <c r="BH175" s="24">
        <v>0</v>
      </c>
      <c r="BI175" s="24">
        <f t="shared" si="92"/>
        <v>0</v>
      </c>
      <c r="BJ175" s="24">
        <v>0</v>
      </c>
      <c r="BK175" s="24">
        <f t="shared" si="93"/>
        <v>0</v>
      </c>
      <c r="BL175" s="24">
        <f t="shared" si="94"/>
        <v>0</v>
      </c>
      <c r="BM175" s="24">
        <f t="shared" si="80"/>
        <v>0</v>
      </c>
      <c r="BN175" s="24">
        <f t="shared" si="81"/>
        <v>0</v>
      </c>
      <c r="BO175" s="24">
        <f t="shared" si="82"/>
        <v>0</v>
      </c>
      <c r="BP175" s="24">
        <f t="shared" si="83"/>
        <v>0</v>
      </c>
      <c r="BQ175" s="24">
        <f t="shared" si="84"/>
        <v>0</v>
      </c>
      <c r="BR175" s="24">
        <f t="shared" si="95"/>
        <v>0</v>
      </c>
      <c r="BS175" s="24">
        <f t="shared" si="99"/>
        <v>0</v>
      </c>
      <c r="BT175" s="24">
        <v>0</v>
      </c>
      <c r="BU175" s="24">
        <f t="shared" si="96"/>
        <v>0</v>
      </c>
      <c r="BV175" s="24">
        <v>0</v>
      </c>
    </row>
    <row r="176" spans="1:74">
      <c r="A176" s="87">
        <v>167</v>
      </c>
      <c r="B176" s="1"/>
      <c r="C176" s="1"/>
      <c r="D176" s="2"/>
      <c r="E176" s="3"/>
      <c r="F176" s="4"/>
      <c r="G176" s="5"/>
      <c r="H176" s="4"/>
      <c r="I176" s="5"/>
      <c r="J176" s="6"/>
      <c r="K176" s="5"/>
      <c r="L176" s="5"/>
      <c r="M176" s="5"/>
      <c r="N176" s="7"/>
      <c r="O176" s="38"/>
      <c r="P176" s="5"/>
      <c r="Q176" s="5"/>
      <c r="R176" s="7"/>
      <c r="S176" s="38"/>
      <c r="T176" s="5"/>
      <c r="U176" s="5"/>
      <c r="V176" s="55"/>
      <c r="W176" s="38"/>
      <c r="X176" s="5"/>
      <c r="Y176" s="5"/>
      <c r="Z176" s="55"/>
      <c r="AA176" s="36">
        <f>IF(Dane!$E$3=1,AO176+BA176+BM176,IF(Dane!$E$3=2,AU176+BG176+BS176,AW176+BI176+BU176))</f>
        <v>0</v>
      </c>
      <c r="AB176" s="16">
        <f>IF(Dane!$E$3=1,AP176+BB176+BN176,IF(Dane!$E$3=2,AV176+BH176+BT176,AX176+BJ176+BV176))</f>
        <v>0</v>
      </c>
      <c r="AC176" s="16">
        <f>IF(((K176*Dane!$C$9)-AA176)&lt;0,0,(K176*Dane!$C$9)-AA176)</f>
        <v>0</v>
      </c>
      <c r="AD176" s="37">
        <f>IFERROR(IF(((L176*Dane!$C$9)-AB176)&lt;0,0,(L176*Dane!$C$9)-AB176),0)</f>
        <v>0</v>
      </c>
      <c r="AE176" s="97"/>
      <c r="AF176" s="77">
        <f>IF(Dane!$E$3=1,AO176,IF(Dane!$E$3=2,AU176,AW176))</f>
        <v>0</v>
      </c>
      <c r="AG176" s="77">
        <f>IF(Dane!$E$3=1,AP176,IF(Dane!$E$3=2,AV176,AX176))</f>
        <v>0</v>
      </c>
      <c r="AH176" s="77">
        <f>IF(Dane!$E$3=1,BA176,IF(Dane!$E$3=2,BG176,BI176))</f>
        <v>0</v>
      </c>
      <c r="AI176" s="77">
        <f>IF(Dane!$E$3=1,BB176,IF(Dane!$E$3=2,BH176,BJ176))</f>
        <v>0</v>
      </c>
      <c r="AJ176" s="77">
        <f>IF(Dane!$E$3=1,BM176,IF(Dane!$E$3=2,BS176,BU176))</f>
        <v>0</v>
      </c>
      <c r="AK176" s="77">
        <f>IF(Dane!$E$3=1,BN176,IF(Dane!$E$3=2,BT176,BV176))</f>
        <v>0</v>
      </c>
      <c r="AL176" s="24">
        <f t="shared" si="85"/>
        <v>0</v>
      </c>
      <c r="AM176" s="24">
        <f t="shared" si="86"/>
        <v>0</v>
      </c>
      <c r="AN176" s="24"/>
      <c r="AO176" s="24">
        <f t="shared" si="71"/>
        <v>0</v>
      </c>
      <c r="AP176" s="24">
        <f t="shared" si="87"/>
        <v>0</v>
      </c>
      <c r="AQ176" s="24">
        <f t="shared" si="72"/>
        <v>0</v>
      </c>
      <c r="AR176" s="24">
        <f t="shared" si="73"/>
        <v>0</v>
      </c>
      <c r="AS176" s="24">
        <f t="shared" si="74"/>
        <v>0</v>
      </c>
      <c r="AT176" s="24">
        <f t="shared" si="88"/>
        <v>0</v>
      </c>
      <c r="AU176" s="24">
        <f t="shared" si="97"/>
        <v>0</v>
      </c>
      <c r="AV176" s="24">
        <v>0</v>
      </c>
      <c r="AW176" s="24">
        <f t="shared" si="100"/>
        <v>0</v>
      </c>
      <c r="AX176" s="24">
        <v>0</v>
      </c>
      <c r="AY176" s="24">
        <f t="shared" si="89"/>
        <v>0</v>
      </c>
      <c r="AZ176" s="24">
        <f t="shared" si="90"/>
        <v>0</v>
      </c>
      <c r="BA176" s="24">
        <f t="shared" si="75"/>
        <v>0</v>
      </c>
      <c r="BB176" s="24">
        <f t="shared" si="76"/>
        <v>0</v>
      </c>
      <c r="BC176" s="24">
        <f t="shared" si="77"/>
        <v>0</v>
      </c>
      <c r="BD176" s="24">
        <f t="shared" si="78"/>
        <v>0</v>
      </c>
      <c r="BE176" s="24">
        <f t="shared" si="79"/>
        <v>0</v>
      </c>
      <c r="BF176" s="24">
        <f t="shared" si="91"/>
        <v>0</v>
      </c>
      <c r="BG176" s="24">
        <f t="shared" si="98"/>
        <v>0</v>
      </c>
      <c r="BH176" s="24">
        <v>0</v>
      </c>
      <c r="BI176" s="24">
        <f t="shared" si="92"/>
        <v>0</v>
      </c>
      <c r="BJ176" s="24">
        <v>0</v>
      </c>
      <c r="BK176" s="24">
        <f t="shared" si="93"/>
        <v>0</v>
      </c>
      <c r="BL176" s="24">
        <f t="shared" si="94"/>
        <v>0</v>
      </c>
      <c r="BM176" s="24">
        <f t="shared" si="80"/>
        <v>0</v>
      </c>
      <c r="BN176" s="24">
        <f t="shared" si="81"/>
        <v>0</v>
      </c>
      <c r="BO176" s="24">
        <f t="shared" si="82"/>
        <v>0</v>
      </c>
      <c r="BP176" s="24">
        <f t="shared" si="83"/>
        <v>0</v>
      </c>
      <c r="BQ176" s="24">
        <f t="shared" si="84"/>
        <v>0</v>
      </c>
      <c r="BR176" s="24">
        <f t="shared" si="95"/>
        <v>0</v>
      </c>
      <c r="BS176" s="24">
        <f t="shared" si="99"/>
        <v>0</v>
      </c>
      <c r="BT176" s="24">
        <v>0</v>
      </c>
      <c r="BU176" s="24">
        <f t="shared" si="96"/>
        <v>0</v>
      </c>
      <c r="BV176" s="24">
        <v>0</v>
      </c>
    </row>
    <row r="177" spans="1:74">
      <c r="A177" s="87">
        <v>168</v>
      </c>
      <c r="B177" s="1"/>
      <c r="C177" s="1"/>
      <c r="D177" s="2"/>
      <c r="E177" s="3"/>
      <c r="F177" s="4"/>
      <c r="G177" s="5"/>
      <c r="H177" s="4"/>
      <c r="I177" s="5"/>
      <c r="J177" s="6"/>
      <c r="K177" s="5"/>
      <c r="L177" s="5"/>
      <c r="M177" s="5"/>
      <c r="N177" s="7"/>
      <c r="O177" s="38"/>
      <c r="P177" s="5"/>
      <c r="Q177" s="5"/>
      <c r="R177" s="7"/>
      <c r="S177" s="38"/>
      <c r="T177" s="5"/>
      <c r="U177" s="5"/>
      <c r="V177" s="55"/>
      <c r="W177" s="38"/>
      <c r="X177" s="5"/>
      <c r="Y177" s="5"/>
      <c r="Z177" s="55"/>
      <c r="AA177" s="36">
        <f>IF(Dane!$E$3=1,AO177+BA177+BM177,IF(Dane!$E$3=2,AU177+BG177+BS177,AW177+BI177+BU177))</f>
        <v>0</v>
      </c>
      <c r="AB177" s="16">
        <f>IF(Dane!$E$3=1,AP177+BB177+BN177,IF(Dane!$E$3=2,AV177+BH177+BT177,AX177+BJ177+BV177))</f>
        <v>0</v>
      </c>
      <c r="AC177" s="16">
        <f>IF(((K177*Dane!$C$9)-AA177)&lt;0,0,(K177*Dane!$C$9)-AA177)</f>
        <v>0</v>
      </c>
      <c r="AD177" s="37">
        <f>IFERROR(IF(((L177*Dane!$C$9)-AB177)&lt;0,0,(L177*Dane!$C$9)-AB177),0)</f>
        <v>0</v>
      </c>
      <c r="AE177" s="97"/>
      <c r="AF177" s="77">
        <f>IF(Dane!$E$3=1,AO177,IF(Dane!$E$3=2,AU177,AW177))</f>
        <v>0</v>
      </c>
      <c r="AG177" s="77">
        <f>IF(Dane!$E$3=1,AP177,IF(Dane!$E$3=2,AV177,AX177))</f>
        <v>0</v>
      </c>
      <c r="AH177" s="77">
        <f>IF(Dane!$E$3=1,BA177,IF(Dane!$E$3=2,BG177,BI177))</f>
        <v>0</v>
      </c>
      <c r="AI177" s="77">
        <f>IF(Dane!$E$3=1,BB177,IF(Dane!$E$3=2,BH177,BJ177))</f>
        <v>0</v>
      </c>
      <c r="AJ177" s="77">
        <f>IF(Dane!$E$3=1,BM177,IF(Dane!$E$3=2,BS177,BU177))</f>
        <v>0</v>
      </c>
      <c r="AK177" s="77">
        <f>IF(Dane!$E$3=1,BN177,IF(Dane!$E$3=2,BT177,BV177))</f>
        <v>0</v>
      </c>
      <c r="AL177" s="24">
        <f t="shared" si="85"/>
        <v>0</v>
      </c>
      <c r="AM177" s="24">
        <f t="shared" si="86"/>
        <v>0</v>
      </c>
      <c r="AN177" s="24"/>
      <c r="AO177" s="24">
        <f t="shared" si="71"/>
        <v>0</v>
      </c>
      <c r="AP177" s="24">
        <f t="shared" si="87"/>
        <v>0</v>
      </c>
      <c r="AQ177" s="24">
        <f t="shared" si="72"/>
        <v>0</v>
      </c>
      <c r="AR177" s="24">
        <f t="shared" si="73"/>
        <v>0</v>
      </c>
      <c r="AS177" s="24">
        <f t="shared" si="74"/>
        <v>0</v>
      </c>
      <c r="AT177" s="24">
        <f t="shared" si="88"/>
        <v>0</v>
      </c>
      <c r="AU177" s="24">
        <f t="shared" si="97"/>
        <v>0</v>
      </c>
      <c r="AV177" s="24">
        <v>0</v>
      </c>
      <c r="AW177" s="24">
        <f t="shared" si="100"/>
        <v>0</v>
      </c>
      <c r="AX177" s="24">
        <v>0</v>
      </c>
      <c r="AY177" s="24">
        <f t="shared" si="89"/>
        <v>0</v>
      </c>
      <c r="AZ177" s="24">
        <f t="shared" si="90"/>
        <v>0</v>
      </c>
      <c r="BA177" s="24">
        <f t="shared" si="75"/>
        <v>0</v>
      </c>
      <c r="BB177" s="24">
        <f t="shared" si="76"/>
        <v>0</v>
      </c>
      <c r="BC177" s="24">
        <f t="shared" si="77"/>
        <v>0</v>
      </c>
      <c r="BD177" s="24">
        <f t="shared" si="78"/>
        <v>0</v>
      </c>
      <c r="BE177" s="24">
        <f t="shared" si="79"/>
        <v>0</v>
      </c>
      <c r="BF177" s="24">
        <f t="shared" si="91"/>
        <v>0</v>
      </c>
      <c r="BG177" s="24">
        <f t="shared" si="98"/>
        <v>0</v>
      </c>
      <c r="BH177" s="24">
        <v>0</v>
      </c>
      <c r="BI177" s="24">
        <f t="shared" si="92"/>
        <v>0</v>
      </c>
      <c r="BJ177" s="24">
        <v>0</v>
      </c>
      <c r="BK177" s="24">
        <f t="shared" si="93"/>
        <v>0</v>
      </c>
      <c r="BL177" s="24">
        <f t="shared" si="94"/>
        <v>0</v>
      </c>
      <c r="BM177" s="24">
        <f t="shared" si="80"/>
        <v>0</v>
      </c>
      <c r="BN177" s="24">
        <f t="shared" si="81"/>
        <v>0</v>
      </c>
      <c r="BO177" s="24">
        <f t="shared" si="82"/>
        <v>0</v>
      </c>
      <c r="BP177" s="24">
        <f t="shared" si="83"/>
        <v>0</v>
      </c>
      <c r="BQ177" s="24">
        <f t="shared" si="84"/>
        <v>0</v>
      </c>
      <c r="BR177" s="24">
        <f t="shared" si="95"/>
        <v>0</v>
      </c>
      <c r="BS177" s="24">
        <f t="shared" si="99"/>
        <v>0</v>
      </c>
      <c r="BT177" s="24">
        <v>0</v>
      </c>
      <c r="BU177" s="24">
        <f t="shared" si="96"/>
        <v>0</v>
      </c>
      <c r="BV177" s="24">
        <v>0</v>
      </c>
    </row>
    <row r="178" spans="1:74">
      <c r="A178" s="87">
        <v>169</v>
      </c>
      <c r="B178" s="1"/>
      <c r="C178" s="1"/>
      <c r="D178" s="2"/>
      <c r="E178" s="3"/>
      <c r="F178" s="4"/>
      <c r="G178" s="5"/>
      <c r="H178" s="4"/>
      <c r="I178" s="5"/>
      <c r="J178" s="6"/>
      <c r="K178" s="5"/>
      <c r="L178" s="5"/>
      <c r="M178" s="5"/>
      <c r="N178" s="7"/>
      <c r="O178" s="38"/>
      <c r="P178" s="5"/>
      <c r="Q178" s="5"/>
      <c r="R178" s="7"/>
      <c r="S178" s="38"/>
      <c r="T178" s="5"/>
      <c r="U178" s="5"/>
      <c r="V178" s="55"/>
      <c r="W178" s="38"/>
      <c r="X178" s="5"/>
      <c r="Y178" s="5"/>
      <c r="Z178" s="55"/>
      <c r="AA178" s="36">
        <f>IF(Dane!$E$3=1,AO178+BA178+BM178,IF(Dane!$E$3=2,AU178+BG178+BS178,AW178+BI178+BU178))</f>
        <v>0</v>
      </c>
      <c r="AB178" s="16">
        <f>IF(Dane!$E$3=1,AP178+BB178+BN178,IF(Dane!$E$3=2,AV178+BH178+BT178,AX178+BJ178+BV178))</f>
        <v>0</v>
      </c>
      <c r="AC178" s="16">
        <f>IF(((K178*Dane!$C$9)-AA178)&lt;0,0,(K178*Dane!$C$9)-AA178)</f>
        <v>0</v>
      </c>
      <c r="AD178" s="37">
        <f>IFERROR(IF(((L178*Dane!$C$9)-AB178)&lt;0,0,(L178*Dane!$C$9)-AB178),0)</f>
        <v>0</v>
      </c>
      <c r="AE178" s="97"/>
      <c r="AF178" s="77">
        <f>IF(Dane!$E$3=1,AO178,IF(Dane!$E$3=2,AU178,AW178))</f>
        <v>0</v>
      </c>
      <c r="AG178" s="77">
        <f>IF(Dane!$E$3=1,AP178,IF(Dane!$E$3=2,AV178,AX178))</f>
        <v>0</v>
      </c>
      <c r="AH178" s="77">
        <f>IF(Dane!$E$3=1,BA178,IF(Dane!$E$3=2,BG178,BI178))</f>
        <v>0</v>
      </c>
      <c r="AI178" s="77">
        <f>IF(Dane!$E$3=1,BB178,IF(Dane!$E$3=2,BH178,BJ178))</f>
        <v>0</v>
      </c>
      <c r="AJ178" s="77">
        <f>IF(Dane!$E$3=1,BM178,IF(Dane!$E$3=2,BS178,BU178))</f>
        <v>0</v>
      </c>
      <c r="AK178" s="77">
        <f>IF(Dane!$E$3=1,BN178,IF(Dane!$E$3=2,BT178,BV178))</f>
        <v>0</v>
      </c>
      <c r="AL178" s="24">
        <f t="shared" si="85"/>
        <v>0</v>
      </c>
      <c r="AM178" s="24">
        <f t="shared" si="86"/>
        <v>0</v>
      </c>
      <c r="AN178" s="24"/>
      <c r="AO178" s="24">
        <f t="shared" si="71"/>
        <v>0</v>
      </c>
      <c r="AP178" s="24">
        <f t="shared" si="87"/>
        <v>0</v>
      </c>
      <c r="AQ178" s="24">
        <f t="shared" si="72"/>
        <v>0</v>
      </c>
      <c r="AR178" s="24">
        <f t="shared" si="73"/>
        <v>0</v>
      </c>
      <c r="AS178" s="24">
        <f t="shared" si="74"/>
        <v>0</v>
      </c>
      <c r="AT178" s="24">
        <f t="shared" si="88"/>
        <v>0</v>
      </c>
      <c r="AU178" s="24">
        <f t="shared" si="97"/>
        <v>0</v>
      </c>
      <c r="AV178" s="24">
        <v>0</v>
      </c>
      <c r="AW178" s="24">
        <f t="shared" si="100"/>
        <v>0</v>
      </c>
      <c r="AX178" s="24">
        <v>0</v>
      </c>
      <c r="AY178" s="24">
        <f t="shared" si="89"/>
        <v>0</v>
      </c>
      <c r="AZ178" s="24">
        <f t="shared" si="90"/>
        <v>0</v>
      </c>
      <c r="BA178" s="24">
        <f t="shared" si="75"/>
        <v>0</v>
      </c>
      <c r="BB178" s="24">
        <f t="shared" si="76"/>
        <v>0</v>
      </c>
      <c r="BC178" s="24">
        <f t="shared" si="77"/>
        <v>0</v>
      </c>
      <c r="BD178" s="24">
        <f t="shared" si="78"/>
        <v>0</v>
      </c>
      <c r="BE178" s="24">
        <f t="shared" si="79"/>
        <v>0</v>
      </c>
      <c r="BF178" s="24">
        <f t="shared" si="91"/>
        <v>0</v>
      </c>
      <c r="BG178" s="24">
        <f t="shared" si="98"/>
        <v>0</v>
      </c>
      <c r="BH178" s="24">
        <v>0</v>
      </c>
      <c r="BI178" s="24">
        <f t="shared" si="92"/>
        <v>0</v>
      </c>
      <c r="BJ178" s="24">
        <v>0</v>
      </c>
      <c r="BK178" s="24">
        <f t="shared" si="93"/>
        <v>0</v>
      </c>
      <c r="BL178" s="24">
        <f t="shared" si="94"/>
        <v>0</v>
      </c>
      <c r="BM178" s="24">
        <f t="shared" si="80"/>
        <v>0</v>
      </c>
      <c r="BN178" s="24">
        <f t="shared" si="81"/>
        <v>0</v>
      </c>
      <c r="BO178" s="24">
        <f t="shared" si="82"/>
        <v>0</v>
      </c>
      <c r="BP178" s="24">
        <f t="shared" si="83"/>
        <v>0</v>
      </c>
      <c r="BQ178" s="24">
        <f t="shared" si="84"/>
        <v>0</v>
      </c>
      <c r="BR178" s="24">
        <f t="shared" si="95"/>
        <v>0</v>
      </c>
      <c r="BS178" s="24">
        <f t="shared" si="99"/>
        <v>0</v>
      </c>
      <c r="BT178" s="24">
        <v>0</v>
      </c>
      <c r="BU178" s="24">
        <f t="shared" si="96"/>
        <v>0</v>
      </c>
      <c r="BV178" s="24">
        <v>0</v>
      </c>
    </row>
    <row r="179" spans="1:74">
      <c r="A179" s="87">
        <v>170</v>
      </c>
      <c r="B179" s="1"/>
      <c r="C179" s="1"/>
      <c r="D179" s="2"/>
      <c r="E179" s="3"/>
      <c r="F179" s="4"/>
      <c r="G179" s="5"/>
      <c r="H179" s="4"/>
      <c r="I179" s="5"/>
      <c r="J179" s="6"/>
      <c r="K179" s="5"/>
      <c r="L179" s="5"/>
      <c r="M179" s="5"/>
      <c r="N179" s="7"/>
      <c r="O179" s="38"/>
      <c r="P179" s="5"/>
      <c r="Q179" s="5"/>
      <c r="R179" s="7"/>
      <c r="S179" s="38"/>
      <c r="T179" s="5"/>
      <c r="U179" s="5"/>
      <c r="V179" s="55"/>
      <c r="W179" s="38"/>
      <c r="X179" s="5"/>
      <c r="Y179" s="5"/>
      <c r="Z179" s="55"/>
      <c r="AA179" s="36">
        <f>IF(Dane!$E$3=1,AO179+BA179+BM179,IF(Dane!$E$3=2,AU179+BG179+BS179,AW179+BI179+BU179))</f>
        <v>0</v>
      </c>
      <c r="AB179" s="16">
        <f>IF(Dane!$E$3=1,AP179+BB179+BN179,IF(Dane!$E$3=2,AV179+BH179+BT179,AX179+BJ179+BV179))</f>
        <v>0</v>
      </c>
      <c r="AC179" s="16">
        <f>IF(((K179*Dane!$C$9)-AA179)&lt;0,0,(K179*Dane!$C$9)-AA179)</f>
        <v>0</v>
      </c>
      <c r="AD179" s="37">
        <f>IFERROR(IF(((L179*Dane!$C$9)-AB179)&lt;0,0,(L179*Dane!$C$9)-AB179),0)</f>
        <v>0</v>
      </c>
      <c r="AE179" s="97"/>
      <c r="AF179" s="77">
        <f>IF(Dane!$E$3=1,AO179,IF(Dane!$E$3=2,AU179,AW179))</f>
        <v>0</v>
      </c>
      <c r="AG179" s="77">
        <f>IF(Dane!$E$3=1,AP179,IF(Dane!$E$3=2,AV179,AX179))</f>
        <v>0</v>
      </c>
      <c r="AH179" s="77">
        <f>IF(Dane!$E$3=1,BA179,IF(Dane!$E$3=2,BG179,BI179))</f>
        <v>0</v>
      </c>
      <c r="AI179" s="77">
        <f>IF(Dane!$E$3=1,BB179,IF(Dane!$E$3=2,BH179,BJ179))</f>
        <v>0</v>
      </c>
      <c r="AJ179" s="77">
        <f>IF(Dane!$E$3=1,BM179,IF(Dane!$E$3=2,BS179,BU179))</f>
        <v>0</v>
      </c>
      <c r="AK179" s="77">
        <f>IF(Dane!$E$3=1,BN179,IF(Dane!$E$3=2,BT179,BV179))</f>
        <v>0</v>
      </c>
      <c r="AL179" s="24">
        <f t="shared" si="85"/>
        <v>0</v>
      </c>
      <c r="AM179" s="24">
        <f t="shared" si="86"/>
        <v>0</v>
      </c>
      <c r="AN179" s="24"/>
      <c r="AO179" s="24">
        <f t="shared" si="71"/>
        <v>0</v>
      </c>
      <c r="AP179" s="24">
        <f t="shared" si="87"/>
        <v>0</v>
      </c>
      <c r="AQ179" s="24">
        <f t="shared" si="72"/>
        <v>0</v>
      </c>
      <c r="AR179" s="24">
        <f t="shared" si="73"/>
        <v>0</v>
      </c>
      <c r="AS179" s="24">
        <f t="shared" si="74"/>
        <v>0</v>
      </c>
      <c r="AT179" s="24">
        <f t="shared" si="88"/>
        <v>0</v>
      </c>
      <c r="AU179" s="24">
        <f t="shared" si="97"/>
        <v>0</v>
      </c>
      <c r="AV179" s="24">
        <v>0</v>
      </c>
      <c r="AW179" s="24">
        <f t="shared" si="100"/>
        <v>0</v>
      </c>
      <c r="AX179" s="24">
        <v>0</v>
      </c>
      <c r="AY179" s="24">
        <f t="shared" si="89"/>
        <v>0</v>
      </c>
      <c r="AZ179" s="24">
        <f t="shared" si="90"/>
        <v>0</v>
      </c>
      <c r="BA179" s="24">
        <f t="shared" si="75"/>
        <v>0</v>
      </c>
      <c r="BB179" s="24">
        <f t="shared" si="76"/>
        <v>0</v>
      </c>
      <c r="BC179" s="24">
        <f t="shared" si="77"/>
        <v>0</v>
      </c>
      <c r="BD179" s="24">
        <f t="shared" si="78"/>
        <v>0</v>
      </c>
      <c r="BE179" s="24">
        <f t="shared" si="79"/>
        <v>0</v>
      </c>
      <c r="BF179" s="24">
        <f t="shared" si="91"/>
        <v>0</v>
      </c>
      <c r="BG179" s="24">
        <f t="shared" si="98"/>
        <v>0</v>
      </c>
      <c r="BH179" s="24">
        <v>0</v>
      </c>
      <c r="BI179" s="24">
        <f t="shared" si="92"/>
        <v>0</v>
      </c>
      <c r="BJ179" s="24">
        <v>0</v>
      </c>
      <c r="BK179" s="24">
        <f t="shared" si="93"/>
        <v>0</v>
      </c>
      <c r="BL179" s="24">
        <f t="shared" si="94"/>
        <v>0</v>
      </c>
      <c r="BM179" s="24">
        <f t="shared" si="80"/>
        <v>0</v>
      </c>
      <c r="BN179" s="24">
        <f t="shared" si="81"/>
        <v>0</v>
      </c>
      <c r="BO179" s="24">
        <f t="shared" si="82"/>
        <v>0</v>
      </c>
      <c r="BP179" s="24">
        <f t="shared" si="83"/>
        <v>0</v>
      </c>
      <c r="BQ179" s="24">
        <f t="shared" si="84"/>
        <v>0</v>
      </c>
      <c r="BR179" s="24">
        <f t="shared" si="95"/>
        <v>0</v>
      </c>
      <c r="BS179" s="24">
        <f t="shared" si="99"/>
        <v>0</v>
      </c>
      <c r="BT179" s="24">
        <v>0</v>
      </c>
      <c r="BU179" s="24">
        <f t="shared" si="96"/>
        <v>0</v>
      </c>
      <c r="BV179" s="24">
        <v>0</v>
      </c>
    </row>
    <row r="180" spans="1:74">
      <c r="A180" s="87">
        <v>171</v>
      </c>
      <c r="B180" s="1"/>
      <c r="C180" s="1"/>
      <c r="D180" s="2"/>
      <c r="E180" s="3"/>
      <c r="F180" s="4"/>
      <c r="G180" s="5"/>
      <c r="H180" s="4"/>
      <c r="I180" s="5"/>
      <c r="J180" s="6"/>
      <c r="K180" s="5"/>
      <c r="L180" s="5"/>
      <c r="M180" s="5"/>
      <c r="N180" s="7"/>
      <c r="O180" s="38"/>
      <c r="P180" s="5"/>
      <c r="Q180" s="5"/>
      <c r="R180" s="7"/>
      <c r="S180" s="38"/>
      <c r="T180" s="5"/>
      <c r="U180" s="5"/>
      <c r="V180" s="55"/>
      <c r="W180" s="38"/>
      <c r="X180" s="5"/>
      <c r="Y180" s="5"/>
      <c r="Z180" s="55"/>
      <c r="AA180" s="36">
        <f>IF(Dane!$E$3=1,AO180+BA180+BM180,IF(Dane!$E$3=2,AU180+BG180+BS180,AW180+BI180+BU180))</f>
        <v>0</v>
      </c>
      <c r="AB180" s="16">
        <f>IF(Dane!$E$3=1,AP180+BB180+BN180,IF(Dane!$E$3=2,AV180+BH180+BT180,AX180+BJ180+BV180))</f>
        <v>0</v>
      </c>
      <c r="AC180" s="16">
        <f>IF(((K180*Dane!$C$9)-AA180)&lt;0,0,(K180*Dane!$C$9)-AA180)</f>
        <v>0</v>
      </c>
      <c r="AD180" s="37">
        <f>IFERROR(IF(((L180*Dane!$C$9)-AB180)&lt;0,0,(L180*Dane!$C$9)-AB180),0)</f>
        <v>0</v>
      </c>
      <c r="AE180" s="97"/>
      <c r="AF180" s="77">
        <f>IF(Dane!$E$3=1,AO180,IF(Dane!$E$3=2,AU180,AW180))</f>
        <v>0</v>
      </c>
      <c r="AG180" s="77">
        <f>IF(Dane!$E$3=1,AP180,IF(Dane!$E$3=2,AV180,AX180))</f>
        <v>0</v>
      </c>
      <c r="AH180" s="77">
        <f>IF(Dane!$E$3=1,BA180,IF(Dane!$E$3=2,BG180,BI180))</f>
        <v>0</v>
      </c>
      <c r="AI180" s="77">
        <f>IF(Dane!$E$3=1,BB180,IF(Dane!$E$3=2,BH180,BJ180))</f>
        <v>0</v>
      </c>
      <c r="AJ180" s="77">
        <f>IF(Dane!$E$3=1,BM180,IF(Dane!$E$3=2,BS180,BU180))</f>
        <v>0</v>
      </c>
      <c r="AK180" s="77">
        <f>IF(Dane!$E$3=1,BN180,IF(Dane!$E$3=2,BT180,BV180))</f>
        <v>0</v>
      </c>
      <c r="AL180" s="24">
        <f t="shared" si="85"/>
        <v>0</v>
      </c>
      <c r="AM180" s="24">
        <f t="shared" si="86"/>
        <v>0</v>
      </c>
      <c r="AN180" s="24"/>
      <c r="AO180" s="24">
        <f t="shared" si="71"/>
        <v>0</v>
      </c>
      <c r="AP180" s="24">
        <f t="shared" si="87"/>
        <v>0</v>
      </c>
      <c r="AQ180" s="24">
        <f t="shared" si="72"/>
        <v>0</v>
      </c>
      <c r="AR180" s="24">
        <f t="shared" si="73"/>
        <v>0</v>
      </c>
      <c r="AS180" s="24">
        <f t="shared" si="74"/>
        <v>0</v>
      </c>
      <c r="AT180" s="24">
        <f t="shared" si="88"/>
        <v>0</v>
      </c>
      <c r="AU180" s="24">
        <f t="shared" si="97"/>
        <v>0</v>
      </c>
      <c r="AV180" s="24">
        <v>0</v>
      </c>
      <c r="AW180" s="24">
        <f t="shared" si="100"/>
        <v>0</v>
      </c>
      <c r="AX180" s="24">
        <v>0</v>
      </c>
      <c r="AY180" s="24">
        <f t="shared" si="89"/>
        <v>0</v>
      </c>
      <c r="AZ180" s="24">
        <f t="shared" si="90"/>
        <v>0</v>
      </c>
      <c r="BA180" s="24">
        <f t="shared" si="75"/>
        <v>0</v>
      </c>
      <c r="BB180" s="24">
        <f t="shared" si="76"/>
        <v>0</v>
      </c>
      <c r="BC180" s="24">
        <f t="shared" si="77"/>
        <v>0</v>
      </c>
      <c r="BD180" s="24">
        <f t="shared" si="78"/>
        <v>0</v>
      </c>
      <c r="BE180" s="24">
        <f t="shared" si="79"/>
        <v>0</v>
      </c>
      <c r="BF180" s="24">
        <f t="shared" si="91"/>
        <v>0</v>
      </c>
      <c r="BG180" s="24">
        <f t="shared" si="98"/>
        <v>0</v>
      </c>
      <c r="BH180" s="24">
        <v>0</v>
      </c>
      <c r="BI180" s="24">
        <f t="shared" si="92"/>
        <v>0</v>
      </c>
      <c r="BJ180" s="24">
        <v>0</v>
      </c>
      <c r="BK180" s="24">
        <f t="shared" si="93"/>
        <v>0</v>
      </c>
      <c r="BL180" s="24">
        <f t="shared" si="94"/>
        <v>0</v>
      </c>
      <c r="BM180" s="24">
        <f t="shared" si="80"/>
        <v>0</v>
      </c>
      <c r="BN180" s="24">
        <f t="shared" si="81"/>
        <v>0</v>
      </c>
      <c r="BO180" s="24">
        <f t="shared" si="82"/>
        <v>0</v>
      </c>
      <c r="BP180" s="24">
        <f t="shared" si="83"/>
        <v>0</v>
      </c>
      <c r="BQ180" s="24">
        <f t="shared" si="84"/>
        <v>0</v>
      </c>
      <c r="BR180" s="24">
        <f t="shared" si="95"/>
        <v>0</v>
      </c>
      <c r="BS180" s="24">
        <f t="shared" si="99"/>
        <v>0</v>
      </c>
      <c r="BT180" s="24">
        <v>0</v>
      </c>
      <c r="BU180" s="24">
        <f t="shared" si="96"/>
        <v>0</v>
      </c>
      <c r="BV180" s="24">
        <v>0</v>
      </c>
    </row>
    <row r="181" spans="1:74">
      <c r="A181" s="87">
        <v>172</v>
      </c>
      <c r="B181" s="1"/>
      <c r="C181" s="1"/>
      <c r="D181" s="2"/>
      <c r="E181" s="3"/>
      <c r="F181" s="4"/>
      <c r="G181" s="5"/>
      <c r="H181" s="4"/>
      <c r="I181" s="5"/>
      <c r="J181" s="6"/>
      <c r="K181" s="5"/>
      <c r="L181" s="5"/>
      <c r="M181" s="5"/>
      <c r="N181" s="7"/>
      <c r="O181" s="38"/>
      <c r="P181" s="5"/>
      <c r="Q181" s="5"/>
      <c r="R181" s="7"/>
      <c r="S181" s="38"/>
      <c r="T181" s="5"/>
      <c r="U181" s="5"/>
      <c r="V181" s="55"/>
      <c r="W181" s="38"/>
      <c r="X181" s="5"/>
      <c r="Y181" s="5"/>
      <c r="Z181" s="55"/>
      <c r="AA181" s="36">
        <f>IF(Dane!$E$3=1,AO181+BA181+BM181,IF(Dane!$E$3=2,AU181+BG181+BS181,AW181+BI181+BU181))</f>
        <v>0</v>
      </c>
      <c r="AB181" s="16">
        <f>IF(Dane!$E$3=1,AP181+BB181+BN181,IF(Dane!$E$3=2,AV181+BH181+BT181,AX181+BJ181+BV181))</f>
        <v>0</v>
      </c>
      <c r="AC181" s="16">
        <f>IF(((K181*Dane!$C$9)-AA181)&lt;0,0,(K181*Dane!$C$9)-AA181)</f>
        <v>0</v>
      </c>
      <c r="AD181" s="37">
        <f>IFERROR(IF(((L181*Dane!$C$9)-AB181)&lt;0,0,(L181*Dane!$C$9)-AB181),0)</f>
        <v>0</v>
      </c>
      <c r="AE181" s="97"/>
      <c r="AF181" s="77">
        <f>IF(Dane!$E$3=1,AO181,IF(Dane!$E$3=2,AU181,AW181))</f>
        <v>0</v>
      </c>
      <c r="AG181" s="77">
        <f>IF(Dane!$E$3=1,AP181,IF(Dane!$E$3=2,AV181,AX181))</f>
        <v>0</v>
      </c>
      <c r="AH181" s="77">
        <f>IF(Dane!$E$3=1,BA181,IF(Dane!$E$3=2,BG181,BI181))</f>
        <v>0</v>
      </c>
      <c r="AI181" s="77">
        <f>IF(Dane!$E$3=1,BB181,IF(Dane!$E$3=2,BH181,BJ181))</f>
        <v>0</v>
      </c>
      <c r="AJ181" s="77">
        <f>IF(Dane!$E$3=1,BM181,IF(Dane!$E$3=2,BS181,BU181))</f>
        <v>0</v>
      </c>
      <c r="AK181" s="77">
        <f>IF(Dane!$E$3=1,BN181,IF(Dane!$E$3=2,BT181,BV181))</f>
        <v>0</v>
      </c>
      <c r="AL181" s="24">
        <f t="shared" si="85"/>
        <v>0</v>
      </c>
      <c r="AM181" s="24">
        <f t="shared" si="86"/>
        <v>0</v>
      </c>
      <c r="AN181" s="24"/>
      <c r="AO181" s="24">
        <f t="shared" si="71"/>
        <v>0</v>
      </c>
      <c r="AP181" s="24">
        <f t="shared" si="87"/>
        <v>0</v>
      </c>
      <c r="AQ181" s="24">
        <f t="shared" si="72"/>
        <v>0</v>
      </c>
      <c r="AR181" s="24">
        <f t="shared" si="73"/>
        <v>0</v>
      </c>
      <c r="AS181" s="24">
        <f t="shared" si="74"/>
        <v>0</v>
      </c>
      <c r="AT181" s="24">
        <f t="shared" si="88"/>
        <v>0</v>
      </c>
      <c r="AU181" s="24">
        <f t="shared" si="97"/>
        <v>0</v>
      </c>
      <c r="AV181" s="24">
        <v>0</v>
      </c>
      <c r="AW181" s="24">
        <f t="shared" si="100"/>
        <v>0</v>
      </c>
      <c r="AX181" s="24">
        <v>0</v>
      </c>
      <c r="AY181" s="24">
        <f t="shared" si="89"/>
        <v>0</v>
      </c>
      <c r="AZ181" s="24">
        <f t="shared" si="90"/>
        <v>0</v>
      </c>
      <c r="BA181" s="24">
        <f t="shared" si="75"/>
        <v>0</v>
      </c>
      <c r="BB181" s="24">
        <f t="shared" si="76"/>
        <v>0</v>
      </c>
      <c r="BC181" s="24">
        <f t="shared" si="77"/>
        <v>0</v>
      </c>
      <c r="BD181" s="24">
        <f t="shared" si="78"/>
        <v>0</v>
      </c>
      <c r="BE181" s="24">
        <f t="shared" si="79"/>
        <v>0</v>
      </c>
      <c r="BF181" s="24">
        <f t="shared" si="91"/>
        <v>0</v>
      </c>
      <c r="BG181" s="24">
        <f t="shared" si="98"/>
        <v>0</v>
      </c>
      <c r="BH181" s="24">
        <v>0</v>
      </c>
      <c r="BI181" s="24">
        <f t="shared" si="92"/>
        <v>0</v>
      </c>
      <c r="BJ181" s="24">
        <v>0</v>
      </c>
      <c r="BK181" s="24">
        <f t="shared" si="93"/>
        <v>0</v>
      </c>
      <c r="BL181" s="24">
        <f t="shared" si="94"/>
        <v>0</v>
      </c>
      <c r="BM181" s="24">
        <f t="shared" si="80"/>
        <v>0</v>
      </c>
      <c r="BN181" s="24">
        <f t="shared" si="81"/>
        <v>0</v>
      </c>
      <c r="BO181" s="24">
        <f t="shared" si="82"/>
        <v>0</v>
      </c>
      <c r="BP181" s="24">
        <f t="shared" si="83"/>
        <v>0</v>
      </c>
      <c r="BQ181" s="24">
        <f t="shared" si="84"/>
        <v>0</v>
      </c>
      <c r="BR181" s="24">
        <f t="shared" si="95"/>
        <v>0</v>
      </c>
      <c r="BS181" s="24">
        <f t="shared" si="99"/>
        <v>0</v>
      </c>
      <c r="BT181" s="24">
        <v>0</v>
      </c>
      <c r="BU181" s="24">
        <f t="shared" si="96"/>
        <v>0</v>
      </c>
      <c r="BV181" s="24">
        <v>0</v>
      </c>
    </row>
    <row r="182" spans="1:74">
      <c r="A182" s="87">
        <v>173</v>
      </c>
      <c r="B182" s="1"/>
      <c r="C182" s="1"/>
      <c r="D182" s="2"/>
      <c r="E182" s="3"/>
      <c r="F182" s="4"/>
      <c r="G182" s="5"/>
      <c r="H182" s="4"/>
      <c r="I182" s="5"/>
      <c r="J182" s="6"/>
      <c r="K182" s="5"/>
      <c r="L182" s="5"/>
      <c r="M182" s="5"/>
      <c r="N182" s="7"/>
      <c r="O182" s="38"/>
      <c r="P182" s="5"/>
      <c r="Q182" s="5"/>
      <c r="R182" s="7"/>
      <c r="S182" s="38"/>
      <c r="T182" s="5"/>
      <c r="U182" s="5"/>
      <c r="V182" s="55"/>
      <c r="W182" s="38"/>
      <c r="X182" s="5"/>
      <c r="Y182" s="5"/>
      <c r="Z182" s="55"/>
      <c r="AA182" s="36">
        <f>IF(Dane!$E$3=1,AO182+BA182+BM182,IF(Dane!$E$3=2,AU182+BG182+BS182,AW182+BI182+BU182))</f>
        <v>0</v>
      </c>
      <c r="AB182" s="16">
        <f>IF(Dane!$E$3=1,AP182+BB182+BN182,IF(Dane!$E$3=2,AV182+BH182+BT182,AX182+BJ182+BV182))</f>
        <v>0</v>
      </c>
      <c r="AC182" s="16">
        <f>IF(((K182*Dane!$C$9)-AA182)&lt;0,0,(K182*Dane!$C$9)-AA182)</f>
        <v>0</v>
      </c>
      <c r="AD182" s="37">
        <f>IFERROR(IF(((L182*Dane!$C$9)-AB182)&lt;0,0,(L182*Dane!$C$9)-AB182),0)</f>
        <v>0</v>
      </c>
      <c r="AE182" s="97"/>
      <c r="AF182" s="77">
        <f>IF(Dane!$E$3=1,AO182,IF(Dane!$E$3=2,AU182,AW182))</f>
        <v>0</v>
      </c>
      <c r="AG182" s="77">
        <f>IF(Dane!$E$3=1,AP182,IF(Dane!$E$3=2,AV182,AX182))</f>
        <v>0</v>
      </c>
      <c r="AH182" s="77">
        <f>IF(Dane!$E$3=1,BA182,IF(Dane!$E$3=2,BG182,BI182))</f>
        <v>0</v>
      </c>
      <c r="AI182" s="77">
        <f>IF(Dane!$E$3=1,BB182,IF(Dane!$E$3=2,BH182,BJ182))</f>
        <v>0</v>
      </c>
      <c r="AJ182" s="77">
        <f>IF(Dane!$E$3=1,BM182,IF(Dane!$E$3=2,BS182,BU182))</f>
        <v>0</v>
      </c>
      <c r="AK182" s="77">
        <f>IF(Dane!$E$3=1,BN182,IF(Dane!$E$3=2,BT182,BV182))</f>
        <v>0</v>
      </c>
      <c r="AL182" s="24">
        <f t="shared" si="85"/>
        <v>0</v>
      </c>
      <c r="AM182" s="24">
        <f t="shared" si="86"/>
        <v>0</v>
      </c>
      <c r="AN182" s="24"/>
      <c r="AO182" s="24">
        <f t="shared" si="71"/>
        <v>0</v>
      </c>
      <c r="AP182" s="24">
        <f t="shared" si="87"/>
        <v>0</v>
      </c>
      <c r="AQ182" s="24">
        <f t="shared" si="72"/>
        <v>0</v>
      </c>
      <c r="AR182" s="24">
        <f t="shared" si="73"/>
        <v>0</v>
      </c>
      <c r="AS182" s="24">
        <f t="shared" si="74"/>
        <v>0</v>
      </c>
      <c r="AT182" s="24">
        <f t="shared" si="88"/>
        <v>0</v>
      </c>
      <c r="AU182" s="24">
        <f t="shared" si="97"/>
        <v>0</v>
      </c>
      <c r="AV182" s="24">
        <v>0</v>
      </c>
      <c r="AW182" s="24">
        <f t="shared" si="100"/>
        <v>0</v>
      </c>
      <c r="AX182" s="24">
        <v>0</v>
      </c>
      <c r="AY182" s="24">
        <f t="shared" si="89"/>
        <v>0</v>
      </c>
      <c r="AZ182" s="24">
        <f t="shared" si="90"/>
        <v>0</v>
      </c>
      <c r="BA182" s="24">
        <f t="shared" si="75"/>
        <v>0</v>
      </c>
      <c r="BB182" s="24">
        <f t="shared" si="76"/>
        <v>0</v>
      </c>
      <c r="BC182" s="24">
        <f t="shared" si="77"/>
        <v>0</v>
      </c>
      <c r="BD182" s="24">
        <f t="shared" si="78"/>
        <v>0</v>
      </c>
      <c r="BE182" s="24">
        <f t="shared" si="79"/>
        <v>0</v>
      </c>
      <c r="BF182" s="24">
        <f t="shared" si="91"/>
        <v>0</v>
      </c>
      <c r="BG182" s="24">
        <f t="shared" si="98"/>
        <v>0</v>
      </c>
      <c r="BH182" s="24">
        <v>0</v>
      </c>
      <c r="BI182" s="24">
        <f t="shared" si="92"/>
        <v>0</v>
      </c>
      <c r="BJ182" s="24">
        <v>0</v>
      </c>
      <c r="BK182" s="24">
        <f t="shared" si="93"/>
        <v>0</v>
      </c>
      <c r="BL182" s="24">
        <f t="shared" si="94"/>
        <v>0</v>
      </c>
      <c r="BM182" s="24">
        <f t="shared" si="80"/>
        <v>0</v>
      </c>
      <c r="BN182" s="24">
        <f t="shared" si="81"/>
        <v>0</v>
      </c>
      <c r="BO182" s="24">
        <f t="shared" si="82"/>
        <v>0</v>
      </c>
      <c r="BP182" s="24">
        <f t="shared" si="83"/>
        <v>0</v>
      </c>
      <c r="BQ182" s="24">
        <f t="shared" si="84"/>
        <v>0</v>
      </c>
      <c r="BR182" s="24">
        <f t="shared" si="95"/>
        <v>0</v>
      </c>
      <c r="BS182" s="24">
        <f t="shared" si="99"/>
        <v>0</v>
      </c>
      <c r="BT182" s="24">
        <v>0</v>
      </c>
      <c r="BU182" s="24">
        <f t="shared" si="96"/>
        <v>0</v>
      </c>
      <c r="BV182" s="24">
        <v>0</v>
      </c>
    </row>
    <row r="183" spans="1:74">
      <c r="A183" s="87">
        <v>174</v>
      </c>
      <c r="B183" s="1"/>
      <c r="C183" s="1"/>
      <c r="D183" s="2"/>
      <c r="E183" s="3"/>
      <c r="F183" s="4"/>
      <c r="G183" s="5"/>
      <c r="H183" s="4"/>
      <c r="I183" s="5"/>
      <c r="J183" s="6"/>
      <c r="K183" s="5"/>
      <c r="L183" s="5"/>
      <c r="M183" s="5"/>
      <c r="N183" s="7"/>
      <c r="O183" s="38"/>
      <c r="P183" s="5"/>
      <c r="Q183" s="5"/>
      <c r="R183" s="7"/>
      <c r="S183" s="38"/>
      <c r="T183" s="5"/>
      <c r="U183" s="5"/>
      <c r="V183" s="55"/>
      <c r="W183" s="38"/>
      <c r="X183" s="5"/>
      <c r="Y183" s="5"/>
      <c r="Z183" s="55"/>
      <c r="AA183" s="36">
        <f>IF(Dane!$E$3=1,AO183+BA183+BM183,IF(Dane!$E$3=2,AU183+BG183+BS183,AW183+BI183+BU183))</f>
        <v>0</v>
      </c>
      <c r="AB183" s="16">
        <f>IF(Dane!$E$3=1,AP183+BB183+BN183,IF(Dane!$E$3=2,AV183+BH183+BT183,AX183+BJ183+BV183))</f>
        <v>0</v>
      </c>
      <c r="AC183" s="16">
        <f>IF(((K183*Dane!$C$9)-AA183)&lt;0,0,(K183*Dane!$C$9)-AA183)</f>
        <v>0</v>
      </c>
      <c r="AD183" s="37">
        <f>IFERROR(IF(((L183*Dane!$C$9)-AB183)&lt;0,0,(L183*Dane!$C$9)-AB183),0)</f>
        <v>0</v>
      </c>
      <c r="AE183" s="97"/>
      <c r="AF183" s="77">
        <f>IF(Dane!$E$3=1,AO183,IF(Dane!$E$3=2,AU183,AW183))</f>
        <v>0</v>
      </c>
      <c r="AG183" s="77">
        <f>IF(Dane!$E$3=1,AP183,IF(Dane!$E$3=2,AV183,AX183))</f>
        <v>0</v>
      </c>
      <c r="AH183" s="77">
        <f>IF(Dane!$E$3=1,BA183,IF(Dane!$E$3=2,BG183,BI183))</f>
        <v>0</v>
      </c>
      <c r="AI183" s="77">
        <f>IF(Dane!$E$3=1,BB183,IF(Dane!$E$3=2,BH183,BJ183))</f>
        <v>0</v>
      </c>
      <c r="AJ183" s="77">
        <f>IF(Dane!$E$3=1,BM183,IF(Dane!$E$3=2,BS183,BU183))</f>
        <v>0</v>
      </c>
      <c r="AK183" s="77">
        <f>IF(Dane!$E$3=1,BN183,IF(Dane!$E$3=2,BT183,BV183))</f>
        <v>0</v>
      </c>
      <c r="AL183" s="24">
        <f t="shared" si="85"/>
        <v>0</v>
      </c>
      <c r="AM183" s="24">
        <f t="shared" si="86"/>
        <v>0</v>
      </c>
      <c r="AN183" s="24"/>
      <c r="AO183" s="24">
        <f t="shared" si="71"/>
        <v>0</v>
      </c>
      <c r="AP183" s="24">
        <f t="shared" si="87"/>
        <v>0</v>
      </c>
      <c r="AQ183" s="24">
        <f t="shared" si="72"/>
        <v>0</v>
      </c>
      <c r="AR183" s="24">
        <f t="shared" si="73"/>
        <v>0</v>
      </c>
      <c r="AS183" s="24">
        <f t="shared" si="74"/>
        <v>0</v>
      </c>
      <c r="AT183" s="24">
        <f t="shared" si="88"/>
        <v>0</v>
      </c>
      <c r="AU183" s="24">
        <f t="shared" si="97"/>
        <v>0</v>
      </c>
      <c r="AV183" s="24">
        <v>0</v>
      </c>
      <c r="AW183" s="24">
        <f t="shared" si="100"/>
        <v>0</v>
      </c>
      <c r="AX183" s="24">
        <v>0</v>
      </c>
      <c r="AY183" s="24">
        <f t="shared" si="89"/>
        <v>0</v>
      </c>
      <c r="AZ183" s="24">
        <f t="shared" si="90"/>
        <v>0</v>
      </c>
      <c r="BA183" s="24">
        <f t="shared" si="75"/>
        <v>0</v>
      </c>
      <c r="BB183" s="24">
        <f t="shared" si="76"/>
        <v>0</v>
      </c>
      <c r="BC183" s="24">
        <f t="shared" si="77"/>
        <v>0</v>
      </c>
      <c r="BD183" s="24">
        <f t="shared" si="78"/>
        <v>0</v>
      </c>
      <c r="BE183" s="24">
        <f t="shared" si="79"/>
        <v>0</v>
      </c>
      <c r="BF183" s="24">
        <f t="shared" si="91"/>
        <v>0</v>
      </c>
      <c r="BG183" s="24">
        <f t="shared" si="98"/>
        <v>0</v>
      </c>
      <c r="BH183" s="24">
        <v>0</v>
      </c>
      <c r="BI183" s="24">
        <f t="shared" si="92"/>
        <v>0</v>
      </c>
      <c r="BJ183" s="24">
        <v>0</v>
      </c>
      <c r="BK183" s="24">
        <f t="shared" si="93"/>
        <v>0</v>
      </c>
      <c r="BL183" s="24">
        <f t="shared" si="94"/>
        <v>0</v>
      </c>
      <c r="BM183" s="24">
        <f t="shared" si="80"/>
        <v>0</v>
      </c>
      <c r="BN183" s="24">
        <f t="shared" si="81"/>
        <v>0</v>
      </c>
      <c r="BO183" s="24">
        <f t="shared" si="82"/>
        <v>0</v>
      </c>
      <c r="BP183" s="24">
        <f t="shared" si="83"/>
        <v>0</v>
      </c>
      <c r="BQ183" s="24">
        <f t="shared" si="84"/>
        <v>0</v>
      </c>
      <c r="BR183" s="24">
        <f t="shared" si="95"/>
        <v>0</v>
      </c>
      <c r="BS183" s="24">
        <f t="shared" si="99"/>
        <v>0</v>
      </c>
      <c r="BT183" s="24">
        <v>0</v>
      </c>
      <c r="BU183" s="24">
        <f t="shared" si="96"/>
        <v>0</v>
      </c>
      <c r="BV183" s="24">
        <v>0</v>
      </c>
    </row>
    <row r="184" spans="1:74">
      <c r="A184" s="87">
        <v>175</v>
      </c>
      <c r="B184" s="1"/>
      <c r="C184" s="1"/>
      <c r="D184" s="2"/>
      <c r="E184" s="3"/>
      <c r="F184" s="4"/>
      <c r="G184" s="5"/>
      <c r="H184" s="4"/>
      <c r="I184" s="5"/>
      <c r="J184" s="6"/>
      <c r="K184" s="5"/>
      <c r="L184" s="5"/>
      <c r="M184" s="5"/>
      <c r="N184" s="7"/>
      <c r="O184" s="38"/>
      <c r="P184" s="5"/>
      <c r="Q184" s="5"/>
      <c r="R184" s="7"/>
      <c r="S184" s="38"/>
      <c r="T184" s="5"/>
      <c r="U184" s="5"/>
      <c r="V184" s="55"/>
      <c r="W184" s="38"/>
      <c r="X184" s="5"/>
      <c r="Y184" s="5"/>
      <c r="Z184" s="55"/>
      <c r="AA184" s="36">
        <f>IF(Dane!$E$3=1,AO184+BA184+BM184,IF(Dane!$E$3=2,AU184+BG184+BS184,AW184+BI184+BU184))</f>
        <v>0</v>
      </c>
      <c r="AB184" s="16">
        <f>IF(Dane!$E$3=1,AP184+BB184+BN184,IF(Dane!$E$3=2,AV184+BH184+BT184,AX184+BJ184+BV184))</f>
        <v>0</v>
      </c>
      <c r="AC184" s="16">
        <f>IF(((K184*Dane!$C$9)-AA184)&lt;0,0,(K184*Dane!$C$9)-AA184)</f>
        <v>0</v>
      </c>
      <c r="AD184" s="37">
        <f>IFERROR(IF(((L184*Dane!$C$9)-AB184)&lt;0,0,(L184*Dane!$C$9)-AB184),0)</f>
        <v>0</v>
      </c>
      <c r="AE184" s="97"/>
      <c r="AF184" s="77">
        <f>IF(Dane!$E$3=1,AO184,IF(Dane!$E$3=2,AU184,AW184))</f>
        <v>0</v>
      </c>
      <c r="AG184" s="77">
        <f>IF(Dane!$E$3=1,AP184,IF(Dane!$E$3=2,AV184,AX184))</f>
        <v>0</v>
      </c>
      <c r="AH184" s="77">
        <f>IF(Dane!$E$3=1,BA184,IF(Dane!$E$3=2,BG184,BI184))</f>
        <v>0</v>
      </c>
      <c r="AI184" s="77">
        <f>IF(Dane!$E$3=1,BB184,IF(Dane!$E$3=2,BH184,BJ184))</f>
        <v>0</v>
      </c>
      <c r="AJ184" s="77">
        <f>IF(Dane!$E$3=1,BM184,IF(Dane!$E$3=2,BS184,BU184))</f>
        <v>0</v>
      </c>
      <c r="AK184" s="77">
        <f>IF(Dane!$E$3=1,BN184,IF(Dane!$E$3=2,BT184,BV184))</f>
        <v>0</v>
      </c>
      <c r="AL184" s="24">
        <f t="shared" si="85"/>
        <v>0</v>
      </c>
      <c r="AM184" s="24">
        <f t="shared" si="86"/>
        <v>0</v>
      </c>
      <c r="AN184" s="24"/>
      <c r="AO184" s="24">
        <f t="shared" si="71"/>
        <v>0</v>
      </c>
      <c r="AP184" s="24">
        <f t="shared" si="87"/>
        <v>0</v>
      </c>
      <c r="AQ184" s="24">
        <f t="shared" si="72"/>
        <v>0</v>
      </c>
      <c r="AR184" s="24">
        <f t="shared" si="73"/>
        <v>0</v>
      </c>
      <c r="AS184" s="24">
        <f t="shared" si="74"/>
        <v>0</v>
      </c>
      <c r="AT184" s="24">
        <f t="shared" si="88"/>
        <v>0</v>
      </c>
      <c r="AU184" s="24">
        <f t="shared" si="97"/>
        <v>0</v>
      </c>
      <c r="AV184" s="24">
        <v>0</v>
      </c>
      <c r="AW184" s="24">
        <f t="shared" si="100"/>
        <v>0</v>
      </c>
      <c r="AX184" s="24">
        <v>0</v>
      </c>
      <c r="AY184" s="24">
        <f t="shared" si="89"/>
        <v>0</v>
      </c>
      <c r="AZ184" s="24">
        <f t="shared" si="90"/>
        <v>0</v>
      </c>
      <c r="BA184" s="24">
        <f t="shared" si="75"/>
        <v>0</v>
      </c>
      <c r="BB184" s="24">
        <f t="shared" si="76"/>
        <v>0</v>
      </c>
      <c r="BC184" s="24">
        <f t="shared" si="77"/>
        <v>0</v>
      </c>
      <c r="BD184" s="24">
        <f t="shared" si="78"/>
        <v>0</v>
      </c>
      <c r="BE184" s="24">
        <f t="shared" si="79"/>
        <v>0</v>
      </c>
      <c r="BF184" s="24">
        <f t="shared" si="91"/>
        <v>0</v>
      </c>
      <c r="BG184" s="24">
        <f t="shared" si="98"/>
        <v>0</v>
      </c>
      <c r="BH184" s="24">
        <v>0</v>
      </c>
      <c r="BI184" s="24">
        <f t="shared" si="92"/>
        <v>0</v>
      </c>
      <c r="BJ184" s="24">
        <v>0</v>
      </c>
      <c r="BK184" s="24">
        <f t="shared" si="93"/>
        <v>0</v>
      </c>
      <c r="BL184" s="24">
        <f t="shared" si="94"/>
        <v>0</v>
      </c>
      <c r="BM184" s="24">
        <f t="shared" si="80"/>
        <v>0</v>
      </c>
      <c r="BN184" s="24">
        <f t="shared" si="81"/>
        <v>0</v>
      </c>
      <c r="BO184" s="24">
        <f t="shared" si="82"/>
        <v>0</v>
      </c>
      <c r="BP184" s="24">
        <f t="shared" si="83"/>
        <v>0</v>
      </c>
      <c r="BQ184" s="24">
        <f t="shared" si="84"/>
        <v>0</v>
      </c>
      <c r="BR184" s="24">
        <f t="shared" si="95"/>
        <v>0</v>
      </c>
      <c r="BS184" s="24">
        <f t="shared" si="99"/>
        <v>0</v>
      </c>
      <c r="BT184" s="24">
        <v>0</v>
      </c>
      <c r="BU184" s="24">
        <f t="shared" si="96"/>
        <v>0</v>
      </c>
      <c r="BV184" s="24">
        <v>0</v>
      </c>
    </row>
    <row r="185" spans="1:74">
      <c r="A185" s="87">
        <v>176</v>
      </c>
      <c r="B185" s="1"/>
      <c r="C185" s="1"/>
      <c r="D185" s="2"/>
      <c r="E185" s="3"/>
      <c r="F185" s="4"/>
      <c r="G185" s="5"/>
      <c r="H185" s="4"/>
      <c r="I185" s="5"/>
      <c r="J185" s="6"/>
      <c r="K185" s="5"/>
      <c r="L185" s="5"/>
      <c r="M185" s="5"/>
      <c r="N185" s="7"/>
      <c r="O185" s="38"/>
      <c r="P185" s="5"/>
      <c r="Q185" s="5"/>
      <c r="R185" s="7"/>
      <c r="S185" s="38"/>
      <c r="T185" s="5"/>
      <c r="U185" s="5"/>
      <c r="V185" s="55"/>
      <c r="W185" s="38"/>
      <c r="X185" s="5"/>
      <c r="Y185" s="5"/>
      <c r="Z185" s="55"/>
      <c r="AA185" s="36">
        <f>IF(Dane!$E$3=1,AO185+BA185+BM185,IF(Dane!$E$3=2,AU185+BG185+BS185,AW185+BI185+BU185))</f>
        <v>0</v>
      </c>
      <c r="AB185" s="16">
        <f>IF(Dane!$E$3=1,AP185+BB185+BN185,IF(Dane!$E$3=2,AV185+BH185+BT185,AX185+BJ185+BV185))</f>
        <v>0</v>
      </c>
      <c r="AC185" s="16">
        <f>IF(((K185*Dane!$C$9)-AA185)&lt;0,0,(K185*Dane!$C$9)-AA185)</f>
        <v>0</v>
      </c>
      <c r="AD185" s="37">
        <f>IFERROR(IF(((L185*Dane!$C$9)-AB185)&lt;0,0,(L185*Dane!$C$9)-AB185),0)</f>
        <v>0</v>
      </c>
      <c r="AE185" s="97"/>
      <c r="AF185" s="77">
        <f>IF(Dane!$E$3=1,AO185,IF(Dane!$E$3=2,AU185,AW185))</f>
        <v>0</v>
      </c>
      <c r="AG185" s="77">
        <f>IF(Dane!$E$3=1,AP185,IF(Dane!$E$3=2,AV185,AX185))</f>
        <v>0</v>
      </c>
      <c r="AH185" s="77">
        <f>IF(Dane!$E$3=1,BA185,IF(Dane!$E$3=2,BG185,BI185))</f>
        <v>0</v>
      </c>
      <c r="AI185" s="77">
        <f>IF(Dane!$E$3=1,BB185,IF(Dane!$E$3=2,BH185,BJ185))</f>
        <v>0</v>
      </c>
      <c r="AJ185" s="77">
        <f>IF(Dane!$E$3=1,BM185,IF(Dane!$E$3=2,BS185,BU185))</f>
        <v>0</v>
      </c>
      <c r="AK185" s="77">
        <f>IF(Dane!$E$3=1,BN185,IF(Dane!$E$3=2,BT185,BV185))</f>
        <v>0</v>
      </c>
      <c r="AL185" s="24">
        <f t="shared" si="85"/>
        <v>0</v>
      </c>
      <c r="AM185" s="24">
        <f t="shared" si="86"/>
        <v>0</v>
      </c>
      <c r="AN185" s="24"/>
      <c r="AO185" s="24">
        <f t="shared" si="71"/>
        <v>0</v>
      </c>
      <c r="AP185" s="24">
        <f t="shared" si="87"/>
        <v>0</v>
      </c>
      <c r="AQ185" s="24">
        <f t="shared" si="72"/>
        <v>0</v>
      </c>
      <c r="AR185" s="24">
        <f t="shared" si="73"/>
        <v>0</v>
      </c>
      <c r="AS185" s="24">
        <f t="shared" si="74"/>
        <v>0</v>
      </c>
      <c r="AT185" s="24">
        <f t="shared" si="88"/>
        <v>0</v>
      </c>
      <c r="AU185" s="24">
        <f t="shared" si="97"/>
        <v>0</v>
      </c>
      <c r="AV185" s="24">
        <v>0</v>
      </c>
      <c r="AW185" s="24">
        <f t="shared" si="100"/>
        <v>0</v>
      </c>
      <c r="AX185" s="24">
        <v>0</v>
      </c>
      <c r="AY185" s="24">
        <f t="shared" si="89"/>
        <v>0</v>
      </c>
      <c r="AZ185" s="24">
        <f t="shared" si="90"/>
        <v>0</v>
      </c>
      <c r="BA185" s="24">
        <f t="shared" si="75"/>
        <v>0</v>
      </c>
      <c r="BB185" s="24">
        <f t="shared" si="76"/>
        <v>0</v>
      </c>
      <c r="BC185" s="24">
        <f t="shared" si="77"/>
        <v>0</v>
      </c>
      <c r="BD185" s="24">
        <f t="shared" si="78"/>
        <v>0</v>
      </c>
      <c r="BE185" s="24">
        <f t="shared" si="79"/>
        <v>0</v>
      </c>
      <c r="BF185" s="24">
        <f t="shared" si="91"/>
        <v>0</v>
      </c>
      <c r="BG185" s="24">
        <f t="shared" si="98"/>
        <v>0</v>
      </c>
      <c r="BH185" s="24">
        <v>0</v>
      </c>
      <c r="BI185" s="24">
        <f t="shared" si="92"/>
        <v>0</v>
      </c>
      <c r="BJ185" s="24">
        <v>0</v>
      </c>
      <c r="BK185" s="24">
        <f t="shared" si="93"/>
        <v>0</v>
      </c>
      <c r="BL185" s="24">
        <f t="shared" si="94"/>
        <v>0</v>
      </c>
      <c r="BM185" s="24">
        <f t="shared" si="80"/>
        <v>0</v>
      </c>
      <c r="BN185" s="24">
        <f t="shared" si="81"/>
        <v>0</v>
      </c>
      <c r="BO185" s="24">
        <f t="shared" si="82"/>
        <v>0</v>
      </c>
      <c r="BP185" s="24">
        <f t="shared" si="83"/>
        <v>0</v>
      </c>
      <c r="BQ185" s="24">
        <f t="shared" si="84"/>
        <v>0</v>
      </c>
      <c r="BR185" s="24">
        <f t="shared" si="95"/>
        <v>0</v>
      </c>
      <c r="BS185" s="24">
        <f t="shared" si="99"/>
        <v>0</v>
      </c>
      <c r="BT185" s="24">
        <v>0</v>
      </c>
      <c r="BU185" s="24">
        <f t="shared" si="96"/>
        <v>0</v>
      </c>
      <c r="BV185" s="24">
        <v>0</v>
      </c>
    </row>
    <row r="186" spans="1:74">
      <c r="A186" s="87">
        <v>177</v>
      </c>
      <c r="B186" s="1"/>
      <c r="C186" s="1"/>
      <c r="D186" s="2"/>
      <c r="E186" s="3"/>
      <c r="F186" s="4"/>
      <c r="G186" s="5"/>
      <c r="H186" s="4"/>
      <c r="I186" s="5"/>
      <c r="J186" s="6"/>
      <c r="K186" s="5"/>
      <c r="L186" s="5"/>
      <c r="M186" s="5"/>
      <c r="N186" s="7"/>
      <c r="O186" s="38"/>
      <c r="P186" s="5"/>
      <c r="Q186" s="5"/>
      <c r="R186" s="7"/>
      <c r="S186" s="38"/>
      <c r="T186" s="5"/>
      <c r="U186" s="5"/>
      <c r="V186" s="55"/>
      <c r="W186" s="38"/>
      <c r="X186" s="5"/>
      <c r="Y186" s="5"/>
      <c r="Z186" s="55"/>
      <c r="AA186" s="36">
        <f>IF(Dane!$E$3=1,AO186+BA186+BM186,IF(Dane!$E$3=2,AU186+BG186+BS186,AW186+BI186+BU186))</f>
        <v>0</v>
      </c>
      <c r="AB186" s="16">
        <f>IF(Dane!$E$3=1,AP186+BB186+BN186,IF(Dane!$E$3=2,AV186+BH186+BT186,AX186+BJ186+BV186))</f>
        <v>0</v>
      </c>
      <c r="AC186" s="16">
        <f>IF(((K186*Dane!$C$9)-AA186)&lt;0,0,(K186*Dane!$C$9)-AA186)</f>
        <v>0</v>
      </c>
      <c r="AD186" s="37">
        <f>IFERROR(IF(((L186*Dane!$C$9)-AB186)&lt;0,0,(L186*Dane!$C$9)-AB186),0)</f>
        <v>0</v>
      </c>
      <c r="AE186" s="97"/>
      <c r="AF186" s="77">
        <f>IF(Dane!$E$3=1,AO186,IF(Dane!$E$3=2,AU186,AW186))</f>
        <v>0</v>
      </c>
      <c r="AG186" s="77">
        <f>IF(Dane!$E$3=1,AP186,IF(Dane!$E$3=2,AV186,AX186))</f>
        <v>0</v>
      </c>
      <c r="AH186" s="77">
        <f>IF(Dane!$E$3=1,BA186,IF(Dane!$E$3=2,BG186,BI186))</f>
        <v>0</v>
      </c>
      <c r="AI186" s="77">
        <f>IF(Dane!$E$3=1,BB186,IF(Dane!$E$3=2,BH186,BJ186))</f>
        <v>0</v>
      </c>
      <c r="AJ186" s="77">
        <f>IF(Dane!$E$3=1,BM186,IF(Dane!$E$3=2,BS186,BU186))</f>
        <v>0</v>
      </c>
      <c r="AK186" s="77">
        <f>IF(Dane!$E$3=1,BN186,IF(Dane!$E$3=2,BT186,BV186))</f>
        <v>0</v>
      </c>
      <c r="AL186" s="24">
        <f t="shared" si="85"/>
        <v>0</v>
      </c>
      <c r="AM186" s="24">
        <f t="shared" si="86"/>
        <v>0</v>
      </c>
      <c r="AN186" s="24"/>
      <c r="AO186" s="24">
        <f t="shared" si="71"/>
        <v>0</v>
      </c>
      <c r="AP186" s="24">
        <f t="shared" si="87"/>
        <v>0</v>
      </c>
      <c r="AQ186" s="24">
        <f t="shared" si="72"/>
        <v>0</v>
      </c>
      <c r="AR186" s="24">
        <f t="shared" si="73"/>
        <v>0</v>
      </c>
      <c r="AS186" s="24">
        <f t="shared" si="74"/>
        <v>0</v>
      </c>
      <c r="AT186" s="24">
        <f t="shared" si="88"/>
        <v>0</v>
      </c>
      <c r="AU186" s="24">
        <f t="shared" si="97"/>
        <v>0</v>
      </c>
      <c r="AV186" s="24">
        <v>0</v>
      </c>
      <c r="AW186" s="24">
        <f t="shared" si="100"/>
        <v>0</v>
      </c>
      <c r="AX186" s="24">
        <v>0</v>
      </c>
      <c r="AY186" s="24">
        <f t="shared" si="89"/>
        <v>0</v>
      </c>
      <c r="AZ186" s="24">
        <f t="shared" si="90"/>
        <v>0</v>
      </c>
      <c r="BA186" s="24">
        <f t="shared" si="75"/>
        <v>0</v>
      </c>
      <c r="BB186" s="24">
        <f t="shared" si="76"/>
        <v>0</v>
      </c>
      <c r="BC186" s="24">
        <f t="shared" si="77"/>
        <v>0</v>
      </c>
      <c r="BD186" s="24">
        <f t="shared" si="78"/>
        <v>0</v>
      </c>
      <c r="BE186" s="24">
        <f t="shared" si="79"/>
        <v>0</v>
      </c>
      <c r="BF186" s="24">
        <f t="shared" si="91"/>
        <v>0</v>
      </c>
      <c r="BG186" s="24">
        <f t="shared" si="98"/>
        <v>0</v>
      </c>
      <c r="BH186" s="24">
        <v>0</v>
      </c>
      <c r="BI186" s="24">
        <f t="shared" si="92"/>
        <v>0</v>
      </c>
      <c r="BJ186" s="24">
        <v>0</v>
      </c>
      <c r="BK186" s="24">
        <f t="shared" si="93"/>
        <v>0</v>
      </c>
      <c r="BL186" s="24">
        <f t="shared" si="94"/>
        <v>0</v>
      </c>
      <c r="BM186" s="24">
        <f t="shared" si="80"/>
        <v>0</v>
      </c>
      <c r="BN186" s="24">
        <f t="shared" si="81"/>
        <v>0</v>
      </c>
      <c r="BO186" s="24">
        <f t="shared" si="82"/>
        <v>0</v>
      </c>
      <c r="BP186" s="24">
        <f t="shared" si="83"/>
        <v>0</v>
      </c>
      <c r="BQ186" s="24">
        <f t="shared" si="84"/>
        <v>0</v>
      </c>
      <c r="BR186" s="24">
        <f t="shared" si="95"/>
        <v>0</v>
      </c>
      <c r="BS186" s="24">
        <f t="shared" si="99"/>
        <v>0</v>
      </c>
      <c r="BT186" s="24">
        <v>0</v>
      </c>
      <c r="BU186" s="24">
        <f t="shared" si="96"/>
        <v>0</v>
      </c>
      <c r="BV186" s="24">
        <v>0</v>
      </c>
    </row>
    <row r="187" spans="1:74">
      <c r="A187" s="87">
        <v>178</v>
      </c>
      <c r="B187" s="1"/>
      <c r="C187" s="1"/>
      <c r="D187" s="2"/>
      <c r="E187" s="3"/>
      <c r="F187" s="4"/>
      <c r="G187" s="5"/>
      <c r="H187" s="4"/>
      <c r="I187" s="5"/>
      <c r="J187" s="6"/>
      <c r="K187" s="5"/>
      <c r="L187" s="5"/>
      <c r="M187" s="5"/>
      <c r="N187" s="7"/>
      <c r="O187" s="38"/>
      <c r="P187" s="5"/>
      <c r="Q187" s="5"/>
      <c r="R187" s="7"/>
      <c r="S187" s="38"/>
      <c r="T187" s="5"/>
      <c r="U187" s="5"/>
      <c r="V187" s="55"/>
      <c r="W187" s="38"/>
      <c r="X187" s="5"/>
      <c r="Y187" s="5"/>
      <c r="Z187" s="55"/>
      <c r="AA187" s="36">
        <f>IF(Dane!$E$3=1,AO187+BA187+BM187,IF(Dane!$E$3=2,AU187+BG187+BS187,AW187+BI187+BU187))</f>
        <v>0</v>
      </c>
      <c r="AB187" s="16">
        <f>IF(Dane!$E$3=1,AP187+BB187+BN187,IF(Dane!$E$3=2,AV187+BH187+BT187,AX187+BJ187+BV187))</f>
        <v>0</v>
      </c>
      <c r="AC187" s="16">
        <f>IF(((K187*Dane!$C$9)-AA187)&lt;0,0,(K187*Dane!$C$9)-AA187)</f>
        <v>0</v>
      </c>
      <c r="AD187" s="37">
        <f>IFERROR(IF(((L187*Dane!$C$9)-AB187)&lt;0,0,(L187*Dane!$C$9)-AB187),0)</f>
        <v>0</v>
      </c>
      <c r="AE187" s="97"/>
      <c r="AF187" s="77">
        <f>IF(Dane!$E$3=1,AO187,IF(Dane!$E$3=2,AU187,AW187))</f>
        <v>0</v>
      </c>
      <c r="AG187" s="77">
        <f>IF(Dane!$E$3=1,AP187,IF(Dane!$E$3=2,AV187,AX187))</f>
        <v>0</v>
      </c>
      <c r="AH187" s="77">
        <f>IF(Dane!$E$3=1,BA187,IF(Dane!$E$3=2,BG187,BI187))</f>
        <v>0</v>
      </c>
      <c r="AI187" s="77">
        <f>IF(Dane!$E$3=1,BB187,IF(Dane!$E$3=2,BH187,BJ187))</f>
        <v>0</v>
      </c>
      <c r="AJ187" s="77">
        <f>IF(Dane!$E$3=1,BM187,IF(Dane!$E$3=2,BS187,BU187))</f>
        <v>0</v>
      </c>
      <c r="AK187" s="77">
        <f>IF(Dane!$E$3=1,BN187,IF(Dane!$E$3=2,BT187,BV187))</f>
        <v>0</v>
      </c>
      <c r="AL187" s="24">
        <f t="shared" si="85"/>
        <v>0</v>
      </c>
      <c r="AM187" s="24">
        <f t="shared" si="86"/>
        <v>0</v>
      </c>
      <c r="AN187" s="24"/>
      <c r="AO187" s="24">
        <f t="shared" si="71"/>
        <v>0</v>
      </c>
      <c r="AP187" s="24">
        <f t="shared" si="87"/>
        <v>0</v>
      </c>
      <c r="AQ187" s="24">
        <f t="shared" si="72"/>
        <v>0</v>
      </c>
      <c r="AR187" s="24">
        <f t="shared" si="73"/>
        <v>0</v>
      </c>
      <c r="AS187" s="24">
        <f t="shared" si="74"/>
        <v>0</v>
      </c>
      <c r="AT187" s="24">
        <f t="shared" si="88"/>
        <v>0</v>
      </c>
      <c r="AU187" s="24">
        <f t="shared" si="97"/>
        <v>0</v>
      </c>
      <c r="AV187" s="24">
        <v>0</v>
      </c>
      <c r="AW187" s="24">
        <f t="shared" si="100"/>
        <v>0</v>
      </c>
      <c r="AX187" s="24">
        <v>0</v>
      </c>
      <c r="AY187" s="24">
        <f t="shared" si="89"/>
        <v>0</v>
      </c>
      <c r="AZ187" s="24">
        <f t="shared" si="90"/>
        <v>0</v>
      </c>
      <c r="BA187" s="24">
        <f t="shared" si="75"/>
        <v>0</v>
      </c>
      <c r="BB187" s="24">
        <f t="shared" si="76"/>
        <v>0</v>
      </c>
      <c r="BC187" s="24">
        <f t="shared" si="77"/>
        <v>0</v>
      </c>
      <c r="BD187" s="24">
        <f t="shared" si="78"/>
        <v>0</v>
      </c>
      <c r="BE187" s="24">
        <f t="shared" si="79"/>
        <v>0</v>
      </c>
      <c r="BF187" s="24">
        <f t="shared" si="91"/>
        <v>0</v>
      </c>
      <c r="BG187" s="24">
        <f t="shared" si="98"/>
        <v>0</v>
      </c>
      <c r="BH187" s="24">
        <v>0</v>
      </c>
      <c r="BI187" s="24">
        <f t="shared" si="92"/>
        <v>0</v>
      </c>
      <c r="BJ187" s="24">
        <v>0</v>
      </c>
      <c r="BK187" s="24">
        <f t="shared" si="93"/>
        <v>0</v>
      </c>
      <c r="BL187" s="24">
        <f t="shared" si="94"/>
        <v>0</v>
      </c>
      <c r="BM187" s="24">
        <f t="shared" si="80"/>
        <v>0</v>
      </c>
      <c r="BN187" s="24">
        <f t="shared" si="81"/>
        <v>0</v>
      </c>
      <c r="BO187" s="24">
        <f t="shared" si="82"/>
        <v>0</v>
      </c>
      <c r="BP187" s="24">
        <f t="shared" si="83"/>
        <v>0</v>
      </c>
      <c r="BQ187" s="24">
        <f t="shared" si="84"/>
        <v>0</v>
      </c>
      <c r="BR187" s="24">
        <f t="shared" si="95"/>
        <v>0</v>
      </c>
      <c r="BS187" s="24">
        <f t="shared" si="99"/>
        <v>0</v>
      </c>
      <c r="BT187" s="24">
        <v>0</v>
      </c>
      <c r="BU187" s="24">
        <f t="shared" si="96"/>
        <v>0</v>
      </c>
      <c r="BV187" s="24">
        <v>0</v>
      </c>
    </row>
    <row r="188" spans="1:74">
      <c r="A188" s="87">
        <v>179</v>
      </c>
      <c r="B188" s="1"/>
      <c r="C188" s="1"/>
      <c r="D188" s="2"/>
      <c r="E188" s="3"/>
      <c r="F188" s="4"/>
      <c r="G188" s="5"/>
      <c r="H188" s="4"/>
      <c r="I188" s="5"/>
      <c r="J188" s="6"/>
      <c r="K188" s="5"/>
      <c r="L188" s="5"/>
      <c r="M188" s="5"/>
      <c r="N188" s="7"/>
      <c r="O188" s="38"/>
      <c r="P188" s="5"/>
      <c r="Q188" s="5"/>
      <c r="R188" s="7"/>
      <c r="S188" s="38"/>
      <c r="T188" s="5"/>
      <c r="U188" s="5"/>
      <c r="V188" s="55"/>
      <c r="W188" s="38"/>
      <c r="X188" s="5"/>
      <c r="Y188" s="5"/>
      <c r="Z188" s="55"/>
      <c r="AA188" s="36">
        <f>IF(Dane!$E$3=1,AO188+BA188+BM188,IF(Dane!$E$3=2,AU188+BG188+BS188,AW188+BI188+BU188))</f>
        <v>0</v>
      </c>
      <c r="AB188" s="16">
        <f>IF(Dane!$E$3=1,AP188+BB188+BN188,IF(Dane!$E$3=2,AV188+BH188+BT188,AX188+BJ188+BV188))</f>
        <v>0</v>
      </c>
      <c r="AC188" s="16">
        <f>IF(((K188*Dane!$C$9)-AA188)&lt;0,0,(K188*Dane!$C$9)-AA188)</f>
        <v>0</v>
      </c>
      <c r="AD188" s="37">
        <f>IFERROR(IF(((L188*Dane!$C$9)-AB188)&lt;0,0,(L188*Dane!$C$9)-AB188),0)</f>
        <v>0</v>
      </c>
      <c r="AE188" s="97"/>
      <c r="AF188" s="77">
        <f>IF(Dane!$E$3=1,AO188,IF(Dane!$E$3=2,AU188,AW188))</f>
        <v>0</v>
      </c>
      <c r="AG188" s="77">
        <f>IF(Dane!$E$3=1,AP188,IF(Dane!$E$3=2,AV188,AX188))</f>
        <v>0</v>
      </c>
      <c r="AH188" s="77">
        <f>IF(Dane!$E$3=1,BA188,IF(Dane!$E$3=2,BG188,BI188))</f>
        <v>0</v>
      </c>
      <c r="AI188" s="77">
        <f>IF(Dane!$E$3=1,BB188,IF(Dane!$E$3=2,BH188,BJ188))</f>
        <v>0</v>
      </c>
      <c r="AJ188" s="77">
        <f>IF(Dane!$E$3=1,BM188,IF(Dane!$E$3=2,BS188,BU188))</f>
        <v>0</v>
      </c>
      <c r="AK188" s="77">
        <f>IF(Dane!$E$3=1,BN188,IF(Dane!$E$3=2,BT188,BV188))</f>
        <v>0</v>
      </c>
      <c r="AL188" s="24">
        <f t="shared" si="85"/>
        <v>0</v>
      </c>
      <c r="AM188" s="24">
        <f t="shared" si="86"/>
        <v>0</v>
      </c>
      <c r="AN188" s="24"/>
      <c r="AO188" s="24">
        <f t="shared" si="71"/>
        <v>0</v>
      </c>
      <c r="AP188" s="24">
        <f t="shared" si="87"/>
        <v>0</v>
      </c>
      <c r="AQ188" s="24">
        <f t="shared" si="72"/>
        <v>0</v>
      </c>
      <c r="AR188" s="24">
        <f t="shared" si="73"/>
        <v>0</v>
      </c>
      <c r="AS188" s="24">
        <f t="shared" si="74"/>
        <v>0</v>
      </c>
      <c r="AT188" s="24">
        <f t="shared" si="88"/>
        <v>0</v>
      </c>
      <c r="AU188" s="24">
        <f t="shared" si="97"/>
        <v>0</v>
      </c>
      <c r="AV188" s="24">
        <v>0</v>
      </c>
      <c r="AW188" s="24">
        <f t="shared" si="100"/>
        <v>0</v>
      </c>
      <c r="AX188" s="24">
        <v>0</v>
      </c>
      <c r="AY188" s="24">
        <f t="shared" si="89"/>
        <v>0</v>
      </c>
      <c r="AZ188" s="24">
        <f t="shared" si="90"/>
        <v>0</v>
      </c>
      <c r="BA188" s="24">
        <f t="shared" si="75"/>
        <v>0</v>
      </c>
      <c r="BB188" s="24">
        <f t="shared" si="76"/>
        <v>0</v>
      </c>
      <c r="BC188" s="24">
        <f t="shared" si="77"/>
        <v>0</v>
      </c>
      <c r="BD188" s="24">
        <f t="shared" si="78"/>
        <v>0</v>
      </c>
      <c r="BE188" s="24">
        <f t="shared" si="79"/>
        <v>0</v>
      </c>
      <c r="BF188" s="24">
        <f t="shared" si="91"/>
        <v>0</v>
      </c>
      <c r="BG188" s="24">
        <f t="shared" si="98"/>
        <v>0</v>
      </c>
      <c r="BH188" s="24">
        <v>0</v>
      </c>
      <c r="BI188" s="24">
        <f t="shared" si="92"/>
        <v>0</v>
      </c>
      <c r="BJ188" s="24">
        <v>0</v>
      </c>
      <c r="BK188" s="24">
        <f t="shared" si="93"/>
        <v>0</v>
      </c>
      <c r="BL188" s="24">
        <f t="shared" si="94"/>
        <v>0</v>
      </c>
      <c r="BM188" s="24">
        <f t="shared" si="80"/>
        <v>0</v>
      </c>
      <c r="BN188" s="24">
        <f t="shared" si="81"/>
        <v>0</v>
      </c>
      <c r="BO188" s="24">
        <f t="shared" si="82"/>
        <v>0</v>
      </c>
      <c r="BP188" s="24">
        <f t="shared" si="83"/>
        <v>0</v>
      </c>
      <c r="BQ188" s="24">
        <f t="shared" si="84"/>
        <v>0</v>
      </c>
      <c r="BR188" s="24">
        <f t="shared" si="95"/>
        <v>0</v>
      </c>
      <c r="BS188" s="24">
        <f t="shared" si="99"/>
        <v>0</v>
      </c>
      <c r="BT188" s="24">
        <v>0</v>
      </c>
      <c r="BU188" s="24">
        <f t="shared" si="96"/>
        <v>0</v>
      </c>
      <c r="BV188" s="24">
        <v>0</v>
      </c>
    </row>
    <row r="189" spans="1:74">
      <c r="A189" s="87">
        <v>180</v>
      </c>
      <c r="B189" s="1"/>
      <c r="C189" s="1"/>
      <c r="D189" s="2"/>
      <c r="E189" s="3"/>
      <c r="F189" s="4"/>
      <c r="G189" s="5"/>
      <c r="H189" s="4"/>
      <c r="I189" s="5"/>
      <c r="J189" s="6"/>
      <c r="K189" s="5"/>
      <c r="L189" s="5"/>
      <c r="M189" s="5"/>
      <c r="N189" s="7"/>
      <c r="O189" s="38"/>
      <c r="P189" s="5"/>
      <c r="Q189" s="5"/>
      <c r="R189" s="7"/>
      <c r="S189" s="38"/>
      <c r="T189" s="5"/>
      <c r="U189" s="5"/>
      <c r="V189" s="55"/>
      <c r="W189" s="38"/>
      <c r="X189" s="5"/>
      <c r="Y189" s="5"/>
      <c r="Z189" s="55"/>
      <c r="AA189" s="36">
        <f>IF(Dane!$E$3=1,AO189+BA189+BM189,IF(Dane!$E$3=2,AU189+BG189+BS189,AW189+BI189+BU189))</f>
        <v>0</v>
      </c>
      <c r="AB189" s="16">
        <f>IF(Dane!$E$3=1,AP189+BB189+BN189,IF(Dane!$E$3=2,AV189+BH189+BT189,AX189+BJ189+BV189))</f>
        <v>0</v>
      </c>
      <c r="AC189" s="16">
        <f>IF(((K189*Dane!$C$9)-AA189)&lt;0,0,(K189*Dane!$C$9)-AA189)</f>
        <v>0</v>
      </c>
      <c r="AD189" s="37">
        <f>IFERROR(IF(((L189*Dane!$C$9)-AB189)&lt;0,0,(L189*Dane!$C$9)-AB189),0)</f>
        <v>0</v>
      </c>
      <c r="AE189" s="97"/>
      <c r="AF189" s="77">
        <f>IF(Dane!$E$3=1,AO189,IF(Dane!$E$3=2,AU189,AW189))</f>
        <v>0</v>
      </c>
      <c r="AG189" s="77">
        <f>IF(Dane!$E$3=1,AP189,IF(Dane!$E$3=2,AV189,AX189))</f>
        <v>0</v>
      </c>
      <c r="AH189" s="77">
        <f>IF(Dane!$E$3=1,BA189,IF(Dane!$E$3=2,BG189,BI189))</f>
        <v>0</v>
      </c>
      <c r="AI189" s="77">
        <f>IF(Dane!$E$3=1,BB189,IF(Dane!$E$3=2,BH189,BJ189))</f>
        <v>0</v>
      </c>
      <c r="AJ189" s="77">
        <f>IF(Dane!$E$3=1,BM189,IF(Dane!$E$3=2,BS189,BU189))</f>
        <v>0</v>
      </c>
      <c r="AK189" s="77">
        <f>IF(Dane!$E$3=1,BN189,IF(Dane!$E$3=2,BT189,BV189))</f>
        <v>0</v>
      </c>
      <c r="AL189" s="24">
        <f t="shared" si="85"/>
        <v>0</v>
      </c>
      <c r="AM189" s="24">
        <f t="shared" si="86"/>
        <v>0</v>
      </c>
      <c r="AN189" s="24"/>
      <c r="AO189" s="24">
        <f t="shared" si="71"/>
        <v>0</v>
      </c>
      <c r="AP189" s="24">
        <f t="shared" si="87"/>
        <v>0</v>
      </c>
      <c r="AQ189" s="24">
        <f t="shared" si="72"/>
        <v>0</v>
      </c>
      <c r="AR189" s="24">
        <f t="shared" si="73"/>
        <v>0</v>
      </c>
      <c r="AS189" s="24">
        <f t="shared" si="74"/>
        <v>0</v>
      </c>
      <c r="AT189" s="24">
        <f t="shared" si="88"/>
        <v>0</v>
      </c>
      <c r="AU189" s="24">
        <f t="shared" si="97"/>
        <v>0</v>
      </c>
      <c r="AV189" s="24">
        <v>0</v>
      </c>
      <c r="AW189" s="24">
        <f t="shared" si="100"/>
        <v>0</v>
      </c>
      <c r="AX189" s="24">
        <v>0</v>
      </c>
      <c r="AY189" s="24">
        <f t="shared" si="89"/>
        <v>0</v>
      </c>
      <c r="AZ189" s="24">
        <f t="shared" si="90"/>
        <v>0</v>
      </c>
      <c r="BA189" s="24">
        <f t="shared" si="75"/>
        <v>0</v>
      </c>
      <c r="BB189" s="24">
        <f t="shared" si="76"/>
        <v>0</v>
      </c>
      <c r="BC189" s="24">
        <f t="shared" si="77"/>
        <v>0</v>
      </c>
      <c r="BD189" s="24">
        <f t="shared" si="78"/>
        <v>0</v>
      </c>
      <c r="BE189" s="24">
        <f t="shared" si="79"/>
        <v>0</v>
      </c>
      <c r="BF189" s="24">
        <f t="shared" si="91"/>
        <v>0</v>
      </c>
      <c r="BG189" s="24">
        <f t="shared" si="98"/>
        <v>0</v>
      </c>
      <c r="BH189" s="24">
        <v>0</v>
      </c>
      <c r="BI189" s="24">
        <f t="shared" si="92"/>
        <v>0</v>
      </c>
      <c r="BJ189" s="24">
        <v>0</v>
      </c>
      <c r="BK189" s="24">
        <f t="shared" si="93"/>
        <v>0</v>
      </c>
      <c r="BL189" s="24">
        <f t="shared" si="94"/>
        <v>0</v>
      </c>
      <c r="BM189" s="24">
        <f t="shared" si="80"/>
        <v>0</v>
      </c>
      <c r="BN189" s="24">
        <f t="shared" si="81"/>
        <v>0</v>
      </c>
      <c r="BO189" s="24">
        <f t="shared" si="82"/>
        <v>0</v>
      </c>
      <c r="BP189" s="24">
        <f t="shared" si="83"/>
        <v>0</v>
      </c>
      <c r="BQ189" s="24">
        <f t="shared" si="84"/>
        <v>0</v>
      </c>
      <c r="BR189" s="24">
        <f t="shared" si="95"/>
        <v>0</v>
      </c>
      <c r="BS189" s="24">
        <f t="shared" si="99"/>
        <v>0</v>
      </c>
      <c r="BT189" s="24">
        <v>0</v>
      </c>
      <c r="BU189" s="24">
        <f t="shared" si="96"/>
        <v>0</v>
      </c>
      <c r="BV189" s="24">
        <v>0</v>
      </c>
    </row>
    <row r="190" spans="1:74">
      <c r="A190" s="87">
        <v>181</v>
      </c>
      <c r="B190" s="1"/>
      <c r="C190" s="1"/>
      <c r="D190" s="2"/>
      <c r="E190" s="3"/>
      <c r="F190" s="4"/>
      <c r="G190" s="5"/>
      <c r="H190" s="4"/>
      <c r="I190" s="5"/>
      <c r="J190" s="6"/>
      <c r="K190" s="5"/>
      <c r="L190" s="5"/>
      <c r="M190" s="5"/>
      <c r="N190" s="7"/>
      <c r="O190" s="38"/>
      <c r="P190" s="5"/>
      <c r="Q190" s="5"/>
      <c r="R190" s="7"/>
      <c r="S190" s="38"/>
      <c r="T190" s="5"/>
      <c r="U190" s="5"/>
      <c r="V190" s="55"/>
      <c r="W190" s="38"/>
      <c r="X190" s="5"/>
      <c r="Y190" s="5"/>
      <c r="Z190" s="55"/>
      <c r="AA190" s="36">
        <f>IF(Dane!$E$3=1,AO190+BA190+BM190,IF(Dane!$E$3=2,AU190+BG190+BS190,AW190+BI190+BU190))</f>
        <v>0</v>
      </c>
      <c r="AB190" s="16">
        <f>IF(Dane!$E$3=1,AP190+BB190+BN190,IF(Dane!$E$3=2,AV190+BH190+BT190,AX190+BJ190+BV190))</f>
        <v>0</v>
      </c>
      <c r="AC190" s="16">
        <f>IF(((K190*Dane!$C$9)-AA190)&lt;0,0,(K190*Dane!$C$9)-AA190)</f>
        <v>0</v>
      </c>
      <c r="AD190" s="37">
        <f>IFERROR(IF(((L190*Dane!$C$9)-AB190)&lt;0,0,(L190*Dane!$C$9)-AB190),0)</f>
        <v>0</v>
      </c>
      <c r="AE190" s="97"/>
      <c r="AF190" s="77">
        <f>IF(Dane!$E$3=1,AO190,IF(Dane!$E$3=2,AU190,AW190))</f>
        <v>0</v>
      </c>
      <c r="AG190" s="77">
        <f>IF(Dane!$E$3=1,AP190,IF(Dane!$E$3=2,AV190,AX190))</f>
        <v>0</v>
      </c>
      <c r="AH190" s="77">
        <f>IF(Dane!$E$3=1,BA190,IF(Dane!$E$3=2,BG190,BI190))</f>
        <v>0</v>
      </c>
      <c r="AI190" s="77">
        <f>IF(Dane!$E$3=1,BB190,IF(Dane!$E$3=2,BH190,BJ190))</f>
        <v>0</v>
      </c>
      <c r="AJ190" s="77">
        <f>IF(Dane!$E$3=1,BM190,IF(Dane!$E$3=2,BS190,BU190))</f>
        <v>0</v>
      </c>
      <c r="AK190" s="77">
        <f>IF(Dane!$E$3=1,BN190,IF(Dane!$E$3=2,BT190,BV190))</f>
        <v>0</v>
      </c>
      <c r="AL190" s="24">
        <f t="shared" si="85"/>
        <v>0</v>
      </c>
      <c r="AM190" s="24">
        <f t="shared" si="86"/>
        <v>0</v>
      </c>
      <c r="AN190" s="24"/>
      <c r="AO190" s="24">
        <f t="shared" si="71"/>
        <v>0</v>
      </c>
      <c r="AP190" s="24">
        <f t="shared" si="87"/>
        <v>0</v>
      </c>
      <c r="AQ190" s="24">
        <f t="shared" si="72"/>
        <v>0</v>
      </c>
      <c r="AR190" s="24">
        <f t="shared" si="73"/>
        <v>0</v>
      </c>
      <c r="AS190" s="24">
        <f t="shared" si="74"/>
        <v>0</v>
      </c>
      <c r="AT190" s="24">
        <f t="shared" si="88"/>
        <v>0</v>
      </c>
      <c r="AU190" s="24">
        <f t="shared" si="97"/>
        <v>0</v>
      </c>
      <c r="AV190" s="24">
        <v>0</v>
      </c>
      <c r="AW190" s="24">
        <f t="shared" si="100"/>
        <v>0</v>
      </c>
      <c r="AX190" s="24">
        <v>0</v>
      </c>
      <c r="AY190" s="24">
        <f t="shared" si="89"/>
        <v>0</v>
      </c>
      <c r="AZ190" s="24">
        <f t="shared" si="90"/>
        <v>0</v>
      </c>
      <c r="BA190" s="24">
        <f t="shared" si="75"/>
        <v>0</v>
      </c>
      <c r="BB190" s="24">
        <f t="shared" si="76"/>
        <v>0</v>
      </c>
      <c r="BC190" s="24">
        <f t="shared" si="77"/>
        <v>0</v>
      </c>
      <c r="BD190" s="24">
        <f t="shared" si="78"/>
        <v>0</v>
      </c>
      <c r="BE190" s="24">
        <f t="shared" si="79"/>
        <v>0</v>
      </c>
      <c r="BF190" s="24">
        <f t="shared" si="91"/>
        <v>0</v>
      </c>
      <c r="BG190" s="24">
        <f t="shared" si="98"/>
        <v>0</v>
      </c>
      <c r="BH190" s="24">
        <v>0</v>
      </c>
      <c r="BI190" s="24">
        <f t="shared" si="92"/>
        <v>0</v>
      </c>
      <c r="BJ190" s="24">
        <v>0</v>
      </c>
      <c r="BK190" s="24">
        <f t="shared" si="93"/>
        <v>0</v>
      </c>
      <c r="BL190" s="24">
        <f t="shared" si="94"/>
        <v>0</v>
      </c>
      <c r="BM190" s="24">
        <f t="shared" si="80"/>
        <v>0</v>
      </c>
      <c r="BN190" s="24">
        <f t="shared" si="81"/>
        <v>0</v>
      </c>
      <c r="BO190" s="24">
        <f t="shared" si="82"/>
        <v>0</v>
      </c>
      <c r="BP190" s="24">
        <f t="shared" si="83"/>
        <v>0</v>
      </c>
      <c r="BQ190" s="24">
        <f t="shared" si="84"/>
        <v>0</v>
      </c>
      <c r="BR190" s="24">
        <f t="shared" si="95"/>
        <v>0</v>
      </c>
      <c r="BS190" s="24">
        <f t="shared" si="99"/>
        <v>0</v>
      </c>
      <c r="BT190" s="24">
        <v>0</v>
      </c>
      <c r="BU190" s="24">
        <f t="shared" si="96"/>
        <v>0</v>
      </c>
      <c r="BV190" s="24">
        <v>0</v>
      </c>
    </row>
    <row r="191" spans="1:74">
      <c r="A191" s="87">
        <v>182</v>
      </c>
      <c r="B191" s="1"/>
      <c r="C191" s="1"/>
      <c r="D191" s="2"/>
      <c r="E191" s="3"/>
      <c r="F191" s="4"/>
      <c r="G191" s="5"/>
      <c r="H191" s="4"/>
      <c r="I191" s="5"/>
      <c r="J191" s="6"/>
      <c r="K191" s="5"/>
      <c r="L191" s="5"/>
      <c r="M191" s="5"/>
      <c r="N191" s="7"/>
      <c r="O191" s="38"/>
      <c r="P191" s="5"/>
      <c r="Q191" s="5"/>
      <c r="R191" s="7"/>
      <c r="S191" s="38"/>
      <c r="T191" s="5"/>
      <c r="U191" s="5"/>
      <c r="V191" s="55"/>
      <c r="W191" s="38"/>
      <c r="X191" s="5"/>
      <c r="Y191" s="5"/>
      <c r="Z191" s="55"/>
      <c r="AA191" s="36">
        <f>IF(Dane!$E$3=1,AO191+BA191+BM191,IF(Dane!$E$3=2,AU191+BG191+BS191,AW191+BI191+BU191))</f>
        <v>0</v>
      </c>
      <c r="AB191" s="16">
        <f>IF(Dane!$E$3=1,AP191+BB191+BN191,IF(Dane!$E$3=2,AV191+BH191+BT191,AX191+BJ191+BV191))</f>
        <v>0</v>
      </c>
      <c r="AC191" s="16">
        <f>IF(((K191*Dane!$C$9)-AA191)&lt;0,0,(K191*Dane!$C$9)-AA191)</f>
        <v>0</v>
      </c>
      <c r="AD191" s="37">
        <f>IFERROR(IF(((L191*Dane!$C$9)-AB191)&lt;0,0,(L191*Dane!$C$9)-AB191),0)</f>
        <v>0</v>
      </c>
      <c r="AE191" s="97"/>
      <c r="AF191" s="77">
        <f>IF(Dane!$E$3=1,AO191,IF(Dane!$E$3=2,AU191,AW191))</f>
        <v>0</v>
      </c>
      <c r="AG191" s="77">
        <f>IF(Dane!$E$3=1,AP191,IF(Dane!$E$3=2,AV191,AX191))</f>
        <v>0</v>
      </c>
      <c r="AH191" s="77">
        <f>IF(Dane!$E$3=1,BA191,IF(Dane!$E$3=2,BG191,BI191))</f>
        <v>0</v>
      </c>
      <c r="AI191" s="77">
        <f>IF(Dane!$E$3=1,BB191,IF(Dane!$E$3=2,BH191,BJ191))</f>
        <v>0</v>
      </c>
      <c r="AJ191" s="77">
        <f>IF(Dane!$E$3=1,BM191,IF(Dane!$E$3=2,BS191,BU191))</f>
        <v>0</v>
      </c>
      <c r="AK191" s="77">
        <f>IF(Dane!$E$3=1,BN191,IF(Dane!$E$3=2,BT191,BV191))</f>
        <v>0</v>
      </c>
      <c r="AL191" s="24">
        <f t="shared" si="85"/>
        <v>0</v>
      </c>
      <c r="AM191" s="24">
        <f t="shared" si="86"/>
        <v>0</v>
      </c>
      <c r="AN191" s="24"/>
      <c r="AO191" s="24">
        <f t="shared" si="71"/>
        <v>0</v>
      </c>
      <c r="AP191" s="24">
        <f t="shared" si="87"/>
        <v>0</v>
      </c>
      <c r="AQ191" s="24">
        <f t="shared" si="72"/>
        <v>0</v>
      </c>
      <c r="AR191" s="24">
        <f t="shared" si="73"/>
        <v>0</v>
      </c>
      <c r="AS191" s="24">
        <f t="shared" si="74"/>
        <v>0</v>
      </c>
      <c r="AT191" s="24">
        <f t="shared" si="88"/>
        <v>0</v>
      </c>
      <c r="AU191" s="24">
        <f t="shared" si="97"/>
        <v>0</v>
      </c>
      <c r="AV191" s="24">
        <v>0</v>
      </c>
      <c r="AW191" s="24">
        <f t="shared" si="100"/>
        <v>0</v>
      </c>
      <c r="AX191" s="24">
        <v>0</v>
      </c>
      <c r="AY191" s="24">
        <f t="shared" si="89"/>
        <v>0</v>
      </c>
      <c r="AZ191" s="24">
        <f t="shared" si="90"/>
        <v>0</v>
      </c>
      <c r="BA191" s="24">
        <f t="shared" si="75"/>
        <v>0</v>
      </c>
      <c r="BB191" s="24">
        <f t="shared" si="76"/>
        <v>0</v>
      </c>
      <c r="BC191" s="24">
        <f t="shared" si="77"/>
        <v>0</v>
      </c>
      <c r="BD191" s="24">
        <f t="shared" si="78"/>
        <v>0</v>
      </c>
      <c r="BE191" s="24">
        <f t="shared" si="79"/>
        <v>0</v>
      </c>
      <c r="BF191" s="24">
        <f t="shared" si="91"/>
        <v>0</v>
      </c>
      <c r="BG191" s="24">
        <f t="shared" si="98"/>
        <v>0</v>
      </c>
      <c r="BH191" s="24">
        <v>0</v>
      </c>
      <c r="BI191" s="24">
        <f t="shared" si="92"/>
        <v>0</v>
      </c>
      <c r="BJ191" s="24">
        <v>0</v>
      </c>
      <c r="BK191" s="24">
        <f t="shared" si="93"/>
        <v>0</v>
      </c>
      <c r="BL191" s="24">
        <f t="shared" si="94"/>
        <v>0</v>
      </c>
      <c r="BM191" s="24">
        <f t="shared" si="80"/>
        <v>0</v>
      </c>
      <c r="BN191" s="24">
        <f t="shared" si="81"/>
        <v>0</v>
      </c>
      <c r="BO191" s="24">
        <f t="shared" si="82"/>
        <v>0</v>
      </c>
      <c r="BP191" s="24">
        <f t="shared" si="83"/>
        <v>0</v>
      </c>
      <c r="BQ191" s="24">
        <f t="shared" si="84"/>
        <v>0</v>
      </c>
      <c r="BR191" s="24">
        <f t="shared" si="95"/>
        <v>0</v>
      </c>
      <c r="BS191" s="24">
        <f t="shared" si="99"/>
        <v>0</v>
      </c>
      <c r="BT191" s="24">
        <v>0</v>
      </c>
      <c r="BU191" s="24">
        <f t="shared" si="96"/>
        <v>0</v>
      </c>
      <c r="BV191" s="24">
        <v>0</v>
      </c>
    </row>
    <row r="192" spans="1:74">
      <c r="A192" s="87">
        <v>183</v>
      </c>
      <c r="B192" s="1"/>
      <c r="C192" s="1"/>
      <c r="D192" s="2"/>
      <c r="E192" s="3"/>
      <c r="F192" s="4"/>
      <c r="G192" s="5"/>
      <c r="H192" s="4"/>
      <c r="I192" s="5"/>
      <c r="J192" s="6"/>
      <c r="K192" s="5"/>
      <c r="L192" s="5"/>
      <c r="M192" s="5"/>
      <c r="N192" s="7"/>
      <c r="O192" s="38"/>
      <c r="P192" s="5"/>
      <c r="Q192" s="5"/>
      <c r="R192" s="7"/>
      <c r="S192" s="38"/>
      <c r="T192" s="5"/>
      <c r="U192" s="5"/>
      <c r="V192" s="55"/>
      <c r="W192" s="38"/>
      <c r="X192" s="5"/>
      <c r="Y192" s="5"/>
      <c r="Z192" s="55"/>
      <c r="AA192" s="36">
        <f>IF(Dane!$E$3=1,AO192+BA192+BM192,IF(Dane!$E$3=2,AU192+BG192+BS192,AW192+BI192+BU192))</f>
        <v>0</v>
      </c>
      <c r="AB192" s="16">
        <f>IF(Dane!$E$3=1,AP192+BB192+BN192,IF(Dane!$E$3=2,AV192+BH192+BT192,AX192+BJ192+BV192))</f>
        <v>0</v>
      </c>
      <c r="AC192" s="16">
        <f>IF(((K192*Dane!$C$9)-AA192)&lt;0,0,(K192*Dane!$C$9)-AA192)</f>
        <v>0</v>
      </c>
      <c r="AD192" s="37">
        <f>IFERROR(IF(((L192*Dane!$C$9)-AB192)&lt;0,0,(L192*Dane!$C$9)-AB192),0)</f>
        <v>0</v>
      </c>
      <c r="AE192" s="97"/>
      <c r="AF192" s="77">
        <f>IF(Dane!$E$3=1,AO192,IF(Dane!$E$3=2,AU192,AW192))</f>
        <v>0</v>
      </c>
      <c r="AG192" s="77">
        <f>IF(Dane!$E$3=1,AP192,IF(Dane!$E$3=2,AV192,AX192))</f>
        <v>0</v>
      </c>
      <c r="AH192" s="77">
        <f>IF(Dane!$E$3=1,BA192,IF(Dane!$E$3=2,BG192,BI192))</f>
        <v>0</v>
      </c>
      <c r="AI192" s="77">
        <f>IF(Dane!$E$3=1,BB192,IF(Dane!$E$3=2,BH192,BJ192))</f>
        <v>0</v>
      </c>
      <c r="AJ192" s="77">
        <f>IF(Dane!$E$3=1,BM192,IF(Dane!$E$3=2,BS192,BU192))</f>
        <v>0</v>
      </c>
      <c r="AK192" s="77">
        <f>IF(Dane!$E$3=1,BN192,IF(Dane!$E$3=2,BT192,BV192))</f>
        <v>0</v>
      </c>
      <c r="AL192" s="24">
        <f t="shared" si="85"/>
        <v>0</v>
      </c>
      <c r="AM192" s="24">
        <f t="shared" si="86"/>
        <v>0</v>
      </c>
      <c r="AN192" s="24"/>
      <c r="AO192" s="24">
        <f t="shared" si="71"/>
        <v>0</v>
      </c>
      <c r="AP192" s="24">
        <f t="shared" si="87"/>
        <v>0</v>
      </c>
      <c r="AQ192" s="24">
        <f t="shared" si="72"/>
        <v>0</v>
      </c>
      <c r="AR192" s="24">
        <f t="shared" si="73"/>
        <v>0</v>
      </c>
      <c r="AS192" s="24">
        <f t="shared" si="74"/>
        <v>0</v>
      </c>
      <c r="AT192" s="24">
        <f t="shared" si="88"/>
        <v>0</v>
      </c>
      <c r="AU192" s="24">
        <f t="shared" si="97"/>
        <v>0</v>
      </c>
      <c r="AV192" s="24">
        <v>0</v>
      </c>
      <c r="AW192" s="24">
        <f t="shared" si="100"/>
        <v>0</v>
      </c>
      <c r="AX192" s="24">
        <v>0</v>
      </c>
      <c r="AY192" s="24">
        <f t="shared" si="89"/>
        <v>0</v>
      </c>
      <c r="AZ192" s="24">
        <f t="shared" si="90"/>
        <v>0</v>
      </c>
      <c r="BA192" s="24">
        <f t="shared" si="75"/>
        <v>0</v>
      </c>
      <c r="BB192" s="24">
        <f t="shared" si="76"/>
        <v>0</v>
      </c>
      <c r="BC192" s="24">
        <f t="shared" si="77"/>
        <v>0</v>
      </c>
      <c r="BD192" s="24">
        <f t="shared" si="78"/>
        <v>0</v>
      </c>
      <c r="BE192" s="24">
        <f t="shared" si="79"/>
        <v>0</v>
      </c>
      <c r="BF192" s="24">
        <f t="shared" si="91"/>
        <v>0</v>
      </c>
      <c r="BG192" s="24">
        <f t="shared" si="98"/>
        <v>0</v>
      </c>
      <c r="BH192" s="24">
        <v>0</v>
      </c>
      <c r="BI192" s="24">
        <f t="shared" si="92"/>
        <v>0</v>
      </c>
      <c r="BJ192" s="24">
        <v>0</v>
      </c>
      <c r="BK192" s="24">
        <f t="shared" si="93"/>
        <v>0</v>
      </c>
      <c r="BL192" s="24">
        <f t="shared" si="94"/>
        <v>0</v>
      </c>
      <c r="BM192" s="24">
        <f t="shared" si="80"/>
        <v>0</v>
      </c>
      <c r="BN192" s="24">
        <f t="shared" si="81"/>
        <v>0</v>
      </c>
      <c r="BO192" s="24">
        <f t="shared" si="82"/>
        <v>0</v>
      </c>
      <c r="BP192" s="24">
        <f t="shared" si="83"/>
        <v>0</v>
      </c>
      <c r="BQ192" s="24">
        <f t="shared" si="84"/>
        <v>0</v>
      </c>
      <c r="BR192" s="24">
        <f t="shared" si="95"/>
        <v>0</v>
      </c>
      <c r="BS192" s="24">
        <f t="shared" si="99"/>
        <v>0</v>
      </c>
      <c r="BT192" s="24">
        <v>0</v>
      </c>
      <c r="BU192" s="24">
        <f t="shared" si="96"/>
        <v>0</v>
      </c>
      <c r="BV192" s="24">
        <v>0</v>
      </c>
    </row>
    <row r="193" spans="1:74">
      <c r="A193" s="87">
        <v>184</v>
      </c>
      <c r="B193" s="1"/>
      <c r="C193" s="1"/>
      <c r="D193" s="2"/>
      <c r="E193" s="3"/>
      <c r="F193" s="4"/>
      <c r="G193" s="5"/>
      <c r="H193" s="4"/>
      <c r="I193" s="5"/>
      <c r="J193" s="6"/>
      <c r="K193" s="5"/>
      <c r="L193" s="5"/>
      <c r="M193" s="5"/>
      <c r="N193" s="7"/>
      <c r="O193" s="38"/>
      <c r="P193" s="5"/>
      <c r="Q193" s="5"/>
      <c r="R193" s="7"/>
      <c r="S193" s="38"/>
      <c r="T193" s="5"/>
      <c r="U193" s="5"/>
      <c r="V193" s="55"/>
      <c r="W193" s="38"/>
      <c r="X193" s="5"/>
      <c r="Y193" s="5"/>
      <c r="Z193" s="55"/>
      <c r="AA193" s="36">
        <f>IF(Dane!$E$3=1,AO193+BA193+BM193,IF(Dane!$E$3=2,AU193+BG193+BS193,AW193+BI193+BU193))</f>
        <v>0</v>
      </c>
      <c r="AB193" s="16">
        <f>IF(Dane!$E$3=1,AP193+BB193+BN193,IF(Dane!$E$3=2,AV193+BH193+BT193,AX193+BJ193+BV193))</f>
        <v>0</v>
      </c>
      <c r="AC193" s="16">
        <f>IF(((K193*Dane!$C$9)-AA193)&lt;0,0,(K193*Dane!$C$9)-AA193)</f>
        <v>0</v>
      </c>
      <c r="AD193" s="37">
        <f>IFERROR(IF(((L193*Dane!$C$9)-AB193)&lt;0,0,(L193*Dane!$C$9)-AB193),0)</f>
        <v>0</v>
      </c>
      <c r="AE193" s="97"/>
      <c r="AF193" s="77">
        <f>IF(Dane!$E$3=1,AO193,IF(Dane!$E$3=2,AU193,AW193))</f>
        <v>0</v>
      </c>
      <c r="AG193" s="77">
        <f>IF(Dane!$E$3=1,AP193,IF(Dane!$E$3=2,AV193,AX193))</f>
        <v>0</v>
      </c>
      <c r="AH193" s="77">
        <f>IF(Dane!$E$3=1,BA193,IF(Dane!$E$3=2,BG193,BI193))</f>
        <v>0</v>
      </c>
      <c r="AI193" s="77">
        <f>IF(Dane!$E$3=1,BB193,IF(Dane!$E$3=2,BH193,BJ193))</f>
        <v>0</v>
      </c>
      <c r="AJ193" s="77">
        <f>IF(Dane!$E$3=1,BM193,IF(Dane!$E$3=2,BS193,BU193))</f>
        <v>0</v>
      </c>
      <c r="AK193" s="77">
        <f>IF(Dane!$E$3=1,BN193,IF(Dane!$E$3=2,BT193,BV193))</f>
        <v>0</v>
      </c>
      <c r="AL193" s="24">
        <f t="shared" si="85"/>
        <v>0</v>
      </c>
      <c r="AM193" s="24">
        <f t="shared" si="86"/>
        <v>0</v>
      </c>
      <c r="AN193" s="24"/>
      <c r="AO193" s="24">
        <f t="shared" si="71"/>
        <v>0</v>
      </c>
      <c r="AP193" s="24">
        <f t="shared" si="87"/>
        <v>0</v>
      </c>
      <c r="AQ193" s="24">
        <f t="shared" si="72"/>
        <v>0</v>
      </c>
      <c r="AR193" s="24">
        <f t="shared" si="73"/>
        <v>0</v>
      </c>
      <c r="AS193" s="24">
        <f t="shared" si="74"/>
        <v>0</v>
      </c>
      <c r="AT193" s="24">
        <f t="shared" si="88"/>
        <v>0</v>
      </c>
      <c r="AU193" s="24">
        <f t="shared" si="97"/>
        <v>0</v>
      </c>
      <c r="AV193" s="24">
        <v>0</v>
      </c>
      <c r="AW193" s="24">
        <f t="shared" si="100"/>
        <v>0</v>
      </c>
      <c r="AX193" s="24">
        <v>0</v>
      </c>
      <c r="AY193" s="24">
        <f t="shared" si="89"/>
        <v>0</v>
      </c>
      <c r="AZ193" s="24">
        <f t="shared" si="90"/>
        <v>0</v>
      </c>
      <c r="BA193" s="24">
        <f t="shared" si="75"/>
        <v>0</v>
      </c>
      <c r="BB193" s="24">
        <f t="shared" si="76"/>
        <v>0</v>
      </c>
      <c r="BC193" s="24">
        <f t="shared" si="77"/>
        <v>0</v>
      </c>
      <c r="BD193" s="24">
        <f t="shared" si="78"/>
        <v>0</v>
      </c>
      <c r="BE193" s="24">
        <f t="shared" si="79"/>
        <v>0</v>
      </c>
      <c r="BF193" s="24">
        <f t="shared" si="91"/>
        <v>0</v>
      </c>
      <c r="BG193" s="24">
        <f t="shared" si="98"/>
        <v>0</v>
      </c>
      <c r="BH193" s="24">
        <v>0</v>
      </c>
      <c r="BI193" s="24">
        <f t="shared" si="92"/>
        <v>0</v>
      </c>
      <c r="BJ193" s="24">
        <v>0</v>
      </c>
      <c r="BK193" s="24">
        <f t="shared" si="93"/>
        <v>0</v>
      </c>
      <c r="BL193" s="24">
        <f t="shared" si="94"/>
        <v>0</v>
      </c>
      <c r="BM193" s="24">
        <f t="shared" si="80"/>
        <v>0</v>
      </c>
      <c r="BN193" s="24">
        <f t="shared" si="81"/>
        <v>0</v>
      </c>
      <c r="BO193" s="24">
        <f t="shared" si="82"/>
        <v>0</v>
      </c>
      <c r="BP193" s="24">
        <f t="shared" si="83"/>
        <v>0</v>
      </c>
      <c r="BQ193" s="24">
        <f t="shared" si="84"/>
        <v>0</v>
      </c>
      <c r="BR193" s="24">
        <f t="shared" si="95"/>
        <v>0</v>
      </c>
      <c r="BS193" s="24">
        <f t="shared" si="99"/>
        <v>0</v>
      </c>
      <c r="BT193" s="24">
        <v>0</v>
      </c>
      <c r="BU193" s="24">
        <f t="shared" si="96"/>
        <v>0</v>
      </c>
      <c r="BV193" s="24">
        <v>0</v>
      </c>
    </row>
    <row r="194" spans="1:74">
      <c r="A194" s="87">
        <v>185</v>
      </c>
      <c r="B194" s="1"/>
      <c r="C194" s="1"/>
      <c r="D194" s="2"/>
      <c r="E194" s="3"/>
      <c r="F194" s="4"/>
      <c r="G194" s="5"/>
      <c r="H194" s="4"/>
      <c r="I194" s="5"/>
      <c r="J194" s="6"/>
      <c r="K194" s="5"/>
      <c r="L194" s="5"/>
      <c r="M194" s="5"/>
      <c r="N194" s="7"/>
      <c r="O194" s="38"/>
      <c r="P194" s="5"/>
      <c r="Q194" s="5"/>
      <c r="R194" s="7"/>
      <c r="S194" s="38"/>
      <c r="T194" s="5"/>
      <c r="U194" s="5"/>
      <c r="V194" s="55"/>
      <c r="W194" s="38"/>
      <c r="X194" s="5"/>
      <c r="Y194" s="5"/>
      <c r="Z194" s="55"/>
      <c r="AA194" s="36">
        <f>IF(Dane!$E$3=1,AO194+BA194+BM194,IF(Dane!$E$3=2,AU194+BG194+BS194,AW194+BI194+BU194))</f>
        <v>0</v>
      </c>
      <c r="AB194" s="16">
        <f>IF(Dane!$E$3=1,AP194+BB194+BN194,IF(Dane!$E$3=2,AV194+BH194+BT194,AX194+BJ194+BV194))</f>
        <v>0</v>
      </c>
      <c r="AC194" s="16">
        <f>IF(((K194*Dane!$C$9)-AA194)&lt;0,0,(K194*Dane!$C$9)-AA194)</f>
        <v>0</v>
      </c>
      <c r="AD194" s="37">
        <f>IFERROR(IF(((L194*Dane!$C$9)-AB194)&lt;0,0,(L194*Dane!$C$9)-AB194),0)</f>
        <v>0</v>
      </c>
      <c r="AE194" s="97"/>
      <c r="AF194" s="77">
        <f>IF(Dane!$E$3=1,AO194,IF(Dane!$E$3=2,AU194,AW194))</f>
        <v>0</v>
      </c>
      <c r="AG194" s="77">
        <f>IF(Dane!$E$3=1,AP194,IF(Dane!$E$3=2,AV194,AX194))</f>
        <v>0</v>
      </c>
      <c r="AH194" s="77">
        <f>IF(Dane!$E$3=1,BA194,IF(Dane!$E$3=2,BG194,BI194))</f>
        <v>0</v>
      </c>
      <c r="AI194" s="77">
        <f>IF(Dane!$E$3=1,BB194,IF(Dane!$E$3=2,BH194,BJ194))</f>
        <v>0</v>
      </c>
      <c r="AJ194" s="77">
        <f>IF(Dane!$E$3=1,BM194,IF(Dane!$E$3=2,BS194,BU194))</f>
        <v>0</v>
      </c>
      <c r="AK194" s="77">
        <f>IF(Dane!$E$3=1,BN194,IF(Dane!$E$3=2,BT194,BV194))</f>
        <v>0</v>
      </c>
      <c r="AL194" s="24">
        <f t="shared" si="85"/>
        <v>0</v>
      </c>
      <c r="AM194" s="24">
        <f t="shared" si="86"/>
        <v>0</v>
      </c>
      <c r="AN194" s="24"/>
      <c r="AO194" s="24">
        <f t="shared" si="71"/>
        <v>0</v>
      </c>
      <c r="AP194" s="24">
        <f t="shared" si="87"/>
        <v>0</v>
      </c>
      <c r="AQ194" s="24">
        <f t="shared" si="72"/>
        <v>0</v>
      </c>
      <c r="AR194" s="24">
        <f t="shared" si="73"/>
        <v>0</v>
      </c>
      <c r="AS194" s="24">
        <f t="shared" si="74"/>
        <v>0</v>
      </c>
      <c r="AT194" s="24">
        <f t="shared" si="88"/>
        <v>0</v>
      </c>
      <c r="AU194" s="24">
        <f t="shared" si="97"/>
        <v>0</v>
      </c>
      <c r="AV194" s="24">
        <v>0</v>
      </c>
      <c r="AW194" s="24">
        <f t="shared" si="100"/>
        <v>0</v>
      </c>
      <c r="AX194" s="24">
        <v>0</v>
      </c>
      <c r="AY194" s="24">
        <f t="shared" si="89"/>
        <v>0</v>
      </c>
      <c r="AZ194" s="24">
        <f t="shared" si="90"/>
        <v>0</v>
      </c>
      <c r="BA194" s="24">
        <f t="shared" si="75"/>
        <v>0</v>
      </c>
      <c r="BB194" s="24">
        <f t="shared" si="76"/>
        <v>0</v>
      </c>
      <c r="BC194" s="24">
        <f t="shared" si="77"/>
        <v>0</v>
      </c>
      <c r="BD194" s="24">
        <f t="shared" si="78"/>
        <v>0</v>
      </c>
      <c r="BE194" s="24">
        <f t="shared" si="79"/>
        <v>0</v>
      </c>
      <c r="BF194" s="24">
        <f t="shared" si="91"/>
        <v>0</v>
      </c>
      <c r="BG194" s="24">
        <f t="shared" si="98"/>
        <v>0</v>
      </c>
      <c r="BH194" s="24">
        <v>0</v>
      </c>
      <c r="BI194" s="24">
        <f t="shared" si="92"/>
        <v>0</v>
      </c>
      <c r="BJ194" s="24">
        <v>0</v>
      </c>
      <c r="BK194" s="24">
        <f t="shared" si="93"/>
        <v>0</v>
      </c>
      <c r="BL194" s="24">
        <f t="shared" si="94"/>
        <v>0</v>
      </c>
      <c r="BM194" s="24">
        <f t="shared" si="80"/>
        <v>0</v>
      </c>
      <c r="BN194" s="24">
        <f t="shared" si="81"/>
        <v>0</v>
      </c>
      <c r="BO194" s="24">
        <f t="shared" si="82"/>
        <v>0</v>
      </c>
      <c r="BP194" s="24">
        <f t="shared" si="83"/>
        <v>0</v>
      </c>
      <c r="BQ194" s="24">
        <f t="shared" si="84"/>
        <v>0</v>
      </c>
      <c r="BR194" s="24">
        <f t="shared" si="95"/>
        <v>0</v>
      </c>
      <c r="BS194" s="24">
        <f t="shared" si="99"/>
        <v>0</v>
      </c>
      <c r="BT194" s="24">
        <v>0</v>
      </c>
      <c r="BU194" s="24">
        <f t="shared" si="96"/>
        <v>0</v>
      </c>
      <c r="BV194" s="24">
        <v>0</v>
      </c>
    </row>
    <row r="195" spans="1:74">
      <c r="A195" s="87">
        <v>186</v>
      </c>
      <c r="B195" s="1"/>
      <c r="C195" s="1"/>
      <c r="D195" s="2"/>
      <c r="E195" s="3"/>
      <c r="F195" s="4"/>
      <c r="G195" s="5"/>
      <c r="H195" s="4"/>
      <c r="I195" s="5"/>
      <c r="J195" s="6"/>
      <c r="K195" s="5"/>
      <c r="L195" s="5"/>
      <c r="M195" s="5"/>
      <c r="N195" s="7"/>
      <c r="O195" s="38"/>
      <c r="P195" s="5"/>
      <c r="Q195" s="5"/>
      <c r="R195" s="7"/>
      <c r="S195" s="38"/>
      <c r="T195" s="5"/>
      <c r="U195" s="5"/>
      <c r="V195" s="55"/>
      <c r="W195" s="38"/>
      <c r="X195" s="5"/>
      <c r="Y195" s="5"/>
      <c r="Z195" s="55"/>
      <c r="AA195" s="36">
        <f>IF(Dane!$E$3=1,AO195+BA195+BM195,IF(Dane!$E$3=2,AU195+BG195+BS195,AW195+BI195+BU195))</f>
        <v>0</v>
      </c>
      <c r="AB195" s="16">
        <f>IF(Dane!$E$3=1,AP195+BB195+BN195,IF(Dane!$E$3=2,AV195+BH195+BT195,AX195+BJ195+BV195))</f>
        <v>0</v>
      </c>
      <c r="AC195" s="16">
        <f>IF(((K195*Dane!$C$9)-AA195)&lt;0,0,(K195*Dane!$C$9)-AA195)</f>
        <v>0</v>
      </c>
      <c r="AD195" s="37">
        <f>IFERROR(IF(((L195*Dane!$C$9)-AB195)&lt;0,0,(L195*Dane!$C$9)-AB195),0)</f>
        <v>0</v>
      </c>
      <c r="AE195" s="97"/>
      <c r="AF195" s="77">
        <f>IF(Dane!$E$3=1,AO195,IF(Dane!$E$3=2,AU195,AW195))</f>
        <v>0</v>
      </c>
      <c r="AG195" s="77">
        <f>IF(Dane!$E$3=1,AP195,IF(Dane!$E$3=2,AV195,AX195))</f>
        <v>0</v>
      </c>
      <c r="AH195" s="77">
        <f>IF(Dane!$E$3=1,BA195,IF(Dane!$E$3=2,BG195,BI195))</f>
        <v>0</v>
      </c>
      <c r="AI195" s="77">
        <f>IF(Dane!$E$3=1,BB195,IF(Dane!$E$3=2,BH195,BJ195))</f>
        <v>0</v>
      </c>
      <c r="AJ195" s="77">
        <f>IF(Dane!$E$3=1,BM195,IF(Dane!$E$3=2,BS195,BU195))</f>
        <v>0</v>
      </c>
      <c r="AK195" s="77">
        <f>IF(Dane!$E$3=1,BN195,IF(Dane!$E$3=2,BT195,BV195))</f>
        <v>0</v>
      </c>
      <c r="AL195" s="24">
        <f t="shared" si="85"/>
        <v>0</v>
      </c>
      <c r="AM195" s="24">
        <f t="shared" si="86"/>
        <v>0</v>
      </c>
      <c r="AN195" s="24"/>
      <c r="AO195" s="24">
        <f t="shared" si="71"/>
        <v>0</v>
      </c>
      <c r="AP195" s="24">
        <f t="shared" si="87"/>
        <v>0</v>
      </c>
      <c r="AQ195" s="24">
        <f t="shared" si="72"/>
        <v>0</v>
      </c>
      <c r="AR195" s="24">
        <f t="shared" si="73"/>
        <v>0</v>
      </c>
      <c r="AS195" s="24">
        <f t="shared" si="74"/>
        <v>0</v>
      </c>
      <c r="AT195" s="24">
        <f t="shared" si="88"/>
        <v>0</v>
      </c>
      <c r="AU195" s="24">
        <f t="shared" si="97"/>
        <v>0</v>
      </c>
      <c r="AV195" s="24">
        <v>0</v>
      </c>
      <c r="AW195" s="24">
        <f t="shared" si="100"/>
        <v>0</v>
      </c>
      <c r="AX195" s="24">
        <v>0</v>
      </c>
      <c r="AY195" s="24">
        <f t="shared" si="89"/>
        <v>0</v>
      </c>
      <c r="AZ195" s="24">
        <f t="shared" si="90"/>
        <v>0</v>
      </c>
      <c r="BA195" s="24">
        <f t="shared" si="75"/>
        <v>0</v>
      </c>
      <c r="BB195" s="24">
        <f t="shared" si="76"/>
        <v>0</v>
      </c>
      <c r="BC195" s="24">
        <f t="shared" si="77"/>
        <v>0</v>
      </c>
      <c r="BD195" s="24">
        <f t="shared" si="78"/>
        <v>0</v>
      </c>
      <c r="BE195" s="24">
        <f t="shared" si="79"/>
        <v>0</v>
      </c>
      <c r="BF195" s="24">
        <f t="shared" si="91"/>
        <v>0</v>
      </c>
      <c r="BG195" s="24">
        <f t="shared" si="98"/>
        <v>0</v>
      </c>
      <c r="BH195" s="24">
        <v>0</v>
      </c>
      <c r="BI195" s="24">
        <f t="shared" si="92"/>
        <v>0</v>
      </c>
      <c r="BJ195" s="24">
        <v>0</v>
      </c>
      <c r="BK195" s="24">
        <f t="shared" si="93"/>
        <v>0</v>
      </c>
      <c r="BL195" s="24">
        <f t="shared" si="94"/>
        <v>0</v>
      </c>
      <c r="BM195" s="24">
        <f t="shared" si="80"/>
        <v>0</v>
      </c>
      <c r="BN195" s="24">
        <f t="shared" si="81"/>
        <v>0</v>
      </c>
      <c r="BO195" s="24">
        <f t="shared" si="82"/>
        <v>0</v>
      </c>
      <c r="BP195" s="24">
        <f t="shared" si="83"/>
        <v>0</v>
      </c>
      <c r="BQ195" s="24">
        <f t="shared" si="84"/>
        <v>0</v>
      </c>
      <c r="BR195" s="24">
        <f t="shared" si="95"/>
        <v>0</v>
      </c>
      <c r="BS195" s="24">
        <f t="shared" si="99"/>
        <v>0</v>
      </c>
      <c r="BT195" s="24">
        <v>0</v>
      </c>
      <c r="BU195" s="24">
        <f t="shared" si="96"/>
        <v>0</v>
      </c>
      <c r="BV195" s="24">
        <v>0</v>
      </c>
    </row>
    <row r="196" spans="1:74">
      <c r="A196" s="87">
        <v>187</v>
      </c>
      <c r="B196" s="1"/>
      <c r="C196" s="1"/>
      <c r="D196" s="2"/>
      <c r="E196" s="3"/>
      <c r="F196" s="4"/>
      <c r="G196" s="5"/>
      <c r="H196" s="4"/>
      <c r="I196" s="5"/>
      <c r="J196" s="6"/>
      <c r="K196" s="5"/>
      <c r="L196" s="5"/>
      <c r="M196" s="5"/>
      <c r="N196" s="7"/>
      <c r="O196" s="38"/>
      <c r="P196" s="5"/>
      <c r="Q196" s="5"/>
      <c r="R196" s="7"/>
      <c r="S196" s="38"/>
      <c r="T196" s="5"/>
      <c r="U196" s="5"/>
      <c r="V196" s="55"/>
      <c r="W196" s="38"/>
      <c r="X196" s="5"/>
      <c r="Y196" s="5"/>
      <c r="Z196" s="55"/>
      <c r="AA196" s="36">
        <f>IF(Dane!$E$3=1,AO196+BA196+BM196,IF(Dane!$E$3=2,AU196+BG196+BS196,AW196+BI196+BU196))</f>
        <v>0</v>
      </c>
      <c r="AB196" s="16">
        <f>IF(Dane!$E$3=1,AP196+BB196+BN196,IF(Dane!$E$3=2,AV196+BH196+BT196,AX196+BJ196+BV196))</f>
        <v>0</v>
      </c>
      <c r="AC196" s="16">
        <f>IF(((K196*Dane!$C$9)-AA196)&lt;0,0,(K196*Dane!$C$9)-AA196)</f>
        <v>0</v>
      </c>
      <c r="AD196" s="37">
        <f>IFERROR(IF(((L196*Dane!$C$9)-AB196)&lt;0,0,(L196*Dane!$C$9)-AB196),0)</f>
        <v>0</v>
      </c>
      <c r="AE196" s="97"/>
      <c r="AF196" s="77">
        <f>IF(Dane!$E$3=1,AO196,IF(Dane!$E$3=2,AU196,AW196))</f>
        <v>0</v>
      </c>
      <c r="AG196" s="77">
        <f>IF(Dane!$E$3=1,AP196,IF(Dane!$E$3=2,AV196,AX196))</f>
        <v>0</v>
      </c>
      <c r="AH196" s="77">
        <f>IF(Dane!$E$3=1,BA196,IF(Dane!$E$3=2,BG196,BI196))</f>
        <v>0</v>
      </c>
      <c r="AI196" s="77">
        <f>IF(Dane!$E$3=1,BB196,IF(Dane!$E$3=2,BH196,BJ196))</f>
        <v>0</v>
      </c>
      <c r="AJ196" s="77">
        <f>IF(Dane!$E$3=1,BM196,IF(Dane!$E$3=2,BS196,BU196))</f>
        <v>0</v>
      </c>
      <c r="AK196" s="77">
        <f>IF(Dane!$E$3=1,BN196,IF(Dane!$E$3=2,BT196,BV196))</f>
        <v>0</v>
      </c>
      <c r="AL196" s="24">
        <f t="shared" si="85"/>
        <v>0</v>
      </c>
      <c r="AM196" s="24">
        <f t="shared" si="86"/>
        <v>0</v>
      </c>
      <c r="AN196" s="24"/>
      <c r="AO196" s="24">
        <f t="shared" si="71"/>
        <v>0</v>
      </c>
      <c r="AP196" s="24">
        <f t="shared" si="87"/>
        <v>0</v>
      </c>
      <c r="AQ196" s="24">
        <f t="shared" si="72"/>
        <v>0</v>
      </c>
      <c r="AR196" s="24">
        <f t="shared" si="73"/>
        <v>0</v>
      </c>
      <c r="AS196" s="24">
        <f t="shared" si="74"/>
        <v>0</v>
      </c>
      <c r="AT196" s="24">
        <f t="shared" si="88"/>
        <v>0</v>
      </c>
      <c r="AU196" s="24">
        <f t="shared" si="97"/>
        <v>0</v>
      </c>
      <c r="AV196" s="24">
        <v>0</v>
      </c>
      <c r="AW196" s="24">
        <f t="shared" si="100"/>
        <v>0</v>
      </c>
      <c r="AX196" s="24">
        <v>0</v>
      </c>
      <c r="AY196" s="24">
        <f t="shared" si="89"/>
        <v>0</v>
      </c>
      <c r="AZ196" s="24">
        <f t="shared" si="90"/>
        <v>0</v>
      </c>
      <c r="BA196" s="24">
        <f t="shared" si="75"/>
        <v>0</v>
      </c>
      <c r="BB196" s="24">
        <f t="shared" si="76"/>
        <v>0</v>
      </c>
      <c r="BC196" s="24">
        <f t="shared" si="77"/>
        <v>0</v>
      </c>
      <c r="BD196" s="24">
        <f t="shared" si="78"/>
        <v>0</v>
      </c>
      <c r="BE196" s="24">
        <f t="shared" si="79"/>
        <v>0</v>
      </c>
      <c r="BF196" s="24">
        <f t="shared" si="91"/>
        <v>0</v>
      </c>
      <c r="BG196" s="24">
        <f t="shared" si="98"/>
        <v>0</v>
      </c>
      <c r="BH196" s="24">
        <v>0</v>
      </c>
      <c r="BI196" s="24">
        <f t="shared" si="92"/>
        <v>0</v>
      </c>
      <c r="BJ196" s="24">
        <v>0</v>
      </c>
      <c r="BK196" s="24">
        <f t="shared" si="93"/>
        <v>0</v>
      </c>
      <c r="BL196" s="24">
        <f t="shared" si="94"/>
        <v>0</v>
      </c>
      <c r="BM196" s="24">
        <f t="shared" si="80"/>
        <v>0</v>
      </c>
      <c r="BN196" s="24">
        <f t="shared" si="81"/>
        <v>0</v>
      </c>
      <c r="BO196" s="24">
        <f t="shared" si="82"/>
        <v>0</v>
      </c>
      <c r="BP196" s="24">
        <f t="shared" si="83"/>
        <v>0</v>
      </c>
      <c r="BQ196" s="24">
        <f t="shared" si="84"/>
        <v>0</v>
      </c>
      <c r="BR196" s="24">
        <f t="shared" si="95"/>
        <v>0</v>
      </c>
      <c r="BS196" s="24">
        <f t="shared" si="99"/>
        <v>0</v>
      </c>
      <c r="BT196" s="24">
        <v>0</v>
      </c>
      <c r="BU196" s="24">
        <f t="shared" si="96"/>
        <v>0</v>
      </c>
      <c r="BV196" s="24">
        <v>0</v>
      </c>
    </row>
    <row r="197" spans="1:74">
      <c r="A197" s="87">
        <v>188</v>
      </c>
      <c r="B197" s="1"/>
      <c r="C197" s="1"/>
      <c r="D197" s="2"/>
      <c r="E197" s="3"/>
      <c r="F197" s="4"/>
      <c r="G197" s="5"/>
      <c r="H197" s="4"/>
      <c r="I197" s="5"/>
      <c r="J197" s="6"/>
      <c r="K197" s="5"/>
      <c r="L197" s="5"/>
      <c r="M197" s="5"/>
      <c r="N197" s="7"/>
      <c r="O197" s="38"/>
      <c r="P197" s="5"/>
      <c r="Q197" s="5"/>
      <c r="R197" s="7"/>
      <c r="S197" s="38"/>
      <c r="T197" s="5"/>
      <c r="U197" s="5"/>
      <c r="V197" s="55"/>
      <c r="W197" s="38"/>
      <c r="X197" s="5"/>
      <c r="Y197" s="5"/>
      <c r="Z197" s="55"/>
      <c r="AA197" s="36">
        <f>IF(Dane!$E$3=1,AO197+BA197+BM197,IF(Dane!$E$3=2,AU197+BG197+BS197,AW197+BI197+BU197))</f>
        <v>0</v>
      </c>
      <c r="AB197" s="16">
        <f>IF(Dane!$E$3=1,AP197+BB197+BN197,IF(Dane!$E$3=2,AV197+BH197+BT197,AX197+BJ197+BV197))</f>
        <v>0</v>
      </c>
      <c r="AC197" s="16">
        <f>IF(((K197*Dane!$C$9)-AA197)&lt;0,0,(K197*Dane!$C$9)-AA197)</f>
        <v>0</v>
      </c>
      <c r="AD197" s="37">
        <f>IFERROR(IF(((L197*Dane!$C$9)-AB197)&lt;0,0,(L197*Dane!$C$9)-AB197),0)</f>
        <v>0</v>
      </c>
      <c r="AE197" s="97"/>
      <c r="AF197" s="77">
        <f>IF(Dane!$E$3=1,AO197,IF(Dane!$E$3=2,AU197,AW197))</f>
        <v>0</v>
      </c>
      <c r="AG197" s="77">
        <f>IF(Dane!$E$3=1,AP197,IF(Dane!$E$3=2,AV197,AX197))</f>
        <v>0</v>
      </c>
      <c r="AH197" s="77">
        <f>IF(Dane!$E$3=1,BA197,IF(Dane!$E$3=2,BG197,BI197))</f>
        <v>0</v>
      </c>
      <c r="AI197" s="77">
        <f>IF(Dane!$E$3=1,BB197,IF(Dane!$E$3=2,BH197,BJ197))</f>
        <v>0</v>
      </c>
      <c r="AJ197" s="77">
        <f>IF(Dane!$E$3=1,BM197,IF(Dane!$E$3=2,BS197,BU197))</f>
        <v>0</v>
      </c>
      <c r="AK197" s="77">
        <f>IF(Dane!$E$3=1,BN197,IF(Dane!$E$3=2,BT197,BV197))</f>
        <v>0</v>
      </c>
      <c r="AL197" s="24">
        <f t="shared" si="85"/>
        <v>0</v>
      </c>
      <c r="AM197" s="24">
        <f t="shared" si="86"/>
        <v>0</v>
      </c>
      <c r="AN197" s="24"/>
      <c r="AO197" s="24">
        <f t="shared" si="71"/>
        <v>0</v>
      </c>
      <c r="AP197" s="24">
        <f t="shared" si="87"/>
        <v>0</v>
      </c>
      <c r="AQ197" s="24">
        <f t="shared" si="72"/>
        <v>0</v>
      </c>
      <c r="AR197" s="24">
        <f t="shared" si="73"/>
        <v>0</v>
      </c>
      <c r="AS197" s="24">
        <f t="shared" si="74"/>
        <v>0</v>
      </c>
      <c r="AT197" s="24">
        <f t="shared" si="88"/>
        <v>0</v>
      </c>
      <c r="AU197" s="24">
        <f t="shared" si="97"/>
        <v>0</v>
      </c>
      <c r="AV197" s="24">
        <v>0</v>
      </c>
      <c r="AW197" s="24">
        <f t="shared" si="100"/>
        <v>0</v>
      </c>
      <c r="AX197" s="24">
        <v>0</v>
      </c>
      <c r="AY197" s="24">
        <f t="shared" si="89"/>
        <v>0</v>
      </c>
      <c r="AZ197" s="24">
        <f t="shared" si="90"/>
        <v>0</v>
      </c>
      <c r="BA197" s="24">
        <f t="shared" si="75"/>
        <v>0</v>
      </c>
      <c r="BB197" s="24">
        <f t="shared" si="76"/>
        <v>0</v>
      </c>
      <c r="BC197" s="24">
        <f t="shared" si="77"/>
        <v>0</v>
      </c>
      <c r="BD197" s="24">
        <f t="shared" si="78"/>
        <v>0</v>
      </c>
      <c r="BE197" s="24">
        <f t="shared" si="79"/>
        <v>0</v>
      </c>
      <c r="BF197" s="24">
        <f t="shared" si="91"/>
        <v>0</v>
      </c>
      <c r="BG197" s="24">
        <f t="shared" si="98"/>
        <v>0</v>
      </c>
      <c r="BH197" s="24">
        <v>0</v>
      </c>
      <c r="BI197" s="24">
        <f t="shared" si="92"/>
        <v>0</v>
      </c>
      <c r="BJ197" s="24">
        <v>0</v>
      </c>
      <c r="BK197" s="24">
        <f t="shared" si="93"/>
        <v>0</v>
      </c>
      <c r="BL197" s="24">
        <f t="shared" si="94"/>
        <v>0</v>
      </c>
      <c r="BM197" s="24">
        <f t="shared" si="80"/>
        <v>0</v>
      </c>
      <c r="BN197" s="24">
        <f t="shared" si="81"/>
        <v>0</v>
      </c>
      <c r="BO197" s="24">
        <f t="shared" si="82"/>
        <v>0</v>
      </c>
      <c r="BP197" s="24">
        <f t="shared" si="83"/>
        <v>0</v>
      </c>
      <c r="BQ197" s="24">
        <f t="shared" si="84"/>
        <v>0</v>
      </c>
      <c r="BR197" s="24">
        <f t="shared" si="95"/>
        <v>0</v>
      </c>
      <c r="BS197" s="24">
        <f t="shared" si="99"/>
        <v>0</v>
      </c>
      <c r="BT197" s="24">
        <v>0</v>
      </c>
      <c r="BU197" s="24">
        <f t="shared" si="96"/>
        <v>0</v>
      </c>
      <c r="BV197" s="24">
        <v>0</v>
      </c>
    </row>
    <row r="198" spans="1:74">
      <c r="A198" s="87">
        <v>189</v>
      </c>
      <c r="B198" s="1"/>
      <c r="C198" s="1"/>
      <c r="D198" s="2"/>
      <c r="E198" s="3"/>
      <c r="F198" s="4"/>
      <c r="G198" s="5"/>
      <c r="H198" s="4"/>
      <c r="I198" s="5"/>
      <c r="J198" s="6"/>
      <c r="K198" s="5"/>
      <c r="L198" s="5"/>
      <c r="M198" s="5"/>
      <c r="N198" s="7"/>
      <c r="O198" s="38"/>
      <c r="P198" s="5"/>
      <c r="Q198" s="5"/>
      <c r="R198" s="7"/>
      <c r="S198" s="38"/>
      <c r="T198" s="5"/>
      <c r="U198" s="5"/>
      <c r="V198" s="55"/>
      <c r="W198" s="38"/>
      <c r="X198" s="5"/>
      <c r="Y198" s="5"/>
      <c r="Z198" s="55"/>
      <c r="AA198" s="36">
        <f>IF(Dane!$E$3=1,AO198+BA198+BM198,IF(Dane!$E$3=2,AU198+BG198+BS198,AW198+BI198+BU198))</f>
        <v>0</v>
      </c>
      <c r="AB198" s="16">
        <f>IF(Dane!$E$3=1,AP198+BB198+BN198,IF(Dane!$E$3=2,AV198+BH198+BT198,AX198+BJ198+BV198))</f>
        <v>0</v>
      </c>
      <c r="AC198" s="16">
        <f>IF(((K198*Dane!$C$9)-AA198)&lt;0,0,(K198*Dane!$C$9)-AA198)</f>
        <v>0</v>
      </c>
      <c r="AD198" s="37">
        <f>IFERROR(IF(((L198*Dane!$C$9)-AB198)&lt;0,0,(L198*Dane!$C$9)-AB198),0)</f>
        <v>0</v>
      </c>
      <c r="AE198" s="97"/>
      <c r="AF198" s="77">
        <f>IF(Dane!$E$3=1,AO198,IF(Dane!$E$3=2,AU198,AW198))</f>
        <v>0</v>
      </c>
      <c r="AG198" s="77">
        <f>IF(Dane!$E$3=1,AP198,IF(Dane!$E$3=2,AV198,AX198))</f>
        <v>0</v>
      </c>
      <c r="AH198" s="77">
        <f>IF(Dane!$E$3=1,BA198,IF(Dane!$E$3=2,BG198,BI198))</f>
        <v>0</v>
      </c>
      <c r="AI198" s="77">
        <f>IF(Dane!$E$3=1,BB198,IF(Dane!$E$3=2,BH198,BJ198))</f>
        <v>0</v>
      </c>
      <c r="AJ198" s="77">
        <f>IF(Dane!$E$3=1,BM198,IF(Dane!$E$3=2,BS198,BU198))</f>
        <v>0</v>
      </c>
      <c r="AK198" s="77">
        <f>IF(Dane!$E$3=1,BN198,IF(Dane!$E$3=2,BT198,BV198))</f>
        <v>0</v>
      </c>
      <c r="AL198" s="24">
        <f t="shared" si="85"/>
        <v>0</v>
      </c>
      <c r="AM198" s="24">
        <f t="shared" si="86"/>
        <v>0</v>
      </c>
      <c r="AN198" s="24"/>
      <c r="AO198" s="24">
        <f t="shared" si="71"/>
        <v>0</v>
      </c>
      <c r="AP198" s="24">
        <f t="shared" si="87"/>
        <v>0</v>
      </c>
      <c r="AQ198" s="24">
        <f t="shared" si="72"/>
        <v>0</v>
      </c>
      <c r="AR198" s="24">
        <f t="shared" si="73"/>
        <v>0</v>
      </c>
      <c r="AS198" s="24">
        <f t="shared" si="74"/>
        <v>0</v>
      </c>
      <c r="AT198" s="24">
        <f t="shared" si="88"/>
        <v>0</v>
      </c>
      <c r="AU198" s="24">
        <f t="shared" si="97"/>
        <v>0</v>
      </c>
      <c r="AV198" s="24">
        <v>0</v>
      </c>
      <c r="AW198" s="24">
        <f t="shared" si="100"/>
        <v>0</v>
      </c>
      <c r="AX198" s="24">
        <v>0</v>
      </c>
      <c r="AY198" s="24">
        <f t="shared" si="89"/>
        <v>0</v>
      </c>
      <c r="AZ198" s="24">
        <f t="shared" si="90"/>
        <v>0</v>
      </c>
      <c r="BA198" s="24">
        <f t="shared" si="75"/>
        <v>0</v>
      </c>
      <c r="BB198" s="24">
        <f t="shared" si="76"/>
        <v>0</v>
      </c>
      <c r="BC198" s="24">
        <f t="shared" si="77"/>
        <v>0</v>
      </c>
      <c r="BD198" s="24">
        <f t="shared" si="78"/>
        <v>0</v>
      </c>
      <c r="BE198" s="24">
        <f t="shared" si="79"/>
        <v>0</v>
      </c>
      <c r="BF198" s="24">
        <f t="shared" si="91"/>
        <v>0</v>
      </c>
      <c r="BG198" s="24">
        <f t="shared" si="98"/>
        <v>0</v>
      </c>
      <c r="BH198" s="24">
        <v>0</v>
      </c>
      <c r="BI198" s="24">
        <f t="shared" si="92"/>
        <v>0</v>
      </c>
      <c r="BJ198" s="24">
        <v>0</v>
      </c>
      <c r="BK198" s="24">
        <f t="shared" si="93"/>
        <v>0</v>
      </c>
      <c r="BL198" s="24">
        <f t="shared" si="94"/>
        <v>0</v>
      </c>
      <c r="BM198" s="24">
        <f t="shared" si="80"/>
        <v>0</v>
      </c>
      <c r="BN198" s="24">
        <f t="shared" si="81"/>
        <v>0</v>
      </c>
      <c r="BO198" s="24">
        <f t="shared" si="82"/>
        <v>0</v>
      </c>
      <c r="BP198" s="24">
        <f t="shared" si="83"/>
        <v>0</v>
      </c>
      <c r="BQ198" s="24">
        <f t="shared" si="84"/>
        <v>0</v>
      </c>
      <c r="BR198" s="24">
        <f t="shared" si="95"/>
        <v>0</v>
      </c>
      <c r="BS198" s="24">
        <f t="shared" si="99"/>
        <v>0</v>
      </c>
      <c r="BT198" s="24">
        <v>0</v>
      </c>
      <c r="BU198" s="24">
        <f t="shared" si="96"/>
        <v>0</v>
      </c>
      <c r="BV198" s="24">
        <v>0</v>
      </c>
    </row>
    <row r="199" spans="1:74">
      <c r="A199" s="87">
        <v>190</v>
      </c>
      <c r="B199" s="1"/>
      <c r="C199" s="1"/>
      <c r="D199" s="2"/>
      <c r="E199" s="3"/>
      <c r="F199" s="4"/>
      <c r="G199" s="5"/>
      <c r="H199" s="4"/>
      <c r="I199" s="5"/>
      <c r="J199" s="6"/>
      <c r="K199" s="5"/>
      <c r="L199" s="5"/>
      <c r="M199" s="5"/>
      <c r="N199" s="7"/>
      <c r="O199" s="38"/>
      <c r="P199" s="5"/>
      <c r="Q199" s="5"/>
      <c r="R199" s="7"/>
      <c r="S199" s="38"/>
      <c r="T199" s="5"/>
      <c r="U199" s="5"/>
      <c r="V199" s="55"/>
      <c r="W199" s="38"/>
      <c r="X199" s="5"/>
      <c r="Y199" s="5"/>
      <c r="Z199" s="55"/>
      <c r="AA199" s="36">
        <f>IF(Dane!$E$3=1,AO199+BA199+BM199,IF(Dane!$E$3=2,AU199+BG199+BS199,AW199+BI199+BU199))</f>
        <v>0</v>
      </c>
      <c r="AB199" s="16">
        <f>IF(Dane!$E$3=1,AP199+BB199+BN199,IF(Dane!$E$3=2,AV199+BH199+BT199,AX199+BJ199+BV199))</f>
        <v>0</v>
      </c>
      <c r="AC199" s="16">
        <f>IF(((K199*Dane!$C$9)-AA199)&lt;0,0,(K199*Dane!$C$9)-AA199)</f>
        <v>0</v>
      </c>
      <c r="AD199" s="37">
        <f>IFERROR(IF(((L199*Dane!$C$9)-AB199)&lt;0,0,(L199*Dane!$C$9)-AB199),0)</f>
        <v>0</v>
      </c>
      <c r="AE199" s="97"/>
      <c r="AF199" s="77">
        <f>IF(Dane!$E$3=1,AO199,IF(Dane!$E$3=2,AU199,AW199))</f>
        <v>0</v>
      </c>
      <c r="AG199" s="77">
        <f>IF(Dane!$E$3=1,AP199,IF(Dane!$E$3=2,AV199,AX199))</f>
        <v>0</v>
      </c>
      <c r="AH199" s="77">
        <f>IF(Dane!$E$3=1,BA199,IF(Dane!$E$3=2,BG199,BI199))</f>
        <v>0</v>
      </c>
      <c r="AI199" s="77">
        <f>IF(Dane!$E$3=1,BB199,IF(Dane!$E$3=2,BH199,BJ199))</f>
        <v>0</v>
      </c>
      <c r="AJ199" s="77">
        <f>IF(Dane!$E$3=1,BM199,IF(Dane!$E$3=2,BS199,BU199))</f>
        <v>0</v>
      </c>
      <c r="AK199" s="77">
        <f>IF(Dane!$E$3=1,BN199,IF(Dane!$E$3=2,BT199,BV199))</f>
        <v>0</v>
      </c>
      <c r="AL199" s="24">
        <f t="shared" si="85"/>
        <v>0</v>
      </c>
      <c r="AM199" s="24">
        <f t="shared" si="86"/>
        <v>0</v>
      </c>
      <c r="AN199" s="24"/>
      <c r="AO199" s="24">
        <f t="shared" si="71"/>
        <v>0</v>
      </c>
      <c r="AP199" s="24">
        <f t="shared" si="87"/>
        <v>0</v>
      </c>
      <c r="AQ199" s="24">
        <f t="shared" si="72"/>
        <v>0</v>
      </c>
      <c r="AR199" s="24">
        <f t="shared" si="73"/>
        <v>0</v>
      </c>
      <c r="AS199" s="24">
        <f t="shared" si="74"/>
        <v>0</v>
      </c>
      <c r="AT199" s="24">
        <f t="shared" si="88"/>
        <v>0</v>
      </c>
      <c r="AU199" s="24">
        <f t="shared" si="97"/>
        <v>0</v>
      </c>
      <c r="AV199" s="24">
        <v>0</v>
      </c>
      <c r="AW199" s="24">
        <f t="shared" si="100"/>
        <v>0</v>
      </c>
      <c r="AX199" s="24">
        <v>0</v>
      </c>
      <c r="AY199" s="24">
        <f t="shared" si="89"/>
        <v>0</v>
      </c>
      <c r="AZ199" s="24">
        <f t="shared" si="90"/>
        <v>0</v>
      </c>
      <c r="BA199" s="24">
        <f t="shared" si="75"/>
        <v>0</v>
      </c>
      <c r="BB199" s="24">
        <f t="shared" si="76"/>
        <v>0</v>
      </c>
      <c r="BC199" s="24">
        <f t="shared" si="77"/>
        <v>0</v>
      </c>
      <c r="BD199" s="24">
        <f t="shared" si="78"/>
        <v>0</v>
      </c>
      <c r="BE199" s="24">
        <f t="shared" si="79"/>
        <v>0</v>
      </c>
      <c r="BF199" s="24">
        <f t="shared" si="91"/>
        <v>0</v>
      </c>
      <c r="BG199" s="24">
        <f t="shared" si="98"/>
        <v>0</v>
      </c>
      <c r="BH199" s="24">
        <v>0</v>
      </c>
      <c r="BI199" s="24">
        <f t="shared" si="92"/>
        <v>0</v>
      </c>
      <c r="BJ199" s="24">
        <v>0</v>
      </c>
      <c r="BK199" s="24">
        <f t="shared" si="93"/>
        <v>0</v>
      </c>
      <c r="BL199" s="24">
        <f t="shared" si="94"/>
        <v>0</v>
      </c>
      <c r="BM199" s="24">
        <f t="shared" si="80"/>
        <v>0</v>
      </c>
      <c r="BN199" s="24">
        <f t="shared" si="81"/>
        <v>0</v>
      </c>
      <c r="BO199" s="24">
        <f t="shared" si="82"/>
        <v>0</v>
      </c>
      <c r="BP199" s="24">
        <f t="shared" si="83"/>
        <v>0</v>
      </c>
      <c r="BQ199" s="24">
        <f t="shared" si="84"/>
        <v>0</v>
      </c>
      <c r="BR199" s="24">
        <f t="shared" si="95"/>
        <v>0</v>
      </c>
      <c r="BS199" s="24">
        <f t="shared" si="99"/>
        <v>0</v>
      </c>
      <c r="BT199" s="24">
        <v>0</v>
      </c>
      <c r="BU199" s="24">
        <f t="shared" si="96"/>
        <v>0</v>
      </c>
      <c r="BV199" s="24">
        <v>0</v>
      </c>
    </row>
    <row r="200" spans="1:74">
      <c r="A200" s="87">
        <v>191</v>
      </c>
      <c r="B200" s="1"/>
      <c r="C200" s="1"/>
      <c r="D200" s="2"/>
      <c r="E200" s="3"/>
      <c r="F200" s="4"/>
      <c r="G200" s="5"/>
      <c r="H200" s="4"/>
      <c r="I200" s="5"/>
      <c r="J200" s="6"/>
      <c r="K200" s="5"/>
      <c r="L200" s="5"/>
      <c r="M200" s="5"/>
      <c r="N200" s="7"/>
      <c r="O200" s="38"/>
      <c r="P200" s="5"/>
      <c r="Q200" s="5"/>
      <c r="R200" s="7"/>
      <c r="S200" s="38"/>
      <c r="T200" s="5"/>
      <c r="U200" s="5"/>
      <c r="V200" s="55"/>
      <c r="W200" s="38"/>
      <c r="X200" s="5"/>
      <c r="Y200" s="5"/>
      <c r="Z200" s="55"/>
      <c r="AA200" s="36">
        <f>IF(Dane!$E$3=1,AO200+BA200+BM200,IF(Dane!$E$3=2,AU200+BG200+BS200,AW200+BI200+BU200))</f>
        <v>0</v>
      </c>
      <c r="AB200" s="16">
        <f>IF(Dane!$E$3=1,AP200+BB200+BN200,IF(Dane!$E$3=2,AV200+BH200+BT200,AX200+BJ200+BV200))</f>
        <v>0</v>
      </c>
      <c r="AC200" s="16">
        <f>IF(((K200*Dane!$C$9)-AA200)&lt;0,0,(K200*Dane!$C$9)-AA200)</f>
        <v>0</v>
      </c>
      <c r="AD200" s="37">
        <f>IFERROR(IF(((L200*Dane!$C$9)-AB200)&lt;0,0,(L200*Dane!$C$9)-AB200),0)</f>
        <v>0</v>
      </c>
      <c r="AE200" s="97"/>
      <c r="AF200" s="77">
        <f>IF(Dane!$E$3=1,AO200,IF(Dane!$E$3=2,AU200,AW200))</f>
        <v>0</v>
      </c>
      <c r="AG200" s="77">
        <f>IF(Dane!$E$3=1,AP200,IF(Dane!$E$3=2,AV200,AX200))</f>
        <v>0</v>
      </c>
      <c r="AH200" s="77">
        <f>IF(Dane!$E$3=1,BA200,IF(Dane!$E$3=2,BG200,BI200))</f>
        <v>0</v>
      </c>
      <c r="AI200" s="77">
        <f>IF(Dane!$E$3=1,BB200,IF(Dane!$E$3=2,BH200,BJ200))</f>
        <v>0</v>
      </c>
      <c r="AJ200" s="77">
        <f>IF(Dane!$E$3=1,BM200,IF(Dane!$E$3=2,BS200,BU200))</f>
        <v>0</v>
      </c>
      <c r="AK200" s="77">
        <f>IF(Dane!$E$3=1,BN200,IF(Dane!$E$3=2,BT200,BV200))</f>
        <v>0</v>
      </c>
      <c r="AL200" s="24">
        <f t="shared" si="85"/>
        <v>0</v>
      </c>
      <c r="AM200" s="24">
        <f t="shared" si="86"/>
        <v>0</v>
      </c>
      <c r="AN200" s="24"/>
      <c r="AO200" s="24">
        <f t="shared" si="71"/>
        <v>0</v>
      </c>
      <c r="AP200" s="24">
        <f t="shared" si="87"/>
        <v>0</v>
      </c>
      <c r="AQ200" s="24">
        <f t="shared" si="72"/>
        <v>0</v>
      </c>
      <c r="AR200" s="24">
        <f t="shared" si="73"/>
        <v>0</v>
      </c>
      <c r="AS200" s="24">
        <f t="shared" si="74"/>
        <v>0</v>
      </c>
      <c r="AT200" s="24">
        <f t="shared" si="88"/>
        <v>0</v>
      </c>
      <c r="AU200" s="24">
        <f t="shared" si="97"/>
        <v>0</v>
      </c>
      <c r="AV200" s="24">
        <v>0</v>
      </c>
      <c r="AW200" s="24">
        <f t="shared" si="100"/>
        <v>0</v>
      </c>
      <c r="AX200" s="24">
        <v>0</v>
      </c>
      <c r="AY200" s="24">
        <f t="shared" si="89"/>
        <v>0</v>
      </c>
      <c r="AZ200" s="24">
        <f t="shared" si="90"/>
        <v>0</v>
      </c>
      <c r="BA200" s="24">
        <f t="shared" si="75"/>
        <v>0</v>
      </c>
      <c r="BB200" s="24">
        <f t="shared" si="76"/>
        <v>0</v>
      </c>
      <c r="BC200" s="24">
        <f t="shared" si="77"/>
        <v>0</v>
      </c>
      <c r="BD200" s="24">
        <f t="shared" si="78"/>
        <v>0</v>
      </c>
      <c r="BE200" s="24">
        <f t="shared" si="79"/>
        <v>0</v>
      </c>
      <c r="BF200" s="24">
        <f t="shared" si="91"/>
        <v>0</v>
      </c>
      <c r="BG200" s="24">
        <f t="shared" si="98"/>
        <v>0</v>
      </c>
      <c r="BH200" s="24">
        <v>0</v>
      </c>
      <c r="BI200" s="24">
        <f t="shared" si="92"/>
        <v>0</v>
      </c>
      <c r="BJ200" s="24">
        <v>0</v>
      </c>
      <c r="BK200" s="24">
        <f t="shared" si="93"/>
        <v>0</v>
      </c>
      <c r="BL200" s="24">
        <f t="shared" si="94"/>
        <v>0</v>
      </c>
      <c r="BM200" s="24">
        <f t="shared" si="80"/>
        <v>0</v>
      </c>
      <c r="BN200" s="24">
        <f t="shared" si="81"/>
        <v>0</v>
      </c>
      <c r="BO200" s="24">
        <f t="shared" si="82"/>
        <v>0</v>
      </c>
      <c r="BP200" s="24">
        <f t="shared" si="83"/>
        <v>0</v>
      </c>
      <c r="BQ200" s="24">
        <f t="shared" si="84"/>
        <v>0</v>
      </c>
      <c r="BR200" s="24">
        <f t="shared" si="95"/>
        <v>0</v>
      </c>
      <c r="BS200" s="24">
        <f t="shared" si="99"/>
        <v>0</v>
      </c>
      <c r="BT200" s="24">
        <v>0</v>
      </c>
      <c r="BU200" s="24">
        <f t="shared" si="96"/>
        <v>0</v>
      </c>
      <c r="BV200" s="24">
        <v>0</v>
      </c>
    </row>
    <row r="201" spans="1:74">
      <c r="A201" s="87">
        <v>192</v>
      </c>
      <c r="B201" s="1"/>
      <c r="C201" s="1"/>
      <c r="D201" s="2"/>
      <c r="E201" s="3"/>
      <c r="F201" s="4"/>
      <c r="G201" s="5"/>
      <c r="H201" s="4"/>
      <c r="I201" s="5"/>
      <c r="J201" s="6"/>
      <c r="K201" s="5"/>
      <c r="L201" s="5"/>
      <c r="M201" s="5"/>
      <c r="N201" s="7"/>
      <c r="O201" s="38"/>
      <c r="P201" s="5"/>
      <c r="Q201" s="5"/>
      <c r="R201" s="7"/>
      <c r="S201" s="38"/>
      <c r="T201" s="5"/>
      <c r="U201" s="5"/>
      <c r="V201" s="55"/>
      <c r="W201" s="38"/>
      <c r="X201" s="5"/>
      <c r="Y201" s="5"/>
      <c r="Z201" s="55"/>
      <c r="AA201" s="36">
        <f>IF(Dane!$E$3=1,AO201+BA201+BM201,IF(Dane!$E$3=2,AU201+BG201+BS201,AW201+BI201+BU201))</f>
        <v>0</v>
      </c>
      <c r="AB201" s="16">
        <f>IF(Dane!$E$3=1,AP201+BB201+BN201,IF(Dane!$E$3=2,AV201+BH201+BT201,AX201+BJ201+BV201))</f>
        <v>0</v>
      </c>
      <c r="AC201" s="16">
        <f>IF(((K201*Dane!$C$9)-AA201)&lt;0,0,(K201*Dane!$C$9)-AA201)</f>
        <v>0</v>
      </c>
      <c r="AD201" s="37">
        <f>IFERROR(IF(((L201*Dane!$C$9)-AB201)&lt;0,0,(L201*Dane!$C$9)-AB201),0)</f>
        <v>0</v>
      </c>
      <c r="AE201" s="97"/>
      <c r="AF201" s="77">
        <f>IF(Dane!$E$3=1,AO201,IF(Dane!$E$3=2,AU201,AW201))</f>
        <v>0</v>
      </c>
      <c r="AG201" s="77">
        <f>IF(Dane!$E$3=1,AP201,IF(Dane!$E$3=2,AV201,AX201))</f>
        <v>0</v>
      </c>
      <c r="AH201" s="77">
        <f>IF(Dane!$E$3=1,BA201,IF(Dane!$E$3=2,BG201,BI201))</f>
        <v>0</v>
      </c>
      <c r="AI201" s="77">
        <f>IF(Dane!$E$3=1,BB201,IF(Dane!$E$3=2,BH201,BJ201))</f>
        <v>0</v>
      </c>
      <c r="AJ201" s="77">
        <f>IF(Dane!$E$3=1,BM201,IF(Dane!$E$3=2,BS201,BU201))</f>
        <v>0</v>
      </c>
      <c r="AK201" s="77">
        <f>IF(Dane!$E$3=1,BN201,IF(Dane!$E$3=2,BT201,BV201))</f>
        <v>0</v>
      </c>
      <c r="AL201" s="24">
        <f t="shared" si="85"/>
        <v>0</v>
      </c>
      <c r="AM201" s="24">
        <f t="shared" si="86"/>
        <v>0</v>
      </c>
      <c r="AN201" s="24"/>
      <c r="AO201" s="24">
        <f t="shared" si="71"/>
        <v>0</v>
      </c>
      <c r="AP201" s="24">
        <f t="shared" si="87"/>
        <v>0</v>
      </c>
      <c r="AQ201" s="24">
        <f t="shared" si="72"/>
        <v>0</v>
      </c>
      <c r="AR201" s="24">
        <f t="shared" si="73"/>
        <v>0</v>
      </c>
      <c r="AS201" s="24">
        <f t="shared" si="74"/>
        <v>0</v>
      </c>
      <c r="AT201" s="24">
        <f t="shared" si="88"/>
        <v>0</v>
      </c>
      <c r="AU201" s="24">
        <f t="shared" si="97"/>
        <v>0</v>
      </c>
      <c r="AV201" s="24">
        <v>0</v>
      </c>
      <c r="AW201" s="24">
        <f t="shared" si="100"/>
        <v>0</v>
      </c>
      <c r="AX201" s="24">
        <v>0</v>
      </c>
      <c r="AY201" s="24">
        <f t="shared" si="89"/>
        <v>0</v>
      </c>
      <c r="AZ201" s="24">
        <f t="shared" si="90"/>
        <v>0</v>
      </c>
      <c r="BA201" s="24">
        <f t="shared" si="75"/>
        <v>0</v>
      </c>
      <c r="BB201" s="24">
        <f t="shared" si="76"/>
        <v>0</v>
      </c>
      <c r="BC201" s="24">
        <f t="shared" si="77"/>
        <v>0</v>
      </c>
      <c r="BD201" s="24">
        <f t="shared" si="78"/>
        <v>0</v>
      </c>
      <c r="BE201" s="24">
        <f t="shared" si="79"/>
        <v>0</v>
      </c>
      <c r="BF201" s="24">
        <f t="shared" si="91"/>
        <v>0</v>
      </c>
      <c r="BG201" s="24">
        <f t="shared" si="98"/>
        <v>0</v>
      </c>
      <c r="BH201" s="24">
        <v>0</v>
      </c>
      <c r="BI201" s="24">
        <f t="shared" si="92"/>
        <v>0</v>
      </c>
      <c r="BJ201" s="24">
        <v>0</v>
      </c>
      <c r="BK201" s="24">
        <f t="shared" si="93"/>
        <v>0</v>
      </c>
      <c r="BL201" s="24">
        <f t="shared" si="94"/>
        <v>0</v>
      </c>
      <c r="BM201" s="24">
        <f t="shared" si="80"/>
        <v>0</v>
      </c>
      <c r="BN201" s="24">
        <f t="shared" si="81"/>
        <v>0</v>
      </c>
      <c r="BO201" s="24">
        <f t="shared" si="82"/>
        <v>0</v>
      </c>
      <c r="BP201" s="24">
        <f t="shared" si="83"/>
        <v>0</v>
      </c>
      <c r="BQ201" s="24">
        <f t="shared" si="84"/>
        <v>0</v>
      </c>
      <c r="BR201" s="24">
        <f t="shared" si="95"/>
        <v>0</v>
      </c>
      <c r="BS201" s="24">
        <f t="shared" si="99"/>
        <v>0</v>
      </c>
      <c r="BT201" s="24">
        <v>0</v>
      </c>
      <c r="BU201" s="24">
        <f t="shared" si="96"/>
        <v>0</v>
      </c>
      <c r="BV201" s="24">
        <v>0</v>
      </c>
    </row>
    <row r="202" spans="1:74">
      <c r="A202" s="87">
        <v>193</v>
      </c>
      <c r="B202" s="1"/>
      <c r="C202" s="1"/>
      <c r="D202" s="2"/>
      <c r="E202" s="3"/>
      <c r="F202" s="4"/>
      <c r="G202" s="5"/>
      <c r="H202" s="4"/>
      <c r="I202" s="5"/>
      <c r="J202" s="6"/>
      <c r="K202" s="5"/>
      <c r="L202" s="5"/>
      <c r="M202" s="5"/>
      <c r="N202" s="7"/>
      <c r="O202" s="38"/>
      <c r="P202" s="5"/>
      <c r="Q202" s="5"/>
      <c r="R202" s="7"/>
      <c r="S202" s="38"/>
      <c r="T202" s="5"/>
      <c r="U202" s="5"/>
      <c r="V202" s="55"/>
      <c r="W202" s="38"/>
      <c r="X202" s="5"/>
      <c r="Y202" s="5"/>
      <c r="Z202" s="55"/>
      <c r="AA202" s="36">
        <f>IF(Dane!$E$3=1,AO202+BA202+BM202,IF(Dane!$E$3=2,AU202+BG202+BS202,AW202+BI202+BU202))</f>
        <v>0</v>
      </c>
      <c r="AB202" s="16">
        <f>IF(Dane!$E$3=1,AP202+BB202+BN202,IF(Dane!$E$3=2,AV202+BH202+BT202,AX202+BJ202+BV202))</f>
        <v>0</v>
      </c>
      <c r="AC202" s="16">
        <f>IF(((K202*Dane!$C$9)-AA202)&lt;0,0,(K202*Dane!$C$9)-AA202)</f>
        <v>0</v>
      </c>
      <c r="AD202" s="37">
        <f>IFERROR(IF(((L202*Dane!$C$9)-AB202)&lt;0,0,(L202*Dane!$C$9)-AB202),0)</f>
        <v>0</v>
      </c>
      <c r="AE202" s="97"/>
      <c r="AF202" s="77">
        <f>IF(Dane!$E$3=1,AO202,IF(Dane!$E$3=2,AU202,AW202))</f>
        <v>0</v>
      </c>
      <c r="AG202" s="77">
        <f>IF(Dane!$E$3=1,AP202,IF(Dane!$E$3=2,AV202,AX202))</f>
        <v>0</v>
      </c>
      <c r="AH202" s="77">
        <f>IF(Dane!$E$3=1,BA202,IF(Dane!$E$3=2,BG202,BI202))</f>
        <v>0</v>
      </c>
      <c r="AI202" s="77">
        <f>IF(Dane!$E$3=1,BB202,IF(Dane!$E$3=2,BH202,BJ202))</f>
        <v>0</v>
      </c>
      <c r="AJ202" s="77">
        <f>IF(Dane!$E$3=1,BM202,IF(Dane!$E$3=2,BS202,BU202))</f>
        <v>0</v>
      </c>
      <c r="AK202" s="77">
        <f>IF(Dane!$E$3=1,BN202,IF(Dane!$E$3=2,BT202,BV202))</f>
        <v>0</v>
      </c>
      <c r="AL202" s="24">
        <f t="shared" si="85"/>
        <v>0</v>
      </c>
      <c r="AM202" s="24">
        <f t="shared" si="86"/>
        <v>0</v>
      </c>
      <c r="AN202" s="24"/>
      <c r="AO202" s="24">
        <f t="shared" ref="AO202:AO265" si="101">IF(K202&gt;AL202,AL202,K202)</f>
        <v>0</v>
      </c>
      <c r="AP202" s="24">
        <f t="shared" si="87"/>
        <v>0</v>
      </c>
      <c r="AQ202" s="24">
        <f t="shared" ref="AQ202:AQ265" si="102">IF(ROUND(I202*0.5,2)&gt;$AL$1,ROUND($AL$1-ROUND($AL$1*0.0976,2)-ROUND($AL$1*0.015,2)-ROUND($AL$1*0.0245,2),2)-ROUND(ROUND($AL$1-ROUND($AL$1*0.0976,2)-ROUND($AL$1*0.015,2)-ROUND($AL$1*0.0245,2),2)*0.09,2),ROUND(ROUND(I202*0.5,2)-ROUND(ROUND(I202*0.5,2)*0.0976,2)-ROUND(ROUND(I202*0.5,2)*0.015,2)-ROUND(ROUND(I202*0.5,2)*0.0245,2),2)-ROUND(ROUND(ROUND(I202*0.5,2)-ROUND(ROUND(I202*0.5,2)*0.0976,2)-ROUND(ROUND(I202*0.5,2)*0.015,2)-ROUND(ROUND(I202*0.5,2)*0.0245,2),2)*0.09,2))</f>
        <v>0</v>
      </c>
      <c r="AR202" s="24">
        <f t="shared" ref="AR202:AR265" si="103">ROUND(O202-ROUND(O202*0.0976,2)-ROUND(O202*0.015,2)-ROUND(O202*0.0245,2)-ROUND((O202-ROUND(O202*0.0976,2)-ROUND(O202*0.015,2)-ROUND(O202*0.0245,2))*0.09,2),2)</f>
        <v>0</v>
      </c>
      <c r="AS202" s="24">
        <f t="shared" ref="AS202:AS265" si="104">ROUND(P202-ROUND(P202*0.09,2),2)</f>
        <v>0</v>
      </c>
      <c r="AT202" s="24">
        <f t="shared" si="88"/>
        <v>0</v>
      </c>
      <c r="AU202" s="24">
        <f t="shared" si="97"/>
        <v>0</v>
      </c>
      <c r="AV202" s="24">
        <v>0</v>
      </c>
      <c r="AW202" s="24">
        <f t="shared" si="100"/>
        <v>0</v>
      </c>
      <c r="AX202" s="24">
        <v>0</v>
      </c>
      <c r="AY202" s="24">
        <f t="shared" si="89"/>
        <v>0</v>
      </c>
      <c r="AZ202" s="24">
        <f t="shared" si="90"/>
        <v>0</v>
      </c>
      <c r="BA202" s="24">
        <f t="shared" ref="BA202:BA265" si="105">IF(K202&gt;AY202,AY202,K202)</f>
        <v>0</v>
      </c>
      <c r="BB202" s="24">
        <f t="shared" ref="BB202:BB265" si="106">IF(AZ202&gt;L202,L202,AZ202)</f>
        <v>0</v>
      </c>
      <c r="BC202" s="24">
        <f t="shared" ref="BC202:BC265" si="107">IF(ROUND(I202*0.5,2)&gt;$AL$1,ROUND($AL$1-ROUND($AL$1*0.0976,2)-ROUND($AL$1*0.015,2)-ROUND($AL$1*0.0245,2),2)-ROUND(ROUND($AL$1-ROUND($AL$1*0.0976,2)-ROUND($AL$1*0.015,2)-ROUND($AL$1*0.0245,2),2)*0.09,2),ROUND(ROUND(I202*0.5,2)-ROUND(ROUND(I202*0.5,2)*0.0976,2)-ROUND(ROUND(I202*0.5,2)*0.015,2)-ROUND(ROUND(I202*0.5,2)*0.0245,2),2)-ROUND(ROUND(ROUND(I202*0.5,2)-ROUND(ROUND(I202*0.5,2)*0.0976,2)-ROUND(ROUND(I202*0.5,2)*0.015,2)-ROUND(ROUND(I202*0.5,2)*0.0245,2),2)*0.09,2))</f>
        <v>0</v>
      </c>
      <c r="BD202" s="24">
        <f t="shared" ref="BD202:BD265" si="108">ROUND(S202-ROUND(S202*0.0976,2)-ROUND(S202*0.015,2)-ROUND(S202*0.0245,2)-ROUND((S202-ROUND(S202*0.0976,2)-ROUND(S202*0.015,2)-ROUND(S202*0.0245,2))*0.09,2),2)</f>
        <v>0</v>
      </c>
      <c r="BE202" s="24">
        <f t="shared" ref="BE202:BE265" si="109">ROUND(T202-ROUND(T202*0.09,2),2)</f>
        <v>0</v>
      </c>
      <c r="BF202" s="24">
        <f t="shared" si="91"/>
        <v>0</v>
      </c>
      <c r="BG202" s="24">
        <f t="shared" si="98"/>
        <v>0</v>
      </c>
      <c r="BH202" s="24">
        <v>0</v>
      </c>
      <c r="BI202" s="24">
        <f t="shared" si="92"/>
        <v>0</v>
      </c>
      <c r="BJ202" s="24">
        <v>0</v>
      </c>
      <c r="BK202" s="24">
        <f t="shared" si="93"/>
        <v>0</v>
      </c>
      <c r="BL202" s="24">
        <f t="shared" si="94"/>
        <v>0</v>
      </c>
      <c r="BM202" s="24">
        <f t="shared" ref="BM202:BM265" si="110">IF(K202&gt;BK202,BK202,K202)</f>
        <v>0</v>
      </c>
      <c r="BN202" s="24">
        <f t="shared" ref="BN202:BN265" si="111">IF(BL202&gt;L202,L202,BL202)</f>
        <v>0</v>
      </c>
      <c r="BO202" s="24">
        <f t="shared" ref="BO202:BO265" si="112">IF(ROUND(I202*0.5,2)&gt;$AL$1,ROUND($AL$1-ROUND($AL$1*0.0976,2)-ROUND($AL$1*0.015,2)-ROUND($AL$1*0.0245,2),2)-ROUND(ROUND($AL$1-ROUND($AL$1*0.0976,2)-ROUND($AL$1*0.015,2)-ROUND($AL$1*0.0245,2),2)*0.09,2),ROUND(ROUND(I202*0.5,2)-ROUND(ROUND(I202*0.5,2)*0.0976,2)-ROUND(ROUND(I202*0.5,2)*0.015,2)-ROUND(ROUND(I202*0.5,2)*0.0245,2),2)-ROUND(ROUND(ROUND(I202*0.5,2)-ROUND(ROUND(I202*0.5,2)*0.0976,2)-ROUND(ROUND(I202*0.5,2)*0.015,2)-ROUND(ROUND(I202*0.5,2)*0.0245,2),2)*0.09,2))</f>
        <v>0</v>
      </c>
      <c r="BP202" s="24">
        <f t="shared" ref="BP202:BP265" si="113">ROUND(W202-ROUND(W202*0.0976,2)-ROUND(W202*0.015,2)-ROUND(W202*0.0245,2)-ROUND((W202-ROUND(W202*0.0976,2)-ROUND(W202*0.015,2)-ROUND(W202*0.0245,2))*0.09,2),2)</f>
        <v>0</v>
      </c>
      <c r="BQ202" s="24">
        <f t="shared" ref="BQ202:BQ265" si="114">ROUND(X202-ROUND(X202*0.09,2),2)</f>
        <v>0</v>
      </c>
      <c r="BR202" s="24">
        <f t="shared" si="95"/>
        <v>0</v>
      </c>
      <c r="BS202" s="24">
        <f t="shared" si="99"/>
        <v>0</v>
      </c>
      <c r="BT202" s="24">
        <v>0</v>
      </c>
      <c r="BU202" s="24">
        <f t="shared" si="96"/>
        <v>0</v>
      </c>
      <c r="BV202" s="24">
        <v>0</v>
      </c>
    </row>
    <row r="203" spans="1:74">
      <c r="A203" s="87">
        <v>194</v>
      </c>
      <c r="B203" s="1"/>
      <c r="C203" s="1"/>
      <c r="D203" s="2"/>
      <c r="E203" s="3"/>
      <c r="F203" s="4"/>
      <c r="G203" s="5"/>
      <c r="H203" s="4"/>
      <c r="I203" s="5"/>
      <c r="J203" s="6"/>
      <c r="K203" s="5"/>
      <c r="L203" s="5"/>
      <c r="M203" s="5"/>
      <c r="N203" s="7"/>
      <c r="O203" s="38"/>
      <c r="P203" s="5"/>
      <c r="Q203" s="5"/>
      <c r="R203" s="7"/>
      <c r="S203" s="38"/>
      <c r="T203" s="5"/>
      <c r="U203" s="5"/>
      <c r="V203" s="55"/>
      <c r="W203" s="38"/>
      <c r="X203" s="5"/>
      <c r="Y203" s="5"/>
      <c r="Z203" s="55"/>
      <c r="AA203" s="36">
        <f>IF(Dane!$E$3=1,AO203+BA203+BM203,IF(Dane!$E$3=2,AU203+BG203+BS203,AW203+BI203+BU203))</f>
        <v>0</v>
      </c>
      <c r="AB203" s="16">
        <f>IF(Dane!$E$3=1,AP203+BB203+BN203,IF(Dane!$E$3=2,AV203+BH203+BT203,AX203+BJ203+BV203))</f>
        <v>0</v>
      </c>
      <c r="AC203" s="16">
        <f>IF(((K203*Dane!$C$9)-AA203)&lt;0,0,(K203*Dane!$C$9)-AA203)</f>
        <v>0</v>
      </c>
      <c r="AD203" s="37">
        <f>IFERROR(IF(((L203*Dane!$C$9)-AB203)&lt;0,0,(L203*Dane!$C$9)-AB203),0)</f>
        <v>0</v>
      </c>
      <c r="AE203" s="97"/>
      <c r="AF203" s="77">
        <f>IF(Dane!$E$3=1,AO203,IF(Dane!$E$3=2,AU203,AW203))</f>
        <v>0</v>
      </c>
      <c r="AG203" s="77">
        <f>IF(Dane!$E$3=1,AP203,IF(Dane!$E$3=2,AV203,AX203))</f>
        <v>0</v>
      </c>
      <c r="AH203" s="77">
        <f>IF(Dane!$E$3=1,BA203,IF(Dane!$E$3=2,BG203,BI203))</f>
        <v>0</v>
      </c>
      <c r="AI203" s="77">
        <f>IF(Dane!$E$3=1,BB203,IF(Dane!$E$3=2,BH203,BJ203))</f>
        <v>0</v>
      </c>
      <c r="AJ203" s="77">
        <f>IF(Dane!$E$3=1,BM203,IF(Dane!$E$3=2,BS203,BU203))</f>
        <v>0</v>
      </c>
      <c r="AK203" s="77">
        <f>IF(Dane!$E$3=1,BN203,IF(Dane!$E$3=2,BT203,BV203))</f>
        <v>0</v>
      </c>
      <c r="AL203" s="24">
        <f t="shared" ref="AL203:AL266" si="115">IF(ROUND((O203+P203)*0.5*0.4,2)&gt;$AL$1,$AL$1,ROUND((O203+P203)*0.5*0.4,2))</f>
        <v>0</v>
      </c>
      <c r="AM203" s="24">
        <f t="shared" ref="AM203:AM266" si="116">IF(ROUND(((O203*0.0976)+(O203*0.065)+(O203*$AN$1))*0.5*0.4,2)&gt;$AM$1,$AM$1,ROUND(((O203*0.0976)+(O203*0.065)+(O203*$AN$1))*0.5*0.4,2))</f>
        <v>0</v>
      </c>
      <c r="AN203" s="24"/>
      <c r="AO203" s="24">
        <f t="shared" si="101"/>
        <v>0</v>
      </c>
      <c r="AP203" s="24">
        <f t="shared" ref="AP203:AP266" si="117">IF(AM203&gt;L203,L203,AM203)</f>
        <v>0</v>
      </c>
      <c r="AQ203" s="24">
        <f t="shared" si="102"/>
        <v>0</v>
      </c>
      <c r="AR203" s="24">
        <f t="shared" si="103"/>
        <v>0</v>
      </c>
      <c r="AS203" s="24">
        <f t="shared" si="104"/>
        <v>0</v>
      </c>
      <c r="AT203" s="24">
        <f t="shared" ref="AT203:AT266" si="118">IF(ROUND((AR203+AS203)*0.5*0.4,2)&gt;$AO$1,$AO$1,ROUND((AR203+AS203)*0.5*0.4,2))</f>
        <v>0</v>
      </c>
      <c r="AU203" s="24">
        <f t="shared" si="97"/>
        <v>0</v>
      </c>
      <c r="AV203" s="24">
        <v>0</v>
      </c>
      <c r="AW203" s="24">
        <f t="shared" si="100"/>
        <v>0</v>
      </c>
      <c r="AX203" s="24">
        <v>0</v>
      </c>
      <c r="AY203" s="24">
        <f t="shared" ref="AY203:AY266" si="119">IF(ROUND((S203+T203)*0.5*0.4,2)&gt;$AL$1,$AL$1,ROUND((S203+T203)*0.5*0.4,2))</f>
        <v>0</v>
      </c>
      <c r="AZ203" s="24">
        <f t="shared" ref="AZ203:AZ266" si="120">IF(ROUND(((S203*0.0976)+(S203*0.065)+(S203*$AN$1))*0.5*0.4,2)&gt;$AM$1,$AM$1,ROUND(((S203*0.0976)+(S203*0.065)+(S203*$AN$1))*0.5*0.4,2))</f>
        <v>0</v>
      </c>
      <c r="BA203" s="24">
        <f t="shared" si="105"/>
        <v>0</v>
      </c>
      <c r="BB203" s="24">
        <f t="shared" si="106"/>
        <v>0</v>
      </c>
      <c r="BC203" s="24">
        <f t="shared" si="107"/>
        <v>0</v>
      </c>
      <c r="BD203" s="24">
        <f t="shared" si="108"/>
        <v>0</v>
      </c>
      <c r="BE203" s="24">
        <f t="shared" si="109"/>
        <v>0</v>
      </c>
      <c r="BF203" s="24">
        <f t="shared" ref="BF203:BF266" si="121">IF(ROUND((BD203+BE203)*0.5*0.4,2)&gt;$AO$1,$AO$1,ROUND((BD203+BE203)*0.5*0.4,2))</f>
        <v>0</v>
      </c>
      <c r="BG203" s="24">
        <f t="shared" si="98"/>
        <v>0</v>
      </c>
      <c r="BH203" s="24">
        <v>0</v>
      </c>
      <c r="BI203" s="24">
        <f t="shared" ref="BI203:BI266" si="122">IF(BF203&gt;BC203,BC203,BF203)</f>
        <v>0</v>
      </c>
      <c r="BJ203" s="24">
        <v>0</v>
      </c>
      <c r="BK203" s="24">
        <f t="shared" ref="BK203:BK266" si="123">IF(ROUND((W203+X203)*0.5*0.4,2)&gt;$AL$1,$AL$1,ROUND((W203+X203)*0.5*0.4,2))</f>
        <v>0</v>
      </c>
      <c r="BL203" s="24">
        <f t="shared" ref="BL203:BL266" si="124">IF(ROUND(((W203*0.0976)+(W203*0.065)+(W203*$AN$1))*0.5*0.4,2)&gt;$AM$1,$AM$1,ROUND(((W203*0.0976)+(W203*0.065)+(W203*$AN$1))*0.5*0.4,2))</f>
        <v>0</v>
      </c>
      <c r="BM203" s="24">
        <f t="shared" si="110"/>
        <v>0</v>
      </c>
      <c r="BN203" s="24">
        <f t="shared" si="111"/>
        <v>0</v>
      </c>
      <c r="BO203" s="24">
        <f t="shared" si="112"/>
        <v>0</v>
      </c>
      <c r="BP203" s="24">
        <f t="shared" si="113"/>
        <v>0</v>
      </c>
      <c r="BQ203" s="24">
        <f t="shared" si="114"/>
        <v>0</v>
      </c>
      <c r="BR203" s="24">
        <f t="shared" ref="BR203:BR266" si="125">IF(ROUND((BP203+BQ203)*0.5*0.4,2)&gt;$AO$1,$AO$1,ROUND((BP203+BQ203)*0.5*0.4,2))</f>
        <v>0</v>
      </c>
      <c r="BS203" s="24">
        <f t="shared" si="99"/>
        <v>0</v>
      </c>
      <c r="BT203" s="24">
        <v>0</v>
      </c>
      <c r="BU203" s="24">
        <f t="shared" ref="BU203:BU266" si="126">IF(BR203&gt;BO203,BO203,BR203)</f>
        <v>0</v>
      </c>
      <c r="BV203" s="24">
        <v>0</v>
      </c>
    </row>
    <row r="204" spans="1:74">
      <c r="A204" s="87">
        <v>195</v>
      </c>
      <c r="B204" s="1"/>
      <c r="C204" s="1"/>
      <c r="D204" s="2"/>
      <c r="E204" s="3"/>
      <c r="F204" s="4"/>
      <c r="G204" s="5"/>
      <c r="H204" s="4"/>
      <c r="I204" s="5"/>
      <c r="J204" s="6"/>
      <c r="K204" s="5"/>
      <c r="L204" s="5"/>
      <c r="M204" s="5"/>
      <c r="N204" s="7"/>
      <c r="O204" s="38"/>
      <c r="P204" s="5"/>
      <c r="Q204" s="5"/>
      <c r="R204" s="7"/>
      <c r="S204" s="38"/>
      <c r="T204" s="5"/>
      <c r="U204" s="5"/>
      <c r="V204" s="55"/>
      <c r="W204" s="38"/>
      <c r="X204" s="5"/>
      <c r="Y204" s="5"/>
      <c r="Z204" s="55"/>
      <c r="AA204" s="36">
        <f>IF(Dane!$E$3=1,AO204+BA204+BM204,IF(Dane!$E$3=2,AU204+BG204+BS204,AW204+BI204+BU204))</f>
        <v>0</v>
      </c>
      <c r="AB204" s="16">
        <f>IF(Dane!$E$3=1,AP204+BB204+BN204,IF(Dane!$E$3=2,AV204+BH204+BT204,AX204+BJ204+BV204))</f>
        <v>0</v>
      </c>
      <c r="AC204" s="16">
        <f>IF(((K204*Dane!$C$9)-AA204)&lt;0,0,(K204*Dane!$C$9)-AA204)</f>
        <v>0</v>
      </c>
      <c r="AD204" s="37">
        <f>IFERROR(IF(((L204*Dane!$C$9)-AB204)&lt;0,0,(L204*Dane!$C$9)-AB204),0)</f>
        <v>0</v>
      </c>
      <c r="AE204" s="97"/>
      <c r="AF204" s="77">
        <f>IF(Dane!$E$3=1,AO204,IF(Dane!$E$3=2,AU204,AW204))</f>
        <v>0</v>
      </c>
      <c r="AG204" s="77">
        <f>IF(Dane!$E$3=1,AP204,IF(Dane!$E$3=2,AV204,AX204))</f>
        <v>0</v>
      </c>
      <c r="AH204" s="77">
        <f>IF(Dane!$E$3=1,BA204,IF(Dane!$E$3=2,BG204,BI204))</f>
        <v>0</v>
      </c>
      <c r="AI204" s="77">
        <f>IF(Dane!$E$3=1,BB204,IF(Dane!$E$3=2,BH204,BJ204))</f>
        <v>0</v>
      </c>
      <c r="AJ204" s="77">
        <f>IF(Dane!$E$3=1,BM204,IF(Dane!$E$3=2,BS204,BU204))</f>
        <v>0</v>
      </c>
      <c r="AK204" s="77">
        <f>IF(Dane!$E$3=1,BN204,IF(Dane!$E$3=2,BT204,BV204))</f>
        <v>0</v>
      </c>
      <c r="AL204" s="24">
        <f t="shared" si="115"/>
        <v>0</v>
      </c>
      <c r="AM204" s="24">
        <f t="shared" si="116"/>
        <v>0</v>
      </c>
      <c r="AN204" s="24"/>
      <c r="AO204" s="24">
        <f t="shared" si="101"/>
        <v>0</v>
      </c>
      <c r="AP204" s="24">
        <f t="shared" si="117"/>
        <v>0</v>
      </c>
      <c r="AQ204" s="24">
        <f t="shared" si="102"/>
        <v>0</v>
      </c>
      <c r="AR204" s="24">
        <f t="shared" si="103"/>
        <v>0</v>
      </c>
      <c r="AS204" s="24">
        <f t="shared" si="104"/>
        <v>0</v>
      </c>
      <c r="AT204" s="24">
        <f t="shared" si="118"/>
        <v>0</v>
      </c>
      <c r="AU204" s="24">
        <f t="shared" ref="AU204:AU267" si="127">IF(AT204&gt;AQ204,AQ204,AT204)</f>
        <v>0</v>
      </c>
      <c r="AV204" s="24">
        <v>0</v>
      </c>
      <c r="AW204" s="24">
        <f t="shared" si="100"/>
        <v>0</v>
      </c>
      <c r="AX204" s="24">
        <v>0</v>
      </c>
      <c r="AY204" s="24">
        <f t="shared" si="119"/>
        <v>0</v>
      </c>
      <c r="AZ204" s="24">
        <f t="shared" si="120"/>
        <v>0</v>
      </c>
      <c r="BA204" s="24">
        <f t="shared" si="105"/>
        <v>0</v>
      </c>
      <c r="BB204" s="24">
        <f t="shared" si="106"/>
        <v>0</v>
      </c>
      <c r="BC204" s="24">
        <f t="shared" si="107"/>
        <v>0</v>
      </c>
      <c r="BD204" s="24">
        <f t="shared" si="108"/>
        <v>0</v>
      </c>
      <c r="BE204" s="24">
        <f t="shared" si="109"/>
        <v>0</v>
      </c>
      <c r="BF204" s="24">
        <f t="shared" si="121"/>
        <v>0</v>
      </c>
      <c r="BG204" s="24">
        <f t="shared" ref="BG204:BG267" si="128">IF(BF204&gt;BC204,BC204,BF204)</f>
        <v>0</v>
      </c>
      <c r="BH204" s="24">
        <v>0</v>
      </c>
      <c r="BI204" s="24">
        <f t="shared" si="122"/>
        <v>0</v>
      </c>
      <c r="BJ204" s="24">
        <v>0</v>
      </c>
      <c r="BK204" s="24">
        <f t="shared" si="123"/>
        <v>0</v>
      </c>
      <c r="BL204" s="24">
        <f t="shared" si="124"/>
        <v>0</v>
      </c>
      <c r="BM204" s="24">
        <f t="shared" si="110"/>
        <v>0</v>
      </c>
      <c r="BN204" s="24">
        <f t="shared" si="111"/>
        <v>0</v>
      </c>
      <c r="BO204" s="24">
        <f t="shared" si="112"/>
        <v>0</v>
      </c>
      <c r="BP204" s="24">
        <f t="shared" si="113"/>
        <v>0</v>
      </c>
      <c r="BQ204" s="24">
        <f t="shared" si="114"/>
        <v>0</v>
      </c>
      <c r="BR204" s="24">
        <f t="shared" si="125"/>
        <v>0</v>
      </c>
      <c r="BS204" s="24">
        <f t="shared" ref="BS204:BS267" si="129">IF(BR204&gt;BO204,BO204,BR204)</f>
        <v>0</v>
      </c>
      <c r="BT204" s="24">
        <v>0</v>
      </c>
      <c r="BU204" s="24">
        <f t="shared" si="126"/>
        <v>0</v>
      </c>
      <c r="BV204" s="24">
        <v>0</v>
      </c>
    </row>
    <row r="205" spans="1:74">
      <c r="A205" s="87">
        <v>196</v>
      </c>
      <c r="B205" s="1"/>
      <c r="C205" s="1"/>
      <c r="D205" s="2"/>
      <c r="E205" s="3"/>
      <c r="F205" s="4"/>
      <c r="G205" s="5"/>
      <c r="H205" s="4"/>
      <c r="I205" s="5"/>
      <c r="J205" s="6"/>
      <c r="K205" s="5"/>
      <c r="L205" s="5"/>
      <c r="M205" s="5"/>
      <c r="N205" s="7"/>
      <c r="O205" s="38"/>
      <c r="P205" s="5"/>
      <c r="Q205" s="5"/>
      <c r="R205" s="7"/>
      <c r="S205" s="38"/>
      <c r="T205" s="5"/>
      <c r="U205" s="5"/>
      <c r="V205" s="55"/>
      <c r="W205" s="38"/>
      <c r="X205" s="5"/>
      <c r="Y205" s="5"/>
      <c r="Z205" s="55"/>
      <c r="AA205" s="36">
        <f>IF(Dane!$E$3=1,AO205+BA205+BM205,IF(Dane!$E$3=2,AU205+BG205+BS205,AW205+BI205+BU205))</f>
        <v>0</v>
      </c>
      <c r="AB205" s="16">
        <f>IF(Dane!$E$3=1,AP205+BB205+BN205,IF(Dane!$E$3=2,AV205+BH205+BT205,AX205+BJ205+BV205))</f>
        <v>0</v>
      </c>
      <c r="AC205" s="16">
        <f>IF(((K205*Dane!$C$9)-AA205)&lt;0,0,(K205*Dane!$C$9)-AA205)</f>
        <v>0</v>
      </c>
      <c r="AD205" s="37">
        <f>IFERROR(IF(((L205*Dane!$C$9)-AB205)&lt;0,0,(L205*Dane!$C$9)-AB205),0)</f>
        <v>0</v>
      </c>
      <c r="AE205" s="97"/>
      <c r="AF205" s="77">
        <f>IF(Dane!$E$3=1,AO205,IF(Dane!$E$3=2,AU205,AW205))</f>
        <v>0</v>
      </c>
      <c r="AG205" s="77">
        <f>IF(Dane!$E$3=1,AP205,IF(Dane!$E$3=2,AV205,AX205))</f>
        <v>0</v>
      </c>
      <c r="AH205" s="77">
        <f>IF(Dane!$E$3=1,BA205,IF(Dane!$E$3=2,BG205,BI205))</f>
        <v>0</v>
      </c>
      <c r="AI205" s="77">
        <f>IF(Dane!$E$3=1,BB205,IF(Dane!$E$3=2,BH205,BJ205))</f>
        <v>0</v>
      </c>
      <c r="AJ205" s="77">
        <f>IF(Dane!$E$3=1,BM205,IF(Dane!$E$3=2,BS205,BU205))</f>
        <v>0</v>
      </c>
      <c r="AK205" s="77">
        <f>IF(Dane!$E$3=1,BN205,IF(Dane!$E$3=2,BT205,BV205))</f>
        <v>0</v>
      </c>
      <c r="AL205" s="24">
        <f t="shared" si="115"/>
        <v>0</v>
      </c>
      <c r="AM205" s="24">
        <f t="shared" si="116"/>
        <v>0</v>
      </c>
      <c r="AN205" s="24"/>
      <c r="AO205" s="24">
        <f t="shared" si="101"/>
        <v>0</v>
      </c>
      <c r="AP205" s="24">
        <f t="shared" si="117"/>
        <v>0</v>
      </c>
      <c r="AQ205" s="24">
        <f t="shared" si="102"/>
        <v>0</v>
      </c>
      <c r="AR205" s="24">
        <f t="shared" si="103"/>
        <v>0</v>
      </c>
      <c r="AS205" s="24">
        <f t="shared" si="104"/>
        <v>0</v>
      </c>
      <c r="AT205" s="24">
        <f t="shared" si="118"/>
        <v>0</v>
      </c>
      <c r="AU205" s="24">
        <f t="shared" si="127"/>
        <v>0</v>
      </c>
      <c r="AV205" s="24">
        <v>0</v>
      </c>
      <c r="AW205" s="24">
        <f t="shared" ref="AW205:AW268" si="130">IF(AT205&gt;AQ205,AQ205,AT205)</f>
        <v>0</v>
      </c>
      <c r="AX205" s="24">
        <v>0</v>
      </c>
      <c r="AY205" s="24">
        <f t="shared" si="119"/>
        <v>0</v>
      </c>
      <c r="AZ205" s="24">
        <f t="shared" si="120"/>
        <v>0</v>
      </c>
      <c r="BA205" s="24">
        <f t="shared" si="105"/>
        <v>0</v>
      </c>
      <c r="BB205" s="24">
        <f t="shared" si="106"/>
        <v>0</v>
      </c>
      <c r="BC205" s="24">
        <f t="shared" si="107"/>
        <v>0</v>
      </c>
      <c r="BD205" s="24">
        <f t="shared" si="108"/>
        <v>0</v>
      </c>
      <c r="BE205" s="24">
        <f t="shared" si="109"/>
        <v>0</v>
      </c>
      <c r="BF205" s="24">
        <f t="shared" si="121"/>
        <v>0</v>
      </c>
      <c r="BG205" s="24">
        <f t="shared" si="128"/>
        <v>0</v>
      </c>
      <c r="BH205" s="24">
        <v>0</v>
      </c>
      <c r="BI205" s="24">
        <f t="shared" si="122"/>
        <v>0</v>
      </c>
      <c r="BJ205" s="24">
        <v>0</v>
      </c>
      <c r="BK205" s="24">
        <f t="shared" si="123"/>
        <v>0</v>
      </c>
      <c r="BL205" s="24">
        <f t="shared" si="124"/>
        <v>0</v>
      </c>
      <c r="BM205" s="24">
        <f t="shared" si="110"/>
        <v>0</v>
      </c>
      <c r="BN205" s="24">
        <f t="shared" si="111"/>
        <v>0</v>
      </c>
      <c r="BO205" s="24">
        <f t="shared" si="112"/>
        <v>0</v>
      </c>
      <c r="BP205" s="24">
        <f t="shared" si="113"/>
        <v>0</v>
      </c>
      <c r="BQ205" s="24">
        <f t="shared" si="114"/>
        <v>0</v>
      </c>
      <c r="BR205" s="24">
        <f t="shared" si="125"/>
        <v>0</v>
      </c>
      <c r="BS205" s="24">
        <f t="shared" si="129"/>
        <v>0</v>
      </c>
      <c r="BT205" s="24">
        <v>0</v>
      </c>
      <c r="BU205" s="24">
        <f t="shared" si="126"/>
        <v>0</v>
      </c>
      <c r="BV205" s="24">
        <v>0</v>
      </c>
    </row>
    <row r="206" spans="1:74">
      <c r="A206" s="87">
        <v>197</v>
      </c>
      <c r="B206" s="1"/>
      <c r="C206" s="1"/>
      <c r="D206" s="2"/>
      <c r="E206" s="3"/>
      <c r="F206" s="4"/>
      <c r="G206" s="5"/>
      <c r="H206" s="4"/>
      <c r="I206" s="5"/>
      <c r="J206" s="6"/>
      <c r="K206" s="5"/>
      <c r="L206" s="5"/>
      <c r="M206" s="5"/>
      <c r="N206" s="7"/>
      <c r="O206" s="38"/>
      <c r="P206" s="5"/>
      <c r="Q206" s="5"/>
      <c r="R206" s="7"/>
      <c r="S206" s="38"/>
      <c r="T206" s="5"/>
      <c r="U206" s="5"/>
      <c r="V206" s="55"/>
      <c r="W206" s="38"/>
      <c r="X206" s="5"/>
      <c r="Y206" s="5"/>
      <c r="Z206" s="55"/>
      <c r="AA206" s="36">
        <f>IF(Dane!$E$3=1,AO206+BA206+BM206,IF(Dane!$E$3=2,AU206+BG206+BS206,AW206+BI206+BU206))</f>
        <v>0</v>
      </c>
      <c r="AB206" s="16">
        <f>IF(Dane!$E$3=1,AP206+BB206+BN206,IF(Dane!$E$3=2,AV206+BH206+BT206,AX206+BJ206+BV206))</f>
        <v>0</v>
      </c>
      <c r="AC206" s="16">
        <f>IF(((K206*Dane!$C$9)-AA206)&lt;0,0,(K206*Dane!$C$9)-AA206)</f>
        <v>0</v>
      </c>
      <c r="AD206" s="37">
        <f>IFERROR(IF(((L206*Dane!$C$9)-AB206)&lt;0,0,(L206*Dane!$C$9)-AB206),0)</f>
        <v>0</v>
      </c>
      <c r="AE206" s="97"/>
      <c r="AF206" s="77">
        <f>IF(Dane!$E$3=1,AO206,IF(Dane!$E$3=2,AU206,AW206))</f>
        <v>0</v>
      </c>
      <c r="AG206" s="77">
        <f>IF(Dane!$E$3=1,AP206,IF(Dane!$E$3=2,AV206,AX206))</f>
        <v>0</v>
      </c>
      <c r="AH206" s="77">
        <f>IF(Dane!$E$3=1,BA206,IF(Dane!$E$3=2,BG206,BI206))</f>
        <v>0</v>
      </c>
      <c r="AI206" s="77">
        <f>IF(Dane!$E$3=1,BB206,IF(Dane!$E$3=2,BH206,BJ206))</f>
        <v>0</v>
      </c>
      <c r="AJ206" s="77">
        <f>IF(Dane!$E$3=1,BM206,IF(Dane!$E$3=2,BS206,BU206))</f>
        <v>0</v>
      </c>
      <c r="AK206" s="77">
        <f>IF(Dane!$E$3=1,BN206,IF(Dane!$E$3=2,BT206,BV206))</f>
        <v>0</v>
      </c>
      <c r="AL206" s="24">
        <f t="shared" si="115"/>
        <v>0</v>
      </c>
      <c r="AM206" s="24">
        <f t="shared" si="116"/>
        <v>0</v>
      </c>
      <c r="AN206" s="24"/>
      <c r="AO206" s="24">
        <f t="shared" si="101"/>
        <v>0</v>
      </c>
      <c r="AP206" s="24">
        <f t="shared" si="117"/>
        <v>0</v>
      </c>
      <c r="AQ206" s="24">
        <f t="shared" si="102"/>
        <v>0</v>
      </c>
      <c r="AR206" s="24">
        <f t="shared" si="103"/>
        <v>0</v>
      </c>
      <c r="AS206" s="24">
        <f t="shared" si="104"/>
        <v>0</v>
      </c>
      <c r="AT206" s="24">
        <f t="shared" si="118"/>
        <v>0</v>
      </c>
      <c r="AU206" s="24">
        <f t="shared" si="127"/>
        <v>0</v>
      </c>
      <c r="AV206" s="24">
        <v>0</v>
      </c>
      <c r="AW206" s="24">
        <f t="shared" si="130"/>
        <v>0</v>
      </c>
      <c r="AX206" s="24">
        <v>0</v>
      </c>
      <c r="AY206" s="24">
        <f t="shared" si="119"/>
        <v>0</v>
      </c>
      <c r="AZ206" s="24">
        <f t="shared" si="120"/>
        <v>0</v>
      </c>
      <c r="BA206" s="24">
        <f t="shared" si="105"/>
        <v>0</v>
      </c>
      <c r="BB206" s="24">
        <f t="shared" si="106"/>
        <v>0</v>
      </c>
      <c r="BC206" s="24">
        <f t="shared" si="107"/>
        <v>0</v>
      </c>
      <c r="BD206" s="24">
        <f t="shared" si="108"/>
        <v>0</v>
      </c>
      <c r="BE206" s="24">
        <f t="shared" si="109"/>
        <v>0</v>
      </c>
      <c r="BF206" s="24">
        <f t="shared" si="121"/>
        <v>0</v>
      </c>
      <c r="BG206" s="24">
        <f t="shared" si="128"/>
        <v>0</v>
      </c>
      <c r="BH206" s="24">
        <v>0</v>
      </c>
      <c r="BI206" s="24">
        <f t="shared" si="122"/>
        <v>0</v>
      </c>
      <c r="BJ206" s="24">
        <v>0</v>
      </c>
      <c r="BK206" s="24">
        <f t="shared" si="123"/>
        <v>0</v>
      </c>
      <c r="BL206" s="24">
        <f t="shared" si="124"/>
        <v>0</v>
      </c>
      <c r="BM206" s="24">
        <f t="shared" si="110"/>
        <v>0</v>
      </c>
      <c r="BN206" s="24">
        <f t="shared" si="111"/>
        <v>0</v>
      </c>
      <c r="BO206" s="24">
        <f t="shared" si="112"/>
        <v>0</v>
      </c>
      <c r="BP206" s="24">
        <f t="shared" si="113"/>
        <v>0</v>
      </c>
      <c r="BQ206" s="24">
        <f t="shared" si="114"/>
        <v>0</v>
      </c>
      <c r="BR206" s="24">
        <f t="shared" si="125"/>
        <v>0</v>
      </c>
      <c r="BS206" s="24">
        <f t="shared" si="129"/>
        <v>0</v>
      </c>
      <c r="BT206" s="24">
        <v>0</v>
      </c>
      <c r="BU206" s="24">
        <f t="shared" si="126"/>
        <v>0</v>
      </c>
      <c r="BV206" s="24">
        <v>0</v>
      </c>
    </row>
    <row r="207" spans="1:74">
      <c r="A207" s="87">
        <v>198</v>
      </c>
      <c r="B207" s="1"/>
      <c r="C207" s="1"/>
      <c r="D207" s="2"/>
      <c r="E207" s="3"/>
      <c r="F207" s="4"/>
      <c r="G207" s="5"/>
      <c r="H207" s="4"/>
      <c r="I207" s="5"/>
      <c r="J207" s="6"/>
      <c r="K207" s="5"/>
      <c r="L207" s="5"/>
      <c r="M207" s="5"/>
      <c r="N207" s="7"/>
      <c r="O207" s="38"/>
      <c r="P207" s="5"/>
      <c r="Q207" s="5"/>
      <c r="R207" s="7"/>
      <c r="S207" s="38"/>
      <c r="T207" s="5"/>
      <c r="U207" s="5"/>
      <c r="V207" s="55"/>
      <c r="W207" s="38"/>
      <c r="X207" s="5"/>
      <c r="Y207" s="5"/>
      <c r="Z207" s="55"/>
      <c r="AA207" s="36">
        <f>IF(Dane!$E$3=1,AO207+BA207+BM207,IF(Dane!$E$3=2,AU207+BG207+BS207,AW207+BI207+BU207))</f>
        <v>0</v>
      </c>
      <c r="AB207" s="16">
        <f>IF(Dane!$E$3=1,AP207+BB207+BN207,IF(Dane!$E$3=2,AV207+BH207+BT207,AX207+BJ207+BV207))</f>
        <v>0</v>
      </c>
      <c r="AC207" s="16">
        <f>IF(((K207*Dane!$C$9)-AA207)&lt;0,0,(K207*Dane!$C$9)-AA207)</f>
        <v>0</v>
      </c>
      <c r="AD207" s="37">
        <f>IFERROR(IF(((L207*Dane!$C$9)-AB207)&lt;0,0,(L207*Dane!$C$9)-AB207),0)</f>
        <v>0</v>
      </c>
      <c r="AE207" s="97"/>
      <c r="AF207" s="77">
        <f>IF(Dane!$E$3=1,AO207,IF(Dane!$E$3=2,AU207,AW207))</f>
        <v>0</v>
      </c>
      <c r="AG207" s="77">
        <f>IF(Dane!$E$3=1,AP207,IF(Dane!$E$3=2,AV207,AX207))</f>
        <v>0</v>
      </c>
      <c r="AH207" s="77">
        <f>IF(Dane!$E$3=1,BA207,IF(Dane!$E$3=2,BG207,BI207))</f>
        <v>0</v>
      </c>
      <c r="AI207" s="77">
        <f>IF(Dane!$E$3=1,BB207,IF(Dane!$E$3=2,BH207,BJ207))</f>
        <v>0</v>
      </c>
      <c r="AJ207" s="77">
        <f>IF(Dane!$E$3=1,BM207,IF(Dane!$E$3=2,BS207,BU207))</f>
        <v>0</v>
      </c>
      <c r="AK207" s="77">
        <f>IF(Dane!$E$3=1,BN207,IF(Dane!$E$3=2,BT207,BV207))</f>
        <v>0</v>
      </c>
      <c r="AL207" s="24">
        <f t="shared" si="115"/>
        <v>0</v>
      </c>
      <c r="AM207" s="24">
        <f t="shared" si="116"/>
        <v>0</v>
      </c>
      <c r="AN207" s="24"/>
      <c r="AO207" s="24">
        <f t="shared" si="101"/>
        <v>0</v>
      </c>
      <c r="AP207" s="24">
        <f t="shared" si="117"/>
        <v>0</v>
      </c>
      <c r="AQ207" s="24">
        <f t="shared" si="102"/>
        <v>0</v>
      </c>
      <c r="AR207" s="24">
        <f t="shared" si="103"/>
        <v>0</v>
      </c>
      <c r="AS207" s="24">
        <f t="shared" si="104"/>
        <v>0</v>
      </c>
      <c r="AT207" s="24">
        <f t="shared" si="118"/>
        <v>0</v>
      </c>
      <c r="AU207" s="24">
        <f t="shared" si="127"/>
        <v>0</v>
      </c>
      <c r="AV207" s="24">
        <v>0</v>
      </c>
      <c r="AW207" s="24">
        <f t="shared" si="130"/>
        <v>0</v>
      </c>
      <c r="AX207" s="24">
        <v>0</v>
      </c>
      <c r="AY207" s="24">
        <f t="shared" si="119"/>
        <v>0</v>
      </c>
      <c r="AZ207" s="24">
        <f t="shared" si="120"/>
        <v>0</v>
      </c>
      <c r="BA207" s="24">
        <f t="shared" si="105"/>
        <v>0</v>
      </c>
      <c r="BB207" s="24">
        <f t="shared" si="106"/>
        <v>0</v>
      </c>
      <c r="BC207" s="24">
        <f t="shared" si="107"/>
        <v>0</v>
      </c>
      <c r="BD207" s="24">
        <f t="shared" si="108"/>
        <v>0</v>
      </c>
      <c r="BE207" s="24">
        <f t="shared" si="109"/>
        <v>0</v>
      </c>
      <c r="BF207" s="24">
        <f t="shared" si="121"/>
        <v>0</v>
      </c>
      <c r="BG207" s="24">
        <f t="shared" si="128"/>
        <v>0</v>
      </c>
      <c r="BH207" s="24">
        <v>0</v>
      </c>
      <c r="BI207" s="24">
        <f t="shared" si="122"/>
        <v>0</v>
      </c>
      <c r="BJ207" s="24">
        <v>0</v>
      </c>
      <c r="BK207" s="24">
        <f t="shared" si="123"/>
        <v>0</v>
      </c>
      <c r="BL207" s="24">
        <f t="shared" si="124"/>
        <v>0</v>
      </c>
      <c r="BM207" s="24">
        <f t="shared" si="110"/>
        <v>0</v>
      </c>
      <c r="BN207" s="24">
        <f t="shared" si="111"/>
        <v>0</v>
      </c>
      <c r="BO207" s="24">
        <f t="shared" si="112"/>
        <v>0</v>
      </c>
      <c r="BP207" s="24">
        <f t="shared" si="113"/>
        <v>0</v>
      </c>
      <c r="BQ207" s="24">
        <f t="shared" si="114"/>
        <v>0</v>
      </c>
      <c r="BR207" s="24">
        <f t="shared" si="125"/>
        <v>0</v>
      </c>
      <c r="BS207" s="24">
        <f t="shared" si="129"/>
        <v>0</v>
      </c>
      <c r="BT207" s="24">
        <v>0</v>
      </c>
      <c r="BU207" s="24">
        <f t="shared" si="126"/>
        <v>0</v>
      </c>
      <c r="BV207" s="24">
        <v>0</v>
      </c>
    </row>
    <row r="208" spans="1:74">
      <c r="A208" s="87">
        <v>199</v>
      </c>
      <c r="B208" s="1"/>
      <c r="C208" s="1"/>
      <c r="D208" s="2"/>
      <c r="E208" s="3"/>
      <c r="F208" s="4"/>
      <c r="G208" s="5"/>
      <c r="H208" s="4"/>
      <c r="I208" s="5"/>
      <c r="J208" s="6"/>
      <c r="K208" s="5"/>
      <c r="L208" s="5"/>
      <c r="M208" s="5"/>
      <c r="N208" s="7"/>
      <c r="O208" s="38"/>
      <c r="P208" s="5"/>
      <c r="Q208" s="5"/>
      <c r="R208" s="7"/>
      <c r="S208" s="38"/>
      <c r="T208" s="5"/>
      <c r="U208" s="5"/>
      <c r="V208" s="55"/>
      <c r="W208" s="38"/>
      <c r="X208" s="5"/>
      <c r="Y208" s="5"/>
      <c r="Z208" s="55"/>
      <c r="AA208" s="36">
        <f>IF(Dane!$E$3=1,AO208+BA208+BM208,IF(Dane!$E$3=2,AU208+BG208+BS208,AW208+BI208+BU208))</f>
        <v>0</v>
      </c>
      <c r="AB208" s="16">
        <f>IF(Dane!$E$3=1,AP208+BB208+BN208,IF(Dane!$E$3=2,AV208+BH208+BT208,AX208+BJ208+BV208))</f>
        <v>0</v>
      </c>
      <c r="AC208" s="16">
        <f>IF(((K208*Dane!$C$9)-AA208)&lt;0,0,(K208*Dane!$C$9)-AA208)</f>
        <v>0</v>
      </c>
      <c r="AD208" s="37">
        <f>IFERROR(IF(((L208*Dane!$C$9)-AB208)&lt;0,0,(L208*Dane!$C$9)-AB208),0)</f>
        <v>0</v>
      </c>
      <c r="AE208" s="97"/>
      <c r="AF208" s="77">
        <f>IF(Dane!$E$3=1,AO208,IF(Dane!$E$3=2,AU208,AW208))</f>
        <v>0</v>
      </c>
      <c r="AG208" s="77">
        <f>IF(Dane!$E$3=1,AP208,IF(Dane!$E$3=2,AV208,AX208))</f>
        <v>0</v>
      </c>
      <c r="AH208" s="77">
        <f>IF(Dane!$E$3=1,BA208,IF(Dane!$E$3=2,BG208,BI208))</f>
        <v>0</v>
      </c>
      <c r="AI208" s="77">
        <f>IF(Dane!$E$3=1,BB208,IF(Dane!$E$3=2,BH208,BJ208))</f>
        <v>0</v>
      </c>
      <c r="AJ208" s="77">
        <f>IF(Dane!$E$3=1,BM208,IF(Dane!$E$3=2,BS208,BU208))</f>
        <v>0</v>
      </c>
      <c r="AK208" s="77">
        <f>IF(Dane!$E$3=1,BN208,IF(Dane!$E$3=2,BT208,BV208))</f>
        <v>0</v>
      </c>
      <c r="AL208" s="24">
        <f t="shared" si="115"/>
        <v>0</v>
      </c>
      <c r="AM208" s="24">
        <f t="shared" si="116"/>
        <v>0</v>
      </c>
      <c r="AN208" s="24"/>
      <c r="AO208" s="24">
        <f t="shared" si="101"/>
        <v>0</v>
      </c>
      <c r="AP208" s="24">
        <f t="shared" si="117"/>
        <v>0</v>
      </c>
      <c r="AQ208" s="24">
        <f t="shared" si="102"/>
        <v>0</v>
      </c>
      <c r="AR208" s="24">
        <f t="shared" si="103"/>
        <v>0</v>
      </c>
      <c r="AS208" s="24">
        <f t="shared" si="104"/>
        <v>0</v>
      </c>
      <c r="AT208" s="24">
        <f t="shared" si="118"/>
        <v>0</v>
      </c>
      <c r="AU208" s="24">
        <f t="shared" si="127"/>
        <v>0</v>
      </c>
      <c r="AV208" s="24">
        <v>0</v>
      </c>
      <c r="AW208" s="24">
        <f t="shared" si="130"/>
        <v>0</v>
      </c>
      <c r="AX208" s="24">
        <v>0</v>
      </c>
      <c r="AY208" s="24">
        <f t="shared" si="119"/>
        <v>0</v>
      </c>
      <c r="AZ208" s="24">
        <f t="shared" si="120"/>
        <v>0</v>
      </c>
      <c r="BA208" s="24">
        <f t="shared" si="105"/>
        <v>0</v>
      </c>
      <c r="BB208" s="24">
        <f t="shared" si="106"/>
        <v>0</v>
      </c>
      <c r="BC208" s="24">
        <f t="shared" si="107"/>
        <v>0</v>
      </c>
      <c r="BD208" s="24">
        <f t="shared" si="108"/>
        <v>0</v>
      </c>
      <c r="BE208" s="24">
        <f t="shared" si="109"/>
        <v>0</v>
      </c>
      <c r="BF208" s="24">
        <f t="shared" si="121"/>
        <v>0</v>
      </c>
      <c r="BG208" s="24">
        <f t="shared" si="128"/>
        <v>0</v>
      </c>
      <c r="BH208" s="24">
        <v>0</v>
      </c>
      <c r="BI208" s="24">
        <f t="shared" si="122"/>
        <v>0</v>
      </c>
      <c r="BJ208" s="24">
        <v>0</v>
      </c>
      <c r="BK208" s="24">
        <f t="shared" si="123"/>
        <v>0</v>
      </c>
      <c r="BL208" s="24">
        <f t="shared" si="124"/>
        <v>0</v>
      </c>
      <c r="BM208" s="24">
        <f t="shared" si="110"/>
        <v>0</v>
      </c>
      <c r="BN208" s="24">
        <f t="shared" si="111"/>
        <v>0</v>
      </c>
      <c r="BO208" s="24">
        <f t="shared" si="112"/>
        <v>0</v>
      </c>
      <c r="BP208" s="24">
        <f t="shared" si="113"/>
        <v>0</v>
      </c>
      <c r="BQ208" s="24">
        <f t="shared" si="114"/>
        <v>0</v>
      </c>
      <c r="BR208" s="24">
        <f t="shared" si="125"/>
        <v>0</v>
      </c>
      <c r="BS208" s="24">
        <f t="shared" si="129"/>
        <v>0</v>
      </c>
      <c r="BT208" s="24">
        <v>0</v>
      </c>
      <c r="BU208" s="24">
        <f t="shared" si="126"/>
        <v>0</v>
      </c>
      <c r="BV208" s="24">
        <v>0</v>
      </c>
    </row>
    <row r="209" spans="1:74">
      <c r="A209" s="87">
        <v>200</v>
      </c>
      <c r="B209" s="1"/>
      <c r="C209" s="1"/>
      <c r="D209" s="2"/>
      <c r="E209" s="3"/>
      <c r="F209" s="4"/>
      <c r="G209" s="5"/>
      <c r="H209" s="4"/>
      <c r="I209" s="5"/>
      <c r="J209" s="6"/>
      <c r="K209" s="5"/>
      <c r="L209" s="5"/>
      <c r="M209" s="5"/>
      <c r="N209" s="7"/>
      <c r="O209" s="38"/>
      <c r="P209" s="5"/>
      <c r="Q209" s="5"/>
      <c r="R209" s="7"/>
      <c r="S209" s="38"/>
      <c r="T209" s="5"/>
      <c r="U209" s="5"/>
      <c r="V209" s="55"/>
      <c r="W209" s="38"/>
      <c r="X209" s="5"/>
      <c r="Y209" s="5"/>
      <c r="Z209" s="55"/>
      <c r="AA209" s="36">
        <f>IF(Dane!$E$3=1,AO209+BA209+BM209,IF(Dane!$E$3=2,AU209+BG209+BS209,AW209+BI209+BU209))</f>
        <v>0</v>
      </c>
      <c r="AB209" s="16">
        <f>IF(Dane!$E$3=1,AP209+BB209+BN209,IF(Dane!$E$3=2,AV209+BH209+BT209,AX209+BJ209+BV209))</f>
        <v>0</v>
      </c>
      <c r="AC209" s="16">
        <f>IF(((K209*Dane!$C$9)-AA209)&lt;0,0,(K209*Dane!$C$9)-AA209)</f>
        <v>0</v>
      </c>
      <c r="AD209" s="37">
        <f>IFERROR(IF(((L209*Dane!$C$9)-AB209)&lt;0,0,(L209*Dane!$C$9)-AB209),0)</f>
        <v>0</v>
      </c>
      <c r="AE209" s="97"/>
      <c r="AF209" s="77">
        <f>IF(Dane!$E$3=1,AO209,IF(Dane!$E$3=2,AU209,AW209))</f>
        <v>0</v>
      </c>
      <c r="AG209" s="77">
        <f>IF(Dane!$E$3=1,AP209,IF(Dane!$E$3=2,AV209,AX209))</f>
        <v>0</v>
      </c>
      <c r="AH209" s="77">
        <f>IF(Dane!$E$3=1,BA209,IF(Dane!$E$3=2,BG209,BI209))</f>
        <v>0</v>
      </c>
      <c r="AI209" s="77">
        <f>IF(Dane!$E$3=1,BB209,IF(Dane!$E$3=2,BH209,BJ209))</f>
        <v>0</v>
      </c>
      <c r="AJ209" s="77">
        <f>IF(Dane!$E$3=1,BM209,IF(Dane!$E$3=2,BS209,BU209))</f>
        <v>0</v>
      </c>
      <c r="AK209" s="77">
        <f>IF(Dane!$E$3=1,BN209,IF(Dane!$E$3=2,BT209,BV209))</f>
        <v>0</v>
      </c>
      <c r="AL209" s="24">
        <f t="shared" si="115"/>
        <v>0</v>
      </c>
      <c r="AM209" s="24">
        <f t="shared" si="116"/>
        <v>0</v>
      </c>
      <c r="AN209" s="24"/>
      <c r="AO209" s="24">
        <f t="shared" si="101"/>
        <v>0</v>
      </c>
      <c r="AP209" s="24">
        <f t="shared" si="117"/>
        <v>0</v>
      </c>
      <c r="AQ209" s="24">
        <f t="shared" si="102"/>
        <v>0</v>
      </c>
      <c r="AR209" s="24">
        <f t="shared" si="103"/>
        <v>0</v>
      </c>
      <c r="AS209" s="24">
        <f t="shared" si="104"/>
        <v>0</v>
      </c>
      <c r="AT209" s="24">
        <f t="shared" si="118"/>
        <v>0</v>
      </c>
      <c r="AU209" s="24">
        <f t="shared" si="127"/>
        <v>0</v>
      </c>
      <c r="AV209" s="24">
        <v>0</v>
      </c>
      <c r="AW209" s="24">
        <f t="shared" si="130"/>
        <v>0</v>
      </c>
      <c r="AX209" s="24">
        <v>0</v>
      </c>
      <c r="AY209" s="24">
        <f t="shared" si="119"/>
        <v>0</v>
      </c>
      <c r="AZ209" s="24">
        <f t="shared" si="120"/>
        <v>0</v>
      </c>
      <c r="BA209" s="24">
        <f t="shared" si="105"/>
        <v>0</v>
      </c>
      <c r="BB209" s="24">
        <f t="shared" si="106"/>
        <v>0</v>
      </c>
      <c r="BC209" s="24">
        <f t="shared" si="107"/>
        <v>0</v>
      </c>
      <c r="BD209" s="24">
        <f t="shared" si="108"/>
        <v>0</v>
      </c>
      <c r="BE209" s="24">
        <f t="shared" si="109"/>
        <v>0</v>
      </c>
      <c r="BF209" s="24">
        <f t="shared" si="121"/>
        <v>0</v>
      </c>
      <c r="BG209" s="24">
        <f t="shared" si="128"/>
        <v>0</v>
      </c>
      <c r="BH209" s="24">
        <v>0</v>
      </c>
      <c r="BI209" s="24">
        <f t="shared" si="122"/>
        <v>0</v>
      </c>
      <c r="BJ209" s="24">
        <v>0</v>
      </c>
      <c r="BK209" s="24">
        <f t="shared" si="123"/>
        <v>0</v>
      </c>
      <c r="BL209" s="24">
        <f t="shared" si="124"/>
        <v>0</v>
      </c>
      <c r="BM209" s="24">
        <f t="shared" si="110"/>
        <v>0</v>
      </c>
      <c r="BN209" s="24">
        <f t="shared" si="111"/>
        <v>0</v>
      </c>
      <c r="BO209" s="24">
        <f t="shared" si="112"/>
        <v>0</v>
      </c>
      <c r="BP209" s="24">
        <f t="shared" si="113"/>
        <v>0</v>
      </c>
      <c r="BQ209" s="24">
        <f t="shared" si="114"/>
        <v>0</v>
      </c>
      <c r="BR209" s="24">
        <f t="shared" si="125"/>
        <v>0</v>
      </c>
      <c r="BS209" s="24">
        <f t="shared" si="129"/>
        <v>0</v>
      </c>
      <c r="BT209" s="24">
        <v>0</v>
      </c>
      <c r="BU209" s="24">
        <f t="shared" si="126"/>
        <v>0</v>
      </c>
      <c r="BV209" s="24">
        <v>0</v>
      </c>
    </row>
    <row r="210" spans="1:74">
      <c r="A210" s="87">
        <v>201</v>
      </c>
      <c r="B210" s="1"/>
      <c r="C210" s="1"/>
      <c r="D210" s="2"/>
      <c r="E210" s="3"/>
      <c r="F210" s="4"/>
      <c r="G210" s="5"/>
      <c r="H210" s="4"/>
      <c r="I210" s="5"/>
      <c r="J210" s="6"/>
      <c r="K210" s="5"/>
      <c r="L210" s="5"/>
      <c r="M210" s="5"/>
      <c r="N210" s="7"/>
      <c r="O210" s="38"/>
      <c r="P210" s="5"/>
      <c r="Q210" s="5"/>
      <c r="R210" s="7"/>
      <c r="S210" s="38"/>
      <c r="T210" s="5"/>
      <c r="U210" s="5"/>
      <c r="V210" s="55"/>
      <c r="W210" s="38"/>
      <c r="X210" s="5"/>
      <c r="Y210" s="5"/>
      <c r="Z210" s="55"/>
      <c r="AA210" s="36">
        <f>IF(Dane!$E$3=1,AO210+BA210+BM210,IF(Dane!$E$3=2,AU210+BG210+BS210,AW210+BI210+BU210))</f>
        <v>0</v>
      </c>
      <c r="AB210" s="16">
        <f>IF(Dane!$E$3=1,AP210+BB210+BN210,IF(Dane!$E$3=2,AV210+BH210+BT210,AX210+BJ210+BV210))</f>
        <v>0</v>
      </c>
      <c r="AC210" s="16">
        <f>IF(((K210*Dane!$C$9)-AA210)&lt;0,0,(K210*Dane!$C$9)-AA210)</f>
        <v>0</v>
      </c>
      <c r="AD210" s="37">
        <f>IFERROR(IF(((L210*Dane!$C$9)-AB210)&lt;0,0,(L210*Dane!$C$9)-AB210),0)</f>
        <v>0</v>
      </c>
      <c r="AE210" s="97"/>
      <c r="AF210" s="77">
        <f>IF(Dane!$E$3=1,AO210,IF(Dane!$E$3=2,AU210,AW210))</f>
        <v>0</v>
      </c>
      <c r="AG210" s="77">
        <f>IF(Dane!$E$3=1,AP210,IF(Dane!$E$3=2,AV210,AX210))</f>
        <v>0</v>
      </c>
      <c r="AH210" s="77">
        <f>IF(Dane!$E$3=1,BA210,IF(Dane!$E$3=2,BG210,BI210))</f>
        <v>0</v>
      </c>
      <c r="AI210" s="77">
        <f>IF(Dane!$E$3=1,BB210,IF(Dane!$E$3=2,BH210,BJ210))</f>
        <v>0</v>
      </c>
      <c r="AJ210" s="77">
        <f>IF(Dane!$E$3=1,BM210,IF(Dane!$E$3=2,BS210,BU210))</f>
        <v>0</v>
      </c>
      <c r="AK210" s="77">
        <f>IF(Dane!$E$3=1,BN210,IF(Dane!$E$3=2,BT210,BV210))</f>
        <v>0</v>
      </c>
      <c r="AL210" s="24">
        <f t="shared" si="115"/>
        <v>0</v>
      </c>
      <c r="AM210" s="24">
        <f t="shared" si="116"/>
        <v>0</v>
      </c>
      <c r="AN210" s="24"/>
      <c r="AO210" s="24">
        <f t="shared" si="101"/>
        <v>0</v>
      </c>
      <c r="AP210" s="24">
        <f t="shared" si="117"/>
        <v>0</v>
      </c>
      <c r="AQ210" s="24">
        <f t="shared" si="102"/>
        <v>0</v>
      </c>
      <c r="AR210" s="24">
        <f t="shared" si="103"/>
        <v>0</v>
      </c>
      <c r="AS210" s="24">
        <f t="shared" si="104"/>
        <v>0</v>
      </c>
      <c r="AT210" s="24">
        <f t="shared" si="118"/>
        <v>0</v>
      </c>
      <c r="AU210" s="24">
        <f t="shared" si="127"/>
        <v>0</v>
      </c>
      <c r="AV210" s="24">
        <v>0</v>
      </c>
      <c r="AW210" s="24">
        <f t="shared" si="130"/>
        <v>0</v>
      </c>
      <c r="AX210" s="24">
        <v>0</v>
      </c>
      <c r="AY210" s="24">
        <f t="shared" si="119"/>
        <v>0</v>
      </c>
      <c r="AZ210" s="24">
        <f t="shared" si="120"/>
        <v>0</v>
      </c>
      <c r="BA210" s="24">
        <f t="shared" si="105"/>
        <v>0</v>
      </c>
      <c r="BB210" s="24">
        <f t="shared" si="106"/>
        <v>0</v>
      </c>
      <c r="BC210" s="24">
        <f t="shared" si="107"/>
        <v>0</v>
      </c>
      <c r="BD210" s="24">
        <f t="shared" si="108"/>
        <v>0</v>
      </c>
      <c r="BE210" s="24">
        <f t="shared" si="109"/>
        <v>0</v>
      </c>
      <c r="BF210" s="24">
        <f t="shared" si="121"/>
        <v>0</v>
      </c>
      <c r="BG210" s="24">
        <f t="shared" si="128"/>
        <v>0</v>
      </c>
      <c r="BH210" s="24">
        <v>0</v>
      </c>
      <c r="BI210" s="24">
        <f t="shared" si="122"/>
        <v>0</v>
      </c>
      <c r="BJ210" s="24">
        <v>0</v>
      </c>
      <c r="BK210" s="24">
        <f t="shared" si="123"/>
        <v>0</v>
      </c>
      <c r="BL210" s="24">
        <f t="shared" si="124"/>
        <v>0</v>
      </c>
      <c r="BM210" s="24">
        <f t="shared" si="110"/>
        <v>0</v>
      </c>
      <c r="BN210" s="24">
        <f t="shared" si="111"/>
        <v>0</v>
      </c>
      <c r="BO210" s="24">
        <f t="shared" si="112"/>
        <v>0</v>
      </c>
      <c r="BP210" s="24">
        <f t="shared" si="113"/>
        <v>0</v>
      </c>
      <c r="BQ210" s="24">
        <f t="shared" si="114"/>
        <v>0</v>
      </c>
      <c r="BR210" s="24">
        <f t="shared" si="125"/>
        <v>0</v>
      </c>
      <c r="BS210" s="24">
        <f t="shared" si="129"/>
        <v>0</v>
      </c>
      <c r="BT210" s="24">
        <v>0</v>
      </c>
      <c r="BU210" s="24">
        <f t="shared" si="126"/>
        <v>0</v>
      </c>
      <c r="BV210" s="24">
        <v>0</v>
      </c>
    </row>
    <row r="211" spans="1:74">
      <c r="A211" s="87">
        <v>202</v>
      </c>
      <c r="B211" s="1"/>
      <c r="C211" s="1"/>
      <c r="D211" s="2"/>
      <c r="E211" s="3"/>
      <c r="F211" s="4"/>
      <c r="G211" s="5"/>
      <c r="H211" s="4"/>
      <c r="I211" s="5"/>
      <c r="J211" s="6"/>
      <c r="K211" s="5"/>
      <c r="L211" s="5"/>
      <c r="M211" s="5"/>
      <c r="N211" s="7"/>
      <c r="O211" s="38"/>
      <c r="P211" s="5"/>
      <c r="Q211" s="5"/>
      <c r="R211" s="7"/>
      <c r="S211" s="38"/>
      <c r="T211" s="5"/>
      <c r="U211" s="5"/>
      <c r="V211" s="55"/>
      <c r="W211" s="38"/>
      <c r="X211" s="5"/>
      <c r="Y211" s="5"/>
      <c r="Z211" s="55"/>
      <c r="AA211" s="36">
        <f>IF(Dane!$E$3=1,AO211+BA211+BM211,IF(Dane!$E$3=2,AU211+BG211+BS211,AW211+BI211+BU211))</f>
        <v>0</v>
      </c>
      <c r="AB211" s="16">
        <f>IF(Dane!$E$3=1,AP211+BB211+BN211,IF(Dane!$E$3=2,AV211+BH211+BT211,AX211+BJ211+BV211))</f>
        <v>0</v>
      </c>
      <c r="AC211" s="16">
        <f>IF(((K211*Dane!$C$9)-AA211)&lt;0,0,(K211*Dane!$C$9)-AA211)</f>
        <v>0</v>
      </c>
      <c r="AD211" s="37">
        <f>IFERROR(IF(((L211*Dane!$C$9)-AB211)&lt;0,0,(L211*Dane!$C$9)-AB211),0)</f>
        <v>0</v>
      </c>
      <c r="AE211" s="97"/>
      <c r="AF211" s="77">
        <f>IF(Dane!$E$3=1,AO211,IF(Dane!$E$3=2,AU211,AW211))</f>
        <v>0</v>
      </c>
      <c r="AG211" s="77">
        <f>IF(Dane!$E$3=1,AP211,IF(Dane!$E$3=2,AV211,AX211))</f>
        <v>0</v>
      </c>
      <c r="AH211" s="77">
        <f>IF(Dane!$E$3=1,BA211,IF(Dane!$E$3=2,BG211,BI211))</f>
        <v>0</v>
      </c>
      <c r="AI211" s="77">
        <f>IF(Dane!$E$3=1,BB211,IF(Dane!$E$3=2,BH211,BJ211))</f>
        <v>0</v>
      </c>
      <c r="AJ211" s="77">
        <f>IF(Dane!$E$3=1,BM211,IF(Dane!$E$3=2,BS211,BU211))</f>
        <v>0</v>
      </c>
      <c r="AK211" s="77">
        <f>IF(Dane!$E$3=1,BN211,IF(Dane!$E$3=2,BT211,BV211))</f>
        <v>0</v>
      </c>
      <c r="AL211" s="24">
        <f t="shared" si="115"/>
        <v>0</v>
      </c>
      <c r="AM211" s="24">
        <f t="shared" si="116"/>
        <v>0</v>
      </c>
      <c r="AN211" s="24"/>
      <c r="AO211" s="24">
        <f t="shared" si="101"/>
        <v>0</v>
      </c>
      <c r="AP211" s="24">
        <f t="shared" si="117"/>
        <v>0</v>
      </c>
      <c r="AQ211" s="24">
        <f t="shared" si="102"/>
        <v>0</v>
      </c>
      <c r="AR211" s="24">
        <f t="shared" si="103"/>
        <v>0</v>
      </c>
      <c r="AS211" s="24">
        <f t="shared" si="104"/>
        <v>0</v>
      </c>
      <c r="AT211" s="24">
        <f t="shared" si="118"/>
        <v>0</v>
      </c>
      <c r="AU211" s="24">
        <f t="shared" si="127"/>
        <v>0</v>
      </c>
      <c r="AV211" s="24">
        <v>0</v>
      </c>
      <c r="AW211" s="24">
        <f t="shared" si="130"/>
        <v>0</v>
      </c>
      <c r="AX211" s="24">
        <v>0</v>
      </c>
      <c r="AY211" s="24">
        <f t="shared" si="119"/>
        <v>0</v>
      </c>
      <c r="AZ211" s="24">
        <f t="shared" si="120"/>
        <v>0</v>
      </c>
      <c r="BA211" s="24">
        <f t="shared" si="105"/>
        <v>0</v>
      </c>
      <c r="BB211" s="24">
        <f t="shared" si="106"/>
        <v>0</v>
      </c>
      <c r="BC211" s="24">
        <f t="shared" si="107"/>
        <v>0</v>
      </c>
      <c r="BD211" s="24">
        <f t="shared" si="108"/>
        <v>0</v>
      </c>
      <c r="BE211" s="24">
        <f t="shared" si="109"/>
        <v>0</v>
      </c>
      <c r="BF211" s="24">
        <f t="shared" si="121"/>
        <v>0</v>
      </c>
      <c r="BG211" s="24">
        <f t="shared" si="128"/>
        <v>0</v>
      </c>
      <c r="BH211" s="24">
        <v>0</v>
      </c>
      <c r="BI211" s="24">
        <f t="shared" si="122"/>
        <v>0</v>
      </c>
      <c r="BJ211" s="24">
        <v>0</v>
      </c>
      <c r="BK211" s="24">
        <f t="shared" si="123"/>
        <v>0</v>
      </c>
      <c r="BL211" s="24">
        <f t="shared" si="124"/>
        <v>0</v>
      </c>
      <c r="BM211" s="24">
        <f t="shared" si="110"/>
        <v>0</v>
      </c>
      <c r="BN211" s="24">
        <f t="shared" si="111"/>
        <v>0</v>
      </c>
      <c r="BO211" s="24">
        <f t="shared" si="112"/>
        <v>0</v>
      </c>
      <c r="BP211" s="24">
        <f t="shared" si="113"/>
        <v>0</v>
      </c>
      <c r="BQ211" s="24">
        <f t="shared" si="114"/>
        <v>0</v>
      </c>
      <c r="BR211" s="24">
        <f t="shared" si="125"/>
        <v>0</v>
      </c>
      <c r="BS211" s="24">
        <f t="shared" si="129"/>
        <v>0</v>
      </c>
      <c r="BT211" s="24">
        <v>0</v>
      </c>
      <c r="BU211" s="24">
        <f t="shared" si="126"/>
        <v>0</v>
      </c>
      <c r="BV211" s="24">
        <v>0</v>
      </c>
    </row>
    <row r="212" spans="1:74">
      <c r="A212" s="87">
        <v>203</v>
      </c>
      <c r="B212" s="1"/>
      <c r="C212" s="1"/>
      <c r="D212" s="2"/>
      <c r="E212" s="3"/>
      <c r="F212" s="4"/>
      <c r="G212" s="5"/>
      <c r="H212" s="4"/>
      <c r="I212" s="5"/>
      <c r="J212" s="6"/>
      <c r="K212" s="5"/>
      <c r="L212" s="5"/>
      <c r="M212" s="5"/>
      <c r="N212" s="7"/>
      <c r="O212" s="38"/>
      <c r="P212" s="5"/>
      <c r="Q212" s="5"/>
      <c r="R212" s="7"/>
      <c r="S212" s="38"/>
      <c r="T212" s="5"/>
      <c r="U212" s="5"/>
      <c r="V212" s="55"/>
      <c r="W212" s="38"/>
      <c r="X212" s="5"/>
      <c r="Y212" s="5"/>
      <c r="Z212" s="55"/>
      <c r="AA212" s="36">
        <f>IF(Dane!$E$3=1,AO212+BA212+BM212,IF(Dane!$E$3=2,AU212+BG212+BS212,AW212+BI212+BU212))</f>
        <v>0</v>
      </c>
      <c r="AB212" s="16">
        <f>IF(Dane!$E$3=1,AP212+BB212+BN212,IF(Dane!$E$3=2,AV212+BH212+BT212,AX212+BJ212+BV212))</f>
        <v>0</v>
      </c>
      <c r="AC212" s="16">
        <f>IF(((K212*Dane!$C$9)-AA212)&lt;0,0,(K212*Dane!$C$9)-AA212)</f>
        <v>0</v>
      </c>
      <c r="AD212" s="37">
        <f>IFERROR(IF(((L212*Dane!$C$9)-AB212)&lt;0,0,(L212*Dane!$C$9)-AB212),0)</f>
        <v>0</v>
      </c>
      <c r="AE212" s="97"/>
      <c r="AF212" s="77">
        <f>IF(Dane!$E$3=1,AO212,IF(Dane!$E$3=2,AU212,AW212))</f>
        <v>0</v>
      </c>
      <c r="AG212" s="77">
        <f>IF(Dane!$E$3=1,AP212,IF(Dane!$E$3=2,AV212,AX212))</f>
        <v>0</v>
      </c>
      <c r="AH212" s="77">
        <f>IF(Dane!$E$3=1,BA212,IF(Dane!$E$3=2,BG212,BI212))</f>
        <v>0</v>
      </c>
      <c r="AI212" s="77">
        <f>IF(Dane!$E$3=1,BB212,IF(Dane!$E$3=2,BH212,BJ212))</f>
        <v>0</v>
      </c>
      <c r="AJ212" s="77">
        <f>IF(Dane!$E$3=1,BM212,IF(Dane!$E$3=2,BS212,BU212))</f>
        <v>0</v>
      </c>
      <c r="AK212" s="77">
        <f>IF(Dane!$E$3=1,BN212,IF(Dane!$E$3=2,BT212,BV212))</f>
        <v>0</v>
      </c>
      <c r="AL212" s="24">
        <f t="shared" si="115"/>
        <v>0</v>
      </c>
      <c r="AM212" s="24">
        <f t="shared" si="116"/>
        <v>0</v>
      </c>
      <c r="AN212" s="24"/>
      <c r="AO212" s="24">
        <f t="shared" si="101"/>
        <v>0</v>
      </c>
      <c r="AP212" s="24">
        <f t="shared" si="117"/>
        <v>0</v>
      </c>
      <c r="AQ212" s="24">
        <f t="shared" si="102"/>
        <v>0</v>
      </c>
      <c r="AR212" s="24">
        <f t="shared" si="103"/>
        <v>0</v>
      </c>
      <c r="AS212" s="24">
        <f t="shared" si="104"/>
        <v>0</v>
      </c>
      <c r="AT212" s="24">
        <f t="shared" si="118"/>
        <v>0</v>
      </c>
      <c r="AU212" s="24">
        <f t="shared" si="127"/>
        <v>0</v>
      </c>
      <c r="AV212" s="24">
        <v>0</v>
      </c>
      <c r="AW212" s="24">
        <f t="shared" si="130"/>
        <v>0</v>
      </c>
      <c r="AX212" s="24">
        <v>0</v>
      </c>
      <c r="AY212" s="24">
        <f t="shared" si="119"/>
        <v>0</v>
      </c>
      <c r="AZ212" s="24">
        <f t="shared" si="120"/>
        <v>0</v>
      </c>
      <c r="BA212" s="24">
        <f t="shared" si="105"/>
        <v>0</v>
      </c>
      <c r="BB212" s="24">
        <f t="shared" si="106"/>
        <v>0</v>
      </c>
      <c r="BC212" s="24">
        <f t="shared" si="107"/>
        <v>0</v>
      </c>
      <c r="BD212" s="24">
        <f t="shared" si="108"/>
        <v>0</v>
      </c>
      <c r="BE212" s="24">
        <f t="shared" si="109"/>
        <v>0</v>
      </c>
      <c r="BF212" s="24">
        <f t="shared" si="121"/>
        <v>0</v>
      </c>
      <c r="BG212" s="24">
        <f t="shared" si="128"/>
        <v>0</v>
      </c>
      <c r="BH212" s="24">
        <v>0</v>
      </c>
      <c r="BI212" s="24">
        <f t="shared" si="122"/>
        <v>0</v>
      </c>
      <c r="BJ212" s="24">
        <v>0</v>
      </c>
      <c r="BK212" s="24">
        <f t="shared" si="123"/>
        <v>0</v>
      </c>
      <c r="BL212" s="24">
        <f t="shared" si="124"/>
        <v>0</v>
      </c>
      <c r="BM212" s="24">
        <f t="shared" si="110"/>
        <v>0</v>
      </c>
      <c r="BN212" s="24">
        <f t="shared" si="111"/>
        <v>0</v>
      </c>
      <c r="BO212" s="24">
        <f t="shared" si="112"/>
        <v>0</v>
      </c>
      <c r="BP212" s="24">
        <f t="shared" si="113"/>
        <v>0</v>
      </c>
      <c r="BQ212" s="24">
        <f t="shared" si="114"/>
        <v>0</v>
      </c>
      <c r="BR212" s="24">
        <f t="shared" si="125"/>
        <v>0</v>
      </c>
      <c r="BS212" s="24">
        <f t="shared" si="129"/>
        <v>0</v>
      </c>
      <c r="BT212" s="24">
        <v>0</v>
      </c>
      <c r="BU212" s="24">
        <f t="shared" si="126"/>
        <v>0</v>
      </c>
      <c r="BV212" s="24">
        <v>0</v>
      </c>
    </row>
    <row r="213" spans="1:74">
      <c r="A213" s="87">
        <v>204</v>
      </c>
      <c r="B213" s="1"/>
      <c r="C213" s="1"/>
      <c r="D213" s="2"/>
      <c r="E213" s="3"/>
      <c r="F213" s="4"/>
      <c r="G213" s="5"/>
      <c r="H213" s="4"/>
      <c r="I213" s="5"/>
      <c r="J213" s="6"/>
      <c r="K213" s="5"/>
      <c r="L213" s="5"/>
      <c r="M213" s="5"/>
      <c r="N213" s="7"/>
      <c r="O213" s="38"/>
      <c r="P213" s="5"/>
      <c r="Q213" s="5"/>
      <c r="R213" s="7"/>
      <c r="S213" s="38"/>
      <c r="T213" s="5"/>
      <c r="U213" s="5"/>
      <c r="V213" s="55"/>
      <c r="W213" s="38"/>
      <c r="X213" s="5"/>
      <c r="Y213" s="5"/>
      <c r="Z213" s="55"/>
      <c r="AA213" s="36">
        <f>IF(Dane!$E$3=1,AO213+BA213+BM213,IF(Dane!$E$3=2,AU213+BG213+BS213,AW213+BI213+BU213))</f>
        <v>0</v>
      </c>
      <c r="AB213" s="16">
        <f>IF(Dane!$E$3=1,AP213+BB213+BN213,IF(Dane!$E$3=2,AV213+BH213+BT213,AX213+BJ213+BV213))</f>
        <v>0</v>
      </c>
      <c r="AC213" s="16">
        <f>IF(((K213*Dane!$C$9)-AA213)&lt;0,0,(K213*Dane!$C$9)-AA213)</f>
        <v>0</v>
      </c>
      <c r="AD213" s="37">
        <f>IFERROR(IF(((L213*Dane!$C$9)-AB213)&lt;0,0,(L213*Dane!$C$9)-AB213),0)</f>
        <v>0</v>
      </c>
      <c r="AE213" s="97"/>
      <c r="AF213" s="77">
        <f>IF(Dane!$E$3=1,AO213,IF(Dane!$E$3=2,AU213,AW213))</f>
        <v>0</v>
      </c>
      <c r="AG213" s="77">
        <f>IF(Dane!$E$3=1,AP213,IF(Dane!$E$3=2,AV213,AX213))</f>
        <v>0</v>
      </c>
      <c r="AH213" s="77">
        <f>IF(Dane!$E$3=1,BA213,IF(Dane!$E$3=2,BG213,BI213))</f>
        <v>0</v>
      </c>
      <c r="AI213" s="77">
        <f>IF(Dane!$E$3=1,BB213,IF(Dane!$E$3=2,BH213,BJ213))</f>
        <v>0</v>
      </c>
      <c r="AJ213" s="77">
        <f>IF(Dane!$E$3=1,BM213,IF(Dane!$E$3=2,BS213,BU213))</f>
        <v>0</v>
      </c>
      <c r="AK213" s="77">
        <f>IF(Dane!$E$3=1,BN213,IF(Dane!$E$3=2,BT213,BV213))</f>
        <v>0</v>
      </c>
      <c r="AL213" s="24">
        <f t="shared" si="115"/>
        <v>0</v>
      </c>
      <c r="AM213" s="24">
        <f t="shared" si="116"/>
        <v>0</v>
      </c>
      <c r="AN213" s="24"/>
      <c r="AO213" s="24">
        <f t="shared" si="101"/>
        <v>0</v>
      </c>
      <c r="AP213" s="24">
        <f t="shared" si="117"/>
        <v>0</v>
      </c>
      <c r="AQ213" s="24">
        <f t="shared" si="102"/>
        <v>0</v>
      </c>
      <c r="AR213" s="24">
        <f t="shared" si="103"/>
        <v>0</v>
      </c>
      <c r="AS213" s="24">
        <f t="shared" si="104"/>
        <v>0</v>
      </c>
      <c r="AT213" s="24">
        <f t="shared" si="118"/>
        <v>0</v>
      </c>
      <c r="AU213" s="24">
        <f t="shared" si="127"/>
        <v>0</v>
      </c>
      <c r="AV213" s="24">
        <v>0</v>
      </c>
      <c r="AW213" s="24">
        <f t="shared" si="130"/>
        <v>0</v>
      </c>
      <c r="AX213" s="24">
        <v>0</v>
      </c>
      <c r="AY213" s="24">
        <f t="shared" si="119"/>
        <v>0</v>
      </c>
      <c r="AZ213" s="24">
        <f t="shared" si="120"/>
        <v>0</v>
      </c>
      <c r="BA213" s="24">
        <f t="shared" si="105"/>
        <v>0</v>
      </c>
      <c r="BB213" s="24">
        <f t="shared" si="106"/>
        <v>0</v>
      </c>
      <c r="BC213" s="24">
        <f t="shared" si="107"/>
        <v>0</v>
      </c>
      <c r="BD213" s="24">
        <f t="shared" si="108"/>
        <v>0</v>
      </c>
      <c r="BE213" s="24">
        <f t="shared" si="109"/>
        <v>0</v>
      </c>
      <c r="BF213" s="24">
        <f t="shared" si="121"/>
        <v>0</v>
      </c>
      <c r="BG213" s="24">
        <f t="shared" si="128"/>
        <v>0</v>
      </c>
      <c r="BH213" s="24">
        <v>0</v>
      </c>
      <c r="BI213" s="24">
        <f t="shared" si="122"/>
        <v>0</v>
      </c>
      <c r="BJ213" s="24">
        <v>0</v>
      </c>
      <c r="BK213" s="24">
        <f t="shared" si="123"/>
        <v>0</v>
      </c>
      <c r="BL213" s="24">
        <f t="shared" si="124"/>
        <v>0</v>
      </c>
      <c r="BM213" s="24">
        <f t="shared" si="110"/>
        <v>0</v>
      </c>
      <c r="BN213" s="24">
        <f t="shared" si="111"/>
        <v>0</v>
      </c>
      <c r="BO213" s="24">
        <f t="shared" si="112"/>
        <v>0</v>
      </c>
      <c r="BP213" s="24">
        <f t="shared" si="113"/>
        <v>0</v>
      </c>
      <c r="BQ213" s="24">
        <f t="shared" si="114"/>
        <v>0</v>
      </c>
      <c r="BR213" s="24">
        <f t="shared" si="125"/>
        <v>0</v>
      </c>
      <c r="BS213" s="24">
        <f t="shared" si="129"/>
        <v>0</v>
      </c>
      <c r="BT213" s="24">
        <v>0</v>
      </c>
      <c r="BU213" s="24">
        <f t="shared" si="126"/>
        <v>0</v>
      </c>
      <c r="BV213" s="24">
        <v>0</v>
      </c>
    </row>
    <row r="214" spans="1:74">
      <c r="A214" s="87">
        <v>205</v>
      </c>
      <c r="B214" s="1"/>
      <c r="C214" s="1"/>
      <c r="D214" s="2"/>
      <c r="E214" s="3"/>
      <c r="F214" s="4"/>
      <c r="G214" s="5"/>
      <c r="H214" s="4"/>
      <c r="I214" s="5"/>
      <c r="J214" s="6"/>
      <c r="K214" s="5"/>
      <c r="L214" s="5"/>
      <c r="M214" s="5"/>
      <c r="N214" s="7"/>
      <c r="O214" s="38"/>
      <c r="P214" s="5"/>
      <c r="Q214" s="5"/>
      <c r="R214" s="7"/>
      <c r="S214" s="38"/>
      <c r="T214" s="5"/>
      <c r="U214" s="5"/>
      <c r="V214" s="55"/>
      <c r="W214" s="38"/>
      <c r="X214" s="5"/>
      <c r="Y214" s="5"/>
      <c r="Z214" s="55"/>
      <c r="AA214" s="36">
        <f>IF(Dane!$E$3=1,AO214+BA214+BM214,IF(Dane!$E$3=2,AU214+BG214+BS214,AW214+BI214+BU214))</f>
        <v>0</v>
      </c>
      <c r="AB214" s="16">
        <f>IF(Dane!$E$3=1,AP214+BB214+BN214,IF(Dane!$E$3=2,AV214+BH214+BT214,AX214+BJ214+BV214))</f>
        <v>0</v>
      </c>
      <c r="AC214" s="16">
        <f>IF(((K214*Dane!$C$9)-AA214)&lt;0,0,(K214*Dane!$C$9)-AA214)</f>
        <v>0</v>
      </c>
      <c r="AD214" s="37">
        <f>IFERROR(IF(((L214*Dane!$C$9)-AB214)&lt;0,0,(L214*Dane!$C$9)-AB214),0)</f>
        <v>0</v>
      </c>
      <c r="AE214" s="97"/>
      <c r="AF214" s="77">
        <f>IF(Dane!$E$3=1,AO214,IF(Dane!$E$3=2,AU214,AW214))</f>
        <v>0</v>
      </c>
      <c r="AG214" s="77">
        <f>IF(Dane!$E$3=1,AP214,IF(Dane!$E$3=2,AV214,AX214))</f>
        <v>0</v>
      </c>
      <c r="AH214" s="77">
        <f>IF(Dane!$E$3=1,BA214,IF(Dane!$E$3=2,BG214,BI214))</f>
        <v>0</v>
      </c>
      <c r="AI214" s="77">
        <f>IF(Dane!$E$3=1,BB214,IF(Dane!$E$3=2,BH214,BJ214))</f>
        <v>0</v>
      </c>
      <c r="AJ214" s="77">
        <f>IF(Dane!$E$3=1,BM214,IF(Dane!$E$3=2,BS214,BU214))</f>
        <v>0</v>
      </c>
      <c r="AK214" s="77">
        <f>IF(Dane!$E$3=1,BN214,IF(Dane!$E$3=2,BT214,BV214))</f>
        <v>0</v>
      </c>
      <c r="AL214" s="24">
        <f t="shared" si="115"/>
        <v>0</v>
      </c>
      <c r="AM214" s="24">
        <f t="shared" si="116"/>
        <v>0</v>
      </c>
      <c r="AN214" s="24"/>
      <c r="AO214" s="24">
        <f t="shared" si="101"/>
        <v>0</v>
      </c>
      <c r="AP214" s="24">
        <f t="shared" si="117"/>
        <v>0</v>
      </c>
      <c r="AQ214" s="24">
        <f t="shared" si="102"/>
        <v>0</v>
      </c>
      <c r="AR214" s="24">
        <f t="shared" si="103"/>
        <v>0</v>
      </c>
      <c r="AS214" s="24">
        <f t="shared" si="104"/>
        <v>0</v>
      </c>
      <c r="AT214" s="24">
        <f t="shared" si="118"/>
        <v>0</v>
      </c>
      <c r="AU214" s="24">
        <f t="shared" si="127"/>
        <v>0</v>
      </c>
      <c r="AV214" s="24">
        <v>0</v>
      </c>
      <c r="AW214" s="24">
        <f t="shared" si="130"/>
        <v>0</v>
      </c>
      <c r="AX214" s="24">
        <v>0</v>
      </c>
      <c r="AY214" s="24">
        <f t="shared" si="119"/>
        <v>0</v>
      </c>
      <c r="AZ214" s="24">
        <f t="shared" si="120"/>
        <v>0</v>
      </c>
      <c r="BA214" s="24">
        <f t="shared" si="105"/>
        <v>0</v>
      </c>
      <c r="BB214" s="24">
        <f t="shared" si="106"/>
        <v>0</v>
      </c>
      <c r="BC214" s="24">
        <f t="shared" si="107"/>
        <v>0</v>
      </c>
      <c r="BD214" s="24">
        <f t="shared" si="108"/>
        <v>0</v>
      </c>
      <c r="BE214" s="24">
        <f t="shared" si="109"/>
        <v>0</v>
      </c>
      <c r="BF214" s="24">
        <f t="shared" si="121"/>
        <v>0</v>
      </c>
      <c r="BG214" s="24">
        <f t="shared" si="128"/>
        <v>0</v>
      </c>
      <c r="BH214" s="24">
        <v>0</v>
      </c>
      <c r="BI214" s="24">
        <f t="shared" si="122"/>
        <v>0</v>
      </c>
      <c r="BJ214" s="24">
        <v>0</v>
      </c>
      <c r="BK214" s="24">
        <f t="shared" si="123"/>
        <v>0</v>
      </c>
      <c r="BL214" s="24">
        <f t="shared" si="124"/>
        <v>0</v>
      </c>
      <c r="BM214" s="24">
        <f t="shared" si="110"/>
        <v>0</v>
      </c>
      <c r="BN214" s="24">
        <f t="shared" si="111"/>
        <v>0</v>
      </c>
      <c r="BO214" s="24">
        <f t="shared" si="112"/>
        <v>0</v>
      </c>
      <c r="BP214" s="24">
        <f t="shared" si="113"/>
        <v>0</v>
      </c>
      <c r="BQ214" s="24">
        <f t="shared" si="114"/>
        <v>0</v>
      </c>
      <c r="BR214" s="24">
        <f t="shared" si="125"/>
        <v>0</v>
      </c>
      <c r="BS214" s="24">
        <f t="shared" si="129"/>
        <v>0</v>
      </c>
      <c r="BT214" s="24">
        <v>0</v>
      </c>
      <c r="BU214" s="24">
        <f t="shared" si="126"/>
        <v>0</v>
      </c>
      <c r="BV214" s="24">
        <v>0</v>
      </c>
    </row>
    <row r="215" spans="1:74">
      <c r="A215" s="87">
        <v>206</v>
      </c>
      <c r="B215" s="1"/>
      <c r="C215" s="1"/>
      <c r="D215" s="2"/>
      <c r="E215" s="3"/>
      <c r="F215" s="4"/>
      <c r="G215" s="5"/>
      <c r="H215" s="4"/>
      <c r="I215" s="5"/>
      <c r="J215" s="6"/>
      <c r="K215" s="5"/>
      <c r="L215" s="5"/>
      <c r="M215" s="5"/>
      <c r="N215" s="7"/>
      <c r="O215" s="38"/>
      <c r="P215" s="5"/>
      <c r="Q215" s="5"/>
      <c r="R215" s="7"/>
      <c r="S215" s="38"/>
      <c r="T215" s="5"/>
      <c r="U215" s="5"/>
      <c r="V215" s="55"/>
      <c r="W215" s="38"/>
      <c r="X215" s="5"/>
      <c r="Y215" s="5"/>
      <c r="Z215" s="55"/>
      <c r="AA215" s="36">
        <f>IF(Dane!$E$3=1,AO215+BA215+BM215,IF(Dane!$E$3=2,AU215+BG215+BS215,AW215+BI215+BU215))</f>
        <v>0</v>
      </c>
      <c r="AB215" s="16">
        <f>IF(Dane!$E$3=1,AP215+BB215+BN215,IF(Dane!$E$3=2,AV215+BH215+BT215,AX215+BJ215+BV215))</f>
        <v>0</v>
      </c>
      <c r="AC215" s="16">
        <f>IF(((K215*Dane!$C$9)-AA215)&lt;0,0,(K215*Dane!$C$9)-AA215)</f>
        <v>0</v>
      </c>
      <c r="AD215" s="37">
        <f>IFERROR(IF(((L215*Dane!$C$9)-AB215)&lt;0,0,(L215*Dane!$C$9)-AB215),0)</f>
        <v>0</v>
      </c>
      <c r="AE215" s="97"/>
      <c r="AF215" s="77">
        <f>IF(Dane!$E$3=1,AO215,IF(Dane!$E$3=2,AU215,AW215))</f>
        <v>0</v>
      </c>
      <c r="AG215" s="77">
        <f>IF(Dane!$E$3=1,AP215,IF(Dane!$E$3=2,AV215,AX215))</f>
        <v>0</v>
      </c>
      <c r="AH215" s="77">
        <f>IF(Dane!$E$3=1,BA215,IF(Dane!$E$3=2,BG215,BI215))</f>
        <v>0</v>
      </c>
      <c r="AI215" s="77">
        <f>IF(Dane!$E$3=1,BB215,IF(Dane!$E$3=2,BH215,BJ215))</f>
        <v>0</v>
      </c>
      <c r="AJ215" s="77">
        <f>IF(Dane!$E$3=1,BM215,IF(Dane!$E$3=2,BS215,BU215))</f>
        <v>0</v>
      </c>
      <c r="AK215" s="77">
        <f>IF(Dane!$E$3=1,BN215,IF(Dane!$E$3=2,BT215,BV215))</f>
        <v>0</v>
      </c>
      <c r="AL215" s="24">
        <f t="shared" si="115"/>
        <v>0</v>
      </c>
      <c r="AM215" s="24">
        <f t="shared" si="116"/>
        <v>0</v>
      </c>
      <c r="AN215" s="24"/>
      <c r="AO215" s="24">
        <f t="shared" si="101"/>
        <v>0</v>
      </c>
      <c r="AP215" s="24">
        <f t="shared" si="117"/>
        <v>0</v>
      </c>
      <c r="AQ215" s="24">
        <f t="shared" si="102"/>
        <v>0</v>
      </c>
      <c r="AR215" s="24">
        <f t="shared" si="103"/>
        <v>0</v>
      </c>
      <c r="AS215" s="24">
        <f t="shared" si="104"/>
        <v>0</v>
      </c>
      <c r="AT215" s="24">
        <f t="shared" si="118"/>
        <v>0</v>
      </c>
      <c r="AU215" s="24">
        <f t="shared" si="127"/>
        <v>0</v>
      </c>
      <c r="AV215" s="24">
        <v>0</v>
      </c>
      <c r="AW215" s="24">
        <f t="shared" si="130"/>
        <v>0</v>
      </c>
      <c r="AX215" s="24">
        <v>0</v>
      </c>
      <c r="AY215" s="24">
        <f t="shared" si="119"/>
        <v>0</v>
      </c>
      <c r="AZ215" s="24">
        <f t="shared" si="120"/>
        <v>0</v>
      </c>
      <c r="BA215" s="24">
        <f t="shared" si="105"/>
        <v>0</v>
      </c>
      <c r="BB215" s="24">
        <f t="shared" si="106"/>
        <v>0</v>
      </c>
      <c r="BC215" s="24">
        <f t="shared" si="107"/>
        <v>0</v>
      </c>
      <c r="BD215" s="24">
        <f t="shared" si="108"/>
        <v>0</v>
      </c>
      <c r="BE215" s="24">
        <f t="shared" si="109"/>
        <v>0</v>
      </c>
      <c r="BF215" s="24">
        <f t="shared" si="121"/>
        <v>0</v>
      </c>
      <c r="BG215" s="24">
        <f t="shared" si="128"/>
        <v>0</v>
      </c>
      <c r="BH215" s="24">
        <v>0</v>
      </c>
      <c r="BI215" s="24">
        <f t="shared" si="122"/>
        <v>0</v>
      </c>
      <c r="BJ215" s="24">
        <v>0</v>
      </c>
      <c r="BK215" s="24">
        <f t="shared" si="123"/>
        <v>0</v>
      </c>
      <c r="BL215" s="24">
        <f t="shared" si="124"/>
        <v>0</v>
      </c>
      <c r="BM215" s="24">
        <f t="shared" si="110"/>
        <v>0</v>
      </c>
      <c r="BN215" s="24">
        <f t="shared" si="111"/>
        <v>0</v>
      </c>
      <c r="BO215" s="24">
        <f t="shared" si="112"/>
        <v>0</v>
      </c>
      <c r="BP215" s="24">
        <f t="shared" si="113"/>
        <v>0</v>
      </c>
      <c r="BQ215" s="24">
        <f t="shared" si="114"/>
        <v>0</v>
      </c>
      <c r="BR215" s="24">
        <f t="shared" si="125"/>
        <v>0</v>
      </c>
      <c r="BS215" s="24">
        <f t="shared" si="129"/>
        <v>0</v>
      </c>
      <c r="BT215" s="24">
        <v>0</v>
      </c>
      <c r="BU215" s="24">
        <f t="shared" si="126"/>
        <v>0</v>
      </c>
      <c r="BV215" s="24">
        <v>0</v>
      </c>
    </row>
    <row r="216" spans="1:74">
      <c r="A216" s="87">
        <v>207</v>
      </c>
      <c r="B216" s="1"/>
      <c r="C216" s="1"/>
      <c r="D216" s="2"/>
      <c r="E216" s="3"/>
      <c r="F216" s="4"/>
      <c r="G216" s="5"/>
      <c r="H216" s="4"/>
      <c r="I216" s="5"/>
      <c r="J216" s="6"/>
      <c r="K216" s="5"/>
      <c r="L216" s="5"/>
      <c r="M216" s="5"/>
      <c r="N216" s="7"/>
      <c r="O216" s="38"/>
      <c r="P216" s="5"/>
      <c r="Q216" s="5"/>
      <c r="R216" s="7"/>
      <c r="S216" s="38"/>
      <c r="T216" s="5"/>
      <c r="U216" s="5"/>
      <c r="V216" s="55"/>
      <c r="W216" s="38"/>
      <c r="X216" s="5"/>
      <c r="Y216" s="5"/>
      <c r="Z216" s="55"/>
      <c r="AA216" s="36">
        <f>IF(Dane!$E$3=1,AO216+BA216+BM216,IF(Dane!$E$3=2,AU216+BG216+BS216,AW216+BI216+BU216))</f>
        <v>0</v>
      </c>
      <c r="AB216" s="16">
        <f>IF(Dane!$E$3=1,AP216+BB216+BN216,IF(Dane!$E$3=2,AV216+BH216+BT216,AX216+BJ216+BV216))</f>
        <v>0</v>
      </c>
      <c r="AC216" s="16">
        <f>IF(((K216*Dane!$C$9)-AA216)&lt;0,0,(K216*Dane!$C$9)-AA216)</f>
        <v>0</v>
      </c>
      <c r="AD216" s="37">
        <f>IFERROR(IF(((L216*Dane!$C$9)-AB216)&lt;0,0,(L216*Dane!$C$9)-AB216),0)</f>
        <v>0</v>
      </c>
      <c r="AE216" s="97"/>
      <c r="AF216" s="77">
        <f>IF(Dane!$E$3=1,AO216,IF(Dane!$E$3=2,AU216,AW216))</f>
        <v>0</v>
      </c>
      <c r="AG216" s="77">
        <f>IF(Dane!$E$3=1,AP216,IF(Dane!$E$3=2,AV216,AX216))</f>
        <v>0</v>
      </c>
      <c r="AH216" s="77">
        <f>IF(Dane!$E$3=1,BA216,IF(Dane!$E$3=2,BG216,BI216))</f>
        <v>0</v>
      </c>
      <c r="AI216" s="77">
        <f>IF(Dane!$E$3=1,BB216,IF(Dane!$E$3=2,BH216,BJ216))</f>
        <v>0</v>
      </c>
      <c r="AJ216" s="77">
        <f>IF(Dane!$E$3=1,BM216,IF(Dane!$E$3=2,BS216,BU216))</f>
        <v>0</v>
      </c>
      <c r="AK216" s="77">
        <f>IF(Dane!$E$3=1,BN216,IF(Dane!$E$3=2,BT216,BV216))</f>
        <v>0</v>
      </c>
      <c r="AL216" s="24">
        <f t="shared" si="115"/>
        <v>0</v>
      </c>
      <c r="AM216" s="24">
        <f t="shared" si="116"/>
        <v>0</v>
      </c>
      <c r="AN216" s="24"/>
      <c r="AO216" s="24">
        <f t="shared" si="101"/>
        <v>0</v>
      </c>
      <c r="AP216" s="24">
        <f t="shared" si="117"/>
        <v>0</v>
      </c>
      <c r="AQ216" s="24">
        <f t="shared" si="102"/>
        <v>0</v>
      </c>
      <c r="AR216" s="24">
        <f t="shared" si="103"/>
        <v>0</v>
      </c>
      <c r="AS216" s="24">
        <f t="shared" si="104"/>
        <v>0</v>
      </c>
      <c r="AT216" s="24">
        <f t="shared" si="118"/>
        <v>0</v>
      </c>
      <c r="AU216" s="24">
        <f t="shared" si="127"/>
        <v>0</v>
      </c>
      <c r="AV216" s="24">
        <v>0</v>
      </c>
      <c r="AW216" s="24">
        <f t="shared" si="130"/>
        <v>0</v>
      </c>
      <c r="AX216" s="24">
        <v>0</v>
      </c>
      <c r="AY216" s="24">
        <f t="shared" si="119"/>
        <v>0</v>
      </c>
      <c r="AZ216" s="24">
        <f t="shared" si="120"/>
        <v>0</v>
      </c>
      <c r="BA216" s="24">
        <f t="shared" si="105"/>
        <v>0</v>
      </c>
      <c r="BB216" s="24">
        <f t="shared" si="106"/>
        <v>0</v>
      </c>
      <c r="BC216" s="24">
        <f t="shared" si="107"/>
        <v>0</v>
      </c>
      <c r="BD216" s="24">
        <f t="shared" si="108"/>
        <v>0</v>
      </c>
      <c r="BE216" s="24">
        <f t="shared" si="109"/>
        <v>0</v>
      </c>
      <c r="BF216" s="24">
        <f t="shared" si="121"/>
        <v>0</v>
      </c>
      <c r="BG216" s="24">
        <f t="shared" si="128"/>
        <v>0</v>
      </c>
      <c r="BH216" s="24">
        <v>0</v>
      </c>
      <c r="BI216" s="24">
        <f t="shared" si="122"/>
        <v>0</v>
      </c>
      <c r="BJ216" s="24">
        <v>0</v>
      </c>
      <c r="BK216" s="24">
        <f t="shared" si="123"/>
        <v>0</v>
      </c>
      <c r="BL216" s="24">
        <f t="shared" si="124"/>
        <v>0</v>
      </c>
      <c r="BM216" s="24">
        <f t="shared" si="110"/>
        <v>0</v>
      </c>
      <c r="BN216" s="24">
        <f t="shared" si="111"/>
        <v>0</v>
      </c>
      <c r="BO216" s="24">
        <f t="shared" si="112"/>
        <v>0</v>
      </c>
      <c r="BP216" s="24">
        <f t="shared" si="113"/>
        <v>0</v>
      </c>
      <c r="BQ216" s="24">
        <f t="shared" si="114"/>
        <v>0</v>
      </c>
      <c r="BR216" s="24">
        <f t="shared" si="125"/>
        <v>0</v>
      </c>
      <c r="BS216" s="24">
        <f t="shared" si="129"/>
        <v>0</v>
      </c>
      <c r="BT216" s="24">
        <v>0</v>
      </c>
      <c r="BU216" s="24">
        <f t="shared" si="126"/>
        <v>0</v>
      </c>
      <c r="BV216" s="24">
        <v>0</v>
      </c>
    </row>
    <row r="217" spans="1:74">
      <c r="A217" s="87">
        <v>208</v>
      </c>
      <c r="B217" s="1"/>
      <c r="C217" s="1"/>
      <c r="D217" s="2"/>
      <c r="E217" s="3"/>
      <c r="F217" s="4"/>
      <c r="G217" s="5"/>
      <c r="H217" s="4"/>
      <c r="I217" s="5"/>
      <c r="J217" s="6"/>
      <c r="K217" s="5"/>
      <c r="L217" s="5"/>
      <c r="M217" s="5"/>
      <c r="N217" s="7"/>
      <c r="O217" s="38"/>
      <c r="P217" s="5"/>
      <c r="Q217" s="5"/>
      <c r="R217" s="7"/>
      <c r="S217" s="38"/>
      <c r="T217" s="5"/>
      <c r="U217" s="5"/>
      <c r="V217" s="55"/>
      <c r="W217" s="38"/>
      <c r="X217" s="5"/>
      <c r="Y217" s="5"/>
      <c r="Z217" s="55"/>
      <c r="AA217" s="36">
        <f>IF(Dane!$E$3=1,AO217+BA217+BM217,IF(Dane!$E$3=2,AU217+BG217+BS217,AW217+BI217+BU217))</f>
        <v>0</v>
      </c>
      <c r="AB217" s="16">
        <f>IF(Dane!$E$3=1,AP217+BB217+BN217,IF(Dane!$E$3=2,AV217+BH217+BT217,AX217+BJ217+BV217))</f>
        <v>0</v>
      </c>
      <c r="AC217" s="16">
        <f>IF(((K217*Dane!$C$9)-AA217)&lt;0,0,(K217*Dane!$C$9)-AA217)</f>
        <v>0</v>
      </c>
      <c r="AD217" s="37">
        <f>IFERROR(IF(((L217*Dane!$C$9)-AB217)&lt;0,0,(L217*Dane!$C$9)-AB217),0)</f>
        <v>0</v>
      </c>
      <c r="AE217" s="97"/>
      <c r="AF217" s="77">
        <f>IF(Dane!$E$3=1,AO217,IF(Dane!$E$3=2,AU217,AW217))</f>
        <v>0</v>
      </c>
      <c r="AG217" s="77">
        <f>IF(Dane!$E$3=1,AP217,IF(Dane!$E$3=2,AV217,AX217))</f>
        <v>0</v>
      </c>
      <c r="AH217" s="77">
        <f>IF(Dane!$E$3=1,BA217,IF(Dane!$E$3=2,BG217,BI217))</f>
        <v>0</v>
      </c>
      <c r="AI217" s="77">
        <f>IF(Dane!$E$3=1,BB217,IF(Dane!$E$3=2,BH217,BJ217))</f>
        <v>0</v>
      </c>
      <c r="AJ217" s="77">
        <f>IF(Dane!$E$3=1,BM217,IF(Dane!$E$3=2,BS217,BU217))</f>
        <v>0</v>
      </c>
      <c r="AK217" s="77">
        <f>IF(Dane!$E$3=1,BN217,IF(Dane!$E$3=2,BT217,BV217))</f>
        <v>0</v>
      </c>
      <c r="AL217" s="24">
        <f t="shared" si="115"/>
        <v>0</v>
      </c>
      <c r="AM217" s="24">
        <f t="shared" si="116"/>
        <v>0</v>
      </c>
      <c r="AN217" s="24"/>
      <c r="AO217" s="24">
        <f t="shared" si="101"/>
        <v>0</v>
      </c>
      <c r="AP217" s="24">
        <f t="shared" si="117"/>
        <v>0</v>
      </c>
      <c r="AQ217" s="24">
        <f t="shared" si="102"/>
        <v>0</v>
      </c>
      <c r="AR217" s="24">
        <f t="shared" si="103"/>
        <v>0</v>
      </c>
      <c r="AS217" s="24">
        <f t="shared" si="104"/>
        <v>0</v>
      </c>
      <c r="AT217" s="24">
        <f t="shared" si="118"/>
        <v>0</v>
      </c>
      <c r="AU217" s="24">
        <f t="shared" si="127"/>
        <v>0</v>
      </c>
      <c r="AV217" s="24">
        <v>0</v>
      </c>
      <c r="AW217" s="24">
        <f t="shared" si="130"/>
        <v>0</v>
      </c>
      <c r="AX217" s="24">
        <v>0</v>
      </c>
      <c r="AY217" s="24">
        <f t="shared" si="119"/>
        <v>0</v>
      </c>
      <c r="AZ217" s="24">
        <f t="shared" si="120"/>
        <v>0</v>
      </c>
      <c r="BA217" s="24">
        <f t="shared" si="105"/>
        <v>0</v>
      </c>
      <c r="BB217" s="24">
        <f t="shared" si="106"/>
        <v>0</v>
      </c>
      <c r="BC217" s="24">
        <f t="shared" si="107"/>
        <v>0</v>
      </c>
      <c r="BD217" s="24">
        <f t="shared" si="108"/>
        <v>0</v>
      </c>
      <c r="BE217" s="24">
        <f t="shared" si="109"/>
        <v>0</v>
      </c>
      <c r="BF217" s="24">
        <f t="shared" si="121"/>
        <v>0</v>
      </c>
      <c r="BG217" s="24">
        <f t="shared" si="128"/>
        <v>0</v>
      </c>
      <c r="BH217" s="24">
        <v>0</v>
      </c>
      <c r="BI217" s="24">
        <f t="shared" si="122"/>
        <v>0</v>
      </c>
      <c r="BJ217" s="24">
        <v>0</v>
      </c>
      <c r="BK217" s="24">
        <f t="shared" si="123"/>
        <v>0</v>
      </c>
      <c r="BL217" s="24">
        <f t="shared" si="124"/>
        <v>0</v>
      </c>
      <c r="BM217" s="24">
        <f t="shared" si="110"/>
        <v>0</v>
      </c>
      <c r="BN217" s="24">
        <f t="shared" si="111"/>
        <v>0</v>
      </c>
      <c r="BO217" s="24">
        <f t="shared" si="112"/>
        <v>0</v>
      </c>
      <c r="BP217" s="24">
        <f t="shared" si="113"/>
        <v>0</v>
      </c>
      <c r="BQ217" s="24">
        <f t="shared" si="114"/>
        <v>0</v>
      </c>
      <c r="BR217" s="24">
        <f t="shared" si="125"/>
        <v>0</v>
      </c>
      <c r="BS217" s="24">
        <f t="shared" si="129"/>
        <v>0</v>
      </c>
      <c r="BT217" s="24">
        <v>0</v>
      </c>
      <c r="BU217" s="24">
        <f t="shared" si="126"/>
        <v>0</v>
      </c>
      <c r="BV217" s="24">
        <v>0</v>
      </c>
    </row>
    <row r="218" spans="1:74">
      <c r="A218" s="87">
        <v>209</v>
      </c>
      <c r="B218" s="1"/>
      <c r="C218" s="1"/>
      <c r="D218" s="2"/>
      <c r="E218" s="3"/>
      <c r="F218" s="4"/>
      <c r="G218" s="5"/>
      <c r="H218" s="4"/>
      <c r="I218" s="5"/>
      <c r="J218" s="6"/>
      <c r="K218" s="5"/>
      <c r="L218" s="5"/>
      <c r="M218" s="5"/>
      <c r="N218" s="7"/>
      <c r="O218" s="38"/>
      <c r="P218" s="5"/>
      <c r="Q218" s="5"/>
      <c r="R218" s="7"/>
      <c r="S218" s="38"/>
      <c r="T218" s="5"/>
      <c r="U218" s="5"/>
      <c r="V218" s="55"/>
      <c r="W218" s="38"/>
      <c r="X218" s="5"/>
      <c r="Y218" s="5"/>
      <c r="Z218" s="55"/>
      <c r="AA218" s="36">
        <f>IF(Dane!$E$3=1,AO218+BA218+BM218,IF(Dane!$E$3=2,AU218+BG218+BS218,AW218+BI218+BU218))</f>
        <v>0</v>
      </c>
      <c r="AB218" s="16">
        <f>IF(Dane!$E$3=1,AP218+BB218+BN218,IF(Dane!$E$3=2,AV218+BH218+BT218,AX218+BJ218+BV218))</f>
        <v>0</v>
      </c>
      <c r="AC218" s="16">
        <f>IF(((K218*Dane!$C$9)-AA218)&lt;0,0,(K218*Dane!$C$9)-AA218)</f>
        <v>0</v>
      </c>
      <c r="AD218" s="37">
        <f>IFERROR(IF(((L218*Dane!$C$9)-AB218)&lt;0,0,(L218*Dane!$C$9)-AB218),0)</f>
        <v>0</v>
      </c>
      <c r="AE218" s="97"/>
      <c r="AF218" s="77">
        <f>IF(Dane!$E$3=1,AO218,IF(Dane!$E$3=2,AU218,AW218))</f>
        <v>0</v>
      </c>
      <c r="AG218" s="77">
        <f>IF(Dane!$E$3=1,AP218,IF(Dane!$E$3=2,AV218,AX218))</f>
        <v>0</v>
      </c>
      <c r="AH218" s="77">
        <f>IF(Dane!$E$3=1,BA218,IF(Dane!$E$3=2,BG218,BI218))</f>
        <v>0</v>
      </c>
      <c r="AI218" s="77">
        <f>IF(Dane!$E$3=1,BB218,IF(Dane!$E$3=2,BH218,BJ218))</f>
        <v>0</v>
      </c>
      <c r="AJ218" s="77">
        <f>IF(Dane!$E$3=1,BM218,IF(Dane!$E$3=2,BS218,BU218))</f>
        <v>0</v>
      </c>
      <c r="AK218" s="77">
        <f>IF(Dane!$E$3=1,BN218,IF(Dane!$E$3=2,BT218,BV218))</f>
        <v>0</v>
      </c>
      <c r="AL218" s="24">
        <f t="shared" si="115"/>
        <v>0</v>
      </c>
      <c r="AM218" s="24">
        <f t="shared" si="116"/>
        <v>0</v>
      </c>
      <c r="AN218" s="24"/>
      <c r="AO218" s="24">
        <f t="shared" si="101"/>
        <v>0</v>
      </c>
      <c r="AP218" s="24">
        <f t="shared" si="117"/>
        <v>0</v>
      </c>
      <c r="AQ218" s="24">
        <f t="shared" si="102"/>
        <v>0</v>
      </c>
      <c r="AR218" s="24">
        <f t="shared" si="103"/>
        <v>0</v>
      </c>
      <c r="AS218" s="24">
        <f t="shared" si="104"/>
        <v>0</v>
      </c>
      <c r="AT218" s="24">
        <f t="shared" si="118"/>
        <v>0</v>
      </c>
      <c r="AU218" s="24">
        <f t="shared" si="127"/>
        <v>0</v>
      </c>
      <c r="AV218" s="24">
        <v>0</v>
      </c>
      <c r="AW218" s="24">
        <f t="shared" si="130"/>
        <v>0</v>
      </c>
      <c r="AX218" s="24">
        <v>0</v>
      </c>
      <c r="AY218" s="24">
        <f t="shared" si="119"/>
        <v>0</v>
      </c>
      <c r="AZ218" s="24">
        <f t="shared" si="120"/>
        <v>0</v>
      </c>
      <c r="BA218" s="24">
        <f t="shared" si="105"/>
        <v>0</v>
      </c>
      <c r="BB218" s="24">
        <f t="shared" si="106"/>
        <v>0</v>
      </c>
      <c r="BC218" s="24">
        <f t="shared" si="107"/>
        <v>0</v>
      </c>
      <c r="BD218" s="24">
        <f t="shared" si="108"/>
        <v>0</v>
      </c>
      <c r="BE218" s="24">
        <f t="shared" si="109"/>
        <v>0</v>
      </c>
      <c r="BF218" s="24">
        <f t="shared" si="121"/>
        <v>0</v>
      </c>
      <c r="BG218" s="24">
        <f t="shared" si="128"/>
        <v>0</v>
      </c>
      <c r="BH218" s="24">
        <v>0</v>
      </c>
      <c r="BI218" s="24">
        <f t="shared" si="122"/>
        <v>0</v>
      </c>
      <c r="BJ218" s="24">
        <v>0</v>
      </c>
      <c r="BK218" s="24">
        <f t="shared" si="123"/>
        <v>0</v>
      </c>
      <c r="BL218" s="24">
        <f t="shared" si="124"/>
        <v>0</v>
      </c>
      <c r="BM218" s="24">
        <f t="shared" si="110"/>
        <v>0</v>
      </c>
      <c r="BN218" s="24">
        <f t="shared" si="111"/>
        <v>0</v>
      </c>
      <c r="BO218" s="24">
        <f t="shared" si="112"/>
        <v>0</v>
      </c>
      <c r="BP218" s="24">
        <f t="shared" si="113"/>
        <v>0</v>
      </c>
      <c r="BQ218" s="24">
        <f t="shared" si="114"/>
        <v>0</v>
      </c>
      <c r="BR218" s="24">
        <f t="shared" si="125"/>
        <v>0</v>
      </c>
      <c r="BS218" s="24">
        <f t="shared" si="129"/>
        <v>0</v>
      </c>
      <c r="BT218" s="24">
        <v>0</v>
      </c>
      <c r="BU218" s="24">
        <f t="shared" si="126"/>
        <v>0</v>
      </c>
      <c r="BV218" s="24">
        <v>0</v>
      </c>
    </row>
    <row r="219" spans="1:74">
      <c r="A219" s="87">
        <v>210</v>
      </c>
      <c r="B219" s="1"/>
      <c r="C219" s="1"/>
      <c r="D219" s="2"/>
      <c r="E219" s="3"/>
      <c r="F219" s="4"/>
      <c r="G219" s="5"/>
      <c r="H219" s="4"/>
      <c r="I219" s="5"/>
      <c r="J219" s="6"/>
      <c r="K219" s="5"/>
      <c r="L219" s="5"/>
      <c r="M219" s="5"/>
      <c r="N219" s="7"/>
      <c r="O219" s="38"/>
      <c r="P219" s="5"/>
      <c r="Q219" s="5"/>
      <c r="R219" s="7"/>
      <c r="S219" s="38"/>
      <c r="T219" s="5"/>
      <c r="U219" s="5"/>
      <c r="V219" s="55"/>
      <c r="W219" s="38"/>
      <c r="X219" s="5"/>
      <c r="Y219" s="5"/>
      <c r="Z219" s="55"/>
      <c r="AA219" s="36">
        <f>IF(Dane!$E$3=1,AO219+BA219+BM219,IF(Dane!$E$3=2,AU219+BG219+BS219,AW219+BI219+BU219))</f>
        <v>0</v>
      </c>
      <c r="AB219" s="16">
        <f>IF(Dane!$E$3=1,AP219+BB219+BN219,IF(Dane!$E$3=2,AV219+BH219+BT219,AX219+BJ219+BV219))</f>
        <v>0</v>
      </c>
      <c r="AC219" s="16">
        <f>IF(((K219*Dane!$C$9)-AA219)&lt;0,0,(K219*Dane!$C$9)-AA219)</f>
        <v>0</v>
      </c>
      <c r="AD219" s="37">
        <f>IFERROR(IF(((L219*Dane!$C$9)-AB219)&lt;0,0,(L219*Dane!$C$9)-AB219),0)</f>
        <v>0</v>
      </c>
      <c r="AE219" s="97"/>
      <c r="AF219" s="77">
        <f>IF(Dane!$E$3=1,AO219,IF(Dane!$E$3=2,AU219,AW219))</f>
        <v>0</v>
      </c>
      <c r="AG219" s="77">
        <f>IF(Dane!$E$3=1,AP219,IF(Dane!$E$3=2,AV219,AX219))</f>
        <v>0</v>
      </c>
      <c r="AH219" s="77">
        <f>IF(Dane!$E$3=1,BA219,IF(Dane!$E$3=2,BG219,BI219))</f>
        <v>0</v>
      </c>
      <c r="AI219" s="77">
        <f>IF(Dane!$E$3=1,BB219,IF(Dane!$E$3=2,BH219,BJ219))</f>
        <v>0</v>
      </c>
      <c r="AJ219" s="77">
        <f>IF(Dane!$E$3=1,BM219,IF(Dane!$E$3=2,BS219,BU219))</f>
        <v>0</v>
      </c>
      <c r="AK219" s="77">
        <f>IF(Dane!$E$3=1,BN219,IF(Dane!$E$3=2,BT219,BV219))</f>
        <v>0</v>
      </c>
      <c r="AL219" s="24">
        <f t="shared" si="115"/>
        <v>0</v>
      </c>
      <c r="AM219" s="24">
        <f t="shared" si="116"/>
        <v>0</v>
      </c>
      <c r="AN219" s="24"/>
      <c r="AO219" s="24">
        <f t="shared" si="101"/>
        <v>0</v>
      </c>
      <c r="AP219" s="24">
        <f t="shared" si="117"/>
        <v>0</v>
      </c>
      <c r="AQ219" s="24">
        <f t="shared" si="102"/>
        <v>0</v>
      </c>
      <c r="AR219" s="24">
        <f t="shared" si="103"/>
        <v>0</v>
      </c>
      <c r="AS219" s="24">
        <f t="shared" si="104"/>
        <v>0</v>
      </c>
      <c r="AT219" s="24">
        <f t="shared" si="118"/>
        <v>0</v>
      </c>
      <c r="AU219" s="24">
        <f t="shared" si="127"/>
        <v>0</v>
      </c>
      <c r="AV219" s="24">
        <v>0</v>
      </c>
      <c r="AW219" s="24">
        <f t="shared" si="130"/>
        <v>0</v>
      </c>
      <c r="AX219" s="24">
        <v>0</v>
      </c>
      <c r="AY219" s="24">
        <f t="shared" si="119"/>
        <v>0</v>
      </c>
      <c r="AZ219" s="24">
        <f t="shared" si="120"/>
        <v>0</v>
      </c>
      <c r="BA219" s="24">
        <f t="shared" si="105"/>
        <v>0</v>
      </c>
      <c r="BB219" s="24">
        <f t="shared" si="106"/>
        <v>0</v>
      </c>
      <c r="BC219" s="24">
        <f t="shared" si="107"/>
        <v>0</v>
      </c>
      <c r="BD219" s="24">
        <f t="shared" si="108"/>
        <v>0</v>
      </c>
      <c r="BE219" s="24">
        <f t="shared" si="109"/>
        <v>0</v>
      </c>
      <c r="BF219" s="24">
        <f t="shared" si="121"/>
        <v>0</v>
      </c>
      <c r="BG219" s="24">
        <f t="shared" si="128"/>
        <v>0</v>
      </c>
      <c r="BH219" s="24">
        <v>0</v>
      </c>
      <c r="BI219" s="24">
        <f t="shared" si="122"/>
        <v>0</v>
      </c>
      <c r="BJ219" s="24">
        <v>0</v>
      </c>
      <c r="BK219" s="24">
        <f t="shared" si="123"/>
        <v>0</v>
      </c>
      <c r="BL219" s="24">
        <f t="shared" si="124"/>
        <v>0</v>
      </c>
      <c r="BM219" s="24">
        <f t="shared" si="110"/>
        <v>0</v>
      </c>
      <c r="BN219" s="24">
        <f t="shared" si="111"/>
        <v>0</v>
      </c>
      <c r="BO219" s="24">
        <f t="shared" si="112"/>
        <v>0</v>
      </c>
      <c r="BP219" s="24">
        <f t="shared" si="113"/>
        <v>0</v>
      </c>
      <c r="BQ219" s="24">
        <f t="shared" si="114"/>
        <v>0</v>
      </c>
      <c r="BR219" s="24">
        <f t="shared" si="125"/>
        <v>0</v>
      </c>
      <c r="BS219" s="24">
        <f t="shared" si="129"/>
        <v>0</v>
      </c>
      <c r="BT219" s="24">
        <v>0</v>
      </c>
      <c r="BU219" s="24">
        <f t="shared" si="126"/>
        <v>0</v>
      </c>
      <c r="BV219" s="24">
        <v>0</v>
      </c>
    </row>
    <row r="220" spans="1:74">
      <c r="A220" s="87">
        <v>211</v>
      </c>
      <c r="B220" s="1"/>
      <c r="C220" s="1"/>
      <c r="D220" s="2"/>
      <c r="E220" s="3"/>
      <c r="F220" s="4"/>
      <c r="G220" s="5"/>
      <c r="H220" s="4"/>
      <c r="I220" s="5"/>
      <c r="J220" s="6"/>
      <c r="K220" s="5"/>
      <c r="L220" s="5"/>
      <c r="M220" s="5"/>
      <c r="N220" s="7"/>
      <c r="O220" s="38"/>
      <c r="P220" s="5"/>
      <c r="Q220" s="5"/>
      <c r="R220" s="7"/>
      <c r="S220" s="38"/>
      <c r="T220" s="5"/>
      <c r="U220" s="5"/>
      <c r="V220" s="55"/>
      <c r="W220" s="38"/>
      <c r="X220" s="5"/>
      <c r="Y220" s="5"/>
      <c r="Z220" s="55"/>
      <c r="AA220" s="36">
        <f>IF(Dane!$E$3=1,AO220+BA220+BM220,IF(Dane!$E$3=2,AU220+BG220+BS220,AW220+BI220+BU220))</f>
        <v>0</v>
      </c>
      <c r="AB220" s="16">
        <f>IF(Dane!$E$3=1,AP220+BB220+BN220,IF(Dane!$E$3=2,AV220+BH220+BT220,AX220+BJ220+BV220))</f>
        <v>0</v>
      </c>
      <c r="AC220" s="16">
        <f>IF(((K220*Dane!$C$9)-AA220)&lt;0,0,(K220*Dane!$C$9)-AA220)</f>
        <v>0</v>
      </c>
      <c r="AD220" s="37">
        <f>IFERROR(IF(((L220*Dane!$C$9)-AB220)&lt;0,0,(L220*Dane!$C$9)-AB220),0)</f>
        <v>0</v>
      </c>
      <c r="AE220" s="97"/>
      <c r="AF220" s="77">
        <f>IF(Dane!$E$3=1,AO220,IF(Dane!$E$3=2,AU220,AW220))</f>
        <v>0</v>
      </c>
      <c r="AG220" s="77">
        <f>IF(Dane!$E$3=1,AP220,IF(Dane!$E$3=2,AV220,AX220))</f>
        <v>0</v>
      </c>
      <c r="AH220" s="77">
        <f>IF(Dane!$E$3=1,BA220,IF(Dane!$E$3=2,BG220,BI220))</f>
        <v>0</v>
      </c>
      <c r="AI220" s="77">
        <f>IF(Dane!$E$3=1,BB220,IF(Dane!$E$3=2,BH220,BJ220))</f>
        <v>0</v>
      </c>
      <c r="AJ220" s="77">
        <f>IF(Dane!$E$3=1,BM220,IF(Dane!$E$3=2,BS220,BU220))</f>
        <v>0</v>
      </c>
      <c r="AK220" s="77">
        <f>IF(Dane!$E$3=1,BN220,IF(Dane!$E$3=2,BT220,BV220))</f>
        <v>0</v>
      </c>
      <c r="AL220" s="24">
        <f t="shared" si="115"/>
        <v>0</v>
      </c>
      <c r="AM220" s="24">
        <f t="shared" si="116"/>
        <v>0</v>
      </c>
      <c r="AN220" s="24"/>
      <c r="AO220" s="24">
        <f t="shared" si="101"/>
        <v>0</v>
      </c>
      <c r="AP220" s="24">
        <f t="shared" si="117"/>
        <v>0</v>
      </c>
      <c r="AQ220" s="24">
        <f t="shared" si="102"/>
        <v>0</v>
      </c>
      <c r="AR220" s="24">
        <f t="shared" si="103"/>
        <v>0</v>
      </c>
      <c r="AS220" s="24">
        <f t="shared" si="104"/>
        <v>0</v>
      </c>
      <c r="AT220" s="24">
        <f t="shared" si="118"/>
        <v>0</v>
      </c>
      <c r="AU220" s="24">
        <f t="shared" si="127"/>
        <v>0</v>
      </c>
      <c r="AV220" s="24">
        <v>0</v>
      </c>
      <c r="AW220" s="24">
        <f t="shared" si="130"/>
        <v>0</v>
      </c>
      <c r="AX220" s="24">
        <v>0</v>
      </c>
      <c r="AY220" s="24">
        <f t="shared" si="119"/>
        <v>0</v>
      </c>
      <c r="AZ220" s="24">
        <f t="shared" si="120"/>
        <v>0</v>
      </c>
      <c r="BA220" s="24">
        <f t="shared" si="105"/>
        <v>0</v>
      </c>
      <c r="BB220" s="24">
        <f t="shared" si="106"/>
        <v>0</v>
      </c>
      <c r="BC220" s="24">
        <f t="shared" si="107"/>
        <v>0</v>
      </c>
      <c r="BD220" s="24">
        <f t="shared" si="108"/>
        <v>0</v>
      </c>
      <c r="BE220" s="24">
        <f t="shared" si="109"/>
        <v>0</v>
      </c>
      <c r="BF220" s="24">
        <f t="shared" si="121"/>
        <v>0</v>
      </c>
      <c r="BG220" s="24">
        <f t="shared" si="128"/>
        <v>0</v>
      </c>
      <c r="BH220" s="24">
        <v>0</v>
      </c>
      <c r="BI220" s="24">
        <f t="shared" si="122"/>
        <v>0</v>
      </c>
      <c r="BJ220" s="24">
        <v>0</v>
      </c>
      <c r="BK220" s="24">
        <f t="shared" si="123"/>
        <v>0</v>
      </c>
      <c r="BL220" s="24">
        <f t="shared" si="124"/>
        <v>0</v>
      </c>
      <c r="BM220" s="24">
        <f t="shared" si="110"/>
        <v>0</v>
      </c>
      <c r="BN220" s="24">
        <f t="shared" si="111"/>
        <v>0</v>
      </c>
      <c r="BO220" s="24">
        <f t="shared" si="112"/>
        <v>0</v>
      </c>
      <c r="BP220" s="24">
        <f t="shared" si="113"/>
        <v>0</v>
      </c>
      <c r="BQ220" s="24">
        <f t="shared" si="114"/>
        <v>0</v>
      </c>
      <c r="BR220" s="24">
        <f t="shared" si="125"/>
        <v>0</v>
      </c>
      <c r="BS220" s="24">
        <f t="shared" si="129"/>
        <v>0</v>
      </c>
      <c r="BT220" s="24">
        <v>0</v>
      </c>
      <c r="BU220" s="24">
        <f t="shared" si="126"/>
        <v>0</v>
      </c>
      <c r="BV220" s="24">
        <v>0</v>
      </c>
    </row>
    <row r="221" spans="1:74">
      <c r="A221" s="87">
        <v>212</v>
      </c>
      <c r="B221" s="1"/>
      <c r="C221" s="1"/>
      <c r="D221" s="2"/>
      <c r="E221" s="3"/>
      <c r="F221" s="4"/>
      <c r="G221" s="5"/>
      <c r="H221" s="4"/>
      <c r="I221" s="5"/>
      <c r="J221" s="6"/>
      <c r="K221" s="5"/>
      <c r="L221" s="5"/>
      <c r="M221" s="5"/>
      <c r="N221" s="7"/>
      <c r="O221" s="38"/>
      <c r="P221" s="5"/>
      <c r="Q221" s="5"/>
      <c r="R221" s="7"/>
      <c r="S221" s="38"/>
      <c r="T221" s="5"/>
      <c r="U221" s="5"/>
      <c r="V221" s="55"/>
      <c r="W221" s="38"/>
      <c r="X221" s="5"/>
      <c r="Y221" s="5"/>
      <c r="Z221" s="55"/>
      <c r="AA221" s="36">
        <f>IF(Dane!$E$3=1,AO221+BA221+BM221,IF(Dane!$E$3=2,AU221+BG221+BS221,AW221+BI221+BU221))</f>
        <v>0</v>
      </c>
      <c r="AB221" s="16">
        <f>IF(Dane!$E$3=1,AP221+BB221+BN221,IF(Dane!$E$3=2,AV221+BH221+BT221,AX221+BJ221+BV221))</f>
        <v>0</v>
      </c>
      <c r="AC221" s="16">
        <f>IF(((K221*Dane!$C$9)-AA221)&lt;0,0,(K221*Dane!$C$9)-AA221)</f>
        <v>0</v>
      </c>
      <c r="AD221" s="37">
        <f>IFERROR(IF(((L221*Dane!$C$9)-AB221)&lt;0,0,(L221*Dane!$C$9)-AB221),0)</f>
        <v>0</v>
      </c>
      <c r="AE221" s="97"/>
      <c r="AF221" s="77">
        <f>IF(Dane!$E$3=1,AO221,IF(Dane!$E$3=2,AU221,AW221))</f>
        <v>0</v>
      </c>
      <c r="AG221" s="77">
        <f>IF(Dane!$E$3=1,AP221,IF(Dane!$E$3=2,AV221,AX221))</f>
        <v>0</v>
      </c>
      <c r="AH221" s="77">
        <f>IF(Dane!$E$3=1,BA221,IF(Dane!$E$3=2,BG221,BI221))</f>
        <v>0</v>
      </c>
      <c r="AI221" s="77">
        <f>IF(Dane!$E$3=1,BB221,IF(Dane!$E$3=2,BH221,BJ221))</f>
        <v>0</v>
      </c>
      <c r="AJ221" s="77">
        <f>IF(Dane!$E$3=1,BM221,IF(Dane!$E$3=2,BS221,BU221))</f>
        <v>0</v>
      </c>
      <c r="AK221" s="77">
        <f>IF(Dane!$E$3=1,BN221,IF(Dane!$E$3=2,BT221,BV221))</f>
        <v>0</v>
      </c>
      <c r="AL221" s="24">
        <f t="shared" si="115"/>
        <v>0</v>
      </c>
      <c r="AM221" s="24">
        <f t="shared" si="116"/>
        <v>0</v>
      </c>
      <c r="AN221" s="24"/>
      <c r="AO221" s="24">
        <f t="shared" si="101"/>
        <v>0</v>
      </c>
      <c r="AP221" s="24">
        <f t="shared" si="117"/>
        <v>0</v>
      </c>
      <c r="AQ221" s="24">
        <f t="shared" si="102"/>
        <v>0</v>
      </c>
      <c r="AR221" s="24">
        <f t="shared" si="103"/>
        <v>0</v>
      </c>
      <c r="AS221" s="24">
        <f t="shared" si="104"/>
        <v>0</v>
      </c>
      <c r="AT221" s="24">
        <f t="shared" si="118"/>
        <v>0</v>
      </c>
      <c r="AU221" s="24">
        <f t="shared" si="127"/>
        <v>0</v>
      </c>
      <c r="AV221" s="24">
        <v>0</v>
      </c>
      <c r="AW221" s="24">
        <f t="shared" si="130"/>
        <v>0</v>
      </c>
      <c r="AX221" s="24">
        <v>0</v>
      </c>
      <c r="AY221" s="24">
        <f t="shared" si="119"/>
        <v>0</v>
      </c>
      <c r="AZ221" s="24">
        <f t="shared" si="120"/>
        <v>0</v>
      </c>
      <c r="BA221" s="24">
        <f t="shared" si="105"/>
        <v>0</v>
      </c>
      <c r="BB221" s="24">
        <f t="shared" si="106"/>
        <v>0</v>
      </c>
      <c r="BC221" s="24">
        <f t="shared" si="107"/>
        <v>0</v>
      </c>
      <c r="BD221" s="24">
        <f t="shared" si="108"/>
        <v>0</v>
      </c>
      <c r="BE221" s="24">
        <f t="shared" si="109"/>
        <v>0</v>
      </c>
      <c r="BF221" s="24">
        <f t="shared" si="121"/>
        <v>0</v>
      </c>
      <c r="BG221" s="24">
        <f t="shared" si="128"/>
        <v>0</v>
      </c>
      <c r="BH221" s="24">
        <v>0</v>
      </c>
      <c r="BI221" s="24">
        <f t="shared" si="122"/>
        <v>0</v>
      </c>
      <c r="BJ221" s="24">
        <v>0</v>
      </c>
      <c r="BK221" s="24">
        <f t="shared" si="123"/>
        <v>0</v>
      </c>
      <c r="BL221" s="24">
        <f t="shared" si="124"/>
        <v>0</v>
      </c>
      <c r="BM221" s="24">
        <f t="shared" si="110"/>
        <v>0</v>
      </c>
      <c r="BN221" s="24">
        <f t="shared" si="111"/>
        <v>0</v>
      </c>
      <c r="BO221" s="24">
        <f t="shared" si="112"/>
        <v>0</v>
      </c>
      <c r="BP221" s="24">
        <f t="shared" si="113"/>
        <v>0</v>
      </c>
      <c r="BQ221" s="24">
        <f t="shared" si="114"/>
        <v>0</v>
      </c>
      <c r="BR221" s="24">
        <f t="shared" si="125"/>
        <v>0</v>
      </c>
      <c r="BS221" s="24">
        <f t="shared" si="129"/>
        <v>0</v>
      </c>
      <c r="BT221" s="24">
        <v>0</v>
      </c>
      <c r="BU221" s="24">
        <f t="shared" si="126"/>
        <v>0</v>
      </c>
      <c r="BV221" s="24">
        <v>0</v>
      </c>
    </row>
    <row r="222" spans="1:74">
      <c r="A222" s="87">
        <v>213</v>
      </c>
      <c r="B222" s="1"/>
      <c r="C222" s="1"/>
      <c r="D222" s="2"/>
      <c r="E222" s="3"/>
      <c r="F222" s="4"/>
      <c r="G222" s="5"/>
      <c r="H222" s="4"/>
      <c r="I222" s="5"/>
      <c r="J222" s="6"/>
      <c r="K222" s="5"/>
      <c r="L222" s="5"/>
      <c r="M222" s="5"/>
      <c r="N222" s="7"/>
      <c r="O222" s="38"/>
      <c r="P222" s="5"/>
      <c r="Q222" s="5"/>
      <c r="R222" s="7"/>
      <c r="S222" s="38"/>
      <c r="T222" s="5"/>
      <c r="U222" s="5"/>
      <c r="V222" s="55"/>
      <c r="W222" s="38"/>
      <c r="X222" s="5"/>
      <c r="Y222" s="5"/>
      <c r="Z222" s="55"/>
      <c r="AA222" s="36">
        <f>IF(Dane!$E$3=1,AO222+BA222+BM222,IF(Dane!$E$3=2,AU222+BG222+BS222,AW222+BI222+BU222))</f>
        <v>0</v>
      </c>
      <c r="AB222" s="16">
        <f>IF(Dane!$E$3=1,AP222+BB222+BN222,IF(Dane!$E$3=2,AV222+BH222+BT222,AX222+BJ222+BV222))</f>
        <v>0</v>
      </c>
      <c r="AC222" s="16">
        <f>IF(((K222*Dane!$C$9)-AA222)&lt;0,0,(K222*Dane!$C$9)-AA222)</f>
        <v>0</v>
      </c>
      <c r="AD222" s="37">
        <f>IFERROR(IF(((L222*Dane!$C$9)-AB222)&lt;0,0,(L222*Dane!$C$9)-AB222),0)</f>
        <v>0</v>
      </c>
      <c r="AE222" s="97"/>
      <c r="AF222" s="77">
        <f>IF(Dane!$E$3=1,AO222,IF(Dane!$E$3=2,AU222,AW222))</f>
        <v>0</v>
      </c>
      <c r="AG222" s="77">
        <f>IF(Dane!$E$3=1,AP222,IF(Dane!$E$3=2,AV222,AX222))</f>
        <v>0</v>
      </c>
      <c r="AH222" s="77">
        <f>IF(Dane!$E$3=1,BA222,IF(Dane!$E$3=2,BG222,BI222))</f>
        <v>0</v>
      </c>
      <c r="AI222" s="77">
        <f>IF(Dane!$E$3=1,BB222,IF(Dane!$E$3=2,BH222,BJ222))</f>
        <v>0</v>
      </c>
      <c r="AJ222" s="77">
        <f>IF(Dane!$E$3=1,BM222,IF(Dane!$E$3=2,BS222,BU222))</f>
        <v>0</v>
      </c>
      <c r="AK222" s="77">
        <f>IF(Dane!$E$3=1,BN222,IF(Dane!$E$3=2,BT222,BV222))</f>
        <v>0</v>
      </c>
      <c r="AL222" s="24">
        <f t="shared" si="115"/>
        <v>0</v>
      </c>
      <c r="AM222" s="24">
        <f t="shared" si="116"/>
        <v>0</v>
      </c>
      <c r="AN222" s="24"/>
      <c r="AO222" s="24">
        <f t="shared" si="101"/>
        <v>0</v>
      </c>
      <c r="AP222" s="24">
        <f t="shared" si="117"/>
        <v>0</v>
      </c>
      <c r="AQ222" s="24">
        <f t="shared" si="102"/>
        <v>0</v>
      </c>
      <c r="AR222" s="24">
        <f t="shared" si="103"/>
        <v>0</v>
      </c>
      <c r="AS222" s="24">
        <f t="shared" si="104"/>
        <v>0</v>
      </c>
      <c r="AT222" s="24">
        <f t="shared" si="118"/>
        <v>0</v>
      </c>
      <c r="AU222" s="24">
        <f t="shared" si="127"/>
        <v>0</v>
      </c>
      <c r="AV222" s="24">
        <v>0</v>
      </c>
      <c r="AW222" s="24">
        <f t="shared" si="130"/>
        <v>0</v>
      </c>
      <c r="AX222" s="24">
        <v>0</v>
      </c>
      <c r="AY222" s="24">
        <f t="shared" si="119"/>
        <v>0</v>
      </c>
      <c r="AZ222" s="24">
        <f t="shared" si="120"/>
        <v>0</v>
      </c>
      <c r="BA222" s="24">
        <f t="shared" si="105"/>
        <v>0</v>
      </c>
      <c r="BB222" s="24">
        <f t="shared" si="106"/>
        <v>0</v>
      </c>
      <c r="BC222" s="24">
        <f t="shared" si="107"/>
        <v>0</v>
      </c>
      <c r="BD222" s="24">
        <f t="shared" si="108"/>
        <v>0</v>
      </c>
      <c r="BE222" s="24">
        <f t="shared" si="109"/>
        <v>0</v>
      </c>
      <c r="BF222" s="24">
        <f t="shared" si="121"/>
        <v>0</v>
      </c>
      <c r="BG222" s="24">
        <f t="shared" si="128"/>
        <v>0</v>
      </c>
      <c r="BH222" s="24">
        <v>0</v>
      </c>
      <c r="BI222" s="24">
        <f t="shared" si="122"/>
        <v>0</v>
      </c>
      <c r="BJ222" s="24">
        <v>0</v>
      </c>
      <c r="BK222" s="24">
        <f t="shared" si="123"/>
        <v>0</v>
      </c>
      <c r="BL222" s="24">
        <f t="shared" si="124"/>
        <v>0</v>
      </c>
      <c r="BM222" s="24">
        <f t="shared" si="110"/>
        <v>0</v>
      </c>
      <c r="BN222" s="24">
        <f t="shared" si="111"/>
        <v>0</v>
      </c>
      <c r="BO222" s="24">
        <f t="shared" si="112"/>
        <v>0</v>
      </c>
      <c r="BP222" s="24">
        <f t="shared" si="113"/>
        <v>0</v>
      </c>
      <c r="BQ222" s="24">
        <f t="shared" si="114"/>
        <v>0</v>
      </c>
      <c r="BR222" s="24">
        <f t="shared" si="125"/>
        <v>0</v>
      </c>
      <c r="BS222" s="24">
        <f t="shared" si="129"/>
        <v>0</v>
      </c>
      <c r="BT222" s="24">
        <v>0</v>
      </c>
      <c r="BU222" s="24">
        <f t="shared" si="126"/>
        <v>0</v>
      </c>
      <c r="BV222" s="24">
        <v>0</v>
      </c>
    </row>
    <row r="223" spans="1:74">
      <c r="A223" s="87">
        <v>214</v>
      </c>
      <c r="B223" s="1"/>
      <c r="C223" s="1"/>
      <c r="D223" s="2"/>
      <c r="E223" s="3"/>
      <c r="F223" s="4"/>
      <c r="G223" s="5"/>
      <c r="H223" s="4"/>
      <c r="I223" s="5"/>
      <c r="J223" s="6"/>
      <c r="K223" s="5"/>
      <c r="L223" s="5"/>
      <c r="M223" s="5"/>
      <c r="N223" s="7"/>
      <c r="O223" s="38"/>
      <c r="P223" s="5"/>
      <c r="Q223" s="5"/>
      <c r="R223" s="7"/>
      <c r="S223" s="38"/>
      <c r="T223" s="5"/>
      <c r="U223" s="5"/>
      <c r="V223" s="55"/>
      <c r="W223" s="38"/>
      <c r="X223" s="5"/>
      <c r="Y223" s="5"/>
      <c r="Z223" s="55"/>
      <c r="AA223" s="36">
        <f>IF(Dane!$E$3=1,AO223+BA223+BM223,IF(Dane!$E$3=2,AU223+BG223+BS223,AW223+BI223+BU223))</f>
        <v>0</v>
      </c>
      <c r="AB223" s="16">
        <f>IF(Dane!$E$3=1,AP223+BB223+BN223,IF(Dane!$E$3=2,AV223+BH223+BT223,AX223+BJ223+BV223))</f>
        <v>0</v>
      </c>
      <c r="AC223" s="16">
        <f>IF(((K223*Dane!$C$9)-AA223)&lt;0,0,(K223*Dane!$C$9)-AA223)</f>
        <v>0</v>
      </c>
      <c r="AD223" s="37">
        <f>IFERROR(IF(((L223*Dane!$C$9)-AB223)&lt;0,0,(L223*Dane!$C$9)-AB223),0)</f>
        <v>0</v>
      </c>
      <c r="AE223" s="97"/>
      <c r="AF223" s="77">
        <f>IF(Dane!$E$3=1,AO223,IF(Dane!$E$3=2,AU223,AW223))</f>
        <v>0</v>
      </c>
      <c r="AG223" s="77">
        <f>IF(Dane!$E$3=1,AP223,IF(Dane!$E$3=2,AV223,AX223))</f>
        <v>0</v>
      </c>
      <c r="AH223" s="77">
        <f>IF(Dane!$E$3=1,BA223,IF(Dane!$E$3=2,BG223,BI223))</f>
        <v>0</v>
      </c>
      <c r="AI223" s="77">
        <f>IF(Dane!$E$3=1,BB223,IF(Dane!$E$3=2,BH223,BJ223))</f>
        <v>0</v>
      </c>
      <c r="AJ223" s="77">
        <f>IF(Dane!$E$3=1,BM223,IF(Dane!$E$3=2,BS223,BU223))</f>
        <v>0</v>
      </c>
      <c r="AK223" s="77">
        <f>IF(Dane!$E$3=1,BN223,IF(Dane!$E$3=2,BT223,BV223))</f>
        <v>0</v>
      </c>
      <c r="AL223" s="24">
        <f t="shared" si="115"/>
        <v>0</v>
      </c>
      <c r="AM223" s="24">
        <f t="shared" si="116"/>
        <v>0</v>
      </c>
      <c r="AN223" s="24"/>
      <c r="AO223" s="24">
        <f t="shared" si="101"/>
        <v>0</v>
      </c>
      <c r="AP223" s="24">
        <f t="shared" si="117"/>
        <v>0</v>
      </c>
      <c r="AQ223" s="24">
        <f t="shared" si="102"/>
        <v>0</v>
      </c>
      <c r="AR223" s="24">
        <f t="shared" si="103"/>
        <v>0</v>
      </c>
      <c r="AS223" s="24">
        <f t="shared" si="104"/>
        <v>0</v>
      </c>
      <c r="AT223" s="24">
        <f t="shared" si="118"/>
        <v>0</v>
      </c>
      <c r="AU223" s="24">
        <f t="shared" si="127"/>
        <v>0</v>
      </c>
      <c r="AV223" s="24">
        <v>0</v>
      </c>
      <c r="AW223" s="24">
        <f t="shared" si="130"/>
        <v>0</v>
      </c>
      <c r="AX223" s="24">
        <v>0</v>
      </c>
      <c r="AY223" s="24">
        <f t="shared" si="119"/>
        <v>0</v>
      </c>
      <c r="AZ223" s="24">
        <f t="shared" si="120"/>
        <v>0</v>
      </c>
      <c r="BA223" s="24">
        <f t="shared" si="105"/>
        <v>0</v>
      </c>
      <c r="BB223" s="24">
        <f t="shared" si="106"/>
        <v>0</v>
      </c>
      <c r="BC223" s="24">
        <f t="shared" si="107"/>
        <v>0</v>
      </c>
      <c r="BD223" s="24">
        <f t="shared" si="108"/>
        <v>0</v>
      </c>
      <c r="BE223" s="24">
        <f t="shared" si="109"/>
        <v>0</v>
      </c>
      <c r="BF223" s="24">
        <f t="shared" si="121"/>
        <v>0</v>
      </c>
      <c r="BG223" s="24">
        <f t="shared" si="128"/>
        <v>0</v>
      </c>
      <c r="BH223" s="24">
        <v>0</v>
      </c>
      <c r="BI223" s="24">
        <f t="shared" si="122"/>
        <v>0</v>
      </c>
      <c r="BJ223" s="24">
        <v>0</v>
      </c>
      <c r="BK223" s="24">
        <f t="shared" si="123"/>
        <v>0</v>
      </c>
      <c r="BL223" s="24">
        <f t="shared" si="124"/>
        <v>0</v>
      </c>
      <c r="BM223" s="24">
        <f t="shared" si="110"/>
        <v>0</v>
      </c>
      <c r="BN223" s="24">
        <f t="shared" si="111"/>
        <v>0</v>
      </c>
      <c r="BO223" s="24">
        <f t="shared" si="112"/>
        <v>0</v>
      </c>
      <c r="BP223" s="24">
        <f t="shared" si="113"/>
        <v>0</v>
      </c>
      <c r="BQ223" s="24">
        <f t="shared" si="114"/>
        <v>0</v>
      </c>
      <c r="BR223" s="24">
        <f t="shared" si="125"/>
        <v>0</v>
      </c>
      <c r="BS223" s="24">
        <f t="shared" si="129"/>
        <v>0</v>
      </c>
      <c r="BT223" s="24">
        <v>0</v>
      </c>
      <c r="BU223" s="24">
        <f t="shared" si="126"/>
        <v>0</v>
      </c>
      <c r="BV223" s="24">
        <v>0</v>
      </c>
    </row>
    <row r="224" spans="1:74">
      <c r="A224" s="87">
        <v>215</v>
      </c>
      <c r="B224" s="1"/>
      <c r="C224" s="1"/>
      <c r="D224" s="2"/>
      <c r="E224" s="3"/>
      <c r="F224" s="4"/>
      <c r="G224" s="5"/>
      <c r="H224" s="4"/>
      <c r="I224" s="5"/>
      <c r="J224" s="6"/>
      <c r="K224" s="5"/>
      <c r="L224" s="5"/>
      <c r="M224" s="5"/>
      <c r="N224" s="7"/>
      <c r="O224" s="38"/>
      <c r="P224" s="5"/>
      <c r="Q224" s="5"/>
      <c r="R224" s="7"/>
      <c r="S224" s="38"/>
      <c r="T224" s="5"/>
      <c r="U224" s="5"/>
      <c r="V224" s="55"/>
      <c r="W224" s="38"/>
      <c r="X224" s="5"/>
      <c r="Y224" s="5"/>
      <c r="Z224" s="55"/>
      <c r="AA224" s="36">
        <f>IF(Dane!$E$3=1,AO224+BA224+BM224,IF(Dane!$E$3=2,AU224+BG224+BS224,AW224+BI224+BU224))</f>
        <v>0</v>
      </c>
      <c r="AB224" s="16">
        <f>IF(Dane!$E$3=1,AP224+BB224+BN224,IF(Dane!$E$3=2,AV224+BH224+BT224,AX224+BJ224+BV224))</f>
        <v>0</v>
      </c>
      <c r="AC224" s="16">
        <f>IF(((K224*Dane!$C$9)-AA224)&lt;0,0,(K224*Dane!$C$9)-AA224)</f>
        <v>0</v>
      </c>
      <c r="AD224" s="37">
        <f>IFERROR(IF(((L224*Dane!$C$9)-AB224)&lt;0,0,(L224*Dane!$C$9)-AB224),0)</f>
        <v>0</v>
      </c>
      <c r="AE224" s="97"/>
      <c r="AF224" s="77">
        <f>IF(Dane!$E$3=1,AO224,IF(Dane!$E$3=2,AU224,AW224))</f>
        <v>0</v>
      </c>
      <c r="AG224" s="77">
        <f>IF(Dane!$E$3=1,AP224,IF(Dane!$E$3=2,AV224,AX224))</f>
        <v>0</v>
      </c>
      <c r="AH224" s="77">
        <f>IF(Dane!$E$3=1,BA224,IF(Dane!$E$3=2,BG224,BI224))</f>
        <v>0</v>
      </c>
      <c r="AI224" s="77">
        <f>IF(Dane!$E$3=1,BB224,IF(Dane!$E$3=2,BH224,BJ224))</f>
        <v>0</v>
      </c>
      <c r="AJ224" s="77">
        <f>IF(Dane!$E$3=1,BM224,IF(Dane!$E$3=2,BS224,BU224))</f>
        <v>0</v>
      </c>
      <c r="AK224" s="77">
        <f>IF(Dane!$E$3=1,BN224,IF(Dane!$E$3=2,BT224,BV224))</f>
        <v>0</v>
      </c>
      <c r="AL224" s="24">
        <f t="shared" si="115"/>
        <v>0</v>
      </c>
      <c r="AM224" s="24">
        <f t="shared" si="116"/>
        <v>0</v>
      </c>
      <c r="AN224" s="24"/>
      <c r="AO224" s="24">
        <f t="shared" si="101"/>
        <v>0</v>
      </c>
      <c r="AP224" s="24">
        <f t="shared" si="117"/>
        <v>0</v>
      </c>
      <c r="AQ224" s="24">
        <f t="shared" si="102"/>
        <v>0</v>
      </c>
      <c r="AR224" s="24">
        <f t="shared" si="103"/>
        <v>0</v>
      </c>
      <c r="AS224" s="24">
        <f t="shared" si="104"/>
        <v>0</v>
      </c>
      <c r="AT224" s="24">
        <f t="shared" si="118"/>
        <v>0</v>
      </c>
      <c r="AU224" s="24">
        <f t="shared" si="127"/>
        <v>0</v>
      </c>
      <c r="AV224" s="24">
        <v>0</v>
      </c>
      <c r="AW224" s="24">
        <f t="shared" si="130"/>
        <v>0</v>
      </c>
      <c r="AX224" s="24">
        <v>0</v>
      </c>
      <c r="AY224" s="24">
        <f t="shared" si="119"/>
        <v>0</v>
      </c>
      <c r="AZ224" s="24">
        <f t="shared" si="120"/>
        <v>0</v>
      </c>
      <c r="BA224" s="24">
        <f t="shared" si="105"/>
        <v>0</v>
      </c>
      <c r="BB224" s="24">
        <f t="shared" si="106"/>
        <v>0</v>
      </c>
      <c r="BC224" s="24">
        <f t="shared" si="107"/>
        <v>0</v>
      </c>
      <c r="BD224" s="24">
        <f t="shared" si="108"/>
        <v>0</v>
      </c>
      <c r="BE224" s="24">
        <f t="shared" si="109"/>
        <v>0</v>
      </c>
      <c r="BF224" s="24">
        <f t="shared" si="121"/>
        <v>0</v>
      </c>
      <c r="BG224" s="24">
        <f t="shared" si="128"/>
        <v>0</v>
      </c>
      <c r="BH224" s="24">
        <v>0</v>
      </c>
      <c r="BI224" s="24">
        <f t="shared" si="122"/>
        <v>0</v>
      </c>
      <c r="BJ224" s="24">
        <v>0</v>
      </c>
      <c r="BK224" s="24">
        <f t="shared" si="123"/>
        <v>0</v>
      </c>
      <c r="BL224" s="24">
        <f t="shared" si="124"/>
        <v>0</v>
      </c>
      <c r="BM224" s="24">
        <f t="shared" si="110"/>
        <v>0</v>
      </c>
      <c r="BN224" s="24">
        <f t="shared" si="111"/>
        <v>0</v>
      </c>
      <c r="BO224" s="24">
        <f t="shared" si="112"/>
        <v>0</v>
      </c>
      <c r="BP224" s="24">
        <f t="shared" si="113"/>
        <v>0</v>
      </c>
      <c r="BQ224" s="24">
        <f t="shared" si="114"/>
        <v>0</v>
      </c>
      <c r="BR224" s="24">
        <f t="shared" si="125"/>
        <v>0</v>
      </c>
      <c r="BS224" s="24">
        <f t="shared" si="129"/>
        <v>0</v>
      </c>
      <c r="BT224" s="24">
        <v>0</v>
      </c>
      <c r="BU224" s="24">
        <f t="shared" si="126"/>
        <v>0</v>
      </c>
      <c r="BV224" s="24">
        <v>0</v>
      </c>
    </row>
    <row r="225" spans="1:74">
      <c r="A225" s="87">
        <v>216</v>
      </c>
      <c r="B225" s="1"/>
      <c r="C225" s="1"/>
      <c r="D225" s="2"/>
      <c r="E225" s="3"/>
      <c r="F225" s="4"/>
      <c r="G225" s="5"/>
      <c r="H225" s="4"/>
      <c r="I225" s="5"/>
      <c r="J225" s="6"/>
      <c r="K225" s="5"/>
      <c r="L225" s="5"/>
      <c r="M225" s="5"/>
      <c r="N225" s="7"/>
      <c r="O225" s="38"/>
      <c r="P225" s="5"/>
      <c r="Q225" s="5"/>
      <c r="R225" s="7"/>
      <c r="S225" s="38"/>
      <c r="T225" s="5"/>
      <c r="U225" s="5"/>
      <c r="V225" s="55"/>
      <c r="W225" s="38"/>
      <c r="X225" s="5"/>
      <c r="Y225" s="5"/>
      <c r="Z225" s="55"/>
      <c r="AA225" s="36">
        <f>IF(Dane!$E$3=1,AO225+BA225+BM225,IF(Dane!$E$3=2,AU225+BG225+BS225,AW225+BI225+BU225))</f>
        <v>0</v>
      </c>
      <c r="AB225" s="16">
        <f>IF(Dane!$E$3=1,AP225+BB225+BN225,IF(Dane!$E$3=2,AV225+BH225+BT225,AX225+BJ225+BV225))</f>
        <v>0</v>
      </c>
      <c r="AC225" s="16">
        <f>IF(((K225*Dane!$C$9)-AA225)&lt;0,0,(K225*Dane!$C$9)-AA225)</f>
        <v>0</v>
      </c>
      <c r="AD225" s="37">
        <f>IFERROR(IF(((L225*Dane!$C$9)-AB225)&lt;0,0,(L225*Dane!$C$9)-AB225),0)</f>
        <v>0</v>
      </c>
      <c r="AE225" s="97"/>
      <c r="AF225" s="77">
        <f>IF(Dane!$E$3=1,AO225,IF(Dane!$E$3=2,AU225,AW225))</f>
        <v>0</v>
      </c>
      <c r="AG225" s="77">
        <f>IF(Dane!$E$3=1,AP225,IF(Dane!$E$3=2,AV225,AX225))</f>
        <v>0</v>
      </c>
      <c r="AH225" s="77">
        <f>IF(Dane!$E$3=1,BA225,IF(Dane!$E$3=2,BG225,BI225))</f>
        <v>0</v>
      </c>
      <c r="AI225" s="77">
        <f>IF(Dane!$E$3=1,BB225,IF(Dane!$E$3=2,BH225,BJ225))</f>
        <v>0</v>
      </c>
      <c r="AJ225" s="77">
        <f>IF(Dane!$E$3=1,BM225,IF(Dane!$E$3=2,BS225,BU225))</f>
        <v>0</v>
      </c>
      <c r="AK225" s="77">
        <f>IF(Dane!$E$3=1,BN225,IF(Dane!$E$3=2,BT225,BV225))</f>
        <v>0</v>
      </c>
      <c r="AL225" s="24">
        <f t="shared" si="115"/>
        <v>0</v>
      </c>
      <c r="AM225" s="24">
        <f t="shared" si="116"/>
        <v>0</v>
      </c>
      <c r="AN225" s="24"/>
      <c r="AO225" s="24">
        <f t="shared" si="101"/>
        <v>0</v>
      </c>
      <c r="AP225" s="24">
        <f t="shared" si="117"/>
        <v>0</v>
      </c>
      <c r="AQ225" s="24">
        <f t="shared" si="102"/>
        <v>0</v>
      </c>
      <c r="AR225" s="24">
        <f t="shared" si="103"/>
        <v>0</v>
      </c>
      <c r="AS225" s="24">
        <f t="shared" si="104"/>
        <v>0</v>
      </c>
      <c r="AT225" s="24">
        <f t="shared" si="118"/>
        <v>0</v>
      </c>
      <c r="AU225" s="24">
        <f t="shared" si="127"/>
        <v>0</v>
      </c>
      <c r="AV225" s="24">
        <v>0</v>
      </c>
      <c r="AW225" s="24">
        <f t="shared" si="130"/>
        <v>0</v>
      </c>
      <c r="AX225" s="24">
        <v>0</v>
      </c>
      <c r="AY225" s="24">
        <f t="shared" si="119"/>
        <v>0</v>
      </c>
      <c r="AZ225" s="24">
        <f t="shared" si="120"/>
        <v>0</v>
      </c>
      <c r="BA225" s="24">
        <f t="shared" si="105"/>
        <v>0</v>
      </c>
      <c r="BB225" s="24">
        <f t="shared" si="106"/>
        <v>0</v>
      </c>
      <c r="BC225" s="24">
        <f t="shared" si="107"/>
        <v>0</v>
      </c>
      <c r="BD225" s="24">
        <f t="shared" si="108"/>
        <v>0</v>
      </c>
      <c r="BE225" s="24">
        <f t="shared" si="109"/>
        <v>0</v>
      </c>
      <c r="BF225" s="24">
        <f t="shared" si="121"/>
        <v>0</v>
      </c>
      <c r="BG225" s="24">
        <f t="shared" si="128"/>
        <v>0</v>
      </c>
      <c r="BH225" s="24">
        <v>0</v>
      </c>
      <c r="BI225" s="24">
        <f t="shared" si="122"/>
        <v>0</v>
      </c>
      <c r="BJ225" s="24">
        <v>0</v>
      </c>
      <c r="BK225" s="24">
        <f t="shared" si="123"/>
        <v>0</v>
      </c>
      <c r="BL225" s="24">
        <f t="shared" si="124"/>
        <v>0</v>
      </c>
      <c r="BM225" s="24">
        <f t="shared" si="110"/>
        <v>0</v>
      </c>
      <c r="BN225" s="24">
        <f t="shared" si="111"/>
        <v>0</v>
      </c>
      <c r="BO225" s="24">
        <f t="shared" si="112"/>
        <v>0</v>
      </c>
      <c r="BP225" s="24">
        <f t="shared" si="113"/>
        <v>0</v>
      </c>
      <c r="BQ225" s="24">
        <f t="shared" si="114"/>
        <v>0</v>
      </c>
      <c r="BR225" s="24">
        <f t="shared" si="125"/>
        <v>0</v>
      </c>
      <c r="BS225" s="24">
        <f t="shared" si="129"/>
        <v>0</v>
      </c>
      <c r="BT225" s="24">
        <v>0</v>
      </c>
      <c r="BU225" s="24">
        <f t="shared" si="126"/>
        <v>0</v>
      </c>
      <c r="BV225" s="24">
        <v>0</v>
      </c>
    </row>
    <row r="226" spans="1:74">
      <c r="A226" s="87">
        <v>217</v>
      </c>
      <c r="B226" s="1"/>
      <c r="C226" s="1"/>
      <c r="D226" s="2"/>
      <c r="E226" s="3"/>
      <c r="F226" s="4"/>
      <c r="G226" s="5"/>
      <c r="H226" s="4"/>
      <c r="I226" s="5"/>
      <c r="J226" s="6"/>
      <c r="K226" s="5"/>
      <c r="L226" s="5"/>
      <c r="M226" s="5"/>
      <c r="N226" s="7"/>
      <c r="O226" s="38"/>
      <c r="P226" s="5"/>
      <c r="Q226" s="5"/>
      <c r="R226" s="7"/>
      <c r="S226" s="38"/>
      <c r="T226" s="5"/>
      <c r="U226" s="5"/>
      <c r="V226" s="55"/>
      <c r="W226" s="38"/>
      <c r="X226" s="5"/>
      <c r="Y226" s="5"/>
      <c r="Z226" s="55"/>
      <c r="AA226" s="36">
        <f>IF(Dane!$E$3=1,AO226+BA226+BM226,IF(Dane!$E$3=2,AU226+BG226+BS226,AW226+BI226+BU226))</f>
        <v>0</v>
      </c>
      <c r="AB226" s="16">
        <f>IF(Dane!$E$3=1,AP226+BB226+BN226,IF(Dane!$E$3=2,AV226+BH226+BT226,AX226+BJ226+BV226))</f>
        <v>0</v>
      </c>
      <c r="AC226" s="16">
        <f>IF(((K226*Dane!$C$9)-AA226)&lt;0,0,(K226*Dane!$C$9)-AA226)</f>
        <v>0</v>
      </c>
      <c r="AD226" s="37">
        <f>IFERROR(IF(((L226*Dane!$C$9)-AB226)&lt;0,0,(L226*Dane!$C$9)-AB226),0)</f>
        <v>0</v>
      </c>
      <c r="AE226" s="97"/>
      <c r="AF226" s="77">
        <f>IF(Dane!$E$3=1,AO226,IF(Dane!$E$3=2,AU226,AW226))</f>
        <v>0</v>
      </c>
      <c r="AG226" s="77">
        <f>IF(Dane!$E$3=1,AP226,IF(Dane!$E$3=2,AV226,AX226))</f>
        <v>0</v>
      </c>
      <c r="AH226" s="77">
        <f>IF(Dane!$E$3=1,BA226,IF(Dane!$E$3=2,BG226,BI226))</f>
        <v>0</v>
      </c>
      <c r="AI226" s="77">
        <f>IF(Dane!$E$3=1,BB226,IF(Dane!$E$3=2,BH226,BJ226))</f>
        <v>0</v>
      </c>
      <c r="AJ226" s="77">
        <f>IF(Dane!$E$3=1,BM226,IF(Dane!$E$3=2,BS226,BU226))</f>
        <v>0</v>
      </c>
      <c r="AK226" s="77">
        <f>IF(Dane!$E$3=1,BN226,IF(Dane!$E$3=2,BT226,BV226))</f>
        <v>0</v>
      </c>
      <c r="AL226" s="24">
        <f t="shared" si="115"/>
        <v>0</v>
      </c>
      <c r="AM226" s="24">
        <f t="shared" si="116"/>
        <v>0</v>
      </c>
      <c r="AN226" s="24"/>
      <c r="AO226" s="24">
        <f t="shared" si="101"/>
        <v>0</v>
      </c>
      <c r="AP226" s="24">
        <f t="shared" si="117"/>
        <v>0</v>
      </c>
      <c r="AQ226" s="24">
        <f t="shared" si="102"/>
        <v>0</v>
      </c>
      <c r="AR226" s="24">
        <f t="shared" si="103"/>
        <v>0</v>
      </c>
      <c r="AS226" s="24">
        <f t="shared" si="104"/>
        <v>0</v>
      </c>
      <c r="AT226" s="24">
        <f t="shared" si="118"/>
        <v>0</v>
      </c>
      <c r="AU226" s="24">
        <f t="shared" si="127"/>
        <v>0</v>
      </c>
      <c r="AV226" s="24">
        <v>0</v>
      </c>
      <c r="AW226" s="24">
        <f t="shared" si="130"/>
        <v>0</v>
      </c>
      <c r="AX226" s="24">
        <v>0</v>
      </c>
      <c r="AY226" s="24">
        <f t="shared" si="119"/>
        <v>0</v>
      </c>
      <c r="AZ226" s="24">
        <f t="shared" si="120"/>
        <v>0</v>
      </c>
      <c r="BA226" s="24">
        <f t="shared" si="105"/>
        <v>0</v>
      </c>
      <c r="BB226" s="24">
        <f t="shared" si="106"/>
        <v>0</v>
      </c>
      <c r="BC226" s="24">
        <f t="shared" si="107"/>
        <v>0</v>
      </c>
      <c r="BD226" s="24">
        <f t="shared" si="108"/>
        <v>0</v>
      </c>
      <c r="BE226" s="24">
        <f t="shared" si="109"/>
        <v>0</v>
      </c>
      <c r="BF226" s="24">
        <f t="shared" si="121"/>
        <v>0</v>
      </c>
      <c r="BG226" s="24">
        <f t="shared" si="128"/>
        <v>0</v>
      </c>
      <c r="BH226" s="24">
        <v>0</v>
      </c>
      <c r="BI226" s="24">
        <f t="shared" si="122"/>
        <v>0</v>
      </c>
      <c r="BJ226" s="24">
        <v>0</v>
      </c>
      <c r="BK226" s="24">
        <f t="shared" si="123"/>
        <v>0</v>
      </c>
      <c r="BL226" s="24">
        <f t="shared" si="124"/>
        <v>0</v>
      </c>
      <c r="BM226" s="24">
        <f t="shared" si="110"/>
        <v>0</v>
      </c>
      <c r="BN226" s="24">
        <f t="shared" si="111"/>
        <v>0</v>
      </c>
      <c r="BO226" s="24">
        <f t="shared" si="112"/>
        <v>0</v>
      </c>
      <c r="BP226" s="24">
        <f t="shared" si="113"/>
        <v>0</v>
      </c>
      <c r="BQ226" s="24">
        <f t="shared" si="114"/>
        <v>0</v>
      </c>
      <c r="BR226" s="24">
        <f t="shared" si="125"/>
        <v>0</v>
      </c>
      <c r="BS226" s="24">
        <f t="shared" si="129"/>
        <v>0</v>
      </c>
      <c r="BT226" s="24">
        <v>0</v>
      </c>
      <c r="BU226" s="24">
        <f t="shared" si="126"/>
        <v>0</v>
      </c>
      <c r="BV226" s="24">
        <v>0</v>
      </c>
    </row>
    <row r="227" spans="1:74">
      <c r="A227" s="87">
        <v>218</v>
      </c>
      <c r="B227" s="1"/>
      <c r="C227" s="1"/>
      <c r="D227" s="2"/>
      <c r="E227" s="3"/>
      <c r="F227" s="4"/>
      <c r="G227" s="5"/>
      <c r="H227" s="4"/>
      <c r="I227" s="5"/>
      <c r="J227" s="6"/>
      <c r="K227" s="5"/>
      <c r="L227" s="5"/>
      <c r="M227" s="5"/>
      <c r="N227" s="7"/>
      <c r="O227" s="38"/>
      <c r="P227" s="5"/>
      <c r="Q227" s="5"/>
      <c r="R227" s="7"/>
      <c r="S227" s="38"/>
      <c r="T227" s="5"/>
      <c r="U227" s="5"/>
      <c r="V227" s="55"/>
      <c r="W227" s="38"/>
      <c r="X227" s="5"/>
      <c r="Y227" s="5"/>
      <c r="Z227" s="55"/>
      <c r="AA227" s="36">
        <f>IF(Dane!$E$3=1,AO227+BA227+BM227,IF(Dane!$E$3=2,AU227+BG227+BS227,AW227+BI227+BU227))</f>
        <v>0</v>
      </c>
      <c r="AB227" s="16">
        <f>IF(Dane!$E$3=1,AP227+BB227+BN227,IF(Dane!$E$3=2,AV227+BH227+BT227,AX227+BJ227+BV227))</f>
        <v>0</v>
      </c>
      <c r="AC227" s="16">
        <f>IF(((K227*Dane!$C$9)-AA227)&lt;0,0,(K227*Dane!$C$9)-AA227)</f>
        <v>0</v>
      </c>
      <c r="AD227" s="37">
        <f>IFERROR(IF(((L227*Dane!$C$9)-AB227)&lt;0,0,(L227*Dane!$C$9)-AB227),0)</f>
        <v>0</v>
      </c>
      <c r="AE227" s="97"/>
      <c r="AF227" s="77">
        <f>IF(Dane!$E$3=1,AO227,IF(Dane!$E$3=2,AU227,AW227))</f>
        <v>0</v>
      </c>
      <c r="AG227" s="77">
        <f>IF(Dane!$E$3=1,AP227,IF(Dane!$E$3=2,AV227,AX227))</f>
        <v>0</v>
      </c>
      <c r="AH227" s="77">
        <f>IF(Dane!$E$3=1,BA227,IF(Dane!$E$3=2,BG227,BI227))</f>
        <v>0</v>
      </c>
      <c r="AI227" s="77">
        <f>IF(Dane!$E$3=1,BB227,IF(Dane!$E$3=2,BH227,BJ227))</f>
        <v>0</v>
      </c>
      <c r="AJ227" s="77">
        <f>IF(Dane!$E$3=1,BM227,IF(Dane!$E$3=2,BS227,BU227))</f>
        <v>0</v>
      </c>
      <c r="AK227" s="77">
        <f>IF(Dane!$E$3=1,BN227,IF(Dane!$E$3=2,BT227,BV227))</f>
        <v>0</v>
      </c>
      <c r="AL227" s="24">
        <f t="shared" si="115"/>
        <v>0</v>
      </c>
      <c r="AM227" s="24">
        <f t="shared" si="116"/>
        <v>0</v>
      </c>
      <c r="AN227" s="24"/>
      <c r="AO227" s="24">
        <f t="shared" si="101"/>
        <v>0</v>
      </c>
      <c r="AP227" s="24">
        <f t="shared" si="117"/>
        <v>0</v>
      </c>
      <c r="AQ227" s="24">
        <f t="shared" si="102"/>
        <v>0</v>
      </c>
      <c r="AR227" s="24">
        <f t="shared" si="103"/>
        <v>0</v>
      </c>
      <c r="AS227" s="24">
        <f t="shared" si="104"/>
        <v>0</v>
      </c>
      <c r="AT227" s="24">
        <f t="shared" si="118"/>
        <v>0</v>
      </c>
      <c r="AU227" s="24">
        <f t="shared" si="127"/>
        <v>0</v>
      </c>
      <c r="AV227" s="24">
        <v>0</v>
      </c>
      <c r="AW227" s="24">
        <f t="shared" si="130"/>
        <v>0</v>
      </c>
      <c r="AX227" s="24">
        <v>0</v>
      </c>
      <c r="AY227" s="24">
        <f t="shared" si="119"/>
        <v>0</v>
      </c>
      <c r="AZ227" s="24">
        <f t="shared" si="120"/>
        <v>0</v>
      </c>
      <c r="BA227" s="24">
        <f t="shared" si="105"/>
        <v>0</v>
      </c>
      <c r="BB227" s="24">
        <f t="shared" si="106"/>
        <v>0</v>
      </c>
      <c r="BC227" s="24">
        <f t="shared" si="107"/>
        <v>0</v>
      </c>
      <c r="BD227" s="24">
        <f t="shared" si="108"/>
        <v>0</v>
      </c>
      <c r="BE227" s="24">
        <f t="shared" si="109"/>
        <v>0</v>
      </c>
      <c r="BF227" s="24">
        <f t="shared" si="121"/>
        <v>0</v>
      </c>
      <c r="BG227" s="24">
        <f t="shared" si="128"/>
        <v>0</v>
      </c>
      <c r="BH227" s="24">
        <v>0</v>
      </c>
      <c r="BI227" s="24">
        <f t="shared" si="122"/>
        <v>0</v>
      </c>
      <c r="BJ227" s="24">
        <v>0</v>
      </c>
      <c r="BK227" s="24">
        <f t="shared" si="123"/>
        <v>0</v>
      </c>
      <c r="BL227" s="24">
        <f t="shared" si="124"/>
        <v>0</v>
      </c>
      <c r="BM227" s="24">
        <f t="shared" si="110"/>
        <v>0</v>
      </c>
      <c r="BN227" s="24">
        <f t="shared" si="111"/>
        <v>0</v>
      </c>
      <c r="BO227" s="24">
        <f t="shared" si="112"/>
        <v>0</v>
      </c>
      <c r="BP227" s="24">
        <f t="shared" si="113"/>
        <v>0</v>
      </c>
      <c r="BQ227" s="24">
        <f t="shared" si="114"/>
        <v>0</v>
      </c>
      <c r="BR227" s="24">
        <f t="shared" si="125"/>
        <v>0</v>
      </c>
      <c r="BS227" s="24">
        <f t="shared" si="129"/>
        <v>0</v>
      </c>
      <c r="BT227" s="24">
        <v>0</v>
      </c>
      <c r="BU227" s="24">
        <f t="shared" si="126"/>
        <v>0</v>
      </c>
      <c r="BV227" s="24">
        <v>0</v>
      </c>
    </row>
    <row r="228" spans="1:74">
      <c r="A228" s="87">
        <v>219</v>
      </c>
      <c r="B228" s="1"/>
      <c r="C228" s="1"/>
      <c r="D228" s="2"/>
      <c r="E228" s="3"/>
      <c r="F228" s="4"/>
      <c r="G228" s="5"/>
      <c r="H228" s="4"/>
      <c r="I228" s="5"/>
      <c r="J228" s="6"/>
      <c r="K228" s="5"/>
      <c r="L228" s="5"/>
      <c r="M228" s="5"/>
      <c r="N228" s="7"/>
      <c r="O228" s="38"/>
      <c r="P228" s="5"/>
      <c r="Q228" s="5"/>
      <c r="R228" s="7"/>
      <c r="S228" s="38"/>
      <c r="T228" s="5"/>
      <c r="U228" s="5"/>
      <c r="V228" s="55"/>
      <c r="W228" s="38"/>
      <c r="X228" s="5"/>
      <c r="Y228" s="5"/>
      <c r="Z228" s="55"/>
      <c r="AA228" s="36">
        <f>IF(Dane!$E$3=1,AO228+BA228+BM228,IF(Dane!$E$3=2,AU228+BG228+BS228,AW228+BI228+BU228))</f>
        <v>0</v>
      </c>
      <c r="AB228" s="16">
        <f>IF(Dane!$E$3=1,AP228+BB228+BN228,IF(Dane!$E$3=2,AV228+BH228+BT228,AX228+BJ228+BV228))</f>
        <v>0</v>
      </c>
      <c r="AC228" s="16">
        <f>IF(((K228*Dane!$C$9)-AA228)&lt;0,0,(K228*Dane!$C$9)-AA228)</f>
        <v>0</v>
      </c>
      <c r="AD228" s="37">
        <f>IFERROR(IF(((L228*Dane!$C$9)-AB228)&lt;0,0,(L228*Dane!$C$9)-AB228),0)</f>
        <v>0</v>
      </c>
      <c r="AE228" s="97"/>
      <c r="AF228" s="77">
        <f>IF(Dane!$E$3=1,AO228,IF(Dane!$E$3=2,AU228,AW228))</f>
        <v>0</v>
      </c>
      <c r="AG228" s="77">
        <f>IF(Dane!$E$3=1,AP228,IF(Dane!$E$3=2,AV228,AX228))</f>
        <v>0</v>
      </c>
      <c r="AH228" s="77">
        <f>IF(Dane!$E$3=1,BA228,IF(Dane!$E$3=2,BG228,BI228))</f>
        <v>0</v>
      </c>
      <c r="AI228" s="77">
        <f>IF(Dane!$E$3=1,BB228,IF(Dane!$E$3=2,BH228,BJ228))</f>
        <v>0</v>
      </c>
      <c r="AJ228" s="77">
        <f>IF(Dane!$E$3=1,BM228,IF(Dane!$E$3=2,BS228,BU228))</f>
        <v>0</v>
      </c>
      <c r="AK228" s="77">
        <f>IF(Dane!$E$3=1,BN228,IF(Dane!$E$3=2,BT228,BV228))</f>
        <v>0</v>
      </c>
      <c r="AL228" s="24">
        <f t="shared" si="115"/>
        <v>0</v>
      </c>
      <c r="AM228" s="24">
        <f t="shared" si="116"/>
        <v>0</v>
      </c>
      <c r="AN228" s="24"/>
      <c r="AO228" s="24">
        <f t="shared" si="101"/>
        <v>0</v>
      </c>
      <c r="AP228" s="24">
        <f t="shared" si="117"/>
        <v>0</v>
      </c>
      <c r="AQ228" s="24">
        <f t="shared" si="102"/>
        <v>0</v>
      </c>
      <c r="AR228" s="24">
        <f t="shared" si="103"/>
        <v>0</v>
      </c>
      <c r="AS228" s="24">
        <f t="shared" si="104"/>
        <v>0</v>
      </c>
      <c r="AT228" s="24">
        <f t="shared" si="118"/>
        <v>0</v>
      </c>
      <c r="AU228" s="24">
        <f t="shared" si="127"/>
        <v>0</v>
      </c>
      <c r="AV228" s="24">
        <v>0</v>
      </c>
      <c r="AW228" s="24">
        <f t="shared" si="130"/>
        <v>0</v>
      </c>
      <c r="AX228" s="24">
        <v>0</v>
      </c>
      <c r="AY228" s="24">
        <f t="shared" si="119"/>
        <v>0</v>
      </c>
      <c r="AZ228" s="24">
        <f t="shared" si="120"/>
        <v>0</v>
      </c>
      <c r="BA228" s="24">
        <f t="shared" si="105"/>
        <v>0</v>
      </c>
      <c r="BB228" s="24">
        <f t="shared" si="106"/>
        <v>0</v>
      </c>
      <c r="BC228" s="24">
        <f t="shared" si="107"/>
        <v>0</v>
      </c>
      <c r="BD228" s="24">
        <f t="shared" si="108"/>
        <v>0</v>
      </c>
      <c r="BE228" s="24">
        <f t="shared" si="109"/>
        <v>0</v>
      </c>
      <c r="BF228" s="24">
        <f t="shared" si="121"/>
        <v>0</v>
      </c>
      <c r="BG228" s="24">
        <f t="shared" si="128"/>
        <v>0</v>
      </c>
      <c r="BH228" s="24">
        <v>0</v>
      </c>
      <c r="BI228" s="24">
        <f t="shared" si="122"/>
        <v>0</v>
      </c>
      <c r="BJ228" s="24">
        <v>0</v>
      </c>
      <c r="BK228" s="24">
        <f t="shared" si="123"/>
        <v>0</v>
      </c>
      <c r="BL228" s="24">
        <f t="shared" si="124"/>
        <v>0</v>
      </c>
      <c r="BM228" s="24">
        <f t="shared" si="110"/>
        <v>0</v>
      </c>
      <c r="BN228" s="24">
        <f t="shared" si="111"/>
        <v>0</v>
      </c>
      <c r="BO228" s="24">
        <f t="shared" si="112"/>
        <v>0</v>
      </c>
      <c r="BP228" s="24">
        <f t="shared" si="113"/>
        <v>0</v>
      </c>
      <c r="BQ228" s="24">
        <f t="shared" si="114"/>
        <v>0</v>
      </c>
      <c r="BR228" s="24">
        <f t="shared" si="125"/>
        <v>0</v>
      </c>
      <c r="BS228" s="24">
        <f t="shared" si="129"/>
        <v>0</v>
      </c>
      <c r="BT228" s="24">
        <v>0</v>
      </c>
      <c r="BU228" s="24">
        <f t="shared" si="126"/>
        <v>0</v>
      </c>
      <c r="BV228" s="24">
        <v>0</v>
      </c>
    </row>
    <row r="229" spans="1:74">
      <c r="A229" s="87">
        <v>220</v>
      </c>
      <c r="B229" s="1"/>
      <c r="C229" s="1"/>
      <c r="D229" s="2"/>
      <c r="E229" s="3"/>
      <c r="F229" s="4"/>
      <c r="G229" s="5"/>
      <c r="H229" s="4"/>
      <c r="I229" s="5"/>
      <c r="J229" s="6"/>
      <c r="K229" s="5"/>
      <c r="L229" s="5"/>
      <c r="M229" s="5"/>
      <c r="N229" s="7"/>
      <c r="O229" s="38"/>
      <c r="P229" s="5"/>
      <c r="Q229" s="5"/>
      <c r="R229" s="7"/>
      <c r="S229" s="38"/>
      <c r="T229" s="5"/>
      <c r="U229" s="5"/>
      <c r="V229" s="55"/>
      <c r="W229" s="38"/>
      <c r="X229" s="5"/>
      <c r="Y229" s="5"/>
      <c r="Z229" s="55"/>
      <c r="AA229" s="36">
        <f>IF(Dane!$E$3=1,AO229+BA229+BM229,IF(Dane!$E$3=2,AU229+BG229+BS229,AW229+BI229+BU229))</f>
        <v>0</v>
      </c>
      <c r="AB229" s="16">
        <f>IF(Dane!$E$3=1,AP229+BB229+BN229,IF(Dane!$E$3=2,AV229+BH229+BT229,AX229+BJ229+BV229))</f>
        <v>0</v>
      </c>
      <c r="AC229" s="16">
        <f>IF(((K229*Dane!$C$9)-AA229)&lt;0,0,(K229*Dane!$C$9)-AA229)</f>
        <v>0</v>
      </c>
      <c r="AD229" s="37">
        <f>IFERROR(IF(((L229*Dane!$C$9)-AB229)&lt;0,0,(L229*Dane!$C$9)-AB229),0)</f>
        <v>0</v>
      </c>
      <c r="AE229" s="97"/>
      <c r="AF229" s="77">
        <f>IF(Dane!$E$3=1,AO229,IF(Dane!$E$3=2,AU229,AW229))</f>
        <v>0</v>
      </c>
      <c r="AG229" s="77">
        <f>IF(Dane!$E$3=1,AP229,IF(Dane!$E$3=2,AV229,AX229))</f>
        <v>0</v>
      </c>
      <c r="AH229" s="77">
        <f>IF(Dane!$E$3=1,BA229,IF(Dane!$E$3=2,BG229,BI229))</f>
        <v>0</v>
      </c>
      <c r="AI229" s="77">
        <f>IF(Dane!$E$3=1,BB229,IF(Dane!$E$3=2,BH229,BJ229))</f>
        <v>0</v>
      </c>
      <c r="AJ229" s="77">
        <f>IF(Dane!$E$3=1,BM229,IF(Dane!$E$3=2,BS229,BU229))</f>
        <v>0</v>
      </c>
      <c r="AK229" s="77">
        <f>IF(Dane!$E$3=1,BN229,IF(Dane!$E$3=2,BT229,BV229))</f>
        <v>0</v>
      </c>
      <c r="AL229" s="24">
        <f t="shared" si="115"/>
        <v>0</v>
      </c>
      <c r="AM229" s="24">
        <f t="shared" si="116"/>
        <v>0</v>
      </c>
      <c r="AN229" s="24"/>
      <c r="AO229" s="24">
        <f t="shared" si="101"/>
        <v>0</v>
      </c>
      <c r="AP229" s="24">
        <f t="shared" si="117"/>
        <v>0</v>
      </c>
      <c r="AQ229" s="24">
        <f t="shared" si="102"/>
        <v>0</v>
      </c>
      <c r="AR229" s="24">
        <f t="shared" si="103"/>
        <v>0</v>
      </c>
      <c r="AS229" s="24">
        <f t="shared" si="104"/>
        <v>0</v>
      </c>
      <c r="AT229" s="24">
        <f t="shared" si="118"/>
        <v>0</v>
      </c>
      <c r="AU229" s="24">
        <f t="shared" si="127"/>
        <v>0</v>
      </c>
      <c r="AV229" s="24">
        <v>0</v>
      </c>
      <c r="AW229" s="24">
        <f t="shared" si="130"/>
        <v>0</v>
      </c>
      <c r="AX229" s="24">
        <v>0</v>
      </c>
      <c r="AY229" s="24">
        <f t="shared" si="119"/>
        <v>0</v>
      </c>
      <c r="AZ229" s="24">
        <f t="shared" si="120"/>
        <v>0</v>
      </c>
      <c r="BA229" s="24">
        <f t="shared" si="105"/>
        <v>0</v>
      </c>
      <c r="BB229" s="24">
        <f t="shared" si="106"/>
        <v>0</v>
      </c>
      <c r="BC229" s="24">
        <f t="shared" si="107"/>
        <v>0</v>
      </c>
      <c r="BD229" s="24">
        <f t="shared" si="108"/>
        <v>0</v>
      </c>
      <c r="BE229" s="24">
        <f t="shared" si="109"/>
        <v>0</v>
      </c>
      <c r="BF229" s="24">
        <f t="shared" si="121"/>
        <v>0</v>
      </c>
      <c r="BG229" s="24">
        <f t="shared" si="128"/>
        <v>0</v>
      </c>
      <c r="BH229" s="24">
        <v>0</v>
      </c>
      <c r="BI229" s="24">
        <f t="shared" si="122"/>
        <v>0</v>
      </c>
      <c r="BJ229" s="24">
        <v>0</v>
      </c>
      <c r="BK229" s="24">
        <f t="shared" si="123"/>
        <v>0</v>
      </c>
      <c r="BL229" s="24">
        <f t="shared" si="124"/>
        <v>0</v>
      </c>
      <c r="BM229" s="24">
        <f t="shared" si="110"/>
        <v>0</v>
      </c>
      <c r="BN229" s="24">
        <f t="shared" si="111"/>
        <v>0</v>
      </c>
      <c r="BO229" s="24">
        <f t="shared" si="112"/>
        <v>0</v>
      </c>
      <c r="BP229" s="24">
        <f t="shared" si="113"/>
        <v>0</v>
      </c>
      <c r="BQ229" s="24">
        <f t="shared" si="114"/>
        <v>0</v>
      </c>
      <c r="BR229" s="24">
        <f t="shared" si="125"/>
        <v>0</v>
      </c>
      <c r="BS229" s="24">
        <f t="shared" si="129"/>
        <v>0</v>
      </c>
      <c r="BT229" s="24">
        <v>0</v>
      </c>
      <c r="BU229" s="24">
        <f t="shared" si="126"/>
        <v>0</v>
      </c>
      <c r="BV229" s="24">
        <v>0</v>
      </c>
    </row>
    <row r="230" spans="1:74">
      <c r="A230" s="87">
        <v>221</v>
      </c>
      <c r="B230" s="1"/>
      <c r="C230" s="1"/>
      <c r="D230" s="2"/>
      <c r="E230" s="3"/>
      <c r="F230" s="4"/>
      <c r="G230" s="5"/>
      <c r="H230" s="4"/>
      <c r="I230" s="5"/>
      <c r="J230" s="6"/>
      <c r="K230" s="5"/>
      <c r="L230" s="5"/>
      <c r="M230" s="5"/>
      <c r="N230" s="7"/>
      <c r="O230" s="38"/>
      <c r="P230" s="5"/>
      <c r="Q230" s="5"/>
      <c r="R230" s="7"/>
      <c r="S230" s="38"/>
      <c r="T230" s="5"/>
      <c r="U230" s="5"/>
      <c r="V230" s="55"/>
      <c r="W230" s="38"/>
      <c r="X230" s="5"/>
      <c r="Y230" s="5"/>
      <c r="Z230" s="55"/>
      <c r="AA230" s="36">
        <f>IF(Dane!$E$3=1,AO230+BA230+BM230,IF(Dane!$E$3=2,AU230+BG230+BS230,AW230+BI230+BU230))</f>
        <v>0</v>
      </c>
      <c r="AB230" s="16">
        <f>IF(Dane!$E$3=1,AP230+BB230+BN230,IF(Dane!$E$3=2,AV230+BH230+BT230,AX230+BJ230+BV230))</f>
        <v>0</v>
      </c>
      <c r="AC230" s="16">
        <f>IF(((K230*Dane!$C$9)-AA230)&lt;0,0,(K230*Dane!$C$9)-AA230)</f>
        <v>0</v>
      </c>
      <c r="AD230" s="37">
        <f>IFERROR(IF(((L230*Dane!$C$9)-AB230)&lt;0,0,(L230*Dane!$C$9)-AB230),0)</f>
        <v>0</v>
      </c>
      <c r="AE230" s="97"/>
      <c r="AF230" s="77">
        <f>IF(Dane!$E$3=1,AO230,IF(Dane!$E$3=2,AU230,AW230))</f>
        <v>0</v>
      </c>
      <c r="AG230" s="77">
        <f>IF(Dane!$E$3=1,AP230,IF(Dane!$E$3=2,AV230,AX230))</f>
        <v>0</v>
      </c>
      <c r="AH230" s="77">
        <f>IF(Dane!$E$3=1,BA230,IF(Dane!$E$3=2,BG230,BI230))</f>
        <v>0</v>
      </c>
      <c r="AI230" s="77">
        <f>IF(Dane!$E$3=1,BB230,IF(Dane!$E$3=2,BH230,BJ230))</f>
        <v>0</v>
      </c>
      <c r="AJ230" s="77">
        <f>IF(Dane!$E$3=1,BM230,IF(Dane!$E$3=2,BS230,BU230))</f>
        <v>0</v>
      </c>
      <c r="AK230" s="77">
        <f>IF(Dane!$E$3=1,BN230,IF(Dane!$E$3=2,BT230,BV230))</f>
        <v>0</v>
      </c>
      <c r="AL230" s="24">
        <f t="shared" si="115"/>
        <v>0</v>
      </c>
      <c r="AM230" s="24">
        <f t="shared" si="116"/>
        <v>0</v>
      </c>
      <c r="AN230" s="24"/>
      <c r="AO230" s="24">
        <f t="shared" si="101"/>
        <v>0</v>
      </c>
      <c r="AP230" s="24">
        <f t="shared" si="117"/>
        <v>0</v>
      </c>
      <c r="AQ230" s="24">
        <f t="shared" si="102"/>
        <v>0</v>
      </c>
      <c r="AR230" s="24">
        <f t="shared" si="103"/>
        <v>0</v>
      </c>
      <c r="AS230" s="24">
        <f t="shared" si="104"/>
        <v>0</v>
      </c>
      <c r="AT230" s="24">
        <f t="shared" si="118"/>
        <v>0</v>
      </c>
      <c r="AU230" s="24">
        <f t="shared" si="127"/>
        <v>0</v>
      </c>
      <c r="AV230" s="24">
        <v>0</v>
      </c>
      <c r="AW230" s="24">
        <f t="shared" si="130"/>
        <v>0</v>
      </c>
      <c r="AX230" s="24">
        <v>0</v>
      </c>
      <c r="AY230" s="24">
        <f t="shared" si="119"/>
        <v>0</v>
      </c>
      <c r="AZ230" s="24">
        <f t="shared" si="120"/>
        <v>0</v>
      </c>
      <c r="BA230" s="24">
        <f t="shared" si="105"/>
        <v>0</v>
      </c>
      <c r="BB230" s="24">
        <f t="shared" si="106"/>
        <v>0</v>
      </c>
      <c r="BC230" s="24">
        <f t="shared" si="107"/>
        <v>0</v>
      </c>
      <c r="BD230" s="24">
        <f t="shared" si="108"/>
        <v>0</v>
      </c>
      <c r="BE230" s="24">
        <f t="shared" si="109"/>
        <v>0</v>
      </c>
      <c r="BF230" s="24">
        <f t="shared" si="121"/>
        <v>0</v>
      </c>
      <c r="BG230" s="24">
        <f t="shared" si="128"/>
        <v>0</v>
      </c>
      <c r="BH230" s="24">
        <v>0</v>
      </c>
      <c r="BI230" s="24">
        <f t="shared" si="122"/>
        <v>0</v>
      </c>
      <c r="BJ230" s="24">
        <v>0</v>
      </c>
      <c r="BK230" s="24">
        <f t="shared" si="123"/>
        <v>0</v>
      </c>
      <c r="BL230" s="24">
        <f t="shared" si="124"/>
        <v>0</v>
      </c>
      <c r="BM230" s="24">
        <f t="shared" si="110"/>
        <v>0</v>
      </c>
      <c r="BN230" s="24">
        <f t="shared" si="111"/>
        <v>0</v>
      </c>
      <c r="BO230" s="24">
        <f t="shared" si="112"/>
        <v>0</v>
      </c>
      <c r="BP230" s="24">
        <f t="shared" si="113"/>
        <v>0</v>
      </c>
      <c r="BQ230" s="24">
        <f t="shared" si="114"/>
        <v>0</v>
      </c>
      <c r="BR230" s="24">
        <f t="shared" si="125"/>
        <v>0</v>
      </c>
      <c r="BS230" s="24">
        <f t="shared" si="129"/>
        <v>0</v>
      </c>
      <c r="BT230" s="24">
        <v>0</v>
      </c>
      <c r="BU230" s="24">
        <f t="shared" si="126"/>
        <v>0</v>
      </c>
      <c r="BV230" s="24">
        <v>0</v>
      </c>
    </row>
    <row r="231" spans="1:74">
      <c r="A231" s="87">
        <v>222</v>
      </c>
      <c r="B231" s="1"/>
      <c r="C231" s="1"/>
      <c r="D231" s="2"/>
      <c r="E231" s="3"/>
      <c r="F231" s="4"/>
      <c r="G231" s="5"/>
      <c r="H231" s="4"/>
      <c r="I231" s="5"/>
      <c r="J231" s="6"/>
      <c r="K231" s="5"/>
      <c r="L231" s="5"/>
      <c r="M231" s="5"/>
      <c r="N231" s="7"/>
      <c r="O231" s="38"/>
      <c r="P231" s="5"/>
      <c r="Q231" s="5"/>
      <c r="R231" s="7"/>
      <c r="S231" s="38"/>
      <c r="T231" s="5"/>
      <c r="U231" s="5"/>
      <c r="V231" s="55"/>
      <c r="W231" s="38"/>
      <c r="X231" s="5"/>
      <c r="Y231" s="5"/>
      <c r="Z231" s="55"/>
      <c r="AA231" s="36">
        <f>IF(Dane!$E$3=1,AO231+BA231+BM231,IF(Dane!$E$3=2,AU231+BG231+BS231,AW231+BI231+BU231))</f>
        <v>0</v>
      </c>
      <c r="AB231" s="16">
        <f>IF(Dane!$E$3=1,AP231+BB231+BN231,IF(Dane!$E$3=2,AV231+BH231+BT231,AX231+BJ231+BV231))</f>
        <v>0</v>
      </c>
      <c r="AC231" s="16">
        <f>IF(((K231*Dane!$C$9)-AA231)&lt;0,0,(K231*Dane!$C$9)-AA231)</f>
        <v>0</v>
      </c>
      <c r="AD231" s="37">
        <f>IFERROR(IF(((L231*Dane!$C$9)-AB231)&lt;0,0,(L231*Dane!$C$9)-AB231),0)</f>
        <v>0</v>
      </c>
      <c r="AE231" s="97"/>
      <c r="AF231" s="77">
        <f>IF(Dane!$E$3=1,AO231,IF(Dane!$E$3=2,AU231,AW231))</f>
        <v>0</v>
      </c>
      <c r="AG231" s="77">
        <f>IF(Dane!$E$3=1,AP231,IF(Dane!$E$3=2,AV231,AX231))</f>
        <v>0</v>
      </c>
      <c r="AH231" s="77">
        <f>IF(Dane!$E$3=1,BA231,IF(Dane!$E$3=2,BG231,BI231))</f>
        <v>0</v>
      </c>
      <c r="AI231" s="77">
        <f>IF(Dane!$E$3=1,BB231,IF(Dane!$E$3=2,BH231,BJ231))</f>
        <v>0</v>
      </c>
      <c r="AJ231" s="77">
        <f>IF(Dane!$E$3=1,BM231,IF(Dane!$E$3=2,BS231,BU231))</f>
        <v>0</v>
      </c>
      <c r="AK231" s="77">
        <f>IF(Dane!$E$3=1,BN231,IF(Dane!$E$3=2,BT231,BV231))</f>
        <v>0</v>
      </c>
      <c r="AL231" s="24">
        <f t="shared" si="115"/>
        <v>0</v>
      </c>
      <c r="AM231" s="24">
        <f t="shared" si="116"/>
        <v>0</v>
      </c>
      <c r="AN231" s="24"/>
      <c r="AO231" s="24">
        <f t="shared" si="101"/>
        <v>0</v>
      </c>
      <c r="AP231" s="24">
        <f t="shared" si="117"/>
        <v>0</v>
      </c>
      <c r="AQ231" s="24">
        <f t="shared" si="102"/>
        <v>0</v>
      </c>
      <c r="AR231" s="24">
        <f t="shared" si="103"/>
        <v>0</v>
      </c>
      <c r="AS231" s="24">
        <f t="shared" si="104"/>
        <v>0</v>
      </c>
      <c r="AT231" s="24">
        <f t="shared" si="118"/>
        <v>0</v>
      </c>
      <c r="AU231" s="24">
        <f t="shared" si="127"/>
        <v>0</v>
      </c>
      <c r="AV231" s="24">
        <v>0</v>
      </c>
      <c r="AW231" s="24">
        <f t="shared" si="130"/>
        <v>0</v>
      </c>
      <c r="AX231" s="24">
        <v>0</v>
      </c>
      <c r="AY231" s="24">
        <f t="shared" si="119"/>
        <v>0</v>
      </c>
      <c r="AZ231" s="24">
        <f t="shared" si="120"/>
        <v>0</v>
      </c>
      <c r="BA231" s="24">
        <f t="shared" si="105"/>
        <v>0</v>
      </c>
      <c r="BB231" s="24">
        <f t="shared" si="106"/>
        <v>0</v>
      </c>
      <c r="BC231" s="24">
        <f t="shared" si="107"/>
        <v>0</v>
      </c>
      <c r="BD231" s="24">
        <f t="shared" si="108"/>
        <v>0</v>
      </c>
      <c r="BE231" s="24">
        <f t="shared" si="109"/>
        <v>0</v>
      </c>
      <c r="BF231" s="24">
        <f t="shared" si="121"/>
        <v>0</v>
      </c>
      <c r="BG231" s="24">
        <f t="shared" si="128"/>
        <v>0</v>
      </c>
      <c r="BH231" s="24">
        <v>0</v>
      </c>
      <c r="BI231" s="24">
        <f t="shared" si="122"/>
        <v>0</v>
      </c>
      <c r="BJ231" s="24">
        <v>0</v>
      </c>
      <c r="BK231" s="24">
        <f t="shared" si="123"/>
        <v>0</v>
      </c>
      <c r="BL231" s="24">
        <f t="shared" si="124"/>
        <v>0</v>
      </c>
      <c r="BM231" s="24">
        <f t="shared" si="110"/>
        <v>0</v>
      </c>
      <c r="BN231" s="24">
        <f t="shared" si="111"/>
        <v>0</v>
      </c>
      <c r="BO231" s="24">
        <f t="shared" si="112"/>
        <v>0</v>
      </c>
      <c r="BP231" s="24">
        <f t="shared" si="113"/>
        <v>0</v>
      </c>
      <c r="BQ231" s="24">
        <f t="shared" si="114"/>
        <v>0</v>
      </c>
      <c r="BR231" s="24">
        <f t="shared" si="125"/>
        <v>0</v>
      </c>
      <c r="BS231" s="24">
        <f t="shared" si="129"/>
        <v>0</v>
      </c>
      <c r="BT231" s="24">
        <v>0</v>
      </c>
      <c r="BU231" s="24">
        <f t="shared" si="126"/>
        <v>0</v>
      </c>
      <c r="BV231" s="24">
        <v>0</v>
      </c>
    </row>
    <row r="232" spans="1:74">
      <c r="A232" s="87">
        <v>223</v>
      </c>
      <c r="B232" s="1"/>
      <c r="C232" s="1"/>
      <c r="D232" s="2"/>
      <c r="E232" s="3"/>
      <c r="F232" s="4"/>
      <c r="G232" s="5"/>
      <c r="H232" s="4"/>
      <c r="I232" s="5"/>
      <c r="J232" s="6"/>
      <c r="K232" s="5"/>
      <c r="L232" s="5"/>
      <c r="M232" s="5"/>
      <c r="N232" s="7"/>
      <c r="O232" s="38"/>
      <c r="P232" s="5"/>
      <c r="Q232" s="5"/>
      <c r="R232" s="7"/>
      <c r="S232" s="38"/>
      <c r="T232" s="5"/>
      <c r="U232" s="5"/>
      <c r="V232" s="55"/>
      <c r="W232" s="38"/>
      <c r="X232" s="5"/>
      <c r="Y232" s="5"/>
      <c r="Z232" s="55"/>
      <c r="AA232" s="36">
        <f>IF(Dane!$E$3=1,AO232+BA232+BM232,IF(Dane!$E$3=2,AU232+BG232+BS232,AW232+BI232+BU232))</f>
        <v>0</v>
      </c>
      <c r="AB232" s="16">
        <f>IF(Dane!$E$3=1,AP232+BB232+BN232,IF(Dane!$E$3=2,AV232+BH232+BT232,AX232+BJ232+BV232))</f>
        <v>0</v>
      </c>
      <c r="AC232" s="16">
        <f>IF(((K232*Dane!$C$9)-AA232)&lt;0,0,(K232*Dane!$C$9)-AA232)</f>
        <v>0</v>
      </c>
      <c r="AD232" s="37">
        <f>IFERROR(IF(((L232*Dane!$C$9)-AB232)&lt;0,0,(L232*Dane!$C$9)-AB232),0)</f>
        <v>0</v>
      </c>
      <c r="AE232" s="97"/>
      <c r="AF232" s="77">
        <f>IF(Dane!$E$3=1,AO232,IF(Dane!$E$3=2,AU232,AW232))</f>
        <v>0</v>
      </c>
      <c r="AG232" s="77">
        <f>IF(Dane!$E$3=1,AP232,IF(Dane!$E$3=2,AV232,AX232))</f>
        <v>0</v>
      </c>
      <c r="AH232" s="77">
        <f>IF(Dane!$E$3=1,BA232,IF(Dane!$E$3=2,BG232,BI232))</f>
        <v>0</v>
      </c>
      <c r="AI232" s="77">
        <f>IF(Dane!$E$3=1,BB232,IF(Dane!$E$3=2,BH232,BJ232))</f>
        <v>0</v>
      </c>
      <c r="AJ232" s="77">
        <f>IF(Dane!$E$3=1,BM232,IF(Dane!$E$3=2,BS232,BU232))</f>
        <v>0</v>
      </c>
      <c r="AK232" s="77">
        <f>IF(Dane!$E$3=1,BN232,IF(Dane!$E$3=2,BT232,BV232))</f>
        <v>0</v>
      </c>
      <c r="AL232" s="24">
        <f t="shared" si="115"/>
        <v>0</v>
      </c>
      <c r="AM232" s="24">
        <f t="shared" si="116"/>
        <v>0</v>
      </c>
      <c r="AN232" s="24"/>
      <c r="AO232" s="24">
        <f t="shared" si="101"/>
        <v>0</v>
      </c>
      <c r="AP232" s="24">
        <f t="shared" si="117"/>
        <v>0</v>
      </c>
      <c r="AQ232" s="24">
        <f t="shared" si="102"/>
        <v>0</v>
      </c>
      <c r="AR232" s="24">
        <f t="shared" si="103"/>
        <v>0</v>
      </c>
      <c r="AS232" s="24">
        <f t="shared" si="104"/>
        <v>0</v>
      </c>
      <c r="AT232" s="24">
        <f t="shared" si="118"/>
        <v>0</v>
      </c>
      <c r="AU232" s="24">
        <f t="shared" si="127"/>
        <v>0</v>
      </c>
      <c r="AV232" s="24">
        <v>0</v>
      </c>
      <c r="AW232" s="24">
        <f t="shared" si="130"/>
        <v>0</v>
      </c>
      <c r="AX232" s="24">
        <v>0</v>
      </c>
      <c r="AY232" s="24">
        <f t="shared" si="119"/>
        <v>0</v>
      </c>
      <c r="AZ232" s="24">
        <f t="shared" si="120"/>
        <v>0</v>
      </c>
      <c r="BA232" s="24">
        <f t="shared" si="105"/>
        <v>0</v>
      </c>
      <c r="BB232" s="24">
        <f t="shared" si="106"/>
        <v>0</v>
      </c>
      <c r="BC232" s="24">
        <f t="shared" si="107"/>
        <v>0</v>
      </c>
      <c r="BD232" s="24">
        <f t="shared" si="108"/>
        <v>0</v>
      </c>
      <c r="BE232" s="24">
        <f t="shared" si="109"/>
        <v>0</v>
      </c>
      <c r="BF232" s="24">
        <f t="shared" si="121"/>
        <v>0</v>
      </c>
      <c r="BG232" s="24">
        <f t="shared" si="128"/>
        <v>0</v>
      </c>
      <c r="BH232" s="24">
        <v>0</v>
      </c>
      <c r="BI232" s="24">
        <f t="shared" si="122"/>
        <v>0</v>
      </c>
      <c r="BJ232" s="24">
        <v>0</v>
      </c>
      <c r="BK232" s="24">
        <f t="shared" si="123"/>
        <v>0</v>
      </c>
      <c r="BL232" s="24">
        <f t="shared" si="124"/>
        <v>0</v>
      </c>
      <c r="BM232" s="24">
        <f t="shared" si="110"/>
        <v>0</v>
      </c>
      <c r="BN232" s="24">
        <f t="shared" si="111"/>
        <v>0</v>
      </c>
      <c r="BO232" s="24">
        <f t="shared" si="112"/>
        <v>0</v>
      </c>
      <c r="BP232" s="24">
        <f t="shared" si="113"/>
        <v>0</v>
      </c>
      <c r="BQ232" s="24">
        <f t="shared" si="114"/>
        <v>0</v>
      </c>
      <c r="BR232" s="24">
        <f t="shared" si="125"/>
        <v>0</v>
      </c>
      <c r="BS232" s="24">
        <f t="shared" si="129"/>
        <v>0</v>
      </c>
      <c r="BT232" s="24">
        <v>0</v>
      </c>
      <c r="BU232" s="24">
        <f t="shared" si="126"/>
        <v>0</v>
      </c>
      <c r="BV232" s="24">
        <v>0</v>
      </c>
    </row>
    <row r="233" spans="1:74">
      <c r="A233" s="87">
        <v>224</v>
      </c>
      <c r="B233" s="1"/>
      <c r="C233" s="1"/>
      <c r="D233" s="2"/>
      <c r="E233" s="3"/>
      <c r="F233" s="4"/>
      <c r="G233" s="5"/>
      <c r="H233" s="4"/>
      <c r="I233" s="5"/>
      <c r="J233" s="6"/>
      <c r="K233" s="5"/>
      <c r="L233" s="5"/>
      <c r="M233" s="5"/>
      <c r="N233" s="7"/>
      <c r="O233" s="38"/>
      <c r="P233" s="5"/>
      <c r="Q233" s="5"/>
      <c r="R233" s="7"/>
      <c r="S233" s="38"/>
      <c r="T233" s="5"/>
      <c r="U233" s="5"/>
      <c r="V233" s="55"/>
      <c r="W233" s="38"/>
      <c r="X233" s="5"/>
      <c r="Y233" s="5"/>
      <c r="Z233" s="55"/>
      <c r="AA233" s="36">
        <f>IF(Dane!$E$3=1,AO233+BA233+BM233,IF(Dane!$E$3=2,AU233+BG233+BS233,AW233+BI233+BU233))</f>
        <v>0</v>
      </c>
      <c r="AB233" s="16">
        <f>IF(Dane!$E$3=1,AP233+BB233+BN233,IF(Dane!$E$3=2,AV233+BH233+BT233,AX233+BJ233+BV233))</f>
        <v>0</v>
      </c>
      <c r="AC233" s="16">
        <f>IF(((K233*Dane!$C$9)-AA233)&lt;0,0,(K233*Dane!$C$9)-AA233)</f>
        <v>0</v>
      </c>
      <c r="AD233" s="37">
        <f>IFERROR(IF(((L233*Dane!$C$9)-AB233)&lt;0,0,(L233*Dane!$C$9)-AB233),0)</f>
        <v>0</v>
      </c>
      <c r="AE233" s="97"/>
      <c r="AF233" s="77">
        <f>IF(Dane!$E$3=1,AO233,IF(Dane!$E$3=2,AU233,AW233))</f>
        <v>0</v>
      </c>
      <c r="AG233" s="77">
        <f>IF(Dane!$E$3=1,AP233,IF(Dane!$E$3=2,AV233,AX233))</f>
        <v>0</v>
      </c>
      <c r="AH233" s="77">
        <f>IF(Dane!$E$3=1,BA233,IF(Dane!$E$3=2,BG233,BI233))</f>
        <v>0</v>
      </c>
      <c r="AI233" s="77">
        <f>IF(Dane!$E$3=1,BB233,IF(Dane!$E$3=2,BH233,BJ233))</f>
        <v>0</v>
      </c>
      <c r="AJ233" s="77">
        <f>IF(Dane!$E$3=1,BM233,IF(Dane!$E$3=2,BS233,BU233))</f>
        <v>0</v>
      </c>
      <c r="AK233" s="77">
        <f>IF(Dane!$E$3=1,BN233,IF(Dane!$E$3=2,BT233,BV233))</f>
        <v>0</v>
      </c>
      <c r="AL233" s="24">
        <f t="shared" si="115"/>
        <v>0</v>
      </c>
      <c r="AM233" s="24">
        <f t="shared" si="116"/>
        <v>0</v>
      </c>
      <c r="AN233" s="24"/>
      <c r="AO233" s="24">
        <f t="shared" si="101"/>
        <v>0</v>
      </c>
      <c r="AP233" s="24">
        <f t="shared" si="117"/>
        <v>0</v>
      </c>
      <c r="AQ233" s="24">
        <f t="shared" si="102"/>
        <v>0</v>
      </c>
      <c r="AR233" s="24">
        <f t="shared" si="103"/>
        <v>0</v>
      </c>
      <c r="AS233" s="24">
        <f t="shared" si="104"/>
        <v>0</v>
      </c>
      <c r="AT233" s="24">
        <f t="shared" si="118"/>
        <v>0</v>
      </c>
      <c r="AU233" s="24">
        <f t="shared" si="127"/>
        <v>0</v>
      </c>
      <c r="AV233" s="24">
        <v>0</v>
      </c>
      <c r="AW233" s="24">
        <f t="shared" si="130"/>
        <v>0</v>
      </c>
      <c r="AX233" s="24">
        <v>0</v>
      </c>
      <c r="AY233" s="24">
        <f t="shared" si="119"/>
        <v>0</v>
      </c>
      <c r="AZ233" s="24">
        <f t="shared" si="120"/>
        <v>0</v>
      </c>
      <c r="BA233" s="24">
        <f t="shared" si="105"/>
        <v>0</v>
      </c>
      <c r="BB233" s="24">
        <f t="shared" si="106"/>
        <v>0</v>
      </c>
      <c r="BC233" s="24">
        <f t="shared" si="107"/>
        <v>0</v>
      </c>
      <c r="BD233" s="24">
        <f t="shared" si="108"/>
        <v>0</v>
      </c>
      <c r="BE233" s="24">
        <f t="shared" si="109"/>
        <v>0</v>
      </c>
      <c r="BF233" s="24">
        <f t="shared" si="121"/>
        <v>0</v>
      </c>
      <c r="BG233" s="24">
        <f t="shared" si="128"/>
        <v>0</v>
      </c>
      <c r="BH233" s="24">
        <v>0</v>
      </c>
      <c r="BI233" s="24">
        <f t="shared" si="122"/>
        <v>0</v>
      </c>
      <c r="BJ233" s="24">
        <v>0</v>
      </c>
      <c r="BK233" s="24">
        <f t="shared" si="123"/>
        <v>0</v>
      </c>
      <c r="BL233" s="24">
        <f t="shared" si="124"/>
        <v>0</v>
      </c>
      <c r="BM233" s="24">
        <f t="shared" si="110"/>
        <v>0</v>
      </c>
      <c r="BN233" s="24">
        <f t="shared" si="111"/>
        <v>0</v>
      </c>
      <c r="BO233" s="24">
        <f t="shared" si="112"/>
        <v>0</v>
      </c>
      <c r="BP233" s="24">
        <f t="shared" si="113"/>
        <v>0</v>
      </c>
      <c r="BQ233" s="24">
        <f t="shared" si="114"/>
        <v>0</v>
      </c>
      <c r="BR233" s="24">
        <f t="shared" si="125"/>
        <v>0</v>
      </c>
      <c r="BS233" s="24">
        <f t="shared" si="129"/>
        <v>0</v>
      </c>
      <c r="BT233" s="24">
        <v>0</v>
      </c>
      <c r="BU233" s="24">
        <f t="shared" si="126"/>
        <v>0</v>
      </c>
      <c r="BV233" s="24">
        <v>0</v>
      </c>
    </row>
    <row r="234" spans="1:74">
      <c r="A234" s="87">
        <v>225</v>
      </c>
      <c r="B234" s="1"/>
      <c r="C234" s="1"/>
      <c r="D234" s="2"/>
      <c r="E234" s="3"/>
      <c r="F234" s="4"/>
      <c r="G234" s="5"/>
      <c r="H234" s="4"/>
      <c r="I234" s="5"/>
      <c r="J234" s="6"/>
      <c r="K234" s="5"/>
      <c r="L234" s="5"/>
      <c r="M234" s="5"/>
      <c r="N234" s="7"/>
      <c r="O234" s="38"/>
      <c r="P234" s="5"/>
      <c r="Q234" s="5"/>
      <c r="R234" s="7"/>
      <c r="S234" s="38"/>
      <c r="T234" s="5"/>
      <c r="U234" s="5"/>
      <c r="V234" s="55"/>
      <c r="W234" s="38"/>
      <c r="X234" s="5"/>
      <c r="Y234" s="5"/>
      <c r="Z234" s="55"/>
      <c r="AA234" s="36">
        <f>IF(Dane!$E$3=1,AO234+BA234+BM234,IF(Dane!$E$3=2,AU234+BG234+BS234,AW234+BI234+BU234))</f>
        <v>0</v>
      </c>
      <c r="AB234" s="16">
        <f>IF(Dane!$E$3=1,AP234+BB234+BN234,IF(Dane!$E$3=2,AV234+BH234+BT234,AX234+BJ234+BV234))</f>
        <v>0</v>
      </c>
      <c r="AC234" s="16">
        <f>IF(((K234*Dane!$C$9)-AA234)&lt;0,0,(K234*Dane!$C$9)-AA234)</f>
        <v>0</v>
      </c>
      <c r="AD234" s="37">
        <f>IFERROR(IF(((L234*Dane!$C$9)-AB234)&lt;0,0,(L234*Dane!$C$9)-AB234),0)</f>
        <v>0</v>
      </c>
      <c r="AE234" s="97"/>
      <c r="AF234" s="77">
        <f>IF(Dane!$E$3=1,AO234,IF(Dane!$E$3=2,AU234,AW234))</f>
        <v>0</v>
      </c>
      <c r="AG234" s="77">
        <f>IF(Dane!$E$3=1,AP234,IF(Dane!$E$3=2,AV234,AX234))</f>
        <v>0</v>
      </c>
      <c r="AH234" s="77">
        <f>IF(Dane!$E$3=1,BA234,IF(Dane!$E$3=2,BG234,BI234))</f>
        <v>0</v>
      </c>
      <c r="AI234" s="77">
        <f>IF(Dane!$E$3=1,BB234,IF(Dane!$E$3=2,BH234,BJ234))</f>
        <v>0</v>
      </c>
      <c r="AJ234" s="77">
        <f>IF(Dane!$E$3=1,BM234,IF(Dane!$E$3=2,BS234,BU234))</f>
        <v>0</v>
      </c>
      <c r="AK234" s="77">
        <f>IF(Dane!$E$3=1,BN234,IF(Dane!$E$3=2,BT234,BV234))</f>
        <v>0</v>
      </c>
      <c r="AL234" s="24">
        <f t="shared" si="115"/>
        <v>0</v>
      </c>
      <c r="AM234" s="24">
        <f t="shared" si="116"/>
        <v>0</v>
      </c>
      <c r="AN234" s="24"/>
      <c r="AO234" s="24">
        <f t="shared" si="101"/>
        <v>0</v>
      </c>
      <c r="AP234" s="24">
        <f t="shared" si="117"/>
        <v>0</v>
      </c>
      <c r="AQ234" s="24">
        <f t="shared" si="102"/>
        <v>0</v>
      </c>
      <c r="AR234" s="24">
        <f t="shared" si="103"/>
        <v>0</v>
      </c>
      <c r="AS234" s="24">
        <f t="shared" si="104"/>
        <v>0</v>
      </c>
      <c r="AT234" s="24">
        <f t="shared" si="118"/>
        <v>0</v>
      </c>
      <c r="AU234" s="24">
        <f t="shared" si="127"/>
        <v>0</v>
      </c>
      <c r="AV234" s="24">
        <v>0</v>
      </c>
      <c r="AW234" s="24">
        <f t="shared" si="130"/>
        <v>0</v>
      </c>
      <c r="AX234" s="24">
        <v>0</v>
      </c>
      <c r="AY234" s="24">
        <f t="shared" si="119"/>
        <v>0</v>
      </c>
      <c r="AZ234" s="24">
        <f t="shared" si="120"/>
        <v>0</v>
      </c>
      <c r="BA234" s="24">
        <f t="shared" si="105"/>
        <v>0</v>
      </c>
      <c r="BB234" s="24">
        <f t="shared" si="106"/>
        <v>0</v>
      </c>
      <c r="BC234" s="24">
        <f t="shared" si="107"/>
        <v>0</v>
      </c>
      <c r="BD234" s="24">
        <f t="shared" si="108"/>
        <v>0</v>
      </c>
      <c r="BE234" s="24">
        <f t="shared" si="109"/>
        <v>0</v>
      </c>
      <c r="BF234" s="24">
        <f t="shared" si="121"/>
        <v>0</v>
      </c>
      <c r="BG234" s="24">
        <f t="shared" si="128"/>
        <v>0</v>
      </c>
      <c r="BH234" s="24">
        <v>0</v>
      </c>
      <c r="BI234" s="24">
        <f t="shared" si="122"/>
        <v>0</v>
      </c>
      <c r="BJ234" s="24">
        <v>0</v>
      </c>
      <c r="BK234" s="24">
        <f t="shared" si="123"/>
        <v>0</v>
      </c>
      <c r="BL234" s="24">
        <f t="shared" si="124"/>
        <v>0</v>
      </c>
      <c r="BM234" s="24">
        <f t="shared" si="110"/>
        <v>0</v>
      </c>
      <c r="BN234" s="24">
        <f t="shared" si="111"/>
        <v>0</v>
      </c>
      <c r="BO234" s="24">
        <f t="shared" si="112"/>
        <v>0</v>
      </c>
      <c r="BP234" s="24">
        <f t="shared" si="113"/>
        <v>0</v>
      </c>
      <c r="BQ234" s="24">
        <f t="shared" si="114"/>
        <v>0</v>
      </c>
      <c r="BR234" s="24">
        <f t="shared" si="125"/>
        <v>0</v>
      </c>
      <c r="BS234" s="24">
        <f t="shared" si="129"/>
        <v>0</v>
      </c>
      <c r="BT234" s="24">
        <v>0</v>
      </c>
      <c r="BU234" s="24">
        <f t="shared" si="126"/>
        <v>0</v>
      </c>
      <c r="BV234" s="24">
        <v>0</v>
      </c>
    </row>
    <row r="235" spans="1:74">
      <c r="A235" s="87">
        <v>226</v>
      </c>
      <c r="B235" s="1"/>
      <c r="C235" s="1"/>
      <c r="D235" s="2"/>
      <c r="E235" s="3"/>
      <c r="F235" s="4"/>
      <c r="G235" s="5"/>
      <c r="H235" s="4"/>
      <c r="I235" s="5"/>
      <c r="J235" s="6"/>
      <c r="K235" s="5"/>
      <c r="L235" s="5"/>
      <c r="M235" s="5"/>
      <c r="N235" s="7"/>
      <c r="O235" s="38"/>
      <c r="P235" s="5"/>
      <c r="Q235" s="5"/>
      <c r="R235" s="7"/>
      <c r="S235" s="38"/>
      <c r="T235" s="5"/>
      <c r="U235" s="5"/>
      <c r="V235" s="55"/>
      <c r="W235" s="38"/>
      <c r="X235" s="5"/>
      <c r="Y235" s="5"/>
      <c r="Z235" s="55"/>
      <c r="AA235" s="36">
        <f>IF(Dane!$E$3=1,AO235+BA235+BM235,IF(Dane!$E$3=2,AU235+BG235+BS235,AW235+BI235+BU235))</f>
        <v>0</v>
      </c>
      <c r="AB235" s="16">
        <f>IF(Dane!$E$3=1,AP235+BB235+BN235,IF(Dane!$E$3=2,AV235+BH235+BT235,AX235+BJ235+BV235))</f>
        <v>0</v>
      </c>
      <c r="AC235" s="16">
        <f>IF(((K235*Dane!$C$9)-AA235)&lt;0,0,(K235*Dane!$C$9)-AA235)</f>
        <v>0</v>
      </c>
      <c r="AD235" s="37">
        <f>IFERROR(IF(((L235*Dane!$C$9)-AB235)&lt;0,0,(L235*Dane!$C$9)-AB235),0)</f>
        <v>0</v>
      </c>
      <c r="AE235" s="97"/>
      <c r="AF235" s="77">
        <f>IF(Dane!$E$3=1,AO235,IF(Dane!$E$3=2,AU235,AW235))</f>
        <v>0</v>
      </c>
      <c r="AG235" s="77">
        <f>IF(Dane!$E$3=1,AP235,IF(Dane!$E$3=2,AV235,AX235))</f>
        <v>0</v>
      </c>
      <c r="AH235" s="77">
        <f>IF(Dane!$E$3=1,BA235,IF(Dane!$E$3=2,BG235,BI235))</f>
        <v>0</v>
      </c>
      <c r="AI235" s="77">
        <f>IF(Dane!$E$3=1,BB235,IF(Dane!$E$3=2,BH235,BJ235))</f>
        <v>0</v>
      </c>
      <c r="AJ235" s="77">
        <f>IF(Dane!$E$3=1,BM235,IF(Dane!$E$3=2,BS235,BU235))</f>
        <v>0</v>
      </c>
      <c r="AK235" s="77">
        <f>IF(Dane!$E$3=1,BN235,IF(Dane!$E$3=2,BT235,BV235))</f>
        <v>0</v>
      </c>
      <c r="AL235" s="24">
        <f t="shared" si="115"/>
        <v>0</v>
      </c>
      <c r="AM235" s="24">
        <f t="shared" si="116"/>
        <v>0</v>
      </c>
      <c r="AN235" s="24"/>
      <c r="AO235" s="24">
        <f t="shared" si="101"/>
        <v>0</v>
      </c>
      <c r="AP235" s="24">
        <f t="shared" si="117"/>
        <v>0</v>
      </c>
      <c r="AQ235" s="24">
        <f t="shared" si="102"/>
        <v>0</v>
      </c>
      <c r="AR235" s="24">
        <f t="shared" si="103"/>
        <v>0</v>
      </c>
      <c r="AS235" s="24">
        <f t="shared" si="104"/>
        <v>0</v>
      </c>
      <c r="AT235" s="24">
        <f t="shared" si="118"/>
        <v>0</v>
      </c>
      <c r="AU235" s="24">
        <f t="shared" si="127"/>
        <v>0</v>
      </c>
      <c r="AV235" s="24">
        <v>0</v>
      </c>
      <c r="AW235" s="24">
        <f t="shared" si="130"/>
        <v>0</v>
      </c>
      <c r="AX235" s="24">
        <v>0</v>
      </c>
      <c r="AY235" s="24">
        <f t="shared" si="119"/>
        <v>0</v>
      </c>
      <c r="AZ235" s="24">
        <f t="shared" si="120"/>
        <v>0</v>
      </c>
      <c r="BA235" s="24">
        <f t="shared" si="105"/>
        <v>0</v>
      </c>
      <c r="BB235" s="24">
        <f t="shared" si="106"/>
        <v>0</v>
      </c>
      <c r="BC235" s="24">
        <f t="shared" si="107"/>
        <v>0</v>
      </c>
      <c r="BD235" s="24">
        <f t="shared" si="108"/>
        <v>0</v>
      </c>
      <c r="BE235" s="24">
        <f t="shared" si="109"/>
        <v>0</v>
      </c>
      <c r="BF235" s="24">
        <f t="shared" si="121"/>
        <v>0</v>
      </c>
      <c r="BG235" s="24">
        <f t="shared" si="128"/>
        <v>0</v>
      </c>
      <c r="BH235" s="24">
        <v>0</v>
      </c>
      <c r="BI235" s="24">
        <f t="shared" si="122"/>
        <v>0</v>
      </c>
      <c r="BJ235" s="24">
        <v>0</v>
      </c>
      <c r="BK235" s="24">
        <f t="shared" si="123"/>
        <v>0</v>
      </c>
      <c r="BL235" s="24">
        <f t="shared" si="124"/>
        <v>0</v>
      </c>
      <c r="BM235" s="24">
        <f t="shared" si="110"/>
        <v>0</v>
      </c>
      <c r="BN235" s="24">
        <f t="shared" si="111"/>
        <v>0</v>
      </c>
      <c r="BO235" s="24">
        <f t="shared" si="112"/>
        <v>0</v>
      </c>
      <c r="BP235" s="24">
        <f t="shared" si="113"/>
        <v>0</v>
      </c>
      <c r="BQ235" s="24">
        <f t="shared" si="114"/>
        <v>0</v>
      </c>
      <c r="BR235" s="24">
        <f t="shared" si="125"/>
        <v>0</v>
      </c>
      <c r="BS235" s="24">
        <f t="shared" si="129"/>
        <v>0</v>
      </c>
      <c r="BT235" s="24">
        <v>0</v>
      </c>
      <c r="BU235" s="24">
        <f t="shared" si="126"/>
        <v>0</v>
      </c>
      <c r="BV235" s="24">
        <v>0</v>
      </c>
    </row>
    <row r="236" spans="1:74">
      <c r="A236" s="87">
        <v>227</v>
      </c>
      <c r="B236" s="1"/>
      <c r="C236" s="1"/>
      <c r="D236" s="2"/>
      <c r="E236" s="3"/>
      <c r="F236" s="4"/>
      <c r="G236" s="5"/>
      <c r="H236" s="4"/>
      <c r="I236" s="5"/>
      <c r="J236" s="6"/>
      <c r="K236" s="5"/>
      <c r="L236" s="5"/>
      <c r="M236" s="5"/>
      <c r="N236" s="7"/>
      <c r="O236" s="38"/>
      <c r="P236" s="5"/>
      <c r="Q236" s="5"/>
      <c r="R236" s="7"/>
      <c r="S236" s="38"/>
      <c r="T236" s="5"/>
      <c r="U236" s="5"/>
      <c r="V236" s="55"/>
      <c r="W236" s="38"/>
      <c r="X236" s="5"/>
      <c r="Y236" s="5"/>
      <c r="Z236" s="55"/>
      <c r="AA236" s="36">
        <f>IF(Dane!$E$3=1,AO236+BA236+BM236,IF(Dane!$E$3=2,AU236+BG236+BS236,AW236+BI236+BU236))</f>
        <v>0</v>
      </c>
      <c r="AB236" s="16">
        <f>IF(Dane!$E$3=1,AP236+BB236+BN236,IF(Dane!$E$3=2,AV236+BH236+BT236,AX236+BJ236+BV236))</f>
        <v>0</v>
      </c>
      <c r="AC236" s="16">
        <f>IF(((K236*Dane!$C$9)-AA236)&lt;0,0,(K236*Dane!$C$9)-AA236)</f>
        <v>0</v>
      </c>
      <c r="AD236" s="37">
        <f>IFERROR(IF(((L236*Dane!$C$9)-AB236)&lt;0,0,(L236*Dane!$C$9)-AB236),0)</f>
        <v>0</v>
      </c>
      <c r="AE236" s="97"/>
      <c r="AF236" s="77">
        <f>IF(Dane!$E$3=1,AO236,IF(Dane!$E$3=2,AU236,AW236))</f>
        <v>0</v>
      </c>
      <c r="AG236" s="77">
        <f>IF(Dane!$E$3=1,AP236,IF(Dane!$E$3=2,AV236,AX236))</f>
        <v>0</v>
      </c>
      <c r="AH236" s="77">
        <f>IF(Dane!$E$3=1,BA236,IF(Dane!$E$3=2,BG236,BI236))</f>
        <v>0</v>
      </c>
      <c r="AI236" s="77">
        <f>IF(Dane!$E$3=1,BB236,IF(Dane!$E$3=2,BH236,BJ236))</f>
        <v>0</v>
      </c>
      <c r="AJ236" s="77">
        <f>IF(Dane!$E$3=1,BM236,IF(Dane!$E$3=2,BS236,BU236))</f>
        <v>0</v>
      </c>
      <c r="AK236" s="77">
        <f>IF(Dane!$E$3=1,BN236,IF(Dane!$E$3=2,BT236,BV236))</f>
        <v>0</v>
      </c>
      <c r="AL236" s="24">
        <f t="shared" si="115"/>
        <v>0</v>
      </c>
      <c r="AM236" s="24">
        <f t="shared" si="116"/>
        <v>0</v>
      </c>
      <c r="AN236" s="24"/>
      <c r="AO236" s="24">
        <f t="shared" si="101"/>
        <v>0</v>
      </c>
      <c r="AP236" s="24">
        <f t="shared" si="117"/>
        <v>0</v>
      </c>
      <c r="AQ236" s="24">
        <f t="shared" si="102"/>
        <v>0</v>
      </c>
      <c r="AR236" s="24">
        <f t="shared" si="103"/>
        <v>0</v>
      </c>
      <c r="AS236" s="24">
        <f t="shared" si="104"/>
        <v>0</v>
      </c>
      <c r="AT236" s="24">
        <f t="shared" si="118"/>
        <v>0</v>
      </c>
      <c r="AU236" s="24">
        <f t="shared" si="127"/>
        <v>0</v>
      </c>
      <c r="AV236" s="24">
        <v>0</v>
      </c>
      <c r="AW236" s="24">
        <f t="shared" si="130"/>
        <v>0</v>
      </c>
      <c r="AX236" s="24">
        <v>0</v>
      </c>
      <c r="AY236" s="24">
        <f t="shared" si="119"/>
        <v>0</v>
      </c>
      <c r="AZ236" s="24">
        <f t="shared" si="120"/>
        <v>0</v>
      </c>
      <c r="BA236" s="24">
        <f t="shared" si="105"/>
        <v>0</v>
      </c>
      <c r="BB236" s="24">
        <f t="shared" si="106"/>
        <v>0</v>
      </c>
      <c r="BC236" s="24">
        <f t="shared" si="107"/>
        <v>0</v>
      </c>
      <c r="BD236" s="24">
        <f t="shared" si="108"/>
        <v>0</v>
      </c>
      <c r="BE236" s="24">
        <f t="shared" si="109"/>
        <v>0</v>
      </c>
      <c r="BF236" s="24">
        <f t="shared" si="121"/>
        <v>0</v>
      </c>
      <c r="BG236" s="24">
        <f t="shared" si="128"/>
        <v>0</v>
      </c>
      <c r="BH236" s="24">
        <v>0</v>
      </c>
      <c r="BI236" s="24">
        <f t="shared" si="122"/>
        <v>0</v>
      </c>
      <c r="BJ236" s="24">
        <v>0</v>
      </c>
      <c r="BK236" s="24">
        <f t="shared" si="123"/>
        <v>0</v>
      </c>
      <c r="BL236" s="24">
        <f t="shared" si="124"/>
        <v>0</v>
      </c>
      <c r="BM236" s="24">
        <f t="shared" si="110"/>
        <v>0</v>
      </c>
      <c r="BN236" s="24">
        <f t="shared" si="111"/>
        <v>0</v>
      </c>
      <c r="BO236" s="24">
        <f t="shared" si="112"/>
        <v>0</v>
      </c>
      <c r="BP236" s="24">
        <f t="shared" si="113"/>
        <v>0</v>
      </c>
      <c r="BQ236" s="24">
        <f t="shared" si="114"/>
        <v>0</v>
      </c>
      <c r="BR236" s="24">
        <f t="shared" si="125"/>
        <v>0</v>
      </c>
      <c r="BS236" s="24">
        <f t="shared" si="129"/>
        <v>0</v>
      </c>
      <c r="BT236" s="24">
        <v>0</v>
      </c>
      <c r="BU236" s="24">
        <f t="shared" si="126"/>
        <v>0</v>
      </c>
      <c r="BV236" s="24">
        <v>0</v>
      </c>
    </row>
    <row r="237" spans="1:74">
      <c r="A237" s="87">
        <v>228</v>
      </c>
      <c r="B237" s="1"/>
      <c r="C237" s="1"/>
      <c r="D237" s="2"/>
      <c r="E237" s="3"/>
      <c r="F237" s="4"/>
      <c r="G237" s="5"/>
      <c r="H237" s="4"/>
      <c r="I237" s="5"/>
      <c r="J237" s="6"/>
      <c r="K237" s="5"/>
      <c r="L237" s="5"/>
      <c r="M237" s="5"/>
      <c r="N237" s="7"/>
      <c r="O237" s="38"/>
      <c r="P237" s="5"/>
      <c r="Q237" s="5"/>
      <c r="R237" s="7"/>
      <c r="S237" s="38"/>
      <c r="T237" s="5"/>
      <c r="U237" s="5"/>
      <c r="V237" s="55"/>
      <c r="W237" s="38"/>
      <c r="X237" s="5"/>
      <c r="Y237" s="5"/>
      <c r="Z237" s="55"/>
      <c r="AA237" s="36">
        <f>IF(Dane!$E$3=1,AO237+BA237+BM237,IF(Dane!$E$3=2,AU237+BG237+BS237,AW237+BI237+BU237))</f>
        <v>0</v>
      </c>
      <c r="AB237" s="16">
        <f>IF(Dane!$E$3=1,AP237+BB237+BN237,IF(Dane!$E$3=2,AV237+BH237+BT237,AX237+BJ237+BV237))</f>
        <v>0</v>
      </c>
      <c r="AC237" s="16">
        <f>IF(((K237*Dane!$C$9)-AA237)&lt;0,0,(K237*Dane!$C$9)-AA237)</f>
        <v>0</v>
      </c>
      <c r="AD237" s="37">
        <f>IFERROR(IF(((L237*Dane!$C$9)-AB237)&lt;0,0,(L237*Dane!$C$9)-AB237),0)</f>
        <v>0</v>
      </c>
      <c r="AE237" s="97"/>
      <c r="AF237" s="77">
        <f>IF(Dane!$E$3=1,AO237,IF(Dane!$E$3=2,AU237,AW237))</f>
        <v>0</v>
      </c>
      <c r="AG237" s="77">
        <f>IF(Dane!$E$3=1,AP237,IF(Dane!$E$3=2,AV237,AX237))</f>
        <v>0</v>
      </c>
      <c r="AH237" s="77">
        <f>IF(Dane!$E$3=1,BA237,IF(Dane!$E$3=2,BG237,BI237))</f>
        <v>0</v>
      </c>
      <c r="AI237" s="77">
        <f>IF(Dane!$E$3=1,BB237,IF(Dane!$E$3=2,BH237,BJ237))</f>
        <v>0</v>
      </c>
      <c r="AJ237" s="77">
        <f>IF(Dane!$E$3=1,BM237,IF(Dane!$E$3=2,BS237,BU237))</f>
        <v>0</v>
      </c>
      <c r="AK237" s="77">
        <f>IF(Dane!$E$3=1,BN237,IF(Dane!$E$3=2,BT237,BV237))</f>
        <v>0</v>
      </c>
      <c r="AL237" s="24">
        <f t="shared" si="115"/>
        <v>0</v>
      </c>
      <c r="AM237" s="24">
        <f t="shared" si="116"/>
        <v>0</v>
      </c>
      <c r="AN237" s="24"/>
      <c r="AO237" s="24">
        <f t="shared" si="101"/>
        <v>0</v>
      </c>
      <c r="AP237" s="24">
        <f t="shared" si="117"/>
        <v>0</v>
      </c>
      <c r="AQ237" s="24">
        <f t="shared" si="102"/>
        <v>0</v>
      </c>
      <c r="AR237" s="24">
        <f t="shared" si="103"/>
        <v>0</v>
      </c>
      <c r="AS237" s="24">
        <f t="shared" si="104"/>
        <v>0</v>
      </c>
      <c r="AT237" s="24">
        <f t="shared" si="118"/>
        <v>0</v>
      </c>
      <c r="AU237" s="24">
        <f t="shared" si="127"/>
        <v>0</v>
      </c>
      <c r="AV237" s="24">
        <v>0</v>
      </c>
      <c r="AW237" s="24">
        <f t="shared" si="130"/>
        <v>0</v>
      </c>
      <c r="AX237" s="24">
        <v>0</v>
      </c>
      <c r="AY237" s="24">
        <f t="shared" si="119"/>
        <v>0</v>
      </c>
      <c r="AZ237" s="24">
        <f t="shared" si="120"/>
        <v>0</v>
      </c>
      <c r="BA237" s="24">
        <f t="shared" si="105"/>
        <v>0</v>
      </c>
      <c r="BB237" s="24">
        <f t="shared" si="106"/>
        <v>0</v>
      </c>
      <c r="BC237" s="24">
        <f t="shared" si="107"/>
        <v>0</v>
      </c>
      <c r="BD237" s="24">
        <f t="shared" si="108"/>
        <v>0</v>
      </c>
      <c r="BE237" s="24">
        <f t="shared" si="109"/>
        <v>0</v>
      </c>
      <c r="BF237" s="24">
        <f t="shared" si="121"/>
        <v>0</v>
      </c>
      <c r="BG237" s="24">
        <f t="shared" si="128"/>
        <v>0</v>
      </c>
      <c r="BH237" s="24">
        <v>0</v>
      </c>
      <c r="BI237" s="24">
        <f t="shared" si="122"/>
        <v>0</v>
      </c>
      <c r="BJ237" s="24">
        <v>0</v>
      </c>
      <c r="BK237" s="24">
        <f t="shared" si="123"/>
        <v>0</v>
      </c>
      <c r="BL237" s="24">
        <f t="shared" si="124"/>
        <v>0</v>
      </c>
      <c r="BM237" s="24">
        <f t="shared" si="110"/>
        <v>0</v>
      </c>
      <c r="BN237" s="24">
        <f t="shared" si="111"/>
        <v>0</v>
      </c>
      <c r="BO237" s="24">
        <f t="shared" si="112"/>
        <v>0</v>
      </c>
      <c r="BP237" s="24">
        <f t="shared" si="113"/>
        <v>0</v>
      </c>
      <c r="BQ237" s="24">
        <f t="shared" si="114"/>
        <v>0</v>
      </c>
      <c r="BR237" s="24">
        <f t="shared" si="125"/>
        <v>0</v>
      </c>
      <c r="BS237" s="24">
        <f t="shared" si="129"/>
        <v>0</v>
      </c>
      <c r="BT237" s="24">
        <v>0</v>
      </c>
      <c r="BU237" s="24">
        <f t="shared" si="126"/>
        <v>0</v>
      </c>
      <c r="BV237" s="24">
        <v>0</v>
      </c>
    </row>
    <row r="238" spans="1:74">
      <c r="A238" s="87">
        <v>229</v>
      </c>
      <c r="B238" s="1"/>
      <c r="C238" s="1"/>
      <c r="D238" s="2"/>
      <c r="E238" s="3"/>
      <c r="F238" s="4"/>
      <c r="G238" s="5"/>
      <c r="H238" s="4"/>
      <c r="I238" s="5"/>
      <c r="J238" s="6"/>
      <c r="K238" s="5"/>
      <c r="L238" s="5"/>
      <c r="M238" s="5"/>
      <c r="N238" s="7"/>
      <c r="O238" s="38"/>
      <c r="P238" s="5"/>
      <c r="Q238" s="5"/>
      <c r="R238" s="7"/>
      <c r="S238" s="38"/>
      <c r="T238" s="5"/>
      <c r="U238" s="5"/>
      <c r="V238" s="55"/>
      <c r="W238" s="38"/>
      <c r="X238" s="5"/>
      <c r="Y238" s="5"/>
      <c r="Z238" s="55"/>
      <c r="AA238" s="36">
        <f>IF(Dane!$E$3=1,AO238+BA238+BM238,IF(Dane!$E$3=2,AU238+BG238+BS238,AW238+BI238+BU238))</f>
        <v>0</v>
      </c>
      <c r="AB238" s="16">
        <f>IF(Dane!$E$3=1,AP238+BB238+BN238,IF(Dane!$E$3=2,AV238+BH238+BT238,AX238+BJ238+BV238))</f>
        <v>0</v>
      </c>
      <c r="AC238" s="16">
        <f>IF(((K238*Dane!$C$9)-AA238)&lt;0,0,(K238*Dane!$C$9)-AA238)</f>
        <v>0</v>
      </c>
      <c r="AD238" s="37">
        <f>IFERROR(IF(((L238*Dane!$C$9)-AB238)&lt;0,0,(L238*Dane!$C$9)-AB238),0)</f>
        <v>0</v>
      </c>
      <c r="AE238" s="97"/>
      <c r="AF238" s="77">
        <f>IF(Dane!$E$3=1,AO238,IF(Dane!$E$3=2,AU238,AW238))</f>
        <v>0</v>
      </c>
      <c r="AG238" s="77">
        <f>IF(Dane!$E$3=1,AP238,IF(Dane!$E$3=2,AV238,AX238))</f>
        <v>0</v>
      </c>
      <c r="AH238" s="77">
        <f>IF(Dane!$E$3=1,BA238,IF(Dane!$E$3=2,BG238,BI238))</f>
        <v>0</v>
      </c>
      <c r="AI238" s="77">
        <f>IF(Dane!$E$3=1,BB238,IF(Dane!$E$3=2,BH238,BJ238))</f>
        <v>0</v>
      </c>
      <c r="AJ238" s="77">
        <f>IF(Dane!$E$3=1,BM238,IF(Dane!$E$3=2,BS238,BU238))</f>
        <v>0</v>
      </c>
      <c r="AK238" s="77">
        <f>IF(Dane!$E$3=1,BN238,IF(Dane!$E$3=2,BT238,BV238))</f>
        <v>0</v>
      </c>
      <c r="AL238" s="24">
        <f t="shared" si="115"/>
        <v>0</v>
      </c>
      <c r="AM238" s="24">
        <f t="shared" si="116"/>
        <v>0</v>
      </c>
      <c r="AN238" s="24"/>
      <c r="AO238" s="24">
        <f t="shared" si="101"/>
        <v>0</v>
      </c>
      <c r="AP238" s="24">
        <f t="shared" si="117"/>
        <v>0</v>
      </c>
      <c r="AQ238" s="24">
        <f t="shared" si="102"/>
        <v>0</v>
      </c>
      <c r="AR238" s="24">
        <f t="shared" si="103"/>
        <v>0</v>
      </c>
      <c r="AS238" s="24">
        <f t="shared" si="104"/>
        <v>0</v>
      </c>
      <c r="AT238" s="24">
        <f t="shared" si="118"/>
        <v>0</v>
      </c>
      <c r="AU238" s="24">
        <f t="shared" si="127"/>
        <v>0</v>
      </c>
      <c r="AV238" s="24">
        <v>0</v>
      </c>
      <c r="AW238" s="24">
        <f t="shared" si="130"/>
        <v>0</v>
      </c>
      <c r="AX238" s="24">
        <v>0</v>
      </c>
      <c r="AY238" s="24">
        <f t="shared" si="119"/>
        <v>0</v>
      </c>
      <c r="AZ238" s="24">
        <f t="shared" si="120"/>
        <v>0</v>
      </c>
      <c r="BA238" s="24">
        <f t="shared" si="105"/>
        <v>0</v>
      </c>
      <c r="BB238" s="24">
        <f t="shared" si="106"/>
        <v>0</v>
      </c>
      <c r="BC238" s="24">
        <f t="shared" si="107"/>
        <v>0</v>
      </c>
      <c r="BD238" s="24">
        <f t="shared" si="108"/>
        <v>0</v>
      </c>
      <c r="BE238" s="24">
        <f t="shared" si="109"/>
        <v>0</v>
      </c>
      <c r="BF238" s="24">
        <f t="shared" si="121"/>
        <v>0</v>
      </c>
      <c r="BG238" s="24">
        <f t="shared" si="128"/>
        <v>0</v>
      </c>
      <c r="BH238" s="24">
        <v>0</v>
      </c>
      <c r="BI238" s="24">
        <f t="shared" si="122"/>
        <v>0</v>
      </c>
      <c r="BJ238" s="24">
        <v>0</v>
      </c>
      <c r="BK238" s="24">
        <f t="shared" si="123"/>
        <v>0</v>
      </c>
      <c r="BL238" s="24">
        <f t="shared" si="124"/>
        <v>0</v>
      </c>
      <c r="BM238" s="24">
        <f t="shared" si="110"/>
        <v>0</v>
      </c>
      <c r="BN238" s="24">
        <f t="shared" si="111"/>
        <v>0</v>
      </c>
      <c r="BO238" s="24">
        <f t="shared" si="112"/>
        <v>0</v>
      </c>
      <c r="BP238" s="24">
        <f t="shared" si="113"/>
        <v>0</v>
      </c>
      <c r="BQ238" s="24">
        <f t="shared" si="114"/>
        <v>0</v>
      </c>
      <c r="BR238" s="24">
        <f t="shared" si="125"/>
        <v>0</v>
      </c>
      <c r="BS238" s="24">
        <f t="shared" si="129"/>
        <v>0</v>
      </c>
      <c r="BT238" s="24">
        <v>0</v>
      </c>
      <c r="BU238" s="24">
        <f t="shared" si="126"/>
        <v>0</v>
      </c>
      <c r="BV238" s="24">
        <v>0</v>
      </c>
    </row>
    <row r="239" spans="1:74">
      <c r="A239" s="87">
        <v>230</v>
      </c>
      <c r="B239" s="1"/>
      <c r="C239" s="1"/>
      <c r="D239" s="2"/>
      <c r="E239" s="3"/>
      <c r="F239" s="4"/>
      <c r="G239" s="5"/>
      <c r="H239" s="4"/>
      <c r="I239" s="5"/>
      <c r="J239" s="6"/>
      <c r="K239" s="5"/>
      <c r="L239" s="5"/>
      <c r="M239" s="5"/>
      <c r="N239" s="7"/>
      <c r="O239" s="38"/>
      <c r="P239" s="5"/>
      <c r="Q239" s="5"/>
      <c r="R239" s="7"/>
      <c r="S239" s="38"/>
      <c r="T239" s="5"/>
      <c r="U239" s="5"/>
      <c r="V239" s="55"/>
      <c r="W239" s="38"/>
      <c r="X239" s="5"/>
      <c r="Y239" s="5"/>
      <c r="Z239" s="55"/>
      <c r="AA239" s="36">
        <f>IF(Dane!$E$3=1,AO239+BA239+BM239,IF(Dane!$E$3=2,AU239+BG239+BS239,AW239+BI239+BU239))</f>
        <v>0</v>
      </c>
      <c r="AB239" s="16">
        <f>IF(Dane!$E$3=1,AP239+BB239+BN239,IF(Dane!$E$3=2,AV239+BH239+BT239,AX239+BJ239+BV239))</f>
        <v>0</v>
      </c>
      <c r="AC239" s="16">
        <f>IF(((K239*Dane!$C$9)-AA239)&lt;0,0,(K239*Dane!$C$9)-AA239)</f>
        <v>0</v>
      </c>
      <c r="AD239" s="37">
        <f>IFERROR(IF(((L239*Dane!$C$9)-AB239)&lt;0,0,(L239*Dane!$C$9)-AB239),0)</f>
        <v>0</v>
      </c>
      <c r="AE239" s="97"/>
      <c r="AF239" s="77">
        <f>IF(Dane!$E$3=1,AO239,IF(Dane!$E$3=2,AU239,AW239))</f>
        <v>0</v>
      </c>
      <c r="AG239" s="77">
        <f>IF(Dane!$E$3=1,AP239,IF(Dane!$E$3=2,AV239,AX239))</f>
        <v>0</v>
      </c>
      <c r="AH239" s="77">
        <f>IF(Dane!$E$3=1,BA239,IF(Dane!$E$3=2,BG239,BI239))</f>
        <v>0</v>
      </c>
      <c r="AI239" s="77">
        <f>IF(Dane!$E$3=1,BB239,IF(Dane!$E$3=2,BH239,BJ239))</f>
        <v>0</v>
      </c>
      <c r="AJ239" s="77">
        <f>IF(Dane!$E$3=1,BM239,IF(Dane!$E$3=2,BS239,BU239))</f>
        <v>0</v>
      </c>
      <c r="AK239" s="77">
        <f>IF(Dane!$E$3=1,BN239,IF(Dane!$E$3=2,BT239,BV239))</f>
        <v>0</v>
      </c>
      <c r="AL239" s="24">
        <f t="shared" si="115"/>
        <v>0</v>
      </c>
      <c r="AM239" s="24">
        <f t="shared" si="116"/>
        <v>0</v>
      </c>
      <c r="AN239" s="24"/>
      <c r="AO239" s="24">
        <f t="shared" si="101"/>
        <v>0</v>
      </c>
      <c r="AP239" s="24">
        <f t="shared" si="117"/>
        <v>0</v>
      </c>
      <c r="AQ239" s="24">
        <f t="shared" si="102"/>
        <v>0</v>
      </c>
      <c r="AR239" s="24">
        <f t="shared" si="103"/>
        <v>0</v>
      </c>
      <c r="AS239" s="24">
        <f t="shared" si="104"/>
        <v>0</v>
      </c>
      <c r="AT239" s="24">
        <f t="shared" si="118"/>
        <v>0</v>
      </c>
      <c r="AU239" s="24">
        <f t="shared" si="127"/>
        <v>0</v>
      </c>
      <c r="AV239" s="24">
        <v>0</v>
      </c>
      <c r="AW239" s="24">
        <f t="shared" si="130"/>
        <v>0</v>
      </c>
      <c r="AX239" s="24">
        <v>0</v>
      </c>
      <c r="AY239" s="24">
        <f t="shared" si="119"/>
        <v>0</v>
      </c>
      <c r="AZ239" s="24">
        <f t="shared" si="120"/>
        <v>0</v>
      </c>
      <c r="BA239" s="24">
        <f t="shared" si="105"/>
        <v>0</v>
      </c>
      <c r="BB239" s="24">
        <f t="shared" si="106"/>
        <v>0</v>
      </c>
      <c r="BC239" s="24">
        <f t="shared" si="107"/>
        <v>0</v>
      </c>
      <c r="BD239" s="24">
        <f t="shared" si="108"/>
        <v>0</v>
      </c>
      <c r="BE239" s="24">
        <f t="shared" si="109"/>
        <v>0</v>
      </c>
      <c r="BF239" s="24">
        <f t="shared" si="121"/>
        <v>0</v>
      </c>
      <c r="BG239" s="24">
        <f t="shared" si="128"/>
        <v>0</v>
      </c>
      <c r="BH239" s="24">
        <v>0</v>
      </c>
      <c r="BI239" s="24">
        <f t="shared" si="122"/>
        <v>0</v>
      </c>
      <c r="BJ239" s="24">
        <v>0</v>
      </c>
      <c r="BK239" s="24">
        <f t="shared" si="123"/>
        <v>0</v>
      </c>
      <c r="BL239" s="24">
        <f t="shared" si="124"/>
        <v>0</v>
      </c>
      <c r="BM239" s="24">
        <f t="shared" si="110"/>
        <v>0</v>
      </c>
      <c r="BN239" s="24">
        <f t="shared" si="111"/>
        <v>0</v>
      </c>
      <c r="BO239" s="24">
        <f t="shared" si="112"/>
        <v>0</v>
      </c>
      <c r="BP239" s="24">
        <f t="shared" si="113"/>
        <v>0</v>
      </c>
      <c r="BQ239" s="24">
        <f t="shared" si="114"/>
        <v>0</v>
      </c>
      <c r="BR239" s="24">
        <f t="shared" si="125"/>
        <v>0</v>
      </c>
      <c r="BS239" s="24">
        <f t="shared" si="129"/>
        <v>0</v>
      </c>
      <c r="BT239" s="24">
        <v>0</v>
      </c>
      <c r="BU239" s="24">
        <f t="shared" si="126"/>
        <v>0</v>
      </c>
      <c r="BV239" s="24">
        <v>0</v>
      </c>
    </row>
    <row r="240" spans="1:74">
      <c r="A240" s="87">
        <v>231</v>
      </c>
      <c r="B240" s="1"/>
      <c r="C240" s="1"/>
      <c r="D240" s="2"/>
      <c r="E240" s="3"/>
      <c r="F240" s="4"/>
      <c r="G240" s="5"/>
      <c r="H240" s="4"/>
      <c r="I240" s="5"/>
      <c r="J240" s="6"/>
      <c r="K240" s="5"/>
      <c r="L240" s="5"/>
      <c r="M240" s="5"/>
      <c r="N240" s="7"/>
      <c r="O240" s="38"/>
      <c r="P240" s="5"/>
      <c r="Q240" s="5"/>
      <c r="R240" s="7"/>
      <c r="S240" s="38"/>
      <c r="T240" s="5"/>
      <c r="U240" s="5"/>
      <c r="V240" s="55"/>
      <c r="W240" s="38"/>
      <c r="X240" s="5"/>
      <c r="Y240" s="5"/>
      <c r="Z240" s="55"/>
      <c r="AA240" s="36">
        <f>IF(Dane!$E$3=1,AO240+BA240+BM240,IF(Dane!$E$3=2,AU240+BG240+BS240,AW240+BI240+BU240))</f>
        <v>0</v>
      </c>
      <c r="AB240" s="16">
        <f>IF(Dane!$E$3=1,AP240+BB240+BN240,IF(Dane!$E$3=2,AV240+BH240+BT240,AX240+BJ240+BV240))</f>
        <v>0</v>
      </c>
      <c r="AC240" s="16">
        <f>IF(((K240*Dane!$C$9)-AA240)&lt;0,0,(K240*Dane!$C$9)-AA240)</f>
        <v>0</v>
      </c>
      <c r="AD240" s="37">
        <f>IFERROR(IF(((L240*Dane!$C$9)-AB240)&lt;0,0,(L240*Dane!$C$9)-AB240),0)</f>
        <v>0</v>
      </c>
      <c r="AE240" s="97"/>
      <c r="AF240" s="77">
        <f>IF(Dane!$E$3=1,AO240,IF(Dane!$E$3=2,AU240,AW240))</f>
        <v>0</v>
      </c>
      <c r="AG240" s="77">
        <f>IF(Dane!$E$3=1,AP240,IF(Dane!$E$3=2,AV240,AX240))</f>
        <v>0</v>
      </c>
      <c r="AH240" s="77">
        <f>IF(Dane!$E$3=1,BA240,IF(Dane!$E$3=2,BG240,BI240))</f>
        <v>0</v>
      </c>
      <c r="AI240" s="77">
        <f>IF(Dane!$E$3=1,BB240,IF(Dane!$E$3=2,BH240,BJ240))</f>
        <v>0</v>
      </c>
      <c r="AJ240" s="77">
        <f>IF(Dane!$E$3=1,BM240,IF(Dane!$E$3=2,BS240,BU240))</f>
        <v>0</v>
      </c>
      <c r="AK240" s="77">
        <f>IF(Dane!$E$3=1,BN240,IF(Dane!$E$3=2,BT240,BV240))</f>
        <v>0</v>
      </c>
      <c r="AL240" s="24">
        <f t="shared" si="115"/>
        <v>0</v>
      </c>
      <c r="AM240" s="24">
        <f t="shared" si="116"/>
        <v>0</v>
      </c>
      <c r="AN240" s="24"/>
      <c r="AO240" s="24">
        <f t="shared" si="101"/>
        <v>0</v>
      </c>
      <c r="AP240" s="24">
        <f t="shared" si="117"/>
        <v>0</v>
      </c>
      <c r="AQ240" s="24">
        <f t="shared" si="102"/>
        <v>0</v>
      </c>
      <c r="AR240" s="24">
        <f t="shared" si="103"/>
        <v>0</v>
      </c>
      <c r="AS240" s="24">
        <f t="shared" si="104"/>
        <v>0</v>
      </c>
      <c r="AT240" s="24">
        <f t="shared" si="118"/>
        <v>0</v>
      </c>
      <c r="AU240" s="24">
        <f t="shared" si="127"/>
        <v>0</v>
      </c>
      <c r="AV240" s="24">
        <v>0</v>
      </c>
      <c r="AW240" s="24">
        <f t="shared" si="130"/>
        <v>0</v>
      </c>
      <c r="AX240" s="24">
        <v>0</v>
      </c>
      <c r="AY240" s="24">
        <f t="shared" si="119"/>
        <v>0</v>
      </c>
      <c r="AZ240" s="24">
        <f t="shared" si="120"/>
        <v>0</v>
      </c>
      <c r="BA240" s="24">
        <f t="shared" si="105"/>
        <v>0</v>
      </c>
      <c r="BB240" s="24">
        <f t="shared" si="106"/>
        <v>0</v>
      </c>
      <c r="BC240" s="24">
        <f t="shared" si="107"/>
        <v>0</v>
      </c>
      <c r="BD240" s="24">
        <f t="shared" si="108"/>
        <v>0</v>
      </c>
      <c r="BE240" s="24">
        <f t="shared" si="109"/>
        <v>0</v>
      </c>
      <c r="BF240" s="24">
        <f t="shared" si="121"/>
        <v>0</v>
      </c>
      <c r="BG240" s="24">
        <f t="shared" si="128"/>
        <v>0</v>
      </c>
      <c r="BH240" s="24">
        <v>0</v>
      </c>
      <c r="BI240" s="24">
        <f t="shared" si="122"/>
        <v>0</v>
      </c>
      <c r="BJ240" s="24">
        <v>0</v>
      </c>
      <c r="BK240" s="24">
        <f t="shared" si="123"/>
        <v>0</v>
      </c>
      <c r="BL240" s="24">
        <f t="shared" si="124"/>
        <v>0</v>
      </c>
      <c r="BM240" s="24">
        <f t="shared" si="110"/>
        <v>0</v>
      </c>
      <c r="BN240" s="24">
        <f t="shared" si="111"/>
        <v>0</v>
      </c>
      <c r="BO240" s="24">
        <f t="shared" si="112"/>
        <v>0</v>
      </c>
      <c r="BP240" s="24">
        <f t="shared" si="113"/>
        <v>0</v>
      </c>
      <c r="BQ240" s="24">
        <f t="shared" si="114"/>
        <v>0</v>
      </c>
      <c r="BR240" s="24">
        <f t="shared" si="125"/>
        <v>0</v>
      </c>
      <c r="BS240" s="24">
        <f t="shared" si="129"/>
        <v>0</v>
      </c>
      <c r="BT240" s="24">
        <v>0</v>
      </c>
      <c r="BU240" s="24">
        <f t="shared" si="126"/>
        <v>0</v>
      </c>
      <c r="BV240" s="24">
        <v>0</v>
      </c>
    </row>
    <row r="241" spans="1:74">
      <c r="A241" s="87">
        <v>232</v>
      </c>
      <c r="B241" s="1"/>
      <c r="C241" s="1"/>
      <c r="D241" s="2"/>
      <c r="E241" s="3"/>
      <c r="F241" s="4"/>
      <c r="G241" s="5"/>
      <c r="H241" s="4"/>
      <c r="I241" s="5"/>
      <c r="J241" s="6"/>
      <c r="K241" s="5"/>
      <c r="L241" s="5"/>
      <c r="M241" s="5"/>
      <c r="N241" s="7"/>
      <c r="O241" s="38"/>
      <c r="P241" s="5"/>
      <c r="Q241" s="5"/>
      <c r="R241" s="7"/>
      <c r="S241" s="38"/>
      <c r="T241" s="5"/>
      <c r="U241" s="5"/>
      <c r="V241" s="55"/>
      <c r="W241" s="38"/>
      <c r="X241" s="5"/>
      <c r="Y241" s="5"/>
      <c r="Z241" s="55"/>
      <c r="AA241" s="36">
        <f>IF(Dane!$E$3=1,AO241+BA241+BM241,IF(Dane!$E$3=2,AU241+BG241+BS241,AW241+BI241+BU241))</f>
        <v>0</v>
      </c>
      <c r="AB241" s="16">
        <f>IF(Dane!$E$3=1,AP241+BB241+BN241,IF(Dane!$E$3=2,AV241+BH241+BT241,AX241+BJ241+BV241))</f>
        <v>0</v>
      </c>
      <c r="AC241" s="16">
        <f>IF(((K241*Dane!$C$9)-AA241)&lt;0,0,(K241*Dane!$C$9)-AA241)</f>
        <v>0</v>
      </c>
      <c r="AD241" s="37">
        <f>IFERROR(IF(((L241*Dane!$C$9)-AB241)&lt;0,0,(L241*Dane!$C$9)-AB241),0)</f>
        <v>0</v>
      </c>
      <c r="AE241" s="97"/>
      <c r="AF241" s="77">
        <f>IF(Dane!$E$3=1,AO241,IF(Dane!$E$3=2,AU241,AW241))</f>
        <v>0</v>
      </c>
      <c r="AG241" s="77">
        <f>IF(Dane!$E$3=1,AP241,IF(Dane!$E$3=2,AV241,AX241))</f>
        <v>0</v>
      </c>
      <c r="AH241" s="77">
        <f>IF(Dane!$E$3=1,BA241,IF(Dane!$E$3=2,BG241,BI241))</f>
        <v>0</v>
      </c>
      <c r="AI241" s="77">
        <f>IF(Dane!$E$3=1,BB241,IF(Dane!$E$3=2,BH241,BJ241))</f>
        <v>0</v>
      </c>
      <c r="AJ241" s="77">
        <f>IF(Dane!$E$3=1,BM241,IF(Dane!$E$3=2,BS241,BU241))</f>
        <v>0</v>
      </c>
      <c r="AK241" s="77">
        <f>IF(Dane!$E$3=1,BN241,IF(Dane!$E$3=2,BT241,BV241))</f>
        <v>0</v>
      </c>
      <c r="AL241" s="24">
        <f t="shared" si="115"/>
        <v>0</v>
      </c>
      <c r="AM241" s="24">
        <f t="shared" si="116"/>
        <v>0</v>
      </c>
      <c r="AN241" s="24"/>
      <c r="AO241" s="24">
        <f t="shared" si="101"/>
        <v>0</v>
      </c>
      <c r="AP241" s="24">
        <f t="shared" si="117"/>
        <v>0</v>
      </c>
      <c r="AQ241" s="24">
        <f t="shared" si="102"/>
        <v>0</v>
      </c>
      <c r="AR241" s="24">
        <f t="shared" si="103"/>
        <v>0</v>
      </c>
      <c r="AS241" s="24">
        <f t="shared" si="104"/>
        <v>0</v>
      </c>
      <c r="AT241" s="24">
        <f t="shared" si="118"/>
        <v>0</v>
      </c>
      <c r="AU241" s="24">
        <f t="shared" si="127"/>
        <v>0</v>
      </c>
      <c r="AV241" s="24">
        <v>0</v>
      </c>
      <c r="AW241" s="24">
        <f t="shared" si="130"/>
        <v>0</v>
      </c>
      <c r="AX241" s="24">
        <v>0</v>
      </c>
      <c r="AY241" s="24">
        <f t="shared" si="119"/>
        <v>0</v>
      </c>
      <c r="AZ241" s="24">
        <f t="shared" si="120"/>
        <v>0</v>
      </c>
      <c r="BA241" s="24">
        <f t="shared" si="105"/>
        <v>0</v>
      </c>
      <c r="BB241" s="24">
        <f t="shared" si="106"/>
        <v>0</v>
      </c>
      <c r="BC241" s="24">
        <f t="shared" si="107"/>
        <v>0</v>
      </c>
      <c r="BD241" s="24">
        <f t="shared" si="108"/>
        <v>0</v>
      </c>
      <c r="BE241" s="24">
        <f t="shared" si="109"/>
        <v>0</v>
      </c>
      <c r="BF241" s="24">
        <f t="shared" si="121"/>
        <v>0</v>
      </c>
      <c r="BG241" s="24">
        <f t="shared" si="128"/>
        <v>0</v>
      </c>
      <c r="BH241" s="24">
        <v>0</v>
      </c>
      <c r="BI241" s="24">
        <f t="shared" si="122"/>
        <v>0</v>
      </c>
      <c r="BJ241" s="24">
        <v>0</v>
      </c>
      <c r="BK241" s="24">
        <f t="shared" si="123"/>
        <v>0</v>
      </c>
      <c r="BL241" s="24">
        <f t="shared" si="124"/>
        <v>0</v>
      </c>
      <c r="BM241" s="24">
        <f t="shared" si="110"/>
        <v>0</v>
      </c>
      <c r="BN241" s="24">
        <f t="shared" si="111"/>
        <v>0</v>
      </c>
      <c r="BO241" s="24">
        <f t="shared" si="112"/>
        <v>0</v>
      </c>
      <c r="BP241" s="24">
        <f t="shared" si="113"/>
        <v>0</v>
      </c>
      <c r="BQ241" s="24">
        <f t="shared" si="114"/>
        <v>0</v>
      </c>
      <c r="BR241" s="24">
        <f t="shared" si="125"/>
        <v>0</v>
      </c>
      <c r="BS241" s="24">
        <f t="shared" si="129"/>
        <v>0</v>
      </c>
      <c r="BT241" s="24">
        <v>0</v>
      </c>
      <c r="BU241" s="24">
        <f t="shared" si="126"/>
        <v>0</v>
      </c>
      <c r="BV241" s="24">
        <v>0</v>
      </c>
    </row>
    <row r="242" spans="1:74">
      <c r="A242" s="87">
        <v>233</v>
      </c>
      <c r="B242" s="1"/>
      <c r="C242" s="1"/>
      <c r="D242" s="2"/>
      <c r="E242" s="3"/>
      <c r="F242" s="4"/>
      <c r="G242" s="5"/>
      <c r="H242" s="4"/>
      <c r="I242" s="5"/>
      <c r="J242" s="6"/>
      <c r="K242" s="5"/>
      <c r="L242" s="5"/>
      <c r="M242" s="5"/>
      <c r="N242" s="7"/>
      <c r="O242" s="38"/>
      <c r="P242" s="5"/>
      <c r="Q242" s="5"/>
      <c r="R242" s="7"/>
      <c r="S242" s="38"/>
      <c r="T242" s="5"/>
      <c r="U242" s="5"/>
      <c r="V242" s="55"/>
      <c r="W242" s="38"/>
      <c r="X242" s="5"/>
      <c r="Y242" s="5"/>
      <c r="Z242" s="55"/>
      <c r="AA242" s="36">
        <f>IF(Dane!$E$3=1,AO242+BA242+BM242,IF(Dane!$E$3=2,AU242+BG242+BS242,AW242+BI242+BU242))</f>
        <v>0</v>
      </c>
      <c r="AB242" s="16">
        <f>IF(Dane!$E$3=1,AP242+BB242+BN242,IF(Dane!$E$3=2,AV242+BH242+BT242,AX242+BJ242+BV242))</f>
        <v>0</v>
      </c>
      <c r="AC242" s="16">
        <f>IF(((K242*Dane!$C$9)-AA242)&lt;0,0,(K242*Dane!$C$9)-AA242)</f>
        <v>0</v>
      </c>
      <c r="AD242" s="37">
        <f>IFERROR(IF(((L242*Dane!$C$9)-AB242)&lt;0,0,(L242*Dane!$C$9)-AB242),0)</f>
        <v>0</v>
      </c>
      <c r="AE242" s="97"/>
      <c r="AF242" s="77">
        <f>IF(Dane!$E$3=1,AO242,IF(Dane!$E$3=2,AU242,AW242))</f>
        <v>0</v>
      </c>
      <c r="AG242" s="77">
        <f>IF(Dane!$E$3=1,AP242,IF(Dane!$E$3=2,AV242,AX242))</f>
        <v>0</v>
      </c>
      <c r="AH242" s="77">
        <f>IF(Dane!$E$3=1,BA242,IF(Dane!$E$3=2,BG242,BI242))</f>
        <v>0</v>
      </c>
      <c r="AI242" s="77">
        <f>IF(Dane!$E$3=1,BB242,IF(Dane!$E$3=2,BH242,BJ242))</f>
        <v>0</v>
      </c>
      <c r="AJ242" s="77">
        <f>IF(Dane!$E$3=1,BM242,IF(Dane!$E$3=2,BS242,BU242))</f>
        <v>0</v>
      </c>
      <c r="AK242" s="77">
        <f>IF(Dane!$E$3=1,BN242,IF(Dane!$E$3=2,BT242,BV242))</f>
        <v>0</v>
      </c>
      <c r="AL242" s="24">
        <f t="shared" si="115"/>
        <v>0</v>
      </c>
      <c r="AM242" s="24">
        <f t="shared" si="116"/>
        <v>0</v>
      </c>
      <c r="AN242" s="24"/>
      <c r="AO242" s="24">
        <f t="shared" si="101"/>
        <v>0</v>
      </c>
      <c r="AP242" s="24">
        <f t="shared" si="117"/>
        <v>0</v>
      </c>
      <c r="AQ242" s="24">
        <f t="shared" si="102"/>
        <v>0</v>
      </c>
      <c r="AR242" s="24">
        <f t="shared" si="103"/>
        <v>0</v>
      </c>
      <c r="AS242" s="24">
        <f t="shared" si="104"/>
        <v>0</v>
      </c>
      <c r="AT242" s="24">
        <f t="shared" si="118"/>
        <v>0</v>
      </c>
      <c r="AU242" s="24">
        <f t="shared" si="127"/>
        <v>0</v>
      </c>
      <c r="AV242" s="24">
        <v>0</v>
      </c>
      <c r="AW242" s="24">
        <f t="shared" si="130"/>
        <v>0</v>
      </c>
      <c r="AX242" s="24">
        <v>0</v>
      </c>
      <c r="AY242" s="24">
        <f t="shared" si="119"/>
        <v>0</v>
      </c>
      <c r="AZ242" s="24">
        <f t="shared" si="120"/>
        <v>0</v>
      </c>
      <c r="BA242" s="24">
        <f t="shared" si="105"/>
        <v>0</v>
      </c>
      <c r="BB242" s="24">
        <f t="shared" si="106"/>
        <v>0</v>
      </c>
      <c r="BC242" s="24">
        <f t="shared" si="107"/>
        <v>0</v>
      </c>
      <c r="BD242" s="24">
        <f t="shared" si="108"/>
        <v>0</v>
      </c>
      <c r="BE242" s="24">
        <f t="shared" si="109"/>
        <v>0</v>
      </c>
      <c r="BF242" s="24">
        <f t="shared" si="121"/>
        <v>0</v>
      </c>
      <c r="BG242" s="24">
        <f t="shared" si="128"/>
        <v>0</v>
      </c>
      <c r="BH242" s="24">
        <v>0</v>
      </c>
      <c r="BI242" s="24">
        <f t="shared" si="122"/>
        <v>0</v>
      </c>
      <c r="BJ242" s="24">
        <v>0</v>
      </c>
      <c r="BK242" s="24">
        <f t="shared" si="123"/>
        <v>0</v>
      </c>
      <c r="BL242" s="24">
        <f t="shared" si="124"/>
        <v>0</v>
      </c>
      <c r="BM242" s="24">
        <f t="shared" si="110"/>
        <v>0</v>
      </c>
      <c r="BN242" s="24">
        <f t="shared" si="111"/>
        <v>0</v>
      </c>
      <c r="BO242" s="24">
        <f t="shared" si="112"/>
        <v>0</v>
      </c>
      <c r="BP242" s="24">
        <f t="shared" si="113"/>
        <v>0</v>
      </c>
      <c r="BQ242" s="24">
        <f t="shared" si="114"/>
        <v>0</v>
      </c>
      <c r="BR242" s="24">
        <f t="shared" si="125"/>
        <v>0</v>
      </c>
      <c r="BS242" s="24">
        <f t="shared" si="129"/>
        <v>0</v>
      </c>
      <c r="BT242" s="24">
        <v>0</v>
      </c>
      <c r="BU242" s="24">
        <f t="shared" si="126"/>
        <v>0</v>
      </c>
      <c r="BV242" s="24">
        <v>0</v>
      </c>
    </row>
    <row r="243" spans="1:74">
      <c r="A243" s="87">
        <v>234</v>
      </c>
      <c r="B243" s="1"/>
      <c r="C243" s="1"/>
      <c r="D243" s="2"/>
      <c r="E243" s="3"/>
      <c r="F243" s="4"/>
      <c r="G243" s="5"/>
      <c r="H243" s="4"/>
      <c r="I243" s="5"/>
      <c r="J243" s="6"/>
      <c r="K243" s="5"/>
      <c r="L243" s="5"/>
      <c r="M243" s="5"/>
      <c r="N243" s="7"/>
      <c r="O243" s="38"/>
      <c r="P243" s="5"/>
      <c r="Q243" s="5"/>
      <c r="R243" s="7"/>
      <c r="S243" s="38"/>
      <c r="T243" s="5"/>
      <c r="U243" s="5"/>
      <c r="V243" s="55"/>
      <c r="W243" s="38"/>
      <c r="X243" s="5"/>
      <c r="Y243" s="5"/>
      <c r="Z243" s="55"/>
      <c r="AA243" s="36">
        <f>IF(Dane!$E$3=1,AO243+BA243+BM243,IF(Dane!$E$3=2,AU243+BG243+BS243,AW243+BI243+BU243))</f>
        <v>0</v>
      </c>
      <c r="AB243" s="16">
        <f>IF(Dane!$E$3=1,AP243+BB243+BN243,IF(Dane!$E$3=2,AV243+BH243+BT243,AX243+BJ243+BV243))</f>
        <v>0</v>
      </c>
      <c r="AC243" s="16">
        <f>IF(((K243*Dane!$C$9)-AA243)&lt;0,0,(K243*Dane!$C$9)-AA243)</f>
        <v>0</v>
      </c>
      <c r="AD243" s="37">
        <f>IFERROR(IF(((L243*Dane!$C$9)-AB243)&lt;0,0,(L243*Dane!$C$9)-AB243),0)</f>
        <v>0</v>
      </c>
      <c r="AE243" s="97"/>
      <c r="AF243" s="77">
        <f>IF(Dane!$E$3=1,AO243,IF(Dane!$E$3=2,AU243,AW243))</f>
        <v>0</v>
      </c>
      <c r="AG243" s="77">
        <f>IF(Dane!$E$3=1,AP243,IF(Dane!$E$3=2,AV243,AX243))</f>
        <v>0</v>
      </c>
      <c r="AH243" s="77">
        <f>IF(Dane!$E$3=1,BA243,IF(Dane!$E$3=2,BG243,BI243))</f>
        <v>0</v>
      </c>
      <c r="AI243" s="77">
        <f>IF(Dane!$E$3=1,BB243,IF(Dane!$E$3=2,BH243,BJ243))</f>
        <v>0</v>
      </c>
      <c r="AJ243" s="77">
        <f>IF(Dane!$E$3=1,BM243,IF(Dane!$E$3=2,BS243,BU243))</f>
        <v>0</v>
      </c>
      <c r="AK243" s="77">
        <f>IF(Dane!$E$3=1,BN243,IF(Dane!$E$3=2,BT243,BV243))</f>
        <v>0</v>
      </c>
      <c r="AL243" s="24">
        <f t="shared" si="115"/>
        <v>0</v>
      </c>
      <c r="AM243" s="24">
        <f t="shared" si="116"/>
        <v>0</v>
      </c>
      <c r="AN243" s="24"/>
      <c r="AO243" s="24">
        <f t="shared" si="101"/>
        <v>0</v>
      </c>
      <c r="AP243" s="24">
        <f t="shared" si="117"/>
        <v>0</v>
      </c>
      <c r="AQ243" s="24">
        <f t="shared" si="102"/>
        <v>0</v>
      </c>
      <c r="AR243" s="24">
        <f t="shared" si="103"/>
        <v>0</v>
      </c>
      <c r="AS243" s="24">
        <f t="shared" si="104"/>
        <v>0</v>
      </c>
      <c r="AT243" s="24">
        <f t="shared" si="118"/>
        <v>0</v>
      </c>
      <c r="AU243" s="24">
        <f t="shared" si="127"/>
        <v>0</v>
      </c>
      <c r="AV243" s="24">
        <v>0</v>
      </c>
      <c r="AW243" s="24">
        <f t="shared" si="130"/>
        <v>0</v>
      </c>
      <c r="AX243" s="24">
        <v>0</v>
      </c>
      <c r="AY243" s="24">
        <f t="shared" si="119"/>
        <v>0</v>
      </c>
      <c r="AZ243" s="24">
        <f t="shared" si="120"/>
        <v>0</v>
      </c>
      <c r="BA243" s="24">
        <f t="shared" si="105"/>
        <v>0</v>
      </c>
      <c r="BB243" s="24">
        <f t="shared" si="106"/>
        <v>0</v>
      </c>
      <c r="BC243" s="24">
        <f t="shared" si="107"/>
        <v>0</v>
      </c>
      <c r="BD243" s="24">
        <f t="shared" si="108"/>
        <v>0</v>
      </c>
      <c r="BE243" s="24">
        <f t="shared" si="109"/>
        <v>0</v>
      </c>
      <c r="BF243" s="24">
        <f t="shared" si="121"/>
        <v>0</v>
      </c>
      <c r="BG243" s="24">
        <f t="shared" si="128"/>
        <v>0</v>
      </c>
      <c r="BH243" s="24">
        <v>0</v>
      </c>
      <c r="BI243" s="24">
        <f t="shared" si="122"/>
        <v>0</v>
      </c>
      <c r="BJ243" s="24">
        <v>0</v>
      </c>
      <c r="BK243" s="24">
        <f t="shared" si="123"/>
        <v>0</v>
      </c>
      <c r="BL243" s="24">
        <f t="shared" si="124"/>
        <v>0</v>
      </c>
      <c r="BM243" s="24">
        <f t="shared" si="110"/>
        <v>0</v>
      </c>
      <c r="BN243" s="24">
        <f t="shared" si="111"/>
        <v>0</v>
      </c>
      <c r="BO243" s="24">
        <f t="shared" si="112"/>
        <v>0</v>
      </c>
      <c r="BP243" s="24">
        <f t="shared" si="113"/>
        <v>0</v>
      </c>
      <c r="BQ243" s="24">
        <f t="shared" si="114"/>
        <v>0</v>
      </c>
      <c r="BR243" s="24">
        <f t="shared" si="125"/>
        <v>0</v>
      </c>
      <c r="BS243" s="24">
        <f t="shared" si="129"/>
        <v>0</v>
      </c>
      <c r="BT243" s="24">
        <v>0</v>
      </c>
      <c r="BU243" s="24">
        <f t="shared" si="126"/>
        <v>0</v>
      </c>
      <c r="BV243" s="24">
        <v>0</v>
      </c>
    </row>
    <row r="244" spans="1:74">
      <c r="A244" s="87">
        <v>235</v>
      </c>
      <c r="B244" s="1"/>
      <c r="C244" s="1"/>
      <c r="D244" s="2"/>
      <c r="E244" s="3"/>
      <c r="F244" s="4"/>
      <c r="G244" s="5"/>
      <c r="H244" s="4"/>
      <c r="I244" s="5"/>
      <c r="J244" s="6"/>
      <c r="K244" s="5"/>
      <c r="L244" s="5"/>
      <c r="M244" s="5"/>
      <c r="N244" s="7"/>
      <c r="O244" s="38"/>
      <c r="P244" s="5"/>
      <c r="Q244" s="5"/>
      <c r="R244" s="7"/>
      <c r="S244" s="38"/>
      <c r="T244" s="5"/>
      <c r="U244" s="5"/>
      <c r="V244" s="55"/>
      <c r="W244" s="38"/>
      <c r="X244" s="5"/>
      <c r="Y244" s="5"/>
      <c r="Z244" s="55"/>
      <c r="AA244" s="36">
        <f>IF(Dane!$E$3=1,AO244+BA244+BM244,IF(Dane!$E$3=2,AU244+BG244+BS244,AW244+BI244+BU244))</f>
        <v>0</v>
      </c>
      <c r="AB244" s="16">
        <f>IF(Dane!$E$3=1,AP244+BB244+BN244,IF(Dane!$E$3=2,AV244+BH244+BT244,AX244+BJ244+BV244))</f>
        <v>0</v>
      </c>
      <c r="AC244" s="16">
        <f>IF(((K244*Dane!$C$9)-AA244)&lt;0,0,(K244*Dane!$C$9)-AA244)</f>
        <v>0</v>
      </c>
      <c r="AD244" s="37">
        <f>IFERROR(IF(((L244*Dane!$C$9)-AB244)&lt;0,0,(L244*Dane!$C$9)-AB244),0)</f>
        <v>0</v>
      </c>
      <c r="AE244" s="97"/>
      <c r="AF244" s="77">
        <f>IF(Dane!$E$3=1,AO244,IF(Dane!$E$3=2,AU244,AW244))</f>
        <v>0</v>
      </c>
      <c r="AG244" s="77">
        <f>IF(Dane!$E$3=1,AP244,IF(Dane!$E$3=2,AV244,AX244))</f>
        <v>0</v>
      </c>
      <c r="AH244" s="77">
        <f>IF(Dane!$E$3=1,BA244,IF(Dane!$E$3=2,BG244,BI244))</f>
        <v>0</v>
      </c>
      <c r="AI244" s="77">
        <f>IF(Dane!$E$3=1,BB244,IF(Dane!$E$3=2,BH244,BJ244))</f>
        <v>0</v>
      </c>
      <c r="AJ244" s="77">
        <f>IF(Dane!$E$3=1,BM244,IF(Dane!$E$3=2,BS244,BU244))</f>
        <v>0</v>
      </c>
      <c r="AK244" s="77">
        <f>IF(Dane!$E$3=1,BN244,IF(Dane!$E$3=2,BT244,BV244))</f>
        <v>0</v>
      </c>
      <c r="AL244" s="24">
        <f t="shared" si="115"/>
        <v>0</v>
      </c>
      <c r="AM244" s="24">
        <f t="shared" si="116"/>
        <v>0</v>
      </c>
      <c r="AN244" s="24"/>
      <c r="AO244" s="24">
        <f t="shared" si="101"/>
        <v>0</v>
      </c>
      <c r="AP244" s="24">
        <f t="shared" si="117"/>
        <v>0</v>
      </c>
      <c r="AQ244" s="24">
        <f t="shared" si="102"/>
        <v>0</v>
      </c>
      <c r="AR244" s="24">
        <f t="shared" si="103"/>
        <v>0</v>
      </c>
      <c r="AS244" s="24">
        <f t="shared" si="104"/>
        <v>0</v>
      </c>
      <c r="AT244" s="24">
        <f t="shared" si="118"/>
        <v>0</v>
      </c>
      <c r="AU244" s="24">
        <f t="shared" si="127"/>
        <v>0</v>
      </c>
      <c r="AV244" s="24">
        <v>0</v>
      </c>
      <c r="AW244" s="24">
        <f t="shared" si="130"/>
        <v>0</v>
      </c>
      <c r="AX244" s="24">
        <v>0</v>
      </c>
      <c r="AY244" s="24">
        <f t="shared" si="119"/>
        <v>0</v>
      </c>
      <c r="AZ244" s="24">
        <f t="shared" si="120"/>
        <v>0</v>
      </c>
      <c r="BA244" s="24">
        <f t="shared" si="105"/>
        <v>0</v>
      </c>
      <c r="BB244" s="24">
        <f t="shared" si="106"/>
        <v>0</v>
      </c>
      <c r="BC244" s="24">
        <f t="shared" si="107"/>
        <v>0</v>
      </c>
      <c r="BD244" s="24">
        <f t="shared" si="108"/>
        <v>0</v>
      </c>
      <c r="BE244" s="24">
        <f t="shared" si="109"/>
        <v>0</v>
      </c>
      <c r="BF244" s="24">
        <f t="shared" si="121"/>
        <v>0</v>
      </c>
      <c r="BG244" s="24">
        <f t="shared" si="128"/>
        <v>0</v>
      </c>
      <c r="BH244" s="24">
        <v>0</v>
      </c>
      <c r="BI244" s="24">
        <f t="shared" si="122"/>
        <v>0</v>
      </c>
      <c r="BJ244" s="24">
        <v>0</v>
      </c>
      <c r="BK244" s="24">
        <f t="shared" si="123"/>
        <v>0</v>
      </c>
      <c r="BL244" s="24">
        <f t="shared" si="124"/>
        <v>0</v>
      </c>
      <c r="BM244" s="24">
        <f t="shared" si="110"/>
        <v>0</v>
      </c>
      <c r="BN244" s="24">
        <f t="shared" si="111"/>
        <v>0</v>
      </c>
      <c r="BO244" s="24">
        <f t="shared" si="112"/>
        <v>0</v>
      </c>
      <c r="BP244" s="24">
        <f t="shared" si="113"/>
        <v>0</v>
      </c>
      <c r="BQ244" s="24">
        <f t="shared" si="114"/>
        <v>0</v>
      </c>
      <c r="BR244" s="24">
        <f t="shared" si="125"/>
        <v>0</v>
      </c>
      <c r="BS244" s="24">
        <f t="shared" si="129"/>
        <v>0</v>
      </c>
      <c r="BT244" s="24">
        <v>0</v>
      </c>
      <c r="BU244" s="24">
        <f t="shared" si="126"/>
        <v>0</v>
      </c>
      <c r="BV244" s="24">
        <v>0</v>
      </c>
    </row>
    <row r="245" spans="1:74">
      <c r="A245" s="87">
        <v>236</v>
      </c>
      <c r="B245" s="1"/>
      <c r="C245" s="1"/>
      <c r="D245" s="2"/>
      <c r="E245" s="3"/>
      <c r="F245" s="4"/>
      <c r="G245" s="5"/>
      <c r="H245" s="4"/>
      <c r="I245" s="5"/>
      <c r="J245" s="6"/>
      <c r="K245" s="5"/>
      <c r="L245" s="5"/>
      <c r="M245" s="5"/>
      <c r="N245" s="7"/>
      <c r="O245" s="38"/>
      <c r="P245" s="5"/>
      <c r="Q245" s="5"/>
      <c r="R245" s="7"/>
      <c r="S245" s="38"/>
      <c r="T245" s="5"/>
      <c r="U245" s="5"/>
      <c r="V245" s="55"/>
      <c r="W245" s="38"/>
      <c r="X245" s="5"/>
      <c r="Y245" s="5"/>
      <c r="Z245" s="55"/>
      <c r="AA245" s="36">
        <f>IF(Dane!$E$3=1,AO245+BA245+BM245,IF(Dane!$E$3=2,AU245+BG245+BS245,AW245+BI245+BU245))</f>
        <v>0</v>
      </c>
      <c r="AB245" s="16">
        <f>IF(Dane!$E$3=1,AP245+BB245+BN245,IF(Dane!$E$3=2,AV245+BH245+BT245,AX245+BJ245+BV245))</f>
        <v>0</v>
      </c>
      <c r="AC245" s="16">
        <f>IF(((K245*Dane!$C$9)-AA245)&lt;0,0,(K245*Dane!$C$9)-AA245)</f>
        <v>0</v>
      </c>
      <c r="AD245" s="37">
        <f>IFERROR(IF(((L245*Dane!$C$9)-AB245)&lt;0,0,(L245*Dane!$C$9)-AB245),0)</f>
        <v>0</v>
      </c>
      <c r="AE245" s="97"/>
      <c r="AF245" s="77">
        <f>IF(Dane!$E$3=1,AO245,IF(Dane!$E$3=2,AU245,AW245))</f>
        <v>0</v>
      </c>
      <c r="AG245" s="77">
        <f>IF(Dane!$E$3=1,AP245,IF(Dane!$E$3=2,AV245,AX245))</f>
        <v>0</v>
      </c>
      <c r="AH245" s="77">
        <f>IF(Dane!$E$3=1,BA245,IF(Dane!$E$3=2,BG245,BI245))</f>
        <v>0</v>
      </c>
      <c r="AI245" s="77">
        <f>IF(Dane!$E$3=1,BB245,IF(Dane!$E$3=2,BH245,BJ245))</f>
        <v>0</v>
      </c>
      <c r="AJ245" s="77">
        <f>IF(Dane!$E$3=1,BM245,IF(Dane!$E$3=2,BS245,BU245))</f>
        <v>0</v>
      </c>
      <c r="AK245" s="77">
        <f>IF(Dane!$E$3=1,BN245,IF(Dane!$E$3=2,BT245,BV245))</f>
        <v>0</v>
      </c>
      <c r="AL245" s="24">
        <f t="shared" si="115"/>
        <v>0</v>
      </c>
      <c r="AM245" s="24">
        <f t="shared" si="116"/>
        <v>0</v>
      </c>
      <c r="AN245" s="24"/>
      <c r="AO245" s="24">
        <f t="shared" si="101"/>
        <v>0</v>
      </c>
      <c r="AP245" s="24">
        <f t="shared" si="117"/>
        <v>0</v>
      </c>
      <c r="AQ245" s="24">
        <f t="shared" si="102"/>
        <v>0</v>
      </c>
      <c r="AR245" s="24">
        <f t="shared" si="103"/>
        <v>0</v>
      </c>
      <c r="AS245" s="24">
        <f t="shared" si="104"/>
        <v>0</v>
      </c>
      <c r="AT245" s="24">
        <f t="shared" si="118"/>
        <v>0</v>
      </c>
      <c r="AU245" s="24">
        <f t="shared" si="127"/>
        <v>0</v>
      </c>
      <c r="AV245" s="24">
        <v>0</v>
      </c>
      <c r="AW245" s="24">
        <f t="shared" si="130"/>
        <v>0</v>
      </c>
      <c r="AX245" s="24">
        <v>0</v>
      </c>
      <c r="AY245" s="24">
        <f t="shared" si="119"/>
        <v>0</v>
      </c>
      <c r="AZ245" s="24">
        <f t="shared" si="120"/>
        <v>0</v>
      </c>
      <c r="BA245" s="24">
        <f t="shared" si="105"/>
        <v>0</v>
      </c>
      <c r="BB245" s="24">
        <f t="shared" si="106"/>
        <v>0</v>
      </c>
      <c r="BC245" s="24">
        <f t="shared" si="107"/>
        <v>0</v>
      </c>
      <c r="BD245" s="24">
        <f t="shared" si="108"/>
        <v>0</v>
      </c>
      <c r="BE245" s="24">
        <f t="shared" si="109"/>
        <v>0</v>
      </c>
      <c r="BF245" s="24">
        <f t="shared" si="121"/>
        <v>0</v>
      </c>
      <c r="BG245" s="24">
        <f t="shared" si="128"/>
        <v>0</v>
      </c>
      <c r="BH245" s="24">
        <v>0</v>
      </c>
      <c r="BI245" s="24">
        <f t="shared" si="122"/>
        <v>0</v>
      </c>
      <c r="BJ245" s="24">
        <v>0</v>
      </c>
      <c r="BK245" s="24">
        <f t="shared" si="123"/>
        <v>0</v>
      </c>
      <c r="BL245" s="24">
        <f t="shared" si="124"/>
        <v>0</v>
      </c>
      <c r="BM245" s="24">
        <f t="shared" si="110"/>
        <v>0</v>
      </c>
      <c r="BN245" s="24">
        <f t="shared" si="111"/>
        <v>0</v>
      </c>
      <c r="BO245" s="24">
        <f t="shared" si="112"/>
        <v>0</v>
      </c>
      <c r="BP245" s="24">
        <f t="shared" si="113"/>
        <v>0</v>
      </c>
      <c r="BQ245" s="24">
        <f t="shared" si="114"/>
        <v>0</v>
      </c>
      <c r="BR245" s="24">
        <f t="shared" si="125"/>
        <v>0</v>
      </c>
      <c r="BS245" s="24">
        <f t="shared" si="129"/>
        <v>0</v>
      </c>
      <c r="BT245" s="24">
        <v>0</v>
      </c>
      <c r="BU245" s="24">
        <f t="shared" si="126"/>
        <v>0</v>
      </c>
      <c r="BV245" s="24">
        <v>0</v>
      </c>
    </row>
    <row r="246" spans="1:74">
      <c r="A246" s="87">
        <v>237</v>
      </c>
      <c r="B246" s="1"/>
      <c r="C246" s="1"/>
      <c r="D246" s="2"/>
      <c r="E246" s="3"/>
      <c r="F246" s="4"/>
      <c r="G246" s="5"/>
      <c r="H246" s="4"/>
      <c r="I246" s="5"/>
      <c r="J246" s="6"/>
      <c r="K246" s="5"/>
      <c r="L246" s="5"/>
      <c r="M246" s="5"/>
      <c r="N246" s="7"/>
      <c r="O246" s="38"/>
      <c r="P246" s="5"/>
      <c r="Q246" s="5"/>
      <c r="R246" s="7"/>
      <c r="S246" s="38"/>
      <c r="T246" s="5"/>
      <c r="U246" s="5"/>
      <c r="V246" s="55"/>
      <c r="W246" s="38"/>
      <c r="X246" s="5"/>
      <c r="Y246" s="5"/>
      <c r="Z246" s="55"/>
      <c r="AA246" s="36">
        <f>IF(Dane!$E$3=1,AO246+BA246+BM246,IF(Dane!$E$3=2,AU246+BG246+BS246,AW246+BI246+BU246))</f>
        <v>0</v>
      </c>
      <c r="AB246" s="16">
        <f>IF(Dane!$E$3=1,AP246+BB246+BN246,IF(Dane!$E$3=2,AV246+BH246+BT246,AX246+BJ246+BV246))</f>
        <v>0</v>
      </c>
      <c r="AC246" s="16">
        <f>IF(((K246*Dane!$C$9)-AA246)&lt;0,0,(K246*Dane!$C$9)-AA246)</f>
        <v>0</v>
      </c>
      <c r="AD246" s="37">
        <f>IFERROR(IF(((L246*Dane!$C$9)-AB246)&lt;0,0,(L246*Dane!$C$9)-AB246),0)</f>
        <v>0</v>
      </c>
      <c r="AE246" s="97"/>
      <c r="AF246" s="77">
        <f>IF(Dane!$E$3=1,AO246,IF(Dane!$E$3=2,AU246,AW246))</f>
        <v>0</v>
      </c>
      <c r="AG246" s="77">
        <f>IF(Dane!$E$3=1,AP246,IF(Dane!$E$3=2,AV246,AX246))</f>
        <v>0</v>
      </c>
      <c r="AH246" s="77">
        <f>IF(Dane!$E$3=1,BA246,IF(Dane!$E$3=2,BG246,BI246))</f>
        <v>0</v>
      </c>
      <c r="AI246" s="77">
        <f>IF(Dane!$E$3=1,BB246,IF(Dane!$E$3=2,BH246,BJ246))</f>
        <v>0</v>
      </c>
      <c r="AJ246" s="77">
        <f>IF(Dane!$E$3=1,BM246,IF(Dane!$E$3=2,BS246,BU246))</f>
        <v>0</v>
      </c>
      <c r="AK246" s="77">
        <f>IF(Dane!$E$3=1,BN246,IF(Dane!$E$3=2,BT246,BV246))</f>
        <v>0</v>
      </c>
      <c r="AL246" s="24">
        <f t="shared" si="115"/>
        <v>0</v>
      </c>
      <c r="AM246" s="24">
        <f t="shared" si="116"/>
        <v>0</v>
      </c>
      <c r="AN246" s="24"/>
      <c r="AO246" s="24">
        <f t="shared" si="101"/>
        <v>0</v>
      </c>
      <c r="AP246" s="24">
        <f t="shared" si="117"/>
        <v>0</v>
      </c>
      <c r="AQ246" s="24">
        <f t="shared" si="102"/>
        <v>0</v>
      </c>
      <c r="AR246" s="24">
        <f t="shared" si="103"/>
        <v>0</v>
      </c>
      <c r="AS246" s="24">
        <f t="shared" si="104"/>
        <v>0</v>
      </c>
      <c r="AT246" s="24">
        <f t="shared" si="118"/>
        <v>0</v>
      </c>
      <c r="AU246" s="24">
        <f t="shared" si="127"/>
        <v>0</v>
      </c>
      <c r="AV246" s="24">
        <v>0</v>
      </c>
      <c r="AW246" s="24">
        <f t="shared" si="130"/>
        <v>0</v>
      </c>
      <c r="AX246" s="24">
        <v>0</v>
      </c>
      <c r="AY246" s="24">
        <f t="shared" si="119"/>
        <v>0</v>
      </c>
      <c r="AZ246" s="24">
        <f t="shared" si="120"/>
        <v>0</v>
      </c>
      <c r="BA246" s="24">
        <f t="shared" si="105"/>
        <v>0</v>
      </c>
      <c r="BB246" s="24">
        <f t="shared" si="106"/>
        <v>0</v>
      </c>
      <c r="BC246" s="24">
        <f t="shared" si="107"/>
        <v>0</v>
      </c>
      <c r="BD246" s="24">
        <f t="shared" si="108"/>
        <v>0</v>
      </c>
      <c r="BE246" s="24">
        <f t="shared" si="109"/>
        <v>0</v>
      </c>
      <c r="BF246" s="24">
        <f t="shared" si="121"/>
        <v>0</v>
      </c>
      <c r="BG246" s="24">
        <f t="shared" si="128"/>
        <v>0</v>
      </c>
      <c r="BH246" s="24">
        <v>0</v>
      </c>
      <c r="BI246" s="24">
        <f t="shared" si="122"/>
        <v>0</v>
      </c>
      <c r="BJ246" s="24">
        <v>0</v>
      </c>
      <c r="BK246" s="24">
        <f t="shared" si="123"/>
        <v>0</v>
      </c>
      <c r="BL246" s="24">
        <f t="shared" si="124"/>
        <v>0</v>
      </c>
      <c r="BM246" s="24">
        <f t="shared" si="110"/>
        <v>0</v>
      </c>
      <c r="BN246" s="24">
        <f t="shared" si="111"/>
        <v>0</v>
      </c>
      <c r="BO246" s="24">
        <f t="shared" si="112"/>
        <v>0</v>
      </c>
      <c r="BP246" s="24">
        <f t="shared" si="113"/>
        <v>0</v>
      </c>
      <c r="BQ246" s="24">
        <f t="shared" si="114"/>
        <v>0</v>
      </c>
      <c r="BR246" s="24">
        <f t="shared" si="125"/>
        <v>0</v>
      </c>
      <c r="BS246" s="24">
        <f t="shared" si="129"/>
        <v>0</v>
      </c>
      <c r="BT246" s="24">
        <v>0</v>
      </c>
      <c r="BU246" s="24">
        <f t="shared" si="126"/>
        <v>0</v>
      </c>
      <c r="BV246" s="24">
        <v>0</v>
      </c>
    </row>
    <row r="247" spans="1:74">
      <c r="A247" s="87">
        <v>238</v>
      </c>
      <c r="B247" s="1"/>
      <c r="C247" s="1"/>
      <c r="D247" s="2"/>
      <c r="E247" s="3"/>
      <c r="F247" s="4"/>
      <c r="G247" s="5"/>
      <c r="H247" s="4"/>
      <c r="I247" s="5"/>
      <c r="J247" s="6"/>
      <c r="K247" s="5"/>
      <c r="L247" s="5"/>
      <c r="M247" s="5"/>
      <c r="N247" s="7"/>
      <c r="O247" s="38"/>
      <c r="P247" s="5"/>
      <c r="Q247" s="5"/>
      <c r="R247" s="7"/>
      <c r="S247" s="38"/>
      <c r="T247" s="5"/>
      <c r="U247" s="5"/>
      <c r="V247" s="55"/>
      <c r="W247" s="38"/>
      <c r="X247" s="5"/>
      <c r="Y247" s="5"/>
      <c r="Z247" s="55"/>
      <c r="AA247" s="36">
        <f>IF(Dane!$E$3=1,AO247+BA247+BM247,IF(Dane!$E$3=2,AU247+BG247+BS247,AW247+BI247+BU247))</f>
        <v>0</v>
      </c>
      <c r="AB247" s="16">
        <f>IF(Dane!$E$3=1,AP247+BB247+BN247,IF(Dane!$E$3=2,AV247+BH247+BT247,AX247+BJ247+BV247))</f>
        <v>0</v>
      </c>
      <c r="AC247" s="16">
        <f>IF(((K247*Dane!$C$9)-AA247)&lt;0,0,(K247*Dane!$C$9)-AA247)</f>
        <v>0</v>
      </c>
      <c r="AD247" s="37">
        <f>IFERROR(IF(((L247*Dane!$C$9)-AB247)&lt;0,0,(L247*Dane!$C$9)-AB247),0)</f>
        <v>0</v>
      </c>
      <c r="AE247" s="97"/>
      <c r="AF247" s="77">
        <f>IF(Dane!$E$3=1,AO247,IF(Dane!$E$3=2,AU247,AW247))</f>
        <v>0</v>
      </c>
      <c r="AG247" s="77">
        <f>IF(Dane!$E$3=1,AP247,IF(Dane!$E$3=2,AV247,AX247))</f>
        <v>0</v>
      </c>
      <c r="AH247" s="77">
        <f>IF(Dane!$E$3=1,BA247,IF(Dane!$E$3=2,BG247,BI247))</f>
        <v>0</v>
      </c>
      <c r="AI247" s="77">
        <f>IF(Dane!$E$3=1,BB247,IF(Dane!$E$3=2,BH247,BJ247))</f>
        <v>0</v>
      </c>
      <c r="AJ247" s="77">
        <f>IF(Dane!$E$3=1,BM247,IF(Dane!$E$3=2,BS247,BU247))</f>
        <v>0</v>
      </c>
      <c r="AK247" s="77">
        <f>IF(Dane!$E$3=1,BN247,IF(Dane!$E$3=2,BT247,BV247))</f>
        <v>0</v>
      </c>
      <c r="AL247" s="24">
        <f t="shared" si="115"/>
        <v>0</v>
      </c>
      <c r="AM247" s="24">
        <f t="shared" si="116"/>
        <v>0</v>
      </c>
      <c r="AN247" s="24"/>
      <c r="AO247" s="24">
        <f t="shared" si="101"/>
        <v>0</v>
      </c>
      <c r="AP247" s="24">
        <f t="shared" si="117"/>
        <v>0</v>
      </c>
      <c r="AQ247" s="24">
        <f t="shared" si="102"/>
        <v>0</v>
      </c>
      <c r="AR247" s="24">
        <f t="shared" si="103"/>
        <v>0</v>
      </c>
      <c r="AS247" s="24">
        <f t="shared" si="104"/>
        <v>0</v>
      </c>
      <c r="AT247" s="24">
        <f t="shared" si="118"/>
        <v>0</v>
      </c>
      <c r="AU247" s="24">
        <f t="shared" si="127"/>
        <v>0</v>
      </c>
      <c r="AV247" s="24">
        <v>0</v>
      </c>
      <c r="AW247" s="24">
        <f t="shared" si="130"/>
        <v>0</v>
      </c>
      <c r="AX247" s="24">
        <v>0</v>
      </c>
      <c r="AY247" s="24">
        <f t="shared" si="119"/>
        <v>0</v>
      </c>
      <c r="AZ247" s="24">
        <f t="shared" si="120"/>
        <v>0</v>
      </c>
      <c r="BA247" s="24">
        <f t="shared" si="105"/>
        <v>0</v>
      </c>
      <c r="BB247" s="24">
        <f t="shared" si="106"/>
        <v>0</v>
      </c>
      <c r="BC247" s="24">
        <f t="shared" si="107"/>
        <v>0</v>
      </c>
      <c r="BD247" s="24">
        <f t="shared" si="108"/>
        <v>0</v>
      </c>
      <c r="BE247" s="24">
        <f t="shared" si="109"/>
        <v>0</v>
      </c>
      <c r="BF247" s="24">
        <f t="shared" si="121"/>
        <v>0</v>
      </c>
      <c r="BG247" s="24">
        <f t="shared" si="128"/>
        <v>0</v>
      </c>
      <c r="BH247" s="24">
        <v>0</v>
      </c>
      <c r="BI247" s="24">
        <f t="shared" si="122"/>
        <v>0</v>
      </c>
      <c r="BJ247" s="24">
        <v>0</v>
      </c>
      <c r="BK247" s="24">
        <f t="shared" si="123"/>
        <v>0</v>
      </c>
      <c r="BL247" s="24">
        <f t="shared" si="124"/>
        <v>0</v>
      </c>
      <c r="BM247" s="24">
        <f t="shared" si="110"/>
        <v>0</v>
      </c>
      <c r="BN247" s="24">
        <f t="shared" si="111"/>
        <v>0</v>
      </c>
      <c r="BO247" s="24">
        <f t="shared" si="112"/>
        <v>0</v>
      </c>
      <c r="BP247" s="24">
        <f t="shared" si="113"/>
        <v>0</v>
      </c>
      <c r="BQ247" s="24">
        <f t="shared" si="114"/>
        <v>0</v>
      </c>
      <c r="BR247" s="24">
        <f t="shared" si="125"/>
        <v>0</v>
      </c>
      <c r="BS247" s="24">
        <f t="shared" si="129"/>
        <v>0</v>
      </c>
      <c r="BT247" s="24">
        <v>0</v>
      </c>
      <c r="BU247" s="24">
        <f t="shared" si="126"/>
        <v>0</v>
      </c>
      <c r="BV247" s="24">
        <v>0</v>
      </c>
    </row>
    <row r="248" spans="1:74">
      <c r="A248" s="87">
        <v>239</v>
      </c>
      <c r="B248" s="1"/>
      <c r="C248" s="1"/>
      <c r="D248" s="2"/>
      <c r="E248" s="3"/>
      <c r="F248" s="4"/>
      <c r="G248" s="5"/>
      <c r="H248" s="4"/>
      <c r="I248" s="5"/>
      <c r="J248" s="6"/>
      <c r="K248" s="5"/>
      <c r="L248" s="5"/>
      <c r="M248" s="5"/>
      <c r="N248" s="7"/>
      <c r="O248" s="38"/>
      <c r="P248" s="5"/>
      <c r="Q248" s="5"/>
      <c r="R248" s="7"/>
      <c r="S248" s="38"/>
      <c r="T248" s="5"/>
      <c r="U248" s="5"/>
      <c r="V248" s="55"/>
      <c r="W248" s="38"/>
      <c r="X248" s="5"/>
      <c r="Y248" s="5"/>
      <c r="Z248" s="55"/>
      <c r="AA248" s="36">
        <f>IF(Dane!$E$3=1,AO248+BA248+BM248,IF(Dane!$E$3=2,AU248+BG248+BS248,AW248+BI248+BU248))</f>
        <v>0</v>
      </c>
      <c r="AB248" s="16">
        <f>IF(Dane!$E$3=1,AP248+BB248+BN248,IF(Dane!$E$3=2,AV248+BH248+BT248,AX248+BJ248+BV248))</f>
        <v>0</v>
      </c>
      <c r="AC248" s="16">
        <f>IF(((K248*Dane!$C$9)-AA248)&lt;0,0,(K248*Dane!$C$9)-AA248)</f>
        <v>0</v>
      </c>
      <c r="AD248" s="37">
        <f>IFERROR(IF(((L248*Dane!$C$9)-AB248)&lt;0,0,(L248*Dane!$C$9)-AB248),0)</f>
        <v>0</v>
      </c>
      <c r="AE248" s="97"/>
      <c r="AF248" s="77">
        <f>IF(Dane!$E$3=1,AO248,IF(Dane!$E$3=2,AU248,AW248))</f>
        <v>0</v>
      </c>
      <c r="AG248" s="77">
        <f>IF(Dane!$E$3=1,AP248,IF(Dane!$E$3=2,AV248,AX248))</f>
        <v>0</v>
      </c>
      <c r="AH248" s="77">
        <f>IF(Dane!$E$3=1,BA248,IF(Dane!$E$3=2,BG248,BI248))</f>
        <v>0</v>
      </c>
      <c r="AI248" s="77">
        <f>IF(Dane!$E$3=1,BB248,IF(Dane!$E$3=2,BH248,BJ248))</f>
        <v>0</v>
      </c>
      <c r="AJ248" s="77">
        <f>IF(Dane!$E$3=1,BM248,IF(Dane!$E$3=2,BS248,BU248))</f>
        <v>0</v>
      </c>
      <c r="AK248" s="77">
        <f>IF(Dane!$E$3=1,BN248,IF(Dane!$E$3=2,BT248,BV248))</f>
        <v>0</v>
      </c>
      <c r="AL248" s="24">
        <f t="shared" si="115"/>
        <v>0</v>
      </c>
      <c r="AM248" s="24">
        <f t="shared" si="116"/>
        <v>0</v>
      </c>
      <c r="AN248" s="24"/>
      <c r="AO248" s="24">
        <f t="shared" si="101"/>
        <v>0</v>
      </c>
      <c r="AP248" s="24">
        <f t="shared" si="117"/>
        <v>0</v>
      </c>
      <c r="AQ248" s="24">
        <f t="shared" si="102"/>
        <v>0</v>
      </c>
      <c r="AR248" s="24">
        <f t="shared" si="103"/>
        <v>0</v>
      </c>
      <c r="AS248" s="24">
        <f t="shared" si="104"/>
        <v>0</v>
      </c>
      <c r="AT248" s="24">
        <f t="shared" si="118"/>
        <v>0</v>
      </c>
      <c r="AU248" s="24">
        <f t="shared" si="127"/>
        <v>0</v>
      </c>
      <c r="AV248" s="24">
        <v>0</v>
      </c>
      <c r="AW248" s="24">
        <f t="shared" si="130"/>
        <v>0</v>
      </c>
      <c r="AX248" s="24">
        <v>0</v>
      </c>
      <c r="AY248" s="24">
        <f t="shared" si="119"/>
        <v>0</v>
      </c>
      <c r="AZ248" s="24">
        <f t="shared" si="120"/>
        <v>0</v>
      </c>
      <c r="BA248" s="24">
        <f t="shared" si="105"/>
        <v>0</v>
      </c>
      <c r="BB248" s="24">
        <f t="shared" si="106"/>
        <v>0</v>
      </c>
      <c r="BC248" s="24">
        <f t="shared" si="107"/>
        <v>0</v>
      </c>
      <c r="BD248" s="24">
        <f t="shared" si="108"/>
        <v>0</v>
      </c>
      <c r="BE248" s="24">
        <f t="shared" si="109"/>
        <v>0</v>
      </c>
      <c r="BF248" s="24">
        <f t="shared" si="121"/>
        <v>0</v>
      </c>
      <c r="BG248" s="24">
        <f t="shared" si="128"/>
        <v>0</v>
      </c>
      <c r="BH248" s="24">
        <v>0</v>
      </c>
      <c r="BI248" s="24">
        <f t="shared" si="122"/>
        <v>0</v>
      </c>
      <c r="BJ248" s="24">
        <v>0</v>
      </c>
      <c r="BK248" s="24">
        <f t="shared" si="123"/>
        <v>0</v>
      </c>
      <c r="BL248" s="24">
        <f t="shared" si="124"/>
        <v>0</v>
      </c>
      <c r="BM248" s="24">
        <f t="shared" si="110"/>
        <v>0</v>
      </c>
      <c r="BN248" s="24">
        <f t="shared" si="111"/>
        <v>0</v>
      </c>
      <c r="BO248" s="24">
        <f t="shared" si="112"/>
        <v>0</v>
      </c>
      <c r="BP248" s="24">
        <f t="shared" si="113"/>
        <v>0</v>
      </c>
      <c r="BQ248" s="24">
        <f t="shared" si="114"/>
        <v>0</v>
      </c>
      <c r="BR248" s="24">
        <f t="shared" si="125"/>
        <v>0</v>
      </c>
      <c r="BS248" s="24">
        <f t="shared" si="129"/>
        <v>0</v>
      </c>
      <c r="BT248" s="24">
        <v>0</v>
      </c>
      <c r="BU248" s="24">
        <f t="shared" si="126"/>
        <v>0</v>
      </c>
      <c r="BV248" s="24">
        <v>0</v>
      </c>
    </row>
    <row r="249" spans="1:74">
      <c r="A249" s="87">
        <v>240</v>
      </c>
      <c r="B249" s="1"/>
      <c r="C249" s="1"/>
      <c r="D249" s="2"/>
      <c r="E249" s="3"/>
      <c r="F249" s="4"/>
      <c r="G249" s="5"/>
      <c r="H249" s="4"/>
      <c r="I249" s="5"/>
      <c r="J249" s="6"/>
      <c r="K249" s="5"/>
      <c r="L249" s="5"/>
      <c r="M249" s="5"/>
      <c r="N249" s="7"/>
      <c r="O249" s="38"/>
      <c r="P249" s="5"/>
      <c r="Q249" s="5"/>
      <c r="R249" s="7"/>
      <c r="S249" s="38"/>
      <c r="T249" s="5"/>
      <c r="U249" s="5"/>
      <c r="V249" s="55"/>
      <c r="W249" s="38"/>
      <c r="X249" s="5"/>
      <c r="Y249" s="5"/>
      <c r="Z249" s="55"/>
      <c r="AA249" s="36">
        <f>IF(Dane!$E$3=1,AO249+BA249+BM249,IF(Dane!$E$3=2,AU249+BG249+BS249,AW249+BI249+BU249))</f>
        <v>0</v>
      </c>
      <c r="AB249" s="16">
        <f>IF(Dane!$E$3=1,AP249+BB249+BN249,IF(Dane!$E$3=2,AV249+BH249+BT249,AX249+BJ249+BV249))</f>
        <v>0</v>
      </c>
      <c r="AC249" s="16">
        <f>IF(((K249*Dane!$C$9)-AA249)&lt;0,0,(K249*Dane!$C$9)-AA249)</f>
        <v>0</v>
      </c>
      <c r="AD249" s="37">
        <f>IFERROR(IF(((L249*Dane!$C$9)-AB249)&lt;0,0,(L249*Dane!$C$9)-AB249),0)</f>
        <v>0</v>
      </c>
      <c r="AE249" s="97"/>
      <c r="AF249" s="77">
        <f>IF(Dane!$E$3=1,AO249,IF(Dane!$E$3=2,AU249,AW249))</f>
        <v>0</v>
      </c>
      <c r="AG249" s="77">
        <f>IF(Dane!$E$3=1,AP249,IF(Dane!$E$3=2,AV249,AX249))</f>
        <v>0</v>
      </c>
      <c r="AH249" s="77">
        <f>IF(Dane!$E$3=1,BA249,IF(Dane!$E$3=2,BG249,BI249))</f>
        <v>0</v>
      </c>
      <c r="AI249" s="77">
        <f>IF(Dane!$E$3=1,BB249,IF(Dane!$E$3=2,BH249,BJ249))</f>
        <v>0</v>
      </c>
      <c r="AJ249" s="77">
        <f>IF(Dane!$E$3=1,BM249,IF(Dane!$E$3=2,BS249,BU249))</f>
        <v>0</v>
      </c>
      <c r="AK249" s="77">
        <f>IF(Dane!$E$3=1,BN249,IF(Dane!$E$3=2,BT249,BV249))</f>
        <v>0</v>
      </c>
      <c r="AL249" s="24">
        <f t="shared" si="115"/>
        <v>0</v>
      </c>
      <c r="AM249" s="24">
        <f t="shared" si="116"/>
        <v>0</v>
      </c>
      <c r="AN249" s="24"/>
      <c r="AO249" s="24">
        <f t="shared" si="101"/>
        <v>0</v>
      </c>
      <c r="AP249" s="24">
        <f t="shared" si="117"/>
        <v>0</v>
      </c>
      <c r="AQ249" s="24">
        <f t="shared" si="102"/>
        <v>0</v>
      </c>
      <c r="AR249" s="24">
        <f t="shared" si="103"/>
        <v>0</v>
      </c>
      <c r="AS249" s="24">
        <f t="shared" si="104"/>
        <v>0</v>
      </c>
      <c r="AT249" s="24">
        <f t="shared" si="118"/>
        <v>0</v>
      </c>
      <c r="AU249" s="24">
        <f t="shared" si="127"/>
        <v>0</v>
      </c>
      <c r="AV249" s="24">
        <v>0</v>
      </c>
      <c r="AW249" s="24">
        <f t="shared" si="130"/>
        <v>0</v>
      </c>
      <c r="AX249" s="24">
        <v>0</v>
      </c>
      <c r="AY249" s="24">
        <f t="shared" si="119"/>
        <v>0</v>
      </c>
      <c r="AZ249" s="24">
        <f t="shared" si="120"/>
        <v>0</v>
      </c>
      <c r="BA249" s="24">
        <f t="shared" si="105"/>
        <v>0</v>
      </c>
      <c r="BB249" s="24">
        <f t="shared" si="106"/>
        <v>0</v>
      </c>
      <c r="BC249" s="24">
        <f t="shared" si="107"/>
        <v>0</v>
      </c>
      <c r="BD249" s="24">
        <f t="shared" si="108"/>
        <v>0</v>
      </c>
      <c r="BE249" s="24">
        <f t="shared" si="109"/>
        <v>0</v>
      </c>
      <c r="BF249" s="24">
        <f t="shared" si="121"/>
        <v>0</v>
      </c>
      <c r="BG249" s="24">
        <f t="shared" si="128"/>
        <v>0</v>
      </c>
      <c r="BH249" s="24">
        <v>0</v>
      </c>
      <c r="BI249" s="24">
        <f t="shared" si="122"/>
        <v>0</v>
      </c>
      <c r="BJ249" s="24">
        <v>0</v>
      </c>
      <c r="BK249" s="24">
        <f t="shared" si="123"/>
        <v>0</v>
      </c>
      <c r="BL249" s="24">
        <f t="shared" si="124"/>
        <v>0</v>
      </c>
      <c r="BM249" s="24">
        <f t="shared" si="110"/>
        <v>0</v>
      </c>
      <c r="BN249" s="24">
        <f t="shared" si="111"/>
        <v>0</v>
      </c>
      <c r="BO249" s="24">
        <f t="shared" si="112"/>
        <v>0</v>
      </c>
      <c r="BP249" s="24">
        <f t="shared" si="113"/>
        <v>0</v>
      </c>
      <c r="BQ249" s="24">
        <f t="shared" si="114"/>
        <v>0</v>
      </c>
      <c r="BR249" s="24">
        <f t="shared" si="125"/>
        <v>0</v>
      </c>
      <c r="BS249" s="24">
        <f t="shared" si="129"/>
        <v>0</v>
      </c>
      <c r="BT249" s="24">
        <v>0</v>
      </c>
      <c r="BU249" s="24">
        <f t="shared" si="126"/>
        <v>0</v>
      </c>
      <c r="BV249" s="24">
        <v>0</v>
      </c>
    </row>
    <row r="250" spans="1:74">
      <c r="A250" s="87">
        <v>241</v>
      </c>
      <c r="B250" s="1"/>
      <c r="C250" s="1"/>
      <c r="D250" s="2"/>
      <c r="E250" s="3"/>
      <c r="F250" s="4"/>
      <c r="G250" s="5"/>
      <c r="H250" s="4"/>
      <c r="I250" s="5"/>
      <c r="J250" s="6"/>
      <c r="K250" s="5"/>
      <c r="L250" s="5"/>
      <c r="M250" s="5"/>
      <c r="N250" s="7"/>
      <c r="O250" s="38"/>
      <c r="P250" s="5"/>
      <c r="Q250" s="5"/>
      <c r="R250" s="7"/>
      <c r="S250" s="38"/>
      <c r="T250" s="5"/>
      <c r="U250" s="5"/>
      <c r="V250" s="55"/>
      <c r="W250" s="38"/>
      <c r="X250" s="5"/>
      <c r="Y250" s="5"/>
      <c r="Z250" s="55"/>
      <c r="AA250" s="36">
        <f>IF(Dane!$E$3=1,AO250+BA250+BM250,IF(Dane!$E$3=2,AU250+BG250+BS250,AW250+BI250+BU250))</f>
        <v>0</v>
      </c>
      <c r="AB250" s="16">
        <f>IF(Dane!$E$3=1,AP250+BB250+BN250,IF(Dane!$E$3=2,AV250+BH250+BT250,AX250+BJ250+BV250))</f>
        <v>0</v>
      </c>
      <c r="AC250" s="16">
        <f>IF(((K250*Dane!$C$9)-AA250)&lt;0,0,(K250*Dane!$C$9)-AA250)</f>
        <v>0</v>
      </c>
      <c r="AD250" s="37">
        <f>IFERROR(IF(((L250*Dane!$C$9)-AB250)&lt;0,0,(L250*Dane!$C$9)-AB250),0)</f>
        <v>0</v>
      </c>
      <c r="AE250" s="97"/>
      <c r="AF250" s="77">
        <f>IF(Dane!$E$3=1,AO250,IF(Dane!$E$3=2,AU250,AW250))</f>
        <v>0</v>
      </c>
      <c r="AG250" s="77">
        <f>IF(Dane!$E$3=1,AP250,IF(Dane!$E$3=2,AV250,AX250))</f>
        <v>0</v>
      </c>
      <c r="AH250" s="77">
        <f>IF(Dane!$E$3=1,BA250,IF(Dane!$E$3=2,BG250,BI250))</f>
        <v>0</v>
      </c>
      <c r="AI250" s="77">
        <f>IF(Dane!$E$3=1,BB250,IF(Dane!$E$3=2,BH250,BJ250))</f>
        <v>0</v>
      </c>
      <c r="AJ250" s="77">
        <f>IF(Dane!$E$3=1,BM250,IF(Dane!$E$3=2,BS250,BU250))</f>
        <v>0</v>
      </c>
      <c r="AK250" s="77">
        <f>IF(Dane!$E$3=1,BN250,IF(Dane!$E$3=2,BT250,BV250))</f>
        <v>0</v>
      </c>
      <c r="AL250" s="24">
        <f t="shared" si="115"/>
        <v>0</v>
      </c>
      <c r="AM250" s="24">
        <f t="shared" si="116"/>
        <v>0</v>
      </c>
      <c r="AN250" s="24"/>
      <c r="AO250" s="24">
        <f t="shared" si="101"/>
        <v>0</v>
      </c>
      <c r="AP250" s="24">
        <f t="shared" si="117"/>
        <v>0</v>
      </c>
      <c r="AQ250" s="24">
        <f t="shared" si="102"/>
        <v>0</v>
      </c>
      <c r="AR250" s="24">
        <f t="shared" si="103"/>
        <v>0</v>
      </c>
      <c r="AS250" s="24">
        <f t="shared" si="104"/>
        <v>0</v>
      </c>
      <c r="AT250" s="24">
        <f t="shared" si="118"/>
        <v>0</v>
      </c>
      <c r="AU250" s="24">
        <f t="shared" si="127"/>
        <v>0</v>
      </c>
      <c r="AV250" s="24">
        <v>0</v>
      </c>
      <c r="AW250" s="24">
        <f t="shared" si="130"/>
        <v>0</v>
      </c>
      <c r="AX250" s="24">
        <v>0</v>
      </c>
      <c r="AY250" s="24">
        <f t="shared" si="119"/>
        <v>0</v>
      </c>
      <c r="AZ250" s="24">
        <f t="shared" si="120"/>
        <v>0</v>
      </c>
      <c r="BA250" s="24">
        <f t="shared" si="105"/>
        <v>0</v>
      </c>
      <c r="BB250" s="24">
        <f t="shared" si="106"/>
        <v>0</v>
      </c>
      <c r="BC250" s="24">
        <f t="shared" si="107"/>
        <v>0</v>
      </c>
      <c r="BD250" s="24">
        <f t="shared" si="108"/>
        <v>0</v>
      </c>
      <c r="BE250" s="24">
        <f t="shared" si="109"/>
        <v>0</v>
      </c>
      <c r="BF250" s="24">
        <f t="shared" si="121"/>
        <v>0</v>
      </c>
      <c r="BG250" s="24">
        <f t="shared" si="128"/>
        <v>0</v>
      </c>
      <c r="BH250" s="24">
        <v>0</v>
      </c>
      <c r="BI250" s="24">
        <f t="shared" si="122"/>
        <v>0</v>
      </c>
      <c r="BJ250" s="24">
        <v>0</v>
      </c>
      <c r="BK250" s="24">
        <f t="shared" si="123"/>
        <v>0</v>
      </c>
      <c r="BL250" s="24">
        <f t="shared" si="124"/>
        <v>0</v>
      </c>
      <c r="BM250" s="24">
        <f t="shared" si="110"/>
        <v>0</v>
      </c>
      <c r="BN250" s="24">
        <f t="shared" si="111"/>
        <v>0</v>
      </c>
      <c r="BO250" s="24">
        <f t="shared" si="112"/>
        <v>0</v>
      </c>
      <c r="BP250" s="24">
        <f t="shared" si="113"/>
        <v>0</v>
      </c>
      <c r="BQ250" s="24">
        <f t="shared" si="114"/>
        <v>0</v>
      </c>
      <c r="BR250" s="24">
        <f t="shared" si="125"/>
        <v>0</v>
      </c>
      <c r="BS250" s="24">
        <f t="shared" si="129"/>
        <v>0</v>
      </c>
      <c r="BT250" s="24">
        <v>0</v>
      </c>
      <c r="BU250" s="24">
        <f t="shared" si="126"/>
        <v>0</v>
      </c>
      <c r="BV250" s="24">
        <v>0</v>
      </c>
    </row>
    <row r="251" spans="1:74">
      <c r="A251" s="87">
        <v>242</v>
      </c>
      <c r="B251" s="1"/>
      <c r="C251" s="1"/>
      <c r="D251" s="2"/>
      <c r="E251" s="3"/>
      <c r="F251" s="4"/>
      <c r="G251" s="5"/>
      <c r="H251" s="4"/>
      <c r="I251" s="5"/>
      <c r="J251" s="6"/>
      <c r="K251" s="5"/>
      <c r="L251" s="5"/>
      <c r="M251" s="5"/>
      <c r="N251" s="7"/>
      <c r="O251" s="38"/>
      <c r="P251" s="5"/>
      <c r="Q251" s="5"/>
      <c r="R251" s="7"/>
      <c r="S251" s="38"/>
      <c r="T251" s="5"/>
      <c r="U251" s="5"/>
      <c r="V251" s="55"/>
      <c r="W251" s="38"/>
      <c r="X251" s="5"/>
      <c r="Y251" s="5"/>
      <c r="Z251" s="55"/>
      <c r="AA251" s="36">
        <f>IF(Dane!$E$3=1,AO251+BA251+BM251,IF(Dane!$E$3=2,AU251+BG251+BS251,AW251+BI251+BU251))</f>
        <v>0</v>
      </c>
      <c r="AB251" s="16">
        <f>IF(Dane!$E$3=1,AP251+BB251+BN251,IF(Dane!$E$3=2,AV251+BH251+BT251,AX251+BJ251+BV251))</f>
        <v>0</v>
      </c>
      <c r="AC251" s="16">
        <f>IF(((K251*Dane!$C$9)-AA251)&lt;0,0,(K251*Dane!$C$9)-AA251)</f>
        <v>0</v>
      </c>
      <c r="AD251" s="37">
        <f>IFERROR(IF(((L251*Dane!$C$9)-AB251)&lt;0,0,(L251*Dane!$C$9)-AB251),0)</f>
        <v>0</v>
      </c>
      <c r="AE251" s="97"/>
      <c r="AF251" s="77">
        <f>IF(Dane!$E$3=1,AO251,IF(Dane!$E$3=2,AU251,AW251))</f>
        <v>0</v>
      </c>
      <c r="AG251" s="77">
        <f>IF(Dane!$E$3=1,AP251,IF(Dane!$E$3=2,AV251,AX251))</f>
        <v>0</v>
      </c>
      <c r="AH251" s="77">
        <f>IF(Dane!$E$3=1,BA251,IF(Dane!$E$3=2,BG251,BI251))</f>
        <v>0</v>
      </c>
      <c r="AI251" s="77">
        <f>IF(Dane!$E$3=1,BB251,IF(Dane!$E$3=2,BH251,BJ251))</f>
        <v>0</v>
      </c>
      <c r="AJ251" s="77">
        <f>IF(Dane!$E$3=1,BM251,IF(Dane!$E$3=2,BS251,BU251))</f>
        <v>0</v>
      </c>
      <c r="AK251" s="77">
        <f>IF(Dane!$E$3=1,BN251,IF(Dane!$E$3=2,BT251,BV251))</f>
        <v>0</v>
      </c>
      <c r="AL251" s="24">
        <f t="shared" si="115"/>
        <v>0</v>
      </c>
      <c r="AM251" s="24">
        <f t="shared" si="116"/>
        <v>0</v>
      </c>
      <c r="AN251" s="24"/>
      <c r="AO251" s="24">
        <f t="shared" si="101"/>
        <v>0</v>
      </c>
      <c r="AP251" s="24">
        <f t="shared" si="117"/>
        <v>0</v>
      </c>
      <c r="AQ251" s="24">
        <f t="shared" si="102"/>
        <v>0</v>
      </c>
      <c r="AR251" s="24">
        <f t="shared" si="103"/>
        <v>0</v>
      </c>
      <c r="AS251" s="24">
        <f t="shared" si="104"/>
        <v>0</v>
      </c>
      <c r="AT251" s="24">
        <f t="shared" si="118"/>
        <v>0</v>
      </c>
      <c r="AU251" s="24">
        <f t="shared" si="127"/>
        <v>0</v>
      </c>
      <c r="AV251" s="24">
        <v>0</v>
      </c>
      <c r="AW251" s="24">
        <f t="shared" si="130"/>
        <v>0</v>
      </c>
      <c r="AX251" s="24">
        <v>0</v>
      </c>
      <c r="AY251" s="24">
        <f t="shared" si="119"/>
        <v>0</v>
      </c>
      <c r="AZ251" s="24">
        <f t="shared" si="120"/>
        <v>0</v>
      </c>
      <c r="BA251" s="24">
        <f t="shared" si="105"/>
        <v>0</v>
      </c>
      <c r="BB251" s="24">
        <f t="shared" si="106"/>
        <v>0</v>
      </c>
      <c r="BC251" s="24">
        <f t="shared" si="107"/>
        <v>0</v>
      </c>
      <c r="BD251" s="24">
        <f t="shared" si="108"/>
        <v>0</v>
      </c>
      <c r="BE251" s="24">
        <f t="shared" si="109"/>
        <v>0</v>
      </c>
      <c r="BF251" s="24">
        <f t="shared" si="121"/>
        <v>0</v>
      </c>
      <c r="BG251" s="24">
        <f t="shared" si="128"/>
        <v>0</v>
      </c>
      <c r="BH251" s="24">
        <v>0</v>
      </c>
      <c r="BI251" s="24">
        <f t="shared" si="122"/>
        <v>0</v>
      </c>
      <c r="BJ251" s="24">
        <v>0</v>
      </c>
      <c r="BK251" s="24">
        <f t="shared" si="123"/>
        <v>0</v>
      </c>
      <c r="BL251" s="24">
        <f t="shared" si="124"/>
        <v>0</v>
      </c>
      <c r="BM251" s="24">
        <f t="shared" si="110"/>
        <v>0</v>
      </c>
      <c r="BN251" s="24">
        <f t="shared" si="111"/>
        <v>0</v>
      </c>
      <c r="BO251" s="24">
        <f t="shared" si="112"/>
        <v>0</v>
      </c>
      <c r="BP251" s="24">
        <f t="shared" si="113"/>
        <v>0</v>
      </c>
      <c r="BQ251" s="24">
        <f t="shared" si="114"/>
        <v>0</v>
      </c>
      <c r="BR251" s="24">
        <f t="shared" si="125"/>
        <v>0</v>
      </c>
      <c r="BS251" s="24">
        <f t="shared" si="129"/>
        <v>0</v>
      </c>
      <c r="BT251" s="24">
        <v>0</v>
      </c>
      <c r="BU251" s="24">
        <f t="shared" si="126"/>
        <v>0</v>
      </c>
      <c r="BV251" s="24">
        <v>0</v>
      </c>
    </row>
    <row r="252" spans="1:74">
      <c r="A252" s="87">
        <v>243</v>
      </c>
      <c r="B252" s="1"/>
      <c r="C252" s="1"/>
      <c r="D252" s="2"/>
      <c r="E252" s="3"/>
      <c r="F252" s="4"/>
      <c r="G252" s="5"/>
      <c r="H252" s="4"/>
      <c r="I252" s="5"/>
      <c r="J252" s="6"/>
      <c r="K252" s="5"/>
      <c r="L252" s="5"/>
      <c r="M252" s="5"/>
      <c r="N252" s="7"/>
      <c r="O252" s="38"/>
      <c r="P252" s="5"/>
      <c r="Q252" s="5"/>
      <c r="R252" s="7"/>
      <c r="S252" s="38"/>
      <c r="T252" s="5"/>
      <c r="U252" s="5"/>
      <c r="V252" s="55"/>
      <c r="W252" s="38"/>
      <c r="X252" s="5"/>
      <c r="Y252" s="5"/>
      <c r="Z252" s="55"/>
      <c r="AA252" s="36">
        <f>IF(Dane!$E$3=1,AO252+BA252+BM252,IF(Dane!$E$3=2,AU252+BG252+BS252,AW252+BI252+BU252))</f>
        <v>0</v>
      </c>
      <c r="AB252" s="16">
        <f>IF(Dane!$E$3=1,AP252+BB252+BN252,IF(Dane!$E$3=2,AV252+BH252+BT252,AX252+BJ252+BV252))</f>
        <v>0</v>
      </c>
      <c r="AC252" s="16">
        <f>IF(((K252*Dane!$C$9)-AA252)&lt;0,0,(K252*Dane!$C$9)-AA252)</f>
        <v>0</v>
      </c>
      <c r="AD252" s="37">
        <f>IFERROR(IF(((L252*Dane!$C$9)-AB252)&lt;0,0,(L252*Dane!$C$9)-AB252),0)</f>
        <v>0</v>
      </c>
      <c r="AE252" s="97"/>
      <c r="AF252" s="77">
        <f>IF(Dane!$E$3=1,AO252,IF(Dane!$E$3=2,AU252,AW252))</f>
        <v>0</v>
      </c>
      <c r="AG252" s="77">
        <f>IF(Dane!$E$3=1,AP252,IF(Dane!$E$3=2,AV252,AX252))</f>
        <v>0</v>
      </c>
      <c r="AH252" s="77">
        <f>IF(Dane!$E$3=1,BA252,IF(Dane!$E$3=2,BG252,BI252))</f>
        <v>0</v>
      </c>
      <c r="AI252" s="77">
        <f>IF(Dane!$E$3=1,BB252,IF(Dane!$E$3=2,BH252,BJ252))</f>
        <v>0</v>
      </c>
      <c r="AJ252" s="77">
        <f>IF(Dane!$E$3=1,BM252,IF(Dane!$E$3=2,BS252,BU252))</f>
        <v>0</v>
      </c>
      <c r="AK252" s="77">
        <f>IF(Dane!$E$3=1,BN252,IF(Dane!$E$3=2,BT252,BV252))</f>
        <v>0</v>
      </c>
      <c r="AL252" s="24">
        <f t="shared" si="115"/>
        <v>0</v>
      </c>
      <c r="AM252" s="24">
        <f t="shared" si="116"/>
        <v>0</v>
      </c>
      <c r="AN252" s="24"/>
      <c r="AO252" s="24">
        <f t="shared" si="101"/>
        <v>0</v>
      </c>
      <c r="AP252" s="24">
        <f t="shared" si="117"/>
        <v>0</v>
      </c>
      <c r="AQ252" s="24">
        <f t="shared" si="102"/>
        <v>0</v>
      </c>
      <c r="AR252" s="24">
        <f t="shared" si="103"/>
        <v>0</v>
      </c>
      <c r="AS252" s="24">
        <f t="shared" si="104"/>
        <v>0</v>
      </c>
      <c r="AT252" s="24">
        <f t="shared" si="118"/>
        <v>0</v>
      </c>
      <c r="AU252" s="24">
        <f t="shared" si="127"/>
        <v>0</v>
      </c>
      <c r="AV252" s="24">
        <v>0</v>
      </c>
      <c r="AW252" s="24">
        <f t="shared" si="130"/>
        <v>0</v>
      </c>
      <c r="AX252" s="24">
        <v>0</v>
      </c>
      <c r="AY252" s="24">
        <f t="shared" si="119"/>
        <v>0</v>
      </c>
      <c r="AZ252" s="24">
        <f t="shared" si="120"/>
        <v>0</v>
      </c>
      <c r="BA252" s="24">
        <f t="shared" si="105"/>
        <v>0</v>
      </c>
      <c r="BB252" s="24">
        <f t="shared" si="106"/>
        <v>0</v>
      </c>
      <c r="BC252" s="24">
        <f t="shared" si="107"/>
        <v>0</v>
      </c>
      <c r="BD252" s="24">
        <f t="shared" si="108"/>
        <v>0</v>
      </c>
      <c r="BE252" s="24">
        <f t="shared" si="109"/>
        <v>0</v>
      </c>
      <c r="BF252" s="24">
        <f t="shared" si="121"/>
        <v>0</v>
      </c>
      <c r="BG252" s="24">
        <f t="shared" si="128"/>
        <v>0</v>
      </c>
      <c r="BH252" s="24">
        <v>0</v>
      </c>
      <c r="BI252" s="24">
        <f t="shared" si="122"/>
        <v>0</v>
      </c>
      <c r="BJ252" s="24">
        <v>0</v>
      </c>
      <c r="BK252" s="24">
        <f t="shared" si="123"/>
        <v>0</v>
      </c>
      <c r="BL252" s="24">
        <f t="shared" si="124"/>
        <v>0</v>
      </c>
      <c r="BM252" s="24">
        <f t="shared" si="110"/>
        <v>0</v>
      </c>
      <c r="BN252" s="24">
        <f t="shared" si="111"/>
        <v>0</v>
      </c>
      <c r="BO252" s="24">
        <f t="shared" si="112"/>
        <v>0</v>
      </c>
      <c r="BP252" s="24">
        <f t="shared" si="113"/>
        <v>0</v>
      </c>
      <c r="BQ252" s="24">
        <f t="shared" si="114"/>
        <v>0</v>
      </c>
      <c r="BR252" s="24">
        <f t="shared" si="125"/>
        <v>0</v>
      </c>
      <c r="BS252" s="24">
        <f t="shared" si="129"/>
        <v>0</v>
      </c>
      <c r="BT252" s="24">
        <v>0</v>
      </c>
      <c r="BU252" s="24">
        <f t="shared" si="126"/>
        <v>0</v>
      </c>
      <c r="BV252" s="24">
        <v>0</v>
      </c>
    </row>
    <row r="253" spans="1:74">
      <c r="A253" s="87">
        <v>244</v>
      </c>
      <c r="B253" s="1"/>
      <c r="C253" s="1"/>
      <c r="D253" s="2"/>
      <c r="E253" s="3"/>
      <c r="F253" s="4"/>
      <c r="G253" s="5"/>
      <c r="H253" s="4"/>
      <c r="I253" s="5"/>
      <c r="J253" s="6"/>
      <c r="K253" s="5"/>
      <c r="L253" s="5"/>
      <c r="M253" s="5"/>
      <c r="N253" s="7"/>
      <c r="O253" s="38"/>
      <c r="P253" s="5"/>
      <c r="Q253" s="5"/>
      <c r="R253" s="7"/>
      <c r="S253" s="38"/>
      <c r="T253" s="5"/>
      <c r="U253" s="5"/>
      <c r="V253" s="55"/>
      <c r="W253" s="38"/>
      <c r="X253" s="5"/>
      <c r="Y253" s="5"/>
      <c r="Z253" s="55"/>
      <c r="AA253" s="36">
        <f>IF(Dane!$E$3=1,AO253+BA253+BM253,IF(Dane!$E$3=2,AU253+BG253+BS253,AW253+BI253+BU253))</f>
        <v>0</v>
      </c>
      <c r="AB253" s="16">
        <f>IF(Dane!$E$3=1,AP253+BB253+BN253,IF(Dane!$E$3=2,AV253+BH253+BT253,AX253+BJ253+BV253))</f>
        <v>0</v>
      </c>
      <c r="AC253" s="16">
        <f>IF(((K253*Dane!$C$9)-AA253)&lt;0,0,(K253*Dane!$C$9)-AA253)</f>
        <v>0</v>
      </c>
      <c r="AD253" s="37">
        <f>IFERROR(IF(((L253*Dane!$C$9)-AB253)&lt;0,0,(L253*Dane!$C$9)-AB253),0)</f>
        <v>0</v>
      </c>
      <c r="AE253" s="97"/>
      <c r="AF253" s="77">
        <f>IF(Dane!$E$3=1,AO253,IF(Dane!$E$3=2,AU253,AW253))</f>
        <v>0</v>
      </c>
      <c r="AG253" s="77">
        <f>IF(Dane!$E$3=1,AP253,IF(Dane!$E$3=2,AV253,AX253))</f>
        <v>0</v>
      </c>
      <c r="AH253" s="77">
        <f>IF(Dane!$E$3=1,BA253,IF(Dane!$E$3=2,BG253,BI253))</f>
        <v>0</v>
      </c>
      <c r="AI253" s="77">
        <f>IF(Dane!$E$3=1,BB253,IF(Dane!$E$3=2,BH253,BJ253))</f>
        <v>0</v>
      </c>
      <c r="AJ253" s="77">
        <f>IF(Dane!$E$3=1,BM253,IF(Dane!$E$3=2,BS253,BU253))</f>
        <v>0</v>
      </c>
      <c r="AK253" s="77">
        <f>IF(Dane!$E$3=1,BN253,IF(Dane!$E$3=2,BT253,BV253))</f>
        <v>0</v>
      </c>
      <c r="AL253" s="24">
        <f t="shared" si="115"/>
        <v>0</v>
      </c>
      <c r="AM253" s="24">
        <f t="shared" si="116"/>
        <v>0</v>
      </c>
      <c r="AN253" s="24"/>
      <c r="AO253" s="24">
        <f t="shared" si="101"/>
        <v>0</v>
      </c>
      <c r="AP253" s="24">
        <f t="shared" si="117"/>
        <v>0</v>
      </c>
      <c r="AQ253" s="24">
        <f t="shared" si="102"/>
        <v>0</v>
      </c>
      <c r="AR253" s="24">
        <f t="shared" si="103"/>
        <v>0</v>
      </c>
      <c r="AS253" s="24">
        <f t="shared" si="104"/>
        <v>0</v>
      </c>
      <c r="AT253" s="24">
        <f t="shared" si="118"/>
        <v>0</v>
      </c>
      <c r="AU253" s="24">
        <f t="shared" si="127"/>
        <v>0</v>
      </c>
      <c r="AV253" s="24">
        <v>0</v>
      </c>
      <c r="AW253" s="24">
        <f t="shared" si="130"/>
        <v>0</v>
      </c>
      <c r="AX253" s="24">
        <v>0</v>
      </c>
      <c r="AY253" s="24">
        <f t="shared" si="119"/>
        <v>0</v>
      </c>
      <c r="AZ253" s="24">
        <f t="shared" si="120"/>
        <v>0</v>
      </c>
      <c r="BA253" s="24">
        <f t="shared" si="105"/>
        <v>0</v>
      </c>
      <c r="BB253" s="24">
        <f t="shared" si="106"/>
        <v>0</v>
      </c>
      <c r="BC253" s="24">
        <f t="shared" si="107"/>
        <v>0</v>
      </c>
      <c r="BD253" s="24">
        <f t="shared" si="108"/>
        <v>0</v>
      </c>
      <c r="BE253" s="24">
        <f t="shared" si="109"/>
        <v>0</v>
      </c>
      <c r="BF253" s="24">
        <f t="shared" si="121"/>
        <v>0</v>
      </c>
      <c r="BG253" s="24">
        <f t="shared" si="128"/>
        <v>0</v>
      </c>
      <c r="BH253" s="24">
        <v>0</v>
      </c>
      <c r="BI253" s="24">
        <f t="shared" si="122"/>
        <v>0</v>
      </c>
      <c r="BJ253" s="24">
        <v>0</v>
      </c>
      <c r="BK253" s="24">
        <f t="shared" si="123"/>
        <v>0</v>
      </c>
      <c r="BL253" s="24">
        <f t="shared" si="124"/>
        <v>0</v>
      </c>
      <c r="BM253" s="24">
        <f t="shared" si="110"/>
        <v>0</v>
      </c>
      <c r="BN253" s="24">
        <f t="shared" si="111"/>
        <v>0</v>
      </c>
      <c r="BO253" s="24">
        <f t="shared" si="112"/>
        <v>0</v>
      </c>
      <c r="BP253" s="24">
        <f t="shared" si="113"/>
        <v>0</v>
      </c>
      <c r="BQ253" s="24">
        <f t="shared" si="114"/>
        <v>0</v>
      </c>
      <c r="BR253" s="24">
        <f t="shared" si="125"/>
        <v>0</v>
      </c>
      <c r="BS253" s="24">
        <f t="shared" si="129"/>
        <v>0</v>
      </c>
      <c r="BT253" s="24">
        <v>0</v>
      </c>
      <c r="BU253" s="24">
        <f t="shared" si="126"/>
        <v>0</v>
      </c>
      <c r="BV253" s="24">
        <v>0</v>
      </c>
    </row>
    <row r="254" spans="1:74">
      <c r="A254" s="87">
        <v>245</v>
      </c>
      <c r="B254" s="1"/>
      <c r="C254" s="1"/>
      <c r="D254" s="2"/>
      <c r="E254" s="3"/>
      <c r="F254" s="4"/>
      <c r="G254" s="5"/>
      <c r="H254" s="4"/>
      <c r="I254" s="5"/>
      <c r="J254" s="6"/>
      <c r="K254" s="5"/>
      <c r="L254" s="5"/>
      <c r="M254" s="5"/>
      <c r="N254" s="7"/>
      <c r="O254" s="38"/>
      <c r="P254" s="5"/>
      <c r="Q254" s="5"/>
      <c r="R254" s="7"/>
      <c r="S254" s="38"/>
      <c r="T254" s="5"/>
      <c r="U254" s="5"/>
      <c r="V254" s="55"/>
      <c r="W254" s="38"/>
      <c r="X254" s="5"/>
      <c r="Y254" s="5"/>
      <c r="Z254" s="55"/>
      <c r="AA254" s="36">
        <f>IF(Dane!$E$3=1,AO254+BA254+BM254,IF(Dane!$E$3=2,AU254+BG254+BS254,AW254+BI254+BU254))</f>
        <v>0</v>
      </c>
      <c r="AB254" s="16">
        <f>IF(Dane!$E$3=1,AP254+BB254+BN254,IF(Dane!$E$3=2,AV254+BH254+BT254,AX254+BJ254+BV254))</f>
        <v>0</v>
      </c>
      <c r="AC254" s="16">
        <f>IF(((K254*Dane!$C$9)-AA254)&lt;0,0,(K254*Dane!$C$9)-AA254)</f>
        <v>0</v>
      </c>
      <c r="AD254" s="37">
        <f>IFERROR(IF(((L254*Dane!$C$9)-AB254)&lt;0,0,(L254*Dane!$C$9)-AB254),0)</f>
        <v>0</v>
      </c>
      <c r="AE254" s="97"/>
      <c r="AF254" s="77">
        <f>IF(Dane!$E$3=1,AO254,IF(Dane!$E$3=2,AU254,AW254))</f>
        <v>0</v>
      </c>
      <c r="AG254" s="77">
        <f>IF(Dane!$E$3=1,AP254,IF(Dane!$E$3=2,AV254,AX254))</f>
        <v>0</v>
      </c>
      <c r="AH254" s="77">
        <f>IF(Dane!$E$3=1,BA254,IF(Dane!$E$3=2,BG254,BI254))</f>
        <v>0</v>
      </c>
      <c r="AI254" s="77">
        <f>IF(Dane!$E$3=1,BB254,IF(Dane!$E$3=2,BH254,BJ254))</f>
        <v>0</v>
      </c>
      <c r="AJ254" s="77">
        <f>IF(Dane!$E$3=1,BM254,IF(Dane!$E$3=2,BS254,BU254))</f>
        <v>0</v>
      </c>
      <c r="AK254" s="77">
        <f>IF(Dane!$E$3=1,BN254,IF(Dane!$E$3=2,BT254,BV254))</f>
        <v>0</v>
      </c>
      <c r="AL254" s="24">
        <f t="shared" si="115"/>
        <v>0</v>
      </c>
      <c r="AM254" s="24">
        <f t="shared" si="116"/>
        <v>0</v>
      </c>
      <c r="AN254" s="24"/>
      <c r="AO254" s="24">
        <f t="shared" si="101"/>
        <v>0</v>
      </c>
      <c r="AP254" s="24">
        <f t="shared" si="117"/>
        <v>0</v>
      </c>
      <c r="AQ254" s="24">
        <f t="shared" si="102"/>
        <v>0</v>
      </c>
      <c r="AR254" s="24">
        <f t="shared" si="103"/>
        <v>0</v>
      </c>
      <c r="AS254" s="24">
        <f t="shared" si="104"/>
        <v>0</v>
      </c>
      <c r="AT254" s="24">
        <f t="shared" si="118"/>
        <v>0</v>
      </c>
      <c r="AU254" s="24">
        <f t="shared" si="127"/>
        <v>0</v>
      </c>
      <c r="AV254" s="24">
        <v>0</v>
      </c>
      <c r="AW254" s="24">
        <f t="shared" si="130"/>
        <v>0</v>
      </c>
      <c r="AX254" s="24">
        <v>0</v>
      </c>
      <c r="AY254" s="24">
        <f t="shared" si="119"/>
        <v>0</v>
      </c>
      <c r="AZ254" s="24">
        <f t="shared" si="120"/>
        <v>0</v>
      </c>
      <c r="BA254" s="24">
        <f t="shared" si="105"/>
        <v>0</v>
      </c>
      <c r="BB254" s="24">
        <f t="shared" si="106"/>
        <v>0</v>
      </c>
      <c r="BC254" s="24">
        <f t="shared" si="107"/>
        <v>0</v>
      </c>
      <c r="BD254" s="24">
        <f t="shared" si="108"/>
        <v>0</v>
      </c>
      <c r="BE254" s="24">
        <f t="shared" si="109"/>
        <v>0</v>
      </c>
      <c r="BF254" s="24">
        <f t="shared" si="121"/>
        <v>0</v>
      </c>
      <c r="BG254" s="24">
        <f t="shared" si="128"/>
        <v>0</v>
      </c>
      <c r="BH254" s="24">
        <v>0</v>
      </c>
      <c r="BI254" s="24">
        <f t="shared" si="122"/>
        <v>0</v>
      </c>
      <c r="BJ254" s="24">
        <v>0</v>
      </c>
      <c r="BK254" s="24">
        <f t="shared" si="123"/>
        <v>0</v>
      </c>
      <c r="BL254" s="24">
        <f t="shared" si="124"/>
        <v>0</v>
      </c>
      <c r="BM254" s="24">
        <f t="shared" si="110"/>
        <v>0</v>
      </c>
      <c r="BN254" s="24">
        <f t="shared" si="111"/>
        <v>0</v>
      </c>
      <c r="BO254" s="24">
        <f t="shared" si="112"/>
        <v>0</v>
      </c>
      <c r="BP254" s="24">
        <f t="shared" si="113"/>
        <v>0</v>
      </c>
      <c r="BQ254" s="24">
        <f t="shared" si="114"/>
        <v>0</v>
      </c>
      <c r="BR254" s="24">
        <f t="shared" si="125"/>
        <v>0</v>
      </c>
      <c r="BS254" s="24">
        <f t="shared" si="129"/>
        <v>0</v>
      </c>
      <c r="BT254" s="24">
        <v>0</v>
      </c>
      <c r="BU254" s="24">
        <f t="shared" si="126"/>
        <v>0</v>
      </c>
      <c r="BV254" s="24">
        <v>0</v>
      </c>
    </row>
    <row r="255" spans="1:74">
      <c r="A255" s="87">
        <v>246</v>
      </c>
      <c r="B255" s="1"/>
      <c r="C255" s="1"/>
      <c r="D255" s="2"/>
      <c r="E255" s="3"/>
      <c r="F255" s="4"/>
      <c r="G255" s="5"/>
      <c r="H255" s="4"/>
      <c r="I255" s="5"/>
      <c r="J255" s="6"/>
      <c r="K255" s="5"/>
      <c r="L255" s="5"/>
      <c r="M255" s="5"/>
      <c r="N255" s="7"/>
      <c r="O255" s="38"/>
      <c r="P255" s="5"/>
      <c r="Q255" s="5"/>
      <c r="R255" s="7"/>
      <c r="S255" s="38"/>
      <c r="T255" s="5"/>
      <c r="U255" s="5"/>
      <c r="V255" s="55"/>
      <c r="W255" s="38"/>
      <c r="X255" s="5"/>
      <c r="Y255" s="5"/>
      <c r="Z255" s="55"/>
      <c r="AA255" s="36">
        <f>IF(Dane!$E$3=1,AO255+BA255+BM255,IF(Dane!$E$3=2,AU255+BG255+BS255,AW255+BI255+BU255))</f>
        <v>0</v>
      </c>
      <c r="AB255" s="16">
        <f>IF(Dane!$E$3=1,AP255+BB255+BN255,IF(Dane!$E$3=2,AV255+BH255+BT255,AX255+BJ255+BV255))</f>
        <v>0</v>
      </c>
      <c r="AC255" s="16">
        <f>IF(((K255*Dane!$C$9)-AA255)&lt;0,0,(K255*Dane!$C$9)-AA255)</f>
        <v>0</v>
      </c>
      <c r="AD255" s="37">
        <f>IFERROR(IF(((L255*Dane!$C$9)-AB255)&lt;0,0,(L255*Dane!$C$9)-AB255),0)</f>
        <v>0</v>
      </c>
      <c r="AE255" s="97"/>
      <c r="AF255" s="77">
        <f>IF(Dane!$E$3=1,AO255,IF(Dane!$E$3=2,AU255,AW255))</f>
        <v>0</v>
      </c>
      <c r="AG255" s="77">
        <f>IF(Dane!$E$3=1,AP255,IF(Dane!$E$3=2,AV255,AX255))</f>
        <v>0</v>
      </c>
      <c r="AH255" s="77">
        <f>IF(Dane!$E$3=1,BA255,IF(Dane!$E$3=2,BG255,BI255))</f>
        <v>0</v>
      </c>
      <c r="AI255" s="77">
        <f>IF(Dane!$E$3=1,BB255,IF(Dane!$E$3=2,BH255,BJ255))</f>
        <v>0</v>
      </c>
      <c r="AJ255" s="77">
        <f>IF(Dane!$E$3=1,BM255,IF(Dane!$E$3=2,BS255,BU255))</f>
        <v>0</v>
      </c>
      <c r="AK255" s="77">
        <f>IF(Dane!$E$3=1,BN255,IF(Dane!$E$3=2,BT255,BV255))</f>
        <v>0</v>
      </c>
      <c r="AL255" s="24">
        <f t="shared" si="115"/>
        <v>0</v>
      </c>
      <c r="AM255" s="24">
        <f t="shared" si="116"/>
        <v>0</v>
      </c>
      <c r="AN255" s="24"/>
      <c r="AO255" s="24">
        <f t="shared" si="101"/>
        <v>0</v>
      </c>
      <c r="AP255" s="24">
        <f t="shared" si="117"/>
        <v>0</v>
      </c>
      <c r="AQ255" s="24">
        <f t="shared" si="102"/>
        <v>0</v>
      </c>
      <c r="AR255" s="24">
        <f t="shared" si="103"/>
        <v>0</v>
      </c>
      <c r="AS255" s="24">
        <f t="shared" si="104"/>
        <v>0</v>
      </c>
      <c r="AT255" s="24">
        <f t="shared" si="118"/>
        <v>0</v>
      </c>
      <c r="AU255" s="24">
        <f t="shared" si="127"/>
        <v>0</v>
      </c>
      <c r="AV255" s="24">
        <v>0</v>
      </c>
      <c r="AW255" s="24">
        <f t="shared" si="130"/>
        <v>0</v>
      </c>
      <c r="AX255" s="24">
        <v>0</v>
      </c>
      <c r="AY255" s="24">
        <f t="shared" si="119"/>
        <v>0</v>
      </c>
      <c r="AZ255" s="24">
        <f t="shared" si="120"/>
        <v>0</v>
      </c>
      <c r="BA255" s="24">
        <f t="shared" si="105"/>
        <v>0</v>
      </c>
      <c r="BB255" s="24">
        <f t="shared" si="106"/>
        <v>0</v>
      </c>
      <c r="BC255" s="24">
        <f t="shared" si="107"/>
        <v>0</v>
      </c>
      <c r="BD255" s="24">
        <f t="shared" si="108"/>
        <v>0</v>
      </c>
      <c r="BE255" s="24">
        <f t="shared" si="109"/>
        <v>0</v>
      </c>
      <c r="BF255" s="24">
        <f t="shared" si="121"/>
        <v>0</v>
      </c>
      <c r="BG255" s="24">
        <f t="shared" si="128"/>
        <v>0</v>
      </c>
      <c r="BH255" s="24">
        <v>0</v>
      </c>
      <c r="BI255" s="24">
        <f t="shared" si="122"/>
        <v>0</v>
      </c>
      <c r="BJ255" s="24">
        <v>0</v>
      </c>
      <c r="BK255" s="24">
        <f t="shared" si="123"/>
        <v>0</v>
      </c>
      <c r="BL255" s="24">
        <f t="shared" si="124"/>
        <v>0</v>
      </c>
      <c r="BM255" s="24">
        <f t="shared" si="110"/>
        <v>0</v>
      </c>
      <c r="BN255" s="24">
        <f t="shared" si="111"/>
        <v>0</v>
      </c>
      <c r="BO255" s="24">
        <f t="shared" si="112"/>
        <v>0</v>
      </c>
      <c r="BP255" s="24">
        <f t="shared" si="113"/>
        <v>0</v>
      </c>
      <c r="BQ255" s="24">
        <f t="shared" si="114"/>
        <v>0</v>
      </c>
      <c r="BR255" s="24">
        <f t="shared" si="125"/>
        <v>0</v>
      </c>
      <c r="BS255" s="24">
        <f t="shared" si="129"/>
        <v>0</v>
      </c>
      <c r="BT255" s="24">
        <v>0</v>
      </c>
      <c r="BU255" s="24">
        <f t="shared" si="126"/>
        <v>0</v>
      </c>
      <c r="BV255" s="24">
        <v>0</v>
      </c>
    </row>
    <row r="256" spans="1:74">
      <c r="A256" s="87">
        <v>247</v>
      </c>
      <c r="B256" s="1"/>
      <c r="C256" s="1"/>
      <c r="D256" s="2"/>
      <c r="E256" s="3"/>
      <c r="F256" s="4"/>
      <c r="G256" s="5"/>
      <c r="H256" s="4"/>
      <c r="I256" s="5"/>
      <c r="J256" s="6"/>
      <c r="K256" s="5"/>
      <c r="L256" s="5"/>
      <c r="M256" s="5"/>
      <c r="N256" s="7"/>
      <c r="O256" s="38"/>
      <c r="P256" s="5"/>
      <c r="Q256" s="5"/>
      <c r="R256" s="7"/>
      <c r="S256" s="38"/>
      <c r="T256" s="5"/>
      <c r="U256" s="5"/>
      <c r="V256" s="55"/>
      <c r="W256" s="38"/>
      <c r="X256" s="5"/>
      <c r="Y256" s="5"/>
      <c r="Z256" s="55"/>
      <c r="AA256" s="36">
        <f>IF(Dane!$E$3=1,AO256+BA256+BM256,IF(Dane!$E$3=2,AU256+BG256+BS256,AW256+BI256+BU256))</f>
        <v>0</v>
      </c>
      <c r="AB256" s="16">
        <f>IF(Dane!$E$3=1,AP256+BB256+BN256,IF(Dane!$E$3=2,AV256+BH256+BT256,AX256+BJ256+BV256))</f>
        <v>0</v>
      </c>
      <c r="AC256" s="16">
        <f>IF(((K256*Dane!$C$9)-AA256)&lt;0,0,(K256*Dane!$C$9)-AA256)</f>
        <v>0</v>
      </c>
      <c r="AD256" s="37">
        <f>IFERROR(IF(((L256*Dane!$C$9)-AB256)&lt;0,0,(L256*Dane!$C$9)-AB256),0)</f>
        <v>0</v>
      </c>
      <c r="AE256" s="97"/>
      <c r="AF256" s="77">
        <f>IF(Dane!$E$3=1,AO256,IF(Dane!$E$3=2,AU256,AW256))</f>
        <v>0</v>
      </c>
      <c r="AG256" s="77">
        <f>IF(Dane!$E$3=1,AP256,IF(Dane!$E$3=2,AV256,AX256))</f>
        <v>0</v>
      </c>
      <c r="AH256" s="77">
        <f>IF(Dane!$E$3=1,BA256,IF(Dane!$E$3=2,BG256,BI256))</f>
        <v>0</v>
      </c>
      <c r="AI256" s="77">
        <f>IF(Dane!$E$3=1,BB256,IF(Dane!$E$3=2,BH256,BJ256))</f>
        <v>0</v>
      </c>
      <c r="AJ256" s="77">
        <f>IF(Dane!$E$3=1,BM256,IF(Dane!$E$3=2,BS256,BU256))</f>
        <v>0</v>
      </c>
      <c r="AK256" s="77">
        <f>IF(Dane!$E$3=1,BN256,IF(Dane!$E$3=2,BT256,BV256))</f>
        <v>0</v>
      </c>
      <c r="AL256" s="24">
        <f t="shared" si="115"/>
        <v>0</v>
      </c>
      <c r="AM256" s="24">
        <f t="shared" si="116"/>
        <v>0</v>
      </c>
      <c r="AN256" s="24"/>
      <c r="AO256" s="24">
        <f t="shared" si="101"/>
        <v>0</v>
      </c>
      <c r="AP256" s="24">
        <f t="shared" si="117"/>
        <v>0</v>
      </c>
      <c r="AQ256" s="24">
        <f t="shared" si="102"/>
        <v>0</v>
      </c>
      <c r="AR256" s="24">
        <f t="shared" si="103"/>
        <v>0</v>
      </c>
      <c r="AS256" s="24">
        <f t="shared" si="104"/>
        <v>0</v>
      </c>
      <c r="AT256" s="24">
        <f t="shared" si="118"/>
        <v>0</v>
      </c>
      <c r="AU256" s="24">
        <f t="shared" si="127"/>
        <v>0</v>
      </c>
      <c r="AV256" s="24">
        <v>0</v>
      </c>
      <c r="AW256" s="24">
        <f t="shared" si="130"/>
        <v>0</v>
      </c>
      <c r="AX256" s="24">
        <v>0</v>
      </c>
      <c r="AY256" s="24">
        <f t="shared" si="119"/>
        <v>0</v>
      </c>
      <c r="AZ256" s="24">
        <f t="shared" si="120"/>
        <v>0</v>
      </c>
      <c r="BA256" s="24">
        <f t="shared" si="105"/>
        <v>0</v>
      </c>
      <c r="BB256" s="24">
        <f t="shared" si="106"/>
        <v>0</v>
      </c>
      <c r="BC256" s="24">
        <f t="shared" si="107"/>
        <v>0</v>
      </c>
      <c r="BD256" s="24">
        <f t="shared" si="108"/>
        <v>0</v>
      </c>
      <c r="BE256" s="24">
        <f t="shared" si="109"/>
        <v>0</v>
      </c>
      <c r="BF256" s="24">
        <f t="shared" si="121"/>
        <v>0</v>
      </c>
      <c r="BG256" s="24">
        <f t="shared" si="128"/>
        <v>0</v>
      </c>
      <c r="BH256" s="24">
        <v>0</v>
      </c>
      <c r="BI256" s="24">
        <f t="shared" si="122"/>
        <v>0</v>
      </c>
      <c r="BJ256" s="24">
        <v>0</v>
      </c>
      <c r="BK256" s="24">
        <f t="shared" si="123"/>
        <v>0</v>
      </c>
      <c r="BL256" s="24">
        <f t="shared" si="124"/>
        <v>0</v>
      </c>
      <c r="BM256" s="24">
        <f t="shared" si="110"/>
        <v>0</v>
      </c>
      <c r="BN256" s="24">
        <f t="shared" si="111"/>
        <v>0</v>
      </c>
      <c r="BO256" s="24">
        <f t="shared" si="112"/>
        <v>0</v>
      </c>
      <c r="BP256" s="24">
        <f t="shared" si="113"/>
        <v>0</v>
      </c>
      <c r="BQ256" s="24">
        <f t="shared" si="114"/>
        <v>0</v>
      </c>
      <c r="BR256" s="24">
        <f t="shared" si="125"/>
        <v>0</v>
      </c>
      <c r="BS256" s="24">
        <f t="shared" si="129"/>
        <v>0</v>
      </c>
      <c r="BT256" s="24">
        <v>0</v>
      </c>
      <c r="BU256" s="24">
        <f t="shared" si="126"/>
        <v>0</v>
      </c>
      <c r="BV256" s="24">
        <v>0</v>
      </c>
    </row>
    <row r="257" spans="1:74">
      <c r="A257" s="87">
        <v>248</v>
      </c>
      <c r="B257" s="1"/>
      <c r="C257" s="1"/>
      <c r="D257" s="2"/>
      <c r="E257" s="3"/>
      <c r="F257" s="4"/>
      <c r="G257" s="5"/>
      <c r="H257" s="4"/>
      <c r="I257" s="5"/>
      <c r="J257" s="6"/>
      <c r="K257" s="5"/>
      <c r="L257" s="5"/>
      <c r="M257" s="5"/>
      <c r="N257" s="7"/>
      <c r="O257" s="38"/>
      <c r="P257" s="5"/>
      <c r="Q257" s="5"/>
      <c r="R257" s="7"/>
      <c r="S257" s="38"/>
      <c r="T257" s="5"/>
      <c r="U257" s="5"/>
      <c r="V257" s="55"/>
      <c r="W257" s="38"/>
      <c r="X257" s="5"/>
      <c r="Y257" s="5"/>
      <c r="Z257" s="55"/>
      <c r="AA257" s="36">
        <f>IF(Dane!$E$3=1,AO257+BA257+BM257,IF(Dane!$E$3=2,AU257+BG257+BS257,AW257+BI257+BU257))</f>
        <v>0</v>
      </c>
      <c r="AB257" s="16">
        <f>IF(Dane!$E$3=1,AP257+BB257+BN257,IF(Dane!$E$3=2,AV257+BH257+BT257,AX257+BJ257+BV257))</f>
        <v>0</v>
      </c>
      <c r="AC257" s="16">
        <f>IF(((K257*Dane!$C$9)-AA257)&lt;0,0,(K257*Dane!$C$9)-AA257)</f>
        <v>0</v>
      </c>
      <c r="AD257" s="37">
        <f>IFERROR(IF(((L257*Dane!$C$9)-AB257)&lt;0,0,(L257*Dane!$C$9)-AB257),0)</f>
        <v>0</v>
      </c>
      <c r="AE257" s="97"/>
      <c r="AF257" s="77">
        <f>IF(Dane!$E$3=1,AO257,IF(Dane!$E$3=2,AU257,AW257))</f>
        <v>0</v>
      </c>
      <c r="AG257" s="77">
        <f>IF(Dane!$E$3=1,AP257,IF(Dane!$E$3=2,AV257,AX257))</f>
        <v>0</v>
      </c>
      <c r="AH257" s="77">
        <f>IF(Dane!$E$3=1,BA257,IF(Dane!$E$3=2,BG257,BI257))</f>
        <v>0</v>
      </c>
      <c r="AI257" s="77">
        <f>IF(Dane!$E$3=1,BB257,IF(Dane!$E$3=2,BH257,BJ257))</f>
        <v>0</v>
      </c>
      <c r="AJ257" s="77">
        <f>IF(Dane!$E$3=1,BM257,IF(Dane!$E$3=2,BS257,BU257))</f>
        <v>0</v>
      </c>
      <c r="AK257" s="77">
        <f>IF(Dane!$E$3=1,BN257,IF(Dane!$E$3=2,BT257,BV257))</f>
        <v>0</v>
      </c>
      <c r="AL257" s="24">
        <f t="shared" si="115"/>
        <v>0</v>
      </c>
      <c r="AM257" s="24">
        <f t="shared" si="116"/>
        <v>0</v>
      </c>
      <c r="AN257" s="24"/>
      <c r="AO257" s="24">
        <f t="shared" si="101"/>
        <v>0</v>
      </c>
      <c r="AP257" s="24">
        <f t="shared" si="117"/>
        <v>0</v>
      </c>
      <c r="AQ257" s="24">
        <f t="shared" si="102"/>
        <v>0</v>
      </c>
      <c r="AR257" s="24">
        <f t="shared" si="103"/>
        <v>0</v>
      </c>
      <c r="AS257" s="24">
        <f t="shared" si="104"/>
        <v>0</v>
      </c>
      <c r="AT257" s="24">
        <f t="shared" si="118"/>
        <v>0</v>
      </c>
      <c r="AU257" s="24">
        <f t="shared" si="127"/>
        <v>0</v>
      </c>
      <c r="AV257" s="24">
        <v>0</v>
      </c>
      <c r="AW257" s="24">
        <f t="shared" si="130"/>
        <v>0</v>
      </c>
      <c r="AX257" s="24">
        <v>0</v>
      </c>
      <c r="AY257" s="24">
        <f t="shared" si="119"/>
        <v>0</v>
      </c>
      <c r="AZ257" s="24">
        <f t="shared" si="120"/>
        <v>0</v>
      </c>
      <c r="BA257" s="24">
        <f t="shared" si="105"/>
        <v>0</v>
      </c>
      <c r="BB257" s="24">
        <f t="shared" si="106"/>
        <v>0</v>
      </c>
      <c r="BC257" s="24">
        <f t="shared" si="107"/>
        <v>0</v>
      </c>
      <c r="BD257" s="24">
        <f t="shared" si="108"/>
        <v>0</v>
      </c>
      <c r="BE257" s="24">
        <f t="shared" si="109"/>
        <v>0</v>
      </c>
      <c r="BF257" s="24">
        <f t="shared" si="121"/>
        <v>0</v>
      </c>
      <c r="BG257" s="24">
        <f t="shared" si="128"/>
        <v>0</v>
      </c>
      <c r="BH257" s="24">
        <v>0</v>
      </c>
      <c r="BI257" s="24">
        <f t="shared" si="122"/>
        <v>0</v>
      </c>
      <c r="BJ257" s="24">
        <v>0</v>
      </c>
      <c r="BK257" s="24">
        <f t="shared" si="123"/>
        <v>0</v>
      </c>
      <c r="BL257" s="24">
        <f t="shared" si="124"/>
        <v>0</v>
      </c>
      <c r="BM257" s="24">
        <f t="shared" si="110"/>
        <v>0</v>
      </c>
      <c r="BN257" s="24">
        <f t="shared" si="111"/>
        <v>0</v>
      </c>
      <c r="BO257" s="24">
        <f t="shared" si="112"/>
        <v>0</v>
      </c>
      <c r="BP257" s="24">
        <f t="shared" si="113"/>
        <v>0</v>
      </c>
      <c r="BQ257" s="24">
        <f t="shared" si="114"/>
        <v>0</v>
      </c>
      <c r="BR257" s="24">
        <f t="shared" si="125"/>
        <v>0</v>
      </c>
      <c r="BS257" s="24">
        <f t="shared" si="129"/>
        <v>0</v>
      </c>
      <c r="BT257" s="24">
        <v>0</v>
      </c>
      <c r="BU257" s="24">
        <f t="shared" si="126"/>
        <v>0</v>
      </c>
      <c r="BV257" s="24">
        <v>0</v>
      </c>
    </row>
    <row r="258" spans="1:74">
      <c r="A258" s="87">
        <v>249</v>
      </c>
      <c r="B258" s="1"/>
      <c r="C258" s="1"/>
      <c r="D258" s="2"/>
      <c r="E258" s="3"/>
      <c r="F258" s="4"/>
      <c r="G258" s="5"/>
      <c r="H258" s="4"/>
      <c r="I258" s="5"/>
      <c r="J258" s="6"/>
      <c r="K258" s="5"/>
      <c r="L258" s="5"/>
      <c r="M258" s="5"/>
      <c r="N258" s="7"/>
      <c r="O258" s="38"/>
      <c r="P258" s="5"/>
      <c r="Q258" s="5"/>
      <c r="R258" s="7"/>
      <c r="S258" s="38"/>
      <c r="T258" s="5"/>
      <c r="U258" s="5"/>
      <c r="V258" s="55"/>
      <c r="W258" s="38"/>
      <c r="X258" s="5"/>
      <c r="Y258" s="5"/>
      <c r="Z258" s="55"/>
      <c r="AA258" s="36">
        <f>IF(Dane!$E$3=1,AO258+BA258+BM258,IF(Dane!$E$3=2,AU258+BG258+BS258,AW258+BI258+BU258))</f>
        <v>0</v>
      </c>
      <c r="AB258" s="16">
        <f>IF(Dane!$E$3=1,AP258+BB258+BN258,IF(Dane!$E$3=2,AV258+BH258+BT258,AX258+BJ258+BV258))</f>
        <v>0</v>
      </c>
      <c r="AC258" s="16">
        <f>IF(((K258*Dane!$C$9)-AA258)&lt;0,0,(K258*Dane!$C$9)-AA258)</f>
        <v>0</v>
      </c>
      <c r="AD258" s="37">
        <f>IFERROR(IF(((L258*Dane!$C$9)-AB258)&lt;0,0,(L258*Dane!$C$9)-AB258),0)</f>
        <v>0</v>
      </c>
      <c r="AE258" s="97"/>
      <c r="AF258" s="77">
        <f>IF(Dane!$E$3=1,AO258,IF(Dane!$E$3=2,AU258,AW258))</f>
        <v>0</v>
      </c>
      <c r="AG258" s="77">
        <f>IF(Dane!$E$3=1,AP258,IF(Dane!$E$3=2,AV258,AX258))</f>
        <v>0</v>
      </c>
      <c r="AH258" s="77">
        <f>IF(Dane!$E$3=1,BA258,IF(Dane!$E$3=2,BG258,BI258))</f>
        <v>0</v>
      </c>
      <c r="AI258" s="77">
        <f>IF(Dane!$E$3=1,BB258,IF(Dane!$E$3=2,BH258,BJ258))</f>
        <v>0</v>
      </c>
      <c r="AJ258" s="77">
        <f>IF(Dane!$E$3=1,BM258,IF(Dane!$E$3=2,BS258,BU258))</f>
        <v>0</v>
      </c>
      <c r="AK258" s="77">
        <f>IF(Dane!$E$3=1,BN258,IF(Dane!$E$3=2,BT258,BV258))</f>
        <v>0</v>
      </c>
      <c r="AL258" s="24">
        <f t="shared" si="115"/>
        <v>0</v>
      </c>
      <c r="AM258" s="24">
        <f t="shared" si="116"/>
        <v>0</v>
      </c>
      <c r="AN258" s="24"/>
      <c r="AO258" s="24">
        <f t="shared" si="101"/>
        <v>0</v>
      </c>
      <c r="AP258" s="24">
        <f t="shared" si="117"/>
        <v>0</v>
      </c>
      <c r="AQ258" s="24">
        <f t="shared" si="102"/>
        <v>0</v>
      </c>
      <c r="AR258" s="24">
        <f t="shared" si="103"/>
        <v>0</v>
      </c>
      <c r="AS258" s="24">
        <f t="shared" si="104"/>
        <v>0</v>
      </c>
      <c r="AT258" s="24">
        <f t="shared" si="118"/>
        <v>0</v>
      </c>
      <c r="AU258" s="24">
        <f t="shared" si="127"/>
        <v>0</v>
      </c>
      <c r="AV258" s="24">
        <v>0</v>
      </c>
      <c r="AW258" s="24">
        <f t="shared" si="130"/>
        <v>0</v>
      </c>
      <c r="AX258" s="24">
        <v>0</v>
      </c>
      <c r="AY258" s="24">
        <f t="shared" si="119"/>
        <v>0</v>
      </c>
      <c r="AZ258" s="24">
        <f t="shared" si="120"/>
        <v>0</v>
      </c>
      <c r="BA258" s="24">
        <f t="shared" si="105"/>
        <v>0</v>
      </c>
      <c r="BB258" s="24">
        <f t="shared" si="106"/>
        <v>0</v>
      </c>
      <c r="BC258" s="24">
        <f t="shared" si="107"/>
        <v>0</v>
      </c>
      <c r="BD258" s="24">
        <f t="shared" si="108"/>
        <v>0</v>
      </c>
      <c r="BE258" s="24">
        <f t="shared" si="109"/>
        <v>0</v>
      </c>
      <c r="BF258" s="24">
        <f t="shared" si="121"/>
        <v>0</v>
      </c>
      <c r="BG258" s="24">
        <f t="shared" si="128"/>
        <v>0</v>
      </c>
      <c r="BH258" s="24">
        <v>0</v>
      </c>
      <c r="BI258" s="24">
        <f t="shared" si="122"/>
        <v>0</v>
      </c>
      <c r="BJ258" s="24">
        <v>0</v>
      </c>
      <c r="BK258" s="24">
        <f t="shared" si="123"/>
        <v>0</v>
      </c>
      <c r="BL258" s="24">
        <f t="shared" si="124"/>
        <v>0</v>
      </c>
      <c r="BM258" s="24">
        <f t="shared" si="110"/>
        <v>0</v>
      </c>
      <c r="BN258" s="24">
        <f t="shared" si="111"/>
        <v>0</v>
      </c>
      <c r="BO258" s="24">
        <f t="shared" si="112"/>
        <v>0</v>
      </c>
      <c r="BP258" s="24">
        <f t="shared" si="113"/>
        <v>0</v>
      </c>
      <c r="BQ258" s="24">
        <f t="shared" si="114"/>
        <v>0</v>
      </c>
      <c r="BR258" s="24">
        <f t="shared" si="125"/>
        <v>0</v>
      </c>
      <c r="BS258" s="24">
        <f t="shared" si="129"/>
        <v>0</v>
      </c>
      <c r="BT258" s="24">
        <v>0</v>
      </c>
      <c r="BU258" s="24">
        <f t="shared" si="126"/>
        <v>0</v>
      </c>
      <c r="BV258" s="24">
        <v>0</v>
      </c>
    </row>
    <row r="259" spans="1:74">
      <c r="A259" s="87">
        <v>250</v>
      </c>
      <c r="B259" s="1"/>
      <c r="C259" s="1"/>
      <c r="D259" s="2"/>
      <c r="E259" s="3"/>
      <c r="F259" s="4"/>
      <c r="G259" s="5"/>
      <c r="H259" s="4"/>
      <c r="I259" s="5"/>
      <c r="J259" s="6"/>
      <c r="K259" s="5"/>
      <c r="L259" s="5"/>
      <c r="M259" s="5"/>
      <c r="N259" s="7"/>
      <c r="O259" s="38"/>
      <c r="P259" s="5"/>
      <c r="Q259" s="5"/>
      <c r="R259" s="7"/>
      <c r="S259" s="38"/>
      <c r="T259" s="5"/>
      <c r="U259" s="5"/>
      <c r="V259" s="55"/>
      <c r="W259" s="38"/>
      <c r="X259" s="5"/>
      <c r="Y259" s="5"/>
      <c r="Z259" s="55"/>
      <c r="AA259" s="36">
        <f>IF(Dane!$E$3=1,AO259+BA259+BM259,IF(Dane!$E$3=2,AU259+BG259+BS259,AW259+BI259+BU259))</f>
        <v>0</v>
      </c>
      <c r="AB259" s="16">
        <f>IF(Dane!$E$3=1,AP259+BB259+BN259,IF(Dane!$E$3=2,AV259+BH259+BT259,AX259+BJ259+BV259))</f>
        <v>0</v>
      </c>
      <c r="AC259" s="16">
        <f>IF(((K259*Dane!$C$9)-AA259)&lt;0,0,(K259*Dane!$C$9)-AA259)</f>
        <v>0</v>
      </c>
      <c r="AD259" s="37">
        <f>IFERROR(IF(((L259*Dane!$C$9)-AB259)&lt;0,0,(L259*Dane!$C$9)-AB259),0)</f>
        <v>0</v>
      </c>
      <c r="AE259" s="97"/>
      <c r="AF259" s="77">
        <f>IF(Dane!$E$3=1,AO259,IF(Dane!$E$3=2,AU259,AW259))</f>
        <v>0</v>
      </c>
      <c r="AG259" s="77">
        <f>IF(Dane!$E$3=1,AP259,IF(Dane!$E$3=2,AV259,AX259))</f>
        <v>0</v>
      </c>
      <c r="AH259" s="77">
        <f>IF(Dane!$E$3=1,BA259,IF(Dane!$E$3=2,BG259,BI259))</f>
        <v>0</v>
      </c>
      <c r="AI259" s="77">
        <f>IF(Dane!$E$3=1,BB259,IF(Dane!$E$3=2,BH259,BJ259))</f>
        <v>0</v>
      </c>
      <c r="AJ259" s="77">
        <f>IF(Dane!$E$3=1,BM259,IF(Dane!$E$3=2,BS259,BU259))</f>
        <v>0</v>
      </c>
      <c r="AK259" s="77">
        <f>IF(Dane!$E$3=1,BN259,IF(Dane!$E$3=2,BT259,BV259))</f>
        <v>0</v>
      </c>
      <c r="AL259" s="24">
        <f t="shared" si="115"/>
        <v>0</v>
      </c>
      <c r="AM259" s="24">
        <f t="shared" si="116"/>
        <v>0</v>
      </c>
      <c r="AN259" s="24"/>
      <c r="AO259" s="24">
        <f t="shared" si="101"/>
        <v>0</v>
      </c>
      <c r="AP259" s="24">
        <f t="shared" si="117"/>
        <v>0</v>
      </c>
      <c r="AQ259" s="24">
        <f t="shared" si="102"/>
        <v>0</v>
      </c>
      <c r="AR259" s="24">
        <f t="shared" si="103"/>
        <v>0</v>
      </c>
      <c r="AS259" s="24">
        <f t="shared" si="104"/>
        <v>0</v>
      </c>
      <c r="AT259" s="24">
        <f t="shared" si="118"/>
        <v>0</v>
      </c>
      <c r="AU259" s="24">
        <f t="shared" si="127"/>
        <v>0</v>
      </c>
      <c r="AV259" s="24">
        <v>0</v>
      </c>
      <c r="AW259" s="24">
        <f t="shared" si="130"/>
        <v>0</v>
      </c>
      <c r="AX259" s="24">
        <v>0</v>
      </c>
      <c r="AY259" s="24">
        <f t="shared" si="119"/>
        <v>0</v>
      </c>
      <c r="AZ259" s="24">
        <f t="shared" si="120"/>
        <v>0</v>
      </c>
      <c r="BA259" s="24">
        <f t="shared" si="105"/>
        <v>0</v>
      </c>
      <c r="BB259" s="24">
        <f t="shared" si="106"/>
        <v>0</v>
      </c>
      <c r="BC259" s="24">
        <f t="shared" si="107"/>
        <v>0</v>
      </c>
      <c r="BD259" s="24">
        <f t="shared" si="108"/>
        <v>0</v>
      </c>
      <c r="BE259" s="24">
        <f t="shared" si="109"/>
        <v>0</v>
      </c>
      <c r="BF259" s="24">
        <f t="shared" si="121"/>
        <v>0</v>
      </c>
      <c r="BG259" s="24">
        <f t="shared" si="128"/>
        <v>0</v>
      </c>
      <c r="BH259" s="24">
        <v>0</v>
      </c>
      <c r="BI259" s="24">
        <f t="shared" si="122"/>
        <v>0</v>
      </c>
      <c r="BJ259" s="24">
        <v>0</v>
      </c>
      <c r="BK259" s="24">
        <f t="shared" si="123"/>
        <v>0</v>
      </c>
      <c r="BL259" s="24">
        <f t="shared" si="124"/>
        <v>0</v>
      </c>
      <c r="BM259" s="24">
        <f t="shared" si="110"/>
        <v>0</v>
      </c>
      <c r="BN259" s="24">
        <f t="shared" si="111"/>
        <v>0</v>
      </c>
      <c r="BO259" s="24">
        <f t="shared" si="112"/>
        <v>0</v>
      </c>
      <c r="BP259" s="24">
        <f t="shared" si="113"/>
        <v>0</v>
      </c>
      <c r="BQ259" s="24">
        <f t="shared" si="114"/>
        <v>0</v>
      </c>
      <c r="BR259" s="24">
        <f t="shared" si="125"/>
        <v>0</v>
      </c>
      <c r="BS259" s="24">
        <f t="shared" si="129"/>
        <v>0</v>
      </c>
      <c r="BT259" s="24">
        <v>0</v>
      </c>
      <c r="BU259" s="24">
        <f t="shared" si="126"/>
        <v>0</v>
      </c>
      <c r="BV259" s="24">
        <v>0</v>
      </c>
    </row>
    <row r="260" spans="1:74">
      <c r="A260" s="87">
        <v>251</v>
      </c>
      <c r="B260" s="1"/>
      <c r="C260" s="1"/>
      <c r="D260" s="2"/>
      <c r="E260" s="3"/>
      <c r="F260" s="4"/>
      <c r="G260" s="5"/>
      <c r="H260" s="4"/>
      <c r="I260" s="5"/>
      <c r="J260" s="6"/>
      <c r="K260" s="5"/>
      <c r="L260" s="5"/>
      <c r="M260" s="5"/>
      <c r="N260" s="7"/>
      <c r="O260" s="38"/>
      <c r="P260" s="5"/>
      <c r="Q260" s="5"/>
      <c r="R260" s="7"/>
      <c r="S260" s="38"/>
      <c r="T260" s="5"/>
      <c r="U260" s="5"/>
      <c r="V260" s="55"/>
      <c r="W260" s="38"/>
      <c r="X260" s="5"/>
      <c r="Y260" s="5"/>
      <c r="Z260" s="55"/>
      <c r="AA260" s="36">
        <f>IF(Dane!$E$3=1,AO260+BA260+BM260,IF(Dane!$E$3=2,AU260+BG260+BS260,AW260+BI260+BU260))</f>
        <v>0</v>
      </c>
      <c r="AB260" s="16">
        <f>IF(Dane!$E$3=1,AP260+BB260+BN260,IF(Dane!$E$3=2,AV260+BH260+BT260,AX260+BJ260+BV260))</f>
        <v>0</v>
      </c>
      <c r="AC260" s="16">
        <f>IF(((K260*Dane!$C$9)-AA260)&lt;0,0,(K260*Dane!$C$9)-AA260)</f>
        <v>0</v>
      </c>
      <c r="AD260" s="37">
        <f>IFERROR(IF(((L260*Dane!$C$9)-AB260)&lt;0,0,(L260*Dane!$C$9)-AB260),0)</f>
        <v>0</v>
      </c>
      <c r="AE260" s="97"/>
      <c r="AF260" s="77">
        <f>IF(Dane!$E$3=1,AO260,IF(Dane!$E$3=2,AU260,AW260))</f>
        <v>0</v>
      </c>
      <c r="AG260" s="77">
        <f>IF(Dane!$E$3=1,AP260,IF(Dane!$E$3=2,AV260,AX260))</f>
        <v>0</v>
      </c>
      <c r="AH260" s="77">
        <f>IF(Dane!$E$3=1,BA260,IF(Dane!$E$3=2,BG260,BI260))</f>
        <v>0</v>
      </c>
      <c r="AI260" s="77">
        <f>IF(Dane!$E$3=1,BB260,IF(Dane!$E$3=2,BH260,BJ260))</f>
        <v>0</v>
      </c>
      <c r="AJ260" s="77">
        <f>IF(Dane!$E$3=1,BM260,IF(Dane!$E$3=2,BS260,BU260))</f>
        <v>0</v>
      </c>
      <c r="AK260" s="77">
        <f>IF(Dane!$E$3=1,BN260,IF(Dane!$E$3=2,BT260,BV260))</f>
        <v>0</v>
      </c>
      <c r="AL260" s="24">
        <f t="shared" si="115"/>
        <v>0</v>
      </c>
      <c r="AM260" s="24">
        <f t="shared" si="116"/>
        <v>0</v>
      </c>
      <c r="AN260" s="24"/>
      <c r="AO260" s="24">
        <f t="shared" si="101"/>
        <v>0</v>
      </c>
      <c r="AP260" s="24">
        <f t="shared" si="117"/>
        <v>0</v>
      </c>
      <c r="AQ260" s="24">
        <f t="shared" si="102"/>
        <v>0</v>
      </c>
      <c r="AR260" s="24">
        <f t="shared" si="103"/>
        <v>0</v>
      </c>
      <c r="AS260" s="24">
        <f t="shared" si="104"/>
        <v>0</v>
      </c>
      <c r="AT260" s="24">
        <f t="shared" si="118"/>
        <v>0</v>
      </c>
      <c r="AU260" s="24">
        <f t="shared" si="127"/>
        <v>0</v>
      </c>
      <c r="AV260" s="24">
        <v>0</v>
      </c>
      <c r="AW260" s="24">
        <f t="shared" si="130"/>
        <v>0</v>
      </c>
      <c r="AX260" s="24">
        <v>0</v>
      </c>
      <c r="AY260" s="24">
        <f t="shared" si="119"/>
        <v>0</v>
      </c>
      <c r="AZ260" s="24">
        <f t="shared" si="120"/>
        <v>0</v>
      </c>
      <c r="BA260" s="24">
        <f t="shared" si="105"/>
        <v>0</v>
      </c>
      <c r="BB260" s="24">
        <f t="shared" si="106"/>
        <v>0</v>
      </c>
      <c r="BC260" s="24">
        <f t="shared" si="107"/>
        <v>0</v>
      </c>
      <c r="BD260" s="24">
        <f t="shared" si="108"/>
        <v>0</v>
      </c>
      <c r="BE260" s="24">
        <f t="shared" si="109"/>
        <v>0</v>
      </c>
      <c r="BF260" s="24">
        <f t="shared" si="121"/>
        <v>0</v>
      </c>
      <c r="BG260" s="24">
        <f t="shared" si="128"/>
        <v>0</v>
      </c>
      <c r="BH260" s="24">
        <v>0</v>
      </c>
      <c r="BI260" s="24">
        <f t="shared" si="122"/>
        <v>0</v>
      </c>
      <c r="BJ260" s="24">
        <v>0</v>
      </c>
      <c r="BK260" s="24">
        <f t="shared" si="123"/>
        <v>0</v>
      </c>
      <c r="BL260" s="24">
        <f t="shared" si="124"/>
        <v>0</v>
      </c>
      <c r="BM260" s="24">
        <f t="shared" si="110"/>
        <v>0</v>
      </c>
      <c r="BN260" s="24">
        <f t="shared" si="111"/>
        <v>0</v>
      </c>
      <c r="BO260" s="24">
        <f t="shared" si="112"/>
        <v>0</v>
      </c>
      <c r="BP260" s="24">
        <f t="shared" si="113"/>
        <v>0</v>
      </c>
      <c r="BQ260" s="24">
        <f t="shared" si="114"/>
        <v>0</v>
      </c>
      <c r="BR260" s="24">
        <f t="shared" si="125"/>
        <v>0</v>
      </c>
      <c r="BS260" s="24">
        <f t="shared" si="129"/>
        <v>0</v>
      </c>
      <c r="BT260" s="24">
        <v>0</v>
      </c>
      <c r="BU260" s="24">
        <f t="shared" si="126"/>
        <v>0</v>
      </c>
      <c r="BV260" s="24">
        <v>0</v>
      </c>
    </row>
    <row r="261" spans="1:74">
      <c r="A261" s="87">
        <v>252</v>
      </c>
      <c r="B261" s="1"/>
      <c r="C261" s="1"/>
      <c r="D261" s="2"/>
      <c r="E261" s="3"/>
      <c r="F261" s="4"/>
      <c r="G261" s="5"/>
      <c r="H261" s="4"/>
      <c r="I261" s="5"/>
      <c r="J261" s="6"/>
      <c r="K261" s="5"/>
      <c r="L261" s="5"/>
      <c r="M261" s="5"/>
      <c r="N261" s="7"/>
      <c r="O261" s="38"/>
      <c r="P261" s="5"/>
      <c r="Q261" s="5"/>
      <c r="R261" s="7"/>
      <c r="S261" s="38"/>
      <c r="T261" s="5"/>
      <c r="U261" s="5"/>
      <c r="V261" s="55"/>
      <c r="W261" s="38"/>
      <c r="X261" s="5"/>
      <c r="Y261" s="5"/>
      <c r="Z261" s="55"/>
      <c r="AA261" s="36">
        <f>IF(Dane!$E$3=1,AO261+BA261+BM261,IF(Dane!$E$3=2,AU261+BG261+BS261,AW261+BI261+BU261))</f>
        <v>0</v>
      </c>
      <c r="AB261" s="16">
        <f>IF(Dane!$E$3=1,AP261+BB261+BN261,IF(Dane!$E$3=2,AV261+BH261+BT261,AX261+BJ261+BV261))</f>
        <v>0</v>
      </c>
      <c r="AC261" s="16">
        <f>IF(((K261*Dane!$C$9)-AA261)&lt;0,0,(K261*Dane!$C$9)-AA261)</f>
        <v>0</v>
      </c>
      <c r="AD261" s="37">
        <f>IFERROR(IF(((L261*Dane!$C$9)-AB261)&lt;0,0,(L261*Dane!$C$9)-AB261),0)</f>
        <v>0</v>
      </c>
      <c r="AE261" s="97"/>
      <c r="AF261" s="77">
        <f>IF(Dane!$E$3=1,AO261,IF(Dane!$E$3=2,AU261,AW261))</f>
        <v>0</v>
      </c>
      <c r="AG261" s="77">
        <f>IF(Dane!$E$3=1,AP261,IF(Dane!$E$3=2,AV261,AX261))</f>
        <v>0</v>
      </c>
      <c r="AH261" s="77">
        <f>IF(Dane!$E$3=1,BA261,IF(Dane!$E$3=2,BG261,BI261))</f>
        <v>0</v>
      </c>
      <c r="AI261" s="77">
        <f>IF(Dane!$E$3=1,BB261,IF(Dane!$E$3=2,BH261,BJ261))</f>
        <v>0</v>
      </c>
      <c r="AJ261" s="77">
        <f>IF(Dane!$E$3=1,BM261,IF(Dane!$E$3=2,BS261,BU261))</f>
        <v>0</v>
      </c>
      <c r="AK261" s="77">
        <f>IF(Dane!$E$3=1,BN261,IF(Dane!$E$3=2,BT261,BV261))</f>
        <v>0</v>
      </c>
      <c r="AL261" s="24">
        <f t="shared" si="115"/>
        <v>0</v>
      </c>
      <c r="AM261" s="24">
        <f t="shared" si="116"/>
        <v>0</v>
      </c>
      <c r="AN261" s="24"/>
      <c r="AO261" s="24">
        <f t="shared" si="101"/>
        <v>0</v>
      </c>
      <c r="AP261" s="24">
        <f t="shared" si="117"/>
        <v>0</v>
      </c>
      <c r="AQ261" s="24">
        <f t="shared" si="102"/>
        <v>0</v>
      </c>
      <c r="AR261" s="24">
        <f t="shared" si="103"/>
        <v>0</v>
      </c>
      <c r="AS261" s="24">
        <f t="shared" si="104"/>
        <v>0</v>
      </c>
      <c r="AT261" s="24">
        <f t="shared" si="118"/>
        <v>0</v>
      </c>
      <c r="AU261" s="24">
        <f t="shared" si="127"/>
        <v>0</v>
      </c>
      <c r="AV261" s="24">
        <v>0</v>
      </c>
      <c r="AW261" s="24">
        <f t="shared" si="130"/>
        <v>0</v>
      </c>
      <c r="AX261" s="24">
        <v>0</v>
      </c>
      <c r="AY261" s="24">
        <f t="shared" si="119"/>
        <v>0</v>
      </c>
      <c r="AZ261" s="24">
        <f t="shared" si="120"/>
        <v>0</v>
      </c>
      <c r="BA261" s="24">
        <f t="shared" si="105"/>
        <v>0</v>
      </c>
      <c r="BB261" s="24">
        <f t="shared" si="106"/>
        <v>0</v>
      </c>
      <c r="BC261" s="24">
        <f t="shared" si="107"/>
        <v>0</v>
      </c>
      <c r="BD261" s="24">
        <f t="shared" si="108"/>
        <v>0</v>
      </c>
      <c r="BE261" s="24">
        <f t="shared" si="109"/>
        <v>0</v>
      </c>
      <c r="BF261" s="24">
        <f t="shared" si="121"/>
        <v>0</v>
      </c>
      <c r="BG261" s="24">
        <f t="shared" si="128"/>
        <v>0</v>
      </c>
      <c r="BH261" s="24">
        <v>0</v>
      </c>
      <c r="BI261" s="24">
        <f t="shared" si="122"/>
        <v>0</v>
      </c>
      <c r="BJ261" s="24">
        <v>0</v>
      </c>
      <c r="BK261" s="24">
        <f t="shared" si="123"/>
        <v>0</v>
      </c>
      <c r="BL261" s="24">
        <f t="shared" si="124"/>
        <v>0</v>
      </c>
      <c r="BM261" s="24">
        <f t="shared" si="110"/>
        <v>0</v>
      </c>
      <c r="BN261" s="24">
        <f t="shared" si="111"/>
        <v>0</v>
      </c>
      <c r="BO261" s="24">
        <f t="shared" si="112"/>
        <v>0</v>
      </c>
      <c r="BP261" s="24">
        <f t="shared" si="113"/>
        <v>0</v>
      </c>
      <c r="BQ261" s="24">
        <f t="shared" si="114"/>
        <v>0</v>
      </c>
      <c r="BR261" s="24">
        <f t="shared" si="125"/>
        <v>0</v>
      </c>
      <c r="BS261" s="24">
        <f t="shared" si="129"/>
        <v>0</v>
      </c>
      <c r="BT261" s="24">
        <v>0</v>
      </c>
      <c r="BU261" s="24">
        <f t="shared" si="126"/>
        <v>0</v>
      </c>
      <c r="BV261" s="24">
        <v>0</v>
      </c>
    </row>
    <row r="262" spans="1:74">
      <c r="A262" s="87">
        <v>253</v>
      </c>
      <c r="B262" s="1"/>
      <c r="C262" s="1"/>
      <c r="D262" s="2"/>
      <c r="E262" s="3"/>
      <c r="F262" s="4"/>
      <c r="G262" s="5"/>
      <c r="H262" s="4"/>
      <c r="I262" s="5"/>
      <c r="J262" s="6"/>
      <c r="K262" s="5"/>
      <c r="L262" s="5"/>
      <c r="M262" s="5"/>
      <c r="N262" s="7"/>
      <c r="O262" s="38"/>
      <c r="P262" s="5"/>
      <c r="Q262" s="5"/>
      <c r="R262" s="7"/>
      <c r="S262" s="38"/>
      <c r="T262" s="5"/>
      <c r="U262" s="5"/>
      <c r="V262" s="55"/>
      <c r="W262" s="38"/>
      <c r="X262" s="5"/>
      <c r="Y262" s="5"/>
      <c r="Z262" s="55"/>
      <c r="AA262" s="36">
        <f>IF(Dane!$E$3=1,AO262+BA262+BM262,IF(Dane!$E$3=2,AU262+BG262+BS262,AW262+BI262+BU262))</f>
        <v>0</v>
      </c>
      <c r="AB262" s="16">
        <f>IF(Dane!$E$3=1,AP262+BB262+BN262,IF(Dane!$E$3=2,AV262+BH262+BT262,AX262+BJ262+BV262))</f>
        <v>0</v>
      </c>
      <c r="AC262" s="16">
        <f>IF(((K262*Dane!$C$9)-AA262)&lt;0,0,(K262*Dane!$C$9)-AA262)</f>
        <v>0</v>
      </c>
      <c r="AD262" s="37">
        <f>IFERROR(IF(((L262*Dane!$C$9)-AB262)&lt;0,0,(L262*Dane!$C$9)-AB262),0)</f>
        <v>0</v>
      </c>
      <c r="AE262" s="97"/>
      <c r="AF262" s="77">
        <f>IF(Dane!$E$3=1,AO262,IF(Dane!$E$3=2,AU262,AW262))</f>
        <v>0</v>
      </c>
      <c r="AG262" s="77">
        <f>IF(Dane!$E$3=1,AP262,IF(Dane!$E$3=2,AV262,AX262))</f>
        <v>0</v>
      </c>
      <c r="AH262" s="77">
        <f>IF(Dane!$E$3=1,BA262,IF(Dane!$E$3=2,BG262,BI262))</f>
        <v>0</v>
      </c>
      <c r="AI262" s="77">
        <f>IF(Dane!$E$3=1,BB262,IF(Dane!$E$3=2,BH262,BJ262))</f>
        <v>0</v>
      </c>
      <c r="AJ262" s="77">
        <f>IF(Dane!$E$3=1,BM262,IF(Dane!$E$3=2,BS262,BU262))</f>
        <v>0</v>
      </c>
      <c r="AK262" s="77">
        <f>IF(Dane!$E$3=1,BN262,IF(Dane!$E$3=2,BT262,BV262))</f>
        <v>0</v>
      </c>
      <c r="AL262" s="24">
        <f t="shared" si="115"/>
        <v>0</v>
      </c>
      <c r="AM262" s="24">
        <f t="shared" si="116"/>
        <v>0</v>
      </c>
      <c r="AN262" s="24"/>
      <c r="AO262" s="24">
        <f t="shared" si="101"/>
        <v>0</v>
      </c>
      <c r="AP262" s="24">
        <f t="shared" si="117"/>
        <v>0</v>
      </c>
      <c r="AQ262" s="24">
        <f t="shared" si="102"/>
        <v>0</v>
      </c>
      <c r="AR262" s="24">
        <f t="shared" si="103"/>
        <v>0</v>
      </c>
      <c r="AS262" s="24">
        <f t="shared" si="104"/>
        <v>0</v>
      </c>
      <c r="AT262" s="24">
        <f t="shared" si="118"/>
        <v>0</v>
      </c>
      <c r="AU262" s="24">
        <f t="shared" si="127"/>
        <v>0</v>
      </c>
      <c r="AV262" s="24">
        <v>0</v>
      </c>
      <c r="AW262" s="24">
        <f t="shared" si="130"/>
        <v>0</v>
      </c>
      <c r="AX262" s="24">
        <v>0</v>
      </c>
      <c r="AY262" s="24">
        <f t="shared" si="119"/>
        <v>0</v>
      </c>
      <c r="AZ262" s="24">
        <f t="shared" si="120"/>
        <v>0</v>
      </c>
      <c r="BA262" s="24">
        <f t="shared" si="105"/>
        <v>0</v>
      </c>
      <c r="BB262" s="24">
        <f t="shared" si="106"/>
        <v>0</v>
      </c>
      <c r="BC262" s="24">
        <f t="shared" si="107"/>
        <v>0</v>
      </c>
      <c r="BD262" s="24">
        <f t="shared" si="108"/>
        <v>0</v>
      </c>
      <c r="BE262" s="24">
        <f t="shared" si="109"/>
        <v>0</v>
      </c>
      <c r="BF262" s="24">
        <f t="shared" si="121"/>
        <v>0</v>
      </c>
      <c r="BG262" s="24">
        <f t="shared" si="128"/>
        <v>0</v>
      </c>
      <c r="BH262" s="24">
        <v>0</v>
      </c>
      <c r="BI262" s="24">
        <f t="shared" si="122"/>
        <v>0</v>
      </c>
      <c r="BJ262" s="24">
        <v>0</v>
      </c>
      <c r="BK262" s="24">
        <f t="shared" si="123"/>
        <v>0</v>
      </c>
      <c r="BL262" s="24">
        <f t="shared" si="124"/>
        <v>0</v>
      </c>
      <c r="BM262" s="24">
        <f t="shared" si="110"/>
        <v>0</v>
      </c>
      <c r="BN262" s="24">
        <f t="shared" si="111"/>
        <v>0</v>
      </c>
      <c r="BO262" s="24">
        <f t="shared" si="112"/>
        <v>0</v>
      </c>
      <c r="BP262" s="24">
        <f t="shared" si="113"/>
        <v>0</v>
      </c>
      <c r="BQ262" s="24">
        <f t="shared" si="114"/>
        <v>0</v>
      </c>
      <c r="BR262" s="24">
        <f t="shared" si="125"/>
        <v>0</v>
      </c>
      <c r="BS262" s="24">
        <f t="shared" si="129"/>
        <v>0</v>
      </c>
      <c r="BT262" s="24">
        <v>0</v>
      </c>
      <c r="BU262" s="24">
        <f t="shared" si="126"/>
        <v>0</v>
      </c>
      <c r="BV262" s="24">
        <v>0</v>
      </c>
    </row>
    <row r="263" spans="1:74">
      <c r="A263" s="87">
        <v>254</v>
      </c>
      <c r="B263" s="1"/>
      <c r="C263" s="1"/>
      <c r="D263" s="2"/>
      <c r="E263" s="3"/>
      <c r="F263" s="4"/>
      <c r="G263" s="5"/>
      <c r="H263" s="4"/>
      <c r="I263" s="5"/>
      <c r="J263" s="6"/>
      <c r="K263" s="5"/>
      <c r="L263" s="5"/>
      <c r="M263" s="5"/>
      <c r="N263" s="7"/>
      <c r="O263" s="38"/>
      <c r="P263" s="5"/>
      <c r="Q263" s="5"/>
      <c r="R263" s="7"/>
      <c r="S263" s="38"/>
      <c r="T263" s="5"/>
      <c r="U263" s="5"/>
      <c r="V263" s="55"/>
      <c r="W263" s="38"/>
      <c r="X263" s="5"/>
      <c r="Y263" s="5"/>
      <c r="Z263" s="55"/>
      <c r="AA263" s="36">
        <f>IF(Dane!$E$3=1,AO263+BA263+BM263,IF(Dane!$E$3=2,AU263+BG263+BS263,AW263+BI263+BU263))</f>
        <v>0</v>
      </c>
      <c r="AB263" s="16">
        <f>IF(Dane!$E$3=1,AP263+BB263+BN263,IF(Dane!$E$3=2,AV263+BH263+BT263,AX263+BJ263+BV263))</f>
        <v>0</v>
      </c>
      <c r="AC263" s="16">
        <f>IF(((K263*Dane!$C$9)-AA263)&lt;0,0,(K263*Dane!$C$9)-AA263)</f>
        <v>0</v>
      </c>
      <c r="AD263" s="37">
        <f>IFERROR(IF(((L263*Dane!$C$9)-AB263)&lt;0,0,(L263*Dane!$C$9)-AB263),0)</f>
        <v>0</v>
      </c>
      <c r="AE263" s="97"/>
      <c r="AF263" s="77">
        <f>IF(Dane!$E$3=1,AO263,IF(Dane!$E$3=2,AU263,AW263))</f>
        <v>0</v>
      </c>
      <c r="AG263" s="77">
        <f>IF(Dane!$E$3=1,AP263,IF(Dane!$E$3=2,AV263,AX263))</f>
        <v>0</v>
      </c>
      <c r="AH263" s="77">
        <f>IF(Dane!$E$3=1,BA263,IF(Dane!$E$3=2,BG263,BI263))</f>
        <v>0</v>
      </c>
      <c r="AI263" s="77">
        <f>IF(Dane!$E$3=1,BB263,IF(Dane!$E$3=2,BH263,BJ263))</f>
        <v>0</v>
      </c>
      <c r="AJ263" s="77">
        <f>IF(Dane!$E$3=1,BM263,IF(Dane!$E$3=2,BS263,BU263))</f>
        <v>0</v>
      </c>
      <c r="AK263" s="77">
        <f>IF(Dane!$E$3=1,BN263,IF(Dane!$E$3=2,BT263,BV263))</f>
        <v>0</v>
      </c>
      <c r="AL263" s="24">
        <f t="shared" si="115"/>
        <v>0</v>
      </c>
      <c r="AM263" s="24">
        <f t="shared" si="116"/>
        <v>0</v>
      </c>
      <c r="AN263" s="24"/>
      <c r="AO263" s="24">
        <f t="shared" si="101"/>
        <v>0</v>
      </c>
      <c r="AP263" s="24">
        <f t="shared" si="117"/>
        <v>0</v>
      </c>
      <c r="AQ263" s="24">
        <f t="shared" si="102"/>
        <v>0</v>
      </c>
      <c r="AR263" s="24">
        <f t="shared" si="103"/>
        <v>0</v>
      </c>
      <c r="AS263" s="24">
        <f t="shared" si="104"/>
        <v>0</v>
      </c>
      <c r="AT263" s="24">
        <f t="shared" si="118"/>
        <v>0</v>
      </c>
      <c r="AU263" s="24">
        <f t="shared" si="127"/>
        <v>0</v>
      </c>
      <c r="AV263" s="24">
        <v>0</v>
      </c>
      <c r="AW263" s="24">
        <f t="shared" si="130"/>
        <v>0</v>
      </c>
      <c r="AX263" s="24">
        <v>0</v>
      </c>
      <c r="AY263" s="24">
        <f t="shared" si="119"/>
        <v>0</v>
      </c>
      <c r="AZ263" s="24">
        <f t="shared" si="120"/>
        <v>0</v>
      </c>
      <c r="BA263" s="24">
        <f t="shared" si="105"/>
        <v>0</v>
      </c>
      <c r="BB263" s="24">
        <f t="shared" si="106"/>
        <v>0</v>
      </c>
      <c r="BC263" s="24">
        <f t="shared" si="107"/>
        <v>0</v>
      </c>
      <c r="BD263" s="24">
        <f t="shared" si="108"/>
        <v>0</v>
      </c>
      <c r="BE263" s="24">
        <f t="shared" si="109"/>
        <v>0</v>
      </c>
      <c r="BF263" s="24">
        <f t="shared" si="121"/>
        <v>0</v>
      </c>
      <c r="BG263" s="24">
        <f t="shared" si="128"/>
        <v>0</v>
      </c>
      <c r="BH263" s="24">
        <v>0</v>
      </c>
      <c r="BI263" s="24">
        <f t="shared" si="122"/>
        <v>0</v>
      </c>
      <c r="BJ263" s="24">
        <v>0</v>
      </c>
      <c r="BK263" s="24">
        <f t="shared" si="123"/>
        <v>0</v>
      </c>
      <c r="BL263" s="24">
        <f t="shared" si="124"/>
        <v>0</v>
      </c>
      <c r="BM263" s="24">
        <f t="shared" si="110"/>
        <v>0</v>
      </c>
      <c r="BN263" s="24">
        <f t="shared" si="111"/>
        <v>0</v>
      </c>
      <c r="BO263" s="24">
        <f t="shared" si="112"/>
        <v>0</v>
      </c>
      <c r="BP263" s="24">
        <f t="shared" si="113"/>
        <v>0</v>
      </c>
      <c r="BQ263" s="24">
        <f t="shared" si="114"/>
        <v>0</v>
      </c>
      <c r="BR263" s="24">
        <f t="shared" si="125"/>
        <v>0</v>
      </c>
      <c r="BS263" s="24">
        <f t="shared" si="129"/>
        <v>0</v>
      </c>
      <c r="BT263" s="24">
        <v>0</v>
      </c>
      <c r="BU263" s="24">
        <f t="shared" si="126"/>
        <v>0</v>
      </c>
      <c r="BV263" s="24">
        <v>0</v>
      </c>
    </row>
    <row r="264" spans="1:74">
      <c r="A264" s="87">
        <v>255</v>
      </c>
      <c r="B264" s="1"/>
      <c r="C264" s="1"/>
      <c r="D264" s="2"/>
      <c r="E264" s="3"/>
      <c r="F264" s="4"/>
      <c r="G264" s="5"/>
      <c r="H264" s="4"/>
      <c r="I264" s="5"/>
      <c r="J264" s="6"/>
      <c r="K264" s="5"/>
      <c r="L264" s="5"/>
      <c r="M264" s="5"/>
      <c r="N264" s="7"/>
      <c r="O264" s="38"/>
      <c r="P264" s="5"/>
      <c r="Q264" s="5"/>
      <c r="R264" s="7"/>
      <c r="S264" s="38"/>
      <c r="T264" s="5"/>
      <c r="U264" s="5"/>
      <c r="V264" s="55"/>
      <c r="W264" s="38"/>
      <c r="X264" s="5"/>
      <c r="Y264" s="5"/>
      <c r="Z264" s="55"/>
      <c r="AA264" s="36">
        <f>IF(Dane!$E$3=1,AO264+BA264+BM264,IF(Dane!$E$3=2,AU264+BG264+BS264,AW264+BI264+BU264))</f>
        <v>0</v>
      </c>
      <c r="AB264" s="16">
        <f>IF(Dane!$E$3=1,AP264+BB264+BN264,IF(Dane!$E$3=2,AV264+BH264+BT264,AX264+BJ264+BV264))</f>
        <v>0</v>
      </c>
      <c r="AC264" s="16">
        <f>IF(((K264*Dane!$C$9)-AA264)&lt;0,0,(K264*Dane!$C$9)-AA264)</f>
        <v>0</v>
      </c>
      <c r="AD264" s="37">
        <f>IFERROR(IF(((L264*Dane!$C$9)-AB264)&lt;0,0,(L264*Dane!$C$9)-AB264),0)</f>
        <v>0</v>
      </c>
      <c r="AE264" s="97"/>
      <c r="AF264" s="77">
        <f>IF(Dane!$E$3=1,AO264,IF(Dane!$E$3=2,AU264,AW264))</f>
        <v>0</v>
      </c>
      <c r="AG264" s="77">
        <f>IF(Dane!$E$3=1,AP264,IF(Dane!$E$3=2,AV264,AX264))</f>
        <v>0</v>
      </c>
      <c r="AH264" s="77">
        <f>IF(Dane!$E$3=1,BA264,IF(Dane!$E$3=2,BG264,BI264))</f>
        <v>0</v>
      </c>
      <c r="AI264" s="77">
        <f>IF(Dane!$E$3=1,BB264,IF(Dane!$E$3=2,BH264,BJ264))</f>
        <v>0</v>
      </c>
      <c r="AJ264" s="77">
        <f>IF(Dane!$E$3=1,BM264,IF(Dane!$E$3=2,BS264,BU264))</f>
        <v>0</v>
      </c>
      <c r="AK264" s="77">
        <f>IF(Dane!$E$3=1,BN264,IF(Dane!$E$3=2,BT264,BV264))</f>
        <v>0</v>
      </c>
      <c r="AL264" s="24">
        <f t="shared" si="115"/>
        <v>0</v>
      </c>
      <c r="AM264" s="24">
        <f t="shared" si="116"/>
        <v>0</v>
      </c>
      <c r="AN264" s="24"/>
      <c r="AO264" s="24">
        <f t="shared" si="101"/>
        <v>0</v>
      </c>
      <c r="AP264" s="24">
        <f t="shared" si="117"/>
        <v>0</v>
      </c>
      <c r="AQ264" s="24">
        <f t="shared" si="102"/>
        <v>0</v>
      </c>
      <c r="AR264" s="24">
        <f t="shared" si="103"/>
        <v>0</v>
      </c>
      <c r="AS264" s="24">
        <f t="shared" si="104"/>
        <v>0</v>
      </c>
      <c r="AT264" s="24">
        <f t="shared" si="118"/>
        <v>0</v>
      </c>
      <c r="AU264" s="24">
        <f t="shared" si="127"/>
        <v>0</v>
      </c>
      <c r="AV264" s="24">
        <v>0</v>
      </c>
      <c r="AW264" s="24">
        <f t="shared" si="130"/>
        <v>0</v>
      </c>
      <c r="AX264" s="24">
        <v>0</v>
      </c>
      <c r="AY264" s="24">
        <f t="shared" si="119"/>
        <v>0</v>
      </c>
      <c r="AZ264" s="24">
        <f t="shared" si="120"/>
        <v>0</v>
      </c>
      <c r="BA264" s="24">
        <f t="shared" si="105"/>
        <v>0</v>
      </c>
      <c r="BB264" s="24">
        <f t="shared" si="106"/>
        <v>0</v>
      </c>
      <c r="BC264" s="24">
        <f t="shared" si="107"/>
        <v>0</v>
      </c>
      <c r="BD264" s="24">
        <f t="shared" si="108"/>
        <v>0</v>
      </c>
      <c r="BE264" s="24">
        <f t="shared" si="109"/>
        <v>0</v>
      </c>
      <c r="BF264" s="24">
        <f t="shared" si="121"/>
        <v>0</v>
      </c>
      <c r="BG264" s="24">
        <f t="shared" si="128"/>
        <v>0</v>
      </c>
      <c r="BH264" s="24">
        <v>0</v>
      </c>
      <c r="BI264" s="24">
        <f t="shared" si="122"/>
        <v>0</v>
      </c>
      <c r="BJ264" s="24">
        <v>0</v>
      </c>
      <c r="BK264" s="24">
        <f t="shared" si="123"/>
        <v>0</v>
      </c>
      <c r="BL264" s="24">
        <f t="shared" si="124"/>
        <v>0</v>
      </c>
      <c r="BM264" s="24">
        <f t="shared" si="110"/>
        <v>0</v>
      </c>
      <c r="BN264" s="24">
        <f t="shared" si="111"/>
        <v>0</v>
      </c>
      <c r="BO264" s="24">
        <f t="shared" si="112"/>
        <v>0</v>
      </c>
      <c r="BP264" s="24">
        <f t="shared" si="113"/>
        <v>0</v>
      </c>
      <c r="BQ264" s="24">
        <f t="shared" si="114"/>
        <v>0</v>
      </c>
      <c r="BR264" s="24">
        <f t="shared" si="125"/>
        <v>0</v>
      </c>
      <c r="BS264" s="24">
        <f t="shared" si="129"/>
        <v>0</v>
      </c>
      <c r="BT264" s="24">
        <v>0</v>
      </c>
      <c r="BU264" s="24">
        <f t="shared" si="126"/>
        <v>0</v>
      </c>
      <c r="BV264" s="24">
        <v>0</v>
      </c>
    </row>
    <row r="265" spans="1:74">
      <c r="A265" s="87">
        <v>256</v>
      </c>
      <c r="B265" s="1"/>
      <c r="C265" s="1"/>
      <c r="D265" s="2"/>
      <c r="E265" s="3"/>
      <c r="F265" s="4"/>
      <c r="G265" s="5"/>
      <c r="H265" s="4"/>
      <c r="I265" s="5"/>
      <c r="J265" s="6"/>
      <c r="K265" s="5"/>
      <c r="L265" s="5"/>
      <c r="M265" s="5"/>
      <c r="N265" s="7"/>
      <c r="O265" s="38"/>
      <c r="P265" s="5"/>
      <c r="Q265" s="5"/>
      <c r="R265" s="7"/>
      <c r="S265" s="38"/>
      <c r="T265" s="5"/>
      <c r="U265" s="5"/>
      <c r="V265" s="55"/>
      <c r="W265" s="38"/>
      <c r="X265" s="5"/>
      <c r="Y265" s="5"/>
      <c r="Z265" s="55"/>
      <c r="AA265" s="36">
        <f>IF(Dane!$E$3=1,AO265+BA265+BM265,IF(Dane!$E$3=2,AU265+BG265+BS265,AW265+BI265+BU265))</f>
        <v>0</v>
      </c>
      <c r="AB265" s="16">
        <f>IF(Dane!$E$3=1,AP265+BB265+BN265,IF(Dane!$E$3=2,AV265+BH265+BT265,AX265+BJ265+BV265))</f>
        <v>0</v>
      </c>
      <c r="AC265" s="16">
        <f>IF(((K265*Dane!$C$9)-AA265)&lt;0,0,(K265*Dane!$C$9)-AA265)</f>
        <v>0</v>
      </c>
      <c r="AD265" s="37">
        <f>IFERROR(IF(((L265*Dane!$C$9)-AB265)&lt;0,0,(L265*Dane!$C$9)-AB265),0)</f>
        <v>0</v>
      </c>
      <c r="AE265" s="97"/>
      <c r="AF265" s="77">
        <f>IF(Dane!$E$3=1,AO265,IF(Dane!$E$3=2,AU265,AW265))</f>
        <v>0</v>
      </c>
      <c r="AG265" s="77">
        <f>IF(Dane!$E$3=1,AP265,IF(Dane!$E$3=2,AV265,AX265))</f>
        <v>0</v>
      </c>
      <c r="AH265" s="77">
        <f>IF(Dane!$E$3=1,BA265,IF(Dane!$E$3=2,BG265,BI265))</f>
        <v>0</v>
      </c>
      <c r="AI265" s="77">
        <f>IF(Dane!$E$3=1,BB265,IF(Dane!$E$3=2,BH265,BJ265))</f>
        <v>0</v>
      </c>
      <c r="AJ265" s="77">
        <f>IF(Dane!$E$3=1,BM265,IF(Dane!$E$3=2,BS265,BU265))</f>
        <v>0</v>
      </c>
      <c r="AK265" s="77">
        <f>IF(Dane!$E$3=1,BN265,IF(Dane!$E$3=2,BT265,BV265))</f>
        <v>0</v>
      </c>
      <c r="AL265" s="24">
        <f t="shared" si="115"/>
        <v>0</v>
      </c>
      <c r="AM265" s="24">
        <f t="shared" si="116"/>
        <v>0</v>
      </c>
      <c r="AN265" s="24"/>
      <c r="AO265" s="24">
        <f t="shared" si="101"/>
        <v>0</v>
      </c>
      <c r="AP265" s="24">
        <f t="shared" si="117"/>
        <v>0</v>
      </c>
      <c r="AQ265" s="24">
        <f t="shared" si="102"/>
        <v>0</v>
      </c>
      <c r="AR265" s="24">
        <f t="shared" si="103"/>
        <v>0</v>
      </c>
      <c r="AS265" s="24">
        <f t="shared" si="104"/>
        <v>0</v>
      </c>
      <c r="AT265" s="24">
        <f t="shared" si="118"/>
        <v>0</v>
      </c>
      <c r="AU265" s="24">
        <f t="shared" si="127"/>
        <v>0</v>
      </c>
      <c r="AV265" s="24">
        <v>0</v>
      </c>
      <c r="AW265" s="24">
        <f t="shared" si="130"/>
        <v>0</v>
      </c>
      <c r="AX265" s="24">
        <v>0</v>
      </c>
      <c r="AY265" s="24">
        <f t="shared" si="119"/>
        <v>0</v>
      </c>
      <c r="AZ265" s="24">
        <f t="shared" si="120"/>
        <v>0</v>
      </c>
      <c r="BA265" s="24">
        <f t="shared" si="105"/>
        <v>0</v>
      </c>
      <c r="BB265" s="24">
        <f t="shared" si="106"/>
        <v>0</v>
      </c>
      <c r="BC265" s="24">
        <f t="shared" si="107"/>
        <v>0</v>
      </c>
      <c r="BD265" s="24">
        <f t="shared" si="108"/>
        <v>0</v>
      </c>
      <c r="BE265" s="24">
        <f t="shared" si="109"/>
        <v>0</v>
      </c>
      <c r="BF265" s="24">
        <f t="shared" si="121"/>
        <v>0</v>
      </c>
      <c r="BG265" s="24">
        <f t="shared" si="128"/>
        <v>0</v>
      </c>
      <c r="BH265" s="24">
        <v>0</v>
      </c>
      <c r="BI265" s="24">
        <f t="shared" si="122"/>
        <v>0</v>
      </c>
      <c r="BJ265" s="24">
        <v>0</v>
      </c>
      <c r="BK265" s="24">
        <f t="shared" si="123"/>
        <v>0</v>
      </c>
      <c r="BL265" s="24">
        <f t="shared" si="124"/>
        <v>0</v>
      </c>
      <c r="BM265" s="24">
        <f t="shared" si="110"/>
        <v>0</v>
      </c>
      <c r="BN265" s="24">
        <f t="shared" si="111"/>
        <v>0</v>
      </c>
      <c r="BO265" s="24">
        <f t="shared" si="112"/>
        <v>0</v>
      </c>
      <c r="BP265" s="24">
        <f t="shared" si="113"/>
        <v>0</v>
      </c>
      <c r="BQ265" s="24">
        <f t="shared" si="114"/>
        <v>0</v>
      </c>
      <c r="BR265" s="24">
        <f t="shared" si="125"/>
        <v>0</v>
      </c>
      <c r="BS265" s="24">
        <f t="shared" si="129"/>
        <v>0</v>
      </c>
      <c r="BT265" s="24">
        <v>0</v>
      </c>
      <c r="BU265" s="24">
        <f t="shared" si="126"/>
        <v>0</v>
      </c>
      <c r="BV265" s="24">
        <v>0</v>
      </c>
    </row>
    <row r="266" spans="1:74">
      <c r="A266" s="87">
        <v>257</v>
      </c>
      <c r="B266" s="1"/>
      <c r="C266" s="1"/>
      <c r="D266" s="2"/>
      <c r="E266" s="3"/>
      <c r="F266" s="4"/>
      <c r="G266" s="5"/>
      <c r="H266" s="4"/>
      <c r="I266" s="5"/>
      <c r="J266" s="6"/>
      <c r="K266" s="5"/>
      <c r="L266" s="5"/>
      <c r="M266" s="5"/>
      <c r="N266" s="7"/>
      <c r="O266" s="38"/>
      <c r="P266" s="5"/>
      <c r="Q266" s="5"/>
      <c r="R266" s="7"/>
      <c r="S266" s="38"/>
      <c r="T266" s="5"/>
      <c r="U266" s="5"/>
      <c r="V266" s="55"/>
      <c r="W266" s="38"/>
      <c r="X266" s="5"/>
      <c r="Y266" s="5"/>
      <c r="Z266" s="55"/>
      <c r="AA266" s="36">
        <f>IF(Dane!$E$3=1,AO266+BA266+BM266,IF(Dane!$E$3=2,AU266+BG266+BS266,AW266+BI266+BU266))</f>
        <v>0</v>
      </c>
      <c r="AB266" s="16">
        <f>IF(Dane!$E$3=1,AP266+BB266+BN266,IF(Dane!$E$3=2,AV266+BH266+BT266,AX266+BJ266+BV266))</f>
        <v>0</v>
      </c>
      <c r="AC266" s="16">
        <f>IF(((K266*Dane!$C$9)-AA266)&lt;0,0,(K266*Dane!$C$9)-AA266)</f>
        <v>0</v>
      </c>
      <c r="AD266" s="37">
        <f>IFERROR(IF(((L266*Dane!$C$9)-AB266)&lt;0,0,(L266*Dane!$C$9)-AB266),0)</f>
        <v>0</v>
      </c>
      <c r="AE266" s="97"/>
      <c r="AF266" s="77">
        <f>IF(Dane!$E$3=1,AO266,IF(Dane!$E$3=2,AU266,AW266))</f>
        <v>0</v>
      </c>
      <c r="AG266" s="77">
        <f>IF(Dane!$E$3=1,AP266,IF(Dane!$E$3=2,AV266,AX266))</f>
        <v>0</v>
      </c>
      <c r="AH266" s="77">
        <f>IF(Dane!$E$3=1,BA266,IF(Dane!$E$3=2,BG266,BI266))</f>
        <v>0</v>
      </c>
      <c r="AI266" s="77">
        <f>IF(Dane!$E$3=1,BB266,IF(Dane!$E$3=2,BH266,BJ266))</f>
        <v>0</v>
      </c>
      <c r="AJ266" s="77">
        <f>IF(Dane!$E$3=1,BM266,IF(Dane!$E$3=2,BS266,BU266))</f>
        <v>0</v>
      </c>
      <c r="AK266" s="77">
        <f>IF(Dane!$E$3=1,BN266,IF(Dane!$E$3=2,BT266,BV266))</f>
        <v>0</v>
      </c>
      <c r="AL266" s="24">
        <f t="shared" si="115"/>
        <v>0</v>
      </c>
      <c r="AM266" s="24">
        <f t="shared" si="116"/>
        <v>0</v>
      </c>
      <c r="AN266" s="24"/>
      <c r="AO266" s="24">
        <f t="shared" ref="AO266:AO329" si="131">IF(K266&gt;AL266,AL266,K266)</f>
        <v>0</v>
      </c>
      <c r="AP266" s="24">
        <f t="shared" si="117"/>
        <v>0</v>
      </c>
      <c r="AQ266" s="24">
        <f t="shared" ref="AQ266:AQ329" si="132">IF(ROUND(I266*0.5,2)&gt;$AL$1,ROUND($AL$1-ROUND($AL$1*0.0976,2)-ROUND($AL$1*0.015,2)-ROUND($AL$1*0.0245,2),2)-ROUND(ROUND($AL$1-ROUND($AL$1*0.0976,2)-ROUND($AL$1*0.015,2)-ROUND($AL$1*0.0245,2),2)*0.09,2),ROUND(ROUND(I266*0.5,2)-ROUND(ROUND(I266*0.5,2)*0.0976,2)-ROUND(ROUND(I266*0.5,2)*0.015,2)-ROUND(ROUND(I266*0.5,2)*0.0245,2),2)-ROUND(ROUND(ROUND(I266*0.5,2)-ROUND(ROUND(I266*0.5,2)*0.0976,2)-ROUND(ROUND(I266*0.5,2)*0.015,2)-ROUND(ROUND(I266*0.5,2)*0.0245,2),2)*0.09,2))</f>
        <v>0</v>
      </c>
      <c r="AR266" s="24">
        <f t="shared" ref="AR266:AR329" si="133">ROUND(O266-ROUND(O266*0.0976,2)-ROUND(O266*0.015,2)-ROUND(O266*0.0245,2)-ROUND((O266-ROUND(O266*0.0976,2)-ROUND(O266*0.015,2)-ROUND(O266*0.0245,2))*0.09,2),2)</f>
        <v>0</v>
      </c>
      <c r="AS266" s="24">
        <f t="shared" ref="AS266:AS329" si="134">ROUND(P266-ROUND(P266*0.09,2),2)</f>
        <v>0</v>
      </c>
      <c r="AT266" s="24">
        <f t="shared" si="118"/>
        <v>0</v>
      </c>
      <c r="AU266" s="24">
        <f t="shared" si="127"/>
        <v>0</v>
      </c>
      <c r="AV266" s="24">
        <v>0</v>
      </c>
      <c r="AW266" s="24">
        <f t="shared" si="130"/>
        <v>0</v>
      </c>
      <c r="AX266" s="24">
        <v>0</v>
      </c>
      <c r="AY266" s="24">
        <f t="shared" si="119"/>
        <v>0</v>
      </c>
      <c r="AZ266" s="24">
        <f t="shared" si="120"/>
        <v>0</v>
      </c>
      <c r="BA266" s="24">
        <f t="shared" ref="BA266:BA329" si="135">IF(K266&gt;AY266,AY266,K266)</f>
        <v>0</v>
      </c>
      <c r="BB266" s="24">
        <f t="shared" ref="BB266:BB329" si="136">IF(AZ266&gt;L266,L266,AZ266)</f>
        <v>0</v>
      </c>
      <c r="BC266" s="24">
        <f t="shared" ref="BC266:BC329" si="137">IF(ROUND(I266*0.5,2)&gt;$AL$1,ROUND($AL$1-ROUND($AL$1*0.0976,2)-ROUND($AL$1*0.015,2)-ROUND($AL$1*0.0245,2),2)-ROUND(ROUND($AL$1-ROUND($AL$1*0.0976,2)-ROUND($AL$1*0.015,2)-ROUND($AL$1*0.0245,2),2)*0.09,2),ROUND(ROUND(I266*0.5,2)-ROUND(ROUND(I266*0.5,2)*0.0976,2)-ROUND(ROUND(I266*0.5,2)*0.015,2)-ROUND(ROUND(I266*0.5,2)*0.0245,2),2)-ROUND(ROUND(ROUND(I266*0.5,2)-ROUND(ROUND(I266*0.5,2)*0.0976,2)-ROUND(ROUND(I266*0.5,2)*0.015,2)-ROUND(ROUND(I266*0.5,2)*0.0245,2),2)*0.09,2))</f>
        <v>0</v>
      </c>
      <c r="BD266" s="24">
        <f t="shared" ref="BD266:BD329" si="138">ROUND(S266-ROUND(S266*0.0976,2)-ROUND(S266*0.015,2)-ROUND(S266*0.0245,2)-ROUND((S266-ROUND(S266*0.0976,2)-ROUND(S266*0.015,2)-ROUND(S266*0.0245,2))*0.09,2),2)</f>
        <v>0</v>
      </c>
      <c r="BE266" s="24">
        <f t="shared" ref="BE266:BE329" si="139">ROUND(T266-ROUND(T266*0.09,2),2)</f>
        <v>0</v>
      </c>
      <c r="BF266" s="24">
        <f t="shared" si="121"/>
        <v>0</v>
      </c>
      <c r="BG266" s="24">
        <f t="shared" si="128"/>
        <v>0</v>
      </c>
      <c r="BH266" s="24">
        <v>0</v>
      </c>
      <c r="BI266" s="24">
        <f t="shared" si="122"/>
        <v>0</v>
      </c>
      <c r="BJ266" s="24">
        <v>0</v>
      </c>
      <c r="BK266" s="24">
        <f t="shared" si="123"/>
        <v>0</v>
      </c>
      <c r="BL266" s="24">
        <f t="shared" si="124"/>
        <v>0</v>
      </c>
      <c r="BM266" s="24">
        <f t="shared" ref="BM266:BM329" si="140">IF(K266&gt;BK266,BK266,K266)</f>
        <v>0</v>
      </c>
      <c r="BN266" s="24">
        <f t="shared" ref="BN266:BN329" si="141">IF(BL266&gt;L266,L266,BL266)</f>
        <v>0</v>
      </c>
      <c r="BO266" s="24">
        <f t="shared" ref="BO266:BO329" si="142">IF(ROUND(I266*0.5,2)&gt;$AL$1,ROUND($AL$1-ROUND($AL$1*0.0976,2)-ROUND($AL$1*0.015,2)-ROUND($AL$1*0.0245,2),2)-ROUND(ROUND($AL$1-ROUND($AL$1*0.0976,2)-ROUND($AL$1*0.015,2)-ROUND($AL$1*0.0245,2),2)*0.09,2),ROUND(ROUND(I266*0.5,2)-ROUND(ROUND(I266*0.5,2)*0.0976,2)-ROUND(ROUND(I266*0.5,2)*0.015,2)-ROUND(ROUND(I266*0.5,2)*0.0245,2),2)-ROUND(ROUND(ROUND(I266*0.5,2)-ROUND(ROUND(I266*0.5,2)*0.0976,2)-ROUND(ROUND(I266*0.5,2)*0.015,2)-ROUND(ROUND(I266*0.5,2)*0.0245,2),2)*0.09,2))</f>
        <v>0</v>
      </c>
      <c r="BP266" s="24">
        <f t="shared" ref="BP266:BP329" si="143">ROUND(W266-ROUND(W266*0.0976,2)-ROUND(W266*0.015,2)-ROUND(W266*0.0245,2)-ROUND((W266-ROUND(W266*0.0976,2)-ROUND(W266*0.015,2)-ROUND(W266*0.0245,2))*0.09,2),2)</f>
        <v>0</v>
      </c>
      <c r="BQ266" s="24">
        <f t="shared" ref="BQ266:BQ329" si="144">ROUND(X266-ROUND(X266*0.09,2),2)</f>
        <v>0</v>
      </c>
      <c r="BR266" s="24">
        <f t="shared" si="125"/>
        <v>0</v>
      </c>
      <c r="BS266" s="24">
        <f t="shared" si="129"/>
        <v>0</v>
      </c>
      <c r="BT266" s="24">
        <v>0</v>
      </c>
      <c r="BU266" s="24">
        <f t="shared" si="126"/>
        <v>0</v>
      </c>
      <c r="BV266" s="24">
        <v>0</v>
      </c>
    </row>
    <row r="267" spans="1:74">
      <c r="A267" s="87">
        <v>258</v>
      </c>
      <c r="B267" s="1"/>
      <c r="C267" s="1"/>
      <c r="D267" s="2"/>
      <c r="E267" s="3"/>
      <c r="F267" s="4"/>
      <c r="G267" s="5"/>
      <c r="H267" s="4"/>
      <c r="I267" s="5"/>
      <c r="J267" s="6"/>
      <c r="K267" s="5"/>
      <c r="L267" s="5"/>
      <c r="M267" s="5"/>
      <c r="N267" s="7"/>
      <c r="O267" s="38"/>
      <c r="P267" s="5"/>
      <c r="Q267" s="5"/>
      <c r="R267" s="7"/>
      <c r="S267" s="38"/>
      <c r="T267" s="5"/>
      <c r="U267" s="5"/>
      <c r="V267" s="55"/>
      <c r="W267" s="38"/>
      <c r="X267" s="5"/>
      <c r="Y267" s="5"/>
      <c r="Z267" s="55"/>
      <c r="AA267" s="36">
        <f>IF(Dane!$E$3=1,AO267+BA267+BM267,IF(Dane!$E$3=2,AU267+BG267+BS267,AW267+BI267+BU267))</f>
        <v>0</v>
      </c>
      <c r="AB267" s="16">
        <f>IF(Dane!$E$3=1,AP267+BB267+BN267,IF(Dane!$E$3=2,AV267+BH267+BT267,AX267+BJ267+BV267))</f>
        <v>0</v>
      </c>
      <c r="AC267" s="16">
        <f>IF(((K267*Dane!$C$9)-AA267)&lt;0,0,(K267*Dane!$C$9)-AA267)</f>
        <v>0</v>
      </c>
      <c r="AD267" s="37">
        <f>IFERROR(IF(((L267*Dane!$C$9)-AB267)&lt;0,0,(L267*Dane!$C$9)-AB267),0)</f>
        <v>0</v>
      </c>
      <c r="AE267" s="97"/>
      <c r="AF267" s="77">
        <f>IF(Dane!$E$3=1,AO267,IF(Dane!$E$3=2,AU267,AW267))</f>
        <v>0</v>
      </c>
      <c r="AG267" s="77">
        <f>IF(Dane!$E$3=1,AP267,IF(Dane!$E$3=2,AV267,AX267))</f>
        <v>0</v>
      </c>
      <c r="AH267" s="77">
        <f>IF(Dane!$E$3=1,BA267,IF(Dane!$E$3=2,BG267,BI267))</f>
        <v>0</v>
      </c>
      <c r="AI267" s="77">
        <f>IF(Dane!$E$3=1,BB267,IF(Dane!$E$3=2,BH267,BJ267))</f>
        <v>0</v>
      </c>
      <c r="AJ267" s="77">
        <f>IF(Dane!$E$3=1,BM267,IF(Dane!$E$3=2,BS267,BU267))</f>
        <v>0</v>
      </c>
      <c r="AK267" s="77">
        <f>IF(Dane!$E$3=1,BN267,IF(Dane!$E$3=2,BT267,BV267))</f>
        <v>0</v>
      </c>
      <c r="AL267" s="24">
        <f t="shared" ref="AL267:AL330" si="145">IF(ROUND((O267+P267)*0.5*0.4,2)&gt;$AL$1,$AL$1,ROUND((O267+P267)*0.5*0.4,2))</f>
        <v>0</v>
      </c>
      <c r="AM267" s="24">
        <f t="shared" ref="AM267:AM330" si="146">IF(ROUND(((O267*0.0976)+(O267*0.065)+(O267*$AN$1))*0.5*0.4,2)&gt;$AM$1,$AM$1,ROUND(((O267*0.0976)+(O267*0.065)+(O267*$AN$1))*0.5*0.4,2))</f>
        <v>0</v>
      </c>
      <c r="AN267" s="24"/>
      <c r="AO267" s="24">
        <f t="shared" si="131"/>
        <v>0</v>
      </c>
      <c r="AP267" s="24">
        <f t="shared" ref="AP267:AP330" si="147">IF(AM267&gt;L267,L267,AM267)</f>
        <v>0</v>
      </c>
      <c r="AQ267" s="24">
        <f t="shared" si="132"/>
        <v>0</v>
      </c>
      <c r="AR267" s="24">
        <f t="shared" si="133"/>
        <v>0</v>
      </c>
      <c r="AS267" s="24">
        <f t="shared" si="134"/>
        <v>0</v>
      </c>
      <c r="AT267" s="24">
        <f t="shared" ref="AT267:AT330" si="148">IF(ROUND((AR267+AS267)*0.5*0.4,2)&gt;$AO$1,$AO$1,ROUND((AR267+AS267)*0.5*0.4,2))</f>
        <v>0</v>
      </c>
      <c r="AU267" s="24">
        <f t="shared" si="127"/>
        <v>0</v>
      </c>
      <c r="AV267" s="24">
        <v>0</v>
      </c>
      <c r="AW267" s="24">
        <f t="shared" si="130"/>
        <v>0</v>
      </c>
      <c r="AX267" s="24">
        <v>0</v>
      </c>
      <c r="AY267" s="24">
        <f t="shared" ref="AY267:AY330" si="149">IF(ROUND((S267+T267)*0.5*0.4,2)&gt;$AL$1,$AL$1,ROUND((S267+T267)*0.5*0.4,2))</f>
        <v>0</v>
      </c>
      <c r="AZ267" s="24">
        <f t="shared" ref="AZ267:AZ330" si="150">IF(ROUND(((S267*0.0976)+(S267*0.065)+(S267*$AN$1))*0.5*0.4,2)&gt;$AM$1,$AM$1,ROUND(((S267*0.0976)+(S267*0.065)+(S267*$AN$1))*0.5*0.4,2))</f>
        <v>0</v>
      </c>
      <c r="BA267" s="24">
        <f t="shared" si="135"/>
        <v>0</v>
      </c>
      <c r="BB267" s="24">
        <f t="shared" si="136"/>
        <v>0</v>
      </c>
      <c r="BC267" s="24">
        <f t="shared" si="137"/>
        <v>0</v>
      </c>
      <c r="BD267" s="24">
        <f t="shared" si="138"/>
        <v>0</v>
      </c>
      <c r="BE267" s="24">
        <f t="shared" si="139"/>
        <v>0</v>
      </c>
      <c r="BF267" s="24">
        <f t="shared" ref="BF267:BF330" si="151">IF(ROUND((BD267+BE267)*0.5*0.4,2)&gt;$AO$1,$AO$1,ROUND((BD267+BE267)*0.5*0.4,2))</f>
        <v>0</v>
      </c>
      <c r="BG267" s="24">
        <f t="shared" si="128"/>
        <v>0</v>
      </c>
      <c r="BH267" s="24">
        <v>0</v>
      </c>
      <c r="BI267" s="24">
        <f t="shared" ref="BI267:BI330" si="152">IF(BF267&gt;BC267,BC267,BF267)</f>
        <v>0</v>
      </c>
      <c r="BJ267" s="24">
        <v>0</v>
      </c>
      <c r="BK267" s="24">
        <f t="shared" ref="BK267:BK330" si="153">IF(ROUND((W267+X267)*0.5*0.4,2)&gt;$AL$1,$AL$1,ROUND((W267+X267)*0.5*0.4,2))</f>
        <v>0</v>
      </c>
      <c r="BL267" s="24">
        <f t="shared" ref="BL267:BL330" si="154">IF(ROUND(((W267*0.0976)+(W267*0.065)+(W267*$AN$1))*0.5*0.4,2)&gt;$AM$1,$AM$1,ROUND(((W267*0.0976)+(W267*0.065)+(W267*$AN$1))*0.5*0.4,2))</f>
        <v>0</v>
      </c>
      <c r="BM267" s="24">
        <f t="shared" si="140"/>
        <v>0</v>
      </c>
      <c r="BN267" s="24">
        <f t="shared" si="141"/>
        <v>0</v>
      </c>
      <c r="BO267" s="24">
        <f t="shared" si="142"/>
        <v>0</v>
      </c>
      <c r="BP267" s="24">
        <f t="shared" si="143"/>
        <v>0</v>
      </c>
      <c r="BQ267" s="24">
        <f t="shared" si="144"/>
        <v>0</v>
      </c>
      <c r="BR267" s="24">
        <f t="shared" ref="BR267:BR330" si="155">IF(ROUND((BP267+BQ267)*0.5*0.4,2)&gt;$AO$1,$AO$1,ROUND((BP267+BQ267)*0.5*0.4,2))</f>
        <v>0</v>
      </c>
      <c r="BS267" s="24">
        <f t="shared" si="129"/>
        <v>0</v>
      </c>
      <c r="BT267" s="24">
        <v>0</v>
      </c>
      <c r="BU267" s="24">
        <f t="shared" ref="BU267:BU330" si="156">IF(BR267&gt;BO267,BO267,BR267)</f>
        <v>0</v>
      </c>
      <c r="BV267" s="24">
        <v>0</v>
      </c>
    </row>
    <row r="268" spans="1:74">
      <c r="A268" s="87">
        <v>259</v>
      </c>
      <c r="B268" s="1"/>
      <c r="C268" s="1"/>
      <c r="D268" s="2"/>
      <c r="E268" s="3"/>
      <c r="F268" s="4"/>
      <c r="G268" s="5"/>
      <c r="H268" s="4"/>
      <c r="I268" s="5"/>
      <c r="J268" s="6"/>
      <c r="K268" s="5"/>
      <c r="L268" s="5"/>
      <c r="M268" s="5"/>
      <c r="N268" s="7"/>
      <c r="O268" s="38"/>
      <c r="P268" s="5"/>
      <c r="Q268" s="5"/>
      <c r="R268" s="7"/>
      <c r="S268" s="38"/>
      <c r="T268" s="5"/>
      <c r="U268" s="5"/>
      <c r="V268" s="55"/>
      <c r="W268" s="38"/>
      <c r="X268" s="5"/>
      <c r="Y268" s="5"/>
      <c r="Z268" s="55"/>
      <c r="AA268" s="36">
        <f>IF(Dane!$E$3=1,AO268+BA268+BM268,IF(Dane!$E$3=2,AU268+BG268+BS268,AW268+BI268+BU268))</f>
        <v>0</v>
      </c>
      <c r="AB268" s="16">
        <f>IF(Dane!$E$3=1,AP268+BB268+BN268,IF(Dane!$E$3=2,AV268+BH268+BT268,AX268+BJ268+BV268))</f>
        <v>0</v>
      </c>
      <c r="AC268" s="16">
        <f>IF(((K268*Dane!$C$9)-AA268)&lt;0,0,(K268*Dane!$C$9)-AA268)</f>
        <v>0</v>
      </c>
      <c r="AD268" s="37">
        <f>IFERROR(IF(((L268*Dane!$C$9)-AB268)&lt;0,0,(L268*Dane!$C$9)-AB268),0)</f>
        <v>0</v>
      </c>
      <c r="AE268" s="97"/>
      <c r="AF268" s="77">
        <f>IF(Dane!$E$3=1,AO268,IF(Dane!$E$3=2,AU268,AW268))</f>
        <v>0</v>
      </c>
      <c r="AG268" s="77">
        <f>IF(Dane!$E$3=1,AP268,IF(Dane!$E$3=2,AV268,AX268))</f>
        <v>0</v>
      </c>
      <c r="AH268" s="77">
        <f>IF(Dane!$E$3=1,BA268,IF(Dane!$E$3=2,BG268,BI268))</f>
        <v>0</v>
      </c>
      <c r="AI268" s="77">
        <f>IF(Dane!$E$3=1,BB268,IF(Dane!$E$3=2,BH268,BJ268))</f>
        <v>0</v>
      </c>
      <c r="AJ268" s="77">
        <f>IF(Dane!$E$3=1,BM268,IF(Dane!$E$3=2,BS268,BU268))</f>
        <v>0</v>
      </c>
      <c r="AK268" s="77">
        <f>IF(Dane!$E$3=1,BN268,IF(Dane!$E$3=2,BT268,BV268))</f>
        <v>0</v>
      </c>
      <c r="AL268" s="24">
        <f t="shared" si="145"/>
        <v>0</v>
      </c>
      <c r="AM268" s="24">
        <f t="shared" si="146"/>
        <v>0</v>
      </c>
      <c r="AN268" s="24"/>
      <c r="AO268" s="24">
        <f t="shared" si="131"/>
        <v>0</v>
      </c>
      <c r="AP268" s="24">
        <f t="shared" si="147"/>
        <v>0</v>
      </c>
      <c r="AQ268" s="24">
        <f t="shared" si="132"/>
        <v>0</v>
      </c>
      <c r="AR268" s="24">
        <f t="shared" si="133"/>
        <v>0</v>
      </c>
      <c r="AS268" s="24">
        <f t="shared" si="134"/>
        <v>0</v>
      </c>
      <c r="AT268" s="24">
        <f t="shared" si="148"/>
        <v>0</v>
      </c>
      <c r="AU268" s="24">
        <f t="shared" ref="AU268:AU331" si="157">IF(AT268&gt;AQ268,AQ268,AT268)</f>
        <v>0</v>
      </c>
      <c r="AV268" s="24">
        <v>0</v>
      </c>
      <c r="AW268" s="24">
        <f t="shared" si="130"/>
        <v>0</v>
      </c>
      <c r="AX268" s="24">
        <v>0</v>
      </c>
      <c r="AY268" s="24">
        <f t="shared" si="149"/>
        <v>0</v>
      </c>
      <c r="AZ268" s="24">
        <f t="shared" si="150"/>
        <v>0</v>
      </c>
      <c r="BA268" s="24">
        <f t="shared" si="135"/>
        <v>0</v>
      </c>
      <c r="BB268" s="24">
        <f t="shared" si="136"/>
        <v>0</v>
      </c>
      <c r="BC268" s="24">
        <f t="shared" si="137"/>
        <v>0</v>
      </c>
      <c r="BD268" s="24">
        <f t="shared" si="138"/>
        <v>0</v>
      </c>
      <c r="BE268" s="24">
        <f t="shared" si="139"/>
        <v>0</v>
      </c>
      <c r="BF268" s="24">
        <f t="shared" si="151"/>
        <v>0</v>
      </c>
      <c r="BG268" s="24">
        <f t="shared" ref="BG268:BG331" si="158">IF(BF268&gt;BC268,BC268,BF268)</f>
        <v>0</v>
      </c>
      <c r="BH268" s="24">
        <v>0</v>
      </c>
      <c r="BI268" s="24">
        <f t="shared" si="152"/>
        <v>0</v>
      </c>
      <c r="BJ268" s="24">
        <v>0</v>
      </c>
      <c r="BK268" s="24">
        <f t="shared" si="153"/>
        <v>0</v>
      </c>
      <c r="BL268" s="24">
        <f t="shared" si="154"/>
        <v>0</v>
      </c>
      <c r="BM268" s="24">
        <f t="shared" si="140"/>
        <v>0</v>
      </c>
      <c r="BN268" s="24">
        <f t="shared" si="141"/>
        <v>0</v>
      </c>
      <c r="BO268" s="24">
        <f t="shared" si="142"/>
        <v>0</v>
      </c>
      <c r="BP268" s="24">
        <f t="shared" si="143"/>
        <v>0</v>
      </c>
      <c r="BQ268" s="24">
        <f t="shared" si="144"/>
        <v>0</v>
      </c>
      <c r="BR268" s="24">
        <f t="shared" si="155"/>
        <v>0</v>
      </c>
      <c r="BS268" s="24">
        <f t="shared" ref="BS268:BS331" si="159">IF(BR268&gt;BO268,BO268,BR268)</f>
        <v>0</v>
      </c>
      <c r="BT268" s="24">
        <v>0</v>
      </c>
      <c r="BU268" s="24">
        <f t="shared" si="156"/>
        <v>0</v>
      </c>
      <c r="BV268" s="24">
        <v>0</v>
      </c>
    </row>
    <row r="269" spans="1:74">
      <c r="A269" s="87">
        <v>260</v>
      </c>
      <c r="B269" s="1"/>
      <c r="C269" s="1"/>
      <c r="D269" s="2"/>
      <c r="E269" s="3"/>
      <c r="F269" s="4"/>
      <c r="G269" s="5"/>
      <c r="H269" s="4"/>
      <c r="I269" s="5"/>
      <c r="J269" s="6"/>
      <c r="K269" s="5"/>
      <c r="L269" s="5"/>
      <c r="M269" s="5"/>
      <c r="N269" s="7"/>
      <c r="O269" s="38"/>
      <c r="P269" s="5"/>
      <c r="Q269" s="5"/>
      <c r="R269" s="7"/>
      <c r="S269" s="38"/>
      <c r="T269" s="5"/>
      <c r="U269" s="5"/>
      <c r="V269" s="55"/>
      <c r="W269" s="38"/>
      <c r="X269" s="5"/>
      <c r="Y269" s="5"/>
      <c r="Z269" s="55"/>
      <c r="AA269" s="36">
        <f>IF(Dane!$E$3=1,AO269+BA269+BM269,IF(Dane!$E$3=2,AU269+BG269+BS269,AW269+BI269+BU269))</f>
        <v>0</v>
      </c>
      <c r="AB269" s="16">
        <f>IF(Dane!$E$3=1,AP269+BB269+BN269,IF(Dane!$E$3=2,AV269+BH269+BT269,AX269+BJ269+BV269))</f>
        <v>0</v>
      </c>
      <c r="AC269" s="16">
        <f>IF(((K269*Dane!$C$9)-AA269)&lt;0,0,(K269*Dane!$C$9)-AA269)</f>
        <v>0</v>
      </c>
      <c r="AD269" s="37">
        <f>IFERROR(IF(((L269*Dane!$C$9)-AB269)&lt;0,0,(L269*Dane!$C$9)-AB269),0)</f>
        <v>0</v>
      </c>
      <c r="AE269" s="97"/>
      <c r="AF269" s="77">
        <f>IF(Dane!$E$3=1,AO269,IF(Dane!$E$3=2,AU269,AW269))</f>
        <v>0</v>
      </c>
      <c r="AG269" s="77">
        <f>IF(Dane!$E$3=1,AP269,IF(Dane!$E$3=2,AV269,AX269))</f>
        <v>0</v>
      </c>
      <c r="AH269" s="77">
        <f>IF(Dane!$E$3=1,BA269,IF(Dane!$E$3=2,BG269,BI269))</f>
        <v>0</v>
      </c>
      <c r="AI269" s="77">
        <f>IF(Dane!$E$3=1,BB269,IF(Dane!$E$3=2,BH269,BJ269))</f>
        <v>0</v>
      </c>
      <c r="AJ269" s="77">
        <f>IF(Dane!$E$3=1,BM269,IF(Dane!$E$3=2,BS269,BU269))</f>
        <v>0</v>
      </c>
      <c r="AK269" s="77">
        <f>IF(Dane!$E$3=1,BN269,IF(Dane!$E$3=2,BT269,BV269))</f>
        <v>0</v>
      </c>
      <c r="AL269" s="24">
        <f t="shared" si="145"/>
        <v>0</v>
      </c>
      <c r="AM269" s="24">
        <f t="shared" si="146"/>
        <v>0</v>
      </c>
      <c r="AN269" s="24"/>
      <c r="AO269" s="24">
        <f t="shared" si="131"/>
        <v>0</v>
      </c>
      <c r="AP269" s="24">
        <f t="shared" si="147"/>
        <v>0</v>
      </c>
      <c r="AQ269" s="24">
        <f t="shared" si="132"/>
        <v>0</v>
      </c>
      <c r="AR269" s="24">
        <f t="shared" si="133"/>
        <v>0</v>
      </c>
      <c r="AS269" s="24">
        <f t="shared" si="134"/>
        <v>0</v>
      </c>
      <c r="AT269" s="24">
        <f t="shared" si="148"/>
        <v>0</v>
      </c>
      <c r="AU269" s="24">
        <f t="shared" si="157"/>
        <v>0</v>
      </c>
      <c r="AV269" s="24">
        <v>0</v>
      </c>
      <c r="AW269" s="24">
        <f t="shared" ref="AW269:AW332" si="160">IF(AT269&gt;AQ269,AQ269,AT269)</f>
        <v>0</v>
      </c>
      <c r="AX269" s="24">
        <v>0</v>
      </c>
      <c r="AY269" s="24">
        <f t="shared" si="149"/>
        <v>0</v>
      </c>
      <c r="AZ269" s="24">
        <f t="shared" si="150"/>
        <v>0</v>
      </c>
      <c r="BA269" s="24">
        <f t="shared" si="135"/>
        <v>0</v>
      </c>
      <c r="BB269" s="24">
        <f t="shared" si="136"/>
        <v>0</v>
      </c>
      <c r="BC269" s="24">
        <f t="shared" si="137"/>
        <v>0</v>
      </c>
      <c r="BD269" s="24">
        <f t="shared" si="138"/>
        <v>0</v>
      </c>
      <c r="BE269" s="24">
        <f t="shared" si="139"/>
        <v>0</v>
      </c>
      <c r="BF269" s="24">
        <f t="shared" si="151"/>
        <v>0</v>
      </c>
      <c r="BG269" s="24">
        <f t="shared" si="158"/>
        <v>0</v>
      </c>
      <c r="BH269" s="24">
        <v>0</v>
      </c>
      <c r="BI269" s="24">
        <f t="shared" si="152"/>
        <v>0</v>
      </c>
      <c r="BJ269" s="24">
        <v>0</v>
      </c>
      <c r="BK269" s="24">
        <f t="shared" si="153"/>
        <v>0</v>
      </c>
      <c r="BL269" s="24">
        <f t="shared" si="154"/>
        <v>0</v>
      </c>
      <c r="BM269" s="24">
        <f t="shared" si="140"/>
        <v>0</v>
      </c>
      <c r="BN269" s="24">
        <f t="shared" si="141"/>
        <v>0</v>
      </c>
      <c r="BO269" s="24">
        <f t="shared" si="142"/>
        <v>0</v>
      </c>
      <c r="BP269" s="24">
        <f t="shared" si="143"/>
        <v>0</v>
      </c>
      <c r="BQ269" s="24">
        <f t="shared" si="144"/>
        <v>0</v>
      </c>
      <c r="BR269" s="24">
        <f t="shared" si="155"/>
        <v>0</v>
      </c>
      <c r="BS269" s="24">
        <f t="shared" si="159"/>
        <v>0</v>
      </c>
      <c r="BT269" s="24">
        <v>0</v>
      </c>
      <c r="BU269" s="24">
        <f t="shared" si="156"/>
        <v>0</v>
      </c>
      <c r="BV269" s="24">
        <v>0</v>
      </c>
    </row>
    <row r="270" spans="1:74">
      <c r="A270" s="87">
        <v>261</v>
      </c>
      <c r="B270" s="1"/>
      <c r="C270" s="1"/>
      <c r="D270" s="2"/>
      <c r="E270" s="3"/>
      <c r="F270" s="4"/>
      <c r="G270" s="5"/>
      <c r="H270" s="4"/>
      <c r="I270" s="5"/>
      <c r="J270" s="6"/>
      <c r="K270" s="5"/>
      <c r="L270" s="5"/>
      <c r="M270" s="5"/>
      <c r="N270" s="7"/>
      <c r="O270" s="38"/>
      <c r="P270" s="5"/>
      <c r="Q270" s="5"/>
      <c r="R270" s="7"/>
      <c r="S270" s="38"/>
      <c r="T270" s="5"/>
      <c r="U270" s="5"/>
      <c r="V270" s="55"/>
      <c r="W270" s="38"/>
      <c r="X270" s="5"/>
      <c r="Y270" s="5"/>
      <c r="Z270" s="55"/>
      <c r="AA270" s="36">
        <f>IF(Dane!$E$3=1,AO270+BA270+BM270,IF(Dane!$E$3=2,AU270+BG270+BS270,AW270+BI270+BU270))</f>
        <v>0</v>
      </c>
      <c r="AB270" s="16">
        <f>IF(Dane!$E$3=1,AP270+BB270+BN270,IF(Dane!$E$3=2,AV270+BH270+BT270,AX270+BJ270+BV270))</f>
        <v>0</v>
      </c>
      <c r="AC270" s="16">
        <f>IF(((K270*Dane!$C$9)-AA270)&lt;0,0,(K270*Dane!$C$9)-AA270)</f>
        <v>0</v>
      </c>
      <c r="AD270" s="37">
        <f>IFERROR(IF(((L270*Dane!$C$9)-AB270)&lt;0,0,(L270*Dane!$C$9)-AB270),0)</f>
        <v>0</v>
      </c>
      <c r="AE270" s="97"/>
      <c r="AF270" s="77">
        <f>IF(Dane!$E$3=1,AO270,IF(Dane!$E$3=2,AU270,AW270))</f>
        <v>0</v>
      </c>
      <c r="AG270" s="77">
        <f>IF(Dane!$E$3=1,AP270,IF(Dane!$E$3=2,AV270,AX270))</f>
        <v>0</v>
      </c>
      <c r="AH270" s="77">
        <f>IF(Dane!$E$3=1,BA270,IF(Dane!$E$3=2,BG270,BI270))</f>
        <v>0</v>
      </c>
      <c r="AI270" s="77">
        <f>IF(Dane!$E$3=1,BB270,IF(Dane!$E$3=2,BH270,BJ270))</f>
        <v>0</v>
      </c>
      <c r="AJ270" s="77">
        <f>IF(Dane!$E$3=1,BM270,IF(Dane!$E$3=2,BS270,BU270))</f>
        <v>0</v>
      </c>
      <c r="AK270" s="77">
        <f>IF(Dane!$E$3=1,BN270,IF(Dane!$E$3=2,BT270,BV270))</f>
        <v>0</v>
      </c>
      <c r="AL270" s="24">
        <f t="shared" si="145"/>
        <v>0</v>
      </c>
      <c r="AM270" s="24">
        <f t="shared" si="146"/>
        <v>0</v>
      </c>
      <c r="AN270" s="24"/>
      <c r="AO270" s="24">
        <f t="shared" si="131"/>
        <v>0</v>
      </c>
      <c r="AP270" s="24">
        <f t="shared" si="147"/>
        <v>0</v>
      </c>
      <c r="AQ270" s="24">
        <f t="shared" si="132"/>
        <v>0</v>
      </c>
      <c r="AR270" s="24">
        <f t="shared" si="133"/>
        <v>0</v>
      </c>
      <c r="AS270" s="24">
        <f t="shared" si="134"/>
        <v>0</v>
      </c>
      <c r="AT270" s="24">
        <f t="shared" si="148"/>
        <v>0</v>
      </c>
      <c r="AU270" s="24">
        <f t="shared" si="157"/>
        <v>0</v>
      </c>
      <c r="AV270" s="24">
        <v>0</v>
      </c>
      <c r="AW270" s="24">
        <f t="shared" si="160"/>
        <v>0</v>
      </c>
      <c r="AX270" s="24">
        <v>0</v>
      </c>
      <c r="AY270" s="24">
        <f t="shared" si="149"/>
        <v>0</v>
      </c>
      <c r="AZ270" s="24">
        <f t="shared" si="150"/>
        <v>0</v>
      </c>
      <c r="BA270" s="24">
        <f t="shared" si="135"/>
        <v>0</v>
      </c>
      <c r="BB270" s="24">
        <f t="shared" si="136"/>
        <v>0</v>
      </c>
      <c r="BC270" s="24">
        <f t="shared" si="137"/>
        <v>0</v>
      </c>
      <c r="BD270" s="24">
        <f t="shared" si="138"/>
        <v>0</v>
      </c>
      <c r="BE270" s="24">
        <f t="shared" si="139"/>
        <v>0</v>
      </c>
      <c r="BF270" s="24">
        <f t="shared" si="151"/>
        <v>0</v>
      </c>
      <c r="BG270" s="24">
        <f t="shared" si="158"/>
        <v>0</v>
      </c>
      <c r="BH270" s="24">
        <v>0</v>
      </c>
      <c r="BI270" s="24">
        <f t="shared" si="152"/>
        <v>0</v>
      </c>
      <c r="BJ270" s="24">
        <v>0</v>
      </c>
      <c r="BK270" s="24">
        <f t="shared" si="153"/>
        <v>0</v>
      </c>
      <c r="BL270" s="24">
        <f t="shared" si="154"/>
        <v>0</v>
      </c>
      <c r="BM270" s="24">
        <f t="shared" si="140"/>
        <v>0</v>
      </c>
      <c r="BN270" s="24">
        <f t="shared" si="141"/>
        <v>0</v>
      </c>
      <c r="BO270" s="24">
        <f t="shared" si="142"/>
        <v>0</v>
      </c>
      <c r="BP270" s="24">
        <f t="shared" si="143"/>
        <v>0</v>
      </c>
      <c r="BQ270" s="24">
        <f t="shared" si="144"/>
        <v>0</v>
      </c>
      <c r="BR270" s="24">
        <f t="shared" si="155"/>
        <v>0</v>
      </c>
      <c r="BS270" s="24">
        <f t="shared" si="159"/>
        <v>0</v>
      </c>
      <c r="BT270" s="24">
        <v>0</v>
      </c>
      <c r="BU270" s="24">
        <f t="shared" si="156"/>
        <v>0</v>
      </c>
      <c r="BV270" s="24">
        <v>0</v>
      </c>
    </row>
    <row r="271" spans="1:74">
      <c r="A271" s="87">
        <v>262</v>
      </c>
      <c r="B271" s="1"/>
      <c r="C271" s="1"/>
      <c r="D271" s="2"/>
      <c r="E271" s="3"/>
      <c r="F271" s="4"/>
      <c r="G271" s="5"/>
      <c r="H271" s="4"/>
      <c r="I271" s="5"/>
      <c r="J271" s="6"/>
      <c r="K271" s="5"/>
      <c r="L271" s="5"/>
      <c r="M271" s="5"/>
      <c r="N271" s="7"/>
      <c r="O271" s="38"/>
      <c r="P271" s="5"/>
      <c r="Q271" s="5"/>
      <c r="R271" s="7"/>
      <c r="S271" s="38"/>
      <c r="T271" s="5"/>
      <c r="U271" s="5"/>
      <c r="V271" s="55"/>
      <c r="W271" s="38"/>
      <c r="X271" s="5"/>
      <c r="Y271" s="5"/>
      <c r="Z271" s="55"/>
      <c r="AA271" s="36">
        <f>IF(Dane!$E$3=1,AO271+BA271+BM271,IF(Dane!$E$3=2,AU271+BG271+BS271,AW271+BI271+BU271))</f>
        <v>0</v>
      </c>
      <c r="AB271" s="16">
        <f>IF(Dane!$E$3=1,AP271+BB271+BN271,IF(Dane!$E$3=2,AV271+BH271+BT271,AX271+BJ271+BV271))</f>
        <v>0</v>
      </c>
      <c r="AC271" s="16">
        <f>IF(((K271*Dane!$C$9)-AA271)&lt;0,0,(K271*Dane!$C$9)-AA271)</f>
        <v>0</v>
      </c>
      <c r="AD271" s="37">
        <f>IFERROR(IF(((L271*Dane!$C$9)-AB271)&lt;0,0,(L271*Dane!$C$9)-AB271),0)</f>
        <v>0</v>
      </c>
      <c r="AE271" s="97"/>
      <c r="AF271" s="77">
        <f>IF(Dane!$E$3=1,AO271,IF(Dane!$E$3=2,AU271,AW271))</f>
        <v>0</v>
      </c>
      <c r="AG271" s="77">
        <f>IF(Dane!$E$3=1,AP271,IF(Dane!$E$3=2,AV271,AX271))</f>
        <v>0</v>
      </c>
      <c r="AH271" s="77">
        <f>IF(Dane!$E$3=1,BA271,IF(Dane!$E$3=2,BG271,BI271))</f>
        <v>0</v>
      </c>
      <c r="AI271" s="77">
        <f>IF(Dane!$E$3=1,BB271,IF(Dane!$E$3=2,BH271,BJ271))</f>
        <v>0</v>
      </c>
      <c r="AJ271" s="77">
        <f>IF(Dane!$E$3=1,BM271,IF(Dane!$E$3=2,BS271,BU271))</f>
        <v>0</v>
      </c>
      <c r="AK271" s="77">
        <f>IF(Dane!$E$3=1,BN271,IF(Dane!$E$3=2,BT271,BV271))</f>
        <v>0</v>
      </c>
      <c r="AL271" s="24">
        <f t="shared" si="145"/>
        <v>0</v>
      </c>
      <c r="AM271" s="24">
        <f t="shared" si="146"/>
        <v>0</v>
      </c>
      <c r="AN271" s="24"/>
      <c r="AO271" s="24">
        <f t="shared" si="131"/>
        <v>0</v>
      </c>
      <c r="AP271" s="24">
        <f t="shared" si="147"/>
        <v>0</v>
      </c>
      <c r="AQ271" s="24">
        <f t="shared" si="132"/>
        <v>0</v>
      </c>
      <c r="AR271" s="24">
        <f t="shared" si="133"/>
        <v>0</v>
      </c>
      <c r="AS271" s="24">
        <f t="shared" si="134"/>
        <v>0</v>
      </c>
      <c r="AT271" s="24">
        <f t="shared" si="148"/>
        <v>0</v>
      </c>
      <c r="AU271" s="24">
        <f t="shared" si="157"/>
        <v>0</v>
      </c>
      <c r="AV271" s="24">
        <v>0</v>
      </c>
      <c r="AW271" s="24">
        <f t="shared" si="160"/>
        <v>0</v>
      </c>
      <c r="AX271" s="24">
        <v>0</v>
      </c>
      <c r="AY271" s="24">
        <f t="shared" si="149"/>
        <v>0</v>
      </c>
      <c r="AZ271" s="24">
        <f t="shared" si="150"/>
        <v>0</v>
      </c>
      <c r="BA271" s="24">
        <f t="shared" si="135"/>
        <v>0</v>
      </c>
      <c r="BB271" s="24">
        <f t="shared" si="136"/>
        <v>0</v>
      </c>
      <c r="BC271" s="24">
        <f t="shared" si="137"/>
        <v>0</v>
      </c>
      <c r="BD271" s="24">
        <f t="shared" si="138"/>
        <v>0</v>
      </c>
      <c r="BE271" s="24">
        <f t="shared" si="139"/>
        <v>0</v>
      </c>
      <c r="BF271" s="24">
        <f t="shared" si="151"/>
        <v>0</v>
      </c>
      <c r="BG271" s="24">
        <f t="shared" si="158"/>
        <v>0</v>
      </c>
      <c r="BH271" s="24">
        <v>0</v>
      </c>
      <c r="BI271" s="24">
        <f t="shared" si="152"/>
        <v>0</v>
      </c>
      <c r="BJ271" s="24">
        <v>0</v>
      </c>
      <c r="BK271" s="24">
        <f t="shared" si="153"/>
        <v>0</v>
      </c>
      <c r="BL271" s="24">
        <f t="shared" si="154"/>
        <v>0</v>
      </c>
      <c r="BM271" s="24">
        <f t="shared" si="140"/>
        <v>0</v>
      </c>
      <c r="BN271" s="24">
        <f t="shared" si="141"/>
        <v>0</v>
      </c>
      <c r="BO271" s="24">
        <f t="shared" si="142"/>
        <v>0</v>
      </c>
      <c r="BP271" s="24">
        <f t="shared" si="143"/>
        <v>0</v>
      </c>
      <c r="BQ271" s="24">
        <f t="shared" si="144"/>
        <v>0</v>
      </c>
      <c r="BR271" s="24">
        <f t="shared" si="155"/>
        <v>0</v>
      </c>
      <c r="BS271" s="24">
        <f t="shared" si="159"/>
        <v>0</v>
      </c>
      <c r="BT271" s="24">
        <v>0</v>
      </c>
      <c r="BU271" s="24">
        <f t="shared" si="156"/>
        <v>0</v>
      </c>
      <c r="BV271" s="24">
        <v>0</v>
      </c>
    </row>
    <row r="272" spans="1:74">
      <c r="A272" s="87">
        <v>263</v>
      </c>
      <c r="B272" s="1"/>
      <c r="C272" s="1"/>
      <c r="D272" s="2"/>
      <c r="E272" s="3"/>
      <c r="F272" s="4"/>
      <c r="G272" s="5"/>
      <c r="H272" s="4"/>
      <c r="I272" s="5"/>
      <c r="J272" s="6"/>
      <c r="K272" s="5"/>
      <c r="L272" s="5"/>
      <c r="M272" s="5"/>
      <c r="N272" s="7"/>
      <c r="O272" s="38"/>
      <c r="P272" s="5"/>
      <c r="Q272" s="5"/>
      <c r="R272" s="7"/>
      <c r="S272" s="38"/>
      <c r="T272" s="5"/>
      <c r="U272" s="5"/>
      <c r="V272" s="55"/>
      <c r="W272" s="38"/>
      <c r="X272" s="5"/>
      <c r="Y272" s="5"/>
      <c r="Z272" s="55"/>
      <c r="AA272" s="36">
        <f>IF(Dane!$E$3=1,AO272+BA272+BM272,IF(Dane!$E$3=2,AU272+BG272+BS272,AW272+BI272+BU272))</f>
        <v>0</v>
      </c>
      <c r="AB272" s="16">
        <f>IF(Dane!$E$3=1,AP272+BB272+BN272,IF(Dane!$E$3=2,AV272+BH272+BT272,AX272+BJ272+BV272))</f>
        <v>0</v>
      </c>
      <c r="AC272" s="16">
        <f>IF(((K272*Dane!$C$9)-AA272)&lt;0,0,(K272*Dane!$C$9)-AA272)</f>
        <v>0</v>
      </c>
      <c r="AD272" s="37">
        <f>IFERROR(IF(((L272*Dane!$C$9)-AB272)&lt;0,0,(L272*Dane!$C$9)-AB272),0)</f>
        <v>0</v>
      </c>
      <c r="AE272" s="97"/>
      <c r="AF272" s="77">
        <f>IF(Dane!$E$3=1,AO272,IF(Dane!$E$3=2,AU272,AW272))</f>
        <v>0</v>
      </c>
      <c r="AG272" s="77">
        <f>IF(Dane!$E$3=1,AP272,IF(Dane!$E$3=2,AV272,AX272))</f>
        <v>0</v>
      </c>
      <c r="AH272" s="77">
        <f>IF(Dane!$E$3=1,BA272,IF(Dane!$E$3=2,BG272,BI272))</f>
        <v>0</v>
      </c>
      <c r="AI272" s="77">
        <f>IF(Dane!$E$3=1,BB272,IF(Dane!$E$3=2,BH272,BJ272))</f>
        <v>0</v>
      </c>
      <c r="AJ272" s="77">
        <f>IF(Dane!$E$3=1,BM272,IF(Dane!$E$3=2,BS272,BU272))</f>
        <v>0</v>
      </c>
      <c r="AK272" s="77">
        <f>IF(Dane!$E$3=1,BN272,IF(Dane!$E$3=2,BT272,BV272))</f>
        <v>0</v>
      </c>
      <c r="AL272" s="24">
        <f t="shared" si="145"/>
        <v>0</v>
      </c>
      <c r="AM272" s="24">
        <f t="shared" si="146"/>
        <v>0</v>
      </c>
      <c r="AN272" s="24"/>
      <c r="AO272" s="24">
        <f t="shared" si="131"/>
        <v>0</v>
      </c>
      <c r="AP272" s="24">
        <f t="shared" si="147"/>
        <v>0</v>
      </c>
      <c r="AQ272" s="24">
        <f t="shared" si="132"/>
        <v>0</v>
      </c>
      <c r="AR272" s="24">
        <f t="shared" si="133"/>
        <v>0</v>
      </c>
      <c r="AS272" s="24">
        <f t="shared" si="134"/>
        <v>0</v>
      </c>
      <c r="AT272" s="24">
        <f t="shared" si="148"/>
        <v>0</v>
      </c>
      <c r="AU272" s="24">
        <f t="shared" si="157"/>
        <v>0</v>
      </c>
      <c r="AV272" s="24">
        <v>0</v>
      </c>
      <c r="AW272" s="24">
        <f t="shared" si="160"/>
        <v>0</v>
      </c>
      <c r="AX272" s="24">
        <v>0</v>
      </c>
      <c r="AY272" s="24">
        <f t="shared" si="149"/>
        <v>0</v>
      </c>
      <c r="AZ272" s="24">
        <f t="shared" si="150"/>
        <v>0</v>
      </c>
      <c r="BA272" s="24">
        <f t="shared" si="135"/>
        <v>0</v>
      </c>
      <c r="BB272" s="24">
        <f t="shared" si="136"/>
        <v>0</v>
      </c>
      <c r="BC272" s="24">
        <f t="shared" si="137"/>
        <v>0</v>
      </c>
      <c r="BD272" s="24">
        <f t="shared" si="138"/>
        <v>0</v>
      </c>
      <c r="BE272" s="24">
        <f t="shared" si="139"/>
        <v>0</v>
      </c>
      <c r="BF272" s="24">
        <f t="shared" si="151"/>
        <v>0</v>
      </c>
      <c r="BG272" s="24">
        <f t="shared" si="158"/>
        <v>0</v>
      </c>
      <c r="BH272" s="24">
        <v>0</v>
      </c>
      <c r="BI272" s="24">
        <f t="shared" si="152"/>
        <v>0</v>
      </c>
      <c r="BJ272" s="24">
        <v>0</v>
      </c>
      <c r="BK272" s="24">
        <f t="shared" si="153"/>
        <v>0</v>
      </c>
      <c r="BL272" s="24">
        <f t="shared" si="154"/>
        <v>0</v>
      </c>
      <c r="BM272" s="24">
        <f t="shared" si="140"/>
        <v>0</v>
      </c>
      <c r="BN272" s="24">
        <f t="shared" si="141"/>
        <v>0</v>
      </c>
      <c r="BO272" s="24">
        <f t="shared" si="142"/>
        <v>0</v>
      </c>
      <c r="BP272" s="24">
        <f t="shared" si="143"/>
        <v>0</v>
      </c>
      <c r="BQ272" s="24">
        <f t="shared" si="144"/>
        <v>0</v>
      </c>
      <c r="BR272" s="24">
        <f t="shared" si="155"/>
        <v>0</v>
      </c>
      <c r="BS272" s="24">
        <f t="shared" si="159"/>
        <v>0</v>
      </c>
      <c r="BT272" s="24">
        <v>0</v>
      </c>
      <c r="BU272" s="24">
        <f t="shared" si="156"/>
        <v>0</v>
      </c>
      <c r="BV272" s="24">
        <v>0</v>
      </c>
    </row>
    <row r="273" spans="1:74">
      <c r="A273" s="87">
        <v>264</v>
      </c>
      <c r="B273" s="1"/>
      <c r="C273" s="1"/>
      <c r="D273" s="2"/>
      <c r="E273" s="3"/>
      <c r="F273" s="4"/>
      <c r="G273" s="5"/>
      <c r="H273" s="4"/>
      <c r="I273" s="5"/>
      <c r="J273" s="6"/>
      <c r="K273" s="5"/>
      <c r="L273" s="5"/>
      <c r="M273" s="5"/>
      <c r="N273" s="7"/>
      <c r="O273" s="38"/>
      <c r="P273" s="5"/>
      <c r="Q273" s="5"/>
      <c r="R273" s="7"/>
      <c r="S273" s="38"/>
      <c r="T273" s="5"/>
      <c r="U273" s="5"/>
      <c r="V273" s="55"/>
      <c r="W273" s="38"/>
      <c r="X273" s="5"/>
      <c r="Y273" s="5"/>
      <c r="Z273" s="55"/>
      <c r="AA273" s="36">
        <f>IF(Dane!$E$3=1,AO273+BA273+BM273,IF(Dane!$E$3=2,AU273+BG273+BS273,AW273+BI273+BU273))</f>
        <v>0</v>
      </c>
      <c r="AB273" s="16">
        <f>IF(Dane!$E$3=1,AP273+BB273+BN273,IF(Dane!$E$3=2,AV273+BH273+BT273,AX273+BJ273+BV273))</f>
        <v>0</v>
      </c>
      <c r="AC273" s="16">
        <f>IF(((K273*Dane!$C$9)-AA273)&lt;0,0,(K273*Dane!$C$9)-AA273)</f>
        <v>0</v>
      </c>
      <c r="AD273" s="37">
        <f>IFERROR(IF(((L273*Dane!$C$9)-AB273)&lt;0,0,(L273*Dane!$C$9)-AB273),0)</f>
        <v>0</v>
      </c>
      <c r="AE273" s="97"/>
      <c r="AF273" s="77">
        <f>IF(Dane!$E$3=1,AO273,IF(Dane!$E$3=2,AU273,AW273))</f>
        <v>0</v>
      </c>
      <c r="AG273" s="77">
        <f>IF(Dane!$E$3=1,AP273,IF(Dane!$E$3=2,AV273,AX273))</f>
        <v>0</v>
      </c>
      <c r="AH273" s="77">
        <f>IF(Dane!$E$3=1,BA273,IF(Dane!$E$3=2,BG273,BI273))</f>
        <v>0</v>
      </c>
      <c r="AI273" s="77">
        <f>IF(Dane!$E$3=1,BB273,IF(Dane!$E$3=2,BH273,BJ273))</f>
        <v>0</v>
      </c>
      <c r="AJ273" s="77">
        <f>IF(Dane!$E$3=1,BM273,IF(Dane!$E$3=2,BS273,BU273))</f>
        <v>0</v>
      </c>
      <c r="AK273" s="77">
        <f>IF(Dane!$E$3=1,BN273,IF(Dane!$E$3=2,BT273,BV273))</f>
        <v>0</v>
      </c>
      <c r="AL273" s="24">
        <f t="shared" si="145"/>
        <v>0</v>
      </c>
      <c r="AM273" s="24">
        <f t="shared" si="146"/>
        <v>0</v>
      </c>
      <c r="AN273" s="24"/>
      <c r="AO273" s="24">
        <f t="shared" si="131"/>
        <v>0</v>
      </c>
      <c r="AP273" s="24">
        <f t="shared" si="147"/>
        <v>0</v>
      </c>
      <c r="AQ273" s="24">
        <f t="shared" si="132"/>
        <v>0</v>
      </c>
      <c r="AR273" s="24">
        <f t="shared" si="133"/>
        <v>0</v>
      </c>
      <c r="AS273" s="24">
        <f t="shared" si="134"/>
        <v>0</v>
      </c>
      <c r="AT273" s="24">
        <f t="shared" si="148"/>
        <v>0</v>
      </c>
      <c r="AU273" s="24">
        <f t="shared" si="157"/>
        <v>0</v>
      </c>
      <c r="AV273" s="24">
        <v>0</v>
      </c>
      <c r="AW273" s="24">
        <f t="shared" si="160"/>
        <v>0</v>
      </c>
      <c r="AX273" s="24">
        <v>0</v>
      </c>
      <c r="AY273" s="24">
        <f t="shared" si="149"/>
        <v>0</v>
      </c>
      <c r="AZ273" s="24">
        <f t="shared" si="150"/>
        <v>0</v>
      </c>
      <c r="BA273" s="24">
        <f t="shared" si="135"/>
        <v>0</v>
      </c>
      <c r="BB273" s="24">
        <f t="shared" si="136"/>
        <v>0</v>
      </c>
      <c r="BC273" s="24">
        <f t="shared" si="137"/>
        <v>0</v>
      </c>
      <c r="BD273" s="24">
        <f t="shared" si="138"/>
        <v>0</v>
      </c>
      <c r="BE273" s="24">
        <f t="shared" si="139"/>
        <v>0</v>
      </c>
      <c r="BF273" s="24">
        <f t="shared" si="151"/>
        <v>0</v>
      </c>
      <c r="BG273" s="24">
        <f t="shared" si="158"/>
        <v>0</v>
      </c>
      <c r="BH273" s="24">
        <v>0</v>
      </c>
      <c r="BI273" s="24">
        <f t="shared" si="152"/>
        <v>0</v>
      </c>
      <c r="BJ273" s="24">
        <v>0</v>
      </c>
      <c r="BK273" s="24">
        <f t="shared" si="153"/>
        <v>0</v>
      </c>
      <c r="BL273" s="24">
        <f t="shared" si="154"/>
        <v>0</v>
      </c>
      <c r="BM273" s="24">
        <f t="shared" si="140"/>
        <v>0</v>
      </c>
      <c r="BN273" s="24">
        <f t="shared" si="141"/>
        <v>0</v>
      </c>
      <c r="BO273" s="24">
        <f t="shared" si="142"/>
        <v>0</v>
      </c>
      <c r="BP273" s="24">
        <f t="shared" si="143"/>
        <v>0</v>
      </c>
      <c r="BQ273" s="24">
        <f t="shared" si="144"/>
        <v>0</v>
      </c>
      <c r="BR273" s="24">
        <f t="shared" si="155"/>
        <v>0</v>
      </c>
      <c r="BS273" s="24">
        <f t="shared" si="159"/>
        <v>0</v>
      </c>
      <c r="BT273" s="24">
        <v>0</v>
      </c>
      <c r="BU273" s="24">
        <f t="shared" si="156"/>
        <v>0</v>
      </c>
      <c r="BV273" s="24">
        <v>0</v>
      </c>
    </row>
    <row r="274" spans="1:74">
      <c r="A274" s="87">
        <v>265</v>
      </c>
      <c r="B274" s="1"/>
      <c r="C274" s="1"/>
      <c r="D274" s="2"/>
      <c r="E274" s="3"/>
      <c r="F274" s="4"/>
      <c r="G274" s="5"/>
      <c r="H274" s="4"/>
      <c r="I274" s="5"/>
      <c r="J274" s="6"/>
      <c r="K274" s="5"/>
      <c r="L274" s="5"/>
      <c r="M274" s="5"/>
      <c r="N274" s="7"/>
      <c r="O274" s="38"/>
      <c r="P274" s="5"/>
      <c r="Q274" s="5"/>
      <c r="R274" s="7"/>
      <c r="S274" s="38"/>
      <c r="T274" s="5"/>
      <c r="U274" s="5"/>
      <c r="V274" s="55"/>
      <c r="W274" s="38"/>
      <c r="X274" s="5"/>
      <c r="Y274" s="5"/>
      <c r="Z274" s="55"/>
      <c r="AA274" s="36">
        <f>IF(Dane!$E$3=1,AO274+BA274+BM274,IF(Dane!$E$3=2,AU274+BG274+BS274,AW274+BI274+BU274))</f>
        <v>0</v>
      </c>
      <c r="AB274" s="16">
        <f>IF(Dane!$E$3=1,AP274+BB274+BN274,IF(Dane!$E$3=2,AV274+BH274+BT274,AX274+BJ274+BV274))</f>
        <v>0</v>
      </c>
      <c r="AC274" s="16">
        <f>IF(((K274*Dane!$C$9)-AA274)&lt;0,0,(K274*Dane!$C$9)-AA274)</f>
        <v>0</v>
      </c>
      <c r="AD274" s="37">
        <f>IFERROR(IF(((L274*Dane!$C$9)-AB274)&lt;0,0,(L274*Dane!$C$9)-AB274),0)</f>
        <v>0</v>
      </c>
      <c r="AE274" s="97"/>
      <c r="AF274" s="77">
        <f>IF(Dane!$E$3=1,AO274,IF(Dane!$E$3=2,AU274,AW274))</f>
        <v>0</v>
      </c>
      <c r="AG274" s="77">
        <f>IF(Dane!$E$3=1,AP274,IF(Dane!$E$3=2,AV274,AX274))</f>
        <v>0</v>
      </c>
      <c r="AH274" s="77">
        <f>IF(Dane!$E$3=1,BA274,IF(Dane!$E$3=2,BG274,BI274))</f>
        <v>0</v>
      </c>
      <c r="AI274" s="77">
        <f>IF(Dane!$E$3=1,BB274,IF(Dane!$E$3=2,BH274,BJ274))</f>
        <v>0</v>
      </c>
      <c r="AJ274" s="77">
        <f>IF(Dane!$E$3=1,BM274,IF(Dane!$E$3=2,BS274,BU274))</f>
        <v>0</v>
      </c>
      <c r="AK274" s="77">
        <f>IF(Dane!$E$3=1,BN274,IF(Dane!$E$3=2,BT274,BV274))</f>
        <v>0</v>
      </c>
      <c r="AL274" s="24">
        <f t="shared" si="145"/>
        <v>0</v>
      </c>
      <c r="AM274" s="24">
        <f t="shared" si="146"/>
        <v>0</v>
      </c>
      <c r="AN274" s="24"/>
      <c r="AO274" s="24">
        <f t="shared" si="131"/>
        <v>0</v>
      </c>
      <c r="AP274" s="24">
        <f t="shared" si="147"/>
        <v>0</v>
      </c>
      <c r="AQ274" s="24">
        <f t="shared" si="132"/>
        <v>0</v>
      </c>
      <c r="AR274" s="24">
        <f t="shared" si="133"/>
        <v>0</v>
      </c>
      <c r="AS274" s="24">
        <f t="shared" si="134"/>
        <v>0</v>
      </c>
      <c r="AT274" s="24">
        <f t="shared" si="148"/>
        <v>0</v>
      </c>
      <c r="AU274" s="24">
        <f t="shared" si="157"/>
        <v>0</v>
      </c>
      <c r="AV274" s="24">
        <v>0</v>
      </c>
      <c r="AW274" s="24">
        <f t="shared" si="160"/>
        <v>0</v>
      </c>
      <c r="AX274" s="24">
        <v>0</v>
      </c>
      <c r="AY274" s="24">
        <f t="shared" si="149"/>
        <v>0</v>
      </c>
      <c r="AZ274" s="24">
        <f t="shared" si="150"/>
        <v>0</v>
      </c>
      <c r="BA274" s="24">
        <f t="shared" si="135"/>
        <v>0</v>
      </c>
      <c r="BB274" s="24">
        <f t="shared" si="136"/>
        <v>0</v>
      </c>
      <c r="BC274" s="24">
        <f t="shared" si="137"/>
        <v>0</v>
      </c>
      <c r="BD274" s="24">
        <f t="shared" si="138"/>
        <v>0</v>
      </c>
      <c r="BE274" s="24">
        <f t="shared" si="139"/>
        <v>0</v>
      </c>
      <c r="BF274" s="24">
        <f t="shared" si="151"/>
        <v>0</v>
      </c>
      <c r="BG274" s="24">
        <f t="shared" si="158"/>
        <v>0</v>
      </c>
      <c r="BH274" s="24">
        <v>0</v>
      </c>
      <c r="BI274" s="24">
        <f t="shared" si="152"/>
        <v>0</v>
      </c>
      <c r="BJ274" s="24">
        <v>0</v>
      </c>
      <c r="BK274" s="24">
        <f t="shared" si="153"/>
        <v>0</v>
      </c>
      <c r="BL274" s="24">
        <f t="shared" si="154"/>
        <v>0</v>
      </c>
      <c r="BM274" s="24">
        <f t="shared" si="140"/>
        <v>0</v>
      </c>
      <c r="BN274" s="24">
        <f t="shared" si="141"/>
        <v>0</v>
      </c>
      <c r="BO274" s="24">
        <f t="shared" si="142"/>
        <v>0</v>
      </c>
      <c r="BP274" s="24">
        <f t="shared" si="143"/>
        <v>0</v>
      </c>
      <c r="BQ274" s="24">
        <f t="shared" si="144"/>
        <v>0</v>
      </c>
      <c r="BR274" s="24">
        <f t="shared" si="155"/>
        <v>0</v>
      </c>
      <c r="BS274" s="24">
        <f t="shared" si="159"/>
        <v>0</v>
      </c>
      <c r="BT274" s="24">
        <v>0</v>
      </c>
      <c r="BU274" s="24">
        <f t="shared" si="156"/>
        <v>0</v>
      </c>
      <c r="BV274" s="24">
        <v>0</v>
      </c>
    </row>
    <row r="275" spans="1:74">
      <c r="A275" s="87">
        <v>266</v>
      </c>
      <c r="B275" s="1"/>
      <c r="C275" s="1"/>
      <c r="D275" s="2"/>
      <c r="E275" s="3"/>
      <c r="F275" s="4"/>
      <c r="G275" s="5"/>
      <c r="H275" s="4"/>
      <c r="I275" s="5"/>
      <c r="J275" s="6"/>
      <c r="K275" s="5"/>
      <c r="L275" s="5"/>
      <c r="M275" s="5"/>
      <c r="N275" s="7"/>
      <c r="O275" s="38"/>
      <c r="P275" s="5"/>
      <c r="Q275" s="5"/>
      <c r="R275" s="7"/>
      <c r="S275" s="38"/>
      <c r="T275" s="5"/>
      <c r="U275" s="5"/>
      <c r="V275" s="55"/>
      <c r="W275" s="38"/>
      <c r="X275" s="5"/>
      <c r="Y275" s="5"/>
      <c r="Z275" s="55"/>
      <c r="AA275" s="36">
        <f>IF(Dane!$E$3=1,AO275+BA275+BM275,IF(Dane!$E$3=2,AU275+BG275+BS275,AW275+BI275+BU275))</f>
        <v>0</v>
      </c>
      <c r="AB275" s="16">
        <f>IF(Dane!$E$3=1,AP275+BB275+BN275,IF(Dane!$E$3=2,AV275+BH275+BT275,AX275+BJ275+BV275))</f>
        <v>0</v>
      </c>
      <c r="AC275" s="16">
        <f>IF(((K275*Dane!$C$9)-AA275)&lt;0,0,(K275*Dane!$C$9)-AA275)</f>
        <v>0</v>
      </c>
      <c r="AD275" s="37">
        <f>IFERROR(IF(((L275*Dane!$C$9)-AB275)&lt;0,0,(L275*Dane!$C$9)-AB275),0)</f>
        <v>0</v>
      </c>
      <c r="AE275" s="97"/>
      <c r="AF275" s="77">
        <f>IF(Dane!$E$3=1,AO275,IF(Dane!$E$3=2,AU275,AW275))</f>
        <v>0</v>
      </c>
      <c r="AG275" s="77">
        <f>IF(Dane!$E$3=1,AP275,IF(Dane!$E$3=2,AV275,AX275))</f>
        <v>0</v>
      </c>
      <c r="AH275" s="77">
        <f>IF(Dane!$E$3=1,BA275,IF(Dane!$E$3=2,BG275,BI275))</f>
        <v>0</v>
      </c>
      <c r="AI275" s="77">
        <f>IF(Dane!$E$3=1,BB275,IF(Dane!$E$3=2,BH275,BJ275))</f>
        <v>0</v>
      </c>
      <c r="AJ275" s="77">
        <f>IF(Dane!$E$3=1,BM275,IF(Dane!$E$3=2,BS275,BU275))</f>
        <v>0</v>
      </c>
      <c r="AK275" s="77">
        <f>IF(Dane!$E$3=1,BN275,IF(Dane!$E$3=2,BT275,BV275))</f>
        <v>0</v>
      </c>
      <c r="AL275" s="24">
        <f t="shared" si="145"/>
        <v>0</v>
      </c>
      <c r="AM275" s="24">
        <f t="shared" si="146"/>
        <v>0</v>
      </c>
      <c r="AN275" s="24"/>
      <c r="AO275" s="24">
        <f t="shared" si="131"/>
        <v>0</v>
      </c>
      <c r="AP275" s="24">
        <f t="shared" si="147"/>
        <v>0</v>
      </c>
      <c r="AQ275" s="24">
        <f t="shared" si="132"/>
        <v>0</v>
      </c>
      <c r="AR275" s="24">
        <f t="shared" si="133"/>
        <v>0</v>
      </c>
      <c r="AS275" s="24">
        <f t="shared" si="134"/>
        <v>0</v>
      </c>
      <c r="AT275" s="24">
        <f t="shared" si="148"/>
        <v>0</v>
      </c>
      <c r="AU275" s="24">
        <f t="shared" si="157"/>
        <v>0</v>
      </c>
      <c r="AV275" s="24">
        <v>0</v>
      </c>
      <c r="AW275" s="24">
        <f t="shared" si="160"/>
        <v>0</v>
      </c>
      <c r="AX275" s="24">
        <v>0</v>
      </c>
      <c r="AY275" s="24">
        <f t="shared" si="149"/>
        <v>0</v>
      </c>
      <c r="AZ275" s="24">
        <f t="shared" si="150"/>
        <v>0</v>
      </c>
      <c r="BA275" s="24">
        <f t="shared" si="135"/>
        <v>0</v>
      </c>
      <c r="BB275" s="24">
        <f t="shared" si="136"/>
        <v>0</v>
      </c>
      <c r="BC275" s="24">
        <f t="shared" si="137"/>
        <v>0</v>
      </c>
      <c r="BD275" s="24">
        <f t="shared" si="138"/>
        <v>0</v>
      </c>
      <c r="BE275" s="24">
        <f t="shared" si="139"/>
        <v>0</v>
      </c>
      <c r="BF275" s="24">
        <f t="shared" si="151"/>
        <v>0</v>
      </c>
      <c r="BG275" s="24">
        <f t="shared" si="158"/>
        <v>0</v>
      </c>
      <c r="BH275" s="24">
        <v>0</v>
      </c>
      <c r="BI275" s="24">
        <f t="shared" si="152"/>
        <v>0</v>
      </c>
      <c r="BJ275" s="24">
        <v>0</v>
      </c>
      <c r="BK275" s="24">
        <f t="shared" si="153"/>
        <v>0</v>
      </c>
      <c r="BL275" s="24">
        <f t="shared" si="154"/>
        <v>0</v>
      </c>
      <c r="BM275" s="24">
        <f t="shared" si="140"/>
        <v>0</v>
      </c>
      <c r="BN275" s="24">
        <f t="shared" si="141"/>
        <v>0</v>
      </c>
      <c r="BO275" s="24">
        <f t="shared" si="142"/>
        <v>0</v>
      </c>
      <c r="BP275" s="24">
        <f t="shared" si="143"/>
        <v>0</v>
      </c>
      <c r="BQ275" s="24">
        <f t="shared" si="144"/>
        <v>0</v>
      </c>
      <c r="BR275" s="24">
        <f t="shared" si="155"/>
        <v>0</v>
      </c>
      <c r="BS275" s="24">
        <f t="shared" si="159"/>
        <v>0</v>
      </c>
      <c r="BT275" s="24">
        <v>0</v>
      </c>
      <c r="BU275" s="24">
        <f t="shared" si="156"/>
        <v>0</v>
      </c>
      <c r="BV275" s="24">
        <v>0</v>
      </c>
    </row>
    <row r="276" spans="1:74">
      <c r="A276" s="87">
        <v>267</v>
      </c>
      <c r="B276" s="1"/>
      <c r="C276" s="1"/>
      <c r="D276" s="2"/>
      <c r="E276" s="3"/>
      <c r="F276" s="4"/>
      <c r="G276" s="5"/>
      <c r="H276" s="4"/>
      <c r="I276" s="5"/>
      <c r="J276" s="6"/>
      <c r="K276" s="5"/>
      <c r="L276" s="5"/>
      <c r="M276" s="5"/>
      <c r="N276" s="7"/>
      <c r="O276" s="38"/>
      <c r="P276" s="5"/>
      <c r="Q276" s="5"/>
      <c r="R276" s="7"/>
      <c r="S276" s="38"/>
      <c r="T276" s="5"/>
      <c r="U276" s="5"/>
      <c r="V276" s="55"/>
      <c r="W276" s="38"/>
      <c r="X276" s="5"/>
      <c r="Y276" s="5"/>
      <c r="Z276" s="55"/>
      <c r="AA276" s="36">
        <f>IF(Dane!$E$3=1,AO276+BA276+BM276,IF(Dane!$E$3=2,AU276+BG276+BS276,AW276+BI276+BU276))</f>
        <v>0</v>
      </c>
      <c r="AB276" s="16">
        <f>IF(Dane!$E$3=1,AP276+BB276+BN276,IF(Dane!$E$3=2,AV276+BH276+BT276,AX276+BJ276+BV276))</f>
        <v>0</v>
      </c>
      <c r="AC276" s="16">
        <f>IF(((K276*Dane!$C$9)-AA276)&lt;0,0,(K276*Dane!$C$9)-AA276)</f>
        <v>0</v>
      </c>
      <c r="AD276" s="37">
        <f>IFERROR(IF(((L276*Dane!$C$9)-AB276)&lt;0,0,(L276*Dane!$C$9)-AB276),0)</f>
        <v>0</v>
      </c>
      <c r="AE276" s="97"/>
      <c r="AF276" s="77">
        <f>IF(Dane!$E$3=1,AO276,IF(Dane!$E$3=2,AU276,AW276))</f>
        <v>0</v>
      </c>
      <c r="AG276" s="77">
        <f>IF(Dane!$E$3=1,AP276,IF(Dane!$E$3=2,AV276,AX276))</f>
        <v>0</v>
      </c>
      <c r="AH276" s="77">
        <f>IF(Dane!$E$3=1,BA276,IF(Dane!$E$3=2,BG276,BI276))</f>
        <v>0</v>
      </c>
      <c r="AI276" s="77">
        <f>IF(Dane!$E$3=1,BB276,IF(Dane!$E$3=2,BH276,BJ276))</f>
        <v>0</v>
      </c>
      <c r="AJ276" s="77">
        <f>IF(Dane!$E$3=1,BM276,IF(Dane!$E$3=2,BS276,BU276))</f>
        <v>0</v>
      </c>
      <c r="AK276" s="77">
        <f>IF(Dane!$E$3=1,BN276,IF(Dane!$E$3=2,BT276,BV276))</f>
        <v>0</v>
      </c>
      <c r="AL276" s="24">
        <f t="shared" si="145"/>
        <v>0</v>
      </c>
      <c r="AM276" s="24">
        <f t="shared" si="146"/>
        <v>0</v>
      </c>
      <c r="AN276" s="24"/>
      <c r="AO276" s="24">
        <f t="shared" si="131"/>
        <v>0</v>
      </c>
      <c r="AP276" s="24">
        <f t="shared" si="147"/>
        <v>0</v>
      </c>
      <c r="AQ276" s="24">
        <f t="shared" si="132"/>
        <v>0</v>
      </c>
      <c r="AR276" s="24">
        <f t="shared" si="133"/>
        <v>0</v>
      </c>
      <c r="AS276" s="24">
        <f t="shared" si="134"/>
        <v>0</v>
      </c>
      <c r="AT276" s="24">
        <f t="shared" si="148"/>
        <v>0</v>
      </c>
      <c r="AU276" s="24">
        <f t="shared" si="157"/>
        <v>0</v>
      </c>
      <c r="AV276" s="24">
        <v>0</v>
      </c>
      <c r="AW276" s="24">
        <f t="shared" si="160"/>
        <v>0</v>
      </c>
      <c r="AX276" s="24">
        <v>0</v>
      </c>
      <c r="AY276" s="24">
        <f t="shared" si="149"/>
        <v>0</v>
      </c>
      <c r="AZ276" s="24">
        <f t="shared" si="150"/>
        <v>0</v>
      </c>
      <c r="BA276" s="24">
        <f t="shared" si="135"/>
        <v>0</v>
      </c>
      <c r="BB276" s="24">
        <f t="shared" si="136"/>
        <v>0</v>
      </c>
      <c r="BC276" s="24">
        <f t="shared" si="137"/>
        <v>0</v>
      </c>
      <c r="BD276" s="24">
        <f t="shared" si="138"/>
        <v>0</v>
      </c>
      <c r="BE276" s="24">
        <f t="shared" si="139"/>
        <v>0</v>
      </c>
      <c r="BF276" s="24">
        <f t="shared" si="151"/>
        <v>0</v>
      </c>
      <c r="BG276" s="24">
        <f t="shared" si="158"/>
        <v>0</v>
      </c>
      <c r="BH276" s="24">
        <v>0</v>
      </c>
      <c r="BI276" s="24">
        <f t="shared" si="152"/>
        <v>0</v>
      </c>
      <c r="BJ276" s="24">
        <v>0</v>
      </c>
      <c r="BK276" s="24">
        <f t="shared" si="153"/>
        <v>0</v>
      </c>
      <c r="BL276" s="24">
        <f t="shared" si="154"/>
        <v>0</v>
      </c>
      <c r="BM276" s="24">
        <f t="shared" si="140"/>
        <v>0</v>
      </c>
      <c r="BN276" s="24">
        <f t="shared" si="141"/>
        <v>0</v>
      </c>
      <c r="BO276" s="24">
        <f t="shared" si="142"/>
        <v>0</v>
      </c>
      <c r="BP276" s="24">
        <f t="shared" si="143"/>
        <v>0</v>
      </c>
      <c r="BQ276" s="24">
        <f t="shared" si="144"/>
        <v>0</v>
      </c>
      <c r="BR276" s="24">
        <f t="shared" si="155"/>
        <v>0</v>
      </c>
      <c r="BS276" s="24">
        <f t="shared" si="159"/>
        <v>0</v>
      </c>
      <c r="BT276" s="24">
        <v>0</v>
      </c>
      <c r="BU276" s="24">
        <f t="shared" si="156"/>
        <v>0</v>
      </c>
      <c r="BV276" s="24">
        <v>0</v>
      </c>
    </row>
    <row r="277" spans="1:74">
      <c r="A277" s="87">
        <v>268</v>
      </c>
      <c r="B277" s="1"/>
      <c r="C277" s="1"/>
      <c r="D277" s="2"/>
      <c r="E277" s="3"/>
      <c r="F277" s="4"/>
      <c r="G277" s="5"/>
      <c r="H277" s="4"/>
      <c r="I277" s="5"/>
      <c r="J277" s="6"/>
      <c r="K277" s="5"/>
      <c r="L277" s="5"/>
      <c r="M277" s="5"/>
      <c r="N277" s="7"/>
      <c r="O277" s="38"/>
      <c r="P277" s="5"/>
      <c r="Q277" s="5"/>
      <c r="R277" s="7"/>
      <c r="S277" s="38"/>
      <c r="T277" s="5"/>
      <c r="U277" s="5"/>
      <c r="V277" s="55"/>
      <c r="W277" s="38"/>
      <c r="X277" s="5"/>
      <c r="Y277" s="5"/>
      <c r="Z277" s="55"/>
      <c r="AA277" s="36">
        <f>IF(Dane!$E$3=1,AO277+BA277+BM277,IF(Dane!$E$3=2,AU277+BG277+BS277,AW277+BI277+BU277))</f>
        <v>0</v>
      </c>
      <c r="AB277" s="16">
        <f>IF(Dane!$E$3=1,AP277+BB277+BN277,IF(Dane!$E$3=2,AV277+BH277+BT277,AX277+BJ277+BV277))</f>
        <v>0</v>
      </c>
      <c r="AC277" s="16">
        <f>IF(((K277*Dane!$C$9)-AA277)&lt;0,0,(K277*Dane!$C$9)-AA277)</f>
        <v>0</v>
      </c>
      <c r="AD277" s="37">
        <f>IFERROR(IF(((L277*Dane!$C$9)-AB277)&lt;0,0,(L277*Dane!$C$9)-AB277),0)</f>
        <v>0</v>
      </c>
      <c r="AE277" s="97"/>
      <c r="AF277" s="77">
        <f>IF(Dane!$E$3=1,AO277,IF(Dane!$E$3=2,AU277,AW277))</f>
        <v>0</v>
      </c>
      <c r="AG277" s="77">
        <f>IF(Dane!$E$3=1,AP277,IF(Dane!$E$3=2,AV277,AX277))</f>
        <v>0</v>
      </c>
      <c r="AH277" s="77">
        <f>IF(Dane!$E$3=1,BA277,IF(Dane!$E$3=2,BG277,BI277))</f>
        <v>0</v>
      </c>
      <c r="AI277" s="77">
        <f>IF(Dane!$E$3=1,BB277,IF(Dane!$E$3=2,BH277,BJ277))</f>
        <v>0</v>
      </c>
      <c r="AJ277" s="77">
        <f>IF(Dane!$E$3=1,BM277,IF(Dane!$E$3=2,BS277,BU277))</f>
        <v>0</v>
      </c>
      <c r="AK277" s="77">
        <f>IF(Dane!$E$3=1,BN277,IF(Dane!$E$3=2,BT277,BV277))</f>
        <v>0</v>
      </c>
      <c r="AL277" s="24">
        <f t="shared" si="145"/>
        <v>0</v>
      </c>
      <c r="AM277" s="24">
        <f t="shared" si="146"/>
        <v>0</v>
      </c>
      <c r="AN277" s="24"/>
      <c r="AO277" s="24">
        <f t="shared" si="131"/>
        <v>0</v>
      </c>
      <c r="AP277" s="24">
        <f t="shared" si="147"/>
        <v>0</v>
      </c>
      <c r="AQ277" s="24">
        <f t="shared" si="132"/>
        <v>0</v>
      </c>
      <c r="AR277" s="24">
        <f t="shared" si="133"/>
        <v>0</v>
      </c>
      <c r="AS277" s="24">
        <f t="shared" si="134"/>
        <v>0</v>
      </c>
      <c r="AT277" s="24">
        <f t="shared" si="148"/>
        <v>0</v>
      </c>
      <c r="AU277" s="24">
        <f t="shared" si="157"/>
        <v>0</v>
      </c>
      <c r="AV277" s="24">
        <v>0</v>
      </c>
      <c r="AW277" s="24">
        <f t="shared" si="160"/>
        <v>0</v>
      </c>
      <c r="AX277" s="24">
        <v>0</v>
      </c>
      <c r="AY277" s="24">
        <f t="shared" si="149"/>
        <v>0</v>
      </c>
      <c r="AZ277" s="24">
        <f t="shared" si="150"/>
        <v>0</v>
      </c>
      <c r="BA277" s="24">
        <f t="shared" si="135"/>
        <v>0</v>
      </c>
      <c r="BB277" s="24">
        <f t="shared" si="136"/>
        <v>0</v>
      </c>
      <c r="BC277" s="24">
        <f t="shared" si="137"/>
        <v>0</v>
      </c>
      <c r="BD277" s="24">
        <f t="shared" si="138"/>
        <v>0</v>
      </c>
      <c r="BE277" s="24">
        <f t="shared" si="139"/>
        <v>0</v>
      </c>
      <c r="BF277" s="24">
        <f t="shared" si="151"/>
        <v>0</v>
      </c>
      <c r="BG277" s="24">
        <f t="shared" si="158"/>
        <v>0</v>
      </c>
      <c r="BH277" s="24">
        <v>0</v>
      </c>
      <c r="BI277" s="24">
        <f t="shared" si="152"/>
        <v>0</v>
      </c>
      <c r="BJ277" s="24">
        <v>0</v>
      </c>
      <c r="BK277" s="24">
        <f t="shared" si="153"/>
        <v>0</v>
      </c>
      <c r="BL277" s="24">
        <f t="shared" si="154"/>
        <v>0</v>
      </c>
      <c r="BM277" s="24">
        <f t="shared" si="140"/>
        <v>0</v>
      </c>
      <c r="BN277" s="24">
        <f t="shared" si="141"/>
        <v>0</v>
      </c>
      <c r="BO277" s="24">
        <f t="shared" si="142"/>
        <v>0</v>
      </c>
      <c r="BP277" s="24">
        <f t="shared" si="143"/>
        <v>0</v>
      </c>
      <c r="BQ277" s="24">
        <f t="shared" si="144"/>
        <v>0</v>
      </c>
      <c r="BR277" s="24">
        <f t="shared" si="155"/>
        <v>0</v>
      </c>
      <c r="BS277" s="24">
        <f t="shared" si="159"/>
        <v>0</v>
      </c>
      <c r="BT277" s="24">
        <v>0</v>
      </c>
      <c r="BU277" s="24">
        <f t="shared" si="156"/>
        <v>0</v>
      </c>
      <c r="BV277" s="24">
        <v>0</v>
      </c>
    </row>
    <row r="278" spans="1:74">
      <c r="A278" s="87">
        <v>269</v>
      </c>
      <c r="B278" s="1"/>
      <c r="C278" s="1"/>
      <c r="D278" s="2"/>
      <c r="E278" s="3"/>
      <c r="F278" s="4"/>
      <c r="G278" s="5"/>
      <c r="H278" s="4"/>
      <c r="I278" s="5"/>
      <c r="J278" s="6"/>
      <c r="K278" s="5"/>
      <c r="L278" s="5"/>
      <c r="M278" s="5"/>
      <c r="N278" s="7"/>
      <c r="O278" s="38"/>
      <c r="P278" s="5"/>
      <c r="Q278" s="5"/>
      <c r="R278" s="7"/>
      <c r="S278" s="38"/>
      <c r="T278" s="5"/>
      <c r="U278" s="5"/>
      <c r="V278" s="55"/>
      <c r="W278" s="38"/>
      <c r="X278" s="5"/>
      <c r="Y278" s="5"/>
      <c r="Z278" s="55"/>
      <c r="AA278" s="36">
        <f>IF(Dane!$E$3=1,AO278+BA278+BM278,IF(Dane!$E$3=2,AU278+BG278+BS278,AW278+BI278+BU278))</f>
        <v>0</v>
      </c>
      <c r="AB278" s="16">
        <f>IF(Dane!$E$3=1,AP278+BB278+BN278,IF(Dane!$E$3=2,AV278+BH278+BT278,AX278+BJ278+BV278))</f>
        <v>0</v>
      </c>
      <c r="AC278" s="16">
        <f>IF(((K278*Dane!$C$9)-AA278)&lt;0,0,(K278*Dane!$C$9)-AA278)</f>
        <v>0</v>
      </c>
      <c r="AD278" s="37">
        <f>IFERROR(IF(((L278*Dane!$C$9)-AB278)&lt;0,0,(L278*Dane!$C$9)-AB278),0)</f>
        <v>0</v>
      </c>
      <c r="AE278" s="97"/>
      <c r="AF278" s="77">
        <f>IF(Dane!$E$3=1,AO278,IF(Dane!$E$3=2,AU278,AW278))</f>
        <v>0</v>
      </c>
      <c r="AG278" s="77">
        <f>IF(Dane!$E$3=1,AP278,IF(Dane!$E$3=2,AV278,AX278))</f>
        <v>0</v>
      </c>
      <c r="AH278" s="77">
        <f>IF(Dane!$E$3=1,BA278,IF(Dane!$E$3=2,BG278,BI278))</f>
        <v>0</v>
      </c>
      <c r="AI278" s="77">
        <f>IF(Dane!$E$3=1,BB278,IF(Dane!$E$3=2,BH278,BJ278))</f>
        <v>0</v>
      </c>
      <c r="AJ278" s="77">
        <f>IF(Dane!$E$3=1,BM278,IF(Dane!$E$3=2,BS278,BU278))</f>
        <v>0</v>
      </c>
      <c r="AK278" s="77">
        <f>IF(Dane!$E$3=1,BN278,IF(Dane!$E$3=2,BT278,BV278))</f>
        <v>0</v>
      </c>
      <c r="AL278" s="24">
        <f t="shared" si="145"/>
        <v>0</v>
      </c>
      <c r="AM278" s="24">
        <f t="shared" si="146"/>
        <v>0</v>
      </c>
      <c r="AN278" s="24"/>
      <c r="AO278" s="24">
        <f t="shared" si="131"/>
        <v>0</v>
      </c>
      <c r="AP278" s="24">
        <f t="shared" si="147"/>
        <v>0</v>
      </c>
      <c r="AQ278" s="24">
        <f t="shared" si="132"/>
        <v>0</v>
      </c>
      <c r="AR278" s="24">
        <f t="shared" si="133"/>
        <v>0</v>
      </c>
      <c r="AS278" s="24">
        <f t="shared" si="134"/>
        <v>0</v>
      </c>
      <c r="AT278" s="24">
        <f t="shared" si="148"/>
        <v>0</v>
      </c>
      <c r="AU278" s="24">
        <f t="shared" si="157"/>
        <v>0</v>
      </c>
      <c r="AV278" s="24">
        <v>0</v>
      </c>
      <c r="AW278" s="24">
        <f t="shared" si="160"/>
        <v>0</v>
      </c>
      <c r="AX278" s="24">
        <v>0</v>
      </c>
      <c r="AY278" s="24">
        <f t="shared" si="149"/>
        <v>0</v>
      </c>
      <c r="AZ278" s="24">
        <f t="shared" si="150"/>
        <v>0</v>
      </c>
      <c r="BA278" s="24">
        <f t="shared" si="135"/>
        <v>0</v>
      </c>
      <c r="BB278" s="24">
        <f t="shared" si="136"/>
        <v>0</v>
      </c>
      <c r="BC278" s="24">
        <f t="shared" si="137"/>
        <v>0</v>
      </c>
      <c r="BD278" s="24">
        <f t="shared" si="138"/>
        <v>0</v>
      </c>
      <c r="BE278" s="24">
        <f t="shared" si="139"/>
        <v>0</v>
      </c>
      <c r="BF278" s="24">
        <f t="shared" si="151"/>
        <v>0</v>
      </c>
      <c r="BG278" s="24">
        <f t="shared" si="158"/>
        <v>0</v>
      </c>
      <c r="BH278" s="24">
        <v>0</v>
      </c>
      <c r="BI278" s="24">
        <f t="shared" si="152"/>
        <v>0</v>
      </c>
      <c r="BJ278" s="24">
        <v>0</v>
      </c>
      <c r="BK278" s="24">
        <f t="shared" si="153"/>
        <v>0</v>
      </c>
      <c r="BL278" s="24">
        <f t="shared" si="154"/>
        <v>0</v>
      </c>
      <c r="BM278" s="24">
        <f t="shared" si="140"/>
        <v>0</v>
      </c>
      <c r="BN278" s="24">
        <f t="shared" si="141"/>
        <v>0</v>
      </c>
      <c r="BO278" s="24">
        <f t="shared" si="142"/>
        <v>0</v>
      </c>
      <c r="BP278" s="24">
        <f t="shared" si="143"/>
        <v>0</v>
      </c>
      <c r="BQ278" s="24">
        <f t="shared" si="144"/>
        <v>0</v>
      </c>
      <c r="BR278" s="24">
        <f t="shared" si="155"/>
        <v>0</v>
      </c>
      <c r="BS278" s="24">
        <f t="shared" si="159"/>
        <v>0</v>
      </c>
      <c r="BT278" s="24">
        <v>0</v>
      </c>
      <c r="BU278" s="24">
        <f t="shared" si="156"/>
        <v>0</v>
      </c>
      <c r="BV278" s="24">
        <v>0</v>
      </c>
    </row>
    <row r="279" spans="1:74">
      <c r="A279" s="87">
        <v>270</v>
      </c>
      <c r="B279" s="1"/>
      <c r="C279" s="1"/>
      <c r="D279" s="2"/>
      <c r="E279" s="3"/>
      <c r="F279" s="4"/>
      <c r="G279" s="5"/>
      <c r="H279" s="4"/>
      <c r="I279" s="5"/>
      <c r="J279" s="6"/>
      <c r="K279" s="5"/>
      <c r="L279" s="5"/>
      <c r="M279" s="5"/>
      <c r="N279" s="7"/>
      <c r="O279" s="38"/>
      <c r="P279" s="5"/>
      <c r="Q279" s="5"/>
      <c r="R279" s="7"/>
      <c r="S279" s="38"/>
      <c r="T279" s="5"/>
      <c r="U279" s="5"/>
      <c r="V279" s="55"/>
      <c r="W279" s="38"/>
      <c r="X279" s="5"/>
      <c r="Y279" s="5"/>
      <c r="Z279" s="55"/>
      <c r="AA279" s="36">
        <f>IF(Dane!$E$3=1,AO279+BA279+BM279,IF(Dane!$E$3=2,AU279+BG279+BS279,AW279+BI279+BU279))</f>
        <v>0</v>
      </c>
      <c r="AB279" s="16">
        <f>IF(Dane!$E$3=1,AP279+BB279+BN279,IF(Dane!$E$3=2,AV279+BH279+BT279,AX279+BJ279+BV279))</f>
        <v>0</v>
      </c>
      <c r="AC279" s="16">
        <f>IF(((K279*Dane!$C$9)-AA279)&lt;0,0,(K279*Dane!$C$9)-AA279)</f>
        <v>0</v>
      </c>
      <c r="AD279" s="37">
        <f>IFERROR(IF(((L279*Dane!$C$9)-AB279)&lt;0,0,(L279*Dane!$C$9)-AB279),0)</f>
        <v>0</v>
      </c>
      <c r="AE279" s="97"/>
      <c r="AF279" s="77">
        <f>IF(Dane!$E$3=1,AO279,IF(Dane!$E$3=2,AU279,AW279))</f>
        <v>0</v>
      </c>
      <c r="AG279" s="77">
        <f>IF(Dane!$E$3=1,AP279,IF(Dane!$E$3=2,AV279,AX279))</f>
        <v>0</v>
      </c>
      <c r="AH279" s="77">
        <f>IF(Dane!$E$3=1,BA279,IF(Dane!$E$3=2,BG279,BI279))</f>
        <v>0</v>
      </c>
      <c r="AI279" s="77">
        <f>IF(Dane!$E$3=1,BB279,IF(Dane!$E$3=2,BH279,BJ279))</f>
        <v>0</v>
      </c>
      <c r="AJ279" s="77">
        <f>IF(Dane!$E$3=1,BM279,IF(Dane!$E$3=2,BS279,BU279))</f>
        <v>0</v>
      </c>
      <c r="AK279" s="77">
        <f>IF(Dane!$E$3=1,BN279,IF(Dane!$E$3=2,BT279,BV279))</f>
        <v>0</v>
      </c>
      <c r="AL279" s="24">
        <f t="shared" si="145"/>
        <v>0</v>
      </c>
      <c r="AM279" s="24">
        <f t="shared" si="146"/>
        <v>0</v>
      </c>
      <c r="AN279" s="24"/>
      <c r="AO279" s="24">
        <f t="shared" si="131"/>
        <v>0</v>
      </c>
      <c r="AP279" s="24">
        <f t="shared" si="147"/>
        <v>0</v>
      </c>
      <c r="AQ279" s="24">
        <f t="shared" si="132"/>
        <v>0</v>
      </c>
      <c r="AR279" s="24">
        <f t="shared" si="133"/>
        <v>0</v>
      </c>
      <c r="AS279" s="24">
        <f t="shared" si="134"/>
        <v>0</v>
      </c>
      <c r="AT279" s="24">
        <f t="shared" si="148"/>
        <v>0</v>
      </c>
      <c r="AU279" s="24">
        <f t="shared" si="157"/>
        <v>0</v>
      </c>
      <c r="AV279" s="24">
        <v>0</v>
      </c>
      <c r="AW279" s="24">
        <f t="shared" si="160"/>
        <v>0</v>
      </c>
      <c r="AX279" s="24">
        <v>0</v>
      </c>
      <c r="AY279" s="24">
        <f t="shared" si="149"/>
        <v>0</v>
      </c>
      <c r="AZ279" s="24">
        <f t="shared" si="150"/>
        <v>0</v>
      </c>
      <c r="BA279" s="24">
        <f t="shared" si="135"/>
        <v>0</v>
      </c>
      <c r="BB279" s="24">
        <f t="shared" si="136"/>
        <v>0</v>
      </c>
      <c r="BC279" s="24">
        <f t="shared" si="137"/>
        <v>0</v>
      </c>
      <c r="BD279" s="24">
        <f t="shared" si="138"/>
        <v>0</v>
      </c>
      <c r="BE279" s="24">
        <f t="shared" si="139"/>
        <v>0</v>
      </c>
      <c r="BF279" s="24">
        <f t="shared" si="151"/>
        <v>0</v>
      </c>
      <c r="BG279" s="24">
        <f t="shared" si="158"/>
        <v>0</v>
      </c>
      <c r="BH279" s="24">
        <v>0</v>
      </c>
      <c r="BI279" s="24">
        <f t="shared" si="152"/>
        <v>0</v>
      </c>
      <c r="BJ279" s="24">
        <v>0</v>
      </c>
      <c r="BK279" s="24">
        <f t="shared" si="153"/>
        <v>0</v>
      </c>
      <c r="BL279" s="24">
        <f t="shared" si="154"/>
        <v>0</v>
      </c>
      <c r="BM279" s="24">
        <f t="shared" si="140"/>
        <v>0</v>
      </c>
      <c r="BN279" s="24">
        <f t="shared" si="141"/>
        <v>0</v>
      </c>
      <c r="BO279" s="24">
        <f t="shared" si="142"/>
        <v>0</v>
      </c>
      <c r="BP279" s="24">
        <f t="shared" si="143"/>
        <v>0</v>
      </c>
      <c r="BQ279" s="24">
        <f t="shared" si="144"/>
        <v>0</v>
      </c>
      <c r="BR279" s="24">
        <f t="shared" si="155"/>
        <v>0</v>
      </c>
      <c r="BS279" s="24">
        <f t="shared" si="159"/>
        <v>0</v>
      </c>
      <c r="BT279" s="24">
        <v>0</v>
      </c>
      <c r="BU279" s="24">
        <f t="shared" si="156"/>
        <v>0</v>
      </c>
      <c r="BV279" s="24">
        <v>0</v>
      </c>
    </row>
    <row r="280" spans="1:74">
      <c r="A280" s="87">
        <v>271</v>
      </c>
      <c r="B280" s="1"/>
      <c r="C280" s="1"/>
      <c r="D280" s="2"/>
      <c r="E280" s="3"/>
      <c r="F280" s="4"/>
      <c r="G280" s="5"/>
      <c r="H280" s="4"/>
      <c r="I280" s="5"/>
      <c r="J280" s="6"/>
      <c r="K280" s="5"/>
      <c r="L280" s="5"/>
      <c r="M280" s="5"/>
      <c r="N280" s="7"/>
      <c r="O280" s="38"/>
      <c r="P280" s="5"/>
      <c r="Q280" s="5"/>
      <c r="R280" s="7"/>
      <c r="S280" s="38"/>
      <c r="T280" s="5"/>
      <c r="U280" s="5"/>
      <c r="V280" s="55"/>
      <c r="W280" s="38"/>
      <c r="X280" s="5"/>
      <c r="Y280" s="5"/>
      <c r="Z280" s="55"/>
      <c r="AA280" s="36">
        <f>IF(Dane!$E$3=1,AO280+BA280+BM280,IF(Dane!$E$3=2,AU280+BG280+BS280,AW280+BI280+BU280))</f>
        <v>0</v>
      </c>
      <c r="AB280" s="16">
        <f>IF(Dane!$E$3=1,AP280+BB280+BN280,IF(Dane!$E$3=2,AV280+BH280+BT280,AX280+BJ280+BV280))</f>
        <v>0</v>
      </c>
      <c r="AC280" s="16">
        <f>IF(((K280*Dane!$C$9)-AA280)&lt;0,0,(K280*Dane!$C$9)-AA280)</f>
        <v>0</v>
      </c>
      <c r="AD280" s="37">
        <f>IFERROR(IF(((L280*Dane!$C$9)-AB280)&lt;0,0,(L280*Dane!$C$9)-AB280),0)</f>
        <v>0</v>
      </c>
      <c r="AE280" s="97"/>
      <c r="AF280" s="77">
        <f>IF(Dane!$E$3=1,AO280,IF(Dane!$E$3=2,AU280,AW280))</f>
        <v>0</v>
      </c>
      <c r="AG280" s="77">
        <f>IF(Dane!$E$3=1,AP280,IF(Dane!$E$3=2,AV280,AX280))</f>
        <v>0</v>
      </c>
      <c r="AH280" s="77">
        <f>IF(Dane!$E$3=1,BA280,IF(Dane!$E$3=2,BG280,BI280))</f>
        <v>0</v>
      </c>
      <c r="AI280" s="77">
        <f>IF(Dane!$E$3=1,BB280,IF(Dane!$E$3=2,BH280,BJ280))</f>
        <v>0</v>
      </c>
      <c r="AJ280" s="77">
        <f>IF(Dane!$E$3=1,BM280,IF(Dane!$E$3=2,BS280,BU280))</f>
        <v>0</v>
      </c>
      <c r="AK280" s="77">
        <f>IF(Dane!$E$3=1,BN280,IF(Dane!$E$3=2,BT280,BV280))</f>
        <v>0</v>
      </c>
      <c r="AL280" s="24">
        <f t="shared" si="145"/>
        <v>0</v>
      </c>
      <c r="AM280" s="24">
        <f t="shared" si="146"/>
        <v>0</v>
      </c>
      <c r="AN280" s="24"/>
      <c r="AO280" s="24">
        <f t="shared" si="131"/>
        <v>0</v>
      </c>
      <c r="AP280" s="24">
        <f t="shared" si="147"/>
        <v>0</v>
      </c>
      <c r="AQ280" s="24">
        <f t="shared" si="132"/>
        <v>0</v>
      </c>
      <c r="AR280" s="24">
        <f t="shared" si="133"/>
        <v>0</v>
      </c>
      <c r="AS280" s="24">
        <f t="shared" si="134"/>
        <v>0</v>
      </c>
      <c r="AT280" s="24">
        <f t="shared" si="148"/>
        <v>0</v>
      </c>
      <c r="AU280" s="24">
        <f t="shared" si="157"/>
        <v>0</v>
      </c>
      <c r="AV280" s="24">
        <v>0</v>
      </c>
      <c r="AW280" s="24">
        <f t="shared" si="160"/>
        <v>0</v>
      </c>
      <c r="AX280" s="24">
        <v>0</v>
      </c>
      <c r="AY280" s="24">
        <f t="shared" si="149"/>
        <v>0</v>
      </c>
      <c r="AZ280" s="24">
        <f t="shared" si="150"/>
        <v>0</v>
      </c>
      <c r="BA280" s="24">
        <f t="shared" si="135"/>
        <v>0</v>
      </c>
      <c r="BB280" s="24">
        <f t="shared" si="136"/>
        <v>0</v>
      </c>
      <c r="BC280" s="24">
        <f t="shared" si="137"/>
        <v>0</v>
      </c>
      <c r="BD280" s="24">
        <f t="shared" si="138"/>
        <v>0</v>
      </c>
      <c r="BE280" s="24">
        <f t="shared" si="139"/>
        <v>0</v>
      </c>
      <c r="BF280" s="24">
        <f t="shared" si="151"/>
        <v>0</v>
      </c>
      <c r="BG280" s="24">
        <f t="shared" si="158"/>
        <v>0</v>
      </c>
      <c r="BH280" s="24">
        <v>0</v>
      </c>
      <c r="BI280" s="24">
        <f t="shared" si="152"/>
        <v>0</v>
      </c>
      <c r="BJ280" s="24">
        <v>0</v>
      </c>
      <c r="BK280" s="24">
        <f t="shared" si="153"/>
        <v>0</v>
      </c>
      <c r="BL280" s="24">
        <f t="shared" si="154"/>
        <v>0</v>
      </c>
      <c r="BM280" s="24">
        <f t="shared" si="140"/>
        <v>0</v>
      </c>
      <c r="BN280" s="24">
        <f t="shared" si="141"/>
        <v>0</v>
      </c>
      <c r="BO280" s="24">
        <f t="shared" si="142"/>
        <v>0</v>
      </c>
      <c r="BP280" s="24">
        <f t="shared" si="143"/>
        <v>0</v>
      </c>
      <c r="BQ280" s="24">
        <f t="shared" si="144"/>
        <v>0</v>
      </c>
      <c r="BR280" s="24">
        <f t="shared" si="155"/>
        <v>0</v>
      </c>
      <c r="BS280" s="24">
        <f t="shared" si="159"/>
        <v>0</v>
      </c>
      <c r="BT280" s="24">
        <v>0</v>
      </c>
      <c r="BU280" s="24">
        <f t="shared" si="156"/>
        <v>0</v>
      </c>
      <c r="BV280" s="24">
        <v>0</v>
      </c>
    </row>
    <row r="281" spans="1:74">
      <c r="A281" s="87">
        <v>272</v>
      </c>
      <c r="B281" s="1"/>
      <c r="C281" s="1"/>
      <c r="D281" s="2"/>
      <c r="E281" s="3"/>
      <c r="F281" s="4"/>
      <c r="G281" s="5"/>
      <c r="H281" s="4"/>
      <c r="I281" s="5"/>
      <c r="J281" s="6"/>
      <c r="K281" s="5"/>
      <c r="L281" s="5"/>
      <c r="M281" s="5"/>
      <c r="N281" s="7"/>
      <c r="O281" s="38"/>
      <c r="P281" s="5"/>
      <c r="Q281" s="5"/>
      <c r="R281" s="7"/>
      <c r="S281" s="38"/>
      <c r="T281" s="5"/>
      <c r="U281" s="5"/>
      <c r="V281" s="55"/>
      <c r="W281" s="38"/>
      <c r="X281" s="5"/>
      <c r="Y281" s="5"/>
      <c r="Z281" s="55"/>
      <c r="AA281" s="36">
        <f>IF(Dane!$E$3=1,AO281+BA281+BM281,IF(Dane!$E$3=2,AU281+BG281+BS281,AW281+BI281+BU281))</f>
        <v>0</v>
      </c>
      <c r="AB281" s="16">
        <f>IF(Dane!$E$3=1,AP281+BB281+BN281,IF(Dane!$E$3=2,AV281+BH281+BT281,AX281+BJ281+BV281))</f>
        <v>0</v>
      </c>
      <c r="AC281" s="16">
        <f>IF(((K281*Dane!$C$9)-AA281)&lt;0,0,(K281*Dane!$C$9)-AA281)</f>
        <v>0</v>
      </c>
      <c r="AD281" s="37">
        <f>IFERROR(IF(((L281*Dane!$C$9)-AB281)&lt;0,0,(L281*Dane!$C$9)-AB281),0)</f>
        <v>0</v>
      </c>
      <c r="AE281" s="97"/>
      <c r="AF281" s="77">
        <f>IF(Dane!$E$3=1,AO281,IF(Dane!$E$3=2,AU281,AW281))</f>
        <v>0</v>
      </c>
      <c r="AG281" s="77">
        <f>IF(Dane!$E$3=1,AP281,IF(Dane!$E$3=2,AV281,AX281))</f>
        <v>0</v>
      </c>
      <c r="AH281" s="77">
        <f>IF(Dane!$E$3=1,BA281,IF(Dane!$E$3=2,BG281,BI281))</f>
        <v>0</v>
      </c>
      <c r="AI281" s="77">
        <f>IF(Dane!$E$3=1,BB281,IF(Dane!$E$3=2,BH281,BJ281))</f>
        <v>0</v>
      </c>
      <c r="AJ281" s="77">
        <f>IF(Dane!$E$3=1,BM281,IF(Dane!$E$3=2,BS281,BU281))</f>
        <v>0</v>
      </c>
      <c r="AK281" s="77">
        <f>IF(Dane!$E$3=1,BN281,IF(Dane!$E$3=2,BT281,BV281))</f>
        <v>0</v>
      </c>
      <c r="AL281" s="24">
        <f t="shared" si="145"/>
        <v>0</v>
      </c>
      <c r="AM281" s="24">
        <f t="shared" si="146"/>
        <v>0</v>
      </c>
      <c r="AN281" s="24"/>
      <c r="AO281" s="24">
        <f t="shared" si="131"/>
        <v>0</v>
      </c>
      <c r="AP281" s="24">
        <f t="shared" si="147"/>
        <v>0</v>
      </c>
      <c r="AQ281" s="24">
        <f t="shared" si="132"/>
        <v>0</v>
      </c>
      <c r="AR281" s="24">
        <f t="shared" si="133"/>
        <v>0</v>
      </c>
      <c r="AS281" s="24">
        <f t="shared" si="134"/>
        <v>0</v>
      </c>
      <c r="AT281" s="24">
        <f t="shared" si="148"/>
        <v>0</v>
      </c>
      <c r="AU281" s="24">
        <f t="shared" si="157"/>
        <v>0</v>
      </c>
      <c r="AV281" s="24">
        <v>0</v>
      </c>
      <c r="AW281" s="24">
        <f t="shared" si="160"/>
        <v>0</v>
      </c>
      <c r="AX281" s="24">
        <v>0</v>
      </c>
      <c r="AY281" s="24">
        <f t="shared" si="149"/>
        <v>0</v>
      </c>
      <c r="AZ281" s="24">
        <f t="shared" si="150"/>
        <v>0</v>
      </c>
      <c r="BA281" s="24">
        <f t="shared" si="135"/>
        <v>0</v>
      </c>
      <c r="BB281" s="24">
        <f t="shared" si="136"/>
        <v>0</v>
      </c>
      <c r="BC281" s="24">
        <f t="shared" si="137"/>
        <v>0</v>
      </c>
      <c r="BD281" s="24">
        <f t="shared" si="138"/>
        <v>0</v>
      </c>
      <c r="BE281" s="24">
        <f t="shared" si="139"/>
        <v>0</v>
      </c>
      <c r="BF281" s="24">
        <f t="shared" si="151"/>
        <v>0</v>
      </c>
      <c r="BG281" s="24">
        <f t="shared" si="158"/>
        <v>0</v>
      </c>
      <c r="BH281" s="24">
        <v>0</v>
      </c>
      <c r="BI281" s="24">
        <f t="shared" si="152"/>
        <v>0</v>
      </c>
      <c r="BJ281" s="24">
        <v>0</v>
      </c>
      <c r="BK281" s="24">
        <f t="shared" si="153"/>
        <v>0</v>
      </c>
      <c r="BL281" s="24">
        <f t="shared" si="154"/>
        <v>0</v>
      </c>
      <c r="BM281" s="24">
        <f t="shared" si="140"/>
        <v>0</v>
      </c>
      <c r="BN281" s="24">
        <f t="shared" si="141"/>
        <v>0</v>
      </c>
      <c r="BO281" s="24">
        <f t="shared" si="142"/>
        <v>0</v>
      </c>
      <c r="BP281" s="24">
        <f t="shared" si="143"/>
        <v>0</v>
      </c>
      <c r="BQ281" s="24">
        <f t="shared" si="144"/>
        <v>0</v>
      </c>
      <c r="BR281" s="24">
        <f t="shared" si="155"/>
        <v>0</v>
      </c>
      <c r="BS281" s="24">
        <f t="shared" si="159"/>
        <v>0</v>
      </c>
      <c r="BT281" s="24">
        <v>0</v>
      </c>
      <c r="BU281" s="24">
        <f t="shared" si="156"/>
        <v>0</v>
      </c>
      <c r="BV281" s="24">
        <v>0</v>
      </c>
    </row>
    <row r="282" spans="1:74">
      <c r="A282" s="87">
        <v>273</v>
      </c>
      <c r="B282" s="1"/>
      <c r="C282" s="1"/>
      <c r="D282" s="2"/>
      <c r="E282" s="3"/>
      <c r="F282" s="4"/>
      <c r="G282" s="5"/>
      <c r="H282" s="4"/>
      <c r="I282" s="5"/>
      <c r="J282" s="6"/>
      <c r="K282" s="5"/>
      <c r="L282" s="5"/>
      <c r="M282" s="5"/>
      <c r="N282" s="7"/>
      <c r="O282" s="38"/>
      <c r="P282" s="5"/>
      <c r="Q282" s="5"/>
      <c r="R282" s="7"/>
      <c r="S282" s="38"/>
      <c r="T282" s="5"/>
      <c r="U282" s="5"/>
      <c r="V282" s="55"/>
      <c r="W282" s="38"/>
      <c r="X282" s="5"/>
      <c r="Y282" s="5"/>
      <c r="Z282" s="55"/>
      <c r="AA282" s="36">
        <f>IF(Dane!$E$3=1,AO282+BA282+BM282,IF(Dane!$E$3=2,AU282+BG282+BS282,AW282+BI282+BU282))</f>
        <v>0</v>
      </c>
      <c r="AB282" s="16">
        <f>IF(Dane!$E$3=1,AP282+BB282+BN282,IF(Dane!$E$3=2,AV282+BH282+BT282,AX282+BJ282+BV282))</f>
        <v>0</v>
      </c>
      <c r="AC282" s="16">
        <f>IF(((K282*Dane!$C$9)-AA282)&lt;0,0,(K282*Dane!$C$9)-AA282)</f>
        <v>0</v>
      </c>
      <c r="AD282" s="37">
        <f>IFERROR(IF(((L282*Dane!$C$9)-AB282)&lt;0,0,(L282*Dane!$C$9)-AB282),0)</f>
        <v>0</v>
      </c>
      <c r="AE282" s="97"/>
      <c r="AF282" s="77">
        <f>IF(Dane!$E$3=1,AO282,IF(Dane!$E$3=2,AU282,AW282))</f>
        <v>0</v>
      </c>
      <c r="AG282" s="77">
        <f>IF(Dane!$E$3=1,AP282,IF(Dane!$E$3=2,AV282,AX282))</f>
        <v>0</v>
      </c>
      <c r="AH282" s="77">
        <f>IF(Dane!$E$3=1,BA282,IF(Dane!$E$3=2,BG282,BI282))</f>
        <v>0</v>
      </c>
      <c r="AI282" s="77">
        <f>IF(Dane!$E$3=1,BB282,IF(Dane!$E$3=2,BH282,BJ282))</f>
        <v>0</v>
      </c>
      <c r="AJ282" s="77">
        <f>IF(Dane!$E$3=1,BM282,IF(Dane!$E$3=2,BS282,BU282))</f>
        <v>0</v>
      </c>
      <c r="AK282" s="77">
        <f>IF(Dane!$E$3=1,BN282,IF(Dane!$E$3=2,BT282,BV282))</f>
        <v>0</v>
      </c>
      <c r="AL282" s="24">
        <f t="shared" si="145"/>
        <v>0</v>
      </c>
      <c r="AM282" s="24">
        <f t="shared" si="146"/>
        <v>0</v>
      </c>
      <c r="AN282" s="24"/>
      <c r="AO282" s="24">
        <f t="shared" si="131"/>
        <v>0</v>
      </c>
      <c r="AP282" s="24">
        <f t="shared" si="147"/>
        <v>0</v>
      </c>
      <c r="AQ282" s="24">
        <f t="shared" si="132"/>
        <v>0</v>
      </c>
      <c r="AR282" s="24">
        <f t="shared" si="133"/>
        <v>0</v>
      </c>
      <c r="AS282" s="24">
        <f t="shared" si="134"/>
        <v>0</v>
      </c>
      <c r="AT282" s="24">
        <f t="shared" si="148"/>
        <v>0</v>
      </c>
      <c r="AU282" s="24">
        <f t="shared" si="157"/>
        <v>0</v>
      </c>
      <c r="AV282" s="24">
        <v>0</v>
      </c>
      <c r="AW282" s="24">
        <f t="shared" si="160"/>
        <v>0</v>
      </c>
      <c r="AX282" s="24">
        <v>0</v>
      </c>
      <c r="AY282" s="24">
        <f t="shared" si="149"/>
        <v>0</v>
      </c>
      <c r="AZ282" s="24">
        <f t="shared" si="150"/>
        <v>0</v>
      </c>
      <c r="BA282" s="24">
        <f t="shared" si="135"/>
        <v>0</v>
      </c>
      <c r="BB282" s="24">
        <f t="shared" si="136"/>
        <v>0</v>
      </c>
      <c r="BC282" s="24">
        <f t="shared" si="137"/>
        <v>0</v>
      </c>
      <c r="BD282" s="24">
        <f t="shared" si="138"/>
        <v>0</v>
      </c>
      <c r="BE282" s="24">
        <f t="shared" si="139"/>
        <v>0</v>
      </c>
      <c r="BF282" s="24">
        <f t="shared" si="151"/>
        <v>0</v>
      </c>
      <c r="BG282" s="24">
        <f t="shared" si="158"/>
        <v>0</v>
      </c>
      <c r="BH282" s="24">
        <v>0</v>
      </c>
      <c r="BI282" s="24">
        <f t="shared" si="152"/>
        <v>0</v>
      </c>
      <c r="BJ282" s="24">
        <v>0</v>
      </c>
      <c r="BK282" s="24">
        <f t="shared" si="153"/>
        <v>0</v>
      </c>
      <c r="BL282" s="24">
        <f t="shared" si="154"/>
        <v>0</v>
      </c>
      <c r="BM282" s="24">
        <f t="shared" si="140"/>
        <v>0</v>
      </c>
      <c r="BN282" s="24">
        <f t="shared" si="141"/>
        <v>0</v>
      </c>
      <c r="BO282" s="24">
        <f t="shared" si="142"/>
        <v>0</v>
      </c>
      <c r="BP282" s="24">
        <f t="shared" si="143"/>
        <v>0</v>
      </c>
      <c r="BQ282" s="24">
        <f t="shared" si="144"/>
        <v>0</v>
      </c>
      <c r="BR282" s="24">
        <f t="shared" si="155"/>
        <v>0</v>
      </c>
      <c r="BS282" s="24">
        <f t="shared" si="159"/>
        <v>0</v>
      </c>
      <c r="BT282" s="24">
        <v>0</v>
      </c>
      <c r="BU282" s="24">
        <f t="shared" si="156"/>
        <v>0</v>
      </c>
      <c r="BV282" s="24">
        <v>0</v>
      </c>
    </row>
    <row r="283" spans="1:74">
      <c r="A283" s="87">
        <v>274</v>
      </c>
      <c r="B283" s="1"/>
      <c r="C283" s="1"/>
      <c r="D283" s="2"/>
      <c r="E283" s="3"/>
      <c r="F283" s="4"/>
      <c r="G283" s="5"/>
      <c r="H283" s="4"/>
      <c r="I283" s="5"/>
      <c r="J283" s="6"/>
      <c r="K283" s="5"/>
      <c r="L283" s="5"/>
      <c r="M283" s="5"/>
      <c r="N283" s="7"/>
      <c r="O283" s="38"/>
      <c r="P283" s="5"/>
      <c r="Q283" s="5"/>
      <c r="R283" s="7"/>
      <c r="S283" s="38"/>
      <c r="T283" s="5"/>
      <c r="U283" s="5"/>
      <c r="V283" s="55"/>
      <c r="W283" s="38"/>
      <c r="X283" s="5"/>
      <c r="Y283" s="5"/>
      <c r="Z283" s="55"/>
      <c r="AA283" s="36">
        <f>IF(Dane!$E$3=1,AO283+BA283+BM283,IF(Dane!$E$3=2,AU283+BG283+BS283,AW283+BI283+BU283))</f>
        <v>0</v>
      </c>
      <c r="AB283" s="16">
        <f>IF(Dane!$E$3=1,AP283+BB283+BN283,IF(Dane!$E$3=2,AV283+BH283+BT283,AX283+BJ283+BV283))</f>
        <v>0</v>
      </c>
      <c r="AC283" s="16">
        <f>IF(((K283*Dane!$C$9)-AA283)&lt;0,0,(K283*Dane!$C$9)-AA283)</f>
        <v>0</v>
      </c>
      <c r="AD283" s="37">
        <f>IFERROR(IF(((L283*Dane!$C$9)-AB283)&lt;0,0,(L283*Dane!$C$9)-AB283),0)</f>
        <v>0</v>
      </c>
      <c r="AE283" s="97"/>
      <c r="AF283" s="77">
        <f>IF(Dane!$E$3=1,AO283,IF(Dane!$E$3=2,AU283,AW283))</f>
        <v>0</v>
      </c>
      <c r="AG283" s="77">
        <f>IF(Dane!$E$3=1,AP283,IF(Dane!$E$3=2,AV283,AX283))</f>
        <v>0</v>
      </c>
      <c r="AH283" s="77">
        <f>IF(Dane!$E$3=1,BA283,IF(Dane!$E$3=2,BG283,BI283))</f>
        <v>0</v>
      </c>
      <c r="AI283" s="77">
        <f>IF(Dane!$E$3=1,BB283,IF(Dane!$E$3=2,BH283,BJ283))</f>
        <v>0</v>
      </c>
      <c r="AJ283" s="77">
        <f>IF(Dane!$E$3=1,BM283,IF(Dane!$E$3=2,BS283,BU283))</f>
        <v>0</v>
      </c>
      <c r="AK283" s="77">
        <f>IF(Dane!$E$3=1,BN283,IF(Dane!$E$3=2,BT283,BV283))</f>
        <v>0</v>
      </c>
      <c r="AL283" s="24">
        <f t="shared" si="145"/>
        <v>0</v>
      </c>
      <c r="AM283" s="24">
        <f t="shared" si="146"/>
        <v>0</v>
      </c>
      <c r="AN283" s="24"/>
      <c r="AO283" s="24">
        <f t="shared" si="131"/>
        <v>0</v>
      </c>
      <c r="AP283" s="24">
        <f t="shared" si="147"/>
        <v>0</v>
      </c>
      <c r="AQ283" s="24">
        <f t="shared" si="132"/>
        <v>0</v>
      </c>
      <c r="AR283" s="24">
        <f t="shared" si="133"/>
        <v>0</v>
      </c>
      <c r="AS283" s="24">
        <f t="shared" si="134"/>
        <v>0</v>
      </c>
      <c r="AT283" s="24">
        <f t="shared" si="148"/>
        <v>0</v>
      </c>
      <c r="AU283" s="24">
        <f t="shared" si="157"/>
        <v>0</v>
      </c>
      <c r="AV283" s="24">
        <v>0</v>
      </c>
      <c r="AW283" s="24">
        <f t="shared" si="160"/>
        <v>0</v>
      </c>
      <c r="AX283" s="24">
        <v>0</v>
      </c>
      <c r="AY283" s="24">
        <f t="shared" si="149"/>
        <v>0</v>
      </c>
      <c r="AZ283" s="24">
        <f t="shared" si="150"/>
        <v>0</v>
      </c>
      <c r="BA283" s="24">
        <f t="shared" si="135"/>
        <v>0</v>
      </c>
      <c r="BB283" s="24">
        <f t="shared" si="136"/>
        <v>0</v>
      </c>
      <c r="BC283" s="24">
        <f t="shared" si="137"/>
        <v>0</v>
      </c>
      <c r="BD283" s="24">
        <f t="shared" si="138"/>
        <v>0</v>
      </c>
      <c r="BE283" s="24">
        <f t="shared" si="139"/>
        <v>0</v>
      </c>
      <c r="BF283" s="24">
        <f t="shared" si="151"/>
        <v>0</v>
      </c>
      <c r="BG283" s="24">
        <f t="shared" si="158"/>
        <v>0</v>
      </c>
      <c r="BH283" s="24">
        <v>0</v>
      </c>
      <c r="BI283" s="24">
        <f t="shared" si="152"/>
        <v>0</v>
      </c>
      <c r="BJ283" s="24">
        <v>0</v>
      </c>
      <c r="BK283" s="24">
        <f t="shared" si="153"/>
        <v>0</v>
      </c>
      <c r="BL283" s="24">
        <f t="shared" si="154"/>
        <v>0</v>
      </c>
      <c r="BM283" s="24">
        <f t="shared" si="140"/>
        <v>0</v>
      </c>
      <c r="BN283" s="24">
        <f t="shared" si="141"/>
        <v>0</v>
      </c>
      <c r="BO283" s="24">
        <f t="shared" si="142"/>
        <v>0</v>
      </c>
      <c r="BP283" s="24">
        <f t="shared" si="143"/>
        <v>0</v>
      </c>
      <c r="BQ283" s="24">
        <f t="shared" si="144"/>
        <v>0</v>
      </c>
      <c r="BR283" s="24">
        <f t="shared" si="155"/>
        <v>0</v>
      </c>
      <c r="BS283" s="24">
        <f t="shared" si="159"/>
        <v>0</v>
      </c>
      <c r="BT283" s="24">
        <v>0</v>
      </c>
      <c r="BU283" s="24">
        <f t="shared" si="156"/>
        <v>0</v>
      </c>
      <c r="BV283" s="24">
        <v>0</v>
      </c>
    </row>
    <row r="284" spans="1:74">
      <c r="A284" s="87">
        <v>275</v>
      </c>
      <c r="B284" s="1"/>
      <c r="C284" s="1"/>
      <c r="D284" s="2"/>
      <c r="E284" s="3"/>
      <c r="F284" s="4"/>
      <c r="G284" s="5"/>
      <c r="H284" s="4"/>
      <c r="I284" s="5"/>
      <c r="J284" s="6"/>
      <c r="K284" s="5"/>
      <c r="L284" s="5"/>
      <c r="M284" s="5"/>
      <c r="N284" s="7"/>
      <c r="O284" s="38"/>
      <c r="P284" s="5"/>
      <c r="Q284" s="5"/>
      <c r="R284" s="7"/>
      <c r="S284" s="38"/>
      <c r="T284" s="5"/>
      <c r="U284" s="5"/>
      <c r="V284" s="55"/>
      <c r="W284" s="38"/>
      <c r="X284" s="5"/>
      <c r="Y284" s="5"/>
      <c r="Z284" s="55"/>
      <c r="AA284" s="36">
        <f>IF(Dane!$E$3=1,AO284+BA284+BM284,IF(Dane!$E$3=2,AU284+BG284+BS284,AW284+BI284+BU284))</f>
        <v>0</v>
      </c>
      <c r="AB284" s="16">
        <f>IF(Dane!$E$3=1,AP284+BB284+BN284,IF(Dane!$E$3=2,AV284+BH284+BT284,AX284+BJ284+BV284))</f>
        <v>0</v>
      </c>
      <c r="AC284" s="16">
        <f>IF(((K284*Dane!$C$9)-AA284)&lt;0,0,(K284*Dane!$C$9)-AA284)</f>
        <v>0</v>
      </c>
      <c r="AD284" s="37">
        <f>IFERROR(IF(((L284*Dane!$C$9)-AB284)&lt;0,0,(L284*Dane!$C$9)-AB284),0)</f>
        <v>0</v>
      </c>
      <c r="AE284" s="97"/>
      <c r="AF284" s="77">
        <f>IF(Dane!$E$3=1,AO284,IF(Dane!$E$3=2,AU284,AW284))</f>
        <v>0</v>
      </c>
      <c r="AG284" s="77">
        <f>IF(Dane!$E$3=1,AP284,IF(Dane!$E$3=2,AV284,AX284))</f>
        <v>0</v>
      </c>
      <c r="AH284" s="77">
        <f>IF(Dane!$E$3=1,BA284,IF(Dane!$E$3=2,BG284,BI284))</f>
        <v>0</v>
      </c>
      <c r="AI284" s="77">
        <f>IF(Dane!$E$3=1,BB284,IF(Dane!$E$3=2,BH284,BJ284))</f>
        <v>0</v>
      </c>
      <c r="AJ284" s="77">
        <f>IF(Dane!$E$3=1,BM284,IF(Dane!$E$3=2,BS284,BU284))</f>
        <v>0</v>
      </c>
      <c r="AK284" s="77">
        <f>IF(Dane!$E$3=1,BN284,IF(Dane!$E$3=2,BT284,BV284))</f>
        <v>0</v>
      </c>
      <c r="AL284" s="24">
        <f t="shared" si="145"/>
        <v>0</v>
      </c>
      <c r="AM284" s="24">
        <f t="shared" si="146"/>
        <v>0</v>
      </c>
      <c r="AN284" s="24"/>
      <c r="AO284" s="24">
        <f t="shared" si="131"/>
        <v>0</v>
      </c>
      <c r="AP284" s="24">
        <f t="shared" si="147"/>
        <v>0</v>
      </c>
      <c r="AQ284" s="24">
        <f t="shared" si="132"/>
        <v>0</v>
      </c>
      <c r="AR284" s="24">
        <f t="shared" si="133"/>
        <v>0</v>
      </c>
      <c r="AS284" s="24">
        <f t="shared" si="134"/>
        <v>0</v>
      </c>
      <c r="AT284" s="24">
        <f t="shared" si="148"/>
        <v>0</v>
      </c>
      <c r="AU284" s="24">
        <f t="shared" si="157"/>
        <v>0</v>
      </c>
      <c r="AV284" s="24">
        <v>0</v>
      </c>
      <c r="AW284" s="24">
        <f t="shared" si="160"/>
        <v>0</v>
      </c>
      <c r="AX284" s="24">
        <v>0</v>
      </c>
      <c r="AY284" s="24">
        <f t="shared" si="149"/>
        <v>0</v>
      </c>
      <c r="AZ284" s="24">
        <f t="shared" si="150"/>
        <v>0</v>
      </c>
      <c r="BA284" s="24">
        <f t="shared" si="135"/>
        <v>0</v>
      </c>
      <c r="BB284" s="24">
        <f t="shared" si="136"/>
        <v>0</v>
      </c>
      <c r="BC284" s="24">
        <f t="shared" si="137"/>
        <v>0</v>
      </c>
      <c r="BD284" s="24">
        <f t="shared" si="138"/>
        <v>0</v>
      </c>
      <c r="BE284" s="24">
        <f t="shared" si="139"/>
        <v>0</v>
      </c>
      <c r="BF284" s="24">
        <f t="shared" si="151"/>
        <v>0</v>
      </c>
      <c r="BG284" s="24">
        <f t="shared" si="158"/>
        <v>0</v>
      </c>
      <c r="BH284" s="24">
        <v>0</v>
      </c>
      <c r="BI284" s="24">
        <f t="shared" si="152"/>
        <v>0</v>
      </c>
      <c r="BJ284" s="24">
        <v>0</v>
      </c>
      <c r="BK284" s="24">
        <f t="shared" si="153"/>
        <v>0</v>
      </c>
      <c r="BL284" s="24">
        <f t="shared" si="154"/>
        <v>0</v>
      </c>
      <c r="BM284" s="24">
        <f t="shared" si="140"/>
        <v>0</v>
      </c>
      <c r="BN284" s="24">
        <f t="shared" si="141"/>
        <v>0</v>
      </c>
      <c r="BO284" s="24">
        <f t="shared" si="142"/>
        <v>0</v>
      </c>
      <c r="BP284" s="24">
        <f t="shared" si="143"/>
        <v>0</v>
      </c>
      <c r="BQ284" s="24">
        <f t="shared" si="144"/>
        <v>0</v>
      </c>
      <c r="BR284" s="24">
        <f t="shared" si="155"/>
        <v>0</v>
      </c>
      <c r="BS284" s="24">
        <f t="shared" si="159"/>
        <v>0</v>
      </c>
      <c r="BT284" s="24">
        <v>0</v>
      </c>
      <c r="BU284" s="24">
        <f t="shared" si="156"/>
        <v>0</v>
      </c>
      <c r="BV284" s="24">
        <v>0</v>
      </c>
    </row>
    <row r="285" spans="1:74">
      <c r="A285" s="87">
        <v>276</v>
      </c>
      <c r="B285" s="1"/>
      <c r="C285" s="1"/>
      <c r="D285" s="2"/>
      <c r="E285" s="3"/>
      <c r="F285" s="4"/>
      <c r="G285" s="5"/>
      <c r="H285" s="4"/>
      <c r="I285" s="5"/>
      <c r="J285" s="6"/>
      <c r="K285" s="5"/>
      <c r="L285" s="5"/>
      <c r="M285" s="5"/>
      <c r="N285" s="7"/>
      <c r="O285" s="38"/>
      <c r="P285" s="5"/>
      <c r="Q285" s="5"/>
      <c r="R285" s="7"/>
      <c r="S285" s="38"/>
      <c r="T285" s="5"/>
      <c r="U285" s="5"/>
      <c r="V285" s="55"/>
      <c r="W285" s="38"/>
      <c r="X285" s="5"/>
      <c r="Y285" s="5"/>
      <c r="Z285" s="55"/>
      <c r="AA285" s="36">
        <f>IF(Dane!$E$3=1,AO285+BA285+BM285,IF(Dane!$E$3=2,AU285+BG285+BS285,AW285+BI285+BU285))</f>
        <v>0</v>
      </c>
      <c r="AB285" s="16">
        <f>IF(Dane!$E$3=1,AP285+BB285+BN285,IF(Dane!$E$3=2,AV285+BH285+BT285,AX285+BJ285+BV285))</f>
        <v>0</v>
      </c>
      <c r="AC285" s="16">
        <f>IF(((K285*Dane!$C$9)-AA285)&lt;0,0,(K285*Dane!$C$9)-AA285)</f>
        <v>0</v>
      </c>
      <c r="AD285" s="37">
        <f>IFERROR(IF(((L285*Dane!$C$9)-AB285)&lt;0,0,(L285*Dane!$C$9)-AB285),0)</f>
        <v>0</v>
      </c>
      <c r="AE285" s="97"/>
      <c r="AF285" s="77">
        <f>IF(Dane!$E$3=1,AO285,IF(Dane!$E$3=2,AU285,AW285))</f>
        <v>0</v>
      </c>
      <c r="AG285" s="77">
        <f>IF(Dane!$E$3=1,AP285,IF(Dane!$E$3=2,AV285,AX285))</f>
        <v>0</v>
      </c>
      <c r="AH285" s="77">
        <f>IF(Dane!$E$3=1,BA285,IF(Dane!$E$3=2,BG285,BI285))</f>
        <v>0</v>
      </c>
      <c r="AI285" s="77">
        <f>IF(Dane!$E$3=1,BB285,IF(Dane!$E$3=2,BH285,BJ285))</f>
        <v>0</v>
      </c>
      <c r="AJ285" s="77">
        <f>IF(Dane!$E$3=1,BM285,IF(Dane!$E$3=2,BS285,BU285))</f>
        <v>0</v>
      </c>
      <c r="AK285" s="77">
        <f>IF(Dane!$E$3=1,BN285,IF(Dane!$E$3=2,BT285,BV285))</f>
        <v>0</v>
      </c>
      <c r="AL285" s="24">
        <f t="shared" si="145"/>
        <v>0</v>
      </c>
      <c r="AM285" s="24">
        <f t="shared" si="146"/>
        <v>0</v>
      </c>
      <c r="AN285" s="24"/>
      <c r="AO285" s="24">
        <f t="shared" si="131"/>
        <v>0</v>
      </c>
      <c r="AP285" s="24">
        <f t="shared" si="147"/>
        <v>0</v>
      </c>
      <c r="AQ285" s="24">
        <f t="shared" si="132"/>
        <v>0</v>
      </c>
      <c r="AR285" s="24">
        <f t="shared" si="133"/>
        <v>0</v>
      </c>
      <c r="AS285" s="24">
        <f t="shared" si="134"/>
        <v>0</v>
      </c>
      <c r="AT285" s="24">
        <f t="shared" si="148"/>
        <v>0</v>
      </c>
      <c r="AU285" s="24">
        <f t="shared" si="157"/>
        <v>0</v>
      </c>
      <c r="AV285" s="24">
        <v>0</v>
      </c>
      <c r="AW285" s="24">
        <f t="shared" si="160"/>
        <v>0</v>
      </c>
      <c r="AX285" s="24">
        <v>0</v>
      </c>
      <c r="AY285" s="24">
        <f t="shared" si="149"/>
        <v>0</v>
      </c>
      <c r="AZ285" s="24">
        <f t="shared" si="150"/>
        <v>0</v>
      </c>
      <c r="BA285" s="24">
        <f t="shared" si="135"/>
        <v>0</v>
      </c>
      <c r="BB285" s="24">
        <f t="shared" si="136"/>
        <v>0</v>
      </c>
      <c r="BC285" s="24">
        <f t="shared" si="137"/>
        <v>0</v>
      </c>
      <c r="BD285" s="24">
        <f t="shared" si="138"/>
        <v>0</v>
      </c>
      <c r="BE285" s="24">
        <f t="shared" si="139"/>
        <v>0</v>
      </c>
      <c r="BF285" s="24">
        <f t="shared" si="151"/>
        <v>0</v>
      </c>
      <c r="BG285" s="24">
        <f t="shared" si="158"/>
        <v>0</v>
      </c>
      <c r="BH285" s="24">
        <v>0</v>
      </c>
      <c r="BI285" s="24">
        <f t="shared" si="152"/>
        <v>0</v>
      </c>
      <c r="BJ285" s="24">
        <v>0</v>
      </c>
      <c r="BK285" s="24">
        <f t="shared" si="153"/>
        <v>0</v>
      </c>
      <c r="BL285" s="24">
        <f t="shared" si="154"/>
        <v>0</v>
      </c>
      <c r="BM285" s="24">
        <f t="shared" si="140"/>
        <v>0</v>
      </c>
      <c r="BN285" s="24">
        <f t="shared" si="141"/>
        <v>0</v>
      </c>
      <c r="BO285" s="24">
        <f t="shared" si="142"/>
        <v>0</v>
      </c>
      <c r="BP285" s="24">
        <f t="shared" si="143"/>
        <v>0</v>
      </c>
      <c r="BQ285" s="24">
        <f t="shared" si="144"/>
        <v>0</v>
      </c>
      <c r="BR285" s="24">
        <f t="shared" si="155"/>
        <v>0</v>
      </c>
      <c r="BS285" s="24">
        <f t="shared" si="159"/>
        <v>0</v>
      </c>
      <c r="BT285" s="24">
        <v>0</v>
      </c>
      <c r="BU285" s="24">
        <f t="shared" si="156"/>
        <v>0</v>
      </c>
      <c r="BV285" s="24">
        <v>0</v>
      </c>
    </row>
    <row r="286" spans="1:74">
      <c r="A286" s="87">
        <v>277</v>
      </c>
      <c r="B286" s="1"/>
      <c r="C286" s="1"/>
      <c r="D286" s="2"/>
      <c r="E286" s="3"/>
      <c r="F286" s="4"/>
      <c r="G286" s="5"/>
      <c r="H286" s="4"/>
      <c r="I286" s="5"/>
      <c r="J286" s="6"/>
      <c r="K286" s="5"/>
      <c r="L286" s="5"/>
      <c r="M286" s="5"/>
      <c r="N286" s="7"/>
      <c r="O286" s="38"/>
      <c r="P286" s="5"/>
      <c r="Q286" s="5"/>
      <c r="R286" s="7"/>
      <c r="S286" s="38"/>
      <c r="T286" s="5"/>
      <c r="U286" s="5"/>
      <c r="V286" s="55"/>
      <c r="W286" s="38"/>
      <c r="X286" s="5"/>
      <c r="Y286" s="5"/>
      <c r="Z286" s="55"/>
      <c r="AA286" s="36">
        <f>IF(Dane!$E$3=1,AO286+BA286+BM286,IF(Dane!$E$3=2,AU286+BG286+BS286,AW286+BI286+BU286))</f>
        <v>0</v>
      </c>
      <c r="AB286" s="16">
        <f>IF(Dane!$E$3=1,AP286+BB286+BN286,IF(Dane!$E$3=2,AV286+BH286+BT286,AX286+BJ286+BV286))</f>
        <v>0</v>
      </c>
      <c r="AC286" s="16">
        <f>IF(((K286*Dane!$C$9)-AA286)&lt;0,0,(K286*Dane!$C$9)-AA286)</f>
        <v>0</v>
      </c>
      <c r="AD286" s="37">
        <f>IFERROR(IF(((L286*Dane!$C$9)-AB286)&lt;0,0,(L286*Dane!$C$9)-AB286),0)</f>
        <v>0</v>
      </c>
      <c r="AE286" s="97"/>
      <c r="AF286" s="77">
        <f>IF(Dane!$E$3=1,AO286,IF(Dane!$E$3=2,AU286,AW286))</f>
        <v>0</v>
      </c>
      <c r="AG286" s="77">
        <f>IF(Dane!$E$3=1,AP286,IF(Dane!$E$3=2,AV286,AX286))</f>
        <v>0</v>
      </c>
      <c r="AH286" s="77">
        <f>IF(Dane!$E$3=1,BA286,IF(Dane!$E$3=2,BG286,BI286))</f>
        <v>0</v>
      </c>
      <c r="AI286" s="77">
        <f>IF(Dane!$E$3=1,BB286,IF(Dane!$E$3=2,BH286,BJ286))</f>
        <v>0</v>
      </c>
      <c r="AJ286" s="77">
        <f>IF(Dane!$E$3=1,BM286,IF(Dane!$E$3=2,BS286,BU286))</f>
        <v>0</v>
      </c>
      <c r="AK286" s="77">
        <f>IF(Dane!$E$3=1,BN286,IF(Dane!$E$3=2,BT286,BV286))</f>
        <v>0</v>
      </c>
      <c r="AL286" s="24">
        <f t="shared" si="145"/>
        <v>0</v>
      </c>
      <c r="AM286" s="24">
        <f t="shared" si="146"/>
        <v>0</v>
      </c>
      <c r="AN286" s="24"/>
      <c r="AO286" s="24">
        <f t="shared" si="131"/>
        <v>0</v>
      </c>
      <c r="AP286" s="24">
        <f t="shared" si="147"/>
        <v>0</v>
      </c>
      <c r="AQ286" s="24">
        <f t="shared" si="132"/>
        <v>0</v>
      </c>
      <c r="AR286" s="24">
        <f t="shared" si="133"/>
        <v>0</v>
      </c>
      <c r="AS286" s="24">
        <f t="shared" si="134"/>
        <v>0</v>
      </c>
      <c r="AT286" s="24">
        <f t="shared" si="148"/>
        <v>0</v>
      </c>
      <c r="AU286" s="24">
        <f t="shared" si="157"/>
        <v>0</v>
      </c>
      <c r="AV286" s="24">
        <v>0</v>
      </c>
      <c r="AW286" s="24">
        <f t="shared" si="160"/>
        <v>0</v>
      </c>
      <c r="AX286" s="24">
        <v>0</v>
      </c>
      <c r="AY286" s="24">
        <f t="shared" si="149"/>
        <v>0</v>
      </c>
      <c r="AZ286" s="24">
        <f t="shared" si="150"/>
        <v>0</v>
      </c>
      <c r="BA286" s="24">
        <f t="shared" si="135"/>
        <v>0</v>
      </c>
      <c r="BB286" s="24">
        <f t="shared" si="136"/>
        <v>0</v>
      </c>
      <c r="BC286" s="24">
        <f t="shared" si="137"/>
        <v>0</v>
      </c>
      <c r="BD286" s="24">
        <f t="shared" si="138"/>
        <v>0</v>
      </c>
      <c r="BE286" s="24">
        <f t="shared" si="139"/>
        <v>0</v>
      </c>
      <c r="BF286" s="24">
        <f t="shared" si="151"/>
        <v>0</v>
      </c>
      <c r="BG286" s="24">
        <f t="shared" si="158"/>
        <v>0</v>
      </c>
      <c r="BH286" s="24">
        <v>0</v>
      </c>
      <c r="BI286" s="24">
        <f t="shared" si="152"/>
        <v>0</v>
      </c>
      <c r="BJ286" s="24">
        <v>0</v>
      </c>
      <c r="BK286" s="24">
        <f t="shared" si="153"/>
        <v>0</v>
      </c>
      <c r="BL286" s="24">
        <f t="shared" si="154"/>
        <v>0</v>
      </c>
      <c r="BM286" s="24">
        <f t="shared" si="140"/>
        <v>0</v>
      </c>
      <c r="BN286" s="24">
        <f t="shared" si="141"/>
        <v>0</v>
      </c>
      <c r="BO286" s="24">
        <f t="shared" si="142"/>
        <v>0</v>
      </c>
      <c r="BP286" s="24">
        <f t="shared" si="143"/>
        <v>0</v>
      </c>
      <c r="BQ286" s="24">
        <f t="shared" si="144"/>
        <v>0</v>
      </c>
      <c r="BR286" s="24">
        <f t="shared" si="155"/>
        <v>0</v>
      </c>
      <c r="BS286" s="24">
        <f t="shared" si="159"/>
        <v>0</v>
      </c>
      <c r="BT286" s="24">
        <v>0</v>
      </c>
      <c r="BU286" s="24">
        <f t="shared" si="156"/>
        <v>0</v>
      </c>
      <c r="BV286" s="24">
        <v>0</v>
      </c>
    </row>
    <row r="287" spans="1:74">
      <c r="A287" s="87">
        <v>278</v>
      </c>
      <c r="B287" s="1"/>
      <c r="C287" s="1"/>
      <c r="D287" s="2"/>
      <c r="E287" s="3"/>
      <c r="F287" s="4"/>
      <c r="G287" s="5"/>
      <c r="H287" s="4"/>
      <c r="I287" s="5"/>
      <c r="J287" s="6"/>
      <c r="K287" s="5"/>
      <c r="L287" s="5"/>
      <c r="M287" s="5"/>
      <c r="N287" s="7"/>
      <c r="O287" s="38"/>
      <c r="P287" s="5"/>
      <c r="Q287" s="5"/>
      <c r="R287" s="7"/>
      <c r="S287" s="38"/>
      <c r="T287" s="5"/>
      <c r="U287" s="5"/>
      <c r="V287" s="55"/>
      <c r="W287" s="38"/>
      <c r="X287" s="5"/>
      <c r="Y287" s="5"/>
      <c r="Z287" s="55"/>
      <c r="AA287" s="36">
        <f>IF(Dane!$E$3=1,AO287+BA287+BM287,IF(Dane!$E$3=2,AU287+BG287+BS287,AW287+BI287+BU287))</f>
        <v>0</v>
      </c>
      <c r="AB287" s="16">
        <f>IF(Dane!$E$3=1,AP287+BB287+BN287,IF(Dane!$E$3=2,AV287+BH287+BT287,AX287+BJ287+BV287))</f>
        <v>0</v>
      </c>
      <c r="AC287" s="16">
        <f>IF(((K287*Dane!$C$9)-AA287)&lt;0,0,(K287*Dane!$C$9)-AA287)</f>
        <v>0</v>
      </c>
      <c r="AD287" s="37">
        <f>IFERROR(IF(((L287*Dane!$C$9)-AB287)&lt;0,0,(L287*Dane!$C$9)-AB287),0)</f>
        <v>0</v>
      </c>
      <c r="AE287" s="97"/>
      <c r="AF287" s="77">
        <f>IF(Dane!$E$3=1,AO287,IF(Dane!$E$3=2,AU287,AW287))</f>
        <v>0</v>
      </c>
      <c r="AG287" s="77">
        <f>IF(Dane!$E$3=1,AP287,IF(Dane!$E$3=2,AV287,AX287))</f>
        <v>0</v>
      </c>
      <c r="AH287" s="77">
        <f>IF(Dane!$E$3=1,BA287,IF(Dane!$E$3=2,BG287,BI287))</f>
        <v>0</v>
      </c>
      <c r="AI287" s="77">
        <f>IF(Dane!$E$3=1,BB287,IF(Dane!$E$3=2,BH287,BJ287))</f>
        <v>0</v>
      </c>
      <c r="AJ287" s="77">
        <f>IF(Dane!$E$3=1,BM287,IF(Dane!$E$3=2,BS287,BU287))</f>
        <v>0</v>
      </c>
      <c r="AK287" s="77">
        <f>IF(Dane!$E$3=1,BN287,IF(Dane!$E$3=2,BT287,BV287))</f>
        <v>0</v>
      </c>
      <c r="AL287" s="24">
        <f t="shared" si="145"/>
        <v>0</v>
      </c>
      <c r="AM287" s="24">
        <f t="shared" si="146"/>
        <v>0</v>
      </c>
      <c r="AN287" s="24"/>
      <c r="AO287" s="24">
        <f t="shared" si="131"/>
        <v>0</v>
      </c>
      <c r="AP287" s="24">
        <f t="shared" si="147"/>
        <v>0</v>
      </c>
      <c r="AQ287" s="24">
        <f t="shared" si="132"/>
        <v>0</v>
      </c>
      <c r="AR287" s="24">
        <f t="shared" si="133"/>
        <v>0</v>
      </c>
      <c r="AS287" s="24">
        <f t="shared" si="134"/>
        <v>0</v>
      </c>
      <c r="AT287" s="24">
        <f t="shared" si="148"/>
        <v>0</v>
      </c>
      <c r="AU287" s="24">
        <f t="shared" si="157"/>
        <v>0</v>
      </c>
      <c r="AV287" s="24">
        <v>0</v>
      </c>
      <c r="AW287" s="24">
        <f t="shared" si="160"/>
        <v>0</v>
      </c>
      <c r="AX287" s="24">
        <v>0</v>
      </c>
      <c r="AY287" s="24">
        <f t="shared" si="149"/>
        <v>0</v>
      </c>
      <c r="AZ287" s="24">
        <f t="shared" si="150"/>
        <v>0</v>
      </c>
      <c r="BA287" s="24">
        <f t="shared" si="135"/>
        <v>0</v>
      </c>
      <c r="BB287" s="24">
        <f t="shared" si="136"/>
        <v>0</v>
      </c>
      <c r="BC287" s="24">
        <f t="shared" si="137"/>
        <v>0</v>
      </c>
      <c r="BD287" s="24">
        <f t="shared" si="138"/>
        <v>0</v>
      </c>
      <c r="BE287" s="24">
        <f t="shared" si="139"/>
        <v>0</v>
      </c>
      <c r="BF287" s="24">
        <f t="shared" si="151"/>
        <v>0</v>
      </c>
      <c r="BG287" s="24">
        <f t="shared" si="158"/>
        <v>0</v>
      </c>
      <c r="BH287" s="24">
        <v>0</v>
      </c>
      <c r="BI287" s="24">
        <f t="shared" si="152"/>
        <v>0</v>
      </c>
      <c r="BJ287" s="24">
        <v>0</v>
      </c>
      <c r="BK287" s="24">
        <f t="shared" si="153"/>
        <v>0</v>
      </c>
      <c r="BL287" s="24">
        <f t="shared" si="154"/>
        <v>0</v>
      </c>
      <c r="BM287" s="24">
        <f t="shared" si="140"/>
        <v>0</v>
      </c>
      <c r="BN287" s="24">
        <f t="shared" si="141"/>
        <v>0</v>
      </c>
      <c r="BO287" s="24">
        <f t="shared" si="142"/>
        <v>0</v>
      </c>
      <c r="BP287" s="24">
        <f t="shared" si="143"/>
        <v>0</v>
      </c>
      <c r="BQ287" s="24">
        <f t="shared" si="144"/>
        <v>0</v>
      </c>
      <c r="BR287" s="24">
        <f t="shared" si="155"/>
        <v>0</v>
      </c>
      <c r="BS287" s="24">
        <f t="shared" si="159"/>
        <v>0</v>
      </c>
      <c r="BT287" s="24">
        <v>0</v>
      </c>
      <c r="BU287" s="24">
        <f t="shared" si="156"/>
        <v>0</v>
      </c>
      <c r="BV287" s="24">
        <v>0</v>
      </c>
    </row>
    <row r="288" spans="1:74">
      <c r="A288" s="87">
        <v>279</v>
      </c>
      <c r="B288" s="1"/>
      <c r="C288" s="1"/>
      <c r="D288" s="2"/>
      <c r="E288" s="3"/>
      <c r="F288" s="4"/>
      <c r="G288" s="5"/>
      <c r="H288" s="4"/>
      <c r="I288" s="5"/>
      <c r="J288" s="6"/>
      <c r="K288" s="5"/>
      <c r="L288" s="5"/>
      <c r="M288" s="5"/>
      <c r="N288" s="7"/>
      <c r="O288" s="38"/>
      <c r="P288" s="5"/>
      <c r="Q288" s="5"/>
      <c r="R288" s="7"/>
      <c r="S288" s="38"/>
      <c r="T288" s="5"/>
      <c r="U288" s="5"/>
      <c r="V288" s="55"/>
      <c r="W288" s="38"/>
      <c r="X288" s="5"/>
      <c r="Y288" s="5"/>
      <c r="Z288" s="55"/>
      <c r="AA288" s="36">
        <f>IF(Dane!$E$3=1,AO288+BA288+BM288,IF(Dane!$E$3=2,AU288+BG288+BS288,AW288+BI288+BU288))</f>
        <v>0</v>
      </c>
      <c r="AB288" s="16">
        <f>IF(Dane!$E$3=1,AP288+BB288+BN288,IF(Dane!$E$3=2,AV288+BH288+BT288,AX288+BJ288+BV288))</f>
        <v>0</v>
      </c>
      <c r="AC288" s="16">
        <f>IF(((K288*Dane!$C$9)-AA288)&lt;0,0,(K288*Dane!$C$9)-AA288)</f>
        <v>0</v>
      </c>
      <c r="AD288" s="37">
        <f>IFERROR(IF(((L288*Dane!$C$9)-AB288)&lt;0,0,(L288*Dane!$C$9)-AB288),0)</f>
        <v>0</v>
      </c>
      <c r="AE288" s="97"/>
      <c r="AF288" s="77">
        <f>IF(Dane!$E$3=1,AO288,IF(Dane!$E$3=2,AU288,AW288))</f>
        <v>0</v>
      </c>
      <c r="AG288" s="77">
        <f>IF(Dane!$E$3=1,AP288,IF(Dane!$E$3=2,AV288,AX288))</f>
        <v>0</v>
      </c>
      <c r="AH288" s="77">
        <f>IF(Dane!$E$3=1,BA288,IF(Dane!$E$3=2,BG288,BI288))</f>
        <v>0</v>
      </c>
      <c r="AI288" s="77">
        <f>IF(Dane!$E$3=1,BB288,IF(Dane!$E$3=2,BH288,BJ288))</f>
        <v>0</v>
      </c>
      <c r="AJ288" s="77">
        <f>IF(Dane!$E$3=1,BM288,IF(Dane!$E$3=2,BS288,BU288))</f>
        <v>0</v>
      </c>
      <c r="AK288" s="77">
        <f>IF(Dane!$E$3=1,BN288,IF(Dane!$E$3=2,BT288,BV288))</f>
        <v>0</v>
      </c>
      <c r="AL288" s="24">
        <f t="shared" si="145"/>
        <v>0</v>
      </c>
      <c r="AM288" s="24">
        <f t="shared" si="146"/>
        <v>0</v>
      </c>
      <c r="AN288" s="24"/>
      <c r="AO288" s="24">
        <f t="shared" si="131"/>
        <v>0</v>
      </c>
      <c r="AP288" s="24">
        <f t="shared" si="147"/>
        <v>0</v>
      </c>
      <c r="AQ288" s="24">
        <f t="shared" si="132"/>
        <v>0</v>
      </c>
      <c r="AR288" s="24">
        <f t="shared" si="133"/>
        <v>0</v>
      </c>
      <c r="AS288" s="24">
        <f t="shared" si="134"/>
        <v>0</v>
      </c>
      <c r="AT288" s="24">
        <f t="shared" si="148"/>
        <v>0</v>
      </c>
      <c r="AU288" s="24">
        <f t="shared" si="157"/>
        <v>0</v>
      </c>
      <c r="AV288" s="24">
        <v>0</v>
      </c>
      <c r="AW288" s="24">
        <f t="shared" si="160"/>
        <v>0</v>
      </c>
      <c r="AX288" s="24">
        <v>0</v>
      </c>
      <c r="AY288" s="24">
        <f t="shared" si="149"/>
        <v>0</v>
      </c>
      <c r="AZ288" s="24">
        <f t="shared" si="150"/>
        <v>0</v>
      </c>
      <c r="BA288" s="24">
        <f t="shared" si="135"/>
        <v>0</v>
      </c>
      <c r="BB288" s="24">
        <f t="shared" si="136"/>
        <v>0</v>
      </c>
      <c r="BC288" s="24">
        <f t="shared" si="137"/>
        <v>0</v>
      </c>
      <c r="BD288" s="24">
        <f t="shared" si="138"/>
        <v>0</v>
      </c>
      <c r="BE288" s="24">
        <f t="shared" si="139"/>
        <v>0</v>
      </c>
      <c r="BF288" s="24">
        <f t="shared" si="151"/>
        <v>0</v>
      </c>
      <c r="BG288" s="24">
        <f t="shared" si="158"/>
        <v>0</v>
      </c>
      <c r="BH288" s="24">
        <v>0</v>
      </c>
      <c r="BI288" s="24">
        <f t="shared" si="152"/>
        <v>0</v>
      </c>
      <c r="BJ288" s="24">
        <v>0</v>
      </c>
      <c r="BK288" s="24">
        <f t="shared" si="153"/>
        <v>0</v>
      </c>
      <c r="BL288" s="24">
        <f t="shared" si="154"/>
        <v>0</v>
      </c>
      <c r="BM288" s="24">
        <f t="shared" si="140"/>
        <v>0</v>
      </c>
      <c r="BN288" s="24">
        <f t="shared" si="141"/>
        <v>0</v>
      </c>
      <c r="BO288" s="24">
        <f t="shared" si="142"/>
        <v>0</v>
      </c>
      <c r="BP288" s="24">
        <f t="shared" si="143"/>
        <v>0</v>
      </c>
      <c r="BQ288" s="24">
        <f t="shared" si="144"/>
        <v>0</v>
      </c>
      <c r="BR288" s="24">
        <f t="shared" si="155"/>
        <v>0</v>
      </c>
      <c r="BS288" s="24">
        <f t="shared" si="159"/>
        <v>0</v>
      </c>
      <c r="BT288" s="24">
        <v>0</v>
      </c>
      <c r="BU288" s="24">
        <f t="shared" si="156"/>
        <v>0</v>
      </c>
      <c r="BV288" s="24">
        <v>0</v>
      </c>
    </row>
    <row r="289" spans="1:74">
      <c r="A289" s="87">
        <v>280</v>
      </c>
      <c r="B289" s="1"/>
      <c r="C289" s="1"/>
      <c r="D289" s="2"/>
      <c r="E289" s="3"/>
      <c r="F289" s="4"/>
      <c r="G289" s="5"/>
      <c r="H289" s="4"/>
      <c r="I289" s="5"/>
      <c r="J289" s="6"/>
      <c r="K289" s="5"/>
      <c r="L289" s="5"/>
      <c r="M289" s="5"/>
      <c r="N289" s="7"/>
      <c r="O289" s="38"/>
      <c r="P289" s="5"/>
      <c r="Q289" s="5"/>
      <c r="R289" s="7"/>
      <c r="S289" s="38"/>
      <c r="T289" s="5"/>
      <c r="U289" s="5"/>
      <c r="V289" s="55"/>
      <c r="W289" s="38"/>
      <c r="X289" s="5"/>
      <c r="Y289" s="5"/>
      <c r="Z289" s="55"/>
      <c r="AA289" s="36">
        <f>IF(Dane!$E$3=1,AO289+BA289+BM289,IF(Dane!$E$3=2,AU289+BG289+BS289,AW289+BI289+BU289))</f>
        <v>0</v>
      </c>
      <c r="AB289" s="16">
        <f>IF(Dane!$E$3=1,AP289+BB289+BN289,IF(Dane!$E$3=2,AV289+BH289+BT289,AX289+BJ289+BV289))</f>
        <v>0</v>
      </c>
      <c r="AC289" s="16">
        <f>IF(((K289*Dane!$C$9)-AA289)&lt;0,0,(K289*Dane!$C$9)-AA289)</f>
        <v>0</v>
      </c>
      <c r="AD289" s="37">
        <f>IFERROR(IF(((L289*Dane!$C$9)-AB289)&lt;0,0,(L289*Dane!$C$9)-AB289),0)</f>
        <v>0</v>
      </c>
      <c r="AE289" s="97"/>
      <c r="AF289" s="77">
        <f>IF(Dane!$E$3=1,AO289,IF(Dane!$E$3=2,AU289,AW289))</f>
        <v>0</v>
      </c>
      <c r="AG289" s="77">
        <f>IF(Dane!$E$3=1,AP289,IF(Dane!$E$3=2,AV289,AX289))</f>
        <v>0</v>
      </c>
      <c r="AH289" s="77">
        <f>IF(Dane!$E$3=1,BA289,IF(Dane!$E$3=2,BG289,BI289))</f>
        <v>0</v>
      </c>
      <c r="AI289" s="77">
        <f>IF(Dane!$E$3=1,BB289,IF(Dane!$E$3=2,BH289,BJ289))</f>
        <v>0</v>
      </c>
      <c r="AJ289" s="77">
        <f>IF(Dane!$E$3=1,BM289,IF(Dane!$E$3=2,BS289,BU289))</f>
        <v>0</v>
      </c>
      <c r="AK289" s="77">
        <f>IF(Dane!$E$3=1,BN289,IF(Dane!$E$3=2,BT289,BV289))</f>
        <v>0</v>
      </c>
      <c r="AL289" s="24">
        <f t="shared" si="145"/>
        <v>0</v>
      </c>
      <c r="AM289" s="24">
        <f t="shared" si="146"/>
        <v>0</v>
      </c>
      <c r="AN289" s="24"/>
      <c r="AO289" s="24">
        <f t="shared" si="131"/>
        <v>0</v>
      </c>
      <c r="AP289" s="24">
        <f t="shared" si="147"/>
        <v>0</v>
      </c>
      <c r="AQ289" s="24">
        <f t="shared" si="132"/>
        <v>0</v>
      </c>
      <c r="AR289" s="24">
        <f t="shared" si="133"/>
        <v>0</v>
      </c>
      <c r="AS289" s="24">
        <f t="shared" si="134"/>
        <v>0</v>
      </c>
      <c r="AT289" s="24">
        <f t="shared" si="148"/>
        <v>0</v>
      </c>
      <c r="AU289" s="24">
        <f t="shared" si="157"/>
        <v>0</v>
      </c>
      <c r="AV289" s="24">
        <v>0</v>
      </c>
      <c r="AW289" s="24">
        <f t="shared" si="160"/>
        <v>0</v>
      </c>
      <c r="AX289" s="24">
        <v>0</v>
      </c>
      <c r="AY289" s="24">
        <f t="shared" si="149"/>
        <v>0</v>
      </c>
      <c r="AZ289" s="24">
        <f t="shared" si="150"/>
        <v>0</v>
      </c>
      <c r="BA289" s="24">
        <f t="shared" si="135"/>
        <v>0</v>
      </c>
      <c r="BB289" s="24">
        <f t="shared" si="136"/>
        <v>0</v>
      </c>
      <c r="BC289" s="24">
        <f t="shared" si="137"/>
        <v>0</v>
      </c>
      <c r="BD289" s="24">
        <f t="shared" si="138"/>
        <v>0</v>
      </c>
      <c r="BE289" s="24">
        <f t="shared" si="139"/>
        <v>0</v>
      </c>
      <c r="BF289" s="24">
        <f t="shared" si="151"/>
        <v>0</v>
      </c>
      <c r="BG289" s="24">
        <f t="shared" si="158"/>
        <v>0</v>
      </c>
      <c r="BH289" s="24">
        <v>0</v>
      </c>
      <c r="BI289" s="24">
        <f t="shared" si="152"/>
        <v>0</v>
      </c>
      <c r="BJ289" s="24">
        <v>0</v>
      </c>
      <c r="BK289" s="24">
        <f t="shared" si="153"/>
        <v>0</v>
      </c>
      <c r="BL289" s="24">
        <f t="shared" si="154"/>
        <v>0</v>
      </c>
      <c r="BM289" s="24">
        <f t="shared" si="140"/>
        <v>0</v>
      </c>
      <c r="BN289" s="24">
        <f t="shared" si="141"/>
        <v>0</v>
      </c>
      <c r="BO289" s="24">
        <f t="shared" si="142"/>
        <v>0</v>
      </c>
      <c r="BP289" s="24">
        <f t="shared" si="143"/>
        <v>0</v>
      </c>
      <c r="BQ289" s="24">
        <f t="shared" si="144"/>
        <v>0</v>
      </c>
      <c r="BR289" s="24">
        <f t="shared" si="155"/>
        <v>0</v>
      </c>
      <c r="BS289" s="24">
        <f t="shared" si="159"/>
        <v>0</v>
      </c>
      <c r="BT289" s="24">
        <v>0</v>
      </c>
      <c r="BU289" s="24">
        <f t="shared" si="156"/>
        <v>0</v>
      </c>
      <c r="BV289" s="24">
        <v>0</v>
      </c>
    </row>
    <row r="290" spans="1:74">
      <c r="A290" s="87">
        <v>281</v>
      </c>
      <c r="B290" s="1"/>
      <c r="C290" s="1"/>
      <c r="D290" s="2"/>
      <c r="E290" s="3"/>
      <c r="F290" s="4"/>
      <c r="G290" s="5"/>
      <c r="H290" s="4"/>
      <c r="I290" s="5"/>
      <c r="J290" s="6"/>
      <c r="K290" s="5"/>
      <c r="L290" s="5"/>
      <c r="M290" s="5"/>
      <c r="N290" s="7"/>
      <c r="O290" s="38"/>
      <c r="P290" s="5"/>
      <c r="Q290" s="5"/>
      <c r="R290" s="7"/>
      <c r="S290" s="38"/>
      <c r="T290" s="5"/>
      <c r="U290" s="5"/>
      <c r="V290" s="55"/>
      <c r="W290" s="38"/>
      <c r="X290" s="5"/>
      <c r="Y290" s="5"/>
      <c r="Z290" s="55"/>
      <c r="AA290" s="36">
        <f>IF(Dane!$E$3=1,AO290+BA290+BM290,IF(Dane!$E$3=2,AU290+BG290+BS290,AW290+BI290+BU290))</f>
        <v>0</v>
      </c>
      <c r="AB290" s="16">
        <f>IF(Dane!$E$3=1,AP290+BB290+BN290,IF(Dane!$E$3=2,AV290+BH290+BT290,AX290+BJ290+BV290))</f>
        <v>0</v>
      </c>
      <c r="AC290" s="16">
        <f>IF(((K290*Dane!$C$9)-AA290)&lt;0,0,(K290*Dane!$C$9)-AA290)</f>
        <v>0</v>
      </c>
      <c r="AD290" s="37">
        <f>IFERROR(IF(((L290*Dane!$C$9)-AB290)&lt;0,0,(L290*Dane!$C$9)-AB290),0)</f>
        <v>0</v>
      </c>
      <c r="AE290" s="97"/>
      <c r="AF290" s="77">
        <f>IF(Dane!$E$3=1,AO290,IF(Dane!$E$3=2,AU290,AW290))</f>
        <v>0</v>
      </c>
      <c r="AG290" s="77">
        <f>IF(Dane!$E$3=1,AP290,IF(Dane!$E$3=2,AV290,AX290))</f>
        <v>0</v>
      </c>
      <c r="AH290" s="77">
        <f>IF(Dane!$E$3=1,BA290,IF(Dane!$E$3=2,BG290,BI290))</f>
        <v>0</v>
      </c>
      <c r="AI290" s="77">
        <f>IF(Dane!$E$3=1,BB290,IF(Dane!$E$3=2,BH290,BJ290))</f>
        <v>0</v>
      </c>
      <c r="AJ290" s="77">
        <f>IF(Dane!$E$3=1,BM290,IF(Dane!$E$3=2,BS290,BU290))</f>
        <v>0</v>
      </c>
      <c r="AK290" s="77">
        <f>IF(Dane!$E$3=1,BN290,IF(Dane!$E$3=2,BT290,BV290))</f>
        <v>0</v>
      </c>
      <c r="AL290" s="24">
        <f t="shared" si="145"/>
        <v>0</v>
      </c>
      <c r="AM290" s="24">
        <f t="shared" si="146"/>
        <v>0</v>
      </c>
      <c r="AN290" s="24"/>
      <c r="AO290" s="24">
        <f t="shared" si="131"/>
        <v>0</v>
      </c>
      <c r="AP290" s="24">
        <f t="shared" si="147"/>
        <v>0</v>
      </c>
      <c r="AQ290" s="24">
        <f t="shared" si="132"/>
        <v>0</v>
      </c>
      <c r="AR290" s="24">
        <f t="shared" si="133"/>
        <v>0</v>
      </c>
      <c r="AS290" s="24">
        <f t="shared" si="134"/>
        <v>0</v>
      </c>
      <c r="AT290" s="24">
        <f t="shared" si="148"/>
        <v>0</v>
      </c>
      <c r="AU290" s="24">
        <f t="shared" si="157"/>
        <v>0</v>
      </c>
      <c r="AV290" s="24">
        <v>0</v>
      </c>
      <c r="AW290" s="24">
        <f t="shared" si="160"/>
        <v>0</v>
      </c>
      <c r="AX290" s="24">
        <v>0</v>
      </c>
      <c r="AY290" s="24">
        <f t="shared" si="149"/>
        <v>0</v>
      </c>
      <c r="AZ290" s="24">
        <f t="shared" si="150"/>
        <v>0</v>
      </c>
      <c r="BA290" s="24">
        <f t="shared" si="135"/>
        <v>0</v>
      </c>
      <c r="BB290" s="24">
        <f t="shared" si="136"/>
        <v>0</v>
      </c>
      <c r="BC290" s="24">
        <f t="shared" si="137"/>
        <v>0</v>
      </c>
      <c r="BD290" s="24">
        <f t="shared" si="138"/>
        <v>0</v>
      </c>
      <c r="BE290" s="24">
        <f t="shared" si="139"/>
        <v>0</v>
      </c>
      <c r="BF290" s="24">
        <f t="shared" si="151"/>
        <v>0</v>
      </c>
      <c r="BG290" s="24">
        <f t="shared" si="158"/>
        <v>0</v>
      </c>
      <c r="BH290" s="24">
        <v>0</v>
      </c>
      <c r="BI290" s="24">
        <f t="shared" si="152"/>
        <v>0</v>
      </c>
      <c r="BJ290" s="24">
        <v>0</v>
      </c>
      <c r="BK290" s="24">
        <f t="shared" si="153"/>
        <v>0</v>
      </c>
      <c r="BL290" s="24">
        <f t="shared" si="154"/>
        <v>0</v>
      </c>
      <c r="BM290" s="24">
        <f t="shared" si="140"/>
        <v>0</v>
      </c>
      <c r="BN290" s="24">
        <f t="shared" si="141"/>
        <v>0</v>
      </c>
      <c r="BO290" s="24">
        <f t="shared" si="142"/>
        <v>0</v>
      </c>
      <c r="BP290" s="24">
        <f t="shared" si="143"/>
        <v>0</v>
      </c>
      <c r="BQ290" s="24">
        <f t="shared" si="144"/>
        <v>0</v>
      </c>
      <c r="BR290" s="24">
        <f t="shared" si="155"/>
        <v>0</v>
      </c>
      <c r="BS290" s="24">
        <f t="shared" si="159"/>
        <v>0</v>
      </c>
      <c r="BT290" s="24">
        <v>0</v>
      </c>
      <c r="BU290" s="24">
        <f t="shared" si="156"/>
        <v>0</v>
      </c>
      <c r="BV290" s="24">
        <v>0</v>
      </c>
    </row>
    <row r="291" spans="1:74">
      <c r="A291" s="87">
        <v>282</v>
      </c>
      <c r="B291" s="1"/>
      <c r="C291" s="1"/>
      <c r="D291" s="2"/>
      <c r="E291" s="3"/>
      <c r="F291" s="4"/>
      <c r="G291" s="5"/>
      <c r="H291" s="4"/>
      <c r="I291" s="5"/>
      <c r="J291" s="6"/>
      <c r="K291" s="5"/>
      <c r="L291" s="5"/>
      <c r="M291" s="5"/>
      <c r="N291" s="7"/>
      <c r="O291" s="38"/>
      <c r="P291" s="5"/>
      <c r="Q291" s="5"/>
      <c r="R291" s="7"/>
      <c r="S291" s="38"/>
      <c r="T291" s="5"/>
      <c r="U291" s="5"/>
      <c r="V291" s="55"/>
      <c r="W291" s="38"/>
      <c r="X291" s="5"/>
      <c r="Y291" s="5"/>
      <c r="Z291" s="55"/>
      <c r="AA291" s="36">
        <f>IF(Dane!$E$3=1,AO291+BA291+BM291,IF(Dane!$E$3=2,AU291+BG291+BS291,AW291+BI291+BU291))</f>
        <v>0</v>
      </c>
      <c r="AB291" s="16">
        <f>IF(Dane!$E$3=1,AP291+BB291+BN291,IF(Dane!$E$3=2,AV291+BH291+BT291,AX291+BJ291+BV291))</f>
        <v>0</v>
      </c>
      <c r="AC291" s="16">
        <f>IF(((K291*Dane!$C$9)-AA291)&lt;0,0,(K291*Dane!$C$9)-AA291)</f>
        <v>0</v>
      </c>
      <c r="AD291" s="37">
        <f>IFERROR(IF(((L291*Dane!$C$9)-AB291)&lt;0,0,(L291*Dane!$C$9)-AB291),0)</f>
        <v>0</v>
      </c>
      <c r="AE291" s="97"/>
      <c r="AF291" s="77">
        <f>IF(Dane!$E$3=1,AO291,IF(Dane!$E$3=2,AU291,AW291))</f>
        <v>0</v>
      </c>
      <c r="AG291" s="77">
        <f>IF(Dane!$E$3=1,AP291,IF(Dane!$E$3=2,AV291,AX291))</f>
        <v>0</v>
      </c>
      <c r="AH291" s="77">
        <f>IF(Dane!$E$3=1,BA291,IF(Dane!$E$3=2,BG291,BI291))</f>
        <v>0</v>
      </c>
      <c r="AI291" s="77">
        <f>IF(Dane!$E$3=1,BB291,IF(Dane!$E$3=2,BH291,BJ291))</f>
        <v>0</v>
      </c>
      <c r="AJ291" s="77">
        <f>IF(Dane!$E$3=1,BM291,IF(Dane!$E$3=2,BS291,BU291))</f>
        <v>0</v>
      </c>
      <c r="AK291" s="77">
        <f>IF(Dane!$E$3=1,BN291,IF(Dane!$E$3=2,BT291,BV291))</f>
        <v>0</v>
      </c>
      <c r="AL291" s="24">
        <f t="shared" si="145"/>
        <v>0</v>
      </c>
      <c r="AM291" s="24">
        <f t="shared" si="146"/>
        <v>0</v>
      </c>
      <c r="AN291" s="24"/>
      <c r="AO291" s="24">
        <f t="shared" si="131"/>
        <v>0</v>
      </c>
      <c r="AP291" s="24">
        <f t="shared" si="147"/>
        <v>0</v>
      </c>
      <c r="AQ291" s="24">
        <f t="shared" si="132"/>
        <v>0</v>
      </c>
      <c r="AR291" s="24">
        <f t="shared" si="133"/>
        <v>0</v>
      </c>
      <c r="AS291" s="24">
        <f t="shared" si="134"/>
        <v>0</v>
      </c>
      <c r="AT291" s="24">
        <f t="shared" si="148"/>
        <v>0</v>
      </c>
      <c r="AU291" s="24">
        <f t="shared" si="157"/>
        <v>0</v>
      </c>
      <c r="AV291" s="24">
        <v>0</v>
      </c>
      <c r="AW291" s="24">
        <f t="shared" si="160"/>
        <v>0</v>
      </c>
      <c r="AX291" s="24">
        <v>0</v>
      </c>
      <c r="AY291" s="24">
        <f t="shared" si="149"/>
        <v>0</v>
      </c>
      <c r="AZ291" s="24">
        <f t="shared" si="150"/>
        <v>0</v>
      </c>
      <c r="BA291" s="24">
        <f t="shared" si="135"/>
        <v>0</v>
      </c>
      <c r="BB291" s="24">
        <f t="shared" si="136"/>
        <v>0</v>
      </c>
      <c r="BC291" s="24">
        <f t="shared" si="137"/>
        <v>0</v>
      </c>
      <c r="BD291" s="24">
        <f t="shared" si="138"/>
        <v>0</v>
      </c>
      <c r="BE291" s="24">
        <f t="shared" si="139"/>
        <v>0</v>
      </c>
      <c r="BF291" s="24">
        <f t="shared" si="151"/>
        <v>0</v>
      </c>
      <c r="BG291" s="24">
        <f t="shared" si="158"/>
        <v>0</v>
      </c>
      <c r="BH291" s="24">
        <v>0</v>
      </c>
      <c r="BI291" s="24">
        <f t="shared" si="152"/>
        <v>0</v>
      </c>
      <c r="BJ291" s="24">
        <v>0</v>
      </c>
      <c r="BK291" s="24">
        <f t="shared" si="153"/>
        <v>0</v>
      </c>
      <c r="BL291" s="24">
        <f t="shared" si="154"/>
        <v>0</v>
      </c>
      <c r="BM291" s="24">
        <f t="shared" si="140"/>
        <v>0</v>
      </c>
      <c r="BN291" s="24">
        <f t="shared" si="141"/>
        <v>0</v>
      </c>
      <c r="BO291" s="24">
        <f t="shared" si="142"/>
        <v>0</v>
      </c>
      <c r="BP291" s="24">
        <f t="shared" si="143"/>
        <v>0</v>
      </c>
      <c r="BQ291" s="24">
        <f t="shared" si="144"/>
        <v>0</v>
      </c>
      <c r="BR291" s="24">
        <f t="shared" si="155"/>
        <v>0</v>
      </c>
      <c r="BS291" s="24">
        <f t="shared" si="159"/>
        <v>0</v>
      </c>
      <c r="BT291" s="24">
        <v>0</v>
      </c>
      <c r="BU291" s="24">
        <f t="shared" si="156"/>
        <v>0</v>
      </c>
      <c r="BV291" s="24">
        <v>0</v>
      </c>
    </row>
    <row r="292" spans="1:74">
      <c r="A292" s="87">
        <v>283</v>
      </c>
      <c r="B292" s="1"/>
      <c r="C292" s="1"/>
      <c r="D292" s="2"/>
      <c r="E292" s="3"/>
      <c r="F292" s="4"/>
      <c r="G292" s="5"/>
      <c r="H292" s="4"/>
      <c r="I292" s="5"/>
      <c r="J292" s="6"/>
      <c r="K292" s="5"/>
      <c r="L292" s="5"/>
      <c r="M292" s="5"/>
      <c r="N292" s="7"/>
      <c r="O292" s="38"/>
      <c r="P292" s="5"/>
      <c r="Q292" s="5"/>
      <c r="R292" s="7"/>
      <c r="S292" s="38"/>
      <c r="T292" s="5"/>
      <c r="U292" s="5"/>
      <c r="V292" s="55"/>
      <c r="W292" s="38"/>
      <c r="X292" s="5"/>
      <c r="Y292" s="5"/>
      <c r="Z292" s="55"/>
      <c r="AA292" s="36">
        <f>IF(Dane!$E$3=1,AO292+BA292+BM292,IF(Dane!$E$3=2,AU292+BG292+BS292,AW292+BI292+BU292))</f>
        <v>0</v>
      </c>
      <c r="AB292" s="16">
        <f>IF(Dane!$E$3=1,AP292+BB292+BN292,IF(Dane!$E$3=2,AV292+BH292+BT292,AX292+BJ292+BV292))</f>
        <v>0</v>
      </c>
      <c r="AC292" s="16">
        <f>IF(((K292*Dane!$C$9)-AA292)&lt;0,0,(K292*Dane!$C$9)-AA292)</f>
        <v>0</v>
      </c>
      <c r="AD292" s="37">
        <f>IFERROR(IF(((L292*Dane!$C$9)-AB292)&lt;0,0,(L292*Dane!$C$9)-AB292),0)</f>
        <v>0</v>
      </c>
      <c r="AE292" s="97"/>
      <c r="AF292" s="77">
        <f>IF(Dane!$E$3=1,AO292,IF(Dane!$E$3=2,AU292,AW292))</f>
        <v>0</v>
      </c>
      <c r="AG292" s="77">
        <f>IF(Dane!$E$3=1,AP292,IF(Dane!$E$3=2,AV292,AX292))</f>
        <v>0</v>
      </c>
      <c r="AH292" s="77">
        <f>IF(Dane!$E$3=1,BA292,IF(Dane!$E$3=2,BG292,BI292))</f>
        <v>0</v>
      </c>
      <c r="AI292" s="77">
        <f>IF(Dane!$E$3=1,BB292,IF(Dane!$E$3=2,BH292,BJ292))</f>
        <v>0</v>
      </c>
      <c r="AJ292" s="77">
        <f>IF(Dane!$E$3=1,BM292,IF(Dane!$E$3=2,BS292,BU292))</f>
        <v>0</v>
      </c>
      <c r="AK292" s="77">
        <f>IF(Dane!$E$3=1,BN292,IF(Dane!$E$3=2,BT292,BV292))</f>
        <v>0</v>
      </c>
      <c r="AL292" s="24">
        <f t="shared" si="145"/>
        <v>0</v>
      </c>
      <c r="AM292" s="24">
        <f t="shared" si="146"/>
        <v>0</v>
      </c>
      <c r="AN292" s="24"/>
      <c r="AO292" s="24">
        <f t="shared" si="131"/>
        <v>0</v>
      </c>
      <c r="AP292" s="24">
        <f t="shared" si="147"/>
        <v>0</v>
      </c>
      <c r="AQ292" s="24">
        <f t="shared" si="132"/>
        <v>0</v>
      </c>
      <c r="AR292" s="24">
        <f t="shared" si="133"/>
        <v>0</v>
      </c>
      <c r="AS292" s="24">
        <f t="shared" si="134"/>
        <v>0</v>
      </c>
      <c r="AT292" s="24">
        <f t="shared" si="148"/>
        <v>0</v>
      </c>
      <c r="AU292" s="24">
        <f t="shared" si="157"/>
        <v>0</v>
      </c>
      <c r="AV292" s="24">
        <v>0</v>
      </c>
      <c r="AW292" s="24">
        <f t="shared" si="160"/>
        <v>0</v>
      </c>
      <c r="AX292" s="24">
        <v>0</v>
      </c>
      <c r="AY292" s="24">
        <f t="shared" si="149"/>
        <v>0</v>
      </c>
      <c r="AZ292" s="24">
        <f t="shared" si="150"/>
        <v>0</v>
      </c>
      <c r="BA292" s="24">
        <f t="shared" si="135"/>
        <v>0</v>
      </c>
      <c r="BB292" s="24">
        <f t="shared" si="136"/>
        <v>0</v>
      </c>
      <c r="BC292" s="24">
        <f t="shared" si="137"/>
        <v>0</v>
      </c>
      <c r="BD292" s="24">
        <f t="shared" si="138"/>
        <v>0</v>
      </c>
      <c r="BE292" s="24">
        <f t="shared" si="139"/>
        <v>0</v>
      </c>
      <c r="BF292" s="24">
        <f t="shared" si="151"/>
        <v>0</v>
      </c>
      <c r="BG292" s="24">
        <f t="shared" si="158"/>
        <v>0</v>
      </c>
      <c r="BH292" s="24">
        <v>0</v>
      </c>
      <c r="BI292" s="24">
        <f t="shared" si="152"/>
        <v>0</v>
      </c>
      <c r="BJ292" s="24">
        <v>0</v>
      </c>
      <c r="BK292" s="24">
        <f t="shared" si="153"/>
        <v>0</v>
      </c>
      <c r="BL292" s="24">
        <f t="shared" si="154"/>
        <v>0</v>
      </c>
      <c r="BM292" s="24">
        <f t="shared" si="140"/>
        <v>0</v>
      </c>
      <c r="BN292" s="24">
        <f t="shared" si="141"/>
        <v>0</v>
      </c>
      <c r="BO292" s="24">
        <f t="shared" si="142"/>
        <v>0</v>
      </c>
      <c r="BP292" s="24">
        <f t="shared" si="143"/>
        <v>0</v>
      </c>
      <c r="BQ292" s="24">
        <f t="shared" si="144"/>
        <v>0</v>
      </c>
      <c r="BR292" s="24">
        <f t="shared" si="155"/>
        <v>0</v>
      </c>
      <c r="BS292" s="24">
        <f t="shared" si="159"/>
        <v>0</v>
      </c>
      <c r="BT292" s="24">
        <v>0</v>
      </c>
      <c r="BU292" s="24">
        <f t="shared" si="156"/>
        <v>0</v>
      </c>
      <c r="BV292" s="24">
        <v>0</v>
      </c>
    </row>
    <row r="293" spans="1:74">
      <c r="A293" s="87">
        <v>284</v>
      </c>
      <c r="B293" s="1"/>
      <c r="C293" s="1"/>
      <c r="D293" s="2"/>
      <c r="E293" s="3"/>
      <c r="F293" s="4"/>
      <c r="G293" s="5"/>
      <c r="H293" s="4"/>
      <c r="I293" s="5"/>
      <c r="J293" s="6"/>
      <c r="K293" s="5"/>
      <c r="L293" s="5"/>
      <c r="M293" s="5"/>
      <c r="N293" s="7"/>
      <c r="O293" s="38"/>
      <c r="P293" s="5"/>
      <c r="Q293" s="5"/>
      <c r="R293" s="7"/>
      <c r="S293" s="38"/>
      <c r="T293" s="5"/>
      <c r="U293" s="5"/>
      <c r="V293" s="55"/>
      <c r="W293" s="38"/>
      <c r="X293" s="5"/>
      <c r="Y293" s="5"/>
      <c r="Z293" s="55"/>
      <c r="AA293" s="36">
        <f>IF(Dane!$E$3=1,AO293+BA293+BM293,IF(Dane!$E$3=2,AU293+BG293+BS293,AW293+BI293+BU293))</f>
        <v>0</v>
      </c>
      <c r="AB293" s="16">
        <f>IF(Dane!$E$3=1,AP293+BB293+BN293,IF(Dane!$E$3=2,AV293+BH293+BT293,AX293+BJ293+BV293))</f>
        <v>0</v>
      </c>
      <c r="AC293" s="16">
        <f>IF(((K293*Dane!$C$9)-AA293)&lt;0,0,(K293*Dane!$C$9)-AA293)</f>
        <v>0</v>
      </c>
      <c r="AD293" s="37">
        <f>IFERROR(IF(((L293*Dane!$C$9)-AB293)&lt;0,0,(L293*Dane!$C$9)-AB293),0)</f>
        <v>0</v>
      </c>
      <c r="AE293" s="97"/>
      <c r="AF293" s="77">
        <f>IF(Dane!$E$3=1,AO293,IF(Dane!$E$3=2,AU293,AW293))</f>
        <v>0</v>
      </c>
      <c r="AG293" s="77">
        <f>IF(Dane!$E$3=1,AP293,IF(Dane!$E$3=2,AV293,AX293))</f>
        <v>0</v>
      </c>
      <c r="AH293" s="77">
        <f>IF(Dane!$E$3=1,BA293,IF(Dane!$E$3=2,BG293,BI293))</f>
        <v>0</v>
      </c>
      <c r="AI293" s="77">
        <f>IF(Dane!$E$3=1,BB293,IF(Dane!$E$3=2,BH293,BJ293))</f>
        <v>0</v>
      </c>
      <c r="AJ293" s="77">
        <f>IF(Dane!$E$3=1,BM293,IF(Dane!$E$3=2,BS293,BU293))</f>
        <v>0</v>
      </c>
      <c r="AK293" s="77">
        <f>IF(Dane!$E$3=1,BN293,IF(Dane!$E$3=2,BT293,BV293))</f>
        <v>0</v>
      </c>
      <c r="AL293" s="24">
        <f t="shared" si="145"/>
        <v>0</v>
      </c>
      <c r="AM293" s="24">
        <f t="shared" si="146"/>
        <v>0</v>
      </c>
      <c r="AN293" s="24"/>
      <c r="AO293" s="24">
        <f t="shared" si="131"/>
        <v>0</v>
      </c>
      <c r="AP293" s="24">
        <f t="shared" si="147"/>
        <v>0</v>
      </c>
      <c r="AQ293" s="24">
        <f t="shared" si="132"/>
        <v>0</v>
      </c>
      <c r="AR293" s="24">
        <f t="shared" si="133"/>
        <v>0</v>
      </c>
      <c r="AS293" s="24">
        <f t="shared" si="134"/>
        <v>0</v>
      </c>
      <c r="AT293" s="24">
        <f t="shared" si="148"/>
        <v>0</v>
      </c>
      <c r="AU293" s="24">
        <f t="shared" si="157"/>
        <v>0</v>
      </c>
      <c r="AV293" s="24">
        <v>0</v>
      </c>
      <c r="AW293" s="24">
        <f t="shared" si="160"/>
        <v>0</v>
      </c>
      <c r="AX293" s="24">
        <v>0</v>
      </c>
      <c r="AY293" s="24">
        <f t="shared" si="149"/>
        <v>0</v>
      </c>
      <c r="AZ293" s="24">
        <f t="shared" si="150"/>
        <v>0</v>
      </c>
      <c r="BA293" s="24">
        <f t="shared" si="135"/>
        <v>0</v>
      </c>
      <c r="BB293" s="24">
        <f t="shared" si="136"/>
        <v>0</v>
      </c>
      <c r="BC293" s="24">
        <f t="shared" si="137"/>
        <v>0</v>
      </c>
      <c r="BD293" s="24">
        <f t="shared" si="138"/>
        <v>0</v>
      </c>
      <c r="BE293" s="24">
        <f t="shared" si="139"/>
        <v>0</v>
      </c>
      <c r="BF293" s="24">
        <f t="shared" si="151"/>
        <v>0</v>
      </c>
      <c r="BG293" s="24">
        <f t="shared" si="158"/>
        <v>0</v>
      </c>
      <c r="BH293" s="24">
        <v>0</v>
      </c>
      <c r="BI293" s="24">
        <f t="shared" si="152"/>
        <v>0</v>
      </c>
      <c r="BJ293" s="24">
        <v>0</v>
      </c>
      <c r="BK293" s="24">
        <f t="shared" si="153"/>
        <v>0</v>
      </c>
      <c r="BL293" s="24">
        <f t="shared" si="154"/>
        <v>0</v>
      </c>
      <c r="BM293" s="24">
        <f t="shared" si="140"/>
        <v>0</v>
      </c>
      <c r="BN293" s="24">
        <f t="shared" si="141"/>
        <v>0</v>
      </c>
      <c r="BO293" s="24">
        <f t="shared" si="142"/>
        <v>0</v>
      </c>
      <c r="BP293" s="24">
        <f t="shared" si="143"/>
        <v>0</v>
      </c>
      <c r="BQ293" s="24">
        <f t="shared" si="144"/>
        <v>0</v>
      </c>
      <c r="BR293" s="24">
        <f t="shared" si="155"/>
        <v>0</v>
      </c>
      <c r="BS293" s="24">
        <f t="shared" si="159"/>
        <v>0</v>
      </c>
      <c r="BT293" s="24">
        <v>0</v>
      </c>
      <c r="BU293" s="24">
        <f t="shared" si="156"/>
        <v>0</v>
      </c>
      <c r="BV293" s="24">
        <v>0</v>
      </c>
    </row>
    <row r="294" spans="1:74">
      <c r="A294" s="87">
        <v>285</v>
      </c>
      <c r="B294" s="1"/>
      <c r="C294" s="1"/>
      <c r="D294" s="2"/>
      <c r="E294" s="3"/>
      <c r="F294" s="4"/>
      <c r="G294" s="5"/>
      <c r="H294" s="4"/>
      <c r="I294" s="5"/>
      <c r="J294" s="6"/>
      <c r="K294" s="5"/>
      <c r="L294" s="5"/>
      <c r="M294" s="5"/>
      <c r="N294" s="7"/>
      <c r="O294" s="38"/>
      <c r="P294" s="5"/>
      <c r="Q294" s="5"/>
      <c r="R294" s="7"/>
      <c r="S294" s="38"/>
      <c r="T294" s="5"/>
      <c r="U294" s="5"/>
      <c r="V294" s="55"/>
      <c r="W294" s="38"/>
      <c r="X294" s="5"/>
      <c r="Y294" s="5"/>
      <c r="Z294" s="55"/>
      <c r="AA294" s="36">
        <f>IF(Dane!$E$3=1,AO294+BA294+BM294,IF(Dane!$E$3=2,AU294+BG294+BS294,AW294+BI294+BU294))</f>
        <v>0</v>
      </c>
      <c r="AB294" s="16">
        <f>IF(Dane!$E$3=1,AP294+BB294+BN294,IF(Dane!$E$3=2,AV294+BH294+BT294,AX294+BJ294+BV294))</f>
        <v>0</v>
      </c>
      <c r="AC294" s="16">
        <f>IF(((K294*Dane!$C$9)-AA294)&lt;0,0,(K294*Dane!$C$9)-AA294)</f>
        <v>0</v>
      </c>
      <c r="AD294" s="37">
        <f>IFERROR(IF(((L294*Dane!$C$9)-AB294)&lt;0,0,(L294*Dane!$C$9)-AB294),0)</f>
        <v>0</v>
      </c>
      <c r="AE294" s="97"/>
      <c r="AF294" s="77">
        <f>IF(Dane!$E$3=1,AO294,IF(Dane!$E$3=2,AU294,AW294))</f>
        <v>0</v>
      </c>
      <c r="AG294" s="77">
        <f>IF(Dane!$E$3=1,AP294,IF(Dane!$E$3=2,AV294,AX294))</f>
        <v>0</v>
      </c>
      <c r="AH294" s="77">
        <f>IF(Dane!$E$3=1,BA294,IF(Dane!$E$3=2,BG294,BI294))</f>
        <v>0</v>
      </c>
      <c r="AI294" s="77">
        <f>IF(Dane!$E$3=1,BB294,IF(Dane!$E$3=2,BH294,BJ294))</f>
        <v>0</v>
      </c>
      <c r="AJ294" s="77">
        <f>IF(Dane!$E$3=1,BM294,IF(Dane!$E$3=2,BS294,BU294))</f>
        <v>0</v>
      </c>
      <c r="AK294" s="77">
        <f>IF(Dane!$E$3=1,BN294,IF(Dane!$E$3=2,BT294,BV294))</f>
        <v>0</v>
      </c>
      <c r="AL294" s="24">
        <f t="shared" si="145"/>
        <v>0</v>
      </c>
      <c r="AM294" s="24">
        <f t="shared" si="146"/>
        <v>0</v>
      </c>
      <c r="AN294" s="24"/>
      <c r="AO294" s="24">
        <f t="shared" si="131"/>
        <v>0</v>
      </c>
      <c r="AP294" s="24">
        <f t="shared" si="147"/>
        <v>0</v>
      </c>
      <c r="AQ294" s="24">
        <f t="shared" si="132"/>
        <v>0</v>
      </c>
      <c r="AR294" s="24">
        <f t="shared" si="133"/>
        <v>0</v>
      </c>
      <c r="AS294" s="24">
        <f t="shared" si="134"/>
        <v>0</v>
      </c>
      <c r="AT294" s="24">
        <f t="shared" si="148"/>
        <v>0</v>
      </c>
      <c r="AU294" s="24">
        <f t="shared" si="157"/>
        <v>0</v>
      </c>
      <c r="AV294" s="24">
        <v>0</v>
      </c>
      <c r="AW294" s="24">
        <f t="shared" si="160"/>
        <v>0</v>
      </c>
      <c r="AX294" s="24">
        <v>0</v>
      </c>
      <c r="AY294" s="24">
        <f t="shared" si="149"/>
        <v>0</v>
      </c>
      <c r="AZ294" s="24">
        <f t="shared" si="150"/>
        <v>0</v>
      </c>
      <c r="BA294" s="24">
        <f t="shared" si="135"/>
        <v>0</v>
      </c>
      <c r="BB294" s="24">
        <f t="shared" si="136"/>
        <v>0</v>
      </c>
      <c r="BC294" s="24">
        <f t="shared" si="137"/>
        <v>0</v>
      </c>
      <c r="BD294" s="24">
        <f t="shared" si="138"/>
        <v>0</v>
      </c>
      <c r="BE294" s="24">
        <f t="shared" si="139"/>
        <v>0</v>
      </c>
      <c r="BF294" s="24">
        <f t="shared" si="151"/>
        <v>0</v>
      </c>
      <c r="BG294" s="24">
        <f t="shared" si="158"/>
        <v>0</v>
      </c>
      <c r="BH294" s="24">
        <v>0</v>
      </c>
      <c r="BI294" s="24">
        <f t="shared" si="152"/>
        <v>0</v>
      </c>
      <c r="BJ294" s="24">
        <v>0</v>
      </c>
      <c r="BK294" s="24">
        <f t="shared" si="153"/>
        <v>0</v>
      </c>
      <c r="BL294" s="24">
        <f t="shared" si="154"/>
        <v>0</v>
      </c>
      <c r="BM294" s="24">
        <f t="shared" si="140"/>
        <v>0</v>
      </c>
      <c r="BN294" s="24">
        <f t="shared" si="141"/>
        <v>0</v>
      </c>
      <c r="BO294" s="24">
        <f t="shared" si="142"/>
        <v>0</v>
      </c>
      <c r="BP294" s="24">
        <f t="shared" si="143"/>
        <v>0</v>
      </c>
      <c r="BQ294" s="24">
        <f t="shared" si="144"/>
        <v>0</v>
      </c>
      <c r="BR294" s="24">
        <f t="shared" si="155"/>
        <v>0</v>
      </c>
      <c r="BS294" s="24">
        <f t="shared" si="159"/>
        <v>0</v>
      </c>
      <c r="BT294" s="24">
        <v>0</v>
      </c>
      <c r="BU294" s="24">
        <f t="shared" si="156"/>
        <v>0</v>
      </c>
      <c r="BV294" s="24">
        <v>0</v>
      </c>
    </row>
    <row r="295" spans="1:74">
      <c r="A295" s="87">
        <v>286</v>
      </c>
      <c r="B295" s="1"/>
      <c r="C295" s="1"/>
      <c r="D295" s="2"/>
      <c r="E295" s="3"/>
      <c r="F295" s="4"/>
      <c r="G295" s="5"/>
      <c r="H295" s="4"/>
      <c r="I295" s="5"/>
      <c r="J295" s="6"/>
      <c r="K295" s="5"/>
      <c r="L295" s="5"/>
      <c r="M295" s="5"/>
      <c r="N295" s="7"/>
      <c r="O295" s="38"/>
      <c r="P295" s="5"/>
      <c r="Q295" s="5"/>
      <c r="R295" s="7"/>
      <c r="S295" s="38"/>
      <c r="T295" s="5"/>
      <c r="U295" s="5"/>
      <c r="V295" s="55"/>
      <c r="W295" s="38"/>
      <c r="X295" s="5"/>
      <c r="Y295" s="5"/>
      <c r="Z295" s="55"/>
      <c r="AA295" s="36">
        <f>IF(Dane!$E$3=1,AO295+BA295+BM295,IF(Dane!$E$3=2,AU295+BG295+BS295,AW295+BI295+BU295))</f>
        <v>0</v>
      </c>
      <c r="AB295" s="16">
        <f>IF(Dane!$E$3=1,AP295+BB295+BN295,IF(Dane!$E$3=2,AV295+BH295+BT295,AX295+BJ295+BV295))</f>
        <v>0</v>
      </c>
      <c r="AC295" s="16">
        <f>IF(((K295*Dane!$C$9)-AA295)&lt;0,0,(K295*Dane!$C$9)-AA295)</f>
        <v>0</v>
      </c>
      <c r="AD295" s="37">
        <f>IFERROR(IF(((L295*Dane!$C$9)-AB295)&lt;0,0,(L295*Dane!$C$9)-AB295),0)</f>
        <v>0</v>
      </c>
      <c r="AE295" s="97"/>
      <c r="AF295" s="77">
        <f>IF(Dane!$E$3=1,AO295,IF(Dane!$E$3=2,AU295,AW295))</f>
        <v>0</v>
      </c>
      <c r="AG295" s="77">
        <f>IF(Dane!$E$3=1,AP295,IF(Dane!$E$3=2,AV295,AX295))</f>
        <v>0</v>
      </c>
      <c r="AH295" s="77">
        <f>IF(Dane!$E$3=1,BA295,IF(Dane!$E$3=2,BG295,BI295))</f>
        <v>0</v>
      </c>
      <c r="AI295" s="77">
        <f>IF(Dane!$E$3=1,BB295,IF(Dane!$E$3=2,BH295,BJ295))</f>
        <v>0</v>
      </c>
      <c r="AJ295" s="77">
        <f>IF(Dane!$E$3=1,BM295,IF(Dane!$E$3=2,BS295,BU295))</f>
        <v>0</v>
      </c>
      <c r="AK295" s="77">
        <f>IF(Dane!$E$3=1,BN295,IF(Dane!$E$3=2,BT295,BV295))</f>
        <v>0</v>
      </c>
      <c r="AL295" s="24">
        <f t="shared" si="145"/>
        <v>0</v>
      </c>
      <c r="AM295" s="24">
        <f t="shared" si="146"/>
        <v>0</v>
      </c>
      <c r="AN295" s="24"/>
      <c r="AO295" s="24">
        <f t="shared" si="131"/>
        <v>0</v>
      </c>
      <c r="AP295" s="24">
        <f t="shared" si="147"/>
        <v>0</v>
      </c>
      <c r="AQ295" s="24">
        <f t="shared" si="132"/>
        <v>0</v>
      </c>
      <c r="AR295" s="24">
        <f t="shared" si="133"/>
        <v>0</v>
      </c>
      <c r="AS295" s="24">
        <f t="shared" si="134"/>
        <v>0</v>
      </c>
      <c r="AT295" s="24">
        <f t="shared" si="148"/>
        <v>0</v>
      </c>
      <c r="AU295" s="24">
        <f t="shared" si="157"/>
        <v>0</v>
      </c>
      <c r="AV295" s="24">
        <v>0</v>
      </c>
      <c r="AW295" s="24">
        <f t="shared" si="160"/>
        <v>0</v>
      </c>
      <c r="AX295" s="24">
        <v>0</v>
      </c>
      <c r="AY295" s="24">
        <f t="shared" si="149"/>
        <v>0</v>
      </c>
      <c r="AZ295" s="24">
        <f t="shared" si="150"/>
        <v>0</v>
      </c>
      <c r="BA295" s="24">
        <f t="shared" si="135"/>
        <v>0</v>
      </c>
      <c r="BB295" s="24">
        <f t="shared" si="136"/>
        <v>0</v>
      </c>
      <c r="BC295" s="24">
        <f t="shared" si="137"/>
        <v>0</v>
      </c>
      <c r="BD295" s="24">
        <f t="shared" si="138"/>
        <v>0</v>
      </c>
      <c r="BE295" s="24">
        <f t="shared" si="139"/>
        <v>0</v>
      </c>
      <c r="BF295" s="24">
        <f t="shared" si="151"/>
        <v>0</v>
      </c>
      <c r="BG295" s="24">
        <f t="shared" si="158"/>
        <v>0</v>
      </c>
      <c r="BH295" s="24">
        <v>0</v>
      </c>
      <c r="BI295" s="24">
        <f t="shared" si="152"/>
        <v>0</v>
      </c>
      <c r="BJ295" s="24">
        <v>0</v>
      </c>
      <c r="BK295" s="24">
        <f t="shared" si="153"/>
        <v>0</v>
      </c>
      <c r="BL295" s="24">
        <f t="shared" si="154"/>
        <v>0</v>
      </c>
      <c r="BM295" s="24">
        <f t="shared" si="140"/>
        <v>0</v>
      </c>
      <c r="BN295" s="24">
        <f t="shared" si="141"/>
        <v>0</v>
      </c>
      <c r="BO295" s="24">
        <f t="shared" si="142"/>
        <v>0</v>
      </c>
      <c r="BP295" s="24">
        <f t="shared" si="143"/>
        <v>0</v>
      </c>
      <c r="BQ295" s="24">
        <f t="shared" si="144"/>
        <v>0</v>
      </c>
      <c r="BR295" s="24">
        <f t="shared" si="155"/>
        <v>0</v>
      </c>
      <c r="BS295" s="24">
        <f t="shared" si="159"/>
        <v>0</v>
      </c>
      <c r="BT295" s="24">
        <v>0</v>
      </c>
      <c r="BU295" s="24">
        <f t="shared" si="156"/>
        <v>0</v>
      </c>
      <c r="BV295" s="24">
        <v>0</v>
      </c>
    </row>
    <row r="296" spans="1:74">
      <c r="A296" s="87">
        <v>287</v>
      </c>
      <c r="B296" s="1"/>
      <c r="C296" s="1"/>
      <c r="D296" s="2"/>
      <c r="E296" s="3"/>
      <c r="F296" s="4"/>
      <c r="G296" s="5"/>
      <c r="H296" s="4"/>
      <c r="I296" s="5"/>
      <c r="J296" s="6"/>
      <c r="K296" s="5"/>
      <c r="L296" s="5"/>
      <c r="M296" s="5"/>
      <c r="N296" s="7"/>
      <c r="O296" s="38"/>
      <c r="P296" s="5"/>
      <c r="Q296" s="5"/>
      <c r="R296" s="7"/>
      <c r="S296" s="38"/>
      <c r="T296" s="5"/>
      <c r="U296" s="5"/>
      <c r="V296" s="55"/>
      <c r="W296" s="38"/>
      <c r="X296" s="5"/>
      <c r="Y296" s="5"/>
      <c r="Z296" s="55"/>
      <c r="AA296" s="36">
        <f>IF(Dane!$E$3=1,AO296+BA296+BM296,IF(Dane!$E$3=2,AU296+BG296+BS296,AW296+BI296+BU296))</f>
        <v>0</v>
      </c>
      <c r="AB296" s="16">
        <f>IF(Dane!$E$3=1,AP296+BB296+BN296,IF(Dane!$E$3=2,AV296+BH296+BT296,AX296+BJ296+BV296))</f>
        <v>0</v>
      </c>
      <c r="AC296" s="16">
        <f>IF(((K296*Dane!$C$9)-AA296)&lt;0,0,(K296*Dane!$C$9)-AA296)</f>
        <v>0</v>
      </c>
      <c r="AD296" s="37">
        <f>IFERROR(IF(((L296*Dane!$C$9)-AB296)&lt;0,0,(L296*Dane!$C$9)-AB296),0)</f>
        <v>0</v>
      </c>
      <c r="AE296" s="97"/>
      <c r="AF296" s="77">
        <f>IF(Dane!$E$3=1,AO296,IF(Dane!$E$3=2,AU296,AW296))</f>
        <v>0</v>
      </c>
      <c r="AG296" s="77">
        <f>IF(Dane!$E$3=1,AP296,IF(Dane!$E$3=2,AV296,AX296))</f>
        <v>0</v>
      </c>
      <c r="AH296" s="77">
        <f>IF(Dane!$E$3=1,BA296,IF(Dane!$E$3=2,BG296,BI296))</f>
        <v>0</v>
      </c>
      <c r="AI296" s="77">
        <f>IF(Dane!$E$3=1,BB296,IF(Dane!$E$3=2,BH296,BJ296))</f>
        <v>0</v>
      </c>
      <c r="AJ296" s="77">
        <f>IF(Dane!$E$3=1,BM296,IF(Dane!$E$3=2,BS296,BU296))</f>
        <v>0</v>
      </c>
      <c r="AK296" s="77">
        <f>IF(Dane!$E$3=1,BN296,IF(Dane!$E$3=2,BT296,BV296))</f>
        <v>0</v>
      </c>
      <c r="AL296" s="24">
        <f t="shared" si="145"/>
        <v>0</v>
      </c>
      <c r="AM296" s="24">
        <f t="shared" si="146"/>
        <v>0</v>
      </c>
      <c r="AN296" s="24"/>
      <c r="AO296" s="24">
        <f t="shared" si="131"/>
        <v>0</v>
      </c>
      <c r="AP296" s="24">
        <f t="shared" si="147"/>
        <v>0</v>
      </c>
      <c r="AQ296" s="24">
        <f t="shared" si="132"/>
        <v>0</v>
      </c>
      <c r="AR296" s="24">
        <f t="shared" si="133"/>
        <v>0</v>
      </c>
      <c r="AS296" s="24">
        <f t="shared" si="134"/>
        <v>0</v>
      </c>
      <c r="AT296" s="24">
        <f t="shared" si="148"/>
        <v>0</v>
      </c>
      <c r="AU296" s="24">
        <f t="shared" si="157"/>
        <v>0</v>
      </c>
      <c r="AV296" s="24">
        <v>0</v>
      </c>
      <c r="AW296" s="24">
        <f t="shared" si="160"/>
        <v>0</v>
      </c>
      <c r="AX296" s="24">
        <v>0</v>
      </c>
      <c r="AY296" s="24">
        <f t="shared" si="149"/>
        <v>0</v>
      </c>
      <c r="AZ296" s="24">
        <f t="shared" si="150"/>
        <v>0</v>
      </c>
      <c r="BA296" s="24">
        <f t="shared" si="135"/>
        <v>0</v>
      </c>
      <c r="BB296" s="24">
        <f t="shared" si="136"/>
        <v>0</v>
      </c>
      <c r="BC296" s="24">
        <f t="shared" si="137"/>
        <v>0</v>
      </c>
      <c r="BD296" s="24">
        <f t="shared" si="138"/>
        <v>0</v>
      </c>
      <c r="BE296" s="24">
        <f t="shared" si="139"/>
        <v>0</v>
      </c>
      <c r="BF296" s="24">
        <f t="shared" si="151"/>
        <v>0</v>
      </c>
      <c r="BG296" s="24">
        <f t="shared" si="158"/>
        <v>0</v>
      </c>
      <c r="BH296" s="24">
        <v>0</v>
      </c>
      <c r="BI296" s="24">
        <f t="shared" si="152"/>
        <v>0</v>
      </c>
      <c r="BJ296" s="24">
        <v>0</v>
      </c>
      <c r="BK296" s="24">
        <f t="shared" si="153"/>
        <v>0</v>
      </c>
      <c r="BL296" s="24">
        <f t="shared" si="154"/>
        <v>0</v>
      </c>
      <c r="BM296" s="24">
        <f t="shared" si="140"/>
        <v>0</v>
      </c>
      <c r="BN296" s="24">
        <f t="shared" si="141"/>
        <v>0</v>
      </c>
      <c r="BO296" s="24">
        <f t="shared" si="142"/>
        <v>0</v>
      </c>
      <c r="BP296" s="24">
        <f t="shared" si="143"/>
        <v>0</v>
      </c>
      <c r="BQ296" s="24">
        <f t="shared" si="144"/>
        <v>0</v>
      </c>
      <c r="BR296" s="24">
        <f t="shared" si="155"/>
        <v>0</v>
      </c>
      <c r="BS296" s="24">
        <f t="shared" si="159"/>
        <v>0</v>
      </c>
      <c r="BT296" s="24">
        <v>0</v>
      </c>
      <c r="BU296" s="24">
        <f t="shared" si="156"/>
        <v>0</v>
      </c>
      <c r="BV296" s="24">
        <v>0</v>
      </c>
    </row>
    <row r="297" spans="1:74">
      <c r="A297" s="87">
        <v>288</v>
      </c>
      <c r="B297" s="1"/>
      <c r="C297" s="1"/>
      <c r="D297" s="2"/>
      <c r="E297" s="3"/>
      <c r="F297" s="4"/>
      <c r="G297" s="5"/>
      <c r="H297" s="4"/>
      <c r="I297" s="5"/>
      <c r="J297" s="6"/>
      <c r="K297" s="5"/>
      <c r="L297" s="5"/>
      <c r="M297" s="5"/>
      <c r="N297" s="7"/>
      <c r="O297" s="38"/>
      <c r="P297" s="5"/>
      <c r="Q297" s="5"/>
      <c r="R297" s="7"/>
      <c r="S297" s="38"/>
      <c r="T297" s="5"/>
      <c r="U297" s="5"/>
      <c r="V297" s="55"/>
      <c r="W297" s="38"/>
      <c r="X297" s="5"/>
      <c r="Y297" s="5"/>
      <c r="Z297" s="55"/>
      <c r="AA297" s="36">
        <f>IF(Dane!$E$3=1,AO297+BA297+BM297,IF(Dane!$E$3=2,AU297+BG297+BS297,AW297+BI297+BU297))</f>
        <v>0</v>
      </c>
      <c r="AB297" s="16">
        <f>IF(Dane!$E$3=1,AP297+BB297+BN297,IF(Dane!$E$3=2,AV297+BH297+BT297,AX297+BJ297+BV297))</f>
        <v>0</v>
      </c>
      <c r="AC297" s="16">
        <f>IF(((K297*Dane!$C$9)-AA297)&lt;0,0,(K297*Dane!$C$9)-AA297)</f>
        <v>0</v>
      </c>
      <c r="AD297" s="37">
        <f>IFERROR(IF(((L297*Dane!$C$9)-AB297)&lt;0,0,(L297*Dane!$C$9)-AB297),0)</f>
        <v>0</v>
      </c>
      <c r="AE297" s="97"/>
      <c r="AF297" s="77">
        <f>IF(Dane!$E$3=1,AO297,IF(Dane!$E$3=2,AU297,AW297))</f>
        <v>0</v>
      </c>
      <c r="AG297" s="77">
        <f>IF(Dane!$E$3=1,AP297,IF(Dane!$E$3=2,AV297,AX297))</f>
        <v>0</v>
      </c>
      <c r="AH297" s="77">
        <f>IF(Dane!$E$3=1,BA297,IF(Dane!$E$3=2,BG297,BI297))</f>
        <v>0</v>
      </c>
      <c r="AI297" s="77">
        <f>IF(Dane!$E$3=1,BB297,IF(Dane!$E$3=2,BH297,BJ297))</f>
        <v>0</v>
      </c>
      <c r="AJ297" s="77">
        <f>IF(Dane!$E$3=1,BM297,IF(Dane!$E$3=2,BS297,BU297))</f>
        <v>0</v>
      </c>
      <c r="AK297" s="77">
        <f>IF(Dane!$E$3=1,BN297,IF(Dane!$E$3=2,BT297,BV297))</f>
        <v>0</v>
      </c>
      <c r="AL297" s="24">
        <f t="shared" si="145"/>
        <v>0</v>
      </c>
      <c r="AM297" s="24">
        <f t="shared" si="146"/>
        <v>0</v>
      </c>
      <c r="AN297" s="24"/>
      <c r="AO297" s="24">
        <f t="shared" si="131"/>
        <v>0</v>
      </c>
      <c r="AP297" s="24">
        <f t="shared" si="147"/>
        <v>0</v>
      </c>
      <c r="AQ297" s="24">
        <f t="shared" si="132"/>
        <v>0</v>
      </c>
      <c r="AR297" s="24">
        <f t="shared" si="133"/>
        <v>0</v>
      </c>
      <c r="AS297" s="24">
        <f t="shared" si="134"/>
        <v>0</v>
      </c>
      <c r="AT297" s="24">
        <f t="shared" si="148"/>
        <v>0</v>
      </c>
      <c r="AU297" s="24">
        <f t="shared" si="157"/>
        <v>0</v>
      </c>
      <c r="AV297" s="24">
        <v>0</v>
      </c>
      <c r="AW297" s="24">
        <f t="shared" si="160"/>
        <v>0</v>
      </c>
      <c r="AX297" s="24">
        <v>0</v>
      </c>
      <c r="AY297" s="24">
        <f t="shared" si="149"/>
        <v>0</v>
      </c>
      <c r="AZ297" s="24">
        <f t="shared" si="150"/>
        <v>0</v>
      </c>
      <c r="BA297" s="24">
        <f t="shared" si="135"/>
        <v>0</v>
      </c>
      <c r="BB297" s="24">
        <f t="shared" si="136"/>
        <v>0</v>
      </c>
      <c r="BC297" s="24">
        <f t="shared" si="137"/>
        <v>0</v>
      </c>
      <c r="BD297" s="24">
        <f t="shared" si="138"/>
        <v>0</v>
      </c>
      <c r="BE297" s="24">
        <f t="shared" si="139"/>
        <v>0</v>
      </c>
      <c r="BF297" s="24">
        <f t="shared" si="151"/>
        <v>0</v>
      </c>
      <c r="BG297" s="24">
        <f t="shared" si="158"/>
        <v>0</v>
      </c>
      <c r="BH297" s="24">
        <v>0</v>
      </c>
      <c r="BI297" s="24">
        <f t="shared" si="152"/>
        <v>0</v>
      </c>
      <c r="BJ297" s="24">
        <v>0</v>
      </c>
      <c r="BK297" s="24">
        <f t="shared" si="153"/>
        <v>0</v>
      </c>
      <c r="BL297" s="24">
        <f t="shared" si="154"/>
        <v>0</v>
      </c>
      <c r="BM297" s="24">
        <f t="shared" si="140"/>
        <v>0</v>
      </c>
      <c r="BN297" s="24">
        <f t="shared" si="141"/>
        <v>0</v>
      </c>
      <c r="BO297" s="24">
        <f t="shared" si="142"/>
        <v>0</v>
      </c>
      <c r="BP297" s="24">
        <f t="shared" si="143"/>
        <v>0</v>
      </c>
      <c r="BQ297" s="24">
        <f t="shared" si="144"/>
        <v>0</v>
      </c>
      <c r="BR297" s="24">
        <f t="shared" si="155"/>
        <v>0</v>
      </c>
      <c r="BS297" s="24">
        <f t="shared" si="159"/>
        <v>0</v>
      </c>
      <c r="BT297" s="24">
        <v>0</v>
      </c>
      <c r="BU297" s="24">
        <f t="shared" si="156"/>
        <v>0</v>
      </c>
      <c r="BV297" s="24">
        <v>0</v>
      </c>
    </row>
    <row r="298" spans="1:74">
      <c r="A298" s="87">
        <v>289</v>
      </c>
      <c r="B298" s="1"/>
      <c r="C298" s="1"/>
      <c r="D298" s="2"/>
      <c r="E298" s="3"/>
      <c r="F298" s="4"/>
      <c r="G298" s="5"/>
      <c r="H298" s="4"/>
      <c r="I298" s="5"/>
      <c r="J298" s="6"/>
      <c r="K298" s="5"/>
      <c r="L298" s="5"/>
      <c r="M298" s="5"/>
      <c r="N298" s="7"/>
      <c r="O298" s="38"/>
      <c r="P298" s="5"/>
      <c r="Q298" s="5"/>
      <c r="R298" s="7"/>
      <c r="S298" s="38"/>
      <c r="T298" s="5"/>
      <c r="U298" s="5"/>
      <c r="V298" s="55"/>
      <c r="W298" s="38"/>
      <c r="X298" s="5"/>
      <c r="Y298" s="5"/>
      <c r="Z298" s="55"/>
      <c r="AA298" s="36">
        <f>IF(Dane!$E$3=1,AO298+BA298+BM298,IF(Dane!$E$3=2,AU298+BG298+BS298,AW298+BI298+BU298))</f>
        <v>0</v>
      </c>
      <c r="AB298" s="16">
        <f>IF(Dane!$E$3=1,AP298+BB298+BN298,IF(Dane!$E$3=2,AV298+BH298+BT298,AX298+BJ298+BV298))</f>
        <v>0</v>
      </c>
      <c r="AC298" s="16">
        <f>IF(((K298*Dane!$C$9)-AA298)&lt;0,0,(K298*Dane!$C$9)-AA298)</f>
        <v>0</v>
      </c>
      <c r="AD298" s="37">
        <f>IFERROR(IF(((L298*Dane!$C$9)-AB298)&lt;0,0,(L298*Dane!$C$9)-AB298),0)</f>
        <v>0</v>
      </c>
      <c r="AE298" s="97"/>
      <c r="AF298" s="77">
        <f>IF(Dane!$E$3=1,AO298,IF(Dane!$E$3=2,AU298,AW298))</f>
        <v>0</v>
      </c>
      <c r="AG298" s="77">
        <f>IF(Dane!$E$3=1,AP298,IF(Dane!$E$3=2,AV298,AX298))</f>
        <v>0</v>
      </c>
      <c r="AH298" s="77">
        <f>IF(Dane!$E$3=1,BA298,IF(Dane!$E$3=2,BG298,BI298))</f>
        <v>0</v>
      </c>
      <c r="AI298" s="77">
        <f>IF(Dane!$E$3=1,BB298,IF(Dane!$E$3=2,BH298,BJ298))</f>
        <v>0</v>
      </c>
      <c r="AJ298" s="77">
        <f>IF(Dane!$E$3=1,BM298,IF(Dane!$E$3=2,BS298,BU298))</f>
        <v>0</v>
      </c>
      <c r="AK298" s="77">
        <f>IF(Dane!$E$3=1,BN298,IF(Dane!$E$3=2,BT298,BV298))</f>
        <v>0</v>
      </c>
      <c r="AL298" s="24">
        <f t="shared" si="145"/>
        <v>0</v>
      </c>
      <c r="AM298" s="24">
        <f t="shared" si="146"/>
        <v>0</v>
      </c>
      <c r="AN298" s="24"/>
      <c r="AO298" s="24">
        <f t="shared" si="131"/>
        <v>0</v>
      </c>
      <c r="AP298" s="24">
        <f t="shared" si="147"/>
        <v>0</v>
      </c>
      <c r="AQ298" s="24">
        <f t="shared" si="132"/>
        <v>0</v>
      </c>
      <c r="AR298" s="24">
        <f t="shared" si="133"/>
        <v>0</v>
      </c>
      <c r="AS298" s="24">
        <f t="shared" si="134"/>
        <v>0</v>
      </c>
      <c r="AT298" s="24">
        <f t="shared" si="148"/>
        <v>0</v>
      </c>
      <c r="AU298" s="24">
        <f t="shared" si="157"/>
        <v>0</v>
      </c>
      <c r="AV298" s="24">
        <v>0</v>
      </c>
      <c r="AW298" s="24">
        <f t="shared" si="160"/>
        <v>0</v>
      </c>
      <c r="AX298" s="24">
        <v>0</v>
      </c>
      <c r="AY298" s="24">
        <f t="shared" si="149"/>
        <v>0</v>
      </c>
      <c r="AZ298" s="24">
        <f t="shared" si="150"/>
        <v>0</v>
      </c>
      <c r="BA298" s="24">
        <f t="shared" si="135"/>
        <v>0</v>
      </c>
      <c r="BB298" s="24">
        <f t="shared" si="136"/>
        <v>0</v>
      </c>
      <c r="BC298" s="24">
        <f t="shared" si="137"/>
        <v>0</v>
      </c>
      <c r="BD298" s="24">
        <f t="shared" si="138"/>
        <v>0</v>
      </c>
      <c r="BE298" s="24">
        <f t="shared" si="139"/>
        <v>0</v>
      </c>
      <c r="BF298" s="24">
        <f t="shared" si="151"/>
        <v>0</v>
      </c>
      <c r="BG298" s="24">
        <f t="shared" si="158"/>
        <v>0</v>
      </c>
      <c r="BH298" s="24">
        <v>0</v>
      </c>
      <c r="BI298" s="24">
        <f t="shared" si="152"/>
        <v>0</v>
      </c>
      <c r="BJ298" s="24">
        <v>0</v>
      </c>
      <c r="BK298" s="24">
        <f t="shared" si="153"/>
        <v>0</v>
      </c>
      <c r="BL298" s="24">
        <f t="shared" si="154"/>
        <v>0</v>
      </c>
      <c r="BM298" s="24">
        <f t="shared" si="140"/>
        <v>0</v>
      </c>
      <c r="BN298" s="24">
        <f t="shared" si="141"/>
        <v>0</v>
      </c>
      <c r="BO298" s="24">
        <f t="shared" si="142"/>
        <v>0</v>
      </c>
      <c r="BP298" s="24">
        <f t="shared" si="143"/>
        <v>0</v>
      </c>
      <c r="BQ298" s="24">
        <f t="shared" si="144"/>
        <v>0</v>
      </c>
      <c r="BR298" s="24">
        <f t="shared" si="155"/>
        <v>0</v>
      </c>
      <c r="BS298" s="24">
        <f t="shared" si="159"/>
        <v>0</v>
      </c>
      <c r="BT298" s="24">
        <v>0</v>
      </c>
      <c r="BU298" s="24">
        <f t="shared" si="156"/>
        <v>0</v>
      </c>
      <c r="BV298" s="24">
        <v>0</v>
      </c>
    </row>
    <row r="299" spans="1:74">
      <c r="A299" s="87">
        <v>290</v>
      </c>
      <c r="B299" s="1"/>
      <c r="C299" s="1"/>
      <c r="D299" s="2"/>
      <c r="E299" s="3"/>
      <c r="F299" s="4"/>
      <c r="G299" s="5"/>
      <c r="H299" s="4"/>
      <c r="I299" s="5"/>
      <c r="J299" s="6"/>
      <c r="K299" s="5"/>
      <c r="L299" s="5"/>
      <c r="M299" s="5"/>
      <c r="N299" s="7"/>
      <c r="O299" s="38"/>
      <c r="P299" s="5"/>
      <c r="Q299" s="5"/>
      <c r="R299" s="7"/>
      <c r="S299" s="38"/>
      <c r="T299" s="5"/>
      <c r="U299" s="5"/>
      <c r="V299" s="55"/>
      <c r="W299" s="38"/>
      <c r="X299" s="5"/>
      <c r="Y299" s="5"/>
      <c r="Z299" s="55"/>
      <c r="AA299" s="36">
        <f>IF(Dane!$E$3=1,AO299+BA299+BM299,IF(Dane!$E$3=2,AU299+BG299+BS299,AW299+BI299+BU299))</f>
        <v>0</v>
      </c>
      <c r="AB299" s="16">
        <f>IF(Dane!$E$3=1,AP299+BB299+BN299,IF(Dane!$E$3=2,AV299+BH299+BT299,AX299+BJ299+BV299))</f>
        <v>0</v>
      </c>
      <c r="AC299" s="16">
        <f>IF(((K299*Dane!$C$9)-AA299)&lt;0,0,(K299*Dane!$C$9)-AA299)</f>
        <v>0</v>
      </c>
      <c r="AD299" s="37">
        <f>IFERROR(IF(((L299*Dane!$C$9)-AB299)&lt;0,0,(L299*Dane!$C$9)-AB299),0)</f>
        <v>0</v>
      </c>
      <c r="AE299" s="97"/>
      <c r="AF299" s="77">
        <f>IF(Dane!$E$3=1,AO299,IF(Dane!$E$3=2,AU299,AW299))</f>
        <v>0</v>
      </c>
      <c r="AG299" s="77">
        <f>IF(Dane!$E$3=1,AP299,IF(Dane!$E$3=2,AV299,AX299))</f>
        <v>0</v>
      </c>
      <c r="AH299" s="77">
        <f>IF(Dane!$E$3=1,BA299,IF(Dane!$E$3=2,BG299,BI299))</f>
        <v>0</v>
      </c>
      <c r="AI299" s="77">
        <f>IF(Dane!$E$3=1,BB299,IF(Dane!$E$3=2,BH299,BJ299))</f>
        <v>0</v>
      </c>
      <c r="AJ299" s="77">
        <f>IF(Dane!$E$3=1,BM299,IF(Dane!$E$3=2,BS299,BU299))</f>
        <v>0</v>
      </c>
      <c r="AK299" s="77">
        <f>IF(Dane!$E$3=1,BN299,IF(Dane!$E$3=2,BT299,BV299))</f>
        <v>0</v>
      </c>
      <c r="AL299" s="24">
        <f t="shared" si="145"/>
        <v>0</v>
      </c>
      <c r="AM299" s="24">
        <f t="shared" si="146"/>
        <v>0</v>
      </c>
      <c r="AN299" s="24"/>
      <c r="AO299" s="24">
        <f t="shared" si="131"/>
        <v>0</v>
      </c>
      <c r="AP299" s="24">
        <f t="shared" si="147"/>
        <v>0</v>
      </c>
      <c r="AQ299" s="24">
        <f t="shared" si="132"/>
        <v>0</v>
      </c>
      <c r="AR299" s="24">
        <f t="shared" si="133"/>
        <v>0</v>
      </c>
      <c r="AS299" s="24">
        <f t="shared" si="134"/>
        <v>0</v>
      </c>
      <c r="AT299" s="24">
        <f t="shared" si="148"/>
        <v>0</v>
      </c>
      <c r="AU299" s="24">
        <f t="shared" si="157"/>
        <v>0</v>
      </c>
      <c r="AV299" s="24">
        <v>0</v>
      </c>
      <c r="AW299" s="24">
        <f t="shared" si="160"/>
        <v>0</v>
      </c>
      <c r="AX299" s="24">
        <v>0</v>
      </c>
      <c r="AY299" s="24">
        <f t="shared" si="149"/>
        <v>0</v>
      </c>
      <c r="AZ299" s="24">
        <f t="shared" si="150"/>
        <v>0</v>
      </c>
      <c r="BA299" s="24">
        <f t="shared" si="135"/>
        <v>0</v>
      </c>
      <c r="BB299" s="24">
        <f t="shared" si="136"/>
        <v>0</v>
      </c>
      <c r="BC299" s="24">
        <f t="shared" si="137"/>
        <v>0</v>
      </c>
      <c r="BD299" s="24">
        <f t="shared" si="138"/>
        <v>0</v>
      </c>
      <c r="BE299" s="24">
        <f t="shared" si="139"/>
        <v>0</v>
      </c>
      <c r="BF299" s="24">
        <f t="shared" si="151"/>
        <v>0</v>
      </c>
      <c r="BG299" s="24">
        <f t="shared" si="158"/>
        <v>0</v>
      </c>
      <c r="BH299" s="24">
        <v>0</v>
      </c>
      <c r="BI299" s="24">
        <f t="shared" si="152"/>
        <v>0</v>
      </c>
      <c r="BJ299" s="24">
        <v>0</v>
      </c>
      <c r="BK299" s="24">
        <f t="shared" si="153"/>
        <v>0</v>
      </c>
      <c r="BL299" s="24">
        <f t="shared" si="154"/>
        <v>0</v>
      </c>
      <c r="BM299" s="24">
        <f t="shared" si="140"/>
        <v>0</v>
      </c>
      <c r="BN299" s="24">
        <f t="shared" si="141"/>
        <v>0</v>
      </c>
      <c r="BO299" s="24">
        <f t="shared" si="142"/>
        <v>0</v>
      </c>
      <c r="BP299" s="24">
        <f t="shared" si="143"/>
        <v>0</v>
      </c>
      <c r="BQ299" s="24">
        <f t="shared" si="144"/>
        <v>0</v>
      </c>
      <c r="BR299" s="24">
        <f t="shared" si="155"/>
        <v>0</v>
      </c>
      <c r="BS299" s="24">
        <f t="shared" si="159"/>
        <v>0</v>
      </c>
      <c r="BT299" s="24">
        <v>0</v>
      </c>
      <c r="BU299" s="24">
        <f t="shared" si="156"/>
        <v>0</v>
      </c>
      <c r="BV299" s="24">
        <v>0</v>
      </c>
    </row>
    <row r="300" spans="1:74">
      <c r="A300" s="87">
        <v>291</v>
      </c>
      <c r="B300" s="1"/>
      <c r="C300" s="1"/>
      <c r="D300" s="2"/>
      <c r="E300" s="3"/>
      <c r="F300" s="4"/>
      <c r="G300" s="5"/>
      <c r="H300" s="4"/>
      <c r="I300" s="5"/>
      <c r="J300" s="6"/>
      <c r="K300" s="5"/>
      <c r="L300" s="5"/>
      <c r="M300" s="5"/>
      <c r="N300" s="7"/>
      <c r="O300" s="38"/>
      <c r="P300" s="5"/>
      <c r="Q300" s="5"/>
      <c r="R300" s="7"/>
      <c r="S300" s="38"/>
      <c r="T300" s="5"/>
      <c r="U300" s="5"/>
      <c r="V300" s="55"/>
      <c r="W300" s="38"/>
      <c r="X300" s="5"/>
      <c r="Y300" s="5"/>
      <c r="Z300" s="55"/>
      <c r="AA300" s="36">
        <f>IF(Dane!$E$3=1,AO300+BA300+BM300,IF(Dane!$E$3=2,AU300+BG300+BS300,AW300+BI300+BU300))</f>
        <v>0</v>
      </c>
      <c r="AB300" s="16">
        <f>IF(Dane!$E$3=1,AP300+BB300+BN300,IF(Dane!$E$3=2,AV300+BH300+BT300,AX300+BJ300+BV300))</f>
        <v>0</v>
      </c>
      <c r="AC300" s="16">
        <f>IF(((K300*Dane!$C$9)-AA300)&lt;0,0,(K300*Dane!$C$9)-AA300)</f>
        <v>0</v>
      </c>
      <c r="AD300" s="37">
        <f>IFERROR(IF(((L300*Dane!$C$9)-AB300)&lt;0,0,(L300*Dane!$C$9)-AB300),0)</f>
        <v>0</v>
      </c>
      <c r="AE300" s="97"/>
      <c r="AF300" s="77">
        <f>IF(Dane!$E$3=1,AO300,IF(Dane!$E$3=2,AU300,AW300))</f>
        <v>0</v>
      </c>
      <c r="AG300" s="77">
        <f>IF(Dane!$E$3=1,AP300,IF(Dane!$E$3=2,AV300,AX300))</f>
        <v>0</v>
      </c>
      <c r="AH300" s="77">
        <f>IF(Dane!$E$3=1,BA300,IF(Dane!$E$3=2,BG300,BI300))</f>
        <v>0</v>
      </c>
      <c r="AI300" s="77">
        <f>IF(Dane!$E$3=1,BB300,IF(Dane!$E$3=2,BH300,BJ300))</f>
        <v>0</v>
      </c>
      <c r="AJ300" s="77">
        <f>IF(Dane!$E$3=1,BM300,IF(Dane!$E$3=2,BS300,BU300))</f>
        <v>0</v>
      </c>
      <c r="AK300" s="77">
        <f>IF(Dane!$E$3=1,BN300,IF(Dane!$E$3=2,BT300,BV300))</f>
        <v>0</v>
      </c>
      <c r="AL300" s="24">
        <f t="shared" si="145"/>
        <v>0</v>
      </c>
      <c r="AM300" s="24">
        <f t="shared" si="146"/>
        <v>0</v>
      </c>
      <c r="AN300" s="24"/>
      <c r="AO300" s="24">
        <f t="shared" si="131"/>
        <v>0</v>
      </c>
      <c r="AP300" s="24">
        <f t="shared" si="147"/>
        <v>0</v>
      </c>
      <c r="AQ300" s="24">
        <f t="shared" si="132"/>
        <v>0</v>
      </c>
      <c r="AR300" s="24">
        <f t="shared" si="133"/>
        <v>0</v>
      </c>
      <c r="AS300" s="24">
        <f t="shared" si="134"/>
        <v>0</v>
      </c>
      <c r="AT300" s="24">
        <f t="shared" si="148"/>
        <v>0</v>
      </c>
      <c r="AU300" s="24">
        <f t="shared" si="157"/>
        <v>0</v>
      </c>
      <c r="AV300" s="24">
        <v>0</v>
      </c>
      <c r="AW300" s="24">
        <f t="shared" si="160"/>
        <v>0</v>
      </c>
      <c r="AX300" s="24">
        <v>0</v>
      </c>
      <c r="AY300" s="24">
        <f t="shared" si="149"/>
        <v>0</v>
      </c>
      <c r="AZ300" s="24">
        <f t="shared" si="150"/>
        <v>0</v>
      </c>
      <c r="BA300" s="24">
        <f t="shared" si="135"/>
        <v>0</v>
      </c>
      <c r="BB300" s="24">
        <f t="shared" si="136"/>
        <v>0</v>
      </c>
      <c r="BC300" s="24">
        <f t="shared" si="137"/>
        <v>0</v>
      </c>
      <c r="BD300" s="24">
        <f t="shared" si="138"/>
        <v>0</v>
      </c>
      <c r="BE300" s="24">
        <f t="shared" si="139"/>
        <v>0</v>
      </c>
      <c r="BF300" s="24">
        <f t="shared" si="151"/>
        <v>0</v>
      </c>
      <c r="BG300" s="24">
        <f t="shared" si="158"/>
        <v>0</v>
      </c>
      <c r="BH300" s="24">
        <v>0</v>
      </c>
      <c r="BI300" s="24">
        <f t="shared" si="152"/>
        <v>0</v>
      </c>
      <c r="BJ300" s="24">
        <v>0</v>
      </c>
      <c r="BK300" s="24">
        <f t="shared" si="153"/>
        <v>0</v>
      </c>
      <c r="BL300" s="24">
        <f t="shared" si="154"/>
        <v>0</v>
      </c>
      <c r="BM300" s="24">
        <f t="shared" si="140"/>
        <v>0</v>
      </c>
      <c r="BN300" s="24">
        <f t="shared" si="141"/>
        <v>0</v>
      </c>
      <c r="BO300" s="24">
        <f t="shared" si="142"/>
        <v>0</v>
      </c>
      <c r="BP300" s="24">
        <f t="shared" si="143"/>
        <v>0</v>
      </c>
      <c r="BQ300" s="24">
        <f t="shared" si="144"/>
        <v>0</v>
      </c>
      <c r="BR300" s="24">
        <f t="shared" si="155"/>
        <v>0</v>
      </c>
      <c r="BS300" s="24">
        <f t="shared" si="159"/>
        <v>0</v>
      </c>
      <c r="BT300" s="24">
        <v>0</v>
      </c>
      <c r="BU300" s="24">
        <f t="shared" si="156"/>
        <v>0</v>
      </c>
      <c r="BV300" s="24">
        <v>0</v>
      </c>
    </row>
    <row r="301" spans="1:74">
      <c r="A301" s="87">
        <v>292</v>
      </c>
      <c r="B301" s="1"/>
      <c r="C301" s="1"/>
      <c r="D301" s="2"/>
      <c r="E301" s="3"/>
      <c r="F301" s="4"/>
      <c r="G301" s="5"/>
      <c r="H301" s="4"/>
      <c r="I301" s="5"/>
      <c r="J301" s="6"/>
      <c r="K301" s="5"/>
      <c r="L301" s="5"/>
      <c r="M301" s="5"/>
      <c r="N301" s="7"/>
      <c r="O301" s="38"/>
      <c r="P301" s="5"/>
      <c r="Q301" s="5"/>
      <c r="R301" s="7"/>
      <c r="S301" s="38"/>
      <c r="T301" s="5"/>
      <c r="U301" s="5"/>
      <c r="V301" s="55"/>
      <c r="W301" s="38"/>
      <c r="X301" s="5"/>
      <c r="Y301" s="5"/>
      <c r="Z301" s="55"/>
      <c r="AA301" s="36">
        <f>IF(Dane!$E$3=1,AO301+BA301+BM301,IF(Dane!$E$3=2,AU301+BG301+BS301,AW301+BI301+BU301))</f>
        <v>0</v>
      </c>
      <c r="AB301" s="16">
        <f>IF(Dane!$E$3=1,AP301+BB301+BN301,IF(Dane!$E$3=2,AV301+BH301+BT301,AX301+BJ301+BV301))</f>
        <v>0</v>
      </c>
      <c r="AC301" s="16">
        <f>IF(((K301*Dane!$C$9)-AA301)&lt;0,0,(K301*Dane!$C$9)-AA301)</f>
        <v>0</v>
      </c>
      <c r="AD301" s="37">
        <f>IFERROR(IF(((L301*Dane!$C$9)-AB301)&lt;0,0,(L301*Dane!$C$9)-AB301),0)</f>
        <v>0</v>
      </c>
      <c r="AE301" s="97"/>
      <c r="AF301" s="77">
        <f>IF(Dane!$E$3=1,AO301,IF(Dane!$E$3=2,AU301,AW301))</f>
        <v>0</v>
      </c>
      <c r="AG301" s="77">
        <f>IF(Dane!$E$3=1,AP301,IF(Dane!$E$3=2,AV301,AX301))</f>
        <v>0</v>
      </c>
      <c r="AH301" s="77">
        <f>IF(Dane!$E$3=1,BA301,IF(Dane!$E$3=2,BG301,BI301))</f>
        <v>0</v>
      </c>
      <c r="AI301" s="77">
        <f>IF(Dane!$E$3=1,BB301,IF(Dane!$E$3=2,BH301,BJ301))</f>
        <v>0</v>
      </c>
      <c r="AJ301" s="77">
        <f>IF(Dane!$E$3=1,BM301,IF(Dane!$E$3=2,BS301,BU301))</f>
        <v>0</v>
      </c>
      <c r="AK301" s="77">
        <f>IF(Dane!$E$3=1,BN301,IF(Dane!$E$3=2,BT301,BV301))</f>
        <v>0</v>
      </c>
      <c r="AL301" s="24">
        <f t="shared" si="145"/>
        <v>0</v>
      </c>
      <c r="AM301" s="24">
        <f t="shared" si="146"/>
        <v>0</v>
      </c>
      <c r="AN301" s="24"/>
      <c r="AO301" s="24">
        <f t="shared" si="131"/>
        <v>0</v>
      </c>
      <c r="AP301" s="24">
        <f t="shared" si="147"/>
        <v>0</v>
      </c>
      <c r="AQ301" s="24">
        <f t="shared" si="132"/>
        <v>0</v>
      </c>
      <c r="AR301" s="24">
        <f t="shared" si="133"/>
        <v>0</v>
      </c>
      <c r="AS301" s="24">
        <f t="shared" si="134"/>
        <v>0</v>
      </c>
      <c r="AT301" s="24">
        <f t="shared" si="148"/>
        <v>0</v>
      </c>
      <c r="AU301" s="24">
        <f t="shared" si="157"/>
        <v>0</v>
      </c>
      <c r="AV301" s="24">
        <v>0</v>
      </c>
      <c r="AW301" s="24">
        <f t="shared" si="160"/>
        <v>0</v>
      </c>
      <c r="AX301" s="24">
        <v>0</v>
      </c>
      <c r="AY301" s="24">
        <f t="shared" si="149"/>
        <v>0</v>
      </c>
      <c r="AZ301" s="24">
        <f t="shared" si="150"/>
        <v>0</v>
      </c>
      <c r="BA301" s="24">
        <f t="shared" si="135"/>
        <v>0</v>
      </c>
      <c r="BB301" s="24">
        <f t="shared" si="136"/>
        <v>0</v>
      </c>
      <c r="BC301" s="24">
        <f t="shared" si="137"/>
        <v>0</v>
      </c>
      <c r="BD301" s="24">
        <f t="shared" si="138"/>
        <v>0</v>
      </c>
      <c r="BE301" s="24">
        <f t="shared" si="139"/>
        <v>0</v>
      </c>
      <c r="BF301" s="24">
        <f t="shared" si="151"/>
        <v>0</v>
      </c>
      <c r="BG301" s="24">
        <f t="shared" si="158"/>
        <v>0</v>
      </c>
      <c r="BH301" s="24">
        <v>0</v>
      </c>
      <c r="BI301" s="24">
        <f t="shared" si="152"/>
        <v>0</v>
      </c>
      <c r="BJ301" s="24">
        <v>0</v>
      </c>
      <c r="BK301" s="24">
        <f t="shared" si="153"/>
        <v>0</v>
      </c>
      <c r="BL301" s="24">
        <f t="shared" si="154"/>
        <v>0</v>
      </c>
      <c r="BM301" s="24">
        <f t="shared" si="140"/>
        <v>0</v>
      </c>
      <c r="BN301" s="24">
        <f t="shared" si="141"/>
        <v>0</v>
      </c>
      <c r="BO301" s="24">
        <f t="shared" si="142"/>
        <v>0</v>
      </c>
      <c r="BP301" s="24">
        <f t="shared" si="143"/>
        <v>0</v>
      </c>
      <c r="BQ301" s="24">
        <f t="shared" si="144"/>
        <v>0</v>
      </c>
      <c r="BR301" s="24">
        <f t="shared" si="155"/>
        <v>0</v>
      </c>
      <c r="BS301" s="24">
        <f t="shared" si="159"/>
        <v>0</v>
      </c>
      <c r="BT301" s="24">
        <v>0</v>
      </c>
      <c r="BU301" s="24">
        <f t="shared" si="156"/>
        <v>0</v>
      </c>
      <c r="BV301" s="24">
        <v>0</v>
      </c>
    </row>
    <row r="302" spans="1:74">
      <c r="A302" s="87">
        <v>293</v>
      </c>
      <c r="B302" s="1"/>
      <c r="C302" s="1"/>
      <c r="D302" s="2"/>
      <c r="E302" s="3"/>
      <c r="F302" s="4"/>
      <c r="G302" s="5"/>
      <c r="H302" s="4"/>
      <c r="I302" s="5"/>
      <c r="J302" s="6"/>
      <c r="K302" s="5"/>
      <c r="L302" s="5"/>
      <c r="M302" s="5"/>
      <c r="N302" s="7"/>
      <c r="O302" s="38"/>
      <c r="P302" s="5"/>
      <c r="Q302" s="5"/>
      <c r="R302" s="7"/>
      <c r="S302" s="38"/>
      <c r="T302" s="5"/>
      <c r="U302" s="5"/>
      <c r="V302" s="55"/>
      <c r="W302" s="38"/>
      <c r="X302" s="5"/>
      <c r="Y302" s="5"/>
      <c r="Z302" s="55"/>
      <c r="AA302" s="36">
        <f>IF(Dane!$E$3=1,AO302+BA302+BM302,IF(Dane!$E$3=2,AU302+BG302+BS302,AW302+BI302+BU302))</f>
        <v>0</v>
      </c>
      <c r="AB302" s="16">
        <f>IF(Dane!$E$3=1,AP302+BB302+BN302,IF(Dane!$E$3=2,AV302+BH302+BT302,AX302+BJ302+BV302))</f>
        <v>0</v>
      </c>
      <c r="AC302" s="16">
        <f>IF(((K302*Dane!$C$9)-AA302)&lt;0,0,(K302*Dane!$C$9)-AA302)</f>
        <v>0</v>
      </c>
      <c r="AD302" s="37">
        <f>IFERROR(IF(((L302*Dane!$C$9)-AB302)&lt;0,0,(L302*Dane!$C$9)-AB302),0)</f>
        <v>0</v>
      </c>
      <c r="AE302" s="97"/>
      <c r="AF302" s="77">
        <f>IF(Dane!$E$3=1,AO302,IF(Dane!$E$3=2,AU302,AW302))</f>
        <v>0</v>
      </c>
      <c r="AG302" s="77">
        <f>IF(Dane!$E$3=1,AP302,IF(Dane!$E$3=2,AV302,AX302))</f>
        <v>0</v>
      </c>
      <c r="AH302" s="77">
        <f>IF(Dane!$E$3=1,BA302,IF(Dane!$E$3=2,BG302,BI302))</f>
        <v>0</v>
      </c>
      <c r="AI302" s="77">
        <f>IF(Dane!$E$3=1,BB302,IF(Dane!$E$3=2,BH302,BJ302))</f>
        <v>0</v>
      </c>
      <c r="AJ302" s="77">
        <f>IF(Dane!$E$3=1,BM302,IF(Dane!$E$3=2,BS302,BU302))</f>
        <v>0</v>
      </c>
      <c r="AK302" s="77">
        <f>IF(Dane!$E$3=1,BN302,IF(Dane!$E$3=2,BT302,BV302))</f>
        <v>0</v>
      </c>
      <c r="AL302" s="24">
        <f t="shared" si="145"/>
        <v>0</v>
      </c>
      <c r="AM302" s="24">
        <f t="shared" si="146"/>
        <v>0</v>
      </c>
      <c r="AN302" s="24"/>
      <c r="AO302" s="24">
        <f t="shared" si="131"/>
        <v>0</v>
      </c>
      <c r="AP302" s="24">
        <f t="shared" si="147"/>
        <v>0</v>
      </c>
      <c r="AQ302" s="24">
        <f t="shared" si="132"/>
        <v>0</v>
      </c>
      <c r="AR302" s="24">
        <f t="shared" si="133"/>
        <v>0</v>
      </c>
      <c r="AS302" s="24">
        <f t="shared" si="134"/>
        <v>0</v>
      </c>
      <c r="AT302" s="24">
        <f t="shared" si="148"/>
        <v>0</v>
      </c>
      <c r="AU302" s="24">
        <f t="shared" si="157"/>
        <v>0</v>
      </c>
      <c r="AV302" s="24">
        <v>0</v>
      </c>
      <c r="AW302" s="24">
        <f t="shared" si="160"/>
        <v>0</v>
      </c>
      <c r="AX302" s="24">
        <v>0</v>
      </c>
      <c r="AY302" s="24">
        <f t="shared" si="149"/>
        <v>0</v>
      </c>
      <c r="AZ302" s="24">
        <f t="shared" si="150"/>
        <v>0</v>
      </c>
      <c r="BA302" s="24">
        <f t="shared" si="135"/>
        <v>0</v>
      </c>
      <c r="BB302" s="24">
        <f t="shared" si="136"/>
        <v>0</v>
      </c>
      <c r="BC302" s="24">
        <f t="shared" si="137"/>
        <v>0</v>
      </c>
      <c r="BD302" s="24">
        <f t="shared" si="138"/>
        <v>0</v>
      </c>
      <c r="BE302" s="24">
        <f t="shared" si="139"/>
        <v>0</v>
      </c>
      <c r="BF302" s="24">
        <f t="shared" si="151"/>
        <v>0</v>
      </c>
      <c r="BG302" s="24">
        <f t="shared" si="158"/>
        <v>0</v>
      </c>
      <c r="BH302" s="24">
        <v>0</v>
      </c>
      <c r="BI302" s="24">
        <f t="shared" si="152"/>
        <v>0</v>
      </c>
      <c r="BJ302" s="24">
        <v>0</v>
      </c>
      <c r="BK302" s="24">
        <f t="shared" si="153"/>
        <v>0</v>
      </c>
      <c r="BL302" s="24">
        <f t="shared" si="154"/>
        <v>0</v>
      </c>
      <c r="BM302" s="24">
        <f t="shared" si="140"/>
        <v>0</v>
      </c>
      <c r="BN302" s="24">
        <f t="shared" si="141"/>
        <v>0</v>
      </c>
      <c r="BO302" s="24">
        <f t="shared" si="142"/>
        <v>0</v>
      </c>
      <c r="BP302" s="24">
        <f t="shared" si="143"/>
        <v>0</v>
      </c>
      <c r="BQ302" s="24">
        <f t="shared" si="144"/>
        <v>0</v>
      </c>
      <c r="BR302" s="24">
        <f t="shared" si="155"/>
        <v>0</v>
      </c>
      <c r="BS302" s="24">
        <f t="shared" si="159"/>
        <v>0</v>
      </c>
      <c r="BT302" s="24">
        <v>0</v>
      </c>
      <c r="BU302" s="24">
        <f t="shared" si="156"/>
        <v>0</v>
      </c>
      <c r="BV302" s="24">
        <v>0</v>
      </c>
    </row>
    <row r="303" spans="1:74">
      <c r="A303" s="87">
        <v>294</v>
      </c>
      <c r="B303" s="1"/>
      <c r="C303" s="1"/>
      <c r="D303" s="2"/>
      <c r="E303" s="3"/>
      <c r="F303" s="4"/>
      <c r="G303" s="5"/>
      <c r="H303" s="4"/>
      <c r="I303" s="5"/>
      <c r="J303" s="6"/>
      <c r="K303" s="5"/>
      <c r="L303" s="5"/>
      <c r="M303" s="5"/>
      <c r="N303" s="7"/>
      <c r="O303" s="38"/>
      <c r="P303" s="5"/>
      <c r="Q303" s="5"/>
      <c r="R303" s="7"/>
      <c r="S303" s="38"/>
      <c r="T303" s="5"/>
      <c r="U303" s="5"/>
      <c r="V303" s="55"/>
      <c r="W303" s="38"/>
      <c r="X303" s="5"/>
      <c r="Y303" s="5"/>
      <c r="Z303" s="55"/>
      <c r="AA303" s="36">
        <f>IF(Dane!$E$3=1,AO303+BA303+BM303,IF(Dane!$E$3=2,AU303+BG303+BS303,AW303+BI303+BU303))</f>
        <v>0</v>
      </c>
      <c r="AB303" s="16">
        <f>IF(Dane!$E$3=1,AP303+BB303+BN303,IF(Dane!$E$3=2,AV303+BH303+BT303,AX303+BJ303+BV303))</f>
        <v>0</v>
      </c>
      <c r="AC303" s="16">
        <f>IF(((K303*Dane!$C$9)-AA303)&lt;0,0,(K303*Dane!$C$9)-AA303)</f>
        <v>0</v>
      </c>
      <c r="AD303" s="37">
        <f>IFERROR(IF(((L303*Dane!$C$9)-AB303)&lt;0,0,(L303*Dane!$C$9)-AB303),0)</f>
        <v>0</v>
      </c>
      <c r="AE303" s="97"/>
      <c r="AF303" s="77">
        <f>IF(Dane!$E$3=1,AO303,IF(Dane!$E$3=2,AU303,AW303))</f>
        <v>0</v>
      </c>
      <c r="AG303" s="77">
        <f>IF(Dane!$E$3=1,AP303,IF(Dane!$E$3=2,AV303,AX303))</f>
        <v>0</v>
      </c>
      <c r="AH303" s="77">
        <f>IF(Dane!$E$3=1,BA303,IF(Dane!$E$3=2,BG303,BI303))</f>
        <v>0</v>
      </c>
      <c r="AI303" s="77">
        <f>IF(Dane!$E$3=1,BB303,IF(Dane!$E$3=2,BH303,BJ303))</f>
        <v>0</v>
      </c>
      <c r="AJ303" s="77">
        <f>IF(Dane!$E$3=1,BM303,IF(Dane!$E$3=2,BS303,BU303))</f>
        <v>0</v>
      </c>
      <c r="AK303" s="77">
        <f>IF(Dane!$E$3=1,BN303,IF(Dane!$E$3=2,BT303,BV303))</f>
        <v>0</v>
      </c>
      <c r="AL303" s="24">
        <f t="shared" si="145"/>
        <v>0</v>
      </c>
      <c r="AM303" s="24">
        <f t="shared" si="146"/>
        <v>0</v>
      </c>
      <c r="AN303" s="24"/>
      <c r="AO303" s="24">
        <f t="shared" si="131"/>
        <v>0</v>
      </c>
      <c r="AP303" s="24">
        <f t="shared" si="147"/>
        <v>0</v>
      </c>
      <c r="AQ303" s="24">
        <f t="shared" si="132"/>
        <v>0</v>
      </c>
      <c r="AR303" s="24">
        <f t="shared" si="133"/>
        <v>0</v>
      </c>
      <c r="AS303" s="24">
        <f t="shared" si="134"/>
        <v>0</v>
      </c>
      <c r="AT303" s="24">
        <f t="shared" si="148"/>
        <v>0</v>
      </c>
      <c r="AU303" s="24">
        <f t="shared" si="157"/>
        <v>0</v>
      </c>
      <c r="AV303" s="24">
        <v>0</v>
      </c>
      <c r="AW303" s="24">
        <f t="shared" si="160"/>
        <v>0</v>
      </c>
      <c r="AX303" s="24">
        <v>0</v>
      </c>
      <c r="AY303" s="24">
        <f t="shared" si="149"/>
        <v>0</v>
      </c>
      <c r="AZ303" s="24">
        <f t="shared" si="150"/>
        <v>0</v>
      </c>
      <c r="BA303" s="24">
        <f t="shared" si="135"/>
        <v>0</v>
      </c>
      <c r="BB303" s="24">
        <f t="shared" si="136"/>
        <v>0</v>
      </c>
      <c r="BC303" s="24">
        <f t="shared" si="137"/>
        <v>0</v>
      </c>
      <c r="BD303" s="24">
        <f t="shared" si="138"/>
        <v>0</v>
      </c>
      <c r="BE303" s="24">
        <f t="shared" si="139"/>
        <v>0</v>
      </c>
      <c r="BF303" s="24">
        <f t="shared" si="151"/>
        <v>0</v>
      </c>
      <c r="BG303" s="24">
        <f t="shared" si="158"/>
        <v>0</v>
      </c>
      <c r="BH303" s="24">
        <v>0</v>
      </c>
      <c r="BI303" s="24">
        <f t="shared" si="152"/>
        <v>0</v>
      </c>
      <c r="BJ303" s="24">
        <v>0</v>
      </c>
      <c r="BK303" s="24">
        <f t="shared" si="153"/>
        <v>0</v>
      </c>
      <c r="BL303" s="24">
        <f t="shared" si="154"/>
        <v>0</v>
      </c>
      <c r="BM303" s="24">
        <f t="shared" si="140"/>
        <v>0</v>
      </c>
      <c r="BN303" s="24">
        <f t="shared" si="141"/>
        <v>0</v>
      </c>
      <c r="BO303" s="24">
        <f t="shared" si="142"/>
        <v>0</v>
      </c>
      <c r="BP303" s="24">
        <f t="shared" si="143"/>
        <v>0</v>
      </c>
      <c r="BQ303" s="24">
        <f t="shared" si="144"/>
        <v>0</v>
      </c>
      <c r="BR303" s="24">
        <f t="shared" si="155"/>
        <v>0</v>
      </c>
      <c r="BS303" s="24">
        <f t="shared" si="159"/>
        <v>0</v>
      </c>
      <c r="BT303" s="24">
        <v>0</v>
      </c>
      <c r="BU303" s="24">
        <f t="shared" si="156"/>
        <v>0</v>
      </c>
      <c r="BV303" s="24">
        <v>0</v>
      </c>
    </row>
    <row r="304" spans="1:74">
      <c r="A304" s="87">
        <v>295</v>
      </c>
      <c r="B304" s="1"/>
      <c r="C304" s="1"/>
      <c r="D304" s="2"/>
      <c r="E304" s="3"/>
      <c r="F304" s="4"/>
      <c r="G304" s="5"/>
      <c r="H304" s="4"/>
      <c r="I304" s="5"/>
      <c r="J304" s="6"/>
      <c r="K304" s="5"/>
      <c r="L304" s="5"/>
      <c r="M304" s="5"/>
      <c r="N304" s="7"/>
      <c r="O304" s="38"/>
      <c r="P304" s="5"/>
      <c r="Q304" s="5"/>
      <c r="R304" s="7"/>
      <c r="S304" s="38"/>
      <c r="T304" s="5"/>
      <c r="U304" s="5"/>
      <c r="V304" s="55"/>
      <c r="W304" s="38"/>
      <c r="X304" s="5"/>
      <c r="Y304" s="5"/>
      <c r="Z304" s="55"/>
      <c r="AA304" s="36">
        <f>IF(Dane!$E$3=1,AO304+BA304+BM304,IF(Dane!$E$3=2,AU304+BG304+BS304,AW304+BI304+BU304))</f>
        <v>0</v>
      </c>
      <c r="AB304" s="16">
        <f>IF(Dane!$E$3=1,AP304+BB304+BN304,IF(Dane!$E$3=2,AV304+BH304+BT304,AX304+BJ304+BV304))</f>
        <v>0</v>
      </c>
      <c r="AC304" s="16">
        <f>IF(((K304*Dane!$C$9)-AA304)&lt;0,0,(K304*Dane!$C$9)-AA304)</f>
        <v>0</v>
      </c>
      <c r="AD304" s="37">
        <f>IFERROR(IF(((L304*Dane!$C$9)-AB304)&lt;0,0,(L304*Dane!$C$9)-AB304),0)</f>
        <v>0</v>
      </c>
      <c r="AE304" s="97"/>
      <c r="AF304" s="77">
        <f>IF(Dane!$E$3=1,AO304,IF(Dane!$E$3=2,AU304,AW304))</f>
        <v>0</v>
      </c>
      <c r="AG304" s="77">
        <f>IF(Dane!$E$3=1,AP304,IF(Dane!$E$3=2,AV304,AX304))</f>
        <v>0</v>
      </c>
      <c r="AH304" s="77">
        <f>IF(Dane!$E$3=1,BA304,IF(Dane!$E$3=2,BG304,BI304))</f>
        <v>0</v>
      </c>
      <c r="AI304" s="77">
        <f>IF(Dane!$E$3=1,BB304,IF(Dane!$E$3=2,BH304,BJ304))</f>
        <v>0</v>
      </c>
      <c r="AJ304" s="77">
        <f>IF(Dane!$E$3=1,BM304,IF(Dane!$E$3=2,BS304,BU304))</f>
        <v>0</v>
      </c>
      <c r="AK304" s="77">
        <f>IF(Dane!$E$3=1,BN304,IF(Dane!$E$3=2,BT304,BV304))</f>
        <v>0</v>
      </c>
      <c r="AL304" s="24">
        <f t="shared" si="145"/>
        <v>0</v>
      </c>
      <c r="AM304" s="24">
        <f t="shared" si="146"/>
        <v>0</v>
      </c>
      <c r="AN304" s="24"/>
      <c r="AO304" s="24">
        <f t="shared" si="131"/>
        <v>0</v>
      </c>
      <c r="AP304" s="24">
        <f t="shared" si="147"/>
        <v>0</v>
      </c>
      <c r="AQ304" s="24">
        <f t="shared" si="132"/>
        <v>0</v>
      </c>
      <c r="AR304" s="24">
        <f t="shared" si="133"/>
        <v>0</v>
      </c>
      <c r="AS304" s="24">
        <f t="shared" si="134"/>
        <v>0</v>
      </c>
      <c r="AT304" s="24">
        <f t="shared" si="148"/>
        <v>0</v>
      </c>
      <c r="AU304" s="24">
        <f t="shared" si="157"/>
        <v>0</v>
      </c>
      <c r="AV304" s="24">
        <v>0</v>
      </c>
      <c r="AW304" s="24">
        <f t="shared" si="160"/>
        <v>0</v>
      </c>
      <c r="AX304" s="24">
        <v>0</v>
      </c>
      <c r="AY304" s="24">
        <f t="shared" si="149"/>
        <v>0</v>
      </c>
      <c r="AZ304" s="24">
        <f t="shared" si="150"/>
        <v>0</v>
      </c>
      <c r="BA304" s="24">
        <f t="shared" si="135"/>
        <v>0</v>
      </c>
      <c r="BB304" s="24">
        <f t="shared" si="136"/>
        <v>0</v>
      </c>
      <c r="BC304" s="24">
        <f t="shared" si="137"/>
        <v>0</v>
      </c>
      <c r="BD304" s="24">
        <f t="shared" si="138"/>
        <v>0</v>
      </c>
      <c r="BE304" s="24">
        <f t="shared" si="139"/>
        <v>0</v>
      </c>
      <c r="BF304" s="24">
        <f t="shared" si="151"/>
        <v>0</v>
      </c>
      <c r="BG304" s="24">
        <f t="shared" si="158"/>
        <v>0</v>
      </c>
      <c r="BH304" s="24">
        <v>0</v>
      </c>
      <c r="BI304" s="24">
        <f t="shared" si="152"/>
        <v>0</v>
      </c>
      <c r="BJ304" s="24">
        <v>0</v>
      </c>
      <c r="BK304" s="24">
        <f t="shared" si="153"/>
        <v>0</v>
      </c>
      <c r="BL304" s="24">
        <f t="shared" si="154"/>
        <v>0</v>
      </c>
      <c r="BM304" s="24">
        <f t="shared" si="140"/>
        <v>0</v>
      </c>
      <c r="BN304" s="24">
        <f t="shared" si="141"/>
        <v>0</v>
      </c>
      <c r="BO304" s="24">
        <f t="shared" si="142"/>
        <v>0</v>
      </c>
      <c r="BP304" s="24">
        <f t="shared" si="143"/>
        <v>0</v>
      </c>
      <c r="BQ304" s="24">
        <f t="shared" si="144"/>
        <v>0</v>
      </c>
      <c r="BR304" s="24">
        <f t="shared" si="155"/>
        <v>0</v>
      </c>
      <c r="BS304" s="24">
        <f t="shared" si="159"/>
        <v>0</v>
      </c>
      <c r="BT304" s="24">
        <v>0</v>
      </c>
      <c r="BU304" s="24">
        <f t="shared" si="156"/>
        <v>0</v>
      </c>
      <c r="BV304" s="24">
        <v>0</v>
      </c>
    </row>
    <row r="305" spans="1:74">
      <c r="A305" s="87">
        <v>296</v>
      </c>
      <c r="B305" s="1"/>
      <c r="C305" s="1"/>
      <c r="D305" s="2"/>
      <c r="E305" s="3"/>
      <c r="F305" s="4"/>
      <c r="G305" s="5"/>
      <c r="H305" s="4"/>
      <c r="I305" s="5"/>
      <c r="J305" s="6"/>
      <c r="K305" s="5"/>
      <c r="L305" s="5"/>
      <c r="M305" s="5"/>
      <c r="N305" s="7"/>
      <c r="O305" s="38"/>
      <c r="P305" s="5"/>
      <c r="Q305" s="5"/>
      <c r="R305" s="7"/>
      <c r="S305" s="38"/>
      <c r="T305" s="5"/>
      <c r="U305" s="5"/>
      <c r="V305" s="55"/>
      <c r="W305" s="38"/>
      <c r="X305" s="5"/>
      <c r="Y305" s="5"/>
      <c r="Z305" s="55"/>
      <c r="AA305" s="36">
        <f>IF(Dane!$E$3=1,AO305+BA305+BM305,IF(Dane!$E$3=2,AU305+BG305+BS305,AW305+BI305+BU305))</f>
        <v>0</v>
      </c>
      <c r="AB305" s="16">
        <f>IF(Dane!$E$3=1,AP305+BB305+BN305,IF(Dane!$E$3=2,AV305+BH305+BT305,AX305+BJ305+BV305))</f>
        <v>0</v>
      </c>
      <c r="AC305" s="16">
        <f>IF(((K305*Dane!$C$9)-AA305)&lt;0,0,(K305*Dane!$C$9)-AA305)</f>
        <v>0</v>
      </c>
      <c r="AD305" s="37">
        <f>IFERROR(IF(((L305*Dane!$C$9)-AB305)&lt;0,0,(L305*Dane!$C$9)-AB305),0)</f>
        <v>0</v>
      </c>
      <c r="AE305" s="97"/>
      <c r="AF305" s="77">
        <f>IF(Dane!$E$3=1,AO305,IF(Dane!$E$3=2,AU305,AW305))</f>
        <v>0</v>
      </c>
      <c r="AG305" s="77">
        <f>IF(Dane!$E$3=1,AP305,IF(Dane!$E$3=2,AV305,AX305))</f>
        <v>0</v>
      </c>
      <c r="AH305" s="77">
        <f>IF(Dane!$E$3=1,BA305,IF(Dane!$E$3=2,BG305,BI305))</f>
        <v>0</v>
      </c>
      <c r="AI305" s="77">
        <f>IF(Dane!$E$3=1,BB305,IF(Dane!$E$3=2,BH305,BJ305))</f>
        <v>0</v>
      </c>
      <c r="AJ305" s="77">
        <f>IF(Dane!$E$3=1,BM305,IF(Dane!$E$3=2,BS305,BU305))</f>
        <v>0</v>
      </c>
      <c r="AK305" s="77">
        <f>IF(Dane!$E$3=1,BN305,IF(Dane!$E$3=2,BT305,BV305))</f>
        <v>0</v>
      </c>
      <c r="AL305" s="24">
        <f t="shared" si="145"/>
        <v>0</v>
      </c>
      <c r="AM305" s="24">
        <f t="shared" si="146"/>
        <v>0</v>
      </c>
      <c r="AN305" s="24"/>
      <c r="AO305" s="24">
        <f t="shared" si="131"/>
        <v>0</v>
      </c>
      <c r="AP305" s="24">
        <f t="shared" si="147"/>
        <v>0</v>
      </c>
      <c r="AQ305" s="24">
        <f t="shared" si="132"/>
        <v>0</v>
      </c>
      <c r="AR305" s="24">
        <f t="shared" si="133"/>
        <v>0</v>
      </c>
      <c r="AS305" s="24">
        <f t="shared" si="134"/>
        <v>0</v>
      </c>
      <c r="AT305" s="24">
        <f t="shared" si="148"/>
        <v>0</v>
      </c>
      <c r="AU305" s="24">
        <f t="shared" si="157"/>
        <v>0</v>
      </c>
      <c r="AV305" s="24">
        <v>0</v>
      </c>
      <c r="AW305" s="24">
        <f t="shared" si="160"/>
        <v>0</v>
      </c>
      <c r="AX305" s="24">
        <v>0</v>
      </c>
      <c r="AY305" s="24">
        <f t="shared" si="149"/>
        <v>0</v>
      </c>
      <c r="AZ305" s="24">
        <f t="shared" si="150"/>
        <v>0</v>
      </c>
      <c r="BA305" s="24">
        <f t="shared" si="135"/>
        <v>0</v>
      </c>
      <c r="BB305" s="24">
        <f t="shared" si="136"/>
        <v>0</v>
      </c>
      <c r="BC305" s="24">
        <f t="shared" si="137"/>
        <v>0</v>
      </c>
      <c r="BD305" s="24">
        <f t="shared" si="138"/>
        <v>0</v>
      </c>
      <c r="BE305" s="24">
        <f t="shared" si="139"/>
        <v>0</v>
      </c>
      <c r="BF305" s="24">
        <f t="shared" si="151"/>
        <v>0</v>
      </c>
      <c r="BG305" s="24">
        <f t="shared" si="158"/>
        <v>0</v>
      </c>
      <c r="BH305" s="24">
        <v>0</v>
      </c>
      <c r="BI305" s="24">
        <f t="shared" si="152"/>
        <v>0</v>
      </c>
      <c r="BJ305" s="24">
        <v>0</v>
      </c>
      <c r="BK305" s="24">
        <f t="shared" si="153"/>
        <v>0</v>
      </c>
      <c r="BL305" s="24">
        <f t="shared" si="154"/>
        <v>0</v>
      </c>
      <c r="BM305" s="24">
        <f t="shared" si="140"/>
        <v>0</v>
      </c>
      <c r="BN305" s="24">
        <f t="shared" si="141"/>
        <v>0</v>
      </c>
      <c r="BO305" s="24">
        <f t="shared" si="142"/>
        <v>0</v>
      </c>
      <c r="BP305" s="24">
        <f t="shared" si="143"/>
        <v>0</v>
      </c>
      <c r="BQ305" s="24">
        <f t="shared" si="144"/>
        <v>0</v>
      </c>
      <c r="BR305" s="24">
        <f t="shared" si="155"/>
        <v>0</v>
      </c>
      <c r="BS305" s="24">
        <f t="shared" si="159"/>
        <v>0</v>
      </c>
      <c r="BT305" s="24">
        <v>0</v>
      </c>
      <c r="BU305" s="24">
        <f t="shared" si="156"/>
        <v>0</v>
      </c>
      <c r="BV305" s="24">
        <v>0</v>
      </c>
    </row>
    <row r="306" spans="1:74">
      <c r="A306" s="87">
        <v>297</v>
      </c>
      <c r="B306" s="1"/>
      <c r="C306" s="1"/>
      <c r="D306" s="2"/>
      <c r="E306" s="3"/>
      <c r="F306" s="4"/>
      <c r="G306" s="5"/>
      <c r="H306" s="4"/>
      <c r="I306" s="5"/>
      <c r="J306" s="6"/>
      <c r="K306" s="5"/>
      <c r="L306" s="5"/>
      <c r="M306" s="5"/>
      <c r="N306" s="7"/>
      <c r="O306" s="38"/>
      <c r="P306" s="5"/>
      <c r="Q306" s="5"/>
      <c r="R306" s="7"/>
      <c r="S306" s="38"/>
      <c r="T306" s="5"/>
      <c r="U306" s="5"/>
      <c r="V306" s="55"/>
      <c r="W306" s="38"/>
      <c r="X306" s="5"/>
      <c r="Y306" s="5"/>
      <c r="Z306" s="55"/>
      <c r="AA306" s="36">
        <f>IF(Dane!$E$3=1,AO306+BA306+BM306,IF(Dane!$E$3=2,AU306+BG306+BS306,AW306+BI306+BU306))</f>
        <v>0</v>
      </c>
      <c r="AB306" s="16">
        <f>IF(Dane!$E$3=1,AP306+BB306+BN306,IF(Dane!$E$3=2,AV306+BH306+BT306,AX306+BJ306+BV306))</f>
        <v>0</v>
      </c>
      <c r="AC306" s="16">
        <f>IF(((K306*Dane!$C$9)-AA306)&lt;0,0,(K306*Dane!$C$9)-AA306)</f>
        <v>0</v>
      </c>
      <c r="AD306" s="37">
        <f>IFERROR(IF(((L306*Dane!$C$9)-AB306)&lt;0,0,(L306*Dane!$C$9)-AB306),0)</f>
        <v>0</v>
      </c>
      <c r="AE306" s="97"/>
      <c r="AF306" s="77">
        <f>IF(Dane!$E$3=1,AO306,IF(Dane!$E$3=2,AU306,AW306))</f>
        <v>0</v>
      </c>
      <c r="AG306" s="77">
        <f>IF(Dane!$E$3=1,AP306,IF(Dane!$E$3=2,AV306,AX306))</f>
        <v>0</v>
      </c>
      <c r="AH306" s="77">
        <f>IF(Dane!$E$3=1,BA306,IF(Dane!$E$3=2,BG306,BI306))</f>
        <v>0</v>
      </c>
      <c r="AI306" s="77">
        <f>IF(Dane!$E$3=1,BB306,IF(Dane!$E$3=2,BH306,BJ306))</f>
        <v>0</v>
      </c>
      <c r="AJ306" s="77">
        <f>IF(Dane!$E$3=1,BM306,IF(Dane!$E$3=2,BS306,BU306))</f>
        <v>0</v>
      </c>
      <c r="AK306" s="77">
        <f>IF(Dane!$E$3=1,BN306,IF(Dane!$E$3=2,BT306,BV306))</f>
        <v>0</v>
      </c>
      <c r="AL306" s="24">
        <f t="shared" si="145"/>
        <v>0</v>
      </c>
      <c r="AM306" s="24">
        <f t="shared" si="146"/>
        <v>0</v>
      </c>
      <c r="AN306" s="24"/>
      <c r="AO306" s="24">
        <f t="shared" si="131"/>
        <v>0</v>
      </c>
      <c r="AP306" s="24">
        <f t="shared" si="147"/>
        <v>0</v>
      </c>
      <c r="AQ306" s="24">
        <f t="shared" si="132"/>
        <v>0</v>
      </c>
      <c r="AR306" s="24">
        <f t="shared" si="133"/>
        <v>0</v>
      </c>
      <c r="AS306" s="24">
        <f t="shared" si="134"/>
        <v>0</v>
      </c>
      <c r="AT306" s="24">
        <f t="shared" si="148"/>
        <v>0</v>
      </c>
      <c r="AU306" s="24">
        <f t="shared" si="157"/>
        <v>0</v>
      </c>
      <c r="AV306" s="24">
        <v>0</v>
      </c>
      <c r="AW306" s="24">
        <f t="shared" si="160"/>
        <v>0</v>
      </c>
      <c r="AX306" s="24">
        <v>0</v>
      </c>
      <c r="AY306" s="24">
        <f t="shared" si="149"/>
        <v>0</v>
      </c>
      <c r="AZ306" s="24">
        <f t="shared" si="150"/>
        <v>0</v>
      </c>
      <c r="BA306" s="24">
        <f t="shared" si="135"/>
        <v>0</v>
      </c>
      <c r="BB306" s="24">
        <f t="shared" si="136"/>
        <v>0</v>
      </c>
      <c r="BC306" s="24">
        <f t="shared" si="137"/>
        <v>0</v>
      </c>
      <c r="BD306" s="24">
        <f t="shared" si="138"/>
        <v>0</v>
      </c>
      <c r="BE306" s="24">
        <f t="shared" si="139"/>
        <v>0</v>
      </c>
      <c r="BF306" s="24">
        <f t="shared" si="151"/>
        <v>0</v>
      </c>
      <c r="BG306" s="24">
        <f t="shared" si="158"/>
        <v>0</v>
      </c>
      <c r="BH306" s="24">
        <v>0</v>
      </c>
      <c r="BI306" s="24">
        <f t="shared" si="152"/>
        <v>0</v>
      </c>
      <c r="BJ306" s="24">
        <v>0</v>
      </c>
      <c r="BK306" s="24">
        <f t="shared" si="153"/>
        <v>0</v>
      </c>
      <c r="BL306" s="24">
        <f t="shared" si="154"/>
        <v>0</v>
      </c>
      <c r="BM306" s="24">
        <f t="shared" si="140"/>
        <v>0</v>
      </c>
      <c r="BN306" s="24">
        <f t="shared" si="141"/>
        <v>0</v>
      </c>
      <c r="BO306" s="24">
        <f t="shared" si="142"/>
        <v>0</v>
      </c>
      <c r="BP306" s="24">
        <f t="shared" si="143"/>
        <v>0</v>
      </c>
      <c r="BQ306" s="24">
        <f t="shared" si="144"/>
        <v>0</v>
      </c>
      <c r="BR306" s="24">
        <f t="shared" si="155"/>
        <v>0</v>
      </c>
      <c r="BS306" s="24">
        <f t="shared" si="159"/>
        <v>0</v>
      </c>
      <c r="BT306" s="24">
        <v>0</v>
      </c>
      <c r="BU306" s="24">
        <f t="shared" si="156"/>
        <v>0</v>
      </c>
      <c r="BV306" s="24">
        <v>0</v>
      </c>
    </row>
    <row r="307" spans="1:74">
      <c r="A307" s="87">
        <v>298</v>
      </c>
      <c r="B307" s="1"/>
      <c r="C307" s="1"/>
      <c r="D307" s="2"/>
      <c r="E307" s="3"/>
      <c r="F307" s="4"/>
      <c r="G307" s="5"/>
      <c r="H307" s="4"/>
      <c r="I307" s="5"/>
      <c r="J307" s="6"/>
      <c r="K307" s="5"/>
      <c r="L307" s="5"/>
      <c r="M307" s="5"/>
      <c r="N307" s="7"/>
      <c r="O307" s="38"/>
      <c r="P307" s="5"/>
      <c r="Q307" s="5"/>
      <c r="R307" s="7"/>
      <c r="S307" s="38"/>
      <c r="T307" s="5"/>
      <c r="U307" s="5"/>
      <c r="V307" s="55"/>
      <c r="W307" s="38"/>
      <c r="X307" s="5"/>
      <c r="Y307" s="5"/>
      <c r="Z307" s="55"/>
      <c r="AA307" s="36">
        <f>IF(Dane!$E$3=1,AO307+BA307+BM307,IF(Dane!$E$3=2,AU307+BG307+BS307,AW307+BI307+BU307))</f>
        <v>0</v>
      </c>
      <c r="AB307" s="16">
        <f>IF(Dane!$E$3=1,AP307+BB307+BN307,IF(Dane!$E$3=2,AV307+BH307+BT307,AX307+BJ307+BV307))</f>
        <v>0</v>
      </c>
      <c r="AC307" s="16">
        <f>IF(((K307*Dane!$C$9)-AA307)&lt;0,0,(K307*Dane!$C$9)-AA307)</f>
        <v>0</v>
      </c>
      <c r="AD307" s="37">
        <f>IFERROR(IF(((L307*Dane!$C$9)-AB307)&lt;0,0,(L307*Dane!$C$9)-AB307),0)</f>
        <v>0</v>
      </c>
      <c r="AE307" s="97"/>
      <c r="AF307" s="77">
        <f>IF(Dane!$E$3=1,AO307,IF(Dane!$E$3=2,AU307,AW307))</f>
        <v>0</v>
      </c>
      <c r="AG307" s="77">
        <f>IF(Dane!$E$3=1,AP307,IF(Dane!$E$3=2,AV307,AX307))</f>
        <v>0</v>
      </c>
      <c r="AH307" s="77">
        <f>IF(Dane!$E$3=1,BA307,IF(Dane!$E$3=2,BG307,BI307))</f>
        <v>0</v>
      </c>
      <c r="AI307" s="77">
        <f>IF(Dane!$E$3=1,BB307,IF(Dane!$E$3=2,BH307,BJ307))</f>
        <v>0</v>
      </c>
      <c r="AJ307" s="77">
        <f>IF(Dane!$E$3=1,BM307,IF(Dane!$E$3=2,BS307,BU307))</f>
        <v>0</v>
      </c>
      <c r="AK307" s="77">
        <f>IF(Dane!$E$3=1,BN307,IF(Dane!$E$3=2,BT307,BV307))</f>
        <v>0</v>
      </c>
      <c r="AL307" s="24">
        <f t="shared" si="145"/>
        <v>0</v>
      </c>
      <c r="AM307" s="24">
        <f t="shared" si="146"/>
        <v>0</v>
      </c>
      <c r="AN307" s="24"/>
      <c r="AO307" s="24">
        <f t="shared" si="131"/>
        <v>0</v>
      </c>
      <c r="AP307" s="24">
        <f t="shared" si="147"/>
        <v>0</v>
      </c>
      <c r="AQ307" s="24">
        <f t="shared" si="132"/>
        <v>0</v>
      </c>
      <c r="AR307" s="24">
        <f t="shared" si="133"/>
        <v>0</v>
      </c>
      <c r="AS307" s="24">
        <f t="shared" si="134"/>
        <v>0</v>
      </c>
      <c r="AT307" s="24">
        <f t="shared" si="148"/>
        <v>0</v>
      </c>
      <c r="AU307" s="24">
        <f t="shared" si="157"/>
        <v>0</v>
      </c>
      <c r="AV307" s="24">
        <v>0</v>
      </c>
      <c r="AW307" s="24">
        <f t="shared" si="160"/>
        <v>0</v>
      </c>
      <c r="AX307" s="24">
        <v>0</v>
      </c>
      <c r="AY307" s="24">
        <f t="shared" si="149"/>
        <v>0</v>
      </c>
      <c r="AZ307" s="24">
        <f t="shared" si="150"/>
        <v>0</v>
      </c>
      <c r="BA307" s="24">
        <f t="shared" si="135"/>
        <v>0</v>
      </c>
      <c r="BB307" s="24">
        <f t="shared" si="136"/>
        <v>0</v>
      </c>
      <c r="BC307" s="24">
        <f t="shared" si="137"/>
        <v>0</v>
      </c>
      <c r="BD307" s="24">
        <f t="shared" si="138"/>
        <v>0</v>
      </c>
      <c r="BE307" s="24">
        <f t="shared" si="139"/>
        <v>0</v>
      </c>
      <c r="BF307" s="24">
        <f t="shared" si="151"/>
        <v>0</v>
      </c>
      <c r="BG307" s="24">
        <f t="shared" si="158"/>
        <v>0</v>
      </c>
      <c r="BH307" s="24">
        <v>0</v>
      </c>
      <c r="BI307" s="24">
        <f t="shared" si="152"/>
        <v>0</v>
      </c>
      <c r="BJ307" s="24">
        <v>0</v>
      </c>
      <c r="BK307" s="24">
        <f t="shared" si="153"/>
        <v>0</v>
      </c>
      <c r="BL307" s="24">
        <f t="shared" si="154"/>
        <v>0</v>
      </c>
      <c r="BM307" s="24">
        <f t="shared" si="140"/>
        <v>0</v>
      </c>
      <c r="BN307" s="24">
        <f t="shared" si="141"/>
        <v>0</v>
      </c>
      <c r="BO307" s="24">
        <f t="shared" si="142"/>
        <v>0</v>
      </c>
      <c r="BP307" s="24">
        <f t="shared" si="143"/>
        <v>0</v>
      </c>
      <c r="BQ307" s="24">
        <f t="shared" si="144"/>
        <v>0</v>
      </c>
      <c r="BR307" s="24">
        <f t="shared" si="155"/>
        <v>0</v>
      </c>
      <c r="BS307" s="24">
        <f t="shared" si="159"/>
        <v>0</v>
      </c>
      <c r="BT307" s="24">
        <v>0</v>
      </c>
      <c r="BU307" s="24">
        <f t="shared" si="156"/>
        <v>0</v>
      </c>
      <c r="BV307" s="24">
        <v>0</v>
      </c>
    </row>
    <row r="308" spans="1:74">
      <c r="A308" s="87">
        <v>299</v>
      </c>
      <c r="B308" s="1"/>
      <c r="C308" s="1"/>
      <c r="D308" s="2"/>
      <c r="E308" s="3"/>
      <c r="F308" s="4"/>
      <c r="G308" s="5"/>
      <c r="H308" s="4"/>
      <c r="I308" s="5"/>
      <c r="J308" s="6"/>
      <c r="K308" s="5"/>
      <c r="L308" s="5"/>
      <c r="M308" s="5"/>
      <c r="N308" s="7"/>
      <c r="O308" s="38"/>
      <c r="P308" s="5"/>
      <c r="Q308" s="5"/>
      <c r="R308" s="7"/>
      <c r="S308" s="38"/>
      <c r="T308" s="5"/>
      <c r="U308" s="5"/>
      <c r="V308" s="55"/>
      <c r="W308" s="38"/>
      <c r="X308" s="5"/>
      <c r="Y308" s="5"/>
      <c r="Z308" s="55"/>
      <c r="AA308" s="36">
        <f>IF(Dane!$E$3=1,AO308+BA308+BM308,IF(Dane!$E$3=2,AU308+BG308+BS308,AW308+BI308+BU308))</f>
        <v>0</v>
      </c>
      <c r="AB308" s="16">
        <f>IF(Dane!$E$3=1,AP308+BB308+BN308,IF(Dane!$E$3=2,AV308+BH308+BT308,AX308+BJ308+BV308))</f>
        <v>0</v>
      </c>
      <c r="AC308" s="16">
        <f>IF(((K308*Dane!$C$9)-AA308)&lt;0,0,(K308*Dane!$C$9)-AA308)</f>
        <v>0</v>
      </c>
      <c r="AD308" s="37">
        <f>IFERROR(IF(((L308*Dane!$C$9)-AB308)&lt;0,0,(L308*Dane!$C$9)-AB308),0)</f>
        <v>0</v>
      </c>
      <c r="AE308" s="97"/>
      <c r="AF308" s="77">
        <f>IF(Dane!$E$3=1,AO308,IF(Dane!$E$3=2,AU308,AW308))</f>
        <v>0</v>
      </c>
      <c r="AG308" s="77">
        <f>IF(Dane!$E$3=1,AP308,IF(Dane!$E$3=2,AV308,AX308))</f>
        <v>0</v>
      </c>
      <c r="AH308" s="77">
        <f>IF(Dane!$E$3=1,BA308,IF(Dane!$E$3=2,BG308,BI308))</f>
        <v>0</v>
      </c>
      <c r="AI308" s="77">
        <f>IF(Dane!$E$3=1,BB308,IF(Dane!$E$3=2,BH308,BJ308))</f>
        <v>0</v>
      </c>
      <c r="AJ308" s="77">
        <f>IF(Dane!$E$3=1,BM308,IF(Dane!$E$3=2,BS308,BU308))</f>
        <v>0</v>
      </c>
      <c r="AK308" s="77">
        <f>IF(Dane!$E$3=1,BN308,IF(Dane!$E$3=2,BT308,BV308))</f>
        <v>0</v>
      </c>
      <c r="AL308" s="24">
        <f t="shared" si="145"/>
        <v>0</v>
      </c>
      <c r="AM308" s="24">
        <f t="shared" si="146"/>
        <v>0</v>
      </c>
      <c r="AN308" s="24"/>
      <c r="AO308" s="24">
        <f t="shared" si="131"/>
        <v>0</v>
      </c>
      <c r="AP308" s="24">
        <f t="shared" si="147"/>
        <v>0</v>
      </c>
      <c r="AQ308" s="24">
        <f t="shared" si="132"/>
        <v>0</v>
      </c>
      <c r="AR308" s="24">
        <f t="shared" si="133"/>
        <v>0</v>
      </c>
      <c r="AS308" s="24">
        <f t="shared" si="134"/>
        <v>0</v>
      </c>
      <c r="AT308" s="24">
        <f t="shared" si="148"/>
        <v>0</v>
      </c>
      <c r="AU308" s="24">
        <f t="shared" si="157"/>
        <v>0</v>
      </c>
      <c r="AV308" s="24">
        <v>0</v>
      </c>
      <c r="AW308" s="24">
        <f t="shared" si="160"/>
        <v>0</v>
      </c>
      <c r="AX308" s="24">
        <v>0</v>
      </c>
      <c r="AY308" s="24">
        <f t="shared" si="149"/>
        <v>0</v>
      </c>
      <c r="AZ308" s="24">
        <f t="shared" si="150"/>
        <v>0</v>
      </c>
      <c r="BA308" s="24">
        <f t="shared" si="135"/>
        <v>0</v>
      </c>
      <c r="BB308" s="24">
        <f t="shared" si="136"/>
        <v>0</v>
      </c>
      <c r="BC308" s="24">
        <f t="shared" si="137"/>
        <v>0</v>
      </c>
      <c r="BD308" s="24">
        <f t="shared" si="138"/>
        <v>0</v>
      </c>
      <c r="BE308" s="24">
        <f t="shared" si="139"/>
        <v>0</v>
      </c>
      <c r="BF308" s="24">
        <f t="shared" si="151"/>
        <v>0</v>
      </c>
      <c r="BG308" s="24">
        <f t="shared" si="158"/>
        <v>0</v>
      </c>
      <c r="BH308" s="24">
        <v>0</v>
      </c>
      <c r="BI308" s="24">
        <f t="shared" si="152"/>
        <v>0</v>
      </c>
      <c r="BJ308" s="24">
        <v>0</v>
      </c>
      <c r="BK308" s="24">
        <f t="shared" si="153"/>
        <v>0</v>
      </c>
      <c r="BL308" s="24">
        <f t="shared" si="154"/>
        <v>0</v>
      </c>
      <c r="BM308" s="24">
        <f t="shared" si="140"/>
        <v>0</v>
      </c>
      <c r="BN308" s="24">
        <f t="shared" si="141"/>
        <v>0</v>
      </c>
      <c r="BO308" s="24">
        <f t="shared" si="142"/>
        <v>0</v>
      </c>
      <c r="BP308" s="24">
        <f t="shared" si="143"/>
        <v>0</v>
      </c>
      <c r="BQ308" s="24">
        <f t="shared" si="144"/>
        <v>0</v>
      </c>
      <c r="BR308" s="24">
        <f t="shared" si="155"/>
        <v>0</v>
      </c>
      <c r="BS308" s="24">
        <f t="shared" si="159"/>
        <v>0</v>
      </c>
      <c r="BT308" s="24">
        <v>0</v>
      </c>
      <c r="BU308" s="24">
        <f t="shared" si="156"/>
        <v>0</v>
      </c>
      <c r="BV308" s="24">
        <v>0</v>
      </c>
    </row>
    <row r="309" spans="1:74">
      <c r="A309" s="87">
        <v>300</v>
      </c>
      <c r="B309" s="1"/>
      <c r="C309" s="1"/>
      <c r="D309" s="2"/>
      <c r="E309" s="3"/>
      <c r="F309" s="4"/>
      <c r="G309" s="5"/>
      <c r="H309" s="4"/>
      <c r="I309" s="5"/>
      <c r="J309" s="6"/>
      <c r="K309" s="5"/>
      <c r="L309" s="5"/>
      <c r="M309" s="5"/>
      <c r="N309" s="7"/>
      <c r="O309" s="38"/>
      <c r="P309" s="5"/>
      <c r="Q309" s="5"/>
      <c r="R309" s="7"/>
      <c r="S309" s="38"/>
      <c r="T309" s="5"/>
      <c r="U309" s="5"/>
      <c r="V309" s="55"/>
      <c r="W309" s="38"/>
      <c r="X309" s="5"/>
      <c r="Y309" s="5"/>
      <c r="Z309" s="55"/>
      <c r="AA309" s="36">
        <f>IF(Dane!$E$3=1,AO309+BA309+BM309,IF(Dane!$E$3=2,AU309+BG309+BS309,AW309+BI309+BU309))</f>
        <v>0</v>
      </c>
      <c r="AB309" s="16">
        <f>IF(Dane!$E$3=1,AP309+BB309+BN309,IF(Dane!$E$3=2,AV309+BH309+BT309,AX309+BJ309+BV309))</f>
        <v>0</v>
      </c>
      <c r="AC309" s="16">
        <f>IF(((K309*Dane!$C$9)-AA309)&lt;0,0,(K309*Dane!$C$9)-AA309)</f>
        <v>0</v>
      </c>
      <c r="AD309" s="37">
        <f>IFERROR(IF(((L309*Dane!$C$9)-AB309)&lt;0,0,(L309*Dane!$C$9)-AB309),0)</f>
        <v>0</v>
      </c>
      <c r="AE309" s="97"/>
      <c r="AF309" s="77">
        <f>IF(Dane!$E$3=1,AO309,IF(Dane!$E$3=2,AU309,AW309))</f>
        <v>0</v>
      </c>
      <c r="AG309" s="77">
        <f>IF(Dane!$E$3=1,AP309,IF(Dane!$E$3=2,AV309,AX309))</f>
        <v>0</v>
      </c>
      <c r="AH309" s="77">
        <f>IF(Dane!$E$3=1,BA309,IF(Dane!$E$3=2,BG309,BI309))</f>
        <v>0</v>
      </c>
      <c r="AI309" s="77">
        <f>IF(Dane!$E$3=1,BB309,IF(Dane!$E$3=2,BH309,BJ309))</f>
        <v>0</v>
      </c>
      <c r="AJ309" s="77">
        <f>IF(Dane!$E$3=1,BM309,IF(Dane!$E$3=2,BS309,BU309))</f>
        <v>0</v>
      </c>
      <c r="AK309" s="77">
        <f>IF(Dane!$E$3=1,BN309,IF(Dane!$E$3=2,BT309,BV309))</f>
        <v>0</v>
      </c>
      <c r="AL309" s="24">
        <f t="shared" si="145"/>
        <v>0</v>
      </c>
      <c r="AM309" s="24">
        <f t="shared" si="146"/>
        <v>0</v>
      </c>
      <c r="AN309" s="24"/>
      <c r="AO309" s="24">
        <f t="shared" si="131"/>
        <v>0</v>
      </c>
      <c r="AP309" s="24">
        <f t="shared" si="147"/>
        <v>0</v>
      </c>
      <c r="AQ309" s="24">
        <f t="shared" si="132"/>
        <v>0</v>
      </c>
      <c r="AR309" s="24">
        <f t="shared" si="133"/>
        <v>0</v>
      </c>
      <c r="AS309" s="24">
        <f t="shared" si="134"/>
        <v>0</v>
      </c>
      <c r="AT309" s="24">
        <f t="shared" si="148"/>
        <v>0</v>
      </c>
      <c r="AU309" s="24">
        <f t="shared" si="157"/>
        <v>0</v>
      </c>
      <c r="AV309" s="24">
        <v>0</v>
      </c>
      <c r="AW309" s="24">
        <f t="shared" si="160"/>
        <v>0</v>
      </c>
      <c r="AX309" s="24">
        <v>0</v>
      </c>
      <c r="AY309" s="24">
        <f t="shared" si="149"/>
        <v>0</v>
      </c>
      <c r="AZ309" s="24">
        <f t="shared" si="150"/>
        <v>0</v>
      </c>
      <c r="BA309" s="24">
        <f t="shared" si="135"/>
        <v>0</v>
      </c>
      <c r="BB309" s="24">
        <f t="shared" si="136"/>
        <v>0</v>
      </c>
      <c r="BC309" s="24">
        <f t="shared" si="137"/>
        <v>0</v>
      </c>
      <c r="BD309" s="24">
        <f t="shared" si="138"/>
        <v>0</v>
      </c>
      <c r="BE309" s="24">
        <f t="shared" si="139"/>
        <v>0</v>
      </c>
      <c r="BF309" s="24">
        <f t="shared" si="151"/>
        <v>0</v>
      </c>
      <c r="BG309" s="24">
        <f t="shared" si="158"/>
        <v>0</v>
      </c>
      <c r="BH309" s="24">
        <v>0</v>
      </c>
      <c r="BI309" s="24">
        <f t="shared" si="152"/>
        <v>0</v>
      </c>
      <c r="BJ309" s="24">
        <v>0</v>
      </c>
      <c r="BK309" s="24">
        <f t="shared" si="153"/>
        <v>0</v>
      </c>
      <c r="BL309" s="24">
        <f t="shared" si="154"/>
        <v>0</v>
      </c>
      <c r="BM309" s="24">
        <f t="shared" si="140"/>
        <v>0</v>
      </c>
      <c r="BN309" s="24">
        <f t="shared" si="141"/>
        <v>0</v>
      </c>
      <c r="BO309" s="24">
        <f t="shared" si="142"/>
        <v>0</v>
      </c>
      <c r="BP309" s="24">
        <f t="shared" si="143"/>
        <v>0</v>
      </c>
      <c r="BQ309" s="24">
        <f t="shared" si="144"/>
        <v>0</v>
      </c>
      <c r="BR309" s="24">
        <f t="shared" si="155"/>
        <v>0</v>
      </c>
      <c r="BS309" s="24">
        <f t="shared" si="159"/>
        <v>0</v>
      </c>
      <c r="BT309" s="24">
        <v>0</v>
      </c>
      <c r="BU309" s="24">
        <f t="shared" si="156"/>
        <v>0</v>
      </c>
      <c r="BV309" s="24">
        <v>0</v>
      </c>
    </row>
    <row r="310" spans="1:74">
      <c r="A310" s="87">
        <v>301</v>
      </c>
      <c r="B310" s="1"/>
      <c r="C310" s="1"/>
      <c r="D310" s="2"/>
      <c r="E310" s="3"/>
      <c r="F310" s="4"/>
      <c r="G310" s="5"/>
      <c r="H310" s="4"/>
      <c r="I310" s="5"/>
      <c r="J310" s="6"/>
      <c r="K310" s="5"/>
      <c r="L310" s="5"/>
      <c r="M310" s="5"/>
      <c r="N310" s="7"/>
      <c r="O310" s="38"/>
      <c r="P310" s="5"/>
      <c r="Q310" s="5"/>
      <c r="R310" s="7"/>
      <c r="S310" s="38"/>
      <c r="T310" s="5"/>
      <c r="U310" s="5"/>
      <c r="V310" s="55"/>
      <c r="W310" s="38"/>
      <c r="X310" s="5"/>
      <c r="Y310" s="5"/>
      <c r="Z310" s="55"/>
      <c r="AA310" s="36">
        <f>IF(Dane!$E$3=1,AO310+BA310+BM310,IF(Dane!$E$3=2,AU310+BG310+BS310,AW310+BI310+BU310))</f>
        <v>0</v>
      </c>
      <c r="AB310" s="16">
        <f>IF(Dane!$E$3=1,AP310+BB310+BN310,IF(Dane!$E$3=2,AV310+BH310+BT310,AX310+BJ310+BV310))</f>
        <v>0</v>
      </c>
      <c r="AC310" s="16">
        <f>IF(((K310*Dane!$C$9)-AA310)&lt;0,0,(K310*Dane!$C$9)-AA310)</f>
        <v>0</v>
      </c>
      <c r="AD310" s="37">
        <f>IFERROR(IF(((L310*Dane!$C$9)-AB310)&lt;0,0,(L310*Dane!$C$9)-AB310),0)</f>
        <v>0</v>
      </c>
      <c r="AE310" s="97"/>
      <c r="AF310" s="77">
        <f>IF(Dane!$E$3=1,AO310,IF(Dane!$E$3=2,AU310,AW310))</f>
        <v>0</v>
      </c>
      <c r="AG310" s="77">
        <f>IF(Dane!$E$3=1,AP310,IF(Dane!$E$3=2,AV310,AX310))</f>
        <v>0</v>
      </c>
      <c r="AH310" s="77">
        <f>IF(Dane!$E$3=1,BA310,IF(Dane!$E$3=2,BG310,BI310))</f>
        <v>0</v>
      </c>
      <c r="AI310" s="77">
        <f>IF(Dane!$E$3=1,BB310,IF(Dane!$E$3=2,BH310,BJ310))</f>
        <v>0</v>
      </c>
      <c r="AJ310" s="77">
        <f>IF(Dane!$E$3=1,BM310,IF(Dane!$E$3=2,BS310,BU310))</f>
        <v>0</v>
      </c>
      <c r="AK310" s="77">
        <f>IF(Dane!$E$3=1,BN310,IF(Dane!$E$3=2,BT310,BV310))</f>
        <v>0</v>
      </c>
      <c r="AL310" s="24">
        <f t="shared" si="145"/>
        <v>0</v>
      </c>
      <c r="AM310" s="24">
        <f t="shared" si="146"/>
        <v>0</v>
      </c>
      <c r="AN310" s="24"/>
      <c r="AO310" s="24">
        <f t="shared" si="131"/>
        <v>0</v>
      </c>
      <c r="AP310" s="24">
        <f t="shared" si="147"/>
        <v>0</v>
      </c>
      <c r="AQ310" s="24">
        <f t="shared" si="132"/>
        <v>0</v>
      </c>
      <c r="AR310" s="24">
        <f t="shared" si="133"/>
        <v>0</v>
      </c>
      <c r="AS310" s="24">
        <f t="shared" si="134"/>
        <v>0</v>
      </c>
      <c r="AT310" s="24">
        <f t="shared" si="148"/>
        <v>0</v>
      </c>
      <c r="AU310" s="24">
        <f t="shared" si="157"/>
        <v>0</v>
      </c>
      <c r="AV310" s="24">
        <v>0</v>
      </c>
      <c r="AW310" s="24">
        <f t="shared" si="160"/>
        <v>0</v>
      </c>
      <c r="AX310" s="24">
        <v>0</v>
      </c>
      <c r="AY310" s="24">
        <f t="shared" si="149"/>
        <v>0</v>
      </c>
      <c r="AZ310" s="24">
        <f t="shared" si="150"/>
        <v>0</v>
      </c>
      <c r="BA310" s="24">
        <f t="shared" si="135"/>
        <v>0</v>
      </c>
      <c r="BB310" s="24">
        <f t="shared" si="136"/>
        <v>0</v>
      </c>
      <c r="BC310" s="24">
        <f t="shared" si="137"/>
        <v>0</v>
      </c>
      <c r="BD310" s="24">
        <f t="shared" si="138"/>
        <v>0</v>
      </c>
      <c r="BE310" s="24">
        <f t="shared" si="139"/>
        <v>0</v>
      </c>
      <c r="BF310" s="24">
        <f t="shared" si="151"/>
        <v>0</v>
      </c>
      <c r="BG310" s="24">
        <f t="shared" si="158"/>
        <v>0</v>
      </c>
      <c r="BH310" s="24">
        <v>0</v>
      </c>
      <c r="BI310" s="24">
        <f t="shared" si="152"/>
        <v>0</v>
      </c>
      <c r="BJ310" s="24">
        <v>0</v>
      </c>
      <c r="BK310" s="24">
        <f t="shared" si="153"/>
        <v>0</v>
      </c>
      <c r="BL310" s="24">
        <f t="shared" si="154"/>
        <v>0</v>
      </c>
      <c r="BM310" s="24">
        <f t="shared" si="140"/>
        <v>0</v>
      </c>
      <c r="BN310" s="24">
        <f t="shared" si="141"/>
        <v>0</v>
      </c>
      <c r="BO310" s="24">
        <f t="shared" si="142"/>
        <v>0</v>
      </c>
      <c r="BP310" s="24">
        <f t="shared" si="143"/>
        <v>0</v>
      </c>
      <c r="BQ310" s="24">
        <f t="shared" si="144"/>
        <v>0</v>
      </c>
      <c r="BR310" s="24">
        <f t="shared" si="155"/>
        <v>0</v>
      </c>
      <c r="BS310" s="24">
        <f t="shared" si="159"/>
        <v>0</v>
      </c>
      <c r="BT310" s="24">
        <v>0</v>
      </c>
      <c r="BU310" s="24">
        <f t="shared" si="156"/>
        <v>0</v>
      </c>
      <c r="BV310" s="24">
        <v>0</v>
      </c>
    </row>
    <row r="311" spans="1:74">
      <c r="A311" s="87">
        <v>302</v>
      </c>
      <c r="B311" s="1"/>
      <c r="C311" s="1"/>
      <c r="D311" s="2"/>
      <c r="E311" s="3"/>
      <c r="F311" s="4"/>
      <c r="G311" s="5"/>
      <c r="H311" s="4"/>
      <c r="I311" s="5"/>
      <c r="J311" s="6"/>
      <c r="K311" s="5"/>
      <c r="L311" s="5"/>
      <c r="M311" s="5"/>
      <c r="N311" s="7"/>
      <c r="O311" s="38"/>
      <c r="P311" s="5"/>
      <c r="Q311" s="5"/>
      <c r="R311" s="7"/>
      <c r="S311" s="38"/>
      <c r="T311" s="5"/>
      <c r="U311" s="5"/>
      <c r="V311" s="55"/>
      <c r="W311" s="38"/>
      <c r="X311" s="5"/>
      <c r="Y311" s="5"/>
      <c r="Z311" s="55"/>
      <c r="AA311" s="36">
        <f>IF(Dane!$E$3=1,AO311+BA311+BM311,IF(Dane!$E$3=2,AU311+BG311+BS311,AW311+BI311+BU311))</f>
        <v>0</v>
      </c>
      <c r="AB311" s="16">
        <f>IF(Dane!$E$3=1,AP311+BB311+BN311,IF(Dane!$E$3=2,AV311+BH311+BT311,AX311+BJ311+BV311))</f>
        <v>0</v>
      </c>
      <c r="AC311" s="16">
        <f>IF(((K311*Dane!$C$9)-AA311)&lt;0,0,(K311*Dane!$C$9)-AA311)</f>
        <v>0</v>
      </c>
      <c r="AD311" s="37">
        <f>IFERROR(IF(((L311*Dane!$C$9)-AB311)&lt;0,0,(L311*Dane!$C$9)-AB311),0)</f>
        <v>0</v>
      </c>
      <c r="AE311" s="97"/>
      <c r="AF311" s="77">
        <f>IF(Dane!$E$3=1,AO311,IF(Dane!$E$3=2,AU311,AW311))</f>
        <v>0</v>
      </c>
      <c r="AG311" s="77">
        <f>IF(Dane!$E$3=1,AP311,IF(Dane!$E$3=2,AV311,AX311))</f>
        <v>0</v>
      </c>
      <c r="AH311" s="77">
        <f>IF(Dane!$E$3=1,BA311,IF(Dane!$E$3=2,BG311,BI311))</f>
        <v>0</v>
      </c>
      <c r="AI311" s="77">
        <f>IF(Dane!$E$3=1,BB311,IF(Dane!$E$3=2,BH311,BJ311))</f>
        <v>0</v>
      </c>
      <c r="AJ311" s="77">
        <f>IF(Dane!$E$3=1,BM311,IF(Dane!$E$3=2,BS311,BU311))</f>
        <v>0</v>
      </c>
      <c r="AK311" s="77">
        <f>IF(Dane!$E$3=1,BN311,IF(Dane!$E$3=2,BT311,BV311))</f>
        <v>0</v>
      </c>
      <c r="AL311" s="24">
        <f t="shared" si="145"/>
        <v>0</v>
      </c>
      <c r="AM311" s="24">
        <f t="shared" si="146"/>
        <v>0</v>
      </c>
      <c r="AN311" s="24"/>
      <c r="AO311" s="24">
        <f t="shared" si="131"/>
        <v>0</v>
      </c>
      <c r="AP311" s="24">
        <f t="shared" si="147"/>
        <v>0</v>
      </c>
      <c r="AQ311" s="24">
        <f t="shared" si="132"/>
        <v>0</v>
      </c>
      <c r="AR311" s="24">
        <f t="shared" si="133"/>
        <v>0</v>
      </c>
      <c r="AS311" s="24">
        <f t="shared" si="134"/>
        <v>0</v>
      </c>
      <c r="AT311" s="24">
        <f t="shared" si="148"/>
        <v>0</v>
      </c>
      <c r="AU311" s="24">
        <f t="shared" si="157"/>
        <v>0</v>
      </c>
      <c r="AV311" s="24">
        <v>0</v>
      </c>
      <c r="AW311" s="24">
        <f t="shared" si="160"/>
        <v>0</v>
      </c>
      <c r="AX311" s="24">
        <v>0</v>
      </c>
      <c r="AY311" s="24">
        <f t="shared" si="149"/>
        <v>0</v>
      </c>
      <c r="AZ311" s="24">
        <f t="shared" si="150"/>
        <v>0</v>
      </c>
      <c r="BA311" s="24">
        <f t="shared" si="135"/>
        <v>0</v>
      </c>
      <c r="BB311" s="24">
        <f t="shared" si="136"/>
        <v>0</v>
      </c>
      <c r="BC311" s="24">
        <f t="shared" si="137"/>
        <v>0</v>
      </c>
      <c r="BD311" s="24">
        <f t="shared" si="138"/>
        <v>0</v>
      </c>
      <c r="BE311" s="24">
        <f t="shared" si="139"/>
        <v>0</v>
      </c>
      <c r="BF311" s="24">
        <f t="shared" si="151"/>
        <v>0</v>
      </c>
      <c r="BG311" s="24">
        <f t="shared" si="158"/>
        <v>0</v>
      </c>
      <c r="BH311" s="24">
        <v>0</v>
      </c>
      <c r="BI311" s="24">
        <f t="shared" si="152"/>
        <v>0</v>
      </c>
      <c r="BJ311" s="24">
        <v>0</v>
      </c>
      <c r="BK311" s="24">
        <f t="shared" si="153"/>
        <v>0</v>
      </c>
      <c r="BL311" s="24">
        <f t="shared" si="154"/>
        <v>0</v>
      </c>
      <c r="BM311" s="24">
        <f t="shared" si="140"/>
        <v>0</v>
      </c>
      <c r="BN311" s="24">
        <f t="shared" si="141"/>
        <v>0</v>
      </c>
      <c r="BO311" s="24">
        <f t="shared" si="142"/>
        <v>0</v>
      </c>
      <c r="BP311" s="24">
        <f t="shared" si="143"/>
        <v>0</v>
      </c>
      <c r="BQ311" s="24">
        <f t="shared" si="144"/>
        <v>0</v>
      </c>
      <c r="BR311" s="24">
        <f t="shared" si="155"/>
        <v>0</v>
      </c>
      <c r="BS311" s="24">
        <f t="shared" si="159"/>
        <v>0</v>
      </c>
      <c r="BT311" s="24">
        <v>0</v>
      </c>
      <c r="BU311" s="24">
        <f t="shared" si="156"/>
        <v>0</v>
      </c>
      <c r="BV311" s="24">
        <v>0</v>
      </c>
    </row>
    <row r="312" spans="1:74">
      <c r="A312" s="87">
        <v>303</v>
      </c>
      <c r="B312" s="1"/>
      <c r="C312" s="1"/>
      <c r="D312" s="2"/>
      <c r="E312" s="3"/>
      <c r="F312" s="4"/>
      <c r="G312" s="5"/>
      <c r="H312" s="4"/>
      <c r="I312" s="5"/>
      <c r="J312" s="6"/>
      <c r="K312" s="5"/>
      <c r="L312" s="5"/>
      <c r="M312" s="5"/>
      <c r="N312" s="7"/>
      <c r="O312" s="38"/>
      <c r="P312" s="5"/>
      <c r="Q312" s="5"/>
      <c r="R312" s="7"/>
      <c r="S312" s="38"/>
      <c r="T312" s="5"/>
      <c r="U312" s="5"/>
      <c r="V312" s="55"/>
      <c r="W312" s="38"/>
      <c r="X312" s="5"/>
      <c r="Y312" s="5"/>
      <c r="Z312" s="55"/>
      <c r="AA312" s="36">
        <f>IF(Dane!$E$3=1,AO312+BA312+BM312,IF(Dane!$E$3=2,AU312+BG312+BS312,AW312+BI312+BU312))</f>
        <v>0</v>
      </c>
      <c r="AB312" s="16">
        <f>IF(Dane!$E$3=1,AP312+BB312+BN312,IF(Dane!$E$3=2,AV312+BH312+BT312,AX312+BJ312+BV312))</f>
        <v>0</v>
      </c>
      <c r="AC312" s="16">
        <f>IF(((K312*Dane!$C$9)-AA312)&lt;0,0,(K312*Dane!$C$9)-AA312)</f>
        <v>0</v>
      </c>
      <c r="AD312" s="37">
        <f>IFERROR(IF(((L312*Dane!$C$9)-AB312)&lt;0,0,(L312*Dane!$C$9)-AB312),0)</f>
        <v>0</v>
      </c>
      <c r="AE312" s="97"/>
      <c r="AF312" s="77">
        <f>IF(Dane!$E$3=1,AO312,IF(Dane!$E$3=2,AU312,AW312))</f>
        <v>0</v>
      </c>
      <c r="AG312" s="77">
        <f>IF(Dane!$E$3=1,AP312,IF(Dane!$E$3=2,AV312,AX312))</f>
        <v>0</v>
      </c>
      <c r="AH312" s="77">
        <f>IF(Dane!$E$3=1,BA312,IF(Dane!$E$3=2,BG312,BI312))</f>
        <v>0</v>
      </c>
      <c r="AI312" s="77">
        <f>IF(Dane!$E$3=1,BB312,IF(Dane!$E$3=2,BH312,BJ312))</f>
        <v>0</v>
      </c>
      <c r="AJ312" s="77">
        <f>IF(Dane!$E$3=1,BM312,IF(Dane!$E$3=2,BS312,BU312))</f>
        <v>0</v>
      </c>
      <c r="AK312" s="77">
        <f>IF(Dane!$E$3=1,BN312,IF(Dane!$E$3=2,BT312,BV312))</f>
        <v>0</v>
      </c>
      <c r="AL312" s="24">
        <f t="shared" si="145"/>
        <v>0</v>
      </c>
      <c r="AM312" s="24">
        <f t="shared" si="146"/>
        <v>0</v>
      </c>
      <c r="AN312" s="24"/>
      <c r="AO312" s="24">
        <f t="shared" si="131"/>
        <v>0</v>
      </c>
      <c r="AP312" s="24">
        <f t="shared" si="147"/>
        <v>0</v>
      </c>
      <c r="AQ312" s="24">
        <f t="shared" si="132"/>
        <v>0</v>
      </c>
      <c r="AR312" s="24">
        <f t="shared" si="133"/>
        <v>0</v>
      </c>
      <c r="AS312" s="24">
        <f t="shared" si="134"/>
        <v>0</v>
      </c>
      <c r="AT312" s="24">
        <f t="shared" si="148"/>
        <v>0</v>
      </c>
      <c r="AU312" s="24">
        <f t="shared" si="157"/>
        <v>0</v>
      </c>
      <c r="AV312" s="24">
        <v>0</v>
      </c>
      <c r="AW312" s="24">
        <f t="shared" si="160"/>
        <v>0</v>
      </c>
      <c r="AX312" s="24">
        <v>0</v>
      </c>
      <c r="AY312" s="24">
        <f t="shared" si="149"/>
        <v>0</v>
      </c>
      <c r="AZ312" s="24">
        <f t="shared" si="150"/>
        <v>0</v>
      </c>
      <c r="BA312" s="24">
        <f t="shared" si="135"/>
        <v>0</v>
      </c>
      <c r="BB312" s="24">
        <f t="shared" si="136"/>
        <v>0</v>
      </c>
      <c r="BC312" s="24">
        <f t="shared" si="137"/>
        <v>0</v>
      </c>
      <c r="BD312" s="24">
        <f t="shared" si="138"/>
        <v>0</v>
      </c>
      <c r="BE312" s="24">
        <f t="shared" si="139"/>
        <v>0</v>
      </c>
      <c r="BF312" s="24">
        <f t="shared" si="151"/>
        <v>0</v>
      </c>
      <c r="BG312" s="24">
        <f t="shared" si="158"/>
        <v>0</v>
      </c>
      <c r="BH312" s="24">
        <v>0</v>
      </c>
      <c r="BI312" s="24">
        <f t="shared" si="152"/>
        <v>0</v>
      </c>
      <c r="BJ312" s="24">
        <v>0</v>
      </c>
      <c r="BK312" s="24">
        <f t="shared" si="153"/>
        <v>0</v>
      </c>
      <c r="BL312" s="24">
        <f t="shared" si="154"/>
        <v>0</v>
      </c>
      <c r="BM312" s="24">
        <f t="shared" si="140"/>
        <v>0</v>
      </c>
      <c r="BN312" s="24">
        <f t="shared" si="141"/>
        <v>0</v>
      </c>
      <c r="BO312" s="24">
        <f t="shared" si="142"/>
        <v>0</v>
      </c>
      <c r="BP312" s="24">
        <f t="shared" si="143"/>
        <v>0</v>
      </c>
      <c r="BQ312" s="24">
        <f t="shared" si="144"/>
        <v>0</v>
      </c>
      <c r="BR312" s="24">
        <f t="shared" si="155"/>
        <v>0</v>
      </c>
      <c r="BS312" s="24">
        <f t="shared" si="159"/>
        <v>0</v>
      </c>
      <c r="BT312" s="24">
        <v>0</v>
      </c>
      <c r="BU312" s="24">
        <f t="shared" si="156"/>
        <v>0</v>
      </c>
      <c r="BV312" s="24">
        <v>0</v>
      </c>
    </row>
    <row r="313" spans="1:74">
      <c r="A313" s="87">
        <v>304</v>
      </c>
      <c r="B313" s="1"/>
      <c r="C313" s="1"/>
      <c r="D313" s="2"/>
      <c r="E313" s="3"/>
      <c r="F313" s="4"/>
      <c r="G313" s="5"/>
      <c r="H313" s="4"/>
      <c r="I313" s="5"/>
      <c r="J313" s="6"/>
      <c r="K313" s="5"/>
      <c r="L313" s="5"/>
      <c r="M313" s="5"/>
      <c r="N313" s="7"/>
      <c r="O313" s="38"/>
      <c r="P313" s="5"/>
      <c r="Q313" s="5"/>
      <c r="R313" s="7"/>
      <c r="S313" s="38"/>
      <c r="T313" s="5"/>
      <c r="U313" s="5"/>
      <c r="V313" s="55"/>
      <c r="W313" s="38"/>
      <c r="X313" s="5"/>
      <c r="Y313" s="5"/>
      <c r="Z313" s="55"/>
      <c r="AA313" s="36">
        <f>IF(Dane!$E$3=1,AO313+BA313+BM313,IF(Dane!$E$3=2,AU313+BG313+BS313,AW313+BI313+BU313))</f>
        <v>0</v>
      </c>
      <c r="AB313" s="16">
        <f>IF(Dane!$E$3=1,AP313+BB313+BN313,IF(Dane!$E$3=2,AV313+BH313+BT313,AX313+BJ313+BV313))</f>
        <v>0</v>
      </c>
      <c r="AC313" s="16">
        <f>IF(((K313*Dane!$C$9)-AA313)&lt;0,0,(K313*Dane!$C$9)-AA313)</f>
        <v>0</v>
      </c>
      <c r="AD313" s="37">
        <f>IFERROR(IF(((L313*Dane!$C$9)-AB313)&lt;0,0,(L313*Dane!$C$9)-AB313),0)</f>
        <v>0</v>
      </c>
      <c r="AE313" s="97"/>
      <c r="AF313" s="77">
        <f>IF(Dane!$E$3=1,AO313,IF(Dane!$E$3=2,AU313,AW313))</f>
        <v>0</v>
      </c>
      <c r="AG313" s="77">
        <f>IF(Dane!$E$3=1,AP313,IF(Dane!$E$3=2,AV313,AX313))</f>
        <v>0</v>
      </c>
      <c r="AH313" s="77">
        <f>IF(Dane!$E$3=1,BA313,IF(Dane!$E$3=2,BG313,BI313))</f>
        <v>0</v>
      </c>
      <c r="AI313" s="77">
        <f>IF(Dane!$E$3=1,BB313,IF(Dane!$E$3=2,BH313,BJ313))</f>
        <v>0</v>
      </c>
      <c r="AJ313" s="77">
        <f>IF(Dane!$E$3=1,BM313,IF(Dane!$E$3=2,BS313,BU313))</f>
        <v>0</v>
      </c>
      <c r="AK313" s="77">
        <f>IF(Dane!$E$3=1,BN313,IF(Dane!$E$3=2,BT313,BV313))</f>
        <v>0</v>
      </c>
      <c r="AL313" s="24">
        <f t="shared" si="145"/>
        <v>0</v>
      </c>
      <c r="AM313" s="24">
        <f t="shared" si="146"/>
        <v>0</v>
      </c>
      <c r="AN313" s="24"/>
      <c r="AO313" s="24">
        <f t="shared" si="131"/>
        <v>0</v>
      </c>
      <c r="AP313" s="24">
        <f t="shared" si="147"/>
        <v>0</v>
      </c>
      <c r="AQ313" s="24">
        <f t="shared" si="132"/>
        <v>0</v>
      </c>
      <c r="AR313" s="24">
        <f t="shared" si="133"/>
        <v>0</v>
      </c>
      <c r="AS313" s="24">
        <f t="shared" si="134"/>
        <v>0</v>
      </c>
      <c r="AT313" s="24">
        <f t="shared" si="148"/>
        <v>0</v>
      </c>
      <c r="AU313" s="24">
        <f t="shared" si="157"/>
        <v>0</v>
      </c>
      <c r="AV313" s="24">
        <v>0</v>
      </c>
      <c r="AW313" s="24">
        <f t="shared" si="160"/>
        <v>0</v>
      </c>
      <c r="AX313" s="24">
        <v>0</v>
      </c>
      <c r="AY313" s="24">
        <f t="shared" si="149"/>
        <v>0</v>
      </c>
      <c r="AZ313" s="24">
        <f t="shared" si="150"/>
        <v>0</v>
      </c>
      <c r="BA313" s="24">
        <f t="shared" si="135"/>
        <v>0</v>
      </c>
      <c r="BB313" s="24">
        <f t="shared" si="136"/>
        <v>0</v>
      </c>
      <c r="BC313" s="24">
        <f t="shared" si="137"/>
        <v>0</v>
      </c>
      <c r="BD313" s="24">
        <f t="shared" si="138"/>
        <v>0</v>
      </c>
      <c r="BE313" s="24">
        <f t="shared" si="139"/>
        <v>0</v>
      </c>
      <c r="BF313" s="24">
        <f t="shared" si="151"/>
        <v>0</v>
      </c>
      <c r="BG313" s="24">
        <f t="shared" si="158"/>
        <v>0</v>
      </c>
      <c r="BH313" s="24">
        <v>0</v>
      </c>
      <c r="BI313" s="24">
        <f t="shared" si="152"/>
        <v>0</v>
      </c>
      <c r="BJ313" s="24">
        <v>0</v>
      </c>
      <c r="BK313" s="24">
        <f t="shared" si="153"/>
        <v>0</v>
      </c>
      <c r="BL313" s="24">
        <f t="shared" si="154"/>
        <v>0</v>
      </c>
      <c r="BM313" s="24">
        <f t="shared" si="140"/>
        <v>0</v>
      </c>
      <c r="BN313" s="24">
        <f t="shared" si="141"/>
        <v>0</v>
      </c>
      <c r="BO313" s="24">
        <f t="shared" si="142"/>
        <v>0</v>
      </c>
      <c r="BP313" s="24">
        <f t="shared" si="143"/>
        <v>0</v>
      </c>
      <c r="BQ313" s="24">
        <f t="shared" si="144"/>
        <v>0</v>
      </c>
      <c r="BR313" s="24">
        <f t="shared" si="155"/>
        <v>0</v>
      </c>
      <c r="BS313" s="24">
        <f t="shared" si="159"/>
        <v>0</v>
      </c>
      <c r="BT313" s="24">
        <v>0</v>
      </c>
      <c r="BU313" s="24">
        <f t="shared" si="156"/>
        <v>0</v>
      </c>
      <c r="BV313" s="24">
        <v>0</v>
      </c>
    </row>
    <row r="314" spans="1:74">
      <c r="A314" s="87">
        <v>305</v>
      </c>
      <c r="B314" s="1"/>
      <c r="C314" s="1"/>
      <c r="D314" s="2"/>
      <c r="E314" s="3"/>
      <c r="F314" s="4"/>
      <c r="G314" s="5"/>
      <c r="H314" s="4"/>
      <c r="I314" s="5"/>
      <c r="J314" s="6"/>
      <c r="K314" s="5"/>
      <c r="L314" s="5"/>
      <c r="M314" s="5"/>
      <c r="N314" s="7"/>
      <c r="O314" s="38"/>
      <c r="P314" s="5"/>
      <c r="Q314" s="5"/>
      <c r="R314" s="7"/>
      <c r="S314" s="38"/>
      <c r="T314" s="5"/>
      <c r="U314" s="5"/>
      <c r="V314" s="55"/>
      <c r="W314" s="38"/>
      <c r="X314" s="5"/>
      <c r="Y314" s="5"/>
      <c r="Z314" s="55"/>
      <c r="AA314" s="36">
        <f>IF(Dane!$E$3=1,AO314+BA314+BM314,IF(Dane!$E$3=2,AU314+BG314+BS314,AW314+BI314+BU314))</f>
        <v>0</v>
      </c>
      <c r="AB314" s="16">
        <f>IF(Dane!$E$3=1,AP314+BB314+BN314,IF(Dane!$E$3=2,AV314+BH314+BT314,AX314+BJ314+BV314))</f>
        <v>0</v>
      </c>
      <c r="AC314" s="16">
        <f>IF(((K314*Dane!$C$9)-AA314)&lt;0,0,(K314*Dane!$C$9)-AA314)</f>
        <v>0</v>
      </c>
      <c r="AD314" s="37">
        <f>IFERROR(IF(((L314*Dane!$C$9)-AB314)&lt;0,0,(L314*Dane!$C$9)-AB314),0)</f>
        <v>0</v>
      </c>
      <c r="AE314" s="97"/>
      <c r="AF314" s="77">
        <f>IF(Dane!$E$3=1,AO314,IF(Dane!$E$3=2,AU314,AW314))</f>
        <v>0</v>
      </c>
      <c r="AG314" s="77">
        <f>IF(Dane!$E$3=1,AP314,IF(Dane!$E$3=2,AV314,AX314))</f>
        <v>0</v>
      </c>
      <c r="AH314" s="77">
        <f>IF(Dane!$E$3=1,BA314,IF(Dane!$E$3=2,BG314,BI314))</f>
        <v>0</v>
      </c>
      <c r="AI314" s="77">
        <f>IF(Dane!$E$3=1,BB314,IF(Dane!$E$3=2,BH314,BJ314))</f>
        <v>0</v>
      </c>
      <c r="AJ314" s="77">
        <f>IF(Dane!$E$3=1,BM314,IF(Dane!$E$3=2,BS314,BU314))</f>
        <v>0</v>
      </c>
      <c r="AK314" s="77">
        <f>IF(Dane!$E$3=1,BN314,IF(Dane!$E$3=2,BT314,BV314))</f>
        <v>0</v>
      </c>
      <c r="AL314" s="24">
        <f t="shared" si="145"/>
        <v>0</v>
      </c>
      <c r="AM314" s="24">
        <f t="shared" si="146"/>
        <v>0</v>
      </c>
      <c r="AN314" s="24"/>
      <c r="AO314" s="24">
        <f t="shared" si="131"/>
        <v>0</v>
      </c>
      <c r="AP314" s="24">
        <f t="shared" si="147"/>
        <v>0</v>
      </c>
      <c r="AQ314" s="24">
        <f t="shared" si="132"/>
        <v>0</v>
      </c>
      <c r="AR314" s="24">
        <f t="shared" si="133"/>
        <v>0</v>
      </c>
      <c r="AS314" s="24">
        <f t="shared" si="134"/>
        <v>0</v>
      </c>
      <c r="AT314" s="24">
        <f t="shared" si="148"/>
        <v>0</v>
      </c>
      <c r="AU314" s="24">
        <f t="shared" si="157"/>
        <v>0</v>
      </c>
      <c r="AV314" s="24">
        <v>0</v>
      </c>
      <c r="AW314" s="24">
        <f t="shared" si="160"/>
        <v>0</v>
      </c>
      <c r="AX314" s="24">
        <v>0</v>
      </c>
      <c r="AY314" s="24">
        <f t="shared" si="149"/>
        <v>0</v>
      </c>
      <c r="AZ314" s="24">
        <f t="shared" si="150"/>
        <v>0</v>
      </c>
      <c r="BA314" s="24">
        <f t="shared" si="135"/>
        <v>0</v>
      </c>
      <c r="BB314" s="24">
        <f t="shared" si="136"/>
        <v>0</v>
      </c>
      <c r="BC314" s="24">
        <f t="shared" si="137"/>
        <v>0</v>
      </c>
      <c r="BD314" s="24">
        <f t="shared" si="138"/>
        <v>0</v>
      </c>
      <c r="BE314" s="24">
        <f t="shared" si="139"/>
        <v>0</v>
      </c>
      <c r="BF314" s="24">
        <f t="shared" si="151"/>
        <v>0</v>
      </c>
      <c r="BG314" s="24">
        <f t="shared" si="158"/>
        <v>0</v>
      </c>
      <c r="BH314" s="24">
        <v>0</v>
      </c>
      <c r="BI314" s="24">
        <f t="shared" si="152"/>
        <v>0</v>
      </c>
      <c r="BJ314" s="24">
        <v>0</v>
      </c>
      <c r="BK314" s="24">
        <f t="shared" si="153"/>
        <v>0</v>
      </c>
      <c r="BL314" s="24">
        <f t="shared" si="154"/>
        <v>0</v>
      </c>
      <c r="BM314" s="24">
        <f t="shared" si="140"/>
        <v>0</v>
      </c>
      <c r="BN314" s="24">
        <f t="shared" si="141"/>
        <v>0</v>
      </c>
      <c r="BO314" s="24">
        <f t="shared" si="142"/>
        <v>0</v>
      </c>
      <c r="BP314" s="24">
        <f t="shared" si="143"/>
        <v>0</v>
      </c>
      <c r="BQ314" s="24">
        <f t="shared" si="144"/>
        <v>0</v>
      </c>
      <c r="BR314" s="24">
        <f t="shared" si="155"/>
        <v>0</v>
      </c>
      <c r="BS314" s="24">
        <f t="shared" si="159"/>
        <v>0</v>
      </c>
      <c r="BT314" s="24">
        <v>0</v>
      </c>
      <c r="BU314" s="24">
        <f t="shared" si="156"/>
        <v>0</v>
      </c>
      <c r="BV314" s="24">
        <v>0</v>
      </c>
    </row>
    <row r="315" spans="1:74">
      <c r="A315" s="87">
        <v>306</v>
      </c>
      <c r="B315" s="1"/>
      <c r="C315" s="1"/>
      <c r="D315" s="2"/>
      <c r="E315" s="3"/>
      <c r="F315" s="4"/>
      <c r="G315" s="5"/>
      <c r="H315" s="4"/>
      <c r="I315" s="5"/>
      <c r="J315" s="6"/>
      <c r="K315" s="5"/>
      <c r="L315" s="5"/>
      <c r="M315" s="5"/>
      <c r="N315" s="7"/>
      <c r="O315" s="38"/>
      <c r="P315" s="5"/>
      <c r="Q315" s="5"/>
      <c r="R315" s="7"/>
      <c r="S315" s="38"/>
      <c r="T315" s="5"/>
      <c r="U315" s="5"/>
      <c r="V315" s="55"/>
      <c r="W315" s="38"/>
      <c r="X315" s="5"/>
      <c r="Y315" s="5"/>
      <c r="Z315" s="55"/>
      <c r="AA315" s="36">
        <f>IF(Dane!$E$3=1,AO315+BA315+BM315,IF(Dane!$E$3=2,AU315+BG315+BS315,AW315+BI315+BU315))</f>
        <v>0</v>
      </c>
      <c r="AB315" s="16">
        <f>IF(Dane!$E$3=1,AP315+BB315+BN315,IF(Dane!$E$3=2,AV315+BH315+BT315,AX315+BJ315+BV315))</f>
        <v>0</v>
      </c>
      <c r="AC315" s="16">
        <f>IF(((K315*Dane!$C$9)-AA315)&lt;0,0,(K315*Dane!$C$9)-AA315)</f>
        <v>0</v>
      </c>
      <c r="AD315" s="37">
        <f>IFERROR(IF(((L315*Dane!$C$9)-AB315)&lt;0,0,(L315*Dane!$C$9)-AB315),0)</f>
        <v>0</v>
      </c>
      <c r="AE315" s="97"/>
      <c r="AF315" s="77">
        <f>IF(Dane!$E$3=1,AO315,IF(Dane!$E$3=2,AU315,AW315))</f>
        <v>0</v>
      </c>
      <c r="AG315" s="77">
        <f>IF(Dane!$E$3=1,AP315,IF(Dane!$E$3=2,AV315,AX315))</f>
        <v>0</v>
      </c>
      <c r="AH315" s="77">
        <f>IF(Dane!$E$3=1,BA315,IF(Dane!$E$3=2,BG315,BI315))</f>
        <v>0</v>
      </c>
      <c r="AI315" s="77">
        <f>IF(Dane!$E$3=1,BB315,IF(Dane!$E$3=2,BH315,BJ315))</f>
        <v>0</v>
      </c>
      <c r="AJ315" s="77">
        <f>IF(Dane!$E$3=1,BM315,IF(Dane!$E$3=2,BS315,BU315))</f>
        <v>0</v>
      </c>
      <c r="AK315" s="77">
        <f>IF(Dane!$E$3=1,BN315,IF(Dane!$E$3=2,BT315,BV315))</f>
        <v>0</v>
      </c>
      <c r="AL315" s="24">
        <f t="shared" si="145"/>
        <v>0</v>
      </c>
      <c r="AM315" s="24">
        <f t="shared" si="146"/>
        <v>0</v>
      </c>
      <c r="AN315" s="24"/>
      <c r="AO315" s="24">
        <f t="shared" si="131"/>
        <v>0</v>
      </c>
      <c r="AP315" s="24">
        <f t="shared" si="147"/>
        <v>0</v>
      </c>
      <c r="AQ315" s="24">
        <f t="shared" si="132"/>
        <v>0</v>
      </c>
      <c r="AR315" s="24">
        <f t="shared" si="133"/>
        <v>0</v>
      </c>
      <c r="AS315" s="24">
        <f t="shared" si="134"/>
        <v>0</v>
      </c>
      <c r="AT315" s="24">
        <f t="shared" si="148"/>
        <v>0</v>
      </c>
      <c r="AU315" s="24">
        <f t="shared" si="157"/>
        <v>0</v>
      </c>
      <c r="AV315" s="24">
        <v>0</v>
      </c>
      <c r="AW315" s="24">
        <f t="shared" si="160"/>
        <v>0</v>
      </c>
      <c r="AX315" s="24">
        <v>0</v>
      </c>
      <c r="AY315" s="24">
        <f t="shared" si="149"/>
        <v>0</v>
      </c>
      <c r="AZ315" s="24">
        <f t="shared" si="150"/>
        <v>0</v>
      </c>
      <c r="BA315" s="24">
        <f t="shared" si="135"/>
        <v>0</v>
      </c>
      <c r="BB315" s="24">
        <f t="shared" si="136"/>
        <v>0</v>
      </c>
      <c r="BC315" s="24">
        <f t="shared" si="137"/>
        <v>0</v>
      </c>
      <c r="BD315" s="24">
        <f t="shared" si="138"/>
        <v>0</v>
      </c>
      <c r="BE315" s="24">
        <f t="shared" si="139"/>
        <v>0</v>
      </c>
      <c r="BF315" s="24">
        <f t="shared" si="151"/>
        <v>0</v>
      </c>
      <c r="BG315" s="24">
        <f t="shared" si="158"/>
        <v>0</v>
      </c>
      <c r="BH315" s="24">
        <v>0</v>
      </c>
      <c r="BI315" s="24">
        <f t="shared" si="152"/>
        <v>0</v>
      </c>
      <c r="BJ315" s="24">
        <v>0</v>
      </c>
      <c r="BK315" s="24">
        <f t="shared" si="153"/>
        <v>0</v>
      </c>
      <c r="BL315" s="24">
        <f t="shared" si="154"/>
        <v>0</v>
      </c>
      <c r="BM315" s="24">
        <f t="shared" si="140"/>
        <v>0</v>
      </c>
      <c r="BN315" s="24">
        <f t="shared" si="141"/>
        <v>0</v>
      </c>
      <c r="BO315" s="24">
        <f t="shared" si="142"/>
        <v>0</v>
      </c>
      <c r="BP315" s="24">
        <f t="shared" si="143"/>
        <v>0</v>
      </c>
      <c r="BQ315" s="24">
        <f t="shared" si="144"/>
        <v>0</v>
      </c>
      <c r="BR315" s="24">
        <f t="shared" si="155"/>
        <v>0</v>
      </c>
      <c r="BS315" s="24">
        <f t="shared" si="159"/>
        <v>0</v>
      </c>
      <c r="BT315" s="24">
        <v>0</v>
      </c>
      <c r="BU315" s="24">
        <f t="shared" si="156"/>
        <v>0</v>
      </c>
      <c r="BV315" s="24">
        <v>0</v>
      </c>
    </row>
    <row r="316" spans="1:74">
      <c r="A316" s="87">
        <v>307</v>
      </c>
      <c r="B316" s="1"/>
      <c r="C316" s="1"/>
      <c r="D316" s="2"/>
      <c r="E316" s="3"/>
      <c r="F316" s="4"/>
      <c r="G316" s="5"/>
      <c r="H316" s="4"/>
      <c r="I316" s="5"/>
      <c r="J316" s="6"/>
      <c r="K316" s="5"/>
      <c r="L316" s="5"/>
      <c r="M316" s="5"/>
      <c r="N316" s="7"/>
      <c r="O316" s="38"/>
      <c r="P316" s="5"/>
      <c r="Q316" s="5"/>
      <c r="R316" s="7"/>
      <c r="S316" s="38"/>
      <c r="T316" s="5"/>
      <c r="U316" s="5"/>
      <c r="V316" s="55"/>
      <c r="W316" s="38"/>
      <c r="X316" s="5"/>
      <c r="Y316" s="5"/>
      <c r="Z316" s="55"/>
      <c r="AA316" s="36">
        <f>IF(Dane!$E$3=1,AO316+BA316+BM316,IF(Dane!$E$3=2,AU316+BG316+BS316,AW316+BI316+BU316))</f>
        <v>0</v>
      </c>
      <c r="AB316" s="16">
        <f>IF(Dane!$E$3=1,AP316+BB316+BN316,IF(Dane!$E$3=2,AV316+BH316+BT316,AX316+BJ316+BV316))</f>
        <v>0</v>
      </c>
      <c r="AC316" s="16">
        <f>IF(((K316*Dane!$C$9)-AA316)&lt;0,0,(K316*Dane!$C$9)-AA316)</f>
        <v>0</v>
      </c>
      <c r="AD316" s="37">
        <f>IFERROR(IF(((L316*Dane!$C$9)-AB316)&lt;0,0,(L316*Dane!$C$9)-AB316),0)</f>
        <v>0</v>
      </c>
      <c r="AE316" s="97"/>
      <c r="AF316" s="77">
        <f>IF(Dane!$E$3=1,AO316,IF(Dane!$E$3=2,AU316,AW316))</f>
        <v>0</v>
      </c>
      <c r="AG316" s="77">
        <f>IF(Dane!$E$3=1,AP316,IF(Dane!$E$3=2,AV316,AX316))</f>
        <v>0</v>
      </c>
      <c r="AH316" s="77">
        <f>IF(Dane!$E$3=1,BA316,IF(Dane!$E$3=2,BG316,BI316))</f>
        <v>0</v>
      </c>
      <c r="AI316" s="77">
        <f>IF(Dane!$E$3=1,BB316,IF(Dane!$E$3=2,BH316,BJ316))</f>
        <v>0</v>
      </c>
      <c r="AJ316" s="77">
        <f>IF(Dane!$E$3=1,BM316,IF(Dane!$E$3=2,BS316,BU316))</f>
        <v>0</v>
      </c>
      <c r="AK316" s="77">
        <f>IF(Dane!$E$3=1,BN316,IF(Dane!$E$3=2,BT316,BV316))</f>
        <v>0</v>
      </c>
      <c r="AL316" s="24">
        <f t="shared" si="145"/>
        <v>0</v>
      </c>
      <c r="AM316" s="24">
        <f t="shared" si="146"/>
        <v>0</v>
      </c>
      <c r="AN316" s="24"/>
      <c r="AO316" s="24">
        <f t="shared" si="131"/>
        <v>0</v>
      </c>
      <c r="AP316" s="24">
        <f t="shared" si="147"/>
        <v>0</v>
      </c>
      <c r="AQ316" s="24">
        <f t="shared" si="132"/>
        <v>0</v>
      </c>
      <c r="AR316" s="24">
        <f t="shared" si="133"/>
        <v>0</v>
      </c>
      <c r="AS316" s="24">
        <f t="shared" si="134"/>
        <v>0</v>
      </c>
      <c r="AT316" s="24">
        <f t="shared" si="148"/>
        <v>0</v>
      </c>
      <c r="AU316" s="24">
        <f t="shared" si="157"/>
        <v>0</v>
      </c>
      <c r="AV316" s="24">
        <v>0</v>
      </c>
      <c r="AW316" s="24">
        <f t="shared" si="160"/>
        <v>0</v>
      </c>
      <c r="AX316" s="24">
        <v>0</v>
      </c>
      <c r="AY316" s="24">
        <f t="shared" si="149"/>
        <v>0</v>
      </c>
      <c r="AZ316" s="24">
        <f t="shared" si="150"/>
        <v>0</v>
      </c>
      <c r="BA316" s="24">
        <f t="shared" si="135"/>
        <v>0</v>
      </c>
      <c r="BB316" s="24">
        <f t="shared" si="136"/>
        <v>0</v>
      </c>
      <c r="BC316" s="24">
        <f t="shared" si="137"/>
        <v>0</v>
      </c>
      <c r="BD316" s="24">
        <f t="shared" si="138"/>
        <v>0</v>
      </c>
      <c r="BE316" s="24">
        <f t="shared" si="139"/>
        <v>0</v>
      </c>
      <c r="BF316" s="24">
        <f t="shared" si="151"/>
        <v>0</v>
      </c>
      <c r="BG316" s="24">
        <f t="shared" si="158"/>
        <v>0</v>
      </c>
      <c r="BH316" s="24">
        <v>0</v>
      </c>
      <c r="BI316" s="24">
        <f t="shared" si="152"/>
        <v>0</v>
      </c>
      <c r="BJ316" s="24">
        <v>0</v>
      </c>
      <c r="BK316" s="24">
        <f t="shared" si="153"/>
        <v>0</v>
      </c>
      <c r="BL316" s="24">
        <f t="shared" si="154"/>
        <v>0</v>
      </c>
      <c r="BM316" s="24">
        <f t="shared" si="140"/>
        <v>0</v>
      </c>
      <c r="BN316" s="24">
        <f t="shared" si="141"/>
        <v>0</v>
      </c>
      <c r="BO316" s="24">
        <f t="shared" si="142"/>
        <v>0</v>
      </c>
      <c r="BP316" s="24">
        <f t="shared" si="143"/>
        <v>0</v>
      </c>
      <c r="BQ316" s="24">
        <f t="shared" si="144"/>
        <v>0</v>
      </c>
      <c r="BR316" s="24">
        <f t="shared" si="155"/>
        <v>0</v>
      </c>
      <c r="BS316" s="24">
        <f t="shared" si="159"/>
        <v>0</v>
      </c>
      <c r="BT316" s="24">
        <v>0</v>
      </c>
      <c r="BU316" s="24">
        <f t="shared" si="156"/>
        <v>0</v>
      </c>
      <c r="BV316" s="24">
        <v>0</v>
      </c>
    </row>
    <row r="317" spans="1:74">
      <c r="A317" s="87">
        <v>308</v>
      </c>
      <c r="B317" s="1"/>
      <c r="C317" s="1"/>
      <c r="D317" s="2"/>
      <c r="E317" s="3"/>
      <c r="F317" s="4"/>
      <c r="G317" s="5"/>
      <c r="H317" s="4"/>
      <c r="I317" s="5"/>
      <c r="J317" s="6"/>
      <c r="K317" s="5"/>
      <c r="L317" s="5"/>
      <c r="M317" s="5"/>
      <c r="N317" s="7"/>
      <c r="O317" s="38"/>
      <c r="P317" s="5"/>
      <c r="Q317" s="5"/>
      <c r="R317" s="7"/>
      <c r="S317" s="38"/>
      <c r="T317" s="5"/>
      <c r="U317" s="5"/>
      <c r="V317" s="55"/>
      <c r="W317" s="38"/>
      <c r="X317" s="5"/>
      <c r="Y317" s="5"/>
      <c r="Z317" s="55"/>
      <c r="AA317" s="36">
        <f>IF(Dane!$E$3=1,AO317+BA317+BM317,IF(Dane!$E$3=2,AU317+BG317+BS317,AW317+BI317+BU317))</f>
        <v>0</v>
      </c>
      <c r="AB317" s="16">
        <f>IF(Dane!$E$3=1,AP317+BB317+BN317,IF(Dane!$E$3=2,AV317+BH317+BT317,AX317+BJ317+BV317))</f>
        <v>0</v>
      </c>
      <c r="AC317" s="16">
        <f>IF(((K317*Dane!$C$9)-AA317)&lt;0,0,(K317*Dane!$C$9)-AA317)</f>
        <v>0</v>
      </c>
      <c r="AD317" s="37">
        <f>IFERROR(IF(((L317*Dane!$C$9)-AB317)&lt;0,0,(L317*Dane!$C$9)-AB317),0)</f>
        <v>0</v>
      </c>
      <c r="AE317" s="97"/>
      <c r="AF317" s="77">
        <f>IF(Dane!$E$3=1,AO317,IF(Dane!$E$3=2,AU317,AW317))</f>
        <v>0</v>
      </c>
      <c r="AG317" s="77">
        <f>IF(Dane!$E$3=1,AP317,IF(Dane!$E$3=2,AV317,AX317))</f>
        <v>0</v>
      </c>
      <c r="AH317" s="77">
        <f>IF(Dane!$E$3=1,BA317,IF(Dane!$E$3=2,BG317,BI317))</f>
        <v>0</v>
      </c>
      <c r="AI317" s="77">
        <f>IF(Dane!$E$3=1,BB317,IF(Dane!$E$3=2,BH317,BJ317))</f>
        <v>0</v>
      </c>
      <c r="AJ317" s="77">
        <f>IF(Dane!$E$3=1,BM317,IF(Dane!$E$3=2,BS317,BU317))</f>
        <v>0</v>
      </c>
      <c r="AK317" s="77">
        <f>IF(Dane!$E$3=1,BN317,IF(Dane!$E$3=2,BT317,BV317))</f>
        <v>0</v>
      </c>
      <c r="AL317" s="24">
        <f t="shared" si="145"/>
        <v>0</v>
      </c>
      <c r="AM317" s="24">
        <f t="shared" si="146"/>
        <v>0</v>
      </c>
      <c r="AN317" s="24"/>
      <c r="AO317" s="24">
        <f t="shared" si="131"/>
        <v>0</v>
      </c>
      <c r="AP317" s="24">
        <f t="shared" si="147"/>
        <v>0</v>
      </c>
      <c r="AQ317" s="24">
        <f t="shared" si="132"/>
        <v>0</v>
      </c>
      <c r="AR317" s="24">
        <f t="shared" si="133"/>
        <v>0</v>
      </c>
      <c r="AS317" s="24">
        <f t="shared" si="134"/>
        <v>0</v>
      </c>
      <c r="AT317" s="24">
        <f t="shared" si="148"/>
        <v>0</v>
      </c>
      <c r="AU317" s="24">
        <f t="shared" si="157"/>
        <v>0</v>
      </c>
      <c r="AV317" s="24">
        <v>0</v>
      </c>
      <c r="AW317" s="24">
        <f t="shared" si="160"/>
        <v>0</v>
      </c>
      <c r="AX317" s="24">
        <v>0</v>
      </c>
      <c r="AY317" s="24">
        <f t="shared" si="149"/>
        <v>0</v>
      </c>
      <c r="AZ317" s="24">
        <f t="shared" si="150"/>
        <v>0</v>
      </c>
      <c r="BA317" s="24">
        <f t="shared" si="135"/>
        <v>0</v>
      </c>
      <c r="BB317" s="24">
        <f t="shared" si="136"/>
        <v>0</v>
      </c>
      <c r="BC317" s="24">
        <f t="shared" si="137"/>
        <v>0</v>
      </c>
      <c r="BD317" s="24">
        <f t="shared" si="138"/>
        <v>0</v>
      </c>
      <c r="BE317" s="24">
        <f t="shared" si="139"/>
        <v>0</v>
      </c>
      <c r="BF317" s="24">
        <f t="shared" si="151"/>
        <v>0</v>
      </c>
      <c r="BG317" s="24">
        <f t="shared" si="158"/>
        <v>0</v>
      </c>
      <c r="BH317" s="24">
        <v>0</v>
      </c>
      <c r="BI317" s="24">
        <f t="shared" si="152"/>
        <v>0</v>
      </c>
      <c r="BJ317" s="24">
        <v>0</v>
      </c>
      <c r="BK317" s="24">
        <f t="shared" si="153"/>
        <v>0</v>
      </c>
      <c r="BL317" s="24">
        <f t="shared" si="154"/>
        <v>0</v>
      </c>
      <c r="BM317" s="24">
        <f t="shared" si="140"/>
        <v>0</v>
      </c>
      <c r="BN317" s="24">
        <f t="shared" si="141"/>
        <v>0</v>
      </c>
      <c r="BO317" s="24">
        <f t="shared" si="142"/>
        <v>0</v>
      </c>
      <c r="BP317" s="24">
        <f t="shared" si="143"/>
        <v>0</v>
      </c>
      <c r="BQ317" s="24">
        <f t="shared" si="144"/>
        <v>0</v>
      </c>
      <c r="BR317" s="24">
        <f t="shared" si="155"/>
        <v>0</v>
      </c>
      <c r="BS317" s="24">
        <f t="shared" si="159"/>
        <v>0</v>
      </c>
      <c r="BT317" s="24">
        <v>0</v>
      </c>
      <c r="BU317" s="24">
        <f t="shared" si="156"/>
        <v>0</v>
      </c>
      <c r="BV317" s="24">
        <v>0</v>
      </c>
    </row>
    <row r="318" spans="1:74">
      <c r="A318" s="87">
        <v>309</v>
      </c>
      <c r="B318" s="1"/>
      <c r="C318" s="1"/>
      <c r="D318" s="2"/>
      <c r="E318" s="3"/>
      <c r="F318" s="4"/>
      <c r="G318" s="5"/>
      <c r="H318" s="4"/>
      <c r="I318" s="5"/>
      <c r="J318" s="6"/>
      <c r="K318" s="5"/>
      <c r="L318" s="5"/>
      <c r="M318" s="5"/>
      <c r="N318" s="7"/>
      <c r="O318" s="38"/>
      <c r="P318" s="5"/>
      <c r="Q318" s="5"/>
      <c r="R318" s="7"/>
      <c r="S318" s="38"/>
      <c r="T318" s="5"/>
      <c r="U318" s="5"/>
      <c r="V318" s="55"/>
      <c r="W318" s="38"/>
      <c r="X318" s="5"/>
      <c r="Y318" s="5"/>
      <c r="Z318" s="55"/>
      <c r="AA318" s="36">
        <f>IF(Dane!$E$3=1,AO318+BA318+BM318,IF(Dane!$E$3=2,AU318+BG318+BS318,AW318+BI318+BU318))</f>
        <v>0</v>
      </c>
      <c r="AB318" s="16">
        <f>IF(Dane!$E$3=1,AP318+BB318+BN318,IF(Dane!$E$3=2,AV318+BH318+BT318,AX318+BJ318+BV318))</f>
        <v>0</v>
      </c>
      <c r="AC318" s="16">
        <f>IF(((K318*Dane!$C$9)-AA318)&lt;0,0,(K318*Dane!$C$9)-AA318)</f>
        <v>0</v>
      </c>
      <c r="AD318" s="37">
        <f>IFERROR(IF(((L318*Dane!$C$9)-AB318)&lt;0,0,(L318*Dane!$C$9)-AB318),0)</f>
        <v>0</v>
      </c>
      <c r="AE318" s="97"/>
      <c r="AF318" s="77">
        <f>IF(Dane!$E$3=1,AO318,IF(Dane!$E$3=2,AU318,AW318))</f>
        <v>0</v>
      </c>
      <c r="AG318" s="77">
        <f>IF(Dane!$E$3=1,AP318,IF(Dane!$E$3=2,AV318,AX318))</f>
        <v>0</v>
      </c>
      <c r="AH318" s="77">
        <f>IF(Dane!$E$3=1,BA318,IF(Dane!$E$3=2,BG318,BI318))</f>
        <v>0</v>
      </c>
      <c r="AI318" s="77">
        <f>IF(Dane!$E$3=1,BB318,IF(Dane!$E$3=2,BH318,BJ318))</f>
        <v>0</v>
      </c>
      <c r="AJ318" s="77">
        <f>IF(Dane!$E$3=1,BM318,IF(Dane!$E$3=2,BS318,BU318))</f>
        <v>0</v>
      </c>
      <c r="AK318" s="77">
        <f>IF(Dane!$E$3=1,BN318,IF(Dane!$E$3=2,BT318,BV318))</f>
        <v>0</v>
      </c>
      <c r="AL318" s="24">
        <f t="shared" si="145"/>
        <v>0</v>
      </c>
      <c r="AM318" s="24">
        <f t="shared" si="146"/>
        <v>0</v>
      </c>
      <c r="AN318" s="24"/>
      <c r="AO318" s="24">
        <f t="shared" si="131"/>
        <v>0</v>
      </c>
      <c r="AP318" s="24">
        <f t="shared" si="147"/>
        <v>0</v>
      </c>
      <c r="AQ318" s="24">
        <f t="shared" si="132"/>
        <v>0</v>
      </c>
      <c r="AR318" s="24">
        <f t="shared" si="133"/>
        <v>0</v>
      </c>
      <c r="AS318" s="24">
        <f t="shared" si="134"/>
        <v>0</v>
      </c>
      <c r="AT318" s="24">
        <f t="shared" si="148"/>
        <v>0</v>
      </c>
      <c r="AU318" s="24">
        <f t="shared" si="157"/>
        <v>0</v>
      </c>
      <c r="AV318" s="24">
        <v>0</v>
      </c>
      <c r="AW318" s="24">
        <f t="shared" si="160"/>
        <v>0</v>
      </c>
      <c r="AX318" s="24">
        <v>0</v>
      </c>
      <c r="AY318" s="24">
        <f t="shared" si="149"/>
        <v>0</v>
      </c>
      <c r="AZ318" s="24">
        <f t="shared" si="150"/>
        <v>0</v>
      </c>
      <c r="BA318" s="24">
        <f t="shared" si="135"/>
        <v>0</v>
      </c>
      <c r="BB318" s="24">
        <f t="shared" si="136"/>
        <v>0</v>
      </c>
      <c r="BC318" s="24">
        <f t="shared" si="137"/>
        <v>0</v>
      </c>
      <c r="BD318" s="24">
        <f t="shared" si="138"/>
        <v>0</v>
      </c>
      <c r="BE318" s="24">
        <f t="shared" si="139"/>
        <v>0</v>
      </c>
      <c r="BF318" s="24">
        <f t="shared" si="151"/>
        <v>0</v>
      </c>
      <c r="BG318" s="24">
        <f t="shared" si="158"/>
        <v>0</v>
      </c>
      <c r="BH318" s="24">
        <v>0</v>
      </c>
      <c r="BI318" s="24">
        <f t="shared" si="152"/>
        <v>0</v>
      </c>
      <c r="BJ318" s="24">
        <v>0</v>
      </c>
      <c r="BK318" s="24">
        <f t="shared" si="153"/>
        <v>0</v>
      </c>
      <c r="BL318" s="24">
        <f t="shared" si="154"/>
        <v>0</v>
      </c>
      <c r="BM318" s="24">
        <f t="shared" si="140"/>
        <v>0</v>
      </c>
      <c r="BN318" s="24">
        <f t="shared" si="141"/>
        <v>0</v>
      </c>
      <c r="BO318" s="24">
        <f t="shared" si="142"/>
        <v>0</v>
      </c>
      <c r="BP318" s="24">
        <f t="shared" si="143"/>
        <v>0</v>
      </c>
      <c r="BQ318" s="24">
        <f t="shared" si="144"/>
        <v>0</v>
      </c>
      <c r="BR318" s="24">
        <f t="shared" si="155"/>
        <v>0</v>
      </c>
      <c r="BS318" s="24">
        <f t="shared" si="159"/>
        <v>0</v>
      </c>
      <c r="BT318" s="24">
        <v>0</v>
      </c>
      <c r="BU318" s="24">
        <f t="shared" si="156"/>
        <v>0</v>
      </c>
      <c r="BV318" s="24">
        <v>0</v>
      </c>
    </row>
    <row r="319" spans="1:74">
      <c r="A319" s="87">
        <v>310</v>
      </c>
      <c r="B319" s="1"/>
      <c r="C319" s="1"/>
      <c r="D319" s="2"/>
      <c r="E319" s="3"/>
      <c r="F319" s="4"/>
      <c r="G319" s="5"/>
      <c r="H319" s="4"/>
      <c r="I319" s="5"/>
      <c r="J319" s="6"/>
      <c r="K319" s="5"/>
      <c r="L319" s="5"/>
      <c r="M319" s="5"/>
      <c r="N319" s="7"/>
      <c r="O319" s="38"/>
      <c r="P319" s="5"/>
      <c r="Q319" s="5"/>
      <c r="R319" s="7"/>
      <c r="S319" s="38"/>
      <c r="T319" s="5"/>
      <c r="U319" s="5"/>
      <c r="V319" s="55"/>
      <c r="W319" s="38"/>
      <c r="X319" s="5"/>
      <c r="Y319" s="5"/>
      <c r="Z319" s="55"/>
      <c r="AA319" s="36">
        <f>IF(Dane!$E$3=1,AO319+BA319+BM319,IF(Dane!$E$3=2,AU319+BG319+BS319,AW319+BI319+BU319))</f>
        <v>0</v>
      </c>
      <c r="AB319" s="16">
        <f>IF(Dane!$E$3=1,AP319+BB319+BN319,IF(Dane!$E$3=2,AV319+BH319+BT319,AX319+BJ319+BV319))</f>
        <v>0</v>
      </c>
      <c r="AC319" s="16">
        <f>IF(((K319*Dane!$C$9)-AA319)&lt;0,0,(K319*Dane!$C$9)-AA319)</f>
        <v>0</v>
      </c>
      <c r="AD319" s="37">
        <f>IFERROR(IF(((L319*Dane!$C$9)-AB319)&lt;0,0,(L319*Dane!$C$9)-AB319),0)</f>
        <v>0</v>
      </c>
      <c r="AE319" s="97"/>
      <c r="AF319" s="77">
        <f>IF(Dane!$E$3=1,AO319,IF(Dane!$E$3=2,AU319,AW319))</f>
        <v>0</v>
      </c>
      <c r="AG319" s="77">
        <f>IF(Dane!$E$3=1,AP319,IF(Dane!$E$3=2,AV319,AX319))</f>
        <v>0</v>
      </c>
      <c r="AH319" s="77">
        <f>IF(Dane!$E$3=1,BA319,IF(Dane!$E$3=2,BG319,BI319))</f>
        <v>0</v>
      </c>
      <c r="AI319" s="77">
        <f>IF(Dane!$E$3=1,BB319,IF(Dane!$E$3=2,BH319,BJ319))</f>
        <v>0</v>
      </c>
      <c r="AJ319" s="77">
        <f>IF(Dane!$E$3=1,BM319,IF(Dane!$E$3=2,BS319,BU319))</f>
        <v>0</v>
      </c>
      <c r="AK319" s="77">
        <f>IF(Dane!$E$3=1,BN319,IF(Dane!$E$3=2,BT319,BV319))</f>
        <v>0</v>
      </c>
      <c r="AL319" s="24">
        <f t="shared" si="145"/>
        <v>0</v>
      </c>
      <c r="AM319" s="24">
        <f t="shared" si="146"/>
        <v>0</v>
      </c>
      <c r="AN319" s="24"/>
      <c r="AO319" s="24">
        <f t="shared" si="131"/>
        <v>0</v>
      </c>
      <c r="AP319" s="24">
        <f t="shared" si="147"/>
        <v>0</v>
      </c>
      <c r="AQ319" s="24">
        <f t="shared" si="132"/>
        <v>0</v>
      </c>
      <c r="AR319" s="24">
        <f t="shared" si="133"/>
        <v>0</v>
      </c>
      <c r="AS319" s="24">
        <f t="shared" si="134"/>
        <v>0</v>
      </c>
      <c r="AT319" s="24">
        <f t="shared" si="148"/>
        <v>0</v>
      </c>
      <c r="AU319" s="24">
        <f t="shared" si="157"/>
        <v>0</v>
      </c>
      <c r="AV319" s="24">
        <v>0</v>
      </c>
      <c r="AW319" s="24">
        <f t="shared" si="160"/>
        <v>0</v>
      </c>
      <c r="AX319" s="24">
        <v>0</v>
      </c>
      <c r="AY319" s="24">
        <f t="shared" si="149"/>
        <v>0</v>
      </c>
      <c r="AZ319" s="24">
        <f t="shared" si="150"/>
        <v>0</v>
      </c>
      <c r="BA319" s="24">
        <f t="shared" si="135"/>
        <v>0</v>
      </c>
      <c r="BB319" s="24">
        <f t="shared" si="136"/>
        <v>0</v>
      </c>
      <c r="BC319" s="24">
        <f t="shared" si="137"/>
        <v>0</v>
      </c>
      <c r="BD319" s="24">
        <f t="shared" si="138"/>
        <v>0</v>
      </c>
      <c r="BE319" s="24">
        <f t="shared" si="139"/>
        <v>0</v>
      </c>
      <c r="BF319" s="24">
        <f t="shared" si="151"/>
        <v>0</v>
      </c>
      <c r="BG319" s="24">
        <f t="shared" si="158"/>
        <v>0</v>
      </c>
      <c r="BH319" s="24">
        <v>0</v>
      </c>
      <c r="BI319" s="24">
        <f t="shared" si="152"/>
        <v>0</v>
      </c>
      <c r="BJ319" s="24">
        <v>0</v>
      </c>
      <c r="BK319" s="24">
        <f t="shared" si="153"/>
        <v>0</v>
      </c>
      <c r="BL319" s="24">
        <f t="shared" si="154"/>
        <v>0</v>
      </c>
      <c r="BM319" s="24">
        <f t="shared" si="140"/>
        <v>0</v>
      </c>
      <c r="BN319" s="24">
        <f t="shared" si="141"/>
        <v>0</v>
      </c>
      <c r="BO319" s="24">
        <f t="shared" si="142"/>
        <v>0</v>
      </c>
      <c r="BP319" s="24">
        <f t="shared" si="143"/>
        <v>0</v>
      </c>
      <c r="BQ319" s="24">
        <f t="shared" si="144"/>
        <v>0</v>
      </c>
      <c r="BR319" s="24">
        <f t="shared" si="155"/>
        <v>0</v>
      </c>
      <c r="BS319" s="24">
        <f t="shared" si="159"/>
        <v>0</v>
      </c>
      <c r="BT319" s="24">
        <v>0</v>
      </c>
      <c r="BU319" s="24">
        <f t="shared" si="156"/>
        <v>0</v>
      </c>
      <c r="BV319" s="24">
        <v>0</v>
      </c>
    </row>
    <row r="320" spans="1:74">
      <c r="A320" s="87">
        <v>311</v>
      </c>
      <c r="B320" s="1"/>
      <c r="C320" s="1"/>
      <c r="D320" s="2"/>
      <c r="E320" s="3"/>
      <c r="F320" s="4"/>
      <c r="G320" s="5"/>
      <c r="H320" s="4"/>
      <c r="I320" s="5"/>
      <c r="J320" s="6"/>
      <c r="K320" s="5"/>
      <c r="L320" s="5"/>
      <c r="M320" s="5"/>
      <c r="N320" s="7"/>
      <c r="O320" s="38"/>
      <c r="P320" s="5"/>
      <c r="Q320" s="5"/>
      <c r="R320" s="7"/>
      <c r="S320" s="38"/>
      <c r="T320" s="5"/>
      <c r="U320" s="5"/>
      <c r="V320" s="55"/>
      <c r="W320" s="38"/>
      <c r="X320" s="5"/>
      <c r="Y320" s="5"/>
      <c r="Z320" s="55"/>
      <c r="AA320" s="36">
        <f>IF(Dane!$E$3=1,AO320+BA320+BM320,IF(Dane!$E$3=2,AU320+BG320+BS320,AW320+BI320+BU320))</f>
        <v>0</v>
      </c>
      <c r="AB320" s="16">
        <f>IF(Dane!$E$3=1,AP320+BB320+BN320,IF(Dane!$E$3=2,AV320+BH320+BT320,AX320+BJ320+BV320))</f>
        <v>0</v>
      </c>
      <c r="AC320" s="16">
        <f>IF(((K320*Dane!$C$9)-AA320)&lt;0,0,(K320*Dane!$C$9)-AA320)</f>
        <v>0</v>
      </c>
      <c r="AD320" s="37">
        <f>IFERROR(IF(((L320*Dane!$C$9)-AB320)&lt;0,0,(L320*Dane!$C$9)-AB320),0)</f>
        <v>0</v>
      </c>
      <c r="AE320" s="97"/>
      <c r="AF320" s="77">
        <f>IF(Dane!$E$3=1,AO320,IF(Dane!$E$3=2,AU320,AW320))</f>
        <v>0</v>
      </c>
      <c r="AG320" s="77">
        <f>IF(Dane!$E$3=1,AP320,IF(Dane!$E$3=2,AV320,AX320))</f>
        <v>0</v>
      </c>
      <c r="AH320" s="77">
        <f>IF(Dane!$E$3=1,BA320,IF(Dane!$E$3=2,BG320,BI320))</f>
        <v>0</v>
      </c>
      <c r="AI320" s="77">
        <f>IF(Dane!$E$3=1,BB320,IF(Dane!$E$3=2,BH320,BJ320))</f>
        <v>0</v>
      </c>
      <c r="AJ320" s="77">
        <f>IF(Dane!$E$3=1,BM320,IF(Dane!$E$3=2,BS320,BU320))</f>
        <v>0</v>
      </c>
      <c r="AK320" s="77">
        <f>IF(Dane!$E$3=1,BN320,IF(Dane!$E$3=2,BT320,BV320))</f>
        <v>0</v>
      </c>
      <c r="AL320" s="24">
        <f t="shared" si="145"/>
        <v>0</v>
      </c>
      <c r="AM320" s="24">
        <f t="shared" si="146"/>
        <v>0</v>
      </c>
      <c r="AN320" s="24"/>
      <c r="AO320" s="24">
        <f t="shared" si="131"/>
        <v>0</v>
      </c>
      <c r="AP320" s="24">
        <f t="shared" si="147"/>
        <v>0</v>
      </c>
      <c r="AQ320" s="24">
        <f t="shared" si="132"/>
        <v>0</v>
      </c>
      <c r="AR320" s="24">
        <f t="shared" si="133"/>
        <v>0</v>
      </c>
      <c r="AS320" s="24">
        <f t="shared" si="134"/>
        <v>0</v>
      </c>
      <c r="AT320" s="24">
        <f t="shared" si="148"/>
        <v>0</v>
      </c>
      <c r="AU320" s="24">
        <f t="shared" si="157"/>
        <v>0</v>
      </c>
      <c r="AV320" s="24">
        <v>0</v>
      </c>
      <c r="AW320" s="24">
        <f t="shared" si="160"/>
        <v>0</v>
      </c>
      <c r="AX320" s="24">
        <v>0</v>
      </c>
      <c r="AY320" s="24">
        <f t="shared" si="149"/>
        <v>0</v>
      </c>
      <c r="AZ320" s="24">
        <f t="shared" si="150"/>
        <v>0</v>
      </c>
      <c r="BA320" s="24">
        <f t="shared" si="135"/>
        <v>0</v>
      </c>
      <c r="BB320" s="24">
        <f t="shared" si="136"/>
        <v>0</v>
      </c>
      <c r="BC320" s="24">
        <f t="shared" si="137"/>
        <v>0</v>
      </c>
      <c r="BD320" s="24">
        <f t="shared" si="138"/>
        <v>0</v>
      </c>
      <c r="BE320" s="24">
        <f t="shared" si="139"/>
        <v>0</v>
      </c>
      <c r="BF320" s="24">
        <f t="shared" si="151"/>
        <v>0</v>
      </c>
      <c r="BG320" s="24">
        <f t="shared" si="158"/>
        <v>0</v>
      </c>
      <c r="BH320" s="24">
        <v>0</v>
      </c>
      <c r="BI320" s="24">
        <f t="shared" si="152"/>
        <v>0</v>
      </c>
      <c r="BJ320" s="24">
        <v>0</v>
      </c>
      <c r="BK320" s="24">
        <f t="shared" si="153"/>
        <v>0</v>
      </c>
      <c r="BL320" s="24">
        <f t="shared" si="154"/>
        <v>0</v>
      </c>
      <c r="BM320" s="24">
        <f t="shared" si="140"/>
        <v>0</v>
      </c>
      <c r="BN320" s="24">
        <f t="shared" si="141"/>
        <v>0</v>
      </c>
      <c r="BO320" s="24">
        <f t="shared" si="142"/>
        <v>0</v>
      </c>
      <c r="BP320" s="24">
        <f t="shared" si="143"/>
        <v>0</v>
      </c>
      <c r="BQ320" s="24">
        <f t="shared" si="144"/>
        <v>0</v>
      </c>
      <c r="BR320" s="24">
        <f t="shared" si="155"/>
        <v>0</v>
      </c>
      <c r="BS320" s="24">
        <f t="shared" si="159"/>
        <v>0</v>
      </c>
      <c r="BT320" s="24">
        <v>0</v>
      </c>
      <c r="BU320" s="24">
        <f t="shared" si="156"/>
        <v>0</v>
      </c>
      <c r="BV320" s="24">
        <v>0</v>
      </c>
    </row>
    <row r="321" spans="1:74">
      <c r="A321" s="87">
        <v>312</v>
      </c>
      <c r="B321" s="1"/>
      <c r="C321" s="1"/>
      <c r="D321" s="2"/>
      <c r="E321" s="3"/>
      <c r="F321" s="4"/>
      <c r="G321" s="5"/>
      <c r="H321" s="4"/>
      <c r="I321" s="5"/>
      <c r="J321" s="6"/>
      <c r="K321" s="5"/>
      <c r="L321" s="5"/>
      <c r="M321" s="5"/>
      <c r="N321" s="7"/>
      <c r="O321" s="38"/>
      <c r="P321" s="5"/>
      <c r="Q321" s="5"/>
      <c r="R321" s="7"/>
      <c r="S321" s="38"/>
      <c r="T321" s="5"/>
      <c r="U321" s="5"/>
      <c r="V321" s="55"/>
      <c r="W321" s="38"/>
      <c r="X321" s="5"/>
      <c r="Y321" s="5"/>
      <c r="Z321" s="55"/>
      <c r="AA321" s="36">
        <f>IF(Dane!$E$3=1,AO321+BA321+BM321,IF(Dane!$E$3=2,AU321+BG321+BS321,AW321+BI321+BU321))</f>
        <v>0</v>
      </c>
      <c r="AB321" s="16">
        <f>IF(Dane!$E$3=1,AP321+BB321+BN321,IF(Dane!$E$3=2,AV321+BH321+BT321,AX321+BJ321+BV321))</f>
        <v>0</v>
      </c>
      <c r="AC321" s="16">
        <f>IF(((K321*Dane!$C$9)-AA321)&lt;0,0,(K321*Dane!$C$9)-AA321)</f>
        <v>0</v>
      </c>
      <c r="AD321" s="37">
        <f>IFERROR(IF(((L321*Dane!$C$9)-AB321)&lt;0,0,(L321*Dane!$C$9)-AB321),0)</f>
        <v>0</v>
      </c>
      <c r="AE321" s="97"/>
      <c r="AF321" s="77">
        <f>IF(Dane!$E$3=1,AO321,IF(Dane!$E$3=2,AU321,AW321))</f>
        <v>0</v>
      </c>
      <c r="AG321" s="77">
        <f>IF(Dane!$E$3=1,AP321,IF(Dane!$E$3=2,AV321,AX321))</f>
        <v>0</v>
      </c>
      <c r="AH321" s="77">
        <f>IF(Dane!$E$3=1,BA321,IF(Dane!$E$3=2,BG321,BI321))</f>
        <v>0</v>
      </c>
      <c r="AI321" s="77">
        <f>IF(Dane!$E$3=1,BB321,IF(Dane!$E$3=2,BH321,BJ321))</f>
        <v>0</v>
      </c>
      <c r="AJ321" s="77">
        <f>IF(Dane!$E$3=1,BM321,IF(Dane!$E$3=2,BS321,BU321))</f>
        <v>0</v>
      </c>
      <c r="AK321" s="77">
        <f>IF(Dane!$E$3=1,BN321,IF(Dane!$E$3=2,BT321,BV321))</f>
        <v>0</v>
      </c>
      <c r="AL321" s="24">
        <f t="shared" si="145"/>
        <v>0</v>
      </c>
      <c r="AM321" s="24">
        <f t="shared" si="146"/>
        <v>0</v>
      </c>
      <c r="AN321" s="24"/>
      <c r="AO321" s="24">
        <f t="shared" si="131"/>
        <v>0</v>
      </c>
      <c r="AP321" s="24">
        <f t="shared" si="147"/>
        <v>0</v>
      </c>
      <c r="AQ321" s="24">
        <f t="shared" si="132"/>
        <v>0</v>
      </c>
      <c r="AR321" s="24">
        <f t="shared" si="133"/>
        <v>0</v>
      </c>
      <c r="AS321" s="24">
        <f t="shared" si="134"/>
        <v>0</v>
      </c>
      <c r="AT321" s="24">
        <f t="shared" si="148"/>
        <v>0</v>
      </c>
      <c r="AU321" s="24">
        <f t="shared" si="157"/>
        <v>0</v>
      </c>
      <c r="AV321" s="24">
        <v>0</v>
      </c>
      <c r="AW321" s="24">
        <f t="shared" si="160"/>
        <v>0</v>
      </c>
      <c r="AX321" s="24">
        <v>0</v>
      </c>
      <c r="AY321" s="24">
        <f t="shared" si="149"/>
        <v>0</v>
      </c>
      <c r="AZ321" s="24">
        <f t="shared" si="150"/>
        <v>0</v>
      </c>
      <c r="BA321" s="24">
        <f t="shared" si="135"/>
        <v>0</v>
      </c>
      <c r="BB321" s="24">
        <f t="shared" si="136"/>
        <v>0</v>
      </c>
      <c r="BC321" s="24">
        <f t="shared" si="137"/>
        <v>0</v>
      </c>
      <c r="BD321" s="24">
        <f t="shared" si="138"/>
        <v>0</v>
      </c>
      <c r="BE321" s="24">
        <f t="shared" si="139"/>
        <v>0</v>
      </c>
      <c r="BF321" s="24">
        <f t="shared" si="151"/>
        <v>0</v>
      </c>
      <c r="BG321" s="24">
        <f t="shared" si="158"/>
        <v>0</v>
      </c>
      <c r="BH321" s="24">
        <v>0</v>
      </c>
      <c r="BI321" s="24">
        <f t="shared" si="152"/>
        <v>0</v>
      </c>
      <c r="BJ321" s="24">
        <v>0</v>
      </c>
      <c r="BK321" s="24">
        <f t="shared" si="153"/>
        <v>0</v>
      </c>
      <c r="BL321" s="24">
        <f t="shared" si="154"/>
        <v>0</v>
      </c>
      <c r="BM321" s="24">
        <f t="shared" si="140"/>
        <v>0</v>
      </c>
      <c r="BN321" s="24">
        <f t="shared" si="141"/>
        <v>0</v>
      </c>
      <c r="BO321" s="24">
        <f t="shared" si="142"/>
        <v>0</v>
      </c>
      <c r="BP321" s="24">
        <f t="shared" si="143"/>
        <v>0</v>
      </c>
      <c r="BQ321" s="24">
        <f t="shared" si="144"/>
        <v>0</v>
      </c>
      <c r="BR321" s="24">
        <f t="shared" si="155"/>
        <v>0</v>
      </c>
      <c r="BS321" s="24">
        <f t="shared" si="159"/>
        <v>0</v>
      </c>
      <c r="BT321" s="24">
        <v>0</v>
      </c>
      <c r="BU321" s="24">
        <f t="shared" si="156"/>
        <v>0</v>
      </c>
      <c r="BV321" s="24">
        <v>0</v>
      </c>
    </row>
    <row r="322" spans="1:74">
      <c r="A322" s="87">
        <v>313</v>
      </c>
      <c r="B322" s="1"/>
      <c r="C322" s="1"/>
      <c r="D322" s="2"/>
      <c r="E322" s="3"/>
      <c r="F322" s="4"/>
      <c r="G322" s="5"/>
      <c r="H322" s="4"/>
      <c r="I322" s="5"/>
      <c r="J322" s="6"/>
      <c r="K322" s="5"/>
      <c r="L322" s="5"/>
      <c r="M322" s="5"/>
      <c r="N322" s="7"/>
      <c r="O322" s="38"/>
      <c r="P322" s="5"/>
      <c r="Q322" s="5"/>
      <c r="R322" s="7"/>
      <c r="S322" s="38"/>
      <c r="T322" s="5"/>
      <c r="U322" s="5"/>
      <c r="V322" s="55"/>
      <c r="W322" s="38"/>
      <c r="X322" s="5"/>
      <c r="Y322" s="5"/>
      <c r="Z322" s="55"/>
      <c r="AA322" s="36">
        <f>IF(Dane!$E$3=1,AO322+BA322+BM322,IF(Dane!$E$3=2,AU322+BG322+BS322,AW322+BI322+BU322))</f>
        <v>0</v>
      </c>
      <c r="AB322" s="16">
        <f>IF(Dane!$E$3=1,AP322+BB322+BN322,IF(Dane!$E$3=2,AV322+BH322+BT322,AX322+BJ322+BV322))</f>
        <v>0</v>
      </c>
      <c r="AC322" s="16">
        <f>IF(((K322*Dane!$C$9)-AA322)&lt;0,0,(K322*Dane!$C$9)-AA322)</f>
        <v>0</v>
      </c>
      <c r="AD322" s="37">
        <f>IFERROR(IF(((L322*Dane!$C$9)-AB322)&lt;0,0,(L322*Dane!$C$9)-AB322),0)</f>
        <v>0</v>
      </c>
      <c r="AE322" s="97"/>
      <c r="AF322" s="77">
        <f>IF(Dane!$E$3=1,AO322,IF(Dane!$E$3=2,AU322,AW322))</f>
        <v>0</v>
      </c>
      <c r="AG322" s="77">
        <f>IF(Dane!$E$3=1,AP322,IF(Dane!$E$3=2,AV322,AX322))</f>
        <v>0</v>
      </c>
      <c r="AH322" s="77">
        <f>IF(Dane!$E$3=1,BA322,IF(Dane!$E$3=2,BG322,BI322))</f>
        <v>0</v>
      </c>
      <c r="AI322" s="77">
        <f>IF(Dane!$E$3=1,BB322,IF(Dane!$E$3=2,BH322,BJ322))</f>
        <v>0</v>
      </c>
      <c r="AJ322" s="77">
        <f>IF(Dane!$E$3=1,BM322,IF(Dane!$E$3=2,BS322,BU322))</f>
        <v>0</v>
      </c>
      <c r="AK322" s="77">
        <f>IF(Dane!$E$3=1,BN322,IF(Dane!$E$3=2,BT322,BV322))</f>
        <v>0</v>
      </c>
      <c r="AL322" s="24">
        <f t="shared" si="145"/>
        <v>0</v>
      </c>
      <c r="AM322" s="24">
        <f t="shared" si="146"/>
        <v>0</v>
      </c>
      <c r="AN322" s="24"/>
      <c r="AO322" s="24">
        <f t="shared" si="131"/>
        <v>0</v>
      </c>
      <c r="AP322" s="24">
        <f t="shared" si="147"/>
        <v>0</v>
      </c>
      <c r="AQ322" s="24">
        <f t="shared" si="132"/>
        <v>0</v>
      </c>
      <c r="AR322" s="24">
        <f t="shared" si="133"/>
        <v>0</v>
      </c>
      <c r="AS322" s="24">
        <f t="shared" si="134"/>
        <v>0</v>
      </c>
      <c r="AT322" s="24">
        <f t="shared" si="148"/>
        <v>0</v>
      </c>
      <c r="AU322" s="24">
        <f t="shared" si="157"/>
        <v>0</v>
      </c>
      <c r="AV322" s="24">
        <v>0</v>
      </c>
      <c r="AW322" s="24">
        <f t="shared" si="160"/>
        <v>0</v>
      </c>
      <c r="AX322" s="24">
        <v>0</v>
      </c>
      <c r="AY322" s="24">
        <f t="shared" si="149"/>
        <v>0</v>
      </c>
      <c r="AZ322" s="24">
        <f t="shared" si="150"/>
        <v>0</v>
      </c>
      <c r="BA322" s="24">
        <f t="shared" si="135"/>
        <v>0</v>
      </c>
      <c r="BB322" s="24">
        <f t="shared" si="136"/>
        <v>0</v>
      </c>
      <c r="BC322" s="24">
        <f t="shared" si="137"/>
        <v>0</v>
      </c>
      <c r="BD322" s="24">
        <f t="shared" si="138"/>
        <v>0</v>
      </c>
      <c r="BE322" s="24">
        <f t="shared" si="139"/>
        <v>0</v>
      </c>
      <c r="BF322" s="24">
        <f t="shared" si="151"/>
        <v>0</v>
      </c>
      <c r="BG322" s="24">
        <f t="shared" si="158"/>
        <v>0</v>
      </c>
      <c r="BH322" s="24">
        <v>0</v>
      </c>
      <c r="BI322" s="24">
        <f t="shared" si="152"/>
        <v>0</v>
      </c>
      <c r="BJ322" s="24">
        <v>0</v>
      </c>
      <c r="BK322" s="24">
        <f t="shared" si="153"/>
        <v>0</v>
      </c>
      <c r="BL322" s="24">
        <f t="shared" si="154"/>
        <v>0</v>
      </c>
      <c r="BM322" s="24">
        <f t="shared" si="140"/>
        <v>0</v>
      </c>
      <c r="BN322" s="24">
        <f t="shared" si="141"/>
        <v>0</v>
      </c>
      <c r="BO322" s="24">
        <f t="shared" si="142"/>
        <v>0</v>
      </c>
      <c r="BP322" s="24">
        <f t="shared" si="143"/>
        <v>0</v>
      </c>
      <c r="BQ322" s="24">
        <f t="shared" si="144"/>
        <v>0</v>
      </c>
      <c r="BR322" s="24">
        <f t="shared" si="155"/>
        <v>0</v>
      </c>
      <c r="BS322" s="24">
        <f t="shared" si="159"/>
        <v>0</v>
      </c>
      <c r="BT322" s="24">
        <v>0</v>
      </c>
      <c r="BU322" s="24">
        <f t="shared" si="156"/>
        <v>0</v>
      </c>
      <c r="BV322" s="24">
        <v>0</v>
      </c>
    </row>
    <row r="323" spans="1:74">
      <c r="A323" s="87">
        <v>314</v>
      </c>
      <c r="B323" s="1"/>
      <c r="C323" s="1"/>
      <c r="D323" s="2"/>
      <c r="E323" s="3"/>
      <c r="F323" s="4"/>
      <c r="G323" s="5"/>
      <c r="H323" s="4"/>
      <c r="I323" s="5"/>
      <c r="J323" s="6"/>
      <c r="K323" s="5"/>
      <c r="L323" s="5"/>
      <c r="M323" s="5"/>
      <c r="N323" s="7"/>
      <c r="O323" s="38"/>
      <c r="P323" s="5"/>
      <c r="Q323" s="5"/>
      <c r="R323" s="7"/>
      <c r="S323" s="38"/>
      <c r="T323" s="5"/>
      <c r="U323" s="5"/>
      <c r="V323" s="55"/>
      <c r="W323" s="38"/>
      <c r="X323" s="5"/>
      <c r="Y323" s="5"/>
      <c r="Z323" s="55"/>
      <c r="AA323" s="36">
        <f>IF(Dane!$E$3=1,AO323+BA323+BM323,IF(Dane!$E$3=2,AU323+BG323+BS323,AW323+BI323+BU323))</f>
        <v>0</v>
      </c>
      <c r="AB323" s="16">
        <f>IF(Dane!$E$3=1,AP323+BB323+BN323,IF(Dane!$E$3=2,AV323+BH323+BT323,AX323+BJ323+BV323))</f>
        <v>0</v>
      </c>
      <c r="AC323" s="16">
        <f>IF(((K323*Dane!$C$9)-AA323)&lt;0,0,(K323*Dane!$C$9)-AA323)</f>
        <v>0</v>
      </c>
      <c r="AD323" s="37">
        <f>IFERROR(IF(((L323*Dane!$C$9)-AB323)&lt;0,0,(L323*Dane!$C$9)-AB323),0)</f>
        <v>0</v>
      </c>
      <c r="AE323" s="97"/>
      <c r="AF323" s="77">
        <f>IF(Dane!$E$3=1,AO323,IF(Dane!$E$3=2,AU323,AW323))</f>
        <v>0</v>
      </c>
      <c r="AG323" s="77">
        <f>IF(Dane!$E$3=1,AP323,IF(Dane!$E$3=2,AV323,AX323))</f>
        <v>0</v>
      </c>
      <c r="AH323" s="77">
        <f>IF(Dane!$E$3=1,BA323,IF(Dane!$E$3=2,BG323,BI323))</f>
        <v>0</v>
      </c>
      <c r="AI323" s="77">
        <f>IF(Dane!$E$3=1,BB323,IF(Dane!$E$3=2,BH323,BJ323))</f>
        <v>0</v>
      </c>
      <c r="AJ323" s="77">
        <f>IF(Dane!$E$3=1,BM323,IF(Dane!$E$3=2,BS323,BU323))</f>
        <v>0</v>
      </c>
      <c r="AK323" s="77">
        <f>IF(Dane!$E$3=1,BN323,IF(Dane!$E$3=2,BT323,BV323))</f>
        <v>0</v>
      </c>
      <c r="AL323" s="24">
        <f t="shared" si="145"/>
        <v>0</v>
      </c>
      <c r="AM323" s="24">
        <f t="shared" si="146"/>
        <v>0</v>
      </c>
      <c r="AN323" s="24"/>
      <c r="AO323" s="24">
        <f t="shared" si="131"/>
        <v>0</v>
      </c>
      <c r="AP323" s="24">
        <f t="shared" si="147"/>
        <v>0</v>
      </c>
      <c r="AQ323" s="24">
        <f t="shared" si="132"/>
        <v>0</v>
      </c>
      <c r="AR323" s="24">
        <f t="shared" si="133"/>
        <v>0</v>
      </c>
      <c r="AS323" s="24">
        <f t="shared" si="134"/>
        <v>0</v>
      </c>
      <c r="AT323" s="24">
        <f t="shared" si="148"/>
        <v>0</v>
      </c>
      <c r="AU323" s="24">
        <f t="shared" si="157"/>
        <v>0</v>
      </c>
      <c r="AV323" s="24">
        <v>0</v>
      </c>
      <c r="AW323" s="24">
        <f t="shared" si="160"/>
        <v>0</v>
      </c>
      <c r="AX323" s="24">
        <v>0</v>
      </c>
      <c r="AY323" s="24">
        <f t="shared" si="149"/>
        <v>0</v>
      </c>
      <c r="AZ323" s="24">
        <f t="shared" si="150"/>
        <v>0</v>
      </c>
      <c r="BA323" s="24">
        <f t="shared" si="135"/>
        <v>0</v>
      </c>
      <c r="BB323" s="24">
        <f t="shared" si="136"/>
        <v>0</v>
      </c>
      <c r="BC323" s="24">
        <f t="shared" si="137"/>
        <v>0</v>
      </c>
      <c r="BD323" s="24">
        <f t="shared" si="138"/>
        <v>0</v>
      </c>
      <c r="BE323" s="24">
        <f t="shared" si="139"/>
        <v>0</v>
      </c>
      <c r="BF323" s="24">
        <f t="shared" si="151"/>
        <v>0</v>
      </c>
      <c r="BG323" s="24">
        <f t="shared" si="158"/>
        <v>0</v>
      </c>
      <c r="BH323" s="24">
        <v>0</v>
      </c>
      <c r="BI323" s="24">
        <f t="shared" si="152"/>
        <v>0</v>
      </c>
      <c r="BJ323" s="24">
        <v>0</v>
      </c>
      <c r="BK323" s="24">
        <f t="shared" si="153"/>
        <v>0</v>
      </c>
      <c r="BL323" s="24">
        <f t="shared" si="154"/>
        <v>0</v>
      </c>
      <c r="BM323" s="24">
        <f t="shared" si="140"/>
        <v>0</v>
      </c>
      <c r="BN323" s="24">
        <f t="shared" si="141"/>
        <v>0</v>
      </c>
      <c r="BO323" s="24">
        <f t="shared" si="142"/>
        <v>0</v>
      </c>
      <c r="BP323" s="24">
        <f t="shared" si="143"/>
        <v>0</v>
      </c>
      <c r="BQ323" s="24">
        <f t="shared" si="144"/>
        <v>0</v>
      </c>
      <c r="BR323" s="24">
        <f t="shared" si="155"/>
        <v>0</v>
      </c>
      <c r="BS323" s="24">
        <f t="shared" si="159"/>
        <v>0</v>
      </c>
      <c r="BT323" s="24">
        <v>0</v>
      </c>
      <c r="BU323" s="24">
        <f t="shared" si="156"/>
        <v>0</v>
      </c>
      <c r="BV323" s="24">
        <v>0</v>
      </c>
    </row>
    <row r="324" spans="1:74">
      <c r="A324" s="87">
        <v>315</v>
      </c>
      <c r="B324" s="1"/>
      <c r="C324" s="1"/>
      <c r="D324" s="2"/>
      <c r="E324" s="3"/>
      <c r="F324" s="4"/>
      <c r="G324" s="5"/>
      <c r="H324" s="4"/>
      <c r="I324" s="5"/>
      <c r="J324" s="6"/>
      <c r="K324" s="5"/>
      <c r="L324" s="5"/>
      <c r="M324" s="5"/>
      <c r="N324" s="7"/>
      <c r="O324" s="38"/>
      <c r="P324" s="5"/>
      <c r="Q324" s="5"/>
      <c r="R324" s="7"/>
      <c r="S324" s="38"/>
      <c r="T324" s="5"/>
      <c r="U324" s="5"/>
      <c r="V324" s="55"/>
      <c r="W324" s="38"/>
      <c r="X324" s="5"/>
      <c r="Y324" s="5"/>
      <c r="Z324" s="55"/>
      <c r="AA324" s="36">
        <f>IF(Dane!$E$3=1,AO324+BA324+BM324,IF(Dane!$E$3=2,AU324+BG324+BS324,AW324+BI324+BU324))</f>
        <v>0</v>
      </c>
      <c r="AB324" s="16">
        <f>IF(Dane!$E$3=1,AP324+BB324+BN324,IF(Dane!$E$3=2,AV324+BH324+BT324,AX324+BJ324+BV324))</f>
        <v>0</v>
      </c>
      <c r="AC324" s="16">
        <f>IF(((K324*Dane!$C$9)-AA324)&lt;0,0,(K324*Dane!$C$9)-AA324)</f>
        <v>0</v>
      </c>
      <c r="AD324" s="37">
        <f>IFERROR(IF(((L324*Dane!$C$9)-AB324)&lt;0,0,(L324*Dane!$C$9)-AB324),0)</f>
        <v>0</v>
      </c>
      <c r="AE324" s="97"/>
      <c r="AF324" s="77">
        <f>IF(Dane!$E$3=1,AO324,IF(Dane!$E$3=2,AU324,AW324))</f>
        <v>0</v>
      </c>
      <c r="AG324" s="77">
        <f>IF(Dane!$E$3=1,AP324,IF(Dane!$E$3=2,AV324,AX324))</f>
        <v>0</v>
      </c>
      <c r="AH324" s="77">
        <f>IF(Dane!$E$3=1,BA324,IF(Dane!$E$3=2,BG324,BI324))</f>
        <v>0</v>
      </c>
      <c r="AI324" s="77">
        <f>IF(Dane!$E$3=1,BB324,IF(Dane!$E$3=2,BH324,BJ324))</f>
        <v>0</v>
      </c>
      <c r="AJ324" s="77">
        <f>IF(Dane!$E$3=1,BM324,IF(Dane!$E$3=2,BS324,BU324))</f>
        <v>0</v>
      </c>
      <c r="AK324" s="77">
        <f>IF(Dane!$E$3=1,BN324,IF(Dane!$E$3=2,BT324,BV324))</f>
        <v>0</v>
      </c>
      <c r="AL324" s="24">
        <f t="shared" si="145"/>
        <v>0</v>
      </c>
      <c r="AM324" s="24">
        <f t="shared" si="146"/>
        <v>0</v>
      </c>
      <c r="AN324" s="24"/>
      <c r="AO324" s="24">
        <f t="shared" si="131"/>
        <v>0</v>
      </c>
      <c r="AP324" s="24">
        <f t="shared" si="147"/>
        <v>0</v>
      </c>
      <c r="AQ324" s="24">
        <f t="shared" si="132"/>
        <v>0</v>
      </c>
      <c r="AR324" s="24">
        <f t="shared" si="133"/>
        <v>0</v>
      </c>
      <c r="AS324" s="24">
        <f t="shared" si="134"/>
        <v>0</v>
      </c>
      <c r="AT324" s="24">
        <f t="shared" si="148"/>
        <v>0</v>
      </c>
      <c r="AU324" s="24">
        <f t="shared" si="157"/>
        <v>0</v>
      </c>
      <c r="AV324" s="24">
        <v>0</v>
      </c>
      <c r="AW324" s="24">
        <f t="shared" si="160"/>
        <v>0</v>
      </c>
      <c r="AX324" s="24">
        <v>0</v>
      </c>
      <c r="AY324" s="24">
        <f t="shared" si="149"/>
        <v>0</v>
      </c>
      <c r="AZ324" s="24">
        <f t="shared" si="150"/>
        <v>0</v>
      </c>
      <c r="BA324" s="24">
        <f t="shared" si="135"/>
        <v>0</v>
      </c>
      <c r="BB324" s="24">
        <f t="shared" si="136"/>
        <v>0</v>
      </c>
      <c r="BC324" s="24">
        <f t="shared" si="137"/>
        <v>0</v>
      </c>
      <c r="BD324" s="24">
        <f t="shared" si="138"/>
        <v>0</v>
      </c>
      <c r="BE324" s="24">
        <f t="shared" si="139"/>
        <v>0</v>
      </c>
      <c r="BF324" s="24">
        <f t="shared" si="151"/>
        <v>0</v>
      </c>
      <c r="BG324" s="24">
        <f t="shared" si="158"/>
        <v>0</v>
      </c>
      <c r="BH324" s="24">
        <v>0</v>
      </c>
      <c r="BI324" s="24">
        <f t="shared" si="152"/>
        <v>0</v>
      </c>
      <c r="BJ324" s="24">
        <v>0</v>
      </c>
      <c r="BK324" s="24">
        <f t="shared" si="153"/>
        <v>0</v>
      </c>
      <c r="BL324" s="24">
        <f t="shared" si="154"/>
        <v>0</v>
      </c>
      <c r="BM324" s="24">
        <f t="shared" si="140"/>
        <v>0</v>
      </c>
      <c r="BN324" s="24">
        <f t="shared" si="141"/>
        <v>0</v>
      </c>
      <c r="BO324" s="24">
        <f t="shared" si="142"/>
        <v>0</v>
      </c>
      <c r="BP324" s="24">
        <f t="shared" si="143"/>
        <v>0</v>
      </c>
      <c r="BQ324" s="24">
        <f t="shared" si="144"/>
        <v>0</v>
      </c>
      <c r="BR324" s="24">
        <f t="shared" si="155"/>
        <v>0</v>
      </c>
      <c r="BS324" s="24">
        <f t="shared" si="159"/>
        <v>0</v>
      </c>
      <c r="BT324" s="24">
        <v>0</v>
      </c>
      <c r="BU324" s="24">
        <f t="shared" si="156"/>
        <v>0</v>
      </c>
      <c r="BV324" s="24">
        <v>0</v>
      </c>
    </row>
    <row r="325" spans="1:74">
      <c r="A325" s="87">
        <v>316</v>
      </c>
      <c r="B325" s="1"/>
      <c r="C325" s="1"/>
      <c r="D325" s="2"/>
      <c r="E325" s="3"/>
      <c r="F325" s="4"/>
      <c r="G325" s="5"/>
      <c r="H325" s="4"/>
      <c r="I325" s="5"/>
      <c r="J325" s="6"/>
      <c r="K325" s="5"/>
      <c r="L325" s="5"/>
      <c r="M325" s="5"/>
      <c r="N325" s="7"/>
      <c r="O325" s="38"/>
      <c r="P325" s="5"/>
      <c r="Q325" s="5"/>
      <c r="R325" s="7"/>
      <c r="S325" s="38"/>
      <c r="T325" s="5"/>
      <c r="U325" s="5"/>
      <c r="V325" s="55"/>
      <c r="W325" s="38"/>
      <c r="X325" s="5"/>
      <c r="Y325" s="5"/>
      <c r="Z325" s="55"/>
      <c r="AA325" s="36">
        <f>IF(Dane!$E$3=1,AO325+BA325+BM325,IF(Dane!$E$3=2,AU325+BG325+BS325,AW325+BI325+BU325))</f>
        <v>0</v>
      </c>
      <c r="AB325" s="16">
        <f>IF(Dane!$E$3=1,AP325+BB325+BN325,IF(Dane!$E$3=2,AV325+BH325+BT325,AX325+BJ325+BV325))</f>
        <v>0</v>
      </c>
      <c r="AC325" s="16">
        <f>IF(((K325*Dane!$C$9)-AA325)&lt;0,0,(K325*Dane!$C$9)-AA325)</f>
        <v>0</v>
      </c>
      <c r="AD325" s="37">
        <f>IFERROR(IF(((L325*Dane!$C$9)-AB325)&lt;0,0,(L325*Dane!$C$9)-AB325),0)</f>
        <v>0</v>
      </c>
      <c r="AE325" s="97"/>
      <c r="AF325" s="77">
        <f>IF(Dane!$E$3=1,AO325,IF(Dane!$E$3=2,AU325,AW325))</f>
        <v>0</v>
      </c>
      <c r="AG325" s="77">
        <f>IF(Dane!$E$3=1,AP325,IF(Dane!$E$3=2,AV325,AX325))</f>
        <v>0</v>
      </c>
      <c r="AH325" s="77">
        <f>IF(Dane!$E$3=1,BA325,IF(Dane!$E$3=2,BG325,BI325))</f>
        <v>0</v>
      </c>
      <c r="AI325" s="77">
        <f>IF(Dane!$E$3=1,BB325,IF(Dane!$E$3=2,BH325,BJ325))</f>
        <v>0</v>
      </c>
      <c r="AJ325" s="77">
        <f>IF(Dane!$E$3=1,BM325,IF(Dane!$E$3=2,BS325,BU325))</f>
        <v>0</v>
      </c>
      <c r="AK325" s="77">
        <f>IF(Dane!$E$3=1,BN325,IF(Dane!$E$3=2,BT325,BV325))</f>
        <v>0</v>
      </c>
      <c r="AL325" s="24">
        <f t="shared" si="145"/>
        <v>0</v>
      </c>
      <c r="AM325" s="24">
        <f t="shared" si="146"/>
        <v>0</v>
      </c>
      <c r="AN325" s="24"/>
      <c r="AO325" s="24">
        <f t="shared" si="131"/>
        <v>0</v>
      </c>
      <c r="AP325" s="24">
        <f t="shared" si="147"/>
        <v>0</v>
      </c>
      <c r="AQ325" s="24">
        <f t="shared" si="132"/>
        <v>0</v>
      </c>
      <c r="AR325" s="24">
        <f t="shared" si="133"/>
        <v>0</v>
      </c>
      <c r="AS325" s="24">
        <f t="shared" si="134"/>
        <v>0</v>
      </c>
      <c r="AT325" s="24">
        <f t="shared" si="148"/>
        <v>0</v>
      </c>
      <c r="AU325" s="24">
        <f t="shared" si="157"/>
        <v>0</v>
      </c>
      <c r="AV325" s="24">
        <v>0</v>
      </c>
      <c r="AW325" s="24">
        <f t="shared" si="160"/>
        <v>0</v>
      </c>
      <c r="AX325" s="24">
        <v>0</v>
      </c>
      <c r="AY325" s="24">
        <f t="shared" si="149"/>
        <v>0</v>
      </c>
      <c r="AZ325" s="24">
        <f t="shared" si="150"/>
        <v>0</v>
      </c>
      <c r="BA325" s="24">
        <f t="shared" si="135"/>
        <v>0</v>
      </c>
      <c r="BB325" s="24">
        <f t="shared" si="136"/>
        <v>0</v>
      </c>
      <c r="BC325" s="24">
        <f t="shared" si="137"/>
        <v>0</v>
      </c>
      <c r="BD325" s="24">
        <f t="shared" si="138"/>
        <v>0</v>
      </c>
      <c r="BE325" s="24">
        <f t="shared" si="139"/>
        <v>0</v>
      </c>
      <c r="BF325" s="24">
        <f t="shared" si="151"/>
        <v>0</v>
      </c>
      <c r="BG325" s="24">
        <f t="shared" si="158"/>
        <v>0</v>
      </c>
      <c r="BH325" s="24">
        <v>0</v>
      </c>
      <c r="BI325" s="24">
        <f t="shared" si="152"/>
        <v>0</v>
      </c>
      <c r="BJ325" s="24">
        <v>0</v>
      </c>
      <c r="BK325" s="24">
        <f t="shared" si="153"/>
        <v>0</v>
      </c>
      <c r="BL325" s="24">
        <f t="shared" si="154"/>
        <v>0</v>
      </c>
      <c r="BM325" s="24">
        <f t="shared" si="140"/>
        <v>0</v>
      </c>
      <c r="BN325" s="24">
        <f t="shared" si="141"/>
        <v>0</v>
      </c>
      <c r="BO325" s="24">
        <f t="shared" si="142"/>
        <v>0</v>
      </c>
      <c r="BP325" s="24">
        <f t="shared" si="143"/>
        <v>0</v>
      </c>
      <c r="BQ325" s="24">
        <f t="shared" si="144"/>
        <v>0</v>
      </c>
      <c r="BR325" s="24">
        <f t="shared" si="155"/>
        <v>0</v>
      </c>
      <c r="BS325" s="24">
        <f t="shared" si="159"/>
        <v>0</v>
      </c>
      <c r="BT325" s="24">
        <v>0</v>
      </c>
      <c r="BU325" s="24">
        <f t="shared" si="156"/>
        <v>0</v>
      </c>
      <c r="BV325" s="24">
        <v>0</v>
      </c>
    </row>
    <row r="326" spans="1:74">
      <c r="A326" s="87">
        <v>317</v>
      </c>
      <c r="B326" s="1"/>
      <c r="C326" s="1"/>
      <c r="D326" s="2"/>
      <c r="E326" s="3"/>
      <c r="F326" s="4"/>
      <c r="G326" s="5"/>
      <c r="H326" s="4"/>
      <c r="I326" s="5"/>
      <c r="J326" s="6"/>
      <c r="K326" s="5"/>
      <c r="L326" s="5"/>
      <c r="M326" s="5"/>
      <c r="N326" s="7"/>
      <c r="O326" s="38"/>
      <c r="P326" s="5"/>
      <c r="Q326" s="5"/>
      <c r="R326" s="7"/>
      <c r="S326" s="38"/>
      <c r="T326" s="5"/>
      <c r="U326" s="5"/>
      <c r="V326" s="55"/>
      <c r="W326" s="38"/>
      <c r="X326" s="5"/>
      <c r="Y326" s="5"/>
      <c r="Z326" s="55"/>
      <c r="AA326" s="36">
        <f>IF(Dane!$E$3=1,AO326+BA326+BM326,IF(Dane!$E$3=2,AU326+BG326+BS326,AW326+BI326+BU326))</f>
        <v>0</v>
      </c>
      <c r="AB326" s="16">
        <f>IF(Dane!$E$3=1,AP326+BB326+BN326,IF(Dane!$E$3=2,AV326+BH326+BT326,AX326+BJ326+BV326))</f>
        <v>0</v>
      </c>
      <c r="AC326" s="16">
        <f>IF(((K326*Dane!$C$9)-AA326)&lt;0,0,(K326*Dane!$C$9)-AA326)</f>
        <v>0</v>
      </c>
      <c r="AD326" s="37">
        <f>IFERROR(IF(((L326*Dane!$C$9)-AB326)&lt;0,0,(L326*Dane!$C$9)-AB326),0)</f>
        <v>0</v>
      </c>
      <c r="AE326" s="97"/>
      <c r="AF326" s="77">
        <f>IF(Dane!$E$3=1,AO326,IF(Dane!$E$3=2,AU326,AW326))</f>
        <v>0</v>
      </c>
      <c r="AG326" s="77">
        <f>IF(Dane!$E$3=1,AP326,IF(Dane!$E$3=2,AV326,AX326))</f>
        <v>0</v>
      </c>
      <c r="AH326" s="77">
        <f>IF(Dane!$E$3=1,BA326,IF(Dane!$E$3=2,BG326,BI326))</f>
        <v>0</v>
      </c>
      <c r="AI326" s="77">
        <f>IF(Dane!$E$3=1,BB326,IF(Dane!$E$3=2,BH326,BJ326))</f>
        <v>0</v>
      </c>
      <c r="AJ326" s="77">
        <f>IF(Dane!$E$3=1,BM326,IF(Dane!$E$3=2,BS326,BU326))</f>
        <v>0</v>
      </c>
      <c r="AK326" s="77">
        <f>IF(Dane!$E$3=1,BN326,IF(Dane!$E$3=2,BT326,BV326))</f>
        <v>0</v>
      </c>
      <c r="AL326" s="24">
        <f t="shared" si="145"/>
        <v>0</v>
      </c>
      <c r="AM326" s="24">
        <f t="shared" si="146"/>
        <v>0</v>
      </c>
      <c r="AN326" s="24"/>
      <c r="AO326" s="24">
        <f t="shared" si="131"/>
        <v>0</v>
      </c>
      <c r="AP326" s="24">
        <f t="shared" si="147"/>
        <v>0</v>
      </c>
      <c r="AQ326" s="24">
        <f t="shared" si="132"/>
        <v>0</v>
      </c>
      <c r="AR326" s="24">
        <f t="shared" si="133"/>
        <v>0</v>
      </c>
      <c r="AS326" s="24">
        <f t="shared" si="134"/>
        <v>0</v>
      </c>
      <c r="AT326" s="24">
        <f t="shared" si="148"/>
        <v>0</v>
      </c>
      <c r="AU326" s="24">
        <f t="shared" si="157"/>
        <v>0</v>
      </c>
      <c r="AV326" s="24">
        <v>0</v>
      </c>
      <c r="AW326" s="24">
        <f t="shared" si="160"/>
        <v>0</v>
      </c>
      <c r="AX326" s="24">
        <v>0</v>
      </c>
      <c r="AY326" s="24">
        <f t="shared" si="149"/>
        <v>0</v>
      </c>
      <c r="AZ326" s="24">
        <f t="shared" si="150"/>
        <v>0</v>
      </c>
      <c r="BA326" s="24">
        <f t="shared" si="135"/>
        <v>0</v>
      </c>
      <c r="BB326" s="24">
        <f t="shared" si="136"/>
        <v>0</v>
      </c>
      <c r="BC326" s="24">
        <f t="shared" si="137"/>
        <v>0</v>
      </c>
      <c r="BD326" s="24">
        <f t="shared" si="138"/>
        <v>0</v>
      </c>
      <c r="BE326" s="24">
        <f t="shared" si="139"/>
        <v>0</v>
      </c>
      <c r="BF326" s="24">
        <f t="shared" si="151"/>
        <v>0</v>
      </c>
      <c r="BG326" s="24">
        <f t="shared" si="158"/>
        <v>0</v>
      </c>
      <c r="BH326" s="24">
        <v>0</v>
      </c>
      <c r="BI326" s="24">
        <f t="shared" si="152"/>
        <v>0</v>
      </c>
      <c r="BJ326" s="24">
        <v>0</v>
      </c>
      <c r="BK326" s="24">
        <f t="shared" si="153"/>
        <v>0</v>
      </c>
      <c r="BL326" s="24">
        <f t="shared" si="154"/>
        <v>0</v>
      </c>
      <c r="BM326" s="24">
        <f t="shared" si="140"/>
        <v>0</v>
      </c>
      <c r="BN326" s="24">
        <f t="shared" si="141"/>
        <v>0</v>
      </c>
      <c r="BO326" s="24">
        <f t="shared" si="142"/>
        <v>0</v>
      </c>
      <c r="BP326" s="24">
        <f t="shared" si="143"/>
        <v>0</v>
      </c>
      <c r="BQ326" s="24">
        <f t="shared" si="144"/>
        <v>0</v>
      </c>
      <c r="BR326" s="24">
        <f t="shared" si="155"/>
        <v>0</v>
      </c>
      <c r="BS326" s="24">
        <f t="shared" si="159"/>
        <v>0</v>
      </c>
      <c r="BT326" s="24">
        <v>0</v>
      </c>
      <c r="BU326" s="24">
        <f t="shared" si="156"/>
        <v>0</v>
      </c>
      <c r="BV326" s="24">
        <v>0</v>
      </c>
    </row>
    <row r="327" spans="1:74">
      <c r="A327" s="87">
        <v>318</v>
      </c>
      <c r="B327" s="1"/>
      <c r="C327" s="1"/>
      <c r="D327" s="2"/>
      <c r="E327" s="3"/>
      <c r="F327" s="4"/>
      <c r="G327" s="5"/>
      <c r="H327" s="4"/>
      <c r="I327" s="5"/>
      <c r="J327" s="6"/>
      <c r="K327" s="5"/>
      <c r="L327" s="5"/>
      <c r="M327" s="5"/>
      <c r="N327" s="7"/>
      <c r="O327" s="38"/>
      <c r="P327" s="5"/>
      <c r="Q327" s="5"/>
      <c r="R327" s="7"/>
      <c r="S327" s="38"/>
      <c r="T327" s="5"/>
      <c r="U327" s="5"/>
      <c r="V327" s="55"/>
      <c r="W327" s="38"/>
      <c r="X327" s="5"/>
      <c r="Y327" s="5"/>
      <c r="Z327" s="55"/>
      <c r="AA327" s="36">
        <f>IF(Dane!$E$3=1,AO327+BA327+BM327,IF(Dane!$E$3=2,AU327+BG327+BS327,AW327+BI327+BU327))</f>
        <v>0</v>
      </c>
      <c r="AB327" s="16">
        <f>IF(Dane!$E$3=1,AP327+BB327+BN327,IF(Dane!$E$3=2,AV327+BH327+BT327,AX327+BJ327+BV327))</f>
        <v>0</v>
      </c>
      <c r="AC327" s="16">
        <f>IF(((K327*Dane!$C$9)-AA327)&lt;0,0,(K327*Dane!$C$9)-AA327)</f>
        <v>0</v>
      </c>
      <c r="AD327" s="37">
        <f>IFERROR(IF(((L327*Dane!$C$9)-AB327)&lt;0,0,(L327*Dane!$C$9)-AB327),0)</f>
        <v>0</v>
      </c>
      <c r="AE327" s="97"/>
      <c r="AF327" s="77">
        <f>IF(Dane!$E$3=1,AO327,IF(Dane!$E$3=2,AU327,AW327))</f>
        <v>0</v>
      </c>
      <c r="AG327" s="77">
        <f>IF(Dane!$E$3=1,AP327,IF(Dane!$E$3=2,AV327,AX327))</f>
        <v>0</v>
      </c>
      <c r="AH327" s="77">
        <f>IF(Dane!$E$3=1,BA327,IF(Dane!$E$3=2,BG327,BI327))</f>
        <v>0</v>
      </c>
      <c r="AI327" s="77">
        <f>IF(Dane!$E$3=1,BB327,IF(Dane!$E$3=2,BH327,BJ327))</f>
        <v>0</v>
      </c>
      <c r="AJ327" s="77">
        <f>IF(Dane!$E$3=1,BM327,IF(Dane!$E$3=2,BS327,BU327))</f>
        <v>0</v>
      </c>
      <c r="AK327" s="77">
        <f>IF(Dane!$E$3=1,BN327,IF(Dane!$E$3=2,BT327,BV327))</f>
        <v>0</v>
      </c>
      <c r="AL327" s="24">
        <f t="shared" si="145"/>
        <v>0</v>
      </c>
      <c r="AM327" s="24">
        <f t="shared" si="146"/>
        <v>0</v>
      </c>
      <c r="AN327" s="24"/>
      <c r="AO327" s="24">
        <f t="shared" si="131"/>
        <v>0</v>
      </c>
      <c r="AP327" s="24">
        <f t="shared" si="147"/>
        <v>0</v>
      </c>
      <c r="AQ327" s="24">
        <f t="shared" si="132"/>
        <v>0</v>
      </c>
      <c r="AR327" s="24">
        <f t="shared" si="133"/>
        <v>0</v>
      </c>
      <c r="AS327" s="24">
        <f t="shared" si="134"/>
        <v>0</v>
      </c>
      <c r="AT327" s="24">
        <f t="shared" si="148"/>
        <v>0</v>
      </c>
      <c r="AU327" s="24">
        <f t="shared" si="157"/>
        <v>0</v>
      </c>
      <c r="AV327" s="24">
        <v>0</v>
      </c>
      <c r="AW327" s="24">
        <f t="shared" si="160"/>
        <v>0</v>
      </c>
      <c r="AX327" s="24">
        <v>0</v>
      </c>
      <c r="AY327" s="24">
        <f t="shared" si="149"/>
        <v>0</v>
      </c>
      <c r="AZ327" s="24">
        <f t="shared" si="150"/>
        <v>0</v>
      </c>
      <c r="BA327" s="24">
        <f t="shared" si="135"/>
        <v>0</v>
      </c>
      <c r="BB327" s="24">
        <f t="shared" si="136"/>
        <v>0</v>
      </c>
      <c r="BC327" s="24">
        <f t="shared" si="137"/>
        <v>0</v>
      </c>
      <c r="BD327" s="24">
        <f t="shared" si="138"/>
        <v>0</v>
      </c>
      <c r="BE327" s="24">
        <f t="shared" si="139"/>
        <v>0</v>
      </c>
      <c r="BF327" s="24">
        <f t="shared" si="151"/>
        <v>0</v>
      </c>
      <c r="BG327" s="24">
        <f t="shared" si="158"/>
        <v>0</v>
      </c>
      <c r="BH327" s="24">
        <v>0</v>
      </c>
      <c r="BI327" s="24">
        <f t="shared" si="152"/>
        <v>0</v>
      </c>
      <c r="BJ327" s="24">
        <v>0</v>
      </c>
      <c r="BK327" s="24">
        <f t="shared" si="153"/>
        <v>0</v>
      </c>
      <c r="BL327" s="24">
        <f t="shared" si="154"/>
        <v>0</v>
      </c>
      <c r="BM327" s="24">
        <f t="shared" si="140"/>
        <v>0</v>
      </c>
      <c r="BN327" s="24">
        <f t="shared" si="141"/>
        <v>0</v>
      </c>
      <c r="BO327" s="24">
        <f t="shared" si="142"/>
        <v>0</v>
      </c>
      <c r="BP327" s="24">
        <f t="shared" si="143"/>
        <v>0</v>
      </c>
      <c r="BQ327" s="24">
        <f t="shared" si="144"/>
        <v>0</v>
      </c>
      <c r="BR327" s="24">
        <f t="shared" si="155"/>
        <v>0</v>
      </c>
      <c r="BS327" s="24">
        <f t="shared" si="159"/>
        <v>0</v>
      </c>
      <c r="BT327" s="24">
        <v>0</v>
      </c>
      <c r="BU327" s="24">
        <f t="shared" si="156"/>
        <v>0</v>
      </c>
      <c r="BV327" s="24">
        <v>0</v>
      </c>
    </row>
    <row r="328" spans="1:74">
      <c r="A328" s="87">
        <v>319</v>
      </c>
      <c r="B328" s="1"/>
      <c r="C328" s="1"/>
      <c r="D328" s="2"/>
      <c r="E328" s="3"/>
      <c r="F328" s="4"/>
      <c r="G328" s="5"/>
      <c r="H328" s="4"/>
      <c r="I328" s="5"/>
      <c r="J328" s="6"/>
      <c r="K328" s="5"/>
      <c r="L328" s="5"/>
      <c r="M328" s="5"/>
      <c r="N328" s="7"/>
      <c r="O328" s="38"/>
      <c r="P328" s="5"/>
      <c r="Q328" s="5"/>
      <c r="R328" s="7"/>
      <c r="S328" s="38"/>
      <c r="T328" s="5"/>
      <c r="U328" s="5"/>
      <c r="V328" s="55"/>
      <c r="W328" s="38"/>
      <c r="X328" s="5"/>
      <c r="Y328" s="5"/>
      <c r="Z328" s="55"/>
      <c r="AA328" s="36">
        <f>IF(Dane!$E$3=1,AO328+BA328+BM328,IF(Dane!$E$3=2,AU328+BG328+BS328,AW328+BI328+BU328))</f>
        <v>0</v>
      </c>
      <c r="AB328" s="16">
        <f>IF(Dane!$E$3=1,AP328+BB328+BN328,IF(Dane!$E$3=2,AV328+BH328+BT328,AX328+BJ328+BV328))</f>
        <v>0</v>
      </c>
      <c r="AC328" s="16">
        <f>IF(((K328*Dane!$C$9)-AA328)&lt;0,0,(K328*Dane!$C$9)-AA328)</f>
        <v>0</v>
      </c>
      <c r="AD328" s="37">
        <f>IFERROR(IF(((L328*Dane!$C$9)-AB328)&lt;0,0,(L328*Dane!$C$9)-AB328),0)</f>
        <v>0</v>
      </c>
      <c r="AE328" s="97"/>
      <c r="AF328" s="77">
        <f>IF(Dane!$E$3=1,AO328,IF(Dane!$E$3=2,AU328,AW328))</f>
        <v>0</v>
      </c>
      <c r="AG328" s="77">
        <f>IF(Dane!$E$3=1,AP328,IF(Dane!$E$3=2,AV328,AX328))</f>
        <v>0</v>
      </c>
      <c r="AH328" s="77">
        <f>IF(Dane!$E$3=1,BA328,IF(Dane!$E$3=2,BG328,BI328))</f>
        <v>0</v>
      </c>
      <c r="AI328" s="77">
        <f>IF(Dane!$E$3=1,BB328,IF(Dane!$E$3=2,BH328,BJ328))</f>
        <v>0</v>
      </c>
      <c r="AJ328" s="77">
        <f>IF(Dane!$E$3=1,BM328,IF(Dane!$E$3=2,BS328,BU328))</f>
        <v>0</v>
      </c>
      <c r="AK328" s="77">
        <f>IF(Dane!$E$3=1,BN328,IF(Dane!$E$3=2,BT328,BV328))</f>
        <v>0</v>
      </c>
      <c r="AL328" s="24">
        <f t="shared" si="145"/>
        <v>0</v>
      </c>
      <c r="AM328" s="24">
        <f t="shared" si="146"/>
        <v>0</v>
      </c>
      <c r="AN328" s="24"/>
      <c r="AO328" s="24">
        <f t="shared" si="131"/>
        <v>0</v>
      </c>
      <c r="AP328" s="24">
        <f t="shared" si="147"/>
        <v>0</v>
      </c>
      <c r="AQ328" s="24">
        <f t="shared" si="132"/>
        <v>0</v>
      </c>
      <c r="AR328" s="24">
        <f t="shared" si="133"/>
        <v>0</v>
      </c>
      <c r="AS328" s="24">
        <f t="shared" si="134"/>
        <v>0</v>
      </c>
      <c r="AT328" s="24">
        <f t="shared" si="148"/>
        <v>0</v>
      </c>
      <c r="AU328" s="24">
        <f t="shared" si="157"/>
        <v>0</v>
      </c>
      <c r="AV328" s="24">
        <v>0</v>
      </c>
      <c r="AW328" s="24">
        <f t="shared" si="160"/>
        <v>0</v>
      </c>
      <c r="AX328" s="24">
        <v>0</v>
      </c>
      <c r="AY328" s="24">
        <f t="shared" si="149"/>
        <v>0</v>
      </c>
      <c r="AZ328" s="24">
        <f t="shared" si="150"/>
        <v>0</v>
      </c>
      <c r="BA328" s="24">
        <f t="shared" si="135"/>
        <v>0</v>
      </c>
      <c r="BB328" s="24">
        <f t="shared" si="136"/>
        <v>0</v>
      </c>
      <c r="BC328" s="24">
        <f t="shared" si="137"/>
        <v>0</v>
      </c>
      <c r="BD328" s="24">
        <f t="shared" si="138"/>
        <v>0</v>
      </c>
      <c r="BE328" s="24">
        <f t="shared" si="139"/>
        <v>0</v>
      </c>
      <c r="BF328" s="24">
        <f t="shared" si="151"/>
        <v>0</v>
      </c>
      <c r="BG328" s="24">
        <f t="shared" si="158"/>
        <v>0</v>
      </c>
      <c r="BH328" s="24">
        <v>0</v>
      </c>
      <c r="BI328" s="24">
        <f t="shared" si="152"/>
        <v>0</v>
      </c>
      <c r="BJ328" s="24">
        <v>0</v>
      </c>
      <c r="BK328" s="24">
        <f t="shared" si="153"/>
        <v>0</v>
      </c>
      <c r="BL328" s="24">
        <f t="shared" si="154"/>
        <v>0</v>
      </c>
      <c r="BM328" s="24">
        <f t="shared" si="140"/>
        <v>0</v>
      </c>
      <c r="BN328" s="24">
        <f t="shared" si="141"/>
        <v>0</v>
      </c>
      <c r="BO328" s="24">
        <f t="shared" si="142"/>
        <v>0</v>
      </c>
      <c r="BP328" s="24">
        <f t="shared" si="143"/>
        <v>0</v>
      </c>
      <c r="BQ328" s="24">
        <f t="shared" si="144"/>
        <v>0</v>
      </c>
      <c r="BR328" s="24">
        <f t="shared" si="155"/>
        <v>0</v>
      </c>
      <c r="BS328" s="24">
        <f t="shared" si="159"/>
        <v>0</v>
      </c>
      <c r="BT328" s="24">
        <v>0</v>
      </c>
      <c r="BU328" s="24">
        <f t="shared" si="156"/>
        <v>0</v>
      </c>
      <c r="BV328" s="24">
        <v>0</v>
      </c>
    </row>
    <row r="329" spans="1:74">
      <c r="A329" s="87">
        <v>320</v>
      </c>
      <c r="B329" s="1"/>
      <c r="C329" s="1"/>
      <c r="D329" s="2"/>
      <c r="E329" s="3"/>
      <c r="F329" s="4"/>
      <c r="G329" s="5"/>
      <c r="H329" s="4"/>
      <c r="I329" s="5"/>
      <c r="J329" s="6"/>
      <c r="K329" s="5"/>
      <c r="L329" s="5"/>
      <c r="M329" s="5"/>
      <c r="N329" s="7"/>
      <c r="O329" s="38"/>
      <c r="P329" s="5"/>
      <c r="Q329" s="5"/>
      <c r="R329" s="7"/>
      <c r="S329" s="38"/>
      <c r="T329" s="5"/>
      <c r="U329" s="5"/>
      <c r="V329" s="55"/>
      <c r="W329" s="38"/>
      <c r="X329" s="5"/>
      <c r="Y329" s="5"/>
      <c r="Z329" s="55"/>
      <c r="AA329" s="36">
        <f>IF(Dane!$E$3=1,AO329+BA329+BM329,IF(Dane!$E$3=2,AU329+BG329+BS329,AW329+BI329+BU329))</f>
        <v>0</v>
      </c>
      <c r="AB329" s="16">
        <f>IF(Dane!$E$3=1,AP329+BB329+BN329,IF(Dane!$E$3=2,AV329+BH329+BT329,AX329+BJ329+BV329))</f>
        <v>0</v>
      </c>
      <c r="AC329" s="16">
        <f>IF(((K329*Dane!$C$9)-AA329)&lt;0,0,(K329*Dane!$C$9)-AA329)</f>
        <v>0</v>
      </c>
      <c r="AD329" s="37">
        <f>IFERROR(IF(((L329*Dane!$C$9)-AB329)&lt;0,0,(L329*Dane!$C$9)-AB329),0)</f>
        <v>0</v>
      </c>
      <c r="AE329" s="97"/>
      <c r="AF329" s="77">
        <f>IF(Dane!$E$3=1,AO329,IF(Dane!$E$3=2,AU329,AW329))</f>
        <v>0</v>
      </c>
      <c r="AG329" s="77">
        <f>IF(Dane!$E$3=1,AP329,IF(Dane!$E$3=2,AV329,AX329))</f>
        <v>0</v>
      </c>
      <c r="AH329" s="77">
        <f>IF(Dane!$E$3=1,BA329,IF(Dane!$E$3=2,BG329,BI329))</f>
        <v>0</v>
      </c>
      <c r="AI329" s="77">
        <f>IF(Dane!$E$3=1,BB329,IF(Dane!$E$3=2,BH329,BJ329))</f>
        <v>0</v>
      </c>
      <c r="AJ329" s="77">
        <f>IF(Dane!$E$3=1,BM329,IF(Dane!$E$3=2,BS329,BU329))</f>
        <v>0</v>
      </c>
      <c r="AK329" s="77">
        <f>IF(Dane!$E$3=1,BN329,IF(Dane!$E$3=2,BT329,BV329))</f>
        <v>0</v>
      </c>
      <c r="AL329" s="24">
        <f t="shared" si="145"/>
        <v>0</v>
      </c>
      <c r="AM329" s="24">
        <f t="shared" si="146"/>
        <v>0</v>
      </c>
      <c r="AN329" s="24"/>
      <c r="AO329" s="24">
        <f t="shared" si="131"/>
        <v>0</v>
      </c>
      <c r="AP329" s="24">
        <f t="shared" si="147"/>
        <v>0</v>
      </c>
      <c r="AQ329" s="24">
        <f t="shared" si="132"/>
        <v>0</v>
      </c>
      <c r="AR329" s="24">
        <f t="shared" si="133"/>
        <v>0</v>
      </c>
      <c r="AS329" s="24">
        <f t="shared" si="134"/>
        <v>0</v>
      </c>
      <c r="AT329" s="24">
        <f t="shared" si="148"/>
        <v>0</v>
      </c>
      <c r="AU329" s="24">
        <f t="shared" si="157"/>
        <v>0</v>
      </c>
      <c r="AV329" s="24">
        <v>0</v>
      </c>
      <c r="AW329" s="24">
        <f t="shared" si="160"/>
        <v>0</v>
      </c>
      <c r="AX329" s="24">
        <v>0</v>
      </c>
      <c r="AY329" s="24">
        <f t="shared" si="149"/>
        <v>0</v>
      </c>
      <c r="AZ329" s="24">
        <f t="shared" si="150"/>
        <v>0</v>
      </c>
      <c r="BA329" s="24">
        <f t="shared" si="135"/>
        <v>0</v>
      </c>
      <c r="BB329" s="24">
        <f t="shared" si="136"/>
        <v>0</v>
      </c>
      <c r="BC329" s="24">
        <f t="shared" si="137"/>
        <v>0</v>
      </c>
      <c r="BD329" s="24">
        <f t="shared" si="138"/>
        <v>0</v>
      </c>
      <c r="BE329" s="24">
        <f t="shared" si="139"/>
        <v>0</v>
      </c>
      <c r="BF329" s="24">
        <f t="shared" si="151"/>
        <v>0</v>
      </c>
      <c r="BG329" s="24">
        <f t="shared" si="158"/>
        <v>0</v>
      </c>
      <c r="BH329" s="24">
        <v>0</v>
      </c>
      <c r="BI329" s="24">
        <f t="shared" si="152"/>
        <v>0</v>
      </c>
      <c r="BJ329" s="24">
        <v>0</v>
      </c>
      <c r="BK329" s="24">
        <f t="shared" si="153"/>
        <v>0</v>
      </c>
      <c r="BL329" s="24">
        <f t="shared" si="154"/>
        <v>0</v>
      </c>
      <c r="BM329" s="24">
        <f t="shared" si="140"/>
        <v>0</v>
      </c>
      <c r="BN329" s="24">
        <f t="shared" si="141"/>
        <v>0</v>
      </c>
      <c r="BO329" s="24">
        <f t="shared" si="142"/>
        <v>0</v>
      </c>
      <c r="BP329" s="24">
        <f t="shared" si="143"/>
        <v>0</v>
      </c>
      <c r="BQ329" s="24">
        <f t="shared" si="144"/>
        <v>0</v>
      </c>
      <c r="BR329" s="24">
        <f t="shared" si="155"/>
        <v>0</v>
      </c>
      <c r="BS329" s="24">
        <f t="shared" si="159"/>
        <v>0</v>
      </c>
      <c r="BT329" s="24">
        <v>0</v>
      </c>
      <c r="BU329" s="24">
        <f t="shared" si="156"/>
        <v>0</v>
      </c>
      <c r="BV329" s="24">
        <v>0</v>
      </c>
    </row>
    <row r="330" spans="1:74">
      <c r="A330" s="87">
        <v>321</v>
      </c>
      <c r="B330" s="1"/>
      <c r="C330" s="1"/>
      <c r="D330" s="2"/>
      <c r="E330" s="3"/>
      <c r="F330" s="4"/>
      <c r="G330" s="5"/>
      <c r="H330" s="4"/>
      <c r="I330" s="5"/>
      <c r="J330" s="6"/>
      <c r="K330" s="5"/>
      <c r="L330" s="5"/>
      <c r="M330" s="5"/>
      <c r="N330" s="7"/>
      <c r="O330" s="38"/>
      <c r="P330" s="5"/>
      <c r="Q330" s="5"/>
      <c r="R330" s="7"/>
      <c r="S330" s="38"/>
      <c r="T330" s="5"/>
      <c r="U330" s="5"/>
      <c r="V330" s="55"/>
      <c r="W330" s="38"/>
      <c r="X330" s="5"/>
      <c r="Y330" s="5"/>
      <c r="Z330" s="55"/>
      <c r="AA330" s="36">
        <f>IF(Dane!$E$3=1,AO330+BA330+BM330,IF(Dane!$E$3=2,AU330+BG330+BS330,AW330+BI330+BU330))</f>
        <v>0</v>
      </c>
      <c r="AB330" s="16">
        <f>IF(Dane!$E$3=1,AP330+BB330+BN330,IF(Dane!$E$3=2,AV330+BH330+BT330,AX330+BJ330+BV330))</f>
        <v>0</v>
      </c>
      <c r="AC330" s="16">
        <f>IF(((K330*Dane!$C$9)-AA330)&lt;0,0,(K330*Dane!$C$9)-AA330)</f>
        <v>0</v>
      </c>
      <c r="AD330" s="37">
        <f>IFERROR(IF(((L330*Dane!$C$9)-AB330)&lt;0,0,(L330*Dane!$C$9)-AB330),0)</f>
        <v>0</v>
      </c>
      <c r="AE330" s="97"/>
      <c r="AF330" s="77">
        <f>IF(Dane!$E$3=1,AO330,IF(Dane!$E$3=2,AU330,AW330))</f>
        <v>0</v>
      </c>
      <c r="AG330" s="77">
        <f>IF(Dane!$E$3=1,AP330,IF(Dane!$E$3=2,AV330,AX330))</f>
        <v>0</v>
      </c>
      <c r="AH330" s="77">
        <f>IF(Dane!$E$3=1,BA330,IF(Dane!$E$3=2,BG330,BI330))</f>
        <v>0</v>
      </c>
      <c r="AI330" s="77">
        <f>IF(Dane!$E$3=1,BB330,IF(Dane!$E$3=2,BH330,BJ330))</f>
        <v>0</v>
      </c>
      <c r="AJ330" s="77">
        <f>IF(Dane!$E$3=1,BM330,IF(Dane!$E$3=2,BS330,BU330))</f>
        <v>0</v>
      </c>
      <c r="AK330" s="77">
        <f>IF(Dane!$E$3=1,BN330,IF(Dane!$E$3=2,BT330,BV330))</f>
        <v>0</v>
      </c>
      <c r="AL330" s="24">
        <f t="shared" si="145"/>
        <v>0</v>
      </c>
      <c r="AM330" s="24">
        <f t="shared" si="146"/>
        <v>0</v>
      </c>
      <c r="AN330" s="24"/>
      <c r="AO330" s="24">
        <f t="shared" ref="AO330:AO393" si="161">IF(K330&gt;AL330,AL330,K330)</f>
        <v>0</v>
      </c>
      <c r="AP330" s="24">
        <f t="shared" si="147"/>
        <v>0</v>
      </c>
      <c r="AQ330" s="24">
        <f t="shared" ref="AQ330:AQ393" si="162">IF(ROUND(I330*0.5,2)&gt;$AL$1,ROUND($AL$1-ROUND($AL$1*0.0976,2)-ROUND($AL$1*0.015,2)-ROUND($AL$1*0.0245,2),2)-ROUND(ROUND($AL$1-ROUND($AL$1*0.0976,2)-ROUND($AL$1*0.015,2)-ROUND($AL$1*0.0245,2),2)*0.09,2),ROUND(ROUND(I330*0.5,2)-ROUND(ROUND(I330*0.5,2)*0.0976,2)-ROUND(ROUND(I330*0.5,2)*0.015,2)-ROUND(ROUND(I330*0.5,2)*0.0245,2),2)-ROUND(ROUND(ROUND(I330*0.5,2)-ROUND(ROUND(I330*0.5,2)*0.0976,2)-ROUND(ROUND(I330*0.5,2)*0.015,2)-ROUND(ROUND(I330*0.5,2)*0.0245,2),2)*0.09,2))</f>
        <v>0</v>
      </c>
      <c r="AR330" s="24">
        <f t="shared" ref="AR330:AR393" si="163">ROUND(O330-ROUND(O330*0.0976,2)-ROUND(O330*0.015,2)-ROUND(O330*0.0245,2)-ROUND((O330-ROUND(O330*0.0976,2)-ROUND(O330*0.015,2)-ROUND(O330*0.0245,2))*0.09,2),2)</f>
        <v>0</v>
      </c>
      <c r="AS330" s="24">
        <f t="shared" ref="AS330:AS393" si="164">ROUND(P330-ROUND(P330*0.09,2),2)</f>
        <v>0</v>
      </c>
      <c r="AT330" s="24">
        <f t="shared" si="148"/>
        <v>0</v>
      </c>
      <c r="AU330" s="24">
        <f t="shared" si="157"/>
        <v>0</v>
      </c>
      <c r="AV330" s="24">
        <v>0</v>
      </c>
      <c r="AW330" s="24">
        <f t="shared" si="160"/>
        <v>0</v>
      </c>
      <c r="AX330" s="24">
        <v>0</v>
      </c>
      <c r="AY330" s="24">
        <f t="shared" si="149"/>
        <v>0</v>
      </c>
      <c r="AZ330" s="24">
        <f t="shared" si="150"/>
        <v>0</v>
      </c>
      <c r="BA330" s="24">
        <f t="shared" ref="BA330:BA393" si="165">IF(K330&gt;AY330,AY330,K330)</f>
        <v>0</v>
      </c>
      <c r="BB330" s="24">
        <f t="shared" ref="BB330:BB393" si="166">IF(AZ330&gt;L330,L330,AZ330)</f>
        <v>0</v>
      </c>
      <c r="BC330" s="24">
        <f t="shared" ref="BC330:BC393" si="167">IF(ROUND(I330*0.5,2)&gt;$AL$1,ROUND($AL$1-ROUND($AL$1*0.0976,2)-ROUND($AL$1*0.015,2)-ROUND($AL$1*0.0245,2),2)-ROUND(ROUND($AL$1-ROUND($AL$1*0.0976,2)-ROUND($AL$1*0.015,2)-ROUND($AL$1*0.0245,2),2)*0.09,2),ROUND(ROUND(I330*0.5,2)-ROUND(ROUND(I330*0.5,2)*0.0976,2)-ROUND(ROUND(I330*0.5,2)*0.015,2)-ROUND(ROUND(I330*0.5,2)*0.0245,2),2)-ROUND(ROUND(ROUND(I330*0.5,2)-ROUND(ROUND(I330*0.5,2)*0.0976,2)-ROUND(ROUND(I330*0.5,2)*0.015,2)-ROUND(ROUND(I330*0.5,2)*0.0245,2),2)*0.09,2))</f>
        <v>0</v>
      </c>
      <c r="BD330" s="24">
        <f t="shared" ref="BD330:BD393" si="168">ROUND(S330-ROUND(S330*0.0976,2)-ROUND(S330*0.015,2)-ROUND(S330*0.0245,2)-ROUND((S330-ROUND(S330*0.0976,2)-ROUND(S330*0.015,2)-ROUND(S330*0.0245,2))*0.09,2),2)</f>
        <v>0</v>
      </c>
      <c r="BE330" s="24">
        <f t="shared" ref="BE330:BE393" si="169">ROUND(T330-ROUND(T330*0.09,2),2)</f>
        <v>0</v>
      </c>
      <c r="BF330" s="24">
        <f t="shared" si="151"/>
        <v>0</v>
      </c>
      <c r="BG330" s="24">
        <f t="shared" si="158"/>
        <v>0</v>
      </c>
      <c r="BH330" s="24">
        <v>0</v>
      </c>
      <c r="BI330" s="24">
        <f t="shared" si="152"/>
        <v>0</v>
      </c>
      <c r="BJ330" s="24">
        <v>0</v>
      </c>
      <c r="BK330" s="24">
        <f t="shared" si="153"/>
        <v>0</v>
      </c>
      <c r="BL330" s="24">
        <f t="shared" si="154"/>
        <v>0</v>
      </c>
      <c r="BM330" s="24">
        <f t="shared" ref="BM330:BM393" si="170">IF(K330&gt;BK330,BK330,K330)</f>
        <v>0</v>
      </c>
      <c r="BN330" s="24">
        <f t="shared" ref="BN330:BN393" si="171">IF(BL330&gt;L330,L330,BL330)</f>
        <v>0</v>
      </c>
      <c r="BO330" s="24">
        <f t="shared" ref="BO330:BO393" si="172">IF(ROUND(I330*0.5,2)&gt;$AL$1,ROUND($AL$1-ROUND($AL$1*0.0976,2)-ROUND($AL$1*0.015,2)-ROUND($AL$1*0.0245,2),2)-ROUND(ROUND($AL$1-ROUND($AL$1*0.0976,2)-ROUND($AL$1*0.015,2)-ROUND($AL$1*0.0245,2),2)*0.09,2),ROUND(ROUND(I330*0.5,2)-ROUND(ROUND(I330*0.5,2)*0.0976,2)-ROUND(ROUND(I330*0.5,2)*0.015,2)-ROUND(ROUND(I330*0.5,2)*0.0245,2),2)-ROUND(ROUND(ROUND(I330*0.5,2)-ROUND(ROUND(I330*0.5,2)*0.0976,2)-ROUND(ROUND(I330*0.5,2)*0.015,2)-ROUND(ROUND(I330*0.5,2)*0.0245,2),2)*0.09,2))</f>
        <v>0</v>
      </c>
      <c r="BP330" s="24">
        <f t="shared" ref="BP330:BP393" si="173">ROUND(W330-ROUND(W330*0.0976,2)-ROUND(W330*0.015,2)-ROUND(W330*0.0245,2)-ROUND((W330-ROUND(W330*0.0976,2)-ROUND(W330*0.015,2)-ROUND(W330*0.0245,2))*0.09,2),2)</f>
        <v>0</v>
      </c>
      <c r="BQ330" s="24">
        <f t="shared" ref="BQ330:BQ393" si="174">ROUND(X330-ROUND(X330*0.09,2),2)</f>
        <v>0</v>
      </c>
      <c r="BR330" s="24">
        <f t="shared" si="155"/>
        <v>0</v>
      </c>
      <c r="BS330" s="24">
        <f t="shared" si="159"/>
        <v>0</v>
      </c>
      <c r="BT330" s="24">
        <v>0</v>
      </c>
      <c r="BU330" s="24">
        <f t="shared" si="156"/>
        <v>0</v>
      </c>
      <c r="BV330" s="24">
        <v>0</v>
      </c>
    </row>
    <row r="331" spans="1:74">
      <c r="A331" s="87">
        <v>322</v>
      </c>
      <c r="B331" s="1"/>
      <c r="C331" s="1"/>
      <c r="D331" s="2"/>
      <c r="E331" s="3"/>
      <c r="F331" s="4"/>
      <c r="G331" s="5"/>
      <c r="H331" s="4"/>
      <c r="I331" s="5"/>
      <c r="J331" s="6"/>
      <c r="K331" s="5"/>
      <c r="L331" s="5"/>
      <c r="M331" s="5"/>
      <c r="N331" s="7"/>
      <c r="O331" s="38"/>
      <c r="P331" s="5"/>
      <c r="Q331" s="5"/>
      <c r="R331" s="7"/>
      <c r="S331" s="38"/>
      <c r="T331" s="5"/>
      <c r="U331" s="5"/>
      <c r="V331" s="55"/>
      <c r="W331" s="38"/>
      <c r="X331" s="5"/>
      <c r="Y331" s="5"/>
      <c r="Z331" s="55"/>
      <c r="AA331" s="36">
        <f>IF(Dane!$E$3=1,AO331+BA331+BM331,IF(Dane!$E$3=2,AU331+BG331+BS331,AW331+BI331+BU331))</f>
        <v>0</v>
      </c>
      <c r="AB331" s="16">
        <f>IF(Dane!$E$3=1,AP331+BB331+BN331,IF(Dane!$E$3=2,AV331+BH331+BT331,AX331+BJ331+BV331))</f>
        <v>0</v>
      </c>
      <c r="AC331" s="16">
        <f>IF(((K331*Dane!$C$9)-AA331)&lt;0,0,(K331*Dane!$C$9)-AA331)</f>
        <v>0</v>
      </c>
      <c r="AD331" s="37">
        <f>IFERROR(IF(((L331*Dane!$C$9)-AB331)&lt;0,0,(L331*Dane!$C$9)-AB331),0)</f>
        <v>0</v>
      </c>
      <c r="AE331" s="97"/>
      <c r="AF331" s="77">
        <f>IF(Dane!$E$3=1,AO331,IF(Dane!$E$3=2,AU331,AW331))</f>
        <v>0</v>
      </c>
      <c r="AG331" s="77">
        <f>IF(Dane!$E$3=1,AP331,IF(Dane!$E$3=2,AV331,AX331))</f>
        <v>0</v>
      </c>
      <c r="AH331" s="77">
        <f>IF(Dane!$E$3=1,BA331,IF(Dane!$E$3=2,BG331,BI331))</f>
        <v>0</v>
      </c>
      <c r="AI331" s="77">
        <f>IF(Dane!$E$3=1,BB331,IF(Dane!$E$3=2,BH331,BJ331))</f>
        <v>0</v>
      </c>
      <c r="AJ331" s="77">
        <f>IF(Dane!$E$3=1,BM331,IF(Dane!$E$3=2,BS331,BU331))</f>
        <v>0</v>
      </c>
      <c r="AK331" s="77">
        <f>IF(Dane!$E$3=1,BN331,IF(Dane!$E$3=2,BT331,BV331))</f>
        <v>0</v>
      </c>
      <c r="AL331" s="24">
        <f t="shared" ref="AL331:AL394" si="175">IF(ROUND((O331+P331)*0.5*0.4,2)&gt;$AL$1,$AL$1,ROUND((O331+P331)*0.5*0.4,2))</f>
        <v>0</v>
      </c>
      <c r="AM331" s="24">
        <f t="shared" ref="AM331:AM394" si="176">IF(ROUND(((O331*0.0976)+(O331*0.065)+(O331*$AN$1))*0.5*0.4,2)&gt;$AM$1,$AM$1,ROUND(((O331*0.0976)+(O331*0.065)+(O331*$AN$1))*0.5*0.4,2))</f>
        <v>0</v>
      </c>
      <c r="AN331" s="24"/>
      <c r="AO331" s="24">
        <f t="shared" si="161"/>
        <v>0</v>
      </c>
      <c r="AP331" s="24">
        <f t="shared" ref="AP331:AP394" si="177">IF(AM331&gt;L331,L331,AM331)</f>
        <v>0</v>
      </c>
      <c r="AQ331" s="24">
        <f t="shared" si="162"/>
        <v>0</v>
      </c>
      <c r="AR331" s="24">
        <f t="shared" si="163"/>
        <v>0</v>
      </c>
      <c r="AS331" s="24">
        <f t="shared" si="164"/>
        <v>0</v>
      </c>
      <c r="AT331" s="24">
        <f t="shared" ref="AT331:AT394" si="178">IF(ROUND((AR331+AS331)*0.5*0.4,2)&gt;$AO$1,$AO$1,ROUND((AR331+AS331)*0.5*0.4,2))</f>
        <v>0</v>
      </c>
      <c r="AU331" s="24">
        <f t="shared" si="157"/>
        <v>0</v>
      </c>
      <c r="AV331" s="24">
        <v>0</v>
      </c>
      <c r="AW331" s="24">
        <f t="shared" si="160"/>
        <v>0</v>
      </c>
      <c r="AX331" s="24">
        <v>0</v>
      </c>
      <c r="AY331" s="24">
        <f t="shared" ref="AY331:AY394" si="179">IF(ROUND((S331+T331)*0.5*0.4,2)&gt;$AL$1,$AL$1,ROUND((S331+T331)*0.5*0.4,2))</f>
        <v>0</v>
      </c>
      <c r="AZ331" s="24">
        <f t="shared" ref="AZ331:AZ394" si="180">IF(ROUND(((S331*0.0976)+(S331*0.065)+(S331*$AN$1))*0.5*0.4,2)&gt;$AM$1,$AM$1,ROUND(((S331*0.0976)+(S331*0.065)+(S331*$AN$1))*0.5*0.4,2))</f>
        <v>0</v>
      </c>
      <c r="BA331" s="24">
        <f t="shared" si="165"/>
        <v>0</v>
      </c>
      <c r="BB331" s="24">
        <f t="shared" si="166"/>
        <v>0</v>
      </c>
      <c r="BC331" s="24">
        <f t="shared" si="167"/>
        <v>0</v>
      </c>
      <c r="BD331" s="24">
        <f t="shared" si="168"/>
        <v>0</v>
      </c>
      <c r="BE331" s="24">
        <f t="shared" si="169"/>
        <v>0</v>
      </c>
      <c r="BF331" s="24">
        <f t="shared" ref="BF331:BF394" si="181">IF(ROUND((BD331+BE331)*0.5*0.4,2)&gt;$AO$1,$AO$1,ROUND((BD331+BE331)*0.5*0.4,2))</f>
        <v>0</v>
      </c>
      <c r="BG331" s="24">
        <f t="shared" si="158"/>
        <v>0</v>
      </c>
      <c r="BH331" s="24">
        <v>0</v>
      </c>
      <c r="BI331" s="24">
        <f t="shared" ref="BI331:BI394" si="182">IF(BF331&gt;BC331,BC331,BF331)</f>
        <v>0</v>
      </c>
      <c r="BJ331" s="24">
        <v>0</v>
      </c>
      <c r="BK331" s="24">
        <f t="shared" ref="BK331:BK394" si="183">IF(ROUND((W331+X331)*0.5*0.4,2)&gt;$AL$1,$AL$1,ROUND((W331+X331)*0.5*0.4,2))</f>
        <v>0</v>
      </c>
      <c r="BL331" s="24">
        <f t="shared" ref="BL331:BL394" si="184">IF(ROUND(((W331*0.0976)+(W331*0.065)+(W331*$AN$1))*0.5*0.4,2)&gt;$AM$1,$AM$1,ROUND(((W331*0.0976)+(W331*0.065)+(W331*$AN$1))*0.5*0.4,2))</f>
        <v>0</v>
      </c>
      <c r="BM331" s="24">
        <f t="shared" si="170"/>
        <v>0</v>
      </c>
      <c r="BN331" s="24">
        <f t="shared" si="171"/>
        <v>0</v>
      </c>
      <c r="BO331" s="24">
        <f t="shared" si="172"/>
        <v>0</v>
      </c>
      <c r="BP331" s="24">
        <f t="shared" si="173"/>
        <v>0</v>
      </c>
      <c r="BQ331" s="24">
        <f t="shared" si="174"/>
        <v>0</v>
      </c>
      <c r="BR331" s="24">
        <f t="shared" ref="BR331:BR394" si="185">IF(ROUND((BP331+BQ331)*0.5*0.4,2)&gt;$AO$1,$AO$1,ROUND((BP331+BQ331)*0.5*0.4,2))</f>
        <v>0</v>
      </c>
      <c r="BS331" s="24">
        <f t="shared" si="159"/>
        <v>0</v>
      </c>
      <c r="BT331" s="24">
        <v>0</v>
      </c>
      <c r="BU331" s="24">
        <f t="shared" ref="BU331:BU394" si="186">IF(BR331&gt;BO331,BO331,BR331)</f>
        <v>0</v>
      </c>
      <c r="BV331" s="24">
        <v>0</v>
      </c>
    </row>
    <row r="332" spans="1:74">
      <c r="A332" s="87">
        <v>323</v>
      </c>
      <c r="B332" s="1"/>
      <c r="C332" s="1"/>
      <c r="D332" s="2"/>
      <c r="E332" s="3"/>
      <c r="F332" s="4"/>
      <c r="G332" s="5"/>
      <c r="H332" s="4"/>
      <c r="I332" s="5"/>
      <c r="J332" s="6"/>
      <c r="K332" s="5"/>
      <c r="L332" s="5"/>
      <c r="M332" s="5"/>
      <c r="N332" s="7"/>
      <c r="O332" s="38"/>
      <c r="P332" s="5"/>
      <c r="Q332" s="5"/>
      <c r="R332" s="7"/>
      <c r="S332" s="38"/>
      <c r="T332" s="5"/>
      <c r="U332" s="5"/>
      <c r="V332" s="55"/>
      <c r="W332" s="38"/>
      <c r="X332" s="5"/>
      <c r="Y332" s="5"/>
      <c r="Z332" s="55"/>
      <c r="AA332" s="36">
        <f>IF(Dane!$E$3=1,AO332+BA332+BM332,IF(Dane!$E$3=2,AU332+BG332+BS332,AW332+BI332+BU332))</f>
        <v>0</v>
      </c>
      <c r="AB332" s="16">
        <f>IF(Dane!$E$3=1,AP332+BB332+BN332,IF(Dane!$E$3=2,AV332+BH332+BT332,AX332+BJ332+BV332))</f>
        <v>0</v>
      </c>
      <c r="AC332" s="16">
        <f>IF(((K332*Dane!$C$9)-AA332)&lt;0,0,(K332*Dane!$C$9)-AA332)</f>
        <v>0</v>
      </c>
      <c r="AD332" s="37">
        <f>IFERROR(IF(((L332*Dane!$C$9)-AB332)&lt;0,0,(L332*Dane!$C$9)-AB332),0)</f>
        <v>0</v>
      </c>
      <c r="AE332" s="97"/>
      <c r="AF332" s="77">
        <f>IF(Dane!$E$3=1,AO332,IF(Dane!$E$3=2,AU332,AW332))</f>
        <v>0</v>
      </c>
      <c r="AG332" s="77">
        <f>IF(Dane!$E$3=1,AP332,IF(Dane!$E$3=2,AV332,AX332))</f>
        <v>0</v>
      </c>
      <c r="AH332" s="77">
        <f>IF(Dane!$E$3=1,BA332,IF(Dane!$E$3=2,BG332,BI332))</f>
        <v>0</v>
      </c>
      <c r="AI332" s="77">
        <f>IF(Dane!$E$3=1,BB332,IF(Dane!$E$3=2,BH332,BJ332))</f>
        <v>0</v>
      </c>
      <c r="AJ332" s="77">
        <f>IF(Dane!$E$3=1,BM332,IF(Dane!$E$3=2,BS332,BU332))</f>
        <v>0</v>
      </c>
      <c r="AK332" s="77">
        <f>IF(Dane!$E$3=1,BN332,IF(Dane!$E$3=2,BT332,BV332))</f>
        <v>0</v>
      </c>
      <c r="AL332" s="24">
        <f t="shared" si="175"/>
        <v>0</v>
      </c>
      <c r="AM332" s="24">
        <f t="shared" si="176"/>
        <v>0</v>
      </c>
      <c r="AN332" s="24"/>
      <c r="AO332" s="24">
        <f t="shared" si="161"/>
        <v>0</v>
      </c>
      <c r="AP332" s="24">
        <f t="shared" si="177"/>
        <v>0</v>
      </c>
      <c r="AQ332" s="24">
        <f t="shared" si="162"/>
        <v>0</v>
      </c>
      <c r="AR332" s="24">
        <f t="shared" si="163"/>
        <v>0</v>
      </c>
      <c r="AS332" s="24">
        <f t="shared" si="164"/>
        <v>0</v>
      </c>
      <c r="AT332" s="24">
        <f t="shared" si="178"/>
        <v>0</v>
      </c>
      <c r="AU332" s="24">
        <f t="shared" ref="AU332:AU395" si="187">IF(AT332&gt;AQ332,AQ332,AT332)</f>
        <v>0</v>
      </c>
      <c r="AV332" s="24">
        <v>0</v>
      </c>
      <c r="AW332" s="24">
        <f t="shared" si="160"/>
        <v>0</v>
      </c>
      <c r="AX332" s="24">
        <v>0</v>
      </c>
      <c r="AY332" s="24">
        <f t="shared" si="179"/>
        <v>0</v>
      </c>
      <c r="AZ332" s="24">
        <f t="shared" si="180"/>
        <v>0</v>
      </c>
      <c r="BA332" s="24">
        <f t="shared" si="165"/>
        <v>0</v>
      </c>
      <c r="BB332" s="24">
        <f t="shared" si="166"/>
        <v>0</v>
      </c>
      <c r="BC332" s="24">
        <f t="shared" si="167"/>
        <v>0</v>
      </c>
      <c r="BD332" s="24">
        <f t="shared" si="168"/>
        <v>0</v>
      </c>
      <c r="BE332" s="24">
        <f t="shared" si="169"/>
        <v>0</v>
      </c>
      <c r="BF332" s="24">
        <f t="shared" si="181"/>
        <v>0</v>
      </c>
      <c r="BG332" s="24">
        <f t="shared" ref="BG332:BG395" si="188">IF(BF332&gt;BC332,BC332,BF332)</f>
        <v>0</v>
      </c>
      <c r="BH332" s="24">
        <v>0</v>
      </c>
      <c r="BI332" s="24">
        <f t="shared" si="182"/>
        <v>0</v>
      </c>
      <c r="BJ332" s="24">
        <v>0</v>
      </c>
      <c r="BK332" s="24">
        <f t="shared" si="183"/>
        <v>0</v>
      </c>
      <c r="BL332" s="24">
        <f t="shared" si="184"/>
        <v>0</v>
      </c>
      <c r="BM332" s="24">
        <f t="shared" si="170"/>
        <v>0</v>
      </c>
      <c r="BN332" s="24">
        <f t="shared" si="171"/>
        <v>0</v>
      </c>
      <c r="BO332" s="24">
        <f t="shared" si="172"/>
        <v>0</v>
      </c>
      <c r="BP332" s="24">
        <f t="shared" si="173"/>
        <v>0</v>
      </c>
      <c r="BQ332" s="24">
        <f t="shared" si="174"/>
        <v>0</v>
      </c>
      <c r="BR332" s="24">
        <f t="shared" si="185"/>
        <v>0</v>
      </c>
      <c r="BS332" s="24">
        <f t="shared" ref="BS332:BS395" si="189">IF(BR332&gt;BO332,BO332,BR332)</f>
        <v>0</v>
      </c>
      <c r="BT332" s="24">
        <v>0</v>
      </c>
      <c r="BU332" s="24">
        <f t="shared" si="186"/>
        <v>0</v>
      </c>
      <c r="BV332" s="24">
        <v>0</v>
      </c>
    </row>
    <row r="333" spans="1:74">
      <c r="A333" s="87">
        <v>324</v>
      </c>
      <c r="B333" s="1"/>
      <c r="C333" s="1"/>
      <c r="D333" s="2"/>
      <c r="E333" s="3"/>
      <c r="F333" s="4"/>
      <c r="G333" s="5"/>
      <c r="H333" s="4"/>
      <c r="I333" s="5"/>
      <c r="J333" s="6"/>
      <c r="K333" s="5"/>
      <c r="L333" s="5"/>
      <c r="M333" s="5"/>
      <c r="N333" s="7"/>
      <c r="O333" s="38"/>
      <c r="P333" s="5"/>
      <c r="Q333" s="5"/>
      <c r="R333" s="7"/>
      <c r="S333" s="38"/>
      <c r="T333" s="5"/>
      <c r="U333" s="5"/>
      <c r="V333" s="55"/>
      <c r="W333" s="38"/>
      <c r="X333" s="5"/>
      <c r="Y333" s="5"/>
      <c r="Z333" s="55"/>
      <c r="AA333" s="36">
        <f>IF(Dane!$E$3=1,AO333+BA333+BM333,IF(Dane!$E$3=2,AU333+BG333+BS333,AW333+BI333+BU333))</f>
        <v>0</v>
      </c>
      <c r="AB333" s="16">
        <f>IF(Dane!$E$3=1,AP333+BB333+BN333,IF(Dane!$E$3=2,AV333+BH333+BT333,AX333+BJ333+BV333))</f>
        <v>0</v>
      </c>
      <c r="AC333" s="16">
        <f>IF(((K333*Dane!$C$9)-AA333)&lt;0,0,(K333*Dane!$C$9)-AA333)</f>
        <v>0</v>
      </c>
      <c r="AD333" s="37">
        <f>IFERROR(IF(((L333*Dane!$C$9)-AB333)&lt;0,0,(L333*Dane!$C$9)-AB333),0)</f>
        <v>0</v>
      </c>
      <c r="AE333" s="97"/>
      <c r="AF333" s="77">
        <f>IF(Dane!$E$3=1,AO333,IF(Dane!$E$3=2,AU333,AW333))</f>
        <v>0</v>
      </c>
      <c r="AG333" s="77">
        <f>IF(Dane!$E$3=1,AP333,IF(Dane!$E$3=2,AV333,AX333))</f>
        <v>0</v>
      </c>
      <c r="AH333" s="77">
        <f>IF(Dane!$E$3=1,BA333,IF(Dane!$E$3=2,BG333,BI333))</f>
        <v>0</v>
      </c>
      <c r="AI333" s="77">
        <f>IF(Dane!$E$3=1,BB333,IF(Dane!$E$3=2,BH333,BJ333))</f>
        <v>0</v>
      </c>
      <c r="AJ333" s="77">
        <f>IF(Dane!$E$3=1,BM333,IF(Dane!$E$3=2,BS333,BU333))</f>
        <v>0</v>
      </c>
      <c r="AK333" s="77">
        <f>IF(Dane!$E$3=1,BN333,IF(Dane!$E$3=2,BT333,BV333))</f>
        <v>0</v>
      </c>
      <c r="AL333" s="24">
        <f t="shared" si="175"/>
        <v>0</v>
      </c>
      <c r="AM333" s="24">
        <f t="shared" si="176"/>
        <v>0</v>
      </c>
      <c r="AN333" s="24"/>
      <c r="AO333" s="24">
        <f t="shared" si="161"/>
        <v>0</v>
      </c>
      <c r="AP333" s="24">
        <f t="shared" si="177"/>
        <v>0</v>
      </c>
      <c r="AQ333" s="24">
        <f t="shared" si="162"/>
        <v>0</v>
      </c>
      <c r="AR333" s="24">
        <f t="shared" si="163"/>
        <v>0</v>
      </c>
      <c r="AS333" s="24">
        <f t="shared" si="164"/>
        <v>0</v>
      </c>
      <c r="AT333" s="24">
        <f t="shared" si="178"/>
        <v>0</v>
      </c>
      <c r="AU333" s="24">
        <f t="shared" si="187"/>
        <v>0</v>
      </c>
      <c r="AV333" s="24">
        <v>0</v>
      </c>
      <c r="AW333" s="24">
        <f t="shared" ref="AW333:AW396" si="190">IF(AT333&gt;AQ333,AQ333,AT333)</f>
        <v>0</v>
      </c>
      <c r="AX333" s="24">
        <v>0</v>
      </c>
      <c r="AY333" s="24">
        <f t="shared" si="179"/>
        <v>0</v>
      </c>
      <c r="AZ333" s="24">
        <f t="shared" si="180"/>
        <v>0</v>
      </c>
      <c r="BA333" s="24">
        <f t="shared" si="165"/>
        <v>0</v>
      </c>
      <c r="BB333" s="24">
        <f t="shared" si="166"/>
        <v>0</v>
      </c>
      <c r="BC333" s="24">
        <f t="shared" si="167"/>
        <v>0</v>
      </c>
      <c r="BD333" s="24">
        <f t="shared" si="168"/>
        <v>0</v>
      </c>
      <c r="BE333" s="24">
        <f t="shared" si="169"/>
        <v>0</v>
      </c>
      <c r="BF333" s="24">
        <f t="shared" si="181"/>
        <v>0</v>
      </c>
      <c r="BG333" s="24">
        <f t="shared" si="188"/>
        <v>0</v>
      </c>
      <c r="BH333" s="24">
        <v>0</v>
      </c>
      <c r="BI333" s="24">
        <f t="shared" si="182"/>
        <v>0</v>
      </c>
      <c r="BJ333" s="24">
        <v>0</v>
      </c>
      <c r="BK333" s="24">
        <f t="shared" si="183"/>
        <v>0</v>
      </c>
      <c r="BL333" s="24">
        <f t="shared" si="184"/>
        <v>0</v>
      </c>
      <c r="BM333" s="24">
        <f t="shared" si="170"/>
        <v>0</v>
      </c>
      <c r="BN333" s="24">
        <f t="shared" si="171"/>
        <v>0</v>
      </c>
      <c r="BO333" s="24">
        <f t="shared" si="172"/>
        <v>0</v>
      </c>
      <c r="BP333" s="24">
        <f t="shared" si="173"/>
        <v>0</v>
      </c>
      <c r="BQ333" s="24">
        <f t="shared" si="174"/>
        <v>0</v>
      </c>
      <c r="BR333" s="24">
        <f t="shared" si="185"/>
        <v>0</v>
      </c>
      <c r="BS333" s="24">
        <f t="shared" si="189"/>
        <v>0</v>
      </c>
      <c r="BT333" s="24">
        <v>0</v>
      </c>
      <c r="BU333" s="24">
        <f t="shared" si="186"/>
        <v>0</v>
      </c>
      <c r="BV333" s="24">
        <v>0</v>
      </c>
    </row>
    <row r="334" spans="1:74">
      <c r="A334" s="87">
        <v>325</v>
      </c>
      <c r="B334" s="1"/>
      <c r="C334" s="1"/>
      <c r="D334" s="2"/>
      <c r="E334" s="3"/>
      <c r="F334" s="4"/>
      <c r="G334" s="5"/>
      <c r="H334" s="4"/>
      <c r="I334" s="5"/>
      <c r="J334" s="6"/>
      <c r="K334" s="5"/>
      <c r="L334" s="5"/>
      <c r="M334" s="5"/>
      <c r="N334" s="7"/>
      <c r="O334" s="38"/>
      <c r="P334" s="5"/>
      <c r="Q334" s="5"/>
      <c r="R334" s="7"/>
      <c r="S334" s="38"/>
      <c r="T334" s="5"/>
      <c r="U334" s="5"/>
      <c r="V334" s="55"/>
      <c r="W334" s="38"/>
      <c r="X334" s="5"/>
      <c r="Y334" s="5"/>
      <c r="Z334" s="55"/>
      <c r="AA334" s="36">
        <f>IF(Dane!$E$3=1,AO334+BA334+BM334,IF(Dane!$E$3=2,AU334+BG334+BS334,AW334+BI334+BU334))</f>
        <v>0</v>
      </c>
      <c r="AB334" s="16">
        <f>IF(Dane!$E$3=1,AP334+BB334+BN334,IF(Dane!$E$3=2,AV334+BH334+BT334,AX334+BJ334+BV334))</f>
        <v>0</v>
      </c>
      <c r="AC334" s="16">
        <f>IF(((K334*Dane!$C$9)-AA334)&lt;0,0,(K334*Dane!$C$9)-AA334)</f>
        <v>0</v>
      </c>
      <c r="AD334" s="37">
        <f>IFERROR(IF(((L334*Dane!$C$9)-AB334)&lt;0,0,(L334*Dane!$C$9)-AB334),0)</f>
        <v>0</v>
      </c>
      <c r="AE334" s="97"/>
      <c r="AF334" s="77">
        <f>IF(Dane!$E$3=1,AO334,IF(Dane!$E$3=2,AU334,AW334))</f>
        <v>0</v>
      </c>
      <c r="AG334" s="77">
        <f>IF(Dane!$E$3=1,AP334,IF(Dane!$E$3=2,AV334,AX334))</f>
        <v>0</v>
      </c>
      <c r="AH334" s="77">
        <f>IF(Dane!$E$3=1,BA334,IF(Dane!$E$3=2,BG334,BI334))</f>
        <v>0</v>
      </c>
      <c r="AI334" s="77">
        <f>IF(Dane!$E$3=1,BB334,IF(Dane!$E$3=2,BH334,BJ334))</f>
        <v>0</v>
      </c>
      <c r="AJ334" s="77">
        <f>IF(Dane!$E$3=1,BM334,IF(Dane!$E$3=2,BS334,BU334))</f>
        <v>0</v>
      </c>
      <c r="AK334" s="77">
        <f>IF(Dane!$E$3=1,BN334,IF(Dane!$E$3=2,BT334,BV334))</f>
        <v>0</v>
      </c>
      <c r="AL334" s="24">
        <f t="shared" si="175"/>
        <v>0</v>
      </c>
      <c r="AM334" s="24">
        <f t="shared" si="176"/>
        <v>0</v>
      </c>
      <c r="AN334" s="24"/>
      <c r="AO334" s="24">
        <f t="shared" si="161"/>
        <v>0</v>
      </c>
      <c r="AP334" s="24">
        <f t="shared" si="177"/>
        <v>0</v>
      </c>
      <c r="AQ334" s="24">
        <f t="shared" si="162"/>
        <v>0</v>
      </c>
      <c r="AR334" s="24">
        <f t="shared" si="163"/>
        <v>0</v>
      </c>
      <c r="AS334" s="24">
        <f t="shared" si="164"/>
        <v>0</v>
      </c>
      <c r="AT334" s="24">
        <f t="shared" si="178"/>
        <v>0</v>
      </c>
      <c r="AU334" s="24">
        <f t="shared" si="187"/>
        <v>0</v>
      </c>
      <c r="AV334" s="24">
        <v>0</v>
      </c>
      <c r="AW334" s="24">
        <f t="shared" si="190"/>
        <v>0</v>
      </c>
      <c r="AX334" s="24">
        <v>0</v>
      </c>
      <c r="AY334" s="24">
        <f t="shared" si="179"/>
        <v>0</v>
      </c>
      <c r="AZ334" s="24">
        <f t="shared" si="180"/>
        <v>0</v>
      </c>
      <c r="BA334" s="24">
        <f t="shared" si="165"/>
        <v>0</v>
      </c>
      <c r="BB334" s="24">
        <f t="shared" si="166"/>
        <v>0</v>
      </c>
      <c r="BC334" s="24">
        <f t="shared" si="167"/>
        <v>0</v>
      </c>
      <c r="BD334" s="24">
        <f t="shared" si="168"/>
        <v>0</v>
      </c>
      <c r="BE334" s="24">
        <f t="shared" si="169"/>
        <v>0</v>
      </c>
      <c r="BF334" s="24">
        <f t="shared" si="181"/>
        <v>0</v>
      </c>
      <c r="BG334" s="24">
        <f t="shared" si="188"/>
        <v>0</v>
      </c>
      <c r="BH334" s="24">
        <v>0</v>
      </c>
      <c r="BI334" s="24">
        <f t="shared" si="182"/>
        <v>0</v>
      </c>
      <c r="BJ334" s="24">
        <v>0</v>
      </c>
      <c r="BK334" s="24">
        <f t="shared" si="183"/>
        <v>0</v>
      </c>
      <c r="BL334" s="24">
        <f t="shared" si="184"/>
        <v>0</v>
      </c>
      <c r="BM334" s="24">
        <f t="shared" si="170"/>
        <v>0</v>
      </c>
      <c r="BN334" s="24">
        <f t="shared" si="171"/>
        <v>0</v>
      </c>
      <c r="BO334" s="24">
        <f t="shared" si="172"/>
        <v>0</v>
      </c>
      <c r="BP334" s="24">
        <f t="shared" si="173"/>
        <v>0</v>
      </c>
      <c r="BQ334" s="24">
        <f t="shared" si="174"/>
        <v>0</v>
      </c>
      <c r="BR334" s="24">
        <f t="shared" si="185"/>
        <v>0</v>
      </c>
      <c r="BS334" s="24">
        <f t="shared" si="189"/>
        <v>0</v>
      </c>
      <c r="BT334" s="24">
        <v>0</v>
      </c>
      <c r="BU334" s="24">
        <f t="shared" si="186"/>
        <v>0</v>
      </c>
      <c r="BV334" s="24">
        <v>0</v>
      </c>
    </row>
    <row r="335" spans="1:74">
      <c r="A335" s="87">
        <v>326</v>
      </c>
      <c r="B335" s="1"/>
      <c r="C335" s="1"/>
      <c r="D335" s="2"/>
      <c r="E335" s="3"/>
      <c r="F335" s="4"/>
      <c r="G335" s="5"/>
      <c r="H335" s="4"/>
      <c r="I335" s="5"/>
      <c r="J335" s="6"/>
      <c r="K335" s="5"/>
      <c r="L335" s="5"/>
      <c r="M335" s="5"/>
      <c r="N335" s="7"/>
      <c r="O335" s="38"/>
      <c r="P335" s="5"/>
      <c r="Q335" s="5"/>
      <c r="R335" s="7"/>
      <c r="S335" s="38"/>
      <c r="T335" s="5"/>
      <c r="U335" s="5"/>
      <c r="V335" s="55"/>
      <c r="W335" s="38"/>
      <c r="X335" s="5"/>
      <c r="Y335" s="5"/>
      <c r="Z335" s="55"/>
      <c r="AA335" s="36">
        <f>IF(Dane!$E$3=1,AO335+BA335+BM335,IF(Dane!$E$3=2,AU335+BG335+BS335,AW335+BI335+BU335))</f>
        <v>0</v>
      </c>
      <c r="AB335" s="16">
        <f>IF(Dane!$E$3=1,AP335+BB335+BN335,IF(Dane!$E$3=2,AV335+BH335+BT335,AX335+BJ335+BV335))</f>
        <v>0</v>
      </c>
      <c r="AC335" s="16">
        <f>IF(((K335*Dane!$C$9)-AA335)&lt;0,0,(K335*Dane!$C$9)-AA335)</f>
        <v>0</v>
      </c>
      <c r="AD335" s="37">
        <f>IFERROR(IF(((L335*Dane!$C$9)-AB335)&lt;0,0,(L335*Dane!$C$9)-AB335),0)</f>
        <v>0</v>
      </c>
      <c r="AE335" s="97"/>
      <c r="AF335" s="77">
        <f>IF(Dane!$E$3=1,AO335,IF(Dane!$E$3=2,AU335,AW335))</f>
        <v>0</v>
      </c>
      <c r="AG335" s="77">
        <f>IF(Dane!$E$3=1,AP335,IF(Dane!$E$3=2,AV335,AX335))</f>
        <v>0</v>
      </c>
      <c r="AH335" s="77">
        <f>IF(Dane!$E$3=1,BA335,IF(Dane!$E$3=2,BG335,BI335))</f>
        <v>0</v>
      </c>
      <c r="AI335" s="77">
        <f>IF(Dane!$E$3=1,BB335,IF(Dane!$E$3=2,BH335,BJ335))</f>
        <v>0</v>
      </c>
      <c r="AJ335" s="77">
        <f>IF(Dane!$E$3=1,BM335,IF(Dane!$E$3=2,BS335,BU335))</f>
        <v>0</v>
      </c>
      <c r="AK335" s="77">
        <f>IF(Dane!$E$3=1,BN335,IF(Dane!$E$3=2,BT335,BV335))</f>
        <v>0</v>
      </c>
      <c r="AL335" s="24">
        <f t="shared" si="175"/>
        <v>0</v>
      </c>
      <c r="AM335" s="24">
        <f t="shared" si="176"/>
        <v>0</v>
      </c>
      <c r="AN335" s="24"/>
      <c r="AO335" s="24">
        <f t="shared" si="161"/>
        <v>0</v>
      </c>
      <c r="AP335" s="24">
        <f t="shared" si="177"/>
        <v>0</v>
      </c>
      <c r="AQ335" s="24">
        <f t="shared" si="162"/>
        <v>0</v>
      </c>
      <c r="AR335" s="24">
        <f t="shared" si="163"/>
        <v>0</v>
      </c>
      <c r="AS335" s="24">
        <f t="shared" si="164"/>
        <v>0</v>
      </c>
      <c r="AT335" s="24">
        <f t="shared" si="178"/>
        <v>0</v>
      </c>
      <c r="AU335" s="24">
        <f t="shared" si="187"/>
        <v>0</v>
      </c>
      <c r="AV335" s="24">
        <v>0</v>
      </c>
      <c r="AW335" s="24">
        <f t="shared" si="190"/>
        <v>0</v>
      </c>
      <c r="AX335" s="24">
        <v>0</v>
      </c>
      <c r="AY335" s="24">
        <f t="shared" si="179"/>
        <v>0</v>
      </c>
      <c r="AZ335" s="24">
        <f t="shared" si="180"/>
        <v>0</v>
      </c>
      <c r="BA335" s="24">
        <f t="shared" si="165"/>
        <v>0</v>
      </c>
      <c r="BB335" s="24">
        <f t="shared" si="166"/>
        <v>0</v>
      </c>
      <c r="BC335" s="24">
        <f t="shared" si="167"/>
        <v>0</v>
      </c>
      <c r="BD335" s="24">
        <f t="shared" si="168"/>
        <v>0</v>
      </c>
      <c r="BE335" s="24">
        <f t="shared" si="169"/>
        <v>0</v>
      </c>
      <c r="BF335" s="24">
        <f t="shared" si="181"/>
        <v>0</v>
      </c>
      <c r="BG335" s="24">
        <f t="shared" si="188"/>
        <v>0</v>
      </c>
      <c r="BH335" s="24">
        <v>0</v>
      </c>
      <c r="BI335" s="24">
        <f t="shared" si="182"/>
        <v>0</v>
      </c>
      <c r="BJ335" s="24">
        <v>0</v>
      </c>
      <c r="BK335" s="24">
        <f t="shared" si="183"/>
        <v>0</v>
      </c>
      <c r="BL335" s="24">
        <f t="shared" si="184"/>
        <v>0</v>
      </c>
      <c r="BM335" s="24">
        <f t="shared" si="170"/>
        <v>0</v>
      </c>
      <c r="BN335" s="24">
        <f t="shared" si="171"/>
        <v>0</v>
      </c>
      <c r="BO335" s="24">
        <f t="shared" si="172"/>
        <v>0</v>
      </c>
      <c r="BP335" s="24">
        <f t="shared" si="173"/>
        <v>0</v>
      </c>
      <c r="BQ335" s="24">
        <f t="shared" si="174"/>
        <v>0</v>
      </c>
      <c r="BR335" s="24">
        <f t="shared" si="185"/>
        <v>0</v>
      </c>
      <c r="BS335" s="24">
        <f t="shared" si="189"/>
        <v>0</v>
      </c>
      <c r="BT335" s="24">
        <v>0</v>
      </c>
      <c r="BU335" s="24">
        <f t="shared" si="186"/>
        <v>0</v>
      </c>
      <c r="BV335" s="24">
        <v>0</v>
      </c>
    </row>
    <row r="336" spans="1:74">
      <c r="A336" s="87">
        <v>327</v>
      </c>
      <c r="B336" s="1"/>
      <c r="C336" s="1"/>
      <c r="D336" s="2"/>
      <c r="E336" s="3"/>
      <c r="F336" s="4"/>
      <c r="G336" s="5"/>
      <c r="H336" s="4"/>
      <c r="I336" s="5"/>
      <c r="J336" s="6"/>
      <c r="K336" s="5"/>
      <c r="L336" s="5"/>
      <c r="M336" s="5"/>
      <c r="N336" s="7"/>
      <c r="O336" s="38"/>
      <c r="P336" s="5"/>
      <c r="Q336" s="5"/>
      <c r="R336" s="7"/>
      <c r="S336" s="38"/>
      <c r="T336" s="5"/>
      <c r="U336" s="5"/>
      <c r="V336" s="55"/>
      <c r="W336" s="38"/>
      <c r="X336" s="5"/>
      <c r="Y336" s="5"/>
      <c r="Z336" s="55"/>
      <c r="AA336" s="36">
        <f>IF(Dane!$E$3=1,AO336+BA336+BM336,IF(Dane!$E$3=2,AU336+BG336+BS336,AW336+BI336+BU336))</f>
        <v>0</v>
      </c>
      <c r="AB336" s="16">
        <f>IF(Dane!$E$3=1,AP336+BB336+BN336,IF(Dane!$E$3=2,AV336+BH336+BT336,AX336+BJ336+BV336))</f>
        <v>0</v>
      </c>
      <c r="AC336" s="16">
        <f>IF(((K336*Dane!$C$9)-AA336)&lt;0,0,(K336*Dane!$C$9)-AA336)</f>
        <v>0</v>
      </c>
      <c r="AD336" s="37">
        <f>IFERROR(IF(((L336*Dane!$C$9)-AB336)&lt;0,0,(L336*Dane!$C$9)-AB336),0)</f>
        <v>0</v>
      </c>
      <c r="AE336" s="97"/>
      <c r="AF336" s="77">
        <f>IF(Dane!$E$3=1,AO336,IF(Dane!$E$3=2,AU336,AW336))</f>
        <v>0</v>
      </c>
      <c r="AG336" s="77">
        <f>IF(Dane!$E$3=1,AP336,IF(Dane!$E$3=2,AV336,AX336))</f>
        <v>0</v>
      </c>
      <c r="AH336" s="77">
        <f>IF(Dane!$E$3=1,BA336,IF(Dane!$E$3=2,BG336,BI336))</f>
        <v>0</v>
      </c>
      <c r="AI336" s="77">
        <f>IF(Dane!$E$3=1,BB336,IF(Dane!$E$3=2,BH336,BJ336))</f>
        <v>0</v>
      </c>
      <c r="AJ336" s="77">
        <f>IF(Dane!$E$3=1,BM336,IF(Dane!$E$3=2,BS336,BU336))</f>
        <v>0</v>
      </c>
      <c r="AK336" s="77">
        <f>IF(Dane!$E$3=1,BN336,IF(Dane!$E$3=2,BT336,BV336))</f>
        <v>0</v>
      </c>
      <c r="AL336" s="24">
        <f t="shared" si="175"/>
        <v>0</v>
      </c>
      <c r="AM336" s="24">
        <f t="shared" si="176"/>
        <v>0</v>
      </c>
      <c r="AN336" s="24"/>
      <c r="AO336" s="24">
        <f t="shared" si="161"/>
        <v>0</v>
      </c>
      <c r="AP336" s="24">
        <f t="shared" si="177"/>
        <v>0</v>
      </c>
      <c r="AQ336" s="24">
        <f t="shared" si="162"/>
        <v>0</v>
      </c>
      <c r="AR336" s="24">
        <f t="shared" si="163"/>
        <v>0</v>
      </c>
      <c r="AS336" s="24">
        <f t="shared" si="164"/>
        <v>0</v>
      </c>
      <c r="AT336" s="24">
        <f t="shared" si="178"/>
        <v>0</v>
      </c>
      <c r="AU336" s="24">
        <f t="shared" si="187"/>
        <v>0</v>
      </c>
      <c r="AV336" s="24">
        <v>0</v>
      </c>
      <c r="AW336" s="24">
        <f t="shared" si="190"/>
        <v>0</v>
      </c>
      <c r="AX336" s="24">
        <v>0</v>
      </c>
      <c r="AY336" s="24">
        <f t="shared" si="179"/>
        <v>0</v>
      </c>
      <c r="AZ336" s="24">
        <f t="shared" si="180"/>
        <v>0</v>
      </c>
      <c r="BA336" s="24">
        <f t="shared" si="165"/>
        <v>0</v>
      </c>
      <c r="BB336" s="24">
        <f t="shared" si="166"/>
        <v>0</v>
      </c>
      <c r="BC336" s="24">
        <f t="shared" si="167"/>
        <v>0</v>
      </c>
      <c r="BD336" s="24">
        <f t="shared" si="168"/>
        <v>0</v>
      </c>
      <c r="BE336" s="24">
        <f t="shared" si="169"/>
        <v>0</v>
      </c>
      <c r="BF336" s="24">
        <f t="shared" si="181"/>
        <v>0</v>
      </c>
      <c r="BG336" s="24">
        <f t="shared" si="188"/>
        <v>0</v>
      </c>
      <c r="BH336" s="24">
        <v>0</v>
      </c>
      <c r="BI336" s="24">
        <f t="shared" si="182"/>
        <v>0</v>
      </c>
      <c r="BJ336" s="24">
        <v>0</v>
      </c>
      <c r="BK336" s="24">
        <f t="shared" si="183"/>
        <v>0</v>
      </c>
      <c r="BL336" s="24">
        <f t="shared" si="184"/>
        <v>0</v>
      </c>
      <c r="BM336" s="24">
        <f t="shared" si="170"/>
        <v>0</v>
      </c>
      <c r="BN336" s="24">
        <f t="shared" si="171"/>
        <v>0</v>
      </c>
      <c r="BO336" s="24">
        <f t="shared" si="172"/>
        <v>0</v>
      </c>
      <c r="BP336" s="24">
        <f t="shared" si="173"/>
        <v>0</v>
      </c>
      <c r="BQ336" s="24">
        <f t="shared" si="174"/>
        <v>0</v>
      </c>
      <c r="BR336" s="24">
        <f t="shared" si="185"/>
        <v>0</v>
      </c>
      <c r="BS336" s="24">
        <f t="shared" si="189"/>
        <v>0</v>
      </c>
      <c r="BT336" s="24">
        <v>0</v>
      </c>
      <c r="BU336" s="24">
        <f t="shared" si="186"/>
        <v>0</v>
      </c>
      <c r="BV336" s="24">
        <v>0</v>
      </c>
    </row>
    <row r="337" spans="1:74">
      <c r="A337" s="87">
        <v>328</v>
      </c>
      <c r="B337" s="1"/>
      <c r="C337" s="1"/>
      <c r="D337" s="2"/>
      <c r="E337" s="3"/>
      <c r="F337" s="4"/>
      <c r="G337" s="5"/>
      <c r="H337" s="4"/>
      <c r="I337" s="5"/>
      <c r="J337" s="6"/>
      <c r="K337" s="5"/>
      <c r="L337" s="5"/>
      <c r="M337" s="5"/>
      <c r="N337" s="7"/>
      <c r="O337" s="38"/>
      <c r="P337" s="5"/>
      <c r="Q337" s="5"/>
      <c r="R337" s="7"/>
      <c r="S337" s="38"/>
      <c r="T337" s="5"/>
      <c r="U337" s="5"/>
      <c r="V337" s="55"/>
      <c r="W337" s="38"/>
      <c r="X337" s="5"/>
      <c r="Y337" s="5"/>
      <c r="Z337" s="55"/>
      <c r="AA337" s="36">
        <f>IF(Dane!$E$3=1,AO337+BA337+BM337,IF(Dane!$E$3=2,AU337+BG337+BS337,AW337+BI337+BU337))</f>
        <v>0</v>
      </c>
      <c r="AB337" s="16">
        <f>IF(Dane!$E$3=1,AP337+BB337+BN337,IF(Dane!$E$3=2,AV337+BH337+BT337,AX337+BJ337+BV337))</f>
        <v>0</v>
      </c>
      <c r="AC337" s="16">
        <f>IF(((K337*Dane!$C$9)-AA337)&lt;0,0,(K337*Dane!$C$9)-AA337)</f>
        <v>0</v>
      </c>
      <c r="AD337" s="37">
        <f>IFERROR(IF(((L337*Dane!$C$9)-AB337)&lt;0,0,(L337*Dane!$C$9)-AB337),0)</f>
        <v>0</v>
      </c>
      <c r="AE337" s="97"/>
      <c r="AF337" s="77">
        <f>IF(Dane!$E$3=1,AO337,IF(Dane!$E$3=2,AU337,AW337))</f>
        <v>0</v>
      </c>
      <c r="AG337" s="77">
        <f>IF(Dane!$E$3=1,AP337,IF(Dane!$E$3=2,AV337,AX337))</f>
        <v>0</v>
      </c>
      <c r="AH337" s="77">
        <f>IF(Dane!$E$3=1,BA337,IF(Dane!$E$3=2,BG337,BI337))</f>
        <v>0</v>
      </c>
      <c r="AI337" s="77">
        <f>IF(Dane!$E$3=1,BB337,IF(Dane!$E$3=2,BH337,BJ337))</f>
        <v>0</v>
      </c>
      <c r="AJ337" s="77">
        <f>IF(Dane!$E$3=1,BM337,IF(Dane!$E$3=2,BS337,BU337))</f>
        <v>0</v>
      </c>
      <c r="AK337" s="77">
        <f>IF(Dane!$E$3=1,BN337,IF(Dane!$E$3=2,BT337,BV337))</f>
        <v>0</v>
      </c>
      <c r="AL337" s="24">
        <f t="shared" si="175"/>
        <v>0</v>
      </c>
      <c r="AM337" s="24">
        <f t="shared" si="176"/>
        <v>0</v>
      </c>
      <c r="AN337" s="24"/>
      <c r="AO337" s="24">
        <f t="shared" si="161"/>
        <v>0</v>
      </c>
      <c r="AP337" s="24">
        <f t="shared" si="177"/>
        <v>0</v>
      </c>
      <c r="AQ337" s="24">
        <f t="shared" si="162"/>
        <v>0</v>
      </c>
      <c r="AR337" s="24">
        <f t="shared" si="163"/>
        <v>0</v>
      </c>
      <c r="AS337" s="24">
        <f t="shared" si="164"/>
        <v>0</v>
      </c>
      <c r="AT337" s="24">
        <f t="shared" si="178"/>
        <v>0</v>
      </c>
      <c r="AU337" s="24">
        <f t="shared" si="187"/>
        <v>0</v>
      </c>
      <c r="AV337" s="24">
        <v>0</v>
      </c>
      <c r="AW337" s="24">
        <f t="shared" si="190"/>
        <v>0</v>
      </c>
      <c r="AX337" s="24">
        <v>0</v>
      </c>
      <c r="AY337" s="24">
        <f t="shared" si="179"/>
        <v>0</v>
      </c>
      <c r="AZ337" s="24">
        <f t="shared" si="180"/>
        <v>0</v>
      </c>
      <c r="BA337" s="24">
        <f t="shared" si="165"/>
        <v>0</v>
      </c>
      <c r="BB337" s="24">
        <f t="shared" si="166"/>
        <v>0</v>
      </c>
      <c r="BC337" s="24">
        <f t="shared" si="167"/>
        <v>0</v>
      </c>
      <c r="BD337" s="24">
        <f t="shared" si="168"/>
        <v>0</v>
      </c>
      <c r="BE337" s="24">
        <f t="shared" si="169"/>
        <v>0</v>
      </c>
      <c r="BF337" s="24">
        <f t="shared" si="181"/>
        <v>0</v>
      </c>
      <c r="BG337" s="24">
        <f t="shared" si="188"/>
        <v>0</v>
      </c>
      <c r="BH337" s="24">
        <v>0</v>
      </c>
      <c r="BI337" s="24">
        <f t="shared" si="182"/>
        <v>0</v>
      </c>
      <c r="BJ337" s="24">
        <v>0</v>
      </c>
      <c r="BK337" s="24">
        <f t="shared" si="183"/>
        <v>0</v>
      </c>
      <c r="BL337" s="24">
        <f t="shared" si="184"/>
        <v>0</v>
      </c>
      <c r="BM337" s="24">
        <f t="shared" si="170"/>
        <v>0</v>
      </c>
      <c r="BN337" s="24">
        <f t="shared" si="171"/>
        <v>0</v>
      </c>
      <c r="BO337" s="24">
        <f t="shared" si="172"/>
        <v>0</v>
      </c>
      <c r="BP337" s="24">
        <f t="shared" si="173"/>
        <v>0</v>
      </c>
      <c r="BQ337" s="24">
        <f t="shared" si="174"/>
        <v>0</v>
      </c>
      <c r="BR337" s="24">
        <f t="shared" si="185"/>
        <v>0</v>
      </c>
      <c r="BS337" s="24">
        <f t="shared" si="189"/>
        <v>0</v>
      </c>
      <c r="BT337" s="24">
        <v>0</v>
      </c>
      <c r="BU337" s="24">
        <f t="shared" si="186"/>
        <v>0</v>
      </c>
      <c r="BV337" s="24">
        <v>0</v>
      </c>
    </row>
    <row r="338" spans="1:74">
      <c r="A338" s="87">
        <v>329</v>
      </c>
      <c r="B338" s="1"/>
      <c r="C338" s="1"/>
      <c r="D338" s="2"/>
      <c r="E338" s="3"/>
      <c r="F338" s="4"/>
      <c r="G338" s="5"/>
      <c r="H338" s="4"/>
      <c r="I338" s="5"/>
      <c r="J338" s="6"/>
      <c r="K338" s="5"/>
      <c r="L338" s="5"/>
      <c r="M338" s="5"/>
      <c r="N338" s="7"/>
      <c r="O338" s="38"/>
      <c r="P338" s="5"/>
      <c r="Q338" s="5"/>
      <c r="R338" s="7"/>
      <c r="S338" s="38"/>
      <c r="T338" s="5"/>
      <c r="U338" s="5"/>
      <c r="V338" s="55"/>
      <c r="W338" s="38"/>
      <c r="X338" s="5"/>
      <c r="Y338" s="5"/>
      <c r="Z338" s="55"/>
      <c r="AA338" s="36">
        <f>IF(Dane!$E$3=1,AO338+BA338+BM338,IF(Dane!$E$3=2,AU338+BG338+BS338,AW338+BI338+BU338))</f>
        <v>0</v>
      </c>
      <c r="AB338" s="16">
        <f>IF(Dane!$E$3=1,AP338+BB338+BN338,IF(Dane!$E$3=2,AV338+BH338+BT338,AX338+BJ338+BV338))</f>
        <v>0</v>
      </c>
      <c r="AC338" s="16">
        <f>IF(((K338*Dane!$C$9)-AA338)&lt;0,0,(K338*Dane!$C$9)-AA338)</f>
        <v>0</v>
      </c>
      <c r="AD338" s="37">
        <f>IFERROR(IF(((L338*Dane!$C$9)-AB338)&lt;0,0,(L338*Dane!$C$9)-AB338),0)</f>
        <v>0</v>
      </c>
      <c r="AE338" s="97"/>
      <c r="AF338" s="77">
        <f>IF(Dane!$E$3=1,AO338,IF(Dane!$E$3=2,AU338,AW338))</f>
        <v>0</v>
      </c>
      <c r="AG338" s="77">
        <f>IF(Dane!$E$3=1,AP338,IF(Dane!$E$3=2,AV338,AX338))</f>
        <v>0</v>
      </c>
      <c r="AH338" s="77">
        <f>IF(Dane!$E$3=1,BA338,IF(Dane!$E$3=2,BG338,BI338))</f>
        <v>0</v>
      </c>
      <c r="AI338" s="77">
        <f>IF(Dane!$E$3=1,BB338,IF(Dane!$E$3=2,BH338,BJ338))</f>
        <v>0</v>
      </c>
      <c r="AJ338" s="77">
        <f>IF(Dane!$E$3=1,BM338,IF(Dane!$E$3=2,BS338,BU338))</f>
        <v>0</v>
      </c>
      <c r="AK338" s="77">
        <f>IF(Dane!$E$3=1,BN338,IF(Dane!$E$3=2,BT338,BV338))</f>
        <v>0</v>
      </c>
      <c r="AL338" s="24">
        <f t="shared" si="175"/>
        <v>0</v>
      </c>
      <c r="AM338" s="24">
        <f t="shared" si="176"/>
        <v>0</v>
      </c>
      <c r="AN338" s="24"/>
      <c r="AO338" s="24">
        <f t="shared" si="161"/>
        <v>0</v>
      </c>
      <c r="AP338" s="24">
        <f t="shared" si="177"/>
        <v>0</v>
      </c>
      <c r="AQ338" s="24">
        <f t="shared" si="162"/>
        <v>0</v>
      </c>
      <c r="AR338" s="24">
        <f t="shared" si="163"/>
        <v>0</v>
      </c>
      <c r="AS338" s="24">
        <f t="shared" si="164"/>
        <v>0</v>
      </c>
      <c r="AT338" s="24">
        <f t="shared" si="178"/>
        <v>0</v>
      </c>
      <c r="AU338" s="24">
        <f t="shared" si="187"/>
        <v>0</v>
      </c>
      <c r="AV338" s="24">
        <v>0</v>
      </c>
      <c r="AW338" s="24">
        <f t="shared" si="190"/>
        <v>0</v>
      </c>
      <c r="AX338" s="24">
        <v>0</v>
      </c>
      <c r="AY338" s="24">
        <f t="shared" si="179"/>
        <v>0</v>
      </c>
      <c r="AZ338" s="24">
        <f t="shared" si="180"/>
        <v>0</v>
      </c>
      <c r="BA338" s="24">
        <f t="shared" si="165"/>
        <v>0</v>
      </c>
      <c r="BB338" s="24">
        <f t="shared" si="166"/>
        <v>0</v>
      </c>
      <c r="BC338" s="24">
        <f t="shared" si="167"/>
        <v>0</v>
      </c>
      <c r="BD338" s="24">
        <f t="shared" si="168"/>
        <v>0</v>
      </c>
      <c r="BE338" s="24">
        <f t="shared" si="169"/>
        <v>0</v>
      </c>
      <c r="BF338" s="24">
        <f t="shared" si="181"/>
        <v>0</v>
      </c>
      <c r="BG338" s="24">
        <f t="shared" si="188"/>
        <v>0</v>
      </c>
      <c r="BH338" s="24">
        <v>0</v>
      </c>
      <c r="BI338" s="24">
        <f t="shared" si="182"/>
        <v>0</v>
      </c>
      <c r="BJ338" s="24">
        <v>0</v>
      </c>
      <c r="BK338" s="24">
        <f t="shared" si="183"/>
        <v>0</v>
      </c>
      <c r="BL338" s="24">
        <f t="shared" si="184"/>
        <v>0</v>
      </c>
      <c r="BM338" s="24">
        <f t="shared" si="170"/>
        <v>0</v>
      </c>
      <c r="BN338" s="24">
        <f t="shared" si="171"/>
        <v>0</v>
      </c>
      <c r="BO338" s="24">
        <f t="shared" si="172"/>
        <v>0</v>
      </c>
      <c r="BP338" s="24">
        <f t="shared" si="173"/>
        <v>0</v>
      </c>
      <c r="BQ338" s="24">
        <f t="shared" si="174"/>
        <v>0</v>
      </c>
      <c r="BR338" s="24">
        <f t="shared" si="185"/>
        <v>0</v>
      </c>
      <c r="BS338" s="24">
        <f t="shared" si="189"/>
        <v>0</v>
      </c>
      <c r="BT338" s="24">
        <v>0</v>
      </c>
      <c r="BU338" s="24">
        <f t="shared" si="186"/>
        <v>0</v>
      </c>
      <c r="BV338" s="24">
        <v>0</v>
      </c>
    </row>
    <row r="339" spans="1:74">
      <c r="A339" s="87">
        <v>330</v>
      </c>
      <c r="B339" s="1"/>
      <c r="C339" s="1"/>
      <c r="D339" s="2"/>
      <c r="E339" s="3"/>
      <c r="F339" s="4"/>
      <c r="G339" s="5"/>
      <c r="H339" s="4"/>
      <c r="I339" s="5"/>
      <c r="J339" s="6"/>
      <c r="K339" s="5"/>
      <c r="L339" s="5"/>
      <c r="M339" s="5"/>
      <c r="N339" s="7"/>
      <c r="O339" s="38"/>
      <c r="P339" s="5"/>
      <c r="Q339" s="5"/>
      <c r="R339" s="7"/>
      <c r="S339" s="38"/>
      <c r="T339" s="5"/>
      <c r="U339" s="5"/>
      <c r="V339" s="55"/>
      <c r="W339" s="38"/>
      <c r="X339" s="5"/>
      <c r="Y339" s="5"/>
      <c r="Z339" s="55"/>
      <c r="AA339" s="36">
        <f>IF(Dane!$E$3=1,AO339+BA339+BM339,IF(Dane!$E$3=2,AU339+BG339+BS339,AW339+BI339+BU339))</f>
        <v>0</v>
      </c>
      <c r="AB339" s="16">
        <f>IF(Dane!$E$3=1,AP339+BB339+BN339,IF(Dane!$E$3=2,AV339+BH339+BT339,AX339+BJ339+BV339))</f>
        <v>0</v>
      </c>
      <c r="AC339" s="16">
        <f>IF(((K339*Dane!$C$9)-AA339)&lt;0,0,(K339*Dane!$C$9)-AA339)</f>
        <v>0</v>
      </c>
      <c r="AD339" s="37">
        <f>IFERROR(IF(((L339*Dane!$C$9)-AB339)&lt;0,0,(L339*Dane!$C$9)-AB339),0)</f>
        <v>0</v>
      </c>
      <c r="AE339" s="97"/>
      <c r="AF339" s="77">
        <f>IF(Dane!$E$3=1,AO339,IF(Dane!$E$3=2,AU339,AW339))</f>
        <v>0</v>
      </c>
      <c r="AG339" s="77">
        <f>IF(Dane!$E$3=1,AP339,IF(Dane!$E$3=2,AV339,AX339))</f>
        <v>0</v>
      </c>
      <c r="AH339" s="77">
        <f>IF(Dane!$E$3=1,BA339,IF(Dane!$E$3=2,BG339,BI339))</f>
        <v>0</v>
      </c>
      <c r="AI339" s="77">
        <f>IF(Dane!$E$3=1,BB339,IF(Dane!$E$3=2,BH339,BJ339))</f>
        <v>0</v>
      </c>
      <c r="AJ339" s="77">
        <f>IF(Dane!$E$3=1,BM339,IF(Dane!$E$3=2,BS339,BU339))</f>
        <v>0</v>
      </c>
      <c r="AK339" s="77">
        <f>IF(Dane!$E$3=1,BN339,IF(Dane!$E$3=2,BT339,BV339))</f>
        <v>0</v>
      </c>
      <c r="AL339" s="24">
        <f t="shared" si="175"/>
        <v>0</v>
      </c>
      <c r="AM339" s="24">
        <f t="shared" si="176"/>
        <v>0</v>
      </c>
      <c r="AN339" s="24"/>
      <c r="AO339" s="24">
        <f t="shared" si="161"/>
        <v>0</v>
      </c>
      <c r="AP339" s="24">
        <f t="shared" si="177"/>
        <v>0</v>
      </c>
      <c r="AQ339" s="24">
        <f t="shared" si="162"/>
        <v>0</v>
      </c>
      <c r="AR339" s="24">
        <f t="shared" si="163"/>
        <v>0</v>
      </c>
      <c r="AS339" s="24">
        <f t="shared" si="164"/>
        <v>0</v>
      </c>
      <c r="AT339" s="24">
        <f t="shared" si="178"/>
        <v>0</v>
      </c>
      <c r="AU339" s="24">
        <f t="shared" si="187"/>
        <v>0</v>
      </c>
      <c r="AV339" s="24">
        <v>0</v>
      </c>
      <c r="AW339" s="24">
        <f t="shared" si="190"/>
        <v>0</v>
      </c>
      <c r="AX339" s="24">
        <v>0</v>
      </c>
      <c r="AY339" s="24">
        <f t="shared" si="179"/>
        <v>0</v>
      </c>
      <c r="AZ339" s="24">
        <f t="shared" si="180"/>
        <v>0</v>
      </c>
      <c r="BA339" s="24">
        <f t="shared" si="165"/>
        <v>0</v>
      </c>
      <c r="BB339" s="24">
        <f t="shared" si="166"/>
        <v>0</v>
      </c>
      <c r="BC339" s="24">
        <f t="shared" si="167"/>
        <v>0</v>
      </c>
      <c r="BD339" s="24">
        <f t="shared" si="168"/>
        <v>0</v>
      </c>
      <c r="BE339" s="24">
        <f t="shared" si="169"/>
        <v>0</v>
      </c>
      <c r="BF339" s="24">
        <f t="shared" si="181"/>
        <v>0</v>
      </c>
      <c r="BG339" s="24">
        <f t="shared" si="188"/>
        <v>0</v>
      </c>
      <c r="BH339" s="24">
        <v>0</v>
      </c>
      <c r="BI339" s="24">
        <f t="shared" si="182"/>
        <v>0</v>
      </c>
      <c r="BJ339" s="24">
        <v>0</v>
      </c>
      <c r="BK339" s="24">
        <f t="shared" si="183"/>
        <v>0</v>
      </c>
      <c r="BL339" s="24">
        <f t="shared" si="184"/>
        <v>0</v>
      </c>
      <c r="BM339" s="24">
        <f t="shared" si="170"/>
        <v>0</v>
      </c>
      <c r="BN339" s="24">
        <f t="shared" si="171"/>
        <v>0</v>
      </c>
      <c r="BO339" s="24">
        <f t="shared" si="172"/>
        <v>0</v>
      </c>
      <c r="BP339" s="24">
        <f t="shared" si="173"/>
        <v>0</v>
      </c>
      <c r="BQ339" s="24">
        <f t="shared" si="174"/>
        <v>0</v>
      </c>
      <c r="BR339" s="24">
        <f t="shared" si="185"/>
        <v>0</v>
      </c>
      <c r="BS339" s="24">
        <f t="shared" si="189"/>
        <v>0</v>
      </c>
      <c r="BT339" s="24">
        <v>0</v>
      </c>
      <c r="BU339" s="24">
        <f t="shared" si="186"/>
        <v>0</v>
      </c>
      <c r="BV339" s="24">
        <v>0</v>
      </c>
    </row>
    <row r="340" spans="1:74">
      <c r="A340" s="87">
        <v>331</v>
      </c>
      <c r="B340" s="1"/>
      <c r="C340" s="1"/>
      <c r="D340" s="2"/>
      <c r="E340" s="3"/>
      <c r="F340" s="4"/>
      <c r="G340" s="5"/>
      <c r="H340" s="4"/>
      <c r="I340" s="5"/>
      <c r="J340" s="6"/>
      <c r="K340" s="5"/>
      <c r="L340" s="5"/>
      <c r="M340" s="5"/>
      <c r="N340" s="7"/>
      <c r="O340" s="38"/>
      <c r="P340" s="5"/>
      <c r="Q340" s="5"/>
      <c r="R340" s="7"/>
      <c r="S340" s="38"/>
      <c r="T340" s="5"/>
      <c r="U340" s="5"/>
      <c r="V340" s="55"/>
      <c r="W340" s="38"/>
      <c r="X340" s="5"/>
      <c r="Y340" s="5"/>
      <c r="Z340" s="55"/>
      <c r="AA340" s="36">
        <f>IF(Dane!$E$3=1,AO340+BA340+BM340,IF(Dane!$E$3=2,AU340+BG340+BS340,AW340+BI340+BU340))</f>
        <v>0</v>
      </c>
      <c r="AB340" s="16">
        <f>IF(Dane!$E$3=1,AP340+BB340+BN340,IF(Dane!$E$3=2,AV340+BH340+BT340,AX340+BJ340+BV340))</f>
        <v>0</v>
      </c>
      <c r="AC340" s="16">
        <f>IF(((K340*Dane!$C$9)-AA340)&lt;0,0,(K340*Dane!$C$9)-AA340)</f>
        <v>0</v>
      </c>
      <c r="AD340" s="37">
        <f>IFERROR(IF(((L340*Dane!$C$9)-AB340)&lt;0,0,(L340*Dane!$C$9)-AB340),0)</f>
        <v>0</v>
      </c>
      <c r="AE340" s="97"/>
      <c r="AF340" s="77">
        <f>IF(Dane!$E$3=1,AO340,IF(Dane!$E$3=2,AU340,AW340))</f>
        <v>0</v>
      </c>
      <c r="AG340" s="77">
        <f>IF(Dane!$E$3=1,AP340,IF(Dane!$E$3=2,AV340,AX340))</f>
        <v>0</v>
      </c>
      <c r="AH340" s="77">
        <f>IF(Dane!$E$3=1,BA340,IF(Dane!$E$3=2,BG340,BI340))</f>
        <v>0</v>
      </c>
      <c r="AI340" s="77">
        <f>IF(Dane!$E$3=1,BB340,IF(Dane!$E$3=2,BH340,BJ340))</f>
        <v>0</v>
      </c>
      <c r="AJ340" s="77">
        <f>IF(Dane!$E$3=1,BM340,IF(Dane!$E$3=2,BS340,BU340))</f>
        <v>0</v>
      </c>
      <c r="AK340" s="77">
        <f>IF(Dane!$E$3=1,BN340,IF(Dane!$E$3=2,BT340,BV340))</f>
        <v>0</v>
      </c>
      <c r="AL340" s="24">
        <f t="shared" si="175"/>
        <v>0</v>
      </c>
      <c r="AM340" s="24">
        <f t="shared" si="176"/>
        <v>0</v>
      </c>
      <c r="AN340" s="24"/>
      <c r="AO340" s="24">
        <f t="shared" si="161"/>
        <v>0</v>
      </c>
      <c r="AP340" s="24">
        <f t="shared" si="177"/>
        <v>0</v>
      </c>
      <c r="AQ340" s="24">
        <f t="shared" si="162"/>
        <v>0</v>
      </c>
      <c r="AR340" s="24">
        <f t="shared" si="163"/>
        <v>0</v>
      </c>
      <c r="AS340" s="24">
        <f t="shared" si="164"/>
        <v>0</v>
      </c>
      <c r="AT340" s="24">
        <f t="shared" si="178"/>
        <v>0</v>
      </c>
      <c r="AU340" s="24">
        <f t="shared" si="187"/>
        <v>0</v>
      </c>
      <c r="AV340" s="24">
        <v>0</v>
      </c>
      <c r="AW340" s="24">
        <f t="shared" si="190"/>
        <v>0</v>
      </c>
      <c r="AX340" s="24">
        <v>0</v>
      </c>
      <c r="AY340" s="24">
        <f t="shared" si="179"/>
        <v>0</v>
      </c>
      <c r="AZ340" s="24">
        <f t="shared" si="180"/>
        <v>0</v>
      </c>
      <c r="BA340" s="24">
        <f t="shared" si="165"/>
        <v>0</v>
      </c>
      <c r="BB340" s="24">
        <f t="shared" si="166"/>
        <v>0</v>
      </c>
      <c r="BC340" s="24">
        <f t="shared" si="167"/>
        <v>0</v>
      </c>
      <c r="BD340" s="24">
        <f t="shared" si="168"/>
        <v>0</v>
      </c>
      <c r="BE340" s="24">
        <f t="shared" si="169"/>
        <v>0</v>
      </c>
      <c r="BF340" s="24">
        <f t="shared" si="181"/>
        <v>0</v>
      </c>
      <c r="BG340" s="24">
        <f t="shared" si="188"/>
        <v>0</v>
      </c>
      <c r="BH340" s="24">
        <v>0</v>
      </c>
      <c r="BI340" s="24">
        <f t="shared" si="182"/>
        <v>0</v>
      </c>
      <c r="BJ340" s="24">
        <v>0</v>
      </c>
      <c r="BK340" s="24">
        <f t="shared" si="183"/>
        <v>0</v>
      </c>
      <c r="BL340" s="24">
        <f t="shared" si="184"/>
        <v>0</v>
      </c>
      <c r="BM340" s="24">
        <f t="shared" si="170"/>
        <v>0</v>
      </c>
      <c r="BN340" s="24">
        <f t="shared" si="171"/>
        <v>0</v>
      </c>
      <c r="BO340" s="24">
        <f t="shared" si="172"/>
        <v>0</v>
      </c>
      <c r="BP340" s="24">
        <f t="shared" si="173"/>
        <v>0</v>
      </c>
      <c r="BQ340" s="24">
        <f t="shared" si="174"/>
        <v>0</v>
      </c>
      <c r="BR340" s="24">
        <f t="shared" si="185"/>
        <v>0</v>
      </c>
      <c r="BS340" s="24">
        <f t="shared" si="189"/>
        <v>0</v>
      </c>
      <c r="BT340" s="24">
        <v>0</v>
      </c>
      <c r="BU340" s="24">
        <f t="shared" si="186"/>
        <v>0</v>
      </c>
      <c r="BV340" s="24">
        <v>0</v>
      </c>
    </row>
    <row r="341" spans="1:74">
      <c r="A341" s="87">
        <v>332</v>
      </c>
      <c r="B341" s="1"/>
      <c r="C341" s="1"/>
      <c r="D341" s="2"/>
      <c r="E341" s="3"/>
      <c r="F341" s="4"/>
      <c r="G341" s="5"/>
      <c r="H341" s="4"/>
      <c r="I341" s="5"/>
      <c r="J341" s="6"/>
      <c r="K341" s="5"/>
      <c r="L341" s="5"/>
      <c r="M341" s="5"/>
      <c r="N341" s="7"/>
      <c r="O341" s="38"/>
      <c r="P341" s="5"/>
      <c r="Q341" s="5"/>
      <c r="R341" s="7"/>
      <c r="S341" s="38"/>
      <c r="T341" s="5"/>
      <c r="U341" s="5"/>
      <c r="V341" s="55"/>
      <c r="W341" s="38"/>
      <c r="X341" s="5"/>
      <c r="Y341" s="5"/>
      <c r="Z341" s="55"/>
      <c r="AA341" s="36">
        <f>IF(Dane!$E$3=1,AO341+BA341+BM341,IF(Dane!$E$3=2,AU341+BG341+BS341,AW341+BI341+BU341))</f>
        <v>0</v>
      </c>
      <c r="AB341" s="16">
        <f>IF(Dane!$E$3=1,AP341+BB341+BN341,IF(Dane!$E$3=2,AV341+BH341+BT341,AX341+BJ341+BV341))</f>
        <v>0</v>
      </c>
      <c r="AC341" s="16">
        <f>IF(((K341*Dane!$C$9)-AA341)&lt;0,0,(K341*Dane!$C$9)-AA341)</f>
        <v>0</v>
      </c>
      <c r="AD341" s="37">
        <f>IFERROR(IF(((L341*Dane!$C$9)-AB341)&lt;0,0,(L341*Dane!$C$9)-AB341),0)</f>
        <v>0</v>
      </c>
      <c r="AE341" s="97"/>
      <c r="AF341" s="77">
        <f>IF(Dane!$E$3=1,AO341,IF(Dane!$E$3=2,AU341,AW341))</f>
        <v>0</v>
      </c>
      <c r="AG341" s="77">
        <f>IF(Dane!$E$3=1,AP341,IF(Dane!$E$3=2,AV341,AX341))</f>
        <v>0</v>
      </c>
      <c r="AH341" s="77">
        <f>IF(Dane!$E$3=1,BA341,IF(Dane!$E$3=2,BG341,BI341))</f>
        <v>0</v>
      </c>
      <c r="AI341" s="77">
        <f>IF(Dane!$E$3=1,BB341,IF(Dane!$E$3=2,BH341,BJ341))</f>
        <v>0</v>
      </c>
      <c r="AJ341" s="77">
        <f>IF(Dane!$E$3=1,BM341,IF(Dane!$E$3=2,BS341,BU341))</f>
        <v>0</v>
      </c>
      <c r="AK341" s="77">
        <f>IF(Dane!$E$3=1,BN341,IF(Dane!$E$3=2,BT341,BV341))</f>
        <v>0</v>
      </c>
      <c r="AL341" s="24">
        <f t="shared" si="175"/>
        <v>0</v>
      </c>
      <c r="AM341" s="24">
        <f t="shared" si="176"/>
        <v>0</v>
      </c>
      <c r="AN341" s="24"/>
      <c r="AO341" s="24">
        <f t="shared" si="161"/>
        <v>0</v>
      </c>
      <c r="AP341" s="24">
        <f t="shared" si="177"/>
        <v>0</v>
      </c>
      <c r="AQ341" s="24">
        <f t="shared" si="162"/>
        <v>0</v>
      </c>
      <c r="AR341" s="24">
        <f t="shared" si="163"/>
        <v>0</v>
      </c>
      <c r="AS341" s="24">
        <f t="shared" si="164"/>
        <v>0</v>
      </c>
      <c r="AT341" s="24">
        <f t="shared" si="178"/>
        <v>0</v>
      </c>
      <c r="AU341" s="24">
        <f t="shared" si="187"/>
        <v>0</v>
      </c>
      <c r="AV341" s="24">
        <v>0</v>
      </c>
      <c r="AW341" s="24">
        <f t="shared" si="190"/>
        <v>0</v>
      </c>
      <c r="AX341" s="24">
        <v>0</v>
      </c>
      <c r="AY341" s="24">
        <f t="shared" si="179"/>
        <v>0</v>
      </c>
      <c r="AZ341" s="24">
        <f t="shared" si="180"/>
        <v>0</v>
      </c>
      <c r="BA341" s="24">
        <f t="shared" si="165"/>
        <v>0</v>
      </c>
      <c r="BB341" s="24">
        <f t="shared" si="166"/>
        <v>0</v>
      </c>
      <c r="BC341" s="24">
        <f t="shared" si="167"/>
        <v>0</v>
      </c>
      <c r="BD341" s="24">
        <f t="shared" si="168"/>
        <v>0</v>
      </c>
      <c r="BE341" s="24">
        <f t="shared" si="169"/>
        <v>0</v>
      </c>
      <c r="BF341" s="24">
        <f t="shared" si="181"/>
        <v>0</v>
      </c>
      <c r="BG341" s="24">
        <f t="shared" si="188"/>
        <v>0</v>
      </c>
      <c r="BH341" s="24">
        <v>0</v>
      </c>
      <c r="BI341" s="24">
        <f t="shared" si="182"/>
        <v>0</v>
      </c>
      <c r="BJ341" s="24">
        <v>0</v>
      </c>
      <c r="BK341" s="24">
        <f t="shared" si="183"/>
        <v>0</v>
      </c>
      <c r="BL341" s="24">
        <f t="shared" si="184"/>
        <v>0</v>
      </c>
      <c r="BM341" s="24">
        <f t="shared" si="170"/>
        <v>0</v>
      </c>
      <c r="BN341" s="24">
        <f t="shared" si="171"/>
        <v>0</v>
      </c>
      <c r="BO341" s="24">
        <f t="shared" si="172"/>
        <v>0</v>
      </c>
      <c r="BP341" s="24">
        <f t="shared" si="173"/>
        <v>0</v>
      </c>
      <c r="BQ341" s="24">
        <f t="shared" si="174"/>
        <v>0</v>
      </c>
      <c r="BR341" s="24">
        <f t="shared" si="185"/>
        <v>0</v>
      </c>
      <c r="BS341" s="24">
        <f t="shared" si="189"/>
        <v>0</v>
      </c>
      <c r="BT341" s="24">
        <v>0</v>
      </c>
      <c r="BU341" s="24">
        <f t="shared" si="186"/>
        <v>0</v>
      </c>
      <c r="BV341" s="24">
        <v>0</v>
      </c>
    </row>
    <row r="342" spans="1:74">
      <c r="A342" s="87">
        <v>333</v>
      </c>
      <c r="B342" s="1"/>
      <c r="C342" s="1"/>
      <c r="D342" s="2"/>
      <c r="E342" s="3"/>
      <c r="F342" s="4"/>
      <c r="G342" s="5"/>
      <c r="H342" s="4"/>
      <c r="I342" s="5"/>
      <c r="J342" s="6"/>
      <c r="K342" s="5"/>
      <c r="L342" s="5"/>
      <c r="M342" s="5"/>
      <c r="N342" s="7"/>
      <c r="O342" s="38"/>
      <c r="P342" s="5"/>
      <c r="Q342" s="5"/>
      <c r="R342" s="7"/>
      <c r="S342" s="38"/>
      <c r="T342" s="5"/>
      <c r="U342" s="5"/>
      <c r="V342" s="55"/>
      <c r="W342" s="38"/>
      <c r="X342" s="5"/>
      <c r="Y342" s="5"/>
      <c r="Z342" s="55"/>
      <c r="AA342" s="36">
        <f>IF(Dane!$E$3=1,AO342+BA342+BM342,IF(Dane!$E$3=2,AU342+BG342+BS342,AW342+BI342+BU342))</f>
        <v>0</v>
      </c>
      <c r="AB342" s="16">
        <f>IF(Dane!$E$3=1,AP342+BB342+BN342,IF(Dane!$E$3=2,AV342+BH342+BT342,AX342+BJ342+BV342))</f>
        <v>0</v>
      </c>
      <c r="AC342" s="16">
        <f>IF(((K342*Dane!$C$9)-AA342)&lt;0,0,(K342*Dane!$C$9)-AA342)</f>
        <v>0</v>
      </c>
      <c r="AD342" s="37">
        <f>IFERROR(IF(((L342*Dane!$C$9)-AB342)&lt;0,0,(L342*Dane!$C$9)-AB342),0)</f>
        <v>0</v>
      </c>
      <c r="AE342" s="97"/>
      <c r="AF342" s="77">
        <f>IF(Dane!$E$3=1,AO342,IF(Dane!$E$3=2,AU342,AW342))</f>
        <v>0</v>
      </c>
      <c r="AG342" s="77">
        <f>IF(Dane!$E$3=1,AP342,IF(Dane!$E$3=2,AV342,AX342))</f>
        <v>0</v>
      </c>
      <c r="AH342" s="77">
        <f>IF(Dane!$E$3=1,BA342,IF(Dane!$E$3=2,BG342,BI342))</f>
        <v>0</v>
      </c>
      <c r="AI342" s="77">
        <f>IF(Dane!$E$3=1,BB342,IF(Dane!$E$3=2,BH342,BJ342))</f>
        <v>0</v>
      </c>
      <c r="AJ342" s="77">
        <f>IF(Dane!$E$3=1,BM342,IF(Dane!$E$3=2,BS342,BU342))</f>
        <v>0</v>
      </c>
      <c r="AK342" s="77">
        <f>IF(Dane!$E$3=1,BN342,IF(Dane!$E$3=2,BT342,BV342))</f>
        <v>0</v>
      </c>
      <c r="AL342" s="24">
        <f t="shared" si="175"/>
        <v>0</v>
      </c>
      <c r="AM342" s="24">
        <f t="shared" si="176"/>
        <v>0</v>
      </c>
      <c r="AN342" s="24"/>
      <c r="AO342" s="24">
        <f t="shared" si="161"/>
        <v>0</v>
      </c>
      <c r="AP342" s="24">
        <f t="shared" si="177"/>
        <v>0</v>
      </c>
      <c r="AQ342" s="24">
        <f t="shared" si="162"/>
        <v>0</v>
      </c>
      <c r="AR342" s="24">
        <f t="shared" si="163"/>
        <v>0</v>
      </c>
      <c r="AS342" s="24">
        <f t="shared" si="164"/>
        <v>0</v>
      </c>
      <c r="AT342" s="24">
        <f t="shared" si="178"/>
        <v>0</v>
      </c>
      <c r="AU342" s="24">
        <f t="shared" si="187"/>
        <v>0</v>
      </c>
      <c r="AV342" s="24">
        <v>0</v>
      </c>
      <c r="AW342" s="24">
        <f t="shared" si="190"/>
        <v>0</v>
      </c>
      <c r="AX342" s="24">
        <v>0</v>
      </c>
      <c r="AY342" s="24">
        <f t="shared" si="179"/>
        <v>0</v>
      </c>
      <c r="AZ342" s="24">
        <f t="shared" si="180"/>
        <v>0</v>
      </c>
      <c r="BA342" s="24">
        <f t="shared" si="165"/>
        <v>0</v>
      </c>
      <c r="BB342" s="24">
        <f t="shared" si="166"/>
        <v>0</v>
      </c>
      <c r="BC342" s="24">
        <f t="shared" si="167"/>
        <v>0</v>
      </c>
      <c r="BD342" s="24">
        <f t="shared" si="168"/>
        <v>0</v>
      </c>
      <c r="BE342" s="24">
        <f t="shared" si="169"/>
        <v>0</v>
      </c>
      <c r="BF342" s="24">
        <f t="shared" si="181"/>
        <v>0</v>
      </c>
      <c r="BG342" s="24">
        <f t="shared" si="188"/>
        <v>0</v>
      </c>
      <c r="BH342" s="24">
        <v>0</v>
      </c>
      <c r="BI342" s="24">
        <f t="shared" si="182"/>
        <v>0</v>
      </c>
      <c r="BJ342" s="24">
        <v>0</v>
      </c>
      <c r="BK342" s="24">
        <f t="shared" si="183"/>
        <v>0</v>
      </c>
      <c r="BL342" s="24">
        <f t="shared" si="184"/>
        <v>0</v>
      </c>
      <c r="BM342" s="24">
        <f t="shared" si="170"/>
        <v>0</v>
      </c>
      <c r="BN342" s="24">
        <f t="shared" si="171"/>
        <v>0</v>
      </c>
      <c r="BO342" s="24">
        <f t="shared" si="172"/>
        <v>0</v>
      </c>
      <c r="BP342" s="24">
        <f t="shared" si="173"/>
        <v>0</v>
      </c>
      <c r="BQ342" s="24">
        <f t="shared" si="174"/>
        <v>0</v>
      </c>
      <c r="BR342" s="24">
        <f t="shared" si="185"/>
        <v>0</v>
      </c>
      <c r="BS342" s="24">
        <f t="shared" si="189"/>
        <v>0</v>
      </c>
      <c r="BT342" s="24">
        <v>0</v>
      </c>
      <c r="BU342" s="24">
        <f t="shared" si="186"/>
        <v>0</v>
      </c>
      <c r="BV342" s="24">
        <v>0</v>
      </c>
    </row>
    <row r="343" spans="1:74">
      <c r="A343" s="87">
        <v>334</v>
      </c>
      <c r="B343" s="1"/>
      <c r="C343" s="1"/>
      <c r="D343" s="2"/>
      <c r="E343" s="3"/>
      <c r="F343" s="4"/>
      <c r="G343" s="5"/>
      <c r="H343" s="4"/>
      <c r="I343" s="5"/>
      <c r="J343" s="6"/>
      <c r="K343" s="5"/>
      <c r="L343" s="5"/>
      <c r="M343" s="5"/>
      <c r="N343" s="7"/>
      <c r="O343" s="38"/>
      <c r="P343" s="5"/>
      <c r="Q343" s="5"/>
      <c r="R343" s="7"/>
      <c r="S343" s="38"/>
      <c r="T343" s="5"/>
      <c r="U343" s="5"/>
      <c r="V343" s="55"/>
      <c r="W343" s="38"/>
      <c r="X343" s="5"/>
      <c r="Y343" s="5"/>
      <c r="Z343" s="55"/>
      <c r="AA343" s="36">
        <f>IF(Dane!$E$3=1,AO343+BA343+BM343,IF(Dane!$E$3=2,AU343+BG343+BS343,AW343+BI343+BU343))</f>
        <v>0</v>
      </c>
      <c r="AB343" s="16">
        <f>IF(Dane!$E$3=1,AP343+BB343+BN343,IF(Dane!$E$3=2,AV343+BH343+BT343,AX343+BJ343+BV343))</f>
        <v>0</v>
      </c>
      <c r="AC343" s="16">
        <f>IF(((K343*Dane!$C$9)-AA343)&lt;0,0,(K343*Dane!$C$9)-AA343)</f>
        <v>0</v>
      </c>
      <c r="AD343" s="37">
        <f>IFERROR(IF(((L343*Dane!$C$9)-AB343)&lt;0,0,(L343*Dane!$C$9)-AB343),0)</f>
        <v>0</v>
      </c>
      <c r="AE343" s="97"/>
      <c r="AF343" s="77">
        <f>IF(Dane!$E$3=1,AO343,IF(Dane!$E$3=2,AU343,AW343))</f>
        <v>0</v>
      </c>
      <c r="AG343" s="77">
        <f>IF(Dane!$E$3=1,AP343,IF(Dane!$E$3=2,AV343,AX343))</f>
        <v>0</v>
      </c>
      <c r="AH343" s="77">
        <f>IF(Dane!$E$3=1,BA343,IF(Dane!$E$3=2,BG343,BI343))</f>
        <v>0</v>
      </c>
      <c r="AI343" s="77">
        <f>IF(Dane!$E$3=1,BB343,IF(Dane!$E$3=2,BH343,BJ343))</f>
        <v>0</v>
      </c>
      <c r="AJ343" s="77">
        <f>IF(Dane!$E$3=1,BM343,IF(Dane!$E$3=2,BS343,BU343))</f>
        <v>0</v>
      </c>
      <c r="AK343" s="77">
        <f>IF(Dane!$E$3=1,BN343,IF(Dane!$E$3=2,BT343,BV343))</f>
        <v>0</v>
      </c>
      <c r="AL343" s="24">
        <f t="shared" si="175"/>
        <v>0</v>
      </c>
      <c r="AM343" s="24">
        <f t="shared" si="176"/>
        <v>0</v>
      </c>
      <c r="AN343" s="24"/>
      <c r="AO343" s="24">
        <f t="shared" si="161"/>
        <v>0</v>
      </c>
      <c r="AP343" s="24">
        <f t="shared" si="177"/>
        <v>0</v>
      </c>
      <c r="AQ343" s="24">
        <f t="shared" si="162"/>
        <v>0</v>
      </c>
      <c r="AR343" s="24">
        <f t="shared" si="163"/>
        <v>0</v>
      </c>
      <c r="AS343" s="24">
        <f t="shared" si="164"/>
        <v>0</v>
      </c>
      <c r="AT343" s="24">
        <f t="shared" si="178"/>
        <v>0</v>
      </c>
      <c r="AU343" s="24">
        <f t="shared" si="187"/>
        <v>0</v>
      </c>
      <c r="AV343" s="24">
        <v>0</v>
      </c>
      <c r="AW343" s="24">
        <f t="shared" si="190"/>
        <v>0</v>
      </c>
      <c r="AX343" s="24">
        <v>0</v>
      </c>
      <c r="AY343" s="24">
        <f t="shared" si="179"/>
        <v>0</v>
      </c>
      <c r="AZ343" s="24">
        <f t="shared" si="180"/>
        <v>0</v>
      </c>
      <c r="BA343" s="24">
        <f t="shared" si="165"/>
        <v>0</v>
      </c>
      <c r="BB343" s="24">
        <f t="shared" si="166"/>
        <v>0</v>
      </c>
      <c r="BC343" s="24">
        <f t="shared" si="167"/>
        <v>0</v>
      </c>
      <c r="BD343" s="24">
        <f t="shared" si="168"/>
        <v>0</v>
      </c>
      <c r="BE343" s="24">
        <f t="shared" si="169"/>
        <v>0</v>
      </c>
      <c r="BF343" s="24">
        <f t="shared" si="181"/>
        <v>0</v>
      </c>
      <c r="BG343" s="24">
        <f t="shared" si="188"/>
        <v>0</v>
      </c>
      <c r="BH343" s="24">
        <v>0</v>
      </c>
      <c r="BI343" s="24">
        <f t="shared" si="182"/>
        <v>0</v>
      </c>
      <c r="BJ343" s="24">
        <v>0</v>
      </c>
      <c r="BK343" s="24">
        <f t="shared" si="183"/>
        <v>0</v>
      </c>
      <c r="BL343" s="24">
        <f t="shared" si="184"/>
        <v>0</v>
      </c>
      <c r="BM343" s="24">
        <f t="shared" si="170"/>
        <v>0</v>
      </c>
      <c r="BN343" s="24">
        <f t="shared" si="171"/>
        <v>0</v>
      </c>
      <c r="BO343" s="24">
        <f t="shared" si="172"/>
        <v>0</v>
      </c>
      <c r="BP343" s="24">
        <f t="shared" si="173"/>
        <v>0</v>
      </c>
      <c r="BQ343" s="24">
        <f t="shared" si="174"/>
        <v>0</v>
      </c>
      <c r="BR343" s="24">
        <f t="shared" si="185"/>
        <v>0</v>
      </c>
      <c r="BS343" s="24">
        <f t="shared" si="189"/>
        <v>0</v>
      </c>
      <c r="BT343" s="24">
        <v>0</v>
      </c>
      <c r="BU343" s="24">
        <f t="shared" si="186"/>
        <v>0</v>
      </c>
      <c r="BV343" s="24">
        <v>0</v>
      </c>
    </row>
    <row r="344" spans="1:74">
      <c r="A344" s="87">
        <v>335</v>
      </c>
      <c r="B344" s="1"/>
      <c r="C344" s="1"/>
      <c r="D344" s="2"/>
      <c r="E344" s="3"/>
      <c r="F344" s="4"/>
      <c r="G344" s="5"/>
      <c r="H344" s="4"/>
      <c r="I344" s="5"/>
      <c r="J344" s="6"/>
      <c r="K344" s="5"/>
      <c r="L344" s="5"/>
      <c r="M344" s="5"/>
      <c r="N344" s="7"/>
      <c r="O344" s="38"/>
      <c r="P344" s="5"/>
      <c r="Q344" s="5"/>
      <c r="R344" s="7"/>
      <c r="S344" s="38"/>
      <c r="T344" s="5"/>
      <c r="U344" s="5"/>
      <c r="V344" s="55"/>
      <c r="W344" s="38"/>
      <c r="X344" s="5"/>
      <c r="Y344" s="5"/>
      <c r="Z344" s="55"/>
      <c r="AA344" s="36">
        <f>IF(Dane!$E$3=1,AO344+BA344+BM344,IF(Dane!$E$3=2,AU344+BG344+BS344,AW344+BI344+BU344))</f>
        <v>0</v>
      </c>
      <c r="AB344" s="16">
        <f>IF(Dane!$E$3=1,AP344+BB344+BN344,IF(Dane!$E$3=2,AV344+BH344+BT344,AX344+BJ344+BV344))</f>
        <v>0</v>
      </c>
      <c r="AC344" s="16">
        <f>IF(((K344*Dane!$C$9)-AA344)&lt;0,0,(K344*Dane!$C$9)-AA344)</f>
        <v>0</v>
      </c>
      <c r="AD344" s="37">
        <f>IFERROR(IF(((L344*Dane!$C$9)-AB344)&lt;0,0,(L344*Dane!$C$9)-AB344),0)</f>
        <v>0</v>
      </c>
      <c r="AE344" s="97"/>
      <c r="AF344" s="77">
        <f>IF(Dane!$E$3=1,AO344,IF(Dane!$E$3=2,AU344,AW344))</f>
        <v>0</v>
      </c>
      <c r="AG344" s="77">
        <f>IF(Dane!$E$3=1,AP344,IF(Dane!$E$3=2,AV344,AX344))</f>
        <v>0</v>
      </c>
      <c r="AH344" s="77">
        <f>IF(Dane!$E$3=1,BA344,IF(Dane!$E$3=2,BG344,BI344))</f>
        <v>0</v>
      </c>
      <c r="AI344" s="77">
        <f>IF(Dane!$E$3=1,BB344,IF(Dane!$E$3=2,BH344,BJ344))</f>
        <v>0</v>
      </c>
      <c r="AJ344" s="77">
        <f>IF(Dane!$E$3=1,BM344,IF(Dane!$E$3=2,BS344,BU344))</f>
        <v>0</v>
      </c>
      <c r="AK344" s="77">
        <f>IF(Dane!$E$3=1,BN344,IF(Dane!$E$3=2,BT344,BV344))</f>
        <v>0</v>
      </c>
      <c r="AL344" s="24">
        <f t="shared" si="175"/>
        <v>0</v>
      </c>
      <c r="AM344" s="24">
        <f t="shared" si="176"/>
        <v>0</v>
      </c>
      <c r="AN344" s="24"/>
      <c r="AO344" s="24">
        <f t="shared" si="161"/>
        <v>0</v>
      </c>
      <c r="AP344" s="24">
        <f t="shared" si="177"/>
        <v>0</v>
      </c>
      <c r="AQ344" s="24">
        <f t="shared" si="162"/>
        <v>0</v>
      </c>
      <c r="AR344" s="24">
        <f t="shared" si="163"/>
        <v>0</v>
      </c>
      <c r="AS344" s="24">
        <f t="shared" si="164"/>
        <v>0</v>
      </c>
      <c r="AT344" s="24">
        <f t="shared" si="178"/>
        <v>0</v>
      </c>
      <c r="AU344" s="24">
        <f t="shared" si="187"/>
        <v>0</v>
      </c>
      <c r="AV344" s="24">
        <v>0</v>
      </c>
      <c r="AW344" s="24">
        <f t="shared" si="190"/>
        <v>0</v>
      </c>
      <c r="AX344" s="24">
        <v>0</v>
      </c>
      <c r="AY344" s="24">
        <f t="shared" si="179"/>
        <v>0</v>
      </c>
      <c r="AZ344" s="24">
        <f t="shared" si="180"/>
        <v>0</v>
      </c>
      <c r="BA344" s="24">
        <f t="shared" si="165"/>
        <v>0</v>
      </c>
      <c r="BB344" s="24">
        <f t="shared" si="166"/>
        <v>0</v>
      </c>
      <c r="BC344" s="24">
        <f t="shared" si="167"/>
        <v>0</v>
      </c>
      <c r="BD344" s="24">
        <f t="shared" si="168"/>
        <v>0</v>
      </c>
      <c r="BE344" s="24">
        <f t="shared" si="169"/>
        <v>0</v>
      </c>
      <c r="BF344" s="24">
        <f t="shared" si="181"/>
        <v>0</v>
      </c>
      <c r="BG344" s="24">
        <f t="shared" si="188"/>
        <v>0</v>
      </c>
      <c r="BH344" s="24">
        <v>0</v>
      </c>
      <c r="BI344" s="24">
        <f t="shared" si="182"/>
        <v>0</v>
      </c>
      <c r="BJ344" s="24">
        <v>0</v>
      </c>
      <c r="BK344" s="24">
        <f t="shared" si="183"/>
        <v>0</v>
      </c>
      <c r="BL344" s="24">
        <f t="shared" si="184"/>
        <v>0</v>
      </c>
      <c r="BM344" s="24">
        <f t="shared" si="170"/>
        <v>0</v>
      </c>
      <c r="BN344" s="24">
        <f t="shared" si="171"/>
        <v>0</v>
      </c>
      <c r="BO344" s="24">
        <f t="shared" si="172"/>
        <v>0</v>
      </c>
      <c r="BP344" s="24">
        <f t="shared" si="173"/>
        <v>0</v>
      </c>
      <c r="BQ344" s="24">
        <f t="shared" si="174"/>
        <v>0</v>
      </c>
      <c r="BR344" s="24">
        <f t="shared" si="185"/>
        <v>0</v>
      </c>
      <c r="BS344" s="24">
        <f t="shared" si="189"/>
        <v>0</v>
      </c>
      <c r="BT344" s="24">
        <v>0</v>
      </c>
      <c r="BU344" s="24">
        <f t="shared" si="186"/>
        <v>0</v>
      </c>
      <c r="BV344" s="24">
        <v>0</v>
      </c>
    </row>
    <row r="345" spans="1:74">
      <c r="A345" s="87">
        <v>336</v>
      </c>
      <c r="B345" s="1"/>
      <c r="C345" s="1"/>
      <c r="D345" s="2"/>
      <c r="E345" s="3"/>
      <c r="F345" s="4"/>
      <c r="G345" s="5"/>
      <c r="H345" s="4"/>
      <c r="I345" s="5"/>
      <c r="J345" s="6"/>
      <c r="K345" s="5"/>
      <c r="L345" s="5"/>
      <c r="M345" s="5"/>
      <c r="N345" s="7"/>
      <c r="O345" s="38"/>
      <c r="P345" s="5"/>
      <c r="Q345" s="5"/>
      <c r="R345" s="7"/>
      <c r="S345" s="38"/>
      <c r="T345" s="5"/>
      <c r="U345" s="5"/>
      <c r="V345" s="55"/>
      <c r="W345" s="38"/>
      <c r="X345" s="5"/>
      <c r="Y345" s="5"/>
      <c r="Z345" s="55"/>
      <c r="AA345" s="36">
        <f>IF(Dane!$E$3=1,AO345+BA345+BM345,IF(Dane!$E$3=2,AU345+BG345+BS345,AW345+BI345+BU345))</f>
        <v>0</v>
      </c>
      <c r="AB345" s="16">
        <f>IF(Dane!$E$3=1,AP345+BB345+BN345,IF(Dane!$E$3=2,AV345+BH345+BT345,AX345+BJ345+BV345))</f>
        <v>0</v>
      </c>
      <c r="AC345" s="16">
        <f>IF(((K345*Dane!$C$9)-AA345)&lt;0,0,(K345*Dane!$C$9)-AA345)</f>
        <v>0</v>
      </c>
      <c r="AD345" s="37">
        <f>IFERROR(IF(((L345*Dane!$C$9)-AB345)&lt;0,0,(L345*Dane!$C$9)-AB345),0)</f>
        <v>0</v>
      </c>
      <c r="AE345" s="97"/>
      <c r="AF345" s="77">
        <f>IF(Dane!$E$3=1,AO345,IF(Dane!$E$3=2,AU345,AW345))</f>
        <v>0</v>
      </c>
      <c r="AG345" s="77">
        <f>IF(Dane!$E$3=1,AP345,IF(Dane!$E$3=2,AV345,AX345))</f>
        <v>0</v>
      </c>
      <c r="AH345" s="77">
        <f>IF(Dane!$E$3=1,BA345,IF(Dane!$E$3=2,BG345,BI345))</f>
        <v>0</v>
      </c>
      <c r="AI345" s="77">
        <f>IF(Dane!$E$3=1,BB345,IF(Dane!$E$3=2,BH345,BJ345))</f>
        <v>0</v>
      </c>
      <c r="AJ345" s="77">
        <f>IF(Dane!$E$3=1,BM345,IF(Dane!$E$3=2,BS345,BU345))</f>
        <v>0</v>
      </c>
      <c r="AK345" s="77">
        <f>IF(Dane!$E$3=1,BN345,IF(Dane!$E$3=2,BT345,BV345))</f>
        <v>0</v>
      </c>
      <c r="AL345" s="24">
        <f t="shared" si="175"/>
        <v>0</v>
      </c>
      <c r="AM345" s="24">
        <f t="shared" si="176"/>
        <v>0</v>
      </c>
      <c r="AN345" s="24"/>
      <c r="AO345" s="24">
        <f t="shared" si="161"/>
        <v>0</v>
      </c>
      <c r="AP345" s="24">
        <f t="shared" si="177"/>
        <v>0</v>
      </c>
      <c r="AQ345" s="24">
        <f t="shared" si="162"/>
        <v>0</v>
      </c>
      <c r="AR345" s="24">
        <f t="shared" si="163"/>
        <v>0</v>
      </c>
      <c r="AS345" s="24">
        <f t="shared" si="164"/>
        <v>0</v>
      </c>
      <c r="AT345" s="24">
        <f t="shared" si="178"/>
        <v>0</v>
      </c>
      <c r="AU345" s="24">
        <f t="shared" si="187"/>
        <v>0</v>
      </c>
      <c r="AV345" s="24">
        <v>0</v>
      </c>
      <c r="AW345" s="24">
        <f t="shared" si="190"/>
        <v>0</v>
      </c>
      <c r="AX345" s="24">
        <v>0</v>
      </c>
      <c r="AY345" s="24">
        <f t="shared" si="179"/>
        <v>0</v>
      </c>
      <c r="AZ345" s="24">
        <f t="shared" si="180"/>
        <v>0</v>
      </c>
      <c r="BA345" s="24">
        <f t="shared" si="165"/>
        <v>0</v>
      </c>
      <c r="BB345" s="24">
        <f t="shared" si="166"/>
        <v>0</v>
      </c>
      <c r="BC345" s="24">
        <f t="shared" si="167"/>
        <v>0</v>
      </c>
      <c r="BD345" s="24">
        <f t="shared" si="168"/>
        <v>0</v>
      </c>
      <c r="BE345" s="24">
        <f t="shared" si="169"/>
        <v>0</v>
      </c>
      <c r="BF345" s="24">
        <f t="shared" si="181"/>
        <v>0</v>
      </c>
      <c r="BG345" s="24">
        <f t="shared" si="188"/>
        <v>0</v>
      </c>
      <c r="BH345" s="24">
        <v>0</v>
      </c>
      <c r="BI345" s="24">
        <f t="shared" si="182"/>
        <v>0</v>
      </c>
      <c r="BJ345" s="24">
        <v>0</v>
      </c>
      <c r="BK345" s="24">
        <f t="shared" si="183"/>
        <v>0</v>
      </c>
      <c r="BL345" s="24">
        <f t="shared" si="184"/>
        <v>0</v>
      </c>
      <c r="BM345" s="24">
        <f t="shared" si="170"/>
        <v>0</v>
      </c>
      <c r="BN345" s="24">
        <f t="shared" si="171"/>
        <v>0</v>
      </c>
      <c r="BO345" s="24">
        <f t="shared" si="172"/>
        <v>0</v>
      </c>
      <c r="BP345" s="24">
        <f t="shared" si="173"/>
        <v>0</v>
      </c>
      <c r="BQ345" s="24">
        <f t="shared" si="174"/>
        <v>0</v>
      </c>
      <c r="BR345" s="24">
        <f t="shared" si="185"/>
        <v>0</v>
      </c>
      <c r="BS345" s="24">
        <f t="shared" si="189"/>
        <v>0</v>
      </c>
      <c r="BT345" s="24">
        <v>0</v>
      </c>
      <c r="BU345" s="24">
        <f t="shared" si="186"/>
        <v>0</v>
      </c>
      <c r="BV345" s="24">
        <v>0</v>
      </c>
    </row>
    <row r="346" spans="1:74">
      <c r="A346" s="87">
        <v>337</v>
      </c>
      <c r="B346" s="1"/>
      <c r="C346" s="1"/>
      <c r="D346" s="2"/>
      <c r="E346" s="3"/>
      <c r="F346" s="4"/>
      <c r="G346" s="5"/>
      <c r="H346" s="4"/>
      <c r="I346" s="5"/>
      <c r="J346" s="6"/>
      <c r="K346" s="5"/>
      <c r="L346" s="5"/>
      <c r="M346" s="5"/>
      <c r="N346" s="7"/>
      <c r="O346" s="38"/>
      <c r="P346" s="5"/>
      <c r="Q346" s="5"/>
      <c r="R346" s="7"/>
      <c r="S346" s="38"/>
      <c r="T346" s="5"/>
      <c r="U346" s="5"/>
      <c r="V346" s="55"/>
      <c r="W346" s="38"/>
      <c r="X346" s="5"/>
      <c r="Y346" s="5"/>
      <c r="Z346" s="55"/>
      <c r="AA346" s="36">
        <f>IF(Dane!$E$3=1,AO346+BA346+BM346,IF(Dane!$E$3=2,AU346+BG346+BS346,AW346+BI346+BU346))</f>
        <v>0</v>
      </c>
      <c r="AB346" s="16">
        <f>IF(Dane!$E$3=1,AP346+BB346+BN346,IF(Dane!$E$3=2,AV346+BH346+BT346,AX346+BJ346+BV346))</f>
        <v>0</v>
      </c>
      <c r="AC346" s="16">
        <f>IF(((K346*Dane!$C$9)-AA346)&lt;0,0,(K346*Dane!$C$9)-AA346)</f>
        <v>0</v>
      </c>
      <c r="AD346" s="37">
        <f>IFERROR(IF(((L346*Dane!$C$9)-AB346)&lt;0,0,(L346*Dane!$C$9)-AB346),0)</f>
        <v>0</v>
      </c>
      <c r="AE346" s="97"/>
      <c r="AF346" s="77">
        <f>IF(Dane!$E$3=1,AO346,IF(Dane!$E$3=2,AU346,AW346))</f>
        <v>0</v>
      </c>
      <c r="AG346" s="77">
        <f>IF(Dane!$E$3=1,AP346,IF(Dane!$E$3=2,AV346,AX346))</f>
        <v>0</v>
      </c>
      <c r="AH346" s="77">
        <f>IF(Dane!$E$3=1,BA346,IF(Dane!$E$3=2,BG346,BI346))</f>
        <v>0</v>
      </c>
      <c r="AI346" s="77">
        <f>IF(Dane!$E$3=1,BB346,IF(Dane!$E$3=2,BH346,BJ346))</f>
        <v>0</v>
      </c>
      <c r="AJ346" s="77">
        <f>IF(Dane!$E$3=1,BM346,IF(Dane!$E$3=2,BS346,BU346))</f>
        <v>0</v>
      </c>
      <c r="AK346" s="77">
        <f>IF(Dane!$E$3=1,BN346,IF(Dane!$E$3=2,BT346,BV346))</f>
        <v>0</v>
      </c>
      <c r="AL346" s="24">
        <f t="shared" si="175"/>
        <v>0</v>
      </c>
      <c r="AM346" s="24">
        <f t="shared" si="176"/>
        <v>0</v>
      </c>
      <c r="AN346" s="24"/>
      <c r="AO346" s="24">
        <f t="shared" si="161"/>
        <v>0</v>
      </c>
      <c r="AP346" s="24">
        <f t="shared" si="177"/>
        <v>0</v>
      </c>
      <c r="AQ346" s="24">
        <f t="shared" si="162"/>
        <v>0</v>
      </c>
      <c r="AR346" s="24">
        <f t="shared" si="163"/>
        <v>0</v>
      </c>
      <c r="AS346" s="24">
        <f t="shared" si="164"/>
        <v>0</v>
      </c>
      <c r="AT346" s="24">
        <f t="shared" si="178"/>
        <v>0</v>
      </c>
      <c r="AU346" s="24">
        <f t="shared" si="187"/>
        <v>0</v>
      </c>
      <c r="AV346" s="24">
        <v>0</v>
      </c>
      <c r="AW346" s="24">
        <f t="shared" si="190"/>
        <v>0</v>
      </c>
      <c r="AX346" s="24">
        <v>0</v>
      </c>
      <c r="AY346" s="24">
        <f t="shared" si="179"/>
        <v>0</v>
      </c>
      <c r="AZ346" s="24">
        <f t="shared" si="180"/>
        <v>0</v>
      </c>
      <c r="BA346" s="24">
        <f t="shared" si="165"/>
        <v>0</v>
      </c>
      <c r="BB346" s="24">
        <f t="shared" si="166"/>
        <v>0</v>
      </c>
      <c r="BC346" s="24">
        <f t="shared" si="167"/>
        <v>0</v>
      </c>
      <c r="BD346" s="24">
        <f t="shared" si="168"/>
        <v>0</v>
      </c>
      <c r="BE346" s="24">
        <f t="shared" si="169"/>
        <v>0</v>
      </c>
      <c r="BF346" s="24">
        <f t="shared" si="181"/>
        <v>0</v>
      </c>
      <c r="BG346" s="24">
        <f t="shared" si="188"/>
        <v>0</v>
      </c>
      <c r="BH346" s="24">
        <v>0</v>
      </c>
      <c r="BI346" s="24">
        <f t="shared" si="182"/>
        <v>0</v>
      </c>
      <c r="BJ346" s="24">
        <v>0</v>
      </c>
      <c r="BK346" s="24">
        <f t="shared" si="183"/>
        <v>0</v>
      </c>
      <c r="BL346" s="24">
        <f t="shared" si="184"/>
        <v>0</v>
      </c>
      <c r="BM346" s="24">
        <f t="shared" si="170"/>
        <v>0</v>
      </c>
      <c r="BN346" s="24">
        <f t="shared" si="171"/>
        <v>0</v>
      </c>
      <c r="BO346" s="24">
        <f t="shared" si="172"/>
        <v>0</v>
      </c>
      <c r="BP346" s="24">
        <f t="shared" si="173"/>
        <v>0</v>
      </c>
      <c r="BQ346" s="24">
        <f t="shared" si="174"/>
        <v>0</v>
      </c>
      <c r="BR346" s="24">
        <f t="shared" si="185"/>
        <v>0</v>
      </c>
      <c r="BS346" s="24">
        <f t="shared" si="189"/>
        <v>0</v>
      </c>
      <c r="BT346" s="24">
        <v>0</v>
      </c>
      <c r="BU346" s="24">
        <f t="shared" si="186"/>
        <v>0</v>
      </c>
      <c r="BV346" s="24">
        <v>0</v>
      </c>
    </row>
    <row r="347" spans="1:74">
      <c r="A347" s="87">
        <v>338</v>
      </c>
      <c r="B347" s="1"/>
      <c r="C347" s="1"/>
      <c r="D347" s="2"/>
      <c r="E347" s="3"/>
      <c r="F347" s="4"/>
      <c r="G347" s="5"/>
      <c r="H347" s="4"/>
      <c r="I347" s="5"/>
      <c r="J347" s="6"/>
      <c r="K347" s="5"/>
      <c r="L347" s="5"/>
      <c r="M347" s="5"/>
      <c r="N347" s="7"/>
      <c r="O347" s="38"/>
      <c r="P347" s="5"/>
      <c r="Q347" s="5"/>
      <c r="R347" s="7"/>
      <c r="S347" s="38"/>
      <c r="T347" s="5"/>
      <c r="U347" s="5"/>
      <c r="V347" s="55"/>
      <c r="W347" s="38"/>
      <c r="X347" s="5"/>
      <c r="Y347" s="5"/>
      <c r="Z347" s="55"/>
      <c r="AA347" s="36">
        <f>IF(Dane!$E$3=1,AO347+BA347+BM347,IF(Dane!$E$3=2,AU347+BG347+BS347,AW347+BI347+BU347))</f>
        <v>0</v>
      </c>
      <c r="AB347" s="16">
        <f>IF(Dane!$E$3=1,AP347+BB347+BN347,IF(Dane!$E$3=2,AV347+BH347+BT347,AX347+BJ347+BV347))</f>
        <v>0</v>
      </c>
      <c r="AC347" s="16">
        <f>IF(((K347*Dane!$C$9)-AA347)&lt;0,0,(K347*Dane!$C$9)-AA347)</f>
        <v>0</v>
      </c>
      <c r="AD347" s="37">
        <f>IFERROR(IF(((L347*Dane!$C$9)-AB347)&lt;0,0,(L347*Dane!$C$9)-AB347),0)</f>
        <v>0</v>
      </c>
      <c r="AE347" s="97"/>
      <c r="AF347" s="77">
        <f>IF(Dane!$E$3=1,AO347,IF(Dane!$E$3=2,AU347,AW347))</f>
        <v>0</v>
      </c>
      <c r="AG347" s="77">
        <f>IF(Dane!$E$3=1,AP347,IF(Dane!$E$3=2,AV347,AX347))</f>
        <v>0</v>
      </c>
      <c r="AH347" s="77">
        <f>IF(Dane!$E$3=1,BA347,IF(Dane!$E$3=2,BG347,BI347))</f>
        <v>0</v>
      </c>
      <c r="AI347" s="77">
        <f>IF(Dane!$E$3=1,BB347,IF(Dane!$E$3=2,BH347,BJ347))</f>
        <v>0</v>
      </c>
      <c r="AJ347" s="77">
        <f>IF(Dane!$E$3=1,BM347,IF(Dane!$E$3=2,BS347,BU347))</f>
        <v>0</v>
      </c>
      <c r="AK347" s="77">
        <f>IF(Dane!$E$3=1,BN347,IF(Dane!$E$3=2,BT347,BV347))</f>
        <v>0</v>
      </c>
      <c r="AL347" s="24">
        <f t="shared" si="175"/>
        <v>0</v>
      </c>
      <c r="AM347" s="24">
        <f t="shared" si="176"/>
        <v>0</v>
      </c>
      <c r="AN347" s="24"/>
      <c r="AO347" s="24">
        <f t="shared" si="161"/>
        <v>0</v>
      </c>
      <c r="AP347" s="24">
        <f t="shared" si="177"/>
        <v>0</v>
      </c>
      <c r="AQ347" s="24">
        <f t="shared" si="162"/>
        <v>0</v>
      </c>
      <c r="AR347" s="24">
        <f t="shared" si="163"/>
        <v>0</v>
      </c>
      <c r="AS347" s="24">
        <f t="shared" si="164"/>
        <v>0</v>
      </c>
      <c r="AT347" s="24">
        <f t="shared" si="178"/>
        <v>0</v>
      </c>
      <c r="AU347" s="24">
        <f t="shared" si="187"/>
        <v>0</v>
      </c>
      <c r="AV347" s="24">
        <v>0</v>
      </c>
      <c r="AW347" s="24">
        <f t="shared" si="190"/>
        <v>0</v>
      </c>
      <c r="AX347" s="24">
        <v>0</v>
      </c>
      <c r="AY347" s="24">
        <f t="shared" si="179"/>
        <v>0</v>
      </c>
      <c r="AZ347" s="24">
        <f t="shared" si="180"/>
        <v>0</v>
      </c>
      <c r="BA347" s="24">
        <f t="shared" si="165"/>
        <v>0</v>
      </c>
      <c r="BB347" s="24">
        <f t="shared" si="166"/>
        <v>0</v>
      </c>
      <c r="BC347" s="24">
        <f t="shared" si="167"/>
        <v>0</v>
      </c>
      <c r="BD347" s="24">
        <f t="shared" si="168"/>
        <v>0</v>
      </c>
      <c r="BE347" s="24">
        <f t="shared" si="169"/>
        <v>0</v>
      </c>
      <c r="BF347" s="24">
        <f t="shared" si="181"/>
        <v>0</v>
      </c>
      <c r="BG347" s="24">
        <f t="shared" si="188"/>
        <v>0</v>
      </c>
      <c r="BH347" s="24">
        <v>0</v>
      </c>
      <c r="BI347" s="24">
        <f t="shared" si="182"/>
        <v>0</v>
      </c>
      <c r="BJ347" s="24">
        <v>0</v>
      </c>
      <c r="BK347" s="24">
        <f t="shared" si="183"/>
        <v>0</v>
      </c>
      <c r="BL347" s="24">
        <f t="shared" si="184"/>
        <v>0</v>
      </c>
      <c r="BM347" s="24">
        <f t="shared" si="170"/>
        <v>0</v>
      </c>
      <c r="BN347" s="24">
        <f t="shared" si="171"/>
        <v>0</v>
      </c>
      <c r="BO347" s="24">
        <f t="shared" si="172"/>
        <v>0</v>
      </c>
      <c r="BP347" s="24">
        <f t="shared" si="173"/>
        <v>0</v>
      </c>
      <c r="BQ347" s="24">
        <f t="shared" si="174"/>
        <v>0</v>
      </c>
      <c r="BR347" s="24">
        <f t="shared" si="185"/>
        <v>0</v>
      </c>
      <c r="BS347" s="24">
        <f t="shared" si="189"/>
        <v>0</v>
      </c>
      <c r="BT347" s="24">
        <v>0</v>
      </c>
      <c r="BU347" s="24">
        <f t="shared" si="186"/>
        <v>0</v>
      </c>
      <c r="BV347" s="24">
        <v>0</v>
      </c>
    </row>
    <row r="348" spans="1:74">
      <c r="A348" s="87">
        <v>339</v>
      </c>
      <c r="B348" s="1"/>
      <c r="C348" s="1"/>
      <c r="D348" s="2"/>
      <c r="E348" s="3"/>
      <c r="F348" s="4"/>
      <c r="G348" s="5"/>
      <c r="H348" s="4"/>
      <c r="I348" s="5"/>
      <c r="J348" s="6"/>
      <c r="K348" s="5"/>
      <c r="L348" s="5"/>
      <c r="M348" s="5"/>
      <c r="N348" s="7"/>
      <c r="O348" s="38"/>
      <c r="P348" s="5"/>
      <c r="Q348" s="5"/>
      <c r="R348" s="7"/>
      <c r="S348" s="38"/>
      <c r="T348" s="5"/>
      <c r="U348" s="5"/>
      <c r="V348" s="55"/>
      <c r="W348" s="38"/>
      <c r="X348" s="5"/>
      <c r="Y348" s="5"/>
      <c r="Z348" s="55"/>
      <c r="AA348" s="36">
        <f>IF(Dane!$E$3=1,AO348+BA348+BM348,IF(Dane!$E$3=2,AU348+BG348+BS348,AW348+BI348+BU348))</f>
        <v>0</v>
      </c>
      <c r="AB348" s="16">
        <f>IF(Dane!$E$3=1,AP348+BB348+BN348,IF(Dane!$E$3=2,AV348+BH348+BT348,AX348+BJ348+BV348))</f>
        <v>0</v>
      </c>
      <c r="AC348" s="16">
        <f>IF(((K348*Dane!$C$9)-AA348)&lt;0,0,(K348*Dane!$C$9)-AA348)</f>
        <v>0</v>
      </c>
      <c r="AD348" s="37">
        <f>IFERROR(IF(((L348*Dane!$C$9)-AB348)&lt;0,0,(L348*Dane!$C$9)-AB348),0)</f>
        <v>0</v>
      </c>
      <c r="AE348" s="97"/>
      <c r="AF348" s="77">
        <f>IF(Dane!$E$3=1,AO348,IF(Dane!$E$3=2,AU348,AW348))</f>
        <v>0</v>
      </c>
      <c r="AG348" s="77">
        <f>IF(Dane!$E$3=1,AP348,IF(Dane!$E$3=2,AV348,AX348))</f>
        <v>0</v>
      </c>
      <c r="AH348" s="77">
        <f>IF(Dane!$E$3=1,BA348,IF(Dane!$E$3=2,BG348,BI348))</f>
        <v>0</v>
      </c>
      <c r="AI348" s="77">
        <f>IF(Dane!$E$3=1,BB348,IF(Dane!$E$3=2,BH348,BJ348))</f>
        <v>0</v>
      </c>
      <c r="AJ348" s="77">
        <f>IF(Dane!$E$3=1,BM348,IF(Dane!$E$3=2,BS348,BU348))</f>
        <v>0</v>
      </c>
      <c r="AK348" s="77">
        <f>IF(Dane!$E$3=1,BN348,IF(Dane!$E$3=2,BT348,BV348))</f>
        <v>0</v>
      </c>
      <c r="AL348" s="24">
        <f t="shared" si="175"/>
        <v>0</v>
      </c>
      <c r="AM348" s="24">
        <f t="shared" si="176"/>
        <v>0</v>
      </c>
      <c r="AN348" s="24"/>
      <c r="AO348" s="24">
        <f t="shared" si="161"/>
        <v>0</v>
      </c>
      <c r="AP348" s="24">
        <f t="shared" si="177"/>
        <v>0</v>
      </c>
      <c r="AQ348" s="24">
        <f t="shared" si="162"/>
        <v>0</v>
      </c>
      <c r="AR348" s="24">
        <f t="shared" si="163"/>
        <v>0</v>
      </c>
      <c r="AS348" s="24">
        <f t="shared" si="164"/>
        <v>0</v>
      </c>
      <c r="AT348" s="24">
        <f t="shared" si="178"/>
        <v>0</v>
      </c>
      <c r="AU348" s="24">
        <f t="shared" si="187"/>
        <v>0</v>
      </c>
      <c r="AV348" s="24">
        <v>0</v>
      </c>
      <c r="AW348" s="24">
        <f t="shared" si="190"/>
        <v>0</v>
      </c>
      <c r="AX348" s="24">
        <v>0</v>
      </c>
      <c r="AY348" s="24">
        <f t="shared" si="179"/>
        <v>0</v>
      </c>
      <c r="AZ348" s="24">
        <f t="shared" si="180"/>
        <v>0</v>
      </c>
      <c r="BA348" s="24">
        <f t="shared" si="165"/>
        <v>0</v>
      </c>
      <c r="BB348" s="24">
        <f t="shared" si="166"/>
        <v>0</v>
      </c>
      <c r="BC348" s="24">
        <f t="shared" si="167"/>
        <v>0</v>
      </c>
      <c r="BD348" s="24">
        <f t="shared" si="168"/>
        <v>0</v>
      </c>
      <c r="BE348" s="24">
        <f t="shared" si="169"/>
        <v>0</v>
      </c>
      <c r="BF348" s="24">
        <f t="shared" si="181"/>
        <v>0</v>
      </c>
      <c r="BG348" s="24">
        <f t="shared" si="188"/>
        <v>0</v>
      </c>
      <c r="BH348" s="24">
        <v>0</v>
      </c>
      <c r="BI348" s="24">
        <f t="shared" si="182"/>
        <v>0</v>
      </c>
      <c r="BJ348" s="24">
        <v>0</v>
      </c>
      <c r="BK348" s="24">
        <f t="shared" si="183"/>
        <v>0</v>
      </c>
      <c r="BL348" s="24">
        <f t="shared" si="184"/>
        <v>0</v>
      </c>
      <c r="BM348" s="24">
        <f t="shared" si="170"/>
        <v>0</v>
      </c>
      <c r="BN348" s="24">
        <f t="shared" si="171"/>
        <v>0</v>
      </c>
      <c r="BO348" s="24">
        <f t="shared" si="172"/>
        <v>0</v>
      </c>
      <c r="BP348" s="24">
        <f t="shared" si="173"/>
        <v>0</v>
      </c>
      <c r="BQ348" s="24">
        <f t="shared" si="174"/>
        <v>0</v>
      </c>
      <c r="BR348" s="24">
        <f t="shared" si="185"/>
        <v>0</v>
      </c>
      <c r="BS348" s="24">
        <f t="shared" si="189"/>
        <v>0</v>
      </c>
      <c r="BT348" s="24">
        <v>0</v>
      </c>
      <c r="BU348" s="24">
        <f t="shared" si="186"/>
        <v>0</v>
      </c>
      <c r="BV348" s="24">
        <v>0</v>
      </c>
    </row>
    <row r="349" spans="1:74">
      <c r="A349" s="87">
        <v>340</v>
      </c>
      <c r="B349" s="1"/>
      <c r="C349" s="1"/>
      <c r="D349" s="2"/>
      <c r="E349" s="3"/>
      <c r="F349" s="4"/>
      <c r="G349" s="5"/>
      <c r="H349" s="4"/>
      <c r="I349" s="5"/>
      <c r="J349" s="6"/>
      <c r="K349" s="5"/>
      <c r="L349" s="5"/>
      <c r="M349" s="5"/>
      <c r="N349" s="7"/>
      <c r="O349" s="38"/>
      <c r="P349" s="5"/>
      <c r="Q349" s="5"/>
      <c r="R349" s="7"/>
      <c r="S349" s="38"/>
      <c r="T349" s="5"/>
      <c r="U349" s="5"/>
      <c r="V349" s="55"/>
      <c r="W349" s="38"/>
      <c r="X349" s="5"/>
      <c r="Y349" s="5"/>
      <c r="Z349" s="55"/>
      <c r="AA349" s="36">
        <f>IF(Dane!$E$3=1,AO349+BA349+BM349,IF(Dane!$E$3=2,AU349+BG349+BS349,AW349+BI349+BU349))</f>
        <v>0</v>
      </c>
      <c r="AB349" s="16">
        <f>IF(Dane!$E$3=1,AP349+BB349+BN349,IF(Dane!$E$3=2,AV349+BH349+BT349,AX349+BJ349+BV349))</f>
        <v>0</v>
      </c>
      <c r="AC349" s="16">
        <f>IF(((K349*Dane!$C$9)-AA349)&lt;0,0,(K349*Dane!$C$9)-AA349)</f>
        <v>0</v>
      </c>
      <c r="AD349" s="37">
        <f>IFERROR(IF(((L349*Dane!$C$9)-AB349)&lt;0,0,(L349*Dane!$C$9)-AB349),0)</f>
        <v>0</v>
      </c>
      <c r="AE349" s="97"/>
      <c r="AF349" s="77">
        <f>IF(Dane!$E$3=1,AO349,IF(Dane!$E$3=2,AU349,AW349))</f>
        <v>0</v>
      </c>
      <c r="AG349" s="77">
        <f>IF(Dane!$E$3=1,AP349,IF(Dane!$E$3=2,AV349,AX349))</f>
        <v>0</v>
      </c>
      <c r="AH349" s="77">
        <f>IF(Dane!$E$3=1,BA349,IF(Dane!$E$3=2,BG349,BI349))</f>
        <v>0</v>
      </c>
      <c r="AI349" s="77">
        <f>IF(Dane!$E$3=1,BB349,IF(Dane!$E$3=2,BH349,BJ349))</f>
        <v>0</v>
      </c>
      <c r="AJ349" s="77">
        <f>IF(Dane!$E$3=1,BM349,IF(Dane!$E$3=2,BS349,BU349))</f>
        <v>0</v>
      </c>
      <c r="AK349" s="77">
        <f>IF(Dane!$E$3=1,BN349,IF(Dane!$E$3=2,BT349,BV349))</f>
        <v>0</v>
      </c>
      <c r="AL349" s="24">
        <f t="shared" si="175"/>
        <v>0</v>
      </c>
      <c r="AM349" s="24">
        <f t="shared" si="176"/>
        <v>0</v>
      </c>
      <c r="AN349" s="24"/>
      <c r="AO349" s="24">
        <f t="shared" si="161"/>
        <v>0</v>
      </c>
      <c r="AP349" s="24">
        <f t="shared" si="177"/>
        <v>0</v>
      </c>
      <c r="AQ349" s="24">
        <f t="shared" si="162"/>
        <v>0</v>
      </c>
      <c r="AR349" s="24">
        <f t="shared" si="163"/>
        <v>0</v>
      </c>
      <c r="AS349" s="24">
        <f t="shared" si="164"/>
        <v>0</v>
      </c>
      <c r="AT349" s="24">
        <f t="shared" si="178"/>
        <v>0</v>
      </c>
      <c r="AU349" s="24">
        <f t="shared" si="187"/>
        <v>0</v>
      </c>
      <c r="AV349" s="24">
        <v>0</v>
      </c>
      <c r="AW349" s="24">
        <f t="shared" si="190"/>
        <v>0</v>
      </c>
      <c r="AX349" s="24">
        <v>0</v>
      </c>
      <c r="AY349" s="24">
        <f t="shared" si="179"/>
        <v>0</v>
      </c>
      <c r="AZ349" s="24">
        <f t="shared" si="180"/>
        <v>0</v>
      </c>
      <c r="BA349" s="24">
        <f t="shared" si="165"/>
        <v>0</v>
      </c>
      <c r="BB349" s="24">
        <f t="shared" si="166"/>
        <v>0</v>
      </c>
      <c r="BC349" s="24">
        <f t="shared" si="167"/>
        <v>0</v>
      </c>
      <c r="BD349" s="24">
        <f t="shared" si="168"/>
        <v>0</v>
      </c>
      <c r="BE349" s="24">
        <f t="shared" si="169"/>
        <v>0</v>
      </c>
      <c r="BF349" s="24">
        <f t="shared" si="181"/>
        <v>0</v>
      </c>
      <c r="BG349" s="24">
        <f t="shared" si="188"/>
        <v>0</v>
      </c>
      <c r="BH349" s="24">
        <v>0</v>
      </c>
      <c r="BI349" s="24">
        <f t="shared" si="182"/>
        <v>0</v>
      </c>
      <c r="BJ349" s="24">
        <v>0</v>
      </c>
      <c r="BK349" s="24">
        <f t="shared" si="183"/>
        <v>0</v>
      </c>
      <c r="BL349" s="24">
        <f t="shared" si="184"/>
        <v>0</v>
      </c>
      <c r="BM349" s="24">
        <f t="shared" si="170"/>
        <v>0</v>
      </c>
      <c r="BN349" s="24">
        <f t="shared" si="171"/>
        <v>0</v>
      </c>
      <c r="BO349" s="24">
        <f t="shared" si="172"/>
        <v>0</v>
      </c>
      <c r="BP349" s="24">
        <f t="shared" si="173"/>
        <v>0</v>
      </c>
      <c r="BQ349" s="24">
        <f t="shared" si="174"/>
        <v>0</v>
      </c>
      <c r="BR349" s="24">
        <f t="shared" si="185"/>
        <v>0</v>
      </c>
      <c r="BS349" s="24">
        <f t="shared" si="189"/>
        <v>0</v>
      </c>
      <c r="BT349" s="24">
        <v>0</v>
      </c>
      <c r="BU349" s="24">
        <f t="shared" si="186"/>
        <v>0</v>
      </c>
      <c r="BV349" s="24">
        <v>0</v>
      </c>
    </row>
    <row r="350" spans="1:74">
      <c r="A350" s="87">
        <v>341</v>
      </c>
      <c r="B350" s="1"/>
      <c r="C350" s="1"/>
      <c r="D350" s="2"/>
      <c r="E350" s="3"/>
      <c r="F350" s="4"/>
      <c r="G350" s="5"/>
      <c r="H350" s="4"/>
      <c r="I350" s="5"/>
      <c r="J350" s="6"/>
      <c r="K350" s="5"/>
      <c r="L350" s="5"/>
      <c r="M350" s="5"/>
      <c r="N350" s="7"/>
      <c r="O350" s="38"/>
      <c r="P350" s="5"/>
      <c r="Q350" s="5"/>
      <c r="R350" s="7"/>
      <c r="S350" s="38"/>
      <c r="T350" s="5"/>
      <c r="U350" s="5"/>
      <c r="V350" s="55"/>
      <c r="W350" s="38"/>
      <c r="X350" s="5"/>
      <c r="Y350" s="5"/>
      <c r="Z350" s="55"/>
      <c r="AA350" s="36">
        <f>IF(Dane!$E$3=1,AO350+BA350+BM350,IF(Dane!$E$3=2,AU350+BG350+BS350,AW350+BI350+BU350))</f>
        <v>0</v>
      </c>
      <c r="AB350" s="16">
        <f>IF(Dane!$E$3=1,AP350+BB350+BN350,IF(Dane!$E$3=2,AV350+BH350+BT350,AX350+BJ350+BV350))</f>
        <v>0</v>
      </c>
      <c r="AC350" s="16">
        <f>IF(((K350*Dane!$C$9)-AA350)&lt;0,0,(K350*Dane!$C$9)-AA350)</f>
        <v>0</v>
      </c>
      <c r="AD350" s="37">
        <f>IFERROR(IF(((L350*Dane!$C$9)-AB350)&lt;0,0,(L350*Dane!$C$9)-AB350),0)</f>
        <v>0</v>
      </c>
      <c r="AE350" s="97"/>
      <c r="AF350" s="77">
        <f>IF(Dane!$E$3=1,AO350,IF(Dane!$E$3=2,AU350,AW350))</f>
        <v>0</v>
      </c>
      <c r="AG350" s="77">
        <f>IF(Dane!$E$3=1,AP350,IF(Dane!$E$3=2,AV350,AX350))</f>
        <v>0</v>
      </c>
      <c r="AH350" s="77">
        <f>IF(Dane!$E$3=1,BA350,IF(Dane!$E$3=2,BG350,BI350))</f>
        <v>0</v>
      </c>
      <c r="AI350" s="77">
        <f>IF(Dane!$E$3=1,BB350,IF(Dane!$E$3=2,BH350,BJ350))</f>
        <v>0</v>
      </c>
      <c r="AJ350" s="77">
        <f>IF(Dane!$E$3=1,BM350,IF(Dane!$E$3=2,BS350,BU350))</f>
        <v>0</v>
      </c>
      <c r="AK350" s="77">
        <f>IF(Dane!$E$3=1,BN350,IF(Dane!$E$3=2,BT350,BV350))</f>
        <v>0</v>
      </c>
      <c r="AL350" s="24">
        <f t="shared" si="175"/>
        <v>0</v>
      </c>
      <c r="AM350" s="24">
        <f t="shared" si="176"/>
        <v>0</v>
      </c>
      <c r="AN350" s="24"/>
      <c r="AO350" s="24">
        <f t="shared" si="161"/>
        <v>0</v>
      </c>
      <c r="AP350" s="24">
        <f t="shared" si="177"/>
        <v>0</v>
      </c>
      <c r="AQ350" s="24">
        <f t="shared" si="162"/>
        <v>0</v>
      </c>
      <c r="AR350" s="24">
        <f t="shared" si="163"/>
        <v>0</v>
      </c>
      <c r="AS350" s="24">
        <f t="shared" si="164"/>
        <v>0</v>
      </c>
      <c r="AT350" s="24">
        <f t="shared" si="178"/>
        <v>0</v>
      </c>
      <c r="AU350" s="24">
        <f t="shared" si="187"/>
        <v>0</v>
      </c>
      <c r="AV350" s="24">
        <v>0</v>
      </c>
      <c r="AW350" s="24">
        <f t="shared" si="190"/>
        <v>0</v>
      </c>
      <c r="AX350" s="24">
        <v>0</v>
      </c>
      <c r="AY350" s="24">
        <f t="shared" si="179"/>
        <v>0</v>
      </c>
      <c r="AZ350" s="24">
        <f t="shared" si="180"/>
        <v>0</v>
      </c>
      <c r="BA350" s="24">
        <f t="shared" si="165"/>
        <v>0</v>
      </c>
      <c r="BB350" s="24">
        <f t="shared" si="166"/>
        <v>0</v>
      </c>
      <c r="BC350" s="24">
        <f t="shared" si="167"/>
        <v>0</v>
      </c>
      <c r="BD350" s="24">
        <f t="shared" si="168"/>
        <v>0</v>
      </c>
      <c r="BE350" s="24">
        <f t="shared" si="169"/>
        <v>0</v>
      </c>
      <c r="BF350" s="24">
        <f t="shared" si="181"/>
        <v>0</v>
      </c>
      <c r="BG350" s="24">
        <f t="shared" si="188"/>
        <v>0</v>
      </c>
      <c r="BH350" s="24">
        <v>0</v>
      </c>
      <c r="BI350" s="24">
        <f t="shared" si="182"/>
        <v>0</v>
      </c>
      <c r="BJ350" s="24">
        <v>0</v>
      </c>
      <c r="BK350" s="24">
        <f t="shared" si="183"/>
        <v>0</v>
      </c>
      <c r="BL350" s="24">
        <f t="shared" si="184"/>
        <v>0</v>
      </c>
      <c r="BM350" s="24">
        <f t="shared" si="170"/>
        <v>0</v>
      </c>
      <c r="BN350" s="24">
        <f t="shared" si="171"/>
        <v>0</v>
      </c>
      <c r="BO350" s="24">
        <f t="shared" si="172"/>
        <v>0</v>
      </c>
      <c r="BP350" s="24">
        <f t="shared" si="173"/>
        <v>0</v>
      </c>
      <c r="BQ350" s="24">
        <f t="shared" si="174"/>
        <v>0</v>
      </c>
      <c r="BR350" s="24">
        <f t="shared" si="185"/>
        <v>0</v>
      </c>
      <c r="BS350" s="24">
        <f t="shared" si="189"/>
        <v>0</v>
      </c>
      <c r="BT350" s="24">
        <v>0</v>
      </c>
      <c r="BU350" s="24">
        <f t="shared" si="186"/>
        <v>0</v>
      </c>
      <c r="BV350" s="24">
        <v>0</v>
      </c>
    </row>
    <row r="351" spans="1:74">
      <c r="A351" s="87">
        <v>342</v>
      </c>
      <c r="B351" s="1"/>
      <c r="C351" s="1"/>
      <c r="D351" s="2"/>
      <c r="E351" s="3"/>
      <c r="F351" s="4"/>
      <c r="G351" s="5"/>
      <c r="H351" s="4"/>
      <c r="I351" s="5"/>
      <c r="J351" s="6"/>
      <c r="K351" s="5"/>
      <c r="L351" s="5"/>
      <c r="M351" s="5"/>
      <c r="N351" s="7"/>
      <c r="O351" s="38"/>
      <c r="P351" s="5"/>
      <c r="Q351" s="5"/>
      <c r="R351" s="7"/>
      <c r="S351" s="38"/>
      <c r="T351" s="5"/>
      <c r="U351" s="5"/>
      <c r="V351" s="55"/>
      <c r="W351" s="38"/>
      <c r="X351" s="5"/>
      <c r="Y351" s="5"/>
      <c r="Z351" s="55"/>
      <c r="AA351" s="36">
        <f>IF(Dane!$E$3=1,AO351+BA351+BM351,IF(Dane!$E$3=2,AU351+BG351+BS351,AW351+BI351+BU351))</f>
        <v>0</v>
      </c>
      <c r="AB351" s="16">
        <f>IF(Dane!$E$3=1,AP351+BB351+BN351,IF(Dane!$E$3=2,AV351+BH351+BT351,AX351+BJ351+BV351))</f>
        <v>0</v>
      </c>
      <c r="AC351" s="16">
        <f>IF(((K351*Dane!$C$9)-AA351)&lt;0,0,(K351*Dane!$C$9)-AA351)</f>
        <v>0</v>
      </c>
      <c r="AD351" s="37">
        <f>IFERROR(IF(((L351*Dane!$C$9)-AB351)&lt;0,0,(L351*Dane!$C$9)-AB351),0)</f>
        <v>0</v>
      </c>
      <c r="AE351" s="97"/>
      <c r="AF351" s="77">
        <f>IF(Dane!$E$3=1,AO351,IF(Dane!$E$3=2,AU351,AW351))</f>
        <v>0</v>
      </c>
      <c r="AG351" s="77">
        <f>IF(Dane!$E$3=1,AP351,IF(Dane!$E$3=2,AV351,AX351))</f>
        <v>0</v>
      </c>
      <c r="AH351" s="77">
        <f>IF(Dane!$E$3=1,BA351,IF(Dane!$E$3=2,BG351,BI351))</f>
        <v>0</v>
      </c>
      <c r="AI351" s="77">
        <f>IF(Dane!$E$3=1,BB351,IF(Dane!$E$3=2,BH351,BJ351))</f>
        <v>0</v>
      </c>
      <c r="AJ351" s="77">
        <f>IF(Dane!$E$3=1,BM351,IF(Dane!$E$3=2,BS351,BU351))</f>
        <v>0</v>
      </c>
      <c r="AK351" s="77">
        <f>IF(Dane!$E$3=1,BN351,IF(Dane!$E$3=2,BT351,BV351))</f>
        <v>0</v>
      </c>
      <c r="AL351" s="24">
        <f t="shared" si="175"/>
        <v>0</v>
      </c>
      <c r="AM351" s="24">
        <f t="shared" si="176"/>
        <v>0</v>
      </c>
      <c r="AN351" s="24"/>
      <c r="AO351" s="24">
        <f t="shared" si="161"/>
        <v>0</v>
      </c>
      <c r="AP351" s="24">
        <f t="shared" si="177"/>
        <v>0</v>
      </c>
      <c r="AQ351" s="24">
        <f t="shared" si="162"/>
        <v>0</v>
      </c>
      <c r="AR351" s="24">
        <f t="shared" si="163"/>
        <v>0</v>
      </c>
      <c r="AS351" s="24">
        <f t="shared" si="164"/>
        <v>0</v>
      </c>
      <c r="AT351" s="24">
        <f t="shared" si="178"/>
        <v>0</v>
      </c>
      <c r="AU351" s="24">
        <f t="shared" si="187"/>
        <v>0</v>
      </c>
      <c r="AV351" s="24">
        <v>0</v>
      </c>
      <c r="AW351" s="24">
        <f t="shared" si="190"/>
        <v>0</v>
      </c>
      <c r="AX351" s="24">
        <v>0</v>
      </c>
      <c r="AY351" s="24">
        <f t="shared" si="179"/>
        <v>0</v>
      </c>
      <c r="AZ351" s="24">
        <f t="shared" si="180"/>
        <v>0</v>
      </c>
      <c r="BA351" s="24">
        <f t="shared" si="165"/>
        <v>0</v>
      </c>
      <c r="BB351" s="24">
        <f t="shared" si="166"/>
        <v>0</v>
      </c>
      <c r="BC351" s="24">
        <f t="shared" si="167"/>
        <v>0</v>
      </c>
      <c r="BD351" s="24">
        <f t="shared" si="168"/>
        <v>0</v>
      </c>
      <c r="BE351" s="24">
        <f t="shared" si="169"/>
        <v>0</v>
      </c>
      <c r="BF351" s="24">
        <f t="shared" si="181"/>
        <v>0</v>
      </c>
      <c r="BG351" s="24">
        <f t="shared" si="188"/>
        <v>0</v>
      </c>
      <c r="BH351" s="24">
        <v>0</v>
      </c>
      <c r="BI351" s="24">
        <f t="shared" si="182"/>
        <v>0</v>
      </c>
      <c r="BJ351" s="24">
        <v>0</v>
      </c>
      <c r="BK351" s="24">
        <f t="shared" si="183"/>
        <v>0</v>
      </c>
      <c r="BL351" s="24">
        <f t="shared" si="184"/>
        <v>0</v>
      </c>
      <c r="BM351" s="24">
        <f t="shared" si="170"/>
        <v>0</v>
      </c>
      <c r="BN351" s="24">
        <f t="shared" si="171"/>
        <v>0</v>
      </c>
      <c r="BO351" s="24">
        <f t="shared" si="172"/>
        <v>0</v>
      </c>
      <c r="BP351" s="24">
        <f t="shared" si="173"/>
        <v>0</v>
      </c>
      <c r="BQ351" s="24">
        <f t="shared" si="174"/>
        <v>0</v>
      </c>
      <c r="BR351" s="24">
        <f t="shared" si="185"/>
        <v>0</v>
      </c>
      <c r="BS351" s="24">
        <f t="shared" si="189"/>
        <v>0</v>
      </c>
      <c r="BT351" s="24">
        <v>0</v>
      </c>
      <c r="BU351" s="24">
        <f t="shared" si="186"/>
        <v>0</v>
      </c>
      <c r="BV351" s="24">
        <v>0</v>
      </c>
    </row>
    <row r="352" spans="1:74">
      <c r="A352" s="87">
        <v>343</v>
      </c>
      <c r="B352" s="1"/>
      <c r="C352" s="1"/>
      <c r="D352" s="2"/>
      <c r="E352" s="3"/>
      <c r="F352" s="4"/>
      <c r="G352" s="5"/>
      <c r="H352" s="4"/>
      <c r="I352" s="5"/>
      <c r="J352" s="6"/>
      <c r="K352" s="5"/>
      <c r="L352" s="5"/>
      <c r="M352" s="5"/>
      <c r="N352" s="7"/>
      <c r="O352" s="38"/>
      <c r="P352" s="5"/>
      <c r="Q352" s="5"/>
      <c r="R352" s="7"/>
      <c r="S352" s="38"/>
      <c r="T352" s="5"/>
      <c r="U352" s="5"/>
      <c r="V352" s="55"/>
      <c r="W352" s="38"/>
      <c r="X352" s="5"/>
      <c r="Y352" s="5"/>
      <c r="Z352" s="55"/>
      <c r="AA352" s="36">
        <f>IF(Dane!$E$3=1,AO352+BA352+BM352,IF(Dane!$E$3=2,AU352+BG352+BS352,AW352+BI352+BU352))</f>
        <v>0</v>
      </c>
      <c r="AB352" s="16">
        <f>IF(Dane!$E$3=1,AP352+BB352+BN352,IF(Dane!$E$3=2,AV352+BH352+BT352,AX352+BJ352+BV352))</f>
        <v>0</v>
      </c>
      <c r="AC352" s="16">
        <f>IF(((K352*Dane!$C$9)-AA352)&lt;0,0,(K352*Dane!$C$9)-AA352)</f>
        <v>0</v>
      </c>
      <c r="AD352" s="37">
        <f>IFERROR(IF(((L352*Dane!$C$9)-AB352)&lt;0,0,(L352*Dane!$C$9)-AB352),0)</f>
        <v>0</v>
      </c>
      <c r="AE352" s="97"/>
      <c r="AF352" s="77">
        <f>IF(Dane!$E$3=1,AO352,IF(Dane!$E$3=2,AU352,AW352))</f>
        <v>0</v>
      </c>
      <c r="AG352" s="77">
        <f>IF(Dane!$E$3=1,AP352,IF(Dane!$E$3=2,AV352,AX352))</f>
        <v>0</v>
      </c>
      <c r="AH352" s="77">
        <f>IF(Dane!$E$3=1,BA352,IF(Dane!$E$3=2,BG352,BI352))</f>
        <v>0</v>
      </c>
      <c r="AI352" s="77">
        <f>IF(Dane!$E$3=1,BB352,IF(Dane!$E$3=2,BH352,BJ352))</f>
        <v>0</v>
      </c>
      <c r="AJ352" s="77">
        <f>IF(Dane!$E$3=1,BM352,IF(Dane!$E$3=2,BS352,BU352))</f>
        <v>0</v>
      </c>
      <c r="AK352" s="77">
        <f>IF(Dane!$E$3=1,BN352,IF(Dane!$E$3=2,BT352,BV352))</f>
        <v>0</v>
      </c>
      <c r="AL352" s="24">
        <f t="shared" si="175"/>
        <v>0</v>
      </c>
      <c r="AM352" s="24">
        <f t="shared" si="176"/>
        <v>0</v>
      </c>
      <c r="AN352" s="24"/>
      <c r="AO352" s="24">
        <f t="shared" si="161"/>
        <v>0</v>
      </c>
      <c r="AP352" s="24">
        <f t="shared" si="177"/>
        <v>0</v>
      </c>
      <c r="AQ352" s="24">
        <f t="shared" si="162"/>
        <v>0</v>
      </c>
      <c r="AR352" s="24">
        <f t="shared" si="163"/>
        <v>0</v>
      </c>
      <c r="AS352" s="24">
        <f t="shared" si="164"/>
        <v>0</v>
      </c>
      <c r="AT352" s="24">
        <f t="shared" si="178"/>
        <v>0</v>
      </c>
      <c r="AU352" s="24">
        <f t="shared" si="187"/>
        <v>0</v>
      </c>
      <c r="AV352" s="24">
        <v>0</v>
      </c>
      <c r="AW352" s="24">
        <f t="shared" si="190"/>
        <v>0</v>
      </c>
      <c r="AX352" s="24">
        <v>0</v>
      </c>
      <c r="AY352" s="24">
        <f t="shared" si="179"/>
        <v>0</v>
      </c>
      <c r="AZ352" s="24">
        <f t="shared" si="180"/>
        <v>0</v>
      </c>
      <c r="BA352" s="24">
        <f t="shared" si="165"/>
        <v>0</v>
      </c>
      <c r="BB352" s="24">
        <f t="shared" si="166"/>
        <v>0</v>
      </c>
      <c r="BC352" s="24">
        <f t="shared" si="167"/>
        <v>0</v>
      </c>
      <c r="BD352" s="24">
        <f t="shared" si="168"/>
        <v>0</v>
      </c>
      <c r="BE352" s="24">
        <f t="shared" si="169"/>
        <v>0</v>
      </c>
      <c r="BF352" s="24">
        <f t="shared" si="181"/>
        <v>0</v>
      </c>
      <c r="BG352" s="24">
        <f t="shared" si="188"/>
        <v>0</v>
      </c>
      <c r="BH352" s="24">
        <v>0</v>
      </c>
      <c r="BI352" s="24">
        <f t="shared" si="182"/>
        <v>0</v>
      </c>
      <c r="BJ352" s="24">
        <v>0</v>
      </c>
      <c r="BK352" s="24">
        <f t="shared" si="183"/>
        <v>0</v>
      </c>
      <c r="BL352" s="24">
        <f t="shared" si="184"/>
        <v>0</v>
      </c>
      <c r="BM352" s="24">
        <f t="shared" si="170"/>
        <v>0</v>
      </c>
      <c r="BN352" s="24">
        <f t="shared" si="171"/>
        <v>0</v>
      </c>
      <c r="BO352" s="24">
        <f t="shared" si="172"/>
        <v>0</v>
      </c>
      <c r="BP352" s="24">
        <f t="shared" si="173"/>
        <v>0</v>
      </c>
      <c r="BQ352" s="24">
        <f t="shared" si="174"/>
        <v>0</v>
      </c>
      <c r="BR352" s="24">
        <f t="shared" si="185"/>
        <v>0</v>
      </c>
      <c r="BS352" s="24">
        <f t="shared" si="189"/>
        <v>0</v>
      </c>
      <c r="BT352" s="24">
        <v>0</v>
      </c>
      <c r="BU352" s="24">
        <f t="shared" si="186"/>
        <v>0</v>
      </c>
      <c r="BV352" s="24">
        <v>0</v>
      </c>
    </row>
    <row r="353" spans="1:74">
      <c r="A353" s="87">
        <v>344</v>
      </c>
      <c r="B353" s="1"/>
      <c r="C353" s="1"/>
      <c r="D353" s="2"/>
      <c r="E353" s="3"/>
      <c r="F353" s="4"/>
      <c r="G353" s="5"/>
      <c r="H353" s="4"/>
      <c r="I353" s="5"/>
      <c r="J353" s="6"/>
      <c r="K353" s="5"/>
      <c r="L353" s="5"/>
      <c r="M353" s="5"/>
      <c r="N353" s="7"/>
      <c r="O353" s="38"/>
      <c r="P353" s="5"/>
      <c r="Q353" s="5"/>
      <c r="R353" s="7"/>
      <c r="S353" s="38"/>
      <c r="T353" s="5"/>
      <c r="U353" s="5"/>
      <c r="V353" s="55"/>
      <c r="W353" s="38"/>
      <c r="X353" s="5"/>
      <c r="Y353" s="5"/>
      <c r="Z353" s="55"/>
      <c r="AA353" s="36">
        <f>IF(Dane!$E$3=1,AO353+BA353+BM353,IF(Dane!$E$3=2,AU353+BG353+BS353,AW353+BI353+BU353))</f>
        <v>0</v>
      </c>
      <c r="AB353" s="16">
        <f>IF(Dane!$E$3=1,AP353+BB353+BN353,IF(Dane!$E$3=2,AV353+BH353+BT353,AX353+BJ353+BV353))</f>
        <v>0</v>
      </c>
      <c r="AC353" s="16">
        <f>IF(((K353*Dane!$C$9)-AA353)&lt;0,0,(K353*Dane!$C$9)-AA353)</f>
        <v>0</v>
      </c>
      <c r="AD353" s="37">
        <f>IFERROR(IF(((L353*Dane!$C$9)-AB353)&lt;0,0,(L353*Dane!$C$9)-AB353),0)</f>
        <v>0</v>
      </c>
      <c r="AE353" s="97"/>
      <c r="AF353" s="77">
        <f>IF(Dane!$E$3=1,AO353,IF(Dane!$E$3=2,AU353,AW353))</f>
        <v>0</v>
      </c>
      <c r="AG353" s="77">
        <f>IF(Dane!$E$3=1,AP353,IF(Dane!$E$3=2,AV353,AX353))</f>
        <v>0</v>
      </c>
      <c r="AH353" s="77">
        <f>IF(Dane!$E$3=1,BA353,IF(Dane!$E$3=2,BG353,BI353))</f>
        <v>0</v>
      </c>
      <c r="AI353" s="77">
        <f>IF(Dane!$E$3=1,BB353,IF(Dane!$E$3=2,BH353,BJ353))</f>
        <v>0</v>
      </c>
      <c r="AJ353" s="77">
        <f>IF(Dane!$E$3=1,BM353,IF(Dane!$E$3=2,BS353,BU353))</f>
        <v>0</v>
      </c>
      <c r="AK353" s="77">
        <f>IF(Dane!$E$3=1,BN353,IF(Dane!$E$3=2,BT353,BV353))</f>
        <v>0</v>
      </c>
      <c r="AL353" s="24">
        <f t="shared" si="175"/>
        <v>0</v>
      </c>
      <c r="AM353" s="24">
        <f t="shared" si="176"/>
        <v>0</v>
      </c>
      <c r="AN353" s="24"/>
      <c r="AO353" s="24">
        <f t="shared" si="161"/>
        <v>0</v>
      </c>
      <c r="AP353" s="24">
        <f t="shared" si="177"/>
        <v>0</v>
      </c>
      <c r="AQ353" s="24">
        <f t="shared" si="162"/>
        <v>0</v>
      </c>
      <c r="AR353" s="24">
        <f t="shared" si="163"/>
        <v>0</v>
      </c>
      <c r="AS353" s="24">
        <f t="shared" si="164"/>
        <v>0</v>
      </c>
      <c r="AT353" s="24">
        <f t="shared" si="178"/>
        <v>0</v>
      </c>
      <c r="AU353" s="24">
        <f t="shared" si="187"/>
        <v>0</v>
      </c>
      <c r="AV353" s="24">
        <v>0</v>
      </c>
      <c r="AW353" s="24">
        <f t="shared" si="190"/>
        <v>0</v>
      </c>
      <c r="AX353" s="24">
        <v>0</v>
      </c>
      <c r="AY353" s="24">
        <f t="shared" si="179"/>
        <v>0</v>
      </c>
      <c r="AZ353" s="24">
        <f t="shared" si="180"/>
        <v>0</v>
      </c>
      <c r="BA353" s="24">
        <f t="shared" si="165"/>
        <v>0</v>
      </c>
      <c r="BB353" s="24">
        <f t="shared" si="166"/>
        <v>0</v>
      </c>
      <c r="BC353" s="24">
        <f t="shared" si="167"/>
        <v>0</v>
      </c>
      <c r="BD353" s="24">
        <f t="shared" si="168"/>
        <v>0</v>
      </c>
      <c r="BE353" s="24">
        <f t="shared" si="169"/>
        <v>0</v>
      </c>
      <c r="BF353" s="24">
        <f t="shared" si="181"/>
        <v>0</v>
      </c>
      <c r="BG353" s="24">
        <f t="shared" si="188"/>
        <v>0</v>
      </c>
      <c r="BH353" s="24">
        <v>0</v>
      </c>
      <c r="BI353" s="24">
        <f t="shared" si="182"/>
        <v>0</v>
      </c>
      <c r="BJ353" s="24">
        <v>0</v>
      </c>
      <c r="BK353" s="24">
        <f t="shared" si="183"/>
        <v>0</v>
      </c>
      <c r="BL353" s="24">
        <f t="shared" si="184"/>
        <v>0</v>
      </c>
      <c r="BM353" s="24">
        <f t="shared" si="170"/>
        <v>0</v>
      </c>
      <c r="BN353" s="24">
        <f t="shared" si="171"/>
        <v>0</v>
      </c>
      <c r="BO353" s="24">
        <f t="shared" si="172"/>
        <v>0</v>
      </c>
      <c r="BP353" s="24">
        <f t="shared" si="173"/>
        <v>0</v>
      </c>
      <c r="BQ353" s="24">
        <f t="shared" si="174"/>
        <v>0</v>
      </c>
      <c r="BR353" s="24">
        <f t="shared" si="185"/>
        <v>0</v>
      </c>
      <c r="BS353" s="24">
        <f t="shared" si="189"/>
        <v>0</v>
      </c>
      <c r="BT353" s="24">
        <v>0</v>
      </c>
      <c r="BU353" s="24">
        <f t="shared" si="186"/>
        <v>0</v>
      </c>
      <c r="BV353" s="24">
        <v>0</v>
      </c>
    </row>
    <row r="354" spans="1:74">
      <c r="A354" s="87">
        <v>345</v>
      </c>
      <c r="B354" s="1"/>
      <c r="C354" s="1"/>
      <c r="D354" s="2"/>
      <c r="E354" s="3"/>
      <c r="F354" s="4"/>
      <c r="G354" s="5"/>
      <c r="H354" s="4"/>
      <c r="I354" s="5"/>
      <c r="J354" s="6"/>
      <c r="K354" s="5"/>
      <c r="L354" s="5"/>
      <c r="M354" s="5"/>
      <c r="N354" s="7"/>
      <c r="O354" s="38"/>
      <c r="P354" s="5"/>
      <c r="Q354" s="5"/>
      <c r="R354" s="7"/>
      <c r="S354" s="38"/>
      <c r="T354" s="5"/>
      <c r="U354" s="5"/>
      <c r="V354" s="55"/>
      <c r="W354" s="38"/>
      <c r="X354" s="5"/>
      <c r="Y354" s="5"/>
      <c r="Z354" s="55"/>
      <c r="AA354" s="36">
        <f>IF(Dane!$E$3=1,AO354+BA354+BM354,IF(Dane!$E$3=2,AU354+BG354+BS354,AW354+BI354+BU354))</f>
        <v>0</v>
      </c>
      <c r="AB354" s="16">
        <f>IF(Dane!$E$3=1,AP354+BB354+BN354,IF(Dane!$E$3=2,AV354+BH354+BT354,AX354+BJ354+BV354))</f>
        <v>0</v>
      </c>
      <c r="AC354" s="16">
        <f>IF(((K354*Dane!$C$9)-AA354)&lt;0,0,(K354*Dane!$C$9)-AA354)</f>
        <v>0</v>
      </c>
      <c r="AD354" s="37">
        <f>IFERROR(IF(((L354*Dane!$C$9)-AB354)&lt;0,0,(L354*Dane!$C$9)-AB354),0)</f>
        <v>0</v>
      </c>
      <c r="AE354" s="97"/>
      <c r="AF354" s="77">
        <f>IF(Dane!$E$3=1,AO354,IF(Dane!$E$3=2,AU354,AW354))</f>
        <v>0</v>
      </c>
      <c r="AG354" s="77">
        <f>IF(Dane!$E$3=1,AP354,IF(Dane!$E$3=2,AV354,AX354))</f>
        <v>0</v>
      </c>
      <c r="AH354" s="77">
        <f>IF(Dane!$E$3=1,BA354,IF(Dane!$E$3=2,BG354,BI354))</f>
        <v>0</v>
      </c>
      <c r="AI354" s="77">
        <f>IF(Dane!$E$3=1,BB354,IF(Dane!$E$3=2,BH354,BJ354))</f>
        <v>0</v>
      </c>
      <c r="AJ354" s="77">
        <f>IF(Dane!$E$3=1,BM354,IF(Dane!$E$3=2,BS354,BU354))</f>
        <v>0</v>
      </c>
      <c r="AK354" s="77">
        <f>IF(Dane!$E$3=1,BN354,IF(Dane!$E$3=2,BT354,BV354))</f>
        <v>0</v>
      </c>
      <c r="AL354" s="24">
        <f t="shared" si="175"/>
        <v>0</v>
      </c>
      <c r="AM354" s="24">
        <f t="shared" si="176"/>
        <v>0</v>
      </c>
      <c r="AN354" s="24"/>
      <c r="AO354" s="24">
        <f t="shared" si="161"/>
        <v>0</v>
      </c>
      <c r="AP354" s="24">
        <f t="shared" si="177"/>
        <v>0</v>
      </c>
      <c r="AQ354" s="24">
        <f t="shared" si="162"/>
        <v>0</v>
      </c>
      <c r="AR354" s="24">
        <f t="shared" si="163"/>
        <v>0</v>
      </c>
      <c r="AS354" s="24">
        <f t="shared" si="164"/>
        <v>0</v>
      </c>
      <c r="AT354" s="24">
        <f t="shared" si="178"/>
        <v>0</v>
      </c>
      <c r="AU354" s="24">
        <f t="shared" si="187"/>
        <v>0</v>
      </c>
      <c r="AV354" s="24">
        <v>0</v>
      </c>
      <c r="AW354" s="24">
        <f t="shared" si="190"/>
        <v>0</v>
      </c>
      <c r="AX354" s="24">
        <v>0</v>
      </c>
      <c r="AY354" s="24">
        <f t="shared" si="179"/>
        <v>0</v>
      </c>
      <c r="AZ354" s="24">
        <f t="shared" si="180"/>
        <v>0</v>
      </c>
      <c r="BA354" s="24">
        <f t="shared" si="165"/>
        <v>0</v>
      </c>
      <c r="BB354" s="24">
        <f t="shared" si="166"/>
        <v>0</v>
      </c>
      <c r="BC354" s="24">
        <f t="shared" si="167"/>
        <v>0</v>
      </c>
      <c r="BD354" s="24">
        <f t="shared" si="168"/>
        <v>0</v>
      </c>
      <c r="BE354" s="24">
        <f t="shared" si="169"/>
        <v>0</v>
      </c>
      <c r="BF354" s="24">
        <f t="shared" si="181"/>
        <v>0</v>
      </c>
      <c r="BG354" s="24">
        <f t="shared" si="188"/>
        <v>0</v>
      </c>
      <c r="BH354" s="24">
        <v>0</v>
      </c>
      <c r="BI354" s="24">
        <f t="shared" si="182"/>
        <v>0</v>
      </c>
      <c r="BJ354" s="24">
        <v>0</v>
      </c>
      <c r="BK354" s="24">
        <f t="shared" si="183"/>
        <v>0</v>
      </c>
      <c r="BL354" s="24">
        <f t="shared" si="184"/>
        <v>0</v>
      </c>
      <c r="BM354" s="24">
        <f t="shared" si="170"/>
        <v>0</v>
      </c>
      <c r="BN354" s="24">
        <f t="shared" si="171"/>
        <v>0</v>
      </c>
      <c r="BO354" s="24">
        <f t="shared" si="172"/>
        <v>0</v>
      </c>
      <c r="BP354" s="24">
        <f t="shared" si="173"/>
        <v>0</v>
      </c>
      <c r="BQ354" s="24">
        <f t="shared" si="174"/>
        <v>0</v>
      </c>
      <c r="BR354" s="24">
        <f t="shared" si="185"/>
        <v>0</v>
      </c>
      <c r="BS354" s="24">
        <f t="shared" si="189"/>
        <v>0</v>
      </c>
      <c r="BT354" s="24">
        <v>0</v>
      </c>
      <c r="BU354" s="24">
        <f t="shared" si="186"/>
        <v>0</v>
      </c>
      <c r="BV354" s="24">
        <v>0</v>
      </c>
    </row>
    <row r="355" spans="1:74">
      <c r="A355" s="87">
        <v>346</v>
      </c>
      <c r="B355" s="1"/>
      <c r="C355" s="1"/>
      <c r="D355" s="2"/>
      <c r="E355" s="3"/>
      <c r="F355" s="4"/>
      <c r="G355" s="5"/>
      <c r="H355" s="4"/>
      <c r="I355" s="5"/>
      <c r="J355" s="6"/>
      <c r="K355" s="5"/>
      <c r="L355" s="5"/>
      <c r="M355" s="5"/>
      <c r="N355" s="7"/>
      <c r="O355" s="38"/>
      <c r="P355" s="5"/>
      <c r="Q355" s="5"/>
      <c r="R355" s="7"/>
      <c r="S355" s="38"/>
      <c r="T355" s="5"/>
      <c r="U355" s="5"/>
      <c r="V355" s="55"/>
      <c r="W355" s="38"/>
      <c r="X355" s="5"/>
      <c r="Y355" s="5"/>
      <c r="Z355" s="55"/>
      <c r="AA355" s="36">
        <f>IF(Dane!$E$3=1,AO355+BA355+BM355,IF(Dane!$E$3=2,AU355+BG355+BS355,AW355+BI355+BU355))</f>
        <v>0</v>
      </c>
      <c r="AB355" s="16">
        <f>IF(Dane!$E$3=1,AP355+BB355+BN355,IF(Dane!$E$3=2,AV355+BH355+BT355,AX355+BJ355+BV355))</f>
        <v>0</v>
      </c>
      <c r="AC355" s="16">
        <f>IF(((K355*Dane!$C$9)-AA355)&lt;0,0,(K355*Dane!$C$9)-AA355)</f>
        <v>0</v>
      </c>
      <c r="AD355" s="37">
        <f>IFERROR(IF(((L355*Dane!$C$9)-AB355)&lt;0,0,(L355*Dane!$C$9)-AB355),0)</f>
        <v>0</v>
      </c>
      <c r="AE355" s="97"/>
      <c r="AF355" s="77">
        <f>IF(Dane!$E$3=1,AO355,IF(Dane!$E$3=2,AU355,AW355))</f>
        <v>0</v>
      </c>
      <c r="AG355" s="77">
        <f>IF(Dane!$E$3=1,AP355,IF(Dane!$E$3=2,AV355,AX355))</f>
        <v>0</v>
      </c>
      <c r="AH355" s="77">
        <f>IF(Dane!$E$3=1,BA355,IF(Dane!$E$3=2,BG355,BI355))</f>
        <v>0</v>
      </c>
      <c r="AI355" s="77">
        <f>IF(Dane!$E$3=1,BB355,IF(Dane!$E$3=2,BH355,BJ355))</f>
        <v>0</v>
      </c>
      <c r="AJ355" s="77">
        <f>IF(Dane!$E$3=1,BM355,IF(Dane!$E$3=2,BS355,BU355))</f>
        <v>0</v>
      </c>
      <c r="AK355" s="77">
        <f>IF(Dane!$E$3=1,BN355,IF(Dane!$E$3=2,BT355,BV355))</f>
        <v>0</v>
      </c>
      <c r="AL355" s="24">
        <f t="shared" si="175"/>
        <v>0</v>
      </c>
      <c r="AM355" s="24">
        <f t="shared" si="176"/>
        <v>0</v>
      </c>
      <c r="AN355" s="24"/>
      <c r="AO355" s="24">
        <f t="shared" si="161"/>
        <v>0</v>
      </c>
      <c r="AP355" s="24">
        <f t="shared" si="177"/>
        <v>0</v>
      </c>
      <c r="AQ355" s="24">
        <f t="shared" si="162"/>
        <v>0</v>
      </c>
      <c r="AR355" s="24">
        <f t="shared" si="163"/>
        <v>0</v>
      </c>
      <c r="AS355" s="24">
        <f t="shared" si="164"/>
        <v>0</v>
      </c>
      <c r="AT355" s="24">
        <f t="shared" si="178"/>
        <v>0</v>
      </c>
      <c r="AU355" s="24">
        <f t="shared" si="187"/>
        <v>0</v>
      </c>
      <c r="AV355" s="24">
        <v>0</v>
      </c>
      <c r="AW355" s="24">
        <f t="shared" si="190"/>
        <v>0</v>
      </c>
      <c r="AX355" s="24">
        <v>0</v>
      </c>
      <c r="AY355" s="24">
        <f t="shared" si="179"/>
        <v>0</v>
      </c>
      <c r="AZ355" s="24">
        <f t="shared" si="180"/>
        <v>0</v>
      </c>
      <c r="BA355" s="24">
        <f t="shared" si="165"/>
        <v>0</v>
      </c>
      <c r="BB355" s="24">
        <f t="shared" si="166"/>
        <v>0</v>
      </c>
      <c r="BC355" s="24">
        <f t="shared" si="167"/>
        <v>0</v>
      </c>
      <c r="BD355" s="24">
        <f t="shared" si="168"/>
        <v>0</v>
      </c>
      <c r="BE355" s="24">
        <f t="shared" si="169"/>
        <v>0</v>
      </c>
      <c r="BF355" s="24">
        <f t="shared" si="181"/>
        <v>0</v>
      </c>
      <c r="BG355" s="24">
        <f t="shared" si="188"/>
        <v>0</v>
      </c>
      <c r="BH355" s="24">
        <v>0</v>
      </c>
      <c r="BI355" s="24">
        <f t="shared" si="182"/>
        <v>0</v>
      </c>
      <c r="BJ355" s="24">
        <v>0</v>
      </c>
      <c r="BK355" s="24">
        <f t="shared" si="183"/>
        <v>0</v>
      </c>
      <c r="BL355" s="24">
        <f t="shared" si="184"/>
        <v>0</v>
      </c>
      <c r="BM355" s="24">
        <f t="shared" si="170"/>
        <v>0</v>
      </c>
      <c r="BN355" s="24">
        <f t="shared" si="171"/>
        <v>0</v>
      </c>
      <c r="BO355" s="24">
        <f t="shared" si="172"/>
        <v>0</v>
      </c>
      <c r="BP355" s="24">
        <f t="shared" si="173"/>
        <v>0</v>
      </c>
      <c r="BQ355" s="24">
        <f t="shared" si="174"/>
        <v>0</v>
      </c>
      <c r="BR355" s="24">
        <f t="shared" si="185"/>
        <v>0</v>
      </c>
      <c r="BS355" s="24">
        <f t="shared" si="189"/>
        <v>0</v>
      </c>
      <c r="BT355" s="24">
        <v>0</v>
      </c>
      <c r="BU355" s="24">
        <f t="shared" si="186"/>
        <v>0</v>
      </c>
      <c r="BV355" s="24">
        <v>0</v>
      </c>
    </row>
    <row r="356" spans="1:74">
      <c r="A356" s="87">
        <v>347</v>
      </c>
      <c r="B356" s="1"/>
      <c r="C356" s="1"/>
      <c r="D356" s="2"/>
      <c r="E356" s="3"/>
      <c r="F356" s="4"/>
      <c r="G356" s="5"/>
      <c r="H356" s="4"/>
      <c r="I356" s="5"/>
      <c r="J356" s="6"/>
      <c r="K356" s="5"/>
      <c r="L356" s="5"/>
      <c r="M356" s="5"/>
      <c r="N356" s="7"/>
      <c r="O356" s="38"/>
      <c r="P356" s="5"/>
      <c r="Q356" s="5"/>
      <c r="R356" s="7"/>
      <c r="S356" s="38"/>
      <c r="T356" s="5"/>
      <c r="U356" s="5"/>
      <c r="V356" s="55"/>
      <c r="W356" s="38"/>
      <c r="X356" s="5"/>
      <c r="Y356" s="5"/>
      <c r="Z356" s="55"/>
      <c r="AA356" s="36">
        <f>IF(Dane!$E$3=1,AO356+BA356+BM356,IF(Dane!$E$3=2,AU356+BG356+BS356,AW356+BI356+BU356))</f>
        <v>0</v>
      </c>
      <c r="AB356" s="16">
        <f>IF(Dane!$E$3=1,AP356+BB356+BN356,IF(Dane!$E$3=2,AV356+BH356+BT356,AX356+BJ356+BV356))</f>
        <v>0</v>
      </c>
      <c r="AC356" s="16">
        <f>IF(((K356*Dane!$C$9)-AA356)&lt;0,0,(K356*Dane!$C$9)-AA356)</f>
        <v>0</v>
      </c>
      <c r="AD356" s="37">
        <f>IFERROR(IF(((L356*Dane!$C$9)-AB356)&lt;0,0,(L356*Dane!$C$9)-AB356),0)</f>
        <v>0</v>
      </c>
      <c r="AE356" s="97"/>
      <c r="AF356" s="77">
        <f>IF(Dane!$E$3=1,AO356,IF(Dane!$E$3=2,AU356,AW356))</f>
        <v>0</v>
      </c>
      <c r="AG356" s="77">
        <f>IF(Dane!$E$3=1,AP356,IF(Dane!$E$3=2,AV356,AX356))</f>
        <v>0</v>
      </c>
      <c r="AH356" s="77">
        <f>IF(Dane!$E$3=1,BA356,IF(Dane!$E$3=2,BG356,BI356))</f>
        <v>0</v>
      </c>
      <c r="AI356" s="77">
        <f>IF(Dane!$E$3=1,BB356,IF(Dane!$E$3=2,BH356,BJ356))</f>
        <v>0</v>
      </c>
      <c r="AJ356" s="77">
        <f>IF(Dane!$E$3=1,BM356,IF(Dane!$E$3=2,BS356,BU356))</f>
        <v>0</v>
      </c>
      <c r="AK356" s="77">
        <f>IF(Dane!$E$3=1,BN356,IF(Dane!$E$3=2,BT356,BV356))</f>
        <v>0</v>
      </c>
      <c r="AL356" s="24">
        <f t="shared" si="175"/>
        <v>0</v>
      </c>
      <c r="AM356" s="24">
        <f t="shared" si="176"/>
        <v>0</v>
      </c>
      <c r="AN356" s="24"/>
      <c r="AO356" s="24">
        <f t="shared" si="161"/>
        <v>0</v>
      </c>
      <c r="AP356" s="24">
        <f t="shared" si="177"/>
        <v>0</v>
      </c>
      <c r="AQ356" s="24">
        <f t="shared" si="162"/>
        <v>0</v>
      </c>
      <c r="AR356" s="24">
        <f t="shared" si="163"/>
        <v>0</v>
      </c>
      <c r="AS356" s="24">
        <f t="shared" si="164"/>
        <v>0</v>
      </c>
      <c r="AT356" s="24">
        <f t="shared" si="178"/>
        <v>0</v>
      </c>
      <c r="AU356" s="24">
        <f t="shared" si="187"/>
        <v>0</v>
      </c>
      <c r="AV356" s="24">
        <v>0</v>
      </c>
      <c r="AW356" s="24">
        <f t="shared" si="190"/>
        <v>0</v>
      </c>
      <c r="AX356" s="24">
        <v>0</v>
      </c>
      <c r="AY356" s="24">
        <f t="shared" si="179"/>
        <v>0</v>
      </c>
      <c r="AZ356" s="24">
        <f t="shared" si="180"/>
        <v>0</v>
      </c>
      <c r="BA356" s="24">
        <f t="shared" si="165"/>
        <v>0</v>
      </c>
      <c r="BB356" s="24">
        <f t="shared" si="166"/>
        <v>0</v>
      </c>
      <c r="BC356" s="24">
        <f t="shared" si="167"/>
        <v>0</v>
      </c>
      <c r="BD356" s="24">
        <f t="shared" si="168"/>
        <v>0</v>
      </c>
      <c r="BE356" s="24">
        <f t="shared" si="169"/>
        <v>0</v>
      </c>
      <c r="BF356" s="24">
        <f t="shared" si="181"/>
        <v>0</v>
      </c>
      <c r="BG356" s="24">
        <f t="shared" si="188"/>
        <v>0</v>
      </c>
      <c r="BH356" s="24">
        <v>0</v>
      </c>
      <c r="BI356" s="24">
        <f t="shared" si="182"/>
        <v>0</v>
      </c>
      <c r="BJ356" s="24">
        <v>0</v>
      </c>
      <c r="BK356" s="24">
        <f t="shared" si="183"/>
        <v>0</v>
      </c>
      <c r="BL356" s="24">
        <f t="shared" si="184"/>
        <v>0</v>
      </c>
      <c r="BM356" s="24">
        <f t="shared" si="170"/>
        <v>0</v>
      </c>
      <c r="BN356" s="24">
        <f t="shared" si="171"/>
        <v>0</v>
      </c>
      <c r="BO356" s="24">
        <f t="shared" si="172"/>
        <v>0</v>
      </c>
      <c r="BP356" s="24">
        <f t="shared" si="173"/>
        <v>0</v>
      </c>
      <c r="BQ356" s="24">
        <f t="shared" si="174"/>
        <v>0</v>
      </c>
      <c r="BR356" s="24">
        <f t="shared" si="185"/>
        <v>0</v>
      </c>
      <c r="BS356" s="24">
        <f t="shared" si="189"/>
        <v>0</v>
      </c>
      <c r="BT356" s="24">
        <v>0</v>
      </c>
      <c r="BU356" s="24">
        <f t="shared" si="186"/>
        <v>0</v>
      </c>
      <c r="BV356" s="24">
        <v>0</v>
      </c>
    </row>
    <row r="357" spans="1:74">
      <c r="A357" s="87">
        <v>348</v>
      </c>
      <c r="B357" s="1"/>
      <c r="C357" s="1"/>
      <c r="D357" s="2"/>
      <c r="E357" s="3"/>
      <c r="F357" s="4"/>
      <c r="G357" s="5"/>
      <c r="H357" s="4"/>
      <c r="I357" s="5"/>
      <c r="J357" s="6"/>
      <c r="K357" s="5"/>
      <c r="L357" s="5"/>
      <c r="M357" s="5"/>
      <c r="N357" s="7"/>
      <c r="O357" s="38"/>
      <c r="P357" s="5"/>
      <c r="Q357" s="5"/>
      <c r="R357" s="7"/>
      <c r="S357" s="38"/>
      <c r="T357" s="5"/>
      <c r="U357" s="5"/>
      <c r="V357" s="55"/>
      <c r="W357" s="38"/>
      <c r="X357" s="5"/>
      <c r="Y357" s="5"/>
      <c r="Z357" s="55"/>
      <c r="AA357" s="36">
        <f>IF(Dane!$E$3=1,AO357+BA357+BM357,IF(Dane!$E$3=2,AU357+BG357+BS357,AW357+BI357+BU357))</f>
        <v>0</v>
      </c>
      <c r="AB357" s="16">
        <f>IF(Dane!$E$3=1,AP357+BB357+BN357,IF(Dane!$E$3=2,AV357+BH357+BT357,AX357+BJ357+BV357))</f>
        <v>0</v>
      </c>
      <c r="AC357" s="16">
        <f>IF(((K357*Dane!$C$9)-AA357)&lt;0,0,(K357*Dane!$C$9)-AA357)</f>
        <v>0</v>
      </c>
      <c r="AD357" s="37">
        <f>IFERROR(IF(((L357*Dane!$C$9)-AB357)&lt;0,0,(L357*Dane!$C$9)-AB357),0)</f>
        <v>0</v>
      </c>
      <c r="AE357" s="97"/>
      <c r="AF357" s="77">
        <f>IF(Dane!$E$3=1,AO357,IF(Dane!$E$3=2,AU357,AW357))</f>
        <v>0</v>
      </c>
      <c r="AG357" s="77">
        <f>IF(Dane!$E$3=1,AP357,IF(Dane!$E$3=2,AV357,AX357))</f>
        <v>0</v>
      </c>
      <c r="AH357" s="77">
        <f>IF(Dane!$E$3=1,BA357,IF(Dane!$E$3=2,BG357,BI357))</f>
        <v>0</v>
      </c>
      <c r="AI357" s="77">
        <f>IF(Dane!$E$3=1,BB357,IF(Dane!$E$3=2,BH357,BJ357))</f>
        <v>0</v>
      </c>
      <c r="AJ357" s="77">
        <f>IF(Dane!$E$3=1,BM357,IF(Dane!$E$3=2,BS357,BU357))</f>
        <v>0</v>
      </c>
      <c r="AK357" s="77">
        <f>IF(Dane!$E$3=1,BN357,IF(Dane!$E$3=2,BT357,BV357))</f>
        <v>0</v>
      </c>
      <c r="AL357" s="24">
        <f t="shared" si="175"/>
        <v>0</v>
      </c>
      <c r="AM357" s="24">
        <f t="shared" si="176"/>
        <v>0</v>
      </c>
      <c r="AN357" s="24"/>
      <c r="AO357" s="24">
        <f t="shared" si="161"/>
        <v>0</v>
      </c>
      <c r="AP357" s="24">
        <f t="shared" si="177"/>
        <v>0</v>
      </c>
      <c r="AQ357" s="24">
        <f t="shared" si="162"/>
        <v>0</v>
      </c>
      <c r="AR357" s="24">
        <f t="shared" si="163"/>
        <v>0</v>
      </c>
      <c r="AS357" s="24">
        <f t="shared" si="164"/>
        <v>0</v>
      </c>
      <c r="AT357" s="24">
        <f t="shared" si="178"/>
        <v>0</v>
      </c>
      <c r="AU357" s="24">
        <f t="shared" si="187"/>
        <v>0</v>
      </c>
      <c r="AV357" s="24">
        <v>0</v>
      </c>
      <c r="AW357" s="24">
        <f t="shared" si="190"/>
        <v>0</v>
      </c>
      <c r="AX357" s="24">
        <v>0</v>
      </c>
      <c r="AY357" s="24">
        <f t="shared" si="179"/>
        <v>0</v>
      </c>
      <c r="AZ357" s="24">
        <f t="shared" si="180"/>
        <v>0</v>
      </c>
      <c r="BA357" s="24">
        <f t="shared" si="165"/>
        <v>0</v>
      </c>
      <c r="BB357" s="24">
        <f t="shared" si="166"/>
        <v>0</v>
      </c>
      <c r="BC357" s="24">
        <f t="shared" si="167"/>
        <v>0</v>
      </c>
      <c r="BD357" s="24">
        <f t="shared" si="168"/>
        <v>0</v>
      </c>
      <c r="BE357" s="24">
        <f t="shared" si="169"/>
        <v>0</v>
      </c>
      <c r="BF357" s="24">
        <f t="shared" si="181"/>
        <v>0</v>
      </c>
      <c r="BG357" s="24">
        <f t="shared" si="188"/>
        <v>0</v>
      </c>
      <c r="BH357" s="24">
        <v>0</v>
      </c>
      <c r="BI357" s="24">
        <f t="shared" si="182"/>
        <v>0</v>
      </c>
      <c r="BJ357" s="24">
        <v>0</v>
      </c>
      <c r="BK357" s="24">
        <f t="shared" si="183"/>
        <v>0</v>
      </c>
      <c r="BL357" s="24">
        <f t="shared" si="184"/>
        <v>0</v>
      </c>
      <c r="BM357" s="24">
        <f t="shared" si="170"/>
        <v>0</v>
      </c>
      <c r="BN357" s="24">
        <f t="shared" si="171"/>
        <v>0</v>
      </c>
      <c r="BO357" s="24">
        <f t="shared" si="172"/>
        <v>0</v>
      </c>
      <c r="BP357" s="24">
        <f t="shared" si="173"/>
        <v>0</v>
      </c>
      <c r="BQ357" s="24">
        <f t="shared" si="174"/>
        <v>0</v>
      </c>
      <c r="BR357" s="24">
        <f t="shared" si="185"/>
        <v>0</v>
      </c>
      <c r="BS357" s="24">
        <f t="shared" si="189"/>
        <v>0</v>
      </c>
      <c r="BT357" s="24">
        <v>0</v>
      </c>
      <c r="BU357" s="24">
        <f t="shared" si="186"/>
        <v>0</v>
      </c>
      <c r="BV357" s="24">
        <v>0</v>
      </c>
    </row>
    <row r="358" spans="1:74">
      <c r="A358" s="87">
        <v>349</v>
      </c>
      <c r="B358" s="1"/>
      <c r="C358" s="1"/>
      <c r="D358" s="2"/>
      <c r="E358" s="3"/>
      <c r="F358" s="4"/>
      <c r="G358" s="5"/>
      <c r="H358" s="4"/>
      <c r="I358" s="5"/>
      <c r="J358" s="6"/>
      <c r="K358" s="5"/>
      <c r="L358" s="5"/>
      <c r="M358" s="5"/>
      <c r="N358" s="7"/>
      <c r="O358" s="38"/>
      <c r="P358" s="5"/>
      <c r="Q358" s="5"/>
      <c r="R358" s="7"/>
      <c r="S358" s="38"/>
      <c r="T358" s="5"/>
      <c r="U358" s="5"/>
      <c r="V358" s="55"/>
      <c r="W358" s="38"/>
      <c r="X358" s="5"/>
      <c r="Y358" s="5"/>
      <c r="Z358" s="55"/>
      <c r="AA358" s="36">
        <f>IF(Dane!$E$3=1,AO358+BA358+BM358,IF(Dane!$E$3=2,AU358+BG358+BS358,AW358+BI358+BU358))</f>
        <v>0</v>
      </c>
      <c r="AB358" s="16">
        <f>IF(Dane!$E$3=1,AP358+BB358+BN358,IF(Dane!$E$3=2,AV358+BH358+BT358,AX358+BJ358+BV358))</f>
        <v>0</v>
      </c>
      <c r="AC358" s="16">
        <f>IF(((K358*Dane!$C$9)-AA358)&lt;0,0,(K358*Dane!$C$9)-AA358)</f>
        <v>0</v>
      </c>
      <c r="AD358" s="37">
        <f>IFERROR(IF(((L358*Dane!$C$9)-AB358)&lt;0,0,(L358*Dane!$C$9)-AB358),0)</f>
        <v>0</v>
      </c>
      <c r="AE358" s="97"/>
      <c r="AF358" s="77">
        <f>IF(Dane!$E$3=1,AO358,IF(Dane!$E$3=2,AU358,AW358))</f>
        <v>0</v>
      </c>
      <c r="AG358" s="77">
        <f>IF(Dane!$E$3=1,AP358,IF(Dane!$E$3=2,AV358,AX358))</f>
        <v>0</v>
      </c>
      <c r="AH358" s="77">
        <f>IF(Dane!$E$3=1,BA358,IF(Dane!$E$3=2,BG358,BI358))</f>
        <v>0</v>
      </c>
      <c r="AI358" s="77">
        <f>IF(Dane!$E$3=1,BB358,IF(Dane!$E$3=2,BH358,BJ358))</f>
        <v>0</v>
      </c>
      <c r="AJ358" s="77">
        <f>IF(Dane!$E$3=1,BM358,IF(Dane!$E$3=2,BS358,BU358))</f>
        <v>0</v>
      </c>
      <c r="AK358" s="77">
        <f>IF(Dane!$E$3=1,BN358,IF(Dane!$E$3=2,BT358,BV358))</f>
        <v>0</v>
      </c>
      <c r="AL358" s="24">
        <f t="shared" si="175"/>
        <v>0</v>
      </c>
      <c r="AM358" s="24">
        <f t="shared" si="176"/>
        <v>0</v>
      </c>
      <c r="AN358" s="24"/>
      <c r="AO358" s="24">
        <f t="shared" si="161"/>
        <v>0</v>
      </c>
      <c r="AP358" s="24">
        <f t="shared" si="177"/>
        <v>0</v>
      </c>
      <c r="AQ358" s="24">
        <f t="shared" si="162"/>
        <v>0</v>
      </c>
      <c r="AR358" s="24">
        <f t="shared" si="163"/>
        <v>0</v>
      </c>
      <c r="AS358" s="24">
        <f t="shared" si="164"/>
        <v>0</v>
      </c>
      <c r="AT358" s="24">
        <f t="shared" si="178"/>
        <v>0</v>
      </c>
      <c r="AU358" s="24">
        <f t="shared" si="187"/>
        <v>0</v>
      </c>
      <c r="AV358" s="24">
        <v>0</v>
      </c>
      <c r="AW358" s="24">
        <f t="shared" si="190"/>
        <v>0</v>
      </c>
      <c r="AX358" s="24">
        <v>0</v>
      </c>
      <c r="AY358" s="24">
        <f t="shared" si="179"/>
        <v>0</v>
      </c>
      <c r="AZ358" s="24">
        <f t="shared" si="180"/>
        <v>0</v>
      </c>
      <c r="BA358" s="24">
        <f t="shared" si="165"/>
        <v>0</v>
      </c>
      <c r="BB358" s="24">
        <f t="shared" si="166"/>
        <v>0</v>
      </c>
      <c r="BC358" s="24">
        <f t="shared" si="167"/>
        <v>0</v>
      </c>
      <c r="BD358" s="24">
        <f t="shared" si="168"/>
        <v>0</v>
      </c>
      <c r="BE358" s="24">
        <f t="shared" si="169"/>
        <v>0</v>
      </c>
      <c r="BF358" s="24">
        <f t="shared" si="181"/>
        <v>0</v>
      </c>
      <c r="BG358" s="24">
        <f t="shared" si="188"/>
        <v>0</v>
      </c>
      <c r="BH358" s="24">
        <v>0</v>
      </c>
      <c r="BI358" s="24">
        <f t="shared" si="182"/>
        <v>0</v>
      </c>
      <c r="BJ358" s="24">
        <v>0</v>
      </c>
      <c r="BK358" s="24">
        <f t="shared" si="183"/>
        <v>0</v>
      </c>
      <c r="BL358" s="24">
        <f t="shared" si="184"/>
        <v>0</v>
      </c>
      <c r="BM358" s="24">
        <f t="shared" si="170"/>
        <v>0</v>
      </c>
      <c r="BN358" s="24">
        <f t="shared" si="171"/>
        <v>0</v>
      </c>
      <c r="BO358" s="24">
        <f t="shared" si="172"/>
        <v>0</v>
      </c>
      <c r="BP358" s="24">
        <f t="shared" si="173"/>
        <v>0</v>
      </c>
      <c r="BQ358" s="24">
        <f t="shared" si="174"/>
        <v>0</v>
      </c>
      <c r="BR358" s="24">
        <f t="shared" si="185"/>
        <v>0</v>
      </c>
      <c r="BS358" s="24">
        <f t="shared" si="189"/>
        <v>0</v>
      </c>
      <c r="BT358" s="24">
        <v>0</v>
      </c>
      <c r="BU358" s="24">
        <f t="shared" si="186"/>
        <v>0</v>
      </c>
      <c r="BV358" s="24">
        <v>0</v>
      </c>
    </row>
    <row r="359" spans="1:74">
      <c r="A359" s="87">
        <v>350</v>
      </c>
      <c r="B359" s="1"/>
      <c r="C359" s="1"/>
      <c r="D359" s="2"/>
      <c r="E359" s="3"/>
      <c r="F359" s="4"/>
      <c r="G359" s="5"/>
      <c r="H359" s="4"/>
      <c r="I359" s="5"/>
      <c r="J359" s="6"/>
      <c r="K359" s="5"/>
      <c r="L359" s="5"/>
      <c r="M359" s="5"/>
      <c r="N359" s="7"/>
      <c r="O359" s="38"/>
      <c r="P359" s="5"/>
      <c r="Q359" s="5"/>
      <c r="R359" s="7"/>
      <c r="S359" s="38"/>
      <c r="T359" s="5"/>
      <c r="U359" s="5"/>
      <c r="V359" s="55"/>
      <c r="W359" s="38"/>
      <c r="X359" s="5"/>
      <c r="Y359" s="5"/>
      <c r="Z359" s="55"/>
      <c r="AA359" s="36">
        <f>IF(Dane!$E$3=1,AO359+BA359+BM359,IF(Dane!$E$3=2,AU359+BG359+BS359,AW359+BI359+BU359))</f>
        <v>0</v>
      </c>
      <c r="AB359" s="16">
        <f>IF(Dane!$E$3=1,AP359+BB359+BN359,IF(Dane!$E$3=2,AV359+BH359+BT359,AX359+BJ359+BV359))</f>
        <v>0</v>
      </c>
      <c r="AC359" s="16">
        <f>IF(((K359*Dane!$C$9)-AA359)&lt;0,0,(K359*Dane!$C$9)-AA359)</f>
        <v>0</v>
      </c>
      <c r="AD359" s="37">
        <f>IFERROR(IF(((L359*Dane!$C$9)-AB359)&lt;0,0,(L359*Dane!$C$9)-AB359),0)</f>
        <v>0</v>
      </c>
      <c r="AE359" s="97"/>
      <c r="AF359" s="77">
        <f>IF(Dane!$E$3=1,AO359,IF(Dane!$E$3=2,AU359,AW359))</f>
        <v>0</v>
      </c>
      <c r="AG359" s="77">
        <f>IF(Dane!$E$3=1,AP359,IF(Dane!$E$3=2,AV359,AX359))</f>
        <v>0</v>
      </c>
      <c r="AH359" s="77">
        <f>IF(Dane!$E$3=1,BA359,IF(Dane!$E$3=2,BG359,BI359))</f>
        <v>0</v>
      </c>
      <c r="AI359" s="77">
        <f>IF(Dane!$E$3=1,BB359,IF(Dane!$E$3=2,BH359,BJ359))</f>
        <v>0</v>
      </c>
      <c r="AJ359" s="77">
        <f>IF(Dane!$E$3=1,BM359,IF(Dane!$E$3=2,BS359,BU359))</f>
        <v>0</v>
      </c>
      <c r="AK359" s="77">
        <f>IF(Dane!$E$3=1,BN359,IF(Dane!$E$3=2,BT359,BV359))</f>
        <v>0</v>
      </c>
      <c r="AL359" s="24">
        <f t="shared" si="175"/>
        <v>0</v>
      </c>
      <c r="AM359" s="24">
        <f t="shared" si="176"/>
        <v>0</v>
      </c>
      <c r="AN359" s="24"/>
      <c r="AO359" s="24">
        <f t="shared" si="161"/>
        <v>0</v>
      </c>
      <c r="AP359" s="24">
        <f t="shared" si="177"/>
        <v>0</v>
      </c>
      <c r="AQ359" s="24">
        <f t="shared" si="162"/>
        <v>0</v>
      </c>
      <c r="AR359" s="24">
        <f t="shared" si="163"/>
        <v>0</v>
      </c>
      <c r="AS359" s="24">
        <f t="shared" si="164"/>
        <v>0</v>
      </c>
      <c r="AT359" s="24">
        <f t="shared" si="178"/>
        <v>0</v>
      </c>
      <c r="AU359" s="24">
        <f t="shared" si="187"/>
        <v>0</v>
      </c>
      <c r="AV359" s="24">
        <v>0</v>
      </c>
      <c r="AW359" s="24">
        <f t="shared" si="190"/>
        <v>0</v>
      </c>
      <c r="AX359" s="24">
        <v>0</v>
      </c>
      <c r="AY359" s="24">
        <f t="shared" si="179"/>
        <v>0</v>
      </c>
      <c r="AZ359" s="24">
        <f t="shared" si="180"/>
        <v>0</v>
      </c>
      <c r="BA359" s="24">
        <f t="shared" si="165"/>
        <v>0</v>
      </c>
      <c r="BB359" s="24">
        <f t="shared" si="166"/>
        <v>0</v>
      </c>
      <c r="BC359" s="24">
        <f t="shared" si="167"/>
        <v>0</v>
      </c>
      <c r="BD359" s="24">
        <f t="shared" si="168"/>
        <v>0</v>
      </c>
      <c r="BE359" s="24">
        <f t="shared" si="169"/>
        <v>0</v>
      </c>
      <c r="BF359" s="24">
        <f t="shared" si="181"/>
        <v>0</v>
      </c>
      <c r="BG359" s="24">
        <f t="shared" si="188"/>
        <v>0</v>
      </c>
      <c r="BH359" s="24">
        <v>0</v>
      </c>
      <c r="BI359" s="24">
        <f t="shared" si="182"/>
        <v>0</v>
      </c>
      <c r="BJ359" s="24">
        <v>0</v>
      </c>
      <c r="BK359" s="24">
        <f t="shared" si="183"/>
        <v>0</v>
      </c>
      <c r="BL359" s="24">
        <f t="shared" si="184"/>
        <v>0</v>
      </c>
      <c r="BM359" s="24">
        <f t="shared" si="170"/>
        <v>0</v>
      </c>
      <c r="BN359" s="24">
        <f t="shared" si="171"/>
        <v>0</v>
      </c>
      <c r="BO359" s="24">
        <f t="shared" si="172"/>
        <v>0</v>
      </c>
      <c r="BP359" s="24">
        <f t="shared" si="173"/>
        <v>0</v>
      </c>
      <c r="BQ359" s="24">
        <f t="shared" si="174"/>
        <v>0</v>
      </c>
      <c r="BR359" s="24">
        <f t="shared" si="185"/>
        <v>0</v>
      </c>
      <c r="BS359" s="24">
        <f t="shared" si="189"/>
        <v>0</v>
      </c>
      <c r="BT359" s="24">
        <v>0</v>
      </c>
      <c r="BU359" s="24">
        <f t="shared" si="186"/>
        <v>0</v>
      </c>
      <c r="BV359" s="24">
        <v>0</v>
      </c>
    </row>
    <row r="360" spans="1:74">
      <c r="A360" s="87">
        <v>351</v>
      </c>
      <c r="B360" s="1"/>
      <c r="C360" s="1"/>
      <c r="D360" s="2"/>
      <c r="E360" s="3"/>
      <c r="F360" s="4"/>
      <c r="G360" s="5"/>
      <c r="H360" s="4"/>
      <c r="I360" s="5"/>
      <c r="J360" s="6"/>
      <c r="K360" s="5"/>
      <c r="L360" s="5"/>
      <c r="M360" s="5"/>
      <c r="N360" s="7"/>
      <c r="O360" s="38"/>
      <c r="P360" s="5"/>
      <c r="Q360" s="5"/>
      <c r="R360" s="7"/>
      <c r="S360" s="38"/>
      <c r="T360" s="5"/>
      <c r="U360" s="5"/>
      <c r="V360" s="55"/>
      <c r="W360" s="38"/>
      <c r="X360" s="5"/>
      <c r="Y360" s="5"/>
      <c r="Z360" s="55"/>
      <c r="AA360" s="36">
        <f>IF(Dane!$E$3=1,AO360+BA360+BM360,IF(Dane!$E$3=2,AU360+BG360+BS360,AW360+BI360+BU360))</f>
        <v>0</v>
      </c>
      <c r="AB360" s="16">
        <f>IF(Dane!$E$3=1,AP360+BB360+BN360,IF(Dane!$E$3=2,AV360+BH360+BT360,AX360+BJ360+BV360))</f>
        <v>0</v>
      </c>
      <c r="AC360" s="16">
        <f>IF(((K360*Dane!$C$9)-AA360)&lt;0,0,(K360*Dane!$C$9)-AA360)</f>
        <v>0</v>
      </c>
      <c r="AD360" s="37">
        <f>IFERROR(IF(((L360*Dane!$C$9)-AB360)&lt;0,0,(L360*Dane!$C$9)-AB360),0)</f>
        <v>0</v>
      </c>
      <c r="AE360" s="97"/>
      <c r="AF360" s="77">
        <f>IF(Dane!$E$3=1,AO360,IF(Dane!$E$3=2,AU360,AW360))</f>
        <v>0</v>
      </c>
      <c r="AG360" s="77">
        <f>IF(Dane!$E$3=1,AP360,IF(Dane!$E$3=2,AV360,AX360))</f>
        <v>0</v>
      </c>
      <c r="AH360" s="77">
        <f>IF(Dane!$E$3=1,BA360,IF(Dane!$E$3=2,BG360,BI360))</f>
        <v>0</v>
      </c>
      <c r="AI360" s="77">
        <f>IF(Dane!$E$3=1,BB360,IF(Dane!$E$3=2,BH360,BJ360))</f>
        <v>0</v>
      </c>
      <c r="AJ360" s="77">
        <f>IF(Dane!$E$3=1,BM360,IF(Dane!$E$3=2,BS360,BU360))</f>
        <v>0</v>
      </c>
      <c r="AK360" s="77">
        <f>IF(Dane!$E$3=1,BN360,IF(Dane!$E$3=2,BT360,BV360))</f>
        <v>0</v>
      </c>
      <c r="AL360" s="24">
        <f t="shared" si="175"/>
        <v>0</v>
      </c>
      <c r="AM360" s="24">
        <f t="shared" si="176"/>
        <v>0</v>
      </c>
      <c r="AN360" s="24"/>
      <c r="AO360" s="24">
        <f t="shared" si="161"/>
        <v>0</v>
      </c>
      <c r="AP360" s="24">
        <f t="shared" si="177"/>
        <v>0</v>
      </c>
      <c r="AQ360" s="24">
        <f t="shared" si="162"/>
        <v>0</v>
      </c>
      <c r="AR360" s="24">
        <f t="shared" si="163"/>
        <v>0</v>
      </c>
      <c r="AS360" s="24">
        <f t="shared" si="164"/>
        <v>0</v>
      </c>
      <c r="AT360" s="24">
        <f t="shared" si="178"/>
        <v>0</v>
      </c>
      <c r="AU360" s="24">
        <f t="shared" si="187"/>
        <v>0</v>
      </c>
      <c r="AV360" s="24">
        <v>0</v>
      </c>
      <c r="AW360" s="24">
        <f t="shared" si="190"/>
        <v>0</v>
      </c>
      <c r="AX360" s="24">
        <v>0</v>
      </c>
      <c r="AY360" s="24">
        <f t="shared" si="179"/>
        <v>0</v>
      </c>
      <c r="AZ360" s="24">
        <f t="shared" si="180"/>
        <v>0</v>
      </c>
      <c r="BA360" s="24">
        <f t="shared" si="165"/>
        <v>0</v>
      </c>
      <c r="BB360" s="24">
        <f t="shared" si="166"/>
        <v>0</v>
      </c>
      <c r="BC360" s="24">
        <f t="shared" si="167"/>
        <v>0</v>
      </c>
      <c r="BD360" s="24">
        <f t="shared" si="168"/>
        <v>0</v>
      </c>
      <c r="BE360" s="24">
        <f t="shared" si="169"/>
        <v>0</v>
      </c>
      <c r="BF360" s="24">
        <f t="shared" si="181"/>
        <v>0</v>
      </c>
      <c r="BG360" s="24">
        <f t="shared" si="188"/>
        <v>0</v>
      </c>
      <c r="BH360" s="24">
        <v>0</v>
      </c>
      <c r="BI360" s="24">
        <f t="shared" si="182"/>
        <v>0</v>
      </c>
      <c r="BJ360" s="24">
        <v>0</v>
      </c>
      <c r="BK360" s="24">
        <f t="shared" si="183"/>
        <v>0</v>
      </c>
      <c r="BL360" s="24">
        <f t="shared" si="184"/>
        <v>0</v>
      </c>
      <c r="BM360" s="24">
        <f t="shared" si="170"/>
        <v>0</v>
      </c>
      <c r="BN360" s="24">
        <f t="shared" si="171"/>
        <v>0</v>
      </c>
      <c r="BO360" s="24">
        <f t="shared" si="172"/>
        <v>0</v>
      </c>
      <c r="BP360" s="24">
        <f t="shared" si="173"/>
        <v>0</v>
      </c>
      <c r="BQ360" s="24">
        <f t="shared" si="174"/>
        <v>0</v>
      </c>
      <c r="BR360" s="24">
        <f t="shared" si="185"/>
        <v>0</v>
      </c>
      <c r="BS360" s="24">
        <f t="shared" si="189"/>
        <v>0</v>
      </c>
      <c r="BT360" s="24">
        <v>0</v>
      </c>
      <c r="BU360" s="24">
        <f t="shared" si="186"/>
        <v>0</v>
      </c>
      <c r="BV360" s="24">
        <v>0</v>
      </c>
    </row>
    <row r="361" spans="1:74">
      <c r="A361" s="87">
        <v>352</v>
      </c>
      <c r="B361" s="1"/>
      <c r="C361" s="1"/>
      <c r="D361" s="2"/>
      <c r="E361" s="3"/>
      <c r="F361" s="4"/>
      <c r="G361" s="5"/>
      <c r="H361" s="4"/>
      <c r="I361" s="5"/>
      <c r="J361" s="6"/>
      <c r="K361" s="5"/>
      <c r="L361" s="5"/>
      <c r="M361" s="5"/>
      <c r="N361" s="7"/>
      <c r="O361" s="38"/>
      <c r="P361" s="5"/>
      <c r="Q361" s="5"/>
      <c r="R361" s="7"/>
      <c r="S361" s="38"/>
      <c r="T361" s="5"/>
      <c r="U361" s="5"/>
      <c r="V361" s="55"/>
      <c r="W361" s="38"/>
      <c r="X361" s="5"/>
      <c r="Y361" s="5"/>
      <c r="Z361" s="55"/>
      <c r="AA361" s="36">
        <f>IF(Dane!$E$3=1,AO361+BA361+BM361,IF(Dane!$E$3=2,AU361+BG361+BS361,AW361+BI361+BU361))</f>
        <v>0</v>
      </c>
      <c r="AB361" s="16">
        <f>IF(Dane!$E$3=1,AP361+BB361+BN361,IF(Dane!$E$3=2,AV361+BH361+BT361,AX361+BJ361+BV361))</f>
        <v>0</v>
      </c>
      <c r="AC361" s="16">
        <f>IF(((K361*Dane!$C$9)-AA361)&lt;0,0,(K361*Dane!$C$9)-AA361)</f>
        <v>0</v>
      </c>
      <c r="AD361" s="37">
        <f>IFERROR(IF(((L361*Dane!$C$9)-AB361)&lt;0,0,(L361*Dane!$C$9)-AB361),0)</f>
        <v>0</v>
      </c>
      <c r="AE361" s="97"/>
      <c r="AF361" s="77">
        <f>IF(Dane!$E$3=1,AO361,IF(Dane!$E$3=2,AU361,AW361))</f>
        <v>0</v>
      </c>
      <c r="AG361" s="77">
        <f>IF(Dane!$E$3=1,AP361,IF(Dane!$E$3=2,AV361,AX361))</f>
        <v>0</v>
      </c>
      <c r="AH361" s="77">
        <f>IF(Dane!$E$3=1,BA361,IF(Dane!$E$3=2,BG361,BI361))</f>
        <v>0</v>
      </c>
      <c r="AI361" s="77">
        <f>IF(Dane!$E$3=1,BB361,IF(Dane!$E$3=2,BH361,BJ361))</f>
        <v>0</v>
      </c>
      <c r="AJ361" s="77">
        <f>IF(Dane!$E$3=1,BM361,IF(Dane!$E$3=2,BS361,BU361))</f>
        <v>0</v>
      </c>
      <c r="AK361" s="77">
        <f>IF(Dane!$E$3=1,BN361,IF(Dane!$E$3=2,BT361,BV361))</f>
        <v>0</v>
      </c>
      <c r="AL361" s="24">
        <f t="shared" si="175"/>
        <v>0</v>
      </c>
      <c r="AM361" s="24">
        <f t="shared" si="176"/>
        <v>0</v>
      </c>
      <c r="AN361" s="24"/>
      <c r="AO361" s="24">
        <f t="shared" si="161"/>
        <v>0</v>
      </c>
      <c r="AP361" s="24">
        <f t="shared" si="177"/>
        <v>0</v>
      </c>
      <c r="AQ361" s="24">
        <f t="shared" si="162"/>
        <v>0</v>
      </c>
      <c r="AR361" s="24">
        <f t="shared" si="163"/>
        <v>0</v>
      </c>
      <c r="AS361" s="24">
        <f t="shared" si="164"/>
        <v>0</v>
      </c>
      <c r="AT361" s="24">
        <f t="shared" si="178"/>
        <v>0</v>
      </c>
      <c r="AU361" s="24">
        <f t="shared" si="187"/>
        <v>0</v>
      </c>
      <c r="AV361" s="24">
        <v>0</v>
      </c>
      <c r="AW361" s="24">
        <f t="shared" si="190"/>
        <v>0</v>
      </c>
      <c r="AX361" s="24">
        <v>0</v>
      </c>
      <c r="AY361" s="24">
        <f t="shared" si="179"/>
        <v>0</v>
      </c>
      <c r="AZ361" s="24">
        <f t="shared" si="180"/>
        <v>0</v>
      </c>
      <c r="BA361" s="24">
        <f t="shared" si="165"/>
        <v>0</v>
      </c>
      <c r="BB361" s="24">
        <f t="shared" si="166"/>
        <v>0</v>
      </c>
      <c r="BC361" s="24">
        <f t="shared" si="167"/>
        <v>0</v>
      </c>
      <c r="BD361" s="24">
        <f t="shared" si="168"/>
        <v>0</v>
      </c>
      <c r="BE361" s="24">
        <f t="shared" si="169"/>
        <v>0</v>
      </c>
      <c r="BF361" s="24">
        <f t="shared" si="181"/>
        <v>0</v>
      </c>
      <c r="BG361" s="24">
        <f t="shared" si="188"/>
        <v>0</v>
      </c>
      <c r="BH361" s="24">
        <v>0</v>
      </c>
      <c r="BI361" s="24">
        <f t="shared" si="182"/>
        <v>0</v>
      </c>
      <c r="BJ361" s="24">
        <v>0</v>
      </c>
      <c r="BK361" s="24">
        <f t="shared" si="183"/>
        <v>0</v>
      </c>
      <c r="BL361" s="24">
        <f t="shared" si="184"/>
        <v>0</v>
      </c>
      <c r="BM361" s="24">
        <f t="shared" si="170"/>
        <v>0</v>
      </c>
      <c r="BN361" s="24">
        <f t="shared" si="171"/>
        <v>0</v>
      </c>
      <c r="BO361" s="24">
        <f t="shared" si="172"/>
        <v>0</v>
      </c>
      <c r="BP361" s="24">
        <f t="shared" si="173"/>
        <v>0</v>
      </c>
      <c r="BQ361" s="24">
        <f t="shared" si="174"/>
        <v>0</v>
      </c>
      <c r="BR361" s="24">
        <f t="shared" si="185"/>
        <v>0</v>
      </c>
      <c r="BS361" s="24">
        <f t="shared" si="189"/>
        <v>0</v>
      </c>
      <c r="BT361" s="24">
        <v>0</v>
      </c>
      <c r="BU361" s="24">
        <f t="shared" si="186"/>
        <v>0</v>
      </c>
      <c r="BV361" s="24">
        <v>0</v>
      </c>
    </row>
    <row r="362" spans="1:74">
      <c r="A362" s="87">
        <v>353</v>
      </c>
      <c r="B362" s="1"/>
      <c r="C362" s="1"/>
      <c r="D362" s="2"/>
      <c r="E362" s="3"/>
      <c r="F362" s="4"/>
      <c r="G362" s="5"/>
      <c r="H362" s="4"/>
      <c r="I362" s="5"/>
      <c r="J362" s="6"/>
      <c r="K362" s="5"/>
      <c r="L362" s="5"/>
      <c r="M362" s="5"/>
      <c r="N362" s="7"/>
      <c r="O362" s="38"/>
      <c r="P362" s="5"/>
      <c r="Q362" s="5"/>
      <c r="R362" s="7"/>
      <c r="S362" s="38"/>
      <c r="T362" s="5"/>
      <c r="U362" s="5"/>
      <c r="V362" s="55"/>
      <c r="W362" s="38"/>
      <c r="X362" s="5"/>
      <c r="Y362" s="5"/>
      <c r="Z362" s="55"/>
      <c r="AA362" s="36">
        <f>IF(Dane!$E$3=1,AO362+BA362+BM362,IF(Dane!$E$3=2,AU362+BG362+BS362,AW362+BI362+BU362))</f>
        <v>0</v>
      </c>
      <c r="AB362" s="16">
        <f>IF(Dane!$E$3=1,AP362+BB362+BN362,IF(Dane!$E$3=2,AV362+BH362+BT362,AX362+BJ362+BV362))</f>
        <v>0</v>
      </c>
      <c r="AC362" s="16">
        <f>IF(((K362*Dane!$C$9)-AA362)&lt;0,0,(K362*Dane!$C$9)-AA362)</f>
        <v>0</v>
      </c>
      <c r="AD362" s="37">
        <f>IFERROR(IF(((L362*Dane!$C$9)-AB362)&lt;0,0,(L362*Dane!$C$9)-AB362),0)</f>
        <v>0</v>
      </c>
      <c r="AE362" s="97"/>
      <c r="AF362" s="77">
        <f>IF(Dane!$E$3=1,AO362,IF(Dane!$E$3=2,AU362,AW362))</f>
        <v>0</v>
      </c>
      <c r="AG362" s="77">
        <f>IF(Dane!$E$3=1,AP362,IF(Dane!$E$3=2,AV362,AX362))</f>
        <v>0</v>
      </c>
      <c r="AH362" s="77">
        <f>IF(Dane!$E$3=1,BA362,IF(Dane!$E$3=2,BG362,BI362))</f>
        <v>0</v>
      </c>
      <c r="AI362" s="77">
        <f>IF(Dane!$E$3=1,BB362,IF(Dane!$E$3=2,BH362,BJ362))</f>
        <v>0</v>
      </c>
      <c r="AJ362" s="77">
        <f>IF(Dane!$E$3=1,BM362,IF(Dane!$E$3=2,BS362,BU362))</f>
        <v>0</v>
      </c>
      <c r="AK362" s="77">
        <f>IF(Dane!$E$3=1,BN362,IF(Dane!$E$3=2,BT362,BV362))</f>
        <v>0</v>
      </c>
      <c r="AL362" s="24">
        <f t="shared" si="175"/>
        <v>0</v>
      </c>
      <c r="AM362" s="24">
        <f t="shared" si="176"/>
        <v>0</v>
      </c>
      <c r="AN362" s="24"/>
      <c r="AO362" s="24">
        <f t="shared" si="161"/>
        <v>0</v>
      </c>
      <c r="AP362" s="24">
        <f t="shared" si="177"/>
        <v>0</v>
      </c>
      <c r="AQ362" s="24">
        <f t="shared" si="162"/>
        <v>0</v>
      </c>
      <c r="AR362" s="24">
        <f t="shared" si="163"/>
        <v>0</v>
      </c>
      <c r="AS362" s="24">
        <f t="shared" si="164"/>
        <v>0</v>
      </c>
      <c r="AT362" s="24">
        <f t="shared" si="178"/>
        <v>0</v>
      </c>
      <c r="AU362" s="24">
        <f t="shared" si="187"/>
        <v>0</v>
      </c>
      <c r="AV362" s="24">
        <v>0</v>
      </c>
      <c r="AW362" s="24">
        <f t="shared" si="190"/>
        <v>0</v>
      </c>
      <c r="AX362" s="24">
        <v>0</v>
      </c>
      <c r="AY362" s="24">
        <f t="shared" si="179"/>
        <v>0</v>
      </c>
      <c r="AZ362" s="24">
        <f t="shared" si="180"/>
        <v>0</v>
      </c>
      <c r="BA362" s="24">
        <f t="shared" si="165"/>
        <v>0</v>
      </c>
      <c r="BB362" s="24">
        <f t="shared" si="166"/>
        <v>0</v>
      </c>
      <c r="BC362" s="24">
        <f t="shared" si="167"/>
        <v>0</v>
      </c>
      <c r="BD362" s="24">
        <f t="shared" si="168"/>
        <v>0</v>
      </c>
      <c r="BE362" s="24">
        <f t="shared" si="169"/>
        <v>0</v>
      </c>
      <c r="BF362" s="24">
        <f t="shared" si="181"/>
        <v>0</v>
      </c>
      <c r="BG362" s="24">
        <f t="shared" si="188"/>
        <v>0</v>
      </c>
      <c r="BH362" s="24">
        <v>0</v>
      </c>
      <c r="BI362" s="24">
        <f t="shared" si="182"/>
        <v>0</v>
      </c>
      <c r="BJ362" s="24">
        <v>0</v>
      </c>
      <c r="BK362" s="24">
        <f t="shared" si="183"/>
        <v>0</v>
      </c>
      <c r="BL362" s="24">
        <f t="shared" si="184"/>
        <v>0</v>
      </c>
      <c r="BM362" s="24">
        <f t="shared" si="170"/>
        <v>0</v>
      </c>
      <c r="BN362" s="24">
        <f t="shared" si="171"/>
        <v>0</v>
      </c>
      <c r="BO362" s="24">
        <f t="shared" si="172"/>
        <v>0</v>
      </c>
      <c r="BP362" s="24">
        <f t="shared" si="173"/>
        <v>0</v>
      </c>
      <c r="BQ362" s="24">
        <f t="shared" si="174"/>
        <v>0</v>
      </c>
      <c r="BR362" s="24">
        <f t="shared" si="185"/>
        <v>0</v>
      </c>
      <c r="BS362" s="24">
        <f t="shared" si="189"/>
        <v>0</v>
      </c>
      <c r="BT362" s="24">
        <v>0</v>
      </c>
      <c r="BU362" s="24">
        <f t="shared" si="186"/>
        <v>0</v>
      </c>
      <c r="BV362" s="24">
        <v>0</v>
      </c>
    </row>
    <row r="363" spans="1:74">
      <c r="A363" s="87">
        <v>354</v>
      </c>
      <c r="B363" s="1"/>
      <c r="C363" s="1"/>
      <c r="D363" s="2"/>
      <c r="E363" s="3"/>
      <c r="F363" s="4"/>
      <c r="G363" s="5"/>
      <c r="H363" s="4"/>
      <c r="I363" s="5"/>
      <c r="J363" s="6"/>
      <c r="K363" s="5"/>
      <c r="L363" s="5"/>
      <c r="M363" s="5"/>
      <c r="N363" s="7"/>
      <c r="O363" s="38"/>
      <c r="P363" s="5"/>
      <c r="Q363" s="5"/>
      <c r="R363" s="7"/>
      <c r="S363" s="38"/>
      <c r="T363" s="5"/>
      <c r="U363" s="5"/>
      <c r="V363" s="55"/>
      <c r="W363" s="38"/>
      <c r="X363" s="5"/>
      <c r="Y363" s="5"/>
      <c r="Z363" s="55"/>
      <c r="AA363" s="36">
        <f>IF(Dane!$E$3=1,AO363+BA363+BM363,IF(Dane!$E$3=2,AU363+BG363+BS363,AW363+BI363+BU363))</f>
        <v>0</v>
      </c>
      <c r="AB363" s="16">
        <f>IF(Dane!$E$3=1,AP363+BB363+BN363,IF(Dane!$E$3=2,AV363+BH363+BT363,AX363+BJ363+BV363))</f>
        <v>0</v>
      </c>
      <c r="AC363" s="16">
        <f>IF(((K363*Dane!$C$9)-AA363)&lt;0,0,(K363*Dane!$C$9)-AA363)</f>
        <v>0</v>
      </c>
      <c r="AD363" s="37">
        <f>IFERROR(IF(((L363*Dane!$C$9)-AB363)&lt;0,0,(L363*Dane!$C$9)-AB363),0)</f>
        <v>0</v>
      </c>
      <c r="AE363" s="97"/>
      <c r="AF363" s="77">
        <f>IF(Dane!$E$3=1,AO363,IF(Dane!$E$3=2,AU363,AW363))</f>
        <v>0</v>
      </c>
      <c r="AG363" s="77">
        <f>IF(Dane!$E$3=1,AP363,IF(Dane!$E$3=2,AV363,AX363))</f>
        <v>0</v>
      </c>
      <c r="AH363" s="77">
        <f>IF(Dane!$E$3=1,BA363,IF(Dane!$E$3=2,BG363,BI363))</f>
        <v>0</v>
      </c>
      <c r="AI363" s="77">
        <f>IF(Dane!$E$3=1,BB363,IF(Dane!$E$3=2,BH363,BJ363))</f>
        <v>0</v>
      </c>
      <c r="AJ363" s="77">
        <f>IF(Dane!$E$3=1,BM363,IF(Dane!$E$3=2,BS363,BU363))</f>
        <v>0</v>
      </c>
      <c r="AK363" s="77">
        <f>IF(Dane!$E$3=1,BN363,IF(Dane!$E$3=2,BT363,BV363))</f>
        <v>0</v>
      </c>
      <c r="AL363" s="24">
        <f t="shared" si="175"/>
        <v>0</v>
      </c>
      <c r="AM363" s="24">
        <f t="shared" si="176"/>
        <v>0</v>
      </c>
      <c r="AN363" s="24"/>
      <c r="AO363" s="24">
        <f t="shared" si="161"/>
        <v>0</v>
      </c>
      <c r="AP363" s="24">
        <f t="shared" si="177"/>
        <v>0</v>
      </c>
      <c r="AQ363" s="24">
        <f t="shared" si="162"/>
        <v>0</v>
      </c>
      <c r="AR363" s="24">
        <f t="shared" si="163"/>
        <v>0</v>
      </c>
      <c r="AS363" s="24">
        <f t="shared" si="164"/>
        <v>0</v>
      </c>
      <c r="AT363" s="24">
        <f t="shared" si="178"/>
        <v>0</v>
      </c>
      <c r="AU363" s="24">
        <f t="shared" si="187"/>
        <v>0</v>
      </c>
      <c r="AV363" s="24">
        <v>0</v>
      </c>
      <c r="AW363" s="24">
        <f t="shared" si="190"/>
        <v>0</v>
      </c>
      <c r="AX363" s="24">
        <v>0</v>
      </c>
      <c r="AY363" s="24">
        <f t="shared" si="179"/>
        <v>0</v>
      </c>
      <c r="AZ363" s="24">
        <f t="shared" si="180"/>
        <v>0</v>
      </c>
      <c r="BA363" s="24">
        <f t="shared" si="165"/>
        <v>0</v>
      </c>
      <c r="BB363" s="24">
        <f t="shared" si="166"/>
        <v>0</v>
      </c>
      <c r="BC363" s="24">
        <f t="shared" si="167"/>
        <v>0</v>
      </c>
      <c r="BD363" s="24">
        <f t="shared" si="168"/>
        <v>0</v>
      </c>
      <c r="BE363" s="24">
        <f t="shared" si="169"/>
        <v>0</v>
      </c>
      <c r="BF363" s="24">
        <f t="shared" si="181"/>
        <v>0</v>
      </c>
      <c r="BG363" s="24">
        <f t="shared" si="188"/>
        <v>0</v>
      </c>
      <c r="BH363" s="24">
        <v>0</v>
      </c>
      <c r="BI363" s="24">
        <f t="shared" si="182"/>
        <v>0</v>
      </c>
      <c r="BJ363" s="24">
        <v>0</v>
      </c>
      <c r="BK363" s="24">
        <f t="shared" si="183"/>
        <v>0</v>
      </c>
      <c r="BL363" s="24">
        <f t="shared" si="184"/>
        <v>0</v>
      </c>
      <c r="BM363" s="24">
        <f t="shared" si="170"/>
        <v>0</v>
      </c>
      <c r="BN363" s="24">
        <f t="shared" si="171"/>
        <v>0</v>
      </c>
      <c r="BO363" s="24">
        <f t="shared" si="172"/>
        <v>0</v>
      </c>
      <c r="BP363" s="24">
        <f t="shared" si="173"/>
        <v>0</v>
      </c>
      <c r="BQ363" s="24">
        <f t="shared" si="174"/>
        <v>0</v>
      </c>
      <c r="BR363" s="24">
        <f t="shared" si="185"/>
        <v>0</v>
      </c>
      <c r="BS363" s="24">
        <f t="shared" si="189"/>
        <v>0</v>
      </c>
      <c r="BT363" s="24">
        <v>0</v>
      </c>
      <c r="BU363" s="24">
        <f t="shared" si="186"/>
        <v>0</v>
      </c>
      <c r="BV363" s="24">
        <v>0</v>
      </c>
    </row>
    <row r="364" spans="1:74">
      <c r="A364" s="87">
        <v>355</v>
      </c>
      <c r="B364" s="1"/>
      <c r="C364" s="1"/>
      <c r="D364" s="2"/>
      <c r="E364" s="3"/>
      <c r="F364" s="4"/>
      <c r="G364" s="5"/>
      <c r="H364" s="4"/>
      <c r="I364" s="5"/>
      <c r="J364" s="6"/>
      <c r="K364" s="5"/>
      <c r="L364" s="5"/>
      <c r="M364" s="5"/>
      <c r="N364" s="7"/>
      <c r="O364" s="38"/>
      <c r="P364" s="5"/>
      <c r="Q364" s="5"/>
      <c r="R364" s="7"/>
      <c r="S364" s="38"/>
      <c r="T364" s="5"/>
      <c r="U364" s="5"/>
      <c r="V364" s="55"/>
      <c r="W364" s="38"/>
      <c r="X364" s="5"/>
      <c r="Y364" s="5"/>
      <c r="Z364" s="55"/>
      <c r="AA364" s="36">
        <f>IF(Dane!$E$3=1,AO364+BA364+BM364,IF(Dane!$E$3=2,AU364+BG364+BS364,AW364+BI364+BU364))</f>
        <v>0</v>
      </c>
      <c r="AB364" s="16">
        <f>IF(Dane!$E$3=1,AP364+BB364+BN364,IF(Dane!$E$3=2,AV364+BH364+BT364,AX364+BJ364+BV364))</f>
        <v>0</v>
      </c>
      <c r="AC364" s="16">
        <f>IF(((K364*Dane!$C$9)-AA364)&lt;0,0,(K364*Dane!$C$9)-AA364)</f>
        <v>0</v>
      </c>
      <c r="AD364" s="37">
        <f>IFERROR(IF(((L364*Dane!$C$9)-AB364)&lt;0,0,(L364*Dane!$C$9)-AB364),0)</f>
        <v>0</v>
      </c>
      <c r="AE364" s="97"/>
      <c r="AF364" s="77">
        <f>IF(Dane!$E$3=1,AO364,IF(Dane!$E$3=2,AU364,AW364))</f>
        <v>0</v>
      </c>
      <c r="AG364" s="77">
        <f>IF(Dane!$E$3=1,AP364,IF(Dane!$E$3=2,AV364,AX364))</f>
        <v>0</v>
      </c>
      <c r="AH364" s="77">
        <f>IF(Dane!$E$3=1,BA364,IF(Dane!$E$3=2,BG364,BI364))</f>
        <v>0</v>
      </c>
      <c r="AI364" s="77">
        <f>IF(Dane!$E$3=1,BB364,IF(Dane!$E$3=2,BH364,BJ364))</f>
        <v>0</v>
      </c>
      <c r="AJ364" s="77">
        <f>IF(Dane!$E$3=1,BM364,IF(Dane!$E$3=2,BS364,BU364))</f>
        <v>0</v>
      </c>
      <c r="AK364" s="77">
        <f>IF(Dane!$E$3=1,BN364,IF(Dane!$E$3=2,BT364,BV364))</f>
        <v>0</v>
      </c>
      <c r="AL364" s="24">
        <f t="shared" si="175"/>
        <v>0</v>
      </c>
      <c r="AM364" s="24">
        <f t="shared" si="176"/>
        <v>0</v>
      </c>
      <c r="AN364" s="24"/>
      <c r="AO364" s="24">
        <f t="shared" si="161"/>
        <v>0</v>
      </c>
      <c r="AP364" s="24">
        <f t="shared" si="177"/>
        <v>0</v>
      </c>
      <c r="AQ364" s="24">
        <f t="shared" si="162"/>
        <v>0</v>
      </c>
      <c r="AR364" s="24">
        <f t="shared" si="163"/>
        <v>0</v>
      </c>
      <c r="AS364" s="24">
        <f t="shared" si="164"/>
        <v>0</v>
      </c>
      <c r="AT364" s="24">
        <f t="shared" si="178"/>
        <v>0</v>
      </c>
      <c r="AU364" s="24">
        <f t="shared" si="187"/>
        <v>0</v>
      </c>
      <c r="AV364" s="24">
        <v>0</v>
      </c>
      <c r="AW364" s="24">
        <f t="shared" si="190"/>
        <v>0</v>
      </c>
      <c r="AX364" s="24">
        <v>0</v>
      </c>
      <c r="AY364" s="24">
        <f t="shared" si="179"/>
        <v>0</v>
      </c>
      <c r="AZ364" s="24">
        <f t="shared" si="180"/>
        <v>0</v>
      </c>
      <c r="BA364" s="24">
        <f t="shared" si="165"/>
        <v>0</v>
      </c>
      <c r="BB364" s="24">
        <f t="shared" si="166"/>
        <v>0</v>
      </c>
      <c r="BC364" s="24">
        <f t="shared" si="167"/>
        <v>0</v>
      </c>
      <c r="BD364" s="24">
        <f t="shared" si="168"/>
        <v>0</v>
      </c>
      <c r="BE364" s="24">
        <f t="shared" si="169"/>
        <v>0</v>
      </c>
      <c r="BF364" s="24">
        <f t="shared" si="181"/>
        <v>0</v>
      </c>
      <c r="BG364" s="24">
        <f t="shared" si="188"/>
        <v>0</v>
      </c>
      <c r="BH364" s="24">
        <v>0</v>
      </c>
      <c r="BI364" s="24">
        <f t="shared" si="182"/>
        <v>0</v>
      </c>
      <c r="BJ364" s="24">
        <v>0</v>
      </c>
      <c r="BK364" s="24">
        <f t="shared" si="183"/>
        <v>0</v>
      </c>
      <c r="BL364" s="24">
        <f t="shared" si="184"/>
        <v>0</v>
      </c>
      <c r="BM364" s="24">
        <f t="shared" si="170"/>
        <v>0</v>
      </c>
      <c r="BN364" s="24">
        <f t="shared" si="171"/>
        <v>0</v>
      </c>
      <c r="BO364" s="24">
        <f t="shared" si="172"/>
        <v>0</v>
      </c>
      <c r="BP364" s="24">
        <f t="shared" si="173"/>
        <v>0</v>
      </c>
      <c r="BQ364" s="24">
        <f t="shared" si="174"/>
        <v>0</v>
      </c>
      <c r="BR364" s="24">
        <f t="shared" si="185"/>
        <v>0</v>
      </c>
      <c r="BS364" s="24">
        <f t="shared" si="189"/>
        <v>0</v>
      </c>
      <c r="BT364" s="24">
        <v>0</v>
      </c>
      <c r="BU364" s="24">
        <f t="shared" si="186"/>
        <v>0</v>
      </c>
      <c r="BV364" s="24">
        <v>0</v>
      </c>
    </row>
    <row r="365" spans="1:74">
      <c r="A365" s="87">
        <v>356</v>
      </c>
      <c r="B365" s="1"/>
      <c r="C365" s="1"/>
      <c r="D365" s="2"/>
      <c r="E365" s="3"/>
      <c r="F365" s="4"/>
      <c r="G365" s="5"/>
      <c r="H365" s="4"/>
      <c r="I365" s="5"/>
      <c r="J365" s="6"/>
      <c r="K365" s="5"/>
      <c r="L365" s="5"/>
      <c r="M365" s="5"/>
      <c r="N365" s="7"/>
      <c r="O365" s="38"/>
      <c r="P365" s="5"/>
      <c r="Q365" s="5"/>
      <c r="R365" s="7"/>
      <c r="S365" s="38"/>
      <c r="T365" s="5"/>
      <c r="U365" s="5"/>
      <c r="V365" s="55"/>
      <c r="W365" s="38"/>
      <c r="X365" s="5"/>
      <c r="Y365" s="5"/>
      <c r="Z365" s="55"/>
      <c r="AA365" s="36">
        <f>IF(Dane!$E$3=1,AO365+BA365+BM365,IF(Dane!$E$3=2,AU365+BG365+BS365,AW365+BI365+BU365))</f>
        <v>0</v>
      </c>
      <c r="AB365" s="16">
        <f>IF(Dane!$E$3=1,AP365+BB365+BN365,IF(Dane!$E$3=2,AV365+BH365+BT365,AX365+BJ365+BV365))</f>
        <v>0</v>
      </c>
      <c r="AC365" s="16">
        <f>IF(((K365*Dane!$C$9)-AA365)&lt;0,0,(K365*Dane!$C$9)-AA365)</f>
        <v>0</v>
      </c>
      <c r="AD365" s="37">
        <f>IFERROR(IF(((L365*Dane!$C$9)-AB365)&lt;0,0,(L365*Dane!$C$9)-AB365),0)</f>
        <v>0</v>
      </c>
      <c r="AE365" s="97"/>
      <c r="AF365" s="77">
        <f>IF(Dane!$E$3=1,AO365,IF(Dane!$E$3=2,AU365,AW365))</f>
        <v>0</v>
      </c>
      <c r="AG365" s="77">
        <f>IF(Dane!$E$3=1,AP365,IF(Dane!$E$3=2,AV365,AX365))</f>
        <v>0</v>
      </c>
      <c r="AH365" s="77">
        <f>IF(Dane!$E$3=1,BA365,IF(Dane!$E$3=2,BG365,BI365))</f>
        <v>0</v>
      </c>
      <c r="AI365" s="77">
        <f>IF(Dane!$E$3=1,BB365,IF(Dane!$E$3=2,BH365,BJ365))</f>
        <v>0</v>
      </c>
      <c r="AJ365" s="77">
        <f>IF(Dane!$E$3=1,BM365,IF(Dane!$E$3=2,BS365,BU365))</f>
        <v>0</v>
      </c>
      <c r="AK365" s="77">
        <f>IF(Dane!$E$3=1,BN365,IF(Dane!$E$3=2,BT365,BV365))</f>
        <v>0</v>
      </c>
      <c r="AL365" s="24">
        <f t="shared" si="175"/>
        <v>0</v>
      </c>
      <c r="AM365" s="24">
        <f t="shared" si="176"/>
        <v>0</v>
      </c>
      <c r="AN365" s="24"/>
      <c r="AO365" s="24">
        <f t="shared" si="161"/>
        <v>0</v>
      </c>
      <c r="AP365" s="24">
        <f t="shared" si="177"/>
        <v>0</v>
      </c>
      <c r="AQ365" s="24">
        <f t="shared" si="162"/>
        <v>0</v>
      </c>
      <c r="AR365" s="24">
        <f t="shared" si="163"/>
        <v>0</v>
      </c>
      <c r="AS365" s="24">
        <f t="shared" si="164"/>
        <v>0</v>
      </c>
      <c r="AT365" s="24">
        <f t="shared" si="178"/>
        <v>0</v>
      </c>
      <c r="AU365" s="24">
        <f t="shared" si="187"/>
        <v>0</v>
      </c>
      <c r="AV365" s="24">
        <v>0</v>
      </c>
      <c r="AW365" s="24">
        <f t="shared" si="190"/>
        <v>0</v>
      </c>
      <c r="AX365" s="24">
        <v>0</v>
      </c>
      <c r="AY365" s="24">
        <f t="shared" si="179"/>
        <v>0</v>
      </c>
      <c r="AZ365" s="24">
        <f t="shared" si="180"/>
        <v>0</v>
      </c>
      <c r="BA365" s="24">
        <f t="shared" si="165"/>
        <v>0</v>
      </c>
      <c r="BB365" s="24">
        <f t="shared" si="166"/>
        <v>0</v>
      </c>
      <c r="BC365" s="24">
        <f t="shared" si="167"/>
        <v>0</v>
      </c>
      <c r="BD365" s="24">
        <f t="shared" si="168"/>
        <v>0</v>
      </c>
      <c r="BE365" s="24">
        <f t="shared" si="169"/>
        <v>0</v>
      </c>
      <c r="BF365" s="24">
        <f t="shared" si="181"/>
        <v>0</v>
      </c>
      <c r="BG365" s="24">
        <f t="shared" si="188"/>
        <v>0</v>
      </c>
      <c r="BH365" s="24">
        <v>0</v>
      </c>
      <c r="BI365" s="24">
        <f t="shared" si="182"/>
        <v>0</v>
      </c>
      <c r="BJ365" s="24">
        <v>0</v>
      </c>
      <c r="BK365" s="24">
        <f t="shared" si="183"/>
        <v>0</v>
      </c>
      <c r="BL365" s="24">
        <f t="shared" si="184"/>
        <v>0</v>
      </c>
      <c r="BM365" s="24">
        <f t="shared" si="170"/>
        <v>0</v>
      </c>
      <c r="BN365" s="24">
        <f t="shared" si="171"/>
        <v>0</v>
      </c>
      <c r="BO365" s="24">
        <f t="shared" si="172"/>
        <v>0</v>
      </c>
      <c r="BP365" s="24">
        <f t="shared" si="173"/>
        <v>0</v>
      </c>
      <c r="BQ365" s="24">
        <f t="shared" si="174"/>
        <v>0</v>
      </c>
      <c r="BR365" s="24">
        <f t="shared" si="185"/>
        <v>0</v>
      </c>
      <c r="BS365" s="24">
        <f t="shared" si="189"/>
        <v>0</v>
      </c>
      <c r="BT365" s="24">
        <v>0</v>
      </c>
      <c r="BU365" s="24">
        <f t="shared" si="186"/>
        <v>0</v>
      </c>
      <c r="BV365" s="24">
        <v>0</v>
      </c>
    </row>
    <row r="366" spans="1:74">
      <c r="A366" s="87">
        <v>357</v>
      </c>
      <c r="B366" s="1"/>
      <c r="C366" s="1"/>
      <c r="D366" s="2"/>
      <c r="E366" s="3"/>
      <c r="F366" s="4"/>
      <c r="G366" s="5"/>
      <c r="H366" s="4"/>
      <c r="I366" s="5"/>
      <c r="J366" s="6"/>
      <c r="K366" s="5"/>
      <c r="L366" s="5"/>
      <c r="M366" s="5"/>
      <c r="N366" s="7"/>
      <c r="O366" s="38"/>
      <c r="P366" s="5"/>
      <c r="Q366" s="5"/>
      <c r="R366" s="7"/>
      <c r="S366" s="38"/>
      <c r="T366" s="5"/>
      <c r="U366" s="5"/>
      <c r="V366" s="55"/>
      <c r="W366" s="38"/>
      <c r="X366" s="5"/>
      <c r="Y366" s="5"/>
      <c r="Z366" s="55"/>
      <c r="AA366" s="36">
        <f>IF(Dane!$E$3=1,AO366+BA366+BM366,IF(Dane!$E$3=2,AU366+BG366+BS366,AW366+BI366+BU366))</f>
        <v>0</v>
      </c>
      <c r="AB366" s="16">
        <f>IF(Dane!$E$3=1,AP366+BB366+BN366,IF(Dane!$E$3=2,AV366+BH366+BT366,AX366+BJ366+BV366))</f>
        <v>0</v>
      </c>
      <c r="AC366" s="16">
        <f>IF(((K366*Dane!$C$9)-AA366)&lt;0,0,(K366*Dane!$C$9)-AA366)</f>
        <v>0</v>
      </c>
      <c r="AD366" s="37">
        <f>IFERROR(IF(((L366*Dane!$C$9)-AB366)&lt;0,0,(L366*Dane!$C$9)-AB366),0)</f>
        <v>0</v>
      </c>
      <c r="AE366" s="97"/>
      <c r="AF366" s="77">
        <f>IF(Dane!$E$3=1,AO366,IF(Dane!$E$3=2,AU366,AW366))</f>
        <v>0</v>
      </c>
      <c r="AG366" s="77">
        <f>IF(Dane!$E$3=1,AP366,IF(Dane!$E$3=2,AV366,AX366))</f>
        <v>0</v>
      </c>
      <c r="AH366" s="77">
        <f>IF(Dane!$E$3=1,BA366,IF(Dane!$E$3=2,BG366,BI366))</f>
        <v>0</v>
      </c>
      <c r="AI366" s="77">
        <f>IF(Dane!$E$3=1,BB366,IF(Dane!$E$3=2,BH366,BJ366))</f>
        <v>0</v>
      </c>
      <c r="AJ366" s="77">
        <f>IF(Dane!$E$3=1,BM366,IF(Dane!$E$3=2,BS366,BU366))</f>
        <v>0</v>
      </c>
      <c r="AK366" s="77">
        <f>IF(Dane!$E$3=1,BN366,IF(Dane!$E$3=2,BT366,BV366))</f>
        <v>0</v>
      </c>
      <c r="AL366" s="24">
        <f t="shared" si="175"/>
        <v>0</v>
      </c>
      <c r="AM366" s="24">
        <f t="shared" si="176"/>
        <v>0</v>
      </c>
      <c r="AN366" s="24"/>
      <c r="AO366" s="24">
        <f t="shared" si="161"/>
        <v>0</v>
      </c>
      <c r="AP366" s="24">
        <f t="shared" si="177"/>
        <v>0</v>
      </c>
      <c r="AQ366" s="24">
        <f t="shared" si="162"/>
        <v>0</v>
      </c>
      <c r="AR366" s="24">
        <f t="shared" si="163"/>
        <v>0</v>
      </c>
      <c r="AS366" s="24">
        <f t="shared" si="164"/>
        <v>0</v>
      </c>
      <c r="AT366" s="24">
        <f t="shared" si="178"/>
        <v>0</v>
      </c>
      <c r="AU366" s="24">
        <f t="shared" si="187"/>
        <v>0</v>
      </c>
      <c r="AV366" s="24">
        <v>0</v>
      </c>
      <c r="AW366" s="24">
        <f t="shared" si="190"/>
        <v>0</v>
      </c>
      <c r="AX366" s="24">
        <v>0</v>
      </c>
      <c r="AY366" s="24">
        <f t="shared" si="179"/>
        <v>0</v>
      </c>
      <c r="AZ366" s="24">
        <f t="shared" si="180"/>
        <v>0</v>
      </c>
      <c r="BA366" s="24">
        <f t="shared" si="165"/>
        <v>0</v>
      </c>
      <c r="BB366" s="24">
        <f t="shared" si="166"/>
        <v>0</v>
      </c>
      <c r="BC366" s="24">
        <f t="shared" si="167"/>
        <v>0</v>
      </c>
      <c r="BD366" s="24">
        <f t="shared" si="168"/>
        <v>0</v>
      </c>
      <c r="BE366" s="24">
        <f t="shared" si="169"/>
        <v>0</v>
      </c>
      <c r="BF366" s="24">
        <f t="shared" si="181"/>
        <v>0</v>
      </c>
      <c r="BG366" s="24">
        <f t="shared" si="188"/>
        <v>0</v>
      </c>
      <c r="BH366" s="24">
        <v>0</v>
      </c>
      <c r="BI366" s="24">
        <f t="shared" si="182"/>
        <v>0</v>
      </c>
      <c r="BJ366" s="24">
        <v>0</v>
      </c>
      <c r="BK366" s="24">
        <f t="shared" si="183"/>
        <v>0</v>
      </c>
      <c r="BL366" s="24">
        <f t="shared" si="184"/>
        <v>0</v>
      </c>
      <c r="BM366" s="24">
        <f t="shared" si="170"/>
        <v>0</v>
      </c>
      <c r="BN366" s="24">
        <f t="shared" si="171"/>
        <v>0</v>
      </c>
      <c r="BO366" s="24">
        <f t="shared" si="172"/>
        <v>0</v>
      </c>
      <c r="BP366" s="24">
        <f t="shared" si="173"/>
        <v>0</v>
      </c>
      <c r="BQ366" s="24">
        <f t="shared" si="174"/>
        <v>0</v>
      </c>
      <c r="BR366" s="24">
        <f t="shared" si="185"/>
        <v>0</v>
      </c>
      <c r="BS366" s="24">
        <f t="shared" si="189"/>
        <v>0</v>
      </c>
      <c r="BT366" s="24">
        <v>0</v>
      </c>
      <c r="BU366" s="24">
        <f t="shared" si="186"/>
        <v>0</v>
      </c>
      <c r="BV366" s="24">
        <v>0</v>
      </c>
    </row>
    <row r="367" spans="1:74">
      <c r="A367" s="87">
        <v>358</v>
      </c>
      <c r="B367" s="1"/>
      <c r="C367" s="1"/>
      <c r="D367" s="2"/>
      <c r="E367" s="3"/>
      <c r="F367" s="4"/>
      <c r="G367" s="5"/>
      <c r="H367" s="4"/>
      <c r="I367" s="5"/>
      <c r="J367" s="6"/>
      <c r="K367" s="5"/>
      <c r="L367" s="5"/>
      <c r="M367" s="5"/>
      <c r="N367" s="7"/>
      <c r="O367" s="38"/>
      <c r="P367" s="5"/>
      <c r="Q367" s="5"/>
      <c r="R367" s="7"/>
      <c r="S367" s="38"/>
      <c r="T367" s="5"/>
      <c r="U367" s="5"/>
      <c r="V367" s="55"/>
      <c r="W367" s="38"/>
      <c r="X367" s="5"/>
      <c r="Y367" s="5"/>
      <c r="Z367" s="55"/>
      <c r="AA367" s="36">
        <f>IF(Dane!$E$3=1,AO367+BA367+BM367,IF(Dane!$E$3=2,AU367+BG367+BS367,AW367+BI367+BU367))</f>
        <v>0</v>
      </c>
      <c r="AB367" s="16">
        <f>IF(Dane!$E$3=1,AP367+BB367+BN367,IF(Dane!$E$3=2,AV367+BH367+BT367,AX367+BJ367+BV367))</f>
        <v>0</v>
      </c>
      <c r="AC367" s="16">
        <f>IF(((K367*Dane!$C$9)-AA367)&lt;0,0,(K367*Dane!$C$9)-AA367)</f>
        <v>0</v>
      </c>
      <c r="AD367" s="37">
        <f>IFERROR(IF(((L367*Dane!$C$9)-AB367)&lt;0,0,(L367*Dane!$C$9)-AB367),0)</f>
        <v>0</v>
      </c>
      <c r="AE367" s="97"/>
      <c r="AF367" s="77">
        <f>IF(Dane!$E$3=1,AO367,IF(Dane!$E$3=2,AU367,AW367))</f>
        <v>0</v>
      </c>
      <c r="AG367" s="77">
        <f>IF(Dane!$E$3=1,AP367,IF(Dane!$E$3=2,AV367,AX367))</f>
        <v>0</v>
      </c>
      <c r="AH367" s="77">
        <f>IF(Dane!$E$3=1,BA367,IF(Dane!$E$3=2,BG367,BI367))</f>
        <v>0</v>
      </c>
      <c r="AI367" s="77">
        <f>IF(Dane!$E$3=1,BB367,IF(Dane!$E$3=2,BH367,BJ367))</f>
        <v>0</v>
      </c>
      <c r="AJ367" s="77">
        <f>IF(Dane!$E$3=1,BM367,IF(Dane!$E$3=2,BS367,BU367))</f>
        <v>0</v>
      </c>
      <c r="AK367" s="77">
        <f>IF(Dane!$E$3=1,BN367,IF(Dane!$E$3=2,BT367,BV367))</f>
        <v>0</v>
      </c>
      <c r="AL367" s="24">
        <f t="shared" si="175"/>
        <v>0</v>
      </c>
      <c r="AM367" s="24">
        <f t="shared" si="176"/>
        <v>0</v>
      </c>
      <c r="AN367" s="24"/>
      <c r="AO367" s="24">
        <f t="shared" si="161"/>
        <v>0</v>
      </c>
      <c r="AP367" s="24">
        <f t="shared" si="177"/>
        <v>0</v>
      </c>
      <c r="AQ367" s="24">
        <f t="shared" si="162"/>
        <v>0</v>
      </c>
      <c r="AR367" s="24">
        <f t="shared" si="163"/>
        <v>0</v>
      </c>
      <c r="AS367" s="24">
        <f t="shared" si="164"/>
        <v>0</v>
      </c>
      <c r="AT367" s="24">
        <f t="shared" si="178"/>
        <v>0</v>
      </c>
      <c r="AU367" s="24">
        <f t="shared" si="187"/>
        <v>0</v>
      </c>
      <c r="AV367" s="24">
        <v>0</v>
      </c>
      <c r="AW367" s="24">
        <f t="shared" si="190"/>
        <v>0</v>
      </c>
      <c r="AX367" s="24">
        <v>0</v>
      </c>
      <c r="AY367" s="24">
        <f t="shared" si="179"/>
        <v>0</v>
      </c>
      <c r="AZ367" s="24">
        <f t="shared" si="180"/>
        <v>0</v>
      </c>
      <c r="BA367" s="24">
        <f t="shared" si="165"/>
        <v>0</v>
      </c>
      <c r="BB367" s="24">
        <f t="shared" si="166"/>
        <v>0</v>
      </c>
      <c r="BC367" s="24">
        <f t="shared" si="167"/>
        <v>0</v>
      </c>
      <c r="BD367" s="24">
        <f t="shared" si="168"/>
        <v>0</v>
      </c>
      <c r="BE367" s="24">
        <f t="shared" si="169"/>
        <v>0</v>
      </c>
      <c r="BF367" s="24">
        <f t="shared" si="181"/>
        <v>0</v>
      </c>
      <c r="BG367" s="24">
        <f t="shared" si="188"/>
        <v>0</v>
      </c>
      <c r="BH367" s="24">
        <v>0</v>
      </c>
      <c r="BI367" s="24">
        <f t="shared" si="182"/>
        <v>0</v>
      </c>
      <c r="BJ367" s="24">
        <v>0</v>
      </c>
      <c r="BK367" s="24">
        <f t="shared" si="183"/>
        <v>0</v>
      </c>
      <c r="BL367" s="24">
        <f t="shared" si="184"/>
        <v>0</v>
      </c>
      <c r="BM367" s="24">
        <f t="shared" si="170"/>
        <v>0</v>
      </c>
      <c r="BN367" s="24">
        <f t="shared" si="171"/>
        <v>0</v>
      </c>
      <c r="BO367" s="24">
        <f t="shared" si="172"/>
        <v>0</v>
      </c>
      <c r="BP367" s="24">
        <f t="shared" si="173"/>
        <v>0</v>
      </c>
      <c r="BQ367" s="24">
        <f t="shared" si="174"/>
        <v>0</v>
      </c>
      <c r="BR367" s="24">
        <f t="shared" si="185"/>
        <v>0</v>
      </c>
      <c r="BS367" s="24">
        <f t="shared" si="189"/>
        <v>0</v>
      </c>
      <c r="BT367" s="24">
        <v>0</v>
      </c>
      <c r="BU367" s="24">
        <f t="shared" si="186"/>
        <v>0</v>
      </c>
      <c r="BV367" s="24">
        <v>0</v>
      </c>
    </row>
    <row r="368" spans="1:74">
      <c r="A368" s="87">
        <v>359</v>
      </c>
      <c r="B368" s="1"/>
      <c r="C368" s="1"/>
      <c r="D368" s="2"/>
      <c r="E368" s="3"/>
      <c r="F368" s="4"/>
      <c r="G368" s="5"/>
      <c r="H368" s="4"/>
      <c r="I368" s="5"/>
      <c r="J368" s="6"/>
      <c r="K368" s="5"/>
      <c r="L368" s="5"/>
      <c r="M368" s="5"/>
      <c r="N368" s="7"/>
      <c r="O368" s="38"/>
      <c r="P368" s="5"/>
      <c r="Q368" s="5"/>
      <c r="R368" s="7"/>
      <c r="S368" s="38"/>
      <c r="T368" s="5"/>
      <c r="U368" s="5"/>
      <c r="V368" s="55"/>
      <c r="W368" s="38"/>
      <c r="X368" s="5"/>
      <c r="Y368" s="5"/>
      <c r="Z368" s="55"/>
      <c r="AA368" s="36">
        <f>IF(Dane!$E$3=1,AO368+BA368+BM368,IF(Dane!$E$3=2,AU368+BG368+BS368,AW368+BI368+BU368))</f>
        <v>0</v>
      </c>
      <c r="AB368" s="16">
        <f>IF(Dane!$E$3=1,AP368+BB368+BN368,IF(Dane!$E$3=2,AV368+BH368+BT368,AX368+BJ368+BV368))</f>
        <v>0</v>
      </c>
      <c r="AC368" s="16">
        <f>IF(((K368*Dane!$C$9)-AA368)&lt;0,0,(K368*Dane!$C$9)-AA368)</f>
        <v>0</v>
      </c>
      <c r="AD368" s="37">
        <f>IFERROR(IF(((L368*Dane!$C$9)-AB368)&lt;0,0,(L368*Dane!$C$9)-AB368),0)</f>
        <v>0</v>
      </c>
      <c r="AE368" s="97"/>
      <c r="AF368" s="77">
        <f>IF(Dane!$E$3=1,AO368,IF(Dane!$E$3=2,AU368,AW368))</f>
        <v>0</v>
      </c>
      <c r="AG368" s="77">
        <f>IF(Dane!$E$3=1,AP368,IF(Dane!$E$3=2,AV368,AX368))</f>
        <v>0</v>
      </c>
      <c r="AH368" s="77">
        <f>IF(Dane!$E$3=1,BA368,IF(Dane!$E$3=2,BG368,BI368))</f>
        <v>0</v>
      </c>
      <c r="AI368" s="77">
        <f>IF(Dane!$E$3=1,BB368,IF(Dane!$E$3=2,BH368,BJ368))</f>
        <v>0</v>
      </c>
      <c r="AJ368" s="77">
        <f>IF(Dane!$E$3=1,BM368,IF(Dane!$E$3=2,BS368,BU368))</f>
        <v>0</v>
      </c>
      <c r="AK368" s="77">
        <f>IF(Dane!$E$3=1,BN368,IF(Dane!$E$3=2,BT368,BV368))</f>
        <v>0</v>
      </c>
      <c r="AL368" s="24">
        <f t="shared" si="175"/>
        <v>0</v>
      </c>
      <c r="AM368" s="24">
        <f t="shared" si="176"/>
        <v>0</v>
      </c>
      <c r="AN368" s="24"/>
      <c r="AO368" s="24">
        <f t="shared" si="161"/>
        <v>0</v>
      </c>
      <c r="AP368" s="24">
        <f t="shared" si="177"/>
        <v>0</v>
      </c>
      <c r="AQ368" s="24">
        <f t="shared" si="162"/>
        <v>0</v>
      </c>
      <c r="AR368" s="24">
        <f t="shared" si="163"/>
        <v>0</v>
      </c>
      <c r="AS368" s="24">
        <f t="shared" si="164"/>
        <v>0</v>
      </c>
      <c r="AT368" s="24">
        <f t="shared" si="178"/>
        <v>0</v>
      </c>
      <c r="AU368" s="24">
        <f t="shared" si="187"/>
        <v>0</v>
      </c>
      <c r="AV368" s="24">
        <v>0</v>
      </c>
      <c r="AW368" s="24">
        <f t="shared" si="190"/>
        <v>0</v>
      </c>
      <c r="AX368" s="24">
        <v>0</v>
      </c>
      <c r="AY368" s="24">
        <f t="shared" si="179"/>
        <v>0</v>
      </c>
      <c r="AZ368" s="24">
        <f t="shared" si="180"/>
        <v>0</v>
      </c>
      <c r="BA368" s="24">
        <f t="shared" si="165"/>
        <v>0</v>
      </c>
      <c r="BB368" s="24">
        <f t="shared" si="166"/>
        <v>0</v>
      </c>
      <c r="BC368" s="24">
        <f t="shared" si="167"/>
        <v>0</v>
      </c>
      <c r="BD368" s="24">
        <f t="shared" si="168"/>
        <v>0</v>
      </c>
      <c r="BE368" s="24">
        <f t="shared" si="169"/>
        <v>0</v>
      </c>
      <c r="BF368" s="24">
        <f t="shared" si="181"/>
        <v>0</v>
      </c>
      <c r="BG368" s="24">
        <f t="shared" si="188"/>
        <v>0</v>
      </c>
      <c r="BH368" s="24">
        <v>0</v>
      </c>
      <c r="BI368" s="24">
        <f t="shared" si="182"/>
        <v>0</v>
      </c>
      <c r="BJ368" s="24">
        <v>0</v>
      </c>
      <c r="BK368" s="24">
        <f t="shared" si="183"/>
        <v>0</v>
      </c>
      <c r="BL368" s="24">
        <f t="shared" si="184"/>
        <v>0</v>
      </c>
      <c r="BM368" s="24">
        <f t="shared" si="170"/>
        <v>0</v>
      </c>
      <c r="BN368" s="24">
        <f t="shared" si="171"/>
        <v>0</v>
      </c>
      <c r="BO368" s="24">
        <f t="shared" si="172"/>
        <v>0</v>
      </c>
      <c r="BP368" s="24">
        <f t="shared" si="173"/>
        <v>0</v>
      </c>
      <c r="BQ368" s="24">
        <f t="shared" si="174"/>
        <v>0</v>
      </c>
      <c r="BR368" s="24">
        <f t="shared" si="185"/>
        <v>0</v>
      </c>
      <c r="BS368" s="24">
        <f t="shared" si="189"/>
        <v>0</v>
      </c>
      <c r="BT368" s="24">
        <v>0</v>
      </c>
      <c r="BU368" s="24">
        <f t="shared" si="186"/>
        <v>0</v>
      </c>
      <c r="BV368" s="24">
        <v>0</v>
      </c>
    </row>
    <row r="369" spans="1:74">
      <c r="A369" s="87">
        <v>360</v>
      </c>
      <c r="B369" s="1"/>
      <c r="C369" s="1"/>
      <c r="D369" s="2"/>
      <c r="E369" s="3"/>
      <c r="F369" s="4"/>
      <c r="G369" s="5"/>
      <c r="H369" s="4"/>
      <c r="I369" s="5"/>
      <c r="J369" s="6"/>
      <c r="K369" s="5"/>
      <c r="L369" s="5"/>
      <c r="M369" s="5"/>
      <c r="N369" s="7"/>
      <c r="O369" s="38"/>
      <c r="P369" s="5"/>
      <c r="Q369" s="5"/>
      <c r="R369" s="7"/>
      <c r="S369" s="38"/>
      <c r="T369" s="5"/>
      <c r="U369" s="5"/>
      <c r="V369" s="55"/>
      <c r="W369" s="38"/>
      <c r="X369" s="5"/>
      <c r="Y369" s="5"/>
      <c r="Z369" s="55"/>
      <c r="AA369" s="36">
        <f>IF(Dane!$E$3=1,AO369+BA369+BM369,IF(Dane!$E$3=2,AU369+BG369+BS369,AW369+BI369+BU369))</f>
        <v>0</v>
      </c>
      <c r="AB369" s="16">
        <f>IF(Dane!$E$3=1,AP369+BB369+BN369,IF(Dane!$E$3=2,AV369+BH369+BT369,AX369+BJ369+BV369))</f>
        <v>0</v>
      </c>
      <c r="AC369" s="16">
        <f>IF(((K369*Dane!$C$9)-AA369)&lt;0,0,(K369*Dane!$C$9)-AA369)</f>
        <v>0</v>
      </c>
      <c r="AD369" s="37">
        <f>IFERROR(IF(((L369*Dane!$C$9)-AB369)&lt;0,0,(L369*Dane!$C$9)-AB369),0)</f>
        <v>0</v>
      </c>
      <c r="AE369" s="97"/>
      <c r="AF369" s="77">
        <f>IF(Dane!$E$3=1,AO369,IF(Dane!$E$3=2,AU369,AW369))</f>
        <v>0</v>
      </c>
      <c r="AG369" s="77">
        <f>IF(Dane!$E$3=1,AP369,IF(Dane!$E$3=2,AV369,AX369))</f>
        <v>0</v>
      </c>
      <c r="AH369" s="77">
        <f>IF(Dane!$E$3=1,BA369,IF(Dane!$E$3=2,BG369,BI369))</f>
        <v>0</v>
      </c>
      <c r="AI369" s="77">
        <f>IF(Dane!$E$3=1,BB369,IF(Dane!$E$3=2,BH369,BJ369))</f>
        <v>0</v>
      </c>
      <c r="AJ369" s="77">
        <f>IF(Dane!$E$3=1,BM369,IF(Dane!$E$3=2,BS369,BU369))</f>
        <v>0</v>
      </c>
      <c r="AK369" s="77">
        <f>IF(Dane!$E$3=1,BN369,IF(Dane!$E$3=2,BT369,BV369))</f>
        <v>0</v>
      </c>
      <c r="AL369" s="24">
        <f t="shared" si="175"/>
        <v>0</v>
      </c>
      <c r="AM369" s="24">
        <f t="shared" si="176"/>
        <v>0</v>
      </c>
      <c r="AN369" s="24"/>
      <c r="AO369" s="24">
        <f t="shared" si="161"/>
        <v>0</v>
      </c>
      <c r="AP369" s="24">
        <f t="shared" si="177"/>
        <v>0</v>
      </c>
      <c r="AQ369" s="24">
        <f t="shared" si="162"/>
        <v>0</v>
      </c>
      <c r="AR369" s="24">
        <f t="shared" si="163"/>
        <v>0</v>
      </c>
      <c r="AS369" s="24">
        <f t="shared" si="164"/>
        <v>0</v>
      </c>
      <c r="AT369" s="24">
        <f t="shared" si="178"/>
        <v>0</v>
      </c>
      <c r="AU369" s="24">
        <f t="shared" si="187"/>
        <v>0</v>
      </c>
      <c r="AV369" s="24">
        <v>0</v>
      </c>
      <c r="AW369" s="24">
        <f t="shared" si="190"/>
        <v>0</v>
      </c>
      <c r="AX369" s="24">
        <v>0</v>
      </c>
      <c r="AY369" s="24">
        <f t="shared" si="179"/>
        <v>0</v>
      </c>
      <c r="AZ369" s="24">
        <f t="shared" si="180"/>
        <v>0</v>
      </c>
      <c r="BA369" s="24">
        <f t="shared" si="165"/>
        <v>0</v>
      </c>
      <c r="BB369" s="24">
        <f t="shared" si="166"/>
        <v>0</v>
      </c>
      <c r="BC369" s="24">
        <f t="shared" si="167"/>
        <v>0</v>
      </c>
      <c r="BD369" s="24">
        <f t="shared" si="168"/>
        <v>0</v>
      </c>
      <c r="BE369" s="24">
        <f t="shared" si="169"/>
        <v>0</v>
      </c>
      <c r="BF369" s="24">
        <f t="shared" si="181"/>
        <v>0</v>
      </c>
      <c r="BG369" s="24">
        <f t="shared" si="188"/>
        <v>0</v>
      </c>
      <c r="BH369" s="24">
        <v>0</v>
      </c>
      <c r="BI369" s="24">
        <f t="shared" si="182"/>
        <v>0</v>
      </c>
      <c r="BJ369" s="24">
        <v>0</v>
      </c>
      <c r="BK369" s="24">
        <f t="shared" si="183"/>
        <v>0</v>
      </c>
      <c r="BL369" s="24">
        <f t="shared" si="184"/>
        <v>0</v>
      </c>
      <c r="BM369" s="24">
        <f t="shared" si="170"/>
        <v>0</v>
      </c>
      <c r="BN369" s="24">
        <f t="shared" si="171"/>
        <v>0</v>
      </c>
      <c r="BO369" s="24">
        <f t="shared" si="172"/>
        <v>0</v>
      </c>
      <c r="BP369" s="24">
        <f t="shared" si="173"/>
        <v>0</v>
      </c>
      <c r="BQ369" s="24">
        <f t="shared" si="174"/>
        <v>0</v>
      </c>
      <c r="BR369" s="24">
        <f t="shared" si="185"/>
        <v>0</v>
      </c>
      <c r="BS369" s="24">
        <f t="shared" si="189"/>
        <v>0</v>
      </c>
      <c r="BT369" s="24">
        <v>0</v>
      </c>
      <c r="BU369" s="24">
        <f t="shared" si="186"/>
        <v>0</v>
      </c>
      <c r="BV369" s="24">
        <v>0</v>
      </c>
    </row>
    <row r="370" spans="1:74">
      <c r="A370" s="87">
        <v>361</v>
      </c>
      <c r="B370" s="1"/>
      <c r="C370" s="1"/>
      <c r="D370" s="2"/>
      <c r="E370" s="3"/>
      <c r="F370" s="4"/>
      <c r="G370" s="5"/>
      <c r="H370" s="4"/>
      <c r="I370" s="5"/>
      <c r="J370" s="6"/>
      <c r="K370" s="5"/>
      <c r="L370" s="5"/>
      <c r="M370" s="5"/>
      <c r="N370" s="7"/>
      <c r="O370" s="38"/>
      <c r="P370" s="5"/>
      <c r="Q370" s="5"/>
      <c r="R370" s="7"/>
      <c r="S370" s="38"/>
      <c r="T370" s="5"/>
      <c r="U370" s="5"/>
      <c r="V370" s="55"/>
      <c r="W370" s="38"/>
      <c r="X370" s="5"/>
      <c r="Y370" s="5"/>
      <c r="Z370" s="55"/>
      <c r="AA370" s="36">
        <f>IF(Dane!$E$3=1,AO370+BA370+BM370,IF(Dane!$E$3=2,AU370+BG370+BS370,AW370+BI370+BU370))</f>
        <v>0</v>
      </c>
      <c r="AB370" s="16">
        <f>IF(Dane!$E$3=1,AP370+BB370+BN370,IF(Dane!$E$3=2,AV370+BH370+BT370,AX370+BJ370+BV370))</f>
        <v>0</v>
      </c>
      <c r="AC370" s="16">
        <f>IF(((K370*Dane!$C$9)-AA370)&lt;0,0,(K370*Dane!$C$9)-AA370)</f>
        <v>0</v>
      </c>
      <c r="AD370" s="37">
        <f>IFERROR(IF(((L370*Dane!$C$9)-AB370)&lt;0,0,(L370*Dane!$C$9)-AB370),0)</f>
        <v>0</v>
      </c>
      <c r="AE370" s="97"/>
      <c r="AF370" s="77">
        <f>IF(Dane!$E$3=1,AO370,IF(Dane!$E$3=2,AU370,AW370))</f>
        <v>0</v>
      </c>
      <c r="AG370" s="77">
        <f>IF(Dane!$E$3=1,AP370,IF(Dane!$E$3=2,AV370,AX370))</f>
        <v>0</v>
      </c>
      <c r="AH370" s="77">
        <f>IF(Dane!$E$3=1,BA370,IF(Dane!$E$3=2,BG370,BI370))</f>
        <v>0</v>
      </c>
      <c r="AI370" s="77">
        <f>IF(Dane!$E$3=1,BB370,IF(Dane!$E$3=2,BH370,BJ370))</f>
        <v>0</v>
      </c>
      <c r="AJ370" s="77">
        <f>IF(Dane!$E$3=1,BM370,IF(Dane!$E$3=2,BS370,BU370))</f>
        <v>0</v>
      </c>
      <c r="AK370" s="77">
        <f>IF(Dane!$E$3=1,BN370,IF(Dane!$E$3=2,BT370,BV370))</f>
        <v>0</v>
      </c>
      <c r="AL370" s="24">
        <f t="shared" si="175"/>
        <v>0</v>
      </c>
      <c r="AM370" s="24">
        <f t="shared" si="176"/>
        <v>0</v>
      </c>
      <c r="AN370" s="24"/>
      <c r="AO370" s="24">
        <f t="shared" si="161"/>
        <v>0</v>
      </c>
      <c r="AP370" s="24">
        <f t="shared" si="177"/>
        <v>0</v>
      </c>
      <c r="AQ370" s="24">
        <f t="shared" si="162"/>
        <v>0</v>
      </c>
      <c r="AR370" s="24">
        <f t="shared" si="163"/>
        <v>0</v>
      </c>
      <c r="AS370" s="24">
        <f t="shared" si="164"/>
        <v>0</v>
      </c>
      <c r="AT370" s="24">
        <f t="shared" si="178"/>
        <v>0</v>
      </c>
      <c r="AU370" s="24">
        <f t="shared" si="187"/>
        <v>0</v>
      </c>
      <c r="AV370" s="24">
        <v>0</v>
      </c>
      <c r="AW370" s="24">
        <f t="shared" si="190"/>
        <v>0</v>
      </c>
      <c r="AX370" s="24">
        <v>0</v>
      </c>
      <c r="AY370" s="24">
        <f t="shared" si="179"/>
        <v>0</v>
      </c>
      <c r="AZ370" s="24">
        <f t="shared" si="180"/>
        <v>0</v>
      </c>
      <c r="BA370" s="24">
        <f t="shared" si="165"/>
        <v>0</v>
      </c>
      <c r="BB370" s="24">
        <f t="shared" si="166"/>
        <v>0</v>
      </c>
      <c r="BC370" s="24">
        <f t="shared" si="167"/>
        <v>0</v>
      </c>
      <c r="BD370" s="24">
        <f t="shared" si="168"/>
        <v>0</v>
      </c>
      <c r="BE370" s="24">
        <f t="shared" si="169"/>
        <v>0</v>
      </c>
      <c r="BF370" s="24">
        <f t="shared" si="181"/>
        <v>0</v>
      </c>
      <c r="BG370" s="24">
        <f t="shared" si="188"/>
        <v>0</v>
      </c>
      <c r="BH370" s="24">
        <v>0</v>
      </c>
      <c r="BI370" s="24">
        <f t="shared" si="182"/>
        <v>0</v>
      </c>
      <c r="BJ370" s="24">
        <v>0</v>
      </c>
      <c r="BK370" s="24">
        <f t="shared" si="183"/>
        <v>0</v>
      </c>
      <c r="BL370" s="24">
        <f t="shared" si="184"/>
        <v>0</v>
      </c>
      <c r="BM370" s="24">
        <f t="shared" si="170"/>
        <v>0</v>
      </c>
      <c r="BN370" s="24">
        <f t="shared" si="171"/>
        <v>0</v>
      </c>
      <c r="BO370" s="24">
        <f t="shared" si="172"/>
        <v>0</v>
      </c>
      <c r="BP370" s="24">
        <f t="shared" si="173"/>
        <v>0</v>
      </c>
      <c r="BQ370" s="24">
        <f t="shared" si="174"/>
        <v>0</v>
      </c>
      <c r="BR370" s="24">
        <f t="shared" si="185"/>
        <v>0</v>
      </c>
      <c r="BS370" s="24">
        <f t="shared" si="189"/>
        <v>0</v>
      </c>
      <c r="BT370" s="24">
        <v>0</v>
      </c>
      <c r="BU370" s="24">
        <f t="shared" si="186"/>
        <v>0</v>
      </c>
      <c r="BV370" s="24">
        <v>0</v>
      </c>
    </row>
    <row r="371" spans="1:74">
      <c r="A371" s="87">
        <v>362</v>
      </c>
      <c r="B371" s="1"/>
      <c r="C371" s="1"/>
      <c r="D371" s="2"/>
      <c r="E371" s="3"/>
      <c r="F371" s="4"/>
      <c r="G371" s="5"/>
      <c r="H371" s="4"/>
      <c r="I371" s="5"/>
      <c r="J371" s="6"/>
      <c r="K371" s="5"/>
      <c r="L371" s="5"/>
      <c r="M371" s="5"/>
      <c r="N371" s="7"/>
      <c r="O371" s="38"/>
      <c r="P371" s="5"/>
      <c r="Q371" s="5"/>
      <c r="R371" s="7"/>
      <c r="S371" s="38"/>
      <c r="T371" s="5"/>
      <c r="U371" s="5"/>
      <c r="V371" s="55"/>
      <c r="W371" s="38"/>
      <c r="X371" s="5"/>
      <c r="Y371" s="5"/>
      <c r="Z371" s="55"/>
      <c r="AA371" s="36">
        <f>IF(Dane!$E$3=1,AO371+BA371+BM371,IF(Dane!$E$3=2,AU371+BG371+BS371,AW371+BI371+BU371))</f>
        <v>0</v>
      </c>
      <c r="AB371" s="16">
        <f>IF(Dane!$E$3=1,AP371+BB371+BN371,IF(Dane!$E$3=2,AV371+BH371+BT371,AX371+BJ371+BV371))</f>
        <v>0</v>
      </c>
      <c r="AC371" s="16">
        <f>IF(((K371*Dane!$C$9)-AA371)&lt;0,0,(K371*Dane!$C$9)-AA371)</f>
        <v>0</v>
      </c>
      <c r="AD371" s="37">
        <f>IFERROR(IF(((L371*Dane!$C$9)-AB371)&lt;0,0,(L371*Dane!$C$9)-AB371),0)</f>
        <v>0</v>
      </c>
      <c r="AE371" s="97"/>
      <c r="AF371" s="77">
        <f>IF(Dane!$E$3=1,AO371,IF(Dane!$E$3=2,AU371,AW371))</f>
        <v>0</v>
      </c>
      <c r="AG371" s="77">
        <f>IF(Dane!$E$3=1,AP371,IF(Dane!$E$3=2,AV371,AX371))</f>
        <v>0</v>
      </c>
      <c r="AH371" s="77">
        <f>IF(Dane!$E$3=1,BA371,IF(Dane!$E$3=2,BG371,BI371))</f>
        <v>0</v>
      </c>
      <c r="AI371" s="77">
        <f>IF(Dane!$E$3=1,BB371,IF(Dane!$E$3=2,BH371,BJ371))</f>
        <v>0</v>
      </c>
      <c r="AJ371" s="77">
        <f>IF(Dane!$E$3=1,BM371,IF(Dane!$E$3=2,BS371,BU371))</f>
        <v>0</v>
      </c>
      <c r="AK371" s="77">
        <f>IF(Dane!$E$3=1,BN371,IF(Dane!$E$3=2,BT371,BV371))</f>
        <v>0</v>
      </c>
      <c r="AL371" s="24">
        <f t="shared" si="175"/>
        <v>0</v>
      </c>
      <c r="AM371" s="24">
        <f t="shared" si="176"/>
        <v>0</v>
      </c>
      <c r="AN371" s="24"/>
      <c r="AO371" s="24">
        <f t="shared" si="161"/>
        <v>0</v>
      </c>
      <c r="AP371" s="24">
        <f t="shared" si="177"/>
        <v>0</v>
      </c>
      <c r="AQ371" s="24">
        <f t="shared" si="162"/>
        <v>0</v>
      </c>
      <c r="AR371" s="24">
        <f t="shared" si="163"/>
        <v>0</v>
      </c>
      <c r="AS371" s="24">
        <f t="shared" si="164"/>
        <v>0</v>
      </c>
      <c r="AT371" s="24">
        <f t="shared" si="178"/>
        <v>0</v>
      </c>
      <c r="AU371" s="24">
        <f t="shared" si="187"/>
        <v>0</v>
      </c>
      <c r="AV371" s="24">
        <v>0</v>
      </c>
      <c r="AW371" s="24">
        <f t="shared" si="190"/>
        <v>0</v>
      </c>
      <c r="AX371" s="24">
        <v>0</v>
      </c>
      <c r="AY371" s="24">
        <f t="shared" si="179"/>
        <v>0</v>
      </c>
      <c r="AZ371" s="24">
        <f t="shared" si="180"/>
        <v>0</v>
      </c>
      <c r="BA371" s="24">
        <f t="shared" si="165"/>
        <v>0</v>
      </c>
      <c r="BB371" s="24">
        <f t="shared" si="166"/>
        <v>0</v>
      </c>
      <c r="BC371" s="24">
        <f t="shared" si="167"/>
        <v>0</v>
      </c>
      <c r="BD371" s="24">
        <f t="shared" si="168"/>
        <v>0</v>
      </c>
      <c r="BE371" s="24">
        <f t="shared" si="169"/>
        <v>0</v>
      </c>
      <c r="BF371" s="24">
        <f t="shared" si="181"/>
        <v>0</v>
      </c>
      <c r="BG371" s="24">
        <f t="shared" si="188"/>
        <v>0</v>
      </c>
      <c r="BH371" s="24">
        <v>0</v>
      </c>
      <c r="BI371" s="24">
        <f t="shared" si="182"/>
        <v>0</v>
      </c>
      <c r="BJ371" s="24">
        <v>0</v>
      </c>
      <c r="BK371" s="24">
        <f t="shared" si="183"/>
        <v>0</v>
      </c>
      <c r="BL371" s="24">
        <f t="shared" si="184"/>
        <v>0</v>
      </c>
      <c r="BM371" s="24">
        <f t="shared" si="170"/>
        <v>0</v>
      </c>
      <c r="BN371" s="24">
        <f t="shared" si="171"/>
        <v>0</v>
      </c>
      <c r="BO371" s="24">
        <f t="shared" si="172"/>
        <v>0</v>
      </c>
      <c r="BP371" s="24">
        <f t="shared" si="173"/>
        <v>0</v>
      </c>
      <c r="BQ371" s="24">
        <f t="shared" si="174"/>
        <v>0</v>
      </c>
      <c r="BR371" s="24">
        <f t="shared" si="185"/>
        <v>0</v>
      </c>
      <c r="BS371" s="24">
        <f t="shared" si="189"/>
        <v>0</v>
      </c>
      <c r="BT371" s="24">
        <v>0</v>
      </c>
      <c r="BU371" s="24">
        <f t="shared" si="186"/>
        <v>0</v>
      </c>
      <c r="BV371" s="24">
        <v>0</v>
      </c>
    </row>
    <row r="372" spans="1:74">
      <c r="A372" s="87">
        <v>363</v>
      </c>
      <c r="B372" s="1"/>
      <c r="C372" s="1"/>
      <c r="D372" s="2"/>
      <c r="E372" s="3"/>
      <c r="F372" s="4"/>
      <c r="G372" s="5"/>
      <c r="H372" s="4"/>
      <c r="I372" s="5"/>
      <c r="J372" s="6"/>
      <c r="K372" s="5"/>
      <c r="L372" s="5"/>
      <c r="M372" s="5"/>
      <c r="N372" s="7"/>
      <c r="O372" s="38"/>
      <c r="P372" s="5"/>
      <c r="Q372" s="5"/>
      <c r="R372" s="7"/>
      <c r="S372" s="38"/>
      <c r="T372" s="5"/>
      <c r="U372" s="5"/>
      <c r="V372" s="55"/>
      <c r="W372" s="38"/>
      <c r="X372" s="5"/>
      <c r="Y372" s="5"/>
      <c r="Z372" s="55"/>
      <c r="AA372" s="36">
        <f>IF(Dane!$E$3=1,AO372+BA372+BM372,IF(Dane!$E$3=2,AU372+BG372+BS372,AW372+BI372+BU372))</f>
        <v>0</v>
      </c>
      <c r="AB372" s="16">
        <f>IF(Dane!$E$3=1,AP372+BB372+BN372,IF(Dane!$E$3=2,AV372+BH372+BT372,AX372+BJ372+BV372))</f>
        <v>0</v>
      </c>
      <c r="AC372" s="16">
        <f>IF(((K372*Dane!$C$9)-AA372)&lt;0,0,(K372*Dane!$C$9)-AA372)</f>
        <v>0</v>
      </c>
      <c r="AD372" s="37">
        <f>IFERROR(IF(((L372*Dane!$C$9)-AB372)&lt;0,0,(L372*Dane!$C$9)-AB372),0)</f>
        <v>0</v>
      </c>
      <c r="AE372" s="97"/>
      <c r="AF372" s="77">
        <f>IF(Dane!$E$3=1,AO372,IF(Dane!$E$3=2,AU372,AW372))</f>
        <v>0</v>
      </c>
      <c r="AG372" s="77">
        <f>IF(Dane!$E$3=1,AP372,IF(Dane!$E$3=2,AV372,AX372))</f>
        <v>0</v>
      </c>
      <c r="AH372" s="77">
        <f>IF(Dane!$E$3=1,BA372,IF(Dane!$E$3=2,BG372,BI372))</f>
        <v>0</v>
      </c>
      <c r="AI372" s="77">
        <f>IF(Dane!$E$3=1,BB372,IF(Dane!$E$3=2,BH372,BJ372))</f>
        <v>0</v>
      </c>
      <c r="AJ372" s="77">
        <f>IF(Dane!$E$3=1,BM372,IF(Dane!$E$3=2,BS372,BU372))</f>
        <v>0</v>
      </c>
      <c r="AK372" s="77">
        <f>IF(Dane!$E$3=1,BN372,IF(Dane!$E$3=2,BT372,BV372))</f>
        <v>0</v>
      </c>
      <c r="AL372" s="24">
        <f t="shared" si="175"/>
        <v>0</v>
      </c>
      <c r="AM372" s="24">
        <f t="shared" si="176"/>
        <v>0</v>
      </c>
      <c r="AN372" s="24"/>
      <c r="AO372" s="24">
        <f t="shared" si="161"/>
        <v>0</v>
      </c>
      <c r="AP372" s="24">
        <f t="shared" si="177"/>
        <v>0</v>
      </c>
      <c r="AQ372" s="24">
        <f t="shared" si="162"/>
        <v>0</v>
      </c>
      <c r="AR372" s="24">
        <f t="shared" si="163"/>
        <v>0</v>
      </c>
      <c r="AS372" s="24">
        <f t="shared" si="164"/>
        <v>0</v>
      </c>
      <c r="AT372" s="24">
        <f t="shared" si="178"/>
        <v>0</v>
      </c>
      <c r="AU372" s="24">
        <f t="shared" si="187"/>
        <v>0</v>
      </c>
      <c r="AV372" s="24">
        <v>0</v>
      </c>
      <c r="AW372" s="24">
        <f t="shared" si="190"/>
        <v>0</v>
      </c>
      <c r="AX372" s="24">
        <v>0</v>
      </c>
      <c r="AY372" s="24">
        <f t="shared" si="179"/>
        <v>0</v>
      </c>
      <c r="AZ372" s="24">
        <f t="shared" si="180"/>
        <v>0</v>
      </c>
      <c r="BA372" s="24">
        <f t="shared" si="165"/>
        <v>0</v>
      </c>
      <c r="BB372" s="24">
        <f t="shared" si="166"/>
        <v>0</v>
      </c>
      <c r="BC372" s="24">
        <f t="shared" si="167"/>
        <v>0</v>
      </c>
      <c r="BD372" s="24">
        <f t="shared" si="168"/>
        <v>0</v>
      </c>
      <c r="BE372" s="24">
        <f t="shared" si="169"/>
        <v>0</v>
      </c>
      <c r="BF372" s="24">
        <f t="shared" si="181"/>
        <v>0</v>
      </c>
      <c r="BG372" s="24">
        <f t="shared" si="188"/>
        <v>0</v>
      </c>
      <c r="BH372" s="24">
        <v>0</v>
      </c>
      <c r="BI372" s="24">
        <f t="shared" si="182"/>
        <v>0</v>
      </c>
      <c r="BJ372" s="24">
        <v>0</v>
      </c>
      <c r="BK372" s="24">
        <f t="shared" si="183"/>
        <v>0</v>
      </c>
      <c r="BL372" s="24">
        <f t="shared" si="184"/>
        <v>0</v>
      </c>
      <c r="BM372" s="24">
        <f t="shared" si="170"/>
        <v>0</v>
      </c>
      <c r="BN372" s="24">
        <f t="shared" si="171"/>
        <v>0</v>
      </c>
      <c r="BO372" s="24">
        <f t="shared" si="172"/>
        <v>0</v>
      </c>
      <c r="BP372" s="24">
        <f t="shared" si="173"/>
        <v>0</v>
      </c>
      <c r="BQ372" s="24">
        <f t="shared" si="174"/>
        <v>0</v>
      </c>
      <c r="BR372" s="24">
        <f t="shared" si="185"/>
        <v>0</v>
      </c>
      <c r="BS372" s="24">
        <f t="shared" si="189"/>
        <v>0</v>
      </c>
      <c r="BT372" s="24">
        <v>0</v>
      </c>
      <c r="BU372" s="24">
        <f t="shared" si="186"/>
        <v>0</v>
      </c>
      <c r="BV372" s="24">
        <v>0</v>
      </c>
    </row>
    <row r="373" spans="1:74">
      <c r="A373" s="87">
        <v>364</v>
      </c>
      <c r="B373" s="1"/>
      <c r="C373" s="1"/>
      <c r="D373" s="2"/>
      <c r="E373" s="3"/>
      <c r="F373" s="4"/>
      <c r="G373" s="5"/>
      <c r="H373" s="4"/>
      <c r="I373" s="5"/>
      <c r="J373" s="6"/>
      <c r="K373" s="5"/>
      <c r="L373" s="5"/>
      <c r="M373" s="5"/>
      <c r="N373" s="7"/>
      <c r="O373" s="38"/>
      <c r="P373" s="5"/>
      <c r="Q373" s="5"/>
      <c r="R373" s="7"/>
      <c r="S373" s="38"/>
      <c r="T373" s="5"/>
      <c r="U373" s="5"/>
      <c r="V373" s="55"/>
      <c r="W373" s="38"/>
      <c r="X373" s="5"/>
      <c r="Y373" s="5"/>
      <c r="Z373" s="55"/>
      <c r="AA373" s="36">
        <f>IF(Dane!$E$3=1,AO373+BA373+BM373,IF(Dane!$E$3=2,AU373+BG373+BS373,AW373+BI373+BU373))</f>
        <v>0</v>
      </c>
      <c r="AB373" s="16">
        <f>IF(Dane!$E$3=1,AP373+BB373+BN373,IF(Dane!$E$3=2,AV373+BH373+BT373,AX373+BJ373+BV373))</f>
        <v>0</v>
      </c>
      <c r="AC373" s="16">
        <f>IF(((K373*Dane!$C$9)-AA373)&lt;0,0,(K373*Dane!$C$9)-AA373)</f>
        <v>0</v>
      </c>
      <c r="AD373" s="37">
        <f>IFERROR(IF(((L373*Dane!$C$9)-AB373)&lt;0,0,(L373*Dane!$C$9)-AB373),0)</f>
        <v>0</v>
      </c>
      <c r="AE373" s="97"/>
      <c r="AF373" s="77">
        <f>IF(Dane!$E$3=1,AO373,IF(Dane!$E$3=2,AU373,AW373))</f>
        <v>0</v>
      </c>
      <c r="AG373" s="77">
        <f>IF(Dane!$E$3=1,AP373,IF(Dane!$E$3=2,AV373,AX373))</f>
        <v>0</v>
      </c>
      <c r="AH373" s="77">
        <f>IF(Dane!$E$3=1,BA373,IF(Dane!$E$3=2,BG373,BI373))</f>
        <v>0</v>
      </c>
      <c r="AI373" s="77">
        <f>IF(Dane!$E$3=1,BB373,IF(Dane!$E$3=2,BH373,BJ373))</f>
        <v>0</v>
      </c>
      <c r="AJ373" s="77">
        <f>IF(Dane!$E$3=1,BM373,IF(Dane!$E$3=2,BS373,BU373))</f>
        <v>0</v>
      </c>
      <c r="AK373" s="77">
        <f>IF(Dane!$E$3=1,BN373,IF(Dane!$E$3=2,BT373,BV373))</f>
        <v>0</v>
      </c>
      <c r="AL373" s="24">
        <f t="shared" si="175"/>
        <v>0</v>
      </c>
      <c r="AM373" s="24">
        <f t="shared" si="176"/>
        <v>0</v>
      </c>
      <c r="AN373" s="24"/>
      <c r="AO373" s="24">
        <f t="shared" si="161"/>
        <v>0</v>
      </c>
      <c r="AP373" s="24">
        <f t="shared" si="177"/>
        <v>0</v>
      </c>
      <c r="AQ373" s="24">
        <f t="shared" si="162"/>
        <v>0</v>
      </c>
      <c r="AR373" s="24">
        <f t="shared" si="163"/>
        <v>0</v>
      </c>
      <c r="AS373" s="24">
        <f t="shared" si="164"/>
        <v>0</v>
      </c>
      <c r="AT373" s="24">
        <f t="shared" si="178"/>
        <v>0</v>
      </c>
      <c r="AU373" s="24">
        <f t="shared" si="187"/>
        <v>0</v>
      </c>
      <c r="AV373" s="24">
        <v>0</v>
      </c>
      <c r="AW373" s="24">
        <f t="shared" si="190"/>
        <v>0</v>
      </c>
      <c r="AX373" s="24">
        <v>0</v>
      </c>
      <c r="AY373" s="24">
        <f t="shared" si="179"/>
        <v>0</v>
      </c>
      <c r="AZ373" s="24">
        <f t="shared" si="180"/>
        <v>0</v>
      </c>
      <c r="BA373" s="24">
        <f t="shared" si="165"/>
        <v>0</v>
      </c>
      <c r="BB373" s="24">
        <f t="shared" si="166"/>
        <v>0</v>
      </c>
      <c r="BC373" s="24">
        <f t="shared" si="167"/>
        <v>0</v>
      </c>
      <c r="BD373" s="24">
        <f t="shared" si="168"/>
        <v>0</v>
      </c>
      <c r="BE373" s="24">
        <f t="shared" si="169"/>
        <v>0</v>
      </c>
      <c r="BF373" s="24">
        <f t="shared" si="181"/>
        <v>0</v>
      </c>
      <c r="BG373" s="24">
        <f t="shared" si="188"/>
        <v>0</v>
      </c>
      <c r="BH373" s="24">
        <v>0</v>
      </c>
      <c r="BI373" s="24">
        <f t="shared" si="182"/>
        <v>0</v>
      </c>
      <c r="BJ373" s="24">
        <v>0</v>
      </c>
      <c r="BK373" s="24">
        <f t="shared" si="183"/>
        <v>0</v>
      </c>
      <c r="BL373" s="24">
        <f t="shared" si="184"/>
        <v>0</v>
      </c>
      <c r="BM373" s="24">
        <f t="shared" si="170"/>
        <v>0</v>
      </c>
      <c r="BN373" s="24">
        <f t="shared" si="171"/>
        <v>0</v>
      </c>
      <c r="BO373" s="24">
        <f t="shared" si="172"/>
        <v>0</v>
      </c>
      <c r="BP373" s="24">
        <f t="shared" si="173"/>
        <v>0</v>
      </c>
      <c r="BQ373" s="24">
        <f t="shared" si="174"/>
        <v>0</v>
      </c>
      <c r="BR373" s="24">
        <f t="shared" si="185"/>
        <v>0</v>
      </c>
      <c r="BS373" s="24">
        <f t="shared" si="189"/>
        <v>0</v>
      </c>
      <c r="BT373" s="24">
        <v>0</v>
      </c>
      <c r="BU373" s="24">
        <f t="shared" si="186"/>
        <v>0</v>
      </c>
      <c r="BV373" s="24">
        <v>0</v>
      </c>
    </row>
    <row r="374" spans="1:74">
      <c r="A374" s="87">
        <v>365</v>
      </c>
      <c r="B374" s="1"/>
      <c r="C374" s="1"/>
      <c r="D374" s="2"/>
      <c r="E374" s="3"/>
      <c r="F374" s="4"/>
      <c r="G374" s="5"/>
      <c r="H374" s="4"/>
      <c r="I374" s="5"/>
      <c r="J374" s="6"/>
      <c r="K374" s="5"/>
      <c r="L374" s="5"/>
      <c r="M374" s="5"/>
      <c r="N374" s="7"/>
      <c r="O374" s="38"/>
      <c r="P374" s="5"/>
      <c r="Q374" s="5"/>
      <c r="R374" s="7"/>
      <c r="S374" s="38"/>
      <c r="T374" s="5"/>
      <c r="U374" s="5"/>
      <c r="V374" s="55"/>
      <c r="W374" s="38"/>
      <c r="X374" s="5"/>
      <c r="Y374" s="5"/>
      <c r="Z374" s="55"/>
      <c r="AA374" s="36">
        <f>IF(Dane!$E$3=1,AO374+BA374+BM374,IF(Dane!$E$3=2,AU374+BG374+BS374,AW374+BI374+BU374))</f>
        <v>0</v>
      </c>
      <c r="AB374" s="16">
        <f>IF(Dane!$E$3=1,AP374+BB374+BN374,IF(Dane!$E$3=2,AV374+BH374+BT374,AX374+BJ374+BV374))</f>
        <v>0</v>
      </c>
      <c r="AC374" s="16">
        <f>IF(((K374*Dane!$C$9)-AA374)&lt;0,0,(K374*Dane!$C$9)-AA374)</f>
        <v>0</v>
      </c>
      <c r="AD374" s="37">
        <f>IFERROR(IF(((L374*Dane!$C$9)-AB374)&lt;0,0,(L374*Dane!$C$9)-AB374),0)</f>
        <v>0</v>
      </c>
      <c r="AE374" s="97"/>
      <c r="AF374" s="77">
        <f>IF(Dane!$E$3=1,AO374,IF(Dane!$E$3=2,AU374,AW374))</f>
        <v>0</v>
      </c>
      <c r="AG374" s="77">
        <f>IF(Dane!$E$3=1,AP374,IF(Dane!$E$3=2,AV374,AX374))</f>
        <v>0</v>
      </c>
      <c r="AH374" s="77">
        <f>IF(Dane!$E$3=1,BA374,IF(Dane!$E$3=2,BG374,BI374))</f>
        <v>0</v>
      </c>
      <c r="AI374" s="77">
        <f>IF(Dane!$E$3=1,BB374,IF(Dane!$E$3=2,BH374,BJ374))</f>
        <v>0</v>
      </c>
      <c r="AJ374" s="77">
        <f>IF(Dane!$E$3=1,BM374,IF(Dane!$E$3=2,BS374,BU374))</f>
        <v>0</v>
      </c>
      <c r="AK374" s="77">
        <f>IF(Dane!$E$3=1,BN374,IF(Dane!$E$3=2,BT374,BV374))</f>
        <v>0</v>
      </c>
      <c r="AL374" s="24">
        <f t="shared" si="175"/>
        <v>0</v>
      </c>
      <c r="AM374" s="24">
        <f t="shared" si="176"/>
        <v>0</v>
      </c>
      <c r="AN374" s="24"/>
      <c r="AO374" s="24">
        <f t="shared" si="161"/>
        <v>0</v>
      </c>
      <c r="AP374" s="24">
        <f t="shared" si="177"/>
        <v>0</v>
      </c>
      <c r="AQ374" s="24">
        <f t="shared" si="162"/>
        <v>0</v>
      </c>
      <c r="AR374" s="24">
        <f t="shared" si="163"/>
        <v>0</v>
      </c>
      <c r="AS374" s="24">
        <f t="shared" si="164"/>
        <v>0</v>
      </c>
      <c r="AT374" s="24">
        <f t="shared" si="178"/>
        <v>0</v>
      </c>
      <c r="AU374" s="24">
        <f t="shared" si="187"/>
        <v>0</v>
      </c>
      <c r="AV374" s="24">
        <v>0</v>
      </c>
      <c r="AW374" s="24">
        <f t="shared" si="190"/>
        <v>0</v>
      </c>
      <c r="AX374" s="24">
        <v>0</v>
      </c>
      <c r="AY374" s="24">
        <f t="shared" si="179"/>
        <v>0</v>
      </c>
      <c r="AZ374" s="24">
        <f t="shared" si="180"/>
        <v>0</v>
      </c>
      <c r="BA374" s="24">
        <f t="shared" si="165"/>
        <v>0</v>
      </c>
      <c r="BB374" s="24">
        <f t="shared" si="166"/>
        <v>0</v>
      </c>
      <c r="BC374" s="24">
        <f t="shared" si="167"/>
        <v>0</v>
      </c>
      <c r="BD374" s="24">
        <f t="shared" si="168"/>
        <v>0</v>
      </c>
      <c r="BE374" s="24">
        <f t="shared" si="169"/>
        <v>0</v>
      </c>
      <c r="BF374" s="24">
        <f t="shared" si="181"/>
        <v>0</v>
      </c>
      <c r="BG374" s="24">
        <f t="shared" si="188"/>
        <v>0</v>
      </c>
      <c r="BH374" s="24">
        <v>0</v>
      </c>
      <c r="BI374" s="24">
        <f t="shared" si="182"/>
        <v>0</v>
      </c>
      <c r="BJ374" s="24">
        <v>0</v>
      </c>
      <c r="BK374" s="24">
        <f t="shared" si="183"/>
        <v>0</v>
      </c>
      <c r="BL374" s="24">
        <f t="shared" si="184"/>
        <v>0</v>
      </c>
      <c r="BM374" s="24">
        <f t="shared" si="170"/>
        <v>0</v>
      </c>
      <c r="BN374" s="24">
        <f t="shared" si="171"/>
        <v>0</v>
      </c>
      <c r="BO374" s="24">
        <f t="shared" si="172"/>
        <v>0</v>
      </c>
      <c r="BP374" s="24">
        <f t="shared" si="173"/>
        <v>0</v>
      </c>
      <c r="BQ374" s="24">
        <f t="shared" si="174"/>
        <v>0</v>
      </c>
      <c r="BR374" s="24">
        <f t="shared" si="185"/>
        <v>0</v>
      </c>
      <c r="BS374" s="24">
        <f t="shared" si="189"/>
        <v>0</v>
      </c>
      <c r="BT374" s="24">
        <v>0</v>
      </c>
      <c r="BU374" s="24">
        <f t="shared" si="186"/>
        <v>0</v>
      </c>
      <c r="BV374" s="24">
        <v>0</v>
      </c>
    </row>
    <row r="375" spans="1:74">
      <c r="A375" s="87">
        <v>366</v>
      </c>
      <c r="B375" s="1"/>
      <c r="C375" s="1"/>
      <c r="D375" s="2"/>
      <c r="E375" s="3"/>
      <c r="F375" s="4"/>
      <c r="G375" s="5"/>
      <c r="H375" s="4"/>
      <c r="I375" s="5"/>
      <c r="J375" s="6"/>
      <c r="K375" s="5"/>
      <c r="L375" s="5"/>
      <c r="M375" s="5"/>
      <c r="N375" s="7"/>
      <c r="O375" s="38"/>
      <c r="P375" s="5"/>
      <c r="Q375" s="5"/>
      <c r="R375" s="7"/>
      <c r="S375" s="38"/>
      <c r="T375" s="5"/>
      <c r="U375" s="5"/>
      <c r="V375" s="55"/>
      <c r="W375" s="38"/>
      <c r="X375" s="5"/>
      <c r="Y375" s="5"/>
      <c r="Z375" s="55"/>
      <c r="AA375" s="36">
        <f>IF(Dane!$E$3=1,AO375+BA375+BM375,IF(Dane!$E$3=2,AU375+BG375+BS375,AW375+BI375+BU375))</f>
        <v>0</v>
      </c>
      <c r="AB375" s="16">
        <f>IF(Dane!$E$3=1,AP375+BB375+BN375,IF(Dane!$E$3=2,AV375+BH375+BT375,AX375+BJ375+BV375))</f>
        <v>0</v>
      </c>
      <c r="AC375" s="16">
        <f>IF(((K375*Dane!$C$9)-AA375)&lt;0,0,(K375*Dane!$C$9)-AA375)</f>
        <v>0</v>
      </c>
      <c r="AD375" s="37">
        <f>IFERROR(IF(((L375*Dane!$C$9)-AB375)&lt;0,0,(L375*Dane!$C$9)-AB375),0)</f>
        <v>0</v>
      </c>
      <c r="AE375" s="97"/>
      <c r="AF375" s="77">
        <f>IF(Dane!$E$3=1,AO375,IF(Dane!$E$3=2,AU375,AW375))</f>
        <v>0</v>
      </c>
      <c r="AG375" s="77">
        <f>IF(Dane!$E$3=1,AP375,IF(Dane!$E$3=2,AV375,AX375))</f>
        <v>0</v>
      </c>
      <c r="AH375" s="77">
        <f>IF(Dane!$E$3=1,BA375,IF(Dane!$E$3=2,BG375,BI375))</f>
        <v>0</v>
      </c>
      <c r="AI375" s="77">
        <f>IF(Dane!$E$3=1,BB375,IF(Dane!$E$3=2,BH375,BJ375))</f>
        <v>0</v>
      </c>
      <c r="AJ375" s="77">
        <f>IF(Dane!$E$3=1,BM375,IF(Dane!$E$3=2,BS375,BU375))</f>
        <v>0</v>
      </c>
      <c r="AK375" s="77">
        <f>IF(Dane!$E$3=1,BN375,IF(Dane!$E$3=2,BT375,BV375))</f>
        <v>0</v>
      </c>
      <c r="AL375" s="24">
        <f t="shared" si="175"/>
        <v>0</v>
      </c>
      <c r="AM375" s="24">
        <f t="shared" si="176"/>
        <v>0</v>
      </c>
      <c r="AN375" s="24"/>
      <c r="AO375" s="24">
        <f t="shared" si="161"/>
        <v>0</v>
      </c>
      <c r="AP375" s="24">
        <f t="shared" si="177"/>
        <v>0</v>
      </c>
      <c r="AQ375" s="24">
        <f t="shared" si="162"/>
        <v>0</v>
      </c>
      <c r="AR375" s="24">
        <f t="shared" si="163"/>
        <v>0</v>
      </c>
      <c r="AS375" s="24">
        <f t="shared" si="164"/>
        <v>0</v>
      </c>
      <c r="AT375" s="24">
        <f t="shared" si="178"/>
        <v>0</v>
      </c>
      <c r="AU375" s="24">
        <f t="shared" si="187"/>
        <v>0</v>
      </c>
      <c r="AV375" s="24">
        <v>0</v>
      </c>
      <c r="AW375" s="24">
        <f t="shared" si="190"/>
        <v>0</v>
      </c>
      <c r="AX375" s="24">
        <v>0</v>
      </c>
      <c r="AY375" s="24">
        <f t="shared" si="179"/>
        <v>0</v>
      </c>
      <c r="AZ375" s="24">
        <f t="shared" si="180"/>
        <v>0</v>
      </c>
      <c r="BA375" s="24">
        <f t="shared" si="165"/>
        <v>0</v>
      </c>
      <c r="BB375" s="24">
        <f t="shared" si="166"/>
        <v>0</v>
      </c>
      <c r="BC375" s="24">
        <f t="shared" si="167"/>
        <v>0</v>
      </c>
      <c r="BD375" s="24">
        <f t="shared" si="168"/>
        <v>0</v>
      </c>
      <c r="BE375" s="24">
        <f t="shared" si="169"/>
        <v>0</v>
      </c>
      <c r="BF375" s="24">
        <f t="shared" si="181"/>
        <v>0</v>
      </c>
      <c r="BG375" s="24">
        <f t="shared" si="188"/>
        <v>0</v>
      </c>
      <c r="BH375" s="24">
        <v>0</v>
      </c>
      <c r="BI375" s="24">
        <f t="shared" si="182"/>
        <v>0</v>
      </c>
      <c r="BJ375" s="24">
        <v>0</v>
      </c>
      <c r="BK375" s="24">
        <f t="shared" si="183"/>
        <v>0</v>
      </c>
      <c r="BL375" s="24">
        <f t="shared" si="184"/>
        <v>0</v>
      </c>
      <c r="BM375" s="24">
        <f t="shared" si="170"/>
        <v>0</v>
      </c>
      <c r="BN375" s="24">
        <f t="shared" si="171"/>
        <v>0</v>
      </c>
      <c r="BO375" s="24">
        <f t="shared" si="172"/>
        <v>0</v>
      </c>
      <c r="BP375" s="24">
        <f t="shared" si="173"/>
        <v>0</v>
      </c>
      <c r="BQ375" s="24">
        <f t="shared" si="174"/>
        <v>0</v>
      </c>
      <c r="BR375" s="24">
        <f t="shared" si="185"/>
        <v>0</v>
      </c>
      <c r="BS375" s="24">
        <f t="shared" si="189"/>
        <v>0</v>
      </c>
      <c r="BT375" s="24">
        <v>0</v>
      </c>
      <c r="BU375" s="24">
        <f t="shared" si="186"/>
        <v>0</v>
      </c>
      <c r="BV375" s="24">
        <v>0</v>
      </c>
    </row>
    <row r="376" spans="1:74">
      <c r="A376" s="87">
        <v>367</v>
      </c>
      <c r="B376" s="1"/>
      <c r="C376" s="1"/>
      <c r="D376" s="2"/>
      <c r="E376" s="3"/>
      <c r="F376" s="4"/>
      <c r="G376" s="5"/>
      <c r="H376" s="4"/>
      <c r="I376" s="5"/>
      <c r="J376" s="6"/>
      <c r="K376" s="5"/>
      <c r="L376" s="5"/>
      <c r="M376" s="5"/>
      <c r="N376" s="7"/>
      <c r="O376" s="38"/>
      <c r="P376" s="5"/>
      <c r="Q376" s="5"/>
      <c r="R376" s="7"/>
      <c r="S376" s="38"/>
      <c r="T376" s="5"/>
      <c r="U376" s="5"/>
      <c r="V376" s="55"/>
      <c r="W376" s="38"/>
      <c r="X376" s="5"/>
      <c r="Y376" s="5"/>
      <c r="Z376" s="55"/>
      <c r="AA376" s="36">
        <f>IF(Dane!$E$3=1,AO376+BA376+BM376,IF(Dane!$E$3=2,AU376+BG376+BS376,AW376+BI376+BU376))</f>
        <v>0</v>
      </c>
      <c r="AB376" s="16">
        <f>IF(Dane!$E$3=1,AP376+BB376+BN376,IF(Dane!$E$3=2,AV376+BH376+BT376,AX376+BJ376+BV376))</f>
        <v>0</v>
      </c>
      <c r="AC376" s="16">
        <f>IF(((K376*Dane!$C$9)-AA376)&lt;0,0,(K376*Dane!$C$9)-AA376)</f>
        <v>0</v>
      </c>
      <c r="AD376" s="37">
        <f>IFERROR(IF(((L376*Dane!$C$9)-AB376)&lt;0,0,(L376*Dane!$C$9)-AB376),0)</f>
        <v>0</v>
      </c>
      <c r="AE376" s="97"/>
      <c r="AF376" s="77">
        <f>IF(Dane!$E$3=1,AO376,IF(Dane!$E$3=2,AU376,AW376))</f>
        <v>0</v>
      </c>
      <c r="AG376" s="77">
        <f>IF(Dane!$E$3=1,AP376,IF(Dane!$E$3=2,AV376,AX376))</f>
        <v>0</v>
      </c>
      <c r="AH376" s="77">
        <f>IF(Dane!$E$3=1,BA376,IF(Dane!$E$3=2,BG376,BI376))</f>
        <v>0</v>
      </c>
      <c r="AI376" s="77">
        <f>IF(Dane!$E$3=1,BB376,IF(Dane!$E$3=2,BH376,BJ376))</f>
        <v>0</v>
      </c>
      <c r="AJ376" s="77">
        <f>IF(Dane!$E$3=1,BM376,IF(Dane!$E$3=2,BS376,BU376))</f>
        <v>0</v>
      </c>
      <c r="AK376" s="77">
        <f>IF(Dane!$E$3=1,BN376,IF(Dane!$E$3=2,BT376,BV376))</f>
        <v>0</v>
      </c>
      <c r="AL376" s="24">
        <f t="shared" si="175"/>
        <v>0</v>
      </c>
      <c r="AM376" s="24">
        <f t="shared" si="176"/>
        <v>0</v>
      </c>
      <c r="AN376" s="24"/>
      <c r="AO376" s="24">
        <f t="shared" si="161"/>
        <v>0</v>
      </c>
      <c r="AP376" s="24">
        <f t="shared" si="177"/>
        <v>0</v>
      </c>
      <c r="AQ376" s="24">
        <f t="shared" si="162"/>
        <v>0</v>
      </c>
      <c r="AR376" s="24">
        <f t="shared" si="163"/>
        <v>0</v>
      </c>
      <c r="AS376" s="24">
        <f t="shared" si="164"/>
        <v>0</v>
      </c>
      <c r="AT376" s="24">
        <f t="shared" si="178"/>
        <v>0</v>
      </c>
      <c r="AU376" s="24">
        <f t="shared" si="187"/>
        <v>0</v>
      </c>
      <c r="AV376" s="24">
        <v>0</v>
      </c>
      <c r="AW376" s="24">
        <f t="shared" si="190"/>
        <v>0</v>
      </c>
      <c r="AX376" s="24">
        <v>0</v>
      </c>
      <c r="AY376" s="24">
        <f t="shared" si="179"/>
        <v>0</v>
      </c>
      <c r="AZ376" s="24">
        <f t="shared" si="180"/>
        <v>0</v>
      </c>
      <c r="BA376" s="24">
        <f t="shared" si="165"/>
        <v>0</v>
      </c>
      <c r="BB376" s="24">
        <f t="shared" si="166"/>
        <v>0</v>
      </c>
      <c r="BC376" s="24">
        <f t="shared" si="167"/>
        <v>0</v>
      </c>
      <c r="BD376" s="24">
        <f t="shared" si="168"/>
        <v>0</v>
      </c>
      <c r="BE376" s="24">
        <f t="shared" si="169"/>
        <v>0</v>
      </c>
      <c r="BF376" s="24">
        <f t="shared" si="181"/>
        <v>0</v>
      </c>
      <c r="BG376" s="24">
        <f t="shared" si="188"/>
        <v>0</v>
      </c>
      <c r="BH376" s="24">
        <v>0</v>
      </c>
      <c r="BI376" s="24">
        <f t="shared" si="182"/>
        <v>0</v>
      </c>
      <c r="BJ376" s="24">
        <v>0</v>
      </c>
      <c r="BK376" s="24">
        <f t="shared" si="183"/>
        <v>0</v>
      </c>
      <c r="BL376" s="24">
        <f t="shared" si="184"/>
        <v>0</v>
      </c>
      <c r="BM376" s="24">
        <f t="shared" si="170"/>
        <v>0</v>
      </c>
      <c r="BN376" s="24">
        <f t="shared" si="171"/>
        <v>0</v>
      </c>
      <c r="BO376" s="24">
        <f t="shared" si="172"/>
        <v>0</v>
      </c>
      <c r="BP376" s="24">
        <f t="shared" si="173"/>
        <v>0</v>
      </c>
      <c r="BQ376" s="24">
        <f t="shared" si="174"/>
        <v>0</v>
      </c>
      <c r="BR376" s="24">
        <f t="shared" si="185"/>
        <v>0</v>
      </c>
      <c r="BS376" s="24">
        <f t="shared" si="189"/>
        <v>0</v>
      </c>
      <c r="BT376" s="24">
        <v>0</v>
      </c>
      <c r="BU376" s="24">
        <f t="shared" si="186"/>
        <v>0</v>
      </c>
      <c r="BV376" s="24">
        <v>0</v>
      </c>
    </row>
    <row r="377" spans="1:74">
      <c r="A377" s="87">
        <v>368</v>
      </c>
      <c r="B377" s="1"/>
      <c r="C377" s="1"/>
      <c r="D377" s="2"/>
      <c r="E377" s="3"/>
      <c r="F377" s="4"/>
      <c r="G377" s="5"/>
      <c r="H377" s="4"/>
      <c r="I377" s="5"/>
      <c r="J377" s="6"/>
      <c r="K377" s="5"/>
      <c r="L377" s="5"/>
      <c r="M377" s="5"/>
      <c r="N377" s="7"/>
      <c r="O377" s="38"/>
      <c r="P377" s="5"/>
      <c r="Q377" s="5"/>
      <c r="R377" s="7"/>
      <c r="S377" s="38"/>
      <c r="T377" s="5"/>
      <c r="U377" s="5"/>
      <c r="V377" s="55"/>
      <c r="W377" s="38"/>
      <c r="X377" s="5"/>
      <c r="Y377" s="5"/>
      <c r="Z377" s="55"/>
      <c r="AA377" s="36">
        <f>IF(Dane!$E$3=1,AO377+BA377+BM377,IF(Dane!$E$3=2,AU377+BG377+BS377,AW377+BI377+BU377))</f>
        <v>0</v>
      </c>
      <c r="AB377" s="16">
        <f>IF(Dane!$E$3=1,AP377+BB377+BN377,IF(Dane!$E$3=2,AV377+BH377+BT377,AX377+BJ377+BV377))</f>
        <v>0</v>
      </c>
      <c r="AC377" s="16">
        <f>IF(((K377*Dane!$C$9)-AA377)&lt;0,0,(K377*Dane!$C$9)-AA377)</f>
        <v>0</v>
      </c>
      <c r="AD377" s="37">
        <f>IFERROR(IF(((L377*Dane!$C$9)-AB377)&lt;0,0,(L377*Dane!$C$9)-AB377),0)</f>
        <v>0</v>
      </c>
      <c r="AE377" s="97"/>
      <c r="AF377" s="77">
        <f>IF(Dane!$E$3=1,AO377,IF(Dane!$E$3=2,AU377,AW377))</f>
        <v>0</v>
      </c>
      <c r="AG377" s="77">
        <f>IF(Dane!$E$3=1,AP377,IF(Dane!$E$3=2,AV377,AX377))</f>
        <v>0</v>
      </c>
      <c r="AH377" s="77">
        <f>IF(Dane!$E$3=1,BA377,IF(Dane!$E$3=2,BG377,BI377))</f>
        <v>0</v>
      </c>
      <c r="AI377" s="77">
        <f>IF(Dane!$E$3=1,BB377,IF(Dane!$E$3=2,BH377,BJ377))</f>
        <v>0</v>
      </c>
      <c r="AJ377" s="77">
        <f>IF(Dane!$E$3=1,BM377,IF(Dane!$E$3=2,BS377,BU377))</f>
        <v>0</v>
      </c>
      <c r="AK377" s="77">
        <f>IF(Dane!$E$3=1,BN377,IF(Dane!$E$3=2,BT377,BV377))</f>
        <v>0</v>
      </c>
      <c r="AL377" s="24">
        <f t="shared" si="175"/>
        <v>0</v>
      </c>
      <c r="AM377" s="24">
        <f t="shared" si="176"/>
        <v>0</v>
      </c>
      <c r="AN377" s="24"/>
      <c r="AO377" s="24">
        <f t="shared" si="161"/>
        <v>0</v>
      </c>
      <c r="AP377" s="24">
        <f t="shared" si="177"/>
        <v>0</v>
      </c>
      <c r="AQ377" s="24">
        <f t="shared" si="162"/>
        <v>0</v>
      </c>
      <c r="AR377" s="24">
        <f t="shared" si="163"/>
        <v>0</v>
      </c>
      <c r="AS377" s="24">
        <f t="shared" si="164"/>
        <v>0</v>
      </c>
      <c r="AT377" s="24">
        <f t="shared" si="178"/>
        <v>0</v>
      </c>
      <c r="AU377" s="24">
        <f t="shared" si="187"/>
        <v>0</v>
      </c>
      <c r="AV377" s="24">
        <v>0</v>
      </c>
      <c r="AW377" s="24">
        <f t="shared" si="190"/>
        <v>0</v>
      </c>
      <c r="AX377" s="24">
        <v>0</v>
      </c>
      <c r="AY377" s="24">
        <f t="shared" si="179"/>
        <v>0</v>
      </c>
      <c r="AZ377" s="24">
        <f t="shared" si="180"/>
        <v>0</v>
      </c>
      <c r="BA377" s="24">
        <f t="shared" si="165"/>
        <v>0</v>
      </c>
      <c r="BB377" s="24">
        <f t="shared" si="166"/>
        <v>0</v>
      </c>
      <c r="BC377" s="24">
        <f t="shared" si="167"/>
        <v>0</v>
      </c>
      <c r="BD377" s="24">
        <f t="shared" si="168"/>
        <v>0</v>
      </c>
      <c r="BE377" s="24">
        <f t="shared" si="169"/>
        <v>0</v>
      </c>
      <c r="BF377" s="24">
        <f t="shared" si="181"/>
        <v>0</v>
      </c>
      <c r="BG377" s="24">
        <f t="shared" si="188"/>
        <v>0</v>
      </c>
      <c r="BH377" s="24">
        <v>0</v>
      </c>
      <c r="BI377" s="24">
        <f t="shared" si="182"/>
        <v>0</v>
      </c>
      <c r="BJ377" s="24">
        <v>0</v>
      </c>
      <c r="BK377" s="24">
        <f t="shared" si="183"/>
        <v>0</v>
      </c>
      <c r="BL377" s="24">
        <f t="shared" si="184"/>
        <v>0</v>
      </c>
      <c r="BM377" s="24">
        <f t="shared" si="170"/>
        <v>0</v>
      </c>
      <c r="BN377" s="24">
        <f t="shared" si="171"/>
        <v>0</v>
      </c>
      <c r="BO377" s="24">
        <f t="shared" si="172"/>
        <v>0</v>
      </c>
      <c r="BP377" s="24">
        <f t="shared" si="173"/>
        <v>0</v>
      </c>
      <c r="BQ377" s="24">
        <f t="shared" si="174"/>
        <v>0</v>
      </c>
      <c r="BR377" s="24">
        <f t="shared" si="185"/>
        <v>0</v>
      </c>
      <c r="BS377" s="24">
        <f t="shared" si="189"/>
        <v>0</v>
      </c>
      <c r="BT377" s="24">
        <v>0</v>
      </c>
      <c r="BU377" s="24">
        <f t="shared" si="186"/>
        <v>0</v>
      </c>
      <c r="BV377" s="24">
        <v>0</v>
      </c>
    </row>
    <row r="378" spans="1:74">
      <c r="A378" s="87">
        <v>369</v>
      </c>
      <c r="B378" s="1"/>
      <c r="C378" s="1"/>
      <c r="D378" s="2"/>
      <c r="E378" s="3"/>
      <c r="F378" s="4"/>
      <c r="G378" s="5"/>
      <c r="H378" s="4"/>
      <c r="I378" s="5"/>
      <c r="J378" s="6"/>
      <c r="K378" s="5"/>
      <c r="L378" s="5"/>
      <c r="M378" s="5"/>
      <c r="N378" s="7"/>
      <c r="O378" s="38"/>
      <c r="P378" s="5"/>
      <c r="Q378" s="5"/>
      <c r="R378" s="7"/>
      <c r="S378" s="38"/>
      <c r="T378" s="5"/>
      <c r="U378" s="5"/>
      <c r="V378" s="55"/>
      <c r="W378" s="38"/>
      <c r="X378" s="5"/>
      <c r="Y378" s="5"/>
      <c r="Z378" s="55"/>
      <c r="AA378" s="36">
        <f>IF(Dane!$E$3=1,AO378+BA378+BM378,IF(Dane!$E$3=2,AU378+BG378+BS378,AW378+BI378+BU378))</f>
        <v>0</v>
      </c>
      <c r="AB378" s="16">
        <f>IF(Dane!$E$3=1,AP378+BB378+BN378,IF(Dane!$E$3=2,AV378+BH378+BT378,AX378+BJ378+BV378))</f>
        <v>0</v>
      </c>
      <c r="AC378" s="16">
        <f>IF(((K378*Dane!$C$9)-AA378)&lt;0,0,(K378*Dane!$C$9)-AA378)</f>
        <v>0</v>
      </c>
      <c r="AD378" s="37">
        <f>IFERROR(IF(((L378*Dane!$C$9)-AB378)&lt;0,0,(L378*Dane!$C$9)-AB378),0)</f>
        <v>0</v>
      </c>
      <c r="AE378" s="97"/>
      <c r="AF378" s="77">
        <f>IF(Dane!$E$3=1,AO378,IF(Dane!$E$3=2,AU378,AW378))</f>
        <v>0</v>
      </c>
      <c r="AG378" s="77">
        <f>IF(Dane!$E$3=1,AP378,IF(Dane!$E$3=2,AV378,AX378))</f>
        <v>0</v>
      </c>
      <c r="AH378" s="77">
        <f>IF(Dane!$E$3=1,BA378,IF(Dane!$E$3=2,BG378,BI378))</f>
        <v>0</v>
      </c>
      <c r="AI378" s="77">
        <f>IF(Dane!$E$3=1,BB378,IF(Dane!$E$3=2,BH378,BJ378))</f>
        <v>0</v>
      </c>
      <c r="AJ378" s="77">
        <f>IF(Dane!$E$3=1,BM378,IF(Dane!$E$3=2,BS378,BU378))</f>
        <v>0</v>
      </c>
      <c r="AK378" s="77">
        <f>IF(Dane!$E$3=1,BN378,IF(Dane!$E$3=2,BT378,BV378))</f>
        <v>0</v>
      </c>
      <c r="AL378" s="24">
        <f t="shared" si="175"/>
        <v>0</v>
      </c>
      <c r="AM378" s="24">
        <f t="shared" si="176"/>
        <v>0</v>
      </c>
      <c r="AN378" s="24"/>
      <c r="AO378" s="24">
        <f t="shared" si="161"/>
        <v>0</v>
      </c>
      <c r="AP378" s="24">
        <f t="shared" si="177"/>
        <v>0</v>
      </c>
      <c r="AQ378" s="24">
        <f t="shared" si="162"/>
        <v>0</v>
      </c>
      <c r="AR378" s="24">
        <f t="shared" si="163"/>
        <v>0</v>
      </c>
      <c r="AS378" s="24">
        <f t="shared" si="164"/>
        <v>0</v>
      </c>
      <c r="AT378" s="24">
        <f t="shared" si="178"/>
        <v>0</v>
      </c>
      <c r="AU378" s="24">
        <f t="shared" si="187"/>
        <v>0</v>
      </c>
      <c r="AV378" s="24">
        <v>0</v>
      </c>
      <c r="AW378" s="24">
        <f t="shared" si="190"/>
        <v>0</v>
      </c>
      <c r="AX378" s="24">
        <v>0</v>
      </c>
      <c r="AY378" s="24">
        <f t="shared" si="179"/>
        <v>0</v>
      </c>
      <c r="AZ378" s="24">
        <f t="shared" si="180"/>
        <v>0</v>
      </c>
      <c r="BA378" s="24">
        <f t="shared" si="165"/>
        <v>0</v>
      </c>
      <c r="BB378" s="24">
        <f t="shared" si="166"/>
        <v>0</v>
      </c>
      <c r="BC378" s="24">
        <f t="shared" si="167"/>
        <v>0</v>
      </c>
      <c r="BD378" s="24">
        <f t="shared" si="168"/>
        <v>0</v>
      </c>
      <c r="BE378" s="24">
        <f t="shared" si="169"/>
        <v>0</v>
      </c>
      <c r="BF378" s="24">
        <f t="shared" si="181"/>
        <v>0</v>
      </c>
      <c r="BG378" s="24">
        <f t="shared" si="188"/>
        <v>0</v>
      </c>
      <c r="BH378" s="24">
        <v>0</v>
      </c>
      <c r="BI378" s="24">
        <f t="shared" si="182"/>
        <v>0</v>
      </c>
      <c r="BJ378" s="24">
        <v>0</v>
      </c>
      <c r="BK378" s="24">
        <f t="shared" si="183"/>
        <v>0</v>
      </c>
      <c r="BL378" s="24">
        <f t="shared" si="184"/>
        <v>0</v>
      </c>
      <c r="BM378" s="24">
        <f t="shared" si="170"/>
        <v>0</v>
      </c>
      <c r="BN378" s="24">
        <f t="shared" si="171"/>
        <v>0</v>
      </c>
      <c r="BO378" s="24">
        <f t="shared" si="172"/>
        <v>0</v>
      </c>
      <c r="BP378" s="24">
        <f t="shared" si="173"/>
        <v>0</v>
      </c>
      <c r="BQ378" s="24">
        <f t="shared" si="174"/>
        <v>0</v>
      </c>
      <c r="BR378" s="24">
        <f t="shared" si="185"/>
        <v>0</v>
      </c>
      <c r="BS378" s="24">
        <f t="shared" si="189"/>
        <v>0</v>
      </c>
      <c r="BT378" s="24">
        <v>0</v>
      </c>
      <c r="BU378" s="24">
        <f t="shared" si="186"/>
        <v>0</v>
      </c>
      <c r="BV378" s="24">
        <v>0</v>
      </c>
    </row>
    <row r="379" spans="1:74">
      <c r="A379" s="87">
        <v>370</v>
      </c>
      <c r="B379" s="1"/>
      <c r="C379" s="1"/>
      <c r="D379" s="2"/>
      <c r="E379" s="3"/>
      <c r="F379" s="4"/>
      <c r="G379" s="5"/>
      <c r="H379" s="4"/>
      <c r="I379" s="5"/>
      <c r="J379" s="6"/>
      <c r="K379" s="5"/>
      <c r="L379" s="5"/>
      <c r="M379" s="5"/>
      <c r="N379" s="7"/>
      <c r="O379" s="38"/>
      <c r="P379" s="5"/>
      <c r="Q379" s="5"/>
      <c r="R379" s="7"/>
      <c r="S379" s="38"/>
      <c r="T379" s="5"/>
      <c r="U379" s="5"/>
      <c r="V379" s="55"/>
      <c r="W379" s="38"/>
      <c r="X379" s="5"/>
      <c r="Y379" s="5"/>
      <c r="Z379" s="55"/>
      <c r="AA379" s="36">
        <f>IF(Dane!$E$3=1,AO379+BA379+BM379,IF(Dane!$E$3=2,AU379+BG379+BS379,AW379+BI379+BU379))</f>
        <v>0</v>
      </c>
      <c r="AB379" s="16">
        <f>IF(Dane!$E$3=1,AP379+BB379+BN379,IF(Dane!$E$3=2,AV379+BH379+BT379,AX379+BJ379+BV379))</f>
        <v>0</v>
      </c>
      <c r="AC379" s="16">
        <f>IF(((K379*Dane!$C$9)-AA379)&lt;0,0,(K379*Dane!$C$9)-AA379)</f>
        <v>0</v>
      </c>
      <c r="AD379" s="37">
        <f>IFERROR(IF(((L379*Dane!$C$9)-AB379)&lt;0,0,(L379*Dane!$C$9)-AB379),0)</f>
        <v>0</v>
      </c>
      <c r="AE379" s="97"/>
      <c r="AF379" s="77">
        <f>IF(Dane!$E$3=1,AO379,IF(Dane!$E$3=2,AU379,AW379))</f>
        <v>0</v>
      </c>
      <c r="AG379" s="77">
        <f>IF(Dane!$E$3=1,AP379,IF(Dane!$E$3=2,AV379,AX379))</f>
        <v>0</v>
      </c>
      <c r="AH379" s="77">
        <f>IF(Dane!$E$3=1,BA379,IF(Dane!$E$3=2,BG379,BI379))</f>
        <v>0</v>
      </c>
      <c r="AI379" s="77">
        <f>IF(Dane!$E$3=1,BB379,IF(Dane!$E$3=2,BH379,BJ379))</f>
        <v>0</v>
      </c>
      <c r="AJ379" s="77">
        <f>IF(Dane!$E$3=1,BM379,IF(Dane!$E$3=2,BS379,BU379))</f>
        <v>0</v>
      </c>
      <c r="AK379" s="77">
        <f>IF(Dane!$E$3=1,BN379,IF(Dane!$E$3=2,BT379,BV379))</f>
        <v>0</v>
      </c>
      <c r="AL379" s="24">
        <f t="shared" si="175"/>
        <v>0</v>
      </c>
      <c r="AM379" s="24">
        <f t="shared" si="176"/>
        <v>0</v>
      </c>
      <c r="AN379" s="24"/>
      <c r="AO379" s="24">
        <f t="shared" si="161"/>
        <v>0</v>
      </c>
      <c r="AP379" s="24">
        <f t="shared" si="177"/>
        <v>0</v>
      </c>
      <c r="AQ379" s="24">
        <f t="shared" si="162"/>
        <v>0</v>
      </c>
      <c r="AR379" s="24">
        <f t="shared" si="163"/>
        <v>0</v>
      </c>
      <c r="AS379" s="24">
        <f t="shared" si="164"/>
        <v>0</v>
      </c>
      <c r="AT379" s="24">
        <f t="shared" si="178"/>
        <v>0</v>
      </c>
      <c r="AU379" s="24">
        <f t="shared" si="187"/>
        <v>0</v>
      </c>
      <c r="AV379" s="24">
        <v>0</v>
      </c>
      <c r="AW379" s="24">
        <f t="shared" si="190"/>
        <v>0</v>
      </c>
      <c r="AX379" s="24">
        <v>0</v>
      </c>
      <c r="AY379" s="24">
        <f t="shared" si="179"/>
        <v>0</v>
      </c>
      <c r="AZ379" s="24">
        <f t="shared" si="180"/>
        <v>0</v>
      </c>
      <c r="BA379" s="24">
        <f t="shared" si="165"/>
        <v>0</v>
      </c>
      <c r="BB379" s="24">
        <f t="shared" si="166"/>
        <v>0</v>
      </c>
      <c r="BC379" s="24">
        <f t="shared" si="167"/>
        <v>0</v>
      </c>
      <c r="BD379" s="24">
        <f t="shared" si="168"/>
        <v>0</v>
      </c>
      <c r="BE379" s="24">
        <f t="shared" si="169"/>
        <v>0</v>
      </c>
      <c r="BF379" s="24">
        <f t="shared" si="181"/>
        <v>0</v>
      </c>
      <c r="BG379" s="24">
        <f t="shared" si="188"/>
        <v>0</v>
      </c>
      <c r="BH379" s="24">
        <v>0</v>
      </c>
      <c r="BI379" s="24">
        <f t="shared" si="182"/>
        <v>0</v>
      </c>
      <c r="BJ379" s="24">
        <v>0</v>
      </c>
      <c r="BK379" s="24">
        <f t="shared" si="183"/>
        <v>0</v>
      </c>
      <c r="BL379" s="24">
        <f t="shared" si="184"/>
        <v>0</v>
      </c>
      <c r="BM379" s="24">
        <f t="shared" si="170"/>
        <v>0</v>
      </c>
      <c r="BN379" s="24">
        <f t="shared" si="171"/>
        <v>0</v>
      </c>
      <c r="BO379" s="24">
        <f t="shared" si="172"/>
        <v>0</v>
      </c>
      <c r="BP379" s="24">
        <f t="shared" si="173"/>
        <v>0</v>
      </c>
      <c r="BQ379" s="24">
        <f t="shared" si="174"/>
        <v>0</v>
      </c>
      <c r="BR379" s="24">
        <f t="shared" si="185"/>
        <v>0</v>
      </c>
      <c r="BS379" s="24">
        <f t="shared" si="189"/>
        <v>0</v>
      </c>
      <c r="BT379" s="24">
        <v>0</v>
      </c>
      <c r="BU379" s="24">
        <f t="shared" si="186"/>
        <v>0</v>
      </c>
      <c r="BV379" s="24">
        <v>0</v>
      </c>
    </row>
    <row r="380" spans="1:74">
      <c r="A380" s="87">
        <v>371</v>
      </c>
      <c r="B380" s="1"/>
      <c r="C380" s="1"/>
      <c r="D380" s="2"/>
      <c r="E380" s="3"/>
      <c r="F380" s="4"/>
      <c r="G380" s="5"/>
      <c r="H380" s="4"/>
      <c r="I380" s="5"/>
      <c r="J380" s="6"/>
      <c r="K380" s="5"/>
      <c r="L380" s="5"/>
      <c r="M380" s="5"/>
      <c r="N380" s="7"/>
      <c r="O380" s="38"/>
      <c r="P380" s="5"/>
      <c r="Q380" s="5"/>
      <c r="R380" s="7"/>
      <c r="S380" s="38"/>
      <c r="T380" s="5"/>
      <c r="U380" s="5"/>
      <c r="V380" s="55"/>
      <c r="W380" s="38"/>
      <c r="X380" s="5"/>
      <c r="Y380" s="5"/>
      <c r="Z380" s="55"/>
      <c r="AA380" s="36">
        <f>IF(Dane!$E$3=1,AO380+BA380+BM380,IF(Dane!$E$3=2,AU380+BG380+BS380,AW380+BI380+BU380))</f>
        <v>0</v>
      </c>
      <c r="AB380" s="16">
        <f>IF(Dane!$E$3=1,AP380+BB380+BN380,IF(Dane!$E$3=2,AV380+BH380+BT380,AX380+BJ380+BV380))</f>
        <v>0</v>
      </c>
      <c r="AC380" s="16">
        <f>IF(((K380*Dane!$C$9)-AA380)&lt;0,0,(K380*Dane!$C$9)-AA380)</f>
        <v>0</v>
      </c>
      <c r="AD380" s="37">
        <f>IFERROR(IF(((L380*Dane!$C$9)-AB380)&lt;0,0,(L380*Dane!$C$9)-AB380),0)</f>
        <v>0</v>
      </c>
      <c r="AE380" s="97"/>
      <c r="AF380" s="77">
        <f>IF(Dane!$E$3=1,AO380,IF(Dane!$E$3=2,AU380,AW380))</f>
        <v>0</v>
      </c>
      <c r="AG380" s="77">
        <f>IF(Dane!$E$3=1,AP380,IF(Dane!$E$3=2,AV380,AX380))</f>
        <v>0</v>
      </c>
      <c r="AH380" s="77">
        <f>IF(Dane!$E$3=1,BA380,IF(Dane!$E$3=2,BG380,BI380))</f>
        <v>0</v>
      </c>
      <c r="AI380" s="77">
        <f>IF(Dane!$E$3=1,BB380,IF(Dane!$E$3=2,BH380,BJ380))</f>
        <v>0</v>
      </c>
      <c r="AJ380" s="77">
        <f>IF(Dane!$E$3=1,BM380,IF(Dane!$E$3=2,BS380,BU380))</f>
        <v>0</v>
      </c>
      <c r="AK380" s="77">
        <f>IF(Dane!$E$3=1,BN380,IF(Dane!$E$3=2,BT380,BV380))</f>
        <v>0</v>
      </c>
      <c r="AL380" s="24">
        <f t="shared" si="175"/>
        <v>0</v>
      </c>
      <c r="AM380" s="24">
        <f t="shared" si="176"/>
        <v>0</v>
      </c>
      <c r="AN380" s="24"/>
      <c r="AO380" s="24">
        <f t="shared" si="161"/>
        <v>0</v>
      </c>
      <c r="AP380" s="24">
        <f t="shared" si="177"/>
        <v>0</v>
      </c>
      <c r="AQ380" s="24">
        <f t="shared" si="162"/>
        <v>0</v>
      </c>
      <c r="AR380" s="24">
        <f t="shared" si="163"/>
        <v>0</v>
      </c>
      <c r="AS380" s="24">
        <f t="shared" si="164"/>
        <v>0</v>
      </c>
      <c r="AT380" s="24">
        <f t="shared" si="178"/>
        <v>0</v>
      </c>
      <c r="AU380" s="24">
        <f t="shared" si="187"/>
        <v>0</v>
      </c>
      <c r="AV380" s="24">
        <v>0</v>
      </c>
      <c r="AW380" s="24">
        <f t="shared" si="190"/>
        <v>0</v>
      </c>
      <c r="AX380" s="24">
        <v>0</v>
      </c>
      <c r="AY380" s="24">
        <f t="shared" si="179"/>
        <v>0</v>
      </c>
      <c r="AZ380" s="24">
        <f t="shared" si="180"/>
        <v>0</v>
      </c>
      <c r="BA380" s="24">
        <f t="shared" si="165"/>
        <v>0</v>
      </c>
      <c r="BB380" s="24">
        <f t="shared" si="166"/>
        <v>0</v>
      </c>
      <c r="BC380" s="24">
        <f t="shared" si="167"/>
        <v>0</v>
      </c>
      <c r="BD380" s="24">
        <f t="shared" si="168"/>
        <v>0</v>
      </c>
      <c r="BE380" s="24">
        <f t="shared" si="169"/>
        <v>0</v>
      </c>
      <c r="BF380" s="24">
        <f t="shared" si="181"/>
        <v>0</v>
      </c>
      <c r="BG380" s="24">
        <f t="shared" si="188"/>
        <v>0</v>
      </c>
      <c r="BH380" s="24">
        <v>0</v>
      </c>
      <c r="BI380" s="24">
        <f t="shared" si="182"/>
        <v>0</v>
      </c>
      <c r="BJ380" s="24">
        <v>0</v>
      </c>
      <c r="BK380" s="24">
        <f t="shared" si="183"/>
        <v>0</v>
      </c>
      <c r="BL380" s="24">
        <f t="shared" si="184"/>
        <v>0</v>
      </c>
      <c r="BM380" s="24">
        <f t="shared" si="170"/>
        <v>0</v>
      </c>
      <c r="BN380" s="24">
        <f t="shared" si="171"/>
        <v>0</v>
      </c>
      <c r="BO380" s="24">
        <f t="shared" si="172"/>
        <v>0</v>
      </c>
      <c r="BP380" s="24">
        <f t="shared" si="173"/>
        <v>0</v>
      </c>
      <c r="BQ380" s="24">
        <f t="shared" si="174"/>
        <v>0</v>
      </c>
      <c r="BR380" s="24">
        <f t="shared" si="185"/>
        <v>0</v>
      </c>
      <c r="BS380" s="24">
        <f t="shared" si="189"/>
        <v>0</v>
      </c>
      <c r="BT380" s="24">
        <v>0</v>
      </c>
      <c r="BU380" s="24">
        <f t="shared" si="186"/>
        <v>0</v>
      </c>
      <c r="BV380" s="24">
        <v>0</v>
      </c>
    </row>
    <row r="381" spans="1:74">
      <c r="A381" s="87">
        <v>372</v>
      </c>
      <c r="B381" s="1"/>
      <c r="C381" s="1"/>
      <c r="D381" s="2"/>
      <c r="E381" s="3"/>
      <c r="F381" s="4"/>
      <c r="G381" s="5"/>
      <c r="H381" s="4"/>
      <c r="I381" s="5"/>
      <c r="J381" s="6"/>
      <c r="K381" s="5"/>
      <c r="L381" s="5"/>
      <c r="M381" s="5"/>
      <c r="N381" s="7"/>
      <c r="O381" s="38"/>
      <c r="P381" s="5"/>
      <c r="Q381" s="5"/>
      <c r="R381" s="7"/>
      <c r="S381" s="38"/>
      <c r="T381" s="5"/>
      <c r="U381" s="5"/>
      <c r="V381" s="55"/>
      <c r="W381" s="38"/>
      <c r="X381" s="5"/>
      <c r="Y381" s="5"/>
      <c r="Z381" s="55"/>
      <c r="AA381" s="36">
        <f>IF(Dane!$E$3=1,AO381+BA381+BM381,IF(Dane!$E$3=2,AU381+BG381+BS381,AW381+BI381+BU381))</f>
        <v>0</v>
      </c>
      <c r="AB381" s="16">
        <f>IF(Dane!$E$3=1,AP381+BB381+BN381,IF(Dane!$E$3=2,AV381+BH381+BT381,AX381+BJ381+BV381))</f>
        <v>0</v>
      </c>
      <c r="AC381" s="16">
        <f>IF(((K381*Dane!$C$9)-AA381)&lt;0,0,(K381*Dane!$C$9)-AA381)</f>
        <v>0</v>
      </c>
      <c r="AD381" s="37">
        <f>IFERROR(IF(((L381*Dane!$C$9)-AB381)&lt;0,0,(L381*Dane!$C$9)-AB381),0)</f>
        <v>0</v>
      </c>
      <c r="AE381" s="97"/>
      <c r="AF381" s="77">
        <f>IF(Dane!$E$3=1,AO381,IF(Dane!$E$3=2,AU381,AW381))</f>
        <v>0</v>
      </c>
      <c r="AG381" s="77">
        <f>IF(Dane!$E$3=1,AP381,IF(Dane!$E$3=2,AV381,AX381))</f>
        <v>0</v>
      </c>
      <c r="AH381" s="77">
        <f>IF(Dane!$E$3=1,BA381,IF(Dane!$E$3=2,BG381,BI381))</f>
        <v>0</v>
      </c>
      <c r="AI381" s="77">
        <f>IF(Dane!$E$3=1,BB381,IF(Dane!$E$3=2,BH381,BJ381))</f>
        <v>0</v>
      </c>
      <c r="AJ381" s="77">
        <f>IF(Dane!$E$3=1,BM381,IF(Dane!$E$3=2,BS381,BU381))</f>
        <v>0</v>
      </c>
      <c r="AK381" s="77">
        <f>IF(Dane!$E$3=1,BN381,IF(Dane!$E$3=2,BT381,BV381))</f>
        <v>0</v>
      </c>
      <c r="AL381" s="24">
        <f t="shared" si="175"/>
        <v>0</v>
      </c>
      <c r="AM381" s="24">
        <f t="shared" si="176"/>
        <v>0</v>
      </c>
      <c r="AN381" s="24"/>
      <c r="AO381" s="24">
        <f t="shared" si="161"/>
        <v>0</v>
      </c>
      <c r="AP381" s="24">
        <f t="shared" si="177"/>
        <v>0</v>
      </c>
      <c r="AQ381" s="24">
        <f t="shared" si="162"/>
        <v>0</v>
      </c>
      <c r="AR381" s="24">
        <f t="shared" si="163"/>
        <v>0</v>
      </c>
      <c r="AS381" s="24">
        <f t="shared" si="164"/>
        <v>0</v>
      </c>
      <c r="AT381" s="24">
        <f t="shared" si="178"/>
        <v>0</v>
      </c>
      <c r="AU381" s="24">
        <f t="shared" si="187"/>
        <v>0</v>
      </c>
      <c r="AV381" s="24">
        <v>0</v>
      </c>
      <c r="AW381" s="24">
        <f t="shared" si="190"/>
        <v>0</v>
      </c>
      <c r="AX381" s="24">
        <v>0</v>
      </c>
      <c r="AY381" s="24">
        <f t="shared" si="179"/>
        <v>0</v>
      </c>
      <c r="AZ381" s="24">
        <f t="shared" si="180"/>
        <v>0</v>
      </c>
      <c r="BA381" s="24">
        <f t="shared" si="165"/>
        <v>0</v>
      </c>
      <c r="BB381" s="24">
        <f t="shared" si="166"/>
        <v>0</v>
      </c>
      <c r="BC381" s="24">
        <f t="shared" si="167"/>
        <v>0</v>
      </c>
      <c r="BD381" s="24">
        <f t="shared" si="168"/>
        <v>0</v>
      </c>
      <c r="BE381" s="24">
        <f t="shared" si="169"/>
        <v>0</v>
      </c>
      <c r="BF381" s="24">
        <f t="shared" si="181"/>
        <v>0</v>
      </c>
      <c r="BG381" s="24">
        <f t="shared" si="188"/>
        <v>0</v>
      </c>
      <c r="BH381" s="24">
        <v>0</v>
      </c>
      <c r="BI381" s="24">
        <f t="shared" si="182"/>
        <v>0</v>
      </c>
      <c r="BJ381" s="24">
        <v>0</v>
      </c>
      <c r="BK381" s="24">
        <f t="shared" si="183"/>
        <v>0</v>
      </c>
      <c r="BL381" s="24">
        <f t="shared" si="184"/>
        <v>0</v>
      </c>
      <c r="BM381" s="24">
        <f t="shared" si="170"/>
        <v>0</v>
      </c>
      <c r="BN381" s="24">
        <f t="shared" si="171"/>
        <v>0</v>
      </c>
      <c r="BO381" s="24">
        <f t="shared" si="172"/>
        <v>0</v>
      </c>
      <c r="BP381" s="24">
        <f t="shared" si="173"/>
        <v>0</v>
      </c>
      <c r="BQ381" s="24">
        <f t="shared" si="174"/>
        <v>0</v>
      </c>
      <c r="BR381" s="24">
        <f t="shared" si="185"/>
        <v>0</v>
      </c>
      <c r="BS381" s="24">
        <f t="shared" si="189"/>
        <v>0</v>
      </c>
      <c r="BT381" s="24">
        <v>0</v>
      </c>
      <c r="BU381" s="24">
        <f t="shared" si="186"/>
        <v>0</v>
      </c>
      <c r="BV381" s="24">
        <v>0</v>
      </c>
    </row>
    <row r="382" spans="1:74">
      <c r="A382" s="87">
        <v>373</v>
      </c>
      <c r="B382" s="1"/>
      <c r="C382" s="1"/>
      <c r="D382" s="2"/>
      <c r="E382" s="3"/>
      <c r="F382" s="4"/>
      <c r="G382" s="5"/>
      <c r="H382" s="4"/>
      <c r="I382" s="5"/>
      <c r="J382" s="6"/>
      <c r="K382" s="5"/>
      <c r="L382" s="5"/>
      <c r="M382" s="5"/>
      <c r="N382" s="7"/>
      <c r="O382" s="38"/>
      <c r="P382" s="5"/>
      <c r="Q382" s="5"/>
      <c r="R382" s="7"/>
      <c r="S382" s="38"/>
      <c r="T382" s="5"/>
      <c r="U382" s="5"/>
      <c r="V382" s="55"/>
      <c r="W382" s="38"/>
      <c r="X382" s="5"/>
      <c r="Y382" s="5"/>
      <c r="Z382" s="55"/>
      <c r="AA382" s="36">
        <f>IF(Dane!$E$3=1,AO382+BA382+BM382,IF(Dane!$E$3=2,AU382+BG382+BS382,AW382+BI382+BU382))</f>
        <v>0</v>
      </c>
      <c r="AB382" s="16">
        <f>IF(Dane!$E$3=1,AP382+BB382+BN382,IF(Dane!$E$3=2,AV382+BH382+BT382,AX382+BJ382+BV382))</f>
        <v>0</v>
      </c>
      <c r="AC382" s="16">
        <f>IF(((K382*Dane!$C$9)-AA382)&lt;0,0,(K382*Dane!$C$9)-AA382)</f>
        <v>0</v>
      </c>
      <c r="AD382" s="37">
        <f>IFERROR(IF(((L382*Dane!$C$9)-AB382)&lt;0,0,(L382*Dane!$C$9)-AB382),0)</f>
        <v>0</v>
      </c>
      <c r="AE382" s="97"/>
      <c r="AF382" s="77">
        <f>IF(Dane!$E$3=1,AO382,IF(Dane!$E$3=2,AU382,AW382))</f>
        <v>0</v>
      </c>
      <c r="AG382" s="77">
        <f>IF(Dane!$E$3=1,AP382,IF(Dane!$E$3=2,AV382,AX382))</f>
        <v>0</v>
      </c>
      <c r="AH382" s="77">
        <f>IF(Dane!$E$3=1,BA382,IF(Dane!$E$3=2,BG382,BI382))</f>
        <v>0</v>
      </c>
      <c r="AI382" s="77">
        <f>IF(Dane!$E$3=1,BB382,IF(Dane!$E$3=2,BH382,BJ382))</f>
        <v>0</v>
      </c>
      <c r="AJ382" s="77">
        <f>IF(Dane!$E$3=1,BM382,IF(Dane!$E$3=2,BS382,BU382))</f>
        <v>0</v>
      </c>
      <c r="AK382" s="77">
        <f>IF(Dane!$E$3=1,BN382,IF(Dane!$E$3=2,BT382,BV382))</f>
        <v>0</v>
      </c>
      <c r="AL382" s="24">
        <f t="shared" si="175"/>
        <v>0</v>
      </c>
      <c r="AM382" s="24">
        <f t="shared" si="176"/>
        <v>0</v>
      </c>
      <c r="AN382" s="24"/>
      <c r="AO382" s="24">
        <f t="shared" si="161"/>
        <v>0</v>
      </c>
      <c r="AP382" s="24">
        <f t="shared" si="177"/>
        <v>0</v>
      </c>
      <c r="AQ382" s="24">
        <f t="shared" si="162"/>
        <v>0</v>
      </c>
      <c r="AR382" s="24">
        <f t="shared" si="163"/>
        <v>0</v>
      </c>
      <c r="AS382" s="24">
        <f t="shared" si="164"/>
        <v>0</v>
      </c>
      <c r="AT382" s="24">
        <f t="shared" si="178"/>
        <v>0</v>
      </c>
      <c r="AU382" s="24">
        <f t="shared" si="187"/>
        <v>0</v>
      </c>
      <c r="AV382" s="24">
        <v>0</v>
      </c>
      <c r="AW382" s="24">
        <f t="shared" si="190"/>
        <v>0</v>
      </c>
      <c r="AX382" s="24">
        <v>0</v>
      </c>
      <c r="AY382" s="24">
        <f t="shared" si="179"/>
        <v>0</v>
      </c>
      <c r="AZ382" s="24">
        <f t="shared" si="180"/>
        <v>0</v>
      </c>
      <c r="BA382" s="24">
        <f t="shared" si="165"/>
        <v>0</v>
      </c>
      <c r="BB382" s="24">
        <f t="shared" si="166"/>
        <v>0</v>
      </c>
      <c r="BC382" s="24">
        <f t="shared" si="167"/>
        <v>0</v>
      </c>
      <c r="BD382" s="24">
        <f t="shared" si="168"/>
        <v>0</v>
      </c>
      <c r="BE382" s="24">
        <f t="shared" si="169"/>
        <v>0</v>
      </c>
      <c r="BF382" s="24">
        <f t="shared" si="181"/>
        <v>0</v>
      </c>
      <c r="BG382" s="24">
        <f t="shared" si="188"/>
        <v>0</v>
      </c>
      <c r="BH382" s="24">
        <v>0</v>
      </c>
      <c r="BI382" s="24">
        <f t="shared" si="182"/>
        <v>0</v>
      </c>
      <c r="BJ382" s="24">
        <v>0</v>
      </c>
      <c r="BK382" s="24">
        <f t="shared" si="183"/>
        <v>0</v>
      </c>
      <c r="BL382" s="24">
        <f t="shared" si="184"/>
        <v>0</v>
      </c>
      <c r="BM382" s="24">
        <f t="shared" si="170"/>
        <v>0</v>
      </c>
      <c r="BN382" s="24">
        <f t="shared" si="171"/>
        <v>0</v>
      </c>
      <c r="BO382" s="24">
        <f t="shared" si="172"/>
        <v>0</v>
      </c>
      <c r="BP382" s="24">
        <f t="shared" si="173"/>
        <v>0</v>
      </c>
      <c r="BQ382" s="24">
        <f t="shared" si="174"/>
        <v>0</v>
      </c>
      <c r="BR382" s="24">
        <f t="shared" si="185"/>
        <v>0</v>
      </c>
      <c r="BS382" s="24">
        <f t="shared" si="189"/>
        <v>0</v>
      </c>
      <c r="BT382" s="24">
        <v>0</v>
      </c>
      <c r="BU382" s="24">
        <f t="shared" si="186"/>
        <v>0</v>
      </c>
      <c r="BV382" s="24">
        <v>0</v>
      </c>
    </row>
    <row r="383" spans="1:74">
      <c r="A383" s="87">
        <v>374</v>
      </c>
      <c r="B383" s="1"/>
      <c r="C383" s="1"/>
      <c r="D383" s="2"/>
      <c r="E383" s="3"/>
      <c r="F383" s="4"/>
      <c r="G383" s="5"/>
      <c r="H383" s="4"/>
      <c r="I383" s="5"/>
      <c r="J383" s="6"/>
      <c r="K383" s="5"/>
      <c r="L383" s="5"/>
      <c r="M383" s="5"/>
      <c r="N383" s="7"/>
      <c r="O383" s="38"/>
      <c r="P383" s="5"/>
      <c r="Q383" s="5"/>
      <c r="R383" s="7"/>
      <c r="S383" s="38"/>
      <c r="T383" s="5"/>
      <c r="U383" s="5"/>
      <c r="V383" s="55"/>
      <c r="W383" s="38"/>
      <c r="X383" s="5"/>
      <c r="Y383" s="5"/>
      <c r="Z383" s="55"/>
      <c r="AA383" s="36">
        <f>IF(Dane!$E$3=1,AO383+BA383+BM383,IF(Dane!$E$3=2,AU383+BG383+BS383,AW383+BI383+BU383))</f>
        <v>0</v>
      </c>
      <c r="AB383" s="16">
        <f>IF(Dane!$E$3=1,AP383+BB383+BN383,IF(Dane!$E$3=2,AV383+BH383+BT383,AX383+BJ383+BV383))</f>
        <v>0</v>
      </c>
      <c r="AC383" s="16">
        <f>IF(((K383*Dane!$C$9)-AA383)&lt;0,0,(K383*Dane!$C$9)-AA383)</f>
        <v>0</v>
      </c>
      <c r="AD383" s="37">
        <f>IFERROR(IF(((L383*Dane!$C$9)-AB383)&lt;0,0,(L383*Dane!$C$9)-AB383),0)</f>
        <v>0</v>
      </c>
      <c r="AE383" s="97"/>
      <c r="AF383" s="77">
        <f>IF(Dane!$E$3=1,AO383,IF(Dane!$E$3=2,AU383,AW383))</f>
        <v>0</v>
      </c>
      <c r="AG383" s="77">
        <f>IF(Dane!$E$3=1,AP383,IF(Dane!$E$3=2,AV383,AX383))</f>
        <v>0</v>
      </c>
      <c r="AH383" s="77">
        <f>IF(Dane!$E$3=1,BA383,IF(Dane!$E$3=2,BG383,BI383))</f>
        <v>0</v>
      </c>
      <c r="AI383" s="77">
        <f>IF(Dane!$E$3=1,BB383,IF(Dane!$E$3=2,BH383,BJ383))</f>
        <v>0</v>
      </c>
      <c r="AJ383" s="77">
        <f>IF(Dane!$E$3=1,BM383,IF(Dane!$E$3=2,BS383,BU383))</f>
        <v>0</v>
      </c>
      <c r="AK383" s="77">
        <f>IF(Dane!$E$3=1,BN383,IF(Dane!$E$3=2,BT383,BV383))</f>
        <v>0</v>
      </c>
      <c r="AL383" s="24">
        <f t="shared" si="175"/>
        <v>0</v>
      </c>
      <c r="AM383" s="24">
        <f t="shared" si="176"/>
        <v>0</v>
      </c>
      <c r="AN383" s="24"/>
      <c r="AO383" s="24">
        <f t="shared" si="161"/>
        <v>0</v>
      </c>
      <c r="AP383" s="24">
        <f t="shared" si="177"/>
        <v>0</v>
      </c>
      <c r="AQ383" s="24">
        <f t="shared" si="162"/>
        <v>0</v>
      </c>
      <c r="AR383" s="24">
        <f t="shared" si="163"/>
        <v>0</v>
      </c>
      <c r="AS383" s="24">
        <f t="shared" si="164"/>
        <v>0</v>
      </c>
      <c r="AT383" s="24">
        <f t="shared" si="178"/>
        <v>0</v>
      </c>
      <c r="AU383" s="24">
        <f t="shared" si="187"/>
        <v>0</v>
      </c>
      <c r="AV383" s="24">
        <v>0</v>
      </c>
      <c r="AW383" s="24">
        <f t="shared" si="190"/>
        <v>0</v>
      </c>
      <c r="AX383" s="24">
        <v>0</v>
      </c>
      <c r="AY383" s="24">
        <f t="shared" si="179"/>
        <v>0</v>
      </c>
      <c r="AZ383" s="24">
        <f t="shared" si="180"/>
        <v>0</v>
      </c>
      <c r="BA383" s="24">
        <f t="shared" si="165"/>
        <v>0</v>
      </c>
      <c r="BB383" s="24">
        <f t="shared" si="166"/>
        <v>0</v>
      </c>
      <c r="BC383" s="24">
        <f t="shared" si="167"/>
        <v>0</v>
      </c>
      <c r="BD383" s="24">
        <f t="shared" si="168"/>
        <v>0</v>
      </c>
      <c r="BE383" s="24">
        <f t="shared" si="169"/>
        <v>0</v>
      </c>
      <c r="BF383" s="24">
        <f t="shared" si="181"/>
        <v>0</v>
      </c>
      <c r="BG383" s="24">
        <f t="shared" si="188"/>
        <v>0</v>
      </c>
      <c r="BH383" s="24">
        <v>0</v>
      </c>
      <c r="BI383" s="24">
        <f t="shared" si="182"/>
        <v>0</v>
      </c>
      <c r="BJ383" s="24">
        <v>0</v>
      </c>
      <c r="BK383" s="24">
        <f t="shared" si="183"/>
        <v>0</v>
      </c>
      <c r="BL383" s="24">
        <f t="shared" si="184"/>
        <v>0</v>
      </c>
      <c r="BM383" s="24">
        <f t="shared" si="170"/>
        <v>0</v>
      </c>
      <c r="BN383" s="24">
        <f t="shared" si="171"/>
        <v>0</v>
      </c>
      <c r="BO383" s="24">
        <f t="shared" si="172"/>
        <v>0</v>
      </c>
      <c r="BP383" s="24">
        <f t="shared" si="173"/>
        <v>0</v>
      </c>
      <c r="BQ383" s="24">
        <f t="shared" si="174"/>
        <v>0</v>
      </c>
      <c r="BR383" s="24">
        <f t="shared" si="185"/>
        <v>0</v>
      </c>
      <c r="BS383" s="24">
        <f t="shared" si="189"/>
        <v>0</v>
      </c>
      <c r="BT383" s="24">
        <v>0</v>
      </c>
      <c r="BU383" s="24">
        <f t="shared" si="186"/>
        <v>0</v>
      </c>
      <c r="BV383" s="24">
        <v>0</v>
      </c>
    </row>
    <row r="384" spans="1:74">
      <c r="A384" s="87">
        <v>375</v>
      </c>
      <c r="B384" s="1"/>
      <c r="C384" s="1"/>
      <c r="D384" s="2"/>
      <c r="E384" s="3"/>
      <c r="F384" s="4"/>
      <c r="G384" s="5"/>
      <c r="H384" s="4"/>
      <c r="I384" s="5"/>
      <c r="J384" s="6"/>
      <c r="K384" s="5"/>
      <c r="L384" s="5"/>
      <c r="M384" s="5"/>
      <c r="N384" s="7"/>
      <c r="O384" s="38"/>
      <c r="P384" s="5"/>
      <c r="Q384" s="5"/>
      <c r="R384" s="7"/>
      <c r="S384" s="38"/>
      <c r="T384" s="5"/>
      <c r="U384" s="5"/>
      <c r="V384" s="55"/>
      <c r="W384" s="38"/>
      <c r="X384" s="5"/>
      <c r="Y384" s="5"/>
      <c r="Z384" s="55"/>
      <c r="AA384" s="36">
        <f>IF(Dane!$E$3=1,AO384+BA384+BM384,IF(Dane!$E$3=2,AU384+BG384+BS384,AW384+BI384+BU384))</f>
        <v>0</v>
      </c>
      <c r="AB384" s="16">
        <f>IF(Dane!$E$3=1,AP384+BB384+BN384,IF(Dane!$E$3=2,AV384+BH384+BT384,AX384+BJ384+BV384))</f>
        <v>0</v>
      </c>
      <c r="AC384" s="16">
        <f>IF(((K384*Dane!$C$9)-AA384)&lt;0,0,(K384*Dane!$C$9)-AA384)</f>
        <v>0</v>
      </c>
      <c r="AD384" s="37">
        <f>IFERROR(IF(((L384*Dane!$C$9)-AB384)&lt;0,0,(L384*Dane!$C$9)-AB384),0)</f>
        <v>0</v>
      </c>
      <c r="AE384" s="97"/>
      <c r="AF384" s="77">
        <f>IF(Dane!$E$3=1,AO384,IF(Dane!$E$3=2,AU384,AW384))</f>
        <v>0</v>
      </c>
      <c r="AG384" s="77">
        <f>IF(Dane!$E$3=1,AP384,IF(Dane!$E$3=2,AV384,AX384))</f>
        <v>0</v>
      </c>
      <c r="AH384" s="77">
        <f>IF(Dane!$E$3=1,BA384,IF(Dane!$E$3=2,BG384,BI384))</f>
        <v>0</v>
      </c>
      <c r="AI384" s="77">
        <f>IF(Dane!$E$3=1,BB384,IF(Dane!$E$3=2,BH384,BJ384))</f>
        <v>0</v>
      </c>
      <c r="AJ384" s="77">
        <f>IF(Dane!$E$3=1,BM384,IF(Dane!$E$3=2,BS384,BU384))</f>
        <v>0</v>
      </c>
      <c r="AK384" s="77">
        <f>IF(Dane!$E$3=1,BN384,IF(Dane!$E$3=2,BT384,BV384))</f>
        <v>0</v>
      </c>
      <c r="AL384" s="24">
        <f t="shared" si="175"/>
        <v>0</v>
      </c>
      <c r="AM384" s="24">
        <f t="shared" si="176"/>
        <v>0</v>
      </c>
      <c r="AN384" s="24"/>
      <c r="AO384" s="24">
        <f t="shared" si="161"/>
        <v>0</v>
      </c>
      <c r="AP384" s="24">
        <f t="shared" si="177"/>
        <v>0</v>
      </c>
      <c r="AQ384" s="24">
        <f t="shared" si="162"/>
        <v>0</v>
      </c>
      <c r="AR384" s="24">
        <f t="shared" si="163"/>
        <v>0</v>
      </c>
      <c r="AS384" s="24">
        <f t="shared" si="164"/>
        <v>0</v>
      </c>
      <c r="AT384" s="24">
        <f t="shared" si="178"/>
        <v>0</v>
      </c>
      <c r="AU384" s="24">
        <f t="shared" si="187"/>
        <v>0</v>
      </c>
      <c r="AV384" s="24">
        <v>0</v>
      </c>
      <c r="AW384" s="24">
        <f t="shared" si="190"/>
        <v>0</v>
      </c>
      <c r="AX384" s="24">
        <v>0</v>
      </c>
      <c r="AY384" s="24">
        <f t="shared" si="179"/>
        <v>0</v>
      </c>
      <c r="AZ384" s="24">
        <f t="shared" si="180"/>
        <v>0</v>
      </c>
      <c r="BA384" s="24">
        <f t="shared" si="165"/>
        <v>0</v>
      </c>
      <c r="BB384" s="24">
        <f t="shared" si="166"/>
        <v>0</v>
      </c>
      <c r="BC384" s="24">
        <f t="shared" si="167"/>
        <v>0</v>
      </c>
      <c r="BD384" s="24">
        <f t="shared" si="168"/>
        <v>0</v>
      </c>
      <c r="BE384" s="24">
        <f t="shared" si="169"/>
        <v>0</v>
      </c>
      <c r="BF384" s="24">
        <f t="shared" si="181"/>
        <v>0</v>
      </c>
      <c r="BG384" s="24">
        <f t="shared" si="188"/>
        <v>0</v>
      </c>
      <c r="BH384" s="24">
        <v>0</v>
      </c>
      <c r="BI384" s="24">
        <f t="shared" si="182"/>
        <v>0</v>
      </c>
      <c r="BJ384" s="24">
        <v>0</v>
      </c>
      <c r="BK384" s="24">
        <f t="shared" si="183"/>
        <v>0</v>
      </c>
      <c r="BL384" s="24">
        <f t="shared" si="184"/>
        <v>0</v>
      </c>
      <c r="BM384" s="24">
        <f t="shared" si="170"/>
        <v>0</v>
      </c>
      <c r="BN384" s="24">
        <f t="shared" si="171"/>
        <v>0</v>
      </c>
      <c r="BO384" s="24">
        <f t="shared" si="172"/>
        <v>0</v>
      </c>
      <c r="BP384" s="24">
        <f t="shared" si="173"/>
        <v>0</v>
      </c>
      <c r="BQ384" s="24">
        <f t="shared" si="174"/>
        <v>0</v>
      </c>
      <c r="BR384" s="24">
        <f t="shared" si="185"/>
        <v>0</v>
      </c>
      <c r="BS384" s="24">
        <f t="shared" si="189"/>
        <v>0</v>
      </c>
      <c r="BT384" s="24">
        <v>0</v>
      </c>
      <c r="BU384" s="24">
        <f t="shared" si="186"/>
        <v>0</v>
      </c>
      <c r="BV384" s="24">
        <v>0</v>
      </c>
    </row>
    <row r="385" spans="1:74">
      <c r="A385" s="87">
        <v>376</v>
      </c>
      <c r="B385" s="1"/>
      <c r="C385" s="1"/>
      <c r="D385" s="2"/>
      <c r="E385" s="3"/>
      <c r="F385" s="4"/>
      <c r="G385" s="5"/>
      <c r="H385" s="4"/>
      <c r="I385" s="5"/>
      <c r="J385" s="6"/>
      <c r="K385" s="5"/>
      <c r="L385" s="5"/>
      <c r="M385" s="5"/>
      <c r="N385" s="7"/>
      <c r="O385" s="38"/>
      <c r="P385" s="5"/>
      <c r="Q385" s="5"/>
      <c r="R385" s="7"/>
      <c r="S385" s="38"/>
      <c r="T385" s="5"/>
      <c r="U385" s="5"/>
      <c r="V385" s="55"/>
      <c r="W385" s="38"/>
      <c r="X385" s="5"/>
      <c r="Y385" s="5"/>
      <c r="Z385" s="55"/>
      <c r="AA385" s="36">
        <f>IF(Dane!$E$3=1,AO385+BA385+BM385,IF(Dane!$E$3=2,AU385+BG385+BS385,AW385+BI385+BU385))</f>
        <v>0</v>
      </c>
      <c r="AB385" s="16">
        <f>IF(Dane!$E$3=1,AP385+BB385+BN385,IF(Dane!$E$3=2,AV385+BH385+BT385,AX385+BJ385+BV385))</f>
        <v>0</v>
      </c>
      <c r="AC385" s="16">
        <f>IF(((K385*Dane!$C$9)-AA385)&lt;0,0,(K385*Dane!$C$9)-AA385)</f>
        <v>0</v>
      </c>
      <c r="AD385" s="37">
        <f>IFERROR(IF(((L385*Dane!$C$9)-AB385)&lt;0,0,(L385*Dane!$C$9)-AB385),0)</f>
        <v>0</v>
      </c>
      <c r="AE385" s="97"/>
      <c r="AF385" s="77">
        <f>IF(Dane!$E$3=1,AO385,IF(Dane!$E$3=2,AU385,AW385))</f>
        <v>0</v>
      </c>
      <c r="AG385" s="77">
        <f>IF(Dane!$E$3=1,AP385,IF(Dane!$E$3=2,AV385,AX385))</f>
        <v>0</v>
      </c>
      <c r="AH385" s="77">
        <f>IF(Dane!$E$3=1,BA385,IF(Dane!$E$3=2,BG385,BI385))</f>
        <v>0</v>
      </c>
      <c r="AI385" s="77">
        <f>IF(Dane!$E$3=1,BB385,IF(Dane!$E$3=2,BH385,BJ385))</f>
        <v>0</v>
      </c>
      <c r="AJ385" s="77">
        <f>IF(Dane!$E$3=1,BM385,IF(Dane!$E$3=2,BS385,BU385))</f>
        <v>0</v>
      </c>
      <c r="AK385" s="77">
        <f>IF(Dane!$E$3=1,BN385,IF(Dane!$E$3=2,BT385,BV385))</f>
        <v>0</v>
      </c>
      <c r="AL385" s="24">
        <f t="shared" si="175"/>
        <v>0</v>
      </c>
      <c r="AM385" s="24">
        <f t="shared" si="176"/>
        <v>0</v>
      </c>
      <c r="AN385" s="24"/>
      <c r="AO385" s="24">
        <f t="shared" si="161"/>
        <v>0</v>
      </c>
      <c r="AP385" s="24">
        <f t="shared" si="177"/>
        <v>0</v>
      </c>
      <c r="AQ385" s="24">
        <f t="shared" si="162"/>
        <v>0</v>
      </c>
      <c r="AR385" s="24">
        <f t="shared" si="163"/>
        <v>0</v>
      </c>
      <c r="AS385" s="24">
        <f t="shared" si="164"/>
        <v>0</v>
      </c>
      <c r="AT385" s="24">
        <f t="shared" si="178"/>
        <v>0</v>
      </c>
      <c r="AU385" s="24">
        <f t="shared" si="187"/>
        <v>0</v>
      </c>
      <c r="AV385" s="24">
        <v>0</v>
      </c>
      <c r="AW385" s="24">
        <f t="shared" si="190"/>
        <v>0</v>
      </c>
      <c r="AX385" s="24">
        <v>0</v>
      </c>
      <c r="AY385" s="24">
        <f t="shared" si="179"/>
        <v>0</v>
      </c>
      <c r="AZ385" s="24">
        <f t="shared" si="180"/>
        <v>0</v>
      </c>
      <c r="BA385" s="24">
        <f t="shared" si="165"/>
        <v>0</v>
      </c>
      <c r="BB385" s="24">
        <f t="shared" si="166"/>
        <v>0</v>
      </c>
      <c r="BC385" s="24">
        <f t="shared" si="167"/>
        <v>0</v>
      </c>
      <c r="BD385" s="24">
        <f t="shared" si="168"/>
        <v>0</v>
      </c>
      <c r="BE385" s="24">
        <f t="shared" si="169"/>
        <v>0</v>
      </c>
      <c r="BF385" s="24">
        <f t="shared" si="181"/>
        <v>0</v>
      </c>
      <c r="BG385" s="24">
        <f t="shared" si="188"/>
        <v>0</v>
      </c>
      <c r="BH385" s="24">
        <v>0</v>
      </c>
      <c r="BI385" s="24">
        <f t="shared" si="182"/>
        <v>0</v>
      </c>
      <c r="BJ385" s="24">
        <v>0</v>
      </c>
      <c r="BK385" s="24">
        <f t="shared" si="183"/>
        <v>0</v>
      </c>
      <c r="BL385" s="24">
        <f t="shared" si="184"/>
        <v>0</v>
      </c>
      <c r="BM385" s="24">
        <f t="shared" si="170"/>
        <v>0</v>
      </c>
      <c r="BN385" s="24">
        <f t="shared" si="171"/>
        <v>0</v>
      </c>
      <c r="BO385" s="24">
        <f t="shared" si="172"/>
        <v>0</v>
      </c>
      <c r="BP385" s="24">
        <f t="shared" si="173"/>
        <v>0</v>
      </c>
      <c r="BQ385" s="24">
        <f t="shared" si="174"/>
        <v>0</v>
      </c>
      <c r="BR385" s="24">
        <f t="shared" si="185"/>
        <v>0</v>
      </c>
      <c r="BS385" s="24">
        <f t="shared" si="189"/>
        <v>0</v>
      </c>
      <c r="BT385" s="24">
        <v>0</v>
      </c>
      <c r="BU385" s="24">
        <f t="shared" si="186"/>
        <v>0</v>
      </c>
      <c r="BV385" s="24">
        <v>0</v>
      </c>
    </row>
    <row r="386" spans="1:74">
      <c r="A386" s="87">
        <v>377</v>
      </c>
      <c r="B386" s="1"/>
      <c r="C386" s="1"/>
      <c r="D386" s="2"/>
      <c r="E386" s="3"/>
      <c r="F386" s="4"/>
      <c r="G386" s="5"/>
      <c r="H386" s="4"/>
      <c r="I386" s="5"/>
      <c r="J386" s="6"/>
      <c r="K386" s="5"/>
      <c r="L386" s="5"/>
      <c r="M386" s="5"/>
      <c r="N386" s="7"/>
      <c r="O386" s="38"/>
      <c r="P386" s="5"/>
      <c r="Q386" s="5"/>
      <c r="R386" s="7"/>
      <c r="S386" s="38"/>
      <c r="T386" s="5"/>
      <c r="U386" s="5"/>
      <c r="V386" s="55"/>
      <c r="W386" s="38"/>
      <c r="X386" s="5"/>
      <c r="Y386" s="5"/>
      <c r="Z386" s="55"/>
      <c r="AA386" s="36">
        <f>IF(Dane!$E$3=1,AO386+BA386+BM386,IF(Dane!$E$3=2,AU386+BG386+BS386,AW386+BI386+BU386))</f>
        <v>0</v>
      </c>
      <c r="AB386" s="16">
        <f>IF(Dane!$E$3=1,AP386+BB386+BN386,IF(Dane!$E$3=2,AV386+BH386+BT386,AX386+BJ386+BV386))</f>
        <v>0</v>
      </c>
      <c r="AC386" s="16">
        <f>IF(((K386*Dane!$C$9)-AA386)&lt;0,0,(K386*Dane!$C$9)-AA386)</f>
        <v>0</v>
      </c>
      <c r="AD386" s="37">
        <f>IFERROR(IF(((L386*Dane!$C$9)-AB386)&lt;0,0,(L386*Dane!$C$9)-AB386),0)</f>
        <v>0</v>
      </c>
      <c r="AE386" s="97"/>
      <c r="AF386" s="77">
        <f>IF(Dane!$E$3=1,AO386,IF(Dane!$E$3=2,AU386,AW386))</f>
        <v>0</v>
      </c>
      <c r="AG386" s="77">
        <f>IF(Dane!$E$3=1,AP386,IF(Dane!$E$3=2,AV386,AX386))</f>
        <v>0</v>
      </c>
      <c r="AH386" s="77">
        <f>IF(Dane!$E$3=1,BA386,IF(Dane!$E$3=2,BG386,BI386))</f>
        <v>0</v>
      </c>
      <c r="AI386" s="77">
        <f>IF(Dane!$E$3=1,BB386,IF(Dane!$E$3=2,BH386,BJ386))</f>
        <v>0</v>
      </c>
      <c r="AJ386" s="77">
        <f>IF(Dane!$E$3=1,BM386,IF(Dane!$E$3=2,BS386,BU386))</f>
        <v>0</v>
      </c>
      <c r="AK386" s="77">
        <f>IF(Dane!$E$3=1,BN386,IF(Dane!$E$3=2,BT386,BV386))</f>
        <v>0</v>
      </c>
      <c r="AL386" s="24">
        <f t="shared" si="175"/>
        <v>0</v>
      </c>
      <c r="AM386" s="24">
        <f t="shared" si="176"/>
        <v>0</v>
      </c>
      <c r="AN386" s="24"/>
      <c r="AO386" s="24">
        <f t="shared" si="161"/>
        <v>0</v>
      </c>
      <c r="AP386" s="24">
        <f t="shared" si="177"/>
        <v>0</v>
      </c>
      <c r="AQ386" s="24">
        <f t="shared" si="162"/>
        <v>0</v>
      </c>
      <c r="AR386" s="24">
        <f t="shared" si="163"/>
        <v>0</v>
      </c>
      <c r="AS386" s="24">
        <f t="shared" si="164"/>
        <v>0</v>
      </c>
      <c r="AT386" s="24">
        <f t="shared" si="178"/>
        <v>0</v>
      </c>
      <c r="AU386" s="24">
        <f t="shared" si="187"/>
        <v>0</v>
      </c>
      <c r="AV386" s="24">
        <v>0</v>
      </c>
      <c r="AW386" s="24">
        <f t="shared" si="190"/>
        <v>0</v>
      </c>
      <c r="AX386" s="24">
        <v>0</v>
      </c>
      <c r="AY386" s="24">
        <f t="shared" si="179"/>
        <v>0</v>
      </c>
      <c r="AZ386" s="24">
        <f t="shared" si="180"/>
        <v>0</v>
      </c>
      <c r="BA386" s="24">
        <f t="shared" si="165"/>
        <v>0</v>
      </c>
      <c r="BB386" s="24">
        <f t="shared" si="166"/>
        <v>0</v>
      </c>
      <c r="BC386" s="24">
        <f t="shared" si="167"/>
        <v>0</v>
      </c>
      <c r="BD386" s="24">
        <f t="shared" si="168"/>
        <v>0</v>
      </c>
      <c r="BE386" s="24">
        <f t="shared" si="169"/>
        <v>0</v>
      </c>
      <c r="BF386" s="24">
        <f t="shared" si="181"/>
        <v>0</v>
      </c>
      <c r="BG386" s="24">
        <f t="shared" si="188"/>
        <v>0</v>
      </c>
      <c r="BH386" s="24">
        <v>0</v>
      </c>
      <c r="BI386" s="24">
        <f t="shared" si="182"/>
        <v>0</v>
      </c>
      <c r="BJ386" s="24">
        <v>0</v>
      </c>
      <c r="BK386" s="24">
        <f t="shared" si="183"/>
        <v>0</v>
      </c>
      <c r="BL386" s="24">
        <f t="shared" si="184"/>
        <v>0</v>
      </c>
      <c r="BM386" s="24">
        <f t="shared" si="170"/>
        <v>0</v>
      </c>
      <c r="BN386" s="24">
        <f t="shared" si="171"/>
        <v>0</v>
      </c>
      <c r="BO386" s="24">
        <f t="shared" si="172"/>
        <v>0</v>
      </c>
      <c r="BP386" s="24">
        <f t="shared" si="173"/>
        <v>0</v>
      </c>
      <c r="BQ386" s="24">
        <f t="shared" si="174"/>
        <v>0</v>
      </c>
      <c r="BR386" s="24">
        <f t="shared" si="185"/>
        <v>0</v>
      </c>
      <c r="BS386" s="24">
        <f t="shared" si="189"/>
        <v>0</v>
      </c>
      <c r="BT386" s="24">
        <v>0</v>
      </c>
      <c r="BU386" s="24">
        <f t="shared" si="186"/>
        <v>0</v>
      </c>
      <c r="BV386" s="24">
        <v>0</v>
      </c>
    </row>
    <row r="387" spans="1:74">
      <c r="A387" s="87">
        <v>378</v>
      </c>
      <c r="B387" s="1"/>
      <c r="C387" s="1"/>
      <c r="D387" s="2"/>
      <c r="E387" s="3"/>
      <c r="F387" s="4"/>
      <c r="G387" s="5"/>
      <c r="H387" s="4"/>
      <c r="I387" s="5"/>
      <c r="J387" s="6"/>
      <c r="K387" s="5"/>
      <c r="L387" s="5"/>
      <c r="M387" s="5"/>
      <c r="N387" s="7"/>
      <c r="O387" s="38"/>
      <c r="P387" s="5"/>
      <c r="Q387" s="5"/>
      <c r="R387" s="7"/>
      <c r="S387" s="38"/>
      <c r="T387" s="5"/>
      <c r="U387" s="5"/>
      <c r="V387" s="55"/>
      <c r="W387" s="38"/>
      <c r="X387" s="5"/>
      <c r="Y387" s="5"/>
      <c r="Z387" s="55"/>
      <c r="AA387" s="36">
        <f>IF(Dane!$E$3=1,AO387+BA387+BM387,IF(Dane!$E$3=2,AU387+BG387+BS387,AW387+BI387+BU387))</f>
        <v>0</v>
      </c>
      <c r="AB387" s="16">
        <f>IF(Dane!$E$3=1,AP387+BB387+BN387,IF(Dane!$E$3=2,AV387+BH387+BT387,AX387+BJ387+BV387))</f>
        <v>0</v>
      </c>
      <c r="AC387" s="16">
        <f>IF(((K387*Dane!$C$9)-AA387)&lt;0,0,(K387*Dane!$C$9)-AA387)</f>
        <v>0</v>
      </c>
      <c r="AD387" s="37">
        <f>IFERROR(IF(((L387*Dane!$C$9)-AB387)&lt;0,0,(L387*Dane!$C$9)-AB387),0)</f>
        <v>0</v>
      </c>
      <c r="AE387" s="97"/>
      <c r="AF387" s="77">
        <f>IF(Dane!$E$3=1,AO387,IF(Dane!$E$3=2,AU387,AW387))</f>
        <v>0</v>
      </c>
      <c r="AG387" s="77">
        <f>IF(Dane!$E$3=1,AP387,IF(Dane!$E$3=2,AV387,AX387))</f>
        <v>0</v>
      </c>
      <c r="AH387" s="77">
        <f>IF(Dane!$E$3=1,BA387,IF(Dane!$E$3=2,BG387,BI387))</f>
        <v>0</v>
      </c>
      <c r="AI387" s="77">
        <f>IF(Dane!$E$3=1,BB387,IF(Dane!$E$3=2,BH387,BJ387))</f>
        <v>0</v>
      </c>
      <c r="AJ387" s="77">
        <f>IF(Dane!$E$3=1,BM387,IF(Dane!$E$3=2,BS387,BU387))</f>
        <v>0</v>
      </c>
      <c r="AK387" s="77">
        <f>IF(Dane!$E$3=1,BN387,IF(Dane!$E$3=2,BT387,BV387))</f>
        <v>0</v>
      </c>
      <c r="AL387" s="24">
        <f t="shared" si="175"/>
        <v>0</v>
      </c>
      <c r="AM387" s="24">
        <f t="shared" si="176"/>
        <v>0</v>
      </c>
      <c r="AN387" s="24"/>
      <c r="AO387" s="24">
        <f t="shared" si="161"/>
        <v>0</v>
      </c>
      <c r="AP387" s="24">
        <f t="shared" si="177"/>
        <v>0</v>
      </c>
      <c r="AQ387" s="24">
        <f t="shared" si="162"/>
        <v>0</v>
      </c>
      <c r="AR387" s="24">
        <f t="shared" si="163"/>
        <v>0</v>
      </c>
      <c r="AS387" s="24">
        <f t="shared" si="164"/>
        <v>0</v>
      </c>
      <c r="AT387" s="24">
        <f t="shared" si="178"/>
        <v>0</v>
      </c>
      <c r="AU387" s="24">
        <f t="shared" si="187"/>
        <v>0</v>
      </c>
      <c r="AV387" s="24">
        <v>0</v>
      </c>
      <c r="AW387" s="24">
        <f t="shared" si="190"/>
        <v>0</v>
      </c>
      <c r="AX387" s="24">
        <v>0</v>
      </c>
      <c r="AY387" s="24">
        <f t="shared" si="179"/>
        <v>0</v>
      </c>
      <c r="AZ387" s="24">
        <f t="shared" si="180"/>
        <v>0</v>
      </c>
      <c r="BA387" s="24">
        <f t="shared" si="165"/>
        <v>0</v>
      </c>
      <c r="BB387" s="24">
        <f t="shared" si="166"/>
        <v>0</v>
      </c>
      <c r="BC387" s="24">
        <f t="shared" si="167"/>
        <v>0</v>
      </c>
      <c r="BD387" s="24">
        <f t="shared" si="168"/>
        <v>0</v>
      </c>
      <c r="BE387" s="24">
        <f t="shared" si="169"/>
        <v>0</v>
      </c>
      <c r="BF387" s="24">
        <f t="shared" si="181"/>
        <v>0</v>
      </c>
      <c r="BG387" s="24">
        <f t="shared" si="188"/>
        <v>0</v>
      </c>
      <c r="BH387" s="24">
        <v>0</v>
      </c>
      <c r="BI387" s="24">
        <f t="shared" si="182"/>
        <v>0</v>
      </c>
      <c r="BJ387" s="24">
        <v>0</v>
      </c>
      <c r="BK387" s="24">
        <f t="shared" si="183"/>
        <v>0</v>
      </c>
      <c r="BL387" s="24">
        <f t="shared" si="184"/>
        <v>0</v>
      </c>
      <c r="BM387" s="24">
        <f t="shared" si="170"/>
        <v>0</v>
      </c>
      <c r="BN387" s="24">
        <f t="shared" si="171"/>
        <v>0</v>
      </c>
      <c r="BO387" s="24">
        <f t="shared" si="172"/>
        <v>0</v>
      </c>
      <c r="BP387" s="24">
        <f t="shared" si="173"/>
        <v>0</v>
      </c>
      <c r="BQ387" s="24">
        <f t="shared" si="174"/>
        <v>0</v>
      </c>
      <c r="BR387" s="24">
        <f t="shared" si="185"/>
        <v>0</v>
      </c>
      <c r="BS387" s="24">
        <f t="shared" si="189"/>
        <v>0</v>
      </c>
      <c r="BT387" s="24">
        <v>0</v>
      </c>
      <c r="BU387" s="24">
        <f t="shared" si="186"/>
        <v>0</v>
      </c>
      <c r="BV387" s="24">
        <v>0</v>
      </c>
    </row>
    <row r="388" spans="1:74">
      <c r="A388" s="87">
        <v>379</v>
      </c>
      <c r="B388" s="1"/>
      <c r="C388" s="1"/>
      <c r="D388" s="2"/>
      <c r="E388" s="3"/>
      <c r="F388" s="4"/>
      <c r="G388" s="5"/>
      <c r="H388" s="4"/>
      <c r="I388" s="5"/>
      <c r="J388" s="6"/>
      <c r="K388" s="5"/>
      <c r="L388" s="5"/>
      <c r="M388" s="5"/>
      <c r="N388" s="7"/>
      <c r="O388" s="38"/>
      <c r="P388" s="5"/>
      <c r="Q388" s="5"/>
      <c r="R388" s="7"/>
      <c r="S388" s="38"/>
      <c r="T388" s="5"/>
      <c r="U388" s="5"/>
      <c r="V388" s="55"/>
      <c r="W388" s="38"/>
      <c r="X388" s="5"/>
      <c r="Y388" s="5"/>
      <c r="Z388" s="55"/>
      <c r="AA388" s="36">
        <f>IF(Dane!$E$3=1,AO388+BA388+BM388,IF(Dane!$E$3=2,AU388+BG388+BS388,AW388+BI388+BU388))</f>
        <v>0</v>
      </c>
      <c r="AB388" s="16">
        <f>IF(Dane!$E$3=1,AP388+BB388+BN388,IF(Dane!$E$3=2,AV388+BH388+BT388,AX388+BJ388+BV388))</f>
        <v>0</v>
      </c>
      <c r="AC388" s="16">
        <f>IF(((K388*Dane!$C$9)-AA388)&lt;0,0,(K388*Dane!$C$9)-AA388)</f>
        <v>0</v>
      </c>
      <c r="AD388" s="37">
        <f>IFERROR(IF(((L388*Dane!$C$9)-AB388)&lt;0,0,(L388*Dane!$C$9)-AB388),0)</f>
        <v>0</v>
      </c>
      <c r="AE388" s="97"/>
      <c r="AF388" s="77">
        <f>IF(Dane!$E$3=1,AO388,IF(Dane!$E$3=2,AU388,AW388))</f>
        <v>0</v>
      </c>
      <c r="AG388" s="77">
        <f>IF(Dane!$E$3=1,AP388,IF(Dane!$E$3=2,AV388,AX388))</f>
        <v>0</v>
      </c>
      <c r="AH388" s="77">
        <f>IF(Dane!$E$3=1,BA388,IF(Dane!$E$3=2,BG388,BI388))</f>
        <v>0</v>
      </c>
      <c r="AI388" s="77">
        <f>IF(Dane!$E$3=1,BB388,IF(Dane!$E$3=2,BH388,BJ388))</f>
        <v>0</v>
      </c>
      <c r="AJ388" s="77">
        <f>IF(Dane!$E$3=1,BM388,IF(Dane!$E$3=2,BS388,BU388))</f>
        <v>0</v>
      </c>
      <c r="AK388" s="77">
        <f>IF(Dane!$E$3=1,BN388,IF(Dane!$E$3=2,BT388,BV388))</f>
        <v>0</v>
      </c>
      <c r="AL388" s="24">
        <f t="shared" si="175"/>
        <v>0</v>
      </c>
      <c r="AM388" s="24">
        <f t="shared" si="176"/>
        <v>0</v>
      </c>
      <c r="AN388" s="24"/>
      <c r="AO388" s="24">
        <f t="shared" si="161"/>
        <v>0</v>
      </c>
      <c r="AP388" s="24">
        <f t="shared" si="177"/>
        <v>0</v>
      </c>
      <c r="AQ388" s="24">
        <f t="shared" si="162"/>
        <v>0</v>
      </c>
      <c r="AR388" s="24">
        <f t="shared" si="163"/>
        <v>0</v>
      </c>
      <c r="AS388" s="24">
        <f t="shared" si="164"/>
        <v>0</v>
      </c>
      <c r="AT388" s="24">
        <f t="shared" si="178"/>
        <v>0</v>
      </c>
      <c r="AU388" s="24">
        <f t="shared" si="187"/>
        <v>0</v>
      </c>
      <c r="AV388" s="24">
        <v>0</v>
      </c>
      <c r="AW388" s="24">
        <f t="shared" si="190"/>
        <v>0</v>
      </c>
      <c r="AX388" s="24">
        <v>0</v>
      </c>
      <c r="AY388" s="24">
        <f t="shared" si="179"/>
        <v>0</v>
      </c>
      <c r="AZ388" s="24">
        <f t="shared" si="180"/>
        <v>0</v>
      </c>
      <c r="BA388" s="24">
        <f t="shared" si="165"/>
        <v>0</v>
      </c>
      <c r="BB388" s="24">
        <f t="shared" si="166"/>
        <v>0</v>
      </c>
      <c r="BC388" s="24">
        <f t="shared" si="167"/>
        <v>0</v>
      </c>
      <c r="BD388" s="24">
        <f t="shared" si="168"/>
        <v>0</v>
      </c>
      <c r="BE388" s="24">
        <f t="shared" si="169"/>
        <v>0</v>
      </c>
      <c r="BF388" s="24">
        <f t="shared" si="181"/>
        <v>0</v>
      </c>
      <c r="BG388" s="24">
        <f t="shared" si="188"/>
        <v>0</v>
      </c>
      <c r="BH388" s="24">
        <v>0</v>
      </c>
      <c r="BI388" s="24">
        <f t="shared" si="182"/>
        <v>0</v>
      </c>
      <c r="BJ388" s="24">
        <v>0</v>
      </c>
      <c r="BK388" s="24">
        <f t="shared" si="183"/>
        <v>0</v>
      </c>
      <c r="BL388" s="24">
        <f t="shared" si="184"/>
        <v>0</v>
      </c>
      <c r="BM388" s="24">
        <f t="shared" si="170"/>
        <v>0</v>
      </c>
      <c r="BN388" s="24">
        <f t="shared" si="171"/>
        <v>0</v>
      </c>
      <c r="BO388" s="24">
        <f t="shared" si="172"/>
        <v>0</v>
      </c>
      <c r="BP388" s="24">
        <f t="shared" si="173"/>
        <v>0</v>
      </c>
      <c r="BQ388" s="24">
        <f t="shared" si="174"/>
        <v>0</v>
      </c>
      <c r="BR388" s="24">
        <f t="shared" si="185"/>
        <v>0</v>
      </c>
      <c r="BS388" s="24">
        <f t="shared" si="189"/>
        <v>0</v>
      </c>
      <c r="BT388" s="24">
        <v>0</v>
      </c>
      <c r="BU388" s="24">
        <f t="shared" si="186"/>
        <v>0</v>
      </c>
      <c r="BV388" s="24">
        <v>0</v>
      </c>
    </row>
    <row r="389" spans="1:74">
      <c r="A389" s="87">
        <v>380</v>
      </c>
      <c r="B389" s="1"/>
      <c r="C389" s="1"/>
      <c r="D389" s="2"/>
      <c r="E389" s="3"/>
      <c r="F389" s="4"/>
      <c r="G389" s="5"/>
      <c r="H389" s="4"/>
      <c r="I389" s="5"/>
      <c r="J389" s="6"/>
      <c r="K389" s="5"/>
      <c r="L389" s="5"/>
      <c r="M389" s="5"/>
      <c r="N389" s="7"/>
      <c r="O389" s="38"/>
      <c r="P389" s="5"/>
      <c r="Q389" s="5"/>
      <c r="R389" s="7"/>
      <c r="S389" s="38"/>
      <c r="T389" s="5"/>
      <c r="U389" s="5"/>
      <c r="V389" s="55"/>
      <c r="W389" s="38"/>
      <c r="X389" s="5"/>
      <c r="Y389" s="5"/>
      <c r="Z389" s="55"/>
      <c r="AA389" s="36">
        <f>IF(Dane!$E$3=1,AO389+BA389+BM389,IF(Dane!$E$3=2,AU389+BG389+BS389,AW389+BI389+BU389))</f>
        <v>0</v>
      </c>
      <c r="AB389" s="16">
        <f>IF(Dane!$E$3=1,AP389+BB389+BN389,IF(Dane!$E$3=2,AV389+BH389+BT389,AX389+BJ389+BV389))</f>
        <v>0</v>
      </c>
      <c r="AC389" s="16">
        <f>IF(((K389*Dane!$C$9)-AA389)&lt;0,0,(K389*Dane!$C$9)-AA389)</f>
        <v>0</v>
      </c>
      <c r="AD389" s="37">
        <f>IFERROR(IF(((L389*Dane!$C$9)-AB389)&lt;0,0,(L389*Dane!$C$9)-AB389),0)</f>
        <v>0</v>
      </c>
      <c r="AE389" s="97"/>
      <c r="AF389" s="77">
        <f>IF(Dane!$E$3=1,AO389,IF(Dane!$E$3=2,AU389,AW389))</f>
        <v>0</v>
      </c>
      <c r="AG389" s="77">
        <f>IF(Dane!$E$3=1,AP389,IF(Dane!$E$3=2,AV389,AX389))</f>
        <v>0</v>
      </c>
      <c r="AH389" s="77">
        <f>IF(Dane!$E$3=1,BA389,IF(Dane!$E$3=2,BG389,BI389))</f>
        <v>0</v>
      </c>
      <c r="AI389" s="77">
        <f>IF(Dane!$E$3=1,BB389,IF(Dane!$E$3=2,BH389,BJ389))</f>
        <v>0</v>
      </c>
      <c r="AJ389" s="77">
        <f>IF(Dane!$E$3=1,BM389,IF(Dane!$E$3=2,BS389,BU389))</f>
        <v>0</v>
      </c>
      <c r="AK389" s="77">
        <f>IF(Dane!$E$3=1,BN389,IF(Dane!$E$3=2,BT389,BV389))</f>
        <v>0</v>
      </c>
      <c r="AL389" s="24">
        <f t="shared" si="175"/>
        <v>0</v>
      </c>
      <c r="AM389" s="24">
        <f t="shared" si="176"/>
        <v>0</v>
      </c>
      <c r="AN389" s="24"/>
      <c r="AO389" s="24">
        <f t="shared" si="161"/>
        <v>0</v>
      </c>
      <c r="AP389" s="24">
        <f t="shared" si="177"/>
        <v>0</v>
      </c>
      <c r="AQ389" s="24">
        <f t="shared" si="162"/>
        <v>0</v>
      </c>
      <c r="AR389" s="24">
        <f t="shared" si="163"/>
        <v>0</v>
      </c>
      <c r="AS389" s="24">
        <f t="shared" si="164"/>
        <v>0</v>
      </c>
      <c r="AT389" s="24">
        <f t="shared" si="178"/>
        <v>0</v>
      </c>
      <c r="AU389" s="24">
        <f t="shared" si="187"/>
        <v>0</v>
      </c>
      <c r="AV389" s="24">
        <v>0</v>
      </c>
      <c r="AW389" s="24">
        <f t="shared" si="190"/>
        <v>0</v>
      </c>
      <c r="AX389" s="24">
        <v>0</v>
      </c>
      <c r="AY389" s="24">
        <f t="shared" si="179"/>
        <v>0</v>
      </c>
      <c r="AZ389" s="24">
        <f t="shared" si="180"/>
        <v>0</v>
      </c>
      <c r="BA389" s="24">
        <f t="shared" si="165"/>
        <v>0</v>
      </c>
      <c r="BB389" s="24">
        <f t="shared" si="166"/>
        <v>0</v>
      </c>
      <c r="BC389" s="24">
        <f t="shared" si="167"/>
        <v>0</v>
      </c>
      <c r="BD389" s="24">
        <f t="shared" si="168"/>
        <v>0</v>
      </c>
      <c r="BE389" s="24">
        <f t="shared" si="169"/>
        <v>0</v>
      </c>
      <c r="BF389" s="24">
        <f t="shared" si="181"/>
        <v>0</v>
      </c>
      <c r="BG389" s="24">
        <f t="shared" si="188"/>
        <v>0</v>
      </c>
      <c r="BH389" s="24">
        <v>0</v>
      </c>
      <c r="BI389" s="24">
        <f t="shared" si="182"/>
        <v>0</v>
      </c>
      <c r="BJ389" s="24">
        <v>0</v>
      </c>
      <c r="BK389" s="24">
        <f t="shared" si="183"/>
        <v>0</v>
      </c>
      <c r="BL389" s="24">
        <f t="shared" si="184"/>
        <v>0</v>
      </c>
      <c r="BM389" s="24">
        <f t="shared" si="170"/>
        <v>0</v>
      </c>
      <c r="BN389" s="24">
        <f t="shared" si="171"/>
        <v>0</v>
      </c>
      <c r="BO389" s="24">
        <f t="shared" si="172"/>
        <v>0</v>
      </c>
      <c r="BP389" s="24">
        <f t="shared" si="173"/>
        <v>0</v>
      </c>
      <c r="BQ389" s="24">
        <f t="shared" si="174"/>
        <v>0</v>
      </c>
      <c r="BR389" s="24">
        <f t="shared" si="185"/>
        <v>0</v>
      </c>
      <c r="BS389" s="24">
        <f t="shared" si="189"/>
        <v>0</v>
      </c>
      <c r="BT389" s="24">
        <v>0</v>
      </c>
      <c r="BU389" s="24">
        <f t="shared" si="186"/>
        <v>0</v>
      </c>
      <c r="BV389" s="24">
        <v>0</v>
      </c>
    </row>
    <row r="390" spans="1:74">
      <c r="A390" s="87">
        <v>381</v>
      </c>
      <c r="B390" s="1"/>
      <c r="C390" s="1"/>
      <c r="D390" s="2"/>
      <c r="E390" s="3"/>
      <c r="F390" s="4"/>
      <c r="G390" s="5"/>
      <c r="H390" s="4"/>
      <c r="I390" s="5"/>
      <c r="J390" s="6"/>
      <c r="K390" s="5"/>
      <c r="L390" s="5"/>
      <c r="M390" s="5"/>
      <c r="N390" s="7"/>
      <c r="O390" s="38"/>
      <c r="P390" s="5"/>
      <c r="Q390" s="5"/>
      <c r="R390" s="7"/>
      <c r="S390" s="38"/>
      <c r="T390" s="5"/>
      <c r="U390" s="5"/>
      <c r="V390" s="55"/>
      <c r="W390" s="38"/>
      <c r="X390" s="5"/>
      <c r="Y390" s="5"/>
      <c r="Z390" s="55"/>
      <c r="AA390" s="36">
        <f>IF(Dane!$E$3=1,AO390+BA390+BM390,IF(Dane!$E$3=2,AU390+BG390+BS390,AW390+BI390+BU390))</f>
        <v>0</v>
      </c>
      <c r="AB390" s="16">
        <f>IF(Dane!$E$3=1,AP390+BB390+BN390,IF(Dane!$E$3=2,AV390+BH390+BT390,AX390+BJ390+BV390))</f>
        <v>0</v>
      </c>
      <c r="AC390" s="16">
        <f>IF(((K390*Dane!$C$9)-AA390)&lt;0,0,(K390*Dane!$C$9)-AA390)</f>
        <v>0</v>
      </c>
      <c r="AD390" s="37">
        <f>IFERROR(IF(((L390*Dane!$C$9)-AB390)&lt;0,0,(L390*Dane!$C$9)-AB390),0)</f>
        <v>0</v>
      </c>
      <c r="AE390" s="97"/>
      <c r="AF390" s="77">
        <f>IF(Dane!$E$3=1,AO390,IF(Dane!$E$3=2,AU390,AW390))</f>
        <v>0</v>
      </c>
      <c r="AG390" s="77">
        <f>IF(Dane!$E$3=1,AP390,IF(Dane!$E$3=2,AV390,AX390))</f>
        <v>0</v>
      </c>
      <c r="AH390" s="77">
        <f>IF(Dane!$E$3=1,BA390,IF(Dane!$E$3=2,BG390,BI390))</f>
        <v>0</v>
      </c>
      <c r="AI390" s="77">
        <f>IF(Dane!$E$3=1,BB390,IF(Dane!$E$3=2,BH390,BJ390))</f>
        <v>0</v>
      </c>
      <c r="AJ390" s="77">
        <f>IF(Dane!$E$3=1,BM390,IF(Dane!$E$3=2,BS390,BU390))</f>
        <v>0</v>
      </c>
      <c r="AK390" s="77">
        <f>IF(Dane!$E$3=1,BN390,IF(Dane!$E$3=2,BT390,BV390))</f>
        <v>0</v>
      </c>
      <c r="AL390" s="24">
        <f t="shared" si="175"/>
        <v>0</v>
      </c>
      <c r="AM390" s="24">
        <f t="shared" si="176"/>
        <v>0</v>
      </c>
      <c r="AN390" s="24"/>
      <c r="AO390" s="24">
        <f t="shared" si="161"/>
        <v>0</v>
      </c>
      <c r="AP390" s="24">
        <f t="shared" si="177"/>
        <v>0</v>
      </c>
      <c r="AQ390" s="24">
        <f t="shared" si="162"/>
        <v>0</v>
      </c>
      <c r="AR390" s="24">
        <f t="shared" si="163"/>
        <v>0</v>
      </c>
      <c r="AS390" s="24">
        <f t="shared" si="164"/>
        <v>0</v>
      </c>
      <c r="AT390" s="24">
        <f t="shared" si="178"/>
        <v>0</v>
      </c>
      <c r="AU390" s="24">
        <f t="shared" si="187"/>
        <v>0</v>
      </c>
      <c r="AV390" s="24">
        <v>0</v>
      </c>
      <c r="AW390" s="24">
        <f t="shared" si="190"/>
        <v>0</v>
      </c>
      <c r="AX390" s="24">
        <v>0</v>
      </c>
      <c r="AY390" s="24">
        <f t="shared" si="179"/>
        <v>0</v>
      </c>
      <c r="AZ390" s="24">
        <f t="shared" si="180"/>
        <v>0</v>
      </c>
      <c r="BA390" s="24">
        <f t="shared" si="165"/>
        <v>0</v>
      </c>
      <c r="BB390" s="24">
        <f t="shared" si="166"/>
        <v>0</v>
      </c>
      <c r="BC390" s="24">
        <f t="shared" si="167"/>
        <v>0</v>
      </c>
      <c r="BD390" s="24">
        <f t="shared" si="168"/>
        <v>0</v>
      </c>
      <c r="BE390" s="24">
        <f t="shared" si="169"/>
        <v>0</v>
      </c>
      <c r="BF390" s="24">
        <f t="shared" si="181"/>
        <v>0</v>
      </c>
      <c r="BG390" s="24">
        <f t="shared" si="188"/>
        <v>0</v>
      </c>
      <c r="BH390" s="24">
        <v>0</v>
      </c>
      <c r="BI390" s="24">
        <f t="shared" si="182"/>
        <v>0</v>
      </c>
      <c r="BJ390" s="24">
        <v>0</v>
      </c>
      <c r="BK390" s="24">
        <f t="shared" si="183"/>
        <v>0</v>
      </c>
      <c r="BL390" s="24">
        <f t="shared" si="184"/>
        <v>0</v>
      </c>
      <c r="BM390" s="24">
        <f t="shared" si="170"/>
        <v>0</v>
      </c>
      <c r="BN390" s="24">
        <f t="shared" si="171"/>
        <v>0</v>
      </c>
      <c r="BO390" s="24">
        <f t="shared" si="172"/>
        <v>0</v>
      </c>
      <c r="BP390" s="24">
        <f t="shared" si="173"/>
        <v>0</v>
      </c>
      <c r="BQ390" s="24">
        <f t="shared" si="174"/>
        <v>0</v>
      </c>
      <c r="BR390" s="24">
        <f t="shared" si="185"/>
        <v>0</v>
      </c>
      <c r="BS390" s="24">
        <f t="shared" si="189"/>
        <v>0</v>
      </c>
      <c r="BT390" s="24">
        <v>0</v>
      </c>
      <c r="BU390" s="24">
        <f t="shared" si="186"/>
        <v>0</v>
      </c>
      <c r="BV390" s="24">
        <v>0</v>
      </c>
    </row>
    <row r="391" spans="1:74">
      <c r="A391" s="87">
        <v>382</v>
      </c>
      <c r="B391" s="1"/>
      <c r="C391" s="1"/>
      <c r="D391" s="2"/>
      <c r="E391" s="3"/>
      <c r="F391" s="4"/>
      <c r="G391" s="5"/>
      <c r="H391" s="4"/>
      <c r="I391" s="5"/>
      <c r="J391" s="6"/>
      <c r="K391" s="5"/>
      <c r="L391" s="5"/>
      <c r="M391" s="5"/>
      <c r="N391" s="7"/>
      <c r="O391" s="38"/>
      <c r="P391" s="5"/>
      <c r="Q391" s="5"/>
      <c r="R391" s="7"/>
      <c r="S391" s="38"/>
      <c r="T391" s="5"/>
      <c r="U391" s="5"/>
      <c r="V391" s="55"/>
      <c r="W391" s="38"/>
      <c r="X391" s="5"/>
      <c r="Y391" s="5"/>
      <c r="Z391" s="55"/>
      <c r="AA391" s="36">
        <f>IF(Dane!$E$3=1,AO391+BA391+BM391,IF(Dane!$E$3=2,AU391+BG391+BS391,AW391+BI391+BU391))</f>
        <v>0</v>
      </c>
      <c r="AB391" s="16">
        <f>IF(Dane!$E$3=1,AP391+BB391+BN391,IF(Dane!$E$3=2,AV391+BH391+BT391,AX391+BJ391+BV391))</f>
        <v>0</v>
      </c>
      <c r="AC391" s="16">
        <f>IF(((K391*Dane!$C$9)-AA391)&lt;0,0,(K391*Dane!$C$9)-AA391)</f>
        <v>0</v>
      </c>
      <c r="AD391" s="37">
        <f>IFERROR(IF(((L391*Dane!$C$9)-AB391)&lt;0,0,(L391*Dane!$C$9)-AB391),0)</f>
        <v>0</v>
      </c>
      <c r="AE391" s="97"/>
      <c r="AF391" s="77">
        <f>IF(Dane!$E$3=1,AO391,IF(Dane!$E$3=2,AU391,AW391))</f>
        <v>0</v>
      </c>
      <c r="AG391" s="77">
        <f>IF(Dane!$E$3=1,AP391,IF(Dane!$E$3=2,AV391,AX391))</f>
        <v>0</v>
      </c>
      <c r="AH391" s="77">
        <f>IF(Dane!$E$3=1,BA391,IF(Dane!$E$3=2,BG391,BI391))</f>
        <v>0</v>
      </c>
      <c r="AI391" s="77">
        <f>IF(Dane!$E$3=1,BB391,IF(Dane!$E$3=2,BH391,BJ391))</f>
        <v>0</v>
      </c>
      <c r="AJ391" s="77">
        <f>IF(Dane!$E$3=1,BM391,IF(Dane!$E$3=2,BS391,BU391))</f>
        <v>0</v>
      </c>
      <c r="AK391" s="77">
        <f>IF(Dane!$E$3=1,BN391,IF(Dane!$E$3=2,BT391,BV391))</f>
        <v>0</v>
      </c>
      <c r="AL391" s="24">
        <f t="shared" si="175"/>
        <v>0</v>
      </c>
      <c r="AM391" s="24">
        <f t="shared" si="176"/>
        <v>0</v>
      </c>
      <c r="AN391" s="24"/>
      <c r="AO391" s="24">
        <f t="shared" si="161"/>
        <v>0</v>
      </c>
      <c r="AP391" s="24">
        <f t="shared" si="177"/>
        <v>0</v>
      </c>
      <c r="AQ391" s="24">
        <f t="shared" si="162"/>
        <v>0</v>
      </c>
      <c r="AR391" s="24">
        <f t="shared" si="163"/>
        <v>0</v>
      </c>
      <c r="AS391" s="24">
        <f t="shared" si="164"/>
        <v>0</v>
      </c>
      <c r="AT391" s="24">
        <f t="shared" si="178"/>
        <v>0</v>
      </c>
      <c r="AU391" s="24">
        <f t="shared" si="187"/>
        <v>0</v>
      </c>
      <c r="AV391" s="24">
        <v>0</v>
      </c>
      <c r="AW391" s="24">
        <f t="shared" si="190"/>
        <v>0</v>
      </c>
      <c r="AX391" s="24">
        <v>0</v>
      </c>
      <c r="AY391" s="24">
        <f t="shared" si="179"/>
        <v>0</v>
      </c>
      <c r="AZ391" s="24">
        <f t="shared" si="180"/>
        <v>0</v>
      </c>
      <c r="BA391" s="24">
        <f t="shared" si="165"/>
        <v>0</v>
      </c>
      <c r="BB391" s="24">
        <f t="shared" si="166"/>
        <v>0</v>
      </c>
      <c r="BC391" s="24">
        <f t="shared" si="167"/>
        <v>0</v>
      </c>
      <c r="BD391" s="24">
        <f t="shared" si="168"/>
        <v>0</v>
      </c>
      <c r="BE391" s="24">
        <f t="shared" si="169"/>
        <v>0</v>
      </c>
      <c r="BF391" s="24">
        <f t="shared" si="181"/>
        <v>0</v>
      </c>
      <c r="BG391" s="24">
        <f t="shared" si="188"/>
        <v>0</v>
      </c>
      <c r="BH391" s="24">
        <v>0</v>
      </c>
      <c r="BI391" s="24">
        <f t="shared" si="182"/>
        <v>0</v>
      </c>
      <c r="BJ391" s="24">
        <v>0</v>
      </c>
      <c r="BK391" s="24">
        <f t="shared" si="183"/>
        <v>0</v>
      </c>
      <c r="BL391" s="24">
        <f t="shared" si="184"/>
        <v>0</v>
      </c>
      <c r="BM391" s="24">
        <f t="shared" si="170"/>
        <v>0</v>
      </c>
      <c r="BN391" s="24">
        <f t="shared" si="171"/>
        <v>0</v>
      </c>
      <c r="BO391" s="24">
        <f t="shared" si="172"/>
        <v>0</v>
      </c>
      <c r="BP391" s="24">
        <f t="shared" si="173"/>
        <v>0</v>
      </c>
      <c r="BQ391" s="24">
        <f t="shared" si="174"/>
        <v>0</v>
      </c>
      <c r="BR391" s="24">
        <f t="shared" si="185"/>
        <v>0</v>
      </c>
      <c r="BS391" s="24">
        <f t="shared" si="189"/>
        <v>0</v>
      </c>
      <c r="BT391" s="24">
        <v>0</v>
      </c>
      <c r="BU391" s="24">
        <f t="shared" si="186"/>
        <v>0</v>
      </c>
      <c r="BV391" s="24">
        <v>0</v>
      </c>
    </row>
    <row r="392" spans="1:74">
      <c r="A392" s="87">
        <v>383</v>
      </c>
      <c r="B392" s="1"/>
      <c r="C392" s="1"/>
      <c r="D392" s="2"/>
      <c r="E392" s="3"/>
      <c r="F392" s="4"/>
      <c r="G392" s="5"/>
      <c r="H392" s="4"/>
      <c r="I392" s="5"/>
      <c r="J392" s="6"/>
      <c r="K392" s="5"/>
      <c r="L392" s="5"/>
      <c r="M392" s="5"/>
      <c r="N392" s="7"/>
      <c r="O392" s="38"/>
      <c r="P392" s="5"/>
      <c r="Q392" s="5"/>
      <c r="R392" s="7"/>
      <c r="S392" s="38"/>
      <c r="T392" s="5"/>
      <c r="U392" s="5"/>
      <c r="V392" s="55"/>
      <c r="W392" s="38"/>
      <c r="X392" s="5"/>
      <c r="Y392" s="5"/>
      <c r="Z392" s="55"/>
      <c r="AA392" s="36">
        <f>IF(Dane!$E$3=1,AO392+BA392+BM392,IF(Dane!$E$3=2,AU392+BG392+BS392,AW392+BI392+BU392))</f>
        <v>0</v>
      </c>
      <c r="AB392" s="16">
        <f>IF(Dane!$E$3=1,AP392+BB392+BN392,IF(Dane!$E$3=2,AV392+BH392+BT392,AX392+BJ392+BV392))</f>
        <v>0</v>
      </c>
      <c r="AC392" s="16">
        <f>IF(((K392*Dane!$C$9)-AA392)&lt;0,0,(K392*Dane!$C$9)-AA392)</f>
        <v>0</v>
      </c>
      <c r="AD392" s="37">
        <f>IFERROR(IF(((L392*Dane!$C$9)-AB392)&lt;0,0,(L392*Dane!$C$9)-AB392),0)</f>
        <v>0</v>
      </c>
      <c r="AE392" s="97"/>
      <c r="AF392" s="77">
        <f>IF(Dane!$E$3=1,AO392,IF(Dane!$E$3=2,AU392,AW392))</f>
        <v>0</v>
      </c>
      <c r="AG392" s="77">
        <f>IF(Dane!$E$3=1,AP392,IF(Dane!$E$3=2,AV392,AX392))</f>
        <v>0</v>
      </c>
      <c r="AH392" s="77">
        <f>IF(Dane!$E$3=1,BA392,IF(Dane!$E$3=2,BG392,BI392))</f>
        <v>0</v>
      </c>
      <c r="AI392" s="77">
        <f>IF(Dane!$E$3=1,BB392,IF(Dane!$E$3=2,BH392,BJ392))</f>
        <v>0</v>
      </c>
      <c r="AJ392" s="77">
        <f>IF(Dane!$E$3=1,BM392,IF(Dane!$E$3=2,BS392,BU392))</f>
        <v>0</v>
      </c>
      <c r="AK392" s="77">
        <f>IF(Dane!$E$3=1,BN392,IF(Dane!$E$3=2,BT392,BV392))</f>
        <v>0</v>
      </c>
      <c r="AL392" s="24">
        <f t="shared" si="175"/>
        <v>0</v>
      </c>
      <c r="AM392" s="24">
        <f t="shared" si="176"/>
        <v>0</v>
      </c>
      <c r="AN392" s="24"/>
      <c r="AO392" s="24">
        <f t="shared" si="161"/>
        <v>0</v>
      </c>
      <c r="AP392" s="24">
        <f t="shared" si="177"/>
        <v>0</v>
      </c>
      <c r="AQ392" s="24">
        <f t="shared" si="162"/>
        <v>0</v>
      </c>
      <c r="AR392" s="24">
        <f t="shared" si="163"/>
        <v>0</v>
      </c>
      <c r="AS392" s="24">
        <f t="shared" si="164"/>
        <v>0</v>
      </c>
      <c r="AT392" s="24">
        <f t="shared" si="178"/>
        <v>0</v>
      </c>
      <c r="AU392" s="24">
        <f t="shared" si="187"/>
        <v>0</v>
      </c>
      <c r="AV392" s="24">
        <v>0</v>
      </c>
      <c r="AW392" s="24">
        <f t="shared" si="190"/>
        <v>0</v>
      </c>
      <c r="AX392" s="24">
        <v>0</v>
      </c>
      <c r="AY392" s="24">
        <f t="shared" si="179"/>
        <v>0</v>
      </c>
      <c r="AZ392" s="24">
        <f t="shared" si="180"/>
        <v>0</v>
      </c>
      <c r="BA392" s="24">
        <f t="shared" si="165"/>
        <v>0</v>
      </c>
      <c r="BB392" s="24">
        <f t="shared" si="166"/>
        <v>0</v>
      </c>
      <c r="BC392" s="24">
        <f t="shared" si="167"/>
        <v>0</v>
      </c>
      <c r="BD392" s="24">
        <f t="shared" si="168"/>
        <v>0</v>
      </c>
      <c r="BE392" s="24">
        <f t="shared" si="169"/>
        <v>0</v>
      </c>
      <c r="BF392" s="24">
        <f t="shared" si="181"/>
        <v>0</v>
      </c>
      <c r="BG392" s="24">
        <f t="shared" si="188"/>
        <v>0</v>
      </c>
      <c r="BH392" s="24">
        <v>0</v>
      </c>
      <c r="BI392" s="24">
        <f t="shared" si="182"/>
        <v>0</v>
      </c>
      <c r="BJ392" s="24">
        <v>0</v>
      </c>
      <c r="BK392" s="24">
        <f t="shared" si="183"/>
        <v>0</v>
      </c>
      <c r="BL392" s="24">
        <f t="shared" si="184"/>
        <v>0</v>
      </c>
      <c r="BM392" s="24">
        <f t="shared" si="170"/>
        <v>0</v>
      </c>
      <c r="BN392" s="24">
        <f t="shared" si="171"/>
        <v>0</v>
      </c>
      <c r="BO392" s="24">
        <f t="shared" si="172"/>
        <v>0</v>
      </c>
      <c r="BP392" s="24">
        <f t="shared" si="173"/>
        <v>0</v>
      </c>
      <c r="BQ392" s="24">
        <f t="shared" si="174"/>
        <v>0</v>
      </c>
      <c r="BR392" s="24">
        <f t="shared" si="185"/>
        <v>0</v>
      </c>
      <c r="BS392" s="24">
        <f t="shared" si="189"/>
        <v>0</v>
      </c>
      <c r="BT392" s="24">
        <v>0</v>
      </c>
      <c r="BU392" s="24">
        <f t="shared" si="186"/>
        <v>0</v>
      </c>
      <c r="BV392" s="24">
        <v>0</v>
      </c>
    </row>
    <row r="393" spans="1:74">
      <c r="A393" s="87">
        <v>384</v>
      </c>
      <c r="B393" s="1"/>
      <c r="C393" s="1"/>
      <c r="D393" s="2"/>
      <c r="E393" s="3"/>
      <c r="F393" s="4"/>
      <c r="G393" s="5"/>
      <c r="H393" s="4"/>
      <c r="I393" s="5"/>
      <c r="J393" s="6"/>
      <c r="K393" s="5"/>
      <c r="L393" s="5"/>
      <c r="M393" s="5"/>
      <c r="N393" s="7"/>
      <c r="O393" s="38"/>
      <c r="P393" s="5"/>
      <c r="Q393" s="5"/>
      <c r="R393" s="7"/>
      <c r="S393" s="38"/>
      <c r="T393" s="5"/>
      <c r="U393" s="5"/>
      <c r="V393" s="55"/>
      <c r="W393" s="38"/>
      <c r="X393" s="5"/>
      <c r="Y393" s="5"/>
      <c r="Z393" s="55"/>
      <c r="AA393" s="36">
        <f>IF(Dane!$E$3=1,AO393+BA393+BM393,IF(Dane!$E$3=2,AU393+BG393+BS393,AW393+BI393+BU393))</f>
        <v>0</v>
      </c>
      <c r="AB393" s="16">
        <f>IF(Dane!$E$3=1,AP393+BB393+BN393,IF(Dane!$E$3=2,AV393+BH393+BT393,AX393+BJ393+BV393))</f>
        <v>0</v>
      </c>
      <c r="AC393" s="16">
        <f>IF(((K393*Dane!$C$9)-AA393)&lt;0,0,(K393*Dane!$C$9)-AA393)</f>
        <v>0</v>
      </c>
      <c r="AD393" s="37">
        <f>IFERROR(IF(((L393*Dane!$C$9)-AB393)&lt;0,0,(L393*Dane!$C$9)-AB393),0)</f>
        <v>0</v>
      </c>
      <c r="AE393" s="97"/>
      <c r="AF393" s="77">
        <f>IF(Dane!$E$3=1,AO393,IF(Dane!$E$3=2,AU393,AW393))</f>
        <v>0</v>
      </c>
      <c r="AG393" s="77">
        <f>IF(Dane!$E$3=1,AP393,IF(Dane!$E$3=2,AV393,AX393))</f>
        <v>0</v>
      </c>
      <c r="AH393" s="77">
        <f>IF(Dane!$E$3=1,BA393,IF(Dane!$E$3=2,BG393,BI393))</f>
        <v>0</v>
      </c>
      <c r="AI393" s="77">
        <f>IF(Dane!$E$3=1,BB393,IF(Dane!$E$3=2,BH393,BJ393))</f>
        <v>0</v>
      </c>
      <c r="AJ393" s="77">
        <f>IF(Dane!$E$3=1,BM393,IF(Dane!$E$3=2,BS393,BU393))</f>
        <v>0</v>
      </c>
      <c r="AK393" s="77">
        <f>IF(Dane!$E$3=1,BN393,IF(Dane!$E$3=2,BT393,BV393))</f>
        <v>0</v>
      </c>
      <c r="AL393" s="24">
        <f t="shared" si="175"/>
        <v>0</v>
      </c>
      <c r="AM393" s="24">
        <f t="shared" si="176"/>
        <v>0</v>
      </c>
      <c r="AN393" s="24"/>
      <c r="AO393" s="24">
        <f t="shared" si="161"/>
        <v>0</v>
      </c>
      <c r="AP393" s="24">
        <f t="shared" si="177"/>
        <v>0</v>
      </c>
      <c r="AQ393" s="24">
        <f t="shared" si="162"/>
        <v>0</v>
      </c>
      <c r="AR393" s="24">
        <f t="shared" si="163"/>
        <v>0</v>
      </c>
      <c r="AS393" s="24">
        <f t="shared" si="164"/>
        <v>0</v>
      </c>
      <c r="AT393" s="24">
        <f t="shared" si="178"/>
        <v>0</v>
      </c>
      <c r="AU393" s="24">
        <f t="shared" si="187"/>
        <v>0</v>
      </c>
      <c r="AV393" s="24">
        <v>0</v>
      </c>
      <c r="AW393" s="24">
        <f t="shared" si="190"/>
        <v>0</v>
      </c>
      <c r="AX393" s="24">
        <v>0</v>
      </c>
      <c r="AY393" s="24">
        <f t="shared" si="179"/>
        <v>0</v>
      </c>
      <c r="AZ393" s="24">
        <f t="shared" si="180"/>
        <v>0</v>
      </c>
      <c r="BA393" s="24">
        <f t="shared" si="165"/>
        <v>0</v>
      </c>
      <c r="BB393" s="24">
        <f t="shared" si="166"/>
        <v>0</v>
      </c>
      <c r="BC393" s="24">
        <f t="shared" si="167"/>
        <v>0</v>
      </c>
      <c r="BD393" s="24">
        <f t="shared" si="168"/>
        <v>0</v>
      </c>
      <c r="BE393" s="24">
        <f t="shared" si="169"/>
        <v>0</v>
      </c>
      <c r="BF393" s="24">
        <f t="shared" si="181"/>
        <v>0</v>
      </c>
      <c r="BG393" s="24">
        <f t="shared" si="188"/>
        <v>0</v>
      </c>
      <c r="BH393" s="24">
        <v>0</v>
      </c>
      <c r="BI393" s="24">
        <f t="shared" si="182"/>
        <v>0</v>
      </c>
      <c r="BJ393" s="24">
        <v>0</v>
      </c>
      <c r="BK393" s="24">
        <f t="shared" si="183"/>
        <v>0</v>
      </c>
      <c r="BL393" s="24">
        <f t="shared" si="184"/>
        <v>0</v>
      </c>
      <c r="BM393" s="24">
        <f t="shared" si="170"/>
        <v>0</v>
      </c>
      <c r="BN393" s="24">
        <f t="shared" si="171"/>
        <v>0</v>
      </c>
      <c r="BO393" s="24">
        <f t="shared" si="172"/>
        <v>0</v>
      </c>
      <c r="BP393" s="24">
        <f t="shared" si="173"/>
        <v>0</v>
      </c>
      <c r="BQ393" s="24">
        <f t="shared" si="174"/>
        <v>0</v>
      </c>
      <c r="BR393" s="24">
        <f t="shared" si="185"/>
        <v>0</v>
      </c>
      <c r="BS393" s="24">
        <f t="shared" si="189"/>
        <v>0</v>
      </c>
      <c r="BT393" s="24">
        <v>0</v>
      </c>
      <c r="BU393" s="24">
        <f t="shared" si="186"/>
        <v>0</v>
      </c>
      <c r="BV393" s="24">
        <v>0</v>
      </c>
    </row>
    <row r="394" spans="1:74">
      <c r="A394" s="87">
        <v>385</v>
      </c>
      <c r="B394" s="1"/>
      <c r="C394" s="1"/>
      <c r="D394" s="2"/>
      <c r="E394" s="3"/>
      <c r="F394" s="4"/>
      <c r="G394" s="5"/>
      <c r="H394" s="4"/>
      <c r="I394" s="5"/>
      <c r="J394" s="6"/>
      <c r="K394" s="5"/>
      <c r="L394" s="5"/>
      <c r="M394" s="5"/>
      <c r="N394" s="7"/>
      <c r="O394" s="38"/>
      <c r="P394" s="5"/>
      <c r="Q394" s="5"/>
      <c r="R394" s="7"/>
      <c r="S394" s="38"/>
      <c r="T394" s="5"/>
      <c r="U394" s="5"/>
      <c r="V394" s="55"/>
      <c r="W394" s="38"/>
      <c r="X394" s="5"/>
      <c r="Y394" s="5"/>
      <c r="Z394" s="55"/>
      <c r="AA394" s="36">
        <f>IF(Dane!$E$3=1,AO394+BA394+BM394,IF(Dane!$E$3=2,AU394+BG394+BS394,AW394+BI394+BU394))</f>
        <v>0</v>
      </c>
      <c r="AB394" s="16">
        <f>IF(Dane!$E$3=1,AP394+BB394+BN394,IF(Dane!$E$3=2,AV394+BH394+BT394,AX394+BJ394+BV394))</f>
        <v>0</v>
      </c>
      <c r="AC394" s="16">
        <f>IF(((K394*Dane!$C$9)-AA394)&lt;0,0,(K394*Dane!$C$9)-AA394)</f>
        <v>0</v>
      </c>
      <c r="AD394" s="37">
        <f>IFERROR(IF(((L394*Dane!$C$9)-AB394)&lt;0,0,(L394*Dane!$C$9)-AB394),0)</f>
        <v>0</v>
      </c>
      <c r="AE394" s="97"/>
      <c r="AF394" s="77">
        <f>IF(Dane!$E$3=1,AO394,IF(Dane!$E$3=2,AU394,AW394))</f>
        <v>0</v>
      </c>
      <c r="AG394" s="77">
        <f>IF(Dane!$E$3=1,AP394,IF(Dane!$E$3=2,AV394,AX394))</f>
        <v>0</v>
      </c>
      <c r="AH394" s="77">
        <f>IF(Dane!$E$3=1,BA394,IF(Dane!$E$3=2,BG394,BI394))</f>
        <v>0</v>
      </c>
      <c r="AI394" s="77">
        <f>IF(Dane!$E$3=1,BB394,IF(Dane!$E$3=2,BH394,BJ394))</f>
        <v>0</v>
      </c>
      <c r="AJ394" s="77">
        <f>IF(Dane!$E$3=1,BM394,IF(Dane!$E$3=2,BS394,BU394))</f>
        <v>0</v>
      </c>
      <c r="AK394" s="77">
        <f>IF(Dane!$E$3=1,BN394,IF(Dane!$E$3=2,BT394,BV394))</f>
        <v>0</v>
      </c>
      <c r="AL394" s="24">
        <f t="shared" si="175"/>
        <v>0</v>
      </c>
      <c r="AM394" s="24">
        <f t="shared" si="176"/>
        <v>0</v>
      </c>
      <c r="AN394" s="24"/>
      <c r="AO394" s="24">
        <f t="shared" ref="AO394:AO457" si="191">IF(K394&gt;AL394,AL394,K394)</f>
        <v>0</v>
      </c>
      <c r="AP394" s="24">
        <f t="shared" si="177"/>
        <v>0</v>
      </c>
      <c r="AQ394" s="24">
        <f t="shared" ref="AQ394:AQ457" si="192">IF(ROUND(I394*0.5,2)&gt;$AL$1,ROUND($AL$1-ROUND($AL$1*0.0976,2)-ROUND($AL$1*0.015,2)-ROUND($AL$1*0.0245,2),2)-ROUND(ROUND($AL$1-ROUND($AL$1*0.0976,2)-ROUND($AL$1*0.015,2)-ROUND($AL$1*0.0245,2),2)*0.09,2),ROUND(ROUND(I394*0.5,2)-ROUND(ROUND(I394*0.5,2)*0.0976,2)-ROUND(ROUND(I394*0.5,2)*0.015,2)-ROUND(ROUND(I394*0.5,2)*0.0245,2),2)-ROUND(ROUND(ROUND(I394*0.5,2)-ROUND(ROUND(I394*0.5,2)*0.0976,2)-ROUND(ROUND(I394*0.5,2)*0.015,2)-ROUND(ROUND(I394*0.5,2)*0.0245,2),2)*0.09,2))</f>
        <v>0</v>
      </c>
      <c r="AR394" s="24">
        <f t="shared" ref="AR394:AR457" si="193">ROUND(O394-ROUND(O394*0.0976,2)-ROUND(O394*0.015,2)-ROUND(O394*0.0245,2)-ROUND((O394-ROUND(O394*0.0976,2)-ROUND(O394*0.015,2)-ROUND(O394*0.0245,2))*0.09,2),2)</f>
        <v>0</v>
      </c>
      <c r="AS394" s="24">
        <f t="shared" ref="AS394:AS457" si="194">ROUND(P394-ROUND(P394*0.09,2),2)</f>
        <v>0</v>
      </c>
      <c r="AT394" s="24">
        <f t="shared" si="178"/>
        <v>0</v>
      </c>
      <c r="AU394" s="24">
        <f t="shared" si="187"/>
        <v>0</v>
      </c>
      <c r="AV394" s="24">
        <v>0</v>
      </c>
      <c r="AW394" s="24">
        <f t="shared" si="190"/>
        <v>0</v>
      </c>
      <c r="AX394" s="24">
        <v>0</v>
      </c>
      <c r="AY394" s="24">
        <f t="shared" si="179"/>
        <v>0</v>
      </c>
      <c r="AZ394" s="24">
        <f t="shared" si="180"/>
        <v>0</v>
      </c>
      <c r="BA394" s="24">
        <f t="shared" ref="BA394:BA457" si="195">IF(K394&gt;AY394,AY394,K394)</f>
        <v>0</v>
      </c>
      <c r="BB394" s="24">
        <f t="shared" ref="BB394:BB457" si="196">IF(AZ394&gt;L394,L394,AZ394)</f>
        <v>0</v>
      </c>
      <c r="BC394" s="24">
        <f t="shared" ref="BC394:BC457" si="197">IF(ROUND(I394*0.5,2)&gt;$AL$1,ROUND($AL$1-ROUND($AL$1*0.0976,2)-ROUND($AL$1*0.015,2)-ROUND($AL$1*0.0245,2),2)-ROUND(ROUND($AL$1-ROUND($AL$1*0.0976,2)-ROUND($AL$1*0.015,2)-ROUND($AL$1*0.0245,2),2)*0.09,2),ROUND(ROUND(I394*0.5,2)-ROUND(ROUND(I394*0.5,2)*0.0976,2)-ROUND(ROUND(I394*0.5,2)*0.015,2)-ROUND(ROUND(I394*0.5,2)*0.0245,2),2)-ROUND(ROUND(ROUND(I394*0.5,2)-ROUND(ROUND(I394*0.5,2)*0.0976,2)-ROUND(ROUND(I394*0.5,2)*0.015,2)-ROUND(ROUND(I394*0.5,2)*0.0245,2),2)*0.09,2))</f>
        <v>0</v>
      </c>
      <c r="BD394" s="24">
        <f t="shared" ref="BD394:BD457" si="198">ROUND(S394-ROUND(S394*0.0976,2)-ROUND(S394*0.015,2)-ROUND(S394*0.0245,2)-ROUND((S394-ROUND(S394*0.0976,2)-ROUND(S394*0.015,2)-ROUND(S394*0.0245,2))*0.09,2),2)</f>
        <v>0</v>
      </c>
      <c r="BE394" s="24">
        <f t="shared" ref="BE394:BE457" si="199">ROUND(T394-ROUND(T394*0.09,2),2)</f>
        <v>0</v>
      </c>
      <c r="BF394" s="24">
        <f t="shared" si="181"/>
        <v>0</v>
      </c>
      <c r="BG394" s="24">
        <f t="shared" si="188"/>
        <v>0</v>
      </c>
      <c r="BH394" s="24">
        <v>0</v>
      </c>
      <c r="BI394" s="24">
        <f t="shared" si="182"/>
        <v>0</v>
      </c>
      <c r="BJ394" s="24">
        <v>0</v>
      </c>
      <c r="BK394" s="24">
        <f t="shared" si="183"/>
        <v>0</v>
      </c>
      <c r="BL394" s="24">
        <f t="shared" si="184"/>
        <v>0</v>
      </c>
      <c r="BM394" s="24">
        <f t="shared" ref="BM394:BM457" si="200">IF(K394&gt;BK394,BK394,K394)</f>
        <v>0</v>
      </c>
      <c r="BN394" s="24">
        <f t="shared" ref="BN394:BN457" si="201">IF(BL394&gt;L394,L394,BL394)</f>
        <v>0</v>
      </c>
      <c r="BO394" s="24">
        <f t="shared" ref="BO394:BO457" si="202">IF(ROUND(I394*0.5,2)&gt;$AL$1,ROUND($AL$1-ROUND($AL$1*0.0976,2)-ROUND($AL$1*0.015,2)-ROUND($AL$1*0.0245,2),2)-ROUND(ROUND($AL$1-ROUND($AL$1*0.0976,2)-ROUND($AL$1*0.015,2)-ROUND($AL$1*0.0245,2),2)*0.09,2),ROUND(ROUND(I394*0.5,2)-ROUND(ROUND(I394*0.5,2)*0.0976,2)-ROUND(ROUND(I394*0.5,2)*0.015,2)-ROUND(ROUND(I394*0.5,2)*0.0245,2),2)-ROUND(ROUND(ROUND(I394*0.5,2)-ROUND(ROUND(I394*0.5,2)*0.0976,2)-ROUND(ROUND(I394*0.5,2)*0.015,2)-ROUND(ROUND(I394*0.5,2)*0.0245,2),2)*0.09,2))</f>
        <v>0</v>
      </c>
      <c r="BP394" s="24">
        <f t="shared" ref="BP394:BP457" si="203">ROUND(W394-ROUND(W394*0.0976,2)-ROUND(W394*0.015,2)-ROUND(W394*0.0245,2)-ROUND((W394-ROUND(W394*0.0976,2)-ROUND(W394*0.015,2)-ROUND(W394*0.0245,2))*0.09,2),2)</f>
        <v>0</v>
      </c>
      <c r="BQ394" s="24">
        <f t="shared" ref="BQ394:BQ457" si="204">ROUND(X394-ROUND(X394*0.09,2),2)</f>
        <v>0</v>
      </c>
      <c r="BR394" s="24">
        <f t="shared" si="185"/>
        <v>0</v>
      </c>
      <c r="BS394" s="24">
        <f t="shared" si="189"/>
        <v>0</v>
      </c>
      <c r="BT394" s="24">
        <v>0</v>
      </c>
      <c r="BU394" s="24">
        <f t="shared" si="186"/>
        <v>0</v>
      </c>
      <c r="BV394" s="24">
        <v>0</v>
      </c>
    </row>
    <row r="395" spans="1:74">
      <c r="A395" s="87">
        <v>386</v>
      </c>
      <c r="B395" s="1"/>
      <c r="C395" s="1"/>
      <c r="D395" s="2"/>
      <c r="E395" s="3"/>
      <c r="F395" s="4"/>
      <c r="G395" s="5"/>
      <c r="H395" s="4"/>
      <c r="I395" s="5"/>
      <c r="J395" s="6"/>
      <c r="K395" s="5"/>
      <c r="L395" s="5"/>
      <c r="M395" s="5"/>
      <c r="N395" s="7"/>
      <c r="O395" s="38"/>
      <c r="P395" s="5"/>
      <c r="Q395" s="5"/>
      <c r="R395" s="7"/>
      <c r="S395" s="38"/>
      <c r="T395" s="5"/>
      <c r="U395" s="5"/>
      <c r="V395" s="55"/>
      <c r="W395" s="38"/>
      <c r="X395" s="5"/>
      <c r="Y395" s="5"/>
      <c r="Z395" s="55"/>
      <c r="AA395" s="36">
        <f>IF(Dane!$E$3=1,AO395+BA395+BM395,IF(Dane!$E$3=2,AU395+BG395+BS395,AW395+BI395+BU395))</f>
        <v>0</v>
      </c>
      <c r="AB395" s="16">
        <f>IF(Dane!$E$3=1,AP395+BB395+BN395,IF(Dane!$E$3=2,AV395+BH395+BT395,AX395+BJ395+BV395))</f>
        <v>0</v>
      </c>
      <c r="AC395" s="16">
        <f>IF(((K395*Dane!$C$9)-AA395)&lt;0,0,(K395*Dane!$C$9)-AA395)</f>
        <v>0</v>
      </c>
      <c r="AD395" s="37">
        <f>IFERROR(IF(((L395*Dane!$C$9)-AB395)&lt;0,0,(L395*Dane!$C$9)-AB395),0)</f>
        <v>0</v>
      </c>
      <c r="AE395" s="97"/>
      <c r="AF395" s="77">
        <f>IF(Dane!$E$3=1,AO395,IF(Dane!$E$3=2,AU395,AW395))</f>
        <v>0</v>
      </c>
      <c r="AG395" s="77">
        <f>IF(Dane!$E$3=1,AP395,IF(Dane!$E$3=2,AV395,AX395))</f>
        <v>0</v>
      </c>
      <c r="AH395" s="77">
        <f>IF(Dane!$E$3=1,BA395,IF(Dane!$E$3=2,BG395,BI395))</f>
        <v>0</v>
      </c>
      <c r="AI395" s="77">
        <f>IF(Dane!$E$3=1,BB395,IF(Dane!$E$3=2,BH395,BJ395))</f>
        <v>0</v>
      </c>
      <c r="AJ395" s="77">
        <f>IF(Dane!$E$3=1,BM395,IF(Dane!$E$3=2,BS395,BU395))</f>
        <v>0</v>
      </c>
      <c r="AK395" s="77">
        <f>IF(Dane!$E$3=1,BN395,IF(Dane!$E$3=2,BT395,BV395))</f>
        <v>0</v>
      </c>
      <c r="AL395" s="24">
        <f t="shared" ref="AL395:AL458" si="205">IF(ROUND((O395+P395)*0.5*0.4,2)&gt;$AL$1,$AL$1,ROUND((O395+P395)*0.5*0.4,2))</f>
        <v>0</v>
      </c>
      <c r="AM395" s="24">
        <f t="shared" ref="AM395:AM458" si="206">IF(ROUND(((O395*0.0976)+(O395*0.065)+(O395*$AN$1))*0.5*0.4,2)&gt;$AM$1,$AM$1,ROUND(((O395*0.0976)+(O395*0.065)+(O395*$AN$1))*0.5*0.4,2))</f>
        <v>0</v>
      </c>
      <c r="AN395" s="24"/>
      <c r="AO395" s="24">
        <f t="shared" si="191"/>
        <v>0</v>
      </c>
      <c r="AP395" s="24">
        <f t="shared" ref="AP395:AP458" si="207">IF(AM395&gt;L395,L395,AM395)</f>
        <v>0</v>
      </c>
      <c r="AQ395" s="24">
        <f t="shared" si="192"/>
        <v>0</v>
      </c>
      <c r="AR395" s="24">
        <f t="shared" si="193"/>
        <v>0</v>
      </c>
      <c r="AS395" s="24">
        <f t="shared" si="194"/>
        <v>0</v>
      </c>
      <c r="AT395" s="24">
        <f t="shared" ref="AT395:AT458" si="208">IF(ROUND((AR395+AS395)*0.5*0.4,2)&gt;$AO$1,$AO$1,ROUND((AR395+AS395)*0.5*0.4,2))</f>
        <v>0</v>
      </c>
      <c r="AU395" s="24">
        <f t="shared" si="187"/>
        <v>0</v>
      </c>
      <c r="AV395" s="24">
        <v>0</v>
      </c>
      <c r="AW395" s="24">
        <f t="shared" si="190"/>
        <v>0</v>
      </c>
      <c r="AX395" s="24">
        <v>0</v>
      </c>
      <c r="AY395" s="24">
        <f t="shared" ref="AY395:AY458" si="209">IF(ROUND((S395+T395)*0.5*0.4,2)&gt;$AL$1,$AL$1,ROUND((S395+T395)*0.5*0.4,2))</f>
        <v>0</v>
      </c>
      <c r="AZ395" s="24">
        <f t="shared" ref="AZ395:AZ458" si="210">IF(ROUND(((S395*0.0976)+(S395*0.065)+(S395*$AN$1))*0.5*0.4,2)&gt;$AM$1,$AM$1,ROUND(((S395*0.0976)+(S395*0.065)+(S395*$AN$1))*0.5*0.4,2))</f>
        <v>0</v>
      </c>
      <c r="BA395" s="24">
        <f t="shared" si="195"/>
        <v>0</v>
      </c>
      <c r="BB395" s="24">
        <f t="shared" si="196"/>
        <v>0</v>
      </c>
      <c r="BC395" s="24">
        <f t="shared" si="197"/>
        <v>0</v>
      </c>
      <c r="BD395" s="24">
        <f t="shared" si="198"/>
        <v>0</v>
      </c>
      <c r="BE395" s="24">
        <f t="shared" si="199"/>
        <v>0</v>
      </c>
      <c r="BF395" s="24">
        <f t="shared" ref="BF395:BF458" si="211">IF(ROUND((BD395+BE395)*0.5*0.4,2)&gt;$AO$1,$AO$1,ROUND((BD395+BE395)*0.5*0.4,2))</f>
        <v>0</v>
      </c>
      <c r="BG395" s="24">
        <f t="shared" si="188"/>
        <v>0</v>
      </c>
      <c r="BH395" s="24">
        <v>0</v>
      </c>
      <c r="BI395" s="24">
        <f t="shared" ref="BI395:BI458" si="212">IF(BF395&gt;BC395,BC395,BF395)</f>
        <v>0</v>
      </c>
      <c r="BJ395" s="24">
        <v>0</v>
      </c>
      <c r="BK395" s="24">
        <f t="shared" ref="BK395:BK458" si="213">IF(ROUND((W395+X395)*0.5*0.4,2)&gt;$AL$1,$AL$1,ROUND((W395+X395)*0.5*0.4,2))</f>
        <v>0</v>
      </c>
      <c r="BL395" s="24">
        <f t="shared" ref="BL395:BL458" si="214">IF(ROUND(((W395*0.0976)+(W395*0.065)+(W395*$AN$1))*0.5*0.4,2)&gt;$AM$1,$AM$1,ROUND(((W395*0.0976)+(W395*0.065)+(W395*$AN$1))*0.5*0.4,2))</f>
        <v>0</v>
      </c>
      <c r="BM395" s="24">
        <f t="shared" si="200"/>
        <v>0</v>
      </c>
      <c r="BN395" s="24">
        <f t="shared" si="201"/>
        <v>0</v>
      </c>
      <c r="BO395" s="24">
        <f t="shared" si="202"/>
        <v>0</v>
      </c>
      <c r="BP395" s="24">
        <f t="shared" si="203"/>
        <v>0</v>
      </c>
      <c r="BQ395" s="24">
        <f t="shared" si="204"/>
        <v>0</v>
      </c>
      <c r="BR395" s="24">
        <f t="shared" ref="BR395:BR458" si="215">IF(ROUND((BP395+BQ395)*0.5*0.4,2)&gt;$AO$1,$AO$1,ROUND((BP395+BQ395)*0.5*0.4,2))</f>
        <v>0</v>
      </c>
      <c r="BS395" s="24">
        <f t="shared" si="189"/>
        <v>0</v>
      </c>
      <c r="BT395" s="24">
        <v>0</v>
      </c>
      <c r="BU395" s="24">
        <f t="shared" ref="BU395:BU458" si="216">IF(BR395&gt;BO395,BO395,BR395)</f>
        <v>0</v>
      </c>
      <c r="BV395" s="24">
        <v>0</v>
      </c>
    </row>
    <row r="396" spans="1:74">
      <c r="A396" s="87">
        <v>387</v>
      </c>
      <c r="B396" s="1"/>
      <c r="C396" s="1"/>
      <c r="D396" s="2"/>
      <c r="E396" s="3"/>
      <c r="F396" s="4"/>
      <c r="G396" s="5"/>
      <c r="H396" s="4"/>
      <c r="I396" s="5"/>
      <c r="J396" s="6"/>
      <c r="K396" s="5"/>
      <c r="L396" s="5"/>
      <c r="M396" s="5"/>
      <c r="N396" s="7"/>
      <c r="O396" s="38"/>
      <c r="P396" s="5"/>
      <c r="Q396" s="5"/>
      <c r="R396" s="7"/>
      <c r="S396" s="38"/>
      <c r="T396" s="5"/>
      <c r="U396" s="5"/>
      <c r="V396" s="55"/>
      <c r="W396" s="38"/>
      <c r="X396" s="5"/>
      <c r="Y396" s="5"/>
      <c r="Z396" s="55"/>
      <c r="AA396" s="36">
        <f>IF(Dane!$E$3=1,AO396+BA396+BM396,IF(Dane!$E$3=2,AU396+BG396+BS396,AW396+BI396+BU396))</f>
        <v>0</v>
      </c>
      <c r="AB396" s="16">
        <f>IF(Dane!$E$3=1,AP396+BB396+BN396,IF(Dane!$E$3=2,AV396+BH396+BT396,AX396+BJ396+BV396))</f>
        <v>0</v>
      </c>
      <c r="AC396" s="16">
        <f>IF(((K396*Dane!$C$9)-AA396)&lt;0,0,(K396*Dane!$C$9)-AA396)</f>
        <v>0</v>
      </c>
      <c r="AD396" s="37">
        <f>IFERROR(IF(((L396*Dane!$C$9)-AB396)&lt;0,0,(L396*Dane!$C$9)-AB396),0)</f>
        <v>0</v>
      </c>
      <c r="AE396" s="97"/>
      <c r="AF396" s="77">
        <f>IF(Dane!$E$3=1,AO396,IF(Dane!$E$3=2,AU396,AW396))</f>
        <v>0</v>
      </c>
      <c r="AG396" s="77">
        <f>IF(Dane!$E$3=1,AP396,IF(Dane!$E$3=2,AV396,AX396))</f>
        <v>0</v>
      </c>
      <c r="AH396" s="77">
        <f>IF(Dane!$E$3=1,BA396,IF(Dane!$E$3=2,BG396,BI396))</f>
        <v>0</v>
      </c>
      <c r="AI396" s="77">
        <f>IF(Dane!$E$3=1,BB396,IF(Dane!$E$3=2,BH396,BJ396))</f>
        <v>0</v>
      </c>
      <c r="AJ396" s="77">
        <f>IF(Dane!$E$3=1,BM396,IF(Dane!$E$3=2,BS396,BU396))</f>
        <v>0</v>
      </c>
      <c r="AK396" s="77">
        <f>IF(Dane!$E$3=1,BN396,IF(Dane!$E$3=2,BT396,BV396))</f>
        <v>0</v>
      </c>
      <c r="AL396" s="24">
        <f t="shared" si="205"/>
        <v>0</v>
      </c>
      <c r="AM396" s="24">
        <f t="shared" si="206"/>
        <v>0</v>
      </c>
      <c r="AN396" s="24"/>
      <c r="AO396" s="24">
        <f t="shared" si="191"/>
        <v>0</v>
      </c>
      <c r="AP396" s="24">
        <f t="shared" si="207"/>
        <v>0</v>
      </c>
      <c r="AQ396" s="24">
        <f t="shared" si="192"/>
        <v>0</v>
      </c>
      <c r="AR396" s="24">
        <f t="shared" si="193"/>
        <v>0</v>
      </c>
      <c r="AS396" s="24">
        <f t="shared" si="194"/>
        <v>0</v>
      </c>
      <c r="AT396" s="24">
        <f t="shared" si="208"/>
        <v>0</v>
      </c>
      <c r="AU396" s="24">
        <f t="shared" ref="AU396:AU459" si="217">IF(AT396&gt;AQ396,AQ396,AT396)</f>
        <v>0</v>
      </c>
      <c r="AV396" s="24">
        <v>0</v>
      </c>
      <c r="AW396" s="24">
        <f t="shared" si="190"/>
        <v>0</v>
      </c>
      <c r="AX396" s="24">
        <v>0</v>
      </c>
      <c r="AY396" s="24">
        <f t="shared" si="209"/>
        <v>0</v>
      </c>
      <c r="AZ396" s="24">
        <f t="shared" si="210"/>
        <v>0</v>
      </c>
      <c r="BA396" s="24">
        <f t="shared" si="195"/>
        <v>0</v>
      </c>
      <c r="BB396" s="24">
        <f t="shared" si="196"/>
        <v>0</v>
      </c>
      <c r="BC396" s="24">
        <f t="shared" si="197"/>
        <v>0</v>
      </c>
      <c r="BD396" s="24">
        <f t="shared" si="198"/>
        <v>0</v>
      </c>
      <c r="BE396" s="24">
        <f t="shared" si="199"/>
        <v>0</v>
      </c>
      <c r="BF396" s="24">
        <f t="shared" si="211"/>
        <v>0</v>
      </c>
      <c r="BG396" s="24">
        <f t="shared" ref="BG396:BG459" si="218">IF(BF396&gt;BC396,BC396,BF396)</f>
        <v>0</v>
      </c>
      <c r="BH396" s="24">
        <v>0</v>
      </c>
      <c r="BI396" s="24">
        <f t="shared" si="212"/>
        <v>0</v>
      </c>
      <c r="BJ396" s="24">
        <v>0</v>
      </c>
      <c r="BK396" s="24">
        <f t="shared" si="213"/>
        <v>0</v>
      </c>
      <c r="BL396" s="24">
        <f t="shared" si="214"/>
        <v>0</v>
      </c>
      <c r="BM396" s="24">
        <f t="shared" si="200"/>
        <v>0</v>
      </c>
      <c r="BN396" s="24">
        <f t="shared" si="201"/>
        <v>0</v>
      </c>
      <c r="BO396" s="24">
        <f t="shared" si="202"/>
        <v>0</v>
      </c>
      <c r="BP396" s="24">
        <f t="shared" si="203"/>
        <v>0</v>
      </c>
      <c r="BQ396" s="24">
        <f t="shared" si="204"/>
        <v>0</v>
      </c>
      <c r="BR396" s="24">
        <f t="shared" si="215"/>
        <v>0</v>
      </c>
      <c r="BS396" s="24">
        <f t="shared" ref="BS396:BS459" si="219">IF(BR396&gt;BO396,BO396,BR396)</f>
        <v>0</v>
      </c>
      <c r="BT396" s="24">
        <v>0</v>
      </c>
      <c r="BU396" s="24">
        <f t="shared" si="216"/>
        <v>0</v>
      </c>
      <c r="BV396" s="24">
        <v>0</v>
      </c>
    </row>
    <row r="397" spans="1:74">
      <c r="A397" s="87">
        <v>388</v>
      </c>
      <c r="B397" s="1"/>
      <c r="C397" s="1"/>
      <c r="D397" s="2"/>
      <c r="E397" s="3"/>
      <c r="F397" s="4"/>
      <c r="G397" s="5"/>
      <c r="H397" s="4"/>
      <c r="I397" s="5"/>
      <c r="J397" s="6"/>
      <c r="K397" s="5"/>
      <c r="L397" s="5"/>
      <c r="M397" s="5"/>
      <c r="N397" s="7"/>
      <c r="O397" s="38"/>
      <c r="P397" s="5"/>
      <c r="Q397" s="5"/>
      <c r="R397" s="7"/>
      <c r="S397" s="38"/>
      <c r="T397" s="5"/>
      <c r="U397" s="5"/>
      <c r="V397" s="55"/>
      <c r="W397" s="38"/>
      <c r="X397" s="5"/>
      <c r="Y397" s="5"/>
      <c r="Z397" s="55"/>
      <c r="AA397" s="36">
        <f>IF(Dane!$E$3=1,AO397+BA397+BM397,IF(Dane!$E$3=2,AU397+BG397+BS397,AW397+BI397+BU397))</f>
        <v>0</v>
      </c>
      <c r="AB397" s="16">
        <f>IF(Dane!$E$3=1,AP397+BB397+BN397,IF(Dane!$E$3=2,AV397+BH397+BT397,AX397+BJ397+BV397))</f>
        <v>0</v>
      </c>
      <c r="AC397" s="16">
        <f>IF(((K397*Dane!$C$9)-AA397)&lt;0,0,(K397*Dane!$C$9)-AA397)</f>
        <v>0</v>
      </c>
      <c r="AD397" s="37">
        <f>IFERROR(IF(((L397*Dane!$C$9)-AB397)&lt;0,0,(L397*Dane!$C$9)-AB397),0)</f>
        <v>0</v>
      </c>
      <c r="AE397" s="97"/>
      <c r="AF397" s="77">
        <f>IF(Dane!$E$3=1,AO397,IF(Dane!$E$3=2,AU397,AW397))</f>
        <v>0</v>
      </c>
      <c r="AG397" s="77">
        <f>IF(Dane!$E$3=1,AP397,IF(Dane!$E$3=2,AV397,AX397))</f>
        <v>0</v>
      </c>
      <c r="AH397" s="77">
        <f>IF(Dane!$E$3=1,BA397,IF(Dane!$E$3=2,BG397,BI397))</f>
        <v>0</v>
      </c>
      <c r="AI397" s="77">
        <f>IF(Dane!$E$3=1,BB397,IF(Dane!$E$3=2,BH397,BJ397))</f>
        <v>0</v>
      </c>
      <c r="AJ397" s="77">
        <f>IF(Dane!$E$3=1,BM397,IF(Dane!$E$3=2,BS397,BU397))</f>
        <v>0</v>
      </c>
      <c r="AK397" s="77">
        <f>IF(Dane!$E$3=1,BN397,IF(Dane!$E$3=2,BT397,BV397))</f>
        <v>0</v>
      </c>
      <c r="AL397" s="24">
        <f t="shared" si="205"/>
        <v>0</v>
      </c>
      <c r="AM397" s="24">
        <f t="shared" si="206"/>
        <v>0</v>
      </c>
      <c r="AN397" s="24"/>
      <c r="AO397" s="24">
        <f t="shared" si="191"/>
        <v>0</v>
      </c>
      <c r="AP397" s="24">
        <f t="shared" si="207"/>
        <v>0</v>
      </c>
      <c r="AQ397" s="24">
        <f t="shared" si="192"/>
        <v>0</v>
      </c>
      <c r="AR397" s="24">
        <f t="shared" si="193"/>
        <v>0</v>
      </c>
      <c r="AS397" s="24">
        <f t="shared" si="194"/>
        <v>0</v>
      </c>
      <c r="AT397" s="24">
        <f t="shared" si="208"/>
        <v>0</v>
      </c>
      <c r="AU397" s="24">
        <f t="shared" si="217"/>
        <v>0</v>
      </c>
      <c r="AV397" s="24">
        <v>0</v>
      </c>
      <c r="AW397" s="24">
        <f t="shared" ref="AW397:AW460" si="220">IF(AT397&gt;AQ397,AQ397,AT397)</f>
        <v>0</v>
      </c>
      <c r="AX397" s="24">
        <v>0</v>
      </c>
      <c r="AY397" s="24">
        <f t="shared" si="209"/>
        <v>0</v>
      </c>
      <c r="AZ397" s="24">
        <f t="shared" si="210"/>
        <v>0</v>
      </c>
      <c r="BA397" s="24">
        <f t="shared" si="195"/>
        <v>0</v>
      </c>
      <c r="BB397" s="24">
        <f t="shared" si="196"/>
        <v>0</v>
      </c>
      <c r="BC397" s="24">
        <f t="shared" si="197"/>
        <v>0</v>
      </c>
      <c r="BD397" s="24">
        <f t="shared" si="198"/>
        <v>0</v>
      </c>
      <c r="BE397" s="24">
        <f t="shared" si="199"/>
        <v>0</v>
      </c>
      <c r="BF397" s="24">
        <f t="shared" si="211"/>
        <v>0</v>
      </c>
      <c r="BG397" s="24">
        <f t="shared" si="218"/>
        <v>0</v>
      </c>
      <c r="BH397" s="24">
        <v>0</v>
      </c>
      <c r="BI397" s="24">
        <f t="shared" si="212"/>
        <v>0</v>
      </c>
      <c r="BJ397" s="24">
        <v>0</v>
      </c>
      <c r="BK397" s="24">
        <f t="shared" si="213"/>
        <v>0</v>
      </c>
      <c r="BL397" s="24">
        <f t="shared" si="214"/>
        <v>0</v>
      </c>
      <c r="BM397" s="24">
        <f t="shared" si="200"/>
        <v>0</v>
      </c>
      <c r="BN397" s="24">
        <f t="shared" si="201"/>
        <v>0</v>
      </c>
      <c r="BO397" s="24">
        <f t="shared" si="202"/>
        <v>0</v>
      </c>
      <c r="BP397" s="24">
        <f t="shared" si="203"/>
        <v>0</v>
      </c>
      <c r="BQ397" s="24">
        <f t="shared" si="204"/>
        <v>0</v>
      </c>
      <c r="BR397" s="24">
        <f t="shared" si="215"/>
        <v>0</v>
      </c>
      <c r="BS397" s="24">
        <f t="shared" si="219"/>
        <v>0</v>
      </c>
      <c r="BT397" s="24">
        <v>0</v>
      </c>
      <c r="BU397" s="24">
        <f t="shared" si="216"/>
        <v>0</v>
      </c>
      <c r="BV397" s="24">
        <v>0</v>
      </c>
    </row>
    <row r="398" spans="1:74">
      <c r="A398" s="87">
        <v>389</v>
      </c>
      <c r="B398" s="1"/>
      <c r="C398" s="1"/>
      <c r="D398" s="2"/>
      <c r="E398" s="3"/>
      <c r="F398" s="4"/>
      <c r="G398" s="5"/>
      <c r="H398" s="4"/>
      <c r="I398" s="5"/>
      <c r="J398" s="6"/>
      <c r="K398" s="5"/>
      <c r="L398" s="5"/>
      <c r="M398" s="5"/>
      <c r="N398" s="7"/>
      <c r="O398" s="38"/>
      <c r="P398" s="5"/>
      <c r="Q398" s="5"/>
      <c r="R398" s="7"/>
      <c r="S398" s="38"/>
      <c r="T398" s="5"/>
      <c r="U398" s="5"/>
      <c r="V398" s="55"/>
      <c r="W398" s="38"/>
      <c r="X398" s="5"/>
      <c r="Y398" s="5"/>
      <c r="Z398" s="55"/>
      <c r="AA398" s="36">
        <f>IF(Dane!$E$3=1,AO398+BA398+BM398,IF(Dane!$E$3=2,AU398+BG398+BS398,AW398+BI398+BU398))</f>
        <v>0</v>
      </c>
      <c r="AB398" s="16">
        <f>IF(Dane!$E$3=1,AP398+BB398+BN398,IF(Dane!$E$3=2,AV398+BH398+BT398,AX398+BJ398+BV398))</f>
        <v>0</v>
      </c>
      <c r="AC398" s="16">
        <f>IF(((K398*Dane!$C$9)-AA398)&lt;0,0,(K398*Dane!$C$9)-AA398)</f>
        <v>0</v>
      </c>
      <c r="AD398" s="37">
        <f>IFERROR(IF(((L398*Dane!$C$9)-AB398)&lt;0,0,(L398*Dane!$C$9)-AB398),0)</f>
        <v>0</v>
      </c>
      <c r="AE398" s="97"/>
      <c r="AF398" s="77">
        <f>IF(Dane!$E$3=1,AO398,IF(Dane!$E$3=2,AU398,AW398))</f>
        <v>0</v>
      </c>
      <c r="AG398" s="77">
        <f>IF(Dane!$E$3=1,AP398,IF(Dane!$E$3=2,AV398,AX398))</f>
        <v>0</v>
      </c>
      <c r="AH398" s="77">
        <f>IF(Dane!$E$3=1,BA398,IF(Dane!$E$3=2,BG398,BI398))</f>
        <v>0</v>
      </c>
      <c r="AI398" s="77">
        <f>IF(Dane!$E$3=1,BB398,IF(Dane!$E$3=2,BH398,BJ398))</f>
        <v>0</v>
      </c>
      <c r="AJ398" s="77">
        <f>IF(Dane!$E$3=1,BM398,IF(Dane!$E$3=2,BS398,BU398))</f>
        <v>0</v>
      </c>
      <c r="AK398" s="77">
        <f>IF(Dane!$E$3=1,BN398,IF(Dane!$E$3=2,BT398,BV398))</f>
        <v>0</v>
      </c>
      <c r="AL398" s="24">
        <f t="shared" si="205"/>
        <v>0</v>
      </c>
      <c r="AM398" s="24">
        <f t="shared" si="206"/>
        <v>0</v>
      </c>
      <c r="AN398" s="24"/>
      <c r="AO398" s="24">
        <f t="shared" si="191"/>
        <v>0</v>
      </c>
      <c r="AP398" s="24">
        <f t="shared" si="207"/>
        <v>0</v>
      </c>
      <c r="AQ398" s="24">
        <f t="shared" si="192"/>
        <v>0</v>
      </c>
      <c r="AR398" s="24">
        <f t="shared" si="193"/>
        <v>0</v>
      </c>
      <c r="AS398" s="24">
        <f t="shared" si="194"/>
        <v>0</v>
      </c>
      <c r="AT398" s="24">
        <f t="shared" si="208"/>
        <v>0</v>
      </c>
      <c r="AU398" s="24">
        <f t="shared" si="217"/>
        <v>0</v>
      </c>
      <c r="AV398" s="24">
        <v>0</v>
      </c>
      <c r="AW398" s="24">
        <f t="shared" si="220"/>
        <v>0</v>
      </c>
      <c r="AX398" s="24">
        <v>0</v>
      </c>
      <c r="AY398" s="24">
        <f t="shared" si="209"/>
        <v>0</v>
      </c>
      <c r="AZ398" s="24">
        <f t="shared" si="210"/>
        <v>0</v>
      </c>
      <c r="BA398" s="24">
        <f t="shared" si="195"/>
        <v>0</v>
      </c>
      <c r="BB398" s="24">
        <f t="shared" si="196"/>
        <v>0</v>
      </c>
      <c r="BC398" s="24">
        <f t="shared" si="197"/>
        <v>0</v>
      </c>
      <c r="BD398" s="24">
        <f t="shared" si="198"/>
        <v>0</v>
      </c>
      <c r="BE398" s="24">
        <f t="shared" si="199"/>
        <v>0</v>
      </c>
      <c r="BF398" s="24">
        <f t="shared" si="211"/>
        <v>0</v>
      </c>
      <c r="BG398" s="24">
        <f t="shared" si="218"/>
        <v>0</v>
      </c>
      <c r="BH398" s="24">
        <v>0</v>
      </c>
      <c r="BI398" s="24">
        <f t="shared" si="212"/>
        <v>0</v>
      </c>
      <c r="BJ398" s="24">
        <v>0</v>
      </c>
      <c r="BK398" s="24">
        <f t="shared" si="213"/>
        <v>0</v>
      </c>
      <c r="BL398" s="24">
        <f t="shared" si="214"/>
        <v>0</v>
      </c>
      <c r="BM398" s="24">
        <f t="shared" si="200"/>
        <v>0</v>
      </c>
      <c r="BN398" s="24">
        <f t="shared" si="201"/>
        <v>0</v>
      </c>
      <c r="BO398" s="24">
        <f t="shared" si="202"/>
        <v>0</v>
      </c>
      <c r="BP398" s="24">
        <f t="shared" si="203"/>
        <v>0</v>
      </c>
      <c r="BQ398" s="24">
        <f t="shared" si="204"/>
        <v>0</v>
      </c>
      <c r="BR398" s="24">
        <f t="shared" si="215"/>
        <v>0</v>
      </c>
      <c r="BS398" s="24">
        <f t="shared" si="219"/>
        <v>0</v>
      </c>
      <c r="BT398" s="24">
        <v>0</v>
      </c>
      <c r="BU398" s="24">
        <f t="shared" si="216"/>
        <v>0</v>
      </c>
      <c r="BV398" s="24">
        <v>0</v>
      </c>
    </row>
    <row r="399" spans="1:74">
      <c r="A399" s="87">
        <v>390</v>
      </c>
      <c r="B399" s="1"/>
      <c r="C399" s="1"/>
      <c r="D399" s="2"/>
      <c r="E399" s="3"/>
      <c r="F399" s="4"/>
      <c r="G399" s="5"/>
      <c r="H399" s="4"/>
      <c r="I399" s="5"/>
      <c r="J399" s="6"/>
      <c r="K399" s="5"/>
      <c r="L399" s="5"/>
      <c r="M399" s="5"/>
      <c r="N399" s="7"/>
      <c r="O399" s="38"/>
      <c r="P399" s="5"/>
      <c r="Q399" s="5"/>
      <c r="R399" s="7"/>
      <c r="S399" s="38"/>
      <c r="T399" s="5"/>
      <c r="U399" s="5"/>
      <c r="V399" s="55"/>
      <c r="W399" s="38"/>
      <c r="X399" s="5"/>
      <c r="Y399" s="5"/>
      <c r="Z399" s="55"/>
      <c r="AA399" s="36">
        <f>IF(Dane!$E$3=1,AO399+BA399+BM399,IF(Dane!$E$3=2,AU399+BG399+BS399,AW399+BI399+BU399))</f>
        <v>0</v>
      </c>
      <c r="AB399" s="16">
        <f>IF(Dane!$E$3=1,AP399+BB399+BN399,IF(Dane!$E$3=2,AV399+BH399+BT399,AX399+BJ399+BV399))</f>
        <v>0</v>
      </c>
      <c r="AC399" s="16">
        <f>IF(((K399*Dane!$C$9)-AA399)&lt;0,0,(K399*Dane!$C$9)-AA399)</f>
        <v>0</v>
      </c>
      <c r="AD399" s="37">
        <f>IFERROR(IF(((L399*Dane!$C$9)-AB399)&lt;0,0,(L399*Dane!$C$9)-AB399),0)</f>
        <v>0</v>
      </c>
      <c r="AE399" s="97"/>
      <c r="AF399" s="77">
        <f>IF(Dane!$E$3=1,AO399,IF(Dane!$E$3=2,AU399,AW399))</f>
        <v>0</v>
      </c>
      <c r="AG399" s="77">
        <f>IF(Dane!$E$3=1,AP399,IF(Dane!$E$3=2,AV399,AX399))</f>
        <v>0</v>
      </c>
      <c r="AH399" s="77">
        <f>IF(Dane!$E$3=1,BA399,IF(Dane!$E$3=2,BG399,BI399))</f>
        <v>0</v>
      </c>
      <c r="AI399" s="77">
        <f>IF(Dane!$E$3=1,BB399,IF(Dane!$E$3=2,BH399,BJ399))</f>
        <v>0</v>
      </c>
      <c r="AJ399" s="77">
        <f>IF(Dane!$E$3=1,BM399,IF(Dane!$E$3=2,BS399,BU399))</f>
        <v>0</v>
      </c>
      <c r="AK399" s="77">
        <f>IF(Dane!$E$3=1,BN399,IF(Dane!$E$3=2,BT399,BV399))</f>
        <v>0</v>
      </c>
      <c r="AL399" s="24">
        <f t="shared" si="205"/>
        <v>0</v>
      </c>
      <c r="AM399" s="24">
        <f t="shared" si="206"/>
        <v>0</v>
      </c>
      <c r="AN399" s="24"/>
      <c r="AO399" s="24">
        <f t="shared" si="191"/>
        <v>0</v>
      </c>
      <c r="AP399" s="24">
        <f t="shared" si="207"/>
        <v>0</v>
      </c>
      <c r="AQ399" s="24">
        <f t="shared" si="192"/>
        <v>0</v>
      </c>
      <c r="AR399" s="24">
        <f t="shared" si="193"/>
        <v>0</v>
      </c>
      <c r="AS399" s="24">
        <f t="shared" si="194"/>
        <v>0</v>
      </c>
      <c r="AT399" s="24">
        <f t="shared" si="208"/>
        <v>0</v>
      </c>
      <c r="AU399" s="24">
        <f t="shared" si="217"/>
        <v>0</v>
      </c>
      <c r="AV399" s="24">
        <v>0</v>
      </c>
      <c r="AW399" s="24">
        <f t="shared" si="220"/>
        <v>0</v>
      </c>
      <c r="AX399" s="24">
        <v>0</v>
      </c>
      <c r="AY399" s="24">
        <f t="shared" si="209"/>
        <v>0</v>
      </c>
      <c r="AZ399" s="24">
        <f t="shared" si="210"/>
        <v>0</v>
      </c>
      <c r="BA399" s="24">
        <f t="shared" si="195"/>
        <v>0</v>
      </c>
      <c r="BB399" s="24">
        <f t="shared" si="196"/>
        <v>0</v>
      </c>
      <c r="BC399" s="24">
        <f t="shared" si="197"/>
        <v>0</v>
      </c>
      <c r="BD399" s="24">
        <f t="shared" si="198"/>
        <v>0</v>
      </c>
      <c r="BE399" s="24">
        <f t="shared" si="199"/>
        <v>0</v>
      </c>
      <c r="BF399" s="24">
        <f t="shared" si="211"/>
        <v>0</v>
      </c>
      <c r="BG399" s="24">
        <f t="shared" si="218"/>
        <v>0</v>
      </c>
      <c r="BH399" s="24">
        <v>0</v>
      </c>
      <c r="BI399" s="24">
        <f t="shared" si="212"/>
        <v>0</v>
      </c>
      <c r="BJ399" s="24">
        <v>0</v>
      </c>
      <c r="BK399" s="24">
        <f t="shared" si="213"/>
        <v>0</v>
      </c>
      <c r="BL399" s="24">
        <f t="shared" si="214"/>
        <v>0</v>
      </c>
      <c r="BM399" s="24">
        <f t="shared" si="200"/>
        <v>0</v>
      </c>
      <c r="BN399" s="24">
        <f t="shared" si="201"/>
        <v>0</v>
      </c>
      <c r="BO399" s="24">
        <f t="shared" si="202"/>
        <v>0</v>
      </c>
      <c r="BP399" s="24">
        <f t="shared" si="203"/>
        <v>0</v>
      </c>
      <c r="BQ399" s="24">
        <f t="shared" si="204"/>
        <v>0</v>
      </c>
      <c r="BR399" s="24">
        <f t="shared" si="215"/>
        <v>0</v>
      </c>
      <c r="BS399" s="24">
        <f t="shared" si="219"/>
        <v>0</v>
      </c>
      <c r="BT399" s="24">
        <v>0</v>
      </c>
      <c r="BU399" s="24">
        <f t="shared" si="216"/>
        <v>0</v>
      </c>
      <c r="BV399" s="24">
        <v>0</v>
      </c>
    </row>
    <row r="400" spans="1:74">
      <c r="A400" s="87">
        <v>391</v>
      </c>
      <c r="B400" s="1"/>
      <c r="C400" s="1"/>
      <c r="D400" s="2"/>
      <c r="E400" s="3"/>
      <c r="F400" s="4"/>
      <c r="G400" s="5"/>
      <c r="H400" s="4"/>
      <c r="I400" s="5"/>
      <c r="J400" s="6"/>
      <c r="K400" s="5"/>
      <c r="L400" s="5"/>
      <c r="M400" s="5"/>
      <c r="N400" s="7"/>
      <c r="O400" s="38"/>
      <c r="P400" s="5"/>
      <c r="Q400" s="5"/>
      <c r="R400" s="7"/>
      <c r="S400" s="38"/>
      <c r="T400" s="5"/>
      <c r="U400" s="5"/>
      <c r="V400" s="55"/>
      <c r="W400" s="38"/>
      <c r="X400" s="5"/>
      <c r="Y400" s="5"/>
      <c r="Z400" s="55"/>
      <c r="AA400" s="36">
        <f>IF(Dane!$E$3=1,AO400+BA400+BM400,IF(Dane!$E$3=2,AU400+BG400+BS400,AW400+BI400+BU400))</f>
        <v>0</v>
      </c>
      <c r="AB400" s="16">
        <f>IF(Dane!$E$3=1,AP400+BB400+BN400,IF(Dane!$E$3=2,AV400+BH400+BT400,AX400+BJ400+BV400))</f>
        <v>0</v>
      </c>
      <c r="AC400" s="16">
        <f>IF(((K400*Dane!$C$9)-AA400)&lt;0,0,(K400*Dane!$C$9)-AA400)</f>
        <v>0</v>
      </c>
      <c r="AD400" s="37">
        <f>IFERROR(IF(((L400*Dane!$C$9)-AB400)&lt;0,0,(L400*Dane!$C$9)-AB400),0)</f>
        <v>0</v>
      </c>
      <c r="AE400" s="97"/>
      <c r="AF400" s="77">
        <f>IF(Dane!$E$3=1,AO400,IF(Dane!$E$3=2,AU400,AW400))</f>
        <v>0</v>
      </c>
      <c r="AG400" s="77">
        <f>IF(Dane!$E$3=1,AP400,IF(Dane!$E$3=2,AV400,AX400))</f>
        <v>0</v>
      </c>
      <c r="AH400" s="77">
        <f>IF(Dane!$E$3=1,BA400,IF(Dane!$E$3=2,BG400,BI400))</f>
        <v>0</v>
      </c>
      <c r="AI400" s="77">
        <f>IF(Dane!$E$3=1,BB400,IF(Dane!$E$3=2,BH400,BJ400))</f>
        <v>0</v>
      </c>
      <c r="AJ400" s="77">
        <f>IF(Dane!$E$3=1,BM400,IF(Dane!$E$3=2,BS400,BU400))</f>
        <v>0</v>
      </c>
      <c r="AK400" s="77">
        <f>IF(Dane!$E$3=1,BN400,IF(Dane!$E$3=2,BT400,BV400))</f>
        <v>0</v>
      </c>
      <c r="AL400" s="24">
        <f t="shared" si="205"/>
        <v>0</v>
      </c>
      <c r="AM400" s="24">
        <f t="shared" si="206"/>
        <v>0</v>
      </c>
      <c r="AN400" s="24"/>
      <c r="AO400" s="24">
        <f t="shared" si="191"/>
        <v>0</v>
      </c>
      <c r="AP400" s="24">
        <f t="shared" si="207"/>
        <v>0</v>
      </c>
      <c r="AQ400" s="24">
        <f t="shared" si="192"/>
        <v>0</v>
      </c>
      <c r="AR400" s="24">
        <f t="shared" si="193"/>
        <v>0</v>
      </c>
      <c r="AS400" s="24">
        <f t="shared" si="194"/>
        <v>0</v>
      </c>
      <c r="AT400" s="24">
        <f t="shared" si="208"/>
        <v>0</v>
      </c>
      <c r="AU400" s="24">
        <f t="shared" si="217"/>
        <v>0</v>
      </c>
      <c r="AV400" s="24">
        <v>0</v>
      </c>
      <c r="AW400" s="24">
        <f t="shared" si="220"/>
        <v>0</v>
      </c>
      <c r="AX400" s="24">
        <v>0</v>
      </c>
      <c r="AY400" s="24">
        <f t="shared" si="209"/>
        <v>0</v>
      </c>
      <c r="AZ400" s="24">
        <f t="shared" si="210"/>
        <v>0</v>
      </c>
      <c r="BA400" s="24">
        <f t="shared" si="195"/>
        <v>0</v>
      </c>
      <c r="BB400" s="24">
        <f t="shared" si="196"/>
        <v>0</v>
      </c>
      <c r="BC400" s="24">
        <f t="shared" si="197"/>
        <v>0</v>
      </c>
      <c r="BD400" s="24">
        <f t="shared" si="198"/>
        <v>0</v>
      </c>
      <c r="BE400" s="24">
        <f t="shared" si="199"/>
        <v>0</v>
      </c>
      <c r="BF400" s="24">
        <f t="shared" si="211"/>
        <v>0</v>
      </c>
      <c r="BG400" s="24">
        <f t="shared" si="218"/>
        <v>0</v>
      </c>
      <c r="BH400" s="24">
        <v>0</v>
      </c>
      <c r="BI400" s="24">
        <f t="shared" si="212"/>
        <v>0</v>
      </c>
      <c r="BJ400" s="24">
        <v>0</v>
      </c>
      <c r="BK400" s="24">
        <f t="shared" si="213"/>
        <v>0</v>
      </c>
      <c r="BL400" s="24">
        <f t="shared" si="214"/>
        <v>0</v>
      </c>
      <c r="BM400" s="24">
        <f t="shared" si="200"/>
        <v>0</v>
      </c>
      <c r="BN400" s="24">
        <f t="shared" si="201"/>
        <v>0</v>
      </c>
      <c r="BO400" s="24">
        <f t="shared" si="202"/>
        <v>0</v>
      </c>
      <c r="BP400" s="24">
        <f t="shared" si="203"/>
        <v>0</v>
      </c>
      <c r="BQ400" s="24">
        <f t="shared" si="204"/>
        <v>0</v>
      </c>
      <c r="BR400" s="24">
        <f t="shared" si="215"/>
        <v>0</v>
      </c>
      <c r="BS400" s="24">
        <f t="shared" si="219"/>
        <v>0</v>
      </c>
      <c r="BT400" s="24">
        <v>0</v>
      </c>
      <c r="BU400" s="24">
        <f t="shared" si="216"/>
        <v>0</v>
      </c>
      <c r="BV400" s="24">
        <v>0</v>
      </c>
    </row>
    <row r="401" spans="1:74">
      <c r="A401" s="87">
        <v>392</v>
      </c>
      <c r="B401" s="1"/>
      <c r="C401" s="1"/>
      <c r="D401" s="2"/>
      <c r="E401" s="3"/>
      <c r="F401" s="4"/>
      <c r="G401" s="5"/>
      <c r="H401" s="4"/>
      <c r="I401" s="5"/>
      <c r="J401" s="6"/>
      <c r="K401" s="5"/>
      <c r="L401" s="5"/>
      <c r="M401" s="5"/>
      <c r="N401" s="7"/>
      <c r="O401" s="38"/>
      <c r="P401" s="5"/>
      <c r="Q401" s="5"/>
      <c r="R401" s="7"/>
      <c r="S401" s="38"/>
      <c r="T401" s="5"/>
      <c r="U401" s="5"/>
      <c r="V401" s="55"/>
      <c r="W401" s="38"/>
      <c r="X401" s="5"/>
      <c r="Y401" s="5"/>
      <c r="Z401" s="55"/>
      <c r="AA401" s="36">
        <f>IF(Dane!$E$3=1,AO401+BA401+BM401,IF(Dane!$E$3=2,AU401+BG401+BS401,AW401+BI401+BU401))</f>
        <v>0</v>
      </c>
      <c r="AB401" s="16">
        <f>IF(Dane!$E$3=1,AP401+BB401+BN401,IF(Dane!$E$3=2,AV401+BH401+BT401,AX401+BJ401+BV401))</f>
        <v>0</v>
      </c>
      <c r="AC401" s="16">
        <f>IF(((K401*Dane!$C$9)-AA401)&lt;0,0,(K401*Dane!$C$9)-AA401)</f>
        <v>0</v>
      </c>
      <c r="AD401" s="37">
        <f>IFERROR(IF(((L401*Dane!$C$9)-AB401)&lt;0,0,(L401*Dane!$C$9)-AB401),0)</f>
        <v>0</v>
      </c>
      <c r="AE401" s="97"/>
      <c r="AF401" s="77">
        <f>IF(Dane!$E$3=1,AO401,IF(Dane!$E$3=2,AU401,AW401))</f>
        <v>0</v>
      </c>
      <c r="AG401" s="77">
        <f>IF(Dane!$E$3=1,AP401,IF(Dane!$E$3=2,AV401,AX401))</f>
        <v>0</v>
      </c>
      <c r="AH401" s="77">
        <f>IF(Dane!$E$3=1,BA401,IF(Dane!$E$3=2,BG401,BI401))</f>
        <v>0</v>
      </c>
      <c r="AI401" s="77">
        <f>IF(Dane!$E$3=1,BB401,IF(Dane!$E$3=2,BH401,BJ401))</f>
        <v>0</v>
      </c>
      <c r="AJ401" s="77">
        <f>IF(Dane!$E$3=1,BM401,IF(Dane!$E$3=2,BS401,BU401))</f>
        <v>0</v>
      </c>
      <c r="AK401" s="77">
        <f>IF(Dane!$E$3=1,BN401,IF(Dane!$E$3=2,BT401,BV401))</f>
        <v>0</v>
      </c>
      <c r="AL401" s="24">
        <f t="shared" si="205"/>
        <v>0</v>
      </c>
      <c r="AM401" s="24">
        <f t="shared" si="206"/>
        <v>0</v>
      </c>
      <c r="AN401" s="24"/>
      <c r="AO401" s="24">
        <f t="shared" si="191"/>
        <v>0</v>
      </c>
      <c r="AP401" s="24">
        <f t="shared" si="207"/>
        <v>0</v>
      </c>
      <c r="AQ401" s="24">
        <f t="shared" si="192"/>
        <v>0</v>
      </c>
      <c r="AR401" s="24">
        <f t="shared" si="193"/>
        <v>0</v>
      </c>
      <c r="AS401" s="24">
        <f t="shared" si="194"/>
        <v>0</v>
      </c>
      <c r="AT401" s="24">
        <f t="shared" si="208"/>
        <v>0</v>
      </c>
      <c r="AU401" s="24">
        <f t="shared" si="217"/>
        <v>0</v>
      </c>
      <c r="AV401" s="24">
        <v>0</v>
      </c>
      <c r="AW401" s="24">
        <f t="shared" si="220"/>
        <v>0</v>
      </c>
      <c r="AX401" s="24">
        <v>0</v>
      </c>
      <c r="AY401" s="24">
        <f t="shared" si="209"/>
        <v>0</v>
      </c>
      <c r="AZ401" s="24">
        <f t="shared" si="210"/>
        <v>0</v>
      </c>
      <c r="BA401" s="24">
        <f t="shared" si="195"/>
        <v>0</v>
      </c>
      <c r="BB401" s="24">
        <f t="shared" si="196"/>
        <v>0</v>
      </c>
      <c r="BC401" s="24">
        <f t="shared" si="197"/>
        <v>0</v>
      </c>
      <c r="BD401" s="24">
        <f t="shared" si="198"/>
        <v>0</v>
      </c>
      <c r="BE401" s="24">
        <f t="shared" si="199"/>
        <v>0</v>
      </c>
      <c r="BF401" s="24">
        <f t="shared" si="211"/>
        <v>0</v>
      </c>
      <c r="BG401" s="24">
        <f t="shared" si="218"/>
        <v>0</v>
      </c>
      <c r="BH401" s="24">
        <v>0</v>
      </c>
      <c r="BI401" s="24">
        <f t="shared" si="212"/>
        <v>0</v>
      </c>
      <c r="BJ401" s="24">
        <v>0</v>
      </c>
      <c r="BK401" s="24">
        <f t="shared" si="213"/>
        <v>0</v>
      </c>
      <c r="BL401" s="24">
        <f t="shared" si="214"/>
        <v>0</v>
      </c>
      <c r="BM401" s="24">
        <f t="shared" si="200"/>
        <v>0</v>
      </c>
      <c r="BN401" s="24">
        <f t="shared" si="201"/>
        <v>0</v>
      </c>
      <c r="BO401" s="24">
        <f t="shared" si="202"/>
        <v>0</v>
      </c>
      <c r="BP401" s="24">
        <f t="shared" si="203"/>
        <v>0</v>
      </c>
      <c r="BQ401" s="24">
        <f t="shared" si="204"/>
        <v>0</v>
      </c>
      <c r="BR401" s="24">
        <f t="shared" si="215"/>
        <v>0</v>
      </c>
      <c r="BS401" s="24">
        <f t="shared" si="219"/>
        <v>0</v>
      </c>
      <c r="BT401" s="24">
        <v>0</v>
      </c>
      <c r="BU401" s="24">
        <f t="shared" si="216"/>
        <v>0</v>
      </c>
      <c r="BV401" s="24">
        <v>0</v>
      </c>
    </row>
    <row r="402" spans="1:74">
      <c r="A402" s="87">
        <v>393</v>
      </c>
      <c r="B402" s="1"/>
      <c r="C402" s="1"/>
      <c r="D402" s="2"/>
      <c r="E402" s="3"/>
      <c r="F402" s="4"/>
      <c r="G402" s="5"/>
      <c r="H402" s="4"/>
      <c r="I402" s="5"/>
      <c r="J402" s="6"/>
      <c r="K402" s="5"/>
      <c r="L402" s="5"/>
      <c r="M402" s="5"/>
      <c r="N402" s="7"/>
      <c r="O402" s="38"/>
      <c r="P402" s="5"/>
      <c r="Q402" s="5"/>
      <c r="R402" s="7"/>
      <c r="S402" s="38"/>
      <c r="T402" s="5"/>
      <c r="U402" s="5"/>
      <c r="V402" s="55"/>
      <c r="W402" s="38"/>
      <c r="X402" s="5"/>
      <c r="Y402" s="5"/>
      <c r="Z402" s="55"/>
      <c r="AA402" s="36">
        <f>IF(Dane!$E$3=1,AO402+BA402+BM402,IF(Dane!$E$3=2,AU402+BG402+BS402,AW402+BI402+BU402))</f>
        <v>0</v>
      </c>
      <c r="AB402" s="16">
        <f>IF(Dane!$E$3=1,AP402+BB402+BN402,IF(Dane!$E$3=2,AV402+BH402+BT402,AX402+BJ402+BV402))</f>
        <v>0</v>
      </c>
      <c r="AC402" s="16">
        <f>IF(((K402*Dane!$C$9)-AA402)&lt;0,0,(K402*Dane!$C$9)-AA402)</f>
        <v>0</v>
      </c>
      <c r="AD402" s="37">
        <f>IFERROR(IF(((L402*Dane!$C$9)-AB402)&lt;0,0,(L402*Dane!$C$9)-AB402),0)</f>
        <v>0</v>
      </c>
      <c r="AE402" s="97"/>
      <c r="AF402" s="77">
        <f>IF(Dane!$E$3=1,AO402,IF(Dane!$E$3=2,AU402,AW402))</f>
        <v>0</v>
      </c>
      <c r="AG402" s="77">
        <f>IF(Dane!$E$3=1,AP402,IF(Dane!$E$3=2,AV402,AX402))</f>
        <v>0</v>
      </c>
      <c r="AH402" s="77">
        <f>IF(Dane!$E$3=1,BA402,IF(Dane!$E$3=2,BG402,BI402))</f>
        <v>0</v>
      </c>
      <c r="AI402" s="77">
        <f>IF(Dane!$E$3=1,BB402,IF(Dane!$E$3=2,BH402,BJ402))</f>
        <v>0</v>
      </c>
      <c r="AJ402" s="77">
        <f>IF(Dane!$E$3=1,BM402,IF(Dane!$E$3=2,BS402,BU402))</f>
        <v>0</v>
      </c>
      <c r="AK402" s="77">
        <f>IF(Dane!$E$3=1,BN402,IF(Dane!$E$3=2,BT402,BV402))</f>
        <v>0</v>
      </c>
      <c r="AL402" s="24">
        <f t="shared" si="205"/>
        <v>0</v>
      </c>
      <c r="AM402" s="24">
        <f t="shared" si="206"/>
        <v>0</v>
      </c>
      <c r="AN402" s="24"/>
      <c r="AO402" s="24">
        <f t="shared" si="191"/>
        <v>0</v>
      </c>
      <c r="AP402" s="24">
        <f t="shared" si="207"/>
        <v>0</v>
      </c>
      <c r="AQ402" s="24">
        <f t="shared" si="192"/>
        <v>0</v>
      </c>
      <c r="AR402" s="24">
        <f t="shared" si="193"/>
        <v>0</v>
      </c>
      <c r="AS402" s="24">
        <f t="shared" si="194"/>
        <v>0</v>
      </c>
      <c r="AT402" s="24">
        <f t="shared" si="208"/>
        <v>0</v>
      </c>
      <c r="AU402" s="24">
        <f t="shared" si="217"/>
        <v>0</v>
      </c>
      <c r="AV402" s="24">
        <v>0</v>
      </c>
      <c r="AW402" s="24">
        <f t="shared" si="220"/>
        <v>0</v>
      </c>
      <c r="AX402" s="24">
        <v>0</v>
      </c>
      <c r="AY402" s="24">
        <f t="shared" si="209"/>
        <v>0</v>
      </c>
      <c r="AZ402" s="24">
        <f t="shared" si="210"/>
        <v>0</v>
      </c>
      <c r="BA402" s="24">
        <f t="shared" si="195"/>
        <v>0</v>
      </c>
      <c r="BB402" s="24">
        <f t="shared" si="196"/>
        <v>0</v>
      </c>
      <c r="BC402" s="24">
        <f t="shared" si="197"/>
        <v>0</v>
      </c>
      <c r="BD402" s="24">
        <f t="shared" si="198"/>
        <v>0</v>
      </c>
      <c r="BE402" s="24">
        <f t="shared" si="199"/>
        <v>0</v>
      </c>
      <c r="BF402" s="24">
        <f t="shared" si="211"/>
        <v>0</v>
      </c>
      <c r="BG402" s="24">
        <f t="shared" si="218"/>
        <v>0</v>
      </c>
      <c r="BH402" s="24">
        <v>0</v>
      </c>
      <c r="BI402" s="24">
        <f t="shared" si="212"/>
        <v>0</v>
      </c>
      <c r="BJ402" s="24">
        <v>0</v>
      </c>
      <c r="BK402" s="24">
        <f t="shared" si="213"/>
        <v>0</v>
      </c>
      <c r="BL402" s="24">
        <f t="shared" si="214"/>
        <v>0</v>
      </c>
      <c r="BM402" s="24">
        <f t="shared" si="200"/>
        <v>0</v>
      </c>
      <c r="BN402" s="24">
        <f t="shared" si="201"/>
        <v>0</v>
      </c>
      <c r="BO402" s="24">
        <f t="shared" si="202"/>
        <v>0</v>
      </c>
      <c r="BP402" s="24">
        <f t="shared" si="203"/>
        <v>0</v>
      </c>
      <c r="BQ402" s="24">
        <f t="shared" si="204"/>
        <v>0</v>
      </c>
      <c r="BR402" s="24">
        <f t="shared" si="215"/>
        <v>0</v>
      </c>
      <c r="BS402" s="24">
        <f t="shared" si="219"/>
        <v>0</v>
      </c>
      <c r="BT402" s="24">
        <v>0</v>
      </c>
      <c r="BU402" s="24">
        <f t="shared" si="216"/>
        <v>0</v>
      </c>
      <c r="BV402" s="24">
        <v>0</v>
      </c>
    </row>
    <row r="403" spans="1:74">
      <c r="A403" s="87">
        <v>394</v>
      </c>
      <c r="B403" s="1"/>
      <c r="C403" s="1"/>
      <c r="D403" s="2"/>
      <c r="E403" s="3"/>
      <c r="F403" s="4"/>
      <c r="G403" s="5"/>
      <c r="H403" s="4"/>
      <c r="I403" s="5"/>
      <c r="J403" s="6"/>
      <c r="K403" s="5"/>
      <c r="L403" s="5"/>
      <c r="M403" s="5"/>
      <c r="N403" s="7"/>
      <c r="O403" s="38"/>
      <c r="P403" s="5"/>
      <c r="Q403" s="5"/>
      <c r="R403" s="7"/>
      <c r="S403" s="38"/>
      <c r="T403" s="5"/>
      <c r="U403" s="5"/>
      <c r="V403" s="55"/>
      <c r="W403" s="38"/>
      <c r="X403" s="5"/>
      <c r="Y403" s="5"/>
      <c r="Z403" s="55"/>
      <c r="AA403" s="36">
        <f>IF(Dane!$E$3=1,AO403+BA403+BM403,IF(Dane!$E$3=2,AU403+BG403+BS403,AW403+BI403+BU403))</f>
        <v>0</v>
      </c>
      <c r="AB403" s="16">
        <f>IF(Dane!$E$3=1,AP403+BB403+BN403,IF(Dane!$E$3=2,AV403+BH403+BT403,AX403+BJ403+BV403))</f>
        <v>0</v>
      </c>
      <c r="AC403" s="16">
        <f>IF(((K403*Dane!$C$9)-AA403)&lt;0,0,(K403*Dane!$C$9)-AA403)</f>
        <v>0</v>
      </c>
      <c r="AD403" s="37">
        <f>IFERROR(IF(((L403*Dane!$C$9)-AB403)&lt;0,0,(L403*Dane!$C$9)-AB403),0)</f>
        <v>0</v>
      </c>
      <c r="AE403" s="97"/>
      <c r="AF403" s="77">
        <f>IF(Dane!$E$3=1,AO403,IF(Dane!$E$3=2,AU403,AW403))</f>
        <v>0</v>
      </c>
      <c r="AG403" s="77">
        <f>IF(Dane!$E$3=1,AP403,IF(Dane!$E$3=2,AV403,AX403))</f>
        <v>0</v>
      </c>
      <c r="AH403" s="77">
        <f>IF(Dane!$E$3=1,BA403,IF(Dane!$E$3=2,BG403,BI403))</f>
        <v>0</v>
      </c>
      <c r="AI403" s="77">
        <f>IF(Dane!$E$3=1,BB403,IF(Dane!$E$3=2,BH403,BJ403))</f>
        <v>0</v>
      </c>
      <c r="AJ403" s="77">
        <f>IF(Dane!$E$3=1,BM403,IF(Dane!$E$3=2,BS403,BU403))</f>
        <v>0</v>
      </c>
      <c r="AK403" s="77">
        <f>IF(Dane!$E$3=1,BN403,IF(Dane!$E$3=2,BT403,BV403))</f>
        <v>0</v>
      </c>
      <c r="AL403" s="24">
        <f t="shared" si="205"/>
        <v>0</v>
      </c>
      <c r="AM403" s="24">
        <f t="shared" si="206"/>
        <v>0</v>
      </c>
      <c r="AN403" s="24"/>
      <c r="AO403" s="24">
        <f t="shared" si="191"/>
        <v>0</v>
      </c>
      <c r="AP403" s="24">
        <f t="shared" si="207"/>
        <v>0</v>
      </c>
      <c r="AQ403" s="24">
        <f t="shared" si="192"/>
        <v>0</v>
      </c>
      <c r="AR403" s="24">
        <f t="shared" si="193"/>
        <v>0</v>
      </c>
      <c r="AS403" s="24">
        <f t="shared" si="194"/>
        <v>0</v>
      </c>
      <c r="AT403" s="24">
        <f t="shared" si="208"/>
        <v>0</v>
      </c>
      <c r="AU403" s="24">
        <f t="shared" si="217"/>
        <v>0</v>
      </c>
      <c r="AV403" s="24">
        <v>0</v>
      </c>
      <c r="AW403" s="24">
        <f t="shared" si="220"/>
        <v>0</v>
      </c>
      <c r="AX403" s="24">
        <v>0</v>
      </c>
      <c r="AY403" s="24">
        <f t="shared" si="209"/>
        <v>0</v>
      </c>
      <c r="AZ403" s="24">
        <f t="shared" si="210"/>
        <v>0</v>
      </c>
      <c r="BA403" s="24">
        <f t="shared" si="195"/>
        <v>0</v>
      </c>
      <c r="BB403" s="24">
        <f t="shared" si="196"/>
        <v>0</v>
      </c>
      <c r="BC403" s="24">
        <f t="shared" si="197"/>
        <v>0</v>
      </c>
      <c r="BD403" s="24">
        <f t="shared" si="198"/>
        <v>0</v>
      </c>
      <c r="BE403" s="24">
        <f t="shared" si="199"/>
        <v>0</v>
      </c>
      <c r="BF403" s="24">
        <f t="shared" si="211"/>
        <v>0</v>
      </c>
      <c r="BG403" s="24">
        <f t="shared" si="218"/>
        <v>0</v>
      </c>
      <c r="BH403" s="24">
        <v>0</v>
      </c>
      <c r="BI403" s="24">
        <f t="shared" si="212"/>
        <v>0</v>
      </c>
      <c r="BJ403" s="24">
        <v>0</v>
      </c>
      <c r="BK403" s="24">
        <f t="shared" si="213"/>
        <v>0</v>
      </c>
      <c r="BL403" s="24">
        <f t="shared" si="214"/>
        <v>0</v>
      </c>
      <c r="BM403" s="24">
        <f t="shared" si="200"/>
        <v>0</v>
      </c>
      <c r="BN403" s="24">
        <f t="shared" si="201"/>
        <v>0</v>
      </c>
      <c r="BO403" s="24">
        <f t="shared" si="202"/>
        <v>0</v>
      </c>
      <c r="BP403" s="24">
        <f t="shared" si="203"/>
        <v>0</v>
      </c>
      <c r="BQ403" s="24">
        <f t="shared" si="204"/>
        <v>0</v>
      </c>
      <c r="BR403" s="24">
        <f t="shared" si="215"/>
        <v>0</v>
      </c>
      <c r="BS403" s="24">
        <f t="shared" si="219"/>
        <v>0</v>
      </c>
      <c r="BT403" s="24">
        <v>0</v>
      </c>
      <c r="BU403" s="24">
        <f t="shared" si="216"/>
        <v>0</v>
      </c>
      <c r="BV403" s="24">
        <v>0</v>
      </c>
    </row>
    <row r="404" spans="1:74">
      <c r="A404" s="87">
        <v>395</v>
      </c>
      <c r="B404" s="1"/>
      <c r="C404" s="1"/>
      <c r="D404" s="2"/>
      <c r="E404" s="3"/>
      <c r="F404" s="4"/>
      <c r="G404" s="5"/>
      <c r="H404" s="4"/>
      <c r="I404" s="5"/>
      <c r="J404" s="6"/>
      <c r="K404" s="5"/>
      <c r="L404" s="5"/>
      <c r="M404" s="5"/>
      <c r="N404" s="7"/>
      <c r="O404" s="38"/>
      <c r="P404" s="5"/>
      <c r="Q404" s="5"/>
      <c r="R404" s="7"/>
      <c r="S404" s="38"/>
      <c r="T404" s="5"/>
      <c r="U404" s="5"/>
      <c r="V404" s="55"/>
      <c r="W404" s="38"/>
      <c r="X404" s="5"/>
      <c r="Y404" s="5"/>
      <c r="Z404" s="55"/>
      <c r="AA404" s="36">
        <f>IF(Dane!$E$3=1,AO404+BA404+BM404,IF(Dane!$E$3=2,AU404+BG404+BS404,AW404+BI404+BU404))</f>
        <v>0</v>
      </c>
      <c r="AB404" s="16">
        <f>IF(Dane!$E$3=1,AP404+BB404+BN404,IF(Dane!$E$3=2,AV404+BH404+BT404,AX404+BJ404+BV404))</f>
        <v>0</v>
      </c>
      <c r="AC404" s="16">
        <f>IF(((K404*Dane!$C$9)-AA404)&lt;0,0,(K404*Dane!$C$9)-AA404)</f>
        <v>0</v>
      </c>
      <c r="AD404" s="37">
        <f>IFERROR(IF(((L404*Dane!$C$9)-AB404)&lt;0,0,(L404*Dane!$C$9)-AB404),0)</f>
        <v>0</v>
      </c>
      <c r="AE404" s="97"/>
      <c r="AF404" s="77">
        <f>IF(Dane!$E$3=1,AO404,IF(Dane!$E$3=2,AU404,AW404))</f>
        <v>0</v>
      </c>
      <c r="AG404" s="77">
        <f>IF(Dane!$E$3=1,AP404,IF(Dane!$E$3=2,AV404,AX404))</f>
        <v>0</v>
      </c>
      <c r="AH404" s="77">
        <f>IF(Dane!$E$3=1,BA404,IF(Dane!$E$3=2,BG404,BI404))</f>
        <v>0</v>
      </c>
      <c r="AI404" s="77">
        <f>IF(Dane!$E$3=1,BB404,IF(Dane!$E$3=2,BH404,BJ404))</f>
        <v>0</v>
      </c>
      <c r="AJ404" s="77">
        <f>IF(Dane!$E$3=1,BM404,IF(Dane!$E$3=2,BS404,BU404))</f>
        <v>0</v>
      </c>
      <c r="AK404" s="77">
        <f>IF(Dane!$E$3=1,BN404,IF(Dane!$E$3=2,BT404,BV404))</f>
        <v>0</v>
      </c>
      <c r="AL404" s="24">
        <f t="shared" si="205"/>
        <v>0</v>
      </c>
      <c r="AM404" s="24">
        <f t="shared" si="206"/>
        <v>0</v>
      </c>
      <c r="AN404" s="24"/>
      <c r="AO404" s="24">
        <f t="shared" si="191"/>
        <v>0</v>
      </c>
      <c r="AP404" s="24">
        <f t="shared" si="207"/>
        <v>0</v>
      </c>
      <c r="AQ404" s="24">
        <f t="shared" si="192"/>
        <v>0</v>
      </c>
      <c r="AR404" s="24">
        <f t="shared" si="193"/>
        <v>0</v>
      </c>
      <c r="AS404" s="24">
        <f t="shared" si="194"/>
        <v>0</v>
      </c>
      <c r="AT404" s="24">
        <f t="shared" si="208"/>
        <v>0</v>
      </c>
      <c r="AU404" s="24">
        <f t="shared" si="217"/>
        <v>0</v>
      </c>
      <c r="AV404" s="24">
        <v>0</v>
      </c>
      <c r="AW404" s="24">
        <f t="shared" si="220"/>
        <v>0</v>
      </c>
      <c r="AX404" s="24">
        <v>0</v>
      </c>
      <c r="AY404" s="24">
        <f t="shared" si="209"/>
        <v>0</v>
      </c>
      <c r="AZ404" s="24">
        <f t="shared" si="210"/>
        <v>0</v>
      </c>
      <c r="BA404" s="24">
        <f t="shared" si="195"/>
        <v>0</v>
      </c>
      <c r="BB404" s="24">
        <f t="shared" si="196"/>
        <v>0</v>
      </c>
      <c r="BC404" s="24">
        <f t="shared" si="197"/>
        <v>0</v>
      </c>
      <c r="BD404" s="24">
        <f t="shared" si="198"/>
        <v>0</v>
      </c>
      <c r="BE404" s="24">
        <f t="shared" si="199"/>
        <v>0</v>
      </c>
      <c r="BF404" s="24">
        <f t="shared" si="211"/>
        <v>0</v>
      </c>
      <c r="BG404" s="24">
        <f t="shared" si="218"/>
        <v>0</v>
      </c>
      <c r="BH404" s="24">
        <v>0</v>
      </c>
      <c r="BI404" s="24">
        <f t="shared" si="212"/>
        <v>0</v>
      </c>
      <c r="BJ404" s="24">
        <v>0</v>
      </c>
      <c r="BK404" s="24">
        <f t="shared" si="213"/>
        <v>0</v>
      </c>
      <c r="BL404" s="24">
        <f t="shared" si="214"/>
        <v>0</v>
      </c>
      <c r="BM404" s="24">
        <f t="shared" si="200"/>
        <v>0</v>
      </c>
      <c r="BN404" s="24">
        <f t="shared" si="201"/>
        <v>0</v>
      </c>
      <c r="BO404" s="24">
        <f t="shared" si="202"/>
        <v>0</v>
      </c>
      <c r="BP404" s="24">
        <f t="shared" si="203"/>
        <v>0</v>
      </c>
      <c r="BQ404" s="24">
        <f t="shared" si="204"/>
        <v>0</v>
      </c>
      <c r="BR404" s="24">
        <f t="shared" si="215"/>
        <v>0</v>
      </c>
      <c r="BS404" s="24">
        <f t="shared" si="219"/>
        <v>0</v>
      </c>
      <c r="BT404" s="24">
        <v>0</v>
      </c>
      <c r="BU404" s="24">
        <f t="shared" si="216"/>
        <v>0</v>
      </c>
      <c r="BV404" s="24">
        <v>0</v>
      </c>
    </row>
    <row r="405" spans="1:74">
      <c r="A405" s="87">
        <v>396</v>
      </c>
      <c r="B405" s="1"/>
      <c r="C405" s="1"/>
      <c r="D405" s="2"/>
      <c r="E405" s="3"/>
      <c r="F405" s="4"/>
      <c r="G405" s="5"/>
      <c r="H405" s="4"/>
      <c r="I405" s="5"/>
      <c r="J405" s="6"/>
      <c r="K405" s="5"/>
      <c r="L405" s="5"/>
      <c r="M405" s="5"/>
      <c r="N405" s="7"/>
      <c r="O405" s="38"/>
      <c r="P405" s="5"/>
      <c r="Q405" s="5"/>
      <c r="R405" s="7"/>
      <c r="S405" s="38"/>
      <c r="T405" s="5"/>
      <c r="U405" s="5"/>
      <c r="V405" s="55"/>
      <c r="W405" s="38"/>
      <c r="X405" s="5"/>
      <c r="Y405" s="5"/>
      <c r="Z405" s="55"/>
      <c r="AA405" s="36">
        <f>IF(Dane!$E$3=1,AO405+BA405+BM405,IF(Dane!$E$3=2,AU405+BG405+BS405,AW405+BI405+BU405))</f>
        <v>0</v>
      </c>
      <c r="AB405" s="16">
        <f>IF(Dane!$E$3=1,AP405+BB405+BN405,IF(Dane!$E$3=2,AV405+BH405+BT405,AX405+BJ405+BV405))</f>
        <v>0</v>
      </c>
      <c r="AC405" s="16">
        <f>IF(((K405*Dane!$C$9)-AA405)&lt;0,0,(K405*Dane!$C$9)-AA405)</f>
        <v>0</v>
      </c>
      <c r="AD405" s="37">
        <f>IFERROR(IF(((L405*Dane!$C$9)-AB405)&lt;0,0,(L405*Dane!$C$9)-AB405),0)</f>
        <v>0</v>
      </c>
      <c r="AE405" s="97"/>
      <c r="AF405" s="77">
        <f>IF(Dane!$E$3=1,AO405,IF(Dane!$E$3=2,AU405,AW405))</f>
        <v>0</v>
      </c>
      <c r="AG405" s="77">
        <f>IF(Dane!$E$3=1,AP405,IF(Dane!$E$3=2,AV405,AX405))</f>
        <v>0</v>
      </c>
      <c r="AH405" s="77">
        <f>IF(Dane!$E$3=1,BA405,IF(Dane!$E$3=2,BG405,BI405))</f>
        <v>0</v>
      </c>
      <c r="AI405" s="77">
        <f>IF(Dane!$E$3=1,BB405,IF(Dane!$E$3=2,BH405,BJ405))</f>
        <v>0</v>
      </c>
      <c r="AJ405" s="77">
        <f>IF(Dane!$E$3=1,BM405,IF(Dane!$E$3=2,BS405,BU405))</f>
        <v>0</v>
      </c>
      <c r="AK405" s="77">
        <f>IF(Dane!$E$3=1,BN405,IF(Dane!$E$3=2,BT405,BV405))</f>
        <v>0</v>
      </c>
      <c r="AL405" s="24">
        <f t="shared" si="205"/>
        <v>0</v>
      </c>
      <c r="AM405" s="24">
        <f t="shared" si="206"/>
        <v>0</v>
      </c>
      <c r="AN405" s="24"/>
      <c r="AO405" s="24">
        <f t="shared" si="191"/>
        <v>0</v>
      </c>
      <c r="AP405" s="24">
        <f t="shared" si="207"/>
        <v>0</v>
      </c>
      <c r="AQ405" s="24">
        <f t="shared" si="192"/>
        <v>0</v>
      </c>
      <c r="AR405" s="24">
        <f t="shared" si="193"/>
        <v>0</v>
      </c>
      <c r="AS405" s="24">
        <f t="shared" si="194"/>
        <v>0</v>
      </c>
      <c r="AT405" s="24">
        <f t="shared" si="208"/>
        <v>0</v>
      </c>
      <c r="AU405" s="24">
        <f t="shared" si="217"/>
        <v>0</v>
      </c>
      <c r="AV405" s="24">
        <v>0</v>
      </c>
      <c r="AW405" s="24">
        <f t="shared" si="220"/>
        <v>0</v>
      </c>
      <c r="AX405" s="24">
        <v>0</v>
      </c>
      <c r="AY405" s="24">
        <f t="shared" si="209"/>
        <v>0</v>
      </c>
      <c r="AZ405" s="24">
        <f t="shared" si="210"/>
        <v>0</v>
      </c>
      <c r="BA405" s="24">
        <f t="shared" si="195"/>
        <v>0</v>
      </c>
      <c r="BB405" s="24">
        <f t="shared" si="196"/>
        <v>0</v>
      </c>
      <c r="BC405" s="24">
        <f t="shared" si="197"/>
        <v>0</v>
      </c>
      <c r="BD405" s="24">
        <f t="shared" si="198"/>
        <v>0</v>
      </c>
      <c r="BE405" s="24">
        <f t="shared" si="199"/>
        <v>0</v>
      </c>
      <c r="BF405" s="24">
        <f t="shared" si="211"/>
        <v>0</v>
      </c>
      <c r="BG405" s="24">
        <f t="shared" si="218"/>
        <v>0</v>
      </c>
      <c r="BH405" s="24">
        <v>0</v>
      </c>
      <c r="BI405" s="24">
        <f t="shared" si="212"/>
        <v>0</v>
      </c>
      <c r="BJ405" s="24">
        <v>0</v>
      </c>
      <c r="BK405" s="24">
        <f t="shared" si="213"/>
        <v>0</v>
      </c>
      <c r="BL405" s="24">
        <f t="shared" si="214"/>
        <v>0</v>
      </c>
      <c r="BM405" s="24">
        <f t="shared" si="200"/>
        <v>0</v>
      </c>
      <c r="BN405" s="24">
        <f t="shared" si="201"/>
        <v>0</v>
      </c>
      <c r="BO405" s="24">
        <f t="shared" si="202"/>
        <v>0</v>
      </c>
      <c r="BP405" s="24">
        <f t="shared" si="203"/>
        <v>0</v>
      </c>
      <c r="BQ405" s="24">
        <f t="shared" si="204"/>
        <v>0</v>
      </c>
      <c r="BR405" s="24">
        <f t="shared" si="215"/>
        <v>0</v>
      </c>
      <c r="BS405" s="24">
        <f t="shared" si="219"/>
        <v>0</v>
      </c>
      <c r="BT405" s="24">
        <v>0</v>
      </c>
      <c r="BU405" s="24">
        <f t="shared" si="216"/>
        <v>0</v>
      </c>
      <c r="BV405" s="24">
        <v>0</v>
      </c>
    </row>
    <row r="406" spans="1:74">
      <c r="A406" s="87">
        <v>397</v>
      </c>
      <c r="B406" s="1"/>
      <c r="C406" s="1"/>
      <c r="D406" s="2"/>
      <c r="E406" s="3"/>
      <c r="F406" s="4"/>
      <c r="G406" s="5"/>
      <c r="H406" s="4"/>
      <c r="I406" s="5"/>
      <c r="J406" s="6"/>
      <c r="K406" s="5"/>
      <c r="L406" s="5"/>
      <c r="M406" s="5"/>
      <c r="N406" s="7"/>
      <c r="O406" s="38"/>
      <c r="P406" s="5"/>
      <c r="Q406" s="5"/>
      <c r="R406" s="7"/>
      <c r="S406" s="38"/>
      <c r="T406" s="5"/>
      <c r="U406" s="5"/>
      <c r="V406" s="55"/>
      <c r="W406" s="38"/>
      <c r="X406" s="5"/>
      <c r="Y406" s="5"/>
      <c r="Z406" s="55"/>
      <c r="AA406" s="36">
        <f>IF(Dane!$E$3=1,AO406+BA406+BM406,IF(Dane!$E$3=2,AU406+BG406+BS406,AW406+BI406+BU406))</f>
        <v>0</v>
      </c>
      <c r="AB406" s="16">
        <f>IF(Dane!$E$3=1,AP406+BB406+BN406,IF(Dane!$E$3=2,AV406+BH406+BT406,AX406+BJ406+BV406))</f>
        <v>0</v>
      </c>
      <c r="AC406" s="16">
        <f>IF(((K406*Dane!$C$9)-AA406)&lt;0,0,(K406*Dane!$C$9)-AA406)</f>
        <v>0</v>
      </c>
      <c r="AD406" s="37">
        <f>IFERROR(IF(((L406*Dane!$C$9)-AB406)&lt;0,0,(L406*Dane!$C$9)-AB406),0)</f>
        <v>0</v>
      </c>
      <c r="AE406" s="97"/>
      <c r="AF406" s="77">
        <f>IF(Dane!$E$3=1,AO406,IF(Dane!$E$3=2,AU406,AW406))</f>
        <v>0</v>
      </c>
      <c r="AG406" s="77">
        <f>IF(Dane!$E$3=1,AP406,IF(Dane!$E$3=2,AV406,AX406))</f>
        <v>0</v>
      </c>
      <c r="AH406" s="77">
        <f>IF(Dane!$E$3=1,BA406,IF(Dane!$E$3=2,BG406,BI406))</f>
        <v>0</v>
      </c>
      <c r="AI406" s="77">
        <f>IF(Dane!$E$3=1,BB406,IF(Dane!$E$3=2,BH406,BJ406))</f>
        <v>0</v>
      </c>
      <c r="AJ406" s="77">
        <f>IF(Dane!$E$3=1,BM406,IF(Dane!$E$3=2,BS406,BU406))</f>
        <v>0</v>
      </c>
      <c r="AK406" s="77">
        <f>IF(Dane!$E$3=1,BN406,IF(Dane!$E$3=2,BT406,BV406))</f>
        <v>0</v>
      </c>
      <c r="AL406" s="24">
        <f t="shared" si="205"/>
        <v>0</v>
      </c>
      <c r="AM406" s="24">
        <f t="shared" si="206"/>
        <v>0</v>
      </c>
      <c r="AN406" s="24"/>
      <c r="AO406" s="24">
        <f t="shared" si="191"/>
        <v>0</v>
      </c>
      <c r="AP406" s="24">
        <f t="shared" si="207"/>
        <v>0</v>
      </c>
      <c r="AQ406" s="24">
        <f t="shared" si="192"/>
        <v>0</v>
      </c>
      <c r="AR406" s="24">
        <f t="shared" si="193"/>
        <v>0</v>
      </c>
      <c r="AS406" s="24">
        <f t="shared" si="194"/>
        <v>0</v>
      </c>
      <c r="AT406" s="24">
        <f t="shared" si="208"/>
        <v>0</v>
      </c>
      <c r="AU406" s="24">
        <f t="shared" si="217"/>
        <v>0</v>
      </c>
      <c r="AV406" s="24">
        <v>0</v>
      </c>
      <c r="AW406" s="24">
        <f t="shared" si="220"/>
        <v>0</v>
      </c>
      <c r="AX406" s="24">
        <v>0</v>
      </c>
      <c r="AY406" s="24">
        <f t="shared" si="209"/>
        <v>0</v>
      </c>
      <c r="AZ406" s="24">
        <f t="shared" si="210"/>
        <v>0</v>
      </c>
      <c r="BA406" s="24">
        <f t="shared" si="195"/>
        <v>0</v>
      </c>
      <c r="BB406" s="24">
        <f t="shared" si="196"/>
        <v>0</v>
      </c>
      <c r="BC406" s="24">
        <f t="shared" si="197"/>
        <v>0</v>
      </c>
      <c r="BD406" s="24">
        <f t="shared" si="198"/>
        <v>0</v>
      </c>
      <c r="BE406" s="24">
        <f t="shared" si="199"/>
        <v>0</v>
      </c>
      <c r="BF406" s="24">
        <f t="shared" si="211"/>
        <v>0</v>
      </c>
      <c r="BG406" s="24">
        <f t="shared" si="218"/>
        <v>0</v>
      </c>
      <c r="BH406" s="24">
        <v>0</v>
      </c>
      <c r="BI406" s="24">
        <f t="shared" si="212"/>
        <v>0</v>
      </c>
      <c r="BJ406" s="24">
        <v>0</v>
      </c>
      <c r="BK406" s="24">
        <f t="shared" si="213"/>
        <v>0</v>
      </c>
      <c r="BL406" s="24">
        <f t="shared" si="214"/>
        <v>0</v>
      </c>
      <c r="BM406" s="24">
        <f t="shared" si="200"/>
        <v>0</v>
      </c>
      <c r="BN406" s="24">
        <f t="shared" si="201"/>
        <v>0</v>
      </c>
      <c r="BO406" s="24">
        <f t="shared" si="202"/>
        <v>0</v>
      </c>
      <c r="BP406" s="24">
        <f t="shared" si="203"/>
        <v>0</v>
      </c>
      <c r="BQ406" s="24">
        <f t="shared" si="204"/>
        <v>0</v>
      </c>
      <c r="BR406" s="24">
        <f t="shared" si="215"/>
        <v>0</v>
      </c>
      <c r="BS406" s="24">
        <f t="shared" si="219"/>
        <v>0</v>
      </c>
      <c r="BT406" s="24">
        <v>0</v>
      </c>
      <c r="BU406" s="24">
        <f t="shared" si="216"/>
        <v>0</v>
      </c>
      <c r="BV406" s="24">
        <v>0</v>
      </c>
    </row>
    <row r="407" spans="1:74">
      <c r="A407" s="87">
        <v>398</v>
      </c>
      <c r="B407" s="1"/>
      <c r="C407" s="1"/>
      <c r="D407" s="2"/>
      <c r="E407" s="3"/>
      <c r="F407" s="4"/>
      <c r="G407" s="5"/>
      <c r="H407" s="4"/>
      <c r="I407" s="5"/>
      <c r="J407" s="6"/>
      <c r="K407" s="5"/>
      <c r="L407" s="5"/>
      <c r="M407" s="5"/>
      <c r="N407" s="7"/>
      <c r="O407" s="38"/>
      <c r="P407" s="5"/>
      <c r="Q407" s="5"/>
      <c r="R407" s="7"/>
      <c r="S407" s="38"/>
      <c r="T407" s="5"/>
      <c r="U407" s="5"/>
      <c r="V407" s="55"/>
      <c r="W407" s="38"/>
      <c r="X407" s="5"/>
      <c r="Y407" s="5"/>
      <c r="Z407" s="55"/>
      <c r="AA407" s="36">
        <f>IF(Dane!$E$3=1,AO407+BA407+BM407,IF(Dane!$E$3=2,AU407+BG407+BS407,AW407+BI407+BU407))</f>
        <v>0</v>
      </c>
      <c r="AB407" s="16">
        <f>IF(Dane!$E$3=1,AP407+BB407+BN407,IF(Dane!$E$3=2,AV407+BH407+BT407,AX407+BJ407+BV407))</f>
        <v>0</v>
      </c>
      <c r="AC407" s="16">
        <f>IF(((K407*Dane!$C$9)-AA407)&lt;0,0,(K407*Dane!$C$9)-AA407)</f>
        <v>0</v>
      </c>
      <c r="AD407" s="37">
        <f>IFERROR(IF(((L407*Dane!$C$9)-AB407)&lt;0,0,(L407*Dane!$C$9)-AB407),0)</f>
        <v>0</v>
      </c>
      <c r="AE407" s="97"/>
      <c r="AF407" s="77">
        <f>IF(Dane!$E$3=1,AO407,IF(Dane!$E$3=2,AU407,AW407))</f>
        <v>0</v>
      </c>
      <c r="AG407" s="77">
        <f>IF(Dane!$E$3=1,AP407,IF(Dane!$E$3=2,AV407,AX407))</f>
        <v>0</v>
      </c>
      <c r="AH407" s="77">
        <f>IF(Dane!$E$3=1,BA407,IF(Dane!$E$3=2,BG407,BI407))</f>
        <v>0</v>
      </c>
      <c r="AI407" s="77">
        <f>IF(Dane!$E$3=1,BB407,IF(Dane!$E$3=2,BH407,BJ407))</f>
        <v>0</v>
      </c>
      <c r="AJ407" s="77">
        <f>IF(Dane!$E$3=1,BM407,IF(Dane!$E$3=2,BS407,BU407))</f>
        <v>0</v>
      </c>
      <c r="AK407" s="77">
        <f>IF(Dane!$E$3=1,BN407,IF(Dane!$E$3=2,BT407,BV407))</f>
        <v>0</v>
      </c>
      <c r="AL407" s="24">
        <f t="shared" si="205"/>
        <v>0</v>
      </c>
      <c r="AM407" s="24">
        <f t="shared" si="206"/>
        <v>0</v>
      </c>
      <c r="AN407" s="24"/>
      <c r="AO407" s="24">
        <f t="shared" si="191"/>
        <v>0</v>
      </c>
      <c r="AP407" s="24">
        <f t="shared" si="207"/>
        <v>0</v>
      </c>
      <c r="AQ407" s="24">
        <f t="shared" si="192"/>
        <v>0</v>
      </c>
      <c r="AR407" s="24">
        <f t="shared" si="193"/>
        <v>0</v>
      </c>
      <c r="AS407" s="24">
        <f t="shared" si="194"/>
        <v>0</v>
      </c>
      <c r="AT407" s="24">
        <f t="shared" si="208"/>
        <v>0</v>
      </c>
      <c r="AU407" s="24">
        <f t="shared" si="217"/>
        <v>0</v>
      </c>
      <c r="AV407" s="24">
        <v>0</v>
      </c>
      <c r="AW407" s="24">
        <f t="shared" si="220"/>
        <v>0</v>
      </c>
      <c r="AX407" s="24">
        <v>0</v>
      </c>
      <c r="AY407" s="24">
        <f t="shared" si="209"/>
        <v>0</v>
      </c>
      <c r="AZ407" s="24">
        <f t="shared" si="210"/>
        <v>0</v>
      </c>
      <c r="BA407" s="24">
        <f t="shared" si="195"/>
        <v>0</v>
      </c>
      <c r="BB407" s="24">
        <f t="shared" si="196"/>
        <v>0</v>
      </c>
      <c r="BC407" s="24">
        <f t="shared" si="197"/>
        <v>0</v>
      </c>
      <c r="BD407" s="24">
        <f t="shared" si="198"/>
        <v>0</v>
      </c>
      <c r="BE407" s="24">
        <f t="shared" si="199"/>
        <v>0</v>
      </c>
      <c r="BF407" s="24">
        <f t="shared" si="211"/>
        <v>0</v>
      </c>
      <c r="BG407" s="24">
        <f t="shared" si="218"/>
        <v>0</v>
      </c>
      <c r="BH407" s="24">
        <v>0</v>
      </c>
      <c r="BI407" s="24">
        <f t="shared" si="212"/>
        <v>0</v>
      </c>
      <c r="BJ407" s="24">
        <v>0</v>
      </c>
      <c r="BK407" s="24">
        <f t="shared" si="213"/>
        <v>0</v>
      </c>
      <c r="BL407" s="24">
        <f t="shared" si="214"/>
        <v>0</v>
      </c>
      <c r="BM407" s="24">
        <f t="shared" si="200"/>
        <v>0</v>
      </c>
      <c r="BN407" s="24">
        <f t="shared" si="201"/>
        <v>0</v>
      </c>
      <c r="BO407" s="24">
        <f t="shared" si="202"/>
        <v>0</v>
      </c>
      <c r="BP407" s="24">
        <f t="shared" si="203"/>
        <v>0</v>
      </c>
      <c r="BQ407" s="24">
        <f t="shared" si="204"/>
        <v>0</v>
      </c>
      <c r="BR407" s="24">
        <f t="shared" si="215"/>
        <v>0</v>
      </c>
      <c r="BS407" s="24">
        <f t="shared" si="219"/>
        <v>0</v>
      </c>
      <c r="BT407" s="24">
        <v>0</v>
      </c>
      <c r="BU407" s="24">
        <f t="shared" si="216"/>
        <v>0</v>
      </c>
      <c r="BV407" s="24">
        <v>0</v>
      </c>
    </row>
    <row r="408" spans="1:74">
      <c r="A408" s="87">
        <v>399</v>
      </c>
      <c r="B408" s="1"/>
      <c r="C408" s="1"/>
      <c r="D408" s="2"/>
      <c r="E408" s="3"/>
      <c r="F408" s="4"/>
      <c r="G408" s="5"/>
      <c r="H408" s="4"/>
      <c r="I408" s="5"/>
      <c r="J408" s="6"/>
      <c r="K408" s="5"/>
      <c r="L408" s="5"/>
      <c r="M408" s="5"/>
      <c r="N408" s="7"/>
      <c r="O408" s="38"/>
      <c r="P408" s="5"/>
      <c r="Q408" s="5"/>
      <c r="R408" s="7"/>
      <c r="S408" s="38"/>
      <c r="T408" s="5"/>
      <c r="U408" s="5"/>
      <c r="V408" s="55"/>
      <c r="W408" s="38"/>
      <c r="X408" s="5"/>
      <c r="Y408" s="5"/>
      <c r="Z408" s="55"/>
      <c r="AA408" s="36">
        <f>IF(Dane!$E$3=1,AO408+BA408+BM408,IF(Dane!$E$3=2,AU408+BG408+BS408,AW408+BI408+BU408))</f>
        <v>0</v>
      </c>
      <c r="AB408" s="16">
        <f>IF(Dane!$E$3=1,AP408+BB408+BN408,IF(Dane!$E$3=2,AV408+BH408+BT408,AX408+BJ408+BV408))</f>
        <v>0</v>
      </c>
      <c r="AC408" s="16">
        <f>IF(((K408*Dane!$C$9)-AA408)&lt;0,0,(K408*Dane!$C$9)-AA408)</f>
        <v>0</v>
      </c>
      <c r="AD408" s="37">
        <f>IFERROR(IF(((L408*Dane!$C$9)-AB408)&lt;0,0,(L408*Dane!$C$9)-AB408),0)</f>
        <v>0</v>
      </c>
      <c r="AE408" s="97"/>
      <c r="AF408" s="77">
        <f>IF(Dane!$E$3=1,AO408,IF(Dane!$E$3=2,AU408,AW408))</f>
        <v>0</v>
      </c>
      <c r="AG408" s="77">
        <f>IF(Dane!$E$3=1,AP408,IF(Dane!$E$3=2,AV408,AX408))</f>
        <v>0</v>
      </c>
      <c r="AH408" s="77">
        <f>IF(Dane!$E$3=1,BA408,IF(Dane!$E$3=2,BG408,BI408))</f>
        <v>0</v>
      </c>
      <c r="AI408" s="77">
        <f>IF(Dane!$E$3=1,BB408,IF(Dane!$E$3=2,BH408,BJ408))</f>
        <v>0</v>
      </c>
      <c r="AJ408" s="77">
        <f>IF(Dane!$E$3=1,BM408,IF(Dane!$E$3=2,BS408,BU408))</f>
        <v>0</v>
      </c>
      <c r="AK408" s="77">
        <f>IF(Dane!$E$3=1,BN408,IF(Dane!$E$3=2,BT408,BV408))</f>
        <v>0</v>
      </c>
      <c r="AL408" s="24">
        <f t="shared" si="205"/>
        <v>0</v>
      </c>
      <c r="AM408" s="24">
        <f t="shared" si="206"/>
        <v>0</v>
      </c>
      <c r="AN408" s="24"/>
      <c r="AO408" s="24">
        <f t="shared" si="191"/>
        <v>0</v>
      </c>
      <c r="AP408" s="24">
        <f t="shared" si="207"/>
        <v>0</v>
      </c>
      <c r="AQ408" s="24">
        <f t="shared" si="192"/>
        <v>0</v>
      </c>
      <c r="AR408" s="24">
        <f t="shared" si="193"/>
        <v>0</v>
      </c>
      <c r="AS408" s="24">
        <f t="shared" si="194"/>
        <v>0</v>
      </c>
      <c r="AT408" s="24">
        <f t="shared" si="208"/>
        <v>0</v>
      </c>
      <c r="AU408" s="24">
        <f t="shared" si="217"/>
        <v>0</v>
      </c>
      <c r="AV408" s="24">
        <v>0</v>
      </c>
      <c r="AW408" s="24">
        <f t="shared" si="220"/>
        <v>0</v>
      </c>
      <c r="AX408" s="24">
        <v>0</v>
      </c>
      <c r="AY408" s="24">
        <f t="shared" si="209"/>
        <v>0</v>
      </c>
      <c r="AZ408" s="24">
        <f t="shared" si="210"/>
        <v>0</v>
      </c>
      <c r="BA408" s="24">
        <f t="shared" si="195"/>
        <v>0</v>
      </c>
      <c r="BB408" s="24">
        <f t="shared" si="196"/>
        <v>0</v>
      </c>
      <c r="BC408" s="24">
        <f t="shared" si="197"/>
        <v>0</v>
      </c>
      <c r="BD408" s="24">
        <f t="shared" si="198"/>
        <v>0</v>
      </c>
      <c r="BE408" s="24">
        <f t="shared" si="199"/>
        <v>0</v>
      </c>
      <c r="BF408" s="24">
        <f t="shared" si="211"/>
        <v>0</v>
      </c>
      <c r="BG408" s="24">
        <f t="shared" si="218"/>
        <v>0</v>
      </c>
      <c r="BH408" s="24">
        <v>0</v>
      </c>
      <c r="BI408" s="24">
        <f t="shared" si="212"/>
        <v>0</v>
      </c>
      <c r="BJ408" s="24">
        <v>0</v>
      </c>
      <c r="BK408" s="24">
        <f t="shared" si="213"/>
        <v>0</v>
      </c>
      <c r="BL408" s="24">
        <f t="shared" si="214"/>
        <v>0</v>
      </c>
      <c r="BM408" s="24">
        <f t="shared" si="200"/>
        <v>0</v>
      </c>
      <c r="BN408" s="24">
        <f t="shared" si="201"/>
        <v>0</v>
      </c>
      <c r="BO408" s="24">
        <f t="shared" si="202"/>
        <v>0</v>
      </c>
      <c r="BP408" s="24">
        <f t="shared" si="203"/>
        <v>0</v>
      </c>
      <c r="BQ408" s="24">
        <f t="shared" si="204"/>
        <v>0</v>
      </c>
      <c r="BR408" s="24">
        <f t="shared" si="215"/>
        <v>0</v>
      </c>
      <c r="BS408" s="24">
        <f t="shared" si="219"/>
        <v>0</v>
      </c>
      <c r="BT408" s="24">
        <v>0</v>
      </c>
      <c r="BU408" s="24">
        <f t="shared" si="216"/>
        <v>0</v>
      </c>
      <c r="BV408" s="24">
        <v>0</v>
      </c>
    </row>
    <row r="409" spans="1:74">
      <c r="A409" s="87">
        <v>400</v>
      </c>
      <c r="B409" s="1"/>
      <c r="C409" s="1"/>
      <c r="D409" s="2"/>
      <c r="E409" s="3"/>
      <c r="F409" s="4"/>
      <c r="G409" s="5"/>
      <c r="H409" s="4"/>
      <c r="I409" s="5"/>
      <c r="J409" s="6"/>
      <c r="K409" s="5"/>
      <c r="L409" s="5"/>
      <c r="M409" s="5"/>
      <c r="N409" s="7"/>
      <c r="O409" s="38"/>
      <c r="P409" s="5"/>
      <c r="Q409" s="5"/>
      <c r="R409" s="7"/>
      <c r="S409" s="38"/>
      <c r="T409" s="5"/>
      <c r="U409" s="5"/>
      <c r="V409" s="55"/>
      <c r="W409" s="38"/>
      <c r="X409" s="5"/>
      <c r="Y409" s="5"/>
      <c r="Z409" s="55"/>
      <c r="AA409" s="36">
        <f>IF(Dane!$E$3=1,AO409+BA409+BM409,IF(Dane!$E$3=2,AU409+BG409+BS409,AW409+BI409+BU409))</f>
        <v>0</v>
      </c>
      <c r="AB409" s="16">
        <f>IF(Dane!$E$3=1,AP409+BB409+BN409,IF(Dane!$E$3=2,AV409+BH409+BT409,AX409+BJ409+BV409))</f>
        <v>0</v>
      </c>
      <c r="AC409" s="16">
        <f>IF(((K409*Dane!$C$9)-AA409)&lt;0,0,(K409*Dane!$C$9)-AA409)</f>
        <v>0</v>
      </c>
      <c r="AD409" s="37">
        <f>IFERROR(IF(((L409*Dane!$C$9)-AB409)&lt;0,0,(L409*Dane!$C$9)-AB409),0)</f>
        <v>0</v>
      </c>
      <c r="AE409" s="97"/>
      <c r="AF409" s="77">
        <f>IF(Dane!$E$3=1,AO409,IF(Dane!$E$3=2,AU409,AW409))</f>
        <v>0</v>
      </c>
      <c r="AG409" s="77">
        <f>IF(Dane!$E$3=1,AP409,IF(Dane!$E$3=2,AV409,AX409))</f>
        <v>0</v>
      </c>
      <c r="AH409" s="77">
        <f>IF(Dane!$E$3=1,BA409,IF(Dane!$E$3=2,BG409,BI409))</f>
        <v>0</v>
      </c>
      <c r="AI409" s="77">
        <f>IF(Dane!$E$3=1,BB409,IF(Dane!$E$3=2,BH409,BJ409))</f>
        <v>0</v>
      </c>
      <c r="AJ409" s="77">
        <f>IF(Dane!$E$3=1,BM409,IF(Dane!$E$3=2,BS409,BU409))</f>
        <v>0</v>
      </c>
      <c r="AK409" s="77">
        <f>IF(Dane!$E$3=1,BN409,IF(Dane!$E$3=2,BT409,BV409))</f>
        <v>0</v>
      </c>
      <c r="AL409" s="24">
        <f t="shared" si="205"/>
        <v>0</v>
      </c>
      <c r="AM409" s="24">
        <f t="shared" si="206"/>
        <v>0</v>
      </c>
      <c r="AN409" s="24"/>
      <c r="AO409" s="24">
        <f t="shared" si="191"/>
        <v>0</v>
      </c>
      <c r="AP409" s="24">
        <f t="shared" si="207"/>
        <v>0</v>
      </c>
      <c r="AQ409" s="24">
        <f t="shared" si="192"/>
        <v>0</v>
      </c>
      <c r="AR409" s="24">
        <f t="shared" si="193"/>
        <v>0</v>
      </c>
      <c r="AS409" s="24">
        <f t="shared" si="194"/>
        <v>0</v>
      </c>
      <c r="AT409" s="24">
        <f t="shared" si="208"/>
        <v>0</v>
      </c>
      <c r="AU409" s="24">
        <f t="shared" si="217"/>
        <v>0</v>
      </c>
      <c r="AV409" s="24">
        <v>0</v>
      </c>
      <c r="AW409" s="24">
        <f t="shared" si="220"/>
        <v>0</v>
      </c>
      <c r="AX409" s="24">
        <v>0</v>
      </c>
      <c r="AY409" s="24">
        <f t="shared" si="209"/>
        <v>0</v>
      </c>
      <c r="AZ409" s="24">
        <f t="shared" si="210"/>
        <v>0</v>
      </c>
      <c r="BA409" s="24">
        <f t="shared" si="195"/>
        <v>0</v>
      </c>
      <c r="BB409" s="24">
        <f t="shared" si="196"/>
        <v>0</v>
      </c>
      <c r="BC409" s="24">
        <f t="shared" si="197"/>
        <v>0</v>
      </c>
      <c r="BD409" s="24">
        <f t="shared" si="198"/>
        <v>0</v>
      </c>
      <c r="BE409" s="24">
        <f t="shared" si="199"/>
        <v>0</v>
      </c>
      <c r="BF409" s="24">
        <f t="shared" si="211"/>
        <v>0</v>
      </c>
      <c r="BG409" s="24">
        <f t="shared" si="218"/>
        <v>0</v>
      </c>
      <c r="BH409" s="24">
        <v>0</v>
      </c>
      <c r="BI409" s="24">
        <f t="shared" si="212"/>
        <v>0</v>
      </c>
      <c r="BJ409" s="24">
        <v>0</v>
      </c>
      <c r="BK409" s="24">
        <f t="shared" si="213"/>
        <v>0</v>
      </c>
      <c r="BL409" s="24">
        <f t="shared" si="214"/>
        <v>0</v>
      </c>
      <c r="BM409" s="24">
        <f t="shared" si="200"/>
        <v>0</v>
      </c>
      <c r="BN409" s="24">
        <f t="shared" si="201"/>
        <v>0</v>
      </c>
      <c r="BO409" s="24">
        <f t="shared" si="202"/>
        <v>0</v>
      </c>
      <c r="BP409" s="24">
        <f t="shared" si="203"/>
        <v>0</v>
      </c>
      <c r="BQ409" s="24">
        <f t="shared" si="204"/>
        <v>0</v>
      </c>
      <c r="BR409" s="24">
        <f t="shared" si="215"/>
        <v>0</v>
      </c>
      <c r="BS409" s="24">
        <f t="shared" si="219"/>
        <v>0</v>
      </c>
      <c r="BT409" s="24">
        <v>0</v>
      </c>
      <c r="BU409" s="24">
        <f t="shared" si="216"/>
        <v>0</v>
      </c>
      <c r="BV409" s="24">
        <v>0</v>
      </c>
    </row>
    <row r="410" spans="1:74">
      <c r="A410" s="87">
        <v>401</v>
      </c>
      <c r="B410" s="1"/>
      <c r="C410" s="1"/>
      <c r="D410" s="2"/>
      <c r="E410" s="3"/>
      <c r="F410" s="4"/>
      <c r="G410" s="5"/>
      <c r="H410" s="4"/>
      <c r="I410" s="5"/>
      <c r="J410" s="6"/>
      <c r="K410" s="5"/>
      <c r="L410" s="5"/>
      <c r="M410" s="5"/>
      <c r="N410" s="7"/>
      <c r="O410" s="38"/>
      <c r="P410" s="5"/>
      <c r="Q410" s="5"/>
      <c r="R410" s="7"/>
      <c r="S410" s="38"/>
      <c r="T410" s="5"/>
      <c r="U410" s="5"/>
      <c r="V410" s="55"/>
      <c r="W410" s="38"/>
      <c r="X410" s="5"/>
      <c r="Y410" s="5"/>
      <c r="Z410" s="55"/>
      <c r="AA410" s="36">
        <f>IF(Dane!$E$3=1,AO410+BA410+BM410,IF(Dane!$E$3=2,AU410+BG410+BS410,AW410+BI410+BU410))</f>
        <v>0</v>
      </c>
      <c r="AB410" s="16">
        <f>IF(Dane!$E$3=1,AP410+BB410+BN410,IF(Dane!$E$3=2,AV410+BH410+BT410,AX410+BJ410+BV410))</f>
        <v>0</v>
      </c>
      <c r="AC410" s="16">
        <f>IF(((K410*Dane!$C$9)-AA410)&lt;0,0,(K410*Dane!$C$9)-AA410)</f>
        <v>0</v>
      </c>
      <c r="AD410" s="37">
        <f>IFERROR(IF(((L410*Dane!$C$9)-AB410)&lt;0,0,(L410*Dane!$C$9)-AB410),0)</f>
        <v>0</v>
      </c>
      <c r="AE410" s="97"/>
      <c r="AF410" s="77">
        <f>IF(Dane!$E$3=1,AO410,IF(Dane!$E$3=2,AU410,AW410))</f>
        <v>0</v>
      </c>
      <c r="AG410" s="77">
        <f>IF(Dane!$E$3=1,AP410,IF(Dane!$E$3=2,AV410,AX410))</f>
        <v>0</v>
      </c>
      <c r="AH410" s="77">
        <f>IF(Dane!$E$3=1,BA410,IF(Dane!$E$3=2,BG410,BI410))</f>
        <v>0</v>
      </c>
      <c r="AI410" s="77">
        <f>IF(Dane!$E$3=1,BB410,IF(Dane!$E$3=2,BH410,BJ410))</f>
        <v>0</v>
      </c>
      <c r="AJ410" s="77">
        <f>IF(Dane!$E$3=1,BM410,IF(Dane!$E$3=2,BS410,BU410))</f>
        <v>0</v>
      </c>
      <c r="AK410" s="77">
        <f>IF(Dane!$E$3=1,BN410,IF(Dane!$E$3=2,BT410,BV410))</f>
        <v>0</v>
      </c>
      <c r="AL410" s="24">
        <f t="shared" si="205"/>
        <v>0</v>
      </c>
      <c r="AM410" s="24">
        <f t="shared" si="206"/>
        <v>0</v>
      </c>
      <c r="AN410" s="24"/>
      <c r="AO410" s="24">
        <f t="shared" si="191"/>
        <v>0</v>
      </c>
      <c r="AP410" s="24">
        <f t="shared" si="207"/>
        <v>0</v>
      </c>
      <c r="AQ410" s="24">
        <f t="shared" si="192"/>
        <v>0</v>
      </c>
      <c r="AR410" s="24">
        <f t="shared" si="193"/>
        <v>0</v>
      </c>
      <c r="AS410" s="24">
        <f t="shared" si="194"/>
        <v>0</v>
      </c>
      <c r="AT410" s="24">
        <f t="shared" si="208"/>
        <v>0</v>
      </c>
      <c r="AU410" s="24">
        <f t="shared" si="217"/>
        <v>0</v>
      </c>
      <c r="AV410" s="24">
        <v>0</v>
      </c>
      <c r="AW410" s="24">
        <f t="shared" si="220"/>
        <v>0</v>
      </c>
      <c r="AX410" s="24">
        <v>0</v>
      </c>
      <c r="AY410" s="24">
        <f t="shared" si="209"/>
        <v>0</v>
      </c>
      <c r="AZ410" s="24">
        <f t="shared" si="210"/>
        <v>0</v>
      </c>
      <c r="BA410" s="24">
        <f t="shared" si="195"/>
        <v>0</v>
      </c>
      <c r="BB410" s="24">
        <f t="shared" si="196"/>
        <v>0</v>
      </c>
      <c r="BC410" s="24">
        <f t="shared" si="197"/>
        <v>0</v>
      </c>
      <c r="BD410" s="24">
        <f t="shared" si="198"/>
        <v>0</v>
      </c>
      <c r="BE410" s="24">
        <f t="shared" si="199"/>
        <v>0</v>
      </c>
      <c r="BF410" s="24">
        <f t="shared" si="211"/>
        <v>0</v>
      </c>
      <c r="BG410" s="24">
        <f t="shared" si="218"/>
        <v>0</v>
      </c>
      <c r="BH410" s="24">
        <v>0</v>
      </c>
      <c r="BI410" s="24">
        <f t="shared" si="212"/>
        <v>0</v>
      </c>
      <c r="BJ410" s="24">
        <v>0</v>
      </c>
      <c r="BK410" s="24">
        <f t="shared" si="213"/>
        <v>0</v>
      </c>
      <c r="BL410" s="24">
        <f t="shared" si="214"/>
        <v>0</v>
      </c>
      <c r="BM410" s="24">
        <f t="shared" si="200"/>
        <v>0</v>
      </c>
      <c r="BN410" s="24">
        <f t="shared" si="201"/>
        <v>0</v>
      </c>
      <c r="BO410" s="24">
        <f t="shared" si="202"/>
        <v>0</v>
      </c>
      <c r="BP410" s="24">
        <f t="shared" si="203"/>
        <v>0</v>
      </c>
      <c r="BQ410" s="24">
        <f t="shared" si="204"/>
        <v>0</v>
      </c>
      <c r="BR410" s="24">
        <f t="shared" si="215"/>
        <v>0</v>
      </c>
      <c r="BS410" s="24">
        <f t="shared" si="219"/>
        <v>0</v>
      </c>
      <c r="BT410" s="24">
        <v>0</v>
      </c>
      <c r="BU410" s="24">
        <f t="shared" si="216"/>
        <v>0</v>
      </c>
      <c r="BV410" s="24">
        <v>0</v>
      </c>
    </row>
    <row r="411" spans="1:74">
      <c r="A411" s="87">
        <v>402</v>
      </c>
      <c r="B411" s="1"/>
      <c r="C411" s="1"/>
      <c r="D411" s="2"/>
      <c r="E411" s="3"/>
      <c r="F411" s="4"/>
      <c r="G411" s="5"/>
      <c r="H411" s="4"/>
      <c r="I411" s="5"/>
      <c r="J411" s="6"/>
      <c r="K411" s="5"/>
      <c r="L411" s="5"/>
      <c r="M411" s="5"/>
      <c r="N411" s="7"/>
      <c r="O411" s="38"/>
      <c r="P411" s="5"/>
      <c r="Q411" s="5"/>
      <c r="R411" s="7"/>
      <c r="S411" s="38"/>
      <c r="T411" s="5"/>
      <c r="U411" s="5"/>
      <c r="V411" s="55"/>
      <c r="W411" s="38"/>
      <c r="X411" s="5"/>
      <c r="Y411" s="5"/>
      <c r="Z411" s="55"/>
      <c r="AA411" s="36">
        <f>IF(Dane!$E$3=1,AO411+BA411+BM411,IF(Dane!$E$3=2,AU411+BG411+BS411,AW411+BI411+BU411))</f>
        <v>0</v>
      </c>
      <c r="AB411" s="16">
        <f>IF(Dane!$E$3=1,AP411+BB411+BN411,IF(Dane!$E$3=2,AV411+BH411+BT411,AX411+BJ411+BV411))</f>
        <v>0</v>
      </c>
      <c r="AC411" s="16">
        <f>IF(((K411*Dane!$C$9)-AA411)&lt;0,0,(K411*Dane!$C$9)-AA411)</f>
        <v>0</v>
      </c>
      <c r="AD411" s="37">
        <f>IFERROR(IF(((L411*Dane!$C$9)-AB411)&lt;0,0,(L411*Dane!$C$9)-AB411),0)</f>
        <v>0</v>
      </c>
      <c r="AE411" s="97"/>
      <c r="AF411" s="77">
        <f>IF(Dane!$E$3=1,AO411,IF(Dane!$E$3=2,AU411,AW411))</f>
        <v>0</v>
      </c>
      <c r="AG411" s="77">
        <f>IF(Dane!$E$3=1,AP411,IF(Dane!$E$3=2,AV411,AX411))</f>
        <v>0</v>
      </c>
      <c r="AH411" s="77">
        <f>IF(Dane!$E$3=1,BA411,IF(Dane!$E$3=2,BG411,BI411))</f>
        <v>0</v>
      </c>
      <c r="AI411" s="77">
        <f>IF(Dane!$E$3=1,BB411,IF(Dane!$E$3=2,BH411,BJ411))</f>
        <v>0</v>
      </c>
      <c r="AJ411" s="77">
        <f>IF(Dane!$E$3=1,BM411,IF(Dane!$E$3=2,BS411,BU411))</f>
        <v>0</v>
      </c>
      <c r="AK411" s="77">
        <f>IF(Dane!$E$3=1,BN411,IF(Dane!$E$3=2,BT411,BV411))</f>
        <v>0</v>
      </c>
      <c r="AL411" s="24">
        <f t="shared" si="205"/>
        <v>0</v>
      </c>
      <c r="AM411" s="24">
        <f t="shared" si="206"/>
        <v>0</v>
      </c>
      <c r="AN411" s="24"/>
      <c r="AO411" s="24">
        <f t="shared" si="191"/>
        <v>0</v>
      </c>
      <c r="AP411" s="24">
        <f t="shared" si="207"/>
        <v>0</v>
      </c>
      <c r="AQ411" s="24">
        <f t="shared" si="192"/>
        <v>0</v>
      </c>
      <c r="AR411" s="24">
        <f t="shared" si="193"/>
        <v>0</v>
      </c>
      <c r="AS411" s="24">
        <f t="shared" si="194"/>
        <v>0</v>
      </c>
      <c r="AT411" s="24">
        <f t="shared" si="208"/>
        <v>0</v>
      </c>
      <c r="AU411" s="24">
        <f t="shared" si="217"/>
        <v>0</v>
      </c>
      <c r="AV411" s="24">
        <v>0</v>
      </c>
      <c r="AW411" s="24">
        <f t="shared" si="220"/>
        <v>0</v>
      </c>
      <c r="AX411" s="24">
        <v>0</v>
      </c>
      <c r="AY411" s="24">
        <f t="shared" si="209"/>
        <v>0</v>
      </c>
      <c r="AZ411" s="24">
        <f t="shared" si="210"/>
        <v>0</v>
      </c>
      <c r="BA411" s="24">
        <f t="shared" si="195"/>
        <v>0</v>
      </c>
      <c r="BB411" s="24">
        <f t="shared" si="196"/>
        <v>0</v>
      </c>
      <c r="BC411" s="24">
        <f t="shared" si="197"/>
        <v>0</v>
      </c>
      <c r="BD411" s="24">
        <f t="shared" si="198"/>
        <v>0</v>
      </c>
      <c r="BE411" s="24">
        <f t="shared" si="199"/>
        <v>0</v>
      </c>
      <c r="BF411" s="24">
        <f t="shared" si="211"/>
        <v>0</v>
      </c>
      <c r="BG411" s="24">
        <f t="shared" si="218"/>
        <v>0</v>
      </c>
      <c r="BH411" s="24">
        <v>0</v>
      </c>
      <c r="BI411" s="24">
        <f t="shared" si="212"/>
        <v>0</v>
      </c>
      <c r="BJ411" s="24">
        <v>0</v>
      </c>
      <c r="BK411" s="24">
        <f t="shared" si="213"/>
        <v>0</v>
      </c>
      <c r="BL411" s="24">
        <f t="shared" si="214"/>
        <v>0</v>
      </c>
      <c r="BM411" s="24">
        <f t="shared" si="200"/>
        <v>0</v>
      </c>
      <c r="BN411" s="24">
        <f t="shared" si="201"/>
        <v>0</v>
      </c>
      <c r="BO411" s="24">
        <f t="shared" si="202"/>
        <v>0</v>
      </c>
      <c r="BP411" s="24">
        <f t="shared" si="203"/>
        <v>0</v>
      </c>
      <c r="BQ411" s="24">
        <f t="shared" si="204"/>
        <v>0</v>
      </c>
      <c r="BR411" s="24">
        <f t="shared" si="215"/>
        <v>0</v>
      </c>
      <c r="BS411" s="24">
        <f t="shared" si="219"/>
        <v>0</v>
      </c>
      <c r="BT411" s="24">
        <v>0</v>
      </c>
      <c r="BU411" s="24">
        <f t="shared" si="216"/>
        <v>0</v>
      </c>
      <c r="BV411" s="24">
        <v>0</v>
      </c>
    </row>
    <row r="412" spans="1:74">
      <c r="A412" s="87">
        <v>403</v>
      </c>
      <c r="B412" s="1"/>
      <c r="C412" s="1"/>
      <c r="D412" s="2"/>
      <c r="E412" s="3"/>
      <c r="F412" s="4"/>
      <c r="G412" s="5"/>
      <c r="H412" s="4"/>
      <c r="I412" s="5"/>
      <c r="J412" s="6"/>
      <c r="K412" s="5"/>
      <c r="L412" s="5"/>
      <c r="M412" s="5"/>
      <c r="N412" s="7"/>
      <c r="O412" s="38"/>
      <c r="P412" s="5"/>
      <c r="Q412" s="5"/>
      <c r="R412" s="7"/>
      <c r="S412" s="38"/>
      <c r="T412" s="5"/>
      <c r="U412" s="5"/>
      <c r="V412" s="55"/>
      <c r="W412" s="38"/>
      <c r="X412" s="5"/>
      <c r="Y412" s="5"/>
      <c r="Z412" s="55"/>
      <c r="AA412" s="36">
        <f>IF(Dane!$E$3=1,AO412+BA412+BM412,IF(Dane!$E$3=2,AU412+BG412+BS412,AW412+BI412+BU412))</f>
        <v>0</v>
      </c>
      <c r="AB412" s="16">
        <f>IF(Dane!$E$3=1,AP412+BB412+BN412,IF(Dane!$E$3=2,AV412+BH412+BT412,AX412+BJ412+BV412))</f>
        <v>0</v>
      </c>
      <c r="AC412" s="16">
        <f>IF(((K412*Dane!$C$9)-AA412)&lt;0,0,(K412*Dane!$C$9)-AA412)</f>
        <v>0</v>
      </c>
      <c r="AD412" s="37">
        <f>IFERROR(IF(((L412*Dane!$C$9)-AB412)&lt;0,0,(L412*Dane!$C$9)-AB412),0)</f>
        <v>0</v>
      </c>
      <c r="AE412" s="97"/>
      <c r="AF412" s="77">
        <f>IF(Dane!$E$3=1,AO412,IF(Dane!$E$3=2,AU412,AW412))</f>
        <v>0</v>
      </c>
      <c r="AG412" s="77">
        <f>IF(Dane!$E$3=1,AP412,IF(Dane!$E$3=2,AV412,AX412))</f>
        <v>0</v>
      </c>
      <c r="AH412" s="77">
        <f>IF(Dane!$E$3=1,BA412,IF(Dane!$E$3=2,BG412,BI412))</f>
        <v>0</v>
      </c>
      <c r="AI412" s="77">
        <f>IF(Dane!$E$3=1,BB412,IF(Dane!$E$3=2,BH412,BJ412))</f>
        <v>0</v>
      </c>
      <c r="AJ412" s="77">
        <f>IF(Dane!$E$3=1,BM412,IF(Dane!$E$3=2,BS412,BU412))</f>
        <v>0</v>
      </c>
      <c r="AK412" s="77">
        <f>IF(Dane!$E$3=1,BN412,IF(Dane!$E$3=2,BT412,BV412))</f>
        <v>0</v>
      </c>
      <c r="AL412" s="24">
        <f t="shared" si="205"/>
        <v>0</v>
      </c>
      <c r="AM412" s="24">
        <f t="shared" si="206"/>
        <v>0</v>
      </c>
      <c r="AN412" s="24"/>
      <c r="AO412" s="24">
        <f t="shared" si="191"/>
        <v>0</v>
      </c>
      <c r="AP412" s="24">
        <f t="shared" si="207"/>
        <v>0</v>
      </c>
      <c r="AQ412" s="24">
        <f t="shared" si="192"/>
        <v>0</v>
      </c>
      <c r="AR412" s="24">
        <f t="shared" si="193"/>
        <v>0</v>
      </c>
      <c r="AS412" s="24">
        <f t="shared" si="194"/>
        <v>0</v>
      </c>
      <c r="AT412" s="24">
        <f t="shared" si="208"/>
        <v>0</v>
      </c>
      <c r="AU412" s="24">
        <f t="shared" si="217"/>
        <v>0</v>
      </c>
      <c r="AV412" s="24">
        <v>0</v>
      </c>
      <c r="AW412" s="24">
        <f t="shared" si="220"/>
        <v>0</v>
      </c>
      <c r="AX412" s="24">
        <v>0</v>
      </c>
      <c r="AY412" s="24">
        <f t="shared" si="209"/>
        <v>0</v>
      </c>
      <c r="AZ412" s="24">
        <f t="shared" si="210"/>
        <v>0</v>
      </c>
      <c r="BA412" s="24">
        <f t="shared" si="195"/>
        <v>0</v>
      </c>
      <c r="BB412" s="24">
        <f t="shared" si="196"/>
        <v>0</v>
      </c>
      <c r="BC412" s="24">
        <f t="shared" si="197"/>
        <v>0</v>
      </c>
      <c r="BD412" s="24">
        <f t="shared" si="198"/>
        <v>0</v>
      </c>
      <c r="BE412" s="24">
        <f t="shared" si="199"/>
        <v>0</v>
      </c>
      <c r="BF412" s="24">
        <f t="shared" si="211"/>
        <v>0</v>
      </c>
      <c r="BG412" s="24">
        <f t="shared" si="218"/>
        <v>0</v>
      </c>
      <c r="BH412" s="24">
        <v>0</v>
      </c>
      <c r="BI412" s="24">
        <f t="shared" si="212"/>
        <v>0</v>
      </c>
      <c r="BJ412" s="24">
        <v>0</v>
      </c>
      <c r="BK412" s="24">
        <f t="shared" si="213"/>
        <v>0</v>
      </c>
      <c r="BL412" s="24">
        <f t="shared" si="214"/>
        <v>0</v>
      </c>
      <c r="BM412" s="24">
        <f t="shared" si="200"/>
        <v>0</v>
      </c>
      <c r="BN412" s="24">
        <f t="shared" si="201"/>
        <v>0</v>
      </c>
      <c r="BO412" s="24">
        <f t="shared" si="202"/>
        <v>0</v>
      </c>
      <c r="BP412" s="24">
        <f t="shared" si="203"/>
        <v>0</v>
      </c>
      <c r="BQ412" s="24">
        <f t="shared" si="204"/>
        <v>0</v>
      </c>
      <c r="BR412" s="24">
        <f t="shared" si="215"/>
        <v>0</v>
      </c>
      <c r="BS412" s="24">
        <f t="shared" si="219"/>
        <v>0</v>
      </c>
      <c r="BT412" s="24">
        <v>0</v>
      </c>
      <c r="BU412" s="24">
        <f t="shared" si="216"/>
        <v>0</v>
      </c>
      <c r="BV412" s="24">
        <v>0</v>
      </c>
    </row>
    <row r="413" spans="1:74">
      <c r="A413" s="87">
        <v>404</v>
      </c>
      <c r="B413" s="1"/>
      <c r="C413" s="1"/>
      <c r="D413" s="2"/>
      <c r="E413" s="3"/>
      <c r="F413" s="4"/>
      <c r="G413" s="5"/>
      <c r="H413" s="4"/>
      <c r="I413" s="5"/>
      <c r="J413" s="6"/>
      <c r="K413" s="5"/>
      <c r="L413" s="5"/>
      <c r="M413" s="5"/>
      <c r="N413" s="7"/>
      <c r="O413" s="38"/>
      <c r="P413" s="5"/>
      <c r="Q413" s="5"/>
      <c r="R413" s="7"/>
      <c r="S413" s="38"/>
      <c r="T413" s="5"/>
      <c r="U413" s="5"/>
      <c r="V413" s="55"/>
      <c r="W413" s="38"/>
      <c r="X413" s="5"/>
      <c r="Y413" s="5"/>
      <c r="Z413" s="55"/>
      <c r="AA413" s="36">
        <f>IF(Dane!$E$3=1,AO413+BA413+BM413,IF(Dane!$E$3=2,AU413+BG413+BS413,AW413+BI413+BU413))</f>
        <v>0</v>
      </c>
      <c r="AB413" s="16">
        <f>IF(Dane!$E$3=1,AP413+BB413+BN413,IF(Dane!$E$3=2,AV413+BH413+BT413,AX413+BJ413+BV413))</f>
        <v>0</v>
      </c>
      <c r="AC413" s="16">
        <f>IF(((K413*Dane!$C$9)-AA413)&lt;0,0,(K413*Dane!$C$9)-AA413)</f>
        <v>0</v>
      </c>
      <c r="AD413" s="37">
        <f>IFERROR(IF(((L413*Dane!$C$9)-AB413)&lt;0,0,(L413*Dane!$C$9)-AB413),0)</f>
        <v>0</v>
      </c>
      <c r="AE413" s="97"/>
      <c r="AF413" s="77">
        <f>IF(Dane!$E$3=1,AO413,IF(Dane!$E$3=2,AU413,AW413))</f>
        <v>0</v>
      </c>
      <c r="AG413" s="77">
        <f>IF(Dane!$E$3=1,AP413,IF(Dane!$E$3=2,AV413,AX413))</f>
        <v>0</v>
      </c>
      <c r="AH413" s="77">
        <f>IF(Dane!$E$3=1,BA413,IF(Dane!$E$3=2,BG413,BI413))</f>
        <v>0</v>
      </c>
      <c r="AI413" s="77">
        <f>IF(Dane!$E$3=1,BB413,IF(Dane!$E$3=2,BH413,BJ413))</f>
        <v>0</v>
      </c>
      <c r="AJ413" s="77">
        <f>IF(Dane!$E$3=1,BM413,IF(Dane!$E$3=2,BS413,BU413))</f>
        <v>0</v>
      </c>
      <c r="AK413" s="77">
        <f>IF(Dane!$E$3=1,BN413,IF(Dane!$E$3=2,BT413,BV413))</f>
        <v>0</v>
      </c>
      <c r="AL413" s="24">
        <f t="shared" si="205"/>
        <v>0</v>
      </c>
      <c r="AM413" s="24">
        <f t="shared" si="206"/>
        <v>0</v>
      </c>
      <c r="AN413" s="24"/>
      <c r="AO413" s="24">
        <f t="shared" si="191"/>
        <v>0</v>
      </c>
      <c r="AP413" s="24">
        <f t="shared" si="207"/>
        <v>0</v>
      </c>
      <c r="AQ413" s="24">
        <f t="shared" si="192"/>
        <v>0</v>
      </c>
      <c r="AR413" s="24">
        <f t="shared" si="193"/>
        <v>0</v>
      </c>
      <c r="AS413" s="24">
        <f t="shared" si="194"/>
        <v>0</v>
      </c>
      <c r="AT413" s="24">
        <f t="shared" si="208"/>
        <v>0</v>
      </c>
      <c r="AU413" s="24">
        <f t="shared" si="217"/>
        <v>0</v>
      </c>
      <c r="AV413" s="24">
        <v>0</v>
      </c>
      <c r="AW413" s="24">
        <f t="shared" si="220"/>
        <v>0</v>
      </c>
      <c r="AX413" s="24">
        <v>0</v>
      </c>
      <c r="AY413" s="24">
        <f t="shared" si="209"/>
        <v>0</v>
      </c>
      <c r="AZ413" s="24">
        <f t="shared" si="210"/>
        <v>0</v>
      </c>
      <c r="BA413" s="24">
        <f t="shared" si="195"/>
        <v>0</v>
      </c>
      <c r="BB413" s="24">
        <f t="shared" si="196"/>
        <v>0</v>
      </c>
      <c r="BC413" s="24">
        <f t="shared" si="197"/>
        <v>0</v>
      </c>
      <c r="BD413" s="24">
        <f t="shared" si="198"/>
        <v>0</v>
      </c>
      <c r="BE413" s="24">
        <f t="shared" si="199"/>
        <v>0</v>
      </c>
      <c r="BF413" s="24">
        <f t="shared" si="211"/>
        <v>0</v>
      </c>
      <c r="BG413" s="24">
        <f t="shared" si="218"/>
        <v>0</v>
      </c>
      <c r="BH413" s="24">
        <v>0</v>
      </c>
      <c r="BI413" s="24">
        <f t="shared" si="212"/>
        <v>0</v>
      </c>
      <c r="BJ413" s="24">
        <v>0</v>
      </c>
      <c r="BK413" s="24">
        <f t="shared" si="213"/>
        <v>0</v>
      </c>
      <c r="BL413" s="24">
        <f t="shared" si="214"/>
        <v>0</v>
      </c>
      <c r="BM413" s="24">
        <f t="shared" si="200"/>
        <v>0</v>
      </c>
      <c r="BN413" s="24">
        <f t="shared" si="201"/>
        <v>0</v>
      </c>
      <c r="BO413" s="24">
        <f t="shared" si="202"/>
        <v>0</v>
      </c>
      <c r="BP413" s="24">
        <f t="shared" si="203"/>
        <v>0</v>
      </c>
      <c r="BQ413" s="24">
        <f t="shared" si="204"/>
        <v>0</v>
      </c>
      <c r="BR413" s="24">
        <f t="shared" si="215"/>
        <v>0</v>
      </c>
      <c r="BS413" s="24">
        <f t="shared" si="219"/>
        <v>0</v>
      </c>
      <c r="BT413" s="24">
        <v>0</v>
      </c>
      <c r="BU413" s="24">
        <f t="shared" si="216"/>
        <v>0</v>
      </c>
      <c r="BV413" s="24">
        <v>0</v>
      </c>
    </row>
    <row r="414" spans="1:74">
      <c r="A414" s="87">
        <v>405</v>
      </c>
      <c r="B414" s="1"/>
      <c r="C414" s="1"/>
      <c r="D414" s="2"/>
      <c r="E414" s="3"/>
      <c r="F414" s="4"/>
      <c r="G414" s="5"/>
      <c r="H414" s="4"/>
      <c r="I414" s="5"/>
      <c r="J414" s="6"/>
      <c r="K414" s="5"/>
      <c r="L414" s="5"/>
      <c r="M414" s="5"/>
      <c r="N414" s="7"/>
      <c r="O414" s="38"/>
      <c r="P414" s="5"/>
      <c r="Q414" s="5"/>
      <c r="R414" s="7"/>
      <c r="S414" s="38"/>
      <c r="T414" s="5"/>
      <c r="U414" s="5"/>
      <c r="V414" s="55"/>
      <c r="W414" s="38"/>
      <c r="X414" s="5"/>
      <c r="Y414" s="5"/>
      <c r="Z414" s="55"/>
      <c r="AA414" s="36">
        <f>IF(Dane!$E$3=1,AO414+BA414+BM414,IF(Dane!$E$3=2,AU414+BG414+BS414,AW414+BI414+BU414))</f>
        <v>0</v>
      </c>
      <c r="AB414" s="16">
        <f>IF(Dane!$E$3=1,AP414+BB414+BN414,IF(Dane!$E$3=2,AV414+BH414+BT414,AX414+BJ414+BV414))</f>
        <v>0</v>
      </c>
      <c r="AC414" s="16">
        <f>IF(((K414*Dane!$C$9)-AA414)&lt;0,0,(K414*Dane!$C$9)-AA414)</f>
        <v>0</v>
      </c>
      <c r="AD414" s="37">
        <f>IFERROR(IF(((L414*Dane!$C$9)-AB414)&lt;0,0,(L414*Dane!$C$9)-AB414),0)</f>
        <v>0</v>
      </c>
      <c r="AE414" s="97"/>
      <c r="AF414" s="77">
        <f>IF(Dane!$E$3=1,AO414,IF(Dane!$E$3=2,AU414,AW414))</f>
        <v>0</v>
      </c>
      <c r="AG414" s="77">
        <f>IF(Dane!$E$3=1,AP414,IF(Dane!$E$3=2,AV414,AX414))</f>
        <v>0</v>
      </c>
      <c r="AH414" s="77">
        <f>IF(Dane!$E$3=1,BA414,IF(Dane!$E$3=2,BG414,BI414))</f>
        <v>0</v>
      </c>
      <c r="AI414" s="77">
        <f>IF(Dane!$E$3=1,BB414,IF(Dane!$E$3=2,BH414,BJ414))</f>
        <v>0</v>
      </c>
      <c r="AJ414" s="77">
        <f>IF(Dane!$E$3=1,BM414,IF(Dane!$E$3=2,BS414,BU414))</f>
        <v>0</v>
      </c>
      <c r="AK414" s="77">
        <f>IF(Dane!$E$3=1,BN414,IF(Dane!$E$3=2,BT414,BV414))</f>
        <v>0</v>
      </c>
      <c r="AL414" s="24">
        <f t="shared" si="205"/>
        <v>0</v>
      </c>
      <c r="AM414" s="24">
        <f t="shared" si="206"/>
        <v>0</v>
      </c>
      <c r="AN414" s="24"/>
      <c r="AO414" s="24">
        <f t="shared" si="191"/>
        <v>0</v>
      </c>
      <c r="AP414" s="24">
        <f t="shared" si="207"/>
        <v>0</v>
      </c>
      <c r="AQ414" s="24">
        <f t="shared" si="192"/>
        <v>0</v>
      </c>
      <c r="AR414" s="24">
        <f t="shared" si="193"/>
        <v>0</v>
      </c>
      <c r="AS414" s="24">
        <f t="shared" si="194"/>
        <v>0</v>
      </c>
      <c r="AT414" s="24">
        <f t="shared" si="208"/>
        <v>0</v>
      </c>
      <c r="AU414" s="24">
        <f t="shared" si="217"/>
        <v>0</v>
      </c>
      <c r="AV414" s="24">
        <v>0</v>
      </c>
      <c r="AW414" s="24">
        <f t="shared" si="220"/>
        <v>0</v>
      </c>
      <c r="AX414" s="24">
        <v>0</v>
      </c>
      <c r="AY414" s="24">
        <f t="shared" si="209"/>
        <v>0</v>
      </c>
      <c r="AZ414" s="24">
        <f t="shared" si="210"/>
        <v>0</v>
      </c>
      <c r="BA414" s="24">
        <f t="shared" si="195"/>
        <v>0</v>
      </c>
      <c r="BB414" s="24">
        <f t="shared" si="196"/>
        <v>0</v>
      </c>
      <c r="BC414" s="24">
        <f t="shared" si="197"/>
        <v>0</v>
      </c>
      <c r="BD414" s="24">
        <f t="shared" si="198"/>
        <v>0</v>
      </c>
      <c r="BE414" s="24">
        <f t="shared" si="199"/>
        <v>0</v>
      </c>
      <c r="BF414" s="24">
        <f t="shared" si="211"/>
        <v>0</v>
      </c>
      <c r="BG414" s="24">
        <f t="shared" si="218"/>
        <v>0</v>
      </c>
      <c r="BH414" s="24">
        <v>0</v>
      </c>
      <c r="BI414" s="24">
        <f t="shared" si="212"/>
        <v>0</v>
      </c>
      <c r="BJ414" s="24">
        <v>0</v>
      </c>
      <c r="BK414" s="24">
        <f t="shared" si="213"/>
        <v>0</v>
      </c>
      <c r="BL414" s="24">
        <f t="shared" si="214"/>
        <v>0</v>
      </c>
      <c r="BM414" s="24">
        <f t="shared" si="200"/>
        <v>0</v>
      </c>
      <c r="BN414" s="24">
        <f t="shared" si="201"/>
        <v>0</v>
      </c>
      <c r="BO414" s="24">
        <f t="shared" si="202"/>
        <v>0</v>
      </c>
      <c r="BP414" s="24">
        <f t="shared" si="203"/>
        <v>0</v>
      </c>
      <c r="BQ414" s="24">
        <f t="shared" si="204"/>
        <v>0</v>
      </c>
      <c r="BR414" s="24">
        <f t="shared" si="215"/>
        <v>0</v>
      </c>
      <c r="BS414" s="24">
        <f t="shared" si="219"/>
        <v>0</v>
      </c>
      <c r="BT414" s="24">
        <v>0</v>
      </c>
      <c r="BU414" s="24">
        <f t="shared" si="216"/>
        <v>0</v>
      </c>
      <c r="BV414" s="24">
        <v>0</v>
      </c>
    </row>
    <row r="415" spans="1:74">
      <c r="A415" s="87">
        <v>406</v>
      </c>
      <c r="B415" s="1"/>
      <c r="C415" s="1"/>
      <c r="D415" s="2"/>
      <c r="E415" s="3"/>
      <c r="F415" s="4"/>
      <c r="G415" s="5"/>
      <c r="H415" s="4"/>
      <c r="I415" s="5"/>
      <c r="J415" s="6"/>
      <c r="K415" s="5"/>
      <c r="L415" s="5"/>
      <c r="M415" s="5"/>
      <c r="N415" s="7"/>
      <c r="O415" s="38"/>
      <c r="P415" s="5"/>
      <c r="Q415" s="5"/>
      <c r="R415" s="7"/>
      <c r="S415" s="38"/>
      <c r="T415" s="5"/>
      <c r="U415" s="5"/>
      <c r="V415" s="55"/>
      <c r="W415" s="38"/>
      <c r="X415" s="5"/>
      <c r="Y415" s="5"/>
      <c r="Z415" s="55"/>
      <c r="AA415" s="36">
        <f>IF(Dane!$E$3=1,AO415+BA415+BM415,IF(Dane!$E$3=2,AU415+BG415+BS415,AW415+BI415+BU415))</f>
        <v>0</v>
      </c>
      <c r="AB415" s="16">
        <f>IF(Dane!$E$3=1,AP415+BB415+BN415,IF(Dane!$E$3=2,AV415+BH415+BT415,AX415+BJ415+BV415))</f>
        <v>0</v>
      </c>
      <c r="AC415" s="16">
        <f>IF(((K415*Dane!$C$9)-AA415)&lt;0,0,(K415*Dane!$C$9)-AA415)</f>
        <v>0</v>
      </c>
      <c r="AD415" s="37">
        <f>IFERROR(IF(((L415*Dane!$C$9)-AB415)&lt;0,0,(L415*Dane!$C$9)-AB415),0)</f>
        <v>0</v>
      </c>
      <c r="AE415" s="97"/>
      <c r="AF415" s="77">
        <f>IF(Dane!$E$3=1,AO415,IF(Dane!$E$3=2,AU415,AW415))</f>
        <v>0</v>
      </c>
      <c r="AG415" s="77">
        <f>IF(Dane!$E$3=1,AP415,IF(Dane!$E$3=2,AV415,AX415))</f>
        <v>0</v>
      </c>
      <c r="AH415" s="77">
        <f>IF(Dane!$E$3=1,BA415,IF(Dane!$E$3=2,BG415,BI415))</f>
        <v>0</v>
      </c>
      <c r="AI415" s="77">
        <f>IF(Dane!$E$3=1,BB415,IF(Dane!$E$3=2,BH415,BJ415))</f>
        <v>0</v>
      </c>
      <c r="AJ415" s="77">
        <f>IF(Dane!$E$3=1,BM415,IF(Dane!$E$3=2,BS415,BU415))</f>
        <v>0</v>
      </c>
      <c r="AK415" s="77">
        <f>IF(Dane!$E$3=1,BN415,IF(Dane!$E$3=2,BT415,BV415))</f>
        <v>0</v>
      </c>
      <c r="AL415" s="24">
        <f t="shared" si="205"/>
        <v>0</v>
      </c>
      <c r="AM415" s="24">
        <f t="shared" si="206"/>
        <v>0</v>
      </c>
      <c r="AN415" s="24"/>
      <c r="AO415" s="24">
        <f t="shared" si="191"/>
        <v>0</v>
      </c>
      <c r="AP415" s="24">
        <f t="shared" si="207"/>
        <v>0</v>
      </c>
      <c r="AQ415" s="24">
        <f t="shared" si="192"/>
        <v>0</v>
      </c>
      <c r="AR415" s="24">
        <f t="shared" si="193"/>
        <v>0</v>
      </c>
      <c r="AS415" s="24">
        <f t="shared" si="194"/>
        <v>0</v>
      </c>
      <c r="AT415" s="24">
        <f t="shared" si="208"/>
        <v>0</v>
      </c>
      <c r="AU415" s="24">
        <f t="shared" si="217"/>
        <v>0</v>
      </c>
      <c r="AV415" s="24">
        <v>0</v>
      </c>
      <c r="AW415" s="24">
        <f t="shared" si="220"/>
        <v>0</v>
      </c>
      <c r="AX415" s="24">
        <v>0</v>
      </c>
      <c r="AY415" s="24">
        <f t="shared" si="209"/>
        <v>0</v>
      </c>
      <c r="AZ415" s="24">
        <f t="shared" si="210"/>
        <v>0</v>
      </c>
      <c r="BA415" s="24">
        <f t="shared" si="195"/>
        <v>0</v>
      </c>
      <c r="BB415" s="24">
        <f t="shared" si="196"/>
        <v>0</v>
      </c>
      <c r="BC415" s="24">
        <f t="shared" si="197"/>
        <v>0</v>
      </c>
      <c r="BD415" s="24">
        <f t="shared" si="198"/>
        <v>0</v>
      </c>
      <c r="BE415" s="24">
        <f t="shared" si="199"/>
        <v>0</v>
      </c>
      <c r="BF415" s="24">
        <f t="shared" si="211"/>
        <v>0</v>
      </c>
      <c r="BG415" s="24">
        <f t="shared" si="218"/>
        <v>0</v>
      </c>
      <c r="BH415" s="24">
        <v>0</v>
      </c>
      <c r="BI415" s="24">
        <f t="shared" si="212"/>
        <v>0</v>
      </c>
      <c r="BJ415" s="24">
        <v>0</v>
      </c>
      <c r="BK415" s="24">
        <f t="shared" si="213"/>
        <v>0</v>
      </c>
      <c r="BL415" s="24">
        <f t="shared" si="214"/>
        <v>0</v>
      </c>
      <c r="BM415" s="24">
        <f t="shared" si="200"/>
        <v>0</v>
      </c>
      <c r="BN415" s="24">
        <f t="shared" si="201"/>
        <v>0</v>
      </c>
      <c r="BO415" s="24">
        <f t="shared" si="202"/>
        <v>0</v>
      </c>
      <c r="BP415" s="24">
        <f t="shared" si="203"/>
        <v>0</v>
      </c>
      <c r="BQ415" s="24">
        <f t="shared" si="204"/>
        <v>0</v>
      </c>
      <c r="BR415" s="24">
        <f t="shared" si="215"/>
        <v>0</v>
      </c>
      <c r="BS415" s="24">
        <f t="shared" si="219"/>
        <v>0</v>
      </c>
      <c r="BT415" s="24">
        <v>0</v>
      </c>
      <c r="BU415" s="24">
        <f t="shared" si="216"/>
        <v>0</v>
      </c>
      <c r="BV415" s="24">
        <v>0</v>
      </c>
    </row>
    <row r="416" spans="1:74">
      <c r="A416" s="87">
        <v>407</v>
      </c>
      <c r="B416" s="1"/>
      <c r="C416" s="1"/>
      <c r="D416" s="2"/>
      <c r="E416" s="3"/>
      <c r="F416" s="4"/>
      <c r="G416" s="5"/>
      <c r="H416" s="4"/>
      <c r="I416" s="5"/>
      <c r="J416" s="6"/>
      <c r="K416" s="5"/>
      <c r="L416" s="5"/>
      <c r="M416" s="5"/>
      <c r="N416" s="7"/>
      <c r="O416" s="38"/>
      <c r="P416" s="5"/>
      <c r="Q416" s="5"/>
      <c r="R416" s="7"/>
      <c r="S416" s="38"/>
      <c r="T416" s="5"/>
      <c r="U416" s="5"/>
      <c r="V416" s="55"/>
      <c r="W416" s="38"/>
      <c r="X416" s="5"/>
      <c r="Y416" s="5"/>
      <c r="Z416" s="55"/>
      <c r="AA416" s="36">
        <f>IF(Dane!$E$3=1,AO416+BA416+BM416,IF(Dane!$E$3=2,AU416+BG416+BS416,AW416+BI416+BU416))</f>
        <v>0</v>
      </c>
      <c r="AB416" s="16">
        <f>IF(Dane!$E$3=1,AP416+BB416+BN416,IF(Dane!$E$3=2,AV416+BH416+BT416,AX416+BJ416+BV416))</f>
        <v>0</v>
      </c>
      <c r="AC416" s="16">
        <f>IF(((K416*Dane!$C$9)-AA416)&lt;0,0,(K416*Dane!$C$9)-AA416)</f>
        <v>0</v>
      </c>
      <c r="AD416" s="37">
        <f>IFERROR(IF(((L416*Dane!$C$9)-AB416)&lt;0,0,(L416*Dane!$C$9)-AB416),0)</f>
        <v>0</v>
      </c>
      <c r="AE416" s="97"/>
      <c r="AF416" s="77">
        <f>IF(Dane!$E$3=1,AO416,IF(Dane!$E$3=2,AU416,AW416))</f>
        <v>0</v>
      </c>
      <c r="AG416" s="77">
        <f>IF(Dane!$E$3=1,AP416,IF(Dane!$E$3=2,AV416,AX416))</f>
        <v>0</v>
      </c>
      <c r="AH416" s="77">
        <f>IF(Dane!$E$3=1,BA416,IF(Dane!$E$3=2,BG416,BI416))</f>
        <v>0</v>
      </c>
      <c r="AI416" s="77">
        <f>IF(Dane!$E$3=1,BB416,IF(Dane!$E$3=2,BH416,BJ416))</f>
        <v>0</v>
      </c>
      <c r="AJ416" s="77">
        <f>IF(Dane!$E$3=1,BM416,IF(Dane!$E$3=2,BS416,BU416))</f>
        <v>0</v>
      </c>
      <c r="AK416" s="77">
        <f>IF(Dane!$E$3=1,BN416,IF(Dane!$E$3=2,BT416,BV416))</f>
        <v>0</v>
      </c>
      <c r="AL416" s="24">
        <f t="shared" si="205"/>
        <v>0</v>
      </c>
      <c r="AM416" s="24">
        <f t="shared" si="206"/>
        <v>0</v>
      </c>
      <c r="AN416" s="24"/>
      <c r="AO416" s="24">
        <f t="shared" si="191"/>
        <v>0</v>
      </c>
      <c r="AP416" s="24">
        <f t="shared" si="207"/>
        <v>0</v>
      </c>
      <c r="AQ416" s="24">
        <f t="shared" si="192"/>
        <v>0</v>
      </c>
      <c r="AR416" s="24">
        <f t="shared" si="193"/>
        <v>0</v>
      </c>
      <c r="AS416" s="24">
        <f t="shared" si="194"/>
        <v>0</v>
      </c>
      <c r="AT416" s="24">
        <f t="shared" si="208"/>
        <v>0</v>
      </c>
      <c r="AU416" s="24">
        <f t="shared" si="217"/>
        <v>0</v>
      </c>
      <c r="AV416" s="24">
        <v>0</v>
      </c>
      <c r="AW416" s="24">
        <f t="shared" si="220"/>
        <v>0</v>
      </c>
      <c r="AX416" s="24">
        <v>0</v>
      </c>
      <c r="AY416" s="24">
        <f t="shared" si="209"/>
        <v>0</v>
      </c>
      <c r="AZ416" s="24">
        <f t="shared" si="210"/>
        <v>0</v>
      </c>
      <c r="BA416" s="24">
        <f t="shared" si="195"/>
        <v>0</v>
      </c>
      <c r="BB416" s="24">
        <f t="shared" si="196"/>
        <v>0</v>
      </c>
      <c r="BC416" s="24">
        <f t="shared" si="197"/>
        <v>0</v>
      </c>
      <c r="BD416" s="24">
        <f t="shared" si="198"/>
        <v>0</v>
      </c>
      <c r="BE416" s="24">
        <f t="shared" si="199"/>
        <v>0</v>
      </c>
      <c r="BF416" s="24">
        <f t="shared" si="211"/>
        <v>0</v>
      </c>
      <c r="BG416" s="24">
        <f t="shared" si="218"/>
        <v>0</v>
      </c>
      <c r="BH416" s="24">
        <v>0</v>
      </c>
      <c r="BI416" s="24">
        <f t="shared" si="212"/>
        <v>0</v>
      </c>
      <c r="BJ416" s="24">
        <v>0</v>
      </c>
      <c r="BK416" s="24">
        <f t="shared" si="213"/>
        <v>0</v>
      </c>
      <c r="BL416" s="24">
        <f t="shared" si="214"/>
        <v>0</v>
      </c>
      <c r="BM416" s="24">
        <f t="shared" si="200"/>
        <v>0</v>
      </c>
      <c r="BN416" s="24">
        <f t="shared" si="201"/>
        <v>0</v>
      </c>
      <c r="BO416" s="24">
        <f t="shared" si="202"/>
        <v>0</v>
      </c>
      <c r="BP416" s="24">
        <f t="shared" si="203"/>
        <v>0</v>
      </c>
      <c r="BQ416" s="24">
        <f t="shared" si="204"/>
        <v>0</v>
      </c>
      <c r="BR416" s="24">
        <f t="shared" si="215"/>
        <v>0</v>
      </c>
      <c r="BS416" s="24">
        <f t="shared" si="219"/>
        <v>0</v>
      </c>
      <c r="BT416" s="24">
        <v>0</v>
      </c>
      <c r="BU416" s="24">
        <f t="shared" si="216"/>
        <v>0</v>
      </c>
      <c r="BV416" s="24">
        <v>0</v>
      </c>
    </row>
    <row r="417" spans="1:74">
      <c r="A417" s="87">
        <v>408</v>
      </c>
      <c r="B417" s="1"/>
      <c r="C417" s="1"/>
      <c r="D417" s="2"/>
      <c r="E417" s="3"/>
      <c r="F417" s="4"/>
      <c r="G417" s="5"/>
      <c r="H417" s="4"/>
      <c r="I417" s="5"/>
      <c r="J417" s="6"/>
      <c r="K417" s="5"/>
      <c r="L417" s="5"/>
      <c r="M417" s="5"/>
      <c r="N417" s="7"/>
      <c r="O417" s="38"/>
      <c r="P417" s="5"/>
      <c r="Q417" s="5"/>
      <c r="R417" s="7"/>
      <c r="S417" s="38"/>
      <c r="T417" s="5"/>
      <c r="U417" s="5"/>
      <c r="V417" s="55"/>
      <c r="W417" s="38"/>
      <c r="X417" s="5"/>
      <c r="Y417" s="5"/>
      <c r="Z417" s="55"/>
      <c r="AA417" s="36">
        <f>IF(Dane!$E$3=1,AO417+BA417+BM417,IF(Dane!$E$3=2,AU417+BG417+BS417,AW417+BI417+BU417))</f>
        <v>0</v>
      </c>
      <c r="AB417" s="16">
        <f>IF(Dane!$E$3=1,AP417+BB417+BN417,IF(Dane!$E$3=2,AV417+BH417+BT417,AX417+BJ417+BV417))</f>
        <v>0</v>
      </c>
      <c r="AC417" s="16">
        <f>IF(((K417*Dane!$C$9)-AA417)&lt;0,0,(K417*Dane!$C$9)-AA417)</f>
        <v>0</v>
      </c>
      <c r="AD417" s="37">
        <f>IFERROR(IF(((L417*Dane!$C$9)-AB417)&lt;0,0,(L417*Dane!$C$9)-AB417),0)</f>
        <v>0</v>
      </c>
      <c r="AE417" s="97"/>
      <c r="AF417" s="77">
        <f>IF(Dane!$E$3=1,AO417,IF(Dane!$E$3=2,AU417,AW417))</f>
        <v>0</v>
      </c>
      <c r="AG417" s="77">
        <f>IF(Dane!$E$3=1,AP417,IF(Dane!$E$3=2,AV417,AX417))</f>
        <v>0</v>
      </c>
      <c r="AH417" s="77">
        <f>IF(Dane!$E$3=1,BA417,IF(Dane!$E$3=2,BG417,BI417))</f>
        <v>0</v>
      </c>
      <c r="AI417" s="77">
        <f>IF(Dane!$E$3=1,BB417,IF(Dane!$E$3=2,BH417,BJ417))</f>
        <v>0</v>
      </c>
      <c r="AJ417" s="77">
        <f>IF(Dane!$E$3=1,BM417,IF(Dane!$E$3=2,BS417,BU417))</f>
        <v>0</v>
      </c>
      <c r="AK417" s="77">
        <f>IF(Dane!$E$3=1,BN417,IF(Dane!$E$3=2,BT417,BV417))</f>
        <v>0</v>
      </c>
      <c r="AL417" s="24">
        <f t="shared" si="205"/>
        <v>0</v>
      </c>
      <c r="AM417" s="24">
        <f t="shared" si="206"/>
        <v>0</v>
      </c>
      <c r="AN417" s="24"/>
      <c r="AO417" s="24">
        <f t="shared" si="191"/>
        <v>0</v>
      </c>
      <c r="AP417" s="24">
        <f t="shared" si="207"/>
        <v>0</v>
      </c>
      <c r="AQ417" s="24">
        <f t="shared" si="192"/>
        <v>0</v>
      </c>
      <c r="AR417" s="24">
        <f t="shared" si="193"/>
        <v>0</v>
      </c>
      <c r="AS417" s="24">
        <f t="shared" si="194"/>
        <v>0</v>
      </c>
      <c r="AT417" s="24">
        <f t="shared" si="208"/>
        <v>0</v>
      </c>
      <c r="AU417" s="24">
        <f t="shared" si="217"/>
        <v>0</v>
      </c>
      <c r="AV417" s="24">
        <v>0</v>
      </c>
      <c r="AW417" s="24">
        <f t="shared" si="220"/>
        <v>0</v>
      </c>
      <c r="AX417" s="24">
        <v>0</v>
      </c>
      <c r="AY417" s="24">
        <f t="shared" si="209"/>
        <v>0</v>
      </c>
      <c r="AZ417" s="24">
        <f t="shared" si="210"/>
        <v>0</v>
      </c>
      <c r="BA417" s="24">
        <f t="shared" si="195"/>
        <v>0</v>
      </c>
      <c r="BB417" s="24">
        <f t="shared" si="196"/>
        <v>0</v>
      </c>
      <c r="BC417" s="24">
        <f t="shared" si="197"/>
        <v>0</v>
      </c>
      <c r="BD417" s="24">
        <f t="shared" si="198"/>
        <v>0</v>
      </c>
      <c r="BE417" s="24">
        <f t="shared" si="199"/>
        <v>0</v>
      </c>
      <c r="BF417" s="24">
        <f t="shared" si="211"/>
        <v>0</v>
      </c>
      <c r="BG417" s="24">
        <f t="shared" si="218"/>
        <v>0</v>
      </c>
      <c r="BH417" s="24">
        <v>0</v>
      </c>
      <c r="BI417" s="24">
        <f t="shared" si="212"/>
        <v>0</v>
      </c>
      <c r="BJ417" s="24">
        <v>0</v>
      </c>
      <c r="BK417" s="24">
        <f t="shared" si="213"/>
        <v>0</v>
      </c>
      <c r="BL417" s="24">
        <f t="shared" si="214"/>
        <v>0</v>
      </c>
      <c r="BM417" s="24">
        <f t="shared" si="200"/>
        <v>0</v>
      </c>
      <c r="BN417" s="24">
        <f t="shared" si="201"/>
        <v>0</v>
      </c>
      <c r="BO417" s="24">
        <f t="shared" si="202"/>
        <v>0</v>
      </c>
      <c r="BP417" s="24">
        <f t="shared" si="203"/>
        <v>0</v>
      </c>
      <c r="BQ417" s="24">
        <f t="shared" si="204"/>
        <v>0</v>
      </c>
      <c r="BR417" s="24">
        <f t="shared" si="215"/>
        <v>0</v>
      </c>
      <c r="BS417" s="24">
        <f t="shared" si="219"/>
        <v>0</v>
      </c>
      <c r="BT417" s="24">
        <v>0</v>
      </c>
      <c r="BU417" s="24">
        <f t="shared" si="216"/>
        <v>0</v>
      </c>
      <c r="BV417" s="24">
        <v>0</v>
      </c>
    </row>
    <row r="418" spans="1:74">
      <c r="A418" s="87">
        <v>409</v>
      </c>
      <c r="B418" s="1"/>
      <c r="C418" s="1"/>
      <c r="D418" s="2"/>
      <c r="E418" s="3"/>
      <c r="F418" s="4"/>
      <c r="G418" s="5"/>
      <c r="H418" s="4"/>
      <c r="I418" s="5"/>
      <c r="J418" s="6"/>
      <c r="K418" s="5"/>
      <c r="L418" s="5"/>
      <c r="M418" s="5"/>
      <c r="N418" s="7"/>
      <c r="O418" s="38"/>
      <c r="P418" s="5"/>
      <c r="Q418" s="5"/>
      <c r="R418" s="7"/>
      <c r="S418" s="38"/>
      <c r="T418" s="5"/>
      <c r="U418" s="5"/>
      <c r="V418" s="55"/>
      <c r="W418" s="38"/>
      <c r="X418" s="5"/>
      <c r="Y418" s="5"/>
      <c r="Z418" s="55"/>
      <c r="AA418" s="36">
        <f>IF(Dane!$E$3=1,AO418+BA418+BM418,IF(Dane!$E$3=2,AU418+BG418+BS418,AW418+BI418+BU418))</f>
        <v>0</v>
      </c>
      <c r="AB418" s="16">
        <f>IF(Dane!$E$3=1,AP418+BB418+BN418,IF(Dane!$E$3=2,AV418+BH418+BT418,AX418+BJ418+BV418))</f>
        <v>0</v>
      </c>
      <c r="AC418" s="16">
        <f>IF(((K418*Dane!$C$9)-AA418)&lt;0,0,(K418*Dane!$C$9)-AA418)</f>
        <v>0</v>
      </c>
      <c r="AD418" s="37">
        <f>IFERROR(IF(((L418*Dane!$C$9)-AB418)&lt;0,0,(L418*Dane!$C$9)-AB418),0)</f>
        <v>0</v>
      </c>
      <c r="AE418" s="97"/>
      <c r="AF418" s="77">
        <f>IF(Dane!$E$3=1,AO418,IF(Dane!$E$3=2,AU418,AW418))</f>
        <v>0</v>
      </c>
      <c r="AG418" s="77">
        <f>IF(Dane!$E$3=1,AP418,IF(Dane!$E$3=2,AV418,AX418))</f>
        <v>0</v>
      </c>
      <c r="AH418" s="77">
        <f>IF(Dane!$E$3=1,BA418,IF(Dane!$E$3=2,BG418,BI418))</f>
        <v>0</v>
      </c>
      <c r="AI418" s="77">
        <f>IF(Dane!$E$3=1,BB418,IF(Dane!$E$3=2,BH418,BJ418))</f>
        <v>0</v>
      </c>
      <c r="AJ418" s="77">
        <f>IF(Dane!$E$3=1,BM418,IF(Dane!$E$3=2,BS418,BU418))</f>
        <v>0</v>
      </c>
      <c r="AK418" s="77">
        <f>IF(Dane!$E$3=1,BN418,IF(Dane!$E$3=2,BT418,BV418))</f>
        <v>0</v>
      </c>
      <c r="AL418" s="24">
        <f t="shared" si="205"/>
        <v>0</v>
      </c>
      <c r="AM418" s="24">
        <f t="shared" si="206"/>
        <v>0</v>
      </c>
      <c r="AN418" s="24"/>
      <c r="AO418" s="24">
        <f t="shared" si="191"/>
        <v>0</v>
      </c>
      <c r="AP418" s="24">
        <f t="shared" si="207"/>
        <v>0</v>
      </c>
      <c r="AQ418" s="24">
        <f t="shared" si="192"/>
        <v>0</v>
      </c>
      <c r="AR418" s="24">
        <f t="shared" si="193"/>
        <v>0</v>
      </c>
      <c r="AS418" s="24">
        <f t="shared" si="194"/>
        <v>0</v>
      </c>
      <c r="AT418" s="24">
        <f t="shared" si="208"/>
        <v>0</v>
      </c>
      <c r="AU418" s="24">
        <f t="shared" si="217"/>
        <v>0</v>
      </c>
      <c r="AV418" s="24">
        <v>0</v>
      </c>
      <c r="AW418" s="24">
        <f t="shared" si="220"/>
        <v>0</v>
      </c>
      <c r="AX418" s="24">
        <v>0</v>
      </c>
      <c r="AY418" s="24">
        <f t="shared" si="209"/>
        <v>0</v>
      </c>
      <c r="AZ418" s="24">
        <f t="shared" si="210"/>
        <v>0</v>
      </c>
      <c r="BA418" s="24">
        <f t="shared" si="195"/>
        <v>0</v>
      </c>
      <c r="BB418" s="24">
        <f t="shared" si="196"/>
        <v>0</v>
      </c>
      <c r="BC418" s="24">
        <f t="shared" si="197"/>
        <v>0</v>
      </c>
      <c r="BD418" s="24">
        <f t="shared" si="198"/>
        <v>0</v>
      </c>
      <c r="BE418" s="24">
        <f t="shared" si="199"/>
        <v>0</v>
      </c>
      <c r="BF418" s="24">
        <f t="shared" si="211"/>
        <v>0</v>
      </c>
      <c r="BG418" s="24">
        <f t="shared" si="218"/>
        <v>0</v>
      </c>
      <c r="BH418" s="24">
        <v>0</v>
      </c>
      <c r="BI418" s="24">
        <f t="shared" si="212"/>
        <v>0</v>
      </c>
      <c r="BJ418" s="24">
        <v>0</v>
      </c>
      <c r="BK418" s="24">
        <f t="shared" si="213"/>
        <v>0</v>
      </c>
      <c r="BL418" s="24">
        <f t="shared" si="214"/>
        <v>0</v>
      </c>
      <c r="BM418" s="24">
        <f t="shared" si="200"/>
        <v>0</v>
      </c>
      <c r="BN418" s="24">
        <f t="shared" si="201"/>
        <v>0</v>
      </c>
      <c r="BO418" s="24">
        <f t="shared" si="202"/>
        <v>0</v>
      </c>
      <c r="BP418" s="24">
        <f t="shared" si="203"/>
        <v>0</v>
      </c>
      <c r="BQ418" s="24">
        <f t="shared" si="204"/>
        <v>0</v>
      </c>
      <c r="BR418" s="24">
        <f t="shared" si="215"/>
        <v>0</v>
      </c>
      <c r="BS418" s="24">
        <f t="shared" si="219"/>
        <v>0</v>
      </c>
      <c r="BT418" s="24">
        <v>0</v>
      </c>
      <c r="BU418" s="24">
        <f t="shared" si="216"/>
        <v>0</v>
      </c>
      <c r="BV418" s="24">
        <v>0</v>
      </c>
    </row>
    <row r="419" spans="1:74">
      <c r="A419" s="87">
        <v>410</v>
      </c>
      <c r="B419" s="1"/>
      <c r="C419" s="1"/>
      <c r="D419" s="2"/>
      <c r="E419" s="3"/>
      <c r="F419" s="4"/>
      <c r="G419" s="5"/>
      <c r="H419" s="4"/>
      <c r="I419" s="5"/>
      <c r="J419" s="6"/>
      <c r="K419" s="5"/>
      <c r="L419" s="5"/>
      <c r="M419" s="5"/>
      <c r="N419" s="7"/>
      <c r="O419" s="38"/>
      <c r="P419" s="5"/>
      <c r="Q419" s="5"/>
      <c r="R419" s="7"/>
      <c r="S419" s="38"/>
      <c r="T419" s="5"/>
      <c r="U419" s="5"/>
      <c r="V419" s="55"/>
      <c r="W419" s="38"/>
      <c r="X419" s="5"/>
      <c r="Y419" s="5"/>
      <c r="Z419" s="55"/>
      <c r="AA419" s="36">
        <f>IF(Dane!$E$3=1,AO419+BA419+BM419,IF(Dane!$E$3=2,AU419+BG419+BS419,AW419+BI419+BU419))</f>
        <v>0</v>
      </c>
      <c r="AB419" s="16">
        <f>IF(Dane!$E$3=1,AP419+BB419+BN419,IF(Dane!$E$3=2,AV419+BH419+BT419,AX419+BJ419+BV419))</f>
        <v>0</v>
      </c>
      <c r="AC419" s="16">
        <f>IF(((K419*Dane!$C$9)-AA419)&lt;0,0,(K419*Dane!$C$9)-AA419)</f>
        <v>0</v>
      </c>
      <c r="AD419" s="37">
        <f>IFERROR(IF(((L419*Dane!$C$9)-AB419)&lt;0,0,(L419*Dane!$C$9)-AB419),0)</f>
        <v>0</v>
      </c>
      <c r="AE419" s="97"/>
      <c r="AF419" s="77">
        <f>IF(Dane!$E$3=1,AO419,IF(Dane!$E$3=2,AU419,AW419))</f>
        <v>0</v>
      </c>
      <c r="AG419" s="77">
        <f>IF(Dane!$E$3=1,AP419,IF(Dane!$E$3=2,AV419,AX419))</f>
        <v>0</v>
      </c>
      <c r="AH419" s="77">
        <f>IF(Dane!$E$3=1,BA419,IF(Dane!$E$3=2,BG419,BI419))</f>
        <v>0</v>
      </c>
      <c r="AI419" s="77">
        <f>IF(Dane!$E$3=1,BB419,IF(Dane!$E$3=2,BH419,BJ419))</f>
        <v>0</v>
      </c>
      <c r="AJ419" s="77">
        <f>IF(Dane!$E$3=1,BM419,IF(Dane!$E$3=2,BS419,BU419))</f>
        <v>0</v>
      </c>
      <c r="AK419" s="77">
        <f>IF(Dane!$E$3=1,BN419,IF(Dane!$E$3=2,BT419,BV419))</f>
        <v>0</v>
      </c>
      <c r="AL419" s="24">
        <f t="shared" si="205"/>
        <v>0</v>
      </c>
      <c r="AM419" s="24">
        <f t="shared" si="206"/>
        <v>0</v>
      </c>
      <c r="AN419" s="24"/>
      <c r="AO419" s="24">
        <f t="shared" si="191"/>
        <v>0</v>
      </c>
      <c r="AP419" s="24">
        <f t="shared" si="207"/>
        <v>0</v>
      </c>
      <c r="AQ419" s="24">
        <f t="shared" si="192"/>
        <v>0</v>
      </c>
      <c r="AR419" s="24">
        <f t="shared" si="193"/>
        <v>0</v>
      </c>
      <c r="AS419" s="24">
        <f t="shared" si="194"/>
        <v>0</v>
      </c>
      <c r="AT419" s="24">
        <f t="shared" si="208"/>
        <v>0</v>
      </c>
      <c r="AU419" s="24">
        <f t="shared" si="217"/>
        <v>0</v>
      </c>
      <c r="AV419" s="24">
        <v>0</v>
      </c>
      <c r="AW419" s="24">
        <f t="shared" si="220"/>
        <v>0</v>
      </c>
      <c r="AX419" s="24">
        <v>0</v>
      </c>
      <c r="AY419" s="24">
        <f t="shared" si="209"/>
        <v>0</v>
      </c>
      <c r="AZ419" s="24">
        <f t="shared" si="210"/>
        <v>0</v>
      </c>
      <c r="BA419" s="24">
        <f t="shared" si="195"/>
        <v>0</v>
      </c>
      <c r="BB419" s="24">
        <f t="shared" si="196"/>
        <v>0</v>
      </c>
      <c r="BC419" s="24">
        <f t="shared" si="197"/>
        <v>0</v>
      </c>
      <c r="BD419" s="24">
        <f t="shared" si="198"/>
        <v>0</v>
      </c>
      <c r="BE419" s="24">
        <f t="shared" si="199"/>
        <v>0</v>
      </c>
      <c r="BF419" s="24">
        <f t="shared" si="211"/>
        <v>0</v>
      </c>
      <c r="BG419" s="24">
        <f t="shared" si="218"/>
        <v>0</v>
      </c>
      <c r="BH419" s="24">
        <v>0</v>
      </c>
      <c r="BI419" s="24">
        <f t="shared" si="212"/>
        <v>0</v>
      </c>
      <c r="BJ419" s="24">
        <v>0</v>
      </c>
      <c r="BK419" s="24">
        <f t="shared" si="213"/>
        <v>0</v>
      </c>
      <c r="BL419" s="24">
        <f t="shared" si="214"/>
        <v>0</v>
      </c>
      <c r="BM419" s="24">
        <f t="shared" si="200"/>
        <v>0</v>
      </c>
      <c r="BN419" s="24">
        <f t="shared" si="201"/>
        <v>0</v>
      </c>
      <c r="BO419" s="24">
        <f t="shared" si="202"/>
        <v>0</v>
      </c>
      <c r="BP419" s="24">
        <f t="shared" si="203"/>
        <v>0</v>
      </c>
      <c r="BQ419" s="24">
        <f t="shared" si="204"/>
        <v>0</v>
      </c>
      <c r="BR419" s="24">
        <f t="shared" si="215"/>
        <v>0</v>
      </c>
      <c r="BS419" s="24">
        <f t="shared" si="219"/>
        <v>0</v>
      </c>
      <c r="BT419" s="24">
        <v>0</v>
      </c>
      <c r="BU419" s="24">
        <f t="shared" si="216"/>
        <v>0</v>
      </c>
      <c r="BV419" s="24">
        <v>0</v>
      </c>
    </row>
    <row r="420" spans="1:74">
      <c r="A420" s="87">
        <v>411</v>
      </c>
      <c r="B420" s="1"/>
      <c r="C420" s="1"/>
      <c r="D420" s="2"/>
      <c r="E420" s="3"/>
      <c r="F420" s="4"/>
      <c r="G420" s="5"/>
      <c r="H420" s="4"/>
      <c r="I420" s="5"/>
      <c r="J420" s="6"/>
      <c r="K420" s="5"/>
      <c r="L420" s="5"/>
      <c r="M420" s="5"/>
      <c r="N420" s="7"/>
      <c r="O420" s="38"/>
      <c r="P420" s="5"/>
      <c r="Q420" s="5"/>
      <c r="R420" s="7"/>
      <c r="S420" s="38"/>
      <c r="T420" s="5"/>
      <c r="U420" s="5"/>
      <c r="V420" s="55"/>
      <c r="W420" s="38"/>
      <c r="X420" s="5"/>
      <c r="Y420" s="5"/>
      <c r="Z420" s="55"/>
      <c r="AA420" s="36">
        <f>IF(Dane!$E$3=1,AO420+BA420+BM420,IF(Dane!$E$3=2,AU420+BG420+BS420,AW420+BI420+BU420))</f>
        <v>0</v>
      </c>
      <c r="AB420" s="16">
        <f>IF(Dane!$E$3=1,AP420+BB420+BN420,IF(Dane!$E$3=2,AV420+BH420+BT420,AX420+BJ420+BV420))</f>
        <v>0</v>
      </c>
      <c r="AC420" s="16">
        <f>IF(((K420*Dane!$C$9)-AA420)&lt;0,0,(K420*Dane!$C$9)-AA420)</f>
        <v>0</v>
      </c>
      <c r="AD420" s="37">
        <f>IFERROR(IF(((L420*Dane!$C$9)-AB420)&lt;0,0,(L420*Dane!$C$9)-AB420),0)</f>
        <v>0</v>
      </c>
      <c r="AE420" s="97"/>
      <c r="AF420" s="77">
        <f>IF(Dane!$E$3=1,AO420,IF(Dane!$E$3=2,AU420,AW420))</f>
        <v>0</v>
      </c>
      <c r="AG420" s="77">
        <f>IF(Dane!$E$3=1,AP420,IF(Dane!$E$3=2,AV420,AX420))</f>
        <v>0</v>
      </c>
      <c r="AH420" s="77">
        <f>IF(Dane!$E$3=1,BA420,IF(Dane!$E$3=2,BG420,BI420))</f>
        <v>0</v>
      </c>
      <c r="AI420" s="77">
        <f>IF(Dane!$E$3=1,BB420,IF(Dane!$E$3=2,BH420,BJ420))</f>
        <v>0</v>
      </c>
      <c r="AJ420" s="77">
        <f>IF(Dane!$E$3=1,BM420,IF(Dane!$E$3=2,BS420,BU420))</f>
        <v>0</v>
      </c>
      <c r="AK420" s="77">
        <f>IF(Dane!$E$3=1,BN420,IF(Dane!$E$3=2,BT420,BV420))</f>
        <v>0</v>
      </c>
      <c r="AL420" s="24">
        <f t="shared" si="205"/>
        <v>0</v>
      </c>
      <c r="AM420" s="24">
        <f t="shared" si="206"/>
        <v>0</v>
      </c>
      <c r="AN420" s="24"/>
      <c r="AO420" s="24">
        <f t="shared" si="191"/>
        <v>0</v>
      </c>
      <c r="AP420" s="24">
        <f t="shared" si="207"/>
        <v>0</v>
      </c>
      <c r="AQ420" s="24">
        <f t="shared" si="192"/>
        <v>0</v>
      </c>
      <c r="AR420" s="24">
        <f t="shared" si="193"/>
        <v>0</v>
      </c>
      <c r="AS420" s="24">
        <f t="shared" si="194"/>
        <v>0</v>
      </c>
      <c r="AT420" s="24">
        <f t="shared" si="208"/>
        <v>0</v>
      </c>
      <c r="AU420" s="24">
        <f t="shared" si="217"/>
        <v>0</v>
      </c>
      <c r="AV420" s="24">
        <v>0</v>
      </c>
      <c r="AW420" s="24">
        <f t="shared" si="220"/>
        <v>0</v>
      </c>
      <c r="AX420" s="24">
        <v>0</v>
      </c>
      <c r="AY420" s="24">
        <f t="shared" si="209"/>
        <v>0</v>
      </c>
      <c r="AZ420" s="24">
        <f t="shared" si="210"/>
        <v>0</v>
      </c>
      <c r="BA420" s="24">
        <f t="shared" si="195"/>
        <v>0</v>
      </c>
      <c r="BB420" s="24">
        <f t="shared" si="196"/>
        <v>0</v>
      </c>
      <c r="BC420" s="24">
        <f t="shared" si="197"/>
        <v>0</v>
      </c>
      <c r="BD420" s="24">
        <f t="shared" si="198"/>
        <v>0</v>
      </c>
      <c r="BE420" s="24">
        <f t="shared" si="199"/>
        <v>0</v>
      </c>
      <c r="BF420" s="24">
        <f t="shared" si="211"/>
        <v>0</v>
      </c>
      <c r="BG420" s="24">
        <f t="shared" si="218"/>
        <v>0</v>
      </c>
      <c r="BH420" s="24">
        <v>0</v>
      </c>
      <c r="BI420" s="24">
        <f t="shared" si="212"/>
        <v>0</v>
      </c>
      <c r="BJ420" s="24">
        <v>0</v>
      </c>
      <c r="BK420" s="24">
        <f t="shared" si="213"/>
        <v>0</v>
      </c>
      <c r="BL420" s="24">
        <f t="shared" si="214"/>
        <v>0</v>
      </c>
      <c r="BM420" s="24">
        <f t="shared" si="200"/>
        <v>0</v>
      </c>
      <c r="BN420" s="24">
        <f t="shared" si="201"/>
        <v>0</v>
      </c>
      <c r="BO420" s="24">
        <f t="shared" si="202"/>
        <v>0</v>
      </c>
      <c r="BP420" s="24">
        <f t="shared" si="203"/>
        <v>0</v>
      </c>
      <c r="BQ420" s="24">
        <f t="shared" si="204"/>
        <v>0</v>
      </c>
      <c r="BR420" s="24">
        <f t="shared" si="215"/>
        <v>0</v>
      </c>
      <c r="BS420" s="24">
        <f t="shared" si="219"/>
        <v>0</v>
      </c>
      <c r="BT420" s="24">
        <v>0</v>
      </c>
      <c r="BU420" s="24">
        <f t="shared" si="216"/>
        <v>0</v>
      </c>
      <c r="BV420" s="24">
        <v>0</v>
      </c>
    </row>
    <row r="421" spans="1:74">
      <c r="A421" s="87">
        <v>412</v>
      </c>
      <c r="B421" s="1"/>
      <c r="C421" s="1"/>
      <c r="D421" s="2"/>
      <c r="E421" s="3"/>
      <c r="F421" s="4"/>
      <c r="G421" s="5"/>
      <c r="H421" s="4"/>
      <c r="I421" s="5"/>
      <c r="J421" s="6"/>
      <c r="K421" s="5"/>
      <c r="L421" s="5"/>
      <c r="M421" s="5"/>
      <c r="N421" s="7"/>
      <c r="O421" s="38"/>
      <c r="P421" s="5"/>
      <c r="Q421" s="5"/>
      <c r="R421" s="7"/>
      <c r="S421" s="38"/>
      <c r="T421" s="5"/>
      <c r="U421" s="5"/>
      <c r="V421" s="55"/>
      <c r="W421" s="38"/>
      <c r="X421" s="5"/>
      <c r="Y421" s="5"/>
      <c r="Z421" s="55"/>
      <c r="AA421" s="36">
        <f>IF(Dane!$E$3=1,AO421+BA421+BM421,IF(Dane!$E$3=2,AU421+BG421+BS421,AW421+BI421+BU421))</f>
        <v>0</v>
      </c>
      <c r="AB421" s="16">
        <f>IF(Dane!$E$3=1,AP421+BB421+BN421,IF(Dane!$E$3=2,AV421+BH421+BT421,AX421+BJ421+BV421))</f>
        <v>0</v>
      </c>
      <c r="AC421" s="16">
        <f>IF(((K421*Dane!$C$9)-AA421)&lt;0,0,(K421*Dane!$C$9)-AA421)</f>
        <v>0</v>
      </c>
      <c r="AD421" s="37">
        <f>IFERROR(IF(((L421*Dane!$C$9)-AB421)&lt;0,0,(L421*Dane!$C$9)-AB421),0)</f>
        <v>0</v>
      </c>
      <c r="AE421" s="97"/>
      <c r="AF421" s="77">
        <f>IF(Dane!$E$3=1,AO421,IF(Dane!$E$3=2,AU421,AW421))</f>
        <v>0</v>
      </c>
      <c r="AG421" s="77">
        <f>IF(Dane!$E$3=1,AP421,IF(Dane!$E$3=2,AV421,AX421))</f>
        <v>0</v>
      </c>
      <c r="AH421" s="77">
        <f>IF(Dane!$E$3=1,BA421,IF(Dane!$E$3=2,BG421,BI421))</f>
        <v>0</v>
      </c>
      <c r="AI421" s="77">
        <f>IF(Dane!$E$3=1,BB421,IF(Dane!$E$3=2,BH421,BJ421))</f>
        <v>0</v>
      </c>
      <c r="AJ421" s="77">
        <f>IF(Dane!$E$3=1,BM421,IF(Dane!$E$3=2,BS421,BU421))</f>
        <v>0</v>
      </c>
      <c r="AK421" s="77">
        <f>IF(Dane!$E$3=1,BN421,IF(Dane!$E$3=2,BT421,BV421))</f>
        <v>0</v>
      </c>
      <c r="AL421" s="24">
        <f t="shared" si="205"/>
        <v>0</v>
      </c>
      <c r="AM421" s="24">
        <f t="shared" si="206"/>
        <v>0</v>
      </c>
      <c r="AN421" s="24"/>
      <c r="AO421" s="24">
        <f t="shared" si="191"/>
        <v>0</v>
      </c>
      <c r="AP421" s="24">
        <f t="shared" si="207"/>
        <v>0</v>
      </c>
      <c r="AQ421" s="24">
        <f t="shared" si="192"/>
        <v>0</v>
      </c>
      <c r="AR421" s="24">
        <f t="shared" si="193"/>
        <v>0</v>
      </c>
      <c r="AS421" s="24">
        <f t="shared" si="194"/>
        <v>0</v>
      </c>
      <c r="AT421" s="24">
        <f t="shared" si="208"/>
        <v>0</v>
      </c>
      <c r="AU421" s="24">
        <f t="shared" si="217"/>
        <v>0</v>
      </c>
      <c r="AV421" s="24">
        <v>0</v>
      </c>
      <c r="AW421" s="24">
        <f t="shared" si="220"/>
        <v>0</v>
      </c>
      <c r="AX421" s="24">
        <v>0</v>
      </c>
      <c r="AY421" s="24">
        <f t="shared" si="209"/>
        <v>0</v>
      </c>
      <c r="AZ421" s="24">
        <f t="shared" si="210"/>
        <v>0</v>
      </c>
      <c r="BA421" s="24">
        <f t="shared" si="195"/>
        <v>0</v>
      </c>
      <c r="BB421" s="24">
        <f t="shared" si="196"/>
        <v>0</v>
      </c>
      <c r="BC421" s="24">
        <f t="shared" si="197"/>
        <v>0</v>
      </c>
      <c r="BD421" s="24">
        <f t="shared" si="198"/>
        <v>0</v>
      </c>
      <c r="BE421" s="24">
        <f t="shared" si="199"/>
        <v>0</v>
      </c>
      <c r="BF421" s="24">
        <f t="shared" si="211"/>
        <v>0</v>
      </c>
      <c r="BG421" s="24">
        <f t="shared" si="218"/>
        <v>0</v>
      </c>
      <c r="BH421" s="24">
        <v>0</v>
      </c>
      <c r="BI421" s="24">
        <f t="shared" si="212"/>
        <v>0</v>
      </c>
      <c r="BJ421" s="24">
        <v>0</v>
      </c>
      <c r="BK421" s="24">
        <f t="shared" si="213"/>
        <v>0</v>
      </c>
      <c r="BL421" s="24">
        <f t="shared" si="214"/>
        <v>0</v>
      </c>
      <c r="BM421" s="24">
        <f t="shared" si="200"/>
        <v>0</v>
      </c>
      <c r="BN421" s="24">
        <f t="shared" si="201"/>
        <v>0</v>
      </c>
      <c r="BO421" s="24">
        <f t="shared" si="202"/>
        <v>0</v>
      </c>
      <c r="BP421" s="24">
        <f t="shared" si="203"/>
        <v>0</v>
      </c>
      <c r="BQ421" s="24">
        <f t="shared" si="204"/>
        <v>0</v>
      </c>
      <c r="BR421" s="24">
        <f t="shared" si="215"/>
        <v>0</v>
      </c>
      <c r="BS421" s="24">
        <f t="shared" si="219"/>
        <v>0</v>
      </c>
      <c r="BT421" s="24">
        <v>0</v>
      </c>
      <c r="BU421" s="24">
        <f t="shared" si="216"/>
        <v>0</v>
      </c>
      <c r="BV421" s="24">
        <v>0</v>
      </c>
    </row>
    <row r="422" spans="1:74">
      <c r="A422" s="87">
        <v>413</v>
      </c>
      <c r="B422" s="1"/>
      <c r="C422" s="1"/>
      <c r="D422" s="2"/>
      <c r="E422" s="3"/>
      <c r="F422" s="4"/>
      <c r="G422" s="5"/>
      <c r="H422" s="4"/>
      <c r="I422" s="5"/>
      <c r="J422" s="6"/>
      <c r="K422" s="5"/>
      <c r="L422" s="5"/>
      <c r="M422" s="5"/>
      <c r="N422" s="7"/>
      <c r="O422" s="38"/>
      <c r="P422" s="5"/>
      <c r="Q422" s="5"/>
      <c r="R422" s="7"/>
      <c r="S422" s="38"/>
      <c r="T422" s="5"/>
      <c r="U422" s="5"/>
      <c r="V422" s="55"/>
      <c r="W422" s="38"/>
      <c r="X422" s="5"/>
      <c r="Y422" s="5"/>
      <c r="Z422" s="55"/>
      <c r="AA422" s="36">
        <f>IF(Dane!$E$3=1,AO422+BA422+BM422,IF(Dane!$E$3=2,AU422+BG422+BS422,AW422+BI422+BU422))</f>
        <v>0</v>
      </c>
      <c r="AB422" s="16">
        <f>IF(Dane!$E$3=1,AP422+BB422+BN422,IF(Dane!$E$3=2,AV422+BH422+BT422,AX422+BJ422+BV422))</f>
        <v>0</v>
      </c>
      <c r="AC422" s="16">
        <f>IF(((K422*Dane!$C$9)-AA422)&lt;0,0,(K422*Dane!$C$9)-AA422)</f>
        <v>0</v>
      </c>
      <c r="AD422" s="37">
        <f>IFERROR(IF(((L422*Dane!$C$9)-AB422)&lt;0,0,(L422*Dane!$C$9)-AB422),0)</f>
        <v>0</v>
      </c>
      <c r="AE422" s="97"/>
      <c r="AF422" s="77">
        <f>IF(Dane!$E$3=1,AO422,IF(Dane!$E$3=2,AU422,AW422))</f>
        <v>0</v>
      </c>
      <c r="AG422" s="77">
        <f>IF(Dane!$E$3=1,AP422,IF(Dane!$E$3=2,AV422,AX422))</f>
        <v>0</v>
      </c>
      <c r="AH422" s="77">
        <f>IF(Dane!$E$3=1,BA422,IF(Dane!$E$3=2,BG422,BI422))</f>
        <v>0</v>
      </c>
      <c r="AI422" s="77">
        <f>IF(Dane!$E$3=1,BB422,IF(Dane!$E$3=2,BH422,BJ422))</f>
        <v>0</v>
      </c>
      <c r="AJ422" s="77">
        <f>IF(Dane!$E$3=1,BM422,IF(Dane!$E$3=2,BS422,BU422))</f>
        <v>0</v>
      </c>
      <c r="AK422" s="77">
        <f>IF(Dane!$E$3=1,BN422,IF(Dane!$E$3=2,BT422,BV422))</f>
        <v>0</v>
      </c>
      <c r="AL422" s="24">
        <f t="shared" si="205"/>
        <v>0</v>
      </c>
      <c r="AM422" s="24">
        <f t="shared" si="206"/>
        <v>0</v>
      </c>
      <c r="AN422" s="24"/>
      <c r="AO422" s="24">
        <f t="shared" si="191"/>
        <v>0</v>
      </c>
      <c r="AP422" s="24">
        <f t="shared" si="207"/>
        <v>0</v>
      </c>
      <c r="AQ422" s="24">
        <f t="shared" si="192"/>
        <v>0</v>
      </c>
      <c r="AR422" s="24">
        <f t="shared" si="193"/>
        <v>0</v>
      </c>
      <c r="AS422" s="24">
        <f t="shared" si="194"/>
        <v>0</v>
      </c>
      <c r="AT422" s="24">
        <f t="shared" si="208"/>
        <v>0</v>
      </c>
      <c r="AU422" s="24">
        <f t="shared" si="217"/>
        <v>0</v>
      </c>
      <c r="AV422" s="24">
        <v>0</v>
      </c>
      <c r="AW422" s="24">
        <f t="shared" si="220"/>
        <v>0</v>
      </c>
      <c r="AX422" s="24">
        <v>0</v>
      </c>
      <c r="AY422" s="24">
        <f t="shared" si="209"/>
        <v>0</v>
      </c>
      <c r="AZ422" s="24">
        <f t="shared" si="210"/>
        <v>0</v>
      </c>
      <c r="BA422" s="24">
        <f t="shared" si="195"/>
        <v>0</v>
      </c>
      <c r="BB422" s="24">
        <f t="shared" si="196"/>
        <v>0</v>
      </c>
      <c r="BC422" s="24">
        <f t="shared" si="197"/>
        <v>0</v>
      </c>
      <c r="BD422" s="24">
        <f t="shared" si="198"/>
        <v>0</v>
      </c>
      <c r="BE422" s="24">
        <f t="shared" si="199"/>
        <v>0</v>
      </c>
      <c r="BF422" s="24">
        <f t="shared" si="211"/>
        <v>0</v>
      </c>
      <c r="BG422" s="24">
        <f t="shared" si="218"/>
        <v>0</v>
      </c>
      <c r="BH422" s="24">
        <v>0</v>
      </c>
      <c r="BI422" s="24">
        <f t="shared" si="212"/>
        <v>0</v>
      </c>
      <c r="BJ422" s="24">
        <v>0</v>
      </c>
      <c r="BK422" s="24">
        <f t="shared" si="213"/>
        <v>0</v>
      </c>
      <c r="BL422" s="24">
        <f t="shared" si="214"/>
        <v>0</v>
      </c>
      <c r="BM422" s="24">
        <f t="shared" si="200"/>
        <v>0</v>
      </c>
      <c r="BN422" s="24">
        <f t="shared" si="201"/>
        <v>0</v>
      </c>
      <c r="BO422" s="24">
        <f t="shared" si="202"/>
        <v>0</v>
      </c>
      <c r="BP422" s="24">
        <f t="shared" si="203"/>
        <v>0</v>
      </c>
      <c r="BQ422" s="24">
        <f t="shared" si="204"/>
        <v>0</v>
      </c>
      <c r="BR422" s="24">
        <f t="shared" si="215"/>
        <v>0</v>
      </c>
      <c r="BS422" s="24">
        <f t="shared" si="219"/>
        <v>0</v>
      </c>
      <c r="BT422" s="24">
        <v>0</v>
      </c>
      <c r="BU422" s="24">
        <f t="shared" si="216"/>
        <v>0</v>
      </c>
      <c r="BV422" s="24">
        <v>0</v>
      </c>
    </row>
    <row r="423" spans="1:74">
      <c r="A423" s="87">
        <v>414</v>
      </c>
      <c r="B423" s="1"/>
      <c r="C423" s="1"/>
      <c r="D423" s="2"/>
      <c r="E423" s="3"/>
      <c r="F423" s="4"/>
      <c r="G423" s="5"/>
      <c r="H423" s="4"/>
      <c r="I423" s="5"/>
      <c r="J423" s="6"/>
      <c r="K423" s="5"/>
      <c r="L423" s="5"/>
      <c r="M423" s="5"/>
      <c r="N423" s="7"/>
      <c r="O423" s="38"/>
      <c r="P423" s="5"/>
      <c r="Q423" s="5"/>
      <c r="R423" s="7"/>
      <c r="S423" s="38"/>
      <c r="T423" s="5"/>
      <c r="U423" s="5"/>
      <c r="V423" s="55"/>
      <c r="W423" s="38"/>
      <c r="X423" s="5"/>
      <c r="Y423" s="5"/>
      <c r="Z423" s="55"/>
      <c r="AA423" s="36">
        <f>IF(Dane!$E$3=1,AO423+BA423+BM423,IF(Dane!$E$3=2,AU423+BG423+BS423,AW423+BI423+BU423))</f>
        <v>0</v>
      </c>
      <c r="AB423" s="16">
        <f>IF(Dane!$E$3=1,AP423+BB423+BN423,IF(Dane!$E$3=2,AV423+BH423+BT423,AX423+BJ423+BV423))</f>
        <v>0</v>
      </c>
      <c r="AC423" s="16">
        <f>IF(((K423*Dane!$C$9)-AA423)&lt;0,0,(K423*Dane!$C$9)-AA423)</f>
        <v>0</v>
      </c>
      <c r="AD423" s="37">
        <f>IFERROR(IF(((L423*Dane!$C$9)-AB423)&lt;0,0,(L423*Dane!$C$9)-AB423),0)</f>
        <v>0</v>
      </c>
      <c r="AE423" s="97"/>
      <c r="AF423" s="77">
        <f>IF(Dane!$E$3=1,AO423,IF(Dane!$E$3=2,AU423,AW423))</f>
        <v>0</v>
      </c>
      <c r="AG423" s="77">
        <f>IF(Dane!$E$3=1,AP423,IF(Dane!$E$3=2,AV423,AX423))</f>
        <v>0</v>
      </c>
      <c r="AH423" s="77">
        <f>IF(Dane!$E$3=1,BA423,IF(Dane!$E$3=2,BG423,BI423))</f>
        <v>0</v>
      </c>
      <c r="AI423" s="77">
        <f>IF(Dane!$E$3=1,BB423,IF(Dane!$E$3=2,BH423,BJ423))</f>
        <v>0</v>
      </c>
      <c r="AJ423" s="77">
        <f>IF(Dane!$E$3=1,BM423,IF(Dane!$E$3=2,BS423,BU423))</f>
        <v>0</v>
      </c>
      <c r="AK423" s="77">
        <f>IF(Dane!$E$3=1,BN423,IF(Dane!$E$3=2,BT423,BV423))</f>
        <v>0</v>
      </c>
      <c r="AL423" s="24">
        <f t="shared" si="205"/>
        <v>0</v>
      </c>
      <c r="AM423" s="24">
        <f t="shared" si="206"/>
        <v>0</v>
      </c>
      <c r="AN423" s="24"/>
      <c r="AO423" s="24">
        <f t="shared" si="191"/>
        <v>0</v>
      </c>
      <c r="AP423" s="24">
        <f t="shared" si="207"/>
        <v>0</v>
      </c>
      <c r="AQ423" s="24">
        <f t="shared" si="192"/>
        <v>0</v>
      </c>
      <c r="AR423" s="24">
        <f t="shared" si="193"/>
        <v>0</v>
      </c>
      <c r="AS423" s="24">
        <f t="shared" si="194"/>
        <v>0</v>
      </c>
      <c r="AT423" s="24">
        <f t="shared" si="208"/>
        <v>0</v>
      </c>
      <c r="AU423" s="24">
        <f t="shared" si="217"/>
        <v>0</v>
      </c>
      <c r="AV423" s="24">
        <v>0</v>
      </c>
      <c r="AW423" s="24">
        <f t="shared" si="220"/>
        <v>0</v>
      </c>
      <c r="AX423" s="24">
        <v>0</v>
      </c>
      <c r="AY423" s="24">
        <f t="shared" si="209"/>
        <v>0</v>
      </c>
      <c r="AZ423" s="24">
        <f t="shared" si="210"/>
        <v>0</v>
      </c>
      <c r="BA423" s="24">
        <f t="shared" si="195"/>
        <v>0</v>
      </c>
      <c r="BB423" s="24">
        <f t="shared" si="196"/>
        <v>0</v>
      </c>
      <c r="BC423" s="24">
        <f t="shared" si="197"/>
        <v>0</v>
      </c>
      <c r="BD423" s="24">
        <f t="shared" si="198"/>
        <v>0</v>
      </c>
      <c r="BE423" s="24">
        <f t="shared" si="199"/>
        <v>0</v>
      </c>
      <c r="BF423" s="24">
        <f t="shared" si="211"/>
        <v>0</v>
      </c>
      <c r="BG423" s="24">
        <f t="shared" si="218"/>
        <v>0</v>
      </c>
      <c r="BH423" s="24">
        <v>0</v>
      </c>
      <c r="BI423" s="24">
        <f t="shared" si="212"/>
        <v>0</v>
      </c>
      <c r="BJ423" s="24">
        <v>0</v>
      </c>
      <c r="BK423" s="24">
        <f t="shared" si="213"/>
        <v>0</v>
      </c>
      <c r="BL423" s="24">
        <f t="shared" si="214"/>
        <v>0</v>
      </c>
      <c r="BM423" s="24">
        <f t="shared" si="200"/>
        <v>0</v>
      </c>
      <c r="BN423" s="24">
        <f t="shared" si="201"/>
        <v>0</v>
      </c>
      <c r="BO423" s="24">
        <f t="shared" si="202"/>
        <v>0</v>
      </c>
      <c r="BP423" s="24">
        <f t="shared" si="203"/>
        <v>0</v>
      </c>
      <c r="BQ423" s="24">
        <f t="shared" si="204"/>
        <v>0</v>
      </c>
      <c r="BR423" s="24">
        <f t="shared" si="215"/>
        <v>0</v>
      </c>
      <c r="BS423" s="24">
        <f t="shared" si="219"/>
        <v>0</v>
      </c>
      <c r="BT423" s="24">
        <v>0</v>
      </c>
      <c r="BU423" s="24">
        <f t="shared" si="216"/>
        <v>0</v>
      </c>
      <c r="BV423" s="24">
        <v>0</v>
      </c>
    </row>
    <row r="424" spans="1:74">
      <c r="A424" s="87">
        <v>415</v>
      </c>
      <c r="B424" s="1"/>
      <c r="C424" s="1"/>
      <c r="D424" s="2"/>
      <c r="E424" s="3"/>
      <c r="F424" s="4"/>
      <c r="G424" s="5"/>
      <c r="H424" s="4"/>
      <c r="I424" s="5"/>
      <c r="J424" s="6"/>
      <c r="K424" s="5"/>
      <c r="L424" s="5"/>
      <c r="M424" s="5"/>
      <c r="N424" s="7"/>
      <c r="O424" s="38"/>
      <c r="P424" s="5"/>
      <c r="Q424" s="5"/>
      <c r="R424" s="7"/>
      <c r="S424" s="38"/>
      <c r="T424" s="5"/>
      <c r="U424" s="5"/>
      <c r="V424" s="55"/>
      <c r="W424" s="38"/>
      <c r="X424" s="5"/>
      <c r="Y424" s="5"/>
      <c r="Z424" s="55"/>
      <c r="AA424" s="36">
        <f>IF(Dane!$E$3=1,AO424+BA424+BM424,IF(Dane!$E$3=2,AU424+BG424+BS424,AW424+BI424+BU424))</f>
        <v>0</v>
      </c>
      <c r="AB424" s="16">
        <f>IF(Dane!$E$3=1,AP424+BB424+BN424,IF(Dane!$E$3=2,AV424+BH424+BT424,AX424+BJ424+BV424))</f>
        <v>0</v>
      </c>
      <c r="AC424" s="16">
        <f>IF(((K424*Dane!$C$9)-AA424)&lt;0,0,(K424*Dane!$C$9)-AA424)</f>
        <v>0</v>
      </c>
      <c r="AD424" s="37">
        <f>IFERROR(IF(((L424*Dane!$C$9)-AB424)&lt;0,0,(L424*Dane!$C$9)-AB424),0)</f>
        <v>0</v>
      </c>
      <c r="AE424" s="97"/>
      <c r="AF424" s="77">
        <f>IF(Dane!$E$3=1,AO424,IF(Dane!$E$3=2,AU424,AW424))</f>
        <v>0</v>
      </c>
      <c r="AG424" s="77">
        <f>IF(Dane!$E$3=1,AP424,IF(Dane!$E$3=2,AV424,AX424))</f>
        <v>0</v>
      </c>
      <c r="AH424" s="77">
        <f>IF(Dane!$E$3=1,BA424,IF(Dane!$E$3=2,BG424,BI424))</f>
        <v>0</v>
      </c>
      <c r="AI424" s="77">
        <f>IF(Dane!$E$3=1,BB424,IF(Dane!$E$3=2,BH424,BJ424))</f>
        <v>0</v>
      </c>
      <c r="AJ424" s="77">
        <f>IF(Dane!$E$3=1,BM424,IF(Dane!$E$3=2,BS424,BU424))</f>
        <v>0</v>
      </c>
      <c r="AK424" s="77">
        <f>IF(Dane!$E$3=1,BN424,IF(Dane!$E$3=2,BT424,BV424))</f>
        <v>0</v>
      </c>
      <c r="AL424" s="24">
        <f t="shared" si="205"/>
        <v>0</v>
      </c>
      <c r="AM424" s="24">
        <f t="shared" si="206"/>
        <v>0</v>
      </c>
      <c r="AN424" s="24"/>
      <c r="AO424" s="24">
        <f t="shared" si="191"/>
        <v>0</v>
      </c>
      <c r="AP424" s="24">
        <f t="shared" si="207"/>
        <v>0</v>
      </c>
      <c r="AQ424" s="24">
        <f t="shared" si="192"/>
        <v>0</v>
      </c>
      <c r="AR424" s="24">
        <f t="shared" si="193"/>
        <v>0</v>
      </c>
      <c r="AS424" s="24">
        <f t="shared" si="194"/>
        <v>0</v>
      </c>
      <c r="AT424" s="24">
        <f t="shared" si="208"/>
        <v>0</v>
      </c>
      <c r="AU424" s="24">
        <f t="shared" si="217"/>
        <v>0</v>
      </c>
      <c r="AV424" s="24">
        <v>0</v>
      </c>
      <c r="AW424" s="24">
        <f t="shared" si="220"/>
        <v>0</v>
      </c>
      <c r="AX424" s="24">
        <v>0</v>
      </c>
      <c r="AY424" s="24">
        <f t="shared" si="209"/>
        <v>0</v>
      </c>
      <c r="AZ424" s="24">
        <f t="shared" si="210"/>
        <v>0</v>
      </c>
      <c r="BA424" s="24">
        <f t="shared" si="195"/>
        <v>0</v>
      </c>
      <c r="BB424" s="24">
        <f t="shared" si="196"/>
        <v>0</v>
      </c>
      <c r="BC424" s="24">
        <f t="shared" si="197"/>
        <v>0</v>
      </c>
      <c r="BD424" s="24">
        <f t="shared" si="198"/>
        <v>0</v>
      </c>
      <c r="BE424" s="24">
        <f t="shared" si="199"/>
        <v>0</v>
      </c>
      <c r="BF424" s="24">
        <f t="shared" si="211"/>
        <v>0</v>
      </c>
      <c r="BG424" s="24">
        <f t="shared" si="218"/>
        <v>0</v>
      </c>
      <c r="BH424" s="24">
        <v>0</v>
      </c>
      <c r="BI424" s="24">
        <f t="shared" si="212"/>
        <v>0</v>
      </c>
      <c r="BJ424" s="24">
        <v>0</v>
      </c>
      <c r="BK424" s="24">
        <f t="shared" si="213"/>
        <v>0</v>
      </c>
      <c r="BL424" s="24">
        <f t="shared" si="214"/>
        <v>0</v>
      </c>
      <c r="BM424" s="24">
        <f t="shared" si="200"/>
        <v>0</v>
      </c>
      <c r="BN424" s="24">
        <f t="shared" si="201"/>
        <v>0</v>
      </c>
      <c r="BO424" s="24">
        <f t="shared" si="202"/>
        <v>0</v>
      </c>
      <c r="BP424" s="24">
        <f t="shared" si="203"/>
        <v>0</v>
      </c>
      <c r="BQ424" s="24">
        <f t="shared" si="204"/>
        <v>0</v>
      </c>
      <c r="BR424" s="24">
        <f t="shared" si="215"/>
        <v>0</v>
      </c>
      <c r="BS424" s="24">
        <f t="shared" si="219"/>
        <v>0</v>
      </c>
      <c r="BT424" s="24">
        <v>0</v>
      </c>
      <c r="BU424" s="24">
        <f t="shared" si="216"/>
        <v>0</v>
      </c>
      <c r="BV424" s="24">
        <v>0</v>
      </c>
    </row>
    <row r="425" spans="1:74">
      <c r="A425" s="87">
        <v>416</v>
      </c>
      <c r="B425" s="1"/>
      <c r="C425" s="1"/>
      <c r="D425" s="2"/>
      <c r="E425" s="3"/>
      <c r="F425" s="4"/>
      <c r="G425" s="5"/>
      <c r="H425" s="4"/>
      <c r="I425" s="5"/>
      <c r="J425" s="6"/>
      <c r="K425" s="5"/>
      <c r="L425" s="5"/>
      <c r="M425" s="5"/>
      <c r="N425" s="7"/>
      <c r="O425" s="38"/>
      <c r="P425" s="5"/>
      <c r="Q425" s="5"/>
      <c r="R425" s="7"/>
      <c r="S425" s="38"/>
      <c r="T425" s="5"/>
      <c r="U425" s="5"/>
      <c r="V425" s="55"/>
      <c r="W425" s="38"/>
      <c r="X425" s="5"/>
      <c r="Y425" s="5"/>
      <c r="Z425" s="55"/>
      <c r="AA425" s="36">
        <f>IF(Dane!$E$3=1,AO425+BA425+BM425,IF(Dane!$E$3=2,AU425+BG425+BS425,AW425+BI425+BU425))</f>
        <v>0</v>
      </c>
      <c r="AB425" s="16">
        <f>IF(Dane!$E$3=1,AP425+BB425+BN425,IF(Dane!$E$3=2,AV425+BH425+BT425,AX425+BJ425+BV425))</f>
        <v>0</v>
      </c>
      <c r="AC425" s="16">
        <f>IF(((K425*Dane!$C$9)-AA425)&lt;0,0,(K425*Dane!$C$9)-AA425)</f>
        <v>0</v>
      </c>
      <c r="AD425" s="37">
        <f>IFERROR(IF(((L425*Dane!$C$9)-AB425)&lt;0,0,(L425*Dane!$C$9)-AB425),0)</f>
        <v>0</v>
      </c>
      <c r="AE425" s="97"/>
      <c r="AF425" s="77">
        <f>IF(Dane!$E$3=1,AO425,IF(Dane!$E$3=2,AU425,AW425))</f>
        <v>0</v>
      </c>
      <c r="AG425" s="77">
        <f>IF(Dane!$E$3=1,AP425,IF(Dane!$E$3=2,AV425,AX425))</f>
        <v>0</v>
      </c>
      <c r="AH425" s="77">
        <f>IF(Dane!$E$3=1,BA425,IF(Dane!$E$3=2,BG425,BI425))</f>
        <v>0</v>
      </c>
      <c r="AI425" s="77">
        <f>IF(Dane!$E$3=1,BB425,IF(Dane!$E$3=2,BH425,BJ425))</f>
        <v>0</v>
      </c>
      <c r="AJ425" s="77">
        <f>IF(Dane!$E$3=1,BM425,IF(Dane!$E$3=2,BS425,BU425))</f>
        <v>0</v>
      </c>
      <c r="AK425" s="77">
        <f>IF(Dane!$E$3=1,BN425,IF(Dane!$E$3=2,BT425,BV425))</f>
        <v>0</v>
      </c>
      <c r="AL425" s="24">
        <f t="shared" si="205"/>
        <v>0</v>
      </c>
      <c r="AM425" s="24">
        <f t="shared" si="206"/>
        <v>0</v>
      </c>
      <c r="AN425" s="24"/>
      <c r="AO425" s="24">
        <f t="shared" si="191"/>
        <v>0</v>
      </c>
      <c r="AP425" s="24">
        <f t="shared" si="207"/>
        <v>0</v>
      </c>
      <c r="AQ425" s="24">
        <f t="shared" si="192"/>
        <v>0</v>
      </c>
      <c r="AR425" s="24">
        <f t="shared" si="193"/>
        <v>0</v>
      </c>
      <c r="AS425" s="24">
        <f t="shared" si="194"/>
        <v>0</v>
      </c>
      <c r="AT425" s="24">
        <f t="shared" si="208"/>
        <v>0</v>
      </c>
      <c r="AU425" s="24">
        <f t="shared" si="217"/>
        <v>0</v>
      </c>
      <c r="AV425" s="24">
        <v>0</v>
      </c>
      <c r="AW425" s="24">
        <f t="shared" si="220"/>
        <v>0</v>
      </c>
      <c r="AX425" s="24">
        <v>0</v>
      </c>
      <c r="AY425" s="24">
        <f t="shared" si="209"/>
        <v>0</v>
      </c>
      <c r="AZ425" s="24">
        <f t="shared" si="210"/>
        <v>0</v>
      </c>
      <c r="BA425" s="24">
        <f t="shared" si="195"/>
        <v>0</v>
      </c>
      <c r="BB425" s="24">
        <f t="shared" si="196"/>
        <v>0</v>
      </c>
      <c r="BC425" s="24">
        <f t="shared" si="197"/>
        <v>0</v>
      </c>
      <c r="BD425" s="24">
        <f t="shared" si="198"/>
        <v>0</v>
      </c>
      <c r="BE425" s="24">
        <f t="shared" si="199"/>
        <v>0</v>
      </c>
      <c r="BF425" s="24">
        <f t="shared" si="211"/>
        <v>0</v>
      </c>
      <c r="BG425" s="24">
        <f t="shared" si="218"/>
        <v>0</v>
      </c>
      <c r="BH425" s="24">
        <v>0</v>
      </c>
      <c r="BI425" s="24">
        <f t="shared" si="212"/>
        <v>0</v>
      </c>
      <c r="BJ425" s="24">
        <v>0</v>
      </c>
      <c r="BK425" s="24">
        <f t="shared" si="213"/>
        <v>0</v>
      </c>
      <c r="BL425" s="24">
        <f t="shared" si="214"/>
        <v>0</v>
      </c>
      <c r="BM425" s="24">
        <f t="shared" si="200"/>
        <v>0</v>
      </c>
      <c r="BN425" s="24">
        <f t="shared" si="201"/>
        <v>0</v>
      </c>
      <c r="BO425" s="24">
        <f t="shared" si="202"/>
        <v>0</v>
      </c>
      <c r="BP425" s="24">
        <f t="shared" si="203"/>
        <v>0</v>
      </c>
      <c r="BQ425" s="24">
        <f t="shared" si="204"/>
        <v>0</v>
      </c>
      <c r="BR425" s="24">
        <f t="shared" si="215"/>
        <v>0</v>
      </c>
      <c r="BS425" s="24">
        <f t="shared" si="219"/>
        <v>0</v>
      </c>
      <c r="BT425" s="24">
        <v>0</v>
      </c>
      <c r="BU425" s="24">
        <f t="shared" si="216"/>
        <v>0</v>
      </c>
      <c r="BV425" s="24">
        <v>0</v>
      </c>
    </row>
    <row r="426" spans="1:74">
      <c r="A426" s="87">
        <v>417</v>
      </c>
      <c r="B426" s="1"/>
      <c r="C426" s="1"/>
      <c r="D426" s="2"/>
      <c r="E426" s="3"/>
      <c r="F426" s="4"/>
      <c r="G426" s="5"/>
      <c r="H426" s="4"/>
      <c r="I426" s="5"/>
      <c r="J426" s="6"/>
      <c r="K426" s="5"/>
      <c r="L426" s="5"/>
      <c r="M426" s="5"/>
      <c r="N426" s="7"/>
      <c r="O426" s="38"/>
      <c r="P426" s="5"/>
      <c r="Q426" s="5"/>
      <c r="R426" s="7"/>
      <c r="S426" s="38"/>
      <c r="T426" s="5"/>
      <c r="U426" s="5"/>
      <c r="V426" s="55"/>
      <c r="W426" s="38"/>
      <c r="X426" s="5"/>
      <c r="Y426" s="5"/>
      <c r="Z426" s="55"/>
      <c r="AA426" s="36">
        <f>IF(Dane!$E$3=1,AO426+BA426+BM426,IF(Dane!$E$3=2,AU426+BG426+BS426,AW426+BI426+BU426))</f>
        <v>0</v>
      </c>
      <c r="AB426" s="16">
        <f>IF(Dane!$E$3=1,AP426+BB426+BN426,IF(Dane!$E$3=2,AV426+BH426+BT426,AX426+BJ426+BV426))</f>
        <v>0</v>
      </c>
      <c r="AC426" s="16">
        <f>IF(((K426*Dane!$C$9)-AA426)&lt;0,0,(K426*Dane!$C$9)-AA426)</f>
        <v>0</v>
      </c>
      <c r="AD426" s="37">
        <f>IFERROR(IF(((L426*Dane!$C$9)-AB426)&lt;0,0,(L426*Dane!$C$9)-AB426),0)</f>
        <v>0</v>
      </c>
      <c r="AE426" s="97"/>
      <c r="AF426" s="77">
        <f>IF(Dane!$E$3=1,AO426,IF(Dane!$E$3=2,AU426,AW426))</f>
        <v>0</v>
      </c>
      <c r="AG426" s="77">
        <f>IF(Dane!$E$3=1,AP426,IF(Dane!$E$3=2,AV426,AX426))</f>
        <v>0</v>
      </c>
      <c r="AH426" s="77">
        <f>IF(Dane!$E$3=1,BA426,IF(Dane!$E$3=2,BG426,BI426))</f>
        <v>0</v>
      </c>
      <c r="AI426" s="77">
        <f>IF(Dane!$E$3=1,BB426,IF(Dane!$E$3=2,BH426,BJ426))</f>
        <v>0</v>
      </c>
      <c r="AJ426" s="77">
        <f>IF(Dane!$E$3=1,BM426,IF(Dane!$E$3=2,BS426,BU426))</f>
        <v>0</v>
      </c>
      <c r="AK426" s="77">
        <f>IF(Dane!$E$3=1,BN426,IF(Dane!$E$3=2,BT426,BV426))</f>
        <v>0</v>
      </c>
      <c r="AL426" s="24">
        <f t="shared" si="205"/>
        <v>0</v>
      </c>
      <c r="AM426" s="24">
        <f t="shared" si="206"/>
        <v>0</v>
      </c>
      <c r="AN426" s="24"/>
      <c r="AO426" s="24">
        <f t="shared" si="191"/>
        <v>0</v>
      </c>
      <c r="AP426" s="24">
        <f t="shared" si="207"/>
        <v>0</v>
      </c>
      <c r="AQ426" s="24">
        <f t="shared" si="192"/>
        <v>0</v>
      </c>
      <c r="AR426" s="24">
        <f t="shared" si="193"/>
        <v>0</v>
      </c>
      <c r="AS426" s="24">
        <f t="shared" si="194"/>
        <v>0</v>
      </c>
      <c r="AT426" s="24">
        <f t="shared" si="208"/>
        <v>0</v>
      </c>
      <c r="AU426" s="24">
        <f t="shared" si="217"/>
        <v>0</v>
      </c>
      <c r="AV426" s="24">
        <v>0</v>
      </c>
      <c r="AW426" s="24">
        <f t="shared" si="220"/>
        <v>0</v>
      </c>
      <c r="AX426" s="24">
        <v>0</v>
      </c>
      <c r="AY426" s="24">
        <f t="shared" si="209"/>
        <v>0</v>
      </c>
      <c r="AZ426" s="24">
        <f t="shared" si="210"/>
        <v>0</v>
      </c>
      <c r="BA426" s="24">
        <f t="shared" si="195"/>
        <v>0</v>
      </c>
      <c r="BB426" s="24">
        <f t="shared" si="196"/>
        <v>0</v>
      </c>
      <c r="BC426" s="24">
        <f t="shared" si="197"/>
        <v>0</v>
      </c>
      <c r="BD426" s="24">
        <f t="shared" si="198"/>
        <v>0</v>
      </c>
      <c r="BE426" s="24">
        <f t="shared" si="199"/>
        <v>0</v>
      </c>
      <c r="BF426" s="24">
        <f t="shared" si="211"/>
        <v>0</v>
      </c>
      <c r="BG426" s="24">
        <f t="shared" si="218"/>
        <v>0</v>
      </c>
      <c r="BH426" s="24">
        <v>0</v>
      </c>
      <c r="BI426" s="24">
        <f t="shared" si="212"/>
        <v>0</v>
      </c>
      <c r="BJ426" s="24">
        <v>0</v>
      </c>
      <c r="BK426" s="24">
        <f t="shared" si="213"/>
        <v>0</v>
      </c>
      <c r="BL426" s="24">
        <f t="shared" si="214"/>
        <v>0</v>
      </c>
      <c r="BM426" s="24">
        <f t="shared" si="200"/>
        <v>0</v>
      </c>
      <c r="BN426" s="24">
        <f t="shared" si="201"/>
        <v>0</v>
      </c>
      <c r="BO426" s="24">
        <f t="shared" si="202"/>
        <v>0</v>
      </c>
      <c r="BP426" s="24">
        <f t="shared" si="203"/>
        <v>0</v>
      </c>
      <c r="BQ426" s="24">
        <f t="shared" si="204"/>
        <v>0</v>
      </c>
      <c r="BR426" s="24">
        <f t="shared" si="215"/>
        <v>0</v>
      </c>
      <c r="BS426" s="24">
        <f t="shared" si="219"/>
        <v>0</v>
      </c>
      <c r="BT426" s="24">
        <v>0</v>
      </c>
      <c r="BU426" s="24">
        <f t="shared" si="216"/>
        <v>0</v>
      </c>
      <c r="BV426" s="24">
        <v>0</v>
      </c>
    </row>
    <row r="427" spans="1:74">
      <c r="A427" s="87">
        <v>418</v>
      </c>
      <c r="B427" s="1"/>
      <c r="C427" s="1"/>
      <c r="D427" s="2"/>
      <c r="E427" s="3"/>
      <c r="F427" s="4"/>
      <c r="G427" s="5"/>
      <c r="H427" s="4"/>
      <c r="I427" s="5"/>
      <c r="J427" s="6"/>
      <c r="K427" s="5"/>
      <c r="L427" s="5"/>
      <c r="M427" s="5"/>
      <c r="N427" s="7"/>
      <c r="O427" s="38"/>
      <c r="P427" s="5"/>
      <c r="Q427" s="5"/>
      <c r="R427" s="7"/>
      <c r="S427" s="38"/>
      <c r="T427" s="5"/>
      <c r="U427" s="5"/>
      <c r="V427" s="55"/>
      <c r="W427" s="38"/>
      <c r="X427" s="5"/>
      <c r="Y427" s="5"/>
      <c r="Z427" s="55"/>
      <c r="AA427" s="36">
        <f>IF(Dane!$E$3=1,AO427+BA427+BM427,IF(Dane!$E$3=2,AU427+BG427+BS427,AW427+BI427+BU427))</f>
        <v>0</v>
      </c>
      <c r="AB427" s="16">
        <f>IF(Dane!$E$3=1,AP427+BB427+BN427,IF(Dane!$E$3=2,AV427+BH427+BT427,AX427+BJ427+BV427))</f>
        <v>0</v>
      </c>
      <c r="AC427" s="16">
        <f>IF(((K427*Dane!$C$9)-AA427)&lt;0,0,(K427*Dane!$C$9)-AA427)</f>
        <v>0</v>
      </c>
      <c r="AD427" s="37">
        <f>IFERROR(IF(((L427*Dane!$C$9)-AB427)&lt;0,0,(L427*Dane!$C$9)-AB427),0)</f>
        <v>0</v>
      </c>
      <c r="AE427" s="97"/>
      <c r="AF427" s="77">
        <f>IF(Dane!$E$3=1,AO427,IF(Dane!$E$3=2,AU427,AW427))</f>
        <v>0</v>
      </c>
      <c r="AG427" s="77">
        <f>IF(Dane!$E$3=1,AP427,IF(Dane!$E$3=2,AV427,AX427))</f>
        <v>0</v>
      </c>
      <c r="AH427" s="77">
        <f>IF(Dane!$E$3=1,BA427,IF(Dane!$E$3=2,BG427,BI427))</f>
        <v>0</v>
      </c>
      <c r="AI427" s="77">
        <f>IF(Dane!$E$3=1,BB427,IF(Dane!$E$3=2,BH427,BJ427))</f>
        <v>0</v>
      </c>
      <c r="AJ427" s="77">
        <f>IF(Dane!$E$3=1,BM427,IF(Dane!$E$3=2,BS427,BU427))</f>
        <v>0</v>
      </c>
      <c r="AK427" s="77">
        <f>IF(Dane!$E$3=1,BN427,IF(Dane!$E$3=2,BT427,BV427))</f>
        <v>0</v>
      </c>
      <c r="AL427" s="24">
        <f t="shared" si="205"/>
        <v>0</v>
      </c>
      <c r="AM427" s="24">
        <f t="shared" si="206"/>
        <v>0</v>
      </c>
      <c r="AN427" s="24"/>
      <c r="AO427" s="24">
        <f t="shared" si="191"/>
        <v>0</v>
      </c>
      <c r="AP427" s="24">
        <f t="shared" si="207"/>
        <v>0</v>
      </c>
      <c r="AQ427" s="24">
        <f t="shared" si="192"/>
        <v>0</v>
      </c>
      <c r="AR427" s="24">
        <f t="shared" si="193"/>
        <v>0</v>
      </c>
      <c r="AS427" s="24">
        <f t="shared" si="194"/>
        <v>0</v>
      </c>
      <c r="AT427" s="24">
        <f t="shared" si="208"/>
        <v>0</v>
      </c>
      <c r="AU427" s="24">
        <f t="shared" si="217"/>
        <v>0</v>
      </c>
      <c r="AV427" s="24">
        <v>0</v>
      </c>
      <c r="AW427" s="24">
        <f t="shared" si="220"/>
        <v>0</v>
      </c>
      <c r="AX427" s="24">
        <v>0</v>
      </c>
      <c r="AY427" s="24">
        <f t="shared" si="209"/>
        <v>0</v>
      </c>
      <c r="AZ427" s="24">
        <f t="shared" si="210"/>
        <v>0</v>
      </c>
      <c r="BA427" s="24">
        <f t="shared" si="195"/>
        <v>0</v>
      </c>
      <c r="BB427" s="24">
        <f t="shared" si="196"/>
        <v>0</v>
      </c>
      <c r="BC427" s="24">
        <f t="shared" si="197"/>
        <v>0</v>
      </c>
      <c r="BD427" s="24">
        <f t="shared" si="198"/>
        <v>0</v>
      </c>
      <c r="BE427" s="24">
        <f t="shared" si="199"/>
        <v>0</v>
      </c>
      <c r="BF427" s="24">
        <f t="shared" si="211"/>
        <v>0</v>
      </c>
      <c r="BG427" s="24">
        <f t="shared" si="218"/>
        <v>0</v>
      </c>
      <c r="BH427" s="24">
        <v>0</v>
      </c>
      <c r="BI427" s="24">
        <f t="shared" si="212"/>
        <v>0</v>
      </c>
      <c r="BJ427" s="24">
        <v>0</v>
      </c>
      <c r="BK427" s="24">
        <f t="shared" si="213"/>
        <v>0</v>
      </c>
      <c r="BL427" s="24">
        <f t="shared" si="214"/>
        <v>0</v>
      </c>
      <c r="BM427" s="24">
        <f t="shared" si="200"/>
        <v>0</v>
      </c>
      <c r="BN427" s="24">
        <f t="shared" si="201"/>
        <v>0</v>
      </c>
      <c r="BO427" s="24">
        <f t="shared" si="202"/>
        <v>0</v>
      </c>
      <c r="BP427" s="24">
        <f t="shared" si="203"/>
        <v>0</v>
      </c>
      <c r="BQ427" s="24">
        <f t="shared" si="204"/>
        <v>0</v>
      </c>
      <c r="BR427" s="24">
        <f t="shared" si="215"/>
        <v>0</v>
      </c>
      <c r="BS427" s="24">
        <f t="shared" si="219"/>
        <v>0</v>
      </c>
      <c r="BT427" s="24">
        <v>0</v>
      </c>
      <c r="BU427" s="24">
        <f t="shared" si="216"/>
        <v>0</v>
      </c>
      <c r="BV427" s="24">
        <v>0</v>
      </c>
    </row>
    <row r="428" spans="1:74">
      <c r="A428" s="87">
        <v>419</v>
      </c>
      <c r="B428" s="1"/>
      <c r="C428" s="1"/>
      <c r="D428" s="2"/>
      <c r="E428" s="3"/>
      <c r="F428" s="4"/>
      <c r="G428" s="5"/>
      <c r="H428" s="4"/>
      <c r="I428" s="5"/>
      <c r="J428" s="6"/>
      <c r="K428" s="5"/>
      <c r="L428" s="5"/>
      <c r="M428" s="5"/>
      <c r="N428" s="7"/>
      <c r="O428" s="38"/>
      <c r="P428" s="5"/>
      <c r="Q428" s="5"/>
      <c r="R428" s="7"/>
      <c r="S428" s="38"/>
      <c r="T428" s="5"/>
      <c r="U428" s="5"/>
      <c r="V428" s="55"/>
      <c r="W428" s="38"/>
      <c r="X428" s="5"/>
      <c r="Y428" s="5"/>
      <c r="Z428" s="55"/>
      <c r="AA428" s="36">
        <f>IF(Dane!$E$3=1,AO428+BA428+BM428,IF(Dane!$E$3=2,AU428+BG428+BS428,AW428+BI428+BU428))</f>
        <v>0</v>
      </c>
      <c r="AB428" s="16">
        <f>IF(Dane!$E$3=1,AP428+BB428+BN428,IF(Dane!$E$3=2,AV428+BH428+BT428,AX428+BJ428+BV428))</f>
        <v>0</v>
      </c>
      <c r="AC428" s="16">
        <f>IF(((K428*Dane!$C$9)-AA428)&lt;0,0,(K428*Dane!$C$9)-AA428)</f>
        <v>0</v>
      </c>
      <c r="AD428" s="37">
        <f>IFERROR(IF(((L428*Dane!$C$9)-AB428)&lt;0,0,(L428*Dane!$C$9)-AB428),0)</f>
        <v>0</v>
      </c>
      <c r="AE428" s="97"/>
      <c r="AF428" s="77">
        <f>IF(Dane!$E$3=1,AO428,IF(Dane!$E$3=2,AU428,AW428))</f>
        <v>0</v>
      </c>
      <c r="AG428" s="77">
        <f>IF(Dane!$E$3=1,AP428,IF(Dane!$E$3=2,AV428,AX428))</f>
        <v>0</v>
      </c>
      <c r="AH428" s="77">
        <f>IF(Dane!$E$3=1,BA428,IF(Dane!$E$3=2,BG428,BI428))</f>
        <v>0</v>
      </c>
      <c r="AI428" s="77">
        <f>IF(Dane!$E$3=1,BB428,IF(Dane!$E$3=2,BH428,BJ428))</f>
        <v>0</v>
      </c>
      <c r="AJ428" s="77">
        <f>IF(Dane!$E$3=1,BM428,IF(Dane!$E$3=2,BS428,BU428))</f>
        <v>0</v>
      </c>
      <c r="AK428" s="77">
        <f>IF(Dane!$E$3=1,BN428,IF(Dane!$E$3=2,BT428,BV428))</f>
        <v>0</v>
      </c>
      <c r="AL428" s="24">
        <f t="shared" si="205"/>
        <v>0</v>
      </c>
      <c r="AM428" s="24">
        <f t="shared" si="206"/>
        <v>0</v>
      </c>
      <c r="AN428" s="24"/>
      <c r="AO428" s="24">
        <f t="shared" si="191"/>
        <v>0</v>
      </c>
      <c r="AP428" s="24">
        <f t="shared" si="207"/>
        <v>0</v>
      </c>
      <c r="AQ428" s="24">
        <f t="shared" si="192"/>
        <v>0</v>
      </c>
      <c r="AR428" s="24">
        <f t="shared" si="193"/>
        <v>0</v>
      </c>
      <c r="AS428" s="24">
        <f t="shared" si="194"/>
        <v>0</v>
      </c>
      <c r="AT428" s="24">
        <f t="shared" si="208"/>
        <v>0</v>
      </c>
      <c r="AU428" s="24">
        <f t="shared" si="217"/>
        <v>0</v>
      </c>
      <c r="AV428" s="24">
        <v>0</v>
      </c>
      <c r="AW428" s="24">
        <f t="shared" si="220"/>
        <v>0</v>
      </c>
      <c r="AX428" s="24">
        <v>0</v>
      </c>
      <c r="AY428" s="24">
        <f t="shared" si="209"/>
        <v>0</v>
      </c>
      <c r="AZ428" s="24">
        <f t="shared" si="210"/>
        <v>0</v>
      </c>
      <c r="BA428" s="24">
        <f t="shared" si="195"/>
        <v>0</v>
      </c>
      <c r="BB428" s="24">
        <f t="shared" si="196"/>
        <v>0</v>
      </c>
      <c r="BC428" s="24">
        <f t="shared" si="197"/>
        <v>0</v>
      </c>
      <c r="BD428" s="24">
        <f t="shared" si="198"/>
        <v>0</v>
      </c>
      <c r="BE428" s="24">
        <f t="shared" si="199"/>
        <v>0</v>
      </c>
      <c r="BF428" s="24">
        <f t="shared" si="211"/>
        <v>0</v>
      </c>
      <c r="BG428" s="24">
        <f t="shared" si="218"/>
        <v>0</v>
      </c>
      <c r="BH428" s="24">
        <v>0</v>
      </c>
      <c r="BI428" s="24">
        <f t="shared" si="212"/>
        <v>0</v>
      </c>
      <c r="BJ428" s="24">
        <v>0</v>
      </c>
      <c r="BK428" s="24">
        <f t="shared" si="213"/>
        <v>0</v>
      </c>
      <c r="BL428" s="24">
        <f t="shared" si="214"/>
        <v>0</v>
      </c>
      <c r="BM428" s="24">
        <f t="shared" si="200"/>
        <v>0</v>
      </c>
      <c r="BN428" s="24">
        <f t="shared" si="201"/>
        <v>0</v>
      </c>
      <c r="BO428" s="24">
        <f t="shared" si="202"/>
        <v>0</v>
      </c>
      <c r="BP428" s="24">
        <f t="shared" si="203"/>
        <v>0</v>
      </c>
      <c r="BQ428" s="24">
        <f t="shared" si="204"/>
        <v>0</v>
      </c>
      <c r="BR428" s="24">
        <f t="shared" si="215"/>
        <v>0</v>
      </c>
      <c r="BS428" s="24">
        <f t="shared" si="219"/>
        <v>0</v>
      </c>
      <c r="BT428" s="24">
        <v>0</v>
      </c>
      <c r="BU428" s="24">
        <f t="shared" si="216"/>
        <v>0</v>
      </c>
      <c r="BV428" s="24">
        <v>0</v>
      </c>
    </row>
    <row r="429" spans="1:74">
      <c r="A429" s="87">
        <v>420</v>
      </c>
      <c r="B429" s="1"/>
      <c r="C429" s="1"/>
      <c r="D429" s="2"/>
      <c r="E429" s="3"/>
      <c r="F429" s="4"/>
      <c r="G429" s="5"/>
      <c r="H429" s="4"/>
      <c r="I429" s="5"/>
      <c r="J429" s="6"/>
      <c r="K429" s="5"/>
      <c r="L429" s="5"/>
      <c r="M429" s="5"/>
      <c r="N429" s="7"/>
      <c r="O429" s="38"/>
      <c r="P429" s="5"/>
      <c r="Q429" s="5"/>
      <c r="R429" s="7"/>
      <c r="S429" s="38"/>
      <c r="T429" s="5"/>
      <c r="U429" s="5"/>
      <c r="V429" s="55"/>
      <c r="W429" s="38"/>
      <c r="X429" s="5"/>
      <c r="Y429" s="5"/>
      <c r="Z429" s="55"/>
      <c r="AA429" s="36">
        <f>IF(Dane!$E$3=1,AO429+BA429+BM429,IF(Dane!$E$3=2,AU429+BG429+BS429,AW429+BI429+BU429))</f>
        <v>0</v>
      </c>
      <c r="AB429" s="16">
        <f>IF(Dane!$E$3=1,AP429+BB429+BN429,IF(Dane!$E$3=2,AV429+BH429+BT429,AX429+BJ429+BV429))</f>
        <v>0</v>
      </c>
      <c r="AC429" s="16">
        <f>IF(((K429*Dane!$C$9)-AA429)&lt;0,0,(K429*Dane!$C$9)-AA429)</f>
        <v>0</v>
      </c>
      <c r="AD429" s="37">
        <f>IFERROR(IF(((L429*Dane!$C$9)-AB429)&lt;0,0,(L429*Dane!$C$9)-AB429),0)</f>
        <v>0</v>
      </c>
      <c r="AE429" s="97"/>
      <c r="AF429" s="77">
        <f>IF(Dane!$E$3=1,AO429,IF(Dane!$E$3=2,AU429,AW429))</f>
        <v>0</v>
      </c>
      <c r="AG429" s="77">
        <f>IF(Dane!$E$3=1,AP429,IF(Dane!$E$3=2,AV429,AX429))</f>
        <v>0</v>
      </c>
      <c r="AH429" s="77">
        <f>IF(Dane!$E$3=1,BA429,IF(Dane!$E$3=2,BG429,BI429))</f>
        <v>0</v>
      </c>
      <c r="AI429" s="77">
        <f>IF(Dane!$E$3=1,BB429,IF(Dane!$E$3=2,BH429,BJ429))</f>
        <v>0</v>
      </c>
      <c r="AJ429" s="77">
        <f>IF(Dane!$E$3=1,BM429,IF(Dane!$E$3=2,BS429,BU429))</f>
        <v>0</v>
      </c>
      <c r="AK429" s="77">
        <f>IF(Dane!$E$3=1,BN429,IF(Dane!$E$3=2,BT429,BV429))</f>
        <v>0</v>
      </c>
      <c r="AL429" s="24">
        <f t="shared" si="205"/>
        <v>0</v>
      </c>
      <c r="AM429" s="24">
        <f t="shared" si="206"/>
        <v>0</v>
      </c>
      <c r="AN429" s="24"/>
      <c r="AO429" s="24">
        <f t="shared" si="191"/>
        <v>0</v>
      </c>
      <c r="AP429" s="24">
        <f t="shared" si="207"/>
        <v>0</v>
      </c>
      <c r="AQ429" s="24">
        <f t="shared" si="192"/>
        <v>0</v>
      </c>
      <c r="AR429" s="24">
        <f t="shared" si="193"/>
        <v>0</v>
      </c>
      <c r="AS429" s="24">
        <f t="shared" si="194"/>
        <v>0</v>
      </c>
      <c r="AT429" s="24">
        <f t="shared" si="208"/>
        <v>0</v>
      </c>
      <c r="AU429" s="24">
        <f t="shared" si="217"/>
        <v>0</v>
      </c>
      <c r="AV429" s="24">
        <v>0</v>
      </c>
      <c r="AW429" s="24">
        <f t="shared" si="220"/>
        <v>0</v>
      </c>
      <c r="AX429" s="24">
        <v>0</v>
      </c>
      <c r="AY429" s="24">
        <f t="shared" si="209"/>
        <v>0</v>
      </c>
      <c r="AZ429" s="24">
        <f t="shared" si="210"/>
        <v>0</v>
      </c>
      <c r="BA429" s="24">
        <f t="shared" si="195"/>
        <v>0</v>
      </c>
      <c r="BB429" s="24">
        <f t="shared" si="196"/>
        <v>0</v>
      </c>
      <c r="BC429" s="24">
        <f t="shared" si="197"/>
        <v>0</v>
      </c>
      <c r="BD429" s="24">
        <f t="shared" si="198"/>
        <v>0</v>
      </c>
      <c r="BE429" s="24">
        <f t="shared" si="199"/>
        <v>0</v>
      </c>
      <c r="BF429" s="24">
        <f t="shared" si="211"/>
        <v>0</v>
      </c>
      <c r="BG429" s="24">
        <f t="shared" si="218"/>
        <v>0</v>
      </c>
      <c r="BH429" s="24">
        <v>0</v>
      </c>
      <c r="BI429" s="24">
        <f t="shared" si="212"/>
        <v>0</v>
      </c>
      <c r="BJ429" s="24">
        <v>0</v>
      </c>
      <c r="BK429" s="24">
        <f t="shared" si="213"/>
        <v>0</v>
      </c>
      <c r="BL429" s="24">
        <f t="shared" si="214"/>
        <v>0</v>
      </c>
      <c r="BM429" s="24">
        <f t="shared" si="200"/>
        <v>0</v>
      </c>
      <c r="BN429" s="24">
        <f t="shared" si="201"/>
        <v>0</v>
      </c>
      <c r="BO429" s="24">
        <f t="shared" si="202"/>
        <v>0</v>
      </c>
      <c r="BP429" s="24">
        <f t="shared" si="203"/>
        <v>0</v>
      </c>
      <c r="BQ429" s="24">
        <f t="shared" si="204"/>
        <v>0</v>
      </c>
      <c r="BR429" s="24">
        <f t="shared" si="215"/>
        <v>0</v>
      </c>
      <c r="BS429" s="24">
        <f t="shared" si="219"/>
        <v>0</v>
      </c>
      <c r="BT429" s="24">
        <v>0</v>
      </c>
      <c r="BU429" s="24">
        <f t="shared" si="216"/>
        <v>0</v>
      </c>
      <c r="BV429" s="24">
        <v>0</v>
      </c>
    </row>
    <row r="430" spans="1:74">
      <c r="A430" s="87">
        <v>421</v>
      </c>
      <c r="B430" s="1"/>
      <c r="C430" s="1"/>
      <c r="D430" s="2"/>
      <c r="E430" s="3"/>
      <c r="F430" s="4"/>
      <c r="G430" s="5"/>
      <c r="H430" s="4"/>
      <c r="I430" s="5"/>
      <c r="J430" s="6"/>
      <c r="K430" s="5"/>
      <c r="L430" s="5"/>
      <c r="M430" s="5"/>
      <c r="N430" s="7"/>
      <c r="O430" s="38"/>
      <c r="P430" s="5"/>
      <c r="Q430" s="5"/>
      <c r="R430" s="7"/>
      <c r="S430" s="38"/>
      <c r="T430" s="5"/>
      <c r="U430" s="5"/>
      <c r="V430" s="55"/>
      <c r="W430" s="38"/>
      <c r="X430" s="5"/>
      <c r="Y430" s="5"/>
      <c r="Z430" s="55"/>
      <c r="AA430" s="36">
        <f>IF(Dane!$E$3=1,AO430+BA430+BM430,IF(Dane!$E$3=2,AU430+BG430+BS430,AW430+BI430+BU430))</f>
        <v>0</v>
      </c>
      <c r="AB430" s="16">
        <f>IF(Dane!$E$3=1,AP430+BB430+BN430,IF(Dane!$E$3=2,AV430+BH430+BT430,AX430+BJ430+BV430))</f>
        <v>0</v>
      </c>
      <c r="AC430" s="16">
        <f>IF(((K430*Dane!$C$9)-AA430)&lt;0,0,(K430*Dane!$C$9)-AA430)</f>
        <v>0</v>
      </c>
      <c r="AD430" s="37">
        <f>IFERROR(IF(((L430*Dane!$C$9)-AB430)&lt;0,0,(L430*Dane!$C$9)-AB430),0)</f>
        <v>0</v>
      </c>
      <c r="AE430" s="97"/>
      <c r="AF430" s="77">
        <f>IF(Dane!$E$3=1,AO430,IF(Dane!$E$3=2,AU430,AW430))</f>
        <v>0</v>
      </c>
      <c r="AG430" s="77">
        <f>IF(Dane!$E$3=1,AP430,IF(Dane!$E$3=2,AV430,AX430))</f>
        <v>0</v>
      </c>
      <c r="AH430" s="77">
        <f>IF(Dane!$E$3=1,BA430,IF(Dane!$E$3=2,BG430,BI430))</f>
        <v>0</v>
      </c>
      <c r="AI430" s="77">
        <f>IF(Dane!$E$3=1,BB430,IF(Dane!$E$3=2,BH430,BJ430))</f>
        <v>0</v>
      </c>
      <c r="AJ430" s="77">
        <f>IF(Dane!$E$3=1,BM430,IF(Dane!$E$3=2,BS430,BU430))</f>
        <v>0</v>
      </c>
      <c r="AK430" s="77">
        <f>IF(Dane!$E$3=1,BN430,IF(Dane!$E$3=2,BT430,BV430))</f>
        <v>0</v>
      </c>
      <c r="AL430" s="24">
        <f t="shared" si="205"/>
        <v>0</v>
      </c>
      <c r="AM430" s="24">
        <f t="shared" si="206"/>
        <v>0</v>
      </c>
      <c r="AN430" s="24"/>
      <c r="AO430" s="24">
        <f t="shared" si="191"/>
        <v>0</v>
      </c>
      <c r="AP430" s="24">
        <f t="shared" si="207"/>
        <v>0</v>
      </c>
      <c r="AQ430" s="24">
        <f t="shared" si="192"/>
        <v>0</v>
      </c>
      <c r="AR430" s="24">
        <f t="shared" si="193"/>
        <v>0</v>
      </c>
      <c r="AS430" s="24">
        <f t="shared" si="194"/>
        <v>0</v>
      </c>
      <c r="AT430" s="24">
        <f t="shared" si="208"/>
        <v>0</v>
      </c>
      <c r="AU430" s="24">
        <f t="shared" si="217"/>
        <v>0</v>
      </c>
      <c r="AV430" s="24">
        <v>0</v>
      </c>
      <c r="AW430" s="24">
        <f t="shared" si="220"/>
        <v>0</v>
      </c>
      <c r="AX430" s="24">
        <v>0</v>
      </c>
      <c r="AY430" s="24">
        <f t="shared" si="209"/>
        <v>0</v>
      </c>
      <c r="AZ430" s="24">
        <f t="shared" si="210"/>
        <v>0</v>
      </c>
      <c r="BA430" s="24">
        <f t="shared" si="195"/>
        <v>0</v>
      </c>
      <c r="BB430" s="24">
        <f t="shared" si="196"/>
        <v>0</v>
      </c>
      <c r="BC430" s="24">
        <f t="shared" si="197"/>
        <v>0</v>
      </c>
      <c r="BD430" s="24">
        <f t="shared" si="198"/>
        <v>0</v>
      </c>
      <c r="BE430" s="24">
        <f t="shared" si="199"/>
        <v>0</v>
      </c>
      <c r="BF430" s="24">
        <f t="shared" si="211"/>
        <v>0</v>
      </c>
      <c r="BG430" s="24">
        <f t="shared" si="218"/>
        <v>0</v>
      </c>
      <c r="BH430" s="24">
        <v>0</v>
      </c>
      <c r="BI430" s="24">
        <f t="shared" si="212"/>
        <v>0</v>
      </c>
      <c r="BJ430" s="24">
        <v>0</v>
      </c>
      <c r="BK430" s="24">
        <f t="shared" si="213"/>
        <v>0</v>
      </c>
      <c r="BL430" s="24">
        <f t="shared" si="214"/>
        <v>0</v>
      </c>
      <c r="BM430" s="24">
        <f t="shared" si="200"/>
        <v>0</v>
      </c>
      <c r="BN430" s="24">
        <f t="shared" si="201"/>
        <v>0</v>
      </c>
      <c r="BO430" s="24">
        <f t="shared" si="202"/>
        <v>0</v>
      </c>
      <c r="BP430" s="24">
        <f t="shared" si="203"/>
        <v>0</v>
      </c>
      <c r="BQ430" s="24">
        <f t="shared" si="204"/>
        <v>0</v>
      </c>
      <c r="BR430" s="24">
        <f t="shared" si="215"/>
        <v>0</v>
      </c>
      <c r="BS430" s="24">
        <f t="shared" si="219"/>
        <v>0</v>
      </c>
      <c r="BT430" s="24">
        <v>0</v>
      </c>
      <c r="BU430" s="24">
        <f t="shared" si="216"/>
        <v>0</v>
      </c>
      <c r="BV430" s="24">
        <v>0</v>
      </c>
    </row>
    <row r="431" spans="1:74">
      <c r="A431" s="87">
        <v>422</v>
      </c>
      <c r="B431" s="1"/>
      <c r="C431" s="1"/>
      <c r="D431" s="2"/>
      <c r="E431" s="3"/>
      <c r="F431" s="4"/>
      <c r="G431" s="5"/>
      <c r="H431" s="4"/>
      <c r="I431" s="5"/>
      <c r="J431" s="6"/>
      <c r="K431" s="5"/>
      <c r="L431" s="5"/>
      <c r="M431" s="5"/>
      <c r="N431" s="7"/>
      <c r="O431" s="38"/>
      <c r="P431" s="5"/>
      <c r="Q431" s="5"/>
      <c r="R431" s="7"/>
      <c r="S431" s="38"/>
      <c r="T431" s="5"/>
      <c r="U431" s="5"/>
      <c r="V431" s="55"/>
      <c r="W431" s="38"/>
      <c r="X431" s="5"/>
      <c r="Y431" s="5"/>
      <c r="Z431" s="55"/>
      <c r="AA431" s="36">
        <f>IF(Dane!$E$3=1,AO431+BA431+BM431,IF(Dane!$E$3=2,AU431+BG431+BS431,AW431+BI431+BU431))</f>
        <v>0</v>
      </c>
      <c r="AB431" s="16">
        <f>IF(Dane!$E$3=1,AP431+BB431+BN431,IF(Dane!$E$3=2,AV431+BH431+BT431,AX431+BJ431+BV431))</f>
        <v>0</v>
      </c>
      <c r="AC431" s="16">
        <f>IF(((K431*Dane!$C$9)-AA431)&lt;0,0,(K431*Dane!$C$9)-AA431)</f>
        <v>0</v>
      </c>
      <c r="AD431" s="37">
        <f>IFERROR(IF(((L431*Dane!$C$9)-AB431)&lt;0,0,(L431*Dane!$C$9)-AB431),0)</f>
        <v>0</v>
      </c>
      <c r="AE431" s="97"/>
      <c r="AF431" s="77">
        <f>IF(Dane!$E$3=1,AO431,IF(Dane!$E$3=2,AU431,AW431))</f>
        <v>0</v>
      </c>
      <c r="AG431" s="77">
        <f>IF(Dane!$E$3=1,AP431,IF(Dane!$E$3=2,AV431,AX431))</f>
        <v>0</v>
      </c>
      <c r="AH431" s="77">
        <f>IF(Dane!$E$3=1,BA431,IF(Dane!$E$3=2,BG431,BI431))</f>
        <v>0</v>
      </c>
      <c r="AI431" s="77">
        <f>IF(Dane!$E$3=1,BB431,IF(Dane!$E$3=2,BH431,BJ431))</f>
        <v>0</v>
      </c>
      <c r="AJ431" s="77">
        <f>IF(Dane!$E$3=1,BM431,IF(Dane!$E$3=2,BS431,BU431))</f>
        <v>0</v>
      </c>
      <c r="AK431" s="77">
        <f>IF(Dane!$E$3=1,BN431,IF(Dane!$E$3=2,BT431,BV431))</f>
        <v>0</v>
      </c>
      <c r="AL431" s="24">
        <f t="shared" si="205"/>
        <v>0</v>
      </c>
      <c r="AM431" s="24">
        <f t="shared" si="206"/>
        <v>0</v>
      </c>
      <c r="AN431" s="24"/>
      <c r="AO431" s="24">
        <f t="shared" si="191"/>
        <v>0</v>
      </c>
      <c r="AP431" s="24">
        <f t="shared" si="207"/>
        <v>0</v>
      </c>
      <c r="AQ431" s="24">
        <f t="shared" si="192"/>
        <v>0</v>
      </c>
      <c r="AR431" s="24">
        <f t="shared" si="193"/>
        <v>0</v>
      </c>
      <c r="AS431" s="24">
        <f t="shared" si="194"/>
        <v>0</v>
      </c>
      <c r="AT431" s="24">
        <f t="shared" si="208"/>
        <v>0</v>
      </c>
      <c r="AU431" s="24">
        <f t="shared" si="217"/>
        <v>0</v>
      </c>
      <c r="AV431" s="24">
        <v>0</v>
      </c>
      <c r="AW431" s="24">
        <f t="shared" si="220"/>
        <v>0</v>
      </c>
      <c r="AX431" s="24">
        <v>0</v>
      </c>
      <c r="AY431" s="24">
        <f t="shared" si="209"/>
        <v>0</v>
      </c>
      <c r="AZ431" s="24">
        <f t="shared" si="210"/>
        <v>0</v>
      </c>
      <c r="BA431" s="24">
        <f t="shared" si="195"/>
        <v>0</v>
      </c>
      <c r="BB431" s="24">
        <f t="shared" si="196"/>
        <v>0</v>
      </c>
      <c r="BC431" s="24">
        <f t="shared" si="197"/>
        <v>0</v>
      </c>
      <c r="BD431" s="24">
        <f t="shared" si="198"/>
        <v>0</v>
      </c>
      <c r="BE431" s="24">
        <f t="shared" si="199"/>
        <v>0</v>
      </c>
      <c r="BF431" s="24">
        <f t="shared" si="211"/>
        <v>0</v>
      </c>
      <c r="BG431" s="24">
        <f t="shared" si="218"/>
        <v>0</v>
      </c>
      <c r="BH431" s="24">
        <v>0</v>
      </c>
      <c r="BI431" s="24">
        <f t="shared" si="212"/>
        <v>0</v>
      </c>
      <c r="BJ431" s="24">
        <v>0</v>
      </c>
      <c r="BK431" s="24">
        <f t="shared" si="213"/>
        <v>0</v>
      </c>
      <c r="BL431" s="24">
        <f t="shared" si="214"/>
        <v>0</v>
      </c>
      <c r="BM431" s="24">
        <f t="shared" si="200"/>
        <v>0</v>
      </c>
      <c r="BN431" s="24">
        <f t="shared" si="201"/>
        <v>0</v>
      </c>
      <c r="BO431" s="24">
        <f t="shared" si="202"/>
        <v>0</v>
      </c>
      <c r="BP431" s="24">
        <f t="shared" si="203"/>
        <v>0</v>
      </c>
      <c r="BQ431" s="24">
        <f t="shared" si="204"/>
        <v>0</v>
      </c>
      <c r="BR431" s="24">
        <f t="shared" si="215"/>
        <v>0</v>
      </c>
      <c r="BS431" s="24">
        <f t="shared" si="219"/>
        <v>0</v>
      </c>
      <c r="BT431" s="24">
        <v>0</v>
      </c>
      <c r="BU431" s="24">
        <f t="shared" si="216"/>
        <v>0</v>
      </c>
      <c r="BV431" s="24">
        <v>0</v>
      </c>
    </row>
    <row r="432" spans="1:74">
      <c r="A432" s="87">
        <v>423</v>
      </c>
      <c r="B432" s="1"/>
      <c r="C432" s="1"/>
      <c r="D432" s="2"/>
      <c r="E432" s="3"/>
      <c r="F432" s="4"/>
      <c r="G432" s="5"/>
      <c r="H432" s="4"/>
      <c r="I432" s="5"/>
      <c r="J432" s="6"/>
      <c r="K432" s="5"/>
      <c r="L432" s="5"/>
      <c r="M432" s="5"/>
      <c r="N432" s="7"/>
      <c r="O432" s="38"/>
      <c r="P432" s="5"/>
      <c r="Q432" s="5"/>
      <c r="R432" s="7"/>
      <c r="S432" s="38"/>
      <c r="T432" s="5"/>
      <c r="U432" s="5"/>
      <c r="V432" s="55"/>
      <c r="W432" s="38"/>
      <c r="X432" s="5"/>
      <c r="Y432" s="5"/>
      <c r="Z432" s="55"/>
      <c r="AA432" s="36">
        <f>IF(Dane!$E$3=1,AO432+BA432+BM432,IF(Dane!$E$3=2,AU432+BG432+BS432,AW432+BI432+BU432))</f>
        <v>0</v>
      </c>
      <c r="AB432" s="16">
        <f>IF(Dane!$E$3=1,AP432+BB432+BN432,IF(Dane!$E$3=2,AV432+BH432+BT432,AX432+BJ432+BV432))</f>
        <v>0</v>
      </c>
      <c r="AC432" s="16">
        <f>IF(((K432*Dane!$C$9)-AA432)&lt;0,0,(K432*Dane!$C$9)-AA432)</f>
        <v>0</v>
      </c>
      <c r="AD432" s="37">
        <f>IFERROR(IF(((L432*Dane!$C$9)-AB432)&lt;0,0,(L432*Dane!$C$9)-AB432),0)</f>
        <v>0</v>
      </c>
      <c r="AE432" s="97"/>
      <c r="AF432" s="77">
        <f>IF(Dane!$E$3=1,AO432,IF(Dane!$E$3=2,AU432,AW432))</f>
        <v>0</v>
      </c>
      <c r="AG432" s="77">
        <f>IF(Dane!$E$3=1,AP432,IF(Dane!$E$3=2,AV432,AX432))</f>
        <v>0</v>
      </c>
      <c r="AH432" s="77">
        <f>IF(Dane!$E$3=1,BA432,IF(Dane!$E$3=2,BG432,BI432))</f>
        <v>0</v>
      </c>
      <c r="AI432" s="77">
        <f>IF(Dane!$E$3=1,BB432,IF(Dane!$E$3=2,BH432,BJ432))</f>
        <v>0</v>
      </c>
      <c r="AJ432" s="77">
        <f>IF(Dane!$E$3=1,BM432,IF(Dane!$E$3=2,BS432,BU432))</f>
        <v>0</v>
      </c>
      <c r="AK432" s="77">
        <f>IF(Dane!$E$3=1,BN432,IF(Dane!$E$3=2,BT432,BV432))</f>
        <v>0</v>
      </c>
      <c r="AL432" s="24">
        <f t="shared" si="205"/>
        <v>0</v>
      </c>
      <c r="AM432" s="24">
        <f t="shared" si="206"/>
        <v>0</v>
      </c>
      <c r="AN432" s="24"/>
      <c r="AO432" s="24">
        <f t="shared" si="191"/>
        <v>0</v>
      </c>
      <c r="AP432" s="24">
        <f t="shared" si="207"/>
        <v>0</v>
      </c>
      <c r="AQ432" s="24">
        <f t="shared" si="192"/>
        <v>0</v>
      </c>
      <c r="AR432" s="24">
        <f t="shared" si="193"/>
        <v>0</v>
      </c>
      <c r="AS432" s="24">
        <f t="shared" si="194"/>
        <v>0</v>
      </c>
      <c r="AT432" s="24">
        <f t="shared" si="208"/>
        <v>0</v>
      </c>
      <c r="AU432" s="24">
        <f t="shared" si="217"/>
        <v>0</v>
      </c>
      <c r="AV432" s="24">
        <v>0</v>
      </c>
      <c r="AW432" s="24">
        <f t="shared" si="220"/>
        <v>0</v>
      </c>
      <c r="AX432" s="24">
        <v>0</v>
      </c>
      <c r="AY432" s="24">
        <f t="shared" si="209"/>
        <v>0</v>
      </c>
      <c r="AZ432" s="24">
        <f t="shared" si="210"/>
        <v>0</v>
      </c>
      <c r="BA432" s="24">
        <f t="shared" si="195"/>
        <v>0</v>
      </c>
      <c r="BB432" s="24">
        <f t="shared" si="196"/>
        <v>0</v>
      </c>
      <c r="BC432" s="24">
        <f t="shared" si="197"/>
        <v>0</v>
      </c>
      <c r="BD432" s="24">
        <f t="shared" si="198"/>
        <v>0</v>
      </c>
      <c r="BE432" s="24">
        <f t="shared" si="199"/>
        <v>0</v>
      </c>
      <c r="BF432" s="24">
        <f t="shared" si="211"/>
        <v>0</v>
      </c>
      <c r="BG432" s="24">
        <f t="shared" si="218"/>
        <v>0</v>
      </c>
      <c r="BH432" s="24">
        <v>0</v>
      </c>
      <c r="BI432" s="24">
        <f t="shared" si="212"/>
        <v>0</v>
      </c>
      <c r="BJ432" s="24">
        <v>0</v>
      </c>
      <c r="BK432" s="24">
        <f t="shared" si="213"/>
        <v>0</v>
      </c>
      <c r="BL432" s="24">
        <f t="shared" si="214"/>
        <v>0</v>
      </c>
      <c r="BM432" s="24">
        <f t="shared" si="200"/>
        <v>0</v>
      </c>
      <c r="BN432" s="24">
        <f t="shared" si="201"/>
        <v>0</v>
      </c>
      <c r="BO432" s="24">
        <f t="shared" si="202"/>
        <v>0</v>
      </c>
      <c r="BP432" s="24">
        <f t="shared" si="203"/>
        <v>0</v>
      </c>
      <c r="BQ432" s="24">
        <f t="shared" si="204"/>
        <v>0</v>
      </c>
      <c r="BR432" s="24">
        <f t="shared" si="215"/>
        <v>0</v>
      </c>
      <c r="BS432" s="24">
        <f t="shared" si="219"/>
        <v>0</v>
      </c>
      <c r="BT432" s="24">
        <v>0</v>
      </c>
      <c r="BU432" s="24">
        <f t="shared" si="216"/>
        <v>0</v>
      </c>
      <c r="BV432" s="24">
        <v>0</v>
      </c>
    </row>
    <row r="433" spans="1:74">
      <c r="A433" s="87">
        <v>424</v>
      </c>
      <c r="B433" s="1"/>
      <c r="C433" s="1"/>
      <c r="D433" s="2"/>
      <c r="E433" s="3"/>
      <c r="F433" s="4"/>
      <c r="G433" s="5"/>
      <c r="H433" s="4"/>
      <c r="I433" s="5"/>
      <c r="J433" s="6"/>
      <c r="K433" s="5"/>
      <c r="L433" s="5"/>
      <c r="M433" s="5"/>
      <c r="N433" s="7"/>
      <c r="O433" s="38"/>
      <c r="P433" s="5"/>
      <c r="Q433" s="5"/>
      <c r="R433" s="7"/>
      <c r="S433" s="38"/>
      <c r="T433" s="5"/>
      <c r="U433" s="5"/>
      <c r="V433" s="55"/>
      <c r="W433" s="38"/>
      <c r="X433" s="5"/>
      <c r="Y433" s="5"/>
      <c r="Z433" s="55"/>
      <c r="AA433" s="36">
        <f>IF(Dane!$E$3=1,AO433+BA433+BM433,IF(Dane!$E$3=2,AU433+BG433+BS433,AW433+BI433+BU433))</f>
        <v>0</v>
      </c>
      <c r="AB433" s="16">
        <f>IF(Dane!$E$3=1,AP433+BB433+BN433,IF(Dane!$E$3=2,AV433+BH433+BT433,AX433+BJ433+BV433))</f>
        <v>0</v>
      </c>
      <c r="AC433" s="16">
        <f>IF(((K433*Dane!$C$9)-AA433)&lt;0,0,(K433*Dane!$C$9)-AA433)</f>
        <v>0</v>
      </c>
      <c r="AD433" s="37">
        <f>IFERROR(IF(((L433*Dane!$C$9)-AB433)&lt;0,0,(L433*Dane!$C$9)-AB433),0)</f>
        <v>0</v>
      </c>
      <c r="AE433" s="97"/>
      <c r="AF433" s="77">
        <f>IF(Dane!$E$3=1,AO433,IF(Dane!$E$3=2,AU433,AW433))</f>
        <v>0</v>
      </c>
      <c r="AG433" s="77">
        <f>IF(Dane!$E$3=1,AP433,IF(Dane!$E$3=2,AV433,AX433))</f>
        <v>0</v>
      </c>
      <c r="AH433" s="77">
        <f>IF(Dane!$E$3=1,BA433,IF(Dane!$E$3=2,BG433,BI433))</f>
        <v>0</v>
      </c>
      <c r="AI433" s="77">
        <f>IF(Dane!$E$3=1,BB433,IF(Dane!$E$3=2,BH433,BJ433))</f>
        <v>0</v>
      </c>
      <c r="AJ433" s="77">
        <f>IF(Dane!$E$3=1,BM433,IF(Dane!$E$3=2,BS433,BU433))</f>
        <v>0</v>
      </c>
      <c r="AK433" s="77">
        <f>IF(Dane!$E$3=1,BN433,IF(Dane!$E$3=2,BT433,BV433))</f>
        <v>0</v>
      </c>
      <c r="AL433" s="24">
        <f t="shared" si="205"/>
        <v>0</v>
      </c>
      <c r="AM433" s="24">
        <f t="shared" si="206"/>
        <v>0</v>
      </c>
      <c r="AN433" s="24"/>
      <c r="AO433" s="24">
        <f t="shared" si="191"/>
        <v>0</v>
      </c>
      <c r="AP433" s="24">
        <f t="shared" si="207"/>
        <v>0</v>
      </c>
      <c r="AQ433" s="24">
        <f t="shared" si="192"/>
        <v>0</v>
      </c>
      <c r="AR433" s="24">
        <f t="shared" si="193"/>
        <v>0</v>
      </c>
      <c r="AS433" s="24">
        <f t="shared" si="194"/>
        <v>0</v>
      </c>
      <c r="AT433" s="24">
        <f t="shared" si="208"/>
        <v>0</v>
      </c>
      <c r="AU433" s="24">
        <f t="shared" si="217"/>
        <v>0</v>
      </c>
      <c r="AV433" s="24">
        <v>0</v>
      </c>
      <c r="AW433" s="24">
        <f t="shared" si="220"/>
        <v>0</v>
      </c>
      <c r="AX433" s="24">
        <v>0</v>
      </c>
      <c r="AY433" s="24">
        <f t="shared" si="209"/>
        <v>0</v>
      </c>
      <c r="AZ433" s="24">
        <f t="shared" si="210"/>
        <v>0</v>
      </c>
      <c r="BA433" s="24">
        <f t="shared" si="195"/>
        <v>0</v>
      </c>
      <c r="BB433" s="24">
        <f t="shared" si="196"/>
        <v>0</v>
      </c>
      <c r="BC433" s="24">
        <f t="shared" si="197"/>
        <v>0</v>
      </c>
      <c r="BD433" s="24">
        <f t="shared" si="198"/>
        <v>0</v>
      </c>
      <c r="BE433" s="24">
        <f t="shared" si="199"/>
        <v>0</v>
      </c>
      <c r="BF433" s="24">
        <f t="shared" si="211"/>
        <v>0</v>
      </c>
      <c r="BG433" s="24">
        <f t="shared" si="218"/>
        <v>0</v>
      </c>
      <c r="BH433" s="24">
        <v>0</v>
      </c>
      <c r="BI433" s="24">
        <f t="shared" si="212"/>
        <v>0</v>
      </c>
      <c r="BJ433" s="24">
        <v>0</v>
      </c>
      <c r="BK433" s="24">
        <f t="shared" si="213"/>
        <v>0</v>
      </c>
      <c r="BL433" s="24">
        <f t="shared" si="214"/>
        <v>0</v>
      </c>
      <c r="BM433" s="24">
        <f t="shared" si="200"/>
        <v>0</v>
      </c>
      <c r="BN433" s="24">
        <f t="shared" si="201"/>
        <v>0</v>
      </c>
      <c r="BO433" s="24">
        <f t="shared" si="202"/>
        <v>0</v>
      </c>
      <c r="BP433" s="24">
        <f t="shared" si="203"/>
        <v>0</v>
      </c>
      <c r="BQ433" s="24">
        <f t="shared" si="204"/>
        <v>0</v>
      </c>
      <c r="BR433" s="24">
        <f t="shared" si="215"/>
        <v>0</v>
      </c>
      <c r="BS433" s="24">
        <f t="shared" si="219"/>
        <v>0</v>
      </c>
      <c r="BT433" s="24">
        <v>0</v>
      </c>
      <c r="BU433" s="24">
        <f t="shared" si="216"/>
        <v>0</v>
      </c>
      <c r="BV433" s="24">
        <v>0</v>
      </c>
    </row>
    <row r="434" spans="1:74">
      <c r="A434" s="87">
        <v>425</v>
      </c>
      <c r="B434" s="1"/>
      <c r="C434" s="1"/>
      <c r="D434" s="2"/>
      <c r="E434" s="3"/>
      <c r="F434" s="4"/>
      <c r="G434" s="5"/>
      <c r="H434" s="4"/>
      <c r="I434" s="5"/>
      <c r="J434" s="6"/>
      <c r="K434" s="5"/>
      <c r="L434" s="5"/>
      <c r="M434" s="5"/>
      <c r="N434" s="7"/>
      <c r="O434" s="38"/>
      <c r="P434" s="5"/>
      <c r="Q434" s="5"/>
      <c r="R434" s="7"/>
      <c r="S434" s="38"/>
      <c r="T434" s="5"/>
      <c r="U434" s="5"/>
      <c r="V434" s="55"/>
      <c r="W434" s="38"/>
      <c r="X434" s="5"/>
      <c r="Y434" s="5"/>
      <c r="Z434" s="55"/>
      <c r="AA434" s="36">
        <f>IF(Dane!$E$3=1,AO434+BA434+BM434,IF(Dane!$E$3=2,AU434+BG434+BS434,AW434+BI434+BU434))</f>
        <v>0</v>
      </c>
      <c r="AB434" s="16">
        <f>IF(Dane!$E$3=1,AP434+BB434+BN434,IF(Dane!$E$3=2,AV434+BH434+BT434,AX434+BJ434+BV434))</f>
        <v>0</v>
      </c>
      <c r="AC434" s="16">
        <f>IF(((K434*Dane!$C$9)-AA434)&lt;0,0,(K434*Dane!$C$9)-AA434)</f>
        <v>0</v>
      </c>
      <c r="AD434" s="37">
        <f>IFERROR(IF(((L434*Dane!$C$9)-AB434)&lt;0,0,(L434*Dane!$C$9)-AB434),0)</f>
        <v>0</v>
      </c>
      <c r="AE434" s="97"/>
      <c r="AF434" s="77">
        <f>IF(Dane!$E$3=1,AO434,IF(Dane!$E$3=2,AU434,AW434))</f>
        <v>0</v>
      </c>
      <c r="AG434" s="77">
        <f>IF(Dane!$E$3=1,AP434,IF(Dane!$E$3=2,AV434,AX434))</f>
        <v>0</v>
      </c>
      <c r="AH434" s="77">
        <f>IF(Dane!$E$3=1,BA434,IF(Dane!$E$3=2,BG434,BI434))</f>
        <v>0</v>
      </c>
      <c r="AI434" s="77">
        <f>IF(Dane!$E$3=1,BB434,IF(Dane!$E$3=2,BH434,BJ434))</f>
        <v>0</v>
      </c>
      <c r="AJ434" s="77">
        <f>IF(Dane!$E$3=1,BM434,IF(Dane!$E$3=2,BS434,BU434))</f>
        <v>0</v>
      </c>
      <c r="AK434" s="77">
        <f>IF(Dane!$E$3=1,BN434,IF(Dane!$E$3=2,BT434,BV434))</f>
        <v>0</v>
      </c>
      <c r="AL434" s="24">
        <f t="shared" si="205"/>
        <v>0</v>
      </c>
      <c r="AM434" s="24">
        <f t="shared" si="206"/>
        <v>0</v>
      </c>
      <c r="AN434" s="24"/>
      <c r="AO434" s="24">
        <f t="shared" si="191"/>
        <v>0</v>
      </c>
      <c r="AP434" s="24">
        <f t="shared" si="207"/>
        <v>0</v>
      </c>
      <c r="AQ434" s="24">
        <f t="shared" si="192"/>
        <v>0</v>
      </c>
      <c r="AR434" s="24">
        <f t="shared" si="193"/>
        <v>0</v>
      </c>
      <c r="AS434" s="24">
        <f t="shared" si="194"/>
        <v>0</v>
      </c>
      <c r="AT434" s="24">
        <f t="shared" si="208"/>
        <v>0</v>
      </c>
      <c r="AU434" s="24">
        <f t="shared" si="217"/>
        <v>0</v>
      </c>
      <c r="AV434" s="24">
        <v>0</v>
      </c>
      <c r="AW434" s="24">
        <f t="shared" si="220"/>
        <v>0</v>
      </c>
      <c r="AX434" s="24">
        <v>0</v>
      </c>
      <c r="AY434" s="24">
        <f t="shared" si="209"/>
        <v>0</v>
      </c>
      <c r="AZ434" s="24">
        <f t="shared" si="210"/>
        <v>0</v>
      </c>
      <c r="BA434" s="24">
        <f t="shared" si="195"/>
        <v>0</v>
      </c>
      <c r="BB434" s="24">
        <f t="shared" si="196"/>
        <v>0</v>
      </c>
      <c r="BC434" s="24">
        <f t="shared" si="197"/>
        <v>0</v>
      </c>
      <c r="BD434" s="24">
        <f t="shared" si="198"/>
        <v>0</v>
      </c>
      <c r="BE434" s="24">
        <f t="shared" si="199"/>
        <v>0</v>
      </c>
      <c r="BF434" s="24">
        <f t="shared" si="211"/>
        <v>0</v>
      </c>
      <c r="BG434" s="24">
        <f t="shared" si="218"/>
        <v>0</v>
      </c>
      <c r="BH434" s="24">
        <v>0</v>
      </c>
      <c r="BI434" s="24">
        <f t="shared" si="212"/>
        <v>0</v>
      </c>
      <c r="BJ434" s="24">
        <v>0</v>
      </c>
      <c r="BK434" s="24">
        <f t="shared" si="213"/>
        <v>0</v>
      </c>
      <c r="BL434" s="24">
        <f t="shared" si="214"/>
        <v>0</v>
      </c>
      <c r="BM434" s="24">
        <f t="shared" si="200"/>
        <v>0</v>
      </c>
      <c r="BN434" s="24">
        <f t="shared" si="201"/>
        <v>0</v>
      </c>
      <c r="BO434" s="24">
        <f t="shared" si="202"/>
        <v>0</v>
      </c>
      <c r="BP434" s="24">
        <f t="shared" si="203"/>
        <v>0</v>
      </c>
      <c r="BQ434" s="24">
        <f t="shared" si="204"/>
        <v>0</v>
      </c>
      <c r="BR434" s="24">
        <f t="shared" si="215"/>
        <v>0</v>
      </c>
      <c r="BS434" s="24">
        <f t="shared" si="219"/>
        <v>0</v>
      </c>
      <c r="BT434" s="24">
        <v>0</v>
      </c>
      <c r="BU434" s="24">
        <f t="shared" si="216"/>
        <v>0</v>
      </c>
      <c r="BV434" s="24">
        <v>0</v>
      </c>
    </row>
    <row r="435" spans="1:74">
      <c r="A435" s="87">
        <v>426</v>
      </c>
      <c r="B435" s="1"/>
      <c r="C435" s="1"/>
      <c r="D435" s="2"/>
      <c r="E435" s="3"/>
      <c r="F435" s="4"/>
      <c r="G435" s="5"/>
      <c r="H435" s="4"/>
      <c r="I435" s="5"/>
      <c r="J435" s="6"/>
      <c r="K435" s="5"/>
      <c r="L435" s="5"/>
      <c r="M435" s="5"/>
      <c r="N435" s="7"/>
      <c r="O435" s="38"/>
      <c r="P435" s="5"/>
      <c r="Q435" s="5"/>
      <c r="R435" s="7"/>
      <c r="S435" s="38"/>
      <c r="T435" s="5"/>
      <c r="U435" s="5"/>
      <c r="V435" s="55"/>
      <c r="W435" s="38"/>
      <c r="X435" s="5"/>
      <c r="Y435" s="5"/>
      <c r="Z435" s="55"/>
      <c r="AA435" s="36">
        <f>IF(Dane!$E$3=1,AO435+BA435+BM435,IF(Dane!$E$3=2,AU435+BG435+BS435,AW435+BI435+BU435))</f>
        <v>0</v>
      </c>
      <c r="AB435" s="16">
        <f>IF(Dane!$E$3=1,AP435+BB435+BN435,IF(Dane!$E$3=2,AV435+BH435+BT435,AX435+BJ435+BV435))</f>
        <v>0</v>
      </c>
      <c r="AC435" s="16">
        <f>IF(((K435*Dane!$C$9)-AA435)&lt;0,0,(K435*Dane!$C$9)-AA435)</f>
        <v>0</v>
      </c>
      <c r="AD435" s="37">
        <f>IFERROR(IF(((L435*Dane!$C$9)-AB435)&lt;0,0,(L435*Dane!$C$9)-AB435),0)</f>
        <v>0</v>
      </c>
      <c r="AE435" s="97"/>
      <c r="AF435" s="77">
        <f>IF(Dane!$E$3=1,AO435,IF(Dane!$E$3=2,AU435,AW435))</f>
        <v>0</v>
      </c>
      <c r="AG435" s="77">
        <f>IF(Dane!$E$3=1,AP435,IF(Dane!$E$3=2,AV435,AX435))</f>
        <v>0</v>
      </c>
      <c r="AH435" s="77">
        <f>IF(Dane!$E$3=1,BA435,IF(Dane!$E$3=2,BG435,BI435))</f>
        <v>0</v>
      </c>
      <c r="AI435" s="77">
        <f>IF(Dane!$E$3=1,BB435,IF(Dane!$E$3=2,BH435,BJ435))</f>
        <v>0</v>
      </c>
      <c r="AJ435" s="77">
        <f>IF(Dane!$E$3=1,BM435,IF(Dane!$E$3=2,BS435,BU435))</f>
        <v>0</v>
      </c>
      <c r="AK435" s="77">
        <f>IF(Dane!$E$3=1,BN435,IF(Dane!$E$3=2,BT435,BV435))</f>
        <v>0</v>
      </c>
      <c r="AL435" s="24">
        <f t="shared" si="205"/>
        <v>0</v>
      </c>
      <c r="AM435" s="24">
        <f t="shared" si="206"/>
        <v>0</v>
      </c>
      <c r="AN435" s="24"/>
      <c r="AO435" s="24">
        <f t="shared" si="191"/>
        <v>0</v>
      </c>
      <c r="AP435" s="24">
        <f t="shared" si="207"/>
        <v>0</v>
      </c>
      <c r="AQ435" s="24">
        <f t="shared" si="192"/>
        <v>0</v>
      </c>
      <c r="AR435" s="24">
        <f t="shared" si="193"/>
        <v>0</v>
      </c>
      <c r="AS435" s="24">
        <f t="shared" si="194"/>
        <v>0</v>
      </c>
      <c r="AT435" s="24">
        <f t="shared" si="208"/>
        <v>0</v>
      </c>
      <c r="AU435" s="24">
        <f t="shared" si="217"/>
        <v>0</v>
      </c>
      <c r="AV435" s="24">
        <v>0</v>
      </c>
      <c r="AW435" s="24">
        <f t="shared" si="220"/>
        <v>0</v>
      </c>
      <c r="AX435" s="24">
        <v>0</v>
      </c>
      <c r="AY435" s="24">
        <f t="shared" si="209"/>
        <v>0</v>
      </c>
      <c r="AZ435" s="24">
        <f t="shared" si="210"/>
        <v>0</v>
      </c>
      <c r="BA435" s="24">
        <f t="shared" si="195"/>
        <v>0</v>
      </c>
      <c r="BB435" s="24">
        <f t="shared" si="196"/>
        <v>0</v>
      </c>
      <c r="BC435" s="24">
        <f t="shared" si="197"/>
        <v>0</v>
      </c>
      <c r="BD435" s="24">
        <f t="shared" si="198"/>
        <v>0</v>
      </c>
      <c r="BE435" s="24">
        <f t="shared" si="199"/>
        <v>0</v>
      </c>
      <c r="BF435" s="24">
        <f t="shared" si="211"/>
        <v>0</v>
      </c>
      <c r="BG435" s="24">
        <f t="shared" si="218"/>
        <v>0</v>
      </c>
      <c r="BH435" s="24">
        <v>0</v>
      </c>
      <c r="BI435" s="24">
        <f t="shared" si="212"/>
        <v>0</v>
      </c>
      <c r="BJ435" s="24">
        <v>0</v>
      </c>
      <c r="BK435" s="24">
        <f t="shared" si="213"/>
        <v>0</v>
      </c>
      <c r="BL435" s="24">
        <f t="shared" si="214"/>
        <v>0</v>
      </c>
      <c r="BM435" s="24">
        <f t="shared" si="200"/>
        <v>0</v>
      </c>
      <c r="BN435" s="24">
        <f t="shared" si="201"/>
        <v>0</v>
      </c>
      <c r="BO435" s="24">
        <f t="shared" si="202"/>
        <v>0</v>
      </c>
      <c r="BP435" s="24">
        <f t="shared" si="203"/>
        <v>0</v>
      </c>
      <c r="BQ435" s="24">
        <f t="shared" si="204"/>
        <v>0</v>
      </c>
      <c r="BR435" s="24">
        <f t="shared" si="215"/>
        <v>0</v>
      </c>
      <c r="BS435" s="24">
        <f t="shared" si="219"/>
        <v>0</v>
      </c>
      <c r="BT435" s="24">
        <v>0</v>
      </c>
      <c r="BU435" s="24">
        <f t="shared" si="216"/>
        <v>0</v>
      </c>
      <c r="BV435" s="24">
        <v>0</v>
      </c>
    </row>
    <row r="436" spans="1:74">
      <c r="A436" s="87">
        <v>427</v>
      </c>
      <c r="B436" s="1"/>
      <c r="C436" s="1"/>
      <c r="D436" s="2"/>
      <c r="E436" s="3"/>
      <c r="F436" s="4"/>
      <c r="G436" s="5"/>
      <c r="H436" s="4"/>
      <c r="I436" s="5"/>
      <c r="J436" s="6"/>
      <c r="K436" s="5"/>
      <c r="L436" s="5"/>
      <c r="M436" s="5"/>
      <c r="N436" s="7"/>
      <c r="O436" s="38"/>
      <c r="P436" s="5"/>
      <c r="Q436" s="5"/>
      <c r="R436" s="7"/>
      <c r="S436" s="38"/>
      <c r="T436" s="5"/>
      <c r="U436" s="5"/>
      <c r="V436" s="55"/>
      <c r="W436" s="38"/>
      <c r="X436" s="5"/>
      <c r="Y436" s="5"/>
      <c r="Z436" s="55"/>
      <c r="AA436" s="36">
        <f>IF(Dane!$E$3=1,AO436+BA436+BM436,IF(Dane!$E$3=2,AU436+BG436+BS436,AW436+BI436+BU436))</f>
        <v>0</v>
      </c>
      <c r="AB436" s="16">
        <f>IF(Dane!$E$3=1,AP436+BB436+BN436,IF(Dane!$E$3=2,AV436+BH436+BT436,AX436+BJ436+BV436))</f>
        <v>0</v>
      </c>
      <c r="AC436" s="16">
        <f>IF(((K436*Dane!$C$9)-AA436)&lt;0,0,(K436*Dane!$C$9)-AA436)</f>
        <v>0</v>
      </c>
      <c r="AD436" s="37">
        <f>IFERROR(IF(((L436*Dane!$C$9)-AB436)&lt;0,0,(L436*Dane!$C$9)-AB436),0)</f>
        <v>0</v>
      </c>
      <c r="AE436" s="97"/>
      <c r="AF436" s="77">
        <f>IF(Dane!$E$3=1,AO436,IF(Dane!$E$3=2,AU436,AW436))</f>
        <v>0</v>
      </c>
      <c r="AG436" s="77">
        <f>IF(Dane!$E$3=1,AP436,IF(Dane!$E$3=2,AV436,AX436))</f>
        <v>0</v>
      </c>
      <c r="AH436" s="77">
        <f>IF(Dane!$E$3=1,BA436,IF(Dane!$E$3=2,BG436,BI436))</f>
        <v>0</v>
      </c>
      <c r="AI436" s="77">
        <f>IF(Dane!$E$3=1,BB436,IF(Dane!$E$3=2,BH436,BJ436))</f>
        <v>0</v>
      </c>
      <c r="AJ436" s="77">
        <f>IF(Dane!$E$3=1,BM436,IF(Dane!$E$3=2,BS436,BU436))</f>
        <v>0</v>
      </c>
      <c r="AK436" s="77">
        <f>IF(Dane!$E$3=1,BN436,IF(Dane!$E$3=2,BT436,BV436))</f>
        <v>0</v>
      </c>
      <c r="AL436" s="24">
        <f t="shared" si="205"/>
        <v>0</v>
      </c>
      <c r="AM436" s="24">
        <f t="shared" si="206"/>
        <v>0</v>
      </c>
      <c r="AN436" s="24"/>
      <c r="AO436" s="24">
        <f t="shared" si="191"/>
        <v>0</v>
      </c>
      <c r="AP436" s="24">
        <f t="shared" si="207"/>
        <v>0</v>
      </c>
      <c r="AQ436" s="24">
        <f t="shared" si="192"/>
        <v>0</v>
      </c>
      <c r="AR436" s="24">
        <f t="shared" si="193"/>
        <v>0</v>
      </c>
      <c r="AS436" s="24">
        <f t="shared" si="194"/>
        <v>0</v>
      </c>
      <c r="AT436" s="24">
        <f t="shared" si="208"/>
        <v>0</v>
      </c>
      <c r="AU436" s="24">
        <f t="shared" si="217"/>
        <v>0</v>
      </c>
      <c r="AV436" s="24">
        <v>0</v>
      </c>
      <c r="AW436" s="24">
        <f t="shared" si="220"/>
        <v>0</v>
      </c>
      <c r="AX436" s="24">
        <v>0</v>
      </c>
      <c r="AY436" s="24">
        <f t="shared" si="209"/>
        <v>0</v>
      </c>
      <c r="AZ436" s="24">
        <f t="shared" si="210"/>
        <v>0</v>
      </c>
      <c r="BA436" s="24">
        <f t="shared" si="195"/>
        <v>0</v>
      </c>
      <c r="BB436" s="24">
        <f t="shared" si="196"/>
        <v>0</v>
      </c>
      <c r="BC436" s="24">
        <f t="shared" si="197"/>
        <v>0</v>
      </c>
      <c r="BD436" s="24">
        <f t="shared" si="198"/>
        <v>0</v>
      </c>
      <c r="BE436" s="24">
        <f t="shared" si="199"/>
        <v>0</v>
      </c>
      <c r="BF436" s="24">
        <f t="shared" si="211"/>
        <v>0</v>
      </c>
      <c r="BG436" s="24">
        <f t="shared" si="218"/>
        <v>0</v>
      </c>
      <c r="BH436" s="24">
        <v>0</v>
      </c>
      <c r="BI436" s="24">
        <f t="shared" si="212"/>
        <v>0</v>
      </c>
      <c r="BJ436" s="24">
        <v>0</v>
      </c>
      <c r="BK436" s="24">
        <f t="shared" si="213"/>
        <v>0</v>
      </c>
      <c r="BL436" s="24">
        <f t="shared" si="214"/>
        <v>0</v>
      </c>
      <c r="BM436" s="24">
        <f t="shared" si="200"/>
        <v>0</v>
      </c>
      <c r="BN436" s="24">
        <f t="shared" si="201"/>
        <v>0</v>
      </c>
      <c r="BO436" s="24">
        <f t="shared" si="202"/>
        <v>0</v>
      </c>
      <c r="BP436" s="24">
        <f t="shared" si="203"/>
        <v>0</v>
      </c>
      <c r="BQ436" s="24">
        <f t="shared" si="204"/>
        <v>0</v>
      </c>
      <c r="BR436" s="24">
        <f t="shared" si="215"/>
        <v>0</v>
      </c>
      <c r="BS436" s="24">
        <f t="shared" si="219"/>
        <v>0</v>
      </c>
      <c r="BT436" s="24">
        <v>0</v>
      </c>
      <c r="BU436" s="24">
        <f t="shared" si="216"/>
        <v>0</v>
      </c>
      <c r="BV436" s="24">
        <v>0</v>
      </c>
    </row>
    <row r="437" spans="1:74">
      <c r="A437" s="87">
        <v>428</v>
      </c>
      <c r="B437" s="1"/>
      <c r="C437" s="1"/>
      <c r="D437" s="2"/>
      <c r="E437" s="3"/>
      <c r="F437" s="4"/>
      <c r="G437" s="5"/>
      <c r="H437" s="4"/>
      <c r="I437" s="5"/>
      <c r="J437" s="6"/>
      <c r="K437" s="5"/>
      <c r="L437" s="5"/>
      <c r="M437" s="5"/>
      <c r="N437" s="7"/>
      <c r="O437" s="38"/>
      <c r="P437" s="5"/>
      <c r="Q437" s="5"/>
      <c r="R437" s="7"/>
      <c r="S437" s="38"/>
      <c r="T437" s="5"/>
      <c r="U437" s="5"/>
      <c r="V437" s="55"/>
      <c r="W437" s="38"/>
      <c r="X437" s="5"/>
      <c r="Y437" s="5"/>
      <c r="Z437" s="55"/>
      <c r="AA437" s="36">
        <f>IF(Dane!$E$3=1,AO437+BA437+BM437,IF(Dane!$E$3=2,AU437+BG437+BS437,AW437+BI437+BU437))</f>
        <v>0</v>
      </c>
      <c r="AB437" s="16">
        <f>IF(Dane!$E$3=1,AP437+BB437+BN437,IF(Dane!$E$3=2,AV437+BH437+BT437,AX437+BJ437+BV437))</f>
        <v>0</v>
      </c>
      <c r="AC437" s="16">
        <f>IF(((K437*Dane!$C$9)-AA437)&lt;0,0,(K437*Dane!$C$9)-AA437)</f>
        <v>0</v>
      </c>
      <c r="AD437" s="37">
        <f>IFERROR(IF(((L437*Dane!$C$9)-AB437)&lt;0,0,(L437*Dane!$C$9)-AB437),0)</f>
        <v>0</v>
      </c>
      <c r="AE437" s="97"/>
      <c r="AF437" s="77">
        <f>IF(Dane!$E$3=1,AO437,IF(Dane!$E$3=2,AU437,AW437))</f>
        <v>0</v>
      </c>
      <c r="AG437" s="77">
        <f>IF(Dane!$E$3=1,AP437,IF(Dane!$E$3=2,AV437,AX437))</f>
        <v>0</v>
      </c>
      <c r="AH437" s="77">
        <f>IF(Dane!$E$3=1,BA437,IF(Dane!$E$3=2,BG437,BI437))</f>
        <v>0</v>
      </c>
      <c r="AI437" s="77">
        <f>IF(Dane!$E$3=1,BB437,IF(Dane!$E$3=2,BH437,BJ437))</f>
        <v>0</v>
      </c>
      <c r="AJ437" s="77">
        <f>IF(Dane!$E$3=1,BM437,IF(Dane!$E$3=2,BS437,BU437))</f>
        <v>0</v>
      </c>
      <c r="AK437" s="77">
        <f>IF(Dane!$E$3=1,BN437,IF(Dane!$E$3=2,BT437,BV437))</f>
        <v>0</v>
      </c>
      <c r="AL437" s="24">
        <f t="shared" si="205"/>
        <v>0</v>
      </c>
      <c r="AM437" s="24">
        <f t="shared" si="206"/>
        <v>0</v>
      </c>
      <c r="AN437" s="24"/>
      <c r="AO437" s="24">
        <f t="shared" si="191"/>
        <v>0</v>
      </c>
      <c r="AP437" s="24">
        <f t="shared" si="207"/>
        <v>0</v>
      </c>
      <c r="AQ437" s="24">
        <f t="shared" si="192"/>
        <v>0</v>
      </c>
      <c r="AR437" s="24">
        <f t="shared" si="193"/>
        <v>0</v>
      </c>
      <c r="AS437" s="24">
        <f t="shared" si="194"/>
        <v>0</v>
      </c>
      <c r="AT437" s="24">
        <f t="shared" si="208"/>
        <v>0</v>
      </c>
      <c r="AU437" s="24">
        <f t="shared" si="217"/>
        <v>0</v>
      </c>
      <c r="AV437" s="24">
        <v>0</v>
      </c>
      <c r="AW437" s="24">
        <f t="shared" si="220"/>
        <v>0</v>
      </c>
      <c r="AX437" s="24">
        <v>0</v>
      </c>
      <c r="AY437" s="24">
        <f t="shared" si="209"/>
        <v>0</v>
      </c>
      <c r="AZ437" s="24">
        <f t="shared" si="210"/>
        <v>0</v>
      </c>
      <c r="BA437" s="24">
        <f t="shared" si="195"/>
        <v>0</v>
      </c>
      <c r="BB437" s="24">
        <f t="shared" si="196"/>
        <v>0</v>
      </c>
      <c r="BC437" s="24">
        <f t="shared" si="197"/>
        <v>0</v>
      </c>
      <c r="BD437" s="24">
        <f t="shared" si="198"/>
        <v>0</v>
      </c>
      <c r="BE437" s="24">
        <f t="shared" si="199"/>
        <v>0</v>
      </c>
      <c r="BF437" s="24">
        <f t="shared" si="211"/>
        <v>0</v>
      </c>
      <c r="BG437" s="24">
        <f t="shared" si="218"/>
        <v>0</v>
      </c>
      <c r="BH437" s="24">
        <v>0</v>
      </c>
      <c r="BI437" s="24">
        <f t="shared" si="212"/>
        <v>0</v>
      </c>
      <c r="BJ437" s="24">
        <v>0</v>
      </c>
      <c r="BK437" s="24">
        <f t="shared" si="213"/>
        <v>0</v>
      </c>
      <c r="BL437" s="24">
        <f t="shared" si="214"/>
        <v>0</v>
      </c>
      <c r="BM437" s="24">
        <f t="shared" si="200"/>
        <v>0</v>
      </c>
      <c r="BN437" s="24">
        <f t="shared" si="201"/>
        <v>0</v>
      </c>
      <c r="BO437" s="24">
        <f t="shared" si="202"/>
        <v>0</v>
      </c>
      <c r="BP437" s="24">
        <f t="shared" si="203"/>
        <v>0</v>
      </c>
      <c r="BQ437" s="24">
        <f t="shared" si="204"/>
        <v>0</v>
      </c>
      <c r="BR437" s="24">
        <f t="shared" si="215"/>
        <v>0</v>
      </c>
      <c r="BS437" s="24">
        <f t="shared" si="219"/>
        <v>0</v>
      </c>
      <c r="BT437" s="24">
        <v>0</v>
      </c>
      <c r="BU437" s="24">
        <f t="shared" si="216"/>
        <v>0</v>
      </c>
      <c r="BV437" s="24">
        <v>0</v>
      </c>
    </row>
    <row r="438" spans="1:74">
      <c r="A438" s="87">
        <v>429</v>
      </c>
      <c r="B438" s="1"/>
      <c r="C438" s="1"/>
      <c r="D438" s="2"/>
      <c r="E438" s="3"/>
      <c r="F438" s="4"/>
      <c r="G438" s="5"/>
      <c r="H438" s="4"/>
      <c r="I438" s="5"/>
      <c r="J438" s="6"/>
      <c r="K438" s="5"/>
      <c r="L438" s="5"/>
      <c r="M438" s="5"/>
      <c r="N438" s="7"/>
      <c r="O438" s="38"/>
      <c r="P438" s="5"/>
      <c r="Q438" s="5"/>
      <c r="R438" s="7"/>
      <c r="S438" s="38"/>
      <c r="T438" s="5"/>
      <c r="U438" s="5"/>
      <c r="V438" s="55"/>
      <c r="W438" s="38"/>
      <c r="X438" s="5"/>
      <c r="Y438" s="5"/>
      <c r="Z438" s="55"/>
      <c r="AA438" s="36">
        <f>IF(Dane!$E$3=1,AO438+BA438+BM438,IF(Dane!$E$3=2,AU438+BG438+BS438,AW438+BI438+BU438))</f>
        <v>0</v>
      </c>
      <c r="AB438" s="16">
        <f>IF(Dane!$E$3=1,AP438+BB438+BN438,IF(Dane!$E$3=2,AV438+BH438+BT438,AX438+BJ438+BV438))</f>
        <v>0</v>
      </c>
      <c r="AC438" s="16">
        <f>IF(((K438*Dane!$C$9)-AA438)&lt;0,0,(K438*Dane!$C$9)-AA438)</f>
        <v>0</v>
      </c>
      <c r="AD438" s="37">
        <f>IFERROR(IF(((L438*Dane!$C$9)-AB438)&lt;0,0,(L438*Dane!$C$9)-AB438),0)</f>
        <v>0</v>
      </c>
      <c r="AE438" s="97"/>
      <c r="AF438" s="77">
        <f>IF(Dane!$E$3=1,AO438,IF(Dane!$E$3=2,AU438,AW438))</f>
        <v>0</v>
      </c>
      <c r="AG438" s="77">
        <f>IF(Dane!$E$3=1,AP438,IF(Dane!$E$3=2,AV438,AX438))</f>
        <v>0</v>
      </c>
      <c r="AH438" s="77">
        <f>IF(Dane!$E$3=1,BA438,IF(Dane!$E$3=2,BG438,BI438))</f>
        <v>0</v>
      </c>
      <c r="AI438" s="77">
        <f>IF(Dane!$E$3=1,BB438,IF(Dane!$E$3=2,BH438,BJ438))</f>
        <v>0</v>
      </c>
      <c r="AJ438" s="77">
        <f>IF(Dane!$E$3=1,BM438,IF(Dane!$E$3=2,BS438,BU438))</f>
        <v>0</v>
      </c>
      <c r="AK438" s="77">
        <f>IF(Dane!$E$3=1,BN438,IF(Dane!$E$3=2,BT438,BV438))</f>
        <v>0</v>
      </c>
      <c r="AL438" s="24">
        <f t="shared" si="205"/>
        <v>0</v>
      </c>
      <c r="AM438" s="24">
        <f t="shared" si="206"/>
        <v>0</v>
      </c>
      <c r="AN438" s="24"/>
      <c r="AO438" s="24">
        <f t="shared" si="191"/>
        <v>0</v>
      </c>
      <c r="AP438" s="24">
        <f t="shared" si="207"/>
        <v>0</v>
      </c>
      <c r="AQ438" s="24">
        <f t="shared" si="192"/>
        <v>0</v>
      </c>
      <c r="AR438" s="24">
        <f t="shared" si="193"/>
        <v>0</v>
      </c>
      <c r="AS438" s="24">
        <f t="shared" si="194"/>
        <v>0</v>
      </c>
      <c r="AT438" s="24">
        <f t="shared" si="208"/>
        <v>0</v>
      </c>
      <c r="AU438" s="24">
        <f t="shared" si="217"/>
        <v>0</v>
      </c>
      <c r="AV438" s="24">
        <v>0</v>
      </c>
      <c r="AW438" s="24">
        <f t="shared" si="220"/>
        <v>0</v>
      </c>
      <c r="AX438" s="24">
        <v>0</v>
      </c>
      <c r="AY438" s="24">
        <f t="shared" si="209"/>
        <v>0</v>
      </c>
      <c r="AZ438" s="24">
        <f t="shared" si="210"/>
        <v>0</v>
      </c>
      <c r="BA438" s="24">
        <f t="shared" si="195"/>
        <v>0</v>
      </c>
      <c r="BB438" s="24">
        <f t="shared" si="196"/>
        <v>0</v>
      </c>
      <c r="BC438" s="24">
        <f t="shared" si="197"/>
        <v>0</v>
      </c>
      <c r="BD438" s="24">
        <f t="shared" si="198"/>
        <v>0</v>
      </c>
      <c r="BE438" s="24">
        <f t="shared" si="199"/>
        <v>0</v>
      </c>
      <c r="BF438" s="24">
        <f t="shared" si="211"/>
        <v>0</v>
      </c>
      <c r="BG438" s="24">
        <f t="shared" si="218"/>
        <v>0</v>
      </c>
      <c r="BH438" s="24">
        <v>0</v>
      </c>
      <c r="BI438" s="24">
        <f t="shared" si="212"/>
        <v>0</v>
      </c>
      <c r="BJ438" s="24">
        <v>0</v>
      </c>
      <c r="BK438" s="24">
        <f t="shared" si="213"/>
        <v>0</v>
      </c>
      <c r="BL438" s="24">
        <f t="shared" si="214"/>
        <v>0</v>
      </c>
      <c r="BM438" s="24">
        <f t="shared" si="200"/>
        <v>0</v>
      </c>
      <c r="BN438" s="24">
        <f t="shared" si="201"/>
        <v>0</v>
      </c>
      <c r="BO438" s="24">
        <f t="shared" si="202"/>
        <v>0</v>
      </c>
      <c r="BP438" s="24">
        <f t="shared" si="203"/>
        <v>0</v>
      </c>
      <c r="BQ438" s="24">
        <f t="shared" si="204"/>
        <v>0</v>
      </c>
      <c r="BR438" s="24">
        <f t="shared" si="215"/>
        <v>0</v>
      </c>
      <c r="BS438" s="24">
        <f t="shared" si="219"/>
        <v>0</v>
      </c>
      <c r="BT438" s="24">
        <v>0</v>
      </c>
      <c r="BU438" s="24">
        <f t="shared" si="216"/>
        <v>0</v>
      </c>
      <c r="BV438" s="24">
        <v>0</v>
      </c>
    </row>
    <row r="439" spans="1:74">
      <c r="A439" s="87">
        <v>430</v>
      </c>
      <c r="B439" s="1"/>
      <c r="C439" s="1"/>
      <c r="D439" s="2"/>
      <c r="E439" s="3"/>
      <c r="F439" s="4"/>
      <c r="G439" s="5"/>
      <c r="H439" s="4"/>
      <c r="I439" s="5"/>
      <c r="J439" s="6"/>
      <c r="K439" s="5"/>
      <c r="L439" s="5"/>
      <c r="M439" s="5"/>
      <c r="N439" s="7"/>
      <c r="O439" s="38"/>
      <c r="P439" s="5"/>
      <c r="Q439" s="5"/>
      <c r="R439" s="7"/>
      <c r="S439" s="38"/>
      <c r="T439" s="5"/>
      <c r="U439" s="5"/>
      <c r="V439" s="55"/>
      <c r="W439" s="38"/>
      <c r="X439" s="5"/>
      <c r="Y439" s="5"/>
      <c r="Z439" s="55"/>
      <c r="AA439" s="36">
        <f>IF(Dane!$E$3=1,AO439+BA439+BM439,IF(Dane!$E$3=2,AU439+BG439+BS439,AW439+BI439+BU439))</f>
        <v>0</v>
      </c>
      <c r="AB439" s="16">
        <f>IF(Dane!$E$3=1,AP439+BB439+BN439,IF(Dane!$E$3=2,AV439+BH439+BT439,AX439+BJ439+BV439))</f>
        <v>0</v>
      </c>
      <c r="AC439" s="16">
        <f>IF(((K439*Dane!$C$9)-AA439)&lt;0,0,(K439*Dane!$C$9)-AA439)</f>
        <v>0</v>
      </c>
      <c r="AD439" s="37">
        <f>IFERROR(IF(((L439*Dane!$C$9)-AB439)&lt;0,0,(L439*Dane!$C$9)-AB439),0)</f>
        <v>0</v>
      </c>
      <c r="AE439" s="97"/>
      <c r="AF439" s="77">
        <f>IF(Dane!$E$3=1,AO439,IF(Dane!$E$3=2,AU439,AW439))</f>
        <v>0</v>
      </c>
      <c r="AG439" s="77">
        <f>IF(Dane!$E$3=1,AP439,IF(Dane!$E$3=2,AV439,AX439))</f>
        <v>0</v>
      </c>
      <c r="AH439" s="77">
        <f>IF(Dane!$E$3=1,BA439,IF(Dane!$E$3=2,BG439,BI439))</f>
        <v>0</v>
      </c>
      <c r="AI439" s="77">
        <f>IF(Dane!$E$3=1,BB439,IF(Dane!$E$3=2,BH439,BJ439))</f>
        <v>0</v>
      </c>
      <c r="AJ439" s="77">
        <f>IF(Dane!$E$3=1,BM439,IF(Dane!$E$3=2,BS439,BU439))</f>
        <v>0</v>
      </c>
      <c r="AK439" s="77">
        <f>IF(Dane!$E$3=1,BN439,IF(Dane!$E$3=2,BT439,BV439))</f>
        <v>0</v>
      </c>
      <c r="AL439" s="24">
        <f t="shared" si="205"/>
        <v>0</v>
      </c>
      <c r="AM439" s="24">
        <f t="shared" si="206"/>
        <v>0</v>
      </c>
      <c r="AN439" s="24"/>
      <c r="AO439" s="24">
        <f t="shared" si="191"/>
        <v>0</v>
      </c>
      <c r="AP439" s="24">
        <f t="shared" si="207"/>
        <v>0</v>
      </c>
      <c r="AQ439" s="24">
        <f t="shared" si="192"/>
        <v>0</v>
      </c>
      <c r="AR439" s="24">
        <f t="shared" si="193"/>
        <v>0</v>
      </c>
      <c r="AS439" s="24">
        <f t="shared" si="194"/>
        <v>0</v>
      </c>
      <c r="AT439" s="24">
        <f t="shared" si="208"/>
        <v>0</v>
      </c>
      <c r="AU439" s="24">
        <f t="shared" si="217"/>
        <v>0</v>
      </c>
      <c r="AV439" s="24">
        <v>0</v>
      </c>
      <c r="AW439" s="24">
        <f t="shared" si="220"/>
        <v>0</v>
      </c>
      <c r="AX439" s="24">
        <v>0</v>
      </c>
      <c r="AY439" s="24">
        <f t="shared" si="209"/>
        <v>0</v>
      </c>
      <c r="AZ439" s="24">
        <f t="shared" si="210"/>
        <v>0</v>
      </c>
      <c r="BA439" s="24">
        <f t="shared" si="195"/>
        <v>0</v>
      </c>
      <c r="BB439" s="24">
        <f t="shared" si="196"/>
        <v>0</v>
      </c>
      <c r="BC439" s="24">
        <f t="shared" si="197"/>
        <v>0</v>
      </c>
      <c r="BD439" s="24">
        <f t="shared" si="198"/>
        <v>0</v>
      </c>
      <c r="BE439" s="24">
        <f t="shared" si="199"/>
        <v>0</v>
      </c>
      <c r="BF439" s="24">
        <f t="shared" si="211"/>
        <v>0</v>
      </c>
      <c r="BG439" s="24">
        <f t="shared" si="218"/>
        <v>0</v>
      </c>
      <c r="BH439" s="24">
        <v>0</v>
      </c>
      <c r="BI439" s="24">
        <f t="shared" si="212"/>
        <v>0</v>
      </c>
      <c r="BJ439" s="24">
        <v>0</v>
      </c>
      <c r="BK439" s="24">
        <f t="shared" si="213"/>
        <v>0</v>
      </c>
      <c r="BL439" s="24">
        <f t="shared" si="214"/>
        <v>0</v>
      </c>
      <c r="BM439" s="24">
        <f t="shared" si="200"/>
        <v>0</v>
      </c>
      <c r="BN439" s="24">
        <f t="shared" si="201"/>
        <v>0</v>
      </c>
      <c r="BO439" s="24">
        <f t="shared" si="202"/>
        <v>0</v>
      </c>
      <c r="BP439" s="24">
        <f t="shared" si="203"/>
        <v>0</v>
      </c>
      <c r="BQ439" s="24">
        <f t="shared" si="204"/>
        <v>0</v>
      </c>
      <c r="BR439" s="24">
        <f t="shared" si="215"/>
        <v>0</v>
      </c>
      <c r="BS439" s="24">
        <f t="shared" si="219"/>
        <v>0</v>
      </c>
      <c r="BT439" s="24">
        <v>0</v>
      </c>
      <c r="BU439" s="24">
        <f t="shared" si="216"/>
        <v>0</v>
      </c>
      <c r="BV439" s="24">
        <v>0</v>
      </c>
    </row>
    <row r="440" spans="1:74">
      <c r="A440" s="87">
        <v>431</v>
      </c>
      <c r="B440" s="1"/>
      <c r="C440" s="1"/>
      <c r="D440" s="2"/>
      <c r="E440" s="3"/>
      <c r="F440" s="4"/>
      <c r="G440" s="5"/>
      <c r="H440" s="4"/>
      <c r="I440" s="5"/>
      <c r="J440" s="6"/>
      <c r="K440" s="5"/>
      <c r="L440" s="5"/>
      <c r="M440" s="5"/>
      <c r="N440" s="7"/>
      <c r="O440" s="38"/>
      <c r="P440" s="5"/>
      <c r="Q440" s="5"/>
      <c r="R440" s="7"/>
      <c r="S440" s="38"/>
      <c r="T440" s="5"/>
      <c r="U440" s="5"/>
      <c r="V440" s="55"/>
      <c r="W440" s="38"/>
      <c r="X440" s="5"/>
      <c r="Y440" s="5"/>
      <c r="Z440" s="55"/>
      <c r="AA440" s="36">
        <f>IF(Dane!$E$3=1,AO440+BA440+BM440,IF(Dane!$E$3=2,AU440+BG440+BS440,AW440+BI440+BU440))</f>
        <v>0</v>
      </c>
      <c r="AB440" s="16">
        <f>IF(Dane!$E$3=1,AP440+BB440+BN440,IF(Dane!$E$3=2,AV440+BH440+BT440,AX440+BJ440+BV440))</f>
        <v>0</v>
      </c>
      <c r="AC440" s="16">
        <f>IF(((K440*Dane!$C$9)-AA440)&lt;0,0,(K440*Dane!$C$9)-AA440)</f>
        <v>0</v>
      </c>
      <c r="AD440" s="37">
        <f>IFERROR(IF(((L440*Dane!$C$9)-AB440)&lt;0,0,(L440*Dane!$C$9)-AB440),0)</f>
        <v>0</v>
      </c>
      <c r="AE440" s="97"/>
      <c r="AF440" s="77">
        <f>IF(Dane!$E$3=1,AO440,IF(Dane!$E$3=2,AU440,AW440))</f>
        <v>0</v>
      </c>
      <c r="AG440" s="77">
        <f>IF(Dane!$E$3=1,AP440,IF(Dane!$E$3=2,AV440,AX440))</f>
        <v>0</v>
      </c>
      <c r="AH440" s="77">
        <f>IF(Dane!$E$3=1,BA440,IF(Dane!$E$3=2,BG440,BI440))</f>
        <v>0</v>
      </c>
      <c r="AI440" s="77">
        <f>IF(Dane!$E$3=1,BB440,IF(Dane!$E$3=2,BH440,BJ440))</f>
        <v>0</v>
      </c>
      <c r="AJ440" s="77">
        <f>IF(Dane!$E$3=1,BM440,IF(Dane!$E$3=2,BS440,BU440))</f>
        <v>0</v>
      </c>
      <c r="AK440" s="77">
        <f>IF(Dane!$E$3=1,BN440,IF(Dane!$E$3=2,BT440,BV440))</f>
        <v>0</v>
      </c>
      <c r="AL440" s="24">
        <f t="shared" si="205"/>
        <v>0</v>
      </c>
      <c r="AM440" s="24">
        <f t="shared" si="206"/>
        <v>0</v>
      </c>
      <c r="AN440" s="24"/>
      <c r="AO440" s="24">
        <f t="shared" si="191"/>
        <v>0</v>
      </c>
      <c r="AP440" s="24">
        <f t="shared" si="207"/>
        <v>0</v>
      </c>
      <c r="AQ440" s="24">
        <f t="shared" si="192"/>
        <v>0</v>
      </c>
      <c r="AR440" s="24">
        <f t="shared" si="193"/>
        <v>0</v>
      </c>
      <c r="AS440" s="24">
        <f t="shared" si="194"/>
        <v>0</v>
      </c>
      <c r="AT440" s="24">
        <f t="shared" si="208"/>
        <v>0</v>
      </c>
      <c r="AU440" s="24">
        <f t="shared" si="217"/>
        <v>0</v>
      </c>
      <c r="AV440" s="24">
        <v>0</v>
      </c>
      <c r="AW440" s="24">
        <f t="shared" si="220"/>
        <v>0</v>
      </c>
      <c r="AX440" s="24">
        <v>0</v>
      </c>
      <c r="AY440" s="24">
        <f t="shared" si="209"/>
        <v>0</v>
      </c>
      <c r="AZ440" s="24">
        <f t="shared" si="210"/>
        <v>0</v>
      </c>
      <c r="BA440" s="24">
        <f t="shared" si="195"/>
        <v>0</v>
      </c>
      <c r="BB440" s="24">
        <f t="shared" si="196"/>
        <v>0</v>
      </c>
      <c r="BC440" s="24">
        <f t="shared" si="197"/>
        <v>0</v>
      </c>
      <c r="BD440" s="24">
        <f t="shared" si="198"/>
        <v>0</v>
      </c>
      <c r="BE440" s="24">
        <f t="shared" si="199"/>
        <v>0</v>
      </c>
      <c r="BF440" s="24">
        <f t="shared" si="211"/>
        <v>0</v>
      </c>
      <c r="BG440" s="24">
        <f t="shared" si="218"/>
        <v>0</v>
      </c>
      <c r="BH440" s="24">
        <v>0</v>
      </c>
      <c r="BI440" s="24">
        <f t="shared" si="212"/>
        <v>0</v>
      </c>
      <c r="BJ440" s="24">
        <v>0</v>
      </c>
      <c r="BK440" s="24">
        <f t="shared" si="213"/>
        <v>0</v>
      </c>
      <c r="BL440" s="24">
        <f t="shared" si="214"/>
        <v>0</v>
      </c>
      <c r="BM440" s="24">
        <f t="shared" si="200"/>
        <v>0</v>
      </c>
      <c r="BN440" s="24">
        <f t="shared" si="201"/>
        <v>0</v>
      </c>
      <c r="BO440" s="24">
        <f t="shared" si="202"/>
        <v>0</v>
      </c>
      <c r="BP440" s="24">
        <f t="shared" si="203"/>
        <v>0</v>
      </c>
      <c r="BQ440" s="24">
        <f t="shared" si="204"/>
        <v>0</v>
      </c>
      <c r="BR440" s="24">
        <f t="shared" si="215"/>
        <v>0</v>
      </c>
      <c r="BS440" s="24">
        <f t="shared" si="219"/>
        <v>0</v>
      </c>
      <c r="BT440" s="24">
        <v>0</v>
      </c>
      <c r="BU440" s="24">
        <f t="shared" si="216"/>
        <v>0</v>
      </c>
      <c r="BV440" s="24">
        <v>0</v>
      </c>
    </row>
    <row r="441" spans="1:74">
      <c r="A441" s="87">
        <v>432</v>
      </c>
      <c r="B441" s="1"/>
      <c r="C441" s="1"/>
      <c r="D441" s="2"/>
      <c r="E441" s="3"/>
      <c r="F441" s="4"/>
      <c r="G441" s="5"/>
      <c r="H441" s="4"/>
      <c r="I441" s="5"/>
      <c r="J441" s="6"/>
      <c r="K441" s="5"/>
      <c r="L441" s="5"/>
      <c r="M441" s="5"/>
      <c r="N441" s="7"/>
      <c r="O441" s="38"/>
      <c r="P441" s="5"/>
      <c r="Q441" s="5"/>
      <c r="R441" s="7"/>
      <c r="S441" s="38"/>
      <c r="T441" s="5"/>
      <c r="U441" s="5"/>
      <c r="V441" s="55"/>
      <c r="W441" s="38"/>
      <c r="X441" s="5"/>
      <c r="Y441" s="5"/>
      <c r="Z441" s="55"/>
      <c r="AA441" s="36">
        <f>IF(Dane!$E$3=1,AO441+BA441+BM441,IF(Dane!$E$3=2,AU441+BG441+BS441,AW441+BI441+BU441))</f>
        <v>0</v>
      </c>
      <c r="AB441" s="16">
        <f>IF(Dane!$E$3=1,AP441+BB441+BN441,IF(Dane!$E$3=2,AV441+BH441+BT441,AX441+BJ441+BV441))</f>
        <v>0</v>
      </c>
      <c r="AC441" s="16">
        <f>IF(((K441*Dane!$C$9)-AA441)&lt;0,0,(K441*Dane!$C$9)-AA441)</f>
        <v>0</v>
      </c>
      <c r="AD441" s="37">
        <f>IFERROR(IF(((L441*Dane!$C$9)-AB441)&lt;0,0,(L441*Dane!$C$9)-AB441),0)</f>
        <v>0</v>
      </c>
      <c r="AE441" s="97"/>
      <c r="AF441" s="77">
        <f>IF(Dane!$E$3=1,AO441,IF(Dane!$E$3=2,AU441,AW441))</f>
        <v>0</v>
      </c>
      <c r="AG441" s="77">
        <f>IF(Dane!$E$3=1,AP441,IF(Dane!$E$3=2,AV441,AX441))</f>
        <v>0</v>
      </c>
      <c r="AH441" s="77">
        <f>IF(Dane!$E$3=1,BA441,IF(Dane!$E$3=2,BG441,BI441))</f>
        <v>0</v>
      </c>
      <c r="AI441" s="77">
        <f>IF(Dane!$E$3=1,BB441,IF(Dane!$E$3=2,BH441,BJ441))</f>
        <v>0</v>
      </c>
      <c r="AJ441" s="77">
        <f>IF(Dane!$E$3=1,BM441,IF(Dane!$E$3=2,BS441,BU441))</f>
        <v>0</v>
      </c>
      <c r="AK441" s="77">
        <f>IF(Dane!$E$3=1,BN441,IF(Dane!$E$3=2,BT441,BV441))</f>
        <v>0</v>
      </c>
      <c r="AL441" s="24">
        <f t="shared" si="205"/>
        <v>0</v>
      </c>
      <c r="AM441" s="24">
        <f t="shared" si="206"/>
        <v>0</v>
      </c>
      <c r="AN441" s="24"/>
      <c r="AO441" s="24">
        <f t="shared" si="191"/>
        <v>0</v>
      </c>
      <c r="AP441" s="24">
        <f t="shared" si="207"/>
        <v>0</v>
      </c>
      <c r="AQ441" s="24">
        <f t="shared" si="192"/>
        <v>0</v>
      </c>
      <c r="AR441" s="24">
        <f t="shared" si="193"/>
        <v>0</v>
      </c>
      <c r="AS441" s="24">
        <f t="shared" si="194"/>
        <v>0</v>
      </c>
      <c r="AT441" s="24">
        <f t="shared" si="208"/>
        <v>0</v>
      </c>
      <c r="AU441" s="24">
        <f t="shared" si="217"/>
        <v>0</v>
      </c>
      <c r="AV441" s="24">
        <v>0</v>
      </c>
      <c r="AW441" s="24">
        <f t="shared" si="220"/>
        <v>0</v>
      </c>
      <c r="AX441" s="24">
        <v>0</v>
      </c>
      <c r="AY441" s="24">
        <f t="shared" si="209"/>
        <v>0</v>
      </c>
      <c r="AZ441" s="24">
        <f t="shared" si="210"/>
        <v>0</v>
      </c>
      <c r="BA441" s="24">
        <f t="shared" si="195"/>
        <v>0</v>
      </c>
      <c r="BB441" s="24">
        <f t="shared" si="196"/>
        <v>0</v>
      </c>
      <c r="BC441" s="24">
        <f t="shared" si="197"/>
        <v>0</v>
      </c>
      <c r="BD441" s="24">
        <f t="shared" si="198"/>
        <v>0</v>
      </c>
      <c r="BE441" s="24">
        <f t="shared" si="199"/>
        <v>0</v>
      </c>
      <c r="BF441" s="24">
        <f t="shared" si="211"/>
        <v>0</v>
      </c>
      <c r="BG441" s="24">
        <f t="shared" si="218"/>
        <v>0</v>
      </c>
      <c r="BH441" s="24">
        <v>0</v>
      </c>
      <c r="BI441" s="24">
        <f t="shared" si="212"/>
        <v>0</v>
      </c>
      <c r="BJ441" s="24">
        <v>0</v>
      </c>
      <c r="BK441" s="24">
        <f t="shared" si="213"/>
        <v>0</v>
      </c>
      <c r="BL441" s="24">
        <f t="shared" si="214"/>
        <v>0</v>
      </c>
      <c r="BM441" s="24">
        <f t="shared" si="200"/>
        <v>0</v>
      </c>
      <c r="BN441" s="24">
        <f t="shared" si="201"/>
        <v>0</v>
      </c>
      <c r="BO441" s="24">
        <f t="shared" si="202"/>
        <v>0</v>
      </c>
      <c r="BP441" s="24">
        <f t="shared" si="203"/>
        <v>0</v>
      </c>
      <c r="BQ441" s="24">
        <f t="shared" si="204"/>
        <v>0</v>
      </c>
      <c r="BR441" s="24">
        <f t="shared" si="215"/>
        <v>0</v>
      </c>
      <c r="BS441" s="24">
        <f t="shared" si="219"/>
        <v>0</v>
      </c>
      <c r="BT441" s="24">
        <v>0</v>
      </c>
      <c r="BU441" s="24">
        <f t="shared" si="216"/>
        <v>0</v>
      </c>
      <c r="BV441" s="24">
        <v>0</v>
      </c>
    </row>
    <row r="442" spans="1:74">
      <c r="A442" s="87">
        <v>433</v>
      </c>
      <c r="B442" s="1"/>
      <c r="C442" s="1"/>
      <c r="D442" s="2"/>
      <c r="E442" s="3"/>
      <c r="F442" s="4"/>
      <c r="G442" s="5"/>
      <c r="H442" s="4"/>
      <c r="I442" s="5"/>
      <c r="J442" s="6"/>
      <c r="K442" s="5"/>
      <c r="L442" s="5"/>
      <c r="M442" s="5"/>
      <c r="N442" s="7"/>
      <c r="O442" s="38"/>
      <c r="P442" s="5"/>
      <c r="Q442" s="5"/>
      <c r="R442" s="7"/>
      <c r="S442" s="38"/>
      <c r="T442" s="5"/>
      <c r="U442" s="5"/>
      <c r="V442" s="55"/>
      <c r="W442" s="38"/>
      <c r="X442" s="5"/>
      <c r="Y442" s="5"/>
      <c r="Z442" s="55"/>
      <c r="AA442" s="36">
        <f>IF(Dane!$E$3=1,AO442+BA442+BM442,IF(Dane!$E$3=2,AU442+BG442+BS442,AW442+BI442+BU442))</f>
        <v>0</v>
      </c>
      <c r="AB442" s="16">
        <f>IF(Dane!$E$3=1,AP442+BB442+BN442,IF(Dane!$E$3=2,AV442+BH442+BT442,AX442+BJ442+BV442))</f>
        <v>0</v>
      </c>
      <c r="AC442" s="16">
        <f>IF(((K442*Dane!$C$9)-AA442)&lt;0,0,(K442*Dane!$C$9)-AA442)</f>
        <v>0</v>
      </c>
      <c r="AD442" s="37">
        <f>IFERROR(IF(((L442*Dane!$C$9)-AB442)&lt;0,0,(L442*Dane!$C$9)-AB442),0)</f>
        <v>0</v>
      </c>
      <c r="AE442" s="97"/>
      <c r="AF442" s="77">
        <f>IF(Dane!$E$3=1,AO442,IF(Dane!$E$3=2,AU442,AW442))</f>
        <v>0</v>
      </c>
      <c r="AG442" s="77">
        <f>IF(Dane!$E$3=1,AP442,IF(Dane!$E$3=2,AV442,AX442))</f>
        <v>0</v>
      </c>
      <c r="AH442" s="77">
        <f>IF(Dane!$E$3=1,BA442,IF(Dane!$E$3=2,BG442,BI442))</f>
        <v>0</v>
      </c>
      <c r="AI442" s="77">
        <f>IF(Dane!$E$3=1,BB442,IF(Dane!$E$3=2,BH442,BJ442))</f>
        <v>0</v>
      </c>
      <c r="AJ442" s="77">
        <f>IF(Dane!$E$3=1,BM442,IF(Dane!$E$3=2,BS442,BU442))</f>
        <v>0</v>
      </c>
      <c r="AK442" s="77">
        <f>IF(Dane!$E$3=1,BN442,IF(Dane!$E$3=2,BT442,BV442))</f>
        <v>0</v>
      </c>
      <c r="AL442" s="24">
        <f t="shared" si="205"/>
        <v>0</v>
      </c>
      <c r="AM442" s="24">
        <f t="shared" si="206"/>
        <v>0</v>
      </c>
      <c r="AN442" s="24"/>
      <c r="AO442" s="24">
        <f t="shared" si="191"/>
        <v>0</v>
      </c>
      <c r="AP442" s="24">
        <f t="shared" si="207"/>
        <v>0</v>
      </c>
      <c r="AQ442" s="24">
        <f t="shared" si="192"/>
        <v>0</v>
      </c>
      <c r="AR442" s="24">
        <f t="shared" si="193"/>
        <v>0</v>
      </c>
      <c r="AS442" s="24">
        <f t="shared" si="194"/>
        <v>0</v>
      </c>
      <c r="AT442" s="24">
        <f t="shared" si="208"/>
        <v>0</v>
      </c>
      <c r="AU442" s="24">
        <f t="shared" si="217"/>
        <v>0</v>
      </c>
      <c r="AV442" s="24">
        <v>0</v>
      </c>
      <c r="AW442" s="24">
        <f t="shared" si="220"/>
        <v>0</v>
      </c>
      <c r="AX442" s="24">
        <v>0</v>
      </c>
      <c r="AY442" s="24">
        <f t="shared" si="209"/>
        <v>0</v>
      </c>
      <c r="AZ442" s="24">
        <f t="shared" si="210"/>
        <v>0</v>
      </c>
      <c r="BA442" s="24">
        <f t="shared" si="195"/>
        <v>0</v>
      </c>
      <c r="BB442" s="24">
        <f t="shared" si="196"/>
        <v>0</v>
      </c>
      <c r="BC442" s="24">
        <f t="shared" si="197"/>
        <v>0</v>
      </c>
      <c r="BD442" s="24">
        <f t="shared" si="198"/>
        <v>0</v>
      </c>
      <c r="BE442" s="24">
        <f t="shared" si="199"/>
        <v>0</v>
      </c>
      <c r="BF442" s="24">
        <f t="shared" si="211"/>
        <v>0</v>
      </c>
      <c r="BG442" s="24">
        <f t="shared" si="218"/>
        <v>0</v>
      </c>
      <c r="BH442" s="24">
        <v>0</v>
      </c>
      <c r="BI442" s="24">
        <f t="shared" si="212"/>
        <v>0</v>
      </c>
      <c r="BJ442" s="24">
        <v>0</v>
      </c>
      <c r="BK442" s="24">
        <f t="shared" si="213"/>
        <v>0</v>
      </c>
      <c r="BL442" s="24">
        <f t="shared" si="214"/>
        <v>0</v>
      </c>
      <c r="BM442" s="24">
        <f t="shared" si="200"/>
        <v>0</v>
      </c>
      <c r="BN442" s="24">
        <f t="shared" si="201"/>
        <v>0</v>
      </c>
      <c r="BO442" s="24">
        <f t="shared" si="202"/>
        <v>0</v>
      </c>
      <c r="BP442" s="24">
        <f t="shared" si="203"/>
        <v>0</v>
      </c>
      <c r="BQ442" s="24">
        <f t="shared" si="204"/>
        <v>0</v>
      </c>
      <c r="BR442" s="24">
        <f t="shared" si="215"/>
        <v>0</v>
      </c>
      <c r="BS442" s="24">
        <f t="shared" si="219"/>
        <v>0</v>
      </c>
      <c r="BT442" s="24">
        <v>0</v>
      </c>
      <c r="BU442" s="24">
        <f t="shared" si="216"/>
        <v>0</v>
      </c>
      <c r="BV442" s="24">
        <v>0</v>
      </c>
    </row>
    <row r="443" spans="1:74">
      <c r="A443" s="87">
        <v>434</v>
      </c>
      <c r="B443" s="1"/>
      <c r="C443" s="1"/>
      <c r="D443" s="2"/>
      <c r="E443" s="3"/>
      <c r="F443" s="4"/>
      <c r="G443" s="5"/>
      <c r="H443" s="4"/>
      <c r="I443" s="5"/>
      <c r="J443" s="6"/>
      <c r="K443" s="5"/>
      <c r="L443" s="5"/>
      <c r="M443" s="5"/>
      <c r="N443" s="7"/>
      <c r="O443" s="38"/>
      <c r="P443" s="5"/>
      <c r="Q443" s="5"/>
      <c r="R443" s="7"/>
      <c r="S443" s="38"/>
      <c r="T443" s="5"/>
      <c r="U443" s="5"/>
      <c r="V443" s="55"/>
      <c r="W443" s="38"/>
      <c r="X443" s="5"/>
      <c r="Y443" s="5"/>
      <c r="Z443" s="55"/>
      <c r="AA443" s="36">
        <f>IF(Dane!$E$3=1,AO443+BA443+BM443,IF(Dane!$E$3=2,AU443+BG443+BS443,AW443+BI443+BU443))</f>
        <v>0</v>
      </c>
      <c r="AB443" s="16">
        <f>IF(Dane!$E$3=1,AP443+BB443+BN443,IF(Dane!$E$3=2,AV443+BH443+BT443,AX443+BJ443+BV443))</f>
        <v>0</v>
      </c>
      <c r="AC443" s="16">
        <f>IF(((K443*Dane!$C$9)-AA443)&lt;0,0,(K443*Dane!$C$9)-AA443)</f>
        <v>0</v>
      </c>
      <c r="AD443" s="37">
        <f>IFERROR(IF(((L443*Dane!$C$9)-AB443)&lt;0,0,(L443*Dane!$C$9)-AB443),0)</f>
        <v>0</v>
      </c>
      <c r="AE443" s="97"/>
      <c r="AF443" s="77">
        <f>IF(Dane!$E$3=1,AO443,IF(Dane!$E$3=2,AU443,AW443))</f>
        <v>0</v>
      </c>
      <c r="AG443" s="77">
        <f>IF(Dane!$E$3=1,AP443,IF(Dane!$E$3=2,AV443,AX443))</f>
        <v>0</v>
      </c>
      <c r="AH443" s="77">
        <f>IF(Dane!$E$3=1,BA443,IF(Dane!$E$3=2,BG443,BI443))</f>
        <v>0</v>
      </c>
      <c r="AI443" s="77">
        <f>IF(Dane!$E$3=1,BB443,IF(Dane!$E$3=2,BH443,BJ443))</f>
        <v>0</v>
      </c>
      <c r="AJ443" s="77">
        <f>IF(Dane!$E$3=1,BM443,IF(Dane!$E$3=2,BS443,BU443))</f>
        <v>0</v>
      </c>
      <c r="AK443" s="77">
        <f>IF(Dane!$E$3=1,BN443,IF(Dane!$E$3=2,BT443,BV443))</f>
        <v>0</v>
      </c>
      <c r="AL443" s="24">
        <f t="shared" si="205"/>
        <v>0</v>
      </c>
      <c r="AM443" s="24">
        <f t="shared" si="206"/>
        <v>0</v>
      </c>
      <c r="AN443" s="24"/>
      <c r="AO443" s="24">
        <f t="shared" si="191"/>
        <v>0</v>
      </c>
      <c r="AP443" s="24">
        <f t="shared" si="207"/>
        <v>0</v>
      </c>
      <c r="AQ443" s="24">
        <f t="shared" si="192"/>
        <v>0</v>
      </c>
      <c r="AR443" s="24">
        <f t="shared" si="193"/>
        <v>0</v>
      </c>
      <c r="AS443" s="24">
        <f t="shared" si="194"/>
        <v>0</v>
      </c>
      <c r="AT443" s="24">
        <f t="shared" si="208"/>
        <v>0</v>
      </c>
      <c r="AU443" s="24">
        <f t="shared" si="217"/>
        <v>0</v>
      </c>
      <c r="AV443" s="24">
        <v>0</v>
      </c>
      <c r="AW443" s="24">
        <f t="shared" si="220"/>
        <v>0</v>
      </c>
      <c r="AX443" s="24">
        <v>0</v>
      </c>
      <c r="AY443" s="24">
        <f t="shared" si="209"/>
        <v>0</v>
      </c>
      <c r="AZ443" s="24">
        <f t="shared" si="210"/>
        <v>0</v>
      </c>
      <c r="BA443" s="24">
        <f t="shared" si="195"/>
        <v>0</v>
      </c>
      <c r="BB443" s="24">
        <f t="shared" si="196"/>
        <v>0</v>
      </c>
      <c r="BC443" s="24">
        <f t="shared" si="197"/>
        <v>0</v>
      </c>
      <c r="BD443" s="24">
        <f t="shared" si="198"/>
        <v>0</v>
      </c>
      <c r="BE443" s="24">
        <f t="shared" si="199"/>
        <v>0</v>
      </c>
      <c r="BF443" s="24">
        <f t="shared" si="211"/>
        <v>0</v>
      </c>
      <c r="BG443" s="24">
        <f t="shared" si="218"/>
        <v>0</v>
      </c>
      <c r="BH443" s="24">
        <v>0</v>
      </c>
      <c r="BI443" s="24">
        <f t="shared" si="212"/>
        <v>0</v>
      </c>
      <c r="BJ443" s="24">
        <v>0</v>
      </c>
      <c r="BK443" s="24">
        <f t="shared" si="213"/>
        <v>0</v>
      </c>
      <c r="BL443" s="24">
        <f t="shared" si="214"/>
        <v>0</v>
      </c>
      <c r="BM443" s="24">
        <f t="shared" si="200"/>
        <v>0</v>
      </c>
      <c r="BN443" s="24">
        <f t="shared" si="201"/>
        <v>0</v>
      </c>
      <c r="BO443" s="24">
        <f t="shared" si="202"/>
        <v>0</v>
      </c>
      <c r="BP443" s="24">
        <f t="shared" si="203"/>
        <v>0</v>
      </c>
      <c r="BQ443" s="24">
        <f t="shared" si="204"/>
        <v>0</v>
      </c>
      <c r="BR443" s="24">
        <f t="shared" si="215"/>
        <v>0</v>
      </c>
      <c r="BS443" s="24">
        <f t="shared" si="219"/>
        <v>0</v>
      </c>
      <c r="BT443" s="24">
        <v>0</v>
      </c>
      <c r="BU443" s="24">
        <f t="shared" si="216"/>
        <v>0</v>
      </c>
      <c r="BV443" s="24">
        <v>0</v>
      </c>
    </row>
    <row r="444" spans="1:74">
      <c r="A444" s="87">
        <v>435</v>
      </c>
      <c r="B444" s="1"/>
      <c r="C444" s="1"/>
      <c r="D444" s="2"/>
      <c r="E444" s="3"/>
      <c r="F444" s="4"/>
      <c r="G444" s="5"/>
      <c r="H444" s="4"/>
      <c r="I444" s="5"/>
      <c r="J444" s="6"/>
      <c r="K444" s="5"/>
      <c r="L444" s="5"/>
      <c r="M444" s="5"/>
      <c r="N444" s="7"/>
      <c r="O444" s="38"/>
      <c r="P444" s="5"/>
      <c r="Q444" s="5"/>
      <c r="R444" s="7"/>
      <c r="S444" s="38"/>
      <c r="T444" s="5"/>
      <c r="U444" s="5"/>
      <c r="V444" s="55"/>
      <c r="W444" s="38"/>
      <c r="X444" s="5"/>
      <c r="Y444" s="5"/>
      <c r="Z444" s="55"/>
      <c r="AA444" s="36">
        <f>IF(Dane!$E$3=1,AO444+BA444+BM444,IF(Dane!$E$3=2,AU444+BG444+BS444,AW444+BI444+BU444))</f>
        <v>0</v>
      </c>
      <c r="AB444" s="16">
        <f>IF(Dane!$E$3=1,AP444+BB444+BN444,IF(Dane!$E$3=2,AV444+BH444+BT444,AX444+BJ444+BV444))</f>
        <v>0</v>
      </c>
      <c r="AC444" s="16">
        <f>IF(((K444*Dane!$C$9)-AA444)&lt;0,0,(K444*Dane!$C$9)-AA444)</f>
        <v>0</v>
      </c>
      <c r="AD444" s="37">
        <f>IFERROR(IF(((L444*Dane!$C$9)-AB444)&lt;0,0,(L444*Dane!$C$9)-AB444),0)</f>
        <v>0</v>
      </c>
      <c r="AE444" s="97"/>
      <c r="AF444" s="77">
        <f>IF(Dane!$E$3=1,AO444,IF(Dane!$E$3=2,AU444,AW444))</f>
        <v>0</v>
      </c>
      <c r="AG444" s="77">
        <f>IF(Dane!$E$3=1,AP444,IF(Dane!$E$3=2,AV444,AX444))</f>
        <v>0</v>
      </c>
      <c r="AH444" s="77">
        <f>IF(Dane!$E$3=1,BA444,IF(Dane!$E$3=2,BG444,BI444))</f>
        <v>0</v>
      </c>
      <c r="AI444" s="77">
        <f>IF(Dane!$E$3=1,BB444,IF(Dane!$E$3=2,BH444,BJ444))</f>
        <v>0</v>
      </c>
      <c r="AJ444" s="77">
        <f>IF(Dane!$E$3=1,BM444,IF(Dane!$E$3=2,BS444,BU444))</f>
        <v>0</v>
      </c>
      <c r="AK444" s="77">
        <f>IF(Dane!$E$3=1,BN444,IF(Dane!$E$3=2,BT444,BV444))</f>
        <v>0</v>
      </c>
      <c r="AL444" s="24">
        <f t="shared" si="205"/>
        <v>0</v>
      </c>
      <c r="AM444" s="24">
        <f t="shared" si="206"/>
        <v>0</v>
      </c>
      <c r="AN444" s="24"/>
      <c r="AO444" s="24">
        <f t="shared" si="191"/>
        <v>0</v>
      </c>
      <c r="AP444" s="24">
        <f t="shared" si="207"/>
        <v>0</v>
      </c>
      <c r="AQ444" s="24">
        <f t="shared" si="192"/>
        <v>0</v>
      </c>
      <c r="AR444" s="24">
        <f t="shared" si="193"/>
        <v>0</v>
      </c>
      <c r="AS444" s="24">
        <f t="shared" si="194"/>
        <v>0</v>
      </c>
      <c r="AT444" s="24">
        <f t="shared" si="208"/>
        <v>0</v>
      </c>
      <c r="AU444" s="24">
        <f t="shared" si="217"/>
        <v>0</v>
      </c>
      <c r="AV444" s="24">
        <v>0</v>
      </c>
      <c r="AW444" s="24">
        <f t="shared" si="220"/>
        <v>0</v>
      </c>
      <c r="AX444" s="24">
        <v>0</v>
      </c>
      <c r="AY444" s="24">
        <f t="shared" si="209"/>
        <v>0</v>
      </c>
      <c r="AZ444" s="24">
        <f t="shared" si="210"/>
        <v>0</v>
      </c>
      <c r="BA444" s="24">
        <f t="shared" si="195"/>
        <v>0</v>
      </c>
      <c r="BB444" s="24">
        <f t="shared" si="196"/>
        <v>0</v>
      </c>
      <c r="BC444" s="24">
        <f t="shared" si="197"/>
        <v>0</v>
      </c>
      <c r="BD444" s="24">
        <f t="shared" si="198"/>
        <v>0</v>
      </c>
      <c r="BE444" s="24">
        <f t="shared" si="199"/>
        <v>0</v>
      </c>
      <c r="BF444" s="24">
        <f t="shared" si="211"/>
        <v>0</v>
      </c>
      <c r="BG444" s="24">
        <f t="shared" si="218"/>
        <v>0</v>
      </c>
      <c r="BH444" s="24">
        <v>0</v>
      </c>
      <c r="BI444" s="24">
        <f t="shared" si="212"/>
        <v>0</v>
      </c>
      <c r="BJ444" s="24">
        <v>0</v>
      </c>
      <c r="BK444" s="24">
        <f t="shared" si="213"/>
        <v>0</v>
      </c>
      <c r="BL444" s="24">
        <f t="shared" si="214"/>
        <v>0</v>
      </c>
      <c r="BM444" s="24">
        <f t="shared" si="200"/>
        <v>0</v>
      </c>
      <c r="BN444" s="24">
        <f t="shared" si="201"/>
        <v>0</v>
      </c>
      <c r="BO444" s="24">
        <f t="shared" si="202"/>
        <v>0</v>
      </c>
      <c r="BP444" s="24">
        <f t="shared" si="203"/>
        <v>0</v>
      </c>
      <c r="BQ444" s="24">
        <f t="shared" si="204"/>
        <v>0</v>
      </c>
      <c r="BR444" s="24">
        <f t="shared" si="215"/>
        <v>0</v>
      </c>
      <c r="BS444" s="24">
        <f t="shared" si="219"/>
        <v>0</v>
      </c>
      <c r="BT444" s="24">
        <v>0</v>
      </c>
      <c r="BU444" s="24">
        <f t="shared" si="216"/>
        <v>0</v>
      </c>
      <c r="BV444" s="24">
        <v>0</v>
      </c>
    </row>
    <row r="445" spans="1:74">
      <c r="A445" s="87">
        <v>436</v>
      </c>
      <c r="B445" s="1"/>
      <c r="C445" s="1"/>
      <c r="D445" s="2"/>
      <c r="E445" s="3"/>
      <c r="F445" s="4"/>
      <c r="G445" s="5"/>
      <c r="H445" s="4"/>
      <c r="I445" s="5"/>
      <c r="J445" s="6"/>
      <c r="K445" s="5"/>
      <c r="L445" s="5"/>
      <c r="M445" s="5"/>
      <c r="N445" s="7"/>
      <c r="O445" s="38"/>
      <c r="P445" s="5"/>
      <c r="Q445" s="5"/>
      <c r="R445" s="7"/>
      <c r="S445" s="38"/>
      <c r="T445" s="5"/>
      <c r="U445" s="5"/>
      <c r="V445" s="55"/>
      <c r="W445" s="38"/>
      <c r="X445" s="5"/>
      <c r="Y445" s="5"/>
      <c r="Z445" s="55"/>
      <c r="AA445" s="36">
        <f>IF(Dane!$E$3=1,AO445+BA445+BM445,IF(Dane!$E$3=2,AU445+BG445+BS445,AW445+BI445+BU445))</f>
        <v>0</v>
      </c>
      <c r="AB445" s="16">
        <f>IF(Dane!$E$3=1,AP445+BB445+BN445,IF(Dane!$E$3=2,AV445+BH445+BT445,AX445+BJ445+BV445))</f>
        <v>0</v>
      </c>
      <c r="AC445" s="16">
        <f>IF(((K445*Dane!$C$9)-AA445)&lt;0,0,(K445*Dane!$C$9)-AA445)</f>
        <v>0</v>
      </c>
      <c r="AD445" s="37">
        <f>IFERROR(IF(((L445*Dane!$C$9)-AB445)&lt;0,0,(L445*Dane!$C$9)-AB445),0)</f>
        <v>0</v>
      </c>
      <c r="AE445" s="97"/>
      <c r="AF445" s="77">
        <f>IF(Dane!$E$3=1,AO445,IF(Dane!$E$3=2,AU445,AW445))</f>
        <v>0</v>
      </c>
      <c r="AG445" s="77">
        <f>IF(Dane!$E$3=1,AP445,IF(Dane!$E$3=2,AV445,AX445))</f>
        <v>0</v>
      </c>
      <c r="AH445" s="77">
        <f>IF(Dane!$E$3=1,BA445,IF(Dane!$E$3=2,BG445,BI445))</f>
        <v>0</v>
      </c>
      <c r="AI445" s="77">
        <f>IF(Dane!$E$3=1,BB445,IF(Dane!$E$3=2,BH445,BJ445))</f>
        <v>0</v>
      </c>
      <c r="AJ445" s="77">
        <f>IF(Dane!$E$3=1,BM445,IF(Dane!$E$3=2,BS445,BU445))</f>
        <v>0</v>
      </c>
      <c r="AK445" s="77">
        <f>IF(Dane!$E$3=1,BN445,IF(Dane!$E$3=2,BT445,BV445))</f>
        <v>0</v>
      </c>
      <c r="AL445" s="24">
        <f t="shared" si="205"/>
        <v>0</v>
      </c>
      <c r="AM445" s="24">
        <f t="shared" si="206"/>
        <v>0</v>
      </c>
      <c r="AN445" s="24"/>
      <c r="AO445" s="24">
        <f t="shared" si="191"/>
        <v>0</v>
      </c>
      <c r="AP445" s="24">
        <f t="shared" si="207"/>
        <v>0</v>
      </c>
      <c r="AQ445" s="24">
        <f t="shared" si="192"/>
        <v>0</v>
      </c>
      <c r="AR445" s="24">
        <f t="shared" si="193"/>
        <v>0</v>
      </c>
      <c r="AS445" s="24">
        <f t="shared" si="194"/>
        <v>0</v>
      </c>
      <c r="AT445" s="24">
        <f t="shared" si="208"/>
        <v>0</v>
      </c>
      <c r="AU445" s="24">
        <f t="shared" si="217"/>
        <v>0</v>
      </c>
      <c r="AV445" s="24">
        <v>0</v>
      </c>
      <c r="AW445" s="24">
        <f t="shared" si="220"/>
        <v>0</v>
      </c>
      <c r="AX445" s="24">
        <v>0</v>
      </c>
      <c r="AY445" s="24">
        <f t="shared" si="209"/>
        <v>0</v>
      </c>
      <c r="AZ445" s="24">
        <f t="shared" si="210"/>
        <v>0</v>
      </c>
      <c r="BA445" s="24">
        <f t="shared" si="195"/>
        <v>0</v>
      </c>
      <c r="BB445" s="24">
        <f t="shared" si="196"/>
        <v>0</v>
      </c>
      <c r="BC445" s="24">
        <f t="shared" si="197"/>
        <v>0</v>
      </c>
      <c r="BD445" s="24">
        <f t="shared" si="198"/>
        <v>0</v>
      </c>
      <c r="BE445" s="24">
        <f t="shared" si="199"/>
        <v>0</v>
      </c>
      <c r="BF445" s="24">
        <f t="shared" si="211"/>
        <v>0</v>
      </c>
      <c r="BG445" s="24">
        <f t="shared" si="218"/>
        <v>0</v>
      </c>
      <c r="BH445" s="24">
        <v>0</v>
      </c>
      <c r="BI445" s="24">
        <f t="shared" si="212"/>
        <v>0</v>
      </c>
      <c r="BJ445" s="24">
        <v>0</v>
      </c>
      <c r="BK445" s="24">
        <f t="shared" si="213"/>
        <v>0</v>
      </c>
      <c r="BL445" s="24">
        <f t="shared" si="214"/>
        <v>0</v>
      </c>
      <c r="BM445" s="24">
        <f t="shared" si="200"/>
        <v>0</v>
      </c>
      <c r="BN445" s="24">
        <f t="shared" si="201"/>
        <v>0</v>
      </c>
      <c r="BO445" s="24">
        <f t="shared" si="202"/>
        <v>0</v>
      </c>
      <c r="BP445" s="24">
        <f t="shared" si="203"/>
        <v>0</v>
      </c>
      <c r="BQ445" s="24">
        <f t="shared" si="204"/>
        <v>0</v>
      </c>
      <c r="BR445" s="24">
        <f t="shared" si="215"/>
        <v>0</v>
      </c>
      <c r="BS445" s="24">
        <f t="shared" si="219"/>
        <v>0</v>
      </c>
      <c r="BT445" s="24">
        <v>0</v>
      </c>
      <c r="BU445" s="24">
        <f t="shared" si="216"/>
        <v>0</v>
      </c>
      <c r="BV445" s="24">
        <v>0</v>
      </c>
    </row>
    <row r="446" spans="1:74">
      <c r="A446" s="87">
        <v>437</v>
      </c>
      <c r="B446" s="1"/>
      <c r="C446" s="1"/>
      <c r="D446" s="2"/>
      <c r="E446" s="3"/>
      <c r="F446" s="4"/>
      <c r="G446" s="5"/>
      <c r="H446" s="4"/>
      <c r="I446" s="5"/>
      <c r="J446" s="6"/>
      <c r="K446" s="5"/>
      <c r="L446" s="5"/>
      <c r="M446" s="5"/>
      <c r="N446" s="7"/>
      <c r="O446" s="38"/>
      <c r="P446" s="5"/>
      <c r="Q446" s="5"/>
      <c r="R446" s="7"/>
      <c r="S446" s="38"/>
      <c r="T446" s="5"/>
      <c r="U446" s="5"/>
      <c r="V446" s="55"/>
      <c r="W446" s="38"/>
      <c r="X446" s="5"/>
      <c r="Y446" s="5"/>
      <c r="Z446" s="55"/>
      <c r="AA446" s="36">
        <f>IF(Dane!$E$3=1,AO446+BA446+BM446,IF(Dane!$E$3=2,AU446+BG446+BS446,AW446+BI446+BU446))</f>
        <v>0</v>
      </c>
      <c r="AB446" s="16">
        <f>IF(Dane!$E$3=1,AP446+BB446+BN446,IF(Dane!$E$3=2,AV446+BH446+BT446,AX446+BJ446+BV446))</f>
        <v>0</v>
      </c>
      <c r="AC446" s="16">
        <f>IF(((K446*Dane!$C$9)-AA446)&lt;0,0,(K446*Dane!$C$9)-AA446)</f>
        <v>0</v>
      </c>
      <c r="AD446" s="37">
        <f>IFERROR(IF(((L446*Dane!$C$9)-AB446)&lt;0,0,(L446*Dane!$C$9)-AB446),0)</f>
        <v>0</v>
      </c>
      <c r="AE446" s="97"/>
      <c r="AF446" s="77">
        <f>IF(Dane!$E$3=1,AO446,IF(Dane!$E$3=2,AU446,AW446))</f>
        <v>0</v>
      </c>
      <c r="AG446" s="77">
        <f>IF(Dane!$E$3=1,AP446,IF(Dane!$E$3=2,AV446,AX446))</f>
        <v>0</v>
      </c>
      <c r="AH446" s="77">
        <f>IF(Dane!$E$3=1,BA446,IF(Dane!$E$3=2,BG446,BI446))</f>
        <v>0</v>
      </c>
      <c r="AI446" s="77">
        <f>IF(Dane!$E$3=1,BB446,IF(Dane!$E$3=2,BH446,BJ446))</f>
        <v>0</v>
      </c>
      <c r="AJ446" s="77">
        <f>IF(Dane!$E$3=1,BM446,IF(Dane!$E$3=2,BS446,BU446))</f>
        <v>0</v>
      </c>
      <c r="AK446" s="77">
        <f>IF(Dane!$E$3=1,BN446,IF(Dane!$E$3=2,BT446,BV446))</f>
        <v>0</v>
      </c>
      <c r="AL446" s="24">
        <f t="shared" si="205"/>
        <v>0</v>
      </c>
      <c r="AM446" s="24">
        <f t="shared" si="206"/>
        <v>0</v>
      </c>
      <c r="AN446" s="24"/>
      <c r="AO446" s="24">
        <f t="shared" si="191"/>
        <v>0</v>
      </c>
      <c r="AP446" s="24">
        <f t="shared" si="207"/>
        <v>0</v>
      </c>
      <c r="AQ446" s="24">
        <f t="shared" si="192"/>
        <v>0</v>
      </c>
      <c r="AR446" s="24">
        <f t="shared" si="193"/>
        <v>0</v>
      </c>
      <c r="AS446" s="24">
        <f t="shared" si="194"/>
        <v>0</v>
      </c>
      <c r="AT446" s="24">
        <f t="shared" si="208"/>
        <v>0</v>
      </c>
      <c r="AU446" s="24">
        <f t="shared" si="217"/>
        <v>0</v>
      </c>
      <c r="AV446" s="24">
        <v>0</v>
      </c>
      <c r="AW446" s="24">
        <f t="shared" si="220"/>
        <v>0</v>
      </c>
      <c r="AX446" s="24">
        <v>0</v>
      </c>
      <c r="AY446" s="24">
        <f t="shared" si="209"/>
        <v>0</v>
      </c>
      <c r="AZ446" s="24">
        <f t="shared" si="210"/>
        <v>0</v>
      </c>
      <c r="BA446" s="24">
        <f t="shared" si="195"/>
        <v>0</v>
      </c>
      <c r="BB446" s="24">
        <f t="shared" si="196"/>
        <v>0</v>
      </c>
      <c r="BC446" s="24">
        <f t="shared" si="197"/>
        <v>0</v>
      </c>
      <c r="BD446" s="24">
        <f t="shared" si="198"/>
        <v>0</v>
      </c>
      <c r="BE446" s="24">
        <f t="shared" si="199"/>
        <v>0</v>
      </c>
      <c r="BF446" s="24">
        <f t="shared" si="211"/>
        <v>0</v>
      </c>
      <c r="BG446" s="24">
        <f t="shared" si="218"/>
        <v>0</v>
      </c>
      <c r="BH446" s="24">
        <v>0</v>
      </c>
      <c r="BI446" s="24">
        <f t="shared" si="212"/>
        <v>0</v>
      </c>
      <c r="BJ446" s="24">
        <v>0</v>
      </c>
      <c r="BK446" s="24">
        <f t="shared" si="213"/>
        <v>0</v>
      </c>
      <c r="BL446" s="24">
        <f t="shared" si="214"/>
        <v>0</v>
      </c>
      <c r="BM446" s="24">
        <f t="shared" si="200"/>
        <v>0</v>
      </c>
      <c r="BN446" s="24">
        <f t="shared" si="201"/>
        <v>0</v>
      </c>
      <c r="BO446" s="24">
        <f t="shared" si="202"/>
        <v>0</v>
      </c>
      <c r="BP446" s="24">
        <f t="shared" si="203"/>
        <v>0</v>
      </c>
      <c r="BQ446" s="24">
        <f t="shared" si="204"/>
        <v>0</v>
      </c>
      <c r="BR446" s="24">
        <f t="shared" si="215"/>
        <v>0</v>
      </c>
      <c r="BS446" s="24">
        <f t="shared" si="219"/>
        <v>0</v>
      </c>
      <c r="BT446" s="24">
        <v>0</v>
      </c>
      <c r="BU446" s="24">
        <f t="shared" si="216"/>
        <v>0</v>
      </c>
      <c r="BV446" s="24">
        <v>0</v>
      </c>
    </row>
    <row r="447" spans="1:74">
      <c r="A447" s="87">
        <v>438</v>
      </c>
      <c r="B447" s="1"/>
      <c r="C447" s="1"/>
      <c r="D447" s="2"/>
      <c r="E447" s="3"/>
      <c r="F447" s="4"/>
      <c r="G447" s="5"/>
      <c r="H447" s="4"/>
      <c r="I447" s="5"/>
      <c r="J447" s="6"/>
      <c r="K447" s="5"/>
      <c r="L447" s="5"/>
      <c r="M447" s="5"/>
      <c r="N447" s="7"/>
      <c r="O447" s="38"/>
      <c r="P447" s="5"/>
      <c r="Q447" s="5"/>
      <c r="R447" s="7"/>
      <c r="S447" s="38"/>
      <c r="T447" s="5"/>
      <c r="U447" s="5"/>
      <c r="V447" s="55"/>
      <c r="W447" s="38"/>
      <c r="X447" s="5"/>
      <c r="Y447" s="5"/>
      <c r="Z447" s="55"/>
      <c r="AA447" s="36">
        <f>IF(Dane!$E$3=1,AO447+BA447+BM447,IF(Dane!$E$3=2,AU447+BG447+BS447,AW447+BI447+BU447))</f>
        <v>0</v>
      </c>
      <c r="AB447" s="16">
        <f>IF(Dane!$E$3=1,AP447+BB447+BN447,IF(Dane!$E$3=2,AV447+BH447+BT447,AX447+BJ447+BV447))</f>
        <v>0</v>
      </c>
      <c r="AC447" s="16">
        <f>IF(((K447*Dane!$C$9)-AA447)&lt;0,0,(K447*Dane!$C$9)-AA447)</f>
        <v>0</v>
      </c>
      <c r="AD447" s="37">
        <f>IFERROR(IF(((L447*Dane!$C$9)-AB447)&lt;0,0,(L447*Dane!$C$9)-AB447),0)</f>
        <v>0</v>
      </c>
      <c r="AE447" s="97"/>
      <c r="AF447" s="77">
        <f>IF(Dane!$E$3=1,AO447,IF(Dane!$E$3=2,AU447,AW447))</f>
        <v>0</v>
      </c>
      <c r="AG447" s="77">
        <f>IF(Dane!$E$3=1,AP447,IF(Dane!$E$3=2,AV447,AX447))</f>
        <v>0</v>
      </c>
      <c r="AH447" s="77">
        <f>IF(Dane!$E$3=1,BA447,IF(Dane!$E$3=2,BG447,BI447))</f>
        <v>0</v>
      </c>
      <c r="AI447" s="77">
        <f>IF(Dane!$E$3=1,BB447,IF(Dane!$E$3=2,BH447,BJ447))</f>
        <v>0</v>
      </c>
      <c r="AJ447" s="77">
        <f>IF(Dane!$E$3=1,BM447,IF(Dane!$E$3=2,BS447,BU447))</f>
        <v>0</v>
      </c>
      <c r="AK447" s="77">
        <f>IF(Dane!$E$3=1,BN447,IF(Dane!$E$3=2,BT447,BV447))</f>
        <v>0</v>
      </c>
      <c r="AL447" s="24">
        <f t="shared" si="205"/>
        <v>0</v>
      </c>
      <c r="AM447" s="24">
        <f t="shared" si="206"/>
        <v>0</v>
      </c>
      <c r="AN447" s="24"/>
      <c r="AO447" s="24">
        <f t="shared" si="191"/>
        <v>0</v>
      </c>
      <c r="AP447" s="24">
        <f t="shared" si="207"/>
        <v>0</v>
      </c>
      <c r="AQ447" s="24">
        <f t="shared" si="192"/>
        <v>0</v>
      </c>
      <c r="AR447" s="24">
        <f t="shared" si="193"/>
        <v>0</v>
      </c>
      <c r="AS447" s="24">
        <f t="shared" si="194"/>
        <v>0</v>
      </c>
      <c r="AT447" s="24">
        <f t="shared" si="208"/>
        <v>0</v>
      </c>
      <c r="AU447" s="24">
        <f t="shared" si="217"/>
        <v>0</v>
      </c>
      <c r="AV447" s="24">
        <v>0</v>
      </c>
      <c r="AW447" s="24">
        <f t="shared" si="220"/>
        <v>0</v>
      </c>
      <c r="AX447" s="24">
        <v>0</v>
      </c>
      <c r="AY447" s="24">
        <f t="shared" si="209"/>
        <v>0</v>
      </c>
      <c r="AZ447" s="24">
        <f t="shared" si="210"/>
        <v>0</v>
      </c>
      <c r="BA447" s="24">
        <f t="shared" si="195"/>
        <v>0</v>
      </c>
      <c r="BB447" s="24">
        <f t="shared" si="196"/>
        <v>0</v>
      </c>
      <c r="BC447" s="24">
        <f t="shared" si="197"/>
        <v>0</v>
      </c>
      <c r="BD447" s="24">
        <f t="shared" si="198"/>
        <v>0</v>
      </c>
      <c r="BE447" s="24">
        <f t="shared" si="199"/>
        <v>0</v>
      </c>
      <c r="BF447" s="24">
        <f t="shared" si="211"/>
        <v>0</v>
      </c>
      <c r="BG447" s="24">
        <f t="shared" si="218"/>
        <v>0</v>
      </c>
      <c r="BH447" s="24">
        <v>0</v>
      </c>
      <c r="BI447" s="24">
        <f t="shared" si="212"/>
        <v>0</v>
      </c>
      <c r="BJ447" s="24">
        <v>0</v>
      </c>
      <c r="BK447" s="24">
        <f t="shared" si="213"/>
        <v>0</v>
      </c>
      <c r="BL447" s="24">
        <f t="shared" si="214"/>
        <v>0</v>
      </c>
      <c r="BM447" s="24">
        <f t="shared" si="200"/>
        <v>0</v>
      </c>
      <c r="BN447" s="24">
        <f t="shared" si="201"/>
        <v>0</v>
      </c>
      <c r="BO447" s="24">
        <f t="shared" si="202"/>
        <v>0</v>
      </c>
      <c r="BP447" s="24">
        <f t="shared" si="203"/>
        <v>0</v>
      </c>
      <c r="BQ447" s="24">
        <f t="shared" si="204"/>
        <v>0</v>
      </c>
      <c r="BR447" s="24">
        <f t="shared" si="215"/>
        <v>0</v>
      </c>
      <c r="BS447" s="24">
        <f t="shared" si="219"/>
        <v>0</v>
      </c>
      <c r="BT447" s="24">
        <v>0</v>
      </c>
      <c r="BU447" s="24">
        <f t="shared" si="216"/>
        <v>0</v>
      </c>
      <c r="BV447" s="24">
        <v>0</v>
      </c>
    </row>
    <row r="448" spans="1:74">
      <c r="A448" s="87">
        <v>439</v>
      </c>
      <c r="B448" s="1"/>
      <c r="C448" s="1"/>
      <c r="D448" s="2"/>
      <c r="E448" s="3"/>
      <c r="F448" s="4"/>
      <c r="G448" s="5"/>
      <c r="H448" s="4"/>
      <c r="I448" s="5"/>
      <c r="J448" s="6"/>
      <c r="K448" s="5"/>
      <c r="L448" s="5"/>
      <c r="M448" s="5"/>
      <c r="N448" s="7"/>
      <c r="O448" s="38"/>
      <c r="P448" s="5"/>
      <c r="Q448" s="5"/>
      <c r="R448" s="7"/>
      <c r="S448" s="38"/>
      <c r="T448" s="5"/>
      <c r="U448" s="5"/>
      <c r="V448" s="55"/>
      <c r="W448" s="38"/>
      <c r="X448" s="5"/>
      <c r="Y448" s="5"/>
      <c r="Z448" s="55"/>
      <c r="AA448" s="36">
        <f>IF(Dane!$E$3=1,AO448+BA448+BM448,IF(Dane!$E$3=2,AU448+BG448+BS448,AW448+BI448+BU448))</f>
        <v>0</v>
      </c>
      <c r="AB448" s="16">
        <f>IF(Dane!$E$3=1,AP448+BB448+BN448,IF(Dane!$E$3=2,AV448+BH448+BT448,AX448+BJ448+BV448))</f>
        <v>0</v>
      </c>
      <c r="AC448" s="16">
        <f>IF(((K448*Dane!$C$9)-AA448)&lt;0,0,(K448*Dane!$C$9)-AA448)</f>
        <v>0</v>
      </c>
      <c r="AD448" s="37">
        <f>IFERROR(IF(((L448*Dane!$C$9)-AB448)&lt;0,0,(L448*Dane!$C$9)-AB448),0)</f>
        <v>0</v>
      </c>
      <c r="AE448" s="97"/>
      <c r="AF448" s="77">
        <f>IF(Dane!$E$3=1,AO448,IF(Dane!$E$3=2,AU448,AW448))</f>
        <v>0</v>
      </c>
      <c r="AG448" s="77">
        <f>IF(Dane!$E$3=1,AP448,IF(Dane!$E$3=2,AV448,AX448))</f>
        <v>0</v>
      </c>
      <c r="AH448" s="77">
        <f>IF(Dane!$E$3=1,BA448,IF(Dane!$E$3=2,BG448,BI448))</f>
        <v>0</v>
      </c>
      <c r="AI448" s="77">
        <f>IF(Dane!$E$3=1,BB448,IF(Dane!$E$3=2,BH448,BJ448))</f>
        <v>0</v>
      </c>
      <c r="AJ448" s="77">
        <f>IF(Dane!$E$3=1,BM448,IF(Dane!$E$3=2,BS448,BU448))</f>
        <v>0</v>
      </c>
      <c r="AK448" s="77">
        <f>IF(Dane!$E$3=1,BN448,IF(Dane!$E$3=2,BT448,BV448))</f>
        <v>0</v>
      </c>
      <c r="AL448" s="24">
        <f t="shared" si="205"/>
        <v>0</v>
      </c>
      <c r="AM448" s="24">
        <f t="shared" si="206"/>
        <v>0</v>
      </c>
      <c r="AN448" s="24"/>
      <c r="AO448" s="24">
        <f t="shared" si="191"/>
        <v>0</v>
      </c>
      <c r="AP448" s="24">
        <f t="shared" si="207"/>
        <v>0</v>
      </c>
      <c r="AQ448" s="24">
        <f t="shared" si="192"/>
        <v>0</v>
      </c>
      <c r="AR448" s="24">
        <f t="shared" si="193"/>
        <v>0</v>
      </c>
      <c r="AS448" s="24">
        <f t="shared" si="194"/>
        <v>0</v>
      </c>
      <c r="AT448" s="24">
        <f t="shared" si="208"/>
        <v>0</v>
      </c>
      <c r="AU448" s="24">
        <f t="shared" si="217"/>
        <v>0</v>
      </c>
      <c r="AV448" s="24">
        <v>0</v>
      </c>
      <c r="AW448" s="24">
        <f t="shared" si="220"/>
        <v>0</v>
      </c>
      <c r="AX448" s="24">
        <v>0</v>
      </c>
      <c r="AY448" s="24">
        <f t="shared" si="209"/>
        <v>0</v>
      </c>
      <c r="AZ448" s="24">
        <f t="shared" si="210"/>
        <v>0</v>
      </c>
      <c r="BA448" s="24">
        <f t="shared" si="195"/>
        <v>0</v>
      </c>
      <c r="BB448" s="24">
        <f t="shared" si="196"/>
        <v>0</v>
      </c>
      <c r="BC448" s="24">
        <f t="shared" si="197"/>
        <v>0</v>
      </c>
      <c r="BD448" s="24">
        <f t="shared" si="198"/>
        <v>0</v>
      </c>
      <c r="BE448" s="24">
        <f t="shared" si="199"/>
        <v>0</v>
      </c>
      <c r="BF448" s="24">
        <f t="shared" si="211"/>
        <v>0</v>
      </c>
      <c r="BG448" s="24">
        <f t="shared" si="218"/>
        <v>0</v>
      </c>
      <c r="BH448" s="24">
        <v>0</v>
      </c>
      <c r="BI448" s="24">
        <f t="shared" si="212"/>
        <v>0</v>
      </c>
      <c r="BJ448" s="24">
        <v>0</v>
      </c>
      <c r="BK448" s="24">
        <f t="shared" si="213"/>
        <v>0</v>
      </c>
      <c r="BL448" s="24">
        <f t="shared" si="214"/>
        <v>0</v>
      </c>
      <c r="BM448" s="24">
        <f t="shared" si="200"/>
        <v>0</v>
      </c>
      <c r="BN448" s="24">
        <f t="shared" si="201"/>
        <v>0</v>
      </c>
      <c r="BO448" s="24">
        <f t="shared" si="202"/>
        <v>0</v>
      </c>
      <c r="BP448" s="24">
        <f t="shared" si="203"/>
        <v>0</v>
      </c>
      <c r="BQ448" s="24">
        <f t="shared" si="204"/>
        <v>0</v>
      </c>
      <c r="BR448" s="24">
        <f t="shared" si="215"/>
        <v>0</v>
      </c>
      <c r="BS448" s="24">
        <f t="shared" si="219"/>
        <v>0</v>
      </c>
      <c r="BT448" s="24">
        <v>0</v>
      </c>
      <c r="BU448" s="24">
        <f t="shared" si="216"/>
        <v>0</v>
      </c>
      <c r="BV448" s="24">
        <v>0</v>
      </c>
    </row>
    <row r="449" spans="1:74">
      <c r="A449" s="87">
        <v>440</v>
      </c>
      <c r="B449" s="1"/>
      <c r="C449" s="1"/>
      <c r="D449" s="2"/>
      <c r="E449" s="3"/>
      <c r="F449" s="4"/>
      <c r="G449" s="5"/>
      <c r="H449" s="4"/>
      <c r="I449" s="5"/>
      <c r="J449" s="6"/>
      <c r="K449" s="5"/>
      <c r="L449" s="5"/>
      <c r="M449" s="5"/>
      <c r="N449" s="7"/>
      <c r="O449" s="38"/>
      <c r="P449" s="5"/>
      <c r="Q449" s="5"/>
      <c r="R449" s="7"/>
      <c r="S449" s="38"/>
      <c r="T449" s="5"/>
      <c r="U449" s="5"/>
      <c r="V449" s="55"/>
      <c r="W449" s="38"/>
      <c r="X449" s="5"/>
      <c r="Y449" s="5"/>
      <c r="Z449" s="55"/>
      <c r="AA449" s="36">
        <f>IF(Dane!$E$3=1,AO449+BA449+BM449,IF(Dane!$E$3=2,AU449+BG449+BS449,AW449+BI449+BU449))</f>
        <v>0</v>
      </c>
      <c r="AB449" s="16">
        <f>IF(Dane!$E$3=1,AP449+BB449+BN449,IF(Dane!$E$3=2,AV449+BH449+BT449,AX449+BJ449+BV449))</f>
        <v>0</v>
      </c>
      <c r="AC449" s="16">
        <f>IF(((K449*Dane!$C$9)-AA449)&lt;0,0,(K449*Dane!$C$9)-AA449)</f>
        <v>0</v>
      </c>
      <c r="AD449" s="37">
        <f>IFERROR(IF(((L449*Dane!$C$9)-AB449)&lt;0,0,(L449*Dane!$C$9)-AB449),0)</f>
        <v>0</v>
      </c>
      <c r="AE449" s="97"/>
      <c r="AF449" s="77">
        <f>IF(Dane!$E$3=1,AO449,IF(Dane!$E$3=2,AU449,AW449))</f>
        <v>0</v>
      </c>
      <c r="AG449" s="77">
        <f>IF(Dane!$E$3=1,AP449,IF(Dane!$E$3=2,AV449,AX449))</f>
        <v>0</v>
      </c>
      <c r="AH449" s="77">
        <f>IF(Dane!$E$3=1,BA449,IF(Dane!$E$3=2,BG449,BI449))</f>
        <v>0</v>
      </c>
      <c r="AI449" s="77">
        <f>IF(Dane!$E$3=1,BB449,IF(Dane!$E$3=2,BH449,BJ449))</f>
        <v>0</v>
      </c>
      <c r="AJ449" s="77">
        <f>IF(Dane!$E$3=1,BM449,IF(Dane!$E$3=2,BS449,BU449))</f>
        <v>0</v>
      </c>
      <c r="AK449" s="77">
        <f>IF(Dane!$E$3=1,BN449,IF(Dane!$E$3=2,BT449,BV449))</f>
        <v>0</v>
      </c>
      <c r="AL449" s="24">
        <f t="shared" si="205"/>
        <v>0</v>
      </c>
      <c r="AM449" s="24">
        <f t="shared" si="206"/>
        <v>0</v>
      </c>
      <c r="AN449" s="24"/>
      <c r="AO449" s="24">
        <f t="shared" si="191"/>
        <v>0</v>
      </c>
      <c r="AP449" s="24">
        <f t="shared" si="207"/>
        <v>0</v>
      </c>
      <c r="AQ449" s="24">
        <f t="shared" si="192"/>
        <v>0</v>
      </c>
      <c r="AR449" s="24">
        <f t="shared" si="193"/>
        <v>0</v>
      </c>
      <c r="AS449" s="24">
        <f t="shared" si="194"/>
        <v>0</v>
      </c>
      <c r="AT449" s="24">
        <f t="shared" si="208"/>
        <v>0</v>
      </c>
      <c r="AU449" s="24">
        <f t="shared" si="217"/>
        <v>0</v>
      </c>
      <c r="AV449" s="24">
        <v>0</v>
      </c>
      <c r="AW449" s="24">
        <f t="shared" si="220"/>
        <v>0</v>
      </c>
      <c r="AX449" s="24">
        <v>0</v>
      </c>
      <c r="AY449" s="24">
        <f t="shared" si="209"/>
        <v>0</v>
      </c>
      <c r="AZ449" s="24">
        <f t="shared" si="210"/>
        <v>0</v>
      </c>
      <c r="BA449" s="24">
        <f t="shared" si="195"/>
        <v>0</v>
      </c>
      <c r="BB449" s="24">
        <f t="shared" si="196"/>
        <v>0</v>
      </c>
      <c r="BC449" s="24">
        <f t="shared" si="197"/>
        <v>0</v>
      </c>
      <c r="BD449" s="24">
        <f t="shared" si="198"/>
        <v>0</v>
      </c>
      <c r="BE449" s="24">
        <f t="shared" si="199"/>
        <v>0</v>
      </c>
      <c r="BF449" s="24">
        <f t="shared" si="211"/>
        <v>0</v>
      </c>
      <c r="BG449" s="24">
        <f t="shared" si="218"/>
        <v>0</v>
      </c>
      <c r="BH449" s="24">
        <v>0</v>
      </c>
      <c r="BI449" s="24">
        <f t="shared" si="212"/>
        <v>0</v>
      </c>
      <c r="BJ449" s="24">
        <v>0</v>
      </c>
      <c r="BK449" s="24">
        <f t="shared" si="213"/>
        <v>0</v>
      </c>
      <c r="BL449" s="24">
        <f t="shared" si="214"/>
        <v>0</v>
      </c>
      <c r="BM449" s="24">
        <f t="shared" si="200"/>
        <v>0</v>
      </c>
      <c r="BN449" s="24">
        <f t="shared" si="201"/>
        <v>0</v>
      </c>
      <c r="BO449" s="24">
        <f t="shared" si="202"/>
        <v>0</v>
      </c>
      <c r="BP449" s="24">
        <f t="shared" si="203"/>
        <v>0</v>
      </c>
      <c r="BQ449" s="24">
        <f t="shared" si="204"/>
        <v>0</v>
      </c>
      <c r="BR449" s="24">
        <f t="shared" si="215"/>
        <v>0</v>
      </c>
      <c r="BS449" s="24">
        <f t="shared" si="219"/>
        <v>0</v>
      </c>
      <c r="BT449" s="24">
        <v>0</v>
      </c>
      <c r="BU449" s="24">
        <f t="shared" si="216"/>
        <v>0</v>
      </c>
      <c r="BV449" s="24">
        <v>0</v>
      </c>
    </row>
    <row r="450" spans="1:74">
      <c r="A450" s="87">
        <v>441</v>
      </c>
      <c r="B450" s="1"/>
      <c r="C450" s="1"/>
      <c r="D450" s="2"/>
      <c r="E450" s="3"/>
      <c r="F450" s="4"/>
      <c r="G450" s="5"/>
      <c r="H450" s="4"/>
      <c r="I450" s="5"/>
      <c r="J450" s="6"/>
      <c r="K450" s="5"/>
      <c r="L450" s="5"/>
      <c r="M450" s="5"/>
      <c r="N450" s="7"/>
      <c r="O450" s="38"/>
      <c r="P450" s="5"/>
      <c r="Q450" s="5"/>
      <c r="R450" s="7"/>
      <c r="S450" s="38"/>
      <c r="T450" s="5"/>
      <c r="U450" s="5"/>
      <c r="V450" s="55"/>
      <c r="W450" s="38"/>
      <c r="X450" s="5"/>
      <c r="Y450" s="5"/>
      <c r="Z450" s="55"/>
      <c r="AA450" s="36">
        <f>IF(Dane!$E$3=1,AO450+BA450+BM450,IF(Dane!$E$3=2,AU450+BG450+BS450,AW450+BI450+BU450))</f>
        <v>0</v>
      </c>
      <c r="AB450" s="16">
        <f>IF(Dane!$E$3=1,AP450+BB450+BN450,IF(Dane!$E$3=2,AV450+BH450+BT450,AX450+BJ450+BV450))</f>
        <v>0</v>
      </c>
      <c r="AC450" s="16">
        <f>IF(((K450*Dane!$C$9)-AA450)&lt;0,0,(K450*Dane!$C$9)-AA450)</f>
        <v>0</v>
      </c>
      <c r="AD450" s="37">
        <f>IFERROR(IF(((L450*Dane!$C$9)-AB450)&lt;0,0,(L450*Dane!$C$9)-AB450),0)</f>
        <v>0</v>
      </c>
      <c r="AE450" s="97"/>
      <c r="AF450" s="77">
        <f>IF(Dane!$E$3=1,AO450,IF(Dane!$E$3=2,AU450,AW450))</f>
        <v>0</v>
      </c>
      <c r="AG450" s="77">
        <f>IF(Dane!$E$3=1,AP450,IF(Dane!$E$3=2,AV450,AX450))</f>
        <v>0</v>
      </c>
      <c r="AH450" s="77">
        <f>IF(Dane!$E$3=1,BA450,IF(Dane!$E$3=2,BG450,BI450))</f>
        <v>0</v>
      </c>
      <c r="AI450" s="77">
        <f>IF(Dane!$E$3=1,BB450,IF(Dane!$E$3=2,BH450,BJ450))</f>
        <v>0</v>
      </c>
      <c r="AJ450" s="77">
        <f>IF(Dane!$E$3=1,BM450,IF(Dane!$E$3=2,BS450,BU450))</f>
        <v>0</v>
      </c>
      <c r="AK450" s="77">
        <f>IF(Dane!$E$3=1,BN450,IF(Dane!$E$3=2,BT450,BV450))</f>
        <v>0</v>
      </c>
      <c r="AL450" s="24">
        <f t="shared" si="205"/>
        <v>0</v>
      </c>
      <c r="AM450" s="24">
        <f t="shared" si="206"/>
        <v>0</v>
      </c>
      <c r="AN450" s="24"/>
      <c r="AO450" s="24">
        <f t="shared" si="191"/>
        <v>0</v>
      </c>
      <c r="AP450" s="24">
        <f t="shared" si="207"/>
        <v>0</v>
      </c>
      <c r="AQ450" s="24">
        <f t="shared" si="192"/>
        <v>0</v>
      </c>
      <c r="AR450" s="24">
        <f t="shared" si="193"/>
        <v>0</v>
      </c>
      <c r="AS450" s="24">
        <f t="shared" si="194"/>
        <v>0</v>
      </c>
      <c r="AT450" s="24">
        <f t="shared" si="208"/>
        <v>0</v>
      </c>
      <c r="AU450" s="24">
        <f t="shared" si="217"/>
        <v>0</v>
      </c>
      <c r="AV450" s="24">
        <v>0</v>
      </c>
      <c r="AW450" s="24">
        <f t="shared" si="220"/>
        <v>0</v>
      </c>
      <c r="AX450" s="24">
        <v>0</v>
      </c>
      <c r="AY450" s="24">
        <f t="shared" si="209"/>
        <v>0</v>
      </c>
      <c r="AZ450" s="24">
        <f t="shared" si="210"/>
        <v>0</v>
      </c>
      <c r="BA450" s="24">
        <f t="shared" si="195"/>
        <v>0</v>
      </c>
      <c r="BB450" s="24">
        <f t="shared" si="196"/>
        <v>0</v>
      </c>
      <c r="BC450" s="24">
        <f t="shared" si="197"/>
        <v>0</v>
      </c>
      <c r="BD450" s="24">
        <f t="shared" si="198"/>
        <v>0</v>
      </c>
      <c r="BE450" s="24">
        <f t="shared" si="199"/>
        <v>0</v>
      </c>
      <c r="BF450" s="24">
        <f t="shared" si="211"/>
        <v>0</v>
      </c>
      <c r="BG450" s="24">
        <f t="shared" si="218"/>
        <v>0</v>
      </c>
      <c r="BH450" s="24">
        <v>0</v>
      </c>
      <c r="BI450" s="24">
        <f t="shared" si="212"/>
        <v>0</v>
      </c>
      <c r="BJ450" s="24">
        <v>0</v>
      </c>
      <c r="BK450" s="24">
        <f t="shared" si="213"/>
        <v>0</v>
      </c>
      <c r="BL450" s="24">
        <f t="shared" si="214"/>
        <v>0</v>
      </c>
      <c r="BM450" s="24">
        <f t="shared" si="200"/>
        <v>0</v>
      </c>
      <c r="BN450" s="24">
        <f t="shared" si="201"/>
        <v>0</v>
      </c>
      <c r="BO450" s="24">
        <f t="shared" si="202"/>
        <v>0</v>
      </c>
      <c r="BP450" s="24">
        <f t="shared" si="203"/>
        <v>0</v>
      </c>
      <c r="BQ450" s="24">
        <f t="shared" si="204"/>
        <v>0</v>
      </c>
      <c r="BR450" s="24">
        <f t="shared" si="215"/>
        <v>0</v>
      </c>
      <c r="BS450" s="24">
        <f t="shared" si="219"/>
        <v>0</v>
      </c>
      <c r="BT450" s="24">
        <v>0</v>
      </c>
      <c r="BU450" s="24">
        <f t="shared" si="216"/>
        <v>0</v>
      </c>
      <c r="BV450" s="24">
        <v>0</v>
      </c>
    </row>
    <row r="451" spans="1:74">
      <c r="A451" s="87">
        <v>442</v>
      </c>
      <c r="B451" s="1"/>
      <c r="C451" s="1"/>
      <c r="D451" s="2"/>
      <c r="E451" s="3"/>
      <c r="F451" s="4"/>
      <c r="G451" s="5"/>
      <c r="H451" s="4"/>
      <c r="I451" s="5"/>
      <c r="J451" s="6"/>
      <c r="K451" s="5"/>
      <c r="L451" s="5"/>
      <c r="M451" s="5"/>
      <c r="N451" s="7"/>
      <c r="O451" s="38"/>
      <c r="P451" s="5"/>
      <c r="Q451" s="5"/>
      <c r="R451" s="7"/>
      <c r="S451" s="38"/>
      <c r="T451" s="5"/>
      <c r="U451" s="5"/>
      <c r="V451" s="55"/>
      <c r="W451" s="38"/>
      <c r="X451" s="5"/>
      <c r="Y451" s="5"/>
      <c r="Z451" s="55"/>
      <c r="AA451" s="36">
        <f>IF(Dane!$E$3=1,AO451+BA451+BM451,IF(Dane!$E$3=2,AU451+BG451+BS451,AW451+BI451+BU451))</f>
        <v>0</v>
      </c>
      <c r="AB451" s="16">
        <f>IF(Dane!$E$3=1,AP451+BB451+BN451,IF(Dane!$E$3=2,AV451+BH451+BT451,AX451+BJ451+BV451))</f>
        <v>0</v>
      </c>
      <c r="AC451" s="16">
        <f>IF(((K451*Dane!$C$9)-AA451)&lt;0,0,(K451*Dane!$C$9)-AA451)</f>
        <v>0</v>
      </c>
      <c r="AD451" s="37">
        <f>IFERROR(IF(((L451*Dane!$C$9)-AB451)&lt;0,0,(L451*Dane!$C$9)-AB451),0)</f>
        <v>0</v>
      </c>
      <c r="AE451" s="97"/>
      <c r="AF451" s="77">
        <f>IF(Dane!$E$3=1,AO451,IF(Dane!$E$3=2,AU451,AW451))</f>
        <v>0</v>
      </c>
      <c r="AG451" s="77">
        <f>IF(Dane!$E$3=1,AP451,IF(Dane!$E$3=2,AV451,AX451))</f>
        <v>0</v>
      </c>
      <c r="AH451" s="77">
        <f>IF(Dane!$E$3=1,BA451,IF(Dane!$E$3=2,BG451,BI451))</f>
        <v>0</v>
      </c>
      <c r="AI451" s="77">
        <f>IF(Dane!$E$3=1,BB451,IF(Dane!$E$3=2,BH451,BJ451))</f>
        <v>0</v>
      </c>
      <c r="AJ451" s="77">
        <f>IF(Dane!$E$3=1,BM451,IF(Dane!$E$3=2,BS451,BU451))</f>
        <v>0</v>
      </c>
      <c r="AK451" s="77">
        <f>IF(Dane!$E$3=1,BN451,IF(Dane!$E$3=2,BT451,BV451))</f>
        <v>0</v>
      </c>
      <c r="AL451" s="24">
        <f t="shared" si="205"/>
        <v>0</v>
      </c>
      <c r="AM451" s="24">
        <f t="shared" si="206"/>
        <v>0</v>
      </c>
      <c r="AN451" s="24"/>
      <c r="AO451" s="24">
        <f t="shared" si="191"/>
        <v>0</v>
      </c>
      <c r="AP451" s="24">
        <f t="shared" si="207"/>
        <v>0</v>
      </c>
      <c r="AQ451" s="24">
        <f t="shared" si="192"/>
        <v>0</v>
      </c>
      <c r="AR451" s="24">
        <f t="shared" si="193"/>
        <v>0</v>
      </c>
      <c r="AS451" s="24">
        <f t="shared" si="194"/>
        <v>0</v>
      </c>
      <c r="AT451" s="24">
        <f t="shared" si="208"/>
        <v>0</v>
      </c>
      <c r="AU451" s="24">
        <f t="shared" si="217"/>
        <v>0</v>
      </c>
      <c r="AV451" s="24">
        <v>0</v>
      </c>
      <c r="AW451" s="24">
        <f t="shared" si="220"/>
        <v>0</v>
      </c>
      <c r="AX451" s="24">
        <v>0</v>
      </c>
      <c r="AY451" s="24">
        <f t="shared" si="209"/>
        <v>0</v>
      </c>
      <c r="AZ451" s="24">
        <f t="shared" si="210"/>
        <v>0</v>
      </c>
      <c r="BA451" s="24">
        <f t="shared" si="195"/>
        <v>0</v>
      </c>
      <c r="BB451" s="24">
        <f t="shared" si="196"/>
        <v>0</v>
      </c>
      <c r="BC451" s="24">
        <f t="shared" si="197"/>
        <v>0</v>
      </c>
      <c r="BD451" s="24">
        <f t="shared" si="198"/>
        <v>0</v>
      </c>
      <c r="BE451" s="24">
        <f t="shared" si="199"/>
        <v>0</v>
      </c>
      <c r="BF451" s="24">
        <f t="shared" si="211"/>
        <v>0</v>
      </c>
      <c r="BG451" s="24">
        <f t="shared" si="218"/>
        <v>0</v>
      </c>
      <c r="BH451" s="24">
        <v>0</v>
      </c>
      <c r="BI451" s="24">
        <f t="shared" si="212"/>
        <v>0</v>
      </c>
      <c r="BJ451" s="24">
        <v>0</v>
      </c>
      <c r="BK451" s="24">
        <f t="shared" si="213"/>
        <v>0</v>
      </c>
      <c r="BL451" s="24">
        <f t="shared" si="214"/>
        <v>0</v>
      </c>
      <c r="BM451" s="24">
        <f t="shared" si="200"/>
        <v>0</v>
      </c>
      <c r="BN451" s="24">
        <f t="shared" si="201"/>
        <v>0</v>
      </c>
      <c r="BO451" s="24">
        <f t="shared" si="202"/>
        <v>0</v>
      </c>
      <c r="BP451" s="24">
        <f t="shared" si="203"/>
        <v>0</v>
      </c>
      <c r="BQ451" s="24">
        <f t="shared" si="204"/>
        <v>0</v>
      </c>
      <c r="BR451" s="24">
        <f t="shared" si="215"/>
        <v>0</v>
      </c>
      <c r="BS451" s="24">
        <f t="shared" si="219"/>
        <v>0</v>
      </c>
      <c r="BT451" s="24">
        <v>0</v>
      </c>
      <c r="BU451" s="24">
        <f t="shared" si="216"/>
        <v>0</v>
      </c>
      <c r="BV451" s="24">
        <v>0</v>
      </c>
    </row>
    <row r="452" spans="1:74">
      <c r="A452" s="87">
        <v>443</v>
      </c>
      <c r="B452" s="1"/>
      <c r="C452" s="1"/>
      <c r="D452" s="2"/>
      <c r="E452" s="3"/>
      <c r="F452" s="4"/>
      <c r="G452" s="5"/>
      <c r="H452" s="4"/>
      <c r="I452" s="5"/>
      <c r="J452" s="6"/>
      <c r="K452" s="5"/>
      <c r="L452" s="5"/>
      <c r="M452" s="5"/>
      <c r="N452" s="7"/>
      <c r="O452" s="38"/>
      <c r="P452" s="5"/>
      <c r="Q452" s="5"/>
      <c r="R452" s="7"/>
      <c r="S452" s="38"/>
      <c r="T452" s="5"/>
      <c r="U452" s="5"/>
      <c r="V452" s="55"/>
      <c r="W452" s="38"/>
      <c r="X452" s="5"/>
      <c r="Y452" s="5"/>
      <c r="Z452" s="55"/>
      <c r="AA452" s="36">
        <f>IF(Dane!$E$3=1,AO452+BA452+BM452,IF(Dane!$E$3=2,AU452+BG452+BS452,AW452+BI452+BU452))</f>
        <v>0</v>
      </c>
      <c r="AB452" s="16">
        <f>IF(Dane!$E$3=1,AP452+BB452+BN452,IF(Dane!$E$3=2,AV452+BH452+BT452,AX452+BJ452+BV452))</f>
        <v>0</v>
      </c>
      <c r="AC452" s="16">
        <f>IF(((K452*Dane!$C$9)-AA452)&lt;0,0,(K452*Dane!$C$9)-AA452)</f>
        <v>0</v>
      </c>
      <c r="AD452" s="37">
        <f>IFERROR(IF(((L452*Dane!$C$9)-AB452)&lt;0,0,(L452*Dane!$C$9)-AB452),0)</f>
        <v>0</v>
      </c>
      <c r="AE452" s="97"/>
      <c r="AF452" s="77">
        <f>IF(Dane!$E$3=1,AO452,IF(Dane!$E$3=2,AU452,AW452))</f>
        <v>0</v>
      </c>
      <c r="AG452" s="77">
        <f>IF(Dane!$E$3=1,AP452,IF(Dane!$E$3=2,AV452,AX452))</f>
        <v>0</v>
      </c>
      <c r="AH452" s="77">
        <f>IF(Dane!$E$3=1,BA452,IF(Dane!$E$3=2,BG452,BI452))</f>
        <v>0</v>
      </c>
      <c r="AI452" s="77">
        <f>IF(Dane!$E$3=1,BB452,IF(Dane!$E$3=2,BH452,BJ452))</f>
        <v>0</v>
      </c>
      <c r="AJ452" s="77">
        <f>IF(Dane!$E$3=1,BM452,IF(Dane!$E$3=2,BS452,BU452))</f>
        <v>0</v>
      </c>
      <c r="AK452" s="77">
        <f>IF(Dane!$E$3=1,BN452,IF(Dane!$E$3=2,BT452,BV452))</f>
        <v>0</v>
      </c>
      <c r="AL452" s="24">
        <f t="shared" si="205"/>
        <v>0</v>
      </c>
      <c r="AM452" s="24">
        <f t="shared" si="206"/>
        <v>0</v>
      </c>
      <c r="AN452" s="24"/>
      <c r="AO452" s="24">
        <f t="shared" si="191"/>
        <v>0</v>
      </c>
      <c r="AP452" s="24">
        <f t="shared" si="207"/>
        <v>0</v>
      </c>
      <c r="AQ452" s="24">
        <f t="shared" si="192"/>
        <v>0</v>
      </c>
      <c r="AR452" s="24">
        <f t="shared" si="193"/>
        <v>0</v>
      </c>
      <c r="AS452" s="24">
        <f t="shared" si="194"/>
        <v>0</v>
      </c>
      <c r="AT452" s="24">
        <f t="shared" si="208"/>
        <v>0</v>
      </c>
      <c r="AU452" s="24">
        <f t="shared" si="217"/>
        <v>0</v>
      </c>
      <c r="AV452" s="24">
        <v>0</v>
      </c>
      <c r="AW452" s="24">
        <f t="shared" si="220"/>
        <v>0</v>
      </c>
      <c r="AX452" s="24">
        <v>0</v>
      </c>
      <c r="AY452" s="24">
        <f t="shared" si="209"/>
        <v>0</v>
      </c>
      <c r="AZ452" s="24">
        <f t="shared" si="210"/>
        <v>0</v>
      </c>
      <c r="BA452" s="24">
        <f t="shared" si="195"/>
        <v>0</v>
      </c>
      <c r="BB452" s="24">
        <f t="shared" si="196"/>
        <v>0</v>
      </c>
      <c r="BC452" s="24">
        <f t="shared" si="197"/>
        <v>0</v>
      </c>
      <c r="BD452" s="24">
        <f t="shared" si="198"/>
        <v>0</v>
      </c>
      <c r="BE452" s="24">
        <f t="shared" si="199"/>
        <v>0</v>
      </c>
      <c r="BF452" s="24">
        <f t="shared" si="211"/>
        <v>0</v>
      </c>
      <c r="BG452" s="24">
        <f t="shared" si="218"/>
        <v>0</v>
      </c>
      <c r="BH452" s="24">
        <v>0</v>
      </c>
      <c r="BI452" s="24">
        <f t="shared" si="212"/>
        <v>0</v>
      </c>
      <c r="BJ452" s="24">
        <v>0</v>
      </c>
      <c r="BK452" s="24">
        <f t="shared" si="213"/>
        <v>0</v>
      </c>
      <c r="BL452" s="24">
        <f t="shared" si="214"/>
        <v>0</v>
      </c>
      <c r="BM452" s="24">
        <f t="shared" si="200"/>
        <v>0</v>
      </c>
      <c r="BN452" s="24">
        <f t="shared" si="201"/>
        <v>0</v>
      </c>
      <c r="BO452" s="24">
        <f t="shared" si="202"/>
        <v>0</v>
      </c>
      <c r="BP452" s="24">
        <f t="shared" si="203"/>
        <v>0</v>
      </c>
      <c r="BQ452" s="24">
        <f t="shared" si="204"/>
        <v>0</v>
      </c>
      <c r="BR452" s="24">
        <f t="shared" si="215"/>
        <v>0</v>
      </c>
      <c r="BS452" s="24">
        <f t="shared" si="219"/>
        <v>0</v>
      </c>
      <c r="BT452" s="24">
        <v>0</v>
      </c>
      <c r="BU452" s="24">
        <f t="shared" si="216"/>
        <v>0</v>
      </c>
      <c r="BV452" s="24">
        <v>0</v>
      </c>
    </row>
    <row r="453" spans="1:74">
      <c r="A453" s="87">
        <v>444</v>
      </c>
      <c r="B453" s="1"/>
      <c r="C453" s="1"/>
      <c r="D453" s="2"/>
      <c r="E453" s="3"/>
      <c r="F453" s="4"/>
      <c r="G453" s="5"/>
      <c r="H453" s="4"/>
      <c r="I453" s="5"/>
      <c r="J453" s="6"/>
      <c r="K453" s="5"/>
      <c r="L453" s="5"/>
      <c r="M453" s="5"/>
      <c r="N453" s="7"/>
      <c r="O453" s="38"/>
      <c r="P453" s="5"/>
      <c r="Q453" s="5"/>
      <c r="R453" s="7"/>
      <c r="S453" s="38"/>
      <c r="T453" s="5"/>
      <c r="U453" s="5"/>
      <c r="V453" s="55"/>
      <c r="W453" s="38"/>
      <c r="X453" s="5"/>
      <c r="Y453" s="5"/>
      <c r="Z453" s="55"/>
      <c r="AA453" s="36">
        <f>IF(Dane!$E$3=1,AO453+BA453+BM453,IF(Dane!$E$3=2,AU453+BG453+BS453,AW453+BI453+BU453))</f>
        <v>0</v>
      </c>
      <c r="AB453" s="16">
        <f>IF(Dane!$E$3=1,AP453+BB453+BN453,IF(Dane!$E$3=2,AV453+BH453+BT453,AX453+BJ453+BV453))</f>
        <v>0</v>
      </c>
      <c r="AC453" s="16">
        <f>IF(((K453*Dane!$C$9)-AA453)&lt;0,0,(K453*Dane!$C$9)-AA453)</f>
        <v>0</v>
      </c>
      <c r="AD453" s="37">
        <f>IFERROR(IF(((L453*Dane!$C$9)-AB453)&lt;0,0,(L453*Dane!$C$9)-AB453),0)</f>
        <v>0</v>
      </c>
      <c r="AE453" s="97"/>
      <c r="AF453" s="77">
        <f>IF(Dane!$E$3=1,AO453,IF(Dane!$E$3=2,AU453,AW453))</f>
        <v>0</v>
      </c>
      <c r="AG453" s="77">
        <f>IF(Dane!$E$3=1,AP453,IF(Dane!$E$3=2,AV453,AX453))</f>
        <v>0</v>
      </c>
      <c r="AH453" s="77">
        <f>IF(Dane!$E$3=1,BA453,IF(Dane!$E$3=2,BG453,BI453))</f>
        <v>0</v>
      </c>
      <c r="AI453" s="77">
        <f>IF(Dane!$E$3=1,BB453,IF(Dane!$E$3=2,BH453,BJ453))</f>
        <v>0</v>
      </c>
      <c r="AJ453" s="77">
        <f>IF(Dane!$E$3=1,BM453,IF(Dane!$E$3=2,BS453,BU453))</f>
        <v>0</v>
      </c>
      <c r="AK453" s="77">
        <f>IF(Dane!$E$3=1,BN453,IF(Dane!$E$3=2,BT453,BV453))</f>
        <v>0</v>
      </c>
      <c r="AL453" s="24">
        <f t="shared" si="205"/>
        <v>0</v>
      </c>
      <c r="AM453" s="24">
        <f t="shared" si="206"/>
        <v>0</v>
      </c>
      <c r="AN453" s="24"/>
      <c r="AO453" s="24">
        <f t="shared" si="191"/>
        <v>0</v>
      </c>
      <c r="AP453" s="24">
        <f t="shared" si="207"/>
        <v>0</v>
      </c>
      <c r="AQ453" s="24">
        <f t="shared" si="192"/>
        <v>0</v>
      </c>
      <c r="AR453" s="24">
        <f t="shared" si="193"/>
        <v>0</v>
      </c>
      <c r="AS453" s="24">
        <f t="shared" si="194"/>
        <v>0</v>
      </c>
      <c r="AT453" s="24">
        <f t="shared" si="208"/>
        <v>0</v>
      </c>
      <c r="AU453" s="24">
        <f t="shared" si="217"/>
        <v>0</v>
      </c>
      <c r="AV453" s="24">
        <v>0</v>
      </c>
      <c r="AW453" s="24">
        <f t="shared" si="220"/>
        <v>0</v>
      </c>
      <c r="AX453" s="24">
        <v>0</v>
      </c>
      <c r="AY453" s="24">
        <f t="shared" si="209"/>
        <v>0</v>
      </c>
      <c r="AZ453" s="24">
        <f t="shared" si="210"/>
        <v>0</v>
      </c>
      <c r="BA453" s="24">
        <f t="shared" si="195"/>
        <v>0</v>
      </c>
      <c r="BB453" s="24">
        <f t="shared" si="196"/>
        <v>0</v>
      </c>
      <c r="BC453" s="24">
        <f t="shared" si="197"/>
        <v>0</v>
      </c>
      <c r="BD453" s="24">
        <f t="shared" si="198"/>
        <v>0</v>
      </c>
      <c r="BE453" s="24">
        <f t="shared" si="199"/>
        <v>0</v>
      </c>
      <c r="BF453" s="24">
        <f t="shared" si="211"/>
        <v>0</v>
      </c>
      <c r="BG453" s="24">
        <f t="shared" si="218"/>
        <v>0</v>
      </c>
      <c r="BH453" s="24">
        <v>0</v>
      </c>
      <c r="BI453" s="24">
        <f t="shared" si="212"/>
        <v>0</v>
      </c>
      <c r="BJ453" s="24">
        <v>0</v>
      </c>
      <c r="BK453" s="24">
        <f t="shared" si="213"/>
        <v>0</v>
      </c>
      <c r="BL453" s="24">
        <f t="shared" si="214"/>
        <v>0</v>
      </c>
      <c r="BM453" s="24">
        <f t="shared" si="200"/>
        <v>0</v>
      </c>
      <c r="BN453" s="24">
        <f t="shared" si="201"/>
        <v>0</v>
      </c>
      <c r="BO453" s="24">
        <f t="shared" si="202"/>
        <v>0</v>
      </c>
      <c r="BP453" s="24">
        <f t="shared" si="203"/>
        <v>0</v>
      </c>
      <c r="BQ453" s="24">
        <f t="shared" si="204"/>
        <v>0</v>
      </c>
      <c r="BR453" s="24">
        <f t="shared" si="215"/>
        <v>0</v>
      </c>
      <c r="BS453" s="24">
        <f t="shared" si="219"/>
        <v>0</v>
      </c>
      <c r="BT453" s="24">
        <v>0</v>
      </c>
      <c r="BU453" s="24">
        <f t="shared" si="216"/>
        <v>0</v>
      </c>
      <c r="BV453" s="24">
        <v>0</v>
      </c>
    </row>
    <row r="454" spans="1:74">
      <c r="A454" s="87">
        <v>445</v>
      </c>
      <c r="B454" s="1"/>
      <c r="C454" s="1"/>
      <c r="D454" s="2"/>
      <c r="E454" s="3"/>
      <c r="F454" s="4"/>
      <c r="G454" s="5"/>
      <c r="H454" s="4"/>
      <c r="I454" s="5"/>
      <c r="J454" s="6"/>
      <c r="K454" s="5"/>
      <c r="L454" s="5"/>
      <c r="M454" s="5"/>
      <c r="N454" s="7"/>
      <c r="O454" s="38"/>
      <c r="P454" s="5"/>
      <c r="Q454" s="5"/>
      <c r="R454" s="7"/>
      <c r="S454" s="38"/>
      <c r="T454" s="5"/>
      <c r="U454" s="5"/>
      <c r="V454" s="55"/>
      <c r="W454" s="38"/>
      <c r="X454" s="5"/>
      <c r="Y454" s="5"/>
      <c r="Z454" s="55"/>
      <c r="AA454" s="36">
        <f>IF(Dane!$E$3=1,AO454+BA454+BM454,IF(Dane!$E$3=2,AU454+BG454+BS454,AW454+BI454+BU454))</f>
        <v>0</v>
      </c>
      <c r="AB454" s="16">
        <f>IF(Dane!$E$3=1,AP454+BB454+BN454,IF(Dane!$E$3=2,AV454+BH454+BT454,AX454+BJ454+BV454))</f>
        <v>0</v>
      </c>
      <c r="AC454" s="16">
        <f>IF(((K454*Dane!$C$9)-AA454)&lt;0,0,(K454*Dane!$C$9)-AA454)</f>
        <v>0</v>
      </c>
      <c r="AD454" s="37">
        <f>IFERROR(IF(((L454*Dane!$C$9)-AB454)&lt;0,0,(L454*Dane!$C$9)-AB454),0)</f>
        <v>0</v>
      </c>
      <c r="AE454" s="97"/>
      <c r="AF454" s="77">
        <f>IF(Dane!$E$3=1,AO454,IF(Dane!$E$3=2,AU454,AW454))</f>
        <v>0</v>
      </c>
      <c r="AG454" s="77">
        <f>IF(Dane!$E$3=1,AP454,IF(Dane!$E$3=2,AV454,AX454))</f>
        <v>0</v>
      </c>
      <c r="AH454" s="77">
        <f>IF(Dane!$E$3=1,BA454,IF(Dane!$E$3=2,BG454,BI454))</f>
        <v>0</v>
      </c>
      <c r="AI454" s="77">
        <f>IF(Dane!$E$3=1,BB454,IF(Dane!$E$3=2,BH454,BJ454))</f>
        <v>0</v>
      </c>
      <c r="AJ454" s="77">
        <f>IF(Dane!$E$3=1,BM454,IF(Dane!$E$3=2,BS454,BU454))</f>
        <v>0</v>
      </c>
      <c r="AK454" s="77">
        <f>IF(Dane!$E$3=1,BN454,IF(Dane!$E$3=2,BT454,BV454))</f>
        <v>0</v>
      </c>
      <c r="AL454" s="24">
        <f t="shared" si="205"/>
        <v>0</v>
      </c>
      <c r="AM454" s="24">
        <f t="shared" si="206"/>
        <v>0</v>
      </c>
      <c r="AN454" s="24"/>
      <c r="AO454" s="24">
        <f t="shared" si="191"/>
        <v>0</v>
      </c>
      <c r="AP454" s="24">
        <f t="shared" si="207"/>
        <v>0</v>
      </c>
      <c r="AQ454" s="24">
        <f t="shared" si="192"/>
        <v>0</v>
      </c>
      <c r="AR454" s="24">
        <f t="shared" si="193"/>
        <v>0</v>
      </c>
      <c r="AS454" s="24">
        <f t="shared" si="194"/>
        <v>0</v>
      </c>
      <c r="AT454" s="24">
        <f t="shared" si="208"/>
        <v>0</v>
      </c>
      <c r="AU454" s="24">
        <f t="shared" si="217"/>
        <v>0</v>
      </c>
      <c r="AV454" s="24">
        <v>0</v>
      </c>
      <c r="AW454" s="24">
        <f t="shared" si="220"/>
        <v>0</v>
      </c>
      <c r="AX454" s="24">
        <v>0</v>
      </c>
      <c r="AY454" s="24">
        <f t="shared" si="209"/>
        <v>0</v>
      </c>
      <c r="AZ454" s="24">
        <f t="shared" si="210"/>
        <v>0</v>
      </c>
      <c r="BA454" s="24">
        <f t="shared" si="195"/>
        <v>0</v>
      </c>
      <c r="BB454" s="24">
        <f t="shared" si="196"/>
        <v>0</v>
      </c>
      <c r="BC454" s="24">
        <f t="shared" si="197"/>
        <v>0</v>
      </c>
      <c r="BD454" s="24">
        <f t="shared" si="198"/>
        <v>0</v>
      </c>
      <c r="BE454" s="24">
        <f t="shared" si="199"/>
        <v>0</v>
      </c>
      <c r="BF454" s="24">
        <f t="shared" si="211"/>
        <v>0</v>
      </c>
      <c r="BG454" s="24">
        <f t="shared" si="218"/>
        <v>0</v>
      </c>
      <c r="BH454" s="24">
        <v>0</v>
      </c>
      <c r="BI454" s="24">
        <f t="shared" si="212"/>
        <v>0</v>
      </c>
      <c r="BJ454" s="24">
        <v>0</v>
      </c>
      <c r="BK454" s="24">
        <f t="shared" si="213"/>
        <v>0</v>
      </c>
      <c r="BL454" s="24">
        <f t="shared" si="214"/>
        <v>0</v>
      </c>
      <c r="BM454" s="24">
        <f t="shared" si="200"/>
        <v>0</v>
      </c>
      <c r="BN454" s="24">
        <f t="shared" si="201"/>
        <v>0</v>
      </c>
      <c r="BO454" s="24">
        <f t="shared" si="202"/>
        <v>0</v>
      </c>
      <c r="BP454" s="24">
        <f t="shared" si="203"/>
        <v>0</v>
      </c>
      <c r="BQ454" s="24">
        <f t="shared" si="204"/>
        <v>0</v>
      </c>
      <c r="BR454" s="24">
        <f t="shared" si="215"/>
        <v>0</v>
      </c>
      <c r="BS454" s="24">
        <f t="shared" si="219"/>
        <v>0</v>
      </c>
      <c r="BT454" s="24">
        <v>0</v>
      </c>
      <c r="BU454" s="24">
        <f t="shared" si="216"/>
        <v>0</v>
      </c>
      <c r="BV454" s="24">
        <v>0</v>
      </c>
    </row>
    <row r="455" spans="1:74">
      <c r="A455" s="87">
        <v>446</v>
      </c>
      <c r="B455" s="1"/>
      <c r="C455" s="1"/>
      <c r="D455" s="2"/>
      <c r="E455" s="3"/>
      <c r="F455" s="4"/>
      <c r="G455" s="5"/>
      <c r="H455" s="4"/>
      <c r="I455" s="5"/>
      <c r="J455" s="6"/>
      <c r="K455" s="5"/>
      <c r="L455" s="5"/>
      <c r="M455" s="5"/>
      <c r="N455" s="7"/>
      <c r="O455" s="38"/>
      <c r="P455" s="5"/>
      <c r="Q455" s="5"/>
      <c r="R455" s="7"/>
      <c r="S455" s="38"/>
      <c r="T455" s="5"/>
      <c r="U455" s="5"/>
      <c r="V455" s="55"/>
      <c r="W455" s="38"/>
      <c r="X455" s="5"/>
      <c r="Y455" s="5"/>
      <c r="Z455" s="55"/>
      <c r="AA455" s="36">
        <f>IF(Dane!$E$3=1,AO455+BA455+BM455,IF(Dane!$E$3=2,AU455+BG455+BS455,AW455+BI455+BU455))</f>
        <v>0</v>
      </c>
      <c r="AB455" s="16">
        <f>IF(Dane!$E$3=1,AP455+BB455+BN455,IF(Dane!$E$3=2,AV455+BH455+BT455,AX455+BJ455+BV455))</f>
        <v>0</v>
      </c>
      <c r="AC455" s="16">
        <f>IF(((K455*Dane!$C$9)-AA455)&lt;0,0,(K455*Dane!$C$9)-AA455)</f>
        <v>0</v>
      </c>
      <c r="AD455" s="37">
        <f>IFERROR(IF(((L455*Dane!$C$9)-AB455)&lt;0,0,(L455*Dane!$C$9)-AB455),0)</f>
        <v>0</v>
      </c>
      <c r="AE455" s="97"/>
      <c r="AF455" s="77">
        <f>IF(Dane!$E$3=1,AO455,IF(Dane!$E$3=2,AU455,AW455))</f>
        <v>0</v>
      </c>
      <c r="AG455" s="77">
        <f>IF(Dane!$E$3=1,AP455,IF(Dane!$E$3=2,AV455,AX455))</f>
        <v>0</v>
      </c>
      <c r="AH455" s="77">
        <f>IF(Dane!$E$3=1,BA455,IF(Dane!$E$3=2,BG455,BI455))</f>
        <v>0</v>
      </c>
      <c r="AI455" s="77">
        <f>IF(Dane!$E$3=1,BB455,IF(Dane!$E$3=2,BH455,BJ455))</f>
        <v>0</v>
      </c>
      <c r="AJ455" s="77">
        <f>IF(Dane!$E$3=1,BM455,IF(Dane!$E$3=2,BS455,BU455))</f>
        <v>0</v>
      </c>
      <c r="AK455" s="77">
        <f>IF(Dane!$E$3=1,BN455,IF(Dane!$E$3=2,BT455,BV455))</f>
        <v>0</v>
      </c>
      <c r="AL455" s="24">
        <f t="shared" si="205"/>
        <v>0</v>
      </c>
      <c r="AM455" s="24">
        <f t="shared" si="206"/>
        <v>0</v>
      </c>
      <c r="AN455" s="24"/>
      <c r="AO455" s="24">
        <f t="shared" si="191"/>
        <v>0</v>
      </c>
      <c r="AP455" s="24">
        <f t="shared" si="207"/>
        <v>0</v>
      </c>
      <c r="AQ455" s="24">
        <f t="shared" si="192"/>
        <v>0</v>
      </c>
      <c r="AR455" s="24">
        <f t="shared" si="193"/>
        <v>0</v>
      </c>
      <c r="AS455" s="24">
        <f t="shared" si="194"/>
        <v>0</v>
      </c>
      <c r="AT455" s="24">
        <f t="shared" si="208"/>
        <v>0</v>
      </c>
      <c r="AU455" s="24">
        <f t="shared" si="217"/>
        <v>0</v>
      </c>
      <c r="AV455" s="24">
        <v>0</v>
      </c>
      <c r="AW455" s="24">
        <f t="shared" si="220"/>
        <v>0</v>
      </c>
      <c r="AX455" s="24">
        <v>0</v>
      </c>
      <c r="AY455" s="24">
        <f t="shared" si="209"/>
        <v>0</v>
      </c>
      <c r="AZ455" s="24">
        <f t="shared" si="210"/>
        <v>0</v>
      </c>
      <c r="BA455" s="24">
        <f t="shared" si="195"/>
        <v>0</v>
      </c>
      <c r="BB455" s="24">
        <f t="shared" si="196"/>
        <v>0</v>
      </c>
      <c r="BC455" s="24">
        <f t="shared" si="197"/>
        <v>0</v>
      </c>
      <c r="BD455" s="24">
        <f t="shared" si="198"/>
        <v>0</v>
      </c>
      <c r="BE455" s="24">
        <f t="shared" si="199"/>
        <v>0</v>
      </c>
      <c r="BF455" s="24">
        <f t="shared" si="211"/>
        <v>0</v>
      </c>
      <c r="BG455" s="24">
        <f t="shared" si="218"/>
        <v>0</v>
      </c>
      <c r="BH455" s="24">
        <v>0</v>
      </c>
      <c r="BI455" s="24">
        <f t="shared" si="212"/>
        <v>0</v>
      </c>
      <c r="BJ455" s="24">
        <v>0</v>
      </c>
      <c r="BK455" s="24">
        <f t="shared" si="213"/>
        <v>0</v>
      </c>
      <c r="BL455" s="24">
        <f t="shared" si="214"/>
        <v>0</v>
      </c>
      <c r="BM455" s="24">
        <f t="shared" si="200"/>
        <v>0</v>
      </c>
      <c r="BN455" s="24">
        <f t="shared" si="201"/>
        <v>0</v>
      </c>
      <c r="BO455" s="24">
        <f t="shared" si="202"/>
        <v>0</v>
      </c>
      <c r="BP455" s="24">
        <f t="shared" si="203"/>
        <v>0</v>
      </c>
      <c r="BQ455" s="24">
        <f t="shared" si="204"/>
        <v>0</v>
      </c>
      <c r="BR455" s="24">
        <f t="shared" si="215"/>
        <v>0</v>
      </c>
      <c r="BS455" s="24">
        <f t="shared" si="219"/>
        <v>0</v>
      </c>
      <c r="BT455" s="24">
        <v>0</v>
      </c>
      <c r="BU455" s="24">
        <f t="shared" si="216"/>
        <v>0</v>
      </c>
      <c r="BV455" s="24">
        <v>0</v>
      </c>
    </row>
    <row r="456" spans="1:74">
      <c r="A456" s="87">
        <v>447</v>
      </c>
      <c r="B456" s="1"/>
      <c r="C456" s="1"/>
      <c r="D456" s="2"/>
      <c r="E456" s="3"/>
      <c r="F456" s="4"/>
      <c r="G456" s="5"/>
      <c r="H456" s="4"/>
      <c r="I456" s="5"/>
      <c r="J456" s="6"/>
      <c r="K456" s="5"/>
      <c r="L456" s="5"/>
      <c r="M456" s="5"/>
      <c r="N456" s="7"/>
      <c r="O456" s="38"/>
      <c r="P456" s="5"/>
      <c r="Q456" s="5"/>
      <c r="R456" s="7"/>
      <c r="S456" s="38"/>
      <c r="T456" s="5"/>
      <c r="U456" s="5"/>
      <c r="V456" s="55"/>
      <c r="W456" s="38"/>
      <c r="X456" s="5"/>
      <c r="Y456" s="5"/>
      <c r="Z456" s="55"/>
      <c r="AA456" s="36">
        <f>IF(Dane!$E$3=1,AO456+BA456+BM456,IF(Dane!$E$3=2,AU456+BG456+BS456,AW456+BI456+BU456))</f>
        <v>0</v>
      </c>
      <c r="AB456" s="16">
        <f>IF(Dane!$E$3=1,AP456+BB456+BN456,IF(Dane!$E$3=2,AV456+BH456+BT456,AX456+BJ456+BV456))</f>
        <v>0</v>
      </c>
      <c r="AC456" s="16">
        <f>IF(((K456*Dane!$C$9)-AA456)&lt;0,0,(K456*Dane!$C$9)-AA456)</f>
        <v>0</v>
      </c>
      <c r="AD456" s="37">
        <f>IFERROR(IF(((L456*Dane!$C$9)-AB456)&lt;0,0,(L456*Dane!$C$9)-AB456),0)</f>
        <v>0</v>
      </c>
      <c r="AE456" s="97"/>
      <c r="AF456" s="77">
        <f>IF(Dane!$E$3=1,AO456,IF(Dane!$E$3=2,AU456,AW456))</f>
        <v>0</v>
      </c>
      <c r="AG456" s="77">
        <f>IF(Dane!$E$3=1,AP456,IF(Dane!$E$3=2,AV456,AX456))</f>
        <v>0</v>
      </c>
      <c r="AH456" s="77">
        <f>IF(Dane!$E$3=1,BA456,IF(Dane!$E$3=2,BG456,BI456))</f>
        <v>0</v>
      </c>
      <c r="AI456" s="77">
        <f>IF(Dane!$E$3=1,BB456,IF(Dane!$E$3=2,BH456,BJ456))</f>
        <v>0</v>
      </c>
      <c r="AJ456" s="77">
        <f>IF(Dane!$E$3=1,BM456,IF(Dane!$E$3=2,BS456,BU456))</f>
        <v>0</v>
      </c>
      <c r="AK456" s="77">
        <f>IF(Dane!$E$3=1,BN456,IF(Dane!$E$3=2,BT456,BV456))</f>
        <v>0</v>
      </c>
      <c r="AL456" s="24">
        <f t="shared" si="205"/>
        <v>0</v>
      </c>
      <c r="AM456" s="24">
        <f t="shared" si="206"/>
        <v>0</v>
      </c>
      <c r="AN456" s="24"/>
      <c r="AO456" s="24">
        <f t="shared" si="191"/>
        <v>0</v>
      </c>
      <c r="AP456" s="24">
        <f t="shared" si="207"/>
        <v>0</v>
      </c>
      <c r="AQ456" s="24">
        <f t="shared" si="192"/>
        <v>0</v>
      </c>
      <c r="AR456" s="24">
        <f t="shared" si="193"/>
        <v>0</v>
      </c>
      <c r="AS456" s="24">
        <f t="shared" si="194"/>
        <v>0</v>
      </c>
      <c r="AT456" s="24">
        <f t="shared" si="208"/>
        <v>0</v>
      </c>
      <c r="AU456" s="24">
        <f t="shared" si="217"/>
        <v>0</v>
      </c>
      <c r="AV456" s="24">
        <v>0</v>
      </c>
      <c r="AW456" s="24">
        <f t="shared" si="220"/>
        <v>0</v>
      </c>
      <c r="AX456" s="24">
        <v>0</v>
      </c>
      <c r="AY456" s="24">
        <f t="shared" si="209"/>
        <v>0</v>
      </c>
      <c r="AZ456" s="24">
        <f t="shared" si="210"/>
        <v>0</v>
      </c>
      <c r="BA456" s="24">
        <f t="shared" si="195"/>
        <v>0</v>
      </c>
      <c r="BB456" s="24">
        <f t="shared" si="196"/>
        <v>0</v>
      </c>
      <c r="BC456" s="24">
        <f t="shared" si="197"/>
        <v>0</v>
      </c>
      <c r="BD456" s="24">
        <f t="shared" si="198"/>
        <v>0</v>
      </c>
      <c r="BE456" s="24">
        <f t="shared" si="199"/>
        <v>0</v>
      </c>
      <c r="BF456" s="24">
        <f t="shared" si="211"/>
        <v>0</v>
      </c>
      <c r="BG456" s="24">
        <f t="shared" si="218"/>
        <v>0</v>
      </c>
      <c r="BH456" s="24">
        <v>0</v>
      </c>
      <c r="BI456" s="24">
        <f t="shared" si="212"/>
        <v>0</v>
      </c>
      <c r="BJ456" s="24">
        <v>0</v>
      </c>
      <c r="BK456" s="24">
        <f t="shared" si="213"/>
        <v>0</v>
      </c>
      <c r="BL456" s="24">
        <f t="shared" si="214"/>
        <v>0</v>
      </c>
      <c r="BM456" s="24">
        <f t="shared" si="200"/>
        <v>0</v>
      </c>
      <c r="BN456" s="24">
        <f t="shared" si="201"/>
        <v>0</v>
      </c>
      <c r="BO456" s="24">
        <f t="shared" si="202"/>
        <v>0</v>
      </c>
      <c r="BP456" s="24">
        <f t="shared" si="203"/>
        <v>0</v>
      </c>
      <c r="BQ456" s="24">
        <f t="shared" si="204"/>
        <v>0</v>
      </c>
      <c r="BR456" s="24">
        <f t="shared" si="215"/>
        <v>0</v>
      </c>
      <c r="BS456" s="24">
        <f t="shared" si="219"/>
        <v>0</v>
      </c>
      <c r="BT456" s="24">
        <v>0</v>
      </c>
      <c r="BU456" s="24">
        <f t="shared" si="216"/>
        <v>0</v>
      </c>
      <c r="BV456" s="24">
        <v>0</v>
      </c>
    </row>
    <row r="457" spans="1:74">
      <c r="A457" s="87">
        <v>448</v>
      </c>
      <c r="B457" s="1"/>
      <c r="C457" s="1"/>
      <c r="D457" s="2"/>
      <c r="E457" s="3"/>
      <c r="F457" s="4"/>
      <c r="G457" s="5"/>
      <c r="H457" s="4"/>
      <c r="I457" s="5"/>
      <c r="J457" s="6"/>
      <c r="K457" s="5"/>
      <c r="L457" s="5"/>
      <c r="M457" s="5"/>
      <c r="N457" s="7"/>
      <c r="O457" s="38"/>
      <c r="P457" s="5"/>
      <c r="Q457" s="5"/>
      <c r="R457" s="7"/>
      <c r="S457" s="38"/>
      <c r="T457" s="5"/>
      <c r="U457" s="5"/>
      <c r="V457" s="55"/>
      <c r="W457" s="38"/>
      <c r="X457" s="5"/>
      <c r="Y457" s="5"/>
      <c r="Z457" s="55"/>
      <c r="AA457" s="36">
        <f>IF(Dane!$E$3=1,AO457+BA457+BM457,IF(Dane!$E$3=2,AU457+BG457+BS457,AW457+BI457+BU457))</f>
        <v>0</v>
      </c>
      <c r="AB457" s="16">
        <f>IF(Dane!$E$3=1,AP457+BB457+BN457,IF(Dane!$E$3=2,AV457+BH457+BT457,AX457+BJ457+BV457))</f>
        <v>0</v>
      </c>
      <c r="AC457" s="16">
        <f>IF(((K457*Dane!$C$9)-AA457)&lt;0,0,(K457*Dane!$C$9)-AA457)</f>
        <v>0</v>
      </c>
      <c r="AD457" s="37">
        <f>IFERROR(IF(((L457*Dane!$C$9)-AB457)&lt;0,0,(L457*Dane!$C$9)-AB457),0)</f>
        <v>0</v>
      </c>
      <c r="AE457" s="97"/>
      <c r="AF457" s="77">
        <f>IF(Dane!$E$3=1,AO457,IF(Dane!$E$3=2,AU457,AW457))</f>
        <v>0</v>
      </c>
      <c r="AG457" s="77">
        <f>IF(Dane!$E$3=1,AP457,IF(Dane!$E$3=2,AV457,AX457))</f>
        <v>0</v>
      </c>
      <c r="AH457" s="77">
        <f>IF(Dane!$E$3=1,BA457,IF(Dane!$E$3=2,BG457,BI457))</f>
        <v>0</v>
      </c>
      <c r="AI457" s="77">
        <f>IF(Dane!$E$3=1,BB457,IF(Dane!$E$3=2,BH457,BJ457))</f>
        <v>0</v>
      </c>
      <c r="AJ457" s="77">
        <f>IF(Dane!$E$3=1,BM457,IF(Dane!$E$3=2,BS457,BU457))</f>
        <v>0</v>
      </c>
      <c r="AK457" s="77">
        <f>IF(Dane!$E$3=1,BN457,IF(Dane!$E$3=2,BT457,BV457))</f>
        <v>0</v>
      </c>
      <c r="AL457" s="24">
        <f t="shared" si="205"/>
        <v>0</v>
      </c>
      <c r="AM457" s="24">
        <f t="shared" si="206"/>
        <v>0</v>
      </c>
      <c r="AN457" s="24"/>
      <c r="AO457" s="24">
        <f t="shared" si="191"/>
        <v>0</v>
      </c>
      <c r="AP457" s="24">
        <f t="shared" si="207"/>
        <v>0</v>
      </c>
      <c r="AQ457" s="24">
        <f t="shared" si="192"/>
        <v>0</v>
      </c>
      <c r="AR457" s="24">
        <f t="shared" si="193"/>
        <v>0</v>
      </c>
      <c r="AS457" s="24">
        <f t="shared" si="194"/>
        <v>0</v>
      </c>
      <c r="AT457" s="24">
        <f t="shared" si="208"/>
        <v>0</v>
      </c>
      <c r="AU457" s="24">
        <f t="shared" si="217"/>
        <v>0</v>
      </c>
      <c r="AV457" s="24">
        <v>0</v>
      </c>
      <c r="AW457" s="24">
        <f t="shared" si="220"/>
        <v>0</v>
      </c>
      <c r="AX457" s="24">
        <v>0</v>
      </c>
      <c r="AY457" s="24">
        <f t="shared" si="209"/>
        <v>0</v>
      </c>
      <c r="AZ457" s="24">
        <f t="shared" si="210"/>
        <v>0</v>
      </c>
      <c r="BA457" s="24">
        <f t="shared" si="195"/>
        <v>0</v>
      </c>
      <c r="BB457" s="24">
        <f t="shared" si="196"/>
        <v>0</v>
      </c>
      <c r="BC457" s="24">
        <f t="shared" si="197"/>
        <v>0</v>
      </c>
      <c r="BD457" s="24">
        <f t="shared" si="198"/>
        <v>0</v>
      </c>
      <c r="BE457" s="24">
        <f t="shared" si="199"/>
        <v>0</v>
      </c>
      <c r="BF457" s="24">
        <f t="shared" si="211"/>
        <v>0</v>
      </c>
      <c r="BG457" s="24">
        <f t="shared" si="218"/>
        <v>0</v>
      </c>
      <c r="BH457" s="24">
        <v>0</v>
      </c>
      <c r="BI457" s="24">
        <f t="shared" si="212"/>
        <v>0</v>
      </c>
      <c r="BJ457" s="24">
        <v>0</v>
      </c>
      <c r="BK457" s="24">
        <f t="shared" si="213"/>
        <v>0</v>
      </c>
      <c r="BL457" s="24">
        <f t="shared" si="214"/>
        <v>0</v>
      </c>
      <c r="BM457" s="24">
        <f t="shared" si="200"/>
        <v>0</v>
      </c>
      <c r="BN457" s="24">
        <f t="shared" si="201"/>
        <v>0</v>
      </c>
      <c r="BO457" s="24">
        <f t="shared" si="202"/>
        <v>0</v>
      </c>
      <c r="BP457" s="24">
        <f t="shared" si="203"/>
        <v>0</v>
      </c>
      <c r="BQ457" s="24">
        <f t="shared" si="204"/>
        <v>0</v>
      </c>
      <c r="BR457" s="24">
        <f t="shared" si="215"/>
        <v>0</v>
      </c>
      <c r="BS457" s="24">
        <f t="shared" si="219"/>
        <v>0</v>
      </c>
      <c r="BT457" s="24">
        <v>0</v>
      </c>
      <c r="BU457" s="24">
        <f t="shared" si="216"/>
        <v>0</v>
      </c>
      <c r="BV457" s="24">
        <v>0</v>
      </c>
    </row>
    <row r="458" spans="1:74">
      <c r="A458" s="87">
        <v>449</v>
      </c>
      <c r="B458" s="1"/>
      <c r="C458" s="1"/>
      <c r="D458" s="2"/>
      <c r="E458" s="3"/>
      <c r="F458" s="4"/>
      <c r="G458" s="5"/>
      <c r="H458" s="4"/>
      <c r="I458" s="5"/>
      <c r="J458" s="6"/>
      <c r="K458" s="5"/>
      <c r="L458" s="5"/>
      <c r="M458" s="5"/>
      <c r="N458" s="7"/>
      <c r="O458" s="38"/>
      <c r="P458" s="5"/>
      <c r="Q458" s="5"/>
      <c r="R458" s="7"/>
      <c r="S458" s="38"/>
      <c r="T458" s="5"/>
      <c r="U458" s="5"/>
      <c r="V458" s="55"/>
      <c r="W458" s="38"/>
      <c r="X458" s="5"/>
      <c r="Y458" s="5"/>
      <c r="Z458" s="55"/>
      <c r="AA458" s="36">
        <f>IF(Dane!$E$3=1,AO458+BA458+BM458,IF(Dane!$E$3=2,AU458+BG458+BS458,AW458+BI458+BU458))</f>
        <v>0</v>
      </c>
      <c r="AB458" s="16">
        <f>IF(Dane!$E$3=1,AP458+BB458+BN458,IF(Dane!$E$3=2,AV458+BH458+BT458,AX458+BJ458+BV458))</f>
        <v>0</v>
      </c>
      <c r="AC458" s="16">
        <f>IF(((K458*Dane!$C$9)-AA458)&lt;0,0,(K458*Dane!$C$9)-AA458)</f>
        <v>0</v>
      </c>
      <c r="AD458" s="37">
        <f>IFERROR(IF(((L458*Dane!$C$9)-AB458)&lt;0,0,(L458*Dane!$C$9)-AB458),0)</f>
        <v>0</v>
      </c>
      <c r="AE458" s="97"/>
      <c r="AF458" s="77">
        <f>IF(Dane!$E$3=1,AO458,IF(Dane!$E$3=2,AU458,AW458))</f>
        <v>0</v>
      </c>
      <c r="AG458" s="77">
        <f>IF(Dane!$E$3=1,AP458,IF(Dane!$E$3=2,AV458,AX458))</f>
        <v>0</v>
      </c>
      <c r="AH458" s="77">
        <f>IF(Dane!$E$3=1,BA458,IF(Dane!$E$3=2,BG458,BI458))</f>
        <v>0</v>
      </c>
      <c r="AI458" s="77">
        <f>IF(Dane!$E$3=1,BB458,IF(Dane!$E$3=2,BH458,BJ458))</f>
        <v>0</v>
      </c>
      <c r="AJ458" s="77">
        <f>IF(Dane!$E$3=1,BM458,IF(Dane!$E$3=2,BS458,BU458))</f>
        <v>0</v>
      </c>
      <c r="AK458" s="77">
        <f>IF(Dane!$E$3=1,BN458,IF(Dane!$E$3=2,BT458,BV458))</f>
        <v>0</v>
      </c>
      <c r="AL458" s="24">
        <f t="shared" si="205"/>
        <v>0</v>
      </c>
      <c r="AM458" s="24">
        <f t="shared" si="206"/>
        <v>0</v>
      </c>
      <c r="AN458" s="24"/>
      <c r="AO458" s="24">
        <f t="shared" ref="AO458:AO521" si="221">IF(K458&gt;AL458,AL458,K458)</f>
        <v>0</v>
      </c>
      <c r="AP458" s="24">
        <f t="shared" si="207"/>
        <v>0</v>
      </c>
      <c r="AQ458" s="24">
        <f t="shared" ref="AQ458:AQ521" si="222">IF(ROUND(I458*0.5,2)&gt;$AL$1,ROUND($AL$1-ROUND($AL$1*0.0976,2)-ROUND($AL$1*0.015,2)-ROUND($AL$1*0.0245,2),2)-ROUND(ROUND($AL$1-ROUND($AL$1*0.0976,2)-ROUND($AL$1*0.015,2)-ROUND($AL$1*0.0245,2),2)*0.09,2),ROUND(ROUND(I458*0.5,2)-ROUND(ROUND(I458*0.5,2)*0.0976,2)-ROUND(ROUND(I458*0.5,2)*0.015,2)-ROUND(ROUND(I458*0.5,2)*0.0245,2),2)-ROUND(ROUND(ROUND(I458*0.5,2)-ROUND(ROUND(I458*0.5,2)*0.0976,2)-ROUND(ROUND(I458*0.5,2)*0.015,2)-ROUND(ROUND(I458*0.5,2)*0.0245,2),2)*0.09,2))</f>
        <v>0</v>
      </c>
      <c r="AR458" s="24">
        <f t="shared" ref="AR458:AR521" si="223">ROUND(O458-ROUND(O458*0.0976,2)-ROUND(O458*0.015,2)-ROUND(O458*0.0245,2)-ROUND((O458-ROUND(O458*0.0976,2)-ROUND(O458*0.015,2)-ROUND(O458*0.0245,2))*0.09,2),2)</f>
        <v>0</v>
      </c>
      <c r="AS458" s="24">
        <f t="shared" ref="AS458:AS521" si="224">ROUND(P458-ROUND(P458*0.09,2),2)</f>
        <v>0</v>
      </c>
      <c r="AT458" s="24">
        <f t="shared" si="208"/>
        <v>0</v>
      </c>
      <c r="AU458" s="24">
        <f t="shared" si="217"/>
        <v>0</v>
      </c>
      <c r="AV458" s="24">
        <v>0</v>
      </c>
      <c r="AW458" s="24">
        <f t="shared" si="220"/>
        <v>0</v>
      </c>
      <c r="AX458" s="24">
        <v>0</v>
      </c>
      <c r="AY458" s="24">
        <f t="shared" si="209"/>
        <v>0</v>
      </c>
      <c r="AZ458" s="24">
        <f t="shared" si="210"/>
        <v>0</v>
      </c>
      <c r="BA458" s="24">
        <f t="shared" ref="BA458:BA521" si="225">IF(K458&gt;AY458,AY458,K458)</f>
        <v>0</v>
      </c>
      <c r="BB458" s="24">
        <f t="shared" ref="BB458:BB521" si="226">IF(AZ458&gt;L458,L458,AZ458)</f>
        <v>0</v>
      </c>
      <c r="BC458" s="24">
        <f t="shared" ref="BC458:BC521" si="227">IF(ROUND(I458*0.5,2)&gt;$AL$1,ROUND($AL$1-ROUND($AL$1*0.0976,2)-ROUND($AL$1*0.015,2)-ROUND($AL$1*0.0245,2),2)-ROUND(ROUND($AL$1-ROUND($AL$1*0.0976,2)-ROUND($AL$1*0.015,2)-ROUND($AL$1*0.0245,2),2)*0.09,2),ROUND(ROUND(I458*0.5,2)-ROUND(ROUND(I458*0.5,2)*0.0976,2)-ROUND(ROUND(I458*0.5,2)*0.015,2)-ROUND(ROUND(I458*0.5,2)*0.0245,2),2)-ROUND(ROUND(ROUND(I458*0.5,2)-ROUND(ROUND(I458*0.5,2)*0.0976,2)-ROUND(ROUND(I458*0.5,2)*0.015,2)-ROUND(ROUND(I458*0.5,2)*0.0245,2),2)*0.09,2))</f>
        <v>0</v>
      </c>
      <c r="BD458" s="24">
        <f t="shared" ref="BD458:BD521" si="228">ROUND(S458-ROUND(S458*0.0976,2)-ROUND(S458*0.015,2)-ROUND(S458*0.0245,2)-ROUND((S458-ROUND(S458*0.0976,2)-ROUND(S458*0.015,2)-ROUND(S458*0.0245,2))*0.09,2),2)</f>
        <v>0</v>
      </c>
      <c r="BE458" s="24">
        <f t="shared" ref="BE458:BE521" si="229">ROUND(T458-ROUND(T458*0.09,2),2)</f>
        <v>0</v>
      </c>
      <c r="BF458" s="24">
        <f t="shared" si="211"/>
        <v>0</v>
      </c>
      <c r="BG458" s="24">
        <f t="shared" si="218"/>
        <v>0</v>
      </c>
      <c r="BH458" s="24">
        <v>0</v>
      </c>
      <c r="BI458" s="24">
        <f t="shared" si="212"/>
        <v>0</v>
      </c>
      <c r="BJ458" s="24">
        <v>0</v>
      </c>
      <c r="BK458" s="24">
        <f t="shared" si="213"/>
        <v>0</v>
      </c>
      <c r="BL458" s="24">
        <f t="shared" si="214"/>
        <v>0</v>
      </c>
      <c r="BM458" s="24">
        <f t="shared" ref="BM458:BM521" si="230">IF(K458&gt;BK458,BK458,K458)</f>
        <v>0</v>
      </c>
      <c r="BN458" s="24">
        <f t="shared" ref="BN458:BN521" si="231">IF(BL458&gt;L458,L458,BL458)</f>
        <v>0</v>
      </c>
      <c r="BO458" s="24">
        <f t="shared" ref="BO458:BO521" si="232">IF(ROUND(I458*0.5,2)&gt;$AL$1,ROUND($AL$1-ROUND($AL$1*0.0976,2)-ROUND($AL$1*0.015,2)-ROUND($AL$1*0.0245,2),2)-ROUND(ROUND($AL$1-ROUND($AL$1*0.0976,2)-ROUND($AL$1*0.015,2)-ROUND($AL$1*0.0245,2),2)*0.09,2),ROUND(ROUND(I458*0.5,2)-ROUND(ROUND(I458*0.5,2)*0.0976,2)-ROUND(ROUND(I458*0.5,2)*0.015,2)-ROUND(ROUND(I458*0.5,2)*0.0245,2),2)-ROUND(ROUND(ROUND(I458*0.5,2)-ROUND(ROUND(I458*0.5,2)*0.0976,2)-ROUND(ROUND(I458*0.5,2)*0.015,2)-ROUND(ROUND(I458*0.5,2)*0.0245,2),2)*0.09,2))</f>
        <v>0</v>
      </c>
      <c r="BP458" s="24">
        <f t="shared" ref="BP458:BP521" si="233">ROUND(W458-ROUND(W458*0.0976,2)-ROUND(W458*0.015,2)-ROUND(W458*0.0245,2)-ROUND((W458-ROUND(W458*0.0976,2)-ROUND(W458*0.015,2)-ROUND(W458*0.0245,2))*0.09,2),2)</f>
        <v>0</v>
      </c>
      <c r="BQ458" s="24">
        <f t="shared" ref="BQ458:BQ521" si="234">ROUND(X458-ROUND(X458*0.09,2),2)</f>
        <v>0</v>
      </c>
      <c r="BR458" s="24">
        <f t="shared" si="215"/>
        <v>0</v>
      </c>
      <c r="BS458" s="24">
        <f t="shared" si="219"/>
        <v>0</v>
      </c>
      <c r="BT458" s="24">
        <v>0</v>
      </c>
      <c r="BU458" s="24">
        <f t="shared" si="216"/>
        <v>0</v>
      </c>
      <c r="BV458" s="24">
        <v>0</v>
      </c>
    </row>
    <row r="459" spans="1:74">
      <c r="A459" s="87">
        <v>450</v>
      </c>
      <c r="B459" s="1"/>
      <c r="C459" s="1"/>
      <c r="D459" s="2"/>
      <c r="E459" s="3"/>
      <c r="F459" s="4"/>
      <c r="G459" s="5"/>
      <c r="H459" s="4"/>
      <c r="I459" s="5"/>
      <c r="J459" s="6"/>
      <c r="K459" s="5"/>
      <c r="L459" s="5"/>
      <c r="M459" s="5"/>
      <c r="N459" s="7"/>
      <c r="O459" s="38"/>
      <c r="P459" s="5"/>
      <c r="Q459" s="5"/>
      <c r="R459" s="7"/>
      <c r="S459" s="38"/>
      <c r="T459" s="5"/>
      <c r="U459" s="5"/>
      <c r="V459" s="55"/>
      <c r="W459" s="38"/>
      <c r="X459" s="5"/>
      <c r="Y459" s="5"/>
      <c r="Z459" s="55"/>
      <c r="AA459" s="36">
        <f>IF(Dane!$E$3=1,AO459+BA459+BM459,IF(Dane!$E$3=2,AU459+BG459+BS459,AW459+BI459+BU459))</f>
        <v>0</v>
      </c>
      <c r="AB459" s="16">
        <f>IF(Dane!$E$3=1,AP459+BB459+BN459,IF(Dane!$E$3=2,AV459+BH459+BT459,AX459+BJ459+BV459))</f>
        <v>0</v>
      </c>
      <c r="AC459" s="16">
        <f>IF(((K459*Dane!$C$9)-AA459)&lt;0,0,(K459*Dane!$C$9)-AA459)</f>
        <v>0</v>
      </c>
      <c r="AD459" s="37">
        <f>IFERROR(IF(((L459*Dane!$C$9)-AB459)&lt;0,0,(L459*Dane!$C$9)-AB459),0)</f>
        <v>0</v>
      </c>
      <c r="AE459" s="97"/>
      <c r="AF459" s="77">
        <f>IF(Dane!$E$3=1,AO459,IF(Dane!$E$3=2,AU459,AW459))</f>
        <v>0</v>
      </c>
      <c r="AG459" s="77">
        <f>IF(Dane!$E$3=1,AP459,IF(Dane!$E$3=2,AV459,AX459))</f>
        <v>0</v>
      </c>
      <c r="AH459" s="77">
        <f>IF(Dane!$E$3=1,BA459,IF(Dane!$E$3=2,BG459,BI459))</f>
        <v>0</v>
      </c>
      <c r="AI459" s="77">
        <f>IF(Dane!$E$3=1,BB459,IF(Dane!$E$3=2,BH459,BJ459))</f>
        <v>0</v>
      </c>
      <c r="AJ459" s="77">
        <f>IF(Dane!$E$3=1,BM459,IF(Dane!$E$3=2,BS459,BU459))</f>
        <v>0</v>
      </c>
      <c r="AK459" s="77">
        <f>IF(Dane!$E$3=1,BN459,IF(Dane!$E$3=2,BT459,BV459))</f>
        <v>0</v>
      </c>
      <c r="AL459" s="24">
        <f t="shared" ref="AL459:AL522" si="235">IF(ROUND((O459+P459)*0.5*0.4,2)&gt;$AL$1,$AL$1,ROUND((O459+P459)*0.5*0.4,2))</f>
        <v>0</v>
      </c>
      <c r="AM459" s="24">
        <f t="shared" ref="AM459:AM522" si="236">IF(ROUND(((O459*0.0976)+(O459*0.065)+(O459*$AN$1))*0.5*0.4,2)&gt;$AM$1,$AM$1,ROUND(((O459*0.0976)+(O459*0.065)+(O459*$AN$1))*0.5*0.4,2))</f>
        <v>0</v>
      </c>
      <c r="AN459" s="24"/>
      <c r="AO459" s="24">
        <f t="shared" si="221"/>
        <v>0</v>
      </c>
      <c r="AP459" s="24">
        <f t="shared" ref="AP459:AP522" si="237">IF(AM459&gt;L459,L459,AM459)</f>
        <v>0</v>
      </c>
      <c r="AQ459" s="24">
        <f t="shared" si="222"/>
        <v>0</v>
      </c>
      <c r="AR459" s="24">
        <f t="shared" si="223"/>
        <v>0</v>
      </c>
      <c r="AS459" s="24">
        <f t="shared" si="224"/>
        <v>0</v>
      </c>
      <c r="AT459" s="24">
        <f t="shared" ref="AT459:AT522" si="238">IF(ROUND((AR459+AS459)*0.5*0.4,2)&gt;$AO$1,$AO$1,ROUND((AR459+AS459)*0.5*0.4,2))</f>
        <v>0</v>
      </c>
      <c r="AU459" s="24">
        <f t="shared" si="217"/>
        <v>0</v>
      </c>
      <c r="AV459" s="24">
        <v>0</v>
      </c>
      <c r="AW459" s="24">
        <f t="shared" si="220"/>
        <v>0</v>
      </c>
      <c r="AX459" s="24">
        <v>0</v>
      </c>
      <c r="AY459" s="24">
        <f t="shared" ref="AY459:AY522" si="239">IF(ROUND((S459+T459)*0.5*0.4,2)&gt;$AL$1,$AL$1,ROUND((S459+T459)*0.5*0.4,2))</f>
        <v>0</v>
      </c>
      <c r="AZ459" s="24">
        <f t="shared" ref="AZ459:AZ522" si="240">IF(ROUND(((S459*0.0976)+(S459*0.065)+(S459*$AN$1))*0.5*0.4,2)&gt;$AM$1,$AM$1,ROUND(((S459*0.0976)+(S459*0.065)+(S459*$AN$1))*0.5*0.4,2))</f>
        <v>0</v>
      </c>
      <c r="BA459" s="24">
        <f t="shared" si="225"/>
        <v>0</v>
      </c>
      <c r="BB459" s="24">
        <f t="shared" si="226"/>
        <v>0</v>
      </c>
      <c r="BC459" s="24">
        <f t="shared" si="227"/>
        <v>0</v>
      </c>
      <c r="BD459" s="24">
        <f t="shared" si="228"/>
        <v>0</v>
      </c>
      <c r="BE459" s="24">
        <f t="shared" si="229"/>
        <v>0</v>
      </c>
      <c r="BF459" s="24">
        <f t="shared" ref="BF459:BF522" si="241">IF(ROUND((BD459+BE459)*0.5*0.4,2)&gt;$AO$1,$AO$1,ROUND((BD459+BE459)*0.5*0.4,2))</f>
        <v>0</v>
      </c>
      <c r="BG459" s="24">
        <f t="shared" si="218"/>
        <v>0</v>
      </c>
      <c r="BH459" s="24">
        <v>0</v>
      </c>
      <c r="BI459" s="24">
        <f t="shared" ref="BI459:BI522" si="242">IF(BF459&gt;BC459,BC459,BF459)</f>
        <v>0</v>
      </c>
      <c r="BJ459" s="24">
        <v>0</v>
      </c>
      <c r="BK459" s="24">
        <f t="shared" ref="BK459:BK522" si="243">IF(ROUND((W459+X459)*0.5*0.4,2)&gt;$AL$1,$AL$1,ROUND((W459+X459)*0.5*0.4,2))</f>
        <v>0</v>
      </c>
      <c r="BL459" s="24">
        <f t="shared" ref="BL459:BL522" si="244">IF(ROUND(((W459*0.0976)+(W459*0.065)+(W459*$AN$1))*0.5*0.4,2)&gt;$AM$1,$AM$1,ROUND(((W459*0.0976)+(W459*0.065)+(W459*$AN$1))*0.5*0.4,2))</f>
        <v>0</v>
      </c>
      <c r="BM459" s="24">
        <f t="shared" si="230"/>
        <v>0</v>
      </c>
      <c r="BN459" s="24">
        <f t="shared" si="231"/>
        <v>0</v>
      </c>
      <c r="BO459" s="24">
        <f t="shared" si="232"/>
        <v>0</v>
      </c>
      <c r="BP459" s="24">
        <f t="shared" si="233"/>
        <v>0</v>
      </c>
      <c r="BQ459" s="24">
        <f t="shared" si="234"/>
        <v>0</v>
      </c>
      <c r="BR459" s="24">
        <f t="shared" ref="BR459:BR522" si="245">IF(ROUND((BP459+BQ459)*0.5*0.4,2)&gt;$AO$1,$AO$1,ROUND((BP459+BQ459)*0.5*0.4,2))</f>
        <v>0</v>
      </c>
      <c r="BS459" s="24">
        <f t="shared" si="219"/>
        <v>0</v>
      </c>
      <c r="BT459" s="24">
        <v>0</v>
      </c>
      <c r="BU459" s="24">
        <f t="shared" ref="BU459:BU522" si="246">IF(BR459&gt;BO459,BO459,BR459)</f>
        <v>0</v>
      </c>
      <c r="BV459" s="24">
        <v>0</v>
      </c>
    </row>
    <row r="460" spans="1:74">
      <c r="A460" s="87">
        <v>451</v>
      </c>
      <c r="B460" s="1"/>
      <c r="C460" s="1"/>
      <c r="D460" s="2"/>
      <c r="E460" s="3"/>
      <c r="F460" s="4"/>
      <c r="G460" s="5"/>
      <c r="H460" s="4"/>
      <c r="I460" s="5"/>
      <c r="J460" s="6"/>
      <c r="K460" s="5"/>
      <c r="L460" s="5"/>
      <c r="M460" s="5"/>
      <c r="N460" s="7"/>
      <c r="O460" s="38"/>
      <c r="P460" s="5"/>
      <c r="Q460" s="5"/>
      <c r="R460" s="7"/>
      <c r="S460" s="38"/>
      <c r="T460" s="5"/>
      <c r="U460" s="5"/>
      <c r="V460" s="55"/>
      <c r="W460" s="38"/>
      <c r="X460" s="5"/>
      <c r="Y460" s="5"/>
      <c r="Z460" s="55"/>
      <c r="AA460" s="36">
        <f>IF(Dane!$E$3=1,AO460+BA460+BM460,IF(Dane!$E$3=2,AU460+BG460+BS460,AW460+BI460+BU460))</f>
        <v>0</v>
      </c>
      <c r="AB460" s="16">
        <f>IF(Dane!$E$3=1,AP460+BB460+BN460,IF(Dane!$E$3=2,AV460+BH460+BT460,AX460+BJ460+BV460))</f>
        <v>0</v>
      </c>
      <c r="AC460" s="16">
        <f>IF(((K460*Dane!$C$9)-AA460)&lt;0,0,(K460*Dane!$C$9)-AA460)</f>
        <v>0</v>
      </c>
      <c r="AD460" s="37">
        <f>IFERROR(IF(((L460*Dane!$C$9)-AB460)&lt;0,0,(L460*Dane!$C$9)-AB460),0)</f>
        <v>0</v>
      </c>
      <c r="AE460" s="97"/>
      <c r="AF460" s="77">
        <f>IF(Dane!$E$3=1,AO460,IF(Dane!$E$3=2,AU460,AW460))</f>
        <v>0</v>
      </c>
      <c r="AG460" s="77">
        <f>IF(Dane!$E$3=1,AP460,IF(Dane!$E$3=2,AV460,AX460))</f>
        <v>0</v>
      </c>
      <c r="AH460" s="77">
        <f>IF(Dane!$E$3=1,BA460,IF(Dane!$E$3=2,BG460,BI460))</f>
        <v>0</v>
      </c>
      <c r="AI460" s="77">
        <f>IF(Dane!$E$3=1,BB460,IF(Dane!$E$3=2,BH460,BJ460))</f>
        <v>0</v>
      </c>
      <c r="AJ460" s="77">
        <f>IF(Dane!$E$3=1,BM460,IF(Dane!$E$3=2,BS460,BU460))</f>
        <v>0</v>
      </c>
      <c r="AK460" s="77">
        <f>IF(Dane!$E$3=1,BN460,IF(Dane!$E$3=2,BT460,BV460))</f>
        <v>0</v>
      </c>
      <c r="AL460" s="24">
        <f t="shared" si="235"/>
        <v>0</v>
      </c>
      <c r="AM460" s="24">
        <f t="shared" si="236"/>
        <v>0</v>
      </c>
      <c r="AN460" s="24"/>
      <c r="AO460" s="24">
        <f t="shared" si="221"/>
        <v>0</v>
      </c>
      <c r="AP460" s="24">
        <f t="shared" si="237"/>
        <v>0</v>
      </c>
      <c r="AQ460" s="24">
        <f t="shared" si="222"/>
        <v>0</v>
      </c>
      <c r="AR460" s="24">
        <f t="shared" si="223"/>
        <v>0</v>
      </c>
      <c r="AS460" s="24">
        <f t="shared" si="224"/>
        <v>0</v>
      </c>
      <c r="AT460" s="24">
        <f t="shared" si="238"/>
        <v>0</v>
      </c>
      <c r="AU460" s="24">
        <f t="shared" ref="AU460:AU523" si="247">IF(AT460&gt;AQ460,AQ460,AT460)</f>
        <v>0</v>
      </c>
      <c r="AV460" s="24">
        <v>0</v>
      </c>
      <c r="AW460" s="24">
        <f t="shared" si="220"/>
        <v>0</v>
      </c>
      <c r="AX460" s="24">
        <v>0</v>
      </c>
      <c r="AY460" s="24">
        <f t="shared" si="239"/>
        <v>0</v>
      </c>
      <c r="AZ460" s="24">
        <f t="shared" si="240"/>
        <v>0</v>
      </c>
      <c r="BA460" s="24">
        <f t="shared" si="225"/>
        <v>0</v>
      </c>
      <c r="BB460" s="24">
        <f t="shared" si="226"/>
        <v>0</v>
      </c>
      <c r="BC460" s="24">
        <f t="shared" si="227"/>
        <v>0</v>
      </c>
      <c r="BD460" s="24">
        <f t="shared" si="228"/>
        <v>0</v>
      </c>
      <c r="BE460" s="24">
        <f t="shared" si="229"/>
        <v>0</v>
      </c>
      <c r="BF460" s="24">
        <f t="shared" si="241"/>
        <v>0</v>
      </c>
      <c r="BG460" s="24">
        <f t="shared" ref="BG460:BG523" si="248">IF(BF460&gt;BC460,BC460,BF460)</f>
        <v>0</v>
      </c>
      <c r="BH460" s="24">
        <v>0</v>
      </c>
      <c r="BI460" s="24">
        <f t="shared" si="242"/>
        <v>0</v>
      </c>
      <c r="BJ460" s="24">
        <v>0</v>
      </c>
      <c r="BK460" s="24">
        <f t="shared" si="243"/>
        <v>0</v>
      </c>
      <c r="BL460" s="24">
        <f t="shared" si="244"/>
        <v>0</v>
      </c>
      <c r="BM460" s="24">
        <f t="shared" si="230"/>
        <v>0</v>
      </c>
      <c r="BN460" s="24">
        <f t="shared" si="231"/>
        <v>0</v>
      </c>
      <c r="BO460" s="24">
        <f t="shared" si="232"/>
        <v>0</v>
      </c>
      <c r="BP460" s="24">
        <f t="shared" si="233"/>
        <v>0</v>
      </c>
      <c r="BQ460" s="24">
        <f t="shared" si="234"/>
        <v>0</v>
      </c>
      <c r="BR460" s="24">
        <f t="shared" si="245"/>
        <v>0</v>
      </c>
      <c r="BS460" s="24">
        <f t="shared" ref="BS460:BS523" si="249">IF(BR460&gt;BO460,BO460,BR460)</f>
        <v>0</v>
      </c>
      <c r="BT460" s="24">
        <v>0</v>
      </c>
      <c r="BU460" s="24">
        <f t="shared" si="246"/>
        <v>0</v>
      </c>
      <c r="BV460" s="24">
        <v>0</v>
      </c>
    </row>
    <row r="461" spans="1:74">
      <c r="A461" s="87">
        <v>452</v>
      </c>
      <c r="B461" s="1"/>
      <c r="C461" s="1"/>
      <c r="D461" s="2"/>
      <c r="E461" s="3"/>
      <c r="F461" s="4"/>
      <c r="G461" s="5"/>
      <c r="H461" s="4"/>
      <c r="I461" s="5"/>
      <c r="J461" s="6"/>
      <c r="K461" s="5"/>
      <c r="L461" s="5"/>
      <c r="M461" s="5"/>
      <c r="N461" s="7"/>
      <c r="O461" s="38"/>
      <c r="P461" s="5"/>
      <c r="Q461" s="5"/>
      <c r="R461" s="7"/>
      <c r="S461" s="38"/>
      <c r="T461" s="5"/>
      <c r="U461" s="5"/>
      <c r="V461" s="55"/>
      <c r="W461" s="38"/>
      <c r="X461" s="5"/>
      <c r="Y461" s="5"/>
      <c r="Z461" s="55"/>
      <c r="AA461" s="36">
        <f>IF(Dane!$E$3=1,AO461+BA461+BM461,IF(Dane!$E$3=2,AU461+BG461+BS461,AW461+BI461+BU461))</f>
        <v>0</v>
      </c>
      <c r="AB461" s="16">
        <f>IF(Dane!$E$3=1,AP461+BB461+BN461,IF(Dane!$E$3=2,AV461+BH461+BT461,AX461+BJ461+BV461))</f>
        <v>0</v>
      </c>
      <c r="AC461" s="16">
        <f>IF(((K461*Dane!$C$9)-AA461)&lt;0,0,(K461*Dane!$C$9)-AA461)</f>
        <v>0</v>
      </c>
      <c r="AD461" s="37">
        <f>IFERROR(IF(((L461*Dane!$C$9)-AB461)&lt;0,0,(L461*Dane!$C$9)-AB461),0)</f>
        <v>0</v>
      </c>
      <c r="AE461" s="97"/>
      <c r="AF461" s="77">
        <f>IF(Dane!$E$3=1,AO461,IF(Dane!$E$3=2,AU461,AW461))</f>
        <v>0</v>
      </c>
      <c r="AG461" s="77">
        <f>IF(Dane!$E$3=1,AP461,IF(Dane!$E$3=2,AV461,AX461))</f>
        <v>0</v>
      </c>
      <c r="AH461" s="77">
        <f>IF(Dane!$E$3=1,BA461,IF(Dane!$E$3=2,BG461,BI461))</f>
        <v>0</v>
      </c>
      <c r="AI461" s="77">
        <f>IF(Dane!$E$3=1,BB461,IF(Dane!$E$3=2,BH461,BJ461))</f>
        <v>0</v>
      </c>
      <c r="AJ461" s="77">
        <f>IF(Dane!$E$3=1,BM461,IF(Dane!$E$3=2,BS461,BU461))</f>
        <v>0</v>
      </c>
      <c r="AK461" s="77">
        <f>IF(Dane!$E$3=1,BN461,IF(Dane!$E$3=2,BT461,BV461))</f>
        <v>0</v>
      </c>
      <c r="AL461" s="24">
        <f t="shared" si="235"/>
        <v>0</v>
      </c>
      <c r="AM461" s="24">
        <f t="shared" si="236"/>
        <v>0</v>
      </c>
      <c r="AN461" s="24"/>
      <c r="AO461" s="24">
        <f t="shared" si="221"/>
        <v>0</v>
      </c>
      <c r="AP461" s="24">
        <f t="shared" si="237"/>
        <v>0</v>
      </c>
      <c r="AQ461" s="24">
        <f t="shared" si="222"/>
        <v>0</v>
      </c>
      <c r="AR461" s="24">
        <f t="shared" si="223"/>
        <v>0</v>
      </c>
      <c r="AS461" s="24">
        <f t="shared" si="224"/>
        <v>0</v>
      </c>
      <c r="AT461" s="24">
        <f t="shared" si="238"/>
        <v>0</v>
      </c>
      <c r="AU461" s="24">
        <f t="shared" si="247"/>
        <v>0</v>
      </c>
      <c r="AV461" s="24">
        <v>0</v>
      </c>
      <c r="AW461" s="24">
        <f t="shared" ref="AW461:AW524" si="250">IF(AT461&gt;AQ461,AQ461,AT461)</f>
        <v>0</v>
      </c>
      <c r="AX461" s="24">
        <v>0</v>
      </c>
      <c r="AY461" s="24">
        <f t="shared" si="239"/>
        <v>0</v>
      </c>
      <c r="AZ461" s="24">
        <f t="shared" si="240"/>
        <v>0</v>
      </c>
      <c r="BA461" s="24">
        <f t="shared" si="225"/>
        <v>0</v>
      </c>
      <c r="BB461" s="24">
        <f t="shared" si="226"/>
        <v>0</v>
      </c>
      <c r="BC461" s="24">
        <f t="shared" si="227"/>
        <v>0</v>
      </c>
      <c r="BD461" s="24">
        <f t="shared" si="228"/>
        <v>0</v>
      </c>
      <c r="BE461" s="24">
        <f t="shared" si="229"/>
        <v>0</v>
      </c>
      <c r="BF461" s="24">
        <f t="shared" si="241"/>
        <v>0</v>
      </c>
      <c r="BG461" s="24">
        <f t="shared" si="248"/>
        <v>0</v>
      </c>
      <c r="BH461" s="24">
        <v>0</v>
      </c>
      <c r="BI461" s="24">
        <f t="shared" si="242"/>
        <v>0</v>
      </c>
      <c r="BJ461" s="24">
        <v>0</v>
      </c>
      <c r="BK461" s="24">
        <f t="shared" si="243"/>
        <v>0</v>
      </c>
      <c r="BL461" s="24">
        <f t="shared" si="244"/>
        <v>0</v>
      </c>
      <c r="BM461" s="24">
        <f t="shared" si="230"/>
        <v>0</v>
      </c>
      <c r="BN461" s="24">
        <f t="shared" si="231"/>
        <v>0</v>
      </c>
      <c r="BO461" s="24">
        <f t="shared" si="232"/>
        <v>0</v>
      </c>
      <c r="BP461" s="24">
        <f t="shared" si="233"/>
        <v>0</v>
      </c>
      <c r="BQ461" s="24">
        <f t="shared" si="234"/>
        <v>0</v>
      </c>
      <c r="BR461" s="24">
        <f t="shared" si="245"/>
        <v>0</v>
      </c>
      <c r="BS461" s="24">
        <f t="shared" si="249"/>
        <v>0</v>
      </c>
      <c r="BT461" s="24">
        <v>0</v>
      </c>
      <c r="BU461" s="24">
        <f t="shared" si="246"/>
        <v>0</v>
      </c>
      <c r="BV461" s="24">
        <v>0</v>
      </c>
    </row>
    <row r="462" spans="1:74">
      <c r="A462" s="87">
        <v>453</v>
      </c>
      <c r="B462" s="1"/>
      <c r="C462" s="1"/>
      <c r="D462" s="2"/>
      <c r="E462" s="3"/>
      <c r="F462" s="4"/>
      <c r="G462" s="5"/>
      <c r="H462" s="4"/>
      <c r="I462" s="5"/>
      <c r="J462" s="6"/>
      <c r="K462" s="5"/>
      <c r="L462" s="5"/>
      <c r="M462" s="5"/>
      <c r="N462" s="7"/>
      <c r="O462" s="38"/>
      <c r="P462" s="5"/>
      <c r="Q462" s="5"/>
      <c r="R462" s="7"/>
      <c r="S462" s="38"/>
      <c r="T462" s="5"/>
      <c r="U462" s="5"/>
      <c r="V462" s="55"/>
      <c r="W462" s="38"/>
      <c r="X462" s="5"/>
      <c r="Y462" s="5"/>
      <c r="Z462" s="55"/>
      <c r="AA462" s="36">
        <f>IF(Dane!$E$3=1,AO462+BA462+BM462,IF(Dane!$E$3=2,AU462+BG462+BS462,AW462+BI462+BU462))</f>
        <v>0</v>
      </c>
      <c r="AB462" s="16">
        <f>IF(Dane!$E$3=1,AP462+BB462+BN462,IF(Dane!$E$3=2,AV462+BH462+BT462,AX462+BJ462+BV462))</f>
        <v>0</v>
      </c>
      <c r="AC462" s="16">
        <f>IF(((K462*Dane!$C$9)-AA462)&lt;0,0,(K462*Dane!$C$9)-AA462)</f>
        <v>0</v>
      </c>
      <c r="AD462" s="37">
        <f>IFERROR(IF(((L462*Dane!$C$9)-AB462)&lt;0,0,(L462*Dane!$C$9)-AB462),0)</f>
        <v>0</v>
      </c>
      <c r="AE462" s="97"/>
      <c r="AF462" s="77">
        <f>IF(Dane!$E$3=1,AO462,IF(Dane!$E$3=2,AU462,AW462))</f>
        <v>0</v>
      </c>
      <c r="AG462" s="77">
        <f>IF(Dane!$E$3=1,AP462,IF(Dane!$E$3=2,AV462,AX462))</f>
        <v>0</v>
      </c>
      <c r="AH462" s="77">
        <f>IF(Dane!$E$3=1,BA462,IF(Dane!$E$3=2,BG462,BI462))</f>
        <v>0</v>
      </c>
      <c r="AI462" s="77">
        <f>IF(Dane!$E$3=1,BB462,IF(Dane!$E$3=2,BH462,BJ462))</f>
        <v>0</v>
      </c>
      <c r="AJ462" s="77">
        <f>IF(Dane!$E$3=1,BM462,IF(Dane!$E$3=2,BS462,BU462))</f>
        <v>0</v>
      </c>
      <c r="AK462" s="77">
        <f>IF(Dane!$E$3=1,BN462,IF(Dane!$E$3=2,BT462,BV462))</f>
        <v>0</v>
      </c>
      <c r="AL462" s="24">
        <f t="shared" si="235"/>
        <v>0</v>
      </c>
      <c r="AM462" s="24">
        <f t="shared" si="236"/>
        <v>0</v>
      </c>
      <c r="AN462" s="24"/>
      <c r="AO462" s="24">
        <f t="shared" si="221"/>
        <v>0</v>
      </c>
      <c r="AP462" s="24">
        <f t="shared" si="237"/>
        <v>0</v>
      </c>
      <c r="AQ462" s="24">
        <f t="shared" si="222"/>
        <v>0</v>
      </c>
      <c r="AR462" s="24">
        <f t="shared" si="223"/>
        <v>0</v>
      </c>
      <c r="AS462" s="24">
        <f t="shared" si="224"/>
        <v>0</v>
      </c>
      <c r="AT462" s="24">
        <f t="shared" si="238"/>
        <v>0</v>
      </c>
      <c r="AU462" s="24">
        <f t="shared" si="247"/>
        <v>0</v>
      </c>
      <c r="AV462" s="24">
        <v>0</v>
      </c>
      <c r="AW462" s="24">
        <f t="shared" si="250"/>
        <v>0</v>
      </c>
      <c r="AX462" s="24">
        <v>0</v>
      </c>
      <c r="AY462" s="24">
        <f t="shared" si="239"/>
        <v>0</v>
      </c>
      <c r="AZ462" s="24">
        <f t="shared" si="240"/>
        <v>0</v>
      </c>
      <c r="BA462" s="24">
        <f t="shared" si="225"/>
        <v>0</v>
      </c>
      <c r="BB462" s="24">
        <f t="shared" si="226"/>
        <v>0</v>
      </c>
      <c r="BC462" s="24">
        <f t="shared" si="227"/>
        <v>0</v>
      </c>
      <c r="BD462" s="24">
        <f t="shared" si="228"/>
        <v>0</v>
      </c>
      <c r="BE462" s="24">
        <f t="shared" si="229"/>
        <v>0</v>
      </c>
      <c r="BF462" s="24">
        <f t="shared" si="241"/>
        <v>0</v>
      </c>
      <c r="BG462" s="24">
        <f t="shared" si="248"/>
        <v>0</v>
      </c>
      <c r="BH462" s="24">
        <v>0</v>
      </c>
      <c r="BI462" s="24">
        <f t="shared" si="242"/>
        <v>0</v>
      </c>
      <c r="BJ462" s="24">
        <v>0</v>
      </c>
      <c r="BK462" s="24">
        <f t="shared" si="243"/>
        <v>0</v>
      </c>
      <c r="BL462" s="24">
        <f t="shared" si="244"/>
        <v>0</v>
      </c>
      <c r="BM462" s="24">
        <f t="shared" si="230"/>
        <v>0</v>
      </c>
      <c r="BN462" s="24">
        <f t="shared" si="231"/>
        <v>0</v>
      </c>
      <c r="BO462" s="24">
        <f t="shared" si="232"/>
        <v>0</v>
      </c>
      <c r="BP462" s="24">
        <f t="shared" si="233"/>
        <v>0</v>
      </c>
      <c r="BQ462" s="24">
        <f t="shared" si="234"/>
        <v>0</v>
      </c>
      <c r="BR462" s="24">
        <f t="shared" si="245"/>
        <v>0</v>
      </c>
      <c r="BS462" s="24">
        <f t="shared" si="249"/>
        <v>0</v>
      </c>
      <c r="BT462" s="24">
        <v>0</v>
      </c>
      <c r="BU462" s="24">
        <f t="shared" si="246"/>
        <v>0</v>
      </c>
      <c r="BV462" s="24">
        <v>0</v>
      </c>
    </row>
    <row r="463" spans="1:74">
      <c r="A463" s="87">
        <v>454</v>
      </c>
      <c r="B463" s="1"/>
      <c r="C463" s="1"/>
      <c r="D463" s="2"/>
      <c r="E463" s="3"/>
      <c r="F463" s="4"/>
      <c r="G463" s="5"/>
      <c r="H463" s="4"/>
      <c r="I463" s="5"/>
      <c r="J463" s="6"/>
      <c r="K463" s="5"/>
      <c r="L463" s="5"/>
      <c r="M463" s="5"/>
      <c r="N463" s="7"/>
      <c r="O463" s="38"/>
      <c r="P463" s="5"/>
      <c r="Q463" s="5"/>
      <c r="R463" s="7"/>
      <c r="S463" s="38"/>
      <c r="T463" s="5"/>
      <c r="U463" s="5"/>
      <c r="V463" s="55"/>
      <c r="W463" s="38"/>
      <c r="X463" s="5"/>
      <c r="Y463" s="5"/>
      <c r="Z463" s="55"/>
      <c r="AA463" s="36">
        <f>IF(Dane!$E$3=1,AO463+BA463+BM463,IF(Dane!$E$3=2,AU463+BG463+BS463,AW463+BI463+BU463))</f>
        <v>0</v>
      </c>
      <c r="AB463" s="16">
        <f>IF(Dane!$E$3=1,AP463+BB463+BN463,IF(Dane!$E$3=2,AV463+BH463+BT463,AX463+BJ463+BV463))</f>
        <v>0</v>
      </c>
      <c r="AC463" s="16">
        <f>IF(((K463*Dane!$C$9)-AA463)&lt;0,0,(K463*Dane!$C$9)-AA463)</f>
        <v>0</v>
      </c>
      <c r="AD463" s="37">
        <f>IFERROR(IF(((L463*Dane!$C$9)-AB463)&lt;0,0,(L463*Dane!$C$9)-AB463),0)</f>
        <v>0</v>
      </c>
      <c r="AE463" s="97"/>
      <c r="AF463" s="77">
        <f>IF(Dane!$E$3=1,AO463,IF(Dane!$E$3=2,AU463,AW463))</f>
        <v>0</v>
      </c>
      <c r="AG463" s="77">
        <f>IF(Dane!$E$3=1,AP463,IF(Dane!$E$3=2,AV463,AX463))</f>
        <v>0</v>
      </c>
      <c r="AH463" s="77">
        <f>IF(Dane!$E$3=1,BA463,IF(Dane!$E$3=2,BG463,BI463))</f>
        <v>0</v>
      </c>
      <c r="AI463" s="77">
        <f>IF(Dane!$E$3=1,BB463,IF(Dane!$E$3=2,BH463,BJ463))</f>
        <v>0</v>
      </c>
      <c r="AJ463" s="77">
        <f>IF(Dane!$E$3=1,BM463,IF(Dane!$E$3=2,BS463,BU463))</f>
        <v>0</v>
      </c>
      <c r="AK463" s="77">
        <f>IF(Dane!$E$3=1,BN463,IF(Dane!$E$3=2,BT463,BV463))</f>
        <v>0</v>
      </c>
      <c r="AL463" s="24">
        <f t="shared" si="235"/>
        <v>0</v>
      </c>
      <c r="AM463" s="24">
        <f t="shared" si="236"/>
        <v>0</v>
      </c>
      <c r="AN463" s="24"/>
      <c r="AO463" s="24">
        <f t="shared" si="221"/>
        <v>0</v>
      </c>
      <c r="AP463" s="24">
        <f t="shared" si="237"/>
        <v>0</v>
      </c>
      <c r="AQ463" s="24">
        <f t="shared" si="222"/>
        <v>0</v>
      </c>
      <c r="AR463" s="24">
        <f t="shared" si="223"/>
        <v>0</v>
      </c>
      <c r="AS463" s="24">
        <f t="shared" si="224"/>
        <v>0</v>
      </c>
      <c r="AT463" s="24">
        <f t="shared" si="238"/>
        <v>0</v>
      </c>
      <c r="AU463" s="24">
        <f t="shared" si="247"/>
        <v>0</v>
      </c>
      <c r="AV463" s="24">
        <v>0</v>
      </c>
      <c r="AW463" s="24">
        <f t="shared" si="250"/>
        <v>0</v>
      </c>
      <c r="AX463" s="24">
        <v>0</v>
      </c>
      <c r="AY463" s="24">
        <f t="shared" si="239"/>
        <v>0</v>
      </c>
      <c r="AZ463" s="24">
        <f t="shared" si="240"/>
        <v>0</v>
      </c>
      <c r="BA463" s="24">
        <f t="shared" si="225"/>
        <v>0</v>
      </c>
      <c r="BB463" s="24">
        <f t="shared" si="226"/>
        <v>0</v>
      </c>
      <c r="BC463" s="24">
        <f t="shared" si="227"/>
        <v>0</v>
      </c>
      <c r="BD463" s="24">
        <f t="shared" si="228"/>
        <v>0</v>
      </c>
      <c r="BE463" s="24">
        <f t="shared" si="229"/>
        <v>0</v>
      </c>
      <c r="BF463" s="24">
        <f t="shared" si="241"/>
        <v>0</v>
      </c>
      <c r="BG463" s="24">
        <f t="shared" si="248"/>
        <v>0</v>
      </c>
      <c r="BH463" s="24">
        <v>0</v>
      </c>
      <c r="BI463" s="24">
        <f t="shared" si="242"/>
        <v>0</v>
      </c>
      <c r="BJ463" s="24">
        <v>0</v>
      </c>
      <c r="BK463" s="24">
        <f t="shared" si="243"/>
        <v>0</v>
      </c>
      <c r="BL463" s="24">
        <f t="shared" si="244"/>
        <v>0</v>
      </c>
      <c r="BM463" s="24">
        <f t="shared" si="230"/>
        <v>0</v>
      </c>
      <c r="BN463" s="24">
        <f t="shared" si="231"/>
        <v>0</v>
      </c>
      <c r="BO463" s="24">
        <f t="shared" si="232"/>
        <v>0</v>
      </c>
      <c r="BP463" s="24">
        <f t="shared" si="233"/>
        <v>0</v>
      </c>
      <c r="BQ463" s="24">
        <f t="shared" si="234"/>
        <v>0</v>
      </c>
      <c r="BR463" s="24">
        <f t="shared" si="245"/>
        <v>0</v>
      </c>
      <c r="BS463" s="24">
        <f t="shared" si="249"/>
        <v>0</v>
      </c>
      <c r="BT463" s="24">
        <v>0</v>
      </c>
      <c r="BU463" s="24">
        <f t="shared" si="246"/>
        <v>0</v>
      </c>
      <c r="BV463" s="24">
        <v>0</v>
      </c>
    </row>
    <row r="464" spans="1:74">
      <c r="A464" s="87">
        <v>455</v>
      </c>
      <c r="B464" s="1"/>
      <c r="C464" s="1"/>
      <c r="D464" s="2"/>
      <c r="E464" s="3"/>
      <c r="F464" s="4"/>
      <c r="G464" s="5"/>
      <c r="H464" s="4"/>
      <c r="I464" s="5"/>
      <c r="J464" s="6"/>
      <c r="K464" s="5"/>
      <c r="L464" s="5"/>
      <c r="M464" s="5"/>
      <c r="N464" s="7"/>
      <c r="O464" s="38"/>
      <c r="P464" s="5"/>
      <c r="Q464" s="5"/>
      <c r="R464" s="7"/>
      <c r="S464" s="38"/>
      <c r="T464" s="5"/>
      <c r="U464" s="5"/>
      <c r="V464" s="55"/>
      <c r="W464" s="38"/>
      <c r="X464" s="5"/>
      <c r="Y464" s="5"/>
      <c r="Z464" s="55"/>
      <c r="AA464" s="36">
        <f>IF(Dane!$E$3=1,AO464+BA464+BM464,IF(Dane!$E$3=2,AU464+BG464+BS464,AW464+BI464+BU464))</f>
        <v>0</v>
      </c>
      <c r="AB464" s="16">
        <f>IF(Dane!$E$3=1,AP464+BB464+BN464,IF(Dane!$E$3=2,AV464+BH464+BT464,AX464+BJ464+BV464))</f>
        <v>0</v>
      </c>
      <c r="AC464" s="16">
        <f>IF(((K464*Dane!$C$9)-AA464)&lt;0,0,(K464*Dane!$C$9)-AA464)</f>
        <v>0</v>
      </c>
      <c r="AD464" s="37">
        <f>IFERROR(IF(((L464*Dane!$C$9)-AB464)&lt;0,0,(L464*Dane!$C$9)-AB464),0)</f>
        <v>0</v>
      </c>
      <c r="AE464" s="97"/>
      <c r="AF464" s="77">
        <f>IF(Dane!$E$3=1,AO464,IF(Dane!$E$3=2,AU464,AW464))</f>
        <v>0</v>
      </c>
      <c r="AG464" s="77">
        <f>IF(Dane!$E$3=1,AP464,IF(Dane!$E$3=2,AV464,AX464))</f>
        <v>0</v>
      </c>
      <c r="AH464" s="77">
        <f>IF(Dane!$E$3=1,BA464,IF(Dane!$E$3=2,BG464,BI464))</f>
        <v>0</v>
      </c>
      <c r="AI464" s="77">
        <f>IF(Dane!$E$3=1,BB464,IF(Dane!$E$3=2,BH464,BJ464))</f>
        <v>0</v>
      </c>
      <c r="AJ464" s="77">
        <f>IF(Dane!$E$3=1,BM464,IF(Dane!$E$3=2,BS464,BU464))</f>
        <v>0</v>
      </c>
      <c r="AK464" s="77">
        <f>IF(Dane!$E$3=1,BN464,IF(Dane!$E$3=2,BT464,BV464))</f>
        <v>0</v>
      </c>
      <c r="AL464" s="24">
        <f t="shared" si="235"/>
        <v>0</v>
      </c>
      <c r="AM464" s="24">
        <f t="shared" si="236"/>
        <v>0</v>
      </c>
      <c r="AN464" s="24"/>
      <c r="AO464" s="24">
        <f t="shared" si="221"/>
        <v>0</v>
      </c>
      <c r="AP464" s="24">
        <f t="shared" si="237"/>
        <v>0</v>
      </c>
      <c r="AQ464" s="24">
        <f t="shared" si="222"/>
        <v>0</v>
      </c>
      <c r="AR464" s="24">
        <f t="shared" si="223"/>
        <v>0</v>
      </c>
      <c r="AS464" s="24">
        <f t="shared" si="224"/>
        <v>0</v>
      </c>
      <c r="AT464" s="24">
        <f t="shared" si="238"/>
        <v>0</v>
      </c>
      <c r="AU464" s="24">
        <f t="shared" si="247"/>
        <v>0</v>
      </c>
      <c r="AV464" s="24">
        <v>0</v>
      </c>
      <c r="AW464" s="24">
        <f t="shared" si="250"/>
        <v>0</v>
      </c>
      <c r="AX464" s="24">
        <v>0</v>
      </c>
      <c r="AY464" s="24">
        <f t="shared" si="239"/>
        <v>0</v>
      </c>
      <c r="AZ464" s="24">
        <f t="shared" si="240"/>
        <v>0</v>
      </c>
      <c r="BA464" s="24">
        <f t="shared" si="225"/>
        <v>0</v>
      </c>
      <c r="BB464" s="24">
        <f t="shared" si="226"/>
        <v>0</v>
      </c>
      <c r="BC464" s="24">
        <f t="shared" si="227"/>
        <v>0</v>
      </c>
      <c r="BD464" s="24">
        <f t="shared" si="228"/>
        <v>0</v>
      </c>
      <c r="BE464" s="24">
        <f t="shared" si="229"/>
        <v>0</v>
      </c>
      <c r="BF464" s="24">
        <f t="shared" si="241"/>
        <v>0</v>
      </c>
      <c r="BG464" s="24">
        <f t="shared" si="248"/>
        <v>0</v>
      </c>
      <c r="BH464" s="24">
        <v>0</v>
      </c>
      <c r="BI464" s="24">
        <f t="shared" si="242"/>
        <v>0</v>
      </c>
      <c r="BJ464" s="24">
        <v>0</v>
      </c>
      <c r="BK464" s="24">
        <f t="shared" si="243"/>
        <v>0</v>
      </c>
      <c r="BL464" s="24">
        <f t="shared" si="244"/>
        <v>0</v>
      </c>
      <c r="BM464" s="24">
        <f t="shared" si="230"/>
        <v>0</v>
      </c>
      <c r="BN464" s="24">
        <f t="shared" si="231"/>
        <v>0</v>
      </c>
      <c r="BO464" s="24">
        <f t="shared" si="232"/>
        <v>0</v>
      </c>
      <c r="BP464" s="24">
        <f t="shared" si="233"/>
        <v>0</v>
      </c>
      <c r="BQ464" s="24">
        <f t="shared" si="234"/>
        <v>0</v>
      </c>
      <c r="BR464" s="24">
        <f t="shared" si="245"/>
        <v>0</v>
      </c>
      <c r="BS464" s="24">
        <f t="shared" si="249"/>
        <v>0</v>
      </c>
      <c r="BT464" s="24">
        <v>0</v>
      </c>
      <c r="BU464" s="24">
        <f t="shared" si="246"/>
        <v>0</v>
      </c>
      <c r="BV464" s="24">
        <v>0</v>
      </c>
    </row>
    <row r="465" spans="1:74">
      <c r="A465" s="87">
        <v>456</v>
      </c>
      <c r="B465" s="1"/>
      <c r="C465" s="1"/>
      <c r="D465" s="2"/>
      <c r="E465" s="3"/>
      <c r="F465" s="4"/>
      <c r="G465" s="5"/>
      <c r="H465" s="4"/>
      <c r="I465" s="5"/>
      <c r="J465" s="6"/>
      <c r="K465" s="5"/>
      <c r="L465" s="5"/>
      <c r="M465" s="5"/>
      <c r="N465" s="7"/>
      <c r="O465" s="38"/>
      <c r="P465" s="5"/>
      <c r="Q465" s="5"/>
      <c r="R465" s="7"/>
      <c r="S465" s="38"/>
      <c r="T465" s="5"/>
      <c r="U465" s="5"/>
      <c r="V465" s="55"/>
      <c r="W465" s="38"/>
      <c r="X465" s="5"/>
      <c r="Y465" s="5"/>
      <c r="Z465" s="55"/>
      <c r="AA465" s="36">
        <f>IF(Dane!$E$3=1,AO465+BA465+BM465,IF(Dane!$E$3=2,AU465+BG465+BS465,AW465+BI465+BU465))</f>
        <v>0</v>
      </c>
      <c r="AB465" s="16">
        <f>IF(Dane!$E$3=1,AP465+BB465+BN465,IF(Dane!$E$3=2,AV465+BH465+BT465,AX465+BJ465+BV465))</f>
        <v>0</v>
      </c>
      <c r="AC465" s="16">
        <f>IF(((K465*Dane!$C$9)-AA465)&lt;0,0,(K465*Dane!$C$9)-AA465)</f>
        <v>0</v>
      </c>
      <c r="AD465" s="37">
        <f>IFERROR(IF(((L465*Dane!$C$9)-AB465)&lt;0,0,(L465*Dane!$C$9)-AB465),0)</f>
        <v>0</v>
      </c>
      <c r="AE465" s="97"/>
      <c r="AF465" s="77">
        <f>IF(Dane!$E$3=1,AO465,IF(Dane!$E$3=2,AU465,AW465))</f>
        <v>0</v>
      </c>
      <c r="AG465" s="77">
        <f>IF(Dane!$E$3=1,AP465,IF(Dane!$E$3=2,AV465,AX465))</f>
        <v>0</v>
      </c>
      <c r="AH465" s="77">
        <f>IF(Dane!$E$3=1,BA465,IF(Dane!$E$3=2,BG465,BI465))</f>
        <v>0</v>
      </c>
      <c r="AI465" s="77">
        <f>IF(Dane!$E$3=1,BB465,IF(Dane!$E$3=2,BH465,BJ465))</f>
        <v>0</v>
      </c>
      <c r="AJ465" s="77">
        <f>IF(Dane!$E$3=1,BM465,IF(Dane!$E$3=2,BS465,BU465))</f>
        <v>0</v>
      </c>
      <c r="AK465" s="77">
        <f>IF(Dane!$E$3=1,BN465,IF(Dane!$E$3=2,BT465,BV465))</f>
        <v>0</v>
      </c>
      <c r="AL465" s="24">
        <f t="shared" si="235"/>
        <v>0</v>
      </c>
      <c r="AM465" s="24">
        <f t="shared" si="236"/>
        <v>0</v>
      </c>
      <c r="AN465" s="24"/>
      <c r="AO465" s="24">
        <f t="shared" si="221"/>
        <v>0</v>
      </c>
      <c r="AP465" s="24">
        <f t="shared" si="237"/>
        <v>0</v>
      </c>
      <c r="AQ465" s="24">
        <f t="shared" si="222"/>
        <v>0</v>
      </c>
      <c r="AR465" s="24">
        <f t="shared" si="223"/>
        <v>0</v>
      </c>
      <c r="AS465" s="24">
        <f t="shared" si="224"/>
        <v>0</v>
      </c>
      <c r="AT465" s="24">
        <f t="shared" si="238"/>
        <v>0</v>
      </c>
      <c r="AU465" s="24">
        <f t="shared" si="247"/>
        <v>0</v>
      </c>
      <c r="AV465" s="24">
        <v>0</v>
      </c>
      <c r="AW465" s="24">
        <f t="shared" si="250"/>
        <v>0</v>
      </c>
      <c r="AX465" s="24">
        <v>0</v>
      </c>
      <c r="AY465" s="24">
        <f t="shared" si="239"/>
        <v>0</v>
      </c>
      <c r="AZ465" s="24">
        <f t="shared" si="240"/>
        <v>0</v>
      </c>
      <c r="BA465" s="24">
        <f t="shared" si="225"/>
        <v>0</v>
      </c>
      <c r="BB465" s="24">
        <f t="shared" si="226"/>
        <v>0</v>
      </c>
      <c r="BC465" s="24">
        <f t="shared" si="227"/>
        <v>0</v>
      </c>
      <c r="BD465" s="24">
        <f t="shared" si="228"/>
        <v>0</v>
      </c>
      <c r="BE465" s="24">
        <f t="shared" si="229"/>
        <v>0</v>
      </c>
      <c r="BF465" s="24">
        <f t="shared" si="241"/>
        <v>0</v>
      </c>
      <c r="BG465" s="24">
        <f t="shared" si="248"/>
        <v>0</v>
      </c>
      <c r="BH465" s="24">
        <v>0</v>
      </c>
      <c r="BI465" s="24">
        <f t="shared" si="242"/>
        <v>0</v>
      </c>
      <c r="BJ465" s="24">
        <v>0</v>
      </c>
      <c r="BK465" s="24">
        <f t="shared" si="243"/>
        <v>0</v>
      </c>
      <c r="BL465" s="24">
        <f t="shared" si="244"/>
        <v>0</v>
      </c>
      <c r="BM465" s="24">
        <f t="shared" si="230"/>
        <v>0</v>
      </c>
      <c r="BN465" s="24">
        <f t="shared" si="231"/>
        <v>0</v>
      </c>
      <c r="BO465" s="24">
        <f t="shared" si="232"/>
        <v>0</v>
      </c>
      <c r="BP465" s="24">
        <f t="shared" si="233"/>
        <v>0</v>
      </c>
      <c r="BQ465" s="24">
        <f t="shared" si="234"/>
        <v>0</v>
      </c>
      <c r="BR465" s="24">
        <f t="shared" si="245"/>
        <v>0</v>
      </c>
      <c r="BS465" s="24">
        <f t="shared" si="249"/>
        <v>0</v>
      </c>
      <c r="BT465" s="24">
        <v>0</v>
      </c>
      <c r="BU465" s="24">
        <f t="shared" si="246"/>
        <v>0</v>
      </c>
      <c r="BV465" s="24">
        <v>0</v>
      </c>
    </row>
    <row r="466" spans="1:74">
      <c r="A466" s="87">
        <v>457</v>
      </c>
      <c r="B466" s="1"/>
      <c r="C466" s="1"/>
      <c r="D466" s="2"/>
      <c r="E466" s="3"/>
      <c r="F466" s="4"/>
      <c r="G466" s="5"/>
      <c r="H466" s="4"/>
      <c r="I466" s="5"/>
      <c r="J466" s="6"/>
      <c r="K466" s="5"/>
      <c r="L466" s="5"/>
      <c r="M466" s="5"/>
      <c r="N466" s="7"/>
      <c r="O466" s="38"/>
      <c r="P466" s="5"/>
      <c r="Q466" s="5"/>
      <c r="R466" s="7"/>
      <c r="S466" s="38"/>
      <c r="T466" s="5"/>
      <c r="U466" s="5"/>
      <c r="V466" s="55"/>
      <c r="W466" s="38"/>
      <c r="X466" s="5"/>
      <c r="Y466" s="5"/>
      <c r="Z466" s="55"/>
      <c r="AA466" s="36">
        <f>IF(Dane!$E$3=1,AO466+BA466+BM466,IF(Dane!$E$3=2,AU466+BG466+BS466,AW466+BI466+BU466))</f>
        <v>0</v>
      </c>
      <c r="AB466" s="16">
        <f>IF(Dane!$E$3=1,AP466+BB466+BN466,IF(Dane!$E$3=2,AV466+BH466+BT466,AX466+BJ466+BV466))</f>
        <v>0</v>
      </c>
      <c r="AC466" s="16">
        <f>IF(((K466*Dane!$C$9)-AA466)&lt;0,0,(K466*Dane!$C$9)-AA466)</f>
        <v>0</v>
      </c>
      <c r="AD466" s="37">
        <f>IFERROR(IF(((L466*Dane!$C$9)-AB466)&lt;0,0,(L466*Dane!$C$9)-AB466),0)</f>
        <v>0</v>
      </c>
      <c r="AE466" s="97"/>
      <c r="AF466" s="77">
        <f>IF(Dane!$E$3=1,AO466,IF(Dane!$E$3=2,AU466,AW466))</f>
        <v>0</v>
      </c>
      <c r="AG466" s="77">
        <f>IF(Dane!$E$3=1,AP466,IF(Dane!$E$3=2,AV466,AX466))</f>
        <v>0</v>
      </c>
      <c r="AH466" s="77">
        <f>IF(Dane!$E$3=1,BA466,IF(Dane!$E$3=2,BG466,BI466))</f>
        <v>0</v>
      </c>
      <c r="AI466" s="77">
        <f>IF(Dane!$E$3=1,BB466,IF(Dane!$E$3=2,BH466,BJ466))</f>
        <v>0</v>
      </c>
      <c r="AJ466" s="77">
        <f>IF(Dane!$E$3=1,BM466,IF(Dane!$E$3=2,BS466,BU466))</f>
        <v>0</v>
      </c>
      <c r="AK466" s="77">
        <f>IF(Dane!$E$3=1,BN466,IF(Dane!$E$3=2,BT466,BV466))</f>
        <v>0</v>
      </c>
      <c r="AL466" s="24">
        <f t="shared" si="235"/>
        <v>0</v>
      </c>
      <c r="AM466" s="24">
        <f t="shared" si="236"/>
        <v>0</v>
      </c>
      <c r="AN466" s="24"/>
      <c r="AO466" s="24">
        <f t="shared" si="221"/>
        <v>0</v>
      </c>
      <c r="AP466" s="24">
        <f t="shared" si="237"/>
        <v>0</v>
      </c>
      <c r="AQ466" s="24">
        <f t="shared" si="222"/>
        <v>0</v>
      </c>
      <c r="AR466" s="24">
        <f t="shared" si="223"/>
        <v>0</v>
      </c>
      <c r="AS466" s="24">
        <f t="shared" si="224"/>
        <v>0</v>
      </c>
      <c r="AT466" s="24">
        <f t="shared" si="238"/>
        <v>0</v>
      </c>
      <c r="AU466" s="24">
        <f t="shared" si="247"/>
        <v>0</v>
      </c>
      <c r="AV466" s="24">
        <v>0</v>
      </c>
      <c r="AW466" s="24">
        <f t="shared" si="250"/>
        <v>0</v>
      </c>
      <c r="AX466" s="24">
        <v>0</v>
      </c>
      <c r="AY466" s="24">
        <f t="shared" si="239"/>
        <v>0</v>
      </c>
      <c r="AZ466" s="24">
        <f t="shared" si="240"/>
        <v>0</v>
      </c>
      <c r="BA466" s="24">
        <f t="shared" si="225"/>
        <v>0</v>
      </c>
      <c r="BB466" s="24">
        <f t="shared" si="226"/>
        <v>0</v>
      </c>
      <c r="BC466" s="24">
        <f t="shared" si="227"/>
        <v>0</v>
      </c>
      <c r="BD466" s="24">
        <f t="shared" si="228"/>
        <v>0</v>
      </c>
      <c r="BE466" s="24">
        <f t="shared" si="229"/>
        <v>0</v>
      </c>
      <c r="BF466" s="24">
        <f t="shared" si="241"/>
        <v>0</v>
      </c>
      <c r="BG466" s="24">
        <f t="shared" si="248"/>
        <v>0</v>
      </c>
      <c r="BH466" s="24">
        <v>0</v>
      </c>
      <c r="BI466" s="24">
        <f t="shared" si="242"/>
        <v>0</v>
      </c>
      <c r="BJ466" s="24">
        <v>0</v>
      </c>
      <c r="BK466" s="24">
        <f t="shared" si="243"/>
        <v>0</v>
      </c>
      <c r="BL466" s="24">
        <f t="shared" si="244"/>
        <v>0</v>
      </c>
      <c r="BM466" s="24">
        <f t="shared" si="230"/>
        <v>0</v>
      </c>
      <c r="BN466" s="24">
        <f t="shared" si="231"/>
        <v>0</v>
      </c>
      <c r="BO466" s="24">
        <f t="shared" si="232"/>
        <v>0</v>
      </c>
      <c r="BP466" s="24">
        <f t="shared" si="233"/>
        <v>0</v>
      </c>
      <c r="BQ466" s="24">
        <f t="shared" si="234"/>
        <v>0</v>
      </c>
      <c r="BR466" s="24">
        <f t="shared" si="245"/>
        <v>0</v>
      </c>
      <c r="BS466" s="24">
        <f t="shared" si="249"/>
        <v>0</v>
      </c>
      <c r="BT466" s="24">
        <v>0</v>
      </c>
      <c r="BU466" s="24">
        <f t="shared" si="246"/>
        <v>0</v>
      </c>
      <c r="BV466" s="24">
        <v>0</v>
      </c>
    </row>
    <row r="467" spans="1:74">
      <c r="A467" s="87">
        <v>458</v>
      </c>
      <c r="B467" s="1"/>
      <c r="C467" s="1"/>
      <c r="D467" s="2"/>
      <c r="E467" s="3"/>
      <c r="F467" s="4"/>
      <c r="G467" s="5"/>
      <c r="H467" s="4"/>
      <c r="I467" s="5"/>
      <c r="J467" s="6"/>
      <c r="K467" s="5"/>
      <c r="L467" s="5"/>
      <c r="M467" s="5"/>
      <c r="N467" s="7"/>
      <c r="O467" s="38"/>
      <c r="P467" s="5"/>
      <c r="Q467" s="5"/>
      <c r="R467" s="7"/>
      <c r="S467" s="38"/>
      <c r="T467" s="5"/>
      <c r="U467" s="5"/>
      <c r="V467" s="55"/>
      <c r="W467" s="38"/>
      <c r="X467" s="5"/>
      <c r="Y467" s="5"/>
      <c r="Z467" s="55"/>
      <c r="AA467" s="36">
        <f>IF(Dane!$E$3=1,AO467+BA467+BM467,IF(Dane!$E$3=2,AU467+BG467+BS467,AW467+BI467+BU467))</f>
        <v>0</v>
      </c>
      <c r="AB467" s="16">
        <f>IF(Dane!$E$3=1,AP467+BB467+BN467,IF(Dane!$E$3=2,AV467+BH467+BT467,AX467+BJ467+BV467))</f>
        <v>0</v>
      </c>
      <c r="AC467" s="16">
        <f>IF(((K467*Dane!$C$9)-AA467)&lt;0,0,(K467*Dane!$C$9)-AA467)</f>
        <v>0</v>
      </c>
      <c r="AD467" s="37">
        <f>IFERROR(IF(((L467*Dane!$C$9)-AB467)&lt;0,0,(L467*Dane!$C$9)-AB467),0)</f>
        <v>0</v>
      </c>
      <c r="AE467" s="97"/>
      <c r="AF467" s="77">
        <f>IF(Dane!$E$3=1,AO467,IF(Dane!$E$3=2,AU467,AW467))</f>
        <v>0</v>
      </c>
      <c r="AG467" s="77">
        <f>IF(Dane!$E$3=1,AP467,IF(Dane!$E$3=2,AV467,AX467))</f>
        <v>0</v>
      </c>
      <c r="AH467" s="77">
        <f>IF(Dane!$E$3=1,BA467,IF(Dane!$E$3=2,BG467,BI467))</f>
        <v>0</v>
      </c>
      <c r="AI467" s="77">
        <f>IF(Dane!$E$3=1,BB467,IF(Dane!$E$3=2,BH467,BJ467))</f>
        <v>0</v>
      </c>
      <c r="AJ467" s="77">
        <f>IF(Dane!$E$3=1,BM467,IF(Dane!$E$3=2,BS467,BU467))</f>
        <v>0</v>
      </c>
      <c r="AK467" s="77">
        <f>IF(Dane!$E$3=1,BN467,IF(Dane!$E$3=2,BT467,BV467))</f>
        <v>0</v>
      </c>
      <c r="AL467" s="24">
        <f t="shared" si="235"/>
        <v>0</v>
      </c>
      <c r="AM467" s="24">
        <f t="shared" si="236"/>
        <v>0</v>
      </c>
      <c r="AN467" s="24"/>
      <c r="AO467" s="24">
        <f t="shared" si="221"/>
        <v>0</v>
      </c>
      <c r="AP467" s="24">
        <f t="shared" si="237"/>
        <v>0</v>
      </c>
      <c r="AQ467" s="24">
        <f t="shared" si="222"/>
        <v>0</v>
      </c>
      <c r="AR467" s="24">
        <f t="shared" si="223"/>
        <v>0</v>
      </c>
      <c r="AS467" s="24">
        <f t="shared" si="224"/>
        <v>0</v>
      </c>
      <c r="AT467" s="24">
        <f t="shared" si="238"/>
        <v>0</v>
      </c>
      <c r="AU467" s="24">
        <f t="shared" si="247"/>
        <v>0</v>
      </c>
      <c r="AV467" s="24">
        <v>0</v>
      </c>
      <c r="AW467" s="24">
        <f t="shared" si="250"/>
        <v>0</v>
      </c>
      <c r="AX467" s="24">
        <v>0</v>
      </c>
      <c r="AY467" s="24">
        <f t="shared" si="239"/>
        <v>0</v>
      </c>
      <c r="AZ467" s="24">
        <f t="shared" si="240"/>
        <v>0</v>
      </c>
      <c r="BA467" s="24">
        <f t="shared" si="225"/>
        <v>0</v>
      </c>
      <c r="BB467" s="24">
        <f t="shared" si="226"/>
        <v>0</v>
      </c>
      <c r="BC467" s="24">
        <f t="shared" si="227"/>
        <v>0</v>
      </c>
      <c r="BD467" s="24">
        <f t="shared" si="228"/>
        <v>0</v>
      </c>
      <c r="BE467" s="24">
        <f t="shared" si="229"/>
        <v>0</v>
      </c>
      <c r="BF467" s="24">
        <f t="shared" si="241"/>
        <v>0</v>
      </c>
      <c r="BG467" s="24">
        <f t="shared" si="248"/>
        <v>0</v>
      </c>
      <c r="BH467" s="24">
        <v>0</v>
      </c>
      <c r="BI467" s="24">
        <f t="shared" si="242"/>
        <v>0</v>
      </c>
      <c r="BJ467" s="24">
        <v>0</v>
      </c>
      <c r="BK467" s="24">
        <f t="shared" si="243"/>
        <v>0</v>
      </c>
      <c r="BL467" s="24">
        <f t="shared" si="244"/>
        <v>0</v>
      </c>
      <c r="BM467" s="24">
        <f t="shared" si="230"/>
        <v>0</v>
      </c>
      <c r="BN467" s="24">
        <f t="shared" si="231"/>
        <v>0</v>
      </c>
      <c r="BO467" s="24">
        <f t="shared" si="232"/>
        <v>0</v>
      </c>
      <c r="BP467" s="24">
        <f t="shared" si="233"/>
        <v>0</v>
      </c>
      <c r="BQ467" s="24">
        <f t="shared" si="234"/>
        <v>0</v>
      </c>
      <c r="BR467" s="24">
        <f t="shared" si="245"/>
        <v>0</v>
      </c>
      <c r="BS467" s="24">
        <f t="shared" si="249"/>
        <v>0</v>
      </c>
      <c r="BT467" s="24">
        <v>0</v>
      </c>
      <c r="BU467" s="24">
        <f t="shared" si="246"/>
        <v>0</v>
      </c>
      <c r="BV467" s="24">
        <v>0</v>
      </c>
    </row>
    <row r="468" spans="1:74">
      <c r="A468" s="87">
        <v>459</v>
      </c>
      <c r="B468" s="1"/>
      <c r="C468" s="1"/>
      <c r="D468" s="2"/>
      <c r="E468" s="3"/>
      <c r="F468" s="4"/>
      <c r="G468" s="5"/>
      <c r="H468" s="4"/>
      <c r="I468" s="5"/>
      <c r="J468" s="6"/>
      <c r="K468" s="5"/>
      <c r="L468" s="5"/>
      <c r="M468" s="5"/>
      <c r="N468" s="7"/>
      <c r="O468" s="38"/>
      <c r="P468" s="5"/>
      <c r="Q468" s="5"/>
      <c r="R468" s="7"/>
      <c r="S468" s="38"/>
      <c r="T468" s="5"/>
      <c r="U468" s="5"/>
      <c r="V468" s="55"/>
      <c r="W468" s="38"/>
      <c r="X468" s="5"/>
      <c r="Y468" s="5"/>
      <c r="Z468" s="55"/>
      <c r="AA468" s="36">
        <f>IF(Dane!$E$3=1,AO468+BA468+BM468,IF(Dane!$E$3=2,AU468+BG468+BS468,AW468+BI468+BU468))</f>
        <v>0</v>
      </c>
      <c r="AB468" s="16">
        <f>IF(Dane!$E$3=1,AP468+BB468+BN468,IF(Dane!$E$3=2,AV468+BH468+BT468,AX468+BJ468+BV468))</f>
        <v>0</v>
      </c>
      <c r="AC468" s="16">
        <f>IF(((K468*Dane!$C$9)-AA468)&lt;0,0,(K468*Dane!$C$9)-AA468)</f>
        <v>0</v>
      </c>
      <c r="AD468" s="37">
        <f>IFERROR(IF(((L468*Dane!$C$9)-AB468)&lt;0,0,(L468*Dane!$C$9)-AB468),0)</f>
        <v>0</v>
      </c>
      <c r="AE468" s="97"/>
      <c r="AF468" s="77">
        <f>IF(Dane!$E$3=1,AO468,IF(Dane!$E$3=2,AU468,AW468))</f>
        <v>0</v>
      </c>
      <c r="AG468" s="77">
        <f>IF(Dane!$E$3=1,AP468,IF(Dane!$E$3=2,AV468,AX468))</f>
        <v>0</v>
      </c>
      <c r="AH468" s="77">
        <f>IF(Dane!$E$3=1,BA468,IF(Dane!$E$3=2,BG468,BI468))</f>
        <v>0</v>
      </c>
      <c r="AI468" s="77">
        <f>IF(Dane!$E$3=1,BB468,IF(Dane!$E$3=2,BH468,BJ468))</f>
        <v>0</v>
      </c>
      <c r="AJ468" s="77">
        <f>IF(Dane!$E$3=1,BM468,IF(Dane!$E$3=2,BS468,BU468))</f>
        <v>0</v>
      </c>
      <c r="AK468" s="77">
        <f>IF(Dane!$E$3=1,BN468,IF(Dane!$E$3=2,BT468,BV468))</f>
        <v>0</v>
      </c>
      <c r="AL468" s="24">
        <f t="shared" si="235"/>
        <v>0</v>
      </c>
      <c r="AM468" s="24">
        <f t="shared" si="236"/>
        <v>0</v>
      </c>
      <c r="AN468" s="24"/>
      <c r="AO468" s="24">
        <f t="shared" si="221"/>
        <v>0</v>
      </c>
      <c r="AP468" s="24">
        <f t="shared" si="237"/>
        <v>0</v>
      </c>
      <c r="AQ468" s="24">
        <f t="shared" si="222"/>
        <v>0</v>
      </c>
      <c r="AR468" s="24">
        <f t="shared" si="223"/>
        <v>0</v>
      </c>
      <c r="AS468" s="24">
        <f t="shared" si="224"/>
        <v>0</v>
      </c>
      <c r="AT468" s="24">
        <f t="shared" si="238"/>
        <v>0</v>
      </c>
      <c r="AU468" s="24">
        <f t="shared" si="247"/>
        <v>0</v>
      </c>
      <c r="AV468" s="24">
        <v>0</v>
      </c>
      <c r="AW468" s="24">
        <f t="shared" si="250"/>
        <v>0</v>
      </c>
      <c r="AX468" s="24">
        <v>0</v>
      </c>
      <c r="AY468" s="24">
        <f t="shared" si="239"/>
        <v>0</v>
      </c>
      <c r="AZ468" s="24">
        <f t="shared" si="240"/>
        <v>0</v>
      </c>
      <c r="BA468" s="24">
        <f t="shared" si="225"/>
        <v>0</v>
      </c>
      <c r="BB468" s="24">
        <f t="shared" si="226"/>
        <v>0</v>
      </c>
      <c r="BC468" s="24">
        <f t="shared" si="227"/>
        <v>0</v>
      </c>
      <c r="BD468" s="24">
        <f t="shared" si="228"/>
        <v>0</v>
      </c>
      <c r="BE468" s="24">
        <f t="shared" si="229"/>
        <v>0</v>
      </c>
      <c r="BF468" s="24">
        <f t="shared" si="241"/>
        <v>0</v>
      </c>
      <c r="BG468" s="24">
        <f t="shared" si="248"/>
        <v>0</v>
      </c>
      <c r="BH468" s="24">
        <v>0</v>
      </c>
      <c r="BI468" s="24">
        <f t="shared" si="242"/>
        <v>0</v>
      </c>
      <c r="BJ468" s="24">
        <v>0</v>
      </c>
      <c r="BK468" s="24">
        <f t="shared" si="243"/>
        <v>0</v>
      </c>
      <c r="BL468" s="24">
        <f t="shared" si="244"/>
        <v>0</v>
      </c>
      <c r="BM468" s="24">
        <f t="shared" si="230"/>
        <v>0</v>
      </c>
      <c r="BN468" s="24">
        <f t="shared" si="231"/>
        <v>0</v>
      </c>
      <c r="BO468" s="24">
        <f t="shared" si="232"/>
        <v>0</v>
      </c>
      <c r="BP468" s="24">
        <f t="shared" si="233"/>
        <v>0</v>
      </c>
      <c r="BQ468" s="24">
        <f t="shared" si="234"/>
        <v>0</v>
      </c>
      <c r="BR468" s="24">
        <f t="shared" si="245"/>
        <v>0</v>
      </c>
      <c r="BS468" s="24">
        <f t="shared" si="249"/>
        <v>0</v>
      </c>
      <c r="BT468" s="24">
        <v>0</v>
      </c>
      <c r="BU468" s="24">
        <f t="shared" si="246"/>
        <v>0</v>
      </c>
      <c r="BV468" s="24">
        <v>0</v>
      </c>
    </row>
    <row r="469" spans="1:74">
      <c r="A469" s="87">
        <v>460</v>
      </c>
      <c r="B469" s="1"/>
      <c r="C469" s="1"/>
      <c r="D469" s="2"/>
      <c r="E469" s="3"/>
      <c r="F469" s="4"/>
      <c r="G469" s="5"/>
      <c r="H469" s="4"/>
      <c r="I469" s="5"/>
      <c r="J469" s="6"/>
      <c r="K469" s="5"/>
      <c r="L469" s="5"/>
      <c r="M469" s="5"/>
      <c r="N469" s="7"/>
      <c r="O469" s="38"/>
      <c r="P469" s="5"/>
      <c r="Q469" s="5"/>
      <c r="R469" s="7"/>
      <c r="S469" s="38"/>
      <c r="T469" s="5"/>
      <c r="U469" s="5"/>
      <c r="V469" s="55"/>
      <c r="W469" s="38"/>
      <c r="X469" s="5"/>
      <c r="Y469" s="5"/>
      <c r="Z469" s="55"/>
      <c r="AA469" s="36">
        <f>IF(Dane!$E$3=1,AO469+BA469+BM469,IF(Dane!$E$3=2,AU469+BG469+BS469,AW469+BI469+BU469))</f>
        <v>0</v>
      </c>
      <c r="AB469" s="16">
        <f>IF(Dane!$E$3=1,AP469+BB469+BN469,IF(Dane!$E$3=2,AV469+BH469+BT469,AX469+BJ469+BV469))</f>
        <v>0</v>
      </c>
      <c r="AC469" s="16">
        <f>IF(((K469*Dane!$C$9)-AA469)&lt;0,0,(K469*Dane!$C$9)-AA469)</f>
        <v>0</v>
      </c>
      <c r="AD469" s="37">
        <f>IFERROR(IF(((L469*Dane!$C$9)-AB469)&lt;0,0,(L469*Dane!$C$9)-AB469),0)</f>
        <v>0</v>
      </c>
      <c r="AE469" s="97"/>
      <c r="AF469" s="77">
        <f>IF(Dane!$E$3=1,AO469,IF(Dane!$E$3=2,AU469,AW469))</f>
        <v>0</v>
      </c>
      <c r="AG469" s="77">
        <f>IF(Dane!$E$3=1,AP469,IF(Dane!$E$3=2,AV469,AX469))</f>
        <v>0</v>
      </c>
      <c r="AH469" s="77">
        <f>IF(Dane!$E$3=1,BA469,IF(Dane!$E$3=2,BG469,BI469))</f>
        <v>0</v>
      </c>
      <c r="AI469" s="77">
        <f>IF(Dane!$E$3=1,BB469,IF(Dane!$E$3=2,BH469,BJ469))</f>
        <v>0</v>
      </c>
      <c r="AJ469" s="77">
        <f>IF(Dane!$E$3=1,BM469,IF(Dane!$E$3=2,BS469,BU469))</f>
        <v>0</v>
      </c>
      <c r="AK469" s="77">
        <f>IF(Dane!$E$3=1,BN469,IF(Dane!$E$3=2,BT469,BV469))</f>
        <v>0</v>
      </c>
      <c r="AL469" s="24">
        <f t="shared" si="235"/>
        <v>0</v>
      </c>
      <c r="AM469" s="24">
        <f t="shared" si="236"/>
        <v>0</v>
      </c>
      <c r="AN469" s="24"/>
      <c r="AO469" s="24">
        <f t="shared" si="221"/>
        <v>0</v>
      </c>
      <c r="AP469" s="24">
        <f t="shared" si="237"/>
        <v>0</v>
      </c>
      <c r="AQ469" s="24">
        <f t="shared" si="222"/>
        <v>0</v>
      </c>
      <c r="AR469" s="24">
        <f t="shared" si="223"/>
        <v>0</v>
      </c>
      <c r="AS469" s="24">
        <f t="shared" si="224"/>
        <v>0</v>
      </c>
      <c r="AT469" s="24">
        <f t="shared" si="238"/>
        <v>0</v>
      </c>
      <c r="AU469" s="24">
        <f t="shared" si="247"/>
        <v>0</v>
      </c>
      <c r="AV469" s="24">
        <v>0</v>
      </c>
      <c r="AW469" s="24">
        <f t="shared" si="250"/>
        <v>0</v>
      </c>
      <c r="AX469" s="24">
        <v>0</v>
      </c>
      <c r="AY469" s="24">
        <f t="shared" si="239"/>
        <v>0</v>
      </c>
      <c r="AZ469" s="24">
        <f t="shared" si="240"/>
        <v>0</v>
      </c>
      <c r="BA469" s="24">
        <f t="shared" si="225"/>
        <v>0</v>
      </c>
      <c r="BB469" s="24">
        <f t="shared" si="226"/>
        <v>0</v>
      </c>
      <c r="BC469" s="24">
        <f t="shared" si="227"/>
        <v>0</v>
      </c>
      <c r="BD469" s="24">
        <f t="shared" si="228"/>
        <v>0</v>
      </c>
      <c r="BE469" s="24">
        <f t="shared" si="229"/>
        <v>0</v>
      </c>
      <c r="BF469" s="24">
        <f t="shared" si="241"/>
        <v>0</v>
      </c>
      <c r="BG469" s="24">
        <f t="shared" si="248"/>
        <v>0</v>
      </c>
      <c r="BH469" s="24">
        <v>0</v>
      </c>
      <c r="BI469" s="24">
        <f t="shared" si="242"/>
        <v>0</v>
      </c>
      <c r="BJ469" s="24">
        <v>0</v>
      </c>
      <c r="BK469" s="24">
        <f t="shared" si="243"/>
        <v>0</v>
      </c>
      <c r="BL469" s="24">
        <f t="shared" si="244"/>
        <v>0</v>
      </c>
      <c r="BM469" s="24">
        <f t="shared" si="230"/>
        <v>0</v>
      </c>
      <c r="BN469" s="24">
        <f t="shared" si="231"/>
        <v>0</v>
      </c>
      <c r="BO469" s="24">
        <f t="shared" si="232"/>
        <v>0</v>
      </c>
      <c r="BP469" s="24">
        <f t="shared" si="233"/>
        <v>0</v>
      </c>
      <c r="BQ469" s="24">
        <f t="shared" si="234"/>
        <v>0</v>
      </c>
      <c r="BR469" s="24">
        <f t="shared" si="245"/>
        <v>0</v>
      </c>
      <c r="BS469" s="24">
        <f t="shared" si="249"/>
        <v>0</v>
      </c>
      <c r="BT469" s="24">
        <v>0</v>
      </c>
      <c r="BU469" s="24">
        <f t="shared" si="246"/>
        <v>0</v>
      </c>
      <c r="BV469" s="24">
        <v>0</v>
      </c>
    </row>
    <row r="470" spans="1:74">
      <c r="A470" s="87">
        <v>461</v>
      </c>
      <c r="B470" s="1"/>
      <c r="C470" s="1"/>
      <c r="D470" s="2"/>
      <c r="E470" s="3"/>
      <c r="F470" s="4"/>
      <c r="G470" s="5"/>
      <c r="H470" s="4"/>
      <c r="I470" s="5"/>
      <c r="J470" s="6"/>
      <c r="K470" s="5"/>
      <c r="L470" s="5"/>
      <c r="M470" s="5"/>
      <c r="N470" s="7"/>
      <c r="O470" s="38"/>
      <c r="P470" s="5"/>
      <c r="Q470" s="5"/>
      <c r="R470" s="7"/>
      <c r="S470" s="38"/>
      <c r="T470" s="5"/>
      <c r="U470" s="5"/>
      <c r="V470" s="55"/>
      <c r="W470" s="38"/>
      <c r="X470" s="5"/>
      <c r="Y470" s="5"/>
      <c r="Z470" s="55"/>
      <c r="AA470" s="36">
        <f>IF(Dane!$E$3=1,AO470+BA470+BM470,IF(Dane!$E$3=2,AU470+BG470+BS470,AW470+BI470+BU470))</f>
        <v>0</v>
      </c>
      <c r="AB470" s="16">
        <f>IF(Dane!$E$3=1,AP470+BB470+BN470,IF(Dane!$E$3=2,AV470+BH470+BT470,AX470+BJ470+BV470))</f>
        <v>0</v>
      </c>
      <c r="AC470" s="16">
        <f>IF(((K470*Dane!$C$9)-AA470)&lt;0,0,(K470*Dane!$C$9)-AA470)</f>
        <v>0</v>
      </c>
      <c r="AD470" s="37">
        <f>IFERROR(IF(((L470*Dane!$C$9)-AB470)&lt;0,0,(L470*Dane!$C$9)-AB470),0)</f>
        <v>0</v>
      </c>
      <c r="AE470" s="97"/>
      <c r="AF470" s="77">
        <f>IF(Dane!$E$3=1,AO470,IF(Dane!$E$3=2,AU470,AW470))</f>
        <v>0</v>
      </c>
      <c r="AG470" s="77">
        <f>IF(Dane!$E$3=1,AP470,IF(Dane!$E$3=2,AV470,AX470))</f>
        <v>0</v>
      </c>
      <c r="AH470" s="77">
        <f>IF(Dane!$E$3=1,BA470,IF(Dane!$E$3=2,BG470,BI470))</f>
        <v>0</v>
      </c>
      <c r="AI470" s="77">
        <f>IF(Dane!$E$3=1,BB470,IF(Dane!$E$3=2,BH470,BJ470))</f>
        <v>0</v>
      </c>
      <c r="AJ470" s="77">
        <f>IF(Dane!$E$3=1,BM470,IF(Dane!$E$3=2,BS470,BU470))</f>
        <v>0</v>
      </c>
      <c r="AK470" s="77">
        <f>IF(Dane!$E$3=1,BN470,IF(Dane!$E$3=2,BT470,BV470))</f>
        <v>0</v>
      </c>
      <c r="AL470" s="24">
        <f t="shared" si="235"/>
        <v>0</v>
      </c>
      <c r="AM470" s="24">
        <f t="shared" si="236"/>
        <v>0</v>
      </c>
      <c r="AN470" s="24"/>
      <c r="AO470" s="24">
        <f t="shared" si="221"/>
        <v>0</v>
      </c>
      <c r="AP470" s="24">
        <f t="shared" si="237"/>
        <v>0</v>
      </c>
      <c r="AQ470" s="24">
        <f t="shared" si="222"/>
        <v>0</v>
      </c>
      <c r="AR470" s="24">
        <f t="shared" si="223"/>
        <v>0</v>
      </c>
      <c r="AS470" s="24">
        <f t="shared" si="224"/>
        <v>0</v>
      </c>
      <c r="AT470" s="24">
        <f t="shared" si="238"/>
        <v>0</v>
      </c>
      <c r="AU470" s="24">
        <f t="shared" si="247"/>
        <v>0</v>
      </c>
      <c r="AV470" s="24">
        <v>0</v>
      </c>
      <c r="AW470" s="24">
        <f t="shared" si="250"/>
        <v>0</v>
      </c>
      <c r="AX470" s="24">
        <v>0</v>
      </c>
      <c r="AY470" s="24">
        <f t="shared" si="239"/>
        <v>0</v>
      </c>
      <c r="AZ470" s="24">
        <f t="shared" si="240"/>
        <v>0</v>
      </c>
      <c r="BA470" s="24">
        <f t="shared" si="225"/>
        <v>0</v>
      </c>
      <c r="BB470" s="24">
        <f t="shared" si="226"/>
        <v>0</v>
      </c>
      <c r="BC470" s="24">
        <f t="shared" si="227"/>
        <v>0</v>
      </c>
      <c r="BD470" s="24">
        <f t="shared" si="228"/>
        <v>0</v>
      </c>
      <c r="BE470" s="24">
        <f t="shared" si="229"/>
        <v>0</v>
      </c>
      <c r="BF470" s="24">
        <f t="shared" si="241"/>
        <v>0</v>
      </c>
      <c r="BG470" s="24">
        <f t="shared" si="248"/>
        <v>0</v>
      </c>
      <c r="BH470" s="24">
        <v>0</v>
      </c>
      <c r="BI470" s="24">
        <f t="shared" si="242"/>
        <v>0</v>
      </c>
      <c r="BJ470" s="24">
        <v>0</v>
      </c>
      <c r="BK470" s="24">
        <f t="shared" si="243"/>
        <v>0</v>
      </c>
      <c r="BL470" s="24">
        <f t="shared" si="244"/>
        <v>0</v>
      </c>
      <c r="BM470" s="24">
        <f t="shared" si="230"/>
        <v>0</v>
      </c>
      <c r="BN470" s="24">
        <f t="shared" si="231"/>
        <v>0</v>
      </c>
      <c r="BO470" s="24">
        <f t="shared" si="232"/>
        <v>0</v>
      </c>
      <c r="BP470" s="24">
        <f t="shared" si="233"/>
        <v>0</v>
      </c>
      <c r="BQ470" s="24">
        <f t="shared" si="234"/>
        <v>0</v>
      </c>
      <c r="BR470" s="24">
        <f t="shared" si="245"/>
        <v>0</v>
      </c>
      <c r="BS470" s="24">
        <f t="shared" si="249"/>
        <v>0</v>
      </c>
      <c r="BT470" s="24">
        <v>0</v>
      </c>
      <c r="BU470" s="24">
        <f t="shared" si="246"/>
        <v>0</v>
      </c>
      <c r="BV470" s="24">
        <v>0</v>
      </c>
    </row>
    <row r="471" spans="1:74">
      <c r="A471" s="87">
        <v>462</v>
      </c>
      <c r="B471" s="1"/>
      <c r="C471" s="1"/>
      <c r="D471" s="2"/>
      <c r="E471" s="3"/>
      <c r="F471" s="4"/>
      <c r="G471" s="5"/>
      <c r="H471" s="4"/>
      <c r="I471" s="5"/>
      <c r="J471" s="6"/>
      <c r="K471" s="5"/>
      <c r="L471" s="5"/>
      <c r="M471" s="5"/>
      <c r="N471" s="7"/>
      <c r="O471" s="38"/>
      <c r="P471" s="5"/>
      <c r="Q471" s="5"/>
      <c r="R471" s="7"/>
      <c r="S471" s="38"/>
      <c r="T471" s="5"/>
      <c r="U471" s="5"/>
      <c r="V471" s="55"/>
      <c r="W471" s="38"/>
      <c r="X471" s="5"/>
      <c r="Y471" s="5"/>
      <c r="Z471" s="55"/>
      <c r="AA471" s="36">
        <f>IF(Dane!$E$3=1,AO471+BA471+BM471,IF(Dane!$E$3=2,AU471+BG471+BS471,AW471+BI471+BU471))</f>
        <v>0</v>
      </c>
      <c r="AB471" s="16">
        <f>IF(Dane!$E$3=1,AP471+BB471+BN471,IF(Dane!$E$3=2,AV471+BH471+BT471,AX471+BJ471+BV471))</f>
        <v>0</v>
      </c>
      <c r="AC471" s="16">
        <f>IF(((K471*Dane!$C$9)-AA471)&lt;0,0,(K471*Dane!$C$9)-AA471)</f>
        <v>0</v>
      </c>
      <c r="AD471" s="37">
        <f>IFERROR(IF(((L471*Dane!$C$9)-AB471)&lt;0,0,(L471*Dane!$C$9)-AB471),0)</f>
        <v>0</v>
      </c>
      <c r="AE471" s="97"/>
      <c r="AF471" s="77">
        <f>IF(Dane!$E$3=1,AO471,IF(Dane!$E$3=2,AU471,AW471))</f>
        <v>0</v>
      </c>
      <c r="AG471" s="77">
        <f>IF(Dane!$E$3=1,AP471,IF(Dane!$E$3=2,AV471,AX471))</f>
        <v>0</v>
      </c>
      <c r="AH471" s="77">
        <f>IF(Dane!$E$3=1,BA471,IF(Dane!$E$3=2,BG471,BI471))</f>
        <v>0</v>
      </c>
      <c r="AI471" s="77">
        <f>IF(Dane!$E$3=1,BB471,IF(Dane!$E$3=2,BH471,BJ471))</f>
        <v>0</v>
      </c>
      <c r="AJ471" s="77">
        <f>IF(Dane!$E$3=1,BM471,IF(Dane!$E$3=2,BS471,BU471))</f>
        <v>0</v>
      </c>
      <c r="AK471" s="77">
        <f>IF(Dane!$E$3=1,BN471,IF(Dane!$E$3=2,BT471,BV471))</f>
        <v>0</v>
      </c>
      <c r="AL471" s="24">
        <f t="shared" si="235"/>
        <v>0</v>
      </c>
      <c r="AM471" s="24">
        <f t="shared" si="236"/>
        <v>0</v>
      </c>
      <c r="AN471" s="24"/>
      <c r="AO471" s="24">
        <f t="shared" si="221"/>
        <v>0</v>
      </c>
      <c r="AP471" s="24">
        <f t="shared" si="237"/>
        <v>0</v>
      </c>
      <c r="AQ471" s="24">
        <f t="shared" si="222"/>
        <v>0</v>
      </c>
      <c r="AR471" s="24">
        <f t="shared" si="223"/>
        <v>0</v>
      </c>
      <c r="AS471" s="24">
        <f t="shared" si="224"/>
        <v>0</v>
      </c>
      <c r="AT471" s="24">
        <f t="shared" si="238"/>
        <v>0</v>
      </c>
      <c r="AU471" s="24">
        <f t="shared" si="247"/>
        <v>0</v>
      </c>
      <c r="AV471" s="24">
        <v>0</v>
      </c>
      <c r="AW471" s="24">
        <f t="shared" si="250"/>
        <v>0</v>
      </c>
      <c r="AX471" s="24">
        <v>0</v>
      </c>
      <c r="AY471" s="24">
        <f t="shared" si="239"/>
        <v>0</v>
      </c>
      <c r="AZ471" s="24">
        <f t="shared" si="240"/>
        <v>0</v>
      </c>
      <c r="BA471" s="24">
        <f t="shared" si="225"/>
        <v>0</v>
      </c>
      <c r="BB471" s="24">
        <f t="shared" si="226"/>
        <v>0</v>
      </c>
      <c r="BC471" s="24">
        <f t="shared" si="227"/>
        <v>0</v>
      </c>
      <c r="BD471" s="24">
        <f t="shared" si="228"/>
        <v>0</v>
      </c>
      <c r="BE471" s="24">
        <f t="shared" si="229"/>
        <v>0</v>
      </c>
      <c r="BF471" s="24">
        <f t="shared" si="241"/>
        <v>0</v>
      </c>
      <c r="BG471" s="24">
        <f t="shared" si="248"/>
        <v>0</v>
      </c>
      <c r="BH471" s="24">
        <v>0</v>
      </c>
      <c r="BI471" s="24">
        <f t="shared" si="242"/>
        <v>0</v>
      </c>
      <c r="BJ471" s="24">
        <v>0</v>
      </c>
      <c r="BK471" s="24">
        <f t="shared" si="243"/>
        <v>0</v>
      </c>
      <c r="BL471" s="24">
        <f t="shared" si="244"/>
        <v>0</v>
      </c>
      <c r="BM471" s="24">
        <f t="shared" si="230"/>
        <v>0</v>
      </c>
      <c r="BN471" s="24">
        <f t="shared" si="231"/>
        <v>0</v>
      </c>
      <c r="BO471" s="24">
        <f t="shared" si="232"/>
        <v>0</v>
      </c>
      <c r="BP471" s="24">
        <f t="shared" si="233"/>
        <v>0</v>
      </c>
      <c r="BQ471" s="24">
        <f t="shared" si="234"/>
        <v>0</v>
      </c>
      <c r="BR471" s="24">
        <f t="shared" si="245"/>
        <v>0</v>
      </c>
      <c r="BS471" s="24">
        <f t="shared" si="249"/>
        <v>0</v>
      </c>
      <c r="BT471" s="24">
        <v>0</v>
      </c>
      <c r="BU471" s="24">
        <f t="shared" si="246"/>
        <v>0</v>
      </c>
      <c r="BV471" s="24">
        <v>0</v>
      </c>
    </row>
    <row r="472" spans="1:74">
      <c r="A472" s="87">
        <v>463</v>
      </c>
      <c r="B472" s="1"/>
      <c r="C472" s="1"/>
      <c r="D472" s="2"/>
      <c r="E472" s="3"/>
      <c r="F472" s="4"/>
      <c r="G472" s="5"/>
      <c r="H472" s="4"/>
      <c r="I472" s="5"/>
      <c r="J472" s="6"/>
      <c r="K472" s="5"/>
      <c r="L472" s="5"/>
      <c r="M472" s="5"/>
      <c r="N472" s="7"/>
      <c r="O472" s="38"/>
      <c r="P472" s="5"/>
      <c r="Q472" s="5"/>
      <c r="R472" s="7"/>
      <c r="S472" s="38"/>
      <c r="T472" s="5"/>
      <c r="U472" s="5"/>
      <c r="V472" s="55"/>
      <c r="W472" s="38"/>
      <c r="X472" s="5"/>
      <c r="Y472" s="5"/>
      <c r="Z472" s="55"/>
      <c r="AA472" s="36">
        <f>IF(Dane!$E$3=1,AO472+BA472+BM472,IF(Dane!$E$3=2,AU472+BG472+BS472,AW472+BI472+BU472))</f>
        <v>0</v>
      </c>
      <c r="AB472" s="16">
        <f>IF(Dane!$E$3=1,AP472+BB472+BN472,IF(Dane!$E$3=2,AV472+BH472+BT472,AX472+BJ472+BV472))</f>
        <v>0</v>
      </c>
      <c r="AC472" s="16">
        <f>IF(((K472*Dane!$C$9)-AA472)&lt;0,0,(K472*Dane!$C$9)-AA472)</f>
        <v>0</v>
      </c>
      <c r="AD472" s="37">
        <f>IFERROR(IF(((L472*Dane!$C$9)-AB472)&lt;0,0,(L472*Dane!$C$9)-AB472),0)</f>
        <v>0</v>
      </c>
      <c r="AE472" s="97"/>
      <c r="AF472" s="77">
        <f>IF(Dane!$E$3=1,AO472,IF(Dane!$E$3=2,AU472,AW472))</f>
        <v>0</v>
      </c>
      <c r="AG472" s="77">
        <f>IF(Dane!$E$3=1,AP472,IF(Dane!$E$3=2,AV472,AX472))</f>
        <v>0</v>
      </c>
      <c r="AH472" s="77">
        <f>IF(Dane!$E$3=1,BA472,IF(Dane!$E$3=2,BG472,BI472))</f>
        <v>0</v>
      </c>
      <c r="AI472" s="77">
        <f>IF(Dane!$E$3=1,BB472,IF(Dane!$E$3=2,BH472,BJ472))</f>
        <v>0</v>
      </c>
      <c r="AJ472" s="77">
        <f>IF(Dane!$E$3=1,BM472,IF(Dane!$E$3=2,BS472,BU472))</f>
        <v>0</v>
      </c>
      <c r="AK472" s="77">
        <f>IF(Dane!$E$3=1,BN472,IF(Dane!$E$3=2,BT472,BV472))</f>
        <v>0</v>
      </c>
      <c r="AL472" s="24">
        <f t="shared" si="235"/>
        <v>0</v>
      </c>
      <c r="AM472" s="24">
        <f t="shared" si="236"/>
        <v>0</v>
      </c>
      <c r="AN472" s="24"/>
      <c r="AO472" s="24">
        <f t="shared" si="221"/>
        <v>0</v>
      </c>
      <c r="AP472" s="24">
        <f t="shared" si="237"/>
        <v>0</v>
      </c>
      <c r="AQ472" s="24">
        <f t="shared" si="222"/>
        <v>0</v>
      </c>
      <c r="AR472" s="24">
        <f t="shared" si="223"/>
        <v>0</v>
      </c>
      <c r="AS472" s="24">
        <f t="shared" si="224"/>
        <v>0</v>
      </c>
      <c r="AT472" s="24">
        <f t="shared" si="238"/>
        <v>0</v>
      </c>
      <c r="AU472" s="24">
        <f t="shared" si="247"/>
        <v>0</v>
      </c>
      <c r="AV472" s="24">
        <v>0</v>
      </c>
      <c r="AW472" s="24">
        <f t="shared" si="250"/>
        <v>0</v>
      </c>
      <c r="AX472" s="24">
        <v>0</v>
      </c>
      <c r="AY472" s="24">
        <f t="shared" si="239"/>
        <v>0</v>
      </c>
      <c r="AZ472" s="24">
        <f t="shared" si="240"/>
        <v>0</v>
      </c>
      <c r="BA472" s="24">
        <f t="shared" si="225"/>
        <v>0</v>
      </c>
      <c r="BB472" s="24">
        <f t="shared" si="226"/>
        <v>0</v>
      </c>
      <c r="BC472" s="24">
        <f t="shared" si="227"/>
        <v>0</v>
      </c>
      <c r="BD472" s="24">
        <f t="shared" si="228"/>
        <v>0</v>
      </c>
      <c r="BE472" s="24">
        <f t="shared" si="229"/>
        <v>0</v>
      </c>
      <c r="BF472" s="24">
        <f t="shared" si="241"/>
        <v>0</v>
      </c>
      <c r="BG472" s="24">
        <f t="shared" si="248"/>
        <v>0</v>
      </c>
      <c r="BH472" s="24">
        <v>0</v>
      </c>
      <c r="BI472" s="24">
        <f t="shared" si="242"/>
        <v>0</v>
      </c>
      <c r="BJ472" s="24">
        <v>0</v>
      </c>
      <c r="BK472" s="24">
        <f t="shared" si="243"/>
        <v>0</v>
      </c>
      <c r="BL472" s="24">
        <f t="shared" si="244"/>
        <v>0</v>
      </c>
      <c r="BM472" s="24">
        <f t="shared" si="230"/>
        <v>0</v>
      </c>
      <c r="BN472" s="24">
        <f t="shared" si="231"/>
        <v>0</v>
      </c>
      <c r="BO472" s="24">
        <f t="shared" si="232"/>
        <v>0</v>
      </c>
      <c r="BP472" s="24">
        <f t="shared" si="233"/>
        <v>0</v>
      </c>
      <c r="BQ472" s="24">
        <f t="shared" si="234"/>
        <v>0</v>
      </c>
      <c r="BR472" s="24">
        <f t="shared" si="245"/>
        <v>0</v>
      </c>
      <c r="BS472" s="24">
        <f t="shared" si="249"/>
        <v>0</v>
      </c>
      <c r="BT472" s="24">
        <v>0</v>
      </c>
      <c r="BU472" s="24">
        <f t="shared" si="246"/>
        <v>0</v>
      </c>
      <c r="BV472" s="24">
        <v>0</v>
      </c>
    </row>
    <row r="473" spans="1:74">
      <c r="A473" s="87">
        <v>464</v>
      </c>
      <c r="B473" s="1"/>
      <c r="C473" s="1"/>
      <c r="D473" s="2"/>
      <c r="E473" s="3"/>
      <c r="F473" s="4"/>
      <c r="G473" s="5"/>
      <c r="H473" s="4"/>
      <c r="I473" s="5"/>
      <c r="J473" s="6"/>
      <c r="K473" s="5"/>
      <c r="L473" s="5"/>
      <c r="M473" s="5"/>
      <c r="N473" s="7"/>
      <c r="O473" s="38"/>
      <c r="P473" s="5"/>
      <c r="Q473" s="5"/>
      <c r="R473" s="7"/>
      <c r="S473" s="38"/>
      <c r="T473" s="5"/>
      <c r="U473" s="5"/>
      <c r="V473" s="55"/>
      <c r="W473" s="38"/>
      <c r="X473" s="5"/>
      <c r="Y473" s="5"/>
      <c r="Z473" s="55"/>
      <c r="AA473" s="36">
        <f>IF(Dane!$E$3=1,AO473+BA473+BM473,IF(Dane!$E$3=2,AU473+BG473+BS473,AW473+BI473+BU473))</f>
        <v>0</v>
      </c>
      <c r="AB473" s="16">
        <f>IF(Dane!$E$3=1,AP473+BB473+BN473,IF(Dane!$E$3=2,AV473+BH473+BT473,AX473+BJ473+BV473))</f>
        <v>0</v>
      </c>
      <c r="AC473" s="16">
        <f>IF(((K473*Dane!$C$9)-AA473)&lt;0,0,(K473*Dane!$C$9)-AA473)</f>
        <v>0</v>
      </c>
      <c r="AD473" s="37">
        <f>IFERROR(IF(((L473*Dane!$C$9)-AB473)&lt;0,0,(L473*Dane!$C$9)-AB473),0)</f>
        <v>0</v>
      </c>
      <c r="AE473" s="97"/>
      <c r="AF473" s="77">
        <f>IF(Dane!$E$3=1,AO473,IF(Dane!$E$3=2,AU473,AW473))</f>
        <v>0</v>
      </c>
      <c r="AG473" s="77">
        <f>IF(Dane!$E$3=1,AP473,IF(Dane!$E$3=2,AV473,AX473))</f>
        <v>0</v>
      </c>
      <c r="AH473" s="77">
        <f>IF(Dane!$E$3=1,BA473,IF(Dane!$E$3=2,BG473,BI473))</f>
        <v>0</v>
      </c>
      <c r="AI473" s="77">
        <f>IF(Dane!$E$3=1,BB473,IF(Dane!$E$3=2,BH473,BJ473))</f>
        <v>0</v>
      </c>
      <c r="AJ473" s="77">
        <f>IF(Dane!$E$3=1,BM473,IF(Dane!$E$3=2,BS473,BU473))</f>
        <v>0</v>
      </c>
      <c r="AK473" s="77">
        <f>IF(Dane!$E$3=1,BN473,IF(Dane!$E$3=2,BT473,BV473))</f>
        <v>0</v>
      </c>
      <c r="AL473" s="24">
        <f t="shared" si="235"/>
        <v>0</v>
      </c>
      <c r="AM473" s="24">
        <f t="shared" si="236"/>
        <v>0</v>
      </c>
      <c r="AN473" s="24"/>
      <c r="AO473" s="24">
        <f t="shared" si="221"/>
        <v>0</v>
      </c>
      <c r="AP473" s="24">
        <f t="shared" si="237"/>
        <v>0</v>
      </c>
      <c r="AQ473" s="24">
        <f t="shared" si="222"/>
        <v>0</v>
      </c>
      <c r="AR473" s="24">
        <f t="shared" si="223"/>
        <v>0</v>
      </c>
      <c r="AS473" s="24">
        <f t="shared" si="224"/>
        <v>0</v>
      </c>
      <c r="AT473" s="24">
        <f t="shared" si="238"/>
        <v>0</v>
      </c>
      <c r="AU473" s="24">
        <f t="shared" si="247"/>
        <v>0</v>
      </c>
      <c r="AV473" s="24">
        <v>0</v>
      </c>
      <c r="AW473" s="24">
        <f t="shared" si="250"/>
        <v>0</v>
      </c>
      <c r="AX473" s="24">
        <v>0</v>
      </c>
      <c r="AY473" s="24">
        <f t="shared" si="239"/>
        <v>0</v>
      </c>
      <c r="AZ473" s="24">
        <f t="shared" si="240"/>
        <v>0</v>
      </c>
      <c r="BA473" s="24">
        <f t="shared" si="225"/>
        <v>0</v>
      </c>
      <c r="BB473" s="24">
        <f t="shared" si="226"/>
        <v>0</v>
      </c>
      <c r="BC473" s="24">
        <f t="shared" si="227"/>
        <v>0</v>
      </c>
      <c r="BD473" s="24">
        <f t="shared" si="228"/>
        <v>0</v>
      </c>
      <c r="BE473" s="24">
        <f t="shared" si="229"/>
        <v>0</v>
      </c>
      <c r="BF473" s="24">
        <f t="shared" si="241"/>
        <v>0</v>
      </c>
      <c r="BG473" s="24">
        <f t="shared" si="248"/>
        <v>0</v>
      </c>
      <c r="BH473" s="24">
        <v>0</v>
      </c>
      <c r="BI473" s="24">
        <f t="shared" si="242"/>
        <v>0</v>
      </c>
      <c r="BJ473" s="24">
        <v>0</v>
      </c>
      <c r="BK473" s="24">
        <f t="shared" si="243"/>
        <v>0</v>
      </c>
      <c r="BL473" s="24">
        <f t="shared" si="244"/>
        <v>0</v>
      </c>
      <c r="BM473" s="24">
        <f t="shared" si="230"/>
        <v>0</v>
      </c>
      <c r="BN473" s="24">
        <f t="shared" si="231"/>
        <v>0</v>
      </c>
      <c r="BO473" s="24">
        <f t="shared" si="232"/>
        <v>0</v>
      </c>
      <c r="BP473" s="24">
        <f t="shared" si="233"/>
        <v>0</v>
      </c>
      <c r="BQ473" s="24">
        <f t="shared" si="234"/>
        <v>0</v>
      </c>
      <c r="BR473" s="24">
        <f t="shared" si="245"/>
        <v>0</v>
      </c>
      <c r="BS473" s="24">
        <f t="shared" si="249"/>
        <v>0</v>
      </c>
      <c r="BT473" s="24">
        <v>0</v>
      </c>
      <c r="BU473" s="24">
        <f t="shared" si="246"/>
        <v>0</v>
      </c>
      <c r="BV473" s="24">
        <v>0</v>
      </c>
    </row>
    <row r="474" spans="1:74">
      <c r="A474" s="87">
        <v>465</v>
      </c>
      <c r="B474" s="1"/>
      <c r="C474" s="1"/>
      <c r="D474" s="2"/>
      <c r="E474" s="3"/>
      <c r="F474" s="4"/>
      <c r="G474" s="5"/>
      <c r="H474" s="4"/>
      <c r="I474" s="5"/>
      <c r="J474" s="6"/>
      <c r="K474" s="5"/>
      <c r="L474" s="5"/>
      <c r="M474" s="5"/>
      <c r="N474" s="7"/>
      <c r="O474" s="38"/>
      <c r="P474" s="5"/>
      <c r="Q474" s="5"/>
      <c r="R474" s="7"/>
      <c r="S474" s="38"/>
      <c r="T474" s="5"/>
      <c r="U474" s="5"/>
      <c r="V474" s="55"/>
      <c r="W474" s="38"/>
      <c r="X474" s="5"/>
      <c r="Y474" s="5"/>
      <c r="Z474" s="55"/>
      <c r="AA474" s="36">
        <f>IF(Dane!$E$3=1,AO474+BA474+BM474,IF(Dane!$E$3=2,AU474+BG474+BS474,AW474+BI474+BU474))</f>
        <v>0</v>
      </c>
      <c r="AB474" s="16">
        <f>IF(Dane!$E$3=1,AP474+BB474+BN474,IF(Dane!$E$3=2,AV474+BH474+BT474,AX474+BJ474+BV474))</f>
        <v>0</v>
      </c>
      <c r="AC474" s="16">
        <f>IF(((K474*Dane!$C$9)-AA474)&lt;0,0,(K474*Dane!$C$9)-AA474)</f>
        <v>0</v>
      </c>
      <c r="AD474" s="37">
        <f>IFERROR(IF(((L474*Dane!$C$9)-AB474)&lt;0,0,(L474*Dane!$C$9)-AB474),0)</f>
        <v>0</v>
      </c>
      <c r="AE474" s="97"/>
      <c r="AF474" s="77">
        <f>IF(Dane!$E$3=1,AO474,IF(Dane!$E$3=2,AU474,AW474))</f>
        <v>0</v>
      </c>
      <c r="AG474" s="77">
        <f>IF(Dane!$E$3=1,AP474,IF(Dane!$E$3=2,AV474,AX474))</f>
        <v>0</v>
      </c>
      <c r="AH474" s="77">
        <f>IF(Dane!$E$3=1,BA474,IF(Dane!$E$3=2,BG474,BI474))</f>
        <v>0</v>
      </c>
      <c r="AI474" s="77">
        <f>IF(Dane!$E$3=1,BB474,IF(Dane!$E$3=2,BH474,BJ474))</f>
        <v>0</v>
      </c>
      <c r="AJ474" s="77">
        <f>IF(Dane!$E$3=1,BM474,IF(Dane!$E$3=2,BS474,BU474))</f>
        <v>0</v>
      </c>
      <c r="AK474" s="77">
        <f>IF(Dane!$E$3=1,BN474,IF(Dane!$E$3=2,BT474,BV474))</f>
        <v>0</v>
      </c>
      <c r="AL474" s="24">
        <f t="shared" si="235"/>
        <v>0</v>
      </c>
      <c r="AM474" s="24">
        <f t="shared" si="236"/>
        <v>0</v>
      </c>
      <c r="AN474" s="24"/>
      <c r="AO474" s="24">
        <f t="shared" si="221"/>
        <v>0</v>
      </c>
      <c r="AP474" s="24">
        <f t="shared" si="237"/>
        <v>0</v>
      </c>
      <c r="AQ474" s="24">
        <f t="shared" si="222"/>
        <v>0</v>
      </c>
      <c r="AR474" s="24">
        <f t="shared" si="223"/>
        <v>0</v>
      </c>
      <c r="AS474" s="24">
        <f t="shared" si="224"/>
        <v>0</v>
      </c>
      <c r="AT474" s="24">
        <f t="shared" si="238"/>
        <v>0</v>
      </c>
      <c r="AU474" s="24">
        <f t="shared" si="247"/>
        <v>0</v>
      </c>
      <c r="AV474" s="24">
        <v>0</v>
      </c>
      <c r="AW474" s="24">
        <f t="shared" si="250"/>
        <v>0</v>
      </c>
      <c r="AX474" s="24">
        <v>0</v>
      </c>
      <c r="AY474" s="24">
        <f t="shared" si="239"/>
        <v>0</v>
      </c>
      <c r="AZ474" s="24">
        <f t="shared" si="240"/>
        <v>0</v>
      </c>
      <c r="BA474" s="24">
        <f t="shared" si="225"/>
        <v>0</v>
      </c>
      <c r="BB474" s="24">
        <f t="shared" si="226"/>
        <v>0</v>
      </c>
      <c r="BC474" s="24">
        <f t="shared" si="227"/>
        <v>0</v>
      </c>
      <c r="BD474" s="24">
        <f t="shared" si="228"/>
        <v>0</v>
      </c>
      <c r="BE474" s="24">
        <f t="shared" si="229"/>
        <v>0</v>
      </c>
      <c r="BF474" s="24">
        <f t="shared" si="241"/>
        <v>0</v>
      </c>
      <c r="BG474" s="24">
        <f t="shared" si="248"/>
        <v>0</v>
      </c>
      <c r="BH474" s="24">
        <v>0</v>
      </c>
      <c r="BI474" s="24">
        <f t="shared" si="242"/>
        <v>0</v>
      </c>
      <c r="BJ474" s="24">
        <v>0</v>
      </c>
      <c r="BK474" s="24">
        <f t="shared" si="243"/>
        <v>0</v>
      </c>
      <c r="BL474" s="24">
        <f t="shared" si="244"/>
        <v>0</v>
      </c>
      <c r="BM474" s="24">
        <f t="shared" si="230"/>
        <v>0</v>
      </c>
      <c r="BN474" s="24">
        <f t="shared" si="231"/>
        <v>0</v>
      </c>
      <c r="BO474" s="24">
        <f t="shared" si="232"/>
        <v>0</v>
      </c>
      <c r="BP474" s="24">
        <f t="shared" si="233"/>
        <v>0</v>
      </c>
      <c r="BQ474" s="24">
        <f t="shared" si="234"/>
        <v>0</v>
      </c>
      <c r="BR474" s="24">
        <f t="shared" si="245"/>
        <v>0</v>
      </c>
      <c r="BS474" s="24">
        <f t="shared" si="249"/>
        <v>0</v>
      </c>
      <c r="BT474" s="24">
        <v>0</v>
      </c>
      <c r="BU474" s="24">
        <f t="shared" si="246"/>
        <v>0</v>
      </c>
      <c r="BV474" s="24">
        <v>0</v>
      </c>
    </row>
    <row r="475" spans="1:74">
      <c r="A475" s="87">
        <v>466</v>
      </c>
      <c r="B475" s="1"/>
      <c r="C475" s="1"/>
      <c r="D475" s="2"/>
      <c r="E475" s="3"/>
      <c r="F475" s="4"/>
      <c r="G475" s="5"/>
      <c r="H475" s="4"/>
      <c r="I475" s="5"/>
      <c r="J475" s="6"/>
      <c r="K475" s="5"/>
      <c r="L475" s="5"/>
      <c r="M475" s="5"/>
      <c r="N475" s="7"/>
      <c r="O475" s="38"/>
      <c r="P475" s="5"/>
      <c r="Q475" s="5"/>
      <c r="R475" s="7"/>
      <c r="S475" s="38"/>
      <c r="T475" s="5"/>
      <c r="U475" s="5"/>
      <c r="V475" s="55"/>
      <c r="W475" s="38"/>
      <c r="X475" s="5"/>
      <c r="Y475" s="5"/>
      <c r="Z475" s="55"/>
      <c r="AA475" s="36">
        <f>IF(Dane!$E$3=1,AO475+BA475+BM475,IF(Dane!$E$3=2,AU475+BG475+BS475,AW475+BI475+BU475))</f>
        <v>0</v>
      </c>
      <c r="AB475" s="16">
        <f>IF(Dane!$E$3=1,AP475+BB475+BN475,IF(Dane!$E$3=2,AV475+BH475+BT475,AX475+BJ475+BV475))</f>
        <v>0</v>
      </c>
      <c r="AC475" s="16">
        <f>IF(((K475*Dane!$C$9)-AA475)&lt;0,0,(K475*Dane!$C$9)-AA475)</f>
        <v>0</v>
      </c>
      <c r="AD475" s="37">
        <f>IFERROR(IF(((L475*Dane!$C$9)-AB475)&lt;0,0,(L475*Dane!$C$9)-AB475),0)</f>
        <v>0</v>
      </c>
      <c r="AE475" s="97"/>
      <c r="AF475" s="77">
        <f>IF(Dane!$E$3=1,AO475,IF(Dane!$E$3=2,AU475,AW475))</f>
        <v>0</v>
      </c>
      <c r="AG475" s="77">
        <f>IF(Dane!$E$3=1,AP475,IF(Dane!$E$3=2,AV475,AX475))</f>
        <v>0</v>
      </c>
      <c r="AH475" s="77">
        <f>IF(Dane!$E$3=1,BA475,IF(Dane!$E$3=2,BG475,BI475))</f>
        <v>0</v>
      </c>
      <c r="AI475" s="77">
        <f>IF(Dane!$E$3=1,BB475,IF(Dane!$E$3=2,BH475,BJ475))</f>
        <v>0</v>
      </c>
      <c r="AJ475" s="77">
        <f>IF(Dane!$E$3=1,BM475,IF(Dane!$E$3=2,BS475,BU475))</f>
        <v>0</v>
      </c>
      <c r="AK475" s="77">
        <f>IF(Dane!$E$3=1,BN475,IF(Dane!$E$3=2,BT475,BV475))</f>
        <v>0</v>
      </c>
      <c r="AL475" s="24">
        <f t="shared" si="235"/>
        <v>0</v>
      </c>
      <c r="AM475" s="24">
        <f t="shared" si="236"/>
        <v>0</v>
      </c>
      <c r="AN475" s="24"/>
      <c r="AO475" s="24">
        <f t="shared" si="221"/>
        <v>0</v>
      </c>
      <c r="AP475" s="24">
        <f t="shared" si="237"/>
        <v>0</v>
      </c>
      <c r="AQ475" s="24">
        <f t="shared" si="222"/>
        <v>0</v>
      </c>
      <c r="AR475" s="24">
        <f t="shared" si="223"/>
        <v>0</v>
      </c>
      <c r="AS475" s="24">
        <f t="shared" si="224"/>
        <v>0</v>
      </c>
      <c r="AT475" s="24">
        <f t="shared" si="238"/>
        <v>0</v>
      </c>
      <c r="AU475" s="24">
        <f t="shared" si="247"/>
        <v>0</v>
      </c>
      <c r="AV475" s="24">
        <v>0</v>
      </c>
      <c r="AW475" s="24">
        <f t="shared" si="250"/>
        <v>0</v>
      </c>
      <c r="AX475" s="24">
        <v>0</v>
      </c>
      <c r="AY475" s="24">
        <f t="shared" si="239"/>
        <v>0</v>
      </c>
      <c r="AZ475" s="24">
        <f t="shared" si="240"/>
        <v>0</v>
      </c>
      <c r="BA475" s="24">
        <f t="shared" si="225"/>
        <v>0</v>
      </c>
      <c r="BB475" s="24">
        <f t="shared" si="226"/>
        <v>0</v>
      </c>
      <c r="BC475" s="24">
        <f t="shared" si="227"/>
        <v>0</v>
      </c>
      <c r="BD475" s="24">
        <f t="shared" si="228"/>
        <v>0</v>
      </c>
      <c r="BE475" s="24">
        <f t="shared" si="229"/>
        <v>0</v>
      </c>
      <c r="BF475" s="24">
        <f t="shared" si="241"/>
        <v>0</v>
      </c>
      <c r="BG475" s="24">
        <f t="shared" si="248"/>
        <v>0</v>
      </c>
      <c r="BH475" s="24">
        <v>0</v>
      </c>
      <c r="BI475" s="24">
        <f t="shared" si="242"/>
        <v>0</v>
      </c>
      <c r="BJ475" s="24">
        <v>0</v>
      </c>
      <c r="BK475" s="24">
        <f t="shared" si="243"/>
        <v>0</v>
      </c>
      <c r="BL475" s="24">
        <f t="shared" si="244"/>
        <v>0</v>
      </c>
      <c r="BM475" s="24">
        <f t="shared" si="230"/>
        <v>0</v>
      </c>
      <c r="BN475" s="24">
        <f t="shared" si="231"/>
        <v>0</v>
      </c>
      <c r="BO475" s="24">
        <f t="shared" si="232"/>
        <v>0</v>
      </c>
      <c r="BP475" s="24">
        <f t="shared" si="233"/>
        <v>0</v>
      </c>
      <c r="BQ475" s="24">
        <f t="shared" si="234"/>
        <v>0</v>
      </c>
      <c r="BR475" s="24">
        <f t="shared" si="245"/>
        <v>0</v>
      </c>
      <c r="BS475" s="24">
        <f t="shared" si="249"/>
        <v>0</v>
      </c>
      <c r="BT475" s="24">
        <v>0</v>
      </c>
      <c r="BU475" s="24">
        <f t="shared" si="246"/>
        <v>0</v>
      </c>
      <c r="BV475" s="24">
        <v>0</v>
      </c>
    </row>
    <row r="476" spans="1:74">
      <c r="A476" s="87">
        <v>467</v>
      </c>
      <c r="B476" s="1"/>
      <c r="C476" s="1"/>
      <c r="D476" s="2"/>
      <c r="E476" s="3"/>
      <c r="F476" s="4"/>
      <c r="G476" s="5"/>
      <c r="H476" s="4"/>
      <c r="I476" s="5"/>
      <c r="J476" s="6"/>
      <c r="K476" s="5"/>
      <c r="L476" s="5"/>
      <c r="M476" s="5"/>
      <c r="N476" s="7"/>
      <c r="O476" s="38"/>
      <c r="P476" s="5"/>
      <c r="Q476" s="5"/>
      <c r="R476" s="7"/>
      <c r="S476" s="38"/>
      <c r="T476" s="5"/>
      <c r="U476" s="5"/>
      <c r="V476" s="55"/>
      <c r="W476" s="38"/>
      <c r="X476" s="5"/>
      <c r="Y476" s="5"/>
      <c r="Z476" s="55"/>
      <c r="AA476" s="36">
        <f>IF(Dane!$E$3=1,AO476+BA476+BM476,IF(Dane!$E$3=2,AU476+BG476+BS476,AW476+BI476+BU476))</f>
        <v>0</v>
      </c>
      <c r="AB476" s="16">
        <f>IF(Dane!$E$3=1,AP476+BB476+BN476,IF(Dane!$E$3=2,AV476+BH476+BT476,AX476+BJ476+BV476))</f>
        <v>0</v>
      </c>
      <c r="AC476" s="16">
        <f>IF(((K476*Dane!$C$9)-AA476)&lt;0,0,(K476*Dane!$C$9)-AA476)</f>
        <v>0</v>
      </c>
      <c r="AD476" s="37">
        <f>IFERROR(IF(((L476*Dane!$C$9)-AB476)&lt;0,0,(L476*Dane!$C$9)-AB476),0)</f>
        <v>0</v>
      </c>
      <c r="AE476" s="97"/>
      <c r="AF476" s="77">
        <f>IF(Dane!$E$3=1,AO476,IF(Dane!$E$3=2,AU476,AW476))</f>
        <v>0</v>
      </c>
      <c r="AG476" s="77">
        <f>IF(Dane!$E$3=1,AP476,IF(Dane!$E$3=2,AV476,AX476))</f>
        <v>0</v>
      </c>
      <c r="AH476" s="77">
        <f>IF(Dane!$E$3=1,BA476,IF(Dane!$E$3=2,BG476,BI476))</f>
        <v>0</v>
      </c>
      <c r="AI476" s="77">
        <f>IF(Dane!$E$3=1,BB476,IF(Dane!$E$3=2,BH476,BJ476))</f>
        <v>0</v>
      </c>
      <c r="AJ476" s="77">
        <f>IF(Dane!$E$3=1,BM476,IF(Dane!$E$3=2,BS476,BU476))</f>
        <v>0</v>
      </c>
      <c r="AK476" s="77">
        <f>IF(Dane!$E$3=1,BN476,IF(Dane!$E$3=2,BT476,BV476))</f>
        <v>0</v>
      </c>
      <c r="AL476" s="24">
        <f t="shared" si="235"/>
        <v>0</v>
      </c>
      <c r="AM476" s="24">
        <f t="shared" si="236"/>
        <v>0</v>
      </c>
      <c r="AN476" s="24"/>
      <c r="AO476" s="24">
        <f t="shared" si="221"/>
        <v>0</v>
      </c>
      <c r="AP476" s="24">
        <f t="shared" si="237"/>
        <v>0</v>
      </c>
      <c r="AQ476" s="24">
        <f t="shared" si="222"/>
        <v>0</v>
      </c>
      <c r="AR476" s="24">
        <f t="shared" si="223"/>
        <v>0</v>
      </c>
      <c r="AS476" s="24">
        <f t="shared" si="224"/>
        <v>0</v>
      </c>
      <c r="AT476" s="24">
        <f t="shared" si="238"/>
        <v>0</v>
      </c>
      <c r="AU476" s="24">
        <f t="shared" si="247"/>
        <v>0</v>
      </c>
      <c r="AV476" s="24">
        <v>0</v>
      </c>
      <c r="AW476" s="24">
        <f t="shared" si="250"/>
        <v>0</v>
      </c>
      <c r="AX476" s="24">
        <v>0</v>
      </c>
      <c r="AY476" s="24">
        <f t="shared" si="239"/>
        <v>0</v>
      </c>
      <c r="AZ476" s="24">
        <f t="shared" si="240"/>
        <v>0</v>
      </c>
      <c r="BA476" s="24">
        <f t="shared" si="225"/>
        <v>0</v>
      </c>
      <c r="BB476" s="24">
        <f t="shared" si="226"/>
        <v>0</v>
      </c>
      <c r="BC476" s="24">
        <f t="shared" si="227"/>
        <v>0</v>
      </c>
      <c r="BD476" s="24">
        <f t="shared" si="228"/>
        <v>0</v>
      </c>
      <c r="BE476" s="24">
        <f t="shared" si="229"/>
        <v>0</v>
      </c>
      <c r="BF476" s="24">
        <f t="shared" si="241"/>
        <v>0</v>
      </c>
      <c r="BG476" s="24">
        <f t="shared" si="248"/>
        <v>0</v>
      </c>
      <c r="BH476" s="24">
        <v>0</v>
      </c>
      <c r="BI476" s="24">
        <f t="shared" si="242"/>
        <v>0</v>
      </c>
      <c r="BJ476" s="24">
        <v>0</v>
      </c>
      <c r="BK476" s="24">
        <f t="shared" si="243"/>
        <v>0</v>
      </c>
      <c r="BL476" s="24">
        <f t="shared" si="244"/>
        <v>0</v>
      </c>
      <c r="BM476" s="24">
        <f t="shared" si="230"/>
        <v>0</v>
      </c>
      <c r="BN476" s="24">
        <f t="shared" si="231"/>
        <v>0</v>
      </c>
      <c r="BO476" s="24">
        <f t="shared" si="232"/>
        <v>0</v>
      </c>
      <c r="BP476" s="24">
        <f t="shared" si="233"/>
        <v>0</v>
      </c>
      <c r="BQ476" s="24">
        <f t="shared" si="234"/>
        <v>0</v>
      </c>
      <c r="BR476" s="24">
        <f t="shared" si="245"/>
        <v>0</v>
      </c>
      <c r="BS476" s="24">
        <f t="shared" si="249"/>
        <v>0</v>
      </c>
      <c r="BT476" s="24">
        <v>0</v>
      </c>
      <c r="BU476" s="24">
        <f t="shared" si="246"/>
        <v>0</v>
      </c>
      <c r="BV476" s="24">
        <v>0</v>
      </c>
    </row>
    <row r="477" spans="1:74">
      <c r="A477" s="87">
        <v>468</v>
      </c>
      <c r="B477" s="1"/>
      <c r="C477" s="1"/>
      <c r="D477" s="2"/>
      <c r="E477" s="3"/>
      <c r="F477" s="4"/>
      <c r="G477" s="5"/>
      <c r="H477" s="4"/>
      <c r="I477" s="5"/>
      <c r="J477" s="6"/>
      <c r="K477" s="5"/>
      <c r="L477" s="5"/>
      <c r="M477" s="5"/>
      <c r="N477" s="7"/>
      <c r="O477" s="38"/>
      <c r="P477" s="5"/>
      <c r="Q477" s="5"/>
      <c r="R477" s="7"/>
      <c r="S477" s="38"/>
      <c r="T477" s="5"/>
      <c r="U477" s="5"/>
      <c r="V477" s="55"/>
      <c r="W477" s="38"/>
      <c r="X477" s="5"/>
      <c r="Y477" s="5"/>
      <c r="Z477" s="55"/>
      <c r="AA477" s="36">
        <f>IF(Dane!$E$3=1,AO477+BA477+BM477,IF(Dane!$E$3=2,AU477+BG477+BS477,AW477+BI477+BU477))</f>
        <v>0</v>
      </c>
      <c r="AB477" s="16">
        <f>IF(Dane!$E$3=1,AP477+BB477+BN477,IF(Dane!$E$3=2,AV477+BH477+BT477,AX477+BJ477+BV477))</f>
        <v>0</v>
      </c>
      <c r="AC477" s="16">
        <f>IF(((K477*Dane!$C$9)-AA477)&lt;0,0,(K477*Dane!$C$9)-AA477)</f>
        <v>0</v>
      </c>
      <c r="AD477" s="37">
        <f>IFERROR(IF(((L477*Dane!$C$9)-AB477)&lt;0,0,(L477*Dane!$C$9)-AB477),0)</f>
        <v>0</v>
      </c>
      <c r="AE477" s="97"/>
      <c r="AF477" s="77">
        <f>IF(Dane!$E$3=1,AO477,IF(Dane!$E$3=2,AU477,AW477))</f>
        <v>0</v>
      </c>
      <c r="AG477" s="77">
        <f>IF(Dane!$E$3=1,AP477,IF(Dane!$E$3=2,AV477,AX477))</f>
        <v>0</v>
      </c>
      <c r="AH477" s="77">
        <f>IF(Dane!$E$3=1,BA477,IF(Dane!$E$3=2,BG477,BI477))</f>
        <v>0</v>
      </c>
      <c r="AI477" s="77">
        <f>IF(Dane!$E$3=1,BB477,IF(Dane!$E$3=2,BH477,BJ477))</f>
        <v>0</v>
      </c>
      <c r="AJ477" s="77">
        <f>IF(Dane!$E$3=1,BM477,IF(Dane!$E$3=2,BS477,BU477))</f>
        <v>0</v>
      </c>
      <c r="AK477" s="77">
        <f>IF(Dane!$E$3=1,BN477,IF(Dane!$E$3=2,BT477,BV477))</f>
        <v>0</v>
      </c>
      <c r="AL477" s="24">
        <f t="shared" si="235"/>
        <v>0</v>
      </c>
      <c r="AM477" s="24">
        <f t="shared" si="236"/>
        <v>0</v>
      </c>
      <c r="AN477" s="24"/>
      <c r="AO477" s="24">
        <f t="shared" si="221"/>
        <v>0</v>
      </c>
      <c r="AP477" s="24">
        <f t="shared" si="237"/>
        <v>0</v>
      </c>
      <c r="AQ477" s="24">
        <f t="shared" si="222"/>
        <v>0</v>
      </c>
      <c r="AR477" s="24">
        <f t="shared" si="223"/>
        <v>0</v>
      </c>
      <c r="AS477" s="24">
        <f t="shared" si="224"/>
        <v>0</v>
      </c>
      <c r="AT477" s="24">
        <f t="shared" si="238"/>
        <v>0</v>
      </c>
      <c r="AU477" s="24">
        <f t="shared" si="247"/>
        <v>0</v>
      </c>
      <c r="AV477" s="24">
        <v>0</v>
      </c>
      <c r="AW477" s="24">
        <f t="shared" si="250"/>
        <v>0</v>
      </c>
      <c r="AX477" s="24">
        <v>0</v>
      </c>
      <c r="AY477" s="24">
        <f t="shared" si="239"/>
        <v>0</v>
      </c>
      <c r="AZ477" s="24">
        <f t="shared" si="240"/>
        <v>0</v>
      </c>
      <c r="BA477" s="24">
        <f t="shared" si="225"/>
        <v>0</v>
      </c>
      <c r="BB477" s="24">
        <f t="shared" si="226"/>
        <v>0</v>
      </c>
      <c r="BC477" s="24">
        <f t="shared" si="227"/>
        <v>0</v>
      </c>
      <c r="BD477" s="24">
        <f t="shared" si="228"/>
        <v>0</v>
      </c>
      <c r="BE477" s="24">
        <f t="shared" si="229"/>
        <v>0</v>
      </c>
      <c r="BF477" s="24">
        <f t="shared" si="241"/>
        <v>0</v>
      </c>
      <c r="BG477" s="24">
        <f t="shared" si="248"/>
        <v>0</v>
      </c>
      <c r="BH477" s="24">
        <v>0</v>
      </c>
      <c r="BI477" s="24">
        <f t="shared" si="242"/>
        <v>0</v>
      </c>
      <c r="BJ477" s="24">
        <v>0</v>
      </c>
      <c r="BK477" s="24">
        <f t="shared" si="243"/>
        <v>0</v>
      </c>
      <c r="BL477" s="24">
        <f t="shared" si="244"/>
        <v>0</v>
      </c>
      <c r="BM477" s="24">
        <f t="shared" si="230"/>
        <v>0</v>
      </c>
      <c r="BN477" s="24">
        <f t="shared" si="231"/>
        <v>0</v>
      </c>
      <c r="BO477" s="24">
        <f t="shared" si="232"/>
        <v>0</v>
      </c>
      <c r="BP477" s="24">
        <f t="shared" si="233"/>
        <v>0</v>
      </c>
      <c r="BQ477" s="24">
        <f t="shared" si="234"/>
        <v>0</v>
      </c>
      <c r="BR477" s="24">
        <f t="shared" si="245"/>
        <v>0</v>
      </c>
      <c r="BS477" s="24">
        <f t="shared" si="249"/>
        <v>0</v>
      </c>
      <c r="BT477" s="24">
        <v>0</v>
      </c>
      <c r="BU477" s="24">
        <f t="shared" si="246"/>
        <v>0</v>
      </c>
      <c r="BV477" s="24">
        <v>0</v>
      </c>
    </row>
    <row r="478" spans="1:74">
      <c r="A478" s="87">
        <v>469</v>
      </c>
      <c r="B478" s="1"/>
      <c r="C478" s="1"/>
      <c r="D478" s="2"/>
      <c r="E478" s="3"/>
      <c r="F478" s="4"/>
      <c r="G478" s="5"/>
      <c r="H478" s="4"/>
      <c r="I478" s="5"/>
      <c r="J478" s="6"/>
      <c r="K478" s="5"/>
      <c r="L478" s="5"/>
      <c r="M478" s="5"/>
      <c r="N478" s="7"/>
      <c r="O478" s="38"/>
      <c r="P478" s="5"/>
      <c r="Q478" s="5"/>
      <c r="R478" s="7"/>
      <c r="S478" s="38"/>
      <c r="T478" s="5"/>
      <c r="U478" s="5"/>
      <c r="V478" s="55"/>
      <c r="W478" s="38"/>
      <c r="X478" s="5"/>
      <c r="Y478" s="5"/>
      <c r="Z478" s="55"/>
      <c r="AA478" s="36">
        <f>IF(Dane!$E$3=1,AO478+BA478+BM478,IF(Dane!$E$3=2,AU478+BG478+BS478,AW478+BI478+BU478))</f>
        <v>0</v>
      </c>
      <c r="AB478" s="16">
        <f>IF(Dane!$E$3=1,AP478+BB478+BN478,IF(Dane!$E$3=2,AV478+BH478+BT478,AX478+BJ478+BV478))</f>
        <v>0</v>
      </c>
      <c r="AC478" s="16">
        <f>IF(((K478*Dane!$C$9)-AA478)&lt;0,0,(K478*Dane!$C$9)-AA478)</f>
        <v>0</v>
      </c>
      <c r="AD478" s="37">
        <f>IFERROR(IF(((L478*Dane!$C$9)-AB478)&lt;0,0,(L478*Dane!$C$9)-AB478),0)</f>
        <v>0</v>
      </c>
      <c r="AE478" s="97"/>
      <c r="AF478" s="77">
        <f>IF(Dane!$E$3=1,AO478,IF(Dane!$E$3=2,AU478,AW478))</f>
        <v>0</v>
      </c>
      <c r="AG478" s="77">
        <f>IF(Dane!$E$3=1,AP478,IF(Dane!$E$3=2,AV478,AX478))</f>
        <v>0</v>
      </c>
      <c r="AH478" s="77">
        <f>IF(Dane!$E$3=1,BA478,IF(Dane!$E$3=2,BG478,BI478))</f>
        <v>0</v>
      </c>
      <c r="AI478" s="77">
        <f>IF(Dane!$E$3=1,BB478,IF(Dane!$E$3=2,BH478,BJ478))</f>
        <v>0</v>
      </c>
      <c r="AJ478" s="77">
        <f>IF(Dane!$E$3=1,BM478,IF(Dane!$E$3=2,BS478,BU478))</f>
        <v>0</v>
      </c>
      <c r="AK478" s="77">
        <f>IF(Dane!$E$3=1,BN478,IF(Dane!$E$3=2,BT478,BV478))</f>
        <v>0</v>
      </c>
      <c r="AL478" s="24">
        <f t="shared" si="235"/>
        <v>0</v>
      </c>
      <c r="AM478" s="24">
        <f t="shared" si="236"/>
        <v>0</v>
      </c>
      <c r="AN478" s="24"/>
      <c r="AO478" s="24">
        <f t="shared" si="221"/>
        <v>0</v>
      </c>
      <c r="AP478" s="24">
        <f t="shared" si="237"/>
        <v>0</v>
      </c>
      <c r="AQ478" s="24">
        <f t="shared" si="222"/>
        <v>0</v>
      </c>
      <c r="AR478" s="24">
        <f t="shared" si="223"/>
        <v>0</v>
      </c>
      <c r="AS478" s="24">
        <f t="shared" si="224"/>
        <v>0</v>
      </c>
      <c r="AT478" s="24">
        <f t="shared" si="238"/>
        <v>0</v>
      </c>
      <c r="AU478" s="24">
        <f t="shared" si="247"/>
        <v>0</v>
      </c>
      <c r="AV478" s="24">
        <v>0</v>
      </c>
      <c r="AW478" s="24">
        <f t="shared" si="250"/>
        <v>0</v>
      </c>
      <c r="AX478" s="24">
        <v>0</v>
      </c>
      <c r="AY478" s="24">
        <f t="shared" si="239"/>
        <v>0</v>
      </c>
      <c r="AZ478" s="24">
        <f t="shared" si="240"/>
        <v>0</v>
      </c>
      <c r="BA478" s="24">
        <f t="shared" si="225"/>
        <v>0</v>
      </c>
      <c r="BB478" s="24">
        <f t="shared" si="226"/>
        <v>0</v>
      </c>
      <c r="BC478" s="24">
        <f t="shared" si="227"/>
        <v>0</v>
      </c>
      <c r="BD478" s="24">
        <f t="shared" si="228"/>
        <v>0</v>
      </c>
      <c r="BE478" s="24">
        <f t="shared" si="229"/>
        <v>0</v>
      </c>
      <c r="BF478" s="24">
        <f t="shared" si="241"/>
        <v>0</v>
      </c>
      <c r="BG478" s="24">
        <f t="shared" si="248"/>
        <v>0</v>
      </c>
      <c r="BH478" s="24">
        <v>0</v>
      </c>
      <c r="BI478" s="24">
        <f t="shared" si="242"/>
        <v>0</v>
      </c>
      <c r="BJ478" s="24">
        <v>0</v>
      </c>
      <c r="BK478" s="24">
        <f t="shared" si="243"/>
        <v>0</v>
      </c>
      <c r="BL478" s="24">
        <f t="shared" si="244"/>
        <v>0</v>
      </c>
      <c r="BM478" s="24">
        <f t="shared" si="230"/>
        <v>0</v>
      </c>
      <c r="BN478" s="24">
        <f t="shared" si="231"/>
        <v>0</v>
      </c>
      <c r="BO478" s="24">
        <f t="shared" si="232"/>
        <v>0</v>
      </c>
      <c r="BP478" s="24">
        <f t="shared" si="233"/>
        <v>0</v>
      </c>
      <c r="BQ478" s="24">
        <f t="shared" si="234"/>
        <v>0</v>
      </c>
      <c r="BR478" s="24">
        <f t="shared" si="245"/>
        <v>0</v>
      </c>
      <c r="BS478" s="24">
        <f t="shared" si="249"/>
        <v>0</v>
      </c>
      <c r="BT478" s="24">
        <v>0</v>
      </c>
      <c r="BU478" s="24">
        <f t="shared" si="246"/>
        <v>0</v>
      </c>
      <c r="BV478" s="24">
        <v>0</v>
      </c>
    </row>
    <row r="479" spans="1:74">
      <c r="A479" s="87">
        <v>470</v>
      </c>
      <c r="B479" s="1"/>
      <c r="C479" s="1"/>
      <c r="D479" s="2"/>
      <c r="E479" s="3"/>
      <c r="F479" s="4"/>
      <c r="G479" s="5"/>
      <c r="H479" s="4"/>
      <c r="I479" s="5"/>
      <c r="J479" s="6"/>
      <c r="K479" s="5"/>
      <c r="L479" s="5"/>
      <c r="M479" s="5"/>
      <c r="N479" s="7"/>
      <c r="O479" s="38"/>
      <c r="P479" s="5"/>
      <c r="Q479" s="5"/>
      <c r="R479" s="7"/>
      <c r="S479" s="38"/>
      <c r="T479" s="5"/>
      <c r="U479" s="5"/>
      <c r="V479" s="55"/>
      <c r="W479" s="38"/>
      <c r="X479" s="5"/>
      <c r="Y479" s="5"/>
      <c r="Z479" s="55"/>
      <c r="AA479" s="36">
        <f>IF(Dane!$E$3=1,AO479+BA479+BM479,IF(Dane!$E$3=2,AU479+BG479+BS479,AW479+BI479+BU479))</f>
        <v>0</v>
      </c>
      <c r="AB479" s="16">
        <f>IF(Dane!$E$3=1,AP479+BB479+BN479,IF(Dane!$E$3=2,AV479+BH479+BT479,AX479+BJ479+BV479))</f>
        <v>0</v>
      </c>
      <c r="AC479" s="16">
        <f>IF(((K479*Dane!$C$9)-AA479)&lt;0,0,(K479*Dane!$C$9)-AA479)</f>
        <v>0</v>
      </c>
      <c r="AD479" s="37">
        <f>IFERROR(IF(((L479*Dane!$C$9)-AB479)&lt;0,0,(L479*Dane!$C$9)-AB479),0)</f>
        <v>0</v>
      </c>
      <c r="AE479" s="97"/>
      <c r="AF479" s="77">
        <f>IF(Dane!$E$3=1,AO479,IF(Dane!$E$3=2,AU479,AW479))</f>
        <v>0</v>
      </c>
      <c r="AG479" s="77">
        <f>IF(Dane!$E$3=1,AP479,IF(Dane!$E$3=2,AV479,AX479))</f>
        <v>0</v>
      </c>
      <c r="AH479" s="77">
        <f>IF(Dane!$E$3=1,BA479,IF(Dane!$E$3=2,BG479,BI479))</f>
        <v>0</v>
      </c>
      <c r="AI479" s="77">
        <f>IF(Dane!$E$3=1,BB479,IF(Dane!$E$3=2,BH479,BJ479))</f>
        <v>0</v>
      </c>
      <c r="AJ479" s="77">
        <f>IF(Dane!$E$3=1,BM479,IF(Dane!$E$3=2,BS479,BU479))</f>
        <v>0</v>
      </c>
      <c r="AK479" s="77">
        <f>IF(Dane!$E$3=1,BN479,IF(Dane!$E$3=2,BT479,BV479))</f>
        <v>0</v>
      </c>
      <c r="AL479" s="24">
        <f t="shared" si="235"/>
        <v>0</v>
      </c>
      <c r="AM479" s="24">
        <f t="shared" si="236"/>
        <v>0</v>
      </c>
      <c r="AN479" s="24"/>
      <c r="AO479" s="24">
        <f t="shared" si="221"/>
        <v>0</v>
      </c>
      <c r="AP479" s="24">
        <f t="shared" si="237"/>
        <v>0</v>
      </c>
      <c r="AQ479" s="24">
        <f t="shared" si="222"/>
        <v>0</v>
      </c>
      <c r="AR479" s="24">
        <f t="shared" si="223"/>
        <v>0</v>
      </c>
      <c r="AS479" s="24">
        <f t="shared" si="224"/>
        <v>0</v>
      </c>
      <c r="AT479" s="24">
        <f t="shared" si="238"/>
        <v>0</v>
      </c>
      <c r="AU479" s="24">
        <f t="shared" si="247"/>
        <v>0</v>
      </c>
      <c r="AV479" s="24">
        <v>0</v>
      </c>
      <c r="AW479" s="24">
        <f t="shared" si="250"/>
        <v>0</v>
      </c>
      <c r="AX479" s="24">
        <v>0</v>
      </c>
      <c r="AY479" s="24">
        <f t="shared" si="239"/>
        <v>0</v>
      </c>
      <c r="AZ479" s="24">
        <f t="shared" si="240"/>
        <v>0</v>
      </c>
      <c r="BA479" s="24">
        <f t="shared" si="225"/>
        <v>0</v>
      </c>
      <c r="BB479" s="24">
        <f t="shared" si="226"/>
        <v>0</v>
      </c>
      <c r="BC479" s="24">
        <f t="shared" si="227"/>
        <v>0</v>
      </c>
      <c r="BD479" s="24">
        <f t="shared" si="228"/>
        <v>0</v>
      </c>
      <c r="BE479" s="24">
        <f t="shared" si="229"/>
        <v>0</v>
      </c>
      <c r="BF479" s="24">
        <f t="shared" si="241"/>
        <v>0</v>
      </c>
      <c r="BG479" s="24">
        <f t="shared" si="248"/>
        <v>0</v>
      </c>
      <c r="BH479" s="24">
        <v>0</v>
      </c>
      <c r="BI479" s="24">
        <f t="shared" si="242"/>
        <v>0</v>
      </c>
      <c r="BJ479" s="24">
        <v>0</v>
      </c>
      <c r="BK479" s="24">
        <f t="shared" si="243"/>
        <v>0</v>
      </c>
      <c r="BL479" s="24">
        <f t="shared" si="244"/>
        <v>0</v>
      </c>
      <c r="BM479" s="24">
        <f t="shared" si="230"/>
        <v>0</v>
      </c>
      <c r="BN479" s="24">
        <f t="shared" si="231"/>
        <v>0</v>
      </c>
      <c r="BO479" s="24">
        <f t="shared" si="232"/>
        <v>0</v>
      </c>
      <c r="BP479" s="24">
        <f t="shared" si="233"/>
        <v>0</v>
      </c>
      <c r="BQ479" s="24">
        <f t="shared" si="234"/>
        <v>0</v>
      </c>
      <c r="BR479" s="24">
        <f t="shared" si="245"/>
        <v>0</v>
      </c>
      <c r="BS479" s="24">
        <f t="shared" si="249"/>
        <v>0</v>
      </c>
      <c r="BT479" s="24">
        <v>0</v>
      </c>
      <c r="BU479" s="24">
        <f t="shared" si="246"/>
        <v>0</v>
      </c>
      <c r="BV479" s="24">
        <v>0</v>
      </c>
    </row>
    <row r="480" spans="1:74">
      <c r="A480" s="87">
        <v>471</v>
      </c>
      <c r="B480" s="1"/>
      <c r="C480" s="1"/>
      <c r="D480" s="2"/>
      <c r="E480" s="3"/>
      <c r="F480" s="4"/>
      <c r="G480" s="5"/>
      <c r="H480" s="4"/>
      <c r="I480" s="5"/>
      <c r="J480" s="6"/>
      <c r="K480" s="5"/>
      <c r="L480" s="5"/>
      <c r="M480" s="5"/>
      <c r="N480" s="7"/>
      <c r="O480" s="38"/>
      <c r="P480" s="5"/>
      <c r="Q480" s="5"/>
      <c r="R480" s="7"/>
      <c r="S480" s="38"/>
      <c r="T480" s="5"/>
      <c r="U480" s="5"/>
      <c r="V480" s="55"/>
      <c r="W480" s="38"/>
      <c r="X480" s="5"/>
      <c r="Y480" s="5"/>
      <c r="Z480" s="55"/>
      <c r="AA480" s="36">
        <f>IF(Dane!$E$3=1,AO480+BA480+BM480,IF(Dane!$E$3=2,AU480+BG480+BS480,AW480+BI480+BU480))</f>
        <v>0</v>
      </c>
      <c r="AB480" s="16">
        <f>IF(Dane!$E$3=1,AP480+BB480+BN480,IF(Dane!$E$3=2,AV480+BH480+BT480,AX480+BJ480+BV480))</f>
        <v>0</v>
      </c>
      <c r="AC480" s="16">
        <f>IF(((K480*Dane!$C$9)-AA480)&lt;0,0,(K480*Dane!$C$9)-AA480)</f>
        <v>0</v>
      </c>
      <c r="AD480" s="37">
        <f>IFERROR(IF(((L480*Dane!$C$9)-AB480)&lt;0,0,(L480*Dane!$C$9)-AB480),0)</f>
        <v>0</v>
      </c>
      <c r="AE480" s="97"/>
      <c r="AF480" s="77">
        <f>IF(Dane!$E$3=1,AO480,IF(Dane!$E$3=2,AU480,AW480))</f>
        <v>0</v>
      </c>
      <c r="AG480" s="77">
        <f>IF(Dane!$E$3=1,AP480,IF(Dane!$E$3=2,AV480,AX480))</f>
        <v>0</v>
      </c>
      <c r="AH480" s="77">
        <f>IF(Dane!$E$3=1,BA480,IF(Dane!$E$3=2,BG480,BI480))</f>
        <v>0</v>
      </c>
      <c r="AI480" s="77">
        <f>IF(Dane!$E$3=1,BB480,IF(Dane!$E$3=2,BH480,BJ480))</f>
        <v>0</v>
      </c>
      <c r="AJ480" s="77">
        <f>IF(Dane!$E$3=1,BM480,IF(Dane!$E$3=2,BS480,BU480))</f>
        <v>0</v>
      </c>
      <c r="AK480" s="77">
        <f>IF(Dane!$E$3=1,BN480,IF(Dane!$E$3=2,BT480,BV480))</f>
        <v>0</v>
      </c>
      <c r="AL480" s="24">
        <f t="shared" si="235"/>
        <v>0</v>
      </c>
      <c r="AM480" s="24">
        <f t="shared" si="236"/>
        <v>0</v>
      </c>
      <c r="AN480" s="24"/>
      <c r="AO480" s="24">
        <f t="shared" si="221"/>
        <v>0</v>
      </c>
      <c r="AP480" s="24">
        <f t="shared" si="237"/>
        <v>0</v>
      </c>
      <c r="AQ480" s="24">
        <f t="shared" si="222"/>
        <v>0</v>
      </c>
      <c r="AR480" s="24">
        <f t="shared" si="223"/>
        <v>0</v>
      </c>
      <c r="AS480" s="24">
        <f t="shared" si="224"/>
        <v>0</v>
      </c>
      <c r="AT480" s="24">
        <f t="shared" si="238"/>
        <v>0</v>
      </c>
      <c r="AU480" s="24">
        <f t="shared" si="247"/>
        <v>0</v>
      </c>
      <c r="AV480" s="24">
        <v>0</v>
      </c>
      <c r="AW480" s="24">
        <f t="shared" si="250"/>
        <v>0</v>
      </c>
      <c r="AX480" s="24">
        <v>0</v>
      </c>
      <c r="AY480" s="24">
        <f t="shared" si="239"/>
        <v>0</v>
      </c>
      <c r="AZ480" s="24">
        <f t="shared" si="240"/>
        <v>0</v>
      </c>
      <c r="BA480" s="24">
        <f t="shared" si="225"/>
        <v>0</v>
      </c>
      <c r="BB480" s="24">
        <f t="shared" si="226"/>
        <v>0</v>
      </c>
      <c r="BC480" s="24">
        <f t="shared" si="227"/>
        <v>0</v>
      </c>
      <c r="BD480" s="24">
        <f t="shared" si="228"/>
        <v>0</v>
      </c>
      <c r="BE480" s="24">
        <f t="shared" si="229"/>
        <v>0</v>
      </c>
      <c r="BF480" s="24">
        <f t="shared" si="241"/>
        <v>0</v>
      </c>
      <c r="BG480" s="24">
        <f t="shared" si="248"/>
        <v>0</v>
      </c>
      <c r="BH480" s="24">
        <v>0</v>
      </c>
      <c r="BI480" s="24">
        <f t="shared" si="242"/>
        <v>0</v>
      </c>
      <c r="BJ480" s="24">
        <v>0</v>
      </c>
      <c r="BK480" s="24">
        <f t="shared" si="243"/>
        <v>0</v>
      </c>
      <c r="BL480" s="24">
        <f t="shared" si="244"/>
        <v>0</v>
      </c>
      <c r="BM480" s="24">
        <f t="shared" si="230"/>
        <v>0</v>
      </c>
      <c r="BN480" s="24">
        <f t="shared" si="231"/>
        <v>0</v>
      </c>
      <c r="BO480" s="24">
        <f t="shared" si="232"/>
        <v>0</v>
      </c>
      <c r="BP480" s="24">
        <f t="shared" si="233"/>
        <v>0</v>
      </c>
      <c r="BQ480" s="24">
        <f t="shared" si="234"/>
        <v>0</v>
      </c>
      <c r="BR480" s="24">
        <f t="shared" si="245"/>
        <v>0</v>
      </c>
      <c r="BS480" s="24">
        <f t="shared" si="249"/>
        <v>0</v>
      </c>
      <c r="BT480" s="24">
        <v>0</v>
      </c>
      <c r="BU480" s="24">
        <f t="shared" si="246"/>
        <v>0</v>
      </c>
      <c r="BV480" s="24">
        <v>0</v>
      </c>
    </row>
    <row r="481" spans="1:74">
      <c r="A481" s="87">
        <v>472</v>
      </c>
      <c r="B481" s="1"/>
      <c r="C481" s="1"/>
      <c r="D481" s="2"/>
      <c r="E481" s="3"/>
      <c r="F481" s="4"/>
      <c r="G481" s="5"/>
      <c r="H481" s="4"/>
      <c r="I481" s="5"/>
      <c r="J481" s="6"/>
      <c r="K481" s="5"/>
      <c r="L481" s="5"/>
      <c r="M481" s="5"/>
      <c r="N481" s="7"/>
      <c r="O481" s="38"/>
      <c r="P481" s="5"/>
      <c r="Q481" s="5"/>
      <c r="R481" s="7"/>
      <c r="S481" s="38"/>
      <c r="T481" s="5"/>
      <c r="U481" s="5"/>
      <c r="V481" s="55"/>
      <c r="W481" s="38"/>
      <c r="X481" s="5"/>
      <c r="Y481" s="5"/>
      <c r="Z481" s="55"/>
      <c r="AA481" s="36">
        <f>IF(Dane!$E$3=1,AO481+BA481+BM481,IF(Dane!$E$3=2,AU481+BG481+BS481,AW481+BI481+BU481))</f>
        <v>0</v>
      </c>
      <c r="AB481" s="16">
        <f>IF(Dane!$E$3=1,AP481+BB481+BN481,IF(Dane!$E$3=2,AV481+BH481+BT481,AX481+BJ481+BV481))</f>
        <v>0</v>
      </c>
      <c r="AC481" s="16">
        <f>IF(((K481*Dane!$C$9)-AA481)&lt;0,0,(K481*Dane!$C$9)-AA481)</f>
        <v>0</v>
      </c>
      <c r="AD481" s="37">
        <f>IFERROR(IF(((L481*Dane!$C$9)-AB481)&lt;0,0,(L481*Dane!$C$9)-AB481),0)</f>
        <v>0</v>
      </c>
      <c r="AE481" s="97"/>
      <c r="AF481" s="77">
        <f>IF(Dane!$E$3=1,AO481,IF(Dane!$E$3=2,AU481,AW481))</f>
        <v>0</v>
      </c>
      <c r="AG481" s="77">
        <f>IF(Dane!$E$3=1,AP481,IF(Dane!$E$3=2,AV481,AX481))</f>
        <v>0</v>
      </c>
      <c r="AH481" s="77">
        <f>IF(Dane!$E$3=1,BA481,IF(Dane!$E$3=2,BG481,BI481))</f>
        <v>0</v>
      </c>
      <c r="AI481" s="77">
        <f>IF(Dane!$E$3=1,BB481,IF(Dane!$E$3=2,BH481,BJ481))</f>
        <v>0</v>
      </c>
      <c r="AJ481" s="77">
        <f>IF(Dane!$E$3=1,BM481,IF(Dane!$E$3=2,BS481,BU481))</f>
        <v>0</v>
      </c>
      <c r="AK481" s="77">
        <f>IF(Dane!$E$3=1,BN481,IF(Dane!$E$3=2,BT481,BV481))</f>
        <v>0</v>
      </c>
      <c r="AL481" s="24">
        <f t="shared" si="235"/>
        <v>0</v>
      </c>
      <c r="AM481" s="24">
        <f t="shared" si="236"/>
        <v>0</v>
      </c>
      <c r="AN481" s="24"/>
      <c r="AO481" s="24">
        <f t="shared" si="221"/>
        <v>0</v>
      </c>
      <c r="AP481" s="24">
        <f t="shared" si="237"/>
        <v>0</v>
      </c>
      <c r="AQ481" s="24">
        <f t="shared" si="222"/>
        <v>0</v>
      </c>
      <c r="AR481" s="24">
        <f t="shared" si="223"/>
        <v>0</v>
      </c>
      <c r="AS481" s="24">
        <f t="shared" si="224"/>
        <v>0</v>
      </c>
      <c r="AT481" s="24">
        <f t="shared" si="238"/>
        <v>0</v>
      </c>
      <c r="AU481" s="24">
        <f t="shared" si="247"/>
        <v>0</v>
      </c>
      <c r="AV481" s="24">
        <v>0</v>
      </c>
      <c r="AW481" s="24">
        <f t="shared" si="250"/>
        <v>0</v>
      </c>
      <c r="AX481" s="24">
        <v>0</v>
      </c>
      <c r="AY481" s="24">
        <f t="shared" si="239"/>
        <v>0</v>
      </c>
      <c r="AZ481" s="24">
        <f t="shared" si="240"/>
        <v>0</v>
      </c>
      <c r="BA481" s="24">
        <f t="shared" si="225"/>
        <v>0</v>
      </c>
      <c r="BB481" s="24">
        <f t="shared" si="226"/>
        <v>0</v>
      </c>
      <c r="BC481" s="24">
        <f t="shared" si="227"/>
        <v>0</v>
      </c>
      <c r="BD481" s="24">
        <f t="shared" si="228"/>
        <v>0</v>
      </c>
      <c r="BE481" s="24">
        <f t="shared" si="229"/>
        <v>0</v>
      </c>
      <c r="BF481" s="24">
        <f t="shared" si="241"/>
        <v>0</v>
      </c>
      <c r="BG481" s="24">
        <f t="shared" si="248"/>
        <v>0</v>
      </c>
      <c r="BH481" s="24">
        <v>0</v>
      </c>
      <c r="BI481" s="24">
        <f t="shared" si="242"/>
        <v>0</v>
      </c>
      <c r="BJ481" s="24">
        <v>0</v>
      </c>
      <c r="BK481" s="24">
        <f t="shared" si="243"/>
        <v>0</v>
      </c>
      <c r="BL481" s="24">
        <f t="shared" si="244"/>
        <v>0</v>
      </c>
      <c r="BM481" s="24">
        <f t="shared" si="230"/>
        <v>0</v>
      </c>
      <c r="BN481" s="24">
        <f t="shared" si="231"/>
        <v>0</v>
      </c>
      <c r="BO481" s="24">
        <f t="shared" si="232"/>
        <v>0</v>
      </c>
      <c r="BP481" s="24">
        <f t="shared" si="233"/>
        <v>0</v>
      </c>
      <c r="BQ481" s="24">
        <f t="shared" si="234"/>
        <v>0</v>
      </c>
      <c r="BR481" s="24">
        <f t="shared" si="245"/>
        <v>0</v>
      </c>
      <c r="BS481" s="24">
        <f t="shared" si="249"/>
        <v>0</v>
      </c>
      <c r="BT481" s="24">
        <v>0</v>
      </c>
      <c r="BU481" s="24">
        <f t="shared" si="246"/>
        <v>0</v>
      </c>
      <c r="BV481" s="24">
        <v>0</v>
      </c>
    </row>
    <row r="482" spans="1:74">
      <c r="A482" s="87">
        <v>473</v>
      </c>
      <c r="B482" s="1"/>
      <c r="C482" s="1"/>
      <c r="D482" s="2"/>
      <c r="E482" s="3"/>
      <c r="F482" s="4"/>
      <c r="G482" s="5"/>
      <c r="H482" s="4"/>
      <c r="I482" s="5"/>
      <c r="J482" s="6"/>
      <c r="K482" s="5"/>
      <c r="L482" s="5"/>
      <c r="M482" s="5"/>
      <c r="N482" s="7"/>
      <c r="O482" s="38"/>
      <c r="P482" s="5"/>
      <c r="Q482" s="5"/>
      <c r="R482" s="7"/>
      <c r="S482" s="38"/>
      <c r="T482" s="5"/>
      <c r="U482" s="5"/>
      <c r="V482" s="55"/>
      <c r="W482" s="38"/>
      <c r="X482" s="5"/>
      <c r="Y482" s="5"/>
      <c r="Z482" s="55"/>
      <c r="AA482" s="36">
        <f>IF(Dane!$E$3=1,AO482+BA482+BM482,IF(Dane!$E$3=2,AU482+BG482+BS482,AW482+BI482+BU482))</f>
        <v>0</v>
      </c>
      <c r="AB482" s="16">
        <f>IF(Dane!$E$3=1,AP482+BB482+BN482,IF(Dane!$E$3=2,AV482+BH482+BT482,AX482+BJ482+BV482))</f>
        <v>0</v>
      </c>
      <c r="AC482" s="16">
        <f>IF(((K482*Dane!$C$9)-AA482)&lt;0,0,(K482*Dane!$C$9)-AA482)</f>
        <v>0</v>
      </c>
      <c r="AD482" s="37">
        <f>IFERROR(IF(((L482*Dane!$C$9)-AB482)&lt;0,0,(L482*Dane!$C$9)-AB482),0)</f>
        <v>0</v>
      </c>
      <c r="AE482" s="97"/>
      <c r="AF482" s="77">
        <f>IF(Dane!$E$3=1,AO482,IF(Dane!$E$3=2,AU482,AW482))</f>
        <v>0</v>
      </c>
      <c r="AG482" s="77">
        <f>IF(Dane!$E$3=1,AP482,IF(Dane!$E$3=2,AV482,AX482))</f>
        <v>0</v>
      </c>
      <c r="AH482" s="77">
        <f>IF(Dane!$E$3=1,BA482,IF(Dane!$E$3=2,BG482,BI482))</f>
        <v>0</v>
      </c>
      <c r="AI482" s="77">
        <f>IF(Dane!$E$3=1,BB482,IF(Dane!$E$3=2,BH482,BJ482))</f>
        <v>0</v>
      </c>
      <c r="AJ482" s="77">
        <f>IF(Dane!$E$3=1,BM482,IF(Dane!$E$3=2,BS482,BU482))</f>
        <v>0</v>
      </c>
      <c r="AK482" s="77">
        <f>IF(Dane!$E$3=1,BN482,IF(Dane!$E$3=2,BT482,BV482))</f>
        <v>0</v>
      </c>
      <c r="AL482" s="24">
        <f t="shared" si="235"/>
        <v>0</v>
      </c>
      <c r="AM482" s="24">
        <f t="shared" si="236"/>
        <v>0</v>
      </c>
      <c r="AN482" s="24"/>
      <c r="AO482" s="24">
        <f t="shared" si="221"/>
        <v>0</v>
      </c>
      <c r="AP482" s="24">
        <f t="shared" si="237"/>
        <v>0</v>
      </c>
      <c r="AQ482" s="24">
        <f t="shared" si="222"/>
        <v>0</v>
      </c>
      <c r="AR482" s="24">
        <f t="shared" si="223"/>
        <v>0</v>
      </c>
      <c r="AS482" s="24">
        <f t="shared" si="224"/>
        <v>0</v>
      </c>
      <c r="AT482" s="24">
        <f t="shared" si="238"/>
        <v>0</v>
      </c>
      <c r="AU482" s="24">
        <f t="shared" si="247"/>
        <v>0</v>
      </c>
      <c r="AV482" s="24">
        <v>0</v>
      </c>
      <c r="AW482" s="24">
        <f t="shared" si="250"/>
        <v>0</v>
      </c>
      <c r="AX482" s="24">
        <v>0</v>
      </c>
      <c r="AY482" s="24">
        <f t="shared" si="239"/>
        <v>0</v>
      </c>
      <c r="AZ482" s="24">
        <f t="shared" si="240"/>
        <v>0</v>
      </c>
      <c r="BA482" s="24">
        <f t="shared" si="225"/>
        <v>0</v>
      </c>
      <c r="BB482" s="24">
        <f t="shared" si="226"/>
        <v>0</v>
      </c>
      <c r="BC482" s="24">
        <f t="shared" si="227"/>
        <v>0</v>
      </c>
      <c r="BD482" s="24">
        <f t="shared" si="228"/>
        <v>0</v>
      </c>
      <c r="BE482" s="24">
        <f t="shared" si="229"/>
        <v>0</v>
      </c>
      <c r="BF482" s="24">
        <f t="shared" si="241"/>
        <v>0</v>
      </c>
      <c r="BG482" s="24">
        <f t="shared" si="248"/>
        <v>0</v>
      </c>
      <c r="BH482" s="24">
        <v>0</v>
      </c>
      <c r="BI482" s="24">
        <f t="shared" si="242"/>
        <v>0</v>
      </c>
      <c r="BJ482" s="24">
        <v>0</v>
      </c>
      <c r="BK482" s="24">
        <f t="shared" si="243"/>
        <v>0</v>
      </c>
      <c r="BL482" s="24">
        <f t="shared" si="244"/>
        <v>0</v>
      </c>
      <c r="BM482" s="24">
        <f t="shared" si="230"/>
        <v>0</v>
      </c>
      <c r="BN482" s="24">
        <f t="shared" si="231"/>
        <v>0</v>
      </c>
      <c r="BO482" s="24">
        <f t="shared" si="232"/>
        <v>0</v>
      </c>
      <c r="BP482" s="24">
        <f t="shared" si="233"/>
        <v>0</v>
      </c>
      <c r="BQ482" s="24">
        <f t="shared" si="234"/>
        <v>0</v>
      </c>
      <c r="BR482" s="24">
        <f t="shared" si="245"/>
        <v>0</v>
      </c>
      <c r="BS482" s="24">
        <f t="shared" si="249"/>
        <v>0</v>
      </c>
      <c r="BT482" s="24">
        <v>0</v>
      </c>
      <c r="BU482" s="24">
        <f t="shared" si="246"/>
        <v>0</v>
      </c>
      <c r="BV482" s="24">
        <v>0</v>
      </c>
    </row>
    <row r="483" spans="1:74">
      <c r="A483" s="87">
        <v>474</v>
      </c>
      <c r="B483" s="1"/>
      <c r="C483" s="1"/>
      <c r="D483" s="2"/>
      <c r="E483" s="3"/>
      <c r="F483" s="4"/>
      <c r="G483" s="5"/>
      <c r="H483" s="4"/>
      <c r="I483" s="5"/>
      <c r="J483" s="6"/>
      <c r="K483" s="5"/>
      <c r="L483" s="5"/>
      <c r="M483" s="5"/>
      <c r="N483" s="7"/>
      <c r="O483" s="38"/>
      <c r="P483" s="5"/>
      <c r="Q483" s="5"/>
      <c r="R483" s="7"/>
      <c r="S483" s="38"/>
      <c r="T483" s="5"/>
      <c r="U483" s="5"/>
      <c r="V483" s="55"/>
      <c r="W483" s="38"/>
      <c r="X483" s="5"/>
      <c r="Y483" s="5"/>
      <c r="Z483" s="55"/>
      <c r="AA483" s="36">
        <f>IF(Dane!$E$3=1,AO483+BA483+BM483,IF(Dane!$E$3=2,AU483+BG483+BS483,AW483+BI483+BU483))</f>
        <v>0</v>
      </c>
      <c r="AB483" s="16">
        <f>IF(Dane!$E$3=1,AP483+BB483+BN483,IF(Dane!$E$3=2,AV483+BH483+BT483,AX483+BJ483+BV483))</f>
        <v>0</v>
      </c>
      <c r="AC483" s="16">
        <f>IF(((K483*Dane!$C$9)-AA483)&lt;0,0,(K483*Dane!$C$9)-AA483)</f>
        <v>0</v>
      </c>
      <c r="AD483" s="37">
        <f>IFERROR(IF(((L483*Dane!$C$9)-AB483)&lt;0,0,(L483*Dane!$C$9)-AB483),0)</f>
        <v>0</v>
      </c>
      <c r="AE483" s="97"/>
      <c r="AF483" s="77">
        <f>IF(Dane!$E$3=1,AO483,IF(Dane!$E$3=2,AU483,AW483))</f>
        <v>0</v>
      </c>
      <c r="AG483" s="77">
        <f>IF(Dane!$E$3=1,AP483,IF(Dane!$E$3=2,AV483,AX483))</f>
        <v>0</v>
      </c>
      <c r="AH483" s="77">
        <f>IF(Dane!$E$3=1,BA483,IF(Dane!$E$3=2,BG483,BI483))</f>
        <v>0</v>
      </c>
      <c r="AI483" s="77">
        <f>IF(Dane!$E$3=1,BB483,IF(Dane!$E$3=2,BH483,BJ483))</f>
        <v>0</v>
      </c>
      <c r="AJ483" s="77">
        <f>IF(Dane!$E$3=1,BM483,IF(Dane!$E$3=2,BS483,BU483))</f>
        <v>0</v>
      </c>
      <c r="AK483" s="77">
        <f>IF(Dane!$E$3=1,BN483,IF(Dane!$E$3=2,BT483,BV483))</f>
        <v>0</v>
      </c>
      <c r="AL483" s="24">
        <f t="shared" si="235"/>
        <v>0</v>
      </c>
      <c r="AM483" s="24">
        <f t="shared" si="236"/>
        <v>0</v>
      </c>
      <c r="AN483" s="24"/>
      <c r="AO483" s="24">
        <f t="shared" si="221"/>
        <v>0</v>
      </c>
      <c r="AP483" s="24">
        <f t="shared" si="237"/>
        <v>0</v>
      </c>
      <c r="AQ483" s="24">
        <f t="shared" si="222"/>
        <v>0</v>
      </c>
      <c r="AR483" s="24">
        <f t="shared" si="223"/>
        <v>0</v>
      </c>
      <c r="AS483" s="24">
        <f t="shared" si="224"/>
        <v>0</v>
      </c>
      <c r="AT483" s="24">
        <f t="shared" si="238"/>
        <v>0</v>
      </c>
      <c r="AU483" s="24">
        <f t="shared" si="247"/>
        <v>0</v>
      </c>
      <c r="AV483" s="24">
        <v>0</v>
      </c>
      <c r="AW483" s="24">
        <f t="shared" si="250"/>
        <v>0</v>
      </c>
      <c r="AX483" s="24">
        <v>0</v>
      </c>
      <c r="AY483" s="24">
        <f t="shared" si="239"/>
        <v>0</v>
      </c>
      <c r="AZ483" s="24">
        <f t="shared" si="240"/>
        <v>0</v>
      </c>
      <c r="BA483" s="24">
        <f t="shared" si="225"/>
        <v>0</v>
      </c>
      <c r="BB483" s="24">
        <f t="shared" si="226"/>
        <v>0</v>
      </c>
      <c r="BC483" s="24">
        <f t="shared" si="227"/>
        <v>0</v>
      </c>
      <c r="BD483" s="24">
        <f t="shared" si="228"/>
        <v>0</v>
      </c>
      <c r="BE483" s="24">
        <f t="shared" si="229"/>
        <v>0</v>
      </c>
      <c r="BF483" s="24">
        <f t="shared" si="241"/>
        <v>0</v>
      </c>
      <c r="BG483" s="24">
        <f t="shared" si="248"/>
        <v>0</v>
      </c>
      <c r="BH483" s="24">
        <v>0</v>
      </c>
      <c r="BI483" s="24">
        <f t="shared" si="242"/>
        <v>0</v>
      </c>
      <c r="BJ483" s="24">
        <v>0</v>
      </c>
      <c r="BK483" s="24">
        <f t="shared" si="243"/>
        <v>0</v>
      </c>
      <c r="BL483" s="24">
        <f t="shared" si="244"/>
        <v>0</v>
      </c>
      <c r="BM483" s="24">
        <f t="shared" si="230"/>
        <v>0</v>
      </c>
      <c r="BN483" s="24">
        <f t="shared" si="231"/>
        <v>0</v>
      </c>
      <c r="BO483" s="24">
        <f t="shared" si="232"/>
        <v>0</v>
      </c>
      <c r="BP483" s="24">
        <f t="shared" si="233"/>
        <v>0</v>
      </c>
      <c r="BQ483" s="24">
        <f t="shared" si="234"/>
        <v>0</v>
      </c>
      <c r="BR483" s="24">
        <f t="shared" si="245"/>
        <v>0</v>
      </c>
      <c r="BS483" s="24">
        <f t="shared" si="249"/>
        <v>0</v>
      </c>
      <c r="BT483" s="24">
        <v>0</v>
      </c>
      <c r="BU483" s="24">
        <f t="shared" si="246"/>
        <v>0</v>
      </c>
      <c r="BV483" s="24">
        <v>0</v>
      </c>
    </row>
    <row r="484" spans="1:74">
      <c r="A484" s="87">
        <v>475</v>
      </c>
      <c r="B484" s="1"/>
      <c r="C484" s="1"/>
      <c r="D484" s="2"/>
      <c r="E484" s="3"/>
      <c r="F484" s="4"/>
      <c r="G484" s="5"/>
      <c r="H484" s="4"/>
      <c r="I484" s="5"/>
      <c r="J484" s="6"/>
      <c r="K484" s="5"/>
      <c r="L484" s="5"/>
      <c r="M484" s="5"/>
      <c r="N484" s="7"/>
      <c r="O484" s="38"/>
      <c r="P484" s="5"/>
      <c r="Q484" s="5"/>
      <c r="R484" s="7"/>
      <c r="S484" s="38"/>
      <c r="T484" s="5"/>
      <c r="U484" s="5"/>
      <c r="V484" s="55"/>
      <c r="W484" s="38"/>
      <c r="X484" s="5"/>
      <c r="Y484" s="5"/>
      <c r="Z484" s="55"/>
      <c r="AA484" s="36">
        <f>IF(Dane!$E$3=1,AO484+BA484+BM484,IF(Dane!$E$3=2,AU484+BG484+BS484,AW484+BI484+BU484))</f>
        <v>0</v>
      </c>
      <c r="AB484" s="16">
        <f>IF(Dane!$E$3=1,AP484+BB484+BN484,IF(Dane!$E$3=2,AV484+BH484+BT484,AX484+BJ484+BV484))</f>
        <v>0</v>
      </c>
      <c r="AC484" s="16">
        <f>IF(((K484*Dane!$C$9)-AA484)&lt;0,0,(K484*Dane!$C$9)-AA484)</f>
        <v>0</v>
      </c>
      <c r="AD484" s="37">
        <f>IFERROR(IF(((L484*Dane!$C$9)-AB484)&lt;0,0,(L484*Dane!$C$9)-AB484),0)</f>
        <v>0</v>
      </c>
      <c r="AE484" s="97"/>
      <c r="AF484" s="77">
        <f>IF(Dane!$E$3=1,AO484,IF(Dane!$E$3=2,AU484,AW484))</f>
        <v>0</v>
      </c>
      <c r="AG484" s="77">
        <f>IF(Dane!$E$3=1,AP484,IF(Dane!$E$3=2,AV484,AX484))</f>
        <v>0</v>
      </c>
      <c r="AH484" s="77">
        <f>IF(Dane!$E$3=1,BA484,IF(Dane!$E$3=2,BG484,BI484))</f>
        <v>0</v>
      </c>
      <c r="AI484" s="77">
        <f>IF(Dane!$E$3=1,BB484,IF(Dane!$E$3=2,BH484,BJ484))</f>
        <v>0</v>
      </c>
      <c r="AJ484" s="77">
        <f>IF(Dane!$E$3=1,BM484,IF(Dane!$E$3=2,BS484,BU484))</f>
        <v>0</v>
      </c>
      <c r="AK484" s="77">
        <f>IF(Dane!$E$3=1,BN484,IF(Dane!$E$3=2,BT484,BV484))</f>
        <v>0</v>
      </c>
      <c r="AL484" s="24">
        <f t="shared" si="235"/>
        <v>0</v>
      </c>
      <c r="AM484" s="24">
        <f t="shared" si="236"/>
        <v>0</v>
      </c>
      <c r="AN484" s="24"/>
      <c r="AO484" s="24">
        <f t="shared" si="221"/>
        <v>0</v>
      </c>
      <c r="AP484" s="24">
        <f t="shared" si="237"/>
        <v>0</v>
      </c>
      <c r="AQ484" s="24">
        <f t="shared" si="222"/>
        <v>0</v>
      </c>
      <c r="AR484" s="24">
        <f t="shared" si="223"/>
        <v>0</v>
      </c>
      <c r="AS484" s="24">
        <f t="shared" si="224"/>
        <v>0</v>
      </c>
      <c r="AT484" s="24">
        <f t="shared" si="238"/>
        <v>0</v>
      </c>
      <c r="AU484" s="24">
        <f t="shared" si="247"/>
        <v>0</v>
      </c>
      <c r="AV484" s="24">
        <v>0</v>
      </c>
      <c r="AW484" s="24">
        <f t="shared" si="250"/>
        <v>0</v>
      </c>
      <c r="AX484" s="24">
        <v>0</v>
      </c>
      <c r="AY484" s="24">
        <f t="shared" si="239"/>
        <v>0</v>
      </c>
      <c r="AZ484" s="24">
        <f t="shared" si="240"/>
        <v>0</v>
      </c>
      <c r="BA484" s="24">
        <f t="shared" si="225"/>
        <v>0</v>
      </c>
      <c r="BB484" s="24">
        <f t="shared" si="226"/>
        <v>0</v>
      </c>
      <c r="BC484" s="24">
        <f t="shared" si="227"/>
        <v>0</v>
      </c>
      <c r="BD484" s="24">
        <f t="shared" si="228"/>
        <v>0</v>
      </c>
      <c r="BE484" s="24">
        <f t="shared" si="229"/>
        <v>0</v>
      </c>
      <c r="BF484" s="24">
        <f t="shared" si="241"/>
        <v>0</v>
      </c>
      <c r="BG484" s="24">
        <f t="shared" si="248"/>
        <v>0</v>
      </c>
      <c r="BH484" s="24">
        <v>0</v>
      </c>
      <c r="BI484" s="24">
        <f t="shared" si="242"/>
        <v>0</v>
      </c>
      <c r="BJ484" s="24">
        <v>0</v>
      </c>
      <c r="BK484" s="24">
        <f t="shared" si="243"/>
        <v>0</v>
      </c>
      <c r="BL484" s="24">
        <f t="shared" si="244"/>
        <v>0</v>
      </c>
      <c r="BM484" s="24">
        <f t="shared" si="230"/>
        <v>0</v>
      </c>
      <c r="BN484" s="24">
        <f t="shared" si="231"/>
        <v>0</v>
      </c>
      <c r="BO484" s="24">
        <f t="shared" si="232"/>
        <v>0</v>
      </c>
      <c r="BP484" s="24">
        <f t="shared" si="233"/>
        <v>0</v>
      </c>
      <c r="BQ484" s="24">
        <f t="shared" si="234"/>
        <v>0</v>
      </c>
      <c r="BR484" s="24">
        <f t="shared" si="245"/>
        <v>0</v>
      </c>
      <c r="BS484" s="24">
        <f t="shared" si="249"/>
        <v>0</v>
      </c>
      <c r="BT484" s="24">
        <v>0</v>
      </c>
      <c r="BU484" s="24">
        <f t="shared" si="246"/>
        <v>0</v>
      </c>
      <c r="BV484" s="24">
        <v>0</v>
      </c>
    </row>
    <row r="485" spans="1:74">
      <c r="A485" s="87">
        <v>476</v>
      </c>
      <c r="B485" s="1"/>
      <c r="C485" s="1"/>
      <c r="D485" s="2"/>
      <c r="E485" s="3"/>
      <c r="F485" s="4"/>
      <c r="G485" s="5"/>
      <c r="H485" s="4"/>
      <c r="I485" s="5"/>
      <c r="J485" s="6"/>
      <c r="K485" s="5"/>
      <c r="L485" s="5"/>
      <c r="M485" s="5"/>
      <c r="N485" s="7"/>
      <c r="O485" s="38"/>
      <c r="P485" s="5"/>
      <c r="Q485" s="5"/>
      <c r="R485" s="7"/>
      <c r="S485" s="38"/>
      <c r="T485" s="5"/>
      <c r="U485" s="5"/>
      <c r="V485" s="55"/>
      <c r="W485" s="38"/>
      <c r="X485" s="5"/>
      <c r="Y485" s="5"/>
      <c r="Z485" s="55"/>
      <c r="AA485" s="36">
        <f>IF(Dane!$E$3=1,AO485+BA485+BM485,IF(Dane!$E$3=2,AU485+BG485+BS485,AW485+BI485+BU485))</f>
        <v>0</v>
      </c>
      <c r="AB485" s="16">
        <f>IF(Dane!$E$3=1,AP485+BB485+BN485,IF(Dane!$E$3=2,AV485+BH485+BT485,AX485+BJ485+BV485))</f>
        <v>0</v>
      </c>
      <c r="AC485" s="16">
        <f>IF(((K485*Dane!$C$9)-AA485)&lt;0,0,(K485*Dane!$C$9)-AA485)</f>
        <v>0</v>
      </c>
      <c r="AD485" s="37">
        <f>IFERROR(IF(((L485*Dane!$C$9)-AB485)&lt;0,0,(L485*Dane!$C$9)-AB485),0)</f>
        <v>0</v>
      </c>
      <c r="AE485" s="97"/>
      <c r="AF485" s="77">
        <f>IF(Dane!$E$3=1,AO485,IF(Dane!$E$3=2,AU485,AW485))</f>
        <v>0</v>
      </c>
      <c r="AG485" s="77">
        <f>IF(Dane!$E$3=1,AP485,IF(Dane!$E$3=2,AV485,AX485))</f>
        <v>0</v>
      </c>
      <c r="AH485" s="77">
        <f>IF(Dane!$E$3=1,BA485,IF(Dane!$E$3=2,BG485,BI485))</f>
        <v>0</v>
      </c>
      <c r="AI485" s="77">
        <f>IF(Dane!$E$3=1,BB485,IF(Dane!$E$3=2,BH485,BJ485))</f>
        <v>0</v>
      </c>
      <c r="AJ485" s="77">
        <f>IF(Dane!$E$3=1,BM485,IF(Dane!$E$3=2,BS485,BU485))</f>
        <v>0</v>
      </c>
      <c r="AK485" s="77">
        <f>IF(Dane!$E$3=1,BN485,IF(Dane!$E$3=2,BT485,BV485))</f>
        <v>0</v>
      </c>
      <c r="AL485" s="24">
        <f t="shared" si="235"/>
        <v>0</v>
      </c>
      <c r="AM485" s="24">
        <f t="shared" si="236"/>
        <v>0</v>
      </c>
      <c r="AN485" s="24"/>
      <c r="AO485" s="24">
        <f t="shared" si="221"/>
        <v>0</v>
      </c>
      <c r="AP485" s="24">
        <f t="shared" si="237"/>
        <v>0</v>
      </c>
      <c r="AQ485" s="24">
        <f t="shared" si="222"/>
        <v>0</v>
      </c>
      <c r="AR485" s="24">
        <f t="shared" si="223"/>
        <v>0</v>
      </c>
      <c r="AS485" s="24">
        <f t="shared" si="224"/>
        <v>0</v>
      </c>
      <c r="AT485" s="24">
        <f t="shared" si="238"/>
        <v>0</v>
      </c>
      <c r="AU485" s="24">
        <f t="shared" si="247"/>
        <v>0</v>
      </c>
      <c r="AV485" s="24">
        <v>0</v>
      </c>
      <c r="AW485" s="24">
        <f t="shared" si="250"/>
        <v>0</v>
      </c>
      <c r="AX485" s="24">
        <v>0</v>
      </c>
      <c r="AY485" s="24">
        <f t="shared" si="239"/>
        <v>0</v>
      </c>
      <c r="AZ485" s="24">
        <f t="shared" si="240"/>
        <v>0</v>
      </c>
      <c r="BA485" s="24">
        <f t="shared" si="225"/>
        <v>0</v>
      </c>
      <c r="BB485" s="24">
        <f t="shared" si="226"/>
        <v>0</v>
      </c>
      <c r="BC485" s="24">
        <f t="shared" si="227"/>
        <v>0</v>
      </c>
      <c r="BD485" s="24">
        <f t="shared" si="228"/>
        <v>0</v>
      </c>
      <c r="BE485" s="24">
        <f t="shared" si="229"/>
        <v>0</v>
      </c>
      <c r="BF485" s="24">
        <f t="shared" si="241"/>
        <v>0</v>
      </c>
      <c r="BG485" s="24">
        <f t="shared" si="248"/>
        <v>0</v>
      </c>
      <c r="BH485" s="24">
        <v>0</v>
      </c>
      <c r="BI485" s="24">
        <f t="shared" si="242"/>
        <v>0</v>
      </c>
      <c r="BJ485" s="24">
        <v>0</v>
      </c>
      <c r="BK485" s="24">
        <f t="shared" si="243"/>
        <v>0</v>
      </c>
      <c r="BL485" s="24">
        <f t="shared" si="244"/>
        <v>0</v>
      </c>
      <c r="BM485" s="24">
        <f t="shared" si="230"/>
        <v>0</v>
      </c>
      <c r="BN485" s="24">
        <f t="shared" si="231"/>
        <v>0</v>
      </c>
      <c r="BO485" s="24">
        <f t="shared" si="232"/>
        <v>0</v>
      </c>
      <c r="BP485" s="24">
        <f t="shared" si="233"/>
        <v>0</v>
      </c>
      <c r="BQ485" s="24">
        <f t="shared" si="234"/>
        <v>0</v>
      </c>
      <c r="BR485" s="24">
        <f t="shared" si="245"/>
        <v>0</v>
      </c>
      <c r="BS485" s="24">
        <f t="shared" si="249"/>
        <v>0</v>
      </c>
      <c r="BT485" s="24">
        <v>0</v>
      </c>
      <c r="BU485" s="24">
        <f t="shared" si="246"/>
        <v>0</v>
      </c>
      <c r="BV485" s="24">
        <v>0</v>
      </c>
    </row>
    <row r="486" spans="1:74">
      <c r="A486" s="87">
        <v>477</v>
      </c>
      <c r="B486" s="1"/>
      <c r="C486" s="1"/>
      <c r="D486" s="2"/>
      <c r="E486" s="3"/>
      <c r="F486" s="4"/>
      <c r="G486" s="5"/>
      <c r="H486" s="4"/>
      <c r="I486" s="5"/>
      <c r="J486" s="6"/>
      <c r="K486" s="5"/>
      <c r="L486" s="5"/>
      <c r="M486" s="5"/>
      <c r="N486" s="7"/>
      <c r="O486" s="38"/>
      <c r="P486" s="5"/>
      <c r="Q486" s="5"/>
      <c r="R486" s="7"/>
      <c r="S486" s="38"/>
      <c r="T486" s="5"/>
      <c r="U486" s="5"/>
      <c r="V486" s="55"/>
      <c r="W486" s="38"/>
      <c r="X486" s="5"/>
      <c r="Y486" s="5"/>
      <c r="Z486" s="55"/>
      <c r="AA486" s="36">
        <f>IF(Dane!$E$3=1,AO486+BA486+BM486,IF(Dane!$E$3=2,AU486+BG486+BS486,AW486+BI486+BU486))</f>
        <v>0</v>
      </c>
      <c r="AB486" s="16">
        <f>IF(Dane!$E$3=1,AP486+BB486+BN486,IF(Dane!$E$3=2,AV486+BH486+BT486,AX486+BJ486+BV486))</f>
        <v>0</v>
      </c>
      <c r="AC486" s="16">
        <f>IF(((K486*Dane!$C$9)-AA486)&lt;0,0,(K486*Dane!$C$9)-AA486)</f>
        <v>0</v>
      </c>
      <c r="AD486" s="37">
        <f>IFERROR(IF(((L486*Dane!$C$9)-AB486)&lt;0,0,(L486*Dane!$C$9)-AB486),0)</f>
        <v>0</v>
      </c>
      <c r="AE486" s="97"/>
      <c r="AF486" s="77">
        <f>IF(Dane!$E$3=1,AO486,IF(Dane!$E$3=2,AU486,AW486))</f>
        <v>0</v>
      </c>
      <c r="AG486" s="77">
        <f>IF(Dane!$E$3=1,AP486,IF(Dane!$E$3=2,AV486,AX486))</f>
        <v>0</v>
      </c>
      <c r="AH486" s="77">
        <f>IF(Dane!$E$3=1,BA486,IF(Dane!$E$3=2,BG486,BI486))</f>
        <v>0</v>
      </c>
      <c r="AI486" s="77">
        <f>IF(Dane!$E$3=1,BB486,IF(Dane!$E$3=2,BH486,BJ486))</f>
        <v>0</v>
      </c>
      <c r="AJ486" s="77">
        <f>IF(Dane!$E$3=1,BM486,IF(Dane!$E$3=2,BS486,BU486))</f>
        <v>0</v>
      </c>
      <c r="AK486" s="77">
        <f>IF(Dane!$E$3=1,BN486,IF(Dane!$E$3=2,BT486,BV486))</f>
        <v>0</v>
      </c>
      <c r="AL486" s="24">
        <f t="shared" si="235"/>
        <v>0</v>
      </c>
      <c r="AM486" s="24">
        <f t="shared" si="236"/>
        <v>0</v>
      </c>
      <c r="AN486" s="24"/>
      <c r="AO486" s="24">
        <f t="shared" si="221"/>
        <v>0</v>
      </c>
      <c r="AP486" s="24">
        <f t="shared" si="237"/>
        <v>0</v>
      </c>
      <c r="AQ486" s="24">
        <f t="shared" si="222"/>
        <v>0</v>
      </c>
      <c r="AR486" s="24">
        <f t="shared" si="223"/>
        <v>0</v>
      </c>
      <c r="AS486" s="24">
        <f t="shared" si="224"/>
        <v>0</v>
      </c>
      <c r="AT486" s="24">
        <f t="shared" si="238"/>
        <v>0</v>
      </c>
      <c r="AU486" s="24">
        <f t="shared" si="247"/>
        <v>0</v>
      </c>
      <c r="AV486" s="24">
        <v>0</v>
      </c>
      <c r="AW486" s="24">
        <f t="shared" si="250"/>
        <v>0</v>
      </c>
      <c r="AX486" s="24">
        <v>0</v>
      </c>
      <c r="AY486" s="24">
        <f t="shared" si="239"/>
        <v>0</v>
      </c>
      <c r="AZ486" s="24">
        <f t="shared" si="240"/>
        <v>0</v>
      </c>
      <c r="BA486" s="24">
        <f t="shared" si="225"/>
        <v>0</v>
      </c>
      <c r="BB486" s="24">
        <f t="shared" si="226"/>
        <v>0</v>
      </c>
      <c r="BC486" s="24">
        <f t="shared" si="227"/>
        <v>0</v>
      </c>
      <c r="BD486" s="24">
        <f t="shared" si="228"/>
        <v>0</v>
      </c>
      <c r="BE486" s="24">
        <f t="shared" si="229"/>
        <v>0</v>
      </c>
      <c r="BF486" s="24">
        <f t="shared" si="241"/>
        <v>0</v>
      </c>
      <c r="BG486" s="24">
        <f t="shared" si="248"/>
        <v>0</v>
      </c>
      <c r="BH486" s="24">
        <v>0</v>
      </c>
      <c r="BI486" s="24">
        <f t="shared" si="242"/>
        <v>0</v>
      </c>
      <c r="BJ486" s="24">
        <v>0</v>
      </c>
      <c r="BK486" s="24">
        <f t="shared" si="243"/>
        <v>0</v>
      </c>
      <c r="BL486" s="24">
        <f t="shared" si="244"/>
        <v>0</v>
      </c>
      <c r="BM486" s="24">
        <f t="shared" si="230"/>
        <v>0</v>
      </c>
      <c r="BN486" s="24">
        <f t="shared" si="231"/>
        <v>0</v>
      </c>
      <c r="BO486" s="24">
        <f t="shared" si="232"/>
        <v>0</v>
      </c>
      <c r="BP486" s="24">
        <f t="shared" si="233"/>
        <v>0</v>
      </c>
      <c r="BQ486" s="24">
        <f t="shared" si="234"/>
        <v>0</v>
      </c>
      <c r="BR486" s="24">
        <f t="shared" si="245"/>
        <v>0</v>
      </c>
      <c r="BS486" s="24">
        <f t="shared" si="249"/>
        <v>0</v>
      </c>
      <c r="BT486" s="24">
        <v>0</v>
      </c>
      <c r="BU486" s="24">
        <f t="shared" si="246"/>
        <v>0</v>
      </c>
      <c r="BV486" s="24">
        <v>0</v>
      </c>
    </row>
    <row r="487" spans="1:74">
      <c r="A487" s="87">
        <v>478</v>
      </c>
      <c r="B487" s="1"/>
      <c r="C487" s="1"/>
      <c r="D487" s="2"/>
      <c r="E487" s="3"/>
      <c r="F487" s="4"/>
      <c r="G487" s="5"/>
      <c r="H487" s="4"/>
      <c r="I487" s="5"/>
      <c r="J487" s="6"/>
      <c r="K487" s="5"/>
      <c r="L487" s="5"/>
      <c r="M487" s="5"/>
      <c r="N487" s="7"/>
      <c r="O487" s="38"/>
      <c r="P487" s="5"/>
      <c r="Q487" s="5"/>
      <c r="R487" s="7"/>
      <c r="S487" s="38"/>
      <c r="T487" s="5"/>
      <c r="U487" s="5"/>
      <c r="V487" s="55"/>
      <c r="W487" s="38"/>
      <c r="X487" s="5"/>
      <c r="Y487" s="5"/>
      <c r="Z487" s="55"/>
      <c r="AA487" s="36">
        <f>IF(Dane!$E$3=1,AO487+BA487+BM487,IF(Dane!$E$3=2,AU487+BG487+BS487,AW487+BI487+BU487))</f>
        <v>0</v>
      </c>
      <c r="AB487" s="16">
        <f>IF(Dane!$E$3=1,AP487+BB487+BN487,IF(Dane!$E$3=2,AV487+BH487+BT487,AX487+BJ487+BV487))</f>
        <v>0</v>
      </c>
      <c r="AC487" s="16">
        <f>IF(((K487*Dane!$C$9)-AA487)&lt;0,0,(K487*Dane!$C$9)-AA487)</f>
        <v>0</v>
      </c>
      <c r="AD487" s="37">
        <f>IFERROR(IF(((L487*Dane!$C$9)-AB487)&lt;0,0,(L487*Dane!$C$9)-AB487),0)</f>
        <v>0</v>
      </c>
      <c r="AE487" s="97"/>
      <c r="AF487" s="77">
        <f>IF(Dane!$E$3=1,AO487,IF(Dane!$E$3=2,AU487,AW487))</f>
        <v>0</v>
      </c>
      <c r="AG487" s="77">
        <f>IF(Dane!$E$3=1,AP487,IF(Dane!$E$3=2,AV487,AX487))</f>
        <v>0</v>
      </c>
      <c r="AH487" s="77">
        <f>IF(Dane!$E$3=1,BA487,IF(Dane!$E$3=2,BG487,BI487))</f>
        <v>0</v>
      </c>
      <c r="AI487" s="77">
        <f>IF(Dane!$E$3=1,BB487,IF(Dane!$E$3=2,BH487,BJ487))</f>
        <v>0</v>
      </c>
      <c r="AJ487" s="77">
        <f>IF(Dane!$E$3=1,BM487,IF(Dane!$E$3=2,BS487,BU487))</f>
        <v>0</v>
      </c>
      <c r="AK487" s="77">
        <f>IF(Dane!$E$3=1,BN487,IF(Dane!$E$3=2,BT487,BV487))</f>
        <v>0</v>
      </c>
      <c r="AL487" s="24">
        <f t="shared" si="235"/>
        <v>0</v>
      </c>
      <c r="AM487" s="24">
        <f t="shared" si="236"/>
        <v>0</v>
      </c>
      <c r="AN487" s="24"/>
      <c r="AO487" s="24">
        <f t="shared" si="221"/>
        <v>0</v>
      </c>
      <c r="AP487" s="24">
        <f t="shared" si="237"/>
        <v>0</v>
      </c>
      <c r="AQ487" s="24">
        <f t="shared" si="222"/>
        <v>0</v>
      </c>
      <c r="AR487" s="24">
        <f t="shared" si="223"/>
        <v>0</v>
      </c>
      <c r="AS487" s="24">
        <f t="shared" si="224"/>
        <v>0</v>
      </c>
      <c r="AT487" s="24">
        <f t="shared" si="238"/>
        <v>0</v>
      </c>
      <c r="AU487" s="24">
        <f t="shared" si="247"/>
        <v>0</v>
      </c>
      <c r="AV487" s="24">
        <v>0</v>
      </c>
      <c r="AW487" s="24">
        <f t="shared" si="250"/>
        <v>0</v>
      </c>
      <c r="AX487" s="24">
        <v>0</v>
      </c>
      <c r="AY487" s="24">
        <f t="shared" si="239"/>
        <v>0</v>
      </c>
      <c r="AZ487" s="24">
        <f t="shared" si="240"/>
        <v>0</v>
      </c>
      <c r="BA487" s="24">
        <f t="shared" si="225"/>
        <v>0</v>
      </c>
      <c r="BB487" s="24">
        <f t="shared" si="226"/>
        <v>0</v>
      </c>
      <c r="BC487" s="24">
        <f t="shared" si="227"/>
        <v>0</v>
      </c>
      <c r="BD487" s="24">
        <f t="shared" si="228"/>
        <v>0</v>
      </c>
      <c r="BE487" s="24">
        <f t="shared" si="229"/>
        <v>0</v>
      </c>
      <c r="BF487" s="24">
        <f t="shared" si="241"/>
        <v>0</v>
      </c>
      <c r="BG487" s="24">
        <f t="shared" si="248"/>
        <v>0</v>
      </c>
      <c r="BH487" s="24">
        <v>0</v>
      </c>
      <c r="BI487" s="24">
        <f t="shared" si="242"/>
        <v>0</v>
      </c>
      <c r="BJ487" s="24">
        <v>0</v>
      </c>
      <c r="BK487" s="24">
        <f t="shared" si="243"/>
        <v>0</v>
      </c>
      <c r="BL487" s="24">
        <f t="shared" si="244"/>
        <v>0</v>
      </c>
      <c r="BM487" s="24">
        <f t="shared" si="230"/>
        <v>0</v>
      </c>
      <c r="BN487" s="24">
        <f t="shared" si="231"/>
        <v>0</v>
      </c>
      <c r="BO487" s="24">
        <f t="shared" si="232"/>
        <v>0</v>
      </c>
      <c r="BP487" s="24">
        <f t="shared" si="233"/>
        <v>0</v>
      </c>
      <c r="BQ487" s="24">
        <f t="shared" si="234"/>
        <v>0</v>
      </c>
      <c r="BR487" s="24">
        <f t="shared" si="245"/>
        <v>0</v>
      </c>
      <c r="BS487" s="24">
        <f t="shared" si="249"/>
        <v>0</v>
      </c>
      <c r="BT487" s="24">
        <v>0</v>
      </c>
      <c r="BU487" s="24">
        <f t="shared" si="246"/>
        <v>0</v>
      </c>
      <c r="BV487" s="24">
        <v>0</v>
      </c>
    </row>
    <row r="488" spans="1:74">
      <c r="A488" s="87">
        <v>479</v>
      </c>
      <c r="B488" s="1"/>
      <c r="C488" s="1"/>
      <c r="D488" s="2"/>
      <c r="E488" s="3"/>
      <c r="F488" s="4"/>
      <c r="G488" s="5"/>
      <c r="H488" s="4"/>
      <c r="I488" s="5"/>
      <c r="J488" s="6"/>
      <c r="K488" s="5"/>
      <c r="L488" s="5"/>
      <c r="M488" s="5"/>
      <c r="N488" s="7"/>
      <c r="O488" s="38"/>
      <c r="P488" s="5"/>
      <c r="Q488" s="5"/>
      <c r="R488" s="7"/>
      <c r="S488" s="38"/>
      <c r="T488" s="5"/>
      <c r="U488" s="5"/>
      <c r="V488" s="55"/>
      <c r="W488" s="38"/>
      <c r="X488" s="5"/>
      <c r="Y488" s="5"/>
      <c r="Z488" s="55"/>
      <c r="AA488" s="36">
        <f>IF(Dane!$E$3=1,AO488+BA488+BM488,IF(Dane!$E$3=2,AU488+BG488+BS488,AW488+BI488+BU488))</f>
        <v>0</v>
      </c>
      <c r="AB488" s="16">
        <f>IF(Dane!$E$3=1,AP488+BB488+BN488,IF(Dane!$E$3=2,AV488+BH488+BT488,AX488+BJ488+BV488))</f>
        <v>0</v>
      </c>
      <c r="AC488" s="16">
        <f>IF(((K488*Dane!$C$9)-AA488)&lt;0,0,(K488*Dane!$C$9)-AA488)</f>
        <v>0</v>
      </c>
      <c r="AD488" s="37">
        <f>IFERROR(IF(((L488*Dane!$C$9)-AB488)&lt;0,0,(L488*Dane!$C$9)-AB488),0)</f>
        <v>0</v>
      </c>
      <c r="AE488" s="97"/>
      <c r="AF488" s="77">
        <f>IF(Dane!$E$3=1,AO488,IF(Dane!$E$3=2,AU488,AW488))</f>
        <v>0</v>
      </c>
      <c r="AG488" s="77">
        <f>IF(Dane!$E$3=1,AP488,IF(Dane!$E$3=2,AV488,AX488))</f>
        <v>0</v>
      </c>
      <c r="AH488" s="77">
        <f>IF(Dane!$E$3=1,BA488,IF(Dane!$E$3=2,BG488,BI488))</f>
        <v>0</v>
      </c>
      <c r="AI488" s="77">
        <f>IF(Dane!$E$3=1,BB488,IF(Dane!$E$3=2,BH488,BJ488))</f>
        <v>0</v>
      </c>
      <c r="AJ488" s="77">
        <f>IF(Dane!$E$3=1,BM488,IF(Dane!$E$3=2,BS488,BU488))</f>
        <v>0</v>
      </c>
      <c r="AK488" s="77">
        <f>IF(Dane!$E$3=1,BN488,IF(Dane!$E$3=2,BT488,BV488))</f>
        <v>0</v>
      </c>
      <c r="AL488" s="24">
        <f t="shared" si="235"/>
        <v>0</v>
      </c>
      <c r="AM488" s="24">
        <f t="shared" si="236"/>
        <v>0</v>
      </c>
      <c r="AN488" s="24"/>
      <c r="AO488" s="24">
        <f t="shared" si="221"/>
        <v>0</v>
      </c>
      <c r="AP488" s="24">
        <f t="shared" si="237"/>
        <v>0</v>
      </c>
      <c r="AQ488" s="24">
        <f t="shared" si="222"/>
        <v>0</v>
      </c>
      <c r="AR488" s="24">
        <f t="shared" si="223"/>
        <v>0</v>
      </c>
      <c r="AS488" s="24">
        <f t="shared" si="224"/>
        <v>0</v>
      </c>
      <c r="AT488" s="24">
        <f t="shared" si="238"/>
        <v>0</v>
      </c>
      <c r="AU488" s="24">
        <f t="shared" si="247"/>
        <v>0</v>
      </c>
      <c r="AV488" s="24">
        <v>0</v>
      </c>
      <c r="AW488" s="24">
        <f t="shared" si="250"/>
        <v>0</v>
      </c>
      <c r="AX488" s="24">
        <v>0</v>
      </c>
      <c r="AY488" s="24">
        <f t="shared" si="239"/>
        <v>0</v>
      </c>
      <c r="AZ488" s="24">
        <f t="shared" si="240"/>
        <v>0</v>
      </c>
      <c r="BA488" s="24">
        <f t="shared" si="225"/>
        <v>0</v>
      </c>
      <c r="BB488" s="24">
        <f t="shared" si="226"/>
        <v>0</v>
      </c>
      <c r="BC488" s="24">
        <f t="shared" si="227"/>
        <v>0</v>
      </c>
      <c r="BD488" s="24">
        <f t="shared" si="228"/>
        <v>0</v>
      </c>
      <c r="BE488" s="24">
        <f t="shared" si="229"/>
        <v>0</v>
      </c>
      <c r="BF488" s="24">
        <f t="shared" si="241"/>
        <v>0</v>
      </c>
      <c r="BG488" s="24">
        <f t="shared" si="248"/>
        <v>0</v>
      </c>
      <c r="BH488" s="24">
        <v>0</v>
      </c>
      <c r="BI488" s="24">
        <f t="shared" si="242"/>
        <v>0</v>
      </c>
      <c r="BJ488" s="24">
        <v>0</v>
      </c>
      <c r="BK488" s="24">
        <f t="shared" si="243"/>
        <v>0</v>
      </c>
      <c r="BL488" s="24">
        <f t="shared" si="244"/>
        <v>0</v>
      </c>
      <c r="BM488" s="24">
        <f t="shared" si="230"/>
        <v>0</v>
      </c>
      <c r="BN488" s="24">
        <f t="shared" si="231"/>
        <v>0</v>
      </c>
      <c r="BO488" s="24">
        <f t="shared" si="232"/>
        <v>0</v>
      </c>
      <c r="BP488" s="24">
        <f t="shared" si="233"/>
        <v>0</v>
      </c>
      <c r="BQ488" s="24">
        <f t="shared" si="234"/>
        <v>0</v>
      </c>
      <c r="BR488" s="24">
        <f t="shared" si="245"/>
        <v>0</v>
      </c>
      <c r="BS488" s="24">
        <f t="shared" si="249"/>
        <v>0</v>
      </c>
      <c r="BT488" s="24">
        <v>0</v>
      </c>
      <c r="BU488" s="24">
        <f t="shared" si="246"/>
        <v>0</v>
      </c>
      <c r="BV488" s="24">
        <v>0</v>
      </c>
    </row>
    <row r="489" spans="1:74">
      <c r="A489" s="87">
        <v>480</v>
      </c>
      <c r="B489" s="1"/>
      <c r="C489" s="1"/>
      <c r="D489" s="2"/>
      <c r="E489" s="3"/>
      <c r="F489" s="4"/>
      <c r="G489" s="5"/>
      <c r="H489" s="4"/>
      <c r="I489" s="5"/>
      <c r="J489" s="6"/>
      <c r="K489" s="5"/>
      <c r="L489" s="5"/>
      <c r="M489" s="5"/>
      <c r="N489" s="7"/>
      <c r="O489" s="38"/>
      <c r="P489" s="5"/>
      <c r="Q489" s="5"/>
      <c r="R489" s="7"/>
      <c r="S489" s="38"/>
      <c r="T489" s="5"/>
      <c r="U489" s="5"/>
      <c r="V489" s="55"/>
      <c r="W489" s="38"/>
      <c r="X489" s="5"/>
      <c r="Y489" s="5"/>
      <c r="Z489" s="55"/>
      <c r="AA489" s="36">
        <f>IF(Dane!$E$3=1,AO489+BA489+BM489,IF(Dane!$E$3=2,AU489+BG489+BS489,AW489+BI489+BU489))</f>
        <v>0</v>
      </c>
      <c r="AB489" s="16">
        <f>IF(Dane!$E$3=1,AP489+BB489+BN489,IF(Dane!$E$3=2,AV489+BH489+BT489,AX489+BJ489+BV489))</f>
        <v>0</v>
      </c>
      <c r="AC489" s="16">
        <f>IF(((K489*Dane!$C$9)-AA489)&lt;0,0,(K489*Dane!$C$9)-AA489)</f>
        <v>0</v>
      </c>
      <c r="AD489" s="37">
        <f>IFERROR(IF(((L489*Dane!$C$9)-AB489)&lt;0,0,(L489*Dane!$C$9)-AB489),0)</f>
        <v>0</v>
      </c>
      <c r="AE489" s="97"/>
      <c r="AF489" s="77">
        <f>IF(Dane!$E$3=1,AO489,IF(Dane!$E$3=2,AU489,AW489))</f>
        <v>0</v>
      </c>
      <c r="AG489" s="77">
        <f>IF(Dane!$E$3=1,AP489,IF(Dane!$E$3=2,AV489,AX489))</f>
        <v>0</v>
      </c>
      <c r="AH489" s="77">
        <f>IF(Dane!$E$3=1,BA489,IF(Dane!$E$3=2,BG489,BI489))</f>
        <v>0</v>
      </c>
      <c r="AI489" s="77">
        <f>IF(Dane!$E$3=1,BB489,IF(Dane!$E$3=2,BH489,BJ489))</f>
        <v>0</v>
      </c>
      <c r="AJ489" s="77">
        <f>IF(Dane!$E$3=1,BM489,IF(Dane!$E$3=2,BS489,BU489))</f>
        <v>0</v>
      </c>
      <c r="AK489" s="77">
        <f>IF(Dane!$E$3=1,BN489,IF(Dane!$E$3=2,BT489,BV489))</f>
        <v>0</v>
      </c>
      <c r="AL489" s="24">
        <f t="shared" si="235"/>
        <v>0</v>
      </c>
      <c r="AM489" s="24">
        <f t="shared" si="236"/>
        <v>0</v>
      </c>
      <c r="AN489" s="24"/>
      <c r="AO489" s="24">
        <f t="shared" si="221"/>
        <v>0</v>
      </c>
      <c r="AP489" s="24">
        <f t="shared" si="237"/>
        <v>0</v>
      </c>
      <c r="AQ489" s="24">
        <f t="shared" si="222"/>
        <v>0</v>
      </c>
      <c r="AR489" s="24">
        <f t="shared" si="223"/>
        <v>0</v>
      </c>
      <c r="AS489" s="24">
        <f t="shared" si="224"/>
        <v>0</v>
      </c>
      <c r="AT489" s="24">
        <f t="shared" si="238"/>
        <v>0</v>
      </c>
      <c r="AU489" s="24">
        <f t="shared" si="247"/>
        <v>0</v>
      </c>
      <c r="AV489" s="24">
        <v>0</v>
      </c>
      <c r="AW489" s="24">
        <f t="shared" si="250"/>
        <v>0</v>
      </c>
      <c r="AX489" s="24">
        <v>0</v>
      </c>
      <c r="AY489" s="24">
        <f t="shared" si="239"/>
        <v>0</v>
      </c>
      <c r="AZ489" s="24">
        <f t="shared" si="240"/>
        <v>0</v>
      </c>
      <c r="BA489" s="24">
        <f t="shared" si="225"/>
        <v>0</v>
      </c>
      <c r="BB489" s="24">
        <f t="shared" si="226"/>
        <v>0</v>
      </c>
      <c r="BC489" s="24">
        <f t="shared" si="227"/>
        <v>0</v>
      </c>
      <c r="BD489" s="24">
        <f t="shared" si="228"/>
        <v>0</v>
      </c>
      <c r="BE489" s="24">
        <f t="shared" si="229"/>
        <v>0</v>
      </c>
      <c r="BF489" s="24">
        <f t="shared" si="241"/>
        <v>0</v>
      </c>
      <c r="BG489" s="24">
        <f t="shared" si="248"/>
        <v>0</v>
      </c>
      <c r="BH489" s="24">
        <v>0</v>
      </c>
      <c r="BI489" s="24">
        <f t="shared" si="242"/>
        <v>0</v>
      </c>
      <c r="BJ489" s="24">
        <v>0</v>
      </c>
      <c r="BK489" s="24">
        <f t="shared" si="243"/>
        <v>0</v>
      </c>
      <c r="BL489" s="24">
        <f t="shared" si="244"/>
        <v>0</v>
      </c>
      <c r="BM489" s="24">
        <f t="shared" si="230"/>
        <v>0</v>
      </c>
      <c r="BN489" s="24">
        <f t="shared" si="231"/>
        <v>0</v>
      </c>
      <c r="BO489" s="24">
        <f t="shared" si="232"/>
        <v>0</v>
      </c>
      <c r="BP489" s="24">
        <f t="shared" si="233"/>
        <v>0</v>
      </c>
      <c r="BQ489" s="24">
        <f t="shared" si="234"/>
        <v>0</v>
      </c>
      <c r="BR489" s="24">
        <f t="shared" si="245"/>
        <v>0</v>
      </c>
      <c r="BS489" s="24">
        <f t="shared" si="249"/>
        <v>0</v>
      </c>
      <c r="BT489" s="24">
        <v>0</v>
      </c>
      <c r="BU489" s="24">
        <f t="shared" si="246"/>
        <v>0</v>
      </c>
      <c r="BV489" s="24">
        <v>0</v>
      </c>
    </row>
    <row r="490" spans="1:74">
      <c r="A490" s="87">
        <v>481</v>
      </c>
      <c r="B490" s="1"/>
      <c r="C490" s="1"/>
      <c r="D490" s="2"/>
      <c r="E490" s="3"/>
      <c r="F490" s="4"/>
      <c r="G490" s="5"/>
      <c r="H490" s="4"/>
      <c r="I490" s="5"/>
      <c r="J490" s="6"/>
      <c r="K490" s="5"/>
      <c r="L490" s="5"/>
      <c r="M490" s="5"/>
      <c r="N490" s="7"/>
      <c r="O490" s="38"/>
      <c r="P490" s="5"/>
      <c r="Q490" s="5"/>
      <c r="R490" s="7"/>
      <c r="S490" s="38"/>
      <c r="T490" s="5"/>
      <c r="U490" s="5"/>
      <c r="V490" s="55"/>
      <c r="W490" s="38"/>
      <c r="X490" s="5"/>
      <c r="Y490" s="5"/>
      <c r="Z490" s="55"/>
      <c r="AA490" s="36">
        <f>IF(Dane!$E$3=1,AO490+BA490+BM490,IF(Dane!$E$3=2,AU490+BG490+BS490,AW490+BI490+BU490))</f>
        <v>0</v>
      </c>
      <c r="AB490" s="16">
        <f>IF(Dane!$E$3=1,AP490+BB490+BN490,IF(Dane!$E$3=2,AV490+BH490+BT490,AX490+BJ490+BV490))</f>
        <v>0</v>
      </c>
      <c r="AC490" s="16">
        <f>IF(((K490*Dane!$C$9)-AA490)&lt;0,0,(K490*Dane!$C$9)-AA490)</f>
        <v>0</v>
      </c>
      <c r="AD490" s="37">
        <f>IFERROR(IF(((L490*Dane!$C$9)-AB490)&lt;0,0,(L490*Dane!$C$9)-AB490),0)</f>
        <v>0</v>
      </c>
      <c r="AE490" s="97"/>
      <c r="AF490" s="77">
        <f>IF(Dane!$E$3=1,AO490,IF(Dane!$E$3=2,AU490,AW490))</f>
        <v>0</v>
      </c>
      <c r="AG490" s="77">
        <f>IF(Dane!$E$3=1,AP490,IF(Dane!$E$3=2,AV490,AX490))</f>
        <v>0</v>
      </c>
      <c r="AH490" s="77">
        <f>IF(Dane!$E$3=1,BA490,IF(Dane!$E$3=2,BG490,BI490))</f>
        <v>0</v>
      </c>
      <c r="AI490" s="77">
        <f>IF(Dane!$E$3=1,BB490,IF(Dane!$E$3=2,BH490,BJ490))</f>
        <v>0</v>
      </c>
      <c r="AJ490" s="77">
        <f>IF(Dane!$E$3=1,BM490,IF(Dane!$E$3=2,BS490,BU490))</f>
        <v>0</v>
      </c>
      <c r="AK490" s="77">
        <f>IF(Dane!$E$3=1,BN490,IF(Dane!$E$3=2,BT490,BV490))</f>
        <v>0</v>
      </c>
      <c r="AL490" s="24">
        <f t="shared" si="235"/>
        <v>0</v>
      </c>
      <c r="AM490" s="24">
        <f t="shared" si="236"/>
        <v>0</v>
      </c>
      <c r="AN490" s="24"/>
      <c r="AO490" s="24">
        <f t="shared" si="221"/>
        <v>0</v>
      </c>
      <c r="AP490" s="24">
        <f t="shared" si="237"/>
        <v>0</v>
      </c>
      <c r="AQ490" s="24">
        <f t="shared" si="222"/>
        <v>0</v>
      </c>
      <c r="AR490" s="24">
        <f t="shared" si="223"/>
        <v>0</v>
      </c>
      <c r="AS490" s="24">
        <f t="shared" si="224"/>
        <v>0</v>
      </c>
      <c r="AT490" s="24">
        <f t="shared" si="238"/>
        <v>0</v>
      </c>
      <c r="AU490" s="24">
        <f t="shared" si="247"/>
        <v>0</v>
      </c>
      <c r="AV490" s="24">
        <v>0</v>
      </c>
      <c r="AW490" s="24">
        <f t="shared" si="250"/>
        <v>0</v>
      </c>
      <c r="AX490" s="24">
        <v>0</v>
      </c>
      <c r="AY490" s="24">
        <f t="shared" si="239"/>
        <v>0</v>
      </c>
      <c r="AZ490" s="24">
        <f t="shared" si="240"/>
        <v>0</v>
      </c>
      <c r="BA490" s="24">
        <f t="shared" si="225"/>
        <v>0</v>
      </c>
      <c r="BB490" s="24">
        <f t="shared" si="226"/>
        <v>0</v>
      </c>
      <c r="BC490" s="24">
        <f t="shared" si="227"/>
        <v>0</v>
      </c>
      <c r="BD490" s="24">
        <f t="shared" si="228"/>
        <v>0</v>
      </c>
      <c r="BE490" s="24">
        <f t="shared" si="229"/>
        <v>0</v>
      </c>
      <c r="BF490" s="24">
        <f t="shared" si="241"/>
        <v>0</v>
      </c>
      <c r="BG490" s="24">
        <f t="shared" si="248"/>
        <v>0</v>
      </c>
      <c r="BH490" s="24">
        <v>0</v>
      </c>
      <c r="BI490" s="24">
        <f t="shared" si="242"/>
        <v>0</v>
      </c>
      <c r="BJ490" s="24">
        <v>0</v>
      </c>
      <c r="BK490" s="24">
        <f t="shared" si="243"/>
        <v>0</v>
      </c>
      <c r="BL490" s="24">
        <f t="shared" si="244"/>
        <v>0</v>
      </c>
      <c r="BM490" s="24">
        <f t="shared" si="230"/>
        <v>0</v>
      </c>
      <c r="BN490" s="24">
        <f t="shared" si="231"/>
        <v>0</v>
      </c>
      <c r="BO490" s="24">
        <f t="shared" si="232"/>
        <v>0</v>
      </c>
      <c r="BP490" s="24">
        <f t="shared" si="233"/>
        <v>0</v>
      </c>
      <c r="BQ490" s="24">
        <f t="shared" si="234"/>
        <v>0</v>
      </c>
      <c r="BR490" s="24">
        <f t="shared" si="245"/>
        <v>0</v>
      </c>
      <c r="BS490" s="24">
        <f t="shared" si="249"/>
        <v>0</v>
      </c>
      <c r="BT490" s="24">
        <v>0</v>
      </c>
      <c r="BU490" s="24">
        <f t="shared" si="246"/>
        <v>0</v>
      </c>
      <c r="BV490" s="24">
        <v>0</v>
      </c>
    </row>
    <row r="491" spans="1:74">
      <c r="A491" s="87">
        <v>482</v>
      </c>
      <c r="B491" s="1"/>
      <c r="C491" s="1"/>
      <c r="D491" s="2"/>
      <c r="E491" s="3"/>
      <c r="F491" s="4"/>
      <c r="G491" s="5"/>
      <c r="H491" s="4"/>
      <c r="I491" s="5"/>
      <c r="J491" s="6"/>
      <c r="K491" s="5"/>
      <c r="L491" s="5"/>
      <c r="M491" s="5"/>
      <c r="N491" s="7"/>
      <c r="O491" s="38"/>
      <c r="P491" s="5"/>
      <c r="Q491" s="5"/>
      <c r="R491" s="7"/>
      <c r="S491" s="38"/>
      <c r="T491" s="5"/>
      <c r="U491" s="5"/>
      <c r="V491" s="55"/>
      <c r="W491" s="38"/>
      <c r="X491" s="5"/>
      <c r="Y491" s="5"/>
      <c r="Z491" s="55"/>
      <c r="AA491" s="36">
        <f>IF(Dane!$E$3=1,AO491+BA491+BM491,IF(Dane!$E$3=2,AU491+BG491+BS491,AW491+BI491+BU491))</f>
        <v>0</v>
      </c>
      <c r="AB491" s="16">
        <f>IF(Dane!$E$3=1,AP491+BB491+BN491,IF(Dane!$E$3=2,AV491+BH491+BT491,AX491+BJ491+BV491))</f>
        <v>0</v>
      </c>
      <c r="AC491" s="16">
        <f>IF(((K491*Dane!$C$9)-AA491)&lt;0,0,(K491*Dane!$C$9)-AA491)</f>
        <v>0</v>
      </c>
      <c r="AD491" s="37">
        <f>IFERROR(IF(((L491*Dane!$C$9)-AB491)&lt;0,0,(L491*Dane!$C$9)-AB491),0)</f>
        <v>0</v>
      </c>
      <c r="AE491" s="97"/>
      <c r="AF491" s="77">
        <f>IF(Dane!$E$3=1,AO491,IF(Dane!$E$3=2,AU491,AW491))</f>
        <v>0</v>
      </c>
      <c r="AG491" s="77">
        <f>IF(Dane!$E$3=1,AP491,IF(Dane!$E$3=2,AV491,AX491))</f>
        <v>0</v>
      </c>
      <c r="AH491" s="77">
        <f>IF(Dane!$E$3=1,BA491,IF(Dane!$E$3=2,BG491,BI491))</f>
        <v>0</v>
      </c>
      <c r="AI491" s="77">
        <f>IF(Dane!$E$3=1,BB491,IF(Dane!$E$3=2,BH491,BJ491))</f>
        <v>0</v>
      </c>
      <c r="AJ491" s="77">
        <f>IF(Dane!$E$3=1,BM491,IF(Dane!$E$3=2,BS491,BU491))</f>
        <v>0</v>
      </c>
      <c r="AK491" s="77">
        <f>IF(Dane!$E$3=1,BN491,IF(Dane!$E$3=2,BT491,BV491))</f>
        <v>0</v>
      </c>
      <c r="AL491" s="24">
        <f t="shared" si="235"/>
        <v>0</v>
      </c>
      <c r="AM491" s="24">
        <f t="shared" si="236"/>
        <v>0</v>
      </c>
      <c r="AN491" s="24"/>
      <c r="AO491" s="24">
        <f t="shared" si="221"/>
        <v>0</v>
      </c>
      <c r="AP491" s="24">
        <f t="shared" si="237"/>
        <v>0</v>
      </c>
      <c r="AQ491" s="24">
        <f t="shared" si="222"/>
        <v>0</v>
      </c>
      <c r="AR491" s="24">
        <f t="shared" si="223"/>
        <v>0</v>
      </c>
      <c r="AS491" s="24">
        <f t="shared" si="224"/>
        <v>0</v>
      </c>
      <c r="AT491" s="24">
        <f t="shared" si="238"/>
        <v>0</v>
      </c>
      <c r="AU491" s="24">
        <f t="shared" si="247"/>
        <v>0</v>
      </c>
      <c r="AV491" s="24">
        <v>0</v>
      </c>
      <c r="AW491" s="24">
        <f t="shared" si="250"/>
        <v>0</v>
      </c>
      <c r="AX491" s="24">
        <v>0</v>
      </c>
      <c r="AY491" s="24">
        <f t="shared" si="239"/>
        <v>0</v>
      </c>
      <c r="AZ491" s="24">
        <f t="shared" si="240"/>
        <v>0</v>
      </c>
      <c r="BA491" s="24">
        <f t="shared" si="225"/>
        <v>0</v>
      </c>
      <c r="BB491" s="24">
        <f t="shared" si="226"/>
        <v>0</v>
      </c>
      <c r="BC491" s="24">
        <f t="shared" si="227"/>
        <v>0</v>
      </c>
      <c r="BD491" s="24">
        <f t="shared" si="228"/>
        <v>0</v>
      </c>
      <c r="BE491" s="24">
        <f t="shared" si="229"/>
        <v>0</v>
      </c>
      <c r="BF491" s="24">
        <f t="shared" si="241"/>
        <v>0</v>
      </c>
      <c r="BG491" s="24">
        <f t="shared" si="248"/>
        <v>0</v>
      </c>
      <c r="BH491" s="24">
        <v>0</v>
      </c>
      <c r="BI491" s="24">
        <f t="shared" si="242"/>
        <v>0</v>
      </c>
      <c r="BJ491" s="24">
        <v>0</v>
      </c>
      <c r="BK491" s="24">
        <f t="shared" si="243"/>
        <v>0</v>
      </c>
      <c r="BL491" s="24">
        <f t="shared" si="244"/>
        <v>0</v>
      </c>
      <c r="BM491" s="24">
        <f t="shared" si="230"/>
        <v>0</v>
      </c>
      <c r="BN491" s="24">
        <f t="shared" si="231"/>
        <v>0</v>
      </c>
      <c r="BO491" s="24">
        <f t="shared" si="232"/>
        <v>0</v>
      </c>
      <c r="BP491" s="24">
        <f t="shared" si="233"/>
        <v>0</v>
      </c>
      <c r="BQ491" s="24">
        <f t="shared" si="234"/>
        <v>0</v>
      </c>
      <c r="BR491" s="24">
        <f t="shared" si="245"/>
        <v>0</v>
      </c>
      <c r="BS491" s="24">
        <f t="shared" si="249"/>
        <v>0</v>
      </c>
      <c r="BT491" s="24">
        <v>0</v>
      </c>
      <c r="BU491" s="24">
        <f t="shared" si="246"/>
        <v>0</v>
      </c>
      <c r="BV491" s="24">
        <v>0</v>
      </c>
    </row>
    <row r="492" spans="1:74">
      <c r="A492" s="87">
        <v>483</v>
      </c>
      <c r="B492" s="1"/>
      <c r="C492" s="1"/>
      <c r="D492" s="2"/>
      <c r="E492" s="3"/>
      <c r="F492" s="4"/>
      <c r="G492" s="5"/>
      <c r="H492" s="4"/>
      <c r="I492" s="5"/>
      <c r="J492" s="6"/>
      <c r="K492" s="5"/>
      <c r="L492" s="5"/>
      <c r="M492" s="5"/>
      <c r="N492" s="7"/>
      <c r="O492" s="38"/>
      <c r="P492" s="5"/>
      <c r="Q492" s="5"/>
      <c r="R492" s="7"/>
      <c r="S492" s="38"/>
      <c r="T492" s="5"/>
      <c r="U492" s="5"/>
      <c r="V492" s="55"/>
      <c r="W492" s="38"/>
      <c r="X492" s="5"/>
      <c r="Y492" s="5"/>
      <c r="Z492" s="55"/>
      <c r="AA492" s="36">
        <f>IF(Dane!$E$3=1,AO492+BA492+BM492,IF(Dane!$E$3=2,AU492+BG492+BS492,AW492+BI492+BU492))</f>
        <v>0</v>
      </c>
      <c r="AB492" s="16">
        <f>IF(Dane!$E$3=1,AP492+BB492+BN492,IF(Dane!$E$3=2,AV492+BH492+BT492,AX492+BJ492+BV492))</f>
        <v>0</v>
      </c>
      <c r="AC492" s="16">
        <f>IF(((K492*Dane!$C$9)-AA492)&lt;0,0,(K492*Dane!$C$9)-AA492)</f>
        <v>0</v>
      </c>
      <c r="AD492" s="37">
        <f>IFERROR(IF(((L492*Dane!$C$9)-AB492)&lt;0,0,(L492*Dane!$C$9)-AB492),0)</f>
        <v>0</v>
      </c>
      <c r="AE492" s="97"/>
      <c r="AF492" s="77">
        <f>IF(Dane!$E$3=1,AO492,IF(Dane!$E$3=2,AU492,AW492))</f>
        <v>0</v>
      </c>
      <c r="AG492" s="77">
        <f>IF(Dane!$E$3=1,AP492,IF(Dane!$E$3=2,AV492,AX492))</f>
        <v>0</v>
      </c>
      <c r="AH492" s="77">
        <f>IF(Dane!$E$3=1,BA492,IF(Dane!$E$3=2,BG492,BI492))</f>
        <v>0</v>
      </c>
      <c r="AI492" s="77">
        <f>IF(Dane!$E$3=1,BB492,IF(Dane!$E$3=2,BH492,BJ492))</f>
        <v>0</v>
      </c>
      <c r="AJ492" s="77">
        <f>IF(Dane!$E$3=1,BM492,IF(Dane!$E$3=2,BS492,BU492))</f>
        <v>0</v>
      </c>
      <c r="AK492" s="77">
        <f>IF(Dane!$E$3=1,BN492,IF(Dane!$E$3=2,BT492,BV492))</f>
        <v>0</v>
      </c>
      <c r="AL492" s="24">
        <f t="shared" si="235"/>
        <v>0</v>
      </c>
      <c r="AM492" s="24">
        <f t="shared" si="236"/>
        <v>0</v>
      </c>
      <c r="AN492" s="24"/>
      <c r="AO492" s="24">
        <f t="shared" si="221"/>
        <v>0</v>
      </c>
      <c r="AP492" s="24">
        <f t="shared" si="237"/>
        <v>0</v>
      </c>
      <c r="AQ492" s="24">
        <f t="shared" si="222"/>
        <v>0</v>
      </c>
      <c r="AR492" s="24">
        <f t="shared" si="223"/>
        <v>0</v>
      </c>
      <c r="AS492" s="24">
        <f t="shared" si="224"/>
        <v>0</v>
      </c>
      <c r="AT492" s="24">
        <f t="shared" si="238"/>
        <v>0</v>
      </c>
      <c r="AU492" s="24">
        <f t="shared" si="247"/>
        <v>0</v>
      </c>
      <c r="AV492" s="24">
        <v>0</v>
      </c>
      <c r="AW492" s="24">
        <f t="shared" si="250"/>
        <v>0</v>
      </c>
      <c r="AX492" s="24">
        <v>0</v>
      </c>
      <c r="AY492" s="24">
        <f t="shared" si="239"/>
        <v>0</v>
      </c>
      <c r="AZ492" s="24">
        <f t="shared" si="240"/>
        <v>0</v>
      </c>
      <c r="BA492" s="24">
        <f t="shared" si="225"/>
        <v>0</v>
      </c>
      <c r="BB492" s="24">
        <f t="shared" si="226"/>
        <v>0</v>
      </c>
      <c r="BC492" s="24">
        <f t="shared" si="227"/>
        <v>0</v>
      </c>
      <c r="BD492" s="24">
        <f t="shared" si="228"/>
        <v>0</v>
      </c>
      <c r="BE492" s="24">
        <f t="shared" si="229"/>
        <v>0</v>
      </c>
      <c r="BF492" s="24">
        <f t="shared" si="241"/>
        <v>0</v>
      </c>
      <c r="BG492" s="24">
        <f t="shared" si="248"/>
        <v>0</v>
      </c>
      <c r="BH492" s="24">
        <v>0</v>
      </c>
      <c r="BI492" s="24">
        <f t="shared" si="242"/>
        <v>0</v>
      </c>
      <c r="BJ492" s="24">
        <v>0</v>
      </c>
      <c r="BK492" s="24">
        <f t="shared" si="243"/>
        <v>0</v>
      </c>
      <c r="BL492" s="24">
        <f t="shared" si="244"/>
        <v>0</v>
      </c>
      <c r="BM492" s="24">
        <f t="shared" si="230"/>
        <v>0</v>
      </c>
      <c r="BN492" s="24">
        <f t="shared" si="231"/>
        <v>0</v>
      </c>
      <c r="BO492" s="24">
        <f t="shared" si="232"/>
        <v>0</v>
      </c>
      <c r="BP492" s="24">
        <f t="shared" si="233"/>
        <v>0</v>
      </c>
      <c r="BQ492" s="24">
        <f t="shared" si="234"/>
        <v>0</v>
      </c>
      <c r="BR492" s="24">
        <f t="shared" si="245"/>
        <v>0</v>
      </c>
      <c r="BS492" s="24">
        <f t="shared" si="249"/>
        <v>0</v>
      </c>
      <c r="BT492" s="24">
        <v>0</v>
      </c>
      <c r="BU492" s="24">
        <f t="shared" si="246"/>
        <v>0</v>
      </c>
      <c r="BV492" s="24">
        <v>0</v>
      </c>
    </row>
    <row r="493" spans="1:74">
      <c r="A493" s="87">
        <v>484</v>
      </c>
      <c r="B493" s="1"/>
      <c r="C493" s="1"/>
      <c r="D493" s="2"/>
      <c r="E493" s="3"/>
      <c r="F493" s="4"/>
      <c r="G493" s="5"/>
      <c r="H493" s="4"/>
      <c r="I493" s="5"/>
      <c r="J493" s="6"/>
      <c r="K493" s="5"/>
      <c r="L493" s="5"/>
      <c r="M493" s="5"/>
      <c r="N493" s="7"/>
      <c r="O493" s="38"/>
      <c r="P493" s="5"/>
      <c r="Q493" s="5"/>
      <c r="R493" s="7"/>
      <c r="S493" s="38"/>
      <c r="T493" s="5"/>
      <c r="U493" s="5"/>
      <c r="V493" s="55"/>
      <c r="W493" s="38"/>
      <c r="X493" s="5"/>
      <c r="Y493" s="5"/>
      <c r="Z493" s="55"/>
      <c r="AA493" s="36">
        <f>IF(Dane!$E$3=1,AO493+BA493+BM493,IF(Dane!$E$3=2,AU493+BG493+BS493,AW493+BI493+BU493))</f>
        <v>0</v>
      </c>
      <c r="AB493" s="16">
        <f>IF(Dane!$E$3=1,AP493+BB493+BN493,IF(Dane!$E$3=2,AV493+BH493+BT493,AX493+BJ493+BV493))</f>
        <v>0</v>
      </c>
      <c r="AC493" s="16">
        <f>IF(((K493*Dane!$C$9)-AA493)&lt;0,0,(K493*Dane!$C$9)-AA493)</f>
        <v>0</v>
      </c>
      <c r="AD493" s="37">
        <f>IFERROR(IF(((L493*Dane!$C$9)-AB493)&lt;0,0,(L493*Dane!$C$9)-AB493),0)</f>
        <v>0</v>
      </c>
      <c r="AE493" s="97"/>
      <c r="AF493" s="77">
        <f>IF(Dane!$E$3=1,AO493,IF(Dane!$E$3=2,AU493,AW493))</f>
        <v>0</v>
      </c>
      <c r="AG493" s="77">
        <f>IF(Dane!$E$3=1,AP493,IF(Dane!$E$3=2,AV493,AX493))</f>
        <v>0</v>
      </c>
      <c r="AH493" s="77">
        <f>IF(Dane!$E$3=1,BA493,IF(Dane!$E$3=2,BG493,BI493))</f>
        <v>0</v>
      </c>
      <c r="AI493" s="77">
        <f>IF(Dane!$E$3=1,BB493,IF(Dane!$E$3=2,BH493,BJ493))</f>
        <v>0</v>
      </c>
      <c r="AJ493" s="77">
        <f>IF(Dane!$E$3=1,BM493,IF(Dane!$E$3=2,BS493,BU493))</f>
        <v>0</v>
      </c>
      <c r="AK493" s="77">
        <f>IF(Dane!$E$3=1,BN493,IF(Dane!$E$3=2,BT493,BV493))</f>
        <v>0</v>
      </c>
      <c r="AL493" s="24">
        <f t="shared" si="235"/>
        <v>0</v>
      </c>
      <c r="AM493" s="24">
        <f t="shared" si="236"/>
        <v>0</v>
      </c>
      <c r="AN493" s="24"/>
      <c r="AO493" s="24">
        <f t="shared" si="221"/>
        <v>0</v>
      </c>
      <c r="AP493" s="24">
        <f t="shared" si="237"/>
        <v>0</v>
      </c>
      <c r="AQ493" s="24">
        <f t="shared" si="222"/>
        <v>0</v>
      </c>
      <c r="AR493" s="24">
        <f t="shared" si="223"/>
        <v>0</v>
      </c>
      <c r="AS493" s="24">
        <f t="shared" si="224"/>
        <v>0</v>
      </c>
      <c r="AT493" s="24">
        <f t="shared" si="238"/>
        <v>0</v>
      </c>
      <c r="AU493" s="24">
        <f t="shared" si="247"/>
        <v>0</v>
      </c>
      <c r="AV493" s="24">
        <v>0</v>
      </c>
      <c r="AW493" s="24">
        <f t="shared" si="250"/>
        <v>0</v>
      </c>
      <c r="AX493" s="24">
        <v>0</v>
      </c>
      <c r="AY493" s="24">
        <f t="shared" si="239"/>
        <v>0</v>
      </c>
      <c r="AZ493" s="24">
        <f t="shared" si="240"/>
        <v>0</v>
      </c>
      <c r="BA493" s="24">
        <f t="shared" si="225"/>
        <v>0</v>
      </c>
      <c r="BB493" s="24">
        <f t="shared" si="226"/>
        <v>0</v>
      </c>
      <c r="BC493" s="24">
        <f t="shared" si="227"/>
        <v>0</v>
      </c>
      <c r="BD493" s="24">
        <f t="shared" si="228"/>
        <v>0</v>
      </c>
      <c r="BE493" s="24">
        <f t="shared" si="229"/>
        <v>0</v>
      </c>
      <c r="BF493" s="24">
        <f t="shared" si="241"/>
        <v>0</v>
      </c>
      <c r="BG493" s="24">
        <f t="shared" si="248"/>
        <v>0</v>
      </c>
      <c r="BH493" s="24">
        <v>0</v>
      </c>
      <c r="BI493" s="24">
        <f t="shared" si="242"/>
        <v>0</v>
      </c>
      <c r="BJ493" s="24">
        <v>0</v>
      </c>
      <c r="BK493" s="24">
        <f t="shared" si="243"/>
        <v>0</v>
      </c>
      <c r="BL493" s="24">
        <f t="shared" si="244"/>
        <v>0</v>
      </c>
      <c r="BM493" s="24">
        <f t="shared" si="230"/>
        <v>0</v>
      </c>
      <c r="BN493" s="24">
        <f t="shared" si="231"/>
        <v>0</v>
      </c>
      <c r="BO493" s="24">
        <f t="shared" si="232"/>
        <v>0</v>
      </c>
      <c r="BP493" s="24">
        <f t="shared" si="233"/>
        <v>0</v>
      </c>
      <c r="BQ493" s="24">
        <f t="shared" si="234"/>
        <v>0</v>
      </c>
      <c r="BR493" s="24">
        <f t="shared" si="245"/>
        <v>0</v>
      </c>
      <c r="BS493" s="24">
        <f t="shared" si="249"/>
        <v>0</v>
      </c>
      <c r="BT493" s="24">
        <v>0</v>
      </c>
      <c r="BU493" s="24">
        <f t="shared" si="246"/>
        <v>0</v>
      </c>
      <c r="BV493" s="24">
        <v>0</v>
      </c>
    </row>
    <row r="494" spans="1:74">
      <c r="A494" s="87">
        <v>485</v>
      </c>
      <c r="B494" s="1"/>
      <c r="C494" s="1"/>
      <c r="D494" s="2"/>
      <c r="E494" s="3"/>
      <c r="F494" s="4"/>
      <c r="G494" s="5"/>
      <c r="H494" s="4"/>
      <c r="I494" s="5"/>
      <c r="J494" s="6"/>
      <c r="K494" s="5"/>
      <c r="L494" s="5"/>
      <c r="M494" s="5"/>
      <c r="N494" s="7"/>
      <c r="O494" s="38"/>
      <c r="P494" s="5"/>
      <c r="Q494" s="5"/>
      <c r="R494" s="7"/>
      <c r="S494" s="38"/>
      <c r="T494" s="5"/>
      <c r="U494" s="5"/>
      <c r="V494" s="55"/>
      <c r="W494" s="38"/>
      <c r="X494" s="5"/>
      <c r="Y494" s="5"/>
      <c r="Z494" s="55"/>
      <c r="AA494" s="36">
        <f>IF(Dane!$E$3=1,AO494+BA494+BM494,IF(Dane!$E$3=2,AU494+BG494+BS494,AW494+BI494+BU494))</f>
        <v>0</v>
      </c>
      <c r="AB494" s="16">
        <f>IF(Dane!$E$3=1,AP494+BB494+BN494,IF(Dane!$E$3=2,AV494+BH494+BT494,AX494+BJ494+BV494))</f>
        <v>0</v>
      </c>
      <c r="AC494" s="16">
        <f>IF(((K494*Dane!$C$9)-AA494)&lt;0,0,(K494*Dane!$C$9)-AA494)</f>
        <v>0</v>
      </c>
      <c r="AD494" s="37">
        <f>IFERROR(IF(((L494*Dane!$C$9)-AB494)&lt;0,0,(L494*Dane!$C$9)-AB494),0)</f>
        <v>0</v>
      </c>
      <c r="AE494" s="97"/>
      <c r="AF494" s="77">
        <f>IF(Dane!$E$3=1,AO494,IF(Dane!$E$3=2,AU494,AW494))</f>
        <v>0</v>
      </c>
      <c r="AG494" s="77">
        <f>IF(Dane!$E$3=1,AP494,IF(Dane!$E$3=2,AV494,AX494))</f>
        <v>0</v>
      </c>
      <c r="AH494" s="77">
        <f>IF(Dane!$E$3=1,BA494,IF(Dane!$E$3=2,BG494,BI494))</f>
        <v>0</v>
      </c>
      <c r="AI494" s="77">
        <f>IF(Dane!$E$3=1,BB494,IF(Dane!$E$3=2,BH494,BJ494))</f>
        <v>0</v>
      </c>
      <c r="AJ494" s="77">
        <f>IF(Dane!$E$3=1,BM494,IF(Dane!$E$3=2,BS494,BU494))</f>
        <v>0</v>
      </c>
      <c r="AK494" s="77">
        <f>IF(Dane!$E$3=1,BN494,IF(Dane!$E$3=2,BT494,BV494))</f>
        <v>0</v>
      </c>
      <c r="AL494" s="24">
        <f t="shared" si="235"/>
        <v>0</v>
      </c>
      <c r="AM494" s="24">
        <f t="shared" si="236"/>
        <v>0</v>
      </c>
      <c r="AN494" s="24"/>
      <c r="AO494" s="24">
        <f t="shared" si="221"/>
        <v>0</v>
      </c>
      <c r="AP494" s="24">
        <f t="shared" si="237"/>
        <v>0</v>
      </c>
      <c r="AQ494" s="24">
        <f t="shared" si="222"/>
        <v>0</v>
      </c>
      <c r="AR494" s="24">
        <f t="shared" si="223"/>
        <v>0</v>
      </c>
      <c r="AS494" s="24">
        <f t="shared" si="224"/>
        <v>0</v>
      </c>
      <c r="AT494" s="24">
        <f t="shared" si="238"/>
        <v>0</v>
      </c>
      <c r="AU494" s="24">
        <f t="shared" si="247"/>
        <v>0</v>
      </c>
      <c r="AV494" s="24">
        <v>0</v>
      </c>
      <c r="AW494" s="24">
        <f t="shared" si="250"/>
        <v>0</v>
      </c>
      <c r="AX494" s="24">
        <v>0</v>
      </c>
      <c r="AY494" s="24">
        <f t="shared" si="239"/>
        <v>0</v>
      </c>
      <c r="AZ494" s="24">
        <f t="shared" si="240"/>
        <v>0</v>
      </c>
      <c r="BA494" s="24">
        <f t="shared" si="225"/>
        <v>0</v>
      </c>
      <c r="BB494" s="24">
        <f t="shared" si="226"/>
        <v>0</v>
      </c>
      <c r="BC494" s="24">
        <f t="shared" si="227"/>
        <v>0</v>
      </c>
      <c r="BD494" s="24">
        <f t="shared" si="228"/>
        <v>0</v>
      </c>
      <c r="BE494" s="24">
        <f t="shared" si="229"/>
        <v>0</v>
      </c>
      <c r="BF494" s="24">
        <f t="shared" si="241"/>
        <v>0</v>
      </c>
      <c r="BG494" s="24">
        <f t="shared" si="248"/>
        <v>0</v>
      </c>
      <c r="BH494" s="24">
        <v>0</v>
      </c>
      <c r="BI494" s="24">
        <f t="shared" si="242"/>
        <v>0</v>
      </c>
      <c r="BJ494" s="24">
        <v>0</v>
      </c>
      <c r="BK494" s="24">
        <f t="shared" si="243"/>
        <v>0</v>
      </c>
      <c r="BL494" s="24">
        <f t="shared" si="244"/>
        <v>0</v>
      </c>
      <c r="BM494" s="24">
        <f t="shared" si="230"/>
        <v>0</v>
      </c>
      <c r="BN494" s="24">
        <f t="shared" si="231"/>
        <v>0</v>
      </c>
      <c r="BO494" s="24">
        <f t="shared" si="232"/>
        <v>0</v>
      </c>
      <c r="BP494" s="24">
        <f t="shared" si="233"/>
        <v>0</v>
      </c>
      <c r="BQ494" s="24">
        <f t="shared" si="234"/>
        <v>0</v>
      </c>
      <c r="BR494" s="24">
        <f t="shared" si="245"/>
        <v>0</v>
      </c>
      <c r="BS494" s="24">
        <f t="shared" si="249"/>
        <v>0</v>
      </c>
      <c r="BT494" s="24">
        <v>0</v>
      </c>
      <c r="BU494" s="24">
        <f t="shared" si="246"/>
        <v>0</v>
      </c>
      <c r="BV494" s="24">
        <v>0</v>
      </c>
    </row>
    <row r="495" spans="1:74">
      <c r="A495" s="87">
        <v>486</v>
      </c>
      <c r="B495" s="1"/>
      <c r="C495" s="1"/>
      <c r="D495" s="2"/>
      <c r="E495" s="3"/>
      <c r="F495" s="4"/>
      <c r="G495" s="5"/>
      <c r="H495" s="4"/>
      <c r="I495" s="5"/>
      <c r="J495" s="6"/>
      <c r="K495" s="5"/>
      <c r="L495" s="5"/>
      <c r="M495" s="5"/>
      <c r="N495" s="7"/>
      <c r="O495" s="38"/>
      <c r="P495" s="5"/>
      <c r="Q495" s="5"/>
      <c r="R495" s="7"/>
      <c r="S495" s="38"/>
      <c r="T495" s="5"/>
      <c r="U495" s="5"/>
      <c r="V495" s="55"/>
      <c r="W495" s="38"/>
      <c r="X495" s="5"/>
      <c r="Y495" s="5"/>
      <c r="Z495" s="55"/>
      <c r="AA495" s="36">
        <f>IF(Dane!$E$3=1,AO495+BA495+BM495,IF(Dane!$E$3=2,AU495+BG495+BS495,AW495+BI495+BU495))</f>
        <v>0</v>
      </c>
      <c r="AB495" s="16">
        <f>IF(Dane!$E$3=1,AP495+BB495+BN495,IF(Dane!$E$3=2,AV495+BH495+BT495,AX495+BJ495+BV495))</f>
        <v>0</v>
      </c>
      <c r="AC495" s="16">
        <f>IF(((K495*Dane!$C$9)-AA495)&lt;0,0,(K495*Dane!$C$9)-AA495)</f>
        <v>0</v>
      </c>
      <c r="AD495" s="37">
        <f>IFERROR(IF(((L495*Dane!$C$9)-AB495)&lt;0,0,(L495*Dane!$C$9)-AB495),0)</f>
        <v>0</v>
      </c>
      <c r="AE495" s="97"/>
      <c r="AF495" s="77">
        <f>IF(Dane!$E$3=1,AO495,IF(Dane!$E$3=2,AU495,AW495))</f>
        <v>0</v>
      </c>
      <c r="AG495" s="77">
        <f>IF(Dane!$E$3=1,AP495,IF(Dane!$E$3=2,AV495,AX495))</f>
        <v>0</v>
      </c>
      <c r="AH495" s="77">
        <f>IF(Dane!$E$3=1,BA495,IF(Dane!$E$3=2,BG495,BI495))</f>
        <v>0</v>
      </c>
      <c r="AI495" s="77">
        <f>IF(Dane!$E$3=1,BB495,IF(Dane!$E$3=2,BH495,BJ495))</f>
        <v>0</v>
      </c>
      <c r="AJ495" s="77">
        <f>IF(Dane!$E$3=1,BM495,IF(Dane!$E$3=2,BS495,BU495))</f>
        <v>0</v>
      </c>
      <c r="AK495" s="77">
        <f>IF(Dane!$E$3=1,BN495,IF(Dane!$E$3=2,BT495,BV495))</f>
        <v>0</v>
      </c>
      <c r="AL495" s="24">
        <f t="shared" si="235"/>
        <v>0</v>
      </c>
      <c r="AM495" s="24">
        <f t="shared" si="236"/>
        <v>0</v>
      </c>
      <c r="AN495" s="24"/>
      <c r="AO495" s="24">
        <f t="shared" si="221"/>
        <v>0</v>
      </c>
      <c r="AP495" s="24">
        <f t="shared" si="237"/>
        <v>0</v>
      </c>
      <c r="AQ495" s="24">
        <f t="shared" si="222"/>
        <v>0</v>
      </c>
      <c r="AR495" s="24">
        <f t="shared" si="223"/>
        <v>0</v>
      </c>
      <c r="AS495" s="24">
        <f t="shared" si="224"/>
        <v>0</v>
      </c>
      <c r="AT495" s="24">
        <f t="shared" si="238"/>
        <v>0</v>
      </c>
      <c r="AU495" s="24">
        <f t="shared" si="247"/>
        <v>0</v>
      </c>
      <c r="AV495" s="24">
        <v>0</v>
      </c>
      <c r="AW495" s="24">
        <f t="shared" si="250"/>
        <v>0</v>
      </c>
      <c r="AX495" s="24">
        <v>0</v>
      </c>
      <c r="AY495" s="24">
        <f t="shared" si="239"/>
        <v>0</v>
      </c>
      <c r="AZ495" s="24">
        <f t="shared" si="240"/>
        <v>0</v>
      </c>
      <c r="BA495" s="24">
        <f t="shared" si="225"/>
        <v>0</v>
      </c>
      <c r="BB495" s="24">
        <f t="shared" si="226"/>
        <v>0</v>
      </c>
      <c r="BC495" s="24">
        <f t="shared" si="227"/>
        <v>0</v>
      </c>
      <c r="BD495" s="24">
        <f t="shared" si="228"/>
        <v>0</v>
      </c>
      <c r="BE495" s="24">
        <f t="shared" si="229"/>
        <v>0</v>
      </c>
      <c r="BF495" s="24">
        <f t="shared" si="241"/>
        <v>0</v>
      </c>
      <c r="BG495" s="24">
        <f t="shared" si="248"/>
        <v>0</v>
      </c>
      <c r="BH495" s="24">
        <v>0</v>
      </c>
      <c r="BI495" s="24">
        <f t="shared" si="242"/>
        <v>0</v>
      </c>
      <c r="BJ495" s="24">
        <v>0</v>
      </c>
      <c r="BK495" s="24">
        <f t="shared" si="243"/>
        <v>0</v>
      </c>
      <c r="BL495" s="24">
        <f t="shared" si="244"/>
        <v>0</v>
      </c>
      <c r="BM495" s="24">
        <f t="shared" si="230"/>
        <v>0</v>
      </c>
      <c r="BN495" s="24">
        <f t="shared" si="231"/>
        <v>0</v>
      </c>
      <c r="BO495" s="24">
        <f t="shared" si="232"/>
        <v>0</v>
      </c>
      <c r="BP495" s="24">
        <f t="shared" si="233"/>
        <v>0</v>
      </c>
      <c r="BQ495" s="24">
        <f t="shared" si="234"/>
        <v>0</v>
      </c>
      <c r="BR495" s="24">
        <f t="shared" si="245"/>
        <v>0</v>
      </c>
      <c r="BS495" s="24">
        <f t="shared" si="249"/>
        <v>0</v>
      </c>
      <c r="BT495" s="24">
        <v>0</v>
      </c>
      <c r="BU495" s="24">
        <f t="shared" si="246"/>
        <v>0</v>
      </c>
      <c r="BV495" s="24">
        <v>0</v>
      </c>
    </row>
    <row r="496" spans="1:74">
      <c r="A496" s="87">
        <v>487</v>
      </c>
      <c r="B496" s="1"/>
      <c r="C496" s="1"/>
      <c r="D496" s="2"/>
      <c r="E496" s="3"/>
      <c r="F496" s="4"/>
      <c r="G496" s="5"/>
      <c r="H496" s="4"/>
      <c r="I496" s="5"/>
      <c r="J496" s="6"/>
      <c r="K496" s="5"/>
      <c r="L496" s="5"/>
      <c r="M496" s="5"/>
      <c r="N496" s="7"/>
      <c r="O496" s="38"/>
      <c r="P496" s="5"/>
      <c r="Q496" s="5"/>
      <c r="R496" s="7"/>
      <c r="S496" s="38"/>
      <c r="T496" s="5"/>
      <c r="U496" s="5"/>
      <c r="V496" s="55"/>
      <c r="W496" s="38"/>
      <c r="X496" s="5"/>
      <c r="Y496" s="5"/>
      <c r="Z496" s="55"/>
      <c r="AA496" s="36">
        <f>IF(Dane!$E$3=1,AO496+BA496+BM496,IF(Dane!$E$3=2,AU496+BG496+BS496,AW496+BI496+BU496))</f>
        <v>0</v>
      </c>
      <c r="AB496" s="16">
        <f>IF(Dane!$E$3=1,AP496+BB496+BN496,IF(Dane!$E$3=2,AV496+BH496+BT496,AX496+BJ496+BV496))</f>
        <v>0</v>
      </c>
      <c r="AC496" s="16">
        <f>IF(((K496*Dane!$C$9)-AA496)&lt;0,0,(K496*Dane!$C$9)-AA496)</f>
        <v>0</v>
      </c>
      <c r="AD496" s="37">
        <f>IFERROR(IF(((L496*Dane!$C$9)-AB496)&lt;0,0,(L496*Dane!$C$9)-AB496),0)</f>
        <v>0</v>
      </c>
      <c r="AE496" s="97"/>
      <c r="AF496" s="77">
        <f>IF(Dane!$E$3=1,AO496,IF(Dane!$E$3=2,AU496,AW496))</f>
        <v>0</v>
      </c>
      <c r="AG496" s="77">
        <f>IF(Dane!$E$3=1,AP496,IF(Dane!$E$3=2,AV496,AX496))</f>
        <v>0</v>
      </c>
      <c r="AH496" s="77">
        <f>IF(Dane!$E$3=1,BA496,IF(Dane!$E$3=2,BG496,BI496))</f>
        <v>0</v>
      </c>
      <c r="AI496" s="77">
        <f>IF(Dane!$E$3=1,BB496,IF(Dane!$E$3=2,BH496,BJ496))</f>
        <v>0</v>
      </c>
      <c r="AJ496" s="77">
        <f>IF(Dane!$E$3=1,BM496,IF(Dane!$E$3=2,BS496,BU496))</f>
        <v>0</v>
      </c>
      <c r="AK496" s="77">
        <f>IF(Dane!$E$3=1,BN496,IF(Dane!$E$3=2,BT496,BV496))</f>
        <v>0</v>
      </c>
      <c r="AL496" s="24">
        <f t="shared" si="235"/>
        <v>0</v>
      </c>
      <c r="AM496" s="24">
        <f t="shared" si="236"/>
        <v>0</v>
      </c>
      <c r="AN496" s="24"/>
      <c r="AO496" s="24">
        <f t="shared" si="221"/>
        <v>0</v>
      </c>
      <c r="AP496" s="24">
        <f t="shared" si="237"/>
        <v>0</v>
      </c>
      <c r="AQ496" s="24">
        <f t="shared" si="222"/>
        <v>0</v>
      </c>
      <c r="AR496" s="24">
        <f t="shared" si="223"/>
        <v>0</v>
      </c>
      <c r="AS496" s="24">
        <f t="shared" si="224"/>
        <v>0</v>
      </c>
      <c r="AT496" s="24">
        <f t="shared" si="238"/>
        <v>0</v>
      </c>
      <c r="AU496" s="24">
        <f t="shared" si="247"/>
        <v>0</v>
      </c>
      <c r="AV496" s="24">
        <v>0</v>
      </c>
      <c r="AW496" s="24">
        <f t="shared" si="250"/>
        <v>0</v>
      </c>
      <c r="AX496" s="24">
        <v>0</v>
      </c>
      <c r="AY496" s="24">
        <f t="shared" si="239"/>
        <v>0</v>
      </c>
      <c r="AZ496" s="24">
        <f t="shared" si="240"/>
        <v>0</v>
      </c>
      <c r="BA496" s="24">
        <f t="shared" si="225"/>
        <v>0</v>
      </c>
      <c r="BB496" s="24">
        <f t="shared" si="226"/>
        <v>0</v>
      </c>
      <c r="BC496" s="24">
        <f t="shared" si="227"/>
        <v>0</v>
      </c>
      <c r="BD496" s="24">
        <f t="shared" si="228"/>
        <v>0</v>
      </c>
      <c r="BE496" s="24">
        <f t="shared" si="229"/>
        <v>0</v>
      </c>
      <c r="BF496" s="24">
        <f t="shared" si="241"/>
        <v>0</v>
      </c>
      <c r="BG496" s="24">
        <f t="shared" si="248"/>
        <v>0</v>
      </c>
      <c r="BH496" s="24">
        <v>0</v>
      </c>
      <c r="BI496" s="24">
        <f t="shared" si="242"/>
        <v>0</v>
      </c>
      <c r="BJ496" s="24">
        <v>0</v>
      </c>
      <c r="BK496" s="24">
        <f t="shared" si="243"/>
        <v>0</v>
      </c>
      <c r="BL496" s="24">
        <f t="shared" si="244"/>
        <v>0</v>
      </c>
      <c r="BM496" s="24">
        <f t="shared" si="230"/>
        <v>0</v>
      </c>
      <c r="BN496" s="24">
        <f t="shared" si="231"/>
        <v>0</v>
      </c>
      <c r="BO496" s="24">
        <f t="shared" si="232"/>
        <v>0</v>
      </c>
      <c r="BP496" s="24">
        <f t="shared" si="233"/>
        <v>0</v>
      </c>
      <c r="BQ496" s="24">
        <f t="shared" si="234"/>
        <v>0</v>
      </c>
      <c r="BR496" s="24">
        <f t="shared" si="245"/>
        <v>0</v>
      </c>
      <c r="BS496" s="24">
        <f t="shared" si="249"/>
        <v>0</v>
      </c>
      <c r="BT496" s="24">
        <v>0</v>
      </c>
      <c r="BU496" s="24">
        <f t="shared" si="246"/>
        <v>0</v>
      </c>
      <c r="BV496" s="24">
        <v>0</v>
      </c>
    </row>
    <row r="497" spans="1:74">
      <c r="A497" s="87">
        <v>488</v>
      </c>
      <c r="B497" s="1"/>
      <c r="C497" s="1"/>
      <c r="D497" s="2"/>
      <c r="E497" s="3"/>
      <c r="F497" s="4"/>
      <c r="G497" s="5"/>
      <c r="H497" s="4"/>
      <c r="I497" s="5"/>
      <c r="J497" s="6"/>
      <c r="K497" s="5"/>
      <c r="L497" s="5"/>
      <c r="M497" s="5"/>
      <c r="N497" s="7"/>
      <c r="O497" s="38"/>
      <c r="P497" s="5"/>
      <c r="Q497" s="5"/>
      <c r="R497" s="7"/>
      <c r="S497" s="38"/>
      <c r="T497" s="5"/>
      <c r="U497" s="5"/>
      <c r="V497" s="55"/>
      <c r="W497" s="38"/>
      <c r="X497" s="5"/>
      <c r="Y497" s="5"/>
      <c r="Z497" s="55"/>
      <c r="AA497" s="36">
        <f>IF(Dane!$E$3=1,AO497+BA497+BM497,IF(Dane!$E$3=2,AU497+BG497+BS497,AW497+BI497+BU497))</f>
        <v>0</v>
      </c>
      <c r="AB497" s="16">
        <f>IF(Dane!$E$3=1,AP497+BB497+BN497,IF(Dane!$E$3=2,AV497+BH497+BT497,AX497+BJ497+BV497))</f>
        <v>0</v>
      </c>
      <c r="AC497" s="16">
        <f>IF(((K497*Dane!$C$9)-AA497)&lt;0,0,(K497*Dane!$C$9)-AA497)</f>
        <v>0</v>
      </c>
      <c r="AD497" s="37">
        <f>IFERROR(IF(((L497*Dane!$C$9)-AB497)&lt;0,0,(L497*Dane!$C$9)-AB497),0)</f>
        <v>0</v>
      </c>
      <c r="AE497" s="97"/>
      <c r="AF497" s="77">
        <f>IF(Dane!$E$3=1,AO497,IF(Dane!$E$3=2,AU497,AW497))</f>
        <v>0</v>
      </c>
      <c r="AG497" s="77">
        <f>IF(Dane!$E$3=1,AP497,IF(Dane!$E$3=2,AV497,AX497))</f>
        <v>0</v>
      </c>
      <c r="AH497" s="77">
        <f>IF(Dane!$E$3=1,BA497,IF(Dane!$E$3=2,BG497,BI497))</f>
        <v>0</v>
      </c>
      <c r="AI497" s="77">
        <f>IF(Dane!$E$3=1,BB497,IF(Dane!$E$3=2,BH497,BJ497))</f>
        <v>0</v>
      </c>
      <c r="AJ497" s="77">
        <f>IF(Dane!$E$3=1,BM497,IF(Dane!$E$3=2,BS497,BU497))</f>
        <v>0</v>
      </c>
      <c r="AK497" s="77">
        <f>IF(Dane!$E$3=1,BN497,IF(Dane!$E$3=2,BT497,BV497))</f>
        <v>0</v>
      </c>
      <c r="AL497" s="24">
        <f t="shared" si="235"/>
        <v>0</v>
      </c>
      <c r="AM497" s="24">
        <f t="shared" si="236"/>
        <v>0</v>
      </c>
      <c r="AN497" s="24"/>
      <c r="AO497" s="24">
        <f t="shared" si="221"/>
        <v>0</v>
      </c>
      <c r="AP497" s="24">
        <f t="shared" si="237"/>
        <v>0</v>
      </c>
      <c r="AQ497" s="24">
        <f t="shared" si="222"/>
        <v>0</v>
      </c>
      <c r="AR497" s="24">
        <f t="shared" si="223"/>
        <v>0</v>
      </c>
      <c r="AS497" s="24">
        <f t="shared" si="224"/>
        <v>0</v>
      </c>
      <c r="AT497" s="24">
        <f t="shared" si="238"/>
        <v>0</v>
      </c>
      <c r="AU497" s="24">
        <f t="shared" si="247"/>
        <v>0</v>
      </c>
      <c r="AV497" s="24">
        <v>0</v>
      </c>
      <c r="AW497" s="24">
        <f t="shared" si="250"/>
        <v>0</v>
      </c>
      <c r="AX497" s="24">
        <v>0</v>
      </c>
      <c r="AY497" s="24">
        <f t="shared" si="239"/>
        <v>0</v>
      </c>
      <c r="AZ497" s="24">
        <f t="shared" si="240"/>
        <v>0</v>
      </c>
      <c r="BA497" s="24">
        <f t="shared" si="225"/>
        <v>0</v>
      </c>
      <c r="BB497" s="24">
        <f t="shared" si="226"/>
        <v>0</v>
      </c>
      <c r="BC497" s="24">
        <f t="shared" si="227"/>
        <v>0</v>
      </c>
      <c r="BD497" s="24">
        <f t="shared" si="228"/>
        <v>0</v>
      </c>
      <c r="BE497" s="24">
        <f t="shared" si="229"/>
        <v>0</v>
      </c>
      <c r="BF497" s="24">
        <f t="shared" si="241"/>
        <v>0</v>
      </c>
      <c r="BG497" s="24">
        <f t="shared" si="248"/>
        <v>0</v>
      </c>
      <c r="BH497" s="24">
        <v>0</v>
      </c>
      <c r="BI497" s="24">
        <f t="shared" si="242"/>
        <v>0</v>
      </c>
      <c r="BJ497" s="24">
        <v>0</v>
      </c>
      <c r="BK497" s="24">
        <f t="shared" si="243"/>
        <v>0</v>
      </c>
      <c r="BL497" s="24">
        <f t="shared" si="244"/>
        <v>0</v>
      </c>
      <c r="BM497" s="24">
        <f t="shared" si="230"/>
        <v>0</v>
      </c>
      <c r="BN497" s="24">
        <f t="shared" si="231"/>
        <v>0</v>
      </c>
      <c r="BO497" s="24">
        <f t="shared" si="232"/>
        <v>0</v>
      </c>
      <c r="BP497" s="24">
        <f t="shared" si="233"/>
        <v>0</v>
      </c>
      <c r="BQ497" s="24">
        <f t="shared" si="234"/>
        <v>0</v>
      </c>
      <c r="BR497" s="24">
        <f t="shared" si="245"/>
        <v>0</v>
      </c>
      <c r="BS497" s="24">
        <f t="shared" si="249"/>
        <v>0</v>
      </c>
      <c r="BT497" s="24">
        <v>0</v>
      </c>
      <c r="BU497" s="24">
        <f t="shared" si="246"/>
        <v>0</v>
      </c>
      <c r="BV497" s="24">
        <v>0</v>
      </c>
    </row>
    <row r="498" spans="1:74">
      <c r="A498" s="87">
        <v>489</v>
      </c>
      <c r="B498" s="1"/>
      <c r="C498" s="1"/>
      <c r="D498" s="2"/>
      <c r="E498" s="3"/>
      <c r="F498" s="4"/>
      <c r="G498" s="5"/>
      <c r="H498" s="4"/>
      <c r="I498" s="5"/>
      <c r="J498" s="6"/>
      <c r="K498" s="5"/>
      <c r="L498" s="5"/>
      <c r="M498" s="5"/>
      <c r="N498" s="7"/>
      <c r="O498" s="38"/>
      <c r="P498" s="5"/>
      <c r="Q498" s="5"/>
      <c r="R498" s="7"/>
      <c r="S498" s="38"/>
      <c r="T498" s="5"/>
      <c r="U498" s="5"/>
      <c r="V498" s="55"/>
      <c r="W498" s="38"/>
      <c r="X498" s="5"/>
      <c r="Y498" s="5"/>
      <c r="Z498" s="55"/>
      <c r="AA498" s="36">
        <f>IF(Dane!$E$3=1,AO498+BA498+BM498,IF(Dane!$E$3=2,AU498+BG498+BS498,AW498+BI498+BU498))</f>
        <v>0</v>
      </c>
      <c r="AB498" s="16">
        <f>IF(Dane!$E$3=1,AP498+BB498+BN498,IF(Dane!$E$3=2,AV498+BH498+BT498,AX498+BJ498+BV498))</f>
        <v>0</v>
      </c>
      <c r="AC498" s="16">
        <f>IF(((K498*Dane!$C$9)-AA498)&lt;0,0,(K498*Dane!$C$9)-AA498)</f>
        <v>0</v>
      </c>
      <c r="AD498" s="37">
        <f>IFERROR(IF(((L498*Dane!$C$9)-AB498)&lt;0,0,(L498*Dane!$C$9)-AB498),0)</f>
        <v>0</v>
      </c>
      <c r="AE498" s="97"/>
      <c r="AF498" s="77">
        <f>IF(Dane!$E$3=1,AO498,IF(Dane!$E$3=2,AU498,AW498))</f>
        <v>0</v>
      </c>
      <c r="AG498" s="77">
        <f>IF(Dane!$E$3=1,AP498,IF(Dane!$E$3=2,AV498,AX498))</f>
        <v>0</v>
      </c>
      <c r="AH498" s="77">
        <f>IF(Dane!$E$3=1,BA498,IF(Dane!$E$3=2,BG498,BI498))</f>
        <v>0</v>
      </c>
      <c r="AI498" s="77">
        <f>IF(Dane!$E$3=1,BB498,IF(Dane!$E$3=2,BH498,BJ498))</f>
        <v>0</v>
      </c>
      <c r="AJ498" s="77">
        <f>IF(Dane!$E$3=1,BM498,IF(Dane!$E$3=2,BS498,BU498))</f>
        <v>0</v>
      </c>
      <c r="AK498" s="77">
        <f>IF(Dane!$E$3=1,BN498,IF(Dane!$E$3=2,BT498,BV498))</f>
        <v>0</v>
      </c>
      <c r="AL498" s="24">
        <f t="shared" si="235"/>
        <v>0</v>
      </c>
      <c r="AM498" s="24">
        <f t="shared" si="236"/>
        <v>0</v>
      </c>
      <c r="AN498" s="24"/>
      <c r="AO498" s="24">
        <f t="shared" si="221"/>
        <v>0</v>
      </c>
      <c r="AP498" s="24">
        <f t="shared" si="237"/>
        <v>0</v>
      </c>
      <c r="AQ498" s="24">
        <f t="shared" si="222"/>
        <v>0</v>
      </c>
      <c r="AR498" s="24">
        <f t="shared" si="223"/>
        <v>0</v>
      </c>
      <c r="AS498" s="24">
        <f t="shared" si="224"/>
        <v>0</v>
      </c>
      <c r="AT498" s="24">
        <f t="shared" si="238"/>
        <v>0</v>
      </c>
      <c r="AU498" s="24">
        <f t="shared" si="247"/>
        <v>0</v>
      </c>
      <c r="AV498" s="24">
        <v>0</v>
      </c>
      <c r="AW498" s="24">
        <f t="shared" si="250"/>
        <v>0</v>
      </c>
      <c r="AX498" s="24">
        <v>0</v>
      </c>
      <c r="AY498" s="24">
        <f t="shared" si="239"/>
        <v>0</v>
      </c>
      <c r="AZ498" s="24">
        <f t="shared" si="240"/>
        <v>0</v>
      </c>
      <c r="BA498" s="24">
        <f t="shared" si="225"/>
        <v>0</v>
      </c>
      <c r="BB498" s="24">
        <f t="shared" si="226"/>
        <v>0</v>
      </c>
      <c r="BC498" s="24">
        <f t="shared" si="227"/>
        <v>0</v>
      </c>
      <c r="BD498" s="24">
        <f t="shared" si="228"/>
        <v>0</v>
      </c>
      <c r="BE498" s="24">
        <f t="shared" si="229"/>
        <v>0</v>
      </c>
      <c r="BF498" s="24">
        <f t="shared" si="241"/>
        <v>0</v>
      </c>
      <c r="BG498" s="24">
        <f t="shared" si="248"/>
        <v>0</v>
      </c>
      <c r="BH498" s="24">
        <v>0</v>
      </c>
      <c r="BI498" s="24">
        <f t="shared" si="242"/>
        <v>0</v>
      </c>
      <c r="BJ498" s="24">
        <v>0</v>
      </c>
      <c r="BK498" s="24">
        <f t="shared" si="243"/>
        <v>0</v>
      </c>
      <c r="BL498" s="24">
        <f t="shared" si="244"/>
        <v>0</v>
      </c>
      <c r="BM498" s="24">
        <f t="shared" si="230"/>
        <v>0</v>
      </c>
      <c r="BN498" s="24">
        <f t="shared" si="231"/>
        <v>0</v>
      </c>
      <c r="BO498" s="24">
        <f t="shared" si="232"/>
        <v>0</v>
      </c>
      <c r="BP498" s="24">
        <f t="shared" si="233"/>
        <v>0</v>
      </c>
      <c r="BQ498" s="24">
        <f t="shared" si="234"/>
        <v>0</v>
      </c>
      <c r="BR498" s="24">
        <f t="shared" si="245"/>
        <v>0</v>
      </c>
      <c r="BS498" s="24">
        <f t="shared" si="249"/>
        <v>0</v>
      </c>
      <c r="BT498" s="24">
        <v>0</v>
      </c>
      <c r="BU498" s="24">
        <f t="shared" si="246"/>
        <v>0</v>
      </c>
      <c r="BV498" s="24">
        <v>0</v>
      </c>
    </row>
    <row r="499" spans="1:74">
      <c r="A499" s="87">
        <v>490</v>
      </c>
      <c r="B499" s="1"/>
      <c r="C499" s="1"/>
      <c r="D499" s="2"/>
      <c r="E499" s="3"/>
      <c r="F499" s="4"/>
      <c r="G499" s="5"/>
      <c r="H499" s="4"/>
      <c r="I499" s="5"/>
      <c r="J499" s="6"/>
      <c r="K499" s="5"/>
      <c r="L499" s="5"/>
      <c r="M499" s="5"/>
      <c r="N499" s="7"/>
      <c r="O499" s="38"/>
      <c r="P499" s="5"/>
      <c r="Q499" s="5"/>
      <c r="R499" s="7"/>
      <c r="S499" s="38"/>
      <c r="T499" s="5"/>
      <c r="U499" s="5"/>
      <c r="V499" s="55"/>
      <c r="W499" s="38"/>
      <c r="X499" s="5"/>
      <c r="Y499" s="5"/>
      <c r="Z499" s="55"/>
      <c r="AA499" s="36">
        <f>IF(Dane!$E$3=1,AO499+BA499+BM499,IF(Dane!$E$3=2,AU499+BG499+BS499,AW499+BI499+BU499))</f>
        <v>0</v>
      </c>
      <c r="AB499" s="16">
        <f>IF(Dane!$E$3=1,AP499+BB499+BN499,IF(Dane!$E$3=2,AV499+BH499+BT499,AX499+BJ499+BV499))</f>
        <v>0</v>
      </c>
      <c r="AC499" s="16">
        <f>IF(((K499*Dane!$C$9)-AA499)&lt;0,0,(K499*Dane!$C$9)-AA499)</f>
        <v>0</v>
      </c>
      <c r="AD499" s="37">
        <f>IFERROR(IF(((L499*Dane!$C$9)-AB499)&lt;0,0,(L499*Dane!$C$9)-AB499),0)</f>
        <v>0</v>
      </c>
      <c r="AE499" s="97"/>
      <c r="AF499" s="77">
        <f>IF(Dane!$E$3=1,AO499,IF(Dane!$E$3=2,AU499,AW499))</f>
        <v>0</v>
      </c>
      <c r="AG499" s="77">
        <f>IF(Dane!$E$3=1,AP499,IF(Dane!$E$3=2,AV499,AX499))</f>
        <v>0</v>
      </c>
      <c r="AH499" s="77">
        <f>IF(Dane!$E$3=1,BA499,IF(Dane!$E$3=2,BG499,BI499))</f>
        <v>0</v>
      </c>
      <c r="AI499" s="77">
        <f>IF(Dane!$E$3=1,BB499,IF(Dane!$E$3=2,BH499,BJ499))</f>
        <v>0</v>
      </c>
      <c r="AJ499" s="77">
        <f>IF(Dane!$E$3=1,BM499,IF(Dane!$E$3=2,BS499,BU499))</f>
        <v>0</v>
      </c>
      <c r="AK499" s="77">
        <f>IF(Dane!$E$3=1,BN499,IF(Dane!$E$3=2,BT499,BV499))</f>
        <v>0</v>
      </c>
      <c r="AL499" s="24">
        <f t="shared" si="235"/>
        <v>0</v>
      </c>
      <c r="AM499" s="24">
        <f t="shared" si="236"/>
        <v>0</v>
      </c>
      <c r="AN499" s="24"/>
      <c r="AO499" s="24">
        <f t="shared" si="221"/>
        <v>0</v>
      </c>
      <c r="AP499" s="24">
        <f t="shared" si="237"/>
        <v>0</v>
      </c>
      <c r="AQ499" s="24">
        <f t="shared" si="222"/>
        <v>0</v>
      </c>
      <c r="AR499" s="24">
        <f t="shared" si="223"/>
        <v>0</v>
      </c>
      <c r="AS499" s="24">
        <f t="shared" si="224"/>
        <v>0</v>
      </c>
      <c r="AT499" s="24">
        <f t="shared" si="238"/>
        <v>0</v>
      </c>
      <c r="AU499" s="24">
        <f t="shared" si="247"/>
        <v>0</v>
      </c>
      <c r="AV499" s="24">
        <v>0</v>
      </c>
      <c r="AW499" s="24">
        <f t="shared" si="250"/>
        <v>0</v>
      </c>
      <c r="AX499" s="24">
        <v>0</v>
      </c>
      <c r="AY499" s="24">
        <f t="shared" si="239"/>
        <v>0</v>
      </c>
      <c r="AZ499" s="24">
        <f t="shared" si="240"/>
        <v>0</v>
      </c>
      <c r="BA499" s="24">
        <f t="shared" si="225"/>
        <v>0</v>
      </c>
      <c r="BB499" s="24">
        <f t="shared" si="226"/>
        <v>0</v>
      </c>
      <c r="BC499" s="24">
        <f t="shared" si="227"/>
        <v>0</v>
      </c>
      <c r="BD499" s="24">
        <f t="shared" si="228"/>
        <v>0</v>
      </c>
      <c r="BE499" s="24">
        <f t="shared" si="229"/>
        <v>0</v>
      </c>
      <c r="BF499" s="24">
        <f t="shared" si="241"/>
        <v>0</v>
      </c>
      <c r="BG499" s="24">
        <f t="shared" si="248"/>
        <v>0</v>
      </c>
      <c r="BH499" s="24">
        <v>0</v>
      </c>
      <c r="BI499" s="24">
        <f t="shared" si="242"/>
        <v>0</v>
      </c>
      <c r="BJ499" s="24">
        <v>0</v>
      </c>
      <c r="BK499" s="24">
        <f t="shared" si="243"/>
        <v>0</v>
      </c>
      <c r="BL499" s="24">
        <f t="shared" si="244"/>
        <v>0</v>
      </c>
      <c r="BM499" s="24">
        <f t="shared" si="230"/>
        <v>0</v>
      </c>
      <c r="BN499" s="24">
        <f t="shared" si="231"/>
        <v>0</v>
      </c>
      <c r="BO499" s="24">
        <f t="shared" si="232"/>
        <v>0</v>
      </c>
      <c r="BP499" s="24">
        <f t="shared" si="233"/>
        <v>0</v>
      </c>
      <c r="BQ499" s="24">
        <f t="shared" si="234"/>
        <v>0</v>
      </c>
      <c r="BR499" s="24">
        <f t="shared" si="245"/>
        <v>0</v>
      </c>
      <c r="BS499" s="24">
        <f t="shared" si="249"/>
        <v>0</v>
      </c>
      <c r="BT499" s="24">
        <v>0</v>
      </c>
      <c r="BU499" s="24">
        <f t="shared" si="246"/>
        <v>0</v>
      </c>
      <c r="BV499" s="24">
        <v>0</v>
      </c>
    </row>
    <row r="500" spans="1:74">
      <c r="A500" s="87">
        <v>491</v>
      </c>
      <c r="B500" s="1"/>
      <c r="C500" s="1"/>
      <c r="D500" s="2"/>
      <c r="E500" s="3"/>
      <c r="F500" s="4"/>
      <c r="G500" s="5"/>
      <c r="H500" s="4"/>
      <c r="I500" s="5"/>
      <c r="J500" s="6"/>
      <c r="K500" s="5"/>
      <c r="L500" s="5"/>
      <c r="M500" s="5"/>
      <c r="N500" s="7"/>
      <c r="O500" s="38"/>
      <c r="P500" s="5"/>
      <c r="Q500" s="5"/>
      <c r="R500" s="7"/>
      <c r="S500" s="38"/>
      <c r="T500" s="5"/>
      <c r="U500" s="5"/>
      <c r="V500" s="55"/>
      <c r="W500" s="38"/>
      <c r="X500" s="5"/>
      <c r="Y500" s="5"/>
      <c r="Z500" s="55"/>
      <c r="AA500" s="36">
        <f>IF(Dane!$E$3=1,AO500+BA500+BM500,IF(Dane!$E$3=2,AU500+BG500+BS500,AW500+BI500+BU500))</f>
        <v>0</v>
      </c>
      <c r="AB500" s="16">
        <f>IF(Dane!$E$3=1,AP500+BB500+BN500,IF(Dane!$E$3=2,AV500+BH500+BT500,AX500+BJ500+BV500))</f>
        <v>0</v>
      </c>
      <c r="AC500" s="16">
        <f>IF(((K500*Dane!$C$9)-AA500)&lt;0,0,(K500*Dane!$C$9)-AA500)</f>
        <v>0</v>
      </c>
      <c r="AD500" s="37">
        <f>IFERROR(IF(((L500*Dane!$C$9)-AB500)&lt;0,0,(L500*Dane!$C$9)-AB500),0)</f>
        <v>0</v>
      </c>
      <c r="AE500" s="97"/>
      <c r="AF500" s="77">
        <f>IF(Dane!$E$3=1,AO500,IF(Dane!$E$3=2,AU500,AW500))</f>
        <v>0</v>
      </c>
      <c r="AG500" s="77">
        <f>IF(Dane!$E$3=1,AP500,IF(Dane!$E$3=2,AV500,AX500))</f>
        <v>0</v>
      </c>
      <c r="AH500" s="77">
        <f>IF(Dane!$E$3=1,BA500,IF(Dane!$E$3=2,BG500,BI500))</f>
        <v>0</v>
      </c>
      <c r="AI500" s="77">
        <f>IF(Dane!$E$3=1,BB500,IF(Dane!$E$3=2,BH500,BJ500))</f>
        <v>0</v>
      </c>
      <c r="AJ500" s="77">
        <f>IF(Dane!$E$3=1,BM500,IF(Dane!$E$3=2,BS500,BU500))</f>
        <v>0</v>
      </c>
      <c r="AK500" s="77">
        <f>IF(Dane!$E$3=1,BN500,IF(Dane!$E$3=2,BT500,BV500))</f>
        <v>0</v>
      </c>
      <c r="AL500" s="24">
        <f t="shared" si="235"/>
        <v>0</v>
      </c>
      <c r="AM500" s="24">
        <f t="shared" si="236"/>
        <v>0</v>
      </c>
      <c r="AN500" s="24"/>
      <c r="AO500" s="24">
        <f t="shared" si="221"/>
        <v>0</v>
      </c>
      <c r="AP500" s="24">
        <f t="shared" si="237"/>
        <v>0</v>
      </c>
      <c r="AQ500" s="24">
        <f t="shared" si="222"/>
        <v>0</v>
      </c>
      <c r="AR500" s="24">
        <f t="shared" si="223"/>
        <v>0</v>
      </c>
      <c r="AS500" s="24">
        <f t="shared" si="224"/>
        <v>0</v>
      </c>
      <c r="AT500" s="24">
        <f t="shared" si="238"/>
        <v>0</v>
      </c>
      <c r="AU500" s="24">
        <f t="shared" si="247"/>
        <v>0</v>
      </c>
      <c r="AV500" s="24">
        <v>0</v>
      </c>
      <c r="AW500" s="24">
        <f t="shared" si="250"/>
        <v>0</v>
      </c>
      <c r="AX500" s="24">
        <v>0</v>
      </c>
      <c r="AY500" s="24">
        <f t="shared" si="239"/>
        <v>0</v>
      </c>
      <c r="AZ500" s="24">
        <f t="shared" si="240"/>
        <v>0</v>
      </c>
      <c r="BA500" s="24">
        <f t="shared" si="225"/>
        <v>0</v>
      </c>
      <c r="BB500" s="24">
        <f t="shared" si="226"/>
        <v>0</v>
      </c>
      <c r="BC500" s="24">
        <f t="shared" si="227"/>
        <v>0</v>
      </c>
      <c r="BD500" s="24">
        <f t="shared" si="228"/>
        <v>0</v>
      </c>
      <c r="BE500" s="24">
        <f t="shared" si="229"/>
        <v>0</v>
      </c>
      <c r="BF500" s="24">
        <f t="shared" si="241"/>
        <v>0</v>
      </c>
      <c r="BG500" s="24">
        <f t="shared" si="248"/>
        <v>0</v>
      </c>
      <c r="BH500" s="24">
        <v>0</v>
      </c>
      <c r="BI500" s="24">
        <f t="shared" si="242"/>
        <v>0</v>
      </c>
      <c r="BJ500" s="24">
        <v>0</v>
      </c>
      <c r="BK500" s="24">
        <f t="shared" si="243"/>
        <v>0</v>
      </c>
      <c r="BL500" s="24">
        <f t="shared" si="244"/>
        <v>0</v>
      </c>
      <c r="BM500" s="24">
        <f t="shared" si="230"/>
        <v>0</v>
      </c>
      <c r="BN500" s="24">
        <f t="shared" si="231"/>
        <v>0</v>
      </c>
      <c r="BO500" s="24">
        <f t="shared" si="232"/>
        <v>0</v>
      </c>
      <c r="BP500" s="24">
        <f t="shared" si="233"/>
        <v>0</v>
      </c>
      <c r="BQ500" s="24">
        <f t="shared" si="234"/>
        <v>0</v>
      </c>
      <c r="BR500" s="24">
        <f t="shared" si="245"/>
        <v>0</v>
      </c>
      <c r="BS500" s="24">
        <f t="shared" si="249"/>
        <v>0</v>
      </c>
      <c r="BT500" s="24">
        <v>0</v>
      </c>
      <c r="BU500" s="24">
        <f t="shared" si="246"/>
        <v>0</v>
      </c>
      <c r="BV500" s="24">
        <v>0</v>
      </c>
    </row>
    <row r="501" spans="1:74">
      <c r="A501" s="87">
        <v>492</v>
      </c>
      <c r="B501" s="1"/>
      <c r="C501" s="1"/>
      <c r="D501" s="2"/>
      <c r="E501" s="3"/>
      <c r="F501" s="4"/>
      <c r="G501" s="5"/>
      <c r="H501" s="4"/>
      <c r="I501" s="5"/>
      <c r="J501" s="6"/>
      <c r="K501" s="5"/>
      <c r="L501" s="5"/>
      <c r="M501" s="5"/>
      <c r="N501" s="7"/>
      <c r="O501" s="38"/>
      <c r="P501" s="5"/>
      <c r="Q501" s="5"/>
      <c r="R501" s="7"/>
      <c r="S501" s="38"/>
      <c r="T501" s="5"/>
      <c r="U501" s="5"/>
      <c r="V501" s="55"/>
      <c r="W501" s="38"/>
      <c r="X501" s="5"/>
      <c r="Y501" s="5"/>
      <c r="Z501" s="55"/>
      <c r="AA501" s="36">
        <f>IF(Dane!$E$3=1,AO501+BA501+BM501,IF(Dane!$E$3=2,AU501+BG501+BS501,AW501+BI501+BU501))</f>
        <v>0</v>
      </c>
      <c r="AB501" s="16">
        <f>IF(Dane!$E$3=1,AP501+BB501+BN501,IF(Dane!$E$3=2,AV501+BH501+BT501,AX501+BJ501+BV501))</f>
        <v>0</v>
      </c>
      <c r="AC501" s="16">
        <f>IF(((K501*Dane!$C$9)-AA501)&lt;0,0,(K501*Dane!$C$9)-AA501)</f>
        <v>0</v>
      </c>
      <c r="AD501" s="37">
        <f>IFERROR(IF(((L501*Dane!$C$9)-AB501)&lt;0,0,(L501*Dane!$C$9)-AB501),0)</f>
        <v>0</v>
      </c>
      <c r="AE501" s="97"/>
      <c r="AF501" s="77">
        <f>IF(Dane!$E$3=1,AO501,IF(Dane!$E$3=2,AU501,AW501))</f>
        <v>0</v>
      </c>
      <c r="AG501" s="77">
        <f>IF(Dane!$E$3=1,AP501,IF(Dane!$E$3=2,AV501,AX501))</f>
        <v>0</v>
      </c>
      <c r="AH501" s="77">
        <f>IF(Dane!$E$3=1,BA501,IF(Dane!$E$3=2,BG501,BI501))</f>
        <v>0</v>
      </c>
      <c r="AI501" s="77">
        <f>IF(Dane!$E$3=1,BB501,IF(Dane!$E$3=2,BH501,BJ501))</f>
        <v>0</v>
      </c>
      <c r="AJ501" s="77">
        <f>IF(Dane!$E$3=1,BM501,IF(Dane!$E$3=2,BS501,BU501))</f>
        <v>0</v>
      </c>
      <c r="AK501" s="77">
        <f>IF(Dane!$E$3=1,BN501,IF(Dane!$E$3=2,BT501,BV501))</f>
        <v>0</v>
      </c>
      <c r="AL501" s="24">
        <f t="shared" si="235"/>
        <v>0</v>
      </c>
      <c r="AM501" s="24">
        <f t="shared" si="236"/>
        <v>0</v>
      </c>
      <c r="AN501" s="24"/>
      <c r="AO501" s="24">
        <f t="shared" si="221"/>
        <v>0</v>
      </c>
      <c r="AP501" s="24">
        <f t="shared" si="237"/>
        <v>0</v>
      </c>
      <c r="AQ501" s="24">
        <f t="shared" si="222"/>
        <v>0</v>
      </c>
      <c r="AR501" s="24">
        <f t="shared" si="223"/>
        <v>0</v>
      </c>
      <c r="AS501" s="24">
        <f t="shared" si="224"/>
        <v>0</v>
      </c>
      <c r="AT501" s="24">
        <f t="shared" si="238"/>
        <v>0</v>
      </c>
      <c r="AU501" s="24">
        <f t="shared" si="247"/>
        <v>0</v>
      </c>
      <c r="AV501" s="24">
        <v>0</v>
      </c>
      <c r="AW501" s="24">
        <f t="shared" si="250"/>
        <v>0</v>
      </c>
      <c r="AX501" s="24">
        <v>0</v>
      </c>
      <c r="AY501" s="24">
        <f t="shared" si="239"/>
        <v>0</v>
      </c>
      <c r="AZ501" s="24">
        <f t="shared" si="240"/>
        <v>0</v>
      </c>
      <c r="BA501" s="24">
        <f t="shared" si="225"/>
        <v>0</v>
      </c>
      <c r="BB501" s="24">
        <f t="shared" si="226"/>
        <v>0</v>
      </c>
      <c r="BC501" s="24">
        <f t="shared" si="227"/>
        <v>0</v>
      </c>
      <c r="BD501" s="24">
        <f t="shared" si="228"/>
        <v>0</v>
      </c>
      <c r="BE501" s="24">
        <f t="shared" si="229"/>
        <v>0</v>
      </c>
      <c r="BF501" s="24">
        <f t="shared" si="241"/>
        <v>0</v>
      </c>
      <c r="BG501" s="24">
        <f t="shared" si="248"/>
        <v>0</v>
      </c>
      <c r="BH501" s="24">
        <v>0</v>
      </c>
      <c r="BI501" s="24">
        <f t="shared" si="242"/>
        <v>0</v>
      </c>
      <c r="BJ501" s="24">
        <v>0</v>
      </c>
      <c r="BK501" s="24">
        <f t="shared" si="243"/>
        <v>0</v>
      </c>
      <c r="BL501" s="24">
        <f t="shared" si="244"/>
        <v>0</v>
      </c>
      <c r="BM501" s="24">
        <f t="shared" si="230"/>
        <v>0</v>
      </c>
      <c r="BN501" s="24">
        <f t="shared" si="231"/>
        <v>0</v>
      </c>
      <c r="BO501" s="24">
        <f t="shared" si="232"/>
        <v>0</v>
      </c>
      <c r="BP501" s="24">
        <f t="shared" si="233"/>
        <v>0</v>
      </c>
      <c r="BQ501" s="24">
        <f t="shared" si="234"/>
        <v>0</v>
      </c>
      <c r="BR501" s="24">
        <f t="shared" si="245"/>
        <v>0</v>
      </c>
      <c r="BS501" s="24">
        <f t="shared" si="249"/>
        <v>0</v>
      </c>
      <c r="BT501" s="24">
        <v>0</v>
      </c>
      <c r="BU501" s="24">
        <f t="shared" si="246"/>
        <v>0</v>
      </c>
      <c r="BV501" s="24">
        <v>0</v>
      </c>
    </row>
    <row r="502" spans="1:74">
      <c r="A502" s="87">
        <v>493</v>
      </c>
      <c r="B502" s="1"/>
      <c r="C502" s="1"/>
      <c r="D502" s="2"/>
      <c r="E502" s="3"/>
      <c r="F502" s="4"/>
      <c r="G502" s="5"/>
      <c r="H502" s="4"/>
      <c r="I502" s="5"/>
      <c r="J502" s="6"/>
      <c r="K502" s="5"/>
      <c r="L502" s="5"/>
      <c r="M502" s="5"/>
      <c r="N502" s="7"/>
      <c r="O502" s="38"/>
      <c r="P502" s="5"/>
      <c r="Q502" s="5"/>
      <c r="R502" s="7"/>
      <c r="S502" s="38"/>
      <c r="T502" s="5"/>
      <c r="U502" s="5"/>
      <c r="V502" s="55"/>
      <c r="W502" s="38"/>
      <c r="X502" s="5"/>
      <c r="Y502" s="5"/>
      <c r="Z502" s="55"/>
      <c r="AA502" s="36">
        <f>IF(Dane!$E$3=1,AO502+BA502+BM502,IF(Dane!$E$3=2,AU502+BG502+BS502,AW502+BI502+BU502))</f>
        <v>0</v>
      </c>
      <c r="AB502" s="16">
        <f>IF(Dane!$E$3=1,AP502+BB502+BN502,IF(Dane!$E$3=2,AV502+BH502+BT502,AX502+BJ502+BV502))</f>
        <v>0</v>
      </c>
      <c r="AC502" s="16">
        <f>IF(((K502*Dane!$C$9)-AA502)&lt;0,0,(K502*Dane!$C$9)-AA502)</f>
        <v>0</v>
      </c>
      <c r="AD502" s="37">
        <f>IFERROR(IF(((L502*Dane!$C$9)-AB502)&lt;0,0,(L502*Dane!$C$9)-AB502),0)</f>
        <v>0</v>
      </c>
      <c r="AE502" s="97"/>
      <c r="AF502" s="77">
        <f>IF(Dane!$E$3=1,AO502,IF(Dane!$E$3=2,AU502,AW502))</f>
        <v>0</v>
      </c>
      <c r="AG502" s="77">
        <f>IF(Dane!$E$3=1,AP502,IF(Dane!$E$3=2,AV502,AX502))</f>
        <v>0</v>
      </c>
      <c r="AH502" s="77">
        <f>IF(Dane!$E$3=1,BA502,IF(Dane!$E$3=2,BG502,BI502))</f>
        <v>0</v>
      </c>
      <c r="AI502" s="77">
        <f>IF(Dane!$E$3=1,BB502,IF(Dane!$E$3=2,BH502,BJ502))</f>
        <v>0</v>
      </c>
      <c r="AJ502" s="77">
        <f>IF(Dane!$E$3=1,BM502,IF(Dane!$E$3=2,BS502,BU502))</f>
        <v>0</v>
      </c>
      <c r="AK502" s="77">
        <f>IF(Dane!$E$3=1,BN502,IF(Dane!$E$3=2,BT502,BV502))</f>
        <v>0</v>
      </c>
      <c r="AL502" s="24">
        <f t="shared" si="235"/>
        <v>0</v>
      </c>
      <c r="AM502" s="24">
        <f t="shared" si="236"/>
        <v>0</v>
      </c>
      <c r="AN502" s="24"/>
      <c r="AO502" s="24">
        <f t="shared" si="221"/>
        <v>0</v>
      </c>
      <c r="AP502" s="24">
        <f t="shared" si="237"/>
        <v>0</v>
      </c>
      <c r="AQ502" s="24">
        <f t="shared" si="222"/>
        <v>0</v>
      </c>
      <c r="AR502" s="24">
        <f t="shared" si="223"/>
        <v>0</v>
      </c>
      <c r="AS502" s="24">
        <f t="shared" si="224"/>
        <v>0</v>
      </c>
      <c r="AT502" s="24">
        <f t="shared" si="238"/>
        <v>0</v>
      </c>
      <c r="AU502" s="24">
        <f t="shared" si="247"/>
        <v>0</v>
      </c>
      <c r="AV502" s="24">
        <v>0</v>
      </c>
      <c r="AW502" s="24">
        <f t="shared" si="250"/>
        <v>0</v>
      </c>
      <c r="AX502" s="24">
        <v>0</v>
      </c>
      <c r="AY502" s="24">
        <f t="shared" si="239"/>
        <v>0</v>
      </c>
      <c r="AZ502" s="24">
        <f t="shared" si="240"/>
        <v>0</v>
      </c>
      <c r="BA502" s="24">
        <f t="shared" si="225"/>
        <v>0</v>
      </c>
      <c r="BB502" s="24">
        <f t="shared" si="226"/>
        <v>0</v>
      </c>
      <c r="BC502" s="24">
        <f t="shared" si="227"/>
        <v>0</v>
      </c>
      <c r="BD502" s="24">
        <f t="shared" si="228"/>
        <v>0</v>
      </c>
      <c r="BE502" s="24">
        <f t="shared" si="229"/>
        <v>0</v>
      </c>
      <c r="BF502" s="24">
        <f t="shared" si="241"/>
        <v>0</v>
      </c>
      <c r="BG502" s="24">
        <f t="shared" si="248"/>
        <v>0</v>
      </c>
      <c r="BH502" s="24">
        <v>0</v>
      </c>
      <c r="BI502" s="24">
        <f t="shared" si="242"/>
        <v>0</v>
      </c>
      <c r="BJ502" s="24">
        <v>0</v>
      </c>
      <c r="BK502" s="24">
        <f t="shared" si="243"/>
        <v>0</v>
      </c>
      <c r="BL502" s="24">
        <f t="shared" si="244"/>
        <v>0</v>
      </c>
      <c r="BM502" s="24">
        <f t="shared" si="230"/>
        <v>0</v>
      </c>
      <c r="BN502" s="24">
        <f t="shared" si="231"/>
        <v>0</v>
      </c>
      <c r="BO502" s="24">
        <f t="shared" si="232"/>
        <v>0</v>
      </c>
      <c r="BP502" s="24">
        <f t="shared" si="233"/>
        <v>0</v>
      </c>
      <c r="BQ502" s="24">
        <f t="shared" si="234"/>
        <v>0</v>
      </c>
      <c r="BR502" s="24">
        <f t="shared" si="245"/>
        <v>0</v>
      </c>
      <c r="BS502" s="24">
        <f t="shared" si="249"/>
        <v>0</v>
      </c>
      <c r="BT502" s="24">
        <v>0</v>
      </c>
      <c r="BU502" s="24">
        <f t="shared" si="246"/>
        <v>0</v>
      </c>
      <c r="BV502" s="24">
        <v>0</v>
      </c>
    </row>
    <row r="503" spans="1:74">
      <c r="A503" s="87">
        <v>494</v>
      </c>
      <c r="B503" s="1"/>
      <c r="C503" s="1"/>
      <c r="D503" s="2"/>
      <c r="E503" s="3"/>
      <c r="F503" s="4"/>
      <c r="G503" s="5"/>
      <c r="H503" s="4"/>
      <c r="I503" s="5"/>
      <c r="J503" s="6"/>
      <c r="K503" s="5"/>
      <c r="L503" s="5"/>
      <c r="M503" s="5"/>
      <c r="N503" s="7"/>
      <c r="O503" s="38"/>
      <c r="P503" s="5"/>
      <c r="Q503" s="5"/>
      <c r="R503" s="7"/>
      <c r="S503" s="38"/>
      <c r="T503" s="5"/>
      <c r="U503" s="5"/>
      <c r="V503" s="55"/>
      <c r="W503" s="38"/>
      <c r="X503" s="5"/>
      <c r="Y503" s="5"/>
      <c r="Z503" s="55"/>
      <c r="AA503" s="36">
        <f>IF(Dane!$E$3=1,AO503+BA503+BM503,IF(Dane!$E$3=2,AU503+BG503+BS503,AW503+BI503+BU503))</f>
        <v>0</v>
      </c>
      <c r="AB503" s="16">
        <f>IF(Dane!$E$3=1,AP503+BB503+BN503,IF(Dane!$E$3=2,AV503+BH503+BT503,AX503+BJ503+BV503))</f>
        <v>0</v>
      </c>
      <c r="AC503" s="16">
        <f>IF(((K503*Dane!$C$9)-AA503)&lt;0,0,(K503*Dane!$C$9)-AA503)</f>
        <v>0</v>
      </c>
      <c r="AD503" s="37">
        <f>IFERROR(IF(((L503*Dane!$C$9)-AB503)&lt;0,0,(L503*Dane!$C$9)-AB503),0)</f>
        <v>0</v>
      </c>
      <c r="AE503" s="97"/>
      <c r="AF503" s="77">
        <f>IF(Dane!$E$3=1,AO503,IF(Dane!$E$3=2,AU503,AW503))</f>
        <v>0</v>
      </c>
      <c r="AG503" s="77">
        <f>IF(Dane!$E$3=1,AP503,IF(Dane!$E$3=2,AV503,AX503))</f>
        <v>0</v>
      </c>
      <c r="AH503" s="77">
        <f>IF(Dane!$E$3=1,BA503,IF(Dane!$E$3=2,BG503,BI503))</f>
        <v>0</v>
      </c>
      <c r="AI503" s="77">
        <f>IF(Dane!$E$3=1,BB503,IF(Dane!$E$3=2,BH503,BJ503))</f>
        <v>0</v>
      </c>
      <c r="AJ503" s="77">
        <f>IF(Dane!$E$3=1,BM503,IF(Dane!$E$3=2,BS503,BU503))</f>
        <v>0</v>
      </c>
      <c r="AK503" s="77">
        <f>IF(Dane!$E$3=1,BN503,IF(Dane!$E$3=2,BT503,BV503))</f>
        <v>0</v>
      </c>
      <c r="AL503" s="24">
        <f t="shared" si="235"/>
        <v>0</v>
      </c>
      <c r="AM503" s="24">
        <f t="shared" si="236"/>
        <v>0</v>
      </c>
      <c r="AN503" s="24"/>
      <c r="AO503" s="24">
        <f t="shared" si="221"/>
        <v>0</v>
      </c>
      <c r="AP503" s="24">
        <f t="shared" si="237"/>
        <v>0</v>
      </c>
      <c r="AQ503" s="24">
        <f t="shared" si="222"/>
        <v>0</v>
      </c>
      <c r="AR503" s="24">
        <f t="shared" si="223"/>
        <v>0</v>
      </c>
      <c r="AS503" s="24">
        <f t="shared" si="224"/>
        <v>0</v>
      </c>
      <c r="AT503" s="24">
        <f t="shared" si="238"/>
        <v>0</v>
      </c>
      <c r="AU503" s="24">
        <f t="shared" si="247"/>
        <v>0</v>
      </c>
      <c r="AV503" s="24">
        <v>0</v>
      </c>
      <c r="AW503" s="24">
        <f t="shared" si="250"/>
        <v>0</v>
      </c>
      <c r="AX503" s="24">
        <v>0</v>
      </c>
      <c r="AY503" s="24">
        <f t="shared" si="239"/>
        <v>0</v>
      </c>
      <c r="AZ503" s="24">
        <f t="shared" si="240"/>
        <v>0</v>
      </c>
      <c r="BA503" s="24">
        <f t="shared" si="225"/>
        <v>0</v>
      </c>
      <c r="BB503" s="24">
        <f t="shared" si="226"/>
        <v>0</v>
      </c>
      <c r="BC503" s="24">
        <f t="shared" si="227"/>
        <v>0</v>
      </c>
      <c r="BD503" s="24">
        <f t="shared" si="228"/>
        <v>0</v>
      </c>
      <c r="BE503" s="24">
        <f t="shared" si="229"/>
        <v>0</v>
      </c>
      <c r="BF503" s="24">
        <f t="shared" si="241"/>
        <v>0</v>
      </c>
      <c r="BG503" s="24">
        <f t="shared" si="248"/>
        <v>0</v>
      </c>
      <c r="BH503" s="24">
        <v>0</v>
      </c>
      <c r="BI503" s="24">
        <f t="shared" si="242"/>
        <v>0</v>
      </c>
      <c r="BJ503" s="24">
        <v>0</v>
      </c>
      <c r="BK503" s="24">
        <f t="shared" si="243"/>
        <v>0</v>
      </c>
      <c r="BL503" s="24">
        <f t="shared" si="244"/>
        <v>0</v>
      </c>
      <c r="BM503" s="24">
        <f t="shared" si="230"/>
        <v>0</v>
      </c>
      <c r="BN503" s="24">
        <f t="shared" si="231"/>
        <v>0</v>
      </c>
      <c r="BO503" s="24">
        <f t="shared" si="232"/>
        <v>0</v>
      </c>
      <c r="BP503" s="24">
        <f t="shared" si="233"/>
        <v>0</v>
      </c>
      <c r="BQ503" s="24">
        <f t="shared" si="234"/>
        <v>0</v>
      </c>
      <c r="BR503" s="24">
        <f t="shared" si="245"/>
        <v>0</v>
      </c>
      <c r="BS503" s="24">
        <f t="shared" si="249"/>
        <v>0</v>
      </c>
      <c r="BT503" s="24">
        <v>0</v>
      </c>
      <c r="BU503" s="24">
        <f t="shared" si="246"/>
        <v>0</v>
      </c>
      <c r="BV503" s="24">
        <v>0</v>
      </c>
    </row>
    <row r="504" spans="1:74">
      <c r="A504" s="87">
        <v>495</v>
      </c>
      <c r="B504" s="1"/>
      <c r="C504" s="1"/>
      <c r="D504" s="2"/>
      <c r="E504" s="3"/>
      <c r="F504" s="4"/>
      <c r="G504" s="5"/>
      <c r="H504" s="4"/>
      <c r="I504" s="5"/>
      <c r="J504" s="6"/>
      <c r="K504" s="5"/>
      <c r="L504" s="5"/>
      <c r="M504" s="5"/>
      <c r="N504" s="7"/>
      <c r="O504" s="38"/>
      <c r="P504" s="5"/>
      <c r="Q504" s="5"/>
      <c r="R504" s="7"/>
      <c r="S504" s="38"/>
      <c r="T504" s="5"/>
      <c r="U504" s="5"/>
      <c r="V504" s="55"/>
      <c r="W504" s="38"/>
      <c r="X504" s="5"/>
      <c r="Y504" s="5"/>
      <c r="Z504" s="55"/>
      <c r="AA504" s="36">
        <f>IF(Dane!$E$3=1,AO504+BA504+BM504,IF(Dane!$E$3=2,AU504+BG504+BS504,AW504+BI504+BU504))</f>
        <v>0</v>
      </c>
      <c r="AB504" s="16">
        <f>IF(Dane!$E$3=1,AP504+BB504+BN504,IF(Dane!$E$3=2,AV504+BH504+BT504,AX504+BJ504+BV504))</f>
        <v>0</v>
      </c>
      <c r="AC504" s="16">
        <f>IF(((K504*Dane!$C$9)-AA504)&lt;0,0,(K504*Dane!$C$9)-AA504)</f>
        <v>0</v>
      </c>
      <c r="AD504" s="37">
        <f>IFERROR(IF(((L504*Dane!$C$9)-AB504)&lt;0,0,(L504*Dane!$C$9)-AB504),0)</f>
        <v>0</v>
      </c>
      <c r="AE504" s="97"/>
      <c r="AF504" s="77">
        <f>IF(Dane!$E$3=1,AO504,IF(Dane!$E$3=2,AU504,AW504))</f>
        <v>0</v>
      </c>
      <c r="AG504" s="77">
        <f>IF(Dane!$E$3=1,AP504,IF(Dane!$E$3=2,AV504,AX504))</f>
        <v>0</v>
      </c>
      <c r="AH504" s="77">
        <f>IF(Dane!$E$3=1,BA504,IF(Dane!$E$3=2,BG504,BI504))</f>
        <v>0</v>
      </c>
      <c r="AI504" s="77">
        <f>IF(Dane!$E$3=1,BB504,IF(Dane!$E$3=2,BH504,BJ504))</f>
        <v>0</v>
      </c>
      <c r="AJ504" s="77">
        <f>IF(Dane!$E$3=1,BM504,IF(Dane!$E$3=2,BS504,BU504))</f>
        <v>0</v>
      </c>
      <c r="AK504" s="77">
        <f>IF(Dane!$E$3=1,BN504,IF(Dane!$E$3=2,BT504,BV504))</f>
        <v>0</v>
      </c>
      <c r="AL504" s="24">
        <f t="shared" si="235"/>
        <v>0</v>
      </c>
      <c r="AM504" s="24">
        <f t="shared" si="236"/>
        <v>0</v>
      </c>
      <c r="AN504" s="24"/>
      <c r="AO504" s="24">
        <f t="shared" si="221"/>
        <v>0</v>
      </c>
      <c r="AP504" s="24">
        <f t="shared" si="237"/>
        <v>0</v>
      </c>
      <c r="AQ504" s="24">
        <f t="shared" si="222"/>
        <v>0</v>
      </c>
      <c r="AR504" s="24">
        <f t="shared" si="223"/>
        <v>0</v>
      </c>
      <c r="AS504" s="24">
        <f t="shared" si="224"/>
        <v>0</v>
      </c>
      <c r="AT504" s="24">
        <f t="shared" si="238"/>
        <v>0</v>
      </c>
      <c r="AU504" s="24">
        <f t="shared" si="247"/>
        <v>0</v>
      </c>
      <c r="AV504" s="24">
        <v>0</v>
      </c>
      <c r="AW504" s="24">
        <f t="shared" si="250"/>
        <v>0</v>
      </c>
      <c r="AX504" s="24">
        <v>0</v>
      </c>
      <c r="AY504" s="24">
        <f t="shared" si="239"/>
        <v>0</v>
      </c>
      <c r="AZ504" s="24">
        <f t="shared" si="240"/>
        <v>0</v>
      </c>
      <c r="BA504" s="24">
        <f t="shared" si="225"/>
        <v>0</v>
      </c>
      <c r="BB504" s="24">
        <f t="shared" si="226"/>
        <v>0</v>
      </c>
      <c r="BC504" s="24">
        <f t="shared" si="227"/>
        <v>0</v>
      </c>
      <c r="BD504" s="24">
        <f t="shared" si="228"/>
        <v>0</v>
      </c>
      <c r="BE504" s="24">
        <f t="shared" si="229"/>
        <v>0</v>
      </c>
      <c r="BF504" s="24">
        <f t="shared" si="241"/>
        <v>0</v>
      </c>
      <c r="BG504" s="24">
        <f t="shared" si="248"/>
        <v>0</v>
      </c>
      <c r="BH504" s="24">
        <v>0</v>
      </c>
      <c r="BI504" s="24">
        <f t="shared" si="242"/>
        <v>0</v>
      </c>
      <c r="BJ504" s="24">
        <v>0</v>
      </c>
      <c r="BK504" s="24">
        <f t="shared" si="243"/>
        <v>0</v>
      </c>
      <c r="BL504" s="24">
        <f t="shared" si="244"/>
        <v>0</v>
      </c>
      <c r="BM504" s="24">
        <f t="shared" si="230"/>
        <v>0</v>
      </c>
      <c r="BN504" s="24">
        <f t="shared" si="231"/>
        <v>0</v>
      </c>
      <c r="BO504" s="24">
        <f t="shared" si="232"/>
        <v>0</v>
      </c>
      <c r="BP504" s="24">
        <f t="shared" si="233"/>
        <v>0</v>
      </c>
      <c r="BQ504" s="24">
        <f t="shared" si="234"/>
        <v>0</v>
      </c>
      <c r="BR504" s="24">
        <f t="shared" si="245"/>
        <v>0</v>
      </c>
      <c r="BS504" s="24">
        <f t="shared" si="249"/>
        <v>0</v>
      </c>
      <c r="BT504" s="24">
        <v>0</v>
      </c>
      <c r="BU504" s="24">
        <f t="shared" si="246"/>
        <v>0</v>
      </c>
      <c r="BV504" s="24">
        <v>0</v>
      </c>
    </row>
    <row r="505" spans="1:74">
      <c r="A505" s="87">
        <v>496</v>
      </c>
      <c r="B505" s="1"/>
      <c r="C505" s="1"/>
      <c r="D505" s="2"/>
      <c r="E505" s="3"/>
      <c r="F505" s="4"/>
      <c r="G505" s="5"/>
      <c r="H505" s="4"/>
      <c r="I505" s="5"/>
      <c r="J505" s="6"/>
      <c r="K505" s="5"/>
      <c r="L505" s="5"/>
      <c r="M505" s="5"/>
      <c r="N505" s="7"/>
      <c r="O505" s="38"/>
      <c r="P505" s="5"/>
      <c r="Q505" s="5"/>
      <c r="R505" s="7"/>
      <c r="S505" s="38"/>
      <c r="T505" s="5"/>
      <c r="U505" s="5"/>
      <c r="V505" s="55"/>
      <c r="W505" s="38"/>
      <c r="X505" s="5"/>
      <c r="Y505" s="5"/>
      <c r="Z505" s="55"/>
      <c r="AA505" s="36">
        <f>IF(Dane!$E$3=1,AO505+BA505+BM505,IF(Dane!$E$3=2,AU505+BG505+BS505,AW505+BI505+BU505))</f>
        <v>0</v>
      </c>
      <c r="AB505" s="16">
        <f>IF(Dane!$E$3=1,AP505+BB505+BN505,IF(Dane!$E$3=2,AV505+BH505+BT505,AX505+BJ505+BV505))</f>
        <v>0</v>
      </c>
      <c r="AC505" s="16">
        <f>IF(((K505*Dane!$C$9)-AA505)&lt;0,0,(K505*Dane!$C$9)-AA505)</f>
        <v>0</v>
      </c>
      <c r="AD505" s="37">
        <f>IFERROR(IF(((L505*Dane!$C$9)-AB505)&lt;0,0,(L505*Dane!$C$9)-AB505),0)</f>
        <v>0</v>
      </c>
      <c r="AE505" s="97"/>
      <c r="AF505" s="77">
        <f>IF(Dane!$E$3=1,AO505,IF(Dane!$E$3=2,AU505,AW505))</f>
        <v>0</v>
      </c>
      <c r="AG505" s="77">
        <f>IF(Dane!$E$3=1,AP505,IF(Dane!$E$3=2,AV505,AX505))</f>
        <v>0</v>
      </c>
      <c r="AH505" s="77">
        <f>IF(Dane!$E$3=1,BA505,IF(Dane!$E$3=2,BG505,BI505))</f>
        <v>0</v>
      </c>
      <c r="AI505" s="77">
        <f>IF(Dane!$E$3=1,BB505,IF(Dane!$E$3=2,BH505,BJ505))</f>
        <v>0</v>
      </c>
      <c r="AJ505" s="77">
        <f>IF(Dane!$E$3=1,BM505,IF(Dane!$E$3=2,BS505,BU505))</f>
        <v>0</v>
      </c>
      <c r="AK505" s="77">
        <f>IF(Dane!$E$3=1,BN505,IF(Dane!$E$3=2,BT505,BV505))</f>
        <v>0</v>
      </c>
      <c r="AL505" s="24">
        <f t="shared" si="235"/>
        <v>0</v>
      </c>
      <c r="AM505" s="24">
        <f t="shared" si="236"/>
        <v>0</v>
      </c>
      <c r="AN505" s="24"/>
      <c r="AO505" s="24">
        <f t="shared" si="221"/>
        <v>0</v>
      </c>
      <c r="AP505" s="24">
        <f t="shared" si="237"/>
        <v>0</v>
      </c>
      <c r="AQ505" s="24">
        <f t="shared" si="222"/>
        <v>0</v>
      </c>
      <c r="AR505" s="24">
        <f t="shared" si="223"/>
        <v>0</v>
      </c>
      <c r="AS505" s="24">
        <f t="shared" si="224"/>
        <v>0</v>
      </c>
      <c r="AT505" s="24">
        <f t="shared" si="238"/>
        <v>0</v>
      </c>
      <c r="AU505" s="24">
        <f t="shared" si="247"/>
        <v>0</v>
      </c>
      <c r="AV505" s="24">
        <v>0</v>
      </c>
      <c r="AW505" s="24">
        <f t="shared" si="250"/>
        <v>0</v>
      </c>
      <c r="AX505" s="24">
        <v>0</v>
      </c>
      <c r="AY505" s="24">
        <f t="shared" si="239"/>
        <v>0</v>
      </c>
      <c r="AZ505" s="24">
        <f t="shared" si="240"/>
        <v>0</v>
      </c>
      <c r="BA505" s="24">
        <f t="shared" si="225"/>
        <v>0</v>
      </c>
      <c r="BB505" s="24">
        <f t="shared" si="226"/>
        <v>0</v>
      </c>
      <c r="BC505" s="24">
        <f t="shared" si="227"/>
        <v>0</v>
      </c>
      <c r="BD505" s="24">
        <f t="shared" si="228"/>
        <v>0</v>
      </c>
      <c r="BE505" s="24">
        <f t="shared" si="229"/>
        <v>0</v>
      </c>
      <c r="BF505" s="24">
        <f t="shared" si="241"/>
        <v>0</v>
      </c>
      <c r="BG505" s="24">
        <f t="shared" si="248"/>
        <v>0</v>
      </c>
      <c r="BH505" s="24">
        <v>0</v>
      </c>
      <c r="BI505" s="24">
        <f t="shared" si="242"/>
        <v>0</v>
      </c>
      <c r="BJ505" s="24">
        <v>0</v>
      </c>
      <c r="BK505" s="24">
        <f t="shared" si="243"/>
        <v>0</v>
      </c>
      <c r="BL505" s="24">
        <f t="shared" si="244"/>
        <v>0</v>
      </c>
      <c r="BM505" s="24">
        <f t="shared" si="230"/>
        <v>0</v>
      </c>
      <c r="BN505" s="24">
        <f t="shared" si="231"/>
        <v>0</v>
      </c>
      <c r="BO505" s="24">
        <f t="shared" si="232"/>
        <v>0</v>
      </c>
      <c r="BP505" s="24">
        <f t="shared" si="233"/>
        <v>0</v>
      </c>
      <c r="BQ505" s="24">
        <f t="shared" si="234"/>
        <v>0</v>
      </c>
      <c r="BR505" s="24">
        <f t="shared" si="245"/>
        <v>0</v>
      </c>
      <c r="BS505" s="24">
        <f t="shared" si="249"/>
        <v>0</v>
      </c>
      <c r="BT505" s="24">
        <v>0</v>
      </c>
      <c r="BU505" s="24">
        <f t="shared" si="246"/>
        <v>0</v>
      </c>
      <c r="BV505" s="24">
        <v>0</v>
      </c>
    </row>
    <row r="506" spans="1:74">
      <c r="A506" s="87">
        <v>497</v>
      </c>
      <c r="B506" s="1"/>
      <c r="C506" s="1"/>
      <c r="D506" s="2"/>
      <c r="E506" s="3"/>
      <c r="F506" s="4"/>
      <c r="G506" s="5"/>
      <c r="H506" s="4"/>
      <c r="I506" s="5"/>
      <c r="J506" s="6"/>
      <c r="K506" s="5"/>
      <c r="L506" s="5"/>
      <c r="M506" s="5"/>
      <c r="N506" s="7"/>
      <c r="O506" s="38"/>
      <c r="P506" s="5"/>
      <c r="Q506" s="5"/>
      <c r="R506" s="7"/>
      <c r="S506" s="38"/>
      <c r="T506" s="5"/>
      <c r="U506" s="5"/>
      <c r="V506" s="55"/>
      <c r="W506" s="38"/>
      <c r="X506" s="5"/>
      <c r="Y506" s="5"/>
      <c r="Z506" s="55"/>
      <c r="AA506" s="36">
        <f>IF(Dane!$E$3=1,AO506+BA506+BM506,IF(Dane!$E$3=2,AU506+BG506+BS506,AW506+BI506+BU506))</f>
        <v>0</v>
      </c>
      <c r="AB506" s="16">
        <f>IF(Dane!$E$3=1,AP506+BB506+BN506,IF(Dane!$E$3=2,AV506+BH506+BT506,AX506+BJ506+BV506))</f>
        <v>0</v>
      </c>
      <c r="AC506" s="16">
        <f>IF(((K506*Dane!$C$9)-AA506)&lt;0,0,(K506*Dane!$C$9)-AA506)</f>
        <v>0</v>
      </c>
      <c r="AD506" s="37">
        <f>IFERROR(IF(((L506*Dane!$C$9)-AB506)&lt;0,0,(L506*Dane!$C$9)-AB506),0)</f>
        <v>0</v>
      </c>
      <c r="AE506" s="97"/>
      <c r="AF506" s="77">
        <f>IF(Dane!$E$3=1,AO506,IF(Dane!$E$3=2,AU506,AW506))</f>
        <v>0</v>
      </c>
      <c r="AG506" s="77">
        <f>IF(Dane!$E$3=1,AP506,IF(Dane!$E$3=2,AV506,AX506))</f>
        <v>0</v>
      </c>
      <c r="AH506" s="77">
        <f>IF(Dane!$E$3=1,BA506,IF(Dane!$E$3=2,BG506,BI506))</f>
        <v>0</v>
      </c>
      <c r="AI506" s="77">
        <f>IF(Dane!$E$3=1,BB506,IF(Dane!$E$3=2,BH506,BJ506))</f>
        <v>0</v>
      </c>
      <c r="AJ506" s="77">
        <f>IF(Dane!$E$3=1,BM506,IF(Dane!$E$3=2,BS506,BU506))</f>
        <v>0</v>
      </c>
      <c r="AK506" s="77">
        <f>IF(Dane!$E$3=1,BN506,IF(Dane!$E$3=2,BT506,BV506))</f>
        <v>0</v>
      </c>
      <c r="AL506" s="24">
        <f t="shared" si="235"/>
        <v>0</v>
      </c>
      <c r="AM506" s="24">
        <f t="shared" si="236"/>
        <v>0</v>
      </c>
      <c r="AN506" s="24"/>
      <c r="AO506" s="24">
        <f t="shared" si="221"/>
        <v>0</v>
      </c>
      <c r="AP506" s="24">
        <f t="shared" si="237"/>
        <v>0</v>
      </c>
      <c r="AQ506" s="24">
        <f t="shared" si="222"/>
        <v>0</v>
      </c>
      <c r="AR506" s="24">
        <f t="shared" si="223"/>
        <v>0</v>
      </c>
      <c r="AS506" s="24">
        <f t="shared" si="224"/>
        <v>0</v>
      </c>
      <c r="AT506" s="24">
        <f t="shared" si="238"/>
        <v>0</v>
      </c>
      <c r="AU506" s="24">
        <f t="shared" si="247"/>
        <v>0</v>
      </c>
      <c r="AV506" s="24">
        <v>0</v>
      </c>
      <c r="AW506" s="24">
        <f t="shared" si="250"/>
        <v>0</v>
      </c>
      <c r="AX506" s="24">
        <v>0</v>
      </c>
      <c r="AY506" s="24">
        <f t="shared" si="239"/>
        <v>0</v>
      </c>
      <c r="AZ506" s="24">
        <f t="shared" si="240"/>
        <v>0</v>
      </c>
      <c r="BA506" s="24">
        <f t="shared" si="225"/>
        <v>0</v>
      </c>
      <c r="BB506" s="24">
        <f t="shared" si="226"/>
        <v>0</v>
      </c>
      <c r="BC506" s="24">
        <f t="shared" si="227"/>
        <v>0</v>
      </c>
      <c r="BD506" s="24">
        <f t="shared" si="228"/>
        <v>0</v>
      </c>
      <c r="BE506" s="24">
        <f t="shared" si="229"/>
        <v>0</v>
      </c>
      <c r="BF506" s="24">
        <f t="shared" si="241"/>
        <v>0</v>
      </c>
      <c r="BG506" s="24">
        <f t="shared" si="248"/>
        <v>0</v>
      </c>
      <c r="BH506" s="24">
        <v>0</v>
      </c>
      <c r="BI506" s="24">
        <f t="shared" si="242"/>
        <v>0</v>
      </c>
      <c r="BJ506" s="24">
        <v>0</v>
      </c>
      <c r="BK506" s="24">
        <f t="shared" si="243"/>
        <v>0</v>
      </c>
      <c r="BL506" s="24">
        <f t="shared" si="244"/>
        <v>0</v>
      </c>
      <c r="BM506" s="24">
        <f t="shared" si="230"/>
        <v>0</v>
      </c>
      <c r="BN506" s="24">
        <f t="shared" si="231"/>
        <v>0</v>
      </c>
      <c r="BO506" s="24">
        <f t="shared" si="232"/>
        <v>0</v>
      </c>
      <c r="BP506" s="24">
        <f t="shared" si="233"/>
        <v>0</v>
      </c>
      <c r="BQ506" s="24">
        <f t="shared" si="234"/>
        <v>0</v>
      </c>
      <c r="BR506" s="24">
        <f t="shared" si="245"/>
        <v>0</v>
      </c>
      <c r="BS506" s="24">
        <f t="shared" si="249"/>
        <v>0</v>
      </c>
      <c r="BT506" s="24">
        <v>0</v>
      </c>
      <c r="BU506" s="24">
        <f t="shared" si="246"/>
        <v>0</v>
      </c>
      <c r="BV506" s="24">
        <v>0</v>
      </c>
    </row>
    <row r="507" spans="1:74">
      <c r="A507" s="87">
        <v>498</v>
      </c>
      <c r="B507" s="1"/>
      <c r="C507" s="1"/>
      <c r="D507" s="2"/>
      <c r="E507" s="3"/>
      <c r="F507" s="4"/>
      <c r="G507" s="5"/>
      <c r="H507" s="4"/>
      <c r="I507" s="5"/>
      <c r="J507" s="6"/>
      <c r="K507" s="5"/>
      <c r="L507" s="5"/>
      <c r="M507" s="5"/>
      <c r="N507" s="7"/>
      <c r="O507" s="38"/>
      <c r="P507" s="5"/>
      <c r="Q507" s="5"/>
      <c r="R507" s="7"/>
      <c r="S507" s="38"/>
      <c r="T507" s="5"/>
      <c r="U507" s="5"/>
      <c r="V507" s="55"/>
      <c r="W507" s="38"/>
      <c r="X507" s="5"/>
      <c r="Y507" s="5"/>
      <c r="Z507" s="55"/>
      <c r="AA507" s="36">
        <f>IF(Dane!$E$3=1,AO507+BA507+BM507,IF(Dane!$E$3=2,AU507+BG507+BS507,AW507+BI507+BU507))</f>
        <v>0</v>
      </c>
      <c r="AB507" s="16">
        <f>IF(Dane!$E$3=1,AP507+BB507+BN507,IF(Dane!$E$3=2,AV507+BH507+BT507,AX507+BJ507+BV507))</f>
        <v>0</v>
      </c>
      <c r="AC507" s="16">
        <f>IF(((K507*Dane!$C$9)-AA507)&lt;0,0,(K507*Dane!$C$9)-AA507)</f>
        <v>0</v>
      </c>
      <c r="AD507" s="37">
        <f>IFERROR(IF(((L507*Dane!$C$9)-AB507)&lt;0,0,(L507*Dane!$C$9)-AB507),0)</f>
        <v>0</v>
      </c>
      <c r="AE507" s="97"/>
      <c r="AF507" s="77">
        <f>IF(Dane!$E$3=1,AO507,IF(Dane!$E$3=2,AU507,AW507))</f>
        <v>0</v>
      </c>
      <c r="AG507" s="77">
        <f>IF(Dane!$E$3=1,AP507,IF(Dane!$E$3=2,AV507,AX507))</f>
        <v>0</v>
      </c>
      <c r="AH507" s="77">
        <f>IF(Dane!$E$3=1,BA507,IF(Dane!$E$3=2,BG507,BI507))</f>
        <v>0</v>
      </c>
      <c r="AI507" s="77">
        <f>IF(Dane!$E$3=1,BB507,IF(Dane!$E$3=2,BH507,BJ507))</f>
        <v>0</v>
      </c>
      <c r="AJ507" s="77">
        <f>IF(Dane!$E$3=1,BM507,IF(Dane!$E$3=2,BS507,BU507))</f>
        <v>0</v>
      </c>
      <c r="AK507" s="77">
        <f>IF(Dane!$E$3=1,BN507,IF(Dane!$E$3=2,BT507,BV507))</f>
        <v>0</v>
      </c>
      <c r="AL507" s="24">
        <f t="shared" si="235"/>
        <v>0</v>
      </c>
      <c r="AM507" s="24">
        <f t="shared" si="236"/>
        <v>0</v>
      </c>
      <c r="AN507" s="24"/>
      <c r="AO507" s="24">
        <f t="shared" si="221"/>
        <v>0</v>
      </c>
      <c r="AP507" s="24">
        <f t="shared" si="237"/>
        <v>0</v>
      </c>
      <c r="AQ507" s="24">
        <f t="shared" si="222"/>
        <v>0</v>
      </c>
      <c r="AR507" s="24">
        <f t="shared" si="223"/>
        <v>0</v>
      </c>
      <c r="AS507" s="24">
        <f t="shared" si="224"/>
        <v>0</v>
      </c>
      <c r="AT507" s="24">
        <f t="shared" si="238"/>
        <v>0</v>
      </c>
      <c r="AU507" s="24">
        <f t="shared" si="247"/>
        <v>0</v>
      </c>
      <c r="AV507" s="24">
        <v>0</v>
      </c>
      <c r="AW507" s="24">
        <f t="shared" si="250"/>
        <v>0</v>
      </c>
      <c r="AX507" s="24">
        <v>0</v>
      </c>
      <c r="AY507" s="24">
        <f t="shared" si="239"/>
        <v>0</v>
      </c>
      <c r="AZ507" s="24">
        <f t="shared" si="240"/>
        <v>0</v>
      </c>
      <c r="BA507" s="24">
        <f t="shared" si="225"/>
        <v>0</v>
      </c>
      <c r="BB507" s="24">
        <f t="shared" si="226"/>
        <v>0</v>
      </c>
      <c r="BC507" s="24">
        <f t="shared" si="227"/>
        <v>0</v>
      </c>
      <c r="BD507" s="24">
        <f t="shared" si="228"/>
        <v>0</v>
      </c>
      <c r="BE507" s="24">
        <f t="shared" si="229"/>
        <v>0</v>
      </c>
      <c r="BF507" s="24">
        <f t="shared" si="241"/>
        <v>0</v>
      </c>
      <c r="BG507" s="24">
        <f t="shared" si="248"/>
        <v>0</v>
      </c>
      <c r="BH507" s="24">
        <v>0</v>
      </c>
      <c r="BI507" s="24">
        <f t="shared" si="242"/>
        <v>0</v>
      </c>
      <c r="BJ507" s="24">
        <v>0</v>
      </c>
      <c r="BK507" s="24">
        <f t="shared" si="243"/>
        <v>0</v>
      </c>
      <c r="BL507" s="24">
        <f t="shared" si="244"/>
        <v>0</v>
      </c>
      <c r="BM507" s="24">
        <f t="shared" si="230"/>
        <v>0</v>
      </c>
      <c r="BN507" s="24">
        <f t="shared" si="231"/>
        <v>0</v>
      </c>
      <c r="BO507" s="24">
        <f t="shared" si="232"/>
        <v>0</v>
      </c>
      <c r="BP507" s="24">
        <f t="shared" si="233"/>
        <v>0</v>
      </c>
      <c r="BQ507" s="24">
        <f t="shared" si="234"/>
        <v>0</v>
      </c>
      <c r="BR507" s="24">
        <f t="shared" si="245"/>
        <v>0</v>
      </c>
      <c r="BS507" s="24">
        <f t="shared" si="249"/>
        <v>0</v>
      </c>
      <c r="BT507" s="24">
        <v>0</v>
      </c>
      <c r="BU507" s="24">
        <f t="shared" si="246"/>
        <v>0</v>
      </c>
      <c r="BV507" s="24">
        <v>0</v>
      </c>
    </row>
    <row r="508" spans="1:74">
      <c r="A508" s="87">
        <v>499</v>
      </c>
      <c r="B508" s="1"/>
      <c r="C508" s="1"/>
      <c r="D508" s="2"/>
      <c r="E508" s="3"/>
      <c r="F508" s="4"/>
      <c r="G508" s="5"/>
      <c r="H508" s="4"/>
      <c r="I508" s="5"/>
      <c r="J508" s="6"/>
      <c r="K508" s="5"/>
      <c r="L508" s="5"/>
      <c r="M508" s="5"/>
      <c r="N508" s="7"/>
      <c r="O508" s="38"/>
      <c r="P508" s="5"/>
      <c r="Q508" s="5"/>
      <c r="R508" s="7"/>
      <c r="S508" s="38"/>
      <c r="T508" s="5"/>
      <c r="U508" s="5"/>
      <c r="V508" s="55"/>
      <c r="W508" s="38"/>
      <c r="X508" s="5"/>
      <c r="Y508" s="5"/>
      <c r="Z508" s="55"/>
      <c r="AA508" s="36">
        <f>IF(Dane!$E$3=1,AO508+BA508+BM508,IF(Dane!$E$3=2,AU508+BG508+BS508,AW508+BI508+BU508))</f>
        <v>0</v>
      </c>
      <c r="AB508" s="16">
        <f>IF(Dane!$E$3=1,AP508+BB508+BN508,IF(Dane!$E$3=2,AV508+BH508+BT508,AX508+BJ508+BV508))</f>
        <v>0</v>
      </c>
      <c r="AC508" s="16">
        <f>IF(((K508*Dane!$C$9)-AA508)&lt;0,0,(K508*Dane!$C$9)-AA508)</f>
        <v>0</v>
      </c>
      <c r="AD508" s="37">
        <f>IFERROR(IF(((L508*Dane!$C$9)-AB508)&lt;0,0,(L508*Dane!$C$9)-AB508),0)</f>
        <v>0</v>
      </c>
      <c r="AE508" s="97"/>
      <c r="AF508" s="77">
        <f>IF(Dane!$E$3=1,AO508,IF(Dane!$E$3=2,AU508,AW508))</f>
        <v>0</v>
      </c>
      <c r="AG508" s="77">
        <f>IF(Dane!$E$3=1,AP508,IF(Dane!$E$3=2,AV508,AX508))</f>
        <v>0</v>
      </c>
      <c r="AH508" s="77">
        <f>IF(Dane!$E$3=1,BA508,IF(Dane!$E$3=2,BG508,BI508))</f>
        <v>0</v>
      </c>
      <c r="AI508" s="77">
        <f>IF(Dane!$E$3=1,BB508,IF(Dane!$E$3=2,BH508,BJ508))</f>
        <v>0</v>
      </c>
      <c r="AJ508" s="77">
        <f>IF(Dane!$E$3=1,BM508,IF(Dane!$E$3=2,BS508,BU508))</f>
        <v>0</v>
      </c>
      <c r="AK508" s="77">
        <f>IF(Dane!$E$3=1,BN508,IF(Dane!$E$3=2,BT508,BV508))</f>
        <v>0</v>
      </c>
      <c r="AL508" s="24">
        <f t="shared" si="235"/>
        <v>0</v>
      </c>
      <c r="AM508" s="24">
        <f t="shared" si="236"/>
        <v>0</v>
      </c>
      <c r="AN508" s="24"/>
      <c r="AO508" s="24">
        <f t="shared" si="221"/>
        <v>0</v>
      </c>
      <c r="AP508" s="24">
        <f t="shared" si="237"/>
        <v>0</v>
      </c>
      <c r="AQ508" s="24">
        <f t="shared" si="222"/>
        <v>0</v>
      </c>
      <c r="AR508" s="24">
        <f t="shared" si="223"/>
        <v>0</v>
      </c>
      <c r="AS508" s="24">
        <f t="shared" si="224"/>
        <v>0</v>
      </c>
      <c r="AT508" s="24">
        <f t="shared" si="238"/>
        <v>0</v>
      </c>
      <c r="AU508" s="24">
        <f t="shared" si="247"/>
        <v>0</v>
      </c>
      <c r="AV508" s="24">
        <v>0</v>
      </c>
      <c r="AW508" s="24">
        <f t="shared" si="250"/>
        <v>0</v>
      </c>
      <c r="AX508" s="24">
        <v>0</v>
      </c>
      <c r="AY508" s="24">
        <f t="shared" si="239"/>
        <v>0</v>
      </c>
      <c r="AZ508" s="24">
        <f t="shared" si="240"/>
        <v>0</v>
      </c>
      <c r="BA508" s="24">
        <f t="shared" si="225"/>
        <v>0</v>
      </c>
      <c r="BB508" s="24">
        <f t="shared" si="226"/>
        <v>0</v>
      </c>
      <c r="BC508" s="24">
        <f t="shared" si="227"/>
        <v>0</v>
      </c>
      <c r="BD508" s="24">
        <f t="shared" si="228"/>
        <v>0</v>
      </c>
      <c r="BE508" s="24">
        <f t="shared" si="229"/>
        <v>0</v>
      </c>
      <c r="BF508" s="24">
        <f t="shared" si="241"/>
        <v>0</v>
      </c>
      <c r="BG508" s="24">
        <f t="shared" si="248"/>
        <v>0</v>
      </c>
      <c r="BH508" s="24">
        <v>0</v>
      </c>
      <c r="BI508" s="24">
        <f t="shared" si="242"/>
        <v>0</v>
      </c>
      <c r="BJ508" s="24">
        <v>0</v>
      </c>
      <c r="BK508" s="24">
        <f t="shared" si="243"/>
        <v>0</v>
      </c>
      <c r="BL508" s="24">
        <f t="shared" si="244"/>
        <v>0</v>
      </c>
      <c r="BM508" s="24">
        <f t="shared" si="230"/>
        <v>0</v>
      </c>
      <c r="BN508" s="24">
        <f t="shared" si="231"/>
        <v>0</v>
      </c>
      <c r="BO508" s="24">
        <f t="shared" si="232"/>
        <v>0</v>
      </c>
      <c r="BP508" s="24">
        <f t="shared" si="233"/>
        <v>0</v>
      </c>
      <c r="BQ508" s="24">
        <f t="shared" si="234"/>
        <v>0</v>
      </c>
      <c r="BR508" s="24">
        <f t="shared" si="245"/>
        <v>0</v>
      </c>
      <c r="BS508" s="24">
        <f t="shared" si="249"/>
        <v>0</v>
      </c>
      <c r="BT508" s="24">
        <v>0</v>
      </c>
      <c r="BU508" s="24">
        <f t="shared" si="246"/>
        <v>0</v>
      </c>
      <c r="BV508" s="24">
        <v>0</v>
      </c>
    </row>
    <row r="509" spans="1:74">
      <c r="A509" s="87">
        <v>500</v>
      </c>
      <c r="B509" s="1"/>
      <c r="C509" s="1"/>
      <c r="D509" s="2"/>
      <c r="E509" s="3"/>
      <c r="F509" s="4"/>
      <c r="G509" s="5"/>
      <c r="H509" s="4"/>
      <c r="I509" s="5"/>
      <c r="J509" s="6"/>
      <c r="K509" s="5"/>
      <c r="L509" s="5"/>
      <c r="M509" s="5"/>
      <c r="N509" s="7"/>
      <c r="O509" s="38"/>
      <c r="P509" s="5"/>
      <c r="Q509" s="5"/>
      <c r="R509" s="7"/>
      <c r="S509" s="38"/>
      <c r="T509" s="5"/>
      <c r="U509" s="5"/>
      <c r="V509" s="55"/>
      <c r="W509" s="38"/>
      <c r="X509" s="5"/>
      <c r="Y509" s="5"/>
      <c r="Z509" s="55"/>
      <c r="AA509" s="36">
        <f>IF(Dane!$E$3=1,AO509+BA509+BM509,IF(Dane!$E$3=2,AU509+BG509+BS509,AW509+BI509+BU509))</f>
        <v>0</v>
      </c>
      <c r="AB509" s="16">
        <f>IF(Dane!$E$3=1,AP509+BB509+BN509,IF(Dane!$E$3=2,AV509+BH509+BT509,AX509+BJ509+BV509))</f>
        <v>0</v>
      </c>
      <c r="AC509" s="16">
        <f>IF(((K509*Dane!$C$9)-AA509)&lt;0,0,(K509*Dane!$C$9)-AA509)</f>
        <v>0</v>
      </c>
      <c r="AD509" s="37">
        <f>IFERROR(IF(((L509*Dane!$C$9)-AB509)&lt;0,0,(L509*Dane!$C$9)-AB509),0)</f>
        <v>0</v>
      </c>
      <c r="AE509" s="97"/>
      <c r="AF509" s="77">
        <f>IF(Dane!$E$3=1,AO509,IF(Dane!$E$3=2,AU509,AW509))</f>
        <v>0</v>
      </c>
      <c r="AG509" s="77">
        <f>IF(Dane!$E$3=1,AP509,IF(Dane!$E$3=2,AV509,AX509))</f>
        <v>0</v>
      </c>
      <c r="AH509" s="77">
        <f>IF(Dane!$E$3=1,BA509,IF(Dane!$E$3=2,BG509,BI509))</f>
        <v>0</v>
      </c>
      <c r="AI509" s="77">
        <f>IF(Dane!$E$3=1,BB509,IF(Dane!$E$3=2,BH509,BJ509))</f>
        <v>0</v>
      </c>
      <c r="AJ509" s="77">
        <f>IF(Dane!$E$3=1,BM509,IF(Dane!$E$3=2,BS509,BU509))</f>
        <v>0</v>
      </c>
      <c r="AK509" s="77">
        <f>IF(Dane!$E$3=1,BN509,IF(Dane!$E$3=2,BT509,BV509))</f>
        <v>0</v>
      </c>
      <c r="AL509" s="24">
        <f t="shared" si="235"/>
        <v>0</v>
      </c>
      <c r="AM509" s="24">
        <f t="shared" si="236"/>
        <v>0</v>
      </c>
      <c r="AN509" s="24"/>
      <c r="AO509" s="24">
        <f t="shared" si="221"/>
        <v>0</v>
      </c>
      <c r="AP509" s="24">
        <f t="shared" si="237"/>
        <v>0</v>
      </c>
      <c r="AQ509" s="24">
        <f t="shared" si="222"/>
        <v>0</v>
      </c>
      <c r="AR509" s="24">
        <f t="shared" si="223"/>
        <v>0</v>
      </c>
      <c r="AS509" s="24">
        <f t="shared" si="224"/>
        <v>0</v>
      </c>
      <c r="AT509" s="24">
        <f t="shared" si="238"/>
        <v>0</v>
      </c>
      <c r="AU509" s="24">
        <f t="shared" si="247"/>
        <v>0</v>
      </c>
      <c r="AV509" s="24">
        <v>0</v>
      </c>
      <c r="AW509" s="24">
        <f t="shared" si="250"/>
        <v>0</v>
      </c>
      <c r="AX509" s="24">
        <v>0</v>
      </c>
      <c r="AY509" s="24">
        <f t="shared" si="239"/>
        <v>0</v>
      </c>
      <c r="AZ509" s="24">
        <f t="shared" si="240"/>
        <v>0</v>
      </c>
      <c r="BA509" s="24">
        <f t="shared" si="225"/>
        <v>0</v>
      </c>
      <c r="BB509" s="24">
        <f t="shared" si="226"/>
        <v>0</v>
      </c>
      <c r="BC509" s="24">
        <f t="shared" si="227"/>
        <v>0</v>
      </c>
      <c r="BD509" s="24">
        <f t="shared" si="228"/>
        <v>0</v>
      </c>
      <c r="BE509" s="24">
        <f t="shared" si="229"/>
        <v>0</v>
      </c>
      <c r="BF509" s="24">
        <f t="shared" si="241"/>
        <v>0</v>
      </c>
      <c r="BG509" s="24">
        <f t="shared" si="248"/>
        <v>0</v>
      </c>
      <c r="BH509" s="24">
        <v>0</v>
      </c>
      <c r="BI509" s="24">
        <f t="shared" si="242"/>
        <v>0</v>
      </c>
      <c r="BJ509" s="24">
        <v>0</v>
      </c>
      <c r="BK509" s="24">
        <f t="shared" si="243"/>
        <v>0</v>
      </c>
      <c r="BL509" s="24">
        <f t="shared" si="244"/>
        <v>0</v>
      </c>
      <c r="BM509" s="24">
        <f t="shared" si="230"/>
        <v>0</v>
      </c>
      <c r="BN509" s="24">
        <f t="shared" si="231"/>
        <v>0</v>
      </c>
      <c r="BO509" s="24">
        <f t="shared" si="232"/>
        <v>0</v>
      </c>
      <c r="BP509" s="24">
        <f t="shared" si="233"/>
        <v>0</v>
      </c>
      <c r="BQ509" s="24">
        <f t="shared" si="234"/>
        <v>0</v>
      </c>
      <c r="BR509" s="24">
        <f t="shared" si="245"/>
        <v>0</v>
      </c>
      <c r="BS509" s="24">
        <f t="shared" si="249"/>
        <v>0</v>
      </c>
      <c r="BT509" s="24">
        <v>0</v>
      </c>
      <c r="BU509" s="24">
        <f t="shared" si="246"/>
        <v>0</v>
      </c>
      <c r="BV509" s="24">
        <v>0</v>
      </c>
    </row>
    <row r="510" spans="1:74">
      <c r="A510" s="87">
        <v>501</v>
      </c>
      <c r="B510" s="1"/>
      <c r="C510" s="1"/>
      <c r="D510" s="2"/>
      <c r="E510" s="3"/>
      <c r="F510" s="4"/>
      <c r="G510" s="5"/>
      <c r="H510" s="4"/>
      <c r="I510" s="5"/>
      <c r="J510" s="6"/>
      <c r="K510" s="5"/>
      <c r="L510" s="5"/>
      <c r="M510" s="5"/>
      <c r="N510" s="7"/>
      <c r="O510" s="38"/>
      <c r="P510" s="5"/>
      <c r="Q510" s="5"/>
      <c r="R510" s="7"/>
      <c r="S510" s="38"/>
      <c r="T510" s="5"/>
      <c r="U510" s="5"/>
      <c r="V510" s="55"/>
      <c r="W510" s="38"/>
      <c r="X510" s="5"/>
      <c r="Y510" s="5"/>
      <c r="Z510" s="55"/>
      <c r="AA510" s="36">
        <f>IF(Dane!$E$3=1,AO510+BA510+BM510,IF(Dane!$E$3=2,AU510+BG510+BS510,AW510+BI510+BU510))</f>
        <v>0</v>
      </c>
      <c r="AB510" s="16">
        <f>IF(Dane!$E$3=1,AP510+BB510+BN510,IF(Dane!$E$3=2,AV510+BH510+BT510,AX510+BJ510+BV510))</f>
        <v>0</v>
      </c>
      <c r="AC510" s="16">
        <f>IF(((K510*Dane!$C$9)-AA510)&lt;0,0,(K510*Dane!$C$9)-AA510)</f>
        <v>0</v>
      </c>
      <c r="AD510" s="37">
        <f>IFERROR(IF(((L510*Dane!$C$9)-AB510)&lt;0,0,(L510*Dane!$C$9)-AB510),0)</f>
        <v>0</v>
      </c>
      <c r="AE510" s="97"/>
      <c r="AF510" s="77">
        <f>IF(Dane!$E$3=1,AO510,IF(Dane!$E$3=2,AU510,AW510))</f>
        <v>0</v>
      </c>
      <c r="AG510" s="77">
        <f>IF(Dane!$E$3=1,AP510,IF(Dane!$E$3=2,AV510,AX510))</f>
        <v>0</v>
      </c>
      <c r="AH510" s="77">
        <f>IF(Dane!$E$3=1,BA510,IF(Dane!$E$3=2,BG510,BI510))</f>
        <v>0</v>
      </c>
      <c r="AI510" s="77">
        <f>IF(Dane!$E$3=1,BB510,IF(Dane!$E$3=2,BH510,BJ510))</f>
        <v>0</v>
      </c>
      <c r="AJ510" s="77">
        <f>IF(Dane!$E$3=1,BM510,IF(Dane!$E$3=2,BS510,BU510))</f>
        <v>0</v>
      </c>
      <c r="AK510" s="77">
        <f>IF(Dane!$E$3=1,BN510,IF(Dane!$E$3=2,BT510,BV510))</f>
        <v>0</v>
      </c>
      <c r="AL510" s="24">
        <f t="shared" si="235"/>
        <v>0</v>
      </c>
      <c r="AM510" s="24">
        <f t="shared" si="236"/>
        <v>0</v>
      </c>
      <c r="AN510" s="24"/>
      <c r="AO510" s="24">
        <f t="shared" si="221"/>
        <v>0</v>
      </c>
      <c r="AP510" s="24">
        <f t="shared" si="237"/>
        <v>0</v>
      </c>
      <c r="AQ510" s="24">
        <f t="shared" si="222"/>
        <v>0</v>
      </c>
      <c r="AR510" s="24">
        <f t="shared" si="223"/>
        <v>0</v>
      </c>
      <c r="AS510" s="24">
        <f t="shared" si="224"/>
        <v>0</v>
      </c>
      <c r="AT510" s="24">
        <f t="shared" si="238"/>
        <v>0</v>
      </c>
      <c r="AU510" s="24">
        <f t="shared" si="247"/>
        <v>0</v>
      </c>
      <c r="AV510" s="24">
        <v>0</v>
      </c>
      <c r="AW510" s="24">
        <f t="shared" si="250"/>
        <v>0</v>
      </c>
      <c r="AX510" s="24">
        <v>0</v>
      </c>
      <c r="AY510" s="24">
        <f t="shared" si="239"/>
        <v>0</v>
      </c>
      <c r="AZ510" s="24">
        <f t="shared" si="240"/>
        <v>0</v>
      </c>
      <c r="BA510" s="24">
        <f t="shared" si="225"/>
        <v>0</v>
      </c>
      <c r="BB510" s="24">
        <f t="shared" si="226"/>
        <v>0</v>
      </c>
      <c r="BC510" s="24">
        <f t="shared" si="227"/>
        <v>0</v>
      </c>
      <c r="BD510" s="24">
        <f t="shared" si="228"/>
        <v>0</v>
      </c>
      <c r="BE510" s="24">
        <f t="shared" si="229"/>
        <v>0</v>
      </c>
      <c r="BF510" s="24">
        <f t="shared" si="241"/>
        <v>0</v>
      </c>
      <c r="BG510" s="24">
        <f t="shared" si="248"/>
        <v>0</v>
      </c>
      <c r="BH510" s="24">
        <v>0</v>
      </c>
      <c r="BI510" s="24">
        <f t="shared" si="242"/>
        <v>0</v>
      </c>
      <c r="BJ510" s="24">
        <v>0</v>
      </c>
      <c r="BK510" s="24">
        <f t="shared" si="243"/>
        <v>0</v>
      </c>
      <c r="BL510" s="24">
        <f t="shared" si="244"/>
        <v>0</v>
      </c>
      <c r="BM510" s="24">
        <f t="shared" si="230"/>
        <v>0</v>
      </c>
      <c r="BN510" s="24">
        <f t="shared" si="231"/>
        <v>0</v>
      </c>
      <c r="BO510" s="24">
        <f t="shared" si="232"/>
        <v>0</v>
      </c>
      <c r="BP510" s="24">
        <f t="shared" si="233"/>
        <v>0</v>
      </c>
      <c r="BQ510" s="24">
        <f t="shared" si="234"/>
        <v>0</v>
      </c>
      <c r="BR510" s="24">
        <f t="shared" si="245"/>
        <v>0</v>
      </c>
      <c r="BS510" s="24">
        <f t="shared" si="249"/>
        <v>0</v>
      </c>
      <c r="BT510" s="24">
        <v>0</v>
      </c>
      <c r="BU510" s="24">
        <f t="shared" si="246"/>
        <v>0</v>
      </c>
      <c r="BV510" s="24">
        <v>0</v>
      </c>
    </row>
    <row r="511" spans="1:74">
      <c r="A511" s="87">
        <v>502</v>
      </c>
      <c r="B511" s="1"/>
      <c r="C511" s="1"/>
      <c r="D511" s="2"/>
      <c r="E511" s="3"/>
      <c r="F511" s="4"/>
      <c r="G511" s="5"/>
      <c r="H511" s="4"/>
      <c r="I511" s="5"/>
      <c r="J511" s="6"/>
      <c r="K511" s="5"/>
      <c r="L511" s="5"/>
      <c r="M511" s="5"/>
      <c r="N511" s="7"/>
      <c r="O511" s="38"/>
      <c r="P511" s="5"/>
      <c r="Q511" s="5"/>
      <c r="R511" s="7"/>
      <c r="S511" s="38"/>
      <c r="T511" s="5"/>
      <c r="U511" s="5"/>
      <c r="V511" s="55"/>
      <c r="W511" s="38"/>
      <c r="X511" s="5"/>
      <c r="Y511" s="5"/>
      <c r="Z511" s="55"/>
      <c r="AA511" s="36">
        <f>IF(Dane!$E$3=1,AO511+BA511+BM511,IF(Dane!$E$3=2,AU511+BG511+BS511,AW511+BI511+BU511))</f>
        <v>0</v>
      </c>
      <c r="AB511" s="16">
        <f>IF(Dane!$E$3=1,AP511+BB511+BN511,IF(Dane!$E$3=2,AV511+BH511+BT511,AX511+BJ511+BV511))</f>
        <v>0</v>
      </c>
      <c r="AC511" s="16">
        <f>IF(((K511*Dane!$C$9)-AA511)&lt;0,0,(K511*Dane!$C$9)-AA511)</f>
        <v>0</v>
      </c>
      <c r="AD511" s="37">
        <f>IFERROR(IF(((L511*Dane!$C$9)-AB511)&lt;0,0,(L511*Dane!$C$9)-AB511),0)</f>
        <v>0</v>
      </c>
      <c r="AE511" s="97"/>
      <c r="AF511" s="77">
        <f>IF(Dane!$E$3=1,AO511,IF(Dane!$E$3=2,AU511,AW511))</f>
        <v>0</v>
      </c>
      <c r="AG511" s="77">
        <f>IF(Dane!$E$3=1,AP511,IF(Dane!$E$3=2,AV511,AX511))</f>
        <v>0</v>
      </c>
      <c r="AH511" s="77">
        <f>IF(Dane!$E$3=1,BA511,IF(Dane!$E$3=2,BG511,BI511))</f>
        <v>0</v>
      </c>
      <c r="AI511" s="77">
        <f>IF(Dane!$E$3=1,BB511,IF(Dane!$E$3=2,BH511,BJ511))</f>
        <v>0</v>
      </c>
      <c r="AJ511" s="77">
        <f>IF(Dane!$E$3=1,BM511,IF(Dane!$E$3=2,BS511,BU511))</f>
        <v>0</v>
      </c>
      <c r="AK511" s="77">
        <f>IF(Dane!$E$3=1,BN511,IF(Dane!$E$3=2,BT511,BV511))</f>
        <v>0</v>
      </c>
      <c r="AL511" s="24">
        <f t="shared" si="235"/>
        <v>0</v>
      </c>
      <c r="AM511" s="24">
        <f t="shared" si="236"/>
        <v>0</v>
      </c>
      <c r="AN511" s="24"/>
      <c r="AO511" s="24">
        <f t="shared" si="221"/>
        <v>0</v>
      </c>
      <c r="AP511" s="24">
        <f t="shared" si="237"/>
        <v>0</v>
      </c>
      <c r="AQ511" s="24">
        <f t="shared" si="222"/>
        <v>0</v>
      </c>
      <c r="AR511" s="24">
        <f t="shared" si="223"/>
        <v>0</v>
      </c>
      <c r="AS511" s="24">
        <f t="shared" si="224"/>
        <v>0</v>
      </c>
      <c r="AT511" s="24">
        <f t="shared" si="238"/>
        <v>0</v>
      </c>
      <c r="AU511" s="24">
        <f t="shared" si="247"/>
        <v>0</v>
      </c>
      <c r="AV511" s="24">
        <v>0</v>
      </c>
      <c r="AW511" s="24">
        <f t="shared" si="250"/>
        <v>0</v>
      </c>
      <c r="AX511" s="24">
        <v>0</v>
      </c>
      <c r="AY511" s="24">
        <f t="shared" si="239"/>
        <v>0</v>
      </c>
      <c r="AZ511" s="24">
        <f t="shared" si="240"/>
        <v>0</v>
      </c>
      <c r="BA511" s="24">
        <f t="shared" si="225"/>
        <v>0</v>
      </c>
      <c r="BB511" s="24">
        <f t="shared" si="226"/>
        <v>0</v>
      </c>
      <c r="BC511" s="24">
        <f t="shared" si="227"/>
        <v>0</v>
      </c>
      <c r="BD511" s="24">
        <f t="shared" si="228"/>
        <v>0</v>
      </c>
      <c r="BE511" s="24">
        <f t="shared" si="229"/>
        <v>0</v>
      </c>
      <c r="BF511" s="24">
        <f t="shared" si="241"/>
        <v>0</v>
      </c>
      <c r="BG511" s="24">
        <f t="shared" si="248"/>
        <v>0</v>
      </c>
      <c r="BH511" s="24">
        <v>0</v>
      </c>
      <c r="BI511" s="24">
        <f t="shared" si="242"/>
        <v>0</v>
      </c>
      <c r="BJ511" s="24">
        <v>0</v>
      </c>
      <c r="BK511" s="24">
        <f t="shared" si="243"/>
        <v>0</v>
      </c>
      <c r="BL511" s="24">
        <f t="shared" si="244"/>
        <v>0</v>
      </c>
      <c r="BM511" s="24">
        <f t="shared" si="230"/>
        <v>0</v>
      </c>
      <c r="BN511" s="24">
        <f t="shared" si="231"/>
        <v>0</v>
      </c>
      <c r="BO511" s="24">
        <f t="shared" si="232"/>
        <v>0</v>
      </c>
      <c r="BP511" s="24">
        <f t="shared" si="233"/>
        <v>0</v>
      </c>
      <c r="BQ511" s="24">
        <f t="shared" si="234"/>
        <v>0</v>
      </c>
      <c r="BR511" s="24">
        <f t="shared" si="245"/>
        <v>0</v>
      </c>
      <c r="BS511" s="24">
        <f t="shared" si="249"/>
        <v>0</v>
      </c>
      <c r="BT511" s="24">
        <v>0</v>
      </c>
      <c r="BU511" s="24">
        <f t="shared" si="246"/>
        <v>0</v>
      </c>
      <c r="BV511" s="24">
        <v>0</v>
      </c>
    </row>
    <row r="512" spans="1:74">
      <c r="A512" s="87">
        <v>503</v>
      </c>
      <c r="B512" s="1"/>
      <c r="C512" s="1"/>
      <c r="D512" s="2"/>
      <c r="E512" s="3"/>
      <c r="F512" s="4"/>
      <c r="G512" s="5"/>
      <c r="H512" s="4"/>
      <c r="I512" s="5"/>
      <c r="J512" s="6"/>
      <c r="K512" s="5"/>
      <c r="L512" s="5"/>
      <c r="M512" s="5"/>
      <c r="N512" s="7"/>
      <c r="O512" s="38"/>
      <c r="P512" s="5"/>
      <c r="Q512" s="5"/>
      <c r="R512" s="7"/>
      <c r="S512" s="38"/>
      <c r="T512" s="5"/>
      <c r="U512" s="5"/>
      <c r="V512" s="55"/>
      <c r="W512" s="38"/>
      <c r="X512" s="5"/>
      <c r="Y512" s="5"/>
      <c r="Z512" s="55"/>
      <c r="AA512" s="36">
        <f>IF(Dane!$E$3=1,AO512+BA512+BM512,IF(Dane!$E$3=2,AU512+BG512+BS512,AW512+BI512+BU512))</f>
        <v>0</v>
      </c>
      <c r="AB512" s="16">
        <f>IF(Dane!$E$3=1,AP512+BB512+BN512,IF(Dane!$E$3=2,AV512+BH512+BT512,AX512+BJ512+BV512))</f>
        <v>0</v>
      </c>
      <c r="AC512" s="16">
        <f>IF(((K512*Dane!$C$9)-AA512)&lt;0,0,(K512*Dane!$C$9)-AA512)</f>
        <v>0</v>
      </c>
      <c r="AD512" s="37">
        <f>IFERROR(IF(((L512*Dane!$C$9)-AB512)&lt;0,0,(L512*Dane!$C$9)-AB512),0)</f>
        <v>0</v>
      </c>
      <c r="AE512" s="97"/>
      <c r="AF512" s="77">
        <f>IF(Dane!$E$3=1,AO512,IF(Dane!$E$3=2,AU512,AW512))</f>
        <v>0</v>
      </c>
      <c r="AG512" s="77">
        <f>IF(Dane!$E$3=1,AP512,IF(Dane!$E$3=2,AV512,AX512))</f>
        <v>0</v>
      </c>
      <c r="AH512" s="77">
        <f>IF(Dane!$E$3=1,BA512,IF(Dane!$E$3=2,BG512,BI512))</f>
        <v>0</v>
      </c>
      <c r="AI512" s="77">
        <f>IF(Dane!$E$3=1,BB512,IF(Dane!$E$3=2,BH512,BJ512))</f>
        <v>0</v>
      </c>
      <c r="AJ512" s="77">
        <f>IF(Dane!$E$3=1,BM512,IF(Dane!$E$3=2,BS512,BU512))</f>
        <v>0</v>
      </c>
      <c r="AK512" s="77">
        <f>IF(Dane!$E$3=1,BN512,IF(Dane!$E$3=2,BT512,BV512))</f>
        <v>0</v>
      </c>
      <c r="AL512" s="24">
        <f t="shared" si="235"/>
        <v>0</v>
      </c>
      <c r="AM512" s="24">
        <f t="shared" si="236"/>
        <v>0</v>
      </c>
      <c r="AN512" s="24"/>
      <c r="AO512" s="24">
        <f t="shared" si="221"/>
        <v>0</v>
      </c>
      <c r="AP512" s="24">
        <f t="shared" si="237"/>
        <v>0</v>
      </c>
      <c r="AQ512" s="24">
        <f t="shared" si="222"/>
        <v>0</v>
      </c>
      <c r="AR512" s="24">
        <f t="shared" si="223"/>
        <v>0</v>
      </c>
      <c r="AS512" s="24">
        <f t="shared" si="224"/>
        <v>0</v>
      </c>
      <c r="AT512" s="24">
        <f t="shared" si="238"/>
        <v>0</v>
      </c>
      <c r="AU512" s="24">
        <f t="shared" si="247"/>
        <v>0</v>
      </c>
      <c r="AV512" s="24">
        <v>0</v>
      </c>
      <c r="AW512" s="24">
        <f t="shared" si="250"/>
        <v>0</v>
      </c>
      <c r="AX512" s="24">
        <v>0</v>
      </c>
      <c r="AY512" s="24">
        <f t="shared" si="239"/>
        <v>0</v>
      </c>
      <c r="AZ512" s="24">
        <f t="shared" si="240"/>
        <v>0</v>
      </c>
      <c r="BA512" s="24">
        <f t="shared" si="225"/>
        <v>0</v>
      </c>
      <c r="BB512" s="24">
        <f t="shared" si="226"/>
        <v>0</v>
      </c>
      <c r="BC512" s="24">
        <f t="shared" si="227"/>
        <v>0</v>
      </c>
      <c r="BD512" s="24">
        <f t="shared" si="228"/>
        <v>0</v>
      </c>
      <c r="BE512" s="24">
        <f t="shared" si="229"/>
        <v>0</v>
      </c>
      <c r="BF512" s="24">
        <f t="shared" si="241"/>
        <v>0</v>
      </c>
      <c r="BG512" s="24">
        <f t="shared" si="248"/>
        <v>0</v>
      </c>
      <c r="BH512" s="24">
        <v>0</v>
      </c>
      <c r="BI512" s="24">
        <f t="shared" si="242"/>
        <v>0</v>
      </c>
      <c r="BJ512" s="24">
        <v>0</v>
      </c>
      <c r="BK512" s="24">
        <f t="shared" si="243"/>
        <v>0</v>
      </c>
      <c r="BL512" s="24">
        <f t="shared" si="244"/>
        <v>0</v>
      </c>
      <c r="BM512" s="24">
        <f t="shared" si="230"/>
        <v>0</v>
      </c>
      <c r="BN512" s="24">
        <f t="shared" si="231"/>
        <v>0</v>
      </c>
      <c r="BO512" s="24">
        <f t="shared" si="232"/>
        <v>0</v>
      </c>
      <c r="BP512" s="24">
        <f t="shared" si="233"/>
        <v>0</v>
      </c>
      <c r="BQ512" s="24">
        <f t="shared" si="234"/>
        <v>0</v>
      </c>
      <c r="BR512" s="24">
        <f t="shared" si="245"/>
        <v>0</v>
      </c>
      <c r="BS512" s="24">
        <f t="shared" si="249"/>
        <v>0</v>
      </c>
      <c r="BT512" s="24">
        <v>0</v>
      </c>
      <c r="BU512" s="24">
        <f t="shared" si="246"/>
        <v>0</v>
      </c>
      <c r="BV512" s="24">
        <v>0</v>
      </c>
    </row>
    <row r="513" spans="1:74">
      <c r="A513" s="87">
        <v>504</v>
      </c>
      <c r="B513" s="1"/>
      <c r="C513" s="1"/>
      <c r="D513" s="2"/>
      <c r="E513" s="3"/>
      <c r="F513" s="4"/>
      <c r="G513" s="5"/>
      <c r="H513" s="4"/>
      <c r="I513" s="5"/>
      <c r="J513" s="6"/>
      <c r="K513" s="5"/>
      <c r="L513" s="5"/>
      <c r="M513" s="5"/>
      <c r="N513" s="7"/>
      <c r="O513" s="38"/>
      <c r="P513" s="5"/>
      <c r="Q513" s="5"/>
      <c r="R513" s="7"/>
      <c r="S513" s="38"/>
      <c r="T513" s="5"/>
      <c r="U513" s="5"/>
      <c r="V513" s="55"/>
      <c r="W513" s="38"/>
      <c r="X513" s="5"/>
      <c r="Y513" s="5"/>
      <c r="Z513" s="55"/>
      <c r="AA513" s="36">
        <f>IF(Dane!$E$3=1,AO513+BA513+BM513,IF(Dane!$E$3=2,AU513+BG513+BS513,AW513+BI513+BU513))</f>
        <v>0</v>
      </c>
      <c r="AB513" s="16">
        <f>IF(Dane!$E$3=1,AP513+BB513+BN513,IF(Dane!$E$3=2,AV513+BH513+BT513,AX513+BJ513+BV513))</f>
        <v>0</v>
      </c>
      <c r="AC513" s="16">
        <f>IF(((K513*Dane!$C$9)-AA513)&lt;0,0,(K513*Dane!$C$9)-AA513)</f>
        <v>0</v>
      </c>
      <c r="AD513" s="37">
        <f>IFERROR(IF(((L513*Dane!$C$9)-AB513)&lt;0,0,(L513*Dane!$C$9)-AB513),0)</f>
        <v>0</v>
      </c>
      <c r="AE513" s="97"/>
      <c r="AF513" s="77">
        <f>IF(Dane!$E$3=1,AO513,IF(Dane!$E$3=2,AU513,AW513))</f>
        <v>0</v>
      </c>
      <c r="AG513" s="77">
        <f>IF(Dane!$E$3=1,AP513,IF(Dane!$E$3=2,AV513,AX513))</f>
        <v>0</v>
      </c>
      <c r="AH513" s="77">
        <f>IF(Dane!$E$3=1,BA513,IF(Dane!$E$3=2,BG513,BI513))</f>
        <v>0</v>
      </c>
      <c r="AI513" s="77">
        <f>IF(Dane!$E$3=1,BB513,IF(Dane!$E$3=2,BH513,BJ513))</f>
        <v>0</v>
      </c>
      <c r="AJ513" s="77">
        <f>IF(Dane!$E$3=1,BM513,IF(Dane!$E$3=2,BS513,BU513))</f>
        <v>0</v>
      </c>
      <c r="AK513" s="77">
        <f>IF(Dane!$E$3=1,BN513,IF(Dane!$E$3=2,BT513,BV513))</f>
        <v>0</v>
      </c>
      <c r="AL513" s="24">
        <f t="shared" si="235"/>
        <v>0</v>
      </c>
      <c r="AM513" s="24">
        <f t="shared" si="236"/>
        <v>0</v>
      </c>
      <c r="AN513" s="24"/>
      <c r="AO513" s="24">
        <f t="shared" si="221"/>
        <v>0</v>
      </c>
      <c r="AP513" s="24">
        <f t="shared" si="237"/>
        <v>0</v>
      </c>
      <c r="AQ513" s="24">
        <f t="shared" si="222"/>
        <v>0</v>
      </c>
      <c r="AR513" s="24">
        <f t="shared" si="223"/>
        <v>0</v>
      </c>
      <c r="AS513" s="24">
        <f t="shared" si="224"/>
        <v>0</v>
      </c>
      <c r="AT513" s="24">
        <f t="shared" si="238"/>
        <v>0</v>
      </c>
      <c r="AU513" s="24">
        <f t="shared" si="247"/>
        <v>0</v>
      </c>
      <c r="AV513" s="24">
        <v>0</v>
      </c>
      <c r="AW513" s="24">
        <f t="shared" si="250"/>
        <v>0</v>
      </c>
      <c r="AX513" s="24">
        <v>0</v>
      </c>
      <c r="AY513" s="24">
        <f t="shared" si="239"/>
        <v>0</v>
      </c>
      <c r="AZ513" s="24">
        <f t="shared" si="240"/>
        <v>0</v>
      </c>
      <c r="BA513" s="24">
        <f t="shared" si="225"/>
        <v>0</v>
      </c>
      <c r="BB513" s="24">
        <f t="shared" si="226"/>
        <v>0</v>
      </c>
      <c r="BC513" s="24">
        <f t="shared" si="227"/>
        <v>0</v>
      </c>
      <c r="BD513" s="24">
        <f t="shared" si="228"/>
        <v>0</v>
      </c>
      <c r="BE513" s="24">
        <f t="shared" si="229"/>
        <v>0</v>
      </c>
      <c r="BF513" s="24">
        <f t="shared" si="241"/>
        <v>0</v>
      </c>
      <c r="BG513" s="24">
        <f t="shared" si="248"/>
        <v>0</v>
      </c>
      <c r="BH513" s="24">
        <v>0</v>
      </c>
      <c r="BI513" s="24">
        <f t="shared" si="242"/>
        <v>0</v>
      </c>
      <c r="BJ513" s="24">
        <v>0</v>
      </c>
      <c r="BK513" s="24">
        <f t="shared" si="243"/>
        <v>0</v>
      </c>
      <c r="BL513" s="24">
        <f t="shared" si="244"/>
        <v>0</v>
      </c>
      <c r="BM513" s="24">
        <f t="shared" si="230"/>
        <v>0</v>
      </c>
      <c r="BN513" s="24">
        <f t="shared" si="231"/>
        <v>0</v>
      </c>
      <c r="BO513" s="24">
        <f t="shared" si="232"/>
        <v>0</v>
      </c>
      <c r="BP513" s="24">
        <f t="shared" si="233"/>
        <v>0</v>
      </c>
      <c r="BQ513" s="24">
        <f t="shared" si="234"/>
        <v>0</v>
      </c>
      <c r="BR513" s="24">
        <f t="shared" si="245"/>
        <v>0</v>
      </c>
      <c r="BS513" s="24">
        <f t="shared" si="249"/>
        <v>0</v>
      </c>
      <c r="BT513" s="24">
        <v>0</v>
      </c>
      <c r="BU513" s="24">
        <f t="shared" si="246"/>
        <v>0</v>
      </c>
      <c r="BV513" s="24">
        <v>0</v>
      </c>
    </row>
    <row r="514" spans="1:74">
      <c r="A514" s="87">
        <v>505</v>
      </c>
      <c r="B514" s="1"/>
      <c r="C514" s="1"/>
      <c r="D514" s="2"/>
      <c r="E514" s="3"/>
      <c r="F514" s="4"/>
      <c r="G514" s="5"/>
      <c r="H514" s="4"/>
      <c r="I514" s="5"/>
      <c r="J514" s="6"/>
      <c r="K514" s="5"/>
      <c r="L514" s="5"/>
      <c r="M514" s="5"/>
      <c r="N514" s="7"/>
      <c r="O514" s="38"/>
      <c r="P514" s="5"/>
      <c r="Q514" s="5"/>
      <c r="R514" s="7"/>
      <c r="S514" s="38"/>
      <c r="T514" s="5"/>
      <c r="U514" s="5"/>
      <c r="V514" s="55"/>
      <c r="W514" s="38"/>
      <c r="X514" s="5"/>
      <c r="Y514" s="5"/>
      <c r="Z514" s="55"/>
      <c r="AA514" s="36">
        <f>IF(Dane!$E$3=1,AO514+BA514+BM514,IF(Dane!$E$3=2,AU514+BG514+BS514,AW514+BI514+BU514))</f>
        <v>0</v>
      </c>
      <c r="AB514" s="16">
        <f>IF(Dane!$E$3=1,AP514+BB514+BN514,IF(Dane!$E$3=2,AV514+BH514+BT514,AX514+BJ514+BV514))</f>
        <v>0</v>
      </c>
      <c r="AC514" s="16">
        <f>IF(((K514*Dane!$C$9)-AA514)&lt;0,0,(K514*Dane!$C$9)-AA514)</f>
        <v>0</v>
      </c>
      <c r="AD514" s="37">
        <f>IFERROR(IF(((L514*Dane!$C$9)-AB514)&lt;0,0,(L514*Dane!$C$9)-AB514),0)</f>
        <v>0</v>
      </c>
      <c r="AE514" s="97"/>
      <c r="AF514" s="77">
        <f>IF(Dane!$E$3=1,AO514,IF(Dane!$E$3=2,AU514,AW514))</f>
        <v>0</v>
      </c>
      <c r="AG514" s="77">
        <f>IF(Dane!$E$3=1,AP514,IF(Dane!$E$3=2,AV514,AX514))</f>
        <v>0</v>
      </c>
      <c r="AH514" s="77">
        <f>IF(Dane!$E$3=1,BA514,IF(Dane!$E$3=2,BG514,BI514))</f>
        <v>0</v>
      </c>
      <c r="AI514" s="77">
        <f>IF(Dane!$E$3=1,BB514,IF(Dane!$E$3=2,BH514,BJ514))</f>
        <v>0</v>
      </c>
      <c r="AJ514" s="77">
        <f>IF(Dane!$E$3=1,BM514,IF(Dane!$E$3=2,BS514,BU514))</f>
        <v>0</v>
      </c>
      <c r="AK514" s="77">
        <f>IF(Dane!$E$3=1,BN514,IF(Dane!$E$3=2,BT514,BV514))</f>
        <v>0</v>
      </c>
      <c r="AL514" s="24">
        <f t="shared" si="235"/>
        <v>0</v>
      </c>
      <c r="AM514" s="24">
        <f t="shared" si="236"/>
        <v>0</v>
      </c>
      <c r="AN514" s="24"/>
      <c r="AO514" s="24">
        <f t="shared" si="221"/>
        <v>0</v>
      </c>
      <c r="AP514" s="24">
        <f t="shared" si="237"/>
        <v>0</v>
      </c>
      <c r="AQ514" s="24">
        <f t="shared" si="222"/>
        <v>0</v>
      </c>
      <c r="AR514" s="24">
        <f t="shared" si="223"/>
        <v>0</v>
      </c>
      <c r="AS514" s="24">
        <f t="shared" si="224"/>
        <v>0</v>
      </c>
      <c r="AT514" s="24">
        <f t="shared" si="238"/>
        <v>0</v>
      </c>
      <c r="AU514" s="24">
        <f t="shared" si="247"/>
        <v>0</v>
      </c>
      <c r="AV514" s="24">
        <v>0</v>
      </c>
      <c r="AW514" s="24">
        <f t="shared" si="250"/>
        <v>0</v>
      </c>
      <c r="AX514" s="24">
        <v>0</v>
      </c>
      <c r="AY514" s="24">
        <f t="shared" si="239"/>
        <v>0</v>
      </c>
      <c r="AZ514" s="24">
        <f t="shared" si="240"/>
        <v>0</v>
      </c>
      <c r="BA514" s="24">
        <f t="shared" si="225"/>
        <v>0</v>
      </c>
      <c r="BB514" s="24">
        <f t="shared" si="226"/>
        <v>0</v>
      </c>
      <c r="BC514" s="24">
        <f t="shared" si="227"/>
        <v>0</v>
      </c>
      <c r="BD514" s="24">
        <f t="shared" si="228"/>
        <v>0</v>
      </c>
      <c r="BE514" s="24">
        <f t="shared" si="229"/>
        <v>0</v>
      </c>
      <c r="BF514" s="24">
        <f t="shared" si="241"/>
        <v>0</v>
      </c>
      <c r="BG514" s="24">
        <f t="shared" si="248"/>
        <v>0</v>
      </c>
      <c r="BH514" s="24">
        <v>0</v>
      </c>
      <c r="BI514" s="24">
        <f t="shared" si="242"/>
        <v>0</v>
      </c>
      <c r="BJ514" s="24">
        <v>0</v>
      </c>
      <c r="BK514" s="24">
        <f t="shared" si="243"/>
        <v>0</v>
      </c>
      <c r="BL514" s="24">
        <f t="shared" si="244"/>
        <v>0</v>
      </c>
      <c r="BM514" s="24">
        <f t="shared" si="230"/>
        <v>0</v>
      </c>
      <c r="BN514" s="24">
        <f t="shared" si="231"/>
        <v>0</v>
      </c>
      <c r="BO514" s="24">
        <f t="shared" si="232"/>
        <v>0</v>
      </c>
      <c r="BP514" s="24">
        <f t="shared" si="233"/>
        <v>0</v>
      </c>
      <c r="BQ514" s="24">
        <f t="shared" si="234"/>
        <v>0</v>
      </c>
      <c r="BR514" s="24">
        <f t="shared" si="245"/>
        <v>0</v>
      </c>
      <c r="BS514" s="24">
        <f t="shared" si="249"/>
        <v>0</v>
      </c>
      <c r="BT514" s="24">
        <v>0</v>
      </c>
      <c r="BU514" s="24">
        <f t="shared" si="246"/>
        <v>0</v>
      </c>
      <c r="BV514" s="24">
        <v>0</v>
      </c>
    </row>
    <row r="515" spans="1:74">
      <c r="A515" s="87">
        <v>506</v>
      </c>
      <c r="B515" s="1"/>
      <c r="C515" s="1"/>
      <c r="D515" s="2"/>
      <c r="E515" s="3"/>
      <c r="F515" s="4"/>
      <c r="G515" s="5"/>
      <c r="H515" s="4"/>
      <c r="I515" s="5"/>
      <c r="J515" s="6"/>
      <c r="K515" s="5"/>
      <c r="L515" s="5"/>
      <c r="M515" s="5"/>
      <c r="N515" s="7"/>
      <c r="O515" s="38"/>
      <c r="P515" s="5"/>
      <c r="Q515" s="5"/>
      <c r="R515" s="7"/>
      <c r="S515" s="38"/>
      <c r="T515" s="5"/>
      <c r="U515" s="5"/>
      <c r="V515" s="55"/>
      <c r="W515" s="38"/>
      <c r="X515" s="5"/>
      <c r="Y515" s="5"/>
      <c r="Z515" s="55"/>
      <c r="AA515" s="36">
        <f>IF(Dane!$E$3=1,AO515+BA515+BM515,IF(Dane!$E$3=2,AU515+BG515+BS515,AW515+BI515+BU515))</f>
        <v>0</v>
      </c>
      <c r="AB515" s="16">
        <f>IF(Dane!$E$3=1,AP515+BB515+BN515,IF(Dane!$E$3=2,AV515+BH515+BT515,AX515+BJ515+BV515))</f>
        <v>0</v>
      </c>
      <c r="AC515" s="16">
        <f>IF(((K515*Dane!$C$9)-AA515)&lt;0,0,(K515*Dane!$C$9)-AA515)</f>
        <v>0</v>
      </c>
      <c r="AD515" s="37">
        <f>IFERROR(IF(((L515*Dane!$C$9)-AB515)&lt;0,0,(L515*Dane!$C$9)-AB515),0)</f>
        <v>0</v>
      </c>
      <c r="AE515" s="97"/>
      <c r="AF515" s="77">
        <f>IF(Dane!$E$3=1,AO515,IF(Dane!$E$3=2,AU515,AW515))</f>
        <v>0</v>
      </c>
      <c r="AG515" s="77">
        <f>IF(Dane!$E$3=1,AP515,IF(Dane!$E$3=2,AV515,AX515))</f>
        <v>0</v>
      </c>
      <c r="AH515" s="77">
        <f>IF(Dane!$E$3=1,BA515,IF(Dane!$E$3=2,BG515,BI515))</f>
        <v>0</v>
      </c>
      <c r="AI515" s="77">
        <f>IF(Dane!$E$3=1,BB515,IF(Dane!$E$3=2,BH515,BJ515))</f>
        <v>0</v>
      </c>
      <c r="AJ515" s="77">
        <f>IF(Dane!$E$3=1,BM515,IF(Dane!$E$3=2,BS515,BU515))</f>
        <v>0</v>
      </c>
      <c r="AK515" s="77">
        <f>IF(Dane!$E$3=1,BN515,IF(Dane!$E$3=2,BT515,BV515))</f>
        <v>0</v>
      </c>
      <c r="AL515" s="24">
        <f t="shared" si="235"/>
        <v>0</v>
      </c>
      <c r="AM515" s="24">
        <f t="shared" si="236"/>
        <v>0</v>
      </c>
      <c r="AN515" s="24"/>
      <c r="AO515" s="24">
        <f t="shared" si="221"/>
        <v>0</v>
      </c>
      <c r="AP515" s="24">
        <f t="shared" si="237"/>
        <v>0</v>
      </c>
      <c r="AQ515" s="24">
        <f t="shared" si="222"/>
        <v>0</v>
      </c>
      <c r="AR515" s="24">
        <f t="shared" si="223"/>
        <v>0</v>
      </c>
      <c r="AS515" s="24">
        <f t="shared" si="224"/>
        <v>0</v>
      </c>
      <c r="AT515" s="24">
        <f t="shared" si="238"/>
        <v>0</v>
      </c>
      <c r="AU515" s="24">
        <f t="shared" si="247"/>
        <v>0</v>
      </c>
      <c r="AV515" s="24">
        <v>0</v>
      </c>
      <c r="AW515" s="24">
        <f t="shared" si="250"/>
        <v>0</v>
      </c>
      <c r="AX515" s="24">
        <v>0</v>
      </c>
      <c r="AY515" s="24">
        <f t="shared" si="239"/>
        <v>0</v>
      </c>
      <c r="AZ515" s="24">
        <f t="shared" si="240"/>
        <v>0</v>
      </c>
      <c r="BA515" s="24">
        <f t="shared" si="225"/>
        <v>0</v>
      </c>
      <c r="BB515" s="24">
        <f t="shared" si="226"/>
        <v>0</v>
      </c>
      <c r="BC515" s="24">
        <f t="shared" si="227"/>
        <v>0</v>
      </c>
      <c r="BD515" s="24">
        <f t="shared" si="228"/>
        <v>0</v>
      </c>
      <c r="BE515" s="24">
        <f t="shared" si="229"/>
        <v>0</v>
      </c>
      <c r="BF515" s="24">
        <f t="shared" si="241"/>
        <v>0</v>
      </c>
      <c r="BG515" s="24">
        <f t="shared" si="248"/>
        <v>0</v>
      </c>
      <c r="BH515" s="24">
        <v>0</v>
      </c>
      <c r="BI515" s="24">
        <f t="shared" si="242"/>
        <v>0</v>
      </c>
      <c r="BJ515" s="24">
        <v>0</v>
      </c>
      <c r="BK515" s="24">
        <f t="shared" si="243"/>
        <v>0</v>
      </c>
      <c r="BL515" s="24">
        <f t="shared" si="244"/>
        <v>0</v>
      </c>
      <c r="BM515" s="24">
        <f t="shared" si="230"/>
        <v>0</v>
      </c>
      <c r="BN515" s="24">
        <f t="shared" si="231"/>
        <v>0</v>
      </c>
      <c r="BO515" s="24">
        <f t="shared" si="232"/>
        <v>0</v>
      </c>
      <c r="BP515" s="24">
        <f t="shared" si="233"/>
        <v>0</v>
      </c>
      <c r="BQ515" s="24">
        <f t="shared" si="234"/>
        <v>0</v>
      </c>
      <c r="BR515" s="24">
        <f t="shared" si="245"/>
        <v>0</v>
      </c>
      <c r="BS515" s="24">
        <f t="shared" si="249"/>
        <v>0</v>
      </c>
      <c r="BT515" s="24">
        <v>0</v>
      </c>
      <c r="BU515" s="24">
        <f t="shared" si="246"/>
        <v>0</v>
      </c>
      <c r="BV515" s="24">
        <v>0</v>
      </c>
    </row>
    <row r="516" spans="1:74">
      <c r="A516" s="87">
        <v>507</v>
      </c>
      <c r="B516" s="1"/>
      <c r="C516" s="1"/>
      <c r="D516" s="2"/>
      <c r="E516" s="3"/>
      <c r="F516" s="4"/>
      <c r="G516" s="5"/>
      <c r="H516" s="4"/>
      <c r="I516" s="5"/>
      <c r="J516" s="6"/>
      <c r="K516" s="5"/>
      <c r="L516" s="5"/>
      <c r="M516" s="5"/>
      <c r="N516" s="7"/>
      <c r="O516" s="38"/>
      <c r="P516" s="5"/>
      <c r="Q516" s="5"/>
      <c r="R516" s="7"/>
      <c r="S516" s="38"/>
      <c r="T516" s="5"/>
      <c r="U516" s="5"/>
      <c r="V516" s="55"/>
      <c r="W516" s="38"/>
      <c r="X516" s="5"/>
      <c r="Y516" s="5"/>
      <c r="Z516" s="55"/>
      <c r="AA516" s="36">
        <f>IF(Dane!$E$3=1,AO516+BA516+BM516,IF(Dane!$E$3=2,AU516+BG516+BS516,AW516+BI516+BU516))</f>
        <v>0</v>
      </c>
      <c r="AB516" s="16">
        <f>IF(Dane!$E$3=1,AP516+BB516+BN516,IF(Dane!$E$3=2,AV516+BH516+BT516,AX516+BJ516+BV516))</f>
        <v>0</v>
      </c>
      <c r="AC516" s="16">
        <f>IF(((K516*Dane!$C$9)-AA516)&lt;0,0,(K516*Dane!$C$9)-AA516)</f>
        <v>0</v>
      </c>
      <c r="AD516" s="37">
        <f>IFERROR(IF(((L516*Dane!$C$9)-AB516)&lt;0,0,(L516*Dane!$C$9)-AB516),0)</f>
        <v>0</v>
      </c>
      <c r="AE516" s="97"/>
      <c r="AF516" s="77">
        <f>IF(Dane!$E$3=1,AO516,IF(Dane!$E$3=2,AU516,AW516))</f>
        <v>0</v>
      </c>
      <c r="AG516" s="77">
        <f>IF(Dane!$E$3=1,AP516,IF(Dane!$E$3=2,AV516,AX516))</f>
        <v>0</v>
      </c>
      <c r="AH516" s="77">
        <f>IF(Dane!$E$3=1,BA516,IF(Dane!$E$3=2,BG516,BI516))</f>
        <v>0</v>
      </c>
      <c r="AI516" s="77">
        <f>IF(Dane!$E$3=1,BB516,IF(Dane!$E$3=2,BH516,BJ516))</f>
        <v>0</v>
      </c>
      <c r="AJ516" s="77">
        <f>IF(Dane!$E$3=1,BM516,IF(Dane!$E$3=2,BS516,BU516))</f>
        <v>0</v>
      </c>
      <c r="AK516" s="77">
        <f>IF(Dane!$E$3=1,BN516,IF(Dane!$E$3=2,BT516,BV516))</f>
        <v>0</v>
      </c>
      <c r="AL516" s="24">
        <f t="shared" si="235"/>
        <v>0</v>
      </c>
      <c r="AM516" s="24">
        <f t="shared" si="236"/>
        <v>0</v>
      </c>
      <c r="AN516" s="24"/>
      <c r="AO516" s="24">
        <f t="shared" si="221"/>
        <v>0</v>
      </c>
      <c r="AP516" s="24">
        <f t="shared" si="237"/>
        <v>0</v>
      </c>
      <c r="AQ516" s="24">
        <f t="shared" si="222"/>
        <v>0</v>
      </c>
      <c r="AR516" s="24">
        <f t="shared" si="223"/>
        <v>0</v>
      </c>
      <c r="AS516" s="24">
        <f t="shared" si="224"/>
        <v>0</v>
      </c>
      <c r="AT516" s="24">
        <f t="shared" si="238"/>
        <v>0</v>
      </c>
      <c r="AU516" s="24">
        <f t="shared" si="247"/>
        <v>0</v>
      </c>
      <c r="AV516" s="24">
        <v>0</v>
      </c>
      <c r="AW516" s="24">
        <f t="shared" si="250"/>
        <v>0</v>
      </c>
      <c r="AX516" s="24">
        <v>0</v>
      </c>
      <c r="AY516" s="24">
        <f t="shared" si="239"/>
        <v>0</v>
      </c>
      <c r="AZ516" s="24">
        <f t="shared" si="240"/>
        <v>0</v>
      </c>
      <c r="BA516" s="24">
        <f t="shared" si="225"/>
        <v>0</v>
      </c>
      <c r="BB516" s="24">
        <f t="shared" si="226"/>
        <v>0</v>
      </c>
      <c r="BC516" s="24">
        <f t="shared" si="227"/>
        <v>0</v>
      </c>
      <c r="BD516" s="24">
        <f t="shared" si="228"/>
        <v>0</v>
      </c>
      <c r="BE516" s="24">
        <f t="shared" si="229"/>
        <v>0</v>
      </c>
      <c r="BF516" s="24">
        <f t="shared" si="241"/>
        <v>0</v>
      </c>
      <c r="BG516" s="24">
        <f t="shared" si="248"/>
        <v>0</v>
      </c>
      <c r="BH516" s="24">
        <v>0</v>
      </c>
      <c r="BI516" s="24">
        <f t="shared" si="242"/>
        <v>0</v>
      </c>
      <c r="BJ516" s="24">
        <v>0</v>
      </c>
      <c r="BK516" s="24">
        <f t="shared" si="243"/>
        <v>0</v>
      </c>
      <c r="BL516" s="24">
        <f t="shared" si="244"/>
        <v>0</v>
      </c>
      <c r="BM516" s="24">
        <f t="shared" si="230"/>
        <v>0</v>
      </c>
      <c r="BN516" s="24">
        <f t="shared" si="231"/>
        <v>0</v>
      </c>
      <c r="BO516" s="24">
        <f t="shared" si="232"/>
        <v>0</v>
      </c>
      <c r="BP516" s="24">
        <f t="shared" si="233"/>
        <v>0</v>
      </c>
      <c r="BQ516" s="24">
        <f t="shared" si="234"/>
        <v>0</v>
      </c>
      <c r="BR516" s="24">
        <f t="shared" si="245"/>
        <v>0</v>
      </c>
      <c r="BS516" s="24">
        <f t="shared" si="249"/>
        <v>0</v>
      </c>
      <c r="BT516" s="24">
        <v>0</v>
      </c>
      <c r="BU516" s="24">
        <f t="shared" si="246"/>
        <v>0</v>
      </c>
      <c r="BV516" s="24">
        <v>0</v>
      </c>
    </row>
    <row r="517" spans="1:74">
      <c r="A517" s="87">
        <v>508</v>
      </c>
      <c r="B517" s="1"/>
      <c r="C517" s="1"/>
      <c r="D517" s="2"/>
      <c r="E517" s="3"/>
      <c r="F517" s="4"/>
      <c r="G517" s="5"/>
      <c r="H517" s="4"/>
      <c r="I517" s="5"/>
      <c r="J517" s="6"/>
      <c r="K517" s="5"/>
      <c r="L517" s="5"/>
      <c r="M517" s="5"/>
      <c r="N517" s="7"/>
      <c r="O517" s="38"/>
      <c r="P517" s="5"/>
      <c r="Q517" s="5"/>
      <c r="R517" s="7"/>
      <c r="S517" s="38"/>
      <c r="T517" s="5"/>
      <c r="U517" s="5"/>
      <c r="V517" s="55"/>
      <c r="W517" s="38"/>
      <c r="X517" s="5"/>
      <c r="Y517" s="5"/>
      <c r="Z517" s="55"/>
      <c r="AA517" s="36">
        <f>IF(Dane!$E$3=1,AO517+BA517+BM517,IF(Dane!$E$3=2,AU517+BG517+BS517,AW517+BI517+BU517))</f>
        <v>0</v>
      </c>
      <c r="AB517" s="16">
        <f>IF(Dane!$E$3=1,AP517+BB517+BN517,IF(Dane!$E$3=2,AV517+BH517+BT517,AX517+BJ517+BV517))</f>
        <v>0</v>
      </c>
      <c r="AC517" s="16">
        <f>IF(((K517*Dane!$C$9)-AA517)&lt;0,0,(K517*Dane!$C$9)-AA517)</f>
        <v>0</v>
      </c>
      <c r="AD517" s="37">
        <f>IFERROR(IF(((L517*Dane!$C$9)-AB517)&lt;0,0,(L517*Dane!$C$9)-AB517),0)</f>
        <v>0</v>
      </c>
      <c r="AE517" s="97"/>
      <c r="AF517" s="77">
        <f>IF(Dane!$E$3=1,AO517,IF(Dane!$E$3=2,AU517,AW517))</f>
        <v>0</v>
      </c>
      <c r="AG517" s="77">
        <f>IF(Dane!$E$3=1,AP517,IF(Dane!$E$3=2,AV517,AX517))</f>
        <v>0</v>
      </c>
      <c r="AH517" s="77">
        <f>IF(Dane!$E$3=1,BA517,IF(Dane!$E$3=2,BG517,BI517))</f>
        <v>0</v>
      </c>
      <c r="AI517" s="77">
        <f>IF(Dane!$E$3=1,BB517,IF(Dane!$E$3=2,BH517,BJ517))</f>
        <v>0</v>
      </c>
      <c r="AJ517" s="77">
        <f>IF(Dane!$E$3=1,BM517,IF(Dane!$E$3=2,BS517,BU517))</f>
        <v>0</v>
      </c>
      <c r="AK517" s="77">
        <f>IF(Dane!$E$3=1,BN517,IF(Dane!$E$3=2,BT517,BV517))</f>
        <v>0</v>
      </c>
      <c r="AL517" s="24">
        <f t="shared" si="235"/>
        <v>0</v>
      </c>
      <c r="AM517" s="24">
        <f t="shared" si="236"/>
        <v>0</v>
      </c>
      <c r="AN517" s="24"/>
      <c r="AO517" s="24">
        <f t="shared" si="221"/>
        <v>0</v>
      </c>
      <c r="AP517" s="24">
        <f t="shared" si="237"/>
        <v>0</v>
      </c>
      <c r="AQ517" s="24">
        <f t="shared" si="222"/>
        <v>0</v>
      </c>
      <c r="AR517" s="24">
        <f t="shared" si="223"/>
        <v>0</v>
      </c>
      <c r="AS517" s="24">
        <f t="shared" si="224"/>
        <v>0</v>
      </c>
      <c r="AT517" s="24">
        <f t="shared" si="238"/>
        <v>0</v>
      </c>
      <c r="AU517" s="24">
        <f t="shared" si="247"/>
        <v>0</v>
      </c>
      <c r="AV517" s="24">
        <v>0</v>
      </c>
      <c r="AW517" s="24">
        <f t="shared" si="250"/>
        <v>0</v>
      </c>
      <c r="AX517" s="24">
        <v>0</v>
      </c>
      <c r="AY517" s="24">
        <f t="shared" si="239"/>
        <v>0</v>
      </c>
      <c r="AZ517" s="24">
        <f t="shared" si="240"/>
        <v>0</v>
      </c>
      <c r="BA517" s="24">
        <f t="shared" si="225"/>
        <v>0</v>
      </c>
      <c r="BB517" s="24">
        <f t="shared" si="226"/>
        <v>0</v>
      </c>
      <c r="BC517" s="24">
        <f t="shared" si="227"/>
        <v>0</v>
      </c>
      <c r="BD517" s="24">
        <f t="shared" si="228"/>
        <v>0</v>
      </c>
      <c r="BE517" s="24">
        <f t="shared" si="229"/>
        <v>0</v>
      </c>
      <c r="BF517" s="24">
        <f t="shared" si="241"/>
        <v>0</v>
      </c>
      <c r="BG517" s="24">
        <f t="shared" si="248"/>
        <v>0</v>
      </c>
      <c r="BH517" s="24">
        <v>0</v>
      </c>
      <c r="BI517" s="24">
        <f t="shared" si="242"/>
        <v>0</v>
      </c>
      <c r="BJ517" s="24">
        <v>0</v>
      </c>
      <c r="BK517" s="24">
        <f t="shared" si="243"/>
        <v>0</v>
      </c>
      <c r="BL517" s="24">
        <f t="shared" si="244"/>
        <v>0</v>
      </c>
      <c r="BM517" s="24">
        <f t="shared" si="230"/>
        <v>0</v>
      </c>
      <c r="BN517" s="24">
        <f t="shared" si="231"/>
        <v>0</v>
      </c>
      <c r="BO517" s="24">
        <f t="shared" si="232"/>
        <v>0</v>
      </c>
      <c r="BP517" s="24">
        <f t="shared" si="233"/>
        <v>0</v>
      </c>
      <c r="BQ517" s="24">
        <f t="shared" si="234"/>
        <v>0</v>
      </c>
      <c r="BR517" s="24">
        <f t="shared" si="245"/>
        <v>0</v>
      </c>
      <c r="BS517" s="24">
        <f t="shared" si="249"/>
        <v>0</v>
      </c>
      <c r="BT517" s="24">
        <v>0</v>
      </c>
      <c r="BU517" s="24">
        <f t="shared" si="246"/>
        <v>0</v>
      </c>
      <c r="BV517" s="24">
        <v>0</v>
      </c>
    </row>
    <row r="518" spans="1:74">
      <c r="A518" s="87">
        <v>509</v>
      </c>
      <c r="B518" s="1"/>
      <c r="C518" s="1"/>
      <c r="D518" s="2"/>
      <c r="E518" s="3"/>
      <c r="F518" s="4"/>
      <c r="G518" s="5"/>
      <c r="H518" s="4"/>
      <c r="I518" s="5"/>
      <c r="J518" s="6"/>
      <c r="K518" s="5"/>
      <c r="L518" s="5"/>
      <c r="M518" s="5"/>
      <c r="N518" s="7"/>
      <c r="O518" s="38"/>
      <c r="P518" s="5"/>
      <c r="Q518" s="5"/>
      <c r="R518" s="7"/>
      <c r="S518" s="38"/>
      <c r="T518" s="5"/>
      <c r="U518" s="5"/>
      <c r="V518" s="55"/>
      <c r="W518" s="38"/>
      <c r="X518" s="5"/>
      <c r="Y518" s="5"/>
      <c r="Z518" s="55"/>
      <c r="AA518" s="36">
        <f>IF(Dane!$E$3=1,AO518+BA518+BM518,IF(Dane!$E$3=2,AU518+BG518+BS518,AW518+BI518+BU518))</f>
        <v>0</v>
      </c>
      <c r="AB518" s="16">
        <f>IF(Dane!$E$3=1,AP518+BB518+BN518,IF(Dane!$E$3=2,AV518+BH518+BT518,AX518+BJ518+BV518))</f>
        <v>0</v>
      </c>
      <c r="AC518" s="16">
        <f>IF(((K518*Dane!$C$9)-AA518)&lt;0,0,(K518*Dane!$C$9)-AA518)</f>
        <v>0</v>
      </c>
      <c r="AD518" s="37">
        <f>IFERROR(IF(((L518*Dane!$C$9)-AB518)&lt;0,0,(L518*Dane!$C$9)-AB518),0)</f>
        <v>0</v>
      </c>
      <c r="AE518" s="97"/>
      <c r="AF518" s="77">
        <f>IF(Dane!$E$3=1,AO518,IF(Dane!$E$3=2,AU518,AW518))</f>
        <v>0</v>
      </c>
      <c r="AG518" s="77">
        <f>IF(Dane!$E$3=1,AP518,IF(Dane!$E$3=2,AV518,AX518))</f>
        <v>0</v>
      </c>
      <c r="AH518" s="77">
        <f>IF(Dane!$E$3=1,BA518,IF(Dane!$E$3=2,BG518,BI518))</f>
        <v>0</v>
      </c>
      <c r="AI518" s="77">
        <f>IF(Dane!$E$3=1,BB518,IF(Dane!$E$3=2,BH518,BJ518))</f>
        <v>0</v>
      </c>
      <c r="AJ518" s="77">
        <f>IF(Dane!$E$3=1,BM518,IF(Dane!$E$3=2,BS518,BU518))</f>
        <v>0</v>
      </c>
      <c r="AK518" s="77">
        <f>IF(Dane!$E$3=1,BN518,IF(Dane!$E$3=2,BT518,BV518))</f>
        <v>0</v>
      </c>
      <c r="AL518" s="24">
        <f t="shared" si="235"/>
        <v>0</v>
      </c>
      <c r="AM518" s="24">
        <f t="shared" si="236"/>
        <v>0</v>
      </c>
      <c r="AN518" s="24"/>
      <c r="AO518" s="24">
        <f t="shared" si="221"/>
        <v>0</v>
      </c>
      <c r="AP518" s="24">
        <f t="shared" si="237"/>
        <v>0</v>
      </c>
      <c r="AQ518" s="24">
        <f t="shared" si="222"/>
        <v>0</v>
      </c>
      <c r="AR518" s="24">
        <f t="shared" si="223"/>
        <v>0</v>
      </c>
      <c r="AS518" s="24">
        <f t="shared" si="224"/>
        <v>0</v>
      </c>
      <c r="AT518" s="24">
        <f t="shared" si="238"/>
        <v>0</v>
      </c>
      <c r="AU518" s="24">
        <f t="shared" si="247"/>
        <v>0</v>
      </c>
      <c r="AV518" s="24">
        <v>0</v>
      </c>
      <c r="AW518" s="24">
        <f t="shared" si="250"/>
        <v>0</v>
      </c>
      <c r="AX518" s="24">
        <v>0</v>
      </c>
      <c r="AY518" s="24">
        <f t="shared" si="239"/>
        <v>0</v>
      </c>
      <c r="AZ518" s="24">
        <f t="shared" si="240"/>
        <v>0</v>
      </c>
      <c r="BA518" s="24">
        <f t="shared" si="225"/>
        <v>0</v>
      </c>
      <c r="BB518" s="24">
        <f t="shared" si="226"/>
        <v>0</v>
      </c>
      <c r="BC518" s="24">
        <f t="shared" si="227"/>
        <v>0</v>
      </c>
      <c r="BD518" s="24">
        <f t="shared" si="228"/>
        <v>0</v>
      </c>
      <c r="BE518" s="24">
        <f t="shared" si="229"/>
        <v>0</v>
      </c>
      <c r="BF518" s="24">
        <f t="shared" si="241"/>
        <v>0</v>
      </c>
      <c r="BG518" s="24">
        <f t="shared" si="248"/>
        <v>0</v>
      </c>
      <c r="BH518" s="24">
        <v>0</v>
      </c>
      <c r="BI518" s="24">
        <f t="shared" si="242"/>
        <v>0</v>
      </c>
      <c r="BJ518" s="24">
        <v>0</v>
      </c>
      <c r="BK518" s="24">
        <f t="shared" si="243"/>
        <v>0</v>
      </c>
      <c r="BL518" s="24">
        <f t="shared" si="244"/>
        <v>0</v>
      </c>
      <c r="BM518" s="24">
        <f t="shared" si="230"/>
        <v>0</v>
      </c>
      <c r="BN518" s="24">
        <f t="shared" si="231"/>
        <v>0</v>
      </c>
      <c r="BO518" s="24">
        <f t="shared" si="232"/>
        <v>0</v>
      </c>
      <c r="BP518" s="24">
        <f t="shared" si="233"/>
        <v>0</v>
      </c>
      <c r="BQ518" s="24">
        <f t="shared" si="234"/>
        <v>0</v>
      </c>
      <c r="BR518" s="24">
        <f t="shared" si="245"/>
        <v>0</v>
      </c>
      <c r="BS518" s="24">
        <f t="shared" si="249"/>
        <v>0</v>
      </c>
      <c r="BT518" s="24">
        <v>0</v>
      </c>
      <c r="BU518" s="24">
        <f t="shared" si="246"/>
        <v>0</v>
      </c>
      <c r="BV518" s="24">
        <v>0</v>
      </c>
    </row>
    <row r="519" spans="1:74">
      <c r="A519" s="87">
        <v>510</v>
      </c>
      <c r="B519" s="1"/>
      <c r="C519" s="1"/>
      <c r="D519" s="2"/>
      <c r="E519" s="3"/>
      <c r="F519" s="4"/>
      <c r="G519" s="5"/>
      <c r="H519" s="4"/>
      <c r="I519" s="5"/>
      <c r="J519" s="6"/>
      <c r="K519" s="5"/>
      <c r="L519" s="5"/>
      <c r="M519" s="5"/>
      <c r="N519" s="7"/>
      <c r="O519" s="38"/>
      <c r="P519" s="5"/>
      <c r="Q519" s="5"/>
      <c r="R519" s="7"/>
      <c r="S519" s="38"/>
      <c r="T519" s="5"/>
      <c r="U519" s="5"/>
      <c r="V519" s="55"/>
      <c r="W519" s="38"/>
      <c r="X519" s="5"/>
      <c r="Y519" s="5"/>
      <c r="Z519" s="55"/>
      <c r="AA519" s="36">
        <f>IF(Dane!$E$3=1,AO519+BA519+BM519,IF(Dane!$E$3=2,AU519+BG519+BS519,AW519+BI519+BU519))</f>
        <v>0</v>
      </c>
      <c r="AB519" s="16">
        <f>IF(Dane!$E$3=1,AP519+BB519+BN519,IF(Dane!$E$3=2,AV519+BH519+BT519,AX519+BJ519+BV519))</f>
        <v>0</v>
      </c>
      <c r="AC519" s="16">
        <f>IF(((K519*Dane!$C$9)-AA519)&lt;0,0,(K519*Dane!$C$9)-AA519)</f>
        <v>0</v>
      </c>
      <c r="AD519" s="37">
        <f>IFERROR(IF(((L519*Dane!$C$9)-AB519)&lt;0,0,(L519*Dane!$C$9)-AB519),0)</f>
        <v>0</v>
      </c>
      <c r="AE519" s="97"/>
      <c r="AF519" s="77">
        <f>IF(Dane!$E$3=1,AO519,IF(Dane!$E$3=2,AU519,AW519))</f>
        <v>0</v>
      </c>
      <c r="AG519" s="77">
        <f>IF(Dane!$E$3=1,AP519,IF(Dane!$E$3=2,AV519,AX519))</f>
        <v>0</v>
      </c>
      <c r="AH519" s="77">
        <f>IF(Dane!$E$3=1,BA519,IF(Dane!$E$3=2,BG519,BI519))</f>
        <v>0</v>
      </c>
      <c r="AI519" s="77">
        <f>IF(Dane!$E$3=1,BB519,IF(Dane!$E$3=2,BH519,BJ519))</f>
        <v>0</v>
      </c>
      <c r="AJ519" s="77">
        <f>IF(Dane!$E$3=1,BM519,IF(Dane!$E$3=2,BS519,BU519))</f>
        <v>0</v>
      </c>
      <c r="AK519" s="77">
        <f>IF(Dane!$E$3=1,BN519,IF(Dane!$E$3=2,BT519,BV519))</f>
        <v>0</v>
      </c>
      <c r="AL519" s="24">
        <f t="shared" si="235"/>
        <v>0</v>
      </c>
      <c r="AM519" s="24">
        <f t="shared" si="236"/>
        <v>0</v>
      </c>
      <c r="AN519" s="24"/>
      <c r="AO519" s="24">
        <f t="shared" si="221"/>
        <v>0</v>
      </c>
      <c r="AP519" s="24">
        <f t="shared" si="237"/>
        <v>0</v>
      </c>
      <c r="AQ519" s="24">
        <f t="shared" si="222"/>
        <v>0</v>
      </c>
      <c r="AR519" s="24">
        <f t="shared" si="223"/>
        <v>0</v>
      </c>
      <c r="AS519" s="24">
        <f t="shared" si="224"/>
        <v>0</v>
      </c>
      <c r="AT519" s="24">
        <f t="shared" si="238"/>
        <v>0</v>
      </c>
      <c r="AU519" s="24">
        <f t="shared" si="247"/>
        <v>0</v>
      </c>
      <c r="AV519" s="24">
        <v>0</v>
      </c>
      <c r="AW519" s="24">
        <f t="shared" si="250"/>
        <v>0</v>
      </c>
      <c r="AX519" s="24">
        <v>0</v>
      </c>
      <c r="AY519" s="24">
        <f t="shared" si="239"/>
        <v>0</v>
      </c>
      <c r="AZ519" s="24">
        <f t="shared" si="240"/>
        <v>0</v>
      </c>
      <c r="BA519" s="24">
        <f t="shared" si="225"/>
        <v>0</v>
      </c>
      <c r="BB519" s="24">
        <f t="shared" si="226"/>
        <v>0</v>
      </c>
      <c r="BC519" s="24">
        <f t="shared" si="227"/>
        <v>0</v>
      </c>
      <c r="BD519" s="24">
        <f t="shared" si="228"/>
        <v>0</v>
      </c>
      <c r="BE519" s="24">
        <f t="shared" si="229"/>
        <v>0</v>
      </c>
      <c r="BF519" s="24">
        <f t="shared" si="241"/>
        <v>0</v>
      </c>
      <c r="BG519" s="24">
        <f t="shared" si="248"/>
        <v>0</v>
      </c>
      <c r="BH519" s="24">
        <v>0</v>
      </c>
      <c r="BI519" s="24">
        <f t="shared" si="242"/>
        <v>0</v>
      </c>
      <c r="BJ519" s="24">
        <v>0</v>
      </c>
      <c r="BK519" s="24">
        <f t="shared" si="243"/>
        <v>0</v>
      </c>
      <c r="BL519" s="24">
        <f t="shared" si="244"/>
        <v>0</v>
      </c>
      <c r="BM519" s="24">
        <f t="shared" si="230"/>
        <v>0</v>
      </c>
      <c r="BN519" s="24">
        <f t="shared" si="231"/>
        <v>0</v>
      </c>
      <c r="BO519" s="24">
        <f t="shared" si="232"/>
        <v>0</v>
      </c>
      <c r="BP519" s="24">
        <f t="shared" si="233"/>
        <v>0</v>
      </c>
      <c r="BQ519" s="24">
        <f t="shared" si="234"/>
        <v>0</v>
      </c>
      <c r="BR519" s="24">
        <f t="shared" si="245"/>
        <v>0</v>
      </c>
      <c r="BS519" s="24">
        <f t="shared" si="249"/>
        <v>0</v>
      </c>
      <c r="BT519" s="24">
        <v>0</v>
      </c>
      <c r="BU519" s="24">
        <f t="shared" si="246"/>
        <v>0</v>
      </c>
      <c r="BV519" s="24">
        <v>0</v>
      </c>
    </row>
    <row r="520" spans="1:74">
      <c r="A520" s="87">
        <v>511</v>
      </c>
      <c r="B520" s="1"/>
      <c r="C520" s="1"/>
      <c r="D520" s="2"/>
      <c r="E520" s="3"/>
      <c r="F520" s="4"/>
      <c r="G520" s="5"/>
      <c r="H520" s="4"/>
      <c r="I520" s="5"/>
      <c r="J520" s="6"/>
      <c r="K520" s="5"/>
      <c r="L520" s="5"/>
      <c r="M520" s="5"/>
      <c r="N520" s="7"/>
      <c r="O520" s="38"/>
      <c r="P520" s="5"/>
      <c r="Q520" s="5"/>
      <c r="R520" s="7"/>
      <c r="S520" s="38"/>
      <c r="T520" s="5"/>
      <c r="U520" s="5"/>
      <c r="V520" s="55"/>
      <c r="W520" s="38"/>
      <c r="X520" s="5"/>
      <c r="Y520" s="5"/>
      <c r="Z520" s="55"/>
      <c r="AA520" s="36">
        <f>IF(Dane!$E$3=1,AO520+BA520+BM520,IF(Dane!$E$3=2,AU520+BG520+BS520,AW520+BI520+BU520))</f>
        <v>0</v>
      </c>
      <c r="AB520" s="16">
        <f>IF(Dane!$E$3=1,AP520+BB520+BN520,IF(Dane!$E$3=2,AV520+BH520+BT520,AX520+BJ520+BV520))</f>
        <v>0</v>
      </c>
      <c r="AC520" s="16">
        <f>IF(((K520*Dane!$C$9)-AA520)&lt;0,0,(K520*Dane!$C$9)-AA520)</f>
        <v>0</v>
      </c>
      <c r="AD520" s="37">
        <f>IFERROR(IF(((L520*Dane!$C$9)-AB520)&lt;0,0,(L520*Dane!$C$9)-AB520),0)</f>
        <v>0</v>
      </c>
      <c r="AE520" s="97"/>
      <c r="AF520" s="77">
        <f>IF(Dane!$E$3=1,AO520,IF(Dane!$E$3=2,AU520,AW520))</f>
        <v>0</v>
      </c>
      <c r="AG520" s="77">
        <f>IF(Dane!$E$3=1,AP520,IF(Dane!$E$3=2,AV520,AX520))</f>
        <v>0</v>
      </c>
      <c r="AH520" s="77">
        <f>IF(Dane!$E$3=1,BA520,IF(Dane!$E$3=2,BG520,BI520))</f>
        <v>0</v>
      </c>
      <c r="AI520" s="77">
        <f>IF(Dane!$E$3=1,BB520,IF(Dane!$E$3=2,BH520,BJ520))</f>
        <v>0</v>
      </c>
      <c r="AJ520" s="77">
        <f>IF(Dane!$E$3=1,BM520,IF(Dane!$E$3=2,BS520,BU520))</f>
        <v>0</v>
      </c>
      <c r="AK520" s="77">
        <f>IF(Dane!$E$3=1,BN520,IF(Dane!$E$3=2,BT520,BV520))</f>
        <v>0</v>
      </c>
      <c r="AL520" s="24">
        <f t="shared" si="235"/>
        <v>0</v>
      </c>
      <c r="AM520" s="24">
        <f t="shared" si="236"/>
        <v>0</v>
      </c>
      <c r="AN520" s="24"/>
      <c r="AO520" s="24">
        <f t="shared" si="221"/>
        <v>0</v>
      </c>
      <c r="AP520" s="24">
        <f t="shared" si="237"/>
        <v>0</v>
      </c>
      <c r="AQ520" s="24">
        <f t="shared" si="222"/>
        <v>0</v>
      </c>
      <c r="AR520" s="24">
        <f t="shared" si="223"/>
        <v>0</v>
      </c>
      <c r="AS520" s="24">
        <f t="shared" si="224"/>
        <v>0</v>
      </c>
      <c r="AT520" s="24">
        <f t="shared" si="238"/>
        <v>0</v>
      </c>
      <c r="AU520" s="24">
        <f t="shared" si="247"/>
        <v>0</v>
      </c>
      <c r="AV520" s="24">
        <v>0</v>
      </c>
      <c r="AW520" s="24">
        <f t="shared" si="250"/>
        <v>0</v>
      </c>
      <c r="AX520" s="24">
        <v>0</v>
      </c>
      <c r="AY520" s="24">
        <f t="shared" si="239"/>
        <v>0</v>
      </c>
      <c r="AZ520" s="24">
        <f t="shared" si="240"/>
        <v>0</v>
      </c>
      <c r="BA520" s="24">
        <f t="shared" si="225"/>
        <v>0</v>
      </c>
      <c r="BB520" s="24">
        <f t="shared" si="226"/>
        <v>0</v>
      </c>
      <c r="BC520" s="24">
        <f t="shared" si="227"/>
        <v>0</v>
      </c>
      <c r="BD520" s="24">
        <f t="shared" si="228"/>
        <v>0</v>
      </c>
      <c r="BE520" s="24">
        <f t="shared" si="229"/>
        <v>0</v>
      </c>
      <c r="BF520" s="24">
        <f t="shared" si="241"/>
        <v>0</v>
      </c>
      <c r="BG520" s="24">
        <f t="shared" si="248"/>
        <v>0</v>
      </c>
      <c r="BH520" s="24">
        <v>0</v>
      </c>
      <c r="BI520" s="24">
        <f t="shared" si="242"/>
        <v>0</v>
      </c>
      <c r="BJ520" s="24">
        <v>0</v>
      </c>
      <c r="BK520" s="24">
        <f t="shared" si="243"/>
        <v>0</v>
      </c>
      <c r="BL520" s="24">
        <f t="shared" si="244"/>
        <v>0</v>
      </c>
      <c r="BM520" s="24">
        <f t="shared" si="230"/>
        <v>0</v>
      </c>
      <c r="BN520" s="24">
        <f t="shared" si="231"/>
        <v>0</v>
      </c>
      <c r="BO520" s="24">
        <f t="shared" si="232"/>
        <v>0</v>
      </c>
      <c r="BP520" s="24">
        <f t="shared" si="233"/>
        <v>0</v>
      </c>
      <c r="BQ520" s="24">
        <f t="shared" si="234"/>
        <v>0</v>
      </c>
      <c r="BR520" s="24">
        <f t="shared" si="245"/>
        <v>0</v>
      </c>
      <c r="BS520" s="24">
        <f t="shared" si="249"/>
        <v>0</v>
      </c>
      <c r="BT520" s="24">
        <v>0</v>
      </c>
      <c r="BU520" s="24">
        <f t="shared" si="246"/>
        <v>0</v>
      </c>
      <c r="BV520" s="24">
        <v>0</v>
      </c>
    </row>
    <row r="521" spans="1:74">
      <c r="A521" s="87">
        <v>512</v>
      </c>
      <c r="B521" s="1"/>
      <c r="C521" s="1"/>
      <c r="D521" s="2"/>
      <c r="E521" s="3"/>
      <c r="F521" s="4"/>
      <c r="G521" s="5"/>
      <c r="H521" s="4"/>
      <c r="I521" s="5"/>
      <c r="J521" s="6"/>
      <c r="K521" s="5"/>
      <c r="L521" s="5"/>
      <c r="M521" s="5"/>
      <c r="N521" s="7"/>
      <c r="O521" s="38"/>
      <c r="P521" s="5"/>
      <c r="Q521" s="5"/>
      <c r="R521" s="7"/>
      <c r="S521" s="38"/>
      <c r="T521" s="5"/>
      <c r="U521" s="5"/>
      <c r="V521" s="55"/>
      <c r="W521" s="38"/>
      <c r="X521" s="5"/>
      <c r="Y521" s="5"/>
      <c r="Z521" s="55"/>
      <c r="AA521" s="36">
        <f>IF(Dane!$E$3=1,AO521+BA521+BM521,IF(Dane!$E$3=2,AU521+BG521+BS521,AW521+BI521+BU521))</f>
        <v>0</v>
      </c>
      <c r="AB521" s="16">
        <f>IF(Dane!$E$3=1,AP521+BB521+BN521,IF(Dane!$E$3=2,AV521+BH521+BT521,AX521+BJ521+BV521))</f>
        <v>0</v>
      </c>
      <c r="AC521" s="16">
        <f>IF(((K521*Dane!$C$9)-AA521)&lt;0,0,(K521*Dane!$C$9)-AA521)</f>
        <v>0</v>
      </c>
      <c r="AD521" s="37">
        <f>IFERROR(IF(((L521*Dane!$C$9)-AB521)&lt;0,0,(L521*Dane!$C$9)-AB521),0)</f>
        <v>0</v>
      </c>
      <c r="AE521" s="97"/>
      <c r="AF521" s="77">
        <f>IF(Dane!$E$3=1,AO521,IF(Dane!$E$3=2,AU521,AW521))</f>
        <v>0</v>
      </c>
      <c r="AG521" s="77">
        <f>IF(Dane!$E$3=1,AP521,IF(Dane!$E$3=2,AV521,AX521))</f>
        <v>0</v>
      </c>
      <c r="AH521" s="77">
        <f>IF(Dane!$E$3=1,BA521,IF(Dane!$E$3=2,BG521,BI521))</f>
        <v>0</v>
      </c>
      <c r="AI521" s="77">
        <f>IF(Dane!$E$3=1,BB521,IF(Dane!$E$3=2,BH521,BJ521))</f>
        <v>0</v>
      </c>
      <c r="AJ521" s="77">
        <f>IF(Dane!$E$3=1,BM521,IF(Dane!$E$3=2,BS521,BU521))</f>
        <v>0</v>
      </c>
      <c r="AK521" s="77">
        <f>IF(Dane!$E$3=1,BN521,IF(Dane!$E$3=2,BT521,BV521))</f>
        <v>0</v>
      </c>
      <c r="AL521" s="24">
        <f t="shared" si="235"/>
        <v>0</v>
      </c>
      <c r="AM521" s="24">
        <f t="shared" si="236"/>
        <v>0</v>
      </c>
      <c r="AN521" s="24"/>
      <c r="AO521" s="24">
        <f t="shared" si="221"/>
        <v>0</v>
      </c>
      <c r="AP521" s="24">
        <f t="shared" si="237"/>
        <v>0</v>
      </c>
      <c r="AQ521" s="24">
        <f t="shared" si="222"/>
        <v>0</v>
      </c>
      <c r="AR521" s="24">
        <f t="shared" si="223"/>
        <v>0</v>
      </c>
      <c r="AS521" s="24">
        <f t="shared" si="224"/>
        <v>0</v>
      </c>
      <c r="AT521" s="24">
        <f t="shared" si="238"/>
        <v>0</v>
      </c>
      <c r="AU521" s="24">
        <f t="shared" si="247"/>
        <v>0</v>
      </c>
      <c r="AV521" s="24">
        <v>0</v>
      </c>
      <c r="AW521" s="24">
        <f t="shared" si="250"/>
        <v>0</v>
      </c>
      <c r="AX521" s="24">
        <v>0</v>
      </c>
      <c r="AY521" s="24">
        <f t="shared" si="239"/>
        <v>0</v>
      </c>
      <c r="AZ521" s="24">
        <f t="shared" si="240"/>
        <v>0</v>
      </c>
      <c r="BA521" s="24">
        <f t="shared" si="225"/>
        <v>0</v>
      </c>
      <c r="BB521" s="24">
        <f t="shared" si="226"/>
        <v>0</v>
      </c>
      <c r="BC521" s="24">
        <f t="shared" si="227"/>
        <v>0</v>
      </c>
      <c r="BD521" s="24">
        <f t="shared" si="228"/>
        <v>0</v>
      </c>
      <c r="BE521" s="24">
        <f t="shared" si="229"/>
        <v>0</v>
      </c>
      <c r="BF521" s="24">
        <f t="shared" si="241"/>
        <v>0</v>
      </c>
      <c r="BG521" s="24">
        <f t="shared" si="248"/>
        <v>0</v>
      </c>
      <c r="BH521" s="24">
        <v>0</v>
      </c>
      <c r="BI521" s="24">
        <f t="shared" si="242"/>
        <v>0</v>
      </c>
      <c r="BJ521" s="24">
        <v>0</v>
      </c>
      <c r="BK521" s="24">
        <f t="shared" si="243"/>
        <v>0</v>
      </c>
      <c r="BL521" s="24">
        <f t="shared" si="244"/>
        <v>0</v>
      </c>
      <c r="BM521" s="24">
        <f t="shared" si="230"/>
        <v>0</v>
      </c>
      <c r="BN521" s="24">
        <f t="shared" si="231"/>
        <v>0</v>
      </c>
      <c r="BO521" s="24">
        <f t="shared" si="232"/>
        <v>0</v>
      </c>
      <c r="BP521" s="24">
        <f t="shared" si="233"/>
        <v>0</v>
      </c>
      <c r="BQ521" s="24">
        <f t="shared" si="234"/>
        <v>0</v>
      </c>
      <c r="BR521" s="24">
        <f t="shared" si="245"/>
        <v>0</v>
      </c>
      <c r="BS521" s="24">
        <f t="shared" si="249"/>
        <v>0</v>
      </c>
      <c r="BT521" s="24">
        <v>0</v>
      </c>
      <c r="BU521" s="24">
        <f t="shared" si="246"/>
        <v>0</v>
      </c>
      <c r="BV521" s="24">
        <v>0</v>
      </c>
    </row>
    <row r="522" spans="1:74">
      <c r="A522" s="87">
        <v>513</v>
      </c>
      <c r="B522" s="1"/>
      <c r="C522" s="1"/>
      <c r="D522" s="2"/>
      <c r="E522" s="3"/>
      <c r="F522" s="4"/>
      <c r="G522" s="5"/>
      <c r="H522" s="4"/>
      <c r="I522" s="5"/>
      <c r="J522" s="6"/>
      <c r="K522" s="5"/>
      <c r="L522" s="5"/>
      <c r="M522" s="5"/>
      <c r="N522" s="7"/>
      <c r="O522" s="38"/>
      <c r="P522" s="5"/>
      <c r="Q522" s="5"/>
      <c r="R522" s="7"/>
      <c r="S522" s="38"/>
      <c r="T522" s="5"/>
      <c r="U522" s="5"/>
      <c r="V522" s="55"/>
      <c r="W522" s="38"/>
      <c r="X522" s="5"/>
      <c r="Y522" s="5"/>
      <c r="Z522" s="55"/>
      <c r="AA522" s="36">
        <f>IF(Dane!$E$3=1,AO522+BA522+BM522,IF(Dane!$E$3=2,AU522+BG522+BS522,AW522+BI522+BU522))</f>
        <v>0</v>
      </c>
      <c r="AB522" s="16">
        <f>IF(Dane!$E$3=1,AP522+BB522+BN522,IF(Dane!$E$3=2,AV522+BH522+BT522,AX522+BJ522+BV522))</f>
        <v>0</v>
      </c>
      <c r="AC522" s="16">
        <f>IF(((K522*Dane!$C$9)-AA522)&lt;0,0,(K522*Dane!$C$9)-AA522)</f>
        <v>0</v>
      </c>
      <c r="AD522" s="37">
        <f>IFERROR(IF(((L522*Dane!$C$9)-AB522)&lt;0,0,(L522*Dane!$C$9)-AB522),0)</f>
        <v>0</v>
      </c>
      <c r="AE522" s="97"/>
      <c r="AF522" s="77">
        <f>IF(Dane!$E$3=1,AO522,IF(Dane!$E$3=2,AU522,AW522))</f>
        <v>0</v>
      </c>
      <c r="AG522" s="77">
        <f>IF(Dane!$E$3=1,AP522,IF(Dane!$E$3=2,AV522,AX522))</f>
        <v>0</v>
      </c>
      <c r="AH522" s="77">
        <f>IF(Dane!$E$3=1,BA522,IF(Dane!$E$3=2,BG522,BI522))</f>
        <v>0</v>
      </c>
      <c r="AI522" s="77">
        <f>IF(Dane!$E$3=1,BB522,IF(Dane!$E$3=2,BH522,BJ522))</f>
        <v>0</v>
      </c>
      <c r="AJ522" s="77">
        <f>IF(Dane!$E$3=1,BM522,IF(Dane!$E$3=2,BS522,BU522))</f>
        <v>0</v>
      </c>
      <c r="AK522" s="77">
        <f>IF(Dane!$E$3=1,BN522,IF(Dane!$E$3=2,BT522,BV522))</f>
        <v>0</v>
      </c>
      <c r="AL522" s="24">
        <f t="shared" si="235"/>
        <v>0</v>
      </c>
      <c r="AM522" s="24">
        <f t="shared" si="236"/>
        <v>0</v>
      </c>
      <c r="AN522" s="24"/>
      <c r="AO522" s="24">
        <f t="shared" ref="AO522:AO585" si="251">IF(K522&gt;AL522,AL522,K522)</f>
        <v>0</v>
      </c>
      <c r="AP522" s="24">
        <f t="shared" si="237"/>
        <v>0</v>
      </c>
      <c r="AQ522" s="24">
        <f t="shared" ref="AQ522:AQ585" si="252">IF(ROUND(I522*0.5,2)&gt;$AL$1,ROUND($AL$1-ROUND($AL$1*0.0976,2)-ROUND($AL$1*0.015,2)-ROUND($AL$1*0.0245,2),2)-ROUND(ROUND($AL$1-ROUND($AL$1*0.0976,2)-ROUND($AL$1*0.015,2)-ROUND($AL$1*0.0245,2),2)*0.09,2),ROUND(ROUND(I522*0.5,2)-ROUND(ROUND(I522*0.5,2)*0.0976,2)-ROUND(ROUND(I522*0.5,2)*0.015,2)-ROUND(ROUND(I522*0.5,2)*0.0245,2),2)-ROUND(ROUND(ROUND(I522*0.5,2)-ROUND(ROUND(I522*0.5,2)*0.0976,2)-ROUND(ROUND(I522*0.5,2)*0.015,2)-ROUND(ROUND(I522*0.5,2)*0.0245,2),2)*0.09,2))</f>
        <v>0</v>
      </c>
      <c r="AR522" s="24">
        <f t="shared" ref="AR522:AR585" si="253">ROUND(O522-ROUND(O522*0.0976,2)-ROUND(O522*0.015,2)-ROUND(O522*0.0245,2)-ROUND((O522-ROUND(O522*0.0976,2)-ROUND(O522*0.015,2)-ROUND(O522*0.0245,2))*0.09,2),2)</f>
        <v>0</v>
      </c>
      <c r="AS522" s="24">
        <f t="shared" ref="AS522:AS585" si="254">ROUND(P522-ROUND(P522*0.09,2),2)</f>
        <v>0</v>
      </c>
      <c r="AT522" s="24">
        <f t="shared" si="238"/>
        <v>0</v>
      </c>
      <c r="AU522" s="24">
        <f t="shared" si="247"/>
        <v>0</v>
      </c>
      <c r="AV522" s="24">
        <v>0</v>
      </c>
      <c r="AW522" s="24">
        <f t="shared" si="250"/>
        <v>0</v>
      </c>
      <c r="AX522" s="24">
        <v>0</v>
      </c>
      <c r="AY522" s="24">
        <f t="shared" si="239"/>
        <v>0</v>
      </c>
      <c r="AZ522" s="24">
        <f t="shared" si="240"/>
        <v>0</v>
      </c>
      <c r="BA522" s="24">
        <f t="shared" ref="BA522:BA585" si="255">IF(K522&gt;AY522,AY522,K522)</f>
        <v>0</v>
      </c>
      <c r="BB522" s="24">
        <f t="shared" ref="BB522:BB585" si="256">IF(AZ522&gt;L522,L522,AZ522)</f>
        <v>0</v>
      </c>
      <c r="BC522" s="24">
        <f t="shared" ref="BC522:BC585" si="257">IF(ROUND(I522*0.5,2)&gt;$AL$1,ROUND($AL$1-ROUND($AL$1*0.0976,2)-ROUND($AL$1*0.015,2)-ROUND($AL$1*0.0245,2),2)-ROUND(ROUND($AL$1-ROUND($AL$1*0.0976,2)-ROUND($AL$1*0.015,2)-ROUND($AL$1*0.0245,2),2)*0.09,2),ROUND(ROUND(I522*0.5,2)-ROUND(ROUND(I522*0.5,2)*0.0976,2)-ROUND(ROUND(I522*0.5,2)*0.015,2)-ROUND(ROUND(I522*0.5,2)*0.0245,2),2)-ROUND(ROUND(ROUND(I522*0.5,2)-ROUND(ROUND(I522*0.5,2)*0.0976,2)-ROUND(ROUND(I522*0.5,2)*0.015,2)-ROUND(ROUND(I522*0.5,2)*0.0245,2),2)*0.09,2))</f>
        <v>0</v>
      </c>
      <c r="BD522" s="24">
        <f t="shared" ref="BD522:BD585" si="258">ROUND(S522-ROUND(S522*0.0976,2)-ROUND(S522*0.015,2)-ROUND(S522*0.0245,2)-ROUND((S522-ROUND(S522*0.0976,2)-ROUND(S522*0.015,2)-ROUND(S522*0.0245,2))*0.09,2),2)</f>
        <v>0</v>
      </c>
      <c r="BE522" s="24">
        <f t="shared" ref="BE522:BE585" si="259">ROUND(T522-ROUND(T522*0.09,2),2)</f>
        <v>0</v>
      </c>
      <c r="BF522" s="24">
        <f t="shared" si="241"/>
        <v>0</v>
      </c>
      <c r="BG522" s="24">
        <f t="shared" si="248"/>
        <v>0</v>
      </c>
      <c r="BH522" s="24">
        <v>0</v>
      </c>
      <c r="BI522" s="24">
        <f t="shared" si="242"/>
        <v>0</v>
      </c>
      <c r="BJ522" s="24">
        <v>0</v>
      </c>
      <c r="BK522" s="24">
        <f t="shared" si="243"/>
        <v>0</v>
      </c>
      <c r="BL522" s="24">
        <f t="shared" si="244"/>
        <v>0</v>
      </c>
      <c r="BM522" s="24">
        <f t="shared" ref="BM522:BM585" si="260">IF(K522&gt;BK522,BK522,K522)</f>
        <v>0</v>
      </c>
      <c r="BN522" s="24">
        <f t="shared" ref="BN522:BN585" si="261">IF(BL522&gt;L522,L522,BL522)</f>
        <v>0</v>
      </c>
      <c r="BO522" s="24">
        <f t="shared" ref="BO522:BO585" si="262">IF(ROUND(I522*0.5,2)&gt;$AL$1,ROUND($AL$1-ROUND($AL$1*0.0976,2)-ROUND($AL$1*0.015,2)-ROUND($AL$1*0.0245,2),2)-ROUND(ROUND($AL$1-ROUND($AL$1*0.0976,2)-ROUND($AL$1*0.015,2)-ROUND($AL$1*0.0245,2),2)*0.09,2),ROUND(ROUND(I522*0.5,2)-ROUND(ROUND(I522*0.5,2)*0.0976,2)-ROUND(ROUND(I522*0.5,2)*0.015,2)-ROUND(ROUND(I522*0.5,2)*0.0245,2),2)-ROUND(ROUND(ROUND(I522*0.5,2)-ROUND(ROUND(I522*0.5,2)*0.0976,2)-ROUND(ROUND(I522*0.5,2)*0.015,2)-ROUND(ROUND(I522*0.5,2)*0.0245,2),2)*0.09,2))</f>
        <v>0</v>
      </c>
      <c r="BP522" s="24">
        <f t="shared" ref="BP522:BP585" si="263">ROUND(W522-ROUND(W522*0.0976,2)-ROUND(W522*0.015,2)-ROUND(W522*0.0245,2)-ROUND((W522-ROUND(W522*0.0976,2)-ROUND(W522*0.015,2)-ROUND(W522*0.0245,2))*0.09,2),2)</f>
        <v>0</v>
      </c>
      <c r="BQ522" s="24">
        <f t="shared" ref="BQ522:BQ585" si="264">ROUND(X522-ROUND(X522*0.09,2),2)</f>
        <v>0</v>
      </c>
      <c r="BR522" s="24">
        <f t="shared" si="245"/>
        <v>0</v>
      </c>
      <c r="BS522" s="24">
        <f t="shared" si="249"/>
        <v>0</v>
      </c>
      <c r="BT522" s="24">
        <v>0</v>
      </c>
      <c r="BU522" s="24">
        <f t="shared" si="246"/>
        <v>0</v>
      </c>
      <c r="BV522" s="24">
        <v>0</v>
      </c>
    </row>
    <row r="523" spans="1:74">
      <c r="A523" s="87">
        <v>514</v>
      </c>
      <c r="B523" s="1"/>
      <c r="C523" s="1"/>
      <c r="D523" s="2"/>
      <c r="E523" s="3"/>
      <c r="F523" s="4"/>
      <c r="G523" s="5"/>
      <c r="H523" s="4"/>
      <c r="I523" s="5"/>
      <c r="J523" s="6"/>
      <c r="K523" s="5"/>
      <c r="L523" s="5"/>
      <c r="M523" s="5"/>
      <c r="N523" s="7"/>
      <c r="O523" s="38"/>
      <c r="P523" s="5"/>
      <c r="Q523" s="5"/>
      <c r="R523" s="7"/>
      <c r="S523" s="38"/>
      <c r="T523" s="5"/>
      <c r="U523" s="5"/>
      <c r="V523" s="55"/>
      <c r="W523" s="38"/>
      <c r="X523" s="5"/>
      <c r="Y523" s="5"/>
      <c r="Z523" s="55"/>
      <c r="AA523" s="36">
        <f>IF(Dane!$E$3=1,AO523+BA523+BM523,IF(Dane!$E$3=2,AU523+BG523+BS523,AW523+BI523+BU523))</f>
        <v>0</v>
      </c>
      <c r="AB523" s="16">
        <f>IF(Dane!$E$3=1,AP523+BB523+BN523,IF(Dane!$E$3=2,AV523+BH523+BT523,AX523+BJ523+BV523))</f>
        <v>0</v>
      </c>
      <c r="AC523" s="16">
        <f>IF(((K523*Dane!$C$9)-AA523)&lt;0,0,(K523*Dane!$C$9)-AA523)</f>
        <v>0</v>
      </c>
      <c r="AD523" s="37">
        <f>IFERROR(IF(((L523*Dane!$C$9)-AB523)&lt;0,0,(L523*Dane!$C$9)-AB523),0)</f>
        <v>0</v>
      </c>
      <c r="AE523" s="97"/>
      <c r="AF523" s="77">
        <f>IF(Dane!$E$3=1,AO523,IF(Dane!$E$3=2,AU523,AW523))</f>
        <v>0</v>
      </c>
      <c r="AG523" s="77">
        <f>IF(Dane!$E$3=1,AP523,IF(Dane!$E$3=2,AV523,AX523))</f>
        <v>0</v>
      </c>
      <c r="AH523" s="77">
        <f>IF(Dane!$E$3=1,BA523,IF(Dane!$E$3=2,BG523,BI523))</f>
        <v>0</v>
      </c>
      <c r="AI523" s="77">
        <f>IF(Dane!$E$3=1,BB523,IF(Dane!$E$3=2,BH523,BJ523))</f>
        <v>0</v>
      </c>
      <c r="AJ523" s="77">
        <f>IF(Dane!$E$3=1,BM523,IF(Dane!$E$3=2,BS523,BU523))</f>
        <v>0</v>
      </c>
      <c r="AK523" s="77">
        <f>IF(Dane!$E$3=1,BN523,IF(Dane!$E$3=2,BT523,BV523))</f>
        <v>0</v>
      </c>
      <c r="AL523" s="24">
        <f t="shared" ref="AL523:AL586" si="265">IF(ROUND((O523+P523)*0.5*0.4,2)&gt;$AL$1,$AL$1,ROUND((O523+P523)*0.5*0.4,2))</f>
        <v>0</v>
      </c>
      <c r="AM523" s="24">
        <f t="shared" ref="AM523:AM586" si="266">IF(ROUND(((O523*0.0976)+(O523*0.065)+(O523*$AN$1))*0.5*0.4,2)&gt;$AM$1,$AM$1,ROUND(((O523*0.0976)+(O523*0.065)+(O523*$AN$1))*0.5*0.4,2))</f>
        <v>0</v>
      </c>
      <c r="AN523" s="24"/>
      <c r="AO523" s="24">
        <f t="shared" si="251"/>
        <v>0</v>
      </c>
      <c r="AP523" s="24">
        <f t="shared" ref="AP523:AP586" si="267">IF(AM523&gt;L523,L523,AM523)</f>
        <v>0</v>
      </c>
      <c r="AQ523" s="24">
        <f t="shared" si="252"/>
        <v>0</v>
      </c>
      <c r="AR523" s="24">
        <f t="shared" si="253"/>
        <v>0</v>
      </c>
      <c r="AS523" s="24">
        <f t="shared" si="254"/>
        <v>0</v>
      </c>
      <c r="AT523" s="24">
        <f t="shared" ref="AT523:AT586" si="268">IF(ROUND((AR523+AS523)*0.5*0.4,2)&gt;$AO$1,$AO$1,ROUND((AR523+AS523)*0.5*0.4,2))</f>
        <v>0</v>
      </c>
      <c r="AU523" s="24">
        <f t="shared" si="247"/>
        <v>0</v>
      </c>
      <c r="AV523" s="24">
        <v>0</v>
      </c>
      <c r="AW523" s="24">
        <f t="shared" si="250"/>
        <v>0</v>
      </c>
      <c r="AX523" s="24">
        <v>0</v>
      </c>
      <c r="AY523" s="24">
        <f t="shared" ref="AY523:AY586" si="269">IF(ROUND((S523+T523)*0.5*0.4,2)&gt;$AL$1,$AL$1,ROUND((S523+T523)*0.5*0.4,2))</f>
        <v>0</v>
      </c>
      <c r="AZ523" s="24">
        <f t="shared" ref="AZ523:AZ586" si="270">IF(ROUND(((S523*0.0976)+(S523*0.065)+(S523*$AN$1))*0.5*0.4,2)&gt;$AM$1,$AM$1,ROUND(((S523*0.0976)+(S523*0.065)+(S523*$AN$1))*0.5*0.4,2))</f>
        <v>0</v>
      </c>
      <c r="BA523" s="24">
        <f t="shared" si="255"/>
        <v>0</v>
      </c>
      <c r="BB523" s="24">
        <f t="shared" si="256"/>
        <v>0</v>
      </c>
      <c r="BC523" s="24">
        <f t="shared" si="257"/>
        <v>0</v>
      </c>
      <c r="BD523" s="24">
        <f t="shared" si="258"/>
        <v>0</v>
      </c>
      <c r="BE523" s="24">
        <f t="shared" si="259"/>
        <v>0</v>
      </c>
      <c r="BF523" s="24">
        <f t="shared" ref="BF523:BF586" si="271">IF(ROUND((BD523+BE523)*0.5*0.4,2)&gt;$AO$1,$AO$1,ROUND((BD523+BE523)*0.5*0.4,2))</f>
        <v>0</v>
      </c>
      <c r="BG523" s="24">
        <f t="shared" si="248"/>
        <v>0</v>
      </c>
      <c r="BH523" s="24">
        <v>0</v>
      </c>
      <c r="BI523" s="24">
        <f t="shared" ref="BI523:BI586" si="272">IF(BF523&gt;BC523,BC523,BF523)</f>
        <v>0</v>
      </c>
      <c r="BJ523" s="24">
        <v>0</v>
      </c>
      <c r="BK523" s="24">
        <f t="shared" ref="BK523:BK586" si="273">IF(ROUND((W523+X523)*0.5*0.4,2)&gt;$AL$1,$AL$1,ROUND((W523+X523)*0.5*0.4,2))</f>
        <v>0</v>
      </c>
      <c r="BL523" s="24">
        <f t="shared" ref="BL523:BL586" si="274">IF(ROUND(((W523*0.0976)+(W523*0.065)+(W523*$AN$1))*0.5*0.4,2)&gt;$AM$1,$AM$1,ROUND(((W523*0.0976)+(W523*0.065)+(W523*$AN$1))*0.5*0.4,2))</f>
        <v>0</v>
      </c>
      <c r="BM523" s="24">
        <f t="shared" si="260"/>
        <v>0</v>
      </c>
      <c r="BN523" s="24">
        <f t="shared" si="261"/>
        <v>0</v>
      </c>
      <c r="BO523" s="24">
        <f t="shared" si="262"/>
        <v>0</v>
      </c>
      <c r="BP523" s="24">
        <f t="shared" si="263"/>
        <v>0</v>
      </c>
      <c r="BQ523" s="24">
        <f t="shared" si="264"/>
        <v>0</v>
      </c>
      <c r="BR523" s="24">
        <f t="shared" ref="BR523:BR586" si="275">IF(ROUND((BP523+BQ523)*0.5*0.4,2)&gt;$AO$1,$AO$1,ROUND((BP523+BQ523)*0.5*0.4,2))</f>
        <v>0</v>
      </c>
      <c r="BS523" s="24">
        <f t="shared" si="249"/>
        <v>0</v>
      </c>
      <c r="BT523" s="24">
        <v>0</v>
      </c>
      <c r="BU523" s="24">
        <f t="shared" ref="BU523:BU586" si="276">IF(BR523&gt;BO523,BO523,BR523)</f>
        <v>0</v>
      </c>
      <c r="BV523" s="24">
        <v>0</v>
      </c>
    </row>
    <row r="524" spans="1:74">
      <c r="A524" s="87">
        <v>515</v>
      </c>
      <c r="B524" s="1"/>
      <c r="C524" s="1"/>
      <c r="D524" s="2"/>
      <c r="E524" s="3"/>
      <c r="F524" s="4"/>
      <c r="G524" s="5"/>
      <c r="H524" s="4"/>
      <c r="I524" s="5"/>
      <c r="J524" s="6"/>
      <c r="K524" s="5"/>
      <c r="L524" s="5"/>
      <c r="M524" s="5"/>
      <c r="N524" s="7"/>
      <c r="O524" s="38"/>
      <c r="P524" s="5"/>
      <c r="Q524" s="5"/>
      <c r="R524" s="7"/>
      <c r="S524" s="38"/>
      <c r="T524" s="5"/>
      <c r="U524" s="5"/>
      <c r="V524" s="55"/>
      <c r="W524" s="38"/>
      <c r="X524" s="5"/>
      <c r="Y524" s="5"/>
      <c r="Z524" s="55"/>
      <c r="AA524" s="36">
        <f>IF(Dane!$E$3=1,AO524+BA524+BM524,IF(Dane!$E$3=2,AU524+BG524+BS524,AW524+BI524+BU524))</f>
        <v>0</v>
      </c>
      <c r="AB524" s="16">
        <f>IF(Dane!$E$3=1,AP524+BB524+BN524,IF(Dane!$E$3=2,AV524+BH524+BT524,AX524+BJ524+BV524))</f>
        <v>0</v>
      </c>
      <c r="AC524" s="16">
        <f>IF(((K524*Dane!$C$9)-AA524)&lt;0,0,(K524*Dane!$C$9)-AA524)</f>
        <v>0</v>
      </c>
      <c r="AD524" s="37">
        <f>IFERROR(IF(((L524*Dane!$C$9)-AB524)&lt;0,0,(L524*Dane!$C$9)-AB524),0)</f>
        <v>0</v>
      </c>
      <c r="AE524" s="97"/>
      <c r="AF524" s="77">
        <f>IF(Dane!$E$3=1,AO524,IF(Dane!$E$3=2,AU524,AW524))</f>
        <v>0</v>
      </c>
      <c r="AG524" s="77">
        <f>IF(Dane!$E$3=1,AP524,IF(Dane!$E$3=2,AV524,AX524))</f>
        <v>0</v>
      </c>
      <c r="AH524" s="77">
        <f>IF(Dane!$E$3=1,BA524,IF(Dane!$E$3=2,BG524,BI524))</f>
        <v>0</v>
      </c>
      <c r="AI524" s="77">
        <f>IF(Dane!$E$3=1,BB524,IF(Dane!$E$3=2,BH524,BJ524))</f>
        <v>0</v>
      </c>
      <c r="AJ524" s="77">
        <f>IF(Dane!$E$3=1,BM524,IF(Dane!$E$3=2,BS524,BU524))</f>
        <v>0</v>
      </c>
      <c r="AK524" s="77">
        <f>IF(Dane!$E$3=1,BN524,IF(Dane!$E$3=2,BT524,BV524))</f>
        <v>0</v>
      </c>
      <c r="AL524" s="24">
        <f t="shared" si="265"/>
        <v>0</v>
      </c>
      <c r="AM524" s="24">
        <f t="shared" si="266"/>
        <v>0</v>
      </c>
      <c r="AN524" s="24"/>
      <c r="AO524" s="24">
        <f t="shared" si="251"/>
        <v>0</v>
      </c>
      <c r="AP524" s="24">
        <f t="shared" si="267"/>
        <v>0</v>
      </c>
      <c r="AQ524" s="24">
        <f t="shared" si="252"/>
        <v>0</v>
      </c>
      <c r="AR524" s="24">
        <f t="shared" si="253"/>
        <v>0</v>
      </c>
      <c r="AS524" s="24">
        <f t="shared" si="254"/>
        <v>0</v>
      </c>
      <c r="AT524" s="24">
        <f t="shared" si="268"/>
        <v>0</v>
      </c>
      <c r="AU524" s="24">
        <f t="shared" ref="AU524:AU587" si="277">IF(AT524&gt;AQ524,AQ524,AT524)</f>
        <v>0</v>
      </c>
      <c r="AV524" s="24">
        <v>0</v>
      </c>
      <c r="AW524" s="24">
        <f t="shared" si="250"/>
        <v>0</v>
      </c>
      <c r="AX524" s="24">
        <v>0</v>
      </c>
      <c r="AY524" s="24">
        <f t="shared" si="269"/>
        <v>0</v>
      </c>
      <c r="AZ524" s="24">
        <f t="shared" si="270"/>
        <v>0</v>
      </c>
      <c r="BA524" s="24">
        <f t="shared" si="255"/>
        <v>0</v>
      </c>
      <c r="BB524" s="24">
        <f t="shared" si="256"/>
        <v>0</v>
      </c>
      <c r="BC524" s="24">
        <f t="shared" si="257"/>
        <v>0</v>
      </c>
      <c r="BD524" s="24">
        <f t="shared" si="258"/>
        <v>0</v>
      </c>
      <c r="BE524" s="24">
        <f t="shared" si="259"/>
        <v>0</v>
      </c>
      <c r="BF524" s="24">
        <f t="shared" si="271"/>
        <v>0</v>
      </c>
      <c r="BG524" s="24">
        <f t="shared" ref="BG524:BG587" si="278">IF(BF524&gt;BC524,BC524,BF524)</f>
        <v>0</v>
      </c>
      <c r="BH524" s="24">
        <v>0</v>
      </c>
      <c r="BI524" s="24">
        <f t="shared" si="272"/>
        <v>0</v>
      </c>
      <c r="BJ524" s="24">
        <v>0</v>
      </c>
      <c r="BK524" s="24">
        <f t="shared" si="273"/>
        <v>0</v>
      </c>
      <c r="BL524" s="24">
        <f t="shared" si="274"/>
        <v>0</v>
      </c>
      <c r="BM524" s="24">
        <f t="shared" si="260"/>
        <v>0</v>
      </c>
      <c r="BN524" s="24">
        <f t="shared" si="261"/>
        <v>0</v>
      </c>
      <c r="BO524" s="24">
        <f t="shared" si="262"/>
        <v>0</v>
      </c>
      <c r="BP524" s="24">
        <f t="shared" si="263"/>
        <v>0</v>
      </c>
      <c r="BQ524" s="24">
        <f t="shared" si="264"/>
        <v>0</v>
      </c>
      <c r="BR524" s="24">
        <f t="shared" si="275"/>
        <v>0</v>
      </c>
      <c r="BS524" s="24">
        <f t="shared" ref="BS524:BS587" si="279">IF(BR524&gt;BO524,BO524,BR524)</f>
        <v>0</v>
      </c>
      <c r="BT524" s="24">
        <v>0</v>
      </c>
      <c r="BU524" s="24">
        <f t="shared" si="276"/>
        <v>0</v>
      </c>
      <c r="BV524" s="24">
        <v>0</v>
      </c>
    </row>
    <row r="525" spans="1:74">
      <c r="A525" s="87">
        <v>516</v>
      </c>
      <c r="B525" s="1"/>
      <c r="C525" s="1"/>
      <c r="D525" s="2"/>
      <c r="E525" s="3"/>
      <c r="F525" s="4"/>
      <c r="G525" s="5"/>
      <c r="H525" s="4"/>
      <c r="I525" s="5"/>
      <c r="J525" s="6"/>
      <c r="K525" s="5"/>
      <c r="L525" s="5"/>
      <c r="M525" s="5"/>
      <c r="N525" s="7"/>
      <c r="O525" s="38"/>
      <c r="P525" s="5"/>
      <c r="Q525" s="5"/>
      <c r="R525" s="7"/>
      <c r="S525" s="38"/>
      <c r="T525" s="5"/>
      <c r="U525" s="5"/>
      <c r="V525" s="55"/>
      <c r="W525" s="38"/>
      <c r="X525" s="5"/>
      <c r="Y525" s="5"/>
      <c r="Z525" s="55"/>
      <c r="AA525" s="36">
        <f>IF(Dane!$E$3=1,AO525+BA525+BM525,IF(Dane!$E$3=2,AU525+BG525+BS525,AW525+BI525+BU525))</f>
        <v>0</v>
      </c>
      <c r="AB525" s="16">
        <f>IF(Dane!$E$3=1,AP525+BB525+BN525,IF(Dane!$E$3=2,AV525+BH525+BT525,AX525+BJ525+BV525))</f>
        <v>0</v>
      </c>
      <c r="AC525" s="16">
        <f>IF(((K525*Dane!$C$9)-AA525)&lt;0,0,(K525*Dane!$C$9)-AA525)</f>
        <v>0</v>
      </c>
      <c r="AD525" s="37">
        <f>IFERROR(IF(((L525*Dane!$C$9)-AB525)&lt;0,0,(L525*Dane!$C$9)-AB525),0)</f>
        <v>0</v>
      </c>
      <c r="AE525" s="97"/>
      <c r="AF525" s="77">
        <f>IF(Dane!$E$3=1,AO525,IF(Dane!$E$3=2,AU525,AW525))</f>
        <v>0</v>
      </c>
      <c r="AG525" s="77">
        <f>IF(Dane!$E$3=1,AP525,IF(Dane!$E$3=2,AV525,AX525))</f>
        <v>0</v>
      </c>
      <c r="AH525" s="77">
        <f>IF(Dane!$E$3=1,BA525,IF(Dane!$E$3=2,BG525,BI525))</f>
        <v>0</v>
      </c>
      <c r="AI525" s="77">
        <f>IF(Dane!$E$3=1,BB525,IF(Dane!$E$3=2,BH525,BJ525))</f>
        <v>0</v>
      </c>
      <c r="AJ525" s="77">
        <f>IF(Dane!$E$3=1,BM525,IF(Dane!$E$3=2,BS525,BU525))</f>
        <v>0</v>
      </c>
      <c r="AK525" s="77">
        <f>IF(Dane!$E$3=1,BN525,IF(Dane!$E$3=2,BT525,BV525))</f>
        <v>0</v>
      </c>
      <c r="AL525" s="24">
        <f t="shared" si="265"/>
        <v>0</v>
      </c>
      <c r="AM525" s="24">
        <f t="shared" si="266"/>
        <v>0</v>
      </c>
      <c r="AN525" s="24"/>
      <c r="AO525" s="24">
        <f t="shared" si="251"/>
        <v>0</v>
      </c>
      <c r="AP525" s="24">
        <f t="shared" si="267"/>
        <v>0</v>
      </c>
      <c r="AQ525" s="24">
        <f t="shared" si="252"/>
        <v>0</v>
      </c>
      <c r="AR525" s="24">
        <f t="shared" si="253"/>
        <v>0</v>
      </c>
      <c r="AS525" s="24">
        <f t="shared" si="254"/>
        <v>0</v>
      </c>
      <c r="AT525" s="24">
        <f t="shared" si="268"/>
        <v>0</v>
      </c>
      <c r="AU525" s="24">
        <f t="shared" si="277"/>
        <v>0</v>
      </c>
      <c r="AV525" s="24">
        <v>0</v>
      </c>
      <c r="AW525" s="24">
        <f t="shared" ref="AW525:AW588" si="280">IF(AT525&gt;AQ525,AQ525,AT525)</f>
        <v>0</v>
      </c>
      <c r="AX525" s="24">
        <v>0</v>
      </c>
      <c r="AY525" s="24">
        <f t="shared" si="269"/>
        <v>0</v>
      </c>
      <c r="AZ525" s="24">
        <f t="shared" si="270"/>
        <v>0</v>
      </c>
      <c r="BA525" s="24">
        <f t="shared" si="255"/>
        <v>0</v>
      </c>
      <c r="BB525" s="24">
        <f t="shared" si="256"/>
        <v>0</v>
      </c>
      <c r="BC525" s="24">
        <f t="shared" si="257"/>
        <v>0</v>
      </c>
      <c r="BD525" s="24">
        <f t="shared" si="258"/>
        <v>0</v>
      </c>
      <c r="BE525" s="24">
        <f t="shared" si="259"/>
        <v>0</v>
      </c>
      <c r="BF525" s="24">
        <f t="shared" si="271"/>
        <v>0</v>
      </c>
      <c r="BG525" s="24">
        <f t="shared" si="278"/>
        <v>0</v>
      </c>
      <c r="BH525" s="24">
        <v>0</v>
      </c>
      <c r="BI525" s="24">
        <f t="shared" si="272"/>
        <v>0</v>
      </c>
      <c r="BJ525" s="24">
        <v>0</v>
      </c>
      <c r="BK525" s="24">
        <f t="shared" si="273"/>
        <v>0</v>
      </c>
      <c r="BL525" s="24">
        <f t="shared" si="274"/>
        <v>0</v>
      </c>
      <c r="BM525" s="24">
        <f t="shared" si="260"/>
        <v>0</v>
      </c>
      <c r="BN525" s="24">
        <f t="shared" si="261"/>
        <v>0</v>
      </c>
      <c r="BO525" s="24">
        <f t="shared" si="262"/>
        <v>0</v>
      </c>
      <c r="BP525" s="24">
        <f t="shared" si="263"/>
        <v>0</v>
      </c>
      <c r="BQ525" s="24">
        <f t="shared" si="264"/>
        <v>0</v>
      </c>
      <c r="BR525" s="24">
        <f t="shared" si="275"/>
        <v>0</v>
      </c>
      <c r="BS525" s="24">
        <f t="shared" si="279"/>
        <v>0</v>
      </c>
      <c r="BT525" s="24">
        <v>0</v>
      </c>
      <c r="BU525" s="24">
        <f t="shared" si="276"/>
        <v>0</v>
      </c>
      <c r="BV525" s="24">
        <v>0</v>
      </c>
    </row>
    <row r="526" spans="1:74">
      <c r="A526" s="87">
        <v>517</v>
      </c>
      <c r="B526" s="1"/>
      <c r="C526" s="1"/>
      <c r="D526" s="2"/>
      <c r="E526" s="3"/>
      <c r="F526" s="4"/>
      <c r="G526" s="5"/>
      <c r="H526" s="4"/>
      <c r="I526" s="5"/>
      <c r="J526" s="6"/>
      <c r="K526" s="5"/>
      <c r="L526" s="5"/>
      <c r="M526" s="5"/>
      <c r="N526" s="7"/>
      <c r="O526" s="38"/>
      <c r="P526" s="5"/>
      <c r="Q526" s="5"/>
      <c r="R526" s="7"/>
      <c r="S526" s="38"/>
      <c r="T526" s="5"/>
      <c r="U526" s="5"/>
      <c r="V526" s="55"/>
      <c r="W526" s="38"/>
      <c r="X526" s="5"/>
      <c r="Y526" s="5"/>
      <c r="Z526" s="55"/>
      <c r="AA526" s="36">
        <f>IF(Dane!$E$3=1,AO526+BA526+BM526,IF(Dane!$E$3=2,AU526+BG526+BS526,AW526+BI526+BU526))</f>
        <v>0</v>
      </c>
      <c r="AB526" s="16">
        <f>IF(Dane!$E$3=1,AP526+BB526+BN526,IF(Dane!$E$3=2,AV526+BH526+BT526,AX526+BJ526+BV526))</f>
        <v>0</v>
      </c>
      <c r="AC526" s="16">
        <f>IF(((K526*Dane!$C$9)-AA526)&lt;0,0,(K526*Dane!$C$9)-AA526)</f>
        <v>0</v>
      </c>
      <c r="AD526" s="37">
        <f>IFERROR(IF(((L526*Dane!$C$9)-AB526)&lt;0,0,(L526*Dane!$C$9)-AB526),0)</f>
        <v>0</v>
      </c>
      <c r="AE526" s="97"/>
      <c r="AF526" s="77">
        <f>IF(Dane!$E$3=1,AO526,IF(Dane!$E$3=2,AU526,AW526))</f>
        <v>0</v>
      </c>
      <c r="AG526" s="77">
        <f>IF(Dane!$E$3=1,AP526,IF(Dane!$E$3=2,AV526,AX526))</f>
        <v>0</v>
      </c>
      <c r="AH526" s="77">
        <f>IF(Dane!$E$3=1,BA526,IF(Dane!$E$3=2,BG526,BI526))</f>
        <v>0</v>
      </c>
      <c r="AI526" s="77">
        <f>IF(Dane!$E$3=1,BB526,IF(Dane!$E$3=2,BH526,BJ526))</f>
        <v>0</v>
      </c>
      <c r="AJ526" s="77">
        <f>IF(Dane!$E$3=1,BM526,IF(Dane!$E$3=2,BS526,BU526))</f>
        <v>0</v>
      </c>
      <c r="AK526" s="77">
        <f>IF(Dane!$E$3=1,BN526,IF(Dane!$E$3=2,BT526,BV526))</f>
        <v>0</v>
      </c>
      <c r="AL526" s="24">
        <f t="shared" si="265"/>
        <v>0</v>
      </c>
      <c r="AM526" s="24">
        <f t="shared" si="266"/>
        <v>0</v>
      </c>
      <c r="AN526" s="24"/>
      <c r="AO526" s="24">
        <f t="shared" si="251"/>
        <v>0</v>
      </c>
      <c r="AP526" s="24">
        <f t="shared" si="267"/>
        <v>0</v>
      </c>
      <c r="AQ526" s="24">
        <f t="shared" si="252"/>
        <v>0</v>
      </c>
      <c r="AR526" s="24">
        <f t="shared" si="253"/>
        <v>0</v>
      </c>
      <c r="AS526" s="24">
        <f t="shared" si="254"/>
        <v>0</v>
      </c>
      <c r="AT526" s="24">
        <f t="shared" si="268"/>
        <v>0</v>
      </c>
      <c r="AU526" s="24">
        <f t="shared" si="277"/>
        <v>0</v>
      </c>
      <c r="AV526" s="24">
        <v>0</v>
      </c>
      <c r="AW526" s="24">
        <f t="shared" si="280"/>
        <v>0</v>
      </c>
      <c r="AX526" s="24">
        <v>0</v>
      </c>
      <c r="AY526" s="24">
        <f t="shared" si="269"/>
        <v>0</v>
      </c>
      <c r="AZ526" s="24">
        <f t="shared" si="270"/>
        <v>0</v>
      </c>
      <c r="BA526" s="24">
        <f t="shared" si="255"/>
        <v>0</v>
      </c>
      <c r="BB526" s="24">
        <f t="shared" si="256"/>
        <v>0</v>
      </c>
      <c r="BC526" s="24">
        <f t="shared" si="257"/>
        <v>0</v>
      </c>
      <c r="BD526" s="24">
        <f t="shared" si="258"/>
        <v>0</v>
      </c>
      <c r="BE526" s="24">
        <f t="shared" si="259"/>
        <v>0</v>
      </c>
      <c r="BF526" s="24">
        <f t="shared" si="271"/>
        <v>0</v>
      </c>
      <c r="BG526" s="24">
        <f t="shared" si="278"/>
        <v>0</v>
      </c>
      <c r="BH526" s="24">
        <v>0</v>
      </c>
      <c r="BI526" s="24">
        <f t="shared" si="272"/>
        <v>0</v>
      </c>
      <c r="BJ526" s="24">
        <v>0</v>
      </c>
      <c r="BK526" s="24">
        <f t="shared" si="273"/>
        <v>0</v>
      </c>
      <c r="BL526" s="24">
        <f t="shared" si="274"/>
        <v>0</v>
      </c>
      <c r="BM526" s="24">
        <f t="shared" si="260"/>
        <v>0</v>
      </c>
      <c r="BN526" s="24">
        <f t="shared" si="261"/>
        <v>0</v>
      </c>
      <c r="BO526" s="24">
        <f t="shared" si="262"/>
        <v>0</v>
      </c>
      <c r="BP526" s="24">
        <f t="shared" si="263"/>
        <v>0</v>
      </c>
      <c r="BQ526" s="24">
        <f t="shared" si="264"/>
        <v>0</v>
      </c>
      <c r="BR526" s="24">
        <f t="shared" si="275"/>
        <v>0</v>
      </c>
      <c r="BS526" s="24">
        <f t="shared" si="279"/>
        <v>0</v>
      </c>
      <c r="BT526" s="24">
        <v>0</v>
      </c>
      <c r="BU526" s="24">
        <f t="shared" si="276"/>
        <v>0</v>
      </c>
      <c r="BV526" s="24">
        <v>0</v>
      </c>
    </row>
    <row r="527" spans="1:74">
      <c r="A527" s="87">
        <v>518</v>
      </c>
      <c r="B527" s="1"/>
      <c r="C527" s="1"/>
      <c r="D527" s="2"/>
      <c r="E527" s="3"/>
      <c r="F527" s="4"/>
      <c r="G527" s="5"/>
      <c r="H527" s="4"/>
      <c r="I527" s="5"/>
      <c r="J527" s="6"/>
      <c r="K527" s="5"/>
      <c r="L527" s="5"/>
      <c r="M527" s="5"/>
      <c r="N527" s="7"/>
      <c r="O527" s="38"/>
      <c r="P527" s="5"/>
      <c r="Q527" s="5"/>
      <c r="R527" s="7"/>
      <c r="S527" s="38"/>
      <c r="T527" s="5"/>
      <c r="U527" s="5"/>
      <c r="V527" s="55"/>
      <c r="W527" s="38"/>
      <c r="X527" s="5"/>
      <c r="Y527" s="5"/>
      <c r="Z527" s="55"/>
      <c r="AA527" s="36">
        <f>IF(Dane!$E$3=1,AO527+BA527+BM527,IF(Dane!$E$3=2,AU527+BG527+BS527,AW527+BI527+BU527))</f>
        <v>0</v>
      </c>
      <c r="AB527" s="16">
        <f>IF(Dane!$E$3=1,AP527+BB527+BN527,IF(Dane!$E$3=2,AV527+BH527+BT527,AX527+BJ527+BV527))</f>
        <v>0</v>
      </c>
      <c r="AC527" s="16">
        <f>IF(((K527*Dane!$C$9)-AA527)&lt;0,0,(K527*Dane!$C$9)-AA527)</f>
        <v>0</v>
      </c>
      <c r="AD527" s="37">
        <f>IFERROR(IF(((L527*Dane!$C$9)-AB527)&lt;0,0,(L527*Dane!$C$9)-AB527),0)</f>
        <v>0</v>
      </c>
      <c r="AE527" s="97"/>
      <c r="AF527" s="77">
        <f>IF(Dane!$E$3=1,AO527,IF(Dane!$E$3=2,AU527,AW527))</f>
        <v>0</v>
      </c>
      <c r="AG527" s="77">
        <f>IF(Dane!$E$3=1,AP527,IF(Dane!$E$3=2,AV527,AX527))</f>
        <v>0</v>
      </c>
      <c r="AH527" s="77">
        <f>IF(Dane!$E$3=1,BA527,IF(Dane!$E$3=2,BG527,BI527))</f>
        <v>0</v>
      </c>
      <c r="AI527" s="77">
        <f>IF(Dane!$E$3=1,BB527,IF(Dane!$E$3=2,BH527,BJ527))</f>
        <v>0</v>
      </c>
      <c r="AJ527" s="77">
        <f>IF(Dane!$E$3=1,BM527,IF(Dane!$E$3=2,BS527,BU527))</f>
        <v>0</v>
      </c>
      <c r="AK527" s="77">
        <f>IF(Dane!$E$3=1,BN527,IF(Dane!$E$3=2,BT527,BV527))</f>
        <v>0</v>
      </c>
      <c r="AL527" s="24">
        <f t="shared" si="265"/>
        <v>0</v>
      </c>
      <c r="AM527" s="24">
        <f t="shared" si="266"/>
        <v>0</v>
      </c>
      <c r="AN527" s="24"/>
      <c r="AO527" s="24">
        <f t="shared" si="251"/>
        <v>0</v>
      </c>
      <c r="AP527" s="24">
        <f t="shared" si="267"/>
        <v>0</v>
      </c>
      <c r="AQ527" s="24">
        <f t="shared" si="252"/>
        <v>0</v>
      </c>
      <c r="AR527" s="24">
        <f t="shared" si="253"/>
        <v>0</v>
      </c>
      <c r="AS527" s="24">
        <f t="shared" si="254"/>
        <v>0</v>
      </c>
      <c r="AT527" s="24">
        <f t="shared" si="268"/>
        <v>0</v>
      </c>
      <c r="AU527" s="24">
        <f t="shared" si="277"/>
        <v>0</v>
      </c>
      <c r="AV527" s="24">
        <v>0</v>
      </c>
      <c r="AW527" s="24">
        <f t="shared" si="280"/>
        <v>0</v>
      </c>
      <c r="AX527" s="24">
        <v>0</v>
      </c>
      <c r="AY527" s="24">
        <f t="shared" si="269"/>
        <v>0</v>
      </c>
      <c r="AZ527" s="24">
        <f t="shared" si="270"/>
        <v>0</v>
      </c>
      <c r="BA527" s="24">
        <f t="shared" si="255"/>
        <v>0</v>
      </c>
      <c r="BB527" s="24">
        <f t="shared" si="256"/>
        <v>0</v>
      </c>
      <c r="BC527" s="24">
        <f t="shared" si="257"/>
        <v>0</v>
      </c>
      <c r="BD527" s="24">
        <f t="shared" si="258"/>
        <v>0</v>
      </c>
      <c r="BE527" s="24">
        <f t="shared" si="259"/>
        <v>0</v>
      </c>
      <c r="BF527" s="24">
        <f t="shared" si="271"/>
        <v>0</v>
      </c>
      <c r="BG527" s="24">
        <f t="shared" si="278"/>
        <v>0</v>
      </c>
      <c r="BH527" s="24">
        <v>0</v>
      </c>
      <c r="BI527" s="24">
        <f t="shared" si="272"/>
        <v>0</v>
      </c>
      <c r="BJ527" s="24">
        <v>0</v>
      </c>
      <c r="BK527" s="24">
        <f t="shared" si="273"/>
        <v>0</v>
      </c>
      <c r="BL527" s="24">
        <f t="shared" si="274"/>
        <v>0</v>
      </c>
      <c r="BM527" s="24">
        <f t="shared" si="260"/>
        <v>0</v>
      </c>
      <c r="BN527" s="24">
        <f t="shared" si="261"/>
        <v>0</v>
      </c>
      <c r="BO527" s="24">
        <f t="shared" si="262"/>
        <v>0</v>
      </c>
      <c r="BP527" s="24">
        <f t="shared" si="263"/>
        <v>0</v>
      </c>
      <c r="BQ527" s="24">
        <f t="shared" si="264"/>
        <v>0</v>
      </c>
      <c r="BR527" s="24">
        <f t="shared" si="275"/>
        <v>0</v>
      </c>
      <c r="BS527" s="24">
        <f t="shared" si="279"/>
        <v>0</v>
      </c>
      <c r="BT527" s="24">
        <v>0</v>
      </c>
      <c r="BU527" s="24">
        <f t="shared" si="276"/>
        <v>0</v>
      </c>
      <c r="BV527" s="24">
        <v>0</v>
      </c>
    </row>
    <row r="528" spans="1:74">
      <c r="A528" s="87">
        <v>519</v>
      </c>
      <c r="B528" s="1"/>
      <c r="C528" s="1"/>
      <c r="D528" s="2"/>
      <c r="E528" s="3"/>
      <c r="F528" s="4"/>
      <c r="G528" s="5"/>
      <c r="H528" s="4"/>
      <c r="I528" s="5"/>
      <c r="J528" s="6"/>
      <c r="K528" s="5"/>
      <c r="L528" s="5"/>
      <c r="M528" s="5"/>
      <c r="N528" s="7"/>
      <c r="O528" s="38"/>
      <c r="P528" s="5"/>
      <c r="Q528" s="5"/>
      <c r="R528" s="7"/>
      <c r="S528" s="38"/>
      <c r="T528" s="5"/>
      <c r="U528" s="5"/>
      <c r="V528" s="55"/>
      <c r="W528" s="38"/>
      <c r="X528" s="5"/>
      <c r="Y528" s="5"/>
      <c r="Z528" s="55"/>
      <c r="AA528" s="36">
        <f>IF(Dane!$E$3=1,AO528+BA528+BM528,IF(Dane!$E$3=2,AU528+BG528+BS528,AW528+BI528+BU528))</f>
        <v>0</v>
      </c>
      <c r="AB528" s="16">
        <f>IF(Dane!$E$3=1,AP528+BB528+BN528,IF(Dane!$E$3=2,AV528+BH528+BT528,AX528+BJ528+BV528))</f>
        <v>0</v>
      </c>
      <c r="AC528" s="16">
        <f>IF(((K528*Dane!$C$9)-AA528)&lt;0,0,(K528*Dane!$C$9)-AA528)</f>
        <v>0</v>
      </c>
      <c r="AD528" s="37">
        <f>IFERROR(IF(((L528*Dane!$C$9)-AB528)&lt;0,0,(L528*Dane!$C$9)-AB528),0)</f>
        <v>0</v>
      </c>
      <c r="AE528" s="97"/>
      <c r="AF528" s="77">
        <f>IF(Dane!$E$3=1,AO528,IF(Dane!$E$3=2,AU528,AW528))</f>
        <v>0</v>
      </c>
      <c r="AG528" s="77">
        <f>IF(Dane!$E$3=1,AP528,IF(Dane!$E$3=2,AV528,AX528))</f>
        <v>0</v>
      </c>
      <c r="AH528" s="77">
        <f>IF(Dane!$E$3=1,BA528,IF(Dane!$E$3=2,BG528,BI528))</f>
        <v>0</v>
      </c>
      <c r="AI528" s="77">
        <f>IF(Dane!$E$3=1,BB528,IF(Dane!$E$3=2,BH528,BJ528))</f>
        <v>0</v>
      </c>
      <c r="AJ528" s="77">
        <f>IF(Dane!$E$3=1,BM528,IF(Dane!$E$3=2,BS528,BU528))</f>
        <v>0</v>
      </c>
      <c r="AK528" s="77">
        <f>IF(Dane!$E$3=1,BN528,IF(Dane!$E$3=2,BT528,BV528))</f>
        <v>0</v>
      </c>
      <c r="AL528" s="24">
        <f t="shared" si="265"/>
        <v>0</v>
      </c>
      <c r="AM528" s="24">
        <f t="shared" si="266"/>
        <v>0</v>
      </c>
      <c r="AN528" s="24"/>
      <c r="AO528" s="24">
        <f t="shared" si="251"/>
        <v>0</v>
      </c>
      <c r="AP528" s="24">
        <f t="shared" si="267"/>
        <v>0</v>
      </c>
      <c r="AQ528" s="24">
        <f t="shared" si="252"/>
        <v>0</v>
      </c>
      <c r="AR528" s="24">
        <f t="shared" si="253"/>
        <v>0</v>
      </c>
      <c r="AS528" s="24">
        <f t="shared" si="254"/>
        <v>0</v>
      </c>
      <c r="AT528" s="24">
        <f t="shared" si="268"/>
        <v>0</v>
      </c>
      <c r="AU528" s="24">
        <f t="shared" si="277"/>
        <v>0</v>
      </c>
      <c r="AV528" s="24">
        <v>0</v>
      </c>
      <c r="AW528" s="24">
        <f t="shared" si="280"/>
        <v>0</v>
      </c>
      <c r="AX528" s="24">
        <v>0</v>
      </c>
      <c r="AY528" s="24">
        <f t="shared" si="269"/>
        <v>0</v>
      </c>
      <c r="AZ528" s="24">
        <f t="shared" si="270"/>
        <v>0</v>
      </c>
      <c r="BA528" s="24">
        <f t="shared" si="255"/>
        <v>0</v>
      </c>
      <c r="BB528" s="24">
        <f t="shared" si="256"/>
        <v>0</v>
      </c>
      <c r="BC528" s="24">
        <f t="shared" si="257"/>
        <v>0</v>
      </c>
      <c r="BD528" s="24">
        <f t="shared" si="258"/>
        <v>0</v>
      </c>
      <c r="BE528" s="24">
        <f t="shared" si="259"/>
        <v>0</v>
      </c>
      <c r="BF528" s="24">
        <f t="shared" si="271"/>
        <v>0</v>
      </c>
      <c r="BG528" s="24">
        <f t="shared" si="278"/>
        <v>0</v>
      </c>
      <c r="BH528" s="24">
        <v>0</v>
      </c>
      <c r="BI528" s="24">
        <f t="shared" si="272"/>
        <v>0</v>
      </c>
      <c r="BJ528" s="24">
        <v>0</v>
      </c>
      <c r="BK528" s="24">
        <f t="shared" si="273"/>
        <v>0</v>
      </c>
      <c r="BL528" s="24">
        <f t="shared" si="274"/>
        <v>0</v>
      </c>
      <c r="BM528" s="24">
        <f t="shared" si="260"/>
        <v>0</v>
      </c>
      <c r="BN528" s="24">
        <f t="shared" si="261"/>
        <v>0</v>
      </c>
      <c r="BO528" s="24">
        <f t="shared" si="262"/>
        <v>0</v>
      </c>
      <c r="BP528" s="24">
        <f t="shared" si="263"/>
        <v>0</v>
      </c>
      <c r="BQ528" s="24">
        <f t="shared" si="264"/>
        <v>0</v>
      </c>
      <c r="BR528" s="24">
        <f t="shared" si="275"/>
        <v>0</v>
      </c>
      <c r="BS528" s="24">
        <f t="shared" si="279"/>
        <v>0</v>
      </c>
      <c r="BT528" s="24">
        <v>0</v>
      </c>
      <c r="BU528" s="24">
        <f t="shared" si="276"/>
        <v>0</v>
      </c>
      <c r="BV528" s="24">
        <v>0</v>
      </c>
    </row>
    <row r="529" spans="1:74">
      <c r="A529" s="87">
        <v>520</v>
      </c>
      <c r="B529" s="1"/>
      <c r="C529" s="1"/>
      <c r="D529" s="2"/>
      <c r="E529" s="3"/>
      <c r="F529" s="4"/>
      <c r="G529" s="5"/>
      <c r="H529" s="4"/>
      <c r="I529" s="5"/>
      <c r="J529" s="6"/>
      <c r="K529" s="5"/>
      <c r="L529" s="5"/>
      <c r="M529" s="5"/>
      <c r="N529" s="7"/>
      <c r="O529" s="38"/>
      <c r="P529" s="5"/>
      <c r="Q529" s="5"/>
      <c r="R529" s="7"/>
      <c r="S529" s="38"/>
      <c r="T529" s="5"/>
      <c r="U529" s="5"/>
      <c r="V529" s="55"/>
      <c r="W529" s="38"/>
      <c r="X529" s="5"/>
      <c r="Y529" s="5"/>
      <c r="Z529" s="55"/>
      <c r="AA529" s="36">
        <f>IF(Dane!$E$3=1,AO529+BA529+BM529,IF(Dane!$E$3=2,AU529+BG529+BS529,AW529+BI529+BU529))</f>
        <v>0</v>
      </c>
      <c r="AB529" s="16">
        <f>IF(Dane!$E$3=1,AP529+BB529+BN529,IF(Dane!$E$3=2,AV529+BH529+BT529,AX529+BJ529+BV529))</f>
        <v>0</v>
      </c>
      <c r="AC529" s="16">
        <f>IF(((K529*Dane!$C$9)-AA529)&lt;0,0,(K529*Dane!$C$9)-AA529)</f>
        <v>0</v>
      </c>
      <c r="AD529" s="37">
        <f>IFERROR(IF(((L529*Dane!$C$9)-AB529)&lt;0,0,(L529*Dane!$C$9)-AB529),0)</f>
        <v>0</v>
      </c>
      <c r="AE529" s="97"/>
      <c r="AF529" s="77">
        <f>IF(Dane!$E$3=1,AO529,IF(Dane!$E$3=2,AU529,AW529))</f>
        <v>0</v>
      </c>
      <c r="AG529" s="77">
        <f>IF(Dane!$E$3=1,AP529,IF(Dane!$E$3=2,AV529,AX529))</f>
        <v>0</v>
      </c>
      <c r="AH529" s="77">
        <f>IF(Dane!$E$3=1,BA529,IF(Dane!$E$3=2,BG529,BI529))</f>
        <v>0</v>
      </c>
      <c r="AI529" s="77">
        <f>IF(Dane!$E$3=1,BB529,IF(Dane!$E$3=2,BH529,BJ529))</f>
        <v>0</v>
      </c>
      <c r="AJ529" s="77">
        <f>IF(Dane!$E$3=1,BM529,IF(Dane!$E$3=2,BS529,BU529))</f>
        <v>0</v>
      </c>
      <c r="AK529" s="77">
        <f>IF(Dane!$E$3=1,BN529,IF(Dane!$E$3=2,BT529,BV529))</f>
        <v>0</v>
      </c>
      <c r="AL529" s="24">
        <f t="shared" si="265"/>
        <v>0</v>
      </c>
      <c r="AM529" s="24">
        <f t="shared" si="266"/>
        <v>0</v>
      </c>
      <c r="AN529" s="24"/>
      <c r="AO529" s="24">
        <f t="shared" si="251"/>
        <v>0</v>
      </c>
      <c r="AP529" s="24">
        <f t="shared" si="267"/>
        <v>0</v>
      </c>
      <c r="AQ529" s="24">
        <f t="shared" si="252"/>
        <v>0</v>
      </c>
      <c r="AR529" s="24">
        <f t="shared" si="253"/>
        <v>0</v>
      </c>
      <c r="AS529" s="24">
        <f t="shared" si="254"/>
        <v>0</v>
      </c>
      <c r="AT529" s="24">
        <f t="shared" si="268"/>
        <v>0</v>
      </c>
      <c r="AU529" s="24">
        <f t="shared" si="277"/>
        <v>0</v>
      </c>
      <c r="AV529" s="24">
        <v>0</v>
      </c>
      <c r="AW529" s="24">
        <f t="shared" si="280"/>
        <v>0</v>
      </c>
      <c r="AX529" s="24">
        <v>0</v>
      </c>
      <c r="AY529" s="24">
        <f t="shared" si="269"/>
        <v>0</v>
      </c>
      <c r="AZ529" s="24">
        <f t="shared" si="270"/>
        <v>0</v>
      </c>
      <c r="BA529" s="24">
        <f t="shared" si="255"/>
        <v>0</v>
      </c>
      <c r="BB529" s="24">
        <f t="shared" si="256"/>
        <v>0</v>
      </c>
      <c r="BC529" s="24">
        <f t="shared" si="257"/>
        <v>0</v>
      </c>
      <c r="BD529" s="24">
        <f t="shared" si="258"/>
        <v>0</v>
      </c>
      <c r="BE529" s="24">
        <f t="shared" si="259"/>
        <v>0</v>
      </c>
      <c r="BF529" s="24">
        <f t="shared" si="271"/>
        <v>0</v>
      </c>
      <c r="BG529" s="24">
        <f t="shared" si="278"/>
        <v>0</v>
      </c>
      <c r="BH529" s="24">
        <v>0</v>
      </c>
      <c r="BI529" s="24">
        <f t="shared" si="272"/>
        <v>0</v>
      </c>
      <c r="BJ529" s="24">
        <v>0</v>
      </c>
      <c r="BK529" s="24">
        <f t="shared" si="273"/>
        <v>0</v>
      </c>
      <c r="BL529" s="24">
        <f t="shared" si="274"/>
        <v>0</v>
      </c>
      <c r="BM529" s="24">
        <f t="shared" si="260"/>
        <v>0</v>
      </c>
      <c r="BN529" s="24">
        <f t="shared" si="261"/>
        <v>0</v>
      </c>
      <c r="BO529" s="24">
        <f t="shared" si="262"/>
        <v>0</v>
      </c>
      <c r="BP529" s="24">
        <f t="shared" si="263"/>
        <v>0</v>
      </c>
      <c r="BQ529" s="24">
        <f t="shared" si="264"/>
        <v>0</v>
      </c>
      <c r="BR529" s="24">
        <f t="shared" si="275"/>
        <v>0</v>
      </c>
      <c r="BS529" s="24">
        <f t="shared" si="279"/>
        <v>0</v>
      </c>
      <c r="BT529" s="24">
        <v>0</v>
      </c>
      <c r="BU529" s="24">
        <f t="shared" si="276"/>
        <v>0</v>
      </c>
      <c r="BV529" s="24">
        <v>0</v>
      </c>
    </row>
    <row r="530" spans="1:74">
      <c r="A530" s="87">
        <v>521</v>
      </c>
      <c r="B530" s="1"/>
      <c r="C530" s="1"/>
      <c r="D530" s="2"/>
      <c r="E530" s="3"/>
      <c r="F530" s="4"/>
      <c r="G530" s="5"/>
      <c r="H530" s="4"/>
      <c r="I530" s="5"/>
      <c r="J530" s="6"/>
      <c r="K530" s="5"/>
      <c r="L530" s="5"/>
      <c r="M530" s="5"/>
      <c r="N530" s="7"/>
      <c r="O530" s="38"/>
      <c r="P530" s="5"/>
      <c r="Q530" s="5"/>
      <c r="R530" s="7"/>
      <c r="S530" s="38"/>
      <c r="T530" s="5"/>
      <c r="U530" s="5"/>
      <c r="V530" s="55"/>
      <c r="W530" s="38"/>
      <c r="X530" s="5"/>
      <c r="Y530" s="5"/>
      <c r="Z530" s="55"/>
      <c r="AA530" s="36">
        <f>IF(Dane!$E$3=1,AO530+BA530+BM530,IF(Dane!$E$3=2,AU530+BG530+BS530,AW530+BI530+BU530))</f>
        <v>0</v>
      </c>
      <c r="AB530" s="16">
        <f>IF(Dane!$E$3=1,AP530+BB530+BN530,IF(Dane!$E$3=2,AV530+BH530+BT530,AX530+BJ530+BV530))</f>
        <v>0</v>
      </c>
      <c r="AC530" s="16">
        <f>IF(((K530*Dane!$C$9)-AA530)&lt;0,0,(K530*Dane!$C$9)-AA530)</f>
        <v>0</v>
      </c>
      <c r="AD530" s="37">
        <f>IFERROR(IF(((L530*Dane!$C$9)-AB530)&lt;0,0,(L530*Dane!$C$9)-AB530),0)</f>
        <v>0</v>
      </c>
      <c r="AE530" s="97"/>
      <c r="AF530" s="77">
        <f>IF(Dane!$E$3=1,AO530,IF(Dane!$E$3=2,AU530,AW530))</f>
        <v>0</v>
      </c>
      <c r="AG530" s="77">
        <f>IF(Dane!$E$3=1,AP530,IF(Dane!$E$3=2,AV530,AX530))</f>
        <v>0</v>
      </c>
      <c r="AH530" s="77">
        <f>IF(Dane!$E$3=1,BA530,IF(Dane!$E$3=2,BG530,BI530))</f>
        <v>0</v>
      </c>
      <c r="AI530" s="77">
        <f>IF(Dane!$E$3=1,BB530,IF(Dane!$E$3=2,BH530,BJ530))</f>
        <v>0</v>
      </c>
      <c r="AJ530" s="77">
        <f>IF(Dane!$E$3=1,BM530,IF(Dane!$E$3=2,BS530,BU530))</f>
        <v>0</v>
      </c>
      <c r="AK530" s="77">
        <f>IF(Dane!$E$3=1,BN530,IF(Dane!$E$3=2,BT530,BV530))</f>
        <v>0</v>
      </c>
      <c r="AL530" s="24">
        <f t="shared" si="265"/>
        <v>0</v>
      </c>
      <c r="AM530" s="24">
        <f t="shared" si="266"/>
        <v>0</v>
      </c>
      <c r="AN530" s="24"/>
      <c r="AO530" s="24">
        <f t="shared" si="251"/>
        <v>0</v>
      </c>
      <c r="AP530" s="24">
        <f t="shared" si="267"/>
        <v>0</v>
      </c>
      <c r="AQ530" s="24">
        <f t="shared" si="252"/>
        <v>0</v>
      </c>
      <c r="AR530" s="24">
        <f t="shared" si="253"/>
        <v>0</v>
      </c>
      <c r="AS530" s="24">
        <f t="shared" si="254"/>
        <v>0</v>
      </c>
      <c r="AT530" s="24">
        <f t="shared" si="268"/>
        <v>0</v>
      </c>
      <c r="AU530" s="24">
        <f t="shared" si="277"/>
        <v>0</v>
      </c>
      <c r="AV530" s="24">
        <v>0</v>
      </c>
      <c r="AW530" s="24">
        <f t="shared" si="280"/>
        <v>0</v>
      </c>
      <c r="AX530" s="24">
        <v>0</v>
      </c>
      <c r="AY530" s="24">
        <f t="shared" si="269"/>
        <v>0</v>
      </c>
      <c r="AZ530" s="24">
        <f t="shared" si="270"/>
        <v>0</v>
      </c>
      <c r="BA530" s="24">
        <f t="shared" si="255"/>
        <v>0</v>
      </c>
      <c r="BB530" s="24">
        <f t="shared" si="256"/>
        <v>0</v>
      </c>
      <c r="BC530" s="24">
        <f t="shared" si="257"/>
        <v>0</v>
      </c>
      <c r="BD530" s="24">
        <f t="shared" si="258"/>
        <v>0</v>
      </c>
      <c r="BE530" s="24">
        <f t="shared" si="259"/>
        <v>0</v>
      </c>
      <c r="BF530" s="24">
        <f t="shared" si="271"/>
        <v>0</v>
      </c>
      <c r="BG530" s="24">
        <f t="shared" si="278"/>
        <v>0</v>
      </c>
      <c r="BH530" s="24">
        <v>0</v>
      </c>
      <c r="BI530" s="24">
        <f t="shared" si="272"/>
        <v>0</v>
      </c>
      <c r="BJ530" s="24">
        <v>0</v>
      </c>
      <c r="BK530" s="24">
        <f t="shared" si="273"/>
        <v>0</v>
      </c>
      <c r="BL530" s="24">
        <f t="shared" si="274"/>
        <v>0</v>
      </c>
      <c r="BM530" s="24">
        <f t="shared" si="260"/>
        <v>0</v>
      </c>
      <c r="BN530" s="24">
        <f t="shared" si="261"/>
        <v>0</v>
      </c>
      <c r="BO530" s="24">
        <f t="shared" si="262"/>
        <v>0</v>
      </c>
      <c r="BP530" s="24">
        <f t="shared" si="263"/>
        <v>0</v>
      </c>
      <c r="BQ530" s="24">
        <f t="shared" si="264"/>
        <v>0</v>
      </c>
      <c r="BR530" s="24">
        <f t="shared" si="275"/>
        <v>0</v>
      </c>
      <c r="BS530" s="24">
        <f t="shared" si="279"/>
        <v>0</v>
      </c>
      <c r="BT530" s="24">
        <v>0</v>
      </c>
      <c r="BU530" s="24">
        <f t="shared" si="276"/>
        <v>0</v>
      </c>
      <c r="BV530" s="24">
        <v>0</v>
      </c>
    </row>
    <row r="531" spans="1:74">
      <c r="A531" s="87">
        <v>522</v>
      </c>
      <c r="B531" s="1"/>
      <c r="C531" s="1"/>
      <c r="D531" s="2"/>
      <c r="E531" s="3"/>
      <c r="F531" s="4"/>
      <c r="G531" s="5"/>
      <c r="H531" s="4"/>
      <c r="I531" s="5"/>
      <c r="J531" s="6"/>
      <c r="K531" s="5"/>
      <c r="L531" s="5"/>
      <c r="M531" s="5"/>
      <c r="N531" s="7"/>
      <c r="O531" s="38"/>
      <c r="P531" s="5"/>
      <c r="Q531" s="5"/>
      <c r="R531" s="7"/>
      <c r="S531" s="38"/>
      <c r="T531" s="5"/>
      <c r="U531" s="5"/>
      <c r="V531" s="55"/>
      <c r="W531" s="38"/>
      <c r="X531" s="5"/>
      <c r="Y531" s="5"/>
      <c r="Z531" s="55"/>
      <c r="AA531" s="36">
        <f>IF(Dane!$E$3=1,AO531+BA531+BM531,IF(Dane!$E$3=2,AU531+BG531+BS531,AW531+BI531+BU531))</f>
        <v>0</v>
      </c>
      <c r="AB531" s="16">
        <f>IF(Dane!$E$3=1,AP531+BB531+BN531,IF(Dane!$E$3=2,AV531+BH531+BT531,AX531+BJ531+BV531))</f>
        <v>0</v>
      </c>
      <c r="AC531" s="16">
        <f>IF(((K531*Dane!$C$9)-AA531)&lt;0,0,(K531*Dane!$C$9)-AA531)</f>
        <v>0</v>
      </c>
      <c r="AD531" s="37">
        <f>IFERROR(IF(((L531*Dane!$C$9)-AB531)&lt;0,0,(L531*Dane!$C$9)-AB531),0)</f>
        <v>0</v>
      </c>
      <c r="AE531" s="97"/>
      <c r="AF531" s="77">
        <f>IF(Dane!$E$3=1,AO531,IF(Dane!$E$3=2,AU531,AW531))</f>
        <v>0</v>
      </c>
      <c r="AG531" s="77">
        <f>IF(Dane!$E$3=1,AP531,IF(Dane!$E$3=2,AV531,AX531))</f>
        <v>0</v>
      </c>
      <c r="AH531" s="77">
        <f>IF(Dane!$E$3=1,BA531,IF(Dane!$E$3=2,BG531,BI531))</f>
        <v>0</v>
      </c>
      <c r="AI531" s="77">
        <f>IF(Dane!$E$3=1,BB531,IF(Dane!$E$3=2,BH531,BJ531))</f>
        <v>0</v>
      </c>
      <c r="AJ531" s="77">
        <f>IF(Dane!$E$3=1,BM531,IF(Dane!$E$3=2,BS531,BU531))</f>
        <v>0</v>
      </c>
      <c r="AK531" s="77">
        <f>IF(Dane!$E$3=1,BN531,IF(Dane!$E$3=2,BT531,BV531))</f>
        <v>0</v>
      </c>
      <c r="AL531" s="24">
        <f t="shared" si="265"/>
        <v>0</v>
      </c>
      <c r="AM531" s="24">
        <f t="shared" si="266"/>
        <v>0</v>
      </c>
      <c r="AN531" s="24"/>
      <c r="AO531" s="24">
        <f t="shared" si="251"/>
        <v>0</v>
      </c>
      <c r="AP531" s="24">
        <f t="shared" si="267"/>
        <v>0</v>
      </c>
      <c r="AQ531" s="24">
        <f t="shared" si="252"/>
        <v>0</v>
      </c>
      <c r="AR531" s="24">
        <f t="shared" si="253"/>
        <v>0</v>
      </c>
      <c r="AS531" s="24">
        <f t="shared" si="254"/>
        <v>0</v>
      </c>
      <c r="AT531" s="24">
        <f t="shared" si="268"/>
        <v>0</v>
      </c>
      <c r="AU531" s="24">
        <f t="shared" si="277"/>
        <v>0</v>
      </c>
      <c r="AV531" s="24">
        <v>0</v>
      </c>
      <c r="AW531" s="24">
        <f t="shared" si="280"/>
        <v>0</v>
      </c>
      <c r="AX531" s="24">
        <v>0</v>
      </c>
      <c r="AY531" s="24">
        <f t="shared" si="269"/>
        <v>0</v>
      </c>
      <c r="AZ531" s="24">
        <f t="shared" si="270"/>
        <v>0</v>
      </c>
      <c r="BA531" s="24">
        <f t="shared" si="255"/>
        <v>0</v>
      </c>
      <c r="BB531" s="24">
        <f t="shared" si="256"/>
        <v>0</v>
      </c>
      <c r="BC531" s="24">
        <f t="shared" si="257"/>
        <v>0</v>
      </c>
      <c r="BD531" s="24">
        <f t="shared" si="258"/>
        <v>0</v>
      </c>
      <c r="BE531" s="24">
        <f t="shared" si="259"/>
        <v>0</v>
      </c>
      <c r="BF531" s="24">
        <f t="shared" si="271"/>
        <v>0</v>
      </c>
      <c r="BG531" s="24">
        <f t="shared" si="278"/>
        <v>0</v>
      </c>
      <c r="BH531" s="24">
        <v>0</v>
      </c>
      <c r="BI531" s="24">
        <f t="shared" si="272"/>
        <v>0</v>
      </c>
      <c r="BJ531" s="24">
        <v>0</v>
      </c>
      <c r="BK531" s="24">
        <f t="shared" si="273"/>
        <v>0</v>
      </c>
      <c r="BL531" s="24">
        <f t="shared" si="274"/>
        <v>0</v>
      </c>
      <c r="BM531" s="24">
        <f t="shared" si="260"/>
        <v>0</v>
      </c>
      <c r="BN531" s="24">
        <f t="shared" si="261"/>
        <v>0</v>
      </c>
      <c r="BO531" s="24">
        <f t="shared" si="262"/>
        <v>0</v>
      </c>
      <c r="BP531" s="24">
        <f t="shared" si="263"/>
        <v>0</v>
      </c>
      <c r="BQ531" s="24">
        <f t="shared" si="264"/>
        <v>0</v>
      </c>
      <c r="BR531" s="24">
        <f t="shared" si="275"/>
        <v>0</v>
      </c>
      <c r="BS531" s="24">
        <f t="shared" si="279"/>
        <v>0</v>
      </c>
      <c r="BT531" s="24">
        <v>0</v>
      </c>
      <c r="BU531" s="24">
        <f t="shared" si="276"/>
        <v>0</v>
      </c>
      <c r="BV531" s="24">
        <v>0</v>
      </c>
    </row>
    <row r="532" spans="1:74">
      <c r="A532" s="87">
        <v>523</v>
      </c>
      <c r="B532" s="1"/>
      <c r="C532" s="1"/>
      <c r="D532" s="2"/>
      <c r="E532" s="3"/>
      <c r="F532" s="4"/>
      <c r="G532" s="5"/>
      <c r="H532" s="4"/>
      <c r="I532" s="5"/>
      <c r="J532" s="6"/>
      <c r="K532" s="5"/>
      <c r="L532" s="5"/>
      <c r="M532" s="5"/>
      <c r="N532" s="7"/>
      <c r="O532" s="38"/>
      <c r="P532" s="5"/>
      <c r="Q532" s="5"/>
      <c r="R532" s="7"/>
      <c r="S532" s="38"/>
      <c r="T532" s="5"/>
      <c r="U532" s="5"/>
      <c r="V532" s="55"/>
      <c r="W532" s="38"/>
      <c r="X532" s="5"/>
      <c r="Y532" s="5"/>
      <c r="Z532" s="55"/>
      <c r="AA532" s="36">
        <f>IF(Dane!$E$3=1,AO532+BA532+BM532,IF(Dane!$E$3=2,AU532+BG532+BS532,AW532+BI532+BU532))</f>
        <v>0</v>
      </c>
      <c r="AB532" s="16">
        <f>IF(Dane!$E$3=1,AP532+BB532+BN532,IF(Dane!$E$3=2,AV532+BH532+BT532,AX532+BJ532+BV532))</f>
        <v>0</v>
      </c>
      <c r="AC532" s="16">
        <f>IF(((K532*Dane!$C$9)-AA532)&lt;0,0,(K532*Dane!$C$9)-AA532)</f>
        <v>0</v>
      </c>
      <c r="AD532" s="37">
        <f>IFERROR(IF(((L532*Dane!$C$9)-AB532)&lt;0,0,(L532*Dane!$C$9)-AB532),0)</f>
        <v>0</v>
      </c>
      <c r="AE532" s="97"/>
      <c r="AF532" s="77">
        <f>IF(Dane!$E$3=1,AO532,IF(Dane!$E$3=2,AU532,AW532))</f>
        <v>0</v>
      </c>
      <c r="AG532" s="77">
        <f>IF(Dane!$E$3=1,AP532,IF(Dane!$E$3=2,AV532,AX532))</f>
        <v>0</v>
      </c>
      <c r="AH532" s="77">
        <f>IF(Dane!$E$3=1,BA532,IF(Dane!$E$3=2,BG532,BI532))</f>
        <v>0</v>
      </c>
      <c r="AI532" s="77">
        <f>IF(Dane!$E$3=1,BB532,IF(Dane!$E$3=2,BH532,BJ532))</f>
        <v>0</v>
      </c>
      <c r="AJ532" s="77">
        <f>IF(Dane!$E$3=1,BM532,IF(Dane!$E$3=2,BS532,BU532))</f>
        <v>0</v>
      </c>
      <c r="AK532" s="77">
        <f>IF(Dane!$E$3=1,BN532,IF(Dane!$E$3=2,BT532,BV532))</f>
        <v>0</v>
      </c>
      <c r="AL532" s="24">
        <f t="shared" si="265"/>
        <v>0</v>
      </c>
      <c r="AM532" s="24">
        <f t="shared" si="266"/>
        <v>0</v>
      </c>
      <c r="AN532" s="24"/>
      <c r="AO532" s="24">
        <f t="shared" si="251"/>
        <v>0</v>
      </c>
      <c r="AP532" s="24">
        <f t="shared" si="267"/>
        <v>0</v>
      </c>
      <c r="AQ532" s="24">
        <f t="shared" si="252"/>
        <v>0</v>
      </c>
      <c r="AR532" s="24">
        <f t="shared" si="253"/>
        <v>0</v>
      </c>
      <c r="AS532" s="24">
        <f t="shared" si="254"/>
        <v>0</v>
      </c>
      <c r="AT532" s="24">
        <f t="shared" si="268"/>
        <v>0</v>
      </c>
      <c r="AU532" s="24">
        <f t="shared" si="277"/>
        <v>0</v>
      </c>
      <c r="AV532" s="24">
        <v>0</v>
      </c>
      <c r="AW532" s="24">
        <f t="shared" si="280"/>
        <v>0</v>
      </c>
      <c r="AX532" s="24">
        <v>0</v>
      </c>
      <c r="AY532" s="24">
        <f t="shared" si="269"/>
        <v>0</v>
      </c>
      <c r="AZ532" s="24">
        <f t="shared" si="270"/>
        <v>0</v>
      </c>
      <c r="BA532" s="24">
        <f t="shared" si="255"/>
        <v>0</v>
      </c>
      <c r="BB532" s="24">
        <f t="shared" si="256"/>
        <v>0</v>
      </c>
      <c r="BC532" s="24">
        <f t="shared" si="257"/>
        <v>0</v>
      </c>
      <c r="BD532" s="24">
        <f t="shared" si="258"/>
        <v>0</v>
      </c>
      <c r="BE532" s="24">
        <f t="shared" si="259"/>
        <v>0</v>
      </c>
      <c r="BF532" s="24">
        <f t="shared" si="271"/>
        <v>0</v>
      </c>
      <c r="BG532" s="24">
        <f t="shared" si="278"/>
        <v>0</v>
      </c>
      <c r="BH532" s="24">
        <v>0</v>
      </c>
      <c r="BI532" s="24">
        <f t="shared" si="272"/>
        <v>0</v>
      </c>
      <c r="BJ532" s="24">
        <v>0</v>
      </c>
      <c r="BK532" s="24">
        <f t="shared" si="273"/>
        <v>0</v>
      </c>
      <c r="BL532" s="24">
        <f t="shared" si="274"/>
        <v>0</v>
      </c>
      <c r="BM532" s="24">
        <f t="shared" si="260"/>
        <v>0</v>
      </c>
      <c r="BN532" s="24">
        <f t="shared" si="261"/>
        <v>0</v>
      </c>
      <c r="BO532" s="24">
        <f t="shared" si="262"/>
        <v>0</v>
      </c>
      <c r="BP532" s="24">
        <f t="shared" si="263"/>
        <v>0</v>
      </c>
      <c r="BQ532" s="24">
        <f t="shared" si="264"/>
        <v>0</v>
      </c>
      <c r="BR532" s="24">
        <f t="shared" si="275"/>
        <v>0</v>
      </c>
      <c r="BS532" s="24">
        <f t="shared" si="279"/>
        <v>0</v>
      </c>
      <c r="BT532" s="24">
        <v>0</v>
      </c>
      <c r="BU532" s="24">
        <f t="shared" si="276"/>
        <v>0</v>
      </c>
      <c r="BV532" s="24">
        <v>0</v>
      </c>
    </row>
    <row r="533" spans="1:74">
      <c r="A533" s="87">
        <v>524</v>
      </c>
      <c r="B533" s="1"/>
      <c r="C533" s="1"/>
      <c r="D533" s="2"/>
      <c r="E533" s="3"/>
      <c r="F533" s="4"/>
      <c r="G533" s="5"/>
      <c r="H533" s="4"/>
      <c r="I533" s="5"/>
      <c r="J533" s="6"/>
      <c r="K533" s="5"/>
      <c r="L533" s="5"/>
      <c r="M533" s="5"/>
      <c r="N533" s="7"/>
      <c r="O533" s="38"/>
      <c r="P533" s="5"/>
      <c r="Q533" s="5"/>
      <c r="R533" s="7"/>
      <c r="S533" s="38"/>
      <c r="T533" s="5"/>
      <c r="U533" s="5"/>
      <c r="V533" s="55"/>
      <c r="W533" s="38"/>
      <c r="X533" s="5"/>
      <c r="Y533" s="5"/>
      <c r="Z533" s="55"/>
      <c r="AA533" s="36">
        <f>IF(Dane!$E$3=1,AO533+BA533+BM533,IF(Dane!$E$3=2,AU533+BG533+BS533,AW533+BI533+BU533))</f>
        <v>0</v>
      </c>
      <c r="AB533" s="16">
        <f>IF(Dane!$E$3=1,AP533+BB533+BN533,IF(Dane!$E$3=2,AV533+BH533+BT533,AX533+BJ533+BV533))</f>
        <v>0</v>
      </c>
      <c r="AC533" s="16">
        <f>IF(((K533*Dane!$C$9)-AA533)&lt;0,0,(K533*Dane!$C$9)-AA533)</f>
        <v>0</v>
      </c>
      <c r="AD533" s="37">
        <f>IFERROR(IF(((L533*Dane!$C$9)-AB533)&lt;0,0,(L533*Dane!$C$9)-AB533),0)</f>
        <v>0</v>
      </c>
      <c r="AE533" s="97"/>
      <c r="AF533" s="77">
        <f>IF(Dane!$E$3=1,AO533,IF(Dane!$E$3=2,AU533,AW533))</f>
        <v>0</v>
      </c>
      <c r="AG533" s="77">
        <f>IF(Dane!$E$3=1,AP533,IF(Dane!$E$3=2,AV533,AX533))</f>
        <v>0</v>
      </c>
      <c r="AH533" s="77">
        <f>IF(Dane!$E$3=1,BA533,IF(Dane!$E$3=2,BG533,BI533))</f>
        <v>0</v>
      </c>
      <c r="AI533" s="77">
        <f>IF(Dane!$E$3=1,BB533,IF(Dane!$E$3=2,BH533,BJ533))</f>
        <v>0</v>
      </c>
      <c r="AJ533" s="77">
        <f>IF(Dane!$E$3=1,BM533,IF(Dane!$E$3=2,BS533,BU533))</f>
        <v>0</v>
      </c>
      <c r="AK533" s="77">
        <f>IF(Dane!$E$3=1,BN533,IF(Dane!$E$3=2,BT533,BV533))</f>
        <v>0</v>
      </c>
      <c r="AL533" s="24">
        <f t="shared" si="265"/>
        <v>0</v>
      </c>
      <c r="AM533" s="24">
        <f t="shared" si="266"/>
        <v>0</v>
      </c>
      <c r="AN533" s="24"/>
      <c r="AO533" s="24">
        <f t="shared" si="251"/>
        <v>0</v>
      </c>
      <c r="AP533" s="24">
        <f t="shared" si="267"/>
        <v>0</v>
      </c>
      <c r="AQ533" s="24">
        <f t="shared" si="252"/>
        <v>0</v>
      </c>
      <c r="AR533" s="24">
        <f t="shared" si="253"/>
        <v>0</v>
      </c>
      <c r="AS533" s="24">
        <f t="shared" si="254"/>
        <v>0</v>
      </c>
      <c r="AT533" s="24">
        <f t="shared" si="268"/>
        <v>0</v>
      </c>
      <c r="AU533" s="24">
        <f t="shared" si="277"/>
        <v>0</v>
      </c>
      <c r="AV533" s="24">
        <v>0</v>
      </c>
      <c r="AW533" s="24">
        <f t="shared" si="280"/>
        <v>0</v>
      </c>
      <c r="AX533" s="24">
        <v>0</v>
      </c>
      <c r="AY533" s="24">
        <f t="shared" si="269"/>
        <v>0</v>
      </c>
      <c r="AZ533" s="24">
        <f t="shared" si="270"/>
        <v>0</v>
      </c>
      <c r="BA533" s="24">
        <f t="shared" si="255"/>
        <v>0</v>
      </c>
      <c r="BB533" s="24">
        <f t="shared" si="256"/>
        <v>0</v>
      </c>
      <c r="BC533" s="24">
        <f t="shared" si="257"/>
        <v>0</v>
      </c>
      <c r="BD533" s="24">
        <f t="shared" si="258"/>
        <v>0</v>
      </c>
      <c r="BE533" s="24">
        <f t="shared" si="259"/>
        <v>0</v>
      </c>
      <c r="BF533" s="24">
        <f t="shared" si="271"/>
        <v>0</v>
      </c>
      <c r="BG533" s="24">
        <f t="shared" si="278"/>
        <v>0</v>
      </c>
      <c r="BH533" s="24">
        <v>0</v>
      </c>
      <c r="BI533" s="24">
        <f t="shared" si="272"/>
        <v>0</v>
      </c>
      <c r="BJ533" s="24">
        <v>0</v>
      </c>
      <c r="BK533" s="24">
        <f t="shared" si="273"/>
        <v>0</v>
      </c>
      <c r="BL533" s="24">
        <f t="shared" si="274"/>
        <v>0</v>
      </c>
      <c r="BM533" s="24">
        <f t="shared" si="260"/>
        <v>0</v>
      </c>
      <c r="BN533" s="24">
        <f t="shared" si="261"/>
        <v>0</v>
      </c>
      <c r="BO533" s="24">
        <f t="shared" si="262"/>
        <v>0</v>
      </c>
      <c r="BP533" s="24">
        <f t="shared" si="263"/>
        <v>0</v>
      </c>
      <c r="BQ533" s="24">
        <f t="shared" si="264"/>
        <v>0</v>
      </c>
      <c r="BR533" s="24">
        <f t="shared" si="275"/>
        <v>0</v>
      </c>
      <c r="BS533" s="24">
        <f t="shared" si="279"/>
        <v>0</v>
      </c>
      <c r="BT533" s="24">
        <v>0</v>
      </c>
      <c r="BU533" s="24">
        <f t="shared" si="276"/>
        <v>0</v>
      </c>
      <c r="BV533" s="24">
        <v>0</v>
      </c>
    </row>
    <row r="534" spans="1:74">
      <c r="A534" s="87">
        <v>525</v>
      </c>
      <c r="B534" s="1"/>
      <c r="C534" s="1"/>
      <c r="D534" s="2"/>
      <c r="E534" s="3"/>
      <c r="F534" s="4"/>
      <c r="G534" s="5"/>
      <c r="H534" s="4"/>
      <c r="I534" s="5"/>
      <c r="J534" s="6"/>
      <c r="K534" s="5"/>
      <c r="L534" s="5"/>
      <c r="M534" s="5"/>
      <c r="N534" s="7"/>
      <c r="O534" s="38"/>
      <c r="P534" s="5"/>
      <c r="Q534" s="5"/>
      <c r="R534" s="7"/>
      <c r="S534" s="38"/>
      <c r="T534" s="5"/>
      <c r="U534" s="5"/>
      <c r="V534" s="55"/>
      <c r="W534" s="38"/>
      <c r="X534" s="5"/>
      <c r="Y534" s="5"/>
      <c r="Z534" s="55"/>
      <c r="AA534" s="36">
        <f>IF(Dane!$E$3=1,AO534+BA534+BM534,IF(Dane!$E$3=2,AU534+BG534+BS534,AW534+BI534+BU534))</f>
        <v>0</v>
      </c>
      <c r="AB534" s="16">
        <f>IF(Dane!$E$3=1,AP534+BB534+BN534,IF(Dane!$E$3=2,AV534+BH534+BT534,AX534+BJ534+BV534))</f>
        <v>0</v>
      </c>
      <c r="AC534" s="16">
        <f>IF(((K534*Dane!$C$9)-AA534)&lt;0,0,(K534*Dane!$C$9)-AA534)</f>
        <v>0</v>
      </c>
      <c r="AD534" s="37">
        <f>IFERROR(IF(((L534*Dane!$C$9)-AB534)&lt;0,0,(L534*Dane!$C$9)-AB534),0)</f>
        <v>0</v>
      </c>
      <c r="AE534" s="97"/>
      <c r="AF534" s="77">
        <f>IF(Dane!$E$3=1,AO534,IF(Dane!$E$3=2,AU534,AW534))</f>
        <v>0</v>
      </c>
      <c r="AG534" s="77">
        <f>IF(Dane!$E$3=1,AP534,IF(Dane!$E$3=2,AV534,AX534))</f>
        <v>0</v>
      </c>
      <c r="AH534" s="77">
        <f>IF(Dane!$E$3=1,BA534,IF(Dane!$E$3=2,BG534,BI534))</f>
        <v>0</v>
      </c>
      <c r="AI534" s="77">
        <f>IF(Dane!$E$3=1,BB534,IF(Dane!$E$3=2,BH534,BJ534))</f>
        <v>0</v>
      </c>
      <c r="AJ534" s="77">
        <f>IF(Dane!$E$3=1,BM534,IF(Dane!$E$3=2,BS534,BU534))</f>
        <v>0</v>
      </c>
      <c r="AK534" s="77">
        <f>IF(Dane!$E$3=1,BN534,IF(Dane!$E$3=2,BT534,BV534))</f>
        <v>0</v>
      </c>
      <c r="AL534" s="24">
        <f t="shared" si="265"/>
        <v>0</v>
      </c>
      <c r="AM534" s="24">
        <f t="shared" si="266"/>
        <v>0</v>
      </c>
      <c r="AN534" s="24"/>
      <c r="AO534" s="24">
        <f t="shared" si="251"/>
        <v>0</v>
      </c>
      <c r="AP534" s="24">
        <f t="shared" si="267"/>
        <v>0</v>
      </c>
      <c r="AQ534" s="24">
        <f t="shared" si="252"/>
        <v>0</v>
      </c>
      <c r="AR534" s="24">
        <f t="shared" si="253"/>
        <v>0</v>
      </c>
      <c r="AS534" s="24">
        <f t="shared" si="254"/>
        <v>0</v>
      </c>
      <c r="AT534" s="24">
        <f t="shared" si="268"/>
        <v>0</v>
      </c>
      <c r="AU534" s="24">
        <f t="shared" si="277"/>
        <v>0</v>
      </c>
      <c r="AV534" s="24">
        <v>0</v>
      </c>
      <c r="AW534" s="24">
        <f t="shared" si="280"/>
        <v>0</v>
      </c>
      <c r="AX534" s="24">
        <v>0</v>
      </c>
      <c r="AY534" s="24">
        <f t="shared" si="269"/>
        <v>0</v>
      </c>
      <c r="AZ534" s="24">
        <f t="shared" si="270"/>
        <v>0</v>
      </c>
      <c r="BA534" s="24">
        <f t="shared" si="255"/>
        <v>0</v>
      </c>
      <c r="BB534" s="24">
        <f t="shared" si="256"/>
        <v>0</v>
      </c>
      <c r="BC534" s="24">
        <f t="shared" si="257"/>
        <v>0</v>
      </c>
      <c r="BD534" s="24">
        <f t="shared" si="258"/>
        <v>0</v>
      </c>
      <c r="BE534" s="24">
        <f t="shared" si="259"/>
        <v>0</v>
      </c>
      <c r="BF534" s="24">
        <f t="shared" si="271"/>
        <v>0</v>
      </c>
      <c r="BG534" s="24">
        <f t="shared" si="278"/>
        <v>0</v>
      </c>
      <c r="BH534" s="24">
        <v>0</v>
      </c>
      <c r="BI534" s="24">
        <f t="shared" si="272"/>
        <v>0</v>
      </c>
      <c r="BJ534" s="24">
        <v>0</v>
      </c>
      <c r="BK534" s="24">
        <f t="shared" si="273"/>
        <v>0</v>
      </c>
      <c r="BL534" s="24">
        <f t="shared" si="274"/>
        <v>0</v>
      </c>
      <c r="BM534" s="24">
        <f t="shared" si="260"/>
        <v>0</v>
      </c>
      <c r="BN534" s="24">
        <f t="shared" si="261"/>
        <v>0</v>
      </c>
      <c r="BO534" s="24">
        <f t="shared" si="262"/>
        <v>0</v>
      </c>
      <c r="BP534" s="24">
        <f t="shared" si="263"/>
        <v>0</v>
      </c>
      <c r="BQ534" s="24">
        <f t="shared" si="264"/>
        <v>0</v>
      </c>
      <c r="BR534" s="24">
        <f t="shared" si="275"/>
        <v>0</v>
      </c>
      <c r="BS534" s="24">
        <f t="shared" si="279"/>
        <v>0</v>
      </c>
      <c r="BT534" s="24">
        <v>0</v>
      </c>
      <c r="BU534" s="24">
        <f t="shared" si="276"/>
        <v>0</v>
      </c>
      <c r="BV534" s="24">
        <v>0</v>
      </c>
    </row>
    <row r="535" spans="1:74">
      <c r="A535" s="87">
        <v>526</v>
      </c>
      <c r="B535" s="1"/>
      <c r="C535" s="1"/>
      <c r="D535" s="2"/>
      <c r="E535" s="3"/>
      <c r="F535" s="4"/>
      <c r="G535" s="5"/>
      <c r="H535" s="4"/>
      <c r="I535" s="5"/>
      <c r="J535" s="6"/>
      <c r="K535" s="5"/>
      <c r="L535" s="5"/>
      <c r="M535" s="5"/>
      <c r="N535" s="7"/>
      <c r="O535" s="38"/>
      <c r="P535" s="5"/>
      <c r="Q535" s="5"/>
      <c r="R535" s="7"/>
      <c r="S535" s="38"/>
      <c r="T535" s="5"/>
      <c r="U535" s="5"/>
      <c r="V535" s="55"/>
      <c r="W535" s="38"/>
      <c r="X535" s="5"/>
      <c r="Y535" s="5"/>
      <c r="Z535" s="55"/>
      <c r="AA535" s="36">
        <f>IF(Dane!$E$3=1,AO535+BA535+BM535,IF(Dane!$E$3=2,AU535+BG535+BS535,AW535+BI535+BU535))</f>
        <v>0</v>
      </c>
      <c r="AB535" s="16">
        <f>IF(Dane!$E$3=1,AP535+BB535+BN535,IF(Dane!$E$3=2,AV535+BH535+BT535,AX535+BJ535+BV535))</f>
        <v>0</v>
      </c>
      <c r="AC535" s="16">
        <f>IF(((K535*Dane!$C$9)-AA535)&lt;0,0,(K535*Dane!$C$9)-AA535)</f>
        <v>0</v>
      </c>
      <c r="AD535" s="37">
        <f>IFERROR(IF(((L535*Dane!$C$9)-AB535)&lt;0,0,(L535*Dane!$C$9)-AB535),0)</f>
        <v>0</v>
      </c>
      <c r="AE535" s="97"/>
      <c r="AF535" s="77">
        <f>IF(Dane!$E$3=1,AO535,IF(Dane!$E$3=2,AU535,AW535))</f>
        <v>0</v>
      </c>
      <c r="AG535" s="77">
        <f>IF(Dane!$E$3=1,AP535,IF(Dane!$E$3=2,AV535,AX535))</f>
        <v>0</v>
      </c>
      <c r="AH535" s="77">
        <f>IF(Dane!$E$3=1,BA535,IF(Dane!$E$3=2,BG535,BI535))</f>
        <v>0</v>
      </c>
      <c r="AI535" s="77">
        <f>IF(Dane!$E$3=1,BB535,IF(Dane!$E$3=2,BH535,BJ535))</f>
        <v>0</v>
      </c>
      <c r="AJ535" s="77">
        <f>IF(Dane!$E$3=1,BM535,IF(Dane!$E$3=2,BS535,BU535))</f>
        <v>0</v>
      </c>
      <c r="AK535" s="77">
        <f>IF(Dane!$E$3=1,BN535,IF(Dane!$E$3=2,BT535,BV535))</f>
        <v>0</v>
      </c>
      <c r="AL535" s="24">
        <f t="shared" si="265"/>
        <v>0</v>
      </c>
      <c r="AM535" s="24">
        <f t="shared" si="266"/>
        <v>0</v>
      </c>
      <c r="AN535" s="24"/>
      <c r="AO535" s="24">
        <f t="shared" si="251"/>
        <v>0</v>
      </c>
      <c r="AP535" s="24">
        <f t="shared" si="267"/>
        <v>0</v>
      </c>
      <c r="AQ535" s="24">
        <f t="shared" si="252"/>
        <v>0</v>
      </c>
      <c r="AR535" s="24">
        <f t="shared" si="253"/>
        <v>0</v>
      </c>
      <c r="AS535" s="24">
        <f t="shared" si="254"/>
        <v>0</v>
      </c>
      <c r="AT535" s="24">
        <f t="shared" si="268"/>
        <v>0</v>
      </c>
      <c r="AU535" s="24">
        <f t="shared" si="277"/>
        <v>0</v>
      </c>
      <c r="AV535" s="24">
        <v>0</v>
      </c>
      <c r="AW535" s="24">
        <f t="shared" si="280"/>
        <v>0</v>
      </c>
      <c r="AX535" s="24">
        <v>0</v>
      </c>
      <c r="AY535" s="24">
        <f t="shared" si="269"/>
        <v>0</v>
      </c>
      <c r="AZ535" s="24">
        <f t="shared" si="270"/>
        <v>0</v>
      </c>
      <c r="BA535" s="24">
        <f t="shared" si="255"/>
        <v>0</v>
      </c>
      <c r="BB535" s="24">
        <f t="shared" si="256"/>
        <v>0</v>
      </c>
      <c r="BC535" s="24">
        <f t="shared" si="257"/>
        <v>0</v>
      </c>
      <c r="BD535" s="24">
        <f t="shared" si="258"/>
        <v>0</v>
      </c>
      <c r="BE535" s="24">
        <f t="shared" si="259"/>
        <v>0</v>
      </c>
      <c r="BF535" s="24">
        <f t="shared" si="271"/>
        <v>0</v>
      </c>
      <c r="BG535" s="24">
        <f t="shared" si="278"/>
        <v>0</v>
      </c>
      <c r="BH535" s="24">
        <v>0</v>
      </c>
      <c r="BI535" s="24">
        <f t="shared" si="272"/>
        <v>0</v>
      </c>
      <c r="BJ535" s="24">
        <v>0</v>
      </c>
      <c r="BK535" s="24">
        <f t="shared" si="273"/>
        <v>0</v>
      </c>
      <c r="BL535" s="24">
        <f t="shared" si="274"/>
        <v>0</v>
      </c>
      <c r="BM535" s="24">
        <f t="shared" si="260"/>
        <v>0</v>
      </c>
      <c r="BN535" s="24">
        <f t="shared" si="261"/>
        <v>0</v>
      </c>
      <c r="BO535" s="24">
        <f t="shared" si="262"/>
        <v>0</v>
      </c>
      <c r="BP535" s="24">
        <f t="shared" si="263"/>
        <v>0</v>
      </c>
      <c r="BQ535" s="24">
        <f t="shared" si="264"/>
        <v>0</v>
      </c>
      <c r="BR535" s="24">
        <f t="shared" si="275"/>
        <v>0</v>
      </c>
      <c r="BS535" s="24">
        <f t="shared" si="279"/>
        <v>0</v>
      </c>
      <c r="BT535" s="24">
        <v>0</v>
      </c>
      <c r="BU535" s="24">
        <f t="shared" si="276"/>
        <v>0</v>
      </c>
      <c r="BV535" s="24">
        <v>0</v>
      </c>
    </row>
    <row r="536" spans="1:74">
      <c r="A536" s="87">
        <v>527</v>
      </c>
      <c r="B536" s="1"/>
      <c r="C536" s="1"/>
      <c r="D536" s="2"/>
      <c r="E536" s="3"/>
      <c r="F536" s="4"/>
      <c r="G536" s="5"/>
      <c r="H536" s="4"/>
      <c r="I536" s="5"/>
      <c r="J536" s="6"/>
      <c r="K536" s="5"/>
      <c r="L536" s="5"/>
      <c r="M536" s="5"/>
      <c r="N536" s="7"/>
      <c r="O536" s="38"/>
      <c r="P536" s="5"/>
      <c r="Q536" s="5"/>
      <c r="R536" s="7"/>
      <c r="S536" s="38"/>
      <c r="T536" s="5"/>
      <c r="U536" s="5"/>
      <c r="V536" s="55"/>
      <c r="W536" s="38"/>
      <c r="X536" s="5"/>
      <c r="Y536" s="5"/>
      <c r="Z536" s="55"/>
      <c r="AA536" s="36">
        <f>IF(Dane!$E$3=1,AO536+BA536+BM536,IF(Dane!$E$3=2,AU536+BG536+BS536,AW536+BI536+BU536))</f>
        <v>0</v>
      </c>
      <c r="AB536" s="16">
        <f>IF(Dane!$E$3=1,AP536+BB536+BN536,IF(Dane!$E$3=2,AV536+BH536+BT536,AX536+BJ536+BV536))</f>
        <v>0</v>
      </c>
      <c r="AC536" s="16">
        <f>IF(((K536*Dane!$C$9)-AA536)&lt;0,0,(K536*Dane!$C$9)-AA536)</f>
        <v>0</v>
      </c>
      <c r="AD536" s="37">
        <f>IFERROR(IF(((L536*Dane!$C$9)-AB536)&lt;0,0,(L536*Dane!$C$9)-AB536),0)</f>
        <v>0</v>
      </c>
      <c r="AE536" s="97"/>
      <c r="AF536" s="77">
        <f>IF(Dane!$E$3=1,AO536,IF(Dane!$E$3=2,AU536,AW536))</f>
        <v>0</v>
      </c>
      <c r="AG536" s="77">
        <f>IF(Dane!$E$3=1,AP536,IF(Dane!$E$3=2,AV536,AX536))</f>
        <v>0</v>
      </c>
      <c r="AH536" s="77">
        <f>IF(Dane!$E$3=1,BA536,IF(Dane!$E$3=2,BG536,BI536))</f>
        <v>0</v>
      </c>
      <c r="AI536" s="77">
        <f>IF(Dane!$E$3=1,BB536,IF(Dane!$E$3=2,BH536,BJ536))</f>
        <v>0</v>
      </c>
      <c r="AJ536" s="77">
        <f>IF(Dane!$E$3=1,BM536,IF(Dane!$E$3=2,BS536,BU536))</f>
        <v>0</v>
      </c>
      <c r="AK536" s="77">
        <f>IF(Dane!$E$3=1,BN536,IF(Dane!$E$3=2,BT536,BV536))</f>
        <v>0</v>
      </c>
      <c r="AL536" s="24">
        <f t="shared" si="265"/>
        <v>0</v>
      </c>
      <c r="AM536" s="24">
        <f t="shared" si="266"/>
        <v>0</v>
      </c>
      <c r="AN536" s="24"/>
      <c r="AO536" s="24">
        <f t="shared" si="251"/>
        <v>0</v>
      </c>
      <c r="AP536" s="24">
        <f t="shared" si="267"/>
        <v>0</v>
      </c>
      <c r="AQ536" s="24">
        <f t="shared" si="252"/>
        <v>0</v>
      </c>
      <c r="AR536" s="24">
        <f t="shared" si="253"/>
        <v>0</v>
      </c>
      <c r="AS536" s="24">
        <f t="shared" si="254"/>
        <v>0</v>
      </c>
      <c r="AT536" s="24">
        <f t="shared" si="268"/>
        <v>0</v>
      </c>
      <c r="AU536" s="24">
        <f t="shared" si="277"/>
        <v>0</v>
      </c>
      <c r="AV536" s="24">
        <v>0</v>
      </c>
      <c r="AW536" s="24">
        <f t="shared" si="280"/>
        <v>0</v>
      </c>
      <c r="AX536" s="24">
        <v>0</v>
      </c>
      <c r="AY536" s="24">
        <f t="shared" si="269"/>
        <v>0</v>
      </c>
      <c r="AZ536" s="24">
        <f t="shared" si="270"/>
        <v>0</v>
      </c>
      <c r="BA536" s="24">
        <f t="shared" si="255"/>
        <v>0</v>
      </c>
      <c r="BB536" s="24">
        <f t="shared" si="256"/>
        <v>0</v>
      </c>
      <c r="BC536" s="24">
        <f t="shared" si="257"/>
        <v>0</v>
      </c>
      <c r="BD536" s="24">
        <f t="shared" si="258"/>
        <v>0</v>
      </c>
      <c r="BE536" s="24">
        <f t="shared" si="259"/>
        <v>0</v>
      </c>
      <c r="BF536" s="24">
        <f t="shared" si="271"/>
        <v>0</v>
      </c>
      <c r="BG536" s="24">
        <f t="shared" si="278"/>
        <v>0</v>
      </c>
      <c r="BH536" s="24">
        <v>0</v>
      </c>
      <c r="BI536" s="24">
        <f t="shared" si="272"/>
        <v>0</v>
      </c>
      <c r="BJ536" s="24">
        <v>0</v>
      </c>
      <c r="BK536" s="24">
        <f t="shared" si="273"/>
        <v>0</v>
      </c>
      <c r="BL536" s="24">
        <f t="shared" si="274"/>
        <v>0</v>
      </c>
      <c r="BM536" s="24">
        <f t="shared" si="260"/>
        <v>0</v>
      </c>
      <c r="BN536" s="24">
        <f t="shared" si="261"/>
        <v>0</v>
      </c>
      <c r="BO536" s="24">
        <f t="shared" si="262"/>
        <v>0</v>
      </c>
      <c r="BP536" s="24">
        <f t="shared" si="263"/>
        <v>0</v>
      </c>
      <c r="BQ536" s="24">
        <f t="shared" si="264"/>
        <v>0</v>
      </c>
      <c r="BR536" s="24">
        <f t="shared" si="275"/>
        <v>0</v>
      </c>
      <c r="BS536" s="24">
        <f t="shared" si="279"/>
        <v>0</v>
      </c>
      <c r="BT536" s="24">
        <v>0</v>
      </c>
      <c r="BU536" s="24">
        <f t="shared" si="276"/>
        <v>0</v>
      </c>
      <c r="BV536" s="24">
        <v>0</v>
      </c>
    </row>
    <row r="537" spans="1:74">
      <c r="A537" s="87">
        <v>528</v>
      </c>
      <c r="B537" s="1"/>
      <c r="C537" s="1"/>
      <c r="D537" s="2"/>
      <c r="E537" s="3"/>
      <c r="F537" s="4"/>
      <c r="G537" s="5"/>
      <c r="H537" s="4"/>
      <c r="I537" s="5"/>
      <c r="J537" s="6"/>
      <c r="K537" s="5"/>
      <c r="L537" s="5"/>
      <c r="M537" s="5"/>
      <c r="N537" s="7"/>
      <c r="O537" s="38"/>
      <c r="P537" s="5"/>
      <c r="Q537" s="5"/>
      <c r="R537" s="7"/>
      <c r="S537" s="38"/>
      <c r="T537" s="5"/>
      <c r="U537" s="5"/>
      <c r="V537" s="55"/>
      <c r="W537" s="38"/>
      <c r="X537" s="5"/>
      <c r="Y537" s="5"/>
      <c r="Z537" s="55"/>
      <c r="AA537" s="36">
        <f>IF(Dane!$E$3=1,AO537+BA537+BM537,IF(Dane!$E$3=2,AU537+BG537+BS537,AW537+BI537+BU537))</f>
        <v>0</v>
      </c>
      <c r="AB537" s="16">
        <f>IF(Dane!$E$3=1,AP537+BB537+BN537,IF(Dane!$E$3=2,AV537+BH537+BT537,AX537+BJ537+BV537))</f>
        <v>0</v>
      </c>
      <c r="AC537" s="16">
        <f>IF(((K537*Dane!$C$9)-AA537)&lt;0,0,(K537*Dane!$C$9)-AA537)</f>
        <v>0</v>
      </c>
      <c r="AD537" s="37">
        <f>IFERROR(IF(((L537*Dane!$C$9)-AB537)&lt;0,0,(L537*Dane!$C$9)-AB537),0)</f>
        <v>0</v>
      </c>
      <c r="AE537" s="97"/>
      <c r="AF537" s="77">
        <f>IF(Dane!$E$3=1,AO537,IF(Dane!$E$3=2,AU537,AW537))</f>
        <v>0</v>
      </c>
      <c r="AG537" s="77">
        <f>IF(Dane!$E$3=1,AP537,IF(Dane!$E$3=2,AV537,AX537))</f>
        <v>0</v>
      </c>
      <c r="AH537" s="77">
        <f>IF(Dane!$E$3=1,BA537,IF(Dane!$E$3=2,BG537,BI537))</f>
        <v>0</v>
      </c>
      <c r="AI537" s="77">
        <f>IF(Dane!$E$3=1,BB537,IF(Dane!$E$3=2,BH537,BJ537))</f>
        <v>0</v>
      </c>
      <c r="AJ537" s="77">
        <f>IF(Dane!$E$3=1,BM537,IF(Dane!$E$3=2,BS537,BU537))</f>
        <v>0</v>
      </c>
      <c r="AK537" s="77">
        <f>IF(Dane!$E$3=1,BN537,IF(Dane!$E$3=2,BT537,BV537))</f>
        <v>0</v>
      </c>
      <c r="AL537" s="24">
        <f t="shared" si="265"/>
        <v>0</v>
      </c>
      <c r="AM537" s="24">
        <f t="shared" si="266"/>
        <v>0</v>
      </c>
      <c r="AN537" s="24"/>
      <c r="AO537" s="24">
        <f t="shared" si="251"/>
        <v>0</v>
      </c>
      <c r="AP537" s="24">
        <f t="shared" si="267"/>
        <v>0</v>
      </c>
      <c r="AQ537" s="24">
        <f t="shared" si="252"/>
        <v>0</v>
      </c>
      <c r="AR537" s="24">
        <f t="shared" si="253"/>
        <v>0</v>
      </c>
      <c r="AS537" s="24">
        <f t="shared" si="254"/>
        <v>0</v>
      </c>
      <c r="AT537" s="24">
        <f t="shared" si="268"/>
        <v>0</v>
      </c>
      <c r="AU537" s="24">
        <f t="shared" si="277"/>
        <v>0</v>
      </c>
      <c r="AV537" s="24">
        <v>0</v>
      </c>
      <c r="AW537" s="24">
        <f t="shared" si="280"/>
        <v>0</v>
      </c>
      <c r="AX537" s="24">
        <v>0</v>
      </c>
      <c r="AY537" s="24">
        <f t="shared" si="269"/>
        <v>0</v>
      </c>
      <c r="AZ537" s="24">
        <f t="shared" si="270"/>
        <v>0</v>
      </c>
      <c r="BA537" s="24">
        <f t="shared" si="255"/>
        <v>0</v>
      </c>
      <c r="BB537" s="24">
        <f t="shared" si="256"/>
        <v>0</v>
      </c>
      <c r="BC537" s="24">
        <f t="shared" si="257"/>
        <v>0</v>
      </c>
      <c r="BD537" s="24">
        <f t="shared" si="258"/>
        <v>0</v>
      </c>
      <c r="BE537" s="24">
        <f t="shared" si="259"/>
        <v>0</v>
      </c>
      <c r="BF537" s="24">
        <f t="shared" si="271"/>
        <v>0</v>
      </c>
      <c r="BG537" s="24">
        <f t="shared" si="278"/>
        <v>0</v>
      </c>
      <c r="BH537" s="24">
        <v>0</v>
      </c>
      <c r="BI537" s="24">
        <f t="shared" si="272"/>
        <v>0</v>
      </c>
      <c r="BJ537" s="24">
        <v>0</v>
      </c>
      <c r="BK537" s="24">
        <f t="shared" si="273"/>
        <v>0</v>
      </c>
      <c r="BL537" s="24">
        <f t="shared" si="274"/>
        <v>0</v>
      </c>
      <c r="BM537" s="24">
        <f t="shared" si="260"/>
        <v>0</v>
      </c>
      <c r="BN537" s="24">
        <f t="shared" si="261"/>
        <v>0</v>
      </c>
      <c r="BO537" s="24">
        <f t="shared" si="262"/>
        <v>0</v>
      </c>
      <c r="BP537" s="24">
        <f t="shared" si="263"/>
        <v>0</v>
      </c>
      <c r="BQ537" s="24">
        <f t="shared" si="264"/>
        <v>0</v>
      </c>
      <c r="BR537" s="24">
        <f t="shared" si="275"/>
        <v>0</v>
      </c>
      <c r="BS537" s="24">
        <f t="shared" si="279"/>
        <v>0</v>
      </c>
      <c r="BT537" s="24">
        <v>0</v>
      </c>
      <c r="BU537" s="24">
        <f t="shared" si="276"/>
        <v>0</v>
      </c>
      <c r="BV537" s="24">
        <v>0</v>
      </c>
    </row>
    <row r="538" spans="1:74">
      <c r="A538" s="87">
        <v>529</v>
      </c>
      <c r="B538" s="1"/>
      <c r="C538" s="1"/>
      <c r="D538" s="2"/>
      <c r="E538" s="3"/>
      <c r="F538" s="4"/>
      <c r="G538" s="5"/>
      <c r="H538" s="4"/>
      <c r="I538" s="5"/>
      <c r="J538" s="6"/>
      <c r="K538" s="5"/>
      <c r="L538" s="5"/>
      <c r="M538" s="5"/>
      <c r="N538" s="7"/>
      <c r="O538" s="38"/>
      <c r="P538" s="5"/>
      <c r="Q538" s="5"/>
      <c r="R538" s="7"/>
      <c r="S538" s="38"/>
      <c r="T538" s="5"/>
      <c r="U538" s="5"/>
      <c r="V538" s="55"/>
      <c r="W538" s="38"/>
      <c r="X538" s="5"/>
      <c r="Y538" s="5"/>
      <c r="Z538" s="55"/>
      <c r="AA538" s="36">
        <f>IF(Dane!$E$3=1,AO538+BA538+BM538,IF(Dane!$E$3=2,AU538+BG538+BS538,AW538+BI538+BU538))</f>
        <v>0</v>
      </c>
      <c r="AB538" s="16">
        <f>IF(Dane!$E$3=1,AP538+BB538+BN538,IF(Dane!$E$3=2,AV538+BH538+BT538,AX538+BJ538+BV538))</f>
        <v>0</v>
      </c>
      <c r="AC538" s="16">
        <f>IF(((K538*Dane!$C$9)-AA538)&lt;0,0,(K538*Dane!$C$9)-AA538)</f>
        <v>0</v>
      </c>
      <c r="AD538" s="37">
        <f>IFERROR(IF(((L538*Dane!$C$9)-AB538)&lt;0,0,(L538*Dane!$C$9)-AB538),0)</f>
        <v>0</v>
      </c>
      <c r="AE538" s="97"/>
      <c r="AF538" s="77">
        <f>IF(Dane!$E$3=1,AO538,IF(Dane!$E$3=2,AU538,AW538))</f>
        <v>0</v>
      </c>
      <c r="AG538" s="77">
        <f>IF(Dane!$E$3=1,AP538,IF(Dane!$E$3=2,AV538,AX538))</f>
        <v>0</v>
      </c>
      <c r="AH538" s="77">
        <f>IF(Dane!$E$3=1,BA538,IF(Dane!$E$3=2,BG538,BI538))</f>
        <v>0</v>
      </c>
      <c r="AI538" s="77">
        <f>IF(Dane!$E$3=1,BB538,IF(Dane!$E$3=2,BH538,BJ538))</f>
        <v>0</v>
      </c>
      <c r="AJ538" s="77">
        <f>IF(Dane!$E$3=1,BM538,IF(Dane!$E$3=2,BS538,BU538))</f>
        <v>0</v>
      </c>
      <c r="AK538" s="77">
        <f>IF(Dane!$E$3=1,BN538,IF(Dane!$E$3=2,BT538,BV538))</f>
        <v>0</v>
      </c>
      <c r="AL538" s="24">
        <f t="shared" si="265"/>
        <v>0</v>
      </c>
      <c r="AM538" s="24">
        <f t="shared" si="266"/>
        <v>0</v>
      </c>
      <c r="AN538" s="24"/>
      <c r="AO538" s="24">
        <f t="shared" si="251"/>
        <v>0</v>
      </c>
      <c r="AP538" s="24">
        <f t="shared" si="267"/>
        <v>0</v>
      </c>
      <c r="AQ538" s="24">
        <f t="shared" si="252"/>
        <v>0</v>
      </c>
      <c r="AR538" s="24">
        <f t="shared" si="253"/>
        <v>0</v>
      </c>
      <c r="AS538" s="24">
        <f t="shared" si="254"/>
        <v>0</v>
      </c>
      <c r="AT538" s="24">
        <f t="shared" si="268"/>
        <v>0</v>
      </c>
      <c r="AU538" s="24">
        <f t="shared" si="277"/>
        <v>0</v>
      </c>
      <c r="AV538" s="24">
        <v>0</v>
      </c>
      <c r="AW538" s="24">
        <f t="shared" si="280"/>
        <v>0</v>
      </c>
      <c r="AX538" s="24">
        <v>0</v>
      </c>
      <c r="AY538" s="24">
        <f t="shared" si="269"/>
        <v>0</v>
      </c>
      <c r="AZ538" s="24">
        <f t="shared" si="270"/>
        <v>0</v>
      </c>
      <c r="BA538" s="24">
        <f t="shared" si="255"/>
        <v>0</v>
      </c>
      <c r="BB538" s="24">
        <f t="shared" si="256"/>
        <v>0</v>
      </c>
      <c r="BC538" s="24">
        <f t="shared" si="257"/>
        <v>0</v>
      </c>
      <c r="BD538" s="24">
        <f t="shared" si="258"/>
        <v>0</v>
      </c>
      <c r="BE538" s="24">
        <f t="shared" si="259"/>
        <v>0</v>
      </c>
      <c r="BF538" s="24">
        <f t="shared" si="271"/>
        <v>0</v>
      </c>
      <c r="BG538" s="24">
        <f t="shared" si="278"/>
        <v>0</v>
      </c>
      <c r="BH538" s="24">
        <v>0</v>
      </c>
      <c r="BI538" s="24">
        <f t="shared" si="272"/>
        <v>0</v>
      </c>
      <c r="BJ538" s="24">
        <v>0</v>
      </c>
      <c r="BK538" s="24">
        <f t="shared" si="273"/>
        <v>0</v>
      </c>
      <c r="BL538" s="24">
        <f t="shared" si="274"/>
        <v>0</v>
      </c>
      <c r="BM538" s="24">
        <f t="shared" si="260"/>
        <v>0</v>
      </c>
      <c r="BN538" s="24">
        <f t="shared" si="261"/>
        <v>0</v>
      </c>
      <c r="BO538" s="24">
        <f t="shared" si="262"/>
        <v>0</v>
      </c>
      <c r="BP538" s="24">
        <f t="shared" si="263"/>
        <v>0</v>
      </c>
      <c r="BQ538" s="24">
        <f t="shared" si="264"/>
        <v>0</v>
      </c>
      <c r="BR538" s="24">
        <f t="shared" si="275"/>
        <v>0</v>
      </c>
      <c r="BS538" s="24">
        <f t="shared" si="279"/>
        <v>0</v>
      </c>
      <c r="BT538" s="24">
        <v>0</v>
      </c>
      <c r="BU538" s="24">
        <f t="shared" si="276"/>
        <v>0</v>
      </c>
      <c r="BV538" s="24">
        <v>0</v>
      </c>
    </row>
    <row r="539" spans="1:74">
      <c r="A539" s="87">
        <v>530</v>
      </c>
      <c r="B539" s="1"/>
      <c r="C539" s="1"/>
      <c r="D539" s="2"/>
      <c r="E539" s="3"/>
      <c r="F539" s="4"/>
      <c r="G539" s="5"/>
      <c r="H539" s="4"/>
      <c r="I539" s="5"/>
      <c r="J539" s="6"/>
      <c r="K539" s="5"/>
      <c r="L539" s="5"/>
      <c r="M539" s="5"/>
      <c r="N539" s="7"/>
      <c r="O539" s="38"/>
      <c r="P539" s="5"/>
      <c r="Q539" s="5"/>
      <c r="R539" s="7"/>
      <c r="S539" s="38"/>
      <c r="T539" s="5"/>
      <c r="U539" s="5"/>
      <c r="V539" s="55"/>
      <c r="W539" s="38"/>
      <c r="X539" s="5"/>
      <c r="Y539" s="5"/>
      <c r="Z539" s="55"/>
      <c r="AA539" s="36">
        <f>IF(Dane!$E$3=1,AO539+BA539+BM539,IF(Dane!$E$3=2,AU539+BG539+BS539,AW539+BI539+BU539))</f>
        <v>0</v>
      </c>
      <c r="AB539" s="16">
        <f>IF(Dane!$E$3=1,AP539+BB539+BN539,IF(Dane!$E$3=2,AV539+BH539+BT539,AX539+BJ539+BV539))</f>
        <v>0</v>
      </c>
      <c r="AC539" s="16">
        <f>IF(((K539*Dane!$C$9)-AA539)&lt;0,0,(K539*Dane!$C$9)-AA539)</f>
        <v>0</v>
      </c>
      <c r="AD539" s="37">
        <f>IFERROR(IF(((L539*Dane!$C$9)-AB539)&lt;0,0,(L539*Dane!$C$9)-AB539),0)</f>
        <v>0</v>
      </c>
      <c r="AE539" s="97"/>
      <c r="AF539" s="77">
        <f>IF(Dane!$E$3=1,AO539,IF(Dane!$E$3=2,AU539,AW539))</f>
        <v>0</v>
      </c>
      <c r="AG539" s="77">
        <f>IF(Dane!$E$3=1,AP539,IF(Dane!$E$3=2,AV539,AX539))</f>
        <v>0</v>
      </c>
      <c r="AH539" s="77">
        <f>IF(Dane!$E$3=1,BA539,IF(Dane!$E$3=2,BG539,BI539))</f>
        <v>0</v>
      </c>
      <c r="AI539" s="77">
        <f>IF(Dane!$E$3=1,BB539,IF(Dane!$E$3=2,BH539,BJ539))</f>
        <v>0</v>
      </c>
      <c r="AJ539" s="77">
        <f>IF(Dane!$E$3=1,BM539,IF(Dane!$E$3=2,BS539,BU539))</f>
        <v>0</v>
      </c>
      <c r="AK539" s="77">
        <f>IF(Dane!$E$3=1,BN539,IF(Dane!$E$3=2,BT539,BV539))</f>
        <v>0</v>
      </c>
      <c r="AL539" s="24">
        <f t="shared" si="265"/>
        <v>0</v>
      </c>
      <c r="AM539" s="24">
        <f t="shared" si="266"/>
        <v>0</v>
      </c>
      <c r="AN539" s="24"/>
      <c r="AO539" s="24">
        <f t="shared" si="251"/>
        <v>0</v>
      </c>
      <c r="AP539" s="24">
        <f t="shared" si="267"/>
        <v>0</v>
      </c>
      <c r="AQ539" s="24">
        <f t="shared" si="252"/>
        <v>0</v>
      </c>
      <c r="AR539" s="24">
        <f t="shared" si="253"/>
        <v>0</v>
      </c>
      <c r="AS539" s="24">
        <f t="shared" si="254"/>
        <v>0</v>
      </c>
      <c r="AT539" s="24">
        <f t="shared" si="268"/>
        <v>0</v>
      </c>
      <c r="AU539" s="24">
        <f t="shared" si="277"/>
        <v>0</v>
      </c>
      <c r="AV539" s="24">
        <v>0</v>
      </c>
      <c r="AW539" s="24">
        <f t="shared" si="280"/>
        <v>0</v>
      </c>
      <c r="AX539" s="24">
        <v>0</v>
      </c>
      <c r="AY539" s="24">
        <f t="shared" si="269"/>
        <v>0</v>
      </c>
      <c r="AZ539" s="24">
        <f t="shared" si="270"/>
        <v>0</v>
      </c>
      <c r="BA539" s="24">
        <f t="shared" si="255"/>
        <v>0</v>
      </c>
      <c r="BB539" s="24">
        <f t="shared" si="256"/>
        <v>0</v>
      </c>
      <c r="BC539" s="24">
        <f t="shared" si="257"/>
        <v>0</v>
      </c>
      <c r="BD539" s="24">
        <f t="shared" si="258"/>
        <v>0</v>
      </c>
      <c r="BE539" s="24">
        <f t="shared" si="259"/>
        <v>0</v>
      </c>
      <c r="BF539" s="24">
        <f t="shared" si="271"/>
        <v>0</v>
      </c>
      <c r="BG539" s="24">
        <f t="shared" si="278"/>
        <v>0</v>
      </c>
      <c r="BH539" s="24">
        <v>0</v>
      </c>
      <c r="BI539" s="24">
        <f t="shared" si="272"/>
        <v>0</v>
      </c>
      <c r="BJ539" s="24">
        <v>0</v>
      </c>
      <c r="BK539" s="24">
        <f t="shared" si="273"/>
        <v>0</v>
      </c>
      <c r="BL539" s="24">
        <f t="shared" si="274"/>
        <v>0</v>
      </c>
      <c r="BM539" s="24">
        <f t="shared" si="260"/>
        <v>0</v>
      </c>
      <c r="BN539" s="24">
        <f t="shared" si="261"/>
        <v>0</v>
      </c>
      <c r="BO539" s="24">
        <f t="shared" si="262"/>
        <v>0</v>
      </c>
      <c r="BP539" s="24">
        <f t="shared" si="263"/>
        <v>0</v>
      </c>
      <c r="BQ539" s="24">
        <f t="shared" si="264"/>
        <v>0</v>
      </c>
      <c r="BR539" s="24">
        <f t="shared" si="275"/>
        <v>0</v>
      </c>
      <c r="BS539" s="24">
        <f t="shared" si="279"/>
        <v>0</v>
      </c>
      <c r="BT539" s="24">
        <v>0</v>
      </c>
      <c r="BU539" s="24">
        <f t="shared" si="276"/>
        <v>0</v>
      </c>
      <c r="BV539" s="24">
        <v>0</v>
      </c>
    </row>
    <row r="540" spans="1:74">
      <c r="A540" s="87">
        <v>531</v>
      </c>
      <c r="B540" s="1"/>
      <c r="C540" s="1"/>
      <c r="D540" s="2"/>
      <c r="E540" s="3"/>
      <c r="F540" s="4"/>
      <c r="G540" s="5"/>
      <c r="H540" s="4"/>
      <c r="I540" s="5"/>
      <c r="J540" s="6"/>
      <c r="K540" s="5"/>
      <c r="L540" s="5"/>
      <c r="M540" s="5"/>
      <c r="N540" s="7"/>
      <c r="O540" s="38"/>
      <c r="P540" s="5"/>
      <c r="Q540" s="5"/>
      <c r="R540" s="7"/>
      <c r="S540" s="38"/>
      <c r="T540" s="5"/>
      <c r="U540" s="5"/>
      <c r="V540" s="55"/>
      <c r="W540" s="38"/>
      <c r="X540" s="5"/>
      <c r="Y540" s="5"/>
      <c r="Z540" s="55"/>
      <c r="AA540" s="36">
        <f>IF(Dane!$E$3=1,AO540+BA540+BM540,IF(Dane!$E$3=2,AU540+BG540+BS540,AW540+BI540+BU540))</f>
        <v>0</v>
      </c>
      <c r="AB540" s="16">
        <f>IF(Dane!$E$3=1,AP540+BB540+BN540,IF(Dane!$E$3=2,AV540+BH540+BT540,AX540+BJ540+BV540))</f>
        <v>0</v>
      </c>
      <c r="AC540" s="16">
        <f>IF(((K540*Dane!$C$9)-AA540)&lt;0,0,(K540*Dane!$C$9)-AA540)</f>
        <v>0</v>
      </c>
      <c r="AD540" s="37">
        <f>IFERROR(IF(((L540*Dane!$C$9)-AB540)&lt;0,0,(L540*Dane!$C$9)-AB540),0)</f>
        <v>0</v>
      </c>
      <c r="AE540" s="97"/>
      <c r="AF540" s="77">
        <f>IF(Dane!$E$3=1,AO540,IF(Dane!$E$3=2,AU540,AW540))</f>
        <v>0</v>
      </c>
      <c r="AG540" s="77">
        <f>IF(Dane!$E$3=1,AP540,IF(Dane!$E$3=2,AV540,AX540))</f>
        <v>0</v>
      </c>
      <c r="AH540" s="77">
        <f>IF(Dane!$E$3=1,BA540,IF(Dane!$E$3=2,BG540,BI540))</f>
        <v>0</v>
      </c>
      <c r="AI540" s="77">
        <f>IF(Dane!$E$3=1,BB540,IF(Dane!$E$3=2,BH540,BJ540))</f>
        <v>0</v>
      </c>
      <c r="AJ540" s="77">
        <f>IF(Dane!$E$3=1,BM540,IF(Dane!$E$3=2,BS540,BU540))</f>
        <v>0</v>
      </c>
      <c r="AK540" s="77">
        <f>IF(Dane!$E$3=1,BN540,IF(Dane!$E$3=2,BT540,BV540))</f>
        <v>0</v>
      </c>
      <c r="AL540" s="24">
        <f t="shared" si="265"/>
        <v>0</v>
      </c>
      <c r="AM540" s="24">
        <f t="shared" si="266"/>
        <v>0</v>
      </c>
      <c r="AN540" s="24"/>
      <c r="AO540" s="24">
        <f t="shared" si="251"/>
        <v>0</v>
      </c>
      <c r="AP540" s="24">
        <f t="shared" si="267"/>
        <v>0</v>
      </c>
      <c r="AQ540" s="24">
        <f t="shared" si="252"/>
        <v>0</v>
      </c>
      <c r="AR540" s="24">
        <f t="shared" si="253"/>
        <v>0</v>
      </c>
      <c r="AS540" s="24">
        <f t="shared" si="254"/>
        <v>0</v>
      </c>
      <c r="AT540" s="24">
        <f t="shared" si="268"/>
        <v>0</v>
      </c>
      <c r="AU540" s="24">
        <f t="shared" si="277"/>
        <v>0</v>
      </c>
      <c r="AV540" s="24">
        <v>0</v>
      </c>
      <c r="AW540" s="24">
        <f t="shared" si="280"/>
        <v>0</v>
      </c>
      <c r="AX540" s="24">
        <v>0</v>
      </c>
      <c r="AY540" s="24">
        <f t="shared" si="269"/>
        <v>0</v>
      </c>
      <c r="AZ540" s="24">
        <f t="shared" si="270"/>
        <v>0</v>
      </c>
      <c r="BA540" s="24">
        <f t="shared" si="255"/>
        <v>0</v>
      </c>
      <c r="BB540" s="24">
        <f t="shared" si="256"/>
        <v>0</v>
      </c>
      <c r="BC540" s="24">
        <f t="shared" si="257"/>
        <v>0</v>
      </c>
      <c r="BD540" s="24">
        <f t="shared" si="258"/>
        <v>0</v>
      </c>
      <c r="BE540" s="24">
        <f t="shared" si="259"/>
        <v>0</v>
      </c>
      <c r="BF540" s="24">
        <f t="shared" si="271"/>
        <v>0</v>
      </c>
      <c r="BG540" s="24">
        <f t="shared" si="278"/>
        <v>0</v>
      </c>
      <c r="BH540" s="24">
        <v>0</v>
      </c>
      <c r="BI540" s="24">
        <f t="shared" si="272"/>
        <v>0</v>
      </c>
      <c r="BJ540" s="24">
        <v>0</v>
      </c>
      <c r="BK540" s="24">
        <f t="shared" si="273"/>
        <v>0</v>
      </c>
      <c r="BL540" s="24">
        <f t="shared" si="274"/>
        <v>0</v>
      </c>
      <c r="BM540" s="24">
        <f t="shared" si="260"/>
        <v>0</v>
      </c>
      <c r="BN540" s="24">
        <f t="shared" si="261"/>
        <v>0</v>
      </c>
      <c r="BO540" s="24">
        <f t="shared" si="262"/>
        <v>0</v>
      </c>
      <c r="BP540" s="24">
        <f t="shared" si="263"/>
        <v>0</v>
      </c>
      <c r="BQ540" s="24">
        <f t="shared" si="264"/>
        <v>0</v>
      </c>
      <c r="BR540" s="24">
        <f t="shared" si="275"/>
        <v>0</v>
      </c>
      <c r="BS540" s="24">
        <f t="shared" si="279"/>
        <v>0</v>
      </c>
      <c r="BT540" s="24">
        <v>0</v>
      </c>
      <c r="BU540" s="24">
        <f t="shared" si="276"/>
        <v>0</v>
      </c>
      <c r="BV540" s="24">
        <v>0</v>
      </c>
    </row>
    <row r="541" spans="1:74">
      <c r="A541" s="87">
        <v>532</v>
      </c>
      <c r="B541" s="1"/>
      <c r="C541" s="1"/>
      <c r="D541" s="2"/>
      <c r="E541" s="3"/>
      <c r="F541" s="4"/>
      <c r="G541" s="5"/>
      <c r="H541" s="4"/>
      <c r="I541" s="5"/>
      <c r="J541" s="6"/>
      <c r="K541" s="5"/>
      <c r="L541" s="5"/>
      <c r="M541" s="5"/>
      <c r="N541" s="7"/>
      <c r="O541" s="38"/>
      <c r="P541" s="5"/>
      <c r="Q541" s="5"/>
      <c r="R541" s="7"/>
      <c r="S541" s="38"/>
      <c r="T541" s="5"/>
      <c r="U541" s="5"/>
      <c r="V541" s="55"/>
      <c r="W541" s="38"/>
      <c r="X541" s="5"/>
      <c r="Y541" s="5"/>
      <c r="Z541" s="55"/>
      <c r="AA541" s="36">
        <f>IF(Dane!$E$3=1,AO541+BA541+BM541,IF(Dane!$E$3=2,AU541+BG541+BS541,AW541+BI541+BU541))</f>
        <v>0</v>
      </c>
      <c r="AB541" s="16">
        <f>IF(Dane!$E$3=1,AP541+BB541+BN541,IF(Dane!$E$3=2,AV541+BH541+BT541,AX541+BJ541+BV541))</f>
        <v>0</v>
      </c>
      <c r="AC541" s="16">
        <f>IF(((K541*Dane!$C$9)-AA541)&lt;0,0,(K541*Dane!$C$9)-AA541)</f>
        <v>0</v>
      </c>
      <c r="AD541" s="37">
        <f>IFERROR(IF(((L541*Dane!$C$9)-AB541)&lt;0,0,(L541*Dane!$C$9)-AB541),0)</f>
        <v>0</v>
      </c>
      <c r="AE541" s="97"/>
      <c r="AF541" s="77">
        <f>IF(Dane!$E$3=1,AO541,IF(Dane!$E$3=2,AU541,AW541))</f>
        <v>0</v>
      </c>
      <c r="AG541" s="77">
        <f>IF(Dane!$E$3=1,AP541,IF(Dane!$E$3=2,AV541,AX541))</f>
        <v>0</v>
      </c>
      <c r="AH541" s="77">
        <f>IF(Dane!$E$3=1,BA541,IF(Dane!$E$3=2,BG541,BI541))</f>
        <v>0</v>
      </c>
      <c r="AI541" s="77">
        <f>IF(Dane!$E$3=1,BB541,IF(Dane!$E$3=2,BH541,BJ541))</f>
        <v>0</v>
      </c>
      <c r="AJ541" s="77">
        <f>IF(Dane!$E$3=1,BM541,IF(Dane!$E$3=2,BS541,BU541))</f>
        <v>0</v>
      </c>
      <c r="AK541" s="77">
        <f>IF(Dane!$E$3=1,BN541,IF(Dane!$E$3=2,BT541,BV541))</f>
        <v>0</v>
      </c>
      <c r="AL541" s="24">
        <f t="shared" si="265"/>
        <v>0</v>
      </c>
      <c r="AM541" s="24">
        <f t="shared" si="266"/>
        <v>0</v>
      </c>
      <c r="AN541" s="24"/>
      <c r="AO541" s="24">
        <f t="shared" si="251"/>
        <v>0</v>
      </c>
      <c r="AP541" s="24">
        <f t="shared" si="267"/>
        <v>0</v>
      </c>
      <c r="AQ541" s="24">
        <f t="shared" si="252"/>
        <v>0</v>
      </c>
      <c r="AR541" s="24">
        <f t="shared" si="253"/>
        <v>0</v>
      </c>
      <c r="AS541" s="24">
        <f t="shared" si="254"/>
        <v>0</v>
      </c>
      <c r="AT541" s="24">
        <f t="shared" si="268"/>
        <v>0</v>
      </c>
      <c r="AU541" s="24">
        <f t="shared" si="277"/>
        <v>0</v>
      </c>
      <c r="AV541" s="24">
        <v>0</v>
      </c>
      <c r="AW541" s="24">
        <f t="shared" si="280"/>
        <v>0</v>
      </c>
      <c r="AX541" s="24">
        <v>0</v>
      </c>
      <c r="AY541" s="24">
        <f t="shared" si="269"/>
        <v>0</v>
      </c>
      <c r="AZ541" s="24">
        <f t="shared" si="270"/>
        <v>0</v>
      </c>
      <c r="BA541" s="24">
        <f t="shared" si="255"/>
        <v>0</v>
      </c>
      <c r="BB541" s="24">
        <f t="shared" si="256"/>
        <v>0</v>
      </c>
      <c r="BC541" s="24">
        <f t="shared" si="257"/>
        <v>0</v>
      </c>
      <c r="BD541" s="24">
        <f t="shared" si="258"/>
        <v>0</v>
      </c>
      <c r="BE541" s="24">
        <f t="shared" si="259"/>
        <v>0</v>
      </c>
      <c r="BF541" s="24">
        <f t="shared" si="271"/>
        <v>0</v>
      </c>
      <c r="BG541" s="24">
        <f t="shared" si="278"/>
        <v>0</v>
      </c>
      <c r="BH541" s="24">
        <v>0</v>
      </c>
      <c r="BI541" s="24">
        <f t="shared" si="272"/>
        <v>0</v>
      </c>
      <c r="BJ541" s="24">
        <v>0</v>
      </c>
      <c r="BK541" s="24">
        <f t="shared" si="273"/>
        <v>0</v>
      </c>
      <c r="BL541" s="24">
        <f t="shared" si="274"/>
        <v>0</v>
      </c>
      <c r="BM541" s="24">
        <f t="shared" si="260"/>
        <v>0</v>
      </c>
      <c r="BN541" s="24">
        <f t="shared" si="261"/>
        <v>0</v>
      </c>
      <c r="BO541" s="24">
        <f t="shared" si="262"/>
        <v>0</v>
      </c>
      <c r="BP541" s="24">
        <f t="shared" si="263"/>
        <v>0</v>
      </c>
      <c r="BQ541" s="24">
        <f t="shared" si="264"/>
        <v>0</v>
      </c>
      <c r="BR541" s="24">
        <f t="shared" si="275"/>
        <v>0</v>
      </c>
      <c r="BS541" s="24">
        <f t="shared" si="279"/>
        <v>0</v>
      </c>
      <c r="BT541" s="24">
        <v>0</v>
      </c>
      <c r="BU541" s="24">
        <f t="shared" si="276"/>
        <v>0</v>
      </c>
      <c r="BV541" s="24">
        <v>0</v>
      </c>
    </row>
    <row r="542" spans="1:74">
      <c r="A542" s="87">
        <v>533</v>
      </c>
      <c r="B542" s="1"/>
      <c r="C542" s="1"/>
      <c r="D542" s="2"/>
      <c r="E542" s="3"/>
      <c r="F542" s="4"/>
      <c r="G542" s="5"/>
      <c r="H542" s="4"/>
      <c r="I542" s="5"/>
      <c r="J542" s="6"/>
      <c r="K542" s="5"/>
      <c r="L542" s="5"/>
      <c r="M542" s="5"/>
      <c r="N542" s="7"/>
      <c r="O542" s="38"/>
      <c r="P542" s="5"/>
      <c r="Q542" s="5"/>
      <c r="R542" s="7"/>
      <c r="S542" s="38"/>
      <c r="T542" s="5"/>
      <c r="U542" s="5"/>
      <c r="V542" s="55"/>
      <c r="W542" s="38"/>
      <c r="X542" s="5"/>
      <c r="Y542" s="5"/>
      <c r="Z542" s="55"/>
      <c r="AA542" s="36">
        <f>IF(Dane!$E$3=1,AO542+BA542+BM542,IF(Dane!$E$3=2,AU542+BG542+BS542,AW542+BI542+BU542))</f>
        <v>0</v>
      </c>
      <c r="AB542" s="16">
        <f>IF(Dane!$E$3=1,AP542+BB542+BN542,IF(Dane!$E$3=2,AV542+BH542+BT542,AX542+BJ542+BV542))</f>
        <v>0</v>
      </c>
      <c r="AC542" s="16">
        <f>IF(((K542*Dane!$C$9)-AA542)&lt;0,0,(K542*Dane!$C$9)-AA542)</f>
        <v>0</v>
      </c>
      <c r="AD542" s="37">
        <f>IFERROR(IF(((L542*Dane!$C$9)-AB542)&lt;0,0,(L542*Dane!$C$9)-AB542),0)</f>
        <v>0</v>
      </c>
      <c r="AE542" s="97"/>
      <c r="AF542" s="77">
        <f>IF(Dane!$E$3=1,AO542,IF(Dane!$E$3=2,AU542,AW542))</f>
        <v>0</v>
      </c>
      <c r="AG542" s="77">
        <f>IF(Dane!$E$3=1,AP542,IF(Dane!$E$3=2,AV542,AX542))</f>
        <v>0</v>
      </c>
      <c r="AH542" s="77">
        <f>IF(Dane!$E$3=1,BA542,IF(Dane!$E$3=2,BG542,BI542))</f>
        <v>0</v>
      </c>
      <c r="AI542" s="77">
        <f>IF(Dane!$E$3=1,BB542,IF(Dane!$E$3=2,BH542,BJ542))</f>
        <v>0</v>
      </c>
      <c r="AJ542" s="77">
        <f>IF(Dane!$E$3=1,BM542,IF(Dane!$E$3=2,BS542,BU542))</f>
        <v>0</v>
      </c>
      <c r="AK542" s="77">
        <f>IF(Dane!$E$3=1,BN542,IF(Dane!$E$3=2,BT542,BV542))</f>
        <v>0</v>
      </c>
      <c r="AL542" s="24">
        <f t="shared" si="265"/>
        <v>0</v>
      </c>
      <c r="AM542" s="24">
        <f t="shared" si="266"/>
        <v>0</v>
      </c>
      <c r="AN542" s="24"/>
      <c r="AO542" s="24">
        <f t="shared" si="251"/>
        <v>0</v>
      </c>
      <c r="AP542" s="24">
        <f t="shared" si="267"/>
        <v>0</v>
      </c>
      <c r="AQ542" s="24">
        <f t="shared" si="252"/>
        <v>0</v>
      </c>
      <c r="AR542" s="24">
        <f t="shared" si="253"/>
        <v>0</v>
      </c>
      <c r="AS542" s="24">
        <f t="shared" si="254"/>
        <v>0</v>
      </c>
      <c r="AT542" s="24">
        <f t="shared" si="268"/>
        <v>0</v>
      </c>
      <c r="AU542" s="24">
        <f t="shared" si="277"/>
        <v>0</v>
      </c>
      <c r="AV542" s="24">
        <v>0</v>
      </c>
      <c r="AW542" s="24">
        <f t="shared" si="280"/>
        <v>0</v>
      </c>
      <c r="AX542" s="24">
        <v>0</v>
      </c>
      <c r="AY542" s="24">
        <f t="shared" si="269"/>
        <v>0</v>
      </c>
      <c r="AZ542" s="24">
        <f t="shared" si="270"/>
        <v>0</v>
      </c>
      <c r="BA542" s="24">
        <f t="shared" si="255"/>
        <v>0</v>
      </c>
      <c r="BB542" s="24">
        <f t="shared" si="256"/>
        <v>0</v>
      </c>
      <c r="BC542" s="24">
        <f t="shared" si="257"/>
        <v>0</v>
      </c>
      <c r="BD542" s="24">
        <f t="shared" si="258"/>
        <v>0</v>
      </c>
      <c r="BE542" s="24">
        <f t="shared" si="259"/>
        <v>0</v>
      </c>
      <c r="BF542" s="24">
        <f t="shared" si="271"/>
        <v>0</v>
      </c>
      <c r="BG542" s="24">
        <f t="shared" si="278"/>
        <v>0</v>
      </c>
      <c r="BH542" s="24">
        <v>0</v>
      </c>
      <c r="BI542" s="24">
        <f t="shared" si="272"/>
        <v>0</v>
      </c>
      <c r="BJ542" s="24">
        <v>0</v>
      </c>
      <c r="BK542" s="24">
        <f t="shared" si="273"/>
        <v>0</v>
      </c>
      <c r="BL542" s="24">
        <f t="shared" si="274"/>
        <v>0</v>
      </c>
      <c r="BM542" s="24">
        <f t="shared" si="260"/>
        <v>0</v>
      </c>
      <c r="BN542" s="24">
        <f t="shared" si="261"/>
        <v>0</v>
      </c>
      <c r="BO542" s="24">
        <f t="shared" si="262"/>
        <v>0</v>
      </c>
      <c r="BP542" s="24">
        <f t="shared" si="263"/>
        <v>0</v>
      </c>
      <c r="BQ542" s="24">
        <f t="shared" si="264"/>
        <v>0</v>
      </c>
      <c r="BR542" s="24">
        <f t="shared" si="275"/>
        <v>0</v>
      </c>
      <c r="BS542" s="24">
        <f t="shared" si="279"/>
        <v>0</v>
      </c>
      <c r="BT542" s="24">
        <v>0</v>
      </c>
      <c r="BU542" s="24">
        <f t="shared" si="276"/>
        <v>0</v>
      </c>
      <c r="BV542" s="24">
        <v>0</v>
      </c>
    </row>
    <row r="543" spans="1:74">
      <c r="A543" s="87">
        <v>534</v>
      </c>
      <c r="B543" s="1"/>
      <c r="C543" s="1"/>
      <c r="D543" s="2"/>
      <c r="E543" s="3"/>
      <c r="F543" s="4"/>
      <c r="G543" s="5"/>
      <c r="H543" s="4"/>
      <c r="I543" s="5"/>
      <c r="J543" s="6"/>
      <c r="K543" s="5"/>
      <c r="L543" s="5"/>
      <c r="M543" s="5"/>
      <c r="N543" s="7"/>
      <c r="O543" s="38"/>
      <c r="P543" s="5"/>
      <c r="Q543" s="5"/>
      <c r="R543" s="7"/>
      <c r="S543" s="38"/>
      <c r="T543" s="5"/>
      <c r="U543" s="5"/>
      <c r="V543" s="55"/>
      <c r="W543" s="38"/>
      <c r="X543" s="5"/>
      <c r="Y543" s="5"/>
      <c r="Z543" s="55"/>
      <c r="AA543" s="36">
        <f>IF(Dane!$E$3=1,AO543+BA543+BM543,IF(Dane!$E$3=2,AU543+BG543+BS543,AW543+BI543+BU543))</f>
        <v>0</v>
      </c>
      <c r="AB543" s="16">
        <f>IF(Dane!$E$3=1,AP543+BB543+BN543,IF(Dane!$E$3=2,AV543+BH543+BT543,AX543+BJ543+BV543))</f>
        <v>0</v>
      </c>
      <c r="AC543" s="16">
        <f>IF(((K543*Dane!$C$9)-AA543)&lt;0,0,(K543*Dane!$C$9)-AA543)</f>
        <v>0</v>
      </c>
      <c r="AD543" s="37">
        <f>IFERROR(IF(((L543*Dane!$C$9)-AB543)&lt;0,0,(L543*Dane!$C$9)-AB543),0)</f>
        <v>0</v>
      </c>
      <c r="AE543" s="97"/>
      <c r="AF543" s="77">
        <f>IF(Dane!$E$3=1,AO543,IF(Dane!$E$3=2,AU543,AW543))</f>
        <v>0</v>
      </c>
      <c r="AG543" s="77">
        <f>IF(Dane!$E$3=1,AP543,IF(Dane!$E$3=2,AV543,AX543))</f>
        <v>0</v>
      </c>
      <c r="AH543" s="77">
        <f>IF(Dane!$E$3=1,BA543,IF(Dane!$E$3=2,BG543,BI543))</f>
        <v>0</v>
      </c>
      <c r="AI543" s="77">
        <f>IF(Dane!$E$3=1,BB543,IF(Dane!$E$3=2,BH543,BJ543))</f>
        <v>0</v>
      </c>
      <c r="AJ543" s="77">
        <f>IF(Dane!$E$3=1,BM543,IF(Dane!$E$3=2,BS543,BU543))</f>
        <v>0</v>
      </c>
      <c r="AK543" s="77">
        <f>IF(Dane!$E$3=1,BN543,IF(Dane!$E$3=2,BT543,BV543))</f>
        <v>0</v>
      </c>
      <c r="AL543" s="24">
        <f t="shared" si="265"/>
        <v>0</v>
      </c>
      <c r="AM543" s="24">
        <f t="shared" si="266"/>
        <v>0</v>
      </c>
      <c r="AN543" s="24"/>
      <c r="AO543" s="24">
        <f t="shared" si="251"/>
        <v>0</v>
      </c>
      <c r="AP543" s="24">
        <f t="shared" si="267"/>
        <v>0</v>
      </c>
      <c r="AQ543" s="24">
        <f t="shared" si="252"/>
        <v>0</v>
      </c>
      <c r="AR543" s="24">
        <f t="shared" si="253"/>
        <v>0</v>
      </c>
      <c r="AS543" s="24">
        <f t="shared" si="254"/>
        <v>0</v>
      </c>
      <c r="AT543" s="24">
        <f t="shared" si="268"/>
        <v>0</v>
      </c>
      <c r="AU543" s="24">
        <f t="shared" si="277"/>
        <v>0</v>
      </c>
      <c r="AV543" s="24">
        <v>0</v>
      </c>
      <c r="AW543" s="24">
        <f t="shared" si="280"/>
        <v>0</v>
      </c>
      <c r="AX543" s="24">
        <v>0</v>
      </c>
      <c r="AY543" s="24">
        <f t="shared" si="269"/>
        <v>0</v>
      </c>
      <c r="AZ543" s="24">
        <f t="shared" si="270"/>
        <v>0</v>
      </c>
      <c r="BA543" s="24">
        <f t="shared" si="255"/>
        <v>0</v>
      </c>
      <c r="BB543" s="24">
        <f t="shared" si="256"/>
        <v>0</v>
      </c>
      <c r="BC543" s="24">
        <f t="shared" si="257"/>
        <v>0</v>
      </c>
      <c r="BD543" s="24">
        <f t="shared" si="258"/>
        <v>0</v>
      </c>
      <c r="BE543" s="24">
        <f t="shared" si="259"/>
        <v>0</v>
      </c>
      <c r="BF543" s="24">
        <f t="shared" si="271"/>
        <v>0</v>
      </c>
      <c r="BG543" s="24">
        <f t="shared" si="278"/>
        <v>0</v>
      </c>
      <c r="BH543" s="24">
        <v>0</v>
      </c>
      <c r="BI543" s="24">
        <f t="shared" si="272"/>
        <v>0</v>
      </c>
      <c r="BJ543" s="24">
        <v>0</v>
      </c>
      <c r="BK543" s="24">
        <f t="shared" si="273"/>
        <v>0</v>
      </c>
      <c r="BL543" s="24">
        <f t="shared" si="274"/>
        <v>0</v>
      </c>
      <c r="BM543" s="24">
        <f t="shared" si="260"/>
        <v>0</v>
      </c>
      <c r="BN543" s="24">
        <f t="shared" si="261"/>
        <v>0</v>
      </c>
      <c r="BO543" s="24">
        <f t="shared" si="262"/>
        <v>0</v>
      </c>
      <c r="BP543" s="24">
        <f t="shared" si="263"/>
        <v>0</v>
      </c>
      <c r="BQ543" s="24">
        <f t="shared" si="264"/>
        <v>0</v>
      </c>
      <c r="BR543" s="24">
        <f t="shared" si="275"/>
        <v>0</v>
      </c>
      <c r="BS543" s="24">
        <f t="shared" si="279"/>
        <v>0</v>
      </c>
      <c r="BT543" s="24">
        <v>0</v>
      </c>
      <c r="BU543" s="24">
        <f t="shared" si="276"/>
        <v>0</v>
      </c>
      <c r="BV543" s="24">
        <v>0</v>
      </c>
    </row>
    <row r="544" spans="1:74">
      <c r="A544" s="87">
        <v>535</v>
      </c>
      <c r="B544" s="1"/>
      <c r="C544" s="1"/>
      <c r="D544" s="2"/>
      <c r="E544" s="3"/>
      <c r="F544" s="4"/>
      <c r="G544" s="5"/>
      <c r="H544" s="4"/>
      <c r="I544" s="5"/>
      <c r="J544" s="6"/>
      <c r="K544" s="5"/>
      <c r="L544" s="5"/>
      <c r="M544" s="5"/>
      <c r="N544" s="7"/>
      <c r="O544" s="38"/>
      <c r="P544" s="5"/>
      <c r="Q544" s="5"/>
      <c r="R544" s="7"/>
      <c r="S544" s="38"/>
      <c r="T544" s="5"/>
      <c r="U544" s="5"/>
      <c r="V544" s="55"/>
      <c r="W544" s="38"/>
      <c r="X544" s="5"/>
      <c r="Y544" s="5"/>
      <c r="Z544" s="55"/>
      <c r="AA544" s="36">
        <f>IF(Dane!$E$3=1,AO544+BA544+BM544,IF(Dane!$E$3=2,AU544+BG544+BS544,AW544+BI544+BU544))</f>
        <v>0</v>
      </c>
      <c r="AB544" s="16">
        <f>IF(Dane!$E$3=1,AP544+BB544+BN544,IF(Dane!$E$3=2,AV544+BH544+BT544,AX544+BJ544+BV544))</f>
        <v>0</v>
      </c>
      <c r="AC544" s="16">
        <f>IF(((K544*Dane!$C$9)-AA544)&lt;0,0,(K544*Dane!$C$9)-AA544)</f>
        <v>0</v>
      </c>
      <c r="AD544" s="37">
        <f>IFERROR(IF(((L544*Dane!$C$9)-AB544)&lt;0,0,(L544*Dane!$C$9)-AB544),0)</f>
        <v>0</v>
      </c>
      <c r="AE544" s="97"/>
      <c r="AF544" s="77">
        <f>IF(Dane!$E$3=1,AO544,IF(Dane!$E$3=2,AU544,AW544))</f>
        <v>0</v>
      </c>
      <c r="AG544" s="77">
        <f>IF(Dane!$E$3=1,AP544,IF(Dane!$E$3=2,AV544,AX544))</f>
        <v>0</v>
      </c>
      <c r="AH544" s="77">
        <f>IF(Dane!$E$3=1,BA544,IF(Dane!$E$3=2,BG544,BI544))</f>
        <v>0</v>
      </c>
      <c r="AI544" s="77">
        <f>IF(Dane!$E$3=1,BB544,IF(Dane!$E$3=2,BH544,BJ544))</f>
        <v>0</v>
      </c>
      <c r="AJ544" s="77">
        <f>IF(Dane!$E$3=1,BM544,IF(Dane!$E$3=2,BS544,BU544))</f>
        <v>0</v>
      </c>
      <c r="AK544" s="77">
        <f>IF(Dane!$E$3=1,BN544,IF(Dane!$E$3=2,BT544,BV544))</f>
        <v>0</v>
      </c>
      <c r="AL544" s="24">
        <f t="shared" si="265"/>
        <v>0</v>
      </c>
      <c r="AM544" s="24">
        <f t="shared" si="266"/>
        <v>0</v>
      </c>
      <c r="AN544" s="24"/>
      <c r="AO544" s="24">
        <f t="shared" si="251"/>
        <v>0</v>
      </c>
      <c r="AP544" s="24">
        <f t="shared" si="267"/>
        <v>0</v>
      </c>
      <c r="AQ544" s="24">
        <f t="shared" si="252"/>
        <v>0</v>
      </c>
      <c r="AR544" s="24">
        <f t="shared" si="253"/>
        <v>0</v>
      </c>
      <c r="AS544" s="24">
        <f t="shared" si="254"/>
        <v>0</v>
      </c>
      <c r="AT544" s="24">
        <f t="shared" si="268"/>
        <v>0</v>
      </c>
      <c r="AU544" s="24">
        <f t="shared" si="277"/>
        <v>0</v>
      </c>
      <c r="AV544" s="24">
        <v>0</v>
      </c>
      <c r="AW544" s="24">
        <f t="shared" si="280"/>
        <v>0</v>
      </c>
      <c r="AX544" s="24">
        <v>0</v>
      </c>
      <c r="AY544" s="24">
        <f t="shared" si="269"/>
        <v>0</v>
      </c>
      <c r="AZ544" s="24">
        <f t="shared" si="270"/>
        <v>0</v>
      </c>
      <c r="BA544" s="24">
        <f t="shared" si="255"/>
        <v>0</v>
      </c>
      <c r="BB544" s="24">
        <f t="shared" si="256"/>
        <v>0</v>
      </c>
      <c r="BC544" s="24">
        <f t="shared" si="257"/>
        <v>0</v>
      </c>
      <c r="BD544" s="24">
        <f t="shared" si="258"/>
        <v>0</v>
      </c>
      <c r="BE544" s="24">
        <f t="shared" si="259"/>
        <v>0</v>
      </c>
      <c r="BF544" s="24">
        <f t="shared" si="271"/>
        <v>0</v>
      </c>
      <c r="BG544" s="24">
        <f t="shared" si="278"/>
        <v>0</v>
      </c>
      <c r="BH544" s="24">
        <v>0</v>
      </c>
      <c r="BI544" s="24">
        <f t="shared" si="272"/>
        <v>0</v>
      </c>
      <c r="BJ544" s="24">
        <v>0</v>
      </c>
      <c r="BK544" s="24">
        <f t="shared" si="273"/>
        <v>0</v>
      </c>
      <c r="BL544" s="24">
        <f t="shared" si="274"/>
        <v>0</v>
      </c>
      <c r="BM544" s="24">
        <f t="shared" si="260"/>
        <v>0</v>
      </c>
      <c r="BN544" s="24">
        <f t="shared" si="261"/>
        <v>0</v>
      </c>
      <c r="BO544" s="24">
        <f t="shared" si="262"/>
        <v>0</v>
      </c>
      <c r="BP544" s="24">
        <f t="shared" si="263"/>
        <v>0</v>
      </c>
      <c r="BQ544" s="24">
        <f t="shared" si="264"/>
        <v>0</v>
      </c>
      <c r="BR544" s="24">
        <f t="shared" si="275"/>
        <v>0</v>
      </c>
      <c r="BS544" s="24">
        <f t="shared" si="279"/>
        <v>0</v>
      </c>
      <c r="BT544" s="24">
        <v>0</v>
      </c>
      <c r="BU544" s="24">
        <f t="shared" si="276"/>
        <v>0</v>
      </c>
      <c r="BV544" s="24">
        <v>0</v>
      </c>
    </row>
    <row r="545" spans="1:74">
      <c r="A545" s="87">
        <v>536</v>
      </c>
      <c r="B545" s="1"/>
      <c r="C545" s="1"/>
      <c r="D545" s="2"/>
      <c r="E545" s="3"/>
      <c r="F545" s="4"/>
      <c r="G545" s="5"/>
      <c r="H545" s="4"/>
      <c r="I545" s="5"/>
      <c r="J545" s="6"/>
      <c r="K545" s="5"/>
      <c r="L545" s="5"/>
      <c r="M545" s="5"/>
      <c r="N545" s="7"/>
      <c r="O545" s="38"/>
      <c r="P545" s="5"/>
      <c r="Q545" s="5"/>
      <c r="R545" s="7"/>
      <c r="S545" s="38"/>
      <c r="T545" s="5"/>
      <c r="U545" s="5"/>
      <c r="V545" s="55"/>
      <c r="W545" s="38"/>
      <c r="X545" s="5"/>
      <c r="Y545" s="5"/>
      <c r="Z545" s="55"/>
      <c r="AA545" s="36">
        <f>IF(Dane!$E$3=1,AO545+BA545+BM545,IF(Dane!$E$3=2,AU545+BG545+BS545,AW545+BI545+BU545))</f>
        <v>0</v>
      </c>
      <c r="AB545" s="16">
        <f>IF(Dane!$E$3=1,AP545+BB545+BN545,IF(Dane!$E$3=2,AV545+BH545+BT545,AX545+BJ545+BV545))</f>
        <v>0</v>
      </c>
      <c r="AC545" s="16">
        <f>IF(((K545*Dane!$C$9)-AA545)&lt;0,0,(K545*Dane!$C$9)-AA545)</f>
        <v>0</v>
      </c>
      <c r="AD545" s="37">
        <f>IFERROR(IF(((L545*Dane!$C$9)-AB545)&lt;0,0,(L545*Dane!$C$9)-AB545),0)</f>
        <v>0</v>
      </c>
      <c r="AE545" s="97"/>
      <c r="AF545" s="77">
        <f>IF(Dane!$E$3=1,AO545,IF(Dane!$E$3=2,AU545,AW545))</f>
        <v>0</v>
      </c>
      <c r="AG545" s="77">
        <f>IF(Dane!$E$3=1,AP545,IF(Dane!$E$3=2,AV545,AX545))</f>
        <v>0</v>
      </c>
      <c r="AH545" s="77">
        <f>IF(Dane!$E$3=1,BA545,IF(Dane!$E$3=2,BG545,BI545))</f>
        <v>0</v>
      </c>
      <c r="AI545" s="77">
        <f>IF(Dane!$E$3=1,BB545,IF(Dane!$E$3=2,BH545,BJ545))</f>
        <v>0</v>
      </c>
      <c r="AJ545" s="77">
        <f>IF(Dane!$E$3=1,BM545,IF(Dane!$E$3=2,BS545,BU545))</f>
        <v>0</v>
      </c>
      <c r="AK545" s="77">
        <f>IF(Dane!$E$3=1,BN545,IF(Dane!$E$3=2,BT545,BV545))</f>
        <v>0</v>
      </c>
      <c r="AL545" s="24">
        <f t="shared" si="265"/>
        <v>0</v>
      </c>
      <c r="AM545" s="24">
        <f t="shared" si="266"/>
        <v>0</v>
      </c>
      <c r="AN545" s="24"/>
      <c r="AO545" s="24">
        <f t="shared" si="251"/>
        <v>0</v>
      </c>
      <c r="AP545" s="24">
        <f t="shared" si="267"/>
        <v>0</v>
      </c>
      <c r="AQ545" s="24">
        <f t="shared" si="252"/>
        <v>0</v>
      </c>
      <c r="AR545" s="24">
        <f t="shared" si="253"/>
        <v>0</v>
      </c>
      <c r="AS545" s="24">
        <f t="shared" si="254"/>
        <v>0</v>
      </c>
      <c r="AT545" s="24">
        <f t="shared" si="268"/>
        <v>0</v>
      </c>
      <c r="AU545" s="24">
        <f t="shared" si="277"/>
        <v>0</v>
      </c>
      <c r="AV545" s="24">
        <v>0</v>
      </c>
      <c r="AW545" s="24">
        <f t="shared" si="280"/>
        <v>0</v>
      </c>
      <c r="AX545" s="24">
        <v>0</v>
      </c>
      <c r="AY545" s="24">
        <f t="shared" si="269"/>
        <v>0</v>
      </c>
      <c r="AZ545" s="24">
        <f t="shared" si="270"/>
        <v>0</v>
      </c>
      <c r="BA545" s="24">
        <f t="shared" si="255"/>
        <v>0</v>
      </c>
      <c r="BB545" s="24">
        <f t="shared" si="256"/>
        <v>0</v>
      </c>
      <c r="BC545" s="24">
        <f t="shared" si="257"/>
        <v>0</v>
      </c>
      <c r="BD545" s="24">
        <f t="shared" si="258"/>
        <v>0</v>
      </c>
      <c r="BE545" s="24">
        <f t="shared" si="259"/>
        <v>0</v>
      </c>
      <c r="BF545" s="24">
        <f t="shared" si="271"/>
        <v>0</v>
      </c>
      <c r="BG545" s="24">
        <f t="shared" si="278"/>
        <v>0</v>
      </c>
      <c r="BH545" s="24">
        <v>0</v>
      </c>
      <c r="BI545" s="24">
        <f t="shared" si="272"/>
        <v>0</v>
      </c>
      <c r="BJ545" s="24">
        <v>0</v>
      </c>
      <c r="BK545" s="24">
        <f t="shared" si="273"/>
        <v>0</v>
      </c>
      <c r="BL545" s="24">
        <f t="shared" si="274"/>
        <v>0</v>
      </c>
      <c r="BM545" s="24">
        <f t="shared" si="260"/>
        <v>0</v>
      </c>
      <c r="BN545" s="24">
        <f t="shared" si="261"/>
        <v>0</v>
      </c>
      <c r="BO545" s="24">
        <f t="shared" si="262"/>
        <v>0</v>
      </c>
      <c r="BP545" s="24">
        <f t="shared" si="263"/>
        <v>0</v>
      </c>
      <c r="BQ545" s="24">
        <f t="shared" si="264"/>
        <v>0</v>
      </c>
      <c r="BR545" s="24">
        <f t="shared" si="275"/>
        <v>0</v>
      </c>
      <c r="BS545" s="24">
        <f t="shared" si="279"/>
        <v>0</v>
      </c>
      <c r="BT545" s="24">
        <v>0</v>
      </c>
      <c r="BU545" s="24">
        <f t="shared" si="276"/>
        <v>0</v>
      </c>
      <c r="BV545" s="24">
        <v>0</v>
      </c>
    </row>
    <row r="546" spans="1:74">
      <c r="A546" s="87">
        <v>537</v>
      </c>
      <c r="B546" s="1"/>
      <c r="C546" s="1"/>
      <c r="D546" s="2"/>
      <c r="E546" s="3"/>
      <c r="F546" s="4"/>
      <c r="G546" s="5"/>
      <c r="H546" s="4"/>
      <c r="I546" s="5"/>
      <c r="J546" s="6"/>
      <c r="K546" s="5"/>
      <c r="L546" s="5"/>
      <c r="M546" s="5"/>
      <c r="N546" s="7"/>
      <c r="O546" s="38"/>
      <c r="P546" s="5"/>
      <c r="Q546" s="5"/>
      <c r="R546" s="7"/>
      <c r="S546" s="38"/>
      <c r="T546" s="5"/>
      <c r="U546" s="5"/>
      <c r="V546" s="55"/>
      <c r="W546" s="38"/>
      <c r="X546" s="5"/>
      <c r="Y546" s="5"/>
      <c r="Z546" s="55"/>
      <c r="AA546" s="36">
        <f>IF(Dane!$E$3=1,AO546+BA546+BM546,IF(Dane!$E$3=2,AU546+BG546+BS546,AW546+BI546+BU546))</f>
        <v>0</v>
      </c>
      <c r="AB546" s="16">
        <f>IF(Dane!$E$3=1,AP546+BB546+BN546,IF(Dane!$E$3=2,AV546+BH546+BT546,AX546+BJ546+BV546))</f>
        <v>0</v>
      </c>
      <c r="AC546" s="16">
        <f>IF(((K546*Dane!$C$9)-AA546)&lt;0,0,(K546*Dane!$C$9)-AA546)</f>
        <v>0</v>
      </c>
      <c r="AD546" s="37">
        <f>IFERROR(IF(((L546*Dane!$C$9)-AB546)&lt;0,0,(L546*Dane!$C$9)-AB546),0)</f>
        <v>0</v>
      </c>
      <c r="AE546" s="97"/>
      <c r="AF546" s="77">
        <f>IF(Dane!$E$3=1,AO546,IF(Dane!$E$3=2,AU546,AW546))</f>
        <v>0</v>
      </c>
      <c r="AG546" s="77">
        <f>IF(Dane!$E$3=1,AP546,IF(Dane!$E$3=2,AV546,AX546))</f>
        <v>0</v>
      </c>
      <c r="AH546" s="77">
        <f>IF(Dane!$E$3=1,BA546,IF(Dane!$E$3=2,BG546,BI546))</f>
        <v>0</v>
      </c>
      <c r="AI546" s="77">
        <f>IF(Dane!$E$3=1,BB546,IF(Dane!$E$3=2,BH546,BJ546))</f>
        <v>0</v>
      </c>
      <c r="AJ546" s="77">
        <f>IF(Dane!$E$3=1,BM546,IF(Dane!$E$3=2,BS546,BU546))</f>
        <v>0</v>
      </c>
      <c r="AK546" s="77">
        <f>IF(Dane!$E$3=1,BN546,IF(Dane!$E$3=2,BT546,BV546))</f>
        <v>0</v>
      </c>
      <c r="AL546" s="24">
        <f t="shared" si="265"/>
        <v>0</v>
      </c>
      <c r="AM546" s="24">
        <f t="shared" si="266"/>
        <v>0</v>
      </c>
      <c r="AN546" s="24"/>
      <c r="AO546" s="24">
        <f t="shared" si="251"/>
        <v>0</v>
      </c>
      <c r="AP546" s="24">
        <f t="shared" si="267"/>
        <v>0</v>
      </c>
      <c r="AQ546" s="24">
        <f t="shared" si="252"/>
        <v>0</v>
      </c>
      <c r="AR546" s="24">
        <f t="shared" si="253"/>
        <v>0</v>
      </c>
      <c r="AS546" s="24">
        <f t="shared" si="254"/>
        <v>0</v>
      </c>
      <c r="AT546" s="24">
        <f t="shared" si="268"/>
        <v>0</v>
      </c>
      <c r="AU546" s="24">
        <f t="shared" si="277"/>
        <v>0</v>
      </c>
      <c r="AV546" s="24">
        <v>0</v>
      </c>
      <c r="AW546" s="24">
        <f t="shared" si="280"/>
        <v>0</v>
      </c>
      <c r="AX546" s="24">
        <v>0</v>
      </c>
      <c r="AY546" s="24">
        <f t="shared" si="269"/>
        <v>0</v>
      </c>
      <c r="AZ546" s="24">
        <f t="shared" si="270"/>
        <v>0</v>
      </c>
      <c r="BA546" s="24">
        <f t="shared" si="255"/>
        <v>0</v>
      </c>
      <c r="BB546" s="24">
        <f t="shared" si="256"/>
        <v>0</v>
      </c>
      <c r="BC546" s="24">
        <f t="shared" si="257"/>
        <v>0</v>
      </c>
      <c r="BD546" s="24">
        <f t="shared" si="258"/>
        <v>0</v>
      </c>
      <c r="BE546" s="24">
        <f t="shared" si="259"/>
        <v>0</v>
      </c>
      <c r="BF546" s="24">
        <f t="shared" si="271"/>
        <v>0</v>
      </c>
      <c r="BG546" s="24">
        <f t="shared" si="278"/>
        <v>0</v>
      </c>
      <c r="BH546" s="24">
        <v>0</v>
      </c>
      <c r="BI546" s="24">
        <f t="shared" si="272"/>
        <v>0</v>
      </c>
      <c r="BJ546" s="24">
        <v>0</v>
      </c>
      <c r="BK546" s="24">
        <f t="shared" si="273"/>
        <v>0</v>
      </c>
      <c r="BL546" s="24">
        <f t="shared" si="274"/>
        <v>0</v>
      </c>
      <c r="BM546" s="24">
        <f t="shared" si="260"/>
        <v>0</v>
      </c>
      <c r="BN546" s="24">
        <f t="shared" si="261"/>
        <v>0</v>
      </c>
      <c r="BO546" s="24">
        <f t="shared" si="262"/>
        <v>0</v>
      </c>
      <c r="BP546" s="24">
        <f t="shared" si="263"/>
        <v>0</v>
      </c>
      <c r="BQ546" s="24">
        <f t="shared" si="264"/>
        <v>0</v>
      </c>
      <c r="BR546" s="24">
        <f t="shared" si="275"/>
        <v>0</v>
      </c>
      <c r="BS546" s="24">
        <f t="shared" si="279"/>
        <v>0</v>
      </c>
      <c r="BT546" s="24">
        <v>0</v>
      </c>
      <c r="BU546" s="24">
        <f t="shared" si="276"/>
        <v>0</v>
      </c>
      <c r="BV546" s="24">
        <v>0</v>
      </c>
    </row>
    <row r="547" spans="1:74">
      <c r="A547" s="87">
        <v>538</v>
      </c>
      <c r="B547" s="1"/>
      <c r="C547" s="1"/>
      <c r="D547" s="2"/>
      <c r="E547" s="3"/>
      <c r="F547" s="4"/>
      <c r="G547" s="5"/>
      <c r="H547" s="4"/>
      <c r="I547" s="5"/>
      <c r="J547" s="6"/>
      <c r="K547" s="5"/>
      <c r="L547" s="5"/>
      <c r="M547" s="5"/>
      <c r="N547" s="7"/>
      <c r="O547" s="38"/>
      <c r="P547" s="5"/>
      <c r="Q547" s="5"/>
      <c r="R547" s="7"/>
      <c r="S547" s="38"/>
      <c r="T547" s="5"/>
      <c r="U547" s="5"/>
      <c r="V547" s="55"/>
      <c r="W547" s="38"/>
      <c r="X547" s="5"/>
      <c r="Y547" s="5"/>
      <c r="Z547" s="55"/>
      <c r="AA547" s="36">
        <f>IF(Dane!$E$3=1,AO547+BA547+BM547,IF(Dane!$E$3=2,AU547+BG547+BS547,AW547+BI547+BU547))</f>
        <v>0</v>
      </c>
      <c r="AB547" s="16">
        <f>IF(Dane!$E$3=1,AP547+BB547+BN547,IF(Dane!$E$3=2,AV547+BH547+BT547,AX547+BJ547+BV547))</f>
        <v>0</v>
      </c>
      <c r="AC547" s="16">
        <f>IF(((K547*Dane!$C$9)-AA547)&lt;0,0,(K547*Dane!$C$9)-AA547)</f>
        <v>0</v>
      </c>
      <c r="AD547" s="37">
        <f>IFERROR(IF(((L547*Dane!$C$9)-AB547)&lt;0,0,(L547*Dane!$C$9)-AB547),0)</f>
        <v>0</v>
      </c>
      <c r="AE547" s="97"/>
      <c r="AF547" s="77">
        <f>IF(Dane!$E$3=1,AO547,IF(Dane!$E$3=2,AU547,AW547))</f>
        <v>0</v>
      </c>
      <c r="AG547" s="77">
        <f>IF(Dane!$E$3=1,AP547,IF(Dane!$E$3=2,AV547,AX547))</f>
        <v>0</v>
      </c>
      <c r="AH547" s="77">
        <f>IF(Dane!$E$3=1,BA547,IF(Dane!$E$3=2,BG547,BI547))</f>
        <v>0</v>
      </c>
      <c r="AI547" s="77">
        <f>IF(Dane!$E$3=1,BB547,IF(Dane!$E$3=2,BH547,BJ547))</f>
        <v>0</v>
      </c>
      <c r="AJ547" s="77">
        <f>IF(Dane!$E$3=1,BM547,IF(Dane!$E$3=2,BS547,BU547))</f>
        <v>0</v>
      </c>
      <c r="AK547" s="77">
        <f>IF(Dane!$E$3=1,BN547,IF(Dane!$E$3=2,BT547,BV547))</f>
        <v>0</v>
      </c>
      <c r="AL547" s="24">
        <f t="shared" si="265"/>
        <v>0</v>
      </c>
      <c r="AM547" s="24">
        <f t="shared" si="266"/>
        <v>0</v>
      </c>
      <c r="AN547" s="24"/>
      <c r="AO547" s="24">
        <f t="shared" si="251"/>
        <v>0</v>
      </c>
      <c r="AP547" s="24">
        <f t="shared" si="267"/>
        <v>0</v>
      </c>
      <c r="AQ547" s="24">
        <f t="shared" si="252"/>
        <v>0</v>
      </c>
      <c r="AR547" s="24">
        <f t="shared" si="253"/>
        <v>0</v>
      </c>
      <c r="AS547" s="24">
        <f t="shared" si="254"/>
        <v>0</v>
      </c>
      <c r="AT547" s="24">
        <f t="shared" si="268"/>
        <v>0</v>
      </c>
      <c r="AU547" s="24">
        <f t="shared" si="277"/>
        <v>0</v>
      </c>
      <c r="AV547" s="24">
        <v>0</v>
      </c>
      <c r="AW547" s="24">
        <f t="shared" si="280"/>
        <v>0</v>
      </c>
      <c r="AX547" s="24">
        <v>0</v>
      </c>
      <c r="AY547" s="24">
        <f t="shared" si="269"/>
        <v>0</v>
      </c>
      <c r="AZ547" s="24">
        <f t="shared" si="270"/>
        <v>0</v>
      </c>
      <c r="BA547" s="24">
        <f t="shared" si="255"/>
        <v>0</v>
      </c>
      <c r="BB547" s="24">
        <f t="shared" si="256"/>
        <v>0</v>
      </c>
      <c r="BC547" s="24">
        <f t="shared" si="257"/>
        <v>0</v>
      </c>
      <c r="BD547" s="24">
        <f t="shared" si="258"/>
        <v>0</v>
      </c>
      <c r="BE547" s="24">
        <f t="shared" si="259"/>
        <v>0</v>
      </c>
      <c r="BF547" s="24">
        <f t="shared" si="271"/>
        <v>0</v>
      </c>
      <c r="BG547" s="24">
        <f t="shared" si="278"/>
        <v>0</v>
      </c>
      <c r="BH547" s="24">
        <v>0</v>
      </c>
      <c r="BI547" s="24">
        <f t="shared" si="272"/>
        <v>0</v>
      </c>
      <c r="BJ547" s="24">
        <v>0</v>
      </c>
      <c r="BK547" s="24">
        <f t="shared" si="273"/>
        <v>0</v>
      </c>
      <c r="BL547" s="24">
        <f t="shared" si="274"/>
        <v>0</v>
      </c>
      <c r="BM547" s="24">
        <f t="shared" si="260"/>
        <v>0</v>
      </c>
      <c r="BN547" s="24">
        <f t="shared" si="261"/>
        <v>0</v>
      </c>
      <c r="BO547" s="24">
        <f t="shared" si="262"/>
        <v>0</v>
      </c>
      <c r="BP547" s="24">
        <f t="shared" si="263"/>
        <v>0</v>
      </c>
      <c r="BQ547" s="24">
        <f t="shared" si="264"/>
        <v>0</v>
      </c>
      <c r="BR547" s="24">
        <f t="shared" si="275"/>
        <v>0</v>
      </c>
      <c r="BS547" s="24">
        <f t="shared" si="279"/>
        <v>0</v>
      </c>
      <c r="BT547" s="24">
        <v>0</v>
      </c>
      <c r="BU547" s="24">
        <f t="shared" si="276"/>
        <v>0</v>
      </c>
      <c r="BV547" s="24">
        <v>0</v>
      </c>
    </row>
    <row r="548" spans="1:74">
      <c r="A548" s="87">
        <v>539</v>
      </c>
      <c r="B548" s="1"/>
      <c r="C548" s="1"/>
      <c r="D548" s="2"/>
      <c r="E548" s="3"/>
      <c r="F548" s="4"/>
      <c r="G548" s="5"/>
      <c r="H548" s="4"/>
      <c r="I548" s="5"/>
      <c r="J548" s="6"/>
      <c r="K548" s="5"/>
      <c r="L548" s="5"/>
      <c r="M548" s="5"/>
      <c r="N548" s="7"/>
      <c r="O548" s="38"/>
      <c r="P548" s="5"/>
      <c r="Q548" s="5"/>
      <c r="R548" s="7"/>
      <c r="S548" s="38"/>
      <c r="T548" s="5"/>
      <c r="U548" s="5"/>
      <c r="V548" s="55"/>
      <c r="W548" s="38"/>
      <c r="X548" s="5"/>
      <c r="Y548" s="5"/>
      <c r="Z548" s="55"/>
      <c r="AA548" s="36">
        <f>IF(Dane!$E$3=1,AO548+BA548+BM548,IF(Dane!$E$3=2,AU548+BG548+BS548,AW548+BI548+BU548))</f>
        <v>0</v>
      </c>
      <c r="AB548" s="16">
        <f>IF(Dane!$E$3=1,AP548+BB548+BN548,IF(Dane!$E$3=2,AV548+BH548+BT548,AX548+BJ548+BV548))</f>
        <v>0</v>
      </c>
      <c r="AC548" s="16">
        <f>IF(((K548*Dane!$C$9)-AA548)&lt;0,0,(K548*Dane!$C$9)-AA548)</f>
        <v>0</v>
      </c>
      <c r="AD548" s="37">
        <f>IFERROR(IF(((L548*Dane!$C$9)-AB548)&lt;0,0,(L548*Dane!$C$9)-AB548),0)</f>
        <v>0</v>
      </c>
      <c r="AE548" s="97"/>
      <c r="AF548" s="77">
        <f>IF(Dane!$E$3=1,AO548,IF(Dane!$E$3=2,AU548,AW548))</f>
        <v>0</v>
      </c>
      <c r="AG548" s="77">
        <f>IF(Dane!$E$3=1,AP548,IF(Dane!$E$3=2,AV548,AX548))</f>
        <v>0</v>
      </c>
      <c r="AH548" s="77">
        <f>IF(Dane!$E$3=1,BA548,IF(Dane!$E$3=2,BG548,BI548))</f>
        <v>0</v>
      </c>
      <c r="AI548" s="77">
        <f>IF(Dane!$E$3=1,BB548,IF(Dane!$E$3=2,BH548,BJ548))</f>
        <v>0</v>
      </c>
      <c r="AJ548" s="77">
        <f>IF(Dane!$E$3=1,BM548,IF(Dane!$E$3=2,BS548,BU548))</f>
        <v>0</v>
      </c>
      <c r="AK548" s="77">
        <f>IF(Dane!$E$3=1,BN548,IF(Dane!$E$3=2,BT548,BV548))</f>
        <v>0</v>
      </c>
      <c r="AL548" s="24">
        <f t="shared" si="265"/>
        <v>0</v>
      </c>
      <c r="AM548" s="24">
        <f t="shared" si="266"/>
        <v>0</v>
      </c>
      <c r="AN548" s="24"/>
      <c r="AO548" s="24">
        <f t="shared" si="251"/>
        <v>0</v>
      </c>
      <c r="AP548" s="24">
        <f t="shared" si="267"/>
        <v>0</v>
      </c>
      <c r="AQ548" s="24">
        <f t="shared" si="252"/>
        <v>0</v>
      </c>
      <c r="AR548" s="24">
        <f t="shared" si="253"/>
        <v>0</v>
      </c>
      <c r="AS548" s="24">
        <f t="shared" si="254"/>
        <v>0</v>
      </c>
      <c r="AT548" s="24">
        <f t="shared" si="268"/>
        <v>0</v>
      </c>
      <c r="AU548" s="24">
        <f t="shared" si="277"/>
        <v>0</v>
      </c>
      <c r="AV548" s="24">
        <v>0</v>
      </c>
      <c r="AW548" s="24">
        <f t="shared" si="280"/>
        <v>0</v>
      </c>
      <c r="AX548" s="24">
        <v>0</v>
      </c>
      <c r="AY548" s="24">
        <f t="shared" si="269"/>
        <v>0</v>
      </c>
      <c r="AZ548" s="24">
        <f t="shared" si="270"/>
        <v>0</v>
      </c>
      <c r="BA548" s="24">
        <f t="shared" si="255"/>
        <v>0</v>
      </c>
      <c r="BB548" s="24">
        <f t="shared" si="256"/>
        <v>0</v>
      </c>
      <c r="BC548" s="24">
        <f t="shared" si="257"/>
        <v>0</v>
      </c>
      <c r="BD548" s="24">
        <f t="shared" si="258"/>
        <v>0</v>
      </c>
      <c r="BE548" s="24">
        <f t="shared" si="259"/>
        <v>0</v>
      </c>
      <c r="BF548" s="24">
        <f t="shared" si="271"/>
        <v>0</v>
      </c>
      <c r="BG548" s="24">
        <f t="shared" si="278"/>
        <v>0</v>
      </c>
      <c r="BH548" s="24">
        <v>0</v>
      </c>
      <c r="BI548" s="24">
        <f t="shared" si="272"/>
        <v>0</v>
      </c>
      <c r="BJ548" s="24">
        <v>0</v>
      </c>
      <c r="BK548" s="24">
        <f t="shared" si="273"/>
        <v>0</v>
      </c>
      <c r="BL548" s="24">
        <f t="shared" si="274"/>
        <v>0</v>
      </c>
      <c r="BM548" s="24">
        <f t="shared" si="260"/>
        <v>0</v>
      </c>
      <c r="BN548" s="24">
        <f t="shared" si="261"/>
        <v>0</v>
      </c>
      <c r="BO548" s="24">
        <f t="shared" si="262"/>
        <v>0</v>
      </c>
      <c r="BP548" s="24">
        <f t="shared" si="263"/>
        <v>0</v>
      </c>
      <c r="BQ548" s="24">
        <f t="shared" si="264"/>
        <v>0</v>
      </c>
      <c r="BR548" s="24">
        <f t="shared" si="275"/>
        <v>0</v>
      </c>
      <c r="BS548" s="24">
        <f t="shared" si="279"/>
        <v>0</v>
      </c>
      <c r="BT548" s="24">
        <v>0</v>
      </c>
      <c r="BU548" s="24">
        <f t="shared" si="276"/>
        <v>0</v>
      </c>
      <c r="BV548" s="24">
        <v>0</v>
      </c>
    </row>
    <row r="549" spans="1:74">
      <c r="A549" s="87">
        <v>540</v>
      </c>
      <c r="B549" s="1"/>
      <c r="C549" s="1"/>
      <c r="D549" s="2"/>
      <c r="E549" s="3"/>
      <c r="F549" s="4"/>
      <c r="G549" s="5"/>
      <c r="H549" s="4"/>
      <c r="I549" s="5"/>
      <c r="J549" s="6"/>
      <c r="K549" s="5"/>
      <c r="L549" s="5"/>
      <c r="M549" s="5"/>
      <c r="N549" s="7"/>
      <c r="O549" s="38"/>
      <c r="P549" s="5"/>
      <c r="Q549" s="5"/>
      <c r="R549" s="7"/>
      <c r="S549" s="38"/>
      <c r="T549" s="5"/>
      <c r="U549" s="5"/>
      <c r="V549" s="55"/>
      <c r="W549" s="38"/>
      <c r="X549" s="5"/>
      <c r="Y549" s="5"/>
      <c r="Z549" s="55"/>
      <c r="AA549" s="36">
        <f>IF(Dane!$E$3=1,AO549+BA549+BM549,IF(Dane!$E$3=2,AU549+BG549+BS549,AW549+BI549+BU549))</f>
        <v>0</v>
      </c>
      <c r="AB549" s="16">
        <f>IF(Dane!$E$3=1,AP549+BB549+BN549,IF(Dane!$E$3=2,AV549+BH549+BT549,AX549+BJ549+BV549))</f>
        <v>0</v>
      </c>
      <c r="AC549" s="16">
        <f>IF(((K549*Dane!$C$9)-AA549)&lt;0,0,(K549*Dane!$C$9)-AA549)</f>
        <v>0</v>
      </c>
      <c r="AD549" s="37">
        <f>IFERROR(IF(((L549*Dane!$C$9)-AB549)&lt;0,0,(L549*Dane!$C$9)-AB549),0)</f>
        <v>0</v>
      </c>
      <c r="AE549" s="97"/>
      <c r="AF549" s="77">
        <f>IF(Dane!$E$3=1,AO549,IF(Dane!$E$3=2,AU549,AW549))</f>
        <v>0</v>
      </c>
      <c r="AG549" s="77">
        <f>IF(Dane!$E$3=1,AP549,IF(Dane!$E$3=2,AV549,AX549))</f>
        <v>0</v>
      </c>
      <c r="AH549" s="77">
        <f>IF(Dane!$E$3=1,BA549,IF(Dane!$E$3=2,BG549,BI549))</f>
        <v>0</v>
      </c>
      <c r="AI549" s="77">
        <f>IF(Dane!$E$3=1,BB549,IF(Dane!$E$3=2,BH549,BJ549))</f>
        <v>0</v>
      </c>
      <c r="AJ549" s="77">
        <f>IF(Dane!$E$3=1,BM549,IF(Dane!$E$3=2,BS549,BU549))</f>
        <v>0</v>
      </c>
      <c r="AK549" s="77">
        <f>IF(Dane!$E$3=1,BN549,IF(Dane!$E$3=2,BT549,BV549))</f>
        <v>0</v>
      </c>
      <c r="AL549" s="24">
        <f t="shared" si="265"/>
        <v>0</v>
      </c>
      <c r="AM549" s="24">
        <f t="shared" si="266"/>
        <v>0</v>
      </c>
      <c r="AN549" s="24"/>
      <c r="AO549" s="24">
        <f t="shared" si="251"/>
        <v>0</v>
      </c>
      <c r="AP549" s="24">
        <f t="shared" si="267"/>
        <v>0</v>
      </c>
      <c r="AQ549" s="24">
        <f t="shared" si="252"/>
        <v>0</v>
      </c>
      <c r="AR549" s="24">
        <f t="shared" si="253"/>
        <v>0</v>
      </c>
      <c r="AS549" s="24">
        <f t="shared" si="254"/>
        <v>0</v>
      </c>
      <c r="AT549" s="24">
        <f t="shared" si="268"/>
        <v>0</v>
      </c>
      <c r="AU549" s="24">
        <f t="shared" si="277"/>
        <v>0</v>
      </c>
      <c r="AV549" s="24">
        <v>0</v>
      </c>
      <c r="AW549" s="24">
        <f t="shared" si="280"/>
        <v>0</v>
      </c>
      <c r="AX549" s="24">
        <v>0</v>
      </c>
      <c r="AY549" s="24">
        <f t="shared" si="269"/>
        <v>0</v>
      </c>
      <c r="AZ549" s="24">
        <f t="shared" si="270"/>
        <v>0</v>
      </c>
      <c r="BA549" s="24">
        <f t="shared" si="255"/>
        <v>0</v>
      </c>
      <c r="BB549" s="24">
        <f t="shared" si="256"/>
        <v>0</v>
      </c>
      <c r="BC549" s="24">
        <f t="shared" si="257"/>
        <v>0</v>
      </c>
      <c r="BD549" s="24">
        <f t="shared" si="258"/>
        <v>0</v>
      </c>
      <c r="BE549" s="24">
        <f t="shared" si="259"/>
        <v>0</v>
      </c>
      <c r="BF549" s="24">
        <f t="shared" si="271"/>
        <v>0</v>
      </c>
      <c r="BG549" s="24">
        <f t="shared" si="278"/>
        <v>0</v>
      </c>
      <c r="BH549" s="24">
        <v>0</v>
      </c>
      <c r="BI549" s="24">
        <f t="shared" si="272"/>
        <v>0</v>
      </c>
      <c r="BJ549" s="24">
        <v>0</v>
      </c>
      <c r="BK549" s="24">
        <f t="shared" si="273"/>
        <v>0</v>
      </c>
      <c r="BL549" s="24">
        <f t="shared" si="274"/>
        <v>0</v>
      </c>
      <c r="BM549" s="24">
        <f t="shared" si="260"/>
        <v>0</v>
      </c>
      <c r="BN549" s="24">
        <f t="shared" si="261"/>
        <v>0</v>
      </c>
      <c r="BO549" s="24">
        <f t="shared" si="262"/>
        <v>0</v>
      </c>
      <c r="BP549" s="24">
        <f t="shared" si="263"/>
        <v>0</v>
      </c>
      <c r="BQ549" s="24">
        <f t="shared" si="264"/>
        <v>0</v>
      </c>
      <c r="BR549" s="24">
        <f t="shared" si="275"/>
        <v>0</v>
      </c>
      <c r="BS549" s="24">
        <f t="shared" si="279"/>
        <v>0</v>
      </c>
      <c r="BT549" s="24">
        <v>0</v>
      </c>
      <c r="BU549" s="24">
        <f t="shared" si="276"/>
        <v>0</v>
      </c>
      <c r="BV549" s="24">
        <v>0</v>
      </c>
    </row>
    <row r="550" spans="1:74">
      <c r="A550" s="87">
        <v>541</v>
      </c>
      <c r="B550" s="1"/>
      <c r="C550" s="1"/>
      <c r="D550" s="2"/>
      <c r="E550" s="3"/>
      <c r="F550" s="4"/>
      <c r="G550" s="5"/>
      <c r="H550" s="4"/>
      <c r="I550" s="5"/>
      <c r="J550" s="6"/>
      <c r="K550" s="5"/>
      <c r="L550" s="5"/>
      <c r="M550" s="5"/>
      <c r="N550" s="7"/>
      <c r="O550" s="38"/>
      <c r="P550" s="5"/>
      <c r="Q550" s="5"/>
      <c r="R550" s="7"/>
      <c r="S550" s="38"/>
      <c r="T550" s="5"/>
      <c r="U550" s="5"/>
      <c r="V550" s="55"/>
      <c r="W550" s="38"/>
      <c r="X550" s="5"/>
      <c r="Y550" s="5"/>
      <c r="Z550" s="55"/>
      <c r="AA550" s="36">
        <f>IF(Dane!$E$3=1,AO550+BA550+BM550,IF(Dane!$E$3=2,AU550+BG550+BS550,AW550+BI550+BU550))</f>
        <v>0</v>
      </c>
      <c r="AB550" s="16">
        <f>IF(Dane!$E$3=1,AP550+BB550+BN550,IF(Dane!$E$3=2,AV550+BH550+BT550,AX550+BJ550+BV550))</f>
        <v>0</v>
      </c>
      <c r="AC550" s="16">
        <f>IF(((K550*Dane!$C$9)-AA550)&lt;0,0,(K550*Dane!$C$9)-AA550)</f>
        <v>0</v>
      </c>
      <c r="AD550" s="37">
        <f>IFERROR(IF(((L550*Dane!$C$9)-AB550)&lt;0,0,(L550*Dane!$C$9)-AB550),0)</f>
        <v>0</v>
      </c>
      <c r="AE550" s="97"/>
      <c r="AF550" s="77">
        <f>IF(Dane!$E$3=1,AO550,IF(Dane!$E$3=2,AU550,AW550))</f>
        <v>0</v>
      </c>
      <c r="AG550" s="77">
        <f>IF(Dane!$E$3=1,AP550,IF(Dane!$E$3=2,AV550,AX550))</f>
        <v>0</v>
      </c>
      <c r="AH550" s="77">
        <f>IF(Dane!$E$3=1,BA550,IF(Dane!$E$3=2,BG550,BI550))</f>
        <v>0</v>
      </c>
      <c r="AI550" s="77">
        <f>IF(Dane!$E$3=1,BB550,IF(Dane!$E$3=2,BH550,BJ550))</f>
        <v>0</v>
      </c>
      <c r="AJ550" s="77">
        <f>IF(Dane!$E$3=1,BM550,IF(Dane!$E$3=2,BS550,BU550))</f>
        <v>0</v>
      </c>
      <c r="AK550" s="77">
        <f>IF(Dane!$E$3=1,BN550,IF(Dane!$E$3=2,BT550,BV550))</f>
        <v>0</v>
      </c>
      <c r="AL550" s="24">
        <f t="shared" si="265"/>
        <v>0</v>
      </c>
      <c r="AM550" s="24">
        <f t="shared" si="266"/>
        <v>0</v>
      </c>
      <c r="AN550" s="24"/>
      <c r="AO550" s="24">
        <f t="shared" si="251"/>
        <v>0</v>
      </c>
      <c r="AP550" s="24">
        <f t="shared" si="267"/>
        <v>0</v>
      </c>
      <c r="AQ550" s="24">
        <f t="shared" si="252"/>
        <v>0</v>
      </c>
      <c r="AR550" s="24">
        <f t="shared" si="253"/>
        <v>0</v>
      </c>
      <c r="AS550" s="24">
        <f t="shared" si="254"/>
        <v>0</v>
      </c>
      <c r="AT550" s="24">
        <f t="shared" si="268"/>
        <v>0</v>
      </c>
      <c r="AU550" s="24">
        <f t="shared" si="277"/>
        <v>0</v>
      </c>
      <c r="AV550" s="24">
        <v>0</v>
      </c>
      <c r="AW550" s="24">
        <f t="shared" si="280"/>
        <v>0</v>
      </c>
      <c r="AX550" s="24">
        <v>0</v>
      </c>
      <c r="AY550" s="24">
        <f t="shared" si="269"/>
        <v>0</v>
      </c>
      <c r="AZ550" s="24">
        <f t="shared" si="270"/>
        <v>0</v>
      </c>
      <c r="BA550" s="24">
        <f t="shared" si="255"/>
        <v>0</v>
      </c>
      <c r="BB550" s="24">
        <f t="shared" si="256"/>
        <v>0</v>
      </c>
      <c r="BC550" s="24">
        <f t="shared" si="257"/>
        <v>0</v>
      </c>
      <c r="BD550" s="24">
        <f t="shared" si="258"/>
        <v>0</v>
      </c>
      <c r="BE550" s="24">
        <f t="shared" si="259"/>
        <v>0</v>
      </c>
      <c r="BF550" s="24">
        <f t="shared" si="271"/>
        <v>0</v>
      </c>
      <c r="BG550" s="24">
        <f t="shared" si="278"/>
        <v>0</v>
      </c>
      <c r="BH550" s="24">
        <v>0</v>
      </c>
      <c r="BI550" s="24">
        <f t="shared" si="272"/>
        <v>0</v>
      </c>
      <c r="BJ550" s="24">
        <v>0</v>
      </c>
      <c r="BK550" s="24">
        <f t="shared" si="273"/>
        <v>0</v>
      </c>
      <c r="BL550" s="24">
        <f t="shared" si="274"/>
        <v>0</v>
      </c>
      <c r="BM550" s="24">
        <f t="shared" si="260"/>
        <v>0</v>
      </c>
      <c r="BN550" s="24">
        <f t="shared" si="261"/>
        <v>0</v>
      </c>
      <c r="BO550" s="24">
        <f t="shared" si="262"/>
        <v>0</v>
      </c>
      <c r="BP550" s="24">
        <f t="shared" si="263"/>
        <v>0</v>
      </c>
      <c r="BQ550" s="24">
        <f t="shared" si="264"/>
        <v>0</v>
      </c>
      <c r="BR550" s="24">
        <f t="shared" si="275"/>
        <v>0</v>
      </c>
      <c r="BS550" s="24">
        <f t="shared" si="279"/>
        <v>0</v>
      </c>
      <c r="BT550" s="24">
        <v>0</v>
      </c>
      <c r="BU550" s="24">
        <f t="shared" si="276"/>
        <v>0</v>
      </c>
      <c r="BV550" s="24">
        <v>0</v>
      </c>
    </row>
    <row r="551" spans="1:74">
      <c r="A551" s="87">
        <v>542</v>
      </c>
      <c r="B551" s="1"/>
      <c r="C551" s="1"/>
      <c r="D551" s="2"/>
      <c r="E551" s="3"/>
      <c r="F551" s="4"/>
      <c r="G551" s="5"/>
      <c r="H551" s="4"/>
      <c r="I551" s="5"/>
      <c r="J551" s="6"/>
      <c r="K551" s="5"/>
      <c r="L551" s="5"/>
      <c r="M551" s="5"/>
      <c r="N551" s="7"/>
      <c r="O551" s="38"/>
      <c r="P551" s="5"/>
      <c r="Q551" s="5"/>
      <c r="R551" s="7"/>
      <c r="S551" s="38"/>
      <c r="T551" s="5"/>
      <c r="U551" s="5"/>
      <c r="V551" s="55"/>
      <c r="W551" s="38"/>
      <c r="X551" s="5"/>
      <c r="Y551" s="5"/>
      <c r="Z551" s="55"/>
      <c r="AA551" s="36">
        <f>IF(Dane!$E$3=1,AO551+BA551+BM551,IF(Dane!$E$3=2,AU551+BG551+BS551,AW551+BI551+BU551))</f>
        <v>0</v>
      </c>
      <c r="AB551" s="16">
        <f>IF(Dane!$E$3=1,AP551+BB551+BN551,IF(Dane!$E$3=2,AV551+BH551+BT551,AX551+BJ551+BV551))</f>
        <v>0</v>
      </c>
      <c r="AC551" s="16">
        <f>IF(((K551*Dane!$C$9)-AA551)&lt;0,0,(K551*Dane!$C$9)-AA551)</f>
        <v>0</v>
      </c>
      <c r="AD551" s="37">
        <f>IFERROR(IF(((L551*Dane!$C$9)-AB551)&lt;0,0,(L551*Dane!$C$9)-AB551),0)</f>
        <v>0</v>
      </c>
      <c r="AE551" s="97"/>
      <c r="AF551" s="77">
        <f>IF(Dane!$E$3=1,AO551,IF(Dane!$E$3=2,AU551,AW551))</f>
        <v>0</v>
      </c>
      <c r="AG551" s="77">
        <f>IF(Dane!$E$3=1,AP551,IF(Dane!$E$3=2,AV551,AX551))</f>
        <v>0</v>
      </c>
      <c r="AH551" s="77">
        <f>IF(Dane!$E$3=1,BA551,IF(Dane!$E$3=2,BG551,BI551))</f>
        <v>0</v>
      </c>
      <c r="AI551" s="77">
        <f>IF(Dane!$E$3=1,BB551,IF(Dane!$E$3=2,BH551,BJ551))</f>
        <v>0</v>
      </c>
      <c r="AJ551" s="77">
        <f>IF(Dane!$E$3=1,BM551,IF(Dane!$E$3=2,BS551,BU551))</f>
        <v>0</v>
      </c>
      <c r="AK551" s="77">
        <f>IF(Dane!$E$3=1,BN551,IF(Dane!$E$3=2,BT551,BV551))</f>
        <v>0</v>
      </c>
      <c r="AL551" s="24">
        <f t="shared" si="265"/>
        <v>0</v>
      </c>
      <c r="AM551" s="24">
        <f t="shared" si="266"/>
        <v>0</v>
      </c>
      <c r="AN551" s="24"/>
      <c r="AO551" s="24">
        <f t="shared" si="251"/>
        <v>0</v>
      </c>
      <c r="AP551" s="24">
        <f t="shared" si="267"/>
        <v>0</v>
      </c>
      <c r="AQ551" s="24">
        <f t="shared" si="252"/>
        <v>0</v>
      </c>
      <c r="AR551" s="24">
        <f t="shared" si="253"/>
        <v>0</v>
      </c>
      <c r="AS551" s="24">
        <f t="shared" si="254"/>
        <v>0</v>
      </c>
      <c r="AT551" s="24">
        <f t="shared" si="268"/>
        <v>0</v>
      </c>
      <c r="AU551" s="24">
        <f t="shared" si="277"/>
        <v>0</v>
      </c>
      <c r="AV551" s="24">
        <v>0</v>
      </c>
      <c r="AW551" s="24">
        <f t="shared" si="280"/>
        <v>0</v>
      </c>
      <c r="AX551" s="24">
        <v>0</v>
      </c>
      <c r="AY551" s="24">
        <f t="shared" si="269"/>
        <v>0</v>
      </c>
      <c r="AZ551" s="24">
        <f t="shared" si="270"/>
        <v>0</v>
      </c>
      <c r="BA551" s="24">
        <f t="shared" si="255"/>
        <v>0</v>
      </c>
      <c r="BB551" s="24">
        <f t="shared" si="256"/>
        <v>0</v>
      </c>
      <c r="BC551" s="24">
        <f t="shared" si="257"/>
        <v>0</v>
      </c>
      <c r="BD551" s="24">
        <f t="shared" si="258"/>
        <v>0</v>
      </c>
      <c r="BE551" s="24">
        <f t="shared" si="259"/>
        <v>0</v>
      </c>
      <c r="BF551" s="24">
        <f t="shared" si="271"/>
        <v>0</v>
      </c>
      <c r="BG551" s="24">
        <f t="shared" si="278"/>
        <v>0</v>
      </c>
      <c r="BH551" s="24">
        <v>0</v>
      </c>
      <c r="BI551" s="24">
        <f t="shared" si="272"/>
        <v>0</v>
      </c>
      <c r="BJ551" s="24">
        <v>0</v>
      </c>
      <c r="BK551" s="24">
        <f t="shared" si="273"/>
        <v>0</v>
      </c>
      <c r="BL551" s="24">
        <f t="shared" si="274"/>
        <v>0</v>
      </c>
      <c r="BM551" s="24">
        <f t="shared" si="260"/>
        <v>0</v>
      </c>
      <c r="BN551" s="24">
        <f t="shared" si="261"/>
        <v>0</v>
      </c>
      <c r="BO551" s="24">
        <f t="shared" si="262"/>
        <v>0</v>
      </c>
      <c r="BP551" s="24">
        <f t="shared" si="263"/>
        <v>0</v>
      </c>
      <c r="BQ551" s="24">
        <f t="shared" si="264"/>
        <v>0</v>
      </c>
      <c r="BR551" s="24">
        <f t="shared" si="275"/>
        <v>0</v>
      </c>
      <c r="BS551" s="24">
        <f t="shared" si="279"/>
        <v>0</v>
      </c>
      <c r="BT551" s="24">
        <v>0</v>
      </c>
      <c r="BU551" s="24">
        <f t="shared" si="276"/>
        <v>0</v>
      </c>
      <c r="BV551" s="24">
        <v>0</v>
      </c>
    </row>
    <row r="552" spans="1:74">
      <c r="A552" s="87">
        <v>543</v>
      </c>
      <c r="B552" s="1"/>
      <c r="C552" s="1"/>
      <c r="D552" s="2"/>
      <c r="E552" s="3"/>
      <c r="F552" s="4"/>
      <c r="G552" s="5"/>
      <c r="H552" s="4"/>
      <c r="I552" s="5"/>
      <c r="J552" s="6"/>
      <c r="K552" s="5"/>
      <c r="L552" s="5"/>
      <c r="M552" s="5"/>
      <c r="N552" s="7"/>
      <c r="O552" s="38"/>
      <c r="P552" s="5"/>
      <c r="Q552" s="5"/>
      <c r="R552" s="7"/>
      <c r="S552" s="38"/>
      <c r="T552" s="5"/>
      <c r="U552" s="5"/>
      <c r="V552" s="55"/>
      <c r="W552" s="38"/>
      <c r="X552" s="5"/>
      <c r="Y552" s="5"/>
      <c r="Z552" s="55"/>
      <c r="AA552" s="36">
        <f>IF(Dane!$E$3=1,AO552+BA552+BM552,IF(Dane!$E$3=2,AU552+BG552+BS552,AW552+BI552+BU552))</f>
        <v>0</v>
      </c>
      <c r="AB552" s="16">
        <f>IF(Dane!$E$3=1,AP552+BB552+BN552,IF(Dane!$E$3=2,AV552+BH552+BT552,AX552+BJ552+BV552))</f>
        <v>0</v>
      </c>
      <c r="AC552" s="16">
        <f>IF(((K552*Dane!$C$9)-AA552)&lt;0,0,(K552*Dane!$C$9)-AA552)</f>
        <v>0</v>
      </c>
      <c r="AD552" s="37">
        <f>IFERROR(IF(((L552*Dane!$C$9)-AB552)&lt;0,0,(L552*Dane!$C$9)-AB552),0)</f>
        <v>0</v>
      </c>
      <c r="AE552" s="97"/>
      <c r="AF552" s="77">
        <f>IF(Dane!$E$3=1,AO552,IF(Dane!$E$3=2,AU552,AW552))</f>
        <v>0</v>
      </c>
      <c r="AG552" s="77">
        <f>IF(Dane!$E$3=1,AP552,IF(Dane!$E$3=2,AV552,AX552))</f>
        <v>0</v>
      </c>
      <c r="AH552" s="77">
        <f>IF(Dane!$E$3=1,BA552,IF(Dane!$E$3=2,BG552,BI552))</f>
        <v>0</v>
      </c>
      <c r="AI552" s="77">
        <f>IF(Dane!$E$3=1,BB552,IF(Dane!$E$3=2,BH552,BJ552))</f>
        <v>0</v>
      </c>
      <c r="AJ552" s="77">
        <f>IF(Dane!$E$3=1,BM552,IF(Dane!$E$3=2,BS552,BU552))</f>
        <v>0</v>
      </c>
      <c r="AK552" s="77">
        <f>IF(Dane!$E$3=1,BN552,IF(Dane!$E$3=2,BT552,BV552))</f>
        <v>0</v>
      </c>
      <c r="AL552" s="24">
        <f t="shared" si="265"/>
        <v>0</v>
      </c>
      <c r="AM552" s="24">
        <f t="shared" si="266"/>
        <v>0</v>
      </c>
      <c r="AN552" s="24"/>
      <c r="AO552" s="24">
        <f t="shared" si="251"/>
        <v>0</v>
      </c>
      <c r="AP552" s="24">
        <f t="shared" si="267"/>
        <v>0</v>
      </c>
      <c r="AQ552" s="24">
        <f t="shared" si="252"/>
        <v>0</v>
      </c>
      <c r="AR552" s="24">
        <f t="shared" si="253"/>
        <v>0</v>
      </c>
      <c r="AS552" s="24">
        <f t="shared" si="254"/>
        <v>0</v>
      </c>
      <c r="AT552" s="24">
        <f t="shared" si="268"/>
        <v>0</v>
      </c>
      <c r="AU552" s="24">
        <f t="shared" si="277"/>
        <v>0</v>
      </c>
      <c r="AV552" s="24">
        <v>0</v>
      </c>
      <c r="AW552" s="24">
        <f t="shared" si="280"/>
        <v>0</v>
      </c>
      <c r="AX552" s="24">
        <v>0</v>
      </c>
      <c r="AY552" s="24">
        <f t="shared" si="269"/>
        <v>0</v>
      </c>
      <c r="AZ552" s="24">
        <f t="shared" si="270"/>
        <v>0</v>
      </c>
      <c r="BA552" s="24">
        <f t="shared" si="255"/>
        <v>0</v>
      </c>
      <c r="BB552" s="24">
        <f t="shared" si="256"/>
        <v>0</v>
      </c>
      <c r="BC552" s="24">
        <f t="shared" si="257"/>
        <v>0</v>
      </c>
      <c r="BD552" s="24">
        <f t="shared" si="258"/>
        <v>0</v>
      </c>
      <c r="BE552" s="24">
        <f t="shared" si="259"/>
        <v>0</v>
      </c>
      <c r="BF552" s="24">
        <f t="shared" si="271"/>
        <v>0</v>
      </c>
      <c r="BG552" s="24">
        <f t="shared" si="278"/>
        <v>0</v>
      </c>
      <c r="BH552" s="24">
        <v>0</v>
      </c>
      <c r="BI552" s="24">
        <f t="shared" si="272"/>
        <v>0</v>
      </c>
      <c r="BJ552" s="24">
        <v>0</v>
      </c>
      <c r="BK552" s="24">
        <f t="shared" si="273"/>
        <v>0</v>
      </c>
      <c r="BL552" s="24">
        <f t="shared" si="274"/>
        <v>0</v>
      </c>
      <c r="BM552" s="24">
        <f t="shared" si="260"/>
        <v>0</v>
      </c>
      <c r="BN552" s="24">
        <f t="shared" si="261"/>
        <v>0</v>
      </c>
      <c r="BO552" s="24">
        <f t="shared" si="262"/>
        <v>0</v>
      </c>
      <c r="BP552" s="24">
        <f t="shared" si="263"/>
        <v>0</v>
      </c>
      <c r="BQ552" s="24">
        <f t="shared" si="264"/>
        <v>0</v>
      </c>
      <c r="BR552" s="24">
        <f t="shared" si="275"/>
        <v>0</v>
      </c>
      <c r="BS552" s="24">
        <f t="shared" si="279"/>
        <v>0</v>
      </c>
      <c r="BT552" s="24">
        <v>0</v>
      </c>
      <c r="BU552" s="24">
        <f t="shared" si="276"/>
        <v>0</v>
      </c>
      <c r="BV552" s="24">
        <v>0</v>
      </c>
    </row>
    <row r="553" spans="1:74">
      <c r="A553" s="87">
        <v>544</v>
      </c>
      <c r="B553" s="1"/>
      <c r="C553" s="1"/>
      <c r="D553" s="2"/>
      <c r="E553" s="3"/>
      <c r="F553" s="4"/>
      <c r="G553" s="5"/>
      <c r="H553" s="4"/>
      <c r="I553" s="5"/>
      <c r="J553" s="6"/>
      <c r="K553" s="5"/>
      <c r="L553" s="5"/>
      <c r="M553" s="5"/>
      <c r="N553" s="7"/>
      <c r="O553" s="38"/>
      <c r="P553" s="5"/>
      <c r="Q553" s="5"/>
      <c r="R553" s="7"/>
      <c r="S553" s="38"/>
      <c r="T553" s="5"/>
      <c r="U553" s="5"/>
      <c r="V553" s="55"/>
      <c r="W553" s="38"/>
      <c r="X553" s="5"/>
      <c r="Y553" s="5"/>
      <c r="Z553" s="55"/>
      <c r="AA553" s="36">
        <f>IF(Dane!$E$3=1,AO553+BA553+BM553,IF(Dane!$E$3=2,AU553+BG553+BS553,AW553+BI553+BU553))</f>
        <v>0</v>
      </c>
      <c r="AB553" s="16">
        <f>IF(Dane!$E$3=1,AP553+BB553+BN553,IF(Dane!$E$3=2,AV553+BH553+BT553,AX553+BJ553+BV553))</f>
        <v>0</v>
      </c>
      <c r="AC553" s="16">
        <f>IF(((K553*Dane!$C$9)-AA553)&lt;0,0,(K553*Dane!$C$9)-AA553)</f>
        <v>0</v>
      </c>
      <c r="AD553" s="37">
        <f>IFERROR(IF(((L553*Dane!$C$9)-AB553)&lt;0,0,(L553*Dane!$C$9)-AB553),0)</f>
        <v>0</v>
      </c>
      <c r="AE553" s="97"/>
      <c r="AF553" s="77">
        <f>IF(Dane!$E$3=1,AO553,IF(Dane!$E$3=2,AU553,AW553))</f>
        <v>0</v>
      </c>
      <c r="AG553" s="77">
        <f>IF(Dane!$E$3=1,AP553,IF(Dane!$E$3=2,AV553,AX553))</f>
        <v>0</v>
      </c>
      <c r="AH553" s="77">
        <f>IF(Dane!$E$3=1,BA553,IF(Dane!$E$3=2,BG553,BI553))</f>
        <v>0</v>
      </c>
      <c r="AI553" s="77">
        <f>IF(Dane!$E$3=1,BB553,IF(Dane!$E$3=2,BH553,BJ553))</f>
        <v>0</v>
      </c>
      <c r="AJ553" s="77">
        <f>IF(Dane!$E$3=1,BM553,IF(Dane!$E$3=2,BS553,BU553))</f>
        <v>0</v>
      </c>
      <c r="AK553" s="77">
        <f>IF(Dane!$E$3=1,BN553,IF(Dane!$E$3=2,BT553,BV553))</f>
        <v>0</v>
      </c>
      <c r="AL553" s="24">
        <f t="shared" si="265"/>
        <v>0</v>
      </c>
      <c r="AM553" s="24">
        <f t="shared" si="266"/>
        <v>0</v>
      </c>
      <c r="AN553" s="24"/>
      <c r="AO553" s="24">
        <f t="shared" si="251"/>
        <v>0</v>
      </c>
      <c r="AP553" s="24">
        <f t="shared" si="267"/>
        <v>0</v>
      </c>
      <c r="AQ553" s="24">
        <f t="shared" si="252"/>
        <v>0</v>
      </c>
      <c r="AR553" s="24">
        <f t="shared" si="253"/>
        <v>0</v>
      </c>
      <c r="AS553" s="24">
        <f t="shared" si="254"/>
        <v>0</v>
      </c>
      <c r="AT553" s="24">
        <f t="shared" si="268"/>
        <v>0</v>
      </c>
      <c r="AU553" s="24">
        <f t="shared" si="277"/>
        <v>0</v>
      </c>
      <c r="AV553" s="24">
        <v>0</v>
      </c>
      <c r="AW553" s="24">
        <f t="shared" si="280"/>
        <v>0</v>
      </c>
      <c r="AX553" s="24">
        <v>0</v>
      </c>
      <c r="AY553" s="24">
        <f t="shared" si="269"/>
        <v>0</v>
      </c>
      <c r="AZ553" s="24">
        <f t="shared" si="270"/>
        <v>0</v>
      </c>
      <c r="BA553" s="24">
        <f t="shared" si="255"/>
        <v>0</v>
      </c>
      <c r="BB553" s="24">
        <f t="shared" si="256"/>
        <v>0</v>
      </c>
      <c r="BC553" s="24">
        <f t="shared" si="257"/>
        <v>0</v>
      </c>
      <c r="BD553" s="24">
        <f t="shared" si="258"/>
        <v>0</v>
      </c>
      <c r="BE553" s="24">
        <f t="shared" si="259"/>
        <v>0</v>
      </c>
      <c r="BF553" s="24">
        <f t="shared" si="271"/>
        <v>0</v>
      </c>
      <c r="BG553" s="24">
        <f t="shared" si="278"/>
        <v>0</v>
      </c>
      <c r="BH553" s="24">
        <v>0</v>
      </c>
      <c r="BI553" s="24">
        <f t="shared" si="272"/>
        <v>0</v>
      </c>
      <c r="BJ553" s="24">
        <v>0</v>
      </c>
      <c r="BK553" s="24">
        <f t="shared" si="273"/>
        <v>0</v>
      </c>
      <c r="BL553" s="24">
        <f t="shared" si="274"/>
        <v>0</v>
      </c>
      <c r="BM553" s="24">
        <f t="shared" si="260"/>
        <v>0</v>
      </c>
      <c r="BN553" s="24">
        <f t="shared" si="261"/>
        <v>0</v>
      </c>
      <c r="BO553" s="24">
        <f t="shared" si="262"/>
        <v>0</v>
      </c>
      <c r="BP553" s="24">
        <f t="shared" si="263"/>
        <v>0</v>
      </c>
      <c r="BQ553" s="24">
        <f t="shared" si="264"/>
        <v>0</v>
      </c>
      <c r="BR553" s="24">
        <f t="shared" si="275"/>
        <v>0</v>
      </c>
      <c r="BS553" s="24">
        <f t="shared" si="279"/>
        <v>0</v>
      </c>
      <c r="BT553" s="24">
        <v>0</v>
      </c>
      <c r="BU553" s="24">
        <f t="shared" si="276"/>
        <v>0</v>
      </c>
      <c r="BV553" s="24">
        <v>0</v>
      </c>
    </row>
    <row r="554" spans="1:74">
      <c r="A554" s="87">
        <v>545</v>
      </c>
      <c r="B554" s="1"/>
      <c r="C554" s="1"/>
      <c r="D554" s="2"/>
      <c r="E554" s="3"/>
      <c r="F554" s="4"/>
      <c r="G554" s="5"/>
      <c r="H554" s="4"/>
      <c r="I554" s="5"/>
      <c r="J554" s="6"/>
      <c r="K554" s="5"/>
      <c r="L554" s="5"/>
      <c r="M554" s="5"/>
      <c r="N554" s="7"/>
      <c r="O554" s="38"/>
      <c r="P554" s="5"/>
      <c r="Q554" s="5"/>
      <c r="R554" s="7"/>
      <c r="S554" s="38"/>
      <c r="T554" s="5"/>
      <c r="U554" s="5"/>
      <c r="V554" s="55"/>
      <c r="W554" s="38"/>
      <c r="X554" s="5"/>
      <c r="Y554" s="5"/>
      <c r="Z554" s="55"/>
      <c r="AA554" s="36">
        <f>IF(Dane!$E$3=1,AO554+BA554+BM554,IF(Dane!$E$3=2,AU554+BG554+BS554,AW554+BI554+BU554))</f>
        <v>0</v>
      </c>
      <c r="AB554" s="16">
        <f>IF(Dane!$E$3=1,AP554+BB554+BN554,IF(Dane!$E$3=2,AV554+BH554+BT554,AX554+BJ554+BV554))</f>
        <v>0</v>
      </c>
      <c r="AC554" s="16">
        <f>IF(((K554*Dane!$C$9)-AA554)&lt;0,0,(K554*Dane!$C$9)-AA554)</f>
        <v>0</v>
      </c>
      <c r="AD554" s="37">
        <f>IFERROR(IF(((L554*Dane!$C$9)-AB554)&lt;0,0,(L554*Dane!$C$9)-AB554),0)</f>
        <v>0</v>
      </c>
      <c r="AE554" s="97"/>
      <c r="AF554" s="77">
        <f>IF(Dane!$E$3=1,AO554,IF(Dane!$E$3=2,AU554,AW554))</f>
        <v>0</v>
      </c>
      <c r="AG554" s="77">
        <f>IF(Dane!$E$3=1,AP554,IF(Dane!$E$3=2,AV554,AX554))</f>
        <v>0</v>
      </c>
      <c r="AH554" s="77">
        <f>IF(Dane!$E$3=1,BA554,IF(Dane!$E$3=2,BG554,BI554))</f>
        <v>0</v>
      </c>
      <c r="AI554" s="77">
        <f>IF(Dane!$E$3=1,BB554,IF(Dane!$E$3=2,BH554,BJ554))</f>
        <v>0</v>
      </c>
      <c r="AJ554" s="77">
        <f>IF(Dane!$E$3=1,BM554,IF(Dane!$E$3=2,BS554,BU554))</f>
        <v>0</v>
      </c>
      <c r="AK554" s="77">
        <f>IF(Dane!$E$3=1,BN554,IF(Dane!$E$3=2,BT554,BV554))</f>
        <v>0</v>
      </c>
      <c r="AL554" s="24">
        <f t="shared" si="265"/>
        <v>0</v>
      </c>
      <c r="AM554" s="24">
        <f t="shared" si="266"/>
        <v>0</v>
      </c>
      <c r="AN554" s="24"/>
      <c r="AO554" s="24">
        <f t="shared" si="251"/>
        <v>0</v>
      </c>
      <c r="AP554" s="24">
        <f t="shared" si="267"/>
        <v>0</v>
      </c>
      <c r="AQ554" s="24">
        <f t="shared" si="252"/>
        <v>0</v>
      </c>
      <c r="AR554" s="24">
        <f t="shared" si="253"/>
        <v>0</v>
      </c>
      <c r="AS554" s="24">
        <f t="shared" si="254"/>
        <v>0</v>
      </c>
      <c r="AT554" s="24">
        <f t="shared" si="268"/>
        <v>0</v>
      </c>
      <c r="AU554" s="24">
        <f t="shared" si="277"/>
        <v>0</v>
      </c>
      <c r="AV554" s="24">
        <v>0</v>
      </c>
      <c r="AW554" s="24">
        <f t="shared" si="280"/>
        <v>0</v>
      </c>
      <c r="AX554" s="24">
        <v>0</v>
      </c>
      <c r="AY554" s="24">
        <f t="shared" si="269"/>
        <v>0</v>
      </c>
      <c r="AZ554" s="24">
        <f t="shared" si="270"/>
        <v>0</v>
      </c>
      <c r="BA554" s="24">
        <f t="shared" si="255"/>
        <v>0</v>
      </c>
      <c r="BB554" s="24">
        <f t="shared" si="256"/>
        <v>0</v>
      </c>
      <c r="BC554" s="24">
        <f t="shared" si="257"/>
        <v>0</v>
      </c>
      <c r="BD554" s="24">
        <f t="shared" si="258"/>
        <v>0</v>
      </c>
      <c r="BE554" s="24">
        <f t="shared" si="259"/>
        <v>0</v>
      </c>
      <c r="BF554" s="24">
        <f t="shared" si="271"/>
        <v>0</v>
      </c>
      <c r="BG554" s="24">
        <f t="shared" si="278"/>
        <v>0</v>
      </c>
      <c r="BH554" s="24">
        <v>0</v>
      </c>
      <c r="BI554" s="24">
        <f t="shared" si="272"/>
        <v>0</v>
      </c>
      <c r="BJ554" s="24">
        <v>0</v>
      </c>
      <c r="BK554" s="24">
        <f t="shared" si="273"/>
        <v>0</v>
      </c>
      <c r="BL554" s="24">
        <f t="shared" si="274"/>
        <v>0</v>
      </c>
      <c r="BM554" s="24">
        <f t="shared" si="260"/>
        <v>0</v>
      </c>
      <c r="BN554" s="24">
        <f t="shared" si="261"/>
        <v>0</v>
      </c>
      <c r="BO554" s="24">
        <f t="shared" si="262"/>
        <v>0</v>
      </c>
      <c r="BP554" s="24">
        <f t="shared" si="263"/>
        <v>0</v>
      </c>
      <c r="BQ554" s="24">
        <f t="shared" si="264"/>
        <v>0</v>
      </c>
      <c r="BR554" s="24">
        <f t="shared" si="275"/>
        <v>0</v>
      </c>
      <c r="BS554" s="24">
        <f t="shared" si="279"/>
        <v>0</v>
      </c>
      <c r="BT554" s="24">
        <v>0</v>
      </c>
      <c r="BU554" s="24">
        <f t="shared" si="276"/>
        <v>0</v>
      </c>
      <c r="BV554" s="24">
        <v>0</v>
      </c>
    </row>
    <row r="555" spans="1:74">
      <c r="A555" s="87">
        <v>546</v>
      </c>
      <c r="B555" s="1"/>
      <c r="C555" s="1"/>
      <c r="D555" s="2"/>
      <c r="E555" s="3"/>
      <c r="F555" s="4"/>
      <c r="G555" s="5"/>
      <c r="H555" s="4"/>
      <c r="I555" s="5"/>
      <c r="J555" s="6"/>
      <c r="K555" s="5"/>
      <c r="L555" s="5"/>
      <c r="M555" s="5"/>
      <c r="N555" s="7"/>
      <c r="O555" s="38"/>
      <c r="P555" s="5"/>
      <c r="Q555" s="5"/>
      <c r="R555" s="7"/>
      <c r="S555" s="38"/>
      <c r="T555" s="5"/>
      <c r="U555" s="5"/>
      <c r="V555" s="55"/>
      <c r="W555" s="38"/>
      <c r="X555" s="5"/>
      <c r="Y555" s="5"/>
      <c r="Z555" s="55"/>
      <c r="AA555" s="36">
        <f>IF(Dane!$E$3=1,AO555+BA555+BM555,IF(Dane!$E$3=2,AU555+BG555+BS555,AW555+BI555+BU555))</f>
        <v>0</v>
      </c>
      <c r="AB555" s="16">
        <f>IF(Dane!$E$3=1,AP555+BB555+BN555,IF(Dane!$E$3=2,AV555+BH555+BT555,AX555+BJ555+BV555))</f>
        <v>0</v>
      </c>
      <c r="AC555" s="16">
        <f>IF(((K555*Dane!$C$9)-AA555)&lt;0,0,(K555*Dane!$C$9)-AA555)</f>
        <v>0</v>
      </c>
      <c r="AD555" s="37">
        <f>IFERROR(IF(((L555*Dane!$C$9)-AB555)&lt;0,0,(L555*Dane!$C$9)-AB555),0)</f>
        <v>0</v>
      </c>
      <c r="AE555" s="97"/>
      <c r="AF555" s="77">
        <f>IF(Dane!$E$3=1,AO555,IF(Dane!$E$3=2,AU555,AW555))</f>
        <v>0</v>
      </c>
      <c r="AG555" s="77">
        <f>IF(Dane!$E$3=1,AP555,IF(Dane!$E$3=2,AV555,AX555))</f>
        <v>0</v>
      </c>
      <c r="AH555" s="77">
        <f>IF(Dane!$E$3=1,BA555,IF(Dane!$E$3=2,BG555,BI555))</f>
        <v>0</v>
      </c>
      <c r="AI555" s="77">
        <f>IF(Dane!$E$3=1,BB555,IF(Dane!$E$3=2,BH555,BJ555))</f>
        <v>0</v>
      </c>
      <c r="AJ555" s="77">
        <f>IF(Dane!$E$3=1,BM555,IF(Dane!$E$3=2,BS555,BU555))</f>
        <v>0</v>
      </c>
      <c r="AK555" s="77">
        <f>IF(Dane!$E$3=1,BN555,IF(Dane!$E$3=2,BT555,BV555))</f>
        <v>0</v>
      </c>
      <c r="AL555" s="24">
        <f t="shared" si="265"/>
        <v>0</v>
      </c>
      <c r="AM555" s="24">
        <f t="shared" si="266"/>
        <v>0</v>
      </c>
      <c r="AN555" s="24"/>
      <c r="AO555" s="24">
        <f t="shared" si="251"/>
        <v>0</v>
      </c>
      <c r="AP555" s="24">
        <f t="shared" si="267"/>
        <v>0</v>
      </c>
      <c r="AQ555" s="24">
        <f t="shared" si="252"/>
        <v>0</v>
      </c>
      <c r="AR555" s="24">
        <f t="shared" si="253"/>
        <v>0</v>
      </c>
      <c r="AS555" s="24">
        <f t="shared" si="254"/>
        <v>0</v>
      </c>
      <c r="AT555" s="24">
        <f t="shared" si="268"/>
        <v>0</v>
      </c>
      <c r="AU555" s="24">
        <f t="shared" si="277"/>
        <v>0</v>
      </c>
      <c r="AV555" s="24">
        <v>0</v>
      </c>
      <c r="AW555" s="24">
        <f t="shared" si="280"/>
        <v>0</v>
      </c>
      <c r="AX555" s="24">
        <v>0</v>
      </c>
      <c r="AY555" s="24">
        <f t="shared" si="269"/>
        <v>0</v>
      </c>
      <c r="AZ555" s="24">
        <f t="shared" si="270"/>
        <v>0</v>
      </c>
      <c r="BA555" s="24">
        <f t="shared" si="255"/>
        <v>0</v>
      </c>
      <c r="BB555" s="24">
        <f t="shared" si="256"/>
        <v>0</v>
      </c>
      <c r="BC555" s="24">
        <f t="shared" si="257"/>
        <v>0</v>
      </c>
      <c r="BD555" s="24">
        <f t="shared" si="258"/>
        <v>0</v>
      </c>
      <c r="BE555" s="24">
        <f t="shared" si="259"/>
        <v>0</v>
      </c>
      <c r="BF555" s="24">
        <f t="shared" si="271"/>
        <v>0</v>
      </c>
      <c r="BG555" s="24">
        <f t="shared" si="278"/>
        <v>0</v>
      </c>
      <c r="BH555" s="24">
        <v>0</v>
      </c>
      <c r="BI555" s="24">
        <f t="shared" si="272"/>
        <v>0</v>
      </c>
      <c r="BJ555" s="24">
        <v>0</v>
      </c>
      <c r="BK555" s="24">
        <f t="shared" si="273"/>
        <v>0</v>
      </c>
      <c r="BL555" s="24">
        <f t="shared" si="274"/>
        <v>0</v>
      </c>
      <c r="BM555" s="24">
        <f t="shared" si="260"/>
        <v>0</v>
      </c>
      <c r="BN555" s="24">
        <f t="shared" si="261"/>
        <v>0</v>
      </c>
      <c r="BO555" s="24">
        <f t="shared" si="262"/>
        <v>0</v>
      </c>
      <c r="BP555" s="24">
        <f t="shared" si="263"/>
        <v>0</v>
      </c>
      <c r="BQ555" s="24">
        <f t="shared" si="264"/>
        <v>0</v>
      </c>
      <c r="BR555" s="24">
        <f t="shared" si="275"/>
        <v>0</v>
      </c>
      <c r="BS555" s="24">
        <f t="shared" si="279"/>
        <v>0</v>
      </c>
      <c r="BT555" s="24">
        <v>0</v>
      </c>
      <c r="BU555" s="24">
        <f t="shared" si="276"/>
        <v>0</v>
      </c>
      <c r="BV555" s="24">
        <v>0</v>
      </c>
    </row>
    <row r="556" spans="1:74">
      <c r="A556" s="87">
        <v>547</v>
      </c>
      <c r="B556" s="1"/>
      <c r="C556" s="1"/>
      <c r="D556" s="2"/>
      <c r="E556" s="3"/>
      <c r="F556" s="4"/>
      <c r="G556" s="5"/>
      <c r="H556" s="4"/>
      <c r="I556" s="5"/>
      <c r="J556" s="6"/>
      <c r="K556" s="5"/>
      <c r="L556" s="5"/>
      <c r="M556" s="5"/>
      <c r="N556" s="7"/>
      <c r="O556" s="38"/>
      <c r="P556" s="5"/>
      <c r="Q556" s="5"/>
      <c r="R556" s="7"/>
      <c r="S556" s="38"/>
      <c r="T556" s="5"/>
      <c r="U556" s="5"/>
      <c r="V556" s="55"/>
      <c r="W556" s="38"/>
      <c r="X556" s="5"/>
      <c r="Y556" s="5"/>
      <c r="Z556" s="55"/>
      <c r="AA556" s="36">
        <f>IF(Dane!$E$3=1,AO556+BA556+BM556,IF(Dane!$E$3=2,AU556+BG556+BS556,AW556+BI556+BU556))</f>
        <v>0</v>
      </c>
      <c r="AB556" s="16">
        <f>IF(Dane!$E$3=1,AP556+BB556+BN556,IF(Dane!$E$3=2,AV556+BH556+BT556,AX556+BJ556+BV556))</f>
        <v>0</v>
      </c>
      <c r="AC556" s="16">
        <f>IF(((K556*Dane!$C$9)-AA556)&lt;0,0,(K556*Dane!$C$9)-AA556)</f>
        <v>0</v>
      </c>
      <c r="AD556" s="37">
        <f>IFERROR(IF(((L556*Dane!$C$9)-AB556)&lt;0,0,(L556*Dane!$C$9)-AB556),0)</f>
        <v>0</v>
      </c>
      <c r="AE556" s="97"/>
      <c r="AF556" s="77">
        <f>IF(Dane!$E$3=1,AO556,IF(Dane!$E$3=2,AU556,AW556))</f>
        <v>0</v>
      </c>
      <c r="AG556" s="77">
        <f>IF(Dane!$E$3=1,AP556,IF(Dane!$E$3=2,AV556,AX556))</f>
        <v>0</v>
      </c>
      <c r="AH556" s="77">
        <f>IF(Dane!$E$3=1,BA556,IF(Dane!$E$3=2,BG556,BI556))</f>
        <v>0</v>
      </c>
      <c r="AI556" s="77">
        <f>IF(Dane!$E$3=1,BB556,IF(Dane!$E$3=2,BH556,BJ556))</f>
        <v>0</v>
      </c>
      <c r="AJ556" s="77">
        <f>IF(Dane!$E$3=1,BM556,IF(Dane!$E$3=2,BS556,BU556))</f>
        <v>0</v>
      </c>
      <c r="AK556" s="77">
        <f>IF(Dane!$E$3=1,BN556,IF(Dane!$E$3=2,BT556,BV556))</f>
        <v>0</v>
      </c>
      <c r="AL556" s="24">
        <f t="shared" si="265"/>
        <v>0</v>
      </c>
      <c r="AM556" s="24">
        <f t="shared" si="266"/>
        <v>0</v>
      </c>
      <c r="AN556" s="24"/>
      <c r="AO556" s="24">
        <f t="shared" si="251"/>
        <v>0</v>
      </c>
      <c r="AP556" s="24">
        <f t="shared" si="267"/>
        <v>0</v>
      </c>
      <c r="AQ556" s="24">
        <f t="shared" si="252"/>
        <v>0</v>
      </c>
      <c r="AR556" s="24">
        <f t="shared" si="253"/>
        <v>0</v>
      </c>
      <c r="AS556" s="24">
        <f t="shared" si="254"/>
        <v>0</v>
      </c>
      <c r="AT556" s="24">
        <f t="shared" si="268"/>
        <v>0</v>
      </c>
      <c r="AU556" s="24">
        <f t="shared" si="277"/>
        <v>0</v>
      </c>
      <c r="AV556" s="24">
        <v>0</v>
      </c>
      <c r="AW556" s="24">
        <f t="shared" si="280"/>
        <v>0</v>
      </c>
      <c r="AX556" s="24">
        <v>0</v>
      </c>
      <c r="AY556" s="24">
        <f t="shared" si="269"/>
        <v>0</v>
      </c>
      <c r="AZ556" s="24">
        <f t="shared" si="270"/>
        <v>0</v>
      </c>
      <c r="BA556" s="24">
        <f t="shared" si="255"/>
        <v>0</v>
      </c>
      <c r="BB556" s="24">
        <f t="shared" si="256"/>
        <v>0</v>
      </c>
      <c r="BC556" s="24">
        <f t="shared" si="257"/>
        <v>0</v>
      </c>
      <c r="BD556" s="24">
        <f t="shared" si="258"/>
        <v>0</v>
      </c>
      <c r="BE556" s="24">
        <f t="shared" si="259"/>
        <v>0</v>
      </c>
      <c r="BF556" s="24">
        <f t="shared" si="271"/>
        <v>0</v>
      </c>
      <c r="BG556" s="24">
        <f t="shared" si="278"/>
        <v>0</v>
      </c>
      <c r="BH556" s="24">
        <v>0</v>
      </c>
      <c r="BI556" s="24">
        <f t="shared" si="272"/>
        <v>0</v>
      </c>
      <c r="BJ556" s="24">
        <v>0</v>
      </c>
      <c r="BK556" s="24">
        <f t="shared" si="273"/>
        <v>0</v>
      </c>
      <c r="BL556" s="24">
        <f t="shared" si="274"/>
        <v>0</v>
      </c>
      <c r="BM556" s="24">
        <f t="shared" si="260"/>
        <v>0</v>
      </c>
      <c r="BN556" s="24">
        <f t="shared" si="261"/>
        <v>0</v>
      </c>
      <c r="BO556" s="24">
        <f t="shared" si="262"/>
        <v>0</v>
      </c>
      <c r="BP556" s="24">
        <f t="shared" si="263"/>
        <v>0</v>
      </c>
      <c r="BQ556" s="24">
        <f t="shared" si="264"/>
        <v>0</v>
      </c>
      <c r="BR556" s="24">
        <f t="shared" si="275"/>
        <v>0</v>
      </c>
      <c r="BS556" s="24">
        <f t="shared" si="279"/>
        <v>0</v>
      </c>
      <c r="BT556" s="24">
        <v>0</v>
      </c>
      <c r="BU556" s="24">
        <f t="shared" si="276"/>
        <v>0</v>
      </c>
      <c r="BV556" s="24">
        <v>0</v>
      </c>
    </row>
    <row r="557" spans="1:74">
      <c r="A557" s="87">
        <v>548</v>
      </c>
      <c r="B557" s="1"/>
      <c r="C557" s="1"/>
      <c r="D557" s="2"/>
      <c r="E557" s="3"/>
      <c r="F557" s="4"/>
      <c r="G557" s="5"/>
      <c r="H557" s="4"/>
      <c r="I557" s="5"/>
      <c r="J557" s="6"/>
      <c r="K557" s="5"/>
      <c r="L557" s="5"/>
      <c r="M557" s="5"/>
      <c r="N557" s="7"/>
      <c r="O557" s="38"/>
      <c r="P557" s="5"/>
      <c r="Q557" s="5"/>
      <c r="R557" s="7"/>
      <c r="S557" s="38"/>
      <c r="T557" s="5"/>
      <c r="U557" s="5"/>
      <c r="V557" s="55"/>
      <c r="W557" s="38"/>
      <c r="X557" s="5"/>
      <c r="Y557" s="5"/>
      <c r="Z557" s="55"/>
      <c r="AA557" s="36">
        <f>IF(Dane!$E$3=1,AO557+BA557+BM557,IF(Dane!$E$3=2,AU557+BG557+BS557,AW557+BI557+BU557))</f>
        <v>0</v>
      </c>
      <c r="AB557" s="16">
        <f>IF(Dane!$E$3=1,AP557+BB557+BN557,IF(Dane!$E$3=2,AV557+BH557+BT557,AX557+BJ557+BV557))</f>
        <v>0</v>
      </c>
      <c r="AC557" s="16">
        <f>IF(((K557*Dane!$C$9)-AA557)&lt;0,0,(K557*Dane!$C$9)-AA557)</f>
        <v>0</v>
      </c>
      <c r="AD557" s="37">
        <f>IFERROR(IF(((L557*Dane!$C$9)-AB557)&lt;0,0,(L557*Dane!$C$9)-AB557),0)</f>
        <v>0</v>
      </c>
      <c r="AE557" s="97"/>
      <c r="AF557" s="77">
        <f>IF(Dane!$E$3=1,AO557,IF(Dane!$E$3=2,AU557,AW557))</f>
        <v>0</v>
      </c>
      <c r="AG557" s="77">
        <f>IF(Dane!$E$3=1,AP557,IF(Dane!$E$3=2,AV557,AX557))</f>
        <v>0</v>
      </c>
      <c r="AH557" s="77">
        <f>IF(Dane!$E$3=1,BA557,IF(Dane!$E$3=2,BG557,BI557))</f>
        <v>0</v>
      </c>
      <c r="AI557" s="77">
        <f>IF(Dane!$E$3=1,BB557,IF(Dane!$E$3=2,BH557,BJ557))</f>
        <v>0</v>
      </c>
      <c r="AJ557" s="77">
        <f>IF(Dane!$E$3=1,BM557,IF(Dane!$E$3=2,BS557,BU557))</f>
        <v>0</v>
      </c>
      <c r="AK557" s="77">
        <f>IF(Dane!$E$3=1,BN557,IF(Dane!$E$3=2,BT557,BV557))</f>
        <v>0</v>
      </c>
      <c r="AL557" s="24">
        <f t="shared" si="265"/>
        <v>0</v>
      </c>
      <c r="AM557" s="24">
        <f t="shared" si="266"/>
        <v>0</v>
      </c>
      <c r="AN557" s="24"/>
      <c r="AO557" s="24">
        <f t="shared" si="251"/>
        <v>0</v>
      </c>
      <c r="AP557" s="24">
        <f t="shared" si="267"/>
        <v>0</v>
      </c>
      <c r="AQ557" s="24">
        <f t="shared" si="252"/>
        <v>0</v>
      </c>
      <c r="AR557" s="24">
        <f t="shared" si="253"/>
        <v>0</v>
      </c>
      <c r="AS557" s="24">
        <f t="shared" si="254"/>
        <v>0</v>
      </c>
      <c r="AT557" s="24">
        <f t="shared" si="268"/>
        <v>0</v>
      </c>
      <c r="AU557" s="24">
        <f t="shared" si="277"/>
        <v>0</v>
      </c>
      <c r="AV557" s="24">
        <v>0</v>
      </c>
      <c r="AW557" s="24">
        <f t="shared" si="280"/>
        <v>0</v>
      </c>
      <c r="AX557" s="24">
        <v>0</v>
      </c>
      <c r="AY557" s="24">
        <f t="shared" si="269"/>
        <v>0</v>
      </c>
      <c r="AZ557" s="24">
        <f t="shared" si="270"/>
        <v>0</v>
      </c>
      <c r="BA557" s="24">
        <f t="shared" si="255"/>
        <v>0</v>
      </c>
      <c r="BB557" s="24">
        <f t="shared" si="256"/>
        <v>0</v>
      </c>
      <c r="BC557" s="24">
        <f t="shared" si="257"/>
        <v>0</v>
      </c>
      <c r="BD557" s="24">
        <f t="shared" si="258"/>
        <v>0</v>
      </c>
      <c r="BE557" s="24">
        <f t="shared" si="259"/>
        <v>0</v>
      </c>
      <c r="BF557" s="24">
        <f t="shared" si="271"/>
        <v>0</v>
      </c>
      <c r="BG557" s="24">
        <f t="shared" si="278"/>
        <v>0</v>
      </c>
      <c r="BH557" s="24">
        <v>0</v>
      </c>
      <c r="BI557" s="24">
        <f t="shared" si="272"/>
        <v>0</v>
      </c>
      <c r="BJ557" s="24">
        <v>0</v>
      </c>
      <c r="BK557" s="24">
        <f t="shared" si="273"/>
        <v>0</v>
      </c>
      <c r="BL557" s="24">
        <f t="shared" si="274"/>
        <v>0</v>
      </c>
      <c r="BM557" s="24">
        <f t="shared" si="260"/>
        <v>0</v>
      </c>
      <c r="BN557" s="24">
        <f t="shared" si="261"/>
        <v>0</v>
      </c>
      <c r="BO557" s="24">
        <f t="shared" si="262"/>
        <v>0</v>
      </c>
      <c r="BP557" s="24">
        <f t="shared" si="263"/>
        <v>0</v>
      </c>
      <c r="BQ557" s="24">
        <f t="shared" si="264"/>
        <v>0</v>
      </c>
      <c r="BR557" s="24">
        <f t="shared" si="275"/>
        <v>0</v>
      </c>
      <c r="BS557" s="24">
        <f t="shared" si="279"/>
        <v>0</v>
      </c>
      <c r="BT557" s="24">
        <v>0</v>
      </c>
      <c r="BU557" s="24">
        <f t="shared" si="276"/>
        <v>0</v>
      </c>
      <c r="BV557" s="24">
        <v>0</v>
      </c>
    </row>
    <row r="558" spans="1:74">
      <c r="A558" s="87">
        <v>549</v>
      </c>
      <c r="B558" s="1"/>
      <c r="C558" s="1"/>
      <c r="D558" s="2"/>
      <c r="E558" s="3"/>
      <c r="F558" s="4"/>
      <c r="G558" s="5"/>
      <c r="H558" s="4"/>
      <c r="I558" s="5"/>
      <c r="J558" s="6"/>
      <c r="K558" s="5"/>
      <c r="L558" s="5"/>
      <c r="M558" s="5"/>
      <c r="N558" s="7"/>
      <c r="O558" s="38"/>
      <c r="P558" s="5"/>
      <c r="Q558" s="5"/>
      <c r="R558" s="7"/>
      <c r="S558" s="38"/>
      <c r="T558" s="5"/>
      <c r="U558" s="5"/>
      <c r="V558" s="55"/>
      <c r="W558" s="38"/>
      <c r="X558" s="5"/>
      <c r="Y558" s="5"/>
      <c r="Z558" s="55"/>
      <c r="AA558" s="36">
        <f>IF(Dane!$E$3=1,AO558+BA558+BM558,IF(Dane!$E$3=2,AU558+BG558+BS558,AW558+BI558+BU558))</f>
        <v>0</v>
      </c>
      <c r="AB558" s="16">
        <f>IF(Dane!$E$3=1,AP558+BB558+BN558,IF(Dane!$E$3=2,AV558+BH558+BT558,AX558+BJ558+BV558))</f>
        <v>0</v>
      </c>
      <c r="AC558" s="16">
        <f>IF(((K558*Dane!$C$9)-AA558)&lt;0,0,(K558*Dane!$C$9)-AA558)</f>
        <v>0</v>
      </c>
      <c r="AD558" s="37">
        <f>IFERROR(IF(((L558*Dane!$C$9)-AB558)&lt;0,0,(L558*Dane!$C$9)-AB558),0)</f>
        <v>0</v>
      </c>
      <c r="AE558" s="97"/>
      <c r="AF558" s="77">
        <f>IF(Dane!$E$3=1,AO558,IF(Dane!$E$3=2,AU558,AW558))</f>
        <v>0</v>
      </c>
      <c r="AG558" s="77">
        <f>IF(Dane!$E$3=1,AP558,IF(Dane!$E$3=2,AV558,AX558))</f>
        <v>0</v>
      </c>
      <c r="AH558" s="77">
        <f>IF(Dane!$E$3=1,BA558,IF(Dane!$E$3=2,BG558,BI558))</f>
        <v>0</v>
      </c>
      <c r="AI558" s="77">
        <f>IF(Dane!$E$3=1,BB558,IF(Dane!$E$3=2,BH558,BJ558))</f>
        <v>0</v>
      </c>
      <c r="AJ558" s="77">
        <f>IF(Dane!$E$3=1,BM558,IF(Dane!$E$3=2,BS558,BU558))</f>
        <v>0</v>
      </c>
      <c r="AK558" s="77">
        <f>IF(Dane!$E$3=1,BN558,IF(Dane!$E$3=2,BT558,BV558))</f>
        <v>0</v>
      </c>
      <c r="AL558" s="24">
        <f t="shared" si="265"/>
        <v>0</v>
      </c>
      <c r="AM558" s="24">
        <f t="shared" si="266"/>
        <v>0</v>
      </c>
      <c r="AN558" s="24"/>
      <c r="AO558" s="24">
        <f t="shared" si="251"/>
        <v>0</v>
      </c>
      <c r="AP558" s="24">
        <f t="shared" si="267"/>
        <v>0</v>
      </c>
      <c r="AQ558" s="24">
        <f t="shared" si="252"/>
        <v>0</v>
      </c>
      <c r="AR558" s="24">
        <f t="shared" si="253"/>
        <v>0</v>
      </c>
      <c r="AS558" s="24">
        <f t="shared" si="254"/>
        <v>0</v>
      </c>
      <c r="AT558" s="24">
        <f t="shared" si="268"/>
        <v>0</v>
      </c>
      <c r="AU558" s="24">
        <f t="shared" si="277"/>
        <v>0</v>
      </c>
      <c r="AV558" s="24">
        <v>0</v>
      </c>
      <c r="AW558" s="24">
        <f t="shared" si="280"/>
        <v>0</v>
      </c>
      <c r="AX558" s="24">
        <v>0</v>
      </c>
      <c r="AY558" s="24">
        <f t="shared" si="269"/>
        <v>0</v>
      </c>
      <c r="AZ558" s="24">
        <f t="shared" si="270"/>
        <v>0</v>
      </c>
      <c r="BA558" s="24">
        <f t="shared" si="255"/>
        <v>0</v>
      </c>
      <c r="BB558" s="24">
        <f t="shared" si="256"/>
        <v>0</v>
      </c>
      <c r="BC558" s="24">
        <f t="shared" si="257"/>
        <v>0</v>
      </c>
      <c r="BD558" s="24">
        <f t="shared" si="258"/>
        <v>0</v>
      </c>
      <c r="BE558" s="24">
        <f t="shared" si="259"/>
        <v>0</v>
      </c>
      <c r="BF558" s="24">
        <f t="shared" si="271"/>
        <v>0</v>
      </c>
      <c r="BG558" s="24">
        <f t="shared" si="278"/>
        <v>0</v>
      </c>
      <c r="BH558" s="24">
        <v>0</v>
      </c>
      <c r="BI558" s="24">
        <f t="shared" si="272"/>
        <v>0</v>
      </c>
      <c r="BJ558" s="24">
        <v>0</v>
      </c>
      <c r="BK558" s="24">
        <f t="shared" si="273"/>
        <v>0</v>
      </c>
      <c r="BL558" s="24">
        <f t="shared" si="274"/>
        <v>0</v>
      </c>
      <c r="BM558" s="24">
        <f t="shared" si="260"/>
        <v>0</v>
      </c>
      <c r="BN558" s="24">
        <f t="shared" si="261"/>
        <v>0</v>
      </c>
      <c r="BO558" s="24">
        <f t="shared" si="262"/>
        <v>0</v>
      </c>
      <c r="BP558" s="24">
        <f t="shared" si="263"/>
        <v>0</v>
      </c>
      <c r="BQ558" s="24">
        <f t="shared" si="264"/>
        <v>0</v>
      </c>
      <c r="BR558" s="24">
        <f t="shared" si="275"/>
        <v>0</v>
      </c>
      <c r="BS558" s="24">
        <f t="shared" si="279"/>
        <v>0</v>
      </c>
      <c r="BT558" s="24">
        <v>0</v>
      </c>
      <c r="BU558" s="24">
        <f t="shared" si="276"/>
        <v>0</v>
      </c>
      <c r="BV558" s="24">
        <v>0</v>
      </c>
    </row>
    <row r="559" spans="1:74">
      <c r="A559" s="87">
        <v>550</v>
      </c>
      <c r="B559" s="1"/>
      <c r="C559" s="1"/>
      <c r="D559" s="2"/>
      <c r="E559" s="3"/>
      <c r="F559" s="4"/>
      <c r="G559" s="5"/>
      <c r="H559" s="4"/>
      <c r="I559" s="5"/>
      <c r="J559" s="6"/>
      <c r="K559" s="5"/>
      <c r="L559" s="5"/>
      <c r="M559" s="5"/>
      <c r="N559" s="7"/>
      <c r="O559" s="38"/>
      <c r="P559" s="5"/>
      <c r="Q559" s="5"/>
      <c r="R559" s="7"/>
      <c r="S559" s="38"/>
      <c r="T559" s="5"/>
      <c r="U559" s="5"/>
      <c r="V559" s="55"/>
      <c r="W559" s="38"/>
      <c r="X559" s="5"/>
      <c r="Y559" s="5"/>
      <c r="Z559" s="55"/>
      <c r="AA559" s="36">
        <f>IF(Dane!$E$3=1,AO559+BA559+BM559,IF(Dane!$E$3=2,AU559+BG559+BS559,AW559+BI559+BU559))</f>
        <v>0</v>
      </c>
      <c r="AB559" s="16">
        <f>IF(Dane!$E$3=1,AP559+BB559+BN559,IF(Dane!$E$3=2,AV559+BH559+BT559,AX559+BJ559+BV559))</f>
        <v>0</v>
      </c>
      <c r="AC559" s="16">
        <f>IF(((K559*Dane!$C$9)-AA559)&lt;0,0,(K559*Dane!$C$9)-AA559)</f>
        <v>0</v>
      </c>
      <c r="AD559" s="37">
        <f>IFERROR(IF(((L559*Dane!$C$9)-AB559)&lt;0,0,(L559*Dane!$C$9)-AB559),0)</f>
        <v>0</v>
      </c>
      <c r="AE559" s="97"/>
      <c r="AF559" s="77">
        <f>IF(Dane!$E$3=1,AO559,IF(Dane!$E$3=2,AU559,AW559))</f>
        <v>0</v>
      </c>
      <c r="AG559" s="77">
        <f>IF(Dane!$E$3=1,AP559,IF(Dane!$E$3=2,AV559,AX559))</f>
        <v>0</v>
      </c>
      <c r="AH559" s="77">
        <f>IF(Dane!$E$3=1,BA559,IF(Dane!$E$3=2,BG559,BI559))</f>
        <v>0</v>
      </c>
      <c r="AI559" s="77">
        <f>IF(Dane!$E$3=1,BB559,IF(Dane!$E$3=2,BH559,BJ559))</f>
        <v>0</v>
      </c>
      <c r="AJ559" s="77">
        <f>IF(Dane!$E$3=1,BM559,IF(Dane!$E$3=2,BS559,BU559))</f>
        <v>0</v>
      </c>
      <c r="AK559" s="77">
        <f>IF(Dane!$E$3=1,BN559,IF(Dane!$E$3=2,BT559,BV559))</f>
        <v>0</v>
      </c>
      <c r="AL559" s="24">
        <f t="shared" si="265"/>
        <v>0</v>
      </c>
      <c r="AM559" s="24">
        <f t="shared" si="266"/>
        <v>0</v>
      </c>
      <c r="AN559" s="24"/>
      <c r="AO559" s="24">
        <f t="shared" si="251"/>
        <v>0</v>
      </c>
      <c r="AP559" s="24">
        <f t="shared" si="267"/>
        <v>0</v>
      </c>
      <c r="AQ559" s="24">
        <f t="shared" si="252"/>
        <v>0</v>
      </c>
      <c r="AR559" s="24">
        <f t="shared" si="253"/>
        <v>0</v>
      </c>
      <c r="AS559" s="24">
        <f t="shared" si="254"/>
        <v>0</v>
      </c>
      <c r="AT559" s="24">
        <f t="shared" si="268"/>
        <v>0</v>
      </c>
      <c r="AU559" s="24">
        <f t="shared" si="277"/>
        <v>0</v>
      </c>
      <c r="AV559" s="24">
        <v>0</v>
      </c>
      <c r="AW559" s="24">
        <f t="shared" si="280"/>
        <v>0</v>
      </c>
      <c r="AX559" s="24">
        <v>0</v>
      </c>
      <c r="AY559" s="24">
        <f t="shared" si="269"/>
        <v>0</v>
      </c>
      <c r="AZ559" s="24">
        <f t="shared" si="270"/>
        <v>0</v>
      </c>
      <c r="BA559" s="24">
        <f t="shared" si="255"/>
        <v>0</v>
      </c>
      <c r="BB559" s="24">
        <f t="shared" si="256"/>
        <v>0</v>
      </c>
      <c r="BC559" s="24">
        <f t="shared" si="257"/>
        <v>0</v>
      </c>
      <c r="BD559" s="24">
        <f t="shared" si="258"/>
        <v>0</v>
      </c>
      <c r="BE559" s="24">
        <f t="shared" si="259"/>
        <v>0</v>
      </c>
      <c r="BF559" s="24">
        <f t="shared" si="271"/>
        <v>0</v>
      </c>
      <c r="BG559" s="24">
        <f t="shared" si="278"/>
        <v>0</v>
      </c>
      <c r="BH559" s="24">
        <v>0</v>
      </c>
      <c r="BI559" s="24">
        <f t="shared" si="272"/>
        <v>0</v>
      </c>
      <c r="BJ559" s="24">
        <v>0</v>
      </c>
      <c r="BK559" s="24">
        <f t="shared" si="273"/>
        <v>0</v>
      </c>
      <c r="BL559" s="24">
        <f t="shared" si="274"/>
        <v>0</v>
      </c>
      <c r="BM559" s="24">
        <f t="shared" si="260"/>
        <v>0</v>
      </c>
      <c r="BN559" s="24">
        <f t="shared" si="261"/>
        <v>0</v>
      </c>
      <c r="BO559" s="24">
        <f t="shared" si="262"/>
        <v>0</v>
      </c>
      <c r="BP559" s="24">
        <f t="shared" si="263"/>
        <v>0</v>
      </c>
      <c r="BQ559" s="24">
        <f t="shared" si="264"/>
        <v>0</v>
      </c>
      <c r="BR559" s="24">
        <f t="shared" si="275"/>
        <v>0</v>
      </c>
      <c r="BS559" s="24">
        <f t="shared" si="279"/>
        <v>0</v>
      </c>
      <c r="BT559" s="24">
        <v>0</v>
      </c>
      <c r="BU559" s="24">
        <f t="shared" si="276"/>
        <v>0</v>
      </c>
      <c r="BV559" s="24">
        <v>0</v>
      </c>
    </row>
    <row r="560" spans="1:74">
      <c r="A560" s="87">
        <v>551</v>
      </c>
      <c r="B560" s="1"/>
      <c r="C560" s="1"/>
      <c r="D560" s="2"/>
      <c r="E560" s="3"/>
      <c r="F560" s="4"/>
      <c r="G560" s="5"/>
      <c r="H560" s="4"/>
      <c r="I560" s="5"/>
      <c r="J560" s="6"/>
      <c r="K560" s="5"/>
      <c r="L560" s="5"/>
      <c r="M560" s="5"/>
      <c r="N560" s="7"/>
      <c r="O560" s="38"/>
      <c r="P560" s="5"/>
      <c r="Q560" s="5"/>
      <c r="R560" s="7"/>
      <c r="S560" s="38"/>
      <c r="T560" s="5"/>
      <c r="U560" s="5"/>
      <c r="V560" s="55"/>
      <c r="W560" s="38"/>
      <c r="X560" s="5"/>
      <c r="Y560" s="5"/>
      <c r="Z560" s="55"/>
      <c r="AA560" s="36">
        <f>IF(Dane!$E$3=1,AO560+BA560+BM560,IF(Dane!$E$3=2,AU560+BG560+BS560,AW560+BI560+BU560))</f>
        <v>0</v>
      </c>
      <c r="AB560" s="16">
        <f>IF(Dane!$E$3=1,AP560+BB560+BN560,IF(Dane!$E$3=2,AV560+BH560+BT560,AX560+BJ560+BV560))</f>
        <v>0</v>
      </c>
      <c r="AC560" s="16">
        <f>IF(((K560*Dane!$C$9)-AA560)&lt;0,0,(K560*Dane!$C$9)-AA560)</f>
        <v>0</v>
      </c>
      <c r="AD560" s="37">
        <f>IFERROR(IF(((L560*Dane!$C$9)-AB560)&lt;0,0,(L560*Dane!$C$9)-AB560),0)</f>
        <v>0</v>
      </c>
      <c r="AE560" s="97"/>
      <c r="AF560" s="77">
        <f>IF(Dane!$E$3=1,AO560,IF(Dane!$E$3=2,AU560,AW560))</f>
        <v>0</v>
      </c>
      <c r="AG560" s="77">
        <f>IF(Dane!$E$3=1,AP560,IF(Dane!$E$3=2,AV560,AX560))</f>
        <v>0</v>
      </c>
      <c r="AH560" s="77">
        <f>IF(Dane!$E$3=1,BA560,IF(Dane!$E$3=2,BG560,BI560))</f>
        <v>0</v>
      </c>
      <c r="AI560" s="77">
        <f>IF(Dane!$E$3=1,BB560,IF(Dane!$E$3=2,BH560,BJ560))</f>
        <v>0</v>
      </c>
      <c r="AJ560" s="77">
        <f>IF(Dane!$E$3=1,BM560,IF(Dane!$E$3=2,BS560,BU560))</f>
        <v>0</v>
      </c>
      <c r="AK560" s="77">
        <f>IF(Dane!$E$3=1,BN560,IF(Dane!$E$3=2,BT560,BV560))</f>
        <v>0</v>
      </c>
      <c r="AL560" s="24">
        <f t="shared" si="265"/>
        <v>0</v>
      </c>
      <c r="AM560" s="24">
        <f t="shared" si="266"/>
        <v>0</v>
      </c>
      <c r="AN560" s="24"/>
      <c r="AO560" s="24">
        <f t="shared" si="251"/>
        <v>0</v>
      </c>
      <c r="AP560" s="24">
        <f t="shared" si="267"/>
        <v>0</v>
      </c>
      <c r="AQ560" s="24">
        <f t="shared" si="252"/>
        <v>0</v>
      </c>
      <c r="AR560" s="24">
        <f t="shared" si="253"/>
        <v>0</v>
      </c>
      <c r="AS560" s="24">
        <f t="shared" si="254"/>
        <v>0</v>
      </c>
      <c r="AT560" s="24">
        <f t="shared" si="268"/>
        <v>0</v>
      </c>
      <c r="AU560" s="24">
        <f t="shared" si="277"/>
        <v>0</v>
      </c>
      <c r="AV560" s="24">
        <v>0</v>
      </c>
      <c r="AW560" s="24">
        <f t="shared" si="280"/>
        <v>0</v>
      </c>
      <c r="AX560" s="24">
        <v>0</v>
      </c>
      <c r="AY560" s="24">
        <f t="shared" si="269"/>
        <v>0</v>
      </c>
      <c r="AZ560" s="24">
        <f t="shared" si="270"/>
        <v>0</v>
      </c>
      <c r="BA560" s="24">
        <f t="shared" si="255"/>
        <v>0</v>
      </c>
      <c r="BB560" s="24">
        <f t="shared" si="256"/>
        <v>0</v>
      </c>
      <c r="BC560" s="24">
        <f t="shared" si="257"/>
        <v>0</v>
      </c>
      <c r="BD560" s="24">
        <f t="shared" si="258"/>
        <v>0</v>
      </c>
      <c r="BE560" s="24">
        <f t="shared" si="259"/>
        <v>0</v>
      </c>
      <c r="BF560" s="24">
        <f t="shared" si="271"/>
        <v>0</v>
      </c>
      <c r="BG560" s="24">
        <f t="shared" si="278"/>
        <v>0</v>
      </c>
      <c r="BH560" s="24">
        <v>0</v>
      </c>
      <c r="BI560" s="24">
        <f t="shared" si="272"/>
        <v>0</v>
      </c>
      <c r="BJ560" s="24">
        <v>0</v>
      </c>
      <c r="BK560" s="24">
        <f t="shared" si="273"/>
        <v>0</v>
      </c>
      <c r="BL560" s="24">
        <f t="shared" si="274"/>
        <v>0</v>
      </c>
      <c r="BM560" s="24">
        <f t="shared" si="260"/>
        <v>0</v>
      </c>
      <c r="BN560" s="24">
        <f t="shared" si="261"/>
        <v>0</v>
      </c>
      <c r="BO560" s="24">
        <f t="shared" si="262"/>
        <v>0</v>
      </c>
      <c r="BP560" s="24">
        <f t="shared" si="263"/>
        <v>0</v>
      </c>
      <c r="BQ560" s="24">
        <f t="shared" si="264"/>
        <v>0</v>
      </c>
      <c r="BR560" s="24">
        <f t="shared" si="275"/>
        <v>0</v>
      </c>
      <c r="BS560" s="24">
        <f t="shared" si="279"/>
        <v>0</v>
      </c>
      <c r="BT560" s="24">
        <v>0</v>
      </c>
      <c r="BU560" s="24">
        <f t="shared" si="276"/>
        <v>0</v>
      </c>
      <c r="BV560" s="24">
        <v>0</v>
      </c>
    </row>
    <row r="561" spans="1:74">
      <c r="A561" s="87">
        <v>552</v>
      </c>
      <c r="B561" s="1"/>
      <c r="C561" s="1"/>
      <c r="D561" s="2"/>
      <c r="E561" s="3"/>
      <c r="F561" s="4"/>
      <c r="G561" s="5"/>
      <c r="H561" s="4"/>
      <c r="I561" s="5"/>
      <c r="J561" s="6"/>
      <c r="K561" s="5"/>
      <c r="L561" s="5"/>
      <c r="M561" s="5"/>
      <c r="N561" s="7"/>
      <c r="O561" s="38"/>
      <c r="P561" s="5"/>
      <c r="Q561" s="5"/>
      <c r="R561" s="7"/>
      <c r="S561" s="38"/>
      <c r="T561" s="5"/>
      <c r="U561" s="5"/>
      <c r="V561" s="55"/>
      <c r="W561" s="38"/>
      <c r="X561" s="5"/>
      <c r="Y561" s="5"/>
      <c r="Z561" s="55"/>
      <c r="AA561" s="36">
        <f>IF(Dane!$E$3=1,AO561+BA561+BM561,IF(Dane!$E$3=2,AU561+BG561+BS561,AW561+BI561+BU561))</f>
        <v>0</v>
      </c>
      <c r="AB561" s="16">
        <f>IF(Dane!$E$3=1,AP561+BB561+BN561,IF(Dane!$E$3=2,AV561+BH561+BT561,AX561+BJ561+BV561))</f>
        <v>0</v>
      </c>
      <c r="AC561" s="16">
        <f>IF(((K561*Dane!$C$9)-AA561)&lt;0,0,(K561*Dane!$C$9)-AA561)</f>
        <v>0</v>
      </c>
      <c r="AD561" s="37">
        <f>IFERROR(IF(((L561*Dane!$C$9)-AB561)&lt;0,0,(L561*Dane!$C$9)-AB561),0)</f>
        <v>0</v>
      </c>
      <c r="AE561" s="97"/>
      <c r="AF561" s="77">
        <f>IF(Dane!$E$3=1,AO561,IF(Dane!$E$3=2,AU561,AW561))</f>
        <v>0</v>
      </c>
      <c r="AG561" s="77">
        <f>IF(Dane!$E$3=1,AP561,IF(Dane!$E$3=2,AV561,AX561))</f>
        <v>0</v>
      </c>
      <c r="AH561" s="77">
        <f>IF(Dane!$E$3=1,BA561,IF(Dane!$E$3=2,BG561,BI561))</f>
        <v>0</v>
      </c>
      <c r="AI561" s="77">
        <f>IF(Dane!$E$3=1,BB561,IF(Dane!$E$3=2,BH561,BJ561))</f>
        <v>0</v>
      </c>
      <c r="AJ561" s="77">
        <f>IF(Dane!$E$3=1,BM561,IF(Dane!$E$3=2,BS561,BU561))</f>
        <v>0</v>
      </c>
      <c r="AK561" s="77">
        <f>IF(Dane!$E$3=1,BN561,IF(Dane!$E$3=2,BT561,BV561))</f>
        <v>0</v>
      </c>
      <c r="AL561" s="24">
        <f t="shared" si="265"/>
        <v>0</v>
      </c>
      <c r="AM561" s="24">
        <f t="shared" si="266"/>
        <v>0</v>
      </c>
      <c r="AN561" s="24"/>
      <c r="AO561" s="24">
        <f t="shared" si="251"/>
        <v>0</v>
      </c>
      <c r="AP561" s="24">
        <f t="shared" si="267"/>
        <v>0</v>
      </c>
      <c r="AQ561" s="24">
        <f t="shared" si="252"/>
        <v>0</v>
      </c>
      <c r="AR561" s="24">
        <f t="shared" si="253"/>
        <v>0</v>
      </c>
      <c r="AS561" s="24">
        <f t="shared" si="254"/>
        <v>0</v>
      </c>
      <c r="AT561" s="24">
        <f t="shared" si="268"/>
        <v>0</v>
      </c>
      <c r="AU561" s="24">
        <f t="shared" si="277"/>
        <v>0</v>
      </c>
      <c r="AV561" s="24">
        <v>0</v>
      </c>
      <c r="AW561" s="24">
        <f t="shared" si="280"/>
        <v>0</v>
      </c>
      <c r="AX561" s="24">
        <v>0</v>
      </c>
      <c r="AY561" s="24">
        <f t="shared" si="269"/>
        <v>0</v>
      </c>
      <c r="AZ561" s="24">
        <f t="shared" si="270"/>
        <v>0</v>
      </c>
      <c r="BA561" s="24">
        <f t="shared" si="255"/>
        <v>0</v>
      </c>
      <c r="BB561" s="24">
        <f t="shared" si="256"/>
        <v>0</v>
      </c>
      <c r="BC561" s="24">
        <f t="shared" si="257"/>
        <v>0</v>
      </c>
      <c r="BD561" s="24">
        <f t="shared" si="258"/>
        <v>0</v>
      </c>
      <c r="BE561" s="24">
        <f t="shared" si="259"/>
        <v>0</v>
      </c>
      <c r="BF561" s="24">
        <f t="shared" si="271"/>
        <v>0</v>
      </c>
      <c r="BG561" s="24">
        <f t="shared" si="278"/>
        <v>0</v>
      </c>
      <c r="BH561" s="24">
        <v>0</v>
      </c>
      <c r="BI561" s="24">
        <f t="shared" si="272"/>
        <v>0</v>
      </c>
      <c r="BJ561" s="24">
        <v>0</v>
      </c>
      <c r="BK561" s="24">
        <f t="shared" si="273"/>
        <v>0</v>
      </c>
      <c r="BL561" s="24">
        <f t="shared" si="274"/>
        <v>0</v>
      </c>
      <c r="BM561" s="24">
        <f t="shared" si="260"/>
        <v>0</v>
      </c>
      <c r="BN561" s="24">
        <f t="shared" si="261"/>
        <v>0</v>
      </c>
      <c r="BO561" s="24">
        <f t="shared" si="262"/>
        <v>0</v>
      </c>
      <c r="BP561" s="24">
        <f t="shared" si="263"/>
        <v>0</v>
      </c>
      <c r="BQ561" s="24">
        <f t="shared" si="264"/>
        <v>0</v>
      </c>
      <c r="BR561" s="24">
        <f t="shared" si="275"/>
        <v>0</v>
      </c>
      <c r="BS561" s="24">
        <f t="shared" si="279"/>
        <v>0</v>
      </c>
      <c r="BT561" s="24">
        <v>0</v>
      </c>
      <c r="BU561" s="24">
        <f t="shared" si="276"/>
        <v>0</v>
      </c>
      <c r="BV561" s="24">
        <v>0</v>
      </c>
    </row>
    <row r="562" spans="1:74">
      <c r="A562" s="87">
        <v>553</v>
      </c>
      <c r="B562" s="1"/>
      <c r="C562" s="1"/>
      <c r="D562" s="2"/>
      <c r="E562" s="3"/>
      <c r="F562" s="4"/>
      <c r="G562" s="5"/>
      <c r="H562" s="4"/>
      <c r="I562" s="5"/>
      <c r="J562" s="6"/>
      <c r="K562" s="5"/>
      <c r="L562" s="5"/>
      <c r="M562" s="5"/>
      <c r="N562" s="7"/>
      <c r="O562" s="38"/>
      <c r="P562" s="5"/>
      <c r="Q562" s="5"/>
      <c r="R562" s="7"/>
      <c r="S562" s="38"/>
      <c r="T562" s="5"/>
      <c r="U562" s="5"/>
      <c r="V562" s="55"/>
      <c r="W562" s="38"/>
      <c r="X562" s="5"/>
      <c r="Y562" s="5"/>
      <c r="Z562" s="55"/>
      <c r="AA562" s="36">
        <f>IF(Dane!$E$3=1,AO562+BA562+BM562,IF(Dane!$E$3=2,AU562+BG562+BS562,AW562+BI562+BU562))</f>
        <v>0</v>
      </c>
      <c r="AB562" s="16">
        <f>IF(Dane!$E$3=1,AP562+BB562+BN562,IF(Dane!$E$3=2,AV562+BH562+BT562,AX562+BJ562+BV562))</f>
        <v>0</v>
      </c>
      <c r="AC562" s="16">
        <f>IF(((K562*Dane!$C$9)-AA562)&lt;0,0,(K562*Dane!$C$9)-AA562)</f>
        <v>0</v>
      </c>
      <c r="AD562" s="37">
        <f>IFERROR(IF(((L562*Dane!$C$9)-AB562)&lt;0,0,(L562*Dane!$C$9)-AB562),0)</f>
        <v>0</v>
      </c>
      <c r="AE562" s="97"/>
      <c r="AF562" s="77">
        <f>IF(Dane!$E$3=1,AO562,IF(Dane!$E$3=2,AU562,AW562))</f>
        <v>0</v>
      </c>
      <c r="AG562" s="77">
        <f>IF(Dane!$E$3=1,AP562,IF(Dane!$E$3=2,AV562,AX562))</f>
        <v>0</v>
      </c>
      <c r="AH562" s="77">
        <f>IF(Dane!$E$3=1,BA562,IF(Dane!$E$3=2,BG562,BI562))</f>
        <v>0</v>
      </c>
      <c r="AI562" s="77">
        <f>IF(Dane!$E$3=1,BB562,IF(Dane!$E$3=2,BH562,BJ562))</f>
        <v>0</v>
      </c>
      <c r="AJ562" s="77">
        <f>IF(Dane!$E$3=1,BM562,IF(Dane!$E$3=2,BS562,BU562))</f>
        <v>0</v>
      </c>
      <c r="AK562" s="77">
        <f>IF(Dane!$E$3=1,BN562,IF(Dane!$E$3=2,BT562,BV562))</f>
        <v>0</v>
      </c>
      <c r="AL562" s="24">
        <f t="shared" si="265"/>
        <v>0</v>
      </c>
      <c r="AM562" s="24">
        <f t="shared" si="266"/>
        <v>0</v>
      </c>
      <c r="AN562" s="24"/>
      <c r="AO562" s="24">
        <f t="shared" si="251"/>
        <v>0</v>
      </c>
      <c r="AP562" s="24">
        <f t="shared" si="267"/>
        <v>0</v>
      </c>
      <c r="AQ562" s="24">
        <f t="shared" si="252"/>
        <v>0</v>
      </c>
      <c r="AR562" s="24">
        <f t="shared" si="253"/>
        <v>0</v>
      </c>
      <c r="AS562" s="24">
        <f t="shared" si="254"/>
        <v>0</v>
      </c>
      <c r="AT562" s="24">
        <f t="shared" si="268"/>
        <v>0</v>
      </c>
      <c r="AU562" s="24">
        <f t="shared" si="277"/>
        <v>0</v>
      </c>
      <c r="AV562" s="24">
        <v>0</v>
      </c>
      <c r="AW562" s="24">
        <f t="shared" si="280"/>
        <v>0</v>
      </c>
      <c r="AX562" s="24">
        <v>0</v>
      </c>
      <c r="AY562" s="24">
        <f t="shared" si="269"/>
        <v>0</v>
      </c>
      <c r="AZ562" s="24">
        <f t="shared" si="270"/>
        <v>0</v>
      </c>
      <c r="BA562" s="24">
        <f t="shared" si="255"/>
        <v>0</v>
      </c>
      <c r="BB562" s="24">
        <f t="shared" si="256"/>
        <v>0</v>
      </c>
      <c r="BC562" s="24">
        <f t="shared" si="257"/>
        <v>0</v>
      </c>
      <c r="BD562" s="24">
        <f t="shared" si="258"/>
        <v>0</v>
      </c>
      <c r="BE562" s="24">
        <f t="shared" si="259"/>
        <v>0</v>
      </c>
      <c r="BF562" s="24">
        <f t="shared" si="271"/>
        <v>0</v>
      </c>
      <c r="BG562" s="24">
        <f t="shared" si="278"/>
        <v>0</v>
      </c>
      <c r="BH562" s="24">
        <v>0</v>
      </c>
      <c r="BI562" s="24">
        <f t="shared" si="272"/>
        <v>0</v>
      </c>
      <c r="BJ562" s="24">
        <v>0</v>
      </c>
      <c r="BK562" s="24">
        <f t="shared" si="273"/>
        <v>0</v>
      </c>
      <c r="BL562" s="24">
        <f t="shared" si="274"/>
        <v>0</v>
      </c>
      <c r="BM562" s="24">
        <f t="shared" si="260"/>
        <v>0</v>
      </c>
      <c r="BN562" s="24">
        <f t="shared" si="261"/>
        <v>0</v>
      </c>
      <c r="BO562" s="24">
        <f t="shared" si="262"/>
        <v>0</v>
      </c>
      <c r="BP562" s="24">
        <f t="shared" si="263"/>
        <v>0</v>
      </c>
      <c r="BQ562" s="24">
        <f t="shared" si="264"/>
        <v>0</v>
      </c>
      <c r="BR562" s="24">
        <f t="shared" si="275"/>
        <v>0</v>
      </c>
      <c r="BS562" s="24">
        <f t="shared" si="279"/>
        <v>0</v>
      </c>
      <c r="BT562" s="24">
        <v>0</v>
      </c>
      <c r="BU562" s="24">
        <f t="shared" si="276"/>
        <v>0</v>
      </c>
      <c r="BV562" s="24">
        <v>0</v>
      </c>
    </row>
    <row r="563" spans="1:74">
      <c r="A563" s="87">
        <v>554</v>
      </c>
      <c r="B563" s="1"/>
      <c r="C563" s="1"/>
      <c r="D563" s="2"/>
      <c r="E563" s="3"/>
      <c r="F563" s="4"/>
      <c r="G563" s="5"/>
      <c r="H563" s="4"/>
      <c r="I563" s="5"/>
      <c r="J563" s="6"/>
      <c r="K563" s="5"/>
      <c r="L563" s="5"/>
      <c r="M563" s="5"/>
      <c r="N563" s="7"/>
      <c r="O563" s="38"/>
      <c r="P563" s="5"/>
      <c r="Q563" s="5"/>
      <c r="R563" s="7"/>
      <c r="S563" s="38"/>
      <c r="T563" s="5"/>
      <c r="U563" s="5"/>
      <c r="V563" s="55"/>
      <c r="W563" s="38"/>
      <c r="X563" s="5"/>
      <c r="Y563" s="5"/>
      <c r="Z563" s="55"/>
      <c r="AA563" s="36">
        <f>IF(Dane!$E$3=1,AO563+BA563+BM563,IF(Dane!$E$3=2,AU563+BG563+BS563,AW563+BI563+BU563))</f>
        <v>0</v>
      </c>
      <c r="AB563" s="16">
        <f>IF(Dane!$E$3=1,AP563+BB563+BN563,IF(Dane!$E$3=2,AV563+BH563+BT563,AX563+BJ563+BV563))</f>
        <v>0</v>
      </c>
      <c r="AC563" s="16">
        <f>IF(((K563*Dane!$C$9)-AA563)&lt;0,0,(K563*Dane!$C$9)-AA563)</f>
        <v>0</v>
      </c>
      <c r="AD563" s="37">
        <f>IFERROR(IF(((L563*Dane!$C$9)-AB563)&lt;0,0,(L563*Dane!$C$9)-AB563),0)</f>
        <v>0</v>
      </c>
      <c r="AE563" s="97"/>
      <c r="AF563" s="77">
        <f>IF(Dane!$E$3=1,AO563,IF(Dane!$E$3=2,AU563,AW563))</f>
        <v>0</v>
      </c>
      <c r="AG563" s="77">
        <f>IF(Dane!$E$3=1,AP563,IF(Dane!$E$3=2,AV563,AX563))</f>
        <v>0</v>
      </c>
      <c r="AH563" s="77">
        <f>IF(Dane!$E$3=1,BA563,IF(Dane!$E$3=2,BG563,BI563))</f>
        <v>0</v>
      </c>
      <c r="AI563" s="77">
        <f>IF(Dane!$E$3=1,BB563,IF(Dane!$E$3=2,BH563,BJ563))</f>
        <v>0</v>
      </c>
      <c r="AJ563" s="77">
        <f>IF(Dane!$E$3=1,BM563,IF(Dane!$E$3=2,BS563,BU563))</f>
        <v>0</v>
      </c>
      <c r="AK563" s="77">
        <f>IF(Dane!$E$3=1,BN563,IF(Dane!$E$3=2,BT563,BV563))</f>
        <v>0</v>
      </c>
      <c r="AL563" s="24">
        <f t="shared" si="265"/>
        <v>0</v>
      </c>
      <c r="AM563" s="24">
        <f t="shared" si="266"/>
        <v>0</v>
      </c>
      <c r="AN563" s="24"/>
      <c r="AO563" s="24">
        <f t="shared" si="251"/>
        <v>0</v>
      </c>
      <c r="AP563" s="24">
        <f t="shared" si="267"/>
        <v>0</v>
      </c>
      <c r="AQ563" s="24">
        <f t="shared" si="252"/>
        <v>0</v>
      </c>
      <c r="AR563" s="24">
        <f t="shared" si="253"/>
        <v>0</v>
      </c>
      <c r="AS563" s="24">
        <f t="shared" si="254"/>
        <v>0</v>
      </c>
      <c r="AT563" s="24">
        <f t="shared" si="268"/>
        <v>0</v>
      </c>
      <c r="AU563" s="24">
        <f t="shared" si="277"/>
        <v>0</v>
      </c>
      <c r="AV563" s="24">
        <v>0</v>
      </c>
      <c r="AW563" s="24">
        <f t="shared" si="280"/>
        <v>0</v>
      </c>
      <c r="AX563" s="24">
        <v>0</v>
      </c>
      <c r="AY563" s="24">
        <f t="shared" si="269"/>
        <v>0</v>
      </c>
      <c r="AZ563" s="24">
        <f t="shared" si="270"/>
        <v>0</v>
      </c>
      <c r="BA563" s="24">
        <f t="shared" si="255"/>
        <v>0</v>
      </c>
      <c r="BB563" s="24">
        <f t="shared" si="256"/>
        <v>0</v>
      </c>
      <c r="BC563" s="24">
        <f t="shared" si="257"/>
        <v>0</v>
      </c>
      <c r="BD563" s="24">
        <f t="shared" si="258"/>
        <v>0</v>
      </c>
      <c r="BE563" s="24">
        <f t="shared" si="259"/>
        <v>0</v>
      </c>
      <c r="BF563" s="24">
        <f t="shared" si="271"/>
        <v>0</v>
      </c>
      <c r="BG563" s="24">
        <f t="shared" si="278"/>
        <v>0</v>
      </c>
      <c r="BH563" s="24">
        <v>0</v>
      </c>
      <c r="BI563" s="24">
        <f t="shared" si="272"/>
        <v>0</v>
      </c>
      <c r="BJ563" s="24">
        <v>0</v>
      </c>
      <c r="BK563" s="24">
        <f t="shared" si="273"/>
        <v>0</v>
      </c>
      <c r="BL563" s="24">
        <f t="shared" si="274"/>
        <v>0</v>
      </c>
      <c r="BM563" s="24">
        <f t="shared" si="260"/>
        <v>0</v>
      </c>
      <c r="BN563" s="24">
        <f t="shared" si="261"/>
        <v>0</v>
      </c>
      <c r="BO563" s="24">
        <f t="shared" si="262"/>
        <v>0</v>
      </c>
      <c r="BP563" s="24">
        <f t="shared" si="263"/>
        <v>0</v>
      </c>
      <c r="BQ563" s="24">
        <f t="shared" si="264"/>
        <v>0</v>
      </c>
      <c r="BR563" s="24">
        <f t="shared" si="275"/>
        <v>0</v>
      </c>
      <c r="BS563" s="24">
        <f t="shared" si="279"/>
        <v>0</v>
      </c>
      <c r="BT563" s="24">
        <v>0</v>
      </c>
      <c r="BU563" s="24">
        <f t="shared" si="276"/>
        <v>0</v>
      </c>
      <c r="BV563" s="24">
        <v>0</v>
      </c>
    </row>
    <row r="564" spans="1:74">
      <c r="A564" s="87">
        <v>555</v>
      </c>
      <c r="B564" s="1"/>
      <c r="C564" s="1"/>
      <c r="D564" s="2"/>
      <c r="E564" s="3"/>
      <c r="F564" s="4"/>
      <c r="G564" s="5"/>
      <c r="H564" s="4"/>
      <c r="I564" s="5"/>
      <c r="J564" s="6"/>
      <c r="K564" s="5"/>
      <c r="L564" s="5"/>
      <c r="M564" s="5"/>
      <c r="N564" s="7"/>
      <c r="O564" s="38"/>
      <c r="P564" s="5"/>
      <c r="Q564" s="5"/>
      <c r="R564" s="7"/>
      <c r="S564" s="38"/>
      <c r="T564" s="5"/>
      <c r="U564" s="5"/>
      <c r="V564" s="55"/>
      <c r="W564" s="38"/>
      <c r="X564" s="5"/>
      <c r="Y564" s="5"/>
      <c r="Z564" s="55"/>
      <c r="AA564" s="36">
        <f>IF(Dane!$E$3=1,AO564+BA564+BM564,IF(Dane!$E$3=2,AU564+BG564+BS564,AW564+BI564+BU564))</f>
        <v>0</v>
      </c>
      <c r="AB564" s="16">
        <f>IF(Dane!$E$3=1,AP564+BB564+BN564,IF(Dane!$E$3=2,AV564+BH564+BT564,AX564+BJ564+BV564))</f>
        <v>0</v>
      </c>
      <c r="AC564" s="16">
        <f>IF(((K564*Dane!$C$9)-AA564)&lt;0,0,(K564*Dane!$C$9)-AA564)</f>
        <v>0</v>
      </c>
      <c r="AD564" s="37">
        <f>IFERROR(IF(((L564*Dane!$C$9)-AB564)&lt;0,0,(L564*Dane!$C$9)-AB564),0)</f>
        <v>0</v>
      </c>
      <c r="AE564" s="97"/>
      <c r="AF564" s="77">
        <f>IF(Dane!$E$3=1,AO564,IF(Dane!$E$3=2,AU564,AW564))</f>
        <v>0</v>
      </c>
      <c r="AG564" s="77">
        <f>IF(Dane!$E$3=1,AP564,IF(Dane!$E$3=2,AV564,AX564))</f>
        <v>0</v>
      </c>
      <c r="AH564" s="77">
        <f>IF(Dane!$E$3=1,BA564,IF(Dane!$E$3=2,BG564,BI564))</f>
        <v>0</v>
      </c>
      <c r="AI564" s="77">
        <f>IF(Dane!$E$3=1,BB564,IF(Dane!$E$3=2,BH564,BJ564))</f>
        <v>0</v>
      </c>
      <c r="AJ564" s="77">
        <f>IF(Dane!$E$3=1,BM564,IF(Dane!$E$3=2,BS564,BU564))</f>
        <v>0</v>
      </c>
      <c r="AK564" s="77">
        <f>IF(Dane!$E$3=1,BN564,IF(Dane!$E$3=2,BT564,BV564))</f>
        <v>0</v>
      </c>
      <c r="AL564" s="24">
        <f t="shared" si="265"/>
        <v>0</v>
      </c>
      <c r="AM564" s="24">
        <f t="shared" si="266"/>
        <v>0</v>
      </c>
      <c r="AN564" s="24"/>
      <c r="AO564" s="24">
        <f t="shared" si="251"/>
        <v>0</v>
      </c>
      <c r="AP564" s="24">
        <f t="shared" si="267"/>
        <v>0</v>
      </c>
      <c r="AQ564" s="24">
        <f t="shared" si="252"/>
        <v>0</v>
      </c>
      <c r="AR564" s="24">
        <f t="shared" si="253"/>
        <v>0</v>
      </c>
      <c r="AS564" s="24">
        <f t="shared" si="254"/>
        <v>0</v>
      </c>
      <c r="AT564" s="24">
        <f t="shared" si="268"/>
        <v>0</v>
      </c>
      <c r="AU564" s="24">
        <f t="shared" si="277"/>
        <v>0</v>
      </c>
      <c r="AV564" s="24">
        <v>0</v>
      </c>
      <c r="AW564" s="24">
        <f t="shared" si="280"/>
        <v>0</v>
      </c>
      <c r="AX564" s="24">
        <v>0</v>
      </c>
      <c r="AY564" s="24">
        <f t="shared" si="269"/>
        <v>0</v>
      </c>
      <c r="AZ564" s="24">
        <f t="shared" si="270"/>
        <v>0</v>
      </c>
      <c r="BA564" s="24">
        <f t="shared" si="255"/>
        <v>0</v>
      </c>
      <c r="BB564" s="24">
        <f t="shared" si="256"/>
        <v>0</v>
      </c>
      <c r="BC564" s="24">
        <f t="shared" si="257"/>
        <v>0</v>
      </c>
      <c r="BD564" s="24">
        <f t="shared" si="258"/>
        <v>0</v>
      </c>
      <c r="BE564" s="24">
        <f t="shared" si="259"/>
        <v>0</v>
      </c>
      <c r="BF564" s="24">
        <f t="shared" si="271"/>
        <v>0</v>
      </c>
      <c r="BG564" s="24">
        <f t="shared" si="278"/>
        <v>0</v>
      </c>
      <c r="BH564" s="24">
        <v>0</v>
      </c>
      <c r="BI564" s="24">
        <f t="shared" si="272"/>
        <v>0</v>
      </c>
      <c r="BJ564" s="24">
        <v>0</v>
      </c>
      <c r="BK564" s="24">
        <f t="shared" si="273"/>
        <v>0</v>
      </c>
      <c r="BL564" s="24">
        <f t="shared" si="274"/>
        <v>0</v>
      </c>
      <c r="BM564" s="24">
        <f t="shared" si="260"/>
        <v>0</v>
      </c>
      <c r="BN564" s="24">
        <f t="shared" si="261"/>
        <v>0</v>
      </c>
      <c r="BO564" s="24">
        <f t="shared" si="262"/>
        <v>0</v>
      </c>
      <c r="BP564" s="24">
        <f t="shared" si="263"/>
        <v>0</v>
      </c>
      <c r="BQ564" s="24">
        <f t="shared" si="264"/>
        <v>0</v>
      </c>
      <c r="BR564" s="24">
        <f t="shared" si="275"/>
        <v>0</v>
      </c>
      <c r="BS564" s="24">
        <f t="shared" si="279"/>
        <v>0</v>
      </c>
      <c r="BT564" s="24">
        <v>0</v>
      </c>
      <c r="BU564" s="24">
        <f t="shared" si="276"/>
        <v>0</v>
      </c>
      <c r="BV564" s="24">
        <v>0</v>
      </c>
    </row>
    <row r="565" spans="1:74">
      <c r="A565" s="87">
        <v>556</v>
      </c>
      <c r="B565" s="1"/>
      <c r="C565" s="1"/>
      <c r="D565" s="2"/>
      <c r="E565" s="3"/>
      <c r="F565" s="4"/>
      <c r="G565" s="5"/>
      <c r="H565" s="4"/>
      <c r="I565" s="5"/>
      <c r="J565" s="6"/>
      <c r="K565" s="5"/>
      <c r="L565" s="5"/>
      <c r="M565" s="5"/>
      <c r="N565" s="7"/>
      <c r="O565" s="38"/>
      <c r="P565" s="5"/>
      <c r="Q565" s="5"/>
      <c r="R565" s="7"/>
      <c r="S565" s="38"/>
      <c r="T565" s="5"/>
      <c r="U565" s="5"/>
      <c r="V565" s="55"/>
      <c r="W565" s="38"/>
      <c r="X565" s="5"/>
      <c r="Y565" s="5"/>
      <c r="Z565" s="55"/>
      <c r="AA565" s="36">
        <f>IF(Dane!$E$3=1,AO565+BA565+BM565,IF(Dane!$E$3=2,AU565+BG565+BS565,AW565+BI565+BU565))</f>
        <v>0</v>
      </c>
      <c r="AB565" s="16">
        <f>IF(Dane!$E$3=1,AP565+BB565+BN565,IF(Dane!$E$3=2,AV565+BH565+BT565,AX565+BJ565+BV565))</f>
        <v>0</v>
      </c>
      <c r="AC565" s="16">
        <f>IF(((K565*Dane!$C$9)-AA565)&lt;0,0,(K565*Dane!$C$9)-AA565)</f>
        <v>0</v>
      </c>
      <c r="AD565" s="37">
        <f>IFERROR(IF(((L565*Dane!$C$9)-AB565)&lt;0,0,(L565*Dane!$C$9)-AB565),0)</f>
        <v>0</v>
      </c>
      <c r="AE565" s="97"/>
      <c r="AF565" s="77">
        <f>IF(Dane!$E$3=1,AO565,IF(Dane!$E$3=2,AU565,AW565))</f>
        <v>0</v>
      </c>
      <c r="AG565" s="77">
        <f>IF(Dane!$E$3=1,AP565,IF(Dane!$E$3=2,AV565,AX565))</f>
        <v>0</v>
      </c>
      <c r="AH565" s="77">
        <f>IF(Dane!$E$3=1,BA565,IF(Dane!$E$3=2,BG565,BI565))</f>
        <v>0</v>
      </c>
      <c r="AI565" s="77">
        <f>IF(Dane!$E$3=1,BB565,IF(Dane!$E$3=2,BH565,BJ565))</f>
        <v>0</v>
      </c>
      <c r="AJ565" s="77">
        <f>IF(Dane!$E$3=1,BM565,IF(Dane!$E$3=2,BS565,BU565))</f>
        <v>0</v>
      </c>
      <c r="AK565" s="77">
        <f>IF(Dane!$E$3=1,BN565,IF(Dane!$E$3=2,BT565,BV565))</f>
        <v>0</v>
      </c>
      <c r="AL565" s="24">
        <f t="shared" si="265"/>
        <v>0</v>
      </c>
      <c r="AM565" s="24">
        <f t="shared" si="266"/>
        <v>0</v>
      </c>
      <c r="AN565" s="24"/>
      <c r="AO565" s="24">
        <f t="shared" si="251"/>
        <v>0</v>
      </c>
      <c r="AP565" s="24">
        <f t="shared" si="267"/>
        <v>0</v>
      </c>
      <c r="AQ565" s="24">
        <f t="shared" si="252"/>
        <v>0</v>
      </c>
      <c r="AR565" s="24">
        <f t="shared" si="253"/>
        <v>0</v>
      </c>
      <c r="AS565" s="24">
        <f t="shared" si="254"/>
        <v>0</v>
      </c>
      <c r="AT565" s="24">
        <f t="shared" si="268"/>
        <v>0</v>
      </c>
      <c r="AU565" s="24">
        <f t="shared" si="277"/>
        <v>0</v>
      </c>
      <c r="AV565" s="24">
        <v>0</v>
      </c>
      <c r="AW565" s="24">
        <f t="shared" si="280"/>
        <v>0</v>
      </c>
      <c r="AX565" s="24">
        <v>0</v>
      </c>
      <c r="AY565" s="24">
        <f t="shared" si="269"/>
        <v>0</v>
      </c>
      <c r="AZ565" s="24">
        <f t="shared" si="270"/>
        <v>0</v>
      </c>
      <c r="BA565" s="24">
        <f t="shared" si="255"/>
        <v>0</v>
      </c>
      <c r="BB565" s="24">
        <f t="shared" si="256"/>
        <v>0</v>
      </c>
      <c r="BC565" s="24">
        <f t="shared" si="257"/>
        <v>0</v>
      </c>
      <c r="BD565" s="24">
        <f t="shared" si="258"/>
        <v>0</v>
      </c>
      <c r="BE565" s="24">
        <f t="shared" si="259"/>
        <v>0</v>
      </c>
      <c r="BF565" s="24">
        <f t="shared" si="271"/>
        <v>0</v>
      </c>
      <c r="BG565" s="24">
        <f t="shared" si="278"/>
        <v>0</v>
      </c>
      <c r="BH565" s="24">
        <v>0</v>
      </c>
      <c r="BI565" s="24">
        <f t="shared" si="272"/>
        <v>0</v>
      </c>
      <c r="BJ565" s="24">
        <v>0</v>
      </c>
      <c r="BK565" s="24">
        <f t="shared" si="273"/>
        <v>0</v>
      </c>
      <c r="BL565" s="24">
        <f t="shared" si="274"/>
        <v>0</v>
      </c>
      <c r="BM565" s="24">
        <f t="shared" si="260"/>
        <v>0</v>
      </c>
      <c r="BN565" s="24">
        <f t="shared" si="261"/>
        <v>0</v>
      </c>
      <c r="BO565" s="24">
        <f t="shared" si="262"/>
        <v>0</v>
      </c>
      <c r="BP565" s="24">
        <f t="shared" si="263"/>
        <v>0</v>
      </c>
      <c r="BQ565" s="24">
        <f t="shared" si="264"/>
        <v>0</v>
      </c>
      <c r="BR565" s="24">
        <f t="shared" si="275"/>
        <v>0</v>
      </c>
      <c r="BS565" s="24">
        <f t="shared" si="279"/>
        <v>0</v>
      </c>
      <c r="BT565" s="24">
        <v>0</v>
      </c>
      <c r="BU565" s="24">
        <f t="shared" si="276"/>
        <v>0</v>
      </c>
      <c r="BV565" s="24">
        <v>0</v>
      </c>
    </row>
    <row r="566" spans="1:74">
      <c r="A566" s="87">
        <v>557</v>
      </c>
      <c r="B566" s="1"/>
      <c r="C566" s="1"/>
      <c r="D566" s="2"/>
      <c r="E566" s="3"/>
      <c r="F566" s="4"/>
      <c r="G566" s="5"/>
      <c r="H566" s="4"/>
      <c r="I566" s="5"/>
      <c r="J566" s="6"/>
      <c r="K566" s="5"/>
      <c r="L566" s="5"/>
      <c r="M566" s="5"/>
      <c r="N566" s="7"/>
      <c r="O566" s="38"/>
      <c r="P566" s="5"/>
      <c r="Q566" s="5"/>
      <c r="R566" s="7"/>
      <c r="S566" s="38"/>
      <c r="T566" s="5"/>
      <c r="U566" s="5"/>
      <c r="V566" s="55"/>
      <c r="W566" s="38"/>
      <c r="X566" s="5"/>
      <c r="Y566" s="5"/>
      <c r="Z566" s="55"/>
      <c r="AA566" s="36">
        <f>IF(Dane!$E$3=1,AO566+BA566+BM566,IF(Dane!$E$3=2,AU566+BG566+BS566,AW566+BI566+BU566))</f>
        <v>0</v>
      </c>
      <c r="AB566" s="16">
        <f>IF(Dane!$E$3=1,AP566+BB566+BN566,IF(Dane!$E$3=2,AV566+BH566+BT566,AX566+BJ566+BV566))</f>
        <v>0</v>
      </c>
      <c r="AC566" s="16">
        <f>IF(((K566*Dane!$C$9)-AA566)&lt;0,0,(K566*Dane!$C$9)-AA566)</f>
        <v>0</v>
      </c>
      <c r="AD566" s="37">
        <f>IFERROR(IF(((L566*Dane!$C$9)-AB566)&lt;0,0,(L566*Dane!$C$9)-AB566),0)</f>
        <v>0</v>
      </c>
      <c r="AE566" s="97"/>
      <c r="AF566" s="77">
        <f>IF(Dane!$E$3=1,AO566,IF(Dane!$E$3=2,AU566,AW566))</f>
        <v>0</v>
      </c>
      <c r="AG566" s="77">
        <f>IF(Dane!$E$3=1,AP566,IF(Dane!$E$3=2,AV566,AX566))</f>
        <v>0</v>
      </c>
      <c r="AH566" s="77">
        <f>IF(Dane!$E$3=1,BA566,IF(Dane!$E$3=2,BG566,BI566))</f>
        <v>0</v>
      </c>
      <c r="AI566" s="77">
        <f>IF(Dane!$E$3=1,BB566,IF(Dane!$E$3=2,BH566,BJ566))</f>
        <v>0</v>
      </c>
      <c r="AJ566" s="77">
        <f>IF(Dane!$E$3=1,BM566,IF(Dane!$E$3=2,BS566,BU566))</f>
        <v>0</v>
      </c>
      <c r="AK566" s="77">
        <f>IF(Dane!$E$3=1,BN566,IF(Dane!$E$3=2,BT566,BV566))</f>
        <v>0</v>
      </c>
      <c r="AL566" s="24">
        <f t="shared" si="265"/>
        <v>0</v>
      </c>
      <c r="AM566" s="24">
        <f t="shared" si="266"/>
        <v>0</v>
      </c>
      <c r="AN566" s="24"/>
      <c r="AO566" s="24">
        <f t="shared" si="251"/>
        <v>0</v>
      </c>
      <c r="AP566" s="24">
        <f t="shared" si="267"/>
        <v>0</v>
      </c>
      <c r="AQ566" s="24">
        <f t="shared" si="252"/>
        <v>0</v>
      </c>
      <c r="AR566" s="24">
        <f t="shared" si="253"/>
        <v>0</v>
      </c>
      <c r="AS566" s="24">
        <f t="shared" si="254"/>
        <v>0</v>
      </c>
      <c r="AT566" s="24">
        <f t="shared" si="268"/>
        <v>0</v>
      </c>
      <c r="AU566" s="24">
        <f t="shared" si="277"/>
        <v>0</v>
      </c>
      <c r="AV566" s="24">
        <v>0</v>
      </c>
      <c r="AW566" s="24">
        <f t="shared" si="280"/>
        <v>0</v>
      </c>
      <c r="AX566" s="24">
        <v>0</v>
      </c>
      <c r="AY566" s="24">
        <f t="shared" si="269"/>
        <v>0</v>
      </c>
      <c r="AZ566" s="24">
        <f t="shared" si="270"/>
        <v>0</v>
      </c>
      <c r="BA566" s="24">
        <f t="shared" si="255"/>
        <v>0</v>
      </c>
      <c r="BB566" s="24">
        <f t="shared" si="256"/>
        <v>0</v>
      </c>
      <c r="BC566" s="24">
        <f t="shared" si="257"/>
        <v>0</v>
      </c>
      <c r="BD566" s="24">
        <f t="shared" si="258"/>
        <v>0</v>
      </c>
      <c r="BE566" s="24">
        <f t="shared" si="259"/>
        <v>0</v>
      </c>
      <c r="BF566" s="24">
        <f t="shared" si="271"/>
        <v>0</v>
      </c>
      <c r="BG566" s="24">
        <f t="shared" si="278"/>
        <v>0</v>
      </c>
      <c r="BH566" s="24">
        <v>0</v>
      </c>
      <c r="BI566" s="24">
        <f t="shared" si="272"/>
        <v>0</v>
      </c>
      <c r="BJ566" s="24">
        <v>0</v>
      </c>
      <c r="BK566" s="24">
        <f t="shared" si="273"/>
        <v>0</v>
      </c>
      <c r="BL566" s="24">
        <f t="shared" si="274"/>
        <v>0</v>
      </c>
      <c r="BM566" s="24">
        <f t="shared" si="260"/>
        <v>0</v>
      </c>
      <c r="BN566" s="24">
        <f t="shared" si="261"/>
        <v>0</v>
      </c>
      <c r="BO566" s="24">
        <f t="shared" si="262"/>
        <v>0</v>
      </c>
      <c r="BP566" s="24">
        <f t="shared" si="263"/>
        <v>0</v>
      </c>
      <c r="BQ566" s="24">
        <f t="shared" si="264"/>
        <v>0</v>
      </c>
      <c r="BR566" s="24">
        <f t="shared" si="275"/>
        <v>0</v>
      </c>
      <c r="BS566" s="24">
        <f t="shared" si="279"/>
        <v>0</v>
      </c>
      <c r="BT566" s="24">
        <v>0</v>
      </c>
      <c r="BU566" s="24">
        <f t="shared" si="276"/>
        <v>0</v>
      </c>
      <c r="BV566" s="24">
        <v>0</v>
      </c>
    </row>
    <row r="567" spans="1:74">
      <c r="A567" s="87">
        <v>558</v>
      </c>
      <c r="B567" s="1"/>
      <c r="C567" s="1"/>
      <c r="D567" s="2"/>
      <c r="E567" s="3"/>
      <c r="F567" s="4"/>
      <c r="G567" s="5"/>
      <c r="H567" s="4"/>
      <c r="I567" s="5"/>
      <c r="J567" s="6"/>
      <c r="K567" s="5"/>
      <c r="L567" s="5"/>
      <c r="M567" s="5"/>
      <c r="N567" s="7"/>
      <c r="O567" s="38"/>
      <c r="P567" s="5"/>
      <c r="Q567" s="5"/>
      <c r="R567" s="7"/>
      <c r="S567" s="38"/>
      <c r="T567" s="5"/>
      <c r="U567" s="5"/>
      <c r="V567" s="55"/>
      <c r="W567" s="38"/>
      <c r="X567" s="5"/>
      <c r="Y567" s="5"/>
      <c r="Z567" s="55"/>
      <c r="AA567" s="36">
        <f>IF(Dane!$E$3=1,AO567+BA567+BM567,IF(Dane!$E$3=2,AU567+BG567+BS567,AW567+BI567+BU567))</f>
        <v>0</v>
      </c>
      <c r="AB567" s="16">
        <f>IF(Dane!$E$3=1,AP567+BB567+BN567,IF(Dane!$E$3=2,AV567+BH567+BT567,AX567+BJ567+BV567))</f>
        <v>0</v>
      </c>
      <c r="AC567" s="16">
        <f>IF(((K567*Dane!$C$9)-AA567)&lt;0,0,(K567*Dane!$C$9)-AA567)</f>
        <v>0</v>
      </c>
      <c r="AD567" s="37">
        <f>IFERROR(IF(((L567*Dane!$C$9)-AB567)&lt;0,0,(L567*Dane!$C$9)-AB567),0)</f>
        <v>0</v>
      </c>
      <c r="AE567" s="97"/>
      <c r="AF567" s="77">
        <f>IF(Dane!$E$3=1,AO567,IF(Dane!$E$3=2,AU567,AW567))</f>
        <v>0</v>
      </c>
      <c r="AG567" s="77">
        <f>IF(Dane!$E$3=1,AP567,IF(Dane!$E$3=2,AV567,AX567))</f>
        <v>0</v>
      </c>
      <c r="AH567" s="77">
        <f>IF(Dane!$E$3=1,BA567,IF(Dane!$E$3=2,BG567,BI567))</f>
        <v>0</v>
      </c>
      <c r="AI567" s="77">
        <f>IF(Dane!$E$3=1,BB567,IF(Dane!$E$3=2,BH567,BJ567))</f>
        <v>0</v>
      </c>
      <c r="AJ567" s="77">
        <f>IF(Dane!$E$3=1,BM567,IF(Dane!$E$3=2,BS567,BU567))</f>
        <v>0</v>
      </c>
      <c r="AK567" s="77">
        <f>IF(Dane!$E$3=1,BN567,IF(Dane!$E$3=2,BT567,BV567))</f>
        <v>0</v>
      </c>
      <c r="AL567" s="24">
        <f t="shared" si="265"/>
        <v>0</v>
      </c>
      <c r="AM567" s="24">
        <f t="shared" si="266"/>
        <v>0</v>
      </c>
      <c r="AN567" s="24"/>
      <c r="AO567" s="24">
        <f t="shared" si="251"/>
        <v>0</v>
      </c>
      <c r="AP567" s="24">
        <f t="shared" si="267"/>
        <v>0</v>
      </c>
      <c r="AQ567" s="24">
        <f t="shared" si="252"/>
        <v>0</v>
      </c>
      <c r="AR567" s="24">
        <f t="shared" si="253"/>
        <v>0</v>
      </c>
      <c r="AS567" s="24">
        <f t="shared" si="254"/>
        <v>0</v>
      </c>
      <c r="AT567" s="24">
        <f t="shared" si="268"/>
        <v>0</v>
      </c>
      <c r="AU567" s="24">
        <f t="shared" si="277"/>
        <v>0</v>
      </c>
      <c r="AV567" s="24">
        <v>0</v>
      </c>
      <c r="AW567" s="24">
        <f t="shared" si="280"/>
        <v>0</v>
      </c>
      <c r="AX567" s="24">
        <v>0</v>
      </c>
      <c r="AY567" s="24">
        <f t="shared" si="269"/>
        <v>0</v>
      </c>
      <c r="AZ567" s="24">
        <f t="shared" si="270"/>
        <v>0</v>
      </c>
      <c r="BA567" s="24">
        <f t="shared" si="255"/>
        <v>0</v>
      </c>
      <c r="BB567" s="24">
        <f t="shared" si="256"/>
        <v>0</v>
      </c>
      <c r="BC567" s="24">
        <f t="shared" si="257"/>
        <v>0</v>
      </c>
      <c r="BD567" s="24">
        <f t="shared" si="258"/>
        <v>0</v>
      </c>
      <c r="BE567" s="24">
        <f t="shared" si="259"/>
        <v>0</v>
      </c>
      <c r="BF567" s="24">
        <f t="shared" si="271"/>
        <v>0</v>
      </c>
      <c r="BG567" s="24">
        <f t="shared" si="278"/>
        <v>0</v>
      </c>
      <c r="BH567" s="24">
        <v>0</v>
      </c>
      <c r="BI567" s="24">
        <f t="shared" si="272"/>
        <v>0</v>
      </c>
      <c r="BJ567" s="24">
        <v>0</v>
      </c>
      <c r="BK567" s="24">
        <f t="shared" si="273"/>
        <v>0</v>
      </c>
      <c r="BL567" s="24">
        <f t="shared" si="274"/>
        <v>0</v>
      </c>
      <c r="BM567" s="24">
        <f t="shared" si="260"/>
        <v>0</v>
      </c>
      <c r="BN567" s="24">
        <f t="shared" si="261"/>
        <v>0</v>
      </c>
      <c r="BO567" s="24">
        <f t="shared" si="262"/>
        <v>0</v>
      </c>
      <c r="BP567" s="24">
        <f t="shared" si="263"/>
        <v>0</v>
      </c>
      <c r="BQ567" s="24">
        <f t="shared" si="264"/>
        <v>0</v>
      </c>
      <c r="BR567" s="24">
        <f t="shared" si="275"/>
        <v>0</v>
      </c>
      <c r="BS567" s="24">
        <f t="shared" si="279"/>
        <v>0</v>
      </c>
      <c r="BT567" s="24">
        <v>0</v>
      </c>
      <c r="BU567" s="24">
        <f t="shared" si="276"/>
        <v>0</v>
      </c>
      <c r="BV567" s="24">
        <v>0</v>
      </c>
    </row>
    <row r="568" spans="1:74">
      <c r="A568" s="87">
        <v>559</v>
      </c>
      <c r="B568" s="1"/>
      <c r="C568" s="1"/>
      <c r="D568" s="2"/>
      <c r="E568" s="3"/>
      <c r="F568" s="4"/>
      <c r="G568" s="5"/>
      <c r="H568" s="4"/>
      <c r="I568" s="5"/>
      <c r="J568" s="6"/>
      <c r="K568" s="5"/>
      <c r="L568" s="5"/>
      <c r="M568" s="5"/>
      <c r="N568" s="7"/>
      <c r="O568" s="38"/>
      <c r="P568" s="5"/>
      <c r="Q568" s="5"/>
      <c r="R568" s="7"/>
      <c r="S568" s="38"/>
      <c r="T568" s="5"/>
      <c r="U568" s="5"/>
      <c r="V568" s="55"/>
      <c r="W568" s="38"/>
      <c r="X568" s="5"/>
      <c r="Y568" s="5"/>
      <c r="Z568" s="55"/>
      <c r="AA568" s="36">
        <f>IF(Dane!$E$3=1,AO568+BA568+BM568,IF(Dane!$E$3=2,AU568+BG568+BS568,AW568+BI568+BU568))</f>
        <v>0</v>
      </c>
      <c r="AB568" s="16">
        <f>IF(Dane!$E$3=1,AP568+BB568+BN568,IF(Dane!$E$3=2,AV568+BH568+BT568,AX568+BJ568+BV568))</f>
        <v>0</v>
      </c>
      <c r="AC568" s="16">
        <f>IF(((K568*Dane!$C$9)-AA568)&lt;0,0,(K568*Dane!$C$9)-AA568)</f>
        <v>0</v>
      </c>
      <c r="AD568" s="37">
        <f>IFERROR(IF(((L568*Dane!$C$9)-AB568)&lt;0,0,(L568*Dane!$C$9)-AB568),0)</f>
        <v>0</v>
      </c>
      <c r="AE568" s="97"/>
      <c r="AF568" s="77">
        <f>IF(Dane!$E$3=1,AO568,IF(Dane!$E$3=2,AU568,AW568))</f>
        <v>0</v>
      </c>
      <c r="AG568" s="77">
        <f>IF(Dane!$E$3=1,AP568,IF(Dane!$E$3=2,AV568,AX568))</f>
        <v>0</v>
      </c>
      <c r="AH568" s="77">
        <f>IF(Dane!$E$3=1,BA568,IF(Dane!$E$3=2,BG568,BI568))</f>
        <v>0</v>
      </c>
      <c r="AI568" s="77">
        <f>IF(Dane!$E$3=1,BB568,IF(Dane!$E$3=2,BH568,BJ568))</f>
        <v>0</v>
      </c>
      <c r="AJ568" s="77">
        <f>IF(Dane!$E$3=1,BM568,IF(Dane!$E$3=2,BS568,BU568))</f>
        <v>0</v>
      </c>
      <c r="AK568" s="77">
        <f>IF(Dane!$E$3=1,BN568,IF(Dane!$E$3=2,BT568,BV568))</f>
        <v>0</v>
      </c>
      <c r="AL568" s="24">
        <f t="shared" si="265"/>
        <v>0</v>
      </c>
      <c r="AM568" s="24">
        <f t="shared" si="266"/>
        <v>0</v>
      </c>
      <c r="AN568" s="24"/>
      <c r="AO568" s="24">
        <f t="shared" si="251"/>
        <v>0</v>
      </c>
      <c r="AP568" s="24">
        <f t="shared" si="267"/>
        <v>0</v>
      </c>
      <c r="AQ568" s="24">
        <f t="shared" si="252"/>
        <v>0</v>
      </c>
      <c r="AR568" s="24">
        <f t="shared" si="253"/>
        <v>0</v>
      </c>
      <c r="AS568" s="24">
        <f t="shared" si="254"/>
        <v>0</v>
      </c>
      <c r="AT568" s="24">
        <f t="shared" si="268"/>
        <v>0</v>
      </c>
      <c r="AU568" s="24">
        <f t="shared" si="277"/>
        <v>0</v>
      </c>
      <c r="AV568" s="24">
        <v>0</v>
      </c>
      <c r="AW568" s="24">
        <f t="shared" si="280"/>
        <v>0</v>
      </c>
      <c r="AX568" s="24">
        <v>0</v>
      </c>
      <c r="AY568" s="24">
        <f t="shared" si="269"/>
        <v>0</v>
      </c>
      <c r="AZ568" s="24">
        <f t="shared" si="270"/>
        <v>0</v>
      </c>
      <c r="BA568" s="24">
        <f t="shared" si="255"/>
        <v>0</v>
      </c>
      <c r="BB568" s="24">
        <f t="shared" si="256"/>
        <v>0</v>
      </c>
      <c r="BC568" s="24">
        <f t="shared" si="257"/>
        <v>0</v>
      </c>
      <c r="BD568" s="24">
        <f t="shared" si="258"/>
        <v>0</v>
      </c>
      <c r="BE568" s="24">
        <f t="shared" si="259"/>
        <v>0</v>
      </c>
      <c r="BF568" s="24">
        <f t="shared" si="271"/>
        <v>0</v>
      </c>
      <c r="BG568" s="24">
        <f t="shared" si="278"/>
        <v>0</v>
      </c>
      <c r="BH568" s="24">
        <v>0</v>
      </c>
      <c r="BI568" s="24">
        <f t="shared" si="272"/>
        <v>0</v>
      </c>
      <c r="BJ568" s="24">
        <v>0</v>
      </c>
      <c r="BK568" s="24">
        <f t="shared" si="273"/>
        <v>0</v>
      </c>
      <c r="BL568" s="24">
        <f t="shared" si="274"/>
        <v>0</v>
      </c>
      <c r="BM568" s="24">
        <f t="shared" si="260"/>
        <v>0</v>
      </c>
      <c r="BN568" s="24">
        <f t="shared" si="261"/>
        <v>0</v>
      </c>
      <c r="BO568" s="24">
        <f t="shared" si="262"/>
        <v>0</v>
      </c>
      <c r="BP568" s="24">
        <f t="shared" si="263"/>
        <v>0</v>
      </c>
      <c r="BQ568" s="24">
        <f t="shared" si="264"/>
        <v>0</v>
      </c>
      <c r="BR568" s="24">
        <f t="shared" si="275"/>
        <v>0</v>
      </c>
      <c r="BS568" s="24">
        <f t="shared" si="279"/>
        <v>0</v>
      </c>
      <c r="BT568" s="24">
        <v>0</v>
      </c>
      <c r="BU568" s="24">
        <f t="shared" si="276"/>
        <v>0</v>
      </c>
      <c r="BV568" s="24">
        <v>0</v>
      </c>
    </row>
    <row r="569" spans="1:74">
      <c r="A569" s="87">
        <v>560</v>
      </c>
      <c r="B569" s="1"/>
      <c r="C569" s="1"/>
      <c r="D569" s="2"/>
      <c r="E569" s="3"/>
      <c r="F569" s="4"/>
      <c r="G569" s="5"/>
      <c r="H569" s="4"/>
      <c r="I569" s="5"/>
      <c r="J569" s="6"/>
      <c r="K569" s="5"/>
      <c r="L569" s="5"/>
      <c r="M569" s="5"/>
      <c r="N569" s="7"/>
      <c r="O569" s="38"/>
      <c r="P569" s="5"/>
      <c r="Q569" s="5"/>
      <c r="R569" s="7"/>
      <c r="S569" s="38"/>
      <c r="T569" s="5"/>
      <c r="U569" s="5"/>
      <c r="V569" s="55"/>
      <c r="W569" s="38"/>
      <c r="X569" s="5"/>
      <c r="Y569" s="5"/>
      <c r="Z569" s="55"/>
      <c r="AA569" s="36">
        <f>IF(Dane!$E$3=1,AO569+BA569+BM569,IF(Dane!$E$3=2,AU569+BG569+BS569,AW569+BI569+BU569))</f>
        <v>0</v>
      </c>
      <c r="AB569" s="16">
        <f>IF(Dane!$E$3=1,AP569+BB569+BN569,IF(Dane!$E$3=2,AV569+BH569+BT569,AX569+BJ569+BV569))</f>
        <v>0</v>
      </c>
      <c r="AC569" s="16">
        <f>IF(((K569*Dane!$C$9)-AA569)&lt;0,0,(K569*Dane!$C$9)-AA569)</f>
        <v>0</v>
      </c>
      <c r="AD569" s="37">
        <f>IFERROR(IF(((L569*Dane!$C$9)-AB569)&lt;0,0,(L569*Dane!$C$9)-AB569),0)</f>
        <v>0</v>
      </c>
      <c r="AE569" s="97"/>
      <c r="AF569" s="77">
        <f>IF(Dane!$E$3=1,AO569,IF(Dane!$E$3=2,AU569,AW569))</f>
        <v>0</v>
      </c>
      <c r="AG569" s="77">
        <f>IF(Dane!$E$3=1,AP569,IF(Dane!$E$3=2,AV569,AX569))</f>
        <v>0</v>
      </c>
      <c r="AH569" s="77">
        <f>IF(Dane!$E$3=1,BA569,IF(Dane!$E$3=2,BG569,BI569))</f>
        <v>0</v>
      </c>
      <c r="AI569" s="77">
        <f>IF(Dane!$E$3=1,BB569,IF(Dane!$E$3=2,BH569,BJ569))</f>
        <v>0</v>
      </c>
      <c r="AJ569" s="77">
        <f>IF(Dane!$E$3=1,BM569,IF(Dane!$E$3=2,BS569,BU569))</f>
        <v>0</v>
      </c>
      <c r="AK569" s="77">
        <f>IF(Dane!$E$3=1,BN569,IF(Dane!$E$3=2,BT569,BV569))</f>
        <v>0</v>
      </c>
      <c r="AL569" s="24">
        <f t="shared" si="265"/>
        <v>0</v>
      </c>
      <c r="AM569" s="24">
        <f t="shared" si="266"/>
        <v>0</v>
      </c>
      <c r="AN569" s="24"/>
      <c r="AO569" s="24">
        <f t="shared" si="251"/>
        <v>0</v>
      </c>
      <c r="AP569" s="24">
        <f t="shared" si="267"/>
        <v>0</v>
      </c>
      <c r="AQ569" s="24">
        <f t="shared" si="252"/>
        <v>0</v>
      </c>
      <c r="AR569" s="24">
        <f t="shared" si="253"/>
        <v>0</v>
      </c>
      <c r="AS569" s="24">
        <f t="shared" si="254"/>
        <v>0</v>
      </c>
      <c r="AT569" s="24">
        <f t="shared" si="268"/>
        <v>0</v>
      </c>
      <c r="AU569" s="24">
        <f t="shared" si="277"/>
        <v>0</v>
      </c>
      <c r="AV569" s="24">
        <v>0</v>
      </c>
      <c r="AW569" s="24">
        <f t="shared" si="280"/>
        <v>0</v>
      </c>
      <c r="AX569" s="24">
        <v>0</v>
      </c>
      <c r="AY569" s="24">
        <f t="shared" si="269"/>
        <v>0</v>
      </c>
      <c r="AZ569" s="24">
        <f t="shared" si="270"/>
        <v>0</v>
      </c>
      <c r="BA569" s="24">
        <f t="shared" si="255"/>
        <v>0</v>
      </c>
      <c r="BB569" s="24">
        <f t="shared" si="256"/>
        <v>0</v>
      </c>
      <c r="BC569" s="24">
        <f t="shared" si="257"/>
        <v>0</v>
      </c>
      <c r="BD569" s="24">
        <f t="shared" si="258"/>
        <v>0</v>
      </c>
      <c r="BE569" s="24">
        <f t="shared" si="259"/>
        <v>0</v>
      </c>
      <c r="BF569" s="24">
        <f t="shared" si="271"/>
        <v>0</v>
      </c>
      <c r="BG569" s="24">
        <f t="shared" si="278"/>
        <v>0</v>
      </c>
      <c r="BH569" s="24">
        <v>0</v>
      </c>
      <c r="BI569" s="24">
        <f t="shared" si="272"/>
        <v>0</v>
      </c>
      <c r="BJ569" s="24">
        <v>0</v>
      </c>
      <c r="BK569" s="24">
        <f t="shared" si="273"/>
        <v>0</v>
      </c>
      <c r="BL569" s="24">
        <f t="shared" si="274"/>
        <v>0</v>
      </c>
      <c r="BM569" s="24">
        <f t="shared" si="260"/>
        <v>0</v>
      </c>
      <c r="BN569" s="24">
        <f t="shared" si="261"/>
        <v>0</v>
      </c>
      <c r="BO569" s="24">
        <f t="shared" si="262"/>
        <v>0</v>
      </c>
      <c r="BP569" s="24">
        <f t="shared" si="263"/>
        <v>0</v>
      </c>
      <c r="BQ569" s="24">
        <f t="shared" si="264"/>
        <v>0</v>
      </c>
      <c r="BR569" s="24">
        <f t="shared" si="275"/>
        <v>0</v>
      </c>
      <c r="BS569" s="24">
        <f t="shared" si="279"/>
        <v>0</v>
      </c>
      <c r="BT569" s="24">
        <v>0</v>
      </c>
      <c r="BU569" s="24">
        <f t="shared" si="276"/>
        <v>0</v>
      </c>
      <c r="BV569" s="24">
        <v>0</v>
      </c>
    </row>
    <row r="570" spans="1:74">
      <c r="A570" s="87">
        <v>561</v>
      </c>
      <c r="B570" s="1"/>
      <c r="C570" s="1"/>
      <c r="D570" s="2"/>
      <c r="E570" s="3"/>
      <c r="F570" s="4"/>
      <c r="G570" s="5"/>
      <c r="H570" s="4"/>
      <c r="I570" s="5"/>
      <c r="J570" s="6"/>
      <c r="K570" s="5"/>
      <c r="L570" s="5"/>
      <c r="M570" s="5"/>
      <c r="N570" s="7"/>
      <c r="O570" s="38"/>
      <c r="P570" s="5"/>
      <c r="Q570" s="5"/>
      <c r="R570" s="7"/>
      <c r="S570" s="38"/>
      <c r="T570" s="5"/>
      <c r="U570" s="5"/>
      <c r="V570" s="55"/>
      <c r="W570" s="38"/>
      <c r="X570" s="5"/>
      <c r="Y570" s="5"/>
      <c r="Z570" s="55"/>
      <c r="AA570" s="36">
        <f>IF(Dane!$E$3=1,AO570+BA570+BM570,IF(Dane!$E$3=2,AU570+BG570+BS570,AW570+BI570+BU570))</f>
        <v>0</v>
      </c>
      <c r="AB570" s="16">
        <f>IF(Dane!$E$3=1,AP570+BB570+BN570,IF(Dane!$E$3=2,AV570+BH570+BT570,AX570+BJ570+BV570))</f>
        <v>0</v>
      </c>
      <c r="AC570" s="16">
        <f>IF(((K570*Dane!$C$9)-AA570)&lt;0,0,(K570*Dane!$C$9)-AA570)</f>
        <v>0</v>
      </c>
      <c r="AD570" s="37">
        <f>IFERROR(IF(((L570*Dane!$C$9)-AB570)&lt;0,0,(L570*Dane!$C$9)-AB570),0)</f>
        <v>0</v>
      </c>
      <c r="AE570" s="97"/>
      <c r="AF570" s="77">
        <f>IF(Dane!$E$3=1,AO570,IF(Dane!$E$3=2,AU570,AW570))</f>
        <v>0</v>
      </c>
      <c r="AG570" s="77">
        <f>IF(Dane!$E$3=1,AP570,IF(Dane!$E$3=2,AV570,AX570))</f>
        <v>0</v>
      </c>
      <c r="AH570" s="77">
        <f>IF(Dane!$E$3=1,BA570,IF(Dane!$E$3=2,BG570,BI570))</f>
        <v>0</v>
      </c>
      <c r="AI570" s="77">
        <f>IF(Dane!$E$3=1,BB570,IF(Dane!$E$3=2,BH570,BJ570))</f>
        <v>0</v>
      </c>
      <c r="AJ570" s="77">
        <f>IF(Dane!$E$3=1,BM570,IF(Dane!$E$3=2,BS570,BU570))</f>
        <v>0</v>
      </c>
      <c r="AK570" s="77">
        <f>IF(Dane!$E$3=1,BN570,IF(Dane!$E$3=2,BT570,BV570))</f>
        <v>0</v>
      </c>
      <c r="AL570" s="24">
        <f t="shared" si="265"/>
        <v>0</v>
      </c>
      <c r="AM570" s="24">
        <f t="shared" si="266"/>
        <v>0</v>
      </c>
      <c r="AN570" s="24"/>
      <c r="AO570" s="24">
        <f t="shared" si="251"/>
        <v>0</v>
      </c>
      <c r="AP570" s="24">
        <f t="shared" si="267"/>
        <v>0</v>
      </c>
      <c r="AQ570" s="24">
        <f t="shared" si="252"/>
        <v>0</v>
      </c>
      <c r="AR570" s="24">
        <f t="shared" si="253"/>
        <v>0</v>
      </c>
      <c r="AS570" s="24">
        <f t="shared" si="254"/>
        <v>0</v>
      </c>
      <c r="AT570" s="24">
        <f t="shared" si="268"/>
        <v>0</v>
      </c>
      <c r="AU570" s="24">
        <f t="shared" si="277"/>
        <v>0</v>
      </c>
      <c r="AV570" s="24">
        <v>0</v>
      </c>
      <c r="AW570" s="24">
        <f t="shared" si="280"/>
        <v>0</v>
      </c>
      <c r="AX570" s="24">
        <v>0</v>
      </c>
      <c r="AY570" s="24">
        <f t="shared" si="269"/>
        <v>0</v>
      </c>
      <c r="AZ570" s="24">
        <f t="shared" si="270"/>
        <v>0</v>
      </c>
      <c r="BA570" s="24">
        <f t="shared" si="255"/>
        <v>0</v>
      </c>
      <c r="BB570" s="24">
        <f t="shared" si="256"/>
        <v>0</v>
      </c>
      <c r="BC570" s="24">
        <f t="shared" si="257"/>
        <v>0</v>
      </c>
      <c r="BD570" s="24">
        <f t="shared" si="258"/>
        <v>0</v>
      </c>
      <c r="BE570" s="24">
        <f t="shared" si="259"/>
        <v>0</v>
      </c>
      <c r="BF570" s="24">
        <f t="shared" si="271"/>
        <v>0</v>
      </c>
      <c r="BG570" s="24">
        <f t="shared" si="278"/>
        <v>0</v>
      </c>
      <c r="BH570" s="24">
        <v>0</v>
      </c>
      <c r="BI570" s="24">
        <f t="shared" si="272"/>
        <v>0</v>
      </c>
      <c r="BJ570" s="24">
        <v>0</v>
      </c>
      <c r="BK570" s="24">
        <f t="shared" si="273"/>
        <v>0</v>
      </c>
      <c r="BL570" s="24">
        <f t="shared" si="274"/>
        <v>0</v>
      </c>
      <c r="BM570" s="24">
        <f t="shared" si="260"/>
        <v>0</v>
      </c>
      <c r="BN570" s="24">
        <f t="shared" si="261"/>
        <v>0</v>
      </c>
      <c r="BO570" s="24">
        <f t="shared" si="262"/>
        <v>0</v>
      </c>
      <c r="BP570" s="24">
        <f t="shared" si="263"/>
        <v>0</v>
      </c>
      <c r="BQ570" s="24">
        <f t="shared" si="264"/>
        <v>0</v>
      </c>
      <c r="BR570" s="24">
        <f t="shared" si="275"/>
        <v>0</v>
      </c>
      <c r="BS570" s="24">
        <f t="shared" si="279"/>
        <v>0</v>
      </c>
      <c r="BT570" s="24">
        <v>0</v>
      </c>
      <c r="BU570" s="24">
        <f t="shared" si="276"/>
        <v>0</v>
      </c>
      <c r="BV570" s="24">
        <v>0</v>
      </c>
    </row>
    <row r="571" spans="1:74">
      <c r="A571" s="87">
        <v>562</v>
      </c>
      <c r="B571" s="1"/>
      <c r="C571" s="1"/>
      <c r="D571" s="2"/>
      <c r="E571" s="3"/>
      <c r="F571" s="4"/>
      <c r="G571" s="5"/>
      <c r="H571" s="4"/>
      <c r="I571" s="5"/>
      <c r="J571" s="6"/>
      <c r="K571" s="5"/>
      <c r="L571" s="5"/>
      <c r="M571" s="5"/>
      <c r="N571" s="7"/>
      <c r="O571" s="38"/>
      <c r="P571" s="5"/>
      <c r="Q571" s="5"/>
      <c r="R571" s="7"/>
      <c r="S571" s="38"/>
      <c r="T571" s="5"/>
      <c r="U571" s="5"/>
      <c r="V571" s="55"/>
      <c r="W571" s="38"/>
      <c r="X571" s="5"/>
      <c r="Y571" s="5"/>
      <c r="Z571" s="55"/>
      <c r="AA571" s="36">
        <f>IF(Dane!$E$3=1,AO571+BA571+BM571,IF(Dane!$E$3=2,AU571+BG571+BS571,AW571+BI571+BU571))</f>
        <v>0</v>
      </c>
      <c r="AB571" s="16">
        <f>IF(Dane!$E$3=1,AP571+BB571+BN571,IF(Dane!$E$3=2,AV571+BH571+BT571,AX571+BJ571+BV571))</f>
        <v>0</v>
      </c>
      <c r="AC571" s="16">
        <f>IF(((K571*Dane!$C$9)-AA571)&lt;0,0,(K571*Dane!$C$9)-AA571)</f>
        <v>0</v>
      </c>
      <c r="AD571" s="37">
        <f>IFERROR(IF(((L571*Dane!$C$9)-AB571)&lt;0,0,(L571*Dane!$C$9)-AB571),0)</f>
        <v>0</v>
      </c>
      <c r="AE571" s="97"/>
      <c r="AF571" s="77">
        <f>IF(Dane!$E$3=1,AO571,IF(Dane!$E$3=2,AU571,AW571))</f>
        <v>0</v>
      </c>
      <c r="AG571" s="77">
        <f>IF(Dane!$E$3=1,AP571,IF(Dane!$E$3=2,AV571,AX571))</f>
        <v>0</v>
      </c>
      <c r="AH571" s="77">
        <f>IF(Dane!$E$3=1,BA571,IF(Dane!$E$3=2,BG571,BI571))</f>
        <v>0</v>
      </c>
      <c r="AI571" s="77">
        <f>IF(Dane!$E$3=1,BB571,IF(Dane!$E$3=2,BH571,BJ571))</f>
        <v>0</v>
      </c>
      <c r="AJ571" s="77">
        <f>IF(Dane!$E$3=1,BM571,IF(Dane!$E$3=2,BS571,BU571))</f>
        <v>0</v>
      </c>
      <c r="AK571" s="77">
        <f>IF(Dane!$E$3=1,BN571,IF(Dane!$E$3=2,BT571,BV571))</f>
        <v>0</v>
      </c>
      <c r="AL571" s="24">
        <f t="shared" si="265"/>
        <v>0</v>
      </c>
      <c r="AM571" s="24">
        <f t="shared" si="266"/>
        <v>0</v>
      </c>
      <c r="AN571" s="24"/>
      <c r="AO571" s="24">
        <f t="shared" si="251"/>
        <v>0</v>
      </c>
      <c r="AP571" s="24">
        <f t="shared" si="267"/>
        <v>0</v>
      </c>
      <c r="AQ571" s="24">
        <f t="shared" si="252"/>
        <v>0</v>
      </c>
      <c r="AR571" s="24">
        <f t="shared" si="253"/>
        <v>0</v>
      </c>
      <c r="AS571" s="24">
        <f t="shared" si="254"/>
        <v>0</v>
      </c>
      <c r="AT571" s="24">
        <f t="shared" si="268"/>
        <v>0</v>
      </c>
      <c r="AU571" s="24">
        <f t="shared" si="277"/>
        <v>0</v>
      </c>
      <c r="AV571" s="24">
        <v>0</v>
      </c>
      <c r="AW571" s="24">
        <f t="shared" si="280"/>
        <v>0</v>
      </c>
      <c r="AX571" s="24">
        <v>0</v>
      </c>
      <c r="AY571" s="24">
        <f t="shared" si="269"/>
        <v>0</v>
      </c>
      <c r="AZ571" s="24">
        <f t="shared" si="270"/>
        <v>0</v>
      </c>
      <c r="BA571" s="24">
        <f t="shared" si="255"/>
        <v>0</v>
      </c>
      <c r="BB571" s="24">
        <f t="shared" si="256"/>
        <v>0</v>
      </c>
      <c r="BC571" s="24">
        <f t="shared" si="257"/>
        <v>0</v>
      </c>
      <c r="BD571" s="24">
        <f t="shared" si="258"/>
        <v>0</v>
      </c>
      <c r="BE571" s="24">
        <f t="shared" si="259"/>
        <v>0</v>
      </c>
      <c r="BF571" s="24">
        <f t="shared" si="271"/>
        <v>0</v>
      </c>
      <c r="BG571" s="24">
        <f t="shared" si="278"/>
        <v>0</v>
      </c>
      <c r="BH571" s="24">
        <v>0</v>
      </c>
      <c r="BI571" s="24">
        <f t="shared" si="272"/>
        <v>0</v>
      </c>
      <c r="BJ571" s="24">
        <v>0</v>
      </c>
      <c r="BK571" s="24">
        <f t="shared" si="273"/>
        <v>0</v>
      </c>
      <c r="BL571" s="24">
        <f t="shared" si="274"/>
        <v>0</v>
      </c>
      <c r="BM571" s="24">
        <f t="shared" si="260"/>
        <v>0</v>
      </c>
      <c r="BN571" s="24">
        <f t="shared" si="261"/>
        <v>0</v>
      </c>
      <c r="BO571" s="24">
        <f t="shared" si="262"/>
        <v>0</v>
      </c>
      <c r="BP571" s="24">
        <f t="shared" si="263"/>
        <v>0</v>
      </c>
      <c r="BQ571" s="24">
        <f t="shared" si="264"/>
        <v>0</v>
      </c>
      <c r="BR571" s="24">
        <f t="shared" si="275"/>
        <v>0</v>
      </c>
      <c r="BS571" s="24">
        <f t="shared" si="279"/>
        <v>0</v>
      </c>
      <c r="BT571" s="24">
        <v>0</v>
      </c>
      <c r="BU571" s="24">
        <f t="shared" si="276"/>
        <v>0</v>
      </c>
      <c r="BV571" s="24">
        <v>0</v>
      </c>
    </row>
    <row r="572" spans="1:74">
      <c r="A572" s="87">
        <v>563</v>
      </c>
      <c r="B572" s="1"/>
      <c r="C572" s="1"/>
      <c r="D572" s="2"/>
      <c r="E572" s="3"/>
      <c r="F572" s="4"/>
      <c r="G572" s="5"/>
      <c r="H572" s="4"/>
      <c r="I572" s="5"/>
      <c r="J572" s="6"/>
      <c r="K572" s="5"/>
      <c r="L572" s="5"/>
      <c r="M572" s="5"/>
      <c r="N572" s="7"/>
      <c r="O572" s="38"/>
      <c r="P572" s="5"/>
      <c r="Q572" s="5"/>
      <c r="R572" s="7"/>
      <c r="S572" s="38"/>
      <c r="T572" s="5"/>
      <c r="U572" s="5"/>
      <c r="V572" s="55"/>
      <c r="W572" s="38"/>
      <c r="X572" s="5"/>
      <c r="Y572" s="5"/>
      <c r="Z572" s="55"/>
      <c r="AA572" s="36">
        <f>IF(Dane!$E$3=1,AO572+BA572+BM572,IF(Dane!$E$3=2,AU572+BG572+BS572,AW572+BI572+BU572))</f>
        <v>0</v>
      </c>
      <c r="AB572" s="16">
        <f>IF(Dane!$E$3=1,AP572+BB572+BN572,IF(Dane!$E$3=2,AV572+BH572+BT572,AX572+BJ572+BV572))</f>
        <v>0</v>
      </c>
      <c r="AC572" s="16">
        <f>IF(((K572*Dane!$C$9)-AA572)&lt;0,0,(K572*Dane!$C$9)-AA572)</f>
        <v>0</v>
      </c>
      <c r="AD572" s="37">
        <f>IFERROR(IF(((L572*Dane!$C$9)-AB572)&lt;0,0,(L572*Dane!$C$9)-AB572),0)</f>
        <v>0</v>
      </c>
      <c r="AE572" s="97"/>
      <c r="AF572" s="77">
        <f>IF(Dane!$E$3=1,AO572,IF(Dane!$E$3=2,AU572,AW572))</f>
        <v>0</v>
      </c>
      <c r="AG572" s="77">
        <f>IF(Dane!$E$3=1,AP572,IF(Dane!$E$3=2,AV572,AX572))</f>
        <v>0</v>
      </c>
      <c r="AH572" s="77">
        <f>IF(Dane!$E$3=1,BA572,IF(Dane!$E$3=2,BG572,BI572))</f>
        <v>0</v>
      </c>
      <c r="AI572" s="77">
        <f>IF(Dane!$E$3=1,BB572,IF(Dane!$E$3=2,BH572,BJ572))</f>
        <v>0</v>
      </c>
      <c r="AJ572" s="77">
        <f>IF(Dane!$E$3=1,BM572,IF(Dane!$E$3=2,BS572,BU572))</f>
        <v>0</v>
      </c>
      <c r="AK572" s="77">
        <f>IF(Dane!$E$3=1,BN572,IF(Dane!$E$3=2,BT572,BV572))</f>
        <v>0</v>
      </c>
      <c r="AL572" s="24">
        <f t="shared" si="265"/>
        <v>0</v>
      </c>
      <c r="AM572" s="24">
        <f t="shared" si="266"/>
        <v>0</v>
      </c>
      <c r="AN572" s="24"/>
      <c r="AO572" s="24">
        <f t="shared" si="251"/>
        <v>0</v>
      </c>
      <c r="AP572" s="24">
        <f t="shared" si="267"/>
        <v>0</v>
      </c>
      <c r="AQ572" s="24">
        <f t="shared" si="252"/>
        <v>0</v>
      </c>
      <c r="AR572" s="24">
        <f t="shared" si="253"/>
        <v>0</v>
      </c>
      <c r="AS572" s="24">
        <f t="shared" si="254"/>
        <v>0</v>
      </c>
      <c r="AT572" s="24">
        <f t="shared" si="268"/>
        <v>0</v>
      </c>
      <c r="AU572" s="24">
        <f t="shared" si="277"/>
        <v>0</v>
      </c>
      <c r="AV572" s="24">
        <v>0</v>
      </c>
      <c r="AW572" s="24">
        <f t="shared" si="280"/>
        <v>0</v>
      </c>
      <c r="AX572" s="24">
        <v>0</v>
      </c>
      <c r="AY572" s="24">
        <f t="shared" si="269"/>
        <v>0</v>
      </c>
      <c r="AZ572" s="24">
        <f t="shared" si="270"/>
        <v>0</v>
      </c>
      <c r="BA572" s="24">
        <f t="shared" si="255"/>
        <v>0</v>
      </c>
      <c r="BB572" s="24">
        <f t="shared" si="256"/>
        <v>0</v>
      </c>
      <c r="BC572" s="24">
        <f t="shared" si="257"/>
        <v>0</v>
      </c>
      <c r="BD572" s="24">
        <f t="shared" si="258"/>
        <v>0</v>
      </c>
      <c r="BE572" s="24">
        <f t="shared" si="259"/>
        <v>0</v>
      </c>
      <c r="BF572" s="24">
        <f t="shared" si="271"/>
        <v>0</v>
      </c>
      <c r="BG572" s="24">
        <f t="shared" si="278"/>
        <v>0</v>
      </c>
      <c r="BH572" s="24">
        <v>0</v>
      </c>
      <c r="BI572" s="24">
        <f t="shared" si="272"/>
        <v>0</v>
      </c>
      <c r="BJ572" s="24">
        <v>0</v>
      </c>
      <c r="BK572" s="24">
        <f t="shared" si="273"/>
        <v>0</v>
      </c>
      <c r="BL572" s="24">
        <f t="shared" si="274"/>
        <v>0</v>
      </c>
      <c r="BM572" s="24">
        <f t="shared" si="260"/>
        <v>0</v>
      </c>
      <c r="BN572" s="24">
        <f t="shared" si="261"/>
        <v>0</v>
      </c>
      <c r="BO572" s="24">
        <f t="shared" si="262"/>
        <v>0</v>
      </c>
      <c r="BP572" s="24">
        <f t="shared" si="263"/>
        <v>0</v>
      </c>
      <c r="BQ572" s="24">
        <f t="shared" si="264"/>
        <v>0</v>
      </c>
      <c r="BR572" s="24">
        <f t="shared" si="275"/>
        <v>0</v>
      </c>
      <c r="BS572" s="24">
        <f t="shared" si="279"/>
        <v>0</v>
      </c>
      <c r="BT572" s="24">
        <v>0</v>
      </c>
      <c r="BU572" s="24">
        <f t="shared" si="276"/>
        <v>0</v>
      </c>
      <c r="BV572" s="24">
        <v>0</v>
      </c>
    </row>
    <row r="573" spans="1:74">
      <c r="A573" s="87">
        <v>564</v>
      </c>
      <c r="B573" s="1"/>
      <c r="C573" s="1"/>
      <c r="D573" s="2"/>
      <c r="E573" s="3"/>
      <c r="F573" s="4"/>
      <c r="G573" s="5"/>
      <c r="H573" s="4"/>
      <c r="I573" s="5"/>
      <c r="J573" s="6"/>
      <c r="K573" s="5"/>
      <c r="L573" s="5"/>
      <c r="M573" s="5"/>
      <c r="N573" s="7"/>
      <c r="O573" s="38"/>
      <c r="P573" s="5"/>
      <c r="Q573" s="5"/>
      <c r="R573" s="7"/>
      <c r="S573" s="38"/>
      <c r="T573" s="5"/>
      <c r="U573" s="5"/>
      <c r="V573" s="55"/>
      <c r="W573" s="38"/>
      <c r="X573" s="5"/>
      <c r="Y573" s="5"/>
      <c r="Z573" s="55"/>
      <c r="AA573" s="36">
        <f>IF(Dane!$E$3=1,AO573+BA573+BM573,IF(Dane!$E$3=2,AU573+BG573+BS573,AW573+BI573+BU573))</f>
        <v>0</v>
      </c>
      <c r="AB573" s="16">
        <f>IF(Dane!$E$3=1,AP573+BB573+BN573,IF(Dane!$E$3=2,AV573+BH573+BT573,AX573+BJ573+BV573))</f>
        <v>0</v>
      </c>
      <c r="AC573" s="16">
        <f>IF(((K573*Dane!$C$9)-AA573)&lt;0,0,(K573*Dane!$C$9)-AA573)</f>
        <v>0</v>
      </c>
      <c r="AD573" s="37">
        <f>IFERROR(IF(((L573*Dane!$C$9)-AB573)&lt;0,0,(L573*Dane!$C$9)-AB573),0)</f>
        <v>0</v>
      </c>
      <c r="AE573" s="97"/>
      <c r="AF573" s="77">
        <f>IF(Dane!$E$3=1,AO573,IF(Dane!$E$3=2,AU573,AW573))</f>
        <v>0</v>
      </c>
      <c r="AG573" s="77">
        <f>IF(Dane!$E$3=1,AP573,IF(Dane!$E$3=2,AV573,AX573))</f>
        <v>0</v>
      </c>
      <c r="AH573" s="77">
        <f>IF(Dane!$E$3=1,BA573,IF(Dane!$E$3=2,BG573,BI573))</f>
        <v>0</v>
      </c>
      <c r="AI573" s="77">
        <f>IF(Dane!$E$3=1,BB573,IF(Dane!$E$3=2,BH573,BJ573))</f>
        <v>0</v>
      </c>
      <c r="AJ573" s="77">
        <f>IF(Dane!$E$3=1,BM573,IF(Dane!$E$3=2,BS573,BU573))</f>
        <v>0</v>
      </c>
      <c r="AK573" s="77">
        <f>IF(Dane!$E$3=1,BN573,IF(Dane!$E$3=2,BT573,BV573))</f>
        <v>0</v>
      </c>
      <c r="AL573" s="24">
        <f t="shared" si="265"/>
        <v>0</v>
      </c>
      <c r="AM573" s="24">
        <f t="shared" si="266"/>
        <v>0</v>
      </c>
      <c r="AN573" s="24"/>
      <c r="AO573" s="24">
        <f t="shared" si="251"/>
        <v>0</v>
      </c>
      <c r="AP573" s="24">
        <f t="shared" si="267"/>
        <v>0</v>
      </c>
      <c r="AQ573" s="24">
        <f t="shared" si="252"/>
        <v>0</v>
      </c>
      <c r="AR573" s="24">
        <f t="shared" si="253"/>
        <v>0</v>
      </c>
      <c r="AS573" s="24">
        <f t="shared" si="254"/>
        <v>0</v>
      </c>
      <c r="AT573" s="24">
        <f t="shared" si="268"/>
        <v>0</v>
      </c>
      <c r="AU573" s="24">
        <f t="shared" si="277"/>
        <v>0</v>
      </c>
      <c r="AV573" s="24">
        <v>0</v>
      </c>
      <c r="AW573" s="24">
        <f t="shared" si="280"/>
        <v>0</v>
      </c>
      <c r="AX573" s="24">
        <v>0</v>
      </c>
      <c r="AY573" s="24">
        <f t="shared" si="269"/>
        <v>0</v>
      </c>
      <c r="AZ573" s="24">
        <f t="shared" si="270"/>
        <v>0</v>
      </c>
      <c r="BA573" s="24">
        <f t="shared" si="255"/>
        <v>0</v>
      </c>
      <c r="BB573" s="24">
        <f t="shared" si="256"/>
        <v>0</v>
      </c>
      <c r="BC573" s="24">
        <f t="shared" si="257"/>
        <v>0</v>
      </c>
      <c r="BD573" s="24">
        <f t="shared" si="258"/>
        <v>0</v>
      </c>
      <c r="BE573" s="24">
        <f t="shared" si="259"/>
        <v>0</v>
      </c>
      <c r="BF573" s="24">
        <f t="shared" si="271"/>
        <v>0</v>
      </c>
      <c r="BG573" s="24">
        <f t="shared" si="278"/>
        <v>0</v>
      </c>
      <c r="BH573" s="24">
        <v>0</v>
      </c>
      <c r="BI573" s="24">
        <f t="shared" si="272"/>
        <v>0</v>
      </c>
      <c r="BJ573" s="24">
        <v>0</v>
      </c>
      <c r="BK573" s="24">
        <f t="shared" si="273"/>
        <v>0</v>
      </c>
      <c r="BL573" s="24">
        <f t="shared" si="274"/>
        <v>0</v>
      </c>
      <c r="BM573" s="24">
        <f t="shared" si="260"/>
        <v>0</v>
      </c>
      <c r="BN573" s="24">
        <f t="shared" si="261"/>
        <v>0</v>
      </c>
      <c r="BO573" s="24">
        <f t="shared" si="262"/>
        <v>0</v>
      </c>
      <c r="BP573" s="24">
        <f t="shared" si="263"/>
        <v>0</v>
      </c>
      <c r="BQ573" s="24">
        <f t="shared" si="264"/>
        <v>0</v>
      </c>
      <c r="BR573" s="24">
        <f t="shared" si="275"/>
        <v>0</v>
      </c>
      <c r="BS573" s="24">
        <f t="shared" si="279"/>
        <v>0</v>
      </c>
      <c r="BT573" s="24">
        <v>0</v>
      </c>
      <c r="BU573" s="24">
        <f t="shared" si="276"/>
        <v>0</v>
      </c>
      <c r="BV573" s="24">
        <v>0</v>
      </c>
    </row>
    <row r="574" spans="1:74">
      <c r="A574" s="87">
        <v>565</v>
      </c>
      <c r="B574" s="1"/>
      <c r="C574" s="1"/>
      <c r="D574" s="2"/>
      <c r="E574" s="3"/>
      <c r="F574" s="4"/>
      <c r="G574" s="5"/>
      <c r="H574" s="4"/>
      <c r="I574" s="5"/>
      <c r="J574" s="6"/>
      <c r="K574" s="5"/>
      <c r="L574" s="5"/>
      <c r="M574" s="5"/>
      <c r="N574" s="7"/>
      <c r="O574" s="38"/>
      <c r="P574" s="5"/>
      <c r="Q574" s="5"/>
      <c r="R574" s="7"/>
      <c r="S574" s="38"/>
      <c r="T574" s="5"/>
      <c r="U574" s="5"/>
      <c r="V574" s="55"/>
      <c r="W574" s="38"/>
      <c r="X574" s="5"/>
      <c r="Y574" s="5"/>
      <c r="Z574" s="55"/>
      <c r="AA574" s="36">
        <f>IF(Dane!$E$3=1,AO574+BA574+BM574,IF(Dane!$E$3=2,AU574+BG574+BS574,AW574+BI574+BU574))</f>
        <v>0</v>
      </c>
      <c r="AB574" s="16">
        <f>IF(Dane!$E$3=1,AP574+BB574+BN574,IF(Dane!$E$3=2,AV574+BH574+BT574,AX574+BJ574+BV574))</f>
        <v>0</v>
      </c>
      <c r="AC574" s="16">
        <f>IF(((K574*Dane!$C$9)-AA574)&lt;0,0,(K574*Dane!$C$9)-AA574)</f>
        <v>0</v>
      </c>
      <c r="AD574" s="37">
        <f>IFERROR(IF(((L574*Dane!$C$9)-AB574)&lt;0,0,(L574*Dane!$C$9)-AB574),0)</f>
        <v>0</v>
      </c>
      <c r="AE574" s="97"/>
      <c r="AF574" s="77">
        <f>IF(Dane!$E$3=1,AO574,IF(Dane!$E$3=2,AU574,AW574))</f>
        <v>0</v>
      </c>
      <c r="AG574" s="77">
        <f>IF(Dane!$E$3=1,AP574,IF(Dane!$E$3=2,AV574,AX574))</f>
        <v>0</v>
      </c>
      <c r="AH574" s="77">
        <f>IF(Dane!$E$3=1,BA574,IF(Dane!$E$3=2,BG574,BI574))</f>
        <v>0</v>
      </c>
      <c r="AI574" s="77">
        <f>IF(Dane!$E$3=1,BB574,IF(Dane!$E$3=2,BH574,BJ574))</f>
        <v>0</v>
      </c>
      <c r="AJ574" s="77">
        <f>IF(Dane!$E$3=1,BM574,IF(Dane!$E$3=2,BS574,BU574))</f>
        <v>0</v>
      </c>
      <c r="AK574" s="77">
        <f>IF(Dane!$E$3=1,BN574,IF(Dane!$E$3=2,BT574,BV574))</f>
        <v>0</v>
      </c>
      <c r="AL574" s="24">
        <f t="shared" si="265"/>
        <v>0</v>
      </c>
      <c r="AM574" s="24">
        <f t="shared" si="266"/>
        <v>0</v>
      </c>
      <c r="AN574" s="24"/>
      <c r="AO574" s="24">
        <f t="shared" si="251"/>
        <v>0</v>
      </c>
      <c r="AP574" s="24">
        <f t="shared" si="267"/>
        <v>0</v>
      </c>
      <c r="AQ574" s="24">
        <f t="shared" si="252"/>
        <v>0</v>
      </c>
      <c r="AR574" s="24">
        <f t="shared" si="253"/>
        <v>0</v>
      </c>
      <c r="AS574" s="24">
        <f t="shared" si="254"/>
        <v>0</v>
      </c>
      <c r="AT574" s="24">
        <f t="shared" si="268"/>
        <v>0</v>
      </c>
      <c r="AU574" s="24">
        <f t="shared" si="277"/>
        <v>0</v>
      </c>
      <c r="AV574" s="24">
        <v>0</v>
      </c>
      <c r="AW574" s="24">
        <f t="shared" si="280"/>
        <v>0</v>
      </c>
      <c r="AX574" s="24">
        <v>0</v>
      </c>
      <c r="AY574" s="24">
        <f t="shared" si="269"/>
        <v>0</v>
      </c>
      <c r="AZ574" s="24">
        <f t="shared" si="270"/>
        <v>0</v>
      </c>
      <c r="BA574" s="24">
        <f t="shared" si="255"/>
        <v>0</v>
      </c>
      <c r="BB574" s="24">
        <f t="shared" si="256"/>
        <v>0</v>
      </c>
      <c r="BC574" s="24">
        <f t="shared" si="257"/>
        <v>0</v>
      </c>
      <c r="BD574" s="24">
        <f t="shared" si="258"/>
        <v>0</v>
      </c>
      <c r="BE574" s="24">
        <f t="shared" si="259"/>
        <v>0</v>
      </c>
      <c r="BF574" s="24">
        <f t="shared" si="271"/>
        <v>0</v>
      </c>
      <c r="BG574" s="24">
        <f t="shared" si="278"/>
        <v>0</v>
      </c>
      <c r="BH574" s="24">
        <v>0</v>
      </c>
      <c r="BI574" s="24">
        <f t="shared" si="272"/>
        <v>0</v>
      </c>
      <c r="BJ574" s="24">
        <v>0</v>
      </c>
      <c r="BK574" s="24">
        <f t="shared" si="273"/>
        <v>0</v>
      </c>
      <c r="BL574" s="24">
        <f t="shared" si="274"/>
        <v>0</v>
      </c>
      <c r="BM574" s="24">
        <f t="shared" si="260"/>
        <v>0</v>
      </c>
      <c r="BN574" s="24">
        <f t="shared" si="261"/>
        <v>0</v>
      </c>
      <c r="BO574" s="24">
        <f t="shared" si="262"/>
        <v>0</v>
      </c>
      <c r="BP574" s="24">
        <f t="shared" si="263"/>
        <v>0</v>
      </c>
      <c r="BQ574" s="24">
        <f t="shared" si="264"/>
        <v>0</v>
      </c>
      <c r="BR574" s="24">
        <f t="shared" si="275"/>
        <v>0</v>
      </c>
      <c r="BS574" s="24">
        <f t="shared" si="279"/>
        <v>0</v>
      </c>
      <c r="BT574" s="24">
        <v>0</v>
      </c>
      <c r="BU574" s="24">
        <f t="shared" si="276"/>
        <v>0</v>
      </c>
      <c r="BV574" s="24">
        <v>0</v>
      </c>
    </row>
    <row r="575" spans="1:74">
      <c r="A575" s="87">
        <v>566</v>
      </c>
      <c r="B575" s="1"/>
      <c r="C575" s="1"/>
      <c r="D575" s="2"/>
      <c r="E575" s="3"/>
      <c r="F575" s="4"/>
      <c r="G575" s="5"/>
      <c r="H575" s="4"/>
      <c r="I575" s="5"/>
      <c r="J575" s="6"/>
      <c r="K575" s="5"/>
      <c r="L575" s="5"/>
      <c r="M575" s="5"/>
      <c r="N575" s="7"/>
      <c r="O575" s="38"/>
      <c r="P575" s="5"/>
      <c r="Q575" s="5"/>
      <c r="R575" s="7"/>
      <c r="S575" s="38"/>
      <c r="T575" s="5"/>
      <c r="U575" s="5"/>
      <c r="V575" s="55"/>
      <c r="W575" s="38"/>
      <c r="X575" s="5"/>
      <c r="Y575" s="5"/>
      <c r="Z575" s="55"/>
      <c r="AA575" s="36">
        <f>IF(Dane!$E$3=1,AO575+BA575+BM575,IF(Dane!$E$3=2,AU575+BG575+BS575,AW575+BI575+BU575))</f>
        <v>0</v>
      </c>
      <c r="AB575" s="16">
        <f>IF(Dane!$E$3=1,AP575+BB575+BN575,IF(Dane!$E$3=2,AV575+BH575+BT575,AX575+BJ575+BV575))</f>
        <v>0</v>
      </c>
      <c r="AC575" s="16">
        <f>IF(((K575*Dane!$C$9)-AA575)&lt;0,0,(K575*Dane!$C$9)-AA575)</f>
        <v>0</v>
      </c>
      <c r="AD575" s="37">
        <f>IFERROR(IF(((L575*Dane!$C$9)-AB575)&lt;0,0,(L575*Dane!$C$9)-AB575),0)</f>
        <v>0</v>
      </c>
      <c r="AE575" s="97"/>
      <c r="AF575" s="77">
        <f>IF(Dane!$E$3=1,AO575,IF(Dane!$E$3=2,AU575,AW575))</f>
        <v>0</v>
      </c>
      <c r="AG575" s="77">
        <f>IF(Dane!$E$3=1,AP575,IF(Dane!$E$3=2,AV575,AX575))</f>
        <v>0</v>
      </c>
      <c r="AH575" s="77">
        <f>IF(Dane!$E$3=1,BA575,IF(Dane!$E$3=2,BG575,BI575))</f>
        <v>0</v>
      </c>
      <c r="AI575" s="77">
        <f>IF(Dane!$E$3=1,BB575,IF(Dane!$E$3=2,BH575,BJ575))</f>
        <v>0</v>
      </c>
      <c r="AJ575" s="77">
        <f>IF(Dane!$E$3=1,BM575,IF(Dane!$E$3=2,BS575,BU575))</f>
        <v>0</v>
      </c>
      <c r="AK575" s="77">
        <f>IF(Dane!$E$3=1,BN575,IF(Dane!$E$3=2,BT575,BV575))</f>
        <v>0</v>
      </c>
      <c r="AL575" s="24">
        <f t="shared" si="265"/>
        <v>0</v>
      </c>
      <c r="AM575" s="24">
        <f t="shared" si="266"/>
        <v>0</v>
      </c>
      <c r="AN575" s="24"/>
      <c r="AO575" s="24">
        <f t="shared" si="251"/>
        <v>0</v>
      </c>
      <c r="AP575" s="24">
        <f t="shared" si="267"/>
        <v>0</v>
      </c>
      <c r="AQ575" s="24">
        <f t="shared" si="252"/>
        <v>0</v>
      </c>
      <c r="AR575" s="24">
        <f t="shared" si="253"/>
        <v>0</v>
      </c>
      <c r="AS575" s="24">
        <f t="shared" si="254"/>
        <v>0</v>
      </c>
      <c r="AT575" s="24">
        <f t="shared" si="268"/>
        <v>0</v>
      </c>
      <c r="AU575" s="24">
        <f t="shared" si="277"/>
        <v>0</v>
      </c>
      <c r="AV575" s="24">
        <v>0</v>
      </c>
      <c r="AW575" s="24">
        <f t="shared" si="280"/>
        <v>0</v>
      </c>
      <c r="AX575" s="24">
        <v>0</v>
      </c>
      <c r="AY575" s="24">
        <f t="shared" si="269"/>
        <v>0</v>
      </c>
      <c r="AZ575" s="24">
        <f t="shared" si="270"/>
        <v>0</v>
      </c>
      <c r="BA575" s="24">
        <f t="shared" si="255"/>
        <v>0</v>
      </c>
      <c r="BB575" s="24">
        <f t="shared" si="256"/>
        <v>0</v>
      </c>
      <c r="BC575" s="24">
        <f t="shared" si="257"/>
        <v>0</v>
      </c>
      <c r="BD575" s="24">
        <f t="shared" si="258"/>
        <v>0</v>
      </c>
      <c r="BE575" s="24">
        <f t="shared" si="259"/>
        <v>0</v>
      </c>
      <c r="BF575" s="24">
        <f t="shared" si="271"/>
        <v>0</v>
      </c>
      <c r="BG575" s="24">
        <f t="shared" si="278"/>
        <v>0</v>
      </c>
      <c r="BH575" s="24">
        <v>0</v>
      </c>
      <c r="BI575" s="24">
        <f t="shared" si="272"/>
        <v>0</v>
      </c>
      <c r="BJ575" s="24">
        <v>0</v>
      </c>
      <c r="BK575" s="24">
        <f t="shared" si="273"/>
        <v>0</v>
      </c>
      <c r="BL575" s="24">
        <f t="shared" si="274"/>
        <v>0</v>
      </c>
      <c r="BM575" s="24">
        <f t="shared" si="260"/>
        <v>0</v>
      </c>
      <c r="BN575" s="24">
        <f t="shared" si="261"/>
        <v>0</v>
      </c>
      <c r="BO575" s="24">
        <f t="shared" si="262"/>
        <v>0</v>
      </c>
      <c r="BP575" s="24">
        <f t="shared" si="263"/>
        <v>0</v>
      </c>
      <c r="BQ575" s="24">
        <f t="shared" si="264"/>
        <v>0</v>
      </c>
      <c r="BR575" s="24">
        <f t="shared" si="275"/>
        <v>0</v>
      </c>
      <c r="BS575" s="24">
        <f t="shared" si="279"/>
        <v>0</v>
      </c>
      <c r="BT575" s="24">
        <v>0</v>
      </c>
      <c r="BU575" s="24">
        <f t="shared" si="276"/>
        <v>0</v>
      </c>
      <c r="BV575" s="24">
        <v>0</v>
      </c>
    </row>
    <row r="576" spans="1:74">
      <c r="A576" s="87">
        <v>567</v>
      </c>
      <c r="B576" s="1"/>
      <c r="C576" s="1"/>
      <c r="D576" s="2"/>
      <c r="E576" s="3"/>
      <c r="F576" s="4"/>
      <c r="G576" s="5"/>
      <c r="H576" s="4"/>
      <c r="I576" s="5"/>
      <c r="J576" s="6"/>
      <c r="K576" s="5"/>
      <c r="L576" s="5"/>
      <c r="M576" s="5"/>
      <c r="N576" s="7"/>
      <c r="O576" s="38"/>
      <c r="P576" s="5"/>
      <c r="Q576" s="5"/>
      <c r="R576" s="7"/>
      <c r="S576" s="38"/>
      <c r="T576" s="5"/>
      <c r="U576" s="5"/>
      <c r="V576" s="55"/>
      <c r="W576" s="38"/>
      <c r="X576" s="5"/>
      <c r="Y576" s="5"/>
      <c r="Z576" s="55"/>
      <c r="AA576" s="36">
        <f>IF(Dane!$E$3=1,AO576+BA576+BM576,IF(Dane!$E$3=2,AU576+BG576+BS576,AW576+BI576+BU576))</f>
        <v>0</v>
      </c>
      <c r="AB576" s="16">
        <f>IF(Dane!$E$3=1,AP576+BB576+BN576,IF(Dane!$E$3=2,AV576+BH576+BT576,AX576+BJ576+BV576))</f>
        <v>0</v>
      </c>
      <c r="AC576" s="16">
        <f>IF(((K576*Dane!$C$9)-AA576)&lt;0,0,(K576*Dane!$C$9)-AA576)</f>
        <v>0</v>
      </c>
      <c r="AD576" s="37">
        <f>IFERROR(IF(((L576*Dane!$C$9)-AB576)&lt;0,0,(L576*Dane!$C$9)-AB576),0)</f>
        <v>0</v>
      </c>
      <c r="AE576" s="97"/>
      <c r="AF576" s="77">
        <f>IF(Dane!$E$3=1,AO576,IF(Dane!$E$3=2,AU576,AW576))</f>
        <v>0</v>
      </c>
      <c r="AG576" s="77">
        <f>IF(Dane!$E$3=1,AP576,IF(Dane!$E$3=2,AV576,AX576))</f>
        <v>0</v>
      </c>
      <c r="AH576" s="77">
        <f>IF(Dane!$E$3=1,BA576,IF(Dane!$E$3=2,BG576,BI576))</f>
        <v>0</v>
      </c>
      <c r="AI576" s="77">
        <f>IF(Dane!$E$3=1,BB576,IF(Dane!$E$3=2,BH576,BJ576))</f>
        <v>0</v>
      </c>
      <c r="AJ576" s="77">
        <f>IF(Dane!$E$3=1,BM576,IF(Dane!$E$3=2,BS576,BU576))</f>
        <v>0</v>
      </c>
      <c r="AK576" s="77">
        <f>IF(Dane!$E$3=1,BN576,IF(Dane!$E$3=2,BT576,BV576))</f>
        <v>0</v>
      </c>
      <c r="AL576" s="24">
        <f t="shared" si="265"/>
        <v>0</v>
      </c>
      <c r="AM576" s="24">
        <f t="shared" si="266"/>
        <v>0</v>
      </c>
      <c r="AN576" s="24"/>
      <c r="AO576" s="24">
        <f t="shared" si="251"/>
        <v>0</v>
      </c>
      <c r="AP576" s="24">
        <f t="shared" si="267"/>
        <v>0</v>
      </c>
      <c r="AQ576" s="24">
        <f t="shared" si="252"/>
        <v>0</v>
      </c>
      <c r="AR576" s="24">
        <f t="shared" si="253"/>
        <v>0</v>
      </c>
      <c r="AS576" s="24">
        <f t="shared" si="254"/>
        <v>0</v>
      </c>
      <c r="AT576" s="24">
        <f t="shared" si="268"/>
        <v>0</v>
      </c>
      <c r="AU576" s="24">
        <f t="shared" si="277"/>
        <v>0</v>
      </c>
      <c r="AV576" s="24">
        <v>0</v>
      </c>
      <c r="AW576" s="24">
        <f t="shared" si="280"/>
        <v>0</v>
      </c>
      <c r="AX576" s="24">
        <v>0</v>
      </c>
      <c r="AY576" s="24">
        <f t="shared" si="269"/>
        <v>0</v>
      </c>
      <c r="AZ576" s="24">
        <f t="shared" si="270"/>
        <v>0</v>
      </c>
      <c r="BA576" s="24">
        <f t="shared" si="255"/>
        <v>0</v>
      </c>
      <c r="BB576" s="24">
        <f t="shared" si="256"/>
        <v>0</v>
      </c>
      <c r="BC576" s="24">
        <f t="shared" si="257"/>
        <v>0</v>
      </c>
      <c r="BD576" s="24">
        <f t="shared" si="258"/>
        <v>0</v>
      </c>
      <c r="BE576" s="24">
        <f t="shared" si="259"/>
        <v>0</v>
      </c>
      <c r="BF576" s="24">
        <f t="shared" si="271"/>
        <v>0</v>
      </c>
      <c r="BG576" s="24">
        <f t="shared" si="278"/>
        <v>0</v>
      </c>
      <c r="BH576" s="24">
        <v>0</v>
      </c>
      <c r="BI576" s="24">
        <f t="shared" si="272"/>
        <v>0</v>
      </c>
      <c r="BJ576" s="24">
        <v>0</v>
      </c>
      <c r="BK576" s="24">
        <f t="shared" si="273"/>
        <v>0</v>
      </c>
      <c r="BL576" s="24">
        <f t="shared" si="274"/>
        <v>0</v>
      </c>
      <c r="BM576" s="24">
        <f t="shared" si="260"/>
        <v>0</v>
      </c>
      <c r="BN576" s="24">
        <f t="shared" si="261"/>
        <v>0</v>
      </c>
      <c r="BO576" s="24">
        <f t="shared" si="262"/>
        <v>0</v>
      </c>
      <c r="BP576" s="24">
        <f t="shared" si="263"/>
        <v>0</v>
      </c>
      <c r="BQ576" s="24">
        <f t="shared" si="264"/>
        <v>0</v>
      </c>
      <c r="BR576" s="24">
        <f t="shared" si="275"/>
        <v>0</v>
      </c>
      <c r="BS576" s="24">
        <f t="shared" si="279"/>
        <v>0</v>
      </c>
      <c r="BT576" s="24">
        <v>0</v>
      </c>
      <c r="BU576" s="24">
        <f t="shared" si="276"/>
        <v>0</v>
      </c>
      <c r="BV576" s="24">
        <v>0</v>
      </c>
    </row>
    <row r="577" spans="1:74">
      <c r="A577" s="87">
        <v>568</v>
      </c>
      <c r="B577" s="1"/>
      <c r="C577" s="1"/>
      <c r="D577" s="2"/>
      <c r="E577" s="3"/>
      <c r="F577" s="4"/>
      <c r="G577" s="5"/>
      <c r="H577" s="4"/>
      <c r="I577" s="5"/>
      <c r="J577" s="6"/>
      <c r="K577" s="5"/>
      <c r="L577" s="5"/>
      <c r="M577" s="5"/>
      <c r="N577" s="7"/>
      <c r="O577" s="38"/>
      <c r="P577" s="5"/>
      <c r="Q577" s="5"/>
      <c r="R577" s="7"/>
      <c r="S577" s="38"/>
      <c r="T577" s="5"/>
      <c r="U577" s="5"/>
      <c r="V577" s="55"/>
      <c r="W577" s="38"/>
      <c r="X577" s="5"/>
      <c r="Y577" s="5"/>
      <c r="Z577" s="55"/>
      <c r="AA577" s="36">
        <f>IF(Dane!$E$3=1,AO577+BA577+BM577,IF(Dane!$E$3=2,AU577+BG577+BS577,AW577+BI577+BU577))</f>
        <v>0</v>
      </c>
      <c r="AB577" s="16">
        <f>IF(Dane!$E$3=1,AP577+BB577+BN577,IF(Dane!$E$3=2,AV577+BH577+BT577,AX577+BJ577+BV577))</f>
        <v>0</v>
      </c>
      <c r="AC577" s="16">
        <f>IF(((K577*Dane!$C$9)-AA577)&lt;0,0,(K577*Dane!$C$9)-AA577)</f>
        <v>0</v>
      </c>
      <c r="AD577" s="37">
        <f>IFERROR(IF(((L577*Dane!$C$9)-AB577)&lt;0,0,(L577*Dane!$C$9)-AB577),0)</f>
        <v>0</v>
      </c>
      <c r="AE577" s="97"/>
      <c r="AF577" s="77">
        <f>IF(Dane!$E$3=1,AO577,IF(Dane!$E$3=2,AU577,AW577))</f>
        <v>0</v>
      </c>
      <c r="AG577" s="77">
        <f>IF(Dane!$E$3=1,AP577,IF(Dane!$E$3=2,AV577,AX577))</f>
        <v>0</v>
      </c>
      <c r="AH577" s="77">
        <f>IF(Dane!$E$3=1,BA577,IF(Dane!$E$3=2,BG577,BI577))</f>
        <v>0</v>
      </c>
      <c r="AI577" s="77">
        <f>IF(Dane!$E$3=1,BB577,IF(Dane!$E$3=2,BH577,BJ577))</f>
        <v>0</v>
      </c>
      <c r="AJ577" s="77">
        <f>IF(Dane!$E$3=1,BM577,IF(Dane!$E$3=2,BS577,BU577))</f>
        <v>0</v>
      </c>
      <c r="AK577" s="77">
        <f>IF(Dane!$E$3=1,BN577,IF(Dane!$E$3=2,BT577,BV577))</f>
        <v>0</v>
      </c>
      <c r="AL577" s="24">
        <f t="shared" si="265"/>
        <v>0</v>
      </c>
      <c r="AM577" s="24">
        <f t="shared" si="266"/>
        <v>0</v>
      </c>
      <c r="AN577" s="24"/>
      <c r="AO577" s="24">
        <f t="shared" si="251"/>
        <v>0</v>
      </c>
      <c r="AP577" s="24">
        <f t="shared" si="267"/>
        <v>0</v>
      </c>
      <c r="AQ577" s="24">
        <f t="shared" si="252"/>
        <v>0</v>
      </c>
      <c r="AR577" s="24">
        <f t="shared" si="253"/>
        <v>0</v>
      </c>
      <c r="AS577" s="24">
        <f t="shared" si="254"/>
        <v>0</v>
      </c>
      <c r="AT577" s="24">
        <f t="shared" si="268"/>
        <v>0</v>
      </c>
      <c r="AU577" s="24">
        <f t="shared" si="277"/>
        <v>0</v>
      </c>
      <c r="AV577" s="24">
        <v>0</v>
      </c>
      <c r="AW577" s="24">
        <f t="shared" si="280"/>
        <v>0</v>
      </c>
      <c r="AX577" s="24">
        <v>0</v>
      </c>
      <c r="AY577" s="24">
        <f t="shared" si="269"/>
        <v>0</v>
      </c>
      <c r="AZ577" s="24">
        <f t="shared" si="270"/>
        <v>0</v>
      </c>
      <c r="BA577" s="24">
        <f t="shared" si="255"/>
        <v>0</v>
      </c>
      <c r="BB577" s="24">
        <f t="shared" si="256"/>
        <v>0</v>
      </c>
      <c r="BC577" s="24">
        <f t="shared" si="257"/>
        <v>0</v>
      </c>
      <c r="BD577" s="24">
        <f t="shared" si="258"/>
        <v>0</v>
      </c>
      <c r="BE577" s="24">
        <f t="shared" si="259"/>
        <v>0</v>
      </c>
      <c r="BF577" s="24">
        <f t="shared" si="271"/>
        <v>0</v>
      </c>
      <c r="BG577" s="24">
        <f t="shared" si="278"/>
        <v>0</v>
      </c>
      <c r="BH577" s="24">
        <v>0</v>
      </c>
      <c r="BI577" s="24">
        <f t="shared" si="272"/>
        <v>0</v>
      </c>
      <c r="BJ577" s="24">
        <v>0</v>
      </c>
      <c r="BK577" s="24">
        <f t="shared" si="273"/>
        <v>0</v>
      </c>
      <c r="BL577" s="24">
        <f t="shared" si="274"/>
        <v>0</v>
      </c>
      <c r="BM577" s="24">
        <f t="shared" si="260"/>
        <v>0</v>
      </c>
      <c r="BN577" s="24">
        <f t="shared" si="261"/>
        <v>0</v>
      </c>
      <c r="BO577" s="24">
        <f t="shared" si="262"/>
        <v>0</v>
      </c>
      <c r="BP577" s="24">
        <f t="shared" si="263"/>
        <v>0</v>
      </c>
      <c r="BQ577" s="24">
        <f t="shared" si="264"/>
        <v>0</v>
      </c>
      <c r="BR577" s="24">
        <f t="shared" si="275"/>
        <v>0</v>
      </c>
      <c r="BS577" s="24">
        <f t="shared" si="279"/>
        <v>0</v>
      </c>
      <c r="BT577" s="24">
        <v>0</v>
      </c>
      <c r="BU577" s="24">
        <f t="shared" si="276"/>
        <v>0</v>
      </c>
      <c r="BV577" s="24">
        <v>0</v>
      </c>
    </row>
    <row r="578" spans="1:74">
      <c r="A578" s="87">
        <v>569</v>
      </c>
      <c r="B578" s="1"/>
      <c r="C578" s="1"/>
      <c r="D578" s="2"/>
      <c r="E578" s="3"/>
      <c r="F578" s="4"/>
      <c r="G578" s="5"/>
      <c r="H578" s="4"/>
      <c r="I578" s="5"/>
      <c r="J578" s="6"/>
      <c r="K578" s="5"/>
      <c r="L578" s="5"/>
      <c r="M578" s="5"/>
      <c r="N578" s="7"/>
      <c r="O578" s="38"/>
      <c r="P578" s="5"/>
      <c r="Q578" s="5"/>
      <c r="R578" s="7"/>
      <c r="S578" s="38"/>
      <c r="T578" s="5"/>
      <c r="U578" s="5"/>
      <c r="V578" s="55"/>
      <c r="W578" s="38"/>
      <c r="X578" s="5"/>
      <c r="Y578" s="5"/>
      <c r="Z578" s="55"/>
      <c r="AA578" s="36">
        <f>IF(Dane!$E$3=1,AO578+BA578+BM578,IF(Dane!$E$3=2,AU578+BG578+BS578,AW578+BI578+BU578))</f>
        <v>0</v>
      </c>
      <c r="AB578" s="16">
        <f>IF(Dane!$E$3=1,AP578+BB578+BN578,IF(Dane!$E$3=2,AV578+BH578+BT578,AX578+BJ578+BV578))</f>
        <v>0</v>
      </c>
      <c r="AC578" s="16">
        <f>IF(((K578*Dane!$C$9)-AA578)&lt;0,0,(K578*Dane!$C$9)-AA578)</f>
        <v>0</v>
      </c>
      <c r="AD578" s="37">
        <f>IFERROR(IF(((L578*Dane!$C$9)-AB578)&lt;0,0,(L578*Dane!$C$9)-AB578),0)</f>
        <v>0</v>
      </c>
      <c r="AE578" s="97"/>
      <c r="AF578" s="77">
        <f>IF(Dane!$E$3=1,AO578,IF(Dane!$E$3=2,AU578,AW578))</f>
        <v>0</v>
      </c>
      <c r="AG578" s="77">
        <f>IF(Dane!$E$3=1,AP578,IF(Dane!$E$3=2,AV578,AX578))</f>
        <v>0</v>
      </c>
      <c r="AH578" s="77">
        <f>IF(Dane!$E$3=1,BA578,IF(Dane!$E$3=2,BG578,BI578))</f>
        <v>0</v>
      </c>
      <c r="AI578" s="77">
        <f>IF(Dane!$E$3=1,BB578,IF(Dane!$E$3=2,BH578,BJ578))</f>
        <v>0</v>
      </c>
      <c r="AJ578" s="77">
        <f>IF(Dane!$E$3=1,BM578,IF(Dane!$E$3=2,BS578,BU578))</f>
        <v>0</v>
      </c>
      <c r="AK578" s="77">
        <f>IF(Dane!$E$3=1,BN578,IF(Dane!$E$3=2,BT578,BV578))</f>
        <v>0</v>
      </c>
      <c r="AL578" s="24">
        <f t="shared" si="265"/>
        <v>0</v>
      </c>
      <c r="AM578" s="24">
        <f t="shared" si="266"/>
        <v>0</v>
      </c>
      <c r="AN578" s="24"/>
      <c r="AO578" s="24">
        <f t="shared" si="251"/>
        <v>0</v>
      </c>
      <c r="AP578" s="24">
        <f t="shared" si="267"/>
        <v>0</v>
      </c>
      <c r="AQ578" s="24">
        <f t="shared" si="252"/>
        <v>0</v>
      </c>
      <c r="AR578" s="24">
        <f t="shared" si="253"/>
        <v>0</v>
      </c>
      <c r="AS578" s="24">
        <f t="shared" si="254"/>
        <v>0</v>
      </c>
      <c r="AT578" s="24">
        <f t="shared" si="268"/>
        <v>0</v>
      </c>
      <c r="AU578" s="24">
        <f t="shared" si="277"/>
        <v>0</v>
      </c>
      <c r="AV578" s="24">
        <v>0</v>
      </c>
      <c r="AW578" s="24">
        <f t="shared" si="280"/>
        <v>0</v>
      </c>
      <c r="AX578" s="24">
        <v>0</v>
      </c>
      <c r="AY578" s="24">
        <f t="shared" si="269"/>
        <v>0</v>
      </c>
      <c r="AZ578" s="24">
        <f t="shared" si="270"/>
        <v>0</v>
      </c>
      <c r="BA578" s="24">
        <f t="shared" si="255"/>
        <v>0</v>
      </c>
      <c r="BB578" s="24">
        <f t="shared" si="256"/>
        <v>0</v>
      </c>
      <c r="BC578" s="24">
        <f t="shared" si="257"/>
        <v>0</v>
      </c>
      <c r="BD578" s="24">
        <f t="shared" si="258"/>
        <v>0</v>
      </c>
      <c r="BE578" s="24">
        <f t="shared" si="259"/>
        <v>0</v>
      </c>
      <c r="BF578" s="24">
        <f t="shared" si="271"/>
        <v>0</v>
      </c>
      <c r="BG578" s="24">
        <f t="shared" si="278"/>
        <v>0</v>
      </c>
      <c r="BH578" s="24">
        <v>0</v>
      </c>
      <c r="BI578" s="24">
        <f t="shared" si="272"/>
        <v>0</v>
      </c>
      <c r="BJ578" s="24">
        <v>0</v>
      </c>
      <c r="BK578" s="24">
        <f t="shared" si="273"/>
        <v>0</v>
      </c>
      <c r="BL578" s="24">
        <f t="shared" si="274"/>
        <v>0</v>
      </c>
      <c r="BM578" s="24">
        <f t="shared" si="260"/>
        <v>0</v>
      </c>
      <c r="BN578" s="24">
        <f t="shared" si="261"/>
        <v>0</v>
      </c>
      <c r="BO578" s="24">
        <f t="shared" si="262"/>
        <v>0</v>
      </c>
      <c r="BP578" s="24">
        <f t="shared" si="263"/>
        <v>0</v>
      </c>
      <c r="BQ578" s="24">
        <f t="shared" si="264"/>
        <v>0</v>
      </c>
      <c r="BR578" s="24">
        <f t="shared" si="275"/>
        <v>0</v>
      </c>
      <c r="BS578" s="24">
        <f t="shared" si="279"/>
        <v>0</v>
      </c>
      <c r="BT578" s="24">
        <v>0</v>
      </c>
      <c r="BU578" s="24">
        <f t="shared" si="276"/>
        <v>0</v>
      </c>
      <c r="BV578" s="24">
        <v>0</v>
      </c>
    </row>
    <row r="579" spans="1:74">
      <c r="A579" s="87">
        <v>570</v>
      </c>
      <c r="B579" s="1"/>
      <c r="C579" s="1"/>
      <c r="D579" s="2"/>
      <c r="E579" s="3"/>
      <c r="F579" s="4"/>
      <c r="G579" s="5"/>
      <c r="H579" s="4"/>
      <c r="I579" s="5"/>
      <c r="J579" s="6"/>
      <c r="K579" s="5"/>
      <c r="L579" s="5"/>
      <c r="M579" s="5"/>
      <c r="N579" s="7"/>
      <c r="O579" s="38"/>
      <c r="P579" s="5"/>
      <c r="Q579" s="5"/>
      <c r="R579" s="7"/>
      <c r="S579" s="38"/>
      <c r="T579" s="5"/>
      <c r="U579" s="5"/>
      <c r="V579" s="55"/>
      <c r="W579" s="38"/>
      <c r="X579" s="5"/>
      <c r="Y579" s="5"/>
      <c r="Z579" s="55"/>
      <c r="AA579" s="36">
        <f>IF(Dane!$E$3=1,AO579+BA579+BM579,IF(Dane!$E$3=2,AU579+BG579+BS579,AW579+BI579+BU579))</f>
        <v>0</v>
      </c>
      <c r="AB579" s="16">
        <f>IF(Dane!$E$3=1,AP579+BB579+BN579,IF(Dane!$E$3=2,AV579+BH579+BT579,AX579+BJ579+BV579))</f>
        <v>0</v>
      </c>
      <c r="AC579" s="16">
        <f>IF(((K579*Dane!$C$9)-AA579)&lt;0,0,(K579*Dane!$C$9)-AA579)</f>
        <v>0</v>
      </c>
      <c r="AD579" s="37">
        <f>IFERROR(IF(((L579*Dane!$C$9)-AB579)&lt;0,0,(L579*Dane!$C$9)-AB579),0)</f>
        <v>0</v>
      </c>
      <c r="AE579" s="97"/>
      <c r="AF579" s="77">
        <f>IF(Dane!$E$3=1,AO579,IF(Dane!$E$3=2,AU579,AW579))</f>
        <v>0</v>
      </c>
      <c r="AG579" s="77">
        <f>IF(Dane!$E$3=1,AP579,IF(Dane!$E$3=2,AV579,AX579))</f>
        <v>0</v>
      </c>
      <c r="AH579" s="77">
        <f>IF(Dane!$E$3=1,BA579,IF(Dane!$E$3=2,BG579,BI579))</f>
        <v>0</v>
      </c>
      <c r="AI579" s="77">
        <f>IF(Dane!$E$3=1,BB579,IF(Dane!$E$3=2,BH579,BJ579))</f>
        <v>0</v>
      </c>
      <c r="AJ579" s="77">
        <f>IF(Dane!$E$3=1,BM579,IF(Dane!$E$3=2,BS579,BU579))</f>
        <v>0</v>
      </c>
      <c r="AK579" s="77">
        <f>IF(Dane!$E$3=1,BN579,IF(Dane!$E$3=2,BT579,BV579))</f>
        <v>0</v>
      </c>
      <c r="AL579" s="24">
        <f t="shared" si="265"/>
        <v>0</v>
      </c>
      <c r="AM579" s="24">
        <f t="shared" si="266"/>
        <v>0</v>
      </c>
      <c r="AN579" s="24"/>
      <c r="AO579" s="24">
        <f t="shared" si="251"/>
        <v>0</v>
      </c>
      <c r="AP579" s="24">
        <f t="shared" si="267"/>
        <v>0</v>
      </c>
      <c r="AQ579" s="24">
        <f t="shared" si="252"/>
        <v>0</v>
      </c>
      <c r="AR579" s="24">
        <f t="shared" si="253"/>
        <v>0</v>
      </c>
      <c r="AS579" s="24">
        <f t="shared" si="254"/>
        <v>0</v>
      </c>
      <c r="AT579" s="24">
        <f t="shared" si="268"/>
        <v>0</v>
      </c>
      <c r="AU579" s="24">
        <f t="shared" si="277"/>
        <v>0</v>
      </c>
      <c r="AV579" s="24">
        <v>0</v>
      </c>
      <c r="AW579" s="24">
        <f t="shared" si="280"/>
        <v>0</v>
      </c>
      <c r="AX579" s="24">
        <v>0</v>
      </c>
      <c r="AY579" s="24">
        <f t="shared" si="269"/>
        <v>0</v>
      </c>
      <c r="AZ579" s="24">
        <f t="shared" si="270"/>
        <v>0</v>
      </c>
      <c r="BA579" s="24">
        <f t="shared" si="255"/>
        <v>0</v>
      </c>
      <c r="BB579" s="24">
        <f t="shared" si="256"/>
        <v>0</v>
      </c>
      <c r="BC579" s="24">
        <f t="shared" si="257"/>
        <v>0</v>
      </c>
      <c r="BD579" s="24">
        <f t="shared" si="258"/>
        <v>0</v>
      </c>
      <c r="BE579" s="24">
        <f t="shared" si="259"/>
        <v>0</v>
      </c>
      <c r="BF579" s="24">
        <f t="shared" si="271"/>
        <v>0</v>
      </c>
      <c r="BG579" s="24">
        <f t="shared" si="278"/>
        <v>0</v>
      </c>
      <c r="BH579" s="24">
        <v>0</v>
      </c>
      <c r="BI579" s="24">
        <f t="shared" si="272"/>
        <v>0</v>
      </c>
      <c r="BJ579" s="24">
        <v>0</v>
      </c>
      <c r="BK579" s="24">
        <f t="shared" si="273"/>
        <v>0</v>
      </c>
      <c r="BL579" s="24">
        <f t="shared" si="274"/>
        <v>0</v>
      </c>
      <c r="BM579" s="24">
        <f t="shared" si="260"/>
        <v>0</v>
      </c>
      <c r="BN579" s="24">
        <f t="shared" si="261"/>
        <v>0</v>
      </c>
      <c r="BO579" s="24">
        <f t="shared" si="262"/>
        <v>0</v>
      </c>
      <c r="BP579" s="24">
        <f t="shared" si="263"/>
        <v>0</v>
      </c>
      <c r="BQ579" s="24">
        <f t="shared" si="264"/>
        <v>0</v>
      </c>
      <c r="BR579" s="24">
        <f t="shared" si="275"/>
        <v>0</v>
      </c>
      <c r="BS579" s="24">
        <f t="shared" si="279"/>
        <v>0</v>
      </c>
      <c r="BT579" s="24">
        <v>0</v>
      </c>
      <c r="BU579" s="24">
        <f t="shared" si="276"/>
        <v>0</v>
      </c>
      <c r="BV579" s="24">
        <v>0</v>
      </c>
    </row>
    <row r="580" spans="1:74">
      <c r="A580" s="87">
        <v>571</v>
      </c>
      <c r="B580" s="1"/>
      <c r="C580" s="1"/>
      <c r="D580" s="2"/>
      <c r="E580" s="3"/>
      <c r="F580" s="4"/>
      <c r="G580" s="5"/>
      <c r="H580" s="4"/>
      <c r="I580" s="5"/>
      <c r="J580" s="6"/>
      <c r="K580" s="5"/>
      <c r="L580" s="5"/>
      <c r="M580" s="5"/>
      <c r="N580" s="7"/>
      <c r="O580" s="38"/>
      <c r="P580" s="5"/>
      <c r="Q580" s="5"/>
      <c r="R580" s="7"/>
      <c r="S580" s="38"/>
      <c r="T580" s="5"/>
      <c r="U580" s="5"/>
      <c r="V580" s="55"/>
      <c r="W580" s="38"/>
      <c r="X580" s="5"/>
      <c r="Y580" s="5"/>
      <c r="Z580" s="55"/>
      <c r="AA580" s="36">
        <f>IF(Dane!$E$3=1,AO580+BA580+BM580,IF(Dane!$E$3=2,AU580+BG580+BS580,AW580+BI580+BU580))</f>
        <v>0</v>
      </c>
      <c r="AB580" s="16">
        <f>IF(Dane!$E$3=1,AP580+BB580+BN580,IF(Dane!$E$3=2,AV580+BH580+BT580,AX580+BJ580+BV580))</f>
        <v>0</v>
      </c>
      <c r="AC580" s="16">
        <f>IF(((K580*Dane!$C$9)-AA580)&lt;0,0,(K580*Dane!$C$9)-AA580)</f>
        <v>0</v>
      </c>
      <c r="AD580" s="37">
        <f>IFERROR(IF(((L580*Dane!$C$9)-AB580)&lt;0,0,(L580*Dane!$C$9)-AB580),0)</f>
        <v>0</v>
      </c>
      <c r="AE580" s="97"/>
      <c r="AF580" s="77">
        <f>IF(Dane!$E$3=1,AO580,IF(Dane!$E$3=2,AU580,AW580))</f>
        <v>0</v>
      </c>
      <c r="AG580" s="77">
        <f>IF(Dane!$E$3=1,AP580,IF(Dane!$E$3=2,AV580,AX580))</f>
        <v>0</v>
      </c>
      <c r="AH580" s="77">
        <f>IF(Dane!$E$3=1,BA580,IF(Dane!$E$3=2,BG580,BI580))</f>
        <v>0</v>
      </c>
      <c r="AI580" s="77">
        <f>IF(Dane!$E$3=1,BB580,IF(Dane!$E$3=2,BH580,BJ580))</f>
        <v>0</v>
      </c>
      <c r="AJ580" s="77">
        <f>IF(Dane!$E$3=1,BM580,IF(Dane!$E$3=2,BS580,BU580))</f>
        <v>0</v>
      </c>
      <c r="AK580" s="77">
        <f>IF(Dane!$E$3=1,BN580,IF(Dane!$E$3=2,BT580,BV580))</f>
        <v>0</v>
      </c>
      <c r="AL580" s="24">
        <f t="shared" si="265"/>
        <v>0</v>
      </c>
      <c r="AM580" s="24">
        <f t="shared" si="266"/>
        <v>0</v>
      </c>
      <c r="AN580" s="24"/>
      <c r="AO580" s="24">
        <f t="shared" si="251"/>
        <v>0</v>
      </c>
      <c r="AP580" s="24">
        <f t="shared" si="267"/>
        <v>0</v>
      </c>
      <c r="AQ580" s="24">
        <f t="shared" si="252"/>
        <v>0</v>
      </c>
      <c r="AR580" s="24">
        <f t="shared" si="253"/>
        <v>0</v>
      </c>
      <c r="AS580" s="24">
        <f t="shared" si="254"/>
        <v>0</v>
      </c>
      <c r="AT580" s="24">
        <f t="shared" si="268"/>
        <v>0</v>
      </c>
      <c r="AU580" s="24">
        <f t="shared" si="277"/>
        <v>0</v>
      </c>
      <c r="AV580" s="24">
        <v>0</v>
      </c>
      <c r="AW580" s="24">
        <f t="shared" si="280"/>
        <v>0</v>
      </c>
      <c r="AX580" s="24">
        <v>0</v>
      </c>
      <c r="AY580" s="24">
        <f t="shared" si="269"/>
        <v>0</v>
      </c>
      <c r="AZ580" s="24">
        <f t="shared" si="270"/>
        <v>0</v>
      </c>
      <c r="BA580" s="24">
        <f t="shared" si="255"/>
        <v>0</v>
      </c>
      <c r="BB580" s="24">
        <f t="shared" si="256"/>
        <v>0</v>
      </c>
      <c r="BC580" s="24">
        <f t="shared" si="257"/>
        <v>0</v>
      </c>
      <c r="BD580" s="24">
        <f t="shared" si="258"/>
        <v>0</v>
      </c>
      <c r="BE580" s="24">
        <f t="shared" si="259"/>
        <v>0</v>
      </c>
      <c r="BF580" s="24">
        <f t="shared" si="271"/>
        <v>0</v>
      </c>
      <c r="BG580" s="24">
        <f t="shared" si="278"/>
        <v>0</v>
      </c>
      <c r="BH580" s="24">
        <v>0</v>
      </c>
      <c r="BI580" s="24">
        <f t="shared" si="272"/>
        <v>0</v>
      </c>
      <c r="BJ580" s="24">
        <v>0</v>
      </c>
      <c r="BK580" s="24">
        <f t="shared" si="273"/>
        <v>0</v>
      </c>
      <c r="BL580" s="24">
        <f t="shared" si="274"/>
        <v>0</v>
      </c>
      <c r="BM580" s="24">
        <f t="shared" si="260"/>
        <v>0</v>
      </c>
      <c r="BN580" s="24">
        <f t="shared" si="261"/>
        <v>0</v>
      </c>
      <c r="BO580" s="24">
        <f t="shared" si="262"/>
        <v>0</v>
      </c>
      <c r="BP580" s="24">
        <f t="shared" si="263"/>
        <v>0</v>
      </c>
      <c r="BQ580" s="24">
        <f t="shared" si="264"/>
        <v>0</v>
      </c>
      <c r="BR580" s="24">
        <f t="shared" si="275"/>
        <v>0</v>
      </c>
      <c r="BS580" s="24">
        <f t="shared" si="279"/>
        <v>0</v>
      </c>
      <c r="BT580" s="24">
        <v>0</v>
      </c>
      <c r="BU580" s="24">
        <f t="shared" si="276"/>
        <v>0</v>
      </c>
      <c r="BV580" s="24">
        <v>0</v>
      </c>
    </row>
    <row r="581" spans="1:74">
      <c r="A581" s="87">
        <v>572</v>
      </c>
      <c r="B581" s="1"/>
      <c r="C581" s="1"/>
      <c r="D581" s="2"/>
      <c r="E581" s="3"/>
      <c r="F581" s="4"/>
      <c r="G581" s="5"/>
      <c r="H581" s="4"/>
      <c r="I581" s="5"/>
      <c r="J581" s="6"/>
      <c r="K581" s="5"/>
      <c r="L581" s="5"/>
      <c r="M581" s="5"/>
      <c r="N581" s="7"/>
      <c r="O581" s="38"/>
      <c r="P581" s="5"/>
      <c r="Q581" s="5"/>
      <c r="R581" s="7"/>
      <c r="S581" s="38"/>
      <c r="T581" s="5"/>
      <c r="U581" s="5"/>
      <c r="V581" s="55"/>
      <c r="W581" s="38"/>
      <c r="X581" s="5"/>
      <c r="Y581" s="5"/>
      <c r="Z581" s="55"/>
      <c r="AA581" s="36">
        <f>IF(Dane!$E$3=1,AO581+BA581+BM581,IF(Dane!$E$3=2,AU581+BG581+BS581,AW581+BI581+BU581))</f>
        <v>0</v>
      </c>
      <c r="AB581" s="16">
        <f>IF(Dane!$E$3=1,AP581+BB581+BN581,IF(Dane!$E$3=2,AV581+BH581+BT581,AX581+BJ581+BV581))</f>
        <v>0</v>
      </c>
      <c r="AC581" s="16">
        <f>IF(((K581*Dane!$C$9)-AA581)&lt;0,0,(K581*Dane!$C$9)-AA581)</f>
        <v>0</v>
      </c>
      <c r="AD581" s="37">
        <f>IFERROR(IF(((L581*Dane!$C$9)-AB581)&lt;0,0,(L581*Dane!$C$9)-AB581),0)</f>
        <v>0</v>
      </c>
      <c r="AE581" s="97"/>
      <c r="AF581" s="77">
        <f>IF(Dane!$E$3=1,AO581,IF(Dane!$E$3=2,AU581,AW581))</f>
        <v>0</v>
      </c>
      <c r="AG581" s="77">
        <f>IF(Dane!$E$3=1,AP581,IF(Dane!$E$3=2,AV581,AX581))</f>
        <v>0</v>
      </c>
      <c r="AH581" s="77">
        <f>IF(Dane!$E$3=1,BA581,IF(Dane!$E$3=2,BG581,BI581))</f>
        <v>0</v>
      </c>
      <c r="AI581" s="77">
        <f>IF(Dane!$E$3=1,BB581,IF(Dane!$E$3=2,BH581,BJ581))</f>
        <v>0</v>
      </c>
      <c r="AJ581" s="77">
        <f>IF(Dane!$E$3=1,BM581,IF(Dane!$E$3=2,BS581,BU581))</f>
        <v>0</v>
      </c>
      <c r="AK581" s="77">
        <f>IF(Dane!$E$3=1,BN581,IF(Dane!$E$3=2,BT581,BV581))</f>
        <v>0</v>
      </c>
      <c r="AL581" s="24">
        <f t="shared" si="265"/>
        <v>0</v>
      </c>
      <c r="AM581" s="24">
        <f t="shared" si="266"/>
        <v>0</v>
      </c>
      <c r="AN581" s="24"/>
      <c r="AO581" s="24">
        <f t="shared" si="251"/>
        <v>0</v>
      </c>
      <c r="AP581" s="24">
        <f t="shared" si="267"/>
        <v>0</v>
      </c>
      <c r="AQ581" s="24">
        <f t="shared" si="252"/>
        <v>0</v>
      </c>
      <c r="AR581" s="24">
        <f t="shared" si="253"/>
        <v>0</v>
      </c>
      <c r="AS581" s="24">
        <f t="shared" si="254"/>
        <v>0</v>
      </c>
      <c r="AT581" s="24">
        <f t="shared" si="268"/>
        <v>0</v>
      </c>
      <c r="AU581" s="24">
        <f t="shared" si="277"/>
        <v>0</v>
      </c>
      <c r="AV581" s="24">
        <v>0</v>
      </c>
      <c r="AW581" s="24">
        <f t="shared" si="280"/>
        <v>0</v>
      </c>
      <c r="AX581" s="24">
        <v>0</v>
      </c>
      <c r="AY581" s="24">
        <f t="shared" si="269"/>
        <v>0</v>
      </c>
      <c r="AZ581" s="24">
        <f t="shared" si="270"/>
        <v>0</v>
      </c>
      <c r="BA581" s="24">
        <f t="shared" si="255"/>
        <v>0</v>
      </c>
      <c r="BB581" s="24">
        <f t="shared" si="256"/>
        <v>0</v>
      </c>
      <c r="BC581" s="24">
        <f t="shared" si="257"/>
        <v>0</v>
      </c>
      <c r="BD581" s="24">
        <f t="shared" si="258"/>
        <v>0</v>
      </c>
      <c r="BE581" s="24">
        <f t="shared" si="259"/>
        <v>0</v>
      </c>
      <c r="BF581" s="24">
        <f t="shared" si="271"/>
        <v>0</v>
      </c>
      <c r="BG581" s="24">
        <f t="shared" si="278"/>
        <v>0</v>
      </c>
      <c r="BH581" s="24">
        <v>0</v>
      </c>
      <c r="BI581" s="24">
        <f t="shared" si="272"/>
        <v>0</v>
      </c>
      <c r="BJ581" s="24">
        <v>0</v>
      </c>
      <c r="BK581" s="24">
        <f t="shared" si="273"/>
        <v>0</v>
      </c>
      <c r="BL581" s="24">
        <f t="shared" si="274"/>
        <v>0</v>
      </c>
      <c r="BM581" s="24">
        <f t="shared" si="260"/>
        <v>0</v>
      </c>
      <c r="BN581" s="24">
        <f t="shared" si="261"/>
        <v>0</v>
      </c>
      <c r="BO581" s="24">
        <f t="shared" si="262"/>
        <v>0</v>
      </c>
      <c r="BP581" s="24">
        <f t="shared" si="263"/>
        <v>0</v>
      </c>
      <c r="BQ581" s="24">
        <f t="shared" si="264"/>
        <v>0</v>
      </c>
      <c r="BR581" s="24">
        <f t="shared" si="275"/>
        <v>0</v>
      </c>
      <c r="BS581" s="24">
        <f t="shared" si="279"/>
        <v>0</v>
      </c>
      <c r="BT581" s="24">
        <v>0</v>
      </c>
      <c r="BU581" s="24">
        <f t="shared" si="276"/>
        <v>0</v>
      </c>
      <c r="BV581" s="24">
        <v>0</v>
      </c>
    </row>
    <row r="582" spans="1:74">
      <c r="A582" s="87">
        <v>573</v>
      </c>
      <c r="B582" s="1"/>
      <c r="C582" s="1"/>
      <c r="D582" s="2"/>
      <c r="E582" s="3"/>
      <c r="F582" s="4"/>
      <c r="G582" s="5"/>
      <c r="H582" s="4"/>
      <c r="I582" s="5"/>
      <c r="J582" s="6"/>
      <c r="K582" s="5"/>
      <c r="L582" s="5"/>
      <c r="M582" s="5"/>
      <c r="N582" s="7"/>
      <c r="O582" s="38"/>
      <c r="P582" s="5"/>
      <c r="Q582" s="5"/>
      <c r="R582" s="7"/>
      <c r="S582" s="38"/>
      <c r="T582" s="5"/>
      <c r="U582" s="5"/>
      <c r="V582" s="55"/>
      <c r="W582" s="38"/>
      <c r="X582" s="5"/>
      <c r="Y582" s="5"/>
      <c r="Z582" s="55"/>
      <c r="AA582" s="36">
        <f>IF(Dane!$E$3=1,AO582+BA582+BM582,IF(Dane!$E$3=2,AU582+BG582+BS582,AW582+BI582+BU582))</f>
        <v>0</v>
      </c>
      <c r="AB582" s="16">
        <f>IF(Dane!$E$3=1,AP582+BB582+BN582,IF(Dane!$E$3=2,AV582+BH582+BT582,AX582+BJ582+BV582))</f>
        <v>0</v>
      </c>
      <c r="AC582" s="16">
        <f>IF(((K582*Dane!$C$9)-AA582)&lt;0,0,(K582*Dane!$C$9)-AA582)</f>
        <v>0</v>
      </c>
      <c r="AD582" s="37">
        <f>IFERROR(IF(((L582*Dane!$C$9)-AB582)&lt;0,0,(L582*Dane!$C$9)-AB582),0)</f>
        <v>0</v>
      </c>
      <c r="AE582" s="97"/>
      <c r="AF582" s="77">
        <f>IF(Dane!$E$3=1,AO582,IF(Dane!$E$3=2,AU582,AW582))</f>
        <v>0</v>
      </c>
      <c r="AG582" s="77">
        <f>IF(Dane!$E$3=1,AP582,IF(Dane!$E$3=2,AV582,AX582))</f>
        <v>0</v>
      </c>
      <c r="AH582" s="77">
        <f>IF(Dane!$E$3=1,BA582,IF(Dane!$E$3=2,BG582,BI582))</f>
        <v>0</v>
      </c>
      <c r="AI582" s="77">
        <f>IF(Dane!$E$3=1,BB582,IF(Dane!$E$3=2,BH582,BJ582))</f>
        <v>0</v>
      </c>
      <c r="AJ582" s="77">
        <f>IF(Dane!$E$3=1,BM582,IF(Dane!$E$3=2,BS582,BU582))</f>
        <v>0</v>
      </c>
      <c r="AK582" s="77">
        <f>IF(Dane!$E$3=1,BN582,IF(Dane!$E$3=2,BT582,BV582))</f>
        <v>0</v>
      </c>
      <c r="AL582" s="24">
        <f t="shared" si="265"/>
        <v>0</v>
      </c>
      <c r="AM582" s="24">
        <f t="shared" si="266"/>
        <v>0</v>
      </c>
      <c r="AN582" s="24"/>
      <c r="AO582" s="24">
        <f t="shared" si="251"/>
        <v>0</v>
      </c>
      <c r="AP582" s="24">
        <f t="shared" si="267"/>
        <v>0</v>
      </c>
      <c r="AQ582" s="24">
        <f t="shared" si="252"/>
        <v>0</v>
      </c>
      <c r="AR582" s="24">
        <f t="shared" si="253"/>
        <v>0</v>
      </c>
      <c r="AS582" s="24">
        <f t="shared" si="254"/>
        <v>0</v>
      </c>
      <c r="AT582" s="24">
        <f t="shared" si="268"/>
        <v>0</v>
      </c>
      <c r="AU582" s="24">
        <f t="shared" si="277"/>
        <v>0</v>
      </c>
      <c r="AV582" s="24">
        <v>0</v>
      </c>
      <c r="AW582" s="24">
        <f t="shared" si="280"/>
        <v>0</v>
      </c>
      <c r="AX582" s="24">
        <v>0</v>
      </c>
      <c r="AY582" s="24">
        <f t="shared" si="269"/>
        <v>0</v>
      </c>
      <c r="AZ582" s="24">
        <f t="shared" si="270"/>
        <v>0</v>
      </c>
      <c r="BA582" s="24">
        <f t="shared" si="255"/>
        <v>0</v>
      </c>
      <c r="BB582" s="24">
        <f t="shared" si="256"/>
        <v>0</v>
      </c>
      <c r="BC582" s="24">
        <f t="shared" si="257"/>
        <v>0</v>
      </c>
      <c r="BD582" s="24">
        <f t="shared" si="258"/>
        <v>0</v>
      </c>
      <c r="BE582" s="24">
        <f t="shared" si="259"/>
        <v>0</v>
      </c>
      <c r="BF582" s="24">
        <f t="shared" si="271"/>
        <v>0</v>
      </c>
      <c r="BG582" s="24">
        <f t="shared" si="278"/>
        <v>0</v>
      </c>
      <c r="BH582" s="24">
        <v>0</v>
      </c>
      <c r="BI582" s="24">
        <f t="shared" si="272"/>
        <v>0</v>
      </c>
      <c r="BJ582" s="24">
        <v>0</v>
      </c>
      <c r="BK582" s="24">
        <f t="shared" si="273"/>
        <v>0</v>
      </c>
      <c r="BL582" s="24">
        <f t="shared" si="274"/>
        <v>0</v>
      </c>
      <c r="BM582" s="24">
        <f t="shared" si="260"/>
        <v>0</v>
      </c>
      <c r="BN582" s="24">
        <f t="shared" si="261"/>
        <v>0</v>
      </c>
      <c r="BO582" s="24">
        <f t="shared" si="262"/>
        <v>0</v>
      </c>
      <c r="BP582" s="24">
        <f t="shared" si="263"/>
        <v>0</v>
      </c>
      <c r="BQ582" s="24">
        <f t="shared" si="264"/>
        <v>0</v>
      </c>
      <c r="BR582" s="24">
        <f t="shared" si="275"/>
        <v>0</v>
      </c>
      <c r="BS582" s="24">
        <f t="shared" si="279"/>
        <v>0</v>
      </c>
      <c r="BT582" s="24">
        <v>0</v>
      </c>
      <c r="BU582" s="24">
        <f t="shared" si="276"/>
        <v>0</v>
      </c>
      <c r="BV582" s="24">
        <v>0</v>
      </c>
    </row>
    <row r="583" spans="1:74">
      <c r="A583" s="87">
        <v>574</v>
      </c>
      <c r="B583" s="1"/>
      <c r="C583" s="1"/>
      <c r="D583" s="2"/>
      <c r="E583" s="3"/>
      <c r="F583" s="4"/>
      <c r="G583" s="5"/>
      <c r="H583" s="4"/>
      <c r="I583" s="5"/>
      <c r="J583" s="6"/>
      <c r="K583" s="5"/>
      <c r="L583" s="5"/>
      <c r="M583" s="5"/>
      <c r="N583" s="7"/>
      <c r="O583" s="38"/>
      <c r="P583" s="5"/>
      <c r="Q583" s="5"/>
      <c r="R583" s="7"/>
      <c r="S583" s="38"/>
      <c r="T583" s="5"/>
      <c r="U583" s="5"/>
      <c r="V583" s="55"/>
      <c r="W583" s="38"/>
      <c r="X583" s="5"/>
      <c r="Y583" s="5"/>
      <c r="Z583" s="55"/>
      <c r="AA583" s="36">
        <f>IF(Dane!$E$3=1,AO583+BA583+BM583,IF(Dane!$E$3=2,AU583+BG583+BS583,AW583+BI583+BU583))</f>
        <v>0</v>
      </c>
      <c r="AB583" s="16">
        <f>IF(Dane!$E$3=1,AP583+BB583+BN583,IF(Dane!$E$3=2,AV583+BH583+BT583,AX583+BJ583+BV583))</f>
        <v>0</v>
      </c>
      <c r="AC583" s="16">
        <f>IF(((K583*Dane!$C$9)-AA583)&lt;0,0,(K583*Dane!$C$9)-AA583)</f>
        <v>0</v>
      </c>
      <c r="AD583" s="37">
        <f>IFERROR(IF(((L583*Dane!$C$9)-AB583)&lt;0,0,(L583*Dane!$C$9)-AB583),0)</f>
        <v>0</v>
      </c>
      <c r="AE583" s="97"/>
      <c r="AF583" s="77">
        <f>IF(Dane!$E$3=1,AO583,IF(Dane!$E$3=2,AU583,AW583))</f>
        <v>0</v>
      </c>
      <c r="AG583" s="77">
        <f>IF(Dane!$E$3=1,AP583,IF(Dane!$E$3=2,AV583,AX583))</f>
        <v>0</v>
      </c>
      <c r="AH583" s="77">
        <f>IF(Dane!$E$3=1,BA583,IF(Dane!$E$3=2,BG583,BI583))</f>
        <v>0</v>
      </c>
      <c r="AI583" s="77">
        <f>IF(Dane!$E$3=1,BB583,IF(Dane!$E$3=2,BH583,BJ583))</f>
        <v>0</v>
      </c>
      <c r="AJ583" s="77">
        <f>IF(Dane!$E$3=1,BM583,IF(Dane!$E$3=2,BS583,BU583))</f>
        <v>0</v>
      </c>
      <c r="AK583" s="77">
        <f>IF(Dane!$E$3=1,BN583,IF(Dane!$E$3=2,BT583,BV583))</f>
        <v>0</v>
      </c>
      <c r="AL583" s="24">
        <f t="shared" si="265"/>
        <v>0</v>
      </c>
      <c r="AM583" s="24">
        <f t="shared" si="266"/>
        <v>0</v>
      </c>
      <c r="AN583" s="24"/>
      <c r="AO583" s="24">
        <f t="shared" si="251"/>
        <v>0</v>
      </c>
      <c r="AP583" s="24">
        <f t="shared" si="267"/>
        <v>0</v>
      </c>
      <c r="AQ583" s="24">
        <f t="shared" si="252"/>
        <v>0</v>
      </c>
      <c r="AR583" s="24">
        <f t="shared" si="253"/>
        <v>0</v>
      </c>
      <c r="AS583" s="24">
        <f t="shared" si="254"/>
        <v>0</v>
      </c>
      <c r="AT583" s="24">
        <f t="shared" si="268"/>
        <v>0</v>
      </c>
      <c r="AU583" s="24">
        <f t="shared" si="277"/>
        <v>0</v>
      </c>
      <c r="AV583" s="24">
        <v>0</v>
      </c>
      <c r="AW583" s="24">
        <f t="shared" si="280"/>
        <v>0</v>
      </c>
      <c r="AX583" s="24">
        <v>0</v>
      </c>
      <c r="AY583" s="24">
        <f t="shared" si="269"/>
        <v>0</v>
      </c>
      <c r="AZ583" s="24">
        <f t="shared" si="270"/>
        <v>0</v>
      </c>
      <c r="BA583" s="24">
        <f t="shared" si="255"/>
        <v>0</v>
      </c>
      <c r="BB583" s="24">
        <f t="shared" si="256"/>
        <v>0</v>
      </c>
      <c r="BC583" s="24">
        <f t="shared" si="257"/>
        <v>0</v>
      </c>
      <c r="BD583" s="24">
        <f t="shared" si="258"/>
        <v>0</v>
      </c>
      <c r="BE583" s="24">
        <f t="shared" si="259"/>
        <v>0</v>
      </c>
      <c r="BF583" s="24">
        <f t="shared" si="271"/>
        <v>0</v>
      </c>
      <c r="BG583" s="24">
        <f t="shared" si="278"/>
        <v>0</v>
      </c>
      <c r="BH583" s="24">
        <v>0</v>
      </c>
      <c r="BI583" s="24">
        <f t="shared" si="272"/>
        <v>0</v>
      </c>
      <c r="BJ583" s="24">
        <v>0</v>
      </c>
      <c r="BK583" s="24">
        <f t="shared" si="273"/>
        <v>0</v>
      </c>
      <c r="BL583" s="24">
        <f t="shared" si="274"/>
        <v>0</v>
      </c>
      <c r="BM583" s="24">
        <f t="shared" si="260"/>
        <v>0</v>
      </c>
      <c r="BN583" s="24">
        <f t="shared" si="261"/>
        <v>0</v>
      </c>
      <c r="BO583" s="24">
        <f t="shared" si="262"/>
        <v>0</v>
      </c>
      <c r="BP583" s="24">
        <f t="shared" si="263"/>
        <v>0</v>
      </c>
      <c r="BQ583" s="24">
        <f t="shared" si="264"/>
        <v>0</v>
      </c>
      <c r="BR583" s="24">
        <f t="shared" si="275"/>
        <v>0</v>
      </c>
      <c r="BS583" s="24">
        <f t="shared" si="279"/>
        <v>0</v>
      </c>
      <c r="BT583" s="24">
        <v>0</v>
      </c>
      <c r="BU583" s="24">
        <f t="shared" si="276"/>
        <v>0</v>
      </c>
      <c r="BV583" s="24">
        <v>0</v>
      </c>
    </row>
    <row r="584" spans="1:74">
      <c r="A584" s="87">
        <v>575</v>
      </c>
      <c r="B584" s="1"/>
      <c r="C584" s="1"/>
      <c r="D584" s="2"/>
      <c r="E584" s="3"/>
      <c r="F584" s="4"/>
      <c r="G584" s="5"/>
      <c r="H584" s="4"/>
      <c r="I584" s="5"/>
      <c r="J584" s="6"/>
      <c r="K584" s="5"/>
      <c r="L584" s="5"/>
      <c r="M584" s="5"/>
      <c r="N584" s="7"/>
      <c r="O584" s="38"/>
      <c r="P584" s="5"/>
      <c r="Q584" s="5"/>
      <c r="R584" s="7"/>
      <c r="S584" s="38"/>
      <c r="T584" s="5"/>
      <c r="U584" s="5"/>
      <c r="V584" s="55"/>
      <c r="W584" s="38"/>
      <c r="X584" s="5"/>
      <c r="Y584" s="5"/>
      <c r="Z584" s="55"/>
      <c r="AA584" s="36">
        <f>IF(Dane!$E$3=1,AO584+BA584+BM584,IF(Dane!$E$3=2,AU584+BG584+BS584,AW584+BI584+BU584))</f>
        <v>0</v>
      </c>
      <c r="AB584" s="16">
        <f>IF(Dane!$E$3=1,AP584+BB584+BN584,IF(Dane!$E$3=2,AV584+BH584+BT584,AX584+BJ584+BV584))</f>
        <v>0</v>
      </c>
      <c r="AC584" s="16">
        <f>IF(((K584*Dane!$C$9)-AA584)&lt;0,0,(K584*Dane!$C$9)-AA584)</f>
        <v>0</v>
      </c>
      <c r="AD584" s="37">
        <f>IFERROR(IF(((L584*Dane!$C$9)-AB584)&lt;0,0,(L584*Dane!$C$9)-AB584),0)</f>
        <v>0</v>
      </c>
      <c r="AE584" s="97"/>
      <c r="AF584" s="77">
        <f>IF(Dane!$E$3=1,AO584,IF(Dane!$E$3=2,AU584,AW584))</f>
        <v>0</v>
      </c>
      <c r="AG584" s="77">
        <f>IF(Dane!$E$3=1,AP584,IF(Dane!$E$3=2,AV584,AX584))</f>
        <v>0</v>
      </c>
      <c r="AH584" s="77">
        <f>IF(Dane!$E$3=1,BA584,IF(Dane!$E$3=2,BG584,BI584))</f>
        <v>0</v>
      </c>
      <c r="AI584" s="77">
        <f>IF(Dane!$E$3=1,BB584,IF(Dane!$E$3=2,BH584,BJ584))</f>
        <v>0</v>
      </c>
      <c r="AJ584" s="77">
        <f>IF(Dane!$E$3=1,BM584,IF(Dane!$E$3=2,BS584,BU584))</f>
        <v>0</v>
      </c>
      <c r="AK584" s="77">
        <f>IF(Dane!$E$3=1,BN584,IF(Dane!$E$3=2,BT584,BV584))</f>
        <v>0</v>
      </c>
      <c r="AL584" s="24">
        <f t="shared" si="265"/>
        <v>0</v>
      </c>
      <c r="AM584" s="24">
        <f t="shared" si="266"/>
        <v>0</v>
      </c>
      <c r="AN584" s="24"/>
      <c r="AO584" s="24">
        <f t="shared" si="251"/>
        <v>0</v>
      </c>
      <c r="AP584" s="24">
        <f t="shared" si="267"/>
        <v>0</v>
      </c>
      <c r="AQ584" s="24">
        <f t="shared" si="252"/>
        <v>0</v>
      </c>
      <c r="AR584" s="24">
        <f t="shared" si="253"/>
        <v>0</v>
      </c>
      <c r="AS584" s="24">
        <f t="shared" si="254"/>
        <v>0</v>
      </c>
      <c r="AT584" s="24">
        <f t="shared" si="268"/>
        <v>0</v>
      </c>
      <c r="AU584" s="24">
        <f t="shared" si="277"/>
        <v>0</v>
      </c>
      <c r="AV584" s="24">
        <v>0</v>
      </c>
      <c r="AW584" s="24">
        <f t="shared" si="280"/>
        <v>0</v>
      </c>
      <c r="AX584" s="24">
        <v>0</v>
      </c>
      <c r="AY584" s="24">
        <f t="shared" si="269"/>
        <v>0</v>
      </c>
      <c r="AZ584" s="24">
        <f t="shared" si="270"/>
        <v>0</v>
      </c>
      <c r="BA584" s="24">
        <f t="shared" si="255"/>
        <v>0</v>
      </c>
      <c r="BB584" s="24">
        <f t="shared" si="256"/>
        <v>0</v>
      </c>
      <c r="BC584" s="24">
        <f t="shared" si="257"/>
        <v>0</v>
      </c>
      <c r="BD584" s="24">
        <f t="shared" si="258"/>
        <v>0</v>
      </c>
      <c r="BE584" s="24">
        <f t="shared" si="259"/>
        <v>0</v>
      </c>
      <c r="BF584" s="24">
        <f t="shared" si="271"/>
        <v>0</v>
      </c>
      <c r="BG584" s="24">
        <f t="shared" si="278"/>
        <v>0</v>
      </c>
      <c r="BH584" s="24">
        <v>0</v>
      </c>
      <c r="BI584" s="24">
        <f t="shared" si="272"/>
        <v>0</v>
      </c>
      <c r="BJ584" s="24">
        <v>0</v>
      </c>
      <c r="BK584" s="24">
        <f t="shared" si="273"/>
        <v>0</v>
      </c>
      <c r="BL584" s="24">
        <f t="shared" si="274"/>
        <v>0</v>
      </c>
      <c r="BM584" s="24">
        <f t="shared" si="260"/>
        <v>0</v>
      </c>
      <c r="BN584" s="24">
        <f t="shared" si="261"/>
        <v>0</v>
      </c>
      <c r="BO584" s="24">
        <f t="shared" si="262"/>
        <v>0</v>
      </c>
      <c r="BP584" s="24">
        <f t="shared" si="263"/>
        <v>0</v>
      </c>
      <c r="BQ584" s="24">
        <f t="shared" si="264"/>
        <v>0</v>
      </c>
      <c r="BR584" s="24">
        <f t="shared" si="275"/>
        <v>0</v>
      </c>
      <c r="BS584" s="24">
        <f t="shared" si="279"/>
        <v>0</v>
      </c>
      <c r="BT584" s="24">
        <v>0</v>
      </c>
      <c r="BU584" s="24">
        <f t="shared" si="276"/>
        <v>0</v>
      </c>
      <c r="BV584" s="24">
        <v>0</v>
      </c>
    </row>
    <row r="585" spans="1:74">
      <c r="A585" s="87">
        <v>576</v>
      </c>
      <c r="B585" s="1"/>
      <c r="C585" s="1"/>
      <c r="D585" s="2"/>
      <c r="E585" s="3"/>
      <c r="F585" s="4"/>
      <c r="G585" s="5"/>
      <c r="H585" s="4"/>
      <c r="I585" s="5"/>
      <c r="J585" s="6"/>
      <c r="K585" s="5"/>
      <c r="L585" s="5"/>
      <c r="M585" s="5"/>
      <c r="N585" s="7"/>
      <c r="O585" s="38"/>
      <c r="P585" s="5"/>
      <c r="Q585" s="5"/>
      <c r="R585" s="7"/>
      <c r="S585" s="38"/>
      <c r="T585" s="5"/>
      <c r="U585" s="5"/>
      <c r="V585" s="55"/>
      <c r="W585" s="38"/>
      <c r="X585" s="5"/>
      <c r="Y585" s="5"/>
      <c r="Z585" s="55"/>
      <c r="AA585" s="36">
        <f>IF(Dane!$E$3=1,AO585+BA585+BM585,IF(Dane!$E$3=2,AU585+BG585+BS585,AW585+BI585+BU585))</f>
        <v>0</v>
      </c>
      <c r="AB585" s="16">
        <f>IF(Dane!$E$3=1,AP585+BB585+BN585,IF(Dane!$E$3=2,AV585+BH585+BT585,AX585+BJ585+BV585))</f>
        <v>0</v>
      </c>
      <c r="AC585" s="16">
        <f>IF(((K585*Dane!$C$9)-AA585)&lt;0,0,(K585*Dane!$C$9)-AA585)</f>
        <v>0</v>
      </c>
      <c r="AD585" s="37">
        <f>IFERROR(IF(((L585*Dane!$C$9)-AB585)&lt;0,0,(L585*Dane!$C$9)-AB585),0)</f>
        <v>0</v>
      </c>
      <c r="AE585" s="97"/>
      <c r="AF585" s="77">
        <f>IF(Dane!$E$3=1,AO585,IF(Dane!$E$3=2,AU585,AW585))</f>
        <v>0</v>
      </c>
      <c r="AG585" s="77">
        <f>IF(Dane!$E$3=1,AP585,IF(Dane!$E$3=2,AV585,AX585))</f>
        <v>0</v>
      </c>
      <c r="AH585" s="77">
        <f>IF(Dane!$E$3=1,BA585,IF(Dane!$E$3=2,BG585,BI585))</f>
        <v>0</v>
      </c>
      <c r="AI585" s="77">
        <f>IF(Dane!$E$3=1,BB585,IF(Dane!$E$3=2,BH585,BJ585))</f>
        <v>0</v>
      </c>
      <c r="AJ585" s="77">
        <f>IF(Dane!$E$3=1,BM585,IF(Dane!$E$3=2,BS585,BU585))</f>
        <v>0</v>
      </c>
      <c r="AK585" s="77">
        <f>IF(Dane!$E$3=1,BN585,IF(Dane!$E$3=2,BT585,BV585))</f>
        <v>0</v>
      </c>
      <c r="AL585" s="24">
        <f t="shared" si="265"/>
        <v>0</v>
      </c>
      <c r="AM585" s="24">
        <f t="shared" si="266"/>
        <v>0</v>
      </c>
      <c r="AN585" s="24"/>
      <c r="AO585" s="24">
        <f t="shared" si="251"/>
        <v>0</v>
      </c>
      <c r="AP585" s="24">
        <f t="shared" si="267"/>
        <v>0</v>
      </c>
      <c r="AQ585" s="24">
        <f t="shared" si="252"/>
        <v>0</v>
      </c>
      <c r="AR585" s="24">
        <f t="shared" si="253"/>
        <v>0</v>
      </c>
      <c r="AS585" s="24">
        <f t="shared" si="254"/>
        <v>0</v>
      </c>
      <c r="AT585" s="24">
        <f t="shared" si="268"/>
        <v>0</v>
      </c>
      <c r="AU585" s="24">
        <f t="shared" si="277"/>
        <v>0</v>
      </c>
      <c r="AV585" s="24">
        <v>0</v>
      </c>
      <c r="AW585" s="24">
        <f t="shared" si="280"/>
        <v>0</v>
      </c>
      <c r="AX585" s="24">
        <v>0</v>
      </c>
      <c r="AY585" s="24">
        <f t="shared" si="269"/>
        <v>0</v>
      </c>
      <c r="AZ585" s="24">
        <f t="shared" si="270"/>
        <v>0</v>
      </c>
      <c r="BA585" s="24">
        <f t="shared" si="255"/>
        <v>0</v>
      </c>
      <c r="BB585" s="24">
        <f t="shared" si="256"/>
        <v>0</v>
      </c>
      <c r="BC585" s="24">
        <f t="shared" si="257"/>
        <v>0</v>
      </c>
      <c r="BD585" s="24">
        <f t="shared" si="258"/>
        <v>0</v>
      </c>
      <c r="BE585" s="24">
        <f t="shared" si="259"/>
        <v>0</v>
      </c>
      <c r="BF585" s="24">
        <f t="shared" si="271"/>
        <v>0</v>
      </c>
      <c r="BG585" s="24">
        <f t="shared" si="278"/>
        <v>0</v>
      </c>
      <c r="BH585" s="24">
        <v>0</v>
      </c>
      <c r="BI585" s="24">
        <f t="shared" si="272"/>
        <v>0</v>
      </c>
      <c r="BJ585" s="24">
        <v>0</v>
      </c>
      <c r="BK585" s="24">
        <f t="shared" si="273"/>
        <v>0</v>
      </c>
      <c r="BL585" s="24">
        <f t="shared" si="274"/>
        <v>0</v>
      </c>
      <c r="BM585" s="24">
        <f t="shared" si="260"/>
        <v>0</v>
      </c>
      <c r="BN585" s="24">
        <f t="shared" si="261"/>
        <v>0</v>
      </c>
      <c r="BO585" s="24">
        <f t="shared" si="262"/>
        <v>0</v>
      </c>
      <c r="BP585" s="24">
        <f t="shared" si="263"/>
        <v>0</v>
      </c>
      <c r="BQ585" s="24">
        <f t="shared" si="264"/>
        <v>0</v>
      </c>
      <c r="BR585" s="24">
        <f t="shared" si="275"/>
        <v>0</v>
      </c>
      <c r="BS585" s="24">
        <f t="shared" si="279"/>
        <v>0</v>
      </c>
      <c r="BT585" s="24">
        <v>0</v>
      </c>
      <c r="BU585" s="24">
        <f t="shared" si="276"/>
        <v>0</v>
      </c>
      <c r="BV585" s="24">
        <v>0</v>
      </c>
    </row>
    <row r="586" spans="1:74">
      <c r="A586" s="87">
        <v>577</v>
      </c>
      <c r="B586" s="1"/>
      <c r="C586" s="1"/>
      <c r="D586" s="2"/>
      <c r="E586" s="3"/>
      <c r="F586" s="4"/>
      <c r="G586" s="5"/>
      <c r="H586" s="4"/>
      <c r="I586" s="5"/>
      <c r="J586" s="6"/>
      <c r="K586" s="5"/>
      <c r="L586" s="5"/>
      <c r="M586" s="5"/>
      <c r="N586" s="7"/>
      <c r="O586" s="38"/>
      <c r="P586" s="5"/>
      <c r="Q586" s="5"/>
      <c r="R586" s="7"/>
      <c r="S586" s="38"/>
      <c r="T586" s="5"/>
      <c r="U586" s="5"/>
      <c r="V586" s="55"/>
      <c r="W586" s="38"/>
      <c r="X586" s="5"/>
      <c r="Y586" s="5"/>
      <c r="Z586" s="55"/>
      <c r="AA586" s="36">
        <f>IF(Dane!$E$3=1,AO586+BA586+BM586,IF(Dane!$E$3=2,AU586+BG586+BS586,AW586+BI586+BU586))</f>
        <v>0</v>
      </c>
      <c r="AB586" s="16">
        <f>IF(Dane!$E$3=1,AP586+BB586+BN586,IF(Dane!$E$3=2,AV586+BH586+BT586,AX586+BJ586+BV586))</f>
        <v>0</v>
      </c>
      <c r="AC586" s="16">
        <f>IF(((K586*Dane!$C$9)-AA586)&lt;0,0,(K586*Dane!$C$9)-AA586)</f>
        <v>0</v>
      </c>
      <c r="AD586" s="37">
        <f>IFERROR(IF(((L586*Dane!$C$9)-AB586)&lt;0,0,(L586*Dane!$C$9)-AB586),0)</f>
        <v>0</v>
      </c>
      <c r="AE586" s="97"/>
      <c r="AF586" s="77">
        <f>IF(Dane!$E$3=1,AO586,IF(Dane!$E$3=2,AU586,AW586))</f>
        <v>0</v>
      </c>
      <c r="AG586" s="77">
        <f>IF(Dane!$E$3=1,AP586,IF(Dane!$E$3=2,AV586,AX586))</f>
        <v>0</v>
      </c>
      <c r="AH586" s="77">
        <f>IF(Dane!$E$3=1,BA586,IF(Dane!$E$3=2,BG586,BI586))</f>
        <v>0</v>
      </c>
      <c r="AI586" s="77">
        <f>IF(Dane!$E$3=1,BB586,IF(Dane!$E$3=2,BH586,BJ586))</f>
        <v>0</v>
      </c>
      <c r="AJ586" s="77">
        <f>IF(Dane!$E$3=1,BM586,IF(Dane!$E$3=2,BS586,BU586))</f>
        <v>0</v>
      </c>
      <c r="AK586" s="77">
        <f>IF(Dane!$E$3=1,BN586,IF(Dane!$E$3=2,BT586,BV586))</f>
        <v>0</v>
      </c>
      <c r="AL586" s="24">
        <f t="shared" si="265"/>
        <v>0</v>
      </c>
      <c r="AM586" s="24">
        <f t="shared" si="266"/>
        <v>0</v>
      </c>
      <c r="AN586" s="24"/>
      <c r="AO586" s="24">
        <f t="shared" ref="AO586:AO649" si="281">IF(K586&gt;AL586,AL586,K586)</f>
        <v>0</v>
      </c>
      <c r="AP586" s="24">
        <f t="shared" si="267"/>
        <v>0</v>
      </c>
      <c r="AQ586" s="24">
        <f t="shared" ref="AQ586:AQ649" si="282">IF(ROUND(I586*0.5,2)&gt;$AL$1,ROUND($AL$1-ROUND($AL$1*0.0976,2)-ROUND($AL$1*0.015,2)-ROUND($AL$1*0.0245,2),2)-ROUND(ROUND($AL$1-ROUND($AL$1*0.0976,2)-ROUND($AL$1*0.015,2)-ROUND($AL$1*0.0245,2),2)*0.09,2),ROUND(ROUND(I586*0.5,2)-ROUND(ROUND(I586*0.5,2)*0.0976,2)-ROUND(ROUND(I586*0.5,2)*0.015,2)-ROUND(ROUND(I586*0.5,2)*0.0245,2),2)-ROUND(ROUND(ROUND(I586*0.5,2)-ROUND(ROUND(I586*0.5,2)*0.0976,2)-ROUND(ROUND(I586*0.5,2)*0.015,2)-ROUND(ROUND(I586*0.5,2)*0.0245,2),2)*0.09,2))</f>
        <v>0</v>
      </c>
      <c r="AR586" s="24">
        <f t="shared" ref="AR586:AR649" si="283">ROUND(O586-ROUND(O586*0.0976,2)-ROUND(O586*0.015,2)-ROUND(O586*0.0245,2)-ROUND((O586-ROUND(O586*0.0976,2)-ROUND(O586*0.015,2)-ROUND(O586*0.0245,2))*0.09,2),2)</f>
        <v>0</v>
      </c>
      <c r="AS586" s="24">
        <f t="shared" ref="AS586:AS649" si="284">ROUND(P586-ROUND(P586*0.09,2),2)</f>
        <v>0</v>
      </c>
      <c r="AT586" s="24">
        <f t="shared" si="268"/>
        <v>0</v>
      </c>
      <c r="AU586" s="24">
        <f t="shared" si="277"/>
        <v>0</v>
      </c>
      <c r="AV586" s="24">
        <v>0</v>
      </c>
      <c r="AW586" s="24">
        <f t="shared" si="280"/>
        <v>0</v>
      </c>
      <c r="AX586" s="24">
        <v>0</v>
      </c>
      <c r="AY586" s="24">
        <f t="shared" si="269"/>
        <v>0</v>
      </c>
      <c r="AZ586" s="24">
        <f t="shared" si="270"/>
        <v>0</v>
      </c>
      <c r="BA586" s="24">
        <f t="shared" ref="BA586:BA649" si="285">IF(K586&gt;AY586,AY586,K586)</f>
        <v>0</v>
      </c>
      <c r="BB586" s="24">
        <f t="shared" ref="BB586:BB649" si="286">IF(AZ586&gt;L586,L586,AZ586)</f>
        <v>0</v>
      </c>
      <c r="BC586" s="24">
        <f t="shared" ref="BC586:BC649" si="287">IF(ROUND(I586*0.5,2)&gt;$AL$1,ROUND($AL$1-ROUND($AL$1*0.0976,2)-ROUND($AL$1*0.015,2)-ROUND($AL$1*0.0245,2),2)-ROUND(ROUND($AL$1-ROUND($AL$1*0.0976,2)-ROUND($AL$1*0.015,2)-ROUND($AL$1*0.0245,2),2)*0.09,2),ROUND(ROUND(I586*0.5,2)-ROUND(ROUND(I586*0.5,2)*0.0976,2)-ROUND(ROUND(I586*0.5,2)*0.015,2)-ROUND(ROUND(I586*0.5,2)*0.0245,2),2)-ROUND(ROUND(ROUND(I586*0.5,2)-ROUND(ROUND(I586*0.5,2)*0.0976,2)-ROUND(ROUND(I586*0.5,2)*0.015,2)-ROUND(ROUND(I586*0.5,2)*0.0245,2),2)*0.09,2))</f>
        <v>0</v>
      </c>
      <c r="BD586" s="24">
        <f t="shared" ref="BD586:BD649" si="288">ROUND(S586-ROUND(S586*0.0976,2)-ROUND(S586*0.015,2)-ROUND(S586*0.0245,2)-ROUND((S586-ROUND(S586*0.0976,2)-ROUND(S586*0.015,2)-ROUND(S586*0.0245,2))*0.09,2),2)</f>
        <v>0</v>
      </c>
      <c r="BE586" s="24">
        <f t="shared" ref="BE586:BE649" si="289">ROUND(T586-ROUND(T586*0.09,2),2)</f>
        <v>0</v>
      </c>
      <c r="BF586" s="24">
        <f t="shared" si="271"/>
        <v>0</v>
      </c>
      <c r="BG586" s="24">
        <f t="shared" si="278"/>
        <v>0</v>
      </c>
      <c r="BH586" s="24">
        <v>0</v>
      </c>
      <c r="BI586" s="24">
        <f t="shared" si="272"/>
        <v>0</v>
      </c>
      <c r="BJ586" s="24">
        <v>0</v>
      </c>
      <c r="BK586" s="24">
        <f t="shared" si="273"/>
        <v>0</v>
      </c>
      <c r="BL586" s="24">
        <f t="shared" si="274"/>
        <v>0</v>
      </c>
      <c r="BM586" s="24">
        <f t="shared" ref="BM586:BM649" si="290">IF(K586&gt;BK586,BK586,K586)</f>
        <v>0</v>
      </c>
      <c r="BN586" s="24">
        <f t="shared" ref="BN586:BN649" si="291">IF(BL586&gt;L586,L586,BL586)</f>
        <v>0</v>
      </c>
      <c r="BO586" s="24">
        <f t="shared" ref="BO586:BO649" si="292">IF(ROUND(I586*0.5,2)&gt;$AL$1,ROUND($AL$1-ROUND($AL$1*0.0976,2)-ROUND($AL$1*0.015,2)-ROUND($AL$1*0.0245,2),2)-ROUND(ROUND($AL$1-ROUND($AL$1*0.0976,2)-ROUND($AL$1*0.015,2)-ROUND($AL$1*0.0245,2),2)*0.09,2),ROUND(ROUND(I586*0.5,2)-ROUND(ROUND(I586*0.5,2)*0.0976,2)-ROUND(ROUND(I586*0.5,2)*0.015,2)-ROUND(ROUND(I586*0.5,2)*0.0245,2),2)-ROUND(ROUND(ROUND(I586*0.5,2)-ROUND(ROUND(I586*0.5,2)*0.0976,2)-ROUND(ROUND(I586*0.5,2)*0.015,2)-ROUND(ROUND(I586*0.5,2)*0.0245,2),2)*0.09,2))</f>
        <v>0</v>
      </c>
      <c r="BP586" s="24">
        <f t="shared" ref="BP586:BP649" si="293">ROUND(W586-ROUND(W586*0.0976,2)-ROUND(W586*0.015,2)-ROUND(W586*0.0245,2)-ROUND((W586-ROUND(W586*0.0976,2)-ROUND(W586*0.015,2)-ROUND(W586*0.0245,2))*0.09,2),2)</f>
        <v>0</v>
      </c>
      <c r="BQ586" s="24">
        <f t="shared" ref="BQ586:BQ649" si="294">ROUND(X586-ROUND(X586*0.09,2),2)</f>
        <v>0</v>
      </c>
      <c r="BR586" s="24">
        <f t="shared" si="275"/>
        <v>0</v>
      </c>
      <c r="BS586" s="24">
        <f t="shared" si="279"/>
        <v>0</v>
      </c>
      <c r="BT586" s="24">
        <v>0</v>
      </c>
      <c r="BU586" s="24">
        <f t="shared" si="276"/>
        <v>0</v>
      </c>
      <c r="BV586" s="24">
        <v>0</v>
      </c>
    </row>
    <row r="587" spans="1:74">
      <c r="A587" s="87">
        <v>578</v>
      </c>
      <c r="B587" s="1"/>
      <c r="C587" s="1"/>
      <c r="D587" s="2"/>
      <c r="E587" s="3"/>
      <c r="F587" s="4"/>
      <c r="G587" s="5"/>
      <c r="H587" s="4"/>
      <c r="I587" s="5"/>
      <c r="J587" s="6"/>
      <c r="K587" s="5"/>
      <c r="L587" s="5"/>
      <c r="M587" s="5"/>
      <c r="N587" s="7"/>
      <c r="O587" s="38"/>
      <c r="P587" s="5"/>
      <c r="Q587" s="5"/>
      <c r="R587" s="7"/>
      <c r="S587" s="38"/>
      <c r="T587" s="5"/>
      <c r="U587" s="5"/>
      <c r="V587" s="55"/>
      <c r="W587" s="38"/>
      <c r="X587" s="5"/>
      <c r="Y587" s="5"/>
      <c r="Z587" s="55"/>
      <c r="AA587" s="36">
        <f>IF(Dane!$E$3=1,AO587+BA587+BM587,IF(Dane!$E$3=2,AU587+BG587+BS587,AW587+BI587+BU587))</f>
        <v>0</v>
      </c>
      <c r="AB587" s="16">
        <f>IF(Dane!$E$3=1,AP587+BB587+BN587,IF(Dane!$E$3=2,AV587+BH587+BT587,AX587+BJ587+BV587))</f>
        <v>0</v>
      </c>
      <c r="AC587" s="16">
        <f>IF(((K587*Dane!$C$9)-AA587)&lt;0,0,(K587*Dane!$C$9)-AA587)</f>
        <v>0</v>
      </c>
      <c r="AD587" s="37">
        <f>IFERROR(IF(((L587*Dane!$C$9)-AB587)&lt;0,0,(L587*Dane!$C$9)-AB587),0)</f>
        <v>0</v>
      </c>
      <c r="AE587" s="97"/>
      <c r="AF587" s="77">
        <f>IF(Dane!$E$3=1,AO587,IF(Dane!$E$3=2,AU587,AW587))</f>
        <v>0</v>
      </c>
      <c r="AG587" s="77">
        <f>IF(Dane!$E$3=1,AP587,IF(Dane!$E$3=2,AV587,AX587))</f>
        <v>0</v>
      </c>
      <c r="AH587" s="77">
        <f>IF(Dane!$E$3=1,BA587,IF(Dane!$E$3=2,BG587,BI587))</f>
        <v>0</v>
      </c>
      <c r="AI587" s="77">
        <f>IF(Dane!$E$3=1,BB587,IF(Dane!$E$3=2,BH587,BJ587))</f>
        <v>0</v>
      </c>
      <c r="AJ587" s="77">
        <f>IF(Dane!$E$3=1,BM587,IF(Dane!$E$3=2,BS587,BU587))</f>
        <v>0</v>
      </c>
      <c r="AK587" s="77">
        <f>IF(Dane!$E$3=1,BN587,IF(Dane!$E$3=2,BT587,BV587))</f>
        <v>0</v>
      </c>
      <c r="AL587" s="24">
        <f t="shared" ref="AL587:AL650" si="295">IF(ROUND((O587+P587)*0.5*0.4,2)&gt;$AL$1,$AL$1,ROUND((O587+P587)*0.5*0.4,2))</f>
        <v>0</v>
      </c>
      <c r="AM587" s="24">
        <f t="shared" ref="AM587:AM650" si="296">IF(ROUND(((O587*0.0976)+(O587*0.065)+(O587*$AN$1))*0.5*0.4,2)&gt;$AM$1,$AM$1,ROUND(((O587*0.0976)+(O587*0.065)+(O587*$AN$1))*0.5*0.4,2))</f>
        <v>0</v>
      </c>
      <c r="AN587" s="24"/>
      <c r="AO587" s="24">
        <f t="shared" si="281"/>
        <v>0</v>
      </c>
      <c r="AP587" s="24">
        <f t="shared" ref="AP587:AP650" si="297">IF(AM587&gt;L587,L587,AM587)</f>
        <v>0</v>
      </c>
      <c r="AQ587" s="24">
        <f t="shared" si="282"/>
        <v>0</v>
      </c>
      <c r="AR587" s="24">
        <f t="shared" si="283"/>
        <v>0</v>
      </c>
      <c r="AS587" s="24">
        <f t="shared" si="284"/>
        <v>0</v>
      </c>
      <c r="AT587" s="24">
        <f t="shared" ref="AT587:AT650" si="298">IF(ROUND((AR587+AS587)*0.5*0.4,2)&gt;$AO$1,$AO$1,ROUND((AR587+AS587)*0.5*0.4,2))</f>
        <v>0</v>
      </c>
      <c r="AU587" s="24">
        <f t="shared" si="277"/>
        <v>0</v>
      </c>
      <c r="AV587" s="24">
        <v>0</v>
      </c>
      <c r="AW587" s="24">
        <f t="shared" si="280"/>
        <v>0</v>
      </c>
      <c r="AX587" s="24">
        <v>0</v>
      </c>
      <c r="AY587" s="24">
        <f t="shared" ref="AY587:AY650" si="299">IF(ROUND((S587+T587)*0.5*0.4,2)&gt;$AL$1,$AL$1,ROUND((S587+T587)*0.5*0.4,2))</f>
        <v>0</v>
      </c>
      <c r="AZ587" s="24">
        <f t="shared" ref="AZ587:AZ650" si="300">IF(ROUND(((S587*0.0976)+(S587*0.065)+(S587*$AN$1))*0.5*0.4,2)&gt;$AM$1,$AM$1,ROUND(((S587*0.0976)+(S587*0.065)+(S587*$AN$1))*0.5*0.4,2))</f>
        <v>0</v>
      </c>
      <c r="BA587" s="24">
        <f t="shared" si="285"/>
        <v>0</v>
      </c>
      <c r="BB587" s="24">
        <f t="shared" si="286"/>
        <v>0</v>
      </c>
      <c r="BC587" s="24">
        <f t="shared" si="287"/>
        <v>0</v>
      </c>
      <c r="BD587" s="24">
        <f t="shared" si="288"/>
        <v>0</v>
      </c>
      <c r="BE587" s="24">
        <f t="shared" si="289"/>
        <v>0</v>
      </c>
      <c r="BF587" s="24">
        <f t="shared" ref="BF587:BF650" si="301">IF(ROUND((BD587+BE587)*0.5*0.4,2)&gt;$AO$1,$AO$1,ROUND((BD587+BE587)*0.5*0.4,2))</f>
        <v>0</v>
      </c>
      <c r="BG587" s="24">
        <f t="shared" si="278"/>
        <v>0</v>
      </c>
      <c r="BH587" s="24">
        <v>0</v>
      </c>
      <c r="BI587" s="24">
        <f t="shared" ref="BI587:BI650" si="302">IF(BF587&gt;BC587,BC587,BF587)</f>
        <v>0</v>
      </c>
      <c r="BJ587" s="24">
        <v>0</v>
      </c>
      <c r="BK587" s="24">
        <f t="shared" ref="BK587:BK650" si="303">IF(ROUND((W587+X587)*0.5*0.4,2)&gt;$AL$1,$AL$1,ROUND((W587+X587)*0.5*0.4,2))</f>
        <v>0</v>
      </c>
      <c r="BL587" s="24">
        <f t="shared" ref="BL587:BL650" si="304">IF(ROUND(((W587*0.0976)+(W587*0.065)+(W587*$AN$1))*0.5*0.4,2)&gt;$AM$1,$AM$1,ROUND(((W587*0.0976)+(W587*0.065)+(W587*$AN$1))*0.5*0.4,2))</f>
        <v>0</v>
      </c>
      <c r="BM587" s="24">
        <f t="shared" si="290"/>
        <v>0</v>
      </c>
      <c r="BN587" s="24">
        <f t="shared" si="291"/>
        <v>0</v>
      </c>
      <c r="BO587" s="24">
        <f t="shared" si="292"/>
        <v>0</v>
      </c>
      <c r="BP587" s="24">
        <f t="shared" si="293"/>
        <v>0</v>
      </c>
      <c r="BQ587" s="24">
        <f t="shared" si="294"/>
        <v>0</v>
      </c>
      <c r="BR587" s="24">
        <f t="shared" ref="BR587:BR650" si="305">IF(ROUND((BP587+BQ587)*0.5*0.4,2)&gt;$AO$1,$AO$1,ROUND((BP587+BQ587)*0.5*0.4,2))</f>
        <v>0</v>
      </c>
      <c r="BS587" s="24">
        <f t="shared" si="279"/>
        <v>0</v>
      </c>
      <c r="BT587" s="24">
        <v>0</v>
      </c>
      <c r="BU587" s="24">
        <f t="shared" ref="BU587:BU650" si="306">IF(BR587&gt;BO587,BO587,BR587)</f>
        <v>0</v>
      </c>
      <c r="BV587" s="24">
        <v>0</v>
      </c>
    </row>
    <row r="588" spans="1:74">
      <c r="A588" s="87">
        <v>579</v>
      </c>
      <c r="B588" s="1"/>
      <c r="C588" s="1"/>
      <c r="D588" s="2"/>
      <c r="E588" s="3"/>
      <c r="F588" s="4"/>
      <c r="G588" s="5"/>
      <c r="H588" s="4"/>
      <c r="I588" s="5"/>
      <c r="J588" s="6"/>
      <c r="K588" s="5"/>
      <c r="L588" s="5"/>
      <c r="M588" s="5"/>
      <c r="N588" s="7"/>
      <c r="O588" s="38"/>
      <c r="P588" s="5"/>
      <c r="Q588" s="5"/>
      <c r="R588" s="7"/>
      <c r="S588" s="38"/>
      <c r="T588" s="5"/>
      <c r="U588" s="5"/>
      <c r="V588" s="55"/>
      <c r="W588" s="38"/>
      <c r="X588" s="5"/>
      <c r="Y588" s="5"/>
      <c r="Z588" s="55"/>
      <c r="AA588" s="36">
        <f>IF(Dane!$E$3=1,AO588+BA588+BM588,IF(Dane!$E$3=2,AU588+BG588+BS588,AW588+BI588+BU588))</f>
        <v>0</v>
      </c>
      <c r="AB588" s="16">
        <f>IF(Dane!$E$3=1,AP588+BB588+BN588,IF(Dane!$E$3=2,AV588+BH588+BT588,AX588+BJ588+BV588))</f>
        <v>0</v>
      </c>
      <c r="AC588" s="16">
        <f>IF(((K588*Dane!$C$9)-AA588)&lt;0,0,(K588*Dane!$C$9)-AA588)</f>
        <v>0</v>
      </c>
      <c r="AD588" s="37">
        <f>IFERROR(IF(((L588*Dane!$C$9)-AB588)&lt;0,0,(L588*Dane!$C$9)-AB588),0)</f>
        <v>0</v>
      </c>
      <c r="AE588" s="97"/>
      <c r="AF588" s="77">
        <f>IF(Dane!$E$3=1,AO588,IF(Dane!$E$3=2,AU588,AW588))</f>
        <v>0</v>
      </c>
      <c r="AG588" s="77">
        <f>IF(Dane!$E$3=1,AP588,IF(Dane!$E$3=2,AV588,AX588))</f>
        <v>0</v>
      </c>
      <c r="AH588" s="77">
        <f>IF(Dane!$E$3=1,BA588,IF(Dane!$E$3=2,BG588,BI588))</f>
        <v>0</v>
      </c>
      <c r="AI588" s="77">
        <f>IF(Dane!$E$3=1,BB588,IF(Dane!$E$3=2,BH588,BJ588))</f>
        <v>0</v>
      </c>
      <c r="AJ588" s="77">
        <f>IF(Dane!$E$3=1,BM588,IF(Dane!$E$3=2,BS588,BU588))</f>
        <v>0</v>
      </c>
      <c r="AK588" s="77">
        <f>IF(Dane!$E$3=1,BN588,IF(Dane!$E$3=2,BT588,BV588))</f>
        <v>0</v>
      </c>
      <c r="AL588" s="24">
        <f t="shared" si="295"/>
        <v>0</v>
      </c>
      <c r="AM588" s="24">
        <f t="shared" si="296"/>
        <v>0</v>
      </c>
      <c r="AN588" s="24"/>
      <c r="AO588" s="24">
        <f t="shared" si="281"/>
        <v>0</v>
      </c>
      <c r="AP588" s="24">
        <f t="shared" si="297"/>
        <v>0</v>
      </c>
      <c r="AQ588" s="24">
        <f t="shared" si="282"/>
        <v>0</v>
      </c>
      <c r="AR588" s="24">
        <f t="shared" si="283"/>
        <v>0</v>
      </c>
      <c r="AS588" s="24">
        <f t="shared" si="284"/>
        <v>0</v>
      </c>
      <c r="AT588" s="24">
        <f t="shared" si="298"/>
        <v>0</v>
      </c>
      <c r="AU588" s="24">
        <f t="shared" ref="AU588:AU651" si="307">IF(AT588&gt;AQ588,AQ588,AT588)</f>
        <v>0</v>
      </c>
      <c r="AV588" s="24">
        <v>0</v>
      </c>
      <c r="AW588" s="24">
        <f t="shared" si="280"/>
        <v>0</v>
      </c>
      <c r="AX588" s="24">
        <v>0</v>
      </c>
      <c r="AY588" s="24">
        <f t="shared" si="299"/>
        <v>0</v>
      </c>
      <c r="AZ588" s="24">
        <f t="shared" si="300"/>
        <v>0</v>
      </c>
      <c r="BA588" s="24">
        <f t="shared" si="285"/>
        <v>0</v>
      </c>
      <c r="BB588" s="24">
        <f t="shared" si="286"/>
        <v>0</v>
      </c>
      <c r="BC588" s="24">
        <f t="shared" si="287"/>
        <v>0</v>
      </c>
      <c r="BD588" s="24">
        <f t="shared" si="288"/>
        <v>0</v>
      </c>
      <c r="BE588" s="24">
        <f t="shared" si="289"/>
        <v>0</v>
      </c>
      <c r="BF588" s="24">
        <f t="shared" si="301"/>
        <v>0</v>
      </c>
      <c r="BG588" s="24">
        <f t="shared" ref="BG588:BG651" si="308">IF(BF588&gt;BC588,BC588,BF588)</f>
        <v>0</v>
      </c>
      <c r="BH588" s="24">
        <v>0</v>
      </c>
      <c r="BI588" s="24">
        <f t="shared" si="302"/>
        <v>0</v>
      </c>
      <c r="BJ588" s="24">
        <v>0</v>
      </c>
      <c r="BK588" s="24">
        <f t="shared" si="303"/>
        <v>0</v>
      </c>
      <c r="BL588" s="24">
        <f t="shared" si="304"/>
        <v>0</v>
      </c>
      <c r="BM588" s="24">
        <f t="shared" si="290"/>
        <v>0</v>
      </c>
      <c r="BN588" s="24">
        <f t="shared" si="291"/>
        <v>0</v>
      </c>
      <c r="BO588" s="24">
        <f t="shared" si="292"/>
        <v>0</v>
      </c>
      <c r="BP588" s="24">
        <f t="shared" si="293"/>
        <v>0</v>
      </c>
      <c r="BQ588" s="24">
        <f t="shared" si="294"/>
        <v>0</v>
      </c>
      <c r="BR588" s="24">
        <f t="shared" si="305"/>
        <v>0</v>
      </c>
      <c r="BS588" s="24">
        <f t="shared" ref="BS588:BS651" si="309">IF(BR588&gt;BO588,BO588,BR588)</f>
        <v>0</v>
      </c>
      <c r="BT588" s="24">
        <v>0</v>
      </c>
      <c r="BU588" s="24">
        <f t="shared" si="306"/>
        <v>0</v>
      </c>
      <c r="BV588" s="24">
        <v>0</v>
      </c>
    </row>
    <row r="589" spans="1:74">
      <c r="A589" s="87">
        <v>580</v>
      </c>
      <c r="B589" s="1"/>
      <c r="C589" s="1"/>
      <c r="D589" s="2"/>
      <c r="E589" s="3"/>
      <c r="F589" s="4"/>
      <c r="G589" s="5"/>
      <c r="H589" s="4"/>
      <c r="I589" s="5"/>
      <c r="J589" s="6"/>
      <c r="K589" s="5"/>
      <c r="L589" s="5"/>
      <c r="M589" s="5"/>
      <c r="N589" s="7"/>
      <c r="O589" s="38"/>
      <c r="P589" s="5"/>
      <c r="Q589" s="5"/>
      <c r="R589" s="7"/>
      <c r="S589" s="38"/>
      <c r="T589" s="5"/>
      <c r="U589" s="5"/>
      <c r="V589" s="55"/>
      <c r="W589" s="38"/>
      <c r="X589" s="5"/>
      <c r="Y589" s="5"/>
      <c r="Z589" s="55"/>
      <c r="AA589" s="36">
        <f>IF(Dane!$E$3=1,AO589+BA589+BM589,IF(Dane!$E$3=2,AU589+BG589+BS589,AW589+BI589+BU589))</f>
        <v>0</v>
      </c>
      <c r="AB589" s="16">
        <f>IF(Dane!$E$3=1,AP589+BB589+BN589,IF(Dane!$E$3=2,AV589+BH589+BT589,AX589+BJ589+BV589))</f>
        <v>0</v>
      </c>
      <c r="AC589" s="16">
        <f>IF(((K589*Dane!$C$9)-AA589)&lt;0,0,(K589*Dane!$C$9)-AA589)</f>
        <v>0</v>
      </c>
      <c r="AD589" s="37">
        <f>IFERROR(IF(((L589*Dane!$C$9)-AB589)&lt;0,0,(L589*Dane!$C$9)-AB589),0)</f>
        <v>0</v>
      </c>
      <c r="AE589" s="97"/>
      <c r="AF589" s="77">
        <f>IF(Dane!$E$3=1,AO589,IF(Dane!$E$3=2,AU589,AW589))</f>
        <v>0</v>
      </c>
      <c r="AG589" s="77">
        <f>IF(Dane!$E$3=1,AP589,IF(Dane!$E$3=2,AV589,AX589))</f>
        <v>0</v>
      </c>
      <c r="AH589" s="77">
        <f>IF(Dane!$E$3=1,BA589,IF(Dane!$E$3=2,BG589,BI589))</f>
        <v>0</v>
      </c>
      <c r="AI589" s="77">
        <f>IF(Dane!$E$3=1,BB589,IF(Dane!$E$3=2,BH589,BJ589))</f>
        <v>0</v>
      </c>
      <c r="AJ589" s="77">
        <f>IF(Dane!$E$3=1,BM589,IF(Dane!$E$3=2,BS589,BU589))</f>
        <v>0</v>
      </c>
      <c r="AK589" s="77">
        <f>IF(Dane!$E$3=1,BN589,IF(Dane!$E$3=2,BT589,BV589))</f>
        <v>0</v>
      </c>
      <c r="AL589" s="24">
        <f t="shared" si="295"/>
        <v>0</v>
      </c>
      <c r="AM589" s="24">
        <f t="shared" si="296"/>
        <v>0</v>
      </c>
      <c r="AN589" s="24"/>
      <c r="AO589" s="24">
        <f t="shared" si="281"/>
        <v>0</v>
      </c>
      <c r="AP589" s="24">
        <f t="shared" si="297"/>
        <v>0</v>
      </c>
      <c r="AQ589" s="24">
        <f t="shared" si="282"/>
        <v>0</v>
      </c>
      <c r="AR589" s="24">
        <f t="shared" si="283"/>
        <v>0</v>
      </c>
      <c r="AS589" s="24">
        <f t="shared" si="284"/>
        <v>0</v>
      </c>
      <c r="AT589" s="24">
        <f t="shared" si="298"/>
        <v>0</v>
      </c>
      <c r="AU589" s="24">
        <f t="shared" si="307"/>
        <v>0</v>
      </c>
      <c r="AV589" s="24">
        <v>0</v>
      </c>
      <c r="AW589" s="24">
        <f t="shared" ref="AW589:AW652" si="310">IF(AT589&gt;AQ589,AQ589,AT589)</f>
        <v>0</v>
      </c>
      <c r="AX589" s="24">
        <v>0</v>
      </c>
      <c r="AY589" s="24">
        <f t="shared" si="299"/>
        <v>0</v>
      </c>
      <c r="AZ589" s="24">
        <f t="shared" si="300"/>
        <v>0</v>
      </c>
      <c r="BA589" s="24">
        <f t="shared" si="285"/>
        <v>0</v>
      </c>
      <c r="BB589" s="24">
        <f t="shared" si="286"/>
        <v>0</v>
      </c>
      <c r="BC589" s="24">
        <f t="shared" si="287"/>
        <v>0</v>
      </c>
      <c r="BD589" s="24">
        <f t="shared" si="288"/>
        <v>0</v>
      </c>
      <c r="BE589" s="24">
        <f t="shared" si="289"/>
        <v>0</v>
      </c>
      <c r="BF589" s="24">
        <f t="shared" si="301"/>
        <v>0</v>
      </c>
      <c r="BG589" s="24">
        <f t="shared" si="308"/>
        <v>0</v>
      </c>
      <c r="BH589" s="24">
        <v>0</v>
      </c>
      <c r="BI589" s="24">
        <f t="shared" si="302"/>
        <v>0</v>
      </c>
      <c r="BJ589" s="24">
        <v>0</v>
      </c>
      <c r="BK589" s="24">
        <f t="shared" si="303"/>
        <v>0</v>
      </c>
      <c r="BL589" s="24">
        <f t="shared" si="304"/>
        <v>0</v>
      </c>
      <c r="BM589" s="24">
        <f t="shared" si="290"/>
        <v>0</v>
      </c>
      <c r="BN589" s="24">
        <f t="shared" si="291"/>
        <v>0</v>
      </c>
      <c r="BO589" s="24">
        <f t="shared" si="292"/>
        <v>0</v>
      </c>
      <c r="BP589" s="24">
        <f t="shared" si="293"/>
        <v>0</v>
      </c>
      <c r="BQ589" s="24">
        <f t="shared" si="294"/>
        <v>0</v>
      </c>
      <c r="BR589" s="24">
        <f t="shared" si="305"/>
        <v>0</v>
      </c>
      <c r="BS589" s="24">
        <f t="shared" si="309"/>
        <v>0</v>
      </c>
      <c r="BT589" s="24">
        <v>0</v>
      </c>
      <c r="BU589" s="24">
        <f t="shared" si="306"/>
        <v>0</v>
      </c>
      <c r="BV589" s="24">
        <v>0</v>
      </c>
    </row>
    <row r="590" spans="1:74">
      <c r="A590" s="87">
        <v>581</v>
      </c>
      <c r="B590" s="1"/>
      <c r="C590" s="1"/>
      <c r="D590" s="2"/>
      <c r="E590" s="3"/>
      <c r="F590" s="4"/>
      <c r="G590" s="5"/>
      <c r="H590" s="4"/>
      <c r="I590" s="5"/>
      <c r="J590" s="6"/>
      <c r="K590" s="5"/>
      <c r="L590" s="5"/>
      <c r="M590" s="5"/>
      <c r="N590" s="7"/>
      <c r="O590" s="38"/>
      <c r="P590" s="5"/>
      <c r="Q590" s="5"/>
      <c r="R590" s="7"/>
      <c r="S590" s="38"/>
      <c r="T590" s="5"/>
      <c r="U590" s="5"/>
      <c r="V590" s="55"/>
      <c r="W590" s="38"/>
      <c r="X590" s="5"/>
      <c r="Y590" s="5"/>
      <c r="Z590" s="55"/>
      <c r="AA590" s="36">
        <f>IF(Dane!$E$3=1,AO590+BA590+BM590,IF(Dane!$E$3=2,AU590+BG590+BS590,AW590+BI590+BU590))</f>
        <v>0</v>
      </c>
      <c r="AB590" s="16">
        <f>IF(Dane!$E$3=1,AP590+BB590+BN590,IF(Dane!$E$3=2,AV590+BH590+BT590,AX590+BJ590+BV590))</f>
        <v>0</v>
      </c>
      <c r="AC590" s="16">
        <f>IF(((K590*Dane!$C$9)-AA590)&lt;0,0,(K590*Dane!$C$9)-AA590)</f>
        <v>0</v>
      </c>
      <c r="AD590" s="37">
        <f>IFERROR(IF(((L590*Dane!$C$9)-AB590)&lt;0,0,(L590*Dane!$C$9)-AB590),0)</f>
        <v>0</v>
      </c>
      <c r="AE590" s="97"/>
      <c r="AF590" s="77">
        <f>IF(Dane!$E$3=1,AO590,IF(Dane!$E$3=2,AU590,AW590))</f>
        <v>0</v>
      </c>
      <c r="AG590" s="77">
        <f>IF(Dane!$E$3=1,AP590,IF(Dane!$E$3=2,AV590,AX590))</f>
        <v>0</v>
      </c>
      <c r="AH590" s="77">
        <f>IF(Dane!$E$3=1,BA590,IF(Dane!$E$3=2,BG590,BI590))</f>
        <v>0</v>
      </c>
      <c r="AI590" s="77">
        <f>IF(Dane!$E$3=1,BB590,IF(Dane!$E$3=2,BH590,BJ590))</f>
        <v>0</v>
      </c>
      <c r="AJ590" s="77">
        <f>IF(Dane!$E$3=1,BM590,IF(Dane!$E$3=2,BS590,BU590))</f>
        <v>0</v>
      </c>
      <c r="AK590" s="77">
        <f>IF(Dane!$E$3=1,BN590,IF(Dane!$E$3=2,BT590,BV590))</f>
        <v>0</v>
      </c>
      <c r="AL590" s="24">
        <f t="shared" si="295"/>
        <v>0</v>
      </c>
      <c r="AM590" s="24">
        <f t="shared" si="296"/>
        <v>0</v>
      </c>
      <c r="AN590" s="24"/>
      <c r="AO590" s="24">
        <f t="shared" si="281"/>
        <v>0</v>
      </c>
      <c r="AP590" s="24">
        <f t="shared" si="297"/>
        <v>0</v>
      </c>
      <c r="AQ590" s="24">
        <f t="shared" si="282"/>
        <v>0</v>
      </c>
      <c r="AR590" s="24">
        <f t="shared" si="283"/>
        <v>0</v>
      </c>
      <c r="AS590" s="24">
        <f t="shared" si="284"/>
        <v>0</v>
      </c>
      <c r="AT590" s="24">
        <f t="shared" si="298"/>
        <v>0</v>
      </c>
      <c r="AU590" s="24">
        <f t="shared" si="307"/>
        <v>0</v>
      </c>
      <c r="AV590" s="24">
        <v>0</v>
      </c>
      <c r="AW590" s="24">
        <f t="shared" si="310"/>
        <v>0</v>
      </c>
      <c r="AX590" s="24">
        <v>0</v>
      </c>
      <c r="AY590" s="24">
        <f t="shared" si="299"/>
        <v>0</v>
      </c>
      <c r="AZ590" s="24">
        <f t="shared" si="300"/>
        <v>0</v>
      </c>
      <c r="BA590" s="24">
        <f t="shared" si="285"/>
        <v>0</v>
      </c>
      <c r="BB590" s="24">
        <f t="shared" si="286"/>
        <v>0</v>
      </c>
      <c r="BC590" s="24">
        <f t="shared" si="287"/>
        <v>0</v>
      </c>
      <c r="BD590" s="24">
        <f t="shared" si="288"/>
        <v>0</v>
      </c>
      <c r="BE590" s="24">
        <f t="shared" si="289"/>
        <v>0</v>
      </c>
      <c r="BF590" s="24">
        <f t="shared" si="301"/>
        <v>0</v>
      </c>
      <c r="BG590" s="24">
        <f t="shared" si="308"/>
        <v>0</v>
      </c>
      <c r="BH590" s="24">
        <v>0</v>
      </c>
      <c r="BI590" s="24">
        <f t="shared" si="302"/>
        <v>0</v>
      </c>
      <c r="BJ590" s="24">
        <v>0</v>
      </c>
      <c r="BK590" s="24">
        <f t="shared" si="303"/>
        <v>0</v>
      </c>
      <c r="BL590" s="24">
        <f t="shared" si="304"/>
        <v>0</v>
      </c>
      <c r="BM590" s="24">
        <f t="shared" si="290"/>
        <v>0</v>
      </c>
      <c r="BN590" s="24">
        <f t="shared" si="291"/>
        <v>0</v>
      </c>
      <c r="BO590" s="24">
        <f t="shared" si="292"/>
        <v>0</v>
      </c>
      <c r="BP590" s="24">
        <f t="shared" si="293"/>
        <v>0</v>
      </c>
      <c r="BQ590" s="24">
        <f t="shared" si="294"/>
        <v>0</v>
      </c>
      <c r="BR590" s="24">
        <f t="shared" si="305"/>
        <v>0</v>
      </c>
      <c r="BS590" s="24">
        <f t="shared" si="309"/>
        <v>0</v>
      </c>
      <c r="BT590" s="24">
        <v>0</v>
      </c>
      <c r="BU590" s="24">
        <f t="shared" si="306"/>
        <v>0</v>
      </c>
      <c r="BV590" s="24">
        <v>0</v>
      </c>
    </row>
    <row r="591" spans="1:74">
      <c r="A591" s="87">
        <v>582</v>
      </c>
      <c r="B591" s="1"/>
      <c r="C591" s="1"/>
      <c r="D591" s="2"/>
      <c r="E591" s="3"/>
      <c r="F591" s="4"/>
      <c r="G591" s="5"/>
      <c r="H591" s="4"/>
      <c r="I591" s="5"/>
      <c r="J591" s="6"/>
      <c r="K591" s="5"/>
      <c r="L591" s="5"/>
      <c r="M591" s="5"/>
      <c r="N591" s="7"/>
      <c r="O591" s="38"/>
      <c r="P591" s="5"/>
      <c r="Q591" s="5"/>
      <c r="R591" s="7"/>
      <c r="S591" s="38"/>
      <c r="T591" s="5"/>
      <c r="U591" s="5"/>
      <c r="V591" s="55"/>
      <c r="W591" s="38"/>
      <c r="X591" s="5"/>
      <c r="Y591" s="5"/>
      <c r="Z591" s="55"/>
      <c r="AA591" s="36">
        <f>IF(Dane!$E$3=1,AO591+BA591+BM591,IF(Dane!$E$3=2,AU591+BG591+BS591,AW591+BI591+BU591))</f>
        <v>0</v>
      </c>
      <c r="AB591" s="16">
        <f>IF(Dane!$E$3=1,AP591+BB591+BN591,IF(Dane!$E$3=2,AV591+BH591+BT591,AX591+BJ591+BV591))</f>
        <v>0</v>
      </c>
      <c r="AC591" s="16">
        <f>IF(((K591*Dane!$C$9)-AA591)&lt;0,0,(K591*Dane!$C$9)-AA591)</f>
        <v>0</v>
      </c>
      <c r="AD591" s="37">
        <f>IFERROR(IF(((L591*Dane!$C$9)-AB591)&lt;0,0,(L591*Dane!$C$9)-AB591),0)</f>
        <v>0</v>
      </c>
      <c r="AE591" s="97"/>
      <c r="AF591" s="77">
        <f>IF(Dane!$E$3=1,AO591,IF(Dane!$E$3=2,AU591,AW591))</f>
        <v>0</v>
      </c>
      <c r="AG591" s="77">
        <f>IF(Dane!$E$3=1,AP591,IF(Dane!$E$3=2,AV591,AX591))</f>
        <v>0</v>
      </c>
      <c r="AH591" s="77">
        <f>IF(Dane!$E$3=1,BA591,IF(Dane!$E$3=2,BG591,BI591))</f>
        <v>0</v>
      </c>
      <c r="AI591" s="77">
        <f>IF(Dane!$E$3=1,BB591,IF(Dane!$E$3=2,BH591,BJ591))</f>
        <v>0</v>
      </c>
      <c r="AJ591" s="77">
        <f>IF(Dane!$E$3=1,BM591,IF(Dane!$E$3=2,BS591,BU591))</f>
        <v>0</v>
      </c>
      <c r="AK591" s="77">
        <f>IF(Dane!$E$3=1,BN591,IF(Dane!$E$3=2,BT591,BV591))</f>
        <v>0</v>
      </c>
      <c r="AL591" s="24">
        <f t="shared" si="295"/>
        <v>0</v>
      </c>
      <c r="AM591" s="24">
        <f t="shared" si="296"/>
        <v>0</v>
      </c>
      <c r="AN591" s="24"/>
      <c r="AO591" s="24">
        <f t="shared" si="281"/>
        <v>0</v>
      </c>
      <c r="AP591" s="24">
        <f t="shared" si="297"/>
        <v>0</v>
      </c>
      <c r="AQ591" s="24">
        <f t="shared" si="282"/>
        <v>0</v>
      </c>
      <c r="AR591" s="24">
        <f t="shared" si="283"/>
        <v>0</v>
      </c>
      <c r="AS591" s="24">
        <f t="shared" si="284"/>
        <v>0</v>
      </c>
      <c r="AT591" s="24">
        <f t="shared" si="298"/>
        <v>0</v>
      </c>
      <c r="AU591" s="24">
        <f t="shared" si="307"/>
        <v>0</v>
      </c>
      <c r="AV591" s="24">
        <v>0</v>
      </c>
      <c r="AW591" s="24">
        <f t="shared" si="310"/>
        <v>0</v>
      </c>
      <c r="AX591" s="24">
        <v>0</v>
      </c>
      <c r="AY591" s="24">
        <f t="shared" si="299"/>
        <v>0</v>
      </c>
      <c r="AZ591" s="24">
        <f t="shared" si="300"/>
        <v>0</v>
      </c>
      <c r="BA591" s="24">
        <f t="shared" si="285"/>
        <v>0</v>
      </c>
      <c r="BB591" s="24">
        <f t="shared" si="286"/>
        <v>0</v>
      </c>
      <c r="BC591" s="24">
        <f t="shared" si="287"/>
        <v>0</v>
      </c>
      <c r="BD591" s="24">
        <f t="shared" si="288"/>
        <v>0</v>
      </c>
      <c r="BE591" s="24">
        <f t="shared" si="289"/>
        <v>0</v>
      </c>
      <c r="BF591" s="24">
        <f t="shared" si="301"/>
        <v>0</v>
      </c>
      <c r="BG591" s="24">
        <f t="shared" si="308"/>
        <v>0</v>
      </c>
      <c r="BH591" s="24">
        <v>0</v>
      </c>
      <c r="BI591" s="24">
        <f t="shared" si="302"/>
        <v>0</v>
      </c>
      <c r="BJ591" s="24">
        <v>0</v>
      </c>
      <c r="BK591" s="24">
        <f t="shared" si="303"/>
        <v>0</v>
      </c>
      <c r="BL591" s="24">
        <f t="shared" si="304"/>
        <v>0</v>
      </c>
      <c r="BM591" s="24">
        <f t="shared" si="290"/>
        <v>0</v>
      </c>
      <c r="BN591" s="24">
        <f t="shared" si="291"/>
        <v>0</v>
      </c>
      <c r="BO591" s="24">
        <f t="shared" si="292"/>
        <v>0</v>
      </c>
      <c r="BP591" s="24">
        <f t="shared" si="293"/>
        <v>0</v>
      </c>
      <c r="BQ591" s="24">
        <f t="shared" si="294"/>
        <v>0</v>
      </c>
      <c r="BR591" s="24">
        <f t="shared" si="305"/>
        <v>0</v>
      </c>
      <c r="BS591" s="24">
        <f t="shared" si="309"/>
        <v>0</v>
      </c>
      <c r="BT591" s="24">
        <v>0</v>
      </c>
      <c r="BU591" s="24">
        <f t="shared" si="306"/>
        <v>0</v>
      </c>
      <c r="BV591" s="24">
        <v>0</v>
      </c>
    </row>
    <row r="592" spans="1:74">
      <c r="A592" s="87">
        <v>583</v>
      </c>
      <c r="B592" s="1"/>
      <c r="C592" s="1"/>
      <c r="D592" s="2"/>
      <c r="E592" s="3"/>
      <c r="F592" s="4"/>
      <c r="G592" s="5"/>
      <c r="H592" s="4"/>
      <c r="I592" s="5"/>
      <c r="J592" s="6"/>
      <c r="K592" s="5"/>
      <c r="L592" s="5"/>
      <c r="M592" s="5"/>
      <c r="N592" s="7"/>
      <c r="O592" s="38"/>
      <c r="P592" s="5"/>
      <c r="Q592" s="5"/>
      <c r="R592" s="7"/>
      <c r="S592" s="38"/>
      <c r="T592" s="5"/>
      <c r="U592" s="5"/>
      <c r="V592" s="55"/>
      <c r="W592" s="38"/>
      <c r="X592" s="5"/>
      <c r="Y592" s="5"/>
      <c r="Z592" s="55"/>
      <c r="AA592" s="36">
        <f>IF(Dane!$E$3=1,AO592+BA592+BM592,IF(Dane!$E$3=2,AU592+BG592+BS592,AW592+BI592+BU592))</f>
        <v>0</v>
      </c>
      <c r="AB592" s="16">
        <f>IF(Dane!$E$3=1,AP592+BB592+BN592,IF(Dane!$E$3=2,AV592+BH592+BT592,AX592+BJ592+BV592))</f>
        <v>0</v>
      </c>
      <c r="AC592" s="16">
        <f>IF(((K592*Dane!$C$9)-AA592)&lt;0,0,(K592*Dane!$C$9)-AA592)</f>
        <v>0</v>
      </c>
      <c r="AD592" s="37">
        <f>IFERROR(IF(((L592*Dane!$C$9)-AB592)&lt;0,0,(L592*Dane!$C$9)-AB592),0)</f>
        <v>0</v>
      </c>
      <c r="AE592" s="97"/>
      <c r="AF592" s="77">
        <f>IF(Dane!$E$3=1,AO592,IF(Dane!$E$3=2,AU592,AW592))</f>
        <v>0</v>
      </c>
      <c r="AG592" s="77">
        <f>IF(Dane!$E$3=1,AP592,IF(Dane!$E$3=2,AV592,AX592))</f>
        <v>0</v>
      </c>
      <c r="AH592" s="77">
        <f>IF(Dane!$E$3=1,BA592,IF(Dane!$E$3=2,BG592,BI592))</f>
        <v>0</v>
      </c>
      <c r="AI592" s="77">
        <f>IF(Dane!$E$3=1,BB592,IF(Dane!$E$3=2,BH592,BJ592))</f>
        <v>0</v>
      </c>
      <c r="AJ592" s="77">
        <f>IF(Dane!$E$3=1,BM592,IF(Dane!$E$3=2,BS592,BU592))</f>
        <v>0</v>
      </c>
      <c r="AK592" s="77">
        <f>IF(Dane!$E$3=1,BN592,IF(Dane!$E$3=2,BT592,BV592))</f>
        <v>0</v>
      </c>
      <c r="AL592" s="24">
        <f t="shared" si="295"/>
        <v>0</v>
      </c>
      <c r="AM592" s="24">
        <f t="shared" si="296"/>
        <v>0</v>
      </c>
      <c r="AN592" s="24"/>
      <c r="AO592" s="24">
        <f t="shared" si="281"/>
        <v>0</v>
      </c>
      <c r="AP592" s="24">
        <f t="shared" si="297"/>
        <v>0</v>
      </c>
      <c r="AQ592" s="24">
        <f t="shared" si="282"/>
        <v>0</v>
      </c>
      <c r="AR592" s="24">
        <f t="shared" si="283"/>
        <v>0</v>
      </c>
      <c r="AS592" s="24">
        <f t="shared" si="284"/>
        <v>0</v>
      </c>
      <c r="AT592" s="24">
        <f t="shared" si="298"/>
        <v>0</v>
      </c>
      <c r="AU592" s="24">
        <f t="shared" si="307"/>
        <v>0</v>
      </c>
      <c r="AV592" s="24">
        <v>0</v>
      </c>
      <c r="AW592" s="24">
        <f t="shared" si="310"/>
        <v>0</v>
      </c>
      <c r="AX592" s="24">
        <v>0</v>
      </c>
      <c r="AY592" s="24">
        <f t="shared" si="299"/>
        <v>0</v>
      </c>
      <c r="AZ592" s="24">
        <f t="shared" si="300"/>
        <v>0</v>
      </c>
      <c r="BA592" s="24">
        <f t="shared" si="285"/>
        <v>0</v>
      </c>
      <c r="BB592" s="24">
        <f t="shared" si="286"/>
        <v>0</v>
      </c>
      <c r="BC592" s="24">
        <f t="shared" si="287"/>
        <v>0</v>
      </c>
      <c r="BD592" s="24">
        <f t="shared" si="288"/>
        <v>0</v>
      </c>
      <c r="BE592" s="24">
        <f t="shared" si="289"/>
        <v>0</v>
      </c>
      <c r="BF592" s="24">
        <f t="shared" si="301"/>
        <v>0</v>
      </c>
      <c r="BG592" s="24">
        <f t="shared" si="308"/>
        <v>0</v>
      </c>
      <c r="BH592" s="24">
        <v>0</v>
      </c>
      <c r="BI592" s="24">
        <f t="shared" si="302"/>
        <v>0</v>
      </c>
      <c r="BJ592" s="24">
        <v>0</v>
      </c>
      <c r="BK592" s="24">
        <f t="shared" si="303"/>
        <v>0</v>
      </c>
      <c r="BL592" s="24">
        <f t="shared" si="304"/>
        <v>0</v>
      </c>
      <c r="BM592" s="24">
        <f t="shared" si="290"/>
        <v>0</v>
      </c>
      <c r="BN592" s="24">
        <f t="shared" si="291"/>
        <v>0</v>
      </c>
      <c r="BO592" s="24">
        <f t="shared" si="292"/>
        <v>0</v>
      </c>
      <c r="BP592" s="24">
        <f t="shared" si="293"/>
        <v>0</v>
      </c>
      <c r="BQ592" s="24">
        <f t="shared" si="294"/>
        <v>0</v>
      </c>
      <c r="BR592" s="24">
        <f t="shared" si="305"/>
        <v>0</v>
      </c>
      <c r="BS592" s="24">
        <f t="shared" si="309"/>
        <v>0</v>
      </c>
      <c r="BT592" s="24">
        <v>0</v>
      </c>
      <c r="BU592" s="24">
        <f t="shared" si="306"/>
        <v>0</v>
      </c>
      <c r="BV592" s="24">
        <v>0</v>
      </c>
    </row>
    <row r="593" spans="1:74">
      <c r="A593" s="87">
        <v>584</v>
      </c>
      <c r="B593" s="1"/>
      <c r="C593" s="1"/>
      <c r="D593" s="2"/>
      <c r="E593" s="3"/>
      <c r="F593" s="4"/>
      <c r="G593" s="5"/>
      <c r="H593" s="4"/>
      <c r="I593" s="5"/>
      <c r="J593" s="6"/>
      <c r="K593" s="5"/>
      <c r="L593" s="5"/>
      <c r="M593" s="5"/>
      <c r="N593" s="7"/>
      <c r="O593" s="38"/>
      <c r="P593" s="5"/>
      <c r="Q593" s="5"/>
      <c r="R593" s="7"/>
      <c r="S593" s="38"/>
      <c r="T593" s="5"/>
      <c r="U593" s="5"/>
      <c r="V593" s="55"/>
      <c r="W593" s="38"/>
      <c r="X593" s="5"/>
      <c r="Y593" s="5"/>
      <c r="Z593" s="55"/>
      <c r="AA593" s="36">
        <f>IF(Dane!$E$3=1,AO593+BA593+BM593,IF(Dane!$E$3=2,AU593+BG593+BS593,AW593+BI593+BU593))</f>
        <v>0</v>
      </c>
      <c r="AB593" s="16">
        <f>IF(Dane!$E$3=1,AP593+BB593+BN593,IF(Dane!$E$3=2,AV593+BH593+BT593,AX593+BJ593+BV593))</f>
        <v>0</v>
      </c>
      <c r="AC593" s="16">
        <f>IF(((K593*Dane!$C$9)-AA593)&lt;0,0,(K593*Dane!$C$9)-AA593)</f>
        <v>0</v>
      </c>
      <c r="AD593" s="37">
        <f>IFERROR(IF(((L593*Dane!$C$9)-AB593)&lt;0,0,(L593*Dane!$C$9)-AB593),0)</f>
        <v>0</v>
      </c>
      <c r="AE593" s="97"/>
      <c r="AF593" s="77">
        <f>IF(Dane!$E$3=1,AO593,IF(Dane!$E$3=2,AU593,AW593))</f>
        <v>0</v>
      </c>
      <c r="AG593" s="77">
        <f>IF(Dane!$E$3=1,AP593,IF(Dane!$E$3=2,AV593,AX593))</f>
        <v>0</v>
      </c>
      <c r="AH593" s="77">
        <f>IF(Dane!$E$3=1,BA593,IF(Dane!$E$3=2,BG593,BI593))</f>
        <v>0</v>
      </c>
      <c r="AI593" s="77">
        <f>IF(Dane!$E$3=1,BB593,IF(Dane!$E$3=2,BH593,BJ593))</f>
        <v>0</v>
      </c>
      <c r="AJ593" s="77">
        <f>IF(Dane!$E$3=1,BM593,IF(Dane!$E$3=2,BS593,BU593))</f>
        <v>0</v>
      </c>
      <c r="AK593" s="77">
        <f>IF(Dane!$E$3=1,BN593,IF(Dane!$E$3=2,BT593,BV593))</f>
        <v>0</v>
      </c>
      <c r="AL593" s="24">
        <f t="shared" si="295"/>
        <v>0</v>
      </c>
      <c r="AM593" s="24">
        <f t="shared" si="296"/>
        <v>0</v>
      </c>
      <c r="AN593" s="24"/>
      <c r="AO593" s="24">
        <f t="shared" si="281"/>
        <v>0</v>
      </c>
      <c r="AP593" s="24">
        <f t="shared" si="297"/>
        <v>0</v>
      </c>
      <c r="AQ593" s="24">
        <f t="shared" si="282"/>
        <v>0</v>
      </c>
      <c r="AR593" s="24">
        <f t="shared" si="283"/>
        <v>0</v>
      </c>
      <c r="AS593" s="24">
        <f t="shared" si="284"/>
        <v>0</v>
      </c>
      <c r="AT593" s="24">
        <f t="shared" si="298"/>
        <v>0</v>
      </c>
      <c r="AU593" s="24">
        <f t="shared" si="307"/>
        <v>0</v>
      </c>
      <c r="AV593" s="24">
        <v>0</v>
      </c>
      <c r="AW593" s="24">
        <f t="shared" si="310"/>
        <v>0</v>
      </c>
      <c r="AX593" s="24">
        <v>0</v>
      </c>
      <c r="AY593" s="24">
        <f t="shared" si="299"/>
        <v>0</v>
      </c>
      <c r="AZ593" s="24">
        <f t="shared" si="300"/>
        <v>0</v>
      </c>
      <c r="BA593" s="24">
        <f t="shared" si="285"/>
        <v>0</v>
      </c>
      <c r="BB593" s="24">
        <f t="shared" si="286"/>
        <v>0</v>
      </c>
      <c r="BC593" s="24">
        <f t="shared" si="287"/>
        <v>0</v>
      </c>
      <c r="BD593" s="24">
        <f t="shared" si="288"/>
        <v>0</v>
      </c>
      <c r="BE593" s="24">
        <f t="shared" si="289"/>
        <v>0</v>
      </c>
      <c r="BF593" s="24">
        <f t="shared" si="301"/>
        <v>0</v>
      </c>
      <c r="BG593" s="24">
        <f t="shared" si="308"/>
        <v>0</v>
      </c>
      <c r="BH593" s="24">
        <v>0</v>
      </c>
      <c r="BI593" s="24">
        <f t="shared" si="302"/>
        <v>0</v>
      </c>
      <c r="BJ593" s="24">
        <v>0</v>
      </c>
      <c r="BK593" s="24">
        <f t="shared" si="303"/>
        <v>0</v>
      </c>
      <c r="BL593" s="24">
        <f t="shared" si="304"/>
        <v>0</v>
      </c>
      <c r="BM593" s="24">
        <f t="shared" si="290"/>
        <v>0</v>
      </c>
      <c r="BN593" s="24">
        <f t="shared" si="291"/>
        <v>0</v>
      </c>
      <c r="BO593" s="24">
        <f t="shared" si="292"/>
        <v>0</v>
      </c>
      <c r="BP593" s="24">
        <f t="shared" si="293"/>
        <v>0</v>
      </c>
      <c r="BQ593" s="24">
        <f t="shared" si="294"/>
        <v>0</v>
      </c>
      <c r="BR593" s="24">
        <f t="shared" si="305"/>
        <v>0</v>
      </c>
      <c r="BS593" s="24">
        <f t="shared" si="309"/>
        <v>0</v>
      </c>
      <c r="BT593" s="24">
        <v>0</v>
      </c>
      <c r="BU593" s="24">
        <f t="shared" si="306"/>
        <v>0</v>
      </c>
      <c r="BV593" s="24">
        <v>0</v>
      </c>
    </row>
    <row r="594" spans="1:74">
      <c r="A594" s="87">
        <v>585</v>
      </c>
      <c r="B594" s="1"/>
      <c r="C594" s="1"/>
      <c r="D594" s="2"/>
      <c r="E594" s="3"/>
      <c r="F594" s="4"/>
      <c r="G594" s="5"/>
      <c r="H594" s="4"/>
      <c r="I594" s="5"/>
      <c r="J594" s="6"/>
      <c r="K594" s="5"/>
      <c r="L594" s="5"/>
      <c r="M594" s="5"/>
      <c r="N594" s="7"/>
      <c r="O594" s="38"/>
      <c r="P594" s="5"/>
      <c r="Q594" s="5"/>
      <c r="R594" s="7"/>
      <c r="S594" s="38"/>
      <c r="T594" s="5"/>
      <c r="U594" s="5"/>
      <c r="V594" s="55"/>
      <c r="W594" s="38"/>
      <c r="X594" s="5"/>
      <c r="Y594" s="5"/>
      <c r="Z594" s="55"/>
      <c r="AA594" s="36">
        <f>IF(Dane!$E$3=1,AO594+BA594+BM594,IF(Dane!$E$3=2,AU594+BG594+BS594,AW594+BI594+BU594))</f>
        <v>0</v>
      </c>
      <c r="AB594" s="16">
        <f>IF(Dane!$E$3=1,AP594+BB594+BN594,IF(Dane!$E$3=2,AV594+BH594+BT594,AX594+BJ594+BV594))</f>
        <v>0</v>
      </c>
      <c r="AC594" s="16">
        <f>IF(((K594*Dane!$C$9)-AA594)&lt;0,0,(K594*Dane!$C$9)-AA594)</f>
        <v>0</v>
      </c>
      <c r="AD594" s="37">
        <f>IFERROR(IF(((L594*Dane!$C$9)-AB594)&lt;0,0,(L594*Dane!$C$9)-AB594),0)</f>
        <v>0</v>
      </c>
      <c r="AE594" s="97"/>
      <c r="AF594" s="77">
        <f>IF(Dane!$E$3=1,AO594,IF(Dane!$E$3=2,AU594,AW594))</f>
        <v>0</v>
      </c>
      <c r="AG594" s="77">
        <f>IF(Dane!$E$3=1,AP594,IF(Dane!$E$3=2,AV594,AX594))</f>
        <v>0</v>
      </c>
      <c r="AH594" s="77">
        <f>IF(Dane!$E$3=1,BA594,IF(Dane!$E$3=2,BG594,BI594))</f>
        <v>0</v>
      </c>
      <c r="AI594" s="77">
        <f>IF(Dane!$E$3=1,BB594,IF(Dane!$E$3=2,BH594,BJ594))</f>
        <v>0</v>
      </c>
      <c r="AJ594" s="77">
        <f>IF(Dane!$E$3=1,BM594,IF(Dane!$E$3=2,BS594,BU594))</f>
        <v>0</v>
      </c>
      <c r="AK594" s="77">
        <f>IF(Dane!$E$3=1,BN594,IF(Dane!$E$3=2,BT594,BV594))</f>
        <v>0</v>
      </c>
      <c r="AL594" s="24">
        <f t="shared" si="295"/>
        <v>0</v>
      </c>
      <c r="AM594" s="24">
        <f t="shared" si="296"/>
        <v>0</v>
      </c>
      <c r="AN594" s="24"/>
      <c r="AO594" s="24">
        <f t="shared" si="281"/>
        <v>0</v>
      </c>
      <c r="AP594" s="24">
        <f t="shared" si="297"/>
        <v>0</v>
      </c>
      <c r="AQ594" s="24">
        <f t="shared" si="282"/>
        <v>0</v>
      </c>
      <c r="AR594" s="24">
        <f t="shared" si="283"/>
        <v>0</v>
      </c>
      <c r="AS594" s="24">
        <f t="shared" si="284"/>
        <v>0</v>
      </c>
      <c r="AT594" s="24">
        <f t="shared" si="298"/>
        <v>0</v>
      </c>
      <c r="AU594" s="24">
        <f t="shared" si="307"/>
        <v>0</v>
      </c>
      <c r="AV594" s="24">
        <v>0</v>
      </c>
      <c r="AW594" s="24">
        <f t="shared" si="310"/>
        <v>0</v>
      </c>
      <c r="AX594" s="24">
        <v>0</v>
      </c>
      <c r="AY594" s="24">
        <f t="shared" si="299"/>
        <v>0</v>
      </c>
      <c r="AZ594" s="24">
        <f t="shared" si="300"/>
        <v>0</v>
      </c>
      <c r="BA594" s="24">
        <f t="shared" si="285"/>
        <v>0</v>
      </c>
      <c r="BB594" s="24">
        <f t="shared" si="286"/>
        <v>0</v>
      </c>
      <c r="BC594" s="24">
        <f t="shared" si="287"/>
        <v>0</v>
      </c>
      <c r="BD594" s="24">
        <f t="shared" si="288"/>
        <v>0</v>
      </c>
      <c r="BE594" s="24">
        <f t="shared" si="289"/>
        <v>0</v>
      </c>
      <c r="BF594" s="24">
        <f t="shared" si="301"/>
        <v>0</v>
      </c>
      <c r="BG594" s="24">
        <f t="shared" si="308"/>
        <v>0</v>
      </c>
      <c r="BH594" s="24">
        <v>0</v>
      </c>
      <c r="BI594" s="24">
        <f t="shared" si="302"/>
        <v>0</v>
      </c>
      <c r="BJ594" s="24">
        <v>0</v>
      </c>
      <c r="BK594" s="24">
        <f t="shared" si="303"/>
        <v>0</v>
      </c>
      <c r="BL594" s="24">
        <f t="shared" si="304"/>
        <v>0</v>
      </c>
      <c r="BM594" s="24">
        <f t="shared" si="290"/>
        <v>0</v>
      </c>
      <c r="BN594" s="24">
        <f t="shared" si="291"/>
        <v>0</v>
      </c>
      <c r="BO594" s="24">
        <f t="shared" si="292"/>
        <v>0</v>
      </c>
      <c r="BP594" s="24">
        <f t="shared" si="293"/>
        <v>0</v>
      </c>
      <c r="BQ594" s="24">
        <f t="shared" si="294"/>
        <v>0</v>
      </c>
      <c r="BR594" s="24">
        <f t="shared" si="305"/>
        <v>0</v>
      </c>
      <c r="BS594" s="24">
        <f t="shared" si="309"/>
        <v>0</v>
      </c>
      <c r="BT594" s="24">
        <v>0</v>
      </c>
      <c r="BU594" s="24">
        <f t="shared" si="306"/>
        <v>0</v>
      </c>
      <c r="BV594" s="24">
        <v>0</v>
      </c>
    </row>
    <row r="595" spans="1:74">
      <c r="A595" s="87">
        <v>586</v>
      </c>
      <c r="B595" s="1"/>
      <c r="C595" s="1"/>
      <c r="D595" s="2"/>
      <c r="E595" s="3"/>
      <c r="F595" s="4"/>
      <c r="G595" s="5"/>
      <c r="H595" s="4"/>
      <c r="I595" s="5"/>
      <c r="J595" s="6"/>
      <c r="K595" s="5"/>
      <c r="L595" s="5"/>
      <c r="M595" s="5"/>
      <c r="N595" s="7"/>
      <c r="O595" s="38"/>
      <c r="P595" s="5"/>
      <c r="Q595" s="5"/>
      <c r="R595" s="7"/>
      <c r="S595" s="38"/>
      <c r="T595" s="5"/>
      <c r="U595" s="5"/>
      <c r="V595" s="55"/>
      <c r="W595" s="38"/>
      <c r="X595" s="5"/>
      <c r="Y595" s="5"/>
      <c r="Z595" s="55"/>
      <c r="AA595" s="36">
        <f>IF(Dane!$E$3=1,AO595+BA595+BM595,IF(Dane!$E$3=2,AU595+BG595+BS595,AW595+BI595+BU595))</f>
        <v>0</v>
      </c>
      <c r="AB595" s="16">
        <f>IF(Dane!$E$3=1,AP595+BB595+BN595,IF(Dane!$E$3=2,AV595+BH595+BT595,AX595+BJ595+BV595))</f>
        <v>0</v>
      </c>
      <c r="AC595" s="16">
        <f>IF(((K595*Dane!$C$9)-AA595)&lt;0,0,(K595*Dane!$C$9)-AA595)</f>
        <v>0</v>
      </c>
      <c r="AD595" s="37">
        <f>IFERROR(IF(((L595*Dane!$C$9)-AB595)&lt;0,0,(L595*Dane!$C$9)-AB595),0)</f>
        <v>0</v>
      </c>
      <c r="AE595" s="97"/>
      <c r="AF595" s="77">
        <f>IF(Dane!$E$3=1,AO595,IF(Dane!$E$3=2,AU595,AW595))</f>
        <v>0</v>
      </c>
      <c r="AG595" s="77">
        <f>IF(Dane!$E$3=1,AP595,IF(Dane!$E$3=2,AV595,AX595))</f>
        <v>0</v>
      </c>
      <c r="AH595" s="77">
        <f>IF(Dane!$E$3=1,BA595,IF(Dane!$E$3=2,BG595,BI595))</f>
        <v>0</v>
      </c>
      <c r="AI595" s="77">
        <f>IF(Dane!$E$3=1,BB595,IF(Dane!$E$3=2,BH595,BJ595))</f>
        <v>0</v>
      </c>
      <c r="AJ595" s="77">
        <f>IF(Dane!$E$3=1,BM595,IF(Dane!$E$3=2,BS595,BU595))</f>
        <v>0</v>
      </c>
      <c r="AK595" s="77">
        <f>IF(Dane!$E$3=1,BN595,IF(Dane!$E$3=2,BT595,BV595))</f>
        <v>0</v>
      </c>
      <c r="AL595" s="24">
        <f t="shared" si="295"/>
        <v>0</v>
      </c>
      <c r="AM595" s="24">
        <f t="shared" si="296"/>
        <v>0</v>
      </c>
      <c r="AN595" s="24"/>
      <c r="AO595" s="24">
        <f t="shared" si="281"/>
        <v>0</v>
      </c>
      <c r="AP595" s="24">
        <f t="shared" si="297"/>
        <v>0</v>
      </c>
      <c r="AQ595" s="24">
        <f t="shared" si="282"/>
        <v>0</v>
      </c>
      <c r="AR595" s="24">
        <f t="shared" si="283"/>
        <v>0</v>
      </c>
      <c r="AS595" s="24">
        <f t="shared" si="284"/>
        <v>0</v>
      </c>
      <c r="AT595" s="24">
        <f t="shared" si="298"/>
        <v>0</v>
      </c>
      <c r="AU595" s="24">
        <f t="shared" si="307"/>
        <v>0</v>
      </c>
      <c r="AV595" s="24">
        <v>0</v>
      </c>
      <c r="AW595" s="24">
        <f t="shared" si="310"/>
        <v>0</v>
      </c>
      <c r="AX595" s="24">
        <v>0</v>
      </c>
      <c r="AY595" s="24">
        <f t="shared" si="299"/>
        <v>0</v>
      </c>
      <c r="AZ595" s="24">
        <f t="shared" si="300"/>
        <v>0</v>
      </c>
      <c r="BA595" s="24">
        <f t="shared" si="285"/>
        <v>0</v>
      </c>
      <c r="BB595" s="24">
        <f t="shared" si="286"/>
        <v>0</v>
      </c>
      <c r="BC595" s="24">
        <f t="shared" si="287"/>
        <v>0</v>
      </c>
      <c r="BD595" s="24">
        <f t="shared" si="288"/>
        <v>0</v>
      </c>
      <c r="BE595" s="24">
        <f t="shared" si="289"/>
        <v>0</v>
      </c>
      <c r="BF595" s="24">
        <f t="shared" si="301"/>
        <v>0</v>
      </c>
      <c r="BG595" s="24">
        <f t="shared" si="308"/>
        <v>0</v>
      </c>
      <c r="BH595" s="24">
        <v>0</v>
      </c>
      <c r="BI595" s="24">
        <f t="shared" si="302"/>
        <v>0</v>
      </c>
      <c r="BJ595" s="24">
        <v>0</v>
      </c>
      <c r="BK595" s="24">
        <f t="shared" si="303"/>
        <v>0</v>
      </c>
      <c r="BL595" s="24">
        <f t="shared" si="304"/>
        <v>0</v>
      </c>
      <c r="BM595" s="24">
        <f t="shared" si="290"/>
        <v>0</v>
      </c>
      <c r="BN595" s="24">
        <f t="shared" si="291"/>
        <v>0</v>
      </c>
      <c r="BO595" s="24">
        <f t="shared" si="292"/>
        <v>0</v>
      </c>
      <c r="BP595" s="24">
        <f t="shared" si="293"/>
        <v>0</v>
      </c>
      <c r="BQ595" s="24">
        <f t="shared" si="294"/>
        <v>0</v>
      </c>
      <c r="BR595" s="24">
        <f t="shared" si="305"/>
        <v>0</v>
      </c>
      <c r="BS595" s="24">
        <f t="shared" si="309"/>
        <v>0</v>
      </c>
      <c r="BT595" s="24">
        <v>0</v>
      </c>
      <c r="BU595" s="24">
        <f t="shared" si="306"/>
        <v>0</v>
      </c>
      <c r="BV595" s="24">
        <v>0</v>
      </c>
    </row>
    <row r="596" spans="1:74">
      <c r="A596" s="87">
        <v>587</v>
      </c>
      <c r="B596" s="1"/>
      <c r="C596" s="1"/>
      <c r="D596" s="2"/>
      <c r="E596" s="3"/>
      <c r="F596" s="4"/>
      <c r="G596" s="5"/>
      <c r="H596" s="4"/>
      <c r="I596" s="5"/>
      <c r="J596" s="6"/>
      <c r="K596" s="5"/>
      <c r="L596" s="5"/>
      <c r="M596" s="5"/>
      <c r="N596" s="7"/>
      <c r="O596" s="38"/>
      <c r="P596" s="5"/>
      <c r="Q596" s="5"/>
      <c r="R596" s="7"/>
      <c r="S596" s="38"/>
      <c r="T596" s="5"/>
      <c r="U596" s="5"/>
      <c r="V596" s="55"/>
      <c r="W596" s="38"/>
      <c r="X596" s="5"/>
      <c r="Y596" s="5"/>
      <c r="Z596" s="55"/>
      <c r="AA596" s="36">
        <f>IF(Dane!$E$3=1,AO596+BA596+BM596,IF(Dane!$E$3=2,AU596+BG596+BS596,AW596+BI596+BU596))</f>
        <v>0</v>
      </c>
      <c r="AB596" s="16">
        <f>IF(Dane!$E$3=1,AP596+BB596+BN596,IF(Dane!$E$3=2,AV596+BH596+BT596,AX596+BJ596+BV596))</f>
        <v>0</v>
      </c>
      <c r="AC596" s="16">
        <f>IF(((K596*Dane!$C$9)-AA596)&lt;0,0,(K596*Dane!$C$9)-AA596)</f>
        <v>0</v>
      </c>
      <c r="AD596" s="37">
        <f>IFERROR(IF(((L596*Dane!$C$9)-AB596)&lt;0,0,(L596*Dane!$C$9)-AB596),0)</f>
        <v>0</v>
      </c>
      <c r="AE596" s="97"/>
      <c r="AF596" s="77">
        <f>IF(Dane!$E$3=1,AO596,IF(Dane!$E$3=2,AU596,AW596))</f>
        <v>0</v>
      </c>
      <c r="AG596" s="77">
        <f>IF(Dane!$E$3=1,AP596,IF(Dane!$E$3=2,AV596,AX596))</f>
        <v>0</v>
      </c>
      <c r="AH596" s="77">
        <f>IF(Dane!$E$3=1,BA596,IF(Dane!$E$3=2,BG596,BI596))</f>
        <v>0</v>
      </c>
      <c r="AI596" s="77">
        <f>IF(Dane!$E$3=1,BB596,IF(Dane!$E$3=2,BH596,BJ596))</f>
        <v>0</v>
      </c>
      <c r="AJ596" s="77">
        <f>IF(Dane!$E$3=1,BM596,IF(Dane!$E$3=2,BS596,BU596))</f>
        <v>0</v>
      </c>
      <c r="AK596" s="77">
        <f>IF(Dane!$E$3=1,BN596,IF(Dane!$E$3=2,BT596,BV596))</f>
        <v>0</v>
      </c>
      <c r="AL596" s="24">
        <f t="shared" si="295"/>
        <v>0</v>
      </c>
      <c r="AM596" s="24">
        <f t="shared" si="296"/>
        <v>0</v>
      </c>
      <c r="AN596" s="24"/>
      <c r="AO596" s="24">
        <f t="shared" si="281"/>
        <v>0</v>
      </c>
      <c r="AP596" s="24">
        <f t="shared" si="297"/>
        <v>0</v>
      </c>
      <c r="AQ596" s="24">
        <f t="shared" si="282"/>
        <v>0</v>
      </c>
      <c r="AR596" s="24">
        <f t="shared" si="283"/>
        <v>0</v>
      </c>
      <c r="AS596" s="24">
        <f t="shared" si="284"/>
        <v>0</v>
      </c>
      <c r="AT596" s="24">
        <f t="shared" si="298"/>
        <v>0</v>
      </c>
      <c r="AU596" s="24">
        <f t="shared" si="307"/>
        <v>0</v>
      </c>
      <c r="AV596" s="24">
        <v>0</v>
      </c>
      <c r="AW596" s="24">
        <f t="shared" si="310"/>
        <v>0</v>
      </c>
      <c r="AX596" s="24">
        <v>0</v>
      </c>
      <c r="AY596" s="24">
        <f t="shared" si="299"/>
        <v>0</v>
      </c>
      <c r="AZ596" s="24">
        <f t="shared" si="300"/>
        <v>0</v>
      </c>
      <c r="BA596" s="24">
        <f t="shared" si="285"/>
        <v>0</v>
      </c>
      <c r="BB596" s="24">
        <f t="shared" si="286"/>
        <v>0</v>
      </c>
      <c r="BC596" s="24">
        <f t="shared" si="287"/>
        <v>0</v>
      </c>
      <c r="BD596" s="24">
        <f t="shared" si="288"/>
        <v>0</v>
      </c>
      <c r="BE596" s="24">
        <f t="shared" si="289"/>
        <v>0</v>
      </c>
      <c r="BF596" s="24">
        <f t="shared" si="301"/>
        <v>0</v>
      </c>
      <c r="BG596" s="24">
        <f t="shared" si="308"/>
        <v>0</v>
      </c>
      <c r="BH596" s="24">
        <v>0</v>
      </c>
      <c r="BI596" s="24">
        <f t="shared" si="302"/>
        <v>0</v>
      </c>
      <c r="BJ596" s="24">
        <v>0</v>
      </c>
      <c r="BK596" s="24">
        <f t="shared" si="303"/>
        <v>0</v>
      </c>
      <c r="BL596" s="24">
        <f t="shared" si="304"/>
        <v>0</v>
      </c>
      <c r="BM596" s="24">
        <f t="shared" si="290"/>
        <v>0</v>
      </c>
      <c r="BN596" s="24">
        <f t="shared" si="291"/>
        <v>0</v>
      </c>
      <c r="BO596" s="24">
        <f t="shared" si="292"/>
        <v>0</v>
      </c>
      <c r="BP596" s="24">
        <f t="shared" si="293"/>
        <v>0</v>
      </c>
      <c r="BQ596" s="24">
        <f t="shared" si="294"/>
        <v>0</v>
      </c>
      <c r="BR596" s="24">
        <f t="shared" si="305"/>
        <v>0</v>
      </c>
      <c r="BS596" s="24">
        <f t="shared" si="309"/>
        <v>0</v>
      </c>
      <c r="BT596" s="24">
        <v>0</v>
      </c>
      <c r="BU596" s="24">
        <f t="shared" si="306"/>
        <v>0</v>
      </c>
      <c r="BV596" s="24">
        <v>0</v>
      </c>
    </row>
    <row r="597" spans="1:74">
      <c r="A597" s="87">
        <v>588</v>
      </c>
      <c r="B597" s="1"/>
      <c r="C597" s="1"/>
      <c r="D597" s="2"/>
      <c r="E597" s="3"/>
      <c r="F597" s="4"/>
      <c r="G597" s="5"/>
      <c r="H597" s="4"/>
      <c r="I597" s="5"/>
      <c r="J597" s="6"/>
      <c r="K597" s="5"/>
      <c r="L597" s="5"/>
      <c r="M597" s="5"/>
      <c r="N597" s="7"/>
      <c r="O597" s="38"/>
      <c r="P597" s="5"/>
      <c r="Q597" s="5"/>
      <c r="R597" s="7"/>
      <c r="S597" s="38"/>
      <c r="T597" s="5"/>
      <c r="U597" s="5"/>
      <c r="V597" s="55"/>
      <c r="W597" s="38"/>
      <c r="X597" s="5"/>
      <c r="Y597" s="5"/>
      <c r="Z597" s="55"/>
      <c r="AA597" s="36">
        <f>IF(Dane!$E$3=1,AO597+BA597+BM597,IF(Dane!$E$3=2,AU597+BG597+BS597,AW597+BI597+BU597))</f>
        <v>0</v>
      </c>
      <c r="AB597" s="16">
        <f>IF(Dane!$E$3=1,AP597+BB597+BN597,IF(Dane!$E$3=2,AV597+BH597+BT597,AX597+BJ597+BV597))</f>
        <v>0</v>
      </c>
      <c r="AC597" s="16">
        <f>IF(((K597*Dane!$C$9)-AA597)&lt;0,0,(K597*Dane!$C$9)-AA597)</f>
        <v>0</v>
      </c>
      <c r="AD597" s="37">
        <f>IFERROR(IF(((L597*Dane!$C$9)-AB597)&lt;0,0,(L597*Dane!$C$9)-AB597),0)</f>
        <v>0</v>
      </c>
      <c r="AE597" s="97"/>
      <c r="AF597" s="77">
        <f>IF(Dane!$E$3=1,AO597,IF(Dane!$E$3=2,AU597,AW597))</f>
        <v>0</v>
      </c>
      <c r="AG597" s="77">
        <f>IF(Dane!$E$3=1,AP597,IF(Dane!$E$3=2,AV597,AX597))</f>
        <v>0</v>
      </c>
      <c r="AH597" s="77">
        <f>IF(Dane!$E$3=1,BA597,IF(Dane!$E$3=2,BG597,BI597))</f>
        <v>0</v>
      </c>
      <c r="AI597" s="77">
        <f>IF(Dane!$E$3=1,BB597,IF(Dane!$E$3=2,BH597,BJ597))</f>
        <v>0</v>
      </c>
      <c r="AJ597" s="77">
        <f>IF(Dane!$E$3=1,BM597,IF(Dane!$E$3=2,BS597,BU597))</f>
        <v>0</v>
      </c>
      <c r="AK597" s="77">
        <f>IF(Dane!$E$3=1,BN597,IF(Dane!$E$3=2,BT597,BV597))</f>
        <v>0</v>
      </c>
      <c r="AL597" s="24">
        <f t="shared" si="295"/>
        <v>0</v>
      </c>
      <c r="AM597" s="24">
        <f t="shared" si="296"/>
        <v>0</v>
      </c>
      <c r="AN597" s="24"/>
      <c r="AO597" s="24">
        <f t="shared" si="281"/>
        <v>0</v>
      </c>
      <c r="AP597" s="24">
        <f t="shared" si="297"/>
        <v>0</v>
      </c>
      <c r="AQ597" s="24">
        <f t="shared" si="282"/>
        <v>0</v>
      </c>
      <c r="AR597" s="24">
        <f t="shared" si="283"/>
        <v>0</v>
      </c>
      <c r="AS597" s="24">
        <f t="shared" si="284"/>
        <v>0</v>
      </c>
      <c r="AT597" s="24">
        <f t="shared" si="298"/>
        <v>0</v>
      </c>
      <c r="AU597" s="24">
        <f t="shared" si="307"/>
        <v>0</v>
      </c>
      <c r="AV597" s="24">
        <v>0</v>
      </c>
      <c r="AW597" s="24">
        <f t="shared" si="310"/>
        <v>0</v>
      </c>
      <c r="AX597" s="24">
        <v>0</v>
      </c>
      <c r="AY597" s="24">
        <f t="shared" si="299"/>
        <v>0</v>
      </c>
      <c r="AZ597" s="24">
        <f t="shared" si="300"/>
        <v>0</v>
      </c>
      <c r="BA597" s="24">
        <f t="shared" si="285"/>
        <v>0</v>
      </c>
      <c r="BB597" s="24">
        <f t="shared" si="286"/>
        <v>0</v>
      </c>
      <c r="BC597" s="24">
        <f t="shared" si="287"/>
        <v>0</v>
      </c>
      <c r="BD597" s="24">
        <f t="shared" si="288"/>
        <v>0</v>
      </c>
      <c r="BE597" s="24">
        <f t="shared" si="289"/>
        <v>0</v>
      </c>
      <c r="BF597" s="24">
        <f t="shared" si="301"/>
        <v>0</v>
      </c>
      <c r="BG597" s="24">
        <f t="shared" si="308"/>
        <v>0</v>
      </c>
      <c r="BH597" s="24">
        <v>0</v>
      </c>
      <c r="BI597" s="24">
        <f t="shared" si="302"/>
        <v>0</v>
      </c>
      <c r="BJ597" s="24">
        <v>0</v>
      </c>
      <c r="BK597" s="24">
        <f t="shared" si="303"/>
        <v>0</v>
      </c>
      <c r="BL597" s="24">
        <f t="shared" si="304"/>
        <v>0</v>
      </c>
      <c r="BM597" s="24">
        <f t="shared" si="290"/>
        <v>0</v>
      </c>
      <c r="BN597" s="24">
        <f t="shared" si="291"/>
        <v>0</v>
      </c>
      <c r="BO597" s="24">
        <f t="shared" si="292"/>
        <v>0</v>
      </c>
      <c r="BP597" s="24">
        <f t="shared" si="293"/>
        <v>0</v>
      </c>
      <c r="BQ597" s="24">
        <f t="shared" si="294"/>
        <v>0</v>
      </c>
      <c r="BR597" s="24">
        <f t="shared" si="305"/>
        <v>0</v>
      </c>
      <c r="BS597" s="24">
        <f t="shared" si="309"/>
        <v>0</v>
      </c>
      <c r="BT597" s="24">
        <v>0</v>
      </c>
      <c r="BU597" s="24">
        <f t="shared" si="306"/>
        <v>0</v>
      </c>
      <c r="BV597" s="24">
        <v>0</v>
      </c>
    </row>
    <row r="598" spans="1:74">
      <c r="A598" s="87">
        <v>589</v>
      </c>
      <c r="B598" s="1"/>
      <c r="C598" s="1"/>
      <c r="D598" s="2"/>
      <c r="E598" s="3"/>
      <c r="F598" s="4"/>
      <c r="G598" s="5"/>
      <c r="H598" s="4"/>
      <c r="I598" s="5"/>
      <c r="J598" s="6"/>
      <c r="K598" s="5"/>
      <c r="L598" s="5"/>
      <c r="M598" s="5"/>
      <c r="N598" s="7"/>
      <c r="O598" s="38"/>
      <c r="P598" s="5"/>
      <c r="Q598" s="5"/>
      <c r="R598" s="7"/>
      <c r="S598" s="38"/>
      <c r="T598" s="5"/>
      <c r="U598" s="5"/>
      <c r="V598" s="55"/>
      <c r="W598" s="38"/>
      <c r="X598" s="5"/>
      <c r="Y598" s="5"/>
      <c r="Z598" s="55"/>
      <c r="AA598" s="36">
        <f>IF(Dane!$E$3=1,AO598+BA598+BM598,IF(Dane!$E$3=2,AU598+BG598+BS598,AW598+BI598+BU598))</f>
        <v>0</v>
      </c>
      <c r="AB598" s="16">
        <f>IF(Dane!$E$3=1,AP598+BB598+BN598,IF(Dane!$E$3=2,AV598+BH598+BT598,AX598+BJ598+BV598))</f>
        <v>0</v>
      </c>
      <c r="AC598" s="16">
        <f>IF(((K598*Dane!$C$9)-AA598)&lt;0,0,(K598*Dane!$C$9)-AA598)</f>
        <v>0</v>
      </c>
      <c r="AD598" s="37">
        <f>IFERROR(IF(((L598*Dane!$C$9)-AB598)&lt;0,0,(L598*Dane!$C$9)-AB598),0)</f>
        <v>0</v>
      </c>
      <c r="AE598" s="97"/>
      <c r="AF598" s="77">
        <f>IF(Dane!$E$3=1,AO598,IF(Dane!$E$3=2,AU598,AW598))</f>
        <v>0</v>
      </c>
      <c r="AG598" s="77">
        <f>IF(Dane!$E$3=1,AP598,IF(Dane!$E$3=2,AV598,AX598))</f>
        <v>0</v>
      </c>
      <c r="AH598" s="77">
        <f>IF(Dane!$E$3=1,BA598,IF(Dane!$E$3=2,BG598,BI598))</f>
        <v>0</v>
      </c>
      <c r="AI598" s="77">
        <f>IF(Dane!$E$3=1,BB598,IF(Dane!$E$3=2,BH598,BJ598))</f>
        <v>0</v>
      </c>
      <c r="AJ598" s="77">
        <f>IF(Dane!$E$3=1,BM598,IF(Dane!$E$3=2,BS598,BU598))</f>
        <v>0</v>
      </c>
      <c r="AK598" s="77">
        <f>IF(Dane!$E$3=1,BN598,IF(Dane!$E$3=2,BT598,BV598))</f>
        <v>0</v>
      </c>
      <c r="AL598" s="24">
        <f t="shared" si="295"/>
        <v>0</v>
      </c>
      <c r="AM598" s="24">
        <f t="shared" si="296"/>
        <v>0</v>
      </c>
      <c r="AN598" s="24"/>
      <c r="AO598" s="24">
        <f t="shared" si="281"/>
        <v>0</v>
      </c>
      <c r="AP598" s="24">
        <f t="shared" si="297"/>
        <v>0</v>
      </c>
      <c r="AQ598" s="24">
        <f t="shared" si="282"/>
        <v>0</v>
      </c>
      <c r="AR598" s="24">
        <f t="shared" si="283"/>
        <v>0</v>
      </c>
      <c r="AS598" s="24">
        <f t="shared" si="284"/>
        <v>0</v>
      </c>
      <c r="AT598" s="24">
        <f t="shared" si="298"/>
        <v>0</v>
      </c>
      <c r="AU598" s="24">
        <f t="shared" si="307"/>
        <v>0</v>
      </c>
      <c r="AV598" s="24">
        <v>0</v>
      </c>
      <c r="AW598" s="24">
        <f t="shared" si="310"/>
        <v>0</v>
      </c>
      <c r="AX598" s="24">
        <v>0</v>
      </c>
      <c r="AY598" s="24">
        <f t="shared" si="299"/>
        <v>0</v>
      </c>
      <c r="AZ598" s="24">
        <f t="shared" si="300"/>
        <v>0</v>
      </c>
      <c r="BA598" s="24">
        <f t="shared" si="285"/>
        <v>0</v>
      </c>
      <c r="BB598" s="24">
        <f t="shared" si="286"/>
        <v>0</v>
      </c>
      <c r="BC598" s="24">
        <f t="shared" si="287"/>
        <v>0</v>
      </c>
      <c r="BD598" s="24">
        <f t="shared" si="288"/>
        <v>0</v>
      </c>
      <c r="BE598" s="24">
        <f t="shared" si="289"/>
        <v>0</v>
      </c>
      <c r="BF598" s="24">
        <f t="shared" si="301"/>
        <v>0</v>
      </c>
      <c r="BG598" s="24">
        <f t="shared" si="308"/>
        <v>0</v>
      </c>
      <c r="BH598" s="24">
        <v>0</v>
      </c>
      <c r="BI598" s="24">
        <f t="shared" si="302"/>
        <v>0</v>
      </c>
      <c r="BJ598" s="24">
        <v>0</v>
      </c>
      <c r="BK598" s="24">
        <f t="shared" si="303"/>
        <v>0</v>
      </c>
      <c r="BL598" s="24">
        <f t="shared" si="304"/>
        <v>0</v>
      </c>
      <c r="BM598" s="24">
        <f t="shared" si="290"/>
        <v>0</v>
      </c>
      <c r="BN598" s="24">
        <f t="shared" si="291"/>
        <v>0</v>
      </c>
      <c r="BO598" s="24">
        <f t="shared" si="292"/>
        <v>0</v>
      </c>
      <c r="BP598" s="24">
        <f t="shared" si="293"/>
        <v>0</v>
      </c>
      <c r="BQ598" s="24">
        <f t="shared" si="294"/>
        <v>0</v>
      </c>
      <c r="BR598" s="24">
        <f t="shared" si="305"/>
        <v>0</v>
      </c>
      <c r="BS598" s="24">
        <f t="shared" si="309"/>
        <v>0</v>
      </c>
      <c r="BT598" s="24">
        <v>0</v>
      </c>
      <c r="BU598" s="24">
        <f t="shared" si="306"/>
        <v>0</v>
      </c>
      <c r="BV598" s="24">
        <v>0</v>
      </c>
    </row>
    <row r="599" spans="1:74">
      <c r="A599" s="87">
        <v>590</v>
      </c>
      <c r="B599" s="1"/>
      <c r="C599" s="1"/>
      <c r="D599" s="2"/>
      <c r="E599" s="3"/>
      <c r="F599" s="4"/>
      <c r="G599" s="5"/>
      <c r="H599" s="4"/>
      <c r="I599" s="5"/>
      <c r="J599" s="6"/>
      <c r="K599" s="5"/>
      <c r="L599" s="5"/>
      <c r="M599" s="5"/>
      <c r="N599" s="7"/>
      <c r="O599" s="38"/>
      <c r="P599" s="5"/>
      <c r="Q599" s="5"/>
      <c r="R599" s="7"/>
      <c r="S599" s="38"/>
      <c r="T599" s="5"/>
      <c r="U599" s="5"/>
      <c r="V599" s="55"/>
      <c r="W599" s="38"/>
      <c r="X599" s="5"/>
      <c r="Y599" s="5"/>
      <c r="Z599" s="55"/>
      <c r="AA599" s="36">
        <f>IF(Dane!$E$3=1,AO599+BA599+BM599,IF(Dane!$E$3=2,AU599+BG599+BS599,AW599+BI599+BU599))</f>
        <v>0</v>
      </c>
      <c r="AB599" s="16">
        <f>IF(Dane!$E$3=1,AP599+BB599+BN599,IF(Dane!$E$3=2,AV599+BH599+BT599,AX599+BJ599+BV599))</f>
        <v>0</v>
      </c>
      <c r="AC599" s="16">
        <f>IF(((K599*Dane!$C$9)-AA599)&lt;0,0,(K599*Dane!$C$9)-AA599)</f>
        <v>0</v>
      </c>
      <c r="AD599" s="37">
        <f>IFERROR(IF(((L599*Dane!$C$9)-AB599)&lt;0,0,(L599*Dane!$C$9)-AB599),0)</f>
        <v>0</v>
      </c>
      <c r="AE599" s="97"/>
      <c r="AF599" s="77">
        <f>IF(Dane!$E$3=1,AO599,IF(Dane!$E$3=2,AU599,AW599))</f>
        <v>0</v>
      </c>
      <c r="AG599" s="77">
        <f>IF(Dane!$E$3=1,AP599,IF(Dane!$E$3=2,AV599,AX599))</f>
        <v>0</v>
      </c>
      <c r="AH599" s="77">
        <f>IF(Dane!$E$3=1,BA599,IF(Dane!$E$3=2,BG599,BI599))</f>
        <v>0</v>
      </c>
      <c r="AI599" s="77">
        <f>IF(Dane!$E$3=1,BB599,IF(Dane!$E$3=2,BH599,BJ599))</f>
        <v>0</v>
      </c>
      <c r="AJ599" s="77">
        <f>IF(Dane!$E$3=1,BM599,IF(Dane!$E$3=2,BS599,BU599))</f>
        <v>0</v>
      </c>
      <c r="AK599" s="77">
        <f>IF(Dane!$E$3=1,BN599,IF(Dane!$E$3=2,BT599,BV599))</f>
        <v>0</v>
      </c>
      <c r="AL599" s="24">
        <f t="shared" si="295"/>
        <v>0</v>
      </c>
      <c r="AM599" s="24">
        <f t="shared" si="296"/>
        <v>0</v>
      </c>
      <c r="AN599" s="24"/>
      <c r="AO599" s="24">
        <f t="shared" si="281"/>
        <v>0</v>
      </c>
      <c r="AP599" s="24">
        <f t="shared" si="297"/>
        <v>0</v>
      </c>
      <c r="AQ599" s="24">
        <f t="shared" si="282"/>
        <v>0</v>
      </c>
      <c r="AR599" s="24">
        <f t="shared" si="283"/>
        <v>0</v>
      </c>
      <c r="AS599" s="24">
        <f t="shared" si="284"/>
        <v>0</v>
      </c>
      <c r="AT599" s="24">
        <f t="shared" si="298"/>
        <v>0</v>
      </c>
      <c r="AU599" s="24">
        <f t="shared" si="307"/>
        <v>0</v>
      </c>
      <c r="AV599" s="24">
        <v>0</v>
      </c>
      <c r="AW599" s="24">
        <f t="shared" si="310"/>
        <v>0</v>
      </c>
      <c r="AX599" s="24">
        <v>0</v>
      </c>
      <c r="AY599" s="24">
        <f t="shared" si="299"/>
        <v>0</v>
      </c>
      <c r="AZ599" s="24">
        <f t="shared" si="300"/>
        <v>0</v>
      </c>
      <c r="BA599" s="24">
        <f t="shared" si="285"/>
        <v>0</v>
      </c>
      <c r="BB599" s="24">
        <f t="shared" si="286"/>
        <v>0</v>
      </c>
      <c r="BC599" s="24">
        <f t="shared" si="287"/>
        <v>0</v>
      </c>
      <c r="BD599" s="24">
        <f t="shared" si="288"/>
        <v>0</v>
      </c>
      <c r="BE599" s="24">
        <f t="shared" si="289"/>
        <v>0</v>
      </c>
      <c r="BF599" s="24">
        <f t="shared" si="301"/>
        <v>0</v>
      </c>
      <c r="BG599" s="24">
        <f t="shared" si="308"/>
        <v>0</v>
      </c>
      <c r="BH599" s="24">
        <v>0</v>
      </c>
      <c r="BI599" s="24">
        <f t="shared" si="302"/>
        <v>0</v>
      </c>
      <c r="BJ599" s="24">
        <v>0</v>
      </c>
      <c r="BK599" s="24">
        <f t="shared" si="303"/>
        <v>0</v>
      </c>
      <c r="BL599" s="24">
        <f t="shared" si="304"/>
        <v>0</v>
      </c>
      <c r="BM599" s="24">
        <f t="shared" si="290"/>
        <v>0</v>
      </c>
      <c r="BN599" s="24">
        <f t="shared" si="291"/>
        <v>0</v>
      </c>
      <c r="BO599" s="24">
        <f t="shared" si="292"/>
        <v>0</v>
      </c>
      <c r="BP599" s="24">
        <f t="shared" si="293"/>
        <v>0</v>
      </c>
      <c r="BQ599" s="24">
        <f t="shared" si="294"/>
        <v>0</v>
      </c>
      <c r="BR599" s="24">
        <f t="shared" si="305"/>
        <v>0</v>
      </c>
      <c r="BS599" s="24">
        <f t="shared" si="309"/>
        <v>0</v>
      </c>
      <c r="BT599" s="24">
        <v>0</v>
      </c>
      <c r="BU599" s="24">
        <f t="shared" si="306"/>
        <v>0</v>
      </c>
      <c r="BV599" s="24">
        <v>0</v>
      </c>
    </row>
    <row r="600" spans="1:74">
      <c r="A600" s="87">
        <v>591</v>
      </c>
      <c r="B600" s="1"/>
      <c r="C600" s="1"/>
      <c r="D600" s="2"/>
      <c r="E600" s="3"/>
      <c r="F600" s="4"/>
      <c r="G600" s="5"/>
      <c r="H600" s="4"/>
      <c r="I600" s="5"/>
      <c r="J600" s="6"/>
      <c r="K600" s="5"/>
      <c r="L600" s="5"/>
      <c r="M600" s="5"/>
      <c r="N600" s="7"/>
      <c r="O600" s="38"/>
      <c r="P600" s="5"/>
      <c r="Q600" s="5"/>
      <c r="R600" s="7"/>
      <c r="S600" s="38"/>
      <c r="T600" s="5"/>
      <c r="U600" s="5"/>
      <c r="V600" s="55"/>
      <c r="W600" s="38"/>
      <c r="X600" s="5"/>
      <c r="Y600" s="5"/>
      <c r="Z600" s="55"/>
      <c r="AA600" s="36">
        <f>IF(Dane!$E$3=1,AO600+BA600+BM600,IF(Dane!$E$3=2,AU600+BG600+BS600,AW600+BI600+BU600))</f>
        <v>0</v>
      </c>
      <c r="AB600" s="16">
        <f>IF(Dane!$E$3=1,AP600+BB600+BN600,IF(Dane!$E$3=2,AV600+BH600+BT600,AX600+BJ600+BV600))</f>
        <v>0</v>
      </c>
      <c r="AC600" s="16">
        <f>IF(((K600*Dane!$C$9)-AA600)&lt;0,0,(K600*Dane!$C$9)-AA600)</f>
        <v>0</v>
      </c>
      <c r="AD600" s="37">
        <f>IFERROR(IF(((L600*Dane!$C$9)-AB600)&lt;0,0,(L600*Dane!$C$9)-AB600),0)</f>
        <v>0</v>
      </c>
      <c r="AE600" s="97"/>
      <c r="AF600" s="77">
        <f>IF(Dane!$E$3=1,AO600,IF(Dane!$E$3=2,AU600,AW600))</f>
        <v>0</v>
      </c>
      <c r="AG600" s="77">
        <f>IF(Dane!$E$3=1,AP600,IF(Dane!$E$3=2,AV600,AX600))</f>
        <v>0</v>
      </c>
      <c r="AH600" s="77">
        <f>IF(Dane!$E$3=1,BA600,IF(Dane!$E$3=2,BG600,BI600))</f>
        <v>0</v>
      </c>
      <c r="AI600" s="77">
        <f>IF(Dane!$E$3=1,BB600,IF(Dane!$E$3=2,BH600,BJ600))</f>
        <v>0</v>
      </c>
      <c r="AJ600" s="77">
        <f>IF(Dane!$E$3=1,BM600,IF(Dane!$E$3=2,BS600,BU600))</f>
        <v>0</v>
      </c>
      <c r="AK600" s="77">
        <f>IF(Dane!$E$3=1,BN600,IF(Dane!$E$3=2,BT600,BV600))</f>
        <v>0</v>
      </c>
      <c r="AL600" s="24">
        <f t="shared" si="295"/>
        <v>0</v>
      </c>
      <c r="AM600" s="24">
        <f t="shared" si="296"/>
        <v>0</v>
      </c>
      <c r="AN600" s="24"/>
      <c r="AO600" s="24">
        <f t="shared" si="281"/>
        <v>0</v>
      </c>
      <c r="AP600" s="24">
        <f t="shared" si="297"/>
        <v>0</v>
      </c>
      <c r="AQ600" s="24">
        <f t="shared" si="282"/>
        <v>0</v>
      </c>
      <c r="AR600" s="24">
        <f t="shared" si="283"/>
        <v>0</v>
      </c>
      <c r="AS600" s="24">
        <f t="shared" si="284"/>
        <v>0</v>
      </c>
      <c r="AT600" s="24">
        <f t="shared" si="298"/>
        <v>0</v>
      </c>
      <c r="AU600" s="24">
        <f t="shared" si="307"/>
        <v>0</v>
      </c>
      <c r="AV600" s="24">
        <v>0</v>
      </c>
      <c r="AW600" s="24">
        <f t="shared" si="310"/>
        <v>0</v>
      </c>
      <c r="AX600" s="24">
        <v>0</v>
      </c>
      <c r="AY600" s="24">
        <f t="shared" si="299"/>
        <v>0</v>
      </c>
      <c r="AZ600" s="24">
        <f t="shared" si="300"/>
        <v>0</v>
      </c>
      <c r="BA600" s="24">
        <f t="shared" si="285"/>
        <v>0</v>
      </c>
      <c r="BB600" s="24">
        <f t="shared" si="286"/>
        <v>0</v>
      </c>
      <c r="BC600" s="24">
        <f t="shared" si="287"/>
        <v>0</v>
      </c>
      <c r="BD600" s="24">
        <f t="shared" si="288"/>
        <v>0</v>
      </c>
      <c r="BE600" s="24">
        <f t="shared" si="289"/>
        <v>0</v>
      </c>
      <c r="BF600" s="24">
        <f t="shared" si="301"/>
        <v>0</v>
      </c>
      <c r="BG600" s="24">
        <f t="shared" si="308"/>
        <v>0</v>
      </c>
      <c r="BH600" s="24">
        <v>0</v>
      </c>
      <c r="BI600" s="24">
        <f t="shared" si="302"/>
        <v>0</v>
      </c>
      <c r="BJ600" s="24">
        <v>0</v>
      </c>
      <c r="BK600" s="24">
        <f t="shared" si="303"/>
        <v>0</v>
      </c>
      <c r="BL600" s="24">
        <f t="shared" si="304"/>
        <v>0</v>
      </c>
      <c r="BM600" s="24">
        <f t="shared" si="290"/>
        <v>0</v>
      </c>
      <c r="BN600" s="24">
        <f t="shared" si="291"/>
        <v>0</v>
      </c>
      <c r="BO600" s="24">
        <f t="shared" si="292"/>
        <v>0</v>
      </c>
      <c r="BP600" s="24">
        <f t="shared" si="293"/>
        <v>0</v>
      </c>
      <c r="BQ600" s="24">
        <f t="shared" si="294"/>
        <v>0</v>
      </c>
      <c r="BR600" s="24">
        <f t="shared" si="305"/>
        <v>0</v>
      </c>
      <c r="BS600" s="24">
        <f t="shared" si="309"/>
        <v>0</v>
      </c>
      <c r="BT600" s="24">
        <v>0</v>
      </c>
      <c r="BU600" s="24">
        <f t="shared" si="306"/>
        <v>0</v>
      </c>
      <c r="BV600" s="24">
        <v>0</v>
      </c>
    </row>
    <row r="601" spans="1:74">
      <c r="A601" s="87">
        <v>592</v>
      </c>
      <c r="B601" s="1"/>
      <c r="C601" s="1"/>
      <c r="D601" s="2"/>
      <c r="E601" s="3"/>
      <c r="F601" s="4"/>
      <c r="G601" s="5"/>
      <c r="H601" s="4"/>
      <c r="I601" s="5"/>
      <c r="J601" s="6"/>
      <c r="K601" s="5"/>
      <c r="L601" s="5"/>
      <c r="M601" s="5"/>
      <c r="N601" s="7"/>
      <c r="O601" s="38"/>
      <c r="P601" s="5"/>
      <c r="Q601" s="5"/>
      <c r="R601" s="7"/>
      <c r="S601" s="38"/>
      <c r="T601" s="5"/>
      <c r="U601" s="5"/>
      <c r="V601" s="55"/>
      <c r="W601" s="38"/>
      <c r="X601" s="5"/>
      <c r="Y601" s="5"/>
      <c r="Z601" s="55"/>
      <c r="AA601" s="36">
        <f>IF(Dane!$E$3=1,AO601+BA601+BM601,IF(Dane!$E$3=2,AU601+BG601+BS601,AW601+BI601+BU601))</f>
        <v>0</v>
      </c>
      <c r="AB601" s="16">
        <f>IF(Dane!$E$3=1,AP601+BB601+BN601,IF(Dane!$E$3=2,AV601+BH601+BT601,AX601+BJ601+BV601))</f>
        <v>0</v>
      </c>
      <c r="AC601" s="16">
        <f>IF(((K601*Dane!$C$9)-AA601)&lt;0,0,(K601*Dane!$C$9)-AA601)</f>
        <v>0</v>
      </c>
      <c r="AD601" s="37">
        <f>IFERROR(IF(((L601*Dane!$C$9)-AB601)&lt;0,0,(L601*Dane!$C$9)-AB601),0)</f>
        <v>0</v>
      </c>
      <c r="AE601" s="97"/>
      <c r="AF601" s="77">
        <f>IF(Dane!$E$3=1,AO601,IF(Dane!$E$3=2,AU601,AW601))</f>
        <v>0</v>
      </c>
      <c r="AG601" s="77">
        <f>IF(Dane!$E$3=1,AP601,IF(Dane!$E$3=2,AV601,AX601))</f>
        <v>0</v>
      </c>
      <c r="AH601" s="77">
        <f>IF(Dane!$E$3=1,BA601,IF(Dane!$E$3=2,BG601,BI601))</f>
        <v>0</v>
      </c>
      <c r="AI601" s="77">
        <f>IF(Dane!$E$3=1,BB601,IF(Dane!$E$3=2,BH601,BJ601))</f>
        <v>0</v>
      </c>
      <c r="AJ601" s="77">
        <f>IF(Dane!$E$3=1,BM601,IF(Dane!$E$3=2,BS601,BU601))</f>
        <v>0</v>
      </c>
      <c r="AK601" s="77">
        <f>IF(Dane!$E$3=1,BN601,IF(Dane!$E$3=2,BT601,BV601))</f>
        <v>0</v>
      </c>
      <c r="AL601" s="24">
        <f t="shared" si="295"/>
        <v>0</v>
      </c>
      <c r="AM601" s="24">
        <f t="shared" si="296"/>
        <v>0</v>
      </c>
      <c r="AN601" s="24"/>
      <c r="AO601" s="24">
        <f t="shared" si="281"/>
        <v>0</v>
      </c>
      <c r="AP601" s="24">
        <f t="shared" si="297"/>
        <v>0</v>
      </c>
      <c r="AQ601" s="24">
        <f t="shared" si="282"/>
        <v>0</v>
      </c>
      <c r="AR601" s="24">
        <f t="shared" si="283"/>
        <v>0</v>
      </c>
      <c r="AS601" s="24">
        <f t="shared" si="284"/>
        <v>0</v>
      </c>
      <c r="AT601" s="24">
        <f t="shared" si="298"/>
        <v>0</v>
      </c>
      <c r="AU601" s="24">
        <f t="shared" si="307"/>
        <v>0</v>
      </c>
      <c r="AV601" s="24">
        <v>0</v>
      </c>
      <c r="AW601" s="24">
        <f t="shared" si="310"/>
        <v>0</v>
      </c>
      <c r="AX601" s="24">
        <v>0</v>
      </c>
      <c r="AY601" s="24">
        <f t="shared" si="299"/>
        <v>0</v>
      </c>
      <c r="AZ601" s="24">
        <f t="shared" si="300"/>
        <v>0</v>
      </c>
      <c r="BA601" s="24">
        <f t="shared" si="285"/>
        <v>0</v>
      </c>
      <c r="BB601" s="24">
        <f t="shared" si="286"/>
        <v>0</v>
      </c>
      <c r="BC601" s="24">
        <f t="shared" si="287"/>
        <v>0</v>
      </c>
      <c r="BD601" s="24">
        <f t="shared" si="288"/>
        <v>0</v>
      </c>
      <c r="BE601" s="24">
        <f t="shared" si="289"/>
        <v>0</v>
      </c>
      <c r="BF601" s="24">
        <f t="shared" si="301"/>
        <v>0</v>
      </c>
      <c r="BG601" s="24">
        <f t="shared" si="308"/>
        <v>0</v>
      </c>
      <c r="BH601" s="24">
        <v>0</v>
      </c>
      <c r="BI601" s="24">
        <f t="shared" si="302"/>
        <v>0</v>
      </c>
      <c r="BJ601" s="24">
        <v>0</v>
      </c>
      <c r="BK601" s="24">
        <f t="shared" si="303"/>
        <v>0</v>
      </c>
      <c r="BL601" s="24">
        <f t="shared" si="304"/>
        <v>0</v>
      </c>
      <c r="BM601" s="24">
        <f t="shared" si="290"/>
        <v>0</v>
      </c>
      <c r="BN601" s="24">
        <f t="shared" si="291"/>
        <v>0</v>
      </c>
      <c r="BO601" s="24">
        <f t="shared" si="292"/>
        <v>0</v>
      </c>
      <c r="BP601" s="24">
        <f t="shared" si="293"/>
        <v>0</v>
      </c>
      <c r="BQ601" s="24">
        <f t="shared" si="294"/>
        <v>0</v>
      </c>
      <c r="BR601" s="24">
        <f t="shared" si="305"/>
        <v>0</v>
      </c>
      <c r="BS601" s="24">
        <f t="shared" si="309"/>
        <v>0</v>
      </c>
      <c r="BT601" s="24">
        <v>0</v>
      </c>
      <c r="BU601" s="24">
        <f t="shared" si="306"/>
        <v>0</v>
      </c>
      <c r="BV601" s="24">
        <v>0</v>
      </c>
    </row>
    <row r="602" spans="1:74">
      <c r="A602" s="87">
        <v>593</v>
      </c>
      <c r="B602" s="1"/>
      <c r="C602" s="1"/>
      <c r="D602" s="2"/>
      <c r="E602" s="3"/>
      <c r="F602" s="4"/>
      <c r="G602" s="5"/>
      <c r="H602" s="4"/>
      <c r="I602" s="5"/>
      <c r="J602" s="6"/>
      <c r="K602" s="5"/>
      <c r="L602" s="5"/>
      <c r="M602" s="5"/>
      <c r="N602" s="7"/>
      <c r="O602" s="38"/>
      <c r="P602" s="5"/>
      <c r="Q602" s="5"/>
      <c r="R602" s="7"/>
      <c r="S602" s="38"/>
      <c r="T602" s="5"/>
      <c r="U602" s="5"/>
      <c r="V602" s="55"/>
      <c r="W602" s="38"/>
      <c r="X602" s="5"/>
      <c r="Y602" s="5"/>
      <c r="Z602" s="55"/>
      <c r="AA602" s="36">
        <f>IF(Dane!$E$3=1,AO602+BA602+BM602,IF(Dane!$E$3=2,AU602+BG602+BS602,AW602+BI602+BU602))</f>
        <v>0</v>
      </c>
      <c r="AB602" s="16">
        <f>IF(Dane!$E$3=1,AP602+BB602+BN602,IF(Dane!$E$3=2,AV602+BH602+BT602,AX602+BJ602+BV602))</f>
        <v>0</v>
      </c>
      <c r="AC602" s="16">
        <f>IF(((K602*Dane!$C$9)-AA602)&lt;0,0,(K602*Dane!$C$9)-AA602)</f>
        <v>0</v>
      </c>
      <c r="AD602" s="37">
        <f>IFERROR(IF(((L602*Dane!$C$9)-AB602)&lt;0,0,(L602*Dane!$C$9)-AB602),0)</f>
        <v>0</v>
      </c>
      <c r="AE602" s="97"/>
      <c r="AF602" s="77">
        <f>IF(Dane!$E$3=1,AO602,IF(Dane!$E$3=2,AU602,AW602))</f>
        <v>0</v>
      </c>
      <c r="AG602" s="77">
        <f>IF(Dane!$E$3=1,AP602,IF(Dane!$E$3=2,AV602,AX602))</f>
        <v>0</v>
      </c>
      <c r="AH602" s="77">
        <f>IF(Dane!$E$3=1,BA602,IF(Dane!$E$3=2,BG602,BI602))</f>
        <v>0</v>
      </c>
      <c r="AI602" s="77">
        <f>IF(Dane!$E$3=1,BB602,IF(Dane!$E$3=2,BH602,BJ602))</f>
        <v>0</v>
      </c>
      <c r="AJ602" s="77">
        <f>IF(Dane!$E$3=1,BM602,IF(Dane!$E$3=2,BS602,BU602))</f>
        <v>0</v>
      </c>
      <c r="AK602" s="77">
        <f>IF(Dane!$E$3=1,BN602,IF(Dane!$E$3=2,BT602,BV602))</f>
        <v>0</v>
      </c>
      <c r="AL602" s="24">
        <f t="shared" si="295"/>
        <v>0</v>
      </c>
      <c r="AM602" s="24">
        <f t="shared" si="296"/>
        <v>0</v>
      </c>
      <c r="AN602" s="24"/>
      <c r="AO602" s="24">
        <f t="shared" si="281"/>
        <v>0</v>
      </c>
      <c r="AP602" s="24">
        <f t="shared" si="297"/>
        <v>0</v>
      </c>
      <c r="AQ602" s="24">
        <f t="shared" si="282"/>
        <v>0</v>
      </c>
      <c r="AR602" s="24">
        <f t="shared" si="283"/>
        <v>0</v>
      </c>
      <c r="AS602" s="24">
        <f t="shared" si="284"/>
        <v>0</v>
      </c>
      <c r="AT602" s="24">
        <f t="shared" si="298"/>
        <v>0</v>
      </c>
      <c r="AU602" s="24">
        <f t="shared" si="307"/>
        <v>0</v>
      </c>
      <c r="AV602" s="24">
        <v>0</v>
      </c>
      <c r="AW602" s="24">
        <f t="shared" si="310"/>
        <v>0</v>
      </c>
      <c r="AX602" s="24">
        <v>0</v>
      </c>
      <c r="AY602" s="24">
        <f t="shared" si="299"/>
        <v>0</v>
      </c>
      <c r="AZ602" s="24">
        <f t="shared" si="300"/>
        <v>0</v>
      </c>
      <c r="BA602" s="24">
        <f t="shared" si="285"/>
        <v>0</v>
      </c>
      <c r="BB602" s="24">
        <f t="shared" si="286"/>
        <v>0</v>
      </c>
      <c r="BC602" s="24">
        <f t="shared" si="287"/>
        <v>0</v>
      </c>
      <c r="BD602" s="24">
        <f t="shared" si="288"/>
        <v>0</v>
      </c>
      <c r="BE602" s="24">
        <f t="shared" si="289"/>
        <v>0</v>
      </c>
      <c r="BF602" s="24">
        <f t="shared" si="301"/>
        <v>0</v>
      </c>
      <c r="BG602" s="24">
        <f t="shared" si="308"/>
        <v>0</v>
      </c>
      <c r="BH602" s="24">
        <v>0</v>
      </c>
      <c r="BI602" s="24">
        <f t="shared" si="302"/>
        <v>0</v>
      </c>
      <c r="BJ602" s="24">
        <v>0</v>
      </c>
      <c r="BK602" s="24">
        <f t="shared" si="303"/>
        <v>0</v>
      </c>
      <c r="BL602" s="24">
        <f t="shared" si="304"/>
        <v>0</v>
      </c>
      <c r="BM602" s="24">
        <f t="shared" si="290"/>
        <v>0</v>
      </c>
      <c r="BN602" s="24">
        <f t="shared" si="291"/>
        <v>0</v>
      </c>
      <c r="BO602" s="24">
        <f t="shared" si="292"/>
        <v>0</v>
      </c>
      <c r="BP602" s="24">
        <f t="shared" si="293"/>
        <v>0</v>
      </c>
      <c r="BQ602" s="24">
        <f t="shared" si="294"/>
        <v>0</v>
      </c>
      <c r="BR602" s="24">
        <f t="shared" si="305"/>
        <v>0</v>
      </c>
      <c r="BS602" s="24">
        <f t="shared" si="309"/>
        <v>0</v>
      </c>
      <c r="BT602" s="24">
        <v>0</v>
      </c>
      <c r="BU602" s="24">
        <f t="shared" si="306"/>
        <v>0</v>
      </c>
      <c r="BV602" s="24">
        <v>0</v>
      </c>
    </row>
    <row r="603" spans="1:74">
      <c r="A603" s="87">
        <v>594</v>
      </c>
      <c r="B603" s="1"/>
      <c r="C603" s="1"/>
      <c r="D603" s="2"/>
      <c r="E603" s="3"/>
      <c r="F603" s="4"/>
      <c r="G603" s="5"/>
      <c r="H603" s="4"/>
      <c r="I603" s="5"/>
      <c r="J603" s="6"/>
      <c r="K603" s="5"/>
      <c r="L603" s="5"/>
      <c r="M603" s="5"/>
      <c r="N603" s="7"/>
      <c r="O603" s="38"/>
      <c r="P603" s="5"/>
      <c r="Q603" s="5"/>
      <c r="R603" s="7"/>
      <c r="S603" s="38"/>
      <c r="T603" s="5"/>
      <c r="U603" s="5"/>
      <c r="V603" s="55"/>
      <c r="W603" s="38"/>
      <c r="X603" s="5"/>
      <c r="Y603" s="5"/>
      <c r="Z603" s="55"/>
      <c r="AA603" s="36">
        <f>IF(Dane!$E$3=1,AO603+BA603+BM603,IF(Dane!$E$3=2,AU603+BG603+BS603,AW603+BI603+BU603))</f>
        <v>0</v>
      </c>
      <c r="AB603" s="16">
        <f>IF(Dane!$E$3=1,AP603+BB603+BN603,IF(Dane!$E$3=2,AV603+BH603+BT603,AX603+BJ603+BV603))</f>
        <v>0</v>
      </c>
      <c r="AC603" s="16">
        <f>IF(((K603*Dane!$C$9)-AA603)&lt;0,0,(K603*Dane!$C$9)-AA603)</f>
        <v>0</v>
      </c>
      <c r="AD603" s="37">
        <f>IFERROR(IF(((L603*Dane!$C$9)-AB603)&lt;0,0,(L603*Dane!$C$9)-AB603),0)</f>
        <v>0</v>
      </c>
      <c r="AE603" s="97"/>
      <c r="AF603" s="77">
        <f>IF(Dane!$E$3=1,AO603,IF(Dane!$E$3=2,AU603,AW603))</f>
        <v>0</v>
      </c>
      <c r="AG603" s="77">
        <f>IF(Dane!$E$3=1,AP603,IF(Dane!$E$3=2,AV603,AX603))</f>
        <v>0</v>
      </c>
      <c r="AH603" s="77">
        <f>IF(Dane!$E$3=1,BA603,IF(Dane!$E$3=2,BG603,BI603))</f>
        <v>0</v>
      </c>
      <c r="AI603" s="77">
        <f>IF(Dane!$E$3=1,BB603,IF(Dane!$E$3=2,BH603,BJ603))</f>
        <v>0</v>
      </c>
      <c r="AJ603" s="77">
        <f>IF(Dane!$E$3=1,BM603,IF(Dane!$E$3=2,BS603,BU603))</f>
        <v>0</v>
      </c>
      <c r="AK603" s="77">
        <f>IF(Dane!$E$3=1,BN603,IF(Dane!$E$3=2,BT603,BV603))</f>
        <v>0</v>
      </c>
      <c r="AL603" s="24">
        <f t="shared" si="295"/>
        <v>0</v>
      </c>
      <c r="AM603" s="24">
        <f t="shared" si="296"/>
        <v>0</v>
      </c>
      <c r="AN603" s="24"/>
      <c r="AO603" s="24">
        <f t="shared" si="281"/>
        <v>0</v>
      </c>
      <c r="AP603" s="24">
        <f t="shared" si="297"/>
        <v>0</v>
      </c>
      <c r="AQ603" s="24">
        <f t="shared" si="282"/>
        <v>0</v>
      </c>
      <c r="AR603" s="24">
        <f t="shared" si="283"/>
        <v>0</v>
      </c>
      <c r="AS603" s="24">
        <f t="shared" si="284"/>
        <v>0</v>
      </c>
      <c r="AT603" s="24">
        <f t="shared" si="298"/>
        <v>0</v>
      </c>
      <c r="AU603" s="24">
        <f t="shared" si="307"/>
        <v>0</v>
      </c>
      <c r="AV603" s="24">
        <v>0</v>
      </c>
      <c r="AW603" s="24">
        <f t="shared" si="310"/>
        <v>0</v>
      </c>
      <c r="AX603" s="24">
        <v>0</v>
      </c>
      <c r="AY603" s="24">
        <f t="shared" si="299"/>
        <v>0</v>
      </c>
      <c r="AZ603" s="24">
        <f t="shared" si="300"/>
        <v>0</v>
      </c>
      <c r="BA603" s="24">
        <f t="shared" si="285"/>
        <v>0</v>
      </c>
      <c r="BB603" s="24">
        <f t="shared" si="286"/>
        <v>0</v>
      </c>
      <c r="BC603" s="24">
        <f t="shared" si="287"/>
        <v>0</v>
      </c>
      <c r="BD603" s="24">
        <f t="shared" si="288"/>
        <v>0</v>
      </c>
      <c r="BE603" s="24">
        <f t="shared" si="289"/>
        <v>0</v>
      </c>
      <c r="BF603" s="24">
        <f t="shared" si="301"/>
        <v>0</v>
      </c>
      <c r="BG603" s="24">
        <f t="shared" si="308"/>
        <v>0</v>
      </c>
      <c r="BH603" s="24">
        <v>0</v>
      </c>
      <c r="BI603" s="24">
        <f t="shared" si="302"/>
        <v>0</v>
      </c>
      <c r="BJ603" s="24">
        <v>0</v>
      </c>
      <c r="BK603" s="24">
        <f t="shared" si="303"/>
        <v>0</v>
      </c>
      <c r="BL603" s="24">
        <f t="shared" si="304"/>
        <v>0</v>
      </c>
      <c r="BM603" s="24">
        <f t="shared" si="290"/>
        <v>0</v>
      </c>
      <c r="BN603" s="24">
        <f t="shared" si="291"/>
        <v>0</v>
      </c>
      <c r="BO603" s="24">
        <f t="shared" si="292"/>
        <v>0</v>
      </c>
      <c r="BP603" s="24">
        <f t="shared" si="293"/>
        <v>0</v>
      </c>
      <c r="BQ603" s="24">
        <f t="shared" si="294"/>
        <v>0</v>
      </c>
      <c r="BR603" s="24">
        <f t="shared" si="305"/>
        <v>0</v>
      </c>
      <c r="BS603" s="24">
        <f t="shared" si="309"/>
        <v>0</v>
      </c>
      <c r="BT603" s="24">
        <v>0</v>
      </c>
      <c r="BU603" s="24">
        <f t="shared" si="306"/>
        <v>0</v>
      </c>
      <c r="BV603" s="24">
        <v>0</v>
      </c>
    </row>
    <row r="604" spans="1:74">
      <c r="A604" s="87">
        <v>595</v>
      </c>
      <c r="B604" s="1"/>
      <c r="C604" s="1"/>
      <c r="D604" s="2"/>
      <c r="E604" s="3"/>
      <c r="F604" s="4"/>
      <c r="G604" s="5"/>
      <c r="H604" s="4"/>
      <c r="I604" s="5"/>
      <c r="J604" s="6"/>
      <c r="K604" s="5"/>
      <c r="L604" s="5"/>
      <c r="M604" s="5"/>
      <c r="N604" s="7"/>
      <c r="O604" s="38"/>
      <c r="P604" s="5"/>
      <c r="Q604" s="5"/>
      <c r="R604" s="7"/>
      <c r="S604" s="38"/>
      <c r="T604" s="5"/>
      <c r="U604" s="5"/>
      <c r="V604" s="55"/>
      <c r="W604" s="38"/>
      <c r="X604" s="5"/>
      <c r="Y604" s="5"/>
      <c r="Z604" s="55"/>
      <c r="AA604" s="36">
        <f>IF(Dane!$E$3=1,AO604+BA604+BM604,IF(Dane!$E$3=2,AU604+BG604+BS604,AW604+BI604+BU604))</f>
        <v>0</v>
      </c>
      <c r="AB604" s="16">
        <f>IF(Dane!$E$3=1,AP604+BB604+BN604,IF(Dane!$E$3=2,AV604+BH604+BT604,AX604+BJ604+BV604))</f>
        <v>0</v>
      </c>
      <c r="AC604" s="16">
        <f>IF(((K604*Dane!$C$9)-AA604)&lt;0,0,(K604*Dane!$C$9)-AA604)</f>
        <v>0</v>
      </c>
      <c r="AD604" s="37">
        <f>IFERROR(IF(((L604*Dane!$C$9)-AB604)&lt;0,0,(L604*Dane!$C$9)-AB604),0)</f>
        <v>0</v>
      </c>
      <c r="AE604" s="97"/>
      <c r="AF604" s="77">
        <f>IF(Dane!$E$3=1,AO604,IF(Dane!$E$3=2,AU604,AW604))</f>
        <v>0</v>
      </c>
      <c r="AG604" s="77">
        <f>IF(Dane!$E$3=1,AP604,IF(Dane!$E$3=2,AV604,AX604))</f>
        <v>0</v>
      </c>
      <c r="AH604" s="77">
        <f>IF(Dane!$E$3=1,BA604,IF(Dane!$E$3=2,BG604,BI604))</f>
        <v>0</v>
      </c>
      <c r="AI604" s="77">
        <f>IF(Dane!$E$3=1,BB604,IF(Dane!$E$3=2,BH604,BJ604))</f>
        <v>0</v>
      </c>
      <c r="AJ604" s="77">
        <f>IF(Dane!$E$3=1,BM604,IF(Dane!$E$3=2,BS604,BU604))</f>
        <v>0</v>
      </c>
      <c r="AK604" s="77">
        <f>IF(Dane!$E$3=1,BN604,IF(Dane!$E$3=2,BT604,BV604))</f>
        <v>0</v>
      </c>
      <c r="AL604" s="24">
        <f t="shared" si="295"/>
        <v>0</v>
      </c>
      <c r="AM604" s="24">
        <f t="shared" si="296"/>
        <v>0</v>
      </c>
      <c r="AN604" s="24"/>
      <c r="AO604" s="24">
        <f t="shared" si="281"/>
        <v>0</v>
      </c>
      <c r="AP604" s="24">
        <f t="shared" si="297"/>
        <v>0</v>
      </c>
      <c r="AQ604" s="24">
        <f t="shared" si="282"/>
        <v>0</v>
      </c>
      <c r="AR604" s="24">
        <f t="shared" si="283"/>
        <v>0</v>
      </c>
      <c r="AS604" s="24">
        <f t="shared" si="284"/>
        <v>0</v>
      </c>
      <c r="AT604" s="24">
        <f t="shared" si="298"/>
        <v>0</v>
      </c>
      <c r="AU604" s="24">
        <f t="shared" si="307"/>
        <v>0</v>
      </c>
      <c r="AV604" s="24">
        <v>0</v>
      </c>
      <c r="AW604" s="24">
        <f t="shared" si="310"/>
        <v>0</v>
      </c>
      <c r="AX604" s="24">
        <v>0</v>
      </c>
      <c r="AY604" s="24">
        <f t="shared" si="299"/>
        <v>0</v>
      </c>
      <c r="AZ604" s="24">
        <f t="shared" si="300"/>
        <v>0</v>
      </c>
      <c r="BA604" s="24">
        <f t="shared" si="285"/>
        <v>0</v>
      </c>
      <c r="BB604" s="24">
        <f t="shared" si="286"/>
        <v>0</v>
      </c>
      <c r="BC604" s="24">
        <f t="shared" si="287"/>
        <v>0</v>
      </c>
      <c r="BD604" s="24">
        <f t="shared" si="288"/>
        <v>0</v>
      </c>
      <c r="BE604" s="24">
        <f t="shared" si="289"/>
        <v>0</v>
      </c>
      <c r="BF604" s="24">
        <f t="shared" si="301"/>
        <v>0</v>
      </c>
      <c r="BG604" s="24">
        <f t="shared" si="308"/>
        <v>0</v>
      </c>
      <c r="BH604" s="24">
        <v>0</v>
      </c>
      <c r="BI604" s="24">
        <f t="shared" si="302"/>
        <v>0</v>
      </c>
      <c r="BJ604" s="24">
        <v>0</v>
      </c>
      <c r="BK604" s="24">
        <f t="shared" si="303"/>
        <v>0</v>
      </c>
      <c r="BL604" s="24">
        <f t="shared" si="304"/>
        <v>0</v>
      </c>
      <c r="BM604" s="24">
        <f t="shared" si="290"/>
        <v>0</v>
      </c>
      <c r="BN604" s="24">
        <f t="shared" si="291"/>
        <v>0</v>
      </c>
      <c r="BO604" s="24">
        <f t="shared" si="292"/>
        <v>0</v>
      </c>
      <c r="BP604" s="24">
        <f t="shared" si="293"/>
        <v>0</v>
      </c>
      <c r="BQ604" s="24">
        <f t="shared" si="294"/>
        <v>0</v>
      </c>
      <c r="BR604" s="24">
        <f t="shared" si="305"/>
        <v>0</v>
      </c>
      <c r="BS604" s="24">
        <f t="shared" si="309"/>
        <v>0</v>
      </c>
      <c r="BT604" s="24">
        <v>0</v>
      </c>
      <c r="BU604" s="24">
        <f t="shared" si="306"/>
        <v>0</v>
      </c>
      <c r="BV604" s="24">
        <v>0</v>
      </c>
    </row>
    <row r="605" spans="1:74">
      <c r="A605" s="87">
        <v>596</v>
      </c>
      <c r="B605" s="1"/>
      <c r="C605" s="1"/>
      <c r="D605" s="2"/>
      <c r="E605" s="3"/>
      <c r="F605" s="4"/>
      <c r="G605" s="5"/>
      <c r="H605" s="4"/>
      <c r="I605" s="5"/>
      <c r="J605" s="6"/>
      <c r="K605" s="5"/>
      <c r="L605" s="5"/>
      <c r="M605" s="5"/>
      <c r="N605" s="7"/>
      <c r="O605" s="38"/>
      <c r="P605" s="5"/>
      <c r="Q605" s="5"/>
      <c r="R605" s="7"/>
      <c r="S605" s="38"/>
      <c r="T605" s="5"/>
      <c r="U605" s="5"/>
      <c r="V605" s="55"/>
      <c r="W605" s="38"/>
      <c r="X605" s="5"/>
      <c r="Y605" s="5"/>
      <c r="Z605" s="55"/>
      <c r="AA605" s="36">
        <f>IF(Dane!$E$3=1,AO605+BA605+BM605,IF(Dane!$E$3=2,AU605+BG605+BS605,AW605+BI605+BU605))</f>
        <v>0</v>
      </c>
      <c r="AB605" s="16">
        <f>IF(Dane!$E$3=1,AP605+BB605+BN605,IF(Dane!$E$3=2,AV605+BH605+BT605,AX605+BJ605+BV605))</f>
        <v>0</v>
      </c>
      <c r="AC605" s="16">
        <f>IF(((K605*Dane!$C$9)-AA605)&lt;0,0,(K605*Dane!$C$9)-AA605)</f>
        <v>0</v>
      </c>
      <c r="AD605" s="37">
        <f>IFERROR(IF(((L605*Dane!$C$9)-AB605)&lt;0,0,(L605*Dane!$C$9)-AB605),0)</f>
        <v>0</v>
      </c>
      <c r="AE605" s="97"/>
      <c r="AF605" s="77">
        <f>IF(Dane!$E$3=1,AO605,IF(Dane!$E$3=2,AU605,AW605))</f>
        <v>0</v>
      </c>
      <c r="AG605" s="77">
        <f>IF(Dane!$E$3=1,AP605,IF(Dane!$E$3=2,AV605,AX605))</f>
        <v>0</v>
      </c>
      <c r="AH605" s="77">
        <f>IF(Dane!$E$3=1,BA605,IF(Dane!$E$3=2,BG605,BI605))</f>
        <v>0</v>
      </c>
      <c r="AI605" s="77">
        <f>IF(Dane!$E$3=1,BB605,IF(Dane!$E$3=2,BH605,BJ605))</f>
        <v>0</v>
      </c>
      <c r="AJ605" s="77">
        <f>IF(Dane!$E$3=1,BM605,IF(Dane!$E$3=2,BS605,BU605))</f>
        <v>0</v>
      </c>
      <c r="AK605" s="77">
        <f>IF(Dane!$E$3=1,BN605,IF(Dane!$E$3=2,BT605,BV605))</f>
        <v>0</v>
      </c>
      <c r="AL605" s="24">
        <f t="shared" si="295"/>
        <v>0</v>
      </c>
      <c r="AM605" s="24">
        <f t="shared" si="296"/>
        <v>0</v>
      </c>
      <c r="AN605" s="24"/>
      <c r="AO605" s="24">
        <f t="shared" si="281"/>
        <v>0</v>
      </c>
      <c r="AP605" s="24">
        <f t="shared" si="297"/>
        <v>0</v>
      </c>
      <c r="AQ605" s="24">
        <f t="shared" si="282"/>
        <v>0</v>
      </c>
      <c r="AR605" s="24">
        <f t="shared" si="283"/>
        <v>0</v>
      </c>
      <c r="AS605" s="24">
        <f t="shared" si="284"/>
        <v>0</v>
      </c>
      <c r="AT605" s="24">
        <f t="shared" si="298"/>
        <v>0</v>
      </c>
      <c r="AU605" s="24">
        <f t="shared" si="307"/>
        <v>0</v>
      </c>
      <c r="AV605" s="24">
        <v>0</v>
      </c>
      <c r="AW605" s="24">
        <f t="shared" si="310"/>
        <v>0</v>
      </c>
      <c r="AX605" s="24">
        <v>0</v>
      </c>
      <c r="AY605" s="24">
        <f t="shared" si="299"/>
        <v>0</v>
      </c>
      <c r="AZ605" s="24">
        <f t="shared" si="300"/>
        <v>0</v>
      </c>
      <c r="BA605" s="24">
        <f t="shared" si="285"/>
        <v>0</v>
      </c>
      <c r="BB605" s="24">
        <f t="shared" si="286"/>
        <v>0</v>
      </c>
      <c r="BC605" s="24">
        <f t="shared" si="287"/>
        <v>0</v>
      </c>
      <c r="BD605" s="24">
        <f t="shared" si="288"/>
        <v>0</v>
      </c>
      <c r="BE605" s="24">
        <f t="shared" si="289"/>
        <v>0</v>
      </c>
      <c r="BF605" s="24">
        <f t="shared" si="301"/>
        <v>0</v>
      </c>
      <c r="BG605" s="24">
        <f t="shared" si="308"/>
        <v>0</v>
      </c>
      <c r="BH605" s="24">
        <v>0</v>
      </c>
      <c r="BI605" s="24">
        <f t="shared" si="302"/>
        <v>0</v>
      </c>
      <c r="BJ605" s="24">
        <v>0</v>
      </c>
      <c r="BK605" s="24">
        <f t="shared" si="303"/>
        <v>0</v>
      </c>
      <c r="BL605" s="24">
        <f t="shared" si="304"/>
        <v>0</v>
      </c>
      <c r="BM605" s="24">
        <f t="shared" si="290"/>
        <v>0</v>
      </c>
      <c r="BN605" s="24">
        <f t="shared" si="291"/>
        <v>0</v>
      </c>
      <c r="BO605" s="24">
        <f t="shared" si="292"/>
        <v>0</v>
      </c>
      <c r="BP605" s="24">
        <f t="shared" si="293"/>
        <v>0</v>
      </c>
      <c r="BQ605" s="24">
        <f t="shared" si="294"/>
        <v>0</v>
      </c>
      <c r="BR605" s="24">
        <f t="shared" si="305"/>
        <v>0</v>
      </c>
      <c r="BS605" s="24">
        <f t="shared" si="309"/>
        <v>0</v>
      </c>
      <c r="BT605" s="24">
        <v>0</v>
      </c>
      <c r="BU605" s="24">
        <f t="shared" si="306"/>
        <v>0</v>
      </c>
      <c r="BV605" s="24">
        <v>0</v>
      </c>
    </row>
    <row r="606" spans="1:74">
      <c r="A606" s="87">
        <v>597</v>
      </c>
      <c r="B606" s="1"/>
      <c r="C606" s="1"/>
      <c r="D606" s="2"/>
      <c r="E606" s="3"/>
      <c r="F606" s="4"/>
      <c r="G606" s="5"/>
      <c r="H606" s="4"/>
      <c r="I606" s="5"/>
      <c r="J606" s="6"/>
      <c r="K606" s="5"/>
      <c r="L606" s="5"/>
      <c r="M606" s="5"/>
      <c r="N606" s="7"/>
      <c r="O606" s="38"/>
      <c r="P606" s="5"/>
      <c r="Q606" s="5"/>
      <c r="R606" s="7"/>
      <c r="S606" s="38"/>
      <c r="T606" s="5"/>
      <c r="U606" s="5"/>
      <c r="V606" s="55"/>
      <c r="W606" s="38"/>
      <c r="X606" s="5"/>
      <c r="Y606" s="5"/>
      <c r="Z606" s="55"/>
      <c r="AA606" s="36">
        <f>IF(Dane!$E$3=1,AO606+BA606+BM606,IF(Dane!$E$3=2,AU606+BG606+BS606,AW606+BI606+BU606))</f>
        <v>0</v>
      </c>
      <c r="AB606" s="16">
        <f>IF(Dane!$E$3=1,AP606+BB606+BN606,IF(Dane!$E$3=2,AV606+BH606+BT606,AX606+BJ606+BV606))</f>
        <v>0</v>
      </c>
      <c r="AC606" s="16">
        <f>IF(((K606*Dane!$C$9)-AA606)&lt;0,0,(K606*Dane!$C$9)-AA606)</f>
        <v>0</v>
      </c>
      <c r="AD606" s="37">
        <f>IFERROR(IF(((L606*Dane!$C$9)-AB606)&lt;0,0,(L606*Dane!$C$9)-AB606),0)</f>
        <v>0</v>
      </c>
      <c r="AE606" s="97"/>
      <c r="AF606" s="77">
        <f>IF(Dane!$E$3=1,AO606,IF(Dane!$E$3=2,AU606,AW606))</f>
        <v>0</v>
      </c>
      <c r="AG606" s="77">
        <f>IF(Dane!$E$3=1,AP606,IF(Dane!$E$3=2,AV606,AX606))</f>
        <v>0</v>
      </c>
      <c r="AH606" s="77">
        <f>IF(Dane!$E$3=1,BA606,IF(Dane!$E$3=2,BG606,BI606))</f>
        <v>0</v>
      </c>
      <c r="AI606" s="77">
        <f>IF(Dane!$E$3=1,BB606,IF(Dane!$E$3=2,BH606,BJ606))</f>
        <v>0</v>
      </c>
      <c r="AJ606" s="77">
        <f>IF(Dane!$E$3=1,BM606,IF(Dane!$E$3=2,BS606,BU606))</f>
        <v>0</v>
      </c>
      <c r="AK606" s="77">
        <f>IF(Dane!$E$3=1,BN606,IF(Dane!$E$3=2,BT606,BV606))</f>
        <v>0</v>
      </c>
      <c r="AL606" s="24">
        <f t="shared" si="295"/>
        <v>0</v>
      </c>
      <c r="AM606" s="24">
        <f t="shared" si="296"/>
        <v>0</v>
      </c>
      <c r="AN606" s="24"/>
      <c r="AO606" s="24">
        <f t="shared" si="281"/>
        <v>0</v>
      </c>
      <c r="AP606" s="24">
        <f t="shared" si="297"/>
        <v>0</v>
      </c>
      <c r="AQ606" s="24">
        <f t="shared" si="282"/>
        <v>0</v>
      </c>
      <c r="AR606" s="24">
        <f t="shared" si="283"/>
        <v>0</v>
      </c>
      <c r="AS606" s="24">
        <f t="shared" si="284"/>
        <v>0</v>
      </c>
      <c r="AT606" s="24">
        <f t="shared" si="298"/>
        <v>0</v>
      </c>
      <c r="AU606" s="24">
        <f t="shared" si="307"/>
        <v>0</v>
      </c>
      <c r="AV606" s="24">
        <v>0</v>
      </c>
      <c r="AW606" s="24">
        <f t="shared" si="310"/>
        <v>0</v>
      </c>
      <c r="AX606" s="24">
        <v>0</v>
      </c>
      <c r="AY606" s="24">
        <f t="shared" si="299"/>
        <v>0</v>
      </c>
      <c r="AZ606" s="24">
        <f t="shared" si="300"/>
        <v>0</v>
      </c>
      <c r="BA606" s="24">
        <f t="shared" si="285"/>
        <v>0</v>
      </c>
      <c r="BB606" s="24">
        <f t="shared" si="286"/>
        <v>0</v>
      </c>
      <c r="BC606" s="24">
        <f t="shared" si="287"/>
        <v>0</v>
      </c>
      <c r="BD606" s="24">
        <f t="shared" si="288"/>
        <v>0</v>
      </c>
      <c r="BE606" s="24">
        <f t="shared" si="289"/>
        <v>0</v>
      </c>
      <c r="BF606" s="24">
        <f t="shared" si="301"/>
        <v>0</v>
      </c>
      <c r="BG606" s="24">
        <f t="shared" si="308"/>
        <v>0</v>
      </c>
      <c r="BH606" s="24">
        <v>0</v>
      </c>
      <c r="BI606" s="24">
        <f t="shared" si="302"/>
        <v>0</v>
      </c>
      <c r="BJ606" s="24">
        <v>0</v>
      </c>
      <c r="BK606" s="24">
        <f t="shared" si="303"/>
        <v>0</v>
      </c>
      <c r="BL606" s="24">
        <f t="shared" si="304"/>
        <v>0</v>
      </c>
      <c r="BM606" s="24">
        <f t="shared" si="290"/>
        <v>0</v>
      </c>
      <c r="BN606" s="24">
        <f t="shared" si="291"/>
        <v>0</v>
      </c>
      <c r="BO606" s="24">
        <f t="shared" si="292"/>
        <v>0</v>
      </c>
      <c r="BP606" s="24">
        <f t="shared" si="293"/>
        <v>0</v>
      </c>
      <c r="BQ606" s="24">
        <f t="shared" si="294"/>
        <v>0</v>
      </c>
      <c r="BR606" s="24">
        <f t="shared" si="305"/>
        <v>0</v>
      </c>
      <c r="BS606" s="24">
        <f t="shared" si="309"/>
        <v>0</v>
      </c>
      <c r="BT606" s="24">
        <v>0</v>
      </c>
      <c r="BU606" s="24">
        <f t="shared" si="306"/>
        <v>0</v>
      </c>
      <c r="BV606" s="24">
        <v>0</v>
      </c>
    </row>
    <row r="607" spans="1:74">
      <c r="A607" s="87">
        <v>598</v>
      </c>
      <c r="B607" s="1"/>
      <c r="C607" s="1"/>
      <c r="D607" s="2"/>
      <c r="E607" s="3"/>
      <c r="F607" s="4"/>
      <c r="G607" s="5"/>
      <c r="H607" s="4"/>
      <c r="I607" s="5"/>
      <c r="J607" s="6"/>
      <c r="K607" s="5"/>
      <c r="L607" s="5"/>
      <c r="M607" s="5"/>
      <c r="N607" s="7"/>
      <c r="O607" s="38"/>
      <c r="P607" s="5"/>
      <c r="Q607" s="5"/>
      <c r="R607" s="7"/>
      <c r="S607" s="38"/>
      <c r="T607" s="5"/>
      <c r="U607" s="5"/>
      <c r="V607" s="55"/>
      <c r="W607" s="38"/>
      <c r="X607" s="5"/>
      <c r="Y607" s="5"/>
      <c r="Z607" s="55"/>
      <c r="AA607" s="36">
        <f>IF(Dane!$E$3=1,AO607+BA607+BM607,IF(Dane!$E$3=2,AU607+BG607+BS607,AW607+BI607+BU607))</f>
        <v>0</v>
      </c>
      <c r="AB607" s="16">
        <f>IF(Dane!$E$3=1,AP607+BB607+BN607,IF(Dane!$E$3=2,AV607+BH607+BT607,AX607+BJ607+BV607))</f>
        <v>0</v>
      </c>
      <c r="AC607" s="16">
        <f>IF(((K607*Dane!$C$9)-AA607)&lt;0,0,(K607*Dane!$C$9)-AA607)</f>
        <v>0</v>
      </c>
      <c r="AD607" s="37">
        <f>IFERROR(IF(((L607*Dane!$C$9)-AB607)&lt;0,0,(L607*Dane!$C$9)-AB607),0)</f>
        <v>0</v>
      </c>
      <c r="AE607" s="97"/>
      <c r="AF607" s="77">
        <f>IF(Dane!$E$3=1,AO607,IF(Dane!$E$3=2,AU607,AW607))</f>
        <v>0</v>
      </c>
      <c r="AG607" s="77">
        <f>IF(Dane!$E$3=1,AP607,IF(Dane!$E$3=2,AV607,AX607))</f>
        <v>0</v>
      </c>
      <c r="AH607" s="77">
        <f>IF(Dane!$E$3=1,BA607,IF(Dane!$E$3=2,BG607,BI607))</f>
        <v>0</v>
      </c>
      <c r="AI607" s="77">
        <f>IF(Dane!$E$3=1,BB607,IF(Dane!$E$3=2,BH607,BJ607))</f>
        <v>0</v>
      </c>
      <c r="AJ607" s="77">
        <f>IF(Dane!$E$3=1,BM607,IF(Dane!$E$3=2,BS607,BU607))</f>
        <v>0</v>
      </c>
      <c r="AK607" s="77">
        <f>IF(Dane!$E$3=1,BN607,IF(Dane!$E$3=2,BT607,BV607))</f>
        <v>0</v>
      </c>
      <c r="AL607" s="24">
        <f t="shared" si="295"/>
        <v>0</v>
      </c>
      <c r="AM607" s="24">
        <f t="shared" si="296"/>
        <v>0</v>
      </c>
      <c r="AN607" s="24"/>
      <c r="AO607" s="24">
        <f t="shared" si="281"/>
        <v>0</v>
      </c>
      <c r="AP607" s="24">
        <f t="shared" si="297"/>
        <v>0</v>
      </c>
      <c r="AQ607" s="24">
        <f t="shared" si="282"/>
        <v>0</v>
      </c>
      <c r="AR607" s="24">
        <f t="shared" si="283"/>
        <v>0</v>
      </c>
      <c r="AS607" s="24">
        <f t="shared" si="284"/>
        <v>0</v>
      </c>
      <c r="AT607" s="24">
        <f t="shared" si="298"/>
        <v>0</v>
      </c>
      <c r="AU607" s="24">
        <f t="shared" si="307"/>
        <v>0</v>
      </c>
      <c r="AV607" s="24">
        <v>0</v>
      </c>
      <c r="AW607" s="24">
        <f t="shared" si="310"/>
        <v>0</v>
      </c>
      <c r="AX607" s="24">
        <v>0</v>
      </c>
      <c r="AY607" s="24">
        <f t="shared" si="299"/>
        <v>0</v>
      </c>
      <c r="AZ607" s="24">
        <f t="shared" si="300"/>
        <v>0</v>
      </c>
      <c r="BA607" s="24">
        <f t="shared" si="285"/>
        <v>0</v>
      </c>
      <c r="BB607" s="24">
        <f t="shared" si="286"/>
        <v>0</v>
      </c>
      <c r="BC607" s="24">
        <f t="shared" si="287"/>
        <v>0</v>
      </c>
      <c r="BD607" s="24">
        <f t="shared" si="288"/>
        <v>0</v>
      </c>
      <c r="BE607" s="24">
        <f t="shared" si="289"/>
        <v>0</v>
      </c>
      <c r="BF607" s="24">
        <f t="shared" si="301"/>
        <v>0</v>
      </c>
      <c r="BG607" s="24">
        <f t="shared" si="308"/>
        <v>0</v>
      </c>
      <c r="BH607" s="24">
        <v>0</v>
      </c>
      <c r="BI607" s="24">
        <f t="shared" si="302"/>
        <v>0</v>
      </c>
      <c r="BJ607" s="24">
        <v>0</v>
      </c>
      <c r="BK607" s="24">
        <f t="shared" si="303"/>
        <v>0</v>
      </c>
      <c r="BL607" s="24">
        <f t="shared" si="304"/>
        <v>0</v>
      </c>
      <c r="BM607" s="24">
        <f t="shared" si="290"/>
        <v>0</v>
      </c>
      <c r="BN607" s="24">
        <f t="shared" si="291"/>
        <v>0</v>
      </c>
      <c r="BO607" s="24">
        <f t="shared" si="292"/>
        <v>0</v>
      </c>
      <c r="BP607" s="24">
        <f t="shared" si="293"/>
        <v>0</v>
      </c>
      <c r="BQ607" s="24">
        <f t="shared" si="294"/>
        <v>0</v>
      </c>
      <c r="BR607" s="24">
        <f t="shared" si="305"/>
        <v>0</v>
      </c>
      <c r="BS607" s="24">
        <f t="shared" si="309"/>
        <v>0</v>
      </c>
      <c r="BT607" s="24">
        <v>0</v>
      </c>
      <c r="BU607" s="24">
        <f t="shared" si="306"/>
        <v>0</v>
      </c>
      <c r="BV607" s="24">
        <v>0</v>
      </c>
    </row>
    <row r="608" spans="1:74">
      <c r="A608" s="87">
        <v>599</v>
      </c>
      <c r="B608" s="1"/>
      <c r="C608" s="1"/>
      <c r="D608" s="2"/>
      <c r="E608" s="3"/>
      <c r="F608" s="4"/>
      <c r="G608" s="5"/>
      <c r="H608" s="4"/>
      <c r="I608" s="5"/>
      <c r="J608" s="6"/>
      <c r="K608" s="5"/>
      <c r="L608" s="5"/>
      <c r="M608" s="5"/>
      <c r="N608" s="7"/>
      <c r="O608" s="38"/>
      <c r="P608" s="5"/>
      <c r="Q608" s="5"/>
      <c r="R608" s="7"/>
      <c r="S608" s="38"/>
      <c r="T608" s="5"/>
      <c r="U608" s="5"/>
      <c r="V608" s="55"/>
      <c r="W608" s="38"/>
      <c r="X608" s="5"/>
      <c r="Y608" s="5"/>
      <c r="Z608" s="55"/>
      <c r="AA608" s="36">
        <f>IF(Dane!$E$3=1,AO608+BA608+BM608,IF(Dane!$E$3=2,AU608+BG608+BS608,AW608+BI608+BU608))</f>
        <v>0</v>
      </c>
      <c r="AB608" s="16">
        <f>IF(Dane!$E$3=1,AP608+BB608+BN608,IF(Dane!$E$3=2,AV608+BH608+BT608,AX608+BJ608+BV608))</f>
        <v>0</v>
      </c>
      <c r="AC608" s="16">
        <f>IF(((K608*Dane!$C$9)-AA608)&lt;0,0,(K608*Dane!$C$9)-AA608)</f>
        <v>0</v>
      </c>
      <c r="AD608" s="37">
        <f>IFERROR(IF(((L608*Dane!$C$9)-AB608)&lt;0,0,(L608*Dane!$C$9)-AB608),0)</f>
        <v>0</v>
      </c>
      <c r="AE608" s="97"/>
      <c r="AF608" s="77">
        <f>IF(Dane!$E$3=1,AO608,IF(Dane!$E$3=2,AU608,AW608))</f>
        <v>0</v>
      </c>
      <c r="AG608" s="77">
        <f>IF(Dane!$E$3=1,AP608,IF(Dane!$E$3=2,AV608,AX608))</f>
        <v>0</v>
      </c>
      <c r="AH608" s="77">
        <f>IF(Dane!$E$3=1,BA608,IF(Dane!$E$3=2,BG608,BI608))</f>
        <v>0</v>
      </c>
      <c r="AI608" s="77">
        <f>IF(Dane!$E$3=1,BB608,IF(Dane!$E$3=2,BH608,BJ608))</f>
        <v>0</v>
      </c>
      <c r="AJ608" s="77">
        <f>IF(Dane!$E$3=1,BM608,IF(Dane!$E$3=2,BS608,BU608))</f>
        <v>0</v>
      </c>
      <c r="AK608" s="77">
        <f>IF(Dane!$E$3=1,BN608,IF(Dane!$E$3=2,BT608,BV608))</f>
        <v>0</v>
      </c>
      <c r="AL608" s="24">
        <f t="shared" si="295"/>
        <v>0</v>
      </c>
      <c r="AM608" s="24">
        <f t="shared" si="296"/>
        <v>0</v>
      </c>
      <c r="AN608" s="24"/>
      <c r="AO608" s="24">
        <f t="shared" si="281"/>
        <v>0</v>
      </c>
      <c r="AP608" s="24">
        <f t="shared" si="297"/>
        <v>0</v>
      </c>
      <c r="AQ608" s="24">
        <f t="shared" si="282"/>
        <v>0</v>
      </c>
      <c r="AR608" s="24">
        <f t="shared" si="283"/>
        <v>0</v>
      </c>
      <c r="AS608" s="24">
        <f t="shared" si="284"/>
        <v>0</v>
      </c>
      <c r="AT608" s="24">
        <f t="shared" si="298"/>
        <v>0</v>
      </c>
      <c r="AU608" s="24">
        <f t="shared" si="307"/>
        <v>0</v>
      </c>
      <c r="AV608" s="24">
        <v>0</v>
      </c>
      <c r="AW608" s="24">
        <f t="shared" si="310"/>
        <v>0</v>
      </c>
      <c r="AX608" s="24">
        <v>0</v>
      </c>
      <c r="AY608" s="24">
        <f t="shared" si="299"/>
        <v>0</v>
      </c>
      <c r="AZ608" s="24">
        <f t="shared" si="300"/>
        <v>0</v>
      </c>
      <c r="BA608" s="24">
        <f t="shared" si="285"/>
        <v>0</v>
      </c>
      <c r="BB608" s="24">
        <f t="shared" si="286"/>
        <v>0</v>
      </c>
      <c r="BC608" s="24">
        <f t="shared" si="287"/>
        <v>0</v>
      </c>
      <c r="BD608" s="24">
        <f t="shared" si="288"/>
        <v>0</v>
      </c>
      <c r="BE608" s="24">
        <f t="shared" si="289"/>
        <v>0</v>
      </c>
      <c r="BF608" s="24">
        <f t="shared" si="301"/>
        <v>0</v>
      </c>
      <c r="BG608" s="24">
        <f t="shared" si="308"/>
        <v>0</v>
      </c>
      <c r="BH608" s="24">
        <v>0</v>
      </c>
      <c r="BI608" s="24">
        <f t="shared" si="302"/>
        <v>0</v>
      </c>
      <c r="BJ608" s="24">
        <v>0</v>
      </c>
      <c r="BK608" s="24">
        <f t="shared" si="303"/>
        <v>0</v>
      </c>
      <c r="BL608" s="24">
        <f t="shared" si="304"/>
        <v>0</v>
      </c>
      <c r="BM608" s="24">
        <f t="shared" si="290"/>
        <v>0</v>
      </c>
      <c r="BN608" s="24">
        <f t="shared" si="291"/>
        <v>0</v>
      </c>
      <c r="BO608" s="24">
        <f t="shared" si="292"/>
        <v>0</v>
      </c>
      <c r="BP608" s="24">
        <f t="shared" si="293"/>
        <v>0</v>
      </c>
      <c r="BQ608" s="24">
        <f t="shared" si="294"/>
        <v>0</v>
      </c>
      <c r="BR608" s="24">
        <f t="shared" si="305"/>
        <v>0</v>
      </c>
      <c r="BS608" s="24">
        <f t="shared" si="309"/>
        <v>0</v>
      </c>
      <c r="BT608" s="24">
        <v>0</v>
      </c>
      <c r="BU608" s="24">
        <f t="shared" si="306"/>
        <v>0</v>
      </c>
      <c r="BV608" s="24">
        <v>0</v>
      </c>
    </row>
    <row r="609" spans="1:74">
      <c r="A609" s="87">
        <v>600</v>
      </c>
      <c r="B609" s="1"/>
      <c r="C609" s="1"/>
      <c r="D609" s="2"/>
      <c r="E609" s="3"/>
      <c r="F609" s="4"/>
      <c r="G609" s="5"/>
      <c r="H609" s="4"/>
      <c r="I609" s="5"/>
      <c r="J609" s="6"/>
      <c r="K609" s="5"/>
      <c r="L609" s="5"/>
      <c r="M609" s="5"/>
      <c r="N609" s="7"/>
      <c r="O609" s="38"/>
      <c r="P609" s="5"/>
      <c r="Q609" s="5"/>
      <c r="R609" s="7"/>
      <c r="S609" s="38"/>
      <c r="T609" s="5"/>
      <c r="U609" s="5"/>
      <c r="V609" s="55"/>
      <c r="W609" s="38"/>
      <c r="X609" s="5"/>
      <c r="Y609" s="5"/>
      <c r="Z609" s="55"/>
      <c r="AA609" s="36">
        <f>IF(Dane!$E$3=1,AO609+BA609+BM609,IF(Dane!$E$3=2,AU609+BG609+BS609,AW609+BI609+BU609))</f>
        <v>0</v>
      </c>
      <c r="AB609" s="16">
        <f>IF(Dane!$E$3=1,AP609+BB609+BN609,IF(Dane!$E$3=2,AV609+BH609+BT609,AX609+BJ609+BV609))</f>
        <v>0</v>
      </c>
      <c r="AC609" s="16">
        <f>IF(((K609*Dane!$C$9)-AA609)&lt;0,0,(K609*Dane!$C$9)-AA609)</f>
        <v>0</v>
      </c>
      <c r="AD609" s="37">
        <f>IFERROR(IF(((L609*Dane!$C$9)-AB609)&lt;0,0,(L609*Dane!$C$9)-AB609),0)</f>
        <v>0</v>
      </c>
      <c r="AE609" s="97"/>
      <c r="AF609" s="77">
        <f>IF(Dane!$E$3=1,AO609,IF(Dane!$E$3=2,AU609,AW609))</f>
        <v>0</v>
      </c>
      <c r="AG609" s="77">
        <f>IF(Dane!$E$3=1,AP609,IF(Dane!$E$3=2,AV609,AX609))</f>
        <v>0</v>
      </c>
      <c r="AH609" s="77">
        <f>IF(Dane!$E$3=1,BA609,IF(Dane!$E$3=2,BG609,BI609))</f>
        <v>0</v>
      </c>
      <c r="AI609" s="77">
        <f>IF(Dane!$E$3=1,BB609,IF(Dane!$E$3=2,BH609,BJ609))</f>
        <v>0</v>
      </c>
      <c r="AJ609" s="77">
        <f>IF(Dane!$E$3=1,BM609,IF(Dane!$E$3=2,BS609,BU609))</f>
        <v>0</v>
      </c>
      <c r="AK609" s="77">
        <f>IF(Dane!$E$3=1,BN609,IF(Dane!$E$3=2,BT609,BV609))</f>
        <v>0</v>
      </c>
      <c r="AL609" s="24">
        <f t="shared" si="295"/>
        <v>0</v>
      </c>
      <c r="AM609" s="24">
        <f t="shared" si="296"/>
        <v>0</v>
      </c>
      <c r="AN609" s="24"/>
      <c r="AO609" s="24">
        <f t="shared" si="281"/>
        <v>0</v>
      </c>
      <c r="AP609" s="24">
        <f t="shared" si="297"/>
        <v>0</v>
      </c>
      <c r="AQ609" s="24">
        <f t="shared" si="282"/>
        <v>0</v>
      </c>
      <c r="AR609" s="24">
        <f t="shared" si="283"/>
        <v>0</v>
      </c>
      <c r="AS609" s="24">
        <f t="shared" si="284"/>
        <v>0</v>
      </c>
      <c r="AT609" s="24">
        <f t="shared" si="298"/>
        <v>0</v>
      </c>
      <c r="AU609" s="24">
        <f t="shared" si="307"/>
        <v>0</v>
      </c>
      <c r="AV609" s="24">
        <v>0</v>
      </c>
      <c r="AW609" s="24">
        <f t="shared" si="310"/>
        <v>0</v>
      </c>
      <c r="AX609" s="24">
        <v>0</v>
      </c>
      <c r="AY609" s="24">
        <f t="shared" si="299"/>
        <v>0</v>
      </c>
      <c r="AZ609" s="24">
        <f t="shared" si="300"/>
        <v>0</v>
      </c>
      <c r="BA609" s="24">
        <f t="shared" si="285"/>
        <v>0</v>
      </c>
      <c r="BB609" s="24">
        <f t="shared" si="286"/>
        <v>0</v>
      </c>
      <c r="BC609" s="24">
        <f t="shared" si="287"/>
        <v>0</v>
      </c>
      <c r="BD609" s="24">
        <f t="shared" si="288"/>
        <v>0</v>
      </c>
      <c r="BE609" s="24">
        <f t="shared" si="289"/>
        <v>0</v>
      </c>
      <c r="BF609" s="24">
        <f t="shared" si="301"/>
        <v>0</v>
      </c>
      <c r="BG609" s="24">
        <f t="shared" si="308"/>
        <v>0</v>
      </c>
      <c r="BH609" s="24">
        <v>0</v>
      </c>
      <c r="BI609" s="24">
        <f t="shared" si="302"/>
        <v>0</v>
      </c>
      <c r="BJ609" s="24">
        <v>0</v>
      </c>
      <c r="BK609" s="24">
        <f t="shared" si="303"/>
        <v>0</v>
      </c>
      <c r="BL609" s="24">
        <f t="shared" si="304"/>
        <v>0</v>
      </c>
      <c r="BM609" s="24">
        <f t="shared" si="290"/>
        <v>0</v>
      </c>
      <c r="BN609" s="24">
        <f t="shared" si="291"/>
        <v>0</v>
      </c>
      <c r="BO609" s="24">
        <f t="shared" si="292"/>
        <v>0</v>
      </c>
      <c r="BP609" s="24">
        <f t="shared" si="293"/>
        <v>0</v>
      </c>
      <c r="BQ609" s="24">
        <f t="shared" si="294"/>
        <v>0</v>
      </c>
      <c r="BR609" s="24">
        <f t="shared" si="305"/>
        <v>0</v>
      </c>
      <c r="BS609" s="24">
        <f t="shared" si="309"/>
        <v>0</v>
      </c>
      <c r="BT609" s="24">
        <v>0</v>
      </c>
      <c r="BU609" s="24">
        <f t="shared" si="306"/>
        <v>0</v>
      </c>
      <c r="BV609" s="24">
        <v>0</v>
      </c>
    </row>
    <row r="610" spans="1:74">
      <c r="A610" s="87">
        <v>601</v>
      </c>
      <c r="B610" s="1"/>
      <c r="C610" s="1"/>
      <c r="D610" s="2"/>
      <c r="E610" s="3"/>
      <c r="F610" s="4"/>
      <c r="G610" s="5"/>
      <c r="H610" s="4"/>
      <c r="I610" s="5"/>
      <c r="J610" s="6"/>
      <c r="K610" s="5"/>
      <c r="L610" s="5"/>
      <c r="M610" s="5"/>
      <c r="N610" s="7"/>
      <c r="O610" s="38"/>
      <c r="P610" s="5"/>
      <c r="Q610" s="5"/>
      <c r="R610" s="7"/>
      <c r="S610" s="38"/>
      <c r="T610" s="5"/>
      <c r="U610" s="5"/>
      <c r="V610" s="55"/>
      <c r="W610" s="38"/>
      <c r="X610" s="5"/>
      <c r="Y610" s="5"/>
      <c r="Z610" s="55"/>
      <c r="AA610" s="36">
        <f>IF(Dane!$E$3=1,AO610+BA610+BM610,IF(Dane!$E$3=2,AU610+BG610+BS610,AW610+BI610+BU610))</f>
        <v>0</v>
      </c>
      <c r="AB610" s="16">
        <f>IF(Dane!$E$3=1,AP610+BB610+BN610,IF(Dane!$E$3=2,AV610+BH610+BT610,AX610+BJ610+BV610))</f>
        <v>0</v>
      </c>
      <c r="AC610" s="16">
        <f>IF(((K610*Dane!$C$9)-AA610)&lt;0,0,(K610*Dane!$C$9)-AA610)</f>
        <v>0</v>
      </c>
      <c r="AD610" s="37">
        <f>IFERROR(IF(((L610*Dane!$C$9)-AB610)&lt;0,0,(L610*Dane!$C$9)-AB610),0)</f>
        <v>0</v>
      </c>
      <c r="AE610" s="97"/>
      <c r="AF610" s="77">
        <f>IF(Dane!$E$3=1,AO610,IF(Dane!$E$3=2,AU610,AW610))</f>
        <v>0</v>
      </c>
      <c r="AG610" s="77">
        <f>IF(Dane!$E$3=1,AP610,IF(Dane!$E$3=2,AV610,AX610))</f>
        <v>0</v>
      </c>
      <c r="AH610" s="77">
        <f>IF(Dane!$E$3=1,BA610,IF(Dane!$E$3=2,BG610,BI610))</f>
        <v>0</v>
      </c>
      <c r="AI610" s="77">
        <f>IF(Dane!$E$3=1,BB610,IF(Dane!$E$3=2,BH610,BJ610))</f>
        <v>0</v>
      </c>
      <c r="AJ610" s="77">
        <f>IF(Dane!$E$3=1,BM610,IF(Dane!$E$3=2,BS610,BU610))</f>
        <v>0</v>
      </c>
      <c r="AK610" s="77">
        <f>IF(Dane!$E$3=1,BN610,IF(Dane!$E$3=2,BT610,BV610))</f>
        <v>0</v>
      </c>
      <c r="AL610" s="24">
        <f t="shared" si="295"/>
        <v>0</v>
      </c>
      <c r="AM610" s="24">
        <f t="shared" si="296"/>
        <v>0</v>
      </c>
      <c r="AN610" s="24"/>
      <c r="AO610" s="24">
        <f t="shared" si="281"/>
        <v>0</v>
      </c>
      <c r="AP610" s="24">
        <f t="shared" si="297"/>
        <v>0</v>
      </c>
      <c r="AQ610" s="24">
        <f t="shared" si="282"/>
        <v>0</v>
      </c>
      <c r="AR610" s="24">
        <f t="shared" si="283"/>
        <v>0</v>
      </c>
      <c r="AS610" s="24">
        <f t="shared" si="284"/>
        <v>0</v>
      </c>
      <c r="AT610" s="24">
        <f t="shared" si="298"/>
        <v>0</v>
      </c>
      <c r="AU610" s="24">
        <f t="shared" si="307"/>
        <v>0</v>
      </c>
      <c r="AV610" s="24">
        <v>0</v>
      </c>
      <c r="AW610" s="24">
        <f t="shared" si="310"/>
        <v>0</v>
      </c>
      <c r="AX610" s="24">
        <v>0</v>
      </c>
      <c r="AY610" s="24">
        <f t="shared" si="299"/>
        <v>0</v>
      </c>
      <c r="AZ610" s="24">
        <f t="shared" si="300"/>
        <v>0</v>
      </c>
      <c r="BA610" s="24">
        <f t="shared" si="285"/>
        <v>0</v>
      </c>
      <c r="BB610" s="24">
        <f t="shared" si="286"/>
        <v>0</v>
      </c>
      <c r="BC610" s="24">
        <f t="shared" si="287"/>
        <v>0</v>
      </c>
      <c r="BD610" s="24">
        <f t="shared" si="288"/>
        <v>0</v>
      </c>
      <c r="BE610" s="24">
        <f t="shared" si="289"/>
        <v>0</v>
      </c>
      <c r="BF610" s="24">
        <f t="shared" si="301"/>
        <v>0</v>
      </c>
      <c r="BG610" s="24">
        <f t="shared" si="308"/>
        <v>0</v>
      </c>
      <c r="BH610" s="24">
        <v>0</v>
      </c>
      <c r="BI610" s="24">
        <f t="shared" si="302"/>
        <v>0</v>
      </c>
      <c r="BJ610" s="24">
        <v>0</v>
      </c>
      <c r="BK610" s="24">
        <f t="shared" si="303"/>
        <v>0</v>
      </c>
      <c r="BL610" s="24">
        <f t="shared" si="304"/>
        <v>0</v>
      </c>
      <c r="BM610" s="24">
        <f t="shared" si="290"/>
        <v>0</v>
      </c>
      <c r="BN610" s="24">
        <f t="shared" si="291"/>
        <v>0</v>
      </c>
      <c r="BO610" s="24">
        <f t="shared" si="292"/>
        <v>0</v>
      </c>
      <c r="BP610" s="24">
        <f t="shared" si="293"/>
        <v>0</v>
      </c>
      <c r="BQ610" s="24">
        <f t="shared" si="294"/>
        <v>0</v>
      </c>
      <c r="BR610" s="24">
        <f t="shared" si="305"/>
        <v>0</v>
      </c>
      <c r="BS610" s="24">
        <f t="shared" si="309"/>
        <v>0</v>
      </c>
      <c r="BT610" s="24">
        <v>0</v>
      </c>
      <c r="BU610" s="24">
        <f t="shared" si="306"/>
        <v>0</v>
      </c>
      <c r="BV610" s="24">
        <v>0</v>
      </c>
    </row>
    <row r="611" spans="1:74">
      <c r="A611" s="87">
        <v>602</v>
      </c>
      <c r="B611" s="1"/>
      <c r="C611" s="1"/>
      <c r="D611" s="2"/>
      <c r="E611" s="3"/>
      <c r="F611" s="4"/>
      <c r="G611" s="5"/>
      <c r="H611" s="4"/>
      <c r="I611" s="5"/>
      <c r="J611" s="6"/>
      <c r="K611" s="5"/>
      <c r="L611" s="5"/>
      <c r="M611" s="5"/>
      <c r="N611" s="7"/>
      <c r="O611" s="38"/>
      <c r="P611" s="5"/>
      <c r="Q611" s="5"/>
      <c r="R611" s="7"/>
      <c r="S611" s="38"/>
      <c r="T611" s="5"/>
      <c r="U611" s="5"/>
      <c r="V611" s="55"/>
      <c r="W611" s="38"/>
      <c r="X611" s="5"/>
      <c r="Y611" s="5"/>
      <c r="Z611" s="55"/>
      <c r="AA611" s="36">
        <f>IF(Dane!$E$3=1,AO611+BA611+BM611,IF(Dane!$E$3=2,AU611+BG611+BS611,AW611+BI611+BU611))</f>
        <v>0</v>
      </c>
      <c r="AB611" s="16">
        <f>IF(Dane!$E$3=1,AP611+BB611+BN611,IF(Dane!$E$3=2,AV611+BH611+BT611,AX611+BJ611+BV611))</f>
        <v>0</v>
      </c>
      <c r="AC611" s="16">
        <f>IF(((K611*Dane!$C$9)-AA611)&lt;0,0,(K611*Dane!$C$9)-AA611)</f>
        <v>0</v>
      </c>
      <c r="AD611" s="37">
        <f>IFERROR(IF(((L611*Dane!$C$9)-AB611)&lt;0,0,(L611*Dane!$C$9)-AB611),0)</f>
        <v>0</v>
      </c>
      <c r="AE611" s="97"/>
      <c r="AF611" s="77">
        <f>IF(Dane!$E$3=1,AO611,IF(Dane!$E$3=2,AU611,AW611))</f>
        <v>0</v>
      </c>
      <c r="AG611" s="77">
        <f>IF(Dane!$E$3=1,AP611,IF(Dane!$E$3=2,AV611,AX611))</f>
        <v>0</v>
      </c>
      <c r="AH611" s="77">
        <f>IF(Dane!$E$3=1,BA611,IF(Dane!$E$3=2,BG611,BI611))</f>
        <v>0</v>
      </c>
      <c r="AI611" s="77">
        <f>IF(Dane!$E$3=1,BB611,IF(Dane!$E$3=2,BH611,BJ611))</f>
        <v>0</v>
      </c>
      <c r="AJ611" s="77">
        <f>IF(Dane!$E$3=1,BM611,IF(Dane!$E$3=2,BS611,BU611))</f>
        <v>0</v>
      </c>
      <c r="AK611" s="77">
        <f>IF(Dane!$E$3=1,BN611,IF(Dane!$E$3=2,BT611,BV611))</f>
        <v>0</v>
      </c>
      <c r="AL611" s="24">
        <f t="shared" si="295"/>
        <v>0</v>
      </c>
      <c r="AM611" s="24">
        <f t="shared" si="296"/>
        <v>0</v>
      </c>
      <c r="AN611" s="24"/>
      <c r="AO611" s="24">
        <f t="shared" si="281"/>
        <v>0</v>
      </c>
      <c r="AP611" s="24">
        <f t="shared" si="297"/>
        <v>0</v>
      </c>
      <c r="AQ611" s="24">
        <f t="shared" si="282"/>
        <v>0</v>
      </c>
      <c r="AR611" s="24">
        <f t="shared" si="283"/>
        <v>0</v>
      </c>
      <c r="AS611" s="24">
        <f t="shared" si="284"/>
        <v>0</v>
      </c>
      <c r="AT611" s="24">
        <f t="shared" si="298"/>
        <v>0</v>
      </c>
      <c r="AU611" s="24">
        <f t="shared" si="307"/>
        <v>0</v>
      </c>
      <c r="AV611" s="24">
        <v>0</v>
      </c>
      <c r="AW611" s="24">
        <f t="shared" si="310"/>
        <v>0</v>
      </c>
      <c r="AX611" s="24">
        <v>0</v>
      </c>
      <c r="AY611" s="24">
        <f t="shared" si="299"/>
        <v>0</v>
      </c>
      <c r="AZ611" s="24">
        <f t="shared" si="300"/>
        <v>0</v>
      </c>
      <c r="BA611" s="24">
        <f t="shared" si="285"/>
        <v>0</v>
      </c>
      <c r="BB611" s="24">
        <f t="shared" si="286"/>
        <v>0</v>
      </c>
      <c r="BC611" s="24">
        <f t="shared" si="287"/>
        <v>0</v>
      </c>
      <c r="BD611" s="24">
        <f t="shared" si="288"/>
        <v>0</v>
      </c>
      <c r="BE611" s="24">
        <f t="shared" si="289"/>
        <v>0</v>
      </c>
      <c r="BF611" s="24">
        <f t="shared" si="301"/>
        <v>0</v>
      </c>
      <c r="BG611" s="24">
        <f t="shared" si="308"/>
        <v>0</v>
      </c>
      <c r="BH611" s="24">
        <v>0</v>
      </c>
      <c r="BI611" s="24">
        <f t="shared" si="302"/>
        <v>0</v>
      </c>
      <c r="BJ611" s="24">
        <v>0</v>
      </c>
      <c r="BK611" s="24">
        <f t="shared" si="303"/>
        <v>0</v>
      </c>
      <c r="BL611" s="24">
        <f t="shared" si="304"/>
        <v>0</v>
      </c>
      <c r="BM611" s="24">
        <f t="shared" si="290"/>
        <v>0</v>
      </c>
      <c r="BN611" s="24">
        <f t="shared" si="291"/>
        <v>0</v>
      </c>
      <c r="BO611" s="24">
        <f t="shared" si="292"/>
        <v>0</v>
      </c>
      <c r="BP611" s="24">
        <f t="shared" si="293"/>
        <v>0</v>
      </c>
      <c r="BQ611" s="24">
        <f t="shared" si="294"/>
        <v>0</v>
      </c>
      <c r="BR611" s="24">
        <f t="shared" si="305"/>
        <v>0</v>
      </c>
      <c r="BS611" s="24">
        <f t="shared" si="309"/>
        <v>0</v>
      </c>
      <c r="BT611" s="24">
        <v>0</v>
      </c>
      <c r="BU611" s="24">
        <f t="shared" si="306"/>
        <v>0</v>
      </c>
      <c r="BV611" s="24">
        <v>0</v>
      </c>
    </row>
    <row r="612" spans="1:74">
      <c r="A612" s="87">
        <v>603</v>
      </c>
      <c r="B612" s="1"/>
      <c r="C612" s="1"/>
      <c r="D612" s="2"/>
      <c r="E612" s="3"/>
      <c r="F612" s="4"/>
      <c r="G612" s="5"/>
      <c r="H612" s="4"/>
      <c r="I612" s="5"/>
      <c r="J612" s="6"/>
      <c r="K612" s="5"/>
      <c r="L612" s="5"/>
      <c r="M612" s="5"/>
      <c r="N612" s="7"/>
      <c r="O612" s="38"/>
      <c r="P612" s="5"/>
      <c r="Q612" s="5"/>
      <c r="R612" s="7"/>
      <c r="S612" s="38"/>
      <c r="T612" s="5"/>
      <c r="U612" s="5"/>
      <c r="V612" s="55"/>
      <c r="W612" s="38"/>
      <c r="X612" s="5"/>
      <c r="Y612" s="5"/>
      <c r="Z612" s="55"/>
      <c r="AA612" s="36">
        <f>IF(Dane!$E$3=1,AO612+BA612+BM612,IF(Dane!$E$3=2,AU612+BG612+BS612,AW612+BI612+BU612))</f>
        <v>0</v>
      </c>
      <c r="AB612" s="16">
        <f>IF(Dane!$E$3=1,AP612+BB612+BN612,IF(Dane!$E$3=2,AV612+BH612+BT612,AX612+BJ612+BV612))</f>
        <v>0</v>
      </c>
      <c r="AC612" s="16">
        <f>IF(((K612*Dane!$C$9)-AA612)&lt;0,0,(K612*Dane!$C$9)-AA612)</f>
        <v>0</v>
      </c>
      <c r="AD612" s="37">
        <f>IFERROR(IF(((L612*Dane!$C$9)-AB612)&lt;0,0,(L612*Dane!$C$9)-AB612),0)</f>
        <v>0</v>
      </c>
      <c r="AE612" s="97"/>
      <c r="AF612" s="77">
        <f>IF(Dane!$E$3=1,AO612,IF(Dane!$E$3=2,AU612,AW612))</f>
        <v>0</v>
      </c>
      <c r="AG612" s="77">
        <f>IF(Dane!$E$3=1,AP612,IF(Dane!$E$3=2,AV612,AX612))</f>
        <v>0</v>
      </c>
      <c r="AH612" s="77">
        <f>IF(Dane!$E$3=1,BA612,IF(Dane!$E$3=2,BG612,BI612))</f>
        <v>0</v>
      </c>
      <c r="AI612" s="77">
        <f>IF(Dane!$E$3=1,BB612,IF(Dane!$E$3=2,BH612,BJ612))</f>
        <v>0</v>
      </c>
      <c r="AJ612" s="77">
        <f>IF(Dane!$E$3=1,BM612,IF(Dane!$E$3=2,BS612,BU612))</f>
        <v>0</v>
      </c>
      <c r="AK612" s="77">
        <f>IF(Dane!$E$3=1,BN612,IF(Dane!$E$3=2,BT612,BV612))</f>
        <v>0</v>
      </c>
      <c r="AL612" s="24">
        <f t="shared" si="295"/>
        <v>0</v>
      </c>
      <c r="AM612" s="24">
        <f t="shared" si="296"/>
        <v>0</v>
      </c>
      <c r="AN612" s="24"/>
      <c r="AO612" s="24">
        <f t="shared" si="281"/>
        <v>0</v>
      </c>
      <c r="AP612" s="24">
        <f t="shared" si="297"/>
        <v>0</v>
      </c>
      <c r="AQ612" s="24">
        <f t="shared" si="282"/>
        <v>0</v>
      </c>
      <c r="AR612" s="24">
        <f t="shared" si="283"/>
        <v>0</v>
      </c>
      <c r="AS612" s="24">
        <f t="shared" si="284"/>
        <v>0</v>
      </c>
      <c r="AT612" s="24">
        <f t="shared" si="298"/>
        <v>0</v>
      </c>
      <c r="AU612" s="24">
        <f t="shared" si="307"/>
        <v>0</v>
      </c>
      <c r="AV612" s="24">
        <v>0</v>
      </c>
      <c r="AW612" s="24">
        <f t="shared" si="310"/>
        <v>0</v>
      </c>
      <c r="AX612" s="24">
        <v>0</v>
      </c>
      <c r="AY612" s="24">
        <f t="shared" si="299"/>
        <v>0</v>
      </c>
      <c r="AZ612" s="24">
        <f t="shared" si="300"/>
        <v>0</v>
      </c>
      <c r="BA612" s="24">
        <f t="shared" si="285"/>
        <v>0</v>
      </c>
      <c r="BB612" s="24">
        <f t="shared" si="286"/>
        <v>0</v>
      </c>
      <c r="BC612" s="24">
        <f t="shared" si="287"/>
        <v>0</v>
      </c>
      <c r="BD612" s="24">
        <f t="shared" si="288"/>
        <v>0</v>
      </c>
      <c r="BE612" s="24">
        <f t="shared" si="289"/>
        <v>0</v>
      </c>
      <c r="BF612" s="24">
        <f t="shared" si="301"/>
        <v>0</v>
      </c>
      <c r="BG612" s="24">
        <f t="shared" si="308"/>
        <v>0</v>
      </c>
      <c r="BH612" s="24">
        <v>0</v>
      </c>
      <c r="BI612" s="24">
        <f t="shared" si="302"/>
        <v>0</v>
      </c>
      <c r="BJ612" s="24">
        <v>0</v>
      </c>
      <c r="BK612" s="24">
        <f t="shared" si="303"/>
        <v>0</v>
      </c>
      <c r="BL612" s="24">
        <f t="shared" si="304"/>
        <v>0</v>
      </c>
      <c r="BM612" s="24">
        <f t="shared" si="290"/>
        <v>0</v>
      </c>
      <c r="BN612" s="24">
        <f t="shared" si="291"/>
        <v>0</v>
      </c>
      <c r="BO612" s="24">
        <f t="shared" si="292"/>
        <v>0</v>
      </c>
      <c r="BP612" s="24">
        <f t="shared" si="293"/>
        <v>0</v>
      </c>
      <c r="BQ612" s="24">
        <f t="shared" si="294"/>
        <v>0</v>
      </c>
      <c r="BR612" s="24">
        <f t="shared" si="305"/>
        <v>0</v>
      </c>
      <c r="BS612" s="24">
        <f t="shared" si="309"/>
        <v>0</v>
      </c>
      <c r="BT612" s="24">
        <v>0</v>
      </c>
      <c r="BU612" s="24">
        <f t="shared" si="306"/>
        <v>0</v>
      </c>
      <c r="BV612" s="24">
        <v>0</v>
      </c>
    </row>
    <row r="613" spans="1:74">
      <c r="A613" s="87">
        <v>604</v>
      </c>
      <c r="B613" s="1"/>
      <c r="C613" s="1"/>
      <c r="D613" s="2"/>
      <c r="E613" s="3"/>
      <c r="F613" s="4"/>
      <c r="G613" s="5"/>
      <c r="H613" s="4"/>
      <c r="I613" s="5"/>
      <c r="J613" s="6"/>
      <c r="K613" s="5"/>
      <c r="L613" s="5"/>
      <c r="M613" s="5"/>
      <c r="N613" s="7"/>
      <c r="O613" s="38"/>
      <c r="P613" s="5"/>
      <c r="Q613" s="5"/>
      <c r="R613" s="7"/>
      <c r="S613" s="38"/>
      <c r="T613" s="5"/>
      <c r="U613" s="5"/>
      <c r="V613" s="55"/>
      <c r="W613" s="38"/>
      <c r="X613" s="5"/>
      <c r="Y613" s="5"/>
      <c r="Z613" s="55"/>
      <c r="AA613" s="36">
        <f>IF(Dane!$E$3=1,AO613+BA613+BM613,IF(Dane!$E$3=2,AU613+BG613+BS613,AW613+BI613+BU613))</f>
        <v>0</v>
      </c>
      <c r="AB613" s="16">
        <f>IF(Dane!$E$3=1,AP613+BB613+BN613,IF(Dane!$E$3=2,AV613+BH613+BT613,AX613+BJ613+BV613))</f>
        <v>0</v>
      </c>
      <c r="AC613" s="16">
        <f>IF(((K613*Dane!$C$9)-AA613)&lt;0,0,(K613*Dane!$C$9)-AA613)</f>
        <v>0</v>
      </c>
      <c r="AD613" s="37">
        <f>IFERROR(IF(((L613*Dane!$C$9)-AB613)&lt;0,0,(L613*Dane!$C$9)-AB613),0)</f>
        <v>0</v>
      </c>
      <c r="AE613" s="97"/>
      <c r="AF613" s="77">
        <f>IF(Dane!$E$3=1,AO613,IF(Dane!$E$3=2,AU613,AW613))</f>
        <v>0</v>
      </c>
      <c r="AG613" s="77">
        <f>IF(Dane!$E$3=1,AP613,IF(Dane!$E$3=2,AV613,AX613))</f>
        <v>0</v>
      </c>
      <c r="AH613" s="77">
        <f>IF(Dane!$E$3=1,BA613,IF(Dane!$E$3=2,BG613,BI613))</f>
        <v>0</v>
      </c>
      <c r="AI613" s="77">
        <f>IF(Dane!$E$3=1,BB613,IF(Dane!$E$3=2,BH613,BJ613))</f>
        <v>0</v>
      </c>
      <c r="AJ613" s="77">
        <f>IF(Dane!$E$3=1,BM613,IF(Dane!$E$3=2,BS613,BU613))</f>
        <v>0</v>
      </c>
      <c r="AK613" s="77">
        <f>IF(Dane!$E$3=1,BN613,IF(Dane!$E$3=2,BT613,BV613))</f>
        <v>0</v>
      </c>
      <c r="AL613" s="24">
        <f t="shared" si="295"/>
        <v>0</v>
      </c>
      <c r="AM613" s="24">
        <f t="shared" si="296"/>
        <v>0</v>
      </c>
      <c r="AN613" s="24"/>
      <c r="AO613" s="24">
        <f t="shared" si="281"/>
        <v>0</v>
      </c>
      <c r="AP613" s="24">
        <f t="shared" si="297"/>
        <v>0</v>
      </c>
      <c r="AQ613" s="24">
        <f t="shared" si="282"/>
        <v>0</v>
      </c>
      <c r="AR613" s="24">
        <f t="shared" si="283"/>
        <v>0</v>
      </c>
      <c r="AS613" s="24">
        <f t="shared" si="284"/>
        <v>0</v>
      </c>
      <c r="AT613" s="24">
        <f t="shared" si="298"/>
        <v>0</v>
      </c>
      <c r="AU613" s="24">
        <f t="shared" si="307"/>
        <v>0</v>
      </c>
      <c r="AV613" s="24">
        <v>0</v>
      </c>
      <c r="AW613" s="24">
        <f t="shared" si="310"/>
        <v>0</v>
      </c>
      <c r="AX613" s="24">
        <v>0</v>
      </c>
      <c r="AY613" s="24">
        <f t="shared" si="299"/>
        <v>0</v>
      </c>
      <c r="AZ613" s="24">
        <f t="shared" si="300"/>
        <v>0</v>
      </c>
      <c r="BA613" s="24">
        <f t="shared" si="285"/>
        <v>0</v>
      </c>
      <c r="BB613" s="24">
        <f t="shared" si="286"/>
        <v>0</v>
      </c>
      <c r="BC613" s="24">
        <f t="shared" si="287"/>
        <v>0</v>
      </c>
      <c r="BD613" s="24">
        <f t="shared" si="288"/>
        <v>0</v>
      </c>
      <c r="BE613" s="24">
        <f t="shared" si="289"/>
        <v>0</v>
      </c>
      <c r="BF613" s="24">
        <f t="shared" si="301"/>
        <v>0</v>
      </c>
      <c r="BG613" s="24">
        <f t="shared" si="308"/>
        <v>0</v>
      </c>
      <c r="BH613" s="24">
        <v>0</v>
      </c>
      <c r="BI613" s="24">
        <f t="shared" si="302"/>
        <v>0</v>
      </c>
      <c r="BJ613" s="24">
        <v>0</v>
      </c>
      <c r="BK613" s="24">
        <f t="shared" si="303"/>
        <v>0</v>
      </c>
      <c r="BL613" s="24">
        <f t="shared" si="304"/>
        <v>0</v>
      </c>
      <c r="BM613" s="24">
        <f t="shared" si="290"/>
        <v>0</v>
      </c>
      <c r="BN613" s="24">
        <f t="shared" si="291"/>
        <v>0</v>
      </c>
      <c r="BO613" s="24">
        <f t="shared" si="292"/>
        <v>0</v>
      </c>
      <c r="BP613" s="24">
        <f t="shared" si="293"/>
        <v>0</v>
      </c>
      <c r="BQ613" s="24">
        <f t="shared" si="294"/>
        <v>0</v>
      </c>
      <c r="BR613" s="24">
        <f t="shared" si="305"/>
        <v>0</v>
      </c>
      <c r="BS613" s="24">
        <f t="shared" si="309"/>
        <v>0</v>
      </c>
      <c r="BT613" s="24">
        <v>0</v>
      </c>
      <c r="BU613" s="24">
        <f t="shared" si="306"/>
        <v>0</v>
      </c>
      <c r="BV613" s="24">
        <v>0</v>
      </c>
    </row>
    <row r="614" spans="1:74">
      <c r="A614" s="87">
        <v>605</v>
      </c>
      <c r="B614" s="1"/>
      <c r="C614" s="1"/>
      <c r="D614" s="2"/>
      <c r="E614" s="3"/>
      <c r="F614" s="4"/>
      <c r="G614" s="5"/>
      <c r="H614" s="4"/>
      <c r="I614" s="5"/>
      <c r="J614" s="6"/>
      <c r="K614" s="5"/>
      <c r="L614" s="5"/>
      <c r="M614" s="5"/>
      <c r="N614" s="7"/>
      <c r="O614" s="38"/>
      <c r="P614" s="5"/>
      <c r="Q614" s="5"/>
      <c r="R614" s="7"/>
      <c r="S614" s="38"/>
      <c r="T614" s="5"/>
      <c r="U614" s="5"/>
      <c r="V614" s="55"/>
      <c r="W614" s="38"/>
      <c r="X614" s="5"/>
      <c r="Y614" s="5"/>
      <c r="Z614" s="55"/>
      <c r="AA614" s="36">
        <f>IF(Dane!$E$3=1,AO614+BA614+BM614,IF(Dane!$E$3=2,AU614+BG614+BS614,AW614+BI614+BU614))</f>
        <v>0</v>
      </c>
      <c r="AB614" s="16">
        <f>IF(Dane!$E$3=1,AP614+BB614+BN614,IF(Dane!$E$3=2,AV614+BH614+BT614,AX614+BJ614+BV614))</f>
        <v>0</v>
      </c>
      <c r="AC614" s="16">
        <f>IF(((K614*Dane!$C$9)-AA614)&lt;0,0,(K614*Dane!$C$9)-AA614)</f>
        <v>0</v>
      </c>
      <c r="AD614" s="37">
        <f>IFERROR(IF(((L614*Dane!$C$9)-AB614)&lt;0,0,(L614*Dane!$C$9)-AB614),0)</f>
        <v>0</v>
      </c>
      <c r="AE614" s="97"/>
      <c r="AF614" s="77">
        <f>IF(Dane!$E$3=1,AO614,IF(Dane!$E$3=2,AU614,AW614))</f>
        <v>0</v>
      </c>
      <c r="AG614" s="77">
        <f>IF(Dane!$E$3=1,AP614,IF(Dane!$E$3=2,AV614,AX614))</f>
        <v>0</v>
      </c>
      <c r="AH614" s="77">
        <f>IF(Dane!$E$3=1,BA614,IF(Dane!$E$3=2,BG614,BI614))</f>
        <v>0</v>
      </c>
      <c r="AI614" s="77">
        <f>IF(Dane!$E$3=1,BB614,IF(Dane!$E$3=2,BH614,BJ614))</f>
        <v>0</v>
      </c>
      <c r="AJ614" s="77">
        <f>IF(Dane!$E$3=1,BM614,IF(Dane!$E$3=2,BS614,BU614))</f>
        <v>0</v>
      </c>
      <c r="AK614" s="77">
        <f>IF(Dane!$E$3=1,BN614,IF(Dane!$E$3=2,BT614,BV614))</f>
        <v>0</v>
      </c>
      <c r="AL614" s="24">
        <f t="shared" si="295"/>
        <v>0</v>
      </c>
      <c r="AM614" s="24">
        <f t="shared" si="296"/>
        <v>0</v>
      </c>
      <c r="AN614" s="24"/>
      <c r="AO614" s="24">
        <f t="shared" si="281"/>
        <v>0</v>
      </c>
      <c r="AP614" s="24">
        <f t="shared" si="297"/>
        <v>0</v>
      </c>
      <c r="AQ614" s="24">
        <f t="shared" si="282"/>
        <v>0</v>
      </c>
      <c r="AR614" s="24">
        <f t="shared" si="283"/>
        <v>0</v>
      </c>
      <c r="AS614" s="24">
        <f t="shared" si="284"/>
        <v>0</v>
      </c>
      <c r="AT614" s="24">
        <f t="shared" si="298"/>
        <v>0</v>
      </c>
      <c r="AU614" s="24">
        <f t="shared" si="307"/>
        <v>0</v>
      </c>
      <c r="AV614" s="24">
        <v>0</v>
      </c>
      <c r="AW614" s="24">
        <f t="shared" si="310"/>
        <v>0</v>
      </c>
      <c r="AX614" s="24">
        <v>0</v>
      </c>
      <c r="AY614" s="24">
        <f t="shared" si="299"/>
        <v>0</v>
      </c>
      <c r="AZ614" s="24">
        <f t="shared" si="300"/>
        <v>0</v>
      </c>
      <c r="BA614" s="24">
        <f t="shared" si="285"/>
        <v>0</v>
      </c>
      <c r="BB614" s="24">
        <f t="shared" si="286"/>
        <v>0</v>
      </c>
      <c r="BC614" s="24">
        <f t="shared" si="287"/>
        <v>0</v>
      </c>
      <c r="BD614" s="24">
        <f t="shared" si="288"/>
        <v>0</v>
      </c>
      <c r="BE614" s="24">
        <f t="shared" si="289"/>
        <v>0</v>
      </c>
      <c r="BF614" s="24">
        <f t="shared" si="301"/>
        <v>0</v>
      </c>
      <c r="BG614" s="24">
        <f t="shared" si="308"/>
        <v>0</v>
      </c>
      <c r="BH614" s="24">
        <v>0</v>
      </c>
      <c r="BI614" s="24">
        <f t="shared" si="302"/>
        <v>0</v>
      </c>
      <c r="BJ614" s="24">
        <v>0</v>
      </c>
      <c r="BK614" s="24">
        <f t="shared" si="303"/>
        <v>0</v>
      </c>
      <c r="BL614" s="24">
        <f t="shared" si="304"/>
        <v>0</v>
      </c>
      <c r="BM614" s="24">
        <f t="shared" si="290"/>
        <v>0</v>
      </c>
      <c r="BN614" s="24">
        <f t="shared" si="291"/>
        <v>0</v>
      </c>
      <c r="BO614" s="24">
        <f t="shared" si="292"/>
        <v>0</v>
      </c>
      <c r="BP614" s="24">
        <f t="shared" si="293"/>
        <v>0</v>
      </c>
      <c r="BQ614" s="24">
        <f t="shared" si="294"/>
        <v>0</v>
      </c>
      <c r="BR614" s="24">
        <f t="shared" si="305"/>
        <v>0</v>
      </c>
      <c r="BS614" s="24">
        <f t="shared" si="309"/>
        <v>0</v>
      </c>
      <c r="BT614" s="24">
        <v>0</v>
      </c>
      <c r="BU614" s="24">
        <f t="shared" si="306"/>
        <v>0</v>
      </c>
      <c r="BV614" s="24">
        <v>0</v>
      </c>
    </row>
    <row r="615" spans="1:74">
      <c r="A615" s="87">
        <v>606</v>
      </c>
      <c r="B615" s="1"/>
      <c r="C615" s="1"/>
      <c r="D615" s="2"/>
      <c r="E615" s="3"/>
      <c r="F615" s="4"/>
      <c r="G615" s="5"/>
      <c r="H615" s="4"/>
      <c r="I615" s="5"/>
      <c r="J615" s="6"/>
      <c r="K615" s="5"/>
      <c r="L615" s="5"/>
      <c r="M615" s="5"/>
      <c r="N615" s="7"/>
      <c r="O615" s="38"/>
      <c r="P615" s="5"/>
      <c r="Q615" s="5"/>
      <c r="R615" s="7"/>
      <c r="S615" s="38"/>
      <c r="T615" s="5"/>
      <c r="U615" s="5"/>
      <c r="V615" s="55"/>
      <c r="W615" s="38"/>
      <c r="X615" s="5"/>
      <c r="Y615" s="5"/>
      <c r="Z615" s="55"/>
      <c r="AA615" s="36">
        <f>IF(Dane!$E$3=1,AO615+BA615+BM615,IF(Dane!$E$3=2,AU615+BG615+BS615,AW615+BI615+BU615))</f>
        <v>0</v>
      </c>
      <c r="AB615" s="16">
        <f>IF(Dane!$E$3=1,AP615+BB615+BN615,IF(Dane!$E$3=2,AV615+BH615+BT615,AX615+BJ615+BV615))</f>
        <v>0</v>
      </c>
      <c r="AC615" s="16">
        <f>IF(((K615*Dane!$C$9)-AA615)&lt;0,0,(K615*Dane!$C$9)-AA615)</f>
        <v>0</v>
      </c>
      <c r="AD615" s="37">
        <f>IFERROR(IF(((L615*Dane!$C$9)-AB615)&lt;0,0,(L615*Dane!$C$9)-AB615),0)</f>
        <v>0</v>
      </c>
      <c r="AE615" s="97"/>
      <c r="AF615" s="77">
        <f>IF(Dane!$E$3=1,AO615,IF(Dane!$E$3=2,AU615,AW615))</f>
        <v>0</v>
      </c>
      <c r="AG615" s="77">
        <f>IF(Dane!$E$3=1,AP615,IF(Dane!$E$3=2,AV615,AX615))</f>
        <v>0</v>
      </c>
      <c r="AH615" s="77">
        <f>IF(Dane!$E$3=1,BA615,IF(Dane!$E$3=2,BG615,BI615))</f>
        <v>0</v>
      </c>
      <c r="AI615" s="77">
        <f>IF(Dane!$E$3=1,BB615,IF(Dane!$E$3=2,BH615,BJ615))</f>
        <v>0</v>
      </c>
      <c r="AJ615" s="77">
        <f>IF(Dane!$E$3=1,BM615,IF(Dane!$E$3=2,BS615,BU615))</f>
        <v>0</v>
      </c>
      <c r="AK615" s="77">
        <f>IF(Dane!$E$3=1,BN615,IF(Dane!$E$3=2,BT615,BV615))</f>
        <v>0</v>
      </c>
      <c r="AL615" s="24">
        <f t="shared" si="295"/>
        <v>0</v>
      </c>
      <c r="AM615" s="24">
        <f t="shared" si="296"/>
        <v>0</v>
      </c>
      <c r="AN615" s="24"/>
      <c r="AO615" s="24">
        <f t="shared" si="281"/>
        <v>0</v>
      </c>
      <c r="AP615" s="24">
        <f t="shared" si="297"/>
        <v>0</v>
      </c>
      <c r="AQ615" s="24">
        <f t="shared" si="282"/>
        <v>0</v>
      </c>
      <c r="AR615" s="24">
        <f t="shared" si="283"/>
        <v>0</v>
      </c>
      <c r="AS615" s="24">
        <f t="shared" si="284"/>
        <v>0</v>
      </c>
      <c r="AT615" s="24">
        <f t="shared" si="298"/>
        <v>0</v>
      </c>
      <c r="AU615" s="24">
        <f t="shared" si="307"/>
        <v>0</v>
      </c>
      <c r="AV615" s="24">
        <v>0</v>
      </c>
      <c r="AW615" s="24">
        <f t="shared" si="310"/>
        <v>0</v>
      </c>
      <c r="AX615" s="24">
        <v>0</v>
      </c>
      <c r="AY615" s="24">
        <f t="shared" si="299"/>
        <v>0</v>
      </c>
      <c r="AZ615" s="24">
        <f t="shared" si="300"/>
        <v>0</v>
      </c>
      <c r="BA615" s="24">
        <f t="shared" si="285"/>
        <v>0</v>
      </c>
      <c r="BB615" s="24">
        <f t="shared" si="286"/>
        <v>0</v>
      </c>
      <c r="BC615" s="24">
        <f t="shared" si="287"/>
        <v>0</v>
      </c>
      <c r="BD615" s="24">
        <f t="shared" si="288"/>
        <v>0</v>
      </c>
      <c r="BE615" s="24">
        <f t="shared" si="289"/>
        <v>0</v>
      </c>
      <c r="BF615" s="24">
        <f t="shared" si="301"/>
        <v>0</v>
      </c>
      <c r="BG615" s="24">
        <f t="shared" si="308"/>
        <v>0</v>
      </c>
      <c r="BH615" s="24">
        <v>0</v>
      </c>
      <c r="BI615" s="24">
        <f t="shared" si="302"/>
        <v>0</v>
      </c>
      <c r="BJ615" s="24">
        <v>0</v>
      </c>
      <c r="BK615" s="24">
        <f t="shared" si="303"/>
        <v>0</v>
      </c>
      <c r="BL615" s="24">
        <f t="shared" si="304"/>
        <v>0</v>
      </c>
      <c r="BM615" s="24">
        <f t="shared" si="290"/>
        <v>0</v>
      </c>
      <c r="BN615" s="24">
        <f t="shared" si="291"/>
        <v>0</v>
      </c>
      <c r="BO615" s="24">
        <f t="shared" si="292"/>
        <v>0</v>
      </c>
      <c r="BP615" s="24">
        <f t="shared" si="293"/>
        <v>0</v>
      </c>
      <c r="BQ615" s="24">
        <f t="shared" si="294"/>
        <v>0</v>
      </c>
      <c r="BR615" s="24">
        <f t="shared" si="305"/>
        <v>0</v>
      </c>
      <c r="BS615" s="24">
        <f t="shared" si="309"/>
        <v>0</v>
      </c>
      <c r="BT615" s="24">
        <v>0</v>
      </c>
      <c r="BU615" s="24">
        <f t="shared" si="306"/>
        <v>0</v>
      </c>
      <c r="BV615" s="24">
        <v>0</v>
      </c>
    </row>
    <row r="616" spans="1:74">
      <c r="A616" s="87">
        <v>607</v>
      </c>
      <c r="B616" s="1"/>
      <c r="C616" s="1"/>
      <c r="D616" s="2"/>
      <c r="E616" s="3"/>
      <c r="F616" s="4"/>
      <c r="G616" s="5"/>
      <c r="H616" s="4"/>
      <c r="I616" s="5"/>
      <c r="J616" s="6"/>
      <c r="K616" s="5"/>
      <c r="L616" s="5"/>
      <c r="M616" s="5"/>
      <c r="N616" s="7"/>
      <c r="O616" s="38"/>
      <c r="P616" s="5"/>
      <c r="Q616" s="5"/>
      <c r="R616" s="7"/>
      <c r="S616" s="38"/>
      <c r="T616" s="5"/>
      <c r="U616" s="5"/>
      <c r="V616" s="55"/>
      <c r="W616" s="38"/>
      <c r="X616" s="5"/>
      <c r="Y616" s="5"/>
      <c r="Z616" s="55"/>
      <c r="AA616" s="36">
        <f>IF(Dane!$E$3=1,AO616+BA616+BM616,IF(Dane!$E$3=2,AU616+BG616+BS616,AW616+BI616+BU616))</f>
        <v>0</v>
      </c>
      <c r="AB616" s="16">
        <f>IF(Dane!$E$3=1,AP616+BB616+BN616,IF(Dane!$E$3=2,AV616+BH616+BT616,AX616+BJ616+BV616))</f>
        <v>0</v>
      </c>
      <c r="AC616" s="16">
        <f>IF(((K616*Dane!$C$9)-AA616)&lt;0,0,(K616*Dane!$C$9)-AA616)</f>
        <v>0</v>
      </c>
      <c r="AD616" s="37">
        <f>IFERROR(IF(((L616*Dane!$C$9)-AB616)&lt;0,0,(L616*Dane!$C$9)-AB616),0)</f>
        <v>0</v>
      </c>
      <c r="AE616" s="97"/>
      <c r="AF616" s="77">
        <f>IF(Dane!$E$3=1,AO616,IF(Dane!$E$3=2,AU616,AW616))</f>
        <v>0</v>
      </c>
      <c r="AG616" s="77">
        <f>IF(Dane!$E$3=1,AP616,IF(Dane!$E$3=2,AV616,AX616))</f>
        <v>0</v>
      </c>
      <c r="AH616" s="77">
        <f>IF(Dane!$E$3=1,BA616,IF(Dane!$E$3=2,BG616,BI616))</f>
        <v>0</v>
      </c>
      <c r="AI616" s="77">
        <f>IF(Dane!$E$3=1,BB616,IF(Dane!$E$3=2,BH616,BJ616))</f>
        <v>0</v>
      </c>
      <c r="AJ616" s="77">
        <f>IF(Dane!$E$3=1,BM616,IF(Dane!$E$3=2,BS616,BU616))</f>
        <v>0</v>
      </c>
      <c r="AK616" s="77">
        <f>IF(Dane!$E$3=1,BN616,IF(Dane!$E$3=2,BT616,BV616))</f>
        <v>0</v>
      </c>
      <c r="AL616" s="24">
        <f t="shared" si="295"/>
        <v>0</v>
      </c>
      <c r="AM616" s="24">
        <f t="shared" si="296"/>
        <v>0</v>
      </c>
      <c r="AN616" s="24"/>
      <c r="AO616" s="24">
        <f t="shared" si="281"/>
        <v>0</v>
      </c>
      <c r="AP616" s="24">
        <f t="shared" si="297"/>
        <v>0</v>
      </c>
      <c r="AQ616" s="24">
        <f t="shared" si="282"/>
        <v>0</v>
      </c>
      <c r="AR616" s="24">
        <f t="shared" si="283"/>
        <v>0</v>
      </c>
      <c r="AS616" s="24">
        <f t="shared" si="284"/>
        <v>0</v>
      </c>
      <c r="AT616" s="24">
        <f t="shared" si="298"/>
        <v>0</v>
      </c>
      <c r="AU616" s="24">
        <f t="shared" si="307"/>
        <v>0</v>
      </c>
      <c r="AV616" s="24">
        <v>0</v>
      </c>
      <c r="AW616" s="24">
        <f t="shared" si="310"/>
        <v>0</v>
      </c>
      <c r="AX616" s="24">
        <v>0</v>
      </c>
      <c r="AY616" s="24">
        <f t="shared" si="299"/>
        <v>0</v>
      </c>
      <c r="AZ616" s="24">
        <f t="shared" si="300"/>
        <v>0</v>
      </c>
      <c r="BA616" s="24">
        <f t="shared" si="285"/>
        <v>0</v>
      </c>
      <c r="BB616" s="24">
        <f t="shared" si="286"/>
        <v>0</v>
      </c>
      <c r="BC616" s="24">
        <f t="shared" si="287"/>
        <v>0</v>
      </c>
      <c r="BD616" s="24">
        <f t="shared" si="288"/>
        <v>0</v>
      </c>
      <c r="BE616" s="24">
        <f t="shared" si="289"/>
        <v>0</v>
      </c>
      <c r="BF616" s="24">
        <f t="shared" si="301"/>
        <v>0</v>
      </c>
      <c r="BG616" s="24">
        <f t="shared" si="308"/>
        <v>0</v>
      </c>
      <c r="BH616" s="24">
        <v>0</v>
      </c>
      <c r="BI616" s="24">
        <f t="shared" si="302"/>
        <v>0</v>
      </c>
      <c r="BJ616" s="24">
        <v>0</v>
      </c>
      <c r="BK616" s="24">
        <f t="shared" si="303"/>
        <v>0</v>
      </c>
      <c r="BL616" s="24">
        <f t="shared" si="304"/>
        <v>0</v>
      </c>
      <c r="BM616" s="24">
        <f t="shared" si="290"/>
        <v>0</v>
      </c>
      <c r="BN616" s="24">
        <f t="shared" si="291"/>
        <v>0</v>
      </c>
      <c r="BO616" s="24">
        <f t="shared" si="292"/>
        <v>0</v>
      </c>
      <c r="BP616" s="24">
        <f t="shared" si="293"/>
        <v>0</v>
      </c>
      <c r="BQ616" s="24">
        <f t="shared" si="294"/>
        <v>0</v>
      </c>
      <c r="BR616" s="24">
        <f t="shared" si="305"/>
        <v>0</v>
      </c>
      <c r="BS616" s="24">
        <f t="shared" si="309"/>
        <v>0</v>
      </c>
      <c r="BT616" s="24">
        <v>0</v>
      </c>
      <c r="BU616" s="24">
        <f t="shared" si="306"/>
        <v>0</v>
      </c>
      <c r="BV616" s="24">
        <v>0</v>
      </c>
    </row>
    <row r="617" spans="1:74">
      <c r="A617" s="87">
        <v>608</v>
      </c>
      <c r="B617" s="1"/>
      <c r="C617" s="1"/>
      <c r="D617" s="2"/>
      <c r="E617" s="3"/>
      <c r="F617" s="4"/>
      <c r="G617" s="5"/>
      <c r="H617" s="4"/>
      <c r="I617" s="5"/>
      <c r="J617" s="6"/>
      <c r="K617" s="5"/>
      <c r="L617" s="5"/>
      <c r="M617" s="5"/>
      <c r="N617" s="7"/>
      <c r="O617" s="38"/>
      <c r="P617" s="5"/>
      <c r="Q617" s="5"/>
      <c r="R617" s="7"/>
      <c r="S617" s="38"/>
      <c r="T617" s="5"/>
      <c r="U617" s="5"/>
      <c r="V617" s="55"/>
      <c r="W617" s="38"/>
      <c r="X617" s="5"/>
      <c r="Y617" s="5"/>
      <c r="Z617" s="55"/>
      <c r="AA617" s="36">
        <f>IF(Dane!$E$3=1,AO617+BA617+BM617,IF(Dane!$E$3=2,AU617+BG617+BS617,AW617+BI617+BU617))</f>
        <v>0</v>
      </c>
      <c r="AB617" s="16">
        <f>IF(Dane!$E$3=1,AP617+BB617+BN617,IF(Dane!$E$3=2,AV617+BH617+BT617,AX617+BJ617+BV617))</f>
        <v>0</v>
      </c>
      <c r="AC617" s="16">
        <f>IF(((K617*Dane!$C$9)-AA617)&lt;0,0,(K617*Dane!$C$9)-AA617)</f>
        <v>0</v>
      </c>
      <c r="AD617" s="37">
        <f>IFERROR(IF(((L617*Dane!$C$9)-AB617)&lt;0,0,(L617*Dane!$C$9)-AB617),0)</f>
        <v>0</v>
      </c>
      <c r="AE617" s="97"/>
      <c r="AF617" s="77">
        <f>IF(Dane!$E$3=1,AO617,IF(Dane!$E$3=2,AU617,AW617))</f>
        <v>0</v>
      </c>
      <c r="AG617" s="77">
        <f>IF(Dane!$E$3=1,AP617,IF(Dane!$E$3=2,AV617,AX617))</f>
        <v>0</v>
      </c>
      <c r="AH617" s="77">
        <f>IF(Dane!$E$3=1,BA617,IF(Dane!$E$3=2,BG617,BI617))</f>
        <v>0</v>
      </c>
      <c r="AI617" s="77">
        <f>IF(Dane!$E$3=1,BB617,IF(Dane!$E$3=2,BH617,BJ617))</f>
        <v>0</v>
      </c>
      <c r="AJ617" s="77">
        <f>IF(Dane!$E$3=1,BM617,IF(Dane!$E$3=2,BS617,BU617))</f>
        <v>0</v>
      </c>
      <c r="AK617" s="77">
        <f>IF(Dane!$E$3=1,BN617,IF(Dane!$E$3=2,BT617,BV617))</f>
        <v>0</v>
      </c>
      <c r="AL617" s="24">
        <f t="shared" si="295"/>
        <v>0</v>
      </c>
      <c r="AM617" s="24">
        <f t="shared" si="296"/>
        <v>0</v>
      </c>
      <c r="AN617" s="24"/>
      <c r="AO617" s="24">
        <f t="shared" si="281"/>
        <v>0</v>
      </c>
      <c r="AP617" s="24">
        <f t="shared" si="297"/>
        <v>0</v>
      </c>
      <c r="AQ617" s="24">
        <f t="shared" si="282"/>
        <v>0</v>
      </c>
      <c r="AR617" s="24">
        <f t="shared" si="283"/>
        <v>0</v>
      </c>
      <c r="AS617" s="24">
        <f t="shared" si="284"/>
        <v>0</v>
      </c>
      <c r="AT617" s="24">
        <f t="shared" si="298"/>
        <v>0</v>
      </c>
      <c r="AU617" s="24">
        <f t="shared" si="307"/>
        <v>0</v>
      </c>
      <c r="AV617" s="24">
        <v>0</v>
      </c>
      <c r="AW617" s="24">
        <f t="shared" si="310"/>
        <v>0</v>
      </c>
      <c r="AX617" s="24">
        <v>0</v>
      </c>
      <c r="AY617" s="24">
        <f t="shared" si="299"/>
        <v>0</v>
      </c>
      <c r="AZ617" s="24">
        <f t="shared" si="300"/>
        <v>0</v>
      </c>
      <c r="BA617" s="24">
        <f t="shared" si="285"/>
        <v>0</v>
      </c>
      <c r="BB617" s="24">
        <f t="shared" si="286"/>
        <v>0</v>
      </c>
      <c r="BC617" s="24">
        <f t="shared" si="287"/>
        <v>0</v>
      </c>
      <c r="BD617" s="24">
        <f t="shared" si="288"/>
        <v>0</v>
      </c>
      <c r="BE617" s="24">
        <f t="shared" si="289"/>
        <v>0</v>
      </c>
      <c r="BF617" s="24">
        <f t="shared" si="301"/>
        <v>0</v>
      </c>
      <c r="BG617" s="24">
        <f t="shared" si="308"/>
        <v>0</v>
      </c>
      <c r="BH617" s="24">
        <v>0</v>
      </c>
      <c r="BI617" s="24">
        <f t="shared" si="302"/>
        <v>0</v>
      </c>
      <c r="BJ617" s="24">
        <v>0</v>
      </c>
      <c r="BK617" s="24">
        <f t="shared" si="303"/>
        <v>0</v>
      </c>
      <c r="BL617" s="24">
        <f t="shared" si="304"/>
        <v>0</v>
      </c>
      <c r="BM617" s="24">
        <f t="shared" si="290"/>
        <v>0</v>
      </c>
      <c r="BN617" s="24">
        <f t="shared" si="291"/>
        <v>0</v>
      </c>
      <c r="BO617" s="24">
        <f t="shared" si="292"/>
        <v>0</v>
      </c>
      <c r="BP617" s="24">
        <f t="shared" si="293"/>
        <v>0</v>
      </c>
      <c r="BQ617" s="24">
        <f t="shared" si="294"/>
        <v>0</v>
      </c>
      <c r="BR617" s="24">
        <f t="shared" si="305"/>
        <v>0</v>
      </c>
      <c r="BS617" s="24">
        <f t="shared" si="309"/>
        <v>0</v>
      </c>
      <c r="BT617" s="24">
        <v>0</v>
      </c>
      <c r="BU617" s="24">
        <f t="shared" si="306"/>
        <v>0</v>
      </c>
      <c r="BV617" s="24">
        <v>0</v>
      </c>
    </row>
    <row r="618" spans="1:74">
      <c r="A618" s="87">
        <v>609</v>
      </c>
      <c r="B618" s="1"/>
      <c r="C618" s="1"/>
      <c r="D618" s="2"/>
      <c r="E618" s="3"/>
      <c r="F618" s="4"/>
      <c r="G618" s="5"/>
      <c r="H618" s="4"/>
      <c r="I618" s="5"/>
      <c r="J618" s="6"/>
      <c r="K618" s="5"/>
      <c r="L618" s="5"/>
      <c r="M618" s="5"/>
      <c r="N618" s="7"/>
      <c r="O618" s="38"/>
      <c r="P618" s="5"/>
      <c r="Q618" s="5"/>
      <c r="R618" s="7"/>
      <c r="S618" s="38"/>
      <c r="T618" s="5"/>
      <c r="U618" s="5"/>
      <c r="V618" s="55"/>
      <c r="W618" s="38"/>
      <c r="X618" s="5"/>
      <c r="Y618" s="5"/>
      <c r="Z618" s="55"/>
      <c r="AA618" s="36">
        <f>IF(Dane!$E$3=1,AO618+BA618+BM618,IF(Dane!$E$3=2,AU618+BG618+BS618,AW618+BI618+BU618))</f>
        <v>0</v>
      </c>
      <c r="AB618" s="16">
        <f>IF(Dane!$E$3=1,AP618+BB618+BN618,IF(Dane!$E$3=2,AV618+BH618+BT618,AX618+BJ618+BV618))</f>
        <v>0</v>
      </c>
      <c r="AC618" s="16">
        <f>IF(((K618*Dane!$C$9)-AA618)&lt;0,0,(K618*Dane!$C$9)-AA618)</f>
        <v>0</v>
      </c>
      <c r="AD618" s="37">
        <f>IFERROR(IF(((L618*Dane!$C$9)-AB618)&lt;0,0,(L618*Dane!$C$9)-AB618),0)</f>
        <v>0</v>
      </c>
      <c r="AE618" s="97"/>
      <c r="AF618" s="77">
        <f>IF(Dane!$E$3=1,AO618,IF(Dane!$E$3=2,AU618,AW618))</f>
        <v>0</v>
      </c>
      <c r="AG618" s="77">
        <f>IF(Dane!$E$3=1,AP618,IF(Dane!$E$3=2,AV618,AX618))</f>
        <v>0</v>
      </c>
      <c r="AH618" s="77">
        <f>IF(Dane!$E$3=1,BA618,IF(Dane!$E$3=2,BG618,BI618))</f>
        <v>0</v>
      </c>
      <c r="AI618" s="77">
        <f>IF(Dane!$E$3=1,BB618,IF(Dane!$E$3=2,BH618,BJ618))</f>
        <v>0</v>
      </c>
      <c r="AJ618" s="77">
        <f>IF(Dane!$E$3=1,BM618,IF(Dane!$E$3=2,BS618,BU618))</f>
        <v>0</v>
      </c>
      <c r="AK618" s="77">
        <f>IF(Dane!$E$3=1,BN618,IF(Dane!$E$3=2,BT618,BV618))</f>
        <v>0</v>
      </c>
      <c r="AL618" s="24">
        <f t="shared" si="295"/>
        <v>0</v>
      </c>
      <c r="AM618" s="24">
        <f t="shared" si="296"/>
        <v>0</v>
      </c>
      <c r="AN618" s="24"/>
      <c r="AO618" s="24">
        <f t="shared" si="281"/>
        <v>0</v>
      </c>
      <c r="AP618" s="24">
        <f t="shared" si="297"/>
        <v>0</v>
      </c>
      <c r="AQ618" s="24">
        <f t="shared" si="282"/>
        <v>0</v>
      </c>
      <c r="AR618" s="24">
        <f t="shared" si="283"/>
        <v>0</v>
      </c>
      <c r="AS618" s="24">
        <f t="shared" si="284"/>
        <v>0</v>
      </c>
      <c r="AT618" s="24">
        <f t="shared" si="298"/>
        <v>0</v>
      </c>
      <c r="AU618" s="24">
        <f t="shared" si="307"/>
        <v>0</v>
      </c>
      <c r="AV618" s="24">
        <v>0</v>
      </c>
      <c r="AW618" s="24">
        <f t="shared" si="310"/>
        <v>0</v>
      </c>
      <c r="AX618" s="24">
        <v>0</v>
      </c>
      <c r="AY618" s="24">
        <f t="shared" si="299"/>
        <v>0</v>
      </c>
      <c r="AZ618" s="24">
        <f t="shared" si="300"/>
        <v>0</v>
      </c>
      <c r="BA618" s="24">
        <f t="shared" si="285"/>
        <v>0</v>
      </c>
      <c r="BB618" s="24">
        <f t="shared" si="286"/>
        <v>0</v>
      </c>
      <c r="BC618" s="24">
        <f t="shared" si="287"/>
        <v>0</v>
      </c>
      <c r="BD618" s="24">
        <f t="shared" si="288"/>
        <v>0</v>
      </c>
      <c r="BE618" s="24">
        <f t="shared" si="289"/>
        <v>0</v>
      </c>
      <c r="BF618" s="24">
        <f t="shared" si="301"/>
        <v>0</v>
      </c>
      <c r="BG618" s="24">
        <f t="shared" si="308"/>
        <v>0</v>
      </c>
      <c r="BH618" s="24">
        <v>0</v>
      </c>
      <c r="BI618" s="24">
        <f t="shared" si="302"/>
        <v>0</v>
      </c>
      <c r="BJ618" s="24">
        <v>0</v>
      </c>
      <c r="BK618" s="24">
        <f t="shared" si="303"/>
        <v>0</v>
      </c>
      <c r="BL618" s="24">
        <f t="shared" si="304"/>
        <v>0</v>
      </c>
      <c r="BM618" s="24">
        <f t="shared" si="290"/>
        <v>0</v>
      </c>
      <c r="BN618" s="24">
        <f t="shared" si="291"/>
        <v>0</v>
      </c>
      <c r="BO618" s="24">
        <f t="shared" si="292"/>
        <v>0</v>
      </c>
      <c r="BP618" s="24">
        <f t="shared" si="293"/>
        <v>0</v>
      </c>
      <c r="BQ618" s="24">
        <f t="shared" si="294"/>
        <v>0</v>
      </c>
      <c r="BR618" s="24">
        <f t="shared" si="305"/>
        <v>0</v>
      </c>
      <c r="BS618" s="24">
        <f t="shared" si="309"/>
        <v>0</v>
      </c>
      <c r="BT618" s="24">
        <v>0</v>
      </c>
      <c r="BU618" s="24">
        <f t="shared" si="306"/>
        <v>0</v>
      </c>
      <c r="BV618" s="24">
        <v>0</v>
      </c>
    </row>
    <row r="619" spans="1:74">
      <c r="A619" s="87">
        <v>610</v>
      </c>
      <c r="B619" s="1"/>
      <c r="C619" s="1"/>
      <c r="D619" s="2"/>
      <c r="E619" s="3"/>
      <c r="F619" s="4"/>
      <c r="G619" s="5"/>
      <c r="H619" s="4"/>
      <c r="I619" s="5"/>
      <c r="J619" s="6"/>
      <c r="K619" s="5"/>
      <c r="L619" s="5"/>
      <c r="M619" s="5"/>
      <c r="N619" s="7"/>
      <c r="O619" s="38"/>
      <c r="P619" s="5"/>
      <c r="Q619" s="5"/>
      <c r="R619" s="7"/>
      <c r="S619" s="38"/>
      <c r="T619" s="5"/>
      <c r="U619" s="5"/>
      <c r="V619" s="55"/>
      <c r="W619" s="38"/>
      <c r="X619" s="5"/>
      <c r="Y619" s="5"/>
      <c r="Z619" s="55"/>
      <c r="AA619" s="36">
        <f>IF(Dane!$E$3=1,AO619+BA619+BM619,IF(Dane!$E$3=2,AU619+BG619+BS619,AW619+BI619+BU619))</f>
        <v>0</v>
      </c>
      <c r="AB619" s="16">
        <f>IF(Dane!$E$3=1,AP619+BB619+BN619,IF(Dane!$E$3=2,AV619+BH619+BT619,AX619+BJ619+BV619))</f>
        <v>0</v>
      </c>
      <c r="AC619" s="16">
        <f>IF(((K619*Dane!$C$9)-AA619)&lt;0,0,(K619*Dane!$C$9)-AA619)</f>
        <v>0</v>
      </c>
      <c r="AD619" s="37">
        <f>IFERROR(IF(((L619*Dane!$C$9)-AB619)&lt;0,0,(L619*Dane!$C$9)-AB619),0)</f>
        <v>0</v>
      </c>
      <c r="AE619" s="97"/>
      <c r="AF619" s="77">
        <f>IF(Dane!$E$3=1,AO619,IF(Dane!$E$3=2,AU619,AW619))</f>
        <v>0</v>
      </c>
      <c r="AG619" s="77">
        <f>IF(Dane!$E$3=1,AP619,IF(Dane!$E$3=2,AV619,AX619))</f>
        <v>0</v>
      </c>
      <c r="AH619" s="77">
        <f>IF(Dane!$E$3=1,BA619,IF(Dane!$E$3=2,BG619,BI619))</f>
        <v>0</v>
      </c>
      <c r="AI619" s="77">
        <f>IF(Dane!$E$3=1,BB619,IF(Dane!$E$3=2,BH619,BJ619))</f>
        <v>0</v>
      </c>
      <c r="AJ619" s="77">
        <f>IF(Dane!$E$3=1,BM619,IF(Dane!$E$3=2,BS619,BU619))</f>
        <v>0</v>
      </c>
      <c r="AK619" s="77">
        <f>IF(Dane!$E$3=1,BN619,IF(Dane!$E$3=2,BT619,BV619))</f>
        <v>0</v>
      </c>
      <c r="AL619" s="24">
        <f t="shared" si="295"/>
        <v>0</v>
      </c>
      <c r="AM619" s="24">
        <f t="shared" si="296"/>
        <v>0</v>
      </c>
      <c r="AN619" s="24"/>
      <c r="AO619" s="24">
        <f t="shared" si="281"/>
        <v>0</v>
      </c>
      <c r="AP619" s="24">
        <f t="shared" si="297"/>
        <v>0</v>
      </c>
      <c r="AQ619" s="24">
        <f t="shared" si="282"/>
        <v>0</v>
      </c>
      <c r="AR619" s="24">
        <f t="shared" si="283"/>
        <v>0</v>
      </c>
      <c r="AS619" s="24">
        <f t="shared" si="284"/>
        <v>0</v>
      </c>
      <c r="AT619" s="24">
        <f t="shared" si="298"/>
        <v>0</v>
      </c>
      <c r="AU619" s="24">
        <f t="shared" si="307"/>
        <v>0</v>
      </c>
      <c r="AV619" s="24">
        <v>0</v>
      </c>
      <c r="AW619" s="24">
        <f t="shared" si="310"/>
        <v>0</v>
      </c>
      <c r="AX619" s="24">
        <v>0</v>
      </c>
      <c r="AY619" s="24">
        <f t="shared" si="299"/>
        <v>0</v>
      </c>
      <c r="AZ619" s="24">
        <f t="shared" si="300"/>
        <v>0</v>
      </c>
      <c r="BA619" s="24">
        <f t="shared" si="285"/>
        <v>0</v>
      </c>
      <c r="BB619" s="24">
        <f t="shared" si="286"/>
        <v>0</v>
      </c>
      <c r="BC619" s="24">
        <f t="shared" si="287"/>
        <v>0</v>
      </c>
      <c r="BD619" s="24">
        <f t="shared" si="288"/>
        <v>0</v>
      </c>
      <c r="BE619" s="24">
        <f t="shared" si="289"/>
        <v>0</v>
      </c>
      <c r="BF619" s="24">
        <f t="shared" si="301"/>
        <v>0</v>
      </c>
      <c r="BG619" s="24">
        <f t="shared" si="308"/>
        <v>0</v>
      </c>
      <c r="BH619" s="24">
        <v>0</v>
      </c>
      <c r="BI619" s="24">
        <f t="shared" si="302"/>
        <v>0</v>
      </c>
      <c r="BJ619" s="24">
        <v>0</v>
      </c>
      <c r="BK619" s="24">
        <f t="shared" si="303"/>
        <v>0</v>
      </c>
      <c r="BL619" s="24">
        <f t="shared" si="304"/>
        <v>0</v>
      </c>
      <c r="BM619" s="24">
        <f t="shared" si="290"/>
        <v>0</v>
      </c>
      <c r="BN619" s="24">
        <f t="shared" si="291"/>
        <v>0</v>
      </c>
      <c r="BO619" s="24">
        <f t="shared" si="292"/>
        <v>0</v>
      </c>
      <c r="BP619" s="24">
        <f t="shared" si="293"/>
        <v>0</v>
      </c>
      <c r="BQ619" s="24">
        <f t="shared" si="294"/>
        <v>0</v>
      </c>
      <c r="BR619" s="24">
        <f t="shared" si="305"/>
        <v>0</v>
      </c>
      <c r="BS619" s="24">
        <f t="shared" si="309"/>
        <v>0</v>
      </c>
      <c r="BT619" s="24">
        <v>0</v>
      </c>
      <c r="BU619" s="24">
        <f t="shared" si="306"/>
        <v>0</v>
      </c>
      <c r="BV619" s="24">
        <v>0</v>
      </c>
    </row>
    <row r="620" spans="1:74">
      <c r="A620" s="87">
        <v>611</v>
      </c>
      <c r="B620" s="1"/>
      <c r="C620" s="1"/>
      <c r="D620" s="2"/>
      <c r="E620" s="3"/>
      <c r="F620" s="4"/>
      <c r="G620" s="5"/>
      <c r="H620" s="4"/>
      <c r="I620" s="5"/>
      <c r="J620" s="6"/>
      <c r="K620" s="5"/>
      <c r="L620" s="5"/>
      <c r="M620" s="5"/>
      <c r="N620" s="7"/>
      <c r="O620" s="38"/>
      <c r="P620" s="5"/>
      <c r="Q620" s="5"/>
      <c r="R620" s="7"/>
      <c r="S620" s="38"/>
      <c r="T620" s="5"/>
      <c r="U620" s="5"/>
      <c r="V620" s="55"/>
      <c r="W620" s="38"/>
      <c r="X620" s="5"/>
      <c r="Y620" s="5"/>
      <c r="Z620" s="55"/>
      <c r="AA620" s="36">
        <f>IF(Dane!$E$3=1,AO620+BA620+BM620,IF(Dane!$E$3=2,AU620+BG620+BS620,AW620+BI620+BU620))</f>
        <v>0</v>
      </c>
      <c r="AB620" s="16">
        <f>IF(Dane!$E$3=1,AP620+BB620+BN620,IF(Dane!$E$3=2,AV620+BH620+BT620,AX620+BJ620+BV620))</f>
        <v>0</v>
      </c>
      <c r="AC620" s="16">
        <f>IF(((K620*Dane!$C$9)-AA620)&lt;0,0,(K620*Dane!$C$9)-AA620)</f>
        <v>0</v>
      </c>
      <c r="AD620" s="37">
        <f>IFERROR(IF(((L620*Dane!$C$9)-AB620)&lt;0,0,(L620*Dane!$C$9)-AB620),0)</f>
        <v>0</v>
      </c>
      <c r="AE620" s="97"/>
      <c r="AF620" s="77">
        <f>IF(Dane!$E$3=1,AO620,IF(Dane!$E$3=2,AU620,AW620))</f>
        <v>0</v>
      </c>
      <c r="AG620" s="77">
        <f>IF(Dane!$E$3=1,AP620,IF(Dane!$E$3=2,AV620,AX620))</f>
        <v>0</v>
      </c>
      <c r="AH620" s="77">
        <f>IF(Dane!$E$3=1,BA620,IF(Dane!$E$3=2,BG620,BI620))</f>
        <v>0</v>
      </c>
      <c r="AI620" s="77">
        <f>IF(Dane!$E$3=1,BB620,IF(Dane!$E$3=2,BH620,BJ620))</f>
        <v>0</v>
      </c>
      <c r="AJ620" s="77">
        <f>IF(Dane!$E$3=1,BM620,IF(Dane!$E$3=2,BS620,BU620))</f>
        <v>0</v>
      </c>
      <c r="AK620" s="77">
        <f>IF(Dane!$E$3=1,BN620,IF(Dane!$E$3=2,BT620,BV620))</f>
        <v>0</v>
      </c>
      <c r="AL620" s="24">
        <f t="shared" si="295"/>
        <v>0</v>
      </c>
      <c r="AM620" s="24">
        <f t="shared" si="296"/>
        <v>0</v>
      </c>
      <c r="AN620" s="24"/>
      <c r="AO620" s="24">
        <f t="shared" si="281"/>
        <v>0</v>
      </c>
      <c r="AP620" s="24">
        <f t="shared" si="297"/>
        <v>0</v>
      </c>
      <c r="AQ620" s="24">
        <f t="shared" si="282"/>
        <v>0</v>
      </c>
      <c r="AR620" s="24">
        <f t="shared" si="283"/>
        <v>0</v>
      </c>
      <c r="AS620" s="24">
        <f t="shared" si="284"/>
        <v>0</v>
      </c>
      <c r="AT620" s="24">
        <f t="shared" si="298"/>
        <v>0</v>
      </c>
      <c r="AU620" s="24">
        <f t="shared" si="307"/>
        <v>0</v>
      </c>
      <c r="AV620" s="24">
        <v>0</v>
      </c>
      <c r="AW620" s="24">
        <f t="shared" si="310"/>
        <v>0</v>
      </c>
      <c r="AX620" s="24">
        <v>0</v>
      </c>
      <c r="AY620" s="24">
        <f t="shared" si="299"/>
        <v>0</v>
      </c>
      <c r="AZ620" s="24">
        <f t="shared" si="300"/>
        <v>0</v>
      </c>
      <c r="BA620" s="24">
        <f t="shared" si="285"/>
        <v>0</v>
      </c>
      <c r="BB620" s="24">
        <f t="shared" si="286"/>
        <v>0</v>
      </c>
      <c r="BC620" s="24">
        <f t="shared" si="287"/>
        <v>0</v>
      </c>
      <c r="BD620" s="24">
        <f t="shared" si="288"/>
        <v>0</v>
      </c>
      <c r="BE620" s="24">
        <f t="shared" si="289"/>
        <v>0</v>
      </c>
      <c r="BF620" s="24">
        <f t="shared" si="301"/>
        <v>0</v>
      </c>
      <c r="BG620" s="24">
        <f t="shared" si="308"/>
        <v>0</v>
      </c>
      <c r="BH620" s="24">
        <v>0</v>
      </c>
      <c r="BI620" s="24">
        <f t="shared" si="302"/>
        <v>0</v>
      </c>
      <c r="BJ620" s="24">
        <v>0</v>
      </c>
      <c r="BK620" s="24">
        <f t="shared" si="303"/>
        <v>0</v>
      </c>
      <c r="BL620" s="24">
        <f t="shared" si="304"/>
        <v>0</v>
      </c>
      <c r="BM620" s="24">
        <f t="shared" si="290"/>
        <v>0</v>
      </c>
      <c r="BN620" s="24">
        <f t="shared" si="291"/>
        <v>0</v>
      </c>
      <c r="BO620" s="24">
        <f t="shared" si="292"/>
        <v>0</v>
      </c>
      <c r="BP620" s="24">
        <f t="shared" si="293"/>
        <v>0</v>
      </c>
      <c r="BQ620" s="24">
        <f t="shared" si="294"/>
        <v>0</v>
      </c>
      <c r="BR620" s="24">
        <f t="shared" si="305"/>
        <v>0</v>
      </c>
      <c r="BS620" s="24">
        <f t="shared" si="309"/>
        <v>0</v>
      </c>
      <c r="BT620" s="24">
        <v>0</v>
      </c>
      <c r="BU620" s="24">
        <f t="shared" si="306"/>
        <v>0</v>
      </c>
      <c r="BV620" s="24">
        <v>0</v>
      </c>
    </row>
    <row r="621" spans="1:74">
      <c r="A621" s="87">
        <v>612</v>
      </c>
      <c r="B621" s="1"/>
      <c r="C621" s="1"/>
      <c r="D621" s="2"/>
      <c r="E621" s="3"/>
      <c r="F621" s="4"/>
      <c r="G621" s="5"/>
      <c r="H621" s="4"/>
      <c r="I621" s="5"/>
      <c r="J621" s="6"/>
      <c r="K621" s="5"/>
      <c r="L621" s="5"/>
      <c r="M621" s="5"/>
      <c r="N621" s="7"/>
      <c r="O621" s="38"/>
      <c r="P621" s="5"/>
      <c r="Q621" s="5"/>
      <c r="R621" s="7"/>
      <c r="S621" s="38"/>
      <c r="T621" s="5"/>
      <c r="U621" s="5"/>
      <c r="V621" s="55"/>
      <c r="W621" s="38"/>
      <c r="X621" s="5"/>
      <c r="Y621" s="5"/>
      <c r="Z621" s="55"/>
      <c r="AA621" s="36">
        <f>IF(Dane!$E$3=1,AO621+BA621+BM621,IF(Dane!$E$3=2,AU621+BG621+BS621,AW621+BI621+BU621))</f>
        <v>0</v>
      </c>
      <c r="AB621" s="16">
        <f>IF(Dane!$E$3=1,AP621+BB621+BN621,IF(Dane!$E$3=2,AV621+BH621+BT621,AX621+BJ621+BV621))</f>
        <v>0</v>
      </c>
      <c r="AC621" s="16">
        <f>IF(((K621*Dane!$C$9)-AA621)&lt;0,0,(K621*Dane!$C$9)-AA621)</f>
        <v>0</v>
      </c>
      <c r="AD621" s="37">
        <f>IFERROR(IF(((L621*Dane!$C$9)-AB621)&lt;0,0,(L621*Dane!$C$9)-AB621),0)</f>
        <v>0</v>
      </c>
      <c r="AE621" s="97"/>
      <c r="AF621" s="77">
        <f>IF(Dane!$E$3=1,AO621,IF(Dane!$E$3=2,AU621,AW621))</f>
        <v>0</v>
      </c>
      <c r="AG621" s="77">
        <f>IF(Dane!$E$3=1,AP621,IF(Dane!$E$3=2,AV621,AX621))</f>
        <v>0</v>
      </c>
      <c r="AH621" s="77">
        <f>IF(Dane!$E$3=1,BA621,IF(Dane!$E$3=2,BG621,BI621))</f>
        <v>0</v>
      </c>
      <c r="AI621" s="77">
        <f>IF(Dane!$E$3=1,BB621,IF(Dane!$E$3=2,BH621,BJ621))</f>
        <v>0</v>
      </c>
      <c r="AJ621" s="77">
        <f>IF(Dane!$E$3=1,BM621,IF(Dane!$E$3=2,BS621,BU621))</f>
        <v>0</v>
      </c>
      <c r="AK621" s="77">
        <f>IF(Dane!$E$3=1,BN621,IF(Dane!$E$3=2,BT621,BV621))</f>
        <v>0</v>
      </c>
      <c r="AL621" s="24">
        <f t="shared" si="295"/>
        <v>0</v>
      </c>
      <c r="AM621" s="24">
        <f t="shared" si="296"/>
        <v>0</v>
      </c>
      <c r="AN621" s="24"/>
      <c r="AO621" s="24">
        <f t="shared" si="281"/>
        <v>0</v>
      </c>
      <c r="AP621" s="24">
        <f t="shared" si="297"/>
        <v>0</v>
      </c>
      <c r="AQ621" s="24">
        <f t="shared" si="282"/>
        <v>0</v>
      </c>
      <c r="AR621" s="24">
        <f t="shared" si="283"/>
        <v>0</v>
      </c>
      <c r="AS621" s="24">
        <f t="shared" si="284"/>
        <v>0</v>
      </c>
      <c r="AT621" s="24">
        <f t="shared" si="298"/>
        <v>0</v>
      </c>
      <c r="AU621" s="24">
        <f t="shared" si="307"/>
        <v>0</v>
      </c>
      <c r="AV621" s="24">
        <v>0</v>
      </c>
      <c r="AW621" s="24">
        <f t="shared" si="310"/>
        <v>0</v>
      </c>
      <c r="AX621" s="24">
        <v>0</v>
      </c>
      <c r="AY621" s="24">
        <f t="shared" si="299"/>
        <v>0</v>
      </c>
      <c r="AZ621" s="24">
        <f t="shared" si="300"/>
        <v>0</v>
      </c>
      <c r="BA621" s="24">
        <f t="shared" si="285"/>
        <v>0</v>
      </c>
      <c r="BB621" s="24">
        <f t="shared" si="286"/>
        <v>0</v>
      </c>
      <c r="BC621" s="24">
        <f t="shared" si="287"/>
        <v>0</v>
      </c>
      <c r="BD621" s="24">
        <f t="shared" si="288"/>
        <v>0</v>
      </c>
      <c r="BE621" s="24">
        <f t="shared" si="289"/>
        <v>0</v>
      </c>
      <c r="BF621" s="24">
        <f t="shared" si="301"/>
        <v>0</v>
      </c>
      <c r="BG621" s="24">
        <f t="shared" si="308"/>
        <v>0</v>
      </c>
      <c r="BH621" s="24">
        <v>0</v>
      </c>
      <c r="BI621" s="24">
        <f t="shared" si="302"/>
        <v>0</v>
      </c>
      <c r="BJ621" s="24">
        <v>0</v>
      </c>
      <c r="BK621" s="24">
        <f t="shared" si="303"/>
        <v>0</v>
      </c>
      <c r="BL621" s="24">
        <f t="shared" si="304"/>
        <v>0</v>
      </c>
      <c r="BM621" s="24">
        <f t="shared" si="290"/>
        <v>0</v>
      </c>
      <c r="BN621" s="24">
        <f t="shared" si="291"/>
        <v>0</v>
      </c>
      <c r="BO621" s="24">
        <f t="shared" si="292"/>
        <v>0</v>
      </c>
      <c r="BP621" s="24">
        <f t="shared" si="293"/>
        <v>0</v>
      </c>
      <c r="BQ621" s="24">
        <f t="shared" si="294"/>
        <v>0</v>
      </c>
      <c r="BR621" s="24">
        <f t="shared" si="305"/>
        <v>0</v>
      </c>
      <c r="BS621" s="24">
        <f t="shared" si="309"/>
        <v>0</v>
      </c>
      <c r="BT621" s="24">
        <v>0</v>
      </c>
      <c r="BU621" s="24">
        <f t="shared" si="306"/>
        <v>0</v>
      </c>
      <c r="BV621" s="24">
        <v>0</v>
      </c>
    </row>
    <row r="622" spans="1:74">
      <c r="A622" s="87">
        <v>613</v>
      </c>
      <c r="B622" s="1"/>
      <c r="C622" s="1"/>
      <c r="D622" s="2"/>
      <c r="E622" s="3"/>
      <c r="F622" s="4"/>
      <c r="G622" s="5"/>
      <c r="H622" s="4"/>
      <c r="I622" s="5"/>
      <c r="J622" s="6"/>
      <c r="K622" s="5"/>
      <c r="L622" s="5"/>
      <c r="M622" s="5"/>
      <c r="N622" s="7"/>
      <c r="O622" s="38"/>
      <c r="P622" s="5"/>
      <c r="Q622" s="5"/>
      <c r="R622" s="7"/>
      <c r="S622" s="38"/>
      <c r="T622" s="5"/>
      <c r="U622" s="5"/>
      <c r="V622" s="55"/>
      <c r="W622" s="38"/>
      <c r="X622" s="5"/>
      <c r="Y622" s="5"/>
      <c r="Z622" s="55"/>
      <c r="AA622" s="36">
        <f>IF(Dane!$E$3=1,AO622+BA622+BM622,IF(Dane!$E$3=2,AU622+BG622+BS622,AW622+BI622+BU622))</f>
        <v>0</v>
      </c>
      <c r="AB622" s="16">
        <f>IF(Dane!$E$3=1,AP622+BB622+BN622,IF(Dane!$E$3=2,AV622+BH622+BT622,AX622+BJ622+BV622))</f>
        <v>0</v>
      </c>
      <c r="AC622" s="16">
        <f>IF(((K622*Dane!$C$9)-AA622)&lt;0,0,(K622*Dane!$C$9)-AA622)</f>
        <v>0</v>
      </c>
      <c r="AD622" s="37">
        <f>IFERROR(IF(((L622*Dane!$C$9)-AB622)&lt;0,0,(L622*Dane!$C$9)-AB622),0)</f>
        <v>0</v>
      </c>
      <c r="AE622" s="97"/>
      <c r="AF622" s="77">
        <f>IF(Dane!$E$3=1,AO622,IF(Dane!$E$3=2,AU622,AW622))</f>
        <v>0</v>
      </c>
      <c r="AG622" s="77">
        <f>IF(Dane!$E$3=1,AP622,IF(Dane!$E$3=2,AV622,AX622))</f>
        <v>0</v>
      </c>
      <c r="AH622" s="77">
        <f>IF(Dane!$E$3=1,BA622,IF(Dane!$E$3=2,BG622,BI622))</f>
        <v>0</v>
      </c>
      <c r="AI622" s="77">
        <f>IF(Dane!$E$3=1,BB622,IF(Dane!$E$3=2,BH622,BJ622))</f>
        <v>0</v>
      </c>
      <c r="AJ622" s="77">
        <f>IF(Dane!$E$3=1,BM622,IF(Dane!$E$3=2,BS622,BU622))</f>
        <v>0</v>
      </c>
      <c r="AK622" s="77">
        <f>IF(Dane!$E$3=1,BN622,IF(Dane!$E$3=2,BT622,BV622))</f>
        <v>0</v>
      </c>
      <c r="AL622" s="24">
        <f t="shared" si="295"/>
        <v>0</v>
      </c>
      <c r="AM622" s="24">
        <f t="shared" si="296"/>
        <v>0</v>
      </c>
      <c r="AN622" s="24"/>
      <c r="AO622" s="24">
        <f t="shared" si="281"/>
        <v>0</v>
      </c>
      <c r="AP622" s="24">
        <f t="shared" si="297"/>
        <v>0</v>
      </c>
      <c r="AQ622" s="24">
        <f t="shared" si="282"/>
        <v>0</v>
      </c>
      <c r="AR622" s="24">
        <f t="shared" si="283"/>
        <v>0</v>
      </c>
      <c r="AS622" s="24">
        <f t="shared" si="284"/>
        <v>0</v>
      </c>
      <c r="AT622" s="24">
        <f t="shared" si="298"/>
        <v>0</v>
      </c>
      <c r="AU622" s="24">
        <f t="shared" si="307"/>
        <v>0</v>
      </c>
      <c r="AV622" s="24">
        <v>0</v>
      </c>
      <c r="AW622" s="24">
        <f t="shared" si="310"/>
        <v>0</v>
      </c>
      <c r="AX622" s="24">
        <v>0</v>
      </c>
      <c r="AY622" s="24">
        <f t="shared" si="299"/>
        <v>0</v>
      </c>
      <c r="AZ622" s="24">
        <f t="shared" si="300"/>
        <v>0</v>
      </c>
      <c r="BA622" s="24">
        <f t="shared" si="285"/>
        <v>0</v>
      </c>
      <c r="BB622" s="24">
        <f t="shared" si="286"/>
        <v>0</v>
      </c>
      <c r="BC622" s="24">
        <f t="shared" si="287"/>
        <v>0</v>
      </c>
      <c r="BD622" s="24">
        <f t="shared" si="288"/>
        <v>0</v>
      </c>
      <c r="BE622" s="24">
        <f t="shared" si="289"/>
        <v>0</v>
      </c>
      <c r="BF622" s="24">
        <f t="shared" si="301"/>
        <v>0</v>
      </c>
      <c r="BG622" s="24">
        <f t="shared" si="308"/>
        <v>0</v>
      </c>
      <c r="BH622" s="24">
        <v>0</v>
      </c>
      <c r="BI622" s="24">
        <f t="shared" si="302"/>
        <v>0</v>
      </c>
      <c r="BJ622" s="24">
        <v>0</v>
      </c>
      <c r="BK622" s="24">
        <f t="shared" si="303"/>
        <v>0</v>
      </c>
      <c r="BL622" s="24">
        <f t="shared" si="304"/>
        <v>0</v>
      </c>
      <c r="BM622" s="24">
        <f t="shared" si="290"/>
        <v>0</v>
      </c>
      <c r="BN622" s="24">
        <f t="shared" si="291"/>
        <v>0</v>
      </c>
      <c r="BO622" s="24">
        <f t="shared" si="292"/>
        <v>0</v>
      </c>
      <c r="BP622" s="24">
        <f t="shared" si="293"/>
        <v>0</v>
      </c>
      <c r="BQ622" s="24">
        <f t="shared" si="294"/>
        <v>0</v>
      </c>
      <c r="BR622" s="24">
        <f t="shared" si="305"/>
        <v>0</v>
      </c>
      <c r="BS622" s="24">
        <f t="shared" si="309"/>
        <v>0</v>
      </c>
      <c r="BT622" s="24">
        <v>0</v>
      </c>
      <c r="BU622" s="24">
        <f t="shared" si="306"/>
        <v>0</v>
      </c>
      <c r="BV622" s="24">
        <v>0</v>
      </c>
    </row>
    <row r="623" spans="1:74">
      <c r="A623" s="87">
        <v>614</v>
      </c>
      <c r="B623" s="1"/>
      <c r="C623" s="1"/>
      <c r="D623" s="2"/>
      <c r="E623" s="3"/>
      <c r="F623" s="4"/>
      <c r="G623" s="5"/>
      <c r="H623" s="4"/>
      <c r="I623" s="5"/>
      <c r="J623" s="6"/>
      <c r="K623" s="5"/>
      <c r="L623" s="5"/>
      <c r="M623" s="5"/>
      <c r="N623" s="7"/>
      <c r="O623" s="38"/>
      <c r="P623" s="5"/>
      <c r="Q623" s="5"/>
      <c r="R623" s="7"/>
      <c r="S623" s="38"/>
      <c r="T623" s="5"/>
      <c r="U623" s="5"/>
      <c r="V623" s="55"/>
      <c r="W623" s="38"/>
      <c r="X623" s="5"/>
      <c r="Y623" s="5"/>
      <c r="Z623" s="55"/>
      <c r="AA623" s="36">
        <f>IF(Dane!$E$3=1,AO623+BA623+BM623,IF(Dane!$E$3=2,AU623+BG623+BS623,AW623+BI623+BU623))</f>
        <v>0</v>
      </c>
      <c r="AB623" s="16">
        <f>IF(Dane!$E$3=1,AP623+BB623+BN623,IF(Dane!$E$3=2,AV623+BH623+BT623,AX623+BJ623+BV623))</f>
        <v>0</v>
      </c>
      <c r="AC623" s="16">
        <f>IF(((K623*Dane!$C$9)-AA623)&lt;0,0,(K623*Dane!$C$9)-AA623)</f>
        <v>0</v>
      </c>
      <c r="AD623" s="37">
        <f>IFERROR(IF(((L623*Dane!$C$9)-AB623)&lt;0,0,(L623*Dane!$C$9)-AB623),0)</f>
        <v>0</v>
      </c>
      <c r="AE623" s="97"/>
      <c r="AF623" s="77">
        <f>IF(Dane!$E$3=1,AO623,IF(Dane!$E$3=2,AU623,AW623))</f>
        <v>0</v>
      </c>
      <c r="AG623" s="77">
        <f>IF(Dane!$E$3=1,AP623,IF(Dane!$E$3=2,AV623,AX623))</f>
        <v>0</v>
      </c>
      <c r="AH623" s="77">
        <f>IF(Dane!$E$3=1,BA623,IF(Dane!$E$3=2,BG623,BI623))</f>
        <v>0</v>
      </c>
      <c r="AI623" s="77">
        <f>IF(Dane!$E$3=1,BB623,IF(Dane!$E$3=2,BH623,BJ623))</f>
        <v>0</v>
      </c>
      <c r="AJ623" s="77">
        <f>IF(Dane!$E$3=1,BM623,IF(Dane!$E$3=2,BS623,BU623))</f>
        <v>0</v>
      </c>
      <c r="AK623" s="77">
        <f>IF(Dane!$E$3=1,BN623,IF(Dane!$E$3=2,BT623,BV623))</f>
        <v>0</v>
      </c>
      <c r="AL623" s="24">
        <f t="shared" si="295"/>
        <v>0</v>
      </c>
      <c r="AM623" s="24">
        <f t="shared" si="296"/>
        <v>0</v>
      </c>
      <c r="AN623" s="24"/>
      <c r="AO623" s="24">
        <f t="shared" si="281"/>
        <v>0</v>
      </c>
      <c r="AP623" s="24">
        <f t="shared" si="297"/>
        <v>0</v>
      </c>
      <c r="AQ623" s="24">
        <f t="shared" si="282"/>
        <v>0</v>
      </c>
      <c r="AR623" s="24">
        <f t="shared" si="283"/>
        <v>0</v>
      </c>
      <c r="AS623" s="24">
        <f t="shared" si="284"/>
        <v>0</v>
      </c>
      <c r="AT623" s="24">
        <f t="shared" si="298"/>
        <v>0</v>
      </c>
      <c r="AU623" s="24">
        <f t="shared" si="307"/>
        <v>0</v>
      </c>
      <c r="AV623" s="24">
        <v>0</v>
      </c>
      <c r="AW623" s="24">
        <f t="shared" si="310"/>
        <v>0</v>
      </c>
      <c r="AX623" s="24">
        <v>0</v>
      </c>
      <c r="AY623" s="24">
        <f t="shared" si="299"/>
        <v>0</v>
      </c>
      <c r="AZ623" s="24">
        <f t="shared" si="300"/>
        <v>0</v>
      </c>
      <c r="BA623" s="24">
        <f t="shared" si="285"/>
        <v>0</v>
      </c>
      <c r="BB623" s="24">
        <f t="shared" si="286"/>
        <v>0</v>
      </c>
      <c r="BC623" s="24">
        <f t="shared" si="287"/>
        <v>0</v>
      </c>
      <c r="BD623" s="24">
        <f t="shared" si="288"/>
        <v>0</v>
      </c>
      <c r="BE623" s="24">
        <f t="shared" si="289"/>
        <v>0</v>
      </c>
      <c r="BF623" s="24">
        <f t="shared" si="301"/>
        <v>0</v>
      </c>
      <c r="BG623" s="24">
        <f t="shared" si="308"/>
        <v>0</v>
      </c>
      <c r="BH623" s="24">
        <v>0</v>
      </c>
      <c r="BI623" s="24">
        <f t="shared" si="302"/>
        <v>0</v>
      </c>
      <c r="BJ623" s="24">
        <v>0</v>
      </c>
      <c r="BK623" s="24">
        <f t="shared" si="303"/>
        <v>0</v>
      </c>
      <c r="BL623" s="24">
        <f t="shared" si="304"/>
        <v>0</v>
      </c>
      <c r="BM623" s="24">
        <f t="shared" si="290"/>
        <v>0</v>
      </c>
      <c r="BN623" s="24">
        <f t="shared" si="291"/>
        <v>0</v>
      </c>
      <c r="BO623" s="24">
        <f t="shared" si="292"/>
        <v>0</v>
      </c>
      <c r="BP623" s="24">
        <f t="shared" si="293"/>
        <v>0</v>
      </c>
      <c r="BQ623" s="24">
        <f t="shared" si="294"/>
        <v>0</v>
      </c>
      <c r="BR623" s="24">
        <f t="shared" si="305"/>
        <v>0</v>
      </c>
      <c r="BS623" s="24">
        <f t="shared" si="309"/>
        <v>0</v>
      </c>
      <c r="BT623" s="24">
        <v>0</v>
      </c>
      <c r="BU623" s="24">
        <f t="shared" si="306"/>
        <v>0</v>
      </c>
      <c r="BV623" s="24">
        <v>0</v>
      </c>
    </row>
    <row r="624" spans="1:74">
      <c r="A624" s="87">
        <v>615</v>
      </c>
      <c r="B624" s="1"/>
      <c r="C624" s="1"/>
      <c r="D624" s="2"/>
      <c r="E624" s="3"/>
      <c r="F624" s="4"/>
      <c r="G624" s="5"/>
      <c r="H624" s="4"/>
      <c r="I624" s="5"/>
      <c r="J624" s="6"/>
      <c r="K624" s="5"/>
      <c r="L624" s="5"/>
      <c r="M624" s="5"/>
      <c r="N624" s="7"/>
      <c r="O624" s="38"/>
      <c r="P624" s="5"/>
      <c r="Q624" s="5"/>
      <c r="R624" s="7"/>
      <c r="S624" s="38"/>
      <c r="T624" s="5"/>
      <c r="U624" s="5"/>
      <c r="V624" s="55"/>
      <c r="W624" s="38"/>
      <c r="X624" s="5"/>
      <c r="Y624" s="5"/>
      <c r="Z624" s="55"/>
      <c r="AA624" s="36">
        <f>IF(Dane!$E$3=1,AO624+BA624+BM624,IF(Dane!$E$3=2,AU624+BG624+BS624,AW624+BI624+BU624))</f>
        <v>0</v>
      </c>
      <c r="AB624" s="16">
        <f>IF(Dane!$E$3=1,AP624+BB624+BN624,IF(Dane!$E$3=2,AV624+BH624+BT624,AX624+BJ624+BV624))</f>
        <v>0</v>
      </c>
      <c r="AC624" s="16">
        <f>IF(((K624*Dane!$C$9)-AA624)&lt;0,0,(K624*Dane!$C$9)-AA624)</f>
        <v>0</v>
      </c>
      <c r="AD624" s="37">
        <f>IFERROR(IF(((L624*Dane!$C$9)-AB624)&lt;0,0,(L624*Dane!$C$9)-AB624),0)</f>
        <v>0</v>
      </c>
      <c r="AE624" s="97"/>
      <c r="AF624" s="77">
        <f>IF(Dane!$E$3=1,AO624,IF(Dane!$E$3=2,AU624,AW624))</f>
        <v>0</v>
      </c>
      <c r="AG624" s="77">
        <f>IF(Dane!$E$3=1,AP624,IF(Dane!$E$3=2,AV624,AX624))</f>
        <v>0</v>
      </c>
      <c r="AH624" s="77">
        <f>IF(Dane!$E$3=1,BA624,IF(Dane!$E$3=2,BG624,BI624))</f>
        <v>0</v>
      </c>
      <c r="AI624" s="77">
        <f>IF(Dane!$E$3=1,BB624,IF(Dane!$E$3=2,BH624,BJ624))</f>
        <v>0</v>
      </c>
      <c r="AJ624" s="77">
        <f>IF(Dane!$E$3=1,BM624,IF(Dane!$E$3=2,BS624,BU624))</f>
        <v>0</v>
      </c>
      <c r="AK624" s="77">
        <f>IF(Dane!$E$3=1,BN624,IF(Dane!$E$3=2,BT624,BV624))</f>
        <v>0</v>
      </c>
      <c r="AL624" s="24">
        <f t="shared" si="295"/>
        <v>0</v>
      </c>
      <c r="AM624" s="24">
        <f t="shared" si="296"/>
        <v>0</v>
      </c>
      <c r="AN624" s="24"/>
      <c r="AO624" s="24">
        <f t="shared" si="281"/>
        <v>0</v>
      </c>
      <c r="AP624" s="24">
        <f t="shared" si="297"/>
        <v>0</v>
      </c>
      <c r="AQ624" s="24">
        <f t="shared" si="282"/>
        <v>0</v>
      </c>
      <c r="AR624" s="24">
        <f t="shared" si="283"/>
        <v>0</v>
      </c>
      <c r="AS624" s="24">
        <f t="shared" si="284"/>
        <v>0</v>
      </c>
      <c r="AT624" s="24">
        <f t="shared" si="298"/>
        <v>0</v>
      </c>
      <c r="AU624" s="24">
        <f t="shared" si="307"/>
        <v>0</v>
      </c>
      <c r="AV624" s="24">
        <v>0</v>
      </c>
      <c r="AW624" s="24">
        <f t="shared" si="310"/>
        <v>0</v>
      </c>
      <c r="AX624" s="24">
        <v>0</v>
      </c>
      <c r="AY624" s="24">
        <f t="shared" si="299"/>
        <v>0</v>
      </c>
      <c r="AZ624" s="24">
        <f t="shared" si="300"/>
        <v>0</v>
      </c>
      <c r="BA624" s="24">
        <f t="shared" si="285"/>
        <v>0</v>
      </c>
      <c r="BB624" s="24">
        <f t="shared" si="286"/>
        <v>0</v>
      </c>
      <c r="BC624" s="24">
        <f t="shared" si="287"/>
        <v>0</v>
      </c>
      <c r="BD624" s="24">
        <f t="shared" si="288"/>
        <v>0</v>
      </c>
      <c r="BE624" s="24">
        <f t="shared" si="289"/>
        <v>0</v>
      </c>
      <c r="BF624" s="24">
        <f t="shared" si="301"/>
        <v>0</v>
      </c>
      <c r="BG624" s="24">
        <f t="shared" si="308"/>
        <v>0</v>
      </c>
      <c r="BH624" s="24">
        <v>0</v>
      </c>
      <c r="BI624" s="24">
        <f t="shared" si="302"/>
        <v>0</v>
      </c>
      <c r="BJ624" s="24">
        <v>0</v>
      </c>
      <c r="BK624" s="24">
        <f t="shared" si="303"/>
        <v>0</v>
      </c>
      <c r="BL624" s="24">
        <f t="shared" si="304"/>
        <v>0</v>
      </c>
      <c r="BM624" s="24">
        <f t="shared" si="290"/>
        <v>0</v>
      </c>
      <c r="BN624" s="24">
        <f t="shared" si="291"/>
        <v>0</v>
      </c>
      <c r="BO624" s="24">
        <f t="shared" si="292"/>
        <v>0</v>
      </c>
      <c r="BP624" s="24">
        <f t="shared" si="293"/>
        <v>0</v>
      </c>
      <c r="BQ624" s="24">
        <f t="shared" si="294"/>
        <v>0</v>
      </c>
      <c r="BR624" s="24">
        <f t="shared" si="305"/>
        <v>0</v>
      </c>
      <c r="BS624" s="24">
        <f t="shared" si="309"/>
        <v>0</v>
      </c>
      <c r="BT624" s="24">
        <v>0</v>
      </c>
      <c r="BU624" s="24">
        <f t="shared" si="306"/>
        <v>0</v>
      </c>
      <c r="BV624" s="24">
        <v>0</v>
      </c>
    </row>
    <row r="625" spans="1:74">
      <c r="A625" s="87">
        <v>616</v>
      </c>
      <c r="B625" s="1"/>
      <c r="C625" s="1"/>
      <c r="D625" s="2"/>
      <c r="E625" s="3"/>
      <c r="F625" s="4"/>
      <c r="G625" s="5"/>
      <c r="H625" s="4"/>
      <c r="I625" s="5"/>
      <c r="J625" s="6"/>
      <c r="K625" s="5"/>
      <c r="L625" s="5"/>
      <c r="M625" s="5"/>
      <c r="N625" s="7"/>
      <c r="O625" s="38"/>
      <c r="P625" s="5"/>
      <c r="Q625" s="5"/>
      <c r="R625" s="7"/>
      <c r="S625" s="38"/>
      <c r="T625" s="5"/>
      <c r="U625" s="5"/>
      <c r="V625" s="55"/>
      <c r="W625" s="38"/>
      <c r="X625" s="5"/>
      <c r="Y625" s="5"/>
      <c r="Z625" s="55"/>
      <c r="AA625" s="36">
        <f>IF(Dane!$E$3=1,AO625+BA625+BM625,IF(Dane!$E$3=2,AU625+BG625+BS625,AW625+BI625+BU625))</f>
        <v>0</v>
      </c>
      <c r="AB625" s="16">
        <f>IF(Dane!$E$3=1,AP625+BB625+BN625,IF(Dane!$E$3=2,AV625+BH625+BT625,AX625+BJ625+BV625))</f>
        <v>0</v>
      </c>
      <c r="AC625" s="16">
        <f>IF(((K625*Dane!$C$9)-AA625)&lt;0,0,(K625*Dane!$C$9)-AA625)</f>
        <v>0</v>
      </c>
      <c r="AD625" s="37">
        <f>IFERROR(IF(((L625*Dane!$C$9)-AB625)&lt;0,0,(L625*Dane!$C$9)-AB625),0)</f>
        <v>0</v>
      </c>
      <c r="AE625" s="97"/>
      <c r="AF625" s="77">
        <f>IF(Dane!$E$3=1,AO625,IF(Dane!$E$3=2,AU625,AW625))</f>
        <v>0</v>
      </c>
      <c r="AG625" s="77">
        <f>IF(Dane!$E$3=1,AP625,IF(Dane!$E$3=2,AV625,AX625))</f>
        <v>0</v>
      </c>
      <c r="AH625" s="77">
        <f>IF(Dane!$E$3=1,BA625,IF(Dane!$E$3=2,BG625,BI625))</f>
        <v>0</v>
      </c>
      <c r="AI625" s="77">
        <f>IF(Dane!$E$3=1,BB625,IF(Dane!$E$3=2,BH625,BJ625))</f>
        <v>0</v>
      </c>
      <c r="AJ625" s="77">
        <f>IF(Dane!$E$3=1,BM625,IF(Dane!$E$3=2,BS625,BU625))</f>
        <v>0</v>
      </c>
      <c r="AK625" s="77">
        <f>IF(Dane!$E$3=1,BN625,IF(Dane!$E$3=2,BT625,BV625))</f>
        <v>0</v>
      </c>
      <c r="AL625" s="24">
        <f t="shared" si="295"/>
        <v>0</v>
      </c>
      <c r="AM625" s="24">
        <f t="shared" si="296"/>
        <v>0</v>
      </c>
      <c r="AN625" s="24"/>
      <c r="AO625" s="24">
        <f t="shared" si="281"/>
        <v>0</v>
      </c>
      <c r="AP625" s="24">
        <f t="shared" si="297"/>
        <v>0</v>
      </c>
      <c r="AQ625" s="24">
        <f t="shared" si="282"/>
        <v>0</v>
      </c>
      <c r="AR625" s="24">
        <f t="shared" si="283"/>
        <v>0</v>
      </c>
      <c r="AS625" s="24">
        <f t="shared" si="284"/>
        <v>0</v>
      </c>
      <c r="AT625" s="24">
        <f t="shared" si="298"/>
        <v>0</v>
      </c>
      <c r="AU625" s="24">
        <f t="shared" si="307"/>
        <v>0</v>
      </c>
      <c r="AV625" s="24">
        <v>0</v>
      </c>
      <c r="AW625" s="24">
        <f t="shared" si="310"/>
        <v>0</v>
      </c>
      <c r="AX625" s="24">
        <v>0</v>
      </c>
      <c r="AY625" s="24">
        <f t="shared" si="299"/>
        <v>0</v>
      </c>
      <c r="AZ625" s="24">
        <f t="shared" si="300"/>
        <v>0</v>
      </c>
      <c r="BA625" s="24">
        <f t="shared" si="285"/>
        <v>0</v>
      </c>
      <c r="BB625" s="24">
        <f t="shared" si="286"/>
        <v>0</v>
      </c>
      <c r="BC625" s="24">
        <f t="shared" si="287"/>
        <v>0</v>
      </c>
      <c r="BD625" s="24">
        <f t="shared" si="288"/>
        <v>0</v>
      </c>
      <c r="BE625" s="24">
        <f t="shared" si="289"/>
        <v>0</v>
      </c>
      <c r="BF625" s="24">
        <f t="shared" si="301"/>
        <v>0</v>
      </c>
      <c r="BG625" s="24">
        <f t="shared" si="308"/>
        <v>0</v>
      </c>
      <c r="BH625" s="24">
        <v>0</v>
      </c>
      <c r="BI625" s="24">
        <f t="shared" si="302"/>
        <v>0</v>
      </c>
      <c r="BJ625" s="24">
        <v>0</v>
      </c>
      <c r="BK625" s="24">
        <f t="shared" si="303"/>
        <v>0</v>
      </c>
      <c r="BL625" s="24">
        <f t="shared" si="304"/>
        <v>0</v>
      </c>
      <c r="BM625" s="24">
        <f t="shared" si="290"/>
        <v>0</v>
      </c>
      <c r="BN625" s="24">
        <f t="shared" si="291"/>
        <v>0</v>
      </c>
      <c r="BO625" s="24">
        <f t="shared" si="292"/>
        <v>0</v>
      </c>
      <c r="BP625" s="24">
        <f t="shared" si="293"/>
        <v>0</v>
      </c>
      <c r="BQ625" s="24">
        <f t="shared" si="294"/>
        <v>0</v>
      </c>
      <c r="BR625" s="24">
        <f t="shared" si="305"/>
        <v>0</v>
      </c>
      <c r="BS625" s="24">
        <f t="shared" si="309"/>
        <v>0</v>
      </c>
      <c r="BT625" s="24">
        <v>0</v>
      </c>
      <c r="BU625" s="24">
        <f t="shared" si="306"/>
        <v>0</v>
      </c>
      <c r="BV625" s="24">
        <v>0</v>
      </c>
    </row>
    <row r="626" spans="1:74">
      <c r="A626" s="87">
        <v>617</v>
      </c>
      <c r="B626" s="1"/>
      <c r="C626" s="1"/>
      <c r="D626" s="2"/>
      <c r="E626" s="3"/>
      <c r="F626" s="4"/>
      <c r="G626" s="5"/>
      <c r="H626" s="4"/>
      <c r="I626" s="5"/>
      <c r="J626" s="6"/>
      <c r="K626" s="5"/>
      <c r="L626" s="5"/>
      <c r="M626" s="5"/>
      <c r="N626" s="7"/>
      <c r="O626" s="38"/>
      <c r="P626" s="5"/>
      <c r="Q626" s="5"/>
      <c r="R626" s="7"/>
      <c r="S626" s="38"/>
      <c r="T626" s="5"/>
      <c r="U626" s="5"/>
      <c r="V626" s="55"/>
      <c r="W626" s="38"/>
      <c r="X626" s="5"/>
      <c r="Y626" s="5"/>
      <c r="Z626" s="55"/>
      <c r="AA626" s="36">
        <f>IF(Dane!$E$3=1,AO626+BA626+BM626,IF(Dane!$E$3=2,AU626+BG626+BS626,AW626+BI626+BU626))</f>
        <v>0</v>
      </c>
      <c r="AB626" s="16">
        <f>IF(Dane!$E$3=1,AP626+BB626+BN626,IF(Dane!$E$3=2,AV626+BH626+BT626,AX626+BJ626+BV626))</f>
        <v>0</v>
      </c>
      <c r="AC626" s="16">
        <f>IF(((K626*Dane!$C$9)-AA626)&lt;0,0,(K626*Dane!$C$9)-AA626)</f>
        <v>0</v>
      </c>
      <c r="AD626" s="37">
        <f>IFERROR(IF(((L626*Dane!$C$9)-AB626)&lt;0,0,(L626*Dane!$C$9)-AB626),0)</f>
        <v>0</v>
      </c>
      <c r="AE626" s="97"/>
      <c r="AF626" s="77">
        <f>IF(Dane!$E$3=1,AO626,IF(Dane!$E$3=2,AU626,AW626))</f>
        <v>0</v>
      </c>
      <c r="AG626" s="77">
        <f>IF(Dane!$E$3=1,AP626,IF(Dane!$E$3=2,AV626,AX626))</f>
        <v>0</v>
      </c>
      <c r="AH626" s="77">
        <f>IF(Dane!$E$3=1,BA626,IF(Dane!$E$3=2,BG626,BI626))</f>
        <v>0</v>
      </c>
      <c r="AI626" s="77">
        <f>IF(Dane!$E$3=1,BB626,IF(Dane!$E$3=2,BH626,BJ626))</f>
        <v>0</v>
      </c>
      <c r="AJ626" s="77">
        <f>IF(Dane!$E$3=1,BM626,IF(Dane!$E$3=2,BS626,BU626))</f>
        <v>0</v>
      </c>
      <c r="AK626" s="77">
        <f>IF(Dane!$E$3=1,BN626,IF(Dane!$E$3=2,BT626,BV626))</f>
        <v>0</v>
      </c>
      <c r="AL626" s="24">
        <f t="shared" si="295"/>
        <v>0</v>
      </c>
      <c r="AM626" s="24">
        <f t="shared" si="296"/>
        <v>0</v>
      </c>
      <c r="AN626" s="24"/>
      <c r="AO626" s="24">
        <f t="shared" si="281"/>
        <v>0</v>
      </c>
      <c r="AP626" s="24">
        <f t="shared" si="297"/>
        <v>0</v>
      </c>
      <c r="AQ626" s="24">
        <f t="shared" si="282"/>
        <v>0</v>
      </c>
      <c r="AR626" s="24">
        <f t="shared" si="283"/>
        <v>0</v>
      </c>
      <c r="AS626" s="24">
        <f t="shared" si="284"/>
        <v>0</v>
      </c>
      <c r="AT626" s="24">
        <f t="shared" si="298"/>
        <v>0</v>
      </c>
      <c r="AU626" s="24">
        <f t="shared" si="307"/>
        <v>0</v>
      </c>
      <c r="AV626" s="24">
        <v>0</v>
      </c>
      <c r="AW626" s="24">
        <f t="shared" si="310"/>
        <v>0</v>
      </c>
      <c r="AX626" s="24">
        <v>0</v>
      </c>
      <c r="AY626" s="24">
        <f t="shared" si="299"/>
        <v>0</v>
      </c>
      <c r="AZ626" s="24">
        <f t="shared" si="300"/>
        <v>0</v>
      </c>
      <c r="BA626" s="24">
        <f t="shared" si="285"/>
        <v>0</v>
      </c>
      <c r="BB626" s="24">
        <f t="shared" si="286"/>
        <v>0</v>
      </c>
      <c r="BC626" s="24">
        <f t="shared" si="287"/>
        <v>0</v>
      </c>
      <c r="BD626" s="24">
        <f t="shared" si="288"/>
        <v>0</v>
      </c>
      <c r="BE626" s="24">
        <f t="shared" si="289"/>
        <v>0</v>
      </c>
      <c r="BF626" s="24">
        <f t="shared" si="301"/>
        <v>0</v>
      </c>
      <c r="BG626" s="24">
        <f t="shared" si="308"/>
        <v>0</v>
      </c>
      <c r="BH626" s="24">
        <v>0</v>
      </c>
      <c r="BI626" s="24">
        <f t="shared" si="302"/>
        <v>0</v>
      </c>
      <c r="BJ626" s="24">
        <v>0</v>
      </c>
      <c r="BK626" s="24">
        <f t="shared" si="303"/>
        <v>0</v>
      </c>
      <c r="BL626" s="24">
        <f t="shared" si="304"/>
        <v>0</v>
      </c>
      <c r="BM626" s="24">
        <f t="shared" si="290"/>
        <v>0</v>
      </c>
      <c r="BN626" s="24">
        <f t="shared" si="291"/>
        <v>0</v>
      </c>
      <c r="BO626" s="24">
        <f t="shared" si="292"/>
        <v>0</v>
      </c>
      <c r="BP626" s="24">
        <f t="shared" si="293"/>
        <v>0</v>
      </c>
      <c r="BQ626" s="24">
        <f t="shared" si="294"/>
        <v>0</v>
      </c>
      <c r="BR626" s="24">
        <f t="shared" si="305"/>
        <v>0</v>
      </c>
      <c r="BS626" s="24">
        <f t="shared" si="309"/>
        <v>0</v>
      </c>
      <c r="BT626" s="24">
        <v>0</v>
      </c>
      <c r="BU626" s="24">
        <f t="shared" si="306"/>
        <v>0</v>
      </c>
      <c r="BV626" s="24">
        <v>0</v>
      </c>
    </row>
    <row r="627" spans="1:74">
      <c r="A627" s="87">
        <v>618</v>
      </c>
      <c r="B627" s="1"/>
      <c r="C627" s="1"/>
      <c r="D627" s="2"/>
      <c r="E627" s="3"/>
      <c r="F627" s="4"/>
      <c r="G627" s="5"/>
      <c r="H627" s="4"/>
      <c r="I627" s="5"/>
      <c r="J627" s="6"/>
      <c r="K627" s="5"/>
      <c r="L627" s="5"/>
      <c r="M627" s="5"/>
      <c r="N627" s="7"/>
      <c r="O627" s="38"/>
      <c r="P627" s="5"/>
      <c r="Q627" s="5"/>
      <c r="R627" s="7"/>
      <c r="S627" s="38"/>
      <c r="T627" s="5"/>
      <c r="U627" s="5"/>
      <c r="V627" s="55"/>
      <c r="W627" s="38"/>
      <c r="X627" s="5"/>
      <c r="Y627" s="5"/>
      <c r="Z627" s="55"/>
      <c r="AA627" s="36">
        <f>IF(Dane!$E$3=1,AO627+BA627+BM627,IF(Dane!$E$3=2,AU627+BG627+BS627,AW627+BI627+BU627))</f>
        <v>0</v>
      </c>
      <c r="AB627" s="16">
        <f>IF(Dane!$E$3=1,AP627+BB627+BN627,IF(Dane!$E$3=2,AV627+BH627+BT627,AX627+BJ627+BV627))</f>
        <v>0</v>
      </c>
      <c r="AC627" s="16">
        <f>IF(((K627*Dane!$C$9)-AA627)&lt;0,0,(K627*Dane!$C$9)-AA627)</f>
        <v>0</v>
      </c>
      <c r="AD627" s="37">
        <f>IFERROR(IF(((L627*Dane!$C$9)-AB627)&lt;0,0,(L627*Dane!$C$9)-AB627),0)</f>
        <v>0</v>
      </c>
      <c r="AE627" s="97"/>
      <c r="AF627" s="77">
        <f>IF(Dane!$E$3=1,AO627,IF(Dane!$E$3=2,AU627,AW627))</f>
        <v>0</v>
      </c>
      <c r="AG627" s="77">
        <f>IF(Dane!$E$3=1,AP627,IF(Dane!$E$3=2,AV627,AX627))</f>
        <v>0</v>
      </c>
      <c r="AH627" s="77">
        <f>IF(Dane!$E$3=1,BA627,IF(Dane!$E$3=2,BG627,BI627))</f>
        <v>0</v>
      </c>
      <c r="AI627" s="77">
        <f>IF(Dane!$E$3=1,BB627,IF(Dane!$E$3=2,BH627,BJ627))</f>
        <v>0</v>
      </c>
      <c r="AJ627" s="77">
        <f>IF(Dane!$E$3=1,BM627,IF(Dane!$E$3=2,BS627,BU627))</f>
        <v>0</v>
      </c>
      <c r="AK627" s="77">
        <f>IF(Dane!$E$3=1,BN627,IF(Dane!$E$3=2,BT627,BV627))</f>
        <v>0</v>
      </c>
      <c r="AL627" s="24">
        <f t="shared" si="295"/>
        <v>0</v>
      </c>
      <c r="AM627" s="24">
        <f t="shared" si="296"/>
        <v>0</v>
      </c>
      <c r="AN627" s="24"/>
      <c r="AO627" s="24">
        <f t="shared" si="281"/>
        <v>0</v>
      </c>
      <c r="AP627" s="24">
        <f t="shared" si="297"/>
        <v>0</v>
      </c>
      <c r="AQ627" s="24">
        <f t="shared" si="282"/>
        <v>0</v>
      </c>
      <c r="AR627" s="24">
        <f t="shared" si="283"/>
        <v>0</v>
      </c>
      <c r="AS627" s="24">
        <f t="shared" si="284"/>
        <v>0</v>
      </c>
      <c r="AT627" s="24">
        <f t="shared" si="298"/>
        <v>0</v>
      </c>
      <c r="AU627" s="24">
        <f t="shared" si="307"/>
        <v>0</v>
      </c>
      <c r="AV627" s="24">
        <v>0</v>
      </c>
      <c r="AW627" s="24">
        <f t="shared" si="310"/>
        <v>0</v>
      </c>
      <c r="AX627" s="24">
        <v>0</v>
      </c>
      <c r="AY627" s="24">
        <f t="shared" si="299"/>
        <v>0</v>
      </c>
      <c r="AZ627" s="24">
        <f t="shared" si="300"/>
        <v>0</v>
      </c>
      <c r="BA627" s="24">
        <f t="shared" si="285"/>
        <v>0</v>
      </c>
      <c r="BB627" s="24">
        <f t="shared" si="286"/>
        <v>0</v>
      </c>
      <c r="BC627" s="24">
        <f t="shared" si="287"/>
        <v>0</v>
      </c>
      <c r="BD627" s="24">
        <f t="shared" si="288"/>
        <v>0</v>
      </c>
      <c r="BE627" s="24">
        <f t="shared" si="289"/>
        <v>0</v>
      </c>
      <c r="BF627" s="24">
        <f t="shared" si="301"/>
        <v>0</v>
      </c>
      <c r="BG627" s="24">
        <f t="shared" si="308"/>
        <v>0</v>
      </c>
      <c r="BH627" s="24">
        <v>0</v>
      </c>
      <c r="BI627" s="24">
        <f t="shared" si="302"/>
        <v>0</v>
      </c>
      <c r="BJ627" s="24">
        <v>0</v>
      </c>
      <c r="BK627" s="24">
        <f t="shared" si="303"/>
        <v>0</v>
      </c>
      <c r="BL627" s="24">
        <f t="shared" si="304"/>
        <v>0</v>
      </c>
      <c r="BM627" s="24">
        <f t="shared" si="290"/>
        <v>0</v>
      </c>
      <c r="BN627" s="24">
        <f t="shared" si="291"/>
        <v>0</v>
      </c>
      <c r="BO627" s="24">
        <f t="shared" si="292"/>
        <v>0</v>
      </c>
      <c r="BP627" s="24">
        <f t="shared" si="293"/>
        <v>0</v>
      </c>
      <c r="BQ627" s="24">
        <f t="shared" si="294"/>
        <v>0</v>
      </c>
      <c r="BR627" s="24">
        <f t="shared" si="305"/>
        <v>0</v>
      </c>
      <c r="BS627" s="24">
        <f t="shared" si="309"/>
        <v>0</v>
      </c>
      <c r="BT627" s="24">
        <v>0</v>
      </c>
      <c r="BU627" s="24">
        <f t="shared" si="306"/>
        <v>0</v>
      </c>
      <c r="BV627" s="24">
        <v>0</v>
      </c>
    </row>
    <row r="628" spans="1:74">
      <c r="A628" s="87">
        <v>619</v>
      </c>
      <c r="B628" s="1"/>
      <c r="C628" s="1"/>
      <c r="D628" s="2"/>
      <c r="E628" s="3"/>
      <c r="F628" s="4"/>
      <c r="G628" s="5"/>
      <c r="H628" s="4"/>
      <c r="I628" s="5"/>
      <c r="J628" s="6"/>
      <c r="K628" s="5"/>
      <c r="L628" s="5"/>
      <c r="M628" s="5"/>
      <c r="N628" s="7"/>
      <c r="O628" s="38"/>
      <c r="P628" s="5"/>
      <c r="Q628" s="5"/>
      <c r="R628" s="7"/>
      <c r="S628" s="38"/>
      <c r="T628" s="5"/>
      <c r="U628" s="5"/>
      <c r="V628" s="55"/>
      <c r="W628" s="38"/>
      <c r="X628" s="5"/>
      <c r="Y628" s="5"/>
      <c r="Z628" s="55"/>
      <c r="AA628" s="36">
        <f>IF(Dane!$E$3=1,AO628+BA628+BM628,IF(Dane!$E$3=2,AU628+BG628+BS628,AW628+BI628+BU628))</f>
        <v>0</v>
      </c>
      <c r="AB628" s="16">
        <f>IF(Dane!$E$3=1,AP628+BB628+BN628,IF(Dane!$E$3=2,AV628+BH628+BT628,AX628+BJ628+BV628))</f>
        <v>0</v>
      </c>
      <c r="AC628" s="16">
        <f>IF(((K628*Dane!$C$9)-AA628)&lt;0,0,(K628*Dane!$C$9)-AA628)</f>
        <v>0</v>
      </c>
      <c r="AD628" s="37">
        <f>IFERROR(IF(((L628*Dane!$C$9)-AB628)&lt;0,0,(L628*Dane!$C$9)-AB628),0)</f>
        <v>0</v>
      </c>
      <c r="AE628" s="97"/>
      <c r="AF628" s="77">
        <f>IF(Dane!$E$3=1,AO628,IF(Dane!$E$3=2,AU628,AW628))</f>
        <v>0</v>
      </c>
      <c r="AG628" s="77">
        <f>IF(Dane!$E$3=1,AP628,IF(Dane!$E$3=2,AV628,AX628))</f>
        <v>0</v>
      </c>
      <c r="AH628" s="77">
        <f>IF(Dane!$E$3=1,BA628,IF(Dane!$E$3=2,BG628,BI628))</f>
        <v>0</v>
      </c>
      <c r="AI628" s="77">
        <f>IF(Dane!$E$3=1,BB628,IF(Dane!$E$3=2,BH628,BJ628))</f>
        <v>0</v>
      </c>
      <c r="AJ628" s="77">
        <f>IF(Dane!$E$3=1,BM628,IF(Dane!$E$3=2,BS628,BU628))</f>
        <v>0</v>
      </c>
      <c r="AK628" s="77">
        <f>IF(Dane!$E$3=1,BN628,IF(Dane!$E$3=2,BT628,BV628))</f>
        <v>0</v>
      </c>
      <c r="AL628" s="24">
        <f t="shared" si="295"/>
        <v>0</v>
      </c>
      <c r="AM628" s="24">
        <f t="shared" si="296"/>
        <v>0</v>
      </c>
      <c r="AN628" s="24"/>
      <c r="AO628" s="24">
        <f t="shared" si="281"/>
        <v>0</v>
      </c>
      <c r="AP628" s="24">
        <f t="shared" si="297"/>
        <v>0</v>
      </c>
      <c r="AQ628" s="24">
        <f t="shared" si="282"/>
        <v>0</v>
      </c>
      <c r="AR628" s="24">
        <f t="shared" si="283"/>
        <v>0</v>
      </c>
      <c r="AS628" s="24">
        <f t="shared" si="284"/>
        <v>0</v>
      </c>
      <c r="AT628" s="24">
        <f t="shared" si="298"/>
        <v>0</v>
      </c>
      <c r="AU628" s="24">
        <f t="shared" si="307"/>
        <v>0</v>
      </c>
      <c r="AV628" s="24">
        <v>0</v>
      </c>
      <c r="AW628" s="24">
        <f t="shared" si="310"/>
        <v>0</v>
      </c>
      <c r="AX628" s="24">
        <v>0</v>
      </c>
      <c r="AY628" s="24">
        <f t="shared" si="299"/>
        <v>0</v>
      </c>
      <c r="AZ628" s="24">
        <f t="shared" si="300"/>
        <v>0</v>
      </c>
      <c r="BA628" s="24">
        <f t="shared" si="285"/>
        <v>0</v>
      </c>
      <c r="BB628" s="24">
        <f t="shared" si="286"/>
        <v>0</v>
      </c>
      <c r="BC628" s="24">
        <f t="shared" si="287"/>
        <v>0</v>
      </c>
      <c r="BD628" s="24">
        <f t="shared" si="288"/>
        <v>0</v>
      </c>
      <c r="BE628" s="24">
        <f t="shared" si="289"/>
        <v>0</v>
      </c>
      <c r="BF628" s="24">
        <f t="shared" si="301"/>
        <v>0</v>
      </c>
      <c r="BG628" s="24">
        <f t="shared" si="308"/>
        <v>0</v>
      </c>
      <c r="BH628" s="24">
        <v>0</v>
      </c>
      <c r="BI628" s="24">
        <f t="shared" si="302"/>
        <v>0</v>
      </c>
      <c r="BJ628" s="24">
        <v>0</v>
      </c>
      <c r="BK628" s="24">
        <f t="shared" si="303"/>
        <v>0</v>
      </c>
      <c r="BL628" s="24">
        <f t="shared" si="304"/>
        <v>0</v>
      </c>
      <c r="BM628" s="24">
        <f t="shared" si="290"/>
        <v>0</v>
      </c>
      <c r="BN628" s="24">
        <f t="shared" si="291"/>
        <v>0</v>
      </c>
      <c r="BO628" s="24">
        <f t="shared" si="292"/>
        <v>0</v>
      </c>
      <c r="BP628" s="24">
        <f t="shared" si="293"/>
        <v>0</v>
      </c>
      <c r="BQ628" s="24">
        <f t="shared" si="294"/>
        <v>0</v>
      </c>
      <c r="BR628" s="24">
        <f t="shared" si="305"/>
        <v>0</v>
      </c>
      <c r="BS628" s="24">
        <f t="shared" si="309"/>
        <v>0</v>
      </c>
      <c r="BT628" s="24">
        <v>0</v>
      </c>
      <c r="BU628" s="24">
        <f t="shared" si="306"/>
        <v>0</v>
      </c>
      <c r="BV628" s="24">
        <v>0</v>
      </c>
    </row>
    <row r="629" spans="1:74">
      <c r="A629" s="87">
        <v>620</v>
      </c>
      <c r="B629" s="1"/>
      <c r="C629" s="1"/>
      <c r="D629" s="2"/>
      <c r="E629" s="3"/>
      <c r="F629" s="4"/>
      <c r="G629" s="5"/>
      <c r="H629" s="4"/>
      <c r="I629" s="5"/>
      <c r="J629" s="6"/>
      <c r="K629" s="5"/>
      <c r="L629" s="5"/>
      <c r="M629" s="5"/>
      <c r="N629" s="7"/>
      <c r="O629" s="38"/>
      <c r="P629" s="5"/>
      <c r="Q629" s="5"/>
      <c r="R629" s="7"/>
      <c r="S629" s="38"/>
      <c r="T629" s="5"/>
      <c r="U629" s="5"/>
      <c r="V629" s="55"/>
      <c r="W629" s="38"/>
      <c r="X629" s="5"/>
      <c r="Y629" s="5"/>
      <c r="Z629" s="55"/>
      <c r="AA629" s="36">
        <f>IF(Dane!$E$3=1,AO629+BA629+BM629,IF(Dane!$E$3=2,AU629+BG629+BS629,AW629+BI629+BU629))</f>
        <v>0</v>
      </c>
      <c r="AB629" s="16">
        <f>IF(Dane!$E$3=1,AP629+BB629+BN629,IF(Dane!$E$3=2,AV629+BH629+BT629,AX629+BJ629+BV629))</f>
        <v>0</v>
      </c>
      <c r="AC629" s="16">
        <f>IF(((K629*Dane!$C$9)-AA629)&lt;0,0,(K629*Dane!$C$9)-AA629)</f>
        <v>0</v>
      </c>
      <c r="AD629" s="37">
        <f>IFERROR(IF(((L629*Dane!$C$9)-AB629)&lt;0,0,(L629*Dane!$C$9)-AB629),0)</f>
        <v>0</v>
      </c>
      <c r="AE629" s="97"/>
      <c r="AF629" s="77">
        <f>IF(Dane!$E$3=1,AO629,IF(Dane!$E$3=2,AU629,AW629))</f>
        <v>0</v>
      </c>
      <c r="AG629" s="77">
        <f>IF(Dane!$E$3=1,AP629,IF(Dane!$E$3=2,AV629,AX629))</f>
        <v>0</v>
      </c>
      <c r="AH629" s="77">
        <f>IF(Dane!$E$3=1,BA629,IF(Dane!$E$3=2,BG629,BI629))</f>
        <v>0</v>
      </c>
      <c r="AI629" s="77">
        <f>IF(Dane!$E$3=1,BB629,IF(Dane!$E$3=2,BH629,BJ629))</f>
        <v>0</v>
      </c>
      <c r="AJ629" s="77">
        <f>IF(Dane!$E$3=1,BM629,IF(Dane!$E$3=2,BS629,BU629))</f>
        <v>0</v>
      </c>
      <c r="AK629" s="77">
        <f>IF(Dane!$E$3=1,BN629,IF(Dane!$E$3=2,BT629,BV629))</f>
        <v>0</v>
      </c>
      <c r="AL629" s="24">
        <f t="shared" si="295"/>
        <v>0</v>
      </c>
      <c r="AM629" s="24">
        <f t="shared" si="296"/>
        <v>0</v>
      </c>
      <c r="AN629" s="24"/>
      <c r="AO629" s="24">
        <f t="shared" si="281"/>
        <v>0</v>
      </c>
      <c r="AP629" s="24">
        <f t="shared" si="297"/>
        <v>0</v>
      </c>
      <c r="AQ629" s="24">
        <f t="shared" si="282"/>
        <v>0</v>
      </c>
      <c r="AR629" s="24">
        <f t="shared" si="283"/>
        <v>0</v>
      </c>
      <c r="AS629" s="24">
        <f t="shared" si="284"/>
        <v>0</v>
      </c>
      <c r="AT629" s="24">
        <f t="shared" si="298"/>
        <v>0</v>
      </c>
      <c r="AU629" s="24">
        <f t="shared" si="307"/>
        <v>0</v>
      </c>
      <c r="AV629" s="24">
        <v>0</v>
      </c>
      <c r="AW629" s="24">
        <f t="shared" si="310"/>
        <v>0</v>
      </c>
      <c r="AX629" s="24">
        <v>0</v>
      </c>
      <c r="AY629" s="24">
        <f t="shared" si="299"/>
        <v>0</v>
      </c>
      <c r="AZ629" s="24">
        <f t="shared" si="300"/>
        <v>0</v>
      </c>
      <c r="BA629" s="24">
        <f t="shared" si="285"/>
        <v>0</v>
      </c>
      <c r="BB629" s="24">
        <f t="shared" si="286"/>
        <v>0</v>
      </c>
      <c r="BC629" s="24">
        <f t="shared" si="287"/>
        <v>0</v>
      </c>
      <c r="BD629" s="24">
        <f t="shared" si="288"/>
        <v>0</v>
      </c>
      <c r="BE629" s="24">
        <f t="shared" si="289"/>
        <v>0</v>
      </c>
      <c r="BF629" s="24">
        <f t="shared" si="301"/>
        <v>0</v>
      </c>
      <c r="BG629" s="24">
        <f t="shared" si="308"/>
        <v>0</v>
      </c>
      <c r="BH629" s="24">
        <v>0</v>
      </c>
      <c r="BI629" s="24">
        <f t="shared" si="302"/>
        <v>0</v>
      </c>
      <c r="BJ629" s="24">
        <v>0</v>
      </c>
      <c r="BK629" s="24">
        <f t="shared" si="303"/>
        <v>0</v>
      </c>
      <c r="BL629" s="24">
        <f t="shared" si="304"/>
        <v>0</v>
      </c>
      <c r="BM629" s="24">
        <f t="shared" si="290"/>
        <v>0</v>
      </c>
      <c r="BN629" s="24">
        <f t="shared" si="291"/>
        <v>0</v>
      </c>
      <c r="BO629" s="24">
        <f t="shared" si="292"/>
        <v>0</v>
      </c>
      <c r="BP629" s="24">
        <f t="shared" si="293"/>
        <v>0</v>
      </c>
      <c r="BQ629" s="24">
        <f t="shared" si="294"/>
        <v>0</v>
      </c>
      <c r="BR629" s="24">
        <f t="shared" si="305"/>
        <v>0</v>
      </c>
      <c r="BS629" s="24">
        <f t="shared" si="309"/>
        <v>0</v>
      </c>
      <c r="BT629" s="24">
        <v>0</v>
      </c>
      <c r="BU629" s="24">
        <f t="shared" si="306"/>
        <v>0</v>
      </c>
      <c r="BV629" s="24">
        <v>0</v>
      </c>
    </row>
    <row r="630" spans="1:74">
      <c r="A630" s="87">
        <v>621</v>
      </c>
      <c r="B630" s="1"/>
      <c r="C630" s="1"/>
      <c r="D630" s="2"/>
      <c r="E630" s="3"/>
      <c r="F630" s="4"/>
      <c r="G630" s="5"/>
      <c r="H630" s="4"/>
      <c r="I630" s="5"/>
      <c r="J630" s="6"/>
      <c r="K630" s="5"/>
      <c r="L630" s="5"/>
      <c r="M630" s="5"/>
      <c r="N630" s="7"/>
      <c r="O630" s="38"/>
      <c r="P630" s="5"/>
      <c r="Q630" s="5"/>
      <c r="R630" s="7"/>
      <c r="S630" s="38"/>
      <c r="T630" s="5"/>
      <c r="U630" s="5"/>
      <c r="V630" s="55"/>
      <c r="W630" s="38"/>
      <c r="X630" s="5"/>
      <c r="Y630" s="5"/>
      <c r="Z630" s="55"/>
      <c r="AA630" s="36">
        <f>IF(Dane!$E$3=1,AO630+BA630+BM630,IF(Dane!$E$3=2,AU630+BG630+BS630,AW630+BI630+BU630))</f>
        <v>0</v>
      </c>
      <c r="AB630" s="16">
        <f>IF(Dane!$E$3=1,AP630+BB630+BN630,IF(Dane!$E$3=2,AV630+BH630+BT630,AX630+BJ630+BV630))</f>
        <v>0</v>
      </c>
      <c r="AC630" s="16">
        <f>IF(((K630*Dane!$C$9)-AA630)&lt;0,0,(K630*Dane!$C$9)-AA630)</f>
        <v>0</v>
      </c>
      <c r="AD630" s="37">
        <f>IFERROR(IF(((L630*Dane!$C$9)-AB630)&lt;0,0,(L630*Dane!$C$9)-AB630),0)</f>
        <v>0</v>
      </c>
      <c r="AE630" s="97"/>
      <c r="AF630" s="77">
        <f>IF(Dane!$E$3=1,AO630,IF(Dane!$E$3=2,AU630,AW630))</f>
        <v>0</v>
      </c>
      <c r="AG630" s="77">
        <f>IF(Dane!$E$3=1,AP630,IF(Dane!$E$3=2,AV630,AX630))</f>
        <v>0</v>
      </c>
      <c r="AH630" s="77">
        <f>IF(Dane!$E$3=1,BA630,IF(Dane!$E$3=2,BG630,BI630))</f>
        <v>0</v>
      </c>
      <c r="AI630" s="77">
        <f>IF(Dane!$E$3=1,BB630,IF(Dane!$E$3=2,BH630,BJ630))</f>
        <v>0</v>
      </c>
      <c r="AJ630" s="77">
        <f>IF(Dane!$E$3=1,BM630,IF(Dane!$E$3=2,BS630,BU630))</f>
        <v>0</v>
      </c>
      <c r="AK630" s="77">
        <f>IF(Dane!$E$3=1,BN630,IF(Dane!$E$3=2,BT630,BV630))</f>
        <v>0</v>
      </c>
      <c r="AL630" s="24">
        <f t="shared" si="295"/>
        <v>0</v>
      </c>
      <c r="AM630" s="24">
        <f t="shared" si="296"/>
        <v>0</v>
      </c>
      <c r="AN630" s="24"/>
      <c r="AO630" s="24">
        <f t="shared" si="281"/>
        <v>0</v>
      </c>
      <c r="AP630" s="24">
        <f t="shared" si="297"/>
        <v>0</v>
      </c>
      <c r="AQ630" s="24">
        <f t="shared" si="282"/>
        <v>0</v>
      </c>
      <c r="AR630" s="24">
        <f t="shared" si="283"/>
        <v>0</v>
      </c>
      <c r="AS630" s="24">
        <f t="shared" si="284"/>
        <v>0</v>
      </c>
      <c r="AT630" s="24">
        <f t="shared" si="298"/>
        <v>0</v>
      </c>
      <c r="AU630" s="24">
        <f t="shared" si="307"/>
        <v>0</v>
      </c>
      <c r="AV630" s="24">
        <v>0</v>
      </c>
      <c r="AW630" s="24">
        <f t="shared" si="310"/>
        <v>0</v>
      </c>
      <c r="AX630" s="24">
        <v>0</v>
      </c>
      <c r="AY630" s="24">
        <f t="shared" si="299"/>
        <v>0</v>
      </c>
      <c r="AZ630" s="24">
        <f t="shared" si="300"/>
        <v>0</v>
      </c>
      <c r="BA630" s="24">
        <f t="shared" si="285"/>
        <v>0</v>
      </c>
      <c r="BB630" s="24">
        <f t="shared" si="286"/>
        <v>0</v>
      </c>
      <c r="BC630" s="24">
        <f t="shared" si="287"/>
        <v>0</v>
      </c>
      <c r="BD630" s="24">
        <f t="shared" si="288"/>
        <v>0</v>
      </c>
      <c r="BE630" s="24">
        <f t="shared" si="289"/>
        <v>0</v>
      </c>
      <c r="BF630" s="24">
        <f t="shared" si="301"/>
        <v>0</v>
      </c>
      <c r="BG630" s="24">
        <f t="shared" si="308"/>
        <v>0</v>
      </c>
      <c r="BH630" s="24">
        <v>0</v>
      </c>
      <c r="BI630" s="24">
        <f t="shared" si="302"/>
        <v>0</v>
      </c>
      <c r="BJ630" s="24">
        <v>0</v>
      </c>
      <c r="BK630" s="24">
        <f t="shared" si="303"/>
        <v>0</v>
      </c>
      <c r="BL630" s="24">
        <f t="shared" si="304"/>
        <v>0</v>
      </c>
      <c r="BM630" s="24">
        <f t="shared" si="290"/>
        <v>0</v>
      </c>
      <c r="BN630" s="24">
        <f t="shared" si="291"/>
        <v>0</v>
      </c>
      <c r="BO630" s="24">
        <f t="shared" si="292"/>
        <v>0</v>
      </c>
      <c r="BP630" s="24">
        <f t="shared" si="293"/>
        <v>0</v>
      </c>
      <c r="BQ630" s="24">
        <f t="shared" si="294"/>
        <v>0</v>
      </c>
      <c r="BR630" s="24">
        <f t="shared" si="305"/>
        <v>0</v>
      </c>
      <c r="BS630" s="24">
        <f t="shared" si="309"/>
        <v>0</v>
      </c>
      <c r="BT630" s="24">
        <v>0</v>
      </c>
      <c r="BU630" s="24">
        <f t="shared" si="306"/>
        <v>0</v>
      </c>
      <c r="BV630" s="24">
        <v>0</v>
      </c>
    </row>
    <row r="631" spans="1:74">
      <c r="A631" s="87">
        <v>622</v>
      </c>
      <c r="B631" s="1"/>
      <c r="C631" s="1"/>
      <c r="D631" s="2"/>
      <c r="E631" s="3"/>
      <c r="F631" s="4"/>
      <c r="G631" s="5"/>
      <c r="H631" s="4"/>
      <c r="I631" s="5"/>
      <c r="J631" s="6"/>
      <c r="K631" s="5"/>
      <c r="L631" s="5"/>
      <c r="M631" s="5"/>
      <c r="N631" s="7"/>
      <c r="O631" s="38"/>
      <c r="P631" s="5"/>
      <c r="Q631" s="5"/>
      <c r="R631" s="7"/>
      <c r="S631" s="38"/>
      <c r="T631" s="5"/>
      <c r="U631" s="5"/>
      <c r="V631" s="55"/>
      <c r="W631" s="38"/>
      <c r="X631" s="5"/>
      <c r="Y631" s="5"/>
      <c r="Z631" s="55"/>
      <c r="AA631" s="36">
        <f>IF(Dane!$E$3=1,AO631+BA631+BM631,IF(Dane!$E$3=2,AU631+BG631+BS631,AW631+BI631+BU631))</f>
        <v>0</v>
      </c>
      <c r="AB631" s="16">
        <f>IF(Dane!$E$3=1,AP631+BB631+BN631,IF(Dane!$E$3=2,AV631+BH631+BT631,AX631+BJ631+BV631))</f>
        <v>0</v>
      </c>
      <c r="AC631" s="16">
        <f>IF(((K631*Dane!$C$9)-AA631)&lt;0,0,(K631*Dane!$C$9)-AA631)</f>
        <v>0</v>
      </c>
      <c r="AD631" s="37">
        <f>IFERROR(IF(((L631*Dane!$C$9)-AB631)&lt;0,0,(L631*Dane!$C$9)-AB631),0)</f>
        <v>0</v>
      </c>
      <c r="AE631" s="97"/>
      <c r="AF631" s="77">
        <f>IF(Dane!$E$3=1,AO631,IF(Dane!$E$3=2,AU631,AW631))</f>
        <v>0</v>
      </c>
      <c r="AG631" s="77">
        <f>IF(Dane!$E$3=1,AP631,IF(Dane!$E$3=2,AV631,AX631))</f>
        <v>0</v>
      </c>
      <c r="AH631" s="77">
        <f>IF(Dane!$E$3=1,BA631,IF(Dane!$E$3=2,BG631,BI631))</f>
        <v>0</v>
      </c>
      <c r="AI631" s="77">
        <f>IF(Dane!$E$3=1,BB631,IF(Dane!$E$3=2,BH631,BJ631))</f>
        <v>0</v>
      </c>
      <c r="AJ631" s="77">
        <f>IF(Dane!$E$3=1,BM631,IF(Dane!$E$3=2,BS631,BU631))</f>
        <v>0</v>
      </c>
      <c r="AK631" s="77">
        <f>IF(Dane!$E$3=1,BN631,IF(Dane!$E$3=2,BT631,BV631))</f>
        <v>0</v>
      </c>
      <c r="AL631" s="24">
        <f t="shared" si="295"/>
        <v>0</v>
      </c>
      <c r="AM631" s="24">
        <f t="shared" si="296"/>
        <v>0</v>
      </c>
      <c r="AN631" s="24"/>
      <c r="AO631" s="24">
        <f t="shared" si="281"/>
        <v>0</v>
      </c>
      <c r="AP631" s="24">
        <f t="shared" si="297"/>
        <v>0</v>
      </c>
      <c r="AQ631" s="24">
        <f t="shared" si="282"/>
        <v>0</v>
      </c>
      <c r="AR631" s="24">
        <f t="shared" si="283"/>
        <v>0</v>
      </c>
      <c r="AS631" s="24">
        <f t="shared" si="284"/>
        <v>0</v>
      </c>
      <c r="AT631" s="24">
        <f t="shared" si="298"/>
        <v>0</v>
      </c>
      <c r="AU631" s="24">
        <f t="shared" si="307"/>
        <v>0</v>
      </c>
      <c r="AV631" s="24">
        <v>0</v>
      </c>
      <c r="AW631" s="24">
        <f t="shared" si="310"/>
        <v>0</v>
      </c>
      <c r="AX631" s="24">
        <v>0</v>
      </c>
      <c r="AY631" s="24">
        <f t="shared" si="299"/>
        <v>0</v>
      </c>
      <c r="AZ631" s="24">
        <f t="shared" si="300"/>
        <v>0</v>
      </c>
      <c r="BA631" s="24">
        <f t="shared" si="285"/>
        <v>0</v>
      </c>
      <c r="BB631" s="24">
        <f t="shared" si="286"/>
        <v>0</v>
      </c>
      <c r="BC631" s="24">
        <f t="shared" si="287"/>
        <v>0</v>
      </c>
      <c r="BD631" s="24">
        <f t="shared" si="288"/>
        <v>0</v>
      </c>
      <c r="BE631" s="24">
        <f t="shared" si="289"/>
        <v>0</v>
      </c>
      <c r="BF631" s="24">
        <f t="shared" si="301"/>
        <v>0</v>
      </c>
      <c r="BG631" s="24">
        <f t="shared" si="308"/>
        <v>0</v>
      </c>
      <c r="BH631" s="24">
        <v>0</v>
      </c>
      <c r="BI631" s="24">
        <f t="shared" si="302"/>
        <v>0</v>
      </c>
      <c r="BJ631" s="24">
        <v>0</v>
      </c>
      <c r="BK631" s="24">
        <f t="shared" si="303"/>
        <v>0</v>
      </c>
      <c r="BL631" s="24">
        <f t="shared" si="304"/>
        <v>0</v>
      </c>
      <c r="BM631" s="24">
        <f t="shared" si="290"/>
        <v>0</v>
      </c>
      <c r="BN631" s="24">
        <f t="shared" si="291"/>
        <v>0</v>
      </c>
      <c r="BO631" s="24">
        <f t="shared" si="292"/>
        <v>0</v>
      </c>
      <c r="BP631" s="24">
        <f t="shared" si="293"/>
        <v>0</v>
      </c>
      <c r="BQ631" s="24">
        <f t="shared" si="294"/>
        <v>0</v>
      </c>
      <c r="BR631" s="24">
        <f t="shared" si="305"/>
        <v>0</v>
      </c>
      <c r="BS631" s="24">
        <f t="shared" si="309"/>
        <v>0</v>
      </c>
      <c r="BT631" s="24">
        <v>0</v>
      </c>
      <c r="BU631" s="24">
        <f t="shared" si="306"/>
        <v>0</v>
      </c>
      <c r="BV631" s="24">
        <v>0</v>
      </c>
    </row>
    <row r="632" spans="1:74">
      <c r="A632" s="87">
        <v>623</v>
      </c>
      <c r="B632" s="1"/>
      <c r="C632" s="1"/>
      <c r="D632" s="2"/>
      <c r="E632" s="3"/>
      <c r="F632" s="4"/>
      <c r="G632" s="5"/>
      <c r="H632" s="4"/>
      <c r="I632" s="5"/>
      <c r="J632" s="6"/>
      <c r="K632" s="5"/>
      <c r="L632" s="5"/>
      <c r="M632" s="5"/>
      <c r="N632" s="7"/>
      <c r="O632" s="38"/>
      <c r="P632" s="5"/>
      <c r="Q632" s="5"/>
      <c r="R632" s="7"/>
      <c r="S632" s="38"/>
      <c r="T632" s="5"/>
      <c r="U632" s="5"/>
      <c r="V632" s="55"/>
      <c r="W632" s="38"/>
      <c r="X632" s="5"/>
      <c r="Y632" s="5"/>
      <c r="Z632" s="55"/>
      <c r="AA632" s="36">
        <f>IF(Dane!$E$3=1,AO632+BA632+BM632,IF(Dane!$E$3=2,AU632+BG632+BS632,AW632+BI632+BU632))</f>
        <v>0</v>
      </c>
      <c r="AB632" s="16">
        <f>IF(Dane!$E$3=1,AP632+BB632+BN632,IF(Dane!$E$3=2,AV632+BH632+BT632,AX632+BJ632+BV632))</f>
        <v>0</v>
      </c>
      <c r="AC632" s="16">
        <f>IF(((K632*Dane!$C$9)-AA632)&lt;0,0,(K632*Dane!$C$9)-AA632)</f>
        <v>0</v>
      </c>
      <c r="AD632" s="37">
        <f>IFERROR(IF(((L632*Dane!$C$9)-AB632)&lt;0,0,(L632*Dane!$C$9)-AB632),0)</f>
        <v>0</v>
      </c>
      <c r="AE632" s="97"/>
      <c r="AF632" s="77">
        <f>IF(Dane!$E$3=1,AO632,IF(Dane!$E$3=2,AU632,AW632))</f>
        <v>0</v>
      </c>
      <c r="AG632" s="77">
        <f>IF(Dane!$E$3=1,AP632,IF(Dane!$E$3=2,AV632,AX632))</f>
        <v>0</v>
      </c>
      <c r="AH632" s="77">
        <f>IF(Dane!$E$3=1,BA632,IF(Dane!$E$3=2,BG632,BI632))</f>
        <v>0</v>
      </c>
      <c r="AI632" s="77">
        <f>IF(Dane!$E$3=1,BB632,IF(Dane!$E$3=2,BH632,BJ632))</f>
        <v>0</v>
      </c>
      <c r="AJ632" s="77">
        <f>IF(Dane!$E$3=1,BM632,IF(Dane!$E$3=2,BS632,BU632))</f>
        <v>0</v>
      </c>
      <c r="AK632" s="77">
        <f>IF(Dane!$E$3=1,BN632,IF(Dane!$E$3=2,BT632,BV632))</f>
        <v>0</v>
      </c>
      <c r="AL632" s="24">
        <f t="shared" si="295"/>
        <v>0</v>
      </c>
      <c r="AM632" s="24">
        <f t="shared" si="296"/>
        <v>0</v>
      </c>
      <c r="AN632" s="24"/>
      <c r="AO632" s="24">
        <f t="shared" si="281"/>
        <v>0</v>
      </c>
      <c r="AP632" s="24">
        <f t="shared" si="297"/>
        <v>0</v>
      </c>
      <c r="AQ632" s="24">
        <f t="shared" si="282"/>
        <v>0</v>
      </c>
      <c r="AR632" s="24">
        <f t="shared" si="283"/>
        <v>0</v>
      </c>
      <c r="AS632" s="24">
        <f t="shared" si="284"/>
        <v>0</v>
      </c>
      <c r="AT632" s="24">
        <f t="shared" si="298"/>
        <v>0</v>
      </c>
      <c r="AU632" s="24">
        <f t="shared" si="307"/>
        <v>0</v>
      </c>
      <c r="AV632" s="24">
        <v>0</v>
      </c>
      <c r="AW632" s="24">
        <f t="shared" si="310"/>
        <v>0</v>
      </c>
      <c r="AX632" s="24">
        <v>0</v>
      </c>
      <c r="AY632" s="24">
        <f t="shared" si="299"/>
        <v>0</v>
      </c>
      <c r="AZ632" s="24">
        <f t="shared" si="300"/>
        <v>0</v>
      </c>
      <c r="BA632" s="24">
        <f t="shared" si="285"/>
        <v>0</v>
      </c>
      <c r="BB632" s="24">
        <f t="shared" si="286"/>
        <v>0</v>
      </c>
      <c r="BC632" s="24">
        <f t="shared" si="287"/>
        <v>0</v>
      </c>
      <c r="BD632" s="24">
        <f t="shared" si="288"/>
        <v>0</v>
      </c>
      <c r="BE632" s="24">
        <f t="shared" si="289"/>
        <v>0</v>
      </c>
      <c r="BF632" s="24">
        <f t="shared" si="301"/>
        <v>0</v>
      </c>
      <c r="BG632" s="24">
        <f t="shared" si="308"/>
        <v>0</v>
      </c>
      <c r="BH632" s="24">
        <v>0</v>
      </c>
      <c r="BI632" s="24">
        <f t="shared" si="302"/>
        <v>0</v>
      </c>
      <c r="BJ632" s="24">
        <v>0</v>
      </c>
      <c r="BK632" s="24">
        <f t="shared" si="303"/>
        <v>0</v>
      </c>
      <c r="BL632" s="24">
        <f t="shared" si="304"/>
        <v>0</v>
      </c>
      <c r="BM632" s="24">
        <f t="shared" si="290"/>
        <v>0</v>
      </c>
      <c r="BN632" s="24">
        <f t="shared" si="291"/>
        <v>0</v>
      </c>
      <c r="BO632" s="24">
        <f t="shared" si="292"/>
        <v>0</v>
      </c>
      <c r="BP632" s="24">
        <f t="shared" si="293"/>
        <v>0</v>
      </c>
      <c r="BQ632" s="24">
        <f t="shared" si="294"/>
        <v>0</v>
      </c>
      <c r="BR632" s="24">
        <f t="shared" si="305"/>
        <v>0</v>
      </c>
      <c r="BS632" s="24">
        <f t="shared" si="309"/>
        <v>0</v>
      </c>
      <c r="BT632" s="24">
        <v>0</v>
      </c>
      <c r="BU632" s="24">
        <f t="shared" si="306"/>
        <v>0</v>
      </c>
      <c r="BV632" s="24">
        <v>0</v>
      </c>
    </row>
    <row r="633" spans="1:74">
      <c r="A633" s="87">
        <v>624</v>
      </c>
      <c r="B633" s="1"/>
      <c r="C633" s="1"/>
      <c r="D633" s="2"/>
      <c r="E633" s="3"/>
      <c r="F633" s="4"/>
      <c r="G633" s="5"/>
      <c r="H633" s="4"/>
      <c r="I633" s="5"/>
      <c r="J633" s="6"/>
      <c r="K633" s="5"/>
      <c r="L633" s="5"/>
      <c r="M633" s="5"/>
      <c r="N633" s="7"/>
      <c r="O633" s="38"/>
      <c r="P633" s="5"/>
      <c r="Q633" s="5"/>
      <c r="R633" s="7"/>
      <c r="S633" s="38"/>
      <c r="T633" s="5"/>
      <c r="U633" s="5"/>
      <c r="V633" s="55"/>
      <c r="W633" s="38"/>
      <c r="X633" s="5"/>
      <c r="Y633" s="5"/>
      <c r="Z633" s="55"/>
      <c r="AA633" s="36">
        <f>IF(Dane!$E$3=1,AO633+BA633+BM633,IF(Dane!$E$3=2,AU633+BG633+BS633,AW633+BI633+BU633))</f>
        <v>0</v>
      </c>
      <c r="AB633" s="16">
        <f>IF(Dane!$E$3=1,AP633+BB633+BN633,IF(Dane!$E$3=2,AV633+BH633+BT633,AX633+BJ633+BV633))</f>
        <v>0</v>
      </c>
      <c r="AC633" s="16">
        <f>IF(((K633*Dane!$C$9)-AA633)&lt;0,0,(K633*Dane!$C$9)-AA633)</f>
        <v>0</v>
      </c>
      <c r="AD633" s="37">
        <f>IFERROR(IF(((L633*Dane!$C$9)-AB633)&lt;0,0,(L633*Dane!$C$9)-AB633),0)</f>
        <v>0</v>
      </c>
      <c r="AE633" s="97"/>
      <c r="AF633" s="77">
        <f>IF(Dane!$E$3=1,AO633,IF(Dane!$E$3=2,AU633,AW633))</f>
        <v>0</v>
      </c>
      <c r="AG633" s="77">
        <f>IF(Dane!$E$3=1,AP633,IF(Dane!$E$3=2,AV633,AX633))</f>
        <v>0</v>
      </c>
      <c r="AH633" s="77">
        <f>IF(Dane!$E$3=1,BA633,IF(Dane!$E$3=2,BG633,BI633))</f>
        <v>0</v>
      </c>
      <c r="AI633" s="77">
        <f>IF(Dane!$E$3=1,BB633,IF(Dane!$E$3=2,BH633,BJ633))</f>
        <v>0</v>
      </c>
      <c r="AJ633" s="77">
        <f>IF(Dane!$E$3=1,BM633,IF(Dane!$E$3=2,BS633,BU633))</f>
        <v>0</v>
      </c>
      <c r="AK633" s="77">
        <f>IF(Dane!$E$3=1,BN633,IF(Dane!$E$3=2,BT633,BV633))</f>
        <v>0</v>
      </c>
      <c r="AL633" s="24">
        <f t="shared" si="295"/>
        <v>0</v>
      </c>
      <c r="AM633" s="24">
        <f t="shared" si="296"/>
        <v>0</v>
      </c>
      <c r="AN633" s="24"/>
      <c r="AO633" s="24">
        <f t="shared" si="281"/>
        <v>0</v>
      </c>
      <c r="AP633" s="24">
        <f t="shared" si="297"/>
        <v>0</v>
      </c>
      <c r="AQ633" s="24">
        <f t="shared" si="282"/>
        <v>0</v>
      </c>
      <c r="AR633" s="24">
        <f t="shared" si="283"/>
        <v>0</v>
      </c>
      <c r="AS633" s="24">
        <f t="shared" si="284"/>
        <v>0</v>
      </c>
      <c r="AT633" s="24">
        <f t="shared" si="298"/>
        <v>0</v>
      </c>
      <c r="AU633" s="24">
        <f t="shared" si="307"/>
        <v>0</v>
      </c>
      <c r="AV633" s="24">
        <v>0</v>
      </c>
      <c r="AW633" s="24">
        <f t="shared" si="310"/>
        <v>0</v>
      </c>
      <c r="AX633" s="24">
        <v>0</v>
      </c>
      <c r="AY633" s="24">
        <f t="shared" si="299"/>
        <v>0</v>
      </c>
      <c r="AZ633" s="24">
        <f t="shared" si="300"/>
        <v>0</v>
      </c>
      <c r="BA633" s="24">
        <f t="shared" si="285"/>
        <v>0</v>
      </c>
      <c r="BB633" s="24">
        <f t="shared" si="286"/>
        <v>0</v>
      </c>
      <c r="BC633" s="24">
        <f t="shared" si="287"/>
        <v>0</v>
      </c>
      <c r="BD633" s="24">
        <f t="shared" si="288"/>
        <v>0</v>
      </c>
      <c r="BE633" s="24">
        <f t="shared" si="289"/>
        <v>0</v>
      </c>
      <c r="BF633" s="24">
        <f t="shared" si="301"/>
        <v>0</v>
      </c>
      <c r="BG633" s="24">
        <f t="shared" si="308"/>
        <v>0</v>
      </c>
      <c r="BH633" s="24">
        <v>0</v>
      </c>
      <c r="BI633" s="24">
        <f t="shared" si="302"/>
        <v>0</v>
      </c>
      <c r="BJ633" s="24">
        <v>0</v>
      </c>
      <c r="BK633" s="24">
        <f t="shared" si="303"/>
        <v>0</v>
      </c>
      <c r="BL633" s="24">
        <f t="shared" si="304"/>
        <v>0</v>
      </c>
      <c r="BM633" s="24">
        <f t="shared" si="290"/>
        <v>0</v>
      </c>
      <c r="BN633" s="24">
        <f t="shared" si="291"/>
        <v>0</v>
      </c>
      <c r="BO633" s="24">
        <f t="shared" si="292"/>
        <v>0</v>
      </c>
      <c r="BP633" s="24">
        <f t="shared" si="293"/>
        <v>0</v>
      </c>
      <c r="BQ633" s="24">
        <f t="shared" si="294"/>
        <v>0</v>
      </c>
      <c r="BR633" s="24">
        <f t="shared" si="305"/>
        <v>0</v>
      </c>
      <c r="BS633" s="24">
        <f t="shared" si="309"/>
        <v>0</v>
      </c>
      <c r="BT633" s="24">
        <v>0</v>
      </c>
      <c r="BU633" s="24">
        <f t="shared" si="306"/>
        <v>0</v>
      </c>
      <c r="BV633" s="24">
        <v>0</v>
      </c>
    </row>
    <row r="634" spans="1:74">
      <c r="A634" s="87">
        <v>625</v>
      </c>
      <c r="B634" s="1"/>
      <c r="C634" s="1"/>
      <c r="D634" s="2"/>
      <c r="E634" s="3"/>
      <c r="F634" s="4"/>
      <c r="G634" s="5"/>
      <c r="H634" s="4"/>
      <c r="I634" s="5"/>
      <c r="J634" s="6"/>
      <c r="K634" s="5"/>
      <c r="L634" s="5"/>
      <c r="M634" s="5"/>
      <c r="N634" s="7"/>
      <c r="O634" s="38"/>
      <c r="P634" s="5"/>
      <c r="Q634" s="5"/>
      <c r="R634" s="7"/>
      <c r="S634" s="38"/>
      <c r="T634" s="5"/>
      <c r="U634" s="5"/>
      <c r="V634" s="55"/>
      <c r="W634" s="38"/>
      <c r="X634" s="5"/>
      <c r="Y634" s="5"/>
      <c r="Z634" s="55"/>
      <c r="AA634" s="36">
        <f>IF(Dane!$E$3=1,AO634+BA634+BM634,IF(Dane!$E$3=2,AU634+BG634+BS634,AW634+BI634+BU634))</f>
        <v>0</v>
      </c>
      <c r="AB634" s="16">
        <f>IF(Dane!$E$3=1,AP634+BB634+BN634,IF(Dane!$E$3=2,AV634+BH634+BT634,AX634+BJ634+BV634))</f>
        <v>0</v>
      </c>
      <c r="AC634" s="16">
        <f>IF(((K634*Dane!$C$9)-AA634)&lt;0,0,(K634*Dane!$C$9)-AA634)</f>
        <v>0</v>
      </c>
      <c r="AD634" s="37">
        <f>IFERROR(IF(((L634*Dane!$C$9)-AB634)&lt;0,0,(L634*Dane!$C$9)-AB634),0)</f>
        <v>0</v>
      </c>
      <c r="AE634" s="97"/>
      <c r="AF634" s="77">
        <f>IF(Dane!$E$3=1,AO634,IF(Dane!$E$3=2,AU634,AW634))</f>
        <v>0</v>
      </c>
      <c r="AG634" s="77">
        <f>IF(Dane!$E$3=1,AP634,IF(Dane!$E$3=2,AV634,AX634))</f>
        <v>0</v>
      </c>
      <c r="AH634" s="77">
        <f>IF(Dane!$E$3=1,BA634,IF(Dane!$E$3=2,BG634,BI634))</f>
        <v>0</v>
      </c>
      <c r="AI634" s="77">
        <f>IF(Dane!$E$3=1,BB634,IF(Dane!$E$3=2,BH634,BJ634))</f>
        <v>0</v>
      </c>
      <c r="AJ634" s="77">
        <f>IF(Dane!$E$3=1,BM634,IF(Dane!$E$3=2,BS634,BU634))</f>
        <v>0</v>
      </c>
      <c r="AK634" s="77">
        <f>IF(Dane!$E$3=1,BN634,IF(Dane!$E$3=2,BT634,BV634))</f>
        <v>0</v>
      </c>
      <c r="AL634" s="24">
        <f t="shared" si="295"/>
        <v>0</v>
      </c>
      <c r="AM634" s="24">
        <f t="shared" si="296"/>
        <v>0</v>
      </c>
      <c r="AN634" s="24"/>
      <c r="AO634" s="24">
        <f t="shared" si="281"/>
        <v>0</v>
      </c>
      <c r="AP634" s="24">
        <f t="shared" si="297"/>
        <v>0</v>
      </c>
      <c r="AQ634" s="24">
        <f t="shared" si="282"/>
        <v>0</v>
      </c>
      <c r="AR634" s="24">
        <f t="shared" si="283"/>
        <v>0</v>
      </c>
      <c r="AS634" s="24">
        <f t="shared" si="284"/>
        <v>0</v>
      </c>
      <c r="AT634" s="24">
        <f t="shared" si="298"/>
        <v>0</v>
      </c>
      <c r="AU634" s="24">
        <f t="shared" si="307"/>
        <v>0</v>
      </c>
      <c r="AV634" s="24">
        <v>0</v>
      </c>
      <c r="AW634" s="24">
        <f t="shared" si="310"/>
        <v>0</v>
      </c>
      <c r="AX634" s="24">
        <v>0</v>
      </c>
      <c r="AY634" s="24">
        <f t="shared" si="299"/>
        <v>0</v>
      </c>
      <c r="AZ634" s="24">
        <f t="shared" si="300"/>
        <v>0</v>
      </c>
      <c r="BA634" s="24">
        <f t="shared" si="285"/>
        <v>0</v>
      </c>
      <c r="BB634" s="24">
        <f t="shared" si="286"/>
        <v>0</v>
      </c>
      <c r="BC634" s="24">
        <f t="shared" si="287"/>
        <v>0</v>
      </c>
      <c r="BD634" s="24">
        <f t="shared" si="288"/>
        <v>0</v>
      </c>
      <c r="BE634" s="24">
        <f t="shared" si="289"/>
        <v>0</v>
      </c>
      <c r="BF634" s="24">
        <f t="shared" si="301"/>
        <v>0</v>
      </c>
      <c r="BG634" s="24">
        <f t="shared" si="308"/>
        <v>0</v>
      </c>
      <c r="BH634" s="24">
        <v>0</v>
      </c>
      <c r="BI634" s="24">
        <f t="shared" si="302"/>
        <v>0</v>
      </c>
      <c r="BJ634" s="24">
        <v>0</v>
      </c>
      <c r="BK634" s="24">
        <f t="shared" si="303"/>
        <v>0</v>
      </c>
      <c r="BL634" s="24">
        <f t="shared" si="304"/>
        <v>0</v>
      </c>
      <c r="BM634" s="24">
        <f t="shared" si="290"/>
        <v>0</v>
      </c>
      <c r="BN634" s="24">
        <f t="shared" si="291"/>
        <v>0</v>
      </c>
      <c r="BO634" s="24">
        <f t="shared" si="292"/>
        <v>0</v>
      </c>
      <c r="BP634" s="24">
        <f t="shared" si="293"/>
        <v>0</v>
      </c>
      <c r="BQ634" s="24">
        <f t="shared" si="294"/>
        <v>0</v>
      </c>
      <c r="BR634" s="24">
        <f t="shared" si="305"/>
        <v>0</v>
      </c>
      <c r="BS634" s="24">
        <f t="shared" si="309"/>
        <v>0</v>
      </c>
      <c r="BT634" s="24">
        <v>0</v>
      </c>
      <c r="BU634" s="24">
        <f t="shared" si="306"/>
        <v>0</v>
      </c>
      <c r="BV634" s="24">
        <v>0</v>
      </c>
    </row>
    <row r="635" spans="1:74">
      <c r="A635" s="87">
        <v>626</v>
      </c>
      <c r="B635" s="1"/>
      <c r="C635" s="1"/>
      <c r="D635" s="2"/>
      <c r="E635" s="3"/>
      <c r="F635" s="4"/>
      <c r="G635" s="5"/>
      <c r="H635" s="4"/>
      <c r="I635" s="5"/>
      <c r="J635" s="6"/>
      <c r="K635" s="5"/>
      <c r="L635" s="5"/>
      <c r="M635" s="5"/>
      <c r="N635" s="7"/>
      <c r="O635" s="38"/>
      <c r="P635" s="5"/>
      <c r="Q635" s="5"/>
      <c r="R635" s="7"/>
      <c r="S635" s="38"/>
      <c r="T635" s="5"/>
      <c r="U635" s="5"/>
      <c r="V635" s="55"/>
      <c r="W635" s="38"/>
      <c r="X635" s="5"/>
      <c r="Y635" s="5"/>
      <c r="Z635" s="55"/>
      <c r="AA635" s="36">
        <f>IF(Dane!$E$3=1,AO635+BA635+BM635,IF(Dane!$E$3=2,AU635+BG635+BS635,AW635+BI635+BU635))</f>
        <v>0</v>
      </c>
      <c r="AB635" s="16">
        <f>IF(Dane!$E$3=1,AP635+BB635+BN635,IF(Dane!$E$3=2,AV635+BH635+BT635,AX635+BJ635+BV635))</f>
        <v>0</v>
      </c>
      <c r="AC635" s="16">
        <f>IF(((K635*Dane!$C$9)-AA635)&lt;0,0,(K635*Dane!$C$9)-AA635)</f>
        <v>0</v>
      </c>
      <c r="AD635" s="37">
        <f>IFERROR(IF(((L635*Dane!$C$9)-AB635)&lt;0,0,(L635*Dane!$C$9)-AB635),0)</f>
        <v>0</v>
      </c>
      <c r="AE635" s="97"/>
      <c r="AF635" s="77">
        <f>IF(Dane!$E$3=1,AO635,IF(Dane!$E$3=2,AU635,AW635))</f>
        <v>0</v>
      </c>
      <c r="AG635" s="77">
        <f>IF(Dane!$E$3=1,AP635,IF(Dane!$E$3=2,AV635,AX635))</f>
        <v>0</v>
      </c>
      <c r="AH635" s="77">
        <f>IF(Dane!$E$3=1,BA635,IF(Dane!$E$3=2,BG635,BI635))</f>
        <v>0</v>
      </c>
      <c r="AI635" s="77">
        <f>IF(Dane!$E$3=1,BB635,IF(Dane!$E$3=2,BH635,BJ635))</f>
        <v>0</v>
      </c>
      <c r="AJ635" s="77">
        <f>IF(Dane!$E$3=1,BM635,IF(Dane!$E$3=2,BS635,BU635))</f>
        <v>0</v>
      </c>
      <c r="AK635" s="77">
        <f>IF(Dane!$E$3=1,BN635,IF(Dane!$E$3=2,BT635,BV635))</f>
        <v>0</v>
      </c>
      <c r="AL635" s="24">
        <f t="shared" si="295"/>
        <v>0</v>
      </c>
      <c r="AM635" s="24">
        <f t="shared" si="296"/>
        <v>0</v>
      </c>
      <c r="AN635" s="24"/>
      <c r="AO635" s="24">
        <f t="shared" si="281"/>
        <v>0</v>
      </c>
      <c r="AP635" s="24">
        <f t="shared" si="297"/>
        <v>0</v>
      </c>
      <c r="AQ635" s="24">
        <f t="shared" si="282"/>
        <v>0</v>
      </c>
      <c r="AR635" s="24">
        <f t="shared" si="283"/>
        <v>0</v>
      </c>
      <c r="AS635" s="24">
        <f t="shared" si="284"/>
        <v>0</v>
      </c>
      <c r="AT635" s="24">
        <f t="shared" si="298"/>
        <v>0</v>
      </c>
      <c r="AU635" s="24">
        <f t="shared" si="307"/>
        <v>0</v>
      </c>
      <c r="AV635" s="24">
        <v>0</v>
      </c>
      <c r="AW635" s="24">
        <f t="shared" si="310"/>
        <v>0</v>
      </c>
      <c r="AX635" s="24">
        <v>0</v>
      </c>
      <c r="AY635" s="24">
        <f t="shared" si="299"/>
        <v>0</v>
      </c>
      <c r="AZ635" s="24">
        <f t="shared" si="300"/>
        <v>0</v>
      </c>
      <c r="BA635" s="24">
        <f t="shared" si="285"/>
        <v>0</v>
      </c>
      <c r="BB635" s="24">
        <f t="shared" si="286"/>
        <v>0</v>
      </c>
      <c r="BC635" s="24">
        <f t="shared" si="287"/>
        <v>0</v>
      </c>
      <c r="BD635" s="24">
        <f t="shared" si="288"/>
        <v>0</v>
      </c>
      <c r="BE635" s="24">
        <f t="shared" si="289"/>
        <v>0</v>
      </c>
      <c r="BF635" s="24">
        <f t="shared" si="301"/>
        <v>0</v>
      </c>
      <c r="BG635" s="24">
        <f t="shared" si="308"/>
        <v>0</v>
      </c>
      <c r="BH635" s="24">
        <v>0</v>
      </c>
      <c r="BI635" s="24">
        <f t="shared" si="302"/>
        <v>0</v>
      </c>
      <c r="BJ635" s="24">
        <v>0</v>
      </c>
      <c r="BK635" s="24">
        <f t="shared" si="303"/>
        <v>0</v>
      </c>
      <c r="BL635" s="24">
        <f t="shared" si="304"/>
        <v>0</v>
      </c>
      <c r="BM635" s="24">
        <f t="shared" si="290"/>
        <v>0</v>
      </c>
      <c r="BN635" s="24">
        <f t="shared" si="291"/>
        <v>0</v>
      </c>
      <c r="BO635" s="24">
        <f t="shared" si="292"/>
        <v>0</v>
      </c>
      <c r="BP635" s="24">
        <f t="shared" si="293"/>
        <v>0</v>
      </c>
      <c r="BQ635" s="24">
        <f t="shared" si="294"/>
        <v>0</v>
      </c>
      <c r="BR635" s="24">
        <f t="shared" si="305"/>
        <v>0</v>
      </c>
      <c r="BS635" s="24">
        <f t="shared" si="309"/>
        <v>0</v>
      </c>
      <c r="BT635" s="24">
        <v>0</v>
      </c>
      <c r="BU635" s="24">
        <f t="shared" si="306"/>
        <v>0</v>
      </c>
      <c r="BV635" s="24">
        <v>0</v>
      </c>
    </row>
    <row r="636" spans="1:74">
      <c r="A636" s="87">
        <v>627</v>
      </c>
      <c r="B636" s="1"/>
      <c r="C636" s="1"/>
      <c r="D636" s="2"/>
      <c r="E636" s="3"/>
      <c r="F636" s="4"/>
      <c r="G636" s="5"/>
      <c r="H636" s="4"/>
      <c r="I636" s="5"/>
      <c r="J636" s="6"/>
      <c r="K636" s="5"/>
      <c r="L636" s="5"/>
      <c r="M636" s="5"/>
      <c r="N636" s="7"/>
      <c r="O636" s="38"/>
      <c r="P636" s="5"/>
      <c r="Q636" s="5"/>
      <c r="R636" s="7"/>
      <c r="S636" s="38"/>
      <c r="T636" s="5"/>
      <c r="U636" s="5"/>
      <c r="V636" s="55"/>
      <c r="W636" s="38"/>
      <c r="X636" s="5"/>
      <c r="Y636" s="5"/>
      <c r="Z636" s="55"/>
      <c r="AA636" s="36">
        <f>IF(Dane!$E$3=1,AO636+BA636+BM636,IF(Dane!$E$3=2,AU636+BG636+BS636,AW636+BI636+BU636))</f>
        <v>0</v>
      </c>
      <c r="AB636" s="16">
        <f>IF(Dane!$E$3=1,AP636+BB636+BN636,IF(Dane!$E$3=2,AV636+BH636+BT636,AX636+BJ636+BV636))</f>
        <v>0</v>
      </c>
      <c r="AC636" s="16">
        <f>IF(((K636*Dane!$C$9)-AA636)&lt;0,0,(K636*Dane!$C$9)-AA636)</f>
        <v>0</v>
      </c>
      <c r="AD636" s="37">
        <f>IFERROR(IF(((L636*Dane!$C$9)-AB636)&lt;0,0,(L636*Dane!$C$9)-AB636),0)</f>
        <v>0</v>
      </c>
      <c r="AE636" s="97"/>
      <c r="AF636" s="77">
        <f>IF(Dane!$E$3=1,AO636,IF(Dane!$E$3=2,AU636,AW636))</f>
        <v>0</v>
      </c>
      <c r="AG636" s="77">
        <f>IF(Dane!$E$3=1,AP636,IF(Dane!$E$3=2,AV636,AX636))</f>
        <v>0</v>
      </c>
      <c r="AH636" s="77">
        <f>IF(Dane!$E$3=1,BA636,IF(Dane!$E$3=2,BG636,BI636))</f>
        <v>0</v>
      </c>
      <c r="AI636" s="77">
        <f>IF(Dane!$E$3=1,BB636,IF(Dane!$E$3=2,BH636,BJ636))</f>
        <v>0</v>
      </c>
      <c r="AJ636" s="77">
        <f>IF(Dane!$E$3=1,BM636,IF(Dane!$E$3=2,BS636,BU636))</f>
        <v>0</v>
      </c>
      <c r="AK636" s="77">
        <f>IF(Dane!$E$3=1,BN636,IF(Dane!$E$3=2,BT636,BV636))</f>
        <v>0</v>
      </c>
      <c r="AL636" s="24">
        <f t="shared" si="295"/>
        <v>0</v>
      </c>
      <c r="AM636" s="24">
        <f t="shared" si="296"/>
        <v>0</v>
      </c>
      <c r="AN636" s="24"/>
      <c r="AO636" s="24">
        <f t="shared" si="281"/>
        <v>0</v>
      </c>
      <c r="AP636" s="24">
        <f t="shared" si="297"/>
        <v>0</v>
      </c>
      <c r="AQ636" s="24">
        <f t="shared" si="282"/>
        <v>0</v>
      </c>
      <c r="AR636" s="24">
        <f t="shared" si="283"/>
        <v>0</v>
      </c>
      <c r="AS636" s="24">
        <f t="shared" si="284"/>
        <v>0</v>
      </c>
      <c r="AT636" s="24">
        <f t="shared" si="298"/>
        <v>0</v>
      </c>
      <c r="AU636" s="24">
        <f t="shared" si="307"/>
        <v>0</v>
      </c>
      <c r="AV636" s="24">
        <v>0</v>
      </c>
      <c r="AW636" s="24">
        <f t="shared" si="310"/>
        <v>0</v>
      </c>
      <c r="AX636" s="24">
        <v>0</v>
      </c>
      <c r="AY636" s="24">
        <f t="shared" si="299"/>
        <v>0</v>
      </c>
      <c r="AZ636" s="24">
        <f t="shared" si="300"/>
        <v>0</v>
      </c>
      <c r="BA636" s="24">
        <f t="shared" si="285"/>
        <v>0</v>
      </c>
      <c r="BB636" s="24">
        <f t="shared" si="286"/>
        <v>0</v>
      </c>
      <c r="BC636" s="24">
        <f t="shared" si="287"/>
        <v>0</v>
      </c>
      <c r="BD636" s="24">
        <f t="shared" si="288"/>
        <v>0</v>
      </c>
      <c r="BE636" s="24">
        <f t="shared" si="289"/>
        <v>0</v>
      </c>
      <c r="BF636" s="24">
        <f t="shared" si="301"/>
        <v>0</v>
      </c>
      <c r="BG636" s="24">
        <f t="shared" si="308"/>
        <v>0</v>
      </c>
      <c r="BH636" s="24">
        <v>0</v>
      </c>
      <c r="BI636" s="24">
        <f t="shared" si="302"/>
        <v>0</v>
      </c>
      <c r="BJ636" s="24">
        <v>0</v>
      </c>
      <c r="BK636" s="24">
        <f t="shared" si="303"/>
        <v>0</v>
      </c>
      <c r="BL636" s="24">
        <f t="shared" si="304"/>
        <v>0</v>
      </c>
      <c r="BM636" s="24">
        <f t="shared" si="290"/>
        <v>0</v>
      </c>
      <c r="BN636" s="24">
        <f t="shared" si="291"/>
        <v>0</v>
      </c>
      <c r="BO636" s="24">
        <f t="shared" si="292"/>
        <v>0</v>
      </c>
      <c r="BP636" s="24">
        <f t="shared" si="293"/>
        <v>0</v>
      </c>
      <c r="BQ636" s="24">
        <f t="shared" si="294"/>
        <v>0</v>
      </c>
      <c r="BR636" s="24">
        <f t="shared" si="305"/>
        <v>0</v>
      </c>
      <c r="BS636" s="24">
        <f t="shared" si="309"/>
        <v>0</v>
      </c>
      <c r="BT636" s="24">
        <v>0</v>
      </c>
      <c r="BU636" s="24">
        <f t="shared" si="306"/>
        <v>0</v>
      </c>
      <c r="BV636" s="24">
        <v>0</v>
      </c>
    </row>
    <row r="637" spans="1:74">
      <c r="A637" s="87">
        <v>628</v>
      </c>
      <c r="B637" s="1"/>
      <c r="C637" s="1"/>
      <c r="D637" s="2"/>
      <c r="E637" s="3"/>
      <c r="F637" s="4"/>
      <c r="G637" s="5"/>
      <c r="H637" s="4"/>
      <c r="I637" s="5"/>
      <c r="J637" s="6"/>
      <c r="K637" s="5"/>
      <c r="L637" s="5"/>
      <c r="M637" s="5"/>
      <c r="N637" s="7"/>
      <c r="O637" s="38"/>
      <c r="P637" s="5"/>
      <c r="Q637" s="5"/>
      <c r="R637" s="7"/>
      <c r="S637" s="38"/>
      <c r="T637" s="5"/>
      <c r="U637" s="5"/>
      <c r="V637" s="55"/>
      <c r="W637" s="38"/>
      <c r="X637" s="5"/>
      <c r="Y637" s="5"/>
      <c r="Z637" s="55"/>
      <c r="AA637" s="36">
        <f>IF(Dane!$E$3=1,AO637+BA637+BM637,IF(Dane!$E$3=2,AU637+BG637+BS637,AW637+BI637+BU637))</f>
        <v>0</v>
      </c>
      <c r="AB637" s="16">
        <f>IF(Dane!$E$3=1,AP637+BB637+BN637,IF(Dane!$E$3=2,AV637+BH637+BT637,AX637+BJ637+BV637))</f>
        <v>0</v>
      </c>
      <c r="AC637" s="16">
        <f>IF(((K637*Dane!$C$9)-AA637)&lt;0,0,(K637*Dane!$C$9)-AA637)</f>
        <v>0</v>
      </c>
      <c r="AD637" s="37">
        <f>IFERROR(IF(((L637*Dane!$C$9)-AB637)&lt;0,0,(L637*Dane!$C$9)-AB637),0)</f>
        <v>0</v>
      </c>
      <c r="AE637" s="97"/>
      <c r="AF637" s="77">
        <f>IF(Dane!$E$3=1,AO637,IF(Dane!$E$3=2,AU637,AW637))</f>
        <v>0</v>
      </c>
      <c r="AG637" s="77">
        <f>IF(Dane!$E$3=1,AP637,IF(Dane!$E$3=2,AV637,AX637))</f>
        <v>0</v>
      </c>
      <c r="AH637" s="77">
        <f>IF(Dane!$E$3=1,BA637,IF(Dane!$E$3=2,BG637,BI637))</f>
        <v>0</v>
      </c>
      <c r="AI637" s="77">
        <f>IF(Dane!$E$3=1,BB637,IF(Dane!$E$3=2,BH637,BJ637))</f>
        <v>0</v>
      </c>
      <c r="AJ637" s="77">
        <f>IF(Dane!$E$3=1,BM637,IF(Dane!$E$3=2,BS637,BU637))</f>
        <v>0</v>
      </c>
      <c r="AK637" s="77">
        <f>IF(Dane!$E$3=1,BN637,IF(Dane!$E$3=2,BT637,BV637))</f>
        <v>0</v>
      </c>
      <c r="AL637" s="24">
        <f t="shared" si="295"/>
        <v>0</v>
      </c>
      <c r="AM637" s="24">
        <f t="shared" si="296"/>
        <v>0</v>
      </c>
      <c r="AN637" s="24"/>
      <c r="AO637" s="24">
        <f t="shared" si="281"/>
        <v>0</v>
      </c>
      <c r="AP637" s="24">
        <f t="shared" si="297"/>
        <v>0</v>
      </c>
      <c r="AQ637" s="24">
        <f t="shared" si="282"/>
        <v>0</v>
      </c>
      <c r="AR637" s="24">
        <f t="shared" si="283"/>
        <v>0</v>
      </c>
      <c r="AS637" s="24">
        <f t="shared" si="284"/>
        <v>0</v>
      </c>
      <c r="AT637" s="24">
        <f t="shared" si="298"/>
        <v>0</v>
      </c>
      <c r="AU637" s="24">
        <f t="shared" si="307"/>
        <v>0</v>
      </c>
      <c r="AV637" s="24">
        <v>0</v>
      </c>
      <c r="AW637" s="24">
        <f t="shared" si="310"/>
        <v>0</v>
      </c>
      <c r="AX637" s="24">
        <v>0</v>
      </c>
      <c r="AY637" s="24">
        <f t="shared" si="299"/>
        <v>0</v>
      </c>
      <c r="AZ637" s="24">
        <f t="shared" si="300"/>
        <v>0</v>
      </c>
      <c r="BA637" s="24">
        <f t="shared" si="285"/>
        <v>0</v>
      </c>
      <c r="BB637" s="24">
        <f t="shared" si="286"/>
        <v>0</v>
      </c>
      <c r="BC637" s="24">
        <f t="shared" si="287"/>
        <v>0</v>
      </c>
      <c r="BD637" s="24">
        <f t="shared" si="288"/>
        <v>0</v>
      </c>
      <c r="BE637" s="24">
        <f t="shared" si="289"/>
        <v>0</v>
      </c>
      <c r="BF637" s="24">
        <f t="shared" si="301"/>
        <v>0</v>
      </c>
      <c r="BG637" s="24">
        <f t="shared" si="308"/>
        <v>0</v>
      </c>
      <c r="BH637" s="24">
        <v>0</v>
      </c>
      <c r="BI637" s="24">
        <f t="shared" si="302"/>
        <v>0</v>
      </c>
      <c r="BJ637" s="24">
        <v>0</v>
      </c>
      <c r="BK637" s="24">
        <f t="shared" si="303"/>
        <v>0</v>
      </c>
      <c r="BL637" s="24">
        <f t="shared" si="304"/>
        <v>0</v>
      </c>
      <c r="BM637" s="24">
        <f t="shared" si="290"/>
        <v>0</v>
      </c>
      <c r="BN637" s="24">
        <f t="shared" si="291"/>
        <v>0</v>
      </c>
      <c r="BO637" s="24">
        <f t="shared" si="292"/>
        <v>0</v>
      </c>
      <c r="BP637" s="24">
        <f t="shared" si="293"/>
        <v>0</v>
      </c>
      <c r="BQ637" s="24">
        <f t="shared" si="294"/>
        <v>0</v>
      </c>
      <c r="BR637" s="24">
        <f t="shared" si="305"/>
        <v>0</v>
      </c>
      <c r="BS637" s="24">
        <f t="shared" si="309"/>
        <v>0</v>
      </c>
      <c r="BT637" s="24">
        <v>0</v>
      </c>
      <c r="BU637" s="24">
        <f t="shared" si="306"/>
        <v>0</v>
      </c>
      <c r="BV637" s="24">
        <v>0</v>
      </c>
    </row>
    <row r="638" spans="1:74">
      <c r="A638" s="87">
        <v>629</v>
      </c>
      <c r="B638" s="1"/>
      <c r="C638" s="1"/>
      <c r="D638" s="2"/>
      <c r="E638" s="3"/>
      <c r="F638" s="4"/>
      <c r="G638" s="5"/>
      <c r="H638" s="4"/>
      <c r="I638" s="5"/>
      <c r="J638" s="6"/>
      <c r="K638" s="5"/>
      <c r="L638" s="5"/>
      <c r="M638" s="5"/>
      <c r="N638" s="7"/>
      <c r="O638" s="38"/>
      <c r="P638" s="5"/>
      <c r="Q638" s="5"/>
      <c r="R638" s="7"/>
      <c r="S638" s="38"/>
      <c r="T638" s="5"/>
      <c r="U638" s="5"/>
      <c r="V638" s="55"/>
      <c r="W638" s="38"/>
      <c r="X638" s="5"/>
      <c r="Y638" s="5"/>
      <c r="Z638" s="55"/>
      <c r="AA638" s="36">
        <f>IF(Dane!$E$3=1,AO638+BA638+BM638,IF(Dane!$E$3=2,AU638+BG638+BS638,AW638+BI638+BU638))</f>
        <v>0</v>
      </c>
      <c r="AB638" s="16">
        <f>IF(Dane!$E$3=1,AP638+BB638+BN638,IF(Dane!$E$3=2,AV638+BH638+BT638,AX638+BJ638+BV638))</f>
        <v>0</v>
      </c>
      <c r="AC638" s="16">
        <f>IF(((K638*Dane!$C$9)-AA638)&lt;0,0,(K638*Dane!$C$9)-AA638)</f>
        <v>0</v>
      </c>
      <c r="AD638" s="37">
        <f>IFERROR(IF(((L638*Dane!$C$9)-AB638)&lt;0,0,(L638*Dane!$C$9)-AB638),0)</f>
        <v>0</v>
      </c>
      <c r="AE638" s="97"/>
      <c r="AF638" s="77">
        <f>IF(Dane!$E$3=1,AO638,IF(Dane!$E$3=2,AU638,AW638))</f>
        <v>0</v>
      </c>
      <c r="AG638" s="77">
        <f>IF(Dane!$E$3=1,AP638,IF(Dane!$E$3=2,AV638,AX638))</f>
        <v>0</v>
      </c>
      <c r="AH638" s="77">
        <f>IF(Dane!$E$3=1,BA638,IF(Dane!$E$3=2,BG638,BI638))</f>
        <v>0</v>
      </c>
      <c r="AI638" s="77">
        <f>IF(Dane!$E$3=1,BB638,IF(Dane!$E$3=2,BH638,BJ638))</f>
        <v>0</v>
      </c>
      <c r="AJ638" s="77">
        <f>IF(Dane!$E$3=1,BM638,IF(Dane!$E$3=2,BS638,BU638))</f>
        <v>0</v>
      </c>
      <c r="AK638" s="77">
        <f>IF(Dane!$E$3=1,BN638,IF(Dane!$E$3=2,BT638,BV638))</f>
        <v>0</v>
      </c>
      <c r="AL638" s="24">
        <f t="shared" si="295"/>
        <v>0</v>
      </c>
      <c r="AM638" s="24">
        <f t="shared" si="296"/>
        <v>0</v>
      </c>
      <c r="AN638" s="24"/>
      <c r="AO638" s="24">
        <f t="shared" si="281"/>
        <v>0</v>
      </c>
      <c r="AP638" s="24">
        <f t="shared" si="297"/>
        <v>0</v>
      </c>
      <c r="AQ638" s="24">
        <f t="shared" si="282"/>
        <v>0</v>
      </c>
      <c r="AR638" s="24">
        <f t="shared" si="283"/>
        <v>0</v>
      </c>
      <c r="AS638" s="24">
        <f t="shared" si="284"/>
        <v>0</v>
      </c>
      <c r="AT638" s="24">
        <f t="shared" si="298"/>
        <v>0</v>
      </c>
      <c r="AU638" s="24">
        <f t="shared" si="307"/>
        <v>0</v>
      </c>
      <c r="AV638" s="24">
        <v>0</v>
      </c>
      <c r="AW638" s="24">
        <f t="shared" si="310"/>
        <v>0</v>
      </c>
      <c r="AX638" s="24">
        <v>0</v>
      </c>
      <c r="AY638" s="24">
        <f t="shared" si="299"/>
        <v>0</v>
      </c>
      <c r="AZ638" s="24">
        <f t="shared" si="300"/>
        <v>0</v>
      </c>
      <c r="BA638" s="24">
        <f t="shared" si="285"/>
        <v>0</v>
      </c>
      <c r="BB638" s="24">
        <f t="shared" si="286"/>
        <v>0</v>
      </c>
      <c r="BC638" s="24">
        <f t="shared" si="287"/>
        <v>0</v>
      </c>
      <c r="BD638" s="24">
        <f t="shared" si="288"/>
        <v>0</v>
      </c>
      <c r="BE638" s="24">
        <f t="shared" si="289"/>
        <v>0</v>
      </c>
      <c r="BF638" s="24">
        <f t="shared" si="301"/>
        <v>0</v>
      </c>
      <c r="BG638" s="24">
        <f t="shared" si="308"/>
        <v>0</v>
      </c>
      <c r="BH638" s="24">
        <v>0</v>
      </c>
      <c r="BI638" s="24">
        <f t="shared" si="302"/>
        <v>0</v>
      </c>
      <c r="BJ638" s="24">
        <v>0</v>
      </c>
      <c r="BK638" s="24">
        <f t="shared" si="303"/>
        <v>0</v>
      </c>
      <c r="BL638" s="24">
        <f t="shared" si="304"/>
        <v>0</v>
      </c>
      <c r="BM638" s="24">
        <f t="shared" si="290"/>
        <v>0</v>
      </c>
      <c r="BN638" s="24">
        <f t="shared" si="291"/>
        <v>0</v>
      </c>
      <c r="BO638" s="24">
        <f t="shared" si="292"/>
        <v>0</v>
      </c>
      <c r="BP638" s="24">
        <f t="shared" si="293"/>
        <v>0</v>
      </c>
      <c r="BQ638" s="24">
        <f t="shared" si="294"/>
        <v>0</v>
      </c>
      <c r="BR638" s="24">
        <f t="shared" si="305"/>
        <v>0</v>
      </c>
      <c r="BS638" s="24">
        <f t="shared" si="309"/>
        <v>0</v>
      </c>
      <c r="BT638" s="24">
        <v>0</v>
      </c>
      <c r="BU638" s="24">
        <f t="shared" si="306"/>
        <v>0</v>
      </c>
      <c r="BV638" s="24">
        <v>0</v>
      </c>
    </row>
    <row r="639" spans="1:74">
      <c r="A639" s="87">
        <v>630</v>
      </c>
      <c r="B639" s="1"/>
      <c r="C639" s="1"/>
      <c r="D639" s="2"/>
      <c r="E639" s="3"/>
      <c r="F639" s="4"/>
      <c r="G639" s="5"/>
      <c r="H639" s="4"/>
      <c r="I639" s="5"/>
      <c r="J639" s="6"/>
      <c r="K639" s="5"/>
      <c r="L639" s="5"/>
      <c r="M639" s="5"/>
      <c r="N639" s="7"/>
      <c r="O639" s="38"/>
      <c r="P639" s="5"/>
      <c r="Q639" s="5"/>
      <c r="R639" s="7"/>
      <c r="S639" s="38"/>
      <c r="T639" s="5"/>
      <c r="U639" s="5"/>
      <c r="V639" s="55"/>
      <c r="W639" s="38"/>
      <c r="X639" s="5"/>
      <c r="Y639" s="5"/>
      <c r="Z639" s="55"/>
      <c r="AA639" s="36">
        <f>IF(Dane!$E$3=1,AO639+BA639+BM639,IF(Dane!$E$3=2,AU639+BG639+BS639,AW639+BI639+BU639))</f>
        <v>0</v>
      </c>
      <c r="AB639" s="16">
        <f>IF(Dane!$E$3=1,AP639+BB639+BN639,IF(Dane!$E$3=2,AV639+BH639+BT639,AX639+BJ639+BV639))</f>
        <v>0</v>
      </c>
      <c r="AC639" s="16">
        <f>IF(((K639*Dane!$C$9)-AA639)&lt;0,0,(K639*Dane!$C$9)-AA639)</f>
        <v>0</v>
      </c>
      <c r="AD639" s="37">
        <f>IFERROR(IF(((L639*Dane!$C$9)-AB639)&lt;0,0,(L639*Dane!$C$9)-AB639),0)</f>
        <v>0</v>
      </c>
      <c r="AE639" s="97"/>
      <c r="AF639" s="77">
        <f>IF(Dane!$E$3=1,AO639,IF(Dane!$E$3=2,AU639,AW639))</f>
        <v>0</v>
      </c>
      <c r="AG639" s="77">
        <f>IF(Dane!$E$3=1,AP639,IF(Dane!$E$3=2,AV639,AX639))</f>
        <v>0</v>
      </c>
      <c r="AH639" s="77">
        <f>IF(Dane!$E$3=1,BA639,IF(Dane!$E$3=2,BG639,BI639))</f>
        <v>0</v>
      </c>
      <c r="AI639" s="77">
        <f>IF(Dane!$E$3=1,BB639,IF(Dane!$E$3=2,BH639,BJ639))</f>
        <v>0</v>
      </c>
      <c r="AJ639" s="77">
        <f>IF(Dane!$E$3=1,BM639,IF(Dane!$E$3=2,BS639,BU639))</f>
        <v>0</v>
      </c>
      <c r="AK639" s="77">
        <f>IF(Dane!$E$3=1,BN639,IF(Dane!$E$3=2,BT639,BV639))</f>
        <v>0</v>
      </c>
      <c r="AL639" s="24">
        <f t="shared" si="295"/>
        <v>0</v>
      </c>
      <c r="AM639" s="24">
        <f t="shared" si="296"/>
        <v>0</v>
      </c>
      <c r="AN639" s="24"/>
      <c r="AO639" s="24">
        <f t="shared" si="281"/>
        <v>0</v>
      </c>
      <c r="AP639" s="24">
        <f t="shared" si="297"/>
        <v>0</v>
      </c>
      <c r="AQ639" s="24">
        <f t="shared" si="282"/>
        <v>0</v>
      </c>
      <c r="AR639" s="24">
        <f t="shared" si="283"/>
        <v>0</v>
      </c>
      <c r="AS639" s="24">
        <f t="shared" si="284"/>
        <v>0</v>
      </c>
      <c r="AT639" s="24">
        <f t="shared" si="298"/>
        <v>0</v>
      </c>
      <c r="AU639" s="24">
        <f t="shared" si="307"/>
        <v>0</v>
      </c>
      <c r="AV639" s="24">
        <v>0</v>
      </c>
      <c r="AW639" s="24">
        <f t="shared" si="310"/>
        <v>0</v>
      </c>
      <c r="AX639" s="24">
        <v>0</v>
      </c>
      <c r="AY639" s="24">
        <f t="shared" si="299"/>
        <v>0</v>
      </c>
      <c r="AZ639" s="24">
        <f t="shared" si="300"/>
        <v>0</v>
      </c>
      <c r="BA639" s="24">
        <f t="shared" si="285"/>
        <v>0</v>
      </c>
      <c r="BB639" s="24">
        <f t="shared" si="286"/>
        <v>0</v>
      </c>
      <c r="BC639" s="24">
        <f t="shared" si="287"/>
        <v>0</v>
      </c>
      <c r="BD639" s="24">
        <f t="shared" si="288"/>
        <v>0</v>
      </c>
      <c r="BE639" s="24">
        <f t="shared" si="289"/>
        <v>0</v>
      </c>
      <c r="BF639" s="24">
        <f t="shared" si="301"/>
        <v>0</v>
      </c>
      <c r="BG639" s="24">
        <f t="shared" si="308"/>
        <v>0</v>
      </c>
      <c r="BH639" s="24">
        <v>0</v>
      </c>
      <c r="BI639" s="24">
        <f t="shared" si="302"/>
        <v>0</v>
      </c>
      <c r="BJ639" s="24">
        <v>0</v>
      </c>
      <c r="BK639" s="24">
        <f t="shared" si="303"/>
        <v>0</v>
      </c>
      <c r="BL639" s="24">
        <f t="shared" si="304"/>
        <v>0</v>
      </c>
      <c r="BM639" s="24">
        <f t="shared" si="290"/>
        <v>0</v>
      </c>
      <c r="BN639" s="24">
        <f t="shared" si="291"/>
        <v>0</v>
      </c>
      <c r="BO639" s="24">
        <f t="shared" si="292"/>
        <v>0</v>
      </c>
      <c r="BP639" s="24">
        <f t="shared" si="293"/>
        <v>0</v>
      </c>
      <c r="BQ639" s="24">
        <f t="shared" si="294"/>
        <v>0</v>
      </c>
      <c r="BR639" s="24">
        <f t="shared" si="305"/>
        <v>0</v>
      </c>
      <c r="BS639" s="24">
        <f t="shared" si="309"/>
        <v>0</v>
      </c>
      <c r="BT639" s="24">
        <v>0</v>
      </c>
      <c r="BU639" s="24">
        <f t="shared" si="306"/>
        <v>0</v>
      </c>
      <c r="BV639" s="24">
        <v>0</v>
      </c>
    </row>
    <row r="640" spans="1:74">
      <c r="A640" s="87">
        <v>631</v>
      </c>
      <c r="B640" s="1"/>
      <c r="C640" s="1"/>
      <c r="D640" s="2"/>
      <c r="E640" s="3"/>
      <c r="F640" s="4"/>
      <c r="G640" s="5"/>
      <c r="H640" s="4"/>
      <c r="I640" s="5"/>
      <c r="J640" s="6"/>
      <c r="K640" s="5"/>
      <c r="L640" s="5"/>
      <c r="M640" s="5"/>
      <c r="N640" s="7"/>
      <c r="O640" s="38"/>
      <c r="P640" s="5"/>
      <c r="Q640" s="5"/>
      <c r="R640" s="7"/>
      <c r="S640" s="38"/>
      <c r="T640" s="5"/>
      <c r="U640" s="5"/>
      <c r="V640" s="55"/>
      <c r="W640" s="38"/>
      <c r="X640" s="5"/>
      <c r="Y640" s="5"/>
      <c r="Z640" s="55"/>
      <c r="AA640" s="36">
        <f>IF(Dane!$E$3=1,AO640+BA640+BM640,IF(Dane!$E$3=2,AU640+BG640+BS640,AW640+BI640+BU640))</f>
        <v>0</v>
      </c>
      <c r="AB640" s="16">
        <f>IF(Dane!$E$3=1,AP640+BB640+BN640,IF(Dane!$E$3=2,AV640+BH640+BT640,AX640+BJ640+BV640))</f>
        <v>0</v>
      </c>
      <c r="AC640" s="16">
        <f>IF(((K640*Dane!$C$9)-AA640)&lt;0,0,(K640*Dane!$C$9)-AA640)</f>
        <v>0</v>
      </c>
      <c r="AD640" s="37">
        <f>IFERROR(IF(((L640*Dane!$C$9)-AB640)&lt;0,0,(L640*Dane!$C$9)-AB640),0)</f>
        <v>0</v>
      </c>
      <c r="AE640" s="97"/>
      <c r="AF640" s="77">
        <f>IF(Dane!$E$3=1,AO640,IF(Dane!$E$3=2,AU640,AW640))</f>
        <v>0</v>
      </c>
      <c r="AG640" s="77">
        <f>IF(Dane!$E$3=1,AP640,IF(Dane!$E$3=2,AV640,AX640))</f>
        <v>0</v>
      </c>
      <c r="AH640" s="77">
        <f>IF(Dane!$E$3=1,BA640,IF(Dane!$E$3=2,BG640,BI640))</f>
        <v>0</v>
      </c>
      <c r="AI640" s="77">
        <f>IF(Dane!$E$3=1,BB640,IF(Dane!$E$3=2,BH640,BJ640))</f>
        <v>0</v>
      </c>
      <c r="AJ640" s="77">
        <f>IF(Dane!$E$3=1,BM640,IF(Dane!$E$3=2,BS640,BU640))</f>
        <v>0</v>
      </c>
      <c r="AK640" s="77">
        <f>IF(Dane!$E$3=1,BN640,IF(Dane!$E$3=2,BT640,BV640))</f>
        <v>0</v>
      </c>
      <c r="AL640" s="24">
        <f t="shared" si="295"/>
        <v>0</v>
      </c>
      <c r="AM640" s="24">
        <f t="shared" si="296"/>
        <v>0</v>
      </c>
      <c r="AN640" s="24"/>
      <c r="AO640" s="24">
        <f t="shared" si="281"/>
        <v>0</v>
      </c>
      <c r="AP640" s="24">
        <f t="shared" si="297"/>
        <v>0</v>
      </c>
      <c r="AQ640" s="24">
        <f t="shared" si="282"/>
        <v>0</v>
      </c>
      <c r="AR640" s="24">
        <f t="shared" si="283"/>
        <v>0</v>
      </c>
      <c r="AS640" s="24">
        <f t="shared" si="284"/>
        <v>0</v>
      </c>
      <c r="AT640" s="24">
        <f t="shared" si="298"/>
        <v>0</v>
      </c>
      <c r="AU640" s="24">
        <f t="shared" si="307"/>
        <v>0</v>
      </c>
      <c r="AV640" s="24">
        <v>0</v>
      </c>
      <c r="AW640" s="24">
        <f t="shared" si="310"/>
        <v>0</v>
      </c>
      <c r="AX640" s="24">
        <v>0</v>
      </c>
      <c r="AY640" s="24">
        <f t="shared" si="299"/>
        <v>0</v>
      </c>
      <c r="AZ640" s="24">
        <f t="shared" si="300"/>
        <v>0</v>
      </c>
      <c r="BA640" s="24">
        <f t="shared" si="285"/>
        <v>0</v>
      </c>
      <c r="BB640" s="24">
        <f t="shared" si="286"/>
        <v>0</v>
      </c>
      <c r="BC640" s="24">
        <f t="shared" si="287"/>
        <v>0</v>
      </c>
      <c r="BD640" s="24">
        <f t="shared" si="288"/>
        <v>0</v>
      </c>
      <c r="BE640" s="24">
        <f t="shared" si="289"/>
        <v>0</v>
      </c>
      <c r="BF640" s="24">
        <f t="shared" si="301"/>
        <v>0</v>
      </c>
      <c r="BG640" s="24">
        <f t="shared" si="308"/>
        <v>0</v>
      </c>
      <c r="BH640" s="24">
        <v>0</v>
      </c>
      <c r="BI640" s="24">
        <f t="shared" si="302"/>
        <v>0</v>
      </c>
      <c r="BJ640" s="24">
        <v>0</v>
      </c>
      <c r="BK640" s="24">
        <f t="shared" si="303"/>
        <v>0</v>
      </c>
      <c r="BL640" s="24">
        <f t="shared" si="304"/>
        <v>0</v>
      </c>
      <c r="BM640" s="24">
        <f t="shared" si="290"/>
        <v>0</v>
      </c>
      <c r="BN640" s="24">
        <f t="shared" si="291"/>
        <v>0</v>
      </c>
      <c r="BO640" s="24">
        <f t="shared" si="292"/>
        <v>0</v>
      </c>
      <c r="BP640" s="24">
        <f t="shared" si="293"/>
        <v>0</v>
      </c>
      <c r="BQ640" s="24">
        <f t="shared" si="294"/>
        <v>0</v>
      </c>
      <c r="BR640" s="24">
        <f t="shared" si="305"/>
        <v>0</v>
      </c>
      <c r="BS640" s="24">
        <f t="shared" si="309"/>
        <v>0</v>
      </c>
      <c r="BT640" s="24">
        <v>0</v>
      </c>
      <c r="BU640" s="24">
        <f t="shared" si="306"/>
        <v>0</v>
      </c>
      <c r="BV640" s="24">
        <v>0</v>
      </c>
    </row>
    <row r="641" spans="1:74">
      <c r="A641" s="87">
        <v>632</v>
      </c>
      <c r="B641" s="1"/>
      <c r="C641" s="1"/>
      <c r="D641" s="2"/>
      <c r="E641" s="3"/>
      <c r="F641" s="4"/>
      <c r="G641" s="5"/>
      <c r="H641" s="4"/>
      <c r="I641" s="5"/>
      <c r="J641" s="6"/>
      <c r="K641" s="5"/>
      <c r="L641" s="5"/>
      <c r="M641" s="5"/>
      <c r="N641" s="7"/>
      <c r="O641" s="38"/>
      <c r="P641" s="5"/>
      <c r="Q641" s="5"/>
      <c r="R641" s="7"/>
      <c r="S641" s="38"/>
      <c r="T641" s="5"/>
      <c r="U641" s="5"/>
      <c r="V641" s="55"/>
      <c r="W641" s="38"/>
      <c r="X641" s="5"/>
      <c r="Y641" s="5"/>
      <c r="Z641" s="55"/>
      <c r="AA641" s="36">
        <f>IF(Dane!$E$3=1,AO641+BA641+BM641,IF(Dane!$E$3=2,AU641+BG641+BS641,AW641+BI641+BU641))</f>
        <v>0</v>
      </c>
      <c r="AB641" s="16">
        <f>IF(Dane!$E$3=1,AP641+BB641+BN641,IF(Dane!$E$3=2,AV641+BH641+BT641,AX641+BJ641+BV641))</f>
        <v>0</v>
      </c>
      <c r="AC641" s="16">
        <f>IF(((K641*Dane!$C$9)-AA641)&lt;0,0,(K641*Dane!$C$9)-AA641)</f>
        <v>0</v>
      </c>
      <c r="AD641" s="37">
        <f>IFERROR(IF(((L641*Dane!$C$9)-AB641)&lt;0,0,(L641*Dane!$C$9)-AB641),0)</f>
        <v>0</v>
      </c>
      <c r="AE641" s="97"/>
      <c r="AF641" s="77">
        <f>IF(Dane!$E$3=1,AO641,IF(Dane!$E$3=2,AU641,AW641))</f>
        <v>0</v>
      </c>
      <c r="AG641" s="77">
        <f>IF(Dane!$E$3=1,AP641,IF(Dane!$E$3=2,AV641,AX641))</f>
        <v>0</v>
      </c>
      <c r="AH641" s="77">
        <f>IF(Dane!$E$3=1,BA641,IF(Dane!$E$3=2,BG641,BI641))</f>
        <v>0</v>
      </c>
      <c r="AI641" s="77">
        <f>IF(Dane!$E$3=1,BB641,IF(Dane!$E$3=2,BH641,BJ641))</f>
        <v>0</v>
      </c>
      <c r="AJ641" s="77">
        <f>IF(Dane!$E$3=1,BM641,IF(Dane!$E$3=2,BS641,BU641))</f>
        <v>0</v>
      </c>
      <c r="AK641" s="77">
        <f>IF(Dane!$E$3=1,BN641,IF(Dane!$E$3=2,BT641,BV641))</f>
        <v>0</v>
      </c>
      <c r="AL641" s="24">
        <f t="shared" si="295"/>
        <v>0</v>
      </c>
      <c r="AM641" s="24">
        <f t="shared" si="296"/>
        <v>0</v>
      </c>
      <c r="AN641" s="24"/>
      <c r="AO641" s="24">
        <f t="shared" si="281"/>
        <v>0</v>
      </c>
      <c r="AP641" s="24">
        <f t="shared" si="297"/>
        <v>0</v>
      </c>
      <c r="AQ641" s="24">
        <f t="shared" si="282"/>
        <v>0</v>
      </c>
      <c r="AR641" s="24">
        <f t="shared" si="283"/>
        <v>0</v>
      </c>
      <c r="AS641" s="24">
        <f t="shared" si="284"/>
        <v>0</v>
      </c>
      <c r="AT641" s="24">
        <f t="shared" si="298"/>
        <v>0</v>
      </c>
      <c r="AU641" s="24">
        <f t="shared" si="307"/>
        <v>0</v>
      </c>
      <c r="AV641" s="24">
        <v>0</v>
      </c>
      <c r="AW641" s="24">
        <f t="shared" si="310"/>
        <v>0</v>
      </c>
      <c r="AX641" s="24">
        <v>0</v>
      </c>
      <c r="AY641" s="24">
        <f t="shared" si="299"/>
        <v>0</v>
      </c>
      <c r="AZ641" s="24">
        <f t="shared" si="300"/>
        <v>0</v>
      </c>
      <c r="BA641" s="24">
        <f t="shared" si="285"/>
        <v>0</v>
      </c>
      <c r="BB641" s="24">
        <f t="shared" si="286"/>
        <v>0</v>
      </c>
      <c r="BC641" s="24">
        <f t="shared" si="287"/>
        <v>0</v>
      </c>
      <c r="BD641" s="24">
        <f t="shared" si="288"/>
        <v>0</v>
      </c>
      <c r="BE641" s="24">
        <f t="shared" si="289"/>
        <v>0</v>
      </c>
      <c r="BF641" s="24">
        <f t="shared" si="301"/>
        <v>0</v>
      </c>
      <c r="BG641" s="24">
        <f t="shared" si="308"/>
        <v>0</v>
      </c>
      <c r="BH641" s="24">
        <v>0</v>
      </c>
      <c r="BI641" s="24">
        <f t="shared" si="302"/>
        <v>0</v>
      </c>
      <c r="BJ641" s="24">
        <v>0</v>
      </c>
      <c r="BK641" s="24">
        <f t="shared" si="303"/>
        <v>0</v>
      </c>
      <c r="BL641" s="24">
        <f t="shared" si="304"/>
        <v>0</v>
      </c>
      <c r="BM641" s="24">
        <f t="shared" si="290"/>
        <v>0</v>
      </c>
      <c r="BN641" s="24">
        <f t="shared" si="291"/>
        <v>0</v>
      </c>
      <c r="BO641" s="24">
        <f t="shared" si="292"/>
        <v>0</v>
      </c>
      <c r="BP641" s="24">
        <f t="shared" si="293"/>
        <v>0</v>
      </c>
      <c r="BQ641" s="24">
        <f t="shared" si="294"/>
        <v>0</v>
      </c>
      <c r="BR641" s="24">
        <f t="shared" si="305"/>
        <v>0</v>
      </c>
      <c r="BS641" s="24">
        <f t="shared" si="309"/>
        <v>0</v>
      </c>
      <c r="BT641" s="24">
        <v>0</v>
      </c>
      <c r="BU641" s="24">
        <f t="shared" si="306"/>
        <v>0</v>
      </c>
      <c r="BV641" s="24">
        <v>0</v>
      </c>
    </row>
    <row r="642" spans="1:74">
      <c r="A642" s="87">
        <v>633</v>
      </c>
      <c r="B642" s="1"/>
      <c r="C642" s="1"/>
      <c r="D642" s="2"/>
      <c r="E642" s="3"/>
      <c r="F642" s="4"/>
      <c r="G642" s="5"/>
      <c r="H642" s="4"/>
      <c r="I642" s="5"/>
      <c r="J642" s="6"/>
      <c r="K642" s="5"/>
      <c r="L642" s="5"/>
      <c r="M642" s="5"/>
      <c r="N642" s="7"/>
      <c r="O642" s="38"/>
      <c r="P642" s="5"/>
      <c r="Q642" s="5"/>
      <c r="R642" s="7"/>
      <c r="S642" s="38"/>
      <c r="T642" s="5"/>
      <c r="U642" s="5"/>
      <c r="V642" s="55"/>
      <c r="W642" s="38"/>
      <c r="X642" s="5"/>
      <c r="Y642" s="5"/>
      <c r="Z642" s="55"/>
      <c r="AA642" s="36">
        <f>IF(Dane!$E$3=1,AO642+BA642+BM642,IF(Dane!$E$3=2,AU642+BG642+BS642,AW642+BI642+BU642))</f>
        <v>0</v>
      </c>
      <c r="AB642" s="16">
        <f>IF(Dane!$E$3=1,AP642+BB642+BN642,IF(Dane!$E$3=2,AV642+BH642+BT642,AX642+BJ642+BV642))</f>
        <v>0</v>
      </c>
      <c r="AC642" s="16">
        <f>IF(((K642*Dane!$C$9)-AA642)&lt;0,0,(K642*Dane!$C$9)-AA642)</f>
        <v>0</v>
      </c>
      <c r="AD642" s="37">
        <f>IFERROR(IF(((L642*Dane!$C$9)-AB642)&lt;0,0,(L642*Dane!$C$9)-AB642),0)</f>
        <v>0</v>
      </c>
      <c r="AE642" s="97"/>
      <c r="AF642" s="77">
        <f>IF(Dane!$E$3=1,AO642,IF(Dane!$E$3=2,AU642,AW642))</f>
        <v>0</v>
      </c>
      <c r="AG642" s="77">
        <f>IF(Dane!$E$3=1,AP642,IF(Dane!$E$3=2,AV642,AX642))</f>
        <v>0</v>
      </c>
      <c r="AH642" s="77">
        <f>IF(Dane!$E$3=1,BA642,IF(Dane!$E$3=2,BG642,BI642))</f>
        <v>0</v>
      </c>
      <c r="AI642" s="77">
        <f>IF(Dane!$E$3=1,BB642,IF(Dane!$E$3=2,BH642,BJ642))</f>
        <v>0</v>
      </c>
      <c r="AJ642" s="77">
        <f>IF(Dane!$E$3=1,BM642,IF(Dane!$E$3=2,BS642,BU642))</f>
        <v>0</v>
      </c>
      <c r="AK642" s="77">
        <f>IF(Dane!$E$3=1,BN642,IF(Dane!$E$3=2,BT642,BV642))</f>
        <v>0</v>
      </c>
      <c r="AL642" s="24">
        <f t="shared" si="295"/>
        <v>0</v>
      </c>
      <c r="AM642" s="24">
        <f t="shared" si="296"/>
        <v>0</v>
      </c>
      <c r="AN642" s="24"/>
      <c r="AO642" s="24">
        <f t="shared" si="281"/>
        <v>0</v>
      </c>
      <c r="AP642" s="24">
        <f t="shared" si="297"/>
        <v>0</v>
      </c>
      <c r="AQ642" s="24">
        <f t="shared" si="282"/>
        <v>0</v>
      </c>
      <c r="AR642" s="24">
        <f t="shared" si="283"/>
        <v>0</v>
      </c>
      <c r="AS642" s="24">
        <f t="shared" si="284"/>
        <v>0</v>
      </c>
      <c r="AT642" s="24">
        <f t="shared" si="298"/>
        <v>0</v>
      </c>
      <c r="AU642" s="24">
        <f t="shared" si="307"/>
        <v>0</v>
      </c>
      <c r="AV642" s="24">
        <v>0</v>
      </c>
      <c r="AW642" s="24">
        <f t="shared" si="310"/>
        <v>0</v>
      </c>
      <c r="AX642" s="24">
        <v>0</v>
      </c>
      <c r="AY642" s="24">
        <f t="shared" si="299"/>
        <v>0</v>
      </c>
      <c r="AZ642" s="24">
        <f t="shared" si="300"/>
        <v>0</v>
      </c>
      <c r="BA642" s="24">
        <f t="shared" si="285"/>
        <v>0</v>
      </c>
      <c r="BB642" s="24">
        <f t="shared" si="286"/>
        <v>0</v>
      </c>
      <c r="BC642" s="24">
        <f t="shared" si="287"/>
        <v>0</v>
      </c>
      <c r="BD642" s="24">
        <f t="shared" si="288"/>
        <v>0</v>
      </c>
      <c r="BE642" s="24">
        <f t="shared" si="289"/>
        <v>0</v>
      </c>
      <c r="BF642" s="24">
        <f t="shared" si="301"/>
        <v>0</v>
      </c>
      <c r="BG642" s="24">
        <f t="shared" si="308"/>
        <v>0</v>
      </c>
      <c r="BH642" s="24">
        <v>0</v>
      </c>
      <c r="BI642" s="24">
        <f t="shared" si="302"/>
        <v>0</v>
      </c>
      <c r="BJ642" s="24">
        <v>0</v>
      </c>
      <c r="BK642" s="24">
        <f t="shared" si="303"/>
        <v>0</v>
      </c>
      <c r="BL642" s="24">
        <f t="shared" si="304"/>
        <v>0</v>
      </c>
      <c r="BM642" s="24">
        <f t="shared" si="290"/>
        <v>0</v>
      </c>
      <c r="BN642" s="24">
        <f t="shared" si="291"/>
        <v>0</v>
      </c>
      <c r="BO642" s="24">
        <f t="shared" si="292"/>
        <v>0</v>
      </c>
      <c r="BP642" s="24">
        <f t="shared" si="293"/>
        <v>0</v>
      </c>
      <c r="BQ642" s="24">
        <f t="shared" si="294"/>
        <v>0</v>
      </c>
      <c r="BR642" s="24">
        <f t="shared" si="305"/>
        <v>0</v>
      </c>
      <c r="BS642" s="24">
        <f t="shared" si="309"/>
        <v>0</v>
      </c>
      <c r="BT642" s="24">
        <v>0</v>
      </c>
      <c r="BU642" s="24">
        <f t="shared" si="306"/>
        <v>0</v>
      </c>
      <c r="BV642" s="24">
        <v>0</v>
      </c>
    </row>
    <row r="643" spans="1:74">
      <c r="A643" s="87">
        <v>634</v>
      </c>
      <c r="B643" s="1"/>
      <c r="C643" s="1"/>
      <c r="D643" s="2"/>
      <c r="E643" s="3"/>
      <c r="F643" s="4"/>
      <c r="G643" s="5"/>
      <c r="H643" s="4"/>
      <c r="I643" s="5"/>
      <c r="J643" s="6"/>
      <c r="K643" s="5"/>
      <c r="L643" s="5"/>
      <c r="M643" s="5"/>
      <c r="N643" s="7"/>
      <c r="O643" s="38"/>
      <c r="P643" s="5"/>
      <c r="Q643" s="5"/>
      <c r="R643" s="7"/>
      <c r="S643" s="38"/>
      <c r="T643" s="5"/>
      <c r="U643" s="5"/>
      <c r="V643" s="55"/>
      <c r="W643" s="38"/>
      <c r="X643" s="5"/>
      <c r="Y643" s="5"/>
      <c r="Z643" s="55"/>
      <c r="AA643" s="36">
        <f>IF(Dane!$E$3=1,AO643+BA643+BM643,IF(Dane!$E$3=2,AU643+BG643+BS643,AW643+BI643+BU643))</f>
        <v>0</v>
      </c>
      <c r="AB643" s="16">
        <f>IF(Dane!$E$3=1,AP643+BB643+BN643,IF(Dane!$E$3=2,AV643+BH643+BT643,AX643+BJ643+BV643))</f>
        <v>0</v>
      </c>
      <c r="AC643" s="16">
        <f>IF(((K643*Dane!$C$9)-AA643)&lt;0,0,(K643*Dane!$C$9)-AA643)</f>
        <v>0</v>
      </c>
      <c r="AD643" s="37">
        <f>IFERROR(IF(((L643*Dane!$C$9)-AB643)&lt;0,0,(L643*Dane!$C$9)-AB643),0)</f>
        <v>0</v>
      </c>
      <c r="AE643" s="97"/>
      <c r="AF643" s="77">
        <f>IF(Dane!$E$3=1,AO643,IF(Dane!$E$3=2,AU643,AW643))</f>
        <v>0</v>
      </c>
      <c r="AG643" s="77">
        <f>IF(Dane!$E$3=1,AP643,IF(Dane!$E$3=2,AV643,AX643))</f>
        <v>0</v>
      </c>
      <c r="AH643" s="77">
        <f>IF(Dane!$E$3=1,BA643,IF(Dane!$E$3=2,BG643,BI643))</f>
        <v>0</v>
      </c>
      <c r="AI643" s="77">
        <f>IF(Dane!$E$3=1,BB643,IF(Dane!$E$3=2,BH643,BJ643))</f>
        <v>0</v>
      </c>
      <c r="AJ643" s="77">
        <f>IF(Dane!$E$3=1,BM643,IF(Dane!$E$3=2,BS643,BU643))</f>
        <v>0</v>
      </c>
      <c r="AK643" s="77">
        <f>IF(Dane!$E$3=1,BN643,IF(Dane!$E$3=2,BT643,BV643))</f>
        <v>0</v>
      </c>
      <c r="AL643" s="24">
        <f t="shared" si="295"/>
        <v>0</v>
      </c>
      <c r="AM643" s="24">
        <f t="shared" si="296"/>
        <v>0</v>
      </c>
      <c r="AN643" s="24"/>
      <c r="AO643" s="24">
        <f t="shared" si="281"/>
        <v>0</v>
      </c>
      <c r="AP643" s="24">
        <f t="shared" si="297"/>
        <v>0</v>
      </c>
      <c r="AQ643" s="24">
        <f t="shared" si="282"/>
        <v>0</v>
      </c>
      <c r="AR643" s="24">
        <f t="shared" si="283"/>
        <v>0</v>
      </c>
      <c r="AS643" s="24">
        <f t="shared" si="284"/>
        <v>0</v>
      </c>
      <c r="AT643" s="24">
        <f t="shared" si="298"/>
        <v>0</v>
      </c>
      <c r="AU643" s="24">
        <f t="shared" si="307"/>
        <v>0</v>
      </c>
      <c r="AV643" s="24">
        <v>0</v>
      </c>
      <c r="AW643" s="24">
        <f t="shared" si="310"/>
        <v>0</v>
      </c>
      <c r="AX643" s="24">
        <v>0</v>
      </c>
      <c r="AY643" s="24">
        <f t="shared" si="299"/>
        <v>0</v>
      </c>
      <c r="AZ643" s="24">
        <f t="shared" si="300"/>
        <v>0</v>
      </c>
      <c r="BA643" s="24">
        <f t="shared" si="285"/>
        <v>0</v>
      </c>
      <c r="BB643" s="24">
        <f t="shared" si="286"/>
        <v>0</v>
      </c>
      <c r="BC643" s="24">
        <f t="shared" si="287"/>
        <v>0</v>
      </c>
      <c r="BD643" s="24">
        <f t="shared" si="288"/>
        <v>0</v>
      </c>
      <c r="BE643" s="24">
        <f t="shared" si="289"/>
        <v>0</v>
      </c>
      <c r="BF643" s="24">
        <f t="shared" si="301"/>
        <v>0</v>
      </c>
      <c r="BG643" s="24">
        <f t="shared" si="308"/>
        <v>0</v>
      </c>
      <c r="BH643" s="24">
        <v>0</v>
      </c>
      <c r="BI643" s="24">
        <f t="shared" si="302"/>
        <v>0</v>
      </c>
      <c r="BJ643" s="24">
        <v>0</v>
      </c>
      <c r="BK643" s="24">
        <f t="shared" si="303"/>
        <v>0</v>
      </c>
      <c r="BL643" s="24">
        <f t="shared" si="304"/>
        <v>0</v>
      </c>
      <c r="BM643" s="24">
        <f t="shared" si="290"/>
        <v>0</v>
      </c>
      <c r="BN643" s="24">
        <f t="shared" si="291"/>
        <v>0</v>
      </c>
      <c r="BO643" s="24">
        <f t="shared" si="292"/>
        <v>0</v>
      </c>
      <c r="BP643" s="24">
        <f t="shared" si="293"/>
        <v>0</v>
      </c>
      <c r="BQ643" s="24">
        <f t="shared" si="294"/>
        <v>0</v>
      </c>
      <c r="BR643" s="24">
        <f t="shared" si="305"/>
        <v>0</v>
      </c>
      <c r="BS643" s="24">
        <f t="shared" si="309"/>
        <v>0</v>
      </c>
      <c r="BT643" s="24">
        <v>0</v>
      </c>
      <c r="BU643" s="24">
        <f t="shared" si="306"/>
        <v>0</v>
      </c>
      <c r="BV643" s="24">
        <v>0</v>
      </c>
    </row>
    <row r="644" spans="1:74">
      <c r="A644" s="87">
        <v>635</v>
      </c>
      <c r="B644" s="1"/>
      <c r="C644" s="1"/>
      <c r="D644" s="2"/>
      <c r="E644" s="3"/>
      <c r="F644" s="4"/>
      <c r="G644" s="5"/>
      <c r="H644" s="4"/>
      <c r="I644" s="5"/>
      <c r="J644" s="6"/>
      <c r="K644" s="5"/>
      <c r="L644" s="5"/>
      <c r="M644" s="5"/>
      <c r="N644" s="7"/>
      <c r="O644" s="38"/>
      <c r="P644" s="5"/>
      <c r="Q644" s="5"/>
      <c r="R644" s="7"/>
      <c r="S644" s="38"/>
      <c r="T644" s="5"/>
      <c r="U644" s="5"/>
      <c r="V644" s="55"/>
      <c r="W644" s="38"/>
      <c r="X644" s="5"/>
      <c r="Y644" s="5"/>
      <c r="Z644" s="55"/>
      <c r="AA644" s="36">
        <f>IF(Dane!$E$3=1,AO644+BA644+BM644,IF(Dane!$E$3=2,AU644+BG644+BS644,AW644+BI644+BU644))</f>
        <v>0</v>
      </c>
      <c r="AB644" s="16">
        <f>IF(Dane!$E$3=1,AP644+BB644+BN644,IF(Dane!$E$3=2,AV644+BH644+BT644,AX644+BJ644+BV644))</f>
        <v>0</v>
      </c>
      <c r="AC644" s="16">
        <f>IF(((K644*Dane!$C$9)-AA644)&lt;0,0,(K644*Dane!$C$9)-AA644)</f>
        <v>0</v>
      </c>
      <c r="AD644" s="37">
        <f>IFERROR(IF(((L644*Dane!$C$9)-AB644)&lt;0,0,(L644*Dane!$C$9)-AB644),0)</f>
        <v>0</v>
      </c>
      <c r="AE644" s="97"/>
      <c r="AF644" s="77">
        <f>IF(Dane!$E$3=1,AO644,IF(Dane!$E$3=2,AU644,AW644))</f>
        <v>0</v>
      </c>
      <c r="AG644" s="77">
        <f>IF(Dane!$E$3=1,AP644,IF(Dane!$E$3=2,AV644,AX644))</f>
        <v>0</v>
      </c>
      <c r="AH644" s="77">
        <f>IF(Dane!$E$3=1,BA644,IF(Dane!$E$3=2,BG644,BI644))</f>
        <v>0</v>
      </c>
      <c r="AI644" s="77">
        <f>IF(Dane!$E$3=1,BB644,IF(Dane!$E$3=2,BH644,BJ644))</f>
        <v>0</v>
      </c>
      <c r="AJ644" s="77">
        <f>IF(Dane!$E$3=1,BM644,IF(Dane!$E$3=2,BS644,BU644))</f>
        <v>0</v>
      </c>
      <c r="AK644" s="77">
        <f>IF(Dane!$E$3=1,BN644,IF(Dane!$E$3=2,BT644,BV644))</f>
        <v>0</v>
      </c>
      <c r="AL644" s="24">
        <f t="shared" si="295"/>
        <v>0</v>
      </c>
      <c r="AM644" s="24">
        <f t="shared" si="296"/>
        <v>0</v>
      </c>
      <c r="AN644" s="24"/>
      <c r="AO644" s="24">
        <f t="shared" si="281"/>
        <v>0</v>
      </c>
      <c r="AP644" s="24">
        <f t="shared" si="297"/>
        <v>0</v>
      </c>
      <c r="AQ644" s="24">
        <f t="shared" si="282"/>
        <v>0</v>
      </c>
      <c r="AR644" s="24">
        <f t="shared" si="283"/>
        <v>0</v>
      </c>
      <c r="AS644" s="24">
        <f t="shared" si="284"/>
        <v>0</v>
      </c>
      <c r="AT644" s="24">
        <f t="shared" si="298"/>
        <v>0</v>
      </c>
      <c r="AU644" s="24">
        <f t="shared" si="307"/>
        <v>0</v>
      </c>
      <c r="AV644" s="24">
        <v>0</v>
      </c>
      <c r="AW644" s="24">
        <f t="shared" si="310"/>
        <v>0</v>
      </c>
      <c r="AX644" s="24">
        <v>0</v>
      </c>
      <c r="AY644" s="24">
        <f t="shared" si="299"/>
        <v>0</v>
      </c>
      <c r="AZ644" s="24">
        <f t="shared" si="300"/>
        <v>0</v>
      </c>
      <c r="BA644" s="24">
        <f t="shared" si="285"/>
        <v>0</v>
      </c>
      <c r="BB644" s="24">
        <f t="shared" si="286"/>
        <v>0</v>
      </c>
      <c r="BC644" s="24">
        <f t="shared" si="287"/>
        <v>0</v>
      </c>
      <c r="BD644" s="24">
        <f t="shared" si="288"/>
        <v>0</v>
      </c>
      <c r="BE644" s="24">
        <f t="shared" si="289"/>
        <v>0</v>
      </c>
      <c r="BF644" s="24">
        <f t="shared" si="301"/>
        <v>0</v>
      </c>
      <c r="BG644" s="24">
        <f t="shared" si="308"/>
        <v>0</v>
      </c>
      <c r="BH644" s="24">
        <v>0</v>
      </c>
      <c r="BI644" s="24">
        <f t="shared" si="302"/>
        <v>0</v>
      </c>
      <c r="BJ644" s="24">
        <v>0</v>
      </c>
      <c r="BK644" s="24">
        <f t="shared" si="303"/>
        <v>0</v>
      </c>
      <c r="BL644" s="24">
        <f t="shared" si="304"/>
        <v>0</v>
      </c>
      <c r="BM644" s="24">
        <f t="shared" si="290"/>
        <v>0</v>
      </c>
      <c r="BN644" s="24">
        <f t="shared" si="291"/>
        <v>0</v>
      </c>
      <c r="BO644" s="24">
        <f t="shared" si="292"/>
        <v>0</v>
      </c>
      <c r="BP644" s="24">
        <f t="shared" si="293"/>
        <v>0</v>
      </c>
      <c r="BQ644" s="24">
        <f t="shared" si="294"/>
        <v>0</v>
      </c>
      <c r="BR644" s="24">
        <f t="shared" si="305"/>
        <v>0</v>
      </c>
      <c r="BS644" s="24">
        <f t="shared" si="309"/>
        <v>0</v>
      </c>
      <c r="BT644" s="24">
        <v>0</v>
      </c>
      <c r="BU644" s="24">
        <f t="shared" si="306"/>
        <v>0</v>
      </c>
      <c r="BV644" s="24">
        <v>0</v>
      </c>
    </row>
    <row r="645" spans="1:74">
      <c r="A645" s="87">
        <v>636</v>
      </c>
      <c r="B645" s="1"/>
      <c r="C645" s="1"/>
      <c r="D645" s="2"/>
      <c r="E645" s="3"/>
      <c r="F645" s="4"/>
      <c r="G645" s="5"/>
      <c r="H645" s="4"/>
      <c r="I645" s="5"/>
      <c r="J645" s="6"/>
      <c r="K645" s="5"/>
      <c r="L645" s="5"/>
      <c r="M645" s="5"/>
      <c r="N645" s="7"/>
      <c r="O645" s="38"/>
      <c r="P645" s="5"/>
      <c r="Q645" s="5"/>
      <c r="R645" s="7"/>
      <c r="S645" s="38"/>
      <c r="T645" s="5"/>
      <c r="U645" s="5"/>
      <c r="V645" s="55"/>
      <c r="W645" s="38"/>
      <c r="X645" s="5"/>
      <c r="Y645" s="5"/>
      <c r="Z645" s="55"/>
      <c r="AA645" s="36">
        <f>IF(Dane!$E$3=1,AO645+BA645+BM645,IF(Dane!$E$3=2,AU645+BG645+BS645,AW645+BI645+BU645))</f>
        <v>0</v>
      </c>
      <c r="AB645" s="16">
        <f>IF(Dane!$E$3=1,AP645+BB645+BN645,IF(Dane!$E$3=2,AV645+BH645+BT645,AX645+BJ645+BV645))</f>
        <v>0</v>
      </c>
      <c r="AC645" s="16">
        <f>IF(((K645*Dane!$C$9)-AA645)&lt;0,0,(K645*Dane!$C$9)-AA645)</f>
        <v>0</v>
      </c>
      <c r="AD645" s="37">
        <f>IFERROR(IF(((L645*Dane!$C$9)-AB645)&lt;0,0,(L645*Dane!$C$9)-AB645),0)</f>
        <v>0</v>
      </c>
      <c r="AE645" s="97"/>
      <c r="AF645" s="77">
        <f>IF(Dane!$E$3=1,AO645,IF(Dane!$E$3=2,AU645,AW645))</f>
        <v>0</v>
      </c>
      <c r="AG645" s="77">
        <f>IF(Dane!$E$3=1,AP645,IF(Dane!$E$3=2,AV645,AX645))</f>
        <v>0</v>
      </c>
      <c r="AH645" s="77">
        <f>IF(Dane!$E$3=1,BA645,IF(Dane!$E$3=2,BG645,BI645))</f>
        <v>0</v>
      </c>
      <c r="AI645" s="77">
        <f>IF(Dane!$E$3=1,BB645,IF(Dane!$E$3=2,BH645,BJ645))</f>
        <v>0</v>
      </c>
      <c r="AJ645" s="77">
        <f>IF(Dane!$E$3=1,BM645,IF(Dane!$E$3=2,BS645,BU645))</f>
        <v>0</v>
      </c>
      <c r="AK645" s="77">
        <f>IF(Dane!$E$3=1,BN645,IF(Dane!$E$3=2,BT645,BV645))</f>
        <v>0</v>
      </c>
      <c r="AL645" s="24">
        <f t="shared" si="295"/>
        <v>0</v>
      </c>
      <c r="AM645" s="24">
        <f t="shared" si="296"/>
        <v>0</v>
      </c>
      <c r="AN645" s="24"/>
      <c r="AO645" s="24">
        <f t="shared" si="281"/>
        <v>0</v>
      </c>
      <c r="AP645" s="24">
        <f t="shared" si="297"/>
        <v>0</v>
      </c>
      <c r="AQ645" s="24">
        <f t="shared" si="282"/>
        <v>0</v>
      </c>
      <c r="AR645" s="24">
        <f t="shared" si="283"/>
        <v>0</v>
      </c>
      <c r="AS645" s="24">
        <f t="shared" si="284"/>
        <v>0</v>
      </c>
      <c r="AT645" s="24">
        <f t="shared" si="298"/>
        <v>0</v>
      </c>
      <c r="AU645" s="24">
        <f t="shared" si="307"/>
        <v>0</v>
      </c>
      <c r="AV645" s="24">
        <v>0</v>
      </c>
      <c r="AW645" s="24">
        <f t="shared" si="310"/>
        <v>0</v>
      </c>
      <c r="AX645" s="24">
        <v>0</v>
      </c>
      <c r="AY645" s="24">
        <f t="shared" si="299"/>
        <v>0</v>
      </c>
      <c r="AZ645" s="24">
        <f t="shared" si="300"/>
        <v>0</v>
      </c>
      <c r="BA645" s="24">
        <f t="shared" si="285"/>
        <v>0</v>
      </c>
      <c r="BB645" s="24">
        <f t="shared" si="286"/>
        <v>0</v>
      </c>
      <c r="BC645" s="24">
        <f t="shared" si="287"/>
        <v>0</v>
      </c>
      <c r="BD645" s="24">
        <f t="shared" si="288"/>
        <v>0</v>
      </c>
      <c r="BE645" s="24">
        <f t="shared" si="289"/>
        <v>0</v>
      </c>
      <c r="BF645" s="24">
        <f t="shared" si="301"/>
        <v>0</v>
      </c>
      <c r="BG645" s="24">
        <f t="shared" si="308"/>
        <v>0</v>
      </c>
      <c r="BH645" s="24">
        <v>0</v>
      </c>
      <c r="BI645" s="24">
        <f t="shared" si="302"/>
        <v>0</v>
      </c>
      <c r="BJ645" s="24">
        <v>0</v>
      </c>
      <c r="BK645" s="24">
        <f t="shared" si="303"/>
        <v>0</v>
      </c>
      <c r="BL645" s="24">
        <f t="shared" si="304"/>
        <v>0</v>
      </c>
      <c r="BM645" s="24">
        <f t="shared" si="290"/>
        <v>0</v>
      </c>
      <c r="BN645" s="24">
        <f t="shared" si="291"/>
        <v>0</v>
      </c>
      <c r="BO645" s="24">
        <f t="shared" si="292"/>
        <v>0</v>
      </c>
      <c r="BP645" s="24">
        <f t="shared" si="293"/>
        <v>0</v>
      </c>
      <c r="BQ645" s="24">
        <f t="shared" si="294"/>
        <v>0</v>
      </c>
      <c r="BR645" s="24">
        <f t="shared" si="305"/>
        <v>0</v>
      </c>
      <c r="BS645" s="24">
        <f t="shared" si="309"/>
        <v>0</v>
      </c>
      <c r="BT645" s="24">
        <v>0</v>
      </c>
      <c r="BU645" s="24">
        <f t="shared" si="306"/>
        <v>0</v>
      </c>
      <c r="BV645" s="24">
        <v>0</v>
      </c>
    </row>
    <row r="646" spans="1:74">
      <c r="A646" s="87">
        <v>637</v>
      </c>
      <c r="B646" s="1"/>
      <c r="C646" s="1"/>
      <c r="D646" s="2"/>
      <c r="E646" s="3"/>
      <c r="F646" s="4"/>
      <c r="G646" s="5"/>
      <c r="H646" s="4"/>
      <c r="I646" s="5"/>
      <c r="J646" s="6"/>
      <c r="K646" s="5"/>
      <c r="L646" s="5"/>
      <c r="M646" s="5"/>
      <c r="N646" s="7"/>
      <c r="O646" s="38"/>
      <c r="P646" s="5"/>
      <c r="Q646" s="5"/>
      <c r="R646" s="7"/>
      <c r="S646" s="38"/>
      <c r="T646" s="5"/>
      <c r="U646" s="5"/>
      <c r="V646" s="55"/>
      <c r="W646" s="38"/>
      <c r="X646" s="5"/>
      <c r="Y646" s="5"/>
      <c r="Z646" s="55"/>
      <c r="AA646" s="36">
        <f>IF(Dane!$E$3=1,AO646+BA646+BM646,IF(Dane!$E$3=2,AU646+BG646+BS646,AW646+BI646+BU646))</f>
        <v>0</v>
      </c>
      <c r="AB646" s="16">
        <f>IF(Dane!$E$3=1,AP646+BB646+BN646,IF(Dane!$E$3=2,AV646+BH646+BT646,AX646+BJ646+BV646))</f>
        <v>0</v>
      </c>
      <c r="AC646" s="16">
        <f>IF(((K646*Dane!$C$9)-AA646)&lt;0,0,(K646*Dane!$C$9)-AA646)</f>
        <v>0</v>
      </c>
      <c r="AD646" s="37">
        <f>IFERROR(IF(((L646*Dane!$C$9)-AB646)&lt;0,0,(L646*Dane!$C$9)-AB646),0)</f>
        <v>0</v>
      </c>
      <c r="AE646" s="97"/>
      <c r="AF646" s="77">
        <f>IF(Dane!$E$3=1,AO646,IF(Dane!$E$3=2,AU646,AW646))</f>
        <v>0</v>
      </c>
      <c r="AG646" s="77">
        <f>IF(Dane!$E$3=1,AP646,IF(Dane!$E$3=2,AV646,AX646))</f>
        <v>0</v>
      </c>
      <c r="AH646" s="77">
        <f>IF(Dane!$E$3=1,BA646,IF(Dane!$E$3=2,BG646,BI646))</f>
        <v>0</v>
      </c>
      <c r="AI646" s="77">
        <f>IF(Dane!$E$3=1,BB646,IF(Dane!$E$3=2,BH646,BJ646))</f>
        <v>0</v>
      </c>
      <c r="AJ646" s="77">
        <f>IF(Dane!$E$3=1,BM646,IF(Dane!$E$3=2,BS646,BU646))</f>
        <v>0</v>
      </c>
      <c r="AK646" s="77">
        <f>IF(Dane!$E$3=1,BN646,IF(Dane!$E$3=2,BT646,BV646))</f>
        <v>0</v>
      </c>
      <c r="AL646" s="24">
        <f t="shared" si="295"/>
        <v>0</v>
      </c>
      <c r="AM646" s="24">
        <f t="shared" si="296"/>
        <v>0</v>
      </c>
      <c r="AN646" s="24"/>
      <c r="AO646" s="24">
        <f t="shared" si="281"/>
        <v>0</v>
      </c>
      <c r="AP646" s="24">
        <f t="shared" si="297"/>
        <v>0</v>
      </c>
      <c r="AQ646" s="24">
        <f t="shared" si="282"/>
        <v>0</v>
      </c>
      <c r="AR646" s="24">
        <f t="shared" si="283"/>
        <v>0</v>
      </c>
      <c r="AS646" s="24">
        <f t="shared" si="284"/>
        <v>0</v>
      </c>
      <c r="AT646" s="24">
        <f t="shared" si="298"/>
        <v>0</v>
      </c>
      <c r="AU646" s="24">
        <f t="shared" si="307"/>
        <v>0</v>
      </c>
      <c r="AV646" s="24">
        <v>0</v>
      </c>
      <c r="AW646" s="24">
        <f t="shared" si="310"/>
        <v>0</v>
      </c>
      <c r="AX646" s="24">
        <v>0</v>
      </c>
      <c r="AY646" s="24">
        <f t="shared" si="299"/>
        <v>0</v>
      </c>
      <c r="AZ646" s="24">
        <f t="shared" si="300"/>
        <v>0</v>
      </c>
      <c r="BA646" s="24">
        <f t="shared" si="285"/>
        <v>0</v>
      </c>
      <c r="BB646" s="24">
        <f t="shared" si="286"/>
        <v>0</v>
      </c>
      <c r="BC646" s="24">
        <f t="shared" si="287"/>
        <v>0</v>
      </c>
      <c r="BD646" s="24">
        <f t="shared" si="288"/>
        <v>0</v>
      </c>
      <c r="BE646" s="24">
        <f t="shared" si="289"/>
        <v>0</v>
      </c>
      <c r="BF646" s="24">
        <f t="shared" si="301"/>
        <v>0</v>
      </c>
      <c r="BG646" s="24">
        <f t="shared" si="308"/>
        <v>0</v>
      </c>
      <c r="BH646" s="24">
        <v>0</v>
      </c>
      <c r="BI646" s="24">
        <f t="shared" si="302"/>
        <v>0</v>
      </c>
      <c r="BJ646" s="24">
        <v>0</v>
      </c>
      <c r="BK646" s="24">
        <f t="shared" si="303"/>
        <v>0</v>
      </c>
      <c r="BL646" s="24">
        <f t="shared" si="304"/>
        <v>0</v>
      </c>
      <c r="BM646" s="24">
        <f t="shared" si="290"/>
        <v>0</v>
      </c>
      <c r="BN646" s="24">
        <f t="shared" si="291"/>
        <v>0</v>
      </c>
      <c r="BO646" s="24">
        <f t="shared" si="292"/>
        <v>0</v>
      </c>
      <c r="BP646" s="24">
        <f t="shared" si="293"/>
        <v>0</v>
      </c>
      <c r="BQ646" s="24">
        <f t="shared" si="294"/>
        <v>0</v>
      </c>
      <c r="BR646" s="24">
        <f t="shared" si="305"/>
        <v>0</v>
      </c>
      <c r="BS646" s="24">
        <f t="shared" si="309"/>
        <v>0</v>
      </c>
      <c r="BT646" s="24">
        <v>0</v>
      </c>
      <c r="BU646" s="24">
        <f t="shared" si="306"/>
        <v>0</v>
      </c>
      <c r="BV646" s="24">
        <v>0</v>
      </c>
    </row>
    <row r="647" spans="1:74">
      <c r="A647" s="87">
        <v>638</v>
      </c>
      <c r="B647" s="1"/>
      <c r="C647" s="1"/>
      <c r="D647" s="2"/>
      <c r="E647" s="3"/>
      <c r="F647" s="4"/>
      <c r="G647" s="5"/>
      <c r="H647" s="4"/>
      <c r="I647" s="5"/>
      <c r="J647" s="6"/>
      <c r="K647" s="5"/>
      <c r="L647" s="5"/>
      <c r="M647" s="5"/>
      <c r="N647" s="7"/>
      <c r="O647" s="38"/>
      <c r="P647" s="5"/>
      <c r="Q647" s="5"/>
      <c r="R647" s="7"/>
      <c r="S647" s="38"/>
      <c r="T647" s="5"/>
      <c r="U647" s="5"/>
      <c r="V647" s="55"/>
      <c r="W647" s="38"/>
      <c r="X647" s="5"/>
      <c r="Y647" s="5"/>
      <c r="Z647" s="55"/>
      <c r="AA647" s="36">
        <f>IF(Dane!$E$3=1,AO647+BA647+BM647,IF(Dane!$E$3=2,AU647+BG647+BS647,AW647+BI647+BU647))</f>
        <v>0</v>
      </c>
      <c r="AB647" s="16">
        <f>IF(Dane!$E$3=1,AP647+BB647+BN647,IF(Dane!$E$3=2,AV647+BH647+BT647,AX647+BJ647+BV647))</f>
        <v>0</v>
      </c>
      <c r="AC647" s="16">
        <f>IF(((K647*Dane!$C$9)-AA647)&lt;0,0,(K647*Dane!$C$9)-AA647)</f>
        <v>0</v>
      </c>
      <c r="AD647" s="37">
        <f>IFERROR(IF(((L647*Dane!$C$9)-AB647)&lt;0,0,(L647*Dane!$C$9)-AB647),0)</f>
        <v>0</v>
      </c>
      <c r="AE647" s="97"/>
      <c r="AF647" s="77">
        <f>IF(Dane!$E$3=1,AO647,IF(Dane!$E$3=2,AU647,AW647))</f>
        <v>0</v>
      </c>
      <c r="AG647" s="77">
        <f>IF(Dane!$E$3=1,AP647,IF(Dane!$E$3=2,AV647,AX647))</f>
        <v>0</v>
      </c>
      <c r="AH647" s="77">
        <f>IF(Dane!$E$3=1,BA647,IF(Dane!$E$3=2,BG647,BI647))</f>
        <v>0</v>
      </c>
      <c r="AI647" s="77">
        <f>IF(Dane!$E$3=1,BB647,IF(Dane!$E$3=2,BH647,BJ647))</f>
        <v>0</v>
      </c>
      <c r="AJ647" s="77">
        <f>IF(Dane!$E$3=1,BM647,IF(Dane!$E$3=2,BS647,BU647))</f>
        <v>0</v>
      </c>
      <c r="AK647" s="77">
        <f>IF(Dane!$E$3=1,BN647,IF(Dane!$E$3=2,BT647,BV647))</f>
        <v>0</v>
      </c>
      <c r="AL647" s="24">
        <f t="shared" si="295"/>
        <v>0</v>
      </c>
      <c r="AM647" s="24">
        <f t="shared" si="296"/>
        <v>0</v>
      </c>
      <c r="AN647" s="24"/>
      <c r="AO647" s="24">
        <f t="shared" si="281"/>
        <v>0</v>
      </c>
      <c r="AP647" s="24">
        <f t="shared" si="297"/>
        <v>0</v>
      </c>
      <c r="AQ647" s="24">
        <f t="shared" si="282"/>
        <v>0</v>
      </c>
      <c r="AR647" s="24">
        <f t="shared" si="283"/>
        <v>0</v>
      </c>
      <c r="AS647" s="24">
        <f t="shared" si="284"/>
        <v>0</v>
      </c>
      <c r="AT647" s="24">
        <f t="shared" si="298"/>
        <v>0</v>
      </c>
      <c r="AU647" s="24">
        <f t="shared" si="307"/>
        <v>0</v>
      </c>
      <c r="AV647" s="24">
        <v>0</v>
      </c>
      <c r="AW647" s="24">
        <f t="shared" si="310"/>
        <v>0</v>
      </c>
      <c r="AX647" s="24">
        <v>0</v>
      </c>
      <c r="AY647" s="24">
        <f t="shared" si="299"/>
        <v>0</v>
      </c>
      <c r="AZ647" s="24">
        <f t="shared" si="300"/>
        <v>0</v>
      </c>
      <c r="BA647" s="24">
        <f t="shared" si="285"/>
        <v>0</v>
      </c>
      <c r="BB647" s="24">
        <f t="shared" si="286"/>
        <v>0</v>
      </c>
      <c r="BC647" s="24">
        <f t="shared" si="287"/>
        <v>0</v>
      </c>
      <c r="BD647" s="24">
        <f t="shared" si="288"/>
        <v>0</v>
      </c>
      <c r="BE647" s="24">
        <f t="shared" si="289"/>
        <v>0</v>
      </c>
      <c r="BF647" s="24">
        <f t="shared" si="301"/>
        <v>0</v>
      </c>
      <c r="BG647" s="24">
        <f t="shared" si="308"/>
        <v>0</v>
      </c>
      <c r="BH647" s="24">
        <v>0</v>
      </c>
      <c r="BI647" s="24">
        <f t="shared" si="302"/>
        <v>0</v>
      </c>
      <c r="BJ647" s="24">
        <v>0</v>
      </c>
      <c r="BK647" s="24">
        <f t="shared" si="303"/>
        <v>0</v>
      </c>
      <c r="BL647" s="24">
        <f t="shared" si="304"/>
        <v>0</v>
      </c>
      <c r="BM647" s="24">
        <f t="shared" si="290"/>
        <v>0</v>
      </c>
      <c r="BN647" s="24">
        <f t="shared" si="291"/>
        <v>0</v>
      </c>
      <c r="BO647" s="24">
        <f t="shared" si="292"/>
        <v>0</v>
      </c>
      <c r="BP647" s="24">
        <f t="shared" si="293"/>
        <v>0</v>
      </c>
      <c r="BQ647" s="24">
        <f t="shared" si="294"/>
        <v>0</v>
      </c>
      <c r="BR647" s="24">
        <f t="shared" si="305"/>
        <v>0</v>
      </c>
      <c r="BS647" s="24">
        <f t="shared" si="309"/>
        <v>0</v>
      </c>
      <c r="BT647" s="24">
        <v>0</v>
      </c>
      <c r="BU647" s="24">
        <f t="shared" si="306"/>
        <v>0</v>
      </c>
      <c r="BV647" s="24">
        <v>0</v>
      </c>
    </row>
    <row r="648" spans="1:74">
      <c r="A648" s="87">
        <v>639</v>
      </c>
      <c r="B648" s="1"/>
      <c r="C648" s="1"/>
      <c r="D648" s="2"/>
      <c r="E648" s="3"/>
      <c r="F648" s="4"/>
      <c r="G648" s="5"/>
      <c r="H648" s="4"/>
      <c r="I648" s="5"/>
      <c r="J648" s="6"/>
      <c r="K648" s="5"/>
      <c r="L648" s="5"/>
      <c r="M648" s="5"/>
      <c r="N648" s="7"/>
      <c r="O648" s="38"/>
      <c r="P648" s="5"/>
      <c r="Q648" s="5"/>
      <c r="R648" s="7"/>
      <c r="S648" s="38"/>
      <c r="T648" s="5"/>
      <c r="U648" s="5"/>
      <c r="V648" s="55"/>
      <c r="W648" s="38"/>
      <c r="X648" s="5"/>
      <c r="Y648" s="5"/>
      <c r="Z648" s="55"/>
      <c r="AA648" s="36">
        <f>IF(Dane!$E$3=1,AO648+BA648+BM648,IF(Dane!$E$3=2,AU648+BG648+BS648,AW648+BI648+BU648))</f>
        <v>0</v>
      </c>
      <c r="AB648" s="16">
        <f>IF(Dane!$E$3=1,AP648+BB648+BN648,IF(Dane!$E$3=2,AV648+BH648+BT648,AX648+BJ648+BV648))</f>
        <v>0</v>
      </c>
      <c r="AC648" s="16">
        <f>IF(((K648*Dane!$C$9)-AA648)&lt;0,0,(K648*Dane!$C$9)-AA648)</f>
        <v>0</v>
      </c>
      <c r="AD648" s="37">
        <f>IFERROR(IF(((L648*Dane!$C$9)-AB648)&lt;0,0,(L648*Dane!$C$9)-AB648),0)</f>
        <v>0</v>
      </c>
      <c r="AE648" s="97"/>
      <c r="AF648" s="77">
        <f>IF(Dane!$E$3=1,AO648,IF(Dane!$E$3=2,AU648,AW648))</f>
        <v>0</v>
      </c>
      <c r="AG648" s="77">
        <f>IF(Dane!$E$3=1,AP648,IF(Dane!$E$3=2,AV648,AX648))</f>
        <v>0</v>
      </c>
      <c r="AH648" s="77">
        <f>IF(Dane!$E$3=1,BA648,IF(Dane!$E$3=2,BG648,BI648))</f>
        <v>0</v>
      </c>
      <c r="AI648" s="77">
        <f>IF(Dane!$E$3=1,BB648,IF(Dane!$E$3=2,BH648,BJ648))</f>
        <v>0</v>
      </c>
      <c r="AJ648" s="77">
        <f>IF(Dane!$E$3=1,BM648,IF(Dane!$E$3=2,BS648,BU648))</f>
        <v>0</v>
      </c>
      <c r="AK648" s="77">
        <f>IF(Dane!$E$3=1,BN648,IF(Dane!$E$3=2,BT648,BV648))</f>
        <v>0</v>
      </c>
      <c r="AL648" s="24">
        <f t="shared" si="295"/>
        <v>0</v>
      </c>
      <c r="AM648" s="24">
        <f t="shared" si="296"/>
        <v>0</v>
      </c>
      <c r="AN648" s="24"/>
      <c r="AO648" s="24">
        <f t="shared" si="281"/>
        <v>0</v>
      </c>
      <c r="AP648" s="24">
        <f t="shared" si="297"/>
        <v>0</v>
      </c>
      <c r="AQ648" s="24">
        <f t="shared" si="282"/>
        <v>0</v>
      </c>
      <c r="AR648" s="24">
        <f t="shared" si="283"/>
        <v>0</v>
      </c>
      <c r="AS648" s="24">
        <f t="shared" si="284"/>
        <v>0</v>
      </c>
      <c r="AT648" s="24">
        <f t="shared" si="298"/>
        <v>0</v>
      </c>
      <c r="AU648" s="24">
        <f t="shared" si="307"/>
        <v>0</v>
      </c>
      <c r="AV648" s="24">
        <v>0</v>
      </c>
      <c r="AW648" s="24">
        <f t="shared" si="310"/>
        <v>0</v>
      </c>
      <c r="AX648" s="24">
        <v>0</v>
      </c>
      <c r="AY648" s="24">
        <f t="shared" si="299"/>
        <v>0</v>
      </c>
      <c r="AZ648" s="24">
        <f t="shared" si="300"/>
        <v>0</v>
      </c>
      <c r="BA648" s="24">
        <f t="shared" si="285"/>
        <v>0</v>
      </c>
      <c r="BB648" s="24">
        <f t="shared" si="286"/>
        <v>0</v>
      </c>
      <c r="BC648" s="24">
        <f t="shared" si="287"/>
        <v>0</v>
      </c>
      <c r="BD648" s="24">
        <f t="shared" si="288"/>
        <v>0</v>
      </c>
      <c r="BE648" s="24">
        <f t="shared" si="289"/>
        <v>0</v>
      </c>
      <c r="BF648" s="24">
        <f t="shared" si="301"/>
        <v>0</v>
      </c>
      <c r="BG648" s="24">
        <f t="shared" si="308"/>
        <v>0</v>
      </c>
      <c r="BH648" s="24">
        <v>0</v>
      </c>
      <c r="BI648" s="24">
        <f t="shared" si="302"/>
        <v>0</v>
      </c>
      <c r="BJ648" s="24">
        <v>0</v>
      </c>
      <c r="BK648" s="24">
        <f t="shared" si="303"/>
        <v>0</v>
      </c>
      <c r="BL648" s="24">
        <f t="shared" si="304"/>
        <v>0</v>
      </c>
      <c r="BM648" s="24">
        <f t="shared" si="290"/>
        <v>0</v>
      </c>
      <c r="BN648" s="24">
        <f t="shared" si="291"/>
        <v>0</v>
      </c>
      <c r="BO648" s="24">
        <f t="shared" si="292"/>
        <v>0</v>
      </c>
      <c r="BP648" s="24">
        <f t="shared" si="293"/>
        <v>0</v>
      </c>
      <c r="BQ648" s="24">
        <f t="shared" si="294"/>
        <v>0</v>
      </c>
      <c r="BR648" s="24">
        <f t="shared" si="305"/>
        <v>0</v>
      </c>
      <c r="BS648" s="24">
        <f t="shared" si="309"/>
        <v>0</v>
      </c>
      <c r="BT648" s="24">
        <v>0</v>
      </c>
      <c r="BU648" s="24">
        <f t="shared" si="306"/>
        <v>0</v>
      </c>
      <c r="BV648" s="24">
        <v>0</v>
      </c>
    </row>
    <row r="649" spans="1:74">
      <c r="A649" s="87">
        <v>640</v>
      </c>
      <c r="B649" s="1"/>
      <c r="C649" s="1"/>
      <c r="D649" s="2"/>
      <c r="E649" s="3"/>
      <c r="F649" s="4"/>
      <c r="G649" s="5"/>
      <c r="H649" s="4"/>
      <c r="I649" s="5"/>
      <c r="J649" s="6"/>
      <c r="K649" s="5"/>
      <c r="L649" s="5"/>
      <c r="M649" s="5"/>
      <c r="N649" s="7"/>
      <c r="O649" s="38"/>
      <c r="P649" s="5"/>
      <c r="Q649" s="5"/>
      <c r="R649" s="7"/>
      <c r="S649" s="38"/>
      <c r="T649" s="5"/>
      <c r="U649" s="5"/>
      <c r="V649" s="55"/>
      <c r="W649" s="38"/>
      <c r="X649" s="5"/>
      <c r="Y649" s="5"/>
      <c r="Z649" s="55"/>
      <c r="AA649" s="36">
        <f>IF(Dane!$E$3=1,AO649+BA649+BM649,IF(Dane!$E$3=2,AU649+BG649+BS649,AW649+BI649+BU649))</f>
        <v>0</v>
      </c>
      <c r="AB649" s="16">
        <f>IF(Dane!$E$3=1,AP649+BB649+BN649,IF(Dane!$E$3=2,AV649+BH649+BT649,AX649+BJ649+BV649))</f>
        <v>0</v>
      </c>
      <c r="AC649" s="16">
        <f>IF(((K649*Dane!$C$9)-AA649)&lt;0,0,(K649*Dane!$C$9)-AA649)</f>
        <v>0</v>
      </c>
      <c r="AD649" s="37">
        <f>IFERROR(IF(((L649*Dane!$C$9)-AB649)&lt;0,0,(L649*Dane!$C$9)-AB649),0)</f>
        <v>0</v>
      </c>
      <c r="AE649" s="97"/>
      <c r="AF649" s="77">
        <f>IF(Dane!$E$3=1,AO649,IF(Dane!$E$3=2,AU649,AW649))</f>
        <v>0</v>
      </c>
      <c r="AG649" s="77">
        <f>IF(Dane!$E$3=1,AP649,IF(Dane!$E$3=2,AV649,AX649))</f>
        <v>0</v>
      </c>
      <c r="AH649" s="77">
        <f>IF(Dane!$E$3=1,BA649,IF(Dane!$E$3=2,BG649,BI649))</f>
        <v>0</v>
      </c>
      <c r="AI649" s="77">
        <f>IF(Dane!$E$3=1,BB649,IF(Dane!$E$3=2,BH649,BJ649))</f>
        <v>0</v>
      </c>
      <c r="AJ649" s="77">
        <f>IF(Dane!$E$3=1,BM649,IF(Dane!$E$3=2,BS649,BU649))</f>
        <v>0</v>
      </c>
      <c r="AK649" s="77">
        <f>IF(Dane!$E$3=1,BN649,IF(Dane!$E$3=2,BT649,BV649))</f>
        <v>0</v>
      </c>
      <c r="AL649" s="24">
        <f t="shared" si="295"/>
        <v>0</v>
      </c>
      <c r="AM649" s="24">
        <f t="shared" si="296"/>
        <v>0</v>
      </c>
      <c r="AN649" s="24"/>
      <c r="AO649" s="24">
        <f t="shared" si="281"/>
        <v>0</v>
      </c>
      <c r="AP649" s="24">
        <f t="shared" si="297"/>
        <v>0</v>
      </c>
      <c r="AQ649" s="24">
        <f t="shared" si="282"/>
        <v>0</v>
      </c>
      <c r="AR649" s="24">
        <f t="shared" si="283"/>
        <v>0</v>
      </c>
      <c r="AS649" s="24">
        <f t="shared" si="284"/>
        <v>0</v>
      </c>
      <c r="AT649" s="24">
        <f t="shared" si="298"/>
        <v>0</v>
      </c>
      <c r="AU649" s="24">
        <f t="shared" si="307"/>
        <v>0</v>
      </c>
      <c r="AV649" s="24">
        <v>0</v>
      </c>
      <c r="AW649" s="24">
        <f t="shared" si="310"/>
        <v>0</v>
      </c>
      <c r="AX649" s="24">
        <v>0</v>
      </c>
      <c r="AY649" s="24">
        <f t="shared" si="299"/>
        <v>0</v>
      </c>
      <c r="AZ649" s="24">
        <f t="shared" si="300"/>
        <v>0</v>
      </c>
      <c r="BA649" s="24">
        <f t="shared" si="285"/>
        <v>0</v>
      </c>
      <c r="BB649" s="24">
        <f t="shared" si="286"/>
        <v>0</v>
      </c>
      <c r="BC649" s="24">
        <f t="shared" si="287"/>
        <v>0</v>
      </c>
      <c r="BD649" s="24">
        <f t="shared" si="288"/>
        <v>0</v>
      </c>
      <c r="BE649" s="24">
        <f t="shared" si="289"/>
        <v>0</v>
      </c>
      <c r="BF649" s="24">
        <f t="shared" si="301"/>
        <v>0</v>
      </c>
      <c r="BG649" s="24">
        <f t="shared" si="308"/>
        <v>0</v>
      </c>
      <c r="BH649" s="24">
        <v>0</v>
      </c>
      <c r="BI649" s="24">
        <f t="shared" si="302"/>
        <v>0</v>
      </c>
      <c r="BJ649" s="24">
        <v>0</v>
      </c>
      <c r="BK649" s="24">
        <f t="shared" si="303"/>
        <v>0</v>
      </c>
      <c r="BL649" s="24">
        <f t="shared" si="304"/>
        <v>0</v>
      </c>
      <c r="BM649" s="24">
        <f t="shared" si="290"/>
        <v>0</v>
      </c>
      <c r="BN649" s="24">
        <f t="shared" si="291"/>
        <v>0</v>
      </c>
      <c r="BO649" s="24">
        <f t="shared" si="292"/>
        <v>0</v>
      </c>
      <c r="BP649" s="24">
        <f t="shared" si="293"/>
        <v>0</v>
      </c>
      <c r="BQ649" s="24">
        <f t="shared" si="294"/>
        <v>0</v>
      </c>
      <c r="BR649" s="24">
        <f t="shared" si="305"/>
        <v>0</v>
      </c>
      <c r="BS649" s="24">
        <f t="shared" si="309"/>
        <v>0</v>
      </c>
      <c r="BT649" s="24">
        <v>0</v>
      </c>
      <c r="BU649" s="24">
        <f t="shared" si="306"/>
        <v>0</v>
      </c>
      <c r="BV649" s="24">
        <v>0</v>
      </c>
    </row>
    <row r="650" spans="1:74">
      <c r="A650" s="87">
        <v>641</v>
      </c>
      <c r="B650" s="1"/>
      <c r="C650" s="1"/>
      <c r="D650" s="2"/>
      <c r="E650" s="3"/>
      <c r="F650" s="4"/>
      <c r="G650" s="5"/>
      <c r="H650" s="4"/>
      <c r="I650" s="5"/>
      <c r="J650" s="6"/>
      <c r="K650" s="5"/>
      <c r="L650" s="5"/>
      <c r="M650" s="5"/>
      <c r="N650" s="7"/>
      <c r="O650" s="38"/>
      <c r="P650" s="5"/>
      <c r="Q650" s="5"/>
      <c r="R650" s="7"/>
      <c r="S650" s="38"/>
      <c r="T650" s="5"/>
      <c r="U650" s="5"/>
      <c r="V650" s="55"/>
      <c r="W650" s="38"/>
      <c r="X650" s="5"/>
      <c r="Y650" s="5"/>
      <c r="Z650" s="55"/>
      <c r="AA650" s="36">
        <f>IF(Dane!$E$3=1,AO650+BA650+BM650,IF(Dane!$E$3=2,AU650+BG650+BS650,AW650+BI650+BU650))</f>
        <v>0</v>
      </c>
      <c r="AB650" s="16">
        <f>IF(Dane!$E$3=1,AP650+BB650+BN650,IF(Dane!$E$3=2,AV650+BH650+BT650,AX650+BJ650+BV650))</f>
        <v>0</v>
      </c>
      <c r="AC650" s="16">
        <f>IF(((K650*Dane!$C$9)-AA650)&lt;0,0,(K650*Dane!$C$9)-AA650)</f>
        <v>0</v>
      </c>
      <c r="AD650" s="37">
        <f>IFERROR(IF(((L650*Dane!$C$9)-AB650)&lt;0,0,(L650*Dane!$C$9)-AB650),0)</f>
        <v>0</v>
      </c>
      <c r="AE650" s="97"/>
      <c r="AF650" s="77">
        <f>IF(Dane!$E$3=1,AO650,IF(Dane!$E$3=2,AU650,AW650))</f>
        <v>0</v>
      </c>
      <c r="AG650" s="77">
        <f>IF(Dane!$E$3=1,AP650,IF(Dane!$E$3=2,AV650,AX650))</f>
        <v>0</v>
      </c>
      <c r="AH650" s="77">
        <f>IF(Dane!$E$3=1,BA650,IF(Dane!$E$3=2,BG650,BI650))</f>
        <v>0</v>
      </c>
      <c r="AI650" s="77">
        <f>IF(Dane!$E$3=1,BB650,IF(Dane!$E$3=2,BH650,BJ650))</f>
        <v>0</v>
      </c>
      <c r="AJ650" s="77">
        <f>IF(Dane!$E$3=1,BM650,IF(Dane!$E$3=2,BS650,BU650))</f>
        <v>0</v>
      </c>
      <c r="AK650" s="77">
        <f>IF(Dane!$E$3=1,BN650,IF(Dane!$E$3=2,BT650,BV650))</f>
        <v>0</v>
      </c>
      <c r="AL650" s="24">
        <f t="shared" si="295"/>
        <v>0</v>
      </c>
      <c r="AM650" s="24">
        <f t="shared" si="296"/>
        <v>0</v>
      </c>
      <c r="AN650" s="24"/>
      <c r="AO650" s="24">
        <f t="shared" ref="AO650:AO713" si="311">IF(K650&gt;AL650,AL650,K650)</f>
        <v>0</v>
      </c>
      <c r="AP650" s="24">
        <f t="shared" si="297"/>
        <v>0</v>
      </c>
      <c r="AQ650" s="24">
        <f t="shared" ref="AQ650:AQ713" si="312">IF(ROUND(I650*0.5,2)&gt;$AL$1,ROUND($AL$1-ROUND($AL$1*0.0976,2)-ROUND($AL$1*0.015,2)-ROUND($AL$1*0.0245,2),2)-ROUND(ROUND($AL$1-ROUND($AL$1*0.0976,2)-ROUND($AL$1*0.015,2)-ROUND($AL$1*0.0245,2),2)*0.09,2),ROUND(ROUND(I650*0.5,2)-ROUND(ROUND(I650*0.5,2)*0.0976,2)-ROUND(ROUND(I650*0.5,2)*0.015,2)-ROUND(ROUND(I650*0.5,2)*0.0245,2),2)-ROUND(ROUND(ROUND(I650*0.5,2)-ROUND(ROUND(I650*0.5,2)*0.0976,2)-ROUND(ROUND(I650*0.5,2)*0.015,2)-ROUND(ROUND(I650*0.5,2)*0.0245,2),2)*0.09,2))</f>
        <v>0</v>
      </c>
      <c r="AR650" s="24">
        <f t="shared" ref="AR650:AR713" si="313">ROUND(O650-ROUND(O650*0.0976,2)-ROUND(O650*0.015,2)-ROUND(O650*0.0245,2)-ROUND((O650-ROUND(O650*0.0976,2)-ROUND(O650*0.015,2)-ROUND(O650*0.0245,2))*0.09,2),2)</f>
        <v>0</v>
      </c>
      <c r="AS650" s="24">
        <f t="shared" ref="AS650:AS713" si="314">ROUND(P650-ROUND(P650*0.09,2),2)</f>
        <v>0</v>
      </c>
      <c r="AT650" s="24">
        <f t="shared" si="298"/>
        <v>0</v>
      </c>
      <c r="AU650" s="24">
        <f t="shared" si="307"/>
        <v>0</v>
      </c>
      <c r="AV650" s="24">
        <v>0</v>
      </c>
      <c r="AW650" s="24">
        <f t="shared" si="310"/>
        <v>0</v>
      </c>
      <c r="AX650" s="24">
        <v>0</v>
      </c>
      <c r="AY650" s="24">
        <f t="shared" si="299"/>
        <v>0</v>
      </c>
      <c r="AZ650" s="24">
        <f t="shared" si="300"/>
        <v>0</v>
      </c>
      <c r="BA650" s="24">
        <f t="shared" ref="BA650:BA713" si="315">IF(K650&gt;AY650,AY650,K650)</f>
        <v>0</v>
      </c>
      <c r="BB650" s="24">
        <f t="shared" ref="BB650:BB713" si="316">IF(AZ650&gt;L650,L650,AZ650)</f>
        <v>0</v>
      </c>
      <c r="BC650" s="24">
        <f t="shared" ref="BC650:BC713" si="317">IF(ROUND(I650*0.5,2)&gt;$AL$1,ROUND($AL$1-ROUND($AL$1*0.0976,2)-ROUND($AL$1*0.015,2)-ROUND($AL$1*0.0245,2),2)-ROUND(ROUND($AL$1-ROUND($AL$1*0.0976,2)-ROUND($AL$1*0.015,2)-ROUND($AL$1*0.0245,2),2)*0.09,2),ROUND(ROUND(I650*0.5,2)-ROUND(ROUND(I650*0.5,2)*0.0976,2)-ROUND(ROUND(I650*0.5,2)*0.015,2)-ROUND(ROUND(I650*0.5,2)*0.0245,2),2)-ROUND(ROUND(ROUND(I650*0.5,2)-ROUND(ROUND(I650*0.5,2)*0.0976,2)-ROUND(ROUND(I650*0.5,2)*0.015,2)-ROUND(ROUND(I650*0.5,2)*0.0245,2),2)*0.09,2))</f>
        <v>0</v>
      </c>
      <c r="BD650" s="24">
        <f t="shared" ref="BD650:BD713" si="318">ROUND(S650-ROUND(S650*0.0976,2)-ROUND(S650*0.015,2)-ROUND(S650*0.0245,2)-ROUND((S650-ROUND(S650*0.0976,2)-ROUND(S650*0.015,2)-ROUND(S650*0.0245,2))*0.09,2),2)</f>
        <v>0</v>
      </c>
      <c r="BE650" s="24">
        <f t="shared" ref="BE650:BE713" si="319">ROUND(T650-ROUND(T650*0.09,2),2)</f>
        <v>0</v>
      </c>
      <c r="BF650" s="24">
        <f t="shared" si="301"/>
        <v>0</v>
      </c>
      <c r="BG650" s="24">
        <f t="shared" si="308"/>
        <v>0</v>
      </c>
      <c r="BH650" s="24">
        <v>0</v>
      </c>
      <c r="BI650" s="24">
        <f t="shared" si="302"/>
        <v>0</v>
      </c>
      <c r="BJ650" s="24">
        <v>0</v>
      </c>
      <c r="BK650" s="24">
        <f t="shared" si="303"/>
        <v>0</v>
      </c>
      <c r="BL650" s="24">
        <f t="shared" si="304"/>
        <v>0</v>
      </c>
      <c r="BM650" s="24">
        <f t="shared" ref="BM650:BM713" si="320">IF(K650&gt;BK650,BK650,K650)</f>
        <v>0</v>
      </c>
      <c r="BN650" s="24">
        <f t="shared" ref="BN650:BN713" si="321">IF(BL650&gt;L650,L650,BL650)</f>
        <v>0</v>
      </c>
      <c r="BO650" s="24">
        <f t="shared" ref="BO650:BO713" si="322">IF(ROUND(I650*0.5,2)&gt;$AL$1,ROUND($AL$1-ROUND($AL$1*0.0976,2)-ROUND($AL$1*0.015,2)-ROUND($AL$1*0.0245,2),2)-ROUND(ROUND($AL$1-ROUND($AL$1*0.0976,2)-ROUND($AL$1*0.015,2)-ROUND($AL$1*0.0245,2),2)*0.09,2),ROUND(ROUND(I650*0.5,2)-ROUND(ROUND(I650*0.5,2)*0.0976,2)-ROUND(ROUND(I650*0.5,2)*0.015,2)-ROUND(ROUND(I650*0.5,2)*0.0245,2),2)-ROUND(ROUND(ROUND(I650*0.5,2)-ROUND(ROUND(I650*0.5,2)*0.0976,2)-ROUND(ROUND(I650*0.5,2)*0.015,2)-ROUND(ROUND(I650*0.5,2)*0.0245,2),2)*0.09,2))</f>
        <v>0</v>
      </c>
      <c r="BP650" s="24">
        <f t="shared" ref="BP650:BP713" si="323">ROUND(W650-ROUND(W650*0.0976,2)-ROUND(W650*0.015,2)-ROUND(W650*0.0245,2)-ROUND((W650-ROUND(W650*0.0976,2)-ROUND(W650*0.015,2)-ROUND(W650*0.0245,2))*0.09,2),2)</f>
        <v>0</v>
      </c>
      <c r="BQ650" s="24">
        <f t="shared" ref="BQ650:BQ713" si="324">ROUND(X650-ROUND(X650*0.09,2),2)</f>
        <v>0</v>
      </c>
      <c r="BR650" s="24">
        <f t="shared" si="305"/>
        <v>0</v>
      </c>
      <c r="BS650" s="24">
        <f t="shared" si="309"/>
        <v>0</v>
      </c>
      <c r="BT650" s="24">
        <v>0</v>
      </c>
      <c r="BU650" s="24">
        <f t="shared" si="306"/>
        <v>0</v>
      </c>
      <c r="BV650" s="24">
        <v>0</v>
      </c>
    </row>
    <row r="651" spans="1:74">
      <c r="A651" s="87">
        <v>642</v>
      </c>
      <c r="B651" s="1"/>
      <c r="C651" s="1"/>
      <c r="D651" s="2"/>
      <c r="E651" s="3"/>
      <c r="F651" s="4"/>
      <c r="G651" s="5"/>
      <c r="H651" s="4"/>
      <c r="I651" s="5"/>
      <c r="J651" s="6"/>
      <c r="K651" s="5"/>
      <c r="L651" s="5"/>
      <c r="M651" s="5"/>
      <c r="N651" s="7"/>
      <c r="O651" s="38"/>
      <c r="P651" s="5"/>
      <c r="Q651" s="5"/>
      <c r="R651" s="7"/>
      <c r="S651" s="38"/>
      <c r="T651" s="5"/>
      <c r="U651" s="5"/>
      <c r="V651" s="55"/>
      <c r="W651" s="38"/>
      <c r="X651" s="5"/>
      <c r="Y651" s="5"/>
      <c r="Z651" s="55"/>
      <c r="AA651" s="36">
        <f>IF(Dane!$E$3=1,AO651+BA651+BM651,IF(Dane!$E$3=2,AU651+BG651+BS651,AW651+BI651+BU651))</f>
        <v>0</v>
      </c>
      <c r="AB651" s="16">
        <f>IF(Dane!$E$3=1,AP651+BB651+BN651,IF(Dane!$E$3=2,AV651+BH651+BT651,AX651+BJ651+BV651))</f>
        <v>0</v>
      </c>
      <c r="AC651" s="16">
        <f>IF(((K651*Dane!$C$9)-AA651)&lt;0,0,(K651*Dane!$C$9)-AA651)</f>
        <v>0</v>
      </c>
      <c r="AD651" s="37">
        <f>IFERROR(IF(((L651*Dane!$C$9)-AB651)&lt;0,0,(L651*Dane!$C$9)-AB651),0)</f>
        <v>0</v>
      </c>
      <c r="AE651" s="97"/>
      <c r="AF651" s="77">
        <f>IF(Dane!$E$3=1,AO651,IF(Dane!$E$3=2,AU651,AW651))</f>
        <v>0</v>
      </c>
      <c r="AG651" s="77">
        <f>IF(Dane!$E$3=1,AP651,IF(Dane!$E$3=2,AV651,AX651))</f>
        <v>0</v>
      </c>
      <c r="AH651" s="77">
        <f>IF(Dane!$E$3=1,BA651,IF(Dane!$E$3=2,BG651,BI651))</f>
        <v>0</v>
      </c>
      <c r="AI651" s="77">
        <f>IF(Dane!$E$3=1,BB651,IF(Dane!$E$3=2,BH651,BJ651))</f>
        <v>0</v>
      </c>
      <c r="AJ651" s="77">
        <f>IF(Dane!$E$3=1,BM651,IF(Dane!$E$3=2,BS651,BU651))</f>
        <v>0</v>
      </c>
      <c r="AK651" s="77">
        <f>IF(Dane!$E$3=1,BN651,IF(Dane!$E$3=2,BT651,BV651))</f>
        <v>0</v>
      </c>
      <c r="AL651" s="24">
        <f t="shared" ref="AL651:AL714" si="325">IF(ROUND((O651+P651)*0.5*0.4,2)&gt;$AL$1,$AL$1,ROUND((O651+P651)*0.5*0.4,2))</f>
        <v>0</v>
      </c>
      <c r="AM651" s="24">
        <f t="shared" ref="AM651:AM714" si="326">IF(ROUND(((O651*0.0976)+(O651*0.065)+(O651*$AN$1))*0.5*0.4,2)&gt;$AM$1,$AM$1,ROUND(((O651*0.0976)+(O651*0.065)+(O651*$AN$1))*0.5*0.4,2))</f>
        <v>0</v>
      </c>
      <c r="AN651" s="24"/>
      <c r="AO651" s="24">
        <f t="shared" si="311"/>
        <v>0</v>
      </c>
      <c r="AP651" s="24">
        <f t="shared" ref="AP651:AP714" si="327">IF(AM651&gt;L651,L651,AM651)</f>
        <v>0</v>
      </c>
      <c r="AQ651" s="24">
        <f t="shared" si="312"/>
        <v>0</v>
      </c>
      <c r="AR651" s="24">
        <f t="shared" si="313"/>
        <v>0</v>
      </c>
      <c r="AS651" s="24">
        <f t="shared" si="314"/>
        <v>0</v>
      </c>
      <c r="AT651" s="24">
        <f t="shared" ref="AT651:AT714" si="328">IF(ROUND((AR651+AS651)*0.5*0.4,2)&gt;$AO$1,$AO$1,ROUND((AR651+AS651)*0.5*0.4,2))</f>
        <v>0</v>
      </c>
      <c r="AU651" s="24">
        <f t="shared" si="307"/>
        <v>0</v>
      </c>
      <c r="AV651" s="24">
        <v>0</v>
      </c>
      <c r="AW651" s="24">
        <f t="shared" si="310"/>
        <v>0</v>
      </c>
      <c r="AX651" s="24">
        <v>0</v>
      </c>
      <c r="AY651" s="24">
        <f t="shared" ref="AY651:AY714" si="329">IF(ROUND((S651+T651)*0.5*0.4,2)&gt;$AL$1,$AL$1,ROUND((S651+T651)*0.5*0.4,2))</f>
        <v>0</v>
      </c>
      <c r="AZ651" s="24">
        <f t="shared" ref="AZ651:AZ714" si="330">IF(ROUND(((S651*0.0976)+(S651*0.065)+(S651*$AN$1))*0.5*0.4,2)&gt;$AM$1,$AM$1,ROUND(((S651*0.0976)+(S651*0.065)+(S651*$AN$1))*0.5*0.4,2))</f>
        <v>0</v>
      </c>
      <c r="BA651" s="24">
        <f t="shared" si="315"/>
        <v>0</v>
      </c>
      <c r="BB651" s="24">
        <f t="shared" si="316"/>
        <v>0</v>
      </c>
      <c r="BC651" s="24">
        <f t="shared" si="317"/>
        <v>0</v>
      </c>
      <c r="BD651" s="24">
        <f t="shared" si="318"/>
        <v>0</v>
      </c>
      <c r="BE651" s="24">
        <f t="shared" si="319"/>
        <v>0</v>
      </c>
      <c r="BF651" s="24">
        <f t="shared" ref="BF651:BF714" si="331">IF(ROUND((BD651+BE651)*0.5*0.4,2)&gt;$AO$1,$AO$1,ROUND((BD651+BE651)*0.5*0.4,2))</f>
        <v>0</v>
      </c>
      <c r="BG651" s="24">
        <f t="shared" si="308"/>
        <v>0</v>
      </c>
      <c r="BH651" s="24">
        <v>0</v>
      </c>
      <c r="BI651" s="24">
        <f t="shared" ref="BI651:BI714" si="332">IF(BF651&gt;BC651,BC651,BF651)</f>
        <v>0</v>
      </c>
      <c r="BJ651" s="24">
        <v>0</v>
      </c>
      <c r="BK651" s="24">
        <f t="shared" ref="BK651:BK714" si="333">IF(ROUND((W651+X651)*0.5*0.4,2)&gt;$AL$1,$AL$1,ROUND((W651+X651)*0.5*0.4,2))</f>
        <v>0</v>
      </c>
      <c r="BL651" s="24">
        <f t="shared" ref="BL651:BL714" si="334">IF(ROUND(((W651*0.0976)+(W651*0.065)+(W651*$AN$1))*0.5*0.4,2)&gt;$AM$1,$AM$1,ROUND(((W651*0.0976)+(W651*0.065)+(W651*$AN$1))*0.5*0.4,2))</f>
        <v>0</v>
      </c>
      <c r="BM651" s="24">
        <f t="shared" si="320"/>
        <v>0</v>
      </c>
      <c r="BN651" s="24">
        <f t="shared" si="321"/>
        <v>0</v>
      </c>
      <c r="BO651" s="24">
        <f t="shared" si="322"/>
        <v>0</v>
      </c>
      <c r="BP651" s="24">
        <f t="shared" si="323"/>
        <v>0</v>
      </c>
      <c r="BQ651" s="24">
        <f t="shared" si="324"/>
        <v>0</v>
      </c>
      <c r="BR651" s="24">
        <f t="shared" ref="BR651:BR714" si="335">IF(ROUND((BP651+BQ651)*0.5*0.4,2)&gt;$AO$1,$AO$1,ROUND((BP651+BQ651)*0.5*0.4,2))</f>
        <v>0</v>
      </c>
      <c r="BS651" s="24">
        <f t="shared" si="309"/>
        <v>0</v>
      </c>
      <c r="BT651" s="24">
        <v>0</v>
      </c>
      <c r="BU651" s="24">
        <f t="shared" ref="BU651:BU714" si="336">IF(BR651&gt;BO651,BO651,BR651)</f>
        <v>0</v>
      </c>
      <c r="BV651" s="24">
        <v>0</v>
      </c>
    </row>
    <row r="652" spans="1:74">
      <c r="A652" s="87">
        <v>643</v>
      </c>
      <c r="B652" s="1"/>
      <c r="C652" s="1"/>
      <c r="D652" s="2"/>
      <c r="E652" s="3"/>
      <c r="F652" s="4"/>
      <c r="G652" s="5"/>
      <c r="H652" s="4"/>
      <c r="I652" s="5"/>
      <c r="J652" s="6"/>
      <c r="K652" s="5"/>
      <c r="L652" s="5"/>
      <c r="M652" s="5"/>
      <c r="N652" s="7"/>
      <c r="O652" s="38"/>
      <c r="P652" s="5"/>
      <c r="Q652" s="5"/>
      <c r="R652" s="7"/>
      <c r="S652" s="38"/>
      <c r="T652" s="5"/>
      <c r="U652" s="5"/>
      <c r="V652" s="55"/>
      <c r="W652" s="38"/>
      <c r="X652" s="5"/>
      <c r="Y652" s="5"/>
      <c r="Z652" s="55"/>
      <c r="AA652" s="36">
        <f>IF(Dane!$E$3=1,AO652+BA652+BM652,IF(Dane!$E$3=2,AU652+BG652+BS652,AW652+BI652+BU652))</f>
        <v>0</v>
      </c>
      <c r="AB652" s="16">
        <f>IF(Dane!$E$3=1,AP652+BB652+BN652,IF(Dane!$E$3=2,AV652+BH652+BT652,AX652+BJ652+BV652))</f>
        <v>0</v>
      </c>
      <c r="AC652" s="16">
        <f>IF(((K652*Dane!$C$9)-AA652)&lt;0,0,(K652*Dane!$C$9)-AA652)</f>
        <v>0</v>
      </c>
      <c r="AD652" s="37">
        <f>IFERROR(IF(((L652*Dane!$C$9)-AB652)&lt;0,0,(L652*Dane!$C$9)-AB652),0)</f>
        <v>0</v>
      </c>
      <c r="AE652" s="97"/>
      <c r="AF652" s="77">
        <f>IF(Dane!$E$3=1,AO652,IF(Dane!$E$3=2,AU652,AW652))</f>
        <v>0</v>
      </c>
      <c r="AG652" s="77">
        <f>IF(Dane!$E$3=1,AP652,IF(Dane!$E$3=2,AV652,AX652))</f>
        <v>0</v>
      </c>
      <c r="AH652" s="77">
        <f>IF(Dane!$E$3=1,BA652,IF(Dane!$E$3=2,BG652,BI652))</f>
        <v>0</v>
      </c>
      <c r="AI652" s="77">
        <f>IF(Dane!$E$3=1,BB652,IF(Dane!$E$3=2,BH652,BJ652))</f>
        <v>0</v>
      </c>
      <c r="AJ652" s="77">
        <f>IF(Dane!$E$3=1,BM652,IF(Dane!$E$3=2,BS652,BU652))</f>
        <v>0</v>
      </c>
      <c r="AK652" s="77">
        <f>IF(Dane!$E$3=1,BN652,IF(Dane!$E$3=2,BT652,BV652))</f>
        <v>0</v>
      </c>
      <c r="AL652" s="24">
        <f t="shared" si="325"/>
        <v>0</v>
      </c>
      <c r="AM652" s="24">
        <f t="shared" si="326"/>
        <v>0</v>
      </c>
      <c r="AN652" s="24"/>
      <c r="AO652" s="24">
        <f t="shared" si="311"/>
        <v>0</v>
      </c>
      <c r="AP652" s="24">
        <f t="shared" si="327"/>
        <v>0</v>
      </c>
      <c r="AQ652" s="24">
        <f t="shared" si="312"/>
        <v>0</v>
      </c>
      <c r="AR652" s="24">
        <f t="shared" si="313"/>
        <v>0</v>
      </c>
      <c r="AS652" s="24">
        <f t="shared" si="314"/>
        <v>0</v>
      </c>
      <c r="AT652" s="24">
        <f t="shared" si="328"/>
        <v>0</v>
      </c>
      <c r="AU652" s="24">
        <f t="shared" ref="AU652:AU715" si="337">IF(AT652&gt;AQ652,AQ652,AT652)</f>
        <v>0</v>
      </c>
      <c r="AV652" s="24">
        <v>0</v>
      </c>
      <c r="AW652" s="24">
        <f t="shared" si="310"/>
        <v>0</v>
      </c>
      <c r="AX652" s="24">
        <v>0</v>
      </c>
      <c r="AY652" s="24">
        <f t="shared" si="329"/>
        <v>0</v>
      </c>
      <c r="AZ652" s="24">
        <f t="shared" si="330"/>
        <v>0</v>
      </c>
      <c r="BA652" s="24">
        <f t="shared" si="315"/>
        <v>0</v>
      </c>
      <c r="BB652" s="24">
        <f t="shared" si="316"/>
        <v>0</v>
      </c>
      <c r="BC652" s="24">
        <f t="shared" si="317"/>
        <v>0</v>
      </c>
      <c r="BD652" s="24">
        <f t="shared" si="318"/>
        <v>0</v>
      </c>
      <c r="BE652" s="24">
        <f t="shared" si="319"/>
        <v>0</v>
      </c>
      <c r="BF652" s="24">
        <f t="shared" si="331"/>
        <v>0</v>
      </c>
      <c r="BG652" s="24">
        <f t="shared" ref="BG652:BG715" si="338">IF(BF652&gt;BC652,BC652,BF652)</f>
        <v>0</v>
      </c>
      <c r="BH652" s="24">
        <v>0</v>
      </c>
      <c r="BI652" s="24">
        <f t="shared" si="332"/>
        <v>0</v>
      </c>
      <c r="BJ652" s="24">
        <v>0</v>
      </c>
      <c r="BK652" s="24">
        <f t="shared" si="333"/>
        <v>0</v>
      </c>
      <c r="BL652" s="24">
        <f t="shared" si="334"/>
        <v>0</v>
      </c>
      <c r="BM652" s="24">
        <f t="shared" si="320"/>
        <v>0</v>
      </c>
      <c r="BN652" s="24">
        <f t="shared" si="321"/>
        <v>0</v>
      </c>
      <c r="BO652" s="24">
        <f t="shared" si="322"/>
        <v>0</v>
      </c>
      <c r="BP652" s="24">
        <f t="shared" si="323"/>
        <v>0</v>
      </c>
      <c r="BQ652" s="24">
        <f t="shared" si="324"/>
        <v>0</v>
      </c>
      <c r="BR652" s="24">
        <f t="shared" si="335"/>
        <v>0</v>
      </c>
      <c r="BS652" s="24">
        <f t="shared" ref="BS652:BS715" si="339">IF(BR652&gt;BO652,BO652,BR652)</f>
        <v>0</v>
      </c>
      <c r="BT652" s="24">
        <v>0</v>
      </c>
      <c r="BU652" s="24">
        <f t="shared" si="336"/>
        <v>0</v>
      </c>
      <c r="BV652" s="24">
        <v>0</v>
      </c>
    </row>
    <row r="653" spans="1:74">
      <c r="A653" s="87">
        <v>644</v>
      </c>
      <c r="B653" s="1"/>
      <c r="C653" s="1"/>
      <c r="D653" s="2"/>
      <c r="E653" s="3"/>
      <c r="F653" s="4"/>
      <c r="G653" s="5"/>
      <c r="H653" s="4"/>
      <c r="I653" s="5"/>
      <c r="J653" s="6"/>
      <c r="K653" s="5"/>
      <c r="L653" s="5"/>
      <c r="M653" s="5"/>
      <c r="N653" s="7"/>
      <c r="O653" s="38"/>
      <c r="P653" s="5"/>
      <c r="Q653" s="5"/>
      <c r="R653" s="7"/>
      <c r="S653" s="38"/>
      <c r="T653" s="5"/>
      <c r="U653" s="5"/>
      <c r="V653" s="55"/>
      <c r="W653" s="38"/>
      <c r="X653" s="5"/>
      <c r="Y653" s="5"/>
      <c r="Z653" s="55"/>
      <c r="AA653" s="36">
        <f>IF(Dane!$E$3=1,AO653+BA653+BM653,IF(Dane!$E$3=2,AU653+BG653+BS653,AW653+BI653+BU653))</f>
        <v>0</v>
      </c>
      <c r="AB653" s="16">
        <f>IF(Dane!$E$3=1,AP653+BB653+BN653,IF(Dane!$E$3=2,AV653+BH653+BT653,AX653+BJ653+BV653))</f>
        <v>0</v>
      </c>
      <c r="AC653" s="16">
        <f>IF(((K653*Dane!$C$9)-AA653)&lt;0,0,(K653*Dane!$C$9)-AA653)</f>
        <v>0</v>
      </c>
      <c r="AD653" s="37">
        <f>IFERROR(IF(((L653*Dane!$C$9)-AB653)&lt;0,0,(L653*Dane!$C$9)-AB653),0)</f>
        <v>0</v>
      </c>
      <c r="AE653" s="97"/>
      <c r="AF653" s="77">
        <f>IF(Dane!$E$3=1,AO653,IF(Dane!$E$3=2,AU653,AW653))</f>
        <v>0</v>
      </c>
      <c r="AG653" s="77">
        <f>IF(Dane!$E$3=1,AP653,IF(Dane!$E$3=2,AV653,AX653))</f>
        <v>0</v>
      </c>
      <c r="AH653" s="77">
        <f>IF(Dane!$E$3=1,BA653,IF(Dane!$E$3=2,BG653,BI653))</f>
        <v>0</v>
      </c>
      <c r="AI653" s="77">
        <f>IF(Dane!$E$3=1,BB653,IF(Dane!$E$3=2,BH653,BJ653))</f>
        <v>0</v>
      </c>
      <c r="AJ653" s="77">
        <f>IF(Dane!$E$3=1,BM653,IF(Dane!$E$3=2,BS653,BU653))</f>
        <v>0</v>
      </c>
      <c r="AK653" s="77">
        <f>IF(Dane!$E$3=1,BN653,IF(Dane!$E$3=2,BT653,BV653))</f>
        <v>0</v>
      </c>
      <c r="AL653" s="24">
        <f t="shared" si="325"/>
        <v>0</v>
      </c>
      <c r="AM653" s="24">
        <f t="shared" si="326"/>
        <v>0</v>
      </c>
      <c r="AN653" s="24"/>
      <c r="AO653" s="24">
        <f t="shared" si="311"/>
        <v>0</v>
      </c>
      <c r="AP653" s="24">
        <f t="shared" si="327"/>
        <v>0</v>
      </c>
      <c r="AQ653" s="24">
        <f t="shared" si="312"/>
        <v>0</v>
      </c>
      <c r="AR653" s="24">
        <f t="shared" si="313"/>
        <v>0</v>
      </c>
      <c r="AS653" s="24">
        <f t="shared" si="314"/>
        <v>0</v>
      </c>
      <c r="AT653" s="24">
        <f t="shared" si="328"/>
        <v>0</v>
      </c>
      <c r="AU653" s="24">
        <f t="shared" si="337"/>
        <v>0</v>
      </c>
      <c r="AV653" s="24">
        <v>0</v>
      </c>
      <c r="AW653" s="24">
        <f t="shared" ref="AW653:AW716" si="340">IF(AT653&gt;AQ653,AQ653,AT653)</f>
        <v>0</v>
      </c>
      <c r="AX653" s="24">
        <v>0</v>
      </c>
      <c r="AY653" s="24">
        <f t="shared" si="329"/>
        <v>0</v>
      </c>
      <c r="AZ653" s="24">
        <f t="shared" si="330"/>
        <v>0</v>
      </c>
      <c r="BA653" s="24">
        <f t="shared" si="315"/>
        <v>0</v>
      </c>
      <c r="BB653" s="24">
        <f t="shared" si="316"/>
        <v>0</v>
      </c>
      <c r="BC653" s="24">
        <f t="shared" si="317"/>
        <v>0</v>
      </c>
      <c r="BD653" s="24">
        <f t="shared" si="318"/>
        <v>0</v>
      </c>
      <c r="BE653" s="24">
        <f t="shared" si="319"/>
        <v>0</v>
      </c>
      <c r="BF653" s="24">
        <f t="shared" si="331"/>
        <v>0</v>
      </c>
      <c r="BG653" s="24">
        <f t="shared" si="338"/>
        <v>0</v>
      </c>
      <c r="BH653" s="24">
        <v>0</v>
      </c>
      <c r="BI653" s="24">
        <f t="shared" si="332"/>
        <v>0</v>
      </c>
      <c r="BJ653" s="24">
        <v>0</v>
      </c>
      <c r="BK653" s="24">
        <f t="shared" si="333"/>
        <v>0</v>
      </c>
      <c r="BL653" s="24">
        <f t="shared" si="334"/>
        <v>0</v>
      </c>
      <c r="BM653" s="24">
        <f t="shared" si="320"/>
        <v>0</v>
      </c>
      <c r="BN653" s="24">
        <f t="shared" si="321"/>
        <v>0</v>
      </c>
      <c r="BO653" s="24">
        <f t="shared" si="322"/>
        <v>0</v>
      </c>
      <c r="BP653" s="24">
        <f t="shared" si="323"/>
        <v>0</v>
      </c>
      <c r="BQ653" s="24">
        <f t="shared" si="324"/>
        <v>0</v>
      </c>
      <c r="BR653" s="24">
        <f t="shared" si="335"/>
        <v>0</v>
      </c>
      <c r="BS653" s="24">
        <f t="shared" si="339"/>
        <v>0</v>
      </c>
      <c r="BT653" s="24">
        <v>0</v>
      </c>
      <c r="BU653" s="24">
        <f t="shared" si="336"/>
        <v>0</v>
      </c>
      <c r="BV653" s="24">
        <v>0</v>
      </c>
    </row>
    <row r="654" spans="1:74">
      <c r="A654" s="87">
        <v>645</v>
      </c>
      <c r="B654" s="1"/>
      <c r="C654" s="1"/>
      <c r="D654" s="2"/>
      <c r="E654" s="3"/>
      <c r="F654" s="4"/>
      <c r="G654" s="5"/>
      <c r="H654" s="4"/>
      <c r="I654" s="5"/>
      <c r="J654" s="6"/>
      <c r="K654" s="5"/>
      <c r="L654" s="5"/>
      <c r="M654" s="5"/>
      <c r="N654" s="7"/>
      <c r="O654" s="38"/>
      <c r="P654" s="5"/>
      <c r="Q654" s="5"/>
      <c r="R654" s="7"/>
      <c r="S654" s="38"/>
      <c r="T654" s="5"/>
      <c r="U654" s="5"/>
      <c r="V654" s="55"/>
      <c r="W654" s="38"/>
      <c r="X654" s="5"/>
      <c r="Y654" s="5"/>
      <c r="Z654" s="55"/>
      <c r="AA654" s="36">
        <f>IF(Dane!$E$3=1,AO654+BA654+BM654,IF(Dane!$E$3=2,AU654+BG654+BS654,AW654+BI654+BU654))</f>
        <v>0</v>
      </c>
      <c r="AB654" s="16">
        <f>IF(Dane!$E$3=1,AP654+BB654+BN654,IF(Dane!$E$3=2,AV654+BH654+BT654,AX654+BJ654+BV654))</f>
        <v>0</v>
      </c>
      <c r="AC654" s="16">
        <f>IF(((K654*Dane!$C$9)-AA654)&lt;0,0,(K654*Dane!$C$9)-AA654)</f>
        <v>0</v>
      </c>
      <c r="AD654" s="37">
        <f>IFERROR(IF(((L654*Dane!$C$9)-AB654)&lt;0,0,(L654*Dane!$C$9)-AB654),0)</f>
        <v>0</v>
      </c>
      <c r="AE654" s="97"/>
      <c r="AF654" s="77">
        <f>IF(Dane!$E$3=1,AO654,IF(Dane!$E$3=2,AU654,AW654))</f>
        <v>0</v>
      </c>
      <c r="AG654" s="77">
        <f>IF(Dane!$E$3=1,AP654,IF(Dane!$E$3=2,AV654,AX654))</f>
        <v>0</v>
      </c>
      <c r="AH654" s="77">
        <f>IF(Dane!$E$3=1,BA654,IF(Dane!$E$3=2,BG654,BI654))</f>
        <v>0</v>
      </c>
      <c r="AI654" s="77">
        <f>IF(Dane!$E$3=1,BB654,IF(Dane!$E$3=2,BH654,BJ654))</f>
        <v>0</v>
      </c>
      <c r="AJ654" s="77">
        <f>IF(Dane!$E$3=1,BM654,IF(Dane!$E$3=2,BS654,BU654))</f>
        <v>0</v>
      </c>
      <c r="AK654" s="77">
        <f>IF(Dane!$E$3=1,BN654,IF(Dane!$E$3=2,BT654,BV654))</f>
        <v>0</v>
      </c>
      <c r="AL654" s="24">
        <f t="shared" si="325"/>
        <v>0</v>
      </c>
      <c r="AM654" s="24">
        <f t="shared" si="326"/>
        <v>0</v>
      </c>
      <c r="AN654" s="24"/>
      <c r="AO654" s="24">
        <f t="shared" si="311"/>
        <v>0</v>
      </c>
      <c r="AP654" s="24">
        <f t="shared" si="327"/>
        <v>0</v>
      </c>
      <c r="AQ654" s="24">
        <f t="shared" si="312"/>
        <v>0</v>
      </c>
      <c r="AR654" s="24">
        <f t="shared" si="313"/>
        <v>0</v>
      </c>
      <c r="AS654" s="24">
        <f t="shared" si="314"/>
        <v>0</v>
      </c>
      <c r="AT654" s="24">
        <f t="shared" si="328"/>
        <v>0</v>
      </c>
      <c r="AU654" s="24">
        <f t="shared" si="337"/>
        <v>0</v>
      </c>
      <c r="AV654" s="24">
        <v>0</v>
      </c>
      <c r="AW654" s="24">
        <f t="shared" si="340"/>
        <v>0</v>
      </c>
      <c r="AX654" s="24">
        <v>0</v>
      </c>
      <c r="AY654" s="24">
        <f t="shared" si="329"/>
        <v>0</v>
      </c>
      <c r="AZ654" s="24">
        <f t="shared" si="330"/>
        <v>0</v>
      </c>
      <c r="BA654" s="24">
        <f t="shared" si="315"/>
        <v>0</v>
      </c>
      <c r="BB654" s="24">
        <f t="shared" si="316"/>
        <v>0</v>
      </c>
      <c r="BC654" s="24">
        <f t="shared" si="317"/>
        <v>0</v>
      </c>
      <c r="BD654" s="24">
        <f t="shared" si="318"/>
        <v>0</v>
      </c>
      <c r="BE654" s="24">
        <f t="shared" si="319"/>
        <v>0</v>
      </c>
      <c r="BF654" s="24">
        <f t="shared" si="331"/>
        <v>0</v>
      </c>
      <c r="BG654" s="24">
        <f t="shared" si="338"/>
        <v>0</v>
      </c>
      <c r="BH654" s="24">
        <v>0</v>
      </c>
      <c r="BI654" s="24">
        <f t="shared" si="332"/>
        <v>0</v>
      </c>
      <c r="BJ654" s="24">
        <v>0</v>
      </c>
      <c r="BK654" s="24">
        <f t="shared" si="333"/>
        <v>0</v>
      </c>
      <c r="BL654" s="24">
        <f t="shared" si="334"/>
        <v>0</v>
      </c>
      <c r="BM654" s="24">
        <f t="shared" si="320"/>
        <v>0</v>
      </c>
      <c r="BN654" s="24">
        <f t="shared" si="321"/>
        <v>0</v>
      </c>
      <c r="BO654" s="24">
        <f t="shared" si="322"/>
        <v>0</v>
      </c>
      <c r="BP654" s="24">
        <f t="shared" si="323"/>
        <v>0</v>
      </c>
      <c r="BQ654" s="24">
        <f t="shared" si="324"/>
        <v>0</v>
      </c>
      <c r="BR654" s="24">
        <f t="shared" si="335"/>
        <v>0</v>
      </c>
      <c r="BS654" s="24">
        <f t="shared" si="339"/>
        <v>0</v>
      </c>
      <c r="BT654" s="24">
        <v>0</v>
      </c>
      <c r="BU654" s="24">
        <f t="shared" si="336"/>
        <v>0</v>
      </c>
      <c r="BV654" s="24">
        <v>0</v>
      </c>
    </row>
    <row r="655" spans="1:74">
      <c r="A655" s="87">
        <v>646</v>
      </c>
      <c r="B655" s="1"/>
      <c r="C655" s="1"/>
      <c r="D655" s="2"/>
      <c r="E655" s="3"/>
      <c r="F655" s="4"/>
      <c r="G655" s="5"/>
      <c r="H655" s="4"/>
      <c r="I655" s="5"/>
      <c r="J655" s="6"/>
      <c r="K655" s="5"/>
      <c r="L655" s="5"/>
      <c r="M655" s="5"/>
      <c r="N655" s="7"/>
      <c r="O655" s="38"/>
      <c r="P655" s="5"/>
      <c r="Q655" s="5"/>
      <c r="R655" s="7"/>
      <c r="S655" s="38"/>
      <c r="T655" s="5"/>
      <c r="U655" s="5"/>
      <c r="V655" s="55"/>
      <c r="W655" s="38"/>
      <c r="X655" s="5"/>
      <c r="Y655" s="5"/>
      <c r="Z655" s="55"/>
      <c r="AA655" s="36">
        <f>IF(Dane!$E$3=1,AO655+BA655+BM655,IF(Dane!$E$3=2,AU655+BG655+BS655,AW655+BI655+BU655))</f>
        <v>0</v>
      </c>
      <c r="AB655" s="16">
        <f>IF(Dane!$E$3=1,AP655+BB655+BN655,IF(Dane!$E$3=2,AV655+BH655+BT655,AX655+BJ655+BV655))</f>
        <v>0</v>
      </c>
      <c r="AC655" s="16">
        <f>IF(((K655*Dane!$C$9)-AA655)&lt;0,0,(K655*Dane!$C$9)-AA655)</f>
        <v>0</v>
      </c>
      <c r="AD655" s="37">
        <f>IFERROR(IF(((L655*Dane!$C$9)-AB655)&lt;0,0,(L655*Dane!$C$9)-AB655),0)</f>
        <v>0</v>
      </c>
      <c r="AE655" s="97"/>
      <c r="AF655" s="77">
        <f>IF(Dane!$E$3=1,AO655,IF(Dane!$E$3=2,AU655,AW655))</f>
        <v>0</v>
      </c>
      <c r="AG655" s="77">
        <f>IF(Dane!$E$3=1,AP655,IF(Dane!$E$3=2,AV655,AX655))</f>
        <v>0</v>
      </c>
      <c r="AH655" s="77">
        <f>IF(Dane!$E$3=1,BA655,IF(Dane!$E$3=2,BG655,BI655))</f>
        <v>0</v>
      </c>
      <c r="AI655" s="77">
        <f>IF(Dane!$E$3=1,BB655,IF(Dane!$E$3=2,BH655,BJ655))</f>
        <v>0</v>
      </c>
      <c r="AJ655" s="77">
        <f>IF(Dane!$E$3=1,BM655,IF(Dane!$E$3=2,BS655,BU655))</f>
        <v>0</v>
      </c>
      <c r="AK655" s="77">
        <f>IF(Dane!$E$3=1,BN655,IF(Dane!$E$3=2,BT655,BV655))</f>
        <v>0</v>
      </c>
      <c r="AL655" s="24">
        <f t="shared" si="325"/>
        <v>0</v>
      </c>
      <c r="AM655" s="24">
        <f t="shared" si="326"/>
        <v>0</v>
      </c>
      <c r="AN655" s="24"/>
      <c r="AO655" s="24">
        <f t="shared" si="311"/>
        <v>0</v>
      </c>
      <c r="AP655" s="24">
        <f t="shared" si="327"/>
        <v>0</v>
      </c>
      <c r="AQ655" s="24">
        <f t="shared" si="312"/>
        <v>0</v>
      </c>
      <c r="AR655" s="24">
        <f t="shared" si="313"/>
        <v>0</v>
      </c>
      <c r="AS655" s="24">
        <f t="shared" si="314"/>
        <v>0</v>
      </c>
      <c r="AT655" s="24">
        <f t="shared" si="328"/>
        <v>0</v>
      </c>
      <c r="AU655" s="24">
        <f t="shared" si="337"/>
        <v>0</v>
      </c>
      <c r="AV655" s="24">
        <v>0</v>
      </c>
      <c r="AW655" s="24">
        <f t="shared" si="340"/>
        <v>0</v>
      </c>
      <c r="AX655" s="24">
        <v>0</v>
      </c>
      <c r="AY655" s="24">
        <f t="shared" si="329"/>
        <v>0</v>
      </c>
      <c r="AZ655" s="24">
        <f t="shared" si="330"/>
        <v>0</v>
      </c>
      <c r="BA655" s="24">
        <f t="shared" si="315"/>
        <v>0</v>
      </c>
      <c r="BB655" s="24">
        <f t="shared" si="316"/>
        <v>0</v>
      </c>
      <c r="BC655" s="24">
        <f t="shared" si="317"/>
        <v>0</v>
      </c>
      <c r="BD655" s="24">
        <f t="shared" si="318"/>
        <v>0</v>
      </c>
      <c r="BE655" s="24">
        <f t="shared" si="319"/>
        <v>0</v>
      </c>
      <c r="BF655" s="24">
        <f t="shared" si="331"/>
        <v>0</v>
      </c>
      <c r="BG655" s="24">
        <f t="shared" si="338"/>
        <v>0</v>
      </c>
      <c r="BH655" s="24">
        <v>0</v>
      </c>
      <c r="BI655" s="24">
        <f t="shared" si="332"/>
        <v>0</v>
      </c>
      <c r="BJ655" s="24">
        <v>0</v>
      </c>
      <c r="BK655" s="24">
        <f t="shared" si="333"/>
        <v>0</v>
      </c>
      <c r="BL655" s="24">
        <f t="shared" si="334"/>
        <v>0</v>
      </c>
      <c r="BM655" s="24">
        <f t="shared" si="320"/>
        <v>0</v>
      </c>
      <c r="BN655" s="24">
        <f t="shared" si="321"/>
        <v>0</v>
      </c>
      <c r="BO655" s="24">
        <f t="shared" si="322"/>
        <v>0</v>
      </c>
      <c r="BP655" s="24">
        <f t="shared" si="323"/>
        <v>0</v>
      </c>
      <c r="BQ655" s="24">
        <f t="shared" si="324"/>
        <v>0</v>
      </c>
      <c r="BR655" s="24">
        <f t="shared" si="335"/>
        <v>0</v>
      </c>
      <c r="BS655" s="24">
        <f t="shared" si="339"/>
        <v>0</v>
      </c>
      <c r="BT655" s="24">
        <v>0</v>
      </c>
      <c r="BU655" s="24">
        <f t="shared" si="336"/>
        <v>0</v>
      </c>
      <c r="BV655" s="24">
        <v>0</v>
      </c>
    </row>
    <row r="656" spans="1:74">
      <c r="A656" s="87">
        <v>647</v>
      </c>
      <c r="B656" s="1"/>
      <c r="C656" s="1"/>
      <c r="D656" s="2"/>
      <c r="E656" s="3"/>
      <c r="F656" s="4"/>
      <c r="G656" s="5"/>
      <c r="H656" s="4"/>
      <c r="I656" s="5"/>
      <c r="J656" s="6"/>
      <c r="K656" s="5"/>
      <c r="L656" s="5"/>
      <c r="M656" s="5"/>
      <c r="N656" s="7"/>
      <c r="O656" s="38"/>
      <c r="P656" s="5"/>
      <c r="Q656" s="5"/>
      <c r="R656" s="7"/>
      <c r="S656" s="38"/>
      <c r="T656" s="5"/>
      <c r="U656" s="5"/>
      <c r="V656" s="55"/>
      <c r="W656" s="38"/>
      <c r="X656" s="5"/>
      <c r="Y656" s="5"/>
      <c r="Z656" s="55"/>
      <c r="AA656" s="36">
        <f>IF(Dane!$E$3=1,AO656+BA656+BM656,IF(Dane!$E$3=2,AU656+BG656+BS656,AW656+BI656+BU656))</f>
        <v>0</v>
      </c>
      <c r="AB656" s="16">
        <f>IF(Dane!$E$3=1,AP656+BB656+BN656,IF(Dane!$E$3=2,AV656+BH656+BT656,AX656+BJ656+BV656))</f>
        <v>0</v>
      </c>
      <c r="AC656" s="16">
        <f>IF(((K656*Dane!$C$9)-AA656)&lt;0,0,(K656*Dane!$C$9)-AA656)</f>
        <v>0</v>
      </c>
      <c r="AD656" s="37">
        <f>IFERROR(IF(((L656*Dane!$C$9)-AB656)&lt;0,0,(L656*Dane!$C$9)-AB656),0)</f>
        <v>0</v>
      </c>
      <c r="AE656" s="97"/>
      <c r="AF656" s="77">
        <f>IF(Dane!$E$3=1,AO656,IF(Dane!$E$3=2,AU656,AW656))</f>
        <v>0</v>
      </c>
      <c r="AG656" s="77">
        <f>IF(Dane!$E$3=1,AP656,IF(Dane!$E$3=2,AV656,AX656))</f>
        <v>0</v>
      </c>
      <c r="AH656" s="77">
        <f>IF(Dane!$E$3=1,BA656,IF(Dane!$E$3=2,BG656,BI656))</f>
        <v>0</v>
      </c>
      <c r="AI656" s="77">
        <f>IF(Dane!$E$3=1,BB656,IF(Dane!$E$3=2,BH656,BJ656))</f>
        <v>0</v>
      </c>
      <c r="AJ656" s="77">
        <f>IF(Dane!$E$3=1,BM656,IF(Dane!$E$3=2,BS656,BU656))</f>
        <v>0</v>
      </c>
      <c r="AK656" s="77">
        <f>IF(Dane!$E$3=1,BN656,IF(Dane!$E$3=2,BT656,BV656))</f>
        <v>0</v>
      </c>
      <c r="AL656" s="24">
        <f t="shared" si="325"/>
        <v>0</v>
      </c>
      <c r="AM656" s="24">
        <f t="shared" si="326"/>
        <v>0</v>
      </c>
      <c r="AN656" s="24"/>
      <c r="AO656" s="24">
        <f t="shared" si="311"/>
        <v>0</v>
      </c>
      <c r="AP656" s="24">
        <f t="shared" si="327"/>
        <v>0</v>
      </c>
      <c r="AQ656" s="24">
        <f t="shared" si="312"/>
        <v>0</v>
      </c>
      <c r="AR656" s="24">
        <f t="shared" si="313"/>
        <v>0</v>
      </c>
      <c r="AS656" s="24">
        <f t="shared" si="314"/>
        <v>0</v>
      </c>
      <c r="AT656" s="24">
        <f t="shared" si="328"/>
        <v>0</v>
      </c>
      <c r="AU656" s="24">
        <f t="shared" si="337"/>
        <v>0</v>
      </c>
      <c r="AV656" s="24">
        <v>0</v>
      </c>
      <c r="AW656" s="24">
        <f t="shared" si="340"/>
        <v>0</v>
      </c>
      <c r="AX656" s="24">
        <v>0</v>
      </c>
      <c r="AY656" s="24">
        <f t="shared" si="329"/>
        <v>0</v>
      </c>
      <c r="AZ656" s="24">
        <f t="shared" si="330"/>
        <v>0</v>
      </c>
      <c r="BA656" s="24">
        <f t="shared" si="315"/>
        <v>0</v>
      </c>
      <c r="BB656" s="24">
        <f t="shared" si="316"/>
        <v>0</v>
      </c>
      <c r="BC656" s="24">
        <f t="shared" si="317"/>
        <v>0</v>
      </c>
      <c r="BD656" s="24">
        <f t="shared" si="318"/>
        <v>0</v>
      </c>
      <c r="BE656" s="24">
        <f t="shared" si="319"/>
        <v>0</v>
      </c>
      <c r="BF656" s="24">
        <f t="shared" si="331"/>
        <v>0</v>
      </c>
      <c r="BG656" s="24">
        <f t="shared" si="338"/>
        <v>0</v>
      </c>
      <c r="BH656" s="24">
        <v>0</v>
      </c>
      <c r="BI656" s="24">
        <f t="shared" si="332"/>
        <v>0</v>
      </c>
      <c r="BJ656" s="24">
        <v>0</v>
      </c>
      <c r="BK656" s="24">
        <f t="shared" si="333"/>
        <v>0</v>
      </c>
      <c r="BL656" s="24">
        <f t="shared" si="334"/>
        <v>0</v>
      </c>
      <c r="BM656" s="24">
        <f t="shared" si="320"/>
        <v>0</v>
      </c>
      <c r="BN656" s="24">
        <f t="shared" si="321"/>
        <v>0</v>
      </c>
      <c r="BO656" s="24">
        <f t="shared" si="322"/>
        <v>0</v>
      </c>
      <c r="BP656" s="24">
        <f t="shared" si="323"/>
        <v>0</v>
      </c>
      <c r="BQ656" s="24">
        <f t="shared" si="324"/>
        <v>0</v>
      </c>
      <c r="BR656" s="24">
        <f t="shared" si="335"/>
        <v>0</v>
      </c>
      <c r="BS656" s="24">
        <f t="shared" si="339"/>
        <v>0</v>
      </c>
      <c r="BT656" s="24">
        <v>0</v>
      </c>
      <c r="BU656" s="24">
        <f t="shared" si="336"/>
        <v>0</v>
      </c>
      <c r="BV656" s="24">
        <v>0</v>
      </c>
    </row>
    <row r="657" spans="1:74">
      <c r="A657" s="87">
        <v>648</v>
      </c>
      <c r="B657" s="1"/>
      <c r="C657" s="1"/>
      <c r="D657" s="2"/>
      <c r="E657" s="3"/>
      <c r="F657" s="4"/>
      <c r="G657" s="5"/>
      <c r="H657" s="4"/>
      <c r="I657" s="5"/>
      <c r="J657" s="6"/>
      <c r="K657" s="5"/>
      <c r="L657" s="5"/>
      <c r="M657" s="5"/>
      <c r="N657" s="7"/>
      <c r="O657" s="38"/>
      <c r="P657" s="5"/>
      <c r="Q657" s="5"/>
      <c r="R657" s="7"/>
      <c r="S657" s="38"/>
      <c r="T657" s="5"/>
      <c r="U657" s="5"/>
      <c r="V657" s="55"/>
      <c r="W657" s="38"/>
      <c r="X657" s="5"/>
      <c r="Y657" s="5"/>
      <c r="Z657" s="55"/>
      <c r="AA657" s="36">
        <f>IF(Dane!$E$3=1,AO657+BA657+BM657,IF(Dane!$E$3=2,AU657+BG657+BS657,AW657+BI657+BU657))</f>
        <v>0</v>
      </c>
      <c r="AB657" s="16">
        <f>IF(Dane!$E$3=1,AP657+BB657+BN657,IF(Dane!$E$3=2,AV657+BH657+BT657,AX657+BJ657+BV657))</f>
        <v>0</v>
      </c>
      <c r="AC657" s="16">
        <f>IF(((K657*Dane!$C$9)-AA657)&lt;0,0,(K657*Dane!$C$9)-AA657)</f>
        <v>0</v>
      </c>
      <c r="AD657" s="37">
        <f>IFERROR(IF(((L657*Dane!$C$9)-AB657)&lt;0,0,(L657*Dane!$C$9)-AB657),0)</f>
        <v>0</v>
      </c>
      <c r="AE657" s="97"/>
      <c r="AF657" s="77">
        <f>IF(Dane!$E$3=1,AO657,IF(Dane!$E$3=2,AU657,AW657))</f>
        <v>0</v>
      </c>
      <c r="AG657" s="77">
        <f>IF(Dane!$E$3=1,AP657,IF(Dane!$E$3=2,AV657,AX657))</f>
        <v>0</v>
      </c>
      <c r="AH657" s="77">
        <f>IF(Dane!$E$3=1,BA657,IF(Dane!$E$3=2,BG657,BI657))</f>
        <v>0</v>
      </c>
      <c r="AI657" s="77">
        <f>IF(Dane!$E$3=1,BB657,IF(Dane!$E$3=2,BH657,BJ657))</f>
        <v>0</v>
      </c>
      <c r="AJ657" s="77">
        <f>IF(Dane!$E$3=1,BM657,IF(Dane!$E$3=2,BS657,BU657))</f>
        <v>0</v>
      </c>
      <c r="AK657" s="77">
        <f>IF(Dane!$E$3=1,BN657,IF(Dane!$E$3=2,BT657,BV657))</f>
        <v>0</v>
      </c>
      <c r="AL657" s="24">
        <f t="shared" si="325"/>
        <v>0</v>
      </c>
      <c r="AM657" s="24">
        <f t="shared" si="326"/>
        <v>0</v>
      </c>
      <c r="AN657" s="24"/>
      <c r="AO657" s="24">
        <f t="shared" si="311"/>
        <v>0</v>
      </c>
      <c r="AP657" s="24">
        <f t="shared" si="327"/>
        <v>0</v>
      </c>
      <c r="AQ657" s="24">
        <f t="shared" si="312"/>
        <v>0</v>
      </c>
      <c r="AR657" s="24">
        <f t="shared" si="313"/>
        <v>0</v>
      </c>
      <c r="AS657" s="24">
        <f t="shared" si="314"/>
        <v>0</v>
      </c>
      <c r="AT657" s="24">
        <f t="shared" si="328"/>
        <v>0</v>
      </c>
      <c r="AU657" s="24">
        <f t="shared" si="337"/>
        <v>0</v>
      </c>
      <c r="AV657" s="24">
        <v>0</v>
      </c>
      <c r="AW657" s="24">
        <f t="shared" si="340"/>
        <v>0</v>
      </c>
      <c r="AX657" s="24">
        <v>0</v>
      </c>
      <c r="AY657" s="24">
        <f t="shared" si="329"/>
        <v>0</v>
      </c>
      <c r="AZ657" s="24">
        <f t="shared" si="330"/>
        <v>0</v>
      </c>
      <c r="BA657" s="24">
        <f t="shared" si="315"/>
        <v>0</v>
      </c>
      <c r="BB657" s="24">
        <f t="shared" si="316"/>
        <v>0</v>
      </c>
      <c r="BC657" s="24">
        <f t="shared" si="317"/>
        <v>0</v>
      </c>
      <c r="BD657" s="24">
        <f t="shared" si="318"/>
        <v>0</v>
      </c>
      <c r="BE657" s="24">
        <f t="shared" si="319"/>
        <v>0</v>
      </c>
      <c r="BF657" s="24">
        <f t="shared" si="331"/>
        <v>0</v>
      </c>
      <c r="BG657" s="24">
        <f t="shared" si="338"/>
        <v>0</v>
      </c>
      <c r="BH657" s="24">
        <v>0</v>
      </c>
      <c r="BI657" s="24">
        <f t="shared" si="332"/>
        <v>0</v>
      </c>
      <c r="BJ657" s="24">
        <v>0</v>
      </c>
      <c r="BK657" s="24">
        <f t="shared" si="333"/>
        <v>0</v>
      </c>
      <c r="BL657" s="24">
        <f t="shared" si="334"/>
        <v>0</v>
      </c>
      <c r="BM657" s="24">
        <f t="shared" si="320"/>
        <v>0</v>
      </c>
      <c r="BN657" s="24">
        <f t="shared" si="321"/>
        <v>0</v>
      </c>
      <c r="BO657" s="24">
        <f t="shared" si="322"/>
        <v>0</v>
      </c>
      <c r="BP657" s="24">
        <f t="shared" si="323"/>
        <v>0</v>
      </c>
      <c r="BQ657" s="24">
        <f t="shared" si="324"/>
        <v>0</v>
      </c>
      <c r="BR657" s="24">
        <f t="shared" si="335"/>
        <v>0</v>
      </c>
      <c r="BS657" s="24">
        <f t="shared" si="339"/>
        <v>0</v>
      </c>
      <c r="BT657" s="24">
        <v>0</v>
      </c>
      <c r="BU657" s="24">
        <f t="shared" si="336"/>
        <v>0</v>
      </c>
      <c r="BV657" s="24">
        <v>0</v>
      </c>
    </row>
    <row r="658" spans="1:74">
      <c r="A658" s="87">
        <v>649</v>
      </c>
      <c r="B658" s="1"/>
      <c r="C658" s="1"/>
      <c r="D658" s="2"/>
      <c r="E658" s="3"/>
      <c r="F658" s="4"/>
      <c r="G658" s="5"/>
      <c r="H658" s="4"/>
      <c r="I658" s="5"/>
      <c r="J658" s="6"/>
      <c r="K658" s="5"/>
      <c r="L658" s="5"/>
      <c r="M658" s="5"/>
      <c r="N658" s="7"/>
      <c r="O658" s="38"/>
      <c r="P658" s="5"/>
      <c r="Q658" s="5"/>
      <c r="R658" s="7"/>
      <c r="S658" s="38"/>
      <c r="T658" s="5"/>
      <c r="U658" s="5"/>
      <c r="V658" s="55"/>
      <c r="W658" s="38"/>
      <c r="X658" s="5"/>
      <c r="Y658" s="5"/>
      <c r="Z658" s="55"/>
      <c r="AA658" s="36">
        <f>IF(Dane!$E$3=1,AO658+BA658+BM658,IF(Dane!$E$3=2,AU658+BG658+BS658,AW658+BI658+BU658))</f>
        <v>0</v>
      </c>
      <c r="AB658" s="16">
        <f>IF(Dane!$E$3=1,AP658+BB658+BN658,IF(Dane!$E$3=2,AV658+BH658+BT658,AX658+BJ658+BV658))</f>
        <v>0</v>
      </c>
      <c r="AC658" s="16">
        <f>IF(((K658*Dane!$C$9)-AA658)&lt;0,0,(K658*Dane!$C$9)-AA658)</f>
        <v>0</v>
      </c>
      <c r="AD658" s="37">
        <f>IFERROR(IF(((L658*Dane!$C$9)-AB658)&lt;0,0,(L658*Dane!$C$9)-AB658),0)</f>
        <v>0</v>
      </c>
      <c r="AE658" s="97"/>
      <c r="AF658" s="77">
        <f>IF(Dane!$E$3=1,AO658,IF(Dane!$E$3=2,AU658,AW658))</f>
        <v>0</v>
      </c>
      <c r="AG658" s="77">
        <f>IF(Dane!$E$3=1,AP658,IF(Dane!$E$3=2,AV658,AX658))</f>
        <v>0</v>
      </c>
      <c r="AH658" s="77">
        <f>IF(Dane!$E$3=1,BA658,IF(Dane!$E$3=2,BG658,BI658))</f>
        <v>0</v>
      </c>
      <c r="AI658" s="77">
        <f>IF(Dane!$E$3=1,BB658,IF(Dane!$E$3=2,BH658,BJ658))</f>
        <v>0</v>
      </c>
      <c r="AJ658" s="77">
        <f>IF(Dane!$E$3=1,BM658,IF(Dane!$E$3=2,BS658,BU658))</f>
        <v>0</v>
      </c>
      <c r="AK658" s="77">
        <f>IF(Dane!$E$3=1,BN658,IF(Dane!$E$3=2,BT658,BV658))</f>
        <v>0</v>
      </c>
      <c r="AL658" s="24">
        <f t="shared" si="325"/>
        <v>0</v>
      </c>
      <c r="AM658" s="24">
        <f t="shared" si="326"/>
        <v>0</v>
      </c>
      <c r="AN658" s="24"/>
      <c r="AO658" s="24">
        <f t="shared" si="311"/>
        <v>0</v>
      </c>
      <c r="AP658" s="24">
        <f t="shared" si="327"/>
        <v>0</v>
      </c>
      <c r="AQ658" s="24">
        <f t="shared" si="312"/>
        <v>0</v>
      </c>
      <c r="AR658" s="24">
        <f t="shared" si="313"/>
        <v>0</v>
      </c>
      <c r="AS658" s="24">
        <f t="shared" si="314"/>
        <v>0</v>
      </c>
      <c r="AT658" s="24">
        <f t="shared" si="328"/>
        <v>0</v>
      </c>
      <c r="AU658" s="24">
        <f t="shared" si="337"/>
        <v>0</v>
      </c>
      <c r="AV658" s="24">
        <v>0</v>
      </c>
      <c r="AW658" s="24">
        <f t="shared" si="340"/>
        <v>0</v>
      </c>
      <c r="AX658" s="24">
        <v>0</v>
      </c>
      <c r="AY658" s="24">
        <f t="shared" si="329"/>
        <v>0</v>
      </c>
      <c r="AZ658" s="24">
        <f t="shared" si="330"/>
        <v>0</v>
      </c>
      <c r="BA658" s="24">
        <f t="shared" si="315"/>
        <v>0</v>
      </c>
      <c r="BB658" s="24">
        <f t="shared" si="316"/>
        <v>0</v>
      </c>
      <c r="BC658" s="24">
        <f t="shared" si="317"/>
        <v>0</v>
      </c>
      <c r="BD658" s="24">
        <f t="shared" si="318"/>
        <v>0</v>
      </c>
      <c r="BE658" s="24">
        <f t="shared" si="319"/>
        <v>0</v>
      </c>
      <c r="BF658" s="24">
        <f t="shared" si="331"/>
        <v>0</v>
      </c>
      <c r="BG658" s="24">
        <f t="shared" si="338"/>
        <v>0</v>
      </c>
      <c r="BH658" s="24">
        <v>0</v>
      </c>
      <c r="BI658" s="24">
        <f t="shared" si="332"/>
        <v>0</v>
      </c>
      <c r="BJ658" s="24">
        <v>0</v>
      </c>
      <c r="BK658" s="24">
        <f t="shared" si="333"/>
        <v>0</v>
      </c>
      <c r="BL658" s="24">
        <f t="shared" si="334"/>
        <v>0</v>
      </c>
      <c r="BM658" s="24">
        <f t="shared" si="320"/>
        <v>0</v>
      </c>
      <c r="BN658" s="24">
        <f t="shared" si="321"/>
        <v>0</v>
      </c>
      <c r="BO658" s="24">
        <f t="shared" si="322"/>
        <v>0</v>
      </c>
      <c r="BP658" s="24">
        <f t="shared" si="323"/>
        <v>0</v>
      </c>
      <c r="BQ658" s="24">
        <f t="shared" si="324"/>
        <v>0</v>
      </c>
      <c r="BR658" s="24">
        <f t="shared" si="335"/>
        <v>0</v>
      </c>
      <c r="BS658" s="24">
        <f t="shared" si="339"/>
        <v>0</v>
      </c>
      <c r="BT658" s="24">
        <v>0</v>
      </c>
      <c r="BU658" s="24">
        <f t="shared" si="336"/>
        <v>0</v>
      </c>
      <c r="BV658" s="24">
        <v>0</v>
      </c>
    </row>
    <row r="659" spans="1:74">
      <c r="A659" s="87">
        <v>650</v>
      </c>
      <c r="B659" s="1"/>
      <c r="C659" s="1"/>
      <c r="D659" s="2"/>
      <c r="E659" s="3"/>
      <c r="F659" s="4"/>
      <c r="G659" s="5"/>
      <c r="H659" s="4"/>
      <c r="I659" s="5"/>
      <c r="J659" s="6"/>
      <c r="K659" s="5"/>
      <c r="L659" s="5"/>
      <c r="M659" s="5"/>
      <c r="N659" s="7"/>
      <c r="O659" s="38"/>
      <c r="P659" s="5"/>
      <c r="Q659" s="5"/>
      <c r="R659" s="7"/>
      <c r="S659" s="38"/>
      <c r="T659" s="5"/>
      <c r="U659" s="5"/>
      <c r="V659" s="55"/>
      <c r="W659" s="38"/>
      <c r="X659" s="5"/>
      <c r="Y659" s="5"/>
      <c r="Z659" s="55"/>
      <c r="AA659" s="36">
        <f>IF(Dane!$E$3=1,AO659+BA659+BM659,IF(Dane!$E$3=2,AU659+BG659+BS659,AW659+BI659+BU659))</f>
        <v>0</v>
      </c>
      <c r="AB659" s="16">
        <f>IF(Dane!$E$3=1,AP659+BB659+BN659,IF(Dane!$E$3=2,AV659+BH659+BT659,AX659+BJ659+BV659))</f>
        <v>0</v>
      </c>
      <c r="AC659" s="16">
        <f>IF(((K659*Dane!$C$9)-AA659)&lt;0,0,(K659*Dane!$C$9)-AA659)</f>
        <v>0</v>
      </c>
      <c r="AD659" s="37">
        <f>IFERROR(IF(((L659*Dane!$C$9)-AB659)&lt;0,0,(L659*Dane!$C$9)-AB659),0)</f>
        <v>0</v>
      </c>
      <c r="AE659" s="97"/>
      <c r="AF659" s="77">
        <f>IF(Dane!$E$3=1,AO659,IF(Dane!$E$3=2,AU659,AW659))</f>
        <v>0</v>
      </c>
      <c r="AG659" s="77">
        <f>IF(Dane!$E$3=1,AP659,IF(Dane!$E$3=2,AV659,AX659))</f>
        <v>0</v>
      </c>
      <c r="AH659" s="77">
        <f>IF(Dane!$E$3=1,BA659,IF(Dane!$E$3=2,BG659,BI659))</f>
        <v>0</v>
      </c>
      <c r="AI659" s="77">
        <f>IF(Dane!$E$3=1,BB659,IF(Dane!$E$3=2,BH659,BJ659))</f>
        <v>0</v>
      </c>
      <c r="AJ659" s="77">
        <f>IF(Dane!$E$3=1,BM659,IF(Dane!$E$3=2,BS659,BU659))</f>
        <v>0</v>
      </c>
      <c r="AK659" s="77">
        <f>IF(Dane!$E$3=1,BN659,IF(Dane!$E$3=2,BT659,BV659))</f>
        <v>0</v>
      </c>
      <c r="AL659" s="24">
        <f t="shared" si="325"/>
        <v>0</v>
      </c>
      <c r="AM659" s="24">
        <f t="shared" si="326"/>
        <v>0</v>
      </c>
      <c r="AN659" s="24"/>
      <c r="AO659" s="24">
        <f t="shared" si="311"/>
        <v>0</v>
      </c>
      <c r="AP659" s="24">
        <f t="shared" si="327"/>
        <v>0</v>
      </c>
      <c r="AQ659" s="24">
        <f t="shared" si="312"/>
        <v>0</v>
      </c>
      <c r="AR659" s="24">
        <f t="shared" si="313"/>
        <v>0</v>
      </c>
      <c r="AS659" s="24">
        <f t="shared" si="314"/>
        <v>0</v>
      </c>
      <c r="AT659" s="24">
        <f t="shared" si="328"/>
        <v>0</v>
      </c>
      <c r="AU659" s="24">
        <f t="shared" si="337"/>
        <v>0</v>
      </c>
      <c r="AV659" s="24">
        <v>0</v>
      </c>
      <c r="AW659" s="24">
        <f t="shared" si="340"/>
        <v>0</v>
      </c>
      <c r="AX659" s="24">
        <v>0</v>
      </c>
      <c r="AY659" s="24">
        <f t="shared" si="329"/>
        <v>0</v>
      </c>
      <c r="AZ659" s="24">
        <f t="shared" si="330"/>
        <v>0</v>
      </c>
      <c r="BA659" s="24">
        <f t="shared" si="315"/>
        <v>0</v>
      </c>
      <c r="BB659" s="24">
        <f t="shared" si="316"/>
        <v>0</v>
      </c>
      <c r="BC659" s="24">
        <f t="shared" si="317"/>
        <v>0</v>
      </c>
      <c r="BD659" s="24">
        <f t="shared" si="318"/>
        <v>0</v>
      </c>
      <c r="BE659" s="24">
        <f t="shared" si="319"/>
        <v>0</v>
      </c>
      <c r="BF659" s="24">
        <f t="shared" si="331"/>
        <v>0</v>
      </c>
      <c r="BG659" s="24">
        <f t="shared" si="338"/>
        <v>0</v>
      </c>
      <c r="BH659" s="24">
        <v>0</v>
      </c>
      <c r="BI659" s="24">
        <f t="shared" si="332"/>
        <v>0</v>
      </c>
      <c r="BJ659" s="24">
        <v>0</v>
      </c>
      <c r="BK659" s="24">
        <f t="shared" si="333"/>
        <v>0</v>
      </c>
      <c r="BL659" s="24">
        <f t="shared" si="334"/>
        <v>0</v>
      </c>
      <c r="BM659" s="24">
        <f t="shared" si="320"/>
        <v>0</v>
      </c>
      <c r="BN659" s="24">
        <f t="shared" si="321"/>
        <v>0</v>
      </c>
      <c r="BO659" s="24">
        <f t="shared" si="322"/>
        <v>0</v>
      </c>
      <c r="BP659" s="24">
        <f t="shared" si="323"/>
        <v>0</v>
      </c>
      <c r="BQ659" s="24">
        <f t="shared" si="324"/>
        <v>0</v>
      </c>
      <c r="BR659" s="24">
        <f t="shared" si="335"/>
        <v>0</v>
      </c>
      <c r="BS659" s="24">
        <f t="shared" si="339"/>
        <v>0</v>
      </c>
      <c r="BT659" s="24">
        <v>0</v>
      </c>
      <c r="BU659" s="24">
        <f t="shared" si="336"/>
        <v>0</v>
      </c>
      <c r="BV659" s="24">
        <v>0</v>
      </c>
    </row>
    <row r="660" spans="1:74">
      <c r="A660" s="87">
        <v>651</v>
      </c>
      <c r="B660" s="1"/>
      <c r="C660" s="1"/>
      <c r="D660" s="2"/>
      <c r="E660" s="3"/>
      <c r="F660" s="4"/>
      <c r="G660" s="5"/>
      <c r="H660" s="4"/>
      <c r="I660" s="5"/>
      <c r="J660" s="6"/>
      <c r="K660" s="5"/>
      <c r="L660" s="5"/>
      <c r="M660" s="5"/>
      <c r="N660" s="7"/>
      <c r="O660" s="38"/>
      <c r="P660" s="5"/>
      <c r="Q660" s="5"/>
      <c r="R660" s="7"/>
      <c r="S660" s="38"/>
      <c r="T660" s="5"/>
      <c r="U660" s="5"/>
      <c r="V660" s="55"/>
      <c r="W660" s="38"/>
      <c r="X660" s="5"/>
      <c r="Y660" s="5"/>
      <c r="Z660" s="55"/>
      <c r="AA660" s="36">
        <f>IF(Dane!$E$3=1,AO660+BA660+BM660,IF(Dane!$E$3=2,AU660+BG660+BS660,AW660+BI660+BU660))</f>
        <v>0</v>
      </c>
      <c r="AB660" s="16">
        <f>IF(Dane!$E$3=1,AP660+BB660+BN660,IF(Dane!$E$3=2,AV660+BH660+BT660,AX660+BJ660+BV660))</f>
        <v>0</v>
      </c>
      <c r="AC660" s="16">
        <f>IF(((K660*Dane!$C$9)-AA660)&lt;0,0,(K660*Dane!$C$9)-AA660)</f>
        <v>0</v>
      </c>
      <c r="AD660" s="37">
        <f>IFERROR(IF(((L660*Dane!$C$9)-AB660)&lt;0,0,(L660*Dane!$C$9)-AB660),0)</f>
        <v>0</v>
      </c>
      <c r="AE660" s="97"/>
      <c r="AF660" s="77">
        <f>IF(Dane!$E$3=1,AO660,IF(Dane!$E$3=2,AU660,AW660))</f>
        <v>0</v>
      </c>
      <c r="AG660" s="77">
        <f>IF(Dane!$E$3=1,AP660,IF(Dane!$E$3=2,AV660,AX660))</f>
        <v>0</v>
      </c>
      <c r="AH660" s="77">
        <f>IF(Dane!$E$3=1,BA660,IF(Dane!$E$3=2,BG660,BI660))</f>
        <v>0</v>
      </c>
      <c r="AI660" s="77">
        <f>IF(Dane!$E$3=1,BB660,IF(Dane!$E$3=2,BH660,BJ660))</f>
        <v>0</v>
      </c>
      <c r="AJ660" s="77">
        <f>IF(Dane!$E$3=1,BM660,IF(Dane!$E$3=2,BS660,BU660))</f>
        <v>0</v>
      </c>
      <c r="AK660" s="77">
        <f>IF(Dane!$E$3=1,BN660,IF(Dane!$E$3=2,BT660,BV660))</f>
        <v>0</v>
      </c>
      <c r="AL660" s="24">
        <f t="shared" si="325"/>
        <v>0</v>
      </c>
      <c r="AM660" s="24">
        <f t="shared" si="326"/>
        <v>0</v>
      </c>
      <c r="AN660" s="24"/>
      <c r="AO660" s="24">
        <f t="shared" si="311"/>
        <v>0</v>
      </c>
      <c r="AP660" s="24">
        <f t="shared" si="327"/>
        <v>0</v>
      </c>
      <c r="AQ660" s="24">
        <f t="shared" si="312"/>
        <v>0</v>
      </c>
      <c r="AR660" s="24">
        <f t="shared" si="313"/>
        <v>0</v>
      </c>
      <c r="AS660" s="24">
        <f t="shared" si="314"/>
        <v>0</v>
      </c>
      <c r="AT660" s="24">
        <f t="shared" si="328"/>
        <v>0</v>
      </c>
      <c r="AU660" s="24">
        <f t="shared" si="337"/>
        <v>0</v>
      </c>
      <c r="AV660" s="24">
        <v>0</v>
      </c>
      <c r="AW660" s="24">
        <f t="shared" si="340"/>
        <v>0</v>
      </c>
      <c r="AX660" s="24">
        <v>0</v>
      </c>
      <c r="AY660" s="24">
        <f t="shared" si="329"/>
        <v>0</v>
      </c>
      <c r="AZ660" s="24">
        <f t="shared" si="330"/>
        <v>0</v>
      </c>
      <c r="BA660" s="24">
        <f t="shared" si="315"/>
        <v>0</v>
      </c>
      <c r="BB660" s="24">
        <f t="shared" si="316"/>
        <v>0</v>
      </c>
      <c r="BC660" s="24">
        <f t="shared" si="317"/>
        <v>0</v>
      </c>
      <c r="BD660" s="24">
        <f t="shared" si="318"/>
        <v>0</v>
      </c>
      <c r="BE660" s="24">
        <f t="shared" si="319"/>
        <v>0</v>
      </c>
      <c r="BF660" s="24">
        <f t="shared" si="331"/>
        <v>0</v>
      </c>
      <c r="BG660" s="24">
        <f t="shared" si="338"/>
        <v>0</v>
      </c>
      <c r="BH660" s="24">
        <v>0</v>
      </c>
      <c r="BI660" s="24">
        <f t="shared" si="332"/>
        <v>0</v>
      </c>
      <c r="BJ660" s="24">
        <v>0</v>
      </c>
      <c r="BK660" s="24">
        <f t="shared" si="333"/>
        <v>0</v>
      </c>
      <c r="BL660" s="24">
        <f t="shared" si="334"/>
        <v>0</v>
      </c>
      <c r="BM660" s="24">
        <f t="shared" si="320"/>
        <v>0</v>
      </c>
      <c r="BN660" s="24">
        <f t="shared" si="321"/>
        <v>0</v>
      </c>
      <c r="BO660" s="24">
        <f t="shared" si="322"/>
        <v>0</v>
      </c>
      <c r="BP660" s="24">
        <f t="shared" si="323"/>
        <v>0</v>
      </c>
      <c r="BQ660" s="24">
        <f t="shared" si="324"/>
        <v>0</v>
      </c>
      <c r="BR660" s="24">
        <f t="shared" si="335"/>
        <v>0</v>
      </c>
      <c r="BS660" s="24">
        <f t="shared" si="339"/>
        <v>0</v>
      </c>
      <c r="BT660" s="24">
        <v>0</v>
      </c>
      <c r="BU660" s="24">
        <f t="shared" si="336"/>
        <v>0</v>
      </c>
      <c r="BV660" s="24">
        <v>0</v>
      </c>
    </row>
    <row r="661" spans="1:74">
      <c r="A661" s="87">
        <v>652</v>
      </c>
      <c r="B661" s="1"/>
      <c r="C661" s="1"/>
      <c r="D661" s="2"/>
      <c r="E661" s="3"/>
      <c r="F661" s="4"/>
      <c r="G661" s="5"/>
      <c r="H661" s="4"/>
      <c r="I661" s="5"/>
      <c r="J661" s="6"/>
      <c r="K661" s="5"/>
      <c r="L661" s="5"/>
      <c r="M661" s="5"/>
      <c r="N661" s="7"/>
      <c r="O661" s="38"/>
      <c r="P661" s="5"/>
      <c r="Q661" s="5"/>
      <c r="R661" s="7"/>
      <c r="S661" s="38"/>
      <c r="T661" s="5"/>
      <c r="U661" s="5"/>
      <c r="V661" s="55"/>
      <c r="W661" s="38"/>
      <c r="X661" s="5"/>
      <c r="Y661" s="5"/>
      <c r="Z661" s="55"/>
      <c r="AA661" s="36">
        <f>IF(Dane!$E$3=1,AO661+BA661+BM661,IF(Dane!$E$3=2,AU661+BG661+BS661,AW661+BI661+BU661))</f>
        <v>0</v>
      </c>
      <c r="AB661" s="16">
        <f>IF(Dane!$E$3=1,AP661+BB661+BN661,IF(Dane!$E$3=2,AV661+BH661+BT661,AX661+BJ661+BV661))</f>
        <v>0</v>
      </c>
      <c r="AC661" s="16">
        <f>IF(((K661*Dane!$C$9)-AA661)&lt;0,0,(K661*Dane!$C$9)-AA661)</f>
        <v>0</v>
      </c>
      <c r="AD661" s="37">
        <f>IFERROR(IF(((L661*Dane!$C$9)-AB661)&lt;0,0,(L661*Dane!$C$9)-AB661),0)</f>
        <v>0</v>
      </c>
      <c r="AE661" s="97"/>
      <c r="AF661" s="77">
        <f>IF(Dane!$E$3=1,AO661,IF(Dane!$E$3=2,AU661,AW661))</f>
        <v>0</v>
      </c>
      <c r="AG661" s="77">
        <f>IF(Dane!$E$3=1,AP661,IF(Dane!$E$3=2,AV661,AX661))</f>
        <v>0</v>
      </c>
      <c r="AH661" s="77">
        <f>IF(Dane!$E$3=1,BA661,IF(Dane!$E$3=2,BG661,BI661))</f>
        <v>0</v>
      </c>
      <c r="AI661" s="77">
        <f>IF(Dane!$E$3=1,BB661,IF(Dane!$E$3=2,BH661,BJ661))</f>
        <v>0</v>
      </c>
      <c r="AJ661" s="77">
        <f>IF(Dane!$E$3=1,BM661,IF(Dane!$E$3=2,BS661,BU661))</f>
        <v>0</v>
      </c>
      <c r="AK661" s="77">
        <f>IF(Dane!$E$3=1,BN661,IF(Dane!$E$3=2,BT661,BV661))</f>
        <v>0</v>
      </c>
      <c r="AL661" s="24">
        <f t="shared" si="325"/>
        <v>0</v>
      </c>
      <c r="AM661" s="24">
        <f t="shared" si="326"/>
        <v>0</v>
      </c>
      <c r="AN661" s="24"/>
      <c r="AO661" s="24">
        <f t="shared" si="311"/>
        <v>0</v>
      </c>
      <c r="AP661" s="24">
        <f t="shared" si="327"/>
        <v>0</v>
      </c>
      <c r="AQ661" s="24">
        <f t="shared" si="312"/>
        <v>0</v>
      </c>
      <c r="AR661" s="24">
        <f t="shared" si="313"/>
        <v>0</v>
      </c>
      <c r="AS661" s="24">
        <f t="shared" si="314"/>
        <v>0</v>
      </c>
      <c r="AT661" s="24">
        <f t="shared" si="328"/>
        <v>0</v>
      </c>
      <c r="AU661" s="24">
        <f t="shared" si="337"/>
        <v>0</v>
      </c>
      <c r="AV661" s="24">
        <v>0</v>
      </c>
      <c r="AW661" s="24">
        <f t="shared" si="340"/>
        <v>0</v>
      </c>
      <c r="AX661" s="24">
        <v>0</v>
      </c>
      <c r="AY661" s="24">
        <f t="shared" si="329"/>
        <v>0</v>
      </c>
      <c r="AZ661" s="24">
        <f t="shared" si="330"/>
        <v>0</v>
      </c>
      <c r="BA661" s="24">
        <f t="shared" si="315"/>
        <v>0</v>
      </c>
      <c r="BB661" s="24">
        <f t="shared" si="316"/>
        <v>0</v>
      </c>
      <c r="BC661" s="24">
        <f t="shared" si="317"/>
        <v>0</v>
      </c>
      <c r="BD661" s="24">
        <f t="shared" si="318"/>
        <v>0</v>
      </c>
      <c r="BE661" s="24">
        <f t="shared" si="319"/>
        <v>0</v>
      </c>
      <c r="BF661" s="24">
        <f t="shared" si="331"/>
        <v>0</v>
      </c>
      <c r="BG661" s="24">
        <f t="shared" si="338"/>
        <v>0</v>
      </c>
      <c r="BH661" s="24">
        <v>0</v>
      </c>
      <c r="BI661" s="24">
        <f t="shared" si="332"/>
        <v>0</v>
      </c>
      <c r="BJ661" s="24">
        <v>0</v>
      </c>
      <c r="BK661" s="24">
        <f t="shared" si="333"/>
        <v>0</v>
      </c>
      <c r="BL661" s="24">
        <f t="shared" si="334"/>
        <v>0</v>
      </c>
      <c r="BM661" s="24">
        <f t="shared" si="320"/>
        <v>0</v>
      </c>
      <c r="BN661" s="24">
        <f t="shared" si="321"/>
        <v>0</v>
      </c>
      <c r="BO661" s="24">
        <f t="shared" si="322"/>
        <v>0</v>
      </c>
      <c r="BP661" s="24">
        <f t="shared" si="323"/>
        <v>0</v>
      </c>
      <c r="BQ661" s="24">
        <f t="shared" si="324"/>
        <v>0</v>
      </c>
      <c r="BR661" s="24">
        <f t="shared" si="335"/>
        <v>0</v>
      </c>
      <c r="BS661" s="24">
        <f t="shared" si="339"/>
        <v>0</v>
      </c>
      <c r="BT661" s="24">
        <v>0</v>
      </c>
      <c r="BU661" s="24">
        <f t="shared" si="336"/>
        <v>0</v>
      </c>
      <c r="BV661" s="24">
        <v>0</v>
      </c>
    </row>
    <row r="662" spans="1:74">
      <c r="A662" s="87">
        <v>653</v>
      </c>
      <c r="B662" s="1"/>
      <c r="C662" s="1"/>
      <c r="D662" s="2"/>
      <c r="E662" s="3"/>
      <c r="F662" s="4"/>
      <c r="G662" s="5"/>
      <c r="H662" s="4"/>
      <c r="I662" s="5"/>
      <c r="J662" s="6"/>
      <c r="K662" s="5"/>
      <c r="L662" s="5"/>
      <c r="M662" s="5"/>
      <c r="N662" s="7"/>
      <c r="O662" s="38"/>
      <c r="P662" s="5"/>
      <c r="Q662" s="5"/>
      <c r="R662" s="7"/>
      <c r="S662" s="38"/>
      <c r="T662" s="5"/>
      <c r="U662" s="5"/>
      <c r="V662" s="55"/>
      <c r="W662" s="38"/>
      <c r="X662" s="5"/>
      <c r="Y662" s="5"/>
      <c r="Z662" s="55"/>
      <c r="AA662" s="36">
        <f>IF(Dane!$E$3=1,AO662+BA662+BM662,IF(Dane!$E$3=2,AU662+BG662+BS662,AW662+BI662+BU662))</f>
        <v>0</v>
      </c>
      <c r="AB662" s="16">
        <f>IF(Dane!$E$3=1,AP662+BB662+BN662,IF(Dane!$E$3=2,AV662+BH662+BT662,AX662+BJ662+BV662))</f>
        <v>0</v>
      </c>
      <c r="AC662" s="16">
        <f>IF(((K662*Dane!$C$9)-AA662)&lt;0,0,(K662*Dane!$C$9)-AA662)</f>
        <v>0</v>
      </c>
      <c r="AD662" s="37">
        <f>IFERROR(IF(((L662*Dane!$C$9)-AB662)&lt;0,0,(L662*Dane!$C$9)-AB662),0)</f>
        <v>0</v>
      </c>
      <c r="AE662" s="97"/>
      <c r="AF662" s="77">
        <f>IF(Dane!$E$3=1,AO662,IF(Dane!$E$3=2,AU662,AW662))</f>
        <v>0</v>
      </c>
      <c r="AG662" s="77">
        <f>IF(Dane!$E$3=1,AP662,IF(Dane!$E$3=2,AV662,AX662))</f>
        <v>0</v>
      </c>
      <c r="AH662" s="77">
        <f>IF(Dane!$E$3=1,BA662,IF(Dane!$E$3=2,BG662,BI662))</f>
        <v>0</v>
      </c>
      <c r="AI662" s="77">
        <f>IF(Dane!$E$3=1,BB662,IF(Dane!$E$3=2,BH662,BJ662))</f>
        <v>0</v>
      </c>
      <c r="AJ662" s="77">
        <f>IF(Dane!$E$3=1,BM662,IF(Dane!$E$3=2,BS662,BU662))</f>
        <v>0</v>
      </c>
      <c r="AK662" s="77">
        <f>IF(Dane!$E$3=1,BN662,IF(Dane!$E$3=2,BT662,BV662))</f>
        <v>0</v>
      </c>
      <c r="AL662" s="24">
        <f t="shared" si="325"/>
        <v>0</v>
      </c>
      <c r="AM662" s="24">
        <f t="shared" si="326"/>
        <v>0</v>
      </c>
      <c r="AN662" s="24"/>
      <c r="AO662" s="24">
        <f t="shared" si="311"/>
        <v>0</v>
      </c>
      <c r="AP662" s="24">
        <f t="shared" si="327"/>
        <v>0</v>
      </c>
      <c r="AQ662" s="24">
        <f t="shared" si="312"/>
        <v>0</v>
      </c>
      <c r="AR662" s="24">
        <f t="shared" si="313"/>
        <v>0</v>
      </c>
      <c r="AS662" s="24">
        <f t="shared" si="314"/>
        <v>0</v>
      </c>
      <c r="AT662" s="24">
        <f t="shared" si="328"/>
        <v>0</v>
      </c>
      <c r="AU662" s="24">
        <f t="shared" si="337"/>
        <v>0</v>
      </c>
      <c r="AV662" s="24">
        <v>0</v>
      </c>
      <c r="AW662" s="24">
        <f t="shared" si="340"/>
        <v>0</v>
      </c>
      <c r="AX662" s="24">
        <v>0</v>
      </c>
      <c r="AY662" s="24">
        <f t="shared" si="329"/>
        <v>0</v>
      </c>
      <c r="AZ662" s="24">
        <f t="shared" si="330"/>
        <v>0</v>
      </c>
      <c r="BA662" s="24">
        <f t="shared" si="315"/>
        <v>0</v>
      </c>
      <c r="BB662" s="24">
        <f t="shared" si="316"/>
        <v>0</v>
      </c>
      <c r="BC662" s="24">
        <f t="shared" si="317"/>
        <v>0</v>
      </c>
      <c r="BD662" s="24">
        <f t="shared" si="318"/>
        <v>0</v>
      </c>
      <c r="BE662" s="24">
        <f t="shared" si="319"/>
        <v>0</v>
      </c>
      <c r="BF662" s="24">
        <f t="shared" si="331"/>
        <v>0</v>
      </c>
      <c r="BG662" s="24">
        <f t="shared" si="338"/>
        <v>0</v>
      </c>
      <c r="BH662" s="24">
        <v>0</v>
      </c>
      <c r="BI662" s="24">
        <f t="shared" si="332"/>
        <v>0</v>
      </c>
      <c r="BJ662" s="24">
        <v>0</v>
      </c>
      <c r="BK662" s="24">
        <f t="shared" si="333"/>
        <v>0</v>
      </c>
      <c r="BL662" s="24">
        <f t="shared" si="334"/>
        <v>0</v>
      </c>
      <c r="BM662" s="24">
        <f t="shared" si="320"/>
        <v>0</v>
      </c>
      <c r="BN662" s="24">
        <f t="shared" si="321"/>
        <v>0</v>
      </c>
      <c r="BO662" s="24">
        <f t="shared" si="322"/>
        <v>0</v>
      </c>
      <c r="BP662" s="24">
        <f t="shared" si="323"/>
        <v>0</v>
      </c>
      <c r="BQ662" s="24">
        <f t="shared" si="324"/>
        <v>0</v>
      </c>
      <c r="BR662" s="24">
        <f t="shared" si="335"/>
        <v>0</v>
      </c>
      <c r="BS662" s="24">
        <f t="shared" si="339"/>
        <v>0</v>
      </c>
      <c r="BT662" s="24">
        <v>0</v>
      </c>
      <c r="BU662" s="24">
        <f t="shared" si="336"/>
        <v>0</v>
      </c>
      <c r="BV662" s="24">
        <v>0</v>
      </c>
    </row>
    <row r="663" spans="1:74">
      <c r="A663" s="87">
        <v>654</v>
      </c>
      <c r="B663" s="1"/>
      <c r="C663" s="1"/>
      <c r="D663" s="2"/>
      <c r="E663" s="3"/>
      <c r="F663" s="4"/>
      <c r="G663" s="5"/>
      <c r="H663" s="4"/>
      <c r="I663" s="5"/>
      <c r="J663" s="6"/>
      <c r="K663" s="5"/>
      <c r="L663" s="5"/>
      <c r="M663" s="5"/>
      <c r="N663" s="7"/>
      <c r="O663" s="38"/>
      <c r="P663" s="5"/>
      <c r="Q663" s="5"/>
      <c r="R663" s="7"/>
      <c r="S663" s="38"/>
      <c r="T663" s="5"/>
      <c r="U663" s="5"/>
      <c r="V663" s="55"/>
      <c r="W663" s="38"/>
      <c r="X663" s="5"/>
      <c r="Y663" s="5"/>
      <c r="Z663" s="55"/>
      <c r="AA663" s="36">
        <f>IF(Dane!$E$3=1,AO663+BA663+BM663,IF(Dane!$E$3=2,AU663+BG663+BS663,AW663+BI663+BU663))</f>
        <v>0</v>
      </c>
      <c r="AB663" s="16">
        <f>IF(Dane!$E$3=1,AP663+BB663+BN663,IF(Dane!$E$3=2,AV663+BH663+BT663,AX663+BJ663+BV663))</f>
        <v>0</v>
      </c>
      <c r="AC663" s="16">
        <f>IF(((K663*Dane!$C$9)-AA663)&lt;0,0,(K663*Dane!$C$9)-AA663)</f>
        <v>0</v>
      </c>
      <c r="AD663" s="37">
        <f>IFERROR(IF(((L663*Dane!$C$9)-AB663)&lt;0,0,(L663*Dane!$C$9)-AB663),0)</f>
        <v>0</v>
      </c>
      <c r="AE663" s="97"/>
      <c r="AF663" s="77">
        <f>IF(Dane!$E$3=1,AO663,IF(Dane!$E$3=2,AU663,AW663))</f>
        <v>0</v>
      </c>
      <c r="AG663" s="77">
        <f>IF(Dane!$E$3=1,AP663,IF(Dane!$E$3=2,AV663,AX663))</f>
        <v>0</v>
      </c>
      <c r="AH663" s="77">
        <f>IF(Dane!$E$3=1,BA663,IF(Dane!$E$3=2,BG663,BI663))</f>
        <v>0</v>
      </c>
      <c r="AI663" s="77">
        <f>IF(Dane!$E$3=1,BB663,IF(Dane!$E$3=2,BH663,BJ663))</f>
        <v>0</v>
      </c>
      <c r="AJ663" s="77">
        <f>IF(Dane!$E$3=1,BM663,IF(Dane!$E$3=2,BS663,BU663))</f>
        <v>0</v>
      </c>
      <c r="AK663" s="77">
        <f>IF(Dane!$E$3=1,BN663,IF(Dane!$E$3=2,BT663,BV663))</f>
        <v>0</v>
      </c>
      <c r="AL663" s="24">
        <f t="shared" si="325"/>
        <v>0</v>
      </c>
      <c r="AM663" s="24">
        <f t="shared" si="326"/>
        <v>0</v>
      </c>
      <c r="AN663" s="24"/>
      <c r="AO663" s="24">
        <f t="shared" si="311"/>
        <v>0</v>
      </c>
      <c r="AP663" s="24">
        <f t="shared" si="327"/>
        <v>0</v>
      </c>
      <c r="AQ663" s="24">
        <f t="shared" si="312"/>
        <v>0</v>
      </c>
      <c r="AR663" s="24">
        <f t="shared" si="313"/>
        <v>0</v>
      </c>
      <c r="AS663" s="24">
        <f t="shared" si="314"/>
        <v>0</v>
      </c>
      <c r="AT663" s="24">
        <f t="shared" si="328"/>
        <v>0</v>
      </c>
      <c r="AU663" s="24">
        <f t="shared" si="337"/>
        <v>0</v>
      </c>
      <c r="AV663" s="24">
        <v>0</v>
      </c>
      <c r="AW663" s="24">
        <f t="shared" si="340"/>
        <v>0</v>
      </c>
      <c r="AX663" s="24">
        <v>0</v>
      </c>
      <c r="AY663" s="24">
        <f t="shared" si="329"/>
        <v>0</v>
      </c>
      <c r="AZ663" s="24">
        <f t="shared" si="330"/>
        <v>0</v>
      </c>
      <c r="BA663" s="24">
        <f t="shared" si="315"/>
        <v>0</v>
      </c>
      <c r="BB663" s="24">
        <f t="shared" si="316"/>
        <v>0</v>
      </c>
      <c r="BC663" s="24">
        <f t="shared" si="317"/>
        <v>0</v>
      </c>
      <c r="BD663" s="24">
        <f t="shared" si="318"/>
        <v>0</v>
      </c>
      <c r="BE663" s="24">
        <f t="shared" si="319"/>
        <v>0</v>
      </c>
      <c r="BF663" s="24">
        <f t="shared" si="331"/>
        <v>0</v>
      </c>
      <c r="BG663" s="24">
        <f t="shared" si="338"/>
        <v>0</v>
      </c>
      <c r="BH663" s="24">
        <v>0</v>
      </c>
      <c r="BI663" s="24">
        <f t="shared" si="332"/>
        <v>0</v>
      </c>
      <c r="BJ663" s="24">
        <v>0</v>
      </c>
      <c r="BK663" s="24">
        <f t="shared" si="333"/>
        <v>0</v>
      </c>
      <c r="BL663" s="24">
        <f t="shared" si="334"/>
        <v>0</v>
      </c>
      <c r="BM663" s="24">
        <f t="shared" si="320"/>
        <v>0</v>
      </c>
      <c r="BN663" s="24">
        <f t="shared" si="321"/>
        <v>0</v>
      </c>
      <c r="BO663" s="24">
        <f t="shared" si="322"/>
        <v>0</v>
      </c>
      <c r="BP663" s="24">
        <f t="shared" si="323"/>
        <v>0</v>
      </c>
      <c r="BQ663" s="24">
        <f t="shared" si="324"/>
        <v>0</v>
      </c>
      <c r="BR663" s="24">
        <f t="shared" si="335"/>
        <v>0</v>
      </c>
      <c r="BS663" s="24">
        <f t="shared" si="339"/>
        <v>0</v>
      </c>
      <c r="BT663" s="24">
        <v>0</v>
      </c>
      <c r="BU663" s="24">
        <f t="shared" si="336"/>
        <v>0</v>
      </c>
      <c r="BV663" s="24">
        <v>0</v>
      </c>
    </row>
    <row r="664" spans="1:74">
      <c r="A664" s="87">
        <v>655</v>
      </c>
      <c r="B664" s="1"/>
      <c r="C664" s="1"/>
      <c r="D664" s="2"/>
      <c r="E664" s="3"/>
      <c r="F664" s="4"/>
      <c r="G664" s="5"/>
      <c r="H664" s="4"/>
      <c r="I664" s="5"/>
      <c r="J664" s="6"/>
      <c r="K664" s="5"/>
      <c r="L664" s="5"/>
      <c r="M664" s="5"/>
      <c r="N664" s="7"/>
      <c r="O664" s="38"/>
      <c r="P664" s="5"/>
      <c r="Q664" s="5"/>
      <c r="R664" s="7"/>
      <c r="S664" s="38"/>
      <c r="T664" s="5"/>
      <c r="U664" s="5"/>
      <c r="V664" s="55"/>
      <c r="W664" s="38"/>
      <c r="X664" s="5"/>
      <c r="Y664" s="5"/>
      <c r="Z664" s="55"/>
      <c r="AA664" s="36">
        <f>IF(Dane!$E$3=1,AO664+BA664+BM664,IF(Dane!$E$3=2,AU664+BG664+BS664,AW664+BI664+BU664))</f>
        <v>0</v>
      </c>
      <c r="AB664" s="16">
        <f>IF(Dane!$E$3=1,AP664+BB664+BN664,IF(Dane!$E$3=2,AV664+BH664+BT664,AX664+BJ664+BV664))</f>
        <v>0</v>
      </c>
      <c r="AC664" s="16">
        <f>IF(((K664*Dane!$C$9)-AA664)&lt;0,0,(K664*Dane!$C$9)-AA664)</f>
        <v>0</v>
      </c>
      <c r="AD664" s="37">
        <f>IFERROR(IF(((L664*Dane!$C$9)-AB664)&lt;0,0,(L664*Dane!$C$9)-AB664),0)</f>
        <v>0</v>
      </c>
      <c r="AE664" s="97"/>
      <c r="AF664" s="77">
        <f>IF(Dane!$E$3=1,AO664,IF(Dane!$E$3=2,AU664,AW664))</f>
        <v>0</v>
      </c>
      <c r="AG664" s="77">
        <f>IF(Dane!$E$3=1,AP664,IF(Dane!$E$3=2,AV664,AX664))</f>
        <v>0</v>
      </c>
      <c r="AH664" s="77">
        <f>IF(Dane!$E$3=1,BA664,IF(Dane!$E$3=2,BG664,BI664))</f>
        <v>0</v>
      </c>
      <c r="AI664" s="77">
        <f>IF(Dane!$E$3=1,BB664,IF(Dane!$E$3=2,BH664,BJ664))</f>
        <v>0</v>
      </c>
      <c r="AJ664" s="77">
        <f>IF(Dane!$E$3=1,BM664,IF(Dane!$E$3=2,BS664,BU664))</f>
        <v>0</v>
      </c>
      <c r="AK664" s="77">
        <f>IF(Dane!$E$3=1,BN664,IF(Dane!$E$3=2,BT664,BV664))</f>
        <v>0</v>
      </c>
      <c r="AL664" s="24">
        <f t="shared" si="325"/>
        <v>0</v>
      </c>
      <c r="AM664" s="24">
        <f t="shared" si="326"/>
        <v>0</v>
      </c>
      <c r="AN664" s="24"/>
      <c r="AO664" s="24">
        <f t="shared" si="311"/>
        <v>0</v>
      </c>
      <c r="AP664" s="24">
        <f t="shared" si="327"/>
        <v>0</v>
      </c>
      <c r="AQ664" s="24">
        <f t="shared" si="312"/>
        <v>0</v>
      </c>
      <c r="AR664" s="24">
        <f t="shared" si="313"/>
        <v>0</v>
      </c>
      <c r="AS664" s="24">
        <f t="shared" si="314"/>
        <v>0</v>
      </c>
      <c r="AT664" s="24">
        <f t="shared" si="328"/>
        <v>0</v>
      </c>
      <c r="AU664" s="24">
        <f t="shared" si="337"/>
        <v>0</v>
      </c>
      <c r="AV664" s="24">
        <v>0</v>
      </c>
      <c r="AW664" s="24">
        <f t="shared" si="340"/>
        <v>0</v>
      </c>
      <c r="AX664" s="24">
        <v>0</v>
      </c>
      <c r="AY664" s="24">
        <f t="shared" si="329"/>
        <v>0</v>
      </c>
      <c r="AZ664" s="24">
        <f t="shared" si="330"/>
        <v>0</v>
      </c>
      <c r="BA664" s="24">
        <f t="shared" si="315"/>
        <v>0</v>
      </c>
      <c r="BB664" s="24">
        <f t="shared" si="316"/>
        <v>0</v>
      </c>
      <c r="BC664" s="24">
        <f t="shared" si="317"/>
        <v>0</v>
      </c>
      <c r="BD664" s="24">
        <f t="shared" si="318"/>
        <v>0</v>
      </c>
      <c r="BE664" s="24">
        <f t="shared" si="319"/>
        <v>0</v>
      </c>
      <c r="BF664" s="24">
        <f t="shared" si="331"/>
        <v>0</v>
      </c>
      <c r="BG664" s="24">
        <f t="shared" si="338"/>
        <v>0</v>
      </c>
      <c r="BH664" s="24">
        <v>0</v>
      </c>
      <c r="BI664" s="24">
        <f t="shared" si="332"/>
        <v>0</v>
      </c>
      <c r="BJ664" s="24">
        <v>0</v>
      </c>
      <c r="BK664" s="24">
        <f t="shared" si="333"/>
        <v>0</v>
      </c>
      <c r="BL664" s="24">
        <f t="shared" si="334"/>
        <v>0</v>
      </c>
      <c r="BM664" s="24">
        <f t="shared" si="320"/>
        <v>0</v>
      </c>
      <c r="BN664" s="24">
        <f t="shared" si="321"/>
        <v>0</v>
      </c>
      <c r="BO664" s="24">
        <f t="shared" si="322"/>
        <v>0</v>
      </c>
      <c r="BP664" s="24">
        <f t="shared" si="323"/>
        <v>0</v>
      </c>
      <c r="BQ664" s="24">
        <f t="shared" si="324"/>
        <v>0</v>
      </c>
      <c r="BR664" s="24">
        <f t="shared" si="335"/>
        <v>0</v>
      </c>
      <c r="BS664" s="24">
        <f t="shared" si="339"/>
        <v>0</v>
      </c>
      <c r="BT664" s="24">
        <v>0</v>
      </c>
      <c r="BU664" s="24">
        <f t="shared" si="336"/>
        <v>0</v>
      </c>
      <c r="BV664" s="24">
        <v>0</v>
      </c>
    </row>
    <row r="665" spans="1:74">
      <c r="A665" s="87">
        <v>656</v>
      </c>
      <c r="B665" s="1"/>
      <c r="C665" s="1"/>
      <c r="D665" s="2"/>
      <c r="E665" s="3"/>
      <c r="F665" s="4"/>
      <c r="G665" s="5"/>
      <c r="H665" s="4"/>
      <c r="I665" s="5"/>
      <c r="J665" s="6"/>
      <c r="K665" s="5"/>
      <c r="L665" s="5"/>
      <c r="M665" s="5"/>
      <c r="N665" s="7"/>
      <c r="O665" s="38"/>
      <c r="P665" s="5"/>
      <c r="Q665" s="5"/>
      <c r="R665" s="7"/>
      <c r="S665" s="38"/>
      <c r="T665" s="5"/>
      <c r="U665" s="5"/>
      <c r="V665" s="55"/>
      <c r="W665" s="38"/>
      <c r="X665" s="5"/>
      <c r="Y665" s="5"/>
      <c r="Z665" s="55"/>
      <c r="AA665" s="36">
        <f>IF(Dane!$E$3=1,AO665+BA665+BM665,IF(Dane!$E$3=2,AU665+BG665+BS665,AW665+BI665+BU665))</f>
        <v>0</v>
      </c>
      <c r="AB665" s="16">
        <f>IF(Dane!$E$3=1,AP665+BB665+BN665,IF(Dane!$E$3=2,AV665+BH665+BT665,AX665+BJ665+BV665))</f>
        <v>0</v>
      </c>
      <c r="AC665" s="16">
        <f>IF(((K665*Dane!$C$9)-AA665)&lt;0,0,(K665*Dane!$C$9)-AA665)</f>
        <v>0</v>
      </c>
      <c r="AD665" s="37">
        <f>IFERROR(IF(((L665*Dane!$C$9)-AB665)&lt;0,0,(L665*Dane!$C$9)-AB665),0)</f>
        <v>0</v>
      </c>
      <c r="AE665" s="97"/>
      <c r="AF665" s="77">
        <f>IF(Dane!$E$3=1,AO665,IF(Dane!$E$3=2,AU665,AW665))</f>
        <v>0</v>
      </c>
      <c r="AG665" s="77">
        <f>IF(Dane!$E$3=1,AP665,IF(Dane!$E$3=2,AV665,AX665))</f>
        <v>0</v>
      </c>
      <c r="AH665" s="77">
        <f>IF(Dane!$E$3=1,BA665,IF(Dane!$E$3=2,BG665,BI665))</f>
        <v>0</v>
      </c>
      <c r="AI665" s="77">
        <f>IF(Dane!$E$3=1,BB665,IF(Dane!$E$3=2,BH665,BJ665))</f>
        <v>0</v>
      </c>
      <c r="AJ665" s="77">
        <f>IF(Dane!$E$3=1,BM665,IF(Dane!$E$3=2,BS665,BU665))</f>
        <v>0</v>
      </c>
      <c r="AK665" s="77">
        <f>IF(Dane!$E$3=1,BN665,IF(Dane!$E$3=2,BT665,BV665))</f>
        <v>0</v>
      </c>
      <c r="AL665" s="24">
        <f t="shared" si="325"/>
        <v>0</v>
      </c>
      <c r="AM665" s="24">
        <f t="shared" si="326"/>
        <v>0</v>
      </c>
      <c r="AN665" s="24"/>
      <c r="AO665" s="24">
        <f t="shared" si="311"/>
        <v>0</v>
      </c>
      <c r="AP665" s="24">
        <f t="shared" si="327"/>
        <v>0</v>
      </c>
      <c r="AQ665" s="24">
        <f t="shared" si="312"/>
        <v>0</v>
      </c>
      <c r="AR665" s="24">
        <f t="shared" si="313"/>
        <v>0</v>
      </c>
      <c r="AS665" s="24">
        <f t="shared" si="314"/>
        <v>0</v>
      </c>
      <c r="AT665" s="24">
        <f t="shared" si="328"/>
        <v>0</v>
      </c>
      <c r="AU665" s="24">
        <f t="shared" si="337"/>
        <v>0</v>
      </c>
      <c r="AV665" s="24">
        <v>0</v>
      </c>
      <c r="AW665" s="24">
        <f t="shared" si="340"/>
        <v>0</v>
      </c>
      <c r="AX665" s="24">
        <v>0</v>
      </c>
      <c r="AY665" s="24">
        <f t="shared" si="329"/>
        <v>0</v>
      </c>
      <c r="AZ665" s="24">
        <f t="shared" si="330"/>
        <v>0</v>
      </c>
      <c r="BA665" s="24">
        <f t="shared" si="315"/>
        <v>0</v>
      </c>
      <c r="BB665" s="24">
        <f t="shared" si="316"/>
        <v>0</v>
      </c>
      <c r="BC665" s="24">
        <f t="shared" si="317"/>
        <v>0</v>
      </c>
      <c r="BD665" s="24">
        <f t="shared" si="318"/>
        <v>0</v>
      </c>
      <c r="BE665" s="24">
        <f t="shared" si="319"/>
        <v>0</v>
      </c>
      <c r="BF665" s="24">
        <f t="shared" si="331"/>
        <v>0</v>
      </c>
      <c r="BG665" s="24">
        <f t="shared" si="338"/>
        <v>0</v>
      </c>
      <c r="BH665" s="24">
        <v>0</v>
      </c>
      <c r="BI665" s="24">
        <f t="shared" si="332"/>
        <v>0</v>
      </c>
      <c r="BJ665" s="24">
        <v>0</v>
      </c>
      <c r="BK665" s="24">
        <f t="shared" si="333"/>
        <v>0</v>
      </c>
      <c r="BL665" s="24">
        <f t="shared" si="334"/>
        <v>0</v>
      </c>
      <c r="BM665" s="24">
        <f t="shared" si="320"/>
        <v>0</v>
      </c>
      <c r="BN665" s="24">
        <f t="shared" si="321"/>
        <v>0</v>
      </c>
      <c r="BO665" s="24">
        <f t="shared" si="322"/>
        <v>0</v>
      </c>
      <c r="BP665" s="24">
        <f t="shared" si="323"/>
        <v>0</v>
      </c>
      <c r="BQ665" s="24">
        <f t="shared" si="324"/>
        <v>0</v>
      </c>
      <c r="BR665" s="24">
        <f t="shared" si="335"/>
        <v>0</v>
      </c>
      <c r="BS665" s="24">
        <f t="shared" si="339"/>
        <v>0</v>
      </c>
      <c r="BT665" s="24">
        <v>0</v>
      </c>
      <c r="BU665" s="24">
        <f t="shared" si="336"/>
        <v>0</v>
      </c>
      <c r="BV665" s="24">
        <v>0</v>
      </c>
    </row>
    <row r="666" spans="1:74">
      <c r="A666" s="87">
        <v>657</v>
      </c>
      <c r="B666" s="1"/>
      <c r="C666" s="1"/>
      <c r="D666" s="2"/>
      <c r="E666" s="3"/>
      <c r="F666" s="4"/>
      <c r="G666" s="5"/>
      <c r="H666" s="4"/>
      <c r="I666" s="5"/>
      <c r="J666" s="6"/>
      <c r="K666" s="5"/>
      <c r="L666" s="5"/>
      <c r="M666" s="5"/>
      <c r="N666" s="7"/>
      <c r="O666" s="38"/>
      <c r="P666" s="5"/>
      <c r="Q666" s="5"/>
      <c r="R666" s="7"/>
      <c r="S666" s="38"/>
      <c r="T666" s="5"/>
      <c r="U666" s="5"/>
      <c r="V666" s="55"/>
      <c r="W666" s="38"/>
      <c r="X666" s="5"/>
      <c r="Y666" s="5"/>
      <c r="Z666" s="55"/>
      <c r="AA666" s="36">
        <f>IF(Dane!$E$3=1,AO666+BA666+BM666,IF(Dane!$E$3=2,AU666+BG666+BS666,AW666+BI666+BU666))</f>
        <v>0</v>
      </c>
      <c r="AB666" s="16">
        <f>IF(Dane!$E$3=1,AP666+BB666+BN666,IF(Dane!$E$3=2,AV666+BH666+BT666,AX666+BJ666+BV666))</f>
        <v>0</v>
      </c>
      <c r="AC666" s="16">
        <f>IF(((K666*Dane!$C$9)-AA666)&lt;0,0,(K666*Dane!$C$9)-AA666)</f>
        <v>0</v>
      </c>
      <c r="AD666" s="37">
        <f>IFERROR(IF(((L666*Dane!$C$9)-AB666)&lt;0,0,(L666*Dane!$C$9)-AB666),0)</f>
        <v>0</v>
      </c>
      <c r="AE666" s="97"/>
      <c r="AF666" s="77">
        <f>IF(Dane!$E$3=1,AO666,IF(Dane!$E$3=2,AU666,AW666))</f>
        <v>0</v>
      </c>
      <c r="AG666" s="77">
        <f>IF(Dane!$E$3=1,AP666,IF(Dane!$E$3=2,AV666,AX666))</f>
        <v>0</v>
      </c>
      <c r="AH666" s="77">
        <f>IF(Dane!$E$3=1,BA666,IF(Dane!$E$3=2,BG666,BI666))</f>
        <v>0</v>
      </c>
      <c r="AI666" s="77">
        <f>IF(Dane!$E$3=1,BB666,IF(Dane!$E$3=2,BH666,BJ666))</f>
        <v>0</v>
      </c>
      <c r="AJ666" s="77">
        <f>IF(Dane!$E$3=1,BM666,IF(Dane!$E$3=2,BS666,BU666))</f>
        <v>0</v>
      </c>
      <c r="AK666" s="77">
        <f>IF(Dane!$E$3=1,BN666,IF(Dane!$E$3=2,BT666,BV666))</f>
        <v>0</v>
      </c>
      <c r="AL666" s="24">
        <f t="shared" si="325"/>
        <v>0</v>
      </c>
      <c r="AM666" s="24">
        <f t="shared" si="326"/>
        <v>0</v>
      </c>
      <c r="AN666" s="24"/>
      <c r="AO666" s="24">
        <f t="shared" si="311"/>
        <v>0</v>
      </c>
      <c r="AP666" s="24">
        <f t="shared" si="327"/>
        <v>0</v>
      </c>
      <c r="AQ666" s="24">
        <f t="shared" si="312"/>
        <v>0</v>
      </c>
      <c r="AR666" s="24">
        <f t="shared" si="313"/>
        <v>0</v>
      </c>
      <c r="AS666" s="24">
        <f t="shared" si="314"/>
        <v>0</v>
      </c>
      <c r="AT666" s="24">
        <f t="shared" si="328"/>
        <v>0</v>
      </c>
      <c r="AU666" s="24">
        <f t="shared" si="337"/>
        <v>0</v>
      </c>
      <c r="AV666" s="24">
        <v>0</v>
      </c>
      <c r="AW666" s="24">
        <f t="shared" si="340"/>
        <v>0</v>
      </c>
      <c r="AX666" s="24">
        <v>0</v>
      </c>
      <c r="AY666" s="24">
        <f t="shared" si="329"/>
        <v>0</v>
      </c>
      <c r="AZ666" s="24">
        <f t="shared" si="330"/>
        <v>0</v>
      </c>
      <c r="BA666" s="24">
        <f t="shared" si="315"/>
        <v>0</v>
      </c>
      <c r="BB666" s="24">
        <f t="shared" si="316"/>
        <v>0</v>
      </c>
      <c r="BC666" s="24">
        <f t="shared" si="317"/>
        <v>0</v>
      </c>
      <c r="BD666" s="24">
        <f t="shared" si="318"/>
        <v>0</v>
      </c>
      <c r="BE666" s="24">
        <f t="shared" si="319"/>
        <v>0</v>
      </c>
      <c r="BF666" s="24">
        <f t="shared" si="331"/>
        <v>0</v>
      </c>
      <c r="BG666" s="24">
        <f t="shared" si="338"/>
        <v>0</v>
      </c>
      <c r="BH666" s="24">
        <v>0</v>
      </c>
      <c r="BI666" s="24">
        <f t="shared" si="332"/>
        <v>0</v>
      </c>
      <c r="BJ666" s="24">
        <v>0</v>
      </c>
      <c r="BK666" s="24">
        <f t="shared" si="333"/>
        <v>0</v>
      </c>
      <c r="BL666" s="24">
        <f t="shared" si="334"/>
        <v>0</v>
      </c>
      <c r="BM666" s="24">
        <f t="shared" si="320"/>
        <v>0</v>
      </c>
      <c r="BN666" s="24">
        <f t="shared" si="321"/>
        <v>0</v>
      </c>
      <c r="BO666" s="24">
        <f t="shared" si="322"/>
        <v>0</v>
      </c>
      <c r="BP666" s="24">
        <f t="shared" si="323"/>
        <v>0</v>
      </c>
      <c r="BQ666" s="24">
        <f t="shared" si="324"/>
        <v>0</v>
      </c>
      <c r="BR666" s="24">
        <f t="shared" si="335"/>
        <v>0</v>
      </c>
      <c r="BS666" s="24">
        <f t="shared" si="339"/>
        <v>0</v>
      </c>
      <c r="BT666" s="24">
        <v>0</v>
      </c>
      <c r="BU666" s="24">
        <f t="shared" si="336"/>
        <v>0</v>
      </c>
      <c r="BV666" s="24">
        <v>0</v>
      </c>
    </row>
    <row r="667" spans="1:74">
      <c r="A667" s="87">
        <v>658</v>
      </c>
      <c r="B667" s="1"/>
      <c r="C667" s="1"/>
      <c r="D667" s="2"/>
      <c r="E667" s="3"/>
      <c r="F667" s="4"/>
      <c r="G667" s="5"/>
      <c r="H667" s="4"/>
      <c r="I667" s="5"/>
      <c r="J667" s="6"/>
      <c r="K667" s="5"/>
      <c r="L667" s="5"/>
      <c r="M667" s="5"/>
      <c r="N667" s="7"/>
      <c r="O667" s="38"/>
      <c r="P667" s="5"/>
      <c r="Q667" s="5"/>
      <c r="R667" s="7"/>
      <c r="S667" s="38"/>
      <c r="T667" s="5"/>
      <c r="U667" s="5"/>
      <c r="V667" s="55"/>
      <c r="W667" s="38"/>
      <c r="X667" s="5"/>
      <c r="Y667" s="5"/>
      <c r="Z667" s="55"/>
      <c r="AA667" s="36">
        <f>IF(Dane!$E$3=1,AO667+BA667+BM667,IF(Dane!$E$3=2,AU667+BG667+BS667,AW667+BI667+BU667))</f>
        <v>0</v>
      </c>
      <c r="AB667" s="16">
        <f>IF(Dane!$E$3=1,AP667+BB667+BN667,IF(Dane!$E$3=2,AV667+BH667+BT667,AX667+BJ667+BV667))</f>
        <v>0</v>
      </c>
      <c r="AC667" s="16">
        <f>IF(((K667*Dane!$C$9)-AA667)&lt;0,0,(K667*Dane!$C$9)-AA667)</f>
        <v>0</v>
      </c>
      <c r="AD667" s="37">
        <f>IFERROR(IF(((L667*Dane!$C$9)-AB667)&lt;0,0,(L667*Dane!$C$9)-AB667),0)</f>
        <v>0</v>
      </c>
      <c r="AE667" s="97"/>
      <c r="AF667" s="77">
        <f>IF(Dane!$E$3=1,AO667,IF(Dane!$E$3=2,AU667,AW667))</f>
        <v>0</v>
      </c>
      <c r="AG667" s="77">
        <f>IF(Dane!$E$3=1,AP667,IF(Dane!$E$3=2,AV667,AX667))</f>
        <v>0</v>
      </c>
      <c r="AH667" s="77">
        <f>IF(Dane!$E$3=1,BA667,IF(Dane!$E$3=2,BG667,BI667))</f>
        <v>0</v>
      </c>
      <c r="AI667" s="77">
        <f>IF(Dane!$E$3=1,BB667,IF(Dane!$E$3=2,BH667,BJ667))</f>
        <v>0</v>
      </c>
      <c r="AJ667" s="77">
        <f>IF(Dane!$E$3=1,BM667,IF(Dane!$E$3=2,BS667,BU667))</f>
        <v>0</v>
      </c>
      <c r="AK667" s="77">
        <f>IF(Dane!$E$3=1,BN667,IF(Dane!$E$3=2,BT667,BV667))</f>
        <v>0</v>
      </c>
      <c r="AL667" s="24">
        <f t="shared" si="325"/>
        <v>0</v>
      </c>
      <c r="AM667" s="24">
        <f t="shared" si="326"/>
        <v>0</v>
      </c>
      <c r="AN667" s="24"/>
      <c r="AO667" s="24">
        <f t="shared" si="311"/>
        <v>0</v>
      </c>
      <c r="AP667" s="24">
        <f t="shared" si="327"/>
        <v>0</v>
      </c>
      <c r="AQ667" s="24">
        <f t="shared" si="312"/>
        <v>0</v>
      </c>
      <c r="AR667" s="24">
        <f t="shared" si="313"/>
        <v>0</v>
      </c>
      <c r="AS667" s="24">
        <f t="shared" si="314"/>
        <v>0</v>
      </c>
      <c r="AT667" s="24">
        <f t="shared" si="328"/>
        <v>0</v>
      </c>
      <c r="AU667" s="24">
        <f t="shared" si="337"/>
        <v>0</v>
      </c>
      <c r="AV667" s="24">
        <v>0</v>
      </c>
      <c r="AW667" s="24">
        <f t="shared" si="340"/>
        <v>0</v>
      </c>
      <c r="AX667" s="24">
        <v>0</v>
      </c>
      <c r="AY667" s="24">
        <f t="shared" si="329"/>
        <v>0</v>
      </c>
      <c r="AZ667" s="24">
        <f t="shared" si="330"/>
        <v>0</v>
      </c>
      <c r="BA667" s="24">
        <f t="shared" si="315"/>
        <v>0</v>
      </c>
      <c r="BB667" s="24">
        <f t="shared" si="316"/>
        <v>0</v>
      </c>
      <c r="BC667" s="24">
        <f t="shared" si="317"/>
        <v>0</v>
      </c>
      <c r="BD667" s="24">
        <f t="shared" si="318"/>
        <v>0</v>
      </c>
      <c r="BE667" s="24">
        <f t="shared" si="319"/>
        <v>0</v>
      </c>
      <c r="BF667" s="24">
        <f t="shared" si="331"/>
        <v>0</v>
      </c>
      <c r="BG667" s="24">
        <f t="shared" si="338"/>
        <v>0</v>
      </c>
      <c r="BH667" s="24">
        <v>0</v>
      </c>
      <c r="BI667" s="24">
        <f t="shared" si="332"/>
        <v>0</v>
      </c>
      <c r="BJ667" s="24">
        <v>0</v>
      </c>
      <c r="BK667" s="24">
        <f t="shared" si="333"/>
        <v>0</v>
      </c>
      <c r="BL667" s="24">
        <f t="shared" si="334"/>
        <v>0</v>
      </c>
      <c r="BM667" s="24">
        <f t="shared" si="320"/>
        <v>0</v>
      </c>
      <c r="BN667" s="24">
        <f t="shared" si="321"/>
        <v>0</v>
      </c>
      <c r="BO667" s="24">
        <f t="shared" si="322"/>
        <v>0</v>
      </c>
      <c r="BP667" s="24">
        <f t="shared" si="323"/>
        <v>0</v>
      </c>
      <c r="BQ667" s="24">
        <f t="shared" si="324"/>
        <v>0</v>
      </c>
      <c r="BR667" s="24">
        <f t="shared" si="335"/>
        <v>0</v>
      </c>
      <c r="BS667" s="24">
        <f t="shared" si="339"/>
        <v>0</v>
      </c>
      <c r="BT667" s="24">
        <v>0</v>
      </c>
      <c r="BU667" s="24">
        <f t="shared" si="336"/>
        <v>0</v>
      </c>
      <c r="BV667" s="24">
        <v>0</v>
      </c>
    </row>
    <row r="668" spans="1:74">
      <c r="A668" s="87">
        <v>659</v>
      </c>
      <c r="B668" s="1"/>
      <c r="C668" s="1"/>
      <c r="D668" s="2"/>
      <c r="E668" s="3"/>
      <c r="F668" s="4"/>
      <c r="G668" s="5"/>
      <c r="H668" s="4"/>
      <c r="I668" s="5"/>
      <c r="J668" s="6"/>
      <c r="K668" s="5"/>
      <c r="L668" s="5"/>
      <c r="M668" s="5"/>
      <c r="N668" s="7"/>
      <c r="O668" s="38"/>
      <c r="P668" s="5"/>
      <c r="Q668" s="5"/>
      <c r="R668" s="7"/>
      <c r="S668" s="38"/>
      <c r="T668" s="5"/>
      <c r="U668" s="5"/>
      <c r="V668" s="55"/>
      <c r="W668" s="38"/>
      <c r="X668" s="5"/>
      <c r="Y668" s="5"/>
      <c r="Z668" s="55"/>
      <c r="AA668" s="36">
        <f>IF(Dane!$E$3=1,AO668+BA668+BM668,IF(Dane!$E$3=2,AU668+BG668+BS668,AW668+BI668+BU668))</f>
        <v>0</v>
      </c>
      <c r="AB668" s="16">
        <f>IF(Dane!$E$3=1,AP668+BB668+BN668,IF(Dane!$E$3=2,AV668+BH668+BT668,AX668+BJ668+BV668))</f>
        <v>0</v>
      </c>
      <c r="AC668" s="16">
        <f>IF(((K668*Dane!$C$9)-AA668)&lt;0,0,(K668*Dane!$C$9)-AA668)</f>
        <v>0</v>
      </c>
      <c r="AD668" s="37">
        <f>IFERROR(IF(((L668*Dane!$C$9)-AB668)&lt;0,0,(L668*Dane!$C$9)-AB668),0)</f>
        <v>0</v>
      </c>
      <c r="AE668" s="97"/>
      <c r="AF668" s="77">
        <f>IF(Dane!$E$3=1,AO668,IF(Dane!$E$3=2,AU668,AW668))</f>
        <v>0</v>
      </c>
      <c r="AG668" s="77">
        <f>IF(Dane!$E$3=1,AP668,IF(Dane!$E$3=2,AV668,AX668))</f>
        <v>0</v>
      </c>
      <c r="AH668" s="77">
        <f>IF(Dane!$E$3=1,BA668,IF(Dane!$E$3=2,BG668,BI668))</f>
        <v>0</v>
      </c>
      <c r="AI668" s="77">
        <f>IF(Dane!$E$3=1,BB668,IF(Dane!$E$3=2,BH668,BJ668))</f>
        <v>0</v>
      </c>
      <c r="AJ668" s="77">
        <f>IF(Dane!$E$3=1,BM668,IF(Dane!$E$3=2,BS668,BU668))</f>
        <v>0</v>
      </c>
      <c r="AK668" s="77">
        <f>IF(Dane!$E$3=1,BN668,IF(Dane!$E$3=2,BT668,BV668))</f>
        <v>0</v>
      </c>
      <c r="AL668" s="24">
        <f t="shared" si="325"/>
        <v>0</v>
      </c>
      <c r="AM668" s="24">
        <f t="shared" si="326"/>
        <v>0</v>
      </c>
      <c r="AN668" s="24"/>
      <c r="AO668" s="24">
        <f t="shared" si="311"/>
        <v>0</v>
      </c>
      <c r="AP668" s="24">
        <f t="shared" si="327"/>
        <v>0</v>
      </c>
      <c r="AQ668" s="24">
        <f t="shared" si="312"/>
        <v>0</v>
      </c>
      <c r="AR668" s="24">
        <f t="shared" si="313"/>
        <v>0</v>
      </c>
      <c r="AS668" s="24">
        <f t="shared" si="314"/>
        <v>0</v>
      </c>
      <c r="AT668" s="24">
        <f t="shared" si="328"/>
        <v>0</v>
      </c>
      <c r="AU668" s="24">
        <f t="shared" si="337"/>
        <v>0</v>
      </c>
      <c r="AV668" s="24">
        <v>0</v>
      </c>
      <c r="AW668" s="24">
        <f t="shared" si="340"/>
        <v>0</v>
      </c>
      <c r="AX668" s="24">
        <v>0</v>
      </c>
      <c r="AY668" s="24">
        <f t="shared" si="329"/>
        <v>0</v>
      </c>
      <c r="AZ668" s="24">
        <f t="shared" si="330"/>
        <v>0</v>
      </c>
      <c r="BA668" s="24">
        <f t="shared" si="315"/>
        <v>0</v>
      </c>
      <c r="BB668" s="24">
        <f t="shared" si="316"/>
        <v>0</v>
      </c>
      <c r="BC668" s="24">
        <f t="shared" si="317"/>
        <v>0</v>
      </c>
      <c r="BD668" s="24">
        <f t="shared" si="318"/>
        <v>0</v>
      </c>
      <c r="BE668" s="24">
        <f t="shared" si="319"/>
        <v>0</v>
      </c>
      <c r="BF668" s="24">
        <f t="shared" si="331"/>
        <v>0</v>
      </c>
      <c r="BG668" s="24">
        <f t="shared" si="338"/>
        <v>0</v>
      </c>
      <c r="BH668" s="24">
        <v>0</v>
      </c>
      <c r="BI668" s="24">
        <f t="shared" si="332"/>
        <v>0</v>
      </c>
      <c r="BJ668" s="24">
        <v>0</v>
      </c>
      <c r="BK668" s="24">
        <f t="shared" si="333"/>
        <v>0</v>
      </c>
      <c r="BL668" s="24">
        <f t="shared" si="334"/>
        <v>0</v>
      </c>
      <c r="BM668" s="24">
        <f t="shared" si="320"/>
        <v>0</v>
      </c>
      <c r="BN668" s="24">
        <f t="shared" si="321"/>
        <v>0</v>
      </c>
      <c r="BO668" s="24">
        <f t="shared" si="322"/>
        <v>0</v>
      </c>
      <c r="BP668" s="24">
        <f t="shared" si="323"/>
        <v>0</v>
      </c>
      <c r="BQ668" s="24">
        <f t="shared" si="324"/>
        <v>0</v>
      </c>
      <c r="BR668" s="24">
        <f t="shared" si="335"/>
        <v>0</v>
      </c>
      <c r="BS668" s="24">
        <f t="shared" si="339"/>
        <v>0</v>
      </c>
      <c r="BT668" s="24">
        <v>0</v>
      </c>
      <c r="BU668" s="24">
        <f t="shared" si="336"/>
        <v>0</v>
      </c>
      <c r="BV668" s="24">
        <v>0</v>
      </c>
    </row>
    <row r="669" spans="1:74">
      <c r="A669" s="87">
        <v>660</v>
      </c>
      <c r="B669" s="1"/>
      <c r="C669" s="1"/>
      <c r="D669" s="2"/>
      <c r="E669" s="3"/>
      <c r="F669" s="4"/>
      <c r="G669" s="5"/>
      <c r="H669" s="4"/>
      <c r="I669" s="5"/>
      <c r="J669" s="6"/>
      <c r="K669" s="5"/>
      <c r="L669" s="5"/>
      <c r="M669" s="5"/>
      <c r="N669" s="7"/>
      <c r="O669" s="38"/>
      <c r="P669" s="5"/>
      <c r="Q669" s="5"/>
      <c r="R669" s="7"/>
      <c r="S669" s="38"/>
      <c r="T669" s="5"/>
      <c r="U669" s="5"/>
      <c r="V669" s="55"/>
      <c r="W669" s="38"/>
      <c r="X669" s="5"/>
      <c r="Y669" s="5"/>
      <c r="Z669" s="55"/>
      <c r="AA669" s="36">
        <f>IF(Dane!$E$3=1,AO669+BA669+BM669,IF(Dane!$E$3=2,AU669+BG669+BS669,AW669+BI669+BU669))</f>
        <v>0</v>
      </c>
      <c r="AB669" s="16">
        <f>IF(Dane!$E$3=1,AP669+BB669+BN669,IF(Dane!$E$3=2,AV669+BH669+BT669,AX669+BJ669+BV669))</f>
        <v>0</v>
      </c>
      <c r="AC669" s="16">
        <f>IF(((K669*Dane!$C$9)-AA669)&lt;0,0,(K669*Dane!$C$9)-AA669)</f>
        <v>0</v>
      </c>
      <c r="AD669" s="37">
        <f>IFERROR(IF(((L669*Dane!$C$9)-AB669)&lt;0,0,(L669*Dane!$C$9)-AB669),0)</f>
        <v>0</v>
      </c>
      <c r="AE669" s="97"/>
      <c r="AF669" s="77">
        <f>IF(Dane!$E$3=1,AO669,IF(Dane!$E$3=2,AU669,AW669))</f>
        <v>0</v>
      </c>
      <c r="AG669" s="77">
        <f>IF(Dane!$E$3=1,AP669,IF(Dane!$E$3=2,AV669,AX669))</f>
        <v>0</v>
      </c>
      <c r="AH669" s="77">
        <f>IF(Dane!$E$3=1,BA669,IF(Dane!$E$3=2,BG669,BI669))</f>
        <v>0</v>
      </c>
      <c r="AI669" s="77">
        <f>IF(Dane!$E$3=1,BB669,IF(Dane!$E$3=2,BH669,BJ669))</f>
        <v>0</v>
      </c>
      <c r="AJ669" s="77">
        <f>IF(Dane!$E$3=1,BM669,IF(Dane!$E$3=2,BS669,BU669))</f>
        <v>0</v>
      </c>
      <c r="AK669" s="77">
        <f>IF(Dane!$E$3=1,BN669,IF(Dane!$E$3=2,BT669,BV669))</f>
        <v>0</v>
      </c>
      <c r="AL669" s="24">
        <f t="shared" si="325"/>
        <v>0</v>
      </c>
      <c r="AM669" s="24">
        <f t="shared" si="326"/>
        <v>0</v>
      </c>
      <c r="AN669" s="24"/>
      <c r="AO669" s="24">
        <f t="shared" si="311"/>
        <v>0</v>
      </c>
      <c r="AP669" s="24">
        <f t="shared" si="327"/>
        <v>0</v>
      </c>
      <c r="AQ669" s="24">
        <f t="shared" si="312"/>
        <v>0</v>
      </c>
      <c r="AR669" s="24">
        <f t="shared" si="313"/>
        <v>0</v>
      </c>
      <c r="AS669" s="24">
        <f t="shared" si="314"/>
        <v>0</v>
      </c>
      <c r="AT669" s="24">
        <f t="shared" si="328"/>
        <v>0</v>
      </c>
      <c r="AU669" s="24">
        <f t="shared" si="337"/>
        <v>0</v>
      </c>
      <c r="AV669" s="24">
        <v>0</v>
      </c>
      <c r="AW669" s="24">
        <f t="shared" si="340"/>
        <v>0</v>
      </c>
      <c r="AX669" s="24">
        <v>0</v>
      </c>
      <c r="AY669" s="24">
        <f t="shared" si="329"/>
        <v>0</v>
      </c>
      <c r="AZ669" s="24">
        <f t="shared" si="330"/>
        <v>0</v>
      </c>
      <c r="BA669" s="24">
        <f t="shared" si="315"/>
        <v>0</v>
      </c>
      <c r="BB669" s="24">
        <f t="shared" si="316"/>
        <v>0</v>
      </c>
      <c r="BC669" s="24">
        <f t="shared" si="317"/>
        <v>0</v>
      </c>
      <c r="BD669" s="24">
        <f t="shared" si="318"/>
        <v>0</v>
      </c>
      <c r="BE669" s="24">
        <f t="shared" si="319"/>
        <v>0</v>
      </c>
      <c r="BF669" s="24">
        <f t="shared" si="331"/>
        <v>0</v>
      </c>
      <c r="BG669" s="24">
        <f t="shared" si="338"/>
        <v>0</v>
      </c>
      <c r="BH669" s="24">
        <v>0</v>
      </c>
      <c r="BI669" s="24">
        <f t="shared" si="332"/>
        <v>0</v>
      </c>
      <c r="BJ669" s="24">
        <v>0</v>
      </c>
      <c r="BK669" s="24">
        <f t="shared" si="333"/>
        <v>0</v>
      </c>
      <c r="BL669" s="24">
        <f t="shared" si="334"/>
        <v>0</v>
      </c>
      <c r="BM669" s="24">
        <f t="shared" si="320"/>
        <v>0</v>
      </c>
      <c r="BN669" s="24">
        <f t="shared" si="321"/>
        <v>0</v>
      </c>
      <c r="BO669" s="24">
        <f t="shared" si="322"/>
        <v>0</v>
      </c>
      <c r="BP669" s="24">
        <f t="shared" si="323"/>
        <v>0</v>
      </c>
      <c r="BQ669" s="24">
        <f t="shared" si="324"/>
        <v>0</v>
      </c>
      <c r="BR669" s="24">
        <f t="shared" si="335"/>
        <v>0</v>
      </c>
      <c r="BS669" s="24">
        <f t="shared" si="339"/>
        <v>0</v>
      </c>
      <c r="BT669" s="24">
        <v>0</v>
      </c>
      <c r="BU669" s="24">
        <f t="shared" si="336"/>
        <v>0</v>
      </c>
      <c r="BV669" s="24">
        <v>0</v>
      </c>
    </row>
    <row r="670" spans="1:74">
      <c r="A670" s="87">
        <v>661</v>
      </c>
      <c r="B670" s="1"/>
      <c r="C670" s="1"/>
      <c r="D670" s="2"/>
      <c r="E670" s="3"/>
      <c r="F670" s="4"/>
      <c r="G670" s="5"/>
      <c r="H670" s="4"/>
      <c r="I670" s="5"/>
      <c r="J670" s="6"/>
      <c r="K670" s="5"/>
      <c r="L670" s="5"/>
      <c r="M670" s="5"/>
      <c r="N670" s="7"/>
      <c r="O670" s="38"/>
      <c r="P670" s="5"/>
      <c r="Q670" s="5"/>
      <c r="R670" s="7"/>
      <c r="S670" s="38"/>
      <c r="T670" s="5"/>
      <c r="U670" s="5"/>
      <c r="V670" s="55"/>
      <c r="W670" s="38"/>
      <c r="X670" s="5"/>
      <c r="Y670" s="5"/>
      <c r="Z670" s="55"/>
      <c r="AA670" s="36">
        <f>IF(Dane!$E$3=1,AO670+BA670+BM670,IF(Dane!$E$3=2,AU670+BG670+BS670,AW670+BI670+BU670))</f>
        <v>0</v>
      </c>
      <c r="AB670" s="16">
        <f>IF(Dane!$E$3=1,AP670+BB670+BN670,IF(Dane!$E$3=2,AV670+BH670+BT670,AX670+BJ670+BV670))</f>
        <v>0</v>
      </c>
      <c r="AC670" s="16">
        <f>IF(((K670*Dane!$C$9)-AA670)&lt;0,0,(K670*Dane!$C$9)-AA670)</f>
        <v>0</v>
      </c>
      <c r="AD670" s="37">
        <f>IFERROR(IF(((L670*Dane!$C$9)-AB670)&lt;0,0,(L670*Dane!$C$9)-AB670),0)</f>
        <v>0</v>
      </c>
      <c r="AE670" s="97"/>
      <c r="AF670" s="77">
        <f>IF(Dane!$E$3=1,AO670,IF(Dane!$E$3=2,AU670,AW670))</f>
        <v>0</v>
      </c>
      <c r="AG670" s="77">
        <f>IF(Dane!$E$3=1,AP670,IF(Dane!$E$3=2,AV670,AX670))</f>
        <v>0</v>
      </c>
      <c r="AH670" s="77">
        <f>IF(Dane!$E$3=1,BA670,IF(Dane!$E$3=2,BG670,BI670))</f>
        <v>0</v>
      </c>
      <c r="AI670" s="77">
        <f>IF(Dane!$E$3=1,BB670,IF(Dane!$E$3=2,BH670,BJ670))</f>
        <v>0</v>
      </c>
      <c r="AJ670" s="77">
        <f>IF(Dane!$E$3=1,BM670,IF(Dane!$E$3=2,BS670,BU670))</f>
        <v>0</v>
      </c>
      <c r="AK670" s="77">
        <f>IF(Dane!$E$3=1,BN670,IF(Dane!$E$3=2,BT670,BV670))</f>
        <v>0</v>
      </c>
      <c r="AL670" s="24">
        <f t="shared" si="325"/>
        <v>0</v>
      </c>
      <c r="AM670" s="24">
        <f t="shared" si="326"/>
        <v>0</v>
      </c>
      <c r="AN670" s="24"/>
      <c r="AO670" s="24">
        <f t="shared" si="311"/>
        <v>0</v>
      </c>
      <c r="AP670" s="24">
        <f t="shared" si="327"/>
        <v>0</v>
      </c>
      <c r="AQ670" s="24">
        <f t="shared" si="312"/>
        <v>0</v>
      </c>
      <c r="AR670" s="24">
        <f t="shared" si="313"/>
        <v>0</v>
      </c>
      <c r="AS670" s="24">
        <f t="shared" si="314"/>
        <v>0</v>
      </c>
      <c r="AT670" s="24">
        <f t="shared" si="328"/>
        <v>0</v>
      </c>
      <c r="AU670" s="24">
        <f t="shared" si="337"/>
        <v>0</v>
      </c>
      <c r="AV670" s="24">
        <v>0</v>
      </c>
      <c r="AW670" s="24">
        <f t="shared" si="340"/>
        <v>0</v>
      </c>
      <c r="AX670" s="24">
        <v>0</v>
      </c>
      <c r="AY670" s="24">
        <f t="shared" si="329"/>
        <v>0</v>
      </c>
      <c r="AZ670" s="24">
        <f t="shared" si="330"/>
        <v>0</v>
      </c>
      <c r="BA670" s="24">
        <f t="shared" si="315"/>
        <v>0</v>
      </c>
      <c r="BB670" s="24">
        <f t="shared" si="316"/>
        <v>0</v>
      </c>
      <c r="BC670" s="24">
        <f t="shared" si="317"/>
        <v>0</v>
      </c>
      <c r="BD670" s="24">
        <f t="shared" si="318"/>
        <v>0</v>
      </c>
      <c r="BE670" s="24">
        <f t="shared" si="319"/>
        <v>0</v>
      </c>
      <c r="BF670" s="24">
        <f t="shared" si="331"/>
        <v>0</v>
      </c>
      <c r="BG670" s="24">
        <f t="shared" si="338"/>
        <v>0</v>
      </c>
      <c r="BH670" s="24">
        <v>0</v>
      </c>
      <c r="BI670" s="24">
        <f t="shared" si="332"/>
        <v>0</v>
      </c>
      <c r="BJ670" s="24">
        <v>0</v>
      </c>
      <c r="BK670" s="24">
        <f t="shared" si="333"/>
        <v>0</v>
      </c>
      <c r="BL670" s="24">
        <f t="shared" si="334"/>
        <v>0</v>
      </c>
      <c r="BM670" s="24">
        <f t="shared" si="320"/>
        <v>0</v>
      </c>
      <c r="BN670" s="24">
        <f t="shared" si="321"/>
        <v>0</v>
      </c>
      <c r="BO670" s="24">
        <f t="shared" si="322"/>
        <v>0</v>
      </c>
      <c r="BP670" s="24">
        <f t="shared" si="323"/>
        <v>0</v>
      </c>
      <c r="BQ670" s="24">
        <f t="shared" si="324"/>
        <v>0</v>
      </c>
      <c r="BR670" s="24">
        <f t="shared" si="335"/>
        <v>0</v>
      </c>
      <c r="BS670" s="24">
        <f t="shared" si="339"/>
        <v>0</v>
      </c>
      <c r="BT670" s="24">
        <v>0</v>
      </c>
      <c r="BU670" s="24">
        <f t="shared" si="336"/>
        <v>0</v>
      </c>
      <c r="BV670" s="24">
        <v>0</v>
      </c>
    </row>
    <row r="671" spans="1:74">
      <c r="A671" s="87">
        <v>662</v>
      </c>
      <c r="B671" s="1"/>
      <c r="C671" s="1"/>
      <c r="D671" s="2"/>
      <c r="E671" s="3"/>
      <c r="F671" s="4"/>
      <c r="G671" s="5"/>
      <c r="H671" s="4"/>
      <c r="I671" s="5"/>
      <c r="J671" s="6"/>
      <c r="K671" s="5"/>
      <c r="L671" s="5"/>
      <c r="M671" s="5"/>
      <c r="N671" s="7"/>
      <c r="O671" s="38"/>
      <c r="P671" s="5"/>
      <c r="Q671" s="5"/>
      <c r="R671" s="7"/>
      <c r="S671" s="38"/>
      <c r="T671" s="5"/>
      <c r="U671" s="5"/>
      <c r="V671" s="55"/>
      <c r="W671" s="38"/>
      <c r="X671" s="5"/>
      <c r="Y671" s="5"/>
      <c r="Z671" s="55"/>
      <c r="AA671" s="36">
        <f>IF(Dane!$E$3=1,AO671+BA671+BM671,IF(Dane!$E$3=2,AU671+BG671+BS671,AW671+BI671+BU671))</f>
        <v>0</v>
      </c>
      <c r="AB671" s="16">
        <f>IF(Dane!$E$3=1,AP671+BB671+BN671,IF(Dane!$E$3=2,AV671+BH671+BT671,AX671+BJ671+BV671))</f>
        <v>0</v>
      </c>
      <c r="AC671" s="16">
        <f>IF(((K671*Dane!$C$9)-AA671)&lt;0,0,(K671*Dane!$C$9)-AA671)</f>
        <v>0</v>
      </c>
      <c r="AD671" s="37">
        <f>IFERROR(IF(((L671*Dane!$C$9)-AB671)&lt;0,0,(L671*Dane!$C$9)-AB671),0)</f>
        <v>0</v>
      </c>
      <c r="AE671" s="97"/>
      <c r="AF671" s="77">
        <f>IF(Dane!$E$3=1,AO671,IF(Dane!$E$3=2,AU671,AW671))</f>
        <v>0</v>
      </c>
      <c r="AG671" s="77">
        <f>IF(Dane!$E$3=1,AP671,IF(Dane!$E$3=2,AV671,AX671))</f>
        <v>0</v>
      </c>
      <c r="AH671" s="77">
        <f>IF(Dane!$E$3=1,BA671,IF(Dane!$E$3=2,BG671,BI671))</f>
        <v>0</v>
      </c>
      <c r="AI671" s="77">
        <f>IF(Dane!$E$3=1,BB671,IF(Dane!$E$3=2,BH671,BJ671))</f>
        <v>0</v>
      </c>
      <c r="AJ671" s="77">
        <f>IF(Dane!$E$3=1,BM671,IF(Dane!$E$3=2,BS671,BU671))</f>
        <v>0</v>
      </c>
      <c r="AK671" s="77">
        <f>IF(Dane!$E$3=1,BN671,IF(Dane!$E$3=2,BT671,BV671))</f>
        <v>0</v>
      </c>
      <c r="AL671" s="24">
        <f t="shared" si="325"/>
        <v>0</v>
      </c>
      <c r="AM671" s="24">
        <f t="shared" si="326"/>
        <v>0</v>
      </c>
      <c r="AN671" s="24"/>
      <c r="AO671" s="24">
        <f t="shared" si="311"/>
        <v>0</v>
      </c>
      <c r="AP671" s="24">
        <f t="shared" si="327"/>
        <v>0</v>
      </c>
      <c r="AQ671" s="24">
        <f t="shared" si="312"/>
        <v>0</v>
      </c>
      <c r="AR671" s="24">
        <f t="shared" si="313"/>
        <v>0</v>
      </c>
      <c r="AS671" s="24">
        <f t="shared" si="314"/>
        <v>0</v>
      </c>
      <c r="AT671" s="24">
        <f t="shared" si="328"/>
        <v>0</v>
      </c>
      <c r="AU671" s="24">
        <f t="shared" si="337"/>
        <v>0</v>
      </c>
      <c r="AV671" s="24">
        <v>0</v>
      </c>
      <c r="AW671" s="24">
        <f t="shared" si="340"/>
        <v>0</v>
      </c>
      <c r="AX671" s="24">
        <v>0</v>
      </c>
      <c r="AY671" s="24">
        <f t="shared" si="329"/>
        <v>0</v>
      </c>
      <c r="AZ671" s="24">
        <f t="shared" si="330"/>
        <v>0</v>
      </c>
      <c r="BA671" s="24">
        <f t="shared" si="315"/>
        <v>0</v>
      </c>
      <c r="BB671" s="24">
        <f t="shared" si="316"/>
        <v>0</v>
      </c>
      <c r="BC671" s="24">
        <f t="shared" si="317"/>
        <v>0</v>
      </c>
      <c r="BD671" s="24">
        <f t="shared" si="318"/>
        <v>0</v>
      </c>
      <c r="BE671" s="24">
        <f t="shared" si="319"/>
        <v>0</v>
      </c>
      <c r="BF671" s="24">
        <f t="shared" si="331"/>
        <v>0</v>
      </c>
      <c r="BG671" s="24">
        <f t="shared" si="338"/>
        <v>0</v>
      </c>
      <c r="BH671" s="24">
        <v>0</v>
      </c>
      <c r="BI671" s="24">
        <f t="shared" si="332"/>
        <v>0</v>
      </c>
      <c r="BJ671" s="24">
        <v>0</v>
      </c>
      <c r="BK671" s="24">
        <f t="shared" si="333"/>
        <v>0</v>
      </c>
      <c r="BL671" s="24">
        <f t="shared" si="334"/>
        <v>0</v>
      </c>
      <c r="BM671" s="24">
        <f t="shared" si="320"/>
        <v>0</v>
      </c>
      <c r="BN671" s="24">
        <f t="shared" si="321"/>
        <v>0</v>
      </c>
      <c r="BO671" s="24">
        <f t="shared" si="322"/>
        <v>0</v>
      </c>
      <c r="BP671" s="24">
        <f t="shared" si="323"/>
        <v>0</v>
      </c>
      <c r="BQ671" s="24">
        <f t="shared" si="324"/>
        <v>0</v>
      </c>
      <c r="BR671" s="24">
        <f t="shared" si="335"/>
        <v>0</v>
      </c>
      <c r="BS671" s="24">
        <f t="shared" si="339"/>
        <v>0</v>
      </c>
      <c r="BT671" s="24">
        <v>0</v>
      </c>
      <c r="BU671" s="24">
        <f t="shared" si="336"/>
        <v>0</v>
      </c>
      <c r="BV671" s="24">
        <v>0</v>
      </c>
    </row>
    <row r="672" spans="1:74">
      <c r="A672" s="87">
        <v>663</v>
      </c>
      <c r="B672" s="1"/>
      <c r="C672" s="1"/>
      <c r="D672" s="2"/>
      <c r="E672" s="3"/>
      <c r="F672" s="4"/>
      <c r="G672" s="5"/>
      <c r="H672" s="4"/>
      <c r="I672" s="5"/>
      <c r="J672" s="6"/>
      <c r="K672" s="5"/>
      <c r="L672" s="5"/>
      <c r="M672" s="5"/>
      <c r="N672" s="7"/>
      <c r="O672" s="38"/>
      <c r="P672" s="5"/>
      <c r="Q672" s="5"/>
      <c r="R672" s="7"/>
      <c r="S672" s="38"/>
      <c r="T672" s="5"/>
      <c r="U672" s="5"/>
      <c r="V672" s="55"/>
      <c r="W672" s="38"/>
      <c r="X672" s="5"/>
      <c r="Y672" s="5"/>
      <c r="Z672" s="55"/>
      <c r="AA672" s="36">
        <f>IF(Dane!$E$3=1,AO672+BA672+BM672,IF(Dane!$E$3=2,AU672+BG672+BS672,AW672+BI672+BU672))</f>
        <v>0</v>
      </c>
      <c r="AB672" s="16">
        <f>IF(Dane!$E$3=1,AP672+BB672+BN672,IF(Dane!$E$3=2,AV672+BH672+BT672,AX672+BJ672+BV672))</f>
        <v>0</v>
      </c>
      <c r="AC672" s="16">
        <f>IF(((K672*Dane!$C$9)-AA672)&lt;0,0,(K672*Dane!$C$9)-AA672)</f>
        <v>0</v>
      </c>
      <c r="AD672" s="37">
        <f>IFERROR(IF(((L672*Dane!$C$9)-AB672)&lt;0,0,(L672*Dane!$C$9)-AB672),0)</f>
        <v>0</v>
      </c>
      <c r="AE672" s="97"/>
      <c r="AF672" s="77">
        <f>IF(Dane!$E$3=1,AO672,IF(Dane!$E$3=2,AU672,AW672))</f>
        <v>0</v>
      </c>
      <c r="AG672" s="77">
        <f>IF(Dane!$E$3=1,AP672,IF(Dane!$E$3=2,AV672,AX672))</f>
        <v>0</v>
      </c>
      <c r="AH672" s="77">
        <f>IF(Dane!$E$3=1,BA672,IF(Dane!$E$3=2,BG672,BI672))</f>
        <v>0</v>
      </c>
      <c r="AI672" s="77">
        <f>IF(Dane!$E$3=1,BB672,IF(Dane!$E$3=2,BH672,BJ672))</f>
        <v>0</v>
      </c>
      <c r="AJ672" s="77">
        <f>IF(Dane!$E$3=1,BM672,IF(Dane!$E$3=2,BS672,BU672))</f>
        <v>0</v>
      </c>
      <c r="AK672" s="77">
        <f>IF(Dane!$E$3=1,BN672,IF(Dane!$E$3=2,BT672,BV672))</f>
        <v>0</v>
      </c>
      <c r="AL672" s="24">
        <f t="shared" si="325"/>
        <v>0</v>
      </c>
      <c r="AM672" s="24">
        <f t="shared" si="326"/>
        <v>0</v>
      </c>
      <c r="AN672" s="24"/>
      <c r="AO672" s="24">
        <f t="shared" si="311"/>
        <v>0</v>
      </c>
      <c r="AP672" s="24">
        <f t="shared" si="327"/>
        <v>0</v>
      </c>
      <c r="AQ672" s="24">
        <f t="shared" si="312"/>
        <v>0</v>
      </c>
      <c r="AR672" s="24">
        <f t="shared" si="313"/>
        <v>0</v>
      </c>
      <c r="AS672" s="24">
        <f t="shared" si="314"/>
        <v>0</v>
      </c>
      <c r="AT672" s="24">
        <f t="shared" si="328"/>
        <v>0</v>
      </c>
      <c r="AU672" s="24">
        <f t="shared" si="337"/>
        <v>0</v>
      </c>
      <c r="AV672" s="24">
        <v>0</v>
      </c>
      <c r="AW672" s="24">
        <f t="shared" si="340"/>
        <v>0</v>
      </c>
      <c r="AX672" s="24">
        <v>0</v>
      </c>
      <c r="AY672" s="24">
        <f t="shared" si="329"/>
        <v>0</v>
      </c>
      <c r="AZ672" s="24">
        <f t="shared" si="330"/>
        <v>0</v>
      </c>
      <c r="BA672" s="24">
        <f t="shared" si="315"/>
        <v>0</v>
      </c>
      <c r="BB672" s="24">
        <f t="shared" si="316"/>
        <v>0</v>
      </c>
      <c r="BC672" s="24">
        <f t="shared" si="317"/>
        <v>0</v>
      </c>
      <c r="BD672" s="24">
        <f t="shared" si="318"/>
        <v>0</v>
      </c>
      <c r="BE672" s="24">
        <f t="shared" si="319"/>
        <v>0</v>
      </c>
      <c r="BF672" s="24">
        <f t="shared" si="331"/>
        <v>0</v>
      </c>
      <c r="BG672" s="24">
        <f t="shared" si="338"/>
        <v>0</v>
      </c>
      <c r="BH672" s="24">
        <v>0</v>
      </c>
      <c r="BI672" s="24">
        <f t="shared" si="332"/>
        <v>0</v>
      </c>
      <c r="BJ672" s="24">
        <v>0</v>
      </c>
      <c r="BK672" s="24">
        <f t="shared" si="333"/>
        <v>0</v>
      </c>
      <c r="BL672" s="24">
        <f t="shared" si="334"/>
        <v>0</v>
      </c>
      <c r="BM672" s="24">
        <f t="shared" si="320"/>
        <v>0</v>
      </c>
      <c r="BN672" s="24">
        <f t="shared" si="321"/>
        <v>0</v>
      </c>
      <c r="BO672" s="24">
        <f t="shared" si="322"/>
        <v>0</v>
      </c>
      <c r="BP672" s="24">
        <f t="shared" si="323"/>
        <v>0</v>
      </c>
      <c r="BQ672" s="24">
        <f t="shared" si="324"/>
        <v>0</v>
      </c>
      <c r="BR672" s="24">
        <f t="shared" si="335"/>
        <v>0</v>
      </c>
      <c r="BS672" s="24">
        <f t="shared" si="339"/>
        <v>0</v>
      </c>
      <c r="BT672" s="24">
        <v>0</v>
      </c>
      <c r="BU672" s="24">
        <f t="shared" si="336"/>
        <v>0</v>
      </c>
      <c r="BV672" s="24">
        <v>0</v>
      </c>
    </row>
    <row r="673" spans="1:74">
      <c r="A673" s="87">
        <v>664</v>
      </c>
      <c r="B673" s="1"/>
      <c r="C673" s="1"/>
      <c r="D673" s="2"/>
      <c r="E673" s="3"/>
      <c r="F673" s="4"/>
      <c r="G673" s="5"/>
      <c r="H673" s="4"/>
      <c r="I673" s="5"/>
      <c r="J673" s="6"/>
      <c r="K673" s="5"/>
      <c r="L673" s="5"/>
      <c r="M673" s="5"/>
      <c r="N673" s="7"/>
      <c r="O673" s="38"/>
      <c r="P673" s="5"/>
      <c r="Q673" s="5"/>
      <c r="R673" s="7"/>
      <c r="S673" s="38"/>
      <c r="T673" s="5"/>
      <c r="U673" s="5"/>
      <c r="V673" s="55"/>
      <c r="W673" s="38"/>
      <c r="X673" s="5"/>
      <c r="Y673" s="5"/>
      <c r="Z673" s="55"/>
      <c r="AA673" s="36">
        <f>IF(Dane!$E$3=1,AO673+BA673+BM673,IF(Dane!$E$3=2,AU673+BG673+BS673,AW673+BI673+BU673))</f>
        <v>0</v>
      </c>
      <c r="AB673" s="16">
        <f>IF(Dane!$E$3=1,AP673+BB673+BN673,IF(Dane!$E$3=2,AV673+BH673+BT673,AX673+BJ673+BV673))</f>
        <v>0</v>
      </c>
      <c r="AC673" s="16">
        <f>IF(((K673*Dane!$C$9)-AA673)&lt;0,0,(K673*Dane!$C$9)-AA673)</f>
        <v>0</v>
      </c>
      <c r="AD673" s="37">
        <f>IFERROR(IF(((L673*Dane!$C$9)-AB673)&lt;0,0,(L673*Dane!$C$9)-AB673),0)</f>
        <v>0</v>
      </c>
      <c r="AE673" s="97"/>
      <c r="AF673" s="77">
        <f>IF(Dane!$E$3=1,AO673,IF(Dane!$E$3=2,AU673,AW673))</f>
        <v>0</v>
      </c>
      <c r="AG673" s="77">
        <f>IF(Dane!$E$3=1,AP673,IF(Dane!$E$3=2,AV673,AX673))</f>
        <v>0</v>
      </c>
      <c r="AH673" s="77">
        <f>IF(Dane!$E$3=1,BA673,IF(Dane!$E$3=2,BG673,BI673))</f>
        <v>0</v>
      </c>
      <c r="AI673" s="77">
        <f>IF(Dane!$E$3=1,BB673,IF(Dane!$E$3=2,BH673,BJ673))</f>
        <v>0</v>
      </c>
      <c r="AJ673" s="77">
        <f>IF(Dane!$E$3=1,BM673,IF(Dane!$E$3=2,BS673,BU673))</f>
        <v>0</v>
      </c>
      <c r="AK673" s="77">
        <f>IF(Dane!$E$3=1,BN673,IF(Dane!$E$3=2,BT673,BV673))</f>
        <v>0</v>
      </c>
      <c r="AL673" s="24">
        <f t="shared" si="325"/>
        <v>0</v>
      </c>
      <c r="AM673" s="24">
        <f t="shared" si="326"/>
        <v>0</v>
      </c>
      <c r="AN673" s="24"/>
      <c r="AO673" s="24">
        <f t="shared" si="311"/>
        <v>0</v>
      </c>
      <c r="AP673" s="24">
        <f t="shared" si="327"/>
        <v>0</v>
      </c>
      <c r="AQ673" s="24">
        <f t="shared" si="312"/>
        <v>0</v>
      </c>
      <c r="AR673" s="24">
        <f t="shared" si="313"/>
        <v>0</v>
      </c>
      <c r="AS673" s="24">
        <f t="shared" si="314"/>
        <v>0</v>
      </c>
      <c r="AT673" s="24">
        <f t="shared" si="328"/>
        <v>0</v>
      </c>
      <c r="AU673" s="24">
        <f t="shared" si="337"/>
        <v>0</v>
      </c>
      <c r="AV673" s="24">
        <v>0</v>
      </c>
      <c r="AW673" s="24">
        <f t="shared" si="340"/>
        <v>0</v>
      </c>
      <c r="AX673" s="24">
        <v>0</v>
      </c>
      <c r="AY673" s="24">
        <f t="shared" si="329"/>
        <v>0</v>
      </c>
      <c r="AZ673" s="24">
        <f t="shared" si="330"/>
        <v>0</v>
      </c>
      <c r="BA673" s="24">
        <f t="shared" si="315"/>
        <v>0</v>
      </c>
      <c r="BB673" s="24">
        <f t="shared" si="316"/>
        <v>0</v>
      </c>
      <c r="BC673" s="24">
        <f t="shared" si="317"/>
        <v>0</v>
      </c>
      <c r="BD673" s="24">
        <f t="shared" si="318"/>
        <v>0</v>
      </c>
      <c r="BE673" s="24">
        <f t="shared" si="319"/>
        <v>0</v>
      </c>
      <c r="BF673" s="24">
        <f t="shared" si="331"/>
        <v>0</v>
      </c>
      <c r="BG673" s="24">
        <f t="shared" si="338"/>
        <v>0</v>
      </c>
      <c r="BH673" s="24">
        <v>0</v>
      </c>
      <c r="BI673" s="24">
        <f t="shared" si="332"/>
        <v>0</v>
      </c>
      <c r="BJ673" s="24">
        <v>0</v>
      </c>
      <c r="BK673" s="24">
        <f t="shared" si="333"/>
        <v>0</v>
      </c>
      <c r="BL673" s="24">
        <f t="shared" si="334"/>
        <v>0</v>
      </c>
      <c r="BM673" s="24">
        <f t="shared" si="320"/>
        <v>0</v>
      </c>
      <c r="BN673" s="24">
        <f t="shared" si="321"/>
        <v>0</v>
      </c>
      <c r="BO673" s="24">
        <f t="shared" si="322"/>
        <v>0</v>
      </c>
      <c r="BP673" s="24">
        <f t="shared" si="323"/>
        <v>0</v>
      </c>
      <c r="BQ673" s="24">
        <f t="shared" si="324"/>
        <v>0</v>
      </c>
      <c r="BR673" s="24">
        <f t="shared" si="335"/>
        <v>0</v>
      </c>
      <c r="BS673" s="24">
        <f t="shared" si="339"/>
        <v>0</v>
      </c>
      <c r="BT673" s="24">
        <v>0</v>
      </c>
      <c r="BU673" s="24">
        <f t="shared" si="336"/>
        <v>0</v>
      </c>
      <c r="BV673" s="24">
        <v>0</v>
      </c>
    </row>
    <row r="674" spans="1:74">
      <c r="A674" s="87">
        <v>665</v>
      </c>
      <c r="B674" s="1"/>
      <c r="C674" s="1"/>
      <c r="D674" s="2"/>
      <c r="E674" s="3"/>
      <c r="F674" s="4"/>
      <c r="G674" s="5"/>
      <c r="H674" s="4"/>
      <c r="I674" s="5"/>
      <c r="J674" s="6"/>
      <c r="K674" s="5"/>
      <c r="L674" s="5"/>
      <c r="M674" s="5"/>
      <c r="N674" s="7"/>
      <c r="O674" s="38"/>
      <c r="P674" s="5"/>
      <c r="Q674" s="5"/>
      <c r="R674" s="7"/>
      <c r="S674" s="38"/>
      <c r="T674" s="5"/>
      <c r="U674" s="5"/>
      <c r="V674" s="55"/>
      <c r="W674" s="38"/>
      <c r="X674" s="5"/>
      <c r="Y674" s="5"/>
      <c r="Z674" s="55"/>
      <c r="AA674" s="36">
        <f>IF(Dane!$E$3=1,AO674+BA674+BM674,IF(Dane!$E$3=2,AU674+BG674+BS674,AW674+BI674+BU674))</f>
        <v>0</v>
      </c>
      <c r="AB674" s="16">
        <f>IF(Dane!$E$3=1,AP674+BB674+BN674,IF(Dane!$E$3=2,AV674+BH674+BT674,AX674+BJ674+BV674))</f>
        <v>0</v>
      </c>
      <c r="AC674" s="16">
        <f>IF(((K674*Dane!$C$9)-AA674)&lt;0,0,(K674*Dane!$C$9)-AA674)</f>
        <v>0</v>
      </c>
      <c r="AD674" s="37">
        <f>IFERROR(IF(((L674*Dane!$C$9)-AB674)&lt;0,0,(L674*Dane!$C$9)-AB674),0)</f>
        <v>0</v>
      </c>
      <c r="AE674" s="97"/>
      <c r="AF674" s="77">
        <f>IF(Dane!$E$3=1,AO674,IF(Dane!$E$3=2,AU674,AW674))</f>
        <v>0</v>
      </c>
      <c r="AG674" s="77">
        <f>IF(Dane!$E$3=1,AP674,IF(Dane!$E$3=2,AV674,AX674))</f>
        <v>0</v>
      </c>
      <c r="AH674" s="77">
        <f>IF(Dane!$E$3=1,BA674,IF(Dane!$E$3=2,BG674,BI674))</f>
        <v>0</v>
      </c>
      <c r="AI674" s="77">
        <f>IF(Dane!$E$3=1,BB674,IF(Dane!$E$3=2,BH674,BJ674))</f>
        <v>0</v>
      </c>
      <c r="AJ674" s="77">
        <f>IF(Dane!$E$3=1,BM674,IF(Dane!$E$3=2,BS674,BU674))</f>
        <v>0</v>
      </c>
      <c r="AK674" s="77">
        <f>IF(Dane!$E$3=1,BN674,IF(Dane!$E$3=2,BT674,BV674))</f>
        <v>0</v>
      </c>
      <c r="AL674" s="24">
        <f t="shared" si="325"/>
        <v>0</v>
      </c>
      <c r="AM674" s="24">
        <f t="shared" si="326"/>
        <v>0</v>
      </c>
      <c r="AN674" s="24"/>
      <c r="AO674" s="24">
        <f t="shared" si="311"/>
        <v>0</v>
      </c>
      <c r="AP674" s="24">
        <f t="shared" si="327"/>
        <v>0</v>
      </c>
      <c r="AQ674" s="24">
        <f t="shared" si="312"/>
        <v>0</v>
      </c>
      <c r="AR674" s="24">
        <f t="shared" si="313"/>
        <v>0</v>
      </c>
      <c r="AS674" s="24">
        <f t="shared" si="314"/>
        <v>0</v>
      </c>
      <c r="AT674" s="24">
        <f t="shared" si="328"/>
        <v>0</v>
      </c>
      <c r="AU674" s="24">
        <f t="shared" si="337"/>
        <v>0</v>
      </c>
      <c r="AV674" s="24">
        <v>0</v>
      </c>
      <c r="AW674" s="24">
        <f t="shared" si="340"/>
        <v>0</v>
      </c>
      <c r="AX674" s="24">
        <v>0</v>
      </c>
      <c r="AY674" s="24">
        <f t="shared" si="329"/>
        <v>0</v>
      </c>
      <c r="AZ674" s="24">
        <f t="shared" si="330"/>
        <v>0</v>
      </c>
      <c r="BA674" s="24">
        <f t="shared" si="315"/>
        <v>0</v>
      </c>
      <c r="BB674" s="24">
        <f t="shared" si="316"/>
        <v>0</v>
      </c>
      <c r="BC674" s="24">
        <f t="shared" si="317"/>
        <v>0</v>
      </c>
      <c r="BD674" s="24">
        <f t="shared" si="318"/>
        <v>0</v>
      </c>
      <c r="BE674" s="24">
        <f t="shared" si="319"/>
        <v>0</v>
      </c>
      <c r="BF674" s="24">
        <f t="shared" si="331"/>
        <v>0</v>
      </c>
      <c r="BG674" s="24">
        <f t="shared" si="338"/>
        <v>0</v>
      </c>
      <c r="BH674" s="24">
        <v>0</v>
      </c>
      <c r="BI674" s="24">
        <f t="shared" si="332"/>
        <v>0</v>
      </c>
      <c r="BJ674" s="24">
        <v>0</v>
      </c>
      <c r="BK674" s="24">
        <f t="shared" si="333"/>
        <v>0</v>
      </c>
      <c r="BL674" s="24">
        <f t="shared" si="334"/>
        <v>0</v>
      </c>
      <c r="BM674" s="24">
        <f t="shared" si="320"/>
        <v>0</v>
      </c>
      <c r="BN674" s="24">
        <f t="shared" si="321"/>
        <v>0</v>
      </c>
      <c r="BO674" s="24">
        <f t="shared" si="322"/>
        <v>0</v>
      </c>
      <c r="BP674" s="24">
        <f t="shared" si="323"/>
        <v>0</v>
      </c>
      <c r="BQ674" s="24">
        <f t="shared" si="324"/>
        <v>0</v>
      </c>
      <c r="BR674" s="24">
        <f t="shared" si="335"/>
        <v>0</v>
      </c>
      <c r="BS674" s="24">
        <f t="shared" si="339"/>
        <v>0</v>
      </c>
      <c r="BT674" s="24">
        <v>0</v>
      </c>
      <c r="BU674" s="24">
        <f t="shared" si="336"/>
        <v>0</v>
      </c>
      <c r="BV674" s="24">
        <v>0</v>
      </c>
    </row>
    <row r="675" spans="1:74">
      <c r="A675" s="87">
        <v>666</v>
      </c>
      <c r="B675" s="1"/>
      <c r="C675" s="1"/>
      <c r="D675" s="2"/>
      <c r="E675" s="3"/>
      <c r="F675" s="4"/>
      <c r="G675" s="5"/>
      <c r="H675" s="4"/>
      <c r="I675" s="5"/>
      <c r="J675" s="6"/>
      <c r="K675" s="5"/>
      <c r="L675" s="5"/>
      <c r="M675" s="5"/>
      <c r="N675" s="7"/>
      <c r="O675" s="38"/>
      <c r="P675" s="5"/>
      <c r="Q675" s="5"/>
      <c r="R675" s="7"/>
      <c r="S675" s="38"/>
      <c r="T675" s="5"/>
      <c r="U675" s="5"/>
      <c r="V675" s="55"/>
      <c r="W675" s="38"/>
      <c r="X675" s="5"/>
      <c r="Y675" s="5"/>
      <c r="Z675" s="55"/>
      <c r="AA675" s="36">
        <f>IF(Dane!$E$3=1,AO675+BA675+BM675,IF(Dane!$E$3=2,AU675+BG675+BS675,AW675+BI675+BU675))</f>
        <v>0</v>
      </c>
      <c r="AB675" s="16">
        <f>IF(Dane!$E$3=1,AP675+BB675+BN675,IF(Dane!$E$3=2,AV675+BH675+BT675,AX675+BJ675+BV675))</f>
        <v>0</v>
      </c>
      <c r="AC675" s="16">
        <f>IF(((K675*Dane!$C$9)-AA675)&lt;0,0,(K675*Dane!$C$9)-AA675)</f>
        <v>0</v>
      </c>
      <c r="AD675" s="37">
        <f>IFERROR(IF(((L675*Dane!$C$9)-AB675)&lt;0,0,(L675*Dane!$C$9)-AB675),0)</f>
        <v>0</v>
      </c>
      <c r="AE675" s="97"/>
      <c r="AF675" s="77">
        <f>IF(Dane!$E$3=1,AO675,IF(Dane!$E$3=2,AU675,AW675))</f>
        <v>0</v>
      </c>
      <c r="AG675" s="77">
        <f>IF(Dane!$E$3=1,AP675,IF(Dane!$E$3=2,AV675,AX675))</f>
        <v>0</v>
      </c>
      <c r="AH675" s="77">
        <f>IF(Dane!$E$3=1,BA675,IF(Dane!$E$3=2,BG675,BI675))</f>
        <v>0</v>
      </c>
      <c r="AI675" s="77">
        <f>IF(Dane!$E$3=1,BB675,IF(Dane!$E$3=2,BH675,BJ675))</f>
        <v>0</v>
      </c>
      <c r="AJ675" s="77">
        <f>IF(Dane!$E$3=1,BM675,IF(Dane!$E$3=2,BS675,BU675))</f>
        <v>0</v>
      </c>
      <c r="AK675" s="77">
        <f>IF(Dane!$E$3=1,BN675,IF(Dane!$E$3=2,BT675,BV675))</f>
        <v>0</v>
      </c>
      <c r="AL675" s="24">
        <f t="shared" si="325"/>
        <v>0</v>
      </c>
      <c r="AM675" s="24">
        <f t="shared" si="326"/>
        <v>0</v>
      </c>
      <c r="AN675" s="24"/>
      <c r="AO675" s="24">
        <f t="shared" si="311"/>
        <v>0</v>
      </c>
      <c r="AP675" s="24">
        <f t="shared" si="327"/>
        <v>0</v>
      </c>
      <c r="AQ675" s="24">
        <f t="shared" si="312"/>
        <v>0</v>
      </c>
      <c r="AR675" s="24">
        <f t="shared" si="313"/>
        <v>0</v>
      </c>
      <c r="AS675" s="24">
        <f t="shared" si="314"/>
        <v>0</v>
      </c>
      <c r="AT675" s="24">
        <f t="shared" si="328"/>
        <v>0</v>
      </c>
      <c r="AU675" s="24">
        <f t="shared" si="337"/>
        <v>0</v>
      </c>
      <c r="AV675" s="24">
        <v>0</v>
      </c>
      <c r="AW675" s="24">
        <f t="shared" si="340"/>
        <v>0</v>
      </c>
      <c r="AX675" s="24">
        <v>0</v>
      </c>
      <c r="AY675" s="24">
        <f t="shared" si="329"/>
        <v>0</v>
      </c>
      <c r="AZ675" s="24">
        <f t="shared" si="330"/>
        <v>0</v>
      </c>
      <c r="BA675" s="24">
        <f t="shared" si="315"/>
        <v>0</v>
      </c>
      <c r="BB675" s="24">
        <f t="shared" si="316"/>
        <v>0</v>
      </c>
      <c r="BC675" s="24">
        <f t="shared" si="317"/>
        <v>0</v>
      </c>
      <c r="BD675" s="24">
        <f t="shared" si="318"/>
        <v>0</v>
      </c>
      <c r="BE675" s="24">
        <f t="shared" si="319"/>
        <v>0</v>
      </c>
      <c r="BF675" s="24">
        <f t="shared" si="331"/>
        <v>0</v>
      </c>
      <c r="BG675" s="24">
        <f t="shared" si="338"/>
        <v>0</v>
      </c>
      <c r="BH675" s="24">
        <v>0</v>
      </c>
      <c r="BI675" s="24">
        <f t="shared" si="332"/>
        <v>0</v>
      </c>
      <c r="BJ675" s="24">
        <v>0</v>
      </c>
      <c r="BK675" s="24">
        <f t="shared" si="333"/>
        <v>0</v>
      </c>
      <c r="BL675" s="24">
        <f t="shared" si="334"/>
        <v>0</v>
      </c>
      <c r="BM675" s="24">
        <f t="shared" si="320"/>
        <v>0</v>
      </c>
      <c r="BN675" s="24">
        <f t="shared" si="321"/>
        <v>0</v>
      </c>
      <c r="BO675" s="24">
        <f t="shared" si="322"/>
        <v>0</v>
      </c>
      <c r="BP675" s="24">
        <f t="shared" si="323"/>
        <v>0</v>
      </c>
      <c r="BQ675" s="24">
        <f t="shared" si="324"/>
        <v>0</v>
      </c>
      <c r="BR675" s="24">
        <f t="shared" si="335"/>
        <v>0</v>
      </c>
      <c r="BS675" s="24">
        <f t="shared" si="339"/>
        <v>0</v>
      </c>
      <c r="BT675" s="24">
        <v>0</v>
      </c>
      <c r="BU675" s="24">
        <f t="shared" si="336"/>
        <v>0</v>
      </c>
      <c r="BV675" s="24">
        <v>0</v>
      </c>
    </row>
    <row r="676" spans="1:74">
      <c r="A676" s="87">
        <v>667</v>
      </c>
      <c r="B676" s="1"/>
      <c r="C676" s="1"/>
      <c r="D676" s="2"/>
      <c r="E676" s="3"/>
      <c r="F676" s="4"/>
      <c r="G676" s="5"/>
      <c r="H676" s="4"/>
      <c r="I676" s="5"/>
      <c r="J676" s="6"/>
      <c r="K676" s="5"/>
      <c r="L676" s="5"/>
      <c r="M676" s="5"/>
      <c r="N676" s="7"/>
      <c r="O676" s="38"/>
      <c r="P676" s="5"/>
      <c r="Q676" s="5"/>
      <c r="R676" s="7"/>
      <c r="S676" s="38"/>
      <c r="T676" s="5"/>
      <c r="U676" s="5"/>
      <c r="V676" s="55"/>
      <c r="W676" s="38"/>
      <c r="X676" s="5"/>
      <c r="Y676" s="5"/>
      <c r="Z676" s="55"/>
      <c r="AA676" s="36">
        <f>IF(Dane!$E$3=1,AO676+BA676+BM676,IF(Dane!$E$3=2,AU676+BG676+BS676,AW676+BI676+BU676))</f>
        <v>0</v>
      </c>
      <c r="AB676" s="16">
        <f>IF(Dane!$E$3=1,AP676+BB676+BN676,IF(Dane!$E$3=2,AV676+BH676+BT676,AX676+BJ676+BV676))</f>
        <v>0</v>
      </c>
      <c r="AC676" s="16">
        <f>IF(((K676*Dane!$C$9)-AA676)&lt;0,0,(K676*Dane!$C$9)-AA676)</f>
        <v>0</v>
      </c>
      <c r="AD676" s="37">
        <f>IFERROR(IF(((L676*Dane!$C$9)-AB676)&lt;0,0,(L676*Dane!$C$9)-AB676),0)</f>
        <v>0</v>
      </c>
      <c r="AE676" s="97"/>
      <c r="AF676" s="77">
        <f>IF(Dane!$E$3=1,AO676,IF(Dane!$E$3=2,AU676,AW676))</f>
        <v>0</v>
      </c>
      <c r="AG676" s="77">
        <f>IF(Dane!$E$3=1,AP676,IF(Dane!$E$3=2,AV676,AX676))</f>
        <v>0</v>
      </c>
      <c r="AH676" s="77">
        <f>IF(Dane!$E$3=1,BA676,IF(Dane!$E$3=2,BG676,BI676))</f>
        <v>0</v>
      </c>
      <c r="AI676" s="77">
        <f>IF(Dane!$E$3=1,BB676,IF(Dane!$E$3=2,BH676,BJ676))</f>
        <v>0</v>
      </c>
      <c r="AJ676" s="77">
        <f>IF(Dane!$E$3=1,BM676,IF(Dane!$E$3=2,BS676,BU676))</f>
        <v>0</v>
      </c>
      <c r="AK676" s="77">
        <f>IF(Dane!$E$3=1,BN676,IF(Dane!$E$3=2,BT676,BV676))</f>
        <v>0</v>
      </c>
      <c r="AL676" s="24">
        <f t="shared" si="325"/>
        <v>0</v>
      </c>
      <c r="AM676" s="24">
        <f t="shared" si="326"/>
        <v>0</v>
      </c>
      <c r="AN676" s="24"/>
      <c r="AO676" s="24">
        <f t="shared" si="311"/>
        <v>0</v>
      </c>
      <c r="AP676" s="24">
        <f t="shared" si="327"/>
        <v>0</v>
      </c>
      <c r="AQ676" s="24">
        <f t="shared" si="312"/>
        <v>0</v>
      </c>
      <c r="AR676" s="24">
        <f t="shared" si="313"/>
        <v>0</v>
      </c>
      <c r="AS676" s="24">
        <f t="shared" si="314"/>
        <v>0</v>
      </c>
      <c r="AT676" s="24">
        <f t="shared" si="328"/>
        <v>0</v>
      </c>
      <c r="AU676" s="24">
        <f t="shared" si="337"/>
        <v>0</v>
      </c>
      <c r="AV676" s="24">
        <v>0</v>
      </c>
      <c r="AW676" s="24">
        <f t="shared" si="340"/>
        <v>0</v>
      </c>
      <c r="AX676" s="24">
        <v>0</v>
      </c>
      <c r="AY676" s="24">
        <f t="shared" si="329"/>
        <v>0</v>
      </c>
      <c r="AZ676" s="24">
        <f t="shared" si="330"/>
        <v>0</v>
      </c>
      <c r="BA676" s="24">
        <f t="shared" si="315"/>
        <v>0</v>
      </c>
      <c r="BB676" s="24">
        <f t="shared" si="316"/>
        <v>0</v>
      </c>
      <c r="BC676" s="24">
        <f t="shared" si="317"/>
        <v>0</v>
      </c>
      <c r="BD676" s="24">
        <f t="shared" si="318"/>
        <v>0</v>
      </c>
      <c r="BE676" s="24">
        <f t="shared" si="319"/>
        <v>0</v>
      </c>
      <c r="BF676" s="24">
        <f t="shared" si="331"/>
        <v>0</v>
      </c>
      <c r="BG676" s="24">
        <f t="shared" si="338"/>
        <v>0</v>
      </c>
      <c r="BH676" s="24">
        <v>0</v>
      </c>
      <c r="BI676" s="24">
        <f t="shared" si="332"/>
        <v>0</v>
      </c>
      <c r="BJ676" s="24">
        <v>0</v>
      </c>
      <c r="BK676" s="24">
        <f t="shared" si="333"/>
        <v>0</v>
      </c>
      <c r="BL676" s="24">
        <f t="shared" si="334"/>
        <v>0</v>
      </c>
      <c r="BM676" s="24">
        <f t="shared" si="320"/>
        <v>0</v>
      </c>
      <c r="BN676" s="24">
        <f t="shared" si="321"/>
        <v>0</v>
      </c>
      <c r="BO676" s="24">
        <f t="shared" si="322"/>
        <v>0</v>
      </c>
      <c r="BP676" s="24">
        <f t="shared" si="323"/>
        <v>0</v>
      </c>
      <c r="BQ676" s="24">
        <f t="shared" si="324"/>
        <v>0</v>
      </c>
      <c r="BR676" s="24">
        <f t="shared" si="335"/>
        <v>0</v>
      </c>
      <c r="BS676" s="24">
        <f t="shared" si="339"/>
        <v>0</v>
      </c>
      <c r="BT676" s="24">
        <v>0</v>
      </c>
      <c r="BU676" s="24">
        <f t="shared" si="336"/>
        <v>0</v>
      </c>
      <c r="BV676" s="24">
        <v>0</v>
      </c>
    </row>
    <row r="677" spans="1:74">
      <c r="A677" s="87">
        <v>668</v>
      </c>
      <c r="B677" s="1"/>
      <c r="C677" s="1"/>
      <c r="D677" s="2"/>
      <c r="E677" s="3"/>
      <c r="F677" s="4"/>
      <c r="G677" s="5"/>
      <c r="H677" s="4"/>
      <c r="I677" s="5"/>
      <c r="J677" s="6"/>
      <c r="K677" s="5"/>
      <c r="L677" s="5"/>
      <c r="M677" s="5"/>
      <c r="N677" s="7"/>
      <c r="O677" s="38"/>
      <c r="P677" s="5"/>
      <c r="Q677" s="5"/>
      <c r="R677" s="7"/>
      <c r="S677" s="38"/>
      <c r="T677" s="5"/>
      <c r="U677" s="5"/>
      <c r="V677" s="55"/>
      <c r="W677" s="38"/>
      <c r="X677" s="5"/>
      <c r="Y677" s="5"/>
      <c r="Z677" s="55"/>
      <c r="AA677" s="36">
        <f>IF(Dane!$E$3=1,AO677+BA677+BM677,IF(Dane!$E$3=2,AU677+BG677+BS677,AW677+BI677+BU677))</f>
        <v>0</v>
      </c>
      <c r="AB677" s="16">
        <f>IF(Dane!$E$3=1,AP677+BB677+BN677,IF(Dane!$E$3=2,AV677+BH677+BT677,AX677+BJ677+BV677))</f>
        <v>0</v>
      </c>
      <c r="AC677" s="16">
        <f>IF(((K677*Dane!$C$9)-AA677)&lt;0,0,(K677*Dane!$C$9)-AA677)</f>
        <v>0</v>
      </c>
      <c r="AD677" s="37">
        <f>IFERROR(IF(((L677*Dane!$C$9)-AB677)&lt;0,0,(L677*Dane!$C$9)-AB677),0)</f>
        <v>0</v>
      </c>
      <c r="AE677" s="97"/>
      <c r="AF677" s="77">
        <f>IF(Dane!$E$3=1,AO677,IF(Dane!$E$3=2,AU677,AW677))</f>
        <v>0</v>
      </c>
      <c r="AG677" s="77">
        <f>IF(Dane!$E$3=1,AP677,IF(Dane!$E$3=2,AV677,AX677))</f>
        <v>0</v>
      </c>
      <c r="AH677" s="77">
        <f>IF(Dane!$E$3=1,BA677,IF(Dane!$E$3=2,BG677,BI677))</f>
        <v>0</v>
      </c>
      <c r="AI677" s="77">
        <f>IF(Dane!$E$3=1,BB677,IF(Dane!$E$3=2,BH677,BJ677))</f>
        <v>0</v>
      </c>
      <c r="AJ677" s="77">
        <f>IF(Dane!$E$3=1,BM677,IF(Dane!$E$3=2,BS677,BU677))</f>
        <v>0</v>
      </c>
      <c r="AK677" s="77">
        <f>IF(Dane!$E$3=1,BN677,IF(Dane!$E$3=2,BT677,BV677))</f>
        <v>0</v>
      </c>
      <c r="AL677" s="24">
        <f t="shared" si="325"/>
        <v>0</v>
      </c>
      <c r="AM677" s="24">
        <f t="shared" si="326"/>
        <v>0</v>
      </c>
      <c r="AN677" s="24"/>
      <c r="AO677" s="24">
        <f t="shared" si="311"/>
        <v>0</v>
      </c>
      <c r="AP677" s="24">
        <f t="shared" si="327"/>
        <v>0</v>
      </c>
      <c r="AQ677" s="24">
        <f t="shared" si="312"/>
        <v>0</v>
      </c>
      <c r="AR677" s="24">
        <f t="shared" si="313"/>
        <v>0</v>
      </c>
      <c r="AS677" s="24">
        <f t="shared" si="314"/>
        <v>0</v>
      </c>
      <c r="AT677" s="24">
        <f t="shared" si="328"/>
        <v>0</v>
      </c>
      <c r="AU677" s="24">
        <f t="shared" si="337"/>
        <v>0</v>
      </c>
      <c r="AV677" s="24">
        <v>0</v>
      </c>
      <c r="AW677" s="24">
        <f t="shared" si="340"/>
        <v>0</v>
      </c>
      <c r="AX677" s="24">
        <v>0</v>
      </c>
      <c r="AY677" s="24">
        <f t="shared" si="329"/>
        <v>0</v>
      </c>
      <c r="AZ677" s="24">
        <f t="shared" si="330"/>
        <v>0</v>
      </c>
      <c r="BA677" s="24">
        <f t="shared" si="315"/>
        <v>0</v>
      </c>
      <c r="BB677" s="24">
        <f t="shared" si="316"/>
        <v>0</v>
      </c>
      <c r="BC677" s="24">
        <f t="shared" si="317"/>
        <v>0</v>
      </c>
      <c r="BD677" s="24">
        <f t="shared" si="318"/>
        <v>0</v>
      </c>
      <c r="BE677" s="24">
        <f t="shared" si="319"/>
        <v>0</v>
      </c>
      <c r="BF677" s="24">
        <f t="shared" si="331"/>
        <v>0</v>
      </c>
      <c r="BG677" s="24">
        <f t="shared" si="338"/>
        <v>0</v>
      </c>
      <c r="BH677" s="24">
        <v>0</v>
      </c>
      <c r="BI677" s="24">
        <f t="shared" si="332"/>
        <v>0</v>
      </c>
      <c r="BJ677" s="24">
        <v>0</v>
      </c>
      <c r="BK677" s="24">
        <f t="shared" si="333"/>
        <v>0</v>
      </c>
      <c r="BL677" s="24">
        <f t="shared" si="334"/>
        <v>0</v>
      </c>
      <c r="BM677" s="24">
        <f t="shared" si="320"/>
        <v>0</v>
      </c>
      <c r="BN677" s="24">
        <f t="shared" si="321"/>
        <v>0</v>
      </c>
      <c r="BO677" s="24">
        <f t="shared" si="322"/>
        <v>0</v>
      </c>
      <c r="BP677" s="24">
        <f t="shared" si="323"/>
        <v>0</v>
      </c>
      <c r="BQ677" s="24">
        <f t="shared" si="324"/>
        <v>0</v>
      </c>
      <c r="BR677" s="24">
        <f t="shared" si="335"/>
        <v>0</v>
      </c>
      <c r="BS677" s="24">
        <f t="shared" si="339"/>
        <v>0</v>
      </c>
      <c r="BT677" s="24">
        <v>0</v>
      </c>
      <c r="BU677" s="24">
        <f t="shared" si="336"/>
        <v>0</v>
      </c>
      <c r="BV677" s="24">
        <v>0</v>
      </c>
    </row>
    <row r="678" spans="1:74">
      <c r="A678" s="87">
        <v>669</v>
      </c>
      <c r="B678" s="1"/>
      <c r="C678" s="1"/>
      <c r="D678" s="2"/>
      <c r="E678" s="3"/>
      <c r="F678" s="4"/>
      <c r="G678" s="5"/>
      <c r="H678" s="4"/>
      <c r="I678" s="5"/>
      <c r="J678" s="6"/>
      <c r="K678" s="5"/>
      <c r="L678" s="5"/>
      <c r="M678" s="5"/>
      <c r="N678" s="7"/>
      <c r="O678" s="38"/>
      <c r="P678" s="5"/>
      <c r="Q678" s="5"/>
      <c r="R678" s="7"/>
      <c r="S678" s="38"/>
      <c r="T678" s="5"/>
      <c r="U678" s="5"/>
      <c r="V678" s="55"/>
      <c r="W678" s="38"/>
      <c r="X678" s="5"/>
      <c r="Y678" s="5"/>
      <c r="Z678" s="55"/>
      <c r="AA678" s="36">
        <f>IF(Dane!$E$3=1,AO678+BA678+BM678,IF(Dane!$E$3=2,AU678+BG678+BS678,AW678+BI678+BU678))</f>
        <v>0</v>
      </c>
      <c r="AB678" s="16">
        <f>IF(Dane!$E$3=1,AP678+BB678+BN678,IF(Dane!$E$3=2,AV678+BH678+BT678,AX678+BJ678+BV678))</f>
        <v>0</v>
      </c>
      <c r="AC678" s="16">
        <f>IF(((K678*Dane!$C$9)-AA678)&lt;0,0,(K678*Dane!$C$9)-AA678)</f>
        <v>0</v>
      </c>
      <c r="AD678" s="37">
        <f>IFERROR(IF(((L678*Dane!$C$9)-AB678)&lt;0,0,(L678*Dane!$C$9)-AB678),0)</f>
        <v>0</v>
      </c>
      <c r="AE678" s="97"/>
      <c r="AF678" s="77">
        <f>IF(Dane!$E$3=1,AO678,IF(Dane!$E$3=2,AU678,AW678))</f>
        <v>0</v>
      </c>
      <c r="AG678" s="77">
        <f>IF(Dane!$E$3=1,AP678,IF(Dane!$E$3=2,AV678,AX678))</f>
        <v>0</v>
      </c>
      <c r="AH678" s="77">
        <f>IF(Dane!$E$3=1,BA678,IF(Dane!$E$3=2,BG678,BI678))</f>
        <v>0</v>
      </c>
      <c r="AI678" s="77">
        <f>IF(Dane!$E$3=1,BB678,IF(Dane!$E$3=2,BH678,BJ678))</f>
        <v>0</v>
      </c>
      <c r="AJ678" s="77">
        <f>IF(Dane!$E$3=1,BM678,IF(Dane!$E$3=2,BS678,BU678))</f>
        <v>0</v>
      </c>
      <c r="AK678" s="77">
        <f>IF(Dane!$E$3=1,BN678,IF(Dane!$E$3=2,BT678,BV678))</f>
        <v>0</v>
      </c>
      <c r="AL678" s="24">
        <f t="shared" si="325"/>
        <v>0</v>
      </c>
      <c r="AM678" s="24">
        <f t="shared" si="326"/>
        <v>0</v>
      </c>
      <c r="AN678" s="24"/>
      <c r="AO678" s="24">
        <f t="shared" si="311"/>
        <v>0</v>
      </c>
      <c r="AP678" s="24">
        <f t="shared" si="327"/>
        <v>0</v>
      </c>
      <c r="AQ678" s="24">
        <f t="shared" si="312"/>
        <v>0</v>
      </c>
      <c r="AR678" s="24">
        <f t="shared" si="313"/>
        <v>0</v>
      </c>
      <c r="AS678" s="24">
        <f t="shared" si="314"/>
        <v>0</v>
      </c>
      <c r="AT678" s="24">
        <f t="shared" si="328"/>
        <v>0</v>
      </c>
      <c r="AU678" s="24">
        <f t="shared" si="337"/>
        <v>0</v>
      </c>
      <c r="AV678" s="24">
        <v>0</v>
      </c>
      <c r="AW678" s="24">
        <f t="shared" si="340"/>
        <v>0</v>
      </c>
      <c r="AX678" s="24">
        <v>0</v>
      </c>
      <c r="AY678" s="24">
        <f t="shared" si="329"/>
        <v>0</v>
      </c>
      <c r="AZ678" s="24">
        <f t="shared" si="330"/>
        <v>0</v>
      </c>
      <c r="BA678" s="24">
        <f t="shared" si="315"/>
        <v>0</v>
      </c>
      <c r="BB678" s="24">
        <f t="shared" si="316"/>
        <v>0</v>
      </c>
      <c r="BC678" s="24">
        <f t="shared" si="317"/>
        <v>0</v>
      </c>
      <c r="BD678" s="24">
        <f t="shared" si="318"/>
        <v>0</v>
      </c>
      <c r="BE678" s="24">
        <f t="shared" si="319"/>
        <v>0</v>
      </c>
      <c r="BF678" s="24">
        <f t="shared" si="331"/>
        <v>0</v>
      </c>
      <c r="BG678" s="24">
        <f t="shared" si="338"/>
        <v>0</v>
      </c>
      <c r="BH678" s="24">
        <v>0</v>
      </c>
      <c r="BI678" s="24">
        <f t="shared" si="332"/>
        <v>0</v>
      </c>
      <c r="BJ678" s="24">
        <v>0</v>
      </c>
      <c r="BK678" s="24">
        <f t="shared" si="333"/>
        <v>0</v>
      </c>
      <c r="BL678" s="24">
        <f t="shared" si="334"/>
        <v>0</v>
      </c>
      <c r="BM678" s="24">
        <f t="shared" si="320"/>
        <v>0</v>
      </c>
      <c r="BN678" s="24">
        <f t="shared" si="321"/>
        <v>0</v>
      </c>
      <c r="BO678" s="24">
        <f t="shared" si="322"/>
        <v>0</v>
      </c>
      <c r="BP678" s="24">
        <f t="shared" si="323"/>
        <v>0</v>
      </c>
      <c r="BQ678" s="24">
        <f t="shared" si="324"/>
        <v>0</v>
      </c>
      <c r="BR678" s="24">
        <f t="shared" si="335"/>
        <v>0</v>
      </c>
      <c r="BS678" s="24">
        <f t="shared" si="339"/>
        <v>0</v>
      </c>
      <c r="BT678" s="24">
        <v>0</v>
      </c>
      <c r="BU678" s="24">
        <f t="shared" si="336"/>
        <v>0</v>
      </c>
      <c r="BV678" s="24">
        <v>0</v>
      </c>
    </row>
    <row r="679" spans="1:74">
      <c r="A679" s="87">
        <v>670</v>
      </c>
      <c r="B679" s="1"/>
      <c r="C679" s="1"/>
      <c r="D679" s="2"/>
      <c r="E679" s="3"/>
      <c r="F679" s="4"/>
      <c r="G679" s="5"/>
      <c r="H679" s="4"/>
      <c r="I679" s="5"/>
      <c r="J679" s="6"/>
      <c r="K679" s="5"/>
      <c r="L679" s="5"/>
      <c r="M679" s="5"/>
      <c r="N679" s="7"/>
      <c r="O679" s="38"/>
      <c r="P679" s="5"/>
      <c r="Q679" s="5"/>
      <c r="R679" s="7"/>
      <c r="S679" s="38"/>
      <c r="T679" s="5"/>
      <c r="U679" s="5"/>
      <c r="V679" s="55"/>
      <c r="W679" s="38"/>
      <c r="X679" s="5"/>
      <c r="Y679" s="5"/>
      <c r="Z679" s="55"/>
      <c r="AA679" s="36">
        <f>IF(Dane!$E$3=1,AO679+BA679+BM679,IF(Dane!$E$3=2,AU679+BG679+BS679,AW679+BI679+BU679))</f>
        <v>0</v>
      </c>
      <c r="AB679" s="16">
        <f>IF(Dane!$E$3=1,AP679+BB679+BN679,IF(Dane!$E$3=2,AV679+BH679+BT679,AX679+BJ679+BV679))</f>
        <v>0</v>
      </c>
      <c r="AC679" s="16">
        <f>IF(((K679*Dane!$C$9)-AA679)&lt;0,0,(K679*Dane!$C$9)-AA679)</f>
        <v>0</v>
      </c>
      <c r="AD679" s="37">
        <f>IFERROR(IF(((L679*Dane!$C$9)-AB679)&lt;0,0,(L679*Dane!$C$9)-AB679),0)</f>
        <v>0</v>
      </c>
      <c r="AE679" s="97"/>
      <c r="AF679" s="77">
        <f>IF(Dane!$E$3=1,AO679,IF(Dane!$E$3=2,AU679,AW679))</f>
        <v>0</v>
      </c>
      <c r="AG679" s="77">
        <f>IF(Dane!$E$3=1,AP679,IF(Dane!$E$3=2,AV679,AX679))</f>
        <v>0</v>
      </c>
      <c r="AH679" s="77">
        <f>IF(Dane!$E$3=1,BA679,IF(Dane!$E$3=2,BG679,BI679))</f>
        <v>0</v>
      </c>
      <c r="AI679" s="77">
        <f>IF(Dane!$E$3=1,BB679,IF(Dane!$E$3=2,BH679,BJ679))</f>
        <v>0</v>
      </c>
      <c r="AJ679" s="77">
        <f>IF(Dane!$E$3=1,BM679,IF(Dane!$E$3=2,BS679,BU679))</f>
        <v>0</v>
      </c>
      <c r="AK679" s="77">
        <f>IF(Dane!$E$3=1,BN679,IF(Dane!$E$3=2,BT679,BV679))</f>
        <v>0</v>
      </c>
      <c r="AL679" s="24">
        <f t="shared" si="325"/>
        <v>0</v>
      </c>
      <c r="AM679" s="24">
        <f t="shared" si="326"/>
        <v>0</v>
      </c>
      <c r="AN679" s="24"/>
      <c r="AO679" s="24">
        <f t="shared" si="311"/>
        <v>0</v>
      </c>
      <c r="AP679" s="24">
        <f t="shared" si="327"/>
        <v>0</v>
      </c>
      <c r="AQ679" s="24">
        <f t="shared" si="312"/>
        <v>0</v>
      </c>
      <c r="AR679" s="24">
        <f t="shared" si="313"/>
        <v>0</v>
      </c>
      <c r="AS679" s="24">
        <f t="shared" si="314"/>
        <v>0</v>
      </c>
      <c r="AT679" s="24">
        <f t="shared" si="328"/>
        <v>0</v>
      </c>
      <c r="AU679" s="24">
        <f t="shared" si="337"/>
        <v>0</v>
      </c>
      <c r="AV679" s="24">
        <v>0</v>
      </c>
      <c r="AW679" s="24">
        <f t="shared" si="340"/>
        <v>0</v>
      </c>
      <c r="AX679" s="24">
        <v>0</v>
      </c>
      <c r="AY679" s="24">
        <f t="shared" si="329"/>
        <v>0</v>
      </c>
      <c r="AZ679" s="24">
        <f t="shared" si="330"/>
        <v>0</v>
      </c>
      <c r="BA679" s="24">
        <f t="shared" si="315"/>
        <v>0</v>
      </c>
      <c r="BB679" s="24">
        <f t="shared" si="316"/>
        <v>0</v>
      </c>
      <c r="BC679" s="24">
        <f t="shared" si="317"/>
        <v>0</v>
      </c>
      <c r="BD679" s="24">
        <f t="shared" si="318"/>
        <v>0</v>
      </c>
      <c r="BE679" s="24">
        <f t="shared" si="319"/>
        <v>0</v>
      </c>
      <c r="BF679" s="24">
        <f t="shared" si="331"/>
        <v>0</v>
      </c>
      <c r="BG679" s="24">
        <f t="shared" si="338"/>
        <v>0</v>
      </c>
      <c r="BH679" s="24">
        <v>0</v>
      </c>
      <c r="BI679" s="24">
        <f t="shared" si="332"/>
        <v>0</v>
      </c>
      <c r="BJ679" s="24">
        <v>0</v>
      </c>
      <c r="BK679" s="24">
        <f t="shared" si="333"/>
        <v>0</v>
      </c>
      <c r="BL679" s="24">
        <f t="shared" si="334"/>
        <v>0</v>
      </c>
      <c r="BM679" s="24">
        <f t="shared" si="320"/>
        <v>0</v>
      </c>
      <c r="BN679" s="24">
        <f t="shared" si="321"/>
        <v>0</v>
      </c>
      <c r="BO679" s="24">
        <f t="shared" si="322"/>
        <v>0</v>
      </c>
      <c r="BP679" s="24">
        <f t="shared" si="323"/>
        <v>0</v>
      </c>
      <c r="BQ679" s="24">
        <f t="shared" si="324"/>
        <v>0</v>
      </c>
      <c r="BR679" s="24">
        <f t="shared" si="335"/>
        <v>0</v>
      </c>
      <c r="BS679" s="24">
        <f t="shared" si="339"/>
        <v>0</v>
      </c>
      <c r="BT679" s="24">
        <v>0</v>
      </c>
      <c r="BU679" s="24">
        <f t="shared" si="336"/>
        <v>0</v>
      </c>
      <c r="BV679" s="24">
        <v>0</v>
      </c>
    </row>
    <row r="680" spans="1:74">
      <c r="A680" s="87">
        <v>671</v>
      </c>
      <c r="B680" s="1"/>
      <c r="C680" s="1"/>
      <c r="D680" s="2"/>
      <c r="E680" s="3"/>
      <c r="F680" s="4"/>
      <c r="G680" s="5"/>
      <c r="H680" s="4"/>
      <c r="I680" s="5"/>
      <c r="J680" s="6"/>
      <c r="K680" s="5"/>
      <c r="L680" s="5"/>
      <c r="M680" s="5"/>
      <c r="N680" s="7"/>
      <c r="O680" s="38"/>
      <c r="P680" s="5"/>
      <c r="Q680" s="5"/>
      <c r="R680" s="7"/>
      <c r="S680" s="38"/>
      <c r="T680" s="5"/>
      <c r="U680" s="5"/>
      <c r="V680" s="55"/>
      <c r="W680" s="38"/>
      <c r="X680" s="5"/>
      <c r="Y680" s="5"/>
      <c r="Z680" s="55"/>
      <c r="AA680" s="36">
        <f>IF(Dane!$E$3=1,AO680+BA680+BM680,IF(Dane!$E$3=2,AU680+BG680+BS680,AW680+BI680+BU680))</f>
        <v>0</v>
      </c>
      <c r="AB680" s="16">
        <f>IF(Dane!$E$3=1,AP680+BB680+BN680,IF(Dane!$E$3=2,AV680+BH680+BT680,AX680+BJ680+BV680))</f>
        <v>0</v>
      </c>
      <c r="AC680" s="16">
        <f>IF(((K680*Dane!$C$9)-AA680)&lt;0,0,(K680*Dane!$C$9)-AA680)</f>
        <v>0</v>
      </c>
      <c r="AD680" s="37">
        <f>IFERROR(IF(((L680*Dane!$C$9)-AB680)&lt;0,0,(L680*Dane!$C$9)-AB680),0)</f>
        <v>0</v>
      </c>
      <c r="AE680" s="97"/>
      <c r="AF680" s="77">
        <f>IF(Dane!$E$3=1,AO680,IF(Dane!$E$3=2,AU680,AW680))</f>
        <v>0</v>
      </c>
      <c r="AG680" s="77">
        <f>IF(Dane!$E$3=1,AP680,IF(Dane!$E$3=2,AV680,AX680))</f>
        <v>0</v>
      </c>
      <c r="AH680" s="77">
        <f>IF(Dane!$E$3=1,BA680,IF(Dane!$E$3=2,BG680,BI680))</f>
        <v>0</v>
      </c>
      <c r="AI680" s="77">
        <f>IF(Dane!$E$3=1,BB680,IF(Dane!$E$3=2,BH680,BJ680))</f>
        <v>0</v>
      </c>
      <c r="AJ680" s="77">
        <f>IF(Dane!$E$3=1,BM680,IF(Dane!$E$3=2,BS680,BU680))</f>
        <v>0</v>
      </c>
      <c r="AK680" s="77">
        <f>IF(Dane!$E$3=1,BN680,IF(Dane!$E$3=2,BT680,BV680))</f>
        <v>0</v>
      </c>
      <c r="AL680" s="24">
        <f t="shared" si="325"/>
        <v>0</v>
      </c>
      <c r="AM680" s="24">
        <f t="shared" si="326"/>
        <v>0</v>
      </c>
      <c r="AN680" s="24"/>
      <c r="AO680" s="24">
        <f t="shared" si="311"/>
        <v>0</v>
      </c>
      <c r="AP680" s="24">
        <f t="shared" si="327"/>
        <v>0</v>
      </c>
      <c r="AQ680" s="24">
        <f t="shared" si="312"/>
        <v>0</v>
      </c>
      <c r="AR680" s="24">
        <f t="shared" si="313"/>
        <v>0</v>
      </c>
      <c r="AS680" s="24">
        <f t="shared" si="314"/>
        <v>0</v>
      </c>
      <c r="AT680" s="24">
        <f t="shared" si="328"/>
        <v>0</v>
      </c>
      <c r="AU680" s="24">
        <f t="shared" si="337"/>
        <v>0</v>
      </c>
      <c r="AV680" s="24">
        <v>0</v>
      </c>
      <c r="AW680" s="24">
        <f t="shared" si="340"/>
        <v>0</v>
      </c>
      <c r="AX680" s="24">
        <v>0</v>
      </c>
      <c r="AY680" s="24">
        <f t="shared" si="329"/>
        <v>0</v>
      </c>
      <c r="AZ680" s="24">
        <f t="shared" si="330"/>
        <v>0</v>
      </c>
      <c r="BA680" s="24">
        <f t="shared" si="315"/>
        <v>0</v>
      </c>
      <c r="BB680" s="24">
        <f t="shared" si="316"/>
        <v>0</v>
      </c>
      <c r="BC680" s="24">
        <f t="shared" si="317"/>
        <v>0</v>
      </c>
      <c r="BD680" s="24">
        <f t="shared" si="318"/>
        <v>0</v>
      </c>
      <c r="BE680" s="24">
        <f t="shared" si="319"/>
        <v>0</v>
      </c>
      <c r="BF680" s="24">
        <f t="shared" si="331"/>
        <v>0</v>
      </c>
      <c r="BG680" s="24">
        <f t="shared" si="338"/>
        <v>0</v>
      </c>
      <c r="BH680" s="24">
        <v>0</v>
      </c>
      <c r="BI680" s="24">
        <f t="shared" si="332"/>
        <v>0</v>
      </c>
      <c r="BJ680" s="24">
        <v>0</v>
      </c>
      <c r="BK680" s="24">
        <f t="shared" si="333"/>
        <v>0</v>
      </c>
      <c r="BL680" s="24">
        <f t="shared" si="334"/>
        <v>0</v>
      </c>
      <c r="BM680" s="24">
        <f t="shared" si="320"/>
        <v>0</v>
      </c>
      <c r="BN680" s="24">
        <f t="shared" si="321"/>
        <v>0</v>
      </c>
      <c r="BO680" s="24">
        <f t="shared" si="322"/>
        <v>0</v>
      </c>
      <c r="BP680" s="24">
        <f t="shared" si="323"/>
        <v>0</v>
      </c>
      <c r="BQ680" s="24">
        <f t="shared" si="324"/>
        <v>0</v>
      </c>
      <c r="BR680" s="24">
        <f t="shared" si="335"/>
        <v>0</v>
      </c>
      <c r="BS680" s="24">
        <f t="shared" si="339"/>
        <v>0</v>
      </c>
      <c r="BT680" s="24">
        <v>0</v>
      </c>
      <c r="BU680" s="24">
        <f t="shared" si="336"/>
        <v>0</v>
      </c>
      <c r="BV680" s="24">
        <v>0</v>
      </c>
    </row>
    <row r="681" spans="1:74">
      <c r="A681" s="87">
        <v>672</v>
      </c>
      <c r="B681" s="1"/>
      <c r="C681" s="1"/>
      <c r="D681" s="2"/>
      <c r="E681" s="3"/>
      <c r="F681" s="4"/>
      <c r="G681" s="5"/>
      <c r="H681" s="4"/>
      <c r="I681" s="5"/>
      <c r="J681" s="6"/>
      <c r="K681" s="5"/>
      <c r="L681" s="5"/>
      <c r="M681" s="5"/>
      <c r="N681" s="7"/>
      <c r="O681" s="38"/>
      <c r="P681" s="5"/>
      <c r="Q681" s="5"/>
      <c r="R681" s="7"/>
      <c r="S681" s="38"/>
      <c r="T681" s="5"/>
      <c r="U681" s="5"/>
      <c r="V681" s="55"/>
      <c r="W681" s="38"/>
      <c r="X681" s="5"/>
      <c r="Y681" s="5"/>
      <c r="Z681" s="55"/>
      <c r="AA681" s="36">
        <f>IF(Dane!$E$3=1,AO681+BA681+BM681,IF(Dane!$E$3=2,AU681+BG681+BS681,AW681+BI681+BU681))</f>
        <v>0</v>
      </c>
      <c r="AB681" s="16">
        <f>IF(Dane!$E$3=1,AP681+BB681+BN681,IF(Dane!$E$3=2,AV681+BH681+BT681,AX681+BJ681+BV681))</f>
        <v>0</v>
      </c>
      <c r="AC681" s="16">
        <f>IF(((K681*Dane!$C$9)-AA681)&lt;0,0,(K681*Dane!$C$9)-AA681)</f>
        <v>0</v>
      </c>
      <c r="AD681" s="37">
        <f>IFERROR(IF(((L681*Dane!$C$9)-AB681)&lt;0,0,(L681*Dane!$C$9)-AB681),0)</f>
        <v>0</v>
      </c>
      <c r="AE681" s="97"/>
      <c r="AF681" s="77">
        <f>IF(Dane!$E$3=1,AO681,IF(Dane!$E$3=2,AU681,AW681))</f>
        <v>0</v>
      </c>
      <c r="AG681" s="77">
        <f>IF(Dane!$E$3=1,AP681,IF(Dane!$E$3=2,AV681,AX681))</f>
        <v>0</v>
      </c>
      <c r="AH681" s="77">
        <f>IF(Dane!$E$3=1,BA681,IF(Dane!$E$3=2,BG681,BI681))</f>
        <v>0</v>
      </c>
      <c r="AI681" s="77">
        <f>IF(Dane!$E$3=1,BB681,IF(Dane!$E$3=2,BH681,BJ681))</f>
        <v>0</v>
      </c>
      <c r="AJ681" s="77">
        <f>IF(Dane!$E$3=1,BM681,IF(Dane!$E$3=2,BS681,BU681))</f>
        <v>0</v>
      </c>
      <c r="AK681" s="77">
        <f>IF(Dane!$E$3=1,BN681,IF(Dane!$E$3=2,BT681,BV681))</f>
        <v>0</v>
      </c>
      <c r="AL681" s="24">
        <f t="shared" si="325"/>
        <v>0</v>
      </c>
      <c r="AM681" s="24">
        <f t="shared" si="326"/>
        <v>0</v>
      </c>
      <c r="AN681" s="24"/>
      <c r="AO681" s="24">
        <f t="shared" si="311"/>
        <v>0</v>
      </c>
      <c r="AP681" s="24">
        <f t="shared" si="327"/>
        <v>0</v>
      </c>
      <c r="AQ681" s="24">
        <f t="shared" si="312"/>
        <v>0</v>
      </c>
      <c r="AR681" s="24">
        <f t="shared" si="313"/>
        <v>0</v>
      </c>
      <c r="AS681" s="24">
        <f t="shared" si="314"/>
        <v>0</v>
      </c>
      <c r="AT681" s="24">
        <f t="shared" si="328"/>
        <v>0</v>
      </c>
      <c r="AU681" s="24">
        <f t="shared" si="337"/>
        <v>0</v>
      </c>
      <c r="AV681" s="24">
        <v>0</v>
      </c>
      <c r="AW681" s="24">
        <f t="shared" si="340"/>
        <v>0</v>
      </c>
      <c r="AX681" s="24">
        <v>0</v>
      </c>
      <c r="AY681" s="24">
        <f t="shared" si="329"/>
        <v>0</v>
      </c>
      <c r="AZ681" s="24">
        <f t="shared" si="330"/>
        <v>0</v>
      </c>
      <c r="BA681" s="24">
        <f t="shared" si="315"/>
        <v>0</v>
      </c>
      <c r="BB681" s="24">
        <f t="shared" si="316"/>
        <v>0</v>
      </c>
      <c r="BC681" s="24">
        <f t="shared" si="317"/>
        <v>0</v>
      </c>
      <c r="BD681" s="24">
        <f t="shared" si="318"/>
        <v>0</v>
      </c>
      <c r="BE681" s="24">
        <f t="shared" si="319"/>
        <v>0</v>
      </c>
      <c r="BF681" s="24">
        <f t="shared" si="331"/>
        <v>0</v>
      </c>
      <c r="BG681" s="24">
        <f t="shared" si="338"/>
        <v>0</v>
      </c>
      <c r="BH681" s="24">
        <v>0</v>
      </c>
      <c r="BI681" s="24">
        <f t="shared" si="332"/>
        <v>0</v>
      </c>
      <c r="BJ681" s="24">
        <v>0</v>
      </c>
      <c r="BK681" s="24">
        <f t="shared" si="333"/>
        <v>0</v>
      </c>
      <c r="BL681" s="24">
        <f t="shared" si="334"/>
        <v>0</v>
      </c>
      <c r="BM681" s="24">
        <f t="shared" si="320"/>
        <v>0</v>
      </c>
      <c r="BN681" s="24">
        <f t="shared" si="321"/>
        <v>0</v>
      </c>
      <c r="BO681" s="24">
        <f t="shared" si="322"/>
        <v>0</v>
      </c>
      <c r="BP681" s="24">
        <f t="shared" si="323"/>
        <v>0</v>
      </c>
      <c r="BQ681" s="24">
        <f t="shared" si="324"/>
        <v>0</v>
      </c>
      <c r="BR681" s="24">
        <f t="shared" si="335"/>
        <v>0</v>
      </c>
      <c r="BS681" s="24">
        <f t="shared" si="339"/>
        <v>0</v>
      </c>
      <c r="BT681" s="24">
        <v>0</v>
      </c>
      <c r="BU681" s="24">
        <f t="shared" si="336"/>
        <v>0</v>
      </c>
      <c r="BV681" s="24">
        <v>0</v>
      </c>
    </row>
    <row r="682" spans="1:74">
      <c r="A682" s="87">
        <v>673</v>
      </c>
      <c r="B682" s="1"/>
      <c r="C682" s="1"/>
      <c r="D682" s="2"/>
      <c r="E682" s="3"/>
      <c r="F682" s="4"/>
      <c r="G682" s="5"/>
      <c r="H682" s="4"/>
      <c r="I682" s="5"/>
      <c r="J682" s="6"/>
      <c r="K682" s="5"/>
      <c r="L682" s="5"/>
      <c r="M682" s="5"/>
      <c r="N682" s="7"/>
      <c r="O682" s="38"/>
      <c r="P682" s="5"/>
      <c r="Q682" s="5"/>
      <c r="R682" s="7"/>
      <c r="S682" s="38"/>
      <c r="T682" s="5"/>
      <c r="U682" s="5"/>
      <c r="V682" s="55"/>
      <c r="W682" s="38"/>
      <c r="X682" s="5"/>
      <c r="Y682" s="5"/>
      <c r="Z682" s="55"/>
      <c r="AA682" s="36">
        <f>IF(Dane!$E$3=1,AO682+BA682+BM682,IF(Dane!$E$3=2,AU682+BG682+BS682,AW682+BI682+BU682))</f>
        <v>0</v>
      </c>
      <c r="AB682" s="16">
        <f>IF(Dane!$E$3=1,AP682+BB682+BN682,IF(Dane!$E$3=2,AV682+BH682+BT682,AX682+BJ682+BV682))</f>
        <v>0</v>
      </c>
      <c r="AC682" s="16">
        <f>IF(((K682*Dane!$C$9)-AA682)&lt;0,0,(K682*Dane!$C$9)-AA682)</f>
        <v>0</v>
      </c>
      <c r="AD682" s="37">
        <f>IFERROR(IF(((L682*Dane!$C$9)-AB682)&lt;0,0,(L682*Dane!$C$9)-AB682),0)</f>
        <v>0</v>
      </c>
      <c r="AE682" s="97"/>
      <c r="AF682" s="77">
        <f>IF(Dane!$E$3=1,AO682,IF(Dane!$E$3=2,AU682,AW682))</f>
        <v>0</v>
      </c>
      <c r="AG682" s="77">
        <f>IF(Dane!$E$3=1,AP682,IF(Dane!$E$3=2,AV682,AX682))</f>
        <v>0</v>
      </c>
      <c r="AH682" s="77">
        <f>IF(Dane!$E$3=1,BA682,IF(Dane!$E$3=2,BG682,BI682))</f>
        <v>0</v>
      </c>
      <c r="AI682" s="77">
        <f>IF(Dane!$E$3=1,BB682,IF(Dane!$E$3=2,BH682,BJ682))</f>
        <v>0</v>
      </c>
      <c r="AJ682" s="77">
        <f>IF(Dane!$E$3=1,BM682,IF(Dane!$E$3=2,BS682,BU682))</f>
        <v>0</v>
      </c>
      <c r="AK682" s="77">
        <f>IF(Dane!$E$3=1,BN682,IF(Dane!$E$3=2,BT682,BV682))</f>
        <v>0</v>
      </c>
      <c r="AL682" s="24">
        <f t="shared" si="325"/>
        <v>0</v>
      </c>
      <c r="AM682" s="24">
        <f t="shared" si="326"/>
        <v>0</v>
      </c>
      <c r="AN682" s="24"/>
      <c r="AO682" s="24">
        <f t="shared" si="311"/>
        <v>0</v>
      </c>
      <c r="AP682" s="24">
        <f t="shared" si="327"/>
        <v>0</v>
      </c>
      <c r="AQ682" s="24">
        <f t="shared" si="312"/>
        <v>0</v>
      </c>
      <c r="AR682" s="24">
        <f t="shared" si="313"/>
        <v>0</v>
      </c>
      <c r="AS682" s="24">
        <f t="shared" si="314"/>
        <v>0</v>
      </c>
      <c r="AT682" s="24">
        <f t="shared" si="328"/>
        <v>0</v>
      </c>
      <c r="AU682" s="24">
        <f t="shared" si="337"/>
        <v>0</v>
      </c>
      <c r="AV682" s="24">
        <v>0</v>
      </c>
      <c r="AW682" s="24">
        <f t="shared" si="340"/>
        <v>0</v>
      </c>
      <c r="AX682" s="24">
        <v>0</v>
      </c>
      <c r="AY682" s="24">
        <f t="shared" si="329"/>
        <v>0</v>
      </c>
      <c r="AZ682" s="24">
        <f t="shared" si="330"/>
        <v>0</v>
      </c>
      <c r="BA682" s="24">
        <f t="shared" si="315"/>
        <v>0</v>
      </c>
      <c r="BB682" s="24">
        <f t="shared" si="316"/>
        <v>0</v>
      </c>
      <c r="BC682" s="24">
        <f t="shared" si="317"/>
        <v>0</v>
      </c>
      <c r="BD682" s="24">
        <f t="shared" si="318"/>
        <v>0</v>
      </c>
      <c r="BE682" s="24">
        <f t="shared" si="319"/>
        <v>0</v>
      </c>
      <c r="BF682" s="24">
        <f t="shared" si="331"/>
        <v>0</v>
      </c>
      <c r="BG682" s="24">
        <f t="shared" si="338"/>
        <v>0</v>
      </c>
      <c r="BH682" s="24">
        <v>0</v>
      </c>
      <c r="BI682" s="24">
        <f t="shared" si="332"/>
        <v>0</v>
      </c>
      <c r="BJ682" s="24">
        <v>0</v>
      </c>
      <c r="BK682" s="24">
        <f t="shared" si="333"/>
        <v>0</v>
      </c>
      <c r="BL682" s="24">
        <f t="shared" si="334"/>
        <v>0</v>
      </c>
      <c r="BM682" s="24">
        <f t="shared" si="320"/>
        <v>0</v>
      </c>
      <c r="BN682" s="24">
        <f t="shared" si="321"/>
        <v>0</v>
      </c>
      <c r="BO682" s="24">
        <f t="shared" si="322"/>
        <v>0</v>
      </c>
      <c r="BP682" s="24">
        <f t="shared" si="323"/>
        <v>0</v>
      </c>
      <c r="BQ682" s="24">
        <f t="shared" si="324"/>
        <v>0</v>
      </c>
      <c r="BR682" s="24">
        <f t="shared" si="335"/>
        <v>0</v>
      </c>
      <c r="BS682" s="24">
        <f t="shared" si="339"/>
        <v>0</v>
      </c>
      <c r="BT682" s="24">
        <v>0</v>
      </c>
      <c r="BU682" s="24">
        <f t="shared" si="336"/>
        <v>0</v>
      </c>
      <c r="BV682" s="24">
        <v>0</v>
      </c>
    </row>
    <row r="683" spans="1:74">
      <c r="A683" s="87">
        <v>674</v>
      </c>
      <c r="B683" s="1"/>
      <c r="C683" s="1"/>
      <c r="D683" s="2"/>
      <c r="E683" s="3"/>
      <c r="F683" s="4"/>
      <c r="G683" s="5"/>
      <c r="H683" s="4"/>
      <c r="I683" s="5"/>
      <c r="J683" s="6"/>
      <c r="K683" s="5"/>
      <c r="L683" s="5"/>
      <c r="M683" s="5"/>
      <c r="N683" s="7"/>
      <c r="O683" s="38"/>
      <c r="P683" s="5"/>
      <c r="Q683" s="5"/>
      <c r="R683" s="7"/>
      <c r="S683" s="38"/>
      <c r="T683" s="5"/>
      <c r="U683" s="5"/>
      <c r="V683" s="55"/>
      <c r="W683" s="38"/>
      <c r="X683" s="5"/>
      <c r="Y683" s="5"/>
      <c r="Z683" s="55"/>
      <c r="AA683" s="36">
        <f>IF(Dane!$E$3=1,AO683+BA683+BM683,IF(Dane!$E$3=2,AU683+BG683+BS683,AW683+BI683+BU683))</f>
        <v>0</v>
      </c>
      <c r="AB683" s="16">
        <f>IF(Dane!$E$3=1,AP683+BB683+BN683,IF(Dane!$E$3=2,AV683+BH683+BT683,AX683+BJ683+BV683))</f>
        <v>0</v>
      </c>
      <c r="AC683" s="16">
        <f>IF(((K683*Dane!$C$9)-AA683)&lt;0,0,(K683*Dane!$C$9)-AA683)</f>
        <v>0</v>
      </c>
      <c r="AD683" s="37">
        <f>IFERROR(IF(((L683*Dane!$C$9)-AB683)&lt;0,0,(L683*Dane!$C$9)-AB683),0)</f>
        <v>0</v>
      </c>
      <c r="AE683" s="97"/>
      <c r="AF683" s="77">
        <f>IF(Dane!$E$3=1,AO683,IF(Dane!$E$3=2,AU683,AW683))</f>
        <v>0</v>
      </c>
      <c r="AG683" s="77">
        <f>IF(Dane!$E$3=1,AP683,IF(Dane!$E$3=2,AV683,AX683))</f>
        <v>0</v>
      </c>
      <c r="AH683" s="77">
        <f>IF(Dane!$E$3=1,BA683,IF(Dane!$E$3=2,BG683,BI683))</f>
        <v>0</v>
      </c>
      <c r="AI683" s="77">
        <f>IF(Dane!$E$3=1,BB683,IF(Dane!$E$3=2,BH683,BJ683))</f>
        <v>0</v>
      </c>
      <c r="AJ683" s="77">
        <f>IF(Dane!$E$3=1,BM683,IF(Dane!$E$3=2,BS683,BU683))</f>
        <v>0</v>
      </c>
      <c r="AK683" s="77">
        <f>IF(Dane!$E$3=1,BN683,IF(Dane!$E$3=2,BT683,BV683))</f>
        <v>0</v>
      </c>
      <c r="AL683" s="24">
        <f t="shared" si="325"/>
        <v>0</v>
      </c>
      <c r="AM683" s="24">
        <f t="shared" si="326"/>
        <v>0</v>
      </c>
      <c r="AN683" s="24"/>
      <c r="AO683" s="24">
        <f t="shared" si="311"/>
        <v>0</v>
      </c>
      <c r="AP683" s="24">
        <f t="shared" si="327"/>
        <v>0</v>
      </c>
      <c r="AQ683" s="24">
        <f t="shared" si="312"/>
        <v>0</v>
      </c>
      <c r="AR683" s="24">
        <f t="shared" si="313"/>
        <v>0</v>
      </c>
      <c r="AS683" s="24">
        <f t="shared" si="314"/>
        <v>0</v>
      </c>
      <c r="AT683" s="24">
        <f t="shared" si="328"/>
        <v>0</v>
      </c>
      <c r="AU683" s="24">
        <f t="shared" si="337"/>
        <v>0</v>
      </c>
      <c r="AV683" s="24">
        <v>0</v>
      </c>
      <c r="AW683" s="24">
        <f t="shared" si="340"/>
        <v>0</v>
      </c>
      <c r="AX683" s="24">
        <v>0</v>
      </c>
      <c r="AY683" s="24">
        <f t="shared" si="329"/>
        <v>0</v>
      </c>
      <c r="AZ683" s="24">
        <f t="shared" si="330"/>
        <v>0</v>
      </c>
      <c r="BA683" s="24">
        <f t="shared" si="315"/>
        <v>0</v>
      </c>
      <c r="BB683" s="24">
        <f t="shared" si="316"/>
        <v>0</v>
      </c>
      <c r="BC683" s="24">
        <f t="shared" si="317"/>
        <v>0</v>
      </c>
      <c r="BD683" s="24">
        <f t="shared" si="318"/>
        <v>0</v>
      </c>
      <c r="BE683" s="24">
        <f t="shared" si="319"/>
        <v>0</v>
      </c>
      <c r="BF683" s="24">
        <f t="shared" si="331"/>
        <v>0</v>
      </c>
      <c r="BG683" s="24">
        <f t="shared" si="338"/>
        <v>0</v>
      </c>
      <c r="BH683" s="24">
        <v>0</v>
      </c>
      <c r="BI683" s="24">
        <f t="shared" si="332"/>
        <v>0</v>
      </c>
      <c r="BJ683" s="24">
        <v>0</v>
      </c>
      <c r="BK683" s="24">
        <f t="shared" si="333"/>
        <v>0</v>
      </c>
      <c r="BL683" s="24">
        <f t="shared" si="334"/>
        <v>0</v>
      </c>
      <c r="BM683" s="24">
        <f t="shared" si="320"/>
        <v>0</v>
      </c>
      <c r="BN683" s="24">
        <f t="shared" si="321"/>
        <v>0</v>
      </c>
      <c r="BO683" s="24">
        <f t="shared" si="322"/>
        <v>0</v>
      </c>
      <c r="BP683" s="24">
        <f t="shared" si="323"/>
        <v>0</v>
      </c>
      <c r="BQ683" s="24">
        <f t="shared" si="324"/>
        <v>0</v>
      </c>
      <c r="BR683" s="24">
        <f t="shared" si="335"/>
        <v>0</v>
      </c>
      <c r="BS683" s="24">
        <f t="shared" si="339"/>
        <v>0</v>
      </c>
      <c r="BT683" s="24">
        <v>0</v>
      </c>
      <c r="BU683" s="24">
        <f t="shared" si="336"/>
        <v>0</v>
      </c>
      <c r="BV683" s="24">
        <v>0</v>
      </c>
    </row>
    <row r="684" spans="1:74">
      <c r="A684" s="87">
        <v>675</v>
      </c>
      <c r="B684" s="1"/>
      <c r="C684" s="1"/>
      <c r="D684" s="2"/>
      <c r="E684" s="3"/>
      <c r="F684" s="4"/>
      <c r="G684" s="5"/>
      <c r="H684" s="4"/>
      <c r="I684" s="5"/>
      <c r="J684" s="6"/>
      <c r="K684" s="5"/>
      <c r="L684" s="5"/>
      <c r="M684" s="5"/>
      <c r="N684" s="7"/>
      <c r="O684" s="38"/>
      <c r="P684" s="5"/>
      <c r="Q684" s="5"/>
      <c r="R684" s="7"/>
      <c r="S684" s="38"/>
      <c r="T684" s="5"/>
      <c r="U684" s="5"/>
      <c r="V684" s="55"/>
      <c r="W684" s="38"/>
      <c r="X684" s="5"/>
      <c r="Y684" s="5"/>
      <c r="Z684" s="55"/>
      <c r="AA684" s="36">
        <f>IF(Dane!$E$3=1,AO684+BA684+BM684,IF(Dane!$E$3=2,AU684+BG684+BS684,AW684+BI684+BU684))</f>
        <v>0</v>
      </c>
      <c r="AB684" s="16">
        <f>IF(Dane!$E$3=1,AP684+BB684+BN684,IF(Dane!$E$3=2,AV684+BH684+BT684,AX684+BJ684+BV684))</f>
        <v>0</v>
      </c>
      <c r="AC684" s="16">
        <f>IF(((K684*Dane!$C$9)-AA684)&lt;0,0,(K684*Dane!$C$9)-AA684)</f>
        <v>0</v>
      </c>
      <c r="AD684" s="37">
        <f>IFERROR(IF(((L684*Dane!$C$9)-AB684)&lt;0,0,(L684*Dane!$C$9)-AB684),0)</f>
        <v>0</v>
      </c>
      <c r="AE684" s="97"/>
      <c r="AF684" s="77">
        <f>IF(Dane!$E$3=1,AO684,IF(Dane!$E$3=2,AU684,AW684))</f>
        <v>0</v>
      </c>
      <c r="AG684" s="77">
        <f>IF(Dane!$E$3=1,AP684,IF(Dane!$E$3=2,AV684,AX684))</f>
        <v>0</v>
      </c>
      <c r="AH684" s="77">
        <f>IF(Dane!$E$3=1,BA684,IF(Dane!$E$3=2,BG684,BI684))</f>
        <v>0</v>
      </c>
      <c r="AI684" s="77">
        <f>IF(Dane!$E$3=1,BB684,IF(Dane!$E$3=2,BH684,BJ684))</f>
        <v>0</v>
      </c>
      <c r="AJ684" s="77">
        <f>IF(Dane!$E$3=1,BM684,IF(Dane!$E$3=2,BS684,BU684))</f>
        <v>0</v>
      </c>
      <c r="AK684" s="77">
        <f>IF(Dane!$E$3=1,BN684,IF(Dane!$E$3=2,BT684,BV684))</f>
        <v>0</v>
      </c>
      <c r="AL684" s="24">
        <f t="shared" si="325"/>
        <v>0</v>
      </c>
      <c r="AM684" s="24">
        <f t="shared" si="326"/>
        <v>0</v>
      </c>
      <c r="AN684" s="24"/>
      <c r="AO684" s="24">
        <f t="shared" si="311"/>
        <v>0</v>
      </c>
      <c r="AP684" s="24">
        <f t="shared" si="327"/>
        <v>0</v>
      </c>
      <c r="AQ684" s="24">
        <f t="shared" si="312"/>
        <v>0</v>
      </c>
      <c r="AR684" s="24">
        <f t="shared" si="313"/>
        <v>0</v>
      </c>
      <c r="AS684" s="24">
        <f t="shared" si="314"/>
        <v>0</v>
      </c>
      <c r="AT684" s="24">
        <f t="shared" si="328"/>
        <v>0</v>
      </c>
      <c r="AU684" s="24">
        <f t="shared" si="337"/>
        <v>0</v>
      </c>
      <c r="AV684" s="24">
        <v>0</v>
      </c>
      <c r="AW684" s="24">
        <f t="shared" si="340"/>
        <v>0</v>
      </c>
      <c r="AX684" s="24">
        <v>0</v>
      </c>
      <c r="AY684" s="24">
        <f t="shared" si="329"/>
        <v>0</v>
      </c>
      <c r="AZ684" s="24">
        <f t="shared" si="330"/>
        <v>0</v>
      </c>
      <c r="BA684" s="24">
        <f t="shared" si="315"/>
        <v>0</v>
      </c>
      <c r="BB684" s="24">
        <f t="shared" si="316"/>
        <v>0</v>
      </c>
      <c r="BC684" s="24">
        <f t="shared" si="317"/>
        <v>0</v>
      </c>
      <c r="BD684" s="24">
        <f t="shared" si="318"/>
        <v>0</v>
      </c>
      <c r="BE684" s="24">
        <f t="shared" si="319"/>
        <v>0</v>
      </c>
      <c r="BF684" s="24">
        <f t="shared" si="331"/>
        <v>0</v>
      </c>
      <c r="BG684" s="24">
        <f t="shared" si="338"/>
        <v>0</v>
      </c>
      <c r="BH684" s="24">
        <v>0</v>
      </c>
      <c r="BI684" s="24">
        <f t="shared" si="332"/>
        <v>0</v>
      </c>
      <c r="BJ684" s="24">
        <v>0</v>
      </c>
      <c r="BK684" s="24">
        <f t="shared" si="333"/>
        <v>0</v>
      </c>
      <c r="BL684" s="24">
        <f t="shared" si="334"/>
        <v>0</v>
      </c>
      <c r="BM684" s="24">
        <f t="shared" si="320"/>
        <v>0</v>
      </c>
      <c r="BN684" s="24">
        <f t="shared" si="321"/>
        <v>0</v>
      </c>
      <c r="BO684" s="24">
        <f t="shared" si="322"/>
        <v>0</v>
      </c>
      <c r="BP684" s="24">
        <f t="shared" si="323"/>
        <v>0</v>
      </c>
      <c r="BQ684" s="24">
        <f t="shared" si="324"/>
        <v>0</v>
      </c>
      <c r="BR684" s="24">
        <f t="shared" si="335"/>
        <v>0</v>
      </c>
      <c r="BS684" s="24">
        <f t="shared" si="339"/>
        <v>0</v>
      </c>
      <c r="BT684" s="24">
        <v>0</v>
      </c>
      <c r="BU684" s="24">
        <f t="shared" si="336"/>
        <v>0</v>
      </c>
      <c r="BV684" s="24">
        <v>0</v>
      </c>
    </row>
    <row r="685" spans="1:74">
      <c r="A685" s="87">
        <v>676</v>
      </c>
      <c r="B685" s="1"/>
      <c r="C685" s="1"/>
      <c r="D685" s="2"/>
      <c r="E685" s="3"/>
      <c r="F685" s="4"/>
      <c r="G685" s="5"/>
      <c r="H685" s="4"/>
      <c r="I685" s="5"/>
      <c r="J685" s="6"/>
      <c r="K685" s="5"/>
      <c r="L685" s="5"/>
      <c r="M685" s="5"/>
      <c r="N685" s="7"/>
      <c r="O685" s="38"/>
      <c r="P685" s="5"/>
      <c r="Q685" s="5"/>
      <c r="R685" s="7"/>
      <c r="S685" s="38"/>
      <c r="T685" s="5"/>
      <c r="U685" s="5"/>
      <c r="V685" s="55"/>
      <c r="W685" s="38"/>
      <c r="X685" s="5"/>
      <c r="Y685" s="5"/>
      <c r="Z685" s="55"/>
      <c r="AA685" s="36">
        <f>IF(Dane!$E$3=1,AO685+BA685+BM685,IF(Dane!$E$3=2,AU685+BG685+BS685,AW685+BI685+BU685))</f>
        <v>0</v>
      </c>
      <c r="AB685" s="16">
        <f>IF(Dane!$E$3=1,AP685+BB685+BN685,IF(Dane!$E$3=2,AV685+BH685+BT685,AX685+BJ685+BV685))</f>
        <v>0</v>
      </c>
      <c r="AC685" s="16">
        <f>IF(((K685*Dane!$C$9)-AA685)&lt;0,0,(K685*Dane!$C$9)-AA685)</f>
        <v>0</v>
      </c>
      <c r="AD685" s="37">
        <f>IFERROR(IF(((L685*Dane!$C$9)-AB685)&lt;0,0,(L685*Dane!$C$9)-AB685),0)</f>
        <v>0</v>
      </c>
      <c r="AE685" s="97"/>
      <c r="AF685" s="77">
        <f>IF(Dane!$E$3=1,AO685,IF(Dane!$E$3=2,AU685,AW685))</f>
        <v>0</v>
      </c>
      <c r="AG685" s="77">
        <f>IF(Dane!$E$3=1,AP685,IF(Dane!$E$3=2,AV685,AX685))</f>
        <v>0</v>
      </c>
      <c r="AH685" s="77">
        <f>IF(Dane!$E$3=1,BA685,IF(Dane!$E$3=2,BG685,BI685))</f>
        <v>0</v>
      </c>
      <c r="AI685" s="77">
        <f>IF(Dane!$E$3=1,BB685,IF(Dane!$E$3=2,BH685,BJ685))</f>
        <v>0</v>
      </c>
      <c r="AJ685" s="77">
        <f>IF(Dane!$E$3=1,BM685,IF(Dane!$E$3=2,BS685,BU685))</f>
        <v>0</v>
      </c>
      <c r="AK685" s="77">
        <f>IF(Dane!$E$3=1,BN685,IF(Dane!$E$3=2,BT685,BV685))</f>
        <v>0</v>
      </c>
      <c r="AL685" s="24">
        <f t="shared" si="325"/>
        <v>0</v>
      </c>
      <c r="AM685" s="24">
        <f t="shared" si="326"/>
        <v>0</v>
      </c>
      <c r="AN685" s="24"/>
      <c r="AO685" s="24">
        <f t="shared" si="311"/>
        <v>0</v>
      </c>
      <c r="AP685" s="24">
        <f t="shared" si="327"/>
        <v>0</v>
      </c>
      <c r="AQ685" s="24">
        <f t="shared" si="312"/>
        <v>0</v>
      </c>
      <c r="AR685" s="24">
        <f t="shared" si="313"/>
        <v>0</v>
      </c>
      <c r="AS685" s="24">
        <f t="shared" si="314"/>
        <v>0</v>
      </c>
      <c r="AT685" s="24">
        <f t="shared" si="328"/>
        <v>0</v>
      </c>
      <c r="AU685" s="24">
        <f t="shared" si="337"/>
        <v>0</v>
      </c>
      <c r="AV685" s="24">
        <v>0</v>
      </c>
      <c r="AW685" s="24">
        <f t="shared" si="340"/>
        <v>0</v>
      </c>
      <c r="AX685" s="24">
        <v>0</v>
      </c>
      <c r="AY685" s="24">
        <f t="shared" si="329"/>
        <v>0</v>
      </c>
      <c r="AZ685" s="24">
        <f t="shared" si="330"/>
        <v>0</v>
      </c>
      <c r="BA685" s="24">
        <f t="shared" si="315"/>
        <v>0</v>
      </c>
      <c r="BB685" s="24">
        <f t="shared" si="316"/>
        <v>0</v>
      </c>
      <c r="BC685" s="24">
        <f t="shared" si="317"/>
        <v>0</v>
      </c>
      <c r="BD685" s="24">
        <f t="shared" si="318"/>
        <v>0</v>
      </c>
      <c r="BE685" s="24">
        <f t="shared" si="319"/>
        <v>0</v>
      </c>
      <c r="BF685" s="24">
        <f t="shared" si="331"/>
        <v>0</v>
      </c>
      <c r="BG685" s="24">
        <f t="shared" si="338"/>
        <v>0</v>
      </c>
      <c r="BH685" s="24">
        <v>0</v>
      </c>
      <c r="BI685" s="24">
        <f t="shared" si="332"/>
        <v>0</v>
      </c>
      <c r="BJ685" s="24">
        <v>0</v>
      </c>
      <c r="BK685" s="24">
        <f t="shared" si="333"/>
        <v>0</v>
      </c>
      <c r="BL685" s="24">
        <f t="shared" si="334"/>
        <v>0</v>
      </c>
      <c r="BM685" s="24">
        <f t="shared" si="320"/>
        <v>0</v>
      </c>
      <c r="BN685" s="24">
        <f t="shared" si="321"/>
        <v>0</v>
      </c>
      <c r="BO685" s="24">
        <f t="shared" si="322"/>
        <v>0</v>
      </c>
      <c r="BP685" s="24">
        <f t="shared" si="323"/>
        <v>0</v>
      </c>
      <c r="BQ685" s="24">
        <f t="shared" si="324"/>
        <v>0</v>
      </c>
      <c r="BR685" s="24">
        <f t="shared" si="335"/>
        <v>0</v>
      </c>
      <c r="BS685" s="24">
        <f t="shared" si="339"/>
        <v>0</v>
      </c>
      <c r="BT685" s="24">
        <v>0</v>
      </c>
      <c r="BU685" s="24">
        <f t="shared" si="336"/>
        <v>0</v>
      </c>
      <c r="BV685" s="24">
        <v>0</v>
      </c>
    </row>
    <row r="686" spans="1:74">
      <c r="A686" s="87">
        <v>677</v>
      </c>
      <c r="B686" s="1"/>
      <c r="C686" s="1"/>
      <c r="D686" s="2"/>
      <c r="E686" s="3"/>
      <c r="F686" s="4"/>
      <c r="G686" s="5"/>
      <c r="H686" s="4"/>
      <c r="I686" s="5"/>
      <c r="J686" s="6"/>
      <c r="K686" s="5"/>
      <c r="L686" s="5"/>
      <c r="M686" s="5"/>
      <c r="N686" s="7"/>
      <c r="O686" s="38"/>
      <c r="P686" s="5"/>
      <c r="Q686" s="5"/>
      <c r="R686" s="7"/>
      <c r="S686" s="38"/>
      <c r="T686" s="5"/>
      <c r="U686" s="5"/>
      <c r="V686" s="55"/>
      <c r="W686" s="38"/>
      <c r="X686" s="5"/>
      <c r="Y686" s="5"/>
      <c r="Z686" s="55"/>
      <c r="AA686" s="36">
        <f>IF(Dane!$E$3=1,AO686+BA686+BM686,IF(Dane!$E$3=2,AU686+BG686+BS686,AW686+BI686+BU686))</f>
        <v>0</v>
      </c>
      <c r="AB686" s="16">
        <f>IF(Dane!$E$3=1,AP686+BB686+BN686,IF(Dane!$E$3=2,AV686+BH686+BT686,AX686+BJ686+BV686))</f>
        <v>0</v>
      </c>
      <c r="AC686" s="16">
        <f>IF(((K686*Dane!$C$9)-AA686)&lt;0,0,(K686*Dane!$C$9)-AA686)</f>
        <v>0</v>
      </c>
      <c r="AD686" s="37">
        <f>IFERROR(IF(((L686*Dane!$C$9)-AB686)&lt;0,0,(L686*Dane!$C$9)-AB686),0)</f>
        <v>0</v>
      </c>
      <c r="AE686" s="97"/>
      <c r="AF686" s="77">
        <f>IF(Dane!$E$3=1,AO686,IF(Dane!$E$3=2,AU686,AW686))</f>
        <v>0</v>
      </c>
      <c r="AG686" s="77">
        <f>IF(Dane!$E$3=1,AP686,IF(Dane!$E$3=2,AV686,AX686))</f>
        <v>0</v>
      </c>
      <c r="AH686" s="77">
        <f>IF(Dane!$E$3=1,BA686,IF(Dane!$E$3=2,BG686,BI686))</f>
        <v>0</v>
      </c>
      <c r="AI686" s="77">
        <f>IF(Dane!$E$3=1,BB686,IF(Dane!$E$3=2,BH686,BJ686))</f>
        <v>0</v>
      </c>
      <c r="AJ686" s="77">
        <f>IF(Dane!$E$3=1,BM686,IF(Dane!$E$3=2,BS686,BU686))</f>
        <v>0</v>
      </c>
      <c r="AK686" s="77">
        <f>IF(Dane!$E$3=1,BN686,IF(Dane!$E$3=2,BT686,BV686))</f>
        <v>0</v>
      </c>
      <c r="AL686" s="24">
        <f t="shared" si="325"/>
        <v>0</v>
      </c>
      <c r="AM686" s="24">
        <f t="shared" si="326"/>
        <v>0</v>
      </c>
      <c r="AN686" s="24"/>
      <c r="AO686" s="24">
        <f t="shared" si="311"/>
        <v>0</v>
      </c>
      <c r="AP686" s="24">
        <f t="shared" si="327"/>
        <v>0</v>
      </c>
      <c r="AQ686" s="24">
        <f t="shared" si="312"/>
        <v>0</v>
      </c>
      <c r="AR686" s="24">
        <f t="shared" si="313"/>
        <v>0</v>
      </c>
      <c r="AS686" s="24">
        <f t="shared" si="314"/>
        <v>0</v>
      </c>
      <c r="AT686" s="24">
        <f t="shared" si="328"/>
        <v>0</v>
      </c>
      <c r="AU686" s="24">
        <f t="shared" si="337"/>
        <v>0</v>
      </c>
      <c r="AV686" s="24">
        <v>0</v>
      </c>
      <c r="AW686" s="24">
        <f t="shared" si="340"/>
        <v>0</v>
      </c>
      <c r="AX686" s="24">
        <v>0</v>
      </c>
      <c r="AY686" s="24">
        <f t="shared" si="329"/>
        <v>0</v>
      </c>
      <c r="AZ686" s="24">
        <f t="shared" si="330"/>
        <v>0</v>
      </c>
      <c r="BA686" s="24">
        <f t="shared" si="315"/>
        <v>0</v>
      </c>
      <c r="BB686" s="24">
        <f t="shared" si="316"/>
        <v>0</v>
      </c>
      <c r="BC686" s="24">
        <f t="shared" si="317"/>
        <v>0</v>
      </c>
      <c r="BD686" s="24">
        <f t="shared" si="318"/>
        <v>0</v>
      </c>
      <c r="BE686" s="24">
        <f t="shared" si="319"/>
        <v>0</v>
      </c>
      <c r="BF686" s="24">
        <f t="shared" si="331"/>
        <v>0</v>
      </c>
      <c r="BG686" s="24">
        <f t="shared" si="338"/>
        <v>0</v>
      </c>
      <c r="BH686" s="24">
        <v>0</v>
      </c>
      <c r="BI686" s="24">
        <f t="shared" si="332"/>
        <v>0</v>
      </c>
      <c r="BJ686" s="24">
        <v>0</v>
      </c>
      <c r="BK686" s="24">
        <f t="shared" si="333"/>
        <v>0</v>
      </c>
      <c r="BL686" s="24">
        <f t="shared" si="334"/>
        <v>0</v>
      </c>
      <c r="BM686" s="24">
        <f t="shared" si="320"/>
        <v>0</v>
      </c>
      <c r="BN686" s="24">
        <f t="shared" si="321"/>
        <v>0</v>
      </c>
      <c r="BO686" s="24">
        <f t="shared" si="322"/>
        <v>0</v>
      </c>
      <c r="BP686" s="24">
        <f t="shared" si="323"/>
        <v>0</v>
      </c>
      <c r="BQ686" s="24">
        <f t="shared" si="324"/>
        <v>0</v>
      </c>
      <c r="BR686" s="24">
        <f t="shared" si="335"/>
        <v>0</v>
      </c>
      <c r="BS686" s="24">
        <f t="shared" si="339"/>
        <v>0</v>
      </c>
      <c r="BT686" s="24">
        <v>0</v>
      </c>
      <c r="BU686" s="24">
        <f t="shared" si="336"/>
        <v>0</v>
      </c>
      <c r="BV686" s="24">
        <v>0</v>
      </c>
    </row>
    <row r="687" spans="1:74">
      <c r="A687" s="87">
        <v>678</v>
      </c>
      <c r="B687" s="1"/>
      <c r="C687" s="1"/>
      <c r="D687" s="2"/>
      <c r="E687" s="3"/>
      <c r="F687" s="4"/>
      <c r="G687" s="5"/>
      <c r="H687" s="4"/>
      <c r="I687" s="5"/>
      <c r="J687" s="6"/>
      <c r="K687" s="5"/>
      <c r="L687" s="5"/>
      <c r="M687" s="5"/>
      <c r="N687" s="7"/>
      <c r="O687" s="38"/>
      <c r="P687" s="5"/>
      <c r="Q687" s="5"/>
      <c r="R687" s="7"/>
      <c r="S687" s="38"/>
      <c r="T687" s="5"/>
      <c r="U687" s="5"/>
      <c r="V687" s="55"/>
      <c r="W687" s="38"/>
      <c r="X687" s="5"/>
      <c r="Y687" s="5"/>
      <c r="Z687" s="55"/>
      <c r="AA687" s="36">
        <f>IF(Dane!$E$3=1,AO687+BA687+BM687,IF(Dane!$E$3=2,AU687+BG687+BS687,AW687+BI687+BU687))</f>
        <v>0</v>
      </c>
      <c r="AB687" s="16">
        <f>IF(Dane!$E$3=1,AP687+BB687+BN687,IF(Dane!$E$3=2,AV687+BH687+BT687,AX687+BJ687+BV687))</f>
        <v>0</v>
      </c>
      <c r="AC687" s="16">
        <f>IF(((K687*Dane!$C$9)-AA687)&lt;0,0,(K687*Dane!$C$9)-AA687)</f>
        <v>0</v>
      </c>
      <c r="AD687" s="37">
        <f>IFERROR(IF(((L687*Dane!$C$9)-AB687)&lt;0,0,(L687*Dane!$C$9)-AB687),0)</f>
        <v>0</v>
      </c>
      <c r="AE687" s="97"/>
      <c r="AF687" s="77">
        <f>IF(Dane!$E$3=1,AO687,IF(Dane!$E$3=2,AU687,AW687))</f>
        <v>0</v>
      </c>
      <c r="AG687" s="77">
        <f>IF(Dane!$E$3=1,AP687,IF(Dane!$E$3=2,AV687,AX687))</f>
        <v>0</v>
      </c>
      <c r="AH687" s="77">
        <f>IF(Dane!$E$3=1,BA687,IF(Dane!$E$3=2,BG687,BI687))</f>
        <v>0</v>
      </c>
      <c r="AI687" s="77">
        <f>IF(Dane!$E$3=1,BB687,IF(Dane!$E$3=2,BH687,BJ687))</f>
        <v>0</v>
      </c>
      <c r="AJ687" s="77">
        <f>IF(Dane!$E$3=1,BM687,IF(Dane!$E$3=2,BS687,BU687))</f>
        <v>0</v>
      </c>
      <c r="AK687" s="77">
        <f>IF(Dane!$E$3=1,BN687,IF(Dane!$E$3=2,BT687,BV687))</f>
        <v>0</v>
      </c>
      <c r="AL687" s="24">
        <f t="shared" si="325"/>
        <v>0</v>
      </c>
      <c r="AM687" s="24">
        <f t="shared" si="326"/>
        <v>0</v>
      </c>
      <c r="AN687" s="24"/>
      <c r="AO687" s="24">
        <f t="shared" si="311"/>
        <v>0</v>
      </c>
      <c r="AP687" s="24">
        <f t="shared" si="327"/>
        <v>0</v>
      </c>
      <c r="AQ687" s="24">
        <f t="shared" si="312"/>
        <v>0</v>
      </c>
      <c r="AR687" s="24">
        <f t="shared" si="313"/>
        <v>0</v>
      </c>
      <c r="AS687" s="24">
        <f t="shared" si="314"/>
        <v>0</v>
      </c>
      <c r="AT687" s="24">
        <f t="shared" si="328"/>
        <v>0</v>
      </c>
      <c r="AU687" s="24">
        <f t="shared" si="337"/>
        <v>0</v>
      </c>
      <c r="AV687" s="24">
        <v>0</v>
      </c>
      <c r="AW687" s="24">
        <f t="shared" si="340"/>
        <v>0</v>
      </c>
      <c r="AX687" s="24">
        <v>0</v>
      </c>
      <c r="AY687" s="24">
        <f t="shared" si="329"/>
        <v>0</v>
      </c>
      <c r="AZ687" s="24">
        <f t="shared" si="330"/>
        <v>0</v>
      </c>
      <c r="BA687" s="24">
        <f t="shared" si="315"/>
        <v>0</v>
      </c>
      <c r="BB687" s="24">
        <f t="shared" si="316"/>
        <v>0</v>
      </c>
      <c r="BC687" s="24">
        <f t="shared" si="317"/>
        <v>0</v>
      </c>
      <c r="BD687" s="24">
        <f t="shared" si="318"/>
        <v>0</v>
      </c>
      <c r="BE687" s="24">
        <f t="shared" si="319"/>
        <v>0</v>
      </c>
      <c r="BF687" s="24">
        <f t="shared" si="331"/>
        <v>0</v>
      </c>
      <c r="BG687" s="24">
        <f t="shared" si="338"/>
        <v>0</v>
      </c>
      <c r="BH687" s="24">
        <v>0</v>
      </c>
      <c r="BI687" s="24">
        <f t="shared" si="332"/>
        <v>0</v>
      </c>
      <c r="BJ687" s="24">
        <v>0</v>
      </c>
      <c r="BK687" s="24">
        <f t="shared" si="333"/>
        <v>0</v>
      </c>
      <c r="BL687" s="24">
        <f t="shared" si="334"/>
        <v>0</v>
      </c>
      <c r="BM687" s="24">
        <f t="shared" si="320"/>
        <v>0</v>
      </c>
      <c r="BN687" s="24">
        <f t="shared" si="321"/>
        <v>0</v>
      </c>
      <c r="BO687" s="24">
        <f t="shared" si="322"/>
        <v>0</v>
      </c>
      <c r="BP687" s="24">
        <f t="shared" si="323"/>
        <v>0</v>
      </c>
      <c r="BQ687" s="24">
        <f t="shared" si="324"/>
        <v>0</v>
      </c>
      <c r="BR687" s="24">
        <f t="shared" si="335"/>
        <v>0</v>
      </c>
      <c r="BS687" s="24">
        <f t="shared" si="339"/>
        <v>0</v>
      </c>
      <c r="BT687" s="24">
        <v>0</v>
      </c>
      <c r="BU687" s="24">
        <f t="shared" si="336"/>
        <v>0</v>
      </c>
      <c r="BV687" s="24">
        <v>0</v>
      </c>
    </row>
    <row r="688" spans="1:74">
      <c r="A688" s="87">
        <v>679</v>
      </c>
      <c r="B688" s="1"/>
      <c r="C688" s="1"/>
      <c r="D688" s="2"/>
      <c r="E688" s="3"/>
      <c r="F688" s="4"/>
      <c r="G688" s="5"/>
      <c r="H688" s="4"/>
      <c r="I688" s="5"/>
      <c r="J688" s="6"/>
      <c r="K688" s="5"/>
      <c r="L688" s="5"/>
      <c r="M688" s="5"/>
      <c r="N688" s="7"/>
      <c r="O688" s="38"/>
      <c r="P688" s="5"/>
      <c r="Q688" s="5"/>
      <c r="R688" s="7"/>
      <c r="S688" s="38"/>
      <c r="T688" s="5"/>
      <c r="U688" s="5"/>
      <c r="V688" s="55"/>
      <c r="W688" s="38"/>
      <c r="X688" s="5"/>
      <c r="Y688" s="5"/>
      <c r="Z688" s="55"/>
      <c r="AA688" s="36">
        <f>IF(Dane!$E$3=1,AO688+BA688+BM688,IF(Dane!$E$3=2,AU688+BG688+BS688,AW688+BI688+BU688))</f>
        <v>0</v>
      </c>
      <c r="AB688" s="16">
        <f>IF(Dane!$E$3=1,AP688+BB688+BN688,IF(Dane!$E$3=2,AV688+BH688+BT688,AX688+BJ688+BV688))</f>
        <v>0</v>
      </c>
      <c r="AC688" s="16">
        <f>IF(((K688*Dane!$C$9)-AA688)&lt;0,0,(K688*Dane!$C$9)-AA688)</f>
        <v>0</v>
      </c>
      <c r="AD688" s="37">
        <f>IFERROR(IF(((L688*Dane!$C$9)-AB688)&lt;0,0,(L688*Dane!$C$9)-AB688),0)</f>
        <v>0</v>
      </c>
      <c r="AE688" s="97"/>
      <c r="AF688" s="77">
        <f>IF(Dane!$E$3=1,AO688,IF(Dane!$E$3=2,AU688,AW688))</f>
        <v>0</v>
      </c>
      <c r="AG688" s="77">
        <f>IF(Dane!$E$3=1,AP688,IF(Dane!$E$3=2,AV688,AX688))</f>
        <v>0</v>
      </c>
      <c r="AH688" s="77">
        <f>IF(Dane!$E$3=1,BA688,IF(Dane!$E$3=2,BG688,BI688))</f>
        <v>0</v>
      </c>
      <c r="AI688" s="77">
        <f>IF(Dane!$E$3=1,BB688,IF(Dane!$E$3=2,BH688,BJ688))</f>
        <v>0</v>
      </c>
      <c r="AJ688" s="77">
        <f>IF(Dane!$E$3=1,BM688,IF(Dane!$E$3=2,BS688,BU688))</f>
        <v>0</v>
      </c>
      <c r="AK688" s="77">
        <f>IF(Dane!$E$3=1,BN688,IF(Dane!$E$3=2,BT688,BV688))</f>
        <v>0</v>
      </c>
      <c r="AL688" s="24">
        <f t="shared" si="325"/>
        <v>0</v>
      </c>
      <c r="AM688" s="24">
        <f t="shared" si="326"/>
        <v>0</v>
      </c>
      <c r="AN688" s="24"/>
      <c r="AO688" s="24">
        <f t="shared" si="311"/>
        <v>0</v>
      </c>
      <c r="AP688" s="24">
        <f t="shared" si="327"/>
        <v>0</v>
      </c>
      <c r="AQ688" s="24">
        <f t="shared" si="312"/>
        <v>0</v>
      </c>
      <c r="AR688" s="24">
        <f t="shared" si="313"/>
        <v>0</v>
      </c>
      <c r="AS688" s="24">
        <f t="shared" si="314"/>
        <v>0</v>
      </c>
      <c r="AT688" s="24">
        <f t="shared" si="328"/>
        <v>0</v>
      </c>
      <c r="AU688" s="24">
        <f t="shared" si="337"/>
        <v>0</v>
      </c>
      <c r="AV688" s="24">
        <v>0</v>
      </c>
      <c r="AW688" s="24">
        <f t="shared" si="340"/>
        <v>0</v>
      </c>
      <c r="AX688" s="24">
        <v>0</v>
      </c>
      <c r="AY688" s="24">
        <f t="shared" si="329"/>
        <v>0</v>
      </c>
      <c r="AZ688" s="24">
        <f t="shared" si="330"/>
        <v>0</v>
      </c>
      <c r="BA688" s="24">
        <f t="shared" si="315"/>
        <v>0</v>
      </c>
      <c r="BB688" s="24">
        <f t="shared" si="316"/>
        <v>0</v>
      </c>
      <c r="BC688" s="24">
        <f t="shared" si="317"/>
        <v>0</v>
      </c>
      <c r="BD688" s="24">
        <f t="shared" si="318"/>
        <v>0</v>
      </c>
      <c r="BE688" s="24">
        <f t="shared" si="319"/>
        <v>0</v>
      </c>
      <c r="BF688" s="24">
        <f t="shared" si="331"/>
        <v>0</v>
      </c>
      <c r="BG688" s="24">
        <f t="shared" si="338"/>
        <v>0</v>
      </c>
      <c r="BH688" s="24">
        <v>0</v>
      </c>
      <c r="BI688" s="24">
        <f t="shared" si="332"/>
        <v>0</v>
      </c>
      <c r="BJ688" s="24">
        <v>0</v>
      </c>
      <c r="BK688" s="24">
        <f t="shared" si="333"/>
        <v>0</v>
      </c>
      <c r="BL688" s="24">
        <f t="shared" si="334"/>
        <v>0</v>
      </c>
      <c r="BM688" s="24">
        <f t="shared" si="320"/>
        <v>0</v>
      </c>
      <c r="BN688" s="24">
        <f t="shared" si="321"/>
        <v>0</v>
      </c>
      <c r="BO688" s="24">
        <f t="shared" si="322"/>
        <v>0</v>
      </c>
      <c r="BP688" s="24">
        <f t="shared" si="323"/>
        <v>0</v>
      </c>
      <c r="BQ688" s="24">
        <f t="shared" si="324"/>
        <v>0</v>
      </c>
      <c r="BR688" s="24">
        <f t="shared" si="335"/>
        <v>0</v>
      </c>
      <c r="BS688" s="24">
        <f t="shared" si="339"/>
        <v>0</v>
      </c>
      <c r="BT688" s="24">
        <v>0</v>
      </c>
      <c r="BU688" s="24">
        <f t="shared" si="336"/>
        <v>0</v>
      </c>
      <c r="BV688" s="24">
        <v>0</v>
      </c>
    </row>
    <row r="689" spans="1:74">
      <c r="A689" s="87">
        <v>680</v>
      </c>
      <c r="B689" s="1"/>
      <c r="C689" s="1"/>
      <c r="D689" s="2"/>
      <c r="E689" s="3"/>
      <c r="F689" s="4"/>
      <c r="G689" s="5"/>
      <c r="H689" s="4"/>
      <c r="I689" s="5"/>
      <c r="J689" s="6"/>
      <c r="K689" s="5"/>
      <c r="L689" s="5"/>
      <c r="M689" s="5"/>
      <c r="N689" s="7"/>
      <c r="O689" s="38"/>
      <c r="P689" s="5"/>
      <c r="Q689" s="5"/>
      <c r="R689" s="7"/>
      <c r="S689" s="38"/>
      <c r="T689" s="5"/>
      <c r="U689" s="5"/>
      <c r="V689" s="55"/>
      <c r="W689" s="38"/>
      <c r="X689" s="5"/>
      <c r="Y689" s="5"/>
      <c r="Z689" s="55"/>
      <c r="AA689" s="36">
        <f>IF(Dane!$E$3=1,AO689+BA689+BM689,IF(Dane!$E$3=2,AU689+BG689+BS689,AW689+BI689+BU689))</f>
        <v>0</v>
      </c>
      <c r="AB689" s="16">
        <f>IF(Dane!$E$3=1,AP689+BB689+BN689,IF(Dane!$E$3=2,AV689+BH689+BT689,AX689+BJ689+BV689))</f>
        <v>0</v>
      </c>
      <c r="AC689" s="16">
        <f>IF(((K689*Dane!$C$9)-AA689)&lt;0,0,(K689*Dane!$C$9)-AA689)</f>
        <v>0</v>
      </c>
      <c r="AD689" s="37">
        <f>IFERROR(IF(((L689*Dane!$C$9)-AB689)&lt;0,0,(L689*Dane!$C$9)-AB689),0)</f>
        <v>0</v>
      </c>
      <c r="AE689" s="97"/>
      <c r="AF689" s="77">
        <f>IF(Dane!$E$3=1,AO689,IF(Dane!$E$3=2,AU689,AW689))</f>
        <v>0</v>
      </c>
      <c r="AG689" s="77">
        <f>IF(Dane!$E$3=1,AP689,IF(Dane!$E$3=2,AV689,AX689))</f>
        <v>0</v>
      </c>
      <c r="AH689" s="77">
        <f>IF(Dane!$E$3=1,BA689,IF(Dane!$E$3=2,BG689,BI689))</f>
        <v>0</v>
      </c>
      <c r="AI689" s="77">
        <f>IF(Dane!$E$3=1,BB689,IF(Dane!$E$3=2,BH689,BJ689))</f>
        <v>0</v>
      </c>
      <c r="AJ689" s="77">
        <f>IF(Dane!$E$3=1,BM689,IF(Dane!$E$3=2,BS689,BU689))</f>
        <v>0</v>
      </c>
      <c r="AK689" s="77">
        <f>IF(Dane!$E$3=1,BN689,IF(Dane!$E$3=2,BT689,BV689))</f>
        <v>0</v>
      </c>
      <c r="AL689" s="24">
        <f t="shared" si="325"/>
        <v>0</v>
      </c>
      <c r="AM689" s="24">
        <f t="shared" si="326"/>
        <v>0</v>
      </c>
      <c r="AN689" s="24"/>
      <c r="AO689" s="24">
        <f t="shared" si="311"/>
        <v>0</v>
      </c>
      <c r="AP689" s="24">
        <f t="shared" si="327"/>
        <v>0</v>
      </c>
      <c r="AQ689" s="24">
        <f t="shared" si="312"/>
        <v>0</v>
      </c>
      <c r="AR689" s="24">
        <f t="shared" si="313"/>
        <v>0</v>
      </c>
      <c r="AS689" s="24">
        <f t="shared" si="314"/>
        <v>0</v>
      </c>
      <c r="AT689" s="24">
        <f t="shared" si="328"/>
        <v>0</v>
      </c>
      <c r="AU689" s="24">
        <f t="shared" si="337"/>
        <v>0</v>
      </c>
      <c r="AV689" s="24">
        <v>0</v>
      </c>
      <c r="AW689" s="24">
        <f t="shared" si="340"/>
        <v>0</v>
      </c>
      <c r="AX689" s="24">
        <v>0</v>
      </c>
      <c r="AY689" s="24">
        <f t="shared" si="329"/>
        <v>0</v>
      </c>
      <c r="AZ689" s="24">
        <f t="shared" si="330"/>
        <v>0</v>
      </c>
      <c r="BA689" s="24">
        <f t="shared" si="315"/>
        <v>0</v>
      </c>
      <c r="BB689" s="24">
        <f t="shared" si="316"/>
        <v>0</v>
      </c>
      <c r="BC689" s="24">
        <f t="shared" si="317"/>
        <v>0</v>
      </c>
      <c r="BD689" s="24">
        <f t="shared" si="318"/>
        <v>0</v>
      </c>
      <c r="BE689" s="24">
        <f t="shared" si="319"/>
        <v>0</v>
      </c>
      <c r="BF689" s="24">
        <f t="shared" si="331"/>
        <v>0</v>
      </c>
      <c r="BG689" s="24">
        <f t="shared" si="338"/>
        <v>0</v>
      </c>
      <c r="BH689" s="24">
        <v>0</v>
      </c>
      <c r="BI689" s="24">
        <f t="shared" si="332"/>
        <v>0</v>
      </c>
      <c r="BJ689" s="24">
        <v>0</v>
      </c>
      <c r="BK689" s="24">
        <f t="shared" si="333"/>
        <v>0</v>
      </c>
      <c r="BL689" s="24">
        <f t="shared" si="334"/>
        <v>0</v>
      </c>
      <c r="BM689" s="24">
        <f t="shared" si="320"/>
        <v>0</v>
      </c>
      <c r="BN689" s="24">
        <f t="shared" si="321"/>
        <v>0</v>
      </c>
      <c r="BO689" s="24">
        <f t="shared" si="322"/>
        <v>0</v>
      </c>
      <c r="BP689" s="24">
        <f t="shared" si="323"/>
        <v>0</v>
      </c>
      <c r="BQ689" s="24">
        <f t="shared" si="324"/>
        <v>0</v>
      </c>
      <c r="BR689" s="24">
        <f t="shared" si="335"/>
        <v>0</v>
      </c>
      <c r="BS689" s="24">
        <f t="shared" si="339"/>
        <v>0</v>
      </c>
      <c r="BT689" s="24">
        <v>0</v>
      </c>
      <c r="BU689" s="24">
        <f t="shared" si="336"/>
        <v>0</v>
      </c>
      <c r="BV689" s="24">
        <v>0</v>
      </c>
    </row>
    <row r="690" spans="1:74">
      <c r="A690" s="87">
        <v>681</v>
      </c>
      <c r="B690" s="1"/>
      <c r="C690" s="1"/>
      <c r="D690" s="2"/>
      <c r="E690" s="3"/>
      <c r="F690" s="4"/>
      <c r="G690" s="5"/>
      <c r="H690" s="4"/>
      <c r="I690" s="5"/>
      <c r="J690" s="6"/>
      <c r="K690" s="5"/>
      <c r="L690" s="5"/>
      <c r="M690" s="5"/>
      <c r="N690" s="7"/>
      <c r="O690" s="38"/>
      <c r="P690" s="5"/>
      <c r="Q690" s="5"/>
      <c r="R690" s="7"/>
      <c r="S690" s="38"/>
      <c r="T690" s="5"/>
      <c r="U690" s="5"/>
      <c r="V690" s="55"/>
      <c r="W690" s="38"/>
      <c r="X690" s="5"/>
      <c r="Y690" s="5"/>
      <c r="Z690" s="55"/>
      <c r="AA690" s="36">
        <f>IF(Dane!$E$3=1,AO690+BA690+BM690,IF(Dane!$E$3=2,AU690+BG690+BS690,AW690+BI690+BU690))</f>
        <v>0</v>
      </c>
      <c r="AB690" s="16">
        <f>IF(Dane!$E$3=1,AP690+BB690+BN690,IF(Dane!$E$3=2,AV690+BH690+BT690,AX690+BJ690+BV690))</f>
        <v>0</v>
      </c>
      <c r="AC690" s="16">
        <f>IF(((K690*Dane!$C$9)-AA690)&lt;0,0,(K690*Dane!$C$9)-AA690)</f>
        <v>0</v>
      </c>
      <c r="AD690" s="37">
        <f>IFERROR(IF(((L690*Dane!$C$9)-AB690)&lt;0,0,(L690*Dane!$C$9)-AB690),0)</f>
        <v>0</v>
      </c>
      <c r="AE690" s="97"/>
      <c r="AF690" s="77">
        <f>IF(Dane!$E$3=1,AO690,IF(Dane!$E$3=2,AU690,AW690))</f>
        <v>0</v>
      </c>
      <c r="AG690" s="77">
        <f>IF(Dane!$E$3=1,AP690,IF(Dane!$E$3=2,AV690,AX690))</f>
        <v>0</v>
      </c>
      <c r="AH690" s="77">
        <f>IF(Dane!$E$3=1,BA690,IF(Dane!$E$3=2,BG690,BI690))</f>
        <v>0</v>
      </c>
      <c r="AI690" s="77">
        <f>IF(Dane!$E$3=1,BB690,IF(Dane!$E$3=2,BH690,BJ690))</f>
        <v>0</v>
      </c>
      <c r="AJ690" s="77">
        <f>IF(Dane!$E$3=1,BM690,IF(Dane!$E$3=2,BS690,BU690))</f>
        <v>0</v>
      </c>
      <c r="AK690" s="77">
        <f>IF(Dane!$E$3=1,BN690,IF(Dane!$E$3=2,BT690,BV690))</f>
        <v>0</v>
      </c>
      <c r="AL690" s="24">
        <f t="shared" si="325"/>
        <v>0</v>
      </c>
      <c r="AM690" s="24">
        <f t="shared" si="326"/>
        <v>0</v>
      </c>
      <c r="AN690" s="24"/>
      <c r="AO690" s="24">
        <f t="shared" si="311"/>
        <v>0</v>
      </c>
      <c r="AP690" s="24">
        <f t="shared" si="327"/>
        <v>0</v>
      </c>
      <c r="AQ690" s="24">
        <f t="shared" si="312"/>
        <v>0</v>
      </c>
      <c r="AR690" s="24">
        <f t="shared" si="313"/>
        <v>0</v>
      </c>
      <c r="AS690" s="24">
        <f t="shared" si="314"/>
        <v>0</v>
      </c>
      <c r="AT690" s="24">
        <f t="shared" si="328"/>
        <v>0</v>
      </c>
      <c r="AU690" s="24">
        <f t="shared" si="337"/>
        <v>0</v>
      </c>
      <c r="AV690" s="24">
        <v>0</v>
      </c>
      <c r="AW690" s="24">
        <f t="shared" si="340"/>
        <v>0</v>
      </c>
      <c r="AX690" s="24">
        <v>0</v>
      </c>
      <c r="AY690" s="24">
        <f t="shared" si="329"/>
        <v>0</v>
      </c>
      <c r="AZ690" s="24">
        <f t="shared" si="330"/>
        <v>0</v>
      </c>
      <c r="BA690" s="24">
        <f t="shared" si="315"/>
        <v>0</v>
      </c>
      <c r="BB690" s="24">
        <f t="shared" si="316"/>
        <v>0</v>
      </c>
      <c r="BC690" s="24">
        <f t="shared" si="317"/>
        <v>0</v>
      </c>
      <c r="BD690" s="24">
        <f t="shared" si="318"/>
        <v>0</v>
      </c>
      <c r="BE690" s="24">
        <f t="shared" si="319"/>
        <v>0</v>
      </c>
      <c r="BF690" s="24">
        <f t="shared" si="331"/>
        <v>0</v>
      </c>
      <c r="BG690" s="24">
        <f t="shared" si="338"/>
        <v>0</v>
      </c>
      <c r="BH690" s="24">
        <v>0</v>
      </c>
      <c r="BI690" s="24">
        <f t="shared" si="332"/>
        <v>0</v>
      </c>
      <c r="BJ690" s="24">
        <v>0</v>
      </c>
      <c r="BK690" s="24">
        <f t="shared" si="333"/>
        <v>0</v>
      </c>
      <c r="BL690" s="24">
        <f t="shared" si="334"/>
        <v>0</v>
      </c>
      <c r="BM690" s="24">
        <f t="shared" si="320"/>
        <v>0</v>
      </c>
      <c r="BN690" s="24">
        <f t="shared" si="321"/>
        <v>0</v>
      </c>
      <c r="BO690" s="24">
        <f t="shared" si="322"/>
        <v>0</v>
      </c>
      <c r="BP690" s="24">
        <f t="shared" si="323"/>
        <v>0</v>
      </c>
      <c r="BQ690" s="24">
        <f t="shared" si="324"/>
        <v>0</v>
      </c>
      <c r="BR690" s="24">
        <f t="shared" si="335"/>
        <v>0</v>
      </c>
      <c r="BS690" s="24">
        <f t="shared" si="339"/>
        <v>0</v>
      </c>
      <c r="BT690" s="24">
        <v>0</v>
      </c>
      <c r="BU690" s="24">
        <f t="shared" si="336"/>
        <v>0</v>
      </c>
      <c r="BV690" s="24">
        <v>0</v>
      </c>
    </row>
    <row r="691" spans="1:74">
      <c r="A691" s="87">
        <v>682</v>
      </c>
      <c r="B691" s="1"/>
      <c r="C691" s="1"/>
      <c r="D691" s="2"/>
      <c r="E691" s="3"/>
      <c r="F691" s="4"/>
      <c r="G691" s="5"/>
      <c r="H691" s="4"/>
      <c r="I691" s="5"/>
      <c r="J691" s="6"/>
      <c r="K691" s="5"/>
      <c r="L691" s="5"/>
      <c r="M691" s="5"/>
      <c r="N691" s="7"/>
      <c r="O691" s="38"/>
      <c r="P691" s="5"/>
      <c r="Q691" s="5"/>
      <c r="R691" s="7"/>
      <c r="S691" s="38"/>
      <c r="T691" s="5"/>
      <c r="U691" s="5"/>
      <c r="V691" s="55"/>
      <c r="W691" s="38"/>
      <c r="X691" s="5"/>
      <c r="Y691" s="5"/>
      <c r="Z691" s="55"/>
      <c r="AA691" s="36">
        <f>IF(Dane!$E$3=1,AO691+BA691+BM691,IF(Dane!$E$3=2,AU691+BG691+BS691,AW691+BI691+BU691))</f>
        <v>0</v>
      </c>
      <c r="AB691" s="16">
        <f>IF(Dane!$E$3=1,AP691+BB691+BN691,IF(Dane!$E$3=2,AV691+BH691+BT691,AX691+BJ691+BV691))</f>
        <v>0</v>
      </c>
      <c r="AC691" s="16">
        <f>IF(((K691*Dane!$C$9)-AA691)&lt;0,0,(K691*Dane!$C$9)-AA691)</f>
        <v>0</v>
      </c>
      <c r="AD691" s="37">
        <f>IFERROR(IF(((L691*Dane!$C$9)-AB691)&lt;0,0,(L691*Dane!$C$9)-AB691),0)</f>
        <v>0</v>
      </c>
      <c r="AE691" s="97"/>
      <c r="AF691" s="77">
        <f>IF(Dane!$E$3=1,AO691,IF(Dane!$E$3=2,AU691,AW691))</f>
        <v>0</v>
      </c>
      <c r="AG691" s="77">
        <f>IF(Dane!$E$3=1,AP691,IF(Dane!$E$3=2,AV691,AX691))</f>
        <v>0</v>
      </c>
      <c r="AH691" s="77">
        <f>IF(Dane!$E$3=1,BA691,IF(Dane!$E$3=2,BG691,BI691))</f>
        <v>0</v>
      </c>
      <c r="AI691" s="77">
        <f>IF(Dane!$E$3=1,BB691,IF(Dane!$E$3=2,BH691,BJ691))</f>
        <v>0</v>
      </c>
      <c r="AJ691" s="77">
        <f>IF(Dane!$E$3=1,BM691,IF(Dane!$E$3=2,BS691,BU691))</f>
        <v>0</v>
      </c>
      <c r="AK691" s="77">
        <f>IF(Dane!$E$3=1,BN691,IF(Dane!$E$3=2,BT691,BV691))</f>
        <v>0</v>
      </c>
      <c r="AL691" s="24">
        <f t="shared" si="325"/>
        <v>0</v>
      </c>
      <c r="AM691" s="24">
        <f t="shared" si="326"/>
        <v>0</v>
      </c>
      <c r="AN691" s="24"/>
      <c r="AO691" s="24">
        <f t="shared" si="311"/>
        <v>0</v>
      </c>
      <c r="AP691" s="24">
        <f t="shared" si="327"/>
        <v>0</v>
      </c>
      <c r="AQ691" s="24">
        <f t="shared" si="312"/>
        <v>0</v>
      </c>
      <c r="AR691" s="24">
        <f t="shared" si="313"/>
        <v>0</v>
      </c>
      <c r="AS691" s="24">
        <f t="shared" si="314"/>
        <v>0</v>
      </c>
      <c r="AT691" s="24">
        <f t="shared" si="328"/>
        <v>0</v>
      </c>
      <c r="AU691" s="24">
        <f t="shared" si="337"/>
        <v>0</v>
      </c>
      <c r="AV691" s="24">
        <v>0</v>
      </c>
      <c r="AW691" s="24">
        <f t="shared" si="340"/>
        <v>0</v>
      </c>
      <c r="AX691" s="24">
        <v>0</v>
      </c>
      <c r="AY691" s="24">
        <f t="shared" si="329"/>
        <v>0</v>
      </c>
      <c r="AZ691" s="24">
        <f t="shared" si="330"/>
        <v>0</v>
      </c>
      <c r="BA691" s="24">
        <f t="shared" si="315"/>
        <v>0</v>
      </c>
      <c r="BB691" s="24">
        <f t="shared" si="316"/>
        <v>0</v>
      </c>
      <c r="BC691" s="24">
        <f t="shared" si="317"/>
        <v>0</v>
      </c>
      <c r="BD691" s="24">
        <f t="shared" si="318"/>
        <v>0</v>
      </c>
      <c r="BE691" s="24">
        <f t="shared" si="319"/>
        <v>0</v>
      </c>
      <c r="BF691" s="24">
        <f t="shared" si="331"/>
        <v>0</v>
      </c>
      <c r="BG691" s="24">
        <f t="shared" si="338"/>
        <v>0</v>
      </c>
      <c r="BH691" s="24">
        <v>0</v>
      </c>
      <c r="BI691" s="24">
        <f t="shared" si="332"/>
        <v>0</v>
      </c>
      <c r="BJ691" s="24">
        <v>0</v>
      </c>
      <c r="BK691" s="24">
        <f t="shared" si="333"/>
        <v>0</v>
      </c>
      <c r="BL691" s="24">
        <f t="shared" si="334"/>
        <v>0</v>
      </c>
      <c r="BM691" s="24">
        <f t="shared" si="320"/>
        <v>0</v>
      </c>
      <c r="BN691" s="24">
        <f t="shared" si="321"/>
        <v>0</v>
      </c>
      <c r="BO691" s="24">
        <f t="shared" si="322"/>
        <v>0</v>
      </c>
      <c r="BP691" s="24">
        <f t="shared" si="323"/>
        <v>0</v>
      </c>
      <c r="BQ691" s="24">
        <f t="shared" si="324"/>
        <v>0</v>
      </c>
      <c r="BR691" s="24">
        <f t="shared" si="335"/>
        <v>0</v>
      </c>
      <c r="BS691" s="24">
        <f t="shared" si="339"/>
        <v>0</v>
      </c>
      <c r="BT691" s="24">
        <v>0</v>
      </c>
      <c r="BU691" s="24">
        <f t="shared" si="336"/>
        <v>0</v>
      </c>
      <c r="BV691" s="24">
        <v>0</v>
      </c>
    </row>
    <row r="692" spans="1:74">
      <c r="A692" s="87">
        <v>683</v>
      </c>
      <c r="B692" s="1"/>
      <c r="C692" s="1"/>
      <c r="D692" s="2"/>
      <c r="E692" s="3"/>
      <c r="F692" s="4"/>
      <c r="G692" s="5"/>
      <c r="H692" s="4"/>
      <c r="I692" s="5"/>
      <c r="J692" s="6"/>
      <c r="K692" s="5"/>
      <c r="L692" s="5"/>
      <c r="M692" s="5"/>
      <c r="N692" s="7"/>
      <c r="O692" s="38"/>
      <c r="P692" s="5"/>
      <c r="Q692" s="5"/>
      <c r="R692" s="7"/>
      <c r="S692" s="38"/>
      <c r="T692" s="5"/>
      <c r="U692" s="5"/>
      <c r="V692" s="55"/>
      <c r="W692" s="38"/>
      <c r="X692" s="5"/>
      <c r="Y692" s="5"/>
      <c r="Z692" s="55"/>
      <c r="AA692" s="36">
        <f>IF(Dane!$E$3=1,AO692+BA692+BM692,IF(Dane!$E$3=2,AU692+BG692+BS692,AW692+BI692+BU692))</f>
        <v>0</v>
      </c>
      <c r="AB692" s="16">
        <f>IF(Dane!$E$3=1,AP692+BB692+BN692,IF(Dane!$E$3=2,AV692+BH692+BT692,AX692+BJ692+BV692))</f>
        <v>0</v>
      </c>
      <c r="AC692" s="16">
        <f>IF(((K692*Dane!$C$9)-AA692)&lt;0,0,(K692*Dane!$C$9)-AA692)</f>
        <v>0</v>
      </c>
      <c r="AD692" s="37">
        <f>IFERROR(IF(((L692*Dane!$C$9)-AB692)&lt;0,0,(L692*Dane!$C$9)-AB692),0)</f>
        <v>0</v>
      </c>
      <c r="AE692" s="97"/>
      <c r="AF692" s="77">
        <f>IF(Dane!$E$3=1,AO692,IF(Dane!$E$3=2,AU692,AW692))</f>
        <v>0</v>
      </c>
      <c r="AG692" s="77">
        <f>IF(Dane!$E$3=1,AP692,IF(Dane!$E$3=2,AV692,AX692))</f>
        <v>0</v>
      </c>
      <c r="AH692" s="77">
        <f>IF(Dane!$E$3=1,BA692,IF(Dane!$E$3=2,BG692,BI692))</f>
        <v>0</v>
      </c>
      <c r="AI692" s="77">
        <f>IF(Dane!$E$3=1,BB692,IF(Dane!$E$3=2,BH692,BJ692))</f>
        <v>0</v>
      </c>
      <c r="AJ692" s="77">
        <f>IF(Dane!$E$3=1,BM692,IF(Dane!$E$3=2,BS692,BU692))</f>
        <v>0</v>
      </c>
      <c r="AK692" s="77">
        <f>IF(Dane!$E$3=1,BN692,IF(Dane!$E$3=2,BT692,BV692))</f>
        <v>0</v>
      </c>
      <c r="AL692" s="24">
        <f t="shared" si="325"/>
        <v>0</v>
      </c>
      <c r="AM692" s="24">
        <f t="shared" si="326"/>
        <v>0</v>
      </c>
      <c r="AN692" s="24"/>
      <c r="AO692" s="24">
        <f t="shared" si="311"/>
        <v>0</v>
      </c>
      <c r="AP692" s="24">
        <f t="shared" si="327"/>
        <v>0</v>
      </c>
      <c r="AQ692" s="24">
        <f t="shared" si="312"/>
        <v>0</v>
      </c>
      <c r="AR692" s="24">
        <f t="shared" si="313"/>
        <v>0</v>
      </c>
      <c r="AS692" s="24">
        <f t="shared" si="314"/>
        <v>0</v>
      </c>
      <c r="AT692" s="24">
        <f t="shared" si="328"/>
        <v>0</v>
      </c>
      <c r="AU692" s="24">
        <f t="shared" si="337"/>
        <v>0</v>
      </c>
      <c r="AV692" s="24">
        <v>0</v>
      </c>
      <c r="AW692" s="24">
        <f t="shared" si="340"/>
        <v>0</v>
      </c>
      <c r="AX692" s="24">
        <v>0</v>
      </c>
      <c r="AY692" s="24">
        <f t="shared" si="329"/>
        <v>0</v>
      </c>
      <c r="AZ692" s="24">
        <f t="shared" si="330"/>
        <v>0</v>
      </c>
      <c r="BA692" s="24">
        <f t="shared" si="315"/>
        <v>0</v>
      </c>
      <c r="BB692" s="24">
        <f t="shared" si="316"/>
        <v>0</v>
      </c>
      <c r="BC692" s="24">
        <f t="shared" si="317"/>
        <v>0</v>
      </c>
      <c r="BD692" s="24">
        <f t="shared" si="318"/>
        <v>0</v>
      </c>
      <c r="BE692" s="24">
        <f t="shared" si="319"/>
        <v>0</v>
      </c>
      <c r="BF692" s="24">
        <f t="shared" si="331"/>
        <v>0</v>
      </c>
      <c r="BG692" s="24">
        <f t="shared" si="338"/>
        <v>0</v>
      </c>
      <c r="BH692" s="24">
        <v>0</v>
      </c>
      <c r="BI692" s="24">
        <f t="shared" si="332"/>
        <v>0</v>
      </c>
      <c r="BJ692" s="24">
        <v>0</v>
      </c>
      <c r="BK692" s="24">
        <f t="shared" si="333"/>
        <v>0</v>
      </c>
      <c r="BL692" s="24">
        <f t="shared" si="334"/>
        <v>0</v>
      </c>
      <c r="BM692" s="24">
        <f t="shared" si="320"/>
        <v>0</v>
      </c>
      <c r="BN692" s="24">
        <f t="shared" si="321"/>
        <v>0</v>
      </c>
      <c r="BO692" s="24">
        <f t="shared" si="322"/>
        <v>0</v>
      </c>
      <c r="BP692" s="24">
        <f t="shared" si="323"/>
        <v>0</v>
      </c>
      <c r="BQ692" s="24">
        <f t="shared" si="324"/>
        <v>0</v>
      </c>
      <c r="BR692" s="24">
        <f t="shared" si="335"/>
        <v>0</v>
      </c>
      <c r="BS692" s="24">
        <f t="shared" si="339"/>
        <v>0</v>
      </c>
      <c r="BT692" s="24">
        <v>0</v>
      </c>
      <c r="BU692" s="24">
        <f t="shared" si="336"/>
        <v>0</v>
      </c>
      <c r="BV692" s="24">
        <v>0</v>
      </c>
    </row>
    <row r="693" spans="1:74">
      <c r="A693" s="87">
        <v>684</v>
      </c>
      <c r="B693" s="1"/>
      <c r="C693" s="1"/>
      <c r="D693" s="2"/>
      <c r="E693" s="3"/>
      <c r="F693" s="4"/>
      <c r="G693" s="5"/>
      <c r="H693" s="4"/>
      <c r="I693" s="5"/>
      <c r="J693" s="6"/>
      <c r="K693" s="5"/>
      <c r="L693" s="5"/>
      <c r="M693" s="5"/>
      <c r="N693" s="7"/>
      <c r="O693" s="38"/>
      <c r="P693" s="5"/>
      <c r="Q693" s="5"/>
      <c r="R693" s="7"/>
      <c r="S693" s="38"/>
      <c r="T693" s="5"/>
      <c r="U693" s="5"/>
      <c r="V693" s="55"/>
      <c r="W693" s="38"/>
      <c r="X693" s="5"/>
      <c r="Y693" s="5"/>
      <c r="Z693" s="55"/>
      <c r="AA693" s="36">
        <f>IF(Dane!$E$3=1,AO693+BA693+BM693,IF(Dane!$E$3=2,AU693+BG693+BS693,AW693+BI693+BU693))</f>
        <v>0</v>
      </c>
      <c r="AB693" s="16">
        <f>IF(Dane!$E$3=1,AP693+BB693+BN693,IF(Dane!$E$3=2,AV693+BH693+BT693,AX693+BJ693+BV693))</f>
        <v>0</v>
      </c>
      <c r="AC693" s="16">
        <f>IF(((K693*Dane!$C$9)-AA693)&lt;0,0,(K693*Dane!$C$9)-AA693)</f>
        <v>0</v>
      </c>
      <c r="AD693" s="37">
        <f>IFERROR(IF(((L693*Dane!$C$9)-AB693)&lt;0,0,(L693*Dane!$C$9)-AB693),0)</f>
        <v>0</v>
      </c>
      <c r="AE693" s="97"/>
      <c r="AF693" s="77">
        <f>IF(Dane!$E$3=1,AO693,IF(Dane!$E$3=2,AU693,AW693))</f>
        <v>0</v>
      </c>
      <c r="AG693" s="77">
        <f>IF(Dane!$E$3=1,AP693,IF(Dane!$E$3=2,AV693,AX693))</f>
        <v>0</v>
      </c>
      <c r="AH693" s="77">
        <f>IF(Dane!$E$3=1,BA693,IF(Dane!$E$3=2,BG693,BI693))</f>
        <v>0</v>
      </c>
      <c r="AI693" s="77">
        <f>IF(Dane!$E$3=1,BB693,IF(Dane!$E$3=2,BH693,BJ693))</f>
        <v>0</v>
      </c>
      <c r="AJ693" s="77">
        <f>IF(Dane!$E$3=1,BM693,IF(Dane!$E$3=2,BS693,BU693))</f>
        <v>0</v>
      </c>
      <c r="AK693" s="77">
        <f>IF(Dane!$E$3=1,BN693,IF(Dane!$E$3=2,BT693,BV693))</f>
        <v>0</v>
      </c>
      <c r="AL693" s="24">
        <f t="shared" si="325"/>
        <v>0</v>
      </c>
      <c r="AM693" s="24">
        <f t="shared" si="326"/>
        <v>0</v>
      </c>
      <c r="AN693" s="24"/>
      <c r="AO693" s="24">
        <f t="shared" si="311"/>
        <v>0</v>
      </c>
      <c r="AP693" s="24">
        <f t="shared" si="327"/>
        <v>0</v>
      </c>
      <c r="AQ693" s="24">
        <f t="shared" si="312"/>
        <v>0</v>
      </c>
      <c r="AR693" s="24">
        <f t="shared" si="313"/>
        <v>0</v>
      </c>
      <c r="AS693" s="24">
        <f t="shared" si="314"/>
        <v>0</v>
      </c>
      <c r="AT693" s="24">
        <f t="shared" si="328"/>
        <v>0</v>
      </c>
      <c r="AU693" s="24">
        <f t="shared" si="337"/>
        <v>0</v>
      </c>
      <c r="AV693" s="24">
        <v>0</v>
      </c>
      <c r="AW693" s="24">
        <f t="shared" si="340"/>
        <v>0</v>
      </c>
      <c r="AX693" s="24">
        <v>0</v>
      </c>
      <c r="AY693" s="24">
        <f t="shared" si="329"/>
        <v>0</v>
      </c>
      <c r="AZ693" s="24">
        <f t="shared" si="330"/>
        <v>0</v>
      </c>
      <c r="BA693" s="24">
        <f t="shared" si="315"/>
        <v>0</v>
      </c>
      <c r="BB693" s="24">
        <f t="shared" si="316"/>
        <v>0</v>
      </c>
      <c r="BC693" s="24">
        <f t="shared" si="317"/>
        <v>0</v>
      </c>
      <c r="BD693" s="24">
        <f t="shared" si="318"/>
        <v>0</v>
      </c>
      <c r="BE693" s="24">
        <f t="shared" si="319"/>
        <v>0</v>
      </c>
      <c r="BF693" s="24">
        <f t="shared" si="331"/>
        <v>0</v>
      </c>
      <c r="BG693" s="24">
        <f t="shared" si="338"/>
        <v>0</v>
      </c>
      <c r="BH693" s="24">
        <v>0</v>
      </c>
      <c r="BI693" s="24">
        <f t="shared" si="332"/>
        <v>0</v>
      </c>
      <c r="BJ693" s="24">
        <v>0</v>
      </c>
      <c r="BK693" s="24">
        <f t="shared" si="333"/>
        <v>0</v>
      </c>
      <c r="BL693" s="24">
        <f t="shared" si="334"/>
        <v>0</v>
      </c>
      <c r="BM693" s="24">
        <f t="shared" si="320"/>
        <v>0</v>
      </c>
      <c r="BN693" s="24">
        <f t="shared" si="321"/>
        <v>0</v>
      </c>
      <c r="BO693" s="24">
        <f t="shared" si="322"/>
        <v>0</v>
      </c>
      <c r="BP693" s="24">
        <f t="shared" si="323"/>
        <v>0</v>
      </c>
      <c r="BQ693" s="24">
        <f t="shared" si="324"/>
        <v>0</v>
      </c>
      <c r="BR693" s="24">
        <f t="shared" si="335"/>
        <v>0</v>
      </c>
      <c r="BS693" s="24">
        <f t="shared" si="339"/>
        <v>0</v>
      </c>
      <c r="BT693" s="24">
        <v>0</v>
      </c>
      <c r="BU693" s="24">
        <f t="shared" si="336"/>
        <v>0</v>
      </c>
      <c r="BV693" s="24">
        <v>0</v>
      </c>
    </row>
    <row r="694" spans="1:74">
      <c r="A694" s="87">
        <v>685</v>
      </c>
      <c r="B694" s="1"/>
      <c r="C694" s="1"/>
      <c r="D694" s="2"/>
      <c r="E694" s="3"/>
      <c r="F694" s="4"/>
      <c r="G694" s="5"/>
      <c r="H694" s="4"/>
      <c r="I694" s="5"/>
      <c r="J694" s="6"/>
      <c r="K694" s="5"/>
      <c r="L694" s="5"/>
      <c r="M694" s="5"/>
      <c r="N694" s="7"/>
      <c r="O694" s="38"/>
      <c r="P694" s="5"/>
      <c r="Q694" s="5"/>
      <c r="R694" s="7"/>
      <c r="S694" s="38"/>
      <c r="T694" s="5"/>
      <c r="U694" s="5"/>
      <c r="V694" s="55"/>
      <c r="W694" s="38"/>
      <c r="X694" s="5"/>
      <c r="Y694" s="5"/>
      <c r="Z694" s="55"/>
      <c r="AA694" s="36">
        <f>IF(Dane!$E$3=1,AO694+BA694+BM694,IF(Dane!$E$3=2,AU694+BG694+BS694,AW694+BI694+BU694))</f>
        <v>0</v>
      </c>
      <c r="AB694" s="16">
        <f>IF(Dane!$E$3=1,AP694+BB694+BN694,IF(Dane!$E$3=2,AV694+BH694+BT694,AX694+BJ694+BV694))</f>
        <v>0</v>
      </c>
      <c r="AC694" s="16">
        <f>IF(((K694*Dane!$C$9)-AA694)&lt;0,0,(K694*Dane!$C$9)-AA694)</f>
        <v>0</v>
      </c>
      <c r="AD694" s="37">
        <f>IFERROR(IF(((L694*Dane!$C$9)-AB694)&lt;0,0,(L694*Dane!$C$9)-AB694),0)</f>
        <v>0</v>
      </c>
      <c r="AE694" s="97"/>
      <c r="AF694" s="77">
        <f>IF(Dane!$E$3=1,AO694,IF(Dane!$E$3=2,AU694,AW694))</f>
        <v>0</v>
      </c>
      <c r="AG694" s="77">
        <f>IF(Dane!$E$3=1,AP694,IF(Dane!$E$3=2,AV694,AX694))</f>
        <v>0</v>
      </c>
      <c r="AH694" s="77">
        <f>IF(Dane!$E$3=1,BA694,IF(Dane!$E$3=2,BG694,BI694))</f>
        <v>0</v>
      </c>
      <c r="AI694" s="77">
        <f>IF(Dane!$E$3=1,BB694,IF(Dane!$E$3=2,BH694,BJ694))</f>
        <v>0</v>
      </c>
      <c r="AJ694" s="77">
        <f>IF(Dane!$E$3=1,BM694,IF(Dane!$E$3=2,BS694,BU694))</f>
        <v>0</v>
      </c>
      <c r="AK694" s="77">
        <f>IF(Dane!$E$3=1,BN694,IF(Dane!$E$3=2,BT694,BV694))</f>
        <v>0</v>
      </c>
      <c r="AL694" s="24">
        <f t="shared" si="325"/>
        <v>0</v>
      </c>
      <c r="AM694" s="24">
        <f t="shared" si="326"/>
        <v>0</v>
      </c>
      <c r="AN694" s="24"/>
      <c r="AO694" s="24">
        <f t="shared" si="311"/>
        <v>0</v>
      </c>
      <c r="AP694" s="24">
        <f t="shared" si="327"/>
        <v>0</v>
      </c>
      <c r="AQ694" s="24">
        <f t="shared" si="312"/>
        <v>0</v>
      </c>
      <c r="AR694" s="24">
        <f t="shared" si="313"/>
        <v>0</v>
      </c>
      <c r="AS694" s="24">
        <f t="shared" si="314"/>
        <v>0</v>
      </c>
      <c r="AT694" s="24">
        <f t="shared" si="328"/>
        <v>0</v>
      </c>
      <c r="AU694" s="24">
        <f t="shared" si="337"/>
        <v>0</v>
      </c>
      <c r="AV694" s="24">
        <v>0</v>
      </c>
      <c r="AW694" s="24">
        <f t="shared" si="340"/>
        <v>0</v>
      </c>
      <c r="AX694" s="24">
        <v>0</v>
      </c>
      <c r="AY694" s="24">
        <f t="shared" si="329"/>
        <v>0</v>
      </c>
      <c r="AZ694" s="24">
        <f t="shared" si="330"/>
        <v>0</v>
      </c>
      <c r="BA694" s="24">
        <f t="shared" si="315"/>
        <v>0</v>
      </c>
      <c r="BB694" s="24">
        <f t="shared" si="316"/>
        <v>0</v>
      </c>
      <c r="BC694" s="24">
        <f t="shared" si="317"/>
        <v>0</v>
      </c>
      <c r="BD694" s="24">
        <f t="shared" si="318"/>
        <v>0</v>
      </c>
      <c r="BE694" s="24">
        <f t="shared" si="319"/>
        <v>0</v>
      </c>
      <c r="BF694" s="24">
        <f t="shared" si="331"/>
        <v>0</v>
      </c>
      <c r="BG694" s="24">
        <f t="shared" si="338"/>
        <v>0</v>
      </c>
      <c r="BH694" s="24">
        <v>0</v>
      </c>
      <c r="BI694" s="24">
        <f t="shared" si="332"/>
        <v>0</v>
      </c>
      <c r="BJ694" s="24">
        <v>0</v>
      </c>
      <c r="BK694" s="24">
        <f t="shared" si="333"/>
        <v>0</v>
      </c>
      <c r="BL694" s="24">
        <f t="shared" si="334"/>
        <v>0</v>
      </c>
      <c r="BM694" s="24">
        <f t="shared" si="320"/>
        <v>0</v>
      </c>
      <c r="BN694" s="24">
        <f t="shared" si="321"/>
        <v>0</v>
      </c>
      <c r="BO694" s="24">
        <f t="shared" si="322"/>
        <v>0</v>
      </c>
      <c r="BP694" s="24">
        <f t="shared" si="323"/>
        <v>0</v>
      </c>
      <c r="BQ694" s="24">
        <f t="shared" si="324"/>
        <v>0</v>
      </c>
      <c r="BR694" s="24">
        <f t="shared" si="335"/>
        <v>0</v>
      </c>
      <c r="BS694" s="24">
        <f t="shared" si="339"/>
        <v>0</v>
      </c>
      <c r="BT694" s="24">
        <v>0</v>
      </c>
      <c r="BU694" s="24">
        <f t="shared" si="336"/>
        <v>0</v>
      </c>
      <c r="BV694" s="24">
        <v>0</v>
      </c>
    </row>
    <row r="695" spans="1:74">
      <c r="A695" s="87">
        <v>686</v>
      </c>
      <c r="B695" s="1"/>
      <c r="C695" s="1"/>
      <c r="D695" s="2"/>
      <c r="E695" s="3"/>
      <c r="F695" s="4"/>
      <c r="G695" s="5"/>
      <c r="H695" s="4"/>
      <c r="I695" s="5"/>
      <c r="J695" s="6"/>
      <c r="K695" s="5"/>
      <c r="L695" s="5"/>
      <c r="M695" s="5"/>
      <c r="N695" s="7"/>
      <c r="O695" s="38"/>
      <c r="P695" s="5"/>
      <c r="Q695" s="5"/>
      <c r="R695" s="7"/>
      <c r="S695" s="38"/>
      <c r="T695" s="5"/>
      <c r="U695" s="5"/>
      <c r="V695" s="55"/>
      <c r="W695" s="38"/>
      <c r="X695" s="5"/>
      <c r="Y695" s="5"/>
      <c r="Z695" s="55"/>
      <c r="AA695" s="36">
        <f>IF(Dane!$E$3=1,AO695+BA695+BM695,IF(Dane!$E$3=2,AU695+BG695+BS695,AW695+BI695+BU695))</f>
        <v>0</v>
      </c>
      <c r="AB695" s="16">
        <f>IF(Dane!$E$3=1,AP695+BB695+BN695,IF(Dane!$E$3=2,AV695+BH695+BT695,AX695+BJ695+BV695))</f>
        <v>0</v>
      </c>
      <c r="AC695" s="16">
        <f>IF(((K695*Dane!$C$9)-AA695)&lt;0,0,(K695*Dane!$C$9)-AA695)</f>
        <v>0</v>
      </c>
      <c r="AD695" s="37">
        <f>IFERROR(IF(((L695*Dane!$C$9)-AB695)&lt;0,0,(L695*Dane!$C$9)-AB695),0)</f>
        <v>0</v>
      </c>
      <c r="AE695" s="97"/>
      <c r="AF695" s="77">
        <f>IF(Dane!$E$3=1,AO695,IF(Dane!$E$3=2,AU695,AW695))</f>
        <v>0</v>
      </c>
      <c r="AG695" s="77">
        <f>IF(Dane!$E$3=1,AP695,IF(Dane!$E$3=2,AV695,AX695))</f>
        <v>0</v>
      </c>
      <c r="AH695" s="77">
        <f>IF(Dane!$E$3=1,BA695,IF(Dane!$E$3=2,BG695,BI695))</f>
        <v>0</v>
      </c>
      <c r="AI695" s="77">
        <f>IF(Dane!$E$3=1,BB695,IF(Dane!$E$3=2,BH695,BJ695))</f>
        <v>0</v>
      </c>
      <c r="AJ695" s="77">
        <f>IF(Dane!$E$3=1,BM695,IF(Dane!$E$3=2,BS695,BU695))</f>
        <v>0</v>
      </c>
      <c r="AK695" s="77">
        <f>IF(Dane!$E$3=1,BN695,IF(Dane!$E$3=2,BT695,BV695))</f>
        <v>0</v>
      </c>
      <c r="AL695" s="24">
        <f t="shared" si="325"/>
        <v>0</v>
      </c>
      <c r="AM695" s="24">
        <f t="shared" si="326"/>
        <v>0</v>
      </c>
      <c r="AN695" s="24"/>
      <c r="AO695" s="24">
        <f t="shared" si="311"/>
        <v>0</v>
      </c>
      <c r="AP695" s="24">
        <f t="shared" si="327"/>
        <v>0</v>
      </c>
      <c r="AQ695" s="24">
        <f t="shared" si="312"/>
        <v>0</v>
      </c>
      <c r="AR695" s="24">
        <f t="shared" si="313"/>
        <v>0</v>
      </c>
      <c r="AS695" s="24">
        <f t="shared" si="314"/>
        <v>0</v>
      </c>
      <c r="AT695" s="24">
        <f t="shared" si="328"/>
        <v>0</v>
      </c>
      <c r="AU695" s="24">
        <f t="shared" si="337"/>
        <v>0</v>
      </c>
      <c r="AV695" s="24">
        <v>0</v>
      </c>
      <c r="AW695" s="24">
        <f t="shared" si="340"/>
        <v>0</v>
      </c>
      <c r="AX695" s="24">
        <v>0</v>
      </c>
      <c r="AY695" s="24">
        <f t="shared" si="329"/>
        <v>0</v>
      </c>
      <c r="AZ695" s="24">
        <f t="shared" si="330"/>
        <v>0</v>
      </c>
      <c r="BA695" s="24">
        <f t="shared" si="315"/>
        <v>0</v>
      </c>
      <c r="BB695" s="24">
        <f t="shared" si="316"/>
        <v>0</v>
      </c>
      <c r="BC695" s="24">
        <f t="shared" si="317"/>
        <v>0</v>
      </c>
      <c r="BD695" s="24">
        <f t="shared" si="318"/>
        <v>0</v>
      </c>
      <c r="BE695" s="24">
        <f t="shared" si="319"/>
        <v>0</v>
      </c>
      <c r="BF695" s="24">
        <f t="shared" si="331"/>
        <v>0</v>
      </c>
      <c r="BG695" s="24">
        <f t="shared" si="338"/>
        <v>0</v>
      </c>
      <c r="BH695" s="24">
        <v>0</v>
      </c>
      <c r="BI695" s="24">
        <f t="shared" si="332"/>
        <v>0</v>
      </c>
      <c r="BJ695" s="24">
        <v>0</v>
      </c>
      <c r="BK695" s="24">
        <f t="shared" si="333"/>
        <v>0</v>
      </c>
      <c r="BL695" s="24">
        <f t="shared" si="334"/>
        <v>0</v>
      </c>
      <c r="BM695" s="24">
        <f t="shared" si="320"/>
        <v>0</v>
      </c>
      <c r="BN695" s="24">
        <f t="shared" si="321"/>
        <v>0</v>
      </c>
      <c r="BO695" s="24">
        <f t="shared" si="322"/>
        <v>0</v>
      </c>
      <c r="BP695" s="24">
        <f t="shared" si="323"/>
        <v>0</v>
      </c>
      <c r="BQ695" s="24">
        <f t="shared" si="324"/>
        <v>0</v>
      </c>
      <c r="BR695" s="24">
        <f t="shared" si="335"/>
        <v>0</v>
      </c>
      <c r="BS695" s="24">
        <f t="shared" si="339"/>
        <v>0</v>
      </c>
      <c r="BT695" s="24">
        <v>0</v>
      </c>
      <c r="BU695" s="24">
        <f t="shared" si="336"/>
        <v>0</v>
      </c>
      <c r="BV695" s="24">
        <v>0</v>
      </c>
    </row>
    <row r="696" spans="1:74">
      <c r="A696" s="87">
        <v>687</v>
      </c>
      <c r="B696" s="1"/>
      <c r="C696" s="1"/>
      <c r="D696" s="2"/>
      <c r="E696" s="3"/>
      <c r="F696" s="4"/>
      <c r="G696" s="5"/>
      <c r="H696" s="4"/>
      <c r="I696" s="5"/>
      <c r="J696" s="6"/>
      <c r="K696" s="5"/>
      <c r="L696" s="5"/>
      <c r="M696" s="5"/>
      <c r="N696" s="7"/>
      <c r="O696" s="38"/>
      <c r="P696" s="5"/>
      <c r="Q696" s="5"/>
      <c r="R696" s="7"/>
      <c r="S696" s="38"/>
      <c r="T696" s="5"/>
      <c r="U696" s="5"/>
      <c r="V696" s="55"/>
      <c r="W696" s="38"/>
      <c r="X696" s="5"/>
      <c r="Y696" s="5"/>
      <c r="Z696" s="55"/>
      <c r="AA696" s="36">
        <f>IF(Dane!$E$3=1,AO696+BA696+BM696,IF(Dane!$E$3=2,AU696+BG696+BS696,AW696+BI696+BU696))</f>
        <v>0</v>
      </c>
      <c r="AB696" s="16">
        <f>IF(Dane!$E$3=1,AP696+BB696+BN696,IF(Dane!$E$3=2,AV696+BH696+BT696,AX696+BJ696+BV696))</f>
        <v>0</v>
      </c>
      <c r="AC696" s="16">
        <f>IF(((K696*Dane!$C$9)-AA696)&lt;0,0,(K696*Dane!$C$9)-AA696)</f>
        <v>0</v>
      </c>
      <c r="AD696" s="37">
        <f>IFERROR(IF(((L696*Dane!$C$9)-AB696)&lt;0,0,(L696*Dane!$C$9)-AB696),0)</f>
        <v>0</v>
      </c>
      <c r="AE696" s="97"/>
      <c r="AF696" s="77">
        <f>IF(Dane!$E$3=1,AO696,IF(Dane!$E$3=2,AU696,AW696))</f>
        <v>0</v>
      </c>
      <c r="AG696" s="77">
        <f>IF(Dane!$E$3=1,AP696,IF(Dane!$E$3=2,AV696,AX696))</f>
        <v>0</v>
      </c>
      <c r="AH696" s="77">
        <f>IF(Dane!$E$3=1,BA696,IF(Dane!$E$3=2,BG696,BI696))</f>
        <v>0</v>
      </c>
      <c r="AI696" s="77">
        <f>IF(Dane!$E$3=1,BB696,IF(Dane!$E$3=2,BH696,BJ696))</f>
        <v>0</v>
      </c>
      <c r="AJ696" s="77">
        <f>IF(Dane!$E$3=1,BM696,IF(Dane!$E$3=2,BS696,BU696))</f>
        <v>0</v>
      </c>
      <c r="AK696" s="77">
        <f>IF(Dane!$E$3=1,BN696,IF(Dane!$E$3=2,BT696,BV696))</f>
        <v>0</v>
      </c>
      <c r="AL696" s="24">
        <f t="shared" si="325"/>
        <v>0</v>
      </c>
      <c r="AM696" s="24">
        <f t="shared" si="326"/>
        <v>0</v>
      </c>
      <c r="AN696" s="24"/>
      <c r="AO696" s="24">
        <f t="shared" si="311"/>
        <v>0</v>
      </c>
      <c r="AP696" s="24">
        <f t="shared" si="327"/>
        <v>0</v>
      </c>
      <c r="AQ696" s="24">
        <f t="shared" si="312"/>
        <v>0</v>
      </c>
      <c r="AR696" s="24">
        <f t="shared" si="313"/>
        <v>0</v>
      </c>
      <c r="AS696" s="24">
        <f t="shared" si="314"/>
        <v>0</v>
      </c>
      <c r="AT696" s="24">
        <f t="shared" si="328"/>
        <v>0</v>
      </c>
      <c r="AU696" s="24">
        <f t="shared" si="337"/>
        <v>0</v>
      </c>
      <c r="AV696" s="24">
        <v>0</v>
      </c>
      <c r="AW696" s="24">
        <f t="shared" si="340"/>
        <v>0</v>
      </c>
      <c r="AX696" s="24">
        <v>0</v>
      </c>
      <c r="AY696" s="24">
        <f t="shared" si="329"/>
        <v>0</v>
      </c>
      <c r="AZ696" s="24">
        <f t="shared" si="330"/>
        <v>0</v>
      </c>
      <c r="BA696" s="24">
        <f t="shared" si="315"/>
        <v>0</v>
      </c>
      <c r="BB696" s="24">
        <f t="shared" si="316"/>
        <v>0</v>
      </c>
      <c r="BC696" s="24">
        <f t="shared" si="317"/>
        <v>0</v>
      </c>
      <c r="BD696" s="24">
        <f t="shared" si="318"/>
        <v>0</v>
      </c>
      <c r="BE696" s="24">
        <f t="shared" si="319"/>
        <v>0</v>
      </c>
      <c r="BF696" s="24">
        <f t="shared" si="331"/>
        <v>0</v>
      </c>
      <c r="BG696" s="24">
        <f t="shared" si="338"/>
        <v>0</v>
      </c>
      <c r="BH696" s="24">
        <v>0</v>
      </c>
      <c r="BI696" s="24">
        <f t="shared" si="332"/>
        <v>0</v>
      </c>
      <c r="BJ696" s="24">
        <v>0</v>
      </c>
      <c r="BK696" s="24">
        <f t="shared" si="333"/>
        <v>0</v>
      </c>
      <c r="BL696" s="24">
        <f t="shared" si="334"/>
        <v>0</v>
      </c>
      <c r="BM696" s="24">
        <f t="shared" si="320"/>
        <v>0</v>
      </c>
      <c r="BN696" s="24">
        <f t="shared" si="321"/>
        <v>0</v>
      </c>
      <c r="BO696" s="24">
        <f t="shared" si="322"/>
        <v>0</v>
      </c>
      <c r="BP696" s="24">
        <f t="shared" si="323"/>
        <v>0</v>
      </c>
      <c r="BQ696" s="24">
        <f t="shared" si="324"/>
        <v>0</v>
      </c>
      <c r="BR696" s="24">
        <f t="shared" si="335"/>
        <v>0</v>
      </c>
      <c r="BS696" s="24">
        <f t="shared" si="339"/>
        <v>0</v>
      </c>
      <c r="BT696" s="24">
        <v>0</v>
      </c>
      <c r="BU696" s="24">
        <f t="shared" si="336"/>
        <v>0</v>
      </c>
      <c r="BV696" s="24">
        <v>0</v>
      </c>
    </row>
    <row r="697" spans="1:74">
      <c r="A697" s="87">
        <v>688</v>
      </c>
      <c r="B697" s="1"/>
      <c r="C697" s="1"/>
      <c r="D697" s="2"/>
      <c r="E697" s="3"/>
      <c r="F697" s="4"/>
      <c r="G697" s="5"/>
      <c r="H697" s="4"/>
      <c r="I697" s="5"/>
      <c r="J697" s="6"/>
      <c r="K697" s="5"/>
      <c r="L697" s="5"/>
      <c r="M697" s="5"/>
      <c r="N697" s="7"/>
      <c r="O697" s="38"/>
      <c r="P697" s="5"/>
      <c r="Q697" s="5"/>
      <c r="R697" s="7"/>
      <c r="S697" s="38"/>
      <c r="T697" s="5"/>
      <c r="U697" s="5"/>
      <c r="V697" s="55"/>
      <c r="W697" s="38"/>
      <c r="X697" s="5"/>
      <c r="Y697" s="5"/>
      <c r="Z697" s="55"/>
      <c r="AA697" s="36">
        <f>IF(Dane!$E$3=1,AO697+BA697+BM697,IF(Dane!$E$3=2,AU697+BG697+BS697,AW697+BI697+BU697))</f>
        <v>0</v>
      </c>
      <c r="AB697" s="16">
        <f>IF(Dane!$E$3=1,AP697+BB697+BN697,IF(Dane!$E$3=2,AV697+BH697+BT697,AX697+BJ697+BV697))</f>
        <v>0</v>
      </c>
      <c r="AC697" s="16">
        <f>IF(((K697*Dane!$C$9)-AA697)&lt;0,0,(K697*Dane!$C$9)-AA697)</f>
        <v>0</v>
      </c>
      <c r="AD697" s="37">
        <f>IFERROR(IF(((L697*Dane!$C$9)-AB697)&lt;0,0,(L697*Dane!$C$9)-AB697),0)</f>
        <v>0</v>
      </c>
      <c r="AE697" s="97"/>
      <c r="AF697" s="77">
        <f>IF(Dane!$E$3=1,AO697,IF(Dane!$E$3=2,AU697,AW697))</f>
        <v>0</v>
      </c>
      <c r="AG697" s="77">
        <f>IF(Dane!$E$3=1,AP697,IF(Dane!$E$3=2,AV697,AX697))</f>
        <v>0</v>
      </c>
      <c r="AH697" s="77">
        <f>IF(Dane!$E$3=1,BA697,IF(Dane!$E$3=2,BG697,BI697))</f>
        <v>0</v>
      </c>
      <c r="AI697" s="77">
        <f>IF(Dane!$E$3=1,BB697,IF(Dane!$E$3=2,BH697,BJ697))</f>
        <v>0</v>
      </c>
      <c r="AJ697" s="77">
        <f>IF(Dane!$E$3=1,BM697,IF(Dane!$E$3=2,BS697,BU697))</f>
        <v>0</v>
      </c>
      <c r="AK697" s="77">
        <f>IF(Dane!$E$3=1,BN697,IF(Dane!$E$3=2,BT697,BV697))</f>
        <v>0</v>
      </c>
      <c r="AL697" s="24">
        <f t="shared" si="325"/>
        <v>0</v>
      </c>
      <c r="AM697" s="24">
        <f t="shared" si="326"/>
        <v>0</v>
      </c>
      <c r="AN697" s="24"/>
      <c r="AO697" s="24">
        <f t="shared" si="311"/>
        <v>0</v>
      </c>
      <c r="AP697" s="24">
        <f t="shared" si="327"/>
        <v>0</v>
      </c>
      <c r="AQ697" s="24">
        <f t="shared" si="312"/>
        <v>0</v>
      </c>
      <c r="AR697" s="24">
        <f t="shared" si="313"/>
        <v>0</v>
      </c>
      <c r="AS697" s="24">
        <f t="shared" si="314"/>
        <v>0</v>
      </c>
      <c r="AT697" s="24">
        <f t="shared" si="328"/>
        <v>0</v>
      </c>
      <c r="AU697" s="24">
        <f t="shared" si="337"/>
        <v>0</v>
      </c>
      <c r="AV697" s="24">
        <v>0</v>
      </c>
      <c r="AW697" s="24">
        <f t="shared" si="340"/>
        <v>0</v>
      </c>
      <c r="AX697" s="24">
        <v>0</v>
      </c>
      <c r="AY697" s="24">
        <f t="shared" si="329"/>
        <v>0</v>
      </c>
      <c r="AZ697" s="24">
        <f t="shared" si="330"/>
        <v>0</v>
      </c>
      <c r="BA697" s="24">
        <f t="shared" si="315"/>
        <v>0</v>
      </c>
      <c r="BB697" s="24">
        <f t="shared" si="316"/>
        <v>0</v>
      </c>
      <c r="BC697" s="24">
        <f t="shared" si="317"/>
        <v>0</v>
      </c>
      <c r="BD697" s="24">
        <f t="shared" si="318"/>
        <v>0</v>
      </c>
      <c r="BE697" s="24">
        <f t="shared" si="319"/>
        <v>0</v>
      </c>
      <c r="BF697" s="24">
        <f t="shared" si="331"/>
        <v>0</v>
      </c>
      <c r="BG697" s="24">
        <f t="shared" si="338"/>
        <v>0</v>
      </c>
      <c r="BH697" s="24">
        <v>0</v>
      </c>
      <c r="BI697" s="24">
        <f t="shared" si="332"/>
        <v>0</v>
      </c>
      <c r="BJ697" s="24">
        <v>0</v>
      </c>
      <c r="BK697" s="24">
        <f t="shared" si="333"/>
        <v>0</v>
      </c>
      <c r="BL697" s="24">
        <f t="shared" si="334"/>
        <v>0</v>
      </c>
      <c r="BM697" s="24">
        <f t="shared" si="320"/>
        <v>0</v>
      </c>
      <c r="BN697" s="24">
        <f t="shared" si="321"/>
        <v>0</v>
      </c>
      <c r="BO697" s="24">
        <f t="shared" si="322"/>
        <v>0</v>
      </c>
      <c r="BP697" s="24">
        <f t="shared" si="323"/>
        <v>0</v>
      </c>
      <c r="BQ697" s="24">
        <f t="shared" si="324"/>
        <v>0</v>
      </c>
      <c r="BR697" s="24">
        <f t="shared" si="335"/>
        <v>0</v>
      </c>
      <c r="BS697" s="24">
        <f t="shared" si="339"/>
        <v>0</v>
      </c>
      <c r="BT697" s="24">
        <v>0</v>
      </c>
      <c r="BU697" s="24">
        <f t="shared" si="336"/>
        <v>0</v>
      </c>
      <c r="BV697" s="24">
        <v>0</v>
      </c>
    </row>
    <row r="698" spans="1:74">
      <c r="A698" s="87">
        <v>689</v>
      </c>
      <c r="B698" s="1"/>
      <c r="C698" s="1"/>
      <c r="D698" s="2"/>
      <c r="E698" s="3"/>
      <c r="F698" s="4"/>
      <c r="G698" s="5"/>
      <c r="H698" s="4"/>
      <c r="I698" s="5"/>
      <c r="J698" s="6"/>
      <c r="K698" s="5"/>
      <c r="L698" s="5"/>
      <c r="M698" s="5"/>
      <c r="N698" s="7"/>
      <c r="O698" s="38"/>
      <c r="P698" s="5"/>
      <c r="Q698" s="5"/>
      <c r="R698" s="7"/>
      <c r="S698" s="38"/>
      <c r="T698" s="5"/>
      <c r="U698" s="5"/>
      <c r="V698" s="55"/>
      <c r="W698" s="38"/>
      <c r="X698" s="5"/>
      <c r="Y698" s="5"/>
      <c r="Z698" s="55"/>
      <c r="AA698" s="36">
        <f>IF(Dane!$E$3=1,AO698+BA698+BM698,IF(Dane!$E$3=2,AU698+BG698+BS698,AW698+BI698+BU698))</f>
        <v>0</v>
      </c>
      <c r="AB698" s="16">
        <f>IF(Dane!$E$3=1,AP698+BB698+BN698,IF(Dane!$E$3=2,AV698+BH698+BT698,AX698+BJ698+BV698))</f>
        <v>0</v>
      </c>
      <c r="AC698" s="16">
        <f>IF(((K698*Dane!$C$9)-AA698)&lt;0,0,(K698*Dane!$C$9)-AA698)</f>
        <v>0</v>
      </c>
      <c r="AD698" s="37">
        <f>IFERROR(IF(((L698*Dane!$C$9)-AB698)&lt;0,0,(L698*Dane!$C$9)-AB698),0)</f>
        <v>0</v>
      </c>
      <c r="AE698" s="97"/>
      <c r="AF698" s="77">
        <f>IF(Dane!$E$3=1,AO698,IF(Dane!$E$3=2,AU698,AW698))</f>
        <v>0</v>
      </c>
      <c r="AG698" s="77">
        <f>IF(Dane!$E$3=1,AP698,IF(Dane!$E$3=2,AV698,AX698))</f>
        <v>0</v>
      </c>
      <c r="AH698" s="77">
        <f>IF(Dane!$E$3=1,BA698,IF(Dane!$E$3=2,BG698,BI698))</f>
        <v>0</v>
      </c>
      <c r="AI698" s="77">
        <f>IF(Dane!$E$3=1,BB698,IF(Dane!$E$3=2,BH698,BJ698))</f>
        <v>0</v>
      </c>
      <c r="AJ698" s="77">
        <f>IF(Dane!$E$3=1,BM698,IF(Dane!$E$3=2,BS698,BU698))</f>
        <v>0</v>
      </c>
      <c r="AK698" s="77">
        <f>IF(Dane!$E$3=1,BN698,IF(Dane!$E$3=2,BT698,BV698))</f>
        <v>0</v>
      </c>
      <c r="AL698" s="24">
        <f t="shared" si="325"/>
        <v>0</v>
      </c>
      <c r="AM698" s="24">
        <f t="shared" si="326"/>
        <v>0</v>
      </c>
      <c r="AN698" s="24"/>
      <c r="AO698" s="24">
        <f t="shared" si="311"/>
        <v>0</v>
      </c>
      <c r="AP698" s="24">
        <f t="shared" si="327"/>
        <v>0</v>
      </c>
      <c r="AQ698" s="24">
        <f t="shared" si="312"/>
        <v>0</v>
      </c>
      <c r="AR698" s="24">
        <f t="shared" si="313"/>
        <v>0</v>
      </c>
      <c r="AS698" s="24">
        <f t="shared" si="314"/>
        <v>0</v>
      </c>
      <c r="AT698" s="24">
        <f t="shared" si="328"/>
        <v>0</v>
      </c>
      <c r="AU698" s="24">
        <f t="shared" si="337"/>
        <v>0</v>
      </c>
      <c r="AV698" s="24">
        <v>0</v>
      </c>
      <c r="AW698" s="24">
        <f t="shared" si="340"/>
        <v>0</v>
      </c>
      <c r="AX698" s="24">
        <v>0</v>
      </c>
      <c r="AY698" s="24">
        <f t="shared" si="329"/>
        <v>0</v>
      </c>
      <c r="AZ698" s="24">
        <f t="shared" si="330"/>
        <v>0</v>
      </c>
      <c r="BA698" s="24">
        <f t="shared" si="315"/>
        <v>0</v>
      </c>
      <c r="BB698" s="24">
        <f t="shared" si="316"/>
        <v>0</v>
      </c>
      <c r="BC698" s="24">
        <f t="shared" si="317"/>
        <v>0</v>
      </c>
      <c r="BD698" s="24">
        <f t="shared" si="318"/>
        <v>0</v>
      </c>
      <c r="BE698" s="24">
        <f t="shared" si="319"/>
        <v>0</v>
      </c>
      <c r="BF698" s="24">
        <f t="shared" si="331"/>
        <v>0</v>
      </c>
      <c r="BG698" s="24">
        <f t="shared" si="338"/>
        <v>0</v>
      </c>
      <c r="BH698" s="24">
        <v>0</v>
      </c>
      <c r="BI698" s="24">
        <f t="shared" si="332"/>
        <v>0</v>
      </c>
      <c r="BJ698" s="24">
        <v>0</v>
      </c>
      <c r="BK698" s="24">
        <f t="shared" si="333"/>
        <v>0</v>
      </c>
      <c r="BL698" s="24">
        <f t="shared" si="334"/>
        <v>0</v>
      </c>
      <c r="BM698" s="24">
        <f t="shared" si="320"/>
        <v>0</v>
      </c>
      <c r="BN698" s="24">
        <f t="shared" si="321"/>
        <v>0</v>
      </c>
      <c r="BO698" s="24">
        <f t="shared" si="322"/>
        <v>0</v>
      </c>
      <c r="BP698" s="24">
        <f t="shared" si="323"/>
        <v>0</v>
      </c>
      <c r="BQ698" s="24">
        <f t="shared" si="324"/>
        <v>0</v>
      </c>
      <c r="BR698" s="24">
        <f t="shared" si="335"/>
        <v>0</v>
      </c>
      <c r="BS698" s="24">
        <f t="shared" si="339"/>
        <v>0</v>
      </c>
      <c r="BT698" s="24">
        <v>0</v>
      </c>
      <c r="BU698" s="24">
        <f t="shared" si="336"/>
        <v>0</v>
      </c>
      <c r="BV698" s="24">
        <v>0</v>
      </c>
    </row>
    <row r="699" spans="1:74">
      <c r="A699" s="87">
        <v>690</v>
      </c>
      <c r="B699" s="1"/>
      <c r="C699" s="1"/>
      <c r="D699" s="2"/>
      <c r="E699" s="3"/>
      <c r="F699" s="4"/>
      <c r="G699" s="5"/>
      <c r="H699" s="4"/>
      <c r="I699" s="5"/>
      <c r="J699" s="6"/>
      <c r="K699" s="5"/>
      <c r="L699" s="5"/>
      <c r="M699" s="5"/>
      <c r="N699" s="7"/>
      <c r="O699" s="38"/>
      <c r="P699" s="5"/>
      <c r="Q699" s="5"/>
      <c r="R699" s="7"/>
      <c r="S699" s="38"/>
      <c r="T699" s="5"/>
      <c r="U699" s="5"/>
      <c r="V699" s="55"/>
      <c r="W699" s="38"/>
      <c r="X699" s="5"/>
      <c r="Y699" s="5"/>
      <c r="Z699" s="55"/>
      <c r="AA699" s="36">
        <f>IF(Dane!$E$3=1,AO699+BA699+BM699,IF(Dane!$E$3=2,AU699+BG699+BS699,AW699+BI699+BU699))</f>
        <v>0</v>
      </c>
      <c r="AB699" s="16">
        <f>IF(Dane!$E$3=1,AP699+BB699+BN699,IF(Dane!$E$3=2,AV699+BH699+BT699,AX699+BJ699+BV699))</f>
        <v>0</v>
      </c>
      <c r="AC699" s="16">
        <f>IF(((K699*Dane!$C$9)-AA699)&lt;0,0,(K699*Dane!$C$9)-AA699)</f>
        <v>0</v>
      </c>
      <c r="AD699" s="37">
        <f>IFERROR(IF(((L699*Dane!$C$9)-AB699)&lt;0,0,(L699*Dane!$C$9)-AB699),0)</f>
        <v>0</v>
      </c>
      <c r="AE699" s="97"/>
      <c r="AF699" s="77">
        <f>IF(Dane!$E$3=1,AO699,IF(Dane!$E$3=2,AU699,AW699))</f>
        <v>0</v>
      </c>
      <c r="AG699" s="77">
        <f>IF(Dane!$E$3=1,AP699,IF(Dane!$E$3=2,AV699,AX699))</f>
        <v>0</v>
      </c>
      <c r="AH699" s="77">
        <f>IF(Dane!$E$3=1,BA699,IF(Dane!$E$3=2,BG699,BI699))</f>
        <v>0</v>
      </c>
      <c r="AI699" s="77">
        <f>IF(Dane!$E$3=1,BB699,IF(Dane!$E$3=2,BH699,BJ699))</f>
        <v>0</v>
      </c>
      <c r="AJ699" s="77">
        <f>IF(Dane!$E$3=1,BM699,IF(Dane!$E$3=2,BS699,BU699))</f>
        <v>0</v>
      </c>
      <c r="AK699" s="77">
        <f>IF(Dane!$E$3=1,BN699,IF(Dane!$E$3=2,BT699,BV699))</f>
        <v>0</v>
      </c>
      <c r="AL699" s="24">
        <f t="shared" si="325"/>
        <v>0</v>
      </c>
      <c r="AM699" s="24">
        <f t="shared" si="326"/>
        <v>0</v>
      </c>
      <c r="AN699" s="24"/>
      <c r="AO699" s="24">
        <f t="shared" si="311"/>
        <v>0</v>
      </c>
      <c r="AP699" s="24">
        <f t="shared" si="327"/>
        <v>0</v>
      </c>
      <c r="AQ699" s="24">
        <f t="shared" si="312"/>
        <v>0</v>
      </c>
      <c r="AR699" s="24">
        <f t="shared" si="313"/>
        <v>0</v>
      </c>
      <c r="AS699" s="24">
        <f t="shared" si="314"/>
        <v>0</v>
      </c>
      <c r="AT699" s="24">
        <f t="shared" si="328"/>
        <v>0</v>
      </c>
      <c r="AU699" s="24">
        <f t="shared" si="337"/>
        <v>0</v>
      </c>
      <c r="AV699" s="24">
        <v>0</v>
      </c>
      <c r="AW699" s="24">
        <f t="shared" si="340"/>
        <v>0</v>
      </c>
      <c r="AX699" s="24">
        <v>0</v>
      </c>
      <c r="AY699" s="24">
        <f t="shared" si="329"/>
        <v>0</v>
      </c>
      <c r="AZ699" s="24">
        <f t="shared" si="330"/>
        <v>0</v>
      </c>
      <c r="BA699" s="24">
        <f t="shared" si="315"/>
        <v>0</v>
      </c>
      <c r="BB699" s="24">
        <f t="shared" si="316"/>
        <v>0</v>
      </c>
      <c r="BC699" s="24">
        <f t="shared" si="317"/>
        <v>0</v>
      </c>
      <c r="BD699" s="24">
        <f t="shared" si="318"/>
        <v>0</v>
      </c>
      <c r="BE699" s="24">
        <f t="shared" si="319"/>
        <v>0</v>
      </c>
      <c r="BF699" s="24">
        <f t="shared" si="331"/>
        <v>0</v>
      </c>
      <c r="BG699" s="24">
        <f t="shared" si="338"/>
        <v>0</v>
      </c>
      <c r="BH699" s="24">
        <v>0</v>
      </c>
      <c r="BI699" s="24">
        <f t="shared" si="332"/>
        <v>0</v>
      </c>
      <c r="BJ699" s="24">
        <v>0</v>
      </c>
      <c r="BK699" s="24">
        <f t="shared" si="333"/>
        <v>0</v>
      </c>
      <c r="BL699" s="24">
        <f t="shared" si="334"/>
        <v>0</v>
      </c>
      <c r="BM699" s="24">
        <f t="shared" si="320"/>
        <v>0</v>
      </c>
      <c r="BN699" s="24">
        <f t="shared" si="321"/>
        <v>0</v>
      </c>
      <c r="BO699" s="24">
        <f t="shared" si="322"/>
        <v>0</v>
      </c>
      <c r="BP699" s="24">
        <f t="shared" si="323"/>
        <v>0</v>
      </c>
      <c r="BQ699" s="24">
        <f t="shared" si="324"/>
        <v>0</v>
      </c>
      <c r="BR699" s="24">
        <f t="shared" si="335"/>
        <v>0</v>
      </c>
      <c r="BS699" s="24">
        <f t="shared" si="339"/>
        <v>0</v>
      </c>
      <c r="BT699" s="24">
        <v>0</v>
      </c>
      <c r="BU699" s="24">
        <f t="shared" si="336"/>
        <v>0</v>
      </c>
      <c r="BV699" s="24">
        <v>0</v>
      </c>
    </row>
    <row r="700" spans="1:74">
      <c r="A700" s="87">
        <v>691</v>
      </c>
      <c r="B700" s="1"/>
      <c r="C700" s="1"/>
      <c r="D700" s="2"/>
      <c r="E700" s="3"/>
      <c r="F700" s="4"/>
      <c r="G700" s="5"/>
      <c r="H700" s="4"/>
      <c r="I700" s="5"/>
      <c r="J700" s="6"/>
      <c r="K700" s="5"/>
      <c r="L700" s="5"/>
      <c r="M700" s="5"/>
      <c r="N700" s="7"/>
      <c r="O700" s="38"/>
      <c r="P700" s="5"/>
      <c r="Q700" s="5"/>
      <c r="R700" s="7"/>
      <c r="S700" s="38"/>
      <c r="T700" s="5"/>
      <c r="U700" s="5"/>
      <c r="V700" s="55"/>
      <c r="W700" s="38"/>
      <c r="X700" s="5"/>
      <c r="Y700" s="5"/>
      <c r="Z700" s="55"/>
      <c r="AA700" s="36">
        <f>IF(Dane!$E$3=1,AO700+BA700+BM700,IF(Dane!$E$3=2,AU700+BG700+BS700,AW700+BI700+BU700))</f>
        <v>0</v>
      </c>
      <c r="AB700" s="16">
        <f>IF(Dane!$E$3=1,AP700+BB700+BN700,IF(Dane!$E$3=2,AV700+BH700+BT700,AX700+BJ700+BV700))</f>
        <v>0</v>
      </c>
      <c r="AC700" s="16">
        <f>IF(((K700*Dane!$C$9)-AA700)&lt;0,0,(K700*Dane!$C$9)-AA700)</f>
        <v>0</v>
      </c>
      <c r="AD700" s="37">
        <f>IFERROR(IF(((L700*Dane!$C$9)-AB700)&lt;0,0,(L700*Dane!$C$9)-AB700),0)</f>
        <v>0</v>
      </c>
      <c r="AE700" s="97"/>
      <c r="AF700" s="77">
        <f>IF(Dane!$E$3=1,AO700,IF(Dane!$E$3=2,AU700,AW700))</f>
        <v>0</v>
      </c>
      <c r="AG700" s="77">
        <f>IF(Dane!$E$3=1,AP700,IF(Dane!$E$3=2,AV700,AX700))</f>
        <v>0</v>
      </c>
      <c r="AH700" s="77">
        <f>IF(Dane!$E$3=1,BA700,IF(Dane!$E$3=2,BG700,BI700))</f>
        <v>0</v>
      </c>
      <c r="AI700" s="77">
        <f>IF(Dane!$E$3=1,BB700,IF(Dane!$E$3=2,BH700,BJ700))</f>
        <v>0</v>
      </c>
      <c r="AJ700" s="77">
        <f>IF(Dane!$E$3=1,BM700,IF(Dane!$E$3=2,BS700,BU700))</f>
        <v>0</v>
      </c>
      <c r="AK700" s="77">
        <f>IF(Dane!$E$3=1,BN700,IF(Dane!$E$3=2,BT700,BV700))</f>
        <v>0</v>
      </c>
      <c r="AL700" s="24">
        <f t="shared" si="325"/>
        <v>0</v>
      </c>
      <c r="AM700" s="24">
        <f t="shared" si="326"/>
        <v>0</v>
      </c>
      <c r="AN700" s="24"/>
      <c r="AO700" s="24">
        <f t="shared" si="311"/>
        <v>0</v>
      </c>
      <c r="AP700" s="24">
        <f t="shared" si="327"/>
        <v>0</v>
      </c>
      <c r="AQ700" s="24">
        <f t="shared" si="312"/>
        <v>0</v>
      </c>
      <c r="AR700" s="24">
        <f t="shared" si="313"/>
        <v>0</v>
      </c>
      <c r="AS700" s="24">
        <f t="shared" si="314"/>
        <v>0</v>
      </c>
      <c r="AT700" s="24">
        <f t="shared" si="328"/>
        <v>0</v>
      </c>
      <c r="AU700" s="24">
        <f t="shared" si="337"/>
        <v>0</v>
      </c>
      <c r="AV700" s="24">
        <v>0</v>
      </c>
      <c r="AW700" s="24">
        <f t="shared" si="340"/>
        <v>0</v>
      </c>
      <c r="AX700" s="24">
        <v>0</v>
      </c>
      <c r="AY700" s="24">
        <f t="shared" si="329"/>
        <v>0</v>
      </c>
      <c r="AZ700" s="24">
        <f t="shared" si="330"/>
        <v>0</v>
      </c>
      <c r="BA700" s="24">
        <f t="shared" si="315"/>
        <v>0</v>
      </c>
      <c r="BB700" s="24">
        <f t="shared" si="316"/>
        <v>0</v>
      </c>
      <c r="BC700" s="24">
        <f t="shared" si="317"/>
        <v>0</v>
      </c>
      <c r="BD700" s="24">
        <f t="shared" si="318"/>
        <v>0</v>
      </c>
      <c r="BE700" s="24">
        <f t="shared" si="319"/>
        <v>0</v>
      </c>
      <c r="BF700" s="24">
        <f t="shared" si="331"/>
        <v>0</v>
      </c>
      <c r="BG700" s="24">
        <f t="shared" si="338"/>
        <v>0</v>
      </c>
      <c r="BH700" s="24">
        <v>0</v>
      </c>
      <c r="BI700" s="24">
        <f t="shared" si="332"/>
        <v>0</v>
      </c>
      <c r="BJ700" s="24">
        <v>0</v>
      </c>
      <c r="BK700" s="24">
        <f t="shared" si="333"/>
        <v>0</v>
      </c>
      <c r="BL700" s="24">
        <f t="shared" si="334"/>
        <v>0</v>
      </c>
      <c r="BM700" s="24">
        <f t="shared" si="320"/>
        <v>0</v>
      </c>
      <c r="BN700" s="24">
        <f t="shared" si="321"/>
        <v>0</v>
      </c>
      <c r="BO700" s="24">
        <f t="shared" si="322"/>
        <v>0</v>
      </c>
      <c r="BP700" s="24">
        <f t="shared" si="323"/>
        <v>0</v>
      </c>
      <c r="BQ700" s="24">
        <f t="shared" si="324"/>
        <v>0</v>
      </c>
      <c r="BR700" s="24">
        <f t="shared" si="335"/>
        <v>0</v>
      </c>
      <c r="BS700" s="24">
        <f t="shared" si="339"/>
        <v>0</v>
      </c>
      <c r="BT700" s="24">
        <v>0</v>
      </c>
      <c r="BU700" s="24">
        <f t="shared" si="336"/>
        <v>0</v>
      </c>
      <c r="BV700" s="24">
        <v>0</v>
      </c>
    </row>
    <row r="701" spans="1:74">
      <c r="A701" s="87">
        <v>692</v>
      </c>
      <c r="B701" s="1"/>
      <c r="C701" s="1"/>
      <c r="D701" s="2"/>
      <c r="E701" s="3"/>
      <c r="F701" s="4"/>
      <c r="G701" s="5"/>
      <c r="H701" s="4"/>
      <c r="I701" s="5"/>
      <c r="J701" s="6"/>
      <c r="K701" s="5"/>
      <c r="L701" s="5"/>
      <c r="M701" s="5"/>
      <c r="N701" s="7"/>
      <c r="O701" s="38"/>
      <c r="P701" s="5"/>
      <c r="Q701" s="5"/>
      <c r="R701" s="7"/>
      <c r="S701" s="38"/>
      <c r="T701" s="5"/>
      <c r="U701" s="5"/>
      <c r="V701" s="55"/>
      <c r="W701" s="38"/>
      <c r="X701" s="5"/>
      <c r="Y701" s="5"/>
      <c r="Z701" s="55"/>
      <c r="AA701" s="36">
        <f>IF(Dane!$E$3=1,AO701+BA701+BM701,IF(Dane!$E$3=2,AU701+BG701+BS701,AW701+BI701+BU701))</f>
        <v>0</v>
      </c>
      <c r="AB701" s="16">
        <f>IF(Dane!$E$3=1,AP701+BB701+BN701,IF(Dane!$E$3=2,AV701+BH701+BT701,AX701+BJ701+BV701))</f>
        <v>0</v>
      </c>
      <c r="AC701" s="16">
        <f>IF(((K701*Dane!$C$9)-AA701)&lt;0,0,(K701*Dane!$C$9)-AA701)</f>
        <v>0</v>
      </c>
      <c r="AD701" s="37">
        <f>IFERROR(IF(((L701*Dane!$C$9)-AB701)&lt;0,0,(L701*Dane!$C$9)-AB701),0)</f>
        <v>0</v>
      </c>
      <c r="AE701" s="97"/>
      <c r="AF701" s="77">
        <f>IF(Dane!$E$3=1,AO701,IF(Dane!$E$3=2,AU701,AW701))</f>
        <v>0</v>
      </c>
      <c r="AG701" s="77">
        <f>IF(Dane!$E$3=1,AP701,IF(Dane!$E$3=2,AV701,AX701))</f>
        <v>0</v>
      </c>
      <c r="AH701" s="77">
        <f>IF(Dane!$E$3=1,BA701,IF(Dane!$E$3=2,BG701,BI701))</f>
        <v>0</v>
      </c>
      <c r="AI701" s="77">
        <f>IF(Dane!$E$3=1,BB701,IF(Dane!$E$3=2,BH701,BJ701))</f>
        <v>0</v>
      </c>
      <c r="AJ701" s="77">
        <f>IF(Dane!$E$3=1,BM701,IF(Dane!$E$3=2,BS701,BU701))</f>
        <v>0</v>
      </c>
      <c r="AK701" s="77">
        <f>IF(Dane!$E$3=1,BN701,IF(Dane!$E$3=2,BT701,BV701))</f>
        <v>0</v>
      </c>
      <c r="AL701" s="24">
        <f t="shared" si="325"/>
        <v>0</v>
      </c>
      <c r="AM701" s="24">
        <f t="shared" si="326"/>
        <v>0</v>
      </c>
      <c r="AN701" s="24"/>
      <c r="AO701" s="24">
        <f t="shared" si="311"/>
        <v>0</v>
      </c>
      <c r="AP701" s="24">
        <f t="shared" si="327"/>
        <v>0</v>
      </c>
      <c r="AQ701" s="24">
        <f t="shared" si="312"/>
        <v>0</v>
      </c>
      <c r="AR701" s="24">
        <f t="shared" si="313"/>
        <v>0</v>
      </c>
      <c r="AS701" s="24">
        <f t="shared" si="314"/>
        <v>0</v>
      </c>
      <c r="AT701" s="24">
        <f t="shared" si="328"/>
        <v>0</v>
      </c>
      <c r="AU701" s="24">
        <f t="shared" si="337"/>
        <v>0</v>
      </c>
      <c r="AV701" s="24">
        <v>0</v>
      </c>
      <c r="AW701" s="24">
        <f t="shared" si="340"/>
        <v>0</v>
      </c>
      <c r="AX701" s="24">
        <v>0</v>
      </c>
      <c r="AY701" s="24">
        <f t="shared" si="329"/>
        <v>0</v>
      </c>
      <c r="AZ701" s="24">
        <f t="shared" si="330"/>
        <v>0</v>
      </c>
      <c r="BA701" s="24">
        <f t="shared" si="315"/>
        <v>0</v>
      </c>
      <c r="BB701" s="24">
        <f t="shared" si="316"/>
        <v>0</v>
      </c>
      <c r="BC701" s="24">
        <f t="shared" si="317"/>
        <v>0</v>
      </c>
      <c r="BD701" s="24">
        <f t="shared" si="318"/>
        <v>0</v>
      </c>
      <c r="BE701" s="24">
        <f t="shared" si="319"/>
        <v>0</v>
      </c>
      <c r="BF701" s="24">
        <f t="shared" si="331"/>
        <v>0</v>
      </c>
      <c r="BG701" s="24">
        <f t="shared" si="338"/>
        <v>0</v>
      </c>
      <c r="BH701" s="24">
        <v>0</v>
      </c>
      <c r="BI701" s="24">
        <f t="shared" si="332"/>
        <v>0</v>
      </c>
      <c r="BJ701" s="24">
        <v>0</v>
      </c>
      <c r="BK701" s="24">
        <f t="shared" si="333"/>
        <v>0</v>
      </c>
      <c r="BL701" s="24">
        <f t="shared" si="334"/>
        <v>0</v>
      </c>
      <c r="BM701" s="24">
        <f t="shared" si="320"/>
        <v>0</v>
      </c>
      <c r="BN701" s="24">
        <f t="shared" si="321"/>
        <v>0</v>
      </c>
      <c r="BO701" s="24">
        <f t="shared" si="322"/>
        <v>0</v>
      </c>
      <c r="BP701" s="24">
        <f t="shared" si="323"/>
        <v>0</v>
      </c>
      <c r="BQ701" s="24">
        <f t="shared" si="324"/>
        <v>0</v>
      </c>
      <c r="BR701" s="24">
        <f t="shared" si="335"/>
        <v>0</v>
      </c>
      <c r="BS701" s="24">
        <f t="shared" si="339"/>
        <v>0</v>
      </c>
      <c r="BT701" s="24">
        <v>0</v>
      </c>
      <c r="BU701" s="24">
        <f t="shared" si="336"/>
        <v>0</v>
      </c>
      <c r="BV701" s="24">
        <v>0</v>
      </c>
    </row>
    <row r="702" spans="1:74">
      <c r="A702" s="87">
        <v>693</v>
      </c>
      <c r="B702" s="1"/>
      <c r="C702" s="1"/>
      <c r="D702" s="2"/>
      <c r="E702" s="3"/>
      <c r="F702" s="4"/>
      <c r="G702" s="5"/>
      <c r="H702" s="4"/>
      <c r="I702" s="5"/>
      <c r="J702" s="6"/>
      <c r="K702" s="5"/>
      <c r="L702" s="5"/>
      <c r="M702" s="5"/>
      <c r="N702" s="7"/>
      <c r="O702" s="38"/>
      <c r="P702" s="5"/>
      <c r="Q702" s="5"/>
      <c r="R702" s="7"/>
      <c r="S702" s="38"/>
      <c r="T702" s="5"/>
      <c r="U702" s="5"/>
      <c r="V702" s="55"/>
      <c r="W702" s="38"/>
      <c r="X702" s="5"/>
      <c r="Y702" s="5"/>
      <c r="Z702" s="55"/>
      <c r="AA702" s="36">
        <f>IF(Dane!$E$3=1,AO702+BA702+BM702,IF(Dane!$E$3=2,AU702+BG702+BS702,AW702+BI702+BU702))</f>
        <v>0</v>
      </c>
      <c r="AB702" s="16">
        <f>IF(Dane!$E$3=1,AP702+BB702+BN702,IF(Dane!$E$3=2,AV702+BH702+BT702,AX702+BJ702+BV702))</f>
        <v>0</v>
      </c>
      <c r="AC702" s="16">
        <f>IF(((K702*Dane!$C$9)-AA702)&lt;0,0,(K702*Dane!$C$9)-AA702)</f>
        <v>0</v>
      </c>
      <c r="AD702" s="37">
        <f>IFERROR(IF(((L702*Dane!$C$9)-AB702)&lt;0,0,(L702*Dane!$C$9)-AB702),0)</f>
        <v>0</v>
      </c>
      <c r="AE702" s="97"/>
      <c r="AF702" s="77">
        <f>IF(Dane!$E$3=1,AO702,IF(Dane!$E$3=2,AU702,AW702))</f>
        <v>0</v>
      </c>
      <c r="AG702" s="77">
        <f>IF(Dane!$E$3=1,AP702,IF(Dane!$E$3=2,AV702,AX702))</f>
        <v>0</v>
      </c>
      <c r="AH702" s="77">
        <f>IF(Dane!$E$3=1,BA702,IF(Dane!$E$3=2,BG702,BI702))</f>
        <v>0</v>
      </c>
      <c r="AI702" s="77">
        <f>IF(Dane!$E$3=1,BB702,IF(Dane!$E$3=2,BH702,BJ702))</f>
        <v>0</v>
      </c>
      <c r="AJ702" s="77">
        <f>IF(Dane!$E$3=1,BM702,IF(Dane!$E$3=2,BS702,BU702))</f>
        <v>0</v>
      </c>
      <c r="AK702" s="77">
        <f>IF(Dane!$E$3=1,BN702,IF(Dane!$E$3=2,BT702,BV702))</f>
        <v>0</v>
      </c>
      <c r="AL702" s="24">
        <f t="shared" si="325"/>
        <v>0</v>
      </c>
      <c r="AM702" s="24">
        <f t="shared" si="326"/>
        <v>0</v>
      </c>
      <c r="AN702" s="24"/>
      <c r="AO702" s="24">
        <f t="shared" si="311"/>
        <v>0</v>
      </c>
      <c r="AP702" s="24">
        <f t="shared" si="327"/>
        <v>0</v>
      </c>
      <c r="AQ702" s="24">
        <f t="shared" si="312"/>
        <v>0</v>
      </c>
      <c r="AR702" s="24">
        <f t="shared" si="313"/>
        <v>0</v>
      </c>
      <c r="AS702" s="24">
        <f t="shared" si="314"/>
        <v>0</v>
      </c>
      <c r="AT702" s="24">
        <f t="shared" si="328"/>
        <v>0</v>
      </c>
      <c r="AU702" s="24">
        <f t="shared" si="337"/>
        <v>0</v>
      </c>
      <c r="AV702" s="24">
        <v>0</v>
      </c>
      <c r="AW702" s="24">
        <f t="shared" si="340"/>
        <v>0</v>
      </c>
      <c r="AX702" s="24">
        <v>0</v>
      </c>
      <c r="AY702" s="24">
        <f t="shared" si="329"/>
        <v>0</v>
      </c>
      <c r="AZ702" s="24">
        <f t="shared" si="330"/>
        <v>0</v>
      </c>
      <c r="BA702" s="24">
        <f t="shared" si="315"/>
        <v>0</v>
      </c>
      <c r="BB702" s="24">
        <f t="shared" si="316"/>
        <v>0</v>
      </c>
      <c r="BC702" s="24">
        <f t="shared" si="317"/>
        <v>0</v>
      </c>
      <c r="BD702" s="24">
        <f t="shared" si="318"/>
        <v>0</v>
      </c>
      <c r="BE702" s="24">
        <f t="shared" si="319"/>
        <v>0</v>
      </c>
      <c r="BF702" s="24">
        <f t="shared" si="331"/>
        <v>0</v>
      </c>
      <c r="BG702" s="24">
        <f t="shared" si="338"/>
        <v>0</v>
      </c>
      <c r="BH702" s="24">
        <v>0</v>
      </c>
      <c r="BI702" s="24">
        <f t="shared" si="332"/>
        <v>0</v>
      </c>
      <c r="BJ702" s="24">
        <v>0</v>
      </c>
      <c r="BK702" s="24">
        <f t="shared" si="333"/>
        <v>0</v>
      </c>
      <c r="BL702" s="24">
        <f t="shared" si="334"/>
        <v>0</v>
      </c>
      <c r="BM702" s="24">
        <f t="shared" si="320"/>
        <v>0</v>
      </c>
      <c r="BN702" s="24">
        <f t="shared" si="321"/>
        <v>0</v>
      </c>
      <c r="BO702" s="24">
        <f t="shared" si="322"/>
        <v>0</v>
      </c>
      <c r="BP702" s="24">
        <f t="shared" si="323"/>
        <v>0</v>
      </c>
      <c r="BQ702" s="24">
        <f t="shared" si="324"/>
        <v>0</v>
      </c>
      <c r="BR702" s="24">
        <f t="shared" si="335"/>
        <v>0</v>
      </c>
      <c r="BS702" s="24">
        <f t="shared" si="339"/>
        <v>0</v>
      </c>
      <c r="BT702" s="24">
        <v>0</v>
      </c>
      <c r="BU702" s="24">
        <f t="shared" si="336"/>
        <v>0</v>
      </c>
      <c r="BV702" s="24">
        <v>0</v>
      </c>
    </row>
    <row r="703" spans="1:74">
      <c r="A703" s="87">
        <v>694</v>
      </c>
      <c r="B703" s="1"/>
      <c r="C703" s="1"/>
      <c r="D703" s="2"/>
      <c r="E703" s="3"/>
      <c r="F703" s="4"/>
      <c r="G703" s="5"/>
      <c r="H703" s="4"/>
      <c r="I703" s="5"/>
      <c r="J703" s="6"/>
      <c r="K703" s="5"/>
      <c r="L703" s="5"/>
      <c r="M703" s="5"/>
      <c r="N703" s="7"/>
      <c r="O703" s="38"/>
      <c r="P703" s="5"/>
      <c r="Q703" s="5"/>
      <c r="R703" s="7"/>
      <c r="S703" s="38"/>
      <c r="T703" s="5"/>
      <c r="U703" s="5"/>
      <c r="V703" s="55"/>
      <c r="W703" s="38"/>
      <c r="X703" s="5"/>
      <c r="Y703" s="5"/>
      <c r="Z703" s="55"/>
      <c r="AA703" s="36">
        <f>IF(Dane!$E$3=1,AO703+BA703+BM703,IF(Dane!$E$3=2,AU703+BG703+BS703,AW703+BI703+BU703))</f>
        <v>0</v>
      </c>
      <c r="AB703" s="16">
        <f>IF(Dane!$E$3=1,AP703+BB703+BN703,IF(Dane!$E$3=2,AV703+BH703+BT703,AX703+BJ703+BV703))</f>
        <v>0</v>
      </c>
      <c r="AC703" s="16">
        <f>IF(((K703*Dane!$C$9)-AA703)&lt;0,0,(K703*Dane!$C$9)-AA703)</f>
        <v>0</v>
      </c>
      <c r="AD703" s="37">
        <f>IFERROR(IF(((L703*Dane!$C$9)-AB703)&lt;0,0,(L703*Dane!$C$9)-AB703),0)</f>
        <v>0</v>
      </c>
      <c r="AE703" s="97"/>
      <c r="AF703" s="77">
        <f>IF(Dane!$E$3=1,AO703,IF(Dane!$E$3=2,AU703,AW703))</f>
        <v>0</v>
      </c>
      <c r="AG703" s="77">
        <f>IF(Dane!$E$3=1,AP703,IF(Dane!$E$3=2,AV703,AX703))</f>
        <v>0</v>
      </c>
      <c r="AH703" s="77">
        <f>IF(Dane!$E$3=1,BA703,IF(Dane!$E$3=2,BG703,BI703))</f>
        <v>0</v>
      </c>
      <c r="AI703" s="77">
        <f>IF(Dane!$E$3=1,BB703,IF(Dane!$E$3=2,BH703,BJ703))</f>
        <v>0</v>
      </c>
      <c r="AJ703" s="77">
        <f>IF(Dane!$E$3=1,BM703,IF(Dane!$E$3=2,BS703,BU703))</f>
        <v>0</v>
      </c>
      <c r="AK703" s="77">
        <f>IF(Dane!$E$3=1,BN703,IF(Dane!$E$3=2,BT703,BV703))</f>
        <v>0</v>
      </c>
      <c r="AL703" s="24">
        <f t="shared" si="325"/>
        <v>0</v>
      </c>
      <c r="AM703" s="24">
        <f t="shared" si="326"/>
        <v>0</v>
      </c>
      <c r="AN703" s="24"/>
      <c r="AO703" s="24">
        <f t="shared" si="311"/>
        <v>0</v>
      </c>
      <c r="AP703" s="24">
        <f t="shared" si="327"/>
        <v>0</v>
      </c>
      <c r="AQ703" s="24">
        <f t="shared" si="312"/>
        <v>0</v>
      </c>
      <c r="AR703" s="24">
        <f t="shared" si="313"/>
        <v>0</v>
      </c>
      <c r="AS703" s="24">
        <f t="shared" si="314"/>
        <v>0</v>
      </c>
      <c r="AT703" s="24">
        <f t="shared" si="328"/>
        <v>0</v>
      </c>
      <c r="AU703" s="24">
        <f t="shared" si="337"/>
        <v>0</v>
      </c>
      <c r="AV703" s="24">
        <v>0</v>
      </c>
      <c r="AW703" s="24">
        <f t="shared" si="340"/>
        <v>0</v>
      </c>
      <c r="AX703" s="24">
        <v>0</v>
      </c>
      <c r="AY703" s="24">
        <f t="shared" si="329"/>
        <v>0</v>
      </c>
      <c r="AZ703" s="24">
        <f t="shared" si="330"/>
        <v>0</v>
      </c>
      <c r="BA703" s="24">
        <f t="shared" si="315"/>
        <v>0</v>
      </c>
      <c r="BB703" s="24">
        <f t="shared" si="316"/>
        <v>0</v>
      </c>
      <c r="BC703" s="24">
        <f t="shared" si="317"/>
        <v>0</v>
      </c>
      <c r="BD703" s="24">
        <f t="shared" si="318"/>
        <v>0</v>
      </c>
      <c r="BE703" s="24">
        <f t="shared" si="319"/>
        <v>0</v>
      </c>
      <c r="BF703" s="24">
        <f t="shared" si="331"/>
        <v>0</v>
      </c>
      <c r="BG703" s="24">
        <f t="shared" si="338"/>
        <v>0</v>
      </c>
      <c r="BH703" s="24">
        <v>0</v>
      </c>
      <c r="BI703" s="24">
        <f t="shared" si="332"/>
        <v>0</v>
      </c>
      <c r="BJ703" s="24">
        <v>0</v>
      </c>
      <c r="BK703" s="24">
        <f t="shared" si="333"/>
        <v>0</v>
      </c>
      <c r="BL703" s="24">
        <f t="shared" si="334"/>
        <v>0</v>
      </c>
      <c r="BM703" s="24">
        <f t="shared" si="320"/>
        <v>0</v>
      </c>
      <c r="BN703" s="24">
        <f t="shared" si="321"/>
        <v>0</v>
      </c>
      <c r="BO703" s="24">
        <f t="shared" si="322"/>
        <v>0</v>
      </c>
      <c r="BP703" s="24">
        <f t="shared" si="323"/>
        <v>0</v>
      </c>
      <c r="BQ703" s="24">
        <f t="shared" si="324"/>
        <v>0</v>
      </c>
      <c r="BR703" s="24">
        <f t="shared" si="335"/>
        <v>0</v>
      </c>
      <c r="BS703" s="24">
        <f t="shared" si="339"/>
        <v>0</v>
      </c>
      <c r="BT703" s="24">
        <v>0</v>
      </c>
      <c r="BU703" s="24">
        <f t="shared" si="336"/>
        <v>0</v>
      </c>
      <c r="BV703" s="24">
        <v>0</v>
      </c>
    </row>
    <row r="704" spans="1:74">
      <c r="A704" s="87">
        <v>695</v>
      </c>
      <c r="B704" s="1"/>
      <c r="C704" s="1"/>
      <c r="D704" s="2"/>
      <c r="E704" s="3"/>
      <c r="F704" s="4"/>
      <c r="G704" s="5"/>
      <c r="H704" s="4"/>
      <c r="I704" s="5"/>
      <c r="J704" s="6"/>
      <c r="K704" s="5"/>
      <c r="L704" s="5"/>
      <c r="M704" s="5"/>
      <c r="N704" s="7"/>
      <c r="O704" s="38"/>
      <c r="P704" s="5"/>
      <c r="Q704" s="5"/>
      <c r="R704" s="7"/>
      <c r="S704" s="38"/>
      <c r="T704" s="5"/>
      <c r="U704" s="5"/>
      <c r="V704" s="55"/>
      <c r="W704" s="38"/>
      <c r="X704" s="5"/>
      <c r="Y704" s="5"/>
      <c r="Z704" s="55"/>
      <c r="AA704" s="36">
        <f>IF(Dane!$E$3=1,AO704+BA704+BM704,IF(Dane!$E$3=2,AU704+BG704+BS704,AW704+BI704+BU704))</f>
        <v>0</v>
      </c>
      <c r="AB704" s="16">
        <f>IF(Dane!$E$3=1,AP704+BB704+BN704,IF(Dane!$E$3=2,AV704+BH704+BT704,AX704+BJ704+BV704))</f>
        <v>0</v>
      </c>
      <c r="AC704" s="16">
        <f>IF(((K704*Dane!$C$9)-AA704)&lt;0,0,(K704*Dane!$C$9)-AA704)</f>
        <v>0</v>
      </c>
      <c r="AD704" s="37">
        <f>IFERROR(IF(((L704*Dane!$C$9)-AB704)&lt;0,0,(L704*Dane!$C$9)-AB704),0)</f>
        <v>0</v>
      </c>
      <c r="AE704" s="97"/>
      <c r="AF704" s="77">
        <f>IF(Dane!$E$3=1,AO704,IF(Dane!$E$3=2,AU704,AW704))</f>
        <v>0</v>
      </c>
      <c r="AG704" s="77">
        <f>IF(Dane!$E$3=1,AP704,IF(Dane!$E$3=2,AV704,AX704))</f>
        <v>0</v>
      </c>
      <c r="AH704" s="77">
        <f>IF(Dane!$E$3=1,BA704,IF(Dane!$E$3=2,BG704,BI704))</f>
        <v>0</v>
      </c>
      <c r="AI704" s="77">
        <f>IF(Dane!$E$3=1,BB704,IF(Dane!$E$3=2,BH704,BJ704))</f>
        <v>0</v>
      </c>
      <c r="AJ704" s="77">
        <f>IF(Dane!$E$3=1,BM704,IF(Dane!$E$3=2,BS704,BU704))</f>
        <v>0</v>
      </c>
      <c r="AK704" s="77">
        <f>IF(Dane!$E$3=1,BN704,IF(Dane!$E$3=2,BT704,BV704))</f>
        <v>0</v>
      </c>
      <c r="AL704" s="24">
        <f t="shared" si="325"/>
        <v>0</v>
      </c>
      <c r="AM704" s="24">
        <f t="shared" si="326"/>
        <v>0</v>
      </c>
      <c r="AN704" s="24"/>
      <c r="AO704" s="24">
        <f t="shared" si="311"/>
        <v>0</v>
      </c>
      <c r="AP704" s="24">
        <f t="shared" si="327"/>
        <v>0</v>
      </c>
      <c r="AQ704" s="24">
        <f t="shared" si="312"/>
        <v>0</v>
      </c>
      <c r="AR704" s="24">
        <f t="shared" si="313"/>
        <v>0</v>
      </c>
      <c r="AS704" s="24">
        <f t="shared" si="314"/>
        <v>0</v>
      </c>
      <c r="AT704" s="24">
        <f t="shared" si="328"/>
        <v>0</v>
      </c>
      <c r="AU704" s="24">
        <f t="shared" si="337"/>
        <v>0</v>
      </c>
      <c r="AV704" s="24">
        <v>0</v>
      </c>
      <c r="AW704" s="24">
        <f t="shared" si="340"/>
        <v>0</v>
      </c>
      <c r="AX704" s="24">
        <v>0</v>
      </c>
      <c r="AY704" s="24">
        <f t="shared" si="329"/>
        <v>0</v>
      </c>
      <c r="AZ704" s="24">
        <f t="shared" si="330"/>
        <v>0</v>
      </c>
      <c r="BA704" s="24">
        <f t="shared" si="315"/>
        <v>0</v>
      </c>
      <c r="BB704" s="24">
        <f t="shared" si="316"/>
        <v>0</v>
      </c>
      <c r="BC704" s="24">
        <f t="shared" si="317"/>
        <v>0</v>
      </c>
      <c r="BD704" s="24">
        <f t="shared" si="318"/>
        <v>0</v>
      </c>
      <c r="BE704" s="24">
        <f t="shared" si="319"/>
        <v>0</v>
      </c>
      <c r="BF704" s="24">
        <f t="shared" si="331"/>
        <v>0</v>
      </c>
      <c r="BG704" s="24">
        <f t="shared" si="338"/>
        <v>0</v>
      </c>
      <c r="BH704" s="24">
        <v>0</v>
      </c>
      <c r="BI704" s="24">
        <f t="shared" si="332"/>
        <v>0</v>
      </c>
      <c r="BJ704" s="24">
        <v>0</v>
      </c>
      <c r="BK704" s="24">
        <f t="shared" si="333"/>
        <v>0</v>
      </c>
      <c r="BL704" s="24">
        <f t="shared" si="334"/>
        <v>0</v>
      </c>
      <c r="BM704" s="24">
        <f t="shared" si="320"/>
        <v>0</v>
      </c>
      <c r="BN704" s="24">
        <f t="shared" si="321"/>
        <v>0</v>
      </c>
      <c r="BO704" s="24">
        <f t="shared" si="322"/>
        <v>0</v>
      </c>
      <c r="BP704" s="24">
        <f t="shared" si="323"/>
        <v>0</v>
      </c>
      <c r="BQ704" s="24">
        <f t="shared" si="324"/>
        <v>0</v>
      </c>
      <c r="BR704" s="24">
        <f t="shared" si="335"/>
        <v>0</v>
      </c>
      <c r="BS704" s="24">
        <f t="shared" si="339"/>
        <v>0</v>
      </c>
      <c r="BT704" s="24">
        <v>0</v>
      </c>
      <c r="BU704" s="24">
        <f t="shared" si="336"/>
        <v>0</v>
      </c>
      <c r="BV704" s="24">
        <v>0</v>
      </c>
    </row>
    <row r="705" spans="1:74">
      <c r="A705" s="87">
        <v>696</v>
      </c>
      <c r="B705" s="1"/>
      <c r="C705" s="1"/>
      <c r="D705" s="2"/>
      <c r="E705" s="3"/>
      <c r="F705" s="4"/>
      <c r="G705" s="5"/>
      <c r="H705" s="4"/>
      <c r="I705" s="5"/>
      <c r="J705" s="6"/>
      <c r="K705" s="5"/>
      <c r="L705" s="5"/>
      <c r="M705" s="5"/>
      <c r="N705" s="7"/>
      <c r="O705" s="38"/>
      <c r="P705" s="5"/>
      <c r="Q705" s="5"/>
      <c r="R705" s="7"/>
      <c r="S705" s="38"/>
      <c r="T705" s="5"/>
      <c r="U705" s="5"/>
      <c r="V705" s="55"/>
      <c r="W705" s="38"/>
      <c r="X705" s="5"/>
      <c r="Y705" s="5"/>
      <c r="Z705" s="55"/>
      <c r="AA705" s="36">
        <f>IF(Dane!$E$3=1,AO705+BA705+BM705,IF(Dane!$E$3=2,AU705+BG705+BS705,AW705+BI705+BU705))</f>
        <v>0</v>
      </c>
      <c r="AB705" s="16">
        <f>IF(Dane!$E$3=1,AP705+BB705+BN705,IF(Dane!$E$3=2,AV705+BH705+BT705,AX705+BJ705+BV705))</f>
        <v>0</v>
      </c>
      <c r="AC705" s="16">
        <f>IF(((K705*Dane!$C$9)-AA705)&lt;0,0,(K705*Dane!$C$9)-AA705)</f>
        <v>0</v>
      </c>
      <c r="AD705" s="37">
        <f>IFERROR(IF(((L705*Dane!$C$9)-AB705)&lt;0,0,(L705*Dane!$C$9)-AB705),0)</f>
        <v>0</v>
      </c>
      <c r="AE705" s="97"/>
      <c r="AF705" s="77">
        <f>IF(Dane!$E$3=1,AO705,IF(Dane!$E$3=2,AU705,AW705))</f>
        <v>0</v>
      </c>
      <c r="AG705" s="77">
        <f>IF(Dane!$E$3=1,AP705,IF(Dane!$E$3=2,AV705,AX705))</f>
        <v>0</v>
      </c>
      <c r="AH705" s="77">
        <f>IF(Dane!$E$3=1,BA705,IF(Dane!$E$3=2,BG705,BI705))</f>
        <v>0</v>
      </c>
      <c r="AI705" s="77">
        <f>IF(Dane!$E$3=1,BB705,IF(Dane!$E$3=2,BH705,BJ705))</f>
        <v>0</v>
      </c>
      <c r="AJ705" s="77">
        <f>IF(Dane!$E$3=1,BM705,IF(Dane!$E$3=2,BS705,BU705))</f>
        <v>0</v>
      </c>
      <c r="AK705" s="77">
        <f>IF(Dane!$E$3=1,BN705,IF(Dane!$E$3=2,BT705,BV705))</f>
        <v>0</v>
      </c>
      <c r="AL705" s="24">
        <f t="shared" si="325"/>
        <v>0</v>
      </c>
      <c r="AM705" s="24">
        <f t="shared" si="326"/>
        <v>0</v>
      </c>
      <c r="AN705" s="24"/>
      <c r="AO705" s="24">
        <f t="shared" si="311"/>
        <v>0</v>
      </c>
      <c r="AP705" s="24">
        <f t="shared" si="327"/>
        <v>0</v>
      </c>
      <c r="AQ705" s="24">
        <f t="shared" si="312"/>
        <v>0</v>
      </c>
      <c r="AR705" s="24">
        <f t="shared" si="313"/>
        <v>0</v>
      </c>
      <c r="AS705" s="24">
        <f t="shared" si="314"/>
        <v>0</v>
      </c>
      <c r="AT705" s="24">
        <f t="shared" si="328"/>
        <v>0</v>
      </c>
      <c r="AU705" s="24">
        <f t="shared" si="337"/>
        <v>0</v>
      </c>
      <c r="AV705" s="24">
        <v>0</v>
      </c>
      <c r="AW705" s="24">
        <f t="shared" si="340"/>
        <v>0</v>
      </c>
      <c r="AX705" s="24">
        <v>0</v>
      </c>
      <c r="AY705" s="24">
        <f t="shared" si="329"/>
        <v>0</v>
      </c>
      <c r="AZ705" s="24">
        <f t="shared" si="330"/>
        <v>0</v>
      </c>
      <c r="BA705" s="24">
        <f t="shared" si="315"/>
        <v>0</v>
      </c>
      <c r="BB705" s="24">
        <f t="shared" si="316"/>
        <v>0</v>
      </c>
      <c r="BC705" s="24">
        <f t="shared" si="317"/>
        <v>0</v>
      </c>
      <c r="BD705" s="24">
        <f t="shared" si="318"/>
        <v>0</v>
      </c>
      <c r="BE705" s="24">
        <f t="shared" si="319"/>
        <v>0</v>
      </c>
      <c r="BF705" s="24">
        <f t="shared" si="331"/>
        <v>0</v>
      </c>
      <c r="BG705" s="24">
        <f t="shared" si="338"/>
        <v>0</v>
      </c>
      <c r="BH705" s="24">
        <v>0</v>
      </c>
      <c r="BI705" s="24">
        <f t="shared" si="332"/>
        <v>0</v>
      </c>
      <c r="BJ705" s="24">
        <v>0</v>
      </c>
      <c r="BK705" s="24">
        <f t="shared" si="333"/>
        <v>0</v>
      </c>
      <c r="BL705" s="24">
        <f t="shared" si="334"/>
        <v>0</v>
      </c>
      <c r="BM705" s="24">
        <f t="shared" si="320"/>
        <v>0</v>
      </c>
      <c r="BN705" s="24">
        <f t="shared" si="321"/>
        <v>0</v>
      </c>
      <c r="BO705" s="24">
        <f t="shared" si="322"/>
        <v>0</v>
      </c>
      <c r="BP705" s="24">
        <f t="shared" si="323"/>
        <v>0</v>
      </c>
      <c r="BQ705" s="24">
        <f t="shared" si="324"/>
        <v>0</v>
      </c>
      <c r="BR705" s="24">
        <f t="shared" si="335"/>
        <v>0</v>
      </c>
      <c r="BS705" s="24">
        <f t="shared" si="339"/>
        <v>0</v>
      </c>
      <c r="BT705" s="24">
        <v>0</v>
      </c>
      <c r="BU705" s="24">
        <f t="shared" si="336"/>
        <v>0</v>
      </c>
      <c r="BV705" s="24">
        <v>0</v>
      </c>
    </row>
    <row r="706" spans="1:74">
      <c r="A706" s="87">
        <v>697</v>
      </c>
      <c r="B706" s="1"/>
      <c r="C706" s="1"/>
      <c r="D706" s="2"/>
      <c r="E706" s="3"/>
      <c r="F706" s="4"/>
      <c r="G706" s="5"/>
      <c r="H706" s="4"/>
      <c r="I706" s="5"/>
      <c r="J706" s="6"/>
      <c r="K706" s="5"/>
      <c r="L706" s="5"/>
      <c r="M706" s="5"/>
      <c r="N706" s="7"/>
      <c r="O706" s="38"/>
      <c r="P706" s="5"/>
      <c r="Q706" s="5"/>
      <c r="R706" s="7"/>
      <c r="S706" s="38"/>
      <c r="T706" s="5"/>
      <c r="U706" s="5"/>
      <c r="V706" s="55"/>
      <c r="W706" s="38"/>
      <c r="X706" s="5"/>
      <c r="Y706" s="5"/>
      <c r="Z706" s="55"/>
      <c r="AA706" s="36">
        <f>IF(Dane!$E$3=1,AO706+BA706+BM706,IF(Dane!$E$3=2,AU706+BG706+BS706,AW706+BI706+BU706))</f>
        <v>0</v>
      </c>
      <c r="AB706" s="16">
        <f>IF(Dane!$E$3=1,AP706+BB706+BN706,IF(Dane!$E$3=2,AV706+BH706+BT706,AX706+BJ706+BV706))</f>
        <v>0</v>
      </c>
      <c r="AC706" s="16">
        <f>IF(((K706*Dane!$C$9)-AA706)&lt;0,0,(K706*Dane!$C$9)-AA706)</f>
        <v>0</v>
      </c>
      <c r="AD706" s="37">
        <f>IFERROR(IF(((L706*Dane!$C$9)-AB706)&lt;0,0,(L706*Dane!$C$9)-AB706),0)</f>
        <v>0</v>
      </c>
      <c r="AE706" s="97"/>
      <c r="AF706" s="77">
        <f>IF(Dane!$E$3=1,AO706,IF(Dane!$E$3=2,AU706,AW706))</f>
        <v>0</v>
      </c>
      <c r="AG706" s="77">
        <f>IF(Dane!$E$3=1,AP706,IF(Dane!$E$3=2,AV706,AX706))</f>
        <v>0</v>
      </c>
      <c r="AH706" s="77">
        <f>IF(Dane!$E$3=1,BA706,IF(Dane!$E$3=2,BG706,BI706))</f>
        <v>0</v>
      </c>
      <c r="AI706" s="77">
        <f>IF(Dane!$E$3=1,BB706,IF(Dane!$E$3=2,BH706,BJ706))</f>
        <v>0</v>
      </c>
      <c r="AJ706" s="77">
        <f>IF(Dane!$E$3=1,BM706,IF(Dane!$E$3=2,BS706,BU706))</f>
        <v>0</v>
      </c>
      <c r="AK706" s="77">
        <f>IF(Dane!$E$3=1,BN706,IF(Dane!$E$3=2,BT706,BV706))</f>
        <v>0</v>
      </c>
      <c r="AL706" s="24">
        <f t="shared" si="325"/>
        <v>0</v>
      </c>
      <c r="AM706" s="24">
        <f t="shared" si="326"/>
        <v>0</v>
      </c>
      <c r="AN706" s="24"/>
      <c r="AO706" s="24">
        <f t="shared" si="311"/>
        <v>0</v>
      </c>
      <c r="AP706" s="24">
        <f t="shared" si="327"/>
        <v>0</v>
      </c>
      <c r="AQ706" s="24">
        <f t="shared" si="312"/>
        <v>0</v>
      </c>
      <c r="AR706" s="24">
        <f t="shared" si="313"/>
        <v>0</v>
      </c>
      <c r="AS706" s="24">
        <f t="shared" si="314"/>
        <v>0</v>
      </c>
      <c r="AT706" s="24">
        <f t="shared" si="328"/>
        <v>0</v>
      </c>
      <c r="AU706" s="24">
        <f t="shared" si="337"/>
        <v>0</v>
      </c>
      <c r="AV706" s="24">
        <v>0</v>
      </c>
      <c r="AW706" s="24">
        <f t="shared" si="340"/>
        <v>0</v>
      </c>
      <c r="AX706" s="24">
        <v>0</v>
      </c>
      <c r="AY706" s="24">
        <f t="shared" si="329"/>
        <v>0</v>
      </c>
      <c r="AZ706" s="24">
        <f t="shared" si="330"/>
        <v>0</v>
      </c>
      <c r="BA706" s="24">
        <f t="shared" si="315"/>
        <v>0</v>
      </c>
      <c r="BB706" s="24">
        <f t="shared" si="316"/>
        <v>0</v>
      </c>
      <c r="BC706" s="24">
        <f t="shared" si="317"/>
        <v>0</v>
      </c>
      <c r="BD706" s="24">
        <f t="shared" si="318"/>
        <v>0</v>
      </c>
      <c r="BE706" s="24">
        <f t="shared" si="319"/>
        <v>0</v>
      </c>
      <c r="BF706" s="24">
        <f t="shared" si="331"/>
        <v>0</v>
      </c>
      <c r="BG706" s="24">
        <f t="shared" si="338"/>
        <v>0</v>
      </c>
      <c r="BH706" s="24">
        <v>0</v>
      </c>
      <c r="BI706" s="24">
        <f t="shared" si="332"/>
        <v>0</v>
      </c>
      <c r="BJ706" s="24">
        <v>0</v>
      </c>
      <c r="BK706" s="24">
        <f t="shared" si="333"/>
        <v>0</v>
      </c>
      <c r="BL706" s="24">
        <f t="shared" si="334"/>
        <v>0</v>
      </c>
      <c r="BM706" s="24">
        <f t="shared" si="320"/>
        <v>0</v>
      </c>
      <c r="BN706" s="24">
        <f t="shared" si="321"/>
        <v>0</v>
      </c>
      <c r="BO706" s="24">
        <f t="shared" si="322"/>
        <v>0</v>
      </c>
      <c r="BP706" s="24">
        <f t="shared" si="323"/>
        <v>0</v>
      </c>
      <c r="BQ706" s="24">
        <f t="shared" si="324"/>
        <v>0</v>
      </c>
      <c r="BR706" s="24">
        <f t="shared" si="335"/>
        <v>0</v>
      </c>
      <c r="BS706" s="24">
        <f t="shared" si="339"/>
        <v>0</v>
      </c>
      <c r="BT706" s="24">
        <v>0</v>
      </c>
      <c r="BU706" s="24">
        <f t="shared" si="336"/>
        <v>0</v>
      </c>
      <c r="BV706" s="24">
        <v>0</v>
      </c>
    </row>
    <row r="707" spans="1:74">
      <c r="A707" s="87">
        <v>698</v>
      </c>
      <c r="B707" s="1"/>
      <c r="C707" s="1"/>
      <c r="D707" s="2"/>
      <c r="E707" s="3"/>
      <c r="F707" s="4"/>
      <c r="G707" s="5"/>
      <c r="H707" s="4"/>
      <c r="I707" s="5"/>
      <c r="J707" s="6"/>
      <c r="K707" s="5"/>
      <c r="L707" s="5"/>
      <c r="M707" s="5"/>
      <c r="N707" s="7"/>
      <c r="O707" s="38"/>
      <c r="P707" s="5"/>
      <c r="Q707" s="5"/>
      <c r="R707" s="7"/>
      <c r="S707" s="38"/>
      <c r="T707" s="5"/>
      <c r="U707" s="5"/>
      <c r="V707" s="55"/>
      <c r="W707" s="38"/>
      <c r="X707" s="5"/>
      <c r="Y707" s="5"/>
      <c r="Z707" s="55"/>
      <c r="AA707" s="36">
        <f>IF(Dane!$E$3=1,AO707+BA707+BM707,IF(Dane!$E$3=2,AU707+BG707+BS707,AW707+BI707+BU707))</f>
        <v>0</v>
      </c>
      <c r="AB707" s="16">
        <f>IF(Dane!$E$3=1,AP707+BB707+BN707,IF(Dane!$E$3=2,AV707+BH707+BT707,AX707+BJ707+BV707))</f>
        <v>0</v>
      </c>
      <c r="AC707" s="16">
        <f>IF(((K707*Dane!$C$9)-AA707)&lt;0,0,(K707*Dane!$C$9)-AA707)</f>
        <v>0</v>
      </c>
      <c r="AD707" s="37">
        <f>IFERROR(IF(((L707*Dane!$C$9)-AB707)&lt;0,0,(L707*Dane!$C$9)-AB707),0)</f>
        <v>0</v>
      </c>
      <c r="AE707" s="97"/>
      <c r="AF707" s="77">
        <f>IF(Dane!$E$3=1,AO707,IF(Dane!$E$3=2,AU707,AW707))</f>
        <v>0</v>
      </c>
      <c r="AG707" s="77">
        <f>IF(Dane!$E$3=1,AP707,IF(Dane!$E$3=2,AV707,AX707))</f>
        <v>0</v>
      </c>
      <c r="AH707" s="77">
        <f>IF(Dane!$E$3=1,BA707,IF(Dane!$E$3=2,BG707,BI707))</f>
        <v>0</v>
      </c>
      <c r="AI707" s="77">
        <f>IF(Dane!$E$3=1,BB707,IF(Dane!$E$3=2,BH707,BJ707))</f>
        <v>0</v>
      </c>
      <c r="AJ707" s="77">
        <f>IF(Dane!$E$3=1,BM707,IF(Dane!$E$3=2,BS707,BU707))</f>
        <v>0</v>
      </c>
      <c r="AK707" s="77">
        <f>IF(Dane!$E$3=1,BN707,IF(Dane!$E$3=2,BT707,BV707))</f>
        <v>0</v>
      </c>
      <c r="AL707" s="24">
        <f t="shared" si="325"/>
        <v>0</v>
      </c>
      <c r="AM707" s="24">
        <f t="shared" si="326"/>
        <v>0</v>
      </c>
      <c r="AN707" s="24"/>
      <c r="AO707" s="24">
        <f t="shared" si="311"/>
        <v>0</v>
      </c>
      <c r="AP707" s="24">
        <f t="shared" si="327"/>
        <v>0</v>
      </c>
      <c r="AQ707" s="24">
        <f t="shared" si="312"/>
        <v>0</v>
      </c>
      <c r="AR707" s="24">
        <f t="shared" si="313"/>
        <v>0</v>
      </c>
      <c r="AS707" s="24">
        <f t="shared" si="314"/>
        <v>0</v>
      </c>
      <c r="AT707" s="24">
        <f t="shared" si="328"/>
        <v>0</v>
      </c>
      <c r="AU707" s="24">
        <f t="shared" si="337"/>
        <v>0</v>
      </c>
      <c r="AV707" s="24">
        <v>0</v>
      </c>
      <c r="AW707" s="24">
        <f t="shared" si="340"/>
        <v>0</v>
      </c>
      <c r="AX707" s="24">
        <v>0</v>
      </c>
      <c r="AY707" s="24">
        <f t="shared" si="329"/>
        <v>0</v>
      </c>
      <c r="AZ707" s="24">
        <f t="shared" si="330"/>
        <v>0</v>
      </c>
      <c r="BA707" s="24">
        <f t="shared" si="315"/>
        <v>0</v>
      </c>
      <c r="BB707" s="24">
        <f t="shared" si="316"/>
        <v>0</v>
      </c>
      <c r="BC707" s="24">
        <f t="shared" si="317"/>
        <v>0</v>
      </c>
      <c r="BD707" s="24">
        <f t="shared" si="318"/>
        <v>0</v>
      </c>
      <c r="BE707" s="24">
        <f t="shared" si="319"/>
        <v>0</v>
      </c>
      <c r="BF707" s="24">
        <f t="shared" si="331"/>
        <v>0</v>
      </c>
      <c r="BG707" s="24">
        <f t="shared" si="338"/>
        <v>0</v>
      </c>
      <c r="BH707" s="24">
        <v>0</v>
      </c>
      <c r="BI707" s="24">
        <f t="shared" si="332"/>
        <v>0</v>
      </c>
      <c r="BJ707" s="24">
        <v>0</v>
      </c>
      <c r="BK707" s="24">
        <f t="shared" si="333"/>
        <v>0</v>
      </c>
      <c r="BL707" s="24">
        <f t="shared" si="334"/>
        <v>0</v>
      </c>
      <c r="BM707" s="24">
        <f t="shared" si="320"/>
        <v>0</v>
      </c>
      <c r="BN707" s="24">
        <f t="shared" si="321"/>
        <v>0</v>
      </c>
      <c r="BO707" s="24">
        <f t="shared" si="322"/>
        <v>0</v>
      </c>
      <c r="BP707" s="24">
        <f t="shared" si="323"/>
        <v>0</v>
      </c>
      <c r="BQ707" s="24">
        <f t="shared" si="324"/>
        <v>0</v>
      </c>
      <c r="BR707" s="24">
        <f t="shared" si="335"/>
        <v>0</v>
      </c>
      <c r="BS707" s="24">
        <f t="shared" si="339"/>
        <v>0</v>
      </c>
      <c r="BT707" s="24">
        <v>0</v>
      </c>
      <c r="BU707" s="24">
        <f t="shared" si="336"/>
        <v>0</v>
      </c>
      <c r="BV707" s="24">
        <v>0</v>
      </c>
    </row>
    <row r="708" spans="1:74">
      <c r="A708" s="87">
        <v>699</v>
      </c>
      <c r="B708" s="1"/>
      <c r="C708" s="1"/>
      <c r="D708" s="2"/>
      <c r="E708" s="3"/>
      <c r="F708" s="4"/>
      <c r="G708" s="5"/>
      <c r="H708" s="4"/>
      <c r="I708" s="5"/>
      <c r="J708" s="6"/>
      <c r="K708" s="5"/>
      <c r="L708" s="5"/>
      <c r="M708" s="5"/>
      <c r="N708" s="7"/>
      <c r="O708" s="38"/>
      <c r="P708" s="5"/>
      <c r="Q708" s="5"/>
      <c r="R708" s="7"/>
      <c r="S708" s="38"/>
      <c r="T708" s="5"/>
      <c r="U708" s="5"/>
      <c r="V708" s="55"/>
      <c r="W708" s="38"/>
      <c r="X708" s="5"/>
      <c r="Y708" s="5"/>
      <c r="Z708" s="55"/>
      <c r="AA708" s="36">
        <f>IF(Dane!$E$3=1,AO708+BA708+BM708,IF(Dane!$E$3=2,AU708+BG708+BS708,AW708+BI708+BU708))</f>
        <v>0</v>
      </c>
      <c r="AB708" s="16">
        <f>IF(Dane!$E$3=1,AP708+BB708+BN708,IF(Dane!$E$3=2,AV708+BH708+BT708,AX708+BJ708+BV708))</f>
        <v>0</v>
      </c>
      <c r="AC708" s="16">
        <f>IF(((K708*Dane!$C$9)-AA708)&lt;0,0,(K708*Dane!$C$9)-AA708)</f>
        <v>0</v>
      </c>
      <c r="AD708" s="37">
        <f>IFERROR(IF(((L708*Dane!$C$9)-AB708)&lt;0,0,(L708*Dane!$C$9)-AB708),0)</f>
        <v>0</v>
      </c>
      <c r="AE708" s="97"/>
      <c r="AF708" s="77">
        <f>IF(Dane!$E$3=1,AO708,IF(Dane!$E$3=2,AU708,AW708))</f>
        <v>0</v>
      </c>
      <c r="AG708" s="77">
        <f>IF(Dane!$E$3=1,AP708,IF(Dane!$E$3=2,AV708,AX708))</f>
        <v>0</v>
      </c>
      <c r="AH708" s="77">
        <f>IF(Dane!$E$3=1,BA708,IF(Dane!$E$3=2,BG708,BI708))</f>
        <v>0</v>
      </c>
      <c r="AI708" s="77">
        <f>IF(Dane!$E$3=1,BB708,IF(Dane!$E$3=2,BH708,BJ708))</f>
        <v>0</v>
      </c>
      <c r="AJ708" s="77">
        <f>IF(Dane!$E$3=1,BM708,IF(Dane!$E$3=2,BS708,BU708))</f>
        <v>0</v>
      </c>
      <c r="AK708" s="77">
        <f>IF(Dane!$E$3=1,BN708,IF(Dane!$E$3=2,BT708,BV708))</f>
        <v>0</v>
      </c>
      <c r="AL708" s="24">
        <f t="shared" si="325"/>
        <v>0</v>
      </c>
      <c r="AM708" s="24">
        <f t="shared" si="326"/>
        <v>0</v>
      </c>
      <c r="AN708" s="24"/>
      <c r="AO708" s="24">
        <f t="shared" si="311"/>
        <v>0</v>
      </c>
      <c r="AP708" s="24">
        <f t="shared" si="327"/>
        <v>0</v>
      </c>
      <c r="AQ708" s="24">
        <f t="shared" si="312"/>
        <v>0</v>
      </c>
      <c r="AR708" s="24">
        <f t="shared" si="313"/>
        <v>0</v>
      </c>
      <c r="AS708" s="24">
        <f t="shared" si="314"/>
        <v>0</v>
      </c>
      <c r="AT708" s="24">
        <f t="shared" si="328"/>
        <v>0</v>
      </c>
      <c r="AU708" s="24">
        <f t="shared" si="337"/>
        <v>0</v>
      </c>
      <c r="AV708" s="24">
        <v>0</v>
      </c>
      <c r="AW708" s="24">
        <f t="shared" si="340"/>
        <v>0</v>
      </c>
      <c r="AX708" s="24">
        <v>0</v>
      </c>
      <c r="AY708" s="24">
        <f t="shared" si="329"/>
        <v>0</v>
      </c>
      <c r="AZ708" s="24">
        <f t="shared" si="330"/>
        <v>0</v>
      </c>
      <c r="BA708" s="24">
        <f t="shared" si="315"/>
        <v>0</v>
      </c>
      <c r="BB708" s="24">
        <f t="shared" si="316"/>
        <v>0</v>
      </c>
      <c r="BC708" s="24">
        <f t="shared" si="317"/>
        <v>0</v>
      </c>
      <c r="BD708" s="24">
        <f t="shared" si="318"/>
        <v>0</v>
      </c>
      <c r="BE708" s="24">
        <f t="shared" si="319"/>
        <v>0</v>
      </c>
      <c r="BF708" s="24">
        <f t="shared" si="331"/>
        <v>0</v>
      </c>
      <c r="BG708" s="24">
        <f t="shared" si="338"/>
        <v>0</v>
      </c>
      <c r="BH708" s="24">
        <v>0</v>
      </c>
      <c r="BI708" s="24">
        <f t="shared" si="332"/>
        <v>0</v>
      </c>
      <c r="BJ708" s="24">
        <v>0</v>
      </c>
      <c r="BK708" s="24">
        <f t="shared" si="333"/>
        <v>0</v>
      </c>
      <c r="BL708" s="24">
        <f t="shared" si="334"/>
        <v>0</v>
      </c>
      <c r="BM708" s="24">
        <f t="shared" si="320"/>
        <v>0</v>
      </c>
      <c r="BN708" s="24">
        <f t="shared" si="321"/>
        <v>0</v>
      </c>
      <c r="BO708" s="24">
        <f t="shared" si="322"/>
        <v>0</v>
      </c>
      <c r="BP708" s="24">
        <f t="shared" si="323"/>
        <v>0</v>
      </c>
      <c r="BQ708" s="24">
        <f t="shared" si="324"/>
        <v>0</v>
      </c>
      <c r="BR708" s="24">
        <f t="shared" si="335"/>
        <v>0</v>
      </c>
      <c r="BS708" s="24">
        <f t="shared" si="339"/>
        <v>0</v>
      </c>
      <c r="BT708" s="24">
        <v>0</v>
      </c>
      <c r="BU708" s="24">
        <f t="shared" si="336"/>
        <v>0</v>
      </c>
      <c r="BV708" s="24">
        <v>0</v>
      </c>
    </row>
    <row r="709" spans="1:74">
      <c r="A709" s="87">
        <v>700</v>
      </c>
      <c r="B709" s="1"/>
      <c r="C709" s="1"/>
      <c r="D709" s="2"/>
      <c r="E709" s="3"/>
      <c r="F709" s="4"/>
      <c r="G709" s="5"/>
      <c r="H709" s="4"/>
      <c r="I709" s="5"/>
      <c r="J709" s="6"/>
      <c r="K709" s="5"/>
      <c r="L709" s="5"/>
      <c r="M709" s="5"/>
      <c r="N709" s="7"/>
      <c r="O709" s="38"/>
      <c r="P709" s="5"/>
      <c r="Q709" s="5"/>
      <c r="R709" s="7"/>
      <c r="S709" s="38"/>
      <c r="T709" s="5"/>
      <c r="U709" s="5"/>
      <c r="V709" s="55"/>
      <c r="W709" s="38"/>
      <c r="X709" s="5"/>
      <c r="Y709" s="5"/>
      <c r="Z709" s="55"/>
      <c r="AA709" s="36">
        <f>IF(Dane!$E$3=1,AO709+BA709+BM709,IF(Dane!$E$3=2,AU709+BG709+BS709,AW709+BI709+BU709))</f>
        <v>0</v>
      </c>
      <c r="AB709" s="16">
        <f>IF(Dane!$E$3=1,AP709+BB709+BN709,IF(Dane!$E$3=2,AV709+BH709+BT709,AX709+BJ709+BV709))</f>
        <v>0</v>
      </c>
      <c r="AC709" s="16">
        <f>IF(((K709*Dane!$C$9)-AA709)&lt;0,0,(K709*Dane!$C$9)-AA709)</f>
        <v>0</v>
      </c>
      <c r="AD709" s="37">
        <f>IFERROR(IF(((L709*Dane!$C$9)-AB709)&lt;0,0,(L709*Dane!$C$9)-AB709),0)</f>
        <v>0</v>
      </c>
      <c r="AE709" s="97"/>
      <c r="AF709" s="77">
        <f>IF(Dane!$E$3=1,AO709,IF(Dane!$E$3=2,AU709,AW709))</f>
        <v>0</v>
      </c>
      <c r="AG709" s="77">
        <f>IF(Dane!$E$3=1,AP709,IF(Dane!$E$3=2,AV709,AX709))</f>
        <v>0</v>
      </c>
      <c r="AH709" s="77">
        <f>IF(Dane!$E$3=1,BA709,IF(Dane!$E$3=2,BG709,BI709))</f>
        <v>0</v>
      </c>
      <c r="AI709" s="77">
        <f>IF(Dane!$E$3=1,BB709,IF(Dane!$E$3=2,BH709,BJ709))</f>
        <v>0</v>
      </c>
      <c r="AJ709" s="77">
        <f>IF(Dane!$E$3=1,BM709,IF(Dane!$E$3=2,BS709,BU709))</f>
        <v>0</v>
      </c>
      <c r="AK709" s="77">
        <f>IF(Dane!$E$3=1,BN709,IF(Dane!$E$3=2,BT709,BV709))</f>
        <v>0</v>
      </c>
      <c r="AL709" s="24">
        <f t="shared" si="325"/>
        <v>0</v>
      </c>
      <c r="AM709" s="24">
        <f t="shared" si="326"/>
        <v>0</v>
      </c>
      <c r="AN709" s="24"/>
      <c r="AO709" s="24">
        <f t="shared" si="311"/>
        <v>0</v>
      </c>
      <c r="AP709" s="24">
        <f t="shared" si="327"/>
        <v>0</v>
      </c>
      <c r="AQ709" s="24">
        <f t="shared" si="312"/>
        <v>0</v>
      </c>
      <c r="AR709" s="24">
        <f t="shared" si="313"/>
        <v>0</v>
      </c>
      <c r="AS709" s="24">
        <f t="shared" si="314"/>
        <v>0</v>
      </c>
      <c r="AT709" s="24">
        <f t="shared" si="328"/>
        <v>0</v>
      </c>
      <c r="AU709" s="24">
        <f t="shared" si="337"/>
        <v>0</v>
      </c>
      <c r="AV709" s="24">
        <v>0</v>
      </c>
      <c r="AW709" s="24">
        <f t="shared" si="340"/>
        <v>0</v>
      </c>
      <c r="AX709" s="24">
        <v>0</v>
      </c>
      <c r="AY709" s="24">
        <f t="shared" si="329"/>
        <v>0</v>
      </c>
      <c r="AZ709" s="24">
        <f t="shared" si="330"/>
        <v>0</v>
      </c>
      <c r="BA709" s="24">
        <f t="shared" si="315"/>
        <v>0</v>
      </c>
      <c r="BB709" s="24">
        <f t="shared" si="316"/>
        <v>0</v>
      </c>
      <c r="BC709" s="24">
        <f t="shared" si="317"/>
        <v>0</v>
      </c>
      <c r="BD709" s="24">
        <f t="shared" si="318"/>
        <v>0</v>
      </c>
      <c r="BE709" s="24">
        <f t="shared" si="319"/>
        <v>0</v>
      </c>
      <c r="BF709" s="24">
        <f t="shared" si="331"/>
        <v>0</v>
      </c>
      <c r="BG709" s="24">
        <f t="shared" si="338"/>
        <v>0</v>
      </c>
      <c r="BH709" s="24">
        <v>0</v>
      </c>
      <c r="BI709" s="24">
        <f t="shared" si="332"/>
        <v>0</v>
      </c>
      <c r="BJ709" s="24">
        <v>0</v>
      </c>
      <c r="BK709" s="24">
        <f t="shared" si="333"/>
        <v>0</v>
      </c>
      <c r="BL709" s="24">
        <f t="shared" si="334"/>
        <v>0</v>
      </c>
      <c r="BM709" s="24">
        <f t="shared" si="320"/>
        <v>0</v>
      </c>
      <c r="BN709" s="24">
        <f t="shared" si="321"/>
        <v>0</v>
      </c>
      <c r="BO709" s="24">
        <f t="shared" si="322"/>
        <v>0</v>
      </c>
      <c r="BP709" s="24">
        <f t="shared" si="323"/>
        <v>0</v>
      </c>
      <c r="BQ709" s="24">
        <f t="shared" si="324"/>
        <v>0</v>
      </c>
      <c r="BR709" s="24">
        <f t="shared" si="335"/>
        <v>0</v>
      </c>
      <c r="BS709" s="24">
        <f t="shared" si="339"/>
        <v>0</v>
      </c>
      <c r="BT709" s="24">
        <v>0</v>
      </c>
      <c r="BU709" s="24">
        <f t="shared" si="336"/>
        <v>0</v>
      </c>
      <c r="BV709" s="24">
        <v>0</v>
      </c>
    </row>
    <row r="710" spans="1:74">
      <c r="A710" s="87">
        <v>701</v>
      </c>
      <c r="B710" s="1"/>
      <c r="C710" s="1"/>
      <c r="D710" s="2"/>
      <c r="E710" s="3"/>
      <c r="F710" s="4"/>
      <c r="G710" s="5"/>
      <c r="H710" s="4"/>
      <c r="I710" s="5"/>
      <c r="J710" s="6"/>
      <c r="K710" s="5"/>
      <c r="L710" s="5"/>
      <c r="M710" s="5"/>
      <c r="N710" s="7"/>
      <c r="O710" s="38"/>
      <c r="P710" s="5"/>
      <c r="Q710" s="5"/>
      <c r="R710" s="7"/>
      <c r="S710" s="38"/>
      <c r="T710" s="5"/>
      <c r="U710" s="5"/>
      <c r="V710" s="55"/>
      <c r="W710" s="38"/>
      <c r="X710" s="5"/>
      <c r="Y710" s="5"/>
      <c r="Z710" s="55"/>
      <c r="AA710" s="36">
        <f>IF(Dane!$E$3=1,AO710+BA710+BM710,IF(Dane!$E$3=2,AU710+BG710+BS710,AW710+BI710+BU710))</f>
        <v>0</v>
      </c>
      <c r="AB710" s="16">
        <f>IF(Dane!$E$3=1,AP710+BB710+BN710,IF(Dane!$E$3=2,AV710+BH710+BT710,AX710+BJ710+BV710))</f>
        <v>0</v>
      </c>
      <c r="AC710" s="16">
        <f>IF(((K710*Dane!$C$9)-AA710)&lt;0,0,(K710*Dane!$C$9)-AA710)</f>
        <v>0</v>
      </c>
      <c r="AD710" s="37">
        <f>IFERROR(IF(((L710*Dane!$C$9)-AB710)&lt;0,0,(L710*Dane!$C$9)-AB710),0)</f>
        <v>0</v>
      </c>
      <c r="AE710" s="97"/>
      <c r="AF710" s="77">
        <f>IF(Dane!$E$3=1,AO710,IF(Dane!$E$3=2,AU710,AW710))</f>
        <v>0</v>
      </c>
      <c r="AG710" s="77">
        <f>IF(Dane!$E$3=1,AP710,IF(Dane!$E$3=2,AV710,AX710))</f>
        <v>0</v>
      </c>
      <c r="AH710" s="77">
        <f>IF(Dane!$E$3=1,BA710,IF(Dane!$E$3=2,BG710,BI710))</f>
        <v>0</v>
      </c>
      <c r="AI710" s="77">
        <f>IF(Dane!$E$3=1,BB710,IF(Dane!$E$3=2,BH710,BJ710))</f>
        <v>0</v>
      </c>
      <c r="AJ710" s="77">
        <f>IF(Dane!$E$3=1,BM710,IF(Dane!$E$3=2,BS710,BU710))</f>
        <v>0</v>
      </c>
      <c r="AK710" s="77">
        <f>IF(Dane!$E$3=1,BN710,IF(Dane!$E$3=2,BT710,BV710))</f>
        <v>0</v>
      </c>
      <c r="AL710" s="24">
        <f t="shared" si="325"/>
        <v>0</v>
      </c>
      <c r="AM710" s="24">
        <f t="shared" si="326"/>
        <v>0</v>
      </c>
      <c r="AN710" s="24"/>
      <c r="AO710" s="24">
        <f t="shared" si="311"/>
        <v>0</v>
      </c>
      <c r="AP710" s="24">
        <f t="shared" si="327"/>
        <v>0</v>
      </c>
      <c r="AQ710" s="24">
        <f t="shared" si="312"/>
        <v>0</v>
      </c>
      <c r="AR710" s="24">
        <f t="shared" si="313"/>
        <v>0</v>
      </c>
      <c r="AS710" s="24">
        <f t="shared" si="314"/>
        <v>0</v>
      </c>
      <c r="AT710" s="24">
        <f t="shared" si="328"/>
        <v>0</v>
      </c>
      <c r="AU710" s="24">
        <f t="shared" si="337"/>
        <v>0</v>
      </c>
      <c r="AV710" s="24">
        <v>0</v>
      </c>
      <c r="AW710" s="24">
        <f t="shared" si="340"/>
        <v>0</v>
      </c>
      <c r="AX710" s="24">
        <v>0</v>
      </c>
      <c r="AY710" s="24">
        <f t="shared" si="329"/>
        <v>0</v>
      </c>
      <c r="AZ710" s="24">
        <f t="shared" si="330"/>
        <v>0</v>
      </c>
      <c r="BA710" s="24">
        <f t="shared" si="315"/>
        <v>0</v>
      </c>
      <c r="BB710" s="24">
        <f t="shared" si="316"/>
        <v>0</v>
      </c>
      <c r="BC710" s="24">
        <f t="shared" si="317"/>
        <v>0</v>
      </c>
      <c r="BD710" s="24">
        <f t="shared" si="318"/>
        <v>0</v>
      </c>
      <c r="BE710" s="24">
        <f t="shared" si="319"/>
        <v>0</v>
      </c>
      <c r="BF710" s="24">
        <f t="shared" si="331"/>
        <v>0</v>
      </c>
      <c r="BG710" s="24">
        <f t="shared" si="338"/>
        <v>0</v>
      </c>
      <c r="BH710" s="24">
        <v>0</v>
      </c>
      <c r="BI710" s="24">
        <f t="shared" si="332"/>
        <v>0</v>
      </c>
      <c r="BJ710" s="24">
        <v>0</v>
      </c>
      <c r="BK710" s="24">
        <f t="shared" si="333"/>
        <v>0</v>
      </c>
      <c r="BL710" s="24">
        <f t="shared" si="334"/>
        <v>0</v>
      </c>
      <c r="BM710" s="24">
        <f t="shared" si="320"/>
        <v>0</v>
      </c>
      <c r="BN710" s="24">
        <f t="shared" si="321"/>
        <v>0</v>
      </c>
      <c r="BO710" s="24">
        <f t="shared" si="322"/>
        <v>0</v>
      </c>
      <c r="BP710" s="24">
        <f t="shared" si="323"/>
        <v>0</v>
      </c>
      <c r="BQ710" s="24">
        <f t="shared" si="324"/>
        <v>0</v>
      </c>
      <c r="BR710" s="24">
        <f t="shared" si="335"/>
        <v>0</v>
      </c>
      <c r="BS710" s="24">
        <f t="shared" si="339"/>
        <v>0</v>
      </c>
      <c r="BT710" s="24">
        <v>0</v>
      </c>
      <c r="BU710" s="24">
        <f t="shared" si="336"/>
        <v>0</v>
      </c>
      <c r="BV710" s="24">
        <v>0</v>
      </c>
    </row>
    <row r="711" spans="1:74">
      <c r="A711" s="87">
        <v>702</v>
      </c>
      <c r="B711" s="1"/>
      <c r="C711" s="1"/>
      <c r="D711" s="2"/>
      <c r="E711" s="3"/>
      <c r="F711" s="4"/>
      <c r="G711" s="5"/>
      <c r="H711" s="4"/>
      <c r="I711" s="5"/>
      <c r="J711" s="6"/>
      <c r="K711" s="5"/>
      <c r="L711" s="5"/>
      <c r="M711" s="5"/>
      <c r="N711" s="7"/>
      <c r="O711" s="38"/>
      <c r="P711" s="5"/>
      <c r="Q711" s="5"/>
      <c r="R711" s="7"/>
      <c r="S711" s="38"/>
      <c r="T711" s="5"/>
      <c r="U711" s="5"/>
      <c r="V711" s="55"/>
      <c r="W711" s="38"/>
      <c r="X711" s="5"/>
      <c r="Y711" s="5"/>
      <c r="Z711" s="55"/>
      <c r="AA711" s="36">
        <f>IF(Dane!$E$3=1,AO711+BA711+BM711,IF(Dane!$E$3=2,AU711+BG711+BS711,AW711+BI711+BU711))</f>
        <v>0</v>
      </c>
      <c r="AB711" s="16">
        <f>IF(Dane!$E$3=1,AP711+BB711+BN711,IF(Dane!$E$3=2,AV711+BH711+BT711,AX711+BJ711+BV711))</f>
        <v>0</v>
      </c>
      <c r="AC711" s="16">
        <f>IF(((K711*Dane!$C$9)-AA711)&lt;0,0,(K711*Dane!$C$9)-AA711)</f>
        <v>0</v>
      </c>
      <c r="AD711" s="37">
        <f>IFERROR(IF(((L711*Dane!$C$9)-AB711)&lt;0,0,(L711*Dane!$C$9)-AB711),0)</f>
        <v>0</v>
      </c>
      <c r="AE711" s="97"/>
      <c r="AF711" s="77">
        <f>IF(Dane!$E$3=1,AO711,IF(Dane!$E$3=2,AU711,AW711))</f>
        <v>0</v>
      </c>
      <c r="AG711" s="77">
        <f>IF(Dane!$E$3=1,AP711,IF(Dane!$E$3=2,AV711,AX711))</f>
        <v>0</v>
      </c>
      <c r="AH711" s="77">
        <f>IF(Dane!$E$3=1,BA711,IF(Dane!$E$3=2,BG711,BI711))</f>
        <v>0</v>
      </c>
      <c r="AI711" s="77">
        <f>IF(Dane!$E$3=1,BB711,IF(Dane!$E$3=2,BH711,BJ711))</f>
        <v>0</v>
      </c>
      <c r="AJ711" s="77">
        <f>IF(Dane!$E$3=1,BM711,IF(Dane!$E$3=2,BS711,BU711))</f>
        <v>0</v>
      </c>
      <c r="AK711" s="77">
        <f>IF(Dane!$E$3=1,BN711,IF(Dane!$E$3=2,BT711,BV711))</f>
        <v>0</v>
      </c>
      <c r="AL711" s="24">
        <f t="shared" si="325"/>
        <v>0</v>
      </c>
      <c r="AM711" s="24">
        <f t="shared" si="326"/>
        <v>0</v>
      </c>
      <c r="AN711" s="24"/>
      <c r="AO711" s="24">
        <f t="shared" si="311"/>
        <v>0</v>
      </c>
      <c r="AP711" s="24">
        <f t="shared" si="327"/>
        <v>0</v>
      </c>
      <c r="AQ711" s="24">
        <f t="shared" si="312"/>
        <v>0</v>
      </c>
      <c r="AR711" s="24">
        <f t="shared" si="313"/>
        <v>0</v>
      </c>
      <c r="AS711" s="24">
        <f t="shared" si="314"/>
        <v>0</v>
      </c>
      <c r="AT711" s="24">
        <f t="shared" si="328"/>
        <v>0</v>
      </c>
      <c r="AU711" s="24">
        <f t="shared" si="337"/>
        <v>0</v>
      </c>
      <c r="AV711" s="24">
        <v>0</v>
      </c>
      <c r="AW711" s="24">
        <f t="shared" si="340"/>
        <v>0</v>
      </c>
      <c r="AX711" s="24">
        <v>0</v>
      </c>
      <c r="AY711" s="24">
        <f t="shared" si="329"/>
        <v>0</v>
      </c>
      <c r="AZ711" s="24">
        <f t="shared" si="330"/>
        <v>0</v>
      </c>
      <c r="BA711" s="24">
        <f t="shared" si="315"/>
        <v>0</v>
      </c>
      <c r="BB711" s="24">
        <f t="shared" si="316"/>
        <v>0</v>
      </c>
      <c r="BC711" s="24">
        <f t="shared" si="317"/>
        <v>0</v>
      </c>
      <c r="BD711" s="24">
        <f t="shared" si="318"/>
        <v>0</v>
      </c>
      <c r="BE711" s="24">
        <f t="shared" si="319"/>
        <v>0</v>
      </c>
      <c r="BF711" s="24">
        <f t="shared" si="331"/>
        <v>0</v>
      </c>
      <c r="BG711" s="24">
        <f t="shared" si="338"/>
        <v>0</v>
      </c>
      <c r="BH711" s="24">
        <v>0</v>
      </c>
      <c r="BI711" s="24">
        <f t="shared" si="332"/>
        <v>0</v>
      </c>
      <c r="BJ711" s="24">
        <v>0</v>
      </c>
      <c r="BK711" s="24">
        <f t="shared" si="333"/>
        <v>0</v>
      </c>
      <c r="BL711" s="24">
        <f t="shared" si="334"/>
        <v>0</v>
      </c>
      <c r="BM711" s="24">
        <f t="shared" si="320"/>
        <v>0</v>
      </c>
      <c r="BN711" s="24">
        <f t="shared" si="321"/>
        <v>0</v>
      </c>
      <c r="BO711" s="24">
        <f t="shared" si="322"/>
        <v>0</v>
      </c>
      <c r="BP711" s="24">
        <f t="shared" si="323"/>
        <v>0</v>
      </c>
      <c r="BQ711" s="24">
        <f t="shared" si="324"/>
        <v>0</v>
      </c>
      <c r="BR711" s="24">
        <f t="shared" si="335"/>
        <v>0</v>
      </c>
      <c r="BS711" s="24">
        <f t="shared" si="339"/>
        <v>0</v>
      </c>
      <c r="BT711" s="24">
        <v>0</v>
      </c>
      <c r="BU711" s="24">
        <f t="shared" si="336"/>
        <v>0</v>
      </c>
      <c r="BV711" s="24">
        <v>0</v>
      </c>
    </row>
    <row r="712" spans="1:74">
      <c r="A712" s="87">
        <v>703</v>
      </c>
      <c r="B712" s="1"/>
      <c r="C712" s="1"/>
      <c r="D712" s="2"/>
      <c r="E712" s="3"/>
      <c r="F712" s="4"/>
      <c r="G712" s="5"/>
      <c r="H712" s="4"/>
      <c r="I712" s="5"/>
      <c r="J712" s="6"/>
      <c r="K712" s="5"/>
      <c r="L712" s="5"/>
      <c r="M712" s="5"/>
      <c r="N712" s="7"/>
      <c r="O712" s="38"/>
      <c r="P712" s="5"/>
      <c r="Q712" s="5"/>
      <c r="R712" s="7"/>
      <c r="S712" s="38"/>
      <c r="T712" s="5"/>
      <c r="U712" s="5"/>
      <c r="V712" s="55"/>
      <c r="W712" s="38"/>
      <c r="X712" s="5"/>
      <c r="Y712" s="5"/>
      <c r="Z712" s="55"/>
      <c r="AA712" s="36">
        <f>IF(Dane!$E$3=1,AO712+BA712+BM712,IF(Dane!$E$3=2,AU712+BG712+BS712,AW712+BI712+BU712))</f>
        <v>0</v>
      </c>
      <c r="AB712" s="16">
        <f>IF(Dane!$E$3=1,AP712+BB712+BN712,IF(Dane!$E$3=2,AV712+BH712+BT712,AX712+BJ712+BV712))</f>
        <v>0</v>
      </c>
      <c r="AC712" s="16">
        <f>IF(((K712*Dane!$C$9)-AA712)&lt;0,0,(K712*Dane!$C$9)-AA712)</f>
        <v>0</v>
      </c>
      <c r="AD712" s="37">
        <f>IFERROR(IF(((L712*Dane!$C$9)-AB712)&lt;0,0,(L712*Dane!$C$9)-AB712),0)</f>
        <v>0</v>
      </c>
      <c r="AE712" s="97"/>
      <c r="AF712" s="77">
        <f>IF(Dane!$E$3=1,AO712,IF(Dane!$E$3=2,AU712,AW712))</f>
        <v>0</v>
      </c>
      <c r="AG712" s="77">
        <f>IF(Dane!$E$3=1,AP712,IF(Dane!$E$3=2,AV712,AX712))</f>
        <v>0</v>
      </c>
      <c r="AH712" s="77">
        <f>IF(Dane!$E$3=1,BA712,IF(Dane!$E$3=2,BG712,BI712))</f>
        <v>0</v>
      </c>
      <c r="AI712" s="77">
        <f>IF(Dane!$E$3=1,BB712,IF(Dane!$E$3=2,BH712,BJ712))</f>
        <v>0</v>
      </c>
      <c r="AJ712" s="77">
        <f>IF(Dane!$E$3=1,BM712,IF(Dane!$E$3=2,BS712,BU712))</f>
        <v>0</v>
      </c>
      <c r="AK712" s="77">
        <f>IF(Dane!$E$3=1,BN712,IF(Dane!$E$3=2,BT712,BV712))</f>
        <v>0</v>
      </c>
      <c r="AL712" s="24">
        <f t="shared" si="325"/>
        <v>0</v>
      </c>
      <c r="AM712" s="24">
        <f t="shared" si="326"/>
        <v>0</v>
      </c>
      <c r="AN712" s="24"/>
      <c r="AO712" s="24">
        <f t="shared" si="311"/>
        <v>0</v>
      </c>
      <c r="AP712" s="24">
        <f t="shared" si="327"/>
        <v>0</v>
      </c>
      <c r="AQ712" s="24">
        <f t="shared" si="312"/>
        <v>0</v>
      </c>
      <c r="AR712" s="24">
        <f t="shared" si="313"/>
        <v>0</v>
      </c>
      <c r="AS712" s="24">
        <f t="shared" si="314"/>
        <v>0</v>
      </c>
      <c r="AT712" s="24">
        <f t="shared" si="328"/>
        <v>0</v>
      </c>
      <c r="AU712" s="24">
        <f t="shared" si="337"/>
        <v>0</v>
      </c>
      <c r="AV712" s="24">
        <v>0</v>
      </c>
      <c r="AW712" s="24">
        <f t="shared" si="340"/>
        <v>0</v>
      </c>
      <c r="AX712" s="24">
        <v>0</v>
      </c>
      <c r="AY712" s="24">
        <f t="shared" si="329"/>
        <v>0</v>
      </c>
      <c r="AZ712" s="24">
        <f t="shared" si="330"/>
        <v>0</v>
      </c>
      <c r="BA712" s="24">
        <f t="shared" si="315"/>
        <v>0</v>
      </c>
      <c r="BB712" s="24">
        <f t="shared" si="316"/>
        <v>0</v>
      </c>
      <c r="BC712" s="24">
        <f t="shared" si="317"/>
        <v>0</v>
      </c>
      <c r="BD712" s="24">
        <f t="shared" si="318"/>
        <v>0</v>
      </c>
      <c r="BE712" s="24">
        <f t="shared" si="319"/>
        <v>0</v>
      </c>
      <c r="BF712" s="24">
        <f t="shared" si="331"/>
        <v>0</v>
      </c>
      <c r="BG712" s="24">
        <f t="shared" si="338"/>
        <v>0</v>
      </c>
      <c r="BH712" s="24">
        <v>0</v>
      </c>
      <c r="BI712" s="24">
        <f t="shared" si="332"/>
        <v>0</v>
      </c>
      <c r="BJ712" s="24">
        <v>0</v>
      </c>
      <c r="BK712" s="24">
        <f t="shared" si="333"/>
        <v>0</v>
      </c>
      <c r="BL712" s="24">
        <f t="shared" si="334"/>
        <v>0</v>
      </c>
      <c r="BM712" s="24">
        <f t="shared" si="320"/>
        <v>0</v>
      </c>
      <c r="BN712" s="24">
        <f t="shared" si="321"/>
        <v>0</v>
      </c>
      <c r="BO712" s="24">
        <f t="shared" si="322"/>
        <v>0</v>
      </c>
      <c r="BP712" s="24">
        <f t="shared" si="323"/>
        <v>0</v>
      </c>
      <c r="BQ712" s="24">
        <f t="shared" si="324"/>
        <v>0</v>
      </c>
      <c r="BR712" s="24">
        <f t="shared" si="335"/>
        <v>0</v>
      </c>
      <c r="BS712" s="24">
        <f t="shared" si="339"/>
        <v>0</v>
      </c>
      <c r="BT712" s="24">
        <v>0</v>
      </c>
      <c r="BU712" s="24">
        <f t="shared" si="336"/>
        <v>0</v>
      </c>
      <c r="BV712" s="24">
        <v>0</v>
      </c>
    </row>
    <row r="713" spans="1:74">
      <c r="A713" s="87">
        <v>704</v>
      </c>
      <c r="B713" s="1"/>
      <c r="C713" s="1"/>
      <c r="D713" s="2"/>
      <c r="E713" s="3"/>
      <c r="F713" s="4"/>
      <c r="G713" s="5"/>
      <c r="H713" s="4"/>
      <c r="I713" s="5"/>
      <c r="J713" s="6"/>
      <c r="K713" s="5"/>
      <c r="L713" s="5"/>
      <c r="M713" s="5"/>
      <c r="N713" s="7"/>
      <c r="O713" s="38"/>
      <c r="P713" s="5"/>
      <c r="Q713" s="5"/>
      <c r="R713" s="7"/>
      <c r="S713" s="38"/>
      <c r="T713" s="5"/>
      <c r="U713" s="5"/>
      <c r="V713" s="55"/>
      <c r="W713" s="38"/>
      <c r="X713" s="5"/>
      <c r="Y713" s="5"/>
      <c r="Z713" s="55"/>
      <c r="AA713" s="36">
        <f>IF(Dane!$E$3=1,AO713+BA713+BM713,IF(Dane!$E$3=2,AU713+BG713+BS713,AW713+BI713+BU713))</f>
        <v>0</v>
      </c>
      <c r="AB713" s="16">
        <f>IF(Dane!$E$3=1,AP713+BB713+BN713,IF(Dane!$E$3=2,AV713+BH713+BT713,AX713+BJ713+BV713))</f>
        <v>0</v>
      </c>
      <c r="AC713" s="16">
        <f>IF(((K713*Dane!$C$9)-AA713)&lt;0,0,(K713*Dane!$C$9)-AA713)</f>
        <v>0</v>
      </c>
      <c r="AD713" s="37">
        <f>IFERROR(IF(((L713*Dane!$C$9)-AB713)&lt;0,0,(L713*Dane!$C$9)-AB713),0)</f>
        <v>0</v>
      </c>
      <c r="AE713" s="97"/>
      <c r="AF713" s="77">
        <f>IF(Dane!$E$3=1,AO713,IF(Dane!$E$3=2,AU713,AW713))</f>
        <v>0</v>
      </c>
      <c r="AG713" s="77">
        <f>IF(Dane!$E$3=1,AP713,IF(Dane!$E$3=2,AV713,AX713))</f>
        <v>0</v>
      </c>
      <c r="AH713" s="77">
        <f>IF(Dane!$E$3=1,BA713,IF(Dane!$E$3=2,BG713,BI713))</f>
        <v>0</v>
      </c>
      <c r="AI713" s="77">
        <f>IF(Dane!$E$3=1,BB713,IF(Dane!$E$3=2,BH713,BJ713))</f>
        <v>0</v>
      </c>
      <c r="AJ713" s="77">
        <f>IF(Dane!$E$3=1,BM713,IF(Dane!$E$3=2,BS713,BU713))</f>
        <v>0</v>
      </c>
      <c r="AK713" s="77">
        <f>IF(Dane!$E$3=1,BN713,IF(Dane!$E$3=2,BT713,BV713))</f>
        <v>0</v>
      </c>
      <c r="AL713" s="24">
        <f t="shared" si="325"/>
        <v>0</v>
      </c>
      <c r="AM713" s="24">
        <f t="shared" si="326"/>
        <v>0</v>
      </c>
      <c r="AN713" s="24"/>
      <c r="AO713" s="24">
        <f t="shared" si="311"/>
        <v>0</v>
      </c>
      <c r="AP713" s="24">
        <f t="shared" si="327"/>
        <v>0</v>
      </c>
      <c r="AQ713" s="24">
        <f t="shared" si="312"/>
        <v>0</v>
      </c>
      <c r="AR713" s="24">
        <f t="shared" si="313"/>
        <v>0</v>
      </c>
      <c r="AS713" s="24">
        <f t="shared" si="314"/>
        <v>0</v>
      </c>
      <c r="AT713" s="24">
        <f t="shared" si="328"/>
        <v>0</v>
      </c>
      <c r="AU713" s="24">
        <f t="shared" si="337"/>
        <v>0</v>
      </c>
      <c r="AV713" s="24">
        <v>0</v>
      </c>
      <c r="AW713" s="24">
        <f t="shared" si="340"/>
        <v>0</v>
      </c>
      <c r="AX713" s="24">
        <v>0</v>
      </c>
      <c r="AY713" s="24">
        <f t="shared" si="329"/>
        <v>0</v>
      </c>
      <c r="AZ713" s="24">
        <f t="shared" si="330"/>
        <v>0</v>
      </c>
      <c r="BA713" s="24">
        <f t="shared" si="315"/>
        <v>0</v>
      </c>
      <c r="BB713" s="24">
        <f t="shared" si="316"/>
        <v>0</v>
      </c>
      <c r="BC713" s="24">
        <f t="shared" si="317"/>
        <v>0</v>
      </c>
      <c r="BD713" s="24">
        <f t="shared" si="318"/>
        <v>0</v>
      </c>
      <c r="BE713" s="24">
        <f t="shared" si="319"/>
        <v>0</v>
      </c>
      <c r="BF713" s="24">
        <f t="shared" si="331"/>
        <v>0</v>
      </c>
      <c r="BG713" s="24">
        <f t="shared" si="338"/>
        <v>0</v>
      </c>
      <c r="BH713" s="24">
        <v>0</v>
      </c>
      <c r="BI713" s="24">
        <f t="shared" si="332"/>
        <v>0</v>
      </c>
      <c r="BJ713" s="24">
        <v>0</v>
      </c>
      <c r="BK713" s="24">
        <f t="shared" si="333"/>
        <v>0</v>
      </c>
      <c r="BL713" s="24">
        <f t="shared" si="334"/>
        <v>0</v>
      </c>
      <c r="BM713" s="24">
        <f t="shared" si="320"/>
        <v>0</v>
      </c>
      <c r="BN713" s="24">
        <f t="shared" si="321"/>
        <v>0</v>
      </c>
      <c r="BO713" s="24">
        <f t="shared" si="322"/>
        <v>0</v>
      </c>
      <c r="BP713" s="24">
        <f t="shared" si="323"/>
        <v>0</v>
      </c>
      <c r="BQ713" s="24">
        <f t="shared" si="324"/>
        <v>0</v>
      </c>
      <c r="BR713" s="24">
        <f t="shared" si="335"/>
        <v>0</v>
      </c>
      <c r="BS713" s="24">
        <f t="shared" si="339"/>
        <v>0</v>
      </c>
      <c r="BT713" s="24">
        <v>0</v>
      </c>
      <c r="BU713" s="24">
        <f t="shared" si="336"/>
        <v>0</v>
      </c>
      <c r="BV713" s="24">
        <v>0</v>
      </c>
    </row>
    <row r="714" spans="1:74">
      <c r="A714" s="87">
        <v>705</v>
      </c>
      <c r="B714" s="1"/>
      <c r="C714" s="1"/>
      <c r="D714" s="2"/>
      <c r="E714" s="3"/>
      <c r="F714" s="4"/>
      <c r="G714" s="5"/>
      <c r="H714" s="4"/>
      <c r="I714" s="5"/>
      <c r="J714" s="6"/>
      <c r="K714" s="5"/>
      <c r="L714" s="5"/>
      <c r="M714" s="5"/>
      <c r="N714" s="7"/>
      <c r="O714" s="38"/>
      <c r="P714" s="5"/>
      <c r="Q714" s="5"/>
      <c r="R714" s="7"/>
      <c r="S714" s="38"/>
      <c r="T714" s="5"/>
      <c r="U714" s="5"/>
      <c r="V714" s="55"/>
      <c r="W714" s="38"/>
      <c r="X714" s="5"/>
      <c r="Y714" s="5"/>
      <c r="Z714" s="55"/>
      <c r="AA714" s="36">
        <f>IF(Dane!$E$3=1,AO714+BA714+BM714,IF(Dane!$E$3=2,AU714+BG714+BS714,AW714+BI714+BU714))</f>
        <v>0</v>
      </c>
      <c r="AB714" s="16">
        <f>IF(Dane!$E$3=1,AP714+BB714+BN714,IF(Dane!$E$3=2,AV714+BH714+BT714,AX714+BJ714+BV714))</f>
        <v>0</v>
      </c>
      <c r="AC714" s="16">
        <f>IF(((K714*Dane!$C$9)-AA714)&lt;0,0,(K714*Dane!$C$9)-AA714)</f>
        <v>0</v>
      </c>
      <c r="AD714" s="37">
        <f>IFERROR(IF(((L714*Dane!$C$9)-AB714)&lt;0,0,(L714*Dane!$C$9)-AB714),0)</f>
        <v>0</v>
      </c>
      <c r="AE714" s="97"/>
      <c r="AF714" s="77">
        <f>IF(Dane!$E$3=1,AO714,IF(Dane!$E$3=2,AU714,AW714))</f>
        <v>0</v>
      </c>
      <c r="AG714" s="77">
        <f>IF(Dane!$E$3=1,AP714,IF(Dane!$E$3=2,AV714,AX714))</f>
        <v>0</v>
      </c>
      <c r="AH714" s="77">
        <f>IF(Dane!$E$3=1,BA714,IF(Dane!$E$3=2,BG714,BI714))</f>
        <v>0</v>
      </c>
      <c r="AI714" s="77">
        <f>IF(Dane!$E$3=1,BB714,IF(Dane!$E$3=2,BH714,BJ714))</f>
        <v>0</v>
      </c>
      <c r="AJ714" s="77">
        <f>IF(Dane!$E$3=1,BM714,IF(Dane!$E$3=2,BS714,BU714))</f>
        <v>0</v>
      </c>
      <c r="AK714" s="77">
        <f>IF(Dane!$E$3=1,BN714,IF(Dane!$E$3=2,BT714,BV714))</f>
        <v>0</v>
      </c>
      <c r="AL714" s="24">
        <f t="shared" si="325"/>
        <v>0</v>
      </c>
      <c r="AM714" s="24">
        <f t="shared" si="326"/>
        <v>0</v>
      </c>
      <c r="AN714" s="24"/>
      <c r="AO714" s="24">
        <f t="shared" ref="AO714:AO777" si="341">IF(K714&gt;AL714,AL714,K714)</f>
        <v>0</v>
      </c>
      <c r="AP714" s="24">
        <f t="shared" si="327"/>
        <v>0</v>
      </c>
      <c r="AQ714" s="24">
        <f t="shared" ref="AQ714:AQ777" si="342">IF(ROUND(I714*0.5,2)&gt;$AL$1,ROUND($AL$1-ROUND($AL$1*0.0976,2)-ROUND($AL$1*0.015,2)-ROUND($AL$1*0.0245,2),2)-ROUND(ROUND($AL$1-ROUND($AL$1*0.0976,2)-ROUND($AL$1*0.015,2)-ROUND($AL$1*0.0245,2),2)*0.09,2),ROUND(ROUND(I714*0.5,2)-ROUND(ROUND(I714*0.5,2)*0.0976,2)-ROUND(ROUND(I714*0.5,2)*0.015,2)-ROUND(ROUND(I714*0.5,2)*0.0245,2),2)-ROUND(ROUND(ROUND(I714*0.5,2)-ROUND(ROUND(I714*0.5,2)*0.0976,2)-ROUND(ROUND(I714*0.5,2)*0.015,2)-ROUND(ROUND(I714*0.5,2)*0.0245,2),2)*0.09,2))</f>
        <v>0</v>
      </c>
      <c r="AR714" s="24">
        <f t="shared" ref="AR714:AR777" si="343">ROUND(O714-ROUND(O714*0.0976,2)-ROUND(O714*0.015,2)-ROUND(O714*0.0245,2)-ROUND((O714-ROUND(O714*0.0976,2)-ROUND(O714*0.015,2)-ROUND(O714*0.0245,2))*0.09,2),2)</f>
        <v>0</v>
      </c>
      <c r="AS714" s="24">
        <f t="shared" ref="AS714:AS777" si="344">ROUND(P714-ROUND(P714*0.09,2),2)</f>
        <v>0</v>
      </c>
      <c r="AT714" s="24">
        <f t="shared" si="328"/>
        <v>0</v>
      </c>
      <c r="AU714" s="24">
        <f t="shared" si="337"/>
        <v>0</v>
      </c>
      <c r="AV714" s="24">
        <v>0</v>
      </c>
      <c r="AW714" s="24">
        <f t="shared" si="340"/>
        <v>0</v>
      </c>
      <c r="AX714" s="24">
        <v>0</v>
      </c>
      <c r="AY714" s="24">
        <f t="shared" si="329"/>
        <v>0</v>
      </c>
      <c r="AZ714" s="24">
        <f t="shared" si="330"/>
        <v>0</v>
      </c>
      <c r="BA714" s="24">
        <f t="shared" ref="BA714:BA777" si="345">IF(K714&gt;AY714,AY714,K714)</f>
        <v>0</v>
      </c>
      <c r="BB714" s="24">
        <f t="shared" ref="BB714:BB777" si="346">IF(AZ714&gt;L714,L714,AZ714)</f>
        <v>0</v>
      </c>
      <c r="BC714" s="24">
        <f t="shared" ref="BC714:BC777" si="347">IF(ROUND(I714*0.5,2)&gt;$AL$1,ROUND($AL$1-ROUND($AL$1*0.0976,2)-ROUND($AL$1*0.015,2)-ROUND($AL$1*0.0245,2),2)-ROUND(ROUND($AL$1-ROUND($AL$1*0.0976,2)-ROUND($AL$1*0.015,2)-ROUND($AL$1*0.0245,2),2)*0.09,2),ROUND(ROUND(I714*0.5,2)-ROUND(ROUND(I714*0.5,2)*0.0976,2)-ROUND(ROUND(I714*0.5,2)*0.015,2)-ROUND(ROUND(I714*0.5,2)*0.0245,2),2)-ROUND(ROUND(ROUND(I714*0.5,2)-ROUND(ROUND(I714*0.5,2)*0.0976,2)-ROUND(ROUND(I714*0.5,2)*0.015,2)-ROUND(ROUND(I714*0.5,2)*0.0245,2),2)*0.09,2))</f>
        <v>0</v>
      </c>
      <c r="BD714" s="24">
        <f t="shared" ref="BD714:BD777" si="348">ROUND(S714-ROUND(S714*0.0976,2)-ROUND(S714*0.015,2)-ROUND(S714*0.0245,2)-ROUND((S714-ROUND(S714*0.0976,2)-ROUND(S714*0.015,2)-ROUND(S714*0.0245,2))*0.09,2),2)</f>
        <v>0</v>
      </c>
      <c r="BE714" s="24">
        <f t="shared" ref="BE714:BE777" si="349">ROUND(T714-ROUND(T714*0.09,2),2)</f>
        <v>0</v>
      </c>
      <c r="BF714" s="24">
        <f t="shared" si="331"/>
        <v>0</v>
      </c>
      <c r="BG714" s="24">
        <f t="shared" si="338"/>
        <v>0</v>
      </c>
      <c r="BH714" s="24">
        <v>0</v>
      </c>
      <c r="BI714" s="24">
        <f t="shared" si="332"/>
        <v>0</v>
      </c>
      <c r="BJ714" s="24">
        <v>0</v>
      </c>
      <c r="BK714" s="24">
        <f t="shared" si="333"/>
        <v>0</v>
      </c>
      <c r="BL714" s="24">
        <f t="shared" si="334"/>
        <v>0</v>
      </c>
      <c r="BM714" s="24">
        <f t="shared" ref="BM714:BM777" si="350">IF(K714&gt;BK714,BK714,K714)</f>
        <v>0</v>
      </c>
      <c r="BN714" s="24">
        <f t="shared" ref="BN714:BN777" si="351">IF(BL714&gt;L714,L714,BL714)</f>
        <v>0</v>
      </c>
      <c r="BO714" s="24">
        <f t="shared" ref="BO714:BO777" si="352">IF(ROUND(I714*0.5,2)&gt;$AL$1,ROUND($AL$1-ROUND($AL$1*0.0976,2)-ROUND($AL$1*0.015,2)-ROUND($AL$1*0.0245,2),2)-ROUND(ROUND($AL$1-ROUND($AL$1*0.0976,2)-ROUND($AL$1*0.015,2)-ROUND($AL$1*0.0245,2),2)*0.09,2),ROUND(ROUND(I714*0.5,2)-ROUND(ROUND(I714*0.5,2)*0.0976,2)-ROUND(ROUND(I714*0.5,2)*0.015,2)-ROUND(ROUND(I714*0.5,2)*0.0245,2),2)-ROUND(ROUND(ROUND(I714*0.5,2)-ROUND(ROUND(I714*0.5,2)*0.0976,2)-ROUND(ROUND(I714*0.5,2)*0.015,2)-ROUND(ROUND(I714*0.5,2)*0.0245,2),2)*0.09,2))</f>
        <v>0</v>
      </c>
      <c r="BP714" s="24">
        <f t="shared" ref="BP714:BP777" si="353">ROUND(W714-ROUND(W714*0.0976,2)-ROUND(W714*0.015,2)-ROUND(W714*0.0245,2)-ROUND((W714-ROUND(W714*0.0976,2)-ROUND(W714*0.015,2)-ROUND(W714*0.0245,2))*0.09,2),2)</f>
        <v>0</v>
      </c>
      <c r="BQ714" s="24">
        <f t="shared" ref="BQ714:BQ777" si="354">ROUND(X714-ROUND(X714*0.09,2),2)</f>
        <v>0</v>
      </c>
      <c r="BR714" s="24">
        <f t="shared" si="335"/>
        <v>0</v>
      </c>
      <c r="BS714" s="24">
        <f t="shared" si="339"/>
        <v>0</v>
      </c>
      <c r="BT714" s="24">
        <v>0</v>
      </c>
      <c r="BU714" s="24">
        <f t="shared" si="336"/>
        <v>0</v>
      </c>
      <c r="BV714" s="24">
        <v>0</v>
      </c>
    </row>
    <row r="715" spans="1:74">
      <c r="A715" s="87">
        <v>706</v>
      </c>
      <c r="B715" s="1"/>
      <c r="C715" s="1"/>
      <c r="D715" s="2"/>
      <c r="E715" s="3"/>
      <c r="F715" s="4"/>
      <c r="G715" s="5"/>
      <c r="H715" s="4"/>
      <c r="I715" s="5"/>
      <c r="J715" s="6"/>
      <c r="K715" s="5"/>
      <c r="L715" s="5"/>
      <c r="M715" s="5"/>
      <c r="N715" s="7"/>
      <c r="O715" s="38"/>
      <c r="P715" s="5"/>
      <c r="Q715" s="5"/>
      <c r="R715" s="7"/>
      <c r="S715" s="38"/>
      <c r="T715" s="5"/>
      <c r="U715" s="5"/>
      <c r="V715" s="55"/>
      <c r="W715" s="38"/>
      <c r="X715" s="5"/>
      <c r="Y715" s="5"/>
      <c r="Z715" s="55"/>
      <c r="AA715" s="36">
        <f>IF(Dane!$E$3=1,AO715+BA715+BM715,IF(Dane!$E$3=2,AU715+BG715+BS715,AW715+BI715+BU715))</f>
        <v>0</v>
      </c>
      <c r="AB715" s="16">
        <f>IF(Dane!$E$3=1,AP715+BB715+BN715,IF(Dane!$E$3=2,AV715+BH715+BT715,AX715+BJ715+BV715))</f>
        <v>0</v>
      </c>
      <c r="AC715" s="16">
        <f>IF(((K715*Dane!$C$9)-AA715)&lt;0,0,(K715*Dane!$C$9)-AA715)</f>
        <v>0</v>
      </c>
      <c r="AD715" s="37">
        <f>IFERROR(IF(((L715*Dane!$C$9)-AB715)&lt;0,0,(L715*Dane!$C$9)-AB715),0)</f>
        <v>0</v>
      </c>
      <c r="AE715" s="97"/>
      <c r="AF715" s="77">
        <f>IF(Dane!$E$3=1,AO715,IF(Dane!$E$3=2,AU715,AW715))</f>
        <v>0</v>
      </c>
      <c r="AG715" s="77">
        <f>IF(Dane!$E$3=1,AP715,IF(Dane!$E$3=2,AV715,AX715))</f>
        <v>0</v>
      </c>
      <c r="AH715" s="77">
        <f>IF(Dane!$E$3=1,BA715,IF(Dane!$E$3=2,BG715,BI715))</f>
        <v>0</v>
      </c>
      <c r="AI715" s="77">
        <f>IF(Dane!$E$3=1,BB715,IF(Dane!$E$3=2,BH715,BJ715))</f>
        <v>0</v>
      </c>
      <c r="AJ715" s="77">
        <f>IF(Dane!$E$3=1,BM715,IF(Dane!$E$3=2,BS715,BU715))</f>
        <v>0</v>
      </c>
      <c r="AK715" s="77">
        <f>IF(Dane!$E$3=1,BN715,IF(Dane!$E$3=2,BT715,BV715))</f>
        <v>0</v>
      </c>
      <c r="AL715" s="24">
        <f t="shared" ref="AL715:AL778" si="355">IF(ROUND((O715+P715)*0.5*0.4,2)&gt;$AL$1,$AL$1,ROUND((O715+P715)*0.5*0.4,2))</f>
        <v>0</v>
      </c>
      <c r="AM715" s="24">
        <f t="shared" ref="AM715:AM778" si="356">IF(ROUND(((O715*0.0976)+(O715*0.065)+(O715*$AN$1))*0.5*0.4,2)&gt;$AM$1,$AM$1,ROUND(((O715*0.0976)+(O715*0.065)+(O715*$AN$1))*0.5*0.4,2))</f>
        <v>0</v>
      </c>
      <c r="AN715" s="24"/>
      <c r="AO715" s="24">
        <f t="shared" si="341"/>
        <v>0</v>
      </c>
      <c r="AP715" s="24">
        <f t="shared" ref="AP715:AP778" si="357">IF(AM715&gt;L715,L715,AM715)</f>
        <v>0</v>
      </c>
      <c r="AQ715" s="24">
        <f t="shared" si="342"/>
        <v>0</v>
      </c>
      <c r="AR715" s="24">
        <f t="shared" si="343"/>
        <v>0</v>
      </c>
      <c r="AS715" s="24">
        <f t="shared" si="344"/>
        <v>0</v>
      </c>
      <c r="AT715" s="24">
        <f t="shared" ref="AT715:AT778" si="358">IF(ROUND((AR715+AS715)*0.5*0.4,2)&gt;$AO$1,$AO$1,ROUND((AR715+AS715)*0.5*0.4,2))</f>
        <v>0</v>
      </c>
      <c r="AU715" s="24">
        <f t="shared" si="337"/>
        <v>0</v>
      </c>
      <c r="AV715" s="24">
        <v>0</v>
      </c>
      <c r="AW715" s="24">
        <f t="shared" si="340"/>
        <v>0</v>
      </c>
      <c r="AX715" s="24">
        <v>0</v>
      </c>
      <c r="AY715" s="24">
        <f t="shared" ref="AY715:AY778" si="359">IF(ROUND((S715+T715)*0.5*0.4,2)&gt;$AL$1,$AL$1,ROUND((S715+T715)*0.5*0.4,2))</f>
        <v>0</v>
      </c>
      <c r="AZ715" s="24">
        <f t="shared" ref="AZ715:AZ778" si="360">IF(ROUND(((S715*0.0976)+(S715*0.065)+(S715*$AN$1))*0.5*0.4,2)&gt;$AM$1,$AM$1,ROUND(((S715*0.0976)+(S715*0.065)+(S715*$AN$1))*0.5*0.4,2))</f>
        <v>0</v>
      </c>
      <c r="BA715" s="24">
        <f t="shared" si="345"/>
        <v>0</v>
      </c>
      <c r="BB715" s="24">
        <f t="shared" si="346"/>
        <v>0</v>
      </c>
      <c r="BC715" s="24">
        <f t="shared" si="347"/>
        <v>0</v>
      </c>
      <c r="BD715" s="24">
        <f t="shared" si="348"/>
        <v>0</v>
      </c>
      <c r="BE715" s="24">
        <f t="shared" si="349"/>
        <v>0</v>
      </c>
      <c r="BF715" s="24">
        <f t="shared" ref="BF715:BF778" si="361">IF(ROUND((BD715+BE715)*0.5*0.4,2)&gt;$AO$1,$AO$1,ROUND((BD715+BE715)*0.5*0.4,2))</f>
        <v>0</v>
      </c>
      <c r="BG715" s="24">
        <f t="shared" si="338"/>
        <v>0</v>
      </c>
      <c r="BH715" s="24">
        <v>0</v>
      </c>
      <c r="BI715" s="24">
        <f t="shared" ref="BI715:BI778" si="362">IF(BF715&gt;BC715,BC715,BF715)</f>
        <v>0</v>
      </c>
      <c r="BJ715" s="24">
        <v>0</v>
      </c>
      <c r="BK715" s="24">
        <f t="shared" ref="BK715:BK778" si="363">IF(ROUND((W715+X715)*0.5*0.4,2)&gt;$AL$1,$AL$1,ROUND((W715+X715)*0.5*0.4,2))</f>
        <v>0</v>
      </c>
      <c r="BL715" s="24">
        <f t="shared" ref="BL715:BL778" si="364">IF(ROUND(((W715*0.0976)+(W715*0.065)+(W715*$AN$1))*0.5*0.4,2)&gt;$AM$1,$AM$1,ROUND(((W715*0.0976)+(W715*0.065)+(W715*$AN$1))*0.5*0.4,2))</f>
        <v>0</v>
      </c>
      <c r="BM715" s="24">
        <f t="shared" si="350"/>
        <v>0</v>
      </c>
      <c r="BN715" s="24">
        <f t="shared" si="351"/>
        <v>0</v>
      </c>
      <c r="BO715" s="24">
        <f t="shared" si="352"/>
        <v>0</v>
      </c>
      <c r="BP715" s="24">
        <f t="shared" si="353"/>
        <v>0</v>
      </c>
      <c r="BQ715" s="24">
        <f t="shared" si="354"/>
        <v>0</v>
      </c>
      <c r="BR715" s="24">
        <f t="shared" ref="BR715:BR778" si="365">IF(ROUND((BP715+BQ715)*0.5*0.4,2)&gt;$AO$1,$AO$1,ROUND((BP715+BQ715)*0.5*0.4,2))</f>
        <v>0</v>
      </c>
      <c r="BS715" s="24">
        <f t="shared" si="339"/>
        <v>0</v>
      </c>
      <c r="BT715" s="24">
        <v>0</v>
      </c>
      <c r="BU715" s="24">
        <f t="shared" ref="BU715:BU778" si="366">IF(BR715&gt;BO715,BO715,BR715)</f>
        <v>0</v>
      </c>
      <c r="BV715" s="24">
        <v>0</v>
      </c>
    </row>
    <row r="716" spans="1:74">
      <c r="A716" s="87">
        <v>707</v>
      </c>
      <c r="B716" s="1"/>
      <c r="C716" s="1"/>
      <c r="D716" s="2"/>
      <c r="E716" s="3"/>
      <c r="F716" s="4"/>
      <c r="G716" s="5"/>
      <c r="H716" s="4"/>
      <c r="I716" s="5"/>
      <c r="J716" s="6"/>
      <c r="K716" s="5"/>
      <c r="L716" s="5"/>
      <c r="M716" s="5"/>
      <c r="N716" s="7"/>
      <c r="O716" s="38"/>
      <c r="P716" s="5"/>
      <c r="Q716" s="5"/>
      <c r="R716" s="7"/>
      <c r="S716" s="38"/>
      <c r="T716" s="5"/>
      <c r="U716" s="5"/>
      <c r="V716" s="55"/>
      <c r="W716" s="38"/>
      <c r="X716" s="5"/>
      <c r="Y716" s="5"/>
      <c r="Z716" s="55"/>
      <c r="AA716" s="36">
        <f>IF(Dane!$E$3=1,AO716+BA716+BM716,IF(Dane!$E$3=2,AU716+BG716+BS716,AW716+BI716+BU716))</f>
        <v>0</v>
      </c>
      <c r="AB716" s="16">
        <f>IF(Dane!$E$3=1,AP716+BB716+BN716,IF(Dane!$E$3=2,AV716+BH716+BT716,AX716+BJ716+BV716))</f>
        <v>0</v>
      </c>
      <c r="AC716" s="16">
        <f>IF(((K716*Dane!$C$9)-AA716)&lt;0,0,(K716*Dane!$C$9)-AA716)</f>
        <v>0</v>
      </c>
      <c r="AD716" s="37">
        <f>IFERROR(IF(((L716*Dane!$C$9)-AB716)&lt;0,0,(L716*Dane!$C$9)-AB716),0)</f>
        <v>0</v>
      </c>
      <c r="AE716" s="97"/>
      <c r="AF716" s="77">
        <f>IF(Dane!$E$3=1,AO716,IF(Dane!$E$3=2,AU716,AW716))</f>
        <v>0</v>
      </c>
      <c r="AG716" s="77">
        <f>IF(Dane!$E$3=1,AP716,IF(Dane!$E$3=2,AV716,AX716))</f>
        <v>0</v>
      </c>
      <c r="AH716" s="77">
        <f>IF(Dane!$E$3=1,BA716,IF(Dane!$E$3=2,BG716,BI716))</f>
        <v>0</v>
      </c>
      <c r="AI716" s="77">
        <f>IF(Dane!$E$3=1,BB716,IF(Dane!$E$3=2,BH716,BJ716))</f>
        <v>0</v>
      </c>
      <c r="AJ716" s="77">
        <f>IF(Dane!$E$3=1,BM716,IF(Dane!$E$3=2,BS716,BU716))</f>
        <v>0</v>
      </c>
      <c r="AK716" s="77">
        <f>IF(Dane!$E$3=1,BN716,IF(Dane!$E$3=2,BT716,BV716))</f>
        <v>0</v>
      </c>
      <c r="AL716" s="24">
        <f t="shared" si="355"/>
        <v>0</v>
      </c>
      <c r="AM716" s="24">
        <f t="shared" si="356"/>
        <v>0</v>
      </c>
      <c r="AN716" s="24"/>
      <c r="AO716" s="24">
        <f t="shared" si="341"/>
        <v>0</v>
      </c>
      <c r="AP716" s="24">
        <f t="shared" si="357"/>
        <v>0</v>
      </c>
      <c r="AQ716" s="24">
        <f t="shared" si="342"/>
        <v>0</v>
      </c>
      <c r="AR716" s="24">
        <f t="shared" si="343"/>
        <v>0</v>
      </c>
      <c r="AS716" s="24">
        <f t="shared" si="344"/>
        <v>0</v>
      </c>
      <c r="AT716" s="24">
        <f t="shared" si="358"/>
        <v>0</v>
      </c>
      <c r="AU716" s="24">
        <f t="shared" ref="AU716:AU779" si="367">IF(AT716&gt;AQ716,AQ716,AT716)</f>
        <v>0</v>
      </c>
      <c r="AV716" s="24">
        <v>0</v>
      </c>
      <c r="AW716" s="24">
        <f t="shared" si="340"/>
        <v>0</v>
      </c>
      <c r="AX716" s="24">
        <v>0</v>
      </c>
      <c r="AY716" s="24">
        <f t="shared" si="359"/>
        <v>0</v>
      </c>
      <c r="AZ716" s="24">
        <f t="shared" si="360"/>
        <v>0</v>
      </c>
      <c r="BA716" s="24">
        <f t="shared" si="345"/>
        <v>0</v>
      </c>
      <c r="BB716" s="24">
        <f t="shared" si="346"/>
        <v>0</v>
      </c>
      <c r="BC716" s="24">
        <f t="shared" si="347"/>
        <v>0</v>
      </c>
      <c r="BD716" s="24">
        <f t="shared" si="348"/>
        <v>0</v>
      </c>
      <c r="BE716" s="24">
        <f t="shared" si="349"/>
        <v>0</v>
      </c>
      <c r="BF716" s="24">
        <f t="shared" si="361"/>
        <v>0</v>
      </c>
      <c r="BG716" s="24">
        <f t="shared" ref="BG716:BG779" si="368">IF(BF716&gt;BC716,BC716,BF716)</f>
        <v>0</v>
      </c>
      <c r="BH716" s="24">
        <v>0</v>
      </c>
      <c r="BI716" s="24">
        <f t="shared" si="362"/>
        <v>0</v>
      </c>
      <c r="BJ716" s="24">
        <v>0</v>
      </c>
      <c r="BK716" s="24">
        <f t="shared" si="363"/>
        <v>0</v>
      </c>
      <c r="BL716" s="24">
        <f t="shared" si="364"/>
        <v>0</v>
      </c>
      <c r="BM716" s="24">
        <f t="shared" si="350"/>
        <v>0</v>
      </c>
      <c r="BN716" s="24">
        <f t="shared" si="351"/>
        <v>0</v>
      </c>
      <c r="BO716" s="24">
        <f t="shared" si="352"/>
        <v>0</v>
      </c>
      <c r="BP716" s="24">
        <f t="shared" si="353"/>
        <v>0</v>
      </c>
      <c r="BQ716" s="24">
        <f t="shared" si="354"/>
        <v>0</v>
      </c>
      <c r="BR716" s="24">
        <f t="shared" si="365"/>
        <v>0</v>
      </c>
      <c r="BS716" s="24">
        <f t="shared" ref="BS716:BS779" si="369">IF(BR716&gt;BO716,BO716,BR716)</f>
        <v>0</v>
      </c>
      <c r="BT716" s="24">
        <v>0</v>
      </c>
      <c r="BU716" s="24">
        <f t="shared" si="366"/>
        <v>0</v>
      </c>
      <c r="BV716" s="24">
        <v>0</v>
      </c>
    </row>
    <row r="717" spans="1:74">
      <c r="A717" s="87">
        <v>708</v>
      </c>
      <c r="B717" s="1"/>
      <c r="C717" s="1"/>
      <c r="D717" s="2"/>
      <c r="E717" s="3"/>
      <c r="F717" s="4"/>
      <c r="G717" s="5"/>
      <c r="H717" s="4"/>
      <c r="I717" s="5"/>
      <c r="J717" s="6"/>
      <c r="K717" s="5"/>
      <c r="L717" s="5"/>
      <c r="M717" s="5"/>
      <c r="N717" s="7"/>
      <c r="O717" s="38"/>
      <c r="P717" s="5"/>
      <c r="Q717" s="5"/>
      <c r="R717" s="7"/>
      <c r="S717" s="38"/>
      <c r="T717" s="5"/>
      <c r="U717" s="5"/>
      <c r="V717" s="55"/>
      <c r="W717" s="38"/>
      <c r="X717" s="5"/>
      <c r="Y717" s="5"/>
      <c r="Z717" s="55"/>
      <c r="AA717" s="36">
        <f>IF(Dane!$E$3=1,AO717+BA717+BM717,IF(Dane!$E$3=2,AU717+BG717+BS717,AW717+BI717+BU717))</f>
        <v>0</v>
      </c>
      <c r="AB717" s="16">
        <f>IF(Dane!$E$3=1,AP717+BB717+BN717,IF(Dane!$E$3=2,AV717+BH717+BT717,AX717+BJ717+BV717))</f>
        <v>0</v>
      </c>
      <c r="AC717" s="16">
        <f>IF(((K717*Dane!$C$9)-AA717)&lt;0,0,(K717*Dane!$C$9)-AA717)</f>
        <v>0</v>
      </c>
      <c r="AD717" s="37">
        <f>IFERROR(IF(((L717*Dane!$C$9)-AB717)&lt;0,0,(L717*Dane!$C$9)-AB717),0)</f>
        <v>0</v>
      </c>
      <c r="AE717" s="97"/>
      <c r="AF717" s="77">
        <f>IF(Dane!$E$3=1,AO717,IF(Dane!$E$3=2,AU717,AW717))</f>
        <v>0</v>
      </c>
      <c r="AG717" s="77">
        <f>IF(Dane!$E$3=1,AP717,IF(Dane!$E$3=2,AV717,AX717))</f>
        <v>0</v>
      </c>
      <c r="AH717" s="77">
        <f>IF(Dane!$E$3=1,BA717,IF(Dane!$E$3=2,BG717,BI717))</f>
        <v>0</v>
      </c>
      <c r="AI717" s="77">
        <f>IF(Dane!$E$3=1,BB717,IF(Dane!$E$3=2,BH717,BJ717))</f>
        <v>0</v>
      </c>
      <c r="AJ717" s="77">
        <f>IF(Dane!$E$3=1,BM717,IF(Dane!$E$3=2,BS717,BU717))</f>
        <v>0</v>
      </c>
      <c r="AK717" s="77">
        <f>IF(Dane!$E$3=1,BN717,IF(Dane!$E$3=2,BT717,BV717))</f>
        <v>0</v>
      </c>
      <c r="AL717" s="24">
        <f t="shared" si="355"/>
        <v>0</v>
      </c>
      <c r="AM717" s="24">
        <f t="shared" si="356"/>
        <v>0</v>
      </c>
      <c r="AN717" s="24"/>
      <c r="AO717" s="24">
        <f t="shared" si="341"/>
        <v>0</v>
      </c>
      <c r="AP717" s="24">
        <f t="shared" si="357"/>
        <v>0</v>
      </c>
      <c r="AQ717" s="24">
        <f t="shared" si="342"/>
        <v>0</v>
      </c>
      <c r="AR717" s="24">
        <f t="shared" si="343"/>
        <v>0</v>
      </c>
      <c r="AS717" s="24">
        <f t="shared" si="344"/>
        <v>0</v>
      </c>
      <c r="AT717" s="24">
        <f t="shared" si="358"/>
        <v>0</v>
      </c>
      <c r="AU717" s="24">
        <f t="shared" si="367"/>
        <v>0</v>
      </c>
      <c r="AV717" s="24">
        <v>0</v>
      </c>
      <c r="AW717" s="24">
        <f t="shared" ref="AW717:AW780" si="370">IF(AT717&gt;AQ717,AQ717,AT717)</f>
        <v>0</v>
      </c>
      <c r="AX717" s="24">
        <v>0</v>
      </c>
      <c r="AY717" s="24">
        <f t="shared" si="359"/>
        <v>0</v>
      </c>
      <c r="AZ717" s="24">
        <f t="shared" si="360"/>
        <v>0</v>
      </c>
      <c r="BA717" s="24">
        <f t="shared" si="345"/>
        <v>0</v>
      </c>
      <c r="BB717" s="24">
        <f t="shared" si="346"/>
        <v>0</v>
      </c>
      <c r="BC717" s="24">
        <f t="shared" si="347"/>
        <v>0</v>
      </c>
      <c r="BD717" s="24">
        <f t="shared" si="348"/>
        <v>0</v>
      </c>
      <c r="BE717" s="24">
        <f t="shared" si="349"/>
        <v>0</v>
      </c>
      <c r="BF717" s="24">
        <f t="shared" si="361"/>
        <v>0</v>
      </c>
      <c r="BG717" s="24">
        <f t="shared" si="368"/>
        <v>0</v>
      </c>
      <c r="BH717" s="24">
        <v>0</v>
      </c>
      <c r="BI717" s="24">
        <f t="shared" si="362"/>
        <v>0</v>
      </c>
      <c r="BJ717" s="24">
        <v>0</v>
      </c>
      <c r="BK717" s="24">
        <f t="shared" si="363"/>
        <v>0</v>
      </c>
      <c r="BL717" s="24">
        <f t="shared" si="364"/>
        <v>0</v>
      </c>
      <c r="BM717" s="24">
        <f t="shared" si="350"/>
        <v>0</v>
      </c>
      <c r="BN717" s="24">
        <f t="shared" si="351"/>
        <v>0</v>
      </c>
      <c r="BO717" s="24">
        <f t="shared" si="352"/>
        <v>0</v>
      </c>
      <c r="BP717" s="24">
        <f t="shared" si="353"/>
        <v>0</v>
      </c>
      <c r="BQ717" s="24">
        <f t="shared" si="354"/>
        <v>0</v>
      </c>
      <c r="BR717" s="24">
        <f t="shared" si="365"/>
        <v>0</v>
      </c>
      <c r="BS717" s="24">
        <f t="shared" si="369"/>
        <v>0</v>
      </c>
      <c r="BT717" s="24">
        <v>0</v>
      </c>
      <c r="BU717" s="24">
        <f t="shared" si="366"/>
        <v>0</v>
      </c>
      <c r="BV717" s="24">
        <v>0</v>
      </c>
    </row>
    <row r="718" spans="1:74">
      <c r="A718" s="87">
        <v>709</v>
      </c>
      <c r="B718" s="1"/>
      <c r="C718" s="1"/>
      <c r="D718" s="2"/>
      <c r="E718" s="3"/>
      <c r="F718" s="4"/>
      <c r="G718" s="5"/>
      <c r="H718" s="4"/>
      <c r="I718" s="5"/>
      <c r="J718" s="6"/>
      <c r="K718" s="5"/>
      <c r="L718" s="5"/>
      <c r="M718" s="5"/>
      <c r="N718" s="7"/>
      <c r="O718" s="38"/>
      <c r="P718" s="5"/>
      <c r="Q718" s="5"/>
      <c r="R718" s="7"/>
      <c r="S718" s="38"/>
      <c r="T718" s="5"/>
      <c r="U718" s="5"/>
      <c r="V718" s="55"/>
      <c r="W718" s="38"/>
      <c r="X718" s="5"/>
      <c r="Y718" s="5"/>
      <c r="Z718" s="55"/>
      <c r="AA718" s="36">
        <f>IF(Dane!$E$3=1,AO718+BA718+BM718,IF(Dane!$E$3=2,AU718+BG718+BS718,AW718+BI718+BU718))</f>
        <v>0</v>
      </c>
      <c r="AB718" s="16">
        <f>IF(Dane!$E$3=1,AP718+BB718+BN718,IF(Dane!$E$3=2,AV718+BH718+BT718,AX718+BJ718+BV718))</f>
        <v>0</v>
      </c>
      <c r="AC718" s="16">
        <f>IF(((K718*Dane!$C$9)-AA718)&lt;0,0,(K718*Dane!$C$9)-AA718)</f>
        <v>0</v>
      </c>
      <c r="AD718" s="37">
        <f>IFERROR(IF(((L718*Dane!$C$9)-AB718)&lt;0,0,(L718*Dane!$C$9)-AB718),0)</f>
        <v>0</v>
      </c>
      <c r="AE718" s="97"/>
      <c r="AF718" s="77">
        <f>IF(Dane!$E$3=1,AO718,IF(Dane!$E$3=2,AU718,AW718))</f>
        <v>0</v>
      </c>
      <c r="AG718" s="77">
        <f>IF(Dane!$E$3=1,AP718,IF(Dane!$E$3=2,AV718,AX718))</f>
        <v>0</v>
      </c>
      <c r="AH718" s="77">
        <f>IF(Dane!$E$3=1,BA718,IF(Dane!$E$3=2,BG718,BI718))</f>
        <v>0</v>
      </c>
      <c r="AI718" s="77">
        <f>IF(Dane!$E$3=1,BB718,IF(Dane!$E$3=2,BH718,BJ718))</f>
        <v>0</v>
      </c>
      <c r="AJ718" s="77">
        <f>IF(Dane!$E$3=1,BM718,IF(Dane!$E$3=2,BS718,BU718))</f>
        <v>0</v>
      </c>
      <c r="AK718" s="77">
        <f>IF(Dane!$E$3=1,BN718,IF(Dane!$E$3=2,BT718,BV718))</f>
        <v>0</v>
      </c>
      <c r="AL718" s="24">
        <f t="shared" si="355"/>
        <v>0</v>
      </c>
      <c r="AM718" s="24">
        <f t="shared" si="356"/>
        <v>0</v>
      </c>
      <c r="AN718" s="24"/>
      <c r="AO718" s="24">
        <f t="shared" si="341"/>
        <v>0</v>
      </c>
      <c r="AP718" s="24">
        <f t="shared" si="357"/>
        <v>0</v>
      </c>
      <c r="AQ718" s="24">
        <f t="shared" si="342"/>
        <v>0</v>
      </c>
      <c r="AR718" s="24">
        <f t="shared" si="343"/>
        <v>0</v>
      </c>
      <c r="AS718" s="24">
        <f t="shared" si="344"/>
        <v>0</v>
      </c>
      <c r="AT718" s="24">
        <f t="shared" si="358"/>
        <v>0</v>
      </c>
      <c r="AU718" s="24">
        <f t="shared" si="367"/>
        <v>0</v>
      </c>
      <c r="AV718" s="24">
        <v>0</v>
      </c>
      <c r="AW718" s="24">
        <f t="shared" si="370"/>
        <v>0</v>
      </c>
      <c r="AX718" s="24">
        <v>0</v>
      </c>
      <c r="AY718" s="24">
        <f t="shared" si="359"/>
        <v>0</v>
      </c>
      <c r="AZ718" s="24">
        <f t="shared" si="360"/>
        <v>0</v>
      </c>
      <c r="BA718" s="24">
        <f t="shared" si="345"/>
        <v>0</v>
      </c>
      <c r="BB718" s="24">
        <f t="shared" si="346"/>
        <v>0</v>
      </c>
      <c r="BC718" s="24">
        <f t="shared" si="347"/>
        <v>0</v>
      </c>
      <c r="BD718" s="24">
        <f t="shared" si="348"/>
        <v>0</v>
      </c>
      <c r="BE718" s="24">
        <f t="shared" si="349"/>
        <v>0</v>
      </c>
      <c r="BF718" s="24">
        <f t="shared" si="361"/>
        <v>0</v>
      </c>
      <c r="BG718" s="24">
        <f t="shared" si="368"/>
        <v>0</v>
      </c>
      <c r="BH718" s="24">
        <v>0</v>
      </c>
      <c r="BI718" s="24">
        <f t="shared" si="362"/>
        <v>0</v>
      </c>
      <c r="BJ718" s="24">
        <v>0</v>
      </c>
      <c r="BK718" s="24">
        <f t="shared" si="363"/>
        <v>0</v>
      </c>
      <c r="BL718" s="24">
        <f t="shared" si="364"/>
        <v>0</v>
      </c>
      <c r="BM718" s="24">
        <f t="shared" si="350"/>
        <v>0</v>
      </c>
      <c r="BN718" s="24">
        <f t="shared" si="351"/>
        <v>0</v>
      </c>
      <c r="BO718" s="24">
        <f t="shared" si="352"/>
        <v>0</v>
      </c>
      <c r="BP718" s="24">
        <f t="shared" si="353"/>
        <v>0</v>
      </c>
      <c r="BQ718" s="24">
        <f t="shared" si="354"/>
        <v>0</v>
      </c>
      <c r="BR718" s="24">
        <f t="shared" si="365"/>
        <v>0</v>
      </c>
      <c r="BS718" s="24">
        <f t="shared" si="369"/>
        <v>0</v>
      </c>
      <c r="BT718" s="24">
        <v>0</v>
      </c>
      <c r="BU718" s="24">
        <f t="shared" si="366"/>
        <v>0</v>
      </c>
      <c r="BV718" s="24">
        <v>0</v>
      </c>
    </row>
    <row r="719" spans="1:74">
      <c r="A719" s="87">
        <v>710</v>
      </c>
      <c r="B719" s="1"/>
      <c r="C719" s="1"/>
      <c r="D719" s="2"/>
      <c r="E719" s="3"/>
      <c r="F719" s="4"/>
      <c r="G719" s="5"/>
      <c r="H719" s="4"/>
      <c r="I719" s="5"/>
      <c r="J719" s="6"/>
      <c r="K719" s="5"/>
      <c r="L719" s="5"/>
      <c r="M719" s="5"/>
      <c r="N719" s="7"/>
      <c r="O719" s="38"/>
      <c r="P719" s="5"/>
      <c r="Q719" s="5"/>
      <c r="R719" s="7"/>
      <c r="S719" s="38"/>
      <c r="T719" s="5"/>
      <c r="U719" s="5"/>
      <c r="V719" s="55"/>
      <c r="W719" s="38"/>
      <c r="X719" s="5"/>
      <c r="Y719" s="5"/>
      <c r="Z719" s="55"/>
      <c r="AA719" s="36">
        <f>IF(Dane!$E$3=1,AO719+BA719+BM719,IF(Dane!$E$3=2,AU719+BG719+BS719,AW719+BI719+BU719))</f>
        <v>0</v>
      </c>
      <c r="AB719" s="16">
        <f>IF(Dane!$E$3=1,AP719+BB719+BN719,IF(Dane!$E$3=2,AV719+BH719+BT719,AX719+BJ719+BV719))</f>
        <v>0</v>
      </c>
      <c r="AC719" s="16">
        <f>IF(((K719*Dane!$C$9)-AA719)&lt;0,0,(K719*Dane!$C$9)-AA719)</f>
        <v>0</v>
      </c>
      <c r="AD719" s="37">
        <f>IFERROR(IF(((L719*Dane!$C$9)-AB719)&lt;0,0,(L719*Dane!$C$9)-AB719),0)</f>
        <v>0</v>
      </c>
      <c r="AE719" s="97"/>
      <c r="AF719" s="77">
        <f>IF(Dane!$E$3=1,AO719,IF(Dane!$E$3=2,AU719,AW719))</f>
        <v>0</v>
      </c>
      <c r="AG719" s="77">
        <f>IF(Dane!$E$3=1,AP719,IF(Dane!$E$3=2,AV719,AX719))</f>
        <v>0</v>
      </c>
      <c r="AH719" s="77">
        <f>IF(Dane!$E$3=1,BA719,IF(Dane!$E$3=2,BG719,BI719))</f>
        <v>0</v>
      </c>
      <c r="AI719" s="77">
        <f>IF(Dane!$E$3=1,BB719,IF(Dane!$E$3=2,BH719,BJ719))</f>
        <v>0</v>
      </c>
      <c r="AJ719" s="77">
        <f>IF(Dane!$E$3=1,BM719,IF(Dane!$E$3=2,BS719,BU719))</f>
        <v>0</v>
      </c>
      <c r="AK719" s="77">
        <f>IF(Dane!$E$3=1,BN719,IF(Dane!$E$3=2,BT719,BV719))</f>
        <v>0</v>
      </c>
      <c r="AL719" s="24">
        <f t="shared" si="355"/>
        <v>0</v>
      </c>
      <c r="AM719" s="24">
        <f t="shared" si="356"/>
        <v>0</v>
      </c>
      <c r="AN719" s="24"/>
      <c r="AO719" s="24">
        <f t="shared" si="341"/>
        <v>0</v>
      </c>
      <c r="AP719" s="24">
        <f t="shared" si="357"/>
        <v>0</v>
      </c>
      <c r="AQ719" s="24">
        <f t="shared" si="342"/>
        <v>0</v>
      </c>
      <c r="AR719" s="24">
        <f t="shared" si="343"/>
        <v>0</v>
      </c>
      <c r="AS719" s="24">
        <f t="shared" si="344"/>
        <v>0</v>
      </c>
      <c r="AT719" s="24">
        <f t="shared" si="358"/>
        <v>0</v>
      </c>
      <c r="AU719" s="24">
        <f t="shared" si="367"/>
        <v>0</v>
      </c>
      <c r="AV719" s="24">
        <v>0</v>
      </c>
      <c r="AW719" s="24">
        <f t="shared" si="370"/>
        <v>0</v>
      </c>
      <c r="AX719" s="24">
        <v>0</v>
      </c>
      <c r="AY719" s="24">
        <f t="shared" si="359"/>
        <v>0</v>
      </c>
      <c r="AZ719" s="24">
        <f t="shared" si="360"/>
        <v>0</v>
      </c>
      <c r="BA719" s="24">
        <f t="shared" si="345"/>
        <v>0</v>
      </c>
      <c r="BB719" s="24">
        <f t="shared" si="346"/>
        <v>0</v>
      </c>
      <c r="BC719" s="24">
        <f t="shared" si="347"/>
        <v>0</v>
      </c>
      <c r="BD719" s="24">
        <f t="shared" si="348"/>
        <v>0</v>
      </c>
      <c r="BE719" s="24">
        <f t="shared" si="349"/>
        <v>0</v>
      </c>
      <c r="BF719" s="24">
        <f t="shared" si="361"/>
        <v>0</v>
      </c>
      <c r="BG719" s="24">
        <f t="shared" si="368"/>
        <v>0</v>
      </c>
      <c r="BH719" s="24">
        <v>0</v>
      </c>
      <c r="BI719" s="24">
        <f t="shared" si="362"/>
        <v>0</v>
      </c>
      <c r="BJ719" s="24">
        <v>0</v>
      </c>
      <c r="BK719" s="24">
        <f t="shared" si="363"/>
        <v>0</v>
      </c>
      <c r="BL719" s="24">
        <f t="shared" si="364"/>
        <v>0</v>
      </c>
      <c r="BM719" s="24">
        <f t="shared" si="350"/>
        <v>0</v>
      </c>
      <c r="BN719" s="24">
        <f t="shared" si="351"/>
        <v>0</v>
      </c>
      <c r="BO719" s="24">
        <f t="shared" si="352"/>
        <v>0</v>
      </c>
      <c r="BP719" s="24">
        <f t="shared" si="353"/>
        <v>0</v>
      </c>
      <c r="BQ719" s="24">
        <f t="shared" si="354"/>
        <v>0</v>
      </c>
      <c r="BR719" s="24">
        <f t="shared" si="365"/>
        <v>0</v>
      </c>
      <c r="BS719" s="24">
        <f t="shared" si="369"/>
        <v>0</v>
      </c>
      <c r="BT719" s="24">
        <v>0</v>
      </c>
      <c r="BU719" s="24">
        <f t="shared" si="366"/>
        <v>0</v>
      </c>
      <c r="BV719" s="24">
        <v>0</v>
      </c>
    </row>
    <row r="720" spans="1:74">
      <c r="A720" s="87">
        <v>711</v>
      </c>
      <c r="B720" s="1"/>
      <c r="C720" s="1"/>
      <c r="D720" s="2"/>
      <c r="E720" s="3"/>
      <c r="F720" s="4"/>
      <c r="G720" s="5"/>
      <c r="H720" s="4"/>
      <c r="I720" s="5"/>
      <c r="J720" s="6"/>
      <c r="K720" s="5"/>
      <c r="L720" s="5"/>
      <c r="M720" s="5"/>
      <c r="N720" s="7"/>
      <c r="O720" s="38"/>
      <c r="P720" s="5"/>
      <c r="Q720" s="5"/>
      <c r="R720" s="7"/>
      <c r="S720" s="38"/>
      <c r="T720" s="5"/>
      <c r="U720" s="5"/>
      <c r="V720" s="55"/>
      <c r="W720" s="38"/>
      <c r="X720" s="5"/>
      <c r="Y720" s="5"/>
      <c r="Z720" s="55"/>
      <c r="AA720" s="36">
        <f>IF(Dane!$E$3=1,AO720+BA720+BM720,IF(Dane!$E$3=2,AU720+BG720+BS720,AW720+BI720+BU720))</f>
        <v>0</v>
      </c>
      <c r="AB720" s="16">
        <f>IF(Dane!$E$3=1,AP720+BB720+BN720,IF(Dane!$E$3=2,AV720+BH720+BT720,AX720+BJ720+BV720))</f>
        <v>0</v>
      </c>
      <c r="AC720" s="16">
        <f>IF(((K720*Dane!$C$9)-AA720)&lt;0,0,(K720*Dane!$C$9)-AA720)</f>
        <v>0</v>
      </c>
      <c r="AD720" s="37">
        <f>IFERROR(IF(((L720*Dane!$C$9)-AB720)&lt;0,0,(L720*Dane!$C$9)-AB720),0)</f>
        <v>0</v>
      </c>
      <c r="AE720" s="97"/>
      <c r="AF720" s="77">
        <f>IF(Dane!$E$3=1,AO720,IF(Dane!$E$3=2,AU720,AW720))</f>
        <v>0</v>
      </c>
      <c r="AG720" s="77">
        <f>IF(Dane!$E$3=1,AP720,IF(Dane!$E$3=2,AV720,AX720))</f>
        <v>0</v>
      </c>
      <c r="AH720" s="77">
        <f>IF(Dane!$E$3=1,BA720,IF(Dane!$E$3=2,BG720,BI720))</f>
        <v>0</v>
      </c>
      <c r="AI720" s="77">
        <f>IF(Dane!$E$3=1,BB720,IF(Dane!$E$3=2,BH720,BJ720))</f>
        <v>0</v>
      </c>
      <c r="AJ720" s="77">
        <f>IF(Dane!$E$3=1,BM720,IF(Dane!$E$3=2,BS720,BU720))</f>
        <v>0</v>
      </c>
      <c r="AK720" s="77">
        <f>IF(Dane!$E$3=1,BN720,IF(Dane!$E$3=2,BT720,BV720))</f>
        <v>0</v>
      </c>
      <c r="AL720" s="24">
        <f t="shared" si="355"/>
        <v>0</v>
      </c>
      <c r="AM720" s="24">
        <f t="shared" si="356"/>
        <v>0</v>
      </c>
      <c r="AN720" s="24"/>
      <c r="AO720" s="24">
        <f t="shared" si="341"/>
        <v>0</v>
      </c>
      <c r="AP720" s="24">
        <f t="shared" si="357"/>
        <v>0</v>
      </c>
      <c r="AQ720" s="24">
        <f t="shared" si="342"/>
        <v>0</v>
      </c>
      <c r="AR720" s="24">
        <f t="shared" si="343"/>
        <v>0</v>
      </c>
      <c r="AS720" s="24">
        <f t="shared" si="344"/>
        <v>0</v>
      </c>
      <c r="AT720" s="24">
        <f t="shared" si="358"/>
        <v>0</v>
      </c>
      <c r="AU720" s="24">
        <f t="shared" si="367"/>
        <v>0</v>
      </c>
      <c r="AV720" s="24">
        <v>0</v>
      </c>
      <c r="AW720" s="24">
        <f t="shared" si="370"/>
        <v>0</v>
      </c>
      <c r="AX720" s="24">
        <v>0</v>
      </c>
      <c r="AY720" s="24">
        <f t="shared" si="359"/>
        <v>0</v>
      </c>
      <c r="AZ720" s="24">
        <f t="shared" si="360"/>
        <v>0</v>
      </c>
      <c r="BA720" s="24">
        <f t="shared" si="345"/>
        <v>0</v>
      </c>
      <c r="BB720" s="24">
        <f t="shared" si="346"/>
        <v>0</v>
      </c>
      <c r="BC720" s="24">
        <f t="shared" si="347"/>
        <v>0</v>
      </c>
      <c r="BD720" s="24">
        <f t="shared" si="348"/>
        <v>0</v>
      </c>
      <c r="BE720" s="24">
        <f t="shared" si="349"/>
        <v>0</v>
      </c>
      <c r="BF720" s="24">
        <f t="shared" si="361"/>
        <v>0</v>
      </c>
      <c r="BG720" s="24">
        <f t="shared" si="368"/>
        <v>0</v>
      </c>
      <c r="BH720" s="24">
        <v>0</v>
      </c>
      <c r="BI720" s="24">
        <f t="shared" si="362"/>
        <v>0</v>
      </c>
      <c r="BJ720" s="24">
        <v>0</v>
      </c>
      <c r="BK720" s="24">
        <f t="shared" si="363"/>
        <v>0</v>
      </c>
      <c r="BL720" s="24">
        <f t="shared" si="364"/>
        <v>0</v>
      </c>
      <c r="BM720" s="24">
        <f t="shared" si="350"/>
        <v>0</v>
      </c>
      <c r="BN720" s="24">
        <f t="shared" si="351"/>
        <v>0</v>
      </c>
      <c r="BO720" s="24">
        <f t="shared" si="352"/>
        <v>0</v>
      </c>
      <c r="BP720" s="24">
        <f t="shared" si="353"/>
        <v>0</v>
      </c>
      <c r="BQ720" s="24">
        <f t="shared" si="354"/>
        <v>0</v>
      </c>
      <c r="BR720" s="24">
        <f t="shared" si="365"/>
        <v>0</v>
      </c>
      <c r="BS720" s="24">
        <f t="shared" si="369"/>
        <v>0</v>
      </c>
      <c r="BT720" s="24">
        <v>0</v>
      </c>
      <c r="BU720" s="24">
        <f t="shared" si="366"/>
        <v>0</v>
      </c>
      <c r="BV720" s="24">
        <v>0</v>
      </c>
    </row>
    <row r="721" spans="1:74">
      <c r="A721" s="87">
        <v>712</v>
      </c>
      <c r="B721" s="1"/>
      <c r="C721" s="1"/>
      <c r="D721" s="2"/>
      <c r="E721" s="3"/>
      <c r="F721" s="4"/>
      <c r="G721" s="5"/>
      <c r="H721" s="4"/>
      <c r="I721" s="5"/>
      <c r="J721" s="6"/>
      <c r="K721" s="5"/>
      <c r="L721" s="5"/>
      <c r="M721" s="5"/>
      <c r="N721" s="7"/>
      <c r="O721" s="38"/>
      <c r="P721" s="5"/>
      <c r="Q721" s="5"/>
      <c r="R721" s="7"/>
      <c r="S721" s="38"/>
      <c r="T721" s="5"/>
      <c r="U721" s="5"/>
      <c r="V721" s="55"/>
      <c r="W721" s="38"/>
      <c r="X721" s="5"/>
      <c r="Y721" s="5"/>
      <c r="Z721" s="55"/>
      <c r="AA721" s="36">
        <f>IF(Dane!$E$3=1,AO721+BA721+BM721,IF(Dane!$E$3=2,AU721+BG721+BS721,AW721+BI721+BU721))</f>
        <v>0</v>
      </c>
      <c r="AB721" s="16">
        <f>IF(Dane!$E$3=1,AP721+BB721+BN721,IF(Dane!$E$3=2,AV721+BH721+BT721,AX721+BJ721+BV721))</f>
        <v>0</v>
      </c>
      <c r="AC721" s="16">
        <f>IF(((K721*Dane!$C$9)-AA721)&lt;0,0,(K721*Dane!$C$9)-AA721)</f>
        <v>0</v>
      </c>
      <c r="AD721" s="37">
        <f>IFERROR(IF(((L721*Dane!$C$9)-AB721)&lt;0,0,(L721*Dane!$C$9)-AB721),0)</f>
        <v>0</v>
      </c>
      <c r="AE721" s="97"/>
      <c r="AF721" s="77">
        <f>IF(Dane!$E$3=1,AO721,IF(Dane!$E$3=2,AU721,AW721))</f>
        <v>0</v>
      </c>
      <c r="AG721" s="77">
        <f>IF(Dane!$E$3=1,AP721,IF(Dane!$E$3=2,AV721,AX721))</f>
        <v>0</v>
      </c>
      <c r="AH721" s="77">
        <f>IF(Dane!$E$3=1,BA721,IF(Dane!$E$3=2,BG721,BI721))</f>
        <v>0</v>
      </c>
      <c r="AI721" s="77">
        <f>IF(Dane!$E$3=1,BB721,IF(Dane!$E$3=2,BH721,BJ721))</f>
        <v>0</v>
      </c>
      <c r="AJ721" s="77">
        <f>IF(Dane!$E$3=1,BM721,IF(Dane!$E$3=2,BS721,BU721))</f>
        <v>0</v>
      </c>
      <c r="AK721" s="77">
        <f>IF(Dane!$E$3=1,BN721,IF(Dane!$E$3=2,BT721,BV721))</f>
        <v>0</v>
      </c>
      <c r="AL721" s="24">
        <f t="shared" si="355"/>
        <v>0</v>
      </c>
      <c r="AM721" s="24">
        <f t="shared" si="356"/>
        <v>0</v>
      </c>
      <c r="AN721" s="24"/>
      <c r="AO721" s="24">
        <f t="shared" si="341"/>
        <v>0</v>
      </c>
      <c r="AP721" s="24">
        <f t="shared" si="357"/>
        <v>0</v>
      </c>
      <c r="AQ721" s="24">
        <f t="shared" si="342"/>
        <v>0</v>
      </c>
      <c r="AR721" s="24">
        <f t="shared" si="343"/>
        <v>0</v>
      </c>
      <c r="AS721" s="24">
        <f t="shared" si="344"/>
        <v>0</v>
      </c>
      <c r="AT721" s="24">
        <f t="shared" si="358"/>
        <v>0</v>
      </c>
      <c r="AU721" s="24">
        <f t="shared" si="367"/>
        <v>0</v>
      </c>
      <c r="AV721" s="24">
        <v>0</v>
      </c>
      <c r="AW721" s="24">
        <f t="shared" si="370"/>
        <v>0</v>
      </c>
      <c r="AX721" s="24">
        <v>0</v>
      </c>
      <c r="AY721" s="24">
        <f t="shared" si="359"/>
        <v>0</v>
      </c>
      <c r="AZ721" s="24">
        <f t="shared" si="360"/>
        <v>0</v>
      </c>
      <c r="BA721" s="24">
        <f t="shared" si="345"/>
        <v>0</v>
      </c>
      <c r="BB721" s="24">
        <f t="shared" si="346"/>
        <v>0</v>
      </c>
      <c r="BC721" s="24">
        <f t="shared" si="347"/>
        <v>0</v>
      </c>
      <c r="BD721" s="24">
        <f t="shared" si="348"/>
        <v>0</v>
      </c>
      <c r="BE721" s="24">
        <f t="shared" si="349"/>
        <v>0</v>
      </c>
      <c r="BF721" s="24">
        <f t="shared" si="361"/>
        <v>0</v>
      </c>
      <c r="BG721" s="24">
        <f t="shared" si="368"/>
        <v>0</v>
      </c>
      <c r="BH721" s="24">
        <v>0</v>
      </c>
      <c r="BI721" s="24">
        <f t="shared" si="362"/>
        <v>0</v>
      </c>
      <c r="BJ721" s="24">
        <v>0</v>
      </c>
      <c r="BK721" s="24">
        <f t="shared" si="363"/>
        <v>0</v>
      </c>
      <c r="BL721" s="24">
        <f t="shared" si="364"/>
        <v>0</v>
      </c>
      <c r="BM721" s="24">
        <f t="shared" si="350"/>
        <v>0</v>
      </c>
      <c r="BN721" s="24">
        <f t="shared" si="351"/>
        <v>0</v>
      </c>
      <c r="BO721" s="24">
        <f t="shared" si="352"/>
        <v>0</v>
      </c>
      <c r="BP721" s="24">
        <f t="shared" si="353"/>
        <v>0</v>
      </c>
      <c r="BQ721" s="24">
        <f t="shared" si="354"/>
        <v>0</v>
      </c>
      <c r="BR721" s="24">
        <f t="shared" si="365"/>
        <v>0</v>
      </c>
      <c r="BS721" s="24">
        <f t="shared" si="369"/>
        <v>0</v>
      </c>
      <c r="BT721" s="24">
        <v>0</v>
      </c>
      <c r="BU721" s="24">
        <f t="shared" si="366"/>
        <v>0</v>
      </c>
      <c r="BV721" s="24">
        <v>0</v>
      </c>
    </row>
    <row r="722" spans="1:74">
      <c r="A722" s="87">
        <v>713</v>
      </c>
      <c r="B722" s="1"/>
      <c r="C722" s="1"/>
      <c r="D722" s="2"/>
      <c r="E722" s="3"/>
      <c r="F722" s="4"/>
      <c r="G722" s="5"/>
      <c r="H722" s="4"/>
      <c r="I722" s="5"/>
      <c r="J722" s="6"/>
      <c r="K722" s="5"/>
      <c r="L722" s="5"/>
      <c r="M722" s="5"/>
      <c r="N722" s="7"/>
      <c r="O722" s="38"/>
      <c r="P722" s="5"/>
      <c r="Q722" s="5"/>
      <c r="R722" s="7"/>
      <c r="S722" s="38"/>
      <c r="T722" s="5"/>
      <c r="U722" s="5"/>
      <c r="V722" s="55"/>
      <c r="W722" s="38"/>
      <c r="X722" s="5"/>
      <c r="Y722" s="5"/>
      <c r="Z722" s="55"/>
      <c r="AA722" s="36">
        <f>IF(Dane!$E$3=1,AO722+BA722+BM722,IF(Dane!$E$3=2,AU722+BG722+BS722,AW722+BI722+BU722))</f>
        <v>0</v>
      </c>
      <c r="AB722" s="16">
        <f>IF(Dane!$E$3=1,AP722+BB722+BN722,IF(Dane!$E$3=2,AV722+BH722+BT722,AX722+BJ722+BV722))</f>
        <v>0</v>
      </c>
      <c r="AC722" s="16">
        <f>IF(((K722*Dane!$C$9)-AA722)&lt;0,0,(K722*Dane!$C$9)-AA722)</f>
        <v>0</v>
      </c>
      <c r="AD722" s="37">
        <f>IFERROR(IF(((L722*Dane!$C$9)-AB722)&lt;0,0,(L722*Dane!$C$9)-AB722),0)</f>
        <v>0</v>
      </c>
      <c r="AE722" s="97"/>
      <c r="AF722" s="77">
        <f>IF(Dane!$E$3=1,AO722,IF(Dane!$E$3=2,AU722,AW722))</f>
        <v>0</v>
      </c>
      <c r="AG722" s="77">
        <f>IF(Dane!$E$3=1,AP722,IF(Dane!$E$3=2,AV722,AX722))</f>
        <v>0</v>
      </c>
      <c r="AH722" s="77">
        <f>IF(Dane!$E$3=1,BA722,IF(Dane!$E$3=2,BG722,BI722))</f>
        <v>0</v>
      </c>
      <c r="AI722" s="77">
        <f>IF(Dane!$E$3=1,BB722,IF(Dane!$E$3=2,BH722,BJ722))</f>
        <v>0</v>
      </c>
      <c r="AJ722" s="77">
        <f>IF(Dane!$E$3=1,BM722,IF(Dane!$E$3=2,BS722,BU722))</f>
        <v>0</v>
      </c>
      <c r="AK722" s="77">
        <f>IF(Dane!$E$3=1,BN722,IF(Dane!$E$3=2,BT722,BV722))</f>
        <v>0</v>
      </c>
      <c r="AL722" s="24">
        <f t="shared" si="355"/>
        <v>0</v>
      </c>
      <c r="AM722" s="24">
        <f t="shared" si="356"/>
        <v>0</v>
      </c>
      <c r="AN722" s="24"/>
      <c r="AO722" s="24">
        <f t="shared" si="341"/>
        <v>0</v>
      </c>
      <c r="AP722" s="24">
        <f t="shared" si="357"/>
        <v>0</v>
      </c>
      <c r="AQ722" s="24">
        <f t="shared" si="342"/>
        <v>0</v>
      </c>
      <c r="AR722" s="24">
        <f t="shared" si="343"/>
        <v>0</v>
      </c>
      <c r="AS722" s="24">
        <f t="shared" si="344"/>
        <v>0</v>
      </c>
      <c r="AT722" s="24">
        <f t="shared" si="358"/>
        <v>0</v>
      </c>
      <c r="AU722" s="24">
        <f t="shared" si="367"/>
        <v>0</v>
      </c>
      <c r="AV722" s="24">
        <v>0</v>
      </c>
      <c r="AW722" s="24">
        <f t="shared" si="370"/>
        <v>0</v>
      </c>
      <c r="AX722" s="24">
        <v>0</v>
      </c>
      <c r="AY722" s="24">
        <f t="shared" si="359"/>
        <v>0</v>
      </c>
      <c r="AZ722" s="24">
        <f t="shared" si="360"/>
        <v>0</v>
      </c>
      <c r="BA722" s="24">
        <f t="shared" si="345"/>
        <v>0</v>
      </c>
      <c r="BB722" s="24">
        <f t="shared" si="346"/>
        <v>0</v>
      </c>
      <c r="BC722" s="24">
        <f t="shared" si="347"/>
        <v>0</v>
      </c>
      <c r="BD722" s="24">
        <f t="shared" si="348"/>
        <v>0</v>
      </c>
      <c r="BE722" s="24">
        <f t="shared" si="349"/>
        <v>0</v>
      </c>
      <c r="BF722" s="24">
        <f t="shared" si="361"/>
        <v>0</v>
      </c>
      <c r="BG722" s="24">
        <f t="shared" si="368"/>
        <v>0</v>
      </c>
      <c r="BH722" s="24">
        <v>0</v>
      </c>
      <c r="BI722" s="24">
        <f t="shared" si="362"/>
        <v>0</v>
      </c>
      <c r="BJ722" s="24">
        <v>0</v>
      </c>
      <c r="BK722" s="24">
        <f t="shared" si="363"/>
        <v>0</v>
      </c>
      <c r="BL722" s="24">
        <f t="shared" si="364"/>
        <v>0</v>
      </c>
      <c r="BM722" s="24">
        <f t="shared" si="350"/>
        <v>0</v>
      </c>
      <c r="BN722" s="24">
        <f t="shared" si="351"/>
        <v>0</v>
      </c>
      <c r="BO722" s="24">
        <f t="shared" si="352"/>
        <v>0</v>
      </c>
      <c r="BP722" s="24">
        <f t="shared" si="353"/>
        <v>0</v>
      </c>
      <c r="BQ722" s="24">
        <f t="shared" si="354"/>
        <v>0</v>
      </c>
      <c r="BR722" s="24">
        <f t="shared" si="365"/>
        <v>0</v>
      </c>
      <c r="BS722" s="24">
        <f t="shared" si="369"/>
        <v>0</v>
      </c>
      <c r="BT722" s="24">
        <v>0</v>
      </c>
      <c r="BU722" s="24">
        <f t="shared" si="366"/>
        <v>0</v>
      </c>
      <c r="BV722" s="24">
        <v>0</v>
      </c>
    </row>
    <row r="723" spans="1:74">
      <c r="A723" s="87">
        <v>714</v>
      </c>
      <c r="B723" s="1"/>
      <c r="C723" s="1"/>
      <c r="D723" s="2"/>
      <c r="E723" s="3"/>
      <c r="F723" s="4"/>
      <c r="G723" s="5"/>
      <c r="H723" s="4"/>
      <c r="I723" s="5"/>
      <c r="J723" s="6"/>
      <c r="K723" s="5"/>
      <c r="L723" s="5"/>
      <c r="M723" s="5"/>
      <c r="N723" s="7"/>
      <c r="O723" s="38"/>
      <c r="P723" s="5"/>
      <c r="Q723" s="5"/>
      <c r="R723" s="7"/>
      <c r="S723" s="38"/>
      <c r="T723" s="5"/>
      <c r="U723" s="5"/>
      <c r="V723" s="55"/>
      <c r="W723" s="38"/>
      <c r="X723" s="5"/>
      <c r="Y723" s="5"/>
      <c r="Z723" s="55"/>
      <c r="AA723" s="36">
        <f>IF(Dane!$E$3=1,AO723+BA723+BM723,IF(Dane!$E$3=2,AU723+BG723+BS723,AW723+BI723+BU723))</f>
        <v>0</v>
      </c>
      <c r="AB723" s="16">
        <f>IF(Dane!$E$3=1,AP723+BB723+BN723,IF(Dane!$E$3=2,AV723+BH723+BT723,AX723+BJ723+BV723))</f>
        <v>0</v>
      </c>
      <c r="AC723" s="16">
        <f>IF(((K723*Dane!$C$9)-AA723)&lt;0,0,(K723*Dane!$C$9)-AA723)</f>
        <v>0</v>
      </c>
      <c r="AD723" s="37">
        <f>IFERROR(IF(((L723*Dane!$C$9)-AB723)&lt;0,0,(L723*Dane!$C$9)-AB723),0)</f>
        <v>0</v>
      </c>
      <c r="AE723" s="97"/>
      <c r="AF723" s="77">
        <f>IF(Dane!$E$3=1,AO723,IF(Dane!$E$3=2,AU723,AW723))</f>
        <v>0</v>
      </c>
      <c r="AG723" s="77">
        <f>IF(Dane!$E$3=1,AP723,IF(Dane!$E$3=2,AV723,AX723))</f>
        <v>0</v>
      </c>
      <c r="AH723" s="77">
        <f>IF(Dane!$E$3=1,BA723,IF(Dane!$E$3=2,BG723,BI723))</f>
        <v>0</v>
      </c>
      <c r="AI723" s="77">
        <f>IF(Dane!$E$3=1,BB723,IF(Dane!$E$3=2,BH723,BJ723))</f>
        <v>0</v>
      </c>
      <c r="AJ723" s="77">
        <f>IF(Dane!$E$3=1,BM723,IF(Dane!$E$3=2,BS723,BU723))</f>
        <v>0</v>
      </c>
      <c r="AK723" s="77">
        <f>IF(Dane!$E$3=1,BN723,IF(Dane!$E$3=2,BT723,BV723))</f>
        <v>0</v>
      </c>
      <c r="AL723" s="24">
        <f t="shared" si="355"/>
        <v>0</v>
      </c>
      <c r="AM723" s="24">
        <f t="shared" si="356"/>
        <v>0</v>
      </c>
      <c r="AN723" s="24"/>
      <c r="AO723" s="24">
        <f t="shared" si="341"/>
        <v>0</v>
      </c>
      <c r="AP723" s="24">
        <f t="shared" si="357"/>
        <v>0</v>
      </c>
      <c r="AQ723" s="24">
        <f t="shared" si="342"/>
        <v>0</v>
      </c>
      <c r="AR723" s="24">
        <f t="shared" si="343"/>
        <v>0</v>
      </c>
      <c r="AS723" s="24">
        <f t="shared" si="344"/>
        <v>0</v>
      </c>
      <c r="AT723" s="24">
        <f t="shared" si="358"/>
        <v>0</v>
      </c>
      <c r="AU723" s="24">
        <f t="shared" si="367"/>
        <v>0</v>
      </c>
      <c r="AV723" s="24">
        <v>0</v>
      </c>
      <c r="AW723" s="24">
        <f t="shared" si="370"/>
        <v>0</v>
      </c>
      <c r="AX723" s="24">
        <v>0</v>
      </c>
      <c r="AY723" s="24">
        <f t="shared" si="359"/>
        <v>0</v>
      </c>
      <c r="AZ723" s="24">
        <f t="shared" si="360"/>
        <v>0</v>
      </c>
      <c r="BA723" s="24">
        <f t="shared" si="345"/>
        <v>0</v>
      </c>
      <c r="BB723" s="24">
        <f t="shared" si="346"/>
        <v>0</v>
      </c>
      <c r="BC723" s="24">
        <f t="shared" si="347"/>
        <v>0</v>
      </c>
      <c r="BD723" s="24">
        <f t="shared" si="348"/>
        <v>0</v>
      </c>
      <c r="BE723" s="24">
        <f t="shared" si="349"/>
        <v>0</v>
      </c>
      <c r="BF723" s="24">
        <f t="shared" si="361"/>
        <v>0</v>
      </c>
      <c r="BG723" s="24">
        <f t="shared" si="368"/>
        <v>0</v>
      </c>
      <c r="BH723" s="24">
        <v>0</v>
      </c>
      <c r="BI723" s="24">
        <f t="shared" si="362"/>
        <v>0</v>
      </c>
      <c r="BJ723" s="24">
        <v>0</v>
      </c>
      <c r="BK723" s="24">
        <f t="shared" si="363"/>
        <v>0</v>
      </c>
      <c r="BL723" s="24">
        <f t="shared" si="364"/>
        <v>0</v>
      </c>
      <c r="BM723" s="24">
        <f t="shared" si="350"/>
        <v>0</v>
      </c>
      <c r="BN723" s="24">
        <f t="shared" si="351"/>
        <v>0</v>
      </c>
      <c r="BO723" s="24">
        <f t="shared" si="352"/>
        <v>0</v>
      </c>
      <c r="BP723" s="24">
        <f t="shared" si="353"/>
        <v>0</v>
      </c>
      <c r="BQ723" s="24">
        <f t="shared" si="354"/>
        <v>0</v>
      </c>
      <c r="BR723" s="24">
        <f t="shared" si="365"/>
        <v>0</v>
      </c>
      <c r="BS723" s="24">
        <f t="shared" si="369"/>
        <v>0</v>
      </c>
      <c r="BT723" s="24">
        <v>0</v>
      </c>
      <c r="BU723" s="24">
        <f t="shared" si="366"/>
        <v>0</v>
      </c>
      <c r="BV723" s="24">
        <v>0</v>
      </c>
    </row>
    <row r="724" spans="1:74">
      <c r="A724" s="87">
        <v>715</v>
      </c>
      <c r="B724" s="1"/>
      <c r="C724" s="1"/>
      <c r="D724" s="2"/>
      <c r="E724" s="3"/>
      <c r="F724" s="4"/>
      <c r="G724" s="5"/>
      <c r="H724" s="4"/>
      <c r="I724" s="5"/>
      <c r="J724" s="6"/>
      <c r="K724" s="5"/>
      <c r="L724" s="5"/>
      <c r="M724" s="5"/>
      <c r="N724" s="7"/>
      <c r="O724" s="38"/>
      <c r="P724" s="5"/>
      <c r="Q724" s="5"/>
      <c r="R724" s="7"/>
      <c r="S724" s="38"/>
      <c r="T724" s="5"/>
      <c r="U724" s="5"/>
      <c r="V724" s="55"/>
      <c r="W724" s="38"/>
      <c r="X724" s="5"/>
      <c r="Y724" s="5"/>
      <c r="Z724" s="55"/>
      <c r="AA724" s="36">
        <f>IF(Dane!$E$3=1,AO724+BA724+BM724,IF(Dane!$E$3=2,AU724+BG724+BS724,AW724+BI724+BU724))</f>
        <v>0</v>
      </c>
      <c r="AB724" s="16">
        <f>IF(Dane!$E$3=1,AP724+BB724+BN724,IF(Dane!$E$3=2,AV724+BH724+BT724,AX724+BJ724+BV724))</f>
        <v>0</v>
      </c>
      <c r="AC724" s="16">
        <f>IF(((K724*Dane!$C$9)-AA724)&lt;0,0,(K724*Dane!$C$9)-AA724)</f>
        <v>0</v>
      </c>
      <c r="AD724" s="37">
        <f>IFERROR(IF(((L724*Dane!$C$9)-AB724)&lt;0,0,(L724*Dane!$C$9)-AB724),0)</f>
        <v>0</v>
      </c>
      <c r="AE724" s="97"/>
      <c r="AF724" s="77">
        <f>IF(Dane!$E$3=1,AO724,IF(Dane!$E$3=2,AU724,AW724))</f>
        <v>0</v>
      </c>
      <c r="AG724" s="77">
        <f>IF(Dane!$E$3=1,AP724,IF(Dane!$E$3=2,AV724,AX724))</f>
        <v>0</v>
      </c>
      <c r="AH724" s="77">
        <f>IF(Dane!$E$3=1,BA724,IF(Dane!$E$3=2,BG724,BI724))</f>
        <v>0</v>
      </c>
      <c r="AI724" s="77">
        <f>IF(Dane!$E$3=1,BB724,IF(Dane!$E$3=2,BH724,BJ724))</f>
        <v>0</v>
      </c>
      <c r="AJ724" s="77">
        <f>IF(Dane!$E$3=1,BM724,IF(Dane!$E$3=2,BS724,BU724))</f>
        <v>0</v>
      </c>
      <c r="AK724" s="77">
        <f>IF(Dane!$E$3=1,BN724,IF(Dane!$E$3=2,BT724,BV724))</f>
        <v>0</v>
      </c>
      <c r="AL724" s="24">
        <f t="shared" si="355"/>
        <v>0</v>
      </c>
      <c r="AM724" s="24">
        <f t="shared" si="356"/>
        <v>0</v>
      </c>
      <c r="AN724" s="24"/>
      <c r="AO724" s="24">
        <f t="shared" si="341"/>
        <v>0</v>
      </c>
      <c r="AP724" s="24">
        <f t="shared" si="357"/>
        <v>0</v>
      </c>
      <c r="AQ724" s="24">
        <f t="shared" si="342"/>
        <v>0</v>
      </c>
      <c r="AR724" s="24">
        <f t="shared" si="343"/>
        <v>0</v>
      </c>
      <c r="AS724" s="24">
        <f t="shared" si="344"/>
        <v>0</v>
      </c>
      <c r="AT724" s="24">
        <f t="shared" si="358"/>
        <v>0</v>
      </c>
      <c r="AU724" s="24">
        <f t="shared" si="367"/>
        <v>0</v>
      </c>
      <c r="AV724" s="24">
        <v>0</v>
      </c>
      <c r="AW724" s="24">
        <f t="shared" si="370"/>
        <v>0</v>
      </c>
      <c r="AX724" s="24">
        <v>0</v>
      </c>
      <c r="AY724" s="24">
        <f t="shared" si="359"/>
        <v>0</v>
      </c>
      <c r="AZ724" s="24">
        <f t="shared" si="360"/>
        <v>0</v>
      </c>
      <c r="BA724" s="24">
        <f t="shared" si="345"/>
        <v>0</v>
      </c>
      <c r="BB724" s="24">
        <f t="shared" si="346"/>
        <v>0</v>
      </c>
      <c r="BC724" s="24">
        <f t="shared" si="347"/>
        <v>0</v>
      </c>
      <c r="BD724" s="24">
        <f t="shared" si="348"/>
        <v>0</v>
      </c>
      <c r="BE724" s="24">
        <f t="shared" si="349"/>
        <v>0</v>
      </c>
      <c r="BF724" s="24">
        <f t="shared" si="361"/>
        <v>0</v>
      </c>
      <c r="BG724" s="24">
        <f t="shared" si="368"/>
        <v>0</v>
      </c>
      <c r="BH724" s="24">
        <v>0</v>
      </c>
      <c r="BI724" s="24">
        <f t="shared" si="362"/>
        <v>0</v>
      </c>
      <c r="BJ724" s="24">
        <v>0</v>
      </c>
      <c r="BK724" s="24">
        <f t="shared" si="363"/>
        <v>0</v>
      </c>
      <c r="BL724" s="24">
        <f t="shared" si="364"/>
        <v>0</v>
      </c>
      <c r="BM724" s="24">
        <f t="shared" si="350"/>
        <v>0</v>
      </c>
      <c r="BN724" s="24">
        <f t="shared" si="351"/>
        <v>0</v>
      </c>
      <c r="BO724" s="24">
        <f t="shared" si="352"/>
        <v>0</v>
      </c>
      <c r="BP724" s="24">
        <f t="shared" si="353"/>
        <v>0</v>
      </c>
      <c r="BQ724" s="24">
        <f t="shared" si="354"/>
        <v>0</v>
      </c>
      <c r="BR724" s="24">
        <f t="shared" si="365"/>
        <v>0</v>
      </c>
      <c r="BS724" s="24">
        <f t="shared" si="369"/>
        <v>0</v>
      </c>
      <c r="BT724" s="24">
        <v>0</v>
      </c>
      <c r="BU724" s="24">
        <f t="shared" si="366"/>
        <v>0</v>
      </c>
      <c r="BV724" s="24">
        <v>0</v>
      </c>
    </row>
    <row r="725" spans="1:74">
      <c r="A725" s="87">
        <v>716</v>
      </c>
      <c r="B725" s="1"/>
      <c r="C725" s="1"/>
      <c r="D725" s="2"/>
      <c r="E725" s="3"/>
      <c r="F725" s="4"/>
      <c r="G725" s="5"/>
      <c r="H725" s="4"/>
      <c r="I725" s="5"/>
      <c r="J725" s="6"/>
      <c r="K725" s="5"/>
      <c r="L725" s="5"/>
      <c r="M725" s="5"/>
      <c r="N725" s="7"/>
      <c r="O725" s="38"/>
      <c r="P725" s="5"/>
      <c r="Q725" s="5"/>
      <c r="R725" s="7"/>
      <c r="S725" s="38"/>
      <c r="T725" s="5"/>
      <c r="U725" s="5"/>
      <c r="V725" s="55"/>
      <c r="W725" s="38"/>
      <c r="X725" s="5"/>
      <c r="Y725" s="5"/>
      <c r="Z725" s="55"/>
      <c r="AA725" s="36">
        <f>IF(Dane!$E$3=1,AO725+BA725+BM725,IF(Dane!$E$3=2,AU725+BG725+BS725,AW725+BI725+BU725))</f>
        <v>0</v>
      </c>
      <c r="AB725" s="16">
        <f>IF(Dane!$E$3=1,AP725+BB725+BN725,IF(Dane!$E$3=2,AV725+BH725+BT725,AX725+BJ725+BV725))</f>
        <v>0</v>
      </c>
      <c r="AC725" s="16">
        <f>IF(((K725*Dane!$C$9)-AA725)&lt;0,0,(K725*Dane!$C$9)-AA725)</f>
        <v>0</v>
      </c>
      <c r="AD725" s="37">
        <f>IFERROR(IF(((L725*Dane!$C$9)-AB725)&lt;0,0,(L725*Dane!$C$9)-AB725),0)</f>
        <v>0</v>
      </c>
      <c r="AE725" s="97"/>
      <c r="AF725" s="77">
        <f>IF(Dane!$E$3=1,AO725,IF(Dane!$E$3=2,AU725,AW725))</f>
        <v>0</v>
      </c>
      <c r="AG725" s="77">
        <f>IF(Dane!$E$3=1,AP725,IF(Dane!$E$3=2,AV725,AX725))</f>
        <v>0</v>
      </c>
      <c r="AH725" s="77">
        <f>IF(Dane!$E$3=1,BA725,IF(Dane!$E$3=2,BG725,BI725))</f>
        <v>0</v>
      </c>
      <c r="AI725" s="77">
        <f>IF(Dane!$E$3=1,BB725,IF(Dane!$E$3=2,BH725,BJ725))</f>
        <v>0</v>
      </c>
      <c r="AJ725" s="77">
        <f>IF(Dane!$E$3=1,BM725,IF(Dane!$E$3=2,BS725,BU725))</f>
        <v>0</v>
      </c>
      <c r="AK725" s="77">
        <f>IF(Dane!$E$3=1,BN725,IF(Dane!$E$3=2,BT725,BV725))</f>
        <v>0</v>
      </c>
      <c r="AL725" s="24">
        <f t="shared" si="355"/>
        <v>0</v>
      </c>
      <c r="AM725" s="24">
        <f t="shared" si="356"/>
        <v>0</v>
      </c>
      <c r="AN725" s="24"/>
      <c r="AO725" s="24">
        <f t="shared" si="341"/>
        <v>0</v>
      </c>
      <c r="AP725" s="24">
        <f t="shared" si="357"/>
        <v>0</v>
      </c>
      <c r="AQ725" s="24">
        <f t="shared" si="342"/>
        <v>0</v>
      </c>
      <c r="AR725" s="24">
        <f t="shared" si="343"/>
        <v>0</v>
      </c>
      <c r="AS725" s="24">
        <f t="shared" si="344"/>
        <v>0</v>
      </c>
      <c r="AT725" s="24">
        <f t="shared" si="358"/>
        <v>0</v>
      </c>
      <c r="AU725" s="24">
        <f t="shared" si="367"/>
        <v>0</v>
      </c>
      <c r="AV725" s="24">
        <v>0</v>
      </c>
      <c r="AW725" s="24">
        <f t="shared" si="370"/>
        <v>0</v>
      </c>
      <c r="AX725" s="24">
        <v>0</v>
      </c>
      <c r="AY725" s="24">
        <f t="shared" si="359"/>
        <v>0</v>
      </c>
      <c r="AZ725" s="24">
        <f t="shared" si="360"/>
        <v>0</v>
      </c>
      <c r="BA725" s="24">
        <f t="shared" si="345"/>
        <v>0</v>
      </c>
      <c r="BB725" s="24">
        <f t="shared" si="346"/>
        <v>0</v>
      </c>
      <c r="BC725" s="24">
        <f t="shared" si="347"/>
        <v>0</v>
      </c>
      <c r="BD725" s="24">
        <f t="shared" si="348"/>
        <v>0</v>
      </c>
      <c r="BE725" s="24">
        <f t="shared" si="349"/>
        <v>0</v>
      </c>
      <c r="BF725" s="24">
        <f t="shared" si="361"/>
        <v>0</v>
      </c>
      <c r="BG725" s="24">
        <f t="shared" si="368"/>
        <v>0</v>
      </c>
      <c r="BH725" s="24">
        <v>0</v>
      </c>
      <c r="BI725" s="24">
        <f t="shared" si="362"/>
        <v>0</v>
      </c>
      <c r="BJ725" s="24">
        <v>0</v>
      </c>
      <c r="BK725" s="24">
        <f t="shared" si="363"/>
        <v>0</v>
      </c>
      <c r="BL725" s="24">
        <f t="shared" si="364"/>
        <v>0</v>
      </c>
      <c r="BM725" s="24">
        <f t="shared" si="350"/>
        <v>0</v>
      </c>
      <c r="BN725" s="24">
        <f t="shared" si="351"/>
        <v>0</v>
      </c>
      <c r="BO725" s="24">
        <f t="shared" si="352"/>
        <v>0</v>
      </c>
      <c r="BP725" s="24">
        <f t="shared" si="353"/>
        <v>0</v>
      </c>
      <c r="BQ725" s="24">
        <f t="shared" si="354"/>
        <v>0</v>
      </c>
      <c r="BR725" s="24">
        <f t="shared" si="365"/>
        <v>0</v>
      </c>
      <c r="BS725" s="24">
        <f t="shared" si="369"/>
        <v>0</v>
      </c>
      <c r="BT725" s="24">
        <v>0</v>
      </c>
      <c r="BU725" s="24">
        <f t="shared" si="366"/>
        <v>0</v>
      </c>
      <c r="BV725" s="24">
        <v>0</v>
      </c>
    </row>
    <row r="726" spans="1:74">
      <c r="A726" s="87">
        <v>717</v>
      </c>
      <c r="B726" s="1"/>
      <c r="C726" s="1"/>
      <c r="D726" s="2"/>
      <c r="E726" s="3"/>
      <c r="F726" s="4"/>
      <c r="G726" s="5"/>
      <c r="H726" s="4"/>
      <c r="I726" s="5"/>
      <c r="J726" s="6"/>
      <c r="K726" s="5"/>
      <c r="L726" s="5"/>
      <c r="M726" s="5"/>
      <c r="N726" s="7"/>
      <c r="O726" s="38"/>
      <c r="P726" s="5"/>
      <c r="Q726" s="5"/>
      <c r="R726" s="7"/>
      <c r="S726" s="38"/>
      <c r="T726" s="5"/>
      <c r="U726" s="5"/>
      <c r="V726" s="55"/>
      <c r="W726" s="38"/>
      <c r="X726" s="5"/>
      <c r="Y726" s="5"/>
      <c r="Z726" s="55"/>
      <c r="AA726" s="36">
        <f>IF(Dane!$E$3=1,AO726+BA726+BM726,IF(Dane!$E$3=2,AU726+BG726+BS726,AW726+BI726+BU726))</f>
        <v>0</v>
      </c>
      <c r="AB726" s="16">
        <f>IF(Dane!$E$3=1,AP726+BB726+BN726,IF(Dane!$E$3=2,AV726+BH726+BT726,AX726+BJ726+BV726))</f>
        <v>0</v>
      </c>
      <c r="AC726" s="16">
        <f>IF(((K726*Dane!$C$9)-AA726)&lt;0,0,(K726*Dane!$C$9)-AA726)</f>
        <v>0</v>
      </c>
      <c r="AD726" s="37">
        <f>IFERROR(IF(((L726*Dane!$C$9)-AB726)&lt;0,0,(L726*Dane!$C$9)-AB726),0)</f>
        <v>0</v>
      </c>
      <c r="AE726" s="97"/>
      <c r="AF726" s="77">
        <f>IF(Dane!$E$3=1,AO726,IF(Dane!$E$3=2,AU726,AW726))</f>
        <v>0</v>
      </c>
      <c r="AG726" s="77">
        <f>IF(Dane!$E$3=1,AP726,IF(Dane!$E$3=2,AV726,AX726))</f>
        <v>0</v>
      </c>
      <c r="AH726" s="77">
        <f>IF(Dane!$E$3=1,BA726,IF(Dane!$E$3=2,BG726,BI726))</f>
        <v>0</v>
      </c>
      <c r="AI726" s="77">
        <f>IF(Dane!$E$3=1,BB726,IF(Dane!$E$3=2,BH726,BJ726))</f>
        <v>0</v>
      </c>
      <c r="AJ726" s="77">
        <f>IF(Dane!$E$3=1,BM726,IF(Dane!$E$3=2,BS726,BU726))</f>
        <v>0</v>
      </c>
      <c r="AK726" s="77">
        <f>IF(Dane!$E$3=1,BN726,IF(Dane!$E$3=2,BT726,BV726))</f>
        <v>0</v>
      </c>
      <c r="AL726" s="24">
        <f t="shared" si="355"/>
        <v>0</v>
      </c>
      <c r="AM726" s="24">
        <f t="shared" si="356"/>
        <v>0</v>
      </c>
      <c r="AN726" s="24"/>
      <c r="AO726" s="24">
        <f t="shared" si="341"/>
        <v>0</v>
      </c>
      <c r="AP726" s="24">
        <f t="shared" si="357"/>
        <v>0</v>
      </c>
      <c r="AQ726" s="24">
        <f t="shared" si="342"/>
        <v>0</v>
      </c>
      <c r="AR726" s="24">
        <f t="shared" si="343"/>
        <v>0</v>
      </c>
      <c r="AS726" s="24">
        <f t="shared" si="344"/>
        <v>0</v>
      </c>
      <c r="AT726" s="24">
        <f t="shared" si="358"/>
        <v>0</v>
      </c>
      <c r="AU726" s="24">
        <f t="shared" si="367"/>
        <v>0</v>
      </c>
      <c r="AV726" s="24">
        <v>0</v>
      </c>
      <c r="AW726" s="24">
        <f t="shared" si="370"/>
        <v>0</v>
      </c>
      <c r="AX726" s="24">
        <v>0</v>
      </c>
      <c r="AY726" s="24">
        <f t="shared" si="359"/>
        <v>0</v>
      </c>
      <c r="AZ726" s="24">
        <f t="shared" si="360"/>
        <v>0</v>
      </c>
      <c r="BA726" s="24">
        <f t="shared" si="345"/>
        <v>0</v>
      </c>
      <c r="BB726" s="24">
        <f t="shared" si="346"/>
        <v>0</v>
      </c>
      <c r="BC726" s="24">
        <f t="shared" si="347"/>
        <v>0</v>
      </c>
      <c r="BD726" s="24">
        <f t="shared" si="348"/>
        <v>0</v>
      </c>
      <c r="BE726" s="24">
        <f t="shared" si="349"/>
        <v>0</v>
      </c>
      <c r="BF726" s="24">
        <f t="shared" si="361"/>
        <v>0</v>
      </c>
      <c r="BG726" s="24">
        <f t="shared" si="368"/>
        <v>0</v>
      </c>
      <c r="BH726" s="24">
        <v>0</v>
      </c>
      <c r="BI726" s="24">
        <f t="shared" si="362"/>
        <v>0</v>
      </c>
      <c r="BJ726" s="24">
        <v>0</v>
      </c>
      <c r="BK726" s="24">
        <f t="shared" si="363"/>
        <v>0</v>
      </c>
      <c r="BL726" s="24">
        <f t="shared" si="364"/>
        <v>0</v>
      </c>
      <c r="BM726" s="24">
        <f t="shared" si="350"/>
        <v>0</v>
      </c>
      <c r="BN726" s="24">
        <f t="shared" si="351"/>
        <v>0</v>
      </c>
      <c r="BO726" s="24">
        <f t="shared" si="352"/>
        <v>0</v>
      </c>
      <c r="BP726" s="24">
        <f t="shared" si="353"/>
        <v>0</v>
      </c>
      <c r="BQ726" s="24">
        <f t="shared" si="354"/>
        <v>0</v>
      </c>
      <c r="BR726" s="24">
        <f t="shared" si="365"/>
        <v>0</v>
      </c>
      <c r="BS726" s="24">
        <f t="shared" si="369"/>
        <v>0</v>
      </c>
      <c r="BT726" s="24">
        <v>0</v>
      </c>
      <c r="BU726" s="24">
        <f t="shared" si="366"/>
        <v>0</v>
      </c>
      <c r="BV726" s="24">
        <v>0</v>
      </c>
    </row>
    <row r="727" spans="1:74">
      <c r="A727" s="87">
        <v>718</v>
      </c>
      <c r="B727" s="1"/>
      <c r="C727" s="1"/>
      <c r="D727" s="2"/>
      <c r="E727" s="3"/>
      <c r="F727" s="4"/>
      <c r="G727" s="5"/>
      <c r="H727" s="4"/>
      <c r="I727" s="5"/>
      <c r="J727" s="6"/>
      <c r="K727" s="5"/>
      <c r="L727" s="5"/>
      <c r="M727" s="5"/>
      <c r="N727" s="7"/>
      <c r="O727" s="38"/>
      <c r="P727" s="5"/>
      <c r="Q727" s="5"/>
      <c r="R727" s="7"/>
      <c r="S727" s="38"/>
      <c r="T727" s="5"/>
      <c r="U727" s="5"/>
      <c r="V727" s="55"/>
      <c r="W727" s="38"/>
      <c r="X727" s="5"/>
      <c r="Y727" s="5"/>
      <c r="Z727" s="55"/>
      <c r="AA727" s="36">
        <f>IF(Dane!$E$3=1,AO727+BA727+BM727,IF(Dane!$E$3=2,AU727+BG727+BS727,AW727+BI727+BU727))</f>
        <v>0</v>
      </c>
      <c r="AB727" s="16">
        <f>IF(Dane!$E$3=1,AP727+BB727+BN727,IF(Dane!$E$3=2,AV727+BH727+BT727,AX727+BJ727+BV727))</f>
        <v>0</v>
      </c>
      <c r="AC727" s="16">
        <f>IF(((K727*Dane!$C$9)-AA727)&lt;0,0,(K727*Dane!$C$9)-AA727)</f>
        <v>0</v>
      </c>
      <c r="AD727" s="37">
        <f>IFERROR(IF(((L727*Dane!$C$9)-AB727)&lt;0,0,(L727*Dane!$C$9)-AB727),0)</f>
        <v>0</v>
      </c>
      <c r="AE727" s="97"/>
      <c r="AF727" s="77">
        <f>IF(Dane!$E$3=1,AO727,IF(Dane!$E$3=2,AU727,AW727))</f>
        <v>0</v>
      </c>
      <c r="AG727" s="77">
        <f>IF(Dane!$E$3=1,AP727,IF(Dane!$E$3=2,AV727,AX727))</f>
        <v>0</v>
      </c>
      <c r="AH727" s="77">
        <f>IF(Dane!$E$3=1,BA727,IF(Dane!$E$3=2,BG727,BI727))</f>
        <v>0</v>
      </c>
      <c r="AI727" s="77">
        <f>IF(Dane!$E$3=1,BB727,IF(Dane!$E$3=2,BH727,BJ727))</f>
        <v>0</v>
      </c>
      <c r="AJ727" s="77">
        <f>IF(Dane!$E$3=1,BM727,IF(Dane!$E$3=2,BS727,BU727))</f>
        <v>0</v>
      </c>
      <c r="AK727" s="77">
        <f>IF(Dane!$E$3=1,BN727,IF(Dane!$E$3=2,BT727,BV727))</f>
        <v>0</v>
      </c>
      <c r="AL727" s="24">
        <f t="shared" si="355"/>
        <v>0</v>
      </c>
      <c r="AM727" s="24">
        <f t="shared" si="356"/>
        <v>0</v>
      </c>
      <c r="AN727" s="24"/>
      <c r="AO727" s="24">
        <f t="shared" si="341"/>
        <v>0</v>
      </c>
      <c r="AP727" s="24">
        <f t="shared" si="357"/>
        <v>0</v>
      </c>
      <c r="AQ727" s="24">
        <f t="shared" si="342"/>
        <v>0</v>
      </c>
      <c r="AR727" s="24">
        <f t="shared" si="343"/>
        <v>0</v>
      </c>
      <c r="AS727" s="24">
        <f t="shared" si="344"/>
        <v>0</v>
      </c>
      <c r="AT727" s="24">
        <f t="shared" si="358"/>
        <v>0</v>
      </c>
      <c r="AU727" s="24">
        <f t="shared" si="367"/>
        <v>0</v>
      </c>
      <c r="AV727" s="24">
        <v>0</v>
      </c>
      <c r="AW727" s="24">
        <f t="shared" si="370"/>
        <v>0</v>
      </c>
      <c r="AX727" s="24">
        <v>0</v>
      </c>
      <c r="AY727" s="24">
        <f t="shared" si="359"/>
        <v>0</v>
      </c>
      <c r="AZ727" s="24">
        <f t="shared" si="360"/>
        <v>0</v>
      </c>
      <c r="BA727" s="24">
        <f t="shared" si="345"/>
        <v>0</v>
      </c>
      <c r="BB727" s="24">
        <f t="shared" si="346"/>
        <v>0</v>
      </c>
      <c r="BC727" s="24">
        <f t="shared" si="347"/>
        <v>0</v>
      </c>
      <c r="BD727" s="24">
        <f t="shared" si="348"/>
        <v>0</v>
      </c>
      <c r="BE727" s="24">
        <f t="shared" si="349"/>
        <v>0</v>
      </c>
      <c r="BF727" s="24">
        <f t="shared" si="361"/>
        <v>0</v>
      </c>
      <c r="BG727" s="24">
        <f t="shared" si="368"/>
        <v>0</v>
      </c>
      <c r="BH727" s="24">
        <v>0</v>
      </c>
      <c r="BI727" s="24">
        <f t="shared" si="362"/>
        <v>0</v>
      </c>
      <c r="BJ727" s="24">
        <v>0</v>
      </c>
      <c r="BK727" s="24">
        <f t="shared" si="363"/>
        <v>0</v>
      </c>
      <c r="BL727" s="24">
        <f t="shared" si="364"/>
        <v>0</v>
      </c>
      <c r="BM727" s="24">
        <f t="shared" si="350"/>
        <v>0</v>
      </c>
      <c r="BN727" s="24">
        <f t="shared" si="351"/>
        <v>0</v>
      </c>
      <c r="BO727" s="24">
        <f t="shared" si="352"/>
        <v>0</v>
      </c>
      <c r="BP727" s="24">
        <f t="shared" si="353"/>
        <v>0</v>
      </c>
      <c r="BQ727" s="24">
        <f t="shared" si="354"/>
        <v>0</v>
      </c>
      <c r="BR727" s="24">
        <f t="shared" si="365"/>
        <v>0</v>
      </c>
      <c r="BS727" s="24">
        <f t="shared" si="369"/>
        <v>0</v>
      </c>
      <c r="BT727" s="24">
        <v>0</v>
      </c>
      <c r="BU727" s="24">
        <f t="shared" si="366"/>
        <v>0</v>
      </c>
      <c r="BV727" s="24">
        <v>0</v>
      </c>
    </row>
    <row r="728" spans="1:74">
      <c r="A728" s="87">
        <v>719</v>
      </c>
      <c r="B728" s="1"/>
      <c r="C728" s="1"/>
      <c r="D728" s="2"/>
      <c r="E728" s="3"/>
      <c r="F728" s="4"/>
      <c r="G728" s="5"/>
      <c r="H728" s="4"/>
      <c r="I728" s="5"/>
      <c r="J728" s="6"/>
      <c r="K728" s="5"/>
      <c r="L728" s="5"/>
      <c r="M728" s="5"/>
      <c r="N728" s="7"/>
      <c r="O728" s="38"/>
      <c r="P728" s="5"/>
      <c r="Q728" s="5"/>
      <c r="R728" s="7"/>
      <c r="S728" s="38"/>
      <c r="T728" s="5"/>
      <c r="U728" s="5"/>
      <c r="V728" s="55"/>
      <c r="W728" s="38"/>
      <c r="X728" s="5"/>
      <c r="Y728" s="5"/>
      <c r="Z728" s="55"/>
      <c r="AA728" s="36">
        <f>IF(Dane!$E$3=1,AO728+BA728+BM728,IF(Dane!$E$3=2,AU728+BG728+BS728,AW728+BI728+BU728))</f>
        <v>0</v>
      </c>
      <c r="AB728" s="16">
        <f>IF(Dane!$E$3=1,AP728+BB728+BN728,IF(Dane!$E$3=2,AV728+BH728+BT728,AX728+BJ728+BV728))</f>
        <v>0</v>
      </c>
      <c r="AC728" s="16">
        <f>IF(((K728*Dane!$C$9)-AA728)&lt;0,0,(K728*Dane!$C$9)-AA728)</f>
        <v>0</v>
      </c>
      <c r="AD728" s="37">
        <f>IFERROR(IF(((L728*Dane!$C$9)-AB728)&lt;0,0,(L728*Dane!$C$9)-AB728),0)</f>
        <v>0</v>
      </c>
      <c r="AE728" s="97"/>
      <c r="AF728" s="77">
        <f>IF(Dane!$E$3=1,AO728,IF(Dane!$E$3=2,AU728,AW728))</f>
        <v>0</v>
      </c>
      <c r="AG728" s="77">
        <f>IF(Dane!$E$3=1,AP728,IF(Dane!$E$3=2,AV728,AX728))</f>
        <v>0</v>
      </c>
      <c r="AH728" s="77">
        <f>IF(Dane!$E$3=1,BA728,IF(Dane!$E$3=2,BG728,BI728))</f>
        <v>0</v>
      </c>
      <c r="AI728" s="77">
        <f>IF(Dane!$E$3=1,BB728,IF(Dane!$E$3=2,BH728,BJ728))</f>
        <v>0</v>
      </c>
      <c r="AJ728" s="77">
        <f>IF(Dane!$E$3=1,BM728,IF(Dane!$E$3=2,BS728,BU728))</f>
        <v>0</v>
      </c>
      <c r="AK728" s="77">
        <f>IF(Dane!$E$3=1,BN728,IF(Dane!$E$3=2,BT728,BV728))</f>
        <v>0</v>
      </c>
      <c r="AL728" s="24">
        <f t="shared" si="355"/>
        <v>0</v>
      </c>
      <c r="AM728" s="24">
        <f t="shared" si="356"/>
        <v>0</v>
      </c>
      <c r="AN728" s="24"/>
      <c r="AO728" s="24">
        <f t="shared" si="341"/>
        <v>0</v>
      </c>
      <c r="AP728" s="24">
        <f t="shared" si="357"/>
        <v>0</v>
      </c>
      <c r="AQ728" s="24">
        <f t="shared" si="342"/>
        <v>0</v>
      </c>
      <c r="AR728" s="24">
        <f t="shared" si="343"/>
        <v>0</v>
      </c>
      <c r="AS728" s="24">
        <f t="shared" si="344"/>
        <v>0</v>
      </c>
      <c r="AT728" s="24">
        <f t="shared" si="358"/>
        <v>0</v>
      </c>
      <c r="AU728" s="24">
        <f t="shared" si="367"/>
        <v>0</v>
      </c>
      <c r="AV728" s="24">
        <v>0</v>
      </c>
      <c r="AW728" s="24">
        <f t="shared" si="370"/>
        <v>0</v>
      </c>
      <c r="AX728" s="24">
        <v>0</v>
      </c>
      <c r="AY728" s="24">
        <f t="shared" si="359"/>
        <v>0</v>
      </c>
      <c r="AZ728" s="24">
        <f t="shared" si="360"/>
        <v>0</v>
      </c>
      <c r="BA728" s="24">
        <f t="shared" si="345"/>
        <v>0</v>
      </c>
      <c r="BB728" s="24">
        <f t="shared" si="346"/>
        <v>0</v>
      </c>
      <c r="BC728" s="24">
        <f t="shared" si="347"/>
        <v>0</v>
      </c>
      <c r="BD728" s="24">
        <f t="shared" si="348"/>
        <v>0</v>
      </c>
      <c r="BE728" s="24">
        <f t="shared" si="349"/>
        <v>0</v>
      </c>
      <c r="BF728" s="24">
        <f t="shared" si="361"/>
        <v>0</v>
      </c>
      <c r="BG728" s="24">
        <f t="shared" si="368"/>
        <v>0</v>
      </c>
      <c r="BH728" s="24">
        <v>0</v>
      </c>
      <c r="BI728" s="24">
        <f t="shared" si="362"/>
        <v>0</v>
      </c>
      <c r="BJ728" s="24">
        <v>0</v>
      </c>
      <c r="BK728" s="24">
        <f t="shared" si="363"/>
        <v>0</v>
      </c>
      <c r="BL728" s="24">
        <f t="shared" si="364"/>
        <v>0</v>
      </c>
      <c r="BM728" s="24">
        <f t="shared" si="350"/>
        <v>0</v>
      </c>
      <c r="BN728" s="24">
        <f t="shared" si="351"/>
        <v>0</v>
      </c>
      <c r="BO728" s="24">
        <f t="shared" si="352"/>
        <v>0</v>
      </c>
      <c r="BP728" s="24">
        <f t="shared" si="353"/>
        <v>0</v>
      </c>
      <c r="BQ728" s="24">
        <f t="shared" si="354"/>
        <v>0</v>
      </c>
      <c r="BR728" s="24">
        <f t="shared" si="365"/>
        <v>0</v>
      </c>
      <c r="BS728" s="24">
        <f t="shared" si="369"/>
        <v>0</v>
      </c>
      <c r="BT728" s="24">
        <v>0</v>
      </c>
      <c r="BU728" s="24">
        <f t="shared" si="366"/>
        <v>0</v>
      </c>
      <c r="BV728" s="24">
        <v>0</v>
      </c>
    </row>
    <row r="729" spans="1:74">
      <c r="A729" s="87">
        <v>720</v>
      </c>
      <c r="B729" s="1"/>
      <c r="C729" s="1"/>
      <c r="D729" s="2"/>
      <c r="E729" s="3"/>
      <c r="F729" s="4"/>
      <c r="G729" s="5"/>
      <c r="H729" s="4"/>
      <c r="I729" s="5"/>
      <c r="J729" s="6"/>
      <c r="K729" s="5"/>
      <c r="L729" s="5"/>
      <c r="M729" s="5"/>
      <c r="N729" s="7"/>
      <c r="O729" s="38"/>
      <c r="P729" s="5"/>
      <c r="Q729" s="5"/>
      <c r="R729" s="7"/>
      <c r="S729" s="38"/>
      <c r="T729" s="5"/>
      <c r="U729" s="5"/>
      <c r="V729" s="55"/>
      <c r="W729" s="38"/>
      <c r="X729" s="5"/>
      <c r="Y729" s="5"/>
      <c r="Z729" s="55"/>
      <c r="AA729" s="36">
        <f>IF(Dane!$E$3=1,AO729+BA729+BM729,IF(Dane!$E$3=2,AU729+BG729+BS729,AW729+BI729+BU729))</f>
        <v>0</v>
      </c>
      <c r="AB729" s="16">
        <f>IF(Dane!$E$3=1,AP729+BB729+BN729,IF(Dane!$E$3=2,AV729+BH729+BT729,AX729+BJ729+BV729))</f>
        <v>0</v>
      </c>
      <c r="AC729" s="16">
        <f>IF(((K729*Dane!$C$9)-AA729)&lt;0,0,(K729*Dane!$C$9)-AA729)</f>
        <v>0</v>
      </c>
      <c r="AD729" s="37">
        <f>IFERROR(IF(((L729*Dane!$C$9)-AB729)&lt;0,0,(L729*Dane!$C$9)-AB729),0)</f>
        <v>0</v>
      </c>
      <c r="AE729" s="97"/>
      <c r="AF729" s="77">
        <f>IF(Dane!$E$3=1,AO729,IF(Dane!$E$3=2,AU729,AW729))</f>
        <v>0</v>
      </c>
      <c r="AG729" s="77">
        <f>IF(Dane!$E$3=1,AP729,IF(Dane!$E$3=2,AV729,AX729))</f>
        <v>0</v>
      </c>
      <c r="AH729" s="77">
        <f>IF(Dane!$E$3=1,BA729,IF(Dane!$E$3=2,BG729,BI729))</f>
        <v>0</v>
      </c>
      <c r="AI729" s="77">
        <f>IF(Dane!$E$3=1,BB729,IF(Dane!$E$3=2,BH729,BJ729))</f>
        <v>0</v>
      </c>
      <c r="AJ729" s="77">
        <f>IF(Dane!$E$3=1,BM729,IF(Dane!$E$3=2,BS729,BU729))</f>
        <v>0</v>
      </c>
      <c r="AK729" s="77">
        <f>IF(Dane!$E$3=1,BN729,IF(Dane!$E$3=2,BT729,BV729))</f>
        <v>0</v>
      </c>
      <c r="AL729" s="24">
        <f t="shared" si="355"/>
        <v>0</v>
      </c>
      <c r="AM729" s="24">
        <f t="shared" si="356"/>
        <v>0</v>
      </c>
      <c r="AN729" s="24"/>
      <c r="AO729" s="24">
        <f t="shared" si="341"/>
        <v>0</v>
      </c>
      <c r="AP729" s="24">
        <f t="shared" si="357"/>
        <v>0</v>
      </c>
      <c r="AQ729" s="24">
        <f t="shared" si="342"/>
        <v>0</v>
      </c>
      <c r="AR729" s="24">
        <f t="shared" si="343"/>
        <v>0</v>
      </c>
      <c r="AS729" s="24">
        <f t="shared" si="344"/>
        <v>0</v>
      </c>
      <c r="AT729" s="24">
        <f t="shared" si="358"/>
        <v>0</v>
      </c>
      <c r="AU729" s="24">
        <f t="shared" si="367"/>
        <v>0</v>
      </c>
      <c r="AV729" s="24">
        <v>0</v>
      </c>
      <c r="AW729" s="24">
        <f t="shared" si="370"/>
        <v>0</v>
      </c>
      <c r="AX729" s="24">
        <v>0</v>
      </c>
      <c r="AY729" s="24">
        <f t="shared" si="359"/>
        <v>0</v>
      </c>
      <c r="AZ729" s="24">
        <f t="shared" si="360"/>
        <v>0</v>
      </c>
      <c r="BA729" s="24">
        <f t="shared" si="345"/>
        <v>0</v>
      </c>
      <c r="BB729" s="24">
        <f t="shared" si="346"/>
        <v>0</v>
      </c>
      <c r="BC729" s="24">
        <f t="shared" si="347"/>
        <v>0</v>
      </c>
      <c r="BD729" s="24">
        <f t="shared" si="348"/>
        <v>0</v>
      </c>
      <c r="BE729" s="24">
        <f t="shared" si="349"/>
        <v>0</v>
      </c>
      <c r="BF729" s="24">
        <f t="shared" si="361"/>
        <v>0</v>
      </c>
      <c r="BG729" s="24">
        <f t="shared" si="368"/>
        <v>0</v>
      </c>
      <c r="BH729" s="24">
        <v>0</v>
      </c>
      <c r="BI729" s="24">
        <f t="shared" si="362"/>
        <v>0</v>
      </c>
      <c r="BJ729" s="24">
        <v>0</v>
      </c>
      <c r="BK729" s="24">
        <f t="shared" si="363"/>
        <v>0</v>
      </c>
      <c r="BL729" s="24">
        <f t="shared" si="364"/>
        <v>0</v>
      </c>
      <c r="BM729" s="24">
        <f t="shared" si="350"/>
        <v>0</v>
      </c>
      <c r="BN729" s="24">
        <f t="shared" si="351"/>
        <v>0</v>
      </c>
      <c r="BO729" s="24">
        <f t="shared" si="352"/>
        <v>0</v>
      </c>
      <c r="BP729" s="24">
        <f t="shared" si="353"/>
        <v>0</v>
      </c>
      <c r="BQ729" s="24">
        <f t="shared" si="354"/>
        <v>0</v>
      </c>
      <c r="BR729" s="24">
        <f t="shared" si="365"/>
        <v>0</v>
      </c>
      <c r="BS729" s="24">
        <f t="shared" si="369"/>
        <v>0</v>
      </c>
      <c r="BT729" s="24">
        <v>0</v>
      </c>
      <c r="BU729" s="24">
        <f t="shared" si="366"/>
        <v>0</v>
      </c>
      <c r="BV729" s="24">
        <v>0</v>
      </c>
    </row>
    <row r="730" spans="1:74">
      <c r="A730" s="87">
        <v>721</v>
      </c>
      <c r="B730" s="1"/>
      <c r="C730" s="1"/>
      <c r="D730" s="2"/>
      <c r="E730" s="3"/>
      <c r="F730" s="4"/>
      <c r="G730" s="5"/>
      <c r="H730" s="4"/>
      <c r="I730" s="5"/>
      <c r="J730" s="6"/>
      <c r="K730" s="5"/>
      <c r="L730" s="5"/>
      <c r="M730" s="5"/>
      <c r="N730" s="7"/>
      <c r="O730" s="38"/>
      <c r="P730" s="5"/>
      <c r="Q730" s="5"/>
      <c r="R730" s="7"/>
      <c r="S730" s="38"/>
      <c r="T730" s="5"/>
      <c r="U730" s="5"/>
      <c r="V730" s="55"/>
      <c r="W730" s="38"/>
      <c r="X730" s="5"/>
      <c r="Y730" s="5"/>
      <c r="Z730" s="55"/>
      <c r="AA730" s="36">
        <f>IF(Dane!$E$3=1,AO730+BA730+BM730,IF(Dane!$E$3=2,AU730+BG730+BS730,AW730+BI730+BU730))</f>
        <v>0</v>
      </c>
      <c r="AB730" s="16">
        <f>IF(Dane!$E$3=1,AP730+BB730+BN730,IF(Dane!$E$3=2,AV730+BH730+BT730,AX730+BJ730+BV730))</f>
        <v>0</v>
      </c>
      <c r="AC730" s="16">
        <f>IF(((K730*Dane!$C$9)-AA730)&lt;0,0,(K730*Dane!$C$9)-AA730)</f>
        <v>0</v>
      </c>
      <c r="AD730" s="37">
        <f>IFERROR(IF(((L730*Dane!$C$9)-AB730)&lt;0,0,(L730*Dane!$C$9)-AB730),0)</f>
        <v>0</v>
      </c>
      <c r="AE730" s="97"/>
      <c r="AF730" s="77">
        <f>IF(Dane!$E$3=1,AO730,IF(Dane!$E$3=2,AU730,AW730))</f>
        <v>0</v>
      </c>
      <c r="AG730" s="77">
        <f>IF(Dane!$E$3=1,AP730,IF(Dane!$E$3=2,AV730,AX730))</f>
        <v>0</v>
      </c>
      <c r="AH730" s="77">
        <f>IF(Dane!$E$3=1,BA730,IF(Dane!$E$3=2,BG730,BI730))</f>
        <v>0</v>
      </c>
      <c r="AI730" s="77">
        <f>IF(Dane!$E$3=1,BB730,IF(Dane!$E$3=2,BH730,BJ730))</f>
        <v>0</v>
      </c>
      <c r="AJ730" s="77">
        <f>IF(Dane!$E$3=1,BM730,IF(Dane!$E$3=2,BS730,BU730))</f>
        <v>0</v>
      </c>
      <c r="AK730" s="77">
        <f>IF(Dane!$E$3=1,BN730,IF(Dane!$E$3=2,BT730,BV730))</f>
        <v>0</v>
      </c>
      <c r="AL730" s="24">
        <f t="shared" si="355"/>
        <v>0</v>
      </c>
      <c r="AM730" s="24">
        <f t="shared" si="356"/>
        <v>0</v>
      </c>
      <c r="AN730" s="24"/>
      <c r="AO730" s="24">
        <f t="shared" si="341"/>
        <v>0</v>
      </c>
      <c r="AP730" s="24">
        <f t="shared" si="357"/>
        <v>0</v>
      </c>
      <c r="AQ730" s="24">
        <f t="shared" si="342"/>
        <v>0</v>
      </c>
      <c r="AR730" s="24">
        <f t="shared" si="343"/>
        <v>0</v>
      </c>
      <c r="AS730" s="24">
        <f t="shared" si="344"/>
        <v>0</v>
      </c>
      <c r="AT730" s="24">
        <f t="shared" si="358"/>
        <v>0</v>
      </c>
      <c r="AU730" s="24">
        <f t="shared" si="367"/>
        <v>0</v>
      </c>
      <c r="AV730" s="24">
        <v>0</v>
      </c>
      <c r="AW730" s="24">
        <f t="shared" si="370"/>
        <v>0</v>
      </c>
      <c r="AX730" s="24">
        <v>0</v>
      </c>
      <c r="AY730" s="24">
        <f t="shared" si="359"/>
        <v>0</v>
      </c>
      <c r="AZ730" s="24">
        <f t="shared" si="360"/>
        <v>0</v>
      </c>
      <c r="BA730" s="24">
        <f t="shared" si="345"/>
        <v>0</v>
      </c>
      <c r="BB730" s="24">
        <f t="shared" si="346"/>
        <v>0</v>
      </c>
      <c r="BC730" s="24">
        <f t="shared" si="347"/>
        <v>0</v>
      </c>
      <c r="BD730" s="24">
        <f t="shared" si="348"/>
        <v>0</v>
      </c>
      <c r="BE730" s="24">
        <f t="shared" si="349"/>
        <v>0</v>
      </c>
      <c r="BF730" s="24">
        <f t="shared" si="361"/>
        <v>0</v>
      </c>
      <c r="BG730" s="24">
        <f t="shared" si="368"/>
        <v>0</v>
      </c>
      <c r="BH730" s="24">
        <v>0</v>
      </c>
      <c r="BI730" s="24">
        <f t="shared" si="362"/>
        <v>0</v>
      </c>
      <c r="BJ730" s="24">
        <v>0</v>
      </c>
      <c r="BK730" s="24">
        <f t="shared" si="363"/>
        <v>0</v>
      </c>
      <c r="BL730" s="24">
        <f t="shared" si="364"/>
        <v>0</v>
      </c>
      <c r="BM730" s="24">
        <f t="shared" si="350"/>
        <v>0</v>
      </c>
      <c r="BN730" s="24">
        <f t="shared" si="351"/>
        <v>0</v>
      </c>
      <c r="BO730" s="24">
        <f t="shared" si="352"/>
        <v>0</v>
      </c>
      <c r="BP730" s="24">
        <f t="shared" si="353"/>
        <v>0</v>
      </c>
      <c r="BQ730" s="24">
        <f t="shared" si="354"/>
        <v>0</v>
      </c>
      <c r="BR730" s="24">
        <f t="shared" si="365"/>
        <v>0</v>
      </c>
      <c r="BS730" s="24">
        <f t="shared" si="369"/>
        <v>0</v>
      </c>
      <c r="BT730" s="24">
        <v>0</v>
      </c>
      <c r="BU730" s="24">
        <f t="shared" si="366"/>
        <v>0</v>
      </c>
      <c r="BV730" s="24">
        <v>0</v>
      </c>
    </row>
    <row r="731" spans="1:74">
      <c r="A731" s="87">
        <v>722</v>
      </c>
      <c r="B731" s="1"/>
      <c r="C731" s="1"/>
      <c r="D731" s="2"/>
      <c r="E731" s="3"/>
      <c r="F731" s="4"/>
      <c r="G731" s="5"/>
      <c r="H731" s="4"/>
      <c r="I731" s="5"/>
      <c r="J731" s="6"/>
      <c r="K731" s="5"/>
      <c r="L731" s="5"/>
      <c r="M731" s="5"/>
      <c r="N731" s="7"/>
      <c r="O731" s="38"/>
      <c r="P731" s="5"/>
      <c r="Q731" s="5"/>
      <c r="R731" s="7"/>
      <c r="S731" s="38"/>
      <c r="T731" s="5"/>
      <c r="U731" s="5"/>
      <c r="V731" s="55"/>
      <c r="W731" s="38"/>
      <c r="X731" s="5"/>
      <c r="Y731" s="5"/>
      <c r="Z731" s="55"/>
      <c r="AA731" s="36">
        <f>IF(Dane!$E$3=1,AO731+BA731+BM731,IF(Dane!$E$3=2,AU731+BG731+BS731,AW731+BI731+BU731))</f>
        <v>0</v>
      </c>
      <c r="AB731" s="16">
        <f>IF(Dane!$E$3=1,AP731+BB731+BN731,IF(Dane!$E$3=2,AV731+BH731+BT731,AX731+BJ731+BV731))</f>
        <v>0</v>
      </c>
      <c r="AC731" s="16">
        <f>IF(((K731*Dane!$C$9)-AA731)&lt;0,0,(K731*Dane!$C$9)-AA731)</f>
        <v>0</v>
      </c>
      <c r="AD731" s="37">
        <f>IFERROR(IF(((L731*Dane!$C$9)-AB731)&lt;0,0,(L731*Dane!$C$9)-AB731),0)</f>
        <v>0</v>
      </c>
      <c r="AE731" s="97"/>
      <c r="AF731" s="77">
        <f>IF(Dane!$E$3=1,AO731,IF(Dane!$E$3=2,AU731,AW731))</f>
        <v>0</v>
      </c>
      <c r="AG731" s="77">
        <f>IF(Dane!$E$3=1,AP731,IF(Dane!$E$3=2,AV731,AX731))</f>
        <v>0</v>
      </c>
      <c r="AH731" s="77">
        <f>IF(Dane!$E$3=1,BA731,IF(Dane!$E$3=2,BG731,BI731))</f>
        <v>0</v>
      </c>
      <c r="AI731" s="77">
        <f>IF(Dane!$E$3=1,BB731,IF(Dane!$E$3=2,BH731,BJ731))</f>
        <v>0</v>
      </c>
      <c r="AJ731" s="77">
        <f>IF(Dane!$E$3=1,BM731,IF(Dane!$E$3=2,BS731,BU731))</f>
        <v>0</v>
      </c>
      <c r="AK731" s="77">
        <f>IF(Dane!$E$3=1,BN731,IF(Dane!$E$3=2,BT731,BV731))</f>
        <v>0</v>
      </c>
      <c r="AL731" s="24">
        <f t="shared" si="355"/>
        <v>0</v>
      </c>
      <c r="AM731" s="24">
        <f t="shared" si="356"/>
        <v>0</v>
      </c>
      <c r="AN731" s="24"/>
      <c r="AO731" s="24">
        <f t="shared" si="341"/>
        <v>0</v>
      </c>
      <c r="AP731" s="24">
        <f t="shared" si="357"/>
        <v>0</v>
      </c>
      <c r="AQ731" s="24">
        <f t="shared" si="342"/>
        <v>0</v>
      </c>
      <c r="AR731" s="24">
        <f t="shared" si="343"/>
        <v>0</v>
      </c>
      <c r="AS731" s="24">
        <f t="shared" si="344"/>
        <v>0</v>
      </c>
      <c r="AT731" s="24">
        <f t="shared" si="358"/>
        <v>0</v>
      </c>
      <c r="AU731" s="24">
        <f t="shared" si="367"/>
        <v>0</v>
      </c>
      <c r="AV731" s="24">
        <v>0</v>
      </c>
      <c r="AW731" s="24">
        <f t="shared" si="370"/>
        <v>0</v>
      </c>
      <c r="AX731" s="24">
        <v>0</v>
      </c>
      <c r="AY731" s="24">
        <f t="shared" si="359"/>
        <v>0</v>
      </c>
      <c r="AZ731" s="24">
        <f t="shared" si="360"/>
        <v>0</v>
      </c>
      <c r="BA731" s="24">
        <f t="shared" si="345"/>
        <v>0</v>
      </c>
      <c r="BB731" s="24">
        <f t="shared" si="346"/>
        <v>0</v>
      </c>
      <c r="BC731" s="24">
        <f t="shared" si="347"/>
        <v>0</v>
      </c>
      <c r="BD731" s="24">
        <f t="shared" si="348"/>
        <v>0</v>
      </c>
      <c r="BE731" s="24">
        <f t="shared" si="349"/>
        <v>0</v>
      </c>
      <c r="BF731" s="24">
        <f t="shared" si="361"/>
        <v>0</v>
      </c>
      <c r="BG731" s="24">
        <f t="shared" si="368"/>
        <v>0</v>
      </c>
      <c r="BH731" s="24">
        <v>0</v>
      </c>
      <c r="BI731" s="24">
        <f t="shared" si="362"/>
        <v>0</v>
      </c>
      <c r="BJ731" s="24">
        <v>0</v>
      </c>
      <c r="BK731" s="24">
        <f t="shared" si="363"/>
        <v>0</v>
      </c>
      <c r="BL731" s="24">
        <f t="shared" si="364"/>
        <v>0</v>
      </c>
      <c r="BM731" s="24">
        <f t="shared" si="350"/>
        <v>0</v>
      </c>
      <c r="BN731" s="24">
        <f t="shared" si="351"/>
        <v>0</v>
      </c>
      <c r="BO731" s="24">
        <f t="shared" si="352"/>
        <v>0</v>
      </c>
      <c r="BP731" s="24">
        <f t="shared" si="353"/>
        <v>0</v>
      </c>
      <c r="BQ731" s="24">
        <f t="shared" si="354"/>
        <v>0</v>
      </c>
      <c r="BR731" s="24">
        <f t="shared" si="365"/>
        <v>0</v>
      </c>
      <c r="BS731" s="24">
        <f t="shared" si="369"/>
        <v>0</v>
      </c>
      <c r="BT731" s="24">
        <v>0</v>
      </c>
      <c r="BU731" s="24">
        <f t="shared" si="366"/>
        <v>0</v>
      </c>
      <c r="BV731" s="24">
        <v>0</v>
      </c>
    </row>
    <row r="732" spans="1:74">
      <c r="A732" s="87">
        <v>723</v>
      </c>
      <c r="B732" s="1"/>
      <c r="C732" s="1"/>
      <c r="D732" s="2"/>
      <c r="E732" s="3"/>
      <c r="F732" s="4"/>
      <c r="G732" s="5"/>
      <c r="H732" s="4"/>
      <c r="I732" s="5"/>
      <c r="J732" s="6"/>
      <c r="K732" s="5"/>
      <c r="L732" s="5"/>
      <c r="M732" s="5"/>
      <c r="N732" s="7"/>
      <c r="O732" s="38"/>
      <c r="P732" s="5"/>
      <c r="Q732" s="5"/>
      <c r="R732" s="7"/>
      <c r="S732" s="38"/>
      <c r="T732" s="5"/>
      <c r="U732" s="5"/>
      <c r="V732" s="55"/>
      <c r="W732" s="38"/>
      <c r="X732" s="5"/>
      <c r="Y732" s="5"/>
      <c r="Z732" s="55"/>
      <c r="AA732" s="36">
        <f>IF(Dane!$E$3=1,AO732+BA732+BM732,IF(Dane!$E$3=2,AU732+BG732+BS732,AW732+BI732+BU732))</f>
        <v>0</v>
      </c>
      <c r="AB732" s="16">
        <f>IF(Dane!$E$3=1,AP732+BB732+BN732,IF(Dane!$E$3=2,AV732+BH732+BT732,AX732+BJ732+BV732))</f>
        <v>0</v>
      </c>
      <c r="AC732" s="16">
        <f>IF(((K732*Dane!$C$9)-AA732)&lt;0,0,(K732*Dane!$C$9)-AA732)</f>
        <v>0</v>
      </c>
      <c r="AD732" s="37">
        <f>IFERROR(IF(((L732*Dane!$C$9)-AB732)&lt;0,0,(L732*Dane!$C$9)-AB732),0)</f>
        <v>0</v>
      </c>
      <c r="AE732" s="97"/>
      <c r="AF732" s="77">
        <f>IF(Dane!$E$3=1,AO732,IF(Dane!$E$3=2,AU732,AW732))</f>
        <v>0</v>
      </c>
      <c r="AG732" s="77">
        <f>IF(Dane!$E$3=1,AP732,IF(Dane!$E$3=2,AV732,AX732))</f>
        <v>0</v>
      </c>
      <c r="AH732" s="77">
        <f>IF(Dane!$E$3=1,BA732,IF(Dane!$E$3=2,BG732,BI732))</f>
        <v>0</v>
      </c>
      <c r="AI732" s="77">
        <f>IF(Dane!$E$3=1,BB732,IF(Dane!$E$3=2,BH732,BJ732))</f>
        <v>0</v>
      </c>
      <c r="AJ732" s="77">
        <f>IF(Dane!$E$3=1,BM732,IF(Dane!$E$3=2,BS732,BU732))</f>
        <v>0</v>
      </c>
      <c r="AK732" s="77">
        <f>IF(Dane!$E$3=1,BN732,IF(Dane!$E$3=2,BT732,BV732))</f>
        <v>0</v>
      </c>
      <c r="AL732" s="24">
        <f t="shared" si="355"/>
        <v>0</v>
      </c>
      <c r="AM732" s="24">
        <f t="shared" si="356"/>
        <v>0</v>
      </c>
      <c r="AN732" s="24"/>
      <c r="AO732" s="24">
        <f t="shared" si="341"/>
        <v>0</v>
      </c>
      <c r="AP732" s="24">
        <f t="shared" si="357"/>
        <v>0</v>
      </c>
      <c r="AQ732" s="24">
        <f t="shared" si="342"/>
        <v>0</v>
      </c>
      <c r="AR732" s="24">
        <f t="shared" si="343"/>
        <v>0</v>
      </c>
      <c r="AS732" s="24">
        <f t="shared" si="344"/>
        <v>0</v>
      </c>
      <c r="AT732" s="24">
        <f t="shared" si="358"/>
        <v>0</v>
      </c>
      <c r="AU732" s="24">
        <f t="shared" si="367"/>
        <v>0</v>
      </c>
      <c r="AV732" s="24">
        <v>0</v>
      </c>
      <c r="AW732" s="24">
        <f t="shared" si="370"/>
        <v>0</v>
      </c>
      <c r="AX732" s="24">
        <v>0</v>
      </c>
      <c r="AY732" s="24">
        <f t="shared" si="359"/>
        <v>0</v>
      </c>
      <c r="AZ732" s="24">
        <f t="shared" si="360"/>
        <v>0</v>
      </c>
      <c r="BA732" s="24">
        <f t="shared" si="345"/>
        <v>0</v>
      </c>
      <c r="BB732" s="24">
        <f t="shared" si="346"/>
        <v>0</v>
      </c>
      <c r="BC732" s="24">
        <f t="shared" si="347"/>
        <v>0</v>
      </c>
      <c r="BD732" s="24">
        <f t="shared" si="348"/>
        <v>0</v>
      </c>
      <c r="BE732" s="24">
        <f t="shared" si="349"/>
        <v>0</v>
      </c>
      <c r="BF732" s="24">
        <f t="shared" si="361"/>
        <v>0</v>
      </c>
      <c r="BG732" s="24">
        <f t="shared" si="368"/>
        <v>0</v>
      </c>
      <c r="BH732" s="24">
        <v>0</v>
      </c>
      <c r="BI732" s="24">
        <f t="shared" si="362"/>
        <v>0</v>
      </c>
      <c r="BJ732" s="24">
        <v>0</v>
      </c>
      <c r="BK732" s="24">
        <f t="shared" si="363"/>
        <v>0</v>
      </c>
      <c r="BL732" s="24">
        <f t="shared" si="364"/>
        <v>0</v>
      </c>
      <c r="BM732" s="24">
        <f t="shared" si="350"/>
        <v>0</v>
      </c>
      <c r="BN732" s="24">
        <f t="shared" si="351"/>
        <v>0</v>
      </c>
      <c r="BO732" s="24">
        <f t="shared" si="352"/>
        <v>0</v>
      </c>
      <c r="BP732" s="24">
        <f t="shared" si="353"/>
        <v>0</v>
      </c>
      <c r="BQ732" s="24">
        <f t="shared" si="354"/>
        <v>0</v>
      </c>
      <c r="BR732" s="24">
        <f t="shared" si="365"/>
        <v>0</v>
      </c>
      <c r="BS732" s="24">
        <f t="shared" si="369"/>
        <v>0</v>
      </c>
      <c r="BT732" s="24">
        <v>0</v>
      </c>
      <c r="BU732" s="24">
        <f t="shared" si="366"/>
        <v>0</v>
      </c>
      <c r="BV732" s="24">
        <v>0</v>
      </c>
    </row>
    <row r="733" spans="1:74">
      <c r="A733" s="87">
        <v>724</v>
      </c>
      <c r="B733" s="1"/>
      <c r="C733" s="1"/>
      <c r="D733" s="2"/>
      <c r="E733" s="3"/>
      <c r="F733" s="4"/>
      <c r="G733" s="5"/>
      <c r="H733" s="4"/>
      <c r="I733" s="5"/>
      <c r="J733" s="6"/>
      <c r="K733" s="5"/>
      <c r="L733" s="5"/>
      <c r="M733" s="5"/>
      <c r="N733" s="7"/>
      <c r="O733" s="38"/>
      <c r="P733" s="5"/>
      <c r="Q733" s="5"/>
      <c r="R733" s="7"/>
      <c r="S733" s="38"/>
      <c r="T733" s="5"/>
      <c r="U733" s="5"/>
      <c r="V733" s="55"/>
      <c r="W733" s="38"/>
      <c r="X733" s="5"/>
      <c r="Y733" s="5"/>
      <c r="Z733" s="55"/>
      <c r="AA733" s="36">
        <f>IF(Dane!$E$3=1,AO733+BA733+BM733,IF(Dane!$E$3=2,AU733+BG733+BS733,AW733+BI733+BU733))</f>
        <v>0</v>
      </c>
      <c r="AB733" s="16">
        <f>IF(Dane!$E$3=1,AP733+BB733+BN733,IF(Dane!$E$3=2,AV733+BH733+BT733,AX733+BJ733+BV733))</f>
        <v>0</v>
      </c>
      <c r="AC733" s="16">
        <f>IF(((K733*Dane!$C$9)-AA733)&lt;0,0,(K733*Dane!$C$9)-AA733)</f>
        <v>0</v>
      </c>
      <c r="AD733" s="37">
        <f>IFERROR(IF(((L733*Dane!$C$9)-AB733)&lt;0,0,(L733*Dane!$C$9)-AB733),0)</f>
        <v>0</v>
      </c>
      <c r="AE733" s="97"/>
      <c r="AF733" s="77">
        <f>IF(Dane!$E$3=1,AO733,IF(Dane!$E$3=2,AU733,AW733))</f>
        <v>0</v>
      </c>
      <c r="AG733" s="77">
        <f>IF(Dane!$E$3=1,AP733,IF(Dane!$E$3=2,AV733,AX733))</f>
        <v>0</v>
      </c>
      <c r="AH733" s="77">
        <f>IF(Dane!$E$3=1,BA733,IF(Dane!$E$3=2,BG733,BI733))</f>
        <v>0</v>
      </c>
      <c r="AI733" s="77">
        <f>IF(Dane!$E$3=1,BB733,IF(Dane!$E$3=2,BH733,BJ733))</f>
        <v>0</v>
      </c>
      <c r="AJ733" s="77">
        <f>IF(Dane!$E$3=1,BM733,IF(Dane!$E$3=2,BS733,BU733))</f>
        <v>0</v>
      </c>
      <c r="AK733" s="77">
        <f>IF(Dane!$E$3=1,BN733,IF(Dane!$E$3=2,BT733,BV733))</f>
        <v>0</v>
      </c>
      <c r="AL733" s="24">
        <f t="shared" si="355"/>
        <v>0</v>
      </c>
      <c r="AM733" s="24">
        <f t="shared" si="356"/>
        <v>0</v>
      </c>
      <c r="AN733" s="24"/>
      <c r="AO733" s="24">
        <f t="shared" si="341"/>
        <v>0</v>
      </c>
      <c r="AP733" s="24">
        <f t="shared" si="357"/>
        <v>0</v>
      </c>
      <c r="AQ733" s="24">
        <f t="shared" si="342"/>
        <v>0</v>
      </c>
      <c r="AR733" s="24">
        <f t="shared" si="343"/>
        <v>0</v>
      </c>
      <c r="AS733" s="24">
        <f t="shared" si="344"/>
        <v>0</v>
      </c>
      <c r="AT733" s="24">
        <f t="shared" si="358"/>
        <v>0</v>
      </c>
      <c r="AU733" s="24">
        <f t="shared" si="367"/>
        <v>0</v>
      </c>
      <c r="AV733" s="24">
        <v>0</v>
      </c>
      <c r="AW733" s="24">
        <f t="shared" si="370"/>
        <v>0</v>
      </c>
      <c r="AX733" s="24">
        <v>0</v>
      </c>
      <c r="AY733" s="24">
        <f t="shared" si="359"/>
        <v>0</v>
      </c>
      <c r="AZ733" s="24">
        <f t="shared" si="360"/>
        <v>0</v>
      </c>
      <c r="BA733" s="24">
        <f t="shared" si="345"/>
        <v>0</v>
      </c>
      <c r="BB733" s="24">
        <f t="shared" si="346"/>
        <v>0</v>
      </c>
      <c r="BC733" s="24">
        <f t="shared" si="347"/>
        <v>0</v>
      </c>
      <c r="BD733" s="24">
        <f t="shared" si="348"/>
        <v>0</v>
      </c>
      <c r="BE733" s="24">
        <f t="shared" si="349"/>
        <v>0</v>
      </c>
      <c r="BF733" s="24">
        <f t="shared" si="361"/>
        <v>0</v>
      </c>
      <c r="BG733" s="24">
        <f t="shared" si="368"/>
        <v>0</v>
      </c>
      <c r="BH733" s="24">
        <v>0</v>
      </c>
      <c r="BI733" s="24">
        <f t="shared" si="362"/>
        <v>0</v>
      </c>
      <c r="BJ733" s="24">
        <v>0</v>
      </c>
      <c r="BK733" s="24">
        <f t="shared" si="363"/>
        <v>0</v>
      </c>
      <c r="BL733" s="24">
        <f t="shared" si="364"/>
        <v>0</v>
      </c>
      <c r="BM733" s="24">
        <f t="shared" si="350"/>
        <v>0</v>
      </c>
      <c r="BN733" s="24">
        <f t="shared" si="351"/>
        <v>0</v>
      </c>
      <c r="BO733" s="24">
        <f t="shared" si="352"/>
        <v>0</v>
      </c>
      <c r="BP733" s="24">
        <f t="shared" si="353"/>
        <v>0</v>
      </c>
      <c r="BQ733" s="24">
        <f t="shared" si="354"/>
        <v>0</v>
      </c>
      <c r="BR733" s="24">
        <f t="shared" si="365"/>
        <v>0</v>
      </c>
      <c r="BS733" s="24">
        <f t="shared" si="369"/>
        <v>0</v>
      </c>
      <c r="BT733" s="24">
        <v>0</v>
      </c>
      <c r="BU733" s="24">
        <f t="shared" si="366"/>
        <v>0</v>
      </c>
      <c r="BV733" s="24">
        <v>0</v>
      </c>
    </row>
    <row r="734" spans="1:74">
      <c r="A734" s="87">
        <v>725</v>
      </c>
      <c r="B734" s="1"/>
      <c r="C734" s="1"/>
      <c r="D734" s="2"/>
      <c r="E734" s="3"/>
      <c r="F734" s="4"/>
      <c r="G734" s="5"/>
      <c r="H734" s="4"/>
      <c r="I734" s="5"/>
      <c r="J734" s="6"/>
      <c r="K734" s="5"/>
      <c r="L734" s="5"/>
      <c r="M734" s="5"/>
      <c r="N734" s="7"/>
      <c r="O734" s="38"/>
      <c r="P734" s="5"/>
      <c r="Q734" s="5"/>
      <c r="R734" s="7"/>
      <c r="S734" s="38"/>
      <c r="T734" s="5"/>
      <c r="U734" s="5"/>
      <c r="V734" s="55"/>
      <c r="W734" s="38"/>
      <c r="X734" s="5"/>
      <c r="Y734" s="5"/>
      <c r="Z734" s="55"/>
      <c r="AA734" s="36">
        <f>IF(Dane!$E$3=1,AO734+BA734+BM734,IF(Dane!$E$3=2,AU734+BG734+BS734,AW734+BI734+BU734))</f>
        <v>0</v>
      </c>
      <c r="AB734" s="16">
        <f>IF(Dane!$E$3=1,AP734+BB734+BN734,IF(Dane!$E$3=2,AV734+BH734+BT734,AX734+BJ734+BV734))</f>
        <v>0</v>
      </c>
      <c r="AC734" s="16">
        <f>IF(((K734*Dane!$C$9)-AA734)&lt;0,0,(K734*Dane!$C$9)-AA734)</f>
        <v>0</v>
      </c>
      <c r="AD734" s="37">
        <f>IFERROR(IF(((L734*Dane!$C$9)-AB734)&lt;0,0,(L734*Dane!$C$9)-AB734),0)</f>
        <v>0</v>
      </c>
      <c r="AE734" s="97"/>
      <c r="AF734" s="77">
        <f>IF(Dane!$E$3=1,AO734,IF(Dane!$E$3=2,AU734,AW734))</f>
        <v>0</v>
      </c>
      <c r="AG734" s="77">
        <f>IF(Dane!$E$3=1,AP734,IF(Dane!$E$3=2,AV734,AX734))</f>
        <v>0</v>
      </c>
      <c r="AH734" s="77">
        <f>IF(Dane!$E$3=1,BA734,IF(Dane!$E$3=2,BG734,BI734))</f>
        <v>0</v>
      </c>
      <c r="AI734" s="77">
        <f>IF(Dane!$E$3=1,BB734,IF(Dane!$E$3=2,BH734,BJ734))</f>
        <v>0</v>
      </c>
      <c r="AJ734" s="77">
        <f>IF(Dane!$E$3=1,BM734,IF(Dane!$E$3=2,BS734,BU734))</f>
        <v>0</v>
      </c>
      <c r="AK734" s="77">
        <f>IF(Dane!$E$3=1,BN734,IF(Dane!$E$3=2,BT734,BV734))</f>
        <v>0</v>
      </c>
      <c r="AL734" s="24">
        <f t="shared" si="355"/>
        <v>0</v>
      </c>
      <c r="AM734" s="24">
        <f t="shared" si="356"/>
        <v>0</v>
      </c>
      <c r="AN734" s="24"/>
      <c r="AO734" s="24">
        <f t="shared" si="341"/>
        <v>0</v>
      </c>
      <c r="AP734" s="24">
        <f t="shared" si="357"/>
        <v>0</v>
      </c>
      <c r="AQ734" s="24">
        <f t="shared" si="342"/>
        <v>0</v>
      </c>
      <c r="AR734" s="24">
        <f t="shared" si="343"/>
        <v>0</v>
      </c>
      <c r="AS734" s="24">
        <f t="shared" si="344"/>
        <v>0</v>
      </c>
      <c r="AT734" s="24">
        <f t="shared" si="358"/>
        <v>0</v>
      </c>
      <c r="AU734" s="24">
        <f t="shared" si="367"/>
        <v>0</v>
      </c>
      <c r="AV734" s="24">
        <v>0</v>
      </c>
      <c r="AW734" s="24">
        <f t="shared" si="370"/>
        <v>0</v>
      </c>
      <c r="AX734" s="24">
        <v>0</v>
      </c>
      <c r="AY734" s="24">
        <f t="shared" si="359"/>
        <v>0</v>
      </c>
      <c r="AZ734" s="24">
        <f t="shared" si="360"/>
        <v>0</v>
      </c>
      <c r="BA734" s="24">
        <f t="shared" si="345"/>
        <v>0</v>
      </c>
      <c r="BB734" s="24">
        <f t="shared" si="346"/>
        <v>0</v>
      </c>
      <c r="BC734" s="24">
        <f t="shared" si="347"/>
        <v>0</v>
      </c>
      <c r="BD734" s="24">
        <f t="shared" si="348"/>
        <v>0</v>
      </c>
      <c r="BE734" s="24">
        <f t="shared" si="349"/>
        <v>0</v>
      </c>
      <c r="BF734" s="24">
        <f t="shared" si="361"/>
        <v>0</v>
      </c>
      <c r="BG734" s="24">
        <f t="shared" si="368"/>
        <v>0</v>
      </c>
      <c r="BH734" s="24">
        <v>0</v>
      </c>
      <c r="BI734" s="24">
        <f t="shared" si="362"/>
        <v>0</v>
      </c>
      <c r="BJ734" s="24">
        <v>0</v>
      </c>
      <c r="BK734" s="24">
        <f t="shared" si="363"/>
        <v>0</v>
      </c>
      <c r="BL734" s="24">
        <f t="shared" si="364"/>
        <v>0</v>
      </c>
      <c r="BM734" s="24">
        <f t="shared" si="350"/>
        <v>0</v>
      </c>
      <c r="BN734" s="24">
        <f t="shared" si="351"/>
        <v>0</v>
      </c>
      <c r="BO734" s="24">
        <f t="shared" si="352"/>
        <v>0</v>
      </c>
      <c r="BP734" s="24">
        <f t="shared" si="353"/>
        <v>0</v>
      </c>
      <c r="BQ734" s="24">
        <f t="shared" si="354"/>
        <v>0</v>
      </c>
      <c r="BR734" s="24">
        <f t="shared" si="365"/>
        <v>0</v>
      </c>
      <c r="BS734" s="24">
        <f t="shared" si="369"/>
        <v>0</v>
      </c>
      <c r="BT734" s="24">
        <v>0</v>
      </c>
      <c r="BU734" s="24">
        <f t="shared" si="366"/>
        <v>0</v>
      </c>
      <c r="BV734" s="24">
        <v>0</v>
      </c>
    </row>
    <row r="735" spans="1:74">
      <c r="A735" s="87">
        <v>726</v>
      </c>
      <c r="B735" s="1"/>
      <c r="C735" s="1"/>
      <c r="D735" s="2"/>
      <c r="E735" s="3"/>
      <c r="F735" s="4"/>
      <c r="G735" s="5"/>
      <c r="H735" s="4"/>
      <c r="I735" s="5"/>
      <c r="J735" s="6"/>
      <c r="K735" s="5"/>
      <c r="L735" s="5"/>
      <c r="M735" s="5"/>
      <c r="N735" s="7"/>
      <c r="O735" s="38"/>
      <c r="P735" s="5"/>
      <c r="Q735" s="5"/>
      <c r="R735" s="7"/>
      <c r="S735" s="38"/>
      <c r="T735" s="5"/>
      <c r="U735" s="5"/>
      <c r="V735" s="55"/>
      <c r="W735" s="38"/>
      <c r="X735" s="5"/>
      <c r="Y735" s="5"/>
      <c r="Z735" s="55"/>
      <c r="AA735" s="36">
        <f>IF(Dane!$E$3=1,AO735+BA735+BM735,IF(Dane!$E$3=2,AU735+BG735+BS735,AW735+BI735+BU735))</f>
        <v>0</v>
      </c>
      <c r="AB735" s="16">
        <f>IF(Dane!$E$3=1,AP735+BB735+BN735,IF(Dane!$E$3=2,AV735+BH735+BT735,AX735+BJ735+BV735))</f>
        <v>0</v>
      </c>
      <c r="AC735" s="16">
        <f>IF(((K735*Dane!$C$9)-AA735)&lt;0,0,(K735*Dane!$C$9)-AA735)</f>
        <v>0</v>
      </c>
      <c r="AD735" s="37">
        <f>IFERROR(IF(((L735*Dane!$C$9)-AB735)&lt;0,0,(L735*Dane!$C$9)-AB735),0)</f>
        <v>0</v>
      </c>
      <c r="AE735" s="97"/>
      <c r="AF735" s="77">
        <f>IF(Dane!$E$3=1,AO735,IF(Dane!$E$3=2,AU735,AW735))</f>
        <v>0</v>
      </c>
      <c r="AG735" s="77">
        <f>IF(Dane!$E$3=1,AP735,IF(Dane!$E$3=2,AV735,AX735))</f>
        <v>0</v>
      </c>
      <c r="AH735" s="77">
        <f>IF(Dane!$E$3=1,BA735,IF(Dane!$E$3=2,BG735,BI735))</f>
        <v>0</v>
      </c>
      <c r="AI735" s="77">
        <f>IF(Dane!$E$3=1,BB735,IF(Dane!$E$3=2,BH735,BJ735))</f>
        <v>0</v>
      </c>
      <c r="AJ735" s="77">
        <f>IF(Dane!$E$3=1,BM735,IF(Dane!$E$3=2,BS735,BU735))</f>
        <v>0</v>
      </c>
      <c r="AK735" s="77">
        <f>IF(Dane!$E$3=1,BN735,IF(Dane!$E$3=2,BT735,BV735))</f>
        <v>0</v>
      </c>
      <c r="AL735" s="24">
        <f t="shared" si="355"/>
        <v>0</v>
      </c>
      <c r="AM735" s="24">
        <f t="shared" si="356"/>
        <v>0</v>
      </c>
      <c r="AN735" s="24"/>
      <c r="AO735" s="24">
        <f t="shared" si="341"/>
        <v>0</v>
      </c>
      <c r="AP735" s="24">
        <f t="shared" si="357"/>
        <v>0</v>
      </c>
      <c r="AQ735" s="24">
        <f t="shared" si="342"/>
        <v>0</v>
      </c>
      <c r="AR735" s="24">
        <f t="shared" si="343"/>
        <v>0</v>
      </c>
      <c r="AS735" s="24">
        <f t="shared" si="344"/>
        <v>0</v>
      </c>
      <c r="AT735" s="24">
        <f t="shared" si="358"/>
        <v>0</v>
      </c>
      <c r="AU735" s="24">
        <f t="shared" si="367"/>
        <v>0</v>
      </c>
      <c r="AV735" s="24">
        <v>0</v>
      </c>
      <c r="AW735" s="24">
        <f t="shared" si="370"/>
        <v>0</v>
      </c>
      <c r="AX735" s="24">
        <v>0</v>
      </c>
      <c r="AY735" s="24">
        <f t="shared" si="359"/>
        <v>0</v>
      </c>
      <c r="AZ735" s="24">
        <f t="shared" si="360"/>
        <v>0</v>
      </c>
      <c r="BA735" s="24">
        <f t="shared" si="345"/>
        <v>0</v>
      </c>
      <c r="BB735" s="24">
        <f t="shared" si="346"/>
        <v>0</v>
      </c>
      <c r="BC735" s="24">
        <f t="shared" si="347"/>
        <v>0</v>
      </c>
      <c r="BD735" s="24">
        <f t="shared" si="348"/>
        <v>0</v>
      </c>
      <c r="BE735" s="24">
        <f t="shared" si="349"/>
        <v>0</v>
      </c>
      <c r="BF735" s="24">
        <f t="shared" si="361"/>
        <v>0</v>
      </c>
      <c r="BG735" s="24">
        <f t="shared" si="368"/>
        <v>0</v>
      </c>
      <c r="BH735" s="24">
        <v>0</v>
      </c>
      <c r="BI735" s="24">
        <f t="shared" si="362"/>
        <v>0</v>
      </c>
      <c r="BJ735" s="24">
        <v>0</v>
      </c>
      <c r="BK735" s="24">
        <f t="shared" si="363"/>
        <v>0</v>
      </c>
      <c r="BL735" s="24">
        <f t="shared" si="364"/>
        <v>0</v>
      </c>
      <c r="BM735" s="24">
        <f t="shared" si="350"/>
        <v>0</v>
      </c>
      <c r="BN735" s="24">
        <f t="shared" si="351"/>
        <v>0</v>
      </c>
      <c r="BO735" s="24">
        <f t="shared" si="352"/>
        <v>0</v>
      </c>
      <c r="BP735" s="24">
        <f t="shared" si="353"/>
        <v>0</v>
      </c>
      <c r="BQ735" s="24">
        <f t="shared" si="354"/>
        <v>0</v>
      </c>
      <c r="BR735" s="24">
        <f t="shared" si="365"/>
        <v>0</v>
      </c>
      <c r="BS735" s="24">
        <f t="shared" si="369"/>
        <v>0</v>
      </c>
      <c r="BT735" s="24">
        <v>0</v>
      </c>
      <c r="BU735" s="24">
        <f t="shared" si="366"/>
        <v>0</v>
      </c>
      <c r="BV735" s="24">
        <v>0</v>
      </c>
    </row>
    <row r="736" spans="1:74">
      <c r="A736" s="87">
        <v>727</v>
      </c>
      <c r="B736" s="1"/>
      <c r="C736" s="1"/>
      <c r="D736" s="2"/>
      <c r="E736" s="3"/>
      <c r="F736" s="4"/>
      <c r="G736" s="5"/>
      <c r="H736" s="4"/>
      <c r="I736" s="5"/>
      <c r="J736" s="6"/>
      <c r="K736" s="5"/>
      <c r="L736" s="5"/>
      <c r="M736" s="5"/>
      <c r="N736" s="7"/>
      <c r="O736" s="38"/>
      <c r="P736" s="5"/>
      <c r="Q736" s="5"/>
      <c r="R736" s="7"/>
      <c r="S736" s="38"/>
      <c r="T736" s="5"/>
      <c r="U736" s="5"/>
      <c r="V736" s="55"/>
      <c r="W736" s="38"/>
      <c r="X736" s="5"/>
      <c r="Y736" s="5"/>
      <c r="Z736" s="55"/>
      <c r="AA736" s="36">
        <f>IF(Dane!$E$3=1,AO736+BA736+BM736,IF(Dane!$E$3=2,AU736+BG736+BS736,AW736+BI736+BU736))</f>
        <v>0</v>
      </c>
      <c r="AB736" s="16">
        <f>IF(Dane!$E$3=1,AP736+BB736+BN736,IF(Dane!$E$3=2,AV736+BH736+BT736,AX736+BJ736+BV736))</f>
        <v>0</v>
      </c>
      <c r="AC736" s="16">
        <f>IF(((K736*Dane!$C$9)-AA736)&lt;0,0,(K736*Dane!$C$9)-AA736)</f>
        <v>0</v>
      </c>
      <c r="AD736" s="37">
        <f>IFERROR(IF(((L736*Dane!$C$9)-AB736)&lt;0,0,(L736*Dane!$C$9)-AB736),0)</f>
        <v>0</v>
      </c>
      <c r="AE736" s="97"/>
      <c r="AF736" s="77">
        <f>IF(Dane!$E$3=1,AO736,IF(Dane!$E$3=2,AU736,AW736))</f>
        <v>0</v>
      </c>
      <c r="AG736" s="77">
        <f>IF(Dane!$E$3=1,AP736,IF(Dane!$E$3=2,AV736,AX736))</f>
        <v>0</v>
      </c>
      <c r="AH736" s="77">
        <f>IF(Dane!$E$3=1,BA736,IF(Dane!$E$3=2,BG736,BI736))</f>
        <v>0</v>
      </c>
      <c r="AI736" s="77">
        <f>IF(Dane!$E$3=1,BB736,IF(Dane!$E$3=2,BH736,BJ736))</f>
        <v>0</v>
      </c>
      <c r="AJ736" s="77">
        <f>IF(Dane!$E$3=1,BM736,IF(Dane!$E$3=2,BS736,BU736))</f>
        <v>0</v>
      </c>
      <c r="AK736" s="77">
        <f>IF(Dane!$E$3=1,BN736,IF(Dane!$E$3=2,BT736,BV736))</f>
        <v>0</v>
      </c>
      <c r="AL736" s="24">
        <f t="shared" si="355"/>
        <v>0</v>
      </c>
      <c r="AM736" s="24">
        <f t="shared" si="356"/>
        <v>0</v>
      </c>
      <c r="AN736" s="24"/>
      <c r="AO736" s="24">
        <f t="shared" si="341"/>
        <v>0</v>
      </c>
      <c r="AP736" s="24">
        <f t="shared" si="357"/>
        <v>0</v>
      </c>
      <c r="AQ736" s="24">
        <f t="shared" si="342"/>
        <v>0</v>
      </c>
      <c r="AR736" s="24">
        <f t="shared" si="343"/>
        <v>0</v>
      </c>
      <c r="AS736" s="24">
        <f t="shared" si="344"/>
        <v>0</v>
      </c>
      <c r="AT736" s="24">
        <f t="shared" si="358"/>
        <v>0</v>
      </c>
      <c r="AU736" s="24">
        <f t="shared" si="367"/>
        <v>0</v>
      </c>
      <c r="AV736" s="24">
        <v>0</v>
      </c>
      <c r="AW736" s="24">
        <f t="shared" si="370"/>
        <v>0</v>
      </c>
      <c r="AX736" s="24">
        <v>0</v>
      </c>
      <c r="AY736" s="24">
        <f t="shared" si="359"/>
        <v>0</v>
      </c>
      <c r="AZ736" s="24">
        <f t="shared" si="360"/>
        <v>0</v>
      </c>
      <c r="BA736" s="24">
        <f t="shared" si="345"/>
        <v>0</v>
      </c>
      <c r="BB736" s="24">
        <f t="shared" si="346"/>
        <v>0</v>
      </c>
      <c r="BC736" s="24">
        <f t="shared" si="347"/>
        <v>0</v>
      </c>
      <c r="BD736" s="24">
        <f t="shared" si="348"/>
        <v>0</v>
      </c>
      <c r="BE736" s="24">
        <f t="shared" si="349"/>
        <v>0</v>
      </c>
      <c r="BF736" s="24">
        <f t="shared" si="361"/>
        <v>0</v>
      </c>
      <c r="BG736" s="24">
        <f t="shared" si="368"/>
        <v>0</v>
      </c>
      <c r="BH736" s="24">
        <v>0</v>
      </c>
      <c r="BI736" s="24">
        <f t="shared" si="362"/>
        <v>0</v>
      </c>
      <c r="BJ736" s="24">
        <v>0</v>
      </c>
      <c r="BK736" s="24">
        <f t="shared" si="363"/>
        <v>0</v>
      </c>
      <c r="BL736" s="24">
        <f t="shared" si="364"/>
        <v>0</v>
      </c>
      <c r="BM736" s="24">
        <f t="shared" si="350"/>
        <v>0</v>
      </c>
      <c r="BN736" s="24">
        <f t="shared" si="351"/>
        <v>0</v>
      </c>
      <c r="BO736" s="24">
        <f t="shared" si="352"/>
        <v>0</v>
      </c>
      <c r="BP736" s="24">
        <f t="shared" si="353"/>
        <v>0</v>
      </c>
      <c r="BQ736" s="24">
        <f t="shared" si="354"/>
        <v>0</v>
      </c>
      <c r="BR736" s="24">
        <f t="shared" si="365"/>
        <v>0</v>
      </c>
      <c r="BS736" s="24">
        <f t="shared" si="369"/>
        <v>0</v>
      </c>
      <c r="BT736" s="24">
        <v>0</v>
      </c>
      <c r="BU736" s="24">
        <f t="shared" si="366"/>
        <v>0</v>
      </c>
      <c r="BV736" s="24">
        <v>0</v>
      </c>
    </row>
    <row r="737" spans="1:74">
      <c r="A737" s="87">
        <v>728</v>
      </c>
      <c r="B737" s="1"/>
      <c r="C737" s="1"/>
      <c r="D737" s="2"/>
      <c r="E737" s="3"/>
      <c r="F737" s="4"/>
      <c r="G737" s="5"/>
      <c r="H737" s="4"/>
      <c r="I737" s="5"/>
      <c r="J737" s="6"/>
      <c r="K737" s="5"/>
      <c r="L737" s="5"/>
      <c r="M737" s="5"/>
      <c r="N737" s="7"/>
      <c r="O737" s="38"/>
      <c r="P737" s="5"/>
      <c r="Q737" s="5"/>
      <c r="R737" s="7"/>
      <c r="S737" s="38"/>
      <c r="T737" s="5"/>
      <c r="U737" s="5"/>
      <c r="V737" s="55"/>
      <c r="W737" s="38"/>
      <c r="X737" s="5"/>
      <c r="Y737" s="5"/>
      <c r="Z737" s="55"/>
      <c r="AA737" s="36">
        <f>IF(Dane!$E$3=1,AO737+BA737+BM737,IF(Dane!$E$3=2,AU737+BG737+BS737,AW737+BI737+BU737))</f>
        <v>0</v>
      </c>
      <c r="AB737" s="16">
        <f>IF(Dane!$E$3=1,AP737+BB737+BN737,IF(Dane!$E$3=2,AV737+BH737+BT737,AX737+BJ737+BV737))</f>
        <v>0</v>
      </c>
      <c r="AC737" s="16">
        <f>IF(((K737*Dane!$C$9)-AA737)&lt;0,0,(K737*Dane!$C$9)-AA737)</f>
        <v>0</v>
      </c>
      <c r="AD737" s="37">
        <f>IFERROR(IF(((L737*Dane!$C$9)-AB737)&lt;0,0,(L737*Dane!$C$9)-AB737),0)</f>
        <v>0</v>
      </c>
      <c r="AE737" s="97"/>
      <c r="AF737" s="77">
        <f>IF(Dane!$E$3=1,AO737,IF(Dane!$E$3=2,AU737,AW737))</f>
        <v>0</v>
      </c>
      <c r="AG737" s="77">
        <f>IF(Dane!$E$3=1,AP737,IF(Dane!$E$3=2,AV737,AX737))</f>
        <v>0</v>
      </c>
      <c r="AH737" s="77">
        <f>IF(Dane!$E$3=1,BA737,IF(Dane!$E$3=2,BG737,BI737))</f>
        <v>0</v>
      </c>
      <c r="AI737" s="77">
        <f>IF(Dane!$E$3=1,BB737,IF(Dane!$E$3=2,BH737,BJ737))</f>
        <v>0</v>
      </c>
      <c r="AJ737" s="77">
        <f>IF(Dane!$E$3=1,BM737,IF(Dane!$E$3=2,BS737,BU737))</f>
        <v>0</v>
      </c>
      <c r="AK737" s="77">
        <f>IF(Dane!$E$3=1,BN737,IF(Dane!$E$3=2,BT737,BV737))</f>
        <v>0</v>
      </c>
      <c r="AL737" s="24">
        <f t="shared" si="355"/>
        <v>0</v>
      </c>
      <c r="AM737" s="24">
        <f t="shared" si="356"/>
        <v>0</v>
      </c>
      <c r="AN737" s="24"/>
      <c r="AO737" s="24">
        <f t="shared" si="341"/>
        <v>0</v>
      </c>
      <c r="AP737" s="24">
        <f t="shared" si="357"/>
        <v>0</v>
      </c>
      <c r="AQ737" s="24">
        <f t="shared" si="342"/>
        <v>0</v>
      </c>
      <c r="AR737" s="24">
        <f t="shared" si="343"/>
        <v>0</v>
      </c>
      <c r="AS737" s="24">
        <f t="shared" si="344"/>
        <v>0</v>
      </c>
      <c r="AT737" s="24">
        <f t="shared" si="358"/>
        <v>0</v>
      </c>
      <c r="AU737" s="24">
        <f t="shared" si="367"/>
        <v>0</v>
      </c>
      <c r="AV737" s="24">
        <v>0</v>
      </c>
      <c r="AW737" s="24">
        <f t="shared" si="370"/>
        <v>0</v>
      </c>
      <c r="AX737" s="24">
        <v>0</v>
      </c>
      <c r="AY737" s="24">
        <f t="shared" si="359"/>
        <v>0</v>
      </c>
      <c r="AZ737" s="24">
        <f t="shared" si="360"/>
        <v>0</v>
      </c>
      <c r="BA737" s="24">
        <f t="shared" si="345"/>
        <v>0</v>
      </c>
      <c r="BB737" s="24">
        <f t="shared" si="346"/>
        <v>0</v>
      </c>
      <c r="BC737" s="24">
        <f t="shared" si="347"/>
        <v>0</v>
      </c>
      <c r="BD737" s="24">
        <f t="shared" si="348"/>
        <v>0</v>
      </c>
      <c r="BE737" s="24">
        <f t="shared" si="349"/>
        <v>0</v>
      </c>
      <c r="BF737" s="24">
        <f t="shared" si="361"/>
        <v>0</v>
      </c>
      <c r="BG737" s="24">
        <f t="shared" si="368"/>
        <v>0</v>
      </c>
      <c r="BH737" s="24">
        <v>0</v>
      </c>
      <c r="BI737" s="24">
        <f t="shared" si="362"/>
        <v>0</v>
      </c>
      <c r="BJ737" s="24">
        <v>0</v>
      </c>
      <c r="BK737" s="24">
        <f t="shared" si="363"/>
        <v>0</v>
      </c>
      <c r="BL737" s="24">
        <f t="shared" si="364"/>
        <v>0</v>
      </c>
      <c r="BM737" s="24">
        <f t="shared" si="350"/>
        <v>0</v>
      </c>
      <c r="BN737" s="24">
        <f t="shared" si="351"/>
        <v>0</v>
      </c>
      <c r="BO737" s="24">
        <f t="shared" si="352"/>
        <v>0</v>
      </c>
      <c r="BP737" s="24">
        <f t="shared" si="353"/>
        <v>0</v>
      </c>
      <c r="BQ737" s="24">
        <f t="shared" si="354"/>
        <v>0</v>
      </c>
      <c r="BR737" s="24">
        <f t="shared" si="365"/>
        <v>0</v>
      </c>
      <c r="BS737" s="24">
        <f t="shared" si="369"/>
        <v>0</v>
      </c>
      <c r="BT737" s="24">
        <v>0</v>
      </c>
      <c r="BU737" s="24">
        <f t="shared" si="366"/>
        <v>0</v>
      </c>
      <c r="BV737" s="24">
        <v>0</v>
      </c>
    </row>
    <row r="738" spans="1:74">
      <c r="A738" s="87">
        <v>729</v>
      </c>
      <c r="B738" s="1"/>
      <c r="C738" s="1"/>
      <c r="D738" s="2"/>
      <c r="E738" s="3"/>
      <c r="F738" s="4"/>
      <c r="G738" s="5"/>
      <c r="H738" s="4"/>
      <c r="I738" s="5"/>
      <c r="J738" s="6"/>
      <c r="K738" s="5"/>
      <c r="L738" s="5"/>
      <c r="M738" s="5"/>
      <c r="N738" s="7"/>
      <c r="O738" s="38"/>
      <c r="P738" s="5"/>
      <c r="Q738" s="5"/>
      <c r="R738" s="7"/>
      <c r="S738" s="38"/>
      <c r="T738" s="5"/>
      <c r="U738" s="5"/>
      <c r="V738" s="55"/>
      <c r="W738" s="38"/>
      <c r="X738" s="5"/>
      <c r="Y738" s="5"/>
      <c r="Z738" s="55"/>
      <c r="AA738" s="36">
        <f>IF(Dane!$E$3=1,AO738+BA738+BM738,IF(Dane!$E$3=2,AU738+BG738+BS738,AW738+BI738+BU738))</f>
        <v>0</v>
      </c>
      <c r="AB738" s="16">
        <f>IF(Dane!$E$3=1,AP738+BB738+BN738,IF(Dane!$E$3=2,AV738+BH738+BT738,AX738+BJ738+BV738))</f>
        <v>0</v>
      </c>
      <c r="AC738" s="16">
        <f>IF(((K738*Dane!$C$9)-AA738)&lt;0,0,(K738*Dane!$C$9)-AA738)</f>
        <v>0</v>
      </c>
      <c r="AD738" s="37">
        <f>IFERROR(IF(((L738*Dane!$C$9)-AB738)&lt;0,0,(L738*Dane!$C$9)-AB738),0)</f>
        <v>0</v>
      </c>
      <c r="AE738" s="97"/>
      <c r="AF738" s="77">
        <f>IF(Dane!$E$3=1,AO738,IF(Dane!$E$3=2,AU738,AW738))</f>
        <v>0</v>
      </c>
      <c r="AG738" s="77">
        <f>IF(Dane!$E$3=1,AP738,IF(Dane!$E$3=2,AV738,AX738))</f>
        <v>0</v>
      </c>
      <c r="AH738" s="77">
        <f>IF(Dane!$E$3=1,BA738,IF(Dane!$E$3=2,BG738,BI738))</f>
        <v>0</v>
      </c>
      <c r="AI738" s="77">
        <f>IF(Dane!$E$3=1,BB738,IF(Dane!$E$3=2,BH738,BJ738))</f>
        <v>0</v>
      </c>
      <c r="AJ738" s="77">
        <f>IF(Dane!$E$3=1,BM738,IF(Dane!$E$3=2,BS738,BU738))</f>
        <v>0</v>
      </c>
      <c r="AK738" s="77">
        <f>IF(Dane!$E$3=1,BN738,IF(Dane!$E$3=2,BT738,BV738))</f>
        <v>0</v>
      </c>
      <c r="AL738" s="24">
        <f t="shared" si="355"/>
        <v>0</v>
      </c>
      <c r="AM738" s="24">
        <f t="shared" si="356"/>
        <v>0</v>
      </c>
      <c r="AN738" s="24"/>
      <c r="AO738" s="24">
        <f t="shared" si="341"/>
        <v>0</v>
      </c>
      <c r="AP738" s="24">
        <f t="shared" si="357"/>
        <v>0</v>
      </c>
      <c r="AQ738" s="24">
        <f t="shared" si="342"/>
        <v>0</v>
      </c>
      <c r="AR738" s="24">
        <f t="shared" si="343"/>
        <v>0</v>
      </c>
      <c r="AS738" s="24">
        <f t="shared" si="344"/>
        <v>0</v>
      </c>
      <c r="AT738" s="24">
        <f t="shared" si="358"/>
        <v>0</v>
      </c>
      <c r="AU738" s="24">
        <f t="shared" si="367"/>
        <v>0</v>
      </c>
      <c r="AV738" s="24">
        <v>0</v>
      </c>
      <c r="AW738" s="24">
        <f t="shared" si="370"/>
        <v>0</v>
      </c>
      <c r="AX738" s="24">
        <v>0</v>
      </c>
      <c r="AY738" s="24">
        <f t="shared" si="359"/>
        <v>0</v>
      </c>
      <c r="AZ738" s="24">
        <f t="shared" si="360"/>
        <v>0</v>
      </c>
      <c r="BA738" s="24">
        <f t="shared" si="345"/>
        <v>0</v>
      </c>
      <c r="BB738" s="24">
        <f t="shared" si="346"/>
        <v>0</v>
      </c>
      <c r="BC738" s="24">
        <f t="shared" si="347"/>
        <v>0</v>
      </c>
      <c r="BD738" s="24">
        <f t="shared" si="348"/>
        <v>0</v>
      </c>
      <c r="BE738" s="24">
        <f t="shared" si="349"/>
        <v>0</v>
      </c>
      <c r="BF738" s="24">
        <f t="shared" si="361"/>
        <v>0</v>
      </c>
      <c r="BG738" s="24">
        <f t="shared" si="368"/>
        <v>0</v>
      </c>
      <c r="BH738" s="24">
        <v>0</v>
      </c>
      <c r="BI738" s="24">
        <f t="shared" si="362"/>
        <v>0</v>
      </c>
      <c r="BJ738" s="24">
        <v>0</v>
      </c>
      <c r="BK738" s="24">
        <f t="shared" si="363"/>
        <v>0</v>
      </c>
      <c r="BL738" s="24">
        <f t="shared" si="364"/>
        <v>0</v>
      </c>
      <c r="BM738" s="24">
        <f t="shared" si="350"/>
        <v>0</v>
      </c>
      <c r="BN738" s="24">
        <f t="shared" si="351"/>
        <v>0</v>
      </c>
      <c r="BO738" s="24">
        <f t="shared" si="352"/>
        <v>0</v>
      </c>
      <c r="BP738" s="24">
        <f t="shared" si="353"/>
        <v>0</v>
      </c>
      <c r="BQ738" s="24">
        <f t="shared" si="354"/>
        <v>0</v>
      </c>
      <c r="BR738" s="24">
        <f t="shared" si="365"/>
        <v>0</v>
      </c>
      <c r="BS738" s="24">
        <f t="shared" si="369"/>
        <v>0</v>
      </c>
      <c r="BT738" s="24">
        <v>0</v>
      </c>
      <c r="BU738" s="24">
        <f t="shared" si="366"/>
        <v>0</v>
      </c>
      <c r="BV738" s="24">
        <v>0</v>
      </c>
    </row>
    <row r="739" spans="1:74">
      <c r="A739" s="87">
        <v>730</v>
      </c>
      <c r="B739" s="1"/>
      <c r="C739" s="1"/>
      <c r="D739" s="2"/>
      <c r="E739" s="3"/>
      <c r="F739" s="4"/>
      <c r="G739" s="5"/>
      <c r="H739" s="4"/>
      <c r="I739" s="5"/>
      <c r="J739" s="6"/>
      <c r="K739" s="5"/>
      <c r="L739" s="5"/>
      <c r="M739" s="5"/>
      <c r="N739" s="7"/>
      <c r="O739" s="38"/>
      <c r="P739" s="5"/>
      <c r="Q739" s="5"/>
      <c r="R739" s="7"/>
      <c r="S739" s="38"/>
      <c r="T739" s="5"/>
      <c r="U739" s="5"/>
      <c r="V739" s="55"/>
      <c r="W739" s="38"/>
      <c r="X739" s="5"/>
      <c r="Y739" s="5"/>
      <c r="Z739" s="55"/>
      <c r="AA739" s="36">
        <f>IF(Dane!$E$3=1,AO739+BA739+BM739,IF(Dane!$E$3=2,AU739+BG739+BS739,AW739+BI739+BU739))</f>
        <v>0</v>
      </c>
      <c r="AB739" s="16">
        <f>IF(Dane!$E$3=1,AP739+BB739+BN739,IF(Dane!$E$3=2,AV739+BH739+BT739,AX739+BJ739+BV739))</f>
        <v>0</v>
      </c>
      <c r="AC739" s="16">
        <f>IF(((K739*Dane!$C$9)-AA739)&lt;0,0,(K739*Dane!$C$9)-AA739)</f>
        <v>0</v>
      </c>
      <c r="AD739" s="37">
        <f>IFERROR(IF(((L739*Dane!$C$9)-AB739)&lt;0,0,(L739*Dane!$C$9)-AB739),0)</f>
        <v>0</v>
      </c>
      <c r="AE739" s="97"/>
      <c r="AF739" s="77">
        <f>IF(Dane!$E$3=1,AO739,IF(Dane!$E$3=2,AU739,AW739))</f>
        <v>0</v>
      </c>
      <c r="AG739" s="77">
        <f>IF(Dane!$E$3=1,AP739,IF(Dane!$E$3=2,AV739,AX739))</f>
        <v>0</v>
      </c>
      <c r="AH739" s="77">
        <f>IF(Dane!$E$3=1,BA739,IF(Dane!$E$3=2,BG739,BI739))</f>
        <v>0</v>
      </c>
      <c r="AI739" s="77">
        <f>IF(Dane!$E$3=1,BB739,IF(Dane!$E$3=2,BH739,BJ739))</f>
        <v>0</v>
      </c>
      <c r="AJ739" s="77">
        <f>IF(Dane!$E$3=1,BM739,IF(Dane!$E$3=2,BS739,BU739))</f>
        <v>0</v>
      </c>
      <c r="AK739" s="77">
        <f>IF(Dane!$E$3=1,BN739,IF(Dane!$E$3=2,BT739,BV739))</f>
        <v>0</v>
      </c>
      <c r="AL739" s="24">
        <f t="shared" si="355"/>
        <v>0</v>
      </c>
      <c r="AM739" s="24">
        <f t="shared" si="356"/>
        <v>0</v>
      </c>
      <c r="AN739" s="24"/>
      <c r="AO739" s="24">
        <f t="shared" si="341"/>
        <v>0</v>
      </c>
      <c r="AP739" s="24">
        <f t="shared" si="357"/>
        <v>0</v>
      </c>
      <c r="AQ739" s="24">
        <f t="shared" si="342"/>
        <v>0</v>
      </c>
      <c r="AR739" s="24">
        <f t="shared" si="343"/>
        <v>0</v>
      </c>
      <c r="AS739" s="24">
        <f t="shared" si="344"/>
        <v>0</v>
      </c>
      <c r="AT739" s="24">
        <f t="shared" si="358"/>
        <v>0</v>
      </c>
      <c r="AU739" s="24">
        <f t="shared" si="367"/>
        <v>0</v>
      </c>
      <c r="AV739" s="24">
        <v>0</v>
      </c>
      <c r="AW739" s="24">
        <f t="shared" si="370"/>
        <v>0</v>
      </c>
      <c r="AX739" s="24">
        <v>0</v>
      </c>
      <c r="AY739" s="24">
        <f t="shared" si="359"/>
        <v>0</v>
      </c>
      <c r="AZ739" s="24">
        <f t="shared" si="360"/>
        <v>0</v>
      </c>
      <c r="BA739" s="24">
        <f t="shared" si="345"/>
        <v>0</v>
      </c>
      <c r="BB739" s="24">
        <f t="shared" si="346"/>
        <v>0</v>
      </c>
      <c r="BC739" s="24">
        <f t="shared" si="347"/>
        <v>0</v>
      </c>
      <c r="BD739" s="24">
        <f t="shared" si="348"/>
        <v>0</v>
      </c>
      <c r="BE739" s="24">
        <f t="shared" si="349"/>
        <v>0</v>
      </c>
      <c r="BF739" s="24">
        <f t="shared" si="361"/>
        <v>0</v>
      </c>
      <c r="BG739" s="24">
        <f t="shared" si="368"/>
        <v>0</v>
      </c>
      <c r="BH739" s="24">
        <v>0</v>
      </c>
      <c r="BI739" s="24">
        <f t="shared" si="362"/>
        <v>0</v>
      </c>
      <c r="BJ739" s="24">
        <v>0</v>
      </c>
      <c r="BK739" s="24">
        <f t="shared" si="363"/>
        <v>0</v>
      </c>
      <c r="BL739" s="24">
        <f t="shared" si="364"/>
        <v>0</v>
      </c>
      <c r="BM739" s="24">
        <f t="shared" si="350"/>
        <v>0</v>
      </c>
      <c r="BN739" s="24">
        <f t="shared" si="351"/>
        <v>0</v>
      </c>
      <c r="BO739" s="24">
        <f t="shared" si="352"/>
        <v>0</v>
      </c>
      <c r="BP739" s="24">
        <f t="shared" si="353"/>
        <v>0</v>
      </c>
      <c r="BQ739" s="24">
        <f t="shared" si="354"/>
        <v>0</v>
      </c>
      <c r="BR739" s="24">
        <f t="shared" si="365"/>
        <v>0</v>
      </c>
      <c r="BS739" s="24">
        <f t="shared" si="369"/>
        <v>0</v>
      </c>
      <c r="BT739" s="24">
        <v>0</v>
      </c>
      <c r="BU739" s="24">
        <f t="shared" si="366"/>
        <v>0</v>
      </c>
      <c r="BV739" s="24">
        <v>0</v>
      </c>
    </row>
    <row r="740" spans="1:74">
      <c r="A740" s="87">
        <v>731</v>
      </c>
      <c r="B740" s="1"/>
      <c r="C740" s="1"/>
      <c r="D740" s="2"/>
      <c r="E740" s="3"/>
      <c r="F740" s="4"/>
      <c r="G740" s="5"/>
      <c r="H740" s="4"/>
      <c r="I740" s="5"/>
      <c r="J740" s="6"/>
      <c r="K740" s="5"/>
      <c r="L740" s="5"/>
      <c r="M740" s="5"/>
      <c r="N740" s="7"/>
      <c r="O740" s="38"/>
      <c r="P740" s="5"/>
      <c r="Q740" s="5"/>
      <c r="R740" s="7"/>
      <c r="S740" s="38"/>
      <c r="T740" s="5"/>
      <c r="U740" s="5"/>
      <c r="V740" s="55"/>
      <c r="W740" s="38"/>
      <c r="X740" s="5"/>
      <c r="Y740" s="5"/>
      <c r="Z740" s="55"/>
      <c r="AA740" s="36">
        <f>IF(Dane!$E$3=1,AO740+BA740+BM740,IF(Dane!$E$3=2,AU740+BG740+BS740,AW740+BI740+BU740))</f>
        <v>0</v>
      </c>
      <c r="AB740" s="16">
        <f>IF(Dane!$E$3=1,AP740+BB740+BN740,IF(Dane!$E$3=2,AV740+BH740+BT740,AX740+BJ740+BV740))</f>
        <v>0</v>
      </c>
      <c r="AC740" s="16">
        <f>IF(((K740*Dane!$C$9)-AA740)&lt;0,0,(K740*Dane!$C$9)-AA740)</f>
        <v>0</v>
      </c>
      <c r="AD740" s="37">
        <f>IFERROR(IF(((L740*Dane!$C$9)-AB740)&lt;0,0,(L740*Dane!$C$9)-AB740),0)</f>
        <v>0</v>
      </c>
      <c r="AE740" s="97"/>
      <c r="AF740" s="77">
        <f>IF(Dane!$E$3=1,AO740,IF(Dane!$E$3=2,AU740,AW740))</f>
        <v>0</v>
      </c>
      <c r="AG740" s="77">
        <f>IF(Dane!$E$3=1,AP740,IF(Dane!$E$3=2,AV740,AX740))</f>
        <v>0</v>
      </c>
      <c r="AH740" s="77">
        <f>IF(Dane!$E$3=1,BA740,IF(Dane!$E$3=2,BG740,BI740))</f>
        <v>0</v>
      </c>
      <c r="AI740" s="77">
        <f>IF(Dane!$E$3=1,BB740,IF(Dane!$E$3=2,BH740,BJ740))</f>
        <v>0</v>
      </c>
      <c r="AJ740" s="77">
        <f>IF(Dane!$E$3=1,BM740,IF(Dane!$E$3=2,BS740,BU740))</f>
        <v>0</v>
      </c>
      <c r="AK740" s="77">
        <f>IF(Dane!$E$3=1,BN740,IF(Dane!$E$3=2,BT740,BV740))</f>
        <v>0</v>
      </c>
      <c r="AL740" s="24">
        <f t="shared" si="355"/>
        <v>0</v>
      </c>
      <c r="AM740" s="24">
        <f t="shared" si="356"/>
        <v>0</v>
      </c>
      <c r="AN740" s="24"/>
      <c r="AO740" s="24">
        <f t="shared" si="341"/>
        <v>0</v>
      </c>
      <c r="AP740" s="24">
        <f t="shared" si="357"/>
        <v>0</v>
      </c>
      <c r="AQ740" s="24">
        <f t="shared" si="342"/>
        <v>0</v>
      </c>
      <c r="AR740" s="24">
        <f t="shared" si="343"/>
        <v>0</v>
      </c>
      <c r="AS740" s="24">
        <f t="shared" si="344"/>
        <v>0</v>
      </c>
      <c r="AT740" s="24">
        <f t="shared" si="358"/>
        <v>0</v>
      </c>
      <c r="AU740" s="24">
        <f t="shared" si="367"/>
        <v>0</v>
      </c>
      <c r="AV740" s="24">
        <v>0</v>
      </c>
      <c r="AW740" s="24">
        <f t="shared" si="370"/>
        <v>0</v>
      </c>
      <c r="AX740" s="24">
        <v>0</v>
      </c>
      <c r="AY740" s="24">
        <f t="shared" si="359"/>
        <v>0</v>
      </c>
      <c r="AZ740" s="24">
        <f t="shared" si="360"/>
        <v>0</v>
      </c>
      <c r="BA740" s="24">
        <f t="shared" si="345"/>
        <v>0</v>
      </c>
      <c r="BB740" s="24">
        <f t="shared" si="346"/>
        <v>0</v>
      </c>
      <c r="BC740" s="24">
        <f t="shared" si="347"/>
        <v>0</v>
      </c>
      <c r="BD740" s="24">
        <f t="shared" si="348"/>
        <v>0</v>
      </c>
      <c r="BE740" s="24">
        <f t="shared" si="349"/>
        <v>0</v>
      </c>
      <c r="BF740" s="24">
        <f t="shared" si="361"/>
        <v>0</v>
      </c>
      <c r="BG740" s="24">
        <f t="shared" si="368"/>
        <v>0</v>
      </c>
      <c r="BH740" s="24">
        <v>0</v>
      </c>
      <c r="BI740" s="24">
        <f t="shared" si="362"/>
        <v>0</v>
      </c>
      <c r="BJ740" s="24">
        <v>0</v>
      </c>
      <c r="BK740" s="24">
        <f t="shared" si="363"/>
        <v>0</v>
      </c>
      <c r="BL740" s="24">
        <f t="shared" si="364"/>
        <v>0</v>
      </c>
      <c r="BM740" s="24">
        <f t="shared" si="350"/>
        <v>0</v>
      </c>
      <c r="BN740" s="24">
        <f t="shared" si="351"/>
        <v>0</v>
      </c>
      <c r="BO740" s="24">
        <f t="shared" si="352"/>
        <v>0</v>
      </c>
      <c r="BP740" s="24">
        <f t="shared" si="353"/>
        <v>0</v>
      </c>
      <c r="BQ740" s="24">
        <f t="shared" si="354"/>
        <v>0</v>
      </c>
      <c r="BR740" s="24">
        <f t="shared" si="365"/>
        <v>0</v>
      </c>
      <c r="BS740" s="24">
        <f t="shared" si="369"/>
        <v>0</v>
      </c>
      <c r="BT740" s="24">
        <v>0</v>
      </c>
      <c r="BU740" s="24">
        <f t="shared" si="366"/>
        <v>0</v>
      </c>
      <c r="BV740" s="24">
        <v>0</v>
      </c>
    </row>
    <row r="741" spans="1:74">
      <c r="A741" s="87">
        <v>732</v>
      </c>
      <c r="B741" s="1"/>
      <c r="C741" s="1"/>
      <c r="D741" s="2"/>
      <c r="E741" s="3"/>
      <c r="F741" s="4"/>
      <c r="G741" s="5"/>
      <c r="H741" s="4"/>
      <c r="I741" s="5"/>
      <c r="J741" s="6"/>
      <c r="K741" s="5"/>
      <c r="L741" s="5"/>
      <c r="M741" s="5"/>
      <c r="N741" s="7"/>
      <c r="O741" s="38"/>
      <c r="P741" s="5"/>
      <c r="Q741" s="5"/>
      <c r="R741" s="7"/>
      <c r="S741" s="38"/>
      <c r="T741" s="5"/>
      <c r="U741" s="5"/>
      <c r="V741" s="55"/>
      <c r="W741" s="38"/>
      <c r="X741" s="5"/>
      <c r="Y741" s="5"/>
      <c r="Z741" s="55"/>
      <c r="AA741" s="36">
        <f>IF(Dane!$E$3=1,AO741+BA741+BM741,IF(Dane!$E$3=2,AU741+BG741+BS741,AW741+BI741+BU741))</f>
        <v>0</v>
      </c>
      <c r="AB741" s="16">
        <f>IF(Dane!$E$3=1,AP741+BB741+BN741,IF(Dane!$E$3=2,AV741+BH741+BT741,AX741+BJ741+BV741))</f>
        <v>0</v>
      </c>
      <c r="AC741" s="16">
        <f>IF(((K741*Dane!$C$9)-AA741)&lt;0,0,(K741*Dane!$C$9)-AA741)</f>
        <v>0</v>
      </c>
      <c r="AD741" s="37">
        <f>IFERROR(IF(((L741*Dane!$C$9)-AB741)&lt;0,0,(L741*Dane!$C$9)-AB741),0)</f>
        <v>0</v>
      </c>
      <c r="AE741" s="97"/>
      <c r="AF741" s="77">
        <f>IF(Dane!$E$3=1,AO741,IF(Dane!$E$3=2,AU741,AW741))</f>
        <v>0</v>
      </c>
      <c r="AG741" s="77">
        <f>IF(Dane!$E$3=1,AP741,IF(Dane!$E$3=2,AV741,AX741))</f>
        <v>0</v>
      </c>
      <c r="AH741" s="77">
        <f>IF(Dane!$E$3=1,BA741,IF(Dane!$E$3=2,BG741,BI741))</f>
        <v>0</v>
      </c>
      <c r="AI741" s="77">
        <f>IF(Dane!$E$3=1,BB741,IF(Dane!$E$3=2,BH741,BJ741))</f>
        <v>0</v>
      </c>
      <c r="AJ741" s="77">
        <f>IF(Dane!$E$3=1,BM741,IF(Dane!$E$3=2,BS741,BU741))</f>
        <v>0</v>
      </c>
      <c r="AK741" s="77">
        <f>IF(Dane!$E$3=1,BN741,IF(Dane!$E$3=2,BT741,BV741))</f>
        <v>0</v>
      </c>
      <c r="AL741" s="24">
        <f t="shared" si="355"/>
        <v>0</v>
      </c>
      <c r="AM741" s="24">
        <f t="shared" si="356"/>
        <v>0</v>
      </c>
      <c r="AN741" s="24"/>
      <c r="AO741" s="24">
        <f t="shared" si="341"/>
        <v>0</v>
      </c>
      <c r="AP741" s="24">
        <f t="shared" si="357"/>
        <v>0</v>
      </c>
      <c r="AQ741" s="24">
        <f t="shared" si="342"/>
        <v>0</v>
      </c>
      <c r="AR741" s="24">
        <f t="shared" si="343"/>
        <v>0</v>
      </c>
      <c r="AS741" s="24">
        <f t="shared" si="344"/>
        <v>0</v>
      </c>
      <c r="AT741" s="24">
        <f t="shared" si="358"/>
        <v>0</v>
      </c>
      <c r="AU741" s="24">
        <f t="shared" si="367"/>
        <v>0</v>
      </c>
      <c r="AV741" s="24">
        <v>0</v>
      </c>
      <c r="AW741" s="24">
        <f t="shared" si="370"/>
        <v>0</v>
      </c>
      <c r="AX741" s="24">
        <v>0</v>
      </c>
      <c r="AY741" s="24">
        <f t="shared" si="359"/>
        <v>0</v>
      </c>
      <c r="AZ741" s="24">
        <f t="shared" si="360"/>
        <v>0</v>
      </c>
      <c r="BA741" s="24">
        <f t="shared" si="345"/>
        <v>0</v>
      </c>
      <c r="BB741" s="24">
        <f t="shared" si="346"/>
        <v>0</v>
      </c>
      <c r="BC741" s="24">
        <f t="shared" si="347"/>
        <v>0</v>
      </c>
      <c r="BD741" s="24">
        <f t="shared" si="348"/>
        <v>0</v>
      </c>
      <c r="BE741" s="24">
        <f t="shared" si="349"/>
        <v>0</v>
      </c>
      <c r="BF741" s="24">
        <f t="shared" si="361"/>
        <v>0</v>
      </c>
      <c r="BG741" s="24">
        <f t="shared" si="368"/>
        <v>0</v>
      </c>
      <c r="BH741" s="24">
        <v>0</v>
      </c>
      <c r="BI741" s="24">
        <f t="shared" si="362"/>
        <v>0</v>
      </c>
      <c r="BJ741" s="24">
        <v>0</v>
      </c>
      <c r="BK741" s="24">
        <f t="shared" si="363"/>
        <v>0</v>
      </c>
      <c r="BL741" s="24">
        <f t="shared" si="364"/>
        <v>0</v>
      </c>
      <c r="BM741" s="24">
        <f t="shared" si="350"/>
        <v>0</v>
      </c>
      <c r="BN741" s="24">
        <f t="shared" si="351"/>
        <v>0</v>
      </c>
      <c r="BO741" s="24">
        <f t="shared" si="352"/>
        <v>0</v>
      </c>
      <c r="BP741" s="24">
        <f t="shared" si="353"/>
        <v>0</v>
      </c>
      <c r="BQ741" s="24">
        <f t="shared" si="354"/>
        <v>0</v>
      </c>
      <c r="BR741" s="24">
        <f t="shared" si="365"/>
        <v>0</v>
      </c>
      <c r="BS741" s="24">
        <f t="shared" si="369"/>
        <v>0</v>
      </c>
      <c r="BT741" s="24">
        <v>0</v>
      </c>
      <c r="BU741" s="24">
        <f t="shared" si="366"/>
        <v>0</v>
      </c>
      <c r="BV741" s="24">
        <v>0</v>
      </c>
    </row>
    <row r="742" spans="1:74">
      <c r="A742" s="87">
        <v>733</v>
      </c>
      <c r="B742" s="1"/>
      <c r="C742" s="1"/>
      <c r="D742" s="2"/>
      <c r="E742" s="3"/>
      <c r="F742" s="4"/>
      <c r="G742" s="5"/>
      <c r="H742" s="4"/>
      <c r="I742" s="5"/>
      <c r="J742" s="6"/>
      <c r="K742" s="5"/>
      <c r="L742" s="5"/>
      <c r="M742" s="5"/>
      <c r="N742" s="7"/>
      <c r="O742" s="38"/>
      <c r="P742" s="5"/>
      <c r="Q742" s="5"/>
      <c r="R742" s="7"/>
      <c r="S742" s="38"/>
      <c r="T742" s="5"/>
      <c r="U742" s="5"/>
      <c r="V742" s="55"/>
      <c r="W742" s="38"/>
      <c r="X742" s="5"/>
      <c r="Y742" s="5"/>
      <c r="Z742" s="55"/>
      <c r="AA742" s="36">
        <f>IF(Dane!$E$3=1,AO742+BA742+BM742,IF(Dane!$E$3=2,AU742+BG742+BS742,AW742+BI742+BU742))</f>
        <v>0</v>
      </c>
      <c r="AB742" s="16">
        <f>IF(Dane!$E$3=1,AP742+BB742+BN742,IF(Dane!$E$3=2,AV742+BH742+BT742,AX742+BJ742+BV742))</f>
        <v>0</v>
      </c>
      <c r="AC742" s="16">
        <f>IF(((K742*Dane!$C$9)-AA742)&lt;0,0,(K742*Dane!$C$9)-AA742)</f>
        <v>0</v>
      </c>
      <c r="AD742" s="37">
        <f>IFERROR(IF(((L742*Dane!$C$9)-AB742)&lt;0,0,(L742*Dane!$C$9)-AB742),0)</f>
        <v>0</v>
      </c>
      <c r="AE742" s="97"/>
      <c r="AF742" s="77">
        <f>IF(Dane!$E$3=1,AO742,IF(Dane!$E$3=2,AU742,AW742))</f>
        <v>0</v>
      </c>
      <c r="AG742" s="77">
        <f>IF(Dane!$E$3=1,AP742,IF(Dane!$E$3=2,AV742,AX742))</f>
        <v>0</v>
      </c>
      <c r="AH742" s="77">
        <f>IF(Dane!$E$3=1,BA742,IF(Dane!$E$3=2,BG742,BI742))</f>
        <v>0</v>
      </c>
      <c r="AI742" s="77">
        <f>IF(Dane!$E$3=1,BB742,IF(Dane!$E$3=2,BH742,BJ742))</f>
        <v>0</v>
      </c>
      <c r="AJ742" s="77">
        <f>IF(Dane!$E$3=1,BM742,IF(Dane!$E$3=2,BS742,BU742))</f>
        <v>0</v>
      </c>
      <c r="AK742" s="77">
        <f>IF(Dane!$E$3=1,BN742,IF(Dane!$E$3=2,BT742,BV742))</f>
        <v>0</v>
      </c>
      <c r="AL742" s="24">
        <f t="shared" si="355"/>
        <v>0</v>
      </c>
      <c r="AM742" s="24">
        <f t="shared" si="356"/>
        <v>0</v>
      </c>
      <c r="AN742" s="24"/>
      <c r="AO742" s="24">
        <f t="shared" si="341"/>
        <v>0</v>
      </c>
      <c r="AP742" s="24">
        <f t="shared" si="357"/>
        <v>0</v>
      </c>
      <c r="AQ742" s="24">
        <f t="shared" si="342"/>
        <v>0</v>
      </c>
      <c r="AR742" s="24">
        <f t="shared" si="343"/>
        <v>0</v>
      </c>
      <c r="AS742" s="24">
        <f t="shared" si="344"/>
        <v>0</v>
      </c>
      <c r="AT742" s="24">
        <f t="shared" si="358"/>
        <v>0</v>
      </c>
      <c r="AU742" s="24">
        <f t="shared" si="367"/>
        <v>0</v>
      </c>
      <c r="AV742" s="24">
        <v>0</v>
      </c>
      <c r="AW742" s="24">
        <f t="shared" si="370"/>
        <v>0</v>
      </c>
      <c r="AX742" s="24">
        <v>0</v>
      </c>
      <c r="AY742" s="24">
        <f t="shared" si="359"/>
        <v>0</v>
      </c>
      <c r="AZ742" s="24">
        <f t="shared" si="360"/>
        <v>0</v>
      </c>
      <c r="BA742" s="24">
        <f t="shared" si="345"/>
        <v>0</v>
      </c>
      <c r="BB742" s="24">
        <f t="shared" si="346"/>
        <v>0</v>
      </c>
      <c r="BC742" s="24">
        <f t="shared" si="347"/>
        <v>0</v>
      </c>
      <c r="BD742" s="24">
        <f t="shared" si="348"/>
        <v>0</v>
      </c>
      <c r="BE742" s="24">
        <f t="shared" si="349"/>
        <v>0</v>
      </c>
      <c r="BF742" s="24">
        <f t="shared" si="361"/>
        <v>0</v>
      </c>
      <c r="BG742" s="24">
        <f t="shared" si="368"/>
        <v>0</v>
      </c>
      <c r="BH742" s="24">
        <v>0</v>
      </c>
      <c r="BI742" s="24">
        <f t="shared" si="362"/>
        <v>0</v>
      </c>
      <c r="BJ742" s="24">
        <v>0</v>
      </c>
      <c r="BK742" s="24">
        <f t="shared" si="363"/>
        <v>0</v>
      </c>
      <c r="BL742" s="24">
        <f t="shared" si="364"/>
        <v>0</v>
      </c>
      <c r="BM742" s="24">
        <f t="shared" si="350"/>
        <v>0</v>
      </c>
      <c r="BN742" s="24">
        <f t="shared" si="351"/>
        <v>0</v>
      </c>
      <c r="BO742" s="24">
        <f t="shared" si="352"/>
        <v>0</v>
      </c>
      <c r="BP742" s="24">
        <f t="shared" si="353"/>
        <v>0</v>
      </c>
      <c r="BQ742" s="24">
        <f t="shared" si="354"/>
        <v>0</v>
      </c>
      <c r="BR742" s="24">
        <f t="shared" si="365"/>
        <v>0</v>
      </c>
      <c r="BS742" s="24">
        <f t="shared" si="369"/>
        <v>0</v>
      </c>
      <c r="BT742" s="24">
        <v>0</v>
      </c>
      <c r="BU742" s="24">
        <f t="shared" si="366"/>
        <v>0</v>
      </c>
      <c r="BV742" s="24">
        <v>0</v>
      </c>
    </row>
    <row r="743" spans="1:74">
      <c r="A743" s="87">
        <v>734</v>
      </c>
      <c r="B743" s="1"/>
      <c r="C743" s="1"/>
      <c r="D743" s="2"/>
      <c r="E743" s="3"/>
      <c r="F743" s="4"/>
      <c r="G743" s="5"/>
      <c r="H743" s="4"/>
      <c r="I743" s="5"/>
      <c r="J743" s="6"/>
      <c r="K743" s="5"/>
      <c r="L743" s="5"/>
      <c r="M743" s="5"/>
      <c r="N743" s="7"/>
      <c r="O743" s="38"/>
      <c r="P743" s="5"/>
      <c r="Q743" s="5"/>
      <c r="R743" s="7"/>
      <c r="S743" s="38"/>
      <c r="T743" s="5"/>
      <c r="U743" s="5"/>
      <c r="V743" s="55"/>
      <c r="W743" s="38"/>
      <c r="X743" s="5"/>
      <c r="Y743" s="5"/>
      <c r="Z743" s="55"/>
      <c r="AA743" s="36">
        <f>IF(Dane!$E$3=1,AO743+BA743+BM743,IF(Dane!$E$3=2,AU743+BG743+BS743,AW743+BI743+BU743))</f>
        <v>0</v>
      </c>
      <c r="AB743" s="16">
        <f>IF(Dane!$E$3=1,AP743+BB743+BN743,IF(Dane!$E$3=2,AV743+BH743+BT743,AX743+BJ743+BV743))</f>
        <v>0</v>
      </c>
      <c r="AC743" s="16">
        <f>IF(((K743*Dane!$C$9)-AA743)&lt;0,0,(K743*Dane!$C$9)-AA743)</f>
        <v>0</v>
      </c>
      <c r="AD743" s="37">
        <f>IFERROR(IF(((L743*Dane!$C$9)-AB743)&lt;0,0,(L743*Dane!$C$9)-AB743),0)</f>
        <v>0</v>
      </c>
      <c r="AE743" s="97"/>
      <c r="AF743" s="77">
        <f>IF(Dane!$E$3=1,AO743,IF(Dane!$E$3=2,AU743,AW743))</f>
        <v>0</v>
      </c>
      <c r="AG743" s="77">
        <f>IF(Dane!$E$3=1,AP743,IF(Dane!$E$3=2,AV743,AX743))</f>
        <v>0</v>
      </c>
      <c r="AH743" s="77">
        <f>IF(Dane!$E$3=1,BA743,IF(Dane!$E$3=2,BG743,BI743))</f>
        <v>0</v>
      </c>
      <c r="AI743" s="77">
        <f>IF(Dane!$E$3=1,BB743,IF(Dane!$E$3=2,BH743,BJ743))</f>
        <v>0</v>
      </c>
      <c r="AJ743" s="77">
        <f>IF(Dane!$E$3=1,BM743,IF(Dane!$E$3=2,BS743,BU743))</f>
        <v>0</v>
      </c>
      <c r="AK743" s="77">
        <f>IF(Dane!$E$3=1,BN743,IF(Dane!$E$3=2,BT743,BV743))</f>
        <v>0</v>
      </c>
      <c r="AL743" s="24">
        <f t="shared" si="355"/>
        <v>0</v>
      </c>
      <c r="AM743" s="24">
        <f t="shared" si="356"/>
        <v>0</v>
      </c>
      <c r="AN743" s="24"/>
      <c r="AO743" s="24">
        <f t="shared" si="341"/>
        <v>0</v>
      </c>
      <c r="AP743" s="24">
        <f t="shared" si="357"/>
        <v>0</v>
      </c>
      <c r="AQ743" s="24">
        <f t="shared" si="342"/>
        <v>0</v>
      </c>
      <c r="AR743" s="24">
        <f t="shared" si="343"/>
        <v>0</v>
      </c>
      <c r="AS743" s="24">
        <f t="shared" si="344"/>
        <v>0</v>
      </c>
      <c r="AT743" s="24">
        <f t="shared" si="358"/>
        <v>0</v>
      </c>
      <c r="AU743" s="24">
        <f t="shared" si="367"/>
        <v>0</v>
      </c>
      <c r="AV743" s="24">
        <v>0</v>
      </c>
      <c r="AW743" s="24">
        <f t="shared" si="370"/>
        <v>0</v>
      </c>
      <c r="AX743" s="24">
        <v>0</v>
      </c>
      <c r="AY743" s="24">
        <f t="shared" si="359"/>
        <v>0</v>
      </c>
      <c r="AZ743" s="24">
        <f t="shared" si="360"/>
        <v>0</v>
      </c>
      <c r="BA743" s="24">
        <f t="shared" si="345"/>
        <v>0</v>
      </c>
      <c r="BB743" s="24">
        <f t="shared" si="346"/>
        <v>0</v>
      </c>
      <c r="BC743" s="24">
        <f t="shared" si="347"/>
        <v>0</v>
      </c>
      <c r="BD743" s="24">
        <f t="shared" si="348"/>
        <v>0</v>
      </c>
      <c r="BE743" s="24">
        <f t="shared" si="349"/>
        <v>0</v>
      </c>
      <c r="BF743" s="24">
        <f t="shared" si="361"/>
        <v>0</v>
      </c>
      <c r="BG743" s="24">
        <f t="shared" si="368"/>
        <v>0</v>
      </c>
      <c r="BH743" s="24">
        <v>0</v>
      </c>
      <c r="BI743" s="24">
        <f t="shared" si="362"/>
        <v>0</v>
      </c>
      <c r="BJ743" s="24">
        <v>0</v>
      </c>
      <c r="BK743" s="24">
        <f t="shared" si="363"/>
        <v>0</v>
      </c>
      <c r="BL743" s="24">
        <f t="shared" si="364"/>
        <v>0</v>
      </c>
      <c r="BM743" s="24">
        <f t="shared" si="350"/>
        <v>0</v>
      </c>
      <c r="BN743" s="24">
        <f t="shared" si="351"/>
        <v>0</v>
      </c>
      <c r="BO743" s="24">
        <f t="shared" si="352"/>
        <v>0</v>
      </c>
      <c r="BP743" s="24">
        <f t="shared" si="353"/>
        <v>0</v>
      </c>
      <c r="BQ743" s="24">
        <f t="shared" si="354"/>
        <v>0</v>
      </c>
      <c r="BR743" s="24">
        <f t="shared" si="365"/>
        <v>0</v>
      </c>
      <c r="BS743" s="24">
        <f t="shared" si="369"/>
        <v>0</v>
      </c>
      <c r="BT743" s="24">
        <v>0</v>
      </c>
      <c r="BU743" s="24">
        <f t="shared" si="366"/>
        <v>0</v>
      </c>
      <c r="BV743" s="24">
        <v>0</v>
      </c>
    </row>
    <row r="744" spans="1:74">
      <c r="A744" s="87">
        <v>735</v>
      </c>
      <c r="B744" s="1"/>
      <c r="C744" s="1"/>
      <c r="D744" s="2"/>
      <c r="E744" s="3"/>
      <c r="F744" s="4"/>
      <c r="G744" s="5"/>
      <c r="H744" s="4"/>
      <c r="I744" s="5"/>
      <c r="J744" s="6"/>
      <c r="K744" s="5"/>
      <c r="L744" s="5"/>
      <c r="M744" s="5"/>
      <c r="N744" s="7"/>
      <c r="O744" s="38"/>
      <c r="P744" s="5"/>
      <c r="Q744" s="5"/>
      <c r="R744" s="7"/>
      <c r="S744" s="38"/>
      <c r="T744" s="5"/>
      <c r="U744" s="5"/>
      <c r="V744" s="55"/>
      <c r="W744" s="38"/>
      <c r="X744" s="5"/>
      <c r="Y744" s="5"/>
      <c r="Z744" s="55"/>
      <c r="AA744" s="36">
        <f>IF(Dane!$E$3=1,AO744+BA744+BM744,IF(Dane!$E$3=2,AU744+BG744+BS744,AW744+BI744+BU744))</f>
        <v>0</v>
      </c>
      <c r="AB744" s="16">
        <f>IF(Dane!$E$3=1,AP744+BB744+BN744,IF(Dane!$E$3=2,AV744+BH744+BT744,AX744+BJ744+BV744))</f>
        <v>0</v>
      </c>
      <c r="AC744" s="16">
        <f>IF(((K744*Dane!$C$9)-AA744)&lt;0,0,(K744*Dane!$C$9)-AA744)</f>
        <v>0</v>
      </c>
      <c r="AD744" s="37">
        <f>IFERROR(IF(((L744*Dane!$C$9)-AB744)&lt;0,0,(L744*Dane!$C$9)-AB744),0)</f>
        <v>0</v>
      </c>
      <c r="AE744" s="97"/>
      <c r="AF744" s="77">
        <f>IF(Dane!$E$3=1,AO744,IF(Dane!$E$3=2,AU744,AW744))</f>
        <v>0</v>
      </c>
      <c r="AG744" s="77">
        <f>IF(Dane!$E$3=1,AP744,IF(Dane!$E$3=2,AV744,AX744))</f>
        <v>0</v>
      </c>
      <c r="AH744" s="77">
        <f>IF(Dane!$E$3=1,BA744,IF(Dane!$E$3=2,BG744,BI744))</f>
        <v>0</v>
      </c>
      <c r="AI744" s="77">
        <f>IF(Dane!$E$3=1,BB744,IF(Dane!$E$3=2,BH744,BJ744))</f>
        <v>0</v>
      </c>
      <c r="AJ744" s="77">
        <f>IF(Dane!$E$3=1,BM744,IF(Dane!$E$3=2,BS744,BU744))</f>
        <v>0</v>
      </c>
      <c r="AK744" s="77">
        <f>IF(Dane!$E$3=1,BN744,IF(Dane!$E$3=2,BT744,BV744))</f>
        <v>0</v>
      </c>
      <c r="AL744" s="24">
        <f t="shared" si="355"/>
        <v>0</v>
      </c>
      <c r="AM744" s="24">
        <f t="shared" si="356"/>
        <v>0</v>
      </c>
      <c r="AN744" s="24"/>
      <c r="AO744" s="24">
        <f t="shared" si="341"/>
        <v>0</v>
      </c>
      <c r="AP744" s="24">
        <f t="shared" si="357"/>
        <v>0</v>
      </c>
      <c r="AQ744" s="24">
        <f t="shared" si="342"/>
        <v>0</v>
      </c>
      <c r="AR744" s="24">
        <f t="shared" si="343"/>
        <v>0</v>
      </c>
      <c r="AS744" s="24">
        <f t="shared" si="344"/>
        <v>0</v>
      </c>
      <c r="AT744" s="24">
        <f t="shared" si="358"/>
        <v>0</v>
      </c>
      <c r="AU744" s="24">
        <f t="shared" si="367"/>
        <v>0</v>
      </c>
      <c r="AV744" s="24">
        <v>0</v>
      </c>
      <c r="AW744" s="24">
        <f t="shared" si="370"/>
        <v>0</v>
      </c>
      <c r="AX744" s="24">
        <v>0</v>
      </c>
      <c r="AY744" s="24">
        <f t="shared" si="359"/>
        <v>0</v>
      </c>
      <c r="AZ744" s="24">
        <f t="shared" si="360"/>
        <v>0</v>
      </c>
      <c r="BA744" s="24">
        <f t="shared" si="345"/>
        <v>0</v>
      </c>
      <c r="BB744" s="24">
        <f t="shared" si="346"/>
        <v>0</v>
      </c>
      <c r="BC744" s="24">
        <f t="shared" si="347"/>
        <v>0</v>
      </c>
      <c r="BD744" s="24">
        <f t="shared" si="348"/>
        <v>0</v>
      </c>
      <c r="BE744" s="24">
        <f t="shared" si="349"/>
        <v>0</v>
      </c>
      <c r="BF744" s="24">
        <f t="shared" si="361"/>
        <v>0</v>
      </c>
      <c r="BG744" s="24">
        <f t="shared" si="368"/>
        <v>0</v>
      </c>
      <c r="BH744" s="24">
        <v>0</v>
      </c>
      <c r="BI744" s="24">
        <f t="shared" si="362"/>
        <v>0</v>
      </c>
      <c r="BJ744" s="24">
        <v>0</v>
      </c>
      <c r="BK744" s="24">
        <f t="shared" si="363"/>
        <v>0</v>
      </c>
      <c r="BL744" s="24">
        <f t="shared" si="364"/>
        <v>0</v>
      </c>
      <c r="BM744" s="24">
        <f t="shared" si="350"/>
        <v>0</v>
      </c>
      <c r="BN744" s="24">
        <f t="shared" si="351"/>
        <v>0</v>
      </c>
      <c r="BO744" s="24">
        <f t="shared" si="352"/>
        <v>0</v>
      </c>
      <c r="BP744" s="24">
        <f t="shared" si="353"/>
        <v>0</v>
      </c>
      <c r="BQ744" s="24">
        <f t="shared" si="354"/>
        <v>0</v>
      </c>
      <c r="BR744" s="24">
        <f t="shared" si="365"/>
        <v>0</v>
      </c>
      <c r="BS744" s="24">
        <f t="shared" si="369"/>
        <v>0</v>
      </c>
      <c r="BT744" s="24">
        <v>0</v>
      </c>
      <c r="BU744" s="24">
        <f t="shared" si="366"/>
        <v>0</v>
      </c>
      <c r="BV744" s="24">
        <v>0</v>
      </c>
    </row>
    <row r="745" spans="1:74">
      <c r="A745" s="87">
        <v>736</v>
      </c>
      <c r="B745" s="1"/>
      <c r="C745" s="1"/>
      <c r="D745" s="2"/>
      <c r="E745" s="3"/>
      <c r="F745" s="4"/>
      <c r="G745" s="5"/>
      <c r="H745" s="4"/>
      <c r="I745" s="5"/>
      <c r="J745" s="6"/>
      <c r="K745" s="5"/>
      <c r="L745" s="5"/>
      <c r="M745" s="5"/>
      <c r="N745" s="7"/>
      <c r="O745" s="38"/>
      <c r="P745" s="5"/>
      <c r="Q745" s="5"/>
      <c r="R745" s="7"/>
      <c r="S745" s="38"/>
      <c r="T745" s="5"/>
      <c r="U745" s="5"/>
      <c r="V745" s="55"/>
      <c r="W745" s="38"/>
      <c r="X745" s="5"/>
      <c r="Y745" s="5"/>
      <c r="Z745" s="55"/>
      <c r="AA745" s="36">
        <f>IF(Dane!$E$3=1,AO745+BA745+BM745,IF(Dane!$E$3=2,AU745+BG745+BS745,AW745+BI745+BU745))</f>
        <v>0</v>
      </c>
      <c r="AB745" s="16">
        <f>IF(Dane!$E$3=1,AP745+BB745+BN745,IF(Dane!$E$3=2,AV745+BH745+BT745,AX745+BJ745+BV745))</f>
        <v>0</v>
      </c>
      <c r="AC745" s="16">
        <f>IF(((K745*Dane!$C$9)-AA745)&lt;0,0,(K745*Dane!$C$9)-AA745)</f>
        <v>0</v>
      </c>
      <c r="AD745" s="37">
        <f>IFERROR(IF(((L745*Dane!$C$9)-AB745)&lt;0,0,(L745*Dane!$C$9)-AB745),0)</f>
        <v>0</v>
      </c>
      <c r="AE745" s="97"/>
      <c r="AF745" s="77">
        <f>IF(Dane!$E$3=1,AO745,IF(Dane!$E$3=2,AU745,AW745))</f>
        <v>0</v>
      </c>
      <c r="AG745" s="77">
        <f>IF(Dane!$E$3=1,AP745,IF(Dane!$E$3=2,AV745,AX745))</f>
        <v>0</v>
      </c>
      <c r="AH745" s="77">
        <f>IF(Dane!$E$3=1,BA745,IF(Dane!$E$3=2,BG745,BI745))</f>
        <v>0</v>
      </c>
      <c r="AI745" s="77">
        <f>IF(Dane!$E$3=1,BB745,IF(Dane!$E$3=2,BH745,BJ745))</f>
        <v>0</v>
      </c>
      <c r="AJ745" s="77">
        <f>IF(Dane!$E$3=1,BM745,IF(Dane!$E$3=2,BS745,BU745))</f>
        <v>0</v>
      </c>
      <c r="AK745" s="77">
        <f>IF(Dane!$E$3=1,BN745,IF(Dane!$E$3=2,BT745,BV745))</f>
        <v>0</v>
      </c>
      <c r="AL745" s="24">
        <f t="shared" si="355"/>
        <v>0</v>
      </c>
      <c r="AM745" s="24">
        <f t="shared" si="356"/>
        <v>0</v>
      </c>
      <c r="AN745" s="24"/>
      <c r="AO745" s="24">
        <f t="shared" si="341"/>
        <v>0</v>
      </c>
      <c r="AP745" s="24">
        <f t="shared" si="357"/>
        <v>0</v>
      </c>
      <c r="AQ745" s="24">
        <f t="shared" si="342"/>
        <v>0</v>
      </c>
      <c r="AR745" s="24">
        <f t="shared" si="343"/>
        <v>0</v>
      </c>
      <c r="AS745" s="24">
        <f t="shared" si="344"/>
        <v>0</v>
      </c>
      <c r="AT745" s="24">
        <f t="shared" si="358"/>
        <v>0</v>
      </c>
      <c r="AU745" s="24">
        <f t="shared" si="367"/>
        <v>0</v>
      </c>
      <c r="AV745" s="24">
        <v>0</v>
      </c>
      <c r="AW745" s="24">
        <f t="shared" si="370"/>
        <v>0</v>
      </c>
      <c r="AX745" s="24">
        <v>0</v>
      </c>
      <c r="AY745" s="24">
        <f t="shared" si="359"/>
        <v>0</v>
      </c>
      <c r="AZ745" s="24">
        <f t="shared" si="360"/>
        <v>0</v>
      </c>
      <c r="BA745" s="24">
        <f t="shared" si="345"/>
        <v>0</v>
      </c>
      <c r="BB745" s="24">
        <f t="shared" si="346"/>
        <v>0</v>
      </c>
      <c r="BC745" s="24">
        <f t="shared" si="347"/>
        <v>0</v>
      </c>
      <c r="BD745" s="24">
        <f t="shared" si="348"/>
        <v>0</v>
      </c>
      <c r="BE745" s="24">
        <f t="shared" si="349"/>
        <v>0</v>
      </c>
      <c r="BF745" s="24">
        <f t="shared" si="361"/>
        <v>0</v>
      </c>
      <c r="BG745" s="24">
        <f t="shared" si="368"/>
        <v>0</v>
      </c>
      <c r="BH745" s="24">
        <v>0</v>
      </c>
      <c r="BI745" s="24">
        <f t="shared" si="362"/>
        <v>0</v>
      </c>
      <c r="BJ745" s="24">
        <v>0</v>
      </c>
      <c r="BK745" s="24">
        <f t="shared" si="363"/>
        <v>0</v>
      </c>
      <c r="BL745" s="24">
        <f t="shared" si="364"/>
        <v>0</v>
      </c>
      <c r="BM745" s="24">
        <f t="shared" si="350"/>
        <v>0</v>
      </c>
      <c r="BN745" s="24">
        <f t="shared" si="351"/>
        <v>0</v>
      </c>
      <c r="BO745" s="24">
        <f t="shared" si="352"/>
        <v>0</v>
      </c>
      <c r="BP745" s="24">
        <f t="shared" si="353"/>
        <v>0</v>
      </c>
      <c r="BQ745" s="24">
        <f t="shared" si="354"/>
        <v>0</v>
      </c>
      <c r="BR745" s="24">
        <f t="shared" si="365"/>
        <v>0</v>
      </c>
      <c r="BS745" s="24">
        <f t="shared" si="369"/>
        <v>0</v>
      </c>
      <c r="BT745" s="24">
        <v>0</v>
      </c>
      <c r="BU745" s="24">
        <f t="shared" si="366"/>
        <v>0</v>
      </c>
      <c r="BV745" s="24">
        <v>0</v>
      </c>
    </row>
    <row r="746" spans="1:74">
      <c r="A746" s="87">
        <v>737</v>
      </c>
      <c r="B746" s="1"/>
      <c r="C746" s="1"/>
      <c r="D746" s="2"/>
      <c r="E746" s="3"/>
      <c r="F746" s="4"/>
      <c r="G746" s="5"/>
      <c r="H746" s="4"/>
      <c r="I746" s="5"/>
      <c r="J746" s="6"/>
      <c r="K746" s="5"/>
      <c r="L746" s="5"/>
      <c r="M746" s="5"/>
      <c r="N746" s="7"/>
      <c r="O746" s="38"/>
      <c r="P746" s="5"/>
      <c r="Q746" s="5"/>
      <c r="R746" s="7"/>
      <c r="S746" s="38"/>
      <c r="T746" s="5"/>
      <c r="U746" s="5"/>
      <c r="V746" s="55"/>
      <c r="W746" s="38"/>
      <c r="X746" s="5"/>
      <c r="Y746" s="5"/>
      <c r="Z746" s="55"/>
      <c r="AA746" s="36">
        <f>IF(Dane!$E$3=1,AO746+BA746+BM746,IF(Dane!$E$3=2,AU746+BG746+BS746,AW746+BI746+BU746))</f>
        <v>0</v>
      </c>
      <c r="AB746" s="16">
        <f>IF(Dane!$E$3=1,AP746+BB746+BN746,IF(Dane!$E$3=2,AV746+BH746+BT746,AX746+BJ746+BV746))</f>
        <v>0</v>
      </c>
      <c r="AC746" s="16">
        <f>IF(((K746*Dane!$C$9)-AA746)&lt;0,0,(K746*Dane!$C$9)-AA746)</f>
        <v>0</v>
      </c>
      <c r="AD746" s="37">
        <f>IFERROR(IF(((L746*Dane!$C$9)-AB746)&lt;0,0,(L746*Dane!$C$9)-AB746),0)</f>
        <v>0</v>
      </c>
      <c r="AE746" s="97"/>
      <c r="AF746" s="77">
        <f>IF(Dane!$E$3=1,AO746,IF(Dane!$E$3=2,AU746,AW746))</f>
        <v>0</v>
      </c>
      <c r="AG746" s="77">
        <f>IF(Dane!$E$3=1,AP746,IF(Dane!$E$3=2,AV746,AX746))</f>
        <v>0</v>
      </c>
      <c r="AH746" s="77">
        <f>IF(Dane!$E$3=1,BA746,IF(Dane!$E$3=2,BG746,BI746))</f>
        <v>0</v>
      </c>
      <c r="AI746" s="77">
        <f>IF(Dane!$E$3=1,BB746,IF(Dane!$E$3=2,BH746,BJ746))</f>
        <v>0</v>
      </c>
      <c r="AJ746" s="77">
        <f>IF(Dane!$E$3=1,BM746,IF(Dane!$E$3=2,BS746,BU746))</f>
        <v>0</v>
      </c>
      <c r="AK746" s="77">
        <f>IF(Dane!$E$3=1,BN746,IF(Dane!$E$3=2,BT746,BV746))</f>
        <v>0</v>
      </c>
      <c r="AL746" s="24">
        <f t="shared" si="355"/>
        <v>0</v>
      </c>
      <c r="AM746" s="24">
        <f t="shared" si="356"/>
        <v>0</v>
      </c>
      <c r="AN746" s="24"/>
      <c r="AO746" s="24">
        <f t="shared" si="341"/>
        <v>0</v>
      </c>
      <c r="AP746" s="24">
        <f t="shared" si="357"/>
        <v>0</v>
      </c>
      <c r="AQ746" s="24">
        <f t="shared" si="342"/>
        <v>0</v>
      </c>
      <c r="AR746" s="24">
        <f t="shared" si="343"/>
        <v>0</v>
      </c>
      <c r="AS746" s="24">
        <f t="shared" si="344"/>
        <v>0</v>
      </c>
      <c r="AT746" s="24">
        <f t="shared" si="358"/>
        <v>0</v>
      </c>
      <c r="AU746" s="24">
        <f t="shared" si="367"/>
        <v>0</v>
      </c>
      <c r="AV746" s="24">
        <v>0</v>
      </c>
      <c r="AW746" s="24">
        <f t="shared" si="370"/>
        <v>0</v>
      </c>
      <c r="AX746" s="24">
        <v>0</v>
      </c>
      <c r="AY746" s="24">
        <f t="shared" si="359"/>
        <v>0</v>
      </c>
      <c r="AZ746" s="24">
        <f t="shared" si="360"/>
        <v>0</v>
      </c>
      <c r="BA746" s="24">
        <f t="shared" si="345"/>
        <v>0</v>
      </c>
      <c r="BB746" s="24">
        <f t="shared" si="346"/>
        <v>0</v>
      </c>
      <c r="BC746" s="24">
        <f t="shared" si="347"/>
        <v>0</v>
      </c>
      <c r="BD746" s="24">
        <f t="shared" si="348"/>
        <v>0</v>
      </c>
      <c r="BE746" s="24">
        <f t="shared" si="349"/>
        <v>0</v>
      </c>
      <c r="BF746" s="24">
        <f t="shared" si="361"/>
        <v>0</v>
      </c>
      <c r="BG746" s="24">
        <f t="shared" si="368"/>
        <v>0</v>
      </c>
      <c r="BH746" s="24">
        <v>0</v>
      </c>
      <c r="BI746" s="24">
        <f t="shared" si="362"/>
        <v>0</v>
      </c>
      <c r="BJ746" s="24">
        <v>0</v>
      </c>
      <c r="BK746" s="24">
        <f t="shared" si="363"/>
        <v>0</v>
      </c>
      <c r="BL746" s="24">
        <f t="shared" si="364"/>
        <v>0</v>
      </c>
      <c r="BM746" s="24">
        <f t="shared" si="350"/>
        <v>0</v>
      </c>
      <c r="BN746" s="24">
        <f t="shared" si="351"/>
        <v>0</v>
      </c>
      <c r="BO746" s="24">
        <f t="shared" si="352"/>
        <v>0</v>
      </c>
      <c r="BP746" s="24">
        <f t="shared" si="353"/>
        <v>0</v>
      </c>
      <c r="BQ746" s="24">
        <f t="shared" si="354"/>
        <v>0</v>
      </c>
      <c r="BR746" s="24">
        <f t="shared" si="365"/>
        <v>0</v>
      </c>
      <c r="BS746" s="24">
        <f t="shared" si="369"/>
        <v>0</v>
      </c>
      <c r="BT746" s="24">
        <v>0</v>
      </c>
      <c r="BU746" s="24">
        <f t="shared" si="366"/>
        <v>0</v>
      </c>
      <c r="BV746" s="24">
        <v>0</v>
      </c>
    </row>
    <row r="747" spans="1:74">
      <c r="A747" s="87">
        <v>738</v>
      </c>
      <c r="B747" s="1"/>
      <c r="C747" s="1"/>
      <c r="D747" s="2"/>
      <c r="E747" s="3"/>
      <c r="F747" s="4"/>
      <c r="G747" s="5"/>
      <c r="H747" s="4"/>
      <c r="I747" s="5"/>
      <c r="J747" s="6"/>
      <c r="K747" s="5"/>
      <c r="L747" s="5"/>
      <c r="M747" s="5"/>
      <c r="N747" s="7"/>
      <c r="O747" s="38"/>
      <c r="P747" s="5"/>
      <c r="Q747" s="5"/>
      <c r="R747" s="7"/>
      <c r="S747" s="38"/>
      <c r="T747" s="5"/>
      <c r="U747" s="5"/>
      <c r="V747" s="55"/>
      <c r="W747" s="38"/>
      <c r="X747" s="5"/>
      <c r="Y747" s="5"/>
      <c r="Z747" s="55"/>
      <c r="AA747" s="36">
        <f>IF(Dane!$E$3=1,AO747+BA747+BM747,IF(Dane!$E$3=2,AU747+BG747+BS747,AW747+BI747+BU747))</f>
        <v>0</v>
      </c>
      <c r="AB747" s="16">
        <f>IF(Dane!$E$3=1,AP747+BB747+BN747,IF(Dane!$E$3=2,AV747+BH747+BT747,AX747+BJ747+BV747))</f>
        <v>0</v>
      </c>
      <c r="AC747" s="16">
        <f>IF(((K747*Dane!$C$9)-AA747)&lt;0,0,(K747*Dane!$C$9)-AA747)</f>
        <v>0</v>
      </c>
      <c r="AD747" s="37">
        <f>IFERROR(IF(((L747*Dane!$C$9)-AB747)&lt;0,0,(L747*Dane!$C$9)-AB747),0)</f>
        <v>0</v>
      </c>
      <c r="AE747" s="97"/>
      <c r="AF747" s="77">
        <f>IF(Dane!$E$3=1,AO747,IF(Dane!$E$3=2,AU747,AW747))</f>
        <v>0</v>
      </c>
      <c r="AG747" s="77">
        <f>IF(Dane!$E$3=1,AP747,IF(Dane!$E$3=2,AV747,AX747))</f>
        <v>0</v>
      </c>
      <c r="AH747" s="77">
        <f>IF(Dane!$E$3=1,BA747,IF(Dane!$E$3=2,BG747,BI747))</f>
        <v>0</v>
      </c>
      <c r="AI747" s="77">
        <f>IF(Dane!$E$3=1,BB747,IF(Dane!$E$3=2,BH747,BJ747))</f>
        <v>0</v>
      </c>
      <c r="AJ747" s="77">
        <f>IF(Dane!$E$3=1,BM747,IF(Dane!$E$3=2,BS747,BU747))</f>
        <v>0</v>
      </c>
      <c r="AK747" s="77">
        <f>IF(Dane!$E$3=1,BN747,IF(Dane!$E$3=2,BT747,BV747))</f>
        <v>0</v>
      </c>
      <c r="AL747" s="24">
        <f t="shared" si="355"/>
        <v>0</v>
      </c>
      <c r="AM747" s="24">
        <f t="shared" si="356"/>
        <v>0</v>
      </c>
      <c r="AN747" s="24"/>
      <c r="AO747" s="24">
        <f t="shared" si="341"/>
        <v>0</v>
      </c>
      <c r="AP747" s="24">
        <f t="shared" si="357"/>
        <v>0</v>
      </c>
      <c r="AQ747" s="24">
        <f t="shared" si="342"/>
        <v>0</v>
      </c>
      <c r="AR747" s="24">
        <f t="shared" si="343"/>
        <v>0</v>
      </c>
      <c r="AS747" s="24">
        <f t="shared" si="344"/>
        <v>0</v>
      </c>
      <c r="AT747" s="24">
        <f t="shared" si="358"/>
        <v>0</v>
      </c>
      <c r="AU747" s="24">
        <f t="shared" si="367"/>
        <v>0</v>
      </c>
      <c r="AV747" s="24">
        <v>0</v>
      </c>
      <c r="AW747" s="24">
        <f t="shared" si="370"/>
        <v>0</v>
      </c>
      <c r="AX747" s="24">
        <v>0</v>
      </c>
      <c r="AY747" s="24">
        <f t="shared" si="359"/>
        <v>0</v>
      </c>
      <c r="AZ747" s="24">
        <f t="shared" si="360"/>
        <v>0</v>
      </c>
      <c r="BA747" s="24">
        <f t="shared" si="345"/>
        <v>0</v>
      </c>
      <c r="BB747" s="24">
        <f t="shared" si="346"/>
        <v>0</v>
      </c>
      <c r="BC747" s="24">
        <f t="shared" si="347"/>
        <v>0</v>
      </c>
      <c r="BD747" s="24">
        <f t="shared" si="348"/>
        <v>0</v>
      </c>
      <c r="BE747" s="24">
        <f t="shared" si="349"/>
        <v>0</v>
      </c>
      <c r="BF747" s="24">
        <f t="shared" si="361"/>
        <v>0</v>
      </c>
      <c r="BG747" s="24">
        <f t="shared" si="368"/>
        <v>0</v>
      </c>
      <c r="BH747" s="24">
        <v>0</v>
      </c>
      <c r="BI747" s="24">
        <f t="shared" si="362"/>
        <v>0</v>
      </c>
      <c r="BJ747" s="24">
        <v>0</v>
      </c>
      <c r="BK747" s="24">
        <f t="shared" si="363"/>
        <v>0</v>
      </c>
      <c r="BL747" s="24">
        <f t="shared" si="364"/>
        <v>0</v>
      </c>
      <c r="BM747" s="24">
        <f t="shared" si="350"/>
        <v>0</v>
      </c>
      <c r="BN747" s="24">
        <f t="shared" si="351"/>
        <v>0</v>
      </c>
      <c r="BO747" s="24">
        <f t="shared" si="352"/>
        <v>0</v>
      </c>
      <c r="BP747" s="24">
        <f t="shared" si="353"/>
        <v>0</v>
      </c>
      <c r="BQ747" s="24">
        <f t="shared" si="354"/>
        <v>0</v>
      </c>
      <c r="BR747" s="24">
        <f t="shared" si="365"/>
        <v>0</v>
      </c>
      <c r="BS747" s="24">
        <f t="shared" si="369"/>
        <v>0</v>
      </c>
      <c r="BT747" s="24">
        <v>0</v>
      </c>
      <c r="BU747" s="24">
        <f t="shared" si="366"/>
        <v>0</v>
      </c>
      <c r="BV747" s="24">
        <v>0</v>
      </c>
    </row>
    <row r="748" spans="1:74">
      <c r="A748" s="87">
        <v>739</v>
      </c>
      <c r="B748" s="1"/>
      <c r="C748" s="1"/>
      <c r="D748" s="2"/>
      <c r="E748" s="3"/>
      <c r="F748" s="4"/>
      <c r="G748" s="5"/>
      <c r="H748" s="4"/>
      <c r="I748" s="5"/>
      <c r="J748" s="6"/>
      <c r="K748" s="5"/>
      <c r="L748" s="5"/>
      <c r="M748" s="5"/>
      <c r="N748" s="7"/>
      <c r="O748" s="38"/>
      <c r="P748" s="5"/>
      <c r="Q748" s="5"/>
      <c r="R748" s="7"/>
      <c r="S748" s="38"/>
      <c r="T748" s="5"/>
      <c r="U748" s="5"/>
      <c r="V748" s="55"/>
      <c r="W748" s="38"/>
      <c r="X748" s="5"/>
      <c r="Y748" s="5"/>
      <c r="Z748" s="55"/>
      <c r="AA748" s="36">
        <f>IF(Dane!$E$3=1,AO748+BA748+BM748,IF(Dane!$E$3=2,AU748+BG748+BS748,AW748+BI748+BU748))</f>
        <v>0</v>
      </c>
      <c r="AB748" s="16">
        <f>IF(Dane!$E$3=1,AP748+BB748+BN748,IF(Dane!$E$3=2,AV748+BH748+BT748,AX748+BJ748+BV748))</f>
        <v>0</v>
      </c>
      <c r="AC748" s="16">
        <f>IF(((K748*Dane!$C$9)-AA748)&lt;0,0,(K748*Dane!$C$9)-AA748)</f>
        <v>0</v>
      </c>
      <c r="AD748" s="37">
        <f>IFERROR(IF(((L748*Dane!$C$9)-AB748)&lt;0,0,(L748*Dane!$C$9)-AB748),0)</f>
        <v>0</v>
      </c>
      <c r="AE748" s="97"/>
      <c r="AF748" s="77">
        <f>IF(Dane!$E$3=1,AO748,IF(Dane!$E$3=2,AU748,AW748))</f>
        <v>0</v>
      </c>
      <c r="AG748" s="77">
        <f>IF(Dane!$E$3=1,AP748,IF(Dane!$E$3=2,AV748,AX748))</f>
        <v>0</v>
      </c>
      <c r="AH748" s="77">
        <f>IF(Dane!$E$3=1,BA748,IF(Dane!$E$3=2,BG748,BI748))</f>
        <v>0</v>
      </c>
      <c r="AI748" s="77">
        <f>IF(Dane!$E$3=1,BB748,IF(Dane!$E$3=2,BH748,BJ748))</f>
        <v>0</v>
      </c>
      <c r="AJ748" s="77">
        <f>IF(Dane!$E$3=1,BM748,IF(Dane!$E$3=2,BS748,BU748))</f>
        <v>0</v>
      </c>
      <c r="AK748" s="77">
        <f>IF(Dane!$E$3=1,BN748,IF(Dane!$E$3=2,BT748,BV748))</f>
        <v>0</v>
      </c>
      <c r="AL748" s="24">
        <f t="shared" si="355"/>
        <v>0</v>
      </c>
      <c r="AM748" s="24">
        <f t="shared" si="356"/>
        <v>0</v>
      </c>
      <c r="AN748" s="24"/>
      <c r="AO748" s="24">
        <f t="shared" si="341"/>
        <v>0</v>
      </c>
      <c r="AP748" s="24">
        <f t="shared" si="357"/>
        <v>0</v>
      </c>
      <c r="AQ748" s="24">
        <f t="shared" si="342"/>
        <v>0</v>
      </c>
      <c r="AR748" s="24">
        <f t="shared" si="343"/>
        <v>0</v>
      </c>
      <c r="AS748" s="24">
        <f t="shared" si="344"/>
        <v>0</v>
      </c>
      <c r="AT748" s="24">
        <f t="shared" si="358"/>
        <v>0</v>
      </c>
      <c r="AU748" s="24">
        <f t="shared" si="367"/>
        <v>0</v>
      </c>
      <c r="AV748" s="24">
        <v>0</v>
      </c>
      <c r="AW748" s="24">
        <f t="shared" si="370"/>
        <v>0</v>
      </c>
      <c r="AX748" s="24">
        <v>0</v>
      </c>
      <c r="AY748" s="24">
        <f t="shared" si="359"/>
        <v>0</v>
      </c>
      <c r="AZ748" s="24">
        <f t="shared" si="360"/>
        <v>0</v>
      </c>
      <c r="BA748" s="24">
        <f t="shared" si="345"/>
        <v>0</v>
      </c>
      <c r="BB748" s="24">
        <f t="shared" si="346"/>
        <v>0</v>
      </c>
      <c r="BC748" s="24">
        <f t="shared" si="347"/>
        <v>0</v>
      </c>
      <c r="BD748" s="24">
        <f t="shared" si="348"/>
        <v>0</v>
      </c>
      <c r="BE748" s="24">
        <f t="shared" si="349"/>
        <v>0</v>
      </c>
      <c r="BF748" s="24">
        <f t="shared" si="361"/>
        <v>0</v>
      </c>
      <c r="BG748" s="24">
        <f t="shared" si="368"/>
        <v>0</v>
      </c>
      <c r="BH748" s="24">
        <v>0</v>
      </c>
      <c r="BI748" s="24">
        <f t="shared" si="362"/>
        <v>0</v>
      </c>
      <c r="BJ748" s="24">
        <v>0</v>
      </c>
      <c r="BK748" s="24">
        <f t="shared" si="363"/>
        <v>0</v>
      </c>
      <c r="BL748" s="24">
        <f t="shared" si="364"/>
        <v>0</v>
      </c>
      <c r="BM748" s="24">
        <f t="shared" si="350"/>
        <v>0</v>
      </c>
      <c r="BN748" s="24">
        <f t="shared" si="351"/>
        <v>0</v>
      </c>
      <c r="BO748" s="24">
        <f t="shared" si="352"/>
        <v>0</v>
      </c>
      <c r="BP748" s="24">
        <f t="shared" si="353"/>
        <v>0</v>
      </c>
      <c r="BQ748" s="24">
        <f t="shared" si="354"/>
        <v>0</v>
      </c>
      <c r="BR748" s="24">
        <f t="shared" si="365"/>
        <v>0</v>
      </c>
      <c r="BS748" s="24">
        <f t="shared" si="369"/>
        <v>0</v>
      </c>
      <c r="BT748" s="24">
        <v>0</v>
      </c>
      <c r="BU748" s="24">
        <f t="shared" si="366"/>
        <v>0</v>
      </c>
      <c r="BV748" s="24">
        <v>0</v>
      </c>
    </row>
    <row r="749" spans="1:74">
      <c r="A749" s="87">
        <v>740</v>
      </c>
      <c r="B749" s="1"/>
      <c r="C749" s="1"/>
      <c r="D749" s="2"/>
      <c r="E749" s="3"/>
      <c r="F749" s="4"/>
      <c r="G749" s="5"/>
      <c r="H749" s="4"/>
      <c r="I749" s="5"/>
      <c r="J749" s="6"/>
      <c r="K749" s="5"/>
      <c r="L749" s="5"/>
      <c r="M749" s="5"/>
      <c r="N749" s="7"/>
      <c r="O749" s="38"/>
      <c r="P749" s="5"/>
      <c r="Q749" s="5"/>
      <c r="R749" s="7"/>
      <c r="S749" s="38"/>
      <c r="T749" s="5"/>
      <c r="U749" s="5"/>
      <c r="V749" s="55"/>
      <c r="W749" s="38"/>
      <c r="X749" s="5"/>
      <c r="Y749" s="5"/>
      <c r="Z749" s="55"/>
      <c r="AA749" s="36">
        <f>IF(Dane!$E$3=1,AO749+BA749+BM749,IF(Dane!$E$3=2,AU749+BG749+BS749,AW749+BI749+BU749))</f>
        <v>0</v>
      </c>
      <c r="AB749" s="16">
        <f>IF(Dane!$E$3=1,AP749+BB749+BN749,IF(Dane!$E$3=2,AV749+BH749+BT749,AX749+BJ749+BV749))</f>
        <v>0</v>
      </c>
      <c r="AC749" s="16">
        <f>IF(((K749*Dane!$C$9)-AA749)&lt;0,0,(K749*Dane!$C$9)-AA749)</f>
        <v>0</v>
      </c>
      <c r="AD749" s="37">
        <f>IFERROR(IF(((L749*Dane!$C$9)-AB749)&lt;0,0,(L749*Dane!$C$9)-AB749),0)</f>
        <v>0</v>
      </c>
      <c r="AE749" s="97"/>
      <c r="AF749" s="77">
        <f>IF(Dane!$E$3=1,AO749,IF(Dane!$E$3=2,AU749,AW749))</f>
        <v>0</v>
      </c>
      <c r="AG749" s="77">
        <f>IF(Dane!$E$3=1,AP749,IF(Dane!$E$3=2,AV749,AX749))</f>
        <v>0</v>
      </c>
      <c r="AH749" s="77">
        <f>IF(Dane!$E$3=1,BA749,IF(Dane!$E$3=2,BG749,BI749))</f>
        <v>0</v>
      </c>
      <c r="AI749" s="77">
        <f>IF(Dane!$E$3=1,BB749,IF(Dane!$E$3=2,BH749,BJ749))</f>
        <v>0</v>
      </c>
      <c r="AJ749" s="77">
        <f>IF(Dane!$E$3=1,BM749,IF(Dane!$E$3=2,BS749,BU749))</f>
        <v>0</v>
      </c>
      <c r="AK749" s="77">
        <f>IF(Dane!$E$3=1,BN749,IF(Dane!$E$3=2,BT749,BV749))</f>
        <v>0</v>
      </c>
      <c r="AL749" s="24">
        <f t="shared" si="355"/>
        <v>0</v>
      </c>
      <c r="AM749" s="24">
        <f t="shared" si="356"/>
        <v>0</v>
      </c>
      <c r="AN749" s="24"/>
      <c r="AO749" s="24">
        <f t="shared" si="341"/>
        <v>0</v>
      </c>
      <c r="AP749" s="24">
        <f t="shared" si="357"/>
        <v>0</v>
      </c>
      <c r="AQ749" s="24">
        <f t="shared" si="342"/>
        <v>0</v>
      </c>
      <c r="AR749" s="24">
        <f t="shared" si="343"/>
        <v>0</v>
      </c>
      <c r="AS749" s="24">
        <f t="shared" si="344"/>
        <v>0</v>
      </c>
      <c r="AT749" s="24">
        <f t="shared" si="358"/>
        <v>0</v>
      </c>
      <c r="AU749" s="24">
        <f t="shared" si="367"/>
        <v>0</v>
      </c>
      <c r="AV749" s="24">
        <v>0</v>
      </c>
      <c r="AW749" s="24">
        <f t="shared" si="370"/>
        <v>0</v>
      </c>
      <c r="AX749" s="24">
        <v>0</v>
      </c>
      <c r="AY749" s="24">
        <f t="shared" si="359"/>
        <v>0</v>
      </c>
      <c r="AZ749" s="24">
        <f t="shared" si="360"/>
        <v>0</v>
      </c>
      <c r="BA749" s="24">
        <f t="shared" si="345"/>
        <v>0</v>
      </c>
      <c r="BB749" s="24">
        <f t="shared" si="346"/>
        <v>0</v>
      </c>
      <c r="BC749" s="24">
        <f t="shared" si="347"/>
        <v>0</v>
      </c>
      <c r="BD749" s="24">
        <f t="shared" si="348"/>
        <v>0</v>
      </c>
      <c r="BE749" s="24">
        <f t="shared" si="349"/>
        <v>0</v>
      </c>
      <c r="BF749" s="24">
        <f t="shared" si="361"/>
        <v>0</v>
      </c>
      <c r="BG749" s="24">
        <f t="shared" si="368"/>
        <v>0</v>
      </c>
      <c r="BH749" s="24">
        <v>0</v>
      </c>
      <c r="BI749" s="24">
        <f t="shared" si="362"/>
        <v>0</v>
      </c>
      <c r="BJ749" s="24">
        <v>0</v>
      </c>
      <c r="BK749" s="24">
        <f t="shared" si="363"/>
        <v>0</v>
      </c>
      <c r="BL749" s="24">
        <f t="shared" si="364"/>
        <v>0</v>
      </c>
      <c r="BM749" s="24">
        <f t="shared" si="350"/>
        <v>0</v>
      </c>
      <c r="BN749" s="24">
        <f t="shared" si="351"/>
        <v>0</v>
      </c>
      <c r="BO749" s="24">
        <f t="shared" si="352"/>
        <v>0</v>
      </c>
      <c r="BP749" s="24">
        <f t="shared" si="353"/>
        <v>0</v>
      </c>
      <c r="BQ749" s="24">
        <f t="shared" si="354"/>
        <v>0</v>
      </c>
      <c r="BR749" s="24">
        <f t="shared" si="365"/>
        <v>0</v>
      </c>
      <c r="BS749" s="24">
        <f t="shared" si="369"/>
        <v>0</v>
      </c>
      <c r="BT749" s="24">
        <v>0</v>
      </c>
      <c r="BU749" s="24">
        <f t="shared" si="366"/>
        <v>0</v>
      </c>
      <c r="BV749" s="24">
        <v>0</v>
      </c>
    </row>
    <row r="750" spans="1:74">
      <c r="A750" s="87">
        <v>741</v>
      </c>
      <c r="B750" s="1"/>
      <c r="C750" s="1"/>
      <c r="D750" s="2"/>
      <c r="E750" s="3"/>
      <c r="F750" s="4"/>
      <c r="G750" s="5"/>
      <c r="H750" s="4"/>
      <c r="I750" s="5"/>
      <c r="J750" s="6"/>
      <c r="K750" s="5"/>
      <c r="L750" s="5"/>
      <c r="M750" s="5"/>
      <c r="N750" s="7"/>
      <c r="O750" s="38"/>
      <c r="P750" s="5"/>
      <c r="Q750" s="5"/>
      <c r="R750" s="7"/>
      <c r="S750" s="38"/>
      <c r="T750" s="5"/>
      <c r="U750" s="5"/>
      <c r="V750" s="55"/>
      <c r="W750" s="38"/>
      <c r="X750" s="5"/>
      <c r="Y750" s="5"/>
      <c r="Z750" s="55"/>
      <c r="AA750" s="36">
        <f>IF(Dane!$E$3=1,AO750+BA750+BM750,IF(Dane!$E$3=2,AU750+BG750+BS750,AW750+BI750+BU750))</f>
        <v>0</v>
      </c>
      <c r="AB750" s="16">
        <f>IF(Dane!$E$3=1,AP750+BB750+BN750,IF(Dane!$E$3=2,AV750+BH750+BT750,AX750+BJ750+BV750))</f>
        <v>0</v>
      </c>
      <c r="AC750" s="16">
        <f>IF(((K750*Dane!$C$9)-AA750)&lt;0,0,(K750*Dane!$C$9)-AA750)</f>
        <v>0</v>
      </c>
      <c r="AD750" s="37">
        <f>IFERROR(IF(((L750*Dane!$C$9)-AB750)&lt;0,0,(L750*Dane!$C$9)-AB750),0)</f>
        <v>0</v>
      </c>
      <c r="AE750" s="97"/>
      <c r="AF750" s="77">
        <f>IF(Dane!$E$3=1,AO750,IF(Dane!$E$3=2,AU750,AW750))</f>
        <v>0</v>
      </c>
      <c r="AG750" s="77">
        <f>IF(Dane!$E$3=1,AP750,IF(Dane!$E$3=2,AV750,AX750))</f>
        <v>0</v>
      </c>
      <c r="AH750" s="77">
        <f>IF(Dane!$E$3=1,BA750,IF(Dane!$E$3=2,BG750,BI750))</f>
        <v>0</v>
      </c>
      <c r="AI750" s="77">
        <f>IF(Dane!$E$3=1,BB750,IF(Dane!$E$3=2,BH750,BJ750))</f>
        <v>0</v>
      </c>
      <c r="AJ750" s="77">
        <f>IF(Dane!$E$3=1,BM750,IF(Dane!$E$3=2,BS750,BU750))</f>
        <v>0</v>
      </c>
      <c r="AK750" s="77">
        <f>IF(Dane!$E$3=1,BN750,IF(Dane!$E$3=2,BT750,BV750))</f>
        <v>0</v>
      </c>
      <c r="AL750" s="24">
        <f t="shared" si="355"/>
        <v>0</v>
      </c>
      <c r="AM750" s="24">
        <f t="shared" si="356"/>
        <v>0</v>
      </c>
      <c r="AN750" s="24"/>
      <c r="AO750" s="24">
        <f t="shared" si="341"/>
        <v>0</v>
      </c>
      <c r="AP750" s="24">
        <f t="shared" si="357"/>
        <v>0</v>
      </c>
      <c r="AQ750" s="24">
        <f t="shared" si="342"/>
        <v>0</v>
      </c>
      <c r="AR750" s="24">
        <f t="shared" si="343"/>
        <v>0</v>
      </c>
      <c r="AS750" s="24">
        <f t="shared" si="344"/>
        <v>0</v>
      </c>
      <c r="AT750" s="24">
        <f t="shared" si="358"/>
        <v>0</v>
      </c>
      <c r="AU750" s="24">
        <f t="shared" si="367"/>
        <v>0</v>
      </c>
      <c r="AV750" s="24">
        <v>0</v>
      </c>
      <c r="AW750" s="24">
        <f t="shared" si="370"/>
        <v>0</v>
      </c>
      <c r="AX750" s="24">
        <v>0</v>
      </c>
      <c r="AY750" s="24">
        <f t="shared" si="359"/>
        <v>0</v>
      </c>
      <c r="AZ750" s="24">
        <f t="shared" si="360"/>
        <v>0</v>
      </c>
      <c r="BA750" s="24">
        <f t="shared" si="345"/>
        <v>0</v>
      </c>
      <c r="BB750" s="24">
        <f t="shared" si="346"/>
        <v>0</v>
      </c>
      <c r="BC750" s="24">
        <f t="shared" si="347"/>
        <v>0</v>
      </c>
      <c r="BD750" s="24">
        <f t="shared" si="348"/>
        <v>0</v>
      </c>
      <c r="BE750" s="24">
        <f t="shared" si="349"/>
        <v>0</v>
      </c>
      <c r="BF750" s="24">
        <f t="shared" si="361"/>
        <v>0</v>
      </c>
      <c r="BG750" s="24">
        <f t="shared" si="368"/>
        <v>0</v>
      </c>
      <c r="BH750" s="24">
        <v>0</v>
      </c>
      <c r="BI750" s="24">
        <f t="shared" si="362"/>
        <v>0</v>
      </c>
      <c r="BJ750" s="24">
        <v>0</v>
      </c>
      <c r="BK750" s="24">
        <f t="shared" si="363"/>
        <v>0</v>
      </c>
      <c r="BL750" s="24">
        <f t="shared" si="364"/>
        <v>0</v>
      </c>
      <c r="BM750" s="24">
        <f t="shared" si="350"/>
        <v>0</v>
      </c>
      <c r="BN750" s="24">
        <f t="shared" si="351"/>
        <v>0</v>
      </c>
      <c r="BO750" s="24">
        <f t="shared" si="352"/>
        <v>0</v>
      </c>
      <c r="BP750" s="24">
        <f t="shared" si="353"/>
        <v>0</v>
      </c>
      <c r="BQ750" s="24">
        <f t="shared" si="354"/>
        <v>0</v>
      </c>
      <c r="BR750" s="24">
        <f t="shared" si="365"/>
        <v>0</v>
      </c>
      <c r="BS750" s="24">
        <f t="shared" si="369"/>
        <v>0</v>
      </c>
      <c r="BT750" s="24">
        <v>0</v>
      </c>
      <c r="BU750" s="24">
        <f t="shared" si="366"/>
        <v>0</v>
      </c>
      <c r="BV750" s="24">
        <v>0</v>
      </c>
    </row>
    <row r="751" spans="1:74">
      <c r="A751" s="87">
        <v>742</v>
      </c>
      <c r="B751" s="1"/>
      <c r="C751" s="1"/>
      <c r="D751" s="2"/>
      <c r="E751" s="3"/>
      <c r="F751" s="4"/>
      <c r="G751" s="5"/>
      <c r="H751" s="4"/>
      <c r="I751" s="5"/>
      <c r="J751" s="6"/>
      <c r="K751" s="5"/>
      <c r="L751" s="5"/>
      <c r="M751" s="5"/>
      <c r="N751" s="7"/>
      <c r="O751" s="38"/>
      <c r="P751" s="5"/>
      <c r="Q751" s="5"/>
      <c r="R751" s="7"/>
      <c r="S751" s="38"/>
      <c r="T751" s="5"/>
      <c r="U751" s="5"/>
      <c r="V751" s="55"/>
      <c r="W751" s="38"/>
      <c r="X751" s="5"/>
      <c r="Y751" s="5"/>
      <c r="Z751" s="55"/>
      <c r="AA751" s="36">
        <f>IF(Dane!$E$3=1,AO751+BA751+BM751,IF(Dane!$E$3=2,AU751+BG751+BS751,AW751+BI751+BU751))</f>
        <v>0</v>
      </c>
      <c r="AB751" s="16">
        <f>IF(Dane!$E$3=1,AP751+BB751+BN751,IF(Dane!$E$3=2,AV751+BH751+BT751,AX751+BJ751+BV751))</f>
        <v>0</v>
      </c>
      <c r="AC751" s="16">
        <f>IF(((K751*Dane!$C$9)-AA751)&lt;0,0,(K751*Dane!$C$9)-AA751)</f>
        <v>0</v>
      </c>
      <c r="AD751" s="37">
        <f>IFERROR(IF(((L751*Dane!$C$9)-AB751)&lt;0,0,(L751*Dane!$C$9)-AB751),0)</f>
        <v>0</v>
      </c>
      <c r="AE751" s="97"/>
      <c r="AF751" s="77">
        <f>IF(Dane!$E$3=1,AO751,IF(Dane!$E$3=2,AU751,AW751))</f>
        <v>0</v>
      </c>
      <c r="AG751" s="77">
        <f>IF(Dane!$E$3=1,AP751,IF(Dane!$E$3=2,AV751,AX751))</f>
        <v>0</v>
      </c>
      <c r="AH751" s="77">
        <f>IF(Dane!$E$3=1,BA751,IF(Dane!$E$3=2,BG751,BI751))</f>
        <v>0</v>
      </c>
      <c r="AI751" s="77">
        <f>IF(Dane!$E$3=1,BB751,IF(Dane!$E$3=2,BH751,BJ751))</f>
        <v>0</v>
      </c>
      <c r="AJ751" s="77">
        <f>IF(Dane!$E$3=1,BM751,IF(Dane!$E$3=2,BS751,BU751))</f>
        <v>0</v>
      </c>
      <c r="AK751" s="77">
        <f>IF(Dane!$E$3=1,BN751,IF(Dane!$E$3=2,BT751,BV751))</f>
        <v>0</v>
      </c>
      <c r="AL751" s="24">
        <f t="shared" si="355"/>
        <v>0</v>
      </c>
      <c r="AM751" s="24">
        <f t="shared" si="356"/>
        <v>0</v>
      </c>
      <c r="AN751" s="24"/>
      <c r="AO751" s="24">
        <f t="shared" si="341"/>
        <v>0</v>
      </c>
      <c r="AP751" s="24">
        <f t="shared" si="357"/>
        <v>0</v>
      </c>
      <c r="AQ751" s="24">
        <f t="shared" si="342"/>
        <v>0</v>
      </c>
      <c r="AR751" s="24">
        <f t="shared" si="343"/>
        <v>0</v>
      </c>
      <c r="AS751" s="24">
        <f t="shared" si="344"/>
        <v>0</v>
      </c>
      <c r="AT751" s="24">
        <f t="shared" si="358"/>
        <v>0</v>
      </c>
      <c r="AU751" s="24">
        <f t="shared" si="367"/>
        <v>0</v>
      </c>
      <c r="AV751" s="24">
        <v>0</v>
      </c>
      <c r="AW751" s="24">
        <f t="shared" si="370"/>
        <v>0</v>
      </c>
      <c r="AX751" s="24">
        <v>0</v>
      </c>
      <c r="AY751" s="24">
        <f t="shared" si="359"/>
        <v>0</v>
      </c>
      <c r="AZ751" s="24">
        <f t="shared" si="360"/>
        <v>0</v>
      </c>
      <c r="BA751" s="24">
        <f t="shared" si="345"/>
        <v>0</v>
      </c>
      <c r="BB751" s="24">
        <f t="shared" si="346"/>
        <v>0</v>
      </c>
      <c r="BC751" s="24">
        <f t="shared" si="347"/>
        <v>0</v>
      </c>
      <c r="BD751" s="24">
        <f t="shared" si="348"/>
        <v>0</v>
      </c>
      <c r="BE751" s="24">
        <f t="shared" si="349"/>
        <v>0</v>
      </c>
      <c r="BF751" s="24">
        <f t="shared" si="361"/>
        <v>0</v>
      </c>
      <c r="BG751" s="24">
        <f t="shared" si="368"/>
        <v>0</v>
      </c>
      <c r="BH751" s="24">
        <v>0</v>
      </c>
      <c r="BI751" s="24">
        <f t="shared" si="362"/>
        <v>0</v>
      </c>
      <c r="BJ751" s="24">
        <v>0</v>
      </c>
      <c r="BK751" s="24">
        <f t="shared" si="363"/>
        <v>0</v>
      </c>
      <c r="BL751" s="24">
        <f t="shared" si="364"/>
        <v>0</v>
      </c>
      <c r="BM751" s="24">
        <f t="shared" si="350"/>
        <v>0</v>
      </c>
      <c r="BN751" s="24">
        <f t="shared" si="351"/>
        <v>0</v>
      </c>
      <c r="BO751" s="24">
        <f t="shared" si="352"/>
        <v>0</v>
      </c>
      <c r="BP751" s="24">
        <f t="shared" si="353"/>
        <v>0</v>
      </c>
      <c r="BQ751" s="24">
        <f t="shared" si="354"/>
        <v>0</v>
      </c>
      <c r="BR751" s="24">
        <f t="shared" si="365"/>
        <v>0</v>
      </c>
      <c r="BS751" s="24">
        <f t="shared" si="369"/>
        <v>0</v>
      </c>
      <c r="BT751" s="24">
        <v>0</v>
      </c>
      <c r="BU751" s="24">
        <f t="shared" si="366"/>
        <v>0</v>
      </c>
      <c r="BV751" s="24">
        <v>0</v>
      </c>
    </row>
    <row r="752" spans="1:74">
      <c r="A752" s="87">
        <v>743</v>
      </c>
      <c r="B752" s="1"/>
      <c r="C752" s="1"/>
      <c r="D752" s="2"/>
      <c r="E752" s="3"/>
      <c r="F752" s="4"/>
      <c r="G752" s="5"/>
      <c r="H752" s="4"/>
      <c r="I752" s="5"/>
      <c r="J752" s="6"/>
      <c r="K752" s="5"/>
      <c r="L752" s="5"/>
      <c r="M752" s="5"/>
      <c r="N752" s="7"/>
      <c r="O752" s="38"/>
      <c r="P752" s="5"/>
      <c r="Q752" s="5"/>
      <c r="R752" s="7"/>
      <c r="S752" s="38"/>
      <c r="T752" s="5"/>
      <c r="U752" s="5"/>
      <c r="V752" s="55"/>
      <c r="W752" s="38"/>
      <c r="X752" s="5"/>
      <c r="Y752" s="5"/>
      <c r="Z752" s="55"/>
      <c r="AA752" s="36">
        <f>IF(Dane!$E$3=1,AO752+BA752+BM752,IF(Dane!$E$3=2,AU752+BG752+BS752,AW752+BI752+BU752))</f>
        <v>0</v>
      </c>
      <c r="AB752" s="16">
        <f>IF(Dane!$E$3=1,AP752+BB752+BN752,IF(Dane!$E$3=2,AV752+BH752+BT752,AX752+BJ752+BV752))</f>
        <v>0</v>
      </c>
      <c r="AC752" s="16">
        <f>IF(((K752*Dane!$C$9)-AA752)&lt;0,0,(K752*Dane!$C$9)-AA752)</f>
        <v>0</v>
      </c>
      <c r="AD752" s="37">
        <f>IFERROR(IF(((L752*Dane!$C$9)-AB752)&lt;0,0,(L752*Dane!$C$9)-AB752),0)</f>
        <v>0</v>
      </c>
      <c r="AE752" s="97"/>
      <c r="AF752" s="77">
        <f>IF(Dane!$E$3=1,AO752,IF(Dane!$E$3=2,AU752,AW752))</f>
        <v>0</v>
      </c>
      <c r="AG752" s="77">
        <f>IF(Dane!$E$3=1,AP752,IF(Dane!$E$3=2,AV752,AX752))</f>
        <v>0</v>
      </c>
      <c r="AH752" s="77">
        <f>IF(Dane!$E$3=1,BA752,IF(Dane!$E$3=2,BG752,BI752))</f>
        <v>0</v>
      </c>
      <c r="AI752" s="77">
        <f>IF(Dane!$E$3=1,BB752,IF(Dane!$E$3=2,BH752,BJ752))</f>
        <v>0</v>
      </c>
      <c r="AJ752" s="77">
        <f>IF(Dane!$E$3=1,BM752,IF(Dane!$E$3=2,BS752,BU752))</f>
        <v>0</v>
      </c>
      <c r="AK752" s="77">
        <f>IF(Dane!$E$3=1,BN752,IF(Dane!$E$3=2,BT752,BV752))</f>
        <v>0</v>
      </c>
      <c r="AL752" s="24">
        <f t="shared" si="355"/>
        <v>0</v>
      </c>
      <c r="AM752" s="24">
        <f t="shared" si="356"/>
        <v>0</v>
      </c>
      <c r="AN752" s="24"/>
      <c r="AO752" s="24">
        <f t="shared" si="341"/>
        <v>0</v>
      </c>
      <c r="AP752" s="24">
        <f t="shared" si="357"/>
        <v>0</v>
      </c>
      <c r="AQ752" s="24">
        <f t="shared" si="342"/>
        <v>0</v>
      </c>
      <c r="AR752" s="24">
        <f t="shared" si="343"/>
        <v>0</v>
      </c>
      <c r="AS752" s="24">
        <f t="shared" si="344"/>
        <v>0</v>
      </c>
      <c r="AT752" s="24">
        <f t="shared" si="358"/>
        <v>0</v>
      </c>
      <c r="AU752" s="24">
        <f t="shared" si="367"/>
        <v>0</v>
      </c>
      <c r="AV752" s="24">
        <v>0</v>
      </c>
      <c r="AW752" s="24">
        <f t="shared" si="370"/>
        <v>0</v>
      </c>
      <c r="AX752" s="24">
        <v>0</v>
      </c>
      <c r="AY752" s="24">
        <f t="shared" si="359"/>
        <v>0</v>
      </c>
      <c r="AZ752" s="24">
        <f t="shared" si="360"/>
        <v>0</v>
      </c>
      <c r="BA752" s="24">
        <f t="shared" si="345"/>
        <v>0</v>
      </c>
      <c r="BB752" s="24">
        <f t="shared" si="346"/>
        <v>0</v>
      </c>
      <c r="BC752" s="24">
        <f t="shared" si="347"/>
        <v>0</v>
      </c>
      <c r="BD752" s="24">
        <f t="shared" si="348"/>
        <v>0</v>
      </c>
      <c r="BE752" s="24">
        <f t="shared" si="349"/>
        <v>0</v>
      </c>
      <c r="BF752" s="24">
        <f t="shared" si="361"/>
        <v>0</v>
      </c>
      <c r="BG752" s="24">
        <f t="shared" si="368"/>
        <v>0</v>
      </c>
      <c r="BH752" s="24">
        <v>0</v>
      </c>
      <c r="BI752" s="24">
        <f t="shared" si="362"/>
        <v>0</v>
      </c>
      <c r="BJ752" s="24">
        <v>0</v>
      </c>
      <c r="BK752" s="24">
        <f t="shared" si="363"/>
        <v>0</v>
      </c>
      <c r="BL752" s="24">
        <f t="shared" si="364"/>
        <v>0</v>
      </c>
      <c r="BM752" s="24">
        <f t="shared" si="350"/>
        <v>0</v>
      </c>
      <c r="BN752" s="24">
        <f t="shared" si="351"/>
        <v>0</v>
      </c>
      <c r="BO752" s="24">
        <f t="shared" si="352"/>
        <v>0</v>
      </c>
      <c r="BP752" s="24">
        <f t="shared" si="353"/>
        <v>0</v>
      </c>
      <c r="BQ752" s="24">
        <f t="shared" si="354"/>
        <v>0</v>
      </c>
      <c r="BR752" s="24">
        <f t="shared" si="365"/>
        <v>0</v>
      </c>
      <c r="BS752" s="24">
        <f t="shared" si="369"/>
        <v>0</v>
      </c>
      <c r="BT752" s="24">
        <v>0</v>
      </c>
      <c r="BU752" s="24">
        <f t="shared" si="366"/>
        <v>0</v>
      </c>
      <c r="BV752" s="24">
        <v>0</v>
      </c>
    </row>
    <row r="753" spans="1:74">
      <c r="A753" s="87">
        <v>744</v>
      </c>
      <c r="B753" s="1"/>
      <c r="C753" s="1"/>
      <c r="D753" s="2"/>
      <c r="E753" s="3"/>
      <c r="F753" s="4"/>
      <c r="G753" s="5"/>
      <c r="H753" s="4"/>
      <c r="I753" s="5"/>
      <c r="J753" s="6"/>
      <c r="K753" s="5"/>
      <c r="L753" s="5"/>
      <c r="M753" s="5"/>
      <c r="N753" s="7"/>
      <c r="O753" s="38"/>
      <c r="P753" s="5"/>
      <c r="Q753" s="5"/>
      <c r="R753" s="7"/>
      <c r="S753" s="38"/>
      <c r="T753" s="5"/>
      <c r="U753" s="5"/>
      <c r="V753" s="55"/>
      <c r="W753" s="38"/>
      <c r="X753" s="5"/>
      <c r="Y753" s="5"/>
      <c r="Z753" s="55"/>
      <c r="AA753" s="36">
        <f>IF(Dane!$E$3=1,AO753+BA753+BM753,IF(Dane!$E$3=2,AU753+BG753+BS753,AW753+BI753+BU753))</f>
        <v>0</v>
      </c>
      <c r="AB753" s="16">
        <f>IF(Dane!$E$3=1,AP753+BB753+BN753,IF(Dane!$E$3=2,AV753+BH753+BT753,AX753+BJ753+BV753))</f>
        <v>0</v>
      </c>
      <c r="AC753" s="16">
        <f>IF(((K753*Dane!$C$9)-AA753)&lt;0,0,(K753*Dane!$C$9)-AA753)</f>
        <v>0</v>
      </c>
      <c r="AD753" s="37">
        <f>IFERROR(IF(((L753*Dane!$C$9)-AB753)&lt;0,0,(L753*Dane!$C$9)-AB753),0)</f>
        <v>0</v>
      </c>
      <c r="AE753" s="97"/>
      <c r="AF753" s="77">
        <f>IF(Dane!$E$3=1,AO753,IF(Dane!$E$3=2,AU753,AW753))</f>
        <v>0</v>
      </c>
      <c r="AG753" s="77">
        <f>IF(Dane!$E$3=1,AP753,IF(Dane!$E$3=2,AV753,AX753))</f>
        <v>0</v>
      </c>
      <c r="AH753" s="77">
        <f>IF(Dane!$E$3=1,BA753,IF(Dane!$E$3=2,BG753,BI753))</f>
        <v>0</v>
      </c>
      <c r="AI753" s="77">
        <f>IF(Dane!$E$3=1,BB753,IF(Dane!$E$3=2,BH753,BJ753))</f>
        <v>0</v>
      </c>
      <c r="AJ753" s="77">
        <f>IF(Dane!$E$3=1,BM753,IF(Dane!$E$3=2,BS753,BU753))</f>
        <v>0</v>
      </c>
      <c r="AK753" s="77">
        <f>IF(Dane!$E$3=1,BN753,IF(Dane!$E$3=2,BT753,BV753))</f>
        <v>0</v>
      </c>
      <c r="AL753" s="24">
        <f t="shared" si="355"/>
        <v>0</v>
      </c>
      <c r="AM753" s="24">
        <f t="shared" si="356"/>
        <v>0</v>
      </c>
      <c r="AN753" s="24"/>
      <c r="AO753" s="24">
        <f t="shared" si="341"/>
        <v>0</v>
      </c>
      <c r="AP753" s="24">
        <f t="shared" si="357"/>
        <v>0</v>
      </c>
      <c r="AQ753" s="24">
        <f t="shared" si="342"/>
        <v>0</v>
      </c>
      <c r="AR753" s="24">
        <f t="shared" si="343"/>
        <v>0</v>
      </c>
      <c r="AS753" s="24">
        <f t="shared" si="344"/>
        <v>0</v>
      </c>
      <c r="AT753" s="24">
        <f t="shared" si="358"/>
        <v>0</v>
      </c>
      <c r="AU753" s="24">
        <f t="shared" si="367"/>
        <v>0</v>
      </c>
      <c r="AV753" s="24">
        <v>0</v>
      </c>
      <c r="AW753" s="24">
        <f t="shared" si="370"/>
        <v>0</v>
      </c>
      <c r="AX753" s="24">
        <v>0</v>
      </c>
      <c r="AY753" s="24">
        <f t="shared" si="359"/>
        <v>0</v>
      </c>
      <c r="AZ753" s="24">
        <f t="shared" si="360"/>
        <v>0</v>
      </c>
      <c r="BA753" s="24">
        <f t="shared" si="345"/>
        <v>0</v>
      </c>
      <c r="BB753" s="24">
        <f t="shared" si="346"/>
        <v>0</v>
      </c>
      <c r="BC753" s="24">
        <f t="shared" si="347"/>
        <v>0</v>
      </c>
      <c r="BD753" s="24">
        <f t="shared" si="348"/>
        <v>0</v>
      </c>
      <c r="BE753" s="24">
        <f t="shared" si="349"/>
        <v>0</v>
      </c>
      <c r="BF753" s="24">
        <f t="shared" si="361"/>
        <v>0</v>
      </c>
      <c r="BG753" s="24">
        <f t="shared" si="368"/>
        <v>0</v>
      </c>
      <c r="BH753" s="24">
        <v>0</v>
      </c>
      <c r="BI753" s="24">
        <f t="shared" si="362"/>
        <v>0</v>
      </c>
      <c r="BJ753" s="24">
        <v>0</v>
      </c>
      <c r="BK753" s="24">
        <f t="shared" si="363"/>
        <v>0</v>
      </c>
      <c r="BL753" s="24">
        <f t="shared" si="364"/>
        <v>0</v>
      </c>
      <c r="BM753" s="24">
        <f t="shared" si="350"/>
        <v>0</v>
      </c>
      <c r="BN753" s="24">
        <f t="shared" si="351"/>
        <v>0</v>
      </c>
      <c r="BO753" s="24">
        <f t="shared" si="352"/>
        <v>0</v>
      </c>
      <c r="BP753" s="24">
        <f t="shared" si="353"/>
        <v>0</v>
      </c>
      <c r="BQ753" s="24">
        <f t="shared" si="354"/>
        <v>0</v>
      </c>
      <c r="BR753" s="24">
        <f t="shared" si="365"/>
        <v>0</v>
      </c>
      <c r="BS753" s="24">
        <f t="shared" si="369"/>
        <v>0</v>
      </c>
      <c r="BT753" s="24">
        <v>0</v>
      </c>
      <c r="BU753" s="24">
        <f t="shared" si="366"/>
        <v>0</v>
      </c>
      <c r="BV753" s="24">
        <v>0</v>
      </c>
    </row>
    <row r="754" spans="1:74">
      <c r="A754" s="87">
        <v>745</v>
      </c>
      <c r="B754" s="1"/>
      <c r="C754" s="1"/>
      <c r="D754" s="2"/>
      <c r="E754" s="3"/>
      <c r="F754" s="4"/>
      <c r="G754" s="5"/>
      <c r="H754" s="4"/>
      <c r="I754" s="5"/>
      <c r="J754" s="6"/>
      <c r="K754" s="5"/>
      <c r="L754" s="5"/>
      <c r="M754" s="5"/>
      <c r="N754" s="7"/>
      <c r="O754" s="38"/>
      <c r="P754" s="5"/>
      <c r="Q754" s="5"/>
      <c r="R754" s="7"/>
      <c r="S754" s="38"/>
      <c r="T754" s="5"/>
      <c r="U754" s="5"/>
      <c r="V754" s="55"/>
      <c r="W754" s="38"/>
      <c r="X754" s="5"/>
      <c r="Y754" s="5"/>
      <c r="Z754" s="55"/>
      <c r="AA754" s="36">
        <f>IF(Dane!$E$3=1,AO754+BA754+BM754,IF(Dane!$E$3=2,AU754+BG754+BS754,AW754+BI754+BU754))</f>
        <v>0</v>
      </c>
      <c r="AB754" s="16">
        <f>IF(Dane!$E$3=1,AP754+BB754+BN754,IF(Dane!$E$3=2,AV754+BH754+BT754,AX754+BJ754+BV754))</f>
        <v>0</v>
      </c>
      <c r="AC754" s="16">
        <f>IF(((K754*Dane!$C$9)-AA754)&lt;0,0,(K754*Dane!$C$9)-AA754)</f>
        <v>0</v>
      </c>
      <c r="AD754" s="37">
        <f>IFERROR(IF(((L754*Dane!$C$9)-AB754)&lt;0,0,(L754*Dane!$C$9)-AB754),0)</f>
        <v>0</v>
      </c>
      <c r="AE754" s="97"/>
      <c r="AF754" s="77">
        <f>IF(Dane!$E$3=1,AO754,IF(Dane!$E$3=2,AU754,AW754))</f>
        <v>0</v>
      </c>
      <c r="AG754" s="77">
        <f>IF(Dane!$E$3=1,AP754,IF(Dane!$E$3=2,AV754,AX754))</f>
        <v>0</v>
      </c>
      <c r="AH754" s="77">
        <f>IF(Dane!$E$3=1,BA754,IF(Dane!$E$3=2,BG754,BI754))</f>
        <v>0</v>
      </c>
      <c r="AI754" s="77">
        <f>IF(Dane!$E$3=1,BB754,IF(Dane!$E$3=2,BH754,BJ754))</f>
        <v>0</v>
      </c>
      <c r="AJ754" s="77">
        <f>IF(Dane!$E$3=1,BM754,IF(Dane!$E$3=2,BS754,BU754))</f>
        <v>0</v>
      </c>
      <c r="AK754" s="77">
        <f>IF(Dane!$E$3=1,BN754,IF(Dane!$E$3=2,BT754,BV754))</f>
        <v>0</v>
      </c>
      <c r="AL754" s="24">
        <f t="shared" si="355"/>
        <v>0</v>
      </c>
      <c r="AM754" s="24">
        <f t="shared" si="356"/>
        <v>0</v>
      </c>
      <c r="AN754" s="24"/>
      <c r="AO754" s="24">
        <f t="shared" si="341"/>
        <v>0</v>
      </c>
      <c r="AP754" s="24">
        <f t="shared" si="357"/>
        <v>0</v>
      </c>
      <c r="AQ754" s="24">
        <f t="shared" si="342"/>
        <v>0</v>
      </c>
      <c r="AR754" s="24">
        <f t="shared" si="343"/>
        <v>0</v>
      </c>
      <c r="AS754" s="24">
        <f t="shared" si="344"/>
        <v>0</v>
      </c>
      <c r="AT754" s="24">
        <f t="shared" si="358"/>
        <v>0</v>
      </c>
      <c r="AU754" s="24">
        <f t="shared" si="367"/>
        <v>0</v>
      </c>
      <c r="AV754" s="24">
        <v>0</v>
      </c>
      <c r="AW754" s="24">
        <f t="shared" si="370"/>
        <v>0</v>
      </c>
      <c r="AX754" s="24">
        <v>0</v>
      </c>
      <c r="AY754" s="24">
        <f t="shared" si="359"/>
        <v>0</v>
      </c>
      <c r="AZ754" s="24">
        <f t="shared" si="360"/>
        <v>0</v>
      </c>
      <c r="BA754" s="24">
        <f t="shared" si="345"/>
        <v>0</v>
      </c>
      <c r="BB754" s="24">
        <f t="shared" si="346"/>
        <v>0</v>
      </c>
      <c r="BC754" s="24">
        <f t="shared" si="347"/>
        <v>0</v>
      </c>
      <c r="BD754" s="24">
        <f t="shared" si="348"/>
        <v>0</v>
      </c>
      <c r="BE754" s="24">
        <f t="shared" si="349"/>
        <v>0</v>
      </c>
      <c r="BF754" s="24">
        <f t="shared" si="361"/>
        <v>0</v>
      </c>
      <c r="BG754" s="24">
        <f t="shared" si="368"/>
        <v>0</v>
      </c>
      <c r="BH754" s="24">
        <v>0</v>
      </c>
      <c r="BI754" s="24">
        <f t="shared" si="362"/>
        <v>0</v>
      </c>
      <c r="BJ754" s="24">
        <v>0</v>
      </c>
      <c r="BK754" s="24">
        <f t="shared" si="363"/>
        <v>0</v>
      </c>
      <c r="BL754" s="24">
        <f t="shared" si="364"/>
        <v>0</v>
      </c>
      <c r="BM754" s="24">
        <f t="shared" si="350"/>
        <v>0</v>
      </c>
      <c r="BN754" s="24">
        <f t="shared" si="351"/>
        <v>0</v>
      </c>
      <c r="BO754" s="24">
        <f t="shared" si="352"/>
        <v>0</v>
      </c>
      <c r="BP754" s="24">
        <f t="shared" si="353"/>
        <v>0</v>
      </c>
      <c r="BQ754" s="24">
        <f t="shared" si="354"/>
        <v>0</v>
      </c>
      <c r="BR754" s="24">
        <f t="shared" si="365"/>
        <v>0</v>
      </c>
      <c r="BS754" s="24">
        <f t="shared" si="369"/>
        <v>0</v>
      </c>
      <c r="BT754" s="24">
        <v>0</v>
      </c>
      <c r="BU754" s="24">
        <f t="shared" si="366"/>
        <v>0</v>
      </c>
      <c r="BV754" s="24">
        <v>0</v>
      </c>
    </row>
    <row r="755" spans="1:74">
      <c r="A755" s="87">
        <v>746</v>
      </c>
      <c r="B755" s="1"/>
      <c r="C755" s="1"/>
      <c r="D755" s="2"/>
      <c r="E755" s="3"/>
      <c r="F755" s="4"/>
      <c r="G755" s="5"/>
      <c r="H755" s="4"/>
      <c r="I755" s="5"/>
      <c r="J755" s="6"/>
      <c r="K755" s="5"/>
      <c r="L755" s="5"/>
      <c r="M755" s="5"/>
      <c r="N755" s="7"/>
      <c r="O755" s="38"/>
      <c r="P755" s="5"/>
      <c r="Q755" s="5"/>
      <c r="R755" s="7"/>
      <c r="S755" s="38"/>
      <c r="T755" s="5"/>
      <c r="U755" s="5"/>
      <c r="V755" s="55"/>
      <c r="W755" s="38"/>
      <c r="X755" s="5"/>
      <c r="Y755" s="5"/>
      <c r="Z755" s="55"/>
      <c r="AA755" s="36">
        <f>IF(Dane!$E$3=1,AO755+BA755+BM755,IF(Dane!$E$3=2,AU755+BG755+BS755,AW755+BI755+BU755))</f>
        <v>0</v>
      </c>
      <c r="AB755" s="16">
        <f>IF(Dane!$E$3=1,AP755+BB755+BN755,IF(Dane!$E$3=2,AV755+BH755+BT755,AX755+BJ755+BV755))</f>
        <v>0</v>
      </c>
      <c r="AC755" s="16">
        <f>IF(((K755*Dane!$C$9)-AA755)&lt;0,0,(K755*Dane!$C$9)-AA755)</f>
        <v>0</v>
      </c>
      <c r="AD755" s="37">
        <f>IFERROR(IF(((L755*Dane!$C$9)-AB755)&lt;0,0,(L755*Dane!$C$9)-AB755),0)</f>
        <v>0</v>
      </c>
      <c r="AE755" s="97"/>
      <c r="AF755" s="77">
        <f>IF(Dane!$E$3=1,AO755,IF(Dane!$E$3=2,AU755,AW755))</f>
        <v>0</v>
      </c>
      <c r="AG755" s="77">
        <f>IF(Dane!$E$3=1,AP755,IF(Dane!$E$3=2,AV755,AX755))</f>
        <v>0</v>
      </c>
      <c r="AH755" s="77">
        <f>IF(Dane!$E$3=1,BA755,IF(Dane!$E$3=2,BG755,BI755))</f>
        <v>0</v>
      </c>
      <c r="AI755" s="77">
        <f>IF(Dane!$E$3=1,BB755,IF(Dane!$E$3=2,BH755,BJ755))</f>
        <v>0</v>
      </c>
      <c r="AJ755" s="77">
        <f>IF(Dane!$E$3=1,BM755,IF(Dane!$E$3=2,BS755,BU755))</f>
        <v>0</v>
      </c>
      <c r="AK755" s="77">
        <f>IF(Dane!$E$3=1,BN755,IF(Dane!$E$3=2,BT755,BV755))</f>
        <v>0</v>
      </c>
      <c r="AL755" s="24">
        <f t="shared" si="355"/>
        <v>0</v>
      </c>
      <c r="AM755" s="24">
        <f t="shared" si="356"/>
        <v>0</v>
      </c>
      <c r="AN755" s="24"/>
      <c r="AO755" s="24">
        <f t="shared" si="341"/>
        <v>0</v>
      </c>
      <c r="AP755" s="24">
        <f t="shared" si="357"/>
        <v>0</v>
      </c>
      <c r="AQ755" s="24">
        <f t="shared" si="342"/>
        <v>0</v>
      </c>
      <c r="AR755" s="24">
        <f t="shared" si="343"/>
        <v>0</v>
      </c>
      <c r="AS755" s="24">
        <f t="shared" si="344"/>
        <v>0</v>
      </c>
      <c r="AT755" s="24">
        <f t="shared" si="358"/>
        <v>0</v>
      </c>
      <c r="AU755" s="24">
        <f t="shared" si="367"/>
        <v>0</v>
      </c>
      <c r="AV755" s="24">
        <v>0</v>
      </c>
      <c r="AW755" s="24">
        <f t="shared" si="370"/>
        <v>0</v>
      </c>
      <c r="AX755" s="24">
        <v>0</v>
      </c>
      <c r="AY755" s="24">
        <f t="shared" si="359"/>
        <v>0</v>
      </c>
      <c r="AZ755" s="24">
        <f t="shared" si="360"/>
        <v>0</v>
      </c>
      <c r="BA755" s="24">
        <f t="shared" si="345"/>
        <v>0</v>
      </c>
      <c r="BB755" s="24">
        <f t="shared" si="346"/>
        <v>0</v>
      </c>
      <c r="BC755" s="24">
        <f t="shared" si="347"/>
        <v>0</v>
      </c>
      <c r="BD755" s="24">
        <f t="shared" si="348"/>
        <v>0</v>
      </c>
      <c r="BE755" s="24">
        <f t="shared" si="349"/>
        <v>0</v>
      </c>
      <c r="BF755" s="24">
        <f t="shared" si="361"/>
        <v>0</v>
      </c>
      <c r="BG755" s="24">
        <f t="shared" si="368"/>
        <v>0</v>
      </c>
      <c r="BH755" s="24">
        <v>0</v>
      </c>
      <c r="BI755" s="24">
        <f t="shared" si="362"/>
        <v>0</v>
      </c>
      <c r="BJ755" s="24">
        <v>0</v>
      </c>
      <c r="BK755" s="24">
        <f t="shared" si="363"/>
        <v>0</v>
      </c>
      <c r="BL755" s="24">
        <f t="shared" si="364"/>
        <v>0</v>
      </c>
      <c r="BM755" s="24">
        <f t="shared" si="350"/>
        <v>0</v>
      </c>
      <c r="BN755" s="24">
        <f t="shared" si="351"/>
        <v>0</v>
      </c>
      <c r="BO755" s="24">
        <f t="shared" si="352"/>
        <v>0</v>
      </c>
      <c r="BP755" s="24">
        <f t="shared" si="353"/>
        <v>0</v>
      </c>
      <c r="BQ755" s="24">
        <f t="shared" si="354"/>
        <v>0</v>
      </c>
      <c r="BR755" s="24">
        <f t="shared" si="365"/>
        <v>0</v>
      </c>
      <c r="BS755" s="24">
        <f t="shared" si="369"/>
        <v>0</v>
      </c>
      <c r="BT755" s="24">
        <v>0</v>
      </c>
      <c r="BU755" s="24">
        <f t="shared" si="366"/>
        <v>0</v>
      </c>
      <c r="BV755" s="24">
        <v>0</v>
      </c>
    </row>
    <row r="756" spans="1:74">
      <c r="A756" s="87">
        <v>747</v>
      </c>
      <c r="B756" s="1"/>
      <c r="C756" s="1"/>
      <c r="D756" s="2"/>
      <c r="E756" s="3"/>
      <c r="F756" s="4"/>
      <c r="G756" s="5"/>
      <c r="H756" s="4"/>
      <c r="I756" s="5"/>
      <c r="J756" s="6"/>
      <c r="K756" s="5"/>
      <c r="L756" s="5"/>
      <c r="M756" s="5"/>
      <c r="N756" s="7"/>
      <c r="O756" s="38"/>
      <c r="P756" s="5"/>
      <c r="Q756" s="5"/>
      <c r="R756" s="7"/>
      <c r="S756" s="38"/>
      <c r="T756" s="5"/>
      <c r="U756" s="5"/>
      <c r="V756" s="55"/>
      <c r="W756" s="38"/>
      <c r="X756" s="5"/>
      <c r="Y756" s="5"/>
      <c r="Z756" s="55"/>
      <c r="AA756" s="36">
        <f>IF(Dane!$E$3=1,AO756+BA756+BM756,IF(Dane!$E$3=2,AU756+BG756+BS756,AW756+BI756+BU756))</f>
        <v>0</v>
      </c>
      <c r="AB756" s="16">
        <f>IF(Dane!$E$3=1,AP756+BB756+BN756,IF(Dane!$E$3=2,AV756+BH756+BT756,AX756+BJ756+BV756))</f>
        <v>0</v>
      </c>
      <c r="AC756" s="16">
        <f>IF(((K756*Dane!$C$9)-AA756)&lt;0,0,(K756*Dane!$C$9)-AA756)</f>
        <v>0</v>
      </c>
      <c r="AD756" s="37">
        <f>IFERROR(IF(((L756*Dane!$C$9)-AB756)&lt;0,0,(L756*Dane!$C$9)-AB756),0)</f>
        <v>0</v>
      </c>
      <c r="AE756" s="97"/>
      <c r="AF756" s="77">
        <f>IF(Dane!$E$3=1,AO756,IF(Dane!$E$3=2,AU756,AW756))</f>
        <v>0</v>
      </c>
      <c r="AG756" s="77">
        <f>IF(Dane!$E$3=1,AP756,IF(Dane!$E$3=2,AV756,AX756))</f>
        <v>0</v>
      </c>
      <c r="AH756" s="77">
        <f>IF(Dane!$E$3=1,BA756,IF(Dane!$E$3=2,BG756,BI756))</f>
        <v>0</v>
      </c>
      <c r="AI756" s="77">
        <f>IF(Dane!$E$3=1,BB756,IF(Dane!$E$3=2,BH756,BJ756))</f>
        <v>0</v>
      </c>
      <c r="AJ756" s="77">
        <f>IF(Dane!$E$3=1,BM756,IF(Dane!$E$3=2,BS756,BU756))</f>
        <v>0</v>
      </c>
      <c r="AK756" s="77">
        <f>IF(Dane!$E$3=1,BN756,IF(Dane!$E$3=2,BT756,BV756))</f>
        <v>0</v>
      </c>
      <c r="AL756" s="24">
        <f t="shared" si="355"/>
        <v>0</v>
      </c>
      <c r="AM756" s="24">
        <f t="shared" si="356"/>
        <v>0</v>
      </c>
      <c r="AN756" s="24"/>
      <c r="AO756" s="24">
        <f t="shared" si="341"/>
        <v>0</v>
      </c>
      <c r="AP756" s="24">
        <f t="shared" si="357"/>
        <v>0</v>
      </c>
      <c r="AQ756" s="24">
        <f t="shared" si="342"/>
        <v>0</v>
      </c>
      <c r="AR756" s="24">
        <f t="shared" si="343"/>
        <v>0</v>
      </c>
      <c r="AS756" s="24">
        <f t="shared" si="344"/>
        <v>0</v>
      </c>
      <c r="AT756" s="24">
        <f t="shared" si="358"/>
        <v>0</v>
      </c>
      <c r="AU756" s="24">
        <f t="shared" si="367"/>
        <v>0</v>
      </c>
      <c r="AV756" s="24">
        <v>0</v>
      </c>
      <c r="AW756" s="24">
        <f t="shared" si="370"/>
        <v>0</v>
      </c>
      <c r="AX756" s="24">
        <v>0</v>
      </c>
      <c r="AY756" s="24">
        <f t="shared" si="359"/>
        <v>0</v>
      </c>
      <c r="AZ756" s="24">
        <f t="shared" si="360"/>
        <v>0</v>
      </c>
      <c r="BA756" s="24">
        <f t="shared" si="345"/>
        <v>0</v>
      </c>
      <c r="BB756" s="24">
        <f t="shared" si="346"/>
        <v>0</v>
      </c>
      <c r="BC756" s="24">
        <f t="shared" si="347"/>
        <v>0</v>
      </c>
      <c r="BD756" s="24">
        <f t="shared" si="348"/>
        <v>0</v>
      </c>
      <c r="BE756" s="24">
        <f t="shared" si="349"/>
        <v>0</v>
      </c>
      <c r="BF756" s="24">
        <f t="shared" si="361"/>
        <v>0</v>
      </c>
      <c r="BG756" s="24">
        <f t="shared" si="368"/>
        <v>0</v>
      </c>
      <c r="BH756" s="24">
        <v>0</v>
      </c>
      <c r="BI756" s="24">
        <f t="shared" si="362"/>
        <v>0</v>
      </c>
      <c r="BJ756" s="24">
        <v>0</v>
      </c>
      <c r="BK756" s="24">
        <f t="shared" si="363"/>
        <v>0</v>
      </c>
      <c r="BL756" s="24">
        <f t="shared" si="364"/>
        <v>0</v>
      </c>
      <c r="BM756" s="24">
        <f t="shared" si="350"/>
        <v>0</v>
      </c>
      <c r="BN756" s="24">
        <f t="shared" si="351"/>
        <v>0</v>
      </c>
      <c r="BO756" s="24">
        <f t="shared" si="352"/>
        <v>0</v>
      </c>
      <c r="BP756" s="24">
        <f t="shared" si="353"/>
        <v>0</v>
      </c>
      <c r="BQ756" s="24">
        <f t="shared" si="354"/>
        <v>0</v>
      </c>
      <c r="BR756" s="24">
        <f t="shared" si="365"/>
        <v>0</v>
      </c>
      <c r="BS756" s="24">
        <f t="shared" si="369"/>
        <v>0</v>
      </c>
      <c r="BT756" s="24">
        <v>0</v>
      </c>
      <c r="BU756" s="24">
        <f t="shared" si="366"/>
        <v>0</v>
      </c>
      <c r="BV756" s="24">
        <v>0</v>
      </c>
    </row>
    <row r="757" spans="1:74">
      <c r="A757" s="87">
        <v>748</v>
      </c>
      <c r="B757" s="1"/>
      <c r="C757" s="1"/>
      <c r="D757" s="2"/>
      <c r="E757" s="3"/>
      <c r="F757" s="4"/>
      <c r="G757" s="5"/>
      <c r="H757" s="4"/>
      <c r="I757" s="5"/>
      <c r="J757" s="6"/>
      <c r="K757" s="5"/>
      <c r="L757" s="5"/>
      <c r="M757" s="5"/>
      <c r="N757" s="7"/>
      <c r="O757" s="38"/>
      <c r="P757" s="5"/>
      <c r="Q757" s="5"/>
      <c r="R757" s="7"/>
      <c r="S757" s="38"/>
      <c r="T757" s="5"/>
      <c r="U757" s="5"/>
      <c r="V757" s="55"/>
      <c r="W757" s="38"/>
      <c r="X757" s="5"/>
      <c r="Y757" s="5"/>
      <c r="Z757" s="55"/>
      <c r="AA757" s="36">
        <f>IF(Dane!$E$3=1,AO757+BA757+BM757,IF(Dane!$E$3=2,AU757+BG757+BS757,AW757+BI757+BU757))</f>
        <v>0</v>
      </c>
      <c r="AB757" s="16">
        <f>IF(Dane!$E$3=1,AP757+BB757+BN757,IF(Dane!$E$3=2,AV757+BH757+BT757,AX757+BJ757+BV757))</f>
        <v>0</v>
      </c>
      <c r="AC757" s="16">
        <f>IF(((K757*Dane!$C$9)-AA757)&lt;0,0,(K757*Dane!$C$9)-AA757)</f>
        <v>0</v>
      </c>
      <c r="AD757" s="37">
        <f>IFERROR(IF(((L757*Dane!$C$9)-AB757)&lt;0,0,(L757*Dane!$C$9)-AB757),0)</f>
        <v>0</v>
      </c>
      <c r="AE757" s="97"/>
      <c r="AF757" s="77">
        <f>IF(Dane!$E$3=1,AO757,IF(Dane!$E$3=2,AU757,AW757))</f>
        <v>0</v>
      </c>
      <c r="AG757" s="77">
        <f>IF(Dane!$E$3=1,AP757,IF(Dane!$E$3=2,AV757,AX757))</f>
        <v>0</v>
      </c>
      <c r="AH757" s="77">
        <f>IF(Dane!$E$3=1,BA757,IF(Dane!$E$3=2,BG757,BI757))</f>
        <v>0</v>
      </c>
      <c r="AI757" s="77">
        <f>IF(Dane!$E$3=1,BB757,IF(Dane!$E$3=2,BH757,BJ757))</f>
        <v>0</v>
      </c>
      <c r="AJ757" s="77">
        <f>IF(Dane!$E$3=1,BM757,IF(Dane!$E$3=2,BS757,BU757))</f>
        <v>0</v>
      </c>
      <c r="AK757" s="77">
        <f>IF(Dane!$E$3=1,BN757,IF(Dane!$E$3=2,BT757,BV757))</f>
        <v>0</v>
      </c>
      <c r="AL757" s="24">
        <f t="shared" si="355"/>
        <v>0</v>
      </c>
      <c r="AM757" s="24">
        <f t="shared" si="356"/>
        <v>0</v>
      </c>
      <c r="AN757" s="24"/>
      <c r="AO757" s="24">
        <f t="shared" si="341"/>
        <v>0</v>
      </c>
      <c r="AP757" s="24">
        <f t="shared" si="357"/>
        <v>0</v>
      </c>
      <c r="AQ757" s="24">
        <f t="shared" si="342"/>
        <v>0</v>
      </c>
      <c r="AR757" s="24">
        <f t="shared" si="343"/>
        <v>0</v>
      </c>
      <c r="AS757" s="24">
        <f t="shared" si="344"/>
        <v>0</v>
      </c>
      <c r="AT757" s="24">
        <f t="shared" si="358"/>
        <v>0</v>
      </c>
      <c r="AU757" s="24">
        <f t="shared" si="367"/>
        <v>0</v>
      </c>
      <c r="AV757" s="24">
        <v>0</v>
      </c>
      <c r="AW757" s="24">
        <f t="shared" si="370"/>
        <v>0</v>
      </c>
      <c r="AX757" s="24">
        <v>0</v>
      </c>
      <c r="AY757" s="24">
        <f t="shared" si="359"/>
        <v>0</v>
      </c>
      <c r="AZ757" s="24">
        <f t="shared" si="360"/>
        <v>0</v>
      </c>
      <c r="BA757" s="24">
        <f t="shared" si="345"/>
        <v>0</v>
      </c>
      <c r="BB757" s="24">
        <f t="shared" si="346"/>
        <v>0</v>
      </c>
      <c r="BC757" s="24">
        <f t="shared" si="347"/>
        <v>0</v>
      </c>
      <c r="BD757" s="24">
        <f t="shared" si="348"/>
        <v>0</v>
      </c>
      <c r="BE757" s="24">
        <f t="shared" si="349"/>
        <v>0</v>
      </c>
      <c r="BF757" s="24">
        <f t="shared" si="361"/>
        <v>0</v>
      </c>
      <c r="BG757" s="24">
        <f t="shared" si="368"/>
        <v>0</v>
      </c>
      <c r="BH757" s="24">
        <v>0</v>
      </c>
      <c r="BI757" s="24">
        <f t="shared" si="362"/>
        <v>0</v>
      </c>
      <c r="BJ757" s="24">
        <v>0</v>
      </c>
      <c r="BK757" s="24">
        <f t="shared" si="363"/>
        <v>0</v>
      </c>
      <c r="BL757" s="24">
        <f t="shared" si="364"/>
        <v>0</v>
      </c>
      <c r="BM757" s="24">
        <f t="shared" si="350"/>
        <v>0</v>
      </c>
      <c r="BN757" s="24">
        <f t="shared" si="351"/>
        <v>0</v>
      </c>
      <c r="BO757" s="24">
        <f t="shared" si="352"/>
        <v>0</v>
      </c>
      <c r="BP757" s="24">
        <f t="shared" si="353"/>
        <v>0</v>
      </c>
      <c r="BQ757" s="24">
        <f t="shared" si="354"/>
        <v>0</v>
      </c>
      <c r="BR757" s="24">
        <f t="shared" si="365"/>
        <v>0</v>
      </c>
      <c r="BS757" s="24">
        <f t="shared" si="369"/>
        <v>0</v>
      </c>
      <c r="BT757" s="24">
        <v>0</v>
      </c>
      <c r="BU757" s="24">
        <f t="shared" si="366"/>
        <v>0</v>
      </c>
      <c r="BV757" s="24">
        <v>0</v>
      </c>
    </row>
    <row r="758" spans="1:74">
      <c r="A758" s="87">
        <v>749</v>
      </c>
      <c r="B758" s="1"/>
      <c r="C758" s="1"/>
      <c r="D758" s="2"/>
      <c r="E758" s="3"/>
      <c r="F758" s="4"/>
      <c r="G758" s="5"/>
      <c r="H758" s="4"/>
      <c r="I758" s="5"/>
      <c r="J758" s="6"/>
      <c r="K758" s="5"/>
      <c r="L758" s="5"/>
      <c r="M758" s="5"/>
      <c r="N758" s="7"/>
      <c r="O758" s="38"/>
      <c r="P758" s="5"/>
      <c r="Q758" s="5"/>
      <c r="R758" s="7"/>
      <c r="S758" s="38"/>
      <c r="T758" s="5"/>
      <c r="U758" s="5"/>
      <c r="V758" s="55"/>
      <c r="W758" s="38"/>
      <c r="X758" s="5"/>
      <c r="Y758" s="5"/>
      <c r="Z758" s="55"/>
      <c r="AA758" s="36">
        <f>IF(Dane!$E$3=1,AO758+BA758+BM758,IF(Dane!$E$3=2,AU758+BG758+BS758,AW758+BI758+BU758))</f>
        <v>0</v>
      </c>
      <c r="AB758" s="16">
        <f>IF(Dane!$E$3=1,AP758+BB758+BN758,IF(Dane!$E$3=2,AV758+BH758+BT758,AX758+BJ758+BV758))</f>
        <v>0</v>
      </c>
      <c r="AC758" s="16">
        <f>IF(((K758*Dane!$C$9)-AA758)&lt;0,0,(K758*Dane!$C$9)-AA758)</f>
        <v>0</v>
      </c>
      <c r="AD758" s="37">
        <f>IFERROR(IF(((L758*Dane!$C$9)-AB758)&lt;0,0,(L758*Dane!$C$9)-AB758),0)</f>
        <v>0</v>
      </c>
      <c r="AE758" s="97"/>
      <c r="AF758" s="77">
        <f>IF(Dane!$E$3=1,AO758,IF(Dane!$E$3=2,AU758,AW758))</f>
        <v>0</v>
      </c>
      <c r="AG758" s="77">
        <f>IF(Dane!$E$3=1,AP758,IF(Dane!$E$3=2,AV758,AX758))</f>
        <v>0</v>
      </c>
      <c r="AH758" s="77">
        <f>IF(Dane!$E$3=1,BA758,IF(Dane!$E$3=2,BG758,BI758))</f>
        <v>0</v>
      </c>
      <c r="AI758" s="77">
        <f>IF(Dane!$E$3=1,BB758,IF(Dane!$E$3=2,BH758,BJ758))</f>
        <v>0</v>
      </c>
      <c r="AJ758" s="77">
        <f>IF(Dane!$E$3=1,BM758,IF(Dane!$E$3=2,BS758,BU758))</f>
        <v>0</v>
      </c>
      <c r="AK758" s="77">
        <f>IF(Dane!$E$3=1,BN758,IF(Dane!$E$3=2,BT758,BV758))</f>
        <v>0</v>
      </c>
      <c r="AL758" s="24">
        <f t="shared" si="355"/>
        <v>0</v>
      </c>
      <c r="AM758" s="24">
        <f t="shared" si="356"/>
        <v>0</v>
      </c>
      <c r="AN758" s="24"/>
      <c r="AO758" s="24">
        <f t="shared" si="341"/>
        <v>0</v>
      </c>
      <c r="AP758" s="24">
        <f t="shared" si="357"/>
        <v>0</v>
      </c>
      <c r="AQ758" s="24">
        <f t="shared" si="342"/>
        <v>0</v>
      </c>
      <c r="AR758" s="24">
        <f t="shared" si="343"/>
        <v>0</v>
      </c>
      <c r="AS758" s="24">
        <f t="shared" si="344"/>
        <v>0</v>
      </c>
      <c r="AT758" s="24">
        <f t="shared" si="358"/>
        <v>0</v>
      </c>
      <c r="AU758" s="24">
        <f t="shared" si="367"/>
        <v>0</v>
      </c>
      <c r="AV758" s="24">
        <v>0</v>
      </c>
      <c r="AW758" s="24">
        <f t="shared" si="370"/>
        <v>0</v>
      </c>
      <c r="AX758" s="24">
        <v>0</v>
      </c>
      <c r="AY758" s="24">
        <f t="shared" si="359"/>
        <v>0</v>
      </c>
      <c r="AZ758" s="24">
        <f t="shared" si="360"/>
        <v>0</v>
      </c>
      <c r="BA758" s="24">
        <f t="shared" si="345"/>
        <v>0</v>
      </c>
      <c r="BB758" s="24">
        <f t="shared" si="346"/>
        <v>0</v>
      </c>
      <c r="BC758" s="24">
        <f t="shared" si="347"/>
        <v>0</v>
      </c>
      <c r="BD758" s="24">
        <f t="shared" si="348"/>
        <v>0</v>
      </c>
      <c r="BE758" s="24">
        <f t="shared" si="349"/>
        <v>0</v>
      </c>
      <c r="BF758" s="24">
        <f t="shared" si="361"/>
        <v>0</v>
      </c>
      <c r="BG758" s="24">
        <f t="shared" si="368"/>
        <v>0</v>
      </c>
      <c r="BH758" s="24">
        <v>0</v>
      </c>
      <c r="BI758" s="24">
        <f t="shared" si="362"/>
        <v>0</v>
      </c>
      <c r="BJ758" s="24">
        <v>0</v>
      </c>
      <c r="BK758" s="24">
        <f t="shared" si="363"/>
        <v>0</v>
      </c>
      <c r="BL758" s="24">
        <f t="shared" si="364"/>
        <v>0</v>
      </c>
      <c r="BM758" s="24">
        <f t="shared" si="350"/>
        <v>0</v>
      </c>
      <c r="BN758" s="24">
        <f t="shared" si="351"/>
        <v>0</v>
      </c>
      <c r="BO758" s="24">
        <f t="shared" si="352"/>
        <v>0</v>
      </c>
      <c r="BP758" s="24">
        <f t="shared" si="353"/>
        <v>0</v>
      </c>
      <c r="BQ758" s="24">
        <f t="shared" si="354"/>
        <v>0</v>
      </c>
      <c r="BR758" s="24">
        <f t="shared" si="365"/>
        <v>0</v>
      </c>
      <c r="BS758" s="24">
        <f t="shared" si="369"/>
        <v>0</v>
      </c>
      <c r="BT758" s="24">
        <v>0</v>
      </c>
      <c r="BU758" s="24">
        <f t="shared" si="366"/>
        <v>0</v>
      </c>
      <c r="BV758" s="24">
        <v>0</v>
      </c>
    </row>
    <row r="759" spans="1:74">
      <c r="A759" s="87">
        <v>750</v>
      </c>
      <c r="B759" s="1"/>
      <c r="C759" s="1"/>
      <c r="D759" s="2"/>
      <c r="E759" s="3"/>
      <c r="F759" s="4"/>
      <c r="G759" s="5"/>
      <c r="H759" s="4"/>
      <c r="I759" s="5"/>
      <c r="J759" s="6"/>
      <c r="K759" s="5"/>
      <c r="L759" s="5"/>
      <c r="M759" s="5"/>
      <c r="N759" s="7"/>
      <c r="O759" s="38"/>
      <c r="P759" s="5"/>
      <c r="Q759" s="5"/>
      <c r="R759" s="7"/>
      <c r="S759" s="38"/>
      <c r="T759" s="5"/>
      <c r="U759" s="5"/>
      <c r="V759" s="55"/>
      <c r="W759" s="38"/>
      <c r="X759" s="5"/>
      <c r="Y759" s="5"/>
      <c r="Z759" s="55"/>
      <c r="AA759" s="36">
        <f>IF(Dane!$E$3=1,AO759+BA759+BM759,IF(Dane!$E$3=2,AU759+BG759+BS759,AW759+BI759+BU759))</f>
        <v>0</v>
      </c>
      <c r="AB759" s="16">
        <f>IF(Dane!$E$3=1,AP759+BB759+BN759,IF(Dane!$E$3=2,AV759+BH759+BT759,AX759+BJ759+BV759))</f>
        <v>0</v>
      </c>
      <c r="AC759" s="16">
        <f>IF(((K759*Dane!$C$9)-AA759)&lt;0,0,(K759*Dane!$C$9)-AA759)</f>
        <v>0</v>
      </c>
      <c r="AD759" s="37">
        <f>IFERROR(IF(((L759*Dane!$C$9)-AB759)&lt;0,0,(L759*Dane!$C$9)-AB759),0)</f>
        <v>0</v>
      </c>
      <c r="AE759" s="97"/>
      <c r="AF759" s="77">
        <f>IF(Dane!$E$3=1,AO759,IF(Dane!$E$3=2,AU759,AW759))</f>
        <v>0</v>
      </c>
      <c r="AG759" s="77">
        <f>IF(Dane!$E$3=1,AP759,IF(Dane!$E$3=2,AV759,AX759))</f>
        <v>0</v>
      </c>
      <c r="AH759" s="77">
        <f>IF(Dane!$E$3=1,BA759,IF(Dane!$E$3=2,BG759,BI759))</f>
        <v>0</v>
      </c>
      <c r="AI759" s="77">
        <f>IF(Dane!$E$3=1,BB759,IF(Dane!$E$3=2,BH759,BJ759))</f>
        <v>0</v>
      </c>
      <c r="AJ759" s="77">
        <f>IF(Dane!$E$3=1,BM759,IF(Dane!$E$3=2,BS759,BU759))</f>
        <v>0</v>
      </c>
      <c r="AK759" s="77">
        <f>IF(Dane!$E$3=1,BN759,IF(Dane!$E$3=2,BT759,BV759))</f>
        <v>0</v>
      </c>
      <c r="AL759" s="24">
        <f t="shared" si="355"/>
        <v>0</v>
      </c>
      <c r="AM759" s="24">
        <f t="shared" si="356"/>
        <v>0</v>
      </c>
      <c r="AN759" s="24"/>
      <c r="AO759" s="24">
        <f t="shared" si="341"/>
        <v>0</v>
      </c>
      <c r="AP759" s="24">
        <f t="shared" si="357"/>
        <v>0</v>
      </c>
      <c r="AQ759" s="24">
        <f t="shared" si="342"/>
        <v>0</v>
      </c>
      <c r="AR759" s="24">
        <f t="shared" si="343"/>
        <v>0</v>
      </c>
      <c r="AS759" s="24">
        <f t="shared" si="344"/>
        <v>0</v>
      </c>
      <c r="AT759" s="24">
        <f t="shared" si="358"/>
        <v>0</v>
      </c>
      <c r="AU759" s="24">
        <f t="shared" si="367"/>
        <v>0</v>
      </c>
      <c r="AV759" s="24">
        <v>0</v>
      </c>
      <c r="AW759" s="24">
        <f t="shared" si="370"/>
        <v>0</v>
      </c>
      <c r="AX759" s="24">
        <v>0</v>
      </c>
      <c r="AY759" s="24">
        <f t="shared" si="359"/>
        <v>0</v>
      </c>
      <c r="AZ759" s="24">
        <f t="shared" si="360"/>
        <v>0</v>
      </c>
      <c r="BA759" s="24">
        <f t="shared" si="345"/>
        <v>0</v>
      </c>
      <c r="BB759" s="24">
        <f t="shared" si="346"/>
        <v>0</v>
      </c>
      <c r="BC759" s="24">
        <f t="shared" si="347"/>
        <v>0</v>
      </c>
      <c r="BD759" s="24">
        <f t="shared" si="348"/>
        <v>0</v>
      </c>
      <c r="BE759" s="24">
        <f t="shared" si="349"/>
        <v>0</v>
      </c>
      <c r="BF759" s="24">
        <f t="shared" si="361"/>
        <v>0</v>
      </c>
      <c r="BG759" s="24">
        <f t="shared" si="368"/>
        <v>0</v>
      </c>
      <c r="BH759" s="24">
        <v>0</v>
      </c>
      <c r="BI759" s="24">
        <f t="shared" si="362"/>
        <v>0</v>
      </c>
      <c r="BJ759" s="24">
        <v>0</v>
      </c>
      <c r="BK759" s="24">
        <f t="shared" si="363"/>
        <v>0</v>
      </c>
      <c r="BL759" s="24">
        <f t="shared" si="364"/>
        <v>0</v>
      </c>
      <c r="BM759" s="24">
        <f t="shared" si="350"/>
        <v>0</v>
      </c>
      <c r="BN759" s="24">
        <f t="shared" si="351"/>
        <v>0</v>
      </c>
      <c r="BO759" s="24">
        <f t="shared" si="352"/>
        <v>0</v>
      </c>
      <c r="BP759" s="24">
        <f t="shared" si="353"/>
        <v>0</v>
      </c>
      <c r="BQ759" s="24">
        <f t="shared" si="354"/>
        <v>0</v>
      </c>
      <c r="BR759" s="24">
        <f t="shared" si="365"/>
        <v>0</v>
      </c>
      <c r="BS759" s="24">
        <f t="shared" si="369"/>
        <v>0</v>
      </c>
      <c r="BT759" s="24">
        <v>0</v>
      </c>
      <c r="BU759" s="24">
        <f t="shared" si="366"/>
        <v>0</v>
      </c>
      <c r="BV759" s="24">
        <v>0</v>
      </c>
    </row>
    <row r="760" spans="1:74">
      <c r="A760" s="87">
        <v>751</v>
      </c>
      <c r="B760" s="1"/>
      <c r="C760" s="1"/>
      <c r="D760" s="2"/>
      <c r="E760" s="3"/>
      <c r="F760" s="4"/>
      <c r="G760" s="5"/>
      <c r="H760" s="4"/>
      <c r="I760" s="5"/>
      <c r="J760" s="6"/>
      <c r="K760" s="5"/>
      <c r="L760" s="5"/>
      <c r="M760" s="5"/>
      <c r="N760" s="7"/>
      <c r="O760" s="38"/>
      <c r="P760" s="5"/>
      <c r="Q760" s="5"/>
      <c r="R760" s="7"/>
      <c r="S760" s="38"/>
      <c r="T760" s="5"/>
      <c r="U760" s="5"/>
      <c r="V760" s="55"/>
      <c r="W760" s="38"/>
      <c r="X760" s="5"/>
      <c r="Y760" s="5"/>
      <c r="Z760" s="55"/>
      <c r="AA760" s="36">
        <f>IF(Dane!$E$3=1,AO760+BA760+BM760,IF(Dane!$E$3=2,AU760+BG760+BS760,AW760+BI760+BU760))</f>
        <v>0</v>
      </c>
      <c r="AB760" s="16">
        <f>IF(Dane!$E$3=1,AP760+BB760+BN760,IF(Dane!$E$3=2,AV760+BH760+BT760,AX760+BJ760+BV760))</f>
        <v>0</v>
      </c>
      <c r="AC760" s="16">
        <f>IF(((K760*Dane!$C$9)-AA760)&lt;0,0,(K760*Dane!$C$9)-AA760)</f>
        <v>0</v>
      </c>
      <c r="AD760" s="37">
        <f>IFERROR(IF(((L760*Dane!$C$9)-AB760)&lt;0,0,(L760*Dane!$C$9)-AB760),0)</f>
        <v>0</v>
      </c>
      <c r="AE760" s="97"/>
      <c r="AF760" s="77">
        <f>IF(Dane!$E$3=1,AO760,IF(Dane!$E$3=2,AU760,AW760))</f>
        <v>0</v>
      </c>
      <c r="AG760" s="77">
        <f>IF(Dane!$E$3=1,AP760,IF(Dane!$E$3=2,AV760,AX760))</f>
        <v>0</v>
      </c>
      <c r="AH760" s="77">
        <f>IF(Dane!$E$3=1,BA760,IF(Dane!$E$3=2,BG760,BI760))</f>
        <v>0</v>
      </c>
      <c r="AI760" s="77">
        <f>IF(Dane!$E$3=1,BB760,IF(Dane!$E$3=2,BH760,BJ760))</f>
        <v>0</v>
      </c>
      <c r="AJ760" s="77">
        <f>IF(Dane!$E$3=1,BM760,IF(Dane!$E$3=2,BS760,BU760))</f>
        <v>0</v>
      </c>
      <c r="AK760" s="77">
        <f>IF(Dane!$E$3=1,BN760,IF(Dane!$E$3=2,BT760,BV760))</f>
        <v>0</v>
      </c>
      <c r="AL760" s="24">
        <f t="shared" si="355"/>
        <v>0</v>
      </c>
      <c r="AM760" s="24">
        <f t="shared" si="356"/>
        <v>0</v>
      </c>
      <c r="AN760" s="24"/>
      <c r="AO760" s="24">
        <f t="shared" si="341"/>
        <v>0</v>
      </c>
      <c r="AP760" s="24">
        <f t="shared" si="357"/>
        <v>0</v>
      </c>
      <c r="AQ760" s="24">
        <f t="shared" si="342"/>
        <v>0</v>
      </c>
      <c r="AR760" s="24">
        <f t="shared" si="343"/>
        <v>0</v>
      </c>
      <c r="AS760" s="24">
        <f t="shared" si="344"/>
        <v>0</v>
      </c>
      <c r="AT760" s="24">
        <f t="shared" si="358"/>
        <v>0</v>
      </c>
      <c r="AU760" s="24">
        <f t="shared" si="367"/>
        <v>0</v>
      </c>
      <c r="AV760" s="24">
        <v>0</v>
      </c>
      <c r="AW760" s="24">
        <f t="shared" si="370"/>
        <v>0</v>
      </c>
      <c r="AX760" s="24">
        <v>0</v>
      </c>
      <c r="AY760" s="24">
        <f t="shared" si="359"/>
        <v>0</v>
      </c>
      <c r="AZ760" s="24">
        <f t="shared" si="360"/>
        <v>0</v>
      </c>
      <c r="BA760" s="24">
        <f t="shared" si="345"/>
        <v>0</v>
      </c>
      <c r="BB760" s="24">
        <f t="shared" si="346"/>
        <v>0</v>
      </c>
      <c r="BC760" s="24">
        <f t="shared" si="347"/>
        <v>0</v>
      </c>
      <c r="BD760" s="24">
        <f t="shared" si="348"/>
        <v>0</v>
      </c>
      <c r="BE760" s="24">
        <f t="shared" si="349"/>
        <v>0</v>
      </c>
      <c r="BF760" s="24">
        <f t="shared" si="361"/>
        <v>0</v>
      </c>
      <c r="BG760" s="24">
        <f t="shared" si="368"/>
        <v>0</v>
      </c>
      <c r="BH760" s="24">
        <v>0</v>
      </c>
      <c r="BI760" s="24">
        <f t="shared" si="362"/>
        <v>0</v>
      </c>
      <c r="BJ760" s="24">
        <v>0</v>
      </c>
      <c r="BK760" s="24">
        <f t="shared" si="363"/>
        <v>0</v>
      </c>
      <c r="BL760" s="24">
        <f t="shared" si="364"/>
        <v>0</v>
      </c>
      <c r="BM760" s="24">
        <f t="shared" si="350"/>
        <v>0</v>
      </c>
      <c r="BN760" s="24">
        <f t="shared" si="351"/>
        <v>0</v>
      </c>
      <c r="BO760" s="24">
        <f t="shared" si="352"/>
        <v>0</v>
      </c>
      <c r="BP760" s="24">
        <f t="shared" si="353"/>
        <v>0</v>
      </c>
      <c r="BQ760" s="24">
        <f t="shared" si="354"/>
        <v>0</v>
      </c>
      <c r="BR760" s="24">
        <f t="shared" si="365"/>
        <v>0</v>
      </c>
      <c r="BS760" s="24">
        <f t="shared" si="369"/>
        <v>0</v>
      </c>
      <c r="BT760" s="24">
        <v>0</v>
      </c>
      <c r="BU760" s="24">
        <f t="shared" si="366"/>
        <v>0</v>
      </c>
      <c r="BV760" s="24">
        <v>0</v>
      </c>
    </row>
    <row r="761" spans="1:74">
      <c r="A761" s="87">
        <v>752</v>
      </c>
      <c r="B761" s="1"/>
      <c r="C761" s="1"/>
      <c r="D761" s="2"/>
      <c r="E761" s="3"/>
      <c r="F761" s="4"/>
      <c r="G761" s="5"/>
      <c r="H761" s="4"/>
      <c r="I761" s="5"/>
      <c r="J761" s="6"/>
      <c r="K761" s="5"/>
      <c r="L761" s="5"/>
      <c r="M761" s="5"/>
      <c r="N761" s="7"/>
      <c r="O761" s="38"/>
      <c r="P761" s="5"/>
      <c r="Q761" s="5"/>
      <c r="R761" s="7"/>
      <c r="S761" s="38"/>
      <c r="T761" s="5"/>
      <c r="U761" s="5"/>
      <c r="V761" s="55"/>
      <c r="W761" s="38"/>
      <c r="X761" s="5"/>
      <c r="Y761" s="5"/>
      <c r="Z761" s="55"/>
      <c r="AA761" s="36">
        <f>IF(Dane!$E$3=1,AO761+BA761+BM761,IF(Dane!$E$3=2,AU761+BG761+BS761,AW761+BI761+BU761))</f>
        <v>0</v>
      </c>
      <c r="AB761" s="16">
        <f>IF(Dane!$E$3=1,AP761+BB761+BN761,IF(Dane!$E$3=2,AV761+BH761+BT761,AX761+BJ761+BV761))</f>
        <v>0</v>
      </c>
      <c r="AC761" s="16">
        <f>IF(((K761*Dane!$C$9)-AA761)&lt;0,0,(K761*Dane!$C$9)-AA761)</f>
        <v>0</v>
      </c>
      <c r="AD761" s="37">
        <f>IFERROR(IF(((L761*Dane!$C$9)-AB761)&lt;0,0,(L761*Dane!$C$9)-AB761),0)</f>
        <v>0</v>
      </c>
      <c r="AE761" s="97"/>
      <c r="AF761" s="77">
        <f>IF(Dane!$E$3=1,AO761,IF(Dane!$E$3=2,AU761,AW761))</f>
        <v>0</v>
      </c>
      <c r="AG761" s="77">
        <f>IF(Dane!$E$3=1,AP761,IF(Dane!$E$3=2,AV761,AX761))</f>
        <v>0</v>
      </c>
      <c r="AH761" s="77">
        <f>IF(Dane!$E$3=1,BA761,IF(Dane!$E$3=2,BG761,BI761))</f>
        <v>0</v>
      </c>
      <c r="AI761" s="77">
        <f>IF(Dane!$E$3=1,BB761,IF(Dane!$E$3=2,BH761,BJ761))</f>
        <v>0</v>
      </c>
      <c r="AJ761" s="77">
        <f>IF(Dane!$E$3=1,BM761,IF(Dane!$E$3=2,BS761,BU761))</f>
        <v>0</v>
      </c>
      <c r="AK761" s="77">
        <f>IF(Dane!$E$3=1,BN761,IF(Dane!$E$3=2,BT761,BV761))</f>
        <v>0</v>
      </c>
      <c r="AL761" s="24">
        <f t="shared" si="355"/>
        <v>0</v>
      </c>
      <c r="AM761" s="24">
        <f t="shared" si="356"/>
        <v>0</v>
      </c>
      <c r="AN761" s="24"/>
      <c r="AO761" s="24">
        <f t="shared" si="341"/>
        <v>0</v>
      </c>
      <c r="AP761" s="24">
        <f t="shared" si="357"/>
        <v>0</v>
      </c>
      <c r="AQ761" s="24">
        <f t="shared" si="342"/>
        <v>0</v>
      </c>
      <c r="AR761" s="24">
        <f t="shared" si="343"/>
        <v>0</v>
      </c>
      <c r="AS761" s="24">
        <f t="shared" si="344"/>
        <v>0</v>
      </c>
      <c r="AT761" s="24">
        <f t="shared" si="358"/>
        <v>0</v>
      </c>
      <c r="AU761" s="24">
        <f t="shared" si="367"/>
        <v>0</v>
      </c>
      <c r="AV761" s="24">
        <v>0</v>
      </c>
      <c r="AW761" s="24">
        <f t="shared" si="370"/>
        <v>0</v>
      </c>
      <c r="AX761" s="24">
        <v>0</v>
      </c>
      <c r="AY761" s="24">
        <f t="shared" si="359"/>
        <v>0</v>
      </c>
      <c r="AZ761" s="24">
        <f t="shared" si="360"/>
        <v>0</v>
      </c>
      <c r="BA761" s="24">
        <f t="shared" si="345"/>
        <v>0</v>
      </c>
      <c r="BB761" s="24">
        <f t="shared" si="346"/>
        <v>0</v>
      </c>
      <c r="BC761" s="24">
        <f t="shared" si="347"/>
        <v>0</v>
      </c>
      <c r="BD761" s="24">
        <f t="shared" si="348"/>
        <v>0</v>
      </c>
      <c r="BE761" s="24">
        <f t="shared" si="349"/>
        <v>0</v>
      </c>
      <c r="BF761" s="24">
        <f t="shared" si="361"/>
        <v>0</v>
      </c>
      <c r="BG761" s="24">
        <f t="shared" si="368"/>
        <v>0</v>
      </c>
      <c r="BH761" s="24">
        <v>0</v>
      </c>
      <c r="BI761" s="24">
        <f t="shared" si="362"/>
        <v>0</v>
      </c>
      <c r="BJ761" s="24">
        <v>0</v>
      </c>
      <c r="BK761" s="24">
        <f t="shared" si="363"/>
        <v>0</v>
      </c>
      <c r="BL761" s="24">
        <f t="shared" si="364"/>
        <v>0</v>
      </c>
      <c r="BM761" s="24">
        <f t="shared" si="350"/>
        <v>0</v>
      </c>
      <c r="BN761" s="24">
        <f t="shared" si="351"/>
        <v>0</v>
      </c>
      <c r="BO761" s="24">
        <f t="shared" si="352"/>
        <v>0</v>
      </c>
      <c r="BP761" s="24">
        <f t="shared" si="353"/>
        <v>0</v>
      </c>
      <c r="BQ761" s="24">
        <f t="shared" si="354"/>
        <v>0</v>
      </c>
      <c r="BR761" s="24">
        <f t="shared" si="365"/>
        <v>0</v>
      </c>
      <c r="BS761" s="24">
        <f t="shared" si="369"/>
        <v>0</v>
      </c>
      <c r="BT761" s="24">
        <v>0</v>
      </c>
      <c r="BU761" s="24">
        <f t="shared" si="366"/>
        <v>0</v>
      </c>
      <c r="BV761" s="24">
        <v>0</v>
      </c>
    </row>
    <row r="762" spans="1:74">
      <c r="A762" s="87">
        <v>753</v>
      </c>
      <c r="B762" s="1"/>
      <c r="C762" s="1"/>
      <c r="D762" s="2"/>
      <c r="E762" s="3"/>
      <c r="F762" s="4"/>
      <c r="G762" s="5"/>
      <c r="H762" s="4"/>
      <c r="I762" s="5"/>
      <c r="J762" s="6"/>
      <c r="K762" s="5"/>
      <c r="L762" s="5"/>
      <c r="M762" s="5"/>
      <c r="N762" s="7"/>
      <c r="O762" s="38"/>
      <c r="P762" s="5"/>
      <c r="Q762" s="5"/>
      <c r="R762" s="7"/>
      <c r="S762" s="38"/>
      <c r="T762" s="5"/>
      <c r="U762" s="5"/>
      <c r="V762" s="55"/>
      <c r="W762" s="38"/>
      <c r="X762" s="5"/>
      <c r="Y762" s="5"/>
      <c r="Z762" s="55"/>
      <c r="AA762" s="36">
        <f>IF(Dane!$E$3=1,AO762+BA762+BM762,IF(Dane!$E$3=2,AU762+BG762+BS762,AW762+BI762+BU762))</f>
        <v>0</v>
      </c>
      <c r="AB762" s="16">
        <f>IF(Dane!$E$3=1,AP762+BB762+BN762,IF(Dane!$E$3=2,AV762+BH762+BT762,AX762+BJ762+BV762))</f>
        <v>0</v>
      </c>
      <c r="AC762" s="16">
        <f>IF(((K762*Dane!$C$9)-AA762)&lt;0,0,(K762*Dane!$C$9)-AA762)</f>
        <v>0</v>
      </c>
      <c r="AD762" s="37">
        <f>IFERROR(IF(((L762*Dane!$C$9)-AB762)&lt;0,0,(L762*Dane!$C$9)-AB762),0)</f>
        <v>0</v>
      </c>
      <c r="AE762" s="97"/>
      <c r="AF762" s="77">
        <f>IF(Dane!$E$3=1,AO762,IF(Dane!$E$3=2,AU762,AW762))</f>
        <v>0</v>
      </c>
      <c r="AG762" s="77">
        <f>IF(Dane!$E$3=1,AP762,IF(Dane!$E$3=2,AV762,AX762))</f>
        <v>0</v>
      </c>
      <c r="AH762" s="77">
        <f>IF(Dane!$E$3=1,BA762,IF(Dane!$E$3=2,BG762,BI762))</f>
        <v>0</v>
      </c>
      <c r="AI762" s="77">
        <f>IF(Dane!$E$3=1,BB762,IF(Dane!$E$3=2,BH762,BJ762))</f>
        <v>0</v>
      </c>
      <c r="AJ762" s="77">
        <f>IF(Dane!$E$3=1,BM762,IF(Dane!$E$3=2,BS762,BU762))</f>
        <v>0</v>
      </c>
      <c r="AK762" s="77">
        <f>IF(Dane!$E$3=1,BN762,IF(Dane!$E$3=2,BT762,BV762))</f>
        <v>0</v>
      </c>
      <c r="AL762" s="24">
        <f t="shared" si="355"/>
        <v>0</v>
      </c>
      <c r="AM762" s="24">
        <f t="shared" si="356"/>
        <v>0</v>
      </c>
      <c r="AN762" s="24"/>
      <c r="AO762" s="24">
        <f t="shared" si="341"/>
        <v>0</v>
      </c>
      <c r="AP762" s="24">
        <f t="shared" si="357"/>
        <v>0</v>
      </c>
      <c r="AQ762" s="24">
        <f t="shared" si="342"/>
        <v>0</v>
      </c>
      <c r="AR762" s="24">
        <f t="shared" si="343"/>
        <v>0</v>
      </c>
      <c r="AS762" s="24">
        <f t="shared" si="344"/>
        <v>0</v>
      </c>
      <c r="AT762" s="24">
        <f t="shared" si="358"/>
        <v>0</v>
      </c>
      <c r="AU762" s="24">
        <f t="shared" si="367"/>
        <v>0</v>
      </c>
      <c r="AV762" s="24">
        <v>0</v>
      </c>
      <c r="AW762" s="24">
        <f t="shared" si="370"/>
        <v>0</v>
      </c>
      <c r="AX762" s="24">
        <v>0</v>
      </c>
      <c r="AY762" s="24">
        <f t="shared" si="359"/>
        <v>0</v>
      </c>
      <c r="AZ762" s="24">
        <f t="shared" si="360"/>
        <v>0</v>
      </c>
      <c r="BA762" s="24">
        <f t="shared" si="345"/>
        <v>0</v>
      </c>
      <c r="BB762" s="24">
        <f t="shared" si="346"/>
        <v>0</v>
      </c>
      <c r="BC762" s="24">
        <f t="shared" si="347"/>
        <v>0</v>
      </c>
      <c r="BD762" s="24">
        <f t="shared" si="348"/>
        <v>0</v>
      </c>
      <c r="BE762" s="24">
        <f t="shared" si="349"/>
        <v>0</v>
      </c>
      <c r="BF762" s="24">
        <f t="shared" si="361"/>
        <v>0</v>
      </c>
      <c r="BG762" s="24">
        <f t="shared" si="368"/>
        <v>0</v>
      </c>
      <c r="BH762" s="24">
        <v>0</v>
      </c>
      <c r="BI762" s="24">
        <f t="shared" si="362"/>
        <v>0</v>
      </c>
      <c r="BJ762" s="24">
        <v>0</v>
      </c>
      <c r="BK762" s="24">
        <f t="shared" si="363"/>
        <v>0</v>
      </c>
      <c r="BL762" s="24">
        <f t="shared" si="364"/>
        <v>0</v>
      </c>
      <c r="BM762" s="24">
        <f t="shared" si="350"/>
        <v>0</v>
      </c>
      <c r="BN762" s="24">
        <f t="shared" si="351"/>
        <v>0</v>
      </c>
      <c r="BO762" s="24">
        <f t="shared" si="352"/>
        <v>0</v>
      </c>
      <c r="BP762" s="24">
        <f t="shared" si="353"/>
        <v>0</v>
      </c>
      <c r="BQ762" s="24">
        <f t="shared" si="354"/>
        <v>0</v>
      </c>
      <c r="BR762" s="24">
        <f t="shared" si="365"/>
        <v>0</v>
      </c>
      <c r="BS762" s="24">
        <f t="shared" si="369"/>
        <v>0</v>
      </c>
      <c r="BT762" s="24">
        <v>0</v>
      </c>
      <c r="BU762" s="24">
        <f t="shared" si="366"/>
        <v>0</v>
      </c>
      <c r="BV762" s="24">
        <v>0</v>
      </c>
    </row>
    <row r="763" spans="1:74">
      <c r="A763" s="87">
        <v>754</v>
      </c>
      <c r="B763" s="1"/>
      <c r="C763" s="1"/>
      <c r="D763" s="2"/>
      <c r="E763" s="3"/>
      <c r="F763" s="4"/>
      <c r="G763" s="5"/>
      <c r="H763" s="4"/>
      <c r="I763" s="5"/>
      <c r="J763" s="6"/>
      <c r="K763" s="5"/>
      <c r="L763" s="5"/>
      <c r="M763" s="5"/>
      <c r="N763" s="7"/>
      <c r="O763" s="38"/>
      <c r="P763" s="5"/>
      <c r="Q763" s="5"/>
      <c r="R763" s="7"/>
      <c r="S763" s="38"/>
      <c r="T763" s="5"/>
      <c r="U763" s="5"/>
      <c r="V763" s="55"/>
      <c r="W763" s="38"/>
      <c r="X763" s="5"/>
      <c r="Y763" s="5"/>
      <c r="Z763" s="55"/>
      <c r="AA763" s="36">
        <f>IF(Dane!$E$3=1,AO763+BA763+BM763,IF(Dane!$E$3=2,AU763+BG763+BS763,AW763+BI763+BU763))</f>
        <v>0</v>
      </c>
      <c r="AB763" s="16">
        <f>IF(Dane!$E$3=1,AP763+BB763+BN763,IF(Dane!$E$3=2,AV763+BH763+BT763,AX763+BJ763+BV763))</f>
        <v>0</v>
      </c>
      <c r="AC763" s="16">
        <f>IF(((K763*Dane!$C$9)-AA763)&lt;0,0,(K763*Dane!$C$9)-AA763)</f>
        <v>0</v>
      </c>
      <c r="AD763" s="37">
        <f>IFERROR(IF(((L763*Dane!$C$9)-AB763)&lt;0,0,(L763*Dane!$C$9)-AB763),0)</f>
        <v>0</v>
      </c>
      <c r="AE763" s="97"/>
      <c r="AF763" s="77">
        <f>IF(Dane!$E$3=1,AO763,IF(Dane!$E$3=2,AU763,AW763))</f>
        <v>0</v>
      </c>
      <c r="AG763" s="77">
        <f>IF(Dane!$E$3=1,AP763,IF(Dane!$E$3=2,AV763,AX763))</f>
        <v>0</v>
      </c>
      <c r="AH763" s="77">
        <f>IF(Dane!$E$3=1,BA763,IF(Dane!$E$3=2,BG763,BI763))</f>
        <v>0</v>
      </c>
      <c r="AI763" s="77">
        <f>IF(Dane!$E$3=1,BB763,IF(Dane!$E$3=2,BH763,BJ763))</f>
        <v>0</v>
      </c>
      <c r="AJ763" s="77">
        <f>IF(Dane!$E$3=1,BM763,IF(Dane!$E$3=2,BS763,BU763))</f>
        <v>0</v>
      </c>
      <c r="AK763" s="77">
        <f>IF(Dane!$E$3=1,BN763,IF(Dane!$E$3=2,BT763,BV763))</f>
        <v>0</v>
      </c>
      <c r="AL763" s="24">
        <f t="shared" si="355"/>
        <v>0</v>
      </c>
      <c r="AM763" s="24">
        <f t="shared" si="356"/>
        <v>0</v>
      </c>
      <c r="AN763" s="24"/>
      <c r="AO763" s="24">
        <f t="shared" si="341"/>
        <v>0</v>
      </c>
      <c r="AP763" s="24">
        <f t="shared" si="357"/>
        <v>0</v>
      </c>
      <c r="AQ763" s="24">
        <f t="shared" si="342"/>
        <v>0</v>
      </c>
      <c r="AR763" s="24">
        <f t="shared" si="343"/>
        <v>0</v>
      </c>
      <c r="AS763" s="24">
        <f t="shared" si="344"/>
        <v>0</v>
      </c>
      <c r="AT763" s="24">
        <f t="shared" si="358"/>
        <v>0</v>
      </c>
      <c r="AU763" s="24">
        <f t="shared" si="367"/>
        <v>0</v>
      </c>
      <c r="AV763" s="24">
        <v>0</v>
      </c>
      <c r="AW763" s="24">
        <f t="shared" si="370"/>
        <v>0</v>
      </c>
      <c r="AX763" s="24">
        <v>0</v>
      </c>
      <c r="AY763" s="24">
        <f t="shared" si="359"/>
        <v>0</v>
      </c>
      <c r="AZ763" s="24">
        <f t="shared" si="360"/>
        <v>0</v>
      </c>
      <c r="BA763" s="24">
        <f t="shared" si="345"/>
        <v>0</v>
      </c>
      <c r="BB763" s="24">
        <f t="shared" si="346"/>
        <v>0</v>
      </c>
      <c r="BC763" s="24">
        <f t="shared" si="347"/>
        <v>0</v>
      </c>
      <c r="BD763" s="24">
        <f t="shared" si="348"/>
        <v>0</v>
      </c>
      <c r="BE763" s="24">
        <f t="shared" si="349"/>
        <v>0</v>
      </c>
      <c r="BF763" s="24">
        <f t="shared" si="361"/>
        <v>0</v>
      </c>
      <c r="BG763" s="24">
        <f t="shared" si="368"/>
        <v>0</v>
      </c>
      <c r="BH763" s="24">
        <v>0</v>
      </c>
      <c r="BI763" s="24">
        <f t="shared" si="362"/>
        <v>0</v>
      </c>
      <c r="BJ763" s="24">
        <v>0</v>
      </c>
      <c r="BK763" s="24">
        <f t="shared" si="363"/>
        <v>0</v>
      </c>
      <c r="BL763" s="24">
        <f t="shared" si="364"/>
        <v>0</v>
      </c>
      <c r="BM763" s="24">
        <f t="shared" si="350"/>
        <v>0</v>
      </c>
      <c r="BN763" s="24">
        <f t="shared" si="351"/>
        <v>0</v>
      </c>
      <c r="BO763" s="24">
        <f t="shared" si="352"/>
        <v>0</v>
      </c>
      <c r="BP763" s="24">
        <f t="shared" si="353"/>
        <v>0</v>
      </c>
      <c r="BQ763" s="24">
        <f t="shared" si="354"/>
        <v>0</v>
      </c>
      <c r="BR763" s="24">
        <f t="shared" si="365"/>
        <v>0</v>
      </c>
      <c r="BS763" s="24">
        <f t="shared" si="369"/>
        <v>0</v>
      </c>
      <c r="BT763" s="24">
        <v>0</v>
      </c>
      <c r="BU763" s="24">
        <f t="shared" si="366"/>
        <v>0</v>
      </c>
      <c r="BV763" s="24">
        <v>0</v>
      </c>
    </row>
    <row r="764" spans="1:74">
      <c r="A764" s="87">
        <v>755</v>
      </c>
      <c r="B764" s="1"/>
      <c r="C764" s="1"/>
      <c r="D764" s="2"/>
      <c r="E764" s="3"/>
      <c r="F764" s="4"/>
      <c r="G764" s="5"/>
      <c r="H764" s="4"/>
      <c r="I764" s="5"/>
      <c r="J764" s="6"/>
      <c r="K764" s="5"/>
      <c r="L764" s="5"/>
      <c r="M764" s="5"/>
      <c r="N764" s="7"/>
      <c r="O764" s="38"/>
      <c r="P764" s="5"/>
      <c r="Q764" s="5"/>
      <c r="R764" s="7"/>
      <c r="S764" s="38"/>
      <c r="T764" s="5"/>
      <c r="U764" s="5"/>
      <c r="V764" s="55"/>
      <c r="W764" s="38"/>
      <c r="X764" s="5"/>
      <c r="Y764" s="5"/>
      <c r="Z764" s="55"/>
      <c r="AA764" s="36">
        <f>IF(Dane!$E$3=1,AO764+BA764+BM764,IF(Dane!$E$3=2,AU764+BG764+BS764,AW764+BI764+BU764))</f>
        <v>0</v>
      </c>
      <c r="AB764" s="16">
        <f>IF(Dane!$E$3=1,AP764+BB764+BN764,IF(Dane!$E$3=2,AV764+BH764+BT764,AX764+BJ764+BV764))</f>
        <v>0</v>
      </c>
      <c r="AC764" s="16">
        <f>IF(((K764*Dane!$C$9)-AA764)&lt;0,0,(K764*Dane!$C$9)-AA764)</f>
        <v>0</v>
      </c>
      <c r="AD764" s="37">
        <f>IFERROR(IF(((L764*Dane!$C$9)-AB764)&lt;0,0,(L764*Dane!$C$9)-AB764),0)</f>
        <v>0</v>
      </c>
      <c r="AE764" s="97"/>
      <c r="AF764" s="77">
        <f>IF(Dane!$E$3=1,AO764,IF(Dane!$E$3=2,AU764,AW764))</f>
        <v>0</v>
      </c>
      <c r="AG764" s="77">
        <f>IF(Dane!$E$3=1,AP764,IF(Dane!$E$3=2,AV764,AX764))</f>
        <v>0</v>
      </c>
      <c r="AH764" s="77">
        <f>IF(Dane!$E$3=1,BA764,IF(Dane!$E$3=2,BG764,BI764))</f>
        <v>0</v>
      </c>
      <c r="AI764" s="77">
        <f>IF(Dane!$E$3=1,BB764,IF(Dane!$E$3=2,BH764,BJ764))</f>
        <v>0</v>
      </c>
      <c r="AJ764" s="77">
        <f>IF(Dane!$E$3=1,BM764,IF(Dane!$E$3=2,BS764,BU764))</f>
        <v>0</v>
      </c>
      <c r="AK764" s="77">
        <f>IF(Dane!$E$3=1,BN764,IF(Dane!$E$3=2,BT764,BV764))</f>
        <v>0</v>
      </c>
      <c r="AL764" s="24">
        <f t="shared" si="355"/>
        <v>0</v>
      </c>
      <c r="AM764" s="24">
        <f t="shared" si="356"/>
        <v>0</v>
      </c>
      <c r="AN764" s="24"/>
      <c r="AO764" s="24">
        <f t="shared" si="341"/>
        <v>0</v>
      </c>
      <c r="AP764" s="24">
        <f t="shared" si="357"/>
        <v>0</v>
      </c>
      <c r="AQ764" s="24">
        <f t="shared" si="342"/>
        <v>0</v>
      </c>
      <c r="AR764" s="24">
        <f t="shared" si="343"/>
        <v>0</v>
      </c>
      <c r="AS764" s="24">
        <f t="shared" si="344"/>
        <v>0</v>
      </c>
      <c r="AT764" s="24">
        <f t="shared" si="358"/>
        <v>0</v>
      </c>
      <c r="AU764" s="24">
        <f t="shared" si="367"/>
        <v>0</v>
      </c>
      <c r="AV764" s="24">
        <v>0</v>
      </c>
      <c r="AW764" s="24">
        <f t="shared" si="370"/>
        <v>0</v>
      </c>
      <c r="AX764" s="24">
        <v>0</v>
      </c>
      <c r="AY764" s="24">
        <f t="shared" si="359"/>
        <v>0</v>
      </c>
      <c r="AZ764" s="24">
        <f t="shared" si="360"/>
        <v>0</v>
      </c>
      <c r="BA764" s="24">
        <f t="shared" si="345"/>
        <v>0</v>
      </c>
      <c r="BB764" s="24">
        <f t="shared" si="346"/>
        <v>0</v>
      </c>
      <c r="BC764" s="24">
        <f t="shared" si="347"/>
        <v>0</v>
      </c>
      <c r="BD764" s="24">
        <f t="shared" si="348"/>
        <v>0</v>
      </c>
      <c r="BE764" s="24">
        <f t="shared" si="349"/>
        <v>0</v>
      </c>
      <c r="BF764" s="24">
        <f t="shared" si="361"/>
        <v>0</v>
      </c>
      <c r="BG764" s="24">
        <f t="shared" si="368"/>
        <v>0</v>
      </c>
      <c r="BH764" s="24">
        <v>0</v>
      </c>
      <c r="BI764" s="24">
        <f t="shared" si="362"/>
        <v>0</v>
      </c>
      <c r="BJ764" s="24">
        <v>0</v>
      </c>
      <c r="BK764" s="24">
        <f t="shared" si="363"/>
        <v>0</v>
      </c>
      <c r="BL764" s="24">
        <f t="shared" si="364"/>
        <v>0</v>
      </c>
      <c r="BM764" s="24">
        <f t="shared" si="350"/>
        <v>0</v>
      </c>
      <c r="BN764" s="24">
        <f t="shared" si="351"/>
        <v>0</v>
      </c>
      <c r="BO764" s="24">
        <f t="shared" si="352"/>
        <v>0</v>
      </c>
      <c r="BP764" s="24">
        <f t="shared" si="353"/>
        <v>0</v>
      </c>
      <c r="BQ764" s="24">
        <f t="shared" si="354"/>
        <v>0</v>
      </c>
      <c r="BR764" s="24">
        <f t="shared" si="365"/>
        <v>0</v>
      </c>
      <c r="BS764" s="24">
        <f t="shared" si="369"/>
        <v>0</v>
      </c>
      <c r="BT764" s="24">
        <v>0</v>
      </c>
      <c r="BU764" s="24">
        <f t="shared" si="366"/>
        <v>0</v>
      </c>
      <c r="BV764" s="24">
        <v>0</v>
      </c>
    </row>
    <row r="765" spans="1:74">
      <c r="A765" s="87">
        <v>756</v>
      </c>
      <c r="B765" s="1"/>
      <c r="C765" s="1"/>
      <c r="D765" s="2"/>
      <c r="E765" s="3"/>
      <c r="F765" s="4"/>
      <c r="G765" s="5"/>
      <c r="H765" s="4"/>
      <c r="I765" s="5"/>
      <c r="J765" s="6"/>
      <c r="K765" s="5"/>
      <c r="L765" s="5"/>
      <c r="M765" s="5"/>
      <c r="N765" s="7"/>
      <c r="O765" s="38"/>
      <c r="P765" s="5"/>
      <c r="Q765" s="5"/>
      <c r="R765" s="7"/>
      <c r="S765" s="38"/>
      <c r="T765" s="5"/>
      <c r="U765" s="5"/>
      <c r="V765" s="55"/>
      <c r="W765" s="38"/>
      <c r="X765" s="5"/>
      <c r="Y765" s="5"/>
      <c r="Z765" s="55"/>
      <c r="AA765" s="36">
        <f>IF(Dane!$E$3=1,AO765+BA765+BM765,IF(Dane!$E$3=2,AU765+BG765+BS765,AW765+BI765+BU765))</f>
        <v>0</v>
      </c>
      <c r="AB765" s="16">
        <f>IF(Dane!$E$3=1,AP765+BB765+BN765,IF(Dane!$E$3=2,AV765+BH765+BT765,AX765+BJ765+BV765))</f>
        <v>0</v>
      </c>
      <c r="AC765" s="16">
        <f>IF(((K765*Dane!$C$9)-AA765)&lt;0,0,(K765*Dane!$C$9)-AA765)</f>
        <v>0</v>
      </c>
      <c r="AD765" s="37">
        <f>IFERROR(IF(((L765*Dane!$C$9)-AB765)&lt;0,0,(L765*Dane!$C$9)-AB765),0)</f>
        <v>0</v>
      </c>
      <c r="AE765" s="97"/>
      <c r="AF765" s="77">
        <f>IF(Dane!$E$3=1,AO765,IF(Dane!$E$3=2,AU765,AW765))</f>
        <v>0</v>
      </c>
      <c r="AG765" s="77">
        <f>IF(Dane!$E$3=1,AP765,IF(Dane!$E$3=2,AV765,AX765))</f>
        <v>0</v>
      </c>
      <c r="AH765" s="77">
        <f>IF(Dane!$E$3=1,BA765,IF(Dane!$E$3=2,BG765,BI765))</f>
        <v>0</v>
      </c>
      <c r="AI765" s="77">
        <f>IF(Dane!$E$3=1,BB765,IF(Dane!$E$3=2,BH765,BJ765))</f>
        <v>0</v>
      </c>
      <c r="AJ765" s="77">
        <f>IF(Dane!$E$3=1,BM765,IF(Dane!$E$3=2,BS765,BU765))</f>
        <v>0</v>
      </c>
      <c r="AK765" s="77">
        <f>IF(Dane!$E$3=1,BN765,IF(Dane!$E$3=2,BT765,BV765))</f>
        <v>0</v>
      </c>
      <c r="AL765" s="24">
        <f t="shared" si="355"/>
        <v>0</v>
      </c>
      <c r="AM765" s="24">
        <f t="shared" si="356"/>
        <v>0</v>
      </c>
      <c r="AN765" s="24"/>
      <c r="AO765" s="24">
        <f t="shared" si="341"/>
        <v>0</v>
      </c>
      <c r="AP765" s="24">
        <f t="shared" si="357"/>
        <v>0</v>
      </c>
      <c r="AQ765" s="24">
        <f t="shared" si="342"/>
        <v>0</v>
      </c>
      <c r="AR765" s="24">
        <f t="shared" si="343"/>
        <v>0</v>
      </c>
      <c r="AS765" s="24">
        <f t="shared" si="344"/>
        <v>0</v>
      </c>
      <c r="AT765" s="24">
        <f t="shared" si="358"/>
        <v>0</v>
      </c>
      <c r="AU765" s="24">
        <f t="shared" si="367"/>
        <v>0</v>
      </c>
      <c r="AV765" s="24">
        <v>0</v>
      </c>
      <c r="AW765" s="24">
        <f t="shared" si="370"/>
        <v>0</v>
      </c>
      <c r="AX765" s="24">
        <v>0</v>
      </c>
      <c r="AY765" s="24">
        <f t="shared" si="359"/>
        <v>0</v>
      </c>
      <c r="AZ765" s="24">
        <f t="shared" si="360"/>
        <v>0</v>
      </c>
      <c r="BA765" s="24">
        <f t="shared" si="345"/>
        <v>0</v>
      </c>
      <c r="BB765" s="24">
        <f t="shared" si="346"/>
        <v>0</v>
      </c>
      <c r="BC765" s="24">
        <f t="shared" si="347"/>
        <v>0</v>
      </c>
      <c r="BD765" s="24">
        <f t="shared" si="348"/>
        <v>0</v>
      </c>
      <c r="BE765" s="24">
        <f t="shared" si="349"/>
        <v>0</v>
      </c>
      <c r="BF765" s="24">
        <f t="shared" si="361"/>
        <v>0</v>
      </c>
      <c r="BG765" s="24">
        <f t="shared" si="368"/>
        <v>0</v>
      </c>
      <c r="BH765" s="24">
        <v>0</v>
      </c>
      <c r="BI765" s="24">
        <f t="shared" si="362"/>
        <v>0</v>
      </c>
      <c r="BJ765" s="24">
        <v>0</v>
      </c>
      <c r="BK765" s="24">
        <f t="shared" si="363"/>
        <v>0</v>
      </c>
      <c r="BL765" s="24">
        <f t="shared" si="364"/>
        <v>0</v>
      </c>
      <c r="BM765" s="24">
        <f t="shared" si="350"/>
        <v>0</v>
      </c>
      <c r="BN765" s="24">
        <f t="shared" si="351"/>
        <v>0</v>
      </c>
      <c r="BO765" s="24">
        <f t="shared" si="352"/>
        <v>0</v>
      </c>
      <c r="BP765" s="24">
        <f t="shared" si="353"/>
        <v>0</v>
      </c>
      <c r="BQ765" s="24">
        <f t="shared" si="354"/>
        <v>0</v>
      </c>
      <c r="BR765" s="24">
        <f t="shared" si="365"/>
        <v>0</v>
      </c>
      <c r="BS765" s="24">
        <f t="shared" si="369"/>
        <v>0</v>
      </c>
      <c r="BT765" s="24">
        <v>0</v>
      </c>
      <c r="BU765" s="24">
        <f t="shared" si="366"/>
        <v>0</v>
      </c>
      <c r="BV765" s="24">
        <v>0</v>
      </c>
    </row>
    <row r="766" spans="1:74">
      <c r="A766" s="87">
        <v>757</v>
      </c>
      <c r="B766" s="1"/>
      <c r="C766" s="1"/>
      <c r="D766" s="2"/>
      <c r="E766" s="3"/>
      <c r="F766" s="4"/>
      <c r="G766" s="5"/>
      <c r="H766" s="4"/>
      <c r="I766" s="5"/>
      <c r="J766" s="6"/>
      <c r="K766" s="5"/>
      <c r="L766" s="5"/>
      <c r="M766" s="5"/>
      <c r="N766" s="7"/>
      <c r="O766" s="38"/>
      <c r="P766" s="5"/>
      <c r="Q766" s="5"/>
      <c r="R766" s="7"/>
      <c r="S766" s="38"/>
      <c r="T766" s="5"/>
      <c r="U766" s="5"/>
      <c r="V766" s="55"/>
      <c r="W766" s="38"/>
      <c r="X766" s="5"/>
      <c r="Y766" s="5"/>
      <c r="Z766" s="55"/>
      <c r="AA766" s="36">
        <f>IF(Dane!$E$3=1,AO766+BA766+BM766,IF(Dane!$E$3=2,AU766+BG766+BS766,AW766+BI766+BU766))</f>
        <v>0</v>
      </c>
      <c r="AB766" s="16">
        <f>IF(Dane!$E$3=1,AP766+BB766+BN766,IF(Dane!$E$3=2,AV766+BH766+BT766,AX766+BJ766+BV766))</f>
        <v>0</v>
      </c>
      <c r="AC766" s="16">
        <f>IF(((K766*Dane!$C$9)-AA766)&lt;0,0,(K766*Dane!$C$9)-AA766)</f>
        <v>0</v>
      </c>
      <c r="AD766" s="37">
        <f>IFERROR(IF(((L766*Dane!$C$9)-AB766)&lt;0,0,(L766*Dane!$C$9)-AB766),0)</f>
        <v>0</v>
      </c>
      <c r="AE766" s="97"/>
      <c r="AF766" s="77">
        <f>IF(Dane!$E$3=1,AO766,IF(Dane!$E$3=2,AU766,AW766))</f>
        <v>0</v>
      </c>
      <c r="AG766" s="77">
        <f>IF(Dane!$E$3=1,AP766,IF(Dane!$E$3=2,AV766,AX766))</f>
        <v>0</v>
      </c>
      <c r="AH766" s="77">
        <f>IF(Dane!$E$3=1,BA766,IF(Dane!$E$3=2,BG766,BI766))</f>
        <v>0</v>
      </c>
      <c r="AI766" s="77">
        <f>IF(Dane!$E$3=1,BB766,IF(Dane!$E$3=2,BH766,BJ766))</f>
        <v>0</v>
      </c>
      <c r="AJ766" s="77">
        <f>IF(Dane!$E$3=1,BM766,IF(Dane!$E$3=2,BS766,BU766))</f>
        <v>0</v>
      </c>
      <c r="AK766" s="77">
        <f>IF(Dane!$E$3=1,BN766,IF(Dane!$E$3=2,BT766,BV766))</f>
        <v>0</v>
      </c>
      <c r="AL766" s="24">
        <f t="shared" si="355"/>
        <v>0</v>
      </c>
      <c r="AM766" s="24">
        <f t="shared" si="356"/>
        <v>0</v>
      </c>
      <c r="AN766" s="24"/>
      <c r="AO766" s="24">
        <f t="shared" si="341"/>
        <v>0</v>
      </c>
      <c r="AP766" s="24">
        <f t="shared" si="357"/>
        <v>0</v>
      </c>
      <c r="AQ766" s="24">
        <f t="shared" si="342"/>
        <v>0</v>
      </c>
      <c r="AR766" s="24">
        <f t="shared" si="343"/>
        <v>0</v>
      </c>
      <c r="AS766" s="24">
        <f t="shared" si="344"/>
        <v>0</v>
      </c>
      <c r="AT766" s="24">
        <f t="shared" si="358"/>
        <v>0</v>
      </c>
      <c r="AU766" s="24">
        <f t="shared" si="367"/>
        <v>0</v>
      </c>
      <c r="AV766" s="24">
        <v>0</v>
      </c>
      <c r="AW766" s="24">
        <f t="shared" si="370"/>
        <v>0</v>
      </c>
      <c r="AX766" s="24">
        <v>0</v>
      </c>
      <c r="AY766" s="24">
        <f t="shared" si="359"/>
        <v>0</v>
      </c>
      <c r="AZ766" s="24">
        <f t="shared" si="360"/>
        <v>0</v>
      </c>
      <c r="BA766" s="24">
        <f t="shared" si="345"/>
        <v>0</v>
      </c>
      <c r="BB766" s="24">
        <f t="shared" si="346"/>
        <v>0</v>
      </c>
      <c r="BC766" s="24">
        <f t="shared" si="347"/>
        <v>0</v>
      </c>
      <c r="BD766" s="24">
        <f t="shared" si="348"/>
        <v>0</v>
      </c>
      <c r="BE766" s="24">
        <f t="shared" si="349"/>
        <v>0</v>
      </c>
      <c r="BF766" s="24">
        <f t="shared" si="361"/>
        <v>0</v>
      </c>
      <c r="BG766" s="24">
        <f t="shared" si="368"/>
        <v>0</v>
      </c>
      <c r="BH766" s="24">
        <v>0</v>
      </c>
      <c r="BI766" s="24">
        <f t="shared" si="362"/>
        <v>0</v>
      </c>
      <c r="BJ766" s="24">
        <v>0</v>
      </c>
      <c r="BK766" s="24">
        <f t="shared" si="363"/>
        <v>0</v>
      </c>
      <c r="BL766" s="24">
        <f t="shared" si="364"/>
        <v>0</v>
      </c>
      <c r="BM766" s="24">
        <f t="shared" si="350"/>
        <v>0</v>
      </c>
      <c r="BN766" s="24">
        <f t="shared" si="351"/>
        <v>0</v>
      </c>
      <c r="BO766" s="24">
        <f t="shared" si="352"/>
        <v>0</v>
      </c>
      <c r="BP766" s="24">
        <f t="shared" si="353"/>
        <v>0</v>
      </c>
      <c r="BQ766" s="24">
        <f t="shared" si="354"/>
        <v>0</v>
      </c>
      <c r="BR766" s="24">
        <f t="shared" si="365"/>
        <v>0</v>
      </c>
      <c r="BS766" s="24">
        <f t="shared" si="369"/>
        <v>0</v>
      </c>
      <c r="BT766" s="24">
        <v>0</v>
      </c>
      <c r="BU766" s="24">
        <f t="shared" si="366"/>
        <v>0</v>
      </c>
      <c r="BV766" s="24">
        <v>0</v>
      </c>
    </row>
    <row r="767" spans="1:74">
      <c r="A767" s="87">
        <v>758</v>
      </c>
      <c r="B767" s="1"/>
      <c r="C767" s="1"/>
      <c r="D767" s="2"/>
      <c r="E767" s="3"/>
      <c r="F767" s="4"/>
      <c r="G767" s="5"/>
      <c r="H767" s="4"/>
      <c r="I767" s="5"/>
      <c r="J767" s="6"/>
      <c r="K767" s="5"/>
      <c r="L767" s="5"/>
      <c r="M767" s="5"/>
      <c r="N767" s="7"/>
      <c r="O767" s="38"/>
      <c r="P767" s="5"/>
      <c r="Q767" s="5"/>
      <c r="R767" s="7"/>
      <c r="S767" s="38"/>
      <c r="T767" s="5"/>
      <c r="U767" s="5"/>
      <c r="V767" s="55"/>
      <c r="W767" s="38"/>
      <c r="X767" s="5"/>
      <c r="Y767" s="5"/>
      <c r="Z767" s="55"/>
      <c r="AA767" s="36">
        <f>IF(Dane!$E$3=1,AO767+BA767+BM767,IF(Dane!$E$3=2,AU767+BG767+BS767,AW767+BI767+BU767))</f>
        <v>0</v>
      </c>
      <c r="AB767" s="16">
        <f>IF(Dane!$E$3=1,AP767+BB767+BN767,IF(Dane!$E$3=2,AV767+BH767+BT767,AX767+BJ767+BV767))</f>
        <v>0</v>
      </c>
      <c r="AC767" s="16">
        <f>IF(((K767*Dane!$C$9)-AA767)&lt;0,0,(K767*Dane!$C$9)-AA767)</f>
        <v>0</v>
      </c>
      <c r="AD767" s="37">
        <f>IFERROR(IF(((L767*Dane!$C$9)-AB767)&lt;0,0,(L767*Dane!$C$9)-AB767),0)</f>
        <v>0</v>
      </c>
      <c r="AE767" s="97"/>
      <c r="AF767" s="77">
        <f>IF(Dane!$E$3=1,AO767,IF(Dane!$E$3=2,AU767,AW767))</f>
        <v>0</v>
      </c>
      <c r="AG767" s="77">
        <f>IF(Dane!$E$3=1,AP767,IF(Dane!$E$3=2,AV767,AX767))</f>
        <v>0</v>
      </c>
      <c r="AH767" s="77">
        <f>IF(Dane!$E$3=1,BA767,IF(Dane!$E$3=2,BG767,BI767))</f>
        <v>0</v>
      </c>
      <c r="AI767" s="77">
        <f>IF(Dane!$E$3=1,BB767,IF(Dane!$E$3=2,BH767,BJ767))</f>
        <v>0</v>
      </c>
      <c r="AJ767" s="77">
        <f>IF(Dane!$E$3=1,BM767,IF(Dane!$E$3=2,BS767,BU767))</f>
        <v>0</v>
      </c>
      <c r="AK767" s="77">
        <f>IF(Dane!$E$3=1,BN767,IF(Dane!$E$3=2,BT767,BV767))</f>
        <v>0</v>
      </c>
      <c r="AL767" s="24">
        <f t="shared" si="355"/>
        <v>0</v>
      </c>
      <c r="AM767" s="24">
        <f t="shared" si="356"/>
        <v>0</v>
      </c>
      <c r="AN767" s="24"/>
      <c r="AO767" s="24">
        <f t="shared" si="341"/>
        <v>0</v>
      </c>
      <c r="AP767" s="24">
        <f t="shared" si="357"/>
        <v>0</v>
      </c>
      <c r="AQ767" s="24">
        <f t="shared" si="342"/>
        <v>0</v>
      </c>
      <c r="AR767" s="24">
        <f t="shared" si="343"/>
        <v>0</v>
      </c>
      <c r="AS767" s="24">
        <f t="shared" si="344"/>
        <v>0</v>
      </c>
      <c r="AT767" s="24">
        <f t="shared" si="358"/>
        <v>0</v>
      </c>
      <c r="AU767" s="24">
        <f t="shared" si="367"/>
        <v>0</v>
      </c>
      <c r="AV767" s="24">
        <v>0</v>
      </c>
      <c r="AW767" s="24">
        <f t="shared" si="370"/>
        <v>0</v>
      </c>
      <c r="AX767" s="24">
        <v>0</v>
      </c>
      <c r="AY767" s="24">
        <f t="shared" si="359"/>
        <v>0</v>
      </c>
      <c r="AZ767" s="24">
        <f t="shared" si="360"/>
        <v>0</v>
      </c>
      <c r="BA767" s="24">
        <f t="shared" si="345"/>
        <v>0</v>
      </c>
      <c r="BB767" s="24">
        <f t="shared" si="346"/>
        <v>0</v>
      </c>
      <c r="BC767" s="24">
        <f t="shared" si="347"/>
        <v>0</v>
      </c>
      <c r="BD767" s="24">
        <f t="shared" si="348"/>
        <v>0</v>
      </c>
      <c r="BE767" s="24">
        <f t="shared" si="349"/>
        <v>0</v>
      </c>
      <c r="BF767" s="24">
        <f t="shared" si="361"/>
        <v>0</v>
      </c>
      <c r="BG767" s="24">
        <f t="shared" si="368"/>
        <v>0</v>
      </c>
      <c r="BH767" s="24">
        <v>0</v>
      </c>
      <c r="BI767" s="24">
        <f t="shared" si="362"/>
        <v>0</v>
      </c>
      <c r="BJ767" s="24">
        <v>0</v>
      </c>
      <c r="BK767" s="24">
        <f t="shared" si="363"/>
        <v>0</v>
      </c>
      <c r="BL767" s="24">
        <f t="shared" si="364"/>
        <v>0</v>
      </c>
      <c r="BM767" s="24">
        <f t="shared" si="350"/>
        <v>0</v>
      </c>
      <c r="BN767" s="24">
        <f t="shared" si="351"/>
        <v>0</v>
      </c>
      <c r="BO767" s="24">
        <f t="shared" si="352"/>
        <v>0</v>
      </c>
      <c r="BP767" s="24">
        <f t="shared" si="353"/>
        <v>0</v>
      </c>
      <c r="BQ767" s="24">
        <f t="shared" si="354"/>
        <v>0</v>
      </c>
      <c r="BR767" s="24">
        <f t="shared" si="365"/>
        <v>0</v>
      </c>
      <c r="BS767" s="24">
        <f t="shared" si="369"/>
        <v>0</v>
      </c>
      <c r="BT767" s="24">
        <v>0</v>
      </c>
      <c r="BU767" s="24">
        <f t="shared" si="366"/>
        <v>0</v>
      </c>
      <c r="BV767" s="24">
        <v>0</v>
      </c>
    </row>
    <row r="768" spans="1:74">
      <c r="A768" s="87">
        <v>759</v>
      </c>
      <c r="B768" s="1"/>
      <c r="C768" s="1"/>
      <c r="D768" s="2"/>
      <c r="E768" s="3"/>
      <c r="F768" s="4"/>
      <c r="G768" s="5"/>
      <c r="H768" s="4"/>
      <c r="I768" s="5"/>
      <c r="J768" s="6"/>
      <c r="K768" s="5"/>
      <c r="L768" s="5"/>
      <c r="M768" s="5"/>
      <c r="N768" s="7"/>
      <c r="O768" s="38"/>
      <c r="P768" s="5"/>
      <c r="Q768" s="5"/>
      <c r="R768" s="7"/>
      <c r="S768" s="38"/>
      <c r="T768" s="5"/>
      <c r="U768" s="5"/>
      <c r="V768" s="55"/>
      <c r="W768" s="38"/>
      <c r="X768" s="5"/>
      <c r="Y768" s="5"/>
      <c r="Z768" s="55"/>
      <c r="AA768" s="36">
        <f>IF(Dane!$E$3=1,AO768+BA768+BM768,IF(Dane!$E$3=2,AU768+BG768+BS768,AW768+BI768+BU768))</f>
        <v>0</v>
      </c>
      <c r="AB768" s="16">
        <f>IF(Dane!$E$3=1,AP768+BB768+BN768,IF(Dane!$E$3=2,AV768+BH768+BT768,AX768+BJ768+BV768))</f>
        <v>0</v>
      </c>
      <c r="AC768" s="16">
        <f>IF(((K768*Dane!$C$9)-AA768)&lt;0,0,(K768*Dane!$C$9)-AA768)</f>
        <v>0</v>
      </c>
      <c r="AD768" s="37">
        <f>IFERROR(IF(((L768*Dane!$C$9)-AB768)&lt;0,0,(L768*Dane!$C$9)-AB768),0)</f>
        <v>0</v>
      </c>
      <c r="AE768" s="97"/>
      <c r="AF768" s="77">
        <f>IF(Dane!$E$3=1,AO768,IF(Dane!$E$3=2,AU768,AW768))</f>
        <v>0</v>
      </c>
      <c r="AG768" s="77">
        <f>IF(Dane!$E$3=1,AP768,IF(Dane!$E$3=2,AV768,AX768))</f>
        <v>0</v>
      </c>
      <c r="AH768" s="77">
        <f>IF(Dane!$E$3=1,BA768,IF(Dane!$E$3=2,BG768,BI768))</f>
        <v>0</v>
      </c>
      <c r="AI768" s="77">
        <f>IF(Dane!$E$3=1,BB768,IF(Dane!$E$3=2,BH768,BJ768))</f>
        <v>0</v>
      </c>
      <c r="AJ768" s="77">
        <f>IF(Dane!$E$3=1,BM768,IF(Dane!$E$3=2,BS768,BU768))</f>
        <v>0</v>
      </c>
      <c r="AK768" s="77">
        <f>IF(Dane!$E$3=1,BN768,IF(Dane!$E$3=2,BT768,BV768))</f>
        <v>0</v>
      </c>
      <c r="AL768" s="24">
        <f t="shared" si="355"/>
        <v>0</v>
      </c>
      <c r="AM768" s="24">
        <f t="shared" si="356"/>
        <v>0</v>
      </c>
      <c r="AN768" s="24"/>
      <c r="AO768" s="24">
        <f t="shared" si="341"/>
        <v>0</v>
      </c>
      <c r="AP768" s="24">
        <f t="shared" si="357"/>
        <v>0</v>
      </c>
      <c r="AQ768" s="24">
        <f t="shared" si="342"/>
        <v>0</v>
      </c>
      <c r="AR768" s="24">
        <f t="shared" si="343"/>
        <v>0</v>
      </c>
      <c r="AS768" s="24">
        <f t="shared" si="344"/>
        <v>0</v>
      </c>
      <c r="AT768" s="24">
        <f t="shared" si="358"/>
        <v>0</v>
      </c>
      <c r="AU768" s="24">
        <f t="shared" si="367"/>
        <v>0</v>
      </c>
      <c r="AV768" s="24">
        <v>0</v>
      </c>
      <c r="AW768" s="24">
        <f t="shared" si="370"/>
        <v>0</v>
      </c>
      <c r="AX768" s="24">
        <v>0</v>
      </c>
      <c r="AY768" s="24">
        <f t="shared" si="359"/>
        <v>0</v>
      </c>
      <c r="AZ768" s="24">
        <f t="shared" si="360"/>
        <v>0</v>
      </c>
      <c r="BA768" s="24">
        <f t="shared" si="345"/>
        <v>0</v>
      </c>
      <c r="BB768" s="24">
        <f t="shared" si="346"/>
        <v>0</v>
      </c>
      <c r="BC768" s="24">
        <f t="shared" si="347"/>
        <v>0</v>
      </c>
      <c r="BD768" s="24">
        <f t="shared" si="348"/>
        <v>0</v>
      </c>
      <c r="BE768" s="24">
        <f t="shared" si="349"/>
        <v>0</v>
      </c>
      <c r="BF768" s="24">
        <f t="shared" si="361"/>
        <v>0</v>
      </c>
      <c r="BG768" s="24">
        <f t="shared" si="368"/>
        <v>0</v>
      </c>
      <c r="BH768" s="24">
        <v>0</v>
      </c>
      <c r="BI768" s="24">
        <f t="shared" si="362"/>
        <v>0</v>
      </c>
      <c r="BJ768" s="24">
        <v>0</v>
      </c>
      <c r="BK768" s="24">
        <f t="shared" si="363"/>
        <v>0</v>
      </c>
      <c r="BL768" s="24">
        <f t="shared" si="364"/>
        <v>0</v>
      </c>
      <c r="BM768" s="24">
        <f t="shared" si="350"/>
        <v>0</v>
      </c>
      <c r="BN768" s="24">
        <f t="shared" si="351"/>
        <v>0</v>
      </c>
      <c r="BO768" s="24">
        <f t="shared" si="352"/>
        <v>0</v>
      </c>
      <c r="BP768" s="24">
        <f t="shared" si="353"/>
        <v>0</v>
      </c>
      <c r="BQ768" s="24">
        <f t="shared" si="354"/>
        <v>0</v>
      </c>
      <c r="BR768" s="24">
        <f t="shared" si="365"/>
        <v>0</v>
      </c>
      <c r="BS768" s="24">
        <f t="shared" si="369"/>
        <v>0</v>
      </c>
      <c r="BT768" s="24">
        <v>0</v>
      </c>
      <c r="BU768" s="24">
        <f t="shared" si="366"/>
        <v>0</v>
      </c>
      <c r="BV768" s="24">
        <v>0</v>
      </c>
    </row>
    <row r="769" spans="1:74">
      <c r="A769" s="87">
        <v>760</v>
      </c>
      <c r="B769" s="1"/>
      <c r="C769" s="1"/>
      <c r="D769" s="2"/>
      <c r="E769" s="3"/>
      <c r="F769" s="4"/>
      <c r="G769" s="5"/>
      <c r="H769" s="4"/>
      <c r="I769" s="5"/>
      <c r="J769" s="6"/>
      <c r="K769" s="5"/>
      <c r="L769" s="5"/>
      <c r="M769" s="5"/>
      <c r="N769" s="7"/>
      <c r="O769" s="38"/>
      <c r="P769" s="5"/>
      <c r="Q769" s="5"/>
      <c r="R769" s="7"/>
      <c r="S769" s="38"/>
      <c r="T769" s="5"/>
      <c r="U769" s="5"/>
      <c r="V769" s="55"/>
      <c r="W769" s="38"/>
      <c r="X769" s="5"/>
      <c r="Y769" s="5"/>
      <c r="Z769" s="55"/>
      <c r="AA769" s="36">
        <f>IF(Dane!$E$3=1,AO769+BA769+BM769,IF(Dane!$E$3=2,AU769+BG769+BS769,AW769+BI769+BU769))</f>
        <v>0</v>
      </c>
      <c r="AB769" s="16">
        <f>IF(Dane!$E$3=1,AP769+BB769+BN769,IF(Dane!$E$3=2,AV769+BH769+BT769,AX769+BJ769+BV769))</f>
        <v>0</v>
      </c>
      <c r="AC769" s="16">
        <f>IF(((K769*Dane!$C$9)-AA769)&lt;0,0,(K769*Dane!$C$9)-AA769)</f>
        <v>0</v>
      </c>
      <c r="AD769" s="37">
        <f>IFERROR(IF(((L769*Dane!$C$9)-AB769)&lt;0,0,(L769*Dane!$C$9)-AB769),0)</f>
        <v>0</v>
      </c>
      <c r="AE769" s="97"/>
      <c r="AF769" s="77">
        <f>IF(Dane!$E$3=1,AO769,IF(Dane!$E$3=2,AU769,AW769))</f>
        <v>0</v>
      </c>
      <c r="AG769" s="77">
        <f>IF(Dane!$E$3=1,AP769,IF(Dane!$E$3=2,AV769,AX769))</f>
        <v>0</v>
      </c>
      <c r="AH769" s="77">
        <f>IF(Dane!$E$3=1,BA769,IF(Dane!$E$3=2,BG769,BI769))</f>
        <v>0</v>
      </c>
      <c r="AI769" s="77">
        <f>IF(Dane!$E$3=1,BB769,IF(Dane!$E$3=2,BH769,BJ769))</f>
        <v>0</v>
      </c>
      <c r="AJ769" s="77">
        <f>IF(Dane!$E$3=1,BM769,IF(Dane!$E$3=2,BS769,BU769))</f>
        <v>0</v>
      </c>
      <c r="AK769" s="77">
        <f>IF(Dane!$E$3=1,BN769,IF(Dane!$E$3=2,BT769,BV769))</f>
        <v>0</v>
      </c>
      <c r="AL769" s="24">
        <f t="shared" si="355"/>
        <v>0</v>
      </c>
      <c r="AM769" s="24">
        <f t="shared" si="356"/>
        <v>0</v>
      </c>
      <c r="AN769" s="24"/>
      <c r="AO769" s="24">
        <f t="shared" si="341"/>
        <v>0</v>
      </c>
      <c r="AP769" s="24">
        <f t="shared" si="357"/>
        <v>0</v>
      </c>
      <c r="AQ769" s="24">
        <f t="shared" si="342"/>
        <v>0</v>
      </c>
      <c r="AR769" s="24">
        <f t="shared" si="343"/>
        <v>0</v>
      </c>
      <c r="AS769" s="24">
        <f t="shared" si="344"/>
        <v>0</v>
      </c>
      <c r="AT769" s="24">
        <f t="shared" si="358"/>
        <v>0</v>
      </c>
      <c r="AU769" s="24">
        <f t="shared" si="367"/>
        <v>0</v>
      </c>
      <c r="AV769" s="24">
        <v>0</v>
      </c>
      <c r="AW769" s="24">
        <f t="shared" si="370"/>
        <v>0</v>
      </c>
      <c r="AX769" s="24">
        <v>0</v>
      </c>
      <c r="AY769" s="24">
        <f t="shared" si="359"/>
        <v>0</v>
      </c>
      <c r="AZ769" s="24">
        <f t="shared" si="360"/>
        <v>0</v>
      </c>
      <c r="BA769" s="24">
        <f t="shared" si="345"/>
        <v>0</v>
      </c>
      <c r="BB769" s="24">
        <f t="shared" si="346"/>
        <v>0</v>
      </c>
      <c r="BC769" s="24">
        <f t="shared" si="347"/>
        <v>0</v>
      </c>
      <c r="BD769" s="24">
        <f t="shared" si="348"/>
        <v>0</v>
      </c>
      <c r="BE769" s="24">
        <f t="shared" si="349"/>
        <v>0</v>
      </c>
      <c r="BF769" s="24">
        <f t="shared" si="361"/>
        <v>0</v>
      </c>
      <c r="BG769" s="24">
        <f t="shared" si="368"/>
        <v>0</v>
      </c>
      <c r="BH769" s="24">
        <v>0</v>
      </c>
      <c r="BI769" s="24">
        <f t="shared" si="362"/>
        <v>0</v>
      </c>
      <c r="BJ769" s="24">
        <v>0</v>
      </c>
      <c r="BK769" s="24">
        <f t="shared" si="363"/>
        <v>0</v>
      </c>
      <c r="BL769" s="24">
        <f t="shared" si="364"/>
        <v>0</v>
      </c>
      <c r="BM769" s="24">
        <f t="shared" si="350"/>
        <v>0</v>
      </c>
      <c r="BN769" s="24">
        <f t="shared" si="351"/>
        <v>0</v>
      </c>
      <c r="BO769" s="24">
        <f t="shared" si="352"/>
        <v>0</v>
      </c>
      <c r="BP769" s="24">
        <f t="shared" si="353"/>
        <v>0</v>
      </c>
      <c r="BQ769" s="24">
        <f t="shared" si="354"/>
        <v>0</v>
      </c>
      <c r="BR769" s="24">
        <f t="shared" si="365"/>
        <v>0</v>
      </c>
      <c r="BS769" s="24">
        <f t="shared" si="369"/>
        <v>0</v>
      </c>
      <c r="BT769" s="24">
        <v>0</v>
      </c>
      <c r="BU769" s="24">
        <f t="shared" si="366"/>
        <v>0</v>
      </c>
      <c r="BV769" s="24">
        <v>0</v>
      </c>
    </row>
    <row r="770" spans="1:74">
      <c r="A770" s="87">
        <v>761</v>
      </c>
      <c r="B770" s="1"/>
      <c r="C770" s="1"/>
      <c r="D770" s="2"/>
      <c r="E770" s="3"/>
      <c r="F770" s="4"/>
      <c r="G770" s="5"/>
      <c r="H770" s="4"/>
      <c r="I770" s="5"/>
      <c r="J770" s="6"/>
      <c r="K770" s="5"/>
      <c r="L770" s="5"/>
      <c r="M770" s="5"/>
      <c r="N770" s="7"/>
      <c r="O770" s="38"/>
      <c r="P770" s="5"/>
      <c r="Q770" s="5"/>
      <c r="R770" s="7"/>
      <c r="S770" s="38"/>
      <c r="T770" s="5"/>
      <c r="U770" s="5"/>
      <c r="V770" s="55"/>
      <c r="W770" s="38"/>
      <c r="X770" s="5"/>
      <c r="Y770" s="5"/>
      <c r="Z770" s="55"/>
      <c r="AA770" s="36">
        <f>IF(Dane!$E$3=1,AO770+BA770+BM770,IF(Dane!$E$3=2,AU770+BG770+BS770,AW770+BI770+BU770))</f>
        <v>0</v>
      </c>
      <c r="AB770" s="16">
        <f>IF(Dane!$E$3=1,AP770+BB770+BN770,IF(Dane!$E$3=2,AV770+BH770+BT770,AX770+BJ770+BV770))</f>
        <v>0</v>
      </c>
      <c r="AC770" s="16">
        <f>IF(((K770*Dane!$C$9)-AA770)&lt;0,0,(K770*Dane!$C$9)-AA770)</f>
        <v>0</v>
      </c>
      <c r="AD770" s="37">
        <f>IFERROR(IF(((L770*Dane!$C$9)-AB770)&lt;0,0,(L770*Dane!$C$9)-AB770),0)</f>
        <v>0</v>
      </c>
      <c r="AE770" s="97"/>
      <c r="AF770" s="77">
        <f>IF(Dane!$E$3=1,AO770,IF(Dane!$E$3=2,AU770,AW770))</f>
        <v>0</v>
      </c>
      <c r="AG770" s="77">
        <f>IF(Dane!$E$3=1,AP770,IF(Dane!$E$3=2,AV770,AX770))</f>
        <v>0</v>
      </c>
      <c r="AH770" s="77">
        <f>IF(Dane!$E$3=1,BA770,IF(Dane!$E$3=2,BG770,BI770))</f>
        <v>0</v>
      </c>
      <c r="AI770" s="77">
        <f>IF(Dane!$E$3=1,BB770,IF(Dane!$E$3=2,BH770,BJ770))</f>
        <v>0</v>
      </c>
      <c r="AJ770" s="77">
        <f>IF(Dane!$E$3=1,BM770,IF(Dane!$E$3=2,BS770,BU770))</f>
        <v>0</v>
      </c>
      <c r="AK770" s="77">
        <f>IF(Dane!$E$3=1,BN770,IF(Dane!$E$3=2,BT770,BV770))</f>
        <v>0</v>
      </c>
      <c r="AL770" s="24">
        <f t="shared" si="355"/>
        <v>0</v>
      </c>
      <c r="AM770" s="24">
        <f t="shared" si="356"/>
        <v>0</v>
      </c>
      <c r="AN770" s="24"/>
      <c r="AO770" s="24">
        <f t="shared" si="341"/>
        <v>0</v>
      </c>
      <c r="AP770" s="24">
        <f t="shared" si="357"/>
        <v>0</v>
      </c>
      <c r="AQ770" s="24">
        <f t="shared" si="342"/>
        <v>0</v>
      </c>
      <c r="AR770" s="24">
        <f t="shared" si="343"/>
        <v>0</v>
      </c>
      <c r="AS770" s="24">
        <f t="shared" si="344"/>
        <v>0</v>
      </c>
      <c r="AT770" s="24">
        <f t="shared" si="358"/>
        <v>0</v>
      </c>
      <c r="AU770" s="24">
        <f t="shared" si="367"/>
        <v>0</v>
      </c>
      <c r="AV770" s="24">
        <v>0</v>
      </c>
      <c r="AW770" s="24">
        <f t="shared" si="370"/>
        <v>0</v>
      </c>
      <c r="AX770" s="24">
        <v>0</v>
      </c>
      <c r="AY770" s="24">
        <f t="shared" si="359"/>
        <v>0</v>
      </c>
      <c r="AZ770" s="24">
        <f t="shared" si="360"/>
        <v>0</v>
      </c>
      <c r="BA770" s="24">
        <f t="shared" si="345"/>
        <v>0</v>
      </c>
      <c r="BB770" s="24">
        <f t="shared" si="346"/>
        <v>0</v>
      </c>
      <c r="BC770" s="24">
        <f t="shared" si="347"/>
        <v>0</v>
      </c>
      <c r="BD770" s="24">
        <f t="shared" si="348"/>
        <v>0</v>
      </c>
      <c r="BE770" s="24">
        <f t="shared" si="349"/>
        <v>0</v>
      </c>
      <c r="BF770" s="24">
        <f t="shared" si="361"/>
        <v>0</v>
      </c>
      <c r="BG770" s="24">
        <f t="shared" si="368"/>
        <v>0</v>
      </c>
      <c r="BH770" s="24">
        <v>0</v>
      </c>
      <c r="BI770" s="24">
        <f t="shared" si="362"/>
        <v>0</v>
      </c>
      <c r="BJ770" s="24">
        <v>0</v>
      </c>
      <c r="BK770" s="24">
        <f t="shared" si="363"/>
        <v>0</v>
      </c>
      <c r="BL770" s="24">
        <f t="shared" si="364"/>
        <v>0</v>
      </c>
      <c r="BM770" s="24">
        <f t="shared" si="350"/>
        <v>0</v>
      </c>
      <c r="BN770" s="24">
        <f t="shared" si="351"/>
        <v>0</v>
      </c>
      <c r="BO770" s="24">
        <f t="shared" si="352"/>
        <v>0</v>
      </c>
      <c r="BP770" s="24">
        <f t="shared" si="353"/>
        <v>0</v>
      </c>
      <c r="BQ770" s="24">
        <f t="shared" si="354"/>
        <v>0</v>
      </c>
      <c r="BR770" s="24">
        <f t="shared" si="365"/>
        <v>0</v>
      </c>
      <c r="BS770" s="24">
        <f t="shared" si="369"/>
        <v>0</v>
      </c>
      <c r="BT770" s="24">
        <v>0</v>
      </c>
      <c r="BU770" s="24">
        <f t="shared" si="366"/>
        <v>0</v>
      </c>
      <c r="BV770" s="24">
        <v>0</v>
      </c>
    </row>
    <row r="771" spans="1:74">
      <c r="A771" s="87">
        <v>762</v>
      </c>
      <c r="B771" s="1"/>
      <c r="C771" s="1"/>
      <c r="D771" s="2"/>
      <c r="E771" s="3"/>
      <c r="F771" s="4"/>
      <c r="G771" s="5"/>
      <c r="H771" s="4"/>
      <c r="I771" s="5"/>
      <c r="J771" s="6"/>
      <c r="K771" s="5"/>
      <c r="L771" s="5"/>
      <c r="M771" s="5"/>
      <c r="N771" s="7"/>
      <c r="O771" s="38"/>
      <c r="P771" s="5"/>
      <c r="Q771" s="5"/>
      <c r="R771" s="7"/>
      <c r="S771" s="38"/>
      <c r="T771" s="5"/>
      <c r="U771" s="5"/>
      <c r="V771" s="55"/>
      <c r="W771" s="38"/>
      <c r="X771" s="5"/>
      <c r="Y771" s="5"/>
      <c r="Z771" s="55"/>
      <c r="AA771" s="36">
        <f>IF(Dane!$E$3=1,AO771+BA771+BM771,IF(Dane!$E$3=2,AU771+BG771+BS771,AW771+BI771+BU771))</f>
        <v>0</v>
      </c>
      <c r="AB771" s="16">
        <f>IF(Dane!$E$3=1,AP771+BB771+BN771,IF(Dane!$E$3=2,AV771+BH771+BT771,AX771+BJ771+BV771))</f>
        <v>0</v>
      </c>
      <c r="AC771" s="16">
        <f>IF(((K771*Dane!$C$9)-AA771)&lt;0,0,(K771*Dane!$C$9)-AA771)</f>
        <v>0</v>
      </c>
      <c r="AD771" s="37">
        <f>IFERROR(IF(((L771*Dane!$C$9)-AB771)&lt;0,0,(L771*Dane!$C$9)-AB771),0)</f>
        <v>0</v>
      </c>
      <c r="AE771" s="97"/>
      <c r="AF771" s="77">
        <f>IF(Dane!$E$3=1,AO771,IF(Dane!$E$3=2,AU771,AW771))</f>
        <v>0</v>
      </c>
      <c r="AG771" s="77">
        <f>IF(Dane!$E$3=1,AP771,IF(Dane!$E$3=2,AV771,AX771))</f>
        <v>0</v>
      </c>
      <c r="AH771" s="77">
        <f>IF(Dane!$E$3=1,BA771,IF(Dane!$E$3=2,BG771,BI771))</f>
        <v>0</v>
      </c>
      <c r="AI771" s="77">
        <f>IF(Dane!$E$3=1,BB771,IF(Dane!$E$3=2,BH771,BJ771))</f>
        <v>0</v>
      </c>
      <c r="AJ771" s="77">
        <f>IF(Dane!$E$3=1,BM771,IF(Dane!$E$3=2,BS771,BU771))</f>
        <v>0</v>
      </c>
      <c r="AK771" s="77">
        <f>IF(Dane!$E$3=1,BN771,IF(Dane!$E$3=2,BT771,BV771))</f>
        <v>0</v>
      </c>
      <c r="AL771" s="24">
        <f t="shared" si="355"/>
        <v>0</v>
      </c>
      <c r="AM771" s="24">
        <f t="shared" si="356"/>
        <v>0</v>
      </c>
      <c r="AN771" s="24"/>
      <c r="AO771" s="24">
        <f t="shared" si="341"/>
        <v>0</v>
      </c>
      <c r="AP771" s="24">
        <f t="shared" si="357"/>
        <v>0</v>
      </c>
      <c r="AQ771" s="24">
        <f t="shared" si="342"/>
        <v>0</v>
      </c>
      <c r="AR771" s="24">
        <f t="shared" si="343"/>
        <v>0</v>
      </c>
      <c r="AS771" s="24">
        <f t="shared" si="344"/>
        <v>0</v>
      </c>
      <c r="AT771" s="24">
        <f t="shared" si="358"/>
        <v>0</v>
      </c>
      <c r="AU771" s="24">
        <f t="shared" si="367"/>
        <v>0</v>
      </c>
      <c r="AV771" s="24">
        <v>0</v>
      </c>
      <c r="AW771" s="24">
        <f t="shared" si="370"/>
        <v>0</v>
      </c>
      <c r="AX771" s="24">
        <v>0</v>
      </c>
      <c r="AY771" s="24">
        <f t="shared" si="359"/>
        <v>0</v>
      </c>
      <c r="AZ771" s="24">
        <f t="shared" si="360"/>
        <v>0</v>
      </c>
      <c r="BA771" s="24">
        <f t="shared" si="345"/>
        <v>0</v>
      </c>
      <c r="BB771" s="24">
        <f t="shared" si="346"/>
        <v>0</v>
      </c>
      <c r="BC771" s="24">
        <f t="shared" si="347"/>
        <v>0</v>
      </c>
      <c r="BD771" s="24">
        <f t="shared" si="348"/>
        <v>0</v>
      </c>
      <c r="BE771" s="24">
        <f t="shared" si="349"/>
        <v>0</v>
      </c>
      <c r="BF771" s="24">
        <f t="shared" si="361"/>
        <v>0</v>
      </c>
      <c r="BG771" s="24">
        <f t="shared" si="368"/>
        <v>0</v>
      </c>
      <c r="BH771" s="24">
        <v>0</v>
      </c>
      <c r="BI771" s="24">
        <f t="shared" si="362"/>
        <v>0</v>
      </c>
      <c r="BJ771" s="24">
        <v>0</v>
      </c>
      <c r="BK771" s="24">
        <f t="shared" si="363"/>
        <v>0</v>
      </c>
      <c r="BL771" s="24">
        <f t="shared" si="364"/>
        <v>0</v>
      </c>
      <c r="BM771" s="24">
        <f t="shared" si="350"/>
        <v>0</v>
      </c>
      <c r="BN771" s="24">
        <f t="shared" si="351"/>
        <v>0</v>
      </c>
      <c r="BO771" s="24">
        <f t="shared" si="352"/>
        <v>0</v>
      </c>
      <c r="BP771" s="24">
        <f t="shared" si="353"/>
        <v>0</v>
      </c>
      <c r="BQ771" s="24">
        <f t="shared" si="354"/>
        <v>0</v>
      </c>
      <c r="BR771" s="24">
        <f t="shared" si="365"/>
        <v>0</v>
      </c>
      <c r="BS771" s="24">
        <f t="shared" si="369"/>
        <v>0</v>
      </c>
      <c r="BT771" s="24">
        <v>0</v>
      </c>
      <c r="BU771" s="24">
        <f t="shared" si="366"/>
        <v>0</v>
      </c>
      <c r="BV771" s="24">
        <v>0</v>
      </c>
    </row>
    <row r="772" spans="1:74">
      <c r="A772" s="87">
        <v>763</v>
      </c>
      <c r="B772" s="1"/>
      <c r="C772" s="1"/>
      <c r="D772" s="2"/>
      <c r="E772" s="3"/>
      <c r="F772" s="4"/>
      <c r="G772" s="5"/>
      <c r="H772" s="4"/>
      <c r="I772" s="5"/>
      <c r="J772" s="6"/>
      <c r="K772" s="5"/>
      <c r="L772" s="5"/>
      <c r="M772" s="5"/>
      <c r="N772" s="7"/>
      <c r="O772" s="38"/>
      <c r="P772" s="5"/>
      <c r="Q772" s="5"/>
      <c r="R772" s="7"/>
      <c r="S772" s="38"/>
      <c r="T772" s="5"/>
      <c r="U772" s="5"/>
      <c r="V772" s="55"/>
      <c r="W772" s="38"/>
      <c r="X772" s="5"/>
      <c r="Y772" s="5"/>
      <c r="Z772" s="55"/>
      <c r="AA772" s="36">
        <f>IF(Dane!$E$3=1,AO772+BA772+BM772,IF(Dane!$E$3=2,AU772+BG772+BS772,AW772+BI772+BU772))</f>
        <v>0</v>
      </c>
      <c r="AB772" s="16">
        <f>IF(Dane!$E$3=1,AP772+BB772+BN772,IF(Dane!$E$3=2,AV772+BH772+BT772,AX772+BJ772+BV772))</f>
        <v>0</v>
      </c>
      <c r="AC772" s="16">
        <f>IF(((K772*Dane!$C$9)-AA772)&lt;0,0,(K772*Dane!$C$9)-AA772)</f>
        <v>0</v>
      </c>
      <c r="AD772" s="37">
        <f>IFERROR(IF(((L772*Dane!$C$9)-AB772)&lt;0,0,(L772*Dane!$C$9)-AB772),0)</f>
        <v>0</v>
      </c>
      <c r="AE772" s="97"/>
      <c r="AF772" s="77">
        <f>IF(Dane!$E$3=1,AO772,IF(Dane!$E$3=2,AU772,AW772))</f>
        <v>0</v>
      </c>
      <c r="AG772" s="77">
        <f>IF(Dane!$E$3=1,AP772,IF(Dane!$E$3=2,AV772,AX772))</f>
        <v>0</v>
      </c>
      <c r="AH772" s="77">
        <f>IF(Dane!$E$3=1,BA772,IF(Dane!$E$3=2,BG772,BI772))</f>
        <v>0</v>
      </c>
      <c r="AI772" s="77">
        <f>IF(Dane!$E$3=1,BB772,IF(Dane!$E$3=2,BH772,BJ772))</f>
        <v>0</v>
      </c>
      <c r="AJ772" s="77">
        <f>IF(Dane!$E$3=1,BM772,IF(Dane!$E$3=2,BS772,BU772))</f>
        <v>0</v>
      </c>
      <c r="AK772" s="77">
        <f>IF(Dane!$E$3=1,BN772,IF(Dane!$E$3=2,BT772,BV772))</f>
        <v>0</v>
      </c>
      <c r="AL772" s="24">
        <f t="shared" si="355"/>
        <v>0</v>
      </c>
      <c r="AM772" s="24">
        <f t="shared" si="356"/>
        <v>0</v>
      </c>
      <c r="AN772" s="24"/>
      <c r="AO772" s="24">
        <f t="shared" si="341"/>
        <v>0</v>
      </c>
      <c r="AP772" s="24">
        <f t="shared" si="357"/>
        <v>0</v>
      </c>
      <c r="AQ772" s="24">
        <f t="shared" si="342"/>
        <v>0</v>
      </c>
      <c r="AR772" s="24">
        <f t="shared" si="343"/>
        <v>0</v>
      </c>
      <c r="AS772" s="24">
        <f t="shared" si="344"/>
        <v>0</v>
      </c>
      <c r="AT772" s="24">
        <f t="shared" si="358"/>
        <v>0</v>
      </c>
      <c r="AU772" s="24">
        <f t="shared" si="367"/>
        <v>0</v>
      </c>
      <c r="AV772" s="24">
        <v>0</v>
      </c>
      <c r="AW772" s="24">
        <f t="shared" si="370"/>
        <v>0</v>
      </c>
      <c r="AX772" s="24">
        <v>0</v>
      </c>
      <c r="AY772" s="24">
        <f t="shared" si="359"/>
        <v>0</v>
      </c>
      <c r="AZ772" s="24">
        <f t="shared" si="360"/>
        <v>0</v>
      </c>
      <c r="BA772" s="24">
        <f t="shared" si="345"/>
        <v>0</v>
      </c>
      <c r="BB772" s="24">
        <f t="shared" si="346"/>
        <v>0</v>
      </c>
      <c r="BC772" s="24">
        <f t="shared" si="347"/>
        <v>0</v>
      </c>
      <c r="BD772" s="24">
        <f t="shared" si="348"/>
        <v>0</v>
      </c>
      <c r="BE772" s="24">
        <f t="shared" si="349"/>
        <v>0</v>
      </c>
      <c r="BF772" s="24">
        <f t="shared" si="361"/>
        <v>0</v>
      </c>
      <c r="BG772" s="24">
        <f t="shared" si="368"/>
        <v>0</v>
      </c>
      <c r="BH772" s="24">
        <v>0</v>
      </c>
      <c r="BI772" s="24">
        <f t="shared" si="362"/>
        <v>0</v>
      </c>
      <c r="BJ772" s="24">
        <v>0</v>
      </c>
      <c r="BK772" s="24">
        <f t="shared" si="363"/>
        <v>0</v>
      </c>
      <c r="BL772" s="24">
        <f t="shared" si="364"/>
        <v>0</v>
      </c>
      <c r="BM772" s="24">
        <f t="shared" si="350"/>
        <v>0</v>
      </c>
      <c r="BN772" s="24">
        <f t="shared" si="351"/>
        <v>0</v>
      </c>
      <c r="BO772" s="24">
        <f t="shared" si="352"/>
        <v>0</v>
      </c>
      <c r="BP772" s="24">
        <f t="shared" si="353"/>
        <v>0</v>
      </c>
      <c r="BQ772" s="24">
        <f t="shared" si="354"/>
        <v>0</v>
      </c>
      <c r="BR772" s="24">
        <f t="shared" si="365"/>
        <v>0</v>
      </c>
      <c r="BS772" s="24">
        <f t="shared" si="369"/>
        <v>0</v>
      </c>
      <c r="BT772" s="24">
        <v>0</v>
      </c>
      <c r="BU772" s="24">
        <f t="shared" si="366"/>
        <v>0</v>
      </c>
      <c r="BV772" s="24">
        <v>0</v>
      </c>
    </row>
    <row r="773" spans="1:74">
      <c r="A773" s="87">
        <v>764</v>
      </c>
      <c r="B773" s="1"/>
      <c r="C773" s="1"/>
      <c r="D773" s="2"/>
      <c r="E773" s="3"/>
      <c r="F773" s="4"/>
      <c r="G773" s="5"/>
      <c r="H773" s="4"/>
      <c r="I773" s="5"/>
      <c r="J773" s="6"/>
      <c r="K773" s="5"/>
      <c r="L773" s="5"/>
      <c r="M773" s="5"/>
      <c r="N773" s="7"/>
      <c r="O773" s="38"/>
      <c r="P773" s="5"/>
      <c r="Q773" s="5"/>
      <c r="R773" s="7"/>
      <c r="S773" s="38"/>
      <c r="T773" s="5"/>
      <c r="U773" s="5"/>
      <c r="V773" s="55"/>
      <c r="W773" s="38"/>
      <c r="X773" s="5"/>
      <c r="Y773" s="5"/>
      <c r="Z773" s="55"/>
      <c r="AA773" s="36">
        <f>IF(Dane!$E$3=1,AO773+BA773+BM773,IF(Dane!$E$3=2,AU773+BG773+BS773,AW773+BI773+BU773))</f>
        <v>0</v>
      </c>
      <c r="AB773" s="16">
        <f>IF(Dane!$E$3=1,AP773+BB773+BN773,IF(Dane!$E$3=2,AV773+BH773+BT773,AX773+BJ773+BV773))</f>
        <v>0</v>
      </c>
      <c r="AC773" s="16">
        <f>IF(((K773*Dane!$C$9)-AA773)&lt;0,0,(K773*Dane!$C$9)-AA773)</f>
        <v>0</v>
      </c>
      <c r="AD773" s="37">
        <f>IFERROR(IF(((L773*Dane!$C$9)-AB773)&lt;0,0,(L773*Dane!$C$9)-AB773),0)</f>
        <v>0</v>
      </c>
      <c r="AE773" s="97"/>
      <c r="AF773" s="77">
        <f>IF(Dane!$E$3=1,AO773,IF(Dane!$E$3=2,AU773,AW773))</f>
        <v>0</v>
      </c>
      <c r="AG773" s="77">
        <f>IF(Dane!$E$3=1,AP773,IF(Dane!$E$3=2,AV773,AX773))</f>
        <v>0</v>
      </c>
      <c r="AH773" s="77">
        <f>IF(Dane!$E$3=1,BA773,IF(Dane!$E$3=2,BG773,BI773))</f>
        <v>0</v>
      </c>
      <c r="AI773" s="77">
        <f>IF(Dane!$E$3=1,BB773,IF(Dane!$E$3=2,BH773,BJ773))</f>
        <v>0</v>
      </c>
      <c r="AJ773" s="77">
        <f>IF(Dane!$E$3=1,BM773,IF(Dane!$E$3=2,BS773,BU773))</f>
        <v>0</v>
      </c>
      <c r="AK773" s="77">
        <f>IF(Dane!$E$3=1,BN773,IF(Dane!$E$3=2,BT773,BV773))</f>
        <v>0</v>
      </c>
      <c r="AL773" s="24">
        <f t="shared" si="355"/>
        <v>0</v>
      </c>
      <c r="AM773" s="24">
        <f t="shared" si="356"/>
        <v>0</v>
      </c>
      <c r="AN773" s="24"/>
      <c r="AO773" s="24">
        <f t="shared" si="341"/>
        <v>0</v>
      </c>
      <c r="AP773" s="24">
        <f t="shared" si="357"/>
        <v>0</v>
      </c>
      <c r="AQ773" s="24">
        <f t="shared" si="342"/>
        <v>0</v>
      </c>
      <c r="AR773" s="24">
        <f t="shared" si="343"/>
        <v>0</v>
      </c>
      <c r="AS773" s="24">
        <f t="shared" si="344"/>
        <v>0</v>
      </c>
      <c r="AT773" s="24">
        <f t="shared" si="358"/>
        <v>0</v>
      </c>
      <c r="AU773" s="24">
        <f t="shared" si="367"/>
        <v>0</v>
      </c>
      <c r="AV773" s="24">
        <v>0</v>
      </c>
      <c r="AW773" s="24">
        <f t="shared" si="370"/>
        <v>0</v>
      </c>
      <c r="AX773" s="24">
        <v>0</v>
      </c>
      <c r="AY773" s="24">
        <f t="shared" si="359"/>
        <v>0</v>
      </c>
      <c r="AZ773" s="24">
        <f t="shared" si="360"/>
        <v>0</v>
      </c>
      <c r="BA773" s="24">
        <f t="shared" si="345"/>
        <v>0</v>
      </c>
      <c r="BB773" s="24">
        <f t="shared" si="346"/>
        <v>0</v>
      </c>
      <c r="BC773" s="24">
        <f t="shared" si="347"/>
        <v>0</v>
      </c>
      <c r="BD773" s="24">
        <f t="shared" si="348"/>
        <v>0</v>
      </c>
      <c r="BE773" s="24">
        <f t="shared" si="349"/>
        <v>0</v>
      </c>
      <c r="BF773" s="24">
        <f t="shared" si="361"/>
        <v>0</v>
      </c>
      <c r="BG773" s="24">
        <f t="shared" si="368"/>
        <v>0</v>
      </c>
      <c r="BH773" s="24">
        <v>0</v>
      </c>
      <c r="BI773" s="24">
        <f t="shared" si="362"/>
        <v>0</v>
      </c>
      <c r="BJ773" s="24">
        <v>0</v>
      </c>
      <c r="BK773" s="24">
        <f t="shared" si="363"/>
        <v>0</v>
      </c>
      <c r="BL773" s="24">
        <f t="shared" si="364"/>
        <v>0</v>
      </c>
      <c r="BM773" s="24">
        <f t="shared" si="350"/>
        <v>0</v>
      </c>
      <c r="BN773" s="24">
        <f t="shared" si="351"/>
        <v>0</v>
      </c>
      <c r="BO773" s="24">
        <f t="shared" si="352"/>
        <v>0</v>
      </c>
      <c r="BP773" s="24">
        <f t="shared" si="353"/>
        <v>0</v>
      </c>
      <c r="BQ773" s="24">
        <f t="shared" si="354"/>
        <v>0</v>
      </c>
      <c r="BR773" s="24">
        <f t="shared" si="365"/>
        <v>0</v>
      </c>
      <c r="BS773" s="24">
        <f t="shared" si="369"/>
        <v>0</v>
      </c>
      <c r="BT773" s="24">
        <v>0</v>
      </c>
      <c r="BU773" s="24">
        <f t="shared" si="366"/>
        <v>0</v>
      </c>
      <c r="BV773" s="24">
        <v>0</v>
      </c>
    </row>
    <row r="774" spans="1:74">
      <c r="A774" s="87">
        <v>765</v>
      </c>
      <c r="B774" s="1"/>
      <c r="C774" s="1"/>
      <c r="D774" s="2"/>
      <c r="E774" s="3"/>
      <c r="F774" s="4"/>
      <c r="G774" s="5"/>
      <c r="H774" s="4"/>
      <c r="I774" s="5"/>
      <c r="J774" s="6"/>
      <c r="K774" s="5"/>
      <c r="L774" s="5"/>
      <c r="M774" s="5"/>
      <c r="N774" s="7"/>
      <c r="O774" s="38"/>
      <c r="P774" s="5"/>
      <c r="Q774" s="5"/>
      <c r="R774" s="7"/>
      <c r="S774" s="38"/>
      <c r="T774" s="5"/>
      <c r="U774" s="5"/>
      <c r="V774" s="55"/>
      <c r="W774" s="38"/>
      <c r="X774" s="5"/>
      <c r="Y774" s="5"/>
      <c r="Z774" s="55"/>
      <c r="AA774" s="36">
        <f>IF(Dane!$E$3=1,AO774+BA774+BM774,IF(Dane!$E$3=2,AU774+BG774+BS774,AW774+BI774+BU774))</f>
        <v>0</v>
      </c>
      <c r="AB774" s="16">
        <f>IF(Dane!$E$3=1,AP774+BB774+BN774,IF(Dane!$E$3=2,AV774+BH774+BT774,AX774+BJ774+BV774))</f>
        <v>0</v>
      </c>
      <c r="AC774" s="16">
        <f>IF(((K774*Dane!$C$9)-AA774)&lt;0,0,(K774*Dane!$C$9)-AA774)</f>
        <v>0</v>
      </c>
      <c r="AD774" s="37">
        <f>IFERROR(IF(((L774*Dane!$C$9)-AB774)&lt;0,0,(L774*Dane!$C$9)-AB774),0)</f>
        <v>0</v>
      </c>
      <c r="AE774" s="97"/>
      <c r="AF774" s="77">
        <f>IF(Dane!$E$3=1,AO774,IF(Dane!$E$3=2,AU774,AW774))</f>
        <v>0</v>
      </c>
      <c r="AG774" s="77">
        <f>IF(Dane!$E$3=1,AP774,IF(Dane!$E$3=2,AV774,AX774))</f>
        <v>0</v>
      </c>
      <c r="AH774" s="77">
        <f>IF(Dane!$E$3=1,BA774,IF(Dane!$E$3=2,BG774,BI774))</f>
        <v>0</v>
      </c>
      <c r="AI774" s="77">
        <f>IF(Dane!$E$3=1,BB774,IF(Dane!$E$3=2,BH774,BJ774))</f>
        <v>0</v>
      </c>
      <c r="AJ774" s="77">
        <f>IF(Dane!$E$3=1,BM774,IF(Dane!$E$3=2,BS774,BU774))</f>
        <v>0</v>
      </c>
      <c r="AK774" s="77">
        <f>IF(Dane!$E$3=1,BN774,IF(Dane!$E$3=2,BT774,BV774))</f>
        <v>0</v>
      </c>
      <c r="AL774" s="24">
        <f t="shared" si="355"/>
        <v>0</v>
      </c>
      <c r="AM774" s="24">
        <f t="shared" si="356"/>
        <v>0</v>
      </c>
      <c r="AN774" s="24"/>
      <c r="AO774" s="24">
        <f t="shared" si="341"/>
        <v>0</v>
      </c>
      <c r="AP774" s="24">
        <f t="shared" si="357"/>
        <v>0</v>
      </c>
      <c r="AQ774" s="24">
        <f t="shared" si="342"/>
        <v>0</v>
      </c>
      <c r="AR774" s="24">
        <f t="shared" si="343"/>
        <v>0</v>
      </c>
      <c r="AS774" s="24">
        <f t="shared" si="344"/>
        <v>0</v>
      </c>
      <c r="AT774" s="24">
        <f t="shared" si="358"/>
        <v>0</v>
      </c>
      <c r="AU774" s="24">
        <f t="shared" si="367"/>
        <v>0</v>
      </c>
      <c r="AV774" s="24">
        <v>0</v>
      </c>
      <c r="AW774" s="24">
        <f t="shared" si="370"/>
        <v>0</v>
      </c>
      <c r="AX774" s="24">
        <v>0</v>
      </c>
      <c r="AY774" s="24">
        <f t="shared" si="359"/>
        <v>0</v>
      </c>
      <c r="AZ774" s="24">
        <f t="shared" si="360"/>
        <v>0</v>
      </c>
      <c r="BA774" s="24">
        <f t="shared" si="345"/>
        <v>0</v>
      </c>
      <c r="BB774" s="24">
        <f t="shared" si="346"/>
        <v>0</v>
      </c>
      <c r="BC774" s="24">
        <f t="shared" si="347"/>
        <v>0</v>
      </c>
      <c r="BD774" s="24">
        <f t="shared" si="348"/>
        <v>0</v>
      </c>
      <c r="BE774" s="24">
        <f t="shared" si="349"/>
        <v>0</v>
      </c>
      <c r="BF774" s="24">
        <f t="shared" si="361"/>
        <v>0</v>
      </c>
      <c r="BG774" s="24">
        <f t="shared" si="368"/>
        <v>0</v>
      </c>
      <c r="BH774" s="24">
        <v>0</v>
      </c>
      <c r="BI774" s="24">
        <f t="shared" si="362"/>
        <v>0</v>
      </c>
      <c r="BJ774" s="24">
        <v>0</v>
      </c>
      <c r="BK774" s="24">
        <f t="shared" si="363"/>
        <v>0</v>
      </c>
      <c r="BL774" s="24">
        <f t="shared" si="364"/>
        <v>0</v>
      </c>
      <c r="BM774" s="24">
        <f t="shared" si="350"/>
        <v>0</v>
      </c>
      <c r="BN774" s="24">
        <f t="shared" si="351"/>
        <v>0</v>
      </c>
      <c r="BO774" s="24">
        <f t="shared" si="352"/>
        <v>0</v>
      </c>
      <c r="BP774" s="24">
        <f t="shared" si="353"/>
        <v>0</v>
      </c>
      <c r="BQ774" s="24">
        <f t="shared" si="354"/>
        <v>0</v>
      </c>
      <c r="BR774" s="24">
        <f t="shared" si="365"/>
        <v>0</v>
      </c>
      <c r="BS774" s="24">
        <f t="shared" si="369"/>
        <v>0</v>
      </c>
      <c r="BT774" s="24">
        <v>0</v>
      </c>
      <c r="BU774" s="24">
        <f t="shared" si="366"/>
        <v>0</v>
      </c>
      <c r="BV774" s="24">
        <v>0</v>
      </c>
    </row>
    <row r="775" spans="1:74">
      <c r="A775" s="87">
        <v>766</v>
      </c>
      <c r="B775" s="1"/>
      <c r="C775" s="1"/>
      <c r="D775" s="2"/>
      <c r="E775" s="3"/>
      <c r="F775" s="4"/>
      <c r="G775" s="5"/>
      <c r="H775" s="4"/>
      <c r="I775" s="5"/>
      <c r="J775" s="6"/>
      <c r="K775" s="5"/>
      <c r="L775" s="5"/>
      <c r="M775" s="5"/>
      <c r="N775" s="7"/>
      <c r="O775" s="38"/>
      <c r="P775" s="5"/>
      <c r="Q775" s="5"/>
      <c r="R775" s="7"/>
      <c r="S775" s="38"/>
      <c r="T775" s="5"/>
      <c r="U775" s="5"/>
      <c r="V775" s="55"/>
      <c r="W775" s="38"/>
      <c r="X775" s="5"/>
      <c r="Y775" s="5"/>
      <c r="Z775" s="55"/>
      <c r="AA775" s="36">
        <f>IF(Dane!$E$3=1,AO775+BA775+BM775,IF(Dane!$E$3=2,AU775+BG775+BS775,AW775+BI775+BU775))</f>
        <v>0</v>
      </c>
      <c r="AB775" s="16">
        <f>IF(Dane!$E$3=1,AP775+BB775+BN775,IF(Dane!$E$3=2,AV775+BH775+BT775,AX775+BJ775+BV775))</f>
        <v>0</v>
      </c>
      <c r="AC775" s="16">
        <f>IF(((K775*Dane!$C$9)-AA775)&lt;0,0,(K775*Dane!$C$9)-AA775)</f>
        <v>0</v>
      </c>
      <c r="AD775" s="37">
        <f>IFERROR(IF(((L775*Dane!$C$9)-AB775)&lt;0,0,(L775*Dane!$C$9)-AB775),0)</f>
        <v>0</v>
      </c>
      <c r="AE775" s="97"/>
      <c r="AF775" s="77">
        <f>IF(Dane!$E$3=1,AO775,IF(Dane!$E$3=2,AU775,AW775))</f>
        <v>0</v>
      </c>
      <c r="AG775" s="77">
        <f>IF(Dane!$E$3=1,AP775,IF(Dane!$E$3=2,AV775,AX775))</f>
        <v>0</v>
      </c>
      <c r="AH775" s="77">
        <f>IF(Dane!$E$3=1,BA775,IF(Dane!$E$3=2,BG775,BI775))</f>
        <v>0</v>
      </c>
      <c r="AI775" s="77">
        <f>IF(Dane!$E$3=1,BB775,IF(Dane!$E$3=2,BH775,BJ775))</f>
        <v>0</v>
      </c>
      <c r="AJ775" s="77">
        <f>IF(Dane!$E$3=1,BM775,IF(Dane!$E$3=2,BS775,BU775))</f>
        <v>0</v>
      </c>
      <c r="AK775" s="77">
        <f>IF(Dane!$E$3=1,BN775,IF(Dane!$E$3=2,BT775,BV775))</f>
        <v>0</v>
      </c>
      <c r="AL775" s="24">
        <f t="shared" si="355"/>
        <v>0</v>
      </c>
      <c r="AM775" s="24">
        <f t="shared" si="356"/>
        <v>0</v>
      </c>
      <c r="AN775" s="24"/>
      <c r="AO775" s="24">
        <f t="shared" si="341"/>
        <v>0</v>
      </c>
      <c r="AP775" s="24">
        <f t="shared" si="357"/>
        <v>0</v>
      </c>
      <c r="AQ775" s="24">
        <f t="shared" si="342"/>
        <v>0</v>
      </c>
      <c r="AR775" s="24">
        <f t="shared" si="343"/>
        <v>0</v>
      </c>
      <c r="AS775" s="24">
        <f t="shared" si="344"/>
        <v>0</v>
      </c>
      <c r="AT775" s="24">
        <f t="shared" si="358"/>
        <v>0</v>
      </c>
      <c r="AU775" s="24">
        <f t="shared" si="367"/>
        <v>0</v>
      </c>
      <c r="AV775" s="24">
        <v>0</v>
      </c>
      <c r="AW775" s="24">
        <f t="shared" si="370"/>
        <v>0</v>
      </c>
      <c r="AX775" s="24">
        <v>0</v>
      </c>
      <c r="AY775" s="24">
        <f t="shared" si="359"/>
        <v>0</v>
      </c>
      <c r="AZ775" s="24">
        <f t="shared" si="360"/>
        <v>0</v>
      </c>
      <c r="BA775" s="24">
        <f t="shared" si="345"/>
        <v>0</v>
      </c>
      <c r="BB775" s="24">
        <f t="shared" si="346"/>
        <v>0</v>
      </c>
      <c r="BC775" s="24">
        <f t="shared" si="347"/>
        <v>0</v>
      </c>
      <c r="BD775" s="24">
        <f t="shared" si="348"/>
        <v>0</v>
      </c>
      <c r="BE775" s="24">
        <f t="shared" si="349"/>
        <v>0</v>
      </c>
      <c r="BF775" s="24">
        <f t="shared" si="361"/>
        <v>0</v>
      </c>
      <c r="BG775" s="24">
        <f t="shared" si="368"/>
        <v>0</v>
      </c>
      <c r="BH775" s="24">
        <v>0</v>
      </c>
      <c r="BI775" s="24">
        <f t="shared" si="362"/>
        <v>0</v>
      </c>
      <c r="BJ775" s="24">
        <v>0</v>
      </c>
      <c r="BK775" s="24">
        <f t="shared" si="363"/>
        <v>0</v>
      </c>
      <c r="BL775" s="24">
        <f t="shared" si="364"/>
        <v>0</v>
      </c>
      <c r="BM775" s="24">
        <f t="shared" si="350"/>
        <v>0</v>
      </c>
      <c r="BN775" s="24">
        <f t="shared" si="351"/>
        <v>0</v>
      </c>
      <c r="BO775" s="24">
        <f t="shared" si="352"/>
        <v>0</v>
      </c>
      <c r="BP775" s="24">
        <f t="shared" si="353"/>
        <v>0</v>
      </c>
      <c r="BQ775" s="24">
        <f t="shared" si="354"/>
        <v>0</v>
      </c>
      <c r="BR775" s="24">
        <f t="shared" si="365"/>
        <v>0</v>
      </c>
      <c r="BS775" s="24">
        <f t="shared" si="369"/>
        <v>0</v>
      </c>
      <c r="BT775" s="24">
        <v>0</v>
      </c>
      <c r="BU775" s="24">
        <f t="shared" si="366"/>
        <v>0</v>
      </c>
      <c r="BV775" s="24">
        <v>0</v>
      </c>
    </row>
    <row r="776" spans="1:74">
      <c r="A776" s="87">
        <v>767</v>
      </c>
      <c r="B776" s="1"/>
      <c r="C776" s="1"/>
      <c r="D776" s="2"/>
      <c r="E776" s="3"/>
      <c r="F776" s="4"/>
      <c r="G776" s="5"/>
      <c r="H776" s="4"/>
      <c r="I776" s="5"/>
      <c r="J776" s="6"/>
      <c r="K776" s="5"/>
      <c r="L776" s="5"/>
      <c r="M776" s="5"/>
      <c r="N776" s="7"/>
      <c r="O776" s="38"/>
      <c r="P776" s="5"/>
      <c r="Q776" s="5"/>
      <c r="R776" s="7"/>
      <c r="S776" s="38"/>
      <c r="T776" s="5"/>
      <c r="U776" s="5"/>
      <c r="V776" s="55"/>
      <c r="W776" s="38"/>
      <c r="X776" s="5"/>
      <c r="Y776" s="5"/>
      <c r="Z776" s="55"/>
      <c r="AA776" s="36">
        <f>IF(Dane!$E$3=1,AO776+BA776+BM776,IF(Dane!$E$3=2,AU776+BG776+BS776,AW776+BI776+BU776))</f>
        <v>0</v>
      </c>
      <c r="AB776" s="16">
        <f>IF(Dane!$E$3=1,AP776+BB776+BN776,IF(Dane!$E$3=2,AV776+BH776+BT776,AX776+BJ776+BV776))</f>
        <v>0</v>
      </c>
      <c r="AC776" s="16">
        <f>IF(((K776*Dane!$C$9)-AA776)&lt;0,0,(K776*Dane!$C$9)-AA776)</f>
        <v>0</v>
      </c>
      <c r="AD776" s="37">
        <f>IFERROR(IF(((L776*Dane!$C$9)-AB776)&lt;0,0,(L776*Dane!$C$9)-AB776),0)</f>
        <v>0</v>
      </c>
      <c r="AE776" s="97"/>
      <c r="AF776" s="77">
        <f>IF(Dane!$E$3=1,AO776,IF(Dane!$E$3=2,AU776,AW776))</f>
        <v>0</v>
      </c>
      <c r="AG776" s="77">
        <f>IF(Dane!$E$3=1,AP776,IF(Dane!$E$3=2,AV776,AX776))</f>
        <v>0</v>
      </c>
      <c r="AH776" s="77">
        <f>IF(Dane!$E$3=1,BA776,IF(Dane!$E$3=2,BG776,BI776))</f>
        <v>0</v>
      </c>
      <c r="AI776" s="77">
        <f>IF(Dane!$E$3=1,BB776,IF(Dane!$E$3=2,BH776,BJ776))</f>
        <v>0</v>
      </c>
      <c r="AJ776" s="77">
        <f>IF(Dane!$E$3=1,BM776,IF(Dane!$E$3=2,BS776,BU776))</f>
        <v>0</v>
      </c>
      <c r="AK776" s="77">
        <f>IF(Dane!$E$3=1,BN776,IF(Dane!$E$3=2,BT776,BV776))</f>
        <v>0</v>
      </c>
      <c r="AL776" s="24">
        <f t="shared" si="355"/>
        <v>0</v>
      </c>
      <c r="AM776" s="24">
        <f t="shared" si="356"/>
        <v>0</v>
      </c>
      <c r="AN776" s="24"/>
      <c r="AO776" s="24">
        <f t="shared" si="341"/>
        <v>0</v>
      </c>
      <c r="AP776" s="24">
        <f t="shared" si="357"/>
        <v>0</v>
      </c>
      <c r="AQ776" s="24">
        <f t="shared" si="342"/>
        <v>0</v>
      </c>
      <c r="AR776" s="24">
        <f t="shared" si="343"/>
        <v>0</v>
      </c>
      <c r="AS776" s="24">
        <f t="shared" si="344"/>
        <v>0</v>
      </c>
      <c r="AT776" s="24">
        <f t="shared" si="358"/>
        <v>0</v>
      </c>
      <c r="AU776" s="24">
        <f t="shared" si="367"/>
        <v>0</v>
      </c>
      <c r="AV776" s="24">
        <v>0</v>
      </c>
      <c r="AW776" s="24">
        <f t="shared" si="370"/>
        <v>0</v>
      </c>
      <c r="AX776" s="24">
        <v>0</v>
      </c>
      <c r="AY776" s="24">
        <f t="shared" si="359"/>
        <v>0</v>
      </c>
      <c r="AZ776" s="24">
        <f t="shared" si="360"/>
        <v>0</v>
      </c>
      <c r="BA776" s="24">
        <f t="shared" si="345"/>
        <v>0</v>
      </c>
      <c r="BB776" s="24">
        <f t="shared" si="346"/>
        <v>0</v>
      </c>
      <c r="BC776" s="24">
        <f t="shared" si="347"/>
        <v>0</v>
      </c>
      <c r="BD776" s="24">
        <f t="shared" si="348"/>
        <v>0</v>
      </c>
      <c r="BE776" s="24">
        <f t="shared" si="349"/>
        <v>0</v>
      </c>
      <c r="BF776" s="24">
        <f t="shared" si="361"/>
        <v>0</v>
      </c>
      <c r="BG776" s="24">
        <f t="shared" si="368"/>
        <v>0</v>
      </c>
      <c r="BH776" s="24">
        <v>0</v>
      </c>
      <c r="BI776" s="24">
        <f t="shared" si="362"/>
        <v>0</v>
      </c>
      <c r="BJ776" s="24">
        <v>0</v>
      </c>
      <c r="BK776" s="24">
        <f t="shared" si="363"/>
        <v>0</v>
      </c>
      <c r="BL776" s="24">
        <f t="shared" si="364"/>
        <v>0</v>
      </c>
      <c r="BM776" s="24">
        <f t="shared" si="350"/>
        <v>0</v>
      </c>
      <c r="BN776" s="24">
        <f t="shared" si="351"/>
        <v>0</v>
      </c>
      <c r="BO776" s="24">
        <f t="shared" si="352"/>
        <v>0</v>
      </c>
      <c r="BP776" s="24">
        <f t="shared" si="353"/>
        <v>0</v>
      </c>
      <c r="BQ776" s="24">
        <f t="shared" si="354"/>
        <v>0</v>
      </c>
      <c r="BR776" s="24">
        <f t="shared" si="365"/>
        <v>0</v>
      </c>
      <c r="BS776" s="24">
        <f t="shared" si="369"/>
        <v>0</v>
      </c>
      <c r="BT776" s="24">
        <v>0</v>
      </c>
      <c r="BU776" s="24">
        <f t="shared" si="366"/>
        <v>0</v>
      </c>
      <c r="BV776" s="24">
        <v>0</v>
      </c>
    </row>
    <row r="777" spans="1:74">
      <c r="A777" s="87">
        <v>768</v>
      </c>
      <c r="B777" s="1"/>
      <c r="C777" s="1"/>
      <c r="D777" s="2"/>
      <c r="E777" s="3"/>
      <c r="F777" s="4"/>
      <c r="G777" s="5"/>
      <c r="H777" s="4"/>
      <c r="I777" s="5"/>
      <c r="J777" s="6"/>
      <c r="K777" s="5"/>
      <c r="L777" s="5"/>
      <c r="M777" s="5"/>
      <c r="N777" s="7"/>
      <c r="O777" s="38"/>
      <c r="P777" s="5"/>
      <c r="Q777" s="5"/>
      <c r="R777" s="7"/>
      <c r="S777" s="38"/>
      <c r="T777" s="5"/>
      <c r="U777" s="5"/>
      <c r="V777" s="55"/>
      <c r="W777" s="38"/>
      <c r="X777" s="5"/>
      <c r="Y777" s="5"/>
      <c r="Z777" s="55"/>
      <c r="AA777" s="36">
        <f>IF(Dane!$E$3=1,AO777+BA777+BM777,IF(Dane!$E$3=2,AU777+BG777+BS777,AW777+BI777+BU777))</f>
        <v>0</v>
      </c>
      <c r="AB777" s="16">
        <f>IF(Dane!$E$3=1,AP777+BB777+BN777,IF(Dane!$E$3=2,AV777+BH777+BT777,AX777+BJ777+BV777))</f>
        <v>0</v>
      </c>
      <c r="AC777" s="16">
        <f>IF(((K777*Dane!$C$9)-AA777)&lt;0,0,(K777*Dane!$C$9)-AA777)</f>
        <v>0</v>
      </c>
      <c r="AD777" s="37">
        <f>IFERROR(IF(((L777*Dane!$C$9)-AB777)&lt;0,0,(L777*Dane!$C$9)-AB777),0)</f>
        <v>0</v>
      </c>
      <c r="AE777" s="97"/>
      <c r="AF777" s="77">
        <f>IF(Dane!$E$3=1,AO777,IF(Dane!$E$3=2,AU777,AW777))</f>
        <v>0</v>
      </c>
      <c r="AG777" s="77">
        <f>IF(Dane!$E$3=1,AP777,IF(Dane!$E$3=2,AV777,AX777))</f>
        <v>0</v>
      </c>
      <c r="AH777" s="77">
        <f>IF(Dane!$E$3=1,BA777,IF(Dane!$E$3=2,BG777,BI777))</f>
        <v>0</v>
      </c>
      <c r="AI777" s="77">
        <f>IF(Dane!$E$3=1,BB777,IF(Dane!$E$3=2,BH777,BJ777))</f>
        <v>0</v>
      </c>
      <c r="AJ777" s="77">
        <f>IF(Dane!$E$3=1,BM777,IF(Dane!$E$3=2,BS777,BU777))</f>
        <v>0</v>
      </c>
      <c r="AK777" s="77">
        <f>IF(Dane!$E$3=1,BN777,IF(Dane!$E$3=2,BT777,BV777))</f>
        <v>0</v>
      </c>
      <c r="AL777" s="24">
        <f t="shared" si="355"/>
        <v>0</v>
      </c>
      <c r="AM777" s="24">
        <f t="shared" si="356"/>
        <v>0</v>
      </c>
      <c r="AN777" s="24"/>
      <c r="AO777" s="24">
        <f t="shared" si="341"/>
        <v>0</v>
      </c>
      <c r="AP777" s="24">
        <f t="shared" si="357"/>
        <v>0</v>
      </c>
      <c r="AQ777" s="24">
        <f t="shared" si="342"/>
        <v>0</v>
      </c>
      <c r="AR777" s="24">
        <f t="shared" si="343"/>
        <v>0</v>
      </c>
      <c r="AS777" s="24">
        <f t="shared" si="344"/>
        <v>0</v>
      </c>
      <c r="AT777" s="24">
        <f t="shared" si="358"/>
        <v>0</v>
      </c>
      <c r="AU777" s="24">
        <f t="shared" si="367"/>
        <v>0</v>
      </c>
      <c r="AV777" s="24">
        <v>0</v>
      </c>
      <c r="AW777" s="24">
        <f t="shared" si="370"/>
        <v>0</v>
      </c>
      <c r="AX777" s="24">
        <v>0</v>
      </c>
      <c r="AY777" s="24">
        <f t="shared" si="359"/>
        <v>0</v>
      </c>
      <c r="AZ777" s="24">
        <f t="shared" si="360"/>
        <v>0</v>
      </c>
      <c r="BA777" s="24">
        <f t="shared" si="345"/>
        <v>0</v>
      </c>
      <c r="BB777" s="24">
        <f t="shared" si="346"/>
        <v>0</v>
      </c>
      <c r="BC777" s="24">
        <f t="shared" si="347"/>
        <v>0</v>
      </c>
      <c r="BD777" s="24">
        <f t="shared" si="348"/>
        <v>0</v>
      </c>
      <c r="BE777" s="24">
        <f t="shared" si="349"/>
        <v>0</v>
      </c>
      <c r="BF777" s="24">
        <f t="shared" si="361"/>
        <v>0</v>
      </c>
      <c r="BG777" s="24">
        <f t="shared" si="368"/>
        <v>0</v>
      </c>
      <c r="BH777" s="24">
        <v>0</v>
      </c>
      <c r="BI777" s="24">
        <f t="shared" si="362"/>
        <v>0</v>
      </c>
      <c r="BJ777" s="24">
        <v>0</v>
      </c>
      <c r="BK777" s="24">
        <f t="shared" si="363"/>
        <v>0</v>
      </c>
      <c r="BL777" s="24">
        <f t="shared" si="364"/>
        <v>0</v>
      </c>
      <c r="BM777" s="24">
        <f t="shared" si="350"/>
        <v>0</v>
      </c>
      <c r="BN777" s="24">
        <f t="shared" si="351"/>
        <v>0</v>
      </c>
      <c r="BO777" s="24">
        <f t="shared" si="352"/>
        <v>0</v>
      </c>
      <c r="BP777" s="24">
        <f t="shared" si="353"/>
        <v>0</v>
      </c>
      <c r="BQ777" s="24">
        <f t="shared" si="354"/>
        <v>0</v>
      </c>
      <c r="BR777" s="24">
        <f t="shared" si="365"/>
        <v>0</v>
      </c>
      <c r="BS777" s="24">
        <f t="shared" si="369"/>
        <v>0</v>
      </c>
      <c r="BT777" s="24">
        <v>0</v>
      </c>
      <c r="BU777" s="24">
        <f t="shared" si="366"/>
        <v>0</v>
      </c>
      <c r="BV777" s="24">
        <v>0</v>
      </c>
    </row>
    <row r="778" spans="1:74">
      <c r="A778" s="87">
        <v>769</v>
      </c>
      <c r="B778" s="1"/>
      <c r="C778" s="1"/>
      <c r="D778" s="2"/>
      <c r="E778" s="3"/>
      <c r="F778" s="4"/>
      <c r="G778" s="5"/>
      <c r="H778" s="4"/>
      <c r="I778" s="5"/>
      <c r="J778" s="6"/>
      <c r="K778" s="5"/>
      <c r="L778" s="5"/>
      <c r="M778" s="5"/>
      <c r="N778" s="7"/>
      <c r="O778" s="38"/>
      <c r="P778" s="5"/>
      <c r="Q778" s="5"/>
      <c r="R778" s="7"/>
      <c r="S778" s="38"/>
      <c r="T778" s="5"/>
      <c r="U778" s="5"/>
      <c r="V778" s="55"/>
      <c r="W778" s="38"/>
      <c r="X778" s="5"/>
      <c r="Y778" s="5"/>
      <c r="Z778" s="55"/>
      <c r="AA778" s="36">
        <f>IF(Dane!$E$3=1,AO778+BA778+BM778,IF(Dane!$E$3=2,AU778+BG778+BS778,AW778+BI778+BU778))</f>
        <v>0</v>
      </c>
      <c r="AB778" s="16">
        <f>IF(Dane!$E$3=1,AP778+BB778+BN778,IF(Dane!$E$3=2,AV778+BH778+BT778,AX778+BJ778+BV778))</f>
        <v>0</v>
      </c>
      <c r="AC778" s="16">
        <f>IF(((K778*Dane!$C$9)-AA778)&lt;0,0,(K778*Dane!$C$9)-AA778)</f>
        <v>0</v>
      </c>
      <c r="AD778" s="37">
        <f>IFERROR(IF(((L778*Dane!$C$9)-AB778)&lt;0,0,(L778*Dane!$C$9)-AB778),0)</f>
        <v>0</v>
      </c>
      <c r="AE778" s="97"/>
      <c r="AF778" s="77">
        <f>IF(Dane!$E$3=1,AO778,IF(Dane!$E$3=2,AU778,AW778))</f>
        <v>0</v>
      </c>
      <c r="AG778" s="77">
        <f>IF(Dane!$E$3=1,AP778,IF(Dane!$E$3=2,AV778,AX778))</f>
        <v>0</v>
      </c>
      <c r="AH778" s="77">
        <f>IF(Dane!$E$3=1,BA778,IF(Dane!$E$3=2,BG778,BI778))</f>
        <v>0</v>
      </c>
      <c r="AI778" s="77">
        <f>IF(Dane!$E$3=1,BB778,IF(Dane!$E$3=2,BH778,BJ778))</f>
        <v>0</v>
      </c>
      <c r="AJ778" s="77">
        <f>IF(Dane!$E$3=1,BM778,IF(Dane!$E$3=2,BS778,BU778))</f>
        <v>0</v>
      </c>
      <c r="AK778" s="77">
        <f>IF(Dane!$E$3=1,BN778,IF(Dane!$E$3=2,BT778,BV778))</f>
        <v>0</v>
      </c>
      <c r="AL778" s="24">
        <f t="shared" si="355"/>
        <v>0</v>
      </c>
      <c r="AM778" s="24">
        <f t="shared" si="356"/>
        <v>0</v>
      </c>
      <c r="AN778" s="24"/>
      <c r="AO778" s="24">
        <f t="shared" ref="AO778:AO841" si="371">IF(K778&gt;AL778,AL778,K778)</f>
        <v>0</v>
      </c>
      <c r="AP778" s="24">
        <f t="shared" si="357"/>
        <v>0</v>
      </c>
      <c r="AQ778" s="24">
        <f t="shared" ref="AQ778:AQ841" si="372">IF(ROUND(I778*0.5,2)&gt;$AL$1,ROUND($AL$1-ROUND($AL$1*0.0976,2)-ROUND($AL$1*0.015,2)-ROUND($AL$1*0.0245,2),2)-ROUND(ROUND($AL$1-ROUND($AL$1*0.0976,2)-ROUND($AL$1*0.015,2)-ROUND($AL$1*0.0245,2),2)*0.09,2),ROUND(ROUND(I778*0.5,2)-ROUND(ROUND(I778*0.5,2)*0.0976,2)-ROUND(ROUND(I778*0.5,2)*0.015,2)-ROUND(ROUND(I778*0.5,2)*0.0245,2),2)-ROUND(ROUND(ROUND(I778*0.5,2)-ROUND(ROUND(I778*0.5,2)*0.0976,2)-ROUND(ROUND(I778*0.5,2)*0.015,2)-ROUND(ROUND(I778*0.5,2)*0.0245,2),2)*0.09,2))</f>
        <v>0</v>
      </c>
      <c r="AR778" s="24">
        <f t="shared" ref="AR778:AR841" si="373">ROUND(O778-ROUND(O778*0.0976,2)-ROUND(O778*0.015,2)-ROUND(O778*0.0245,2)-ROUND((O778-ROUND(O778*0.0976,2)-ROUND(O778*0.015,2)-ROUND(O778*0.0245,2))*0.09,2),2)</f>
        <v>0</v>
      </c>
      <c r="AS778" s="24">
        <f t="shared" ref="AS778:AS841" si="374">ROUND(P778-ROUND(P778*0.09,2),2)</f>
        <v>0</v>
      </c>
      <c r="AT778" s="24">
        <f t="shared" si="358"/>
        <v>0</v>
      </c>
      <c r="AU778" s="24">
        <f t="shared" si="367"/>
        <v>0</v>
      </c>
      <c r="AV778" s="24">
        <v>0</v>
      </c>
      <c r="AW778" s="24">
        <f t="shared" si="370"/>
        <v>0</v>
      </c>
      <c r="AX778" s="24">
        <v>0</v>
      </c>
      <c r="AY778" s="24">
        <f t="shared" si="359"/>
        <v>0</v>
      </c>
      <c r="AZ778" s="24">
        <f t="shared" si="360"/>
        <v>0</v>
      </c>
      <c r="BA778" s="24">
        <f t="shared" ref="BA778:BA841" si="375">IF(K778&gt;AY778,AY778,K778)</f>
        <v>0</v>
      </c>
      <c r="BB778" s="24">
        <f t="shared" ref="BB778:BB841" si="376">IF(AZ778&gt;L778,L778,AZ778)</f>
        <v>0</v>
      </c>
      <c r="BC778" s="24">
        <f t="shared" ref="BC778:BC841" si="377">IF(ROUND(I778*0.5,2)&gt;$AL$1,ROUND($AL$1-ROUND($AL$1*0.0976,2)-ROUND($AL$1*0.015,2)-ROUND($AL$1*0.0245,2),2)-ROUND(ROUND($AL$1-ROUND($AL$1*0.0976,2)-ROUND($AL$1*0.015,2)-ROUND($AL$1*0.0245,2),2)*0.09,2),ROUND(ROUND(I778*0.5,2)-ROUND(ROUND(I778*0.5,2)*0.0976,2)-ROUND(ROUND(I778*0.5,2)*0.015,2)-ROUND(ROUND(I778*0.5,2)*0.0245,2),2)-ROUND(ROUND(ROUND(I778*0.5,2)-ROUND(ROUND(I778*0.5,2)*0.0976,2)-ROUND(ROUND(I778*0.5,2)*0.015,2)-ROUND(ROUND(I778*0.5,2)*0.0245,2),2)*0.09,2))</f>
        <v>0</v>
      </c>
      <c r="BD778" s="24">
        <f t="shared" ref="BD778:BD841" si="378">ROUND(S778-ROUND(S778*0.0976,2)-ROUND(S778*0.015,2)-ROUND(S778*0.0245,2)-ROUND((S778-ROUND(S778*0.0976,2)-ROUND(S778*0.015,2)-ROUND(S778*0.0245,2))*0.09,2),2)</f>
        <v>0</v>
      </c>
      <c r="BE778" s="24">
        <f t="shared" ref="BE778:BE841" si="379">ROUND(T778-ROUND(T778*0.09,2),2)</f>
        <v>0</v>
      </c>
      <c r="BF778" s="24">
        <f t="shared" si="361"/>
        <v>0</v>
      </c>
      <c r="BG778" s="24">
        <f t="shared" si="368"/>
        <v>0</v>
      </c>
      <c r="BH778" s="24">
        <v>0</v>
      </c>
      <c r="BI778" s="24">
        <f t="shared" si="362"/>
        <v>0</v>
      </c>
      <c r="BJ778" s="24">
        <v>0</v>
      </c>
      <c r="BK778" s="24">
        <f t="shared" si="363"/>
        <v>0</v>
      </c>
      <c r="BL778" s="24">
        <f t="shared" si="364"/>
        <v>0</v>
      </c>
      <c r="BM778" s="24">
        <f t="shared" ref="BM778:BM841" si="380">IF(K778&gt;BK778,BK778,K778)</f>
        <v>0</v>
      </c>
      <c r="BN778" s="24">
        <f t="shared" ref="BN778:BN841" si="381">IF(BL778&gt;L778,L778,BL778)</f>
        <v>0</v>
      </c>
      <c r="BO778" s="24">
        <f t="shared" ref="BO778:BO841" si="382">IF(ROUND(I778*0.5,2)&gt;$AL$1,ROUND($AL$1-ROUND($AL$1*0.0976,2)-ROUND($AL$1*0.015,2)-ROUND($AL$1*0.0245,2),2)-ROUND(ROUND($AL$1-ROUND($AL$1*0.0976,2)-ROUND($AL$1*0.015,2)-ROUND($AL$1*0.0245,2),2)*0.09,2),ROUND(ROUND(I778*0.5,2)-ROUND(ROUND(I778*0.5,2)*0.0976,2)-ROUND(ROUND(I778*0.5,2)*0.015,2)-ROUND(ROUND(I778*0.5,2)*0.0245,2),2)-ROUND(ROUND(ROUND(I778*0.5,2)-ROUND(ROUND(I778*0.5,2)*0.0976,2)-ROUND(ROUND(I778*0.5,2)*0.015,2)-ROUND(ROUND(I778*0.5,2)*0.0245,2),2)*0.09,2))</f>
        <v>0</v>
      </c>
      <c r="BP778" s="24">
        <f t="shared" ref="BP778:BP841" si="383">ROUND(W778-ROUND(W778*0.0976,2)-ROUND(W778*0.015,2)-ROUND(W778*0.0245,2)-ROUND((W778-ROUND(W778*0.0976,2)-ROUND(W778*0.015,2)-ROUND(W778*0.0245,2))*0.09,2),2)</f>
        <v>0</v>
      </c>
      <c r="BQ778" s="24">
        <f t="shared" ref="BQ778:BQ841" si="384">ROUND(X778-ROUND(X778*0.09,2),2)</f>
        <v>0</v>
      </c>
      <c r="BR778" s="24">
        <f t="shared" si="365"/>
        <v>0</v>
      </c>
      <c r="BS778" s="24">
        <f t="shared" si="369"/>
        <v>0</v>
      </c>
      <c r="BT778" s="24">
        <v>0</v>
      </c>
      <c r="BU778" s="24">
        <f t="shared" si="366"/>
        <v>0</v>
      </c>
      <c r="BV778" s="24">
        <v>0</v>
      </c>
    </row>
    <row r="779" spans="1:74">
      <c r="A779" s="87">
        <v>770</v>
      </c>
      <c r="B779" s="1"/>
      <c r="C779" s="1"/>
      <c r="D779" s="2"/>
      <c r="E779" s="3"/>
      <c r="F779" s="4"/>
      <c r="G779" s="5"/>
      <c r="H779" s="4"/>
      <c r="I779" s="5"/>
      <c r="J779" s="6"/>
      <c r="K779" s="5"/>
      <c r="L779" s="5"/>
      <c r="M779" s="5"/>
      <c r="N779" s="7"/>
      <c r="O779" s="38"/>
      <c r="P779" s="5"/>
      <c r="Q779" s="5"/>
      <c r="R779" s="7"/>
      <c r="S779" s="38"/>
      <c r="T779" s="5"/>
      <c r="U779" s="5"/>
      <c r="V779" s="55"/>
      <c r="W779" s="38"/>
      <c r="X779" s="5"/>
      <c r="Y779" s="5"/>
      <c r="Z779" s="55"/>
      <c r="AA779" s="36">
        <f>IF(Dane!$E$3=1,AO779+BA779+BM779,IF(Dane!$E$3=2,AU779+BG779+BS779,AW779+BI779+BU779))</f>
        <v>0</v>
      </c>
      <c r="AB779" s="16">
        <f>IF(Dane!$E$3=1,AP779+BB779+BN779,IF(Dane!$E$3=2,AV779+BH779+BT779,AX779+BJ779+BV779))</f>
        <v>0</v>
      </c>
      <c r="AC779" s="16">
        <f>IF(((K779*Dane!$C$9)-AA779)&lt;0,0,(K779*Dane!$C$9)-AA779)</f>
        <v>0</v>
      </c>
      <c r="AD779" s="37">
        <f>IFERROR(IF(((L779*Dane!$C$9)-AB779)&lt;0,0,(L779*Dane!$C$9)-AB779),0)</f>
        <v>0</v>
      </c>
      <c r="AE779" s="97"/>
      <c r="AF779" s="77">
        <f>IF(Dane!$E$3=1,AO779,IF(Dane!$E$3=2,AU779,AW779))</f>
        <v>0</v>
      </c>
      <c r="AG779" s="77">
        <f>IF(Dane!$E$3=1,AP779,IF(Dane!$E$3=2,AV779,AX779))</f>
        <v>0</v>
      </c>
      <c r="AH779" s="77">
        <f>IF(Dane!$E$3=1,BA779,IF(Dane!$E$3=2,BG779,BI779))</f>
        <v>0</v>
      </c>
      <c r="AI779" s="77">
        <f>IF(Dane!$E$3=1,BB779,IF(Dane!$E$3=2,BH779,BJ779))</f>
        <v>0</v>
      </c>
      <c r="AJ779" s="77">
        <f>IF(Dane!$E$3=1,BM779,IF(Dane!$E$3=2,BS779,BU779))</f>
        <v>0</v>
      </c>
      <c r="AK779" s="77">
        <f>IF(Dane!$E$3=1,BN779,IF(Dane!$E$3=2,BT779,BV779))</f>
        <v>0</v>
      </c>
      <c r="AL779" s="24">
        <f t="shared" ref="AL779:AL842" si="385">IF(ROUND((O779+P779)*0.5*0.4,2)&gt;$AL$1,$AL$1,ROUND((O779+P779)*0.5*0.4,2))</f>
        <v>0</v>
      </c>
      <c r="AM779" s="24">
        <f t="shared" ref="AM779:AM842" si="386">IF(ROUND(((O779*0.0976)+(O779*0.065)+(O779*$AN$1))*0.5*0.4,2)&gt;$AM$1,$AM$1,ROUND(((O779*0.0976)+(O779*0.065)+(O779*$AN$1))*0.5*0.4,2))</f>
        <v>0</v>
      </c>
      <c r="AN779" s="24"/>
      <c r="AO779" s="24">
        <f t="shared" si="371"/>
        <v>0</v>
      </c>
      <c r="AP779" s="24">
        <f t="shared" ref="AP779:AP842" si="387">IF(AM779&gt;L779,L779,AM779)</f>
        <v>0</v>
      </c>
      <c r="AQ779" s="24">
        <f t="shared" si="372"/>
        <v>0</v>
      </c>
      <c r="AR779" s="24">
        <f t="shared" si="373"/>
        <v>0</v>
      </c>
      <c r="AS779" s="24">
        <f t="shared" si="374"/>
        <v>0</v>
      </c>
      <c r="AT779" s="24">
        <f t="shared" ref="AT779:AT842" si="388">IF(ROUND((AR779+AS779)*0.5*0.4,2)&gt;$AO$1,$AO$1,ROUND((AR779+AS779)*0.5*0.4,2))</f>
        <v>0</v>
      </c>
      <c r="AU779" s="24">
        <f t="shared" si="367"/>
        <v>0</v>
      </c>
      <c r="AV779" s="24">
        <v>0</v>
      </c>
      <c r="AW779" s="24">
        <f t="shared" si="370"/>
        <v>0</v>
      </c>
      <c r="AX779" s="24">
        <v>0</v>
      </c>
      <c r="AY779" s="24">
        <f t="shared" ref="AY779:AY842" si="389">IF(ROUND((S779+T779)*0.5*0.4,2)&gt;$AL$1,$AL$1,ROUND((S779+T779)*0.5*0.4,2))</f>
        <v>0</v>
      </c>
      <c r="AZ779" s="24">
        <f t="shared" ref="AZ779:AZ842" si="390">IF(ROUND(((S779*0.0976)+(S779*0.065)+(S779*$AN$1))*0.5*0.4,2)&gt;$AM$1,$AM$1,ROUND(((S779*0.0976)+(S779*0.065)+(S779*$AN$1))*0.5*0.4,2))</f>
        <v>0</v>
      </c>
      <c r="BA779" s="24">
        <f t="shared" si="375"/>
        <v>0</v>
      </c>
      <c r="BB779" s="24">
        <f t="shared" si="376"/>
        <v>0</v>
      </c>
      <c r="BC779" s="24">
        <f t="shared" si="377"/>
        <v>0</v>
      </c>
      <c r="BD779" s="24">
        <f t="shared" si="378"/>
        <v>0</v>
      </c>
      <c r="BE779" s="24">
        <f t="shared" si="379"/>
        <v>0</v>
      </c>
      <c r="BF779" s="24">
        <f t="shared" ref="BF779:BF842" si="391">IF(ROUND((BD779+BE779)*0.5*0.4,2)&gt;$AO$1,$AO$1,ROUND((BD779+BE779)*0.5*0.4,2))</f>
        <v>0</v>
      </c>
      <c r="BG779" s="24">
        <f t="shared" si="368"/>
        <v>0</v>
      </c>
      <c r="BH779" s="24">
        <v>0</v>
      </c>
      <c r="BI779" s="24">
        <f t="shared" ref="BI779:BI842" si="392">IF(BF779&gt;BC779,BC779,BF779)</f>
        <v>0</v>
      </c>
      <c r="BJ779" s="24">
        <v>0</v>
      </c>
      <c r="BK779" s="24">
        <f t="shared" ref="BK779:BK842" si="393">IF(ROUND((W779+X779)*0.5*0.4,2)&gt;$AL$1,$AL$1,ROUND((W779+X779)*0.5*0.4,2))</f>
        <v>0</v>
      </c>
      <c r="BL779" s="24">
        <f t="shared" ref="BL779:BL842" si="394">IF(ROUND(((W779*0.0976)+(W779*0.065)+(W779*$AN$1))*0.5*0.4,2)&gt;$AM$1,$AM$1,ROUND(((W779*0.0976)+(W779*0.065)+(W779*$AN$1))*0.5*0.4,2))</f>
        <v>0</v>
      </c>
      <c r="BM779" s="24">
        <f t="shared" si="380"/>
        <v>0</v>
      </c>
      <c r="BN779" s="24">
        <f t="shared" si="381"/>
        <v>0</v>
      </c>
      <c r="BO779" s="24">
        <f t="shared" si="382"/>
        <v>0</v>
      </c>
      <c r="BP779" s="24">
        <f t="shared" si="383"/>
        <v>0</v>
      </c>
      <c r="BQ779" s="24">
        <f t="shared" si="384"/>
        <v>0</v>
      </c>
      <c r="BR779" s="24">
        <f t="shared" ref="BR779:BR842" si="395">IF(ROUND((BP779+BQ779)*0.5*0.4,2)&gt;$AO$1,$AO$1,ROUND((BP779+BQ779)*0.5*0.4,2))</f>
        <v>0</v>
      </c>
      <c r="BS779" s="24">
        <f t="shared" si="369"/>
        <v>0</v>
      </c>
      <c r="BT779" s="24">
        <v>0</v>
      </c>
      <c r="BU779" s="24">
        <f t="shared" ref="BU779:BU842" si="396">IF(BR779&gt;BO779,BO779,BR779)</f>
        <v>0</v>
      </c>
      <c r="BV779" s="24">
        <v>0</v>
      </c>
    </row>
    <row r="780" spans="1:74">
      <c r="A780" s="87">
        <v>771</v>
      </c>
      <c r="B780" s="1"/>
      <c r="C780" s="1"/>
      <c r="D780" s="2"/>
      <c r="E780" s="3"/>
      <c r="F780" s="4"/>
      <c r="G780" s="5"/>
      <c r="H780" s="4"/>
      <c r="I780" s="5"/>
      <c r="J780" s="6"/>
      <c r="K780" s="5"/>
      <c r="L780" s="5"/>
      <c r="M780" s="5"/>
      <c r="N780" s="7"/>
      <c r="O780" s="38"/>
      <c r="P780" s="5"/>
      <c r="Q780" s="5"/>
      <c r="R780" s="7"/>
      <c r="S780" s="38"/>
      <c r="T780" s="5"/>
      <c r="U780" s="5"/>
      <c r="V780" s="55"/>
      <c r="W780" s="38"/>
      <c r="X780" s="5"/>
      <c r="Y780" s="5"/>
      <c r="Z780" s="55"/>
      <c r="AA780" s="36">
        <f>IF(Dane!$E$3=1,AO780+BA780+BM780,IF(Dane!$E$3=2,AU780+BG780+BS780,AW780+BI780+BU780))</f>
        <v>0</v>
      </c>
      <c r="AB780" s="16">
        <f>IF(Dane!$E$3=1,AP780+BB780+BN780,IF(Dane!$E$3=2,AV780+BH780+BT780,AX780+BJ780+BV780))</f>
        <v>0</v>
      </c>
      <c r="AC780" s="16">
        <f>IF(((K780*Dane!$C$9)-AA780)&lt;0,0,(K780*Dane!$C$9)-AA780)</f>
        <v>0</v>
      </c>
      <c r="AD780" s="37">
        <f>IFERROR(IF(((L780*Dane!$C$9)-AB780)&lt;0,0,(L780*Dane!$C$9)-AB780),0)</f>
        <v>0</v>
      </c>
      <c r="AE780" s="97"/>
      <c r="AF780" s="77">
        <f>IF(Dane!$E$3=1,AO780,IF(Dane!$E$3=2,AU780,AW780))</f>
        <v>0</v>
      </c>
      <c r="AG780" s="77">
        <f>IF(Dane!$E$3=1,AP780,IF(Dane!$E$3=2,AV780,AX780))</f>
        <v>0</v>
      </c>
      <c r="AH780" s="77">
        <f>IF(Dane!$E$3=1,BA780,IF(Dane!$E$3=2,BG780,BI780))</f>
        <v>0</v>
      </c>
      <c r="AI780" s="77">
        <f>IF(Dane!$E$3=1,BB780,IF(Dane!$E$3=2,BH780,BJ780))</f>
        <v>0</v>
      </c>
      <c r="AJ780" s="77">
        <f>IF(Dane!$E$3=1,BM780,IF(Dane!$E$3=2,BS780,BU780))</f>
        <v>0</v>
      </c>
      <c r="AK780" s="77">
        <f>IF(Dane!$E$3=1,BN780,IF(Dane!$E$3=2,BT780,BV780))</f>
        <v>0</v>
      </c>
      <c r="AL780" s="24">
        <f t="shared" si="385"/>
        <v>0</v>
      </c>
      <c r="AM780" s="24">
        <f t="shared" si="386"/>
        <v>0</v>
      </c>
      <c r="AN780" s="24"/>
      <c r="AO780" s="24">
        <f t="shared" si="371"/>
        <v>0</v>
      </c>
      <c r="AP780" s="24">
        <f t="shared" si="387"/>
        <v>0</v>
      </c>
      <c r="AQ780" s="24">
        <f t="shared" si="372"/>
        <v>0</v>
      </c>
      <c r="AR780" s="24">
        <f t="shared" si="373"/>
        <v>0</v>
      </c>
      <c r="AS780" s="24">
        <f t="shared" si="374"/>
        <v>0</v>
      </c>
      <c r="AT780" s="24">
        <f t="shared" si="388"/>
        <v>0</v>
      </c>
      <c r="AU780" s="24">
        <f t="shared" ref="AU780:AU843" si="397">IF(AT780&gt;AQ780,AQ780,AT780)</f>
        <v>0</v>
      </c>
      <c r="AV780" s="24">
        <v>0</v>
      </c>
      <c r="AW780" s="24">
        <f t="shared" si="370"/>
        <v>0</v>
      </c>
      <c r="AX780" s="24">
        <v>0</v>
      </c>
      <c r="AY780" s="24">
        <f t="shared" si="389"/>
        <v>0</v>
      </c>
      <c r="AZ780" s="24">
        <f t="shared" si="390"/>
        <v>0</v>
      </c>
      <c r="BA780" s="24">
        <f t="shared" si="375"/>
        <v>0</v>
      </c>
      <c r="BB780" s="24">
        <f t="shared" si="376"/>
        <v>0</v>
      </c>
      <c r="BC780" s="24">
        <f t="shared" si="377"/>
        <v>0</v>
      </c>
      <c r="BD780" s="24">
        <f t="shared" si="378"/>
        <v>0</v>
      </c>
      <c r="BE780" s="24">
        <f t="shared" si="379"/>
        <v>0</v>
      </c>
      <c r="BF780" s="24">
        <f t="shared" si="391"/>
        <v>0</v>
      </c>
      <c r="BG780" s="24">
        <f t="shared" ref="BG780:BG843" si="398">IF(BF780&gt;BC780,BC780,BF780)</f>
        <v>0</v>
      </c>
      <c r="BH780" s="24">
        <v>0</v>
      </c>
      <c r="BI780" s="24">
        <f t="shared" si="392"/>
        <v>0</v>
      </c>
      <c r="BJ780" s="24">
        <v>0</v>
      </c>
      <c r="BK780" s="24">
        <f t="shared" si="393"/>
        <v>0</v>
      </c>
      <c r="BL780" s="24">
        <f t="shared" si="394"/>
        <v>0</v>
      </c>
      <c r="BM780" s="24">
        <f t="shared" si="380"/>
        <v>0</v>
      </c>
      <c r="BN780" s="24">
        <f t="shared" si="381"/>
        <v>0</v>
      </c>
      <c r="BO780" s="24">
        <f t="shared" si="382"/>
        <v>0</v>
      </c>
      <c r="BP780" s="24">
        <f t="shared" si="383"/>
        <v>0</v>
      </c>
      <c r="BQ780" s="24">
        <f t="shared" si="384"/>
        <v>0</v>
      </c>
      <c r="BR780" s="24">
        <f t="shared" si="395"/>
        <v>0</v>
      </c>
      <c r="BS780" s="24">
        <f t="shared" ref="BS780:BS843" si="399">IF(BR780&gt;BO780,BO780,BR780)</f>
        <v>0</v>
      </c>
      <c r="BT780" s="24">
        <v>0</v>
      </c>
      <c r="BU780" s="24">
        <f t="shared" si="396"/>
        <v>0</v>
      </c>
      <c r="BV780" s="24">
        <v>0</v>
      </c>
    </row>
    <row r="781" spans="1:74">
      <c r="A781" s="87">
        <v>772</v>
      </c>
      <c r="B781" s="1"/>
      <c r="C781" s="1"/>
      <c r="D781" s="2"/>
      <c r="E781" s="3"/>
      <c r="F781" s="4"/>
      <c r="G781" s="5"/>
      <c r="H781" s="4"/>
      <c r="I781" s="5"/>
      <c r="J781" s="6"/>
      <c r="K781" s="5"/>
      <c r="L781" s="5"/>
      <c r="M781" s="5"/>
      <c r="N781" s="7"/>
      <c r="O781" s="38"/>
      <c r="P781" s="5"/>
      <c r="Q781" s="5"/>
      <c r="R781" s="7"/>
      <c r="S781" s="38"/>
      <c r="T781" s="5"/>
      <c r="U781" s="5"/>
      <c r="V781" s="55"/>
      <c r="W781" s="38"/>
      <c r="X781" s="5"/>
      <c r="Y781" s="5"/>
      <c r="Z781" s="55"/>
      <c r="AA781" s="36">
        <f>IF(Dane!$E$3=1,AO781+BA781+BM781,IF(Dane!$E$3=2,AU781+BG781+BS781,AW781+BI781+BU781))</f>
        <v>0</v>
      </c>
      <c r="AB781" s="16">
        <f>IF(Dane!$E$3=1,AP781+BB781+BN781,IF(Dane!$E$3=2,AV781+BH781+BT781,AX781+BJ781+BV781))</f>
        <v>0</v>
      </c>
      <c r="AC781" s="16">
        <f>IF(((K781*Dane!$C$9)-AA781)&lt;0,0,(K781*Dane!$C$9)-AA781)</f>
        <v>0</v>
      </c>
      <c r="AD781" s="37">
        <f>IFERROR(IF(((L781*Dane!$C$9)-AB781)&lt;0,0,(L781*Dane!$C$9)-AB781),0)</f>
        <v>0</v>
      </c>
      <c r="AE781" s="97"/>
      <c r="AF781" s="77">
        <f>IF(Dane!$E$3=1,AO781,IF(Dane!$E$3=2,AU781,AW781))</f>
        <v>0</v>
      </c>
      <c r="AG781" s="77">
        <f>IF(Dane!$E$3=1,AP781,IF(Dane!$E$3=2,AV781,AX781))</f>
        <v>0</v>
      </c>
      <c r="AH781" s="77">
        <f>IF(Dane!$E$3=1,BA781,IF(Dane!$E$3=2,BG781,BI781))</f>
        <v>0</v>
      </c>
      <c r="AI781" s="77">
        <f>IF(Dane!$E$3=1,BB781,IF(Dane!$E$3=2,BH781,BJ781))</f>
        <v>0</v>
      </c>
      <c r="AJ781" s="77">
        <f>IF(Dane!$E$3=1,BM781,IF(Dane!$E$3=2,BS781,BU781))</f>
        <v>0</v>
      </c>
      <c r="AK781" s="77">
        <f>IF(Dane!$E$3=1,BN781,IF(Dane!$E$3=2,BT781,BV781))</f>
        <v>0</v>
      </c>
      <c r="AL781" s="24">
        <f t="shared" si="385"/>
        <v>0</v>
      </c>
      <c r="AM781" s="24">
        <f t="shared" si="386"/>
        <v>0</v>
      </c>
      <c r="AN781" s="24"/>
      <c r="AO781" s="24">
        <f t="shared" si="371"/>
        <v>0</v>
      </c>
      <c r="AP781" s="24">
        <f t="shared" si="387"/>
        <v>0</v>
      </c>
      <c r="AQ781" s="24">
        <f t="shared" si="372"/>
        <v>0</v>
      </c>
      <c r="AR781" s="24">
        <f t="shared" si="373"/>
        <v>0</v>
      </c>
      <c r="AS781" s="24">
        <f t="shared" si="374"/>
        <v>0</v>
      </c>
      <c r="AT781" s="24">
        <f t="shared" si="388"/>
        <v>0</v>
      </c>
      <c r="AU781" s="24">
        <f t="shared" si="397"/>
        <v>0</v>
      </c>
      <c r="AV781" s="24">
        <v>0</v>
      </c>
      <c r="AW781" s="24">
        <f t="shared" ref="AW781:AW844" si="400">IF(AT781&gt;AQ781,AQ781,AT781)</f>
        <v>0</v>
      </c>
      <c r="AX781" s="24">
        <v>0</v>
      </c>
      <c r="AY781" s="24">
        <f t="shared" si="389"/>
        <v>0</v>
      </c>
      <c r="AZ781" s="24">
        <f t="shared" si="390"/>
        <v>0</v>
      </c>
      <c r="BA781" s="24">
        <f t="shared" si="375"/>
        <v>0</v>
      </c>
      <c r="BB781" s="24">
        <f t="shared" si="376"/>
        <v>0</v>
      </c>
      <c r="BC781" s="24">
        <f t="shared" si="377"/>
        <v>0</v>
      </c>
      <c r="BD781" s="24">
        <f t="shared" si="378"/>
        <v>0</v>
      </c>
      <c r="BE781" s="24">
        <f t="shared" si="379"/>
        <v>0</v>
      </c>
      <c r="BF781" s="24">
        <f t="shared" si="391"/>
        <v>0</v>
      </c>
      <c r="BG781" s="24">
        <f t="shared" si="398"/>
        <v>0</v>
      </c>
      <c r="BH781" s="24">
        <v>0</v>
      </c>
      <c r="BI781" s="24">
        <f t="shared" si="392"/>
        <v>0</v>
      </c>
      <c r="BJ781" s="24">
        <v>0</v>
      </c>
      <c r="BK781" s="24">
        <f t="shared" si="393"/>
        <v>0</v>
      </c>
      <c r="BL781" s="24">
        <f t="shared" si="394"/>
        <v>0</v>
      </c>
      <c r="BM781" s="24">
        <f t="shared" si="380"/>
        <v>0</v>
      </c>
      <c r="BN781" s="24">
        <f t="shared" si="381"/>
        <v>0</v>
      </c>
      <c r="BO781" s="24">
        <f t="shared" si="382"/>
        <v>0</v>
      </c>
      <c r="BP781" s="24">
        <f t="shared" si="383"/>
        <v>0</v>
      </c>
      <c r="BQ781" s="24">
        <f t="shared" si="384"/>
        <v>0</v>
      </c>
      <c r="BR781" s="24">
        <f t="shared" si="395"/>
        <v>0</v>
      </c>
      <c r="BS781" s="24">
        <f t="shared" si="399"/>
        <v>0</v>
      </c>
      <c r="BT781" s="24">
        <v>0</v>
      </c>
      <c r="BU781" s="24">
        <f t="shared" si="396"/>
        <v>0</v>
      </c>
      <c r="BV781" s="24">
        <v>0</v>
      </c>
    </row>
    <row r="782" spans="1:74">
      <c r="A782" s="87">
        <v>773</v>
      </c>
      <c r="B782" s="1"/>
      <c r="C782" s="1"/>
      <c r="D782" s="2"/>
      <c r="E782" s="3"/>
      <c r="F782" s="4"/>
      <c r="G782" s="5"/>
      <c r="H782" s="4"/>
      <c r="I782" s="5"/>
      <c r="J782" s="6"/>
      <c r="K782" s="5"/>
      <c r="L782" s="5"/>
      <c r="M782" s="5"/>
      <c r="N782" s="7"/>
      <c r="O782" s="38"/>
      <c r="P782" s="5"/>
      <c r="Q782" s="5"/>
      <c r="R782" s="7"/>
      <c r="S782" s="38"/>
      <c r="T782" s="5"/>
      <c r="U782" s="5"/>
      <c r="V782" s="55"/>
      <c r="W782" s="38"/>
      <c r="X782" s="5"/>
      <c r="Y782" s="5"/>
      <c r="Z782" s="55"/>
      <c r="AA782" s="36">
        <f>IF(Dane!$E$3=1,AO782+BA782+BM782,IF(Dane!$E$3=2,AU782+BG782+BS782,AW782+BI782+BU782))</f>
        <v>0</v>
      </c>
      <c r="AB782" s="16">
        <f>IF(Dane!$E$3=1,AP782+BB782+BN782,IF(Dane!$E$3=2,AV782+BH782+BT782,AX782+BJ782+BV782))</f>
        <v>0</v>
      </c>
      <c r="AC782" s="16">
        <f>IF(((K782*Dane!$C$9)-AA782)&lt;0,0,(K782*Dane!$C$9)-AA782)</f>
        <v>0</v>
      </c>
      <c r="AD782" s="37">
        <f>IFERROR(IF(((L782*Dane!$C$9)-AB782)&lt;0,0,(L782*Dane!$C$9)-AB782),0)</f>
        <v>0</v>
      </c>
      <c r="AE782" s="97"/>
      <c r="AF782" s="77">
        <f>IF(Dane!$E$3=1,AO782,IF(Dane!$E$3=2,AU782,AW782))</f>
        <v>0</v>
      </c>
      <c r="AG782" s="77">
        <f>IF(Dane!$E$3=1,AP782,IF(Dane!$E$3=2,AV782,AX782))</f>
        <v>0</v>
      </c>
      <c r="AH782" s="77">
        <f>IF(Dane!$E$3=1,BA782,IF(Dane!$E$3=2,BG782,BI782))</f>
        <v>0</v>
      </c>
      <c r="AI782" s="77">
        <f>IF(Dane!$E$3=1,BB782,IF(Dane!$E$3=2,BH782,BJ782))</f>
        <v>0</v>
      </c>
      <c r="AJ782" s="77">
        <f>IF(Dane!$E$3=1,BM782,IF(Dane!$E$3=2,BS782,BU782))</f>
        <v>0</v>
      </c>
      <c r="AK782" s="77">
        <f>IF(Dane!$E$3=1,BN782,IF(Dane!$E$3=2,BT782,BV782))</f>
        <v>0</v>
      </c>
      <c r="AL782" s="24">
        <f t="shared" si="385"/>
        <v>0</v>
      </c>
      <c r="AM782" s="24">
        <f t="shared" si="386"/>
        <v>0</v>
      </c>
      <c r="AN782" s="24"/>
      <c r="AO782" s="24">
        <f t="shared" si="371"/>
        <v>0</v>
      </c>
      <c r="AP782" s="24">
        <f t="shared" si="387"/>
        <v>0</v>
      </c>
      <c r="AQ782" s="24">
        <f t="shared" si="372"/>
        <v>0</v>
      </c>
      <c r="AR782" s="24">
        <f t="shared" si="373"/>
        <v>0</v>
      </c>
      <c r="AS782" s="24">
        <f t="shared" si="374"/>
        <v>0</v>
      </c>
      <c r="AT782" s="24">
        <f t="shared" si="388"/>
        <v>0</v>
      </c>
      <c r="AU782" s="24">
        <f t="shared" si="397"/>
        <v>0</v>
      </c>
      <c r="AV782" s="24">
        <v>0</v>
      </c>
      <c r="AW782" s="24">
        <f t="shared" si="400"/>
        <v>0</v>
      </c>
      <c r="AX782" s="24">
        <v>0</v>
      </c>
      <c r="AY782" s="24">
        <f t="shared" si="389"/>
        <v>0</v>
      </c>
      <c r="AZ782" s="24">
        <f t="shared" si="390"/>
        <v>0</v>
      </c>
      <c r="BA782" s="24">
        <f t="shared" si="375"/>
        <v>0</v>
      </c>
      <c r="BB782" s="24">
        <f t="shared" si="376"/>
        <v>0</v>
      </c>
      <c r="BC782" s="24">
        <f t="shared" si="377"/>
        <v>0</v>
      </c>
      <c r="BD782" s="24">
        <f t="shared" si="378"/>
        <v>0</v>
      </c>
      <c r="BE782" s="24">
        <f t="shared" si="379"/>
        <v>0</v>
      </c>
      <c r="BF782" s="24">
        <f t="shared" si="391"/>
        <v>0</v>
      </c>
      <c r="BG782" s="24">
        <f t="shared" si="398"/>
        <v>0</v>
      </c>
      <c r="BH782" s="24">
        <v>0</v>
      </c>
      <c r="BI782" s="24">
        <f t="shared" si="392"/>
        <v>0</v>
      </c>
      <c r="BJ782" s="24">
        <v>0</v>
      </c>
      <c r="BK782" s="24">
        <f t="shared" si="393"/>
        <v>0</v>
      </c>
      <c r="BL782" s="24">
        <f t="shared" si="394"/>
        <v>0</v>
      </c>
      <c r="BM782" s="24">
        <f t="shared" si="380"/>
        <v>0</v>
      </c>
      <c r="BN782" s="24">
        <f t="shared" si="381"/>
        <v>0</v>
      </c>
      <c r="BO782" s="24">
        <f t="shared" si="382"/>
        <v>0</v>
      </c>
      <c r="BP782" s="24">
        <f t="shared" si="383"/>
        <v>0</v>
      </c>
      <c r="BQ782" s="24">
        <f t="shared" si="384"/>
        <v>0</v>
      </c>
      <c r="BR782" s="24">
        <f t="shared" si="395"/>
        <v>0</v>
      </c>
      <c r="BS782" s="24">
        <f t="shared" si="399"/>
        <v>0</v>
      </c>
      <c r="BT782" s="24">
        <v>0</v>
      </c>
      <c r="BU782" s="24">
        <f t="shared" si="396"/>
        <v>0</v>
      </c>
      <c r="BV782" s="24">
        <v>0</v>
      </c>
    </row>
    <row r="783" spans="1:74">
      <c r="A783" s="87">
        <v>774</v>
      </c>
      <c r="B783" s="1"/>
      <c r="C783" s="1"/>
      <c r="D783" s="2"/>
      <c r="E783" s="3"/>
      <c r="F783" s="4"/>
      <c r="G783" s="5"/>
      <c r="H783" s="4"/>
      <c r="I783" s="5"/>
      <c r="J783" s="6"/>
      <c r="K783" s="5"/>
      <c r="L783" s="5"/>
      <c r="M783" s="5"/>
      <c r="N783" s="7"/>
      <c r="O783" s="38"/>
      <c r="P783" s="5"/>
      <c r="Q783" s="5"/>
      <c r="R783" s="7"/>
      <c r="S783" s="38"/>
      <c r="T783" s="5"/>
      <c r="U783" s="5"/>
      <c r="V783" s="55"/>
      <c r="W783" s="38"/>
      <c r="X783" s="5"/>
      <c r="Y783" s="5"/>
      <c r="Z783" s="55"/>
      <c r="AA783" s="36">
        <f>IF(Dane!$E$3=1,AO783+BA783+BM783,IF(Dane!$E$3=2,AU783+BG783+BS783,AW783+BI783+BU783))</f>
        <v>0</v>
      </c>
      <c r="AB783" s="16">
        <f>IF(Dane!$E$3=1,AP783+BB783+BN783,IF(Dane!$E$3=2,AV783+BH783+BT783,AX783+BJ783+BV783))</f>
        <v>0</v>
      </c>
      <c r="AC783" s="16">
        <f>IF(((K783*Dane!$C$9)-AA783)&lt;0,0,(K783*Dane!$C$9)-AA783)</f>
        <v>0</v>
      </c>
      <c r="AD783" s="37">
        <f>IFERROR(IF(((L783*Dane!$C$9)-AB783)&lt;0,0,(L783*Dane!$C$9)-AB783),0)</f>
        <v>0</v>
      </c>
      <c r="AE783" s="97"/>
      <c r="AF783" s="77">
        <f>IF(Dane!$E$3=1,AO783,IF(Dane!$E$3=2,AU783,AW783))</f>
        <v>0</v>
      </c>
      <c r="AG783" s="77">
        <f>IF(Dane!$E$3=1,AP783,IF(Dane!$E$3=2,AV783,AX783))</f>
        <v>0</v>
      </c>
      <c r="AH783" s="77">
        <f>IF(Dane!$E$3=1,BA783,IF(Dane!$E$3=2,BG783,BI783))</f>
        <v>0</v>
      </c>
      <c r="AI783" s="77">
        <f>IF(Dane!$E$3=1,BB783,IF(Dane!$E$3=2,BH783,BJ783))</f>
        <v>0</v>
      </c>
      <c r="AJ783" s="77">
        <f>IF(Dane!$E$3=1,BM783,IF(Dane!$E$3=2,BS783,BU783))</f>
        <v>0</v>
      </c>
      <c r="AK783" s="77">
        <f>IF(Dane!$E$3=1,BN783,IF(Dane!$E$3=2,BT783,BV783))</f>
        <v>0</v>
      </c>
      <c r="AL783" s="24">
        <f t="shared" si="385"/>
        <v>0</v>
      </c>
      <c r="AM783" s="24">
        <f t="shared" si="386"/>
        <v>0</v>
      </c>
      <c r="AN783" s="24"/>
      <c r="AO783" s="24">
        <f t="shared" si="371"/>
        <v>0</v>
      </c>
      <c r="AP783" s="24">
        <f t="shared" si="387"/>
        <v>0</v>
      </c>
      <c r="AQ783" s="24">
        <f t="shared" si="372"/>
        <v>0</v>
      </c>
      <c r="AR783" s="24">
        <f t="shared" si="373"/>
        <v>0</v>
      </c>
      <c r="AS783" s="24">
        <f t="shared" si="374"/>
        <v>0</v>
      </c>
      <c r="AT783" s="24">
        <f t="shared" si="388"/>
        <v>0</v>
      </c>
      <c r="AU783" s="24">
        <f t="shared" si="397"/>
        <v>0</v>
      </c>
      <c r="AV783" s="24">
        <v>0</v>
      </c>
      <c r="AW783" s="24">
        <f t="shared" si="400"/>
        <v>0</v>
      </c>
      <c r="AX783" s="24">
        <v>0</v>
      </c>
      <c r="AY783" s="24">
        <f t="shared" si="389"/>
        <v>0</v>
      </c>
      <c r="AZ783" s="24">
        <f t="shared" si="390"/>
        <v>0</v>
      </c>
      <c r="BA783" s="24">
        <f t="shared" si="375"/>
        <v>0</v>
      </c>
      <c r="BB783" s="24">
        <f t="shared" si="376"/>
        <v>0</v>
      </c>
      <c r="BC783" s="24">
        <f t="shared" si="377"/>
        <v>0</v>
      </c>
      <c r="BD783" s="24">
        <f t="shared" si="378"/>
        <v>0</v>
      </c>
      <c r="BE783" s="24">
        <f t="shared" si="379"/>
        <v>0</v>
      </c>
      <c r="BF783" s="24">
        <f t="shared" si="391"/>
        <v>0</v>
      </c>
      <c r="BG783" s="24">
        <f t="shared" si="398"/>
        <v>0</v>
      </c>
      <c r="BH783" s="24">
        <v>0</v>
      </c>
      <c r="BI783" s="24">
        <f t="shared" si="392"/>
        <v>0</v>
      </c>
      <c r="BJ783" s="24">
        <v>0</v>
      </c>
      <c r="BK783" s="24">
        <f t="shared" si="393"/>
        <v>0</v>
      </c>
      <c r="BL783" s="24">
        <f t="shared" si="394"/>
        <v>0</v>
      </c>
      <c r="BM783" s="24">
        <f t="shared" si="380"/>
        <v>0</v>
      </c>
      <c r="BN783" s="24">
        <f t="shared" si="381"/>
        <v>0</v>
      </c>
      <c r="BO783" s="24">
        <f t="shared" si="382"/>
        <v>0</v>
      </c>
      <c r="BP783" s="24">
        <f t="shared" si="383"/>
        <v>0</v>
      </c>
      <c r="BQ783" s="24">
        <f t="shared" si="384"/>
        <v>0</v>
      </c>
      <c r="BR783" s="24">
        <f t="shared" si="395"/>
        <v>0</v>
      </c>
      <c r="BS783" s="24">
        <f t="shared" si="399"/>
        <v>0</v>
      </c>
      <c r="BT783" s="24">
        <v>0</v>
      </c>
      <c r="BU783" s="24">
        <f t="shared" si="396"/>
        <v>0</v>
      </c>
      <c r="BV783" s="24">
        <v>0</v>
      </c>
    </row>
    <row r="784" spans="1:74">
      <c r="A784" s="87">
        <v>775</v>
      </c>
      <c r="B784" s="1"/>
      <c r="C784" s="1"/>
      <c r="D784" s="2"/>
      <c r="E784" s="3"/>
      <c r="F784" s="4"/>
      <c r="G784" s="5"/>
      <c r="H784" s="4"/>
      <c r="I784" s="5"/>
      <c r="J784" s="6"/>
      <c r="K784" s="5"/>
      <c r="L784" s="5"/>
      <c r="M784" s="5"/>
      <c r="N784" s="7"/>
      <c r="O784" s="38"/>
      <c r="P784" s="5"/>
      <c r="Q784" s="5"/>
      <c r="R784" s="7"/>
      <c r="S784" s="38"/>
      <c r="T784" s="5"/>
      <c r="U784" s="5"/>
      <c r="V784" s="55"/>
      <c r="W784" s="38"/>
      <c r="X784" s="5"/>
      <c r="Y784" s="5"/>
      <c r="Z784" s="55"/>
      <c r="AA784" s="36">
        <f>IF(Dane!$E$3=1,AO784+BA784+BM784,IF(Dane!$E$3=2,AU784+BG784+BS784,AW784+BI784+BU784))</f>
        <v>0</v>
      </c>
      <c r="AB784" s="16">
        <f>IF(Dane!$E$3=1,AP784+BB784+BN784,IF(Dane!$E$3=2,AV784+BH784+BT784,AX784+BJ784+BV784))</f>
        <v>0</v>
      </c>
      <c r="AC784" s="16">
        <f>IF(((K784*Dane!$C$9)-AA784)&lt;0,0,(K784*Dane!$C$9)-AA784)</f>
        <v>0</v>
      </c>
      <c r="AD784" s="37">
        <f>IFERROR(IF(((L784*Dane!$C$9)-AB784)&lt;0,0,(L784*Dane!$C$9)-AB784),0)</f>
        <v>0</v>
      </c>
      <c r="AE784" s="97"/>
      <c r="AF784" s="77">
        <f>IF(Dane!$E$3=1,AO784,IF(Dane!$E$3=2,AU784,AW784))</f>
        <v>0</v>
      </c>
      <c r="AG784" s="77">
        <f>IF(Dane!$E$3=1,AP784,IF(Dane!$E$3=2,AV784,AX784))</f>
        <v>0</v>
      </c>
      <c r="AH784" s="77">
        <f>IF(Dane!$E$3=1,BA784,IF(Dane!$E$3=2,BG784,BI784))</f>
        <v>0</v>
      </c>
      <c r="AI784" s="77">
        <f>IF(Dane!$E$3=1,BB784,IF(Dane!$E$3=2,BH784,BJ784))</f>
        <v>0</v>
      </c>
      <c r="AJ784" s="77">
        <f>IF(Dane!$E$3=1,BM784,IF(Dane!$E$3=2,BS784,BU784))</f>
        <v>0</v>
      </c>
      <c r="AK784" s="77">
        <f>IF(Dane!$E$3=1,BN784,IF(Dane!$E$3=2,BT784,BV784))</f>
        <v>0</v>
      </c>
      <c r="AL784" s="24">
        <f t="shared" si="385"/>
        <v>0</v>
      </c>
      <c r="AM784" s="24">
        <f t="shared" si="386"/>
        <v>0</v>
      </c>
      <c r="AN784" s="24"/>
      <c r="AO784" s="24">
        <f t="shared" si="371"/>
        <v>0</v>
      </c>
      <c r="AP784" s="24">
        <f t="shared" si="387"/>
        <v>0</v>
      </c>
      <c r="AQ784" s="24">
        <f t="shared" si="372"/>
        <v>0</v>
      </c>
      <c r="AR784" s="24">
        <f t="shared" si="373"/>
        <v>0</v>
      </c>
      <c r="AS784" s="24">
        <f t="shared" si="374"/>
        <v>0</v>
      </c>
      <c r="AT784" s="24">
        <f t="shared" si="388"/>
        <v>0</v>
      </c>
      <c r="AU784" s="24">
        <f t="shared" si="397"/>
        <v>0</v>
      </c>
      <c r="AV784" s="24">
        <v>0</v>
      </c>
      <c r="AW784" s="24">
        <f t="shared" si="400"/>
        <v>0</v>
      </c>
      <c r="AX784" s="24">
        <v>0</v>
      </c>
      <c r="AY784" s="24">
        <f t="shared" si="389"/>
        <v>0</v>
      </c>
      <c r="AZ784" s="24">
        <f t="shared" si="390"/>
        <v>0</v>
      </c>
      <c r="BA784" s="24">
        <f t="shared" si="375"/>
        <v>0</v>
      </c>
      <c r="BB784" s="24">
        <f t="shared" si="376"/>
        <v>0</v>
      </c>
      <c r="BC784" s="24">
        <f t="shared" si="377"/>
        <v>0</v>
      </c>
      <c r="BD784" s="24">
        <f t="shared" si="378"/>
        <v>0</v>
      </c>
      <c r="BE784" s="24">
        <f t="shared" si="379"/>
        <v>0</v>
      </c>
      <c r="BF784" s="24">
        <f t="shared" si="391"/>
        <v>0</v>
      </c>
      <c r="BG784" s="24">
        <f t="shared" si="398"/>
        <v>0</v>
      </c>
      <c r="BH784" s="24">
        <v>0</v>
      </c>
      <c r="BI784" s="24">
        <f t="shared" si="392"/>
        <v>0</v>
      </c>
      <c r="BJ784" s="24">
        <v>0</v>
      </c>
      <c r="BK784" s="24">
        <f t="shared" si="393"/>
        <v>0</v>
      </c>
      <c r="BL784" s="24">
        <f t="shared" si="394"/>
        <v>0</v>
      </c>
      <c r="BM784" s="24">
        <f t="shared" si="380"/>
        <v>0</v>
      </c>
      <c r="BN784" s="24">
        <f t="shared" si="381"/>
        <v>0</v>
      </c>
      <c r="BO784" s="24">
        <f t="shared" si="382"/>
        <v>0</v>
      </c>
      <c r="BP784" s="24">
        <f t="shared" si="383"/>
        <v>0</v>
      </c>
      <c r="BQ784" s="24">
        <f t="shared" si="384"/>
        <v>0</v>
      </c>
      <c r="BR784" s="24">
        <f t="shared" si="395"/>
        <v>0</v>
      </c>
      <c r="BS784" s="24">
        <f t="shared" si="399"/>
        <v>0</v>
      </c>
      <c r="BT784" s="24">
        <v>0</v>
      </c>
      <c r="BU784" s="24">
        <f t="shared" si="396"/>
        <v>0</v>
      </c>
      <c r="BV784" s="24">
        <v>0</v>
      </c>
    </row>
    <row r="785" spans="1:74">
      <c r="A785" s="87">
        <v>776</v>
      </c>
      <c r="B785" s="1"/>
      <c r="C785" s="1"/>
      <c r="D785" s="2"/>
      <c r="E785" s="3"/>
      <c r="F785" s="4"/>
      <c r="G785" s="5"/>
      <c r="H785" s="4"/>
      <c r="I785" s="5"/>
      <c r="J785" s="6"/>
      <c r="K785" s="5"/>
      <c r="L785" s="5"/>
      <c r="M785" s="5"/>
      <c r="N785" s="7"/>
      <c r="O785" s="38"/>
      <c r="P785" s="5"/>
      <c r="Q785" s="5"/>
      <c r="R785" s="7"/>
      <c r="S785" s="38"/>
      <c r="T785" s="5"/>
      <c r="U785" s="5"/>
      <c r="V785" s="55"/>
      <c r="W785" s="38"/>
      <c r="X785" s="5"/>
      <c r="Y785" s="5"/>
      <c r="Z785" s="55"/>
      <c r="AA785" s="36">
        <f>IF(Dane!$E$3=1,AO785+BA785+BM785,IF(Dane!$E$3=2,AU785+BG785+BS785,AW785+BI785+BU785))</f>
        <v>0</v>
      </c>
      <c r="AB785" s="16">
        <f>IF(Dane!$E$3=1,AP785+BB785+BN785,IF(Dane!$E$3=2,AV785+BH785+BT785,AX785+BJ785+BV785))</f>
        <v>0</v>
      </c>
      <c r="AC785" s="16">
        <f>IF(((K785*Dane!$C$9)-AA785)&lt;0,0,(K785*Dane!$C$9)-AA785)</f>
        <v>0</v>
      </c>
      <c r="AD785" s="37">
        <f>IFERROR(IF(((L785*Dane!$C$9)-AB785)&lt;0,0,(L785*Dane!$C$9)-AB785),0)</f>
        <v>0</v>
      </c>
      <c r="AE785" s="97"/>
      <c r="AF785" s="77">
        <f>IF(Dane!$E$3=1,AO785,IF(Dane!$E$3=2,AU785,AW785))</f>
        <v>0</v>
      </c>
      <c r="AG785" s="77">
        <f>IF(Dane!$E$3=1,AP785,IF(Dane!$E$3=2,AV785,AX785))</f>
        <v>0</v>
      </c>
      <c r="AH785" s="77">
        <f>IF(Dane!$E$3=1,BA785,IF(Dane!$E$3=2,BG785,BI785))</f>
        <v>0</v>
      </c>
      <c r="AI785" s="77">
        <f>IF(Dane!$E$3=1,BB785,IF(Dane!$E$3=2,BH785,BJ785))</f>
        <v>0</v>
      </c>
      <c r="AJ785" s="77">
        <f>IF(Dane!$E$3=1,BM785,IF(Dane!$E$3=2,BS785,BU785))</f>
        <v>0</v>
      </c>
      <c r="AK785" s="77">
        <f>IF(Dane!$E$3=1,BN785,IF(Dane!$E$3=2,BT785,BV785))</f>
        <v>0</v>
      </c>
      <c r="AL785" s="24">
        <f t="shared" si="385"/>
        <v>0</v>
      </c>
      <c r="AM785" s="24">
        <f t="shared" si="386"/>
        <v>0</v>
      </c>
      <c r="AN785" s="24"/>
      <c r="AO785" s="24">
        <f t="shared" si="371"/>
        <v>0</v>
      </c>
      <c r="AP785" s="24">
        <f t="shared" si="387"/>
        <v>0</v>
      </c>
      <c r="AQ785" s="24">
        <f t="shared" si="372"/>
        <v>0</v>
      </c>
      <c r="AR785" s="24">
        <f t="shared" si="373"/>
        <v>0</v>
      </c>
      <c r="AS785" s="24">
        <f t="shared" si="374"/>
        <v>0</v>
      </c>
      <c r="AT785" s="24">
        <f t="shared" si="388"/>
        <v>0</v>
      </c>
      <c r="AU785" s="24">
        <f t="shared" si="397"/>
        <v>0</v>
      </c>
      <c r="AV785" s="24">
        <v>0</v>
      </c>
      <c r="AW785" s="24">
        <f t="shared" si="400"/>
        <v>0</v>
      </c>
      <c r="AX785" s="24">
        <v>0</v>
      </c>
      <c r="AY785" s="24">
        <f t="shared" si="389"/>
        <v>0</v>
      </c>
      <c r="AZ785" s="24">
        <f t="shared" si="390"/>
        <v>0</v>
      </c>
      <c r="BA785" s="24">
        <f t="shared" si="375"/>
        <v>0</v>
      </c>
      <c r="BB785" s="24">
        <f t="shared" si="376"/>
        <v>0</v>
      </c>
      <c r="BC785" s="24">
        <f t="shared" si="377"/>
        <v>0</v>
      </c>
      <c r="BD785" s="24">
        <f t="shared" si="378"/>
        <v>0</v>
      </c>
      <c r="BE785" s="24">
        <f t="shared" si="379"/>
        <v>0</v>
      </c>
      <c r="BF785" s="24">
        <f t="shared" si="391"/>
        <v>0</v>
      </c>
      <c r="BG785" s="24">
        <f t="shared" si="398"/>
        <v>0</v>
      </c>
      <c r="BH785" s="24">
        <v>0</v>
      </c>
      <c r="BI785" s="24">
        <f t="shared" si="392"/>
        <v>0</v>
      </c>
      <c r="BJ785" s="24">
        <v>0</v>
      </c>
      <c r="BK785" s="24">
        <f t="shared" si="393"/>
        <v>0</v>
      </c>
      <c r="BL785" s="24">
        <f t="shared" si="394"/>
        <v>0</v>
      </c>
      <c r="BM785" s="24">
        <f t="shared" si="380"/>
        <v>0</v>
      </c>
      <c r="BN785" s="24">
        <f t="shared" si="381"/>
        <v>0</v>
      </c>
      <c r="BO785" s="24">
        <f t="shared" si="382"/>
        <v>0</v>
      </c>
      <c r="BP785" s="24">
        <f t="shared" si="383"/>
        <v>0</v>
      </c>
      <c r="BQ785" s="24">
        <f t="shared" si="384"/>
        <v>0</v>
      </c>
      <c r="BR785" s="24">
        <f t="shared" si="395"/>
        <v>0</v>
      </c>
      <c r="BS785" s="24">
        <f t="shared" si="399"/>
        <v>0</v>
      </c>
      <c r="BT785" s="24">
        <v>0</v>
      </c>
      <c r="BU785" s="24">
        <f t="shared" si="396"/>
        <v>0</v>
      </c>
      <c r="BV785" s="24">
        <v>0</v>
      </c>
    </row>
    <row r="786" spans="1:74">
      <c r="A786" s="87">
        <v>777</v>
      </c>
      <c r="B786" s="1"/>
      <c r="C786" s="1"/>
      <c r="D786" s="2"/>
      <c r="E786" s="3"/>
      <c r="F786" s="4"/>
      <c r="G786" s="5"/>
      <c r="H786" s="4"/>
      <c r="I786" s="5"/>
      <c r="J786" s="6"/>
      <c r="K786" s="5"/>
      <c r="L786" s="5"/>
      <c r="M786" s="5"/>
      <c r="N786" s="7"/>
      <c r="O786" s="38"/>
      <c r="P786" s="5"/>
      <c r="Q786" s="5"/>
      <c r="R786" s="7"/>
      <c r="S786" s="38"/>
      <c r="T786" s="5"/>
      <c r="U786" s="5"/>
      <c r="V786" s="55"/>
      <c r="W786" s="38"/>
      <c r="X786" s="5"/>
      <c r="Y786" s="5"/>
      <c r="Z786" s="55"/>
      <c r="AA786" s="36">
        <f>IF(Dane!$E$3=1,AO786+BA786+BM786,IF(Dane!$E$3=2,AU786+BG786+BS786,AW786+BI786+BU786))</f>
        <v>0</v>
      </c>
      <c r="AB786" s="16">
        <f>IF(Dane!$E$3=1,AP786+BB786+BN786,IF(Dane!$E$3=2,AV786+BH786+BT786,AX786+BJ786+BV786))</f>
        <v>0</v>
      </c>
      <c r="AC786" s="16">
        <f>IF(((K786*Dane!$C$9)-AA786)&lt;0,0,(K786*Dane!$C$9)-AA786)</f>
        <v>0</v>
      </c>
      <c r="AD786" s="37">
        <f>IFERROR(IF(((L786*Dane!$C$9)-AB786)&lt;0,0,(L786*Dane!$C$9)-AB786),0)</f>
        <v>0</v>
      </c>
      <c r="AE786" s="97"/>
      <c r="AF786" s="77">
        <f>IF(Dane!$E$3=1,AO786,IF(Dane!$E$3=2,AU786,AW786))</f>
        <v>0</v>
      </c>
      <c r="AG786" s="77">
        <f>IF(Dane!$E$3=1,AP786,IF(Dane!$E$3=2,AV786,AX786))</f>
        <v>0</v>
      </c>
      <c r="AH786" s="77">
        <f>IF(Dane!$E$3=1,BA786,IF(Dane!$E$3=2,BG786,BI786))</f>
        <v>0</v>
      </c>
      <c r="AI786" s="77">
        <f>IF(Dane!$E$3=1,BB786,IF(Dane!$E$3=2,BH786,BJ786))</f>
        <v>0</v>
      </c>
      <c r="AJ786" s="77">
        <f>IF(Dane!$E$3=1,BM786,IF(Dane!$E$3=2,BS786,BU786))</f>
        <v>0</v>
      </c>
      <c r="AK786" s="77">
        <f>IF(Dane!$E$3=1,BN786,IF(Dane!$E$3=2,BT786,BV786))</f>
        <v>0</v>
      </c>
      <c r="AL786" s="24">
        <f t="shared" si="385"/>
        <v>0</v>
      </c>
      <c r="AM786" s="24">
        <f t="shared" si="386"/>
        <v>0</v>
      </c>
      <c r="AN786" s="24"/>
      <c r="AO786" s="24">
        <f t="shared" si="371"/>
        <v>0</v>
      </c>
      <c r="AP786" s="24">
        <f t="shared" si="387"/>
        <v>0</v>
      </c>
      <c r="AQ786" s="24">
        <f t="shared" si="372"/>
        <v>0</v>
      </c>
      <c r="AR786" s="24">
        <f t="shared" si="373"/>
        <v>0</v>
      </c>
      <c r="AS786" s="24">
        <f t="shared" si="374"/>
        <v>0</v>
      </c>
      <c r="AT786" s="24">
        <f t="shared" si="388"/>
        <v>0</v>
      </c>
      <c r="AU786" s="24">
        <f t="shared" si="397"/>
        <v>0</v>
      </c>
      <c r="AV786" s="24">
        <v>0</v>
      </c>
      <c r="AW786" s="24">
        <f t="shared" si="400"/>
        <v>0</v>
      </c>
      <c r="AX786" s="24">
        <v>0</v>
      </c>
      <c r="AY786" s="24">
        <f t="shared" si="389"/>
        <v>0</v>
      </c>
      <c r="AZ786" s="24">
        <f t="shared" si="390"/>
        <v>0</v>
      </c>
      <c r="BA786" s="24">
        <f t="shared" si="375"/>
        <v>0</v>
      </c>
      <c r="BB786" s="24">
        <f t="shared" si="376"/>
        <v>0</v>
      </c>
      <c r="BC786" s="24">
        <f t="shared" si="377"/>
        <v>0</v>
      </c>
      <c r="BD786" s="24">
        <f t="shared" si="378"/>
        <v>0</v>
      </c>
      <c r="BE786" s="24">
        <f t="shared" si="379"/>
        <v>0</v>
      </c>
      <c r="BF786" s="24">
        <f t="shared" si="391"/>
        <v>0</v>
      </c>
      <c r="BG786" s="24">
        <f t="shared" si="398"/>
        <v>0</v>
      </c>
      <c r="BH786" s="24">
        <v>0</v>
      </c>
      <c r="BI786" s="24">
        <f t="shared" si="392"/>
        <v>0</v>
      </c>
      <c r="BJ786" s="24">
        <v>0</v>
      </c>
      <c r="BK786" s="24">
        <f t="shared" si="393"/>
        <v>0</v>
      </c>
      <c r="BL786" s="24">
        <f t="shared" si="394"/>
        <v>0</v>
      </c>
      <c r="BM786" s="24">
        <f t="shared" si="380"/>
        <v>0</v>
      </c>
      <c r="BN786" s="24">
        <f t="shared" si="381"/>
        <v>0</v>
      </c>
      <c r="BO786" s="24">
        <f t="shared" si="382"/>
        <v>0</v>
      </c>
      <c r="BP786" s="24">
        <f t="shared" si="383"/>
        <v>0</v>
      </c>
      <c r="BQ786" s="24">
        <f t="shared" si="384"/>
        <v>0</v>
      </c>
      <c r="BR786" s="24">
        <f t="shared" si="395"/>
        <v>0</v>
      </c>
      <c r="BS786" s="24">
        <f t="shared" si="399"/>
        <v>0</v>
      </c>
      <c r="BT786" s="24">
        <v>0</v>
      </c>
      <c r="BU786" s="24">
        <f t="shared" si="396"/>
        <v>0</v>
      </c>
      <c r="BV786" s="24">
        <v>0</v>
      </c>
    </row>
    <row r="787" spans="1:74">
      <c r="A787" s="87">
        <v>778</v>
      </c>
      <c r="B787" s="1"/>
      <c r="C787" s="1"/>
      <c r="D787" s="2"/>
      <c r="E787" s="3"/>
      <c r="F787" s="4"/>
      <c r="G787" s="5"/>
      <c r="H787" s="4"/>
      <c r="I787" s="5"/>
      <c r="J787" s="6"/>
      <c r="K787" s="5"/>
      <c r="L787" s="5"/>
      <c r="M787" s="5"/>
      <c r="N787" s="7"/>
      <c r="O787" s="38"/>
      <c r="P787" s="5"/>
      <c r="Q787" s="5"/>
      <c r="R787" s="7"/>
      <c r="S787" s="38"/>
      <c r="T787" s="5"/>
      <c r="U787" s="5"/>
      <c r="V787" s="55"/>
      <c r="W787" s="38"/>
      <c r="X787" s="5"/>
      <c r="Y787" s="5"/>
      <c r="Z787" s="55"/>
      <c r="AA787" s="36">
        <f>IF(Dane!$E$3=1,AO787+BA787+BM787,IF(Dane!$E$3=2,AU787+BG787+BS787,AW787+BI787+BU787))</f>
        <v>0</v>
      </c>
      <c r="AB787" s="16">
        <f>IF(Dane!$E$3=1,AP787+BB787+BN787,IF(Dane!$E$3=2,AV787+BH787+BT787,AX787+BJ787+BV787))</f>
        <v>0</v>
      </c>
      <c r="AC787" s="16">
        <f>IF(((K787*Dane!$C$9)-AA787)&lt;0,0,(K787*Dane!$C$9)-AA787)</f>
        <v>0</v>
      </c>
      <c r="AD787" s="37">
        <f>IFERROR(IF(((L787*Dane!$C$9)-AB787)&lt;0,0,(L787*Dane!$C$9)-AB787),0)</f>
        <v>0</v>
      </c>
      <c r="AE787" s="97"/>
      <c r="AF787" s="77">
        <f>IF(Dane!$E$3=1,AO787,IF(Dane!$E$3=2,AU787,AW787))</f>
        <v>0</v>
      </c>
      <c r="AG787" s="77">
        <f>IF(Dane!$E$3=1,AP787,IF(Dane!$E$3=2,AV787,AX787))</f>
        <v>0</v>
      </c>
      <c r="AH787" s="77">
        <f>IF(Dane!$E$3=1,BA787,IF(Dane!$E$3=2,BG787,BI787))</f>
        <v>0</v>
      </c>
      <c r="AI787" s="77">
        <f>IF(Dane!$E$3=1,BB787,IF(Dane!$E$3=2,BH787,BJ787))</f>
        <v>0</v>
      </c>
      <c r="AJ787" s="77">
        <f>IF(Dane!$E$3=1,BM787,IF(Dane!$E$3=2,BS787,BU787))</f>
        <v>0</v>
      </c>
      <c r="AK787" s="77">
        <f>IF(Dane!$E$3=1,BN787,IF(Dane!$E$3=2,BT787,BV787))</f>
        <v>0</v>
      </c>
      <c r="AL787" s="24">
        <f t="shared" si="385"/>
        <v>0</v>
      </c>
      <c r="AM787" s="24">
        <f t="shared" si="386"/>
        <v>0</v>
      </c>
      <c r="AN787" s="24"/>
      <c r="AO787" s="24">
        <f t="shared" si="371"/>
        <v>0</v>
      </c>
      <c r="AP787" s="24">
        <f t="shared" si="387"/>
        <v>0</v>
      </c>
      <c r="AQ787" s="24">
        <f t="shared" si="372"/>
        <v>0</v>
      </c>
      <c r="AR787" s="24">
        <f t="shared" si="373"/>
        <v>0</v>
      </c>
      <c r="AS787" s="24">
        <f t="shared" si="374"/>
        <v>0</v>
      </c>
      <c r="AT787" s="24">
        <f t="shared" si="388"/>
        <v>0</v>
      </c>
      <c r="AU787" s="24">
        <f t="shared" si="397"/>
        <v>0</v>
      </c>
      <c r="AV787" s="24">
        <v>0</v>
      </c>
      <c r="AW787" s="24">
        <f t="shared" si="400"/>
        <v>0</v>
      </c>
      <c r="AX787" s="24">
        <v>0</v>
      </c>
      <c r="AY787" s="24">
        <f t="shared" si="389"/>
        <v>0</v>
      </c>
      <c r="AZ787" s="24">
        <f t="shared" si="390"/>
        <v>0</v>
      </c>
      <c r="BA787" s="24">
        <f t="shared" si="375"/>
        <v>0</v>
      </c>
      <c r="BB787" s="24">
        <f t="shared" si="376"/>
        <v>0</v>
      </c>
      <c r="BC787" s="24">
        <f t="shared" si="377"/>
        <v>0</v>
      </c>
      <c r="BD787" s="24">
        <f t="shared" si="378"/>
        <v>0</v>
      </c>
      <c r="BE787" s="24">
        <f t="shared" si="379"/>
        <v>0</v>
      </c>
      <c r="BF787" s="24">
        <f t="shared" si="391"/>
        <v>0</v>
      </c>
      <c r="BG787" s="24">
        <f t="shared" si="398"/>
        <v>0</v>
      </c>
      <c r="BH787" s="24">
        <v>0</v>
      </c>
      <c r="BI787" s="24">
        <f t="shared" si="392"/>
        <v>0</v>
      </c>
      <c r="BJ787" s="24">
        <v>0</v>
      </c>
      <c r="BK787" s="24">
        <f t="shared" si="393"/>
        <v>0</v>
      </c>
      <c r="BL787" s="24">
        <f t="shared" si="394"/>
        <v>0</v>
      </c>
      <c r="BM787" s="24">
        <f t="shared" si="380"/>
        <v>0</v>
      </c>
      <c r="BN787" s="24">
        <f t="shared" si="381"/>
        <v>0</v>
      </c>
      <c r="BO787" s="24">
        <f t="shared" si="382"/>
        <v>0</v>
      </c>
      <c r="BP787" s="24">
        <f t="shared" si="383"/>
        <v>0</v>
      </c>
      <c r="BQ787" s="24">
        <f t="shared" si="384"/>
        <v>0</v>
      </c>
      <c r="BR787" s="24">
        <f t="shared" si="395"/>
        <v>0</v>
      </c>
      <c r="BS787" s="24">
        <f t="shared" si="399"/>
        <v>0</v>
      </c>
      <c r="BT787" s="24">
        <v>0</v>
      </c>
      <c r="BU787" s="24">
        <f t="shared" si="396"/>
        <v>0</v>
      </c>
      <c r="BV787" s="24">
        <v>0</v>
      </c>
    </row>
    <row r="788" spans="1:74">
      <c r="A788" s="87">
        <v>779</v>
      </c>
      <c r="B788" s="1"/>
      <c r="C788" s="1"/>
      <c r="D788" s="2"/>
      <c r="E788" s="3"/>
      <c r="F788" s="4"/>
      <c r="G788" s="5"/>
      <c r="H788" s="4"/>
      <c r="I788" s="5"/>
      <c r="J788" s="6"/>
      <c r="K788" s="5"/>
      <c r="L788" s="5"/>
      <c r="M788" s="5"/>
      <c r="N788" s="7"/>
      <c r="O788" s="38"/>
      <c r="P788" s="5"/>
      <c r="Q788" s="5"/>
      <c r="R788" s="7"/>
      <c r="S788" s="38"/>
      <c r="T788" s="5"/>
      <c r="U788" s="5"/>
      <c r="V788" s="55"/>
      <c r="W788" s="38"/>
      <c r="X788" s="5"/>
      <c r="Y788" s="5"/>
      <c r="Z788" s="55"/>
      <c r="AA788" s="36">
        <f>IF(Dane!$E$3=1,AO788+BA788+BM788,IF(Dane!$E$3=2,AU788+BG788+BS788,AW788+BI788+BU788))</f>
        <v>0</v>
      </c>
      <c r="AB788" s="16">
        <f>IF(Dane!$E$3=1,AP788+BB788+BN788,IF(Dane!$E$3=2,AV788+BH788+BT788,AX788+BJ788+BV788))</f>
        <v>0</v>
      </c>
      <c r="AC788" s="16">
        <f>IF(((K788*Dane!$C$9)-AA788)&lt;0,0,(K788*Dane!$C$9)-AA788)</f>
        <v>0</v>
      </c>
      <c r="AD788" s="37">
        <f>IFERROR(IF(((L788*Dane!$C$9)-AB788)&lt;0,0,(L788*Dane!$C$9)-AB788),0)</f>
        <v>0</v>
      </c>
      <c r="AE788" s="97"/>
      <c r="AF788" s="77">
        <f>IF(Dane!$E$3=1,AO788,IF(Dane!$E$3=2,AU788,AW788))</f>
        <v>0</v>
      </c>
      <c r="AG788" s="77">
        <f>IF(Dane!$E$3=1,AP788,IF(Dane!$E$3=2,AV788,AX788))</f>
        <v>0</v>
      </c>
      <c r="AH788" s="77">
        <f>IF(Dane!$E$3=1,BA788,IF(Dane!$E$3=2,BG788,BI788))</f>
        <v>0</v>
      </c>
      <c r="AI788" s="77">
        <f>IF(Dane!$E$3=1,BB788,IF(Dane!$E$3=2,BH788,BJ788))</f>
        <v>0</v>
      </c>
      <c r="AJ788" s="77">
        <f>IF(Dane!$E$3=1,BM788,IF(Dane!$E$3=2,BS788,BU788))</f>
        <v>0</v>
      </c>
      <c r="AK788" s="77">
        <f>IF(Dane!$E$3=1,BN788,IF(Dane!$E$3=2,BT788,BV788))</f>
        <v>0</v>
      </c>
      <c r="AL788" s="24">
        <f t="shared" si="385"/>
        <v>0</v>
      </c>
      <c r="AM788" s="24">
        <f t="shared" si="386"/>
        <v>0</v>
      </c>
      <c r="AN788" s="24"/>
      <c r="AO788" s="24">
        <f t="shared" si="371"/>
        <v>0</v>
      </c>
      <c r="AP788" s="24">
        <f t="shared" si="387"/>
        <v>0</v>
      </c>
      <c r="AQ788" s="24">
        <f t="shared" si="372"/>
        <v>0</v>
      </c>
      <c r="AR788" s="24">
        <f t="shared" si="373"/>
        <v>0</v>
      </c>
      <c r="AS788" s="24">
        <f t="shared" si="374"/>
        <v>0</v>
      </c>
      <c r="AT788" s="24">
        <f t="shared" si="388"/>
        <v>0</v>
      </c>
      <c r="AU788" s="24">
        <f t="shared" si="397"/>
        <v>0</v>
      </c>
      <c r="AV788" s="24">
        <v>0</v>
      </c>
      <c r="AW788" s="24">
        <f t="shared" si="400"/>
        <v>0</v>
      </c>
      <c r="AX788" s="24">
        <v>0</v>
      </c>
      <c r="AY788" s="24">
        <f t="shared" si="389"/>
        <v>0</v>
      </c>
      <c r="AZ788" s="24">
        <f t="shared" si="390"/>
        <v>0</v>
      </c>
      <c r="BA788" s="24">
        <f t="shared" si="375"/>
        <v>0</v>
      </c>
      <c r="BB788" s="24">
        <f t="shared" si="376"/>
        <v>0</v>
      </c>
      <c r="BC788" s="24">
        <f t="shared" si="377"/>
        <v>0</v>
      </c>
      <c r="BD788" s="24">
        <f t="shared" si="378"/>
        <v>0</v>
      </c>
      <c r="BE788" s="24">
        <f t="shared" si="379"/>
        <v>0</v>
      </c>
      <c r="BF788" s="24">
        <f t="shared" si="391"/>
        <v>0</v>
      </c>
      <c r="BG788" s="24">
        <f t="shared" si="398"/>
        <v>0</v>
      </c>
      <c r="BH788" s="24">
        <v>0</v>
      </c>
      <c r="BI788" s="24">
        <f t="shared" si="392"/>
        <v>0</v>
      </c>
      <c r="BJ788" s="24">
        <v>0</v>
      </c>
      <c r="BK788" s="24">
        <f t="shared" si="393"/>
        <v>0</v>
      </c>
      <c r="BL788" s="24">
        <f t="shared" si="394"/>
        <v>0</v>
      </c>
      <c r="BM788" s="24">
        <f t="shared" si="380"/>
        <v>0</v>
      </c>
      <c r="BN788" s="24">
        <f t="shared" si="381"/>
        <v>0</v>
      </c>
      <c r="BO788" s="24">
        <f t="shared" si="382"/>
        <v>0</v>
      </c>
      <c r="BP788" s="24">
        <f t="shared" si="383"/>
        <v>0</v>
      </c>
      <c r="BQ788" s="24">
        <f t="shared" si="384"/>
        <v>0</v>
      </c>
      <c r="BR788" s="24">
        <f t="shared" si="395"/>
        <v>0</v>
      </c>
      <c r="BS788" s="24">
        <f t="shared" si="399"/>
        <v>0</v>
      </c>
      <c r="BT788" s="24">
        <v>0</v>
      </c>
      <c r="BU788" s="24">
        <f t="shared" si="396"/>
        <v>0</v>
      </c>
      <c r="BV788" s="24">
        <v>0</v>
      </c>
    </row>
    <row r="789" spans="1:74">
      <c r="A789" s="87">
        <v>780</v>
      </c>
      <c r="B789" s="1"/>
      <c r="C789" s="1"/>
      <c r="D789" s="2"/>
      <c r="E789" s="3"/>
      <c r="F789" s="4"/>
      <c r="G789" s="5"/>
      <c r="H789" s="4"/>
      <c r="I789" s="5"/>
      <c r="J789" s="6"/>
      <c r="K789" s="5"/>
      <c r="L789" s="5"/>
      <c r="M789" s="5"/>
      <c r="N789" s="7"/>
      <c r="O789" s="38"/>
      <c r="P789" s="5"/>
      <c r="Q789" s="5"/>
      <c r="R789" s="7"/>
      <c r="S789" s="38"/>
      <c r="T789" s="5"/>
      <c r="U789" s="5"/>
      <c r="V789" s="55"/>
      <c r="W789" s="38"/>
      <c r="X789" s="5"/>
      <c r="Y789" s="5"/>
      <c r="Z789" s="55"/>
      <c r="AA789" s="36">
        <f>IF(Dane!$E$3=1,AO789+BA789+BM789,IF(Dane!$E$3=2,AU789+BG789+BS789,AW789+BI789+BU789))</f>
        <v>0</v>
      </c>
      <c r="AB789" s="16">
        <f>IF(Dane!$E$3=1,AP789+BB789+BN789,IF(Dane!$E$3=2,AV789+BH789+BT789,AX789+BJ789+BV789))</f>
        <v>0</v>
      </c>
      <c r="AC789" s="16">
        <f>IF(((K789*Dane!$C$9)-AA789)&lt;0,0,(K789*Dane!$C$9)-AA789)</f>
        <v>0</v>
      </c>
      <c r="AD789" s="37">
        <f>IFERROR(IF(((L789*Dane!$C$9)-AB789)&lt;0,0,(L789*Dane!$C$9)-AB789),0)</f>
        <v>0</v>
      </c>
      <c r="AE789" s="97"/>
      <c r="AF789" s="77">
        <f>IF(Dane!$E$3=1,AO789,IF(Dane!$E$3=2,AU789,AW789))</f>
        <v>0</v>
      </c>
      <c r="AG789" s="77">
        <f>IF(Dane!$E$3=1,AP789,IF(Dane!$E$3=2,AV789,AX789))</f>
        <v>0</v>
      </c>
      <c r="AH789" s="77">
        <f>IF(Dane!$E$3=1,BA789,IF(Dane!$E$3=2,BG789,BI789))</f>
        <v>0</v>
      </c>
      <c r="AI789" s="77">
        <f>IF(Dane!$E$3=1,BB789,IF(Dane!$E$3=2,BH789,BJ789))</f>
        <v>0</v>
      </c>
      <c r="AJ789" s="77">
        <f>IF(Dane!$E$3=1,BM789,IF(Dane!$E$3=2,BS789,BU789))</f>
        <v>0</v>
      </c>
      <c r="AK789" s="77">
        <f>IF(Dane!$E$3=1,BN789,IF(Dane!$E$3=2,BT789,BV789))</f>
        <v>0</v>
      </c>
      <c r="AL789" s="24">
        <f t="shared" si="385"/>
        <v>0</v>
      </c>
      <c r="AM789" s="24">
        <f t="shared" si="386"/>
        <v>0</v>
      </c>
      <c r="AN789" s="24"/>
      <c r="AO789" s="24">
        <f t="shared" si="371"/>
        <v>0</v>
      </c>
      <c r="AP789" s="24">
        <f t="shared" si="387"/>
        <v>0</v>
      </c>
      <c r="AQ789" s="24">
        <f t="shared" si="372"/>
        <v>0</v>
      </c>
      <c r="AR789" s="24">
        <f t="shared" si="373"/>
        <v>0</v>
      </c>
      <c r="AS789" s="24">
        <f t="shared" si="374"/>
        <v>0</v>
      </c>
      <c r="AT789" s="24">
        <f t="shared" si="388"/>
        <v>0</v>
      </c>
      <c r="AU789" s="24">
        <f t="shared" si="397"/>
        <v>0</v>
      </c>
      <c r="AV789" s="24">
        <v>0</v>
      </c>
      <c r="AW789" s="24">
        <f t="shared" si="400"/>
        <v>0</v>
      </c>
      <c r="AX789" s="24">
        <v>0</v>
      </c>
      <c r="AY789" s="24">
        <f t="shared" si="389"/>
        <v>0</v>
      </c>
      <c r="AZ789" s="24">
        <f t="shared" si="390"/>
        <v>0</v>
      </c>
      <c r="BA789" s="24">
        <f t="shared" si="375"/>
        <v>0</v>
      </c>
      <c r="BB789" s="24">
        <f t="shared" si="376"/>
        <v>0</v>
      </c>
      <c r="BC789" s="24">
        <f t="shared" si="377"/>
        <v>0</v>
      </c>
      <c r="BD789" s="24">
        <f t="shared" si="378"/>
        <v>0</v>
      </c>
      <c r="BE789" s="24">
        <f t="shared" si="379"/>
        <v>0</v>
      </c>
      <c r="BF789" s="24">
        <f t="shared" si="391"/>
        <v>0</v>
      </c>
      <c r="BG789" s="24">
        <f t="shared" si="398"/>
        <v>0</v>
      </c>
      <c r="BH789" s="24">
        <v>0</v>
      </c>
      <c r="BI789" s="24">
        <f t="shared" si="392"/>
        <v>0</v>
      </c>
      <c r="BJ789" s="24">
        <v>0</v>
      </c>
      <c r="BK789" s="24">
        <f t="shared" si="393"/>
        <v>0</v>
      </c>
      <c r="BL789" s="24">
        <f t="shared" si="394"/>
        <v>0</v>
      </c>
      <c r="BM789" s="24">
        <f t="shared" si="380"/>
        <v>0</v>
      </c>
      <c r="BN789" s="24">
        <f t="shared" si="381"/>
        <v>0</v>
      </c>
      <c r="BO789" s="24">
        <f t="shared" si="382"/>
        <v>0</v>
      </c>
      <c r="BP789" s="24">
        <f t="shared" si="383"/>
        <v>0</v>
      </c>
      <c r="BQ789" s="24">
        <f t="shared" si="384"/>
        <v>0</v>
      </c>
      <c r="BR789" s="24">
        <f t="shared" si="395"/>
        <v>0</v>
      </c>
      <c r="BS789" s="24">
        <f t="shared" si="399"/>
        <v>0</v>
      </c>
      <c r="BT789" s="24">
        <v>0</v>
      </c>
      <c r="BU789" s="24">
        <f t="shared" si="396"/>
        <v>0</v>
      </c>
      <c r="BV789" s="24">
        <v>0</v>
      </c>
    </row>
    <row r="790" spans="1:74">
      <c r="A790" s="87">
        <v>781</v>
      </c>
      <c r="B790" s="1"/>
      <c r="C790" s="1"/>
      <c r="D790" s="2"/>
      <c r="E790" s="3"/>
      <c r="F790" s="4"/>
      <c r="G790" s="5"/>
      <c r="H790" s="4"/>
      <c r="I790" s="5"/>
      <c r="J790" s="6"/>
      <c r="K790" s="5"/>
      <c r="L790" s="5"/>
      <c r="M790" s="5"/>
      <c r="N790" s="7"/>
      <c r="O790" s="38"/>
      <c r="P790" s="5"/>
      <c r="Q790" s="5"/>
      <c r="R790" s="7"/>
      <c r="S790" s="38"/>
      <c r="T790" s="5"/>
      <c r="U790" s="5"/>
      <c r="V790" s="55"/>
      <c r="W790" s="38"/>
      <c r="X790" s="5"/>
      <c r="Y790" s="5"/>
      <c r="Z790" s="55"/>
      <c r="AA790" s="36">
        <f>IF(Dane!$E$3=1,AO790+BA790+BM790,IF(Dane!$E$3=2,AU790+BG790+BS790,AW790+BI790+BU790))</f>
        <v>0</v>
      </c>
      <c r="AB790" s="16">
        <f>IF(Dane!$E$3=1,AP790+BB790+BN790,IF(Dane!$E$3=2,AV790+BH790+BT790,AX790+BJ790+BV790))</f>
        <v>0</v>
      </c>
      <c r="AC790" s="16">
        <f>IF(((K790*Dane!$C$9)-AA790)&lt;0,0,(K790*Dane!$C$9)-AA790)</f>
        <v>0</v>
      </c>
      <c r="AD790" s="37">
        <f>IFERROR(IF(((L790*Dane!$C$9)-AB790)&lt;0,0,(L790*Dane!$C$9)-AB790),0)</f>
        <v>0</v>
      </c>
      <c r="AE790" s="97"/>
      <c r="AF790" s="77">
        <f>IF(Dane!$E$3=1,AO790,IF(Dane!$E$3=2,AU790,AW790))</f>
        <v>0</v>
      </c>
      <c r="AG790" s="77">
        <f>IF(Dane!$E$3=1,AP790,IF(Dane!$E$3=2,AV790,AX790))</f>
        <v>0</v>
      </c>
      <c r="AH790" s="77">
        <f>IF(Dane!$E$3=1,BA790,IF(Dane!$E$3=2,BG790,BI790))</f>
        <v>0</v>
      </c>
      <c r="AI790" s="77">
        <f>IF(Dane!$E$3=1,BB790,IF(Dane!$E$3=2,BH790,BJ790))</f>
        <v>0</v>
      </c>
      <c r="AJ790" s="77">
        <f>IF(Dane!$E$3=1,BM790,IF(Dane!$E$3=2,BS790,BU790))</f>
        <v>0</v>
      </c>
      <c r="AK790" s="77">
        <f>IF(Dane!$E$3=1,BN790,IF(Dane!$E$3=2,BT790,BV790))</f>
        <v>0</v>
      </c>
      <c r="AL790" s="24">
        <f t="shared" si="385"/>
        <v>0</v>
      </c>
      <c r="AM790" s="24">
        <f t="shared" si="386"/>
        <v>0</v>
      </c>
      <c r="AN790" s="24"/>
      <c r="AO790" s="24">
        <f t="shared" si="371"/>
        <v>0</v>
      </c>
      <c r="AP790" s="24">
        <f t="shared" si="387"/>
        <v>0</v>
      </c>
      <c r="AQ790" s="24">
        <f t="shared" si="372"/>
        <v>0</v>
      </c>
      <c r="AR790" s="24">
        <f t="shared" si="373"/>
        <v>0</v>
      </c>
      <c r="AS790" s="24">
        <f t="shared" si="374"/>
        <v>0</v>
      </c>
      <c r="AT790" s="24">
        <f t="shared" si="388"/>
        <v>0</v>
      </c>
      <c r="AU790" s="24">
        <f t="shared" si="397"/>
        <v>0</v>
      </c>
      <c r="AV790" s="24">
        <v>0</v>
      </c>
      <c r="AW790" s="24">
        <f t="shared" si="400"/>
        <v>0</v>
      </c>
      <c r="AX790" s="24">
        <v>0</v>
      </c>
      <c r="AY790" s="24">
        <f t="shared" si="389"/>
        <v>0</v>
      </c>
      <c r="AZ790" s="24">
        <f t="shared" si="390"/>
        <v>0</v>
      </c>
      <c r="BA790" s="24">
        <f t="shared" si="375"/>
        <v>0</v>
      </c>
      <c r="BB790" s="24">
        <f t="shared" si="376"/>
        <v>0</v>
      </c>
      <c r="BC790" s="24">
        <f t="shared" si="377"/>
        <v>0</v>
      </c>
      <c r="BD790" s="24">
        <f t="shared" si="378"/>
        <v>0</v>
      </c>
      <c r="BE790" s="24">
        <f t="shared" si="379"/>
        <v>0</v>
      </c>
      <c r="BF790" s="24">
        <f t="shared" si="391"/>
        <v>0</v>
      </c>
      <c r="BG790" s="24">
        <f t="shared" si="398"/>
        <v>0</v>
      </c>
      <c r="BH790" s="24">
        <v>0</v>
      </c>
      <c r="BI790" s="24">
        <f t="shared" si="392"/>
        <v>0</v>
      </c>
      <c r="BJ790" s="24">
        <v>0</v>
      </c>
      <c r="BK790" s="24">
        <f t="shared" si="393"/>
        <v>0</v>
      </c>
      <c r="BL790" s="24">
        <f t="shared" si="394"/>
        <v>0</v>
      </c>
      <c r="BM790" s="24">
        <f t="shared" si="380"/>
        <v>0</v>
      </c>
      <c r="BN790" s="24">
        <f t="shared" si="381"/>
        <v>0</v>
      </c>
      <c r="BO790" s="24">
        <f t="shared" si="382"/>
        <v>0</v>
      </c>
      <c r="BP790" s="24">
        <f t="shared" si="383"/>
        <v>0</v>
      </c>
      <c r="BQ790" s="24">
        <f t="shared" si="384"/>
        <v>0</v>
      </c>
      <c r="BR790" s="24">
        <f t="shared" si="395"/>
        <v>0</v>
      </c>
      <c r="BS790" s="24">
        <f t="shared" si="399"/>
        <v>0</v>
      </c>
      <c r="BT790" s="24">
        <v>0</v>
      </c>
      <c r="BU790" s="24">
        <f t="shared" si="396"/>
        <v>0</v>
      </c>
      <c r="BV790" s="24">
        <v>0</v>
      </c>
    </row>
    <row r="791" spans="1:74">
      <c r="A791" s="87">
        <v>782</v>
      </c>
      <c r="B791" s="1"/>
      <c r="C791" s="1"/>
      <c r="D791" s="2"/>
      <c r="E791" s="3"/>
      <c r="F791" s="4"/>
      <c r="G791" s="5"/>
      <c r="H791" s="4"/>
      <c r="I791" s="5"/>
      <c r="J791" s="6"/>
      <c r="K791" s="5"/>
      <c r="L791" s="5"/>
      <c r="M791" s="5"/>
      <c r="N791" s="7"/>
      <c r="O791" s="38"/>
      <c r="P791" s="5"/>
      <c r="Q791" s="5"/>
      <c r="R791" s="7"/>
      <c r="S791" s="38"/>
      <c r="T791" s="5"/>
      <c r="U791" s="5"/>
      <c r="V791" s="55"/>
      <c r="W791" s="38"/>
      <c r="X791" s="5"/>
      <c r="Y791" s="5"/>
      <c r="Z791" s="55"/>
      <c r="AA791" s="36">
        <f>IF(Dane!$E$3=1,AO791+BA791+BM791,IF(Dane!$E$3=2,AU791+BG791+BS791,AW791+BI791+BU791))</f>
        <v>0</v>
      </c>
      <c r="AB791" s="16">
        <f>IF(Dane!$E$3=1,AP791+BB791+BN791,IF(Dane!$E$3=2,AV791+BH791+BT791,AX791+BJ791+BV791))</f>
        <v>0</v>
      </c>
      <c r="AC791" s="16">
        <f>IF(((K791*Dane!$C$9)-AA791)&lt;0,0,(K791*Dane!$C$9)-AA791)</f>
        <v>0</v>
      </c>
      <c r="AD791" s="37">
        <f>IFERROR(IF(((L791*Dane!$C$9)-AB791)&lt;0,0,(L791*Dane!$C$9)-AB791),0)</f>
        <v>0</v>
      </c>
      <c r="AE791" s="97"/>
      <c r="AF791" s="77">
        <f>IF(Dane!$E$3=1,AO791,IF(Dane!$E$3=2,AU791,AW791))</f>
        <v>0</v>
      </c>
      <c r="AG791" s="77">
        <f>IF(Dane!$E$3=1,AP791,IF(Dane!$E$3=2,AV791,AX791))</f>
        <v>0</v>
      </c>
      <c r="AH791" s="77">
        <f>IF(Dane!$E$3=1,BA791,IF(Dane!$E$3=2,BG791,BI791))</f>
        <v>0</v>
      </c>
      <c r="AI791" s="77">
        <f>IF(Dane!$E$3=1,BB791,IF(Dane!$E$3=2,BH791,BJ791))</f>
        <v>0</v>
      </c>
      <c r="AJ791" s="77">
        <f>IF(Dane!$E$3=1,BM791,IF(Dane!$E$3=2,BS791,BU791))</f>
        <v>0</v>
      </c>
      <c r="AK791" s="77">
        <f>IF(Dane!$E$3=1,BN791,IF(Dane!$E$3=2,BT791,BV791))</f>
        <v>0</v>
      </c>
      <c r="AL791" s="24">
        <f t="shared" si="385"/>
        <v>0</v>
      </c>
      <c r="AM791" s="24">
        <f t="shared" si="386"/>
        <v>0</v>
      </c>
      <c r="AN791" s="24"/>
      <c r="AO791" s="24">
        <f t="shared" si="371"/>
        <v>0</v>
      </c>
      <c r="AP791" s="24">
        <f t="shared" si="387"/>
        <v>0</v>
      </c>
      <c r="AQ791" s="24">
        <f t="shared" si="372"/>
        <v>0</v>
      </c>
      <c r="AR791" s="24">
        <f t="shared" si="373"/>
        <v>0</v>
      </c>
      <c r="AS791" s="24">
        <f t="shared" si="374"/>
        <v>0</v>
      </c>
      <c r="AT791" s="24">
        <f t="shared" si="388"/>
        <v>0</v>
      </c>
      <c r="AU791" s="24">
        <f t="shared" si="397"/>
        <v>0</v>
      </c>
      <c r="AV791" s="24">
        <v>0</v>
      </c>
      <c r="AW791" s="24">
        <f t="shared" si="400"/>
        <v>0</v>
      </c>
      <c r="AX791" s="24">
        <v>0</v>
      </c>
      <c r="AY791" s="24">
        <f t="shared" si="389"/>
        <v>0</v>
      </c>
      <c r="AZ791" s="24">
        <f t="shared" si="390"/>
        <v>0</v>
      </c>
      <c r="BA791" s="24">
        <f t="shared" si="375"/>
        <v>0</v>
      </c>
      <c r="BB791" s="24">
        <f t="shared" si="376"/>
        <v>0</v>
      </c>
      <c r="BC791" s="24">
        <f t="shared" si="377"/>
        <v>0</v>
      </c>
      <c r="BD791" s="24">
        <f t="shared" si="378"/>
        <v>0</v>
      </c>
      <c r="BE791" s="24">
        <f t="shared" si="379"/>
        <v>0</v>
      </c>
      <c r="BF791" s="24">
        <f t="shared" si="391"/>
        <v>0</v>
      </c>
      <c r="BG791" s="24">
        <f t="shared" si="398"/>
        <v>0</v>
      </c>
      <c r="BH791" s="24">
        <v>0</v>
      </c>
      <c r="BI791" s="24">
        <f t="shared" si="392"/>
        <v>0</v>
      </c>
      <c r="BJ791" s="24">
        <v>0</v>
      </c>
      <c r="BK791" s="24">
        <f t="shared" si="393"/>
        <v>0</v>
      </c>
      <c r="BL791" s="24">
        <f t="shared" si="394"/>
        <v>0</v>
      </c>
      <c r="BM791" s="24">
        <f t="shared" si="380"/>
        <v>0</v>
      </c>
      <c r="BN791" s="24">
        <f t="shared" si="381"/>
        <v>0</v>
      </c>
      <c r="BO791" s="24">
        <f t="shared" si="382"/>
        <v>0</v>
      </c>
      <c r="BP791" s="24">
        <f t="shared" si="383"/>
        <v>0</v>
      </c>
      <c r="BQ791" s="24">
        <f t="shared" si="384"/>
        <v>0</v>
      </c>
      <c r="BR791" s="24">
        <f t="shared" si="395"/>
        <v>0</v>
      </c>
      <c r="BS791" s="24">
        <f t="shared" si="399"/>
        <v>0</v>
      </c>
      <c r="BT791" s="24">
        <v>0</v>
      </c>
      <c r="BU791" s="24">
        <f t="shared" si="396"/>
        <v>0</v>
      </c>
      <c r="BV791" s="24">
        <v>0</v>
      </c>
    </row>
    <row r="792" spans="1:74">
      <c r="A792" s="87">
        <v>783</v>
      </c>
      <c r="B792" s="1"/>
      <c r="C792" s="1"/>
      <c r="D792" s="2"/>
      <c r="E792" s="3"/>
      <c r="F792" s="4"/>
      <c r="G792" s="5"/>
      <c r="H792" s="4"/>
      <c r="I792" s="5"/>
      <c r="J792" s="6"/>
      <c r="K792" s="5"/>
      <c r="L792" s="5"/>
      <c r="M792" s="5"/>
      <c r="N792" s="7"/>
      <c r="O792" s="38"/>
      <c r="P792" s="5"/>
      <c r="Q792" s="5"/>
      <c r="R792" s="7"/>
      <c r="S792" s="38"/>
      <c r="T792" s="5"/>
      <c r="U792" s="5"/>
      <c r="V792" s="55"/>
      <c r="W792" s="38"/>
      <c r="X792" s="5"/>
      <c r="Y792" s="5"/>
      <c r="Z792" s="55"/>
      <c r="AA792" s="36">
        <f>IF(Dane!$E$3=1,AO792+BA792+BM792,IF(Dane!$E$3=2,AU792+BG792+BS792,AW792+BI792+BU792))</f>
        <v>0</v>
      </c>
      <c r="AB792" s="16">
        <f>IF(Dane!$E$3=1,AP792+BB792+BN792,IF(Dane!$E$3=2,AV792+BH792+BT792,AX792+BJ792+BV792))</f>
        <v>0</v>
      </c>
      <c r="AC792" s="16">
        <f>IF(((K792*Dane!$C$9)-AA792)&lt;0,0,(K792*Dane!$C$9)-AA792)</f>
        <v>0</v>
      </c>
      <c r="AD792" s="37">
        <f>IFERROR(IF(((L792*Dane!$C$9)-AB792)&lt;0,0,(L792*Dane!$C$9)-AB792),0)</f>
        <v>0</v>
      </c>
      <c r="AE792" s="97"/>
      <c r="AF792" s="77">
        <f>IF(Dane!$E$3=1,AO792,IF(Dane!$E$3=2,AU792,AW792))</f>
        <v>0</v>
      </c>
      <c r="AG792" s="77">
        <f>IF(Dane!$E$3=1,AP792,IF(Dane!$E$3=2,AV792,AX792))</f>
        <v>0</v>
      </c>
      <c r="AH792" s="77">
        <f>IF(Dane!$E$3=1,BA792,IF(Dane!$E$3=2,BG792,BI792))</f>
        <v>0</v>
      </c>
      <c r="AI792" s="77">
        <f>IF(Dane!$E$3=1,BB792,IF(Dane!$E$3=2,BH792,BJ792))</f>
        <v>0</v>
      </c>
      <c r="AJ792" s="77">
        <f>IF(Dane!$E$3=1,BM792,IF(Dane!$E$3=2,BS792,BU792))</f>
        <v>0</v>
      </c>
      <c r="AK792" s="77">
        <f>IF(Dane!$E$3=1,BN792,IF(Dane!$E$3=2,BT792,BV792))</f>
        <v>0</v>
      </c>
      <c r="AL792" s="24">
        <f t="shared" si="385"/>
        <v>0</v>
      </c>
      <c r="AM792" s="24">
        <f t="shared" si="386"/>
        <v>0</v>
      </c>
      <c r="AN792" s="24"/>
      <c r="AO792" s="24">
        <f t="shared" si="371"/>
        <v>0</v>
      </c>
      <c r="AP792" s="24">
        <f t="shared" si="387"/>
        <v>0</v>
      </c>
      <c r="AQ792" s="24">
        <f t="shared" si="372"/>
        <v>0</v>
      </c>
      <c r="AR792" s="24">
        <f t="shared" si="373"/>
        <v>0</v>
      </c>
      <c r="AS792" s="24">
        <f t="shared" si="374"/>
        <v>0</v>
      </c>
      <c r="AT792" s="24">
        <f t="shared" si="388"/>
        <v>0</v>
      </c>
      <c r="AU792" s="24">
        <f t="shared" si="397"/>
        <v>0</v>
      </c>
      <c r="AV792" s="24">
        <v>0</v>
      </c>
      <c r="AW792" s="24">
        <f t="shared" si="400"/>
        <v>0</v>
      </c>
      <c r="AX792" s="24">
        <v>0</v>
      </c>
      <c r="AY792" s="24">
        <f t="shared" si="389"/>
        <v>0</v>
      </c>
      <c r="AZ792" s="24">
        <f t="shared" si="390"/>
        <v>0</v>
      </c>
      <c r="BA792" s="24">
        <f t="shared" si="375"/>
        <v>0</v>
      </c>
      <c r="BB792" s="24">
        <f t="shared" si="376"/>
        <v>0</v>
      </c>
      <c r="BC792" s="24">
        <f t="shared" si="377"/>
        <v>0</v>
      </c>
      <c r="BD792" s="24">
        <f t="shared" si="378"/>
        <v>0</v>
      </c>
      <c r="BE792" s="24">
        <f t="shared" si="379"/>
        <v>0</v>
      </c>
      <c r="BF792" s="24">
        <f t="shared" si="391"/>
        <v>0</v>
      </c>
      <c r="BG792" s="24">
        <f t="shared" si="398"/>
        <v>0</v>
      </c>
      <c r="BH792" s="24">
        <v>0</v>
      </c>
      <c r="BI792" s="24">
        <f t="shared" si="392"/>
        <v>0</v>
      </c>
      <c r="BJ792" s="24">
        <v>0</v>
      </c>
      <c r="BK792" s="24">
        <f t="shared" si="393"/>
        <v>0</v>
      </c>
      <c r="BL792" s="24">
        <f t="shared" si="394"/>
        <v>0</v>
      </c>
      <c r="BM792" s="24">
        <f t="shared" si="380"/>
        <v>0</v>
      </c>
      <c r="BN792" s="24">
        <f t="shared" si="381"/>
        <v>0</v>
      </c>
      <c r="BO792" s="24">
        <f t="shared" si="382"/>
        <v>0</v>
      </c>
      <c r="BP792" s="24">
        <f t="shared" si="383"/>
        <v>0</v>
      </c>
      <c r="BQ792" s="24">
        <f t="shared" si="384"/>
        <v>0</v>
      </c>
      <c r="BR792" s="24">
        <f t="shared" si="395"/>
        <v>0</v>
      </c>
      <c r="BS792" s="24">
        <f t="shared" si="399"/>
        <v>0</v>
      </c>
      <c r="BT792" s="24">
        <v>0</v>
      </c>
      <c r="BU792" s="24">
        <f t="shared" si="396"/>
        <v>0</v>
      </c>
      <c r="BV792" s="24">
        <v>0</v>
      </c>
    </row>
    <row r="793" spans="1:74">
      <c r="A793" s="87">
        <v>784</v>
      </c>
      <c r="B793" s="1"/>
      <c r="C793" s="1"/>
      <c r="D793" s="2"/>
      <c r="E793" s="3"/>
      <c r="F793" s="4"/>
      <c r="G793" s="5"/>
      <c r="H793" s="4"/>
      <c r="I793" s="5"/>
      <c r="J793" s="6"/>
      <c r="K793" s="5"/>
      <c r="L793" s="5"/>
      <c r="M793" s="5"/>
      <c r="N793" s="7"/>
      <c r="O793" s="38"/>
      <c r="P793" s="5"/>
      <c r="Q793" s="5"/>
      <c r="R793" s="7"/>
      <c r="S793" s="38"/>
      <c r="T793" s="5"/>
      <c r="U793" s="5"/>
      <c r="V793" s="55"/>
      <c r="W793" s="38"/>
      <c r="X793" s="5"/>
      <c r="Y793" s="5"/>
      <c r="Z793" s="55"/>
      <c r="AA793" s="36">
        <f>IF(Dane!$E$3=1,AO793+BA793+BM793,IF(Dane!$E$3=2,AU793+BG793+BS793,AW793+BI793+BU793))</f>
        <v>0</v>
      </c>
      <c r="AB793" s="16">
        <f>IF(Dane!$E$3=1,AP793+BB793+BN793,IF(Dane!$E$3=2,AV793+BH793+BT793,AX793+BJ793+BV793))</f>
        <v>0</v>
      </c>
      <c r="AC793" s="16">
        <f>IF(((K793*Dane!$C$9)-AA793)&lt;0,0,(K793*Dane!$C$9)-AA793)</f>
        <v>0</v>
      </c>
      <c r="AD793" s="37">
        <f>IFERROR(IF(((L793*Dane!$C$9)-AB793)&lt;0,0,(L793*Dane!$C$9)-AB793),0)</f>
        <v>0</v>
      </c>
      <c r="AE793" s="97"/>
      <c r="AF793" s="77">
        <f>IF(Dane!$E$3=1,AO793,IF(Dane!$E$3=2,AU793,AW793))</f>
        <v>0</v>
      </c>
      <c r="AG793" s="77">
        <f>IF(Dane!$E$3=1,AP793,IF(Dane!$E$3=2,AV793,AX793))</f>
        <v>0</v>
      </c>
      <c r="AH793" s="77">
        <f>IF(Dane!$E$3=1,BA793,IF(Dane!$E$3=2,BG793,BI793))</f>
        <v>0</v>
      </c>
      <c r="AI793" s="77">
        <f>IF(Dane!$E$3=1,BB793,IF(Dane!$E$3=2,BH793,BJ793))</f>
        <v>0</v>
      </c>
      <c r="AJ793" s="77">
        <f>IF(Dane!$E$3=1,BM793,IF(Dane!$E$3=2,BS793,BU793))</f>
        <v>0</v>
      </c>
      <c r="AK793" s="77">
        <f>IF(Dane!$E$3=1,BN793,IF(Dane!$E$3=2,BT793,BV793))</f>
        <v>0</v>
      </c>
      <c r="AL793" s="24">
        <f t="shared" si="385"/>
        <v>0</v>
      </c>
      <c r="AM793" s="24">
        <f t="shared" si="386"/>
        <v>0</v>
      </c>
      <c r="AN793" s="24"/>
      <c r="AO793" s="24">
        <f t="shared" si="371"/>
        <v>0</v>
      </c>
      <c r="AP793" s="24">
        <f t="shared" si="387"/>
        <v>0</v>
      </c>
      <c r="AQ793" s="24">
        <f t="shared" si="372"/>
        <v>0</v>
      </c>
      <c r="AR793" s="24">
        <f t="shared" si="373"/>
        <v>0</v>
      </c>
      <c r="AS793" s="24">
        <f t="shared" si="374"/>
        <v>0</v>
      </c>
      <c r="AT793" s="24">
        <f t="shared" si="388"/>
        <v>0</v>
      </c>
      <c r="AU793" s="24">
        <f t="shared" si="397"/>
        <v>0</v>
      </c>
      <c r="AV793" s="24">
        <v>0</v>
      </c>
      <c r="AW793" s="24">
        <f t="shared" si="400"/>
        <v>0</v>
      </c>
      <c r="AX793" s="24">
        <v>0</v>
      </c>
      <c r="AY793" s="24">
        <f t="shared" si="389"/>
        <v>0</v>
      </c>
      <c r="AZ793" s="24">
        <f t="shared" si="390"/>
        <v>0</v>
      </c>
      <c r="BA793" s="24">
        <f t="shared" si="375"/>
        <v>0</v>
      </c>
      <c r="BB793" s="24">
        <f t="shared" si="376"/>
        <v>0</v>
      </c>
      <c r="BC793" s="24">
        <f t="shared" si="377"/>
        <v>0</v>
      </c>
      <c r="BD793" s="24">
        <f t="shared" si="378"/>
        <v>0</v>
      </c>
      <c r="BE793" s="24">
        <f t="shared" si="379"/>
        <v>0</v>
      </c>
      <c r="BF793" s="24">
        <f t="shared" si="391"/>
        <v>0</v>
      </c>
      <c r="BG793" s="24">
        <f t="shared" si="398"/>
        <v>0</v>
      </c>
      <c r="BH793" s="24">
        <v>0</v>
      </c>
      <c r="BI793" s="24">
        <f t="shared" si="392"/>
        <v>0</v>
      </c>
      <c r="BJ793" s="24">
        <v>0</v>
      </c>
      <c r="BK793" s="24">
        <f t="shared" si="393"/>
        <v>0</v>
      </c>
      <c r="BL793" s="24">
        <f t="shared" si="394"/>
        <v>0</v>
      </c>
      <c r="BM793" s="24">
        <f t="shared" si="380"/>
        <v>0</v>
      </c>
      <c r="BN793" s="24">
        <f t="shared" si="381"/>
        <v>0</v>
      </c>
      <c r="BO793" s="24">
        <f t="shared" si="382"/>
        <v>0</v>
      </c>
      <c r="BP793" s="24">
        <f t="shared" si="383"/>
        <v>0</v>
      </c>
      <c r="BQ793" s="24">
        <f t="shared" si="384"/>
        <v>0</v>
      </c>
      <c r="BR793" s="24">
        <f t="shared" si="395"/>
        <v>0</v>
      </c>
      <c r="BS793" s="24">
        <f t="shared" si="399"/>
        <v>0</v>
      </c>
      <c r="BT793" s="24">
        <v>0</v>
      </c>
      <c r="BU793" s="24">
        <f t="shared" si="396"/>
        <v>0</v>
      </c>
      <c r="BV793" s="24">
        <v>0</v>
      </c>
    </row>
    <row r="794" spans="1:74">
      <c r="A794" s="87">
        <v>785</v>
      </c>
      <c r="B794" s="1"/>
      <c r="C794" s="1"/>
      <c r="D794" s="2"/>
      <c r="E794" s="3"/>
      <c r="F794" s="4"/>
      <c r="G794" s="5"/>
      <c r="H794" s="4"/>
      <c r="I794" s="5"/>
      <c r="J794" s="6"/>
      <c r="K794" s="5"/>
      <c r="L794" s="5"/>
      <c r="M794" s="5"/>
      <c r="N794" s="7"/>
      <c r="O794" s="38"/>
      <c r="P794" s="5"/>
      <c r="Q794" s="5"/>
      <c r="R794" s="7"/>
      <c r="S794" s="38"/>
      <c r="T794" s="5"/>
      <c r="U794" s="5"/>
      <c r="V794" s="55"/>
      <c r="W794" s="38"/>
      <c r="X794" s="5"/>
      <c r="Y794" s="5"/>
      <c r="Z794" s="55"/>
      <c r="AA794" s="36">
        <f>IF(Dane!$E$3=1,AO794+BA794+BM794,IF(Dane!$E$3=2,AU794+BG794+BS794,AW794+BI794+BU794))</f>
        <v>0</v>
      </c>
      <c r="AB794" s="16">
        <f>IF(Dane!$E$3=1,AP794+BB794+BN794,IF(Dane!$E$3=2,AV794+BH794+BT794,AX794+BJ794+BV794))</f>
        <v>0</v>
      </c>
      <c r="AC794" s="16">
        <f>IF(((K794*Dane!$C$9)-AA794)&lt;0,0,(K794*Dane!$C$9)-AA794)</f>
        <v>0</v>
      </c>
      <c r="AD794" s="37">
        <f>IFERROR(IF(((L794*Dane!$C$9)-AB794)&lt;0,0,(L794*Dane!$C$9)-AB794),0)</f>
        <v>0</v>
      </c>
      <c r="AE794" s="97"/>
      <c r="AF794" s="77">
        <f>IF(Dane!$E$3=1,AO794,IF(Dane!$E$3=2,AU794,AW794))</f>
        <v>0</v>
      </c>
      <c r="AG794" s="77">
        <f>IF(Dane!$E$3=1,AP794,IF(Dane!$E$3=2,AV794,AX794))</f>
        <v>0</v>
      </c>
      <c r="AH794" s="77">
        <f>IF(Dane!$E$3=1,BA794,IF(Dane!$E$3=2,BG794,BI794))</f>
        <v>0</v>
      </c>
      <c r="AI794" s="77">
        <f>IF(Dane!$E$3=1,BB794,IF(Dane!$E$3=2,BH794,BJ794))</f>
        <v>0</v>
      </c>
      <c r="AJ794" s="77">
        <f>IF(Dane!$E$3=1,BM794,IF(Dane!$E$3=2,BS794,BU794))</f>
        <v>0</v>
      </c>
      <c r="AK794" s="77">
        <f>IF(Dane!$E$3=1,BN794,IF(Dane!$E$3=2,BT794,BV794))</f>
        <v>0</v>
      </c>
      <c r="AL794" s="24">
        <f t="shared" si="385"/>
        <v>0</v>
      </c>
      <c r="AM794" s="24">
        <f t="shared" si="386"/>
        <v>0</v>
      </c>
      <c r="AN794" s="24"/>
      <c r="AO794" s="24">
        <f t="shared" si="371"/>
        <v>0</v>
      </c>
      <c r="AP794" s="24">
        <f t="shared" si="387"/>
        <v>0</v>
      </c>
      <c r="AQ794" s="24">
        <f t="shared" si="372"/>
        <v>0</v>
      </c>
      <c r="AR794" s="24">
        <f t="shared" si="373"/>
        <v>0</v>
      </c>
      <c r="AS794" s="24">
        <f t="shared" si="374"/>
        <v>0</v>
      </c>
      <c r="AT794" s="24">
        <f t="shared" si="388"/>
        <v>0</v>
      </c>
      <c r="AU794" s="24">
        <f t="shared" si="397"/>
        <v>0</v>
      </c>
      <c r="AV794" s="24">
        <v>0</v>
      </c>
      <c r="AW794" s="24">
        <f t="shared" si="400"/>
        <v>0</v>
      </c>
      <c r="AX794" s="24">
        <v>0</v>
      </c>
      <c r="AY794" s="24">
        <f t="shared" si="389"/>
        <v>0</v>
      </c>
      <c r="AZ794" s="24">
        <f t="shared" si="390"/>
        <v>0</v>
      </c>
      <c r="BA794" s="24">
        <f t="shared" si="375"/>
        <v>0</v>
      </c>
      <c r="BB794" s="24">
        <f t="shared" si="376"/>
        <v>0</v>
      </c>
      <c r="BC794" s="24">
        <f t="shared" si="377"/>
        <v>0</v>
      </c>
      <c r="BD794" s="24">
        <f t="shared" si="378"/>
        <v>0</v>
      </c>
      <c r="BE794" s="24">
        <f t="shared" si="379"/>
        <v>0</v>
      </c>
      <c r="BF794" s="24">
        <f t="shared" si="391"/>
        <v>0</v>
      </c>
      <c r="BG794" s="24">
        <f t="shared" si="398"/>
        <v>0</v>
      </c>
      <c r="BH794" s="24">
        <v>0</v>
      </c>
      <c r="BI794" s="24">
        <f t="shared" si="392"/>
        <v>0</v>
      </c>
      <c r="BJ794" s="24">
        <v>0</v>
      </c>
      <c r="BK794" s="24">
        <f t="shared" si="393"/>
        <v>0</v>
      </c>
      <c r="BL794" s="24">
        <f t="shared" si="394"/>
        <v>0</v>
      </c>
      <c r="BM794" s="24">
        <f t="shared" si="380"/>
        <v>0</v>
      </c>
      <c r="BN794" s="24">
        <f t="shared" si="381"/>
        <v>0</v>
      </c>
      <c r="BO794" s="24">
        <f t="shared" si="382"/>
        <v>0</v>
      </c>
      <c r="BP794" s="24">
        <f t="shared" si="383"/>
        <v>0</v>
      </c>
      <c r="BQ794" s="24">
        <f t="shared" si="384"/>
        <v>0</v>
      </c>
      <c r="BR794" s="24">
        <f t="shared" si="395"/>
        <v>0</v>
      </c>
      <c r="BS794" s="24">
        <f t="shared" si="399"/>
        <v>0</v>
      </c>
      <c r="BT794" s="24">
        <v>0</v>
      </c>
      <c r="BU794" s="24">
        <f t="shared" si="396"/>
        <v>0</v>
      </c>
      <c r="BV794" s="24">
        <v>0</v>
      </c>
    </row>
    <row r="795" spans="1:74">
      <c r="A795" s="87">
        <v>786</v>
      </c>
      <c r="B795" s="1"/>
      <c r="C795" s="1"/>
      <c r="D795" s="2"/>
      <c r="E795" s="3"/>
      <c r="F795" s="4"/>
      <c r="G795" s="5"/>
      <c r="H795" s="4"/>
      <c r="I795" s="5"/>
      <c r="J795" s="6"/>
      <c r="K795" s="5"/>
      <c r="L795" s="5"/>
      <c r="M795" s="5"/>
      <c r="N795" s="7"/>
      <c r="O795" s="38"/>
      <c r="P795" s="5"/>
      <c r="Q795" s="5"/>
      <c r="R795" s="7"/>
      <c r="S795" s="38"/>
      <c r="T795" s="5"/>
      <c r="U795" s="5"/>
      <c r="V795" s="55"/>
      <c r="W795" s="38"/>
      <c r="X795" s="5"/>
      <c r="Y795" s="5"/>
      <c r="Z795" s="55"/>
      <c r="AA795" s="36">
        <f>IF(Dane!$E$3=1,AO795+BA795+BM795,IF(Dane!$E$3=2,AU795+BG795+BS795,AW795+BI795+BU795))</f>
        <v>0</v>
      </c>
      <c r="AB795" s="16">
        <f>IF(Dane!$E$3=1,AP795+BB795+BN795,IF(Dane!$E$3=2,AV795+BH795+BT795,AX795+BJ795+BV795))</f>
        <v>0</v>
      </c>
      <c r="AC795" s="16">
        <f>IF(((K795*Dane!$C$9)-AA795)&lt;0,0,(K795*Dane!$C$9)-AA795)</f>
        <v>0</v>
      </c>
      <c r="AD795" s="37">
        <f>IFERROR(IF(((L795*Dane!$C$9)-AB795)&lt;0,0,(L795*Dane!$C$9)-AB795),0)</f>
        <v>0</v>
      </c>
      <c r="AE795" s="97"/>
      <c r="AF795" s="77">
        <f>IF(Dane!$E$3=1,AO795,IF(Dane!$E$3=2,AU795,AW795))</f>
        <v>0</v>
      </c>
      <c r="AG795" s="77">
        <f>IF(Dane!$E$3=1,AP795,IF(Dane!$E$3=2,AV795,AX795))</f>
        <v>0</v>
      </c>
      <c r="AH795" s="77">
        <f>IF(Dane!$E$3=1,BA795,IF(Dane!$E$3=2,BG795,BI795))</f>
        <v>0</v>
      </c>
      <c r="AI795" s="77">
        <f>IF(Dane!$E$3=1,BB795,IF(Dane!$E$3=2,BH795,BJ795))</f>
        <v>0</v>
      </c>
      <c r="AJ795" s="77">
        <f>IF(Dane!$E$3=1,BM795,IF(Dane!$E$3=2,BS795,BU795))</f>
        <v>0</v>
      </c>
      <c r="AK795" s="77">
        <f>IF(Dane!$E$3=1,BN795,IF(Dane!$E$3=2,BT795,BV795))</f>
        <v>0</v>
      </c>
      <c r="AL795" s="24">
        <f t="shared" si="385"/>
        <v>0</v>
      </c>
      <c r="AM795" s="24">
        <f t="shared" si="386"/>
        <v>0</v>
      </c>
      <c r="AN795" s="24"/>
      <c r="AO795" s="24">
        <f t="shared" si="371"/>
        <v>0</v>
      </c>
      <c r="AP795" s="24">
        <f t="shared" si="387"/>
        <v>0</v>
      </c>
      <c r="AQ795" s="24">
        <f t="shared" si="372"/>
        <v>0</v>
      </c>
      <c r="AR795" s="24">
        <f t="shared" si="373"/>
        <v>0</v>
      </c>
      <c r="AS795" s="24">
        <f t="shared" si="374"/>
        <v>0</v>
      </c>
      <c r="AT795" s="24">
        <f t="shared" si="388"/>
        <v>0</v>
      </c>
      <c r="AU795" s="24">
        <f t="shared" si="397"/>
        <v>0</v>
      </c>
      <c r="AV795" s="24">
        <v>0</v>
      </c>
      <c r="AW795" s="24">
        <f t="shared" si="400"/>
        <v>0</v>
      </c>
      <c r="AX795" s="24">
        <v>0</v>
      </c>
      <c r="AY795" s="24">
        <f t="shared" si="389"/>
        <v>0</v>
      </c>
      <c r="AZ795" s="24">
        <f t="shared" si="390"/>
        <v>0</v>
      </c>
      <c r="BA795" s="24">
        <f t="shared" si="375"/>
        <v>0</v>
      </c>
      <c r="BB795" s="24">
        <f t="shared" si="376"/>
        <v>0</v>
      </c>
      <c r="BC795" s="24">
        <f t="shared" si="377"/>
        <v>0</v>
      </c>
      <c r="BD795" s="24">
        <f t="shared" si="378"/>
        <v>0</v>
      </c>
      <c r="BE795" s="24">
        <f t="shared" si="379"/>
        <v>0</v>
      </c>
      <c r="BF795" s="24">
        <f t="shared" si="391"/>
        <v>0</v>
      </c>
      <c r="BG795" s="24">
        <f t="shared" si="398"/>
        <v>0</v>
      </c>
      <c r="BH795" s="24">
        <v>0</v>
      </c>
      <c r="BI795" s="24">
        <f t="shared" si="392"/>
        <v>0</v>
      </c>
      <c r="BJ795" s="24">
        <v>0</v>
      </c>
      <c r="BK795" s="24">
        <f t="shared" si="393"/>
        <v>0</v>
      </c>
      <c r="BL795" s="24">
        <f t="shared" si="394"/>
        <v>0</v>
      </c>
      <c r="BM795" s="24">
        <f t="shared" si="380"/>
        <v>0</v>
      </c>
      <c r="BN795" s="24">
        <f t="shared" si="381"/>
        <v>0</v>
      </c>
      <c r="BO795" s="24">
        <f t="shared" si="382"/>
        <v>0</v>
      </c>
      <c r="BP795" s="24">
        <f t="shared" si="383"/>
        <v>0</v>
      </c>
      <c r="BQ795" s="24">
        <f t="shared" si="384"/>
        <v>0</v>
      </c>
      <c r="BR795" s="24">
        <f t="shared" si="395"/>
        <v>0</v>
      </c>
      <c r="BS795" s="24">
        <f t="shared" si="399"/>
        <v>0</v>
      </c>
      <c r="BT795" s="24">
        <v>0</v>
      </c>
      <c r="BU795" s="24">
        <f t="shared" si="396"/>
        <v>0</v>
      </c>
      <c r="BV795" s="24">
        <v>0</v>
      </c>
    </row>
    <row r="796" spans="1:74">
      <c r="A796" s="87">
        <v>787</v>
      </c>
      <c r="B796" s="1"/>
      <c r="C796" s="1"/>
      <c r="D796" s="2"/>
      <c r="E796" s="3"/>
      <c r="F796" s="4"/>
      <c r="G796" s="5"/>
      <c r="H796" s="4"/>
      <c r="I796" s="5"/>
      <c r="J796" s="6"/>
      <c r="K796" s="5"/>
      <c r="L796" s="5"/>
      <c r="M796" s="5"/>
      <c r="N796" s="7"/>
      <c r="O796" s="38"/>
      <c r="P796" s="5"/>
      <c r="Q796" s="5"/>
      <c r="R796" s="7"/>
      <c r="S796" s="38"/>
      <c r="T796" s="5"/>
      <c r="U796" s="5"/>
      <c r="V796" s="55"/>
      <c r="W796" s="38"/>
      <c r="X796" s="5"/>
      <c r="Y796" s="5"/>
      <c r="Z796" s="55"/>
      <c r="AA796" s="36">
        <f>IF(Dane!$E$3=1,AO796+BA796+BM796,IF(Dane!$E$3=2,AU796+BG796+BS796,AW796+BI796+BU796))</f>
        <v>0</v>
      </c>
      <c r="AB796" s="16">
        <f>IF(Dane!$E$3=1,AP796+BB796+BN796,IF(Dane!$E$3=2,AV796+BH796+BT796,AX796+BJ796+BV796))</f>
        <v>0</v>
      </c>
      <c r="AC796" s="16">
        <f>IF(((K796*Dane!$C$9)-AA796)&lt;0,0,(K796*Dane!$C$9)-AA796)</f>
        <v>0</v>
      </c>
      <c r="AD796" s="37">
        <f>IFERROR(IF(((L796*Dane!$C$9)-AB796)&lt;0,0,(L796*Dane!$C$9)-AB796),0)</f>
        <v>0</v>
      </c>
      <c r="AE796" s="97"/>
      <c r="AF796" s="77">
        <f>IF(Dane!$E$3=1,AO796,IF(Dane!$E$3=2,AU796,AW796))</f>
        <v>0</v>
      </c>
      <c r="AG796" s="77">
        <f>IF(Dane!$E$3=1,AP796,IF(Dane!$E$3=2,AV796,AX796))</f>
        <v>0</v>
      </c>
      <c r="AH796" s="77">
        <f>IF(Dane!$E$3=1,BA796,IF(Dane!$E$3=2,BG796,BI796))</f>
        <v>0</v>
      </c>
      <c r="AI796" s="77">
        <f>IF(Dane!$E$3=1,BB796,IF(Dane!$E$3=2,BH796,BJ796))</f>
        <v>0</v>
      </c>
      <c r="AJ796" s="77">
        <f>IF(Dane!$E$3=1,BM796,IF(Dane!$E$3=2,BS796,BU796))</f>
        <v>0</v>
      </c>
      <c r="AK796" s="77">
        <f>IF(Dane!$E$3=1,BN796,IF(Dane!$E$3=2,BT796,BV796))</f>
        <v>0</v>
      </c>
      <c r="AL796" s="24">
        <f t="shared" si="385"/>
        <v>0</v>
      </c>
      <c r="AM796" s="24">
        <f t="shared" si="386"/>
        <v>0</v>
      </c>
      <c r="AN796" s="24"/>
      <c r="AO796" s="24">
        <f t="shared" si="371"/>
        <v>0</v>
      </c>
      <c r="AP796" s="24">
        <f t="shared" si="387"/>
        <v>0</v>
      </c>
      <c r="AQ796" s="24">
        <f t="shared" si="372"/>
        <v>0</v>
      </c>
      <c r="AR796" s="24">
        <f t="shared" si="373"/>
        <v>0</v>
      </c>
      <c r="AS796" s="24">
        <f t="shared" si="374"/>
        <v>0</v>
      </c>
      <c r="AT796" s="24">
        <f t="shared" si="388"/>
        <v>0</v>
      </c>
      <c r="AU796" s="24">
        <f t="shared" si="397"/>
        <v>0</v>
      </c>
      <c r="AV796" s="24">
        <v>0</v>
      </c>
      <c r="AW796" s="24">
        <f t="shared" si="400"/>
        <v>0</v>
      </c>
      <c r="AX796" s="24">
        <v>0</v>
      </c>
      <c r="AY796" s="24">
        <f t="shared" si="389"/>
        <v>0</v>
      </c>
      <c r="AZ796" s="24">
        <f t="shared" si="390"/>
        <v>0</v>
      </c>
      <c r="BA796" s="24">
        <f t="shared" si="375"/>
        <v>0</v>
      </c>
      <c r="BB796" s="24">
        <f t="shared" si="376"/>
        <v>0</v>
      </c>
      <c r="BC796" s="24">
        <f t="shared" si="377"/>
        <v>0</v>
      </c>
      <c r="BD796" s="24">
        <f t="shared" si="378"/>
        <v>0</v>
      </c>
      <c r="BE796" s="24">
        <f t="shared" si="379"/>
        <v>0</v>
      </c>
      <c r="BF796" s="24">
        <f t="shared" si="391"/>
        <v>0</v>
      </c>
      <c r="BG796" s="24">
        <f t="shared" si="398"/>
        <v>0</v>
      </c>
      <c r="BH796" s="24">
        <v>0</v>
      </c>
      <c r="BI796" s="24">
        <f t="shared" si="392"/>
        <v>0</v>
      </c>
      <c r="BJ796" s="24">
        <v>0</v>
      </c>
      <c r="BK796" s="24">
        <f t="shared" si="393"/>
        <v>0</v>
      </c>
      <c r="BL796" s="24">
        <f t="shared" si="394"/>
        <v>0</v>
      </c>
      <c r="BM796" s="24">
        <f t="shared" si="380"/>
        <v>0</v>
      </c>
      <c r="BN796" s="24">
        <f t="shared" si="381"/>
        <v>0</v>
      </c>
      <c r="BO796" s="24">
        <f t="shared" si="382"/>
        <v>0</v>
      </c>
      <c r="BP796" s="24">
        <f t="shared" si="383"/>
        <v>0</v>
      </c>
      <c r="BQ796" s="24">
        <f t="shared" si="384"/>
        <v>0</v>
      </c>
      <c r="BR796" s="24">
        <f t="shared" si="395"/>
        <v>0</v>
      </c>
      <c r="BS796" s="24">
        <f t="shared" si="399"/>
        <v>0</v>
      </c>
      <c r="BT796" s="24">
        <v>0</v>
      </c>
      <c r="BU796" s="24">
        <f t="shared" si="396"/>
        <v>0</v>
      </c>
      <c r="BV796" s="24">
        <v>0</v>
      </c>
    </row>
    <row r="797" spans="1:74">
      <c r="A797" s="87">
        <v>788</v>
      </c>
      <c r="B797" s="1"/>
      <c r="C797" s="1"/>
      <c r="D797" s="2"/>
      <c r="E797" s="3"/>
      <c r="F797" s="4"/>
      <c r="G797" s="5"/>
      <c r="H797" s="4"/>
      <c r="I797" s="5"/>
      <c r="J797" s="6"/>
      <c r="K797" s="5"/>
      <c r="L797" s="5"/>
      <c r="M797" s="5"/>
      <c r="N797" s="7"/>
      <c r="O797" s="38"/>
      <c r="P797" s="5"/>
      <c r="Q797" s="5"/>
      <c r="R797" s="7"/>
      <c r="S797" s="38"/>
      <c r="T797" s="5"/>
      <c r="U797" s="5"/>
      <c r="V797" s="55"/>
      <c r="W797" s="38"/>
      <c r="X797" s="5"/>
      <c r="Y797" s="5"/>
      <c r="Z797" s="55"/>
      <c r="AA797" s="36">
        <f>IF(Dane!$E$3=1,AO797+BA797+BM797,IF(Dane!$E$3=2,AU797+BG797+BS797,AW797+BI797+BU797))</f>
        <v>0</v>
      </c>
      <c r="AB797" s="16">
        <f>IF(Dane!$E$3=1,AP797+BB797+BN797,IF(Dane!$E$3=2,AV797+BH797+BT797,AX797+BJ797+BV797))</f>
        <v>0</v>
      </c>
      <c r="AC797" s="16">
        <f>IF(((K797*Dane!$C$9)-AA797)&lt;0,0,(K797*Dane!$C$9)-AA797)</f>
        <v>0</v>
      </c>
      <c r="AD797" s="37">
        <f>IFERROR(IF(((L797*Dane!$C$9)-AB797)&lt;0,0,(L797*Dane!$C$9)-AB797),0)</f>
        <v>0</v>
      </c>
      <c r="AE797" s="97"/>
      <c r="AF797" s="77">
        <f>IF(Dane!$E$3=1,AO797,IF(Dane!$E$3=2,AU797,AW797))</f>
        <v>0</v>
      </c>
      <c r="AG797" s="77">
        <f>IF(Dane!$E$3=1,AP797,IF(Dane!$E$3=2,AV797,AX797))</f>
        <v>0</v>
      </c>
      <c r="AH797" s="77">
        <f>IF(Dane!$E$3=1,BA797,IF(Dane!$E$3=2,BG797,BI797))</f>
        <v>0</v>
      </c>
      <c r="AI797" s="77">
        <f>IF(Dane!$E$3=1,BB797,IF(Dane!$E$3=2,BH797,BJ797))</f>
        <v>0</v>
      </c>
      <c r="AJ797" s="77">
        <f>IF(Dane!$E$3=1,BM797,IF(Dane!$E$3=2,BS797,BU797))</f>
        <v>0</v>
      </c>
      <c r="AK797" s="77">
        <f>IF(Dane!$E$3=1,BN797,IF(Dane!$E$3=2,BT797,BV797))</f>
        <v>0</v>
      </c>
      <c r="AL797" s="24">
        <f t="shared" si="385"/>
        <v>0</v>
      </c>
      <c r="AM797" s="24">
        <f t="shared" si="386"/>
        <v>0</v>
      </c>
      <c r="AN797" s="24"/>
      <c r="AO797" s="24">
        <f t="shared" si="371"/>
        <v>0</v>
      </c>
      <c r="AP797" s="24">
        <f t="shared" si="387"/>
        <v>0</v>
      </c>
      <c r="AQ797" s="24">
        <f t="shared" si="372"/>
        <v>0</v>
      </c>
      <c r="AR797" s="24">
        <f t="shared" si="373"/>
        <v>0</v>
      </c>
      <c r="AS797" s="24">
        <f t="shared" si="374"/>
        <v>0</v>
      </c>
      <c r="AT797" s="24">
        <f t="shared" si="388"/>
        <v>0</v>
      </c>
      <c r="AU797" s="24">
        <f t="shared" si="397"/>
        <v>0</v>
      </c>
      <c r="AV797" s="24">
        <v>0</v>
      </c>
      <c r="AW797" s="24">
        <f t="shared" si="400"/>
        <v>0</v>
      </c>
      <c r="AX797" s="24">
        <v>0</v>
      </c>
      <c r="AY797" s="24">
        <f t="shared" si="389"/>
        <v>0</v>
      </c>
      <c r="AZ797" s="24">
        <f t="shared" si="390"/>
        <v>0</v>
      </c>
      <c r="BA797" s="24">
        <f t="shared" si="375"/>
        <v>0</v>
      </c>
      <c r="BB797" s="24">
        <f t="shared" si="376"/>
        <v>0</v>
      </c>
      <c r="BC797" s="24">
        <f t="shared" si="377"/>
        <v>0</v>
      </c>
      <c r="BD797" s="24">
        <f t="shared" si="378"/>
        <v>0</v>
      </c>
      <c r="BE797" s="24">
        <f t="shared" si="379"/>
        <v>0</v>
      </c>
      <c r="BF797" s="24">
        <f t="shared" si="391"/>
        <v>0</v>
      </c>
      <c r="BG797" s="24">
        <f t="shared" si="398"/>
        <v>0</v>
      </c>
      <c r="BH797" s="24">
        <v>0</v>
      </c>
      <c r="BI797" s="24">
        <f t="shared" si="392"/>
        <v>0</v>
      </c>
      <c r="BJ797" s="24">
        <v>0</v>
      </c>
      <c r="BK797" s="24">
        <f t="shared" si="393"/>
        <v>0</v>
      </c>
      <c r="BL797" s="24">
        <f t="shared" si="394"/>
        <v>0</v>
      </c>
      <c r="BM797" s="24">
        <f t="shared" si="380"/>
        <v>0</v>
      </c>
      <c r="BN797" s="24">
        <f t="shared" si="381"/>
        <v>0</v>
      </c>
      <c r="BO797" s="24">
        <f t="shared" si="382"/>
        <v>0</v>
      </c>
      <c r="BP797" s="24">
        <f t="shared" si="383"/>
        <v>0</v>
      </c>
      <c r="BQ797" s="24">
        <f t="shared" si="384"/>
        <v>0</v>
      </c>
      <c r="BR797" s="24">
        <f t="shared" si="395"/>
        <v>0</v>
      </c>
      <c r="BS797" s="24">
        <f t="shared" si="399"/>
        <v>0</v>
      </c>
      <c r="BT797" s="24">
        <v>0</v>
      </c>
      <c r="BU797" s="24">
        <f t="shared" si="396"/>
        <v>0</v>
      </c>
      <c r="BV797" s="24">
        <v>0</v>
      </c>
    </row>
    <row r="798" spans="1:74">
      <c r="A798" s="87">
        <v>789</v>
      </c>
      <c r="B798" s="1"/>
      <c r="C798" s="1"/>
      <c r="D798" s="2"/>
      <c r="E798" s="3"/>
      <c r="F798" s="4"/>
      <c r="G798" s="5"/>
      <c r="H798" s="4"/>
      <c r="I798" s="5"/>
      <c r="J798" s="6"/>
      <c r="K798" s="5"/>
      <c r="L798" s="5"/>
      <c r="M798" s="5"/>
      <c r="N798" s="7"/>
      <c r="O798" s="38"/>
      <c r="P798" s="5"/>
      <c r="Q798" s="5"/>
      <c r="R798" s="7"/>
      <c r="S798" s="38"/>
      <c r="T798" s="5"/>
      <c r="U798" s="5"/>
      <c r="V798" s="55"/>
      <c r="W798" s="38"/>
      <c r="X798" s="5"/>
      <c r="Y798" s="5"/>
      <c r="Z798" s="55"/>
      <c r="AA798" s="36">
        <f>IF(Dane!$E$3=1,AO798+BA798+BM798,IF(Dane!$E$3=2,AU798+BG798+BS798,AW798+BI798+BU798))</f>
        <v>0</v>
      </c>
      <c r="AB798" s="16">
        <f>IF(Dane!$E$3=1,AP798+BB798+BN798,IF(Dane!$E$3=2,AV798+BH798+BT798,AX798+BJ798+BV798))</f>
        <v>0</v>
      </c>
      <c r="AC798" s="16">
        <f>IF(((K798*Dane!$C$9)-AA798)&lt;0,0,(K798*Dane!$C$9)-AA798)</f>
        <v>0</v>
      </c>
      <c r="AD798" s="37">
        <f>IFERROR(IF(((L798*Dane!$C$9)-AB798)&lt;0,0,(L798*Dane!$C$9)-AB798),0)</f>
        <v>0</v>
      </c>
      <c r="AE798" s="97"/>
      <c r="AF798" s="77">
        <f>IF(Dane!$E$3=1,AO798,IF(Dane!$E$3=2,AU798,AW798))</f>
        <v>0</v>
      </c>
      <c r="AG798" s="77">
        <f>IF(Dane!$E$3=1,AP798,IF(Dane!$E$3=2,AV798,AX798))</f>
        <v>0</v>
      </c>
      <c r="AH798" s="77">
        <f>IF(Dane!$E$3=1,BA798,IF(Dane!$E$3=2,BG798,BI798))</f>
        <v>0</v>
      </c>
      <c r="AI798" s="77">
        <f>IF(Dane!$E$3=1,BB798,IF(Dane!$E$3=2,BH798,BJ798))</f>
        <v>0</v>
      </c>
      <c r="AJ798" s="77">
        <f>IF(Dane!$E$3=1,BM798,IF(Dane!$E$3=2,BS798,BU798))</f>
        <v>0</v>
      </c>
      <c r="AK798" s="77">
        <f>IF(Dane!$E$3=1,BN798,IF(Dane!$E$3=2,BT798,BV798))</f>
        <v>0</v>
      </c>
      <c r="AL798" s="24">
        <f t="shared" si="385"/>
        <v>0</v>
      </c>
      <c r="AM798" s="24">
        <f t="shared" si="386"/>
        <v>0</v>
      </c>
      <c r="AN798" s="24"/>
      <c r="AO798" s="24">
        <f t="shared" si="371"/>
        <v>0</v>
      </c>
      <c r="AP798" s="24">
        <f t="shared" si="387"/>
        <v>0</v>
      </c>
      <c r="AQ798" s="24">
        <f t="shared" si="372"/>
        <v>0</v>
      </c>
      <c r="AR798" s="24">
        <f t="shared" si="373"/>
        <v>0</v>
      </c>
      <c r="AS798" s="24">
        <f t="shared" si="374"/>
        <v>0</v>
      </c>
      <c r="AT798" s="24">
        <f t="shared" si="388"/>
        <v>0</v>
      </c>
      <c r="AU798" s="24">
        <f t="shared" si="397"/>
        <v>0</v>
      </c>
      <c r="AV798" s="24">
        <v>0</v>
      </c>
      <c r="AW798" s="24">
        <f t="shared" si="400"/>
        <v>0</v>
      </c>
      <c r="AX798" s="24">
        <v>0</v>
      </c>
      <c r="AY798" s="24">
        <f t="shared" si="389"/>
        <v>0</v>
      </c>
      <c r="AZ798" s="24">
        <f t="shared" si="390"/>
        <v>0</v>
      </c>
      <c r="BA798" s="24">
        <f t="shared" si="375"/>
        <v>0</v>
      </c>
      <c r="BB798" s="24">
        <f t="shared" si="376"/>
        <v>0</v>
      </c>
      <c r="BC798" s="24">
        <f t="shared" si="377"/>
        <v>0</v>
      </c>
      <c r="BD798" s="24">
        <f t="shared" si="378"/>
        <v>0</v>
      </c>
      <c r="BE798" s="24">
        <f t="shared" si="379"/>
        <v>0</v>
      </c>
      <c r="BF798" s="24">
        <f t="shared" si="391"/>
        <v>0</v>
      </c>
      <c r="BG798" s="24">
        <f t="shared" si="398"/>
        <v>0</v>
      </c>
      <c r="BH798" s="24">
        <v>0</v>
      </c>
      <c r="BI798" s="24">
        <f t="shared" si="392"/>
        <v>0</v>
      </c>
      <c r="BJ798" s="24">
        <v>0</v>
      </c>
      <c r="BK798" s="24">
        <f t="shared" si="393"/>
        <v>0</v>
      </c>
      <c r="BL798" s="24">
        <f t="shared" si="394"/>
        <v>0</v>
      </c>
      <c r="BM798" s="24">
        <f t="shared" si="380"/>
        <v>0</v>
      </c>
      <c r="BN798" s="24">
        <f t="shared" si="381"/>
        <v>0</v>
      </c>
      <c r="BO798" s="24">
        <f t="shared" si="382"/>
        <v>0</v>
      </c>
      <c r="BP798" s="24">
        <f t="shared" si="383"/>
        <v>0</v>
      </c>
      <c r="BQ798" s="24">
        <f t="shared" si="384"/>
        <v>0</v>
      </c>
      <c r="BR798" s="24">
        <f t="shared" si="395"/>
        <v>0</v>
      </c>
      <c r="BS798" s="24">
        <f t="shared" si="399"/>
        <v>0</v>
      </c>
      <c r="BT798" s="24">
        <v>0</v>
      </c>
      <c r="BU798" s="24">
        <f t="shared" si="396"/>
        <v>0</v>
      </c>
      <c r="BV798" s="24">
        <v>0</v>
      </c>
    </row>
    <row r="799" spans="1:74">
      <c r="A799" s="87">
        <v>790</v>
      </c>
      <c r="B799" s="1"/>
      <c r="C799" s="1"/>
      <c r="D799" s="2"/>
      <c r="E799" s="3"/>
      <c r="F799" s="4"/>
      <c r="G799" s="5"/>
      <c r="H799" s="4"/>
      <c r="I799" s="5"/>
      <c r="J799" s="6"/>
      <c r="K799" s="5"/>
      <c r="L799" s="5"/>
      <c r="M799" s="5"/>
      <c r="N799" s="7"/>
      <c r="O799" s="38"/>
      <c r="P799" s="5"/>
      <c r="Q799" s="5"/>
      <c r="R799" s="7"/>
      <c r="S799" s="38"/>
      <c r="T799" s="5"/>
      <c r="U799" s="5"/>
      <c r="V799" s="55"/>
      <c r="W799" s="38"/>
      <c r="X799" s="5"/>
      <c r="Y799" s="5"/>
      <c r="Z799" s="55"/>
      <c r="AA799" s="36">
        <f>IF(Dane!$E$3=1,AO799+BA799+BM799,IF(Dane!$E$3=2,AU799+BG799+BS799,AW799+BI799+BU799))</f>
        <v>0</v>
      </c>
      <c r="AB799" s="16">
        <f>IF(Dane!$E$3=1,AP799+BB799+BN799,IF(Dane!$E$3=2,AV799+BH799+BT799,AX799+BJ799+BV799))</f>
        <v>0</v>
      </c>
      <c r="AC799" s="16">
        <f>IF(((K799*Dane!$C$9)-AA799)&lt;0,0,(K799*Dane!$C$9)-AA799)</f>
        <v>0</v>
      </c>
      <c r="AD799" s="37">
        <f>IFERROR(IF(((L799*Dane!$C$9)-AB799)&lt;0,0,(L799*Dane!$C$9)-AB799),0)</f>
        <v>0</v>
      </c>
      <c r="AE799" s="97"/>
      <c r="AF799" s="77">
        <f>IF(Dane!$E$3=1,AO799,IF(Dane!$E$3=2,AU799,AW799))</f>
        <v>0</v>
      </c>
      <c r="AG799" s="77">
        <f>IF(Dane!$E$3=1,AP799,IF(Dane!$E$3=2,AV799,AX799))</f>
        <v>0</v>
      </c>
      <c r="AH799" s="77">
        <f>IF(Dane!$E$3=1,BA799,IF(Dane!$E$3=2,BG799,BI799))</f>
        <v>0</v>
      </c>
      <c r="AI799" s="77">
        <f>IF(Dane!$E$3=1,BB799,IF(Dane!$E$3=2,BH799,BJ799))</f>
        <v>0</v>
      </c>
      <c r="AJ799" s="77">
        <f>IF(Dane!$E$3=1,BM799,IF(Dane!$E$3=2,BS799,BU799))</f>
        <v>0</v>
      </c>
      <c r="AK799" s="77">
        <f>IF(Dane!$E$3=1,BN799,IF(Dane!$E$3=2,BT799,BV799))</f>
        <v>0</v>
      </c>
      <c r="AL799" s="24">
        <f t="shared" si="385"/>
        <v>0</v>
      </c>
      <c r="AM799" s="24">
        <f t="shared" si="386"/>
        <v>0</v>
      </c>
      <c r="AN799" s="24"/>
      <c r="AO799" s="24">
        <f t="shared" si="371"/>
        <v>0</v>
      </c>
      <c r="AP799" s="24">
        <f t="shared" si="387"/>
        <v>0</v>
      </c>
      <c r="AQ799" s="24">
        <f t="shared" si="372"/>
        <v>0</v>
      </c>
      <c r="AR799" s="24">
        <f t="shared" si="373"/>
        <v>0</v>
      </c>
      <c r="AS799" s="24">
        <f t="shared" si="374"/>
        <v>0</v>
      </c>
      <c r="AT799" s="24">
        <f t="shared" si="388"/>
        <v>0</v>
      </c>
      <c r="AU799" s="24">
        <f t="shared" si="397"/>
        <v>0</v>
      </c>
      <c r="AV799" s="24">
        <v>0</v>
      </c>
      <c r="AW799" s="24">
        <f t="shared" si="400"/>
        <v>0</v>
      </c>
      <c r="AX799" s="24">
        <v>0</v>
      </c>
      <c r="AY799" s="24">
        <f t="shared" si="389"/>
        <v>0</v>
      </c>
      <c r="AZ799" s="24">
        <f t="shared" si="390"/>
        <v>0</v>
      </c>
      <c r="BA799" s="24">
        <f t="shared" si="375"/>
        <v>0</v>
      </c>
      <c r="BB799" s="24">
        <f t="shared" si="376"/>
        <v>0</v>
      </c>
      <c r="BC799" s="24">
        <f t="shared" si="377"/>
        <v>0</v>
      </c>
      <c r="BD799" s="24">
        <f t="shared" si="378"/>
        <v>0</v>
      </c>
      <c r="BE799" s="24">
        <f t="shared" si="379"/>
        <v>0</v>
      </c>
      <c r="BF799" s="24">
        <f t="shared" si="391"/>
        <v>0</v>
      </c>
      <c r="BG799" s="24">
        <f t="shared" si="398"/>
        <v>0</v>
      </c>
      <c r="BH799" s="24">
        <v>0</v>
      </c>
      <c r="BI799" s="24">
        <f t="shared" si="392"/>
        <v>0</v>
      </c>
      <c r="BJ799" s="24">
        <v>0</v>
      </c>
      <c r="BK799" s="24">
        <f t="shared" si="393"/>
        <v>0</v>
      </c>
      <c r="BL799" s="24">
        <f t="shared" si="394"/>
        <v>0</v>
      </c>
      <c r="BM799" s="24">
        <f t="shared" si="380"/>
        <v>0</v>
      </c>
      <c r="BN799" s="24">
        <f t="shared" si="381"/>
        <v>0</v>
      </c>
      <c r="BO799" s="24">
        <f t="shared" si="382"/>
        <v>0</v>
      </c>
      <c r="BP799" s="24">
        <f t="shared" si="383"/>
        <v>0</v>
      </c>
      <c r="BQ799" s="24">
        <f t="shared" si="384"/>
        <v>0</v>
      </c>
      <c r="BR799" s="24">
        <f t="shared" si="395"/>
        <v>0</v>
      </c>
      <c r="BS799" s="24">
        <f t="shared" si="399"/>
        <v>0</v>
      </c>
      <c r="BT799" s="24">
        <v>0</v>
      </c>
      <c r="BU799" s="24">
        <f t="shared" si="396"/>
        <v>0</v>
      </c>
      <c r="BV799" s="24">
        <v>0</v>
      </c>
    </row>
    <row r="800" spans="1:74">
      <c r="A800" s="87">
        <v>791</v>
      </c>
      <c r="B800" s="1"/>
      <c r="C800" s="1"/>
      <c r="D800" s="2"/>
      <c r="E800" s="3"/>
      <c r="F800" s="4"/>
      <c r="G800" s="5"/>
      <c r="H800" s="4"/>
      <c r="I800" s="5"/>
      <c r="J800" s="6"/>
      <c r="K800" s="5"/>
      <c r="L800" s="5"/>
      <c r="M800" s="5"/>
      <c r="N800" s="7"/>
      <c r="O800" s="38"/>
      <c r="P800" s="5"/>
      <c r="Q800" s="5"/>
      <c r="R800" s="7"/>
      <c r="S800" s="38"/>
      <c r="T800" s="5"/>
      <c r="U800" s="5"/>
      <c r="V800" s="55"/>
      <c r="W800" s="38"/>
      <c r="X800" s="5"/>
      <c r="Y800" s="5"/>
      <c r="Z800" s="55"/>
      <c r="AA800" s="36">
        <f>IF(Dane!$E$3=1,AO800+BA800+BM800,IF(Dane!$E$3=2,AU800+BG800+BS800,AW800+BI800+BU800))</f>
        <v>0</v>
      </c>
      <c r="AB800" s="16">
        <f>IF(Dane!$E$3=1,AP800+BB800+BN800,IF(Dane!$E$3=2,AV800+BH800+BT800,AX800+BJ800+BV800))</f>
        <v>0</v>
      </c>
      <c r="AC800" s="16">
        <f>IF(((K800*Dane!$C$9)-AA800)&lt;0,0,(K800*Dane!$C$9)-AA800)</f>
        <v>0</v>
      </c>
      <c r="AD800" s="37">
        <f>IFERROR(IF(((L800*Dane!$C$9)-AB800)&lt;0,0,(L800*Dane!$C$9)-AB800),0)</f>
        <v>0</v>
      </c>
      <c r="AE800" s="97"/>
      <c r="AF800" s="77">
        <f>IF(Dane!$E$3=1,AO800,IF(Dane!$E$3=2,AU800,AW800))</f>
        <v>0</v>
      </c>
      <c r="AG800" s="77">
        <f>IF(Dane!$E$3=1,AP800,IF(Dane!$E$3=2,AV800,AX800))</f>
        <v>0</v>
      </c>
      <c r="AH800" s="77">
        <f>IF(Dane!$E$3=1,BA800,IF(Dane!$E$3=2,BG800,BI800))</f>
        <v>0</v>
      </c>
      <c r="AI800" s="77">
        <f>IF(Dane!$E$3=1,BB800,IF(Dane!$E$3=2,BH800,BJ800))</f>
        <v>0</v>
      </c>
      <c r="AJ800" s="77">
        <f>IF(Dane!$E$3=1,BM800,IF(Dane!$E$3=2,BS800,BU800))</f>
        <v>0</v>
      </c>
      <c r="AK800" s="77">
        <f>IF(Dane!$E$3=1,BN800,IF(Dane!$E$3=2,BT800,BV800))</f>
        <v>0</v>
      </c>
      <c r="AL800" s="24">
        <f t="shared" si="385"/>
        <v>0</v>
      </c>
      <c r="AM800" s="24">
        <f t="shared" si="386"/>
        <v>0</v>
      </c>
      <c r="AN800" s="24"/>
      <c r="AO800" s="24">
        <f t="shared" si="371"/>
        <v>0</v>
      </c>
      <c r="AP800" s="24">
        <f t="shared" si="387"/>
        <v>0</v>
      </c>
      <c r="AQ800" s="24">
        <f t="shared" si="372"/>
        <v>0</v>
      </c>
      <c r="AR800" s="24">
        <f t="shared" si="373"/>
        <v>0</v>
      </c>
      <c r="AS800" s="24">
        <f t="shared" si="374"/>
        <v>0</v>
      </c>
      <c r="AT800" s="24">
        <f t="shared" si="388"/>
        <v>0</v>
      </c>
      <c r="AU800" s="24">
        <f t="shared" si="397"/>
        <v>0</v>
      </c>
      <c r="AV800" s="24">
        <v>0</v>
      </c>
      <c r="AW800" s="24">
        <f t="shared" si="400"/>
        <v>0</v>
      </c>
      <c r="AX800" s="24">
        <v>0</v>
      </c>
      <c r="AY800" s="24">
        <f t="shared" si="389"/>
        <v>0</v>
      </c>
      <c r="AZ800" s="24">
        <f t="shared" si="390"/>
        <v>0</v>
      </c>
      <c r="BA800" s="24">
        <f t="shared" si="375"/>
        <v>0</v>
      </c>
      <c r="BB800" s="24">
        <f t="shared" si="376"/>
        <v>0</v>
      </c>
      <c r="BC800" s="24">
        <f t="shared" si="377"/>
        <v>0</v>
      </c>
      <c r="BD800" s="24">
        <f t="shared" si="378"/>
        <v>0</v>
      </c>
      <c r="BE800" s="24">
        <f t="shared" si="379"/>
        <v>0</v>
      </c>
      <c r="BF800" s="24">
        <f t="shared" si="391"/>
        <v>0</v>
      </c>
      <c r="BG800" s="24">
        <f t="shared" si="398"/>
        <v>0</v>
      </c>
      <c r="BH800" s="24">
        <v>0</v>
      </c>
      <c r="BI800" s="24">
        <f t="shared" si="392"/>
        <v>0</v>
      </c>
      <c r="BJ800" s="24">
        <v>0</v>
      </c>
      <c r="BK800" s="24">
        <f t="shared" si="393"/>
        <v>0</v>
      </c>
      <c r="BL800" s="24">
        <f t="shared" si="394"/>
        <v>0</v>
      </c>
      <c r="BM800" s="24">
        <f t="shared" si="380"/>
        <v>0</v>
      </c>
      <c r="BN800" s="24">
        <f t="shared" si="381"/>
        <v>0</v>
      </c>
      <c r="BO800" s="24">
        <f t="shared" si="382"/>
        <v>0</v>
      </c>
      <c r="BP800" s="24">
        <f t="shared" si="383"/>
        <v>0</v>
      </c>
      <c r="BQ800" s="24">
        <f t="shared" si="384"/>
        <v>0</v>
      </c>
      <c r="BR800" s="24">
        <f t="shared" si="395"/>
        <v>0</v>
      </c>
      <c r="BS800" s="24">
        <f t="shared" si="399"/>
        <v>0</v>
      </c>
      <c r="BT800" s="24">
        <v>0</v>
      </c>
      <c r="BU800" s="24">
        <f t="shared" si="396"/>
        <v>0</v>
      </c>
      <c r="BV800" s="24">
        <v>0</v>
      </c>
    </row>
    <row r="801" spans="1:74">
      <c r="A801" s="87">
        <v>792</v>
      </c>
      <c r="B801" s="1"/>
      <c r="C801" s="1"/>
      <c r="D801" s="2"/>
      <c r="E801" s="3"/>
      <c r="F801" s="4"/>
      <c r="G801" s="5"/>
      <c r="H801" s="4"/>
      <c r="I801" s="5"/>
      <c r="J801" s="6"/>
      <c r="K801" s="5"/>
      <c r="L801" s="5"/>
      <c r="M801" s="5"/>
      <c r="N801" s="7"/>
      <c r="O801" s="38"/>
      <c r="P801" s="5"/>
      <c r="Q801" s="5"/>
      <c r="R801" s="7"/>
      <c r="S801" s="38"/>
      <c r="T801" s="5"/>
      <c r="U801" s="5"/>
      <c r="V801" s="55"/>
      <c r="W801" s="38"/>
      <c r="X801" s="5"/>
      <c r="Y801" s="5"/>
      <c r="Z801" s="55"/>
      <c r="AA801" s="36">
        <f>IF(Dane!$E$3=1,AO801+BA801+BM801,IF(Dane!$E$3=2,AU801+BG801+BS801,AW801+BI801+BU801))</f>
        <v>0</v>
      </c>
      <c r="AB801" s="16">
        <f>IF(Dane!$E$3=1,AP801+BB801+BN801,IF(Dane!$E$3=2,AV801+BH801+BT801,AX801+BJ801+BV801))</f>
        <v>0</v>
      </c>
      <c r="AC801" s="16">
        <f>IF(((K801*Dane!$C$9)-AA801)&lt;0,0,(K801*Dane!$C$9)-AA801)</f>
        <v>0</v>
      </c>
      <c r="AD801" s="37">
        <f>IFERROR(IF(((L801*Dane!$C$9)-AB801)&lt;0,0,(L801*Dane!$C$9)-AB801),0)</f>
        <v>0</v>
      </c>
      <c r="AE801" s="97"/>
      <c r="AF801" s="77">
        <f>IF(Dane!$E$3=1,AO801,IF(Dane!$E$3=2,AU801,AW801))</f>
        <v>0</v>
      </c>
      <c r="AG801" s="77">
        <f>IF(Dane!$E$3=1,AP801,IF(Dane!$E$3=2,AV801,AX801))</f>
        <v>0</v>
      </c>
      <c r="AH801" s="77">
        <f>IF(Dane!$E$3=1,BA801,IF(Dane!$E$3=2,BG801,BI801))</f>
        <v>0</v>
      </c>
      <c r="AI801" s="77">
        <f>IF(Dane!$E$3=1,BB801,IF(Dane!$E$3=2,BH801,BJ801))</f>
        <v>0</v>
      </c>
      <c r="AJ801" s="77">
        <f>IF(Dane!$E$3=1,BM801,IF(Dane!$E$3=2,BS801,BU801))</f>
        <v>0</v>
      </c>
      <c r="AK801" s="77">
        <f>IF(Dane!$E$3=1,BN801,IF(Dane!$E$3=2,BT801,BV801))</f>
        <v>0</v>
      </c>
      <c r="AL801" s="24">
        <f t="shared" si="385"/>
        <v>0</v>
      </c>
      <c r="AM801" s="24">
        <f t="shared" si="386"/>
        <v>0</v>
      </c>
      <c r="AN801" s="24"/>
      <c r="AO801" s="24">
        <f t="shared" si="371"/>
        <v>0</v>
      </c>
      <c r="AP801" s="24">
        <f t="shared" si="387"/>
        <v>0</v>
      </c>
      <c r="AQ801" s="24">
        <f t="shared" si="372"/>
        <v>0</v>
      </c>
      <c r="AR801" s="24">
        <f t="shared" si="373"/>
        <v>0</v>
      </c>
      <c r="AS801" s="24">
        <f t="shared" si="374"/>
        <v>0</v>
      </c>
      <c r="AT801" s="24">
        <f t="shared" si="388"/>
        <v>0</v>
      </c>
      <c r="AU801" s="24">
        <f t="shared" si="397"/>
        <v>0</v>
      </c>
      <c r="AV801" s="24">
        <v>0</v>
      </c>
      <c r="AW801" s="24">
        <f t="shared" si="400"/>
        <v>0</v>
      </c>
      <c r="AX801" s="24">
        <v>0</v>
      </c>
      <c r="AY801" s="24">
        <f t="shared" si="389"/>
        <v>0</v>
      </c>
      <c r="AZ801" s="24">
        <f t="shared" si="390"/>
        <v>0</v>
      </c>
      <c r="BA801" s="24">
        <f t="shared" si="375"/>
        <v>0</v>
      </c>
      <c r="BB801" s="24">
        <f t="shared" si="376"/>
        <v>0</v>
      </c>
      <c r="BC801" s="24">
        <f t="shared" si="377"/>
        <v>0</v>
      </c>
      <c r="BD801" s="24">
        <f t="shared" si="378"/>
        <v>0</v>
      </c>
      <c r="BE801" s="24">
        <f t="shared" si="379"/>
        <v>0</v>
      </c>
      <c r="BF801" s="24">
        <f t="shared" si="391"/>
        <v>0</v>
      </c>
      <c r="BG801" s="24">
        <f t="shared" si="398"/>
        <v>0</v>
      </c>
      <c r="BH801" s="24">
        <v>0</v>
      </c>
      <c r="BI801" s="24">
        <f t="shared" si="392"/>
        <v>0</v>
      </c>
      <c r="BJ801" s="24">
        <v>0</v>
      </c>
      <c r="BK801" s="24">
        <f t="shared" si="393"/>
        <v>0</v>
      </c>
      <c r="BL801" s="24">
        <f t="shared" si="394"/>
        <v>0</v>
      </c>
      <c r="BM801" s="24">
        <f t="shared" si="380"/>
        <v>0</v>
      </c>
      <c r="BN801" s="24">
        <f t="shared" si="381"/>
        <v>0</v>
      </c>
      <c r="BO801" s="24">
        <f t="shared" si="382"/>
        <v>0</v>
      </c>
      <c r="BP801" s="24">
        <f t="shared" si="383"/>
        <v>0</v>
      </c>
      <c r="BQ801" s="24">
        <f t="shared" si="384"/>
        <v>0</v>
      </c>
      <c r="BR801" s="24">
        <f t="shared" si="395"/>
        <v>0</v>
      </c>
      <c r="BS801" s="24">
        <f t="shared" si="399"/>
        <v>0</v>
      </c>
      <c r="BT801" s="24">
        <v>0</v>
      </c>
      <c r="BU801" s="24">
        <f t="shared" si="396"/>
        <v>0</v>
      </c>
      <c r="BV801" s="24">
        <v>0</v>
      </c>
    </row>
    <row r="802" spans="1:74">
      <c r="A802" s="87">
        <v>793</v>
      </c>
      <c r="B802" s="1"/>
      <c r="C802" s="1"/>
      <c r="D802" s="2"/>
      <c r="E802" s="3"/>
      <c r="F802" s="4"/>
      <c r="G802" s="5"/>
      <c r="H802" s="4"/>
      <c r="I802" s="5"/>
      <c r="J802" s="6"/>
      <c r="K802" s="5"/>
      <c r="L802" s="5"/>
      <c r="M802" s="5"/>
      <c r="N802" s="7"/>
      <c r="O802" s="38"/>
      <c r="P802" s="5"/>
      <c r="Q802" s="5"/>
      <c r="R802" s="7"/>
      <c r="S802" s="38"/>
      <c r="T802" s="5"/>
      <c r="U802" s="5"/>
      <c r="V802" s="55"/>
      <c r="W802" s="38"/>
      <c r="X802" s="5"/>
      <c r="Y802" s="5"/>
      <c r="Z802" s="55"/>
      <c r="AA802" s="36">
        <f>IF(Dane!$E$3=1,AO802+BA802+BM802,IF(Dane!$E$3=2,AU802+BG802+BS802,AW802+BI802+BU802))</f>
        <v>0</v>
      </c>
      <c r="AB802" s="16">
        <f>IF(Dane!$E$3=1,AP802+BB802+BN802,IF(Dane!$E$3=2,AV802+BH802+BT802,AX802+BJ802+BV802))</f>
        <v>0</v>
      </c>
      <c r="AC802" s="16">
        <f>IF(((K802*Dane!$C$9)-AA802)&lt;0,0,(K802*Dane!$C$9)-AA802)</f>
        <v>0</v>
      </c>
      <c r="AD802" s="37">
        <f>IFERROR(IF(((L802*Dane!$C$9)-AB802)&lt;0,0,(L802*Dane!$C$9)-AB802),0)</f>
        <v>0</v>
      </c>
      <c r="AE802" s="97"/>
      <c r="AF802" s="77">
        <f>IF(Dane!$E$3=1,AO802,IF(Dane!$E$3=2,AU802,AW802))</f>
        <v>0</v>
      </c>
      <c r="AG802" s="77">
        <f>IF(Dane!$E$3=1,AP802,IF(Dane!$E$3=2,AV802,AX802))</f>
        <v>0</v>
      </c>
      <c r="AH802" s="77">
        <f>IF(Dane!$E$3=1,BA802,IF(Dane!$E$3=2,BG802,BI802))</f>
        <v>0</v>
      </c>
      <c r="AI802" s="77">
        <f>IF(Dane!$E$3=1,BB802,IF(Dane!$E$3=2,BH802,BJ802))</f>
        <v>0</v>
      </c>
      <c r="AJ802" s="77">
        <f>IF(Dane!$E$3=1,BM802,IF(Dane!$E$3=2,BS802,BU802))</f>
        <v>0</v>
      </c>
      <c r="AK802" s="77">
        <f>IF(Dane!$E$3=1,BN802,IF(Dane!$E$3=2,BT802,BV802))</f>
        <v>0</v>
      </c>
      <c r="AL802" s="24">
        <f t="shared" si="385"/>
        <v>0</v>
      </c>
      <c r="AM802" s="24">
        <f t="shared" si="386"/>
        <v>0</v>
      </c>
      <c r="AN802" s="24"/>
      <c r="AO802" s="24">
        <f t="shared" si="371"/>
        <v>0</v>
      </c>
      <c r="AP802" s="24">
        <f t="shared" si="387"/>
        <v>0</v>
      </c>
      <c r="AQ802" s="24">
        <f t="shared" si="372"/>
        <v>0</v>
      </c>
      <c r="AR802" s="24">
        <f t="shared" si="373"/>
        <v>0</v>
      </c>
      <c r="AS802" s="24">
        <f t="shared" si="374"/>
        <v>0</v>
      </c>
      <c r="AT802" s="24">
        <f t="shared" si="388"/>
        <v>0</v>
      </c>
      <c r="AU802" s="24">
        <f t="shared" si="397"/>
        <v>0</v>
      </c>
      <c r="AV802" s="24">
        <v>0</v>
      </c>
      <c r="AW802" s="24">
        <f t="shared" si="400"/>
        <v>0</v>
      </c>
      <c r="AX802" s="24">
        <v>0</v>
      </c>
      <c r="AY802" s="24">
        <f t="shared" si="389"/>
        <v>0</v>
      </c>
      <c r="AZ802" s="24">
        <f t="shared" si="390"/>
        <v>0</v>
      </c>
      <c r="BA802" s="24">
        <f t="shared" si="375"/>
        <v>0</v>
      </c>
      <c r="BB802" s="24">
        <f t="shared" si="376"/>
        <v>0</v>
      </c>
      <c r="BC802" s="24">
        <f t="shared" si="377"/>
        <v>0</v>
      </c>
      <c r="BD802" s="24">
        <f t="shared" si="378"/>
        <v>0</v>
      </c>
      <c r="BE802" s="24">
        <f t="shared" si="379"/>
        <v>0</v>
      </c>
      <c r="BF802" s="24">
        <f t="shared" si="391"/>
        <v>0</v>
      </c>
      <c r="BG802" s="24">
        <f t="shared" si="398"/>
        <v>0</v>
      </c>
      <c r="BH802" s="24">
        <v>0</v>
      </c>
      <c r="BI802" s="24">
        <f t="shared" si="392"/>
        <v>0</v>
      </c>
      <c r="BJ802" s="24">
        <v>0</v>
      </c>
      <c r="BK802" s="24">
        <f t="shared" si="393"/>
        <v>0</v>
      </c>
      <c r="BL802" s="24">
        <f t="shared" si="394"/>
        <v>0</v>
      </c>
      <c r="BM802" s="24">
        <f t="shared" si="380"/>
        <v>0</v>
      </c>
      <c r="BN802" s="24">
        <f t="shared" si="381"/>
        <v>0</v>
      </c>
      <c r="BO802" s="24">
        <f t="shared" si="382"/>
        <v>0</v>
      </c>
      <c r="BP802" s="24">
        <f t="shared" si="383"/>
        <v>0</v>
      </c>
      <c r="BQ802" s="24">
        <f t="shared" si="384"/>
        <v>0</v>
      </c>
      <c r="BR802" s="24">
        <f t="shared" si="395"/>
        <v>0</v>
      </c>
      <c r="BS802" s="24">
        <f t="shared" si="399"/>
        <v>0</v>
      </c>
      <c r="BT802" s="24">
        <v>0</v>
      </c>
      <c r="BU802" s="24">
        <f t="shared" si="396"/>
        <v>0</v>
      </c>
      <c r="BV802" s="24">
        <v>0</v>
      </c>
    </row>
    <row r="803" spans="1:74">
      <c r="A803" s="87">
        <v>794</v>
      </c>
      <c r="B803" s="1"/>
      <c r="C803" s="1"/>
      <c r="D803" s="2"/>
      <c r="E803" s="3"/>
      <c r="F803" s="4"/>
      <c r="G803" s="5"/>
      <c r="H803" s="4"/>
      <c r="I803" s="5"/>
      <c r="J803" s="6"/>
      <c r="K803" s="5"/>
      <c r="L803" s="5"/>
      <c r="M803" s="5"/>
      <c r="N803" s="7"/>
      <c r="O803" s="38"/>
      <c r="P803" s="5"/>
      <c r="Q803" s="5"/>
      <c r="R803" s="7"/>
      <c r="S803" s="38"/>
      <c r="T803" s="5"/>
      <c r="U803" s="5"/>
      <c r="V803" s="55"/>
      <c r="W803" s="38"/>
      <c r="X803" s="5"/>
      <c r="Y803" s="5"/>
      <c r="Z803" s="55"/>
      <c r="AA803" s="36">
        <f>IF(Dane!$E$3=1,AO803+BA803+BM803,IF(Dane!$E$3=2,AU803+BG803+BS803,AW803+BI803+BU803))</f>
        <v>0</v>
      </c>
      <c r="AB803" s="16">
        <f>IF(Dane!$E$3=1,AP803+BB803+BN803,IF(Dane!$E$3=2,AV803+BH803+BT803,AX803+BJ803+BV803))</f>
        <v>0</v>
      </c>
      <c r="AC803" s="16">
        <f>IF(((K803*Dane!$C$9)-AA803)&lt;0,0,(K803*Dane!$C$9)-AA803)</f>
        <v>0</v>
      </c>
      <c r="AD803" s="37">
        <f>IFERROR(IF(((L803*Dane!$C$9)-AB803)&lt;0,0,(L803*Dane!$C$9)-AB803),0)</f>
        <v>0</v>
      </c>
      <c r="AE803" s="97"/>
      <c r="AF803" s="77">
        <f>IF(Dane!$E$3=1,AO803,IF(Dane!$E$3=2,AU803,AW803))</f>
        <v>0</v>
      </c>
      <c r="AG803" s="77">
        <f>IF(Dane!$E$3=1,AP803,IF(Dane!$E$3=2,AV803,AX803))</f>
        <v>0</v>
      </c>
      <c r="AH803" s="77">
        <f>IF(Dane!$E$3=1,BA803,IF(Dane!$E$3=2,BG803,BI803))</f>
        <v>0</v>
      </c>
      <c r="AI803" s="77">
        <f>IF(Dane!$E$3=1,BB803,IF(Dane!$E$3=2,BH803,BJ803))</f>
        <v>0</v>
      </c>
      <c r="AJ803" s="77">
        <f>IF(Dane!$E$3=1,BM803,IF(Dane!$E$3=2,BS803,BU803))</f>
        <v>0</v>
      </c>
      <c r="AK803" s="77">
        <f>IF(Dane!$E$3=1,BN803,IF(Dane!$E$3=2,BT803,BV803))</f>
        <v>0</v>
      </c>
      <c r="AL803" s="24">
        <f t="shared" si="385"/>
        <v>0</v>
      </c>
      <c r="AM803" s="24">
        <f t="shared" si="386"/>
        <v>0</v>
      </c>
      <c r="AN803" s="24"/>
      <c r="AO803" s="24">
        <f t="shared" si="371"/>
        <v>0</v>
      </c>
      <c r="AP803" s="24">
        <f t="shared" si="387"/>
        <v>0</v>
      </c>
      <c r="AQ803" s="24">
        <f t="shared" si="372"/>
        <v>0</v>
      </c>
      <c r="AR803" s="24">
        <f t="shared" si="373"/>
        <v>0</v>
      </c>
      <c r="AS803" s="24">
        <f t="shared" si="374"/>
        <v>0</v>
      </c>
      <c r="AT803" s="24">
        <f t="shared" si="388"/>
        <v>0</v>
      </c>
      <c r="AU803" s="24">
        <f t="shared" si="397"/>
        <v>0</v>
      </c>
      <c r="AV803" s="24">
        <v>0</v>
      </c>
      <c r="AW803" s="24">
        <f t="shared" si="400"/>
        <v>0</v>
      </c>
      <c r="AX803" s="24">
        <v>0</v>
      </c>
      <c r="AY803" s="24">
        <f t="shared" si="389"/>
        <v>0</v>
      </c>
      <c r="AZ803" s="24">
        <f t="shared" si="390"/>
        <v>0</v>
      </c>
      <c r="BA803" s="24">
        <f t="shared" si="375"/>
        <v>0</v>
      </c>
      <c r="BB803" s="24">
        <f t="shared" si="376"/>
        <v>0</v>
      </c>
      <c r="BC803" s="24">
        <f t="shared" si="377"/>
        <v>0</v>
      </c>
      <c r="BD803" s="24">
        <f t="shared" si="378"/>
        <v>0</v>
      </c>
      <c r="BE803" s="24">
        <f t="shared" si="379"/>
        <v>0</v>
      </c>
      <c r="BF803" s="24">
        <f t="shared" si="391"/>
        <v>0</v>
      </c>
      <c r="BG803" s="24">
        <f t="shared" si="398"/>
        <v>0</v>
      </c>
      <c r="BH803" s="24">
        <v>0</v>
      </c>
      <c r="BI803" s="24">
        <f t="shared" si="392"/>
        <v>0</v>
      </c>
      <c r="BJ803" s="24">
        <v>0</v>
      </c>
      <c r="BK803" s="24">
        <f t="shared" si="393"/>
        <v>0</v>
      </c>
      <c r="BL803" s="24">
        <f t="shared" si="394"/>
        <v>0</v>
      </c>
      <c r="BM803" s="24">
        <f t="shared" si="380"/>
        <v>0</v>
      </c>
      <c r="BN803" s="24">
        <f t="shared" si="381"/>
        <v>0</v>
      </c>
      <c r="BO803" s="24">
        <f t="shared" si="382"/>
        <v>0</v>
      </c>
      <c r="BP803" s="24">
        <f t="shared" si="383"/>
        <v>0</v>
      </c>
      <c r="BQ803" s="24">
        <f t="shared" si="384"/>
        <v>0</v>
      </c>
      <c r="BR803" s="24">
        <f t="shared" si="395"/>
        <v>0</v>
      </c>
      <c r="BS803" s="24">
        <f t="shared" si="399"/>
        <v>0</v>
      </c>
      <c r="BT803" s="24">
        <v>0</v>
      </c>
      <c r="BU803" s="24">
        <f t="shared" si="396"/>
        <v>0</v>
      </c>
      <c r="BV803" s="24">
        <v>0</v>
      </c>
    </row>
    <row r="804" spans="1:74">
      <c r="A804" s="87">
        <v>795</v>
      </c>
      <c r="B804" s="1"/>
      <c r="C804" s="1"/>
      <c r="D804" s="2"/>
      <c r="E804" s="3"/>
      <c r="F804" s="4"/>
      <c r="G804" s="5"/>
      <c r="H804" s="4"/>
      <c r="I804" s="5"/>
      <c r="J804" s="6"/>
      <c r="K804" s="5"/>
      <c r="L804" s="5"/>
      <c r="M804" s="5"/>
      <c r="N804" s="7"/>
      <c r="O804" s="38"/>
      <c r="P804" s="5"/>
      <c r="Q804" s="5"/>
      <c r="R804" s="7"/>
      <c r="S804" s="38"/>
      <c r="T804" s="5"/>
      <c r="U804" s="5"/>
      <c r="V804" s="55"/>
      <c r="W804" s="38"/>
      <c r="X804" s="5"/>
      <c r="Y804" s="5"/>
      <c r="Z804" s="55"/>
      <c r="AA804" s="36">
        <f>IF(Dane!$E$3=1,AO804+BA804+BM804,IF(Dane!$E$3=2,AU804+BG804+BS804,AW804+BI804+BU804))</f>
        <v>0</v>
      </c>
      <c r="AB804" s="16">
        <f>IF(Dane!$E$3=1,AP804+BB804+BN804,IF(Dane!$E$3=2,AV804+BH804+BT804,AX804+BJ804+BV804))</f>
        <v>0</v>
      </c>
      <c r="AC804" s="16">
        <f>IF(((K804*Dane!$C$9)-AA804)&lt;0,0,(K804*Dane!$C$9)-AA804)</f>
        <v>0</v>
      </c>
      <c r="AD804" s="37">
        <f>IFERROR(IF(((L804*Dane!$C$9)-AB804)&lt;0,0,(L804*Dane!$C$9)-AB804),0)</f>
        <v>0</v>
      </c>
      <c r="AE804" s="97"/>
      <c r="AF804" s="77">
        <f>IF(Dane!$E$3=1,AO804,IF(Dane!$E$3=2,AU804,AW804))</f>
        <v>0</v>
      </c>
      <c r="AG804" s="77">
        <f>IF(Dane!$E$3=1,AP804,IF(Dane!$E$3=2,AV804,AX804))</f>
        <v>0</v>
      </c>
      <c r="AH804" s="77">
        <f>IF(Dane!$E$3=1,BA804,IF(Dane!$E$3=2,BG804,BI804))</f>
        <v>0</v>
      </c>
      <c r="AI804" s="77">
        <f>IF(Dane!$E$3=1,BB804,IF(Dane!$E$3=2,BH804,BJ804))</f>
        <v>0</v>
      </c>
      <c r="AJ804" s="77">
        <f>IF(Dane!$E$3=1,BM804,IF(Dane!$E$3=2,BS804,BU804))</f>
        <v>0</v>
      </c>
      <c r="AK804" s="77">
        <f>IF(Dane!$E$3=1,BN804,IF(Dane!$E$3=2,BT804,BV804))</f>
        <v>0</v>
      </c>
      <c r="AL804" s="24">
        <f t="shared" si="385"/>
        <v>0</v>
      </c>
      <c r="AM804" s="24">
        <f t="shared" si="386"/>
        <v>0</v>
      </c>
      <c r="AN804" s="24"/>
      <c r="AO804" s="24">
        <f t="shared" si="371"/>
        <v>0</v>
      </c>
      <c r="AP804" s="24">
        <f t="shared" si="387"/>
        <v>0</v>
      </c>
      <c r="AQ804" s="24">
        <f t="shared" si="372"/>
        <v>0</v>
      </c>
      <c r="AR804" s="24">
        <f t="shared" si="373"/>
        <v>0</v>
      </c>
      <c r="AS804" s="24">
        <f t="shared" si="374"/>
        <v>0</v>
      </c>
      <c r="AT804" s="24">
        <f t="shared" si="388"/>
        <v>0</v>
      </c>
      <c r="AU804" s="24">
        <f t="shared" si="397"/>
        <v>0</v>
      </c>
      <c r="AV804" s="24">
        <v>0</v>
      </c>
      <c r="AW804" s="24">
        <f t="shared" si="400"/>
        <v>0</v>
      </c>
      <c r="AX804" s="24">
        <v>0</v>
      </c>
      <c r="AY804" s="24">
        <f t="shared" si="389"/>
        <v>0</v>
      </c>
      <c r="AZ804" s="24">
        <f t="shared" si="390"/>
        <v>0</v>
      </c>
      <c r="BA804" s="24">
        <f t="shared" si="375"/>
        <v>0</v>
      </c>
      <c r="BB804" s="24">
        <f t="shared" si="376"/>
        <v>0</v>
      </c>
      <c r="BC804" s="24">
        <f t="shared" si="377"/>
        <v>0</v>
      </c>
      <c r="BD804" s="24">
        <f t="shared" si="378"/>
        <v>0</v>
      </c>
      <c r="BE804" s="24">
        <f t="shared" si="379"/>
        <v>0</v>
      </c>
      <c r="BF804" s="24">
        <f t="shared" si="391"/>
        <v>0</v>
      </c>
      <c r="BG804" s="24">
        <f t="shared" si="398"/>
        <v>0</v>
      </c>
      <c r="BH804" s="24">
        <v>0</v>
      </c>
      <c r="BI804" s="24">
        <f t="shared" si="392"/>
        <v>0</v>
      </c>
      <c r="BJ804" s="24">
        <v>0</v>
      </c>
      <c r="BK804" s="24">
        <f t="shared" si="393"/>
        <v>0</v>
      </c>
      <c r="BL804" s="24">
        <f t="shared" si="394"/>
        <v>0</v>
      </c>
      <c r="BM804" s="24">
        <f t="shared" si="380"/>
        <v>0</v>
      </c>
      <c r="BN804" s="24">
        <f t="shared" si="381"/>
        <v>0</v>
      </c>
      <c r="BO804" s="24">
        <f t="shared" si="382"/>
        <v>0</v>
      </c>
      <c r="BP804" s="24">
        <f t="shared" si="383"/>
        <v>0</v>
      </c>
      <c r="BQ804" s="24">
        <f t="shared" si="384"/>
        <v>0</v>
      </c>
      <c r="BR804" s="24">
        <f t="shared" si="395"/>
        <v>0</v>
      </c>
      <c r="BS804" s="24">
        <f t="shared" si="399"/>
        <v>0</v>
      </c>
      <c r="BT804" s="24">
        <v>0</v>
      </c>
      <c r="BU804" s="24">
        <f t="shared" si="396"/>
        <v>0</v>
      </c>
      <c r="BV804" s="24">
        <v>0</v>
      </c>
    </row>
    <row r="805" spans="1:74">
      <c r="A805" s="87">
        <v>796</v>
      </c>
      <c r="B805" s="1"/>
      <c r="C805" s="1"/>
      <c r="D805" s="2"/>
      <c r="E805" s="3"/>
      <c r="F805" s="4"/>
      <c r="G805" s="5"/>
      <c r="H805" s="4"/>
      <c r="I805" s="5"/>
      <c r="J805" s="6"/>
      <c r="K805" s="5"/>
      <c r="L805" s="5"/>
      <c r="M805" s="5"/>
      <c r="N805" s="7"/>
      <c r="O805" s="38"/>
      <c r="P805" s="5"/>
      <c r="Q805" s="5"/>
      <c r="R805" s="7"/>
      <c r="S805" s="38"/>
      <c r="T805" s="5"/>
      <c r="U805" s="5"/>
      <c r="V805" s="55"/>
      <c r="W805" s="38"/>
      <c r="X805" s="5"/>
      <c r="Y805" s="5"/>
      <c r="Z805" s="55"/>
      <c r="AA805" s="36">
        <f>IF(Dane!$E$3=1,AO805+BA805+BM805,IF(Dane!$E$3=2,AU805+BG805+BS805,AW805+BI805+BU805))</f>
        <v>0</v>
      </c>
      <c r="AB805" s="16">
        <f>IF(Dane!$E$3=1,AP805+BB805+BN805,IF(Dane!$E$3=2,AV805+BH805+BT805,AX805+BJ805+BV805))</f>
        <v>0</v>
      </c>
      <c r="AC805" s="16">
        <f>IF(((K805*Dane!$C$9)-AA805)&lt;0,0,(K805*Dane!$C$9)-AA805)</f>
        <v>0</v>
      </c>
      <c r="AD805" s="37">
        <f>IFERROR(IF(((L805*Dane!$C$9)-AB805)&lt;0,0,(L805*Dane!$C$9)-AB805),0)</f>
        <v>0</v>
      </c>
      <c r="AE805" s="97"/>
      <c r="AF805" s="77">
        <f>IF(Dane!$E$3=1,AO805,IF(Dane!$E$3=2,AU805,AW805))</f>
        <v>0</v>
      </c>
      <c r="AG805" s="77">
        <f>IF(Dane!$E$3=1,AP805,IF(Dane!$E$3=2,AV805,AX805))</f>
        <v>0</v>
      </c>
      <c r="AH805" s="77">
        <f>IF(Dane!$E$3=1,BA805,IF(Dane!$E$3=2,BG805,BI805))</f>
        <v>0</v>
      </c>
      <c r="AI805" s="77">
        <f>IF(Dane!$E$3=1,BB805,IF(Dane!$E$3=2,BH805,BJ805))</f>
        <v>0</v>
      </c>
      <c r="AJ805" s="77">
        <f>IF(Dane!$E$3=1,BM805,IF(Dane!$E$3=2,BS805,BU805))</f>
        <v>0</v>
      </c>
      <c r="AK805" s="77">
        <f>IF(Dane!$E$3=1,BN805,IF(Dane!$E$3=2,BT805,BV805))</f>
        <v>0</v>
      </c>
      <c r="AL805" s="24">
        <f t="shared" si="385"/>
        <v>0</v>
      </c>
      <c r="AM805" s="24">
        <f t="shared" si="386"/>
        <v>0</v>
      </c>
      <c r="AN805" s="24"/>
      <c r="AO805" s="24">
        <f t="shared" si="371"/>
        <v>0</v>
      </c>
      <c r="AP805" s="24">
        <f t="shared" si="387"/>
        <v>0</v>
      </c>
      <c r="AQ805" s="24">
        <f t="shared" si="372"/>
        <v>0</v>
      </c>
      <c r="AR805" s="24">
        <f t="shared" si="373"/>
        <v>0</v>
      </c>
      <c r="AS805" s="24">
        <f t="shared" si="374"/>
        <v>0</v>
      </c>
      <c r="AT805" s="24">
        <f t="shared" si="388"/>
        <v>0</v>
      </c>
      <c r="AU805" s="24">
        <f t="shared" si="397"/>
        <v>0</v>
      </c>
      <c r="AV805" s="24">
        <v>0</v>
      </c>
      <c r="AW805" s="24">
        <f t="shared" si="400"/>
        <v>0</v>
      </c>
      <c r="AX805" s="24">
        <v>0</v>
      </c>
      <c r="AY805" s="24">
        <f t="shared" si="389"/>
        <v>0</v>
      </c>
      <c r="AZ805" s="24">
        <f t="shared" si="390"/>
        <v>0</v>
      </c>
      <c r="BA805" s="24">
        <f t="shared" si="375"/>
        <v>0</v>
      </c>
      <c r="BB805" s="24">
        <f t="shared" si="376"/>
        <v>0</v>
      </c>
      <c r="BC805" s="24">
        <f t="shared" si="377"/>
        <v>0</v>
      </c>
      <c r="BD805" s="24">
        <f t="shared" si="378"/>
        <v>0</v>
      </c>
      <c r="BE805" s="24">
        <f t="shared" si="379"/>
        <v>0</v>
      </c>
      <c r="BF805" s="24">
        <f t="shared" si="391"/>
        <v>0</v>
      </c>
      <c r="BG805" s="24">
        <f t="shared" si="398"/>
        <v>0</v>
      </c>
      <c r="BH805" s="24">
        <v>0</v>
      </c>
      <c r="BI805" s="24">
        <f t="shared" si="392"/>
        <v>0</v>
      </c>
      <c r="BJ805" s="24">
        <v>0</v>
      </c>
      <c r="BK805" s="24">
        <f t="shared" si="393"/>
        <v>0</v>
      </c>
      <c r="BL805" s="24">
        <f t="shared" si="394"/>
        <v>0</v>
      </c>
      <c r="BM805" s="24">
        <f t="shared" si="380"/>
        <v>0</v>
      </c>
      <c r="BN805" s="24">
        <f t="shared" si="381"/>
        <v>0</v>
      </c>
      <c r="BO805" s="24">
        <f t="shared" si="382"/>
        <v>0</v>
      </c>
      <c r="BP805" s="24">
        <f t="shared" si="383"/>
        <v>0</v>
      </c>
      <c r="BQ805" s="24">
        <f t="shared" si="384"/>
        <v>0</v>
      </c>
      <c r="BR805" s="24">
        <f t="shared" si="395"/>
        <v>0</v>
      </c>
      <c r="BS805" s="24">
        <f t="shared" si="399"/>
        <v>0</v>
      </c>
      <c r="BT805" s="24">
        <v>0</v>
      </c>
      <c r="BU805" s="24">
        <f t="shared" si="396"/>
        <v>0</v>
      </c>
      <c r="BV805" s="24">
        <v>0</v>
      </c>
    </row>
    <row r="806" spans="1:74">
      <c r="A806" s="87">
        <v>797</v>
      </c>
      <c r="B806" s="1"/>
      <c r="C806" s="1"/>
      <c r="D806" s="2"/>
      <c r="E806" s="3"/>
      <c r="F806" s="4"/>
      <c r="G806" s="5"/>
      <c r="H806" s="4"/>
      <c r="I806" s="5"/>
      <c r="J806" s="6"/>
      <c r="K806" s="5"/>
      <c r="L806" s="5"/>
      <c r="M806" s="5"/>
      <c r="N806" s="7"/>
      <c r="O806" s="38"/>
      <c r="P806" s="5"/>
      <c r="Q806" s="5"/>
      <c r="R806" s="7"/>
      <c r="S806" s="38"/>
      <c r="T806" s="5"/>
      <c r="U806" s="5"/>
      <c r="V806" s="55"/>
      <c r="W806" s="38"/>
      <c r="X806" s="5"/>
      <c r="Y806" s="5"/>
      <c r="Z806" s="55"/>
      <c r="AA806" s="36">
        <f>IF(Dane!$E$3=1,AO806+BA806+BM806,IF(Dane!$E$3=2,AU806+BG806+BS806,AW806+BI806+BU806))</f>
        <v>0</v>
      </c>
      <c r="AB806" s="16">
        <f>IF(Dane!$E$3=1,AP806+BB806+BN806,IF(Dane!$E$3=2,AV806+BH806+BT806,AX806+BJ806+BV806))</f>
        <v>0</v>
      </c>
      <c r="AC806" s="16">
        <f>IF(((K806*Dane!$C$9)-AA806)&lt;0,0,(K806*Dane!$C$9)-AA806)</f>
        <v>0</v>
      </c>
      <c r="AD806" s="37">
        <f>IFERROR(IF(((L806*Dane!$C$9)-AB806)&lt;0,0,(L806*Dane!$C$9)-AB806),0)</f>
        <v>0</v>
      </c>
      <c r="AE806" s="97"/>
      <c r="AF806" s="77">
        <f>IF(Dane!$E$3=1,AO806,IF(Dane!$E$3=2,AU806,AW806))</f>
        <v>0</v>
      </c>
      <c r="AG806" s="77">
        <f>IF(Dane!$E$3=1,AP806,IF(Dane!$E$3=2,AV806,AX806))</f>
        <v>0</v>
      </c>
      <c r="AH806" s="77">
        <f>IF(Dane!$E$3=1,BA806,IF(Dane!$E$3=2,BG806,BI806))</f>
        <v>0</v>
      </c>
      <c r="AI806" s="77">
        <f>IF(Dane!$E$3=1,BB806,IF(Dane!$E$3=2,BH806,BJ806))</f>
        <v>0</v>
      </c>
      <c r="AJ806" s="77">
        <f>IF(Dane!$E$3=1,BM806,IF(Dane!$E$3=2,BS806,BU806))</f>
        <v>0</v>
      </c>
      <c r="AK806" s="77">
        <f>IF(Dane!$E$3=1,BN806,IF(Dane!$E$3=2,BT806,BV806))</f>
        <v>0</v>
      </c>
      <c r="AL806" s="24">
        <f t="shared" si="385"/>
        <v>0</v>
      </c>
      <c r="AM806" s="24">
        <f t="shared" si="386"/>
        <v>0</v>
      </c>
      <c r="AN806" s="24"/>
      <c r="AO806" s="24">
        <f t="shared" si="371"/>
        <v>0</v>
      </c>
      <c r="AP806" s="24">
        <f t="shared" si="387"/>
        <v>0</v>
      </c>
      <c r="AQ806" s="24">
        <f t="shared" si="372"/>
        <v>0</v>
      </c>
      <c r="AR806" s="24">
        <f t="shared" si="373"/>
        <v>0</v>
      </c>
      <c r="AS806" s="24">
        <f t="shared" si="374"/>
        <v>0</v>
      </c>
      <c r="AT806" s="24">
        <f t="shared" si="388"/>
        <v>0</v>
      </c>
      <c r="AU806" s="24">
        <f t="shared" si="397"/>
        <v>0</v>
      </c>
      <c r="AV806" s="24">
        <v>0</v>
      </c>
      <c r="AW806" s="24">
        <f t="shared" si="400"/>
        <v>0</v>
      </c>
      <c r="AX806" s="24">
        <v>0</v>
      </c>
      <c r="AY806" s="24">
        <f t="shared" si="389"/>
        <v>0</v>
      </c>
      <c r="AZ806" s="24">
        <f t="shared" si="390"/>
        <v>0</v>
      </c>
      <c r="BA806" s="24">
        <f t="shared" si="375"/>
        <v>0</v>
      </c>
      <c r="BB806" s="24">
        <f t="shared" si="376"/>
        <v>0</v>
      </c>
      <c r="BC806" s="24">
        <f t="shared" si="377"/>
        <v>0</v>
      </c>
      <c r="BD806" s="24">
        <f t="shared" si="378"/>
        <v>0</v>
      </c>
      <c r="BE806" s="24">
        <f t="shared" si="379"/>
        <v>0</v>
      </c>
      <c r="BF806" s="24">
        <f t="shared" si="391"/>
        <v>0</v>
      </c>
      <c r="BG806" s="24">
        <f t="shared" si="398"/>
        <v>0</v>
      </c>
      <c r="BH806" s="24">
        <v>0</v>
      </c>
      <c r="BI806" s="24">
        <f t="shared" si="392"/>
        <v>0</v>
      </c>
      <c r="BJ806" s="24">
        <v>0</v>
      </c>
      <c r="BK806" s="24">
        <f t="shared" si="393"/>
        <v>0</v>
      </c>
      <c r="BL806" s="24">
        <f t="shared" si="394"/>
        <v>0</v>
      </c>
      <c r="BM806" s="24">
        <f t="shared" si="380"/>
        <v>0</v>
      </c>
      <c r="BN806" s="24">
        <f t="shared" si="381"/>
        <v>0</v>
      </c>
      <c r="BO806" s="24">
        <f t="shared" si="382"/>
        <v>0</v>
      </c>
      <c r="BP806" s="24">
        <f t="shared" si="383"/>
        <v>0</v>
      </c>
      <c r="BQ806" s="24">
        <f t="shared" si="384"/>
        <v>0</v>
      </c>
      <c r="BR806" s="24">
        <f t="shared" si="395"/>
        <v>0</v>
      </c>
      <c r="BS806" s="24">
        <f t="shared" si="399"/>
        <v>0</v>
      </c>
      <c r="BT806" s="24">
        <v>0</v>
      </c>
      <c r="BU806" s="24">
        <f t="shared" si="396"/>
        <v>0</v>
      </c>
      <c r="BV806" s="24">
        <v>0</v>
      </c>
    </row>
    <row r="807" spans="1:74">
      <c r="A807" s="87">
        <v>798</v>
      </c>
      <c r="B807" s="1"/>
      <c r="C807" s="1"/>
      <c r="D807" s="2"/>
      <c r="E807" s="3"/>
      <c r="F807" s="4"/>
      <c r="G807" s="5"/>
      <c r="H807" s="4"/>
      <c r="I807" s="5"/>
      <c r="J807" s="6"/>
      <c r="K807" s="5"/>
      <c r="L807" s="5"/>
      <c r="M807" s="5"/>
      <c r="N807" s="7"/>
      <c r="O807" s="38"/>
      <c r="P807" s="5"/>
      <c r="Q807" s="5"/>
      <c r="R807" s="7"/>
      <c r="S807" s="38"/>
      <c r="T807" s="5"/>
      <c r="U807" s="5"/>
      <c r="V807" s="55"/>
      <c r="W807" s="38"/>
      <c r="X807" s="5"/>
      <c r="Y807" s="5"/>
      <c r="Z807" s="55"/>
      <c r="AA807" s="36">
        <f>IF(Dane!$E$3=1,AO807+BA807+BM807,IF(Dane!$E$3=2,AU807+BG807+BS807,AW807+BI807+BU807))</f>
        <v>0</v>
      </c>
      <c r="AB807" s="16">
        <f>IF(Dane!$E$3=1,AP807+BB807+BN807,IF(Dane!$E$3=2,AV807+BH807+BT807,AX807+BJ807+BV807))</f>
        <v>0</v>
      </c>
      <c r="AC807" s="16">
        <f>IF(((K807*Dane!$C$9)-AA807)&lt;0,0,(K807*Dane!$C$9)-AA807)</f>
        <v>0</v>
      </c>
      <c r="AD807" s="37">
        <f>IFERROR(IF(((L807*Dane!$C$9)-AB807)&lt;0,0,(L807*Dane!$C$9)-AB807),0)</f>
        <v>0</v>
      </c>
      <c r="AE807" s="97"/>
      <c r="AF807" s="77">
        <f>IF(Dane!$E$3=1,AO807,IF(Dane!$E$3=2,AU807,AW807))</f>
        <v>0</v>
      </c>
      <c r="AG807" s="77">
        <f>IF(Dane!$E$3=1,AP807,IF(Dane!$E$3=2,AV807,AX807))</f>
        <v>0</v>
      </c>
      <c r="AH807" s="77">
        <f>IF(Dane!$E$3=1,BA807,IF(Dane!$E$3=2,BG807,BI807))</f>
        <v>0</v>
      </c>
      <c r="AI807" s="77">
        <f>IF(Dane!$E$3=1,BB807,IF(Dane!$E$3=2,BH807,BJ807))</f>
        <v>0</v>
      </c>
      <c r="AJ807" s="77">
        <f>IF(Dane!$E$3=1,BM807,IF(Dane!$E$3=2,BS807,BU807))</f>
        <v>0</v>
      </c>
      <c r="AK807" s="77">
        <f>IF(Dane!$E$3=1,BN807,IF(Dane!$E$3=2,BT807,BV807))</f>
        <v>0</v>
      </c>
      <c r="AL807" s="24">
        <f t="shared" si="385"/>
        <v>0</v>
      </c>
      <c r="AM807" s="24">
        <f t="shared" si="386"/>
        <v>0</v>
      </c>
      <c r="AN807" s="24"/>
      <c r="AO807" s="24">
        <f t="shared" si="371"/>
        <v>0</v>
      </c>
      <c r="AP807" s="24">
        <f t="shared" si="387"/>
        <v>0</v>
      </c>
      <c r="AQ807" s="24">
        <f t="shared" si="372"/>
        <v>0</v>
      </c>
      <c r="AR807" s="24">
        <f t="shared" si="373"/>
        <v>0</v>
      </c>
      <c r="AS807" s="24">
        <f t="shared" si="374"/>
        <v>0</v>
      </c>
      <c r="AT807" s="24">
        <f t="shared" si="388"/>
        <v>0</v>
      </c>
      <c r="AU807" s="24">
        <f t="shared" si="397"/>
        <v>0</v>
      </c>
      <c r="AV807" s="24">
        <v>0</v>
      </c>
      <c r="AW807" s="24">
        <f t="shared" si="400"/>
        <v>0</v>
      </c>
      <c r="AX807" s="24">
        <v>0</v>
      </c>
      <c r="AY807" s="24">
        <f t="shared" si="389"/>
        <v>0</v>
      </c>
      <c r="AZ807" s="24">
        <f t="shared" si="390"/>
        <v>0</v>
      </c>
      <c r="BA807" s="24">
        <f t="shared" si="375"/>
        <v>0</v>
      </c>
      <c r="BB807" s="24">
        <f t="shared" si="376"/>
        <v>0</v>
      </c>
      <c r="BC807" s="24">
        <f t="shared" si="377"/>
        <v>0</v>
      </c>
      <c r="BD807" s="24">
        <f t="shared" si="378"/>
        <v>0</v>
      </c>
      <c r="BE807" s="24">
        <f t="shared" si="379"/>
        <v>0</v>
      </c>
      <c r="BF807" s="24">
        <f t="shared" si="391"/>
        <v>0</v>
      </c>
      <c r="BG807" s="24">
        <f t="shared" si="398"/>
        <v>0</v>
      </c>
      <c r="BH807" s="24">
        <v>0</v>
      </c>
      <c r="BI807" s="24">
        <f t="shared" si="392"/>
        <v>0</v>
      </c>
      <c r="BJ807" s="24">
        <v>0</v>
      </c>
      <c r="BK807" s="24">
        <f t="shared" si="393"/>
        <v>0</v>
      </c>
      <c r="BL807" s="24">
        <f t="shared" si="394"/>
        <v>0</v>
      </c>
      <c r="BM807" s="24">
        <f t="shared" si="380"/>
        <v>0</v>
      </c>
      <c r="BN807" s="24">
        <f t="shared" si="381"/>
        <v>0</v>
      </c>
      <c r="BO807" s="24">
        <f t="shared" si="382"/>
        <v>0</v>
      </c>
      <c r="BP807" s="24">
        <f t="shared" si="383"/>
        <v>0</v>
      </c>
      <c r="BQ807" s="24">
        <f t="shared" si="384"/>
        <v>0</v>
      </c>
      <c r="BR807" s="24">
        <f t="shared" si="395"/>
        <v>0</v>
      </c>
      <c r="BS807" s="24">
        <f t="shared" si="399"/>
        <v>0</v>
      </c>
      <c r="BT807" s="24">
        <v>0</v>
      </c>
      <c r="BU807" s="24">
        <f t="shared" si="396"/>
        <v>0</v>
      </c>
      <c r="BV807" s="24">
        <v>0</v>
      </c>
    </row>
    <row r="808" spans="1:74">
      <c r="A808" s="87">
        <v>799</v>
      </c>
      <c r="B808" s="1"/>
      <c r="C808" s="1"/>
      <c r="D808" s="2"/>
      <c r="E808" s="3"/>
      <c r="F808" s="4"/>
      <c r="G808" s="5"/>
      <c r="H808" s="4"/>
      <c r="I808" s="5"/>
      <c r="J808" s="6"/>
      <c r="K808" s="5"/>
      <c r="L808" s="5"/>
      <c r="M808" s="5"/>
      <c r="N808" s="7"/>
      <c r="O808" s="38"/>
      <c r="P808" s="5"/>
      <c r="Q808" s="5"/>
      <c r="R808" s="7"/>
      <c r="S808" s="38"/>
      <c r="T808" s="5"/>
      <c r="U808" s="5"/>
      <c r="V808" s="55"/>
      <c r="W808" s="38"/>
      <c r="X808" s="5"/>
      <c r="Y808" s="5"/>
      <c r="Z808" s="55"/>
      <c r="AA808" s="36">
        <f>IF(Dane!$E$3=1,AO808+BA808+BM808,IF(Dane!$E$3=2,AU808+BG808+BS808,AW808+BI808+BU808))</f>
        <v>0</v>
      </c>
      <c r="AB808" s="16">
        <f>IF(Dane!$E$3=1,AP808+BB808+BN808,IF(Dane!$E$3=2,AV808+BH808+BT808,AX808+BJ808+BV808))</f>
        <v>0</v>
      </c>
      <c r="AC808" s="16">
        <f>IF(((K808*Dane!$C$9)-AA808)&lt;0,0,(K808*Dane!$C$9)-AA808)</f>
        <v>0</v>
      </c>
      <c r="AD808" s="37">
        <f>IFERROR(IF(((L808*Dane!$C$9)-AB808)&lt;0,0,(L808*Dane!$C$9)-AB808),0)</f>
        <v>0</v>
      </c>
      <c r="AE808" s="97"/>
      <c r="AF808" s="77">
        <f>IF(Dane!$E$3=1,AO808,IF(Dane!$E$3=2,AU808,AW808))</f>
        <v>0</v>
      </c>
      <c r="AG808" s="77">
        <f>IF(Dane!$E$3=1,AP808,IF(Dane!$E$3=2,AV808,AX808))</f>
        <v>0</v>
      </c>
      <c r="AH808" s="77">
        <f>IF(Dane!$E$3=1,BA808,IF(Dane!$E$3=2,BG808,BI808))</f>
        <v>0</v>
      </c>
      <c r="AI808" s="77">
        <f>IF(Dane!$E$3=1,BB808,IF(Dane!$E$3=2,BH808,BJ808))</f>
        <v>0</v>
      </c>
      <c r="AJ808" s="77">
        <f>IF(Dane!$E$3=1,BM808,IF(Dane!$E$3=2,BS808,BU808))</f>
        <v>0</v>
      </c>
      <c r="AK808" s="77">
        <f>IF(Dane!$E$3=1,BN808,IF(Dane!$E$3=2,BT808,BV808))</f>
        <v>0</v>
      </c>
      <c r="AL808" s="24">
        <f t="shared" si="385"/>
        <v>0</v>
      </c>
      <c r="AM808" s="24">
        <f t="shared" si="386"/>
        <v>0</v>
      </c>
      <c r="AN808" s="24"/>
      <c r="AO808" s="24">
        <f t="shared" si="371"/>
        <v>0</v>
      </c>
      <c r="AP808" s="24">
        <f t="shared" si="387"/>
        <v>0</v>
      </c>
      <c r="AQ808" s="24">
        <f t="shared" si="372"/>
        <v>0</v>
      </c>
      <c r="AR808" s="24">
        <f t="shared" si="373"/>
        <v>0</v>
      </c>
      <c r="AS808" s="24">
        <f t="shared" si="374"/>
        <v>0</v>
      </c>
      <c r="AT808" s="24">
        <f t="shared" si="388"/>
        <v>0</v>
      </c>
      <c r="AU808" s="24">
        <f t="shared" si="397"/>
        <v>0</v>
      </c>
      <c r="AV808" s="24">
        <v>0</v>
      </c>
      <c r="AW808" s="24">
        <f t="shared" si="400"/>
        <v>0</v>
      </c>
      <c r="AX808" s="24">
        <v>0</v>
      </c>
      <c r="AY808" s="24">
        <f t="shared" si="389"/>
        <v>0</v>
      </c>
      <c r="AZ808" s="24">
        <f t="shared" si="390"/>
        <v>0</v>
      </c>
      <c r="BA808" s="24">
        <f t="shared" si="375"/>
        <v>0</v>
      </c>
      <c r="BB808" s="24">
        <f t="shared" si="376"/>
        <v>0</v>
      </c>
      <c r="BC808" s="24">
        <f t="shared" si="377"/>
        <v>0</v>
      </c>
      <c r="BD808" s="24">
        <f t="shared" si="378"/>
        <v>0</v>
      </c>
      <c r="BE808" s="24">
        <f t="shared" si="379"/>
        <v>0</v>
      </c>
      <c r="BF808" s="24">
        <f t="shared" si="391"/>
        <v>0</v>
      </c>
      <c r="BG808" s="24">
        <f t="shared" si="398"/>
        <v>0</v>
      </c>
      <c r="BH808" s="24">
        <v>0</v>
      </c>
      <c r="BI808" s="24">
        <f t="shared" si="392"/>
        <v>0</v>
      </c>
      <c r="BJ808" s="24">
        <v>0</v>
      </c>
      <c r="BK808" s="24">
        <f t="shared" si="393"/>
        <v>0</v>
      </c>
      <c r="BL808" s="24">
        <f t="shared" si="394"/>
        <v>0</v>
      </c>
      <c r="BM808" s="24">
        <f t="shared" si="380"/>
        <v>0</v>
      </c>
      <c r="BN808" s="24">
        <f t="shared" si="381"/>
        <v>0</v>
      </c>
      <c r="BO808" s="24">
        <f t="shared" si="382"/>
        <v>0</v>
      </c>
      <c r="BP808" s="24">
        <f t="shared" si="383"/>
        <v>0</v>
      </c>
      <c r="BQ808" s="24">
        <f t="shared" si="384"/>
        <v>0</v>
      </c>
      <c r="BR808" s="24">
        <f t="shared" si="395"/>
        <v>0</v>
      </c>
      <c r="BS808" s="24">
        <f t="shared" si="399"/>
        <v>0</v>
      </c>
      <c r="BT808" s="24">
        <v>0</v>
      </c>
      <c r="BU808" s="24">
        <f t="shared" si="396"/>
        <v>0</v>
      </c>
      <c r="BV808" s="24">
        <v>0</v>
      </c>
    </row>
    <row r="809" spans="1:74">
      <c r="A809" s="87">
        <v>800</v>
      </c>
      <c r="B809" s="1"/>
      <c r="C809" s="1"/>
      <c r="D809" s="2"/>
      <c r="E809" s="3"/>
      <c r="F809" s="4"/>
      <c r="G809" s="5"/>
      <c r="H809" s="4"/>
      <c r="I809" s="5"/>
      <c r="J809" s="6"/>
      <c r="K809" s="5"/>
      <c r="L809" s="5"/>
      <c r="M809" s="5"/>
      <c r="N809" s="7"/>
      <c r="O809" s="38"/>
      <c r="P809" s="5"/>
      <c r="Q809" s="5"/>
      <c r="R809" s="7"/>
      <c r="S809" s="38"/>
      <c r="T809" s="5"/>
      <c r="U809" s="5"/>
      <c r="V809" s="55"/>
      <c r="W809" s="38"/>
      <c r="X809" s="5"/>
      <c r="Y809" s="5"/>
      <c r="Z809" s="55"/>
      <c r="AA809" s="36">
        <f>IF(Dane!$E$3=1,AO809+BA809+BM809,IF(Dane!$E$3=2,AU809+BG809+BS809,AW809+BI809+BU809))</f>
        <v>0</v>
      </c>
      <c r="AB809" s="16">
        <f>IF(Dane!$E$3=1,AP809+BB809+BN809,IF(Dane!$E$3=2,AV809+BH809+BT809,AX809+BJ809+BV809))</f>
        <v>0</v>
      </c>
      <c r="AC809" s="16">
        <f>IF(((K809*Dane!$C$9)-AA809)&lt;0,0,(K809*Dane!$C$9)-AA809)</f>
        <v>0</v>
      </c>
      <c r="AD809" s="37">
        <f>IFERROR(IF(((L809*Dane!$C$9)-AB809)&lt;0,0,(L809*Dane!$C$9)-AB809),0)</f>
        <v>0</v>
      </c>
      <c r="AE809" s="97"/>
      <c r="AF809" s="77">
        <f>IF(Dane!$E$3=1,AO809,IF(Dane!$E$3=2,AU809,AW809))</f>
        <v>0</v>
      </c>
      <c r="AG809" s="77">
        <f>IF(Dane!$E$3=1,AP809,IF(Dane!$E$3=2,AV809,AX809))</f>
        <v>0</v>
      </c>
      <c r="AH809" s="77">
        <f>IF(Dane!$E$3=1,BA809,IF(Dane!$E$3=2,BG809,BI809))</f>
        <v>0</v>
      </c>
      <c r="AI809" s="77">
        <f>IF(Dane!$E$3=1,BB809,IF(Dane!$E$3=2,BH809,BJ809))</f>
        <v>0</v>
      </c>
      <c r="AJ809" s="77">
        <f>IF(Dane!$E$3=1,BM809,IF(Dane!$E$3=2,BS809,BU809))</f>
        <v>0</v>
      </c>
      <c r="AK809" s="77">
        <f>IF(Dane!$E$3=1,BN809,IF(Dane!$E$3=2,BT809,BV809))</f>
        <v>0</v>
      </c>
      <c r="AL809" s="24">
        <f t="shared" si="385"/>
        <v>0</v>
      </c>
      <c r="AM809" s="24">
        <f t="shared" si="386"/>
        <v>0</v>
      </c>
      <c r="AN809" s="24"/>
      <c r="AO809" s="24">
        <f t="shared" si="371"/>
        <v>0</v>
      </c>
      <c r="AP809" s="24">
        <f t="shared" si="387"/>
        <v>0</v>
      </c>
      <c r="AQ809" s="24">
        <f t="shared" si="372"/>
        <v>0</v>
      </c>
      <c r="AR809" s="24">
        <f t="shared" si="373"/>
        <v>0</v>
      </c>
      <c r="AS809" s="24">
        <f t="shared" si="374"/>
        <v>0</v>
      </c>
      <c r="AT809" s="24">
        <f t="shared" si="388"/>
        <v>0</v>
      </c>
      <c r="AU809" s="24">
        <f t="shared" si="397"/>
        <v>0</v>
      </c>
      <c r="AV809" s="24">
        <v>0</v>
      </c>
      <c r="AW809" s="24">
        <f t="shared" si="400"/>
        <v>0</v>
      </c>
      <c r="AX809" s="24">
        <v>0</v>
      </c>
      <c r="AY809" s="24">
        <f t="shared" si="389"/>
        <v>0</v>
      </c>
      <c r="AZ809" s="24">
        <f t="shared" si="390"/>
        <v>0</v>
      </c>
      <c r="BA809" s="24">
        <f t="shared" si="375"/>
        <v>0</v>
      </c>
      <c r="BB809" s="24">
        <f t="shared" si="376"/>
        <v>0</v>
      </c>
      <c r="BC809" s="24">
        <f t="shared" si="377"/>
        <v>0</v>
      </c>
      <c r="BD809" s="24">
        <f t="shared" si="378"/>
        <v>0</v>
      </c>
      <c r="BE809" s="24">
        <f t="shared" si="379"/>
        <v>0</v>
      </c>
      <c r="BF809" s="24">
        <f t="shared" si="391"/>
        <v>0</v>
      </c>
      <c r="BG809" s="24">
        <f t="shared" si="398"/>
        <v>0</v>
      </c>
      <c r="BH809" s="24">
        <v>0</v>
      </c>
      <c r="BI809" s="24">
        <f t="shared" si="392"/>
        <v>0</v>
      </c>
      <c r="BJ809" s="24">
        <v>0</v>
      </c>
      <c r="BK809" s="24">
        <f t="shared" si="393"/>
        <v>0</v>
      </c>
      <c r="BL809" s="24">
        <f t="shared" si="394"/>
        <v>0</v>
      </c>
      <c r="BM809" s="24">
        <f t="shared" si="380"/>
        <v>0</v>
      </c>
      <c r="BN809" s="24">
        <f t="shared" si="381"/>
        <v>0</v>
      </c>
      <c r="BO809" s="24">
        <f t="shared" si="382"/>
        <v>0</v>
      </c>
      <c r="BP809" s="24">
        <f t="shared" si="383"/>
        <v>0</v>
      </c>
      <c r="BQ809" s="24">
        <f t="shared" si="384"/>
        <v>0</v>
      </c>
      <c r="BR809" s="24">
        <f t="shared" si="395"/>
        <v>0</v>
      </c>
      <c r="BS809" s="24">
        <f t="shared" si="399"/>
        <v>0</v>
      </c>
      <c r="BT809" s="24">
        <v>0</v>
      </c>
      <c r="BU809" s="24">
        <f t="shared" si="396"/>
        <v>0</v>
      </c>
      <c r="BV809" s="24">
        <v>0</v>
      </c>
    </row>
    <row r="810" spans="1:74">
      <c r="A810" s="87">
        <v>801</v>
      </c>
      <c r="B810" s="1"/>
      <c r="C810" s="1"/>
      <c r="D810" s="2"/>
      <c r="E810" s="3"/>
      <c r="F810" s="4"/>
      <c r="G810" s="5"/>
      <c r="H810" s="4"/>
      <c r="I810" s="5"/>
      <c r="J810" s="6"/>
      <c r="K810" s="5"/>
      <c r="L810" s="5"/>
      <c r="M810" s="5"/>
      <c r="N810" s="7"/>
      <c r="O810" s="38"/>
      <c r="P810" s="5"/>
      <c r="Q810" s="5"/>
      <c r="R810" s="7"/>
      <c r="S810" s="38"/>
      <c r="T810" s="5"/>
      <c r="U810" s="5"/>
      <c r="V810" s="55"/>
      <c r="W810" s="38"/>
      <c r="X810" s="5"/>
      <c r="Y810" s="5"/>
      <c r="Z810" s="55"/>
      <c r="AA810" s="36">
        <f>IF(Dane!$E$3=1,AO810+BA810+BM810,IF(Dane!$E$3=2,AU810+BG810+BS810,AW810+BI810+BU810))</f>
        <v>0</v>
      </c>
      <c r="AB810" s="16">
        <f>IF(Dane!$E$3=1,AP810+BB810+BN810,IF(Dane!$E$3=2,AV810+BH810+BT810,AX810+BJ810+BV810))</f>
        <v>0</v>
      </c>
      <c r="AC810" s="16">
        <f>IF(((K810*Dane!$C$9)-AA810)&lt;0,0,(K810*Dane!$C$9)-AA810)</f>
        <v>0</v>
      </c>
      <c r="AD810" s="37">
        <f>IFERROR(IF(((L810*Dane!$C$9)-AB810)&lt;0,0,(L810*Dane!$C$9)-AB810),0)</f>
        <v>0</v>
      </c>
      <c r="AE810" s="97"/>
      <c r="AF810" s="77">
        <f>IF(Dane!$E$3=1,AO810,IF(Dane!$E$3=2,AU810,AW810))</f>
        <v>0</v>
      </c>
      <c r="AG810" s="77">
        <f>IF(Dane!$E$3=1,AP810,IF(Dane!$E$3=2,AV810,AX810))</f>
        <v>0</v>
      </c>
      <c r="AH810" s="77">
        <f>IF(Dane!$E$3=1,BA810,IF(Dane!$E$3=2,BG810,BI810))</f>
        <v>0</v>
      </c>
      <c r="AI810" s="77">
        <f>IF(Dane!$E$3=1,BB810,IF(Dane!$E$3=2,BH810,BJ810))</f>
        <v>0</v>
      </c>
      <c r="AJ810" s="77">
        <f>IF(Dane!$E$3=1,BM810,IF(Dane!$E$3=2,BS810,BU810))</f>
        <v>0</v>
      </c>
      <c r="AK810" s="77">
        <f>IF(Dane!$E$3=1,BN810,IF(Dane!$E$3=2,BT810,BV810))</f>
        <v>0</v>
      </c>
      <c r="AL810" s="24">
        <f t="shared" si="385"/>
        <v>0</v>
      </c>
      <c r="AM810" s="24">
        <f t="shared" si="386"/>
        <v>0</v>
      </c>
      <c r="AN810" s="24"/>
      <c r="AO810" s="24">
        <f t="shared" si="371"/>
        <v>0</v>
      </c>
      <c r="AP810" s="24">
        <f t="shared" si="387"/>
        <v>0</v>
      </c>
      <c r="AQ810" s="24">
        <f t="shared" si="372"/>
        <v>0</v>
      </c>
      <c r="AR810" s="24">
        <f t="shared" si="373"/>
        <v>0</v>
      </c>
      <c r="AS810" s="24">
        <f t="shared" si="374"/>
        <v>0</v>
      </c>
      <c r="AT810" s="24">
        <f t="shared" si="388"/>
        <v>0</v>
      </c>
      <c r="AU810" s="24">
        <f t="shared" si="397"/>
        <v>0</v>
      </c>
      <c r="AV810" s="24">
        <v>0</v>
      </c>
      <c r="AW810" s="24">
        <f t="shared" si="400"/>
        <v>0</v>
      </c>
      <c r="AX810" s="24">
        <v>0</v>
      </c>
      <c r="AY810" s="24">
        <f t="shared" si="389"/>
        <v>0</v>
      </c>
      <c r="AZ810" s="24">
        <f t="shared" si="390"/>
        <v>0</v>
      </c>
      <c r="BA810" s="24">
        <f t="shared" si="375"/>
        <v>0</v>
      </c>
      <c r="BB810" s="24">
        <f t="shared" si="376"/>
        <v>0</v>
      </c>
      <c r="BC810" s="24">
        <f t="shared" si="377"/>
        <v>0</v>
      </c>
      <c r="BD810" s="24">
        <f t="shared" si="378"/>
        <v>0</v>
      </c>
      <c r="BE810" s="24">
        <f t="shared" si="379"/>
        <v>0</v>
      </c>
      <c r="BF810" s="24">
        <f t="shared" si="391"/>
        <v>0</v>
      </c>
      <c r="BG810" s="24">
        <f t="shared" si="398"/>
        <v>0</v>
      </c>
      <c r="BH810" s="24">
        <v>0</v>
      </c>
      <c r="BI810" s="24">
        <f t="shared" si="392"/>
        <v>0</v>
      </c>
      <c r="BJ810" s="24">
        <v>0</v>
      </c>
      <c r="BK810" s="24">
        <f t="shared" si="393"/>
        <v>0</v>
      </c>
      <c r="BL810" s="24">
        <f t="shared" si="394"/>
        <v>0</v>
      </c>
      <c r="BM810" s="24">
        <f t="shared" si="380"/>
        <v>0</v>
      </c>
      <c r="BN810" s="24">
        <f t="shared" si="381"/>
        <v>0</v>
      </c>
      <c r="BO810" s="24">
        <f t="shared" si="382"/>
        <v>0</v>
      </c>
      <c r="BP810" s="24">
        <f t="shared" si="383"/>
        <v>0</v>
      </c>
      <c r="BQ810" s="24">
        <f t="shared" si="384"/>
        <v>0</v>
      </c>
      <c r="BR810" s="24">
        <f t="shared" si="395"/>
        <v>0</v>
      </c>
      <c r="BS810" s="24">
        <f t="shared" si="399"/>
        <v>0</v>
      </c>
      <c r="BT810" s="24">
        <v>0</v>
      </c>
      <c r="BU810" s="24">
        <f t="shared" si="396"/>
        <v>0</v>
      </c>
      <c r="BV810" s="24">
        <v>0</v>
      </c>
    </row>
    <row r="811" spans="1:74">
      <c r="A811" s="87">
        <v>802</v>
      </c>
      <c r="B811" s="1"/>
      <c r="C811" s="1"/>
      <c r="D811" s="2"/>
      <c r="E811" s="3"/>
      <c r="F811" s="4"/>
      <c r="G811" s="5"/>
      <c r="H811" s="4"/>
      <c r="I811" s="5"/>
      <c r="J811" s="6"/>
      <c r="K811" s="5"/>
      <c r="L811" s="5"/>
      <c r="M811" s="5"/>
      <c r="N811" s="7"/>
      <c r="O811" s="38"/>
      <c r="P811" s="5"/>
      <c r="Q811" s="5"/>
      <c r="R811" s="7"/>
      <c r="S811" s="38"/>
      <c r="T811" s="5"/>
      <c r="U811" s="5"/>
      <c r="V811" s="55"/>
      <c r="W811" s="38"/>
      <c r="X811" s="5"/>
      <c r="Y811" s="5"/>
      <c r="Z811" s="55"/>
      <c r="AA811" s="36">
        <f>IF(Dane!$E$3=1,AO811+BA811+BM811,IF(Dane!$E$3=2,AU811+BG811+BS811,AW811+BI811+BU811))</f>
        <v>0</v>
      </c>
      <c r="AB811" s="16">
        <f>IF(Dane!$E$3=1,AP811+BB811+BN811,IF(Dane!$E$3=2,AV811+BH811+BT811,AX811+BJ811+BV811))</f>
        <v>0</v>
      </c>
      <c r="AC811" s="16">
        <f>IF(((K811*Dane!$C$9)-AA811)&lt;0,0,(K811*Dane!$C$9)-AA811)</f>
        <v>0</v>
      </c>
      <c r="AD811" s="37">
        <f>IFERROR(IF(((L811*Dane!$C$9)-AB811)&lt;0,0,(L811*Dane!$C$9)-AB811),0)</f>
        <v>0</v>
      </c>
      <c r="AE811" s="97"/>
      <c r="AF811" s="77">
        <f>IF(Dane!$E$3=1,AO811,IF(Dane!$E$3=2,AU811,AW811))</f>
        <v>0</v>
      </c>
      <c r="AG811" s="77">
        <f>IF(Dane!$E$3=1,AP811,IF(Dane!$E$3=2,AV811,AX811))</f>
        <v>0</v>
      </c>
      <c r="AH811" s="77">
        <f>IF(Dane!$E$3=1,BA811,IF(Dane!$E$3=2,BG811,BI811))</f>
        <v>0</v>
      </c>
      <c r="AI811" s="77">
        <f>IF(Dane!$E$3=1,BB811,IF(Dane!$E$3=2,BH811,BJ811))</f>
        <v>0</v>
      </c>
      <c r="AJ811" s="77">
        <f>IF(Dane!$E$3=1,BM811,IF(Dane!$E$3=2,BS811,BU811))</f>
        <v>0</v>
      </c>
      <c r="AK811" s="77">
        <f>IF(Dane!$E$3=1,BN811,IF(Dane!$E$3=2,BT811,BV811))</f>
        <v>0</v>
      </c>
      <c r="AL811" s="24">
        <f t="shared" si="385"/>
        <v>0</v>
      </c>
      <c r="AM811" s="24">
        <f t="shared" si="386"/>
        <v>0</v>
      </c>
      <c r="AN811" s="24"/>
      <c r="AO811" s="24">
        <f t="shared" si="371"/>
        <v>0</v>
      </c>
      <c r="AP811" s="24">
        <f t="shared" si="387"/>
        <v>0</v>
      </c>
      <c r="AQ811" s="24">
        <f t="shared" si="372"/>
        <v>0</v>
      </c>
      <c r="AR811" s="24">
        <f t="shared" si="373"/>
        <v>0</v>
      </c>
      <c r="AS811" s="24">
        <f t="shared" si="374"/>
        <v>0</v>
      </c>
      <c r="AT811" s="24">
        <f t="shared" si="388"/>
        <v>0</v>
      </c>
      <c r="AU811" s="24">
        <f t="shared" si="397"/>
        <v>0</v>
      </c>
      <c r="AV811" s="24">
        <v>0</v>
      </c>
      <c r="AW811" s="24">
        <f t="shared" si="400"/>
        <v>0</v>
      </c>
      <c r="AX811" s="24">
        <v>0</v>
      </c>
      <c r="AY811" s="24">
        <f t="shared" si="389"/>
        <v>0</v>
      </c>
      <c r="AZ811" s="24">
        <f t="shared" si="390"/>
        <v>0</v>
      </c>
      <c r="BA811" s="24">
        <f t="shared" si="375"/>
        <v>0</v>
      </c>
      <c r="BB811" s="24">
        <f t="shared" si="376"/>
        <v>0</v>
      </c>
      <c r="BC811" s="24">
        <f t="shared" si="377"/>
        <v>0</v>
      </c>
      <c r="BD811" s="24">
        <f t="shared" si="378"/>
        <v>0</v>
      </c>
      <c r="BE811" s="24">
        <f t="shared" si="379"/>
        <v>0</v>
      </c>
      <c r="BF811" s="24">
        <f t="shared" si="391"/>
        <v>0</v>
      </c>
      <c r="BG811" s="24">
        <f t="shared" si="398"/>
        <v>0</v>
      </c>
      <c r="BH811" s="24">
        <v>0</v>
      </c>
      <c r="BI811" s="24">
        <f t="shared" si="392"/>
        <v>0</v>
      </c>
      <c r="BJ811" s="24">
        <v>0</v>
      </c>
      <c r="BK811" s="24">
        <f t="shared" si="393"/>
        <v>0</v>
      </c>
      <c r="BL811" s="24">
        <f t="shared" si="394"/>
        <v>0</v>
      </c>
      <c r="BM811" s="24">
        <f t="shared" si="380"/>
        <v>0</v>
      </c>
      <c r="BN811" s="24">
        <f t="shared" si="381"/>
        <v>0</v>
      </c>
      <c r="BO811" s="24">
        <f t="shared" si="382"/>
        <v>0</v>
      </c>
      <c r="BP811" s="24">
        <f t="shared" si="383"/>
        <v>0</v>
      </c>
      <c r="BQ811" s="24">
        <f t="shared" si="384"/>
        <v>0</v>
      </c>
      <c r="BR811" s="24">
        <f t="shared" si="395"/>
        <v>0</v>
      </c>
      <c r="BS811" s="24">
        <f t="shared" si="399"/>
        <v>0</v>
      </c>
      <c r="BT811" s="24">
        <v>0</v>
      </c>
      <c r="BU811" s="24">
        <f t="shared" si="396"/>
        <v>0</v>
      </c>
      <c r="BV811" s="24">
        <v>0</v>
      </c>
    </row>
    <row r="812" spans="1:74">
      <c r="A812" s="87">
        <v>803</v>
      </c>
      <c r="B812" s="1"/>
      <c r="C812" s="1"/>
      <c r="D812" s="2"/>
      <c r="E812" s="3"/>
      <c r="F812" s="4"/>
      <c r="G812" s="5"/>
      <c r="H812" s="4"/>
      <c r="I812" s="5"/>
      <c r="J812" s="6"/>
      <c r="K812" s="5"/>
      <c r="L812" s="5"/>
      <c r="M812" s="5"/>
      <c r="N812" s="7"/>
      <c r="O812" s="38"/>
      <c r="P812" s="5"/>
      <c r="Q812" s="5"/>
      <c r="R812" s="7"/>
      <c r="S812" s="38"/>
      <c r="T812" s="5"/>
      <c r="U812" s="5"/>
      <c r="V812" s="55"/>
      <c r="W812" s="38"/>
      <c r="X812" s="5"/>
      <c r="Y812" s="5"/>
      <c r="Z812" s="55"/>
      <c r="AA812" s="36">
        <f>IF(Dane!$E$3=1,AO812+BA812+BM812,IF(Dane!$E$3=2,AU812+BG812+BS812,AW812+BI812+BU812))</f>
        <v>0</v>
      </c>
      <c r="AB812" s="16">
        <f>IF(Dane!$E$3=1,AP812+BB812+BN812,IF(Dane!$E$3=2,AV812+BH812+BT812,AX812+BJ812+BV812))</f>
        <v>0</v>
      </c>
      <c r="AC812" s="16">
        <f>IF(((K812*Dane!$C$9)-AA812)&lt;0,0,(K812*Dane!$C$9)-AA812)</f>
        <v>0</v>
      </c>
      <c r="AD812" s="37">
        <f>IFERROR(IF(((L812*Dane!$C$9)-AB812)&lt;0,0,(L812*Dane!$C$9)-AB812),0)</f>
        <v>0</v>
      </c>
      <c r="AE812" s="97"/>
      <c r="AF812" s="77">
        <f>IF(Dane!$E$3=1,AO812,IF(Dane!$E$3=2,AU812,AW812))</f>
        <v>0</v>
      </c>
      <c r="AG812" s="77">
        <f>IF(Dane!$E$3=1,AP812,IF(Dane!$E$3=2,AV812,AX812))</f>
        <v>0</v>
      </c>
      <c r="AH812" s="77">
        <f>IF(Dane!$E$3=1,BA812,IF(Dane!$E$3=2,BG812,BI812))</f>
        <v>0</v>
      </c>
      <c r="AI812" s="77">
        <f>IF(Dane!$E$3=1,BB812,IF(Dane!$E$3=2,BH812,BJ812))</f>
        <v>0</v>
      </c>
      <c r="AJ812" s="77">
        <f>IF(Dane!$E$3=1,BM812,IF(Dane!$E$3=2,BS812,BU812))</f>
        <v>0</v>
      </c>
      <c r="AK812" s="77">
        <f>IF(Dane!$E$3=1,BN812,IF(Dane!$E$3=2,BT812,BV812))</f>
        <v>0</v>
      </c>
      <c r="AL812" s="24">
        <f t="shared" si="385"/>
        <v>0</v>
      </c>
      <c r="AM812" s="24">
        <f t="shared" si="386"/>
        <v>0</v>
      </c>
      <c r="AN812" s="24"/>
      <c r="AO812" s="24">
        <f t="shared" si="371"/>
        <v>0</v>
      </c>
      <c r="AP812" s="24">
        <f t="shared" si="387"/>
        <v>0</v>
      </c>
      <c r="AQ812" s="24">
        <f t="shared" si="372"/>
        <v>0</v>
      </c>
      <c r="AR812" s="24">
        <f t="shared" si="373"/>
        <v>0</v>
      </c>
      <c r="AS812" s="24">
        <f t="shared" si="374"/>
        <v>0</v>
      </c>
      <c r="AT812" s="24">
        <f t="shared" si="388"/>
        <v>0</v>
      </c>
      <c r="AU812" s="24">
        <f t="shared" si="397"/>
        <v>0</v>
      </c>
      <c r="AV812" s="24">
        <v>0</v>
      </c>
      <c r="AW812" s="24">
        <f t="shared" si="400"/>
        <v>0</v>
      </c>
      <c r="AX812" s="24">
        <v>0</v>
      </c>
      <c r="AY812" s="24">
        <f t="shared" si="389"/>
        <v>0</v>
      </c>
      <c r="AZ812" s="24">
        <f t="shared" si="390"/>
        <v>0</v>
      </c>
      <c r="BA812" s="24">
        <f t="shared" si="375"/>
        <v>0</v>
      </c>
      <c r="BB812" s="24">
        <f t="shared" si="376"/>
        <v>0</v>
      </c>
      <c r="BC812" s="24">
        <f t="shared" si="377"/>
        <v>0</v>
      </c>
      <c r="BD812" s="24">
        <f t="shared" si="378"/>
        <v>0</v>
      </c>
      <c r="BE812" s="24">
        <f t="shared" si="379"/>
        <v>0</v>
      </c>
      <c r="BF812" s="24">
        <f t="shared" si="391"/>
        <v>0</v>
      </c>
      <c r="BG812" s="24">
        <f t="shared" si="398"/>
        <v>0</v>
      </c>
      <c r="BH812" s="24">
        <v>0</v>
      </c>
      <c r="BI812" s="24">
        <f t="shared" si="392"/>
        <v>0</v>
      </c>
      <c r="BJ812" s="24">
        <v>0</v>
      </c>
      <c r="BK812" s="24">
        <f t="shared" si="393"/>
        <v>0</v>
      </c>
      <c r="BL812" s="24">
        <f t="shared" si="394"/>
        <v>0</v>
      </c>
      <c r="BM812" s="24">
        <f t="shared" si="380"/>
        <v>0</v>
      </c>
      <c r="BN812" s="24">
        <f t="shared" si="381"/>
        <v>0</v>
      </c>
      <c r="BO812" s="24">
        <f t="shared" si="382"/>
        <v>0</v>
      </c>
      <c r="BP812" s="24">
        <f t="shared" si="383"/>
        <v>0</v>
      </c>
      <c r="BQ812" s="24">
        <f t="shared" si="384"/>
        <v>0</v>
      </c>
      <c r="BR812" s="24">
        <f t="shared" si="395"/>
        <v>0</v>
      </c>
      <c r="BS812" s="24">
        <f t="shared" si="399"/>
        <v>0</v>
      </c>
      <c r="BT812" s="24">
        <v>0</v>
      </c>
      <c r="BU812" s="24">
        <f t="shared" si="396"/>
        <v>0</v>
      </c>
      <c r="BV812" s="24">
        <v>0</v>
      </c>
    </row>
    <row r="813" spans="1:74">
      <c r="A813" s="87">
        <v>804</v>
      </c>
      <c r="B813" s="1"/>
      <c r="C813" s="1"/>
      <c r="D813" s="2"/>
      <c r="E813" s="3"/>
      <c r="F813" s="4"/>
      <c r="G813" s="5"/>
      <c r="H813" s="4"/>
      <c r="I813" s="5"/>
      <c r="J813" s="6"/>
      <c r="K813" s="5"/>
      <c r="L813" s="5"/>
      <c r="M813" s="5"/>
      <c r="N813" s="7"/>
      <c r="O813" s="38"/>
      <c r="P813" s="5"/>
      <c r="Q813" s="5"/>
      <c r="R813" s="7"/>
      <c r="S813" s="38"/>
      <c r="T813" s="5"/>
      <c r="U813" s="5"/>
      <c r="V813" s="55"/>
      <c r="W813" s="38"/>
      <c r="X813" s="5"/>
      <c r="Y813" s="5"/>
      <c r="Z813" s="55"/>
      <c r="AA813" s="36">
        <f>IF(Dane!$E$3=1,AO813+BA813+BM813,IF(Dane!$E$3=2,AU813+BG813+BS813,AW813+BI813+BU813))</f>
        <v>0</v>
      </c>
      <c r="AB813" s="16">
        <f>IF(Dane!$E$3=1,AP813+BB813+BN813,IF(Dane!$E$3=2,AV813+BH813+BT813,AX813+BJ813+BV813))</f>
        <v>0</v>
      </c>
      <c r="AC813" s="16">
        <f>IF(((K813*Dane!$C$9)-AA813)&lt;0,0,(K813*Dane!$C$9)-AA813)</f>
        <v>0</v>
      </c>
      <c r="AD813" s="37">
        <f>IFERROR(IF(((L813*Dane!$C$9)-AB813)&lt;0,0,(L813*Dane!$C$9)-AB813),0)</f>
        <v>0</v>
      </c>
      <c r="AE813" s="97"/>
      <c r="AF813" s="77">
        <f>IF(Dane!$E$3=1,AO813,IF(Dane!$E$3=2,AU813,AW813))</f>
        <v>0</v>
      </c>
      <c r="AG813" s="77">
        <f>IF(Dane!$E$3=1,AP813,IF(Dane!$E$3=2,AV813,AX813))</f>
        <v>0</v>
      </c>
      <c r="AH813" s="77">
        <f>IF(Dane!$E$3=1,BA813,IF(Dane!$E$3=2,BG813,BI813))</f>
        <v>0</v>
      </c>
      <c r="AI813" s="77">
        <f>IF(Dane!$E$3=1,BB813,IF(Dane!$E$3=2,BH813,BJ813))</f>
        <v>0</v>
      </c>
      <c r="AJ813" s="77">
        <f>IF(Dane!$E$3=1,BM813,IF(Dane!$E$3=2,BS813,BU813))</f>
        <v>0</v>
      </c>
      <c r="AK813" s="77">
        <f>IF(Dane!$E$3=1,BN813,IF(Dane!$E$3=2,BT813,BV813))</f>
        <v>0</v>
      </c>
      <c r="AL813" s="24">
        <f t="shared" si="385"/>
        <v>0</v>
      </c>
      <c r="AM813" s="24">
        <f t="shared" si="386"/>
        <v>0</v>
      </c>
      <c r="AN813" s="24"/>
      <c r="AO813" s="24">
        <f t="shared" si="371"/>
        <v>0</v>
      </c>
      <c r="AP813" s="24">
        <f t="shared" si="387"/>
        <v>0</v>
      </c>
      <c r="AQ813" s="24">
        <f t="shared" si="372"/>
        <v>0</v>
      </c>
      <c r="AR813" s="24">
        <f t="shared" si="373"/>
        <v>0</v>
      </c>
      <c r="AS813" s="24">
        <f t="shared" si="374"/>
        <v>0</v>
      </c>
      <c r="AT813" s="24">
        <f t="shared" si="388"/>
        <v>0</v>
      </c>
      <c r="AU813" s="24">
        <f t="shared" si="397"/>
        <v>0</v>
      </c>
      <c r="AV813" s="24">
        <v>0</v>
      </c>
      <c r="AW813" s="24">
        <f t="shared" si="400"/>
        <v>0</v>
      </c>
      <c r="AX813" s="24">
        <v>0</v>
      </c>
      <c r="AY813" s="24">
        <f t="shared" si="389"/>
        <v>0</v>
      </c>
      <c r="AZ813" s="24">
        <f t="shared" si="390"/>
        <v>0</v>
      </c>
      <c r="BA813" s="24">
        <f t="shared" si="375"/>
        <v>0</v>
      </c>
      <c r="BB813" s="24">
        <f t="shared" si="376"/>
        <v>0</v>
      </c>
      <c r="BC813" s="24">
        <f t="shared" si="377"/>
        <v>0</v>
      </c>
      <c r="BD813" s="24">
        <f t="shared" si="378"/>
        <v>0</v>
      </c>
      <c r="BE813" s="24">
        <f t="shared" si="379"/>
        <v>0</v>
      </c>
      <c r="BF813" s="24">
        <f t="shared" si="391"/>
        <v>0</v>
      </c>
      <c r="BG813" s="24">
        <f t="shared" si="398"/>
        <v>0</v>
      </c>
      <c r="BH813" s="24">
        <v>0</v>
      </c>
      <c r="BI813" s="24">
        <f t="shared" si="392"/>
        <v>0</v>
      </c>
      <c r="BJ813" s="24">
        <v>0</v>
      </c>
      <c r="BK813" s="24">
        <f t="shared" si="393"/>
        <v>0</v>
      </c>
      <c r="BL813" s="24">
        <f t="shared" si="394"/>
        <v>0</v>
      </c>
      <c r="BM813" s="24">
        <f t="shared" si="380"/>
        <v>0</v>
      </c>
      <c r="BN813" s="24">
        <f t="shared" si="381"/>
        <v>0</v>
      </c>
      <c r="BO813" s="24">
        <f t="shared" si="382"/>
        <v>0</v>
      </c>
      <c r="BP813" s="24">
        <f t="shared" si="383"/>
        <v>0</v>
      </c>
      <c r="BQ813" s="24">
        <f t="shared" si="384"/>
        <v>0</v>
      </c>
      <c r="BR813" s="24">
        <f t="shared" si="395"/>
        <v>0</v>
      </c>
      <c r="BS813" s="24">
        <f t="shared" si="399"/>
        <v>0</v>
      </c>
      <c r="BT813" s="24">
        <v>0</v>
      </c>
      <c r="BU813" s="24">
        <f t="shared" si="396"/>
        <v>0</v>
      </c>
      <c r="BV813" s="24">
        <v>0</v>
      </c>
    </row>
    <row r="814" spans="1:74">
      <c r="A814" s="87">
        <v>805</v>
      </c>
      <c r="B814" s="1"/>
      <c r="C814" s="1"/>
      <c r="D814" s="2"/>
      <c r="E814" s="3"/>
      <c r="F814" s="4"/>
      <c r="G814" s="5"/>
      <c r="H814" s="4"/>
      <c r="I814" s="5"/>
      <c r="J814" s="6"/>
      <c r="K814" s="5"/>
      <c r="L814" s="5"/>
      <c r="M814" s="5"/>
      <c r="N814" s="7"/>
      <c r="O814" s="38"/>
      <c r="P814" s="5"/>
      <c r="Q814" s="5"/>
      <c r="R814" s="7"/>
      <c r="S814" s="38"/>
      <c r="T814" s="5"/>
      <c r="U814" s="5"/>
      <c r="V814" s="55"/>
      <c r="W814" s="38"/>
      <c r="X814" s="5"/>
      <c r="Y814" s="5"/>
      <c r="Z814" s="55"/>
      <c r="AA814" s="36">
        <f>IF(Dane!$E$3=1,AO814+BA814+BM814,IF(Dane!$E$3=2,AU814+BG814+BS814,AW814+BI814+BU814))</f>
        <v>0</v>
      </c>
      <c r="AB814" s="16">
        <f>IF(Dane!$E$3=1,AP814+BB814+BN814,IF(Dane!$E$3=2,AV814+BH814+BT814,AX814+BJ814+BV814))</f>
        <v>0</v>
      </c>
      <c r="AC814" s="16">
        <f>IF(((K814*Dane!$C$9)-AA814)&lt;0,0,(K814*Dane!$C$9)-AA814)</f>
        <v>0</v>
      </c>
      <c r="AD814" s="37">
        <f>IFERROR(IF(((L814*Dane!$C$9)-AB814)&lt;0,0,(L814*Dane!$C$9)-AB814),0)</f>
        <v>0</v>
      </c>
      <c r="AE814" s="97"/>
      <c r="AF814" s="77">
        <f>IF(Dane!$E$3=1,AO814,IF(Dane!$E$3=2,AU814,AW814))</f>
        <v>0</v>
      </c>
      <c r="AG814" s="77">
        <f>IF(Dane!$E$3=1,AP814,IF(Dane!$E$3=2,AV814,AX814))</f>
        <v>0</v>
      </c>
      <c r="AH814" s="77">
        <f>IF(Dane!$E$3=1,BA814,IF(Dane!$E$3=2,BG814,BI814))</f>
        <v>0</v>
      </c>
      <c r="AI814" s="77">
        <f>IF(Dane!$E$3=1,BB814,IF(Dane!$E$3=2,BH814,BJ814))</f>
        <v>0</v>
      </c>
      <c r="AJ814" s="77">
        <f>IF(Dane!$E$3=1,BM814,IF(Dane!$E$3=2,BS814,BU814))</f>
        <v>0</v>
      </c>
      <c r="AK814" s="77">
        <f>IF(Dane!$E$3=1,BN814,IF(Dane!$E$3=2,BT814,BV814))</f>
        <v>0</v>
      </c>
      <c r="AL814" s="24">
        <f t="shared" si="385"/>
        <v>0</v>
      </c>
      <c r="AM814" s="24">
        <f t="shared" si="386"/>
        <v>0</v>
      </c>
      <c r="AN814" s="24"/>
      <c r="AO814" s="24">
        <f t="shared" si="371"/>
        <v>0</v>
      </c>
      <c r="AP814" s="24">
        <f t="shared" si="387"/>
        <v>0</v>
      </c>
      <c r="AQ814" s="24">
        <f t="shared" si="372"/>
        <v>0</v>
      </c>
      <c r="AR814" s="24">
        <f t="shared" si="373"/>
        <v>0</v>
      </c>
      <c r="AS814" s="24">
        <f t="shared" si="374"/>
        <v>0</v>
      </c>
      <c r="AT814" s="24">
        <f t="shared" si="388"/>
        <v>0</v>
      </c>
      <c r="AU814" s="24">
        <f t="shared" si="397"/>
        <v>0</v>
      </c>
      <c r="AV814" s="24">
        <v>0</v>
      </c>
      <c r="AW814" s="24">
        <f t="shared" si="400"/>
        <v>0</v>
      </c>
      <c r="AX814" s="24">
        <v>0</v>
      </c>
      <c r="AY814" s="24">
        <f t="shared" si="389"/>
        <v>0</v>
      </c>
      <c r="AZ814" s="24">
        <f t="shared" si="390"/>
        <v>0</v>
      </c>
      <c r="BA814" s="24">
        <f t="shared" si="375"/>
        <v>0</v>
      </c>
      <c r="BB814" s="24">
        <f t="shared" si="376"/>
        <v>0</v>
      </c>
      <c r="BC814" s="24">
        <f t="shared" si="377"/>
        <v>0</v>
      </c>
      <c r="BD814" s="24">
        <f t="shared" si="378"/>
        <v>0</v>
      </c>
      <c r="BE814" s="24">
        <f t="shared" si="379"/>
        <v>0</v>
      </c>
      <c r="BF814" s="24">
        <f t="shared" si="391"/>
        <v>0</v>
      </c>
      <c r="BG814" s="24">
        <f t="shared" si="398"/>
        <v>0</v>
      </c>
      <c r="BH814" s="24">
        <v>0</v>
      </c>
      <c r="BI814" s="24">
        <f t="shared" si="392"/>
        <v>0</v>
      </c>
      <c r="BJ814" s="24">
        <v>0</v>
      </c>
      <c r="BK814" s="24">
        <f t="shared" si="393"/>
        <v>0</v>
      </c>
      <c r="BL814" s="24">
        <f t="shared" si="394"/>
        <v>0</v>
      </c>
      <c r="BM814" s="24">
        <f t="shared" si="380"/>
        <v>0</v>
      </c>
      <c r="BN814" s="24">
        <f t="shared" si="381"/>
        <v>0</v>
      </c>
      <c r="BO814" s="24">
        <f t="shared" si="382"/>
        <v>0</v>
      </c>
      <c r="BP814" s="24">
        <f t="shared" si="383"/>
        <v>0</v>
      </c>
      <c r="BQ814" s="24">
        <f t="shared" si="384"/>
        <v>0</v>
      </c>
      <c r="BR814" s="24">
        <f t="shared" si="395"/>
        <v>0</v>
      </c>
      <c r="BS814" s="24">
        <f t="shared" si="399"/>
        <v>0</v>
      </c>
      <c r="BT814" s="24">
        <v>0</v>
      </c>
      <c r="BU814" s="24">
        <f t="shared" si="396"/>
        <v>0</v>
      </c>
      <c r="BV814" s="24">
        <v>0</v>
      </c>
    </row>
    <row r="815" spans="1:74">
      <c r="A815" s="87">
        <v>806</v>
      </c>
      <c r="B815" s="1"/>
      <c r="C815" s="1"/>
      <c r="D815" s="2"/>
      <c r="E815" s="3"/>
      <c r="F815" s="4"/>
      <c r="G815" s="5"/>
      <c r="H815" s="4"/>
      <c r="I815" s="5"/>
      <c r="J815" s="6"/>
      <c r="K815" s="5"/>
      <c r="L815" s="5"/>
      <c r="M815" s="5"/>
      <c r="N815" s="7"/>
      <c r="O815" s="38"/>
      <c r="P815" s="5"/>
      <c r="Q815" s="5"/>
      <c r="R815" s="7"/>
      <c r="S815" s="38"/>
      <c r="T815" s="5"/>
      <c r="U815" s="5"/>
      <c r="V815" s="55"/>
      <c r="W815" s="38"/>
      <c r="X815" s="5"/>
      <c r="Y815" s="5"/>
      <c r="Z815" s="55"/>
      <c r="AA815" s="36">
        <f>IF(Dane!$E$3=1,AO815+BA815+BM815,IF(Dane!$E$3=2,AU815+BG815+BS815,AW815+BI815+BU815))</f>
        <v>0</v>
      </c>
      <c r="AB815" s="16">
        <f>IF(Dane!$E$3=1,AP815+BB815+BN815,IF(Dane!$E$3=2,AV815+BH815+BT815,AX815+BJ815+BV815))</f>
        <v>0</v>
      </c>
      <c r="AC815" s="16">
        <f>IF(((K815*Dane!$C$9)-AA815)&lt;0,0,(K815*Dane!$C$9)-AA815)</f>
        <v>0</v>
      </c>
      <c r="AD815" s="37">
        <f>IFERROR(IF(((L815*Dane!$C$9)-AB815)&lt;0,0,(L815*Dane!$C$9)-AB815),0)</f>
        <v>0</v>
      </c>
      <c r="AE815" s="97"/>
      <c r="AF815" s="77">
        <f>IF(Dane!$E$3=1,AO815,IF(Dane!$E$3=2,AU815,AW815))</f>
        <v>0</v>
      </c>
      <c r="AG815" s="77">
        <f>IF(Dane!$E$3=1,AP815,IF(Dane!$E$3=2,AV815,AX815))</f>
        <v>0</v>
      </c>
      <c r="AH815" s="77">
        <f>IF(Dane!$E$3=1,BA815,IF(Dane!$E$3=2,BG815,BI815))</f>
        <v>0</v>
      </c>
      <c r="AI815" s="77">
        <f>IF(Dane!$E$3=1,BB815,IF(Dane!$E$3=2,BH815,BJ815))</f>
        <v>0</v>
      </c>
      <c r="AJ815" s="77">
        <f>IF(Dane!$E$3=1,BM815,IF(Dane!$E$3=2,BS815,BU815))</f>
        <v>0</v>
      </c>
      <c r="AK815" s="77">
        <f>IF(Dane!$E$3=1,BN815,IF(Dane!$E$3=2,BT815,BV815))</f>
        <v>0</v>
      </c>
      <c r="AL815" s="24">
        <f t="shared" si="385"/>
        <v>0</v>
      </c>
      <c r="AM815" s="24">
        <f t="shared" si="386"/>
        <v>0</v>
      </c>
      <c r="AN815" s="24"/>
      <c r="AO815" s="24">
        <f t="shared" si="371"/>
        <v>0</v>
      </c>
      <c r="AP815" s="24">
        <f t="shared" si="387"/>
        <v>0</v>
      </c>
      <c r="AQ815" s="24">
        <f t="shared" si="372"/>
        <v>0</v>
      </c>
      <c r="AR815" s="24">
        <f t="shared" si="373"/>
        <v>0</v>
      </c>
      <c r="AS815" s="24">
        <f t="shared" si="374"/>
        <v>0</v>
      </c>
      <c r="AT815" s="24">
        <f t="shared" si="388"/>
        <v>0</v>
      </c>
      <c r="AU815" s="24">
        <f t="shared" si="397"/>
        <v>0</v>
      </c>
      <c r="AV815" s="24">
        <v>0</v>
      </c>
      <c r="AW815" s="24">
        <f t="shared" si="400"/>
        <v>0</v>
      </c>
      <c r="AX815" s="24">
        <v>0</v>
      </c>
      <c r="AY815" s="24">
        <f t="shared" si="389"/>
        <v>0</v>
      </c>
      <c r="AZ815" s="24">
        <f t="shared" si="390"/>
        <v>0</v>
      </c>
      <c r="BA815" s="24">
        <f t="shared" si="375"/>
        <v>0</v>
      </c>
      <c r="BB815" s="24">
        <f t="shared" si="376"/>
        <v>0</v>
      </c>
      <c r="BC815" s="24">
        <f t="shared" si="377"/>
        <v>0</v>
      </c>
      <c r="BD815" s="24">
        <f t="shared" si="378"/>
        <v>0</v>
      </c>
      <c r="BE815" s="24">
        <f t="shared" si="379"/>
        <v>0</v>
      </c>
      <c r="BF815" s="24">
        <f t="shared" si="391"/>
        <v>0</v>
      </c>
      <c r="BG815" s="24">
        <f t="shared" si="398"/>
        <v>0</v>
      </c>
      <c r="BH815" s="24">
        <v>0</v>
      </c>
      <c r="BI815" s="24">
        <f t="shared" si="392"/>
        <v>0</v>
      </c>
      <c r="BJ815" s="24">
        <v>0</v>
      </c>
      <c r="BK815" s="24">
        <f t="shared" si="393"/>
        <v>0</v>
      </c>
      <c r="BL815" s="24">
        <f t="shared" si="394"/>
        <v>0</v>
      </c>
      <c r="BM815" s="24">
        <f t="shared" si="380"/>
        <v>0</v>
      </c>
      <c r="BN815" s="24">
        <f t="shared" si="381"/>
        <v>0</v>
      </c>
      <c r="BO815" s="24">
        <f t="shared" si="382"/>
        <v>0</v>
      </c>
      <c r="BP815" s="24">
        <f t="shared" si="383"/>
        <v>0</v>
      </c>
      <c r="BQ815" s="24">
        <f t="shared" si="384"/>
        <v>0</v>
      </c>
      <c r="BR815" s="24">
        <f t="shared" si="395"/>
        <v>0</v>
      </c>
      <c r="BS815" s="24">
        <f t="shared" si="399"/>
        <v>0</v>
      </c>
      <c r="BT815" s="24">
        <v>0</v>
      </c>
      <c r="BU815" s="24">
        <f t="shared" si="396"/>
        <v>0</v>
      </c>
      <c r="BV815" s="24">
        <v>0</v>
      </c>
    </row>
    <row r="816" spans="1:74">
      <c r="A816" s="87">
        <v>807</v>
      </c>
      <c r="B816" s="1"/>
      <c r="C816" s="1"/>
      <c r="D816" s="2"/>
      <c r="E816" s="3"/>
      <c r="F816" s="4"/>
      <c r="G816" s="5"/>
      <c r="H816" s="4"/>
      <c r="I816" s="5"/>
      <c r="J816" s="6"/>
      <c r="K816" s="5"/>
      <c r="L816" s="5"/>
      <c r="M816" s="5"/>
      <c r="N816" s="7"/>
      <c r="O816" s="38"/>
      <c r="P816" s="5"/>
      <c r="Q816" s="5"/>
      <c r="R816" s="7"/>
      <c r="S816" s="38"/>
      <c r="T816" s="5"/>
      <c r="U816" s="5"/>
      <c r="V816" s="55"/>
      <c r="W816" s="38"/>
      <c r="X816" s="5"/>
      <c r="Y816" s="5"/>
      <c r="Z816" s="55"/>
      <c r="AA816" s="36">
        <f>IF(Dane!$E$3=1,AO816+BA816+BM816,IF(Dane!$E$3=2,AU816+BG816+BS816,AW816+BI816+BU816))</f>
        <v>0</v>
      </c>
      <c r="AB816" s="16">
        <f>IF(Dane!$E$3=1,AP816+BB816+BN816,IF(Dane!$E$3=2,AV816+BH816+BT816,AX816+BJ816+BV816))</f>
        <v>0</v>
      </c>
      <c r="AC816" s="16">
        <f>IF(((K816*Dane!$C$9)-AA816)&lt;0,0,(K816*Dane!$C$9)-AA816)</f>
        <v>0</v>
      </c>
      <c r="AD816" s="37">
        <f>IFERROR(IF(((L816*Dane!$C$9)-AB816)&lt;0,0,(L816*Dane!$C$9)-AB816),0)</f>
        <v>0</v>
      </c>
      <c r="AE816" s="97"/>
      <c r="AF816" s="77">
        <f>IF(Dane!$E$3=1,AO816,IF(Dane!$E$3=2,AU816,AW816))</f>
        <v>0</v>
      </c>
      <c r="AG816" s="77">
        <f>IF(Dane!$E$3=1,AP816,IF(Dane!$E$3=2,AV816,AX816))</f>
        <v>0</v>
      </c>
      <c r="AH816" s="77">
        <f>IF(Dane!$E$3=1,BA816,IF(Dane!$E$3=2,BG816,BI816))</f>
        <v>0</v>
      </c>
      <c r="AI816" s="77">
        <f>IF(Dane!$E$3=1,BB816,IF(Dane!$E$3=2,BH816,BJ816))</f>
        <v>0</v>
      </c>
      <c r="AJ816" s="77">
        <f>IF(Dane!$E$3=1,BM816,IF(Dane!$E$3=2,BS816,BU816))</f>
        <v>0</v>
      </c>
      <c r="AK816" s="77">
        <f>IF(Dane!$E$3=1,BN816,IF(Dane!$E$3=2,BT816,BV816))</f>
        <v>0</v>
      </c>
      <c r="AL816" s="24">
        <f t="shared" si="385"/>
        <v>0</v>
      </c>
      <c r="AM816" s="24">
        <f t="shared" si="386"/>
        <v>0</v>
      </c>
      <c r="AN816" s="24"/>
      <c r="AO816" s="24">
        <f t="shared" si="371"/>
        <v>0</v>
      </c>
      <c r="AP816" s="24">
        <f t="shared" si="387"/>
        <v>0</v>
      </c>
      <c r="AQ816" s="24">
        <f t="shared" si="372"/>
        <v>0</v>
      </c>
      <c r="AR816" s="24">
        <f t="shared" si="373"/>
        <v>0</v>
      </c>
      <c r="AS816" s="24">
        <f t="shared" si="374"/>
        <v>0</v>
      </c>
      <c r="AT816" s="24">
        <f t="shared" si="388"/>
        <v>0</v>
      </c>
      <c r="AU816" s="24">
        <f t="shared" si="397"/>
        <v>0</v>
      </c>
      <c r="AV816" s="24">
        <v>0</v>
      </c>
      <c r="AW816" s="24">
        <f t="shared" si="400"/>
        <v>0</v>
      </c>
      <c r="AX816" s="24">
        <v>0</v>
      </c>
      <c r="AY816" s="24">
        <f t="shared" si="389"/>
        <v>0</v>
      </c>
      <c r="AZ816" s="24">
        <f t="shared" si="390"/>
        <v>0</v>
      </c>
      <c r="BA816" s="24">
        <f t="shared" si="375"/>
        <v>0</v>
      </c>
      <c r="BB816" s="24">
        <f t="shared" si="376"/>
        <v>0</v>
      </c>
      <c r="BC816" s="24">
        <f t="shared" si="377"/>
        <v>0</v>
      </c>
      <c r="BD816" s="24">
        <f t="shared" si="378"/>
        <v>0</v>
      </c>
      <c r="BE816" s="24">
        <f t="shared" si="379"/>
        <v>0</v>
      </c>
      <c r="BF816" s="24">
        <f t="shared" si="391"/>
        <v>0</v>
      </c>
      <c r="BG816" s="24">
        <f t="shared" si="398"/>
        <v>0</v>
      </c>
      <c r="BH816" s="24">
        <v>0</v>
      </c>
      <c r="BI816" s="24">
        <f t="shared" si="392"/>
        <v>0</v>
      </c>
      <c r="BJ816" s="24">
        <v>0</v>
      </c>
      <c r="BK816" s="24">
        <f t="shared" si="393"/>
        <v>0</v>
      </c>
      <c r="BL816" s="24">
        <f t="shared" si="394"/>
        <v>0</v>
      </c>
      <c r="BM816" s="24">
        <f t="shared" si="380"/>
        <v>0</v>
      </c>
      <c r="BN816" s="24">
        <f t="shared" si="381"/>
        <v>0</v>
      </c>
      <c r="BO816" s="24">
        <f t="shared" si="382"/>
        <v>0</v>
      </c>
      <c r="BP816" s="24">
        <f t="shared" si="383"/>
        <v>0</v>
      </c>
      <c r="BQ816" s="24">
        <f t="shared" si="384"/>
        <v>0</v>
      </c>
      <c r="BR816" s="24">
        <f t="shared" si="395"/>
        <v>0</v>
      </c>
      <c r="BS816" s="24">
        <f t="shared" si="399"/>
        <v>0</v>
      </c>
      <c r="BT816" s="24">
        <v>0</v>
      </c>
      <c r="BU816" s="24">
        <f t="shared" si="396"/>
        <v>0</v>
      </c>
      <c r="BV816" s="24">
        <v>0</v>
      </c>
    </row>
    <row r="817" spans="1:74">
      <c r="A817" s="87">
        <v>808</v>
      </c>
      <c r="B817" s="1"/>
      <c r="C817" s="1"/>
      <c r="D817" s="2"/>
      <c r="E817" s="3"/>
      <c r="F817" s="4"/>
      <c r="G817" s="5"/>
      <c r="H817" s="4"/>
      <c r="I817" s="5"/>
      <c r="J817" s="6"/>
      <c r="K817" s="5"/>
      <c r="L817" s="5"/>
      <c r="M817" s="5"/>
      <c r="N817" s="7"/>
      <c r="O817" s="38"/>
      <c r="P817" s="5"/>
      <c r="Q817" s="5"/>
      <c r="R817" s="7"/>
      <c r="S817" s="38"/>
      <c r="T817" s="5"/>
      <c r="U817" s="5"/>
      <c r="V817" s="55"/>
      <c r="W817" s="38"/>
      <c r="X817" s="5"/>
      <c r="Y817" s="5"/>
      <c r="Z817" s="55"/>
      <c r="AA817" s="36">
        <f>IF(Dane!$E$3=1,AO817+BA817+BM817,IF(Dane!$E$3=2,AU817+BG817+BS817,AW817+BI817+BU817))</f>
        <v>0</v>
      </c>
      <c r="AB817" s="16">
        <f>IF(Dane!$E$3=1,AP817+BB817+BN817,IF(Dane!$E$3=2,AV817+BH817+BT817,AX817+BJ817+BV817))</f>
        <v>0</v>
      </c>
      <c r="AC817" s="16">
        <f>IF(((K817*Dane!$C$9)-AA817)&lt;0,0,(K817*Dane!$C$9)-AA817)</f>
        <v>0</v>
      </c>
      <c r="AD817" s="37">
        <f>IFERROR(IF(((L817*Dane!$C$9)-AB817)&lt;0,0,(L817*Dane!$C$9)-AB817),0)</f>
        <v>0</v>
      </c>
      <c r="AE817" s="97"/>
      <c r="AF817" s="77">
        <f>IF(Dane!$E$3=1,AO817,IF(Dane!$E$3=2,AU817,AW817))</f>
        <v>0</v>
      </c>
      <c r="AG817" s="77">
        <f>IF(Dane!$E$3=1,AP817,IF(Dane!$E$3=2,AV817,AX817))</f>
        <v>0</v>
      </c>
      <c r="AH817" s="77">
        <f>IF(Dane!$E$3=1,BA817,IF(Dane!$E$3=2,BG817,BI817))</f>
        <v>0</v>
      </c>
      <c r="AI817" s="77">
        <f>IF(Dane!$E$3=1,BB817,IF(Dane!$E$3=2,BH817,BJ817))</f>
        <v>0</v>
      </c>
      <c r="AJ817" s="77">
        <f>IF(Dane!$E$3=1,BM817,IF(Dane!$E$3=2,BS817,BU817))</f>
        <v>0</v>
      </c>
      <c r="AK817" s="77">
        <f>IF(Dane!$E$3=1,BN817,IF(Dane!$E$3=2,BT817,BV817))</f>
        <v>0</v>
      </c>
      <c r="AL817" s="24">
        <f t="shared" si="385"/>
        <v>0</v>
      </c>
      <c r="AM817" s="24">
        <f t="shared" si="386"/>
        <v>0</v>
      </c>
      <c r="AN817" s="24"/>
      <c r="AO817" s="24">
        <f t="shared" si="371"/>
        <v>0</v>
      </c>
      <c r="AP817" s="24">
        <f t="shared" si="387"/>
        <v>0</v>
      </c>
      <c r="AQ817" s="24">
        <f t="shared" si="372"/>
        <v>0</v>
      </c>
      <c r="AR817" s="24">
        <f t="shared" si="373"/>
        <v>0</v>
      </c>
      <c r="AS817" s="24">
        <f t="shared" si="374"/>
        <v>0</v>
      </c>
      <c r="AT817" s="24">
        <f t="shared" si="388"/>
        <v>0</v>
      </c>
      <c r="AU817" s="24">
        <f t="shared" si="397"/>
        <v>0</v>
      </c>
      <c r="AV817" s="24">
        <v>0</v>
      </c>
      <c r="AW817" s="24">
        <f t="shared" si="400"/>
        <v>0</v>
      </c>
      <c r="AX817" s="24">
        <v>0</v>
      </c>
      <c r="AY817" s="24">
        <f t="shared" si="389"/>
        <v>0</v>
      </c>
      <c r="AZ817" s="24">
        <f t="shared" si="390"/>
        <v>0</v>
      </c>
      <c r="BA817" s="24">
        <f t="shared" si="375"/>
        <v>0</v>
      </c>
      <c r="BB817" s="24">
        <f t="shared" si="376"/>
        <v>0</v>
      </c>
      <c r="BC817" s="24">
        <f t="shared" si="377"/>
        <v>0</v>
      </c>
      <c r="BD817" s="24">
        <f t="shared" si="378"/>
        <v>0</v>
      </c>
      <c r="BE817" s="24">
        <f t="shared" si="379"/>
        <v>0</v>
      </c>
      <c r="BF817" s="24">
        <f t="shared" si="391"/>
        <v>0</v>
      </c>
      <c r="BG817" s="24">
        <f t="shared" si="398"/>
        <v>0</v>
      </c>
      <c r="BH817" s="24">
        <v>0</v>
      </c>
      <c r="BI817" s="24">
        <f t="shared" si="392"/>
        <v>0</v>
      </c>
      <c r="BJ817" s="24">
        <v>0</v>
      </c>
      <c r="BK817" s="24">
        <f t="shared" si="393"/>
        <v>0</v>
      </c>
      <c r="BL817" s="24">
        <f t="shared" si="394"/>
        <v>0</v>
      </c>
      <c r="BM817" s="24">
        <f t="shared" si="380"/>
        <v>0</v>
      </c>
      <c r="BN817" s="24">
        <f t="shared" si="381"/>
        <v>0</v>
      </c>
      <c r="BO817" s="24">
        <f t="shared" si="382"/>
        <v>0</v>
      </c>
      <c r="BP817" s="24">
        <f t="shared" si="383"/>
        <v>0</v>
      </c>
      <c r="BQ817" s="24">
        <f t="shared" si="384"/>
        <v>0</v>
      </c>
      <c r="BR817" s="24">
        <f t="shared" si="395"/>
        <v>0</v>
      </c>
      <c r="BS817" s="24">
        <f t="shared" si="399"/>
        <v>0</v>
      </c>
      <c r="BT817" s="24">
        <v>0</v>
      </c>
      <c r="BU817" s="24">
        <f t="shared" si="396"/>
        <v>0</v>
      </c>
      <c r="BV817" s="24">
        <v>0</v>
      </c>
    </row>
    <row r="818" spans="1:74">
      <c r="A818" s="87">
        <v>809</v>
      </c>
      <c r="B818" s="1"/>
      <c r="C818" s="1"/>
      <c r="D818" s="2"/>
      <c r="E818" s="3"/>
      <c r="F818" s="4"/>
      <c r="G818" s="5"/>
      <c r="H818" s="4"/>
      <c r="I818" s="5"/>
      <c r="J818" s="6"/>
      <c r="K818" s="5"/>
      <c r="L818" s="5"/>
      <c r="M818" s="5"/>
      <c r="N818" s="7"/>
      <c r="O818" s="38"/>
      <c r="P818" s="5"/>
      <c r="Q818" s="5"/>
      <c r="R818" s="7"/>
      <c r="S818" s="38"/>
      <c r="T818" s="5"/>
      <c r="U818" s="5"/>
      <c r="V818" s="55"/>
      <c r="W818" s="38"/>
      <c r="X818" s="5"/>
      <c r="Y818" s="5"/>
      <c r="Z818" s="55"/>
      <c r="AA818" s="36">
        <f>IF(Dane!$E$3=1,AO818+BA818+BM818,IF(Dane!$E$3=2,AU818+BG818+BS818,AW818+BI818+BU818))</f>
        <v>0</v>
      </c>
      <c r="AB818" s="16">
        <f>IF(Dane!$E$3=1,AP818+BB818+BN818,IF(Dane!$E$3=2,AV818+BH818+BT818,AX818+BJ818+BV818))</f>
        <v>0</v>
      </c>
      <c r="AC818" s="16">
        <f>IF(((K818*Dane!$C$9)-AA818)&lt;0,0,(K818*Dane!$C$9)-AA818)</f>
        <v>0</v>
      </c>
      <c r="AD818" s="37">
        <f>IFERROR(IF(((L818*Dane!$C$9)-AB818)&lt;0,0,(L818*Dane!$C$9)-AB818),0)</f>
        <v>0</v>
      </c>
      <c r="AE818" s="97"/>
      <c r="AF818" s="77">
        <f>IF(Dane!$E$3=1,AO818,IF(Dane!$E$3=2,AU818,AW818))</f>
        <v>0</v>
      </c>
      <c r="AG818" s="77">
        <f>IF(Dane!$E$3=1,AP818,IF(Dane!$E$3=2,AV818,AX818))</f>
        <v>0</v>
      </c>
      <c r="AH818" s="77">
        <f>IF(Dane!$E$3=1,BA818,IF(Dane!$E$3=2,BG818,BI818))</f>
        <v>0</v>
      </c>
      <c r="AI818" s="77">
        <f>IF(Dane!$E$3=1,BB818,IF(Dane!$E$3=2,BH818,BJ818))</f>
        <v>0</v>
      </c>
      <c r="AJ818" s="77">
        <f>IF(Dane!$E$3=1,BM818,IF(Dane!$E$3=2,BS818,BU818))</f>
        <v>0</v>
      </c>
      <c r="AK818" s="77">
        <f>IF(Dane!$E$3=1,BN818,IF(Dane!$E$3=2,BT818,BV818))</f>
        <v>0</v>
      </c>
      <c r="AL818" s="24">
        <f t="shared" si="385"/>
        <v>0</v>
      </c>
      <c r="AM818" s="24">
        <f t="shared" si="386"/>
        <v>0</v>
      </c>
      <c r="AN818" s="24"/>
      <c r="AO818" s="24">
        <f t="shared" si="371"/>
        <v>0</v>
      </c>
      <c r="AP818" s="24">
        <f t="shared" si="387"/>
        <v>0</v>
      </c>
      <c r="AQ818" s="24">
        <f t="shared" si="372"/>
        <v>0</v>
      </c>
      <c r="AR818" s="24">
        <f t="shared" si="373"/>
        <v>0</v>
      </c>
      <c r="AS818" s="24">
        <f t="shared" si="374"/>
        <v>0</v>
      </c>
      <c r="AT818" s="24">
        <f t="shared" si="388"/>
        <v>0</v>
      </c>
      <c r="AU818" s="24">
        <f t="shared" si="397"/>
        <v>0</v>
      </c>
      <c r="AV818" s="24">
        <v>0</v>
      </c>
      <c r="AW818" s="24">
        <f t="shared" si="400"/>
        <v>0</v>
      </c>
      <c r="AX818" s="24">
        <v>0</v>
      </c>
      <c r="AY818" s="24">
        <f t="shared" si="389"/>
        <v>0</v>
      </c>
      <c r="AZ818" s="24">
        <f t="shared" si="390"/>
        <v>0</v>
      </c>
      <c r="BA818" s="24">
        <f t="shared" si="375"/>
        <v>0</v>
      </c>
      <c r="BB818" s="24">
        <f t="shared" si="376"/>
        <v>0</v>
      </c>
      <c r="BC818" s="24">
        <f t="shared" si="377"/>
        <v>0</v>
      </c>
      <c r="BD818" s="24">
        <f t="shared" si="378"/>
        <v>0</v>
      </c>
      <c r="BE818" s="24">
        <f t="shared" si="379"/>
        <v>0</v>
      </c>
      <c r="BF818" s="24">
        <f t="shared" si="391"/>
        <v>0</v>
      </c>
      <c r="BG818" s="24">
        <f t="shared" si="398"/>
        <v>0</v>
      </c>
      <c r="BH818" s="24">
        <v>0</v>
      </c>
      <c r="BI818" s="24">
        <f t="shared" si="392"/>
        <v>0</v>
      </c>
      <c r="BJ818" s="24">
        <v>0</v>
      </c>
      <c r="BK818" s="24">
        <f t="shared" si="393"/>
        <v>0</v>
      </c>
      <c r="BL818" s="24">
        <f t="shared" si="394"/>
        <v>0</v>
      </c>
      <c r="BM818" s="24">
        <f t="shared" si="380"/>
        <v>0</v>
      </c>
      <c r="BN818" s="24">
        <f t="shared" si="381"/>
        <v>0</v>
      </c>
      <c r="BO818" s="24">
        <f t="shared" si="382"/>
        <v>0</v>
      </c>
      <c r="BP818" s="24">
        <f t="shared" si="383"/>
        <v>0</v>
      </c>
      <c r="BQ818" s="24">
        <f t="shared" si="384"/>
        <v>0</v>
      </c>
      <c r="BR818" s="24">
        <f t="shared" si="395"/>
        <v>0</v>
      </c>
      <c r="BS818" s="24">
        <f t="shared" si="399"/>
        <v>0</v>
      </c>
      <c r="BT818" s="24">
        <v>0</v>
      </c>
      <c r="BU818" s="24">
        <f t="shared" si="396"/>
        <v>0</v>
      </c>
      <c r="BV818" s="24">
        <v>0</v>
      </c>
    </row>
    <row r="819" spans="1:74">
      <c r="A819" s="87">
        <v>810</v>
      </c>
      <c r="B819" s="1"/>
      <c r="C819" s="1"/>
      <c r="D819" s="2"/>
      <c r="E819" s="3"/>
      <c r="F819" s="4"/>
      <c r="G819" s="5"/>
      <c r="H819" s="4"/>
      <c r="I819" s="5"/>
      <c r="J819" s="6"/>
      <c r="K819" s="5"/>
      <c r="L819" s="5"/>
      <c r="M819" s="5"/>
      <c r="N819" s="7"/>
      <c r="O819" s="38"/>
      <c r="P819" s="5"/>
      <c r="Q819" s="5"/>
      <c r="R819" s="7"/>
      <c r="S819" s="38"/>
      <c r="T819" s="5"/>
      <c r="U819" s="5"/>
      <c r="V819" s="55"/>
      <c r="W819" s="38"/>
      <c r="X819" s="5"/>
      <c r="Y819" s="5"/>
      <c r="Z819" s="55"/>
      <c r="AA819" s="36">
        <f>IF(Dane!$E$3=1,AO819+BA819+BM819,IF(Dane!$E$3=2,AU819+BG819+BS819,AW819+BI819+BU819))</f>
        <v>0</v>
      </c>
      <c r="AB819" s="16">
        <f>IF(Dane!$E$3=1,AP819+BB819+BN819,IF(Dane!$E$3=2,AV819+BH819+BT819,AX819+BJ819+BV819))</f>
        <v>0</v>
      </c>
      <c r="AC819" s="16">
        <f>IF(((K819*Dane!$C$9)-AA819)&lt;0,0,(K819*Dane!$C$9)-AA819)</f>
        <v>0</v>
      </c>
      <c r="AD819" s="37">
        <f>IFERROR(IF(((L819*Dane!$C$9)-AB819)&lt;0,0,(L819*Dane!$C$9)-AB819),0)</f>
        <v>0</v>
      </c>
      <c r="AE819" s="97"/>
      <c r="AF819" s="77">
        <f>IF(Dane!$E$3=1,AO819,IF(Dane!$E$3=2,AU819,AW819))</f>
        <v>0</v>
      </c>
      <c r="AG819" s="77">
        <f>IF(Dane!$E$3=1,AP819,IF(Dane!$E$3=2,AV819,AX819))</f>
        <v>0</v>
      </c>
      <c r="AH819" s="77">
        <f>IF(Dane!$E$3=1,BA819,IF(Dane!$E$3=2,BG819,BI819))</f>
        <v>0</v>
      </c>
      <c r="AI819" s="77">
        <f>IF(Dane!$E$3=1,BB819,IF(Dane!$E$3=2,BH819,BJ819))</f>
        <v>0</v>
      </c>
      <c r="AJ819" s="77">
        <f>IF(Dane!$E$3=1,BM819,IF(Dane!$E$3=2,BS819,BU819))</f>
        <v>0</v>
      </c>
      <c r="AK819" s="77">
        <f>IF(Dane!$E$3=1,BN819,IF(Dane!$E$3=2,BT819,BV819))</f>
        <v>0</v>
      </c>
      <c r="AL819" s="24">
        <f t="shared" si="385"/>
        <v>0</v>
      </c>
      <c r="AM819" s="24">
        <f t="shared" si="386"/>
        <v>0</v>
      </c>
      <c r="AN819" s="24"/>
      <c r="AO819" s="24">
        <f t="shared" si="371"/>
        <v>0</v>
      </c>
      <c r="AP819" s="24">
        <f t="shared" si="387"/>
        <v>0</v>
      </c>
      <c r="AQ819" s="24">
        <f t="shared" si="372"/>
        <v>0</v>
      </c>
      <c r="AR819" s="24">
        <f t="shared" si="373"/>
        <v>0</v>
      </c>
      <c r="AS819" s="24">
        <f t="shared" si="374"/>
        <v>0</v>
      </c>
      <c r="AT819" s="24">
        <f t="shared" si="388"/>
        <v>0</v>
      </c>
      <c r="AU819" s="24">
        <f t="shared" si="397"/>
        <v>0</v>
      </c>
      <c r="AV819" s="24">
        <v>0</v>
      </c>
      <c r="AW819" s="24">
        <f t="shared" si="400"/>
        <v>0</v>
      </c>
      <c r="AX819" s="24">
        <v>0</v>
      </c>
      <c r="AY819" s="24">
        <f t="shared" si="389"/>
        <v>0</v>
      </c>
      <c r="AZ819" s="24">
        <f t="shared" si="390"/>
        <v>0</v>
      </c>
      <c r="BA819" s="24">
        <f t="shared" si="375"/>
        <v>0</v>
      </c>
      <c r="BB819" s="24">
        <f t="shared" si="376"/>
        <v>0</v>
      </c>
      <c r="BC819" s="24">
        <f t="shared" si="377"/>
        <v>0</v>
      </c>
      <c r="BD819" s="24">
        <f t="shared" si="378"/>
        <v>0</v>
      </c>
      <c r="BE819" s="24">
        <f t="shared" si="379"/>
        <v>0</v>
      </c>
      <c r="BF819" s="24">
        <f t="shared" si="391"/>
        <v>0</v>
      </c>
      <c r="BG819" s="24">
        <f t="shared" si="398"/>
        <v>0</v>
      </c>
      <c r="BH819" s="24">
        <v>0</v>
      </c>
      <c r="BI819" s="24">
        <f t="shared" si="392"/>
        <v>0</v>
      </c>
      <c r="BJ819" s="24">
        <v>0</v>
      </c>
      <c r="BK819" s="24">
        <f t="shared" si="393"/>
        <v>0</v>
      </c>
      <c r="BL819" s="24">
        <f t="shared" si="394"/>
        <v>0</v>
      </c>
      <c r="BM819" s="24">
        <f t="shared" si="380"/>
        <v>0</v>
      </c>
      <c r="BN819" s="24">
        <f t="shared" si="381"/>
        <v>0</v>
      </c>
      <c r="BO819" s="24">
        <f t="shared" si="382"/>
        <v>0</v>
      </c>
      <c r="BP819" s="24">
        <f t="shared" si="383"/>
        <v>0</v>
      </c>
      <c r="BQ819" s="24">
        <f t="shared" si="384"/>
        <v>0</v>
      </c>
      <c r="BR819" s="24">
        <f t="shared" si="395"/>
        <v>0</v>
      </c>
      <c r="BS819" s="24">
        <f t="shared" si="399"/>
        <v>0</v>
      </c>
      <c r="BT819" s="24">
        <v>0</v>
      </c>
      <c r="BU819" s="24">
        <f t="shared" si="396"/>
        <v>0</v>
      </c>
      <c r="BV819" s="24">
        <v>0</v>
      </c>
    </row>
    <row r="820" spans="1:74">
      <c r="A820" s="87">
        <v>811</v>
      </c>
      <c r="B820" s="1"/>
      <c r="C820" s="1"/>
      <c r="D820" s="2"/>
      <c r="E820" s="3"/>
      <c r="F820" s="4"/>
      <c r="G820" s="5"/>
      <c r="H820" s="4"/>
      <c r="I820" s="5"/>
      <c r="J820" s="6"/>
      <c r="K820" s="5"/>
      <c r="L820" s="5"/>
      <c r="M820" s="5"/>
      <c r="N820" s="7"/>
      <c r="O820" s="38"/>
      <c r="P820" s="5"/>
      <c r="Q820" s="5"/>
      <c r="R820" s="7"/>
      <c r="S820" s="38"/>
      <c r="T820" s="5"/>
      <c r="U820" s="5"/>
      <c r="V820" s="55"/>
      <c r="W820" s="38"/>
      <c r="X820" s="5"/>
      <c r="Y820" s="5"/>
      <c r="Z820" s="55"/>
      <c r="AA820" s="36">
        <f>IF(Dane!$E$3=1,AO820+BA820+BM820,IF(Dane!$E$3=2,AU820+BG820+BS820,AW820+BI820+BU820))</f>
        <v>0</v>
      </c>
      <c r="AB820" s="16">
        <f>IF(Dane!$E$3=1,AP820+BB820+BN820,IF(Dane!$E$3=2,AV820+BH820+BT820,AX820+BJ820+BV820))</f>
        <v>0</v>
      </c>
      <c r="AC820" s="16">
        <f>IF(((K820*Dane!$C$9)-AA820)&lt;0,0,(K820*Dane!$C$9)-AA820)</f>
        <v>0</v>
      </c>
      <c r="AD820" s="37">
        <f>IFERROR(IF(((L820*Dane!$C$9)-AB820)&lt;0,0,(L820*Dane!$C$9)-AB820),0)</f>
        <v>0</v>
      </c>
      <c r="AE820" s="97"/>
      <c r="AF820" s="77">
        <f>IF(Dane!$E$3=1,AO820,IF(Dane!$E$3=2,AU820,AW820))</f>
        <v>0</v>
      </c>
      <c r="AG820" s="77">
        <f>IF(Dane!$E$3=1,AP820,IF(Dane!$E$3=2,AV820,AX820))</f>
        <v>0</v>
      </c>
      <c r="AH820" s="77">
        <f>IF(Dane!$E$3=1,BA820,IF(Dane!$E$3=2,BG820,BI820))</f>
        <v>0</v>
      </c>
      <c r="AI820" s="77">
        <f>IF(Dane!$E$3=1,BB820,IF(Dane!$E$3=2,BH820,BJ820))</f>
        <v>0</v>
      </c>
      <c r="AJ820" s="77">
        <f>IF(Dane!$E$3=1,BM820,IF(Dane!$E$3=2,BS820,BU820))</f>
        <v>0</v>
      </c>
      <c r="AK820" s="77">
        <f>IF(Dane!$E$3=1,BN820,IF(Dane!$E$3=2,BT820,BV820))</f>
        <v>0</v>
      </c>
      <c r="AL820" s="24">
        <f t="shared" si="385"/>
        <v>0</v>
      </c>
      <c r="AM820" s="24">
        <f t="shared" si="386"/>
        <v>0</v>
      </c>
      <c r="AN820" s="24"/>
      <c r="AO820" s="24">
        <f t="shared" si="371"/>
        <v>0</v>
      </c>
      <c r="AP820" s="24">
        <f t="shared" si="387"/>
        <v>0</v>
      </c>
      <c r="AQ820" s="24">
        <f t="shared" si="372"/>
        <v>0</v>
      </c>
      <c r="AR820" s="24">
        <f t="shared" si="373"/>
        <v>0</v>
      </c>
      <c r="AS820" s="24">
        <f t="shared" si="374"/>
        <v>0</v>
      </c>
      <c r="AT820" s="24">
        <f t="shared" si="388"/>
        <v>0</v>
      </c>
      <c r="AU820" s="24">
        <f t="shared" si="397"/>
        <v>0</v>
      </c>
      <c r="AV820" s="24">
        <v>0</v>
      </c>
      <c r="AW820" s="24">
        <f t="shared" si="400"/>
        <v>0</v>
      </c>
      <c r="AX820" s="24">
        <v>0</v>
      </c>
      <c r="AY820" s="24">
        <f t="shared" si="389"/>
        <v>0</v>
      </c>
      <c r="AZ820" s="24">
        <f t="shared" si="390"/>
        <v>0</v>
      </c>
      <c r="BA820" s="24">
        <f t="shared" si="375"/>
        <v>0</v>
      </c>
      <c r="BB820" s="24">
        <f t="shared" si="376"/>
        <v>0</v>
      </c>
      <c r="BC820" s="24">
        <f t="shared" si="377"/>
        <v>0</v>
      </c>
      <c r="BD820" s="24">
        <f t="shared" si="378"/>
        <v>0</v>
      </c>
      <c r="BE820" s="24">
        <f t="shared" si="379"/>
        <v>0</v>
      </c>
      <c r="BF820" s="24">
        <f t="shared" si="391"/>
        <v>0</v>
      </c>
      <c r="BG820" s="24">
        <f t="shared" si="398"/>
        <v>0</v>
      </c>
      <c r="BH820" s="24">
        <v>0</v>
      </c>
      <c r="BI820" s="24">
        <f t="shared" si="392"/>
        <v>0</v>
      </c>
      <c r="BJ820" s="24">
        <v>0</v>
      </c>
      <c r="BK820" s="24">
        <f t="shared" si="393"/>
        <v>0</v>
      </c>
      <c r="BL820" s="24">
        <f t="shared" si="394"/>
        <v>0</v>
      </c>
      <c r="BM820" s="24">
        <f t="shared" si="380"/>
        <v>0</v>
      </c>
      <c r="BN820" s="24">
        <f t="shared" si="381"/>
        <v>0</v>
      </c>
      <c r="BO820" s="24">
        <f t="shared" si="382"/>
        <v>0</v>
      </c>
      <c r="BP820" s="24">
        <f t="shared" si="383"/>
        <v>0</v>
      </c>
      <c r="BQ820" s="24">
        <f t="shared" si="384"/>
        <v>0</v>
      </c>
      <c r="BR820" s="24">
        <f t="shared" si="395"/>
        <v>0</v>
      </c>
      <c r="BS820" s="24">
        <f t="shared" si="399"/>
        <v>0</v>
      </c>
      <c r="BT820" s="24">
        <v>0</v>
      </c>
      <c r="BU820" s="24">
        <f t="shared" si="396"/>
        <v>0</v>
      </c>
      <c r="BV820" s="24">
        <v>0</v>
      </c>
    </row>
    <row r="821" spans="1:74">
      <c r="A821" s="87">
        <v>812</v>
      </c>
      <c r="B821" s="1"/>
      <c r="C821" s="1"/>
      <c r="D821" s="2"/>
      <c r="E821" s="3"/>
      <c r="F821" s="4"/>
      <c r="G821" s="5"/>
      <c r="H821" s="4"/>
      <c r="I821" s="5"/>
      <c r="J821" s="6"/>
      <c r="K821" s="5"/>
      <c r="L821" s="5"/>
      <c r="M821" s="5"/>
      <c r="N821" s="7"/>
      <c r="O821" s="38"/>
      <c r="P821" s="5"/>
      <c r="Q821" s="5"/>
      <c r="R821" s="7"/>
      <c r="S821" s="38"/>
      <c r="T821" s="5"/>
      <c r="U821" s="5"/>
      <c r="V821" s="55"/>
      <c r="W821" s="38"/>
      <c r="X821" s="5"/>
      <c r="Y821" s="5"/>
      <c r="Z821" s="55"/>
      <c r="AA821" s="36">
        <f>IF(Dane!$E$3=1,AO821+BA821+BM821,IF(Dane!$E$3=2,AU821+BG821+BS821,AW821+BI821+BU821))</f>
        <v>0</v>
      </c>
      <c r="AB821" s="16">
        <f>IF(Dane!$E$3=1,AP821+BB821+BN821,IF(Dane!$E$3=2,AV821+BH821+BT821,AX821+BJ821+BV821))</f>
        <v>0</v>
      </c>
      <c r="AC821" s="16">
        <f>IF(((K821*Dane!$C$9)-AA821)&lt;0,0,(K821*Dane!$C$9)-AA821)</f>
        <v>0</v>
      </c>
      <c r="AD821" s="37">
        <f>IFERROR(IF(((L821*Dane!$C$9)-AB821)&lt;0,0,(L821*Dane!$C$9)-AB821),0)</f>
        <v>0</v>
      </c>
      <c r="AE821" s="97"/>
      <c r="AF821" s="77">
        <f>IF(Dane!$E$3=1,AO821,IF(Dane!$E$3=2,AU821,AW821))</f>
        <v>0</v>
      </c>
      <c r="AG821" s="77">
        <f>IF(Dane!$E$3=1,AP821,IF(Dane!$E$3=2,AV821,AX821))</f>
        <v>0</v>
      </c>
      <c r="AH821" s="77">
        <f>IF(Dane!$E$3=1,BA821,IF(Dane!$E$3=2,BG821,BI821))</f>
        <v>0</v>
      </c>
      <c r="AI821" s="77">
        <f>IF(Dane!$E$3=1,BB821,IF(Dane!$E$3=2,BH821,BJ821))</f>
        <v>0</v>
      </c>
      <c r="AJ821" s="77">
        <f>IF(Dane!$E$3=1,BM821,IF(Dane!$E$3=2,BS821,BU821))</f>
        <v>0</v>
      </c>
      <c r="AK821" s="77">
        <f>IF(Dane!$E$3=1,BN821,IF(Dane!$E$3=2,BT821,BV821))</f>
        <v>0</v>
      </c>
      <c r="AL821" s="24">
        <f t="shared" si="385"/>
        <v>0</v>
      </c>
      <c r="AM821" s="24">
        <f t="shared" si="386"/>
        <v>0</v>
      </c>
      <c r="AN821" s="24"/>
      <c r="AO821" s="24">
        <f t="shared" si="371"/>
        <v>0</v>
      </c>
      <c r="AP821" s="24">
        <f t="shared" si="387"/>
        <v>0</v>
      </c>
      <c r="AQ821" s="24">
        <f t="shared" si="372"/>
        <v>0</v>
      </c>
      <c r="AR821" s="24">
        <f t="shared" si="373"/>
        <v>0</v>
      </c>
      <c r="AS821" s="24">
        <f t="shared" si="374"/>
        <v>0</v>
      </c>
      <c r="AT821" s="24">
        <f t="shared" si="388"/>
        <v>0</v>
      </c>
      <c r="AU821" s="24">
        <f t="shared" si="397"/>
        <v>0</v>
      </c>
      <c r="AV821" s="24">
        <v>0</v>
      </c>
      <c r="AW821" s="24">
        <f t="shared" si="400"/>
        <v>0</v>
      </c>
      <c r="AX821" s="24">
        <v>0</v>
      </c>
      <c r="AY821" s="24">
        <f t="shared" si="389"/>
        <v>0</v>
      </c>
      <c r="AZ821" s="24">
        <f t="shared" si="390"/>
        <v>0</v>
      </c>
      <c r="BA821" s="24">
        <f t="shared" si="375"/>
        <v>0</v>
      </c>
      <c r="BB821" s="24">
        <f t="shared" si="376"/>
        <v>0</v>
      </c>
      <c r="BC821" s="24">
        <f t="shared" si="377"/>
        <v>0</v>
      </c>
      <c r="BD821" s="24">
        <f t="shared" si="378"/>
        <v>0</v>
      </c>
      <c r="BE821" s="24">
        <f t="shared" si="379"/>
        <v>0</v>
      </c>
      <c r="BF821" s="24">
        <f t="shared" si="391"/>
        <v>0</v>
      </c>
      <c r="BG821" s="24">
        <f t="shared" si="398"/>
        <v>0</v>
      </c>
      <c r="BH821" s="24">
        <v>0</v>
      </c>
      <c r="BI821" s="24">
        <f t="shared" si="392"/>
        <v>0</v>
      </c>
      <c r="BJ821" s="24">
        <v>0</v>
      </c>
      <c r="BK821" s="24">
        <f t="shared" si="393"/>
        <v>0</v>
      </c>
      <c r="BL821" s="24">
        <f t="shared" si="394"/>
        <v>0</v>
      </c>
      <c r="BM821" s="24">
        <f t="shared" si="380"/>
        <v>0</v>
      </c>
      <c r="BN821" s="24">
        <f t="shared" si="381"/>
        <v>0</v>
      </c>
      <c r="BO821" s="24">
        <f t="shared" si="382"/>
        <v>0</v>
      </c>
      <c r="BP821" s="24">
        <f t="shared" si="383"/>
        <v>0</v>
      </c>
      <c r="BQ821" s="24">
        <f t="shared" si="384"/>
        <v>0</v>
      </c>
      <c r="BR821" s="24">
        <f t="shared" si="395"/>
        <v>0</v>
      </c>
      <c r="BS821" s="24">
        <f t="shared" si="399"/>
        <v>0</v>
      </c>
      <c r="BT821" s="24">
        <v>0</v>
      </c>
      <c r="BU821" s="24">
        <f t="shared" si="396"/>
        <v>0</v>
      </c>
      <c r="BV821" s="24">
        <v>0</v>
      </c>
    </row>
    <row r="822" spans="1:74">
      <c r="A822" s="87">
        <v>813</v>
      </c>
      <c r="B822" s="1"/>
      <c r="C822" s="1"/>
      <c r="D822" s="2"/>
      <c r="E822" s="3"/>
      <c r="F822" s="4"/>
      <c r="G822" s="5"/>
      <c r="H822" s="4"/>
      <c r="I822" s="5"/>
      <c r="J822" s="6"/>
      <c r="K822" s="5"/>
      <c r="L822" s="5"/>
      <c r="M822" s="5"/>
      <c r="N822" s="7"/>
      <c r="O822" s="38"/>
      <c r="P822" s="5"/>
      <c r="Q822" s="5"/>
      <c r="R822" s="7"/>
      <c r="S822" s="38"/>
      <c r="T822" s="5"/>
      <c r="U822" s="5"/>
      <c r="V822" s="55"/>
      <c r="W822" s="38"/>
      <c r="X822" s="5"/>
      <c r="Y822" s="5"/>
      <c r="Z822" s="55"/>
      <c r="AA822" s="36">
        <f>IF(Dane!$E$3=1,AO822+BA822+BM822,IF(Dane!$E$3=2,AU822+BG822+BS822,AW822+BI822+BU822))</f>
        <v>0</v>
      </c>
      <c r="AB822" s="16">
        <f>IF(Dane!$E$3=1,AP822+BB822+BN822,IF(Dane!$E$3=2,AV822+BH822+BT822,AX822+BJ822+BV822))</f>
        <v>0</v>
      </c>
      <c r="AC822" s="16">
        <f>IF(((K822*Dane!$C$9)-AA822)&lt;0,0,(K822*Dane!$C$9)-AA822)</f>
        <v>0</v>
      </c>
      <c r="AD822" s="37">
        <f>IFERROR(IF(((L822*Dane!$C$9)-AB822)&lt;0,0,(L822*Dane!$C$9)-AB822),0)</f>
        <v>0</v>
      </c>
      <c r="AE822" s="97"/>
      <c r="AF822" s="77">
        <f>IF(Dane!$E$3=1,AO822,IF(Dane!$E$3=2,AU822,AW822))</f>
        <v>0</v>
      </c>
      <c r="AG822" s="77">
        <f>IF(Dane!$E$3=1,AP822,IF(Dane!$E$3=2,AV822,AX822))</f>
        <v>0</v>
      </c>
      <c r="AH822" s="77">
        <f>IF(Dane!$E$3=1,BA822,IF(Dane!$E$3=2,BG822,BI822))</f>
        <v>0</v>
      </c>
      <c r="AI822" s="77">
        <f>IF(Dane!$E$3=1,BB822,IF(Dane!$E$3=2,BH822,BJ822))</f>
        <v>0</v>
      </c>
      <c r="AJ822" s="77">
        <f>IF(Dane!$E$3=1,BM822,IF(Dane!$E$3=2,BS822,BU822))</f>
        <v>0</v>
      </c>
      <c r="AK822" s="77">
        <f>IF(Dane!$E$3=1,BN822,IF(Dane!$E$3=2,BT822,BV822))</f>
        <v>0</v>
      </c>
      <c r="AL822" s="24">
        <f t="shared" si="385"/>
        <v>0</v>
      </c>
      <c r="AM822" s="24">
        <f t="shared" si="386"/>
        <v>0</v>
      </c>
      <c r="AN822" s="24"/>
      <c r="AO822" s="24">
        <f t="shared" si="371"/>
        <v>0</v>
      </c>
      <c r="AP822" s="24">
        <f t="shared" si="387"/>
        <v>0</v>
      </c>
      <c r="AQ822" s="24">
        <f t="shared" si="372"/>
        <v>0</v>
      </c>
      <c r="AR822" s="24">
        <f t="shared" si="373"/>
        <v>0</v>
      </c>
      <c r="AS822" s="24">
        <f t="shared" si="374"/>
        <v>0</v>
      </c>
      <c r="AT822" s="24">
        <f t="shared" si="388"/>
        <v>0</v>
      </c>
      <c r="AU822" s="24">
        <f t="shared" si="397"/>
        <v>0</v>
      </c>
      <c r="AV822" s="24">
        <v>0</v>
      </c>
      <c r="AW822" s="24">
        <f t="shared" si="400"/>
        <v>0</v>
      </c>
      <c r="AX822" s="24">
        <v>0</v>
      </c>
      <c r="AY822" s="24">
        <f t="shared" si="389"/>
        <v>0</v>
      </c>
      <c r="AZ822" s="24">
        <f t="shared" si="390"/>
        <v>0</v>
      </c>
      <c r="BA822" s="24">
        <f t="shared" si="375"/>
        <v>0</v>
      </c>
      <c r="BB822" s="24">
        <f t="shared" si="376"/>
        <v>0</v>
      </c>
      <c r="BC822" s="24">
        <f t="shared" si="377"/>
        <v>0</v>
      </c>
      <c r="BD822" s="24">
        <f t="shared" si="378"/>
        <v>0</v>
      </c>
      <c r="BE822" s="24">
        <f t="shared" si="379"/>
        <v>0</v>
      </c>
      <c r="BF822" s="24">
        <f t="shared" si="391"/>
        <v>0</v>
      </c>
      <c r="BG822" s="24">
        <f t="shared" si="398"/>
        <v>0</v>
      </c>
      <c r="BH822" s="24">
        <v>0</v>
      </c>
      <c r="BI822" s="24">
        <f t="shared" si="392"/>
        <v>0</v>
      </c>
      <c r="BJ822" s="24">
        <v>0</v>
      </c>
      <c r="BK822" s="24">
        <f t="shared" si="393"/>
        <v>0</v>
      </c>
      <c r="BL822" s="24">
        <f t="shared" si="394"/>
        <v>0</v>
      </c>
      <c r="BM822" s="24">
        <f t="shared" si="380"/>
        <v>0</v>
      </c>
      <c r="BN822" s="24">
        <f t="shared" si="381"/>
        <v>0</v>
      </c>
      <c r="BO822" s="24">
        <f t="shared" si="382"/>
        <v>0</v>
      </c>
      <c r="BP822" s="24">
        <f t="shared" si="383"/>
        <v>0</v>
      </c>
      <c r="BQ822" s="24">
        <f t="shared" si="384"/>
        <v>0</v>
      </c>
      <c r="BR822" s="24">
        <f t="shared" si="395"/>
        <v>0</v>
      </c>
      <c r="BS822" s="24">
        <f t="shared" si="399"/>
        <v>0</v>
      </c>
      <c r="BT822" s="24">
        <v>0</v>
      </c>
      <c r="BU822" s="24">
        <f t="shared" si="396"/>
        <v>0</v>
      </c>
      <c r="BV822" s="24">
        <v>0</v>
      </c>
    </row>
    <row r="823" spans="1:74">
      <c r="A823" s="87">
        <v>814</v>
      </c>
      <c r="B823" s="1"/>
      <c r="C823" s="1"/>
      <c r="D823" s="2"/>
      <c r="E823" s="3"/>
      <c r="F823" s="4"/>
      <c r="G823" s="5"/>
      <c r="H823" s="4"/>
      <c r="I823" s="5"/>
      <c r="J823" s="6"/>
      <c r="K823" s="5"/>
      <c r="L823" s="5"/>
      <c r="M823" s="5"/>
      <c r="N823" s="7"/>
      <c r="O823" s="38"/>
      <c r="P823" s="5"/>
      <c r="Q823" s="5"/>
      <c r="R823" s="7"/>
      <c r="S823" s="38"/>
      <c r="T823" s="5"/>
      <c r="U823" s="5"/>
      <c r="V823" s="55"/>
      <c r="W823" s="38"/>
      <c r="X823" s="5"/>
      <c r="Y823" s="5"/>
      <c r="Z823" s="55"/>
      <c r="AA823" s="36">
        <f>IF(Dane!$E$3=1,AO823+BA823+BM823,IF(Dane!$E$3=2,AU823+BG823+BS823,AW823+BI823+BU823))</f>
        <v>0</v>
      </c>
      <c r="AB823" s="16">
        <f>IF(Dane!$E$3=1,AP823+BB823+BN823,IF(Dane!$E$3=2,AV823+BH823+BT823,AX823+BJ823+BV823))</f>
        <v>0</v>
      </c>
      <c r="AC823" s="16">
        <f>IF(((K823*Dane!$C$9)-AA823)&lt;0,0,(K823*Dane!$C$9)-AA823)</f>
        <v>0</v>
      </c>
      <c r="AD823" s="37">
        <f>IFERROR(IF(((L823*Dane!$C$9)-AB823)&lt;0,0,(L823*Dane!$C$9)-AB823),0)</f>
        <v>0</v>
      </c>
      <c r="AE823" s="97"/>
      <c r="AF823" s="77">
        <f>IF(Dane!$E$3=1,AO823,IF(Dane!$E$3=2,AU823,AW823))</f>
        <v>0</v>
      </c>
      <c r="AG823" s="77">
        <f>IF(Dane!$E$3=1,AP823,IF(Dane!$E$3=2,AV823,AX823))</f>
        <v>0</v>
      </c>
      <c r="AH823" s="77">
        <f>IF(Dane!$E$3=1,BA823,IF(Dane!$E$3=2,BG823,BI823))</f>
        <v>0</v>
      </c>
      <c r="AI823" s="77">
        <f>IF(Dane!$E$3=1,BB823,IF(Dane!$E$3=2,BH823,BJ823))</f>
        <v>0</v>
      </c>
      <c r="AJ823" s="77">
        <f>IF(Dane!$E$3=1,BM823,IF(Dane!$E$3=2,BS823,BU823))</f>
        <v>0</v>
      </c>
      <c r="AK823" s="77">
        <f>IF(Dane!$E$3=1,BN823,IF(Dane!$E$3=2,BT823,BV823))</f>
        <v>0</v>
      </c>
      <c r="AL823" s="24">
        <f t="shared" si="385"/>
        <v>0</v>
      </c>
      <c r="AM823" s="24">
        <f t="shared" si="386"/>
        <v>0</v>
      </c>
      <c r="AN823" s="24"/>
      <c r="AO823" s="24">
        <f t="shared" si="371"/>
        <v>0</v>
      </c>
      <c r="AP823" s="24">
        <f t="shared" si="387"/>
        <v>0</v>
      </c>
      <c r="AQ823" s="24">
        <f t="shared" si="372"/>
        <v>0</v>
      </c>
      <c r="AR823" s="24">
        <f t="shared" si="373"/>
        <v>0</v>
      </c>
      <c r="AS823" s="24">
        <f t="shared" si="374"/>
        <v>0</v>
      </c>
      <c r="AT823" s="24">
        <f t="shared" si="388"/>
        <v>0</v>
      </c>
      <c r="AU823" s="24">
        <f t="shared" si="397"/>
        <v>0</v>
      </c>
      <c r="AV823" s="24">
        <v>0</v>
      </c>
      <c r="AW823" s="24">
        <f t="shared" si="400"/>
        <v>0</v>
      </c>
      <c r="AX823" s="24">
        <v>0</v>
      </c>
      <c r="AY823" s="24">
        <f t="shared" si="389"/>
        <v>0</v>
      </c>
      <c r="AZ823" s="24">
        <f t="shared" si="390"/>
        <v>0</v>
      </c>
      <c r="BA823" s="24">
        <f t="shared" si="375"/>
        <v>0</v>
      </c>
      <c r="BB823" s="24">
        <f t="shared" si="376"/>
        <v>0</v>
      </c>
      <c r="BC823" s="24">
        <f t="shared" si="377"/>
        <v>0</v>
      </c>
      <c r="BD823" s="24">
        <f t="shared" si="378"/>
        <v>0</v>
      </c>
      <c r="BE823" s="24">
        <f t="shared" si="379"/>
        <v>0</v>
      </c>
      <c r="BF823" s="24">
        <f t="shared" si="391"/>
        <v>0</v>
      </c>
      <c r="BG823" s="24">
        <f t="shared" si="398"/>
        <v>0</v>
      </c>
      <c r="BH823" s="24">
        <v>0</v>
      </c>
      <c r="BI823" s="24">
        <f t="shared" si="392"/>
        <v>0</v>
      </c>
      <c r="BJ823" s="24">
        <v>0</v>
      </c>
      <c r="BK823" s="24">
        <f t="shared" si="393"/>
        <v>0</v>
      </c>
      <c r="BL823" s="24">
        <f t="shared" si="394"/>
        <v>0</v>
      </c>
      <c r="BM823" s="24">
        <f t="shared" si="380"/>
        <v>0</v>
      </c>
      <c r="BN823" s="24">
        <f t="shared" si="381"/>
        <v>0</v>
      </c>
      <c r="BO823" s="24">
        <f t="shared" si="382"/>
        <v>0</v>
      </c>
      <c r="BP823" s="24">
        <f t="shared" si="383"/>
        <v>0</v>
      </c>
      <c r="BQ823" s="24">
        <f t="shared" si="384"/>
        <v>0</v>
      </c>
      <c r="BR823" s="24">
        <f t="shared" si="395"/>
        <v>0</v>
      </c>
      <c r="BS823" s="24">
        <f t="shared" si="399"/>
        <v>0</v>
      </c>
      <c r="BT823" s="24">
        <v>0</v>
      </c>
      <c r="BU823" s="24">
        <f t="shared" si="396"/>
        <v>0</v>
      </c>
      <c r="BV823" s="24">
        <v>0</v>
      </c>
    </row>
    <row r="824" spans="1:74">
      <c r="A824" s="87">
        <v>815</v>
      </c>
      <c r="B824" s="1"/>
      <c r="C824" s="1"/>
      <c r="D824" s="2"/>
      <c r="E824" s="3"/>
      <c r="F824" s="4"/>
      <c r="G824" s="5"/>
      <c r="H824" s="4"/>
      <c r="I824" s="5"/>
      <c r="J824" s="6"/>
      <c r="K824" s="5"/>
      <c r="L824" s="5"/>
      <c r="M824" s="5"/>
      <c r="N824" s="7"/>
      <c r="O824" s="38"/>
      <c r="P824" s="5"/>
      <c r="Q824" s="5"/>
      <c r="R824" s="7"/>
      <c r="S824" s="38"/>
      <c r="T824" s="5"/>
      <c r="U824" s="5"/>
      <c r="V824" s="55"/>
      <c r="W824" s="38"/>
      <c r="X824" s="5"/>
      <c r="Y824" s="5"/>
      <c r="Z824" s="55"/>
      <c r="AA824" s="36">
        <f>IF(Dane!$E$3=1,AO824+BA824+BM824,IF(Dane!$E$3=2,AU824+BG824+BS824,AW824+BI824+BU824))</f>
        <v>0</v>
      </c>
      <c r="AB824" s="16">
        <f>IF(Dane!$E$3=1,AP824+BB824+BN824,IF(Dane!$E$3=2,AV824+BH824+BT824,AX824+BJ824+BV824))</f>
        <v>0</v>
      </c>
      <c r="AC824" s="16">
        <f>IF(((K824*Dane!$C$9)-AA824)&lt;0,0,(K824*Dane!$C$9)-AA824)</f>
        <v>0</v>
      </c>
      <c r="AD824" s="37">
        <f>IFERROR(IF(((L824*Dane!$C$9)-AB824)&lt;0,0,(L824*Dane!$C$9)-AB824),0)</f>
        <v>0</v>
      </c>
      <c r="AE824" s="97"/>
      <c r="AF824" s="77">
        <f>IF(Dane!$E$3=1,AO824,IF(Dane!$E$3=2,AU824,AW824))</f>
        <v>0</v>
      </c>
      <c r="AG824" s="77">
        <f>IF(Dane!$E$3=1,AP824,IF(Dane!$E$3=2,AV824,AX824))</f>
        <v>0</v>
      </c>
      <c r="AH824" s="77">
        <f>IF(Dane!$E$3=1,BA824,IF(Dane!$E$3=2,BG824,BI824))</f>
        <v>0</v>
      </c>
      <c r="AI824" s="77">
        <f>IF(Dane!$E$3=1,BB824,IF(Dane!$E$3=2,BH824,BJ824))</f>
        <v>0</v>
      </c>
      <c r="AJ824" s="77">
        <f>IF(Dane!$E$3=1,BM824,IF(Dane!$E$3=2,BS824,BU824))</f>
        <v>0</v>
      </c>
      <c r="AK824" s="77">
        <f>IF(Dane!$E$3=1,BN824,IF(Dane!$E$3=2,BT824,BV824))</f>
        <v>0</v>
      </c>
      <c r="AL824" s="24">
        <f t="shared" si="385"/>
        <v>0</v>
      </c>
      <c r="AM824" s="24">
        <f t="shared" si="386"/>
        <v>0</v>
      </c>
      <c r="AN824" s="24"/>
      <c r="AO824" s="24">
        <f t="shared" si="371"/>
        <v>0</v>
      </c>
      <c r="AP824" s="24">
        <f t="shared" si="387"/>
        <v>0</v>
      </c>
      <c r="AQ824" s="24">
        <f t="shared" si="372"/>
        <v>0</v>
      </c>
      <c r="AR824" s="24">
        <f t="shared" si="373"/>
        <v>0</v>
      </c>
      <c r="AS824" s="24">
        <f t="shared" si="374"/>
        <v>0</v>
      </c>
      <c r="AT824" s="24">
        <f t="shared" si="388"/>
        <v>0</v>
      </c>
      <c r="AU824" s="24">
        <f t="shared" si="397"/>
        <v>0</v>
      </c>
      <c r="AV824" s="24">
        <v>0</v>
      </c>
      <c r="AW824" s="24">
        <f t="shared" si="400"/>
        <v>0</v>
      </c>
      <c r="AX824" s="24">
        <v>0</v>
      </c>
      <c r="AY824" s="24">
        <f t="shared" si="389"/>
        <v>0</v>
      </c>
      <c r="AZ824" s="24">
        <f t="shared" si="390"/>
        <v>0</v>
      </c>
      <c r="BA824" s="24">
        <f t="shared" si="375"/>
        <v>0</v>
      </c>
      <c r="BB824" s="24">
        <f t="shared" si="376"/>
        <v>0</v>
      </c>
      <c r="BC824" s="24">
        <f t="shared" si="377"/>
        <v>0</v>
      </c>
      <c r="BD824" s="24">
        <f t="shared" si="378"/>
        <v>0</v>
      </c>
      <c r="BE824" s="24">
        <f t="shared" si="379"/>
        <v>0</v>
      </c>
      <c r="BF824" s="24">
        <f t="shared" si="391"/>
        <v>0</v>
      </c>
      <c r="BG824" s="24">
        <f t="shared" si="398"/>
        <v>0</v>
      </c>
      <c r="BH824" s="24">
        <v>0</v>
      </c>
      <c r="BI824" s="24">
        <f t="shared" si="392"/>
        <v>0</v>
      </c>
      <c r="BJ824" s="24">
        <v>0</v>
      </c>
      <c r="BK824" s="24">
        <f t="shared" si="393"/>
        <v>0</v>
      </c>
      <c r="BL824" s="24">
        <f t="shared" si="394"/>
        <v>0</v>
      </c>
      <c r="BM824" s="24">
        <f t="shared" si="380"/>
        <v>0</v>
      </c>
      <c r="BN824" s="24">
        <f t="shared" si="381"/>
        <v>0</v>
      </c>
      <c r="BO824" s="24">
        <f t="shared" si="382"/>
        <v>0</v>
      </c>
      <c r="BP824" s="24">
        <f t="shared" si="383"/>
        <v>0</v>
      </c>
      <c r="BQ824" s="24">
        <f t="shared" si="384"/>
        <v>0</v>
      </c>
      <c r="BR824" s="24">
        <f t="shared" si="395"/>
        <v>0</v>
      </c>
      <c r="BS824" s="24">
        <f t="shared" si="399"/>
        <v>0</v>
      </c>
      <c r="BT824" s="24">
        <v>0</v>
      </c>
      <c r="BU824" s="24">
        <f t="shared" si="396"/>
        <v>0</v>
      </c>
      <c r="BV824" s="24">
        <v>0</v>
      </c>
    </row>
    <row r="825" spans="1:74">
      <c r="A825" s="87">
        <v>816</v>
      </c>
      <c r="B825" s="1"/>
      <c r="C825" s="1"/>
      <c r="D825" s="2"/>
      <c r="E825" s="3"/>
      <c r="F825" s="4"/>
      <c r="G825" s="5"/>
      <c r="H825" s="4"/>
      <c r="I825" s="5"/>
      <c r="J825" s="6"/>
      <c r="K825" s="5"/>
      <c r="L825" s="5"/>
      <c r="M825" s="5"/>
      <c r="N825" s="7"/>
      <c r="O825" s="38"/>
      <c r="P825" s="5"/>
      <c r="Q825" s="5"/>
      <c r="R825" s="7"/>
      <c r="S825" s="38"/>
      <c r="T825" s="5"/>
      <c r="U825" s="5"/>
      <c r="V825" s="55"/>
      <c r="W825" s="38"/>
      <c r="X825" s="5"/>
      <c r="Y825" s="5"/>
      <c r="Z825" s="55"/>
      <c r="AA825" s="36">
        <f>IF(Dane!$E$3=1,AO825+BA825+BM825,IF(Dane!$E$3=2,AU825+BG825+BS825,AW825+BI825+BU825))</f>
        <v>0</v>
      </c>
      <c r="AB825" s="16">
        <f>IF(Dane!$E$3=1,AP825+BB825+BN825,IF(Dane!$E$3=2,AV825+BH825+BT825,AX825+BJ825+BV825))</f>
        <v>0</v>
      </c>
      <c r="AC825" s="16">
        <f>IF(((K825*Dane!$C$9)-AA825)&lt;0,0,(K825*Dane!$C$9)-AA825)</f>
        <v>0</v>
      </c>
      <c r="AD825" s="37">
        <f>IFERROR(IF(((L825*Dane!$C$9)-AB825)&lt;0,0,(L825*Dane!$C$9)-AB825),0)</f>
        <v>0</v>
      </c>
      <c r="AE825" s="97"/>
      <c r="AF825" s="77">
        <f>IF(Dane!$E$3=1,AO825,IF(Dane!$E$3=2,AU825,AW825))</f>
        <v>0</v>
      </c>
      <c r="AG825" s="77">
        <f>IF(Dane!$E$3=1,AP825,IF(Dane!$E$3=2,AV825,AX825))</f>
        <v>0</v>
      </c>
      <c r="AH825" s="77">
        <f>IF(Dane!$E$3=1,BA825,IF(Dane!$E$3=2,BG825,BI825))</f>
        <v>0</v>
      </c>
      <c r="AI825" s="77">
        <f>IF(Dane!$E$3=1,BB825,IF(Dane!$E$3=2,BH825,BJ825))</f>
        <v>0</v>
      </c>
      <c r="AJ825" s="77">
        <f>IF(Dane!$E$3=1,BM825,IF(Dane!$E$3=2,BS825,BU825))</f>
        <v>0</v>
      </c>
      <c r="AK825" s="77">
        <f>IF(Dane!$E$3=1,BN825,IF(Dane!$E$3=2,BT825,BV825))</f>
        <v>0</v>
      </c>
      <c r="AL825" s="24">
        <f t="shared" si="385"/>
        <v>0</v>
      </c>
      <c r="AM825" s="24">
        <f t="shared" si="386"/>
        <v>0</v>
      </c>
      <c r="AN825" s="24"/>
      <c r="AO825" s="24">
        <f t="shared" si="371"/>
        <v>0</v>
      </c>
      <c r="AP825" s="24">
        <f t="shared" si="387"/>
        <v>0</v>
      </c>
      <c r="AQ825" s="24">
        <f t="shared" si="372"/>
        <v>0</v>
      </c>
      <c r="AR825" s="24">
        <f t="shared" si="373"/>
        <v>0</v>
      </c>
      <c r="AS825" s="24">
        <f t="shared" si="374"/>
        <v>0</v>
      </c>
      <c r="AT825" s="24">
        <f t="shared" si="388"/>
        <v>0</v>
      </c>
      <c r="AU825" s="24">
        <f t="shared" si="397"/>
        <v>0</v>
      </c>
      <c r="AV825" s="24">
        <v>0</v>
      </c>
      <c r="AW825" s="24">
        <f t="shared" si="400"/>
        <v>0</v>
      </c>
      <c r="AX825" s="24">
        <v>0</v>
      </c>
      <c r="AY825" s="24">
        <f t="shared" si="389"/>
        <v>0</v>
      </c>
      <c r="AZ825" s="24">
        <f t="shared" si="390"/>
        <v>0</v>
      </c>
      <c r="BA825" s="24">
        <f t="shared" si="375"/>
        <v>0</v>
      </c>
      <c r="BB825" s="24">
        <f t="shared" si="376"/>
        <v>0</v>
      </c>
      <c r="BC825" s="24">
        <f t="shared" si="377"/>
        <v>0</v>
      </c>
      <c r="BD825" s="24">
        <f t="shared" si="378"/>
        <v>0</v>
      </c>
      <c r="BE825" s="24">
        <f t="shared" si="379"/>
        <v>0</v>
      </c>
      <c r="BF825" s="24">
        <f t="shared" si="391"/>
        <v>0</v>
      </c>
      <c r="BG825" s="24">
        <f t="shared" si="398"/>
        <v>0</v>
      </c>
      <c r="BH825" s="24">
        <v>0</v>
      </c>
      <c r="BI825" s="24">
        <f t="shared" si="392"/>
        <v>0</v>
      </c>
      <c r="BJ825" s="24">
        <v>0</v>
      </c>
      <c r="BK825" s="24">
        <f t="shared" si="393"/>
        <v>0</v>
      </c>
      <c r="BL825" s="24">
        <f t="shared" si="394"/>
        <v>0</v>
      </c>
      <c r="BM825" s="24">
        <f t="shared" si="380"/>
        <v>0</v>
      </c>
      <c r="BN825" s="24">
        <f t="shared" si="381"/>
        <v>0</v>
      </c>
      <c r="BO825" s="24">
        <f t="shared" si="382"/>
        <v>0</v>
      </c>
      <c r="BP825" s="24">
        <f t="shared" si="383"/>
        <v>0</v>
      </c>
      <c r="BQ825" s="24">
        <f t="shared" si="384"/>
        <v>0</v>
      </c>
      <c r="BR825" s="24">
        <f t="shared" si="395"/>
        <v>0</v>
      </c>
      <c r="BS825" s="24">
        <f t="shared" si="399"/>
        <v>0</v>
      </c>
      <c r="BT825" s="24">
        <v>0</v>
      </c>
      <c r="BU825" s="24">
        <f t="shared" si="396"/>
        <v>0</v>
      </c>
      <c r="BV825" s="24">
        <v>0</v>
      </c>
    </row>
    <row r="826" spans="1:74">
      <c r="A826" s="87">
        <v>817</v>
      </c>
      <c r="B826" s="1"/>
      <c r="C826" s="1"/>
      <c r="D826" s="2"/>
      <c r="E826" s="3"/>
      <c r="F826" s="4"/>
      <c r="G826" s="5"/>
      <c r="H826" s="4"/>
      <c r="I826" s="5"/>
      <c r="J826" s="6"/>
      <c r="K826" s="5"/>
      <c r="L826" s="5"/>
      <c r="M826" s="5"/>
      <c r="N826" s="7"/>
      <c r="O826" s="38"/>
      <c r="P826" s="5"/>
      <c r="Q826" s="5"/>
      <c r="R826" s="7"/>
      <c r="S826" s="38"/>
      <c r="T826" s="5"/>
      <c r="U826" s="5"/>
      <c r="V826" s="55"/>
      <c r="W826" s="38"/>
      <c r="X826" s="5"/>
      <c r="Y826" s="5"/>
      <c r="Z826" s="55"/>
      <c r="AA826" s="36">
        <f>IF(Dane!$E$3=1,AO826+BA826+BM826,IF(Dane!$E$3=2,AU826+BG826+BS826,AW826+BI826+BU826))</f>
        <v>0</v>
      </c>
      <c r="AB826" s="16">
        <f>IF(Dane!$E$3=1,AP826+BB826+BN826,IF(Dane!$E$3=2,AV826+BH826+BT826,AX826+BJ826+BV826))</f>
        <v>0</v>
      </c>
      <c r="AC826" s="16">
        <f>IF(((K826*Dane!$C$9)-AA826)&lt;0,0,(K826*Dane!$C$9)-AA826)</f>
        <v>0</v>
      </c>
      <c r="AD826" s="37">
        <f>IFERROR(IF(((L826*Dane!$C$9)-AB826)&lt;0,0,(L826*Dane!$C$9)-AB826),0)</f>
        <v>0</v>
      </c>
      <c r="AE826" s="97"/>
      <c r="AF826" s="77">
        <f>IF(Dane!$E$3=1,AO826,IF(Dane!$E$3=2,AU826,AW826))</f>
        <v>0</v>
      </c>
      <c r="AG826" s="77">
        <f>IF(Dane!$E$3=1,AP826,IF(Dane!$E$3=2,AV826,AX826))</f>
        <v>0</v>
      </c>
      <c r="AH826" s="77">
        <f>IF(Dane!$E$3=1,BA826,IF(Dane!$E$3=2,BG826,BI826))</f>
        <v>0</v>
      </c>
      <c r="AI826" s="77">
        <f>IF(Dane!$E$3=1,BB826,IF(Dane!$E$3=2,BH826,BJ826))</f>
        <v>0</v>
      </c>
      <c r="AJ826" s="77">
        <f>IF(Dane!$E$3=1,BM826,IF(Dane!$E$3=2,BS826,BU826))</f>
        <v>0</v>
      </c>
      <c r="AK826" s="77">
        <f>IF(Dane!$E$3=1,BN826,IF(Dane!$E$3=2,BT826,BV826))</f>
        <v>0</v>
      </c>
      <c r="AL826" s="24">
        <f t="shared" si="385"/>
        <v>0</v>
      </c>
      <c r="AM826" s="24">
        <f t="shared" si="386"/>
        <v>0</v>
      </c>
      <c r="AN826" s="24"/>
      <c r="AO826" s="24">
        <f t="shared" si="371"/>
        <v>0</v>
      </c>
      <c r="AP826" s="24">
        <f t="shared" si="387"/>
        <v>0</v>
      </c>
      <c r="AQ826" s="24">
        <f t="shared" si="372"/>
        <v>0</v>
      </c>
      <c r="AR826" s="24">
        <f t="shared" si="373"/>
        <v>0</v>
      </c>
      <c r="AS826" s="24">
        <f t="shared" si="374"/>
        <v>0</v>
      </c>
      <c r="AT826" s="24">
        <f t="shared" si="388"/>
        <v>0</v>
      </c>
      <c r="AU826" s="24">
        <f t="shared" si="397"/>
        <v>0</v>
      </c>
      <c r="AV826" s="24">
        <v>0</v>
      </c>
      <c r="AW826" s="24">
        <f t="shared" si="400"/>
        <v>0</v>
      </c>
      <c r="AX826" s="24">
        <v>0</v>
      </c>
      <c r="AY826" s="24">
        <f t="shared" si="389"/>
        <v>0</v>
      </c>
      <c r="AZ826" s="24">
        <f t="shared" si="390"/>
        <v>0</v>
      </c>
      <c r="BA826" s="24">
        <f t="shared" si="375"/>
        <v>0</v>
      </c>
      <c r="BB826" s="24">
        <f t="shared" si="376"/>
        <v>0</v>
      </c>
      <c r="BC826" s="24">
        <f t="shared" si="377"/>
        <v>0</v>
      </c>
      <c r="BD826" s="24">
        <f t="shared" si="378"/>
        <v>0</v>
      </c>
      <c r="BE826" s="24">
        <f t="shared" si="379"/>
        <v>0</v>
      </c>
      <c r="BF826" s="24">
        <f t="shared" si="391"/>
        <v>0</v>
      </c>
      <c r="BG826" s="24">
        <f t="shared" si="398"/>
        <v>0</v>
      </c>
      <c r="BH826" s="24">
        <v>0</v>
      </c>
      <c r="BI826" s="24">
        <f t="shared" si="392"/>
        <v>0</v>
      </c>
      <c r="BJ826" s="24">
        <v>0</v>
      </c>
      <c r="BK826" s="24">
        <f t="shared" si="393"/>
        <v>0</v>
      </c>
      <c r="BL826" s="24">
        <f t="shared" si="394"/>
        <v>0</v>
      </c>
      <c r="BM826" s="24">
        <f t="shared" si="380"/>
        <v>0</v>
      </c>
      <c r="BN826" s="24">
        <f t="shared" si="381"/>
        <v>0</v>
      </c>
      <c r="BO826" s="24">
        <f t="shared" si="382"/>
        <v>0</v>
      </c>
      <c r="BP826" s="24">
        <f t="shared" si="383"/>
        <v>0</v>
      </c>
      <c r="BQ826" s="24">
        <f t="shared" si="384"/>
        <v>0</v>
      </c>
      <c r="BR826" s="24">
        <f t="shared" si="395"/>
        <v>0</v>
      </c>
      <c r="BS826" s="24">
        <f t="shared" si="399"/>
        <v>0</v>
      </c>
      <c r="BT826" s="24">
        <v>0</v>
      </c>
      <c r="BU826" s="24">
        <f t="shared" si="396"/>
        <v>0</v>
      </c>
      <c r="BV826" s="24">
        <v>0</v>
      </c>
    </row>
    <row r="827" spans="1:74">
      <c r="A827" s="87">
        <v>818</v>
      </c>
      <c r="B827" s="1"/>
      <c r="C827" s="1"/>
      <c r="D827" s="2"/>
      <c r="E827" s="3"/>
      <c r="F827" s="4"/>
      <c r="G827" s="5"/>
      <c r="H827" s="4"/>
      <c r="I827" s="5"/>
      <c r="J827" s="6"/>
      <c r="K827" s="5"/>
      <c r="L827" s="5"/>
      <c r="M827" s="5"/>
      <c r="N827" s="7"/>
      <c r="O827" s="38"/>
      <c r="P827" s="5"/>
      <c r="Q827" s="5"/>
      <c r="R827" s="7"/>
      <c r="S827" s="38"/>
      <c r="T827" s="5"/>
      <c r="U827" s="5"/>
      <c r="V827" s="55"/>
      <c r="W827" s="38"/>
      <c r="X827" s="5"/>
      <c r="Y827" s="5"/>
      <c r="Z827" s="55"/>
      <c r="AA827" s="36">
        <f>IF(Dane!$E$3=1,AO827+BA827+BM827,IF(Dane!$E$3=2,AU827+BG827+BS827,AW827+BI827+BU827))</f>
        <v>0</v>
      </c>
      <c r="AB827" s="16">
        <f>IF(Dane!$E$3=1,AP827+BB827+BN827,IF(Dane!$E$3=2,AV827+BH827+BT827,AX827+BJ827+BV827))</f>
        <v>0</v>
      </c>
      <c r="AC827" s="16">
        <f>IF(((K827*Dane!$C$9)-AA827)&lt;0,0,(K827*Dane!$C$9)-AA827)</f>
        <v>0</v>
      </c>
      <c r="AD827" s="37">
        <f>IFERROR(IF(((L827*Dane!$C$9)-AB827)&lt;0,0,(L827*Dane!$C$9)-AB827),0)</f>
        <v>0</v>
      </c>
      <c r="AE827" s="97"/>
      <c r="AF827" s="77">
        <f>IF(Dane!$E$3=1,AO827,IF(Dane!$E$3=2,AU827,AW827))</f>
        <v>0</v>
      </c>
      <c r="AG827" s="77">
        <f>IF(Dane!$E$3=1,AP827,IF(Dane!$E$3=2,AV827,AX827))</f>
        <v>0</v>
      </c>
      <c r="AH827" s="77">
        <f>IF(Dane!$E$3=1,BA827,IF(Dane!$E$3=2,BG827,BI827))</f>
        <v>0</v>
      </c>
      <c r="AI827" s="77">
        <f>IF(Dane!$E$3=1,BB827,IF(Dane!$E$3=2,BH827,BJ827))</f>
        <v>0</v>
      </c>
      <c r="AJ827" s="77">
        <f>IF(Dane!$E$3=1,BM827,IF(Dane!$E$3=2,BS827,BU827))</f>
        <v>0</v>
      </c>
      <c r="AK827" s="77">
        <f>IF(Dane!$E$3=1,BN827,IF(Dane!$E$3=2,BT827,BV827))</f>
        <v>0</v>
      </c>
      <c r="AL827" s="24">
        <f t="shared" si="385"/>
        <v>0</v>
      </c>
      <c r="AM827" s="24">
        <f t="shared" si="386"/>
        <v>0</v>
      </c>
      <c r="AN827" s="24"/>
      <c r="AO827" s="24">
        <f t="shared" si="371"/>
        <v>0</v>
      </c>
      <c r="AP827" s="24">
        <f t="shared" si="387"/>
        <v>0</v>
      </c>
      <c r="AQ827" s="24">
        <f t="shared" si="372"/>
        <v>0</v>
      </c>
      <c r="AR827" s="24">
        <f t="shared" si="373"/>
        <v>0</v>
      </c>
      <c r="AS827" s="24">
        <f t="shared" si="374"/>
        <v>0</v>
      </c>
      <c r="AT827" s="24">
        <f t="shared" si="388"/>
        <v>0</v>
      </c>
      <c r="AU827" s="24">
        <f t="shared" si="397"/>
        <v>0</v>
      </c>
      <c r="AV827" s="24">
        <v>0</v>
      </c>
      <c r="AW827" s="24">
        <f t="shared" si="400"/>
        <v>0</v>
      </c>
      <c r="AX827" s="24">
        <v>0</v>
      </c>
      <c r="AY827" s="24">
        <f t="shared" si="389"/>
        <v>0</v>
      </c>
      <c r="AZ827" s="24">
        <f t="shared" si="390"/>
        <v>0</v>
      </c>
      <c r="BA827" s="24">
        <f t="shared" si="375"/>
        <v>0</v>
      </c>
      <c r="BB827" s="24">
        <f t="shared" si="376"/>
        <v>0</v>
      </c>
      <c r="BC827" s="24">
        <f t="shared" si="377"/>
        <v>0</v>
      </c>
      <c r="BD827" s="24">
        <f t="shared" si="378"/>
        <v>0</v>
      </c>
      <c r="BE827" s="24">
        <f t="shared" si="379"/>
        <v>0</v>
      </c>
      <c r="BF827" s="24">
        <f t="shared" si="391"/>
        <v>0</v>
      </c>
      <c r="BG827" s="24">
        <f t="shared" si="398"/>
        <v>0</v>
      </c>
      <c r="BH827" s="24">
        <v>0</v>
      </c>
      <c r="BI827" s="24">
        <f t="shared" si="392"/>
        <v>0</v>
      </c>
      <c r="BJ827" s="24">
        <v>0</v>
      </c>
      <c r="BK827" s="24">
        <f t="shared" si="393"/>
        <v>0</v>
      </c>
      <c r="BL827" s="24">
        <f t="shared" si="394"/>
        <v>0</v>
      </c>
      <c r="BM827" s="24">
        <f t="shared" si="380"/>
        <v>0</v>
      </c>
      <c r="BN827" s="24">
        <f t="shared" si="381"/>
        <v>0</v>
      </c>
      <c r="BO827" s="24">
        <f t="shared" si="382"/>
        <v>0</v>
      </c>
      <c r="BP827" s="24">
        <f t="shared" si="383"/>
        <v>0</v>
      </c>
      <c r="BQ827" s="24">
        <f t="shared" si="384"/>
        <v>0</v>
      </c>
      <c r="BR827" s="24">
        <f t="shared" si="395"/>
        <v>0</v>
      </c>
      <c r="BS827" s="24">
        <f t="shared" si="399"/>
        <v>0</v>
      </c>
      <c r="BT827" s="24">
        <v>0</v>
      </c>
      <c r="BU827" s="24">
        <f t="shared" si="396"/>
        <v>0</v>
      </c>
      <c r="BV827" s="24">
        <v>0</v>
      </c>
    </row>
    <row r="828" spans="1:74">
      <c r="A828" s="87">
        <v>819</v>
      </c>
      <c r="B828" s="1"/>
      <c r="C828" s="1"/>
      <c r="D828" s="2"/>
      <c r="E828" s="3"/>
      <c r="F828" s="4"/>
      <c r="G828" s="5"/>
      <c r="H828" s="4"/>
      <c r="I828" s="5"/>
      <c r="J828" s="6"/>
      <c r="K828" s="5"/>
      <c r="L828" s="5"/>
      <c r="M828" s="5"/>
      <c r="N828" s="7"/>
      <c r="O828" s="38"/>
      <c r="P828" s="5"/>
      <c r="Q828" s="5"/>
      <c r="R828" s="7"/>
      <c r="S828" s="38"/>
      <c r="T828" s="5"/>
      <c r="U828" s="5"/>
      <c r="V828" s="55"/>
      <c r="W828" s="38"/>
      <c r="X828" s="5"/>
      <c r="Y828" s="5"/>
      <c r="Z828" s="55"/>
      <c r="AA828" s="36">
        <f>IF(Dane!$E$3=1,AO828+BA828+BM828,IF(Dane!$E$3=2,AU828+BG828+BS828,AW828+BI828+BU828))</f>
        <v>0</v>
      </c>
      <c r="AB828" s="16">
        <f>IF(Dane!$E$3=1,AP828+BB828+BN828,IF(Dane!$E$3=2,AV828+BH828+BT828,AX828+BJ828+BV828))</f>
        <v>0</v>
      </c>
      <c r="AC828" s="16">
        <f>IF(((K828*Dane!$C$9)-AA828)&lt;0,0,(K828*Dane!$C$9)-AA828)</f>
        <v>0</v>
      </c>
      <c r="AD828" s="37">
        <f>IFERROR(IF(((L828*Dane!$C$9)-AB828)&lt;0,0,(L828*Dane!$C$9)-AB828),0)</f>
        <v>0</v>
      </c>
      <c r="AE828" s="97"/>
      <c r="AF828" s="77">
        <f>IF(Dane!$E$3=1,AO828,IF(Dane!$E$3=2,AU828,AW828))</f>
        <v>0</v>
      </c>
      <c r="AG828" s="77">
        <f>IF(Dane!$E$3=1,AP828,IF(Dane!$E$3=2,AV828,AX828))</f>
        <v>0</v>
      </c>
      <c r="AH828" s="77">
        <f>IF(Dane!$E$3=1,BA828,IF(Dane!$E$3=2,BG828,BI828))</f>
        <v>0</v>
      </c>
      <c r="AI828" s="77">
        <f>IF(Dane!$E$3=1,BB828,IF(Dane!$E$3=2,BH828,BJ828))</f>
        <v>0</v>
      </c>
      <c r="AJ828" s="77">
        <f>IF(Dane!$E$3=1,BM828,IF(Dane!$E$3=2,BS828,BU828))</f>
        <v>0</v>
      </c>
      <c r="AK828" s="77">
        <f>IF(Dane!$E$3=1,BN828,IF(Dane!$E$3=2,BT828,BV828))</f>
        <v>0</v>
      </c>
      <c r="AL828" s="24">
        <f t="shared" si="385"/>
        <v>0</v>
      </c>
      <c r="AM828" s="24">
        <f t="shared" si="386"/>
        <v>0</v>
      </c>
      <c r="AN828" s="24"/>
      <c r="AO828" s="24">
        <f t="shared" si="371"/>
        <v>0</v>
      </c>
      <c r="AP828" s="24">
        <f t="shared" si="387"/>
        <v>0</v>
      </c>
      <c r="AQ828" s="24">
        <f t="shared" si="372"/>
        <v>0</v>
      </c>
      <c r="AR828" s="24">
        <f t="shared" si="373"/>
        <v>0</v>
      </c>
      <c r="AS828" s="24">
        <f t="shared" si="374"/>
        <v>0</v>
      </c>
      <c r="AT828" s="24">
        <f t="shared" si="388"/>
        <v>0</v>
      </c>
      <c r="AU828" s="24">
        <f t="shared" si="397"/>
        <v>0</v>
      </c>
      <c r="AV828" s="24">
        <v>0</v>
      </c>
      <c r="AW828" s="24">
        <f t="shared" si="400"/>
        <v>0</v>
      </c>
      <c r="AX828" s="24">
        <v>0</v>
      </c>
      <c r="AY828" s="24">
        <f t="shared" si="389"/>
        <v>0</v>
      </c>
      <c r="AZ828" s="24">
        <f t="shared" si="390"/>
        <v>0</v>
      </c>
      <c r="BA828" s="24">
        <f t="shared" si="375"/>
        <v>0</v>
      </c>
      <c r="BB828" s="24">
        <f t="shared" si="376"/>
        <v>0</v>
      </c>
      <c r="BC828" s="24">
        <f t="shared" si="377"/>
        <v>0</v>
      </c>
      <c r="BD828" s="24">
        <f t="shared" si="378"/>
        <v>0</v>
      </c>
      <c r="BE828" s="24">
        <f t="shared" si="379"/>
        <v>0</v>
      </c>
      <c r="BF828" s="24">
        <f t="shared" si="391"/>
        <v>0</v>
      </c>
      <c r="BG828" s="24">
        <f t="shared" si="398"/>
        <v>0</v>
      </c>
      <c r="BH828" s="24">
        <v>0</v>
      </c>
      <c r="BI828" s="24">
        <f t="shared" si="392"/>
        <v>0</v>
      </c>
      <c r="BJ828" s="24">
        <v>0</v>
      </c>
      <c r="BK828" s="24">
        <f t="shared" si="393"/>
        <v>0</v>
      </c>
      <c r="BL828" s="24">
        <f t="shared" si="394"/>
        <v>0</v>
      </c>
      <c r="BM828" s="24">
        <f t="shared" si="380"/>
        <v>0</v>
      </c>
      <c r="BN828" s="24">
        <f t="shared" si="381"/>
        <v>0</v>
      </c>
      <c r="BO828" s="24">
        <f t="shared" si="382"/>
        <v>0</v>
      </c>
      <c r="BP828" s="24">
        <f t="shared" si="383"/>
        <v>0</v>
      </c>
      <c r="BQ828" s="24">
        <f t="shared" si="384"/>
        <v>0</v>
      </c>
      <c r="BR828" s="24">
        <f t="shared" si="395"/>
        <v>0</v>
      </c>
      <c r="BS828" s="24">
        <f t="shared" si="399"/>
        <v>0</v>
      </c>
      <c r="BT828" s="24">
        <v>0</v>
      </c>
      <c r="BU828" s="24">
        <f t="shared" si="396"/>
        <v>0</v>
      </c>
      <c r="BV828" s="24">
        <v>0</v>
      </c>
    </row>
    <row r="829" spans="1:74">
      <c r="A829" s="87">
        <v>820</v>
      </c>
      <c r="B829" s="1"/>
      <c r="C829" s="1"/>
      <c r="D829" s="2"/>
      <c r="E829" s="3"/>
      <c r="F829" s="4"/>
      <c r="G829" s="5"/>
      <c r="H829" s="4"/>
      <c r="I829" s="5"/>
      <c r="J829" s="6"/>
      <c r="K829" s="5"/>
      <c r="L829" s="5"/>
      <c r="M829" s="5"/>
      <c r="N829" s="7"/>
      <c r="O829" s="38"/>
      <c r="P829" s="5"/>
      <c r="Q829" s="5"/>
      <c r="R829" s="7"/>
      <c r="S829" s="38"/>
      <c r="T829" s="5"/>
      <c r="U829" s="5"/>
      <c r="V829" s="55"/>
      <c r="W829" s="38"/>
      <c r="X829" s="5"/>
      <c r="Y829" s="5"/>
      <c r="Z829" s="55"/>
      <c r="AA829" s="36">
        <f>IF(Dane!$E$3=1,AO829+BA829+BM829,IF(Dane!$E$3=2,AU829+BG829+BS829,AW829+BI829+BU829))</f>
        <v>0</v>
      </c>
      <c r="AB829" s="16">
        <f>IF(Dane!$E$3=1,AP829+BB829+BN829,IF(Dane!$E$3=2,AV829+BH829+BT829,AX829+BJ829+BV829))</f>
        <v>0</v>
      </c>
      <c r="AC829" s="16">
        <f>IF(((K829*Dane!$C$9)-AA829)&lt;0,0,(K829*Dane!$C$9)-AA829)</f>
        <v>0</v>
      </c>
      <c r="AD829" s="37">
        <f>IFERROR(IF(((L829*Dane!$C$9)-AB829)&lt;0,0,(L829*Dane!$C$9)-AB829),0)</f>
        <v>0</v>
      </c>
      <c r="AE829" s="97"/>
      <c r="AF829" s="77">
        <f>IF(Dane!$E$3=1,AO829,IF(Dane!$E$3=2,AU829,AW829))</f>
        <v>0</v>
      </c>
      <c r="AG829" s="77">
        <f>IF(Dane!$E$3=1,AP829,IF(Dane!$E$3=2,AV829,AX829))</f>
        <v>0</v>
      </c>
      <c r="AH829" s="77">
        <f>IF(Dane!$E$3=1,BA829,IF(Dane!$E$3=2,BG829,BI829))</f>
        <v>0</v>
      </c>
      <c r="AI829" s="77">
        <f>IF(Dane!$E$3=1,BB829,IF(Dane!$E$3=2,BH829,BJ829))</f>
        <v>0</v>
      </c>
      <c r="AJ829" s="77">
        <f>IF(Dane!$E$3=1,BM829,IF(Dane!$E$3=2,BS829,BU829))</f>
        <v>0</v>
      </c>
      <c r="AK829" s="77">
        <f>IF(Dane!$E$3=1,BN829,IF(Dane!$E$3=2,BT829,BV829))</f>
        <v>0</v>
      </c>
      <c r="AL829" s="24">
        <f t="shared" si="385"/>
        <v>0</v>
      </c>
      <c r="AM829" s="24">
        <f t="shared" si="386"/>
        <v>0</v>
      </c>
      <c r="AN829" s="24"/>
      <c r="AO829" s="24">
        <f t="shared" si="371"/>
        <v>0</v>
      </c>
      <c r="AP829" s="24">
        <f t="shared" si="387"/>
        <v>0</v>
      </c>
      <c r="AQ829" s="24">
        <f t="shared" si="372"/>
        <v>0</v>
      </c>
      <c r="AR829" s="24">
        <f t="shared" si="373"/>
        <v>0</v>
      </c>
      <c r="AS829" s="24">
        <f t="shared" si="374"/>
        <v>0</v>
      </c>
      <c r="AT829" s="24">
        <f t="shared" si="388"/>
        <v>0</v>
      </c>
      <c r="AU829" s="24">
        <f t="shared" si="397"/>
        <v>0</v>
      </c>
      <c r="AV829" s="24">
        <v>0</v>
      </c>
      <c r="AW829" s="24">
        <f t="shared" si="400"/>
        <v>0</v>
      </c>
      <c r="AX829" s="24">
        <v>0</v>
      </c>
      <c r="AY829" s="24">
        <f t="shared" si="389"/>
        <v>0</v>
      </c>
      <c r="AZ829" s="24">
        <f t="shared" si="390"/>
        <v>0</v>
      </c>
      <c r="BA829" s="24">
        <f t="shared" si="375"/>
        <v>0</v>
      </c>
      <c r="BB829" s="24">
        <f t="shared" si="376"/>
        <v>0</v>
      </c>
      <c r="BC829" s="24">
        <f t="shared" si="377"/>
        <v>0</v>
      </c>
      <c r="BD829" s="24">
        <f t="shared" si="378"/>
        <v>0</v>
      </c>
      <c r="BE829" s="24">
        <f t="shared" si="379"/>
        <v>0</v>
      </c>
      <c r="BF829" s="24">
        <f t="shared" si="391"/>
        <v>0</v>
      </c>
      <c r="BG829" s="24">
        <f t="shared" si="398"/>
        <v>0</v>
      </c>
      <c r="BH829" s="24">
        <v>0</v>
      </c>
      <c r="BI829" s="24">
        <f t="shared" si="392"/>
        <v>0</v>
      </c>
      <c r="BJ829" s="24">
        <v>0</v>
      </c>
      <c r="BK829" s="24">
        <f t="shared" si="393"/>
        <v>0</v>
      </c>
      <c r="BL829" s="24">
        <f t="shared" si="394"/>
        <v>0</v>
      </c>
      <c r="BM829" s="24">
        <f t="shared" si="380"/>
        <v>0</v>
      </c>
      <c r="BN829" s="24">
        <f t="shared" si="381"/>
        <v>0</v>
      </c>
      <c r="BO829" s="24">
        <f t="shared" si="382"/>
        <v>0</v>
      </c>
      <c r="BP829" s="24">
        <f t="shared" si="383"/>
        <v>0</v>
      </c>
      <c r="BQ829" s="24">
        <f t="shared" si="384"/>
        <v>0</v>
      </c>
      <c r="BR829" s="24">
        <f t="shared" si="395"/>
        <v>0</v>
      </c>
      <c r="BS829" s="24">
        <f t="shared" si="399"/>
        <v>0</v>
      </c>
      <c r="BT829" s="24">
        <v>0</v>
      </c>
      <c r="BU829" s="24">
        <f t="shared" si="396"/>
        <v>0</v>
      </c>
      <c r="BV829" s="24">
        <v>0</v>
      </c>
    </row>
    <row r="830" spans="1:74">
      <c r="A830" s="87">
        <v>821</v>
      </c>
      <c r="B830" s="1"/>
      <c r="C830" s="1"/>
      <c r="D830" s="2"/>
      <c r="E830" s="3"/>
      <c r="F830" s="4"/>
      <c r="G830" s="5"/>
      <c r="H830" s="4"/>
      <c r="I830" s="5"/>
      <c r="J830" s="6"/>
      <c r="K830" s="5"/>
      <c r="L830" s="5"/>
      <c r="M830" s="5"/>
      <c r="N830" s="7"/>
      <c r="O830" s="38"/>
      <c r="P830" s="5"/>
      <c r="Q830" s="5"/>
      <c r="R830" s="7"/>
      <c r="S830" s="38"/>
      <c r="T830" s="5"/>
      <c r="U830" s="5"/>
      <c r="V830" s="55"/>
      <c r="W830" s="38"/>
      <c r="X830" s="5"/>
      <c r="Y830" s="5"/>
      <c r="Z830" s="55"/>
      <c r="AA830" s="36">
        <f>IF(Dane!$E$3=1,AO830+BA830+BM830,IF(Dane!$E$3=2,AU830+BG830+BS830,AW830+BI830+BU830))</f>
        <v>0</v>
      </c>
      <c r="AB830" s="16">
        <f>IF(Dane!$E$3=1,AP830+BB830+BN830,IF(Dane!$E$3=2,AV830+BH830+BT830,AX830+BJ830+BV830))</f>
        <v>0</v>
      </c>
      <c r="AC830" s="16">
        <f>IF(((K830*Dane!$C$9)-AA830)&lt;0,0,(K830*Dane!$C$9)-AA830)</f>
        <v>0</v>
      </c>
      <c r="AD830" s="37">
        <f>IFERROR(IF(((L830*Dane!$C$9)-AB830)&lt;0,0,(L830*Dane!$C$9)-AB830),0)</f>
        <v>0</v>
      </c>
      <c r="AE830" s="97"/>
      <c r="AF830" s="77">
        <f>IF(Dane!$E$3=1,AO830,IF(Dane!$E$3=2,AU830,AW830))</f>
        <v>0</v>
      </c>
      <c r="AG830" s="77">
        <f>IF(Dane!$E$3=1,AP830,IF(Dane!$E$3=2,AV830,AX830))</f>
        <v>0</v>
      </c>
      <c r="AH830" s="77">
        <f>IF(Dane!$E$3=1,BA830,IF(Dane!$E$3=2,BG830,BI830))</f>
        <v>0</v>
      </c>
      <c r="AI830" s="77">
        <f>IF(Dane!$E$3=1,BB830,IF(Dane!$E$3=2,BH830,BJ830))</f>
        <v>0</v>
      </c>
      <c r="AJ830" s="77">
        <f>IF(Dane!$E$3=1,BM830,IF(Dane!$E$3=2,BS830,BU830))</f>
        <v>0</v>
      </c>
      <c r="AK830" s="77">
        <f>IF(Dane!$E$3=1,BN830,IF(Dane!$E$3=2,BT830,BV830))</f>
        <v>0</v>
      </c>
      <c r="AL830" s="24">
        <f t="shared" si="385"/>
        <v>0</v>
      </c>
      <c r="AM830" s="24">
        <f t="shared" si="386"/>
        <v>0</v>
      </c>
      <c r="AN830" s="24"/>
      <c r="AO830" s="24">
        <f t="shared" si="371"/>
        <v>0</v>
      </c>
      <c r="AP830" s="24">
        <f t="shared" si="387"/>
        <v>0</v>
      </c>
      <c r="AQ830" s="24">
        <f t="shared" si="372"/>
        <v>0</v>
      </c>
      <c r="AR830" s="24">
        <f t="shared" si="373"/>
        <v>0</v>
      </c>
      <c r="AS830" s="24">
        <f t="shared" si="374"/>
        <v>0</v>
      </c>
      <c r="AT830" s="24">
        <f t="shared" si="388"/>
        <v>0</v>
      </c>
      <c r="AU830" s="24">
        <f t="shared" si="397"/>
        <v>0</v>
      </c>
      <c r="AV830" s="24">
        <v>0</v>
      </c>
      <c r="AW830" s="24">
        <f t="shared" si="400"/>
        <v>0</v>
      </c>
      <c r="AX830" s="24">
        <v>0</v>
      </c>
      <c r="AY830" s="24">
        <f t="shared" si="389"/>
        <v>0</v>
      </c>
      <c r="AZ830" s="24">
        <f t="shared" si="390"/>
        <v>0</v>
      </c>
      <c r="BA830" s="24">
        <f t="shared" si="375"/>
        <v>0</v>
      </c>
      <c r="BB830" s="24">
        <f t="shared" si="376"/>
        <v>0</v>
      </c>
      <c r="BC830" s="24">
        <f t="shared" si="377"/>
        <v>0</v>
      </c>
      <c r="BD830" s="24">
        <f t="shared" si="378"/>
        <v>0</v>
      </c>
      <c r="BE830" s="24">
        <f t="shared" si="379"/>
        <v>0</v>
      </c>
      <c r="BF830" s="24">
        <f t="shared" si="391"/>
        <v>0</v>
      </c>
      <c r="BG830" s="24">
        <f t="shared" si="398"/>
        <v>0</v>
      </c>
      <c r="BH830" s="24">
        <v>0</v>
      </c>
      <c r="BI830" s="24">
        <f t="shared" si="392"/>
        <v>0</v>
      </c>
      <c r="BJ830" s="24">
        <v>0</v>
      </c>
      <c r="BK830" s="24">
        <f t="shared" si="393"/>
        <v>0</v>
      </c>
      <c r="BL830" s="24">
        <f t="shared" si="394"/>
        <v>0</v>
      </c>
      <c r="BM830" s="24">
        <f t="shared" si="380"/>
        <v>0</v>
      </c>
      <c r="BN830" s="24">
        <f t="shared" si="381"/>
        <v>0</v>
      </c>
      <c r="BO830" s="24">
        <f t="shared" si="382"/>
        <v>0</v>
      </c>
      <c r="BP830" s="24">
        <f t="shared" si="383"/>
        <v>0</v>
      </c>
      <c r="BQ830" s="24">
        <f t="shared" si="384"/>
        <v>0</v>
      </c>
      <c r="BR830" s="24">
        <f t="shared" si="395"/>
        <v>0</v>
      </c>
      <c r="BS830" s="24">
        <f t="shared" si="399"/>
        <v>0</v>
      </c>
      <c r="BT830" s="24">
        <v>0</v>
      </c>
      <c r="BU830" s="24">
        <f t="shared" si="396"/>
        <v>0</v>
      </c>
      <c r="BV830" s="24">
        <v>0</v>
      </c>
    </row>
    <row r="831" spans="1:74">
      <c r="A831" s="87">
        <v>822</v>
      </c>
      <c r="B831" s="1"/>
      <c r="C831" s="1"/>
      <c r="D831" s="2"/>
      <c r="E831" s="3"/>
      <c r="F831" s="4"/>
      <c r="G831" s="5"/>
      <c r="H831" s="4"/>
      <c r="I831" s="5"/>
      <c r="J831" s="6"/>
      <c r="K831" s="5"/>
      <c r="L831" s="5"/>
      <c r="M831" s="5"/>
      <c r="N831" s="7"/>
      <c r="O831" s="38"/>
      <c r="P831" s="5"/>
      <c r="Q831" s="5"/>
      <c r="R831" s="7"/>
      <c r="S831" s="38"/>
      <c r="T831" s="5"/>
      <c r="U831" s="5"/>
      <c r="V831" s="55"/>
      <c r="W831" s="38"/>
      <c r="X831" s="5"/>
      <c r="Y831" s="5"/>
      <c r="Z831" s="55"/>
      <c r="AA831" s="36">
        <f>IF(Dane!$E$3=1,AO831+BA831+BM831,IF(Dane!$E$3=2,AU831+BG831+BS831,AW831+BI831+BU831))</f>
        <v>0</v>
      </c>
      <c r="AB831" s="16">
        <f>IF(Dane!$E$3=1,AP831+BB831+BN831,IF(Dane!$E$3=2,AV831+BH831+BT831,AX831+BJ831+BV831))</f>
        <v>0</v>
      </c>
      <c r="AC831" s="16">
        <f>IF(((K831*Dane!$C$9)-AA831)&lt;0,0,(K831*Dane!$C$9)-AA831)</f>
        <v>0</v>
      </c>
      <c r="AD831" s="37">
        <f>IFERROR(IF(((L831*Dane!$C$9)-AB831)&lt;0,0,(L831*Dane!$C$9)-AB831),0)</f>
        <v>0</v>
      </c>
      <c r="AE831" s="97"/>
      <c r="AF831" s="77">
        <f>IF(Dane!$E$3=1,AO831,IF(Dane!$E$3=2,AU831,AW831))</f>
        <v>0</v>
      </c>
      <c r="AG831" s="77">
        <f>IF(Dane!$E$3=1,AP831,IF(Dane!$E$3=2,AV831,AX831))</f>
        <v>0</v>
      </c>
      <c r="AH831" s="77">
        <f>IF(Dane!$E$3=1,BA831,IF(Dane!$E$3=2,BG831,BI831))</f>
        <v>0</v>
      </c>
      <c r="AI831" s="77">
        <f>IF(Dane!$E$3=1,BB831,IF(Dane!$E$3=2,BH831,BJ831))</f>
        <v>0</v>
      </c>
      <c r="AJ831" s="77">
        <f>IF(Dane!$E$3=1,BM831,IF(Dane!$E$3=2,BS831,BU831))</f>
        <v>0</v>
      </c>
      <c r="AK831" s="77">
        <f>IF(Dane!$E$3=1,BN831,IF(Dane!$E$3=2,BT831,BV831))</f>
        <v>0</v>
      </c>
      <c r="AL831" s="24">
        <f t="shared" si="385"/>
        <v>0</v>
      </c>
      <c r="AM831" s="24">
        <f t="shared" si="386"/>
        <v>0</v>
      </c>
      <c r="AN831" s="24"/>
      <c r="AO831" s="24">
        <f t="shared" si="371"/>
        <v>0</v>
      </c>
      <c r="AP831" s="24">
        <f t="shared" si="387"/>
        <v>0</v>
      </c>
      <c r="AQ831" s="24">
        <f t="shared" si="372"/>
        <v>0</v>
      </c>
      <c r="AR831" s="24">
        <f t="shared" si="373"/>
        <v>0</v>
      </c>
      <c r="AS831" s="24">
        <f t="shared" si="374"/>
        <v>0</v>
      </c>
      <c r="AT831" s="24">
        <f t="shared" si="388"/>
        <v>0</v>
      </c>
      <c r="AU831" s="24">
        <f t="shared" si="397"/>
        <v>0</v>
      </c>
      <c r="AV831" s="24">
        <v>0</v>
      </c>
      <c r="AW831" s="24">
        <f t="shared" si="400"/>
        <v>0</v>
      </c>
      <c r="AX831" s="24">
        <v>0</v>
      </c>
      <c r="AY831" s="24">
        <f t="shared" si="389"/>
        <v>0</v>
      </c>
      <c r="AZ831" s="24">
        <f t="shared" si="390"/>
        <v>0</v>
      </c>
      <c r="BA831" s="24">
        <f t="shared" si="375"/>
        <v>0</v>
      </c>
      <c r="BB831" s="24">
        <f t="shared" si="376"/>
        <v>0</v>
      </c>
      <c r="BC831" s="24">
        <f t="shared" si="377"/>
        <v>0</v>
      </c>
      <c r="BD831" s="24">
        <f t="shared" si="378"/>
        <v>0</v>
      </c>
      <c r="BE831" s="24">
        <f t="shared" si="379"/>
        <v>0</v>
      </c>
      <c r="BF831" s="24">
        <f t="shared" si="391"/>
        <v>0</v>
      </c>
      <c r="BG831" s="24">
        <f t="shared" si="398"/>
        <v>0</v>
      </c>
      <c r="BH831" s="24">
        <v>0</v>
      </c>
      <c r="BI831" s="24">
        <f t="shared" si="392"/>
        <v>0</v>
      </c>
      <c r="BJ831" s="24">
        <v>0</v>
      </c>
      <c r="BK831" s="24">
        <f t="shared" si="393"/>
        <v>0</v>
      </c>
      <c r="BL831" s="24">
        <f t="shared" si="394"/>
        <v>0</v>
      </c>
      <c r="BM831" s="24">
        <f t="shared" si="380"/>
        <v>0</v>
      </c>
      <c r="BN831" s="24">
        <f t="shared" si="381"/>
        <v>0</v>
      </c>
      <c r="BO831" s="24">
        <f t="shared" si="382"/>
        <v>0</v>
      </c>
      <c r="BP831" s="24">
        <f t="shared" si="383"/>
        <v>0</v>
      </c>
      <c r="BQ831" s="24">
        <f t="shared" si="384"/>
        <v>0</v>
      </c>
      <c r="BR831" s="24">
        <f t="shared" si="395"/>
        <v>0</v>
      </c>
      <c r="BS831" s="24">
        <f t="shared" si="399"/>
        <v>0</v>
      </c>
      <c r="BT831" s="24">
        <v>0</v>
      </c>
      <c r="BU831" s="24">
        <f t="shared" si="396"/>
        <v>0</v>
      </c>
      <c r="BV831" s="24">
        <v>0</v>
      </c>
    </row>
    <row r="832" spans="1:74">
      <c r="A832" s="87">
        <v>823</v>
      </c>
      <c r="B832" s="1"/>
      <c r="C832" s="1"/>
      <c r="D832" s="2"/>
      <c r="E832" s="3"/>
      <c r="F832" s="4"/>
      <c r="G832" s="5"/>
      <c r="H832" s="4"/>
      <c r="I832" s="5"/>
      <c r="J832" s="6"/>
      <c r="K832" s="5"/>
      <c r="L832" s="5"/>
      <c r="M832" s="5"/>
      <c r="N832" s="7"/>
      <c r="O832" s="38"/>
      <c r="P832" s="5"/>
      <c r="Q832" s="5"/>
      <c r="R832" s="7"/>
      <c r="S832" s="38"/>
      <c r="T832" s="5"/>
      <c r="U832" s="5"/>
      <c r="V832" s="55"/>
      <c r="W832" s="38"/>
      <c r="X832" s="5"/>
      <c r="Y832" s="5"/>
      <c r="Z832" s="55"/>
      <c r="AA832" s="36">
        <f>IF(Dane!$E$3=1,AO832+BA832+BM832,IF(Dane!$E$3=2,AU832+BG832+BS832,AW832+BI832+BU832))</f>
        <v>0</v>
      </c>
      <c r="AB832" s="16">
        <f>IF(Dane!$E$3=1,AP832+BB832+BN832,IF(Dane!$E$3=2,AV832+BH832+BT832,AX832+BJ832+BV832))</f>
        <v>0</v>
      </c>
      <c r="AC832" s="16">
        <f>IF(((K832*Dane!$C$9)-AA832)&lt;0,0,(K832*Dane!$C$9)-AA832)</f>
        <v>0</v>
      </c>
      <c r="AD832" s="37">
        <f>IFERROR(IF(((L832*Dane!$C$9)-AB832)&lt;0,0,(L832*Dane!$C$9)-AB832),0)</f>
        <v>0</v>
      </c>
      <c r="AE832" s="97"/>
      <c r="AF832" s="77">
        <f>IF(Dane!$E$3=1,AO832,IF(Dane!$E$3=2,AU832,AW832))</f>
        <v>0</v>
      </c>
      <c r="AG832" s="77">
        <f>IF(Dane!$E$3=1,AP832,IF(Dane!$E$3=2,AV832,AX832))</f>
        <v>0</v>
      </c>
      <c r="AH832" s="77">
        <f>IF(Dane!$E$3=1,BA832,IF(Dane!$E$3=2,BG832,BI832))</f>
        <v>0</v>
      </c>
      <c r="AI832" s="77">
        <f>IF(Dane!$E$3=1,BB832,IF(Dane!$E$3=2,BH832,BJ832))</f>
        <v>0</v>
      </c>
      <c r="AJ832" s="77">
        <f>IF(Dane!$E$3=1,BM832,IF(Dane!$E$3=2,BS832,BU832))</f>
        <v>0</v>
      </c>
      <c r="AK832" s="77">
        <f>IF(Dane!$E$3=1,BN832,IF(Dane!$E$3=2,BT832,BV832))</f>
        <v>0</v>
      </c>
      <c r="AL832" s="24">
        <f t="shared" si="385"/>
        <v>0</v>
      </c>
      <c r="AM832" s="24">
        <f t="shared" si="386"/>
        <v>0</v>
      </c>
      <c r="AN832" s="24"/>
      <c r="AO832" s="24">
        <f t="shared" si="371"/>
        <v>0</v>
      </c>
      <c r="AP832" s="24">
        <f t="shared" si="387"/>
        <v>0</v>
      </c>
      <c r="AQ832" s="24">
        <f t="shared" si="372"/>
        <v>0</v>
      </c>
      <c r="AR832" s="24">
        <f t="shared" si="373"/>
        <v>0</v>
      </c>
      <c r="AS832" s="24">
        <f t="shared" si="374"/>
        <v>0</v>
      </c>
      <c r="AT832" s="24">
        <f t="shared" si="388"/>
        <v>0</v>
      </c>
      <c r="AU832" s="24">
        <f t="shared" si="397"/>
        <v>0</v>
      </c>
      <c r="AV832" s="24">
        <v>0</v>
      </c>
      <c r="AW832" s="24">
        <f t="shared" si="400"/>
        <v>0</v>
      </c>
      <c r="AX832" s="24">
        <v>0</v>
      </c>
      <c r="AY832" s="24">
        <f t="shared" si="389"/>
        <v>0</v>
      </c>
      <c r="AZ832" s="24">
        <f t="shared" si="390"/>
        <v>0</v>
      </c>
      <c r="BA832" s="24">
        <f t="shared" si="375"/>
        <v>0</v>
      </c>
      <c r="BB832" s="24">
        <f t="shared" si="376"/>
        <v>0</v>
      </c>
      <c r="BC832" s="24">
        <f t="shared" si="377"/>
        <v>0</v>
      </c>
      <c r="BD832" s="24">
        <f t="shared" si="378"/>
        <v>0</v>
      </c>
      <c r="BE832" s="24">
        <f t="shared" si="379"/>
        <v>0</v>
      </c>
      <c r="BF832" s="24">
        <f t="shared" si="391"/>
        <v>0</v>
      </c>
      <c r="BG832" s="24">
        <f t="shared" si="398"/>
        <v>0</v>
      </c>
      <c r="BH832" s="24">
        <v>0</v>
      </c>
      <c r="BI832" s="24">
        <f t="shared" si="392"/>
        <v>0</v>
      </c>
      <c r="BJ832" s="24">
        <v>0</v>
      </c>
      <c r="BK832" s="24">
        <f t="shared" si="393"/>
        <v>0</v>
      </c>
      <c r="BL832" s="24">
        <f t="shared" si="394"/>
        <v>0</v>
      </c>
      <c r="BM832" s="24">
        <f t="shared" si="380"/>
        <v>0</v>
      </c>
      <c r="BN832" s="24">
        <f t="shared" si="381"/>
        <v>0</v>
      </c>
      <c r="BO832" s="24">
        <f t="shared" si="382"/>
        <v>0</v>
      </c>
      <c r="BP832" s="24">
        <f t="shared" si="383"/>
        <v>0</v>
      </c>
      <c r="BQ832" s="24">
        <f t="shared" si="384"/>
        <v>0</v>
      </c>
      <c r="BR832" s="24">
        <f t="shared" si="395"/>
        <v>0</v>
      </c>
      <c r="BS832" s="24">
        <f t="shared" si="399"/>
        <v>0</v>
      </c>
      <c r="BT832" s="24">
        <v>0</v>
      </c>
      <c r="BU832" s="24">
        <f t="shared" si="396"/>
        <v>0</v>
      </c>
      <c r="BV832" s="24">
        <v>0</v>
      </c>
    </row>
    <row r="833" spans="1:74">
      <c r="A833" s="87">
        <v>824</v>
      </c>
      <c r="B833" s="1"/>
      <c r="C833" s="1"/>
      <c r="D833" s="2"/>
      <c r="E833" s="3"/>
      <c r="F833" s="4"/>
      <c r="G833" s="5"/>
      <c r="H833" s="4"/>
      <c r="I833" s="5"/>
      <c r="J833" s="6"/>
      <c r="K833" s="5"/>
      <c r="L833" s="5"/>
      <c r="M833" s="5"/>
      <c r="N833" s="7"/>
      <c r="O833" s="38"/>
      <c r="P833" s="5"/>
      <c r="Q833" s="5"/>
      <c r="R833" s="7"/>
      <c r="S833" s="38"/>
      <c r="T833" s="5"/>
      <c r="U833" s="5"/>
      <c r="V833" s="55"/>
      <c r="W833" s="38"/>
      <c r="X833" s="5"/>
      <c r="Y833" s="5"/>
      <c r="Z833" s="55"/>
      <c r="AA833" s="36">
        <f>IF(Dane!$E$3=1,AO833+BA833+BM833,IF(Dane!$E$3=2,AU833+BG833+BS833,AW833+BI833+BU833))</f>
        <v>0</v>
      </c>
      <c r="AB833" s="16">
        <f>IF(Dane!$E$3=1,AP833+BB833+BN833,IF(Dane!$E$3=2,AV833+BH833+BT833,AX833+BJ833+BV833))</f>
        <v>0</v>
      </c>
      <c r="AC833" s="16">
        <f>IF(((K833*Dane!$C$9)-AA833)&lt;0,0,(K833*Dane!$C$9)-AA833)</f>
        <v>0</v>
      </c>
      <c r="AD833" s="37">
        <f>IFERROR(IF(((L833*Dane!$C$9)-AB833)&lt;0,0,(L833*Dane!$C$9)-AB833),0)</f>
        <v>0</v>
      </c>
      <c r="AE833" s="97"/>
      <c r="AF833" s="77">
        <f>IF(Dane!$E$3=1,AO833,IF(Dane!$E$3=2,AU833,AW833))</f>
        <v>0</v>
      </c>
      <c r="AG833" s="77">
        <f>IF(Dane!$E$3=1,AP833,IF(Dane!$E$3=2,AV833,AX833))</f>
        <v>0</v>
      </c>
      <c r="AH833" s="77">
        <f>IF(Dane!$E$3=1,BA833,IF(Dane!$E$3=2,BG833,BI833))</f>
        <v>0</v>
      </c>
      <c r="AI833" s="77">
        <f>IF(Dane!$E$3=1,BB833,IF(Dane!$E$3=2,BH833,BJ833))</f>
        <v>0</v>
      </c>
      <c r="AJ833" s="77">
        <f>IF(Dane!$E$3=1,BM833,IF(Dane!$E$3=2,BS833,BU833))</f>
        <v>0</v>
      </c>
      <c r="AK833" s="77">
        <f>IF(Dane!$E$3=1,BN833,IF(Dane!$E$3=2,BT833,BV833))</f>
        <v>0</v>
      </c>
      <c r="AL833" s="24">
        <f t="shared" si="385"/>
        <v>0</v>
      </c>
      <c r="AM833" s="24">
        <f t="shared" si="386"/>
        <v>0</v>
      </c>
      <c r="AN833" s="24"/>
      <c r="AO833" s="24">
        <f t="shared" si="371"/>
        <v>0</v>
      </c>
      <c r="AP833" s="24">
        <f t="shared" si="387"/>
        <v>0</v>
      </c>
      <c r="AQ833" s="24">
        <f t="shared" si="372"/>
        <v>0</v>
      </c>
      <c r="AR833" s="24">
        <f t="shared" si="373"/>
        <v>0</v>
      </c>
      <c r="AS833" s="24">
        <f t="shared" si="374"/>
        <v>0</v>
      </c>
      <c r="AT833" s="24">
        <f t="shared" si="388"/>
        <v>0</v>
      </c>
      <c r="AU833" s="24">
        <f t="shared" si="397"/>
        <v>0</v>
      </c>
      <c r="AV833" s="24">
        <v>0</v>
      </c>
      <c r="AW833" s="24">
        <f t="shared" si="400"/>
        <v>0</v>
      </c>
      <c r="AX833" s="24">
        <v>0</v>
      </c>
      <c r="AY833" s="24">
        <f t="shared" si="389"/>
        <v>0</v>
      </c>
      <c r="AZ833" s="24">
        <f t="shared" si="390"/>
        <v>0</v>
      </c>
      <c r="BA833" s="24">
        <f t="shared" si="375"/>
        <v>0</v>
      </c>
      <c r="BB833" s="24">
        <f t="shared" si="376"/>
        <v>0</v>
      </c>
      <c r="BC833" s="24">
        <f t="shared" si="377"/>
        <v>0</v>
      </c>
      <c r="BD833" s="24">
        <f t="shared" si="378"/>
        <v>0</v>
      </c>
      <c r="BE833" s="24">
        <f t="shared" si="379"/>
        <v>0</v>
      </c>
      <c r="BF833" s="24">
        <f t="shared" si="391"/>
        <v>0</v>
      </c>
      <c r="BG833" s="24">
        <f t="shared" si="398"/>
        <v>0</v>
      </c>
      <c r="BH833" s="24">
        <v>0</v>
      </c>
      <c r="BI833" s="24">
        <f t="shared" si="392"/>
        <v>0</v>
      </c>
      <c r="BJ833" s="24">
        <v>0</v>
      </c>
      <c r="BK833" s="24">
        <f t="shared" si="393"/>
        <v>0</v>
      </c>
      <c r="BL833" s="24">
        <f t="shared" si="394"/>
        <v>0</v>
      </c>
      <c r="BM833" s="24">
        <f t="shared" si="380"/>
        <v>0</v>
      </c>
      <c r="BN833" s="24">
        <f t="shared" si="381"/>
        <v>0</v>
      </c>
      <c r="BO833" s="24">
        <f t="shared" si="382"/>
        <v>0</v>
      </c>
      <c r="BP833" s="24">
        <f t="shared" si="383"/>
        <v>0</v>
      </c>
      <c r="BQ833" s="24">
        <f t="shared" si="384"/>
        <v>0</v>
      </c>
      <c r="BR833" s="24">
        <f t="shared" si="395"/>
        <v>0</v>
      </c>
      <c r="BS833" s="24">
        <f t="shared" si="399"/>
        <v>0</v>
      </c>
      <c r="BT833" s="24">
        <v>0</v>
      </c>
      <c r="BU833" s="24">
        <f t="shared" si="396"/>
        <v>0</v>
      </c>
      <c r="BV833" s="24">
        <v>0</v>
      </c>
    </row>
    <row r="834" spans="1:74">
      <c r="A834" s="87">
        <v>825</v>
      </c>
      <c r="B834" s="1"/>
      <c r="C834" s="1"/>
      <c r="D834" s="2"/>
      <c r="E834" s="3"/>
      <c r="F834" s="4"/>
      <c r="G834" s="5"/>
      <c r="H834" s="4"/>
      <c r="I834" s="5"/>
      <c r="J834" s="6"/>
      <c r="K834" s="5"/>
      <c r="L834" s="5"/>
      <c r="M834" s="5"/>
      <c r="N834" s="7"/>
      <c r="O834" s="38"/>
      <c r="P834" s="5"/>
      <c r="Q834" s="5"/>
      <c r="R834" s="7"/>
      <c r="S834" s="38"/>
      <c r="T834" s="5"/>
      <c r="U834" s="5"/>
      <c r="V834" s="55"/>
      <c r="W834" s="38"/>
      <c r="X834" s="5"/>
      <c r="Y834" s="5"/>
      <c r="Z834" s="55"/>
      <c r="AA834" s="36">
        <f>IF(Dane!$E$3=1,AO834+BA834+BM834,IF(Dane!$E$3=2,AU834+BG834+BS834,AW834+BI834+BU834))</f>
        <v>0</v>
      </c>
      <c r="AB834" s="16">
        <f>IF(Dane!$E$3=1,AP834+BB834+BN834,IF(Dane!$E$3=2,AV834+BH834+BT834,AX834+BJ834+BV834))</f>
        <v>0</v>
      </c>
      <c r="AC834" s="16">
        <f>IF(((K834*Dane!$C$9)-AA834)&lt;0,0,(K834*Dane!$C$9)-AA834)</f>
        <v>0</v>
      </c>
      <c r="AD834" s="37">
        <f>IFERROR(IF(((L834*Dane!$C$9)-AB834)&lt;0,0,(L834*Dane!$C$9)-AB834),0)</f>
        <v>0</v>
      </c>
      <c r="AE834" s="97"/>
      <c r="AF834" s="77">
        <f>IF(Dane!$E$3=1,AO834,IF(Dane!$E$3=2,AU834,AW834))</f>
        <v>0</v>
      </c>
      <c r="AG834" s="77">
        <f>IF(Dane!$E$3=1,AP834,IF(Dane!$E$3=2,AV834,AX834))</f>
        <v>0</v>
      </c>
      <c r="AH834" s="77">
        <f>IF(Dane!$E$3=1,BA834,IF(Dane!$E$3=2,BG834,BI834))</f>
        <v>0</v>
      </c>
      <c r="AI834" s="77">
        <f>IF(Dane!$E$3=1,BB834,IF(Dane!$E$3=2,BH834,BJ834))</f>
        <v>0</v>
      </c>
      <c r="AJ834" s="77">
        <f>IF(Dane!$E$3=1,BM834,IF(Dane!$E$3=2,BS834,BU834))</f>
        <v>0</v>
      </c>
      <c r="AK834" s="77">
        <f>IF(Dane!$E$3=1,BN834,IF(Dane!$E$3=2,BT834,BV834))</f>
        <v>0</v>
      </c>
      <c r="AL834" s="24">
        <f t="shared" si="385"/>
        <v>0</v>
      </c>
      <c r="AM834" s="24">
        <f t="shared" si="386"/>
        <v>0</v>
      </c>
      <c r="AN834" s="24"/>
      <c r="AO834" s="24">
        <f t="shared" si="371"/>
        <v>0</v>
      </c>
      <c r="AP834" s="24">
        <f t="shared" si="387"/>
        <v>0</v>
      </c>
      <c r="AQ834" s="24">
        <f t="shared" si="372"/>
        <v>0</v>
      </c>
      <c r="AR834" s="24">
        <f t="shared" si="373"/>
        <v>0</v>
      </c>
      <c r="AS834" s="24">
        <f t="shared" si="374"/>
        <v>0</v>
      </c>
      <c r="AT834" s="24">
        <f t="shared" si="388"/>
        <v>0</v>
      </c>
      <c r="AU834" s="24">
        <f t="shared" si="397"/>
        <v>0</v>
      </c>
      <c r="AV834" s="24">
        <v>0</v>
      </c>
      <c r="AW834" s="24">
        <f t="shared" si="400"/>
        <v>0</v>
      </c>
      <c r="AX834" s="24">
        <v>0</v>
      </c>
      <c r="AY834" s="24">
        <f t="shared" si="389"/>
        <v>0</v>
      </c>
      <c r="AZ834" s="24">
        <f t="shared" si="390"/>
        <v>0</v>
      </c>
      <c r="BA834" s="24">
        <f t="shared" si="375"/>
        <v>0</v>
      </c>
      <c r="BB834" s="24">
        <f t="shared" si="376"/>
        <v>0</v>
      </c>
      <c r="BC834" s="24">
        <f t="shared" si="377"/>
        <v>0</v>
      </c>
      <c r="BD834" s="24">
        <f t="shared" si="378"/>
        <v>0</v>
      </c>
      <c r="BE834" s="24">
        <f t="shared" si="379"/>
        <v>0</v>
      </c>
      <c r="BF834" s="24">
        <f t="shared" si="391"/>
        <v>0</v>
      </c>
      <c r="BG834" s="24">
        <f t="shared" si="398"/>
        <v>0</v>
      </c>
      <c r="BH834" s="24">
        <v>0</v>
      </c>
      <c r="BI834" s="24">
        <f t="shared" si="392"/>
        <v>0</v>
      </c>
      <c r="BJ834" s="24">
        <v>0</v>
      </c>
      <c r="BK834" s="24">
        <f t="shared" si="393"/>
        <v>0</v>
      </c>
      <c r="BL834" s="24">
        <f t="shared" si="394"/>
        <v>0</v>
      </c>
      <c r="BM834" s="24">
        <f t="shared" si="380"/>
        <v>0</v>
      </c>
      <c r="BN834" s="24">
        <f t="shared" si="381"/>
        <v>0</v>
      </c>
      <c r="BO834" s="24">
        <f t="shared" si="382"/>
        <v>0</v>
      </c>
      <c r="BP834" s="24">
        <f t="shared" si="383"/>
        <v>0</v>
      </c>
      <c r="BQ834" s="24">
        <f t="shared" si="384"/>
        <v>0</v>
      </c>
      <c r="BR834" s="24">
        <f t="shared" si="395"/>
        <v>0</v>
      </c>
      <c r="BS834" s="24">
        <f t="shared" si="399"/>
        <v>0</v>
      </c>
      <c r="BT834" s="24">
        <v>0</v>
      </c>
      <c r="BU834" s="24">
        <f t="shared" si="396"/>
        <v>0</v>
      </c>
      <c r="BV834" s="24">
        <v>0</v>
      </c>
    </row>
    <row r="835" spans="1:74">
      <c r="A835" s="87">
        <v>826</v>
      </c>
      <c r="B835" s="1"/>
      <c r="C835" s="1"/>
      <c r="D835" s="2"/>
      <c r="E835" s="3"/>
      <c r="F835" s="4"/>
      <c r="G835" s="5"/>
      <c r="H835" s="4"/>
      <c r="I835" s="5"/>
      <c r="J835" s="6"/>
      <c r="K835" s="5"/>
      <c r="L835" s="5"/>
      <c r="M835" s="5"/>
      <c r="N835" s="7"/>
      <c r="O835" s="38"/>
      <c r="P835" s="5"/>
      <c r="Q835" s="5"/>
      <c r="R835" s="7"/>
      <c r="S835" s="38"/>
      <c r="T835" s="5"/>
      <c r="U835" s="5"/>
      <c r="V835" s="55"/>
      <c r="W835" s="38"/>
      <c r="X835" s="5"/>
      <c r="Y835" s="5"/>
      <c r="Z835" s="55"/>
      <c r="AA835" s="36">
        <f>IF(Dane!$E$3=1,AO835+BA835+BM835,IF(Dane!$E$3=2,AU835+BG835+BS835,AW835+BI835+BU835))</f>
        <v>0</v>
      </c>
      <c r="AB835" s="16">
        <f>IF(Dane!$E$3=1,AP835+BB835+BN835,IF(Dane!$E$3=2,AV835+BH835+BT835,AX835+BJ835+BV835))</f>
        <v>0</v>
      </c>
      <c r="AC835" s="16">
        <f>IF(((K835*Dane!$C$9)-AA835)&lt;0,0,(K835*Dane!$C$9)-AA835)</f>
        <v>0</v>
      </c>
      <c r="AD835" s="37">
        <f>IFERROR(IF(((L835*Dane!$C$9)-AB835)&lt;0,0,(L835*Dane!$C$9)-AB835),0)</f>
        <v>0</v>
      </c>
      <c r="AE835" s="97"/>
      <c r="AF835" s="77">
        <f>IF(Dane!$E$3=1,AO835,IF(Dane!$E$3=2,AU835,AW835))</f>
        <v>0</v>
      </c>
      <c r="AG835" s="77">
        <f>IF(Dane!$E$3=1,AP835,IF(Dane!$E$3=2,AV835,AX835))</f>
        <v>0</v>
      </c>
      <c r="AH835" s="77">
        <f>IF(Dane!$E$3=1,BA835,IF(Dane!$E$3=2,BG835,BI835))</f>
        <v>0</v>
      </c>
      <c r="AI835" s="77">
        <f>IF(Dane!$E$3=1,BB835,IF(Dane!$E$3=2,BH835,BJ835))</f>
        <v>0</v>
      </c>
      <c r="AJ835" s="77">
        <f>IF(Dane!$E$3=1,BM835,IF(Dane!$E$3=2,BS835,BU835))</f>
        <v>0</v>
      </c>
      <c r="AK835" s="77">
        <f>IF(Dane!$E$3=1,BN835,IF(Dane!$E$3=2,BT835,BV835))</f>
        <v>0</v>
      </c>
      <c r="AL835" s="24">
        <f t="shared" si="385"/>
        <v>0</v>
      </c>
      <c r="AM835" s="24">
        <f t="shared" si="386"/>
        <v>0</v>
      </c>
      <c r="AN835" s="24"/>
      <c r="AO835" s="24">
        <f t="shared" si="371"/>
        <v>0</v>
      </c>
      <c r="AP835" s="24">
        <f t="shared" si="387"/>
        <v>0</v>
      </c>
      <c r="AQ835" s="24">
        <f t="shared" si="372"/>
        <v>0</v>
      </c>
      <c r="AR835" s="24">
        <f t="shared" si="373"/>
        <v>0</v>
      </c>
      <c r="AS835" s="24">
        <f t="shared" si="374"/>
        <v>0</v>
      </c>
      <c r="AT835" s="24">
        <f t="shared" si="388"/>
        <v>0</v>
      </c>
      <c r="AU835" s="24">
        <f t="shared" si="397"/>
        <v>0</v>
      </c>
      <c r="AV835" s="24">
        <v>0</v>
      </c>
      <c r="AW835" s="24">
        <f t="shared" si="400"/>
        <v>0</v>
      </c>
      <c r="AX835" s="24">
        <v>0</v>
      </c>
      <c r="AY835" s="24">
        <f t="shared" si="389"/>
        <v>0</v>
      </c>
      <c r="AZ835" s="24">
        <f t="shared" si="390"/>
        <v>0</v>
      </c>
      <c r="BA835" s="24">
        <f t="shared" si="375"/>
        <v>0</v>
      </c>
      <c r="BB835" s="24">
        <f t="shared" si="376"/>
        <v>0</v>
      </c>
      <c r="BC835" s="24">
        <f t="shared" si="377"/>
        <v>0</v>
      </c>
      <c r="BD835" s="24">
        <f t="shared" si="378"/>
        <v>0</v>
      </c>
      <c r="BE835" s="24">
        <f t="shared" si="379"/>
        <v>0</v>
      </c>
      <c r="BF835" s="24">
        <f t="shared" si="391"/>
        <v>0</v>
      </c>
      <c r="BG835" s="24">
        <f t="shared" si="398"/>
        <v>0</v>
      </c>
      <c r="BH835" s="24">
        <v>0</v>
      </c>
      <c r="BI835" s="24">
        <f t="shared" si="392"/>
        <v>0</v>
      </c>
      <c r="BJ835" s="24">
        <v>0</v>
      </c>
      <c r="BK835" s="24">
        <f t="shared" si="393"/>
        <v>0</v>
      </c>
      <c r="BL835" s="24">
        <f t="shared" si="394"/>
        <v>0</v>
      </c>
      <c r="BM835" s="24">
        <f t="shared" si="380"/>
        <v>0</v>
      </c>
      <c r="BN835" s="24">
        <f t="shared" si="381"/>
        <v>0</v>
      </c>
      <c r="BO835" s="24">
        <f t="shared" si="382"/>
        <v>0</v>
      </c>
      <c r="BP835" s="24">
        <f t="shared" si="383"/>
        <v>0</v>
      </c>
      <c r="BQ835" s="24">
        <f t="shared" si="384"/>
        <v>0</v>
      </c>
      <c r="BR835" s="24">
        <f t="shared" si="395"/>
        <v>0</v>
      </c>
      <c r="BS835" s="24">
        <f t="shared" si="399"/>
        <v>0</v>
      </c>
      <c r="BT835" s="24">
        <v>0</v>
      </c>
      <c r="BU835" s="24">
        <f t="shared" si="396"/>
        <v>0</v>
      </c>
      <c r="BV835" s="24">
        <v>0</v>
      </c>
    </row>
    <row r="836" spans="1:74">
      <c r="A836" s="87">
        <v>827</v>
      </c>
      <c r="B836" s="1"/>
      <c r="C836" s="1"/>
      <c r="D836" s="2"/>
      <c r="E836" s="3"/>
      <c r="F836" s="4"/>
      <c r="G836" s="5"/>
      <c r="H836" s="4"/>
      <c r="I836" s="5"/>
      <c r="J836" s="6"/>
      <c r="K836" s="5"/>
      <c r="L836" s="5"/>
      <c r="M836" s="5"/>
      <c r="N836" s="7"/>
      <c r="O836" s="38"/>
      <c r="P836" s="5"/>
      <c r="Q836" s="5"/>
      <c r="R836" s="7"/>
      <c r="S836" s="38"/>
      <c r="T836" s="5"/>
      <c r="U836" s="5"/>
      <c r="V836" s="55"/>
      <c r="W836" s="38"/>
      <c r="X836" s="5"/>
      <c r="Y836" s="5"/>
      <c r="Z836" s="55"/>
      <c r="AA836" s="36">
        <f>IF(Dane!$E$3=1,AO836+BA836+BM836,IF(Dane!$E$3=2,AU836+BG836+BS836,AW836+BI836+BU836))</f>
        <v>0</v>
      </c>
      <c r="AB836" s="16">
        <f>IF(Dane!$E$3=1,AP836+BB836+BN836,IF(Dane!$E$3=2,AV836+BH836+BT836,AX836+BJ836+BV836))</f>
        <v>0</v>
      </c>
      <c r="AC836" s="16">
        <f>IF(((K836*Dane!$C$9)-AA836)&lt;0,0,(K836*Dane!$C$9)-AA836)</f>
        <v>0</v>
      </c>
      <c r="AD836" s="37">
        <f>IFERROR(IF(((L836*Dane!$C$9)-AB836)&lt;0,0,(L836*Dane!$C$9)-AB836),0)</f>
        <v>0</v>
      </c>
      <c r="AE836" s="97"/>
      <c r="AF836" s="77">
        <f>IF(Dane!$E$3=1,AO836,IF(Dane!$E$3=2,AU836,AW836))</f>
        <v>0</v>
      </c>
      <c r="AG836" s="77">
        <f>IF(Dane!$E$3=1,AP836,IF(Dane!$E$3=2,AV836,AX836))</f>
        <v>0</v>
      </c>
      <c r="AH836" s="77">
        <f>IF(Dane!$E$3=1,BA836,IF(Dane!$E$3=2,BG836,BI836))</f>
        <v>0</v>
      </c>
      <c r="AI836" s="77">
        <f>IF(Dane!$E$3=1,BB836,IF(Dane!$E$3=2,BH836,BJ836))</f>
        <v>0</v>
      </c>
      <c r="AJ836" s="77">
        <f>IF(Dane!$E$3=1,BM836,IF(Dane!$E$3=2,BS836,BU836))</f>
        <v>0</v>
      </c>
      <c r="AK836" s="77">
        <f>IF(Dane!$E$3=1,BN836,IF(Dane!$E$3=2,BT836,BV836))</f>
        <v>0</v>
      </c>
      <c r="AL836" s="24">
        <f t="shared" si="385"/>
        <v>0</v>
      </c>
      <c r="AM836" s="24">
        <f t="shared" si="386"/>
        <v>0</v>
      </c>
      <c r="AN836" s="24"/>
      <c r="AO836" s="24">
        <f t="shared" si="371"/>
        <v>0</v>
      </c>
      <c r="AP836" s="24">
        <f t="shared" si="387"/>
        <v>0</v>
      </c>
      <c r="AQ836" s="24">
        <f t="shared" si="372"/>
        <v>0</v>
      </c>
      <c r="AR836" s="24">
        <f t="shared" si="373"/>
        <v>0</v>
      </c>
      <c r="AS836" s="24">
        <f t="shared" si="374"/>
        <v>0</v>
      </c>
      <c r="AT836" s="24">
        <f t="shared" si="388"/>
        <v>0</v>
      </c>
      <c r="AU836" s="24">
        <f t="shared" si="397"/>
        <v>0</v>
      </c>
      <c r="AV836" s="24">
        <v>0</v>
      </c>
      <c r="AW836" s="24">
        <f t="shared" si="400"/>
        <v>0</v>
      </c>
      <c r="AX836" s="24">
        <v>0</v>
      </c>
      <c r="AY836" s="24">
        <f t="shared" si="389"/>
        <v>0</v>
      </c>
      <c r="AZ836" s="24">
        <f t="shared" si="390"/>
        <v>0</v>
      </c>
      <c r="BA836" s="24">
        <f t="shared" si="375"/>
        <v>0</v>
      </c>
      <c r="BB836" s="24">
        <f t="shared" si="376"/>
        <v>0</v>
      </c>
      <c r="BC836" s="24">
        <f t="shared" si="377"/>
        <v>0</v>
      </c>
      <c r="BD836" s="24">
        <f t="shared" si="378"/>
        <v>0</v>
      </c>
      <c r="BE836" s="24">
        <f t="shared" si="379"/>
        <v>0</v>
      </c>
      <c r="BF836" s="24">
        <f t="shared" si="391"/>
        <v>0</v>
      </c>
      <c r="BG836" s="24">
        <f t="shared" si="398"/>
        <v>0</v>
      </c>
      <c r="BH836" s="24">
        <v>0</v>
      </c>
      <c r="BI836" s="24">
        <f t="shared" si="392"/>
        <v>0</v>
      </c>
      <c r="BJ836" s="24">
        <v>0</v>
      </c>
      <c r="BK836" s="24">
        <f t="shared" si="393"/>
        <v>0</v>
      </c>
      <c r="BL836" s="24">
        <f t="shared" si="394"/>
        <v>0</v>
      </c>
      <c r="BM836" s="24">
        <f t="shared" si="380"/>
        <v>0</v>
      </c>
      <c r="BN836" s="24">
        <f t="shared" si="381"/>
        <v>0</v>
      </c>
      <c r="BO836" s="24">
        <f t="shared" si="382"/>
        <v>0</v>
      </c>
      <c r="BP836" s="24">
        <f t="shared" si="383"/>
        <v>0</v>
      </c>
      <c r="BQ836" s="24">
        <f t="shared" si="384"/>
        <v>0</v>
      </c>
      <c r="BR836" s="24">
        <f t="shared" si="395"/>
        <v>0</v>
      </c>
      <c r="BS836" s="24">
        <f t="shared" si="399"/>
        <v>0</v>
      </c>
      <c r="BT836" s="24">
        <v>0</v>
      </c>
      <c r="BU836" s="24">
        <f t="shared" si="396"/>
        <v>0</v>
      </c>
      <c r="BV836" s="24">
        <v>0</v>
      </c>
    </row>
    <row r="837" spans="1:74">
      <c r="A837" s="87">
        <v>828</v>
      </c>
      <c r="B837" s="1"/>
      <c r="C837" s="1"/>
      <c r="D837" s="2"/>
      <c r="E837" s="3"/>
      <c r="F837" s="4"/>
      <c r="G837" s="5"/>
      <c r="H837" s="4"/>
      <c r="I837" s="5"/>
      <c r="J837" s="6"/>
      <c r="K837" s="5"/>
      <c r="L837" s="5"/>
      <c r="M837" s="5"/>
      <c r="N837" s="7"/>
      <c r="O837" s="38"/>
      <c r="P837" s="5"/>
      <c r="Q837" s="5"/>
      <c r="R837" s="7"/>
      <c r="S837" s="38"/>
      <c r="T837" s="5"/>
      <c r="U837" s="5"/>
      <c r="V837" s="55"/>
      <c r="W837" s="38"/>
      <c r="X837" s="5"/>
      <c r="Y837" s="5"/>
      <c r="Z837" s="55"/>
      <c r="AA837" s="36">
        <f>IF(Dane!$E$3=1,AO837+BA837+BM837,IF(Dane!$E$3=2,AU837+BG837+BS837,AW837+BI837+BU837))</f>
        <v>0</v>
      </c>
      <c r="AB837" s="16">
        <f>IF(Dane!$E$3=1,AP837+BB837+BN837,IF(Dane!$E$3=2,AV837+BH837+BT837,AX837+BJ837+BV837))</f>
        <v>0</v>
      </c>
      <c r="AC837" s="16">
        <f>IF(((K837*Dane!$C$9)-AA837)&lt;0,0,(K837*Dane!$C$9)-AA837)</f>
        <v>0</v>
      </c>
      <c r="AD837" s="37">
        <f>IFERROR(IF(((L837*Dane!$C$9)-AB837)&lt;0,0,(L837*Dane!$C$9)-AB837),0)</f>
        <v>0</v>
      </c>
      <c r="AE837" s="97"/>
      <c r="AF837" s="77">
        <f>IF(Dane!$E$3=1,AO837,IF(Dane!$E$3=2,AU837,AW837))</f>
        <v>0</v>
      </c>
      <c r="AG837" s="77">
        <f>IF(Dane!$E$3=1,AP837,IF(Dane!$E$3=2,AV837,AX837))</f>
        <v>0</v>
      </c>
      <c r="AH837" s="77">
        <f>IF(Dane!$E$3=1,BA837,IF(Dane!$E$3=2,BG837,BI837))</f>
        <v>0</v>
      </c>
      <c r="AI837" s="77">
        <f>IF(Dane!$E$3=1,BB837,IF(Dane!$E$3=2,BH837,BJ837))</f>
        <v>0</v>
      </c>
      <c r="AJ837" s="77">
        <f>IF(Dane!$E$3=1,BM837,IF(Dane!$E$3=2,BS837,BU837))</f>
        <v>0</v>
      </c>
      <c r="AK837" s="77">
        <f>IF(Dane!$E$3=1,BN837,IF(Dane!$E$3=2,BT837,BV837))</f>
        <v>0</v>
      </c>
      <c r="AL837" s="24">
        <f t="shared" si="385"/>
        <v>0</v>
      </c>
      <c r="AM837" s="24">
        <f t="shared" si="386"/>
        <v>0</v>
      </c>
      <c r="AN837" s="24"/>
      <c r="AO837" s="24">
        <f t="shared" si="371"/>
        <v>0</v>
      </c>
      <c r="AP837" s="24">
        <f t="shared" si="387"/>
        <v>0</v>
      </c>
      <c r="AQ837" s="24">
        <f t="shared" si="372"/>
        <v>0</v>
      </c>
      <c r="AR837" s="24">
        <f t="shared" si="373"/>
        <v>0</v>
      </c>
      <c r="AS837" s="24">
        <f t="shared" si="374"/>
        <v>0</v>
      </c>
      <c r="AT837" s="24">
        <f t="shared" si="388"/>
        <v>0</v>
      </c>
      <c r="AU837" s="24">
        <f t="shared" si="397"/>
        <v>0</v>
      </c>
      <c r="AV837" s="24">
        <v>0</v>
      </c>
      <c r="AW837" s="24">
        <f t="shared" si="400"/>
        <v>0</v>
      </c>
      <c r="AX837" s="24">
        <v>0</v>
      </c>
      <c r="AY837" s="24">
        <f t="shared" si="389"/>
        <v>0</v>
      </c>
      <c r="AZ837" s="24">
        <f t="shared" si="390"/>
        <v>0</v>
      </c>
      <c r="BA837" s="24">
        <f t="shared" si="375"/>
        <v>0</v>
      </c>
      <c r="BB837" s="24">
        <f t="shared" si="376"/>
        <v>0</v>
      </c>
      <c r="BC837" s="24">
        <f t="shared" si="377"/>
        <v>0</v>
      </c>
      <c r="BD837" s="24">
        <f t="shared" si="378"/>
        <v>0</v>
      </c>
      <c r="BE837" s="24">
        <f t="shared" si="379"/>
        <v>0</v>
      </c>
      <c r="BF837" s="24">
        <f t="shared" si="391"/>
        <v>0</v>
      </c>
      <c r="BG837" s="24">
        <f t="shared" si="398"/>
        <v>0</v>
      </c>
      <c r="BH837" s="24">
        <v>0</v>
      </c>
      <c r="BI837" s="24">
        <f t="shared" si="392"/>
        <v>0</v>
      </c>
      <c r="BJ837" s="24">
        <v>0</v>
      </c>
      <c r="BK837" s="24">
        <f t="shared" si="393"/>
        <v>0</v>
      </c>
      <c r="BL837" s="24">
        <f t="shared" si="394"/>
        <v>0</v>
      </c>
      <c r="BM837" s="24">
        <f t="shared" si="380"/>
        <v>0</v>
      </c>
      <c r="BN837" s="24">
        <f t="shared" si="381"/>
        <v>0</v>
      </c>
      <c r="BO837" s="24">
        <f t="shared" si="382"/>
        <v>0</v>
      </c>
      <c r="BP837" s="24">
        <f t="shared" si="383"/>
        <v>0</v>
      </c>
      <c r="BQ837" s="24">
        <f t="shared" si="384"/>
        <v>0</v>
      </c>
      <c r="BR837" s="24">
        <f t="shared" si="395"/>
        <v>0</v>
      </c>
      <c r="BS837" s="24">
        <f t="shared" si="399"/>
        <v>0</v>
      </c>
      <c r="BT837" s="24">
        <v>0</v>
      </c>
      <c r="BU837" s="24">
        <f t="shared" si="396"/>
        <v>0</v>
      </c>
      <c r="BV837" s="24">
        <v>0</v>
      </c>
    </row>
    <row r="838" spans="1:74">
      <c r="A838" s="87">
        <v>829</v>
      </c>
      <c r="B838" s="1"/>
      <c r="C838" s="1"/>
      <c r="D838" s="2"/>
      <c r="E838" s="3"/>
      <c r="F838" s="4"/>
      <c r="G838" s="5"/>
      <c r="H838" s="4"/>
      <c r="I838" s="5"/>
      <c r="J838" s="6"/>
      <c r="K838" s="5"/>
      <c r="L838" s="5"/>
      <c r="M838" s="5"/>
      <c r="N838" s="7"/>
      <c r="O838" s="38"/>
      <c r="P838" s="5"/>
      <c r="Q838" s="5"/>
      <c r="R838" s="7"/>
      <c r="S838" s="38"/>
      <c r="T838" s="5"/>
      <c r="U838" s="5"/>
      <c r="V838" s="55"/>
      <c r="W838" s="38"/>
      <c r="X838" s="5"/>
      <c r="Y838" s="5"/>
      <c r="Z838" s="55"/>
      <c r="AA838" s="36">
        <f>IF(Dane!$E$3=1,AO838+BA838+BM838,IF(Dane!$E$3=2,AU838+BG838+BS838,AW838+BI838+BU838))</f>
        <v>0</v>
      </c>
      <c r="AB838" s="16">
        <f>IF(Dane!$E$3=1,AP838+BB838+BN838,IF(Dane!$E$3=2,AV838+BH838+BT838,AX838+BJ838+BV838))</f>
        <v>0</v>
      </c>
      <c r="AC838" s="16">
        <f>IF(((K838*Dane!$C$9)-AA838)&lt;0,0,(K838*Dane!$C$9)-AA838)</f>
        <v>0</v>
      </c>
      <c r="AD838" s="37">
        <f>IFERROR(IF(((L838*Dane!$C$9)-AB838)&lt;0,0,(L838*Dane!$C$9)-AB838),0)</f>
        <v>0</v>
      </c>
      <c r="AE838" s="97"/>
      <c r="AF838" s="77">
        <f>IF(Dane!$E$3=1,AO838,IF(Dane!$E$3=2,AU838,AW838))</f>
        <v>0</v>
      </c>
      <c r="AG838" s="77">
        <f>IF(Dane!$E$3=1,AP838,IF(Dane!$E$3=2,AV838,AX838))</f>
        <v>0</v>
      </c>
      <c r="AH838" s="77">
        <f>IF(Dane!$E$3=1,BA838,IF(Dane!$E$3=2,BG838,BI838))</f>
        <v>0</v>
      </c>
      <c r="AI838" s="77">
        <f>IF(Dane!$E$3=1,BB838,IF(Dane!$E$3=2,BH838,BJ838))</f>
        <v>0</v>
      </c>
      <c r="AJ838" s="77">
        <f>IF(Dane!$E$3=1,BM838,IF(Dane!$E$3=2,BS838,BU838))</f>
        <v>0</v>
      </c>
      <c r="AK838" s="77">
        <f>IF(Dane!$E$3=1,BN838,IF(Dane!$E$3=2,BT838,BV838))</f>
        <v>0</v>
      </c>
      <c r="AL838" s="24">
        <f t="shared" si="385"/>
        <v>0</v>
      </c>
      <c r="AM838" s="24">
        <f t="shared" si="386"/>
        <v>0</v>
      </c>
      <c r="AN838" s="24"/>
      <c r="AO838" s="24">
        <f t="shared" si="371"/>
        <v>0</v>
      </c>
      <c r="AP838" s="24">
        <f t="shared" si="387"/>
        <v>0</v>
      </c>
      <c r="AQ838" s="24">
        <f t="shared" si="372"/>
        <v>0</v>
      </c>
      <c r="AR838" s="24">
        <f t="shared" si="373"/>
        <v>0</v>
      </c>
      <c r="AS838" s="24">
        <f t="shared" si="374"/>
        <v>0</v>
      </c>
      <c r="AT838" s="24">
        <f t="shared" si="388"/>
        <v>0</v>
      </c>
      <c r="AU838" s="24">
        <f t="shared" si="397"/>
        <v>0</v>
      </c>
      <c r="AV838" s="24">
        <v>0</v>
      </c>
      <c r="AW838" s="24">
        <f t="shared" si="400"/>
        <v>0</v>
      </c>
      <c r="AX838" s="24">
        <v>0</v>
      </c>
      <c r="AY838" s="24">
        <f t="shared" si="389"/>
        <v>0</v>
      </c>
      <c r="AZ838" s="24">
        <f t="shared" si="390"/>
        <v>0</v>
      </c>
      <c r="BA838" s="24">
        <f t="shared" si="375"/>
        <v>0</v>
      </c>
      <c r="BB838" s="24">
        <f t="shared" si="376"/>
        <v>0</v>
      </c>
      <c r="BC838" s="24">
        <f t="shared" si="377"/>
        <v>0</v>
      </c>
      <c r="BD838" s="24">
        <f t="shared" si="378"/>
        <v>0</v>
      </c>
      <c r="BE838" s="24">
        <f t="shared" si="379"/>
        <v>0</v>
      </c>
      <c r="BF838" s="24">
        <f t="shared" si="391"/>
        <v>0</v>
      </c>
      <c r="BG838" s="24">
        <f t="shared" si="398"/>
        <v>0</v>
      </c>
      <c r="BH838" s="24">
        <v>0</v>
      </c>
      <c r="BI838" s="24">
        <f t="shared" si="392"/>
        <v>0</v>
      </c>
      <c r="BJ838" s="24">
        <v>0</v>
      </c>
      <c r="BK838" s="24">
        <f t="shared" si="393"/>
        <v>0</v>
      </c>
      <c r="BL838" s="24">
        <f t="shared" si="394"/>
        <v>0</v>
      </c>
      <c r="BM838" s="24">
        <f t="shared" si="380"/>
        <v>0</v>
      </c>
      <c r="BN838" s="24">
        <f t="shared" si="381"/>
        <v>0</v>
      </c>
      <c r="BO838" s="24">
        <f t="shared" si="382"/>
        <v>0</v>
      </c>
      <c r="BP838" s="24">
        <f t="shared" si="383"/>
        <v>0</v>
      </c>
      <c r="BQ838" s="24">
        <f t="shared" si="384"/>
        <v>0</v>
      </c>
      <c r="BR838" s="24">
        <f t="shared" si="395"/>
        <v>0</v>
      </c>
      <c r="BS838" s="24">
        <f t="shared" si="399"/>
        <v>0</v>
      </c>
      <c r="BT838" s="24">
        <v>0</v>
      </c>
      <c r="BU838" s="24">
        <f t="shared" si="396"/>
        <v>0</v>
      </c>
      <c r="BV838" s="24">
        <v>0</v>
      </c>
    </row>
    <row r="839" spans="1:74">
      <c r="A839" s="87">
        <v>830</v>
      </c>
      <c r="B839" s="1"/>
      <c r="C839" s="1"/>
      <c r="D839" s="2"/>
      <c r="E839" s="3"/>
      <c r="F839" s="4"/>
      <c r="G839" s="5"/>
      <c r="H839" s="4"/>
      <c r="I839" s="5"/>
      <c r="J839" s="6"/>
      <c r="K839" s="5"/>
      <c r="L839" s="5"/>
      <c r="M839" s="5"/>
      <c r="N839" s="7"/>
      <c r="O839" s="38"/>
      <c r="P839" s="5"/>
      <c r="Q839" s="5"/>
      <c r="R839" s="7"/>
      <c r="S839" s="38"/>
      <c r="T839" s="5"/>
      <c r="U839" s="5"/>
      <c r="V839" s="55"/>
      <c r="W839" s="38"/>
      <c r="X839" s="5"/>
      <c r="Y839" s="5"/>
      <c r="Z839" s="55"/>
      <c r="AA839" s="36">
        <f>IF(Dane!$E$3=1,AO839+BA839+BM839,IF(Dane!$E$3=2,AU839+BG839+BS839,AW839+BI839+BU839))</f>
        <v>0</v>
      </c>
      <c r="AB839" s="16">
        <f>IF(Dane!$E$3=1,AP839+BB839+BN839,IF(Dane!$E$3=2,AV839+BH839+BT839,AX839+BJ839+BV839))</f>
        <v>0</v>
      </c>
      <c r="AC839" s="16">
        <f>IF(((K839*Dane!$C$9)-AA839)&lt;0,0,(K839*Dane!$C$9)-AA839)</f>
        <v>0</v>
      </c>
      <c r="AD839" s="37">
        <f>IFERROR(IF(((L839*Dane!$C$9)-AB839)&lt;0,0,(L839*Dane!$C$9)-AB839),0)</f>
        <v>0</v>
      </c>
      <c r="AE839" s="97"/>
      <c r="AF839" s="77">
        <f>IF(Dane!$E$3=1,AO839,IF(Dane!$E$3=2,AU839,AW839))</f>
        <v>0</v>
      </c>
      <c r="AG839" s="77">
        <f>IF(Dane!$E$3=1,AP839,IF(Dane!$E$3=2,AV839,AX839))</f>
        <v>0</v>
      </c>
      <c r="AH839" s="77">
        <f>IF(Dane!$E$3=1,BA839,IF(Dane!$E$3=2,BG839,BI839))</f>
        <v>0</v>
      </c>
      <c r="AI839" s="77">
        <f>IF(Dane!$E$3=1,BB839,IF(Dane!$E$3=2,BH839,BJ839))</f>
        <v>0</v>
      </c>
      <c r="AJ839" s="77">
        <f>IF(Dane!$E$3=1,BM839,IF(Dane!$E$3=2,BS839,BU839))</f>
        <v>0</v>
      </c>
      <c r="AK839" s="77">
        <f>IF(Dane!$E$3=1,BN839,IF(Dane!$E$3=2,BT839,BV839))</f>
        <v>0</v>
      </c>
      <c r="AL839" s="24">
        <f t="shared" si="385"/>
        <v>0</v>
      </c>
      <c r="AM839" s="24">
        <f t="shared" si="386"/>
        <v>0</v>
      </c>
      <c r="AN839" s="24"/>
      <c r="AO839" s="24">
        <f t="shared" si="371"/>
        <v>0</v>
      </c>
      <c r="AP839" s="24">
        <f t="shared" si="387"/>
        <v>0</v>
      </c>
      <c r="AQ839" s="24">
        <f t="shared" si="372"/>
        <v>0</v>
      </c>
      <c r="AR839" s="24">
        <f t="shared" si="373"/>
        <v>0</v>
      </c>
      <c r="AS839" s="24">
        <f t="shared" si="374"/>
        <v>0</v>
      </c>
      <c r="AT839" s="24">
        <f t="shared" si="388"/>
        <v>0</v>
      </c>
      <c r="AU839" s="24">
        <f t="shared" si="397"/>
        <v>0</v>
      </c>
      <c r="AV839" s="24">
        <v>0</v>
      </c>
      <c r="AW839" s="24">
        <f t="shared" si="400"/>
        <v>0</v>
      </c>
      <c r="AX839" s="24">
        <v>0</v>
      </c>
      <c r="AY839" s="24">
        <f t="shared" si="389"/>
        <v>0</v>
      </c>
      <c r="AZ839" s="24">
        <f t="shared" si="390"/>
        <v>0</v>
      </c>
      <c r="BA839" s="24">
        <f t="shared" si="375"/>
        <v>0</v>
      </c>
      <c r="BB839" s="24">
        <f t="shared" si="376"/>
        <v>0</v>
      </c>
      <c r="BC839" s="24">
        <f t="shared" si="377"/>
        <v>0</v>
      </c>
      <c r="BD839" s="24">
        <f t="shared" si="378"/>
        <v>0</v>
      </c>
      <c r="BE839" s="24">
        <f t="shared" si="379"/>
        <v>0</v>
      </c>
      <c r="BF839" s="24">
        <f t="shared" si="391"/>
        <v>0</v>
      </c>
      <c r="BG839" s="24">
        <f t="shared" si="398"/>
        <v>0</v>
      </c>
      <c r="BH839" s="24">
        <v>0</v>
      </c>
      <c r="BI839" s="24">
        <f t="shared" si="392"/>
        <v>0</v>
      </c>
      <c r="BJ839" s="24">
        <v>0</v>
      </c>
      <c r="BK839" s="24">
        <f t="shared" si="393"/>
        <v>0</v>
      </c>
      <c r="BL839" s="24">
        <f t="shared" si="394"/>
        <v>0</v>
      </c>
      <c r="BM839" s="24">
        <f t="shared" si="380"/>
        <v>0</v>
      </c>
      <c r="BN839" s="24">
        <f t="shared" si="381"/>
        <v>0</v>
      </c>
      <c r="BO839" s="24">
        <f t="shared" si="382"/>
        <v>0</v>
      </c>
      <c r="BP839" s="24">
        <f t="shared" si="383"/>
        <v>0</v>
      </c>
      <c r="BQ839" s="24">
        <f t="shared" si="384"/>
        <v>0</v>
      </c>
      <c r="BR839" s="24">
        <f t="shared" si="395"/>
        <v>0</v>
      </c>
      <c r="BS839" s="24">
        <f t="shared" si="399"/>
        <v>0</v>
      </c>
      <c r="BT839" s="24">
        <v>0</v>
      </c>
      <c r="BU839" s="24">
        <f t="shared" si="396"/>
        <v>0</v>
      </c>
      <c r="BV839" s="24">
        <v>0</v>
      </c>
    </row>
    <row r="840" spans="1:74">
      <c r="A840" s="87">
        <v>831</v>
      </c>
      <c r="B840" s="1"/>
      <c r="C840" s="1"/>
      <c r="D840" s="2"/>
      <c r="E840" s="3"/>
      <c r="F840" s="4"/>
      <c r="G840" s="5"/>
      <c r="H840" s="4"/>
      <c r="I840" s="5"/>
      <c r="J840" s="6"/>
      <c r="K840" s="5"/>
      <c r="L840" s="5"/>
      <c r="M840" s="5"/>
      <c r="N840" s="7"/>
      <c r="O840" s="38"/>
      <c r="P840" s="5"/>
      <c r="Q840" s="5"/>
      <c r="R840" s="7"/>
      <c r="S840" s="38"/>
      <c r="T840" s="5"/>
      <c r="U840" s="5"/>
      <c r="V840" s="55"/>
      <c r="W840" s="38"/>
      <c r="X840" s="5"/>
      <c r="Y840" s="5"/>
      <c r="Z840" s="55"/>
      <c r="AA840" s="36">
        <f>IF(Dane!$E$3=1,AO840+BA840+BM840,IF(Dane!$E$3=2,AU840+BG840+BS840,AW840+BI840+BU840))</f>
        <v>0</v>
      </c>
      <c r="AB840" s="16">
        <f>IF(Dane!$E$3=1,AP840+BB840+BN840,IF(Dane!$E$3=2,AV840+BH840+BT840,AX840+BJ840+BV840))</f>
        <v>0</v>
      </c>
      <c r="AC840" s="16">
        <f>IF(((K840*Dane!$C$9)-AA840)&lt;0,0,(K840*Dane!$C$9)-AA840)</f>
        <v>0</v>
      </c>
      <c r="AD840" s="37">
        <f>IFERROR(IF(((L840*Dane!$C$9)-AB840)&lt;0,0,(L840*Dane!$C$9)-AB840),0)</f>
        <v>0</v>
      </c>
      <c r="AE840" s="97"/>
      <c r="AF840" s="77">
        <f>IF(Dane!$E$3=1,AO840,IF(Dane!$E$3=2,AU840,AW840))</f>
        <v>0</v>
      </c>
      <c r="AG840" s="77">
        <f>IF(Dane!$E$3=1,AP840,IF(Dane!$E$3=2,AV840,AX840))</f>
        <v>0</v>
      </c>
      <c r="AH840" s="77">
        <f>IF(Dane!$E$3=1,BA840,IF(Dane!$E$3=2,BG840,BI840))</f>
        <v>0</v>
      </c>
      <c r="AI840" s="77">
        <f>IF(Dane!$E$3=1,BB840,IF(Dane!$E$3=2,BH840,BJ840))</f>
        <v>0</v>
      </c>
      <c r="AJ840" s="77">
        <f>IF(Dane!$E$3=1,BM840,IF(Dane!$E$3=2,BS840,BU840))</f>
        <v>0</v>
      </c>
      <c r="AK840" s="77">
        <f>IF(Dane!$E$3=1,BN840,IF(Dane!$E$3=2,BT840,BV840))</f>
        <v>0</v>
      </c>
      <c r="AL840" s="24">
        <f t="shared" si="385"/>
        <v>0</v>
      </c>
      <c r="AM840" s="24">
        <f t="shared" si="386"/>
        <v>0</v>
      </c>
      <c r="AN840" s="24"/>
      <c r="AO840" s="24">
        <f t="shared" si="371"/>
        <v>0</v>
      </c>
      <c r="AP840" s="24">
        <f t="shared" si="387"/>
        <v>0</v>
      </c>
      <c r="AQ840" s="24">
        <f t="shared" si="372"/>
        <v>0</v>
      </c>
      <c r="AR840" s="24">
        <f t="shared" si="373"/>
        <v>0</v>
      </c>
      <c r="AS840" s="24">
        <f t="shared" si="374"/>
        <v>0</v>
      </c>
      <c r="AT840" s="24">
        <f t="shared" si="388"/>
        <v>0</v>
      </c>
      <c r="AU840" s="24">
        <f t="shared" si="397"/>
        <v>0</v>
      </c>
      <c r="AV840" s="24">
        <v>0</v>
      </c>
      <c r="AW840" s="24">
        <f t="shared" si="400"/>
        <v>0</v>
      </c>
      <c r="AX840" s="24">
        <v>0</v>
      </c>
      <c r="AY840" s="24">
        <f t="shared" si="389"/>
        <v>0</v>
      </c>
      <c r="AZ840" s="24">
        <f t="shared" si="390"/>
        <v>0</v>
      </c>
      <c r="BA840" s="24">
        <f t="shared" si="375"/>
        <v>0</v>
      </c>
      <c r="BB840" s="24">
        <f t="shared" si="376"/>
        <v>0</v>
      </c>
      <c r="BC840" s="24">
        <f t="shared" si="377"/>
        <v>0</v>
      </c>
      <c r="BD840" s="24">
        <f t="shared" si="378"/>
        <v>0</v>
      </c>
      <c r="BE840" s="24">
        <f t="shared" si="379"/>
        <v>0</v>
      </c>
      <c r="BF840" s="24">
        <f t="shared" si="391"/>
        <v>0</v>
      </c>
      <c r="BG840" s="24">
        <f t="shared" si="398"/>
        <v>0</v>
      </c>
      <c r="BH840" s="24">
        <v>0</v>
      </c>
      <c r="BI840" s="24">
        <f t="shared" si="392"/>
        <v>0</v>
      </c>
      <c r="BJ840" s="24">
        <v>0</v>
      </c>
      <c r="BK840" s="24">
        <f t="shared" si="393"/>
        <v>0</v>
      </c>
      <c r="BL840" s="24">
        <f t="shared" si="394"/>
        <v>0</v>
      </c>
      <c r="BM840" s="24">
        <f t="shared" si="380"/>
        <v>0</v>
      </c>
      <c r="BN840" s="24">
        <f t="shared" si="381"/>
        <v>0</v>
      </c>
      <c r="BO840" s="24">
        <f t="shared" si="382"/>
        <v>0</v>
      </c>
      <c r="BP840" s="24">
        <f t="shared" si="383"/>
        <v>0</v>
      </c>
      <c r="BQ840" s="24">
        <f t="shared" si="384"/>
        <v>0</v>
      </c>
      <c r="BR840" s="24">
        <f t="shared" si="395"/>
        <v>0</v>
      </c>
      <c r="BS840" s="24">
        <f t="shared" si="399"/>
        <v>0</v>
      </c>
      <c r="BT840" s="24">
        <v>0</v>
      </c>
      <c r="BU840" s="24">
        <f t="shared" si="396"/>
        <v>0</v>
      </c>
      <c r="BV840" s="24">
        <v>0</v>
      </c>
    </row>
    <row r="841" spans="1:74">
      <c r="A841" s="87">
        <v>832</v>
      </c>
      <c r="B841" s="1"/>
      <c r="C841" s="1"/>
      <c r="D841" s="2"/>
      <c r="E841" s="3"/>
      <c r="F841" s="4"/>
      <c r="G841" s="5"/>
      <c r="H841" s="4"/>
      <c r="I841" s="5"/>
      <c r="J841" s="6"/>
      <c r="K841" s="5"/>
      <c r="L841" s="5"/>
      <c r="M841" s="5"/>
      <c r="N841" s="7"/>
      <c r="O841" s="38"/>
      <c r="P841" s="5"/>
      <c r="Q841" s="5"/>
      <c r="R841" s="7"/>
      <c r="S841" s="38"/>
      <c r="T841" s="5"/>
      <c r="U841" s="5"/>
      <c r="V841" s="55"/>
      <c r="W841" s="38"/>
      <c r="X841" s="5"/>
      <c r="Y841" s="5"/>
      <c r="Z841" s="55"/>
      <c r="AA841" s="36">
        <f>IF(Dane!$E$3=1,AO841+BA841+BM841,IF(Dane!$E$3=2,AU841+BG841+BS841,AW841+BI841+BU841))</f>
        <v>0</v>
      </c>
      <c r="AB841" s="16">
        <f>IF(Dane!$E$3=1,AP841+BB841+BN841,IF(Dane!$E$3=2,AV841+BH841+BT841,AX841+BJ841+BV841))</f>
        <v>0</v>
      </c>
      <c r="AC841" s="16">
        <f>IF(((K841*Dane!$C$9)-AA841)&lt;0,0,(K841*Dane!$C$9)-AA841)</f>
        <v>0</v>
      </c>
      <c r="AD841" s="37">
        <f>IFERROR(IF(((L841*Dane!$C$9)-AB841)&lt;0,0,(L841*Dane!$C$9)-AB841),0)</f>
        <v>0</v>
      </c>
      <c r="AE841" s="97"/>
      <c r="AF841" s="77">
        <f>IF(Dane!$E$3=1,AO841,IF(Dane!$E$3=2,AU841,AW841))</f>
        <v>0</v>
      </c>
      <c r="AG841" s="77">
        <f>IF(Dane!$E$3=1,AP841,IF(Dane!$E$3=2,AV841,AX841))</f>
        <v>0</v>
      </c>
      <c r="AH841" s="77">
        <f>IF(Dane!$E$3=1,BA841,IF(Dane!$E$3=2,BG841,BI841))</f>
        <v>0</v>
      </c>
      <c r="AI841" s="77">
        <f>IF(Dane!$E$3=1,BB841,IF(Dane!$E$3=2,BH841,BJ841))</f>
        <v>0</v>
      </c>
      <c r="AJ841" s="77">
        <f>IF(Dane!$E$3=1,BM841,IF(Dane!$E$3=2,BS841,BU841))</f>
        <v>0</v>
      </c>
      <c r="AK841" s="77">
        <f>IF(Dane!$E$3=1,BN841,IF(Dane!$E$3=2,BT841,BV841))</f>
        <v>0</v>
      </c>
      <c r="AL841" s="24">
        <f t="shared" si="385"/>
        <v>0</v>
      </c>
      <c r="AM841" s="24">
        <f t="shared" si="386"/>
        <v>0</v>
      </c>
      <c r="AN841" s="24"/>
      <c r="AO841" s="24">
        <f t="shared" si="371"/>
        <v>0</v>
      </c>
      <c r="AP841" s="24">
        <f t="shared" si="387"/>
        <v>0</v>
      </c>
      <c r="AQ841" s="24">
        <f t="shared" si="372"/>
        <v>0</v>
      </c>
      <c r="AR841" s="24">
        <f t="shared" si="373"/>
        <v>0</v>
      </c>
      <c r="AS841" s="24">
        <f t="shared" si="374"/>
        <v>0</v>
      </c>
      <c r="AT841" s="24">
        <f t="shared" si="388"/>
        <v>0</v>
      </c>
      <c r="AU841" s="24">
        <f t="shared" si="397"/>
        <v>0</v>
      </c>
      <c r="AV841" s="24">
        <v>0</v>
      </c>
      <c r="AW841" s="24">
        <f t="shared" si="400"/>
        <v>0</v>
      </c>
      <c r="AX841" s="24">
        <v>0</v>
      </c>
      <c r="AY841" s="24">
        <f t="shared" si="389"/>
        <v>0</v>
      </c>
      <c r="AZ841" s="24">
        <f t="shared" si="390"/>
        <v>0</v>
      </c>
      <c r="BA841" s="24">
        <f t="shared" si="375"/>
        <v>0</v>
      </c>
      <c r="BB841" s="24">
        <f t="shared" si="376"/>
        <v>0</v>
      </c>
      <c r="BC841" s="24">
        <f t="shared" si="377"/>
        <v>0</v>
      </c>
      <c r="BD841" s="24">
        <f t="shared" si="378"/>
        <v>0</v>
      </c>
      <c r="BE841" s="24">
        <f t="shared" si="379"/>
        <v>0</v>
      </c>
      <c r="BF841" s="24">
        <f t="shared" si="391"/>
        <v>0</v>
      </c>
      <c r="BG841" s="24">
        <f t="shared" si="398"/>
        <v>0</v>
      </c>
      <c r="BH841" s="24">
        <v>0</v>
      </c>
      <c r="BI841" s="24">
        <f t="shared" si="392"/>
        <v>0</v>
      </c>
      <c r="BJ841" s="24">
        <v>0</v>
      </c>
      <c r="BK841" s="24">
        <f t="shared" si="393"/>
        <v>0</v>
      </c>
      <c r="BL841" s="24">
        <f t="shared" si="394"/>
        <v>0</v>
      </c>
      <c r="BM841" s="24">
        <f t="shared" si="380"/>
        <v>0</v>
      </c>
      <c r="BN841" s="24">
        <f t="shared" si="381"/>
        <v>0</v>
      </c>
      <c r="BO841" s="24">
        <f t="shared" si="382"/>
        <v>0</v>
      </c>
      <c r="BP841" s="24">
        <f t="shared" si="383"/>
        <v>0</v>
      </c>
      <c r="BQ841" s="24">
        <f t="shared" si="384"/>
        <v>0</v>
      </c>
      <c r="BR841" s="24">
        <f t="shared" si="395"/>
        <v>0</v>
      </c>
      <c r="BS841" s="24">
        <f t="shared" si="399"/>
        <v>0</v>
      </c>
      <c r="BT841" s="24">
        <v>0</v>
      </c>
      <c r="BU841" s="24">
        <f t="shared" si="396"/>
        <v>0</v>
      </c>
      <c r="BV841" s="24">
        <v>0</v>
      </c>
    </row>
    <row r="842" spans="1:74">
      <c r="A842" s="87">
        <v>833</v>
      </c>
      <c r="B842" s="1"/>
      <c r="C842" s="1"/>
      <c r="D842" s="2"/>
      <c r="E842" s="3"/>
      <c r="F842" s="4"/>
      <c r="G842" s="5"/>
      <c r="H842" s="4"/>
      <c r="I842" s="5"/>
      <c r="J842" s="6"/>
      <c r="K842" s="5"/>
      <c r="L842" s="5"/>
      <c r="M842" s="5"/>
      <c r="N842" s="7"/>
      <c r="O842" s="38"/>
      <c r="P842" s="5"/>
      <c r="Q842" s="5"/>
      <c r="R842" s="7"/>
      <c r="S842" s="38"/>
      <c r="T842" s="5"/>
      <c r="U842" s="5"/>
      <c r="V842" s="55"/>
      <c r="W842" s="38"/>
      <c r="X842" s="5"/>
      <c r="Y842" s="5"/>
      <c r="Z842" s="55"/>
      <c r="AA842" s="36">
        <f>IF(Dane!$E$3=1,AO842+BA842+BM842,IF(Dane!$E$3=2,AU842+BG842+BS842,AW842+BI842+BU842))</f>
        <v>0</v>
      </c>
      <c r="AB842" s="16">
        <f>IF(Dane!$E$3=1,AP842+BB842+BN842,IF(Dane!$E$3=2,AV842+BH842+BT842,AX842+BJ842+BV842))</f>
        <v>0</v>
      </c>
      <c r="AC842" s="16">
        <f>IF(((K842*Dane!$C$9)-AA842)&lt;0,0,(K842*Dane!$C$9)-AA842)</f>
        <v>0</v>
      </c>
      <c r="AD842" s="37">
        <f>IFERROR(IF(((L842*Dane!$C$9)-AB842)&lt;0,0,(L842*Dane!$C$9)-AB842),0)</f>
        <v>0</v>
      </c>
      <c r="AE842" s="97"/>
      <c r="AF842" s="77">
        <f>IF(Dane!$E$3=1,AO842,IF(Dane!$E$3=2,AU842,AW842))</f>
        <v>0</v>
      </c>
      <c r="AG842" s="77">
        <f>IF(Dane!$E$3=1,AP842,IF(Dane!$E$3=2,AV842,AX842))</f>
        <v>0</v>
      </c>
      <c r="AH842" s="77">
        <f>IF(Dane!$E$3=1,BA842,IF(Dane!$E$3=2,BG842,BI842))</f>
        <v>0</v>
      </c>
      <c r="AI842" s="77">
        <f>IF(Dane!$E$3=1,BB842,IF(Dane!$E$3=2,BH842,BJ842))</f>
        <v>0</v>
      </c>
      <c r="AJ842" s="77">
        <f>IF(Dane!$E$3=1,BM842,IF(Dane!$E$3=2,BS842,BU842))</f>
        <v>0</v>
      </c>
      <c r="AK842" s="77">
        <f>IF(Dane!$E$3=1,BN842,IF(Dane!$E$3=2,BT842,BV842))</f>
        <v>0</v>
      </c>
      <c r="AL842" s="24">
        <f t="shared" si="385"/>
        <v>0</v>
      </c>
      <c r="AM842" s="24">
        <f t="shared" si="386"/>
        <v>0</v>
      </c>
      <c r="AN842" s="24"/>
      <c r="AO842" s="24">
        <f t="shared" ref="AO842:AO905" si="401">IF(K842&gt;AL842,AL842,K842)</f>
        <v>0</v>
      </c>
      <c r="AP842" s="24">
        <f t="shared" si="387"/>
        <v>0</v>
      </c>
      <c r="AQ842" s="24">
        <f t="shared" ref="AQ842:AQ905" si="402">IF(ROUND(I842*0.5,2)&gt;$AL$1,ROUND($AL$1-ROUND($AL$1*0.0976,2)-ROUND($AL$1*0.015,2)-ROUND($AL$1*0.0245,2),2)-ROUND(ROUND($AL$1-ROUND($AL$1*0.0976,2)-ROUND($AL$1*0.015,2)-ROUND($AL$1*0.0245,2),2)*0.09,2),ROUND(ROUND(I842*0.5,2)-ROUND(ROUND(I842*0.5,2)*0.0976,2)-ROUND(ROUND(I842*0.5,2)*0.015,2)-ROUND(ROUND(I842*0.5,2)*0.0245,2),2)-ROUND(ROUND(ROUND(I842*0.5,2)-ROUND(ROUND(I842*0.5,2)*0.0976,2)-ROUND(ROUND(I842*0.5,2)*0.015,2)-ROUND(ROUND(I842*0.5,2)*0.0245,2),2)*0.09,2))</f>
        <v>0</v>
      </c>
      <c r="AR842" s="24">
        <f t="shared" ref="AR842:AR905" si="403">ROUND(O842-ROUND(O842*0.0976,2)-ROUND(O842*0.015,2)-ROUND(O842*0.0245,2)-ROUND((O842-ROUND(O842*0.0976,2)-ROUND(O842*0.015,2)-ROUND(O842*0.0245,2))*0.09,2),2)</f>
        <v>0</v>
      </c>
      <c r="AS842" s="24">
        <f t="shared" ref="AS842:AS905" si="404">ROUND(P842-ROUND(P842*0.09,2),2)</f>
        <v>0</v>
      </c>
      <c r="AT842" s="24">
        <f t="shared" si="388"/>
        <v>0</v>
      </c>
      <c r="AU842" s="24">
        <f t="shared" si="397"/>
        <v>0</v>
      </c>
      <c r="AV842" s="24">
        <v>0</v>
      </c>
      <c r="AW842" s="24">
        <f t="shared" si="400"/>
        <v>0</v>
      </c>
      <c r="AX842" s="24">
        <v>0</v>
      </c>
      <c r="AY842" s="24">
        <f t="shared" si="389"/>
        <v>0</v>
      </c>
      <c r="AZ842" s="24">
        <f t="shared" si="390"/>
        <v>0</v>
      </c>
      <c r="BA842" s="24">
        <f t="shared" ref="BA842:BA905" si="405">IF(K842&gt;AY842,AY842,K842)</f>
        <v>0</v>
      </c>
      <c r="BB842" s="24">
        <f t="shared" ref="BB842:BB905" si="406">IF(AZ842&gt;L842,L842,AZ842)</f>
        <v>0</v>
      </c>
      <c r="BC842" s="24">
        <f t="shared" ref="BC842:BC905" si="407">IF(ROUND(I842*0.5,2)&gt;$AL$1,ROUND($AL$1-ROUND($AL$1*0.0976,2)-ROUND($AL$1*0.015,2)-ROUND($AL$1*0.0245,2),2)-ROUND(ROUND($AL$1-ROUND($AL$1*0.0976,2)-ROUND($AL$1*0.015,2)-ROUND($AL$1*0.0245,2),2)*0.09,2),ROUND(ROUND(I842*0.5,2)-ROUND(ROUND(I842*0.5,2)*0.0976,2)-ROUND(ROUND(I842*0.5,2)*0.015,2)-ROUND(ROUND(I842*0.5,2)*0.0245,2),2)-ROUND(ROUND(ROUND(I842*0.5,2)-ROUND(ROUND(I842*0.5,2)*0.0976,2)-ROUND(ROUND(I842*0.5,2)*0.015,2)-ROUND(ROUND(I842*0.5,2)*0.0245,2),2)*0.09,2))</f>
        <v>0</v>
      </c>
      <c r="BD842" s="24">
        <f t="shared" ref="BD842:BD905" si="408">ROUND(S842-ROUND(S842*0.0976,2)-ROUND(S842*0.015,2)-ROUND(S842*0.0245,2)-ROUND((S842-ROUND(S842*0.0976,2)-ROUND(S842*0.015,2)-ROUND(S842*0.0245,2))*0.09,2),2)</f>
        <v>0</v>
      </c>
      <c r="BE842" s="24">
        <f t="shared" ref="BE842:BE905" si="409">ROUND(T842-ROUND(T842*0.09,2),2)</f>
        <v>0</v>
      </c>
      <c r="BF842" s="24">
        <f t="shared" si="391"/>
        <v>0</v>
      </c>
      <c r="BG842" s="24">
        <f t="shared" si="398"/>
        <v>0</v>
      </c>
      <c r="BH842" s="24">
        <v>0</v>
      </c>
      <c r="BI842" s="24">
        <f t="shared" si="392"/>
        <v>0</v>
      </c>
      <c r="BJ842" s="24">
        <v>0</v>
      </c>
      <c r="BK842" s="24">
        <f t="shared" si="393"/>
        <v>0</v>
      </c>
      <c r="BL842" s="24">
        <f t="shared" si="394"/>
        <v>0</v>
      </c>
      <c r="BM842" s="24">
        <f t="shared" ref="BM842:BM905" si="410">IF(K842&gt;BK842,BK842,K842)</f>
        <v>0</v>
      </c>
      <c r="BN842" s="24">
        <f t="shared" ref="BN842:BN905" si="411">IF(BL842&gt;L842,L842,BL842)</f>
        <v>0</v>
      </c>
      <c r="BO842" s="24">
        <f t="shared" ref="BO842:BO905" si="412">IF(ROUND(I842*0.5,2)&gt;$AL$1,ROUND($AL$1-ROUND($AL$1*0.0976,2)-ROUND($AL$1*0.015,2)-ROUND($AL$1*0.0245,2),2)-ROUND(ROUND($AL$1-ROUND($AL$1*0.0976,2)-ROUND($AL$1*0.015,2)-ROUND($AL$1*0.0245,2),2)*0.09,2),ROUND(ROUND(I842*0.5,2)-ROUND(ROUND(I842*0.5,2)*0.0976,2)-ROUND(ROUND(I842*0.5,2)*0.015,2)-ROUND(ROUND(I842*0.5,2)*0.0245,2),2)-ROUND(ROUND(ROUND(I842*0.5,2)-ROUND(ROUND(I842*0.5,2)*0.0976,2)-ROUND(ROUND(I842*0.5,2)*0.015,2)-ROUND(ROUND(I842*0.5,2)*0.0245,2),2)*0.09,2))</f>
        <v>0</v>
      </c>
      <c r="BP842" s="24">
        <f t="shared" ref="BP842:BP905" si="413">ROUND(W842-ROUND(W842*0.0976,2)-ROUND(W842*0.015,2)-ROUND(W842*0.0245,2)-ROUND((W842-ROUND(W842*0.0976,2)-ROUND(W842*0.015,2)-ROUND(W842*0.0245,2))*0.09,2),2)</f>
        <v>0</v>
      </c>
      <c r="BQ842" s="24">
        <f t="shared" ref="BQ842:BQ905" si="414">ROUND(X842-ROUND(X842*0.09,2),2)</f>
        <v>0</v>
      </c>
      <c r="BR842" s="24">
        <f t="shared" si="395"/>
        <v>0</v>
      </c>
      <c r="BS842" s="24">
        <f t="shared" si="399"/>
        <v>0</v>
      </c>
      <c r="BT842" s="24">
        <v>0</v>
      </c>
      <c r="BU842" s="24">
        <f t="shared" si="396"/>
        <v>0</v>
      </c>
      <c r="BV842" s="24">
        <v>0</v>
      </c>
    </row>
    <row r="843" spans="1:74">
      <c r="A843" s="87">
        <v>834</v>
      </c>
      <c r="B843" s="1"/>
      <c r="C843" s="1"/>
      <c r="D843" s="2"/>
      <c r="E843" s="3"/>
      <c r="F843" s="4"/>
      <c r="G843" s="5"/>
      <c r="H843" s="4"/>
      <c r="I843" s="5"/>
      <c r="J843" s="6"/>
      <c r="K843" s="5"/>
      <c r="L843" s="5"/>
      <c r="M843" s="5"/>
      <c r="N843" s="7"/>
      <c r="O843" s="38"/>
      <c r="P843" s="5"/>
      <c r="Q843" s="5"/>
      <c r="R843" s="7"/>
      <c r="S843" s="38"/>
      <c r="T843" s="5"/>
      <c r="U843" s="5"/>
      <c r="V843" s="55"/>
      <c r="W843" s="38"/>
      <c r="X843" s="5"/>
      <c r="Y843" s="5"/>
      <c r="Z843" s="55"/>
      <c r="AA843" s="36">
        <f>IF(Dane!$E$3=1,AO843+BA843+BM843,IF(Dane!$E$3=2,AU843+BG843+BS843,AW843+BI843+BU843))</f>
        <v>0</v>
      </c>
      <c r="AB843" s="16">
        <f>IF(Dane!$E$3=1,AP843+BB843+BN843,IF(Dane!$E$3=2,AV843+BH843+BT843,AX843+BJ843+BV843))</f>
        <v>0</v>
      </c>
      <c r="AC843" s="16">
        <f>IF(((K843*Dane!$C$9)-AA843)&lt;0,0,(K843*Dane!$C$9)-AA843)</f>
        <v>0</v>
      </c>
      <c r="AD843" s="37">
        <f>IFERROR(IF(((L843*Dane!$C$9)-AB843)&lt;0,0,(L843*Dane!$C$9)-AB843),0)</f>
        <v>0</v>
      </c>
      <c r="AE843" s="97"/>
      <c r="AF843" s="77">
        <f>IF(Dane!$E$3=1,AO843,IF(Dane!$E$3=2,AU843,AW843))</f>
        <v>0</v>
      </c>
      <c r="AG843" s="77">
        <f>IF(Dane!$E$3=1,AP843,IF(Dane!$E$3=2,AV843,AX843))</f>
        <v>0</v>
      </c>
      <c r="AH843" s="77">
        <f>IF(Dane!$E$3=1,BA843,IF(Dane!$E$3=2,BG843,BI843))</f>
        <v>0</v>
      </c>
      <c r="AI843" s="77">
        <f>IF(Dane!$E$3=1,BB843,IF(Dane!$E$3=2,BH843,BJ843))</f>
        <v>0</v>
      </c>
      <c r="AJ843" s="77">
        <f>IF(Dane!$E$3=1,BM843,IF(Dane!$E$3=2,BS843,BU843))</f>
        <v>0</v>
      </c>
      <c r="AK843" s="77">
        <f>IF(Dane!$E$3=1,BN843,IF(Dane!$E$3=2,BT843,BV843))</f>
        <v>0</v>
      </c>
      <c r="AL843" s="24">
        <f t="shared" ref="AL843:AL906" si="415">IF(ROUND((O843+P843)*0.5*0.4,2)&gt;$AL$1,$AL$1,ROUND((O843+P843)*0.5*0.4,2))</f>
        <v>0</v>
      </c>
      <c r="AM843" s="24">
        <f t="shared" ref="AM843:AM906" si="416">IF(ROUND(((O843*0.0976)+(O843*0.065)+(O843*$AN$1))*0.5*0.4,2)&gt;$AM$1,$AM$1,ROUND(((O843*0.0976)+(O843*0.065)+(O843*$AN$1))*0.5*0.4,2))</f>
        <v>0</v>
      </c>
      <c r="AN843" s="24"/>
      <c r="AO843" s="24">
        <f t="shared" si="401"/>
        <v>0</v>
      </c>
      <c r="AP843" s="24">
        <f t="shared" ref="AP843:AP906" si="417">IF(AM843&gt;L843,L843,AM843)</f>
        <v>0</v>
      </c>
      <c r="AQ843" s="24">
        <f t="shared" si="402"/>
        <v>0</v>
      </c>
      <c r="AR843" s="24">
        <f t="shared" si="403"/>
        <v>0</v>
      </c>
      <c r="AS843" s="24">
        <f t="shared" si="404"/>
        <v>0</v>
      </c>
      <c r="AT843" s="24">
        <f t="shared" ref="AT843:AT906" si="418">IF(ROUND((AR843+AS843)*0.5*0.4,2)&gt;$AO$1,$AO$1,ROUND((AR843+AS843)*0.5*0.4,2))</f>
        <v>0</v>
      </c>
      <c r="AU843" s="24">
        <f t="shared" si="397"/>
        <v>0</v>
      </c>
      <c r="AV843" s="24">
        <v>0</v>
      </c>
      <c r="AW843" s="24">
        <f t="shared" si="400"/>
        <v>0</v>
      </c>
      <c r="AX843" s="24">
        <v>0</v>
      </c>
      <c r="AY843" s="24">
        <f t="shared" ref="AY843:AY906" si="419">IF(ROUND((S843+T843)*0.5*0.4,2)&gt;$AL$1,$AL$1,ROUND((S843+T843)*0.5*0.4,2))</f>
        <v>0</v>
      </c>
      <c r="AZ843" s="24">
        <f t="shared" ref="AZ843:AZ906" si="420">IF(ROUND(((S843*0.0976)+(S843*0.065)+(S843*$AN$1))*0.5*0.4,2)&gt;$AM$1,$AM$1,ROUND(((S843*0.0976)+(S843*0.065)+(S843*$AN$1))*0.5*0.4,2))</f>
        <v>0</v>
      </c>
      <c r="BA843" s="24">
        <f t="shared" si="405"/>
        <v>0</v>
      </c>
      <c r="BB843" s="24">
        <f t="shared" si="406"/>
        <v>0</v>
      </c>
      <c r="BC843" s="24">
        <f t="shared" si="407"/>
        <v>0</v>
      </c>
      <c r="BD843" s="24">
        <f t="shared" si="408"/>
        <v>0</v>
      </c>
      <c r="BE843" s="24">
        <f t="shared" si="409"/>
        <v>0</v>
      </c>
      <c r="BF843" s="24">
        <f t="shared" ref="BF843:BF906" si="421">IF(ROUND((BD843+BE843)*0.5*0.4,2)&gt;$AO$1,$AO$1,ROUND((BD843+BE843)*0.5*0.4,2))</f>
        <v>0</v>
      </c>
      <c r="BG843" s="24">
        <f t="shared" si="398"/>
        <v>0</v>
      </c>
      <c r="BH843" s="24">
        <v>0</v>
      </c>
      <c r="BI843" s="24">
        <f t="shared" ref="BI843:BI906" si="422">IF(BF843&gt;BC843,BC843,BF843)</f>
        <v>0</v>
      </c>
      <c r="BJ843" s="24">
        <v>0</v>
      </c>
      <c r="BK843" s="24">
        <f t="shared" ref="BK843:BK906" si="423">IF(ROUND((W843+X843)*0.5*0.4,2)&gt;$AL$1,$AL$1,ROUND((W843+X843)*0.5*0.4,2))</f>
        <v>0</v>
      </c>
      <c r="BL843" s="24">
        <f t="shared" ref="BL843:BL906" si="424">IF(ROUND(((W843*0.0976)+(W843*0.065)+(W843*$AN$1))*0.5*0.4,2)&gt;$AM$1,$AM$1,ROUND(((W843*0.0976)+(W843*0.065)+(W843*$AN$1))*0.5*0.4,2))</f>
        <v>0</v>
      </c>
      <c r="BM843" s="24">
        <f t="shared" si="410"/>
        <v>0</v>
      </c>
      <c r="BN843" s="24">
        <f t="shared" si="411"/>
        <v>0</v>
      </c>
      <c r="BO843" s="24">
        <f t="shared" si="412"/>
        <v>0</v>
      </c>
      <c r="BP843" s="24">
        <f t="shared" si="413"/>
        <v>0</v>
      </c>
      <c r="BQ843" s="24">
        <f t="shared" si="414"/>
        <v>0</v>
      </c>
      <c r="BR843" s="24">
        <f t="shared" ref="BR843:BR906" si="425">IF(ROUND((BP843+BQ843)*0.5*0.4,2)&gt;$AO$1,$AO$1,ROUND((BP843+BQ843)*0.5*0.4,2))</f>
        <v>0</v>
      </c>
      <c r="BS843" s="24">
        <f t="shared" si="399"/>
        <v>0</v>
      </c>
      <c r="BT843" s="24">
        <v>0</v>
      </c>
      <c r="BU843" s="24">
        <f t="shared" ref="BU843:BU906" si="426">IF(BR843&gt;BO843,BO843,BR843)</f>
        <v>0</v>
      </c>
      <c r="BV843" s="24">
        <v>0</v>
      </c>
    </row>
    <row r="844" spans="1:74">
      <c r="A844" s="87">
        <v>835</v>
      </c>
      <c r="B844" s="1"/>
      <c r="C844" s="1"/>
      <c r="D844" s="2"/>
      <c r="E844" s="3"/>
      <c r="F844" s="4"/>
      <c r="G844" s="5"/>
      <c r="H844" s="4"/>
      <c r="I844" s="5"/>
      <c r="J844" s="6"/>
      <c r="K844" s="5"/>
      <c r="L844" s="5"/>
      <c r="M844" s="5"/>
      <c r="N844" s="7"/>
      <c r="O844" s="38"/>
      <c r="P844" s="5"/>
      <c r="Q844" s="5"/>
      <c r="R844" s="7"/>
      <c r="S844" s="38"/>
      <c r="T844" s="5"/>
      <c r="U844" s="5"/>
      <c r="V844" s="55"/>
      <c r="W844" s="38"/>
      <c r="X844" s="5"/>
      <c r="Y844" s="5"/>
      <c r="Z844" s="55"/>
      <c r="AA844" s="36">
        <f>IF(Dane!$E$3=1,AO844+BA844+BM844,IF(Dane!$E$3=2,AU844+BG844+BS844,AW844+BI844+BU844))</f>
        <v>0</v>
      </c>
      <c r="AB844" s="16">
        <f>IF(Dane!$E$3=1,AP844+BB844+BN844,IF(Dane!$E$3=2,AV844+BH844+BT844,AX844+BJ844+BV844))</f>
        <v>0</v>
      </c>
      <c r="AC844" s="16">
        <f>IF(((K844*Dane!$C$9)-AA844)&lt;0,0,(K844*Dane!$C$9)-AA844)</f>
        <v>0</v>
      </c>
      <c r="AD844" s="37">
        <f>IFERROR(IF(((L844*Dane!$C$9)-AB844)&lt;0,0,(L844*Dane!$C$9)-AB844),0)</f>
        <v>0</v>
      </c>
      <c r="AE844" s="97"/>
      <c r="AF844" s="77">
        <f>IF(Dane!$E$3=1,AO844,IF(Dane!$E$3=2,AU844,AW844))</f>
        <v>0</v>
      </c>
      <c r="AG844" s="77">
        <f>IF(Dane!$E$3=1,AP844,IF(Dane!$E$3=2,AV844,AX844))</f>
        <v>0</v>
      </c>
      <c r="AH844" s="77">
        <f>IF(Dane!$E$3=1,BA844,IF(Dane!$E$3=2,BG844,BI844))</f>
        <v>0</v>
      </c>
      <c r="AI844" s="77">
        <f>IF(Dane!$E$3=1,BB844,IF(Dane!$E$3=2,BH844,BJ844))</f>
        <v>0</v>
      </c>
      <c r="AJ844" s="77">
        <f>IF(Dane!$E$3=1,BM844,IF(Dane!$E$3=2,BS844,BU844))</f>
        <v>0</v>
      </c>
      <c r="AK844" s="77">
        <f>IF(Dane!$E$3=1,BN844,IF(Dane!$E$3=2,BT844,BV844))</f>
        <v>0</v>
      </c>
      <c r="AL844" s="24">
        <f t="shared" si="415"/>
        <v>0</v>
      </c>
      <c r="AM844" s="24">
        <f t="shared" si="416"/>
        <v>0</v>
      </c>
      <c r="AN844" s="24"/>
      <c r="AO844" s="24">
        <f t="shared" si="401"/>
        <v>0</v>
      </c>
      <c r="AP844" s="24">
        <f t="shared" si="417"/>
        <v>0</v>
      </c>
      <c r="AQ844" s="24">
        <f t="shared" si="402"/>
        <v>0</v>
      </c>
      <c r="AR844" s="24">
        <f t="shared" si="403"/>
        <v>0</v>
      </c>
      <c r="AS844" s="24">
        <f t="shared" si="404"/>
        <v>0</v>
      </c>
      <c r="AT844" s="24">
        <f t="shared" si="418"/>
        <v>0</v>
      </c>
      <c r="AU844" s="24">
        <f t="shared" ref="AU844:AU907" si="427">IF(AT844&gt;AQ844,AQ844,AT844)</f>
        <v>0</v>
      </c>
      <c r="AV844" s="24">
        <v>0</v>
      </c>
      <c r="AW844" s="24">
        <f t="shared" si="400"/>
        <v>0</v>
      </c>
      <c r="AX844" s="24">
        <v>0</v>
      </c>
      <c r="AY844" s="24">
        <f t="shared" si="419"/>
        <v>0</v>
      </c>
      <c r="AZ844" s="24">
        <f t="shared" si="420"/>
        <v>0</v>
      </c>
      <c r="BA844" s="24">
        <f t="shared" si="405"/>
        <v>0</v>
      </c>
      <c r="BB844" s="24">
        <f t="shared" si="406"/>
        <v>0</v>
      </c>
      <c r="BC844" s="24">
        <f t="shared" si="407"/>
        <v>0</v>
      </c>
      <c r="BD844" s="24">
        <f t="shared" si="408"/>
        <v>0</v>
      </c>
      <c r="BE844" s="24">
        <f t="shared" si="409"/>
        <v>0</v>
      </c>
      <c r="BF844" s="24">
        <f t="shared" si="421"/>
        <v>0</v>
      </c>
      <c r="BG844" s="24">
        <f t="shared" ref="BG844:BG907" si="428">IF(BF844&gt;BC844,BC844,BF844)</f>
        <v>0</v>
      </c>
      <c r="BH844" s="24">
        <v>0</v>
      </c>
      <c r="BI844" s="24">
        <f t="shared" si="422"/>
        <v>0</v>
      </c>
      <c r="BJ844" s="24">
        <v>0</v>
      </c>
      <c r="BK844" s="24">
        <f t="shared" si="423"/>
        <v>0</v>
      </c>
      <c r="BL844" s="24">
        <f t="shared" si="424"/>
        <v>0</v>
      </c>
      <c r="BM844" s="24">
        <f t="shared" si="410"/>
        <v>0</v>
      </c>
      <c r="BN844" s="24">
        <f t="shared" si="411"/>
        <v>0</v>
      </c>
      <c r="BO844" s="24">
        <f t="shared" si="412"/>
        <v>0</v>
      </c>
      <c r="BP844" s="24">
        <f t="shared" si="413"/>
        <v>0</v>
      </c>
      <c r="BQ844" s="24">
        <f t="shared" si="414"/>
        <v>0</v>
      </c>
      <c r="BR844" s="24">
        <f t="shared" si="425"/>
        <v>0</v>
      </c>
      <c r="BS844" s="24">
        <f t="shared" ref="BS844:BS907" si="429">IF(BR844&gt;BO844,BO844,BR844)</f>
        <v>0</v>
      </c>
      <c r="BT844" s="24">
        <v>0</v>
      </c>
      <c r="BU844" s="24">
        <f t="shared" si="426"/>
        <v>0</v>
      </c>
      <c r="BV844" s="24">
        <v>0</v>
      </c>
    </row>
    <row r="845" spans="1:74">
      <c r="A845" s="87">
        <v>836</v>
      </c>
      <c r="B845" s="1"/>
      <c r="C845" s="1"/>
      <c r="D845" s="2"/>
      <c r="E845" s="3"/>
      <c r="F845" s="4"/>
      <c r="G845" s="5"/>
      <c r="H845" s="4"/>
      <c r="I845" s="5"/>
      <c r="J845" s="6"/>
      <c r="K845" s="5"/>
      <c r="L845" s="5"/>
      <c r="M845" s="5"/>
      <c r="N845" s="7"/>
      <c r="O845" s="38"/>
      <c r="P845" s="5"/>
      <c r="Q845" s="5"/>
      <c r="R845" s="7"/>
      <c r="S845" s="38"/>
      <c r="T845" s="5"/>
      <c r="U845" s="5"/>
      <c r="V845" s="55"/>
      <c r="W845" s="38"/>
      <c r="X845" s="5"/>
      <c r="Y845" s="5"/>
      <c r="Z845" s="55"/>
      <c r="AA845" s="36">
        <f>IF(Dane!$E$3=1,AO845+BA845+BM845,IF(Dane!$E$3=2,AU845+BG845+BS845,AW845+BI845+BU845))</f>
        <v>0</v>
      </c>
      <c r="AB845" s="16">
        <f>IF(Dane!$E$3=1,AP845+BB845+BN845,IF(Dane!$E$3=2,AV845+BH845+BT845,AX845+BJ845+BV845))</f>
        <v>0</v>
      </c>
      <c r="AC845" s="16">
        <f>IF(((K845*Dane!$C$9)-AA845)&lt;0,0,(K845*Dane!$C$9)-AA845)</f>
        <v>0</v>
      </c>
      <c r="AD845" s="37">
        <f>IFERROR(IF(((L845*Dane!$C$9)-AB845)&lt;0,0,(L845*Dane!$C$9)-AB845),0)</f>
        <v>0</v>
      </c>
      <c r="AE845" s="97"/>
      <c r="AF845" s="77">
        <f>IF(Dane!$E$3=1,AO845,IF(Dane!$E$3=2,AU845,AW845))</f>
        <v>0</v>
      </c>
      <c r="AG845" s="77">
        <f>IF(Dane!$E$3=1,AP845,IF(Dane!$E$3=2,AV845,AX845))</f>
        <v>0</v>
      </c>
      <c r="AH845" s="77">
        <f>IF(Dane!$E$3=1,BA845,IF(Dane!$E$3=2,BG845,BI845))</f>
        <v>0</v>
      </c>
      <c r="AI845" s="77">
        <f>IF(Dane!$E$3=1,BB845,IF(Dane!$E$3=2,BH845,BJ845))</f>
        <v>0</v>
      </c>
      <c r="AJ845" s="77">
        <f>IF(Dane!$E$3=1,BM845,IF(Dane!$E$3=2,BS845,BU845))</f>
        <v>0</v>
      </c>
      <c r="AK845" s="77">
        <f>IF(Dane!$E$3=1,BN845,IF(Dane!$E$3=2,BT845,BV845))</f>
        <v>0</v>
      </c>
      <c r="AL845" s="24">
        <f t="shared" si="415"/>
        <v>0</v>
      </c>
      <c r="AM845" s="24">
        <f t="shared" si="416"/>
        <v>0</v>
      </c>
      <c r="AN845" s="24"/>
      <c r="AO845" s="24">
        <f t="shared" si="401"/>
        <v>0</v>
      </c>
      <c r="AP845" s="24">
        <f t="shared" si="417"/>
        <v>0</v>
      </c>
      <c r="AQ845" s="24">
        <f t="shared" si="402"/>
        <v>0</v>
      </c>
      <c r="AR845" s="24">
        <f t="shared" si="403"/>
        <v>0</v>
      </c>
      <c r="AS845" s="24">
        <f t="shared" si="404"/>
        <v>0</v>
      </c>
      <c r="AT845" s="24">
        <f t="shared" si="418"/>
        <v>0</v>
      </c>
      <c r="AU845" s="24">
        <f t="shared" si="427"/>
        <v>0</v>
      </c>
      <c r="AV845" s="24">
        <v>0</v>
      </c>
      <c r="AW845" s="24">
        <f t="shared" ref="AW845:AW908" si="430">IF(AT845&gt;AQ845,AQ845,AT845)</f>
        <v>0</v>
      </c>
      <c r="AX845" s="24">
        <v>0</v>
      </c>
      <c r="AY845" s="24">
        <f t="shared" si="419"/>
        <v>0</v>
      </c>
      <c r="AZ845" s="24">
        <f t="shared" si="420"/>
        <v>0</v>
      </c>
      <c r="BA845" s="24">
        <f t="shared" si="405"/>
        <v>0</v>
      </c>
      <c r="BB845" s="24">
        <f t="shared" si="406"/>
        <v>0</v>
      </c>
      <c r="BC845" s="24">
        <f t="shared" si="407"/>
        <v>0</v>
      </c>
      <c r="BD845" s="24">
        <f t="shared" si="408"/>
        <v>0</v>
      </c>
      <c r="BE845" s="24">
        <f t="shared" si="409"/>
        <v>0</v>
      </c>
      <c r="BF845" s="24">
        <f t="shared" si="421"/>
        <v>0</v>
      </c>
      <c r="BG845" s="24">
        <f t="shared" si="428"/>
        <v>0</v>
      </c>
      <c r="BH845" s="24">
        <v>0</v>
      </c>
      <c r="BI845" s="24">
        <f t="shared" si="422"/>
        <v>0</v>
      </c>
      <c r="BJ845" s="24">
        <v>0</v>
      </c>
      <c r="BK845" s="24">
        <f t="shared" si="423"/>
        <v>0</v>
      </c>
      <c r="BL845" s="24">
        <f t="shared" si="424"/>
        <v>0</v>
      </c>
      <c r="BM845" s="24">
        <f t="shared" si="410"/>
        <v>0</v>
      </c>
      <c r="BN845" s="24">
        <f t="shared" si="411"/>
        <v>0</v>
      </c>
      <c r="BO845" s="24">
        <f t="shared" si="412"/>
        <v>0</v>
      </c>
      <c r="BP845" s="24">
        <f t="shared" si="413"/>
        <v>0</v>
      </c>
      <c r="BQ845" s="24">
        <f t="shared" si="414"/>
        <v>0</v>
      </c>
      <c r="BR845" s="24">
        <f t="shared" si="425"/>
        <v>0</v>
      </c>
      <c r="BS845" s="24">
        <f t="shared" si="429"/>
        <v>0</v>
      </c>
      <c r="BT845" s="24">
        <v>0</v>
      </c>
      <c r="BU845" s="24">
        <f t="shared" si="426"/>
        <v>0</v>
      </c>
      <c r="BV845" s="24">
        <v>0</v>
      </c>
    </row>
    <row r="846" spans="1:74">
      <c r="A846" s="87">
        <v>837</v>
      </c>
      <c r="B846" s="1"/>
      <c r="C846" s="1"/>
      <c r="D846" s="2"/>
      <c r="E846" s="3"/>
      <c r="F846" s="4"/>
      <c r="G846" s="5"/>
      <c r="H846" s="4"/>
      <c r="I846" s="5"/>
      <c r="J846" s="6"/>
      <c r="K846" s="5"/>
      <c r="L846" s="5"/>
      <c r="M846" s="5"/>
      <c r="N846" s="7"/>
      <c r="O846" s="38"/>
      <c r="P846" s="5"/>
      <c r="Q846" s="5"/>
      <c r="R846" s="7"/>
      <c r="S846" s="38"/>
      <c r="T846" s="5"/>
      <c r="U846" s="5"/>
      <c r="V846" s="55"/>
      <c r="W846" s="38"/>
      <c r="X846" s="5"/>
      <c r="Y846" s="5"/>
      <c r="Z846" s="55"/>
      <c r="AA846" s="36">
        <f>IF(Dane!$E$3=1,AO846+BA846+BM846,IF(Dane!$E$3=2,AU846+BG846+BS846,AW846+BI846+BU846))</f>
        <v>0</v>
      </c>
      <c r="AB846" s="16">
        <f>IF(Dane!$E$3=1,AP846+BB846+BN846,IF(Dane!$E$3=2,AV846+BH846+BT846,AX846+BJ846+BV846))</f>
        <v>0</v>
      </c>
      <c r="AC846" s="16">
        <f>IF(((K846*Dane!$C$9)-AA846)&lt;0,0,(K846*Dane!$C$9)-AA846)</f>
        <v>0</v>
      </c>
      <c r="AD846" s="37">
        <f>IFERROR(IF(((L846*Dane!$C$9)-AB846)&lt;0,0,(L846*Dane!$C$9)-AB846),0)</f>
        <v>0</v>
      </c>
      <c r="AE846" s="97"/>
      <c r="AF846" s="77">
        <f>IF(Dane!$E$3=1,AO846,IF(Dane!$E$3=2,AU846,AW846))</f>
        <v>0</v>
      </c>
      <c r="AG846" s="77">
        <f>IF(Dane!$E$3=1,AP846,IF(Dane!$E$3=2,AV846,AX846))</f>
        <v>0</v>
      </c>
      <c r="AH846" s="77">
        <f>IF(Dane!$E$3=1,BA846,IF(Dane!$E$3=2,BG846,BI846))</f>
        <v>0</v>
      </c>
      <c r="AI846" s="77">
        <f>IF(Dane!$E$3=1,BB846,IF(Dane!$E$3=2,BH846,BJ846))</f>
        <v>0</v>
      </c>
      <c r="AJ846" s="77">
        <f>IF(Dane!$E$3=1,BM846,IF(Dane!$E$3=2,BS846,BU846))</f>
        <v>0</v>
      </c>
      <c r="AK846" s="77">
        <f>IF(Dane!$E$3=1,BN846,IF(Dane!$E$3=2,BT846,BV846))</f>
        <v>0</v>
      </c>
      <c r="AL846" s="24">
        <f t="shared" si="415"/>
        <v>0</v>
      </c>
      <c r="AM846" s="24">
        <f t="shared" si="416"/>
        <v>0</v>
      </c>
      <c r="AN846" s="24"/>
      <c r="AO846" s="24">
        <f t="shared" si="401"/>
        <v>0</v>
      </c>
      <c r="AP846" s="24">
        <f t="shared" si="417"/>
        <v>0</v>
      </c>
      <c r="AQ846" s="24">
        <f t="shared" si="402"/>
        <v>0</v>
      </c>
      <c r="AR846" s="24">
        <f t="shared" si="403"/>
        <v>0</v>
      </c>
      <c r="AS846" s="24">
        <f t="shared" si="404"/>
        <v>0</v>
      </c>
      <c r="AT846" s="24">
        <f t="shared" si="418"/>
        <v>0</v>
      </c>
      <c r="AU846" s="24">
        <f t="shared" si="427"/>
        <v>0</v>
      </c>
      <c r="AV846" s="24">
        <v>0</v>
      </c>
      <c r="AW846" s="24">
        <f t="shared" si="430"/>
        <v>0</v>
      </c>
      <c r="AX846" s="24">
        <v>0</v>
      </c>
      <c r="AY846" s="24">
        <f t="shared" si="419"/>
        <v>0</v>
      </c>
      <c r="AZ846" s="24">
        <f t="shared" si="420"/>
        <v>0</v>
      </c>
      <c r="BA846" s="24">
        <f t="shared" si="405"/>
        <v>0</v>
      </c>
      <c r="BB846" s="24">
        <f t="shared" si="406"/>
        <v>0</v>
      </c>
      <c r="BC846" s="24">
        <f t="shared" si="407"/>
        <v>0</v>
      </c>
      <c r="BD846" s="24">
        <f t="shared" si="408"/>
        <v>0</v>
      </c>
      <c r="BE846" s="24">
        <f t="shared" si="409"/>
        <v>0</v>
      </c>
      <c r="BF846" s="24">
        <f t="shared" si="421"/>
        <v>0</v>
      </c>
      <c r="BG846" s="24">
        <f t="shared" si="428"/>
        <v>0</v>
      </c>
      <c r="BH846" s="24">
        <v>0</v>
      </c>
      <c r="BI846" s="24">
        <f t="shared" si="422"/>
        <v>0</v>
      </c>
      <c r="BJ846" s="24">
        <v>0</v>
      </c>
      <c r="BK846" s="24">
        <f t="shared" si="423"/>
        <v>0</v>
      </c>
      <c r="BL846" s="24">
        <f t="shared" si="424"/>
        <v>0</v>
      </c>
      <c r="BM846" s="24">
        <f t="shared" si="410"/>
        <v>0</v>
      </c>
      <c r="BN846" s="24">
        <f t="shared" si="411"/>
        <v>0</v>
      </c>
      <c r="BO846" s="24">
        <f t="shared" si="412"/>
        <v>0</v>
      </c>
      <c r="BP846" s="24">
        <f t="shared" si="413"/>
        <v>0</v>
      </c>
      <c r="BQ846" s="24">
        <f t="shared" si="414"/>
        <v>0</v>
      </c>
      <c r="BR846" s="24">
        <f t="shared" si="425"/>
        <v>0</v>
      </c>
      <c r="BS846" s="24">
        <f t="shared" si="429"/>
        <v>0</v>
      </c>
      <c r="BT846" s="24">
        <v>0</v>
      </c>
      <c r="BU846" s="24">
        <f t="shared" si="426"/>
        <v>0</v>
      </c>
      <c r="BV846" s="24">
        <v>0</v>
      </c>
    </row>
    <row r="847" spans="1:74">
      <c r="A847" s="87">
        <v>838</v>
      </c>
      <c r="B847" s="1"/>
      <c r="C847" s="1"/>
      <c r="D847" s="2"/>
      <c r="E847" s="3"/>
      <c r="F847" s="4"/>
      <c r="G847" s="5"/>
      <c r="H847" s="4"/>
      <c r="I847" s="5"/>
      <c r="J847" s="6"/>
      <c r="K847" s="5"/>
      <c r="L847" s="5"/>
      <c r="M847" s="5"/>
      <c r="N847" s="7"/>
      <c r="O847" s="38"/>
      <c r="P847" s="5"/>
      <c r="Q847" s="5"/>
      <c r="R847" s="7"/>
      <c r="S847" s="38"/>
      <c r="T847" s="5"/>
      <c r="U847" s="5"/>
      <c r="V847" s="55"/>
      <c r="W847" s="38"/>
      <c r="X847" s="5"/>
      <c r="Y847" s="5"/>
      <c r="Z847" s="55"/>
      <c r="AA847" s="36">
        <f>IF(Dane!$E$3=1,AO847+BA847+BM847,IF(Dane!$E$3=2,AU847+BG847+BS847,AW847+BI847+BU847))</f>
        <v>0</v>
      </c>
      <c r="AB847" s="16">
        <f>IF(Dane!$E$3=1,AP847+BB847+BN847,IF(Dane!$E$3=2,AV847+BH847+BT847,AX847+BJ847+BV847))</f>
        <v>0</v>
      </c>
      <c r="AC847" s="16">
        <f>IF(((K847*Dane!$C$9)-AA847)&lt;0,0,(K847*Dane!$C$9)-AA847)</f>
        <v>0</v>
      </c>
      <c r="AD847" s="37">
        <f>IFERROR(IF(((L847*Dane!$C$9)-AB847)&lt;0,0,(L847*Dane!$C$9)-AB847),0)</f>
        <v>0</v>
      </c>
      <c r="AE847" s="97"/>
      <c r="AF847" s="77">
        <f>IF(Dane!$E$3=1,AO847,IF(Dane!$E$3=2,AU847,AW847))</f>
        <v>0</v>
      </c>
      <c r="AG847" s="77">
        <f>IF(Dane!$E$3=1,AP847,IF(Dane!$E$3=2,AV847,AX847))</f>
        <v>0</v>
      </c>
      <c r="AH847" s="77">
        <f>IF(Dane!$E$3=1,BA847,IF(Dane!$E$3=2,BG847,BI847))</f>
        <v>0</v>
      </c>
      <c r="AI847" s="77">
        <f>IF(Dane!$E$3=1,BB847,IF(Dane!$E$3=2,BH847,BJ847))</f>
        <v>0</v>
      </c>
      <c r="AJ847" s="77">
        <f>IF(Dane!$E$3=1,BM847,IF(Dane!$E$3=2,BS847,BU847))</f>
        <v>0</v>
      </c>
      <c r="AK847" s="77">
        <f>IF(Dane!$E$3=1,BN847,IF(Dane!$E$3=2,BT847,BV847))</f>
        <v>0</v>
      </c>
      <c r="AL847" s="24">
        <f t="shared" si="415"/>
        <v>0</v>
      </c>
      <c r="AM847" s="24">
        <f t="shared" si="416"/>
        <v>0</v>
      </c>
      <c r="AN847" s="24"/>
      <c r="AO847" s="24">
        <f t="shared" si="401"/>
        <v>0</v>
      </c>
      <c r="AP847" s="24">
        <f t="shared" si="417"/>
        <v>0</v>
      </c>
      <c r="AQ847" s="24">
        <f t="shared" si="402"/>
        <v>0</v>
      </c>
      <c r="AR847" s="24">
        <f t="shared" si="403"/>
        <v>0</v>
      </c>
      <c r="AS847" s="24">
        <f t="shared" si="404"/>
        <v>0</v>
      </c>
      <c r="AT847" s="24">
        <f t="shared" si="418"/>
        <v>0</v>
      </c>
      <c r="AU847" s="24">
        <f t="shared" si="427"/>
        <v>0</v>
      </c>
      <c r="AV847" s="24">
        <v>0</v>
      </c>
      <c r="AW847" s="24">
        <f t="shared" si="430"/>
        <v>0</v>
      </c>
      <c r="AX847" s="24">
        <v>0</v>
      </c>
      <c r="AY847" s="24">
        <f t="shared" si="419"/>
        <v>0</v>
      </c>
      <c r="AZ847" s="24">
        <f t="shared" si="420"/>
        <v>0</v>
      </c>
      <c r="BA847" s="24">
        <f t="shared" si="405"/>
        <v>0</v>
      </c>
      <c r="BB847" s="24">
        <f t="shared" si="406"/>
        <v>0</v>
      </c>
      <c r="BC847" s="24">
        <f t="shared" si="407"/>
        <v>0</v>
      </c>
      <c r="BD847" s="24">
        <f t="shared" si="408"/>
        <v>0</v>
      </c>
      <c r="BE847" s="24">
        <f t="shared" si="409"/>
        <v>0</v>
      </c>
      <c r="BF847" s="24">
        <f t="shared" si="421"/>
        <v>0</v>
      </c>
      <c r="BG847" s="24">
        <f t="shared" si="428"/>
        <v>0</v>
      </c>
      <c r="BH847" s="24">
        <v>0</v>
      </c>
      <c r="BI847" s="24">
        <f t="shared" si="422"/>
        <v>0</v>
      </c>
      <c r="BJ847" s="24">
        <v>0</v>
      </c>
      <c r="BK847" s="24">
        <f t="shared" si="423"/>
        <v>0</v>
      </c>
      <c r="BL847" s="24">
        <f t="shared" si="424"/>
        <v>0</v>
      </c>
      <c r="BM847" s="24">
        <f t="shared" si="410"/>
        <v>0</v>
      </c>
      <c r="BN847" s="24">
        <f t="shared" si="411"/>
        <v>0</v>
      </c>
      <c r="BO847" s="24">
        <f t="shared" si="412"/>
        <v>0</v>
      </c>
      <c r="BP847" s="24">
        <f t="shared" si="413"/>
        <v>0</v>
      </c>
      <c r="BQ847" s="24">
        <f t="shared" si="414"/>
        <v>0</v>
      </c>
      <c r="BR847" s="24">
        <f t="shared" si="425"/>
        <v>0</v>
      </c>
      <c r="BS847" s="24">
        <f t="shared" si="429"/>
        <v>0</v>
      </c>
      <c r="BT847" s="24">
        <v>0</v>
      </c>
      <c r="BU847" s="24">
        <f t="shared" si="426"/>
        <v>0</v>
      </c>
      <c r="BV847" s="24">
        <v>0</v>
      </c>
    </row>
    <row r="848" spans="1:74">
      <c r="A848" s="87">
        <v>839</v>
      </c>
      <c r="B848" s="1"/>
      <c r="C848" s="1"/>
      <c r="D848" s="2"/>
      <c r="E848" s="3"/>
      <c r="F848" s="4"/>
      <c r="G848" s="5"/>
      <c r="H848" s="4"/>
      <c r="I848" s="5"/>
      <c r="J848" s="6"/>
      <c r="K848" s="5"/>
      <c r="L848" s="5"/>
      <c r="M848" s="5"/>
      <c r="N848" s="7"/>
      <c r="O848" s="38"/>
      <c r="P848" s="5"/>
      <c r="Q848" s="5"/>
      <c r="R848" s="7"/>
      <c r="S848" s="38"/>
      <c r="T848" s="5"/>
      <c r="U848" s="5"/>
      <c r="V848" s="55"/>
      <c r="W848" s="38"/>
      <c r="X848" s="5"/>
      <c r="Y848" s="5"/>
      <c r="Z848" s="55"/>
      <c r="AA848" s="36">
        <f>IF(Dane!$E$3=1,AO848+BA848+BM848,IF(Dane!$E$3=2,AU848+BG848+BS848,AW848+BI848+BU848))</f>
        <v>0</v>
      </c>
      <c r="AB848" s="16">
        <f>IF(Dane!$E$3=1,AP848+BB848+BN848,IF(Dane!$E$3=2,AV848+BH848+BT848,AX848+BJ848+BV848))</f>
        <v>0</v>
      </c>
      <c r="AC848" s="16">
        <f>IF(((K848*Dane!$C$9)-AA848)&lt;0,0,(K848*Dane!$C$9)-AA848)</f>
        <v>0</v>
      </c>
      <c r="AD848" s="37">
        <f>IFERROR(IF(((L848*Dane!$C$9)-AB848)&lt;0,0,(L848*Dane!$C$9)-AB848),0)</f>
        <v>0</v>
      </c>
      <c r="AE848" s="97"/>
      <c r="AF848" s="77">
        <f>IF(Dane!$E$3=1,AO848,IF(Dane!$E$3=2,AU848,AW848))</f>
        <v>0</v>
      </c>
      <c r="AG848" s="77">
        <f>IF(Dane!$E$3=1,AP848,IF(Dane!$E$3=2,AV848,AX848))</f>
        <v>0</v>
      </c>
      <c r="AH848" s="77">
        <f>IF(Dane!$E$3=1,BA848,IF(Dane!$E$3=2,BG848,BI848))</f>
        <v>0</v>
      </c>
      <c r="AI848" s="77">
        <f>IF(Dane!$E$3=1,BB848,IF(Dane!$E$3=2,BH848,BJ848))</f>
        <v>0</v>
      </c>
      <c r="AJ848" s="77">
        <f>IF(Dane!$E$3=1,BM848,IF(Dane!$E$3=2,BS848,BU848))</f>
        <v>0</v>
      </c>
      <c r="AK848" s="77">
        <f>IF(Dane!$E$3=1,BN848,IF(Dane!$E$3=2,BT848,BV848))</f>
        <v>0</v>
      </c>
      <c r="AL848" s="24">
        <f t="shared" si="415"/>
        <v>0</v>
      </c>
      <c r="AM848" s="24">
        <f t="shared" si="416"/>
        <v>0</v>
      </c>
      <c r="AN848" s="24"/>
      <c r="AO848" s="24">
        <f t="shared" si="401"/>
        <v>0</v>
      </c>
      <c r="AP848" s="24">
        <f t="shared" si="417"/>
        <v>0</v>
      </c>
      <c r="AQ848" s="24">
        <f t="shared" si="402"/>
        <v>0</v>
      </c>
      <c r="AR848" s="24">
        <f t="shared" si="403"/>
        <v>0</v>
      </c>
      <c r="AS848" s="24">
        <f t="shared" si="404"/>
        <v>0</v>
      </c>
      <c r="AT848" s="24">
        <f t="shared" si="418"/>
        <v>0</v>
      </c>
      <c r="AU848" s="24">
        <f t="shared" si="427"/>
        <v>0</v>
      </c>
      <c r="AV848" s="24">
        <v>0</v>
      </c>
      <c r="AW848" s="24">
        <f t="shared" si="430"/>
        <v>0</v>
      </c>
      <c r="AX848" s="24">
        <v>0</v>
      </c>
      <c r="AY848" s="24">
        <f t="shared" si="419"/>
        <v>0</v>
      </c>
      <c r="AZ848" s="24">
        <f t="shared" si="420"/>
        <v>0</v>
      </c>
      <c r="BA848" s="24">
        <f t="shared" si="405"/>
        <v>0</v>
      </c>
      <c r="BB848" s="24">
        <f t="shared" si="406"/>
        <v>0</v>
      </c>
      <c r="BC848" s="24">
        <f t="shared" si="407"/>
        <v>0</v>
      </c>
      <c r="BD848" s="24">
        <f t="shared" si="408"/>
        <v>0</v>
      </c>
      <c r="BE848" s="24">
        <f t="shared" si="409"/>
        <v>0</v>
      </c>
      <c r="BF848" s="24">
        <f t="shared" si="421"/>
        <v>0</v>
      </c>
      <c r="BG848" s="24">
        <f t="shared" si="428"/>
        <v>0</v>
      </c>
      <c r="BH848" s="24">
        <v>0</v>
      </c>
      <c r="BI848" s="24">
        <f t="shared" si="422"/>
        <v>0</v>
      </c>
      <c r="BJ848" s="24">
        <v>0</v>
      </c>
      <c r="BK848" s="24">
        <f t="shared" si="423"/>
        <v>0</v>
      </c>
      <c r="BL848" s="24">
        <f t="shared" si="424"/>
        <v>0</v>
      </c>
      <c r="BM848" s="24">
        <f t="shared" si="410"/>
        <v>0</v>
      </c>
      <c r="BN848" s="24">
        <f t="shared" si="411"/>
        <v>0</v>
      </c>
      <c r="BO848" s="24">
        <f t="shared" si="412"/>
        <v>0</v>
      </c>
      <c r="BP848" s="24">
        <f t="shared" si="413"/>
        <v>0</v>
      </c>
      <c r="BQ848" s="24">
        <f t="shared" si="414"/>
        <v>0</v>
      </c>
      <c r="BR848" s="24">
        <f t="shared" si="425"/>
        <v>0</v>
      </c>
      <c r="BS848" s="24">
        <f t="shared" si="429"/>
        <v>0</v>
      </c>
      <c r="BT848" s="24">
        <v>0</v>
      </c>
      <c r="BU848" s="24">
        <f t="shared" si="426"/>
        <v>0</v>
      </c>
      <c r="BV848" s="24">
        <v>0</v>
      </c>
    </row>
    <row r="849" spans="1:74">
      <c r="A849" s="87">
        <v>840</v>
      </c>
      <c r="B849" s="1"/>
      <c r="C849" s="1"/>
      <c r="D849" s="2"/>
      <c r="E849" s="3"/>
      <c r="F849" s="4"/>
      <c r="G849" s="5"/>
      <c r="H849" s="4"/>
      <c r="I849" s="5"/>
      <c r="J849" s="6"/>
      <c r="K849" s="5"/>
      <c r="L849" s="5"/>
      <c r="M849" s="5"/>
      <c r="N849" s="7"/>
      <c r="O849" s="38"/>
      <c r="P849" s="5"/>
      <c r="Q849" s="5"/>
      <c r="R849" s="7"/>
      <c r="S849" s="38"/>
      <c r="T849" s="5"/>
      <c r="U849" s="5"/>
      <c r="V849" s="55"/>
      <c r="W849" s="38"/>
      <c r="X849" s="5"/>
      <c r="Y849" s="5"/>
      <c r="Z849" s="55"/>
      <c r="AA849" s="36">
        <f>IF(Dane!$E$3=1,AO849+BA849+BM849,IF(Dane!$E$3=2,AU849+BG849+BS849,AW849+BI849+BU849))</f>
        <v>0</v>
      </c>
      <c r="AB849" s="16">
        <f>IF(Dane!$E$3=1,AP849+BB849+BN849,IF(Dane!$E$3=2,AV849+BH849+BT849,AX849+BJ849+BV849))</f>
        <v>0</v>
      </c>
      <c r="AC849" s="16">
        <f>IF(((K849*Dane!$C$9)-AA849)&lt;0,0,(K849*Dane!$C$9)-AA849)</f>
        <v>0</v>
      </c>
      <c r="AD849" s="37">
        <f>IFERROR(IF(((L849*Dane!$C$9)-AB849)&lt;0,0,(L849*Dane!$C$9)-AB849),0)</f>
        <v>0</v>
      </c>
      <c r="AE849" s="97"/>
      <c r="AF849" s="77">
        <f>IF(Dane!$E$3=1,AO849,IF(Dane!$E$3=2,AU849,AW849))</f>
        <v>0</v>
      </c>
      <c r="AG849" s="77">
        <f>IF(Dane!$E$3=1,AP849,IF(Dane!$E$3=2,AV849,AX849))</f>
        <v>0</v>
      </c>
      <c r="AH849" s="77">
        <f>IF(Dane!$E$3=1,BA849,IF(Dane!$E$3=2,BG849,BI849))</f>
        <v>0</v>
      </c>
      <c r="AI849" s="77">
        <f>IF(Dane!$E$3=1,BB849,IF(Dane!$E$3=2,BH849,BJ849))</f>
        <v>0</v>
      </c>
      <c r="AJ849" s="77">
        <f>IF(Dane!$E$3=1,BM849,IF(Dane!$E$3=2,BS849,BU849))</f>
        <v>0</v>
      </c>
      <c r="AK849" s="77">
        <f>IF(Dane!$E$3=1,BN849,IF(Dane!$E$3=2,BT849,BV849))</f>
        <v>0</v>
      </c>
      <c r="AL849" s="24">
        <f t="shared" si="415"/>
        <v>0</v>
      </c>
      <c r="AM849" s="24">
        <f t="shared" si="416"/>
        <v>0</v>
      </c>
      <c r="AN849" s="24"/>
      <c r="AO849" s="24">
        <f t="shared" si="401"/>
        <v>0</v>
      </c>
      <c r="AP849" s="24">
        <f t="shared" si="417"/>
        <v>0</v>
      </c>
      <c r="AQ849" s="24">
        <f t="shared" si="402"/>
        <v>0</v>
      </c>
      <c r="AR849" s="24">
        <f t="shared" si="403"/>
        <v>0</v>
      </c>
      <c r="AS849" s="24">
        <f t="shared" si="404"/>
        <v>0</v>
      </c>
      <c r="AT849" s="24">
        <f t="shared" si="418"/>
        <v>0</v>
      </c>
      <c r="AU849" s="24">
        <f t="shared" si="427"/>
        <v>0</v>
      </c>
      <c r="AV849" s="24">
        <v>0</v>
      </c>
      <c r="AW849" s="24">
        <f t="shared" si="430"/>
        <v>0</v>
      </c>
      <c r="AX849" s="24">
        <v>0</v>
      </c>
      <c r="AY849" s="24">
        <f t="shared" si="419"/>
        <v>0</v>
      </c>
      <c r="AZ849" s="24">
        <f t="shared" si="420"/>
        <v>0</v>
      </c>
      <c r="BA849" s="24">
        <f t="shared" si="405"/>
        <v>0</v>
      </c>
      <c r="BB849" s="24">
        <f t="shared" si="406"/>
        <v>0</v>
      </c>
      <c r="BC849" s="24">
        <f t="shared" si="407"/>
        <v>0</v>
      </c>
      <c r="BD849" s="24">
        <f t="shared" si="408"/>
        <v>0</v>
      </c>
      <c r="BE849" s="24">
        <f t="shared" si="409"/>
        <v>0</v>
      </c>
      <c r="BF849" s="24">
        <f t="shared" si="421"/>
        <v>0</v>
      </c>
      <c r="BG849" s="24">
        <f t="shared" si="428"/>
        <v>0</v>
      </c>
      <c r="BH849" s="24">
        <v>0</v>
      </c>
      <c r="BI849" s="24">
        <f t="shared" si="422"/>
        <v>0</v>
      </c>
      <c r="BJ849" s="24">
        <v>0</v>
      </c>
      <c r="BK849" s="24">
        <f t="shared" si="423"/>
        <v>0</v>
      </c>
      <c r="BL849" s="24">
        <f t="shared" si="424"/>
        <v>0</v>
      </c>
      <c r="BM849" s="24">
        <f t="shared" si="410"/>
        <v>0</v>
      </c>
      <c r="BN849" s="24">
        <f t="shared" si="411"/>
        <v>0</v>
      </c>
      <c r="BO849" s="24">
        <f t="shared" si="412"/>
        <v>0</v>
      </c>
      <c r="BP849" s="24">
        <f t="shared" si="413"/>
        <v>0</v>
      </c>
      <c r="BQ849" s="24">
        <f t="shared" si="414"/>
        <v>0</v>
      </c>
      <c r="BR849" s="24">
        <f t="shared" si="425"/>
        <v>0</v>
      </c>
      <c r="BS849" s="24">
        <f t="shared" si="429"/>
        <v>0</v>
      </c>
      <c r="BT849" s="24">
        <v>0</v>
      </c>
      <c r="BU849" s="24">
        <f t="shared" si="426"/>
        <v>0</v>
      </c>
      <c r="BV849" s="24">
        <v>0</v>
      </c>
    </row>
    <row r="850" spans="1:74">
      <c r="A850" s="87">
        <v>841</v>
      </c>
      <c r="B850" s="1"/>
      <c r="C850" s="1"/>
      <c r="D850" s="2"/>
      <c r="E850" s="3"/>
      <c r="F850" s="4"/>
      <c r="G850" s="5"/>
      <c r="H850" s="4"/>
      <c r="I850" s="5"/>
      <c r="J850" s="6"/>
      <c r="K850" s="5"/>
      <c r="L850" s="5"/>
      <c r="M850" s="5"/>
      <c r="N850" s="7"/>
      <c r="O850" s="38"/>
      <c r="P850" s="5"/>
      <c r="Q850" s="5"/>
      <c r="R850" s="7"/>
      <c r="S850" s="38"/>
      <c r="T850" s="5"/>
      <c r="U850" s="5"/>
      <c r="V850" s="55"/>
      <c r="W850" s="38"/>
      <c r="X850" s="5"/>
      <c r="Y850" s="5"/>
      <c r="Z850" s="55"/>
      <c r="AA850" s="36">
        <f>IF(Dane!$E$3=1,AO850+BA850+BM850,IF(Dane!$E$3=2,AU850+BG850+BS850,AW850+BI850+BU850))</f>
        <v>0</v>
      </c>
      <c r="AB850" s="16">
        <f>IF(Dane!$E$3=1,AP850+BB850+BN850,IF(Dane!$E$3=2,AV850+BH850+BT850,AX850+BJ850+BV850))</f>
        <v>0</v>
      </c>
      <c r="AC850" s="16">
        <f>IF(((K850*Dane!$C$9)-AA850)&lt;0,0,(K850*Dane!$C$9)-AA850)</f>
        <v>0</v>
      </c>
      <c r="AD850" s="37">
        <f>IFERROR(IF(((L850*Dane!$C$9)-AB850)&lt;0,0,(L850*Dane!$C$9)-AB850),0)</f>
        <v>0</v>
      </c>
      <c r="AE850" s="97"/>
      <c r="AF850" s="77">
        <f>IF(Dane!$E$3=1,AO850,IF(Dane!$E$3=2,AU850,AW850))</f>
        <v>0</v>
      </c>
      <c r="AG850" s="77">
        <f>IF(Dane!$E$3=1,AP850,IF(Dane!$E$3=2,AV850,AX850))</f>
        <v>0</v>
      </c>
      <c r="AH850" s="77">
        <f>IF(Dane!$E$3=1,BA850,IF(Dane!$E$3=2,BG850,BI850))</f>
        <v>0</v>
      </c>
      <c r="AI850" s="77">
        <f>IF(Dane!$E$3=1,BB850,IF(Dane!$E$3=2,BH850,BJ850))</f>
        <v>0</v>
      </c>
      <c r="AJ850" s="77">
        <f>IF(Dane!$E$3=1,BM850,IF(Dane!$E$3=2,BS850,BU850))</f>
        <v>0</v>
      </c>
      <c r="AK850" s="77">
        <f>IF(Dane!$E$3=1,BN850,IF(Dane!$E$3=2,BT850,BV850))</f>
        <v>0</v>
      </c>
      <c r="AL850" s="24">
        <f t="shared" si="415"/>
        <v>0</v>
      </c>
      <c r="AM850" s="24">
        <f t="shared" si="416"/>
        <v>0</v>
      </c>
      <c r="AN850" s="24"/>
      <c r="AO850" s="24">
        <f t="shared" si="401"/>
        <v>0</v>
      </c>
      <c r="AP850" s="24">
        <f t="shared" si="417"/>
        <v>0</v>
      </c>
      <c r="AQ850" s="24">
        <f t="shared" si="402"/>
        <v>0</v>
      </c>
      <c r="AR850" s="24">
        <f t="shared" si="403"/>
        <v>0</v>
      </c>
      <c r="AS850" s="24">
        <f t="shared" si="404"/>
        <v>0</v>
      </c>
      <c r="AT850" s="24">
        <f t="shared" si="418"/>
        <v>0</v>
      </c>
      <c r="AU850" s="24">
        <f t="shared" si="427"/>
        <v>0</v>
      </c>
      <c r="AV850" s="24">
        <v>0</v>
      </c>
      <c r="AW850" s="24">
        <f t="shared" si="430"/>
        <v>0</v>
      </c>
      <c r="AX850" s="24">
        <v>0</v>
      </c>
      <c r="AY850" s="24">
        <f t="shared" si="419"/>
        <v>0</v>
      </c>
      <c r="AZ850" s="24">
        <f t="shared" si="420"/>
        <v>0</v>
      </c>
      <c r="BA850" s="24">
        <f t="shared" si="405"/>
        <v>0</v>
      </c>
      <c r="BB850" s="24">
        <f t="shared" si="406"/>
        <v>0</v>
      </c>
      <c r="BC850" s="24">
        <f t="shared" si="407"/>
        <v>0</v>
      </c>
      <c r="BD850" s="24">
        <f t="shared" si="408"/>
        <v>0</v>
      </c>
      <c r="BE850" s="24">
        <f t="shared" si="409"/>
        <v>0</v>
      </c>
      <c r="BF850" s="24">
        <f t="shared" si="421"/>
        <v>0</v>
      </c>
      <c r="BG850" s="24">
        <f t="shared" si="428"/>
        <v>0</v>
      </c>
      <c r="BH850" s="24">
        <v>0</v>
      </c>
      <c r="BI850" s="24">
        <f t="shared" si="422"/>
        <v>0</v>
      </c>
      <c r="BJ850" s="24">
        <v>0</v>
      </c>
      <c r="BK850" s="24">
        <f t="shared" si="423"/>
        <v>0</v>
      </c>
      <c r="BL850" s="24">
        <f t="shared" si="424"/>
        <v>0</v>
      </c>
      <c r="BM850" s="24">
        <f t="shared" si="410"/>
        <v>0</v>
      </c>
      <c r="BN850" s="24">
        <f t="shared" si="411"/>
        <v>0</v>
      </c>
      <c r="BO850" s="24">
        <f t="shared" si="412"/>
        <v>0</v>
      </c>
      <c r="BP850" s="24">
        <f t="shared" si="413"/>
        <v>0</v>
      </c>
      <c r="BQ850" s="24">
        <f t="shared" si="414"/>
        <v>0</v>
      </c>
      <c r="BR850" s="24">
        <f t="shared" si="425"/>
        <v>0</v>
      </c>
      <c r="BS850" s="24">
        <f t="shared" si="429"/>
        <v>0</v>
      </c>
      <c r="BT850" s="24">
        <v>0</v>
      </c>
      <c r="BU850" s="24">
        <f t="shared" si="426"/>
        <v>0</v>
      </c>
      <c r="BV850" s="24">
        <v>0</v>
      </c>
    </row>
    <row r="851" spans="1:74">
      <c r="A851" s="87">
        <v>842</v>
      </c>
      <c r="B851" s="1"/>
      <c r="C851" s="1"/>
      <c r="D851" s="2"/>
      <c r="E851" s="3"/>
      <c r="F851" s="4"/>
      <c r="G851" s="5"/>
      <c r="H851" s="4"/>
      <c r="I851" s="5"/>
      <c r="J851" s="6"/>
      <c r="K851" s="5"/>
      <c r="L851" s="5"/>
      <c r="M851" s="5"/>
      <c r="N851" s="7"/>
      <c r="O851" s="38"/>
      <c r="P851" s="5"/>
      <c r="Q851" s="5"/>
      <c r="R851" s="7"/>
      <c r="S851" s="38"/>
      <c r="T851" s="5"/>
      <c r="U851" s="5"/>
      <c r="V851" s="55"/>
      <c r="W851" s="38"/>
      <c r="X851" s="5"/>
      <c r="Y851" s="5"/>
      <c r="Z851" s="55"/>
      <c r="AA851" s="36">
        <f>IF(Dane!$E$3=1,AO851+BA851+BM851,IF(Dane!$E$3=2,AU851+BG851+BS851,AW851+BI851+BU851))</f>
        <v>0</v>
      </c>
      <c r="AB851" s="16">
        <f>IF(Dane!$E$3=1,AP851+BB851+BN851,IF(Dane!$E$3=2,AV851+BH851+BT851,AX851+BJ851+BV851))</f>
        <v>0</v>
      </c>
      <c r="AC851" s="16">
        <f>IF(((K851*Dane!$C$9)-AA851)&lt;0,0,(K851*Dane!$C$9)-AA851)</f>
        <v>0</v>
      </c>
      <c r="AD851" s="37">
        <f>IFERROR(IF(((L851*Dane!$C$9)-AB851)&lt;0,0,(L851*Dane!$C$9)-AB851),0)</f>
        <v>0</v>
      </c>
      <c r="AE851" s="97"/>
      <c r="AF851" s="77">
        <f>IF(Dane!$E$3=1,AO851,IF(Dane!$E$3=2,AU851,AW851))</f>
        <v>0</v>
      </c>
      <c r="AG851" s="77">
        <f>IF(Dane!$E$3=1,AP851,IF(Dane!$E$3=2,AV851,AX851))</f>
        <v>0</v>
      </c>
      <c r="AH851" s="77">
        <f>IF(Dane!$E$3=1,BA851,IF(Dane!$E$3=2,BG851,BI851))</f>
        <v>0</v>
      </c>
      <c r="AI851" s="77">
        <f>IF(Dane!$E$3=1,BB851,IF(Dane!$E$3=2,BH851,BJ851))</f>
        <v>0</v>
      </c>
      <c r="AJ851" s="77">
        <f>IF(Dane!$E$3=1,BM851,IF(Dane!$E$3=2,BS851,BU851))</f>
        <v>0</v>
      </c>
      <c r="AK851" s="77">
        <f>IF(Dane!$E$3=1,BN851,IF(Dane!$E$3=2,BT851,BV851))</f>
        <v>0</v>
      </c>
      <c r="AL851" s="24">
        <f t="shared" si="415"/>
        <v>0</v>
      </c>
      <c r="AM851" s="24">
        <f t="shared" si="416"/>
        <v>0</v>
      </c>
      <c r="AN851" s="24"/>
      <c r="AO851" s="24">
        <f t="shared" si="401"/>
        <v>0</v>
      </c>
      <c r="AP851" s="24">
        <f t="shared" si="417"/>
        <v>0</v>
      </c>
      <c r="AQ851" s="24">
        <f t="shared" si="402"/>
        <v>0</v>
      </c>
      <c r="AR851" s="24">
        <f t="shared" si="403"/>
        <v>0</v>
      </c>
      <c r="AS851" s="24">
        <f t="shared" si="404"/>
        <v>0</v>
      </c>
      <c r="AT851" s="24">
        <f t="shared" si="418"/>
        <v>0</v>
      </c>
      <c r="AU851" s="24">
        <f t="shared" si="427"/>
        <v>0</v>
      </c>
      <c r="AV851" s="24">
        <v>0</v>
      </c>
      <c r="AW851" s="24">
        <f t="shared" si="430"/>
        <v>0</v>
      </c>
      <c r="AX851" s="24">
        <v>0</v>
      </c>
      <c r="AY851" s="24">
        <f t="shared" si="419"/>
        <v>0</v>
      </c>
      <c r="AZ851" s="24">
        <f t="shared" si="420"/>
        <v>0</v>
      </c>
      <c r="BA851" s="24">
        <f t="shared" si="405"/>
        <v>0</v>
      </c>
      <c r="BB851" s="24">
        <f t="shared" si="406"/>
        <v>0</v>
      </c>
      <c r="BC851" s="24">
        <f t="shared" si="407"/>
        <v>0</v>
      </c>
      <c r="BD851" s="24">
        <f t="shared" si="408"/>
        <v>0</v>
      </c>
      <c r="BE851" s="24">
        <f t="shared" si="409"/>
        <v>0</v>
      </c>
      <c r="BF851" s="24">
        <f t="shared" si="421"/>
        <v>0</v>
      </c>
      <c r="BG851" s="24">
        <f t="shared" si="428"/>
        <v>0</v>
      </c>
      <c r="BH851" s="24">
        <v>0</v>
      </c>
      <c r="BI851" s="24">
        <f t="shared" si="422"/>
        <v>0</v>
      </c>
      <c r="BJ851" s="24">
        <v>0</v>
      </c>
      <c r="BK851" s="24">
        <f t="shared" si="423"/>
        <v>0</v>
      </c>
      <c r="BL851" s="24">
        <f t="shared" si="424"/>
        <v>0</v>
      </c>
      <c r="BM851" s="24">
        <f t="shared" si="410"/>
        <v>0</v>
      </c>
      <c r="BN851" s="24">
        <f t="shared" si="411"/>
        <v>0</v>
      </c>
      <c r="BO851" s="24">
        <f t="shared" si="412"/>
        <v>0</v>
      </c>
      <c r="BP851" s="24">
        <f t="shared" si="413"/>
        <v>0</v>
      </c>
      <c r="BQ851" s="24">
        <f t="shared" si="414"/>
        <v>0</v>
      </c>
      <c r="BR851" s="24">
        <f t="shared" si="425"/>
        <v>0</v>
      </c>
      <c r="BS851" s="24">
        <f t="shared" si="429"/>
        <v>0</v>
      </c>
      <c r="BT851" s="24">
        <v>0</v>
      </c>
      <c r="BU851" s="24">
        <f t="shared" si="426"/>
        <v>0</v>
      </c>
      <c r="BV851" s="24">
        <v>0</v>
      </c>
    </row>
    <row r="852" spans="1:74">
      <c r="A852" s="87">
        <v>843</v>
      </c>
      <c r="B852" s="1"/>
      <c r="C852" s="1"/>
      <c r="D852" s="2"/>
      <c r="E852" s="3"/>
      <c r="F852" s="4"/>
      <c r="G852" s="5"/>
      <c r="H852" s="4"/>
      <c r="I852" s="5"/>
      <c r="J852" s="6"/>
      <c r="K852" s="5"/>
      <c r="L852" s="5"/>
      <c r="M852" s="5"/>
      <c r="N852" s="7"/>
      <c r="O852" s="38"/>
      <c r="P852" s="5"/>
      <c r="Q852" s="5"/>
      <c r="R852" s="7"/>
      <c r="S852" s="38"/>
      <c r="T852" s="5"/>
      <c r="U852" s="5"/>
      <c r="V852" s="55"/>
      <c r="W852" s="38"/>
      <c r="X852" s="5"/>
      <c r="Y852" s="5"/>
      <c r="Z852" s="55"/>
      <c r="AA852" s="36">
        <f>IF(Dane!$E$3=1,AO852+BA852+BM852,IF(Dane!$E$3=2,AU852+BG852+BS852,AW852+BI852+BU852))</f>
        <v>0</v>
      </c>
      <c r="AB852" s="16">
        <f>IF(Dane!$E$3=1,AP852+BB852+BN852,IF(Dane!$E$3=2,AV852+BH852+BT852,AX852+BJ852+BV852))</f>
        <v>0</v>
      </c>
      <c r="AC852" s="16">
        <f>IF(((K852*Dane!$C$9)-AA852)&lt;0,0,(K852*Dane!$C$9)-AA852)</f>
        <v>0</v>
      </c>
      <c r="AD852" s="37">
        <f>IFERROR(IF(((L852*Dane!$C$9)-AB852)&lt;0,0,(L852*Dane!$C$9)-AB852),0)</f>
        <v>0</v>
      </c>
      <c r="AE852" s="97"/>
      <c r="AF852" s="77">
        <f>IF(Dane!$E$3=1,AO852,IF(Dane!$E$3=2,AU852,AW852))</f>
        <v>0</v>
      </c>
      <c r="AG852" s="77">
        <f>IF(Dane!$E$3=1,AP852,IF(Dane!$E$3=2,AV852,AX852))</f>
        <v>0</v>
      </c>
      <c r="AH852" s="77">
        <f>IF(Dane!$E$3=1,BA852,IF(Dane!$E$3=2,BG852,BI852))</f>
        <v>0</v>
      </c>
      <c r="AI852" s="77">
        <f>IF(Dane!$E$3=1,BB852,IF(Dane!$E$3=2,BH852,BJ852))</f>
        <v>0</v>
      </c>
      <c r="AJ852" s="77">
        <f>IF(Dane!$E$3=1,BM852,IF(Dane!$E$3=2,BS852,BU852))</f>
        <v>0</v>
      </c>
      <c r="AK852" s="77">
        <f>IF(Dane!$E$3=1,BN852,IF(Dane!$E$3=2,BT852,BV852))</f>
        <v>0</v>
      </c>
      <c r="AL852" s="24">
        <f t="shared" si="415"/>
        <v>0</v>
      </c>
      <c r="AM852" s="24">
        <f t="shared" si="416"/>
        <v>0</v>
      </c>
      <c r="AN852" s="24"/>
      <c r="AO852" s="24">
        <f t="shared" si="401"/>
        <v>0</v>
      </c>
      <c r="AP852" s="24">
        <f t="shared" si="417"/>
        <v>0</v>
      </c>
      <c r="AQ852" s="24">
        <f t="shared" si="402"/>
        <v>0</v>
      </c>
      <c r="AR852" s="24">
        <f t="shared" si="403"/>
        <v>0</v>
      </c>
      <c r="AS852" s="24">
        <f t="shared" si="404"/>
        <v>0</v>
      </c>
      <c r="AT852" s="24">
        <f t="shared" si="418"/>
        <v>0</v>
      </c>
      <c r="AU852" s="24">
        <f t="shared" si="427"/>
        <v>0</v>
      </c>
      <c r="AV852" s="24">
        <v>0</v>
      </c>
      <c r="AW852" s="24">
        <f t="shared" si="430"/>
        <v>0</v>
      </c>
      <c r="AX852" s="24">
        <v>0</v>
      </c>
      <c r="AY852" s="24">
        <f t="shared" si="419"/>
        <v>0</v>
      </c>
      <c r="AZ852" s="24">
        <f t="shared" si="420"/>
        <v>0</v>
      </c>
      <c r="BA852" s="24">
        <f t="shared" si="405"/>
        <v>0</v>
      </c>
      <c r="BB852" s="24">
        <f t="shared" si="406"/>
        <v>0</v>
      </c>
      <c r="BC852" s="24">
        <f t="shared" si="407"/>
        <v>0</v>
      </c>
      <c r="BD852" s="24">
        <f t="shared" si="408"/>
        <v>0</v>
      </c>
      <c r="BE852" s="24">
        <f t="shared" si="409"/>
        <v>0</v>
      </c>
      <c r="BF852" s="24">
        <f t="shared" si="421"/>
        <v>0</v>
      </c>
      <c r="BG852" s="24">
        <f t="shared" si="428"/>
        <v>0</v>
      </c>
      <c r="BH852" s="24">
        <v>0</v>
      </c>
      <c r="BI852" s="24">
        <f t="shared" si="422"/>
        <v>0</v>
      </c>
      <c r="BJ852" s="24">
        <v>0</v>
      </c>
      <c r="BK852" s="24">
        <f t="shared" si="423"/>
        <v>0</v>
      </c>
      <c r="BL852" s="24">
        <f t="shared" si="424"/>
        <v>0</v>
      </c>
      <c r="BM852" s="24">
        <f t="shared" si="410"/>
        <v>0</v>
      </c>
      <c r="BN852" s="24">
        <f t="shared" si="411"/>
        <v>0</v>
      </c>
      <c r="BO852" s="24">
        <f t="shared" si="412"/>
        <v>0</v>
      </c>
      <c r="BP852" s="24">
        <f t="shared" si="413"/>
        <v>0</v>
      </c>
      <c r="BQ852" s="24">
        <f t="shared" si="414"/>
        <v>0</v>
      </c>
      <c r="BR852" s="24">
        <f t="shared" si="425"/>
        <v>0</v>
      </c>
      <c r="BS852" s="24">
        <f t="shared" si="429"/>
        <v>0</v>
      </c>
      <c r="BT852" s="24">
        <v>0</v>
      </c>
      <c r="BU852" s="24">
        <f t="shared" si="426"/>
        <v>0</v>
      </c>
      <c r="BV852" s="24">
        <v>0</v>
      </c>
    </row>
    <row r="853" spans="1:74">
      <c r="A853" s="87">
        <v>844</v>
      </c>
      <c r="B853" s="1"/>
      <c r="C853" s="1"/>
      <c r="D853" s="2"/>
      <c r="E853" s="3"/>
      <c r="F853" s="4"/>
      <c r="G853" s="5"/>
      <c r="H853" s="4"/>
      <c r="I853" s="5"/>
      <c r="J853" s="6"/>
      <c r="K853" s="5"/>
      <c r="L853" s="5"/>
      <c r="M853" s="5"/>
      <c r="N853" s="7"/>
      <c r="O853" s="38"/>
      <c r="P853" s="5"/>
      <c r="Q853" s="5"/>
      <c r="R853" s="7"/>
      <c r="S853" s="38"/>
      <c r="T853" s="5"/>
      <c r="U853" s="5"/>
      <c r="V853" s="55"/>
      <c r="W853" s="38"/>
      <c r="X853" s="5"/>
      <c r="Y853" s="5"/>
      <c r="Z853" s="55"/>
      <c r="AA853" s="36">
        <f>IF(Dane!$E$3=1,AO853+BA853+BM853,IF(Dane!$E$3=2,AU853+BG853+BS853,AW853+BI853+BU853))</f>
        <v>0</v>
      </c>
      <c r="AB853" s="16">
        <f>IF(Dane!$E$3=1,AP853+BB853+BN853,IF(Dane!$E$3=2,AV853+BH853+BT853,AX853+BJ853+BV853))</f>
        <v>0</v>
      </c>
      <c r="AC853" s="16">
        <f>IF(((K853*Dane!$C$9)-AA853)&lt;0,0,(K853*Dane!$C$9)-AA853)</f>
        <v>0</v>
      </c>
      <c r="AD853" s="37">
        <f>IFERROR(IF(((L853*Dane!$C$9)-AB853)&lt;0,0,(L853*Dane!$C$9)-AB853),0)</f>
        <v>0</v>
      </c>
      <c r="AE853" s="97"/>
      <c r="AF853" s="77">
        <f>IF(Dane!$E$3=1,AO853,IF(Dane!$E$3=2,AU853,AW853))</f>
        <v>0</v>
      </c>
      <c r="AG853" s="77">
        <f>IF(Dane!$E$3=1,AP853,IF(Dane!$E$3=2,AV853,AX853))</f>
        <v>0</v>
      </c>
      <c r="AH853" s="77">
        <f>IF(Dane!$E$3=1,BA853,IF(Dane!$E$3=2,BG853,BI853))</f>
        <v>0</v>
      </c>
      <c r="AI853" s="77">
        <f>IF(Dane!$E$3=1,BB853,IF(Dane!$E$3=2,BH853,BJ853))</f>
        <v>0</v>
      </c>
      <c r="AJ853" s="77">
        <f>IF(Dane!$E$3=1,BM853,IF(Dane!$E$3=2,BS853,BU853))</f>
        <v>0</v>
      </c>
      <c r="AK853" s="77">
        <f>IF(Dane!$E$3=1,BN853,IF(Dane!$E$3=2,BT853,BV853))</f>
        <v>0</v>
      </c>
      <c r="AL853" s="24">
        <f t="shared" si="415"/>
        <v>0</v>
      </c>
      <c r="AM853" s="24">
        <f t="shared" si="416"/>
        <v>0</v>
      </c>
      <c r="AN853" s="24"/>
      <c r="AO853" s="24">
        <f t="shared" si="401"/>
        <v>0</v>
      </c>
      <c r="AP853" s="24">
        <f t="shared" si="417"/>
        <v>0</v>
      </c>
      <c r="AQ853" s="24">
        <f t="shared" si="402"/>
        <v>0</v>
      </c>
      <c r="AR853" s="24">
        <f t="shared" si="403"/>
        <v>0</v>
      </c>
      <c r="AS853" s="24">
        <f t="shared" si="404"/>
        <v>0</v>
      </c>
      <c r="AT853" s="24">
        <f t="shared" si="418"/>
        <v>0</v>
      </c>
      <c r="AU853" s="24">
        <f t="shared" si="427"/>
        <v>0</v>
      </c>
      <c r="AV853" s="24">
        <v>0</v>
      </c>
      <c r="AW853" s="24">
        <f t="shared" si="430"/>
        <v>0</v>
      </c>
      <c r="AX853" s="24">
        <v>0</v>
      </c>
      <c r="AY853" s="24">
        <f t="shared" si="419"/>
        <v>0</v>
      </c>
      <c r="AZ853" s="24">
        <f t="shared" si="420"/>
        <v>0</v>
      </c>
      <c r="BA853" s="24">
        <f t="shared" si="405"/>
        <v>0</v>
      </c>
      <c r="BB853" s="24">
        <f t="shared" si="406"/>
        <v>0</v>
      </c>
      <c r="BC853" s="24">
        <f t="shared" si="407"/>
        <v>0</v>
      </c>
      <c r="BD853" s="24">
        <f t="shared" si="408"/>
        <v>0</v>
      </c>
      <c r="BE853" s="24">
        <f t="shared" si="409"/>
        <v>0</v>
      </c>
      <c r="BF853" s="24">
        <f t="shared" si="421"/>
        <v>0</v>
      </c>
      <c r="BG853" s="24">
        <f t="shared" si="428"/>
        <v>0</v>
      </c>
      <c r="BH853" s="24">
        <v>0</v>
      </c>
      <c r="BI853" s="24">
        <f t="shared" si="422"/>
        <v>0</v>
      </c>
      <c r="BJ853" s="24">
        <v>0</v>
      </c>
      <c r="BK853" s="24">
        <f t="shared" si="423"/>
        <v>0</v>
      </c>
      <c r="BL853" s="24">
        <f t="shared" si="424"/>
        <v>0</v>
      </c>
      <c r="BM853" s="24">
        <f t="shared" si="410"/>
        <v>0</v>
      </c>
      <c r="BN853" s="24">
        <f t="shared" si="411"/>
        <v>0</v>
      </c>
      <c r="BO853" s="24">
        <f t="shared" si="412"/>
        <v>0</v>
      </c>
      <c r="BP853" s="24">
        <f t="shared" si="413"/>
        <v>0</v>
      </c>
      <c r="BQ853" s="24">
        <f t="shared" si="414"/>
        <v>0</v>
      </c>
      <c r="BR853" s="24">
        <f t="shared" si="425"/>
        <v>0</v>
      </c>
      <c r="BS853" s="24">
        <f t="shared" si="429"/>
        <v>0</v>
      </c>
      <c r="BT853" s="24">
        <v>0</v>
      </c>
      <c r="BU853" s="24">
        <f t="shared" si="426"/>
        <v>0</v>
      </c>
      <c r="BV853" s="24">
        <v>0</v>
      </c>
    </row>
    <row r="854" spans="1:74">
      <c r="A854" s="87">
        <v>845</v>
      </c>
      <c r="B854" s="1"/>
      <c r="C854" s="1"/>
      <c r="D854" s="2"/>
      <c r="E854" s="3"/>
      <c r="F854" s="4"/>
      <c r="G854" s="5"/>
      <c r="H854" s="4"/>
      <c r="I854" s="5"/>
      <c r="J854" s="6"/>
      <c r="K854" s="5"/>
      <c r="L854" s="5"/>
      <c r="M854" s="5"/>
      <c r="N854" s="7"/>
      <c r="O854" s="38"/>
      <c r="P854" s="5"/>
      <c r="Q854" s="5"/>
      <c r="R854" s="7"/>
      <c r="S854" s="38"/>
      <c r="T854" s="5"/>
      <c r="U854" s="5"/>
      <c r="V854" s="55"/>
      <c r="W854" s="38"/>
      <c r="X854" s="5"/>
      <c r="Y854" s="5"/>
      <c r="Z854" s="55"/>
      <c r="AA854" s="36">
        <f>IF(Dane!$E$3=1,AO854+BA854+BM854,IF(Dane!$E$3=2,AU854+BG854+BS854,AW854+BI854+BU854))</f>
        <v>0</v>
      </c>
      <c r="AB854" s="16">
        <f>IF(Dane!$E$3=1,AP854+BB854+BN854,IF(Dane!$E$3=2,AV854+BH854+BT854,AX854+BJ854+BV854))</f>
        <v>0</v>
      </c>
      <c r="AC854" s="16">
        <f>IF(((K854*Dane!$C$9)-AA854)&lt;0,0,(K854*Dane!$C$9)-AA854)</f>
        <v>0</v>
      </c>
      <c r="AD854" s="37">
        <f>IFERROR(IF(((L854*Dane!$C$9)-AB854)&lt;0,0,(L854*Dane!$C$9)-AB854),0)</f>
        <v>0</v>
      </c>
      <c r="AE854" s="97"/>
      <c r="AF854" s="77">
        <f>IF(Dane!$E$3=1,AO854,IF(Dane!$E$3=2,AU854,AW854))</f>
        <v>0</v>
      </c>
      <c r="AG854" s="77">
        <f>IF(Dane!$E$3=1,AP854,IF(Dane!$E$3=2,AV854,AX854))</f>
        <v>0</v>
      </c>
      <c r="AH854" s="77">
        <f>IF(Dane!$E$3=1,BA854,IF(Dane!$E$3=2,BG854,BI854))</f>
        <v>0</v>
      </c>
      <c r="AI854" s="77">
        <f>IF(Dane!$E$3=1,BB854,IF(Dane!$E$3=2,BH854,BJ854))</f>
        <v>0</v>
      </c>
      <c r="AJ854" s="77">
        <f>IF(Dane!$E$3=1,BM854,IF(Dane!$E$3=2,BS854,BU854))</f>
        <v>0</v>
      </c>
      <c r="AK854" s="77">
        <f>IF(Dane!$E$3=1,BN854,IF(Dane!$E$3=2,BT854,BV854))</f>
        <v>0</v>
      </c>
      <c r="AL854" s="24">
        <f t="shared" si="415"/>
        <v>0</v>
      </c>
      <c r="AM854" s="24">
        <f t="shared" si="416"/>
        <v>0</v>
      </c>
      <c r="AN854" s="24"/>
      <c r="AO854" s="24">
        <f t="shared" si="401"/>
        <v>0</v>
      </c>
      <c r="AP854" s="24">
        <f t="shared" si="417"/>
        <v>0</v>
      </c>
      <c r="AQ854" s="24">
        <f t="shared" si="402"/>
        <v>0</v>
      </c>
      <c r="AR854" s="24">
        <f t="shared" si="403"/>
        <v>0</v>
      </c>
      <c r="AS854" s="24">
        <f t="shared" si="404"/>
        <v>0</v>
      </c>
      <c r="AT854" s="24">
        <f t="shared" si="418"/>
        <v>0</v>
      </c>
      <c r="AU854" s="24">
        <f t="shared" si="427"/>
        <v>0</v>
      </c>
      <c r="AV854" s="24">
        <v>0</v>
      </c>
      <c r="AW854" s="24">
        <f t="shared" si="430"/>
        <v>0</v>
      </c>
      <c r="AX854" s="24">
        <v>0</v>
      </c>
      <c r="AY854" s="24">
        <f t="shared" si="419"/>
        <v>0</v>
      </c>
      <c r="AZ854" s="24">
        <f t="shared" si="420"/>
        <v>0</v>
      </c>
      <c r="BA854" s="24">
        <f t="shared" si="405"/>
        <v>0</v>
      </c>
      <c r="BB854" s="24">
        <f t="shared" si="406"/>
        <v>0</v>
      </c>
      <c r="BC854" s="24">
        <f t="shared" si="407"/>
        <v>0</v>
      </c>
      <c r="BD854" s="24">
        <f t="shared" si="408"/>
        <v>0</v>
      </c>
      <c r="BE854" s="24">
        <f t="shared" si="409"/>
        <v>0</v>
      </c>
      <c r="BF854" s="24">
        <f t="shared" si="421"/>
        <v>0</v>
      </c>
      <c r="BG854" s="24">
        <f t="shared" si="428"/>
        <v>0</v>
      </c>
      <c r="BH854" s="24">
        <v>0</v>
      </c>
      <c r="BI854" s="24">
        <f t="shared" si="422"/>
        <v>0</v>
      </c>
      <c r="BJ854" s="24">
        <v>0</v>
      </c>
      <c r="BK854" s="24">
        <f t="shared" si="423"/>
        <v>0</v>
      </c>
      <c r="BL854" s="24">
        <f t="shared" si="424"/>
        <v>0</v>
      </c>
      <c r="BM854" s="24">
        <f t="shared" si="410"/>
        <v>0</v>
      </c>
      <c r="BN854" s="24">
        <f t="shared" si="411"/>
        <v>0</v>
      </c>
      <c r="BO854" s="24">
        <f t="shared" si="412"/>
        <v>0</v>
      </c>
      <c r="BP854" s="24">
        <f t="shared" si="413"/>
        <v>0</v>
      </c>
      <c r="BQ854" s="24">
        <f t="shared" si="414"/>
        <v>0</v>
      </c>
      <c r="BR854" s="24">
        <f t="shared" si="425"/>
        <v>0</v>
      </c>
      <c r="BS854" s="24">
        <f t="shared" si="429"/>
        <v>0</v>
      </c>
      <c r="BT854" s="24">
        <v>0</v>
      </c>
      <c r="BU854" s="24">
        <f t="shared" si="426"/>
        <v>0</v>
      </c>
      <c r="BV854" s="24">
        <v>0</v>
      </c>
    </row>
    <row r="855" spans="1:74">
      <c r="A855" s="87">
        <v>846</v>
      </c>
      <c r="B855" s="1"/>
      <c r="C855" s="1"/>
      <c r="D855" s="2"/>
      <c r="E855" s="3"/>
      <c r="F855" s="4"/>
      <c r="G855" s="5"/>
      <c r="H855" s="4"/>
      <c r="I855" s="5"/>
      <c r="J855" s="6"/>
      <c r="K855" s="5"/>
      <c r="L855" s="5"/>
      <c r="M855" s="5"/>
      <c r="N855" s="7"/>
      <c r="O855" s="38"/>
      <c r="P855" s="5"/>
      <c r="Q855" s="5"/>
      <c r="R855" s="7"/>
      <c r="S855" s="38"/>
      <c r="T855" s="5"/>
      <c r="U855" s="5"/>
      <c r="V855" s="55"/>
      <c r="W855" s="38"/>
      <c r="X855" s="5"/>
      <c r="Y855" s="5"/>
      <c r="Z855" s="55"/>
      <c r="AA855" s="36">
        <f>IF(Dane!$E$3=1,AO855+BA855+BM855,IF(Dane!$E$3=2,AU855+BG855+BS855,AW855+BI855+BU855))</f>
        <v>0</v>
      </c>
      <c r="AB855" s="16">
        <f>IF(Dane!$E$3=1,AP855+BB855+BN855,IF(Dane!$E$3=2,AV855+BH855+BT855,AX855+BJ855+BV855))</f>
        <v>0</v>
      </c>
      <c r="AC855" s="16">
        <f>IF(((K855*Dane!$C$9)-AA855)&lt;0,0,(K855*Dane!$C$9)-AA855)</f>
        <v>0</v>
      </c>
      <c r="AD855" s="37">
        <f>IFERROR(IF(((L855*Dane!$C$9)-AB855)&lt;0,0,(L855*Dane!$C$9)-AB855),0)</f>
        <v>0</v>
      </c>
      <c r="AE855" s="97"/>
      <c r="AF855" s="77">
        <f>IF(Dane!$E$3=1,AO855,IF(Dane!$E$3=2,AU855,AW855))</f>
        <v>0</v>
      </c>
      <c r="AG855" s="77">
        <f>IF(Dane!$E$3=1,AP855,IF(Dane!$E$3=2,AV855,AX855))</f>
        <v>0</v>
      </c>
      <c r="AH855" s="77">
        <f>IF(Dane!$E$3=1,BA855,IF(Dane!$E$3=2,BG855,BI855))</f>
        <v>0</v>
      </c>
      <c r="AI855" s="77">
        <f>IF(Dane!$E$3=1,BB855,IF(Dane!$E$3=2,BH855,BJ855))</f>
        <v>0</v>
      </c>
      <c r="AJ855" s="77">
        <f>IF(Dane!$E$3=1,BM855,IF(Dane!$E$3=2,BS855,BU855))</f>
        <v>0</v>
      </c>
      <c r="AK855" s="77">
        <f>IF(Dane!$E$3=1,BN855,IF(Dane!$E$3=2,BT855,BV855))</f>
        <v>0</v>
      </c>
      <c r="AL855" s="24">
        <f t="shared" si="415"/>
        <v>0</v>
      </c>
      <c r="AM855" s="24">
        <f t="shared" si="416"/>
        <v>0</v>
      </c>
      <c r="AN855" s="24"/>
      <c r="AO855" s="24">
        <f t="shared" si="401"/>
        <v>0</v>
      </c>
      <c r="AP855" s="24">
        <f t="shared" si="417"/>
        <v>0</v>
      </c>
      <c r="AQ855" s="24">
        <f t="shared" si="402"/>
        <v>0</v>
      </c>
      <c r="AR855" s="24">
        <f t="shared" si="403"/>
        <v>0</v>
      </c>
      <c r="AS855" s="24">
        <f t="shared" si="404"/>
        <v>0</v>
      </c>
      <c r="AT855" s="24">
        <f t="shared" si="418"/>
        <v>0</v>
      </c>
      <c r="AU855" s="24">
        <f t="shared" si="427"/>
        <v>0</v>
      </c>
      <c r="AV855" s="24">
        <v>0</v>
      </c>
      <c r="AW855" s="24">
        <f t="shared" si="430"/>
        <v>0</v>
      </c>
      <c r="AX855" s="24">
        <v>0</v>
      </c>
      <c r="AY855" s="24">
        <f t="shared" si="419"/>
        <v>0</v>
      </c>
      <c r="AZ855" s="24">
        <f t="shared" si="420"/>
        <v>0</v>
      </c>
      <c r="BA855" s="24">
        <f t="shared" si="405"/>
        <v>0</v>
      </c>
      <c r="BB855" s="24">
        <f t="shared" si="406"/>
        <v>0</v>
      </c>
      <c r="BC855" s="24">
        <f t="shared" si="407"/>
        <v>0</v>
      </c>
      <c r="BD855" s="24">
        <f t="shared" si="408"/>
        <v>0</v>
      </c>
      <c r="BE855" s="24">
        <f t="shared" si="409"/>
        <v>0</v>
      </c>
      <c r="BF855" s="24">
        <f t="shared" si="421"/>
        <v>0</v>
      </c>
      <c r="BG855" s="24">
        <f t="shared" si="428"/>
        <v>0</v>
      </c>
      <c r="BH855" s="24">
        <v>0</v>
      </c>
      <c r="BI855" s="24">
        <f t="shared" si="422"/>
        <v>0</v>
      </c>
      <c r="BJ855" s="24">
        <v>0</v>
      </c>
      <c r="BK855" s="24">
        <f t="shared" si="423"/>
        <v>0</v>
      </c>
      <c r="BL855" s="24">
        <f t="shared" si="424"/>
        <v>0</v>
      </c>
      <c r="BM855" s="24">
        <f t="shared" si="410"/>
        <v>0</v>
      </c>
      <c r="BN855" s="24">
        <f t="shared" si="411"/>
        <v>0</v>
      </c>
      <c r="BO855" s="24">
        <f t="shared" si="412"/>
        <v>0</v>
      </c>
      <c r="BP855" s="24">
        <f t="shared" si="413"/>
        <v>0</v>
      </c>
      <c r="BQ855" s="24">
        <f t="shared" si="414"/>
        <v>0</v>
      </c>
      <c r="BR855" s="24">
        <f t="shared" si="425"/>
        <v>0</v>
      </c>
      <c r="BS855" s="24">
        <f t="shared" si="429"/>
        <v>0</v>
      </c>
      <c r="BT855" s="24">
        <v>0</v>
      </c>
      <c r="BU855" s="24">
        <f t="shared" si="426"/>
        <v>0</v>
      </c>
      <c r="BV855" s="24">
        <v>0</v>
      </c>
    </row>
    <row r="856" spans="1:74">
      <c r="A856" s="87">
        <v>847</v>
      </c>
      <c r="B856" s="1"/>
      <c r="C856" s="1"/>
      <c r="D856" s="2"/>
      <c r="E856" s="3"/>
      <c r="F856" s="4"/>
      <c r="G856" s="5"/>
      <c r="H856" s="4"/>
      <c r="I856" s="5"/>
      <c r="J856" s="6"/>
      <c r="K856" s="5"/>
      <c r="L856" s="5"/>
      <c r="M856" s="5"/>
      <c r="N856" s="7"/>
      <c r="O856" s="38"/>
      <c r="P856" s="5"/>
      <c r="Q856" s="5"/>
      <c r="R856" s="7"/>
      <c r="S856" s="38"/>
      <c r="T856" s="5"/>
      <c r="U856" s="5"/>
      <c r="V856" s="55"/>
      <c r="W856" s="38"/>
      <c r="X856" s="5"/>
      <c r="Y856" s="5"/>
      <c r="Z856" s="55"/>
      <c r="AA856" s="36">
        <f>IF(Dane!$E$3=1,AO856+BA856+BM856,IF(Dane!$E$3=2,AU856+BG856+BS856,AW856+BI856+BU856))</f>
        <v>0</v>
      </c>
      <c r="AB856" s="16">
        <f>IF(Dane!$E$3=1,AP856+BB856+BN856,IF(Dane!$E$3=2,AV856+BH856+BT856,AX856+BJ856+BV856))</f>
        <v>0</v>
      </c>
      <c r="AC856" s="16">
        <f>IF(((K856*Dane!$C$9)-AA856)&lt;0,0,(K856*Dane!$C$9)-AA856)</f>
        <v>0</v>
      </c>
      <c r="AD856" s="37">
        <f>IFERROR(IF(((L856*Dane!$C$9)-AB856)&lt;0,0,(L856*Dane!$C$9)-AB856),0)</f>
        <v>0</v>
      </c>
      <c r="AE856" s="97"/>
      <c r="AF856" s="77">
        <f>IF(Dane!$E$3=1,AO856,IF(Dane!$E$3=2,AU856,AW856))</f>
        <v>0</v>
      </c>
      <c r="AG856" s="77">
        <f>IF(Dane!$E$3=1,AP856,IF(Dane!$E$3=2,AV856,AX856))</f>
        <v>0</v>
      </c>
      <c r="AH856" s="77">
        <f>IF(Dane!$E$3=1,BA856,IF(Dane!$E$3=2,BG856,BI856))</f>
        <v>0</v>
      </c>
      <c r="AI856" s="77">
        <f>IF(Dane!$E$3=1,BB856,IF(Dane!$E$3=2,BH856,BJ856))</f>
        <v>0</v>
      </c>
      <c r="AJ856" s="77">
        <f>IF(Dane!$E$3=1,BM856,IF(Dane!$E$3=2,BS856,BU856))</f>
        <v>0</v>
      </c>
      <c r="AK856" s="77">
        <f>IF(Dane!$E$3=1,BN856,IF(Dane!$E$3=2,BT856,BV856))</f>
        <v>0</v>
      </c>
      <c r="AL856" s="24">
        <f t="shared" si="415"/>
        <v>0</v>
      </c>
      <c r="AM856" s="24">
        <f t="shared" si="416"/>
        <v>0</v>
      </c>
      <c r="AN856" s="24"/>
      <c r="AO856" s="24">
        <f t="shared" si="401"/>
        <v>0</v>
      </c>
      <c r="AP856" s="24">
        <f t="shared" si="417"/>
        <v>0</v>
      </c>
      <c r="AQ856" s="24">
        <f t="shared" si="402"/>
        <v>0</v>
      </c>
      <c r="AR856" s="24">
        <f t="shared" si="403"/>
        <v>0</v>
      </c>
      <c r="AS856" s="24">
        <f t="shared" si="404"/>
        <v>0</v>
      </c>
      <c r="AT856" s="24">
        <f t="shared" si="418"/>
        <v>0</v>
      </c>
      <c r="AU856" s="24">
        <f t="shared" si="427"/>
        <v>0</v>
      </c>
      <c r="AV856" s="24">
        <v>0</v>
      </c>
      <c r="AW856" s="24">
        <f t="shared" si="430"/>
        <v>0</v>
      </c>
      <c r="AX856" s="24">
        <v>0</v>
      </c>
      <c r="AY856" s="24">
        <f t="shared" si="419"/>
        <v>0</v>
      </c>
      <c r="AZ856" s="24">
        <f t="shared" si="420"/>
        <v>0</v>
      </c>
      <c r="BA856" s="24">
        <f t="shared" si="405"/>
        <v>0</v>
      </c>
      <c r="BB856" s="24">
        <f t="shared" si="406"/>
        <v>0</v>
      </c>
      <c r="BC856" s="24">
        <f t="shared" si="407"/>
        <v>0</v>
      </c>
      <c r="BD856" s="24">
        <f t="shared" si="408"/>
        <v>0</v>
      </c>
      <c r="BE856" s="24">
        <f t="shared" si="409"/>
        <v>0</v>
      </c>
      <c r="BF856" s="24">
        <f t="shared" si="421"/>
        <v>0</v>
      </c>
      <c r="BG856" s="24">
        <f t="shared" si="428"/>
        <v>0</v>
      </c>
      <c r="BH856" s="24">
        <v>0</v>
      </c>
      <c r="BI856" s="24">
        <f t="shared" si="422"/>
        <v>0</v>
      </c>
      <c r="BJ856" s="24">
        <v>0</v>
      </c>
      <c r="BK856" s="24">
        <f t="shared" si="423"/>
        <v>0</v>
      </c>
      <c r="BL856" s="24">
        <f t="shared" si="424"/>
        <v>0</v>
      </c>
      <c r="BM856" s="24">
        <f t="shared" si="410"/>
        <v>0</v>
      </c>
      <c r="BN856" s="24">
        <f t="shared" si="411"/>
        <v>0</v>
      </c>
      <c r="BO856" s="24">
        <f t="shared" si="412"/>
        <v>0</v>
      </c>
      <c r="BP856" s="24">
        <f t="shared" si="413"/>
        <v>0</v>
      </c>
      <c r="BQ856" s="24">
        <f t="shared" si="414"/>
        <v>0</v>
      </c>
      <c r="BR856" s="24">
        <f t="shared" si="425"/>
        <v>0</v>
      </c>
      <c r="BS856" s="24">
        <f t="shared" si="429"/>
        <v>0</v>
      </c>
      <c r="BT856" s="24">
        <v>0</v>
      </c>
      <c r="BU856" s="24">
        <f t="shared" si="426"/>
        <v>0</v>
      </c>
      <c r="BV856" s="24">
        <v>0</v>
      </c>
    </row>
    <row r="857" spans="1:74">
      <c r="A857" s="87">
        <v>848</v>
      </c>
      <c r="B857" s="1"/>
      <c r="C857" s="1"/>
      <c r="D857" s="2"/>
      <c r="E857" s="3"/>
      <c r="F857" s="4"/>
      <c r="G857" s="5"/>
      <c r="H857" s="4"/>
      <c r="I857" s="5"/>
      <c r="J857" s="6"/>
      <c r="K857" s="5"/>
      <c r="L857" s="5"/>
      <c r="M857" s="5"/>
      <c r="N857" s="7"/>
      <c r="O857" s="38"/>
      <c r="P857" s="5"/>
      <c r="Q857" s="5"/>
      <c r="R857" s="7"/>
      <c r="S857" s="38"/>
      <c r="T857" s="5"/>
      <c r="U857" s="5"/>
      <c r="V857" s="55"/>
      <c r="W857" s="38"/>
      <c r="X857" s="5"/>
      <c r="Y857" s="5"/>
      <c r="Z857" s="55"/>
      <c r="AA857" s="36">
        <f>IF(Dane!$E$3=1,AO857+BA857+BM857,IF(Dane!$E$3=2,AU857+BG857+BS857,AW857+BI857+BU857))</f>
        <v>0</v>
      </c>
      <c r="AB857" s="16">
        <f>IF(Dane!$E$3=1,AP857+BB857+BN857,IF(Dane!$E$3=2,AV857+BH857+BT857,AX857+BJ857+BV857))</f>
        <v>0</v>
      </c>
      <c r="AC857" s="16">
        <f>IF(((K857*Dane!$C$9)-AA857)&lt;0,0,(K857*Dane!$C$9)-AA857)</f>
        <v>0</v>
      </c>
      <c r="AD857" s="37">
        <f>IFERROR(IF(((L857*Dane!$C$9)-AB857)&lt;0,0,(L857*Dane!$C$9)-AB857),0)</f>
        <v>0</v>
      </c>
      <c r="AE857" s="97"/>
      <c r="AF857" s="77">
        <f>IF(Dane!$E$3=1,AO857,IF(Dane!$E$3=2,AU857,AW857))</f>
        <v>0</v>
      </c>
      <c r="AG857" s="77">
        <f>IF(Dane!$E$3=1,AP857,IF(Dane!$E$3=2,AV857,AX857))</f>
        <v>0</v>
      </c>
      <c r="AH857" s="77">
        <f>IF(Dane!$E$3=1,BA857,IF(Dane!$E$3=2,BG857,BI857))</f>
        <v>0</v>
      </c>
      <c r="AI857" s="77">
        <f>IF(Dane!$E$3=1,BB857,IF(Dane!$E$3=2,BH857,BJ857))</f>
        <v>0</v>
      </c>
      <c r="AJ857" s="77">
        <f>IF(Dane!$E$3=1,BM857,IF(Dane!$E$3=2,BS857,BU857))</f>
        <v>0</v>
      </c>
      <c r="AK857" s="77">
        <f>IF(Dane!$E$3=1,BN857,IF(Dane!$E$3=2,BT857,BV857))</f>
        <v>0</v>
      </c>
      <c r="AL857" s="24">
        <f t="shared" si="415"/>
        <v>0</v>
      </c>
      <c r="AM857" s="24">
        <f t="shared" si="416"/>
        <v>0</v>
      </c>
      <c r="AN857" s="24"/>
      <c r="AO857" s="24">
        <f t="shared" si="401"/>
        <v>0</v>
      </c>
      <c r="AP857" s="24">
        <f t="shared" si="417"/>
        <v>0</v>
      </c>
      <c r="AQ857" s="24">
        <f t="shared" si="402"/>
        <v>0</v>
      </c>
      <c r="AR857" s="24">
        <f t="shared" si="403"/>
        <v>0</v>
      </c>
      <c r="AS857" s="24">
        <f t="shared" si="404"/>
        <v>0</v>
      </c>
      <c r="AT857" s="24">
        <f t="shared" si="418"/>
        <v>0</v>
      </c>
      <c r="AU857" s="24">
        <f t="shared" si="427"/>
        <v>0</v>
      </c>
      <c r="AV857" s="24">
        <v>0</v>
      </c>
      <c r="AW857" s="24">
        <f t="shared" si="430"/>
        <v>0</v>
      </c>
      <c r="AX857" s="24">
        <v>0</v>
      </c>
      <c r="AY857" s="24">
        <f t="shared" si="419"/>
        <v>0</v>
      </c>
      <c r="AZ857" s="24">
        <f t="shared" si="420"/>
        <v>0</v>
      </c>
      <c r="BA857" s="24">
        <f t="shared" si="405"/>
        <v>0</v>
      </c>
      <c r="BB857" s="24">
        <f t="shared" si="406"/>
        <v>0</v>
      </c>
      <c r="BC857" s="24">
        <f t="shared" si="407"/>
        <v>0</v>
      </c>
      <c r="BD857" s="24">
        <f t="shared" si="408"/>
        <v>0</v>
      </c>
      <c r="BE857" s="24">
        <f t="shared" si="409"/>
        <v>0</v>
      </c>
      <c r="BF857" s="24">
        <f t="shared" si="421"/>
        <v>0</v>
      </c>
      <c r="BG857" s="24">
        <f t="shared" si="428"/>
        <v>0</v>
      </c>
      <c r="BH857" s="24">
        <v>0</v>
      </c>
      <c r="BI857" s="24">
        <f t="shared" si="422"/>
        <v>0</v>
      </c>
      <c r="BJ857" s="24">
        <v>0</v>
      </c>
      <c r="BK857" s="24">
        <f t="shared" si="423"/>
        <v>0</v>
      </c>
      <c r="BL857" s="24">
        <f t="shared" si="424"/>
        <v>0</v>
      </c>
      <c r="BM857" s="24">
        <f t="shared" si="410"/>
        <v>0</v>
      </c>
      <c r="BN857" s="24">
        <f t="shared" si="411"/>
        <v>0</v>
      </c>
      <c r="BO857" s="24">
        <f t="shared" si="412"/>
        <v>0</v>
      </c>
      <c r="BP857" s="24">
        <f t="shared" si="413"/>
        <v>0</v>
      </c>
      <c r="BQ857" s="24">
        <f t="shared" si="414"/>
        <v>0</v>
      </c>
      <c r="BR857" s="24">
        <f t="shared" si="425"/>
        <v>0</v>
      </c>
      <c r="BS857" s="24">
        <f t="shared" si="429"/>
        <v>0</v>
      </c>
      <c r="BT857" s="24">
        <v>0</v>
      </c>
      <c r="BU857" s="24">
        <f t="shared" si="426"/>
        <v>0</v>
      </c>
      <c r="BV857" s="24">
        <v>0</v>
      </c>
    </row>
    <row r="858" spans="1:74">
      <c r="A858" s="87">
        <v>849</v>
      </c>
      <c r="B858" s="1"/>
      <c r="C858" s="1"/>
      <c r="D858" s="2"/>
      <c r="E858" s="3"/>
      <c r="F858" s="4"/>
      <c r="G858" s="5"/>
      <c r="H858" s="4"/>
      <c r="I858" s="5"/>
      <c r="J858" s="6"/>
      <c r="K858" s="5"/>
      <c r="L858" s="5"/>
      <c r="M858" s="5"/>
      <c r="N858" s="7"/>
      <c r="O858" s="38"/>
      <c r="P858" s="5"/>
      <c r="Q858" s="5"/>
      <c r="R858" s="7"/>
      <c r="S858" s="38"/>
      <c r="T858" s="5"/>
      <c r="U858" s="5"/>
      <c r="V858" s="55"/>
      <c r="W858" s="38"/>
      <c r="X858" s="5"/>
      <c r="Y858" s="5"/>
      <c r="Z858" s="55"/>
      <c r="AA858" s="36">
        <f>IF(Dane!$E$3=1,AO858+BA858+BM858,IF(Dane!$E$3=2,AU858+BG858+BS858,AW858+BI858+BU858))</f>
        <v>0</v>
      </c>
      <c r="AB858" s="16">
        <f>IF(Dane!$E$3=1,AP858+BB858+BN858,IF(Dane!$E$3=2,AV858+BH858+BT858,AX858+BJ858+BV858))</f>
        <v>0</v>
      </c>
      <c r="AC858" s="16">
        <f>IF(((K858*Dane!$C$9)-AA858)&lt;0,0,(K858*Dane!$C$9)-AA858)</f>
        <v>0</v>
      </c>
      <c r="AD858" s="37">
        <f>IFERROR(IF(((L858*Dane!$C$9)-AB858)&lt;0,0,(L858*Dane!$C$9)-AB858),0)</f>
        <v>0</v>
      </c>
      <c r="AE858" s="97"/>
      <c r="AF858" s="77">
        <f>IF(Dane!$E$3=1,AO858,IF(Dane!$E$3=2,AU858,AW858))</f>
        <v>0</v>
      </c>
      <c r="AG858" s="77">
        <f>IF(Dane!$E$3=1,AP858,IF(Dane!$E$3=2,AV858,AX858))</f>
        <v>0</v>
      </c>
      <c r="AH858" s="77">
        <f>IF(Dane!$E$3=1,BA858,IF(Dane!$E$3=2,BG858,BI858))</f>
        <v>0</v>
      </c>
      <c r="AI858" s="77">
        <f>IF(Dane!$E$3=1,BB858,IF(Dane!$E$3=2,BH858,BJ858))</f>
        <v>0</v>
      </c>
      <c r="AJ858" s="77">
        <f>IF(Dane!$E$3=1,BM858,IF(Dane!$E$3=2,BS858,BU858))</f>
        <v>0</v>
      </c>
      <c r="AK858" s="77">
        <f>IF(Dane!$E$3=1,BN858,IF(Dane!$E$3=2,BT858,BV858))</f>
        <v>0</v>
      </c>
      <c r="AL858" s="24">
        <f t="shared" si="415"/>
        <v>0</v>
      </c>
      <c r="AM858" s="24">
        <f t="shared" si="416"/>
        <v>0</v>
      </c>
      <c r="AN858" s="24"/>
      <c r="AO858" s="24">
        <f t="shared" si="401"/>
        <v>0</v>
      </c>
      <c r="AP858" s="24">
        <f t="shared" si="417"/>
        <v>0</v>
      </c>
      <c r="AQ858" s="24">
        <f t="shared" si="402"/>
        <v>0</v>
      </c>
      <c r="AR858" s="24">
        <f t="shared" si="403"/>
        <v>0</v>
      </c>
      <c r="AS858" s="24">
        <f t="shared" si="404"/>
        <v>0</v>
      </c>
      <c r="AT858" s="24">
        <f t="shared" si="418"/>
        <v>0</v>
      </c>
      <c r="AU858" s="24">
        <f t="shared" si="427"/>
        <v>0</v>
      </c>
      <c r="AV858" s="24">
        <v>0</v>
      </c>
      <c r="AW858" s="24">
        <f t="shared" si="430"/>
        <v>0</v>
      </c>
      <c r="AX858" s="24">
        <v>0</v>
      </c>
      <c r="AY858" s="24">
        <f t="shared" si="419"/>
        <v>0</v>
      </c>
      <c r="AZ858" s="24">
        <f t="shared" si="420"/>
        <v>0</v>
      </c>
      <c r="BA858" s="24">
        <f t="shared" si="405"/>
        <v>0</v>
      </c>
      <c r="BB858" s="24">
        <f t="shared" si="406"/>
        <v>0</v>
      </c>
      <c r="BC858" s="24">
        <f t="shared" si="407"/>
        <v>0</v>
      </c>
      <c r="BD858" s="24">
        <f t="shared" si="408"/>
        <v>0</v>
      </c>
      <c r="BE858" s="24">
        <f t="shared" si="409"/>
        <v>0</v>
      </c>
      <c r="BF858" s="24">
        <f t="shared" si="421"/>
        <v>0</v>
      </c>
      <c r="BG858" s="24">
        <f t="shared" si="428"/>
        <v>0</v>
      </c>
      <c r="BH858" s="24">
        <v>0</v>
      </c>
      <c r="BI858" s="24">
        <f t="shared" si="422"/>
        <v>0</v>
      </c>
      <c r="BJ858" s="24">
        <v>0</v>
      </c>
      <c r="BK858" s="24">
        <f t="shared" si="423"/>
        <v>0</v>
      </c>
      <c r="BL858" s="24">
        <f t="shared" si="424"/>
        <v>0</v>
      </c>
      <c r="BM858" s="24">
        <f t="shared" si="410"/>
        <v>0</v>
      </c>
      <c r="BN858" s="24">
        <f t="shared" si="411"/>
        <v>0</v>
      </c>
      <c r="BO858" s="24">
        <f t="shared" si="412"/>
        <v>0</v>
      </c>
      <c r="BP858" s="24">
        <f t="shared" si="413"/>
        <v>0</v>
      </c>
      <c r="BQ858" s="24">
        <f t="shared" si="414"/>
        <v>0</v>
      </c>
      <c r="BR858" s="24">
        <f t="shared" si="425"/>
        <v>0</v>
      </c>
      <c r="BS858" s="24">
        <f t="shared" si="429"/>
        <v>0</v>
      </c>
      <c r="BT858" s="24">
        <v>0</v>
      </c>
      <c r="BU858" s="24">
        <f t="shared" si="426"/>
        <v>0</v>
      </c>
      <c r="BV858" s="24">
        <v>0</v>
      </c>
    </row>
    <row r="859" spans="1:74">
      <c r="A859" s="87">
        <v>850</v>
      </c>
      <c r="B859" s="1"/>
      <c r="C859" s="1"/>
      <c r="D859" s="2"/>
      <c r="E859" s="3"/>
      <c r="F859" s="4"/>
      <c r="G859" s="5"/>
      <c r="H859" s="4"/>
      <c r="I859" s="5"/>
      <c r="J859" s="6"/>
      <c r="K859" s="5"/>
      <c r="L859" s="5"/>
      <c r="M859" s="5"/>
      <c r="N859" s="7"/>
      <c r="O859" s="38"/>
      <c r="P859" s="5"/>
      <c r="Q859" s="5"/>
      <c r="R859" s="7"/>
      <c r="S859" s="38"/>
      <c r="T859" s="5"/>
      <c r="U859" s="5"/>
      <c r="V859" s="55"/>
      <c r="W859" s="38"/>
      <c r="X859" s="5"/>
      <c r="Y859" s="5"/>
      <c r="Z859" s="55"/>
      <c r="AA859" s="36">
        <f>IF(Dane!$E$3=1,AO859+BA859+BM859,IF(Dane!$E$3=2,AU859+BG859+BS859,AW859+BI859+BU859))</f>
        <v>0</v>
      </c>
      <c r="AB859" s="16">
        <f>IF(Dane!$E$3=1,AP859+BB859+BN859,IF(Dane!$E$3=2,AV859+BH859+BT859,AX859+BJ859+BV859))</f>
        <v>0</v>
      </c>
      <c r="AC859" s="16">
        <f>IF(((K859*Dane!$C$9)-AA859)&lt;0,0,(K859*Dane!$C$9)-AA859)</f>
        <v>0</v>
      </c>
      <c r="AD859" s="37">
        <f>IFERROR(IF(((L859*Dane!$C$9)-AB859)&lt;0,0,(L859*Dane!$C$9)-AB859),0)</f>
        <v>0</v>
      </c>
      <c r="AE859" s="97"/>
      <c r="AF859" s="77">
        <f>IF(Dane!$E$3=1,AO859,IF(Dane!$E$3=2,AU859,AW859))</f>
        <v>0</v>
      </c>
      <c r="AG859" s="77">
        <f>IF(Dane!$E$3=1,AP859,IF(Dane!$E$3=2,AV859,AX859))</f>
        <v>0</v>
      </c>
      <c r="AH859" s="77">
        <f>IF(Dane!$E$3=1,BA859,IF(Dane!$E$3=2,BG859,BI859))</f>
        <v>0</v>
      </c>
      <c r="AI859" s="77">
        <f>IF(Dane!$E$3=1,BB859,IF(Dane!$E$3=2,BH859,BJ859))</f>
        <v>0</v>
      </c>
      <c r="AJ859" s="77">
        <f>IF(Dane!$E$3=1,BM859,IF(Dane!$E$3=2,BS859,BU859))</f>
        <v>0</v>
      </c>
      <c r="AK859" s="77">
        <f>IF(Dane!$E$3=1,BN859,IF(Dane!$E$3=2,BT859,BV859))</f>
        <v>0</v>
      </c>
      <c r="AL859" s="24">
        <f t="shared" si="415"/>
        <v>0</v>
      </c>
      <c r="AM859" s="24">
        <f t="shared" si="416"/>
        <v>0</v>
      </c>
      <c r="AN859" s="24"/>
      <c r="AO859" s="24">
        <f t="shared" si="401"/>
        <v>0</v>
      </c>
      <c r="AP859" s="24">
        <f t="shared" si="417"/>
        <v>0</v>
      </c>
      <c r="AQ859" s="24">
        <f t="shared" si="402"/>
        <v>0</v>
      </c>
      <c r="AR859" s="24">
        <f t="shared" si="403"/>
        <v>0</v>
      </c>
      <c r="AS859" s="24">
        <f t="shared" si="404"/>
        <v>0</v>
      </c>
      <c r="AT859" s="24">
        <f t="shared" si="418"/>
        <v>0</v>
      </c>
      <c r="AU859" s="24">
        <f t="shared" si="427"/>
        <v>0</v>
      </c>
      <c r="AV859" s="24">
        <v>0</v>
      </c>
      <c r="AW859" s="24">
        <f t="shared" si="430"/>
        <v>0</v>
      </c>
      <c r="AX859" s="24">
        <v>0</v>
      </c>
      <c r="AY859" s="24">
        <f t="shared" si="419"/>
        <v>0</v>
      </c>
      <c r="AZ859" s="24">
        <f t="shared" si="420"/>
        <v>0</v>
      </c>
      <c r="BA859" s="24">
        <f t="shared" si="405"/>
        <v>0</v>
      </c>
      <c r="BB859" s="24">
        <f t="shared" si="406"/>
        <v>0</v>
      </c>
      <c r="BC859" s="24">
        <f t="shared" si="407"/>
        <v>0</v>
      </c>
      <c r="BD859" s="24">
        <f t="shared" si="408"/>
        <v>0</v>
      </c>
      <c r="BE859" s="24">
        <f t="shared" si="409"/>
        <v>0</v>
      </c>
      <c r="BF859" s="24">
        <f t="shared" si="421"/>
        <v>0</v>
      </c>
      <c r="BG859" s="24">
        <f t="shared" si="428"/>
        <v>0</v>
      </c>
      <c r="BH859" s="24">
        <v>0</v>
      </c>
      <c r="BI859" s="24">
        <f t="shared" si="422"/>
        <v>0</v>
      </c>
      <c r="BJ859" s="24">
        <v>0</v>
      </c>
      <c r="BK859" s="24">
        <f t="shared" si="423"/>
        <v>0</v>
      </c>
      <c r="BL859" s="24">
        <f t="shared" si="424"/>
        <v>0</v>
      </c>
      <c r="BM859" s="24">
        <f t="shared" si="410"/>
        <v>0</v>
      </c>
      <c r="BN859" s="24">
        <f t="shared" si="411"/>
        <v>0</v>
      </c>
      <c r="BO859" s="24">
        <f t="shared" si="412"/>
        <v>0</v>
      </c>
      <c r="BP859" s="24">
        <f t="shared" si="413"/>
        <v>0</v>
      </c>
      <c r="BQ859" s="24">
        <f t="shared" si="414"/>
        <v>0</v>
      </c>
      <c r="BR859" s="24">
        <f t="shared" si="425"/>
        <v>0</v>
      </c>
      <c r="BS859" s="24">
        <f t="shared" si="429"/>
        <v>0</v>
      </c>
      <c r="BT859" s="24">
        <v>0</v>
      </c>
      <c r="BU859" s="24">
        <f t="shared" si="426"/>
        <v>0</v>
      </c>
      <c r="BV859" s="24">
        <v>0</v>
      </c>
    </row>
    <row r="860" spans="1:74">
      <c r="A860" s="87">
        <v>851</v>
      </c>
      <c r="B860" s="1"/>
      <c r="C860" s="1"/>
      <c r="D860" s="2"/>
      <c r="E860" s="3"/>
      <c r="F860" s="4"/>
      <c r="G860" s="5"/>
      <c r="H860" s="4"/>
      <c r="I860" s="5"/>
      <c r="J860" s="6"/>
      <c r="K860" s="5"/>
      <c r="L860" s="5"/>
      <c r="M860" s="5"/>
      <c r="N860" s="7"/>
      <c r="O860" s="38"/>
      <c r="P860" s="5"/>
      <c r="Q860" s="5"/>
      <c r="R860" s="7"/>
      <c r="S860" s="38"/>
      <c r="T860" s="5"/>
      <c r="U860" s="5"/>
      <c r="V860" s="55"/>
      <c r="W860" s="38"/>
      <c r="X860" s="5"/>
      <c r="Y860" s="5"/>
      <c r="Z860" s="55"/>
      <c r="AA860" s="36">
        <f>IF(Dane!$E$3=1,AO860+BA860+BM860,IF(Dane!$E$3=2,AU860+BG860+BS860,AW860+BI860+BU860))</f>
        <v>0</v>
      </c>
      <c r="AB860" s="16">
        <f>IF(Dane!$E$3=1,AP860+BB860+BN860,IF(Dane!$E$3=2,AV860+BH860+BT860,AX860+BJ860+BV860))</f>
        <v>0</v>
      </c>
      <c r="AC860" s="16">
        <f>IF(((K860*Dane!$C$9)-AA860)&lt;0,0,(K860*Dane!$C$9)-AA860)</f>
        <v>0</v>
      </c>
      <c r="AD860" s="37">
        <f>IFERROR(IF(((L860*Dane!$C$9)-AB860)&lt;0,0,(L860*Dane!$C$9)-AB860),0)</f>
        <v>0</v>
      </c>
      <c r="AE860" s="97"/>
      <c r="AF860" s="77">
        <f>IF(Dane!$E$3=1,AO860,IF(Dane!$E$3=2,AU860,AW860))</f>
        <v>0</v>
      </c>
      <c r="AG860" s="77">
        <f>IF(Dane!$E$3=1,AP860,IF(Dane!$E$3=2,AV860,AX860))</f>
        <v>0</v>
      </c>
      <c r="AH860" s="77">
        <f>IF(Dane!$E$3=1,BA860,IF(Dane!$E$3=2,BG860,BI860))</f>
        <v>0</v>
      </c>
      <c r="AI860" s="77">
        <f>IF(Dane!$E$3=1,BB860,IF(Dane!$E$3=2,BH860,BJ860))</f>
        <v>0</v>
      </c>
      <c r="AJ860" s="77">
        <f>IF(Dane!$E$3=1,BM860,IF(Dane!$E$3=2,BS860,BU860))</f>
        <v>0</v>
      </c>
      <c r="AK860" s="77">
        <f>IF(Dane!$E$3=1,BN860,IF(Dane!$E$3=2,BT860,BV860))</f>
        <v>0</v>
      </c>
      <c r="AL860" s="24">
        <f t="shared" si="415"/>
        <v>0</v>
      </c>
      <c r="AM860" s="24">
        <f t="shared" si="416"/>
        <v>0</v>
      </c>
      <c r="AN860" s="24"/>
      <c r="AO860" s="24">
        <f t="shared" si="401"/>
        <v>0</v>
      </c>
      <c r="AP860" s="24">
        <f t="shared" si="417"/>
        <v>0</v>
      </c>
      <c r="AQ860" s="24">
        <f t="shared" si="402"/>
        <v>0</v>
      </c>
      <c r="AR860" s="24">
        <f t="shared" si="403"/>
        <v>0</v>
      </c>
      <c r="AS860" s="24">
        <f t="shared" si="404"/>
        <v>0</v>
      </c>
      <c r="AT860" s="24">
        <f t="shared" si="418"/>
        <v>0</v>
      </c>
      <c r="AU860" s="24">
        <f t="shared" si="427"/>
        <v>0</v>
      </c>
      <c r="AV860" s="24">
        <v>0</v>
      </c>
      <c r="AW860" s="24">
        <f t="shared" si="430"/>
        <v>0</v>
      </c>
      <c r="AX860" s="24">
        <v>0</v>
      </c>
      <c r="AY860" s="24">
        <f t="shared" si="419"/>
        <v>0</v>
      </c>
      <c r="AZ860" s="24">
        <f t="shared" si="420"/>
        <v>0</v>
      </c>
      <c r="BA860" s="24">
        <f t="shared" si="405"/>
        <v>0</v>
      </c>
      <c r="BB860" s="24">
        <f t="shared" si="406"/>
        <v>0</v>
      </c>
      <c r="BC860" s="24">
        <f t="shared" si="407"/>
        <v>0</v>
      </c>
      <c r="BD860" s="24">
        <f t="shared" si="408"/>
        <v>0</v>
      </c>
      <c r="BE860" s="24">
        <f t="shared" si="409"/>
        <v>0</v>
      </c>
      <c r="BF860" s="24">
        <f t="shared" si="421"/>
        <v>0</v>
      </c>
      <c r="BG860" s="24">
        <f t="shared" si="428"/>
        <v>0</v>
      </c>
      <c r="BH860" s="24">
        <v>0</v>
      </c>
      <c r="BI860" s="24">
        <f t="shared" si="422"/>
        <v>0</v>
      </c>
      <c r="BJ860" s="24">
        <v>0</v>
      </c>
      <c r="BK860" s="24">
        <f t="shared" si="423"/>
        <v>0</v>
      </c>
      <c r="BL860" s="24">
        <f t="shared" si="424"/>
        <v>0</v>
      </c>
      <c r="BM860" s="24">
        <f t="shared" si="410"/>
        <v>0</v>
      </c>
      <c r="BN860" s="24">
        <f t="shared" si="411"/>
        <v>0</v>
      </c>
      <c r="BO860" s="24">
        <f t="shared" si="412"/>
        <v>0</v>
      </c>
      <c r="BP860" s="24">
        <f t="shared" si="413"/>
        <v>0</v>
      </c>
      <c r="BQ860" s="24">
        <f t="shared" si="414"/>
        <v>0</v>
      </c>
      <c r="BR860" s="24">
        <f t="shared" si="425"/>
        <v>0</v>
      </c>
      <c r="BS860" s="24">
        <f t="shared" si="429"/>
        <v>0</v>
      </c>
      <c r="BT860" s="24">
        <v>0</v>
      </c>
      <c r="BU860" s="24">
        <f t="shared" si="426"/>
        <v>0</v>
      </c>
      <c r="BV860" s="24">
        <v>0</v>
      </c>
    </row>
    <row r="861" spans="1:74">
      <c r="A861" s="87">
        <v>852</v>
      </c>
      <c r="B861" s="1"/>
      <c r="C861" s="1"/>
      <c r="D861" s="2"/>
      <c r="E861" s="3"/>
      <c r="F861" s="4"/>
      <c r="G861" s="5"/>
      <c r="H861" s="4"/>
      <c r="I861" s="5"/>
      <c r="J861" s="6"/>
      <c r="K861" s="5"/>
      <c r="L861" s="5"/>
      <c r="M861" s="5"/>
      <c r="N861" s="7"/>
      <c r="O861" s="38"/>
      <c r="P861" s="5"/>
      <c r="Q861" s="5"/>
      <c r="R861" s="7"/>
      <c r="S861" s="38"/>
      <c r="T861" s="5"/>
      <c r="U861" s="5"/>
      <c r="V861" s="55"/>
      <c r="W861" s="38"/>
      <c r="X861" s="5"/>
      <c r="Y861" s="5"/>
      <c r="Z861" s="55"/>
      <c r="AA861" s="36">
        <f>IF(Dane!$E$3=1,AO861+BA861+BM861,IF(Dane!$E$3=2,AU861+BG861+BS861,AW861+BI861+BU861))</f>
        <v>0</v>
      </c>
      <c r="AB861" s="16">
        <f>IF(Dane!$E$3=1,AP861+BB861+BN861,IF(Dane!$E$3=2,AV861+BH861+BT861,AX861+BJ861+BV861))</f>
        <v>0</v>
      </c>
      <c r="AC861" s="16">
        <f>IF(((K861*Dane!$C$9)-AA861)&lt;0,0,(K861*Dane!$C$9)-AA861)</f>
        <v>0</v>
      </c>
      <c r="AD861" s="37">
        <f>IFERROR(IF(((L861*Dane!$C$9)-AB861)&lt;0,0,(L861*Dane!$C$9)-AB861),0)</f>
        <v>0</v>
      </c>
      <c r="AE861" s="97"/>
      <c r="AF861" s="77">
        <f>IF(Dane!$E$3=1,AO861,IF(Dane!$E$3=2,AU861,AW861))</f>
        <v>0</v>
      </c>
      <c r="AG861" s="77">
        <f>IF(Dane!$E$3=1,AP861,IF(Dane!$E$3=2,AV861,AX861))</f>
        <v>0</v>
      </c>
      <c r="AH861" s="77">
        <f>IF(Dane!$E$3=1,BA861,IF(Dane!$E$3=2,BG861,BI861))</f>
        <v>0</v>
      </c>
      <c r="AI861" s="77">
        <f>IF(Dane!$E$3=1,BB861,IF(Dane!$E$3=2,BH861,BJ861))</f>
        <v>0</v>
      </c>
      <c r="AJ861" s="77">
        <f>IF(Dane!$E$3=1,BM861,IF(Dane!$E$3=2,BS861,BU861))</f>
        <v>0</v>
      </c>
      <c r="AK861" s="77">
        <f>IF(Dane!$E$3=1,BN861,IF(Dane!$E$3=2,BT861,BV861))</f>
        <v>0</v>
      </c>
      <c r="AL861" s="24">
        <f t="shared" si="415"/>
        <v>0</v>
      </c>
      <c r="AM861" s="24">
        <f t="shared" si="416"/>
        <v>0</v>
      </c>
      <c r="AN861" s="24"/>
      <c r="AO861" s="24">
        <f t="shared" si="401"/>
        <v>0</v>
      </c>
      <c r="AP861" s="24">
        <f t="shared" si="417"/>
        <v>0</v>
      </c>
      <c r="AQ861" s="24">
        <f t="shared" si="402"/>
        <v>0</v>
      </c>
      <c r="AR861" s="24">
        <f t="shared" si="403"/>
        <v>0</v>
      </c>
      <c r="AS861" s="24">
        <f t="shared" si="404"/>
        <v>0</v>
      </c>
      <c r="AT861" s="24">
        <f t="shared" si="418"/>
        <v>0</v>
      </c>
      <c r="AU861" s="24">
        <f t="shared" si="427"/>
        <v>0</v>
      </c>
      <c r="AV861" s="24">
        <v>0</v>
      </c>
      <c r="AW861" s="24">
        <f t="shared" si="430"/>
        <v>0</v>
      </c>
      <c r="AX861" s="24">
        <v>0</v>
      </c>
      <c r="AY861" s="24">
        <f t="shared" si="419"/>
        <v>0</v>
      </c>
      <c r="AZ861" s="24">
        <f t="shared" si="420"/>
        <v>0</v>
      </c>
      <c r="BA861" s="24">
        <f t="shared" si="405"/>
        <v>0</v>
      </c>
      <c r="BB861" s="24">
        <f t="shared" si="406"/>
        <v>0</v>
      </c>
      <c r="BC861" s="24">
        <f t="shared" si="407"/>
        <v>0</v>
      </c>
      <c r="BD861" s="24">
        <f t="shared" si="408"/>
        <v>0</v>
      </c>
      <c r="BE861" s="24">
        <f t="shared" si="409"/>
        <v>0</v>
      </c>
      <c r="BF861" s="24">
        <f t="shared" si="421"/>
        <v>0</v>
      </c>
      <c r="BG861" s="24">
        <f t="shared" si="428"/>
        <v>0</v>
      </c>
      <c r="BH861" s="24">
        <v>0</v>
      </c>
      <c r="BI861" s="24">
        <f t="shared" si="422"/>
        <v>0</v>
      </c>
      <c r="BJ861" s="24">
        <v>0</v>
      </c>
      <c r="BK861" s="24">
        <f t="shared" si="423"/>
        <v>0</v>
      </c>
      <c r="BL861" s="24">
        <f t="shared" si="424"/>
        <v>0</v>
      </c>
      <c r="BM861" s="24">
        <f t="shared" si="410"/>
        <v>0</v>
      </c>
      <c r="BN861" s="24">
        <f t="shared" si="411"/>
        <v>0</v>
      </c>
      <c r="BO861" s="24">
        <f t="shared" si="412"/>
        <v>0</v>
      </c>
      <c r="BP861" s="24">
        <f t="shared" si="413"/>
        <v>0</v>
      </c>
      <c r="BQ861" s="24">
        <f t="shared" si="414"/>
        <v>0</v>
      </c>
      <c r="BR861" s="24">
        <f t="shared" si="425"/>
        <v>0</v>
      </c>
      <c r="BS861" s="24">
        <f t="shared" si="429"/>
        <v>0</v>
      </c>
      <c r="BT861" s="24">
        <v>0</v>
      </c>
      <c r="BU861" s="24">
        <f t="shared" si="426"/>
        <v>0</v>
      </c>
      <c r="BV861" s="24">
        <v>0</v>
      </c>
    </row>
    <row r="862" spans="1:74">
      <c r="A862" s="87">
        <v>853</v>
      </c>
      <c r="B862" s="1"/>
      <c r="C862" s="1"/>
      <c r="D862" s="2"/>
      <c r="E862" s="3"/>
      <c r="F862" s="4"/>
      <c r="G862" s="5"/>
      <c r="H862" s="4"/>
      <c r="I862" s="5"/>
      <c r="J862" s="6"/>
      <c r="K862" s="5"/>
      <c r="L862" s="5"/>
      <c r="M862" s="5"/>
      <c r="N862" s="7"/>
      <c r="O862" s="38"/>
      <c r="P862" s="5"/>
      <c r="Q862" s="5"/>
      <c r="R862" s="7"/>
      <c r="S862" s="38"/>
      <c r="T862" s="5"/>
      <c r="U862" s="5"/>
      <c r="V862" s="55"/>
      <c r="W862" s="38"/>
      <c r="X862" s="5"/>
      <c r="Y862" s="5"/>
      <c r="Z862" s="55"/>
      <c r="AA862" s="36">
        <f>IF(Dane!$E$3=1,AO862+BA862+BM862,IF(Dane!$E$3=2,AU862+BG862+BS862,AW862+BI862+BU862))</f>
        <v>0</v>
      </c>
      <c r="AB862" s="16">
        <f>IF(Dane!$E$3=1,AP862+BB862+BN862,IF(Dane!$E$3=2,AV862+BH862+BT862,AX862+BJ862+BV862))</f>
        <v>0</v>
      </c>
      <c r="AC862" s="16">
        <f>IF(((K862*Dane!$C$9)-AA862)&lt;0,0,(K862*Dane!$C$9)-AA862)</f>
        <v>0</v>
      </c>
      <c r="AD862" s="37">
        <f>IFERROR(IF(((L862*Dane!$C$9)-AB862)&lt;0,0,(L862*Dane!$C$9)-AB862),0)</f>
        <v>0</v>
      </c>
      <c r="AE862" s="97"/>
      <c r="AF862" s="77">
        <f>IF(Dane!$E$3=1,AO862,IF(Dane!$E$3=2,AU862,AW862))</f>
        <v>0</v>
      </c>
      <c r="AG862" s="77">
        <f>IF(Dane!$E$3=1,AP862,IF(Dane!$E$3=2,AV862,AX862))</f>
        <v>0</v>
      </c>
      <c r="AH862" s="77">
        <f>IF(Dane!$E$3=1,BA862,IF(Dane!$E$3=2,BG862,BI862))</f>
        <v>0</v>
      </c>
      <c r="AI862" s="77">
        <f>IF(Dane!$E$3=1,BB862,IF(Dane!$E$3=2,BH862,BJ862))</f>
        <v>0</v>
      </c>
      <c r="AJ862" s="77">
        <f>IF(Dane!$E$3=1,BM862,IF(Dane!$E$3=2,BS862,BU862))</f>
        <v>0</v>
      </c>
      <c r="AK862" s="77">
        <f>IF(Dane!$E$3=1,BN862,IF(Dane!$E$3=2,BT862,BV862))</f>
        <v>0</v>
      </c>
      <c r="AL862" s="24">
        <f t="shared" si="415"/>
        <v>0</v>
      </c>
      <c r="AM862" s="24">
        <f t="shared" si="416"/>
        <v>0</v>
      </c>
      <c r="AN862" s="24"/>
      <c r="AO862" s="24">
        <f t="shared" si="401"/>
        <v>0</v>
      </c>
      <c r="AP862" s="24">
        <f t="shared" si="417"/>
        <v>0</v>
      </c>
      <c r="AQ862" s="24">
        <f t="shared" si="402"/>
        <v>0</v>
      </c>
      <c r="AR862" s="24">
        <f t="shared" si="403"/>
        <v>0</v>
      </c>
      <c r="AS862" s="24">
        <f t="shared" si="404"/>
        <v>0</v>
      </c>
      <c r="AT862" s="24">
        <f t="shared" si="418"/>
        <v>0</v>
      </c>
      <c r="AU862" s="24">
        <f t="shared" si="427"/>
        <v>0</v>
      </c>
      <c r="AV862" s="24">
        <v>0</v>
      </c>
      <c r="AW862" s="24">
        <f t="shared" si="430"/>
        <v>0</v>
      </c>
      <c r="AX862" s="24">
        <v>0</v>
      </c>
      <c r="AY862" s="24">
        <f t="shared" si="419"/>
        <v>0</v>
      </c>
      <c r="AZ862" s="24">
        <f t="shared" si="420"/>
        <v>0</v>
      </c>
      <c r="BA862" s="24">
        <f t="shared" si="405"/>
        <v>0</v>
      </c>
      <c r="BB862" s="24">
        <f t="shared" si="406"/>
        <v>0</v>
      </c>
      <c r="BC862" s="24">
        <f t="shared" si="407"/>
        <v>0</v>
      </c>
      <c r="BD862" s="24">
        <f t="shared" si="408"/>
        <v>0</v>
      </c>
      <c r="BE862" s="24">
        <f t="shared" si="409"/>
        <v>0</v>
      </c>
      <c r="BF862" s="24">
        <f t="shared" si="421"/>
        <v>0</v>
      </c>
      <c r="BG862" s="24">
        <f t="shared" si="428"/>
        <v>0</v>
      </c>
      <c r="BH862" s="24">
        <v>0</v>
      </c>
      <c r="BI862" s="24">
        <f t="shared" si="422"/>
        <v>0</v>
      </c>
      <c r="BJ862" s="24">
        <v>0</v>
      </c>
      <c r="BK862" s="24">
        <f t="shared" si="423"/>
        <v>0</v>
      </c>
      <c r="BL862" s="24">
        <f t="shared" si="424"/>
        <v>0</v>
      </c>
      <c r="BM862" s="24">
        <f t="shared" si="410"/>
        <v>0</v>
      </c>
      <c r="BN862" s="24">
        <f t="shared" si="411"/>
        <v>0</v>
      </c>
      <c r="BO862" s="24">
        <f t="shared" si="412"/>
        <v>0</v>
      </c>
      <c r="BP862" s="24">
        <f t="shared" si="413"/>
        <v>0</v>
      </c>
      <c r="BQ862" s="24">
        <f t="shared" si="414"/>
        <v>0</v>
      </c>
      <c r="BR862" s="24">
        <f t="shared" si="425"/>
        <v>0</v>
      </c>
      <c r="BS862" s="24">
        <f t="shared" si="429"/>
        <v>0</v>
      </c>
      <c r="BT862" s="24">
        <v>0</v>
      </c>
      <c r="BU862" s="24">
        <f t="shared" si="426"/>
        <v>0</v>
      </c>
      <c r="BV862" s="24">
        <v>0</v>
      </c>
    </row>
    <row r="863" spans="1:74">
      <c r="A863" s="87">
        <v>854</v>
      </c>
      <c r="B863" s="1"/>
      <c r="C863" s="1"/>
      <c r="D863" s="2"/>
      <c r="E863" s="3"/>
      <c r="F863" s="4"/>
      <c r="G863" s="5"/>
      <c r="H863" s="4"/>
      <c r="I863" s="5"/>
      <c r="J863" s="6"/>
      <c r="K863" s="5"/>
      <c r="L863" s="5"/>
      <c r="M863" s="5"/>
      <c r="N863" s="7"/>
      <c r="O863" s="38"/>
      <c r="P863" s="5"/>
      <c r="Q863" s="5"/>
      <c r="R863" s="7"/>
      <c r="S863" s="38"/>
      <c r="T863" s="5"/>
      <c r="U863" s="5"/>
      <c r="V863" s="55"/>
      <c r="W863" s="38"/>
      <c r="X863" s="5"/>
      <c r="Y863" s="5"/>
      <c r="Z863" s="55"/>
      <c r="AA863" s="36">
        <f>IF(Dane!$E$3=1,AO863+BA863+BM863,IF(Dane!$E$3=2,AU863+BG863+BS863,AW863+BI863+BU863))</f>
        <v>0</v>
      </c>
      <c r="AB863" s="16">
        <f>IF(Dane!$E$3=1,AP863+BB863+BN863,IF(Dane!$E$3=2,AV863+BH863+BT863,AX863+BJ863+BV863))</f>
        <v>0</v>
      </c>
      <c r="AC863" s="16">
        <f>IF(((K863*Dane!$C$9)-AA863)&lt;0,0,(K863*Dane!$C$9)-AA863)</f>
        <v>0</v>
      </c>
      <c r="AD863" s="37">
        <f>IFERROR(IF(((L863*Dane!$C$9)-AB863)&lt;0,0,(L863*Dane!$C$9)-AB863),0)</f>
        <v>0</v>
      </c>
      <c r="AE863" s="97"/>
      <c r="AF863" s="77">
        <f>IF(Dane!$E$3=1,AO863,IF(Dane!$E$3=2,AU863,AW863))</f>
        <v>0</v>
      </c>
      <c r="AG863" s="77">
        <f>IF(Dane!$E$3=1,AP863,IF(Dane!$E$3=2,AV863,AX863))</f>
        <v>0</v>
      </c>
      <c r="AH863" s="77">
        <f>IF(Dane!$E$3=1,BA863,IF(Dane!$E$3=2,BG863,BI863))</f>
        <v>0</v>
      </c>
      <c r="AI863" s="77">
        <f>IF(Dane!$E$3=1,BB863,IF(Dane!$E$3=2,BH863,BJ863))</f>
        <v>0</v>
      </c>
      <c r="AJ863" s="77">
        <f>IF(Dane!$E$3=1,BM863,IF(Dane!$E$3=2,BS863,BU863))</f>
        <v>0</v>
      </c>
      <c r="AK863" s="77">
        <f>IF(Dane!$E$3=1,BN863,IF(Dane!$E$3=2,BT863,BV863))</f>
        <v>0</v>
      </c>
      <c r="AL863" s="24">
        <f t="shared" si="415"/>
        <v>0</v>
      </c>
      <c r="AM863" s="24">
        <f t="shared" si="416"/>
        <v>0</v>
      </c>
      <c r="AN863" s="24"/>
      <c r="AO863" s="24">
        <f t="shared" si="401"/>
        <v>0</v>
      </c>
      <c r="AP863" s="24">
        <f t="shared" si="417"/>
        <v>0</v>
      </c>
      <c r="AQ863" s="24">
        <f t="shared" si="402"/>
        <v>0</v>
      </c>
      <c r="AR863" s="24">
        <f t="shared" si="403"/>
        <v>0</v>
      </c>
      <c r="AS863" s="24">
        <f t="shared" si="404"/>
        <v>0</v>
      </c>
      <c r="AT863" s="24">
        <f t="shared" si="418"/>
        <v>0</v>
      </c>
      <c r="AU863" s="24">
        <f t="shared" si="427"/>
        <v>0</v>
      </c>
      <c r="AV863" s="24">
        <v>0</v>
      </c>
      <c r="AW863" s="24">
        <f t="shared" si="430"/>
        <v>0</v>
      </c>
      <c r="AX863" s="24">
        <v>0</v>
      </c>
      <c r="AY863" s="24">
        <f t="shared" si="419"/>
        <v>0</v>
      </c>
      <c r="AZ863" s="24">
        <f t="shared" si="420"/>
        <v>0</v>
      </c>
      <c r="BA863" s="24">
        <f t="shared" si="405"/>
        <v>0</v>
      </c>
      <c r="BB863" s="24">
        <f t="shared" si="406"/>
        <v>0</v>
      </c>
      <c r="BC863" s="24">
        <f t="shared" si="407"/>
        <v>0</v>
      </c>
      <c r="BD863" s="24">
        <f t="shared" si="408"/>
        <v>0</v>
      </c>
      <c r="BE863" s="24">
        <f t="shared" si="409"/>
        <v>0</v>
      </c>
      <c r="BF863" s="24">
        <f t="shared" si="421"/>
        <v>0</v>
      </c>
      <c r="BG863" s="24">
        <f t="shared" si="428"/>
        <v>0</v>
      </c>
      <c r="BH863" s="24">
        <v>0</v>
      </c>
      <c r="BI863" s="24">
        <f t="shared" si="422"/>
        <v>0</v>
      </c>
      <c r="BJ863" s="24">
        <v>0</v>
      </c>
      <c r="BK863" s="24">
        <f t="shared" si="423"/>
        <v>0</v>
      </c>
      <c r="BL863" s="24">
        <f t="shared" si="424"/>
        <v>0</v>
      </c>
      <c r="BM863" s="24">
        <f t="shared" si="410"/>
        <v>0</v>
      </c>
      <c r="BN863" s="24">
        <f t="shared" si="411"/>
        <v>0</v>
      </c>
      <c r="BO863" s="24">
        <f t="shared" si="412"/>
        <v>0</v>
      </c>
      <c r="BP863" s="24">
        <f t="shared" si="413"/>
        <v>0</v>
      </c>
      <c r="BQ863" s="24">
        <f t="shared" si="414"/>
        <v>0</v>
      </c>
      <c r="BR863" s="24">
        <f t="shared" si="425"/>
        <v>0</v>
      </c>
      <c r="BS863" s="24">
        <f t="shared" si="429"/>
        <v>0</v>
      </c>
      <c r="BT863" s="24">
        <v>0</v>
      </c>
      <c r="BU863" s="24">
        <f t="shared" si="426"/>
        <v>0</v>
      </c>
      <c r="BV863" s="24">
        <v>0</v>
      </c>
    </row>
    <row r="864" spans="1:74">
      <c r="A864" s="87">
        <v>855</v>
      </c>
      <c r="B864" s="1"/>
      <c r="C864" s="1"/>
      <c r="D864" s="2"/>
      <c r="E864" s="3"/>
      <c r="F864" s="4"/>
      <c r="G864" s="5"/>
      <c r="H864" s="4"/>
      <c r="I864" s="5"/>
      <c r="J864" s="6"/>
      <c r="K864" s="5"/>
      <c r="L864" s="5"/>
      <c r="M864" s="5"/>
      <c r="N864" s="7"/>
      <c r="O864" s="38"/>
      <c r="P864" s="5"/>
      <c r="Q864" s="5"/>
      <c r="R864" s="7"/>
      <c r="S864" s="38"/>
      <c r="T864" s="5"/>
      <c r="U864" s="5"/>
      <c r="V864" s="55"/>
      <c r="W864" s="38"/>
      <c r="X864" s="5"/>
      <c r="Y864" s="5"/>
      <c r="Z864" s="55"/>
      <c r="AA864" s="36">
        <f>IF(Dane!$E$3=1,AO864+BA864+BM864,IF(Dane!$E$3=2,AU864+BG864+BS864,AW864+BI864+BU864))</f>
        <v>0</v>
      </c>
      <c r="AB864" s="16">
        <f>IF(Dane!$E$3=1,AP864+BB864+BN864,IF(Dane!$E$3=2,AV864+BH864+BT864,AX864+BJ864+BV864))</f>
        <v>0</v>
      </c>
      <c r="AC864" s="16">
        <f>IF(((K864*Dane!$C$9)-AA864)&lt;0,0,(K864*Dane!$C$9)-AA864)</f>
        <v>0</v>
      </c>
      <c r="AD864" s="37">
        <f>IFERROR(IF(((L864*Dane!$C$9)-AB864)&lt;0,0,(L864*Dane!$C$9)-AB864),0)</f>
        <v>0</v>
      </c>
      <c r="AE864" s="97"/>
      <c r="AF864" s="77">
        <f>IF(Dane!$E$3=1,AO864,IF(Dane!$E$3=2,AU864,AW864))</f>
        <v>0</v>
      </c>
      <c r="AG864" s="77">
        <f>IF(Dane!$E$3=1,AP864,IF(Dane!$E$3=2,AV864,AX864))</f>
        <v>0</v>
      </c>
      <c r="AH864" s="77">
        <f>IF(Dane!$E$3=1,BA864,IF(Dane!$E$3=2,BG864,BI864))</f>
        <v>0</v>
      </c>
      <c r="AI864" s="77">
        <f>IF(Dane!$E$3=1,BB864,IF(Dane!$E$3=2,BH864,BJ864))</f>
        <v>0</v>
      </c>
      <c r="AJ864" s="77">
        <f>IF(Dane!$E$3=1,BM864,IF(Dane!$E$3=2,BS864,BU864))</f>
        <v>0</v>
      </c>
      <c r="AK864" s="77">
        <f>IF(Dane!$E$3=1,BN864,IF(Dane!$E$3=2,BT864,BV864))</f>
        <v>0</v>
      </c>
      <c r="AL864" s="24">
        <f t="shared" si="415"/>
        <v>0</v>
      </c>
      <c r="AM864" s="24">
        <f t="shared" si="416"/>
        <v>0</v>
      </c>
      <c r="AN864" s="24"/>
      <c r="AO864" s="24">
        <f t="shared" si="401"/>
        <v>0</v>
      </c>
      <c r="AP864" s="24">
        <f t="shared" si="417"/>
        <v>0</v>
      </c>
      <c r="AQ864" s="24">
        <f t="shared" si="402"/>
        <v>0</v>
      </c>
      <c r="AR864" s="24">
        <f t="shared" si="403"/>
        <v>0</v>
      </c>
      <c r="AS864" s="24">
        <f t="shared" si="404"/>
        <v>0</v>
      </c>
      <c r="AT864" s="24">
        <f t="shared" si="418"/>
        <v>0</v>
      </c>
      <c r="AU864" s="24">
        <f t="shared" si="427"/>
        <v>0</v>
      </c>
      <c r="AV864" s="24">
        <v>0</v>
      </c>
      <c r="AW864" s="24">
        <f t="shared" si="430"/>
        <v>0</v>
      </c>
      <c r="AX864" s="24">
        <v>0</v>
      </c>
      <c r="AY864" s="24">
        <f t="shared" si="419"/>
        <v>0</v>
      </c>
      <c r="AZ864" s="24">
        <f t="shared" si="420"/>
        <v>0</v>
      </c>
      <c r="BA864" s="24">
        <f t="shared" si="405"/>
        <v>0</v>
      </c>
      <c r="BB864" s="24">
        <f t="shared" si="406"/>
        <v>0</v>
      </c>
      <c r="BC864" s="24">
        <f t="shared" si="407"/>
        <v>0</v>
      </c>
      <c r="BD864" s="24">
        <f t="shared" si="408"/>
        <v>0</v>
      </c>
      <c r="BE864" s="24">
        <f t="shared" si="409"/>
        <v>0</v>
      </c>
      <c r="BF864" s="24">
        <f t="shared" si="421"/>
        <v>0</v>
      </c>
      <c r="BG864" s="24">
        <f t="shared" si="428"/>
        <v>0</v>
      </c>
      <c r="BH864" s="24">
        <v>0</v>
      </c>
      <c r="BI864" s="24">
        <f t="shared" si="422"/>
        <v>0</v>
      </c>
      <c r="BJ864" s="24">
        <v>0</v>
      </c>
      <c r="BK864" s="24">
        <f t="shared" si="423"/>
        <v>0</v>
      </c>
      <c r="BL864" s="24">
        <f t="shared" si="424"/>
        <v>0</v>
      </c>
      <c r="BM864" s="24">
        <f t="shared" si="410"/>
        <v>0</v>
      </c>
      <c r="BN864" s="24">
        <f t="shared" si="411"/>
        <v>0</v>
      </c>
      <c r="BO864" s="24">
        <f t="shared" si="412"/>
        <v>0</v>
      </c>
      <c r="BP864" s="24">
        <f t="shared" si="413"/>
        <v>0</v>
      </c>
      <c r="BQ864" s="24">
        <f t="shared" si="414"/>
        <v>0</v>
      </c>
      <c r="BR864" s="24">
        <f t="shared" si="425"/>
        <v>0</v>
      </c>
      <c r="BS864" s="24">
        <f t="shared" si="429"/>
        <v>0</v>
      </c>
      <c r="BT864" s="24">
        <v>0</v>
      </c>
      <c r="BU864" s="24">
        <f t="shared" si="426"/>
        <v>0</v>
      </c>
      <c r="BV864" s="24">
        <v>0</v>
      </c>
    </row>
    <row r="865" spans="1:74">
      <c r="A865" s="87">
        <v>856</v>
      </c>
      <c r="B865" s="1"/>
      <c r="C865" s="1"/>
      <c r="D865" s="2"/>
      <c r="E865" s="3"/>
      <c r="F865" s="4"/>
      <c r="G865" s="5"/>
      <c r="H865" s="4"/>
      <c r="I865" s="5"/>
      <c r="J865" s="6"/>
      <c r="K865" s="5"/>
      <c r="L865" s="5"/>
      <c r="M865" s="5"/>
      <c r="N865" s="7"/>
      <c r="O865" s="38"/>
      <c r="P865" s="5"/>
      <c r="Q865" s="5"/>
      <c r="R865" s="7"/>
      <c r="S865" s="38"/>
      <c r="T865" s="5"/>
      <c r="U865" s="5"/>
      <c r="V865" s="55"/>
      <c r="W865" s="38"/>
      <c r="X865" s="5"/>
      <c r="Y865" s="5"/>
      <c r="Z865" s="55"/>
      <c r="AA865" s="36">
        <f>IF(Dane!$E$3=1,AO865+BA865+BM865,IF(Dane!$E$3=2,AU865+BG865+BS865,AW865+BI865+BU865))</f>
        <v>0</v>
      </c>
      <c r="AB865" s="16">
        <f>IF(Dane!$E$3=1,AP865+BB865+BN865,IF(Dane!$E$3=2,AV865+BH865+BT865,AX865+BJ865+BV865))</f>
        <v>0</v>
      </c>
      <c r="AC865" s="16">
        <f>IF(((K865*Dane!$C$9)-AA865)&lt;0,0,(K865*Dane!$C$9)-AA865)</f>
        <v>0</v>
      </c>
      <c r="AD865" s="37">
        <f>IFERROR(IF(((L865*Dane!$C$9)-AB865)&lt;0,0,(L865*Dane!$C$9)-AB865),0)</f>
        <v>0</v>
      </c>
      <c r="AE865" s="97"/>
      <c r="AF865" s="77">
        <f>IF(Dane!$E$3=1,AO865,IF(Dane!$E$3=2,AU865,AW865))</f>
        <v>0</v>
      </c>
      <c r="AG865" s="77">
        <f>IF(Dane!$E$3=1,AP865,IF(Dane!$E$3=2,AV865,AX865))</f>
        <v>0</v>
      </c>
      <c r="AH865" s="77">
        <f>IF(Dane!$E$3=1,BA865,IF(Dane!$E$3=2,BG865,BI865))</f>
        <v>0</v>
      </c>
      <c r="AI865" s="77">
        <f>IF(Dane!$E$3=1,BB865,IF(Dane!$E$3=2,BH865,BJ865))</f>
        <v>0</v>
      </c>
      <c r="AJ865" s="77">
        <f>IF(Dane!$E$3=1,BM865,IF(Dane!$E$3=2,BS865,BU865))</f>
        <v>0</v>
      </c>
      <c r="AK865" s="77">
        <f>IF(Dane!$E$3=1,BN865,IF(Dane!$E$3=2,BT865,BV865))</f>
        <v>0</v>
      </c>
      <c r="AL865" s="24">
        <f t="shared" si="415"/>
        <v>0</v>
      </c>
      <c r="AM865" s="24">
        <f t="shared" si="416"/>
        <v>0</v>
      </c>
      <c r="AN865" s="24"/>
      <c r="AO865" s="24">
        <f t="shared" si="401"/>
        <v>0</v>
      </c>
      <c r="AP865" s="24">
        <f t="shared" si="417"/>
        <v>0</v>
      </c>
      <c r="AQ865" s="24">
        <f t="shared" si="402"/>
        <v>0</v>
      </c>
      <c r="AR865" s="24">
        <f t="shared" si="403"/>
        <v>0</v>
      </c>
      <c r="AS865" s="24">
        <f t="shared" si="404"/>
        <v>0</v>
      </c>
      <c r="AT865" s="24">
        <f t="shared" si="418"/>
        <v>0</v>
      </c>
      <c r="AU865" s="24">
        <f t="shared" si="427"/>
        <v>0</v>
      </c>
      <c r="AV865" s="24">
        <v>0</v>
      </c>
      <c r="AW865" s="24">
        <f t="shared" si="430"/>
        <v>0</v>
      </c>
      <c r="AX865" s="24">
        <v>0</v>
      </c>
      <c r="AY865" s="24">
        <f t="shared" si="419"/>
        <v>0</v>
      </c>
      <c r="AZ865" s="24">
        <f t="shared" si="420"/>
        <v>0</v>
      </c>
      <c r="BA865" s="24">
        <f t="shared" si="405"/>
        <v>0</v>
      </c>
      <c r="BB865" s="24">
        <f t="shared" si="406"/>
        <v>0</v>
      </c>
      <c r="BC865" s="24">
        <f t="shared" si="407"/>
        <v>0</v>
      </c>
      <c r="BD865" s="24">
        <f t="shared" si="408"/>
        <v>0</v>
      </c>
      <c r="BE865" s="24">
        <f t="shared" si="409"/>
        <v>0</v>
      </c>
      <c r="BF865" s="24">
        <f t="shared" si="421"/>
        <v>0</v>
      </c>
      <c r="BG865" s="24">
        <f t="shared" si="428"/>
        <v>0</v>
      </c>
      <c r="BH865" s="24">
        <v>0</v>
      </c>
      <c r="BI865" s="24">
        <f t="shared" si="422"/>
        <v>0</v>
      </c>
      <c r="BJ865" s="24">
        <v>0</v>
      </c>
      <c r="BK865" s="24">
        <f t="shared" si="423"/>
        <v>0</v>
      </c>
      <c r="BL865" s="24">
        <f t="shared" si="424"/>
        <v>0</v>
      </c>
      <c r="BM865" s="24">
        <f t="shared" si="410"/>
        <v>0</v>
      </c>
      <c r="BN865" s="24">
        <f t="shared" si="411"/>
        <v>0</v>
      </c>
      <c r="BO865" s="24">
        <f t="shared" si="412"/>
        <v>0</v>
      </c>
      <c r="BP865" s="24">
        <f t="shared" si="413"/>
        <v>0</v>
      </c>
      <c r="BQ865" s="24">
        <f t="shared" si="414"/>
        <v>0</v>
      </c>
      <c r="BR865" s="24">
        <f t="shared" si="425"/>
        <v>0</v>
      </c>
      <c r="BS865" s="24">
        <f t="shared" si="429"/>
        <v>0</v>
      </c>
      <c r="BT865" s="24">
        <v>0</v>
      </c>
      <c r="BU865" s="24">
        <f t="shared" si="426"/>
        <v>0</v>
      </c>
      <c r="BV865" s="24">
        <v>0</v>
      </c>
    </row>
    <row r="866" spans="1:74">
      <c r="A866" s="87">
        <v>857</v>
      </c>
      <c r="B866" s="1"/>
      <c r="C866" s="1"/>
      <c r="D866" s="2"/>
      <c r="E866" s="3"/>
      <c r="F866" s="4"/>
      <c r="G866" s="5"/>
      <c r="H866" s="4"/>
      <c r="I866" s="5"/>
      <c r="J866" s="6"/>
      <c r="K866" s="5"/>
      <c r="L866" s="5"/>
      <c r="M866" s="5"/>
      <c r="N866" s="7"/>
      <c r="O866" s="38"/>
      <c r="P866" s="5"/>
      <c r="Q866" s="5"/>
      <c r="R866" s="7"/>
      <c r="S866" s="38"/>
      <c r="T866" s="5"/>
      <c r="U866" s="5"/>
      <c r="V866" s="55"/>
      <c r="W866" s="38"/>
      <c r="X866" s="5"/>
      <c r="Y866" s="5"/>
      <c r="Z866" s="55"/>
      <c r="AA866" s="36">
        <f>IF(Dane!$E$3=1,AO866+BA866+BM866,IF(Dane!$E$3=2,AU866+BG866+BS866,AW866+BI866+BU866))</f>
        <v>0</v>
      </c>
      <c r="AB866" s="16">
        <f>IF(Dane!$E$3=1,AP866+BB866+BN866,IF(Dane!$E$3=2,AV866+BH866+BT866,AX866+BJ866+BV866))</f>
        <v>0</v>
      </c>
      <c r="AC866" s="16">
        <f>IF(((K866*Dane!$C$9)-AA866)&lt;0,0,(K866*Dane!$C$9)-AA866)</f>
        <v>0</v>
      </c>
      <c r="AD866" s="37">
        <f>IFERROR(IF(((L866*Dane!$C$9)-AB866)&lt;0,0,(L866*Dane!$C$9)-AB866),0)</f>
        <v>0</v>
      </c>
      <c r="AE866" s="97"/>
      <c r="AF866" s="77">
        <f>IF(Dane!$E$3=1,AO866,IF(Dane!$E$3=2,AU866,AW866))</f>
        <v>0</v>
      </c>
      <c r="AG866" s="77">
        <f>IF(Dane!$E$3=1,AP866,IF(Dane!$E$3=2,AV866,AX866))</f>
        <v>0</v>
      </c>
      <c r="AH866" s="77">
        <f>IF(Dane!$E$3=1,BA866,IF(Dane!$E$3=2,BG866,BI866))</f>
        <v>0</v>
      </c>
      <c r="AI866" s="77">
        <f>IF(Dane!$E$3=1,BB866,IF(Dane!$E$3=2,BH866,BJ866))</f>
        <v>0</v>
      </c>
      <c r="AJ866" s="77">
        <f>IF(Dane!$E$3=1,BM866,IF(Dane!$E$3=2,BS866,BU866))</f>
        <v>0</v>
      </c>
      <c r="AK866" s="77">
        <f>IF(Dane!$E$3=1,BN866,IF(Dane!$E$3=2,BT866,BV866))</f>
        <v>0</v>
      </c>
      <c r="AL866" s="24">
        <f t="shared" si="415"/>
        <v>0</v>
      </c>
      <c r="AM866" s="24">
        <f t="shared" si="416"/>
        <v>0</v>
      </c>
      <c r="AN866" s="24"/>
      <c r="AO866" s="24">
        <f t="shared" si="401"/>
        <v>0</v>
      </c>
      <c r="AP866" s="24">
        <f t="shared" si="417"/>
        <v>0</v>
      </c>
      <c r="AQ866" s="24">
        <f t="shared" si="402"/>
        <v>0</v>
      </c>
      <c r="AR866" s="24">
        <f t="shared" si="403"/>
        <v>0</v>
      </c>
      <c r="AS866" s="24">
        <f t="shared" si="404"/>
        <v>0</v>
      </c>
      <c r="AT866" s="24">
        <f t="shared" si="418"/>
        <v>0</v>
      </c>
      <c r="AU866" s="24">
        <f t="shared" si="427"/>
        <v>0</v>
      </c>
      <c r="AV866" s="24">
        <v>0</v>
      </c>
      <c r="AW866" s="24">
        <f t="shared" si="430"/>
        <v>0</v>
      </c>
      <c r="AX866" s="24">
        <v>0</v>
      </c>
      <c r="AY866" s="24">
        <f t="shared" si="419"/>
        <v>0</v>
      </c>
      <c r="AZ866" s="24">
        <f t="shared" si="420"/>
        <v>0</v>
      </c>
      <c r="BA866" s="24">
        <f t="shared" si="405"/>
        <v>0</v>
      </c>
      <c r="BB866" s="24">
        <f t="shared" si="406"/>
        <v>0</v>
      </c>
      <c r="BC866" s="24">
        <f t="shared" si="407"/>
        <v>0</v>
      </c>
      <c r="BD866" s="24">
        <f t="shared" si="408"/>
        <v>0</v>
      </c>
      <c r="BE866" s="24">
        <f t="shared" si="409"/>
        <v>0</v>
      </c>
      <c r="BF866" s="24">
        <f t="shared" si="421"/>
        <v>0</v>
      </c>
      <c r="BG866" s="24">
        <f t="shared" si="428"/>
        <v>0</v>
      </c>
      <c r="BH866" s="24">
        <v>0</v>
      </c>
      <c r="BI866" s="24">
        <f t="shared" si="422"/>
        <v>0</v>
      </c>
      <c r="BJ866" s="24">
        <v>0</v>
      </c>
      <c r="BK866" s="24">
        <f t="shared" si="423"/>
        <v>0</v>
      </c>
      <c r="BL866" s="24">
        <f t="shared" si="424"/>
        <v>0</v>
      </c>
      <c r="BM866" s="24">
        <f t="shared" si="410"/>
        <v>0</v>
      </c>
      <c r="BN866" s="24">
        <f t="shared" si="411"/>
        <v>0</v>
      </c>
      <c r="BO866" s="24">
        <f t="shared" si="412"/>
        <v>0</v>
      </c>
      <c r="BP866" s="24">
        <f t="shared" si="413"/>
        <v>0</v>
      </c>
      <c r="BQ866" s="24">
        <f t="shared" si="414"/>
        <v>0</v>
      </c>
      <c r="BR866" s="24">
        <f t="shared" si="425"/>
        <v>0</v>
      </c>
      <c r="BS866" s="24">
        <f t="shared" si="429"/>
        <v>0</v>
      </c>
      <c r="BT866" s="24">
        <v>0</v>
      </c>
      <c r="BU866" s="24">
        <f t="shared" si="426"/>
        <v>0</v>
      </c>
      <c r="BV866" s="24">
        <v>0</v>
      </c>
    </row>
    <row r="867" spans="1:74">
      <c r="A867" s="87">
        <v>858</v>
      </c>
      <c r="B867" s="1"/>
      <c r="C867" s="1"/>
      <c r="D867" s="2"/>
      <c r="E867" s="3"/>
      <c r="F867" s="4"/>
      <c r="G867" s="5"/>
      <c r="H867" s="4"/>
      <c r="I867" s="5"/>
      <c r="J867" s="6"/>
      <c r="K867" s="5"/>
      <c r="L867" s="5"/>
      <c r="M867" s="5"/>
      <c r="N867" s="7"/>
      <c r="O867" s="38"/>
      <c r="P867" s="5"/>
      <c r="Q867" s="5"/>
      <c r="R867" s="7"/>
      <c r="S867" s="38"/>
      <c r="T867" s="5"/>
      <c r="U867" s="5"/>
      <c r="V867" s="55"/>
      <c r="W867" s="38"/>
      <c r="X867" s="5"/>
      <c r="Y867" s="5"/>
      <c r="Z867" s="55"/>
      <c r="AA867" s="36">
        <f>IF(Dane!$E$3=1,AO867+BA867+BM867,IF(Dane!$E$3=2,AU867+BG867+BS867,AW867+BI867+BU867))</f>
        <v>0</v>
      </c>
      <c r="AB867" s="16">
        <f>IF(Dane!$E$3=1,AP867+BB867+BN867,IF(Dane!$E$3=2,AV867+BH867+BT867,AX867+BJ867+BV867))</f>
        <v>0</v>
      </c>
      <c r="AC867" s="16">
        <f>IF(((K867*Dane!$C$9)-AA867)&lt;0,0,(K867*Dane!$C$9)-AA867)</f>
        <v>0</v>
      </c>
      <c r="AD867" s="37">
        <f>IFERROR(IF(((L867*Dane!$C$9)-AB867)&lt;0,0,(L867*Dane!$C$9)-AB867),0)</f>
        <v>0</v>
      </c>
      <c r="AE867" s="97"/>
      <c r="AF867" s="77">
        <f>IF(Dane!$E$3=1,AO867,IF(Dane!$E$3=2,AU867,AW867))</f>
        <v>0</v>
      </c>
      <c r="AG867" s="77">
        <f>IF(Dane!$E$3=1,AP867,IF(Dane!$E$3=2,AV867,AX867))</f>
        <v>0</v>
      </c>
      <c r="AH867" s="77">
        <f>IF(Dane!$E$3=1,BA867,IF(Dane!$E$3=2,BG867,BI867))</f>
        <v>0</v>
      </c>
      <c r="AI867" s="77">
        <f>IF(Dane!$E$3=1,BB867,IF(Dane!$E$3=2,BH867,BJ867))</f>
        <v>0</v>
      </c>
      <c r="AJ867" s="77">
        <f>IF(Dane!$E$3=1,BM867,IF(Dane!$E$3=2,BS867,BU867))</f>
        <v>0</v>
      </c>
      <c r="AK867" s="77">
        <f>IF(Dane!$E$3=1,BN867,IF(Dane!$E$3=2,BT867,BV867))</f>
        <v>0</v>
      </c>
      <c r="AL867" s="24">
        <f t="shared" si="415"/>
        <v>0</v>
      </c>
      <c r="AM867" s="24">
        <f t="shared" si="416"/>
        <v>0</v>
      </c>
      <c r="AN867" s="24"/>
      <c r="AO867" s="24">
        <f t="shared" si="401"/>
        <v>0</v>
      </c>
      <c r="AP867" s="24">
        <f t="shared" si="417"/>
        <v>0</v>
      </c>
      <c r="AQ867" s="24">
        <f t="shared" si="402"/>
        <v>0</v>
      </c>
      <c r="AR867" s="24">
        <f t="shared" si="403"/>
        <v>0</v>
      </c>
      <c r="AS867" s="24">
        <f t="shared" si="404"/>
        <v>0</v>
      </c>
      <c r="AT867" s="24">
        <f t="shared" si="418"/>
        <v>0</v>
      </c>
      <c r="AU867" s="24">
        <f t="shared" si="427"/>
        <v>0</v>
      </c>
      <c r="AV867" s="24">
        <v>0</v>
      </c>
      <c r="AW867" s="24">
        <f t="shared" si="430"/>
        <v>0</v>
      </c>
      <c r="AX867" s="24">
        <v>0</v>
      </c>
      <c r="AY867" s="24">
        <f t="shared" si="419"/>
        <v>0</v>
      </c>
      <c r="AZ867" s="24">
        <f t="shared" si="420"/>
        <v>0</v>
      </c>
      <c r="BA867" s="24">
        <f t="shared" si="405"/>
        <v>0</v>
      </c>
      <c r="BB867" s="24">
        <f t="shared" si="406"/>
        <v>0</v>
      </c>
      <c r="BC867" s="24">
        <f t="shared" si="407"/>
        <v>0</v>
      </c>
      <c r="BD867" s="24">
        <f t="shared" si="408"/>
        <v>0</v>
      </c>
      <c r="BE867" s="24">
        <f t="shared" si="409"/>
        <v>0</v>
      </c>
      <c r="BF867" s="24">
        <f t="shared" si="421"/>
        <v>0</v>
      </c>
      <c r="BG867" s="24">
        <f t="shared" si="428"/>
        <v>0</v>
      </c>
      <c r="BH867" s="24">
        <v>0</v>
      </c>
      <c r="BI867" s="24">
        <f t="shared" si="422"/>
        <v>0</v>
      </c>
      <c r="BJ867" s="24">
        <v>0</v>
      </c>
      <c r="BK867" s="24">
        <f t="shared" si="423"/>
        <v>0</v>
      </c>
      <c r="BL867" s="24">
        <f t="shared" si="424"/>
        <v>0</v>
      </c>
      <c r="BM867" s="24">
        <f t="shared" si="410"/>
        <v>0</v>
      </c>
      <c r="BN867" s="24">
        <f t="shared" si="411"/>
        <v>0</v>
      </c>
      <c r="BO867" s="24">
        <f t="shared" si="412"/>
        <v>0</v>
      </c>
      <c r="BP867" s="24">
        <f t="shared" si="413"/>
        <v>0</v>
      </c>
      <c r="BQ867" s="24">
        <f t="shared" si="414"/>
        <v>0</v>
      </c>
      <c r="BR867" s="24">
        <f t="shared" si="425"/>
        <v>0</v>
      </c>
      <c r="BS867" s="24">
        <f t="shared" si="429"/>
        <v>0</v>
      </c>
      <c r="BT867" s="24">
        <v>0</v>
      </c>
      <c r="BU867" s="24">
        <f t="shared" si="426"/>
        <v>0</v>
      </c>
      <c r="BV867" s="24">
        <v>0</v>
      </c>
    </row>
    <row r="868" spans="1:74">
      <c r="A868" s="87">
        <v>859</v>
      </c>
      <c r="B868" s="1"/>
      <c r="C868" s="1"/>
      <c r="D868" s="2"/>
      <c r="E868" s="3"/>
      <c r="F868" s="4"/>
      <c r="G868" s="5"/>
      <c r="H868" s="4"/>
      <c r="I868" s="5"/>
      <c r="J868" s="6"/>
      <c r="K868" s="5"/>
      <c r="L868" s="5"/>
      <c r="M868" s="5"/>
      <c r="N868" s="7"/>
      <c r="O868" s="38"/>
      <c r="P868" s="5"/>
      <c r="Q868" s="5"/>
      <c r="R868" s="7"/>
      <c r="S868" s="38"/>
      <c r="T868" s="5"/>
      <c r="U868" s="5"/>
      <c r="V868" s="55"/>
      <c r="W868" s="38"/>
      <c r="X868" s="5"/>
      <c r="Y868" s="5"/>
      <c r="Z868" s="55"/>
      <c r="AA868" s="36">
        <f>IF(Dane!$E$3=1,AO868+BA868+BM868,IF(Dane!$E$3=2,AU868+BG868+BS868,AW868+BI868+BU868))</f>
        <v>0</v>
      </c>
      <c r="AB868" s="16">
        <f>IF(Dane!$E$3=1,AP868+BB868+BN868,IF(Dane!$E$3=2,AV868+BH868+BT868,AX868+BJ868+BV868))</f>
        <v>0</v>
      </c>
      <c r="AC868" s="16">
        <f>IF(((K868*Dane!$C$9)-AA868)&lt;0,0,(K868*Dane!$C$9)-AA868)</f>
        <v>0</v>
      </c>
      <c r="AD868" s="37">
        <f>IFERROR(IF(((L868*Dane!$C$9)-AB868)&lt;0,0,(L868*Dane!$C$9)-AB868),0)</f>
        <v>0</v>
      </c>
      <c r="AE868" s="97"/>
      <c r="AF868" s="77">
        <f>IF(Dane!$E$3=1,AO868,IF(Dane!$E$3=2,AU868,AW868))</f>
        <v>0</v>
      </c>
      <c r="AG868" s="77">
        <f>IF(Dane!$E$3=1,AP868,IF(Dane!$E$3=2,AV868,AX868))</f>
        <v>0</v>
      </c>
      <c r="AH868" s="77">
        <f>IF(Dane!$E$3=1,BA868,IF(Dane!$E$3=2,BG868,BI868))</f>
        <v>0</v>
      </c>
      <c r="AI868" s="77">
        <f>IF(Dane!$E$3=1,BB868,IF(Dane!$E$3=2,BH868,BJ868))</f>
        <v>0</v>
      </c>
      <c r="AJ868" s="77">
        <f>IF(Dane!$E$3=1,BM868,IF(Dane!$E$3=2,BS868,BU868))</f>
        <v>0</v>
      </c>
      <c r="AK868" s="77">
        <f>IF(Dane!$E$3=1,BN868,IF(Dane!$E$3=2,BT868,BV868))</f>
        <v>0</v>
      </c>
      <c r="AL868" s="24">
        <f t="shared" si="415"/>
        <v>0</v>
      </c>
      <c r="AM868" s="24">
        <f t="shared" si="416"/>
        <v>0</v>
      </c>
      <c r="AN868" s="24"/>
      <c r="AO868" s="24">
        <f t="shared" si="401"/>
        <v>0</v>
      </c>
      <c r="AP868" s="24">
        <f t="shared" si="417"/>
        <v>0</v>
      </c>
      <c r="AQ868" s="24">
        <f t="shared" si="402"/>
        <v>0</v>
      </c>
      <c r="AR868" s="24">
        <f t="shared" si="403"/>
        <v>0</v>
      </c>
      <c r="AS868" s="24">
        <f t="shared" si="404"/>
        <v>0</v>
      </c>
      <c r="AT868" s="24">
        <f t="shared" si="418"/>
        <v>0</v>
      </c>
      <c r="AU868" s="24">
        <f t="shared" si="427"/>
        <v>0</v>
      </c>
      <c r="AV868" s="24">
        <v>0</v>
      </c>
      <c r="AW868" s="24">
        <f t="shared" si="430"/>
        <v>0</v>
      </c>
      <c r="AX868" s="24">
        <v>0</v>
      </c>
      <c r="AY868" s="24">
        <f t="shared" si="419"/>
        <v>0</v>
      </c>
      <c r="AZ868" s="24">
        <f t="shared" si="420"/>
        <v>0</v>
      </c>
      <c r="BA868" s="24">
        <f t="shared" si="405"/>
        <v>0</v>
      </c>
      <c r="BB868" s="24">
        <f t="shared" si="406"/>
        <v>0</v>
      </c>
      <c r="BC868" s="24">
        <f t="shared" si="407"/>
        <v>0</v>
      </c>
      <c r="BD868" s="24">
        <f t="shared" si="408"/>
        <v>0</v>
      </c>
      <c r="BE868" s="24">
        <f t="shared" si="409"/>
        <v>0</v>
      </c>
      <c r="BF868" s="24">
        <f t="shared" si="421"/>
        <v>0</v>
      </c>
      <c r="BG868" s="24">
        <f t="shared" si="428"/>
        <v>0</v>
      </c>
      <c r="BH868" s="24">
        <v>0</v>
      </c>
      <c r="BI868" s="24">
        <f t="shared" si="422"/>
        <v>0</v>
      </c>
      <c r="BJ868" s="24">
        <v>0</v>
      </c>
      <c r="BK868" s="24">
        <f t="shared" si="423"/>
        <v>0</v>
      </c>
      <c r="BL868" s="24">
        <f t="shared" si="424"/>
        <v>0</v>
      </c>
      <c r="BM868" s="24">
        <f t="shared" si="410"/>
        <v>0</v>
      </c>
      <c r="BN868" s="24">
        <f t="shared" si="411"/>
        <v>0</v>
      </c>
      <c r="BO868" s="24">
        <f t="shared" si="412"/>
        <v>0</v>
      </c>
      <c r="BP868" s="24">
        <f t="shared" si="413"/>
        <v>0</v>
      </c>
      <c r="BQ868" s="24">
        <f t="shared" si="414"/>
        <v>0</v>
      </c>
      <c r="BR868" s="24">
        <f t="shared" si="425"/>
        <v>0</v>
      </c>
      <c r="BS868" s="24">
        <f t="shared" si="429"/>
        <v>0</v>
      </c>
      <c r="BT868" s="24">
        <v>0</v>
      </c>
      <c r="BU868" s="24">
        <f t="shared" si="426"/>
        <v>0</v>
      </c>
      <c r="BV868" s="24">
        <v>0</v>
      </c>
    </row>
    <row r="869" spans="1:74">
      <c r="A869" s="87">
        <v>860</v>
      </c>
      <c r="B869" s="1"/>
      <c r="C869" s="1"/>
      <c r="D869" s="2"/>
      <c r="E869" s="3"/>
      <c r="F869" s="4"/>
      <c r="G869" s="5"/>
      <c r="H869" s="4"/>
      <c r="I869" s="5"/>
      <c r="J869" s="6"/>
      <c r="K869" s="5"/>
      <c r="L869" s="5"/>
      <c r="M869" s="5"/>
      <c r="N869" s="7"/>
      <c r="O869" s="38"/>
      <c r="P869" s="5"/>
      <c r="Q869" s="5"/>
      <c r="R869" s="7"/>
      <c r="S869" s="38"/>
      <c r="T869" s="5"/>
      <c r="U869" s="5"/>
      <c r="V869" s="55"/>
      <c r="W869" s="38"/>
      <c r="X869" s="5"/>
      <c r="Y869" s="5"/>
      <c r="Z869" s="55"/>
      <c r="AA869" s="36">
        <f>IF(Dane!$E$3=1,AO869+BA869+BM869,IF(Dane!$E$3=2,AU869+BG869+BS869,AW869+BI869+BU869))</f>
        <v>0</v>
      </c>
      <c r="AB869" s="16">
        <f>IF(Dane!$E$3=1,AP869+BB869+BN869,IF(Dane!$E$3=2,AV869+BH869+BT869,AX869+BJ869+BV869))</f>
        <v>0</v>
      </c>
      <c r="AC869" s="16">
        <f>IF(((K869*Dane!$C$9)-AA869)&lt;0,0,(K869*Dane!$C$9)-AA869)</f>
        <v>0</v>
      </c>
      <c r="AD869" s="37">
        <f>IFERROR(IF(((L869*Dane!$C$9)-AB869)&lt;0,0,(L869*Dane!$C$9)-AB869),0)</f>
        <v>0</v>
      </c>
      <c r="AE869" s="97"/>
      <c r="AF869" s="77">
        <f>IF(Dane!$E$3=1,AO869,IF(Dane!$E$3=2,AU869,AW869))</f>
        <v>0</v>
      </c>
      <c r="AG869" s="77">
        <f>IF(Dane!$E$3=1,AP869,IF(Dane!$E$3=2,AV869,AX869))</f>
        <v>0</v>
      </c>
      <c r="AH869" s="77">
        <f>IF(Dane!$E$3=1,BA869,IF(Dane!$E$3=2,BG869,BI869))</f>
        <v>0</v>
      </c>
      <c r="AI869" s="77">
        <f>IF(Dane!$E$3=1,BB869,IF(Dane!$E$3=2,BH869,BJ869))</f>
        <v>0</v>
      </c>
      <c r="AJ869" s="77">
        <f>IF(Dane!$E$3=1,BM869,IF(Dane!$E$3=2,BS869,BU869))</f>
        <v>0</v>
      </c>
      <c r="AK869" s="77">
        <f>IF(Dane!$E$3=1,BN869,IF(Dane!$E$3=2,BT869,BV869))</f>
        <v>0</v>
      </c>
      <c r="AL869" s="24">
        <f t="shared" si="415"/>
        <v>0</v>
      </c>
      <c r="AM869" s="24">
        <f t="shared" si="416"/>
        <v>0</v>
      </c>
      <c r="AN869" s="24"/>
      <c r="AO869" s="24">
        <f t="shared" si="401"/>
        <v>0</v>
      </c>
      <c r="AP869" s="24">
        <f t="shared" si="417"/>
        <v>0</v>
      </c>
      <c r="AQ869" s="24">
        <f t="shared" si="402"/>
        <v>0</v>
      </c>
      <c r="AR869" s="24">
        <f t="shared" si="403"/>
        <v>0</v>
      </c>
      <c r="AS869" s="24">
        <f t="shared" si="404"/>
        <v>0</v>
      </c>
      <c r="AT869" s="24">
        <f t="shared" si="418"/>
        <v>0</v>
      </c>
      <c r="AU869" s="24">
        <f t="shared" si="427"/>
        <v>0</v>
      </c>
      <c r="AV869" s="24">
        <v>0</v>
      </c>
      <c r="AW869" s="24">
        <f t="shared" si="430"/>
        <v>0</v>
      </c>
      <c r="AX869" s="24">
        <v>0</v>
      </c>
      <c r="AY869" s="24">
        <f t="shared" si="419"/>
        <v>0</v>
      </c>
      <c r="AZ869" s="24">
        <f t="shared" si="420"/>
        <v>0</v>
      </c>
      <c r="BA869" s="24">
        <f t="shared" si="405"/>
        <v>0</v>
      </c>
      <c r="BB869" s="24">
        <f t="shared" si="406"/>
        <v>0</v>
      </c>
      <c r="BC869" s="24">
        <f t="shared" si="407"/>
        <v>0</v>
      </c>
      <c r="BD869" s="24">
        <f t="shared" si="408"/>
        <v>0</v>
      </c>
      <c r="BE869" s="24">
        <f t="shared" si="409"/>
        <v>0</v>
      </c>
      <c r="BF869" s="24">
        <f t="shared" si="421"/>
        <v>0</v>
      </c>
      <c r="BG869" s="24">
        <f t="shared" si="428"/>
        <v>0</v>
      </c>
      <c r="BH869" s="24">
        <v>0</v>
      </c>
      <c r="BI869" s="24">
        <f t="shared" si="422"/>
        <v>0</v>
      </c>
      <c r="BJ869" s="24">
        <v>0</v>
      </c>
      <c r="BK869" s="24">
        <f t="shared" si="423"/>
        <v>0</v>
      </c>
      <c r="BL869" s="24">
        <f t="shared" si="424"/>
        <v>0</v>
      </c>
      <c r="BM869" s="24">
        <f t="shared" si="410"/>
        <v>0</v>
      </c>
      <c r="BN869" s="24">
        <f t="shared" si="411"/>
        <v>0</v>
      </c>
      <c r="BO869" s="24">
        <f t="shared" si="412"/>
        <v>0</v>
      </c>
      <c r="BP869" s="24">
        <f t="shared" si="413"/>
        <v>0</v>
      </c>
      <c r="BQ869" s="24">
        <f t="shared" si="414"/>
        <v>0</v>
      </c>
      <c r="BR869" s="24">
        <f t="shared" si="425"/>
        <v>0</v>
      </c>
      <c r="BS869" s="24">
        <f t="shared" si="429"/>
        <v>0</v>
      </c>
      <c r="BT869" s="24">
        <v>0</v>
      </c>
      <c r="BU869" s="24">
        <f t="shared" si="426"/>
        <v>0</v>
      </c>
      <c r="BV869" s="24">
        <v>0</v>
      </c>
    </row>
    <row r="870" spans="1:74">
      <c r="A870" s="87">
        <v>861</v>
      </c>
      <c r="B870" s="1"/>
      <c r="C870" s="1"/>
      <c r="D870" s="2"/>
      <c r="E870" s="3"/>
      <c r="F870" s="4"/>
      <c r="G870" s="5"/>
      <c r="H870" s="4"/>
      <c r="I870" s="5"/>
      <c r="J870" s="6"/>
      <c r="K870" s="5"/>
      <c r="L870" s="5"/>
      <c r="M870" s="5"/>
      <c r="N870" s="7"/>
      <c r="O870" s="38"/>
      <c r="P870" s="5"/>
      <c r="Q870" s="5"/>
      <c r="R870" s="7"/>
      <c r="S870" s="38"/>
      <c r="T870" s="5"/>
      <c r="U870" s="5"/>
      <c r="V870" s="55"/>
      <c r="W870" s="38"/>
      <c r="X870" s="5"/>
      <c r="Y870" s="5"/>
      <c r="Z870" s="55"/>
      <c r="AA870" s="36">
        <f>IF(Dane!$E$3=1,AO870+BA870+BM870,IF(Dane!$E$3=2,AU870+BG870+BS870,AW870+BI870+BU870))</f>
        <v>0</v>
      </c>
      <c r="AB870" s="16">
        <f>IF(Dane!$E$3=1,AP870+BB870+BN870,IF(Dane!$E$3=2,AV870+BH870+BT870,AX870+BJ870+BV870))</f>
        <v>0</v>
      </c>
      <c r="AC870" s="16">
        <f>IF(((K870*Dane!$C$9)-AA870)&lt;0,0,(K870*Dane!$C$9)-AA870)</f>
        <v>0</v>
      </c>
      <c r="AD870" s="37">
        <f>IFERROR(IF(((L870*Dane!$C$9)-AB870)&lt;0,0,(L870*Dane!$C$9)-AB870),0)</f>
        <v>0</v>
      </c>
      <c r="AE870" s="97"/>
      <c r="AF870" s="77">
        <f>IF(Dane!$E$3=1,AO870,IF(Dane!$E$3=2,AU870,AW870))</f>
        <v>0</v>
      </c>
      <c r="AG870" s="77">
        <f>IF(Dane!$E$3=1,AP870,IF(Dane!$E$3=2,AV870,AX870))</f>
        <v>0</v>
      </c>
      <c r="AH870" s="77">
        <f>IF(Dane!$E$3=1,BA870,IF(Dane!$E$3=2,BG870,BI870))</f>
        <v>0</v>
      </c>
      <c r="AI870" s="77">
        <f>IF(Dane!$E$3=1,BB870,IF(Dane!$E$3=2,BH870,BJ870))</f>
        <v>0</v>
      </c>
      <c r="AJ870" s="77">
        <f>IF(Dane!$E$3=1,BM870,IF(Dane!$E$3=2,BS870,BU870))</f>
        <v>0</v>
      </c>
      <c r="AK870" s="77">
        <f>IF(Dane!$E$3=1,BN870,IF(Dane!$E$3=2,BT870,BV870))</f>
        <v>0</v>
      </c>
      <c r="AL870" s="24">
        <f t="shared" si="415"/>
        <v>0</v>
      </c>
      <c r="AM870" s="24">
        <f t="shared" si="416"/>
        <v>0</v>
      </c>
      <c r="AN870" s="24"/>
      <c r="AO870" s="24">
        <f t="shared" si="401"/>
        <v>0</v>
      </c>
      <c r="AP870" s="24">
        <f t="shared" si="417"/>
        <v>0</v>
      </c>
      <c r="AQ870" s="24">
        <f t="shared" si="402"/>
        <v>0</v>
      </c>
      <c r="AR870" s="24">
        <f t="shared" si="403"/>
        <v>0</v>
      </c>
      <c r="AS870" s="24">
        <f t="shared" si="404"/>
        <v>0</v>
      </c>
      <c r="AT870" s="24">
        <f t="shared" si="418"/>
        <v>0</v>
      </c>
      <c r="AU870" s="24">
        <f t="shared" si="427"/>
        <v>0</v>
      </c>
      <c r="AV870" s="24">
        <v>0</v>
      </c>
      <c r="AW870" s="24">
        <f t="shared" si="430"/>
        <v>0</v>
      </c>
      <c r="AX870" s="24">
        <v>0</v>
      </c>
      <c r="AY870" s="24">
        <f t="shared" si="419"/>
        <v>0</v>
      </c>
      <c r="AZ870" s="24">
        <f t="shared" si="420"/>
        <v>0</v>
      </c>
      <c r="BA870" s="24">
        <f t="shared" si="405"/>
        <v>0</v>
      </c>
      <c r="BB870" s="24">
        <f t="shared" si="406"/>
        <v>0</v>
      </c>
      <c r="BC870" s="24">
        <f t="shared" si="407"/>
        <v>0</v>
      </c>
      <c r="BD870" s="24">
        <f t="shared" si="408"/>
        <v>0</v>
      </c>
      <c r="BE870" s="24">
        <f t="shared" si="409"/>
        <v>0</v>
      </c>
      <c r="BF870" s="24">
        <f t="shared" si="421"/>
        <v>0</v>
      </c>
      <c r="BG870" s="24">
        <f t="shared" si="428"/>
        <v>0</v>
      </c>
      <c r="BH870" s="24">
        <v>0</v>
      </c>
      <c r="BI870" s="24">
        <f t="shared" si="422"/>
        <v>0</v>
      </c>
      <c r="BJ870" s="24">
        <v>0</v>
      </c>
      <c r="BK870" s="24">
        <f t="shared" si="423"/>
        <v>0</v>
      </c>
      <c r="BL870" s="24">
        <f t="shared" si="424"/>
        <v>0</v>
      </c>
      <c r="BM870" s="24">
        <f t="shared" si="410"/>
        <v>0</v>
      </c>
      <c r="BN870" s="24">
        <f t="shared" si="411"/>
        <v>0</v>
      </c>
      <c r="BO870" s="24">
        <f t="shared" si="412"/>
        <v>0</v>
      </c>
      <c r="BP870" s="24">
        <f t="shared" si="413"/>
        <v>0</v>
      </c>
      <c r="BQ870" s="24">
        <f t="shared" si="414"/>
        <v>0</v>
      </c>
      <c r="BR870" s="24">
        <f t="shared" si="425"/>
        <v>0</v>
      </c>
      <c r="BS870" s="24">
        <f t="shared" si="429"/>
        <v>0</v>
      </c>
      <c r="BT870" s="24">
        <v>0</v>
      </c>
      <c r="BU870" s="24">
        <f t="shared" si="426"/>
        <v>0</v>
      </c>
      <c r="BV870" s="24">
        <v>0</v>
      </c>
    </row>
    <row r="871" spans="1:74">
      <c r="A871" s="87">
        <v>862</v>
      </c>
      <c r="B871" s="1"/>
      <c r="C871" s="1"/>
      <c r="D871" s="2"/>
      <c r="E871" s="3"/>
      <c r="F871" s="4"/>
      <c r="G871" s="5"/>
      <c r="H871" s="4"/>
      <c r="I871" s="5"/>
      <c r="J871" s="6"/>
      <c r="K871" s="5"/>
      <c r="L871" s="5"/>
      <c r="M871" s="5"/>
      <c r="N871" s="7"/>
      <c r="O871" s="38"/>
      <c r="P871" s="5"/>
      <c r="Q871" s="5"/>
      <c r="R871" s="7"/>
      <c r="S871" s="38"/>
      <c r="T871" s="5"/>
      <c r="U871" s="5"/>
      <c r="V871" s="55"/>
      <c r="W871" s="38"/>
      <c r="X871" s="5"/>
      <c r="Y871" s="5"/>
      <c r="Z871" s="55"/>
      <c r="AA871" s="36">
        <f>IF(Dane!$E$3=1,AO871+BA871+BM871,IF(Dane!$E$3=2,AU871+BG871+BS871,AW871+BI871+BU871))</f>
        <v>0</v>
      </c>
      <c r="AB871" s="16">
        <f>IF(Dane!$E$3=1,AP871+BB871+BN871,IF(Dane!$E$3=2,AV871+BH871+BT871,AX871+BJ871+BV871))</f>
        <v>0</v>
      </c>
      <c r="AC871" s="16">
        <f>IF(((K871*Dane!$C$9)-AA871)&lt;0,0,(K871*Dane!$C$9)-AA871)</f>
        <v>0</v>
      </c>
      <c r="AD871" s="37">
        <f>IFERROR(IF(((L871*Dane!$C$9)-AB871)&lt;0,0,(L871*Dane!$C$9)-AB871),0)</f>
        <v>0</v>
      </c>
      <c r="AE871" s="97"/>
      <c r="AF871" s="77">
        <f>IF(Dane!$E$3=1,AO871,IF(Dane!$E$3=2,AU871,AW871))</f>
        <v>0</v>
      </c>
      <c r="AG871" s="77">
        <f>IF(Dane!$E$3=1,AP871,IF(Dane!$E$3=2,AV871,AX871))</f>
        <v>0</v>
      </c>
      <c r="AH871" s="77">
        <f>IF(Dane!$E$3=1,BA871,IF(Dane!$E$3=2,BG871,BI871))</f>
        <v>0</v>
      </c>
      <c r="AI871" s="77">
        <f>IF(Dane!$E$3=1,BB871,IF(Dane!$E$3=2,BH871,BJ871))</f>
        <v>0</v>
      </c>
      <c r="AJ871" s="77">
        <f>IF(Dane!$E$3=1,BM871,IF(Dane!$E$3=2,BS871,BU871))</f>
        <v>0</v>
      </c>
      <c r="AK871" s="77">
        <f>IF(Dane!$E$3=1,BN871,IF(Dane!$E$3=2,BT871,BV871))</f>
        <v>0</v>
      </c>
      <c r="AL871" s="24">
        <f t="shared" si="415"/>
        <v>0</v>
      </c>
      <c r="AM871" s="24">
        <f t="shared" si="416"/>
        <v>0</v>
      </c>
      <c r="AN871" s="24"/>
      <c r="AO871" s="24">
        <f t="shared" si="401"/>
        <v>0</v>
      </c>
      <c r="AP871" s="24">
        <f t="shared" si="417"/>
        <v>0</v>
      </c>
      <c r="AQ871" s="24">
        <f t="shared" si="402"/>
        <v>0</v>
      </c>
      <c r="AR871" s="24">
        <f t="shared" si="403"/>
        <v>0</v>
      </c>
      <c r="AS871" s="24">
        <f t="shared" si="404"/>
        <v>0</v>
      </c>
      <c r="AT871" s="24">
        <f t="shared" si="418"/>
        <v>0</v>
      </c>
      <c r="AU871" s="24">
        <f t="shared" si="427"/>
        <v>0</v>
      </c>
      <c r="AV871" s="24">
        <v>0</v>
      </c>
      <c r="AW871" s="24">
        <f t="shared" si="430"/>
        <v>0</v>
      </c>
      <c r="AX871" s="24">
        <v>0</v>
      </c>
      <c r="AY871" s="24">
        <f t="shared" si="419"/>
        <v>0</v>
      </c>
      <c r="AZ871" s="24">
        <f t="shared" si="420"/>
        <v>0</v>
      </c>
      <c r="BA871" s="24">
        <f t="shared" si="405"/>
        <v>0</v>
      </c>
      <c r="BB871" s="24">
        <f t="shared" si="406"/>
        <v>0</v>
      </c>
      <c r="BC871" s="24">
        <f t="shared" si="407"/>
        <v>0</v>
      </c>
      <c r="BD871" s="24">
        <f t="shared" si="408"/>
        <v>0</v>
      </c>
      <c r="BE871" s="24">
        <f t="shared" si="409"/>
        <v>0</v>
      </c>
      <c r="BF871" s="24">
        <f t="shared" si="421"/>
        <v>0</v>
      </c>
      <c r="BG871" s="24">
        <f t="shared" si="428"/>
        <v>0</v>
      </c>
      <c r="BH871" s="24">
        <v>0</v>
      </c>
      <c r="BI871" s="24">
        <f t="shared" si="422"/>
        <v>0</v>
      </c>
      <c r="BJ871" s="24">
        <v>0</v>
      </c>
      <c r="BK871" s="24">
        <f t="shared" si="423"/>
        <v>0</v>
      </c>
      <c r="BL871" s="24">
        <f t="shared" si="424"/>
        <v>0</v>
      </c>
      <c r="BM871" s="24">
        <f t="shared" si="410"/>
        <v>0</v>
      </c>
      <c r="BN871" s="24">
        <f t="shared" si="411"/>
        <v>0</v>
      </c>
      <c r="BO871" s="24">
        <f t="shared" si="412"/>
        <v>0</v>
      </c>
      <c r="BP871" s="24">
        <f t="shared" si="413"/>
        <v>0</v>
      </c>
      <c r="BQ871" s="24">
        <f t="shared" si="414"/>
        <v>0</v>
      </c>
      <c r="BR871" s="24">
        <f t="shared" si="425"/>
        <v>0</v>
      </c>
      <c r="BS871" s="24">
        <f t="shared" si="429"/>
        <v>0</v>
      </c>
      <c r="BT871" s="24">
        <v>0</v>
      </c>
      <c r="BU871" s="24">
        <f t="shared" si="426"/>
        <v>0</v>
      </c>
      <c r="BV871" s="24">
        <v>0</v>
      </c>
    </row>
    <row r="872" spans="1:74">
      <c r="A872" s="87">
        <v>863</v>
      </c>
      <c r="B872" s="1"/>
      <c r="C872" s="1"/>
      <c r="D872" s="2"/>
      <c r="E872" s="3"/>
      <c r="F872" s="4"/>
      <c r="G872" s="5"/>
      <c r="H872" s="4"/>
      <c r="I872" s="5"/>
      <c r="J872" s="6"/>
      <c r="K872" s="5"/>
      <c r="L872" s="5"/>
      <c r="M872" s="5"/>
      <c r="N872" s="7"/>
      <c r="O872" s="38"/>
      <c r="P872" s="5"/>
      <c r="Q872" s="5"/>
      <c r="R872" s="7"/>
      <c r="S872" s="38"/>
      <c r="T872" s="5"/>
      <c r="U872" s="5"/>
      <c r="V872" s="55"/>
      <c r="W872" s="38"/>
      <c r="X872" s="5"/>
      <c r="Y872" s="5"/>
      <c r="Z872" s="55"/>
      <c r="AA872" s="36">
        <f>IF(Dane!$E$3=1,AO872+BA872+BM872,IF(Dane!$E$3=2,AU872+BG872+BS872,AW872+BI872+BU872))</f>
        <v>0</v>
      </c>
      <c r="AB872" s="16">
        <f>IF(Dane!$E$3=1,AP872+BB872+BN872,IF(Dane!$E$3=2,AV872+BH872+BT872,AX872+BJ872+BV872))</f>
        <v>0</v>
      </c>
      <c r="AC872" s="16">
        <f>IF(((K872*Dane!$C$9)-AA872)&lt;0,0,(K872*Dane!$C$9)-AA872)</f>
        <v>0</v>
      </c>
      <c r="AD872" s="37">
        <f>IFERROR(IF(((L872*Dane!$C$9)-AB872)&lt;0,0,(L872*Dane!$C$9)-AB872),0)</f>
        <v>0</v>
      </c>
      <c r="AE872" s="97"/>
      <c r="AF872" s="77">
        <f>IF(Dane!$E$3=1,AO872,IF(Dane!$E$3=2,AU872,AW872))</f>
        <v>0</v>
      </c>
      <c r="AG872" s="77">
        <f>IF(Dane!$E$3=1,AP872,IF(Dane!$E$3=2,AV872,AX872))</f>
        <v>0</v>
      </c>
      <c r="AH872" s="77">
        <f>IF(Dane!$E$3=1,BA872,IF(Dane!$E$3=2,BG872,BI872))</f>
        <v>0</v>
      </c>
      <c r="AI872" s="77">
        <f>IF(Dane!$E$3=1,BB872,IF(Dane!$E$3=2,BH872,BJ872))</f>
        <v>0</v>
      </c>
      <c r="AJ872" s="77">
        <f>IF(Dane!$E$3=1,BM872,IF(Dane!$E$3=2,BS872,BU872))</f>
        <v>0</v>
      </c>
      <c r="AK872" s="77">
        <f>IF(Dane!$E$3=1,BN872,IF(Dane!$E$3=2,BT872,BV872))</f>
        <v>0</v>
      </c>
      <c r="AL872" s="24">
        <f t="shared" si="415"/>
        <v>0</v>
      </c>
      <c r="AM872" s="24">
        <f t="shared" si="416"/>
        <v>0</v>
      </c>
      <c r="AN872" s="24"/>
      <c r="AO872" s="24">
        <f t="shared" si="401"/>
        <v>0</v>
      </c>
      <c r="AP872" s="24">
        <f t="shared" si="417"/>
        <v>0</v>
      </c>
      <c r="AQ872" s="24">
        <f t="shared" si="402"/>
        <v>0</v>
      </c>
      <c r="AR872" s="24">
        <f t="shared" si="403"/>
        <v>0</v>
      </c>
      <c r="AS872" s="24">
        <f t="shared" si="404"/>
        <v>0</v>
      </c>
      <c r="AT872" s="24">
        <f t="shared" si="418"/>
        <v>0</v>
      </c>
      <c r="AU872" s="24">
        <f t="shared" si="427"/>
        <v>0</v>
      </c>
      <c r="AV872" s="24">
        <v>0</v>
      </c>
      <c r="AW872" s="24">
        <f t="shared" si="430"/>
        <v>0</v>
      </c>
      <c r="AX872" s="24">
        <v>0</v>
      </c>
      <c r="AY872" s="24">
        <f t="shared" si="419"/>
        <v>0</v>
      </c>
      <c r="AZ872" s="24">
        <f t="shared" si="420"/>
        <v>0</v>
      </c>
      <c r="BA872" s="24">
        <f t="shared" si="405"/>
        <v>0</v>
      </c>
      <c r="BB872" s="24">
        <f t="shared" si="406"/>
        <v>0</v>
      </c>
      <c r="BC872" s="24">
        <f t="shared" si="407"/>
        <v>0</v>
      </c>
      <c r="BD872" s="24">
        <f t="shared" si="408"/>
        <v>0</v>
      </c>
      <c r="BE872" s="24">
        <f t="shared" si="409"/>
        <v>0</v>
      </c>
      <c r="BF872" s="24">
        <f t="shared" si="421"/>
        <v>0</v>
      </c>
      <c r="BG872" s="24">
        <f t="shared" si="428"/>
        <v>0</v>
      </c>
      <c r="BH872" s="24">
        <v>0</v>
      </c>
      <c r="BI872" s="24">
        <f t="shared" si="422"/>
        <v>0</v>
      </c>
      <c r="BJ872" s="24">
        <v>0</v>
      </c>
      <c r="BK872" s="24">
        <f t="shared" si="423"/>
        <v>0</v>
      </c>
      <c r="BL872" s="24">
        <f t="shared" si="424"/>
        <v>0</v>
      </c>
      <c r="BM872" s="24">
        <f t="shared" si="410"/>
        <v>0</v>
      </c>
      <c r="BN872" s="24">
        <f t="shared" si="411"/>
        <v>0</v>
      </c>
      <c r="BO872" s="24">
        <f t="shared" si="412"/>
        <v>0</v>
      </c>
      <c r="BP872" s="24">
        <f t="shared" si="413"/>
        <v>0</v>
      </c>
      <c r="BQ872" s="24">
        <f t="shared" si="414"/>
        <v>0</v>
      </c>
      <c r="BR872" s="24">
        <f t="shared" si="425"/>
        <v>0</v>
      </c>
      <c r="BS872" s="24">
        <f t="shared" si="429"/>
        <v>0</v>
      </c>
      <c r="BT872" s="24">
        <v>0</v>
      </c>
      <c r="BU872" s="24">
        <f t="shared" si="426"/>
        <v>0</v>
      </c>
      <c r="BV872" s="24">
        <v>0</v>
      </c>
    </row>
    <row r="873" spans="1:74">
      <c r="A873" s="87">
        <v>864</v>
      </c>
      <c r="B873" s="1"/>
      <c r="C873" s="1"/>
      <c r="D873" s="2"/>
      <c r="E873" s="3"/>
      <c r="F873" s="4"/>
      <c r="G873" s="5"/>
      <c r="H873" s="4"/>
      <c r="I873" s="5"/>
      <c r="J873" s="6"/>
      <c r="K873" s="5"/>
      <c r="L873" s="5"/>
      <c r="M873" s="5"/>
      <c r="N873" s="7"/>
      <c r="O873" s="38"/>
      <c r="P873" s="5"/>
      <c r="Q873" s="5"/>
      <c r="R873" s="7"/>
      <c r="S873" s="38"/>
      <c r="T873" s="5"/>
      <c r="U873" s="5"/>
      <c r="V873" s="55"/>
      <c r="W873" s="38"/>
      <c r="X873" s="5"/>
      <c r="Y873" s="5"/>
      <c r="Z873" s="55"/>
      <c r="AA873" s="36">
        <f>IF(Dane!$E$3=1,AO873+BA873+BM873,IF(Dane!$E$3=2,AU873+BG873+BS873,AW873+BI873+BU873))</f>
        <v>0</v>
      </c>
      <c r="AB873" s="16">
        <f>IF(Dane!$E$3=1,AP873+BB873+BN873,IF(Dane!$E$3=2,AV873+BH873+BT873,AX873+BJ873+BV873))</f>
        <v>0</v>
      </c>
      <c r="AC873" s="16">
        <f>IF(((K873*Dane!$C$9)-AA873)&lt;0,0,(K873*Dane!$C$9)-AA873)</f>
        <v>0</v>
      </c>
      <c r="AD873" s="37">
        <f>IFERROR(IF(((L873*Dane!$C$9)-AB873)&lt;0,0,(L873*Dane!$C$9)-AB873),0)</f>
        <v>0</v>
      </c>
      <c r="AE873" s="97"/>
      <c r="AF873" s="77">
        <f>IF(Dane!$E$3=1,AO873,IF(Dane!$E$3=2,AU873,AW873))</f>
        <v>0</v>
      </c>
      <c r="AG873" s="77">
        <f>IF(Dane!$E$3=1,AP873,IF(Dane!$E$3=2,AV873,AX873))</f>
        <v>0</v>
      </c>
      <c r="AH873" s="77">
        <f>IF(Dane!$E$3=1,BA873,IF(Dane!$E$3=2,BG873,BI873))</f>
        <v>0</v>
      </c>
      <c r="AI873" s="77">
        <f>IF(Dane!$E$3=1,BB873,IF(Dane!$E$3=2,BH873,BJ873))</f>
        <v>0</v>
      </c>
      <c r="AJ873" s="77">
        <f>IF(Dane!$E$3=1,BM873,IF(Dane!$E$3=2,BS873,BU873))</f>
        <v>0</v>
      </c>
      <c r="AK873" s="77">
        <f>IF(Dane!$E$3=1,BN873,IF(Dane!$E$3=2,BT873,BV873))</f>
        <v>0</v>
      </c>
      <c r="AL873" s="24">
        <f t="shared" si="415"/>
        <v>0</v>
      </c>
      <c r="AM873" s="24">
        <f t="shared" si="416"/>
        <v>0</v>
      </c>
      <c r="AN873" s="24"/>
      <c r="AO873" s="24">
        <f t="shared" si="401"/>
        <v>0</v>
      </c>
      <c r="AP873" s="24">
        <f t="shared" si="417"/>
        <v>0</v>
      </c>
      <c r="AQ873" s="24">
        <f t="shared" si="402"/>
        <v>0</v>
      </c>
      <c r="AR873" s="24">
        <f t="shared" si="403"/>
        <v>0</v>
      </c>
      <c r="AS873" s="24">
        <f t="shared" si="404"/>
        <v>0</v>
      </c>
      <c r="AT873" s="24">
        <f t="shared" si="418"/>
        <v>0</v>
      </c>
      <c r="AU873" s="24">
        <f t="shared" si="427"/>
        <v>0</v>
      </c>
      <c r="AV873" s="24">
        <v>0</v>
      </c>
      <c r="AW873" s="24">
        <f t="shared" si="430"/>
        <v>0</v>
      </c>
      <c r="AX873" s="24">
        <v>0</v>
      </c>
      <c r="AY873" s="24">
        <f t="shared" si="419"/>
        <v>0</v>
      </c>
      <c r="AZ873" s="24">
        <f t="shared" si="420"/>
        <v>0</v>
      </c>
      <c r="BA873" s="24">
        <f t="shared" si="405"/>
        <v>0</v>
      </c>
      <c r="BB873" s="24">
        <f t="shared" si="406"/>
        <v>0</v>
      </c>
      <c r="BC873" s="24">
        <f t="shared" si="407"/>
        <v>0</v>
      </c>
      <c r="BD873" s="24">
        <f t="shared" si="408"/>
        <v>0</v>
      </c>
      <c r="BE873" s="24">
        <f t="shared" si="409"/>
        <v>0</v>
      </c>
      <c r="BF873" s="24">
        <f t="shared" si="421"/>
        <v>0</v>
      </c>
      <c r="BG873" s="24">
        <f t="shared" si="428"/>
        <v>0</v>
      </c>
      <c r="BH873" s="24">
        <v>0</v>
      </c>
      <c r="BI873" s="24">
        <f t="shared" si="422"/>
        <v>0</v>
      </c>
      <c r="BJ873" s="24">
        <v>0</v>
      </c>
      <c r="BK873" s="24">
        <f t="shared" si="423"/>
        <v>0</v>
      </c>
      <c r="BL873" s="24">
        <f t="shared" si="424"/>
        <v>0</v>
      </c>
      <c r="BM873" s="24">
        <f t="shared" si="410"/>
        <v>0</v>
      </c>
      <c r="BN873" s="24">
        <f t="shared" si="411"/>
        <v>0</v>
      </c>
      <c r="BO873" s="24">
        <f t="shared" si="412"/>
        <v>0</v>
      </c>
      <c r="BP873" s="24">
        <f t="shared" si="413"/>
        <v>0</v>
      </c>
      <c r="BQ873" s="24">
        <f t="shared" si="414"/>
        <v>0</v>
      </c>
      <c r="BR873" s="24">
        <f t="shared" si="425"/>
        <v>0</v>
      </c>
      <c r="BS873" s="24">
        <f t="shared" si="429"/>
        <v>0</v>
      </c>
      <c r="BT873" s="24">
        <v>0</v>
      </c>
      <c r="BU873" s="24">
        <f t="shared" si="426"/>
        <v>0</v>
      </c>
      <c r="BV873" s="24">
        <v>0</v>
      </c>
    </row>
    <row r="874" spans="1:74">
      <c r="A874" s="87">
        <v>865</v>
      </c>
      <c r="B874" s="1"/>
      <c r="C874" s="1"/>
      <c r="D874" s="2"/>
      <c r="E874" s="3"/>
      <c r="F874" s="4"/>
      <c r="G874" s="5"/>
      <c r="H874" s="4"/>
      <c r="I874" s="5"/>
      <c r="J874" s="6"/>
      <c r="K874" s="5"/>
      <c r="L874" s="5"/>
      <c r="M874" s="5"/>
      <c r="N874" s="7"/>
      <c r="O874" s="38"/>
      <c r="P874" s="5"/>
      <c r="Q874" s="5"/>
      <c r="R874" s="7"/>
      <c r="S874" s="38"/>
      <c r="T874" s="5"/>
      <c r="U874" s="5"/>
      <c r="V874" s="55"/>
      <c r="W874" s="38"/>
      <c r="X874" s="5"/>
      <c r="Y874" s="5"/>
      <c r="Z874" s="55"/>
      <c r="AA874" s="36">
        <f>IF(Dane!$E$3=1,AO874+BA874+BM874,IF(Dane!$E$3=2,AU874+BG874+BS874,AW874+BI874+BU874))</f>
        <v>0</v>
      </c>
      <c r="AB874" s="16">
        <f>IF(Dane!$E$3=1,AP874+BB874+BN874,IF(Dane!$E$3=2,AV874+BH874+BT874,AX874+BJ874+BV874))</f>
        <v>0</v>
      </c>
      <c r="AC874" s="16">
        <f>IF(((K874*Dane!$C$9)-AA874)&lt;0,0,(K874*Dane!$C$9)-AA874)</f>
        <v>0</v>
      </c>
      <c r="AD874" s="37">
        <f>IFERROR(IF(((L874*Dane!$C$9)-AB874)&lt;0,0,(L874*Dane!$C$9)-AB874),0)</f>
        <v>0</v>
      </c>
      <c r="AE874" s="97"/>
      <c r="AF874" s="77">
        <f>IF(Dane!$E$3=1,AO874,IF(Dane!$E$3=2,AU874,AW874))</f>
        <v>0</v>
      </c>
      <c r="AG874" s="77">
        <f>IF(Dane!$E$3=1,AP874,IF(Dane!$E$3=2,AV874,AX874))</f>
        <v>0</v>
      </c>
      <c r="AH874" s="77">
        <f>IF(Dane!$E$3=1,BA874,IF(Dane!$E$3=2,BG874,BI874))</f>
        <v>0</v>
      </c>
      <c r="AI874" s="77">
        <f>IF(Dane!$E$3=1,BB874,IF(Dane!$E$3=2,BH874,BJ874))</f>
        <v>0</v>
      </c>
      <c r="AJ874" s="77">
        <f>IF(Dane!$E$3=1,BM874,IF(Dane!$E$3=2,BS874,BU874))</f>
        <v>0</v>
      </c>
      <c r="AK874" s="77">
        <f>IF(Dane!$E$3=1,BN874,IF(Dane!$E$3=2,BT874,BV874))</f>
        <v>0</v>
      </c>
      <c r="AL874" s="24">
        <f t="shared" si="415"/>
        <v>0</v>
      </c>
      <c r="AM874" s="24">
        <f t="shared" si="416"/>
        <v>0</v>
      </c>
      <c r="AN874" s="24"/>
      <c r="AO874" s="24">
        <f t="shared" si="401"/>
        <v>0</v>
      </c>
      <c r="AP874" s="24">
        <f t="shared" si="417"/>
        <v>0</v>
      </c>
      <c r="AQ874" s="24">
        <f t="shared" si="402"/>
        <v>0</v>
      </c>
      <c r="AR874" s="24">
        <f t="shared" si="403"/>
        <v>0</v>
      </c>
      <c r="AS874" s="24">
        <f t="shared" si="404"/>
        <v>0</v>
      </c>
      <c r="AT874" s="24">
        <f t="shared" si="418"/>
        <v>0</v>
      </c>
      <c r="AU874" s="24">
        <f t="shared" si="427"/>
        <v>0</v>
      </c>
      <c r="AV874" s="24">
        <v>0</v>
      </c>
      <c r="AW874" s="24">
        <f t="shared" si="430"/>
        <v>0</v>
      </c>
      <c r="AX874" s="24">
        <v>0</v>
      </c>
      <c r="AY874" s="24">
        <f t="shared" si="419"/>
        <v>0</v>
      </c>
      <c r="AZ874" s="24">
        <f t="shared" si="420"/>
        <v>0</v>
      </c>
      <c r="BA874" s="24">
        <f t="shared" si="405"/>
        <v>0</v>
      </c>
      <c r="BB874" s="24">
        <f t="shared" si="406"/>
        <v>0</v>
      </c>
      <c r="BC874" s="24">
        <f t="shared" si="407"/>
        <v>0</v>
      </c>
      <c r="BD874" s="24">
        <f t="shared" si="408"/>
        <v>0</v>
      </c>
      <c r="BE874" s="24">
        <f t="shared" si="409"/>
        <v>0</v>
      </c>
      <c r="BF874" s="24">
        <f t="shared" si="421"/>
        <v>0</v>
      </c>
      <c r="BG874" s="24">
        <f t="shared" si="428"/>
        <v>0</v>
      </c>
      <c r="BH874" s="24">
        <v>0</v>
      </c>
      <c r="BI874" s="24">
        <f t="shared" si="422"/>
        <v>0</v>
      </c>
      <c r="BJ874" s="24">
        <v>0</v>
      </c>
      <c r="BK874" s="24">
        <f t="shared" si="423"/>
        <v>0</v>
      </c>
      <c r="BL874" s="24">
        <f t="shared" si="424"/>
        <v>0</v>
      </c>
      <c r="BM874" s="24">
        <f t="shared" si="410"/>
        <v>0</v>
      </c>
      <c r="BN874" s="24">
        <f t="shared" si="411"/>
        <v>0</v>
      </c>
      <c r="BO874" s="24">
        <f t="shared" si="412"/>
        <v>0</v>
      </c>
      <c r="BP874" s="24">
        <f t="shared" si="413"/>
        <v>0</v>
      </c>
      <c r="BQ874" s="24">
        <f t="shared" si="414"/>
        <v>0</v>
      </c>
      <c r="BR874" s="24">
        <f t="shared" si="425"/>
        <v>0</v>
      </c>
      <c r="BS874" s="24">
        <f t="shared" si="429"/>
        <v>0</v>
      </c>
      <c r="BT874" s="24">
        <v>0</v>
      </c>
      <c r="BU874" s="24">
        <f t="shared" si="426"/>
        <v>0</v>
      </c>
      <c r="BV874" s="24">
        <v>0</v>
      </c>
    </row>
    <row r="875" spans="1:74">
      <c r="A875" s="87">
        <v>866</v>
      </c>
      <c r="B875" s="1"/>
      <c r="C875" s="1"/>
      <c r="D875" s="2"/>
      <c r="E875" s="3"/>
      <c r="F875" s="4"/>
      <c r="G875" s="5"/>
      <c r="H875" s="4"/>
      <c r="I875" s="5"/>
      <c r="J875" s="6"/>
      <c r="K875" s="5"/>
      <c r="L875" s="5"/>
      <c r="M875" s="5"/>
      <c r="N875" s="7"/>
      <c r="O875" s="38"/>
      <c r="P875" s="5"/>
      <c r="Q875" s="5"/>
      <c r="R875" s="7"/>
      <c r="S875" s="38"/>
      <c r="T875" s="5"/>
      <c r="U875" s="5"/>
      <c r="V875" s="55"/>
      <c r="W875" s="38"/>
      <c r="X875" s="5"/>
      <c r="Y875" s="5"/>
      <c r="Z875" s="55"/>
      <c r="AA875" s="36">
        <f>IF(Dane!$E$3=1,AO875+BA875+BM875,IF(Dane!$E$3=2,AU875+BG875+BS875,AW875+BI875+BU875))</f>
        <v>0</v>
      </c>
      <c r="AB875" s="16">
        <f>IF(Dane!$E$3=1,AP875+BB875+BN875,IF(Dane!$E$3=2,AV875+BH875+BT875,AX875+BJ875+BV875))</f>
        <v>0</v>
      </c>
      <c r="AC875" s="16">
        <f>IF(((K875*Dane!$C$9)-AA875)&lt;0,0,(K875*Dane!$C$9)-AA875)</f>
        <v>0</v>
      </c>
      <c r="AD875" s="37">
        <f>IFERROR(IF(((L875*Dane!$C$9)-AB875)&lt;0,0,(L875*Dane!$C$9)-AB875),0)</f>
        <v>0</v>
      </c>
      <c r="AE875" s="97"/>
      <c r="AF875" s="77">
        <f>IF(Dane!$E$3=1,AO875,IF(Dane!$E$3=2,AU875,AW875))</f>
        <v>0</v>
      </c>
      <c r="AG875" s="77">
        <f>IF(Dane!$E$3=1,AP875,IF(Dane!$E$3=2,AV875,AX875))</f>
        <v>0</v>
      </c>
      <c r="AH875" s="77">
        <f>IF(Dane!$E$3=1,BA875,IF(Dane!$E$3=2,BG875,BI875))</f>
        <v>0</v>
      </c>
      <c r="AI875" s="77">
        <f>IF(Dane!$E$3=1,BB875,IF(Dane!$E$3=2,BH875,BJ875))</f>
        <v>0</v>
      </c>
      <c r="AJ875" s="77">
        <f>IF(Dane!$E$3=1,BM875,IF(Dane!$E$3=2,BS875,BU875))</f>
        <v>0</v>
      </c>
      <c r="AK875" s="77">
        <f>IF(Dane!$E$3=1,BN875,IF(Dane!$E$3=2,BT875,BV875))</f>
        <v>0</v>
      </c>
      <c r="AL875" s="24">
        <f t="shared" si="415"/>
        <v>0</v>
      </c>
      <c r="AM875" s="24">
        <f t="shared" si="416"/>
        <v>0</v>
      </c>
      <c r="AN875" s="24"/>
      <c r="AO875" s="24">
        <f t="shared" si="401"/>
        <v>0</v>
      </c>
      <c r="AP875" s="24">
        <f t="shared" si="417"/>
        <v>0</v>
      </c>
      <c r="AQ875" s="24">
        <f t="shared" si="402"/>
        <v>0</v>
      </c>
      <c r="AR875" s="24">
        <f t="shared" si="403"/>
        <v>0</v>
      </c>
      <c r="AS875" s="24">
        <f t="shared" si="404"/>
        <v>0</v>
      </c>
      <c r="AT875" s="24">
        <f t="shared" si="418"/>
        <v>0</v>
      </c>
      <c r="AU875" s="24">
        <f t="shared" si="427"/>
        <v>0</v>
      </c>
      <c r="AV875" s="24">
        <v>0</v>
      </c>
      <c r="AW875" s="24">
        <f t="shared" si="430"/>
        <v>0</v>
      </c>
      <c r="AX875" s="24">
        <v>0</v>
      </c>
      <c r="AY875" s="24">
        <f t="shared" si="419"/>
        <v>0</v>
      </c>
      <c r="AZ875" s="24">
        <f t="shared" si="420"/>
        <v>0</v>
      </c>
      <c r="BA875" s="24">
        <f t="shared" si="405"/>
        <v>0</v>
      </c>
      <c r="BB875" s="24">
        <f t="shared" si="406"/>
        <v>0</v>
      </c>
      <c r="BC875" s="24">
        <f t="shared" si="407"/>
        <v>0</v>
      </c>
      <c r="BD875" s="24">
        <f t="shared" si="408"/>
        <v>0</v>
      </c>
      <c r="BE875" s="24">
        <f t="shared" si="409"/>
        <v>0</v>
      </c>
      <c r="BF875" s="24">
        <f t="shared" si="421"/>
        <v>0</v>
      </c>
      <c r="BG875" s="24">
        <f t="shared" si="428"/>
        <v>0</v>
      </c>
      <c r="BH875" s="24">
        <v>0</v>
      </c>
      <c r="BI875" s="24">
        <f t="shared" si="422"/>
        <v>0</v>
      </c>
      <c r="BJ875" s="24">
        <v>0</v>
      </c>
      <c r="BK875" s="24">
        <f t="shared" si="423"/>
        <v>0</v>
      </c>
      <c r="BL875" s="24">
        <f t="shared" si="424"/>
        <v>0</v>
      </c>
      <c r="BM875" s="24">
        <f t="shared" si="410"/>
        <v>0</v>
      </c>
      <c r="BN875" s="24">
        <f t="shared" si="411"/>
        <v>0</v>
      </c>
      <c r="BO875" s="24">
        <f t="shared" si="412"/>
        <v>0</v>
      </c>
      <c r="BP875" s="24">
        <f t="shared" si="413"/>
        <v>0</v>
      </c>
      <c r="BQ875" s="24">
        <f t="shared" si="414"/>
        <v>0</v>
      </c>
      <c r="BR875" s="24">
        <f t="shared" si="425"/>
        <v>0</v>
      </c>
      <c r="BS875" s="24">
        <f t="shared" si="429"/>
        <v>0</v>
      </c>
      <c r="BT875" s="24">
        <v>0</v>
      </c>
      <c r="BU875" s="24">
        <f t="shared" si="426"/>
        <v>0</v>
      </c>
      <c r="BV875" s="24">
        <v>0</v>
      </c>
    </row>
    <row r="876" spans="1:74">
      <c r="A876" s="87">
        <v>867</v>
      </c>
      <c r="B876" s="1"/>
      <c r="C876" s="1"/>
      <c r="D876" s="2"/>
      <c r="E876" s="3"/>
      <c r="F876" s="4"/>
      <c r="G876" s="5"/>
      <c r="H876" s="4"/>
      <c r="I876" s="5"/>
      <c r="J876" s="6"/>
      <c r="K876" s="5"/>
      <c r="L876" s="5"/>
      <c r="M876" s="5"/>
      <c r="N876" s="7"/>
      <c r="O876" s="38"/>
      <c r="P876" s="5"/>
      <c r="Q876" s="5"/>
      <c r="R876" s="7"/>
      <c r="S876" s="38"/>
      <c r="T876" s="5"/>
      <c r="U876" s="5"/>
      <c r="V876" s="55"/>
      <c r="W876" s="38"/>
      <c r="X876" s="5"/>
      <c r="Y876" s="5"/>
      <c r="Z876" s="55"/>
      <c r="AA876" s="36">
        <f>IF(Dane!$E$3=1,AO876+BA876+BM876,IF(Dane!$E$3=2,AU876+BG876+BS876,AW876+BI876+BU876))</f>
        <v>0</v>
      </c>
      <c r="AB876" s="16">
        <f>IF(Dane!$E$3=1,AP876+BB876+BN876,IF(Dane!$E$3=2,AV876+BH876+BT876,AX876+BJ876+BV876))</f>
        <v>0</v>
      </c>
      <c r="AC876" s="16">
        <f>IF(((K876*Dane!$C$9)-AA876)&lt;0,0,(K876*Dane!$C$9)-AA876)</f>
        <v>0</v>
      </c>
      <c r="AD876" s="37">
        <f>IFERROR(IF(((L876*Dane!$C$9)-AB876)&lt;0,0,(L876*Dane!$C$9)-AB876),0)</f>
        <v>0</v>
      </c>
      <c r="AE876" s="97"/>
      <c r="AF876" s="77">
        <f>IF(Dane!$E$3=1,AO876,IF(Dane!$E$3=2,AU876,AW876))</f>
        <v>0</v>
      </c>
      <c r="AG876" s="77">
        <f>IF(Dane!$E$3=1,AP876,IF(Dane!$E$3=2,AV876,AX876))</f>
        <v>0</v>
      </c>
      <c r="AH876" s="77">
        <f>IF(Dane!$E$3=1,BA876,IF(Dane!$E$3=2,BG876,BI876))</f>
        <v>0</v>
      </c>
      <c r="AI876" s="77">
        <f>IF(Dane!$E$3=1,BB876,IF(Dane!$E$3=2,BH876,BJ876))</f>
        <v>0</v>
      </c>
      <c r="AJ876" s="77">
        <f>IF(Dane!$E$3=1,BM876,IF(Dane!$E$3=2,BS876,BU876))</f>
        <v>0</v>
      </c>
      <c r="AK876" s="77">
        <f>IF(Dane!$E$3=1,BN876,IF(Dane!$E$3=2,BT876,BV876))</f>
        <v>0</v>
      </c>
      <c r="AL876" s="24">
        <f t="shared" si="415"/>
        <v>0</v>
      </c>
      <c r="AM876" s="24">
        <f t="shared" si="416"/>
        <v>0</v>
      </c>
      <c r="AN876" s="24"/>
      <c r="AO876" s="24">
        <f t="shared" si="401"/>
        <v>0</v>
      </c>
      <c r="AP876" s="24">
        <f t="shared" si="417"/>
        <v>0</v>
      </c>
      <c r="AQ876" s="24">
        <f t="shared" si="402"/>
        <v>0</v>
      </c>
      <c r="AR876" s="24">
        <f t="shared" si="403"/>
        <v>0</v>
      </c>
      <c r="AS876" s="24">
        <f t="shared" si="404"/>
        <v>0</v>
      </c>
      <c r="AT876" s="24">
        <f t="shared" si="418"/>
        <v>0</v>
      </c>
      <c r="AU876" s="24">
        <f t="shared" si="427"/>
        <v>0</v>
      </c>
      <c r="AV876" s="24">
        <v>0</v>
      </c>
      <c r="AW876" s="24">
        <f t="shared" si="430"/>
        <v>0</v>
      </c>
      <c r="AX876" s="24">
        <v>0</v>
      </c>
      <c r="AY876" s="24">
        <f t="shared" si="419"/>
        <v>0</v>
      </c>
      <c r="AZ876" s="24">
        <f t="shared" si="420"/>
        <v>0</v>
      </c>
      <c r="BA876" s="24">
        <f t="shared" si="405"/>
        <v>0</v>
      </c>
      <c r="BB876" s="24">
        <f t="shared" si="406"/>
        <v>0</v>
      </c>
      <c r="BC876" s="24">
        <f t="shared" si="407"/>
        <v>0</v>
      </c>
      <c r="BD876" s="24">
        <f t="shared" si="408"/>
        <v>0</v>
      </c>
      <c r="BE876" s="24">
        <f t="shared" si="409"/>
        <v>0</v>
      </c>
      <c r="BF876" s="24">
        <f t="shared" si="421"/>
        <v>0</v>
      </c>
      <c r="BG876" s="24">
        <f t="shared" si="428"/>
        <v>0</v>
      </c>
      <c r="BH876" s="24">
        <v>0</v>
      </c>
      <c r="BI876" s="24">
        <f t="shared" si="422"/>
        <v>0</v>
      </c>
      <c r="BJ876" s="24">
        <v>0</v>
      </c>
      <c r="BK876" s="24">
        <f t="shared" si="423"/>
        <v>0</v>
      </c>
      <c r="BL876" s="24">
        <f t="shared" si="424"/>
        <v>0</v>
      </c>
      <c r="BM876" s="24">
        <f t="shared" si="410"/>
        <v>0</v>
      </c>
      <c r="BN876" s="24">
        <f t="shared" si="411"/>
        <v>0</v>
      </c>
      <c r="BO876" s="24">
        <f t="shared" si="412"/>
        <v>0</v>
      </c>
      <c r="BP876" s="24">
        <f t="shared" si="413"/>
        <v>0</v>
      </c>
      <c r="BQ876" s="24">
        <f t="shared" si="414"/>
        <v>0</v>
      </c>
      <c r="BR876" s="24">
        <f t="shared" si="425"/>
        <v>0</v>
      </c>
      <c r="BS876" s="24">
        <f t="shared" si="429"/>
        <v>0</v>
      </c>
      <c r="BT876" s="24">
        <v>0</v>
      </c>
      <c r="BU876" s="24">
        <f t="shared" si="426"/>
        <v>0</v>
      </c>
      <c r="BV876" s="24">
        <v>0</v>
      </c>
    </row>
    <row r="877" spans="1:74">
      <c r="A877" s="87">
        <v>868</v>
      </c>
      <c r="B877" s="1"/>
      <c r="C877" s="1"/>
      <c r="D877" s="2"/>
      <c r="E877" s="3"/>
      <c r="F877" s="4"/>
      <c r="G877" s="5"/>
      <c r="H877" s="4"/>
      <c r="I877" s="5"/>
      <c r="J877" s="6"/>
      <c r="K877" s="5"/>
      <c r="L877" s="5"/>
      <c r="M877" s="5"/>
      <c r="N877" s="7"/>
      <c r="O877" s="38"/>
      <c r="P877" s="5"/>
      <c r="Q877" s="5"/>
      <c r="R877" s="7"/>
      <c r="S877" s="38"/>
      <c r="T877" s="5"/>
      <c r="U877" s="5"/>
      <c r="V877" s="55"/>
      <c r="W877" s="38"/>
      <c r="X877" s="5"/>
      <c r="Y877" s="5"/>
      <c r="Z877" s="55"/>
      <c r="AA877" s="36">
        <f>IF(Dane!$E$3=1,AO877+BA877+BM877,IF(Dane!$E$3=2,AU877+BG877+BS877,AW877+BI877+BU877))</f>
        <v>0</v>
      </c>
      <c r="AB877" s="16">
        <f>IF(Dane!$E$3=1,AP877+BB877+BN877,IF(Dane!$E$3=2,AV877+BH877+BT877,AX877+BJ877+BV877))</f>
        <v>0</v>
      </c>
      <c r="AC877" s="16">
        <f>IF(((K877*Dane!$C$9)-AA877)&lt;0,0,(K877*Dane!$C$9)-AA877)</f>
        <v>0</v>
      </c>
      <c r="AD877" s="37">
        <f>IFERROR(IF(((L877*Dane!$C$9)-AB877)&lt;0,0,(L877*Dane!$C$9)-AB877),0)</f>
        <v>0</v>
      </c>
      <c r="AE877" s="97"/>
      <c r="AF877" s="77">
        <f>IF(Dane!$E$3=1,AO877,IF(Dane!$E$3=2,AU877,AW877))</f>
        <v>0</v>
      </c>
      <c r="AG877" s="77">
        <f>IF(Dane!$E$3=1,AP877,IF(Dane!$E$3=2,AV877,AX877))</f>
        <v>0</v>
      </c>
      <c r="AH877" s="77">
        <f>IF(Dane!$E$3=1,BA877,IF(Dane!$E$3=2,BG877,BI877))</f>
        <v>0</v>
      </c>
      <c r="AI877" s="77">
        <f>IF(Dane!$E$3=1,BB877,IF(Dane!$E$3=2,BH877,BJ877))</f>
        <v>0</v>
      </c>
      <c r="AJ877" s="77">
        <f>IF(Dane!$E$3=1,BM877,IF(Dane!$E$3=2,BS877,BU877))</f>
        <v>0</v>
      </c>
      <c r="AK877" s="77">
        <f>IF(Dane!$E$3=1,BN877,IF(Dane!$E$3=2,BT877,BV877))</f>
        <v>0</v>
      </c>
      <c r="AL877" s="24">
        <f t="shared" si="415"/>
        <v>0</v>
      </c>
      <c r="AM877" s="24">
        <f t="shared" si="416"/>
        <v>0</v>
      </c>
      <c r="AN877" s="24"/>
      <c r="AO877" s="24">
        <f t="shared" si="401"/>
        <v>0</v>
      </c>
      <c r="AP877" s="24">
        <f t="shared" si="417"/>
        <v>0</v>
      </c>
      <c r="AQ877" s="24">
        <f t="shared" si="402"/>
        <v>0</v>
      </c>
      <c r="AR877" s="24">
        <f t="shared" si="403"/>
        <v>0</v>
      </c>
      <c r="AS877" s="24">
        <f t="shared" si="404"/>
        <v>0</v>
      </c>
      <c r="AT877" s="24">
        <f t="shared" si="418"/>
        <v>0</v>
      </c>
      <c r="AU877" s="24">
        <f t="shared" si="427"/>
        <v>0</v>
      </c>
      <c r="AV877" s="24">
        <v>0</v>
      </c>
      <c r="AW877" s="24">
        <f t="shared" si="430"/>
        <v>0</v>
      </c>
      <c r="AX877" s="24">
        <v>0</v>
      </c>
      <c r="AY877" s="24">
        <f t="shared" si="419"/>
        <v>0</v>
      </c>
      <c r="AZ877" s="24">
        <f t="shared" si="420"/>
        <v>0</v>
      </c>
      <c r="BA877" s="24">
        <f t="shared" si="405"/>
        <v>0</v>
      </c>
      <c r="BB877" s="24">
        <f t="shared" si="406"/>
        <v>0</v>
      </c>
      <c r="BC877" s="24">
        <f t="shared" si="407"/>
        <v>0</v>
      </c>
      <c r="BD877" s="24">
        <f t="shared" si="408"/>
        <v>0</v>
      </c>
      <c r="BE877" s="24">
        <f t="shared" si="409"/>
        <v>0</v>
      </c>
      <c r="BF877" s="24">
        <f t="shared" si="421"/>
        <v>0</v>
      </c>
      <c r="BG877" s="24">
        <f t="shared" si="428"/>
        <v>0</v>
      </c>
      <c r="BH877" s="24">
        <v>0</v>
      </c>
      <c r="BI877" s="24">
        <f t="shared" si="422"/>
        <v>0</v>
      </c>
      <c r="BJ877" s="24">
        <v>0</v>
      </c>
      <c r="BK877" s="24">
        <f t="shared" si="423"/>
        <v>0</v>
      </c>
      <c r="BL877" s="24">
        <f t="shared" si="424"/>
        <v>0</v>
      </c>
      <c r="BM877" s="24">
        <f t="shared" si="410"/>
        <v>0</v>
      </c>
      <c r="BN877" s="24">
        <f t="shared" si="411"/>
        <v>0</v>
      </c>
      <c r="BO877" s="24">
        <f t="shared" si="412"/>
        <v>0</v>
      </c>
      <c r="BP877" s="24">
        <f t="shared" si="413"/>
        <v>0</v>
      </c>
      <c r="BQ877" s="24">
        <f t="shared" si="414"/>
        <v>0</v>
      </c>
      <c r="BR877" s="24">
        <f t="shared" si="425"/>
        <v>0</v>
      </c>
      <c r="BS877" s="24">
        <f t="shared" si="429"/>
        <v>0</v>
      </c>
      <c r="BT877" s="24">
        <v>0</v>
      </c>
      <c r="BU877" s="24">
        <f t="shared" si="426"/>
        <v>0</v>
      </c>
      <c r="BV877" s="24">
        <v>0</v>
      </c>
    </row>
    <row r="878" spans="1:74">
      <c r="A878" s="87">
        <v>869</v>
      </c>
      <c r="B878" s="1"/>
      <c r="C878" s="1"/>
      <c r="D878" s="2"/>
      <c r="E878" s="3"/>
      <c r="F878" s="4"/>
      <c r="G878" s="5"/>
      <c r="H878" s="4"/>
      <c r="I878" s="5"/>
      <c r="J878" s="6"/>
      <c r="K878" s="5"/>
      <c r="L878" s="5"/>
      <c r="M878" s="5"/>
      <c r="N878" s="7"/>
      <c r="O878" s="38"/>
      <c r="P878" s="5"/>
      <c r="Q878" s="5"/>
      <c r="R878" s="7"/>
      <c r="S878" s="38"/>
      <c r="T878" s="5"/>
      <c r="U878" s="5"/>
      <c r="V878" s="55"/>
      <c r="W878" s="38"/>
      <c r="X878" s="5"/>
      <c r="Y878" s="5"/>
      <c r="Z878" s="55"/>
      <c r="AA878" s="36">
        <f>IF(Dane!$E$3=1,AO878+BA878+BM878,IF(Dane!$E$3=2,AU878+BG878+BS878,AW878+BI878+BU878))</f>
        <v>0</v>
      </c>
      <c r="AB878" s="16">
        <f>IF(Dane!$E$3=1,AP878+BB878+BN878,IF(Dane!$E$3=2,AV878+BH878+BT878,AX878+BJ878+BV878))</f>
        <v>0</v>
      </c>
      <c r="AC878" s="16">
        <f>IF(((K878*Dane!$C$9)-AA878)&lt;0,0,(K878*Dane!$C$9)-AA878)</f>
        <v>0</v>
      </c>
      <c r="AD878" s="37">
        <f>IFERROR(IF(((L878*Dane!$C$9)-AB878)&lt;0,0,(L878*Dane!$C$9)-AB878),0)</f>
        <v>0</v>
      </c>
      <c r="AE878" s="97"/>
      <c r="AF878" s="77">
        <f>IF(Dane!$E$3=1,AO878,IF(Dane!$E$3=2,AU878,AW878))</f>
        <v>0</v>
      </c>
      <c r="AG878" s="77">
        <f>IF(Dane!$E$3=1,AP878,IF(Dane!$E$3=2,AV878,AX878))</f>
        <v>0</v>
      </c>
      <c r="AH878" s="77">
        <f>IF(Dane!$E$3=1,BA878,IF(Dane!$E$3=2,BG878,BI878))</f>
        <v>0</v>
      </c>
      <c r="AI878" s="77">
        <f>IF(Dane!$E$3=1,BB878,IF(Dane!$E$3=2,BH878,BJ878))</f>
        <v>0</v>
      </c>
      <c r="AJ878" s="77">
        <f>IF(Dane!$E$3=1,BM878,IF(Dane!$E$3=2,BS878,BU878))</f>
        <v>0</v>
      </c>
      <c r="AK878" s="77">
        <f>IF(Dane!$E$3=1,BN878,IF(Dane!$E$3=2,BT878,BV878))</f>
        <v>0</v>
      </c>
      <c r="AL878" s="24">
        <f t="shared" si="415"/>
        <v>0</v>
      </c>
      <c r="AM878" s="24">
        <f t="shared" si="416"/>
        <v>0</v>
      </c>
      <c r="AN878" s="24"/>
      <c r="AO878" s="24">
        <f t="shared" si="401"/>
        <v>0</v>
      </c>
      <c r="AP878" s="24">
        <f t="shared" si="417"/>
        <v>0</v>
      </c>
      <c r="AQ878" s="24">
        <f t="shared" si="402"/>
        <v>0</v>
      </c>
      <c r="AR878" s="24">
        <f t="shared" si="403"/>
        <v>0</v>
      </c>
      <c r="AS878" s="24">
        <f t="shared" si="404"/>
        <v>0</v>
      </c>
      <c r="AT878" s="24">
        <f t="shared" si="418"/>
        <v>0</v>
      </c>
      <c r="AU878" s="24">
        <f t="shared" si="427"/>
        <v>0</v>
      </c>
      <c r="AV878" s="24">
        <v>0</v>
      </c>
      <c r="AW878" s="24">
        <f t="shared" si="430"/>
        <v>0</v>
      </c>
      <c r="AX878" s="24">
        <v>0</v>
      </c>
      <c r="AY878" s="24">
        <f t="shared" si="419"/>
        <v>0</v>
      </c>
      <c r="AZ878" s="24">
        <f t="shared" si="420"/>
        <v>0</v>
      </c>
      <c r="BA878" s="24">
        <f t="shared" si="405"/>
        <v>0</v>
      </c>
      <c r="BB878" s="24">
        <f t="shared" si="406"/>
        <v>0</v>
      </c>
      <c r="BC878" s="24">
        <f t="shared" si="407"/>
        <v>0</v>
      </c>
      <c r="BD878" s="24">
        <f t="shared" si="408"/>
        <v>0</v>
      </c>
      <c r="BE878" s="24">
        <f t="shared" si="409"/>
        <v>0</v>
      </c>
      <c r="BF878" s="24">
        <f t="shared" si="421"/>
        <v>0</v>
      </c>
      <c r="BG878" s="24">
        <f t="shared" si="428"/>
        <v>0</v>
      </c>
      <c r="BH878" s="24">
        <v>0</v>
      </c>
      <c r="BI878" s="24">
        <f t="shared" si="422"/>
        <v>0</v>
      </c>
      <c r="BJ878" s="24">
        <v>0</v>
      </c>
      <c r="BK878" s="24">
        <f t="shared" si="423"/>
        <v>0</v>
      </c>
      <c r="BL878" s="24">
        <f t="shared" si="424"/>
        <v>0</v>
      </c>
      <c r="BM878" s="24">
        <f t="shared" si="410"/>
        <v>0</v>
      </c>
      <c r="BN878" s="24">
        <f t="shared" si="411"/>
        <v>0</v>
      </c>
      <c r="BO878" s="24">
        <f t="shared" si="412"/>
        <v>0</v>
      </c>
      <c r="BP878" s="24">
        <f t="shared" si="413"/>
        <v>0</v>
      </c>
      <c r="BQ878" s="24">
        <f t="shared" si="414"/>
        <v>0</v>
      </c>
      <c r="BR878" s="24">
        <f t="shared" si="425"/>
        <v>0</v>
      </c>
      <c r="BS878" s="24">
        <f t="shared" si="429"/>
        <v>0</v>
      </c>
      <c r="BT878" s="24">
        <v>0</v>
      </c>
      <c r="BU878" s="24">
        <f t="shared" si="426"/>
        <v>0</v>
      </c>
      <c r="BV878" s="24">
        <v>0</v>
      </c>
    </row>
    <row r="879" spans="1:74">
      <c r="A879" s="87">
        <v>870</v>
      </c>
      <c r="B879" s="1"/>
      <c r="C879" s="1"/>
      <c r="D879" s="2"/>
      <c r="E879" s="3"/>
      <c r="F879" s="4"/>
      <c r="G879" s="5"/>
      <c r="H879" s="4"/>
      <c r="I879" s="5"/>
      <c r="J879" s="6"/>
      <c r="K879" s="5"/>
      <c r="L879" s="5"/>
      <c r="M879" s="5"/>
      <c r="N879" s="7"/>
      <c r="O879" s="38"/>
      <c r="P879" s="5"/>
      <c r="Q879" s="5"/>
      <c r="R879" s="7"/>
      <c r="S879" s="38"/>
      <c r="T879" s="5"/>
      <c r="U879" s="5"/>
      <c r="V879" s="55"/>
      <c r="W879" s="38"/>
      <c r="X879" s="5"/>
      <c r="Y879" s="5"/>
      <c r="Z879" s="55"/>
      <c r="AA879" s="36">
        <f>IF(Dane!$E$3=1,AO879+BA879+BM879,IF(Dane!$E$3=2,AU879+BG879+BS879,AW879+BI879+BU879))</f>
        <v>0</v>
      </c>
      <c r="AB879" s="16">
        <f>IF(Dane!$E$3=1,AP879+BB879+BN879,IF(Dane!$E$3=2,AV879+BH879+BT879,AX879+BJ879+BV879))</f>
        <v>0</v>
      </c>
      <c r="AC879" s="16">
        <f>IF(((K879*Dane!$C$9)-AA879)&lt;0,0,(K879*Dane!$C$9)-AA879)</f>
        <v>0</v>
      </c>
      <c r="AD879" s="37">
        <f>IFERROR(IF(((L879*Dane!$C$9)-AB879)&lt;0,0,(L879*Dane!$C$9)-AB879),0)</f>
        <v>0</v>
      </c>
      <c r="AE879" s="97"/>
      <c r="AF879" s="77">
        <f>IF(Dane!$E$3=1,AO879,IF(Dane!$E$3=2,AU879,AW879))</f>
        <v>0</v>
      </c>
      <c r="AG879" s="77">
        <f>IF(Dane!$E$3=1,AP879,IF(Dane!$E$3=2,AV879,AX879))</f>
        <v>0</v>
      </c>
      <c r="AH879" s="77">
        <f>IF(Dane!$E$3=1,BA879,IF(Dane!$E$3=2,BG879,BI879))</f>
        <v>0</v>
      </c>
      <c r="AI879" s="77">
        <f>IF(Dane!$E$3=1,BB879,IF(Dane!$E$3=2,BH879,BJ879))</f>
        <v>0</v>
      </c>
      <c r="AJ879" s="77">
        <f>IF(Dane!$E$3=1,BM879,IF(Dane!$E$3=2,BS879,BU879))</f>
        <v>0</v>
      </c>
      <c r="AK879" s="77">
        <f>IF(Dane!$E$3=1,BN879,IF(Dane!$E$3=2,BT879,BV879))</f>
        <v>0</v>
      </c>
      <c r="AL879" s="24">
        <f t="shared" si="415"/>
        <v>0</v>
      </c>
      <c r="AM879" s="24">
        <f t="shared" si="416"/>
        <v>0</v>
      </c>
      <c r="AN879" s="24"/>
      <c r="AO879" s="24">
        <f t="shared" si="401"/>
        <v>0</v>
      </c>
      <c r="AP879" s="24">
        <f t="shared" si="417"/>
        <v>0</v>
      </c>
      <c r="AQ879" s="24">
        <f t="shared" si="402"/>
        <v>0</v>
      </c>
      <c r="AR879" s="24">
        <f t="shared" si="403"/>
        <v>0</v>
      </c>
      <c r="AS879" s="24">
        <f t="shared" si="404"/>
        <v>0</v>
      </c>
      <c r="AT879" s="24">
        <f t="shared" si="418"/>
        <v>0</v>
      </c>
      <c r="AU879" s="24">
        <f t="shared" si="427"/>
        <v>0</v>
      </c>
      <c r="AV879" s="24">
        <v>0</v>
      </c>
      <c r="AW879" s="24">
        <f t="shared" si="430"/>
        <v>0</v>
      </c>
      <c r="AX879" s="24">
        <v>0</v>
      </c>
      <c r="AY879" s="24">
        <f t="shared" si="419"/>
        <v>0</v>
      </c>
      <c r="AZ879" s="24">
        <f t="shared" si="420"/>
        <v>0</v>
      </c>
      <c r="BA879" s="24">
        <f t="shared" si="405"/>
        <v>0</v>
      </c>
      <c r="BB879" s="24">
        <f t="shared" si="406"/>
        <v>0</v>
      </c>
      <c r="BC879" s="24">
        <f t="shared" si="407"/>
        <v>0</v>
      </c>
      <c r="BD879" s="24">
        <f t="shared" si="408"/>
        <v>0</v>
      </c>
      <c r="BE879" s="24">
        <f t="shared" si="409"/>
        <v>0</v>
      </c>
      <c r="BF879" s="24">
        <f t="shared" si="421"/>
        <v>0</v>
      </c>
      <c r="BG879" s="24">
        <f t="shared" si="428"/>
        <v>0</v>
      </c>
      <c r="BH879" s="24">
        <v>0</v>
      </c>
      <c r="BI879" s="24">
        <f t="shared" si="422"/>
        <v>0</v>
      </c>
      <c r="BJ879" s="24">
        <v>0</v>
      </c>
      <c r="BK879" s="24">
        <f t="shared" si="423"/>
        <v>0</v>
      </c>
      <c r="BL879" s="24">
        <f t="shared" si="424"/>
        <v>0</v>
      </c>
      <c r="BM879" s="24">
        <f t="shared" si="410"/>
        <v>0</v>
      </c>
      <c r="BN879" s="24">
        <f t="shared" si="411"/>
        <v>0</v>
      </c>
      <c r="BO879" s="24">
        <f t="shared" si="412"/>
        <v>0</v>
      </c>
      <c r="BP879" s="24">
        <f t="shared" si="413"/>
        <v>0</v>
      </c>
      <c r="BQ879" s="24">
        <f t="shared" si="414"/>
        <v>0</v>
      </c>
      <c r="BR879" s="24">
        <f t="shared" si="425"/>
        <v>0</v>
      </c>
      <c r="BS879" s="24">
        <f t="shared" si="429"/>
        <v>0</v>
      </c>
      <c r="BT879" s="24">
        <v>0</v>
      </c>
      <c r="BU879" s="24">
        <f t="shared" si="426"/>
        <v>0</v>
      </c>
      <c r="BV879" s="24">
        <v>0</v>
      </c>
    </row>
    <row r="880" spans="1:74">
      <c r="A880" s="87">
        <v>871</v>
      </c>
      <c r="B880" s="1"/>
      <c r="C880" s="1"/>
      <c r="D880" s="2"/>
      <c r="E880" s="3"/>
      <c r="F880" s="4"/>
      <c r="G880" s="5"/>
      <c r="H880" s="4"/>
      <c r="I880" s="5"/>
      <c r="J880" s="6"/>
      <c r="K880" s="5"/>
      <c r="L880" s="5"/>
      <c r="M880" s="5"/>
      <c r="N880" s="7"/>
      <c r="O880" s="38"/>
      <c r="P880" s="5"/>
      <c r="Q880" s="5"/>
      <c r="R880" s="7"/>
      <c r="S880" s="38"/>
      <c r="T880" s="5"/>
      <c r="U880" s="5"/>
      <c r="V880" s="55"/>
      <c r="W880" s="38"/>
      <c r="X880" s="5"/>
      <c r="Y880" s="5"/>
      <c r="Z880" s="55"/>
      <c r="AA880" s="36">
        <f>IF(Dane!$E$3=1,AO880+BA880+BM880,IF(Dane!$E$3=2,AU880+BG880+BS880,AW880+BI880+BU880))</f>
        <v>0</v>
      </c>
      <c r="AB880" s="16">
        <f>IF(Dane!$E$3=1,AP880+BB880+BN880,IF(Dane!$E$3=2,AV880+BH880+BT880,AX880+BJ880+BV880))</f>
        <v>0</v>
      </c>
      <c r="AC880" s="16">
        <f>IF(((K880*Dane!$C$9)-AA880)&lt;0,0,(K880*Dane!$C$9)-AA880)</f>
        <v>0</v>
      </c>
      <c r="AD880" s="37">
        <f>IFERROR(IF(((L880*Dane!$C$9)-AB880)&lt;0,0,(L880*Dane!$C$9)-AB880),0)</f>
        <v>0</v>
      </c>
      <c r="AE880" s="97"/>
      <c r="AF880" s="77">
        <f>IF(Dane!$E$3=1,AO880,IF(Dane!$E$3=2,AU880,AW880))</f>
        <v>0</v>
      </c>
      <c r="AG880" s="77">
        <f>IF(Dane!$E$3=1,AP880,IF(Dane!$E$3=2,AV880,AX880))</f>
        <v>0</v>
      </c>
      <c r="AH880" s="77">
        <f>IF(Dane!$E$3=1,BA880,IF(Dane!$E$3=2,BG880,BI880))</f>
        <v>0</v>
      </c>
      <c r="AI880" s="77">
        <f>IF(Dane!$E$3=1,BB880,IF(Dane!$E$3=2,BH880,BJ880))</f>
        <v>0</v>
      </c>
      <c r="AJ880" s="77">
        <f>IF(Dane!$E$3=1,BM880,IF(Dane!$E$3=2,BS880,BU880))</f>
        <v>0</v>
      </c>
      <c r="AK880" s="77">
        <f>IF(Dane!$E$3=1,BN880,IF(Dane!$E$3=2,BT880,BV880))</f>
        <v>0</v>
      </c>
      <c r="AL880" s="24">
        <f t="shared" si="415"/>
        <v>0</v>
      </c>
      <c r="AM880" s="24">
        <f t="shared" si="416"/>
        <v>0</v>
      </c>
      <c r="AN880" s="24"/>
      <c r="AO880" s="24">
        <f t="shared" si="401"/>
        <v>0</v>
      </c>
      <c r="AP880" s="24">
        <f t="shared" si="417"/>
        <v>0</v>
      </c>
      <c r="AQ880" s="24">
        <f t="shared" si="402"/>
        <v>0</v>
      </c>
      <c r="AR880" s="24">
        <f t="shared" si="403"/>
        <v>0</v>
      </c>
      <c r="AS880" s="24">
        <f t="shared" si="404"/>
        <v>0</v>
      </c>
      <c r="AT880" s="24">
        <f t="shared" si="418"/>
        <v>0</v>
      </c>
      <c r="AU880" s="24">
        <f t="shared" si="427"/>
        <v>0</v>
      </c>
      <c r="AV880" s="24">
        <v>0</v>
      </c>
      <c r="AW880" s="24">
        <f t="shared" si="430"/>
        <v>0</v>
      </c>
      <c r="AX880" s="24">
        <v>0</v>
      </c>
      <c r="AY880" s="24">
        <f t="shared" si="419"/>
        <v>0</v>
      </c>
      <c r="AZ880" s="24">
        <f t="shared" si="420"/>
        <v>0</v>
      </c>
      <c r="BA880" s="24">
        <f t="shared" si="405"/>
        <v>0</v>
      </c>
      <c r="BB880" s="24">
        <f t="shared" si="406"/>
        <v>0</v>
      </c>
      <c r="BC880" s="24">
        <f t="shared" si="407"/>
        <v>0</v>
      </c>
      <c r="BD880" s="24">
        <f t="shared" si="408"/>
        <v>0</v>
      </c>
      <c r="BE880" s="24">
        <f t="shared" si="409"/>
        <v>0</v>
      </c>
      <c r="BF880" s="24">
        <f t="shared" si="421"/>
        <v>0</v>
      </c>
      <c r="BG880" s="24">
        <f t="shared" si="428"/>
        <v>0</v>
      </c>
      <c r="BH880" s="24">
        <v>0</v>
      </c>
      <c r="BI880" s="24">
        <f t="shared" si="422"/>
        <v>0</v>
      </c>
      <c r="BJ880" s="24">
        <v>0</v>
      </c>
      <c r="BK880" s="24">
        <f t="shared" si="423"/>
        <v>0</v>
      </c>
      <c r="BL880" s="24">
        <f t="shared" si="424"/>
        <v>0</v>
      </c>
      <c r="BM880" s="24">
        <f t="shared" si="410"/>
        <v>0</v>
      </c>
      <c r="BN880" s="24">
        <f t="shared" si="411"/>
        <v>0</v>
      </c>
      <c r="BO880" s="24">
        <f t="shared" si="412"/>
        <v>0</v>
      </c>
      <c r="BP880" s="24">
        <f t="shared" si="413"/>
        <v>0</v>
      </c>
      <c r="BQ880" s="24">
        <f t="shared" si="414"/>
        <v>0</v>
      </c>
      <c r="BR880" s="24">
        <f t="shared" si="425"/>
        <v>0</v>
      </c>
      <c r="BS880" s="24">
        <f t="shared" si="429"/>
        <v>0</v>
      </c>
      <c r="BT880" s="24">
        <v>0</v>
      </c>
      <c r="BU880" s="24">
        <f t="shared" si="426"/>
        <v>0</v>
      </c>
      <c r="BV880" s="24">
        <v>0</v>
      </c>
    </row>
    <row r="881" spans="1:74">
      <c r="A881" s="87">
        <v>872</v>
      </c>
      <c r="B881" s="1"/>
      <c r="C881" s="1"/>
      <c r="D881" s="2"/>
      <c r="E881" s="3"/>
      <c r="F881" s="4"/>
      <c r="G881" s="5"/>
      <c r="H881" s="4"/>
      <c r="I881" s="5"/>
      <c r="J881" s="6"/>
      <c r="K881" s="5"/>
      <c r="L881" s="5"/>
      <c r="M881" s="5"/>
      <c r="N881" s="7"/>
      <c r="O881" s="38"/>
      <c r="P881" s="5"/>
      <c r="Q881" s="5"/>
      <c r="R881" s="7"/>
      <c r="S881" s="38"/>
      <c r="T881" s="5"/>
      <c r="U881" s="5"/>
      <c r="V881" s="55"/>
      <c r="W881" s="38"/>
      <c r="X881" s="5"/>
      <c r="Y881" s="5"/>
      <c r="Z881" s="55"/>
      <c r="AA881" s="36">
        <f>IF(Dane!$E$3=1,AO881+BA881+BM881,IF(Dane!$E$3=2,AU881+BG881+BS881,AW881+BI881+BU881))</f>
        <v>0</v>
      </c>
      <c r="AB881" s="16">
        <f>IF(Dane!$E$3=1,AP881+BB881+BN881,IF(Dane!$E$3=2,AV881+BH881+BT881,AX881+BJ881+BV881))</f>
        <v>0</v>
      </c>
      <c r="AC881" s="16">
        <f>IF(((K881*Dane!$C$9)-AA881)&lt;0,0,(K881*Dane!$C$9)-AA881)</f>
        <v>0</v>
      </c>
      <c r="AD881" s="37">
        <f>IFERROR(IF(((L881*Dane!$C$9)-AB881)&lt;0,0,(L881*Dane!$C$9)-AB881),0)</f>
        <v>0</v>
      </c>
      <c r="AE881" s="97"/>
      <c r="AF881" s="77">
        <f>IF(Dane!$E$3=1,AO881,IF(Dane!$E$3=2,AU881,AW881))</f>
        <v>0</v>
      </c>
      <c r="AG881" s="77">
        <f>IF(Dane!$E$3=1,AP881,IF(Dane!$E$3=2,AV881,AX881))</f>
        <v>0</v>
      </c>
      <c r="AH881" s="77">
        <f>IF(Dane!$E$3=1,BA881,IF(Dane!$E$3=2,BG881,BI881))</f>
        <v>0</v>
      </c>
      <c r="AI881" s="77">
        <f>IF(Dane!$E$3=1,BB881,IF(Dane!$E$3=2,BH881,BJ881))</f>
        <v>0</v>
      </c>
      <c r="AJ881" s="77">
        <f>IF(Dane!$E$3=1,BM881,IF(Dane!$E$3=2,BS881,BU881))</f>
        <v>0</v>
      </c>
      <c r="AK881" s="77">
        <f>IF(Dane!$E$3=1,BN881,IF(Dane!$E$3=2,BT881,BV881))</f>
        <v>0</v>
      </c>
      <c r="AL881" s="24">
        <f t="shared" si="415"/>
        <v>0</v>
      </c>
      <c r="AM881" s="24">
        <f t="shared" si="416"/>
        <v>0</v>
      </c>
      <c r="AN881" s="24"/>
      <c r="AO881" s="24">
        <f t="shared" si="401"/>
        <v>0</v>
      </c>
      <c r="AP881" s="24">
        <f t="shared" si="417"/>
        <v>0</v>
      </c>
      <c r="AQ881" s="24">
        <f t="shared" si="402"/>
        <v>0</v>
      </c>
      <c r="AR881" s="24">
        <f t="shared" si="403"/>
        <v>0</v>
      </c>
      <c r="AS881" s="24">
        <f t="shared" si="404"/>
        <v>0</v>
      </c>
      <c r="AT881" s="24">
        <f t="shared" si="418"/>
        <v>0</v>
      </c>
      <c r="AU881" s="24">
        <f t="shared" si="427"/>
        <v>0</v>
      </c>
      <c r="AV881" s="24">
        <v>0</v>
      </c>
      <c r="AW881" s="24">
        <f t="shared" si="430"/>
        <v>0</v>
      </c>
      <c r="AX881" s="24">
        <v>0</v>
      </c>
      <c r="AY881" s="24">
        <f t="shared" si="419"/>
        <v>0</v>
      </c>
      <c r="AZ881" s="24">
        <f t="shared" si="420"/>
        <v>0</v>
      </c>
      <c r="BA881" s="24">
        <f t="shared" si="405"/>
        <v>0</v>
      </c>
      <c r="BB881" s="24">
        <f t="shared" si="406"/>
        <v>0</v>
      </c>
      <c r="BC881" s="24">
        <f t="shared" si="407"/>
        <v>0</v>
      </c>
      <c r="BD881" s="24">
        <f t="shared" si="408"/>
        <v>0</v>
      </c>
      <c r="BE881" s="24">
        <f t="shared" si="409"/>
        <v>0</v>
      </c>
      <c r="BF881" s="24">
        <f t="shared" si="421"/>
        <v>0</v>
      </c>
      <c r="BG881" s="24">
        <f t="shared" si="428"/>
        <v>0</v>
      </c>
      <c r="BH881" s="24">
        <v>0</v>
      </c>
      <c r="BI881" s="24">
        <f t="shared" si="422"/>
        <v>0</v>
      </c>
      <c r="BJ881" s="24">
        <v>0</v>
      </c>
      <c r="BK881" s="24">
        <f t="shared" si="423"/>
        <v>0</v>
      </c>
      <c r="BL881" s="24">
        <f t="shared" si="424"/>
        <v>0</v>
      </c>
      <c r="BM881" s="24">
        <f t="shared" si="410"/>
        <v>0</v>
      </c>
      <c r="BN881" s="24">
        <f t="shared" si="411"/>
        <v>0</v>
      </c>
      <c r="BO881" s="24">
        <f t="shared" si="412"/>
        <v>0</v>
      </c>
      <c r="BP881" s="24">
        <f t="shared" si="413"/>
        <v>0</v>
      </c>
      <c r="BQ881" s="24">
        <f t="shared" si="414"/>
        <v>0</v>
      </c>
      <c r="BR881" s="24">
        <f t="shared" si="425"/>
        <v>0</v>
      </c>
      <c r="BS881" s="24">
        <f t="shared" si="429"/>
        <v>0</v>
      </c>
      <c r="BT881" s="24">
        <v>0</v>
      </c>
      <c r="BU881" s="24">
        <f t="shared" si="426"/>
        <v>0</v>
      </c>
      <c r="BV881" s="24">
        <v>0</v>
      </c>
    </row>
    <row r="882" spans="1:74">
      <c r="A882" s="87">
        <v>873</v>
      </c>
      <c r="B882" s="1"/>
      <c r="C882" s="1"/>
      <c r="D882" s="2"/>
      <c r="E882" s="3"/>
      <c r="F882" s="4"/>
      <c r="G882" s="5"/>
      <c r="H882" s="4"/>
      <c r="I882" s="5"/>
      <c r="J882" s="6"/>
      <c r="K882" s="5"/>
      <c r="L882" s="5"/>
      <c r="M882" s="5"/>
      <c r="N882" s="7"/>
      <c r="O882" s="38"/>
      <c r="P882" s="5"/>
      <c r="Q882" s="5"/>
      <c r="R882" s="7"/>
      <c r="S882" s="38"/>
      <c r="T882" s="5"/>
      <c r="U882" s="5"/>
      <c r="V882" s="55"/>
      <c r="W882" s="38"/>
      <c r="X882" s="5"/>
      <c r="Y882" s="5"/>
      <c r="Z882" s="55"/>
      <c r="AA882" s="36">
        <f>IF(Dane!$E$3=1,AO882+BA882+BM882,IF(Dane!$E$3=2,AU882+BG882+BS882,AW882+BI882+BU882))</f>
        <v>0</v>
      </c>
      <c r="AB882" s="16">
        <f>IF(Dane!$E$3=1,AP882+BB882+BN882,IF(Dane!$E$3=2,AV882+BH882+BT882,AX882+BJ882+BV882))</f>
        <v>0</v>
      </c>
      <c r="AC882" s="16">
        <f>IF(((K882*Dane!$C$9)-AA882)&lt;0,0,(K882*Dane!$C$9)-AA882)</f>
        <v>0</v>
      </c>
      <c r="AD882" s="37">
        <f>IFERROR(IF(((L882*Dane!$C$9)-AB882)&lt;0,0,(L882*Dane!$C$9)-AB882),0)</f>
        <v>0</v>
      </c>
      <c r="AE882" s="97"/>
      <c r="AF882" s="77">
        <f>IF(Dane!$E$3=1,AO882,IF(Dane!$E$3=2,AU882,AW882))</f>
        <v>0</v>
      </c>
      <c r="AG882" s="77">
        <f>IF(Dane!$E$3=1,AP882,IF(Dane!$E$3=2,AV882,AX882))</f>
        <v>0</v>
      </c>
      <c r="AH882" s="77">
        <f>IF(Dane!$E$3=1,BA882,IF(Dane!$E$3=2,BG882,BI882))</f>
        <v>0</v>
      </c>
      <c r="AI882" s="77">
        <f>IF(Dane!$E$3=1,BB882,IF(Dane!$E$3=2,BH882,BJ882))</f>
        <v>0</v>
      </c>
      <c r="AJ882" s="77">
        <f>IF(Dane!$E$3=1,BM882,IF(Dane!$E$3=2,BS882,BU882))</f>
        <v>0</v>
      </c>
      <c r="AK882" s="77">
        <f>IF(Dane!$E$3=1,BN882,IF(Dane!$E$3=2,BT882,BV882))</f>
        <v>0</v>
      </c>
      <c r="AL882" s="24">
        <f t="shared" si="415"/>
        <v>0</v>
      </c>
      <c r="AM882" s="24">
        <f t="shared" si="416"/>
        <v>0</v>
      </c>
      <c r="AN882" s="24"/>
      <c r="AO882" s="24">
        <f t="shared" si="401"/>
        <v>0</v>
      </c>
      <c r="AP882" s="24">
        <f t="shared" si="417"/>
        <v>0</v>
      </c>
      <c r="AQ882" s="24">
        <f t="shared" si="402"/>
        <v>0</v>
      </c>
      <c r="AR882" s="24">
        <f t="shared" si="403"/>
        <v>0</v>
      </c>
      <c r="AS882" s="24">
        <f t="shared" si="404"/>
        <v>0</v>
      </c>
      <c r="AT882" s="24">
        <f t="shared" si="418"/>
        <v>0</v>
      </c>
      <c r="AU882" s="24">
        <f t="shared" si="427"/>
        <v>0</v>
      </c>
      <c r="AV882" s="24">
        <v>0</v>
      </c>
      <c r="AW882" s="24">
        <f t="shared" si="430"/>
        <v>0</v>
      </c>
      <c r="AX882" s="24">
        <v>0</v>
      </c>
      <c r="AY882" s="24">
        <f t="shared" si="419"/>
        <v>0</v>
      </c>
      <c r="AZ882" s="24">
        <f t="shared" si="420"/>
        <v>0</v>
      </c>
      <c r="BA882" s="24">
        <f t="shared" si="405"/>
        <v>0</v>
      </c>
      <c r="BB882" s="24">
        <f t="shared" si="406"/>
        <v>0</v>
      </c>
      <c r="BC882" s="24">
        <f t="shared" si="407"/>
        <v>0</v>
      </c>
      <c r="BD882" s="24">
        <f t="shared" si="408"/>
        <v>0</v>
      </c>
      <c r="BE882" s="24">
        <f t="shared" si="409"/>
        <v>0</v>
      </c>
      <c r="BF882" s="24">
        <f t="shared" si="421"/>
        <v>0</v>
      </c>
      <c r="BG882" s="24">
        <f t="shared" si="428"/>
        <v>0</v>
      </c>
      <c r="BH882" s="24">
        <v>0</v>
      </c>
      <c r="BI882" s="24">
        <f t="shared" si="422"/>
        <v>0</v>
      </c>
      <c r="BJ882" s="24">
        <v>0</v>
      </c>
      <c r="BK882" s="24">
        <f t="shared" si="423"/>
        <v>0</v>
      </c>
      <c r="BL882" s="24">
        <f t="shared" si="424"/>
        <v>0</v>
      </c>
      <c r="BM882" s="24">
        <f t="shared" si="410"/>
        <v>0</v>
      </c>
      <c r="BN882" s="24">
        <f t="shared" si="411"/>
        <v>0</v>
      </c>
      <c r="BO882" s="24">
        <f t="shared" si="412"/>
        <v>0</v>
      </c>
      <c r="BP882" s="24">
        <f t="shared" si="413"/>
        <v>0</v>
      </c>
      <c r="BQ882" s="24">
        <f t="shared" si="414"/>
        <v>0</v>
      </c>
      <c r="BR882" s="24">
        <f t="shared" si="425"/>
        <v>0</v>
      </c>
      <c r="BS882" s="24">
        <f t="shared" si="429"/>
        <v>0</v>
      </c>
      <c r="BT882" s="24">
        <v>0</v>
      </c>
      <c r="BU882" s="24">
        <f t="shared" si="426"/>
        <v>0</v>
      </c>
      <c r="BV882" s="24">
        <v>0</v>
      </c>
    </row>
    <row r="883" spans="1:74">
      <c r="A883" s="87">
        <v>874</v>
      </c>
      <c r="B883" s="1"/>
      <c r="C883" s="1"/>
      <c r="D883" s="2"/>
      <c r="E883" s="3"/>
      <c r="F883" s="4"/>
      <c r="G883" s="5"/>
      <c r="H883" s="4"/>
      <c r="I883" s="5"/>
      <c r="J883" s="6"/>
      <c r="K883" s="5"/>
      <c r="L883" s="5"/>
      <c r="M883" s="5"/>
      <c r="N883" s="7"/>
      <c r="O883" s="38"/>
      <c r="P883" s="5"/>
      <c r="Q883" s="5"/>
      <c r="R883" s="7"/>
      <c r="S883" s="38"/>
      <c r="T883" s="5"/>
      <c r="U883" s="5"/>
      <c r="V883" s="55"/>
      <c r="W883" s="38"/>
      <c r="X883" s="5"/>
      <c r="Y883" s="5"/>
      <c r="Z883" s="55"/>
      <c r="AA883" s="36">
        <f>IF(Dane!$E$3=1,AO883+BA883+BM883,IF(Dane!$E$3=2,AU883+BG883+BS883,AW883+BI883+BU883))</f>
        <v>0</v>
      </c>
      <c r="AB883" s="16">
        <f>IF(Dane!$E$3=1,AP883+BB883+BN883,IF(Dane!$E$3=2,AV883+BH883+BT883,AX883+BJ883+BV883))</f>
        <v>0</v>
      </c>
      <c r="AC883" s="16">
        <f>IF(((K883*Dane!$C$9)-AA883)&lt;0,0,(K883*Dane!$C$9)-AA883)</f>
        <v>0</v>
      </c>
      <c r="AD883" s="37">
        <f>IFERROR(IF(((L883*Dane!$C$9)-AB883)&lt;0,0,(L883*Dane!$C$9)-AB883),0)</f>
        <v>0</v>
      </c>
      <c r="AE883" s="97"/>
      <c r="AF883" s="77">
        <f>IF(Dane!$E$3=1,AO883,IF(Dane!$E$3=2,AU883,AW883))</f>
        <v>0</v>
      </c>
      <c r="AG883" s="77">
        <f>IF(Dane!$E$3=1,AP883,IF(Dane!$E$3=2,AV883,AX883))</f>
        <v>0</v>
      </c>
      <c r="AH883" s="77">
        <f>IF(Dane!$E$3=1,BA883,IF(Dane!$E$3=2,BG883,BI883))</f>
        <v>0</v>
      </c>
      <c r="AI883" s="77">
        <f>IF(Dane!$E$3=1,BB883,IF(Dane!$E$3=2,BH883,BJ883))</f>
        <v>0</v>
      </c>
      <c r="AJ883" s="77">
        <f>IF(Dane!$E$3=1,BM883,IF(Dane!$E$3=2,BS883,BU883))</f>
        <v>0</v>
      </c>
      <c r="AK883" s="77">
        <f>IF(Dane!$E$3=1,BN883,IF(Dane!$E$3=2,BT883,BV883))</f>
        <v>0</v>
      </c>
      <c r="AL883" s="24">
        <f t="shared" si="415"/>
        <v>0</v>
      </c>
      <c r="AM883" s="24">
        <f t="shared" si="416"/>
        <v>0</v>
      </c>
      <c r="AN883" s="24"/>
      <c r="AO883" s="24">
        <f t="shared" si="401"/>
        <v>0</v>
      </c>
      <c r="AP883" s="24">
        <f t="shared" si="417"/>
        <v>0</v>
      </c>
      <c r="AQ883" s="24">
        <f t="shared" si="402"/>
        <v>0</v>
      </c>
      <c r="AR883" s="24">
        <f t="shared" si="403"/>
        <v>0</v>
      </c>
      <c r="AS883" s="24">
        <f t="shared" si="404"/>
        <v>0</v>
      </c>
      <c r="AT883" s="24">
        <f t="shared" si="418"/>
        <v>0</v>
      </c>
      <c r="AU883" s="24">
        <f t="shared" si="427"/>
        <v>0</v>
      </c>
      <c r="AV883" s="24">
        <v>0</v>
      </c>
      <c r="AW883" s="24">
        <f t="shared" si="430"/>
        <v>0</v>
      </c>
      <c r="AX883" s="24">
        <v>0</v>
      </c>
      <c r="AY883" s="24">
        <f t="shared" si="419"/>
        <v>0</v>
      </c>
      <c r="AZ883" s="24">
        <f t="shared" si="420"/>
        <v>0</v>
      </c>
      <c r="BA883" s="24">
        <f t="shared" si="405"/>
        <v>0</v>
      </c>
      <c r="BB883" s="24">
        <f t="shared" si="406"/>
        <v>0</v>
      </c>
      <c r="BC883" s="24">
        <f t="shared" si="407"/>
        <v>0</v>
      </c>
      <c r="BD883" s="24">
        <f t="shared" si="408"/>
        <v>0</v>
      </c>
      <c r="BE883" s="24">
        <f t="shared" si="409"/>
        <v>0</v>
      </c>
      <c r="BF883" s="24">
        <f t="shared" si="421"/>
        <v>0</v>
      </c>
      <c r="BG883" s="24">
        <f t="shared" si="428"/>
        <v>0</v>
      </c>
      <c r="BH883" s="24">
        <v>0</v>
      </c>
      <c r="BI883" s="24">
        <f t="shared" si="422"/>
        <v>0</v>
      </c>
      <c r="BJ883" s="24">
        <v>0</v>
      </c>
      <c r="BK883" s="24">
        <f t="shared" si="423"/>
        <v>0</v>
      </c>
      <c r="BL883" s="24">
        <f t="shared" si="424"/>
        <v>0</v>
      </c>
      <c r="BM883" s="24">
        <f t="shared" si="410"/>
        <v>0</v>
      </c>
      <c r="BN883" s="24">
        <f t="shared" si="411"/>
        <v>0</v>
      </c>
      <c r="BO883" s="24">
        <f t="shared" si="412"/>
        <v>0</v>
      </c>
      <c r="BP883" s="24">
        <f t="shared" si="413"/>
        <v>0</v>
      </c>
      <c r="BQ883" s="24">
        <f t="shared" si="414"/>
        <v>0</v>
      </c>
      <c r="BR883" s="24">
        <f t="shared" si="425"/>
        <v>0</v>
      </c>
      <c r="BS883" s="24">
        <f t="shared" si="429"/>
        <v>0</v>
      </c>
      <c r="BT883" s="24">
        <v>0</v>
      </c>
      <c r="BU883" s="24">
        <f t="shared" si="426"/>
        <v>0</v>
      </c>
      <c r="BV883" s="24">
        <v>0</v>
      </c>
    </row>
    <row r="884" spans="1:74">
      <c r="A884" s="87">
        <v>875</v>
      </c>
      <c r="B884" s="1"/>
      <c r="C884" s="1"/>
      <c r="D884" s="2"/>
      <c r="E884" s="3"/>
      <c r="F884" s="4"/>
      <c r="G884" s="5"/>
      <c r="H884" s="4"/>
      <c r="I884" s="5"/>
      <c r="J884" s="6"/>
      <c r="K884" s="5"/>
      <c r="L884" s="5"/>
      <c r="M884" s="5"/>
      <c r="N884" s="7"/>
      <c r="O884" s="38"/>
      <c r="P884" s="5"/>
      <c r="Q884" s="5"/>
      <c r="R884" s="7"/>
      <c r="S884" s="38"/>
      <c r="T884" s="5"/>
      <c r="U884" s="5"/>
      <c r="V884" s="55"/>
      <c r="W884" s="38"/>
      <c r="X884" s="5"/>
      <c r="Y884" s="5"/>
      <c r="Z884" s="55"/>
      <c r="AA884" s="36">
        <f>IF(Dane!$E$3=1,AO884+BA884+BM884,IF(Dane!$E$3=2,AU884+BG884+BS884,AW884+BI884+BU884))</f>
        <v>0</v>
      </c>
      <c r="AB884" s="16">
        <f>IF(Dane!$E$3=1,AP884+BB884+BN884,IF(Dane!$E$3=2,AV884+BH884+BT884,AX884+BJ884+BV884))</f>
        <v>0</v>
      </c>
      <c r="AC884" s="16">
        <f>IF(((K884*Dane!$C$9)-AA884)&lt;0,0,(K884*Dane!$C$9)-AA884)</f>
        <v>0</v>
      </c>
      <c r="AD884" s="37">
        <f>IFERROR(IF(((L884*Dane!$C$9)-AB884)&lt;0,0,(L884*Dane!$C$9)-AB884),0)</f>
        <v>0</v>
      </c>
      <c r="AE884" s="97"/>
      <c r="AF884" s="77">
        <f>IF(Dane!$E$3=1,AO884,IF(Dane!$E$3=2,AU884,AW884))</f>
        <v>0</v>
      </c>
      <c r="AG884" s="77">
        <f>IF(Dane!$E$3=1,AP884,IF(Dane!$E$3=2,AV884,AX884))</f>
        <v>0</v>
      </c>
      <c r="AH884" s="77">
        <f>IF(Dane!$E$3=1,BA884,IF(Dane!$E$3=2,BG884,BI884))</f>
        <v>0</v>
      </c>
      <c r="AI884" s="77">
        <f>IF(Dane!$E$3=1,BB884,IF(Dane!$E$3=2,BH884,BJ884))</f>
        <v>0</v>
      </c>
      <c r="AJ884" s="77">
        <f>IF(Dane!$E$3=1,BM884,IF(Dane!$E$3=2,BS884,BU884))</f>
        <v>0</v>
      </c>
      <c r="AK884" s="77">
        <f>IF(Dane!$E$3=1,BN884,IF(Dane!$E$3=2,BT884,BV884))</f>
        <v>0</v>
      </c>
      <c r="AL884" s="24">
        <f t="shared" si="415"/>
        <v>0</v>
      </c>
      <c r="AM884" s="24">
        <f t="shared" si="416"/>
        <v>0</v>
      </c>
      <c r="AN884" s="24"/>
      <c r="AO884" s="24">
        <f t="shared" si="401"/>
        <v>0</v>
      </c>
      <c r="AP884" s="24">
        <f t="shared" si="417"/>
        <v>0</v>
      </c>
      <c r="AQ884" s="24">
        <f t="shared" si="402"/>
        <v>0</v>
      </c>
      <c r="AR884" s="24">
        <f t="shared" si="403"/>
        <v>0</v>
      </c>
      <c r="AS884" s="24">
        <f t="shared" si="404"/>
        <v>0</v>
      </c>
      <c r="AT884" s="24">
        <f t="shared" si="418"/>
        <v>0</v>
      </c>
      <c r="AU884" s="24">
        <f t="shared" si="427"/>
        <v>0</v>
      </c>
      <c r="AV884" s="24">
        <v>0</v>
      </c>
      <c r="AW884" s="24">
        <f t="shared" si="430"/>
        <v>0</v>
      </c>
      <c r="AX884" s="24">
        <v>0</v>
      </c>
      <c r="AY884" s="24">
        <f t="shared" si="419"/>
        <v>0</v>
      </c>
      <c r="AZ884" s="24">
        <f t="shared" si="420"/>
        <v>0</v>
      </c>
      <c r="BA884" s="24">
        <f t="shared" si="405"/>
        <v>0</v>
      </c>
      <c r="BB884" s="24">
        <f t="shared" si="406"/>
        <v>0</v>
      </c>
      <c r="BC884" s="24">
        <f t="shared" si="407"/>
        <v>0</v>
      </c>
      <c r="BD884" s="24">
        <f t="shared" si="408"/>
        <v>0</v>
      </c>
      <c r="BE884" s="24">
        <f t="shared" si="409"/>
        <v>0</v>
      </c>
      <c r="BF884" s="24">
        <f t="shared" si="421"/>
        <v>0</v>
      </c>
      <c r="BG884" s="24">
        <f t="shared" si="428"/>
        <v>0</v>
      </c>
      <c r="BH884" s="24">
        <v>0</v>
      </c>
      <c r="BI884" s="24">
        <f t="shared" si="422"/>
        <v>0</v>
      </c>
      <c r="BJ884" s="24">
        <v>0</v>
      </c>
      <c r="BK884" s="24">
        <f t="shared" si="423"/>
        <v>0</v>
      </c>
      <c r="BL884" s="24">
        <f t="shared" si="424"/>
        <v>0</v>
      </c>
      <c r="BM884" s="24">
        <f t="shared" si="410"/>
        <v>0</v>
      </c>
      <c r="BN884" s="24">
        <f t="shared" si="411"/>
        <v>0</v>
      </c>
      <c r="BO884" s="24">
        <f t="shared" si="412"/>
        <v>0</v>
      </c>
      <c r="BP884" s="24">
        <f t="shared" si="413"/>
        <v>0</v>
      </c>
      <c r="BQ884" s="24">
        <f t="shared" si="414"/>
        <v>0</v>
      </c>
      <c r="BR884" s="24">
        <f t="shared" si="425"/>
        <v>0</v>
      </c>
      <c r="BS884" s="24">
        <f t="shared" si="429"/>
        <v>0</v>
      </c>
      <c r="BT884" s="24">
        <v>0</v>
      </c>
      <c r="BU884" s="24">
        <f t="shared" si="426"/>
        <v>0</v>
      </c>
      <c r="BV884" s="24">
        <v>0</v>
      </c>
    </row>
    <row r="885" spans="1:74">
      <c r="A885" s="87">
        <v>876</v>
      </c>
      <c r="B885" s="1"/>
      <c r="C885" s="1"/>
      <c r="D885" s="2"/>
      <c r="E885" s="3"/>
      <c r="F885" s="4"/>
      <c r="G885" s="5"/>
      <c r="H885" s="4"/>
      <c r="I885" s="5"/>
      <c r="J885" s="6"/>
      <c r="K885" s="5"/>
      <c r="L885" s="5"/>
      <c r="M885" s="5"/>
      <c r="N885" s="7"/>
      <c r="O885" s="38"/>
      <c r="P885" s="5"/>
      <c r="Q885" s="5"/>
      <c r="R885" s="7"/>
      <c r="S885" s="38"/>
      <c r="T885" s="5"/>
      <c r="U885" s="5"/>
      <c r="V885" s="55"/>
      <c r="W885" s="38"/>
      <c r="X885" s="5"/>
      <c r="Y885" s="5"/>
      <c r="Z885" s="55"/>
      <c r="AA885" s="36">
        <f>IF(Dane!$E$3=1,AO885+BA885+BM885,IF(Dane!$E$3=2,AU885+BG885+BS885,AW885+BI885+BU885))</f>
        <v>0</v>
      </c>
      <c r="AB885" s="16">
        <f>IF(Dane!$E$3=1,AP885+BB885+BN885,IF(Dane!$E$3=2,AV885+BH885+BT885,AX885+BJ885+BV885))</f>
        <v>0</v>
      </c>
      <c r="AC885" s="16">
        <f>IF(((K885*Dane!$C$9)-AA885)&lt;0,0,(K885*Dane!$C$9)-AA885)</f>
        <v>0</v>
      </c>
      <c r="AD885" s="37">
        <f>IFERROR(IF(((L885*Dane!$C$9)-AB885)&lt;0,0,(L885*Dane!$C$9)-AB885),0)</f>
        <v>0</v>
      </c>
      <c r="AE885" s="97"/>
      <c r="AF885" s="77">
        <f>IF(Dane!$E$3=1,AO885,IF(Dane!$E$3=2,AU885,AW885))</f>
        <v>0</v>
      </c>
      <c r="AG885" s="77">
        <f>IF(Dane!$E$3=1,AP885,IF(Dane!$E$3=2,AV885,AX885))</f>
        <v>0</v>
      </c>
      <c r="AH885" s="77">
        <f>IF(Dane!$E$3=1,BA885,IF(Dane!$E$3=2,BG885,BI885))</f>
        <v>0</v>
      </c>
      <c r="AI885" s="77">
        <f>IF(Dane!$E$3=1,BB885,IF(Dane!$E$3=2,BH885,BJ885))</f>
        <v>0</v>
      </c>
      <c r="AJ885" s="77">
        <f>IF(Dane!$E$3=1,BM885,IF(Dane!$E$3=2,BS885,BU885))</f>
        <v>0</v>
      </c>
      <c r="AK885" s="77">
        <f>IF(Dane!$E$3=1,BN885,IF(Dane!$E$3=2,BT885,BV885))</f>
        <v>0</v>
      </c>
      <c r="AL885" s="24">
        <f t="shared" si="415"/>
        <v>0</v>
      </c>
      <c r="AM885" s="24">
        <f t="shared" si="416"/>
        <v>0</v>
      </c>
      <c r="AN885" s="24"/>
      <c r="AO885" s="24">
        <f t="shared" si="401"/>
        <v>0</v>
      </c>
      <c r="AP885" s="24">
        <f t="shared" si="417"/>
        <v>0</v>
      </c>
      <c r="AQ885" s="24">
        <f t="shared" si="402"/>
        <v>0</v>
      </c>
      <c r="AR885" s="24">
        <f t="shared" si="403"/>
        <v>0</v>
      </c>
      <c r="AS885" s="24">
        <f t="shared" si="404"/>
        <v>0</v>
      </c>
      <c r="AT885" s="24">
        <f t="shared" si="418"/>
        <v>0</v>
      </c>
      <c r="AU885" s="24">
        <f t="shared" si="427"/>
        <v>0</v>
      </c>
      <c r="AV885" s="24">
        <v>0</v>
      </c>
      <c r="AW885" s="24">
        <f t="shared" si="430"/>
        <v>0</v>
      </c>
      <c r="AX885" s="24">
        <v>0</v>
      </c>
      <c r="AY885" s="24">
        <f t="shared" si="419"/>
        <v>0</v>
      </c>
      <c r="AZ885" s="24">
        <f t="shared" si="420"/>
        <v>0</v>
      </c>
      <c r="BA885" s="24">
        <f t="shared" si="405"/>
        <v>0</v>
      </c>
      <c r="BB885" s="24">
        <f t="shared" si="406"/>
        <v>0</v>
      </c>
      <c r="BC885" s="24">
        <f t="shared" si="407"/>
        <v>0</v>
      </c>
      <c r="BD885" s="24">
        <f t="shared" si="408"/>
        <v>0</v>
      </c>
      <c r="BE885" s="24">
        <f t="shared" si="409"/>
        <v>0</v>
      </c>
      <c r="BF885" s="24">
        <f t="shared" si="421"/>
        <v>0</v>
      </c>
      <c r="BG885" s="24">
        <f t="shared" si="428"/>
        <v>0</v>
      </c>
      <c r="BH885" s="24">
        <v>0</v>
      </c>
      <c r="BI885" s="24">
        <f t="shared" si="422"/>
        <v>0</v>
      </c>
      <c r="BJ885" s="24">
        <v>0</v>
      </c>
      <c r="BK885" s="24">
        <f t="shared" si="423"/>
        <v>0</v>
      </c>
      <c r="BL885" s="24">
        <f t="shared" si="424"/>
        <v>0</v>
      </c>
      <c r="BM885" s="24">
        <f t="shared" si="410"/>
        <v>0</v>
      </c>
      <c r="BN885" s="24">
        <f t="shared" si="411"/>
        <v>0</v>
      </c>
      <c r="BO885" s="24">
        <f t="shared" si="412"/>
        <v>0</v>
      </c>
      <c r="BP885" s="24">
        <f t="shared" si="413"/>
        <v>0</v>
      </c>
      <c r="BQ885" s="24">
        <f t="shared" si="414"/>
        <v>0</v>
      </c>
      <c r="BR885" s="24">
        <f t="shared" si="425"/>
        <v>0</v>
      </c>
      <c r="BS885" s="24">
        <f t="shared" si="429"/>
        <v>0</v>
      </c>
      <c r="BT885" s="24">
        <v>0</v>
      </c>
      <c r="BU885" s="24">
        <f t="shared" si="426"/>
        <v>0</v>
      </c>
      <c r="BV885" s="24">
        <v>0</v>
      </c>
    </row>
    <row r="886" spans="1:74">
      <c r="A886" s="87">
        <v>877</v>
      </c>
      <c r="B886" s="1"/>
      <c r="C886" s="1"/>
      <c r="D886" s="2"/>
      <c r="E886" s="3"/>
      <c r="F886" s="4"/>
      <c r="G886" s="5"/>
      <c r="H886" s="4"/>
      <c r="I886" s="5"/>
      <c r="J886" s="6"/>
      <c r="K886" s="5"/>
      <c r="L886" s="5"/>
      <c r="M886" s="5"/>
      <c r="N886" s="7"/>
      <c r="O886" s="38"/>
      <c r="P886" s="5"/>
      <c r="Q886" s="5"/>
      <c r="R886" s="7"/>
      <c r="S886" s="38"/>
      <c r="T886" s="5"/>
      <c r="U886" s="5"/>
      <c r="V886" s="55"/>
      <c r="W886" s="38"/>
      <c r="X886" s="5"/>
      <c r="Y886" s="5"/>
      <c r="Z886" s="55"/>
      <c r="AA886" s="36">
        <f>IF(Dane!$E$3=1,AO886+BA886+BM886,IF(Dane!$E$3=2,AU886+BG886+BS886,AW886+BI886+BU886))</f>
        <v>0</v>
      </c>
      <c r="AB886" s="16">
        <f>IF(Dane!$E$3=1,AP886+BB886+BN886,IF(Dane!$E$3=2,AV886+BH886+BT886,AX886+BJ886+BV886))</f>
        <v>0</v>
      </c>
      <c r="AC886" s="16">
        <f>IF(((K886*Dane!$C$9)-AA886)&lt;0,0,(K886*Dane!$C$9)-AA886)</f>
        <v>0</v>
      </c>
      <c r="AD886" s="37">
        <f>IFERROR(IF(((L886*Dane!$C$9)-AB886)&lt;0,0,(L886*Dane!$C$9)-AB886),0)</f>
        <v>0</v>
      </c>
      <c r="AE886" s="97"/>
      <c r="AF886" s="77">
        <f>IF(Dane!$E$3=1,AO886,IF(Dane!$E$3=2,AU886,AW886))</f>
        <v>0</v>
      </c>
      <c r="AG886" s="77">
        <f>IF(Dane!$E$3=1,AP886,IF(Dane!$E$3=2,AV886,AX886))</f>
        <v>0</v>
      </c>
      <c r="AH886" s="77">
        <f>IF(Dane!$E$3=1,BA886,IF(Dane!$E$3=2,BG886,BI886))</f>
        <v>0</v>
      </c>
      <c r="AI886" s="77">
        <f>IF(Dane!$E$3=1,BB886,IF(Dane!$E$3=2,BH886,BJ886))</f>
        <v>0</v>
      </c>
      <c r="AJ886" s="77">
        <f>IF(Dane!$E$3=1,BM886,IF(Dane!$E$3=2,BS886,BU886))</f>
        <v>0</v>
      </c>
      <c r="AK886" s="77">
        <f>IF(Dane!$E$3=1,BN886,IF(Dane!$E$3=2,BT886,BV886))</f>
        <v>0</v>
      </c>
      <c r="AL886" s="24">
        <f t="shared" si="415"/>
        <v>0</v>
      </c>
      <c r="AM886" s="24">
        <f t="shared" si="416"/>
        <v>0</v>
      </c>
      <c r="AN886" s="24"/>
      <c r="AO886" s="24">
        <f t="shared" si="401"/>
        <v>0</v>
      </c>
      <c r="AP886" s="24">
        <f t="shared" si="417"/>
        <v>0</v>
      </c>
      <c r="AQ886" s="24">
        <f t="shared" si="402"/>
        <v>0</v>
      </c>
      <c r="AR886" s="24">
        <f t="shared" si="403"/>
        <v>0</v>
      </c>
      <c r="AS886" s="24">
        <f t="shared" si="404"/>
        <v>0</v>
      </c>
      <c r="AT886" s="24">
        <f t="shared" si="418"/>
        <v>0</v>
      </c>
      <c r="AU886" s="24">
        <f t="shared" si="427"/>
        <v>0</v>
      </c>
      <c r="AV886" s="24">
        <v>0</v>
      </c>
      <c r="AW886" s="24">
        <f t="shared" si="430"/>
        <v>0</v>
      </c>
      <c r="AX886" s="24">
        <v>0</v>
      </c>
      <c r="AY886" s="24">
        <f t="shared" si="419"/>
        <v>0</v>
      </c>
      <c r="AZ886" s="24">
        <f t="shared" si="420"/>
        <v>0</v>
      </c>
      <c r="BA886" s="24">
        <f t="shared" si="405"/>
        <v>0</v>
      </c>
      <c r="BB886" s="24">
        <f t="shared" si="406"/>
        <v>0</v>
      </c>
      <c r="BC886" s="24">
        <f t="shared" si="407"/>
        <v>0</v>
      </c>
      <c r="BD886" s="24">
        <f t="shared" si="408"/>
        <v>0</v>
      </c>
      <c r="BE886" s="24">
        <f t="shared" si="409"/>
        <v>0</v>
      </c>
      <c r="BF886" s="24">
        <f t="shared" si="421"/>
        <v>0</v>
      </c>
      <c r="BG886" s="24">
        <f t="shared" si="428"/>
        <v>0</v>
      </c>
      <c r="BH886" s="24">
        <v>0</v>
      </c>
      <c r="BI886" s="24">
        <f t="shared" si="422"/>
        <v>0</v>
      </c>
      <c r="BJ886" s="24">
        <v>0</v>
      </c>
      <c r="BK886" s="24">
        <f t="shared" si="423"/>
        <v>0</v>
      </c>
      <c r="BL886" s="24">
        <f t="shared" si="424"/>
        <v>0</v>
      </c>
      <c r="BM886" s="24">
        <f t="shared" si="410"/>
        <v>0</v>
      </c>
      <c r="BN886" s="24">
        <f t="shared" si="411"/>
        <v>0</v>
      </c>
      <c r="BO886" s="24">
        <f t="shared" si="412"/>
        <v>0</v>
      </c>
      <c r="BP886" s="24">
        <f t="shared" si="413"/>
        <v>0</v>
      </c>
      <c r="BQ886" s="24">
        <f t="shared" si="414"/>
        <v>0</v>
      </c>
      <c r="BR886" s="24">
        <f t="shared" si="425"/>
        <v>0</v>
      </c>
      <c r="BS886" s="24">
        <f t="shared" si="429"/>
        <v>0</v>
      </c>
      <c r="BT886" s="24">
        <v>0</v>
      </c>
      <c r="BU886" s="24">
        <f t="shared" si="426"/>
        <v>0</v>
      </c>
      <c r="BV886" s="24">
        <v>0</v>
      </c>
    </row>
    <row r="887" spans="1:74">
      <c r="A887" s="87">
        <v>878</v>
      </c>
      <c r="B887" s="1"/>
      <c r="C887" s="1"/>
      <c r="D887" s="2"/>
      <c r="E887" s="3"/>
      <c r="F887" s="4"/>
      <c r="G887" s="5"/>
      <c r="H887" s="4"/>
      <c r="I887" s="5"/>
      <c r="J887" s="6"/>
      <c r="K887" s="5"/>
      <c r="L887" s="5"/>
      <c r="M887" s="5"/>
      <c r="N887" s="7"/>
      <c r="O887" s="38"/>
      <c r="P887" s="5"/>
      <c r="Q887" s="5"/>
      <c r="R887" s="7"/>
      <c r="S887" s="38"/>
      <c r="T887" s="5"/>
      <c r="U887" s="5"/>
      <c r="V887" s="55"/>
      <c r="W887" s="38"/>
      <c r="X887" s="5"/>
      <c r="Y887" s="5"/>
      <c r="Z887" s="55"/>
      <c r="AA887" s="36">
        <f>IF(Dane!$E$3=1,AO887+BA887+BM887,IF(Dane!$E$3=2,AU887+BG887+BS887,AW887+BI887+BU887))</f>
        <v>0</v>
      </c>
      <c r="AB887" s="16">
        <f>IF(Dane!$E$3=1,AP887+BB887+BN887,IF(Dane!$E$3=2,AV887+BH887+BT887,AX887+BJ887+BV887))</f>
        <v>0</v>
      </c>
      <c r="AC887" s="16">
        <f>IF(((K887*Dane!$C$9)-AA887)&lt;0,0,(K887*Dane!$C$9)-AA887)</f>
        <v>0</v>
      </c>
      <c r="AD887" s="37">
        <f>IFERROR(IF(((L887*Dane!$C$9)-AB887)&lt;0,0,(L887*Dane!$C$9)-AB887),0)</f>
        <v>0</v>
      </c>
      <c r="AE887" s="97"/>
      <c r="AF887" s="77">
        <f>IF(Dane!$E$3=1,AO887,IF(Dane!$E$3=2,AU887,AW887))</f>
        <v>0</v>
      </c>
      <c r="AG887" s="77">
        <f>IF(Dane!$E$3=1,AP887,IF(Dane!$E$3=2,AV887,AX887))</f>
        <v>0</v>
      </c>
      <c r="AH887" s="77">
        <f>IF(Dane!$E$3=1,BA887,IF(Dane!$E$3=2,BG887,BI887))</f>
        <v>0</v>
      </c>
      <c r="AI887" s="77">
        <f>IF(Dane!$E$3=1,BB887,IF(Dane!$E$3=2,BH887,BJ887))</f>
        <v>0</v>
      </c>
      <c r="AJ887" s="77">
        <f>IF(Dane!$E$3=1,BM887,IF(Dane!$E$3=2,BS887,BU887))</f>
        <v>0</v>
      </c>
      <c r="AK887" s="77">
        <f>IF(Dane!$E$3=1,BN887,IF(Dane!$E$3=2,BT887,BV887))</f>
        <v>0</v>
      </c>
      <c r="AL887" s="24">
        <f t="shared" si="415"/>
        <v>0</v>
      </c>
      <c r="AM887" s="24">
        <f t="shared" si="416"/>
        <v>0</v>
      </c>
      <c r="AN887" s="24"/>
      <c r="AO887" s="24">
        <f t="shared" si="401"/>
        <v>0</v>
      </c>
      <c r="AP887" s="24">
        <f t="shared" si="417"/>
        <v>0</v>
      </c>
      <c r="AQ887" s="24">
        <f t="shared" si="402"/>
        <v>0</v>
      </c>
      <c r="AR887" s="24">
        <f t="shared" si="403"/>
        <v>0</v>
      </c>
      <c r="AS887" s="24">
        <f t="shared" si="404"/>
        <v>0</v>
      </c>
      <c r="AT887" s="24">
        <f t="shared" si="418"/>
        <v>0</v>
      </c>
      <c r="AU887" s="24">
        <f t="shared" si="427"/>
        <v>0</v>
      </c>
      <c r="AV887" s="24">
        <v>0</v>
      </c>
      <c r="AW887" s="24">
        <f t="shared" si="430"/>
        <v>0</v>
      </c>
      <c r="AX887" s="24">
        <v>0</v>
      </c>
      <c r="AY887" s="24">
        <f t="shared" si="419"/>
        <v>0</v>
      </c>
      <c r="AZ887" s="24">
        <f t="shared" si="420"/>
        <v>0</v>
      </c>
      <c r="BA887" s="24">
        <f t="shared" si="405"/>
        <v>0</v>
      </c>
      <c r="BB887" s="24">
        <f t="shared" si="406"/>
        <v>0</v>
      </c>
      <c r="BC887" s="24">
        <f t="shared" si="407"/>
        <v>0</v>
      </c>
      <c r="BD887" s="24">
        <f t="shared" si="408"/>
        <v>0</v>
      </c>
      <c r="BE887" s="24">
        <f t="shared" si="409"/>
        <v>0</v>
      </c>
      <c r="BF887" s="24">
        <f t="shared" si="421"/>
        <v>0</v>
      </c>
      <c r="BG887" s="24">
        <f t="shared" si="428"/>
        <v>0</v>
      </c>
      <c r="BH887" s="24">
        <v>0</v>
      </c>
      <c r="BI887" s="24">
        <f t="shared" si="422"/>
        <v>0</v>
      </c>
      <c r="BJ887" s="24">
        <v>0</v>
      </c>
      <c r="BK887" s="24">
        <f t="shared" si="423"/>
        <v>0</v>
      </c>
      <c r="BL887" s="24">
        <f t="shared" si="424"/>
        <v>0</v>
      </c>
      <c r="BM887" s="24">
        <f t="shared" si="410"/>
        <v>0</v>
      </c>
      <c r="BN887" s="24">
        <f t="shared" si="411"/>
        <v>0</v>
      </c>
      <c r="BO887" s="24">
        <f t="shared" si="412"/>
        <v>0</v>
      </c>
      <c r="BP887" s="24">
        <f t="shared" si="413"/>
        <v>0</v>
      </c>
      <c r="BQ887" s="24">
        <f t="shared" si="414"/>
        <v>0</v>
      </c>
      <c r="BR887" s="24">
        <f t="shared" si="425"/>
        <v>0</v>
      </c>
      <c r="BS887" s="24">
        <f t="shared" si="429"/>
        <v>0</v>
      </c>
      <c r="BT887" s="24">
        <v>0</v>
      </c>
      <c r="BU887" s="24">
        <f t="shared" si="426"/>
        <v>0</v>
      </c>
      <c r="BV887" s="24">
        <v>0</v>
      </c>
    </row>
    <row r="888" spans="1:74">
      <c r="A888" s="87">
        <v>879</v>
      </c>
      <c r="B888" s="1"/>
      <c r="C888" s="1"/>
      <c r="D888" s="2"/>
      <c r="E888" s="3"/>
      <c r="F888" s="4"/>
      <c r="G888" s="5"/>
      <c r="H888" s="4"/>
      <c r="I888" s="5"/>
      <c r="J888" s="6"/>
      <c r="K888" s="5"/>
      <c r="L888" s="5"/>
      <c r="M888" s="5"/>
      <c r="N888" s="7"/>
      <c r="O888" s="38"/>
      <c r="P888" s="5"/>
      <c r="Q888" s="5"/>
      <c r="R888" s="7"/>
      <c r="S888" s="38"/>
      <c r="T888" s="5"/>
      <c r="U888" s="5"/>
      <c r="V888" s="55"/>
      <c r="W888" s="38"/>
      <c r="X888" s="5"/>
      <c r="Y888" s="5"/>
      <c r="Z888" s="55"/>
      <c r="AA888" s="36">
        <f>IF(Dane!$E$3=1,AO888+BA888+BM888,IF(Dane!$E$3=2,AU888+BG888+BS888,AW888+BI888+BU888))</f>
        <v>0</v>
      </c>
      <c r="AB888" s="16">
        <f>IF(Dane!$E$3=1,AP888+BB888+BN888,IF(Dane!$E$3=2,AV888+BH888+BT888,AX888+BJ888+BV888))</f>
        <v>0</v>
      </c>
      <c r="AC888" s="16">
        <f>IF(((K888*Dane!$C$9)-AA888)&lt;0,0,(K888*Dane!$C$9)-AA888)</f>
        <v>0</v>
      </c>
      <c r="AD888" s="37">
        <f>IFERROR(IF(((L888*Dane!$C$9)-AB888)&lt;0,0,(L888*Dane!$C$9)-AB888),0)</f>
        <v>0</v>
      </c>
      <c r="AE888" s="97"/>
      <c r="AF888" s="77">
        <f>IF(Dane!$E$3=1,AO888,IF(Dane!$E$3=2,AU888,AW888))</f>
        <v>0</v>
      </c>
      <c r="AG888" s="77">
        <f>IF(Dane!$E$3=1,AP888,IF(Dane!$E$3=2,AV888,AX888))</f>
        <v>0</v>
      </c>
      <c r="AH888" s="77">
        <f>IF(Dane!$E$3=1,BA888,IF(Dane!$E$3=2,BG888,BI888))</f>
        <v>0</v>
      </c>
      <c r="AI888" s="77">
        <f>IF(Dane!$E$3=1,BB888,IF(Dane!$E$3=2,BH888,BJ888))</f>
        <v>0</v>
      </c>
      <c r="AJ888" s="77">
        <f>IF(Dane!$E$3=1,BM888,IF(Dane!$E$3=2,BS888,BU888))</f>
        <v>0</v>
      </c>
      <c r="AK888" s="77">
        <f>IF(Dane!$E$3=1,BN888,IF(Dane!$E$3=2,BT888,BV888))</f>
        <v>0</v>
      </c>
      <c r="AL888" s="24">
        <f t="shared" si="415"/>
        <v>0</v>
      </c>
      <c r="AM888" s="24">
        <f t="shared" si="416"/>
        <v>0</v>
      </c>
      <c r="AN888" s="24"/>
      <c r="AO888" s="24">
        <f t="shared" si="401"/>
        <v>0</v>
      </c>
      <c r="AP888" s="24">
        <f t="shared" si="417"/>
        <v>0</v>
      </c>
      <c r="AQ888" s="24">
        <f t="shared" si="402"/>
        <v>0</v>
      </c>
      <c r="AR888" s="24">
        <f t="shared" si="403"/>
        <v>0</v>
      </c>
      <c r="AS888" s="24">
        <f t="shared" si="404"/>
        <v>0</v>
      </c>
      <c r="AT888" s="24">
        <f t="shared" si="418"/>
        <v>0</v>
      </c>
      <c r="AU888" s="24">
        <f t="shared" si="427"/>
        <v>0</v>
      </c>
      <c r="AV888" s="24">
        <v>0</v>
      </c>
      <c r="AW888" s="24">
        <f t="shared" si="430"/>
        <v>0</v>
      </c>
      <c r="AX888" s="24">
        <v>0</v>
      </c>
      <c r="AY888" s="24">
        <f t="shared" si="419"/>
        <v>0</v>
      </c>
      <c r="AZ888" s="24">
        <f t="shared" si="420"/>
        <v>0</v>
      </c>
      <c r="BA888" s="24">
        <f t="shared" si="405"/>
        <v>0</v>
      </c>
      <c r="BB888" s="24">
        <f t="shared" si="406"/>
        <v>0</v>
      </c>
      <c r="BC888" s="24">
        <f t="shared" si="407"/>
        <v>0</v>
      </c>
      <c r="BD888" s="24">
        <f t="shared" si="408"/>
        <v>0</v>
      </c>
      <c r="BE888" s="24">
        <f t="shared" si="409"/>
        <v>0</v>
      </c>
      <c r="BF888" s="24">
        <f t="shared" si="421"/>
        <v>0</v>
      </c>
      <c r="BG888" s="24">
        <f t="shared" si="428"/>
        <v>0</v>
      </c>
      <c r="BH888" s="24">
        <v>0</v>
      </c>
      <c r="BI888" s="24">
        <f t="shared" si="422"/>
        <v>0</v>
      </c>
      <c r="BJ888" s="24">
        <v>0</v>
      </c>
      <c r="BK888" s="24">
        <f t="shared" si="423"/>
        <v>0</v>
      </c>
      <c r="BL888" s="24">
        <f t="shared" si="424"/>
        <v>0</v>
      </c>
      <c r="BM888" s="24">
        <f t="shared" si="410"/>
        <v>0</v>
      </c>
      <c r="BN888" s="24">
        <f t="shared" si="411"/>
        <v>0</v>
      </c>
      <c r="BO888" s="24">
        <f t="shared" si="412"/>
        <v>0</v>
      </c>
      <c r="BP888" s="24">
        <f t="shared" si="413"/>
        <v>0</v>
      </c>
      <c r="BQ888" s="24">
        <f t="shared" si="414"/>
        <v>0</v>
      </c>
      <c r="BR888" s="24">
        <f t="shared" si="425"/>
        <v>0</v>
      </c>
      <c r="BS888" s="24">
        <f t="shared" si="429"/>
        <v>0</v>
      </c>
      <c r="BT888" s="24">
        <v>0</v>
      </c>
      <c r="BU888" s="24">
        <f t="shared" si="426"/>
        <v>0</v>
      </c>
      <c r="BV888" s="24">
        <v>0</v>
      </c>
    </row>
    <row r="889" spans="1:74">
      <c r="A889" s="87">
        <v>880</v>
      </c>
      <c r="B889" s="1"/>
      <c r="C889" s="1"/>
      <c r="D889" s="2"/>
      <c r="E889" s="3"/>
      <c r="F889" s="4"/>
      <c r="G889" s="5"/>
      <c r="H889" s="4"/>
      <c r="I889" s="5"/>
      <c r="J889" s="6"/>
      <c r="K889" s="5"/>
      <c r="L889" s="5"/>
      <c r="M889" s="5"/>
      <c r="N889" s="7"/>
      <c r="O889" s="38"/>
      <c r="P889" s="5"/>
      <c r="Q889" s="5"/>
      <c r="R889" s="7"/>
      <c r="S889" s="38"/>
      <c r="T889" s="5"/>
      <c r="U889" s="5"/>
      <c r="V889" s="55"/>
      <c r="W889" s="38"/>
      <c r="X889" s="5"/>
      <c r="Y889" s="5"/>
      <c r="Z889" s="55"/>
      <c r="AA889" s="36">
        <f>IF(Dane!$E$3=1,AO889+BA889+BM889,IF(Dane!$E$3=2,AU889+BG889+BS889,AW889+BI889+BU889))</f>
        <v>0</v>
      </c>
      <c r="AB889" s="16">
        <f>IF(Dane!$E$3=1,AP889+BB889+BN889,IF(Dane!$E$3=2,AV889+BH889+BT889,AX889+BJ889+BV889))</f>
        <v>0</v>
      </c>
      <c r="AC889" s="16">
        <f>IF(((K889*Dane!$C$9)-AA889)&lt;0,0,(K889*Dane!$C$9)-AA889)</f>
        <v>0</v>
      </c>
      <c r="AD889" s="37">
        <f>IFERROR(IF(((L889*Dane!$C$9)-AB889)&lt;0,0,(L889*Dane!$C$9)-AB889),0)</f>
        <v>0</v>
      </c>
      <c r="AE889" s="97"/>
      <c r="AF889" s="77">
        <f>IF(Dane!$E$3=1,AO889,IF(Dane!$E$3=2,AU889,AW889))</f>
        <v>0</v>
      </c>
      <c r="AG889" s="77">
        <f>IF(Dane!$E$3=1,AP889,IF(Dane!$E$3=2,AV889,AX889))</f>
        <v>0</v>
      </c>
      <c r="AH889" s="77">
        <f>IF(Dane!$E$3=1,BA889,IF(Dane!$E$3=2,BG889,BI889))</f>
        <v>0</v>
      </c>
      <c r="AI889" s="77">
        <f>IF(Dane!$E$3=1,BB889,IF(Dane!$E$3=2,BH889,BJ889))</f>
        <v>0</v>
      </c>
      <c r="AJ889" s="77">
        <f>IF(Dane!$E$3=1,BM889,IF(Dane!$E$3=2,BS889,BU889))</f>
        <v>0</v>
      </c>
      <c r="AK889" s="77">
        <f>IF(Dane!$E$3=1,BN889,IF(Dane!$E$3=2,BT889,BV889))</f>
        <v>0</v>
      </c>
      <c r="AL889" s="24">
        <f t="shared" si="415"/>
        <v>0</v>
      </c>
      <c r="AM889" s="24">
        <f t="shared" si="416"/>
        <v>0</v>
      </c>
      <c r="AN889" s="24"/>
      <c r="AO889" s="24">
        <f t="shared" si="401"/>
        <v>0</v>
      </c>
      <c r="AP889" s="24">
        <f t="shared" si="417"/>
        <v>0</v>
      </c>
      <c r="AQ889" s="24">
        <f t="shared" si="402"/>
        <v>0</v>
      </c>
      <c r="AR889" s="24">
        <f t="shared" si="403"/>
        <v>0</v>
      </c>
      <c r="AS889" s="24">
        <f t="shared" si="404"/>
        <v>0</v>
      </c>
      <c r="AT889" s="24">
        <f t="shared" si="418"/>
        <v>0</v>
      </c>
      <c r="AU889" s="24">
        <f t="shared" si="427"/>
        <v>0</v>
      </c>
      <c r="AV889" s="24">
        <v>0</v>
      </c>
      <c r="AW889" s="24">
        <f t="shared" si="430"/>
        <v>0</v>
      </c>
      <c r="AX889" s="24">
        <v>0</v>
      </c>
      <c r="AY889" s="24">
        <f t="shared" si="419"/>
        <v>0</v>
      </c>
      <c r="AZ889" s="24">
        <f t="shared" si="420"/>
        <v>0</v>
      </c>
      <c r="BA889" s="24">
        <f t="shared" si="405"/>
        <v>0</v>
      </c>
      <c r="BB889" s="24">
        <f t="shared" si="406"/>
        <v>0</v>
      </c>
      <c r="BC889" s="24">
        <f t="shared" si="407"/>
        <v>0</v>
      </c>
      <c r="BD889" s="24">
        <f t="shared" si="408"/>
        <v>0</v>
      </c>
      <c r="BE889" s="24">
        <f t="shared" si="409"/>
        <v>0</v>
      </c>
      <c r="BF889" s="24">
        <f t="shared" si="421"/>
        <v>0</v>
      </c>
      <c r="BG889" s="24">
        <f t="shared" si="428"/>
        <v>0</v>
      </c>
      <c r="BH889" s="24">
        <v>0</v>
      </c>
      <c r="BI889" s="24">
        <f t="shared" si="422"/>
        <v>0</v>
      </c>
      <c r="BJ889" s="24">
        <v>0</v>
      </c>
      <c r="BK889" s="24">
        <f t="shared" si="423"/>
        <v>0</v>
      </c>
      <c r="BL889" s="24">
        <f t="shared" si="424"/>
        <v>0</v>
      </c>
      <c r="BM889" s="24">
        <f t="shared" si="410"/>
        <v>0</v>
      </c>
      <c r="BN889" s="24">
        <f t="shared" si="411"/>
        <v>0</v>
      </c>
      <c r="BO889" s="24">
        <f t="shared" si="412"/>
        <v>0</v>
      </c>
      <c r="BP889" s="24">
        <f t="shared" si="413"/>
        <v>0</v>
      </c>
      <c r="BQ889" s="24">
        <f t="shared" si="414"/>
        <v>0</v>
      </c>
      <c r="BR889" s="24">
        <f t="shared" si="425"/>
        <v>0</v>
      </c>
      <c r="BS889" s="24">
        <f t="shared" si="429"/>
        <v>0</v>
      </c>
      <c r="BT889" s="24">
        <v>0</v>
      </c>
      <c r="BU889" s="24">
        <f t="shared" si="426"/>
        <v>0</v>
      </c>
      <c r="BV889" s="24">
        <v>0</v>
      </c>
    </row>
    <row r="890" spans="1:74">
      <c r="A890" s="87">
        <v>881</v>
      </c>
      <c r="B890" s="1"/>
      <c r="C890" s="1"/>
      <c r="D890" s="2"/>
      <c r="E890" s="3"/>
      <c r="F890" s="4"/>
      <c r="G890" s="5"/>
      <c r="H890" s="4"/>
      <c r="I890" s="5"/>
      <c r="J890" s="6"/>
      <c r="K890" s="5"/>
      <c r="L890" s="5"/>
      <c r="M890" s="5"/>
      <c r="N890" s="7"/>
      <c r="O890" s="38"/>
      <c r="P890" s="5"/>
      <c r="Q890" s="5"/>
      <c r="R890" s="7"/>
      <c r="S890" s="38"/>
      <c r="T890" s="5"/>
      <c r="U890" s="5"/>
      <c r="V890" s="55"/>
      <c r="W890" s="38"/>
      <c r="X890" s="5"/>
      <c r="Y890" s="5"/>
      <c r="Z890" s="55"/>
      <c r="AA890" s="36">
        <f>IF(Dane!$E$3=1,AO890+BA890+BM890,IF(Dane!$E$3=2,AU890+BG890+BS890,AW890+BI890+BU890))</f>
        <v>0</v>
      </c>
      <c r="AB890" s="16">
        <f>IF(Dane!$E$3=1,AP890+BB890+BN890,IF(Dane!$E$3=2,AV890+BH890+BT890,AX890+BJ890+BV890))</f>
        <v>0</v>
      </c>
      <c r="AC890" s="16">
        <f>IF(((K890*Dane!$C$9)-AA890)&lt;0,0,(K890*Dane!$C$9)-AA890)</f>
        <v>0</v>
      </c>
      <c r="AD890" s="37">
        <f>IFERROR(IF(((L890*Dane!$C$9)-AB890)&lt;0,0,(L890*Dane!$C$9)-AB890),0)</f>
        <v>0</v>
      </c>
      <c r="AE890" s="97"/>
      <c r="AF890" s="77">
        <f>IF(Dane!$E$3=1,AO890,IF(Dane!$E$3=2,AU890,AW890))</f>
        <v>0</v>
      </c>
      <c r="AG890" s="77">
        <f>IF(Dane!$E$3=1,AP890,IF(Dane!$E$3=2,AV890,AX890))</f>
        <v>0</v>
      </c>
      <c r="AH890" s="77">
        <f>IF(Dane!$E$3=1,BA890,IF(Dane!$E$3=2,BG890,BI890))</f>
        <v>0</v>
      </c>
      <c r="AI890" s="77">
        <f>IF(Dane!$E$3=1,BB890,IF(Dane!$E$3=2,BH890,BJ890))</f>
        <v>0</v>
      </c>
      <c r="AJ890" s="77">
        <f>IF(Dane!$E$3=1,BM890,IF(Dane!$E$3=2,BS890,BU890))</f>
        <v>0</v>
      </c>
      <c r="AK890" s="77">
        <f>IF(Dane!$E$3=1,BN890,IF(Dane!$E$3=2,BT890,BV890))</f>
        <v>0</v>
      </c>
      <c r="AL890" s="24">
        <f t="shared" si="415"/>
        <v>0</v>
      </c>
      <c r="AM890" s="24">
        <f t="shared" si="416"/>
        <v>0</v>
      </c>
      <c r="AN890" s="24"/>
      <c r="AO890" s="24">
        <f t="shared" si="401"/>
        <v>0</v>
      </c>
      <c r="AP890" s="24">
        <f t="shared" si="417"/>
        <v>0</v>
      </c>
      <c r="AQ890" s="24">
        <f t="shared" si="402"/>
        <v>0</v>
      </c>
      <c r="AR890" s="24">
        <f t="shared" si="403"/>
        <v>0</v>
      </c>
      <c r="AS890" s="24">
        <f t="shared" si="404"/>
        <v>0</v>
      </c>
      <c r="AT890" s="24">
        <f t="shared" si="418"/>
        <v>0</v>
      </c>
      <c r="AU890" s="24">
        <f t="shared" si="427"/>
        <v>0</v>
      </c>
      <c r="AV890" s="24">
        <v>0</v>
      </c>
      <c r="AW890" s="24">
        <f t="shared" si="430"/>
        <v>0</v>
      </c>
      <c r="AX890" s="24">
        <v>0</v>
      </c>
      <c r="AY890" s="24">
        <f t="shared" si="419"/>
        <v>0</v>
      </c>
      <c r="AZ890" s="24">
        <f t="shared" si="420"/>
        <v>0</v>
      </c>
      <c r="BA890" s="24">
        <f t="shared" si="405"/>
        <v>0</v>
      </c>
      <c r="BB890" s="24">
        <f t="shared" si="406"/>
        <v>0</v>
      </c>
      <c r="BC890" s="24">
        <f t="shared" si="407"/>
        <v>0</v>
      </c>
      <c r="BD890" s="24">
        <f t="shared" si="408"/>
        <v>0</v>
      </c>
      <c r="BE890" s="24">
        <f t="shared" si="409"/>
        <v>0</v>
      </c>
      <c r="BF890" s="24">
        <f t="shared" si="421"/>
        <v>0</v>
      </c>
      <c r="BG890" s="24">
        <f t="shared" si="428"/>
        <v>0</v>
      </c>
      <c r="BH890" s="24">
        <v>0</v>
      </c>
      <c r="BI890" s="24">
        <f t="shared" si="422"/>
        <v>0</v>
      </c>
      <c r="BJ890" s="24">
        <v>0</v>
      </c>
      <c r="BK890" s="24">
        <f t="shared" si="423"/>
        <v>0</v>
      </c>
      <c r="BL890" s="24">
        <f t="shared" si="424"/>
        <v>0</v>
      </c>
      <c r="BM890" s="24">
        <f t="shared" si="410"/>
        <v>0</v>
      </c>
      <c r="BN890" s="24">
        <f t="shared" si="411"/>
        <v>0</v>
      </c>
      <c r="BO890" s="24">
        <f t="shared" si="412"/>
        <v>0</v>
      </c>
      <c r="BP890" s="24">
        <f t="shared" si="413"/>
        <v>0</v>
      </c>
      <c r="BQ890" s="24">
        <f t="shared" si="414"/>
        <v>0</v>
      </c>
      <c r="BR890" s="24">
        <f t="shared" si="425"/>
        <v>0</v>
      </c>
      <c r="BS890" s="24">
        <f t="shared" si="429"/>
        <v>0</v>
      </c>
      <c r="BT890" s="24">
        <v>0</v>
      </c>
      <c r="BU890" s="24">
        <f t="shared" si="426"/>
        <v>0</v>
      </c>
      <c r="BV890" s="24">
        <v>0</v>
      </c>
    </row>
    <row r="891" spans="1:74">
      <c r="A891" s="87">
        <v>882</v>
      </c>
      <c r="B891" s="1"/>
      <c r="C891" s="1"/>
      <c r="D891" s="2"/>
      <c r="E891" s="3"/>
      <c r="F891" s="4"/>
      <c r="G891" s="5"/>
      <c r="H891" s="4"/>
      <c r="I891" s="5"/>
      <c r="J891" s="6"/>
      <c r="K891" s="5"/>
      <c r="L891" s="5"/>
      <c r="M891" s="5"/>
      <c r="N891" s="7"/>
      <c r="O891" s="38"/>
      <c r="P891" s="5"/>
      <c r="Q891" s="5"/>
      <c r="R891" s="7"/>
      <c r="S891" s="38"/>
      <c r="T891" s="5"/>
      <c r="U891" s="5"/>
      <c r="V891" s="55"/>
      <c r="W891" s="38"/>
      <c r="X891" s="5"/>
      <c r="Y891" s="5"/>
      <c r="Z891" s="55"/>
      <c r="AA891" s="36">
        <f>IF(Dane!$E$3=1,AO891+BA891+BM891,IF(Dane!$E$3=2,AU891+BG891+BS891,AW891+BI891+BU891))</f>
        <v>0</v>
      </c>
      <c r="AB891" s="16">
        <f>IF(Dane!$E$3=1,AP891+BB891+BN891,IF(Dane!$E$3=2,AV891+BH891+BT891,AX891+BJ891+BV891))</f>
        <v>0</v>
      </c>
      <c r="AC891" s="16">
        <f>IF(((K891*Dane!$C$9)-AA891)&lt;0,0,(K891*Dane!$C$9)-AA891)</f>
        <v>0</v>
      </c>
      <c r="AD891" s="37">
        <f>IFERROR(IF(((L891*Dane!$C$9)-AB891)&lt;0,0,(L891*Dane!$C$9)-AB891),0)</f>
        <v>0</v>
      </c>
      <c r="AE891" s="97"/>
      <c r="AF891" s="77">
        <f>IF(Dane!$E$3=1,AO891,IF(Dane!$E$3=2,AU891,AW891))</f>
        <v>0</v>
      </c>
      <c r="AG891" s="77">
        <f>IF(Dane!$E$3=1,AP891,IF(Dane!$E$3=2,AV891,AX891))</f>
        <v>0</v>
      </c>
      <c r="AH891" s="77">
        <f>IF(Dane!$E$3=1,BA891,IF(Dane!$E$3=2,BG891,BI891))</f>
        <v>0</v>
      </c>
      <c r="AI891" s="77">
        <f>IF(Dane!$E$3=1,BB891,IF(Dane!$E$3=2,BH891,BJ891))</f>
        <v>0</v>
      </c>
      <c r="AJ891" s="77">
        <f>IF(Dane!$E$3=1,BM891,IF(Dane!$E$3=2,BS891,BU891))</f>
        <v>0</v>
      </c>
      <c r="AK891" s="77">
        <f>IF(Dane!$E$3=1,BN891,IF(Dane!$E$3=2,BT891,BV891))</f>
        <v>0</v>
      </c>
      <c r="AL891" s="24">
        <f t="shared" si="415"/>
        <v>0</v>
      </c>
      <c r="AM891" s="24">
        <f t="shared" si="416"/>
        <v>0</v>
      </c>
      <c r="AN891" s="24"/>
      <c r="AO891" s="24">
        <f t="shared" si="401"/>
        <v>0</v>
      </c>
      <c r="AP891" s="24">
        <f t="shared" si="417"/>
        <v>0</v>
      </c>
      <c r="AQ891" s="24">
        <f t="shared" si="402"/>
        <v>0</v>
      </c>
      <c r="AR891" s="24">
        <f t="shared" si="403"/>
        <v>0</v>
      </c>
      <c r="AS891" s="24">
        <f t="shared" si="404"/>
        <v>0</v>
      </c>
      <c r="AT891" s="24">
        <f t="shared" si="418"/>
        <v>0</v>
      </c>
      <c r="AU891" s="24">
        <f t="shared" si="427"/>
        <v>0</v>
      </c>
      <c r="AV891" s="24">
        <v>0</v>
      </c>
      <c r="AW891" s="24">
        <f t="shared" si="430"/>
        <v>0</v>
      </c>
      <c r="AX891" s="24">
        <v>0</v>
      </c>
      <c r="AY891" s="24">
        <f t="shared" si="419"/>
        <v>0</v>
      </c>
      <c r="AZ891" s="24">
        <f t="shared" si="420"/>
        <v>0</v>
      </c>
      <c r="BA891" s="24">
        <f t="shared" si="405"/>
        <v>0</v>
      </c>
      <c r="BB891" s="24">
        <f t="shared" si="406"/>
        <v>0</v>
      </c>
      <c r="BC891" s="24">
        <f t="shared" si="407"/>
        <v>0</v>
      </c>
      <c r="BD891" s="24">
        <f t="shared" si="408"/>
        <v>0</v>
      </c>
      <c r="BE891" s="24">
        <f t="shared" si="409"/>
        <v>0</v>
      </c>
      <c r="BF891" s="24">
        <f t="shared" si="421"/>
        <v>0</v>
      </c>
      <c r="BG891" s="24">
        <f t="shared" si="428"/>
        <v>0</v>
      </c>
      <c r="BH891" s="24">
        <v>0</v>
      </c>
      <c r="BI891" s="24">
        <f t="shared" si="422"/>
        <v>0</v>
      </c>
      <c r="BJ891" s="24">
        <v>0</v>
      </c>
      <c r="BK891" s="24">
        <f t="shared" si="423"/>
        <v>0</v>
      </c>
      <c r="BL891" s="24">
        <f t="shared" si="424"/>
        <v>0</v>
      </c>
      <c r="BM891" s="24">
        <f t="shared" si="410"/>
        <v>0</v>
      </c>
      <c r="BN891" s="24">
        <f t="shared" si="411"/>
        <v>0</v>
      </c>
      <c r="BO891" s="24">
        <f t="shared" si="412"/>
        <v>0</v>
      </c>
      <c r="BP891" s="24">
        <f t="shared" si="413"/>
        <v>0</v>
      </c>
      <c r="BQ891" s="24">
        <f t="shared" si="414"/>
        <v>0</v>
      </c>
      <c r="BR891" s="24">
        <f t="shared" si="425"/>
        <v>0</v>
      </c>
      <c r="BS891" s="24">
        <f t="shared" si="429"/>
        <v>0</v>
      </c>
      <c r="BT891" s="24">
        <v>0</v>
      </c>
      <c r="BU891" s="24">
        <f t="shared" si="426"/>
        <v>0</v>
      </c>
      <c r="BV891" s="24">
        <v>0</v>
      </c>
    </row>
    <row r="892" spans="1:74">
      <c r="A892" s="87">
        <v>883</v>
      </c>
      <c r="B892" s="1"/>
      <c r="C892" s="1"/>
      <c r="D892" s="2"/>
      <c r="E892" s="3"/>
      <c r="F892" s="4"/>
      <c r="G892" s="5"/>
      <c r="H892" s="4"/>
      <c r="I892" s="5"/>
      <c r="J892" s="6"/>
      <c r="K892" s="5"/>
      <c r="L892" s="5"/>
      <c r="M892" s="5"/>
      <c r="N892" s="7"/>
      <c r="O892" s="38"/>
      <c r="P892" s="5"/>
      <c r="Q892" s="5"/>
      <c r="R892" s="7"/>
      <c r="S892" s="38"/>
      <c r="T892" s="5"/>
      <c r="U892" s="5"/>
      <c r="V892" s="55"/>
      <c r="W892" s="38"/>
      <c r="X892" s="5"/>
      <c r="Y892" s="5"/>
      <c r="Z892" s="55"/>
      <c r="AA892" s="36">
        <f>IF(Dane!$E$3=1,AO892+BA892+BM892,IF(Dane!$E$3=2,AU892+BG892+BS892,AW892+BI892+BU892))</f>
        <v>0</v>
      </c>
      <c r="AB892" s="16">
        <f>IF(Dane!$E$3=1,AP892+BB892+BN892,IF(Dane!$E$3=2,AV892+BH892+BT892,AX892+BJ892+BV892))</f>
        <v>0</v>
      </c>
      <c r="AC892" s="16">
        <f>IF(((K892*Dane!$C$9)-AA892)&lt;0,0,(K892*Dane!$C$9)-AA892)</f>
        <v>0</v>
      </c>
      <c r="AD892" s="37">
        <f>IFERROR(IF(((L892*Dane!$C$9)-AB892)&lt;0,0,(L892*Dane!$C$9)-AB892),0)</f>
        <v>0</v>
      </c>
      <c r="AE892" s="97"/>
      <c r="AF892" s="77">
        <f>IF(Dane!$E$3=1,AO892,IF(Dane!$E$3=2,AU892,AW892))</f>
        <v>0</v>
      </c>
      <c r="AG892" s="77">
        <f>IF(Dane!$E$3=1,AP892,IF(Dane!$E$3=2,AV892,AX892))</f>
        <v>0</v>
      </c>
      <c r="AH892" s="77">
        <f>IF(Dane!$E$3=1,BA892,IF(Dane!$E$3=2,BG892,BI892))</f>
        <v>0</v>
      </c>
      <c r="AI892" s="77">
        <f>IF(Dane!$E$3=1,BB892,IF(Dane!$E$3=2,BH892,BJ892))</f>
        <v>0</v>
      </c>
      <c r="AJ892" s="77">
        <f>IF(Dane!$E$3=1,BM892,IF(Dane!$E$3=2,BS892,BU892))</f>
        <v>0</v>
      </c>
      <c r="AK892" s="77">
        <f>IF(Dane!$E$3=1,BN892,IF(Dane!$E$3=2,BT892,BV892))</f>
        <v>0</v>
      </c>
      <c r="AL892" s="24">
        <f t="shared" si="415"/>
        <v>0</v>
      </c>
      <c r="AM892" s="24">
        <f t="shared" si="416"/>
        <v>0</v>
      </c>
      <c r="AN892" s="24"/>
      <c r="AO892" s="24">
        <f t="shared" si="401"/>
        <v>0</v>
      </c>
      <c r="AP892" s="24">
        <f t="shared" si="417"/>
        <v>0</v>
      </c>
      <c r="AQ892" s="24">
        <f t="shared" si="402"/>
        <v>0</v>
      </c>
      <c r="AR892" s="24">
        <f t="shared" si="403"/>
        <v>0</v>
      </c>
      <c r="AS892" s="24">
        <f t="shared" si="404"/>
        <v>0</v>
      </c>
      <c r="AT892" s="24">
        <f t="shared" si="418"/>
        <v>0</v>
      </c>
      <c r="AU892" s="24">
        <f t="shared" si="427"/>
        <v>0</v>
      </c>
      <c r="AV892" s="24">
        <v>0</v>
      </c>
      <c r="AW892" s="24">
        <f t="shared" si="430"/>
        <v>0</v>
      </c>
      <c r="AX892" s="24">
        <v>0</v>
      </c>
      <c r="AY892" s="24">
        <f t="shared" si="419"/>
        <v>0</v>
      </c>
      <c r="AZ892" s="24">
        <f t="shared" si="420"/>
        <v>0</v>
      </c>
      <c r="BA892" s="24">
        <f t="shared" si="405"/>
        <v>0</v>
      </c>
      <c r="BB892" s="24">
        <f t="shared" si="406"/>
        <v>0</v>
      </c>
      <c r="BC892" s="24">
        <f t="shared" si="407"/>
        <v>0</v>
      </c>
      <c r="BD892" s="24">
        <f t="shared" si="408"/>
        <v>0</v>
      </c>
      <c r="BE892" s="24">
        <f t="shared" si="409"/>
        <v>0</v>
      </c>
      <c r="BF892" s="24">
        <f t="shared" si="421"/>
        <v>0</v>
      </c>
      <c r="BG892" s="24">
        <f t="shared" si="428"/>
        <v>0</v>
      </c>
      <c r="BH892" s="24">
        <v>0</v>
      </c>
      <c r="BI892" s="24">
        <f t="shared" si="422"/>
        <v>0</v>
      </c>
      <c r="BJ892" s="24">
        <v>0</v>
      </c>
      <c r="BK892" s="24">
        <f t="shared" si="423"/>
        <v>0</v>
      </c>
      <c r="BL892" s="24">
        <f t="shared" si="424"/>
        <v>0</v>
      </c>
      <c r="BM892" s="24">
        <f t="shared" si="410"/>
        <v>0</v>
      </c>
      <c r="BN892" s="24">
        <f t="shared" si="411"/>
        <v>0</v>
      </c>
      <c r="BO892" s="24">
        <f t="shared" si="412"/>
        <v>0</v>
      </c>
      <c r="BP892" s="24">
        <f t="shared" si="413"/>
        <v>0</v>
      </c>
      <c r="BQ892" s="24">
        <f t="shared" si="414"/>
        <v>0</v>
      </c>
      <c r="BR892" s="24">
        <f t="shared" si="425"/>
        <v>0</v>
      </c>
      <c r="BS892" s="24">
        <f t="shared" si="429"/>
        <v>0</v>
      </c>
      <c r="BT892" s="24">
        <v>0</v>
      </c>
      <c r="BU892" s="24">
        <f t="shared" si="426"/>
        <v>0</v>
      </c>
      <c r="BV892" s="24">
        <v>0</v>
      </c>
    </row>
    <row r="893" spans="1:74">
      <c r="A893" s="87">
        <v>884</v>
      </c>
      <c r="B893" s="1"/>
      <c r="C893" s="1"/>
      <c r="D893" s="2"/>
      <c r="E893" s="3"/>
      <c r="F893" s="4"/>
      <c r="G893" s="5"/>
      <c r="H893" s="4"/>
      <c r="I893" s="5"/>
      <c r="J893" s="6"/>
      <c r="K893" s="5"/>
      <c r="L893" s="5"/>
      <c r="M893" s="5"/>
      <c r="N893" s="7"/>
      <c r="O893" s="38"/>
      <c r="P893" s="5"/>
      <c r="Q893" s="5"/>
      <c r="R893" s="7"/>
      <c r="S893" s="38"/>
      <c r="T893" s="5"/>
      <c r="U893" s="5"/>
      <c r="V893" s="55"/>
      <c r="W893" s="38"/>
      <c r="X893" s="5"/>
      <c r="Y893" s="5"/>
      <c r="Z893" s="55"/>
      <c r="AA893" s="36">
        <f>IF(Dane!$E$3=1,AO893+BA893+BM893,IF(Dane!$E$3=2,AU893+BG893+BS893,AW893+BI893+BU893))</f>
        <v>0</v>
      </c>
      <c r="AB893" s="16">
        <f>IF(Dane!$E$3=1,AP893+BB893+BN893,IF(Dane!$E$3=2,AV893+BH893+BT893,AX893+BJ893+BV893))</f>
        <v>0</v>
      </c>
      <c r="AC893" s="16">
        <f>IF(((K893*Dane!$C$9)-AA893)&lt;0,0,(K893*Dane!$C$9)-AA893)</f>
        <v>0</v>
      </c>
      <c r="AD893" s="37">
        <f>IFERROR(IF(((L893*Dane!$C$9)-AB893)&lt;0,0,(L893*Dane!$C$9)-AB893),0)</f>
        <v>0</v>
      </c>
      <c r="AE893" s="97"/>
      <c r="AF893" s="77">
        <f>IF(Dane!$E$3=1,AO893,IF(Dane!$E$3=2,AU893,AW893))</f>
        <v>0</v>
      </c>
      <c r="AG893" s="77">
        <f>IF(Dane!$E$3=1,AP893,IF(Dane!$E$3=2,AV893,AX893))</f>
        <v>0</v>
      </c>
      <c r="AH893" s="77">
        <f>IF(Dane!$E$3=1,BA893,IF(Dane!$E$3=2,BG893,BI893))</f>
        <v>0</v>
      </c>
      <c r="AI893" s="77">
        <f>IF(Dane!$E$3=1,BB893,IF(Dane!$E$3=2,BH893,BJ893))</f>
        <v>0</v>
      </c>
      <c r="AJ893" s="77">
        <f>IF(Dane!$E$3=1,BM893,IF(Dane!$E$3=2,BS893,BU893))</f>
        <v>0</v>
      </c>
      <c r="AK893" s="77">
        <f>IF(Dane!$E$3=1,BN893,IF(Dane!$E$3=2,BT893,BV893))</f>
        <v>0</v>
      </c>
      <c r="AL893" s="24">
        <f t="shared" si="415"/>
        <v>0</v>
      </c>
      <c r="AM893" s="24">
        <f t="shared" si="416"/>
        <v>0</v>
      </c>
      <c r="AN893" s="24"/>
      <c r="AO893" s="24">
        <f t="shared" si="401"/>
        <v>0</v>
      </c>
      <c r="AP893" s="24">
        <f t="shared" si="417"/>
        <v>0</v>
      </c>
      <c r="AQ893" s="24">
        <f t="shared" si="402"/>
        <v>0</v>
      </c>
      <c r="AR893" s="24">
        <f t="shared" si="403"/>
        <v>0</v>
      </c>
      <c r="AS893" s="24">
        <f t="shared" si="404"/>
        <v>0</v>
      </c>
      <c r="AT893" s="24">
        <f t="shared" si="418"/>
        <v>0</v>
      </c>
      <c r="AU893" s="24">
        <f t="shared" si="427"/>
        <v>0</v>
      </c>
      <c r="AV893" s="24">
        <v>0</v>
      </c>
      <c r="AW893" s="24">
        <f t="shared" si="430"/>
        <v>0</v>
      </c>
      <c r="AX893" s="24">
        <v>0</v>
      </c>
      <c r="AY893" s="24">
        <f t="shared" si="419"/>
        <v>0</v>
      </c>
      <c r="AZ893" s="24">
        <f t="shared" si="420"/>
        <v>0</v>
      </c>
      <c r="BA893" s="24">
        <f t="shared" si="405"/>
        <v>0</v>
      </c>
      <c r="BB893" s="24">
        <f t="shared" si="406"/>
        <v>0</v>
      </c>
      <c r="BC893" s="24">
        <f t="shared" si="407"/>
        <v>0</v>
      </c>
      <c r="BD893" s="24">
        <f t="shared" si="408"/>
        <v>0</v>
      </c>
      <c r="BE893" s="24">
        <f t="shared" si="409"/>
        <v>0</v>
      </c>
      <c r="BF893" s="24">
        <f t="shared" si="421"/>
        <v>0</v>
      </c>
      <c r="BG893" s="24">
        <f t="shared" si="428"/>
        <v>0</v>
      </c>
      <c r="BH893" s="24">
        <v>0</v>
      </c>
      <c r="BI893" s="24">
        <f t="shared" si="422"/>
        <v>0</v>
      </c>
      <c r="BJ893" s="24">
        <v>0</v>
      </c>
      <c r="BK893" s="24">
        <f t="shared" si="423"/>
        <v>0</v>
      </c>
      <c r="BL893" s="24">
        <f t="shared" si="424"/>
        <v>0</v>
      </c>
      <c r="BM893" s="24">
        <f t="shared" si="410"/>
        <v>0</v>
      </c>
      <c r="BN893" s="24">
        <f t="shared" si="411"/>
        <v>0</v>
      </c>
      <c r="BO893" s="24">
        <f t="shared" si="412"/>
        <v>0</v>
      </c>
      <c r="BP893" s="24">
        <f t="shared" si="413"/>
        <v>0</v>
      </c>
      <c r="BQ893" s="24">
        <f t="shared" si="414"/>
        <v>0</v>
      </c>
      <c r="BR893" s="24">
        <f t="shared" si="425"/>
        <v>0</v>
      </c>
      <c r="BS893" s="24">
        <f t="shared" si="429"/>
        <v>0</v>
      </c>
      <c r="BT893" s="24">
        <v>0</v>
      </c>
      <c r="BU893" s="24">
        <f t="shared" si="426"/>
        <v>0</v>
      </c>
      <c r="BV893" s="24">
        <v>0</v>
      </c>
    </row>
    <row r="894" spans="1:74">
      <c r="A894" s="87">
        <v>885</v>
      </c>
      <c r="B894" s="1"/>
      <c r="C894" s="1"/>
      <c r="D894" s="2"/>
      <c r="E894" s="3"/>
      <c r="F894" s="4"/>
      <c r="G894" s="5"/>
      <c r="H894" s="4"/>
      <c r="I894" s="5"/>
      <c r="J894" s="6"/>
      <c r="K894" s="5"/>
      <c r="L894" s="5"/>
      <c r="M894" s="5"/>
      <c r="N894" s="7"/>
      <c r="O894" s="38"/>
      <c r="P894" s="5"/>
      <c r="Q894" s="5"/>
      <c r="R894" s="7"/>
      <c r="S894" s="38"/>
      <c r="T894" s="5"/>
      <c r="U894" s="5"/>
      <c r="V894" s="55"/>
      <c r="W894" s="38"/>
      <c r="X894" s="5"/>
      <c r="Y894" s="5"/>
      <c r="Z894" s="55"/>
      <c r="AA894" s="36">
        <f>IF(Dane!$E$3=1,AO894+BA894+BM894,IF(Dane!$E$3=2,AU894+BG894+BS894,AW894+BI894+BU894))</f>
        <v>0</v>
      </c>
      <c r="AB894" s="16">
        <f>IF(Dane!$E$3=1,AP894+BB894+BN894,IF(Dane!$E$3=2,AV894+BH894+BT894,AX894+BJ894+BV894))</f>
        <v>0</v>
      </c>
      <c r="AC894" s="16">
        <f>IF(((K894*Dane!$C$9)-AA894)&lt;0,0,(K894*Dane!$C$9)-AA894)</f>
        <v>0</v>
      </c>
      <c r="AD894" s="37">
        <f>IFERROR(IF(((L894*Dane!$C$9)-AB894)&lt;0,0,(L894*Dane!$C$9)-AB894),0)</f>
        <v>0</v>
      </c>
      <c r="AE894" s="97"/>
      <c r="AF894" s="77">
        <f>IF(Dane!$E$3=1,AO894,IF(Dane!$E$3=2,AU894,AW894))</f>
        <v>0</v>
      </c>
      <c r="AG894" s="77">
        <f>IF(Dane!$E$3=1,AP894,IF(Dane!$E$3=2,AV894,AX894))</f>
        <v>0</v>
      </c>
      <c r="AH894" s="77">
        <f>IF(Dane!$E$3=1,BA894,IF(Dane!$E$3=2,BG894,BI894))</f>
        <v>0</v>
      </c>
      <c r="AI894" s="77">
        <f>IF(Dane!$E$3=1,BB894,IF(Dane!$E$3=2,BH894,BJ894))</f>
        <v>0</v>
      </c>
      <c r="AJ894" s="77">
        <f>IF(Dane!$E$3=1,BM894,IF(Dane!$E$3=2,BS894,BU894))</f>
        <v>0</v>
      </c>
      <c r="AK894" s="77">
        <f>IF(Dane!$E$3=1,BN894,IF(Dane!$E$3=2,BT894,BV894))</f>
        <v>0</v>
      </c>
      <c r="AL894" s="24">
        <f t="shared" si="415"/>
        <v>0</v>
      </c>
      <c r="AM894" s="24">
        <f t="shared" si="416"/>
        <v>0</v>
      </c>
      <c r="AN894" s="24"/>
      <c r="AO894" s="24">
        <f t="shared" si="401"/>
        <v>0</v>
      </c>
      <c r="AP894" s="24">
        <f t="shared" si="417"/>
        <v>0</v>
      </c>
      <c r="AQ894" s="24">
        <f t="shared" si="402"/>
        <v>0</v>
      </c>
      <c r="AR894" s="24">
        <f t="shared" si="403"/>
        <v>0</v>
      </c>
      <c r="AS894" s="24">
        <f t="shared" si="404"/>
        <v>0</v>
      </c>
      <c r="AT894" s="24">
        <f t="shared" si="418"/>
        <v>0</v>
      </c>
      <c r="AU894" s="24">
        <f t="shared" si="427"/>
        <v>0</v>
      </c>
      <c r="AV894" s="24">
        <v>0</v>
      </c>
      <c r="AW894" s="24">
        <f t="shared" si="430"/>
        <v>0</v>
      </c>
      <c r="AX894" s="24">
        <v>0</v>
      </c>
      <c r="AY894" s="24">
        <f t="shared" si="419"/>
        <v>0</v>
      </c>
      <c r="AZ894" s="24">
        <f t="shared" si="420"/>
        <v>0</v>
      </c>
      <c r="BA894" s="24">
        <f t="shared" si="405"/>
        <v>0</v>
      </c>
      <c r="BB894" s="24">
        <f t="shared" si="406"/>
        <v>0</v>
      </c>
      <c r="BC894" s="24">
        <f t="shared" si="407"/>
        <v>0</v>
      </c>
      <c r="BD894" s="24">
        <f t="shared" si="408"/>
        <v>0</v>
      </c>
      <c r="BE894" s="24">
        <f t="shared" si="409"/>
        <v>0</v>
      </c>
      <c r="BF894" s="24">
        <f t="shared" si="421"/>
        <v>0</v>
      </c>
      <c r="BG894" s="24">
        <f t="shared" si="428"/>
        <v>0</v>
      </c>
      <c r="BH894" s="24">
        <v>0</v>
      </c>
      <c r="BI894" s="24">
        <f t="shared" si="422"/>
        <v>0</v>
      </c>
      <c r="BJ894" s="24">
        <v>0</v>
      </c>
      <c r="BK894" s="24">
        <f t="shared" si="423"/>
        <v>0</v>
      </c>
      <c r="BL894" s="24">
        <f t="shared" si="424"/>
        <v>0</v>
      </c>
      <c r="BM894" s="24">
        <f t="shared" si="410"/>
        <v>0</v>
      </c>
      <c r="BN894" s="24">
        <f t="shared" si="411"/>
        <v>0</v>
      </c>
      <c r="BO894" s="24">
        <f t="shared" si="412"/>
        <v>0</v>
      </c>
      <c r="BP894" s="24">
        <f t="shared" si="413"/>
        <v>0</v>
      </c>
      <c r="BQ894" s="24">
        <f t="shared" si="414"/>
        <v>0</v>
      </c>
      <c r="BR894" s="24">
        <f t="shared" si="425"/>
        <v>0</v>
      </c>
      <c r="BS894" s="24">
        <f t="shared" si="429"/>
        <v>0</v>
      </c>
      <c r="BT894" s="24">
        <v>0</v>
      </c>
      <c r="BU894" s="24">
        <f t="shared" si="426"/>
        <v>0</v>
      </c>
      <c r="BV894" s="24">
        <v>0</v>
      </c>
    </row>
    <row r="895" spans="1:74">
      <c r="A895" s="87">
        <v>886</v>
      </c>
      <c r="B895" s="1"/>
      <c r="C895" s="1"/>
      <c r="D895" s="2"/>
      <c r="E895" s="3"/>
      <c r="F895" s="4"/>
      <c r="G895" s="5"/>
      <c r="H895" s="4"/>
      <c r="I895" s="5"/>
      <c r="J895" s="6"/>
      <c r="K895" s="5"/>
      <c r="L895" s="5"/>
      <c r="M895" s="5"/>
      <c r="N895" s="7"/>
      <c r="O895" s="38"/>
      <c r="P895" s="5"/>
      <c r="Q895" s="5"/>
      <c r="R895" s="7"/>
      <c r="S895" s="38"/>
      <c r="T895" s="5"/>
      <c r="U895" s="5"/>
      <c r="V895" s="55"/>
      <c r="W895" s="38"/>
      <c r="X895" s="5"/>
      <c r="Y895" s="5"/>
      <c r="Z895" s="55"/>
      <c r="AA895" s="36">
        <f>IF(Dane!$E$3=1,AO895+BA895+BM895,IF(Dane!$E$3=2,AU895+BG895+BS895,AW895+BI895+BU895))</f>
        <v>0</v>
      </c>
      <c r="AB895" s="16">
        <f>IF(Dane!$E$3=1,AP895+BB895+BN895,IF(Dane!$E$3=2,AV895+BH895+BT895,AX895+BJ895+BV895))</f>
        <v>0</v>
      </c>
      <c r="AC895" s="16">
        <f>IF(((K895*Dane!$C$9)-AA895)&lt;0,0,(K895*Dane!$C$9)-AA895)</f>
        <v>0</v>
      </c>
      <c r="AD895" s="37">
        <f>IFERROR(IF(((L895*Dane!$C$9)-AB895)&lt;0,0,(L895*Dane!$C$9)-AB895),0)</f>
        <v>0</v>
      </c>
      <c r="AE895" s="97"/>
      <c r="AF895" s="77">
        <f>IF(Dane!$E$3=1,AO895,IF(Dane!$E$3=2,AU895,AW895))</f>
        <v>0</v>
      </c>
      <c r="AG895" s="77">
        <f>IF(Dane!$E$3=1,AP895,IF(Dane!$E$3=2,AV895,AX895))</f>
        <v>0</v>
      </c>
      <c r="AH895" s="77">
        <f>IF(Dane!$E$3=1,BA895,IF(Dane!$E$3=2,BG895,BI895))</f>
        <v>0</v>
      </c>
      <c r="AI895" s="77">
        <f>IF(Dane!$E$3=1,BB895,IF(Dane!$E$3=2,BH895,BJ895))</f>
        <v>0</v>
      </c>
      <c r="AJ895" s="77">
        <f>IF(Dane!$E$3=1,BM895,IF(Dane!$E$3=2,BS895,BU895))</f>
        <v>0</v>
      </c>
      <c r="AK895" s="77">
        <f>IF(Dane!$E$3=1,BN895,IF(Dane!$E$3=2,BT895,BV895))</f>
        <v>0</v>
      </c>
      <c r="AL895" s="24">
        <f t="shared" si="415"/>
        <v>0</v>
      </c>
      <c r="AM895" s="24">
        <f t="shared" si="416"/>
        <v>0</v>
      </c>
      <c r="AN895" s="24"/>
      <c r="AO895" s="24">
        <f t="shared" si="401"/>
        <v>0</v>
      </c>
      <c r="AP895" s="24">
        <f t="shared" si="417"/>
        <v>0</v>
      </c>
      <c r="AQ895" s="24">
        <f t="shared" si="402"/>
        <v>0</v>
      </c>
      <c r="AR895" s="24">
        <f t="shared" si="403"/>
        <v>0</v>
      </c>
      <c r="AS895" s="24">
        <f t="shared" si="404"/>
        <v>0</v>
      </c>
      <c r="AT895" s="24">
        <f t="shared" si="418"/>
        <v>0</v>
      </c>
      <c r="AU895" s="24">
        <f t="shared" si="427"/>
        <v>0</v>
      </c>
      <c r="AV895" s="24">
        <v>0</v>
      </c>
      <c r="AW895" s="24">
        <f t="shared" si="430"/>
        <v>0</v>
      </c>
      <c r="AX895" s="24">
        <v>0</v>
      </c>
      <c r="AY895" s="24">
        <f t="shared" si="419"/>
        <v>0</v>
      </c>
      <c r="AZ895" s="24">
        <f t="shared" si="420"/>
        <v>0</v>
      </c>
      <c r="BA895" s="24">
        <f t="shared" si="405"/>
        <v>0</v>
      </c>
      <c r="BB895" s="24">
        <f t="shared" si="406"/>
        <v>0</v>
      </c>
      <c r="BC895" s="24">
        <f t="shared" si="407"/>
        <v>0</v>
      </c>
      <c r="BD895" s="24">
        <f t="shared" si="408"/>
        <v>0</v>
      </c>
      <c r="BE895" s="24">
        <f t="shared" si="409"/>
        <v>0</v>
      </c>
      <c r="BF895" s="24">
        <f t="shared" si="421"/>
        <v>0</v>
      </c>
      <c r="BG895" s="24">
        <f t="shared" si="428"/>
        <v>0</v>
      </c>
      <c r="BH895" s="24">
        <v>0</v>
      </c>
      <c r="BI895" s="24">
        <f t="shared" si="422"/>
        <v>0</v>
      </c>
      <c r="BJ895" s="24">
        <v>0</v>
      </c>
      <c r="BK895" s="24">
        <f t="shared" si="423"/>
        <v>0</v>
      </c>
      <c r="BL895" s="24">
        <f t="shared" si="424"/>
        <v>0</v>
      </c>
      <c r="BM895" s="24">
        <f t="shared" si="410"/>
        <v>0</v>
      </c>
      <c r="BN895" s="24">
        <f t="shared" si="411"/>
        <v>0</v>
      </c>
      <c r="BO895" s="24">
        <f t="shared" si="412"/>
        <v>0</v>
      </c>
      <c r="BP895" s="24">
        <f t="shared" si="413"/>
        <v>0</v>
      </c>
      <c r="BQ895" s="24">
        <f t="shared" si="414"/>
        <v>0</v>
      </c>
      <c r="BR895" s="24">
        <f t="shared" si="425"/>
        <v>0</v>
      </c>
      <c r="BS895" s="24">
        <f t="shared" si="429"/>
        <v>0</v>
      </c>
      <c r="BT895" s="24">
        <v>0</v>
      </c>
      <c r="BU895" s="24">
        <f t="shared" si="426"/>
        <v>0</v>
      </c>
      <c r="BV895" s="24">
        <v>0</v>
      </c>
    </row>
    <row r="896" spans="1:74">
      <c r="A896" s="87">
        <v>887</v>
      </c>
      <c r="B896" s="1"/>
      <c r="C896" s="1"/>
      <c r="D896" s="2"/>
      <c r="E896" s="3"/>
      <c r="F896" s="4"/>
      <c r="G896" s="5"/>
      <c r="H896" s="4"/>
      <c r="I896" s="5"/>
      <c r="J896" s="6"/>
      <c r="K896" s="5"/>
      <c r="L896" s="5"/>
      <c r="M896" s="5"/>
      <c r="N896" s="7"/>
      <c r="O896" s="38"/>
      <c r="P896" s="5"/>
      <c r="Q896" s="5"/>
      <c r="R896" s="7"/>
      <c r="S896" s="38"/>
      <c r="T896" s="5"/>
      <c r="U896" s="5"/>
      <c r="V896" s="55"/>
      <c r="W896" s="38"/>
      <c r="X896" s="5"/>
      <c r="Y896" s="5"/>
      <c r="Z896" s="55"/>
      <c r="AA896" s="36">
        <f>IF(Dane!$E$3=1,AO896+BA896+BM896,IF(Dane!$E$3=2,AU896+BG896+BS896,AW896+BI896+BU896))</f>
        <v>0</v>
      </c>
      <c r="AB896" s="16">
        <f>IF(Dane!$E$3=1,AP896+BB896+BN896,IF(Dane!$E$3=2,AV896+BH896+BT896,AX896+BJ896+BV896))</f>
        <v>0</v>
      </c>
      <c r="AC896" s="16">
        <f>IF(((K896*Dane!$C$9)-AA896)&lt;0,0,(K896*Dane!$C$9)-AA896)</f>
        <v>0</v>
      </c>
      <c r="AD896" s="37">
        <f>IFERROR(IF(((L896*Dane!$C$9)-AB896)&lt;0,0,(L896*Dane!$C$9)-AB896),0)</f>
        <v>0</v>
      </c>
      <c r="AE896" s="97"/>
      <c r="AF896" s="77">
        <f>IF(Dane!$E$3=1,AO896,IF(Dane!$E$3=2,AU896,AW896))</f>
        <v>0</v>
      </c>
      <c r="AG896" s="77">
        <f>IF(Dane!$E$3=1,AP896,IF(Dane!$E$3=2,AV896,AX896))</f>
        <v>0</v>
      </c>
      <c r="AH896" s="77">
        <f>IF(Dane!$E$3=1,BA896,IF(Dane!$E$3=2,BG896,BI896))</f>
        <v>0</v>
      </c>
      <c r="AI896" s="77">
        <f>IF(Dane!$E$3=1,BB896,IF(Dane!$E$3=2,BH896,BJ896))</f>
        <v>0</v>
      </c>
      <c r="AJ896" s="77">
        <f>IF(Dane!$E$3=1,BM896,IF(Dane!$E$3=2,BS896,BU896))</f>
        <v>0</v>
      </c>
      <c r="AK896" s="77">
        <f>IF(Dane!$E$3=1,BN896,IF(Dane!$E$3=2,BT896,BV896))</f>
        <v>0</v>
      </c>
      <c r="AL896" s="24">
        <f t="shared" si="415"/>
        <v>0</v>
      </c>
      <c r="AM896" s="24">
        <f t="shared" si="416"/>
        <v>0</v>
      </c>
      <c r="AN896" s="24"/>
      <c r="AO896" s="24">
        <f t="shared" si="401"/>
        <v>0</v>
      </c>
      <c r="AP896" s="24">
        <f t="shared" si="417"/>
        <v>0</v>
      </c>
      <c r="AQ896" s="24">
        <f t="shared" si="402"/>
        <v>0</v>
      </c>
      <c r="AR896" s="24">
        <f t="shared" si="403"/>
        <v>0</v>
      </c>
      <c r="AS896" s="24">
        <f t="shared" si="404"/>
        <v>0</v>
      </c>
      <c r="AT896" s="24">
        <f t="shared" si="418"/>
        <v>0</v>
      </c>
      <c r="AU896" s="24">
        <f t="shared" si="427"/>
        <v>0</v>
      </c>
      <c r="AV896" s="24">
        <v>0</v>
      </c>
      <c r="AW896" s="24">
        <f t="shared" si="430"/>
        <v>0</v>
      </c>
      <c r="AX896" s="24">
        <v>0</v>
      </c>
      <c r="AY896" s="24">
        <f t="shared" si="419"/>
        <v>0</v>
      </c>
      <c r="AZ896" s="24">
        <f t="shared" si="420"/>
        <v>0</v>
      </c>
      <c r="BA896" s="24">
        <f t="shared" si="405"/>
        <v>0</v>
      </c>
      <c r="BB896" s="24">
        <f t="shared" si="406"/>
        <v>0</v>
      </c>
      <c r="BC896" s="24">
        <f t="shared" si="407"/>
        <v>0</v>
      </c>
      <c r="BD896" s="24">
        <f t="shared" si="408"/>
        <v>0</v>
      </c>
      <c r="BE896" s="24">
        <f t="shared" si="409"/>
        <v>0</v>
      </c>
      <c r="BF896" s="24">
        <f t="shared" si="421"/>
        <v>0</v>
      </c>
      <c r="BG896" s="24">
        <f t="shared" si="428"/>
        <v>0</v>
      </c>
      <c r="BH896" s="24">
        <v>0</v>
      </c>
      <c r="BI896" s="24">
        <f t="shared" si="422"/>
        <v>0</v>
      </c>
      <c r="BJ896" s="24">
        <v>0</v>
      </c>
      <c r="BK896" s="24">
        <f t="shared" si="423"/>
        <v>0</v>
      </c>
      <c r="BL896" s="24">
        <f t="shared" si="424"/>
        <v>0</v>
      </c>
      <c r="BM896" s="24">
        <f t="shared" si="410"/>
        <v>0</v>
      </c>
      <c r="BN896" s="24">
        <f t="shared" si="411"/>
        <v>0</v>
      </c>
      <c r="BO896" s="24">
        <f t="shared" si="412"/>
        <v>0</v>
      </c>
      <c r="BP896" s="24">
        <f t="shared" si="413"/>
        <v>0</v>
      </c>
      <c r="BQ896" s="24">
        <f t="shared" si="414"/>
        <v>0</v>
      </c>
      <c r="BR896" s="24">
        <f t="shared" si="425"/>
        <v>0</v>
      </c>
      <c r="BS896" s="24">
        <f t="shared" si="429"/>
        <v>0</v>
      </c>
      <c r="BT896" s="24">
        <v>0</v>
      </c>
      <c r="BU896" s="24">
        <f t="shared" si="426"/>
        <v>0</v>
      </c>
      <c r="BV896" s="24">
        <v>0</v>
      </c>
    </row>
    <row r="897" spans="1:74">
      <c r="A897" s="87">
        <v>888</v>
      </c>
      <c r="B897" s="1"/>
      <c r="C897" s="1"/>
      <c r="D897" s="2"/>
      <c r="E897" s="3"/>
      <c r="F897" s="4"/>
      <c r="G897" s="5"/>
      <c r="H897" s="4"/>
      <c r="I897" s="5"/>
      <c r="J897" s="6"/>
      <c r="K897" s="5"/>
      <c r="L897" s="5"/>
      <c r="M897" s="5"/>
      <c r="N897" s="7"/>
      <c r="O897" s="38"/>
      <c r="P897" s="5"/>
      <c r="Q897" s="5"/>
      <c r="R897" s="7"/>
      <c r="S897" s="38"/>
      <c r="T897" s="5"/>
      <c r="U897" s="5"/>
      <c r="V897" s="55"/>
      <c r="W897" s="38"/>
      <c r="X897" s="5"/>
      <c r="Y897" s="5"/>
      <c r="Z897" s="55"/>
      <c r="AA897" s="36">
        <f>IF(Dane!$E$3=1,AO897+BA897+BM897,IF(Dane!$E$3=2,AU897+BG897+BS897,AW897+BI897+BU897))</f>
        <v>0</v>
      </c>
      <c r="AB897" s="16">
        <f>IF(Dane!$E$3=1,AP897+BB897+BN897,IF(Dane!$E$3=2,AV897+BH897+BT897,AX897+BJ897+BV897))</f>
        <v>0</v>
      </c>
      <c r="AC897" s="16">
        <f>IF(((K897*Dane!$C$9)-AA897)&lt;0,0,(K897*Dane!$C$9)-AA897)</f>
        <v>0</v>
      </c>
      <c r="AD897" s="37">
        <f>IFERROR(IF(((L897*Dane!$C$9)-AB897)&lt;0,0,(L897*Dane!$C$9)-AB897),0)</f>
        <v>0</v>
      </c>
      <c r="AE897" s="97"/>
      <c r="AF897" s="77">
        <f>IF(Dane!$E$3=1,AO897,IF(Dane!$E$3=2,AU897,AW897))</f>
        <v>0</v>
      </c>
      <c r="AG897" s="77">
        <f>IF(Dane!$E$3=1,AP897,IF(Dane!$E$3=2,AV897,AX897))</f>
        <v>0</v>
      </c>
      <c r="AH897" s="77">
        <f>IF(Dane!$E$3=1,BA897,IF(Dane!$E$3=2,BG897,BI897))</f>
        <v>0</v>
      </c>
      <c r="AI897" s="77">
        <f>IF(Dane!$E$3=1,BB897,IF(Dane!$E$3=2,BH897,BJ897))</f>
        <v>0</v>
      </c>
      <c r="AJ897" s="77">
        <f>IF(Dane!$E$3=1,BM897,IF(Dane!$E$3=2,BS897,BU897))</f>
        <v>0</v>
      </c>
      <c r="AK897" s="77">
        <f>IF(Dane!$E$3=1,BN897,IF(Dane!$E$3=2,BT897,BV897))</f>
        <v>0</v>
      </c>
      <c r="AL897" s="24">
        <f t="shared" si="415"/>
        <v>0</v>
      </c>
      <c r="AM897" s="24">
        <f t="shared" si="416"/>
        <v>0</v>
      </c>
      <c r="AN897" s="24"/>
      <c r="AO897" s="24">
        <f t="shared" si="401"/>
        <v>0</v>
      </c>
      <c r="AP897" s="24">
        <f t="shared" si="417"/>
        <v>0</v>
      </c>
      <c r="AQ897" s="24">
        <f t="shared" si="402"/>
        <v>0</v>
      </c>
      <c r="AR897" s="24">
        <f t="shared" si="403"/>
        <v>0</v>
      </c>
      <c r="AS897" s="24">
        <f t="shared" si="404"/>
        <v>0</v>
      </c>
      <c r="AT897" s="24">
        <f t="shared" si="418"/>
        <v>0</v>
      </c>
      <c r="AU897" s="24">
        <f t="shared" si="427"/>
        <v>0</v>
      </c>
      <c r="AV897" s="24">
        <v>0</v>
      </c>
      <c r="AW897" s="24">
        <f t="shared" si="430"/>
        <v>0</v>
      </c>
      <c r="AX897" s="24">
        <v>0</v>
      </c>
      <c r="AY897" s="24">
        <f t="shared" si="419"/>
        <v>0</v>
      </c>
      <c r="AZ897" s="24">
        <f t="shared" si="420"/>
        <v>0</v>
      </c>
      <c r="BA897" s="24">
        <f t="shared" si="405"/>
        <v>0</v>
      </c>
      <c r="BB897" s="24">
        <f t="shared" si="406"/>
        <v>0</v>
      </c>
      <c r="BC897" s="24">
        <f t="shared" si="407"/>
        <v>0</v>
      </c>
      <c r="BD897" s="24">
        <f t="shared" si="408"/>
        <v>0</v>
      </c>
      <c r="BE897" s="24">
        <f t="shared" si="409"/>
        <v>0</v>
      </c>
      <c r="BF897" s="24">
        <f t="shared" si="421"/>
        <v>0</v>
      </c>
      <c r="BG897" s="24">
        <f t="shared" si="428"/>
        <v>0</v>
      </c>
      <c r="BH897" s="24">
        <v>0</v>
      </c>
      <c r="BI897" s="24">
        <f t="shared" si="422"/>
        <v>0</v>
      </c>
      <c r="BJ897" s="24">
        <v>0</v>
      </c>
      <c r="BK897" s="24">
        <f t="shared" si="423"/>
        <v>0</v>
      </c>
      <c r="BL897" s="24">
        <f t="shared" si="424"/>
        <v>0</v>
      </c>
      <c r="BM897" s="24">
        <f t="shared" si="410"/>
        <v>0</v>
      </c>
      <c r="BN897" s="24">
        <f t="shared" si="411"/>
        <v>0</v>
      </c>
      <c r="BO897" s="24">
        <f t="shared" si="412"/>
        <v>0</v>
      </c>
      <c r="BP897" s="24">
        <f t="shared" si="413"/>
        <v>0</v>
      </c>
      <c r="BQ897" s="24">
        <f t="shared" si="414"/>
        <v>0</v>
      </c>
      <c r="BR897" s="24">
        <f t="shared" si="425"/>
        <v>0</v>
      </c>
      <c r="BS897" s="24">
        <f t="shared" si="429"/>
        <v>0</v>
      </c>
      <c r="BT897" s="24">
        <v>0</v>
      </c>
      <c r="BU897" s="24">
        <f t="shared" si="426"/>
        <v>0</v>
      </c>
      <c r="BV897" s="24">
        <v>0</v>
      </c>
    </row>
    <row r="898" spans="1:74">
      <c r="A898" s="87">
        <v>889</v>
      </c>
      <c r="B898" s="1"/>
      <c r="C898" s="1"/>
      <c r="D898" s="2"/>
      <c r="E898" s="3"/>
      <c r="F898" s="4"/>
      <c r="G898" s="5"/>
      <c r="H898" s="4"/>
      <c r="I898" s="5"/>
      <c r="J898" s="6"/>
      <c r="K898" s="5"/>
      <c r="L898" s="5"/>
      <c r="M898" s="5"/>
      <c r="N898" s="7"/>
      <c r="O898" s="38"/>
      <c r="P898" s="5"/>
      <c r="Q898" s="5"/>
      <c r="R898" s="7"/>
      <c r="S898" s="38"/>
      <c r="T898" s="5"/>
      <c r="U898" s="5"/>
      <c r="V898" s="55"/>
      <c r="W898" s="38"/>
      <c r="X898" s="5"/>
      <c r="Y898" s="5"/>
      <c r="Z898" s="55"/>
      <c r="AA898" s="36">
        <f>IF(Dane!$E$3=1,AO898+BA898+BM898,IF(Dane!$E$3=2,AU898+BG898+BS898,AW898+BI898+BU898))</f>
        <v>0</v>
      </c>
      <c r="AB898" s="16">
        <f>IF(Dane!$E$3=1,AP898+BB898+BN898,IF(Dane!$E$3=2,AV898+BH898+BT898,AX898+BJ898+BV898))</f>
        <v>0</v>
      </c>
      <c r="AC898" s="16">
        <f>IF(((K898*Dane!$C$9)-AA898)&lt;0,0,(K898*Dane!$C$9)-AA898)</f>
        <v>0</v>
      </c>
      <c r="AD898" s="37">
        <f>IFERROR(IF(((L898*Dane!$C$9)-AB898)&lt;0,0,(L898*Dane!$C$9)-AB898),0)</f>
        <v>0</v>
      </c>
      <c r="AE898" s="97"/>
      <c r="AF898" s="77">
        <f>IF(Dane!$E$3=1,AO898,IF(Dane!$E$3=2,AU898,AW898))</f>
        <v>0</v>
      </c>
      <c r="AG898" s="77">
        <f>IF(Dane!$E$3=1,AP898,IF(Dane!$E$3=2,AV898,AX898))</f>
        <v>0</v>
      </c>
      <c r="AH898" s="77">
        <f>IF(Dane!$E$3=1,BA898,IF(Dane!$E$3=2,BG898,BI898))</f>
        <v>0</v>
      </c>
      <c r="AI898" s="77">
        <f>IF(Dane!$E$3=1,BB898,IF(Dane!$E$3=2,BH898,BJ898))</f>
        <v>0</v>
      </c>
      <c r="AJ898" s="77">
        <f>IF(Dane!$E$3=1,BM898,IF(Dane!$E$3=2,BS898,BU898))</f>
        <v>0</v>
      </c>
      <c r="AK898" s="77">
        <f>IF(Dane!$E$3=1,BN898,IF(Dane!$E$3=2,BT898,BV898))</f>
        <v>0</v>
      </c>
      <c r="AL898" s="24">
        <f t="shared" si="415"/>
        <v>0</v>
      </c>
      <c r="AM898" s="24">
        <f t="shared" si="416"/>
        <v>0</v>
      </c>
      <c r="AN898" s="24"/>
      <c r="AO898" s="24">
        <f t="shared" si="401"/>
        <v>0</v>
      </c>
      <c r="AP898" s="24">
        <f t="shared" si="417"/>
        <v>0</v>
      </c>
      <c r="AQ898" s="24">
        <f t="shared" si="402"/>
        <v>0</v>
      </c>
      <c r="AR898" s="24">
        <f t="shared" si="403"/>
        <v>0</v>
      </c>
      <c r="AS898" s="24">
        <f t="shared" si="404"/>
        <v>0</v>
      </c>
      <c r="AT898" s="24">
        <f t="shared" si="418"/>
        <v>0</v>
      </c>
      <c r="AU898" s="24">
        <f t="shared" si="427"/>
        <v>0</v>
      </c>
      <c r="AV898" s="24">
        <v>0</v>
      </c>
      <c r="AW898" s="24">
        <f t="shared" si="430"/>
        <v>0</v>
      </c>
      <c r="AX898" s="24">
        <v>0</v>
      </c>
      <c r="AY898" s="24">
        <f t="shared" si="419"/>
        <v>0</v>
      </c>
      <c r="AZ898" s="24">
        <f t="shared" si="420"/>
        <v>0</v>
      </c>
      <c r="BA898" s="24">
        <f t="shared" si="405"/>
        <v>0</v>
      </c>
      <c r="BB898" s="24">
        <f t="shared" si="406"/>
        <v>0</v>
      </c>
      <c r="BC898" s="24">
        <f t="shared" si="407"/>
        <v>0</v>
      </c>
      <c r="BD898" s="24">
        <f t="shared" si="408"/>
        <v>0</v>
      </c>
      <c r="BE898" s="24">
        <f t="shared" si="409"/>
        <v>0</v>
      </c>
      <c r="BF898" s="24">
        <f t="shared" si="421"/>
        <v>0</v>
      </c>
      <c r="BG898" s="24">
        <f t="shared" si="428"/>
        <v>0</v>
      </c>
      <c r="BH898" s="24">
        <v>0</v>
      </c>
      <c r="BI898" s="24">
        <f t="shared" si="422"/>
        <v>0</v>
      </c>
      <c r="BJ898" s="24">
        <v>0</v>
      </c>
      <c r="BK898" s="24">
        <f t="shared" si="423"/>
        <v>0</v>
      </c>
      <c r="BL898" s="24">
        <f t="shared" si="424"/>
        <v>0</v>
      </c>
      <c r="BM898" s="24">
        <f t="shared" si="410"/>
        <v>0</v>
      </c>
      <c r="BN898" s="24">
        <f t="shared" si="411"/>
        <v>0</v>
      </c>
      <c r="BO898" s="24">
        <f t="shared" si="412"/>
        <v>0</v>
      </c>
      <c r="BP898" s="24">
        <f t="shared" si="413"/>
        <v>0</v>
      </c>
      <c r="BQ898" s="24">
        <f t="shared" si="414"/>
        <v>0</v>
      </c>
      <c r="BR898" s="24">
        <f t="shared" si="425"/>
        <v>0</v>
      </c>
      <c r="BS898" s="24">
        <f t="shared" si="429"/>
        <v>0</v>
      </c>
      <c r="BT898" s="24">
        <v>0</v>
      </c>
      <c r="BU898" s="24">
        <f t="shared" si="426"/>
        <v>0</v>
      </c>
      <c r="BV898" s="24">
        <v>0</v>
      </c>
    </row>
    <row r="899" spans="1:74">
      <c r="A899" s="87">
        <v>890</v>
      </c>
      <c r="B899" s="1"/>
      <c r="C899" s="1"/>
      <c r="D899" s="2"/>
      <c r="E899" s="3"/>
      <c r="F899" s="4"/>
      <c r="G899" s="5"/>
      <c r="H899" s="4"/>
      <c r="I899" s="5"/>
      <c r="J899" s="6"/>
      <c r="K899" s="5"/>
      <c r="L899" s="5"/>
      <c r="M899" s="5"/>
      <c r="N899" s="7"/>
      <c r="O899" s="38"/>
      <c r="P899" s="5"/>
      <c r="Q899" s="5"/>
      <c r="R899" s="7"/>
      <c r="S899" s="38"/>
      <c r="T899" s="5"/>
      <c r="U899" s="5"/>
      <c r="V899" s="55"/>
      <c r="W899" s="38"/>
      <c r="X899" s="5"/>
      <c r="Y899" s="5"/>
      <c r="Z899" s="55"/>
      <c r="AA899" s="36">
        <f>IF(Dane!$E$3=1,AO899+BA899+BM899,IF(Dane!$E$3=2,AU899+BG899+BS899,AW899+BI899+BU899))</f>
        <v>0</v>
      </c>
      <c r="AB899" s="16">
        <f>IF(Dane!$E$3=1,AP899+BB899+BN899,IF(Dane!$E$3=2,AV899+BH899+BT899,AX899+BJ899+BV899))</f>
        <v>0</v>
      </c>
      <c r="AC899" s="16">
        <f>IF(((K899*Dane!$C$9)-AA899)&lt;0,0,(K899*Dane!$C$9)-AA899)</f>
        <v>0</v>
      </c>
      <c r="AD899" s="37">
        <f>IFERROR(IF(((L899*Dane!$C$9)-AB899)&lt;0,0,(L899*Dane!$C$9)-AB899),0)</f>
        <v>0</v>
      </c>
      <c r="AE899" s="97"/>
      <c r="AF899" s="77">
        <f>IF(Dane!$E$3=1,AO899,IF(Dane!$E$3=2,AU899,AW899))</f>
        <v>0</v>
      </c>
      <c r="AG899" s="77">
        <f>IF(Dane!$E$3=1,AP899,IF(Dane!$E$3=2,AV899,AX899))</f>
        <v>0</v>
      </c>
      <c r="AH899" s="77">
        <f>IF(Dane!$E$3=1,BA899,IF(Dane!$E$3=2,BG899,BI899))</f>
        <v>0</v>
      </c>
      <c r="AI899" s="77">
        <f>IF(Dane!$E$3=1,BB899,IF(Dane!$E$3=2,BH899,BJ899))</f>
        <v>0</v>
      </c>
      <c r="AJ899" s="77">
        <f>IF(Dane!$E$3=1,BM899,IF(Dane!$E$3=2,BS899,BU899))</f>
        <v>0</v>
      </c>
      <c r="AK899" s="77">
        <f>IF(Dane!$E$3=1,BN899,IF(Dane!$E$3=2,BT899,BV899))</f>
        <v>0</v>
      </c>
      <c r="AL899" s="24">
        <f t="shared" si="415"/>
        <v>0</v>
      </c>
      <c r="AM899" s="24">
        <f t="shared" si="416"/>
        <v>0</v>
      </c>
      <c r="AN899" s="24"/>
      <c r="AO899" s="24">
        <f t="shared" si="401"/>
        <v>0</v>
      </c>
      <c r="AP899" s="24">
        <f t="shared" si="417"/>
        <v>0</v>
      </c>
      <c r="AQ899" s="24">
        <f t="shared" si="402"/>
        <v>0</v>
      </c>
      <c r="AR899" s="24">
        <f t="shared" si="403"/>
        <v>0</v>
      </c>
      <c r="AS899" s="24">
        <f t="shared" si="404"/>
        <v>0</v>
      </c>
      <c r="AT899" s="24">
        <f t="shared" si="418"/>
        <v>0</v>
      </c>
      <c r="AU899" s="24">
        <f t="shared" si="427"/>
        <v>0</v>
      </c>
      <c r="AV899" s="24">
        <v>0</v>
      </c>
      <c r="AW899" s="24">
        <f t="shared" si="430"/>
        <v>0</v>
      </c>
      <c r="AX899" s="24">
        <v>0</v>
      </c>
      <c r="AY899" s="24">
        <f t="shared" si="419"/>
        <v>0</v>
      </c>
      <c r="AZ899" s="24">
        <f t="shared" si="420"/>
        <v>0</v>
      </c>
      <c r="BA899" s="24">
        <f t="shared" si="405"/>
        <v>0</v>
      </c>
      <c r="BB899" s="24">
        <f t="shared" si="406"/>
        <v>0</v>
      </c>
      <c r="BC899" s="24">
        <f t="shared" si="407"/>
        <v>0</v>
      </c>
      <c r="BD899" s="24">
        <f t="shared" si="408"/>
        <v>0</v>
      </c>
      <c r="BE899" s="24">
        <f t="shared" si="409"/>
        <v>0</v>
      </c>
      <c r="BF899" s="24">
        <f t="shared" si="421"/>
        <v>0</v>
      </c>
      <c r="BG899" s="24">
        <f t="shared" si="428"/>
        <v>0</v>
      </c>
      <c r="BH899" s="24">
        <v>0</v>
      </c>
      <c r="BI899" s="24">
        <f t="shared" si="422"/>
        <v>0</v>
      </c>
      <c r="BJ899" s="24">
        <v>0</v>
      </c>
      <c r="BK899" s="24">
        <f t="shared" si="423"/>
        <v>0</v>
      </c>
      <c r="BL899" s="24">
        <f t="shared" si="424"/>
        <v>0</v>
      </c>
      <c r="BM899" s="24">
        <f t="shared" si="410"/>
        <v>0</v>
      </c>
      <c r="BN899" s="24">
        <f t="shared" si="411"/>
        <v>0</v>
      </c>
      <c r="BO899" s="24">
        <f t="shared" si="412"/>
        <v>0</v>
      </c>
      <c r="BP899" s="24">
        <f t="shared" si="413"/>
        <v>0</v>
      </c>
      <c r="BQ899" s="24">
        <f t="shared" si="414"/>
        <v>0</v>
      </c>
      <c r="BR899" s="24">
        <f t="shared" si="425"/>
        <v>0</v>
      </c>
      <c r="BS899" s="24">
        <f t="shared" si="429"/>
        <v>0</v>
      </c>
      <c r="BT899" s="24">
        <v>0</v>
      </c>
      <c r="BU899" s="24">
        <f t="shared" si="426"/>
        <v>0</v>
      </c>
      <c r="BV899" s="24">
        <v>0</v>
      </c>
    </row>
    <row r="900" spans="1:74">
      <c r="A900" s="87">
        <v>891</v>
      </c>
      <c r="B900" s="1"/>
      <c r="C900" s="1"/>
      <c r="D900" s="2"/>
      <c r="E900" s="3"/>
      <c r="F900" s="4"/>
      <c r="G900" s="5"/>
      <c r="H900" s="4"/>
      <c r="I900" s="5"/>
      <c r="J900" s="6"/>
      <c r="K900" s="5"/>
      <c r="L900" s="5"/>
      <c r="M900" s="5"/>
      <c r="N900" s="7"/>
      <c r="O900" s="38"/>
      <c r="P900" s="5"/>
      <c r="Q900" s="5"/>
      <c r="R900" s="7"/>
      <c r="S900" s="38"/>
      <c r="T900" s="5"/>
      <c r="U900" s="5"/>
      <c r="V900" s="55"/>
      <c r="W900" s="38"/>
      <c r="X900" s="5"/>
      <c r="Y900" s="5"/>
      <c r="Z900" s="55"/>
      <c r="AA900" s="36">
        <f>IF(Dane!$E$3=1,AO900+BA900+BM900,IF(Dane!$E$3=2,AU900+BG900+BS900,AW900+BI900+BU900))</f>
        <v>0</v>
      </c>
      <c r="AB900" s="16">
        <f>IF(Dane!$E$3=1,AP900+BB900+BN900,IF(Dane!$E$3=2,AV900+BH900+BT900,AX900+BJ900+BV900))</f>
        <v>0</v>
      </c>
      <c r="AC900" s="16">
        <f>IF(((K900*Dane!$C$9)-AA900)&lt;0,0,(K900*Dane!$C$9)-AA900)</f>
        <v>0</v>
      </c>
      <c r="AD900" s="37">
        <f>IFERROR(IF(((L900*Dane!$C$9)-AB900)&lt;0,0,(L900*Dane!$C$9)-AB900),0)</f>
        <v>0</v>
      </c>
      <c r="AE900" s="97"/>
      <c r="AF900" s="77">
        <f>IF(Dane!$E$3=1,AO900,IF(Dane!$E$3=2,AU900,AW900))</f>
        <v>0</v>
      </c>
      <c r="AG900" s="77">
        <f>IF(Dane!$E$3=1,AP900,IF(Dane!$E$3=2,AV900,AX900))</f>
        <v>0</v>
      </c>
      <c r="AH900" s="77">
        <f>IF(Dane!$E$3=1,BA900,IF(Dane!$E$3=2,BG900,BI900))</f>
        <v>0</v>
      </c>
      <c r="AI900" s="77">
        <f>IF(Dane!$E$3=1,BB900,IF(Dane!$E$3=2,BH900,BJ900))</f>
        <v>0</v>
      </c>
      <c r="AJ900" s="77">
        <f>IF(Dane!$E$3=1,BM900,IF(Dane!$E$3=2,BS900,BU900))</f>
        <v>0</v>
      </c>
      <c r="AK900" s="77">
        <f>IF(Dane!$E$3=1,BN900,IF(Dane!$E$3=2,BT900,BV900))</f>
        <v>0</v>
      </c>
      <c r="AL900" s="24">
        <f t="shared" si="415"/>
        <v>0</v>
      </c>
      <c r="AM900" s="24">
        <f t="shared" si="416"/>
        <v>0</v>
      </c>
      <c r="AN900" s="24"/>
      <c r="AO900" s="24">
        <f t="shared" si="401"/>
        <v>0</v>
      </c>
      <c r="AP900" s="24">
        <f t="shared" si="417"/>
        <v>0</v>
      </c>
      <c r="AQ900" s="24">
        <f t="shared" si="402"/>
        <v>0</v>
      </c>
      <c r="AR900" s="24">
        <f t="shared" si="403"/>
        <v>0</v>
      </c>
      <c r="AS900" s="24">
        <f t="shared" si="404"/>
        <v>0</v>
      </c>
      <c r="AT900" s="24">
        <f t="shared" si="418"/>
        <v>0</v>
      </c>
      <c r="AU900" s="24">
        <f t="shared" si="427"/>
        <v>0</v>
      </c>
      <c r="AV900" s="24">
        <v>0</v>
      </c>
      <c r="AW900" s="24">
        <f t="shared" si="430"/>
        <v>0</v>
      </c>
      <c r="AX900" s="24">
        <v>0</v>
      </c>
      <c r="AY900" s="24">
        <f t="shared" si="419"/>
        <v>0</v>
      </c>
      <c r="AZ900" s="24">
        <f t="shared" si="420"/>
        <v>0</v>
      </c>
      <c r="BA900" s="24">
        <f t="shared" si="405"/>
        <v>0</v>
      </c>
      <c r="BB900" s="24">
        <f t="shared" si="406"/>
        <v>0</v>
      </c>
      <c r="BC900" s="24">
        <f t="shared" si="407"/>
        <v>0</v>
      </c>
      <c r="BD900" s="24">
        <f t="shared" si="408"/>
        <v>0</v>
      </c>
      <c r="BE900" s="24">
        <f t="shared" si="409"/>
        <v>0</v>
      </c>
      <c r="BF900" s="24">
        <f t="shared" si="421"/>
        <v>0</v>
      </c>
      <c r="BG900" s="24">
        <f t="shared" si="428"/>
        <v>0</v>
      </c>
      <c r="BH900" s="24">
        <v>0</v>
      </c>
      <c r="BI900" s="24">
        <f t="shared" si="422"/>
        <v>0</v>
      </c>
      <c r="BJ900" s="24">
        <v>0</v>
      </c>
      <c r="BK900" s="24">
        <f t="shared" si="423"/>
        <v>0</v>
      </c>
      <c r="BL900" s="24">
        <f t="shared" si="424"/>
        <v>0</v>
      </c>
      <c r="BM900" s="24">
        <f t="shared" si="410"/>
        <v>0</v>
      </c>
      <c r="BN900" s="24">
        <f t="shared" si="411"/>
        <v>0</v>
      </c>
      <c r="BO900" s="24">
        <f t="shared" si="412"/>
        <v>0</v>
      </c>
      <c r="BP900" s="24">
        <f t="shared" si="413"/>
        <v>0</v>
      </c>
      <c r="BQ900" s="24">
        <f t="shared" si="414"/>
        <v>0</v>
      </c>
      <c r="BR900" s="24">
        <f t="shared" si="425"/>
        <v>0</v>
      </c>
      <c r="BS900" s="24">
        <f t="shared" si="429"/>
        <v>0</v>
      </c>
      <c r="BT900" s="24">
        <v>0</v>
      </c>
      <c r="BU900" s="24">
        <f t="shared" si="426"/>
        <v>0</v>
      </c>
      <c r="BV900" s="24">
        <v>0</v>
      </c>
    </row>
    <row r="901" spans="1:74">
      <c r="A901" s="87">
        <v>892</v>
      </c>
      <c r="B901" s="1"/>
      <c r="C901" s="1"/>
      <c r="D901" s="2"/>
      <c r="E901" s="3"/>
      <c r="F901" s="4"/>
      <c r="G901" s="5"/>
      <c r="H901" s="4"/>
      <c r="I901" s="5"/>
      <c r="J901" s="6"/>
      <c r="K901" s="5"/>
      <c r="L901" s="5"/>
      <c r="M901" s="5"/>
      <c r="N901" s="7"/>
      <c r="O901" s="38"/>
      <c r="P901" s="5"/>
      <c r="Q901" s="5"/>
      <c r="R901" s="7"/>
      <c r="S901" s="38"/>
      <c r="T901" s="5"/>
      <c r="U901" s="5"/>
      <c r="V901" s="55"/>
      <c r="W901" s="38"/>
      <c r="X901" s="5"/>
      <c r="Y901" s="5"/>
      <c r="Z901" s="55"/>
      <c r="AA901" s="36">
        <f>IF(Dane!$E$3=1,AO901+BA901+BM901,IF(Dane!$E$3=2,AU901+BG901+BS901,AW901+BI901+BU901))</f>
        <v>0</v>
      </c>
      <c r="AB901" s="16">
        <f>IF(Dane!$E$3=1,AP901+BB901+BN901,IF(Dane!$E$3=2,AV901+BH901+BT901,AX901+BJ901+BV901))</f>
        <v>0</v>
      </c>
      <c r="AC901" s="16">
        <f>IF(((K901*Dane!$C$9)-AA901)&lt;0,0,(K901*Dane!$C$9)-AA901)</f>
        <v>0</v>
      </c>
      <c r="AD901" s="37">
        <f>IFERROR(IF(((L901*Dane!$C$9)-AB901)&lt;0,0,(L901*Dane!$C$9)-AB901),0)</f>
        <v>0</v>
      </c>
      <c r="AE901" s="97"/>
      <c r="AF901" s="77">
        <f>IF(Dane!$E$3=1,AO901,IF(Dane!$E$3=2,AU901,AW901))</f>
        <v>0</v>
      </c>
      <c r="AG901" s="77">
        <f>IF(Dane!$E$3=1,AP901,IF(Dane!$E$3=2,AV901,AX901))</f>
        <v>0</v>
      </c>
      <c r="AH901" s="77">
        <f>IF(Dane!$E$3=1,BA901,IF(Dane!$E$3=2,BG901,BI901))</f>
        <v>0</v>
      </c>
      <c r="AI901" s="77">
        <f>IF(Dane!$E$3=1,BB901,IF(Dane!$E$3=2,BH901,BJ901))</f>
        <v>0</v>
      </c>
      <c r="AJ901" s="77">
        <f>IF(Dane!$E$3=1,BM901,IF(Dane!$E$3=2,BS901,BU901))</f>
        <v>0</v>
      </c>
      <c r="AK901" s="77">
        <f>IF(Dane!$E$3=1,BN901,IF(Dane!$E$3=2,BT901,BV901))</f>
        <v>0</v>
      </c>
      <c r="AL901" s="24">
        <f t="shared" si="415"/>
        <v>0</v>
      </c>
      <c r="AM901" s="24">
        <f t="shared" si="416"/>
        <v>0</v>
      </c>
      <c r="AN901" s="24"/>
      <c r="AO901" s="24">
        <f t="shared" si="401"/>
        <v>0</v>
      </c>
      <c r="AP901" s="24">
        <f t="shared" si="417"/>
        <v>0</v>
      </c>
      <c r="AQ901" s="24">
        <f t="shared" si="402"/>
        <v>0</v>
      </c>
      <c r="AR901" s="24">
        <f t="shared" si="403"/>
        <v>0</v>
      </c>
      <c r="AS901" s="24">
        <f t="shared" si="404"/>
        <v>0</v>
      </c>
      <c r="AT901" s="24">
        <f t="shared" si="418"/>
        <v>0</v>
      </c>
      <c r="AU901" s="24">
        <f t="shared" si="427"/>
        <v>0</v>
      </c>
      <c r="AV901" s="24">
        <v>0</v>
      </c>
      <c r="AW901" s="24">
        <f t="shared" si="430"/>
        <v>0</v>
      </c>
      <c r="AX901" s="24">
        <v>0</v>
      </c>
      <c r="AY901" s="24">
        <f t="shared" si="419"/>
        <v>0</v>
      </c>
      <c r="AZ901" s="24">
        <f t="shared" si="420"/>
        <v>0</v>
      </c>
      <c r="BA901" s="24">
        <f t="shared" si="405"/>
        <v>0</v>
      </c>
      <c r="BB901" s="24">
        <f t="shared" si="406"/>
        <v>0</v>
      </c>
      <c r="BC901" s="24">
        <f t="shared" si="407"/>
        <v>0</v>
      </c>
      <c r="BD901" s="24">
        <f t="shared" si="408"/>
        <v>0</v>
      </c>
      <c r="BE901" s="24">
        <f t="shared" si="409"/>
        <v>0</v>
      </c>
      <c r="BF901" s="24">
        <f t="shared" si="421"/>
        <v>0</v>
      </c>
      <c r="BG901" s="24">
        <f t="shared" si="428"/>
        <v>0</v>
      </c>
      <c r="BH901" s="24">
        <v>0</v>
      </c>
      <c r="BI901" s="24">
        <f t="shared" si="422"/>
        <v>0</v>
      </c>
      <c r="BJ901" s="24">
        <v>0</v>
      </c>
      <c r="BK901" s="24">
        <f t="shared" si="423"/>
        <v>0</v>
      </c>
      <c r="BL901" s="24">
        <f t="shared" si="424"/>
        <v>0</v>
      </c>
      <c r="BM901" s="24">
        <f t="shared" si="410"/>
        <v>0</v>
      </c>
      <c r="BN901" s="24">
        <f t="shared" si="411"/>
        <v>0</v>
      </c>
      <c r="BO901" s="24">
        <f t="shared" si="412"/>
        <v>0</v>
      </c>
      <c r="BP901" s="24">
        <f t="shared" si="413"/>
        <v>0</v>
      </c>
      <c r="BQ901" s="24">
        <f t="shared" si="414"/>
        <v>0</v>
      </c>
      <c r="BR901" s="24">
        <f t="shared" si="425"/>
        <v>0</v>
      </c>
      <c r="BS901" s="24">
        <f t="shared" si="429"/>
        <v>0</v>
      </c>
      <c r="BT901" s="24">
        <v>0</v>
      </c>
      <c r="BU901" s="24">
        <f t="shared" si="426"/>
        <v>0</v>
      </c>
      <c r="BV901" s="24">
        <v>0</v>
      </c>
    </row>
    <row r="902" spans="1:74">
      <c r="A902" s="87">
        <v>893</v>
      </c>
      <c r="B902" s="1"/>
      <c r="C902" s="1"/>
      <c r="D902" s="2"/>
      <c r="E902" s="3"/>
      <c r="F902" s="4"/>
      <c r="G902" s="5"/>
      <c r="H902" s="4"/>
      <c r="I902" s="5"/>
      <c r="J902" s="6"/>
      <c r="K902" s="5"/>
      <c r="L902" s="5"/>
      <c r="M902" s="5"/>
      <c r="N902" s="7"/>
      <c r="O902" s="38"/>
      <c r="P902" s="5"/>
      <c r="Q902" s="5"/>
      <c r="R902" s="7"/>
      <c r="S902" s="38"/>
      <c r="T902" s="5"/>
      <c r="U902" s="5"/>
      <c r="V902" s="55"/>
      <c r="W902" s="38"/>
      <c r="X902" s="5"/>
      <c r="Y902" s="5"/>
      <c r="Z902" s="55"/>
      <c r="AA902" s="36">
        <f>IF(Dane!$E$3=1,AO902+BA902+BM902,IF(Dane!$E$3=2,AU902+BG902+BS902,AW902+BI902+BU902))</f>
        <v>0</v>
      </c>
      <c r="AB902" s="16">
        <f>IF(Dane!$E$3=1,AP902+BB902+BN902,IF(Dane!$E$3=2,AV902+BH902+BT902,AX902+BJ902+BV902))</f>
        <v>0</v>
      </c>
      <c r="AC902" s="16">
        <f>IF(((K902*Dane!$C$9)-AA902)&lt;0,0,(K902*Dane!$C$9)-AA902)</f>
        <v>0</v>
      </c>
      <c r="AD902" s="37">
        <f>IFERROR(IF(((L902*Dane!$C$9)-AB902)&lt;0,0,(L902*Dane!$C$9)-AB902),0)</f>
        <v>0</v>
      </c>
      <c r="AE902" s="97"/>
      <c r="AF902" s="77">
        <f>IF(Dane!$E$3=1,AO902,IF(Dane!$E$3=2,AU902,AW902))</f>
        <v>0</v>
      </c>
      <c r="AG902" s="77">
        <f>IF(Dane!$E$3=1,AP902,IF(Dane!$E$3=2,AV902,AX902))</f>
        <v>0</v>
      </c>
      <c r="AH902" s="77">
        <f>IF(Dane!$E$3=1,BA902,IF(Dane!$E$3=2,BG902,BI902))</f>
        <v>0</v>
      </c>
      <c r="AI902" s="77">
        <f>IF(Dane!$E$3=1,BB902,IF(Dane!$E$3=2,BH902,BJ902))</f>
        <v>0</v>
      </c>
      <c r="AJ902" s="77">
        <f>IF(Dane!$E$3=1,BM902,IF(Dane!$E$3=2,BS902,BU902))</f>
        <v>0</v>
      </c>
      <c r="AK902" s="77">
        <f>IF(Dane!$E$3=1,BN902,IF(Dane!$E$3=2,BT902,BV902))</f>
        <v>0</v>
      </c>
      <c r="AL902" s="24">
        <f t="shared" si="415"/>
        <v>0</v>
      </c>
      <c r="AM902" s="24">
        <f t="shared" si="416"/>
        <v>0</v>
      </c>
      <c r="AN902" s="24"/>
      <c r="AO902" s="24">
        <f t="shared" si="401"/>
        <v>0</v>
      </c>
      <c r="AP902" s="24">
        <f t="shared" si="417"/>
        <v>0</v>
      </c>
      <c r="AQ902" s="24">
        <f t="shared" si="402"/>
        <v>0</v>
      </c>
      <c r="AR902" s="24">
        <f t="shared" si="403"/>
        <v>0</v>
      </c>
      <c r="AS902" s="24">
        <f t="shared" si="404"/>
        <v>0</v>
      </c>
      <c r="AT902" s="24">
        <f t="shared" si="418"/>
        <v>0</v>
      </c>
      <c r="AU902" s="24">
        <f t="shared" si="427"/>
        <v>0</v>
      </c>
      <c r="AV902" s="24">
        <v>0</v>
      </c>
      <c r="AW902" s="24">
        <f t="shared" si="430"/>
        <v>0</v>
      </c>
      <c r="AX902" s="24">
        <v>0</v>
      </c>
      <c r="AY902" s="24">
        <f t="shared" si="419"/>
        <v>0</v>
      </c>
      <c r="AZ902" s="24">
        <f t="shared" si="420"/>
        <v>0</v>
      </c>
      <c r="BA902" s="24">
        <f t="shared" si="405"/>
        <v>0</v>
      </c>
      <c r="BB902" s="24">
        <f t="shared" si="406"/>
        <v>0</v>
      </c>
      <c r="BC902" s="24">
        <f t="shared" si="407"/>
        <v>0</v>
      </c>
      <c r="BD902" s="24">
        <f t="shared" si="408"/>
        <v>0</v>
      </c>
      <c r="BE902" s="24">
        <f t="shared" si="409"/>
        <v>0</v>
      </c>
      <c r="BF902" s="24">
        <f t="shared" si="421"/>
        <v>0</v>
      </c>
      <c r="BG902" s="24">
        <f t="shared" si="428"/>
        <v>0</v>
      </c>
      <c r="BH902" s="24">
        <v>0</v>
      </c>
      <c r="BI902" s="24">
        <f t="shared" si="422"/>
        <v>0</v>
      </c>
      <c r="BJ902" s="24">
        <v>0</v>
      </c>
      <c r="BK902" s="24">
        <f t="shared" si="423"/>
        <v>0</v>
      </c>
      <c r="BL902" s="24">
        <f t="shared" si="424"/>
        <v>0</v>
      </c>
      <c r="BM902" s="24">
        <f t="shared" si="410"/>
        <v>0</v>
      </c>
      <c r="BN902" s="24">
        <f t="shared" si="411"/>
        <v>0</v>
      </c>
      <c r="BO902" s="24">
        <f t="shared" si="412"/>
        <v>0</v>
      </c>
      <c r="BP902" s="24">
        <f t="shared" si="413"/>
        <v>0</v>
      </c>
      <c r="BQ902" s="24">
        <f t="shared" si="414"/>
        <v>0</v>
      </c>
      <c r="BR902" s="24">
        <f t="shared" si="425"/>
        <v>0</v>
      </c>
      <c r="BS902" s="24">
        <f t="shared" si="429"/>
        <v>0</v>
      </c>
      <c r="BT902" s="24">
        <v>0</v>
      </c>
      <c r="BU902" s="24">
        <f t="shared" si="426"/>
        <v>0</v>
      </c>
      <c r="BV902" s="24">
        <v>0</v>
      </c>
    </row>
    <row r="903" spans="1:74">
      <c r="A903" s="87">
        <v>894</v>
      </c>
      <c r="B903" s="1"/>
      <c r="C903" s="1"/>
      <c r="D903" s="2"/>
      <c r="E903" s="3"/>
      <c r="F903" s="4"/>
      <c r="G903" s="5"/>
      <c r="H903" s="4"/>
      <c r="I903" s="5"/>
      <c r="J903" s="6"/>
      <c r="K903" s="5"/>
      <c r="L903" s="5"/>
      <c r="M903" s="5"/>
      <c r="N903" s="7"/>
      <c r="O903" s="38"/>
      <c r="P903" s="5"/>
      <c r="Q903" s="5"/>
      <c r="R903" s="7"/>
      <c r="S903" s="38"/>
      <c r="T903" s="5"/>
      <c r="U903" s="5"/>
      <c r="V903" s="55"/>
      <c r="W903" s="38"/>
      <c r="X903" s="5"/>
      <c r="Y903" s="5"/>
      <c r="Z903" s="55"/>
      <c r="AA903" s="36">
        <f>IF(Dane!$E$3=1,AO903+BA903+BM903,IF(Dane!$E$3=2,AU903+BG903+BS903,AW903+BI903+BU903))</f>
        <v>0</v>
      </c>
      <c r="AB903" s="16">
        <f>IF(Dane!$E$3=1,AP903+BB903+BN903,IF(Dane!$E$3=2,AV903+BH903+BT903,AX903+BJ903+BV903))</f>
        <v>0</v>
      </c>
      <c r="AC903" s="16">
        <f>IF(((K903*Dane!$C$9)-AA903)&lt;0,0,(K903*Dane!$C$9)-AA903)</f>
        <v>0</v>
      </c>
      <c r="AD903" s="37">
        <f>IFERROR(IF(((L903*Dane!$C$9)-AB903)&lt;0,0,(L903*Dane!$C$9)-AB903),0)</f>
        <v>0</v>
      </c>
      <c r="AE903" s="97"/>
      <c r="AF903" s="77">
        <f>IF(Dane!$E$3=1,AO903,IF(Dane!$E$3=2,AU903,AW903))</f>
        <v>0</v>
      </c>
      <c r="AG903" s="77">
        <f>IF(Dane!$E$3=1,AP903,IF(Dane!$E$3=2,AV903,AX903))</f>
        <v>0</v>
      </c>
      <c r="AH903" s="77">
        <f>IF(Dane!$E$3=1,BA903,IF(Dane!$E$3=2,BG903,BI903))</f>
        <v>0</v>
      </c>
      <c r="AI903" s="77">
        <f>IF(Dane!$E$3=1,BB903,IF(Dane!$E$3=2,BH903,BJ903))</f>
        <v>0</v>
      </c>
      <c r="AJ903" s="77">
        <f>IF(Dane!$E$3=1,BM903,IF(Dane!$E$3=2,BS903,BU903))</f>
        <v>0</v>
      </c>
      <c r="AK903" s="77">
        <f>IF(Dane!$E$3=1,BN903,IF(Dane!$E$3=2,BT903,BV903))</f>
        <v>0</v>
      </c>
      <c r="AL903" s="24">
        <f t="shared" si="415"/>
        <v>0</v>
      </c>
      <c r="AM903" s="24">
        <f t="shared" si="416"/>
        <v>0</v>
      </c>
      <c r="AN903" s="24"/>
      <c r="AO903" s="24">
        <f t="shared" si="401"/>
        <v>0</v>
      </c>
      <c r="AP903" s="24">
        <f t="shared" si="417"/>
        <v>0</v>
      </c>
      <c r="AQ903" s="24">
        <f t="shared" si="402"/>
        <v>0</v>
      </c>
      <c r="AR903" s="24">
        <f t="shared" si="403"/>
        <v>0</v>
      </c>
      <c r="AS903" s="24">
        <f t="shared" si="404"/>
        <v>0</v>
      </c>
      <c r="AT903" s="24">
        <f t="shared" si="418"/>
        <v>0</v>
      </c>
      <c r="AU903" s="24">
        <f t="shared" si="427"/>
        <v>0</v>
      </c>
      <c r="AV903" s="24">
        <v>0</v>
      </c>
      <c r="AW903" s="24">
        <f t="shared" si="430"/>
        <v>0</v>
      </c>
      <c r="AX903" s="24">
        <v>0</v>
      </c>
      <c r="AY903" s="24">
        <f t="shared" si="419"/>
        <v>0</v>
      </c>
      <c r="AZ903" s="24">
        <f t="shared" si="420"/>
        <v>0</v>
      </c>
      <c r="BA903" s="24">
        <f t="shared" si="405"/>
        <v>0</v>
      </c>
      <c r="BB903" s="24">
        <f t="shared" si="406"/>
        <v>0</v>
      </c>
      <c r="BC903" s="24">
        <f t="shared" si="407"/>
        <v>0</v>
      </c>
      <c r="BD903" s="24">
        <f t="shared" si="408"/>
        <v>0</v>
      </c>
      <c r="BE903" s="24">
        <f t="shared" si="409"/>
        <v>0</v>
      </c>
      <c r="BF903" s="24">
        <f t="shared" si="421"/>
        <v>0</v>
      </c>
      <c r="BG903" s="24">
        <f t="shared" si="428"/>
        <v>0</v>
      </c>
      <c r="BH903" s="24">
        <v>0</v>
      </c>
      <c r="BI903" s="24">
        <f t="shared" si="422"/>
        <v>0</v>
      </c>
      <c r="BJ903" s="24">
        <v>0</v>
      </c>
      <c r="BK903" s="24">
        <f t="shared" si="423"/>
        <v>0</v>
      </c>
      <c r="BL903" s="24">
        <f t="shared" si="424"/>
        <v>0</v>
      </c>
      <c r="BM903" s="24">
        <f t="shared" si="410"/>
        <v>0</v>
      </c>
      <c r="BN903" s="24">
        <f t="shared" si="411"/>
        <v>0</v>
      </c>
      <c r="BO903" s="24">
        <f t="shared" si="412"/>
        <v>0</v>
      </c>
      <c r="BP903" s="24">
        <f t="shared" si="413"/>
        <v>0</v>
      </c>
      <c r="BQ903" s="24">
        <f t="shared" si="414"/>
        <v>0</v>
      </c>
      <c r="BR903" s="24">
        <f t="shared" si="425"/>
        <v>0</v>
      </c>
      <c r="BS903" s="24">
        <f t="shared" si="429"/>
        <v>0</v>
      </c>
      <c r="BT903" s="24">
        <v>0</v>
      </c>
      <c r="BU903" s="24">
        <f t="shared" si="426"/>
        <v>0</v>
      </c>
      <c r="BV903" s="24">
        <v>0</v>
      </c>
    </row>
    <row r="904" spans="1:74">
      <c r="A904" s="87">
        <v>895</v>
      </c>
      <c r="B904" s="1"/>
      <c r="C904" s="1"/>
      <c r="D904" s="2"/>
      <c r="E904" s="3"/>
      <c r="F904" s="4"/>
      <c r="G904" s="5"/>
      <c r="H904" s="4"/>
      <c r="I904" s="5"/>
      <c r="J904" s="6"/>
      <c r="K904" s="5"/>
      <c r="L904" s="5"/>
      <c r="M904" s="5"/>
      <c r="N904" s="7"/>
      <c r="O904" s="38"/>
      <c r="P904" s="5"/>
      <c r="Q904" s="5"/>
      <c r="R904" s="7"/>
      <c r="S904" s="38"/>
      <c r="T904" s="5"/>
      <c r="U904" s="5"/>
      <c r="V904" s="55"/>
      <c r="W904" s="38"/>
      <c r="X904" s="5"/>
      <c r="Y904" s="5"/>
      <c r="Z904" s="55"/>
      <c r="AA904" s="36">
        <f>IF(Dane!$E$3=1,AO904+BA904+BM904,IF(Dane!$E$3=2,AU904+BG904+BS904,AW904+BI904+BU904))</f>
        <v>0</v>
      </c>
      <c r="AB904" s="16">
        <f>IF(Dane!$E$3=1,AP904+BB904+BN904,IF(Dane!$E$3=2,AV904+BH904+BT904,AX904+BJ904+BV904))</f>
        <v>0</v>
      </c>
      <c r="AC904" s="16">
        <f>IF(((K904*Dane!$C$9)-AA904)&lt;0,0,(K904*Dane!$C$9)-AA904)</f>
        <v>0</v>
      </c>
      <c r="AD904" s="37">
        <f>IFERROR(IF(((L904*Dane!$C$9)-AB904)&lt;0,0,(L904*Dane!$C$9)-AB904),0)</f>
        <v>0</v>
      </c>
      <c r="AE904" s="97"/>
      <c r="AF904" s="77">
        <f>IF(Dane!$E$3=1,AO904,IF(Dane!$E$3=2,AU904,AW904))</f>
        <v>0</v>
      </c>
      <c r="AG904" s="77">
        <f>IF(Dane!$E$3=1,AP904,IF(Dane!$E$3=2,AV904,AX904))</f>
        <v>0</v>
      </c>
      <c r="AH904" s="77">
        <f>IF(Dane!$E$3=1,BA904,IF(Dane!$E$3=2,BG904,BI904))</f>
        <v>0</v>
      </c>
      <c r="AI904" s="77">
        <f>IF(Dane!$E$3=1,BB904,IF(Dane!$E$3=2,BH904,BJ904))</f>
        <v>0</v>
      </c>
      <c r="AJ904" s="77">
        <f>IF(Dane!$E$3=1,BM904,IF(Dane!$E$3=2,BS904,BU904))</f>
        <v>0</v>
      </c>
      <c r="AK904" s="77">
        <f>IF(Dane!$E$3=1,BN904,IF(Dane!$E$3=2,BT904,BV904))</f>
        <v>0</v>
      </c>
      <c r="AL904" s="24">
        <f t="shared" si="415"/>
        <v>0</v>
      </c>
      <c r="AM904" s="24">
        <f t="shared" si="416"/>
        <v>0</v>
      </c>
      <c r="AN904" s="24"/>
      <c r="AO904" s="24">
        <f t="shared" si="401"/>
        <v>0</v>
      </c>
      <c r="AP904" s="24">
        <f t="shared" si="417"/>
        <v>0</v>
      </c>
      <c r="AQ904" s="24">
        <f t="shared" si="402"/>
        <v>0</v>
      </c>
      <c r="AR904" s="24">
        <f t="shared" si="403"/>
        <v>0</v>
      </c>
      <c r="AS904" s="24">
        <f t="shared" si="404"/>
        <v>0</v>
      </c>
      <c r="AT904" s="24">
        <f t="shared" si="418"/>
        <v>0</v>
      </c>
      <c r="AU904" s="24">
        <f t="shared" si="427"/>
        <v>0</v>
      </c>
      <c r="AV904" s="24">
        <v>0</v>
      </c>
      <c r="AW904" s="24">
        <f t="shared" si="430"/>
        <v>0</v>
      </c>
      <c r="AX904" s="24">
        <v>0</v>
      </c>
      <c r="AY904" s="24">
        <f t="shared" si="419"/>
        <v>0</v>
      </c>
      <c r="AZ904" s="24">
        <f t="shared" si="420"/>
        <v>0</v>
      </c>
      <c r="BA904" s="24">
        <f t="shared" si="405"/>
        <v>0</v>
      </c>
      <c r="BB904" s="24">
        <f t="shared" si="406"/>
        <v>0</v>
      </c>
      <c r="BC904" s="24">
        <f t="shared" si="407"/>
        <v>0</v>
      </c>
      <c r="BD904" s="24">
        <f t="shared" si="408"/>
        <v>0</v>
      </c>
      <c r="BE904" s="24">
        <f t="shared" si="409"/>
        <v>0</v>
      </c>
      <c r="BF904" s="24">
        <f t="shared" si="421"/>
        <v>0</v>
      </c>
      <c r="BG904" s="24">
        <f t="shared" si="428"/>
        <v>0</v>
      </c>
      <c r="BH904" s="24">
        <v>0</v>
      </c>
      <c r="BI904" s="24">
        <f t="shared" si="422"/>
        <v>0</v>
      </c>
      <c r="BJ904" s="24">
        <v>0</v>
      </c>
      <c r="BK904" s="24">
        <f t="shared" si="423"/>
        <v>0</v>
      </c>
      <c r="BL904" s="24">
        <f t="shared" si="424"/>
        <v>0</v>
      </c>
      <c r="BM904" s="24">
        <f t="shared" si="410"/>
        <v>0</v>
      </c>
      <c r="BN904" s="24">
        <f t="shared" si="411"/>
        <v>0</v>
      </c>
      <c r="BO904" s="24">
        <f t="shared" si="412"/>
        <v>0</v>
      </c>
      <c r="BP904" s="24">
        <f t="shared" si="413"/>
        <v>0</v>
      </c>
      <c r="BQ904" s="24">
        <f t="shared" si="414"/>
        <v>0</v>
      </c>
      <c r="BR904" s="24">
        <f t="shared" si="425"/>
        <v>0</v>
      </c>
      <c r="BS904" s="24">
        <f t="shared" si="429"/>
        <v>0</v>
      </c>
      <c r="BT904" s="24">
        <v>0</v>
      </c>
      <c r="BU904" s="24">
        <f t="shared" si="426"/>
        <v>0</v>
      </c>
      <c r="BV904" s="24">
        <v>0</v>
      </c>
    </row>
    <row r="905" spans="1:74">
      <c r="A905" s="87">
        <v>896</v>
      </c>
      <c r="B905" s="1"/>
      <c r="C905" s="1"/>
      <c r="D905" s="2"/>
      <c r="E905" s="3"/>
      <c r="F905" s="4"/>
      <c r="G905" s="5"/>
      <c r="H905" s="4"/>
      <c r="I905" s="5"/>
      <c r="J905" s="6"/>
      <c r="K905" s="5"/>
      <c r="L905" s="5"/>
      <c r="M905" s="5"/>
      <c r="N905" s="7"/>
      <c r="O905" s="38"/>
      <c r="P905" s="5"/>
      <c r="Q905" s="5"/>
      <c r="R905" s="7"/>
      <c r="S905" s="38"/>
      <c r="T905" s="5"/>
      <c r="U905" s="5"/>
      <c r="V905" s="55"/>
      <c r="W905" s="38"/>
      <c r="X905" s="5"/>
      <c r="Y905" s="5"/>
      <c r="Z905" s="55"/>
      <c r="AA905" s="36">
        <f>IF(Dane!$E$3=1,AO905+BA905+BM905,IF(Dane!$E$3=2,AU905+BG905+BS905,AW905+BI905+BU905))</f>
        <v>0</v>
      </c>
      <c r="AB905" s="16">
        <f>IF(Dane!$E$3=1,AP905+BB905+BN905,IF(Dane!$E$3=2,AV905+BH905+BT905,AX905+BJ905+BV905))</f>
        <v>0</v>
      </c>
      <c r="AC905" s="16">
        <f>IF(((K905*Dane!$C$9)-AA905)&lt;0,0,(K905*Dane!$C$9)-AA905)</f>
        <v>0</v>
      </c>
      <c r="AD905" s="37">
        <f>IFERROR(IF(((L905*Dane!$C$9)-AB905)&lt;0,0,(L905*Dane!$C$9)-AB905),0)</f>
        <v>0</v>
      </c>
      <c r="AE905" s="97"/>
      <c r="AF905" s="77">
        <f>IF(Dane!$E$3=1,AO905,IF(Dane!$E$3=2,AU905,AW905))</f>
        <v>0</v>
      </c>
      <c r="AG905" s="77">
        <f>IF(Dane!$E$3=1,AP905,IF(Dane!$E$3=2,AV905,AX905))</f>
        <v>0</v>
      </c>
      <c r="AH905" s="77">
        <f>IF(Dane!$E$3=1,BA905,IF(Dane!$E$3=2,BG905,BI905))</f>
        <v>0</v>
      </c>
      <c r="AI905" s="77">
        <f>IF(Dane!$E$3=1,BB905,IF(Dane!$E$3=2,BH905,BJ905))</f>
        <v>0</v>
      </c>
      <c r="AJ905" s="77">
        <f>IF(Dane!$E$3=1,BM905,IF(Dane!$E$3=2,BS905,BU905))</f>
        <v>0</v>
      </c>
      <c r="AK905" s="77">
        <f>IF(Dane!$E$3=1,BN905,IF(Dane!$E$3=2,BT905,BV905))</f>
        <v>0</v>
      </c>
      <c r="AL905" s="24">
        <f t="shared" si="415"/>
        <v>0</v>
      </c>
      <c r="AM905" s="24">
        <f t="shared" si="416"/>
        <v>0</v>
      </c>
      <c r="AN905" s="24"/>
      <c r="AO905" s="24">
        <f t="shared" si="401"/>
        <v>0</v>
      </c>
      <c r="AP905" s="24">
        <f t="shared" si="417"/>
        <v>0</v>
      </c>
      <c r="AQ905" s="24">
        <f t="shared" si="402"/>
        <v>0</v>
      </c>
      <c r="AR905" s="24">
        <f t="shared" si="403"/>
        <v>0</v>
      </c>
      <c r="AS905" s="24">
        <f t="shared" si="404"/>
        <v>0</v>
      </c>
      <c r="AT905" s="24">
        <f t="shared" si="418"/>
        <v>0</v>
      </c>
      <c r="AU905" s="24">
        <f t="shared" si="427"/>
        <v>0</v>
      </c>
      <c r="AV905" s="24">
        <v>0</v>
      </c>
      <c r="AW905" s="24">
        <f t="shared" si="430"/>
        <v>0</v>
      </c>
      <c r="AX905" s="24">
        <v>0</v>
      </c>
      <c r="AY905" s="24">
        <f t="shared" si="419"/>
        <v>0</v>
      </c>
      <c r="AZ905" s="24">
        <f t="shared" si="420"/>
        <v>0</v>
      </c>
      <c r="BA905" s="24">
        <f t="shared" si="405"/>
        <v>0</v>
      </c>
      <c r="BB905" s="24">
        <f t="shared" si="406"/>
        <v>0</v>
      </c>
      <c r="BC905" s="24">
        <f t="shared" si="407"/>
        <v>0</v>
      </c>
      <c r="BD905" s="24">
        <f t="shared" si="408"/>
        <v>0</v>
      </c>
      <c r="BE905" s="24">
        <f t="shared" si="409"/>
        <v>0</v>
      </c>
      <c r="BF905" s="24">
        <f t="shared" si="421"/>
        <v>0</v>
      </c>
      <c r="BG905" s="24">
        <f t="shared" si="428"/>
        <v>0</v>
      </c>
      <c r="BH905" s="24">
        <v>0</v>
      </c>
      <c r="BI905" s="24">
        <f t="shared" si="422"/>
        <v>0</v>
      </c>
      <c r="BJ905" s="24">
        <v>0</v>
      </c>
      <c r="BK905" s="24">
        <f t="shared" si="423"/>
        <v>0</v>
      </c>
      <c r="BL905" s="24">
        <f t="shared" si="424"/>
        <v>0</v>
      </c>
      <c r="BM905" s="24">
        <f t="shared" si="410"/>
        <v>0</v>
      </c>
      <c r="BN905" s="24">
        <f t="shared" si="411"/>
        <v>0</v>
      </c>
      <c r="BO905" s="24">
        <f t="shared" si="412"/>
        <v>0</v>
      </c>
      <c r="BP905" s="24">
        <f t="shared" si="413"/>
        <v>0</v>
      </c>
      <c r="BQ905" s="24">
        <f t="shared" si="414"/>
        <v>0</v>
      </c>
      <c r="BR905" s="24">
        <f t="shared" si="425"/>
        <v>0</v>
      </c>
      <c r="BS905" s="24">
        <f t="shared" si="429"/>
        <v>0</v>
      </c>
      <c r="BT905" s="24">
        <v>0</v>
      </c>
      <c r="BU905" s="24">
        <f t="shared" si="426"/>
        <v>0</v>
      </c>
      <c r="BV905" s="24">
        <v>0</v>
      </c>
    </row>
    <row r="906" spans="1:74">
      <c r="A906" s="87">
        <v>897</v>
      </c>
      <c r="B906" s="1"/>
      <c r="C906" s="1"/>
      <c r="D906" s="2"/>
      <c r="E906" s="3"/>
      <c r="F906" s="4"/>
      <c r="G906" s="5"/>
      <c r="H906" s="4"/>
      <c r="I906" s="5"/>
      <c r="J906" s="6"/>
      <c r="K906" s="5"/>
      <c r="L906" s="5"/>
      <c r="M906" s="5"/>
      <c r="N906" s="7"/>
      <c r="O906" s="38"/>
      <c r="P906" s="5"/>
      <c r="Q906" s="5"/>
      <c r="R906" s="7"/>
      <c r="S906" s="38"/>
      <c r="T906" s="5"/>
      <c r="U906" s="5"/>
      <c r="V906" s="55"/>
      <c r="W906" s="38"/>
      <c r="X906" s="5"/>
      <c r="Y906" s="5"/>
      <c r="Z906" s="55"/>
      <c r="AA906" s="36">
        <f>IF(Dane!$E$3=1,AO906+BA906+BM906,IF(Dane!$E$3=2,AU906+BG906+BS906,AW906+BI906+BU906))</f>
        <v>0</v>
      </c>
      <c r="AB906" s="16">
        <f>IF(Dane!$E$3=1,AP906+BB906+BN906,IF(Dane!$E$3=2,AV906+BH906+BT906,AX906+BJ906+BV906))</f>
        <v>0</v>
      </c>
      <c r="AC906" s="16">
        <f>IF(((K906*Dane!$C$9)-AA906)&lt;0,0,(K906*Dane!$C$9)-AA906)</f>
        <v>0</v>
      </c>
      <c r="AD906" s="37">
        <f>IFERROR(IF(((L906*Dane!$C$9)-AB906)&lt;0,0,(L906*Dane!$C$9)-AB906),0)</f>
        <v>0</v>
      </c>
      <c r="AE906" s="97"/>
      <c r="AF906" s="77">
        <f>IF(Dane!$E$3=1,AO906,IF(Dane!$E$3=2,AU906,AW906))</f>
        <v>0</v>
      </c>
      <c r="AG906" s="77">
        <f>IF(Dane!$E$3=1,AP906,IF(Dane!$E$3=2,AV906,AX906))</f>
        <v>0</v>
      </c>
      <c r="AH906" s="77">
        <f>IF(Dane!$E$3=1,BA906,IF(Dane!$E$3=2,BG906,BI906))</f>
        <v>0</v>
      </c>
      <c r="AI906" s="77">
        <f>IF(Dane!$E$3=1,BB906,IF(Dane!$E$3=2,BH906,BJ906))</f>
        <v>0</v>
      </c>
      <c r="AJ906" s="77">
        <f>IF(Dane!$E$3=1,BM906,IF(Dane!$E$3=2,BS906,BU906))</f>
        <v>0</v>
      </c>
      <c r="AK906" s="77">
        <f>IF(Dane!$E$3=1,BN906,IF(Dane!$E$3=2,BT906,BV906))</f>
        <v>0</v>
      </c>
      <c r="AL906" s="24">
        <f t="shared" si="415"/>
        <v>0</v>
      </c>
      <c r="AM906" s="24">
        <f t="shared" si="416"/>
        <v>0</v>
      </c>
      <c r="AN906" s="24"/>
      <c r="AO906" s="24">
        <f t="shared" ref="AO906:AO969" si="431">IF(K906&gt;AL906,AL906,K906)</f>
        <v>0</v>
      </c>
      <c r="AP906" s="24">
        <f t="shared" si="417"/>
        <v>0</v>
      </c>
      <c r="AQ906" s="24">
        <f t="shared" ref="AQ906:AQ969" si="432">IF(ROUND(I906*0.5,2)&gt;$AL$1,ROUND($AL$1-ROUND($AL$1*0.0976,2)-ROUND($AL$1*0.015,2)-ROUND($AL$1*0.0245,2),2)-ROUND(ROUND($AL$1-ROUND($AL$1*0.0976,2)-ROUND($AL$1*0.015,2)-ROUND($AL$1*0.0245,2),2)*0.09,2),ROUND(ROUND(I906*0.5,2)-ROUND(ROUND(I906*0.5,2)*0.0976,2)-ROUND(ROUND(I906*0.5,2)*0.015,2)-ROUND(ROUND(I906*0.5,2)*0.0245,2),2)-ROUND(ROUND(ROUND(I906*0.5,2)-ROUND(ROUND(I906*0.5,2)*0.0976,2)-ROUND(ROUND(I906*0.5,2)*0.015,2)-ROUND(ROUND(I906*0.5,2)*0.0245,2),2)*0.09,2))</f>
        <v>0</v>
      </c>
      <c r="AR906" s="24">
        <f t="shared" ref="AR906:AR969" si="433">ROUND(O906-ROUND(O906*0.0976,2)-ROUND(O906*0.015,2)-ROUND(O906*0.0245,2)-ROUND((O906-ROUND(O906*0.0976,2)-ROUND(O906*0.015,2)-ROUND(O906*0.0245,2))*0.09,2),2)</f>
        <v>0</v>
      </c>
      <c r="AS906" s="24">
        <f t="shared" ref="AS906:AS969" si="434">ROUND(P906-ROUND(P906*0.09,2),2)</f>
        <v>0</v>
      </c>
      <c r="AT906" s="24">
        <f t="shared" si="418"/>
        <v>0</v>
      </c>
      <c r="AU906" s="24">
        <f t="shared" si="427"/>
        <v>0</v>
      </c>
      <c r="AV906" s="24">
        <v>0</v>
      </c>
      <c r="AW906" s="24">
        <f t="shared" si="430"/>
        <v>0</v>
      </c>
      <c r="AX906" s="24">
        <v>0</v>
      </c>
      <c r="AY906" s="24">
        <f t="shared" si="419"/>
        <v>0</v>
      </c>
      <c r="AZ906" s="24">
        <f t="shared" si="420"/>
        <v>0</v>
      </c>
      <c r="BA906" s="24">
        <f t="shared" ref="BA906:BA969" si="435">IF(K906&gt;AY906,AY906,K906)</f>
        <v>0</v>
      </c>
      <c r="BB906" s="24">
        <f t="shared" ref="BB906:BB969" si="436">IF(AZ906&gt;L906,L906,AZ906)</f>
        <v>0</v>
      </c>
      <c r="BC906" s="24">
        <f t="shared" ref="BC906:BC969" si="437">IF(ROUND(I906*0.5,2)&gt;$AL$1,ROUND($AL$1-ROUND($AL$1*0.0976,2)-ROUND($AL$1*0.015,2)-ROUND($AL$1*0.0245,2),2)-ROUND(ROUND($AL$1-ROUND($AL$1*0.0976,2)-ROUND($AL$1*0.015,2)-ROUND($AL$1*0.0245,2),2)*0.09,2),ROUND(ROUND(I906*0.5,2)-ROUND(ROUND(I906*0.5,2)*0.0976,2)-ROUND(ROUND(I906*0.5,2)*0.015,2)-ROUND(ROUND(I906*0.5,2)*0.0245,2),2)-ROUND(ROUND(ROUND(I906*0.5,2)-ROUND(ROUND(I906*0.5,2)*0.0976,2)-ROUND(ROUND(I906*0.5,2)*0.015,2)-ROUND(ROUND(I906*0.5,2)*0.0245,2),2)*0.09,2))</f>
        <v>0</v>
      </c>
      <c r="BD906" s="24">
        <f t="shared" ref="BD906:BD969" si="438">ROUND(S906-ROUND(S906*0.0976,2)-ROUND(S906*0.015,2)-ROUND(S906*0.0245,2)-ROUND((S906-ROUND(S906*0.0976,2)-ROUND(S906*0.015,2)-ROUND(S906*0.0245,2))*0.09,2),2)</f>
        <v>0</v>
      </c>
      <c r="BE906" s="24">
        <f t="shared" ref="BE906:BE969" si="439">ROUND(T906-ROUND(T906*0.09,2),2)</f>
        <v>0</v>
      </c>
      <c r="BF906" s="24">
        <f t="shared" si="421"/>
        <v>0</v>
      </c>
      <c r="BG906" s="24">
        <f t="shared" si="428"/>
        <v>0</v>
      </c>
      <c r="BH906" s="24">
        <v>0</v>
      </c>
      <c r="BI906" s="24">
        <f t="shared" si="422"/>
        <v>0</v>
      </c>
      <c r="BJ906" s="24">
        <v>0</v>
      </c>
      <c r="BK906" s="24">
        <f t="shared" si="423"/>
        <v>0</v>
      </c>
      <c r="BL906" s="24">
        <f t="shared" si="424"/>
        <v>0</v>
      </c>
      <c r="BM906" s="24">
        <f t="shared" ref="BM906:BM969" si="440">IF(K906&gt;BK906,BK906,K906)</f>
        <v>0</v>
      </c>
      <c r="BN906" s="24">
        <f t="shared" ref="BN906:BN969" si="441">IF(BL906&gt;L906,L906,BL906)</f>
        <v>0</v>
      </c>
      <c r="BO906" s="24">
        <f t="shared" ref="BO906:BO969" si="442">IF(ROUND(I906*0.5,2)&gt;$AL$1,ROUND($AL$1-ROUND($AL$1*0.0976,2)-ROUND($AL$1*0.015,2)-ROUND($AL$1*0.0245,2),2)-ROUND(ROUND($AL$1-ROUND($AL$1*0.0976,2)-ROUND($AL$1*0.015,2)-ROUND($AL$1*0.0245,2),2)*0.09,2),ROUND(ROUND(I906*0.5,2)-ROUND(ROUND(I906*0.5,2)*0.0976,2)-ROUND(ROUND(I906*0.5,2)*0.015,2)-ROUND(ROUND(I906*0.5,2)*0.0245,2),2)-ROUND(ROUND(ROUND(I906*0.5,2)-ROUND(ROUND(I906*0.5,2)*0.0976,2)-ROUND(ROUND(I906*0.5,2)*0.015,2)-ROUND(ROUND(I906*0.5,2)*0.0245,2),2)*0.09,2))</f>
        <v>0</v>
      </c>
      <c r="BP906" s="24">
        <f t="shared" ref="BP906:BP969" si="443">ROUND(W906-ROUND(W906*0.0976,2)-ROUND(W906*0.015,2)-ROUND(W906*0.0245,2)-ROUND((W906-ROUND(W906*0.0976,2)-ROUND(W906*0.015,2)-ROUND(W906*0.0245,2))*0.09,2),2)</f>
        <v>0</v>
      </c>
      <c r="BQ906" s="24">
        <f t="shared" ref="BQ906:BQ969" si="444">ROUND(X906-ROUND(X906*0.09,2),2)</f>
        <v>0</v>
      </c>
      <c r="BR906" s="24">
        <f t="shared" si="425"/>
        <v>0</v>
      </c>
      <c r="BS906" s="24">
        <f t="shared" si="429"/>
        <v>0</v>
      </c>
      <c r="BT906" s="24">
        <v>0</v>
      </c>
      <c r="BU906" s="24">
        <f t="shared" si="426"/>
        <v>0</v>
      </c>
      <c r="BV906" s="24">
        <v>0</v>
      </c>
    </row>
    <row r="907" spans="1:74">
      <c r="A907" s="87">
        <v>898</v>
      </c>
      <c r="B907" s="1"/>
      <c r="C907" s="1"/>
      <c r="D907" s="2"/>
      <c r="E907" s="3"/>
      <c r="F907" s="4"/>
      <c r="G907" s="5"/>
      <c r="H907" s="4"/>
      <c r="I907" s="5"/>
      <c r="J907" s="6"/>
      <c r="K907" s="5"/>
      <c r="L907" s="5"/>
      <c r="M907" s="5"/>
      <c r="N907" s="7"/>
      <c r="O907" s="38"/>
      <c r="P907" s="5"/>
      <c r="Q907" s="5"/>
      <c r="R907" s="7"/>
      <c r="S907" s="38"/>
      <c r="T907" s="5"/>
      <c r="U907" s="5"/>
      <c r="V907" s="55"/>
      <c r="W907" s="38"/>
      <c r="X907" s="5"/>
      <c r="Y907" s="5"/>
      <c r="Z907" s="55"/>
      <c r="AA907" s="36">
        <f>IF(Dane!$E$3=1,AO907+BA907+BM907,IF(Dane!$E$3=2,AU907+BG907+BS907,AW907+BI907+BU907))</f>
        <v>0</v>
      </c>
      <c r="AB907" s="16">
        <f>IF(Dane!$E$3=1,AP907+BB907+BN907,IF(Dane!$E$3=2,AV907+BH907+BT907,AX907+BJ907+BV907))</f>
        <v>0</v>
      </c>
      <c r="AC907" s="16">
        <f>IF(((K907*Dane!$C$9)-AA907)&lt;0,0,(K907*Dane!$C$9)-AA907)</f>
        <v>0</v>
      </c>
      <c r="AD907" s="37">
        <f>IFERROR(IF(((L907*Dane!$C$9)-AB907)&lt;0,0,(L907*Dane!$C$9)-AB907),0)</f>
        <v>0</v>
      </c>
      <c r="AE907" s="97"/>
      <c r="AF907" s="77">
        <f>IF(Dane!$E$3=1,AO907,IF(Dane!$E$3=2,AU907,AW907))</f>
        <v>0</v>
      </c>
      <c r="AG907" s="77">
        <f>IF(Dane!$E$3=1,AP907,IF(Dane!$E$3=2,AV907,AX907))</f>
        <v>0</v>
      </c>
      <c r="AH907" s="77">
        <f>IF(Dane!$E$3=1,BA907,IF(Dane!$E$3=2,BG907,BI907))</f>
        <v>0</v>
      </c>
      <c r="AI907" s="77">
        <f>IF(Dane!$E$3=1,BB907,IF(Dane!$E$3=2,BH907,BJ907))</f>
        <v>0</v>
      </c>
      <c r="AJ907" s="77">
        <f>IF(Dane!$E$3=1,BM907,IF(Dane!$E$3=2,BS907,BU907))</f>
        <v>0</v>
      </c>
      <c r="AK907" s="77">
        <f>IF(Dane!$E$3=1,BN907,IF(Dane!$E$3=2,BT907,BV907))</f>
        <v>0</v>
      </c>
      <c r="AL907" s="24">
        <f t="shared" ref="AL907:AL970" si="445">IF(ROUND((O907+P907)*0.5*0.4,2)&gt;$AL$1,$AL$1,ROUND((O907+P907)*0.5*0.4,2))</f>
        <v>0</v>
      </c>
      <c r="AM907" s="24">
        <f t="shared" ref="AM907:AM970" si="446">IF(ROUND(((O907*0.0976)+(O907*0.065)+(O907*$AN$1))*0.5*0.4,2)&gt;$AM$1,$AM$1,ROUND(((O907*0.0976)+(O907*0.065)+(O907*$AN$1))*0.5*0.4,2))</f>
        <v>0</v>
      </c>
      <c r="AN907" s="24"/>
      <c r="AO907" s="24">
        <f t="shared" si="431"/>
        <v>0</v>
      </c>
      <c r="AP907" s="24">
        <f t="shared" ref="AP907:AP970" si="447">IF(AM907&gt;L907,L907,AM907)</f>
        <v>0</v>
      </c>
      <c r="AQ907" s="24">
        <f t="shared" si="432"/>
        <v>0</v>
      </c>
      <c r="AR907" s="24">
        <f t="shared" si="433"/>
        <v>0</v>
      </c>
      <c r="AS907" s="24">
        <f t="shared" si="434"/>
        <v>0</v>
      </c>
      <c r="AT907" s="24">
        <f t="shared" ref="AT907:AT970" si="448">IF(ROUND((AR907+AS907)*0.5*0.4,2)&gt;$AO$1,$AO$1,ROUND((AR907+AS907)*0.5*0.4,2))</f>
        <v>0</v>
      </c>
      <c r="AU907" s="24">
        <f t="shared" si="427"/>
        <v>0</v>
      </c>
      <c r="AV907" s="24">
        <v>0</v>
      </c>
      <c r="AW907" s="24">
        <f t="shared" si="430"/>
        <v>0</v>
      </c>
      <c r="AX907" s="24">
        <v>0</v>
      </c>
      <c r="AY907" s="24">
        <f t="shared" ref="AY907:AY970" si="449">IF(ROUND((S907+T907)*0.5*0.4,2)&gt;$AL$1,$AL$1,ROUND((S907+T907)*0.5*0.4,2))</f>
        <v>0</v>
      </c>
      <c r="AZ907" s="24">
        <f t="shared" ref="AZ907:AZ970" si="450">IF(ROUND(((S907*0.0976)+(S907*0.065)+(S907*$AN$1))*0.5*0.4,2)&gt;$AM$1,$AM$1,ROUND(((S907*0.0976)+(S907*0.065)+(S907*$AN$1))*0.5*0.4,2))</f>
        <v>0</v>
      </c>
      <c r="BA907" s="24">
        <f t="shared" si="435"/>
        <v>0</v>
      </c>
      <c r="BB907" s="24">
        <f t="shared" si="436"/>
        <v>0</v>
      </c>
      <c r="BC907" s="24">
        <f t="shared" si="437"/>
        <v>0</v>
      </c>
      <c r="BD907" s="24">
        <f t="shared" si="438"/>
        <v>0</v>
      </c>
      <c r="BE907" s="24">
        <f t="shared" si="439"/>
        <v>0</v>
      </c>
      <c r="BF907" s="24">
        <f t="shared" ref="BF907:BF970" si="451">IF(ROUND((BD907+BE907)*0.5*0.4,2)&gt;$AO$1,$AO$1,ROUND((BD907+BE907)*0.5*0.4,2))</f>
        <v>0</v>
      </c>
      <c r="BG907" s="24">
        <f t="shared" si="428"/>
        <v>0</v>
      </c>
      <c r="BH907" s="24">
        <v>0</v>
      </c>
      <c r="BI907" s="24">
        <f t="shared" ref="BI907:BI970" si="452">IF(BF907&gt;BC907,BC907,BF907)</f>
        <v>0</v>
      </c>
      <c r="BJ907" s="24">
        <v>0</v>
      </c>
      <c r="BK907" s="24">
        <f t="shared" ref="BK907:BK970" si="453">IF(ROUND((W907+X907)*0.5*0.4,2)&gt;$AL$1,$AL$1,ROUND((W907+X907)*0.5*0.4,2))</f>
        <v>0</v>
      </c>
      <c r="BL907" s="24">
        <f t="shared" ref="BL907:BL970" si="454">IF(ROUND(((W907*0.0976)+(W907*0.065)+(W907*$AN$1))*0.5*0.4,2)&gt;$AM$1,$AM$1,ROUND(((W907*0.0976)+(W907*0.065)+(W907*$AN$1))*0.5*0.4,2))</f>
        <v>0</v>
      </c>
      <c r="BM907" s="24">
        <f t="shared" si="440"/>
        <v>0</v>
      </c>
      <c r="BN907" s="24">
        <f t="shared" si="441"/>
        <v>0</v>
      </c>
      <c r="BO907" s="24">
        <f t="shared" si="442"/>
        <v>0</v>
      </c>
      <c r="BP907" s="24">
        <f t="shared" si="443"/>
        <v>0</v>
      </c>
      <c r="BQ907" s="24">
        <f t="shared" si="444"/>
        <v>0</v>
      </c>
      <c r="BR907" s="24">
        <f t="shared" ref="BR907:BR970" si="455">IF(ROUND((BP907+BQ907)*0.5*0.4,2)&gt;$AO$1,$AO$1,ROUND((BP907+BQ907)*0.5*0.4,2))</f>
        <v>0</v>
      </c>
      <c r="BS907" s="24">
        <f t="shared" si="429"/>
        <v>0</v>
      </c>
      <c r="BT907" s="24">
        <v>0</v>
      </c>
      <c r="BU907" s="24">
        <f t="shared" ref="BU907:BU970" si="456">IF(BR907&gt;BO907,BO907,BR907)</f>
        <v>0</v>
      </c>
      <c r="BV907" s="24">
        <v>0</v>
      </c>
    </row>
    <row r="908" spans="1:74">
      <c r="A908" s="87">
        <v>899</v>
      </c>
      <c r="B908" s="1"/>
      <c r="C908" s="1"/>
      <c r="D908" s="2"/>
      <c r="E908" s="3"/>
      <c r="F908" s="4"/>
      <c r="G908" s="5"/>
      <c r="H908" s="4"/>
      <c r="I908" s="5"/>
      <c r="J908" s="6"/>
      <c r="K908" s="5"/>
      <c r="L908" s="5"/>
      <c r="M908" s="5"/>
      <c r="N908" s="7"/>
      <c r="O908" s="38"/>
      <c r="P908" s="5"/>
      <c r="Q908" s="5"/>
      <c r="R908" s="7"/>
      <c r="S908" s="38"/>
      <c r="T908" s="5"/>
      <c r="U908" s="5"/>
      <c r="V908" s="55"/>
      <c r="W908" s="38"/>
      <c r="X908" s="5"/>
      <c r="Y908" s="5"/>
      <c r="Z908" s="55"/>
      <c r="AA908" s="36">
        <f>IF(Dane!$E$3=1,AO908+BA908+BM908,IF(Dane!$E$3=2,AU908+BG908+BS908,AW908+BI908+BU908))</f>
        <v>0</v>
      </c>
      <c r="AB908" s="16">
        <f>IF(Dane!$E$3=1,AP908+BB908+BN908,IF(Dane!$E$3=2,AV908+BH908+BT908,AX908+BJ908+BV908))</f>
        <v>0</v>
      </c>
      <c r="AC908" s="16">
        <f>IF(((K908*Dane!$C$9)-AA908)&lt;0,0,(K908*Dane!$C$9)-AA908)</f>
        <v>0</v>
      </c>
      <c r="AD908" s="37">
        <f>IFERROR(IF(((L908*Dane!$C$9)-AB908)&lt;0,0,(L908*Dane!$C$9)-AB908),0)</f>
        <v>0</v>
      </c>
      <c r="AE908" s="97"/>
      <c r="AF908" s="77">
        <f>IF(Dane!$E$3=1,AO908,IF(Dane!$E$3=2,AU908,AW908))</f>
        <v>0</v>
      </c>
      <c r="AG908" s="77">
        <f>IF(Dane!$E$3=1,AP908,IF(Dane!$E$3=2,AV908,AX908))</f>
        <v>0</v>
      </c>
      <c r="AH908" s="77">
        <f>IF(Dane!$E$3=1,BA908,IF(Dane!$E$3=2,BG908,BI908))</f>
        <v>0</v>
      </c>
      <c r="AI908" s="77">
        <f>IF(Dane!$E$3=1,BB908,IF(Dane!$E$3=2,BH908,BJ908))</f>
        <v>0</v>
      </c>
      <c r="AJ908" s="77">
        <f>IF(Dane!$E$3=1,BM908,IF(Dane!$E$3=2,BS908,BU908))</f>
        <v>0</v>
      </c>
      <c r="AK908" s="77">
        <f>IF(Dane!$E$3=1,BN908,IF(Dane!$E$3=2,BT908,BV908))</f>
        <v>0</v>
      </c>
      <c r="AL908" s="24">
        <f t="shared" si="445"/>
        <v>0</v>
      </c>
      <c r="AM908" s="24">
        <f t="shared" si="446"/>
        <v>0</v>
      </c>
      <c r="AN908" s="24"/>
      <c r="AO908" s="24">
        <f t="shared" si="431"/>
        <v>0</v>
      </c>
      <c r="AP908" s="24">
        <f t="shared" si="447"/>
        <v>0</v>
      </c>
      <c r="AQ908" s="24">
        <f t="shared" si="432"/>
        <v>0</v>
      </c>
      <c r="AR908" s="24">
        <f t="shared" si="433"/>
        <v>0</v>
      </c>
      <c r="AS908" s="24">
        <f t="shared" si="434"/>
        <v>0</v>
      </c>
      <c r="AT908" s="24">
        <f t="shared" si="448"/>
        <v>0</v>
      </c>
      <c r="AU908" s="24">
        <f t="shared" ref="AU908:AU971" si="457">IF(AT908&gt;AQ908,AQ908,AT908)</f>
        <v>0</v>
      </c>
      <c r="AV908" s="24">
        <v>0</v>
      </c>
      <c r="AW908" s="24">
        <f t="shared" si="430"/>
        <v>0</v>
      </c>
      <c r="AX908" s="24">
        <v>0</v>
      </c>
      <c r="AY908" s="24">
        <f t="shared" si="449"/>
        <v>0</v>
      </c>
      <c r="AZ908" s="24">
        <f t="shared" si="450"/>
        <v>0</v>
      </c>
      <c r="BA908" s="24">
        <f t="shared" si="435"/>
        <v>0</v>
      </c>
      <c r="BB908" s="24">
        <f t="shared" si="436"/>
        <v>0</v>
      </c>
      <c r="BC908" s="24">
        <f t="shared" si="437"/>
        <v>0</v>
      </c>
      <c r="BD908" s="24">
        <f t="shared" si="438"/>
        <v>0</v>
      </c>
      <c r="BE908" s="24">
        <f t="shared" si="439"/>
        <v>0</v>
      </c>
      <c r="BF908" s="24">
        <f t="shared" si="451"/>
        <v>0</v>
      </c>
      <c r="BG908" s="24">
        <f t="shared" ref="BG908:BG971" si="458">IF(BF908&gt;BC908,BC908,BF908)</f>
        <v>0</v>
      </c>
      <c r="BH908" s="24">
        <v>0</v>
      </c>
      <c r="BI908" s="24">
        <f t="shared" si="452"/>
        <v>0</v>
      </c>
      <c r="BJ908" s="24">
        <v>0</v>
      </c>
      <c r="BK908" s="24">
        <f t="shared" si="453"/>
        <v>0</v>
      </c>
      <c r="BL908" s="24">
        <f t="shared" si="454"/>
        <v>0</v>
      </c>
      <c r="BM908" s="24">
        <f t="shared" si="440"/>
        <v>0</v>
      </c>
      <c r="BN908" s="24">
        <f t="shared" si="441"/>
        <v>0</v>
      </c>
      <c r="BO908" s="24">
        <f t="shared" si="442"/>
        <v>0</v>
      </c>
      <c r="BP908" s="24">
        <f t="shared" si="443"/>
        <v>0</v>
      </c>
      <c r="BQ908" s="24">
        <f t="shared" si="444"/>
        <v>0</v>
      </c>
      <c r="BR908" s="24">
        <f t="shared" si="455"/>
        <v>0</v>
      </c>
      <c r="BS908" s="24">
        <f t="shared" ref="BS908:BS971" si="459">IF(BR908&gt;BO908,BO908,BR908)</f>
        <v>0</v>
      </c>
      <c r="BT908" s="24">
        <v>0</v>
      </c>
      <c r="BU908" s="24">
        <f t="shared" si="456"/>
        <v>0</v>
      </c>
      <c r="BV908" s="24">
        <v>0</v>
      </c>
    </row>
    <row r="909" spans="1:74">
      <c r="A909" s="87">
        <v>900</v>
      </c>
      <c r="B909" s="1"/>
      <c r="C909" s="1"/>
      <c r="D909" s="2"/>
      <c r="E909" s="3"/>
      <c r="F909" s="4"/>
      <c r="G909" s="5"/>
      <c r="H909" s="4"/>
      <c r="I909" s="5"/>
      <c r="J909" s="6"/>
      <c r="K909" s="5"/>
      <c r="L909" s="5"/>
      <c r="M909" s="5"/>
      <c r="N909" s="7"/>
      <c r="O909" s="38"/>
      <c r="P909" s="5"/>
      <c r="Q909" s="5"/>
      <c r="R909" s="7"/>
      <c r="S909" s="38"/>
      <c r="T909" s="5"/>
      <c r="U909" s="5"/>
      <c r="V909" s="55"/>
      <c r="W909" s="38"/>
      <c r="X909" s="5"/>
      <c r="Y909" s="5"/>
      <c r="Z909" s="55"/>
      <c r="AA909" s="36">
        <f>IF(Dane!$E$3=1,AO909+BA909+BM909,IF(Dane!$E$3=2,AU909+BG909+BS909,AW909+BI909+BU909))</f>
        <v>0</v>
      </c>
      <c r="AB909" s="16">
        <f>IF(Dane!$E$3=1,AP909+BB909+BN909,IF(Dane!$E$3=2,AV909+BH909+BT909,AX909+BJ909+BV909))</f>
        <v>0</v>
      </c>
      <c r="AC909" s="16">
        <f>IF(((K909*Dane!$C$9)-AA909)&lt;0,0,(K909*Dane!$C$9)-AA909)</f>
        <v>0</v>
      </c>
      <c r="AD909" s="37">
        <f>IFERROR(IF(((L909*Dane!$C$9)-AB909)&lt;0,0,(L909*Dane!$C$9)-AB909),0)</f>
        <v>0</v>
      </c>
      <c r="AE909" s="97"/>
      <c r="AF909" s="77">
        <f>IF(Dane!$E$3=1,AO909,IF(Dane!$E$3=2,AU909,AW909))</f>
        <v>0</v>
      </c>
      <c r="AG909" s="77">
        <f>IF(Dane!$E$3=1,AP909,IF(Dane!$E$3=2,AV909,AX909))</f>
        <v>0</v>
      </c>
      <c r="AH909" s="77">
        <f>IF(Dane!$E$3=1,BA909,IF(Dane!$E$3=2,BG909,BI909))</f>
        <v>0</v>
      </c>
      <c r="AI909" s="77">
        <f>IF(Dane!$E$3=1,BB909,IF(Dane!$E$3=2,BH909,BJ909))</f>
        <v>0</v>
      </c>
      <c r="AJ909" s="77">
        <f>IF(Dane!$E$3=1,BM909,IF(Dane!$E$3=2,BS909,BU909))</f>
        <v>0</v>
      </c>
      <c r="AK909" s="77">
        <f>IF(Dane!$E$3=1,BN909,IF(Dane!$E$3=2,BT909,BV909))</f>
        <v>0</v>
      </c>
      <c r="AL909" s="24">
        <f t="shared" si="445"/>
        <v>0</v>
      </c>
      <c r="AM909" s="24">
        <f t="shared" si="446"/>
        <v>0</v>
      </c>
      <c r="AN909" s="24"/>
      <c r="AO909" s="24">
        <f t="shared" si="431"/>
        <v>0</v>
      </c>
      <c r="AP909" s="24">
        <f t="shared" si="447"/>
        <v>0</v>
      </c>
      <c r="AQ909" s="24">
        <f t="shared" si="432"/>
        <v>0</v>
      </c>
      <c r="AR909" s="24">
        <f t="shared" si="433"/>
        <v>0</v>
      </c>
      <c r="AS909" s="24">
        <f t="shared" si="434"/>
        <v>0</v>
      </c>
      <c r="AT909" s="24">
        <f t="shared" si="448"/>
        <v>0</v>
      </c>
      <c r="AU909" s="24">
        <f t="shared" si="457"/>
        <v>0</v>
      </c>
      <c r="AV909" s="24">
        <v>0</v>
      </c>
      <c r="AW909" s="24">
        <f t="shared" ref="AW909:AW972" si="460">IF(AT909&gt;AQ909,AQ909,AT909)</f>
        <v>0</v>
      </c>
      <c r="AX909" s="24">
        <v>0</v>
      </c>
      <c r="AY909" s="24">
        <f t="shared" si="449"/>
        <v>0</v>
      </c>
      <c r="AZ909" s="24">
        <f t="shared" si="450"/>
        <v>0</v>
      </c>
      <c r="BA909" s="24">
        <f t="shared" si="435"/>
        <v>0</v>
      </c>
      <c r="BB909" s="24">
        <f t="shared" si="436"/>
        <v>0</v>
      </c>
      <c r="BC909" s="24">
        <f t="shared" si="437"/>
        <v>0</v>
      </c>
      <c r="BD909" s="24">
        <f t="shared" si="438"/>
        <v>0</v>
      </c>
      <c r="BE909" s="24">
        <f t="shared" si="439"/>
        <v>0</v>
      </c>
      <c r="BF909" s="24">
        <f t="shared" si="451"/>
        <v>0</v>
      </c>
      <c r="BG909" s="24">
        <f t="shared" si="458"/>
        <v>0</v>
      </c>
      <c r="BH909" s="24">
        <v>0</v>
      </c>
      <c r="BI909" s="24">
        <f t="shared" si="452"/>
        <v>0</v>
      </c>
      <c r="BJ909" s="24">
        <v>0</v>
      </c>
      <c r="BK909" s="24">
        <f t="shared" si="453"/>
        <v>0</v>
      </c>
      <c r="BL909" s="24">
        <f t="shared" si="454"/>
        <v>0</v>
      </c>
      <c r="BM909" s="24">
        <f t="shared" si="440"/>
        <v>0</v>
      </c>
      <c r="BN909" s="24">
        <f t="shared" si="441"/>
        <v>0</v>
      </c>
      <c r="BO909" s="24">
        <f t="shared" si="442"/>
        <v>0</v>
      </c>
      <c r="BP909" s="24">
        <f t="shared" si="443"/>
        <v>0</v>
      </c>
      <c r="BQ909" s="24">
        <f t="shared" si="444"/>
        <v>0</v>
      </c>
      <c r="BR909" s="24">
        <f t="shared" si="455"/>
        <v>0</v>
      </c>
      <c r="BS909" s="24">
        <f t="shared" si="459"/>
        <v>0</v>
      </c>
      <c r="BT909" s="24">
        <v>0</v>
      </c>
      <c r="BU909" s="24">
        <f t="shared" si="456"/>
        <v>0</v>
      </c>
      <c r="BV909" s="24">
        <v>0</v>
      </c>
    </row>
    <row r="910" spans="1:74">
      <c r="A910" s="87">
        <v>901</v>
      </c>
      <c r="B910" s="1"/>
      <c r="C910" s="1"/>
      <c r="D910" s="2"/>
      <c r="E910" s="3"/>
      <c r="F910" s="4"/>
      <c r="G910" s="5"/>
      <c r="H910" s="4"/>
      <c r="I910" s="5"/>
      <c r="J910" s="6"/>
      <c r="K910" s="5"/>
      <c r="L910" s="5"/>
      <c r="M910" s="5"/>
      <c r="N910" s="7"/>
      <c r="O910" s="38"/>
      <c r="P910" s="5"/>
      <c r="Q910" s="5"/>
      <c r="R910" s="7"/>
      <c r="S910" s="38"/>
      <c r="T910" s="5"/>
      <c r="U910" s="5"/>
      <c r="V910" s="55"/>
      <c r="W910" s="38"/>
      <c r="X910" s="5"/>
      <c r="Y910" s="5"/>
      <c r="Z910" s="55"/>
      <c r="AA910" s="36">
        <f>IF(Dane!$E$3=1,AO910+BA910+BM910,IF(Dane!$E$3=2,AU910+BG910+BS910,AW910+BI910+BU910))</f>
        <v>0</v>
      </c>
      <c r="AB910" s="16">
        <f>IF(Dane!$E$3=1,AP910+BB910+BN910,IF(Dane!$E$3=2,AV910+BH910+BT910,AX910+BJ910+BV910))</f>
        <v>0</v>
      </c>
      <c r="AC910" s="16">
        <f>IF(((K910*Dane!$C$9)-AA910)&lt;0,0,(K910*Dane!$C$9)-AA910)</f>
        <v>0</v>
      </c>
      <c r="AD910" s="37">
        <f>IFERROR(IF(((L910*Dane!$C$9)-AB910)&lt;0,0,(L910*Dane!$C$9)-AB910),0)</f>
        <v>0</v>
      </c>
      <c r="AE910" s="97"/>
      <c r="AF910" s="77">
        <f>IF(Dane!$E$3=1,AO910,IF(Dane!$E$3=2,AU910,AW910))</f>
        <v>0</v>
      </c>
      <c r="AG910" s="77">
        <f>IF(Dane!$E$3=1,AP910,IF(Dane!$E$3=2,AV910,AX910))</f>
        <v>0</v>
      </c>
      <c r="AH910" s="77">
        <f>IF(Dane!$E$3=1,BA910,IF(Dane!$E$3=2,BG910,BI910))</f>
        <v>0</v>
      </c>
      <c r="AI910" s="77">
        <f>IF(Dane!$E$3=1,BB910,IF(Dane!$E$3=2,BH910,BJ910))</f>
        <v>0</v>
      </c>
      <c r="AJ910" s="77">
        <f>IF(Dane!$E$3=1,BM910,IF(Dane!$E$3=2,BS910,BU910))</f>
        <v>0</v>
      </c>
      <c r="AK910" s="77">
        <f>IF(Dane!$E$3=1,BN910,IF(Dane!$E$3=2,BT910,BV910))</f>
        <v>0</v>
      </c>
      <c r="AL910" s="24">
        <f t="shared" si="445"/>
        <v>0</v>
      </c>
      <c r="AM910" s="24">
        <f t="shared" si="446"/>
        <v>0</v>
      </c>
      <c r="AN910" s="24"/>
      <c r="AO910" s="24">
        <f t="shared" si="431"/>
        <v>0</v>
      </c>
      <c r="AP910" s="24">
        <f t="shared" si="447"/>
        <v>0</v>
      </c>
      <c r="AQ910" s="24">
        <f t="shared" si="432"/>
        <v>0</v>
      </c>
      <c r="AR910" s="24">
        <f t="shared" si="433"/>
        <v>0</v>
      </c>
      <c r="AS910" s="24">
        <f t="shared" si="434"/>
        <v>0</v>
      </c>
      <c r="AT910" s="24">
        <f t="shared" si="448"/>
        <v>0</v>
      </c>
      <c r="AU910" s="24">
        <f t="shared" si="457"/>
        <v>0</v>
      </c>
      <c r="AV910" s="24">
        <v>0</v>
      </c>
      <c r="AW910" s="24">
        <f t="shared" si="460"/>
        <v>0</v>
      </c>
      <c r="AX910" s="24">
        <v>0</v>
      </c>
      <c r="AY910" s="24">
        <f t="shared" si="449"/>
        <v>0</v>
      </c>
      <c r="AZ910" s="24">
        <f t="shared" si="450"/>
        <v>0</v>
      </c>
      <c r="BA910" s="24">
        <f t="shared" si="435"/>
        <v>0</v>
      </c>
      <c r="BB910" s="24">
        <f t="shared" si="436"/>
        <v>0</v>
      </c>
      <c r="BC910" s="24">
        <f t="shared" si="437"/>
        <v>0</v>
      </c>
      <c r="BD910" s="24">
        <f t="shared" si="438"/>
        <v>0</v>
      </c>
      <c r="BE910" s="24">
        <f t="shared" si="439"/>
        <v>0</v>
      </c>
      <c r="BF910" s="24">
        <f t="shared" si="451"/>
        <v>0</v>
      </c>
      <c r="BG910" s="24">
        <f t="shared" si="458"/>
        <v>0</v>
      </c>
      <c r="BH910" s="24">
        <v>0</v>
      </c>
      <c r="BI910" s="24">
        <f t="shared" si="452"/>
        <v>0</v>
      </c>
      <c r="BJ910" s="24">
        <v>0</v>
      </c>
      <c r="BK910" s="24">
        <f t="shared" si="453"/>
        <v>0</v>
      </c>
      <c r="BL910" s="24">
        <f t="shared" si="454"/>
        <v>0</v>
      </c>
      <c r="BM910" s="24">
        <f t="shared" si="440"/>
        <v>0</v>
      </c>
      <c r="BN910" s="24">
        <f t="shared" si="441"/>
        <v>0</v>
      </c>
      <c r="BO910" s="24">
        <f t="shared" si="442"/>
        <v>0</v>
      </c>
      <c r="BP910" s="24">
        <f t="shared" si="443"/>
        <v>0</v>
      </c>
      <c r="BQ910" s="24">
        <f t="shared" si="444"/>
        <v>0</v>
      </c>
      <c r="BR910" s="24">
        <f t="shared" si="455"/>
        <v>0</v>
      </c>
      <c r="BS910" s="24">
        <f t="shared" si="459"/>
        <v>0</v>
      </c>
      <c r="BT910" s="24">
        <v>0</v>
      </c>
      <c r="BU910" s="24">
        <f t="shared" si="456"/>
        <v>0</v>
      </c>
      <c r="BV910" s="24">
        <v>0</v>
      </c>
    </row>
    <row r="911" spans="1:74">
      <c r="A911" s="87">
        <v>902</v>
      </c>
      <c r="B911" s="1"/>
      <c r="C911" s="1"/>
      <c r="D911" s="2"/>
      <c r="E911" s="3"/>
      <c r="F911" s="4"/>
      <c r="G911" s="5"/>
      <c r="H911" s="4"/>
      <c r="I911" s="5"/>
      <c r="J911" s="6"/>
      <c r="K911" s="5"/>
      <c r="L911" s="5"/>
      <c r="M911" s="5"/>
      <c r="N911" s="7"/>
      <c r="O911" s="38"/>
      <c r="P911" s="5"/>
      <c r="Q911" s="5"/>
      <c r="R911" s="7"/>
      <c r="S911" s="38"/>
      <c r="T911" s="5"/>
      <c r="U911" s="5"/>
      <c r="V911" s="55"/>
      <c r="W911" s="38"/>
      <c r="X911" s="5"/>
      <c r="Y911" s="5"/>
      <c r="Z911" s="55"/>
      <c r="AA911" s="36">
        <f>IF(Dane!$E$3=1,AO911+BA911+BM911,IF(Dane!$E$3=2,AU911+BG911+BS911,AW911+BI911+BU911))</f>
        <v>0</v>
      </c>
      <c r="AB911" s="16">
        <f>IF(Dane!$E$3=1,AP911+BB911+BN911,IF(Dane!$E$3=2,AV911+BH911+BT911,AX911+BJ911+BV911))</f>
        <v>0</v>
      </c>
      <c r="AC911" s="16">
        <f>IF(((K911*Dane!$C$9)-AA911)&lt;0,0,(K911*Dane!$C$9)-AA911)</f>
        <v>0</v>
      </c>
      <c r="AD911" s="37">
        <f>IFERROR(IF(((L911*Dane!$C$9)-AB911)&lt;0,0,(L911*Dane!$C$9)-AB911),0)</f>
        <v>0</v>
      </c>
      <c r="AE911" s="97"/>
      <c r="AF911" s="77">
        <f>IF(Dane!$E$3=1,AO911,IF(Dane!$E$3=2,AU911,AW911))</f>
        <v>0</v>
      </c>
      <c r="AG911" s="77">
        <f>IF(Dane!$E$3=1,AP911,IF(Dane!$E$3=2,AV911,AX911))</f>
        <v>0</v>
      </c>
      <c r="AH911" s="77">
        <f>IF(Dane!$E$3=1,BA911,IF(Dane!$E$3=2,BG911,BI911))</f>
        <v>0</v>
      </c>
      <c r="AI911" s="77">
        <f>IF(Dane!$E$3=1,BB911,IF(Dane!$E$3=2,BH911,BJ911))</f>
        <v>0</v>
      </c>
      <c r="AJ911" s="77">
        <f>IF(Dane!$E$3=1,BM911,IF(Dane!$E$3=2,BS911,BU911))</f>
        <v>0</v>
      </c>
      <c r="AK911" s="77">
        <f>IF(Dane!$E$3=1,BN911,IF(Dane!$E$3=2,BT911,BV911))</f>
        <v>0</v>
      </c>
      <c r="AL911" s="24">
        <f t="shared" si="445"/>
        <v>0</v>
      </c>
      <c r="AM911" s="24">
        <f t="shared" si="446"/>
        <v>0</v>
      </c>
      <c r="AN911" s="24"/>
      <c r="AO911" s="24">
        <f t="shared" si="431"/>
        <v>0</v>
      </c>
      <c r="AP911" s="24">
        <f t="shared" si="447"/>
        <v>0</v>
      </c>
      <c r="AQ911" s="24">
        <f t="shared" si="432"/>
        <v>0</v>
      </c>
      <c r="AR911" s="24">
        <f t="shared" si="433"/>
        <v>0</v>
      </c>
      <c r="AS911" s="24">
        <f t="shared" si="434"/>
        <v>0</v>
      </c>
      <c r="AT911" s="24">
        <f t="shared" si="448"/>
        <v>0</v>
      </c>
      <c r="AU911" s="24">
        <f t="shared" si="457"/>
        <v>0</v>
      </c>
      <c r="AV911" s="24">
        <v>0</v>
      </c>
      <c r="AW911" s="24">
        <f t="shared" si="460"/>
        <v>0</v>
      </c>
      <c r="AX911" s="24">
        <v>0</v>
      </c>
      <c r="AY911" s="24">
        <f t="shared" si="449"/>
        <v>0</v>
      </c>
      <c r="AZ911" s="24">
        <f t="shared" si="450"/>
        <v>0</v>
      </c>
      <c r="BA911" s="24">
        <f t="shared" si="435"/>
        <v>0</v>
      </c>
      <c r="BB911" s="24">
        <f t="shared" si="436"/>
        <v>0</v>
      </c>
      <c r="BC911" s="24">
        <f t="shared" si="437"/>
        <v>0</v>
      </c>
      <c r="BD911" s="24">
        <f t="shared" si="438"/>
        <v>0</v>
      </c>
      <c r="BE911" s="24">
        <f t="shared" si="439"/>
        <v>0</v>
      </c>
      <c r="BF911" s="24">
        <f t="shared" si="451"/>
        <v>0</v>
      </c>
      <c r="BG911" s="24">
        <f t="shared" si="458"/>
        <v>0</v>
      </c>
      <c r="BH911" s="24">
        <v>0</v>
      </c>
      <c r="BI911" s="24">
        <f t="shared" si="452"/>
        <v>0</v>
      </c>
      <c r="BJ911" s="24">
        <v>0</v>
      </c>
      <c r="BK911" s="24">
        <f t="shared" si="453"/>
        <v>0</v>
      </c>
      <c r="BL911" s="24">
        <f t="shared" si="454"/>
        <v>0</v>
      </c>
      <c r="BM911" s="24">
        <f t="shared" si="440"/>
        <v>0</v>
      </c>
      <c r="BN911" s="24">
        <f t="shared" si="441"/>
        <v>0</v>
      </c>
      <c r="BO911" s="24">
        <f t="shared" si="442"/>
        <v>0</v>
      </c>
      <c r="BP911" s="24">
        <f t="shared" si="443"/>
        <v>0</v>
      </c>
      <c r="BQ911" s="24">
        <f t="shared" si="444"/>
        <v>0</v>
      </c>
      <c r="BR911" s="24">
        <f t="shared" si="455"/>
        <v>0</v>
      </c>
      <c r="BS911" s="24">
        <f t="shared" si="459"/>
        <v>0</v>
      </c>
      <c r="BT911" s="24">
        <v>0</v>
      </c>
      <c r="BU911" s="24">
        <f t="shared" si="456"/>
        <v>0</v>
      </c>
      <c r="BV911" s="24">
        <v>0</v>
      </c>
    </row>
    <row r="912" spans="1:74">
      <c r="A912" s="87">
        <v>903</v>
      </c>
      <c r="B912" s="1"/>
      <c r="C912" s="1"/>
      <c r="D912" s="2"/>
      <c r="E912" s="3"/>
      <c r="F912" s="4"/>
      <c r="G912" s="5"/>
      <c r="H912" s="4"/>
      <c r="I912" s="5"/>
      <c r="J912" s="6"/>
      <c r="K912" s="5"/>
      <c r="L912" s="5"/>
      <c r="M912" s="5"/>
      <c r="N912" s="7"/>
      <c r="O912" s="38"/>
      <c r="P912" s="5"/>
      <c r="Q912" s="5"/>
      <c r="R912" s="7"/>
      <c r="S912" s="38"/>
      <c r="T912" s="5"/>
      <c r="U912" s="5"/>
      <c r="V912" s="55"/>
      <c r="W912" s="38"/>
      <c r="X912" s="5"/>
      <c r="Y912" s="5"/>
      <c r="Z912" s="55"/>
      <c r="AA912" s="36">
        <f>IF(Dane!$E$3=1,AO912+BA912+BM912,IF(Dane!$E$3=2,AU912+BG912+BS912,AW912+BI912+BU912))</f>
        <v>0</v>
      </c>
      <c r="AB912" s="16">
        <f>IF(Dane!$E$3=1,AP912+BB912+BN912,IF(Dane!$E$3=2,AV912+BH912+BT912,AX912+BJ912+BV912))</f>
        <v>0</v>
      </c>
      <c r="AC912" s="16">
        <f>IF(((K912*Dane!$C$9)-AA912)&lt;0,0,(K912*Dane!$C$9)-AA912)</f>
        <v>0</v>
      </c>
      <c r="AD912" s="37">
        <f>IFERROR(IF(((L912*Dane!$C$9)-AB912)&lt;0,0,(L912*Dane!$C$9)-AB912),0)</f>
        <v>0</v>
      </c>
      <c r="AE912" s="97"/>
      <c r="AF912" s="77">
        <f>IF(Dane!$E$3=1,AO912,IF(Dane!$E$3=2,AU912,AW912))</f>
        <v>0</v>
      </c>
      <c r="AG912" s="77">
        <f>IF(Dane!$E$3=1,AP912,IF(Dane!$E$3=2,AV912,AX912))</f>
        <v>0</v>
      </c>
      <c r="AH912" s="77">
        <f>IF(Dane!$E$3=1,BA912,IF(Dane!$E$3=2,BG912,BI912))</f>
        <v>0</v>
      </c>
      <c r="AI912" s="77">
        <f>IF(Dane!$E$3=1,BB912,IF(Dane!$E$3=2,BH912,BJ912))</f>
        <v>0</v>
      </c>
      <c r="AJ912" s="77">
        <f>IF(Dane!$E$3=1,BM912,IF(Dane!$E$3=2,BS912,BU912))</f>
        <v>0</v>
      </c>
      <c r="AK912" s="77">
        <f>IF(Dane!$E$3=1,BN912,IF(Dane!$E$3=2,BT912,BV912))</f>
        <v>0</v>
      </c>
      <c r="AL912" s="24">
        <f t="shared" si="445"/>
        <v>0</v>
      </c>
      <c r="AM912" s="24">
        <f t="shared" si="446"/>
        <v>0</v>
      </c>
      <c r="AN912" s="24"/>
      <c r="AO912" s="24">
        <f t="shared" si="431"/>
        <v>0</v>
      </c>
      <c r="AP912" s="24">
        <f t="shared" si="447"/>
        <v>0</v>
      </c>
      <c r="AQ912" s="24">
        <f t="shared" si="432"/>
        <v>0</v>
      </c>
      <c r="AR912" s="24">
        <f t="shared" si="433"/>
        <v>0</v>
      </c>
      <c r="AS912" s="24">
        <f t="shared" si="434"/>
        <v>0</v>
      </c>
      <c r="AT912" s="24">
        <f t="shared" si="448"/>
        <v>0</v>
      </c>
      <c r="AU912" s="24">
        <f t="shared" si="457"/>
        <v>0</v>
      </c>
      <c r="AV912" s="24">
        <v>0</v>
      </c>
      <c r="AW912" s="24">
        <f t="shared" si="460"/>
        <v>0</v>
      </c>
      <c r="AX912" s="24">
        <v>0</v>
      </c>
      <c r="AY912" s="24">
        <f t="shared" si="449"/>
        <v>0</v>
      </c>
      <c r="AZ912" s="24">
        <f t="shared" si="450"/>
        <v>0</v>
      </c>
      <c r="BA912" s="24">
        <f t="shared" si="435"/>
        <v>0</v>
      </c>
      <c r="BB912" s="24">
        <f t="shared" si="436"/>
        <v>0</v>
      </c>
      <c r="BC912" s="24">
        <f t="shared" si="437"/>
        <v>0</v>
      </c>
      <c r="BD912" s="24">
        <f t="shared" si="438"/>
        <v>0</v>
      </c>
      <c r="BE912" s="24">
        <f t="shared" si="439"/>
        <v>0</v>
      </c>
      <c r="BF912" s="24">
        <f t="shared" si="451"/>
        <v>0</v>
      </c>
      <c r="BG912" s="24">
        <f t="shared" si="458"/>
        <v>0</v>
      </c>
      <c r="BH912" s="24">
        <v>0</v>
      </c>
      <c r="BI912" s="24">
        <f t="shared" si="452"/>
        <v>0</v>
      </c>
      <c r="BJ912" s="24">
        <v>0</v>
      </c>
      <c r="BK912" s="24">
        <f t="shared" si="453"/>
        <v>0</v>
      </c>
      <c r="BL912" s="24">
        <f t="shared" si="454"/>
        <v>0</v>
      </c>
      <c r="BM912" s="24">
        <f t="shared" si="440"/>
        <v>0</v>
      </c>
      <c r="BN912" s="24">
        <f t="shared" si="441"/>
        <v>0</v>
      </c>
      <c r="BO912" s="24">
        <f t="shared" si="442"/>
        <v>0</v>
      </c>
      <c r="BP912" s="24">
        <f t="shared" si="443"/>
        <v>0</v>
      </c>
      <c r="BQ912" s="24">
        <f t="shared" si="444"/>
        <v>0</v>
      </c>
      <c r="BR912" s="24">
        <f t="shared" si="455"/>
        <v>0</v>
      </c>
      <c r="BS912" s="24">
        <f t="shared" si="459"/>
        <v>0</v>
      </c>
      <c r="BT912" s="24">
        <v>0</v>
      </c>
      <c r="BU912" s="24">
        <f t="shared" si="456"/>
        <v>0</v>
      </c>
      <c r="BV912" s="24">
        <v>0</v>
      </c>
    </row>
    <row r="913" spans="1:74">
      <c r="A913" s="87">
        <v>904</v>
      </c>
      <c r="B913" s="1"/>
      <c r="C913" s="1"/>
      <c r="D913" s="2"/>
      <c r="E913" s="3"/>
      <c r="F913" s="4"/>
      <c r="G913" s="5"/>
      <c r="H913" s="4"/>
      <c r="I913" s="5"/>
      <c r="J913" s="6"/>
      <c r="K913" s="5"/>
      <c r="L913" s="5"/>
      <c r="M913" s="5"/>
      <c r="N913" s="7"/>
      <c r="O913" s="38"/>
      <c r="P913" s="5"/>
      <c r="Q913" s="5"/>
      <c r="R913" s="7"/>
      <c r="S913" s="38"/>
      <c r="T913" s="5"/>
      <c r="U913" s="5"/>
      <c r="V913" s="55"/>
      <c r="W913" s="38"/>
      <c r="X913" s="5"/>
      <c r="Y913" s="5"/>
      <c r="Z913" s="55"/>
      <c r="AA913" s="36">
        <f>IF(Dane!$E$3=1,AO913+BA913+BM913,IF(Dane!$E$3=2,AU913+BG913+BS913,AW913+BI913+BU913))</f>
        <v>0</v>
      </c>
      <c r="AB913" s="16">
        <f>IF(Dane!$E$3=1,AP913+BB913+BN913,IF(Dane!$E$3=2,AV913+BH913+BT913,AX913+BJ913+BV913))</f>
        <v>0</v>
      </c>
      <c r="AC913" s="16">
        <f>IF(((K913*Dane!$C$9)-AA913)&lt;0,0,(K913*Dane!$C$9)-AA913)</f>
        <v>0</v>
      </c>
      <c r="AD913" s="37">
        <f>IFERROR(IF(((L913*Dane!$C$9)-AB913)&lt;0,0,(L913*Dane!$C$9)-AB913),0)</f>
        <v>0</v>
      </c>
      <c r="AE913" s="97"/>
      <c r="AF913" s="77">
        <f>IF(Dane!$E$3=1,AO913,IF(Dane!$E$3=2,AU913,AW913))</f>
        <v>0</v>
      </c>
      <c r="AG913" s="77">
        <f>IF(Dane!$E$3=1,AP913,IF(Dane!$E$3=2,AV913,AX913))</f>
        <v>0</v>
      </c>
      <c r="AH913" s="77">
        <f>IF(Dane!$E$3=1,BA913,IF(Dane!$E$3=2,BG913,BI913))</f>
        <v>0</v>
      </c>
      <c r="AI913" s="77">
        <f>IF(Dane!$E$3=1,BB913,IF(Dane!$E$3=2,BH913,BJ913))</f>
        <v>0</v>
      </c>
      <c r="AJ913" s="77">
        <f>IF(Dane!$E$3=1,BM913,IF(Dane!$E$3=2,BS913,BU913))</f>
        <v>0</v>
      </c>
      <c r="AK913" s="77">
        <f>IF(Dane!$E$3=1,BN913,IF(Dane!$E$3=2,BT913,BV913))</f>
        <v>0</v>
      </c>
      <c r="AL913" s="24">
        <f t="shared" si="445"/>
        <v>0</v>
      </c>
      <c r="AM913" s="24">
        <f t="shared" si="446"/>
        <v>0</v>
      </c>
      <c r="AN913" s="24"/>
      <c r="AO913" s="24">
        <f t="shared" si="431"/>
        <v>0</v>
      </c>
      <c r="AP913" s="24">
        <f t="shared" si="447"/>
        <v>0</v>
      </c>
      <c r="AQ913" s="24">
        <f t="shared" si="432"/>
        <v>0</v>
      </c>
      <c r="AR913" s="24">
        <f t="shared" si="433"/>
        <v>0</v>
      </c>
      <c r="AS913" s="24">
        <f t="shared" si="434"/>
        <v>0</v>
      </c>
      <c r="AT913" s="24">
        <f t="shared" si="448"/>
        <v>0</v>
      </c>
      <c r="AU913" s="24">
        <f t="shared" si="457"/>
        <v>0</v>
      </c>
      <c r="AV913" s="24">
        <v>0</v>
      </c>
      <c r="AW913" s="24">
        <f t="shared" si="460"/>
        <v>0</v>
      </c>
      <c r="AX913" s="24">
        <v>0</v>
      </c>
      <c r="AY913" s="24">
        <f t="shared" si="449"/>
        <v>0</v>
      </c>
      <c r="AZ913" s="24">
        <f t="shared" si="450"/>
        <v>0</v>
      </c>
      <c r="BA913" s="24">
        <f t="shared" si="435"/>
        <v>0</v>
      </c>
      <c r="BB913" s="24">
        <f t="shared" si="436"/>
        <v>0</v>
      </c>
      <c r="BC913" s="24">
        <f t="shared" si="437"/>
        <v>0</v>
      </c>
      <c r="BD913" s="24">
        <f t="shared" si="438"/>
        <v>0</v>
      </c>
      <c r="BE913" s="24">
        <f t="shared" si="439"/>
        <v>0</v>
      </c>
      <c r="BF913" s="24">
        <f t="shared" si="451"/>
        <v>0</v>
      </c>
      <c r="BG913" s="24">
        <f t="shared" si="458"/>
        <v>0</v>
      </c>
      <c r="BH913" s="24">
        <v>0</v>
      </c>
      <c r="BI913" s="24">
        <f t="shared" si="452"/>
        <v>0</v>
      </c>
      <c r="BJ913" s="24">
        <v>0</v>
      </c>
      <c r="BK913" s="24">
        <f t="shared" si="453"/>
        <v>0</v>
      </c>
      <c r="BL913" s="24">
        <f t="shared" si="454"/>
        <v>0</v>
      </c>
      <c r="BM913" s="24">
        <f t="shared" si="440"/>
        <v>0</v>
      </c>
      <c r="BN913" s="24">
        <f t="shared" si="441"/>
        <v>0</v>
      </c>
      <c r="BO913" s="24">
        <f t="shared" si="442"/>
        <v>0</v>
      </c>
      <c r="BP913" s="24">
        <f t="shared" si="443"/>
        <v>0</v>
      </c>
      <c r="BQ913" s="24">
        <f t="shared" si="444"/>
        <v>0</v>
      </c>
      <c r="BR913" s="24">
        <f t="shared" si="455"/>
        <v>0</v>
      </c>
      <c r="BS913" s="24">
        <f t="shared" si="459"/>
        <v>0</v>
      </c>
      <c r="BT913" s="24">
        <v>0</v>
      </c>
      <c r="BU913" s="24">
        <f t="shared" si="456"/>
        <v>0</v>
      </c>
      <c r="BV913" s="24">
        <v>0</v>
      </c>
    </row>
    <row r="914" spans="1:74">
      <c r="A914" s="87">
        <v>905</v>
      </c>
      <c r="B914" s="1"/>
      <c r="C914" s="1"/>
      <c r="D914" s="2"/>
      <c r="E914" s="3"/>
      <c r="F914" s="4"/>
      <c r="G914" s="5"/>
      <c r="H914" s="4"/>
      <c r="I914" s="5"/>
      <c r="J914" s="6"/>
      <c r="K914" s="5"/>
      <c r="L914" s="5"/>
      <c r="M914" s="5"/>
      <c r="N914" s="7"/>
      <c r="O914" s="38"/>
      <c r="P914" s="5"/>
      <c r="Q914" s="5"/>
      <c r="R914" s="7"/>
      <c r="S914" s="38"/>
      <c r="T914" s="5"/>
      <c r="U914" s="5"/>
      <c r="V914" s="55"/>
      <c r="W914" s="38"/>
      <c r="X914" s="5"/>
      <c r="Y914" s="5"/>
      <c r="Z914" s="55"/>
      <c r="AA914" s="36">
        <f>IF(Dane!$E$3=1,AO914+BA914+BM914,IF(Dane!$E$3=2,AU914+BG914+BS914,AW914+BI914+BU914))</f>
        <v>0</v>
      </c>
      <c r="AB914" s="16">
        <f>IF(Dane!$E$3=1,AP914+BB914+BN914,IF(Dane!$E$3=2,AV914+BH914+BT914,AX914+BJ914+BV914))</f>
        <v>0</v>
      </c>
      <c r="AC914" s="16">
        <f>IF(((K914*Dane!$C$9)-AA914)&lt;0,0,(K914*Dane!$C$9)-AA914)</f>
        <v>0</v>
      </c>
      <c r="AD914" s="37">
        <f>IFERROR(IF(((L914*Dane!$C$9)-AB914)&lt;0,0,(L914*Dane!$C$9)-AB914),0)</f>
        <v>0</v>
      </c>
      <c r="AE914" s="97"/>
      <c r="AF914" s="77">
        <f>IF(Dane!$E$3=1,AO914,IF(Dane!$E$3=2,AU914,AW914))</f>
        <v>0</v>
      </c>
      <c r="AG914" s="77">
        <f>IF(Dane!$E$3=1,AP914,IF(Dane!$E$3=2,AV914,AX914))</f>
        <v>0</v>
      </c>
      <c r="AH914" s="77">
        <f>IF(Dane!$E$3=1,BA914,IF(Dane!$E$3=2,BG914,BI914))</f>
        <v>0</v>
      </c>
      <c r="AI914" s="77">
        <f>IF(Dane!$E$3=1,BB914,IF(Dane!$E$3=2,BH914,BJ914))</f>
        <v>0</v>
      </c>
      <c r="AJ914" s="77">
        <f>IF(Dane!$E$3=1,BM914,IF(Dane!$E$3=2,BS914,BU914))</f>
        <v>0</v>
      </c>
      <c r="AK914" s="77">
        <f>IF(Dane!$E$3=1,BN914,IF(Dane!$E$3=2,BT914,BV914))</f>
        <v>0</v>
      </c>
      <c r="AL914" s="24">
        <f t="shared" si="445"/>
        <v>0</v>
      </c>
      <c r="AM914" s="24">
        <f t="shared" si="446"/>
        <v>0</v>
      </c>
      <c r="AN914" s="24"/>
      <c r="AO914" s="24">
        <f t="shared" si="431"/>
        <v>0</v>
      </c>
      <c r="AP914" s="24">
        <f t="shared" si="447"/>
        <v>0</v>
      </c>
      <c r="AQ914" s="24">
        <f t="shared" si="432"/>
        <v>0</v>
      </c>
      <c r="AR914" s="24">
        <f t="shared" si="433"/>
        <v>0</v>
      </c>
      <c r="AS914" s="24">
        <f t="shared" si="434"/>
        <v>0</v>
      </c>
      <c r="AT914" s="24">
        <f t="shared" si="448"/>
        <v>0</v>
      </c>
      <c r="AU914" s="24">
        <f t="shared" si="457"/>
        <v>0</v>
      </c>
      <c r="AV914" s="24">
        <v>0</v>
      </c>
      <c r="AW914" s="24">
        <f t="shared" si="460"/>
        <v>0</v>
      </c>
      <c r="AX914" s="24">
        <v>0</v>
      </c>
      <c r="AY914" s="24">
        <f t="shared" si="449"/>
        <v>0</v>
      </c>
      <c r="AZ914" s="24">
        <f t="shared" si="450"/>
        <v>0</v>
      </c>
      <c r="BA914" s="24">
        <f t="shared" si="435"/>
        <v>0</v>
      </c>
      <c r="BB914" s="24">
        <f t="shared" si="436"/>
        <v>0</v>
      </c>
      <c r="BC914" s="24">
        <f t="shared" si="437"/>
        <v>0</v>
      </c>
      <c r="BD914" s="24">
        <f t="shared" si="438"/>
        <v>0</v>
      </c>
      <c r="BE914" s="24">
        <f t="shared" si="439"/>
        <v>0</v>
      </c>
      <c r="BF914" s="24">
        <f t="shared" si="451"/>
        <v>0</v>
      </c>
      <c r="BG914" s="24">
        <f t="shared" si="458"/>
        <v>0</v>
      </c>
      <c r="BH914" s="24">
        <v>0</v>
      </c>
      <c r="BI914" s="24">
        <f t="shared" si="452"/>
        <v>0</v>
      </c>
      <c r="BJ914" s="24">
        <v>0</v>
      </c>
      <c r="BK914" s="24">
        <f t="shared" si="453"/>
        <v>0</v>
      </c>
      <c r="BL914" s="24">
        <f t="shared" si="454"/>
        <v>0</v>
      </c>
      <c r="BM914" s="24">
        <f t="shared" si="440"/>
        <v>0</v>
      </c>
      <c r="BN914" s="24">
        <f t="shared" si="441"/>
        <v>0</v>
      </c>
      <c r="BO914" s="24">
        <f t="shared" si="442"/>
        <v>0</v>
      </c>
      <c r="BP914" s="24">
        <f t="shared" si="443"/>
        <v>0</v>
      </c>
      <c r="BQ914" s="24">
        <f t="shared" si="444"/>
        <v>0</v>
      </c>
      <c r="BR914" s="24">
        <f t="shared" si="455"/>
        <v>0</v>
      </c>
      <c r="BS914" s="24">
        <f t="shared" si="459"/>
        <v>0</v>
      </c>
      <c r="BT914" s="24">
        <v>0</v>
      </c>
      <c r="BU914" s="24">
        <f t="shared" si="456"/>
        <v>0</v>
      </c>
      <c r="BV914" s="24">
        <v>0</v>
      </c>
    </row>
    <row r="915" spans="1:74">
      <c r="A915" s="87">
        <v>906</v>
      </c>
      <c r="B915" s="1"/>
      <c r="C915" s="1"/>
      <c r="D915" s="2"/>
      <c r="E915" s="3"/>
      <c r="F915" s="4"/>
      <c r="G915" s="5"/>
      <c r="H915" s="4"/>
      <c r="I915" s="5"/>
      <c r="J915" s="6"/>
      <c r="K915" s="5"/>
      <c r="L915" s="5"/>
      <c r="M915" s="5"/>
      <c r="N915" s="7"/>
      <c r="O915" s="38"/>
      <c r="P915" s="5"/>
      <c r="Q915" s="5"/>
      <c r="R915" s="7"/>
      <c r="S915" s="38"/>
      <c r="T915" s="5"/>
      <c r="U915" s="5"/>
      <c r="V915" s="55"/>
      <c r="W915" s="38"/>
      <c r="X915" s="5"/>
      <c r="Y915" s="5"/>
      <c r="Z915" s="55"/>
      <c r="AA915" s="36">
        <f>IF(Dane!$E$3=1,AO915+BA915+BM915,IF(Dane!$E$3=2,AU915+BG915+BS915,AW915+BI915+BU915))</f>
        <v>0</v>
      </c>
      <c r="AB915" s="16">
        <f>IF(Dane!$E$3=1,AP915+BB915+BN915,IF(Dane!$E$3=2,AV915+BH915+BT915,AX915+BJ915+BV915))</f>
        <v>0</v>
      </c>
      <c r="AC915" s="16">
        <f>IF(((K915*Dane!$C$9)-AA915)&lt;0,0,(K915*Dane!$C$9)-AA915)</f>
        <v>0</v>
      </c>
      <c r="AD915" s="37">
        <f>IFERROR(IF(((L915*Dane!$C$9)-AB915)&lt;0,0,(L915*Dane!$C$9)-AB915),0)</f>
        <v>0</v>
      </c>
      <c r="AE915" s="97"/>
      <c r="AF915" s="77">
        <f>IF(Dane!$E$3=1,AO915,IF(Dane!$E$3=2,AU915,AW915))</f>
        <v>0</v>
      </c>
      <c r="AG915" s="77">
        <f>IF(Dane!$E$3=1,AP915,IF(Dane!$E$3=2,AV915,AX915))</f>
        <v>0</v>
      </c>
      <c r="AH915" s="77">
        <f>IF(Dane!$E$3=1,BA915,IF(Dane!$E$3=2,BG915,BI915))</f>
        <v>0</v>
      </c>
      <c r="AI915" s="77">
        <f>IF(Dane!$E$3=1,BB915,IF(Dane!$E$3=2,BH915,BJ915))</f>
        <v>0</v>
      </c>
      <c r="AJ915" s="77">
        <f>IF(Dane!$E$3=1,BM915,IF(Dane!$E$3=2,BS915,BU915))</f>
        <v>0</v>
      </c>
      <c r="AK915" s="77">
        <f>IF(Dane!$E$3=1,BN915,IF(Dane!$E$3=2,BT915,BV915))</f>
        <v>0</v>
      </c>
      <c r="AL915" s="24">
        <f t="shared" si="445"/>
        <v>0</v>
      </c>
      <c r="AM915" s="24">
        <f t="shared" si="446"/>
        <v>0</v>
      </c>
      <c r="AN915" s="24"/>
      <c r="AO915" s="24">
        <f t="shared" si="431"/>
        <v>0</v>
      </c>
      <c r="AP915" s="24">
        <f t="shared" si="447"/>
        <v>0</v>
      </c>
      <c r="AQ915" s="24">
        <f t="shared" si="432"/>
        <v>0</v>
      </c>
      <c r="AR915" s="24">
        <f t="shared" si="433"/>
        <v>0</v>
      </c>
      <c r="AS915" s="24">
        <f t="shared" si="434"/>
        <v>0</v>
      </c>
      <c r="AT915" s="24">
        <f t="shared" si="448"/>
        <v>0</v>
      </c>
      <c r="AU915" s="24">
        <f t="shared" si="457"/>
        <v>0</v>
      </c>
      <c r="AV915" s="24">
        <v>0</v>
      </c>
      <c r="AW915" s="24">
        <f t="shared" si="460"/>
        <v>0</v>
      </c>
      <c r="AX915" s="24">
        <v>0</v>
      </c>
      <c r="AY915" s="24">
        <f t="shared" si="449"/>
        <v>0</v>
      </c>
      <c r="AZ915" s="24">
        <f t="shared" si="450"/>
        <v>0</v>
      </c>
      <c r="BA915" s="24">
        <f t="shared" si="435"/>
        <v>0</v>
      </c>
      <c r="BB915" s="24">
        <f t="shared" si="436"/>
        <v>0</v>
      </c>
      <c r="BC915" s="24">
        <f t="shared" si="437"/>
        <v>0</v>
      </c>
      <c r="BD915" s="24">
        <f t="shared" si="438"/>
        <v>0</v>
      </c>
      <c r="BE915" s="24">
        <f t="shared" si="439"/>
        <v>0</v>
      </c>
      <c r="BF915" s="24">
        <f t="shared" si="451"/>
        <v>0</v>
      </c>
      <c r="BG915" s="24">
        <f t="shared" si="458"/>
        <v>0</v>
      </c>
      <c r="BH915" s="24">
        <v>0</v>
      </c>
      <c r="BI915" s="24">
        <f t="shared" si="452"/>
        <v>0</v>
      </c>
      <c r="BJ915" s="24">
        <v>0</v>
      </c>
      <c r="BK915" s="24">
        <f t="shared" si="453"/>
        <v>0</v>
      </c>
      <c r="BL915" s="24">
        <f t="shared" si="454"/>
        <v>0</v>
      </c>
      <c r="BM915" s="24">
        <f t="shared" si="440"/>
        <v>0</v>
      </c>
      <c r="BN915" s="24">
        <f t="shared" si="441"/>
        <v>0</v>
      </c>
      <c r="BO915" s="24">
        <f t="shared" si="442"/>
        <v>0</v>
      </c>
      <c r="BP915" s="24">
        <f t="shared" si="443"/>
        <v>0</v>
      </c>
      <c r="BQ915" s="24">
        <f t="shared" si="444"/>
        <v>0</v>
      </c>
      <c r="BR915" s="24">
        <f t="shared" si="455"/>
        <v>0</v>
      </c>
      <c r="BS915" s="24">
        <f t="shared" si="459"/>
        <v>0</v>
      </c>
      <c r="BT915" s="24">
        <v>0</v>
      </c>
      <c r="BU915" s="24">
        <f t="shared" si="456"/>
        <v>0</v>
      </c>
      <c r="BV915" s="24">
        <v>0</v>
      </c>
    </row>
    <row r="916" spans="1:74">
      <c r="A916" s="87">
        <v>907</v>
      </c>
      <c r="B916" s="1"/>
      <c r="C916" s="1"/>
      <c r="D916" s="2"/>
      <c r="E916" s="3"/>
      <c r="F916" s="4"/>
      <c r="G916" s="5"/>
      <c r="H916" s="4"/>
      <c r="I916" s="5"/>
      <c r="J916" s="6"/>
      <c r="K916" s="5"/>
      <c r="L916" s="5"/>
      <c r="M916" s="5"/>
      <c r="N916" s="7"/>
      <c r="O916" s="38"/>
      <c r="P916" s="5"/>
      <c r="Q916" s="5"/>
      <c r="R916" s="7"/>
      <c r="S916" s="38"/>
      <c r="T916" s="5"/>
      <c r="U916" s="5"/>
      <c r="V916" s="55"/>
      <c r="W916" s="38"/>
      <c r="X916" s="5"/>
      <c r="Y916" s="5"/>
      <c r="Z916" s="55"/>
      <c r="AA916" s="36">
        <f>IF(Dane!$E$3=1,AO916+BA916+BM916,IF(Dane!$E$3=2,AU916+BG916+BS916,AW916+BI916+BU916))</f>
        <v>0</v>
      </c>
      <c r="AB916" s="16">
        <f>IF(Dane!$E$3=1,AP916+BB916+BN916,IF(Dane!$E$3=2,AV916+BH916+BT916,AX916+BJ916+BV916))</f>
        <v>0</v>
      </c>
      <c r="AC916" s="16">
        <f>IF(((K916*Dane!$C$9)-AA916)&lt;0,0,(K916*Dane!$C$9)-AA916)</f>
        <v>0</v>
      </c>
      <c r="AD916" s="37">
        <f>IFERROR(IF(((L916*Dane!$C$9)-AB916)&lt;0,0,(L916*Dane!$C$9)-AB916),0)</f>
        <v>0</v>
      </c>
      <c r="AE916" s="97"/>
      <c r="AF916" s="77">
        <f>IF(Dane!$E$3=1,AO916,IF(Dane!$E$3=2,AU916,AW916))</f>
        <v>0</v>
      </c>
      <c r="AG916" s="77">
        <f>IF(Dane!$E$3=1,AP916,IF(Dane!$E$3=2,AV916,AX916))</f>
        <v>0</v>
      </c>
      <c r="AH916" s="77">
        <f>IF(Dane!$E$3=1,BA916,IF(Dane!$E$3=2,BG916,BI916))</f>
        <v>0</v>
      </c>
      <c r="AI916" s="77">
        <f>IF(Dane!$E$3=1,BB916,IF(Dane!$E$3=2,BH916,BJ916))</f>
        <v>0</v>
      </c>
      <c r="AJ916" s="77">
        <f>IF(Dane!$E$3=1,BM916,IF(Dane!$E$3=2,BS916,BU916))</f>
        <v>0</v>
      </c>
      <c r="AK916" s="77">
        <f>IF(Dane!$E$3=1,BN916,IF(Dane!$E$3=2,BT916,BV916))</f>
        <v>0</v>
      </c>
      <c r="AL916" s="24">
        <f t="shared" si="445"/>
        <v>0</v>
      </c>
      <c r="AM916" s="24">
        <f t="shared" si="446"/>
        <v>0</v>
      </c>
      <c r="AN916" s="24"/>
      <c r="AO916" s="24">
        <f t="shared" si="431"/>
        <v>0</v>
      </c>
      <c r="AP916" s="24">
        <f t="shared" si="447"/>
        <v>0</v>
      </c>
      <c r="AQ916" s="24">
        <f t="shared" si="432"/>
        <v>0</v>
      </c>
      <c r="AR916" s="24">
        <f t="shared" si="433"/>
        <v>0</v>
      </c>
      <c r="AS916" s="24">
        <f t="shared" si="434"/>
        <v>0</v>
      </c>
      <c r="AT916" s="24">
        <f t="shared" si="448"/>
        <v>0</v>
      </c>
      <c r="AU916" s="24">
        <f t="shared" si="457"/>
        <v>0</v>
      </c>
      <c r="AV916" s="24">
        <v>0</v>
      </c>
      <c r="AW916" s="24">
        <f t="shared" si="460"/>
        <v>0</v>
      </c>
      <c r="AX916" s="24">
        <v>0</v>
      </c>
      <c r="AY916" s="24">
        <f t="shared" si="449"/>
        <v>0</v>
      </c>
      <c r="AZ916" s="24">
        <f t="shared" si="450"/>
        <v>0</v>
      </c>
      <c r="BA916" s="24">
        <f t="shared" si="435"/>
        <v>0</v>
      </c>
      <c r="BB916" s="24">
        <f t="shared" si="436"/>
        <v>0</v>
      </c>
      <c r="BC916" s="24">
        <f t="shared" si="437"/>
        <v>0</v>
      </c>
      <c r="BD916" s="24">
        <f t="shared" si="438"/>
        <v>0</v>
      </c>
      <c r="BE916" s="24">
        <f t="shared" si="439"/>
        <v>0</v>
      </c>
      <c r="BF916" s="24">
        <f t="shared" si="451"/>
        <v>0</v>
      </c>
      <c r="BG916" s="24">
        <f t="shared" si="458"/>
        <v>0</v>
      </c>
      <c r="BH916" s="24">
        <v>0</v>
      </c>
      <c r="BI916" s="24">
        <f t="shared" si="452"/>
        <v>0</v>
      </c>
      <c r="BJ916" s="24">
        <v>0</v>
      </c>
      <c r="BK916" s="24">
        <f t="shared" si="453"/>
        <v>0</v>
      </c>
      <c r="BL916" s="24">
        <f t="shared" si="454"/>
        <v>0</v>
      </c>
      <c r="BM916" s="24">
        <f t="shared" si="440"/>
        <v>0</v>
      </c>
      <c r="BN916" s="24">
        <f t="shared" si="441"/>
        <v>0</v>
      </c>
      <c r="BO916" s="24">
        <f t="shared" si="442"/>
        <v>0</v>
      </c>
      <c r="BP916" s="24">
        <f t="shared" si="443"/>
        <v>0</v>
      </c>
      <c r="BQ916" s="24">
        <f t="shared" si="444"/>
        <v>0</v>
      </c>
      <c r="BR916" s="24">
        <f t="shared" si="455"/>
        <v>0</v>
      </c>
      <c r="BS916" s="24">
        <f t="shared" si="459"/>
        <v>0</v>
      </c>
      <c r="BT916" s="24">
        <v>0</v>
      </c>
      <c r="BU916" s="24">
        <f t="shared" si="456"/>
        <v>0</v>
      </c>
      <c r="BV916" s="24">
        <v>0</v>
      </c>
    </row>
    <row r="917" spans="1:74">
      <c r="A917" s="87">
        <v>908</v>
      </c>
      <c r="B917" s="1"/>
      <c r="C917" s="1"/>
      <c r="D917" s="2"/>
      <c r="E917" s="3"/>
      <c r="F917" s="4"/>
      <c r="G917" s="5"/>
      <c r="H917" s="4"/>
      <c r="I917" s="5"/>
      <c r="J917" s="6"/>
      <c r="K917" s="5"/>
      <c r="L917" s="5"/>
      <c r="M917" s="5"/>
      <c r="N917" s="7"/>
      <c r="O917" s="38"/>
      <c r="P917" s="5"/>
      <c r="Q917" s="5"/>
      <c r="R917" s="7"/>
      <c r="S917" s="38"/>
      <c r="T917" s="5"/>
      <c r="U917" s="5"/>
      <c r="V917" s="55"/>
      <c r="W917" s="38"/>
      <c r="X917" s="5"/>
      <c r="Y917" s="5"/>
      <c r="Z917" s="55"/>
      <c r="AA917" s="36">
        <f>IF(Dane!$E$3=1,AO917+BA917+BM917,IF(Dane!$E$3=2,AU917+BG917+BS917,AW917+BI917+BU917))</f>
        <v>0</v>
      </c>
      <c r="AB917" s="16">
        <f>IF(Dane!$E$3=1,AP917+BB917+BN917,IF(Dane!$E$3=2,AV917+BH917+BT917,AX917+BJ917+BV917))</f>
        <v>0</v>
      </c>
      <c r="AC917" s="16">
        <f>IF(((K917*Dane!$C$9)-AA917)&lt;0,0,(K917*Dane!$C$9)-AA917)</f>
        <v>0</v>
      </c>
      <c r="AD917" s="37">
        <f>IFERROR(IF(((L917*Dane!$C$9)-AB917)&lt;0,0,(L917*Dane!$C$9)-AB917),0)</f>
        <v>0</v>
      </c>
      <c r="AE917" s="97"/>
      <c r="AF917" s="77">
        <f>IF(Dane!$E$3=1,AO917,IF(Dane!$E$3=2,AU917,AW917))</f>
        <v>0</v>
      </c>
      <c r="AG917" s="77">
        <f>IF(Dane!$E$3=1,AP917,IF(Dane!$E$3=2,AV917,AX917))</f>
        <v>0</v>
      </c>
      <c r="AH917" s="77">
        <f>IF(Dane!$E$3=1,BA917,IF(Dane!$E$3=2,BG917,BI917))</f>
        <v>0</v>
      </c>
      <c r="AI917" s="77">
        <f>IF(Dane!$E$3=1,BB917,IF(Dane!$E$3=2,BH917,BJ917))</f>
        <v>0</v>
      </c>
      <c r="AJ917" s="77">
        <f>IF(Dane!$E$3=1,BM917,IF(Dane!$E$3=2,BS917,BU917))</f>
        <v>0</v>
      </c>
      <c r="AK917" s="77">
        <f>IF(Dane!$E$3=1,BN917,IF(Dane!$E$3=2,BT917,BV917))</f>
        <v>0</v>
      </c>
      <c r="AL917" s="24">
        <f t="shared" si="445"/>
        <v>0</v>
      </c>
      <c r="AM917" s="24">
        <f t="shared" si="446"/>
        <v>0</v>
      </c>
      <c r="AN917" s="24"/>
      <c r="AO917" s="24">
        <f t="shared" si="431"/>
        <v>0</v>
      </c>
      <c r="AP917" s="24">
        <f t="shared" si="447"/>
        <v>0</v>
      </c>
      <c r="AQ917" s="24">
        <f t="shared" si="432"/>
        <v>0</v>
      </c>
      <c r="AR917" s="24">
        <f t="shared" si="433"/>
        <v>0</v>
      </c>
      <c r="AS917" s="24">
        <f t="shared" si="434"/>
        <v>0</v>
      </c>
      <c r="AT917" s="24">
        <f t="shared" si="448"/>
        <v>0</v>
      </c>
      <c r="AU917" s="24">
        <f t="shared" si="457"/>
        <v>0</v>
      </c>
      <c r="AV917" s="24">
        <v>0</v>
      </c>
      <c r="AW917" s="24">
        <f t="shared" si="460"/>
        <v>0</v>
      </c>
      <c r="AX917" s="24">
        <v>0</v>
      </c>
      <c r="AY917" s="24">
        <f t="shared" si="449"/>
        <v>0</v>
      </c>
      <c r="AZ917" s="24">
        <f t="shared" si="450"/>
        <v>0</v>
      </c>
      <c r="BA917" s="24">
        <f t="shared" si="435"/>
        <v>0</v>
      </c>
      <c r="BB917" s="24">
        <f t="shared" si="436"/>
        <v>0</v>
      </c>
      <c r="BC917" s="24">
        <f t="shared" si="437"/>
        <v>0</v>
      </c>
      <c r="BD917" s="24">
        <f t="shared" si="438"/>
        <v>0</v>
      </c>
      <c r="BE917" s="24">
        <f t="shared" si="439"/>
        <v>0</v>
      </c>
      <c r="BF917" s="24">
        <f t="shared" si="451"/>
        <v>0</v>
      </c>
      <c r="BG917" s="24">
        <f t="shared" si="458"/>
        <v>0</v>
      </c>
      <c r="BH917" s="24">
        <v>0</v>
      </c>
      <c r="BI917" s="24">
        <f t="shared" si="452"/>
        <v>0</v>
      </c>
      <c r="BJ917" s="24">
        <v>0</v>
      </c>
      <c r="BK917" s="24">
        <f t="shared" si="453"/>
        <v>0</v>
      </c>
      <c r="BL917" s="24">
        <f t="shared" si="454"/>
        <v>0</v>
      </c>
      <c r="BM917" s="24">
        <f t="shared" si="440"/>
        <v>0</v>
      </c>
      <c r="BN917" s="24">
        <f t="shared" si="441"/>
        <v>0</v>
      </c>
      <c r="BO917" s="24">
        <f t="shared" si="442"/>
        <v>0</v>
      </c>
      <c r="BP917" s="24">
        <f t="shared" si="443"/>
        <v>0</v>
      </c>
      <c r="BQ917" s="24">
        <f t="shared" si="444"/>
        <v>0</v>
      </c>
      <c r="BR917" s="24">
        <f t="shared" si="455"/>
        <v>0</v>
      </c>
      <c r="BS917" s="24">
        <f t="shared" si="459"/>
        <v>0</v>
      </c>
      <c r="BT917" s="24">
        <v>0</v>
      </c>
      <c r="BU917" s="24">
        <f t="shared" si="456"/>
        <v>0</v>
      </c>
      <c r="BV917" s="24">
        <v>0</v>
      </c>
    </row>
    <row r="918" spans="1:74">
      <c r="A918" s="87">
        <v>909</v>
      </c>
      <c r="B918" s="1"/>
      <c r="C918" s="1"/>
      <c r="D918" s="2"/>
      <c r="E918" s="3"/>
      <c r="F918" s="4"/>
      <c r="G918" s="5"/>
      <c r="H918" s="4"/>
      <c r="I918" s="5"/>
      <c r="J918" s="6"/>
      <c r="K918" s="5"/>
      <c r="L918" s="5"/>
      <c r="M918" s="5"/>
      <c r="N918" s="7"/>
      <c r="O918" s="38"/>
      <c r="P918" s="5"/>
      <c r="Q918" s="5"/>
      <c r="R918" s="7"/>
      <c r="S918" s="38"/>
      <c r="T918" s="5"/>
      <c r="U918" s="5"/>
      <c r="V918" s="55"/>
      <c r="W918" s="38"/>
      <c r="X918" s="5"/>
      <c r="Y918" s="5"/>
      <c r="Z918" s="55"/>
      <c r="AA918" s="36">
        <f>IF(Dane!$E$3=1,AO918+BA918+BM918,IF(Dane!$E$3=2,AU918+BG918+BS918,AW918+BI918+BU918))</f>
        <v>0</v>
      </c>
      <c r="AB918" s="16">
        <f>IF(Dane!$E$3=1,AP918+BB918+BN918,IF(Dane!$E$3=2,AV918+BH918+BT918,AX918+BJ918+BV918))</f>
        <v>0</v>
      </c>
      <c r="AC918" s="16">
        <f>IF(((K918*Dane!$C$9)-AA918)&lt;0,0,(K918*Dane!$C$9)-AA918)</f>
        <v>0</v>
      </c>
      <c r="AD918" s="37">
        <f>IFERROR(IF(((L918*Dane!$C$9)-AB918)&lt;0,0,(L918*Dane!$C$9)-AB918),0)</f>
        <v>0</v>
      </c>
      <c r="AE918" s="97"/>
      <c r="AF918" s="77">
        <f>IF(Dane!$E$3=1,AO918,IF(Dane!$E$3=2,AU918,AW918))</f>
        <v>0</v>
      </c>
      <c r="AG918" s="77">
        <f>IF(Dane!$E$3=1,AP918,IF(Dane!$E$3=2,AV918,AX918))</f>
        <v>0</v>
      </c>
      <c r="AH918" s="77">
        <f>IF(Dane!$E$3=1,BA918,IF(Dane!$E$3=2,BG918,BI918))</f>
        <v>0</v>
      </c>
      <c r="AI918" s="77">
        <f>IF(Dane!$E$3=1,BB918,IF(Dane!$E$3=2,BH918,BJ918))</f>
        <v>0</v>
      </c>
      <c r="AJ918" s="77">
        <f>IF(Dane!$E$3=1,BM918,IF(Dane!$E$3=2,BS918,BU918))</f>
        <v>0</v>
      </c>
      <c r="AK918" s="77">
        <f>IF(Dane!$E$3=1,BN918,IF(Dane!$E$3=2,BT918,BV918))</f>
        <v>0</v>
      </c>
      <c r="AL918" s="24">
        <f t="shared" si="445"/>
        <v>0</v>
      </c>
      <c r="AM918" s="24">
        <f t="shared" si="446"/>
        <v>0</v>
      </c>
      <c r="AN918" s="24"/>
      <c r="AO918" s="24">
        <f t="shared" si="431"/>
        <v>0</v>
      </c>
      <c r="AP918" s="24">
        <f t="shared" si="447"/>
        <v>0</v>
      </c>
      <c r="AQ918" s="24">
        <f t="shared" si="432"/>
        <v>0</v>
      </c>
      <c r="AR918" s="24">
        <f t="shared" si="433"/>
        <v>0</v>
      </c>
      <c r="AS918" s="24">
        <f t="shared" si="434"/>
        <v>0</v>
      </c>
      <c r="AT918" s="24">
        <f t="shared" si="448"/>
        <v>0</v>
      </c>
      <c r="AU918" s="24">
        <f t="shared" si="457"/>
        <v>0</v>
      </c>
      <c r="AV918" s="24">
        <v>0</v>
      </c>
      <c r="AW918" s="24">
        <f t="shared" si="460"/>
        <v>0</v>
      </c>
      <c r="AX918" s="24">
        <v>0</v>
      </c>
      <c r="AY918" s="24">
        <f t="shared" si="449"/>
        <v>0</v>
      </c>
      <c r="AZ918" s="24">
        <f t="shared" si="450"/>
        <v>0</v>
      </c>
      <c r="BA918" s="24">
        <f t="shared" si="435"/>
        <v>0</v>
      </c>
      <c r="BB918" s="24">
        <f t="shared" si="436"/>
        <v>0</v>
      </c>
      <c r="BC918" s="24">
        <f t="shared" si="437"/>
        <v>0</v>
      </c>
      <c r="BD918" s="24">
        <f t="shared" si="438"/>
        <v>0</v>
      </c>
      <c r="BE918" s="24">
        <f t="shared" si="439"/>
        <v>0</v>
      </c>
      <c r="BF918" s="24">
        <f t="shared" si="451"/>
        <v>0</v>
      </c>
      <c r="BG918" s="24">
        <f t="shared" si="458"/>
        <v>0</v>
      </c>
      <c r="BH918" s="24">
        <v>0</v>
      </c>
      <c r="BI918" s="24">
        <f t="shared" si="452"/>
        <v>0</v>
      </c>
      <c r="BJ918" s="24">
        <v>0</v>
      </c>
      <c r="BK918" s="24">
        <f t="shared" si="453"/>
        <v>0</v>
      </c>
      <c r="BL918" s="24">
        <f t="shared" si="454"/>
        <v>0</v>
      </c>
      <c r="BM918" s="24">
        <f t="shared" si="440"/>
        <v>0</v>
      </c>
      <c r="BN918" s="24">
        <f t="shared" si="441"/>
        <v>0</v>
      </c>
      <c r="BO918" s="24">
        <f t="shared" si="442"/>
        <v>0</v>
      </c>
      <c r="BP918" s="24">
        <f t="shared" si="443"/>
        <v>0</v>
      </c>
      <c r="BQ918" s="24">
        <f t="shared" si="444"/>
        <v>0</v>
      </c>
      <c r="BR918" s="24">
        <f t="shared" si="455"/>
        <v>0</v>
      </c>
      <c r="BS918" s="24">
        <f t="shared" si="459"/>
        <v>0</v>
      </c>
      <c r="BT918" s="24">
        <v>0</v>
      </c>
      <c r="BU918" s="24">
        <f t="shared" si="456"/>
        <v>0</v>
      </c>
      <c r="BV918" s="24">
        <v>0</v>
      </c>
    </row>
    <row r="919" spans="1:74">
      <c r="A919" s="87">
        <v>910</v>
      </c>
      <c r="B919" s="1"/>
      <c r="C919" s="1"/>
      <c r="D919" s="2"/>
      <c r="E919" s="3"/>
      <c r="F919" s="4"/>
      <c r="G919" s="5"/>
      <c r="H919" s="4"/>
      <c r="I919" s="5"/>
      <c r="J919" s="6"/>
      <c r="K919" s="5"/>
      <c r="L919" s="5"/>
      <c r="M919" s="5"/>
      <c r="N919" s="7"/>
      <c r="O919" s="38"/>
      <c r="P919" s="5"/>
      <c r="Q919" s="5"/>
      <c r="R919" s="7"/>
      <c r="S919" s="38"/>
      <c r="T919" s="5"/>
      <c r="U919" s="5"/>
      <c r="V919" s="55"/>
      <c r="W919" s="38"/>
      <c r="X919" s="5"/>
      <c r="Y919" s="5"/>
      <c r="Z919" s="55"/>
      <c r="AA919" s="36">
        <f>IF(Dane!$E$3=1,AO919+BA919+BM919,IF(Dane!$E$3=2,AU919+BG919+BS919,AW919+BI919+BU919))</f>
        <v>0</v>
      </c>
      <c r="AB919" s="16">
        <f>IF(Dane!$E$3=1,AP919+BB919+BN919,IF(Dane!$E$3=2,AV919+BH919+BT919,AX919+BJ919+BV919))</f>
        <v>0</v>
      </c>
      <c r="AC919" s="16">
        <f>IF(((K919*Dane!$C$9)-AA919)&lt;0,0,(K919*Dane!$C$9)-AA919)</f>
        <v>0</v>
      </c>
      <c r="AD919" s="37">
        <f>IFERROR(IF(((L919*Dane!$C$9)-AB919)&lt;0,0,(L919*Dane!$C$9)-AB919),0)</f>
        <v>0</v>
      </c>
      <c r="AE919" s="97"/>
      <c r="AF919" s="77">
        <f>IF(Dane!$E$3=1,AO919,IF(Dane!$E$3=2,AU919,AW919))</f>
        <v>0</v>
      </c>
      <c r="AG919" s="77">
        <f>IF(Dane!$E$3=1,AP919,IF(Dane!$E$3=2,AV919,AX919))</f>
        <v>0</v>
      </c>
      <c r="AH919" s="77">
        <f>IF(Dane!$E$3=1,BA919,IF(Dane!$E$3=2,BG919,BI919))</f>
        <v>0</v>
      </c>
      <c r="AI919" s="77">
        <f>IF(Dane!$E$3=1,BB919,IF(Dane!$E$3=2,BH919,BJ919))</f>
        <v>0</v>
      </c>
      <c r="AJ919" s="77">
        <f>IF(Dane!$E$3=1,BM919,IF(Dane!$E$3=2,BS919,BU919))</f>
        <v>0</v>
      </c>
      <c r="AK919" s="77">
        <f>IF(Dane!$E$3=1,BN919,IF(Dane!$E$3=2,BT919,BV919))</f>
        <v>0</v>
      </c>
      <c r="AL919" s="24">
        <f t="shared" si="445"/>
        <v>0</v>
      </c>
      <c r="AM919" s="24">
        <f t="shared" si="446"/>
        <v>0</v>
      </c>
      <c r="AN919" s="24"/>
      <c r="AO919" s="24">
        <f t="shared" si="431"/>
        <v>0</v>
      </c>
      <c r="AP919" s="24">
        <f t="shared" si="447"/>
        <v>0</v>
      </c>
      <c r="AQ919" s="24">
        <f t="shared" si="432"/>
        <v>0</v>
      </c>
      <c r="AR919" s="24">
        <f t="shared" si="433"/>
        <v>0</v>
      </c>
      <c r="AS919" s="24">
        <f t="shared" si="434"/>
        <v>0</v>
      </c>
      <c r="AT919" s="24">
        <f t="shared" si="448"/>
        <v>0</v>
      </c>
      <c r="AU919" s="24">
        <f t="shared" si="457"/>
        <v>0</v>
      </c>
      <c r="AV919" s="24">
        <v>0</v>
      </c>
      <c r="AW919" s="24">
        <f t="shared" si="460"/>
        <v>0</v>
      </c>
      <c r="AX919" s="24">
        <v>0</v>
      </c>
      <c r="AY919" s="24">
        <f t="shared" si="449"/>
        <v>0</v>
      </c>
      <c r="AZ919" s="24">
        <f t="shared" si="450"/>
        <v>0</v>
      </c>
      <c r="BA919" s="24">
        <f t="shared" si="435"/>
        <v>0</v>
      </c>
      <c r="BB919" s="24">
        <f t="shared" si="436"/>
        <v>0</v>
      </c>
      <c r="BC919" s="24">
        <f t="shared" si="437"/>
        <v>0</v>
      </c>
      <c r="BD919" s="24">
        <f t="shared" si="438"/>
        <v>0</v>
      </c>
      <c r="BE919" s="24">
        <f t="shared" si="439"/>
        <v>0</v>
      </c>
      <c r="BF919" s="24">
        <f t="shared" si="451"/>
        <v>0</v>
      </c>
      <c r="BG919" s="24">
        <f t="shared" si="458"/>
        <v>0</v>
      </c>
      <c r="BH919" s="24">
        <v>0</v>
      </c>
      <c r="BI919" s="24">
        <f t="shared" si="452"/>
        <v>0</v>
      </c>
      <c r="BJ919" s="24">
        <v>0</v>
      </c>
      <c r="BK919" s="24">
        <f t="shared" si="453"/>
        <v>0</v>
      </c>
      <c r="BL919" s="24">
        <f t="shared" si="454"/>
        <v>0</v>
      </c>
      <c r="BM919" s="24">
        <f t="shared" si="440"/>
        <v>0</v>
      </c>
      <c r="BN919" s="24">
        <f t="shared" si="441"/>
        <v>0</v>
      </c>
      <c r="BO919" s="24">
        <f t="shared" si="442"/>
        <v>0</v>
      </c>
      <c r="BP919" s="24">
        <f t="shared" si="443"/>
        <v>0</v>
      </c>
      <c r="BQ919" s="24">
        <f t="shared" si="444"/>
        <v>0</v>
      </c>
      <c r="BR919" s="24">
        <f t="shared" si="455"/>
        <v>0</v>
      </c>
      <c r="BS919" s="24">
        <f t="shared" si="459"/>
        <v>0</v>
      </c>
      <c r="BT919" s="24">
        <v>0</v>
      </c>
      <c r="BU919" s="24">
        <f t="shared" si="456"/>
        <v>0</v>
      </c>
      <c r="BV919" s="24">
        <v>0</v>
      </c>
    </row>
    <row r="920" spans="1:74">
      <c r="A920" s="87">
        <v>911</v>
      </c>
      <c r="B920" s="1"/>
      <c r="C920" s="1"/>
      <c r="D920" s="2"/>
      <c r="E920" s="3"/>
      <c r="F920" s="4"/>
      <c r="G920" s="5"/>
      <c r="H920" s="4"/>
      <c r="I920" s="5"/>
      <c r="J920" s="6"/>
      <c r="K920" s="5"/>
      <c r="L920" s="5"/>
      <c r="M920" s="5"/>
      <c r="N920" s="7"/>
      <c r="O920" s="38"/>
      <c r="P920" s="5"/>
      <c r="Q920" s="5"/>
      <c r="R920" s="7"/>
      <c r="S920" s="38"/>
      <c r="T920" s="5"/>
      <c r="U920" s="5"/>
      <c r="V920" s="55"/>
      <c r="W920" s="38"/>
      <c r="X920" s="5"/>
      <c r="Y920" s="5"/>
      <c r="Z920" s="55"/>
      <c r="AA920" s="36">
        <f>IF(Dane!$E$3=1,AO920+BA920+BM920,IF(Dane!$E$3=2,AU920+BG920+BS920,AW920+BI920+BU920))</f>
        <v>0</v>
      </c>
      <c r="AB920" s="16">
        <f>IF(Dane!$E$3=1,AP920+BB920+BN920,IF(Dane!$E$3=2,AV920+BH920+BT920,AX920+BJ920+BV920))</f>
        <v>0</v>
      </c>
      <c r="AC920" s="16">
        <f>IF(((K920*Dane!$C$9)-AA920)&lt;0,0,(K920*Dane!$C$9)-AA920)</f>
        <v>0</v>
      </c>
      <c r="AD920" s="37">
        <f>IFERROR(IF(((L920*Dane!$C$9)-AB920)&lt;0,0,(L920*Dane!$C$9)-AB920),0)</f>
        <v>0</v>
      </c>
      <c r="AE920" s="97"/>
      <c r="AF920" s="77">
        <f>IF(Dane!$E$3=1,AO920,IF(Dane!$E$3=2,AU920,AW920))</f>
        <v>0</v>
      </c>
      <c r="AG920" s="77">
        <f>IF(Dane!$E$3=1,AP920,IF(Dane!$E$3=2,AV920,AX920))</f>
        <v>0</v>
      </c>
      <c r="AH920" s="77">
        <f>IF(Dane!$E$3=1,BA920,IF(Dane!$E$3=2,BG920,BI920))</f>
        <v>0</v>
      </c>
      <c r="AI920" s="77">
        <f>IF(Dane!$E$3=1,BB920,IF(Dane!$E$3=2,BH920,BJ920))</f>
        <v>0</v>
      </c>
      <c r="AJ920" s="77">
        <f>IF(Dane!$E$3=1,BM920,IF(Dane!$E$3=2,BS920,BU920))</f>
        <v>0</v>
      </c>
      <c r="AK920" s="77">
        <f>IF(Dane!$E$3=1,BN920,IF(Dane!$E$3=2,BT920,BV920))</f>
        <v>0</v>
      </c>
      <c r="AL920" s="24">
        <f t="shared" si="445"/>
        <v>0</v>
      </c>
      <c r="AM920" s="24">
        <f t="shared" si="446"/>
        <v>0</v>
      </c>
      <c r="AN920" s="24"/>
      <c r="AO920" s="24">
        <f t="shared" si="431"/>
        <v>0</v>
      </c>
      <c r="AP920" s="24">
        <f t="shared" si="447"/>
        <v>0</v>
      </c>
      <c r="AQ920" s="24">
        <f t="shared" si="432"/>
        <v>0</v>
      </c>
      <c r="AR920" s="24">
        <f t="shared" si="433"/>
        <v>0</v>
      </c>
      <c r="AS920" s="24">
        <f t="shared" si="434"/>
        <v>0</v>
      </c>
      <c r="AT920" s="24">
        <f t="shared" si="448"/>
        <v>0</v>
      </c>
      <c r="AU920" s="24">
        <f t="shared" si="457"/>
        <v>0</v>
      </c>
      <c r="AV920" s="24">
        <v>0</v>
      </c>
      <c r="AW920" s="24">
        <f t="shared" si="460"/>
        <v>0</v>
      </c>
      <c r="AX920" s="24">
        <v>0</v>
      </c>
      <c r="AY920" s="24">
        <f t="shared" si="449"/>
        <v>0</v>
      </c>
      <c r="AZ920" s="24">
        <f t="shared" si="450"/>
        <v>0</v>
      </c>
      <c r="BA920" s="24">
        <f t="shared" si="435"/>
        <v>0</v>
      </c>
      <c r="BB920" s="24">
        <f t="shared" si="436"/>
        <v>0</v>
      </c>
      <c r="BC920" s="24">
        <f t="shared" si="437"/>
        <v>0</v>
      </c>
      <c r="BD920" s="24">
        <f t="shared" si="438"/>
        <v>0</v>
      </c>
      <c r="BE920" s="24">
        <f t="shared" si="439"/>
        <v>0</v>
      </c>
      <c r="BF920" s="24">
        <f t="shared" si="451"/>
        <v>0</v>
      </c>
      <c r="BG920" s="24">
        <f t="shared" si="458"/>
        <v>0</v>
      </c>
      <c r="BH920" s="24">
        <v>0</v>
      </c>
      <c r="BI920" s="24">
        <f t="shared" si="452"/>
        <v>0</v>
      </c>
      <c r="BJ920" s="24">
        <v>0</v>
      </c>
      <c r="BK920" s="24">
        <f t="shared" si="453"/>
        <v>0</v>
      </c>
      <c r="BL920" s="24">
        <f t="shared" si="454"/>
        <v>0</v>
      </c>
      <c r="BM920" s="24">
        <f t="shared" si="440"/>
        <v>0</v>
      </c>
      <c r="BN920" s="24">
        <f t="shared" si="441"/>
        <v>0</v>
      </c>
      <c r="BO920" s="24">
        <f t="shared" si="442"/>
        <v>0</v>
      </c>
      <c r="BP920" s="24">
        <f t="shared" si="443"/>
        <v>0</v>
      </c>
      <c r="BQ920" s="24">
        <f t="shared" si="444"/>
        <v>0</v>
      </c>
      <c r="BR920" s="24">
        <f t="shared" si="455"/>
        <v>0</v>
      </c>
      <c r="BS920" s="24">
        <f t="shared" si="459"/>
        <v>0</v>
      </c>
      <c r="BT920" s="24">
        <v>0</v>
      </c>
      <c r="BU920" s="24">
        <f t="shared" si="456"/>
        <v>0</v>
      </c>
      <c r="BV920" s="24">
        <v>0</v>
      </c>
    </row>
    <row r="921" spans="1:74">
      <c r="A921" s="87">
        <v>912</v>
      </c>
      <c r="B921" s="1"/>
      <c r="C921" s="1"/>
      <c r="D921" s="2"/>
      <c r="E921" s="3"/>
      <c r="F921" s="4"/>
      <c r="G921" s="5"/>
      <c r="H921" s="4"/>
      <c r="I921" s="5"/>
      <c r="J921" s="6"/>
      <c r="K921" s="5"/>
      <c r="L921" s="5"/>
      <c r="M921" s="5"/>
      <c r="N921" s="7"/>
      <c r="O921" s="38"/>
      <c r="P921" s="5"/>
      <c r="Q921" s="5"/>
      <c r="R921" s="7"/>
      <c r="S921" s="38"/>
      <c r="T921" s="5"/>
      <c r="U921" s="5"/>
      <c r="V921" s="55"/>
      <c r="W921" s="38"/>
      <c r="X921" s="5"/>
      <c r="Y921" s="5"/>
      <c r="Z921" s="55"/>
      <c r="AA921" s="36">
        <f>IF(Dane!$E$3=1,AO921+BA921+BM921,IF(Dane!$E$3=2,AU921+BG921+BS921,AW921+BI921+BU921))</f>
        <v>0</v>
      </c>
      <c r="AB921" s="16">
        <f>IF(Dane!$E$3=1,AP921+BB921+BN921,IF(Dane!$E$3=2,AV921+BH921+BT921,AX921+BJ921+BV921))</f>
        <v>0</v>
      </c>
      <c r="AC921" s="16">
        <f>IF(((K921*Dane!$C$9)-AA921)&lt;0,0,(K921*Dane!$C$9)-AA921)</f>
        <v>0</v>
      </c>
      <c r="AD921" s="37">
        <f>IFERROR(IF(((L921*Dane!$C$9)-AB921)&lt;0,0,(L921*Dane!$C$9)-AB921),0)</f>
        <v>0</v>
      </c>
      <c r="AE921" s="97"/>
      <c r="AF921" s="77">
        <f>IF(Dane!$E$3=1,AO921,IF(Dane!$E$3=2,AU921,AW921))</f>
        <v>0</v>
      </c>
      <c r="AG921" s="77">
        <f>IF(Dane!$E$3=1,AP921,IF(Dane!$E$3=2,AV921,AX921))</f>
        <v>0</v>
      </c>
      <c r="AH921" s="77">
        <f>IF(Dane!$E$3=1,BA921,IF(Dane!$E$3=2,BG921,BI921))</f>
        <v>0</v>
      </c>
      <c r="AI921" s="77">
        <f>IF(Dane!$E$3=1,BB921,IF(Dane!$E$3=2,BH921,BJ921))</f>
        <v>0</v>
      </c>
      <c r="AJ921" s="77">
        <f>IF(Dane!$E$3=1,BM921,IF(Dane!$E$3=2,BS921,BU921))</f>
        <v>0</v>
      </c>
      <c r="AK921" s="77">
        <f>IF(Dane!$E$3=1,BN921,IF(Dane!$E$3=2,BT921,BV921))</f>
        <v>0</v>
      </c>
      <c r="AL921" s="24">
        <f t="shared" si="445"/>
        <v>0</v>
      </c>
      <c r="AM921" s="24">
        <f t="shared" si="446"/>
        <v>0</v>
      </c>
      <c r="AN921" s="24"/>
      <c r="AO921" s="24">
        <f t="shared" si="431"/>
        <v>0</v>
      </c>
      <c r="AP921" s="24">
        <f t="shared" si="447"/>
        <v>0</v>
      </c>
      <c r="AQ921" s="24">
        <f t="shared" si="432"/>
        <v>0</v>
      </c>
      <c r="AR921" s="24">
        <f t="shared" si="433"/>
        <v>0</v>
      </c>
      <c r="AS921" s="24">
        <f t="shared" si="434"/>
        <v>0</v>
      </c>
      <c r="AT921" s="24">
        <f t="shared" si="448"/>
        <v>0</v>
      </c>
      <c r="AU921" s="24">
        <f t="shared" si="457"/>
        <v>0</v>
      </c>
      <c r="AV921" s="24">
        <v>0</v>
      </c>
      <c r="AW921" s="24">
        <f t="shared" si="460"/>
        <v>0</v>
      </c>
      <c r="AX921" s="24">
        <v>0</v>
      </c>
      <c r="AY921" s="24">
        <f t="shared" si="449"/>
        <v>0</v>
      </c>
      <c r="AZ921" s="24">
        <f t="shared" si="450"/>
        <v>0</v>
      </c>
      <c r="BA921" s="24">
        <f t="shared" si="435"/>
        <v>0</v>
      </c>
      <c r="BB921" s="24">
        <f t="shared" si="436"/>
        <v>0</v>
      </c>
      <c r="BC921" s="24">
        <f t="shared" si="437"/>
        <v>0</v>
      </c>
      <c r="BD921" s="24">
        <f t="shared" si="438"/>
        <v>0</v>
      </c>
      <c r="BE921" s="24">
        <f t="shared" si="439"/>
        <v>0</v>
      </c>
      <c r="BF921" s="24">
        <f t="shared" si="451"/>
        <v>0</v>
      </c>
      <c r="BG921" s="24">
        <f t="shared" si="458"/>
        <v>0</v>
      </c>
      <c r="BH921" s="24">
        <v>0</v>
      </c>
      <c r="BI921" s="24">
        <f t="shared" si="452"/>
        <v>0</v>
      </c>
      <c r="BJ921" s="24">
        <v>0</v>
      </c>
      <c r="BK921" s="24">
        <f t="shared" si="453"/>
        <v>0</v>
      </c>
      <c r="BL921" s="24">
        <f t="shared" si="454"/>
        <v>0</v>
      </c>
      <c r="BM921" s="24">
        <f t="shared" si="440"/>
        <v>0</v>
      </c>
      <c r="BN921" s="24">
        <f t="shared" si="441"/>
        <v>0</v>
      </c>
      <c r="BO921" s="24">
        <f t="shared" si="442"/>
        <v>0</v>
      </c>
      <c r="BP921" s="24">
        <f t="shared" si="443"/>
        <v>0</v>
      </c>
      <c r="BQ921" s="24">
        <f t="shared" si="444"/>
        <v>0</v>
      </c>
      <c r="BR921" s="24">
        <f t="shared" si="455"/>
        <v>0</v>
      </c>
      <c r="BS921" s="24">
        <f t="shared" si="459"/>
        <v>0</v>
      </c>
      <c r="BT921" s="24">
        <v>0</v>
      </c>
      <c r="BU921" s="24">
        <f t="shared" si="456"/>
        <v>0</v>
      </c>
      <c r="BV921" s="24">
        <v>0</v>
      </c>
    </row>
    <row r="922" spans="1:74">
      <c r="A922" s="87">
        <v>913</v>
      </c>
      <c r="B922" s="1"/>
      <c r="C922" s="1"/>
      <c r="D922" s="2"/>
      <c r="E922" s="3"/>
      <c r="F922" s="4"/>
      <c r="G922" s="5"/>
      <c r="H922" s="4"/>
      <c r="I922" s="5"/>
      <c r="J922" s="6"/>
      <c r="K922" s="5"/>
      <c r="L922" s="5"/>
      <c r="M922" s="5"/>
      <c r="N922" s="7"/>
      <c r="O922" s="38"/>
      <c r="P922" s="5"/>
      <c r="Q922" s="5"/>
      <c r="R922" s="7"/>
      <c r="S922" s="38"/>
      <c r="T922" s="5"/>
      <c r="U922" s="5"/>
      <c r="V922" s="55"/>
      <c r="W922" s="38"/>
      <c r="X922" s="5"/>
      <c r="Y922" s="5"/>
      <c r="Z922" s="55"/>
      <c r="AA922" s="36">
        <f>IF(Dane!$E$3=1,AO922+BA922+BM922,IF(Dane!$E$3=2,AU922+BG922+BS922,AW922+BI922+BU922))</f>
        <v>0</v>
      </c>
      <c r="AB922" s="16">
        <f>IF(Dane!$E$3=1,AP922+BB922+BN922,IF(Dane!$E$3=2,AV922+BH922+BT922,AX922+BJ922+BV922))</f>
        <v>0</v>
      </c>
      <c r="AC922" s="16">
        <f>IF(((K922*Dane!$C$9)-AA922)&lt;0,0,(K922*Dane!$C$9)-AA922)</f>
        <v>0</v>
      </c>
      <c r="AD922" s="37">
        <f>IFERROR(IF(((L922*Dane!$C$9)-AB922)&lt;0,0,(L922*Dane!$C$9)-AB922),0)</f>
        <v>0</v>
      </c>
      <c r="AE922" s="97"/>
      <c r="AF922" s="77">
        <f>IF(Dane!$E$3=1,AO922,IF(Dane!$E$3=2,AU922,AW922))</f>
        <v>0</v>
      </c>
      <c r="AG922" s="77">
        <f>IF(Dane!$E$3=1,AP922,IF(Dane!$E$3=2,AV922,AX922))</f>
        <v>0</v>
      </c>
      <c r="AH922" s="77">
        <f>IF(Dane!$E$3=1,BA922,IF(Dane!$E$3=2,BG922,BI922))</f>
        <v>0</v>
      </c>
      <c r="AI922" s="77">
        <f>IF(Dane!$E$3=1,BB922,IF(Dane!$E$3=2,BH922,BJ922))</f>
        <v>0</v>
      </c>
      <c r="AJ922" s="77">
        <f>IF(Dane!$E$3=1,BM922,IF(Dane!$E$3=2,BS922,BU922))</f>
        <v>0</v>
      </c>
      <c r="AK922" s="77">
        <f>IF(Dane!$E$3=1,BN922,IF(Dane!$E$3=2,BT922,BV922))</f>
        <v>0</v>
      </c>
      <c r="AL922" s="24">
        <f t="shared" si="445"/>
        <v>0</v>
      </c>
      <c r="AM922" s="24">
        <f t="shared" si="446"/>
        <v>0</v>
      </c>
      <c r="AN922" s="24"/>
      <c r="AO922" s="24">
        <f t="shared" si="431"/>
        <v>0</v>
      </c>
      <c r="AP922" s="24">
        <f t="shared" si="447"/>
        <v>0</v>
      </c>
      <c r="AQ922" s="24">
        <f t="shared" si="432"/>
        <v>0</v>
      </c>
      <c r="AR922" s="24">
        <f t="shared" si="433"/>
        <v>0</v>
      </c>
      <c r="AS922" s="24">
        <f t="shared" si="434"/>
        <v>0</v>
      </c>
      <c r="AT922" s="24">
        <f t="shared" si="448"/>
        <v>0</v>
      </c>
      <c r="AU922" s="24">
        <f t="shared" si="457"/>
        <v>0</v>
      </c>
      <c r="AV922" s="24">
        <v>0</v>
      </c>
      <c r="AW922" s="24">
        <f t="shared" si="460"/>
        <v>0</v>
      </c>
      <c r="AX922" s="24">
        <v>0</v>
      </c>
      <c r="AY922" s="24">
        <f t="shared" si="449"/>
        <v>0</v>
      </c>
      <c r="AZ922" s="24">
        <f t="shared" si="450"/>
        <v>0</v>
      </c>
      <c r="BA922" s="24">
        <f t="shared" si="435"/>
        <v>0</v>
      </c>
      <c r="BB922" s="24">
        <f t="shared" si="436"/>
        <v>0</v>
      </c>
      <c r="BC922" s="24">
        <f t="shared" si="437"/>
        <v>0</v>
      </c>
      <c r="BD922" s="24">
        <f t="shared" si="438"/>
        <v>0</v>
      </c>
      <c r="BE922" s="24">
        <f t="shared" si="439"/>
        <v>0</v>
      </c>
      <c r="BF922" s="24">
        <f t="shared" si="451"/>
        <v>0</v>
      </c>
      <c r="BG922" s="24">
        <f t="shared" si="458"/>
        <v>0</v>
      </c>
      <c r="BH922" s="24">
        <v>0</v>
      </c>
      <c r="BI922" s="24">
        <f t="shared" si="452"/>
        <v>0</v>
      </c>
      <c r="BJ922" s="24">
        <v>0</v>
      </c>
      <c r="BK922" s="24">
        <f t="shared" si="453"/>
        <v>0</v>
      </c>
      <c r="BL922" s="24">
        <f t="shared" si="454"/>
        <v>0</v>
      </c>
      <c r="BM922" s="24">
        <f t="shared" si="440"/>
        <v>0</v>
      </c>
      <c r="BN922" s="24">
        <f t="shared" si="441"/>
        <v>0</v>
      </c>
      <c r="BO922" s="24">
        <f t="shared" si="442"/>
        <v>0</v>
      </c>
      <c r="BP922" s="24">
        <f t="shared" si="443"/>
        <v>0</v>
      </c>
      <c r="BQ922" s="24">
        <f t="shared" si="444"/>
        <v>0</v>
      </c>
      <c r="BR922" s="24">
        <f t="shared" si="455"/>
        <v>0</v>
      </c>
      <c r="BS922" s="24">
        <f t="shared" si="459"/>
        <v>0</v>
      </c>
      <c r="BT922" s="24">
        <v>0</v>
      </c>
      <c r="BU922" s="24">
        <f t="shared" si="456"/>
        <v>0</v>
      </c>
      <c r="BV922" s="24">
        <v>0</v>
      </c>
    </row>
    <row r="923" spans="1:74">
      <c r="A923" s="87">
        <v>914</v>
      </c>
      <c r="B923" s="1"/>
      <c r="C923" s="1"/>
      <c r="D923" s="2"/>
      <c r="E923" s="3"/>
      <c r="F923" s="4"/>
      <c r="G923" s="5"/>
      <c r="H923" s="4"/>
      <c r="I923" s="5"/>
      <c r="J923" s="6"/>
      <c r="K923" s="5"/>
      <c r="L923" s="5"/>
      <c r="M923" s="5"/>
      <c r="N923" s="7"/>
      <c r="O923" s="38"/>
      <c r="P923" s="5"/>
      <c r="Q923" s="5"/>
      <c r="R923" s="7"/>
      <c r="S923" s="38"/>
      <c r="T923" s="5"/>
      <c r="U923" s="5"/>
      <c r="V923" s="55"/>
      <c r="W923" s="38"/>
      <c r="X923" s="5"/>
      <c r="Y923" s="5"/>
      <c r="Z923" s="55"/>
      <c r="AA923" s="36">
        <f>IF(Dane!$E$3=1,AO923+BA923+BM923,IF(Dane!$E$3=2,AU923+BG923+BS923,AW923+BI923+BU923))</f>
        <v>0</v>
      </c>
      <c r="AB923" s="16">
        <f>IF(Dane!$E$3=1,AP923+BB923+BN923,IF(Dane!$E$3=2,AV923+BH923+BT923,AX923+BJ923+BV923))</f>
        <v>0</v>
      </c>
      <c r="AC923" s="16">
        <f>IF(((K923*Dane!$C$9)-AA923)&lt;0,0,(K923*Dane!$C$9)-AA923)</f>
        <v>0</v>
      </c>
      <c r="AD923" s="37">
        <f>IFERROR(IF(((L923*Dane!$C$9)-AB923)&lt;0,0,(L923*Dane!$C$9)-AB923),0)</f>
        <v>0</v>
      </c>
      <c r="AE923" s="97"/>
      <c r="AF923" s="77">
        <f>IF(Dane!$E$3=1,AO923,IF(Dane!$E$3=2,AU923,AW923))</f>
        <v>0</v>
      </c>
      <c r="AG923" s="77">
        <f>IF(Dane!$E$3=1,AP923,IF(Dane!$E$3=2,AV923,AX923))</f>
        <v>0</v>
      </c>
      <c r="AH923" s="77">
        <f>IF(Dane!$E$3=1,BA923,IF(Dane!$E$3=2,BG923,BI923))</f>
        <v>0</v>
      </c>
      <c r="AI923" s="77">
        <f>IF(Dane!$E$3=1,BB923,IF(Dane!$E$3=2,BH923,BJ923))</f>
        <v>0</v>
      </c>
      <c r="AJ923" s="77">
        <f>IF(Dane!$E$3=1,BM923,IF(Dane!$E$3=2,BS923,BU923))</f>
        <v>0</v>
      </c>
      <c r="AK923" s="77">
        <f>IF(Dane!$E$3=1,BN923,IF(Dane!$E$3=2,BT923,BV923))</f>
        <v>0</v>
      </c>
      <c r="AL923" s="24">
        <f t="shared" si="445"/>
        <v>0</v>
      </c>
      <c r="AM923" s="24">
        <f t="shared" si="446"/>
        <v>0</v>
      </c>
      <c r="AN923" s="24"/>
      <c r="AO923" s="24">
        <f t="shared" si="431"/>
        <v>0</v>
      </c>
      <c r="AP923" s="24">
        <f t="shared" si="447"/>
        <v>0</v>
      </c>
      <c r="AQ923" s="24">
        <f t="shared" si="432"/>
        <v>0</v>
      </c>
      <c r="AR923" s="24">
        <f t="shared" si="433"/>
        <v>0</v>
      </c>
      <c r="AS923" s="24">
        <f t="shared" si="434"/>
        <v>0</v>
      </c>
      <c r="AT923" s="24">
        <f t="shared" si="448"/>
        <v>0</v>
      </c>
      <c r="AU923" s="24">
        <f t="shared" si="457"/>
        <v>0</v>
      </c>
      <c r="AV923" s="24">
        <v>0</v>
      </c>
      <c r="AW923" s="24">
        <f t="shared" si="460"/>
        <v>0</v>
      </c>
      <c r="AX923" s="24">
        <v>0</v>
      </c>
      <c r="AY923" s="24">
        <f t="shared" si="449"/>
        <v>0</v>
      </c>
      <c r="AZ923" s="24">
        <f t="shared" si="450"/>
        <v>0</v>
      </c>
      <c r="BA923" s="24">
        <f t="shared" si="435"/>
        <v>0</v>
      </c>
      <c r="BB923" s="24">
        <f t="shared" si="436"/>
        <v>0</v>
      </c>
      <c r="BC923" s="24">
        <f t="shared" si="437"/>
        <v>0</v>
      </c>
      <c r="BD923" s="24">
        <f t="shared" si="438"/>
        <v>0</v>
      </c>
      <c r="BE923" s="24">
        <f t="shared" si="439"/>
        <v>0</v>
      </c>
      <c r="BF923" s="24">
        <f t="shared" si="451"/>
        <v>0</v>
      </c>
      <c r="BG923" s="24">
        <f t="shared" si="458"/>
        <v>0</v>
      </c>
      <c r="BH923" s="24">
        <v>0</v>
      </c>
      <c r="BI923" s="24">
        <f t="shared" si="452"/>
        <v>0</v>
      </c>
      <c r="BJ923" s="24">
        <v>0</v>
      </c>
      <c r="BK923" s="24">
        <f t="shared" si="453"/>
        <v>0</v>
      </c>
      <c r="BL923" s="24">
        <f t="shared" si="454"/>
        <v>0</v>
      </c>
      <c r="BM923" s="24">
        <f t="shared" si="440"/>
        <v>0</v>
      </c>
      <c r="BN923" s="24">
        <f t="shared" si="441"/>
        <v>0</v>
      </c>
      <c r="BO923" s="24">
        <f t="shared" si="442"/>
        <v>0</v>
      </c>
      <c r="BP923" s="24">
        <f t="shared" si="443"/>
        <v>0</v>
      </c>
      <c r="BQ923" s="24">
        <f t="shared" si="444"/>
        <v>0</v>
      </c>
      <c r="BR923" s="24">
        <f t="shared" si="455"/>
        <v>0</v>
      </c>
      <c r="BS923" s="24">
        <f t="shared" si="459"/>
        <v>0</v>
      </c>
      <c r="BT923" s="24">
        <v>0</v>
      </c>
      <c r="BU923" s="24">
        <f t="shared" si="456"/>
        <v>0</v>
      </c>
      <c r="BV923" s="24">
        <v>0</v>
      </c>
    </row>
    <row r="924" spans="1:74">
      <c r="A924" s="87">
        <v>915</v>
      </c>
      <c r="B924" s="1"/>
      <c r="C924" s="1"/>
      <c r="D924" s="2"/>
      <c r="E924" s="3"/>
      <c r="F924" s="4"/>
      <c r="G924" s="5"/>
      <c r="H924" s="4"/>
      <c r="I924" s="5"/>
      <c r="J924" s="6"/>
      <c r="K924" s="5"/>
      <c r="L924" s="5"/>
      <c r="M924" s="5"/>
      <c r="N924" s="7"/>
      <c r="O924" s="38"/>
      <c r="P924" s="5"/>
      <c r="Q924" s="5"/>
      <c r="R924" s="7"/>
      <c r="S924" s="38"/>
      <c r="T924" s="5"/>
      <c r="U924" s="5"/>
      <c r="V924" s="55"/>
      <c r="W924" s="38"/>
      <c r="X924" s="5"/>
      <c r="Y924" s="5"/>
      <c r="Z924" s="55"/>
      <c r="AA924" s="36">
        <f>IF(Dane!$E$3=1,AO924+BA924+BM924,IF(Dane!$E$3=2,AU924+BG924+BS924,AW924+BI924+BU924))</f>
        <v>0</v>
      </c>
      <c r="AB924" s="16">
        <f>IF(Dane!$E$3=1,AP924+BB924+BN924,IF(Dane!$E$3=2,AV924+BH924+BT924,AX924+BJ924+BV924))</f>
        <v>0</v>
      </c>
      <c r="AC924" s="16">
        <f>IF(((K924*Dane!$C$9)-AA924)&lt;0,0,(K924*Dane!$C$9)-AA924)</f>
        <v>0</v>
      </c>
      <c r="AD924" s="37">
        <f>IFERROR(IF(((L924*Dane!$C$9)-AB924)&lt;0,0,(L924*Dane!$C$9)-AB924),0)</f>
        <v>0</v>
      </c>
      <c r="AE924" s="97"/>
      <c r="AF924" s="77">
        <f>IF(Dane!$E$3=1,AO924,IF(Dane!$E$3=2,AU924,AW924))</f>
        <v>0</v>
      </c>
      <c r="AG924" s="77">
        <f>IF(Dane!$E$3=1,AP924,IF(Dane!$E$3=2,AV924,AX924))</f>
        <v>0</v>
      </c>
      <c r="AH924" s="77">
        <f>IF(Dane!$E$3=1,BA924,IF(Dane!$E$3=2,BG924,BI924))</f>
        <v>0</v>
      </c>
      <c r="AI924" s="77">
        <f>IF(Dane!$E$3=1,BB924,IF(Dane!$E$3=2,BH924,BJ924))</f>
        <v>0</v>
      </c>
      <c r="AJ924" s="77">
        <f>IF(Dane!$E$3=1,BM924,IF(Dane!$E$3=2,BS924,BU924))</f>
        <v>0</v>
      </c>
      <c r="AK924" s="77">
        <f>IF(Dane!$E$3=1,BN924,IF(Dane!$E$3=2,BT924,BV924))</f>
        <v>0</v>
      </c>
      <c r="AL924" s="24">
        <f t="shared" si="445"/>
        <v>0</v>
      </c>
      <c r="AM924" s="24">
        <f t="shared" si="446"/>
        <v>0</v>
      </c>
      <c r="AN924" s="24"/>
      <c r="AO924" s="24">
        <f t="shared" si="431"/>
        <v>0</v>
      </c>
      <c r="AP924" s="24">
        <f t="shared" si="447"/>
        <v>0</v>
      </c>
      <c r="AQ924" s="24">
        <f t="shared" si="432"/>
        <v>0</v>
      </c>
      <c r="AR924" s="24">
        <f t="shared" si="433"/>
        <v>0</v>
      </c>
      <c r="AS924" s="24">
        <f t="shared" si="434"/>
        <v>0</v>
      </c>
      <c r="AT924" s="24">
        <f t="shared" si="448"/>
        <v>0</v>
      </c>
      <c r="AU924" s="24">
        <f t="shared" si="457"/>
        <v>0</v>
      </c>
      <c r="AV924" s="24">
        <v>0</v>
      </c>
      <c r="AW924" s="24">
        <f t="shared" si="460"/>
        <v>0</v>
      </c>
      <c r="AX924" s="24">
        <v>0</v>
      </c>
      <c r="AY924" s="24">
        <f t="shared" si="449"/>
        <v>0</v>
      </c>
      <c r="AZ924" s="24">
        <f t="shared" si="450"/>
        <v>0</v>
      </c>
      <c r="BA924" s="24">
        <f t="shared" si="435"/>
        <v>0</v>
      </c>
      <c r="BB924" s="24">
        <f t="shared" si="436"/>
        <v>0</v>
      </c>
      <c r="BC924" s="24">
        <f t="shared" si="437"/>
        <v>0</v>
      </c>
      <c r="BD924" s="24">
        <f t="shared" si="438"/>
        <v>0</v>
      </c>
      <c r="BE924" s="24">
        <f t="shared" si="439"/>
        <v>0</v>
      </c>
      <c r="BF924" s="24">
        <f t="shared" si="451"/>
        <v>0</v>
      </c>
      <c r="BG924" s="24">
        <f t="shared" si="458"/>
        <v>0</v>
      </c>
      <c r="BH924" s="24">
        <v>0</v>
      </c>
      <c r="BI924" s="24">
        <f t="shared" si="452"/>
        <v>0</v>
      </c>
      <c r="BJ924" s="24">
        <v>0</v>
      </c>
      <c r="BK924" s="24">
        <f t="shared" si="453"/>
        <v>0</v>
      </c>
      <c r="BL924" s="24">
        <f t="shared" si="454"/>
        <v>0</v>
      </c>
      <c r="BM924" s="24">
        <f t="shared" si="440"/>
        <v>0</v>
      </c>
      <c r="BN924" s="24">
        <f t="shared" si="441"/>
        <v>0</v>
      </c>
      <c r="BO924" s="24">
        <f t="shared" si="442"/>
        <v>0</v>
      </c>
      <c r="BP924" s="24">
        <f t="shared" si="443"/>
        <v>0</v>
      </c>
      <c r="BQ924" s="24">
        <f t="shared" si="444"/>
        <v>0</v>
      </c>
      <c r="BR924" s="24">
        <f t="shared" si="455"/>
        <v>0</v>
      </c>
      <c r="BS924" s="24">
        <f t="shared" si="459"/>
        <v>0</v>
      </c>
      <c r="BT924" s="24">
        <v>0</v>
      </c>
      <c r="BU924" s="24">
        <f t="shared" si="456"/>
        <v>0</v>
      </c>
      <c r="BV924" s="24">
        <v>0</v>
      </c>
    </row>
    <row r="925" spans="1:74">
      <c r="A925" s="87">
        <v>916</v>
      </c>
      <c r="B925" s="1"/>
      <c r="C925" s="1"/>
      <c r="D925" s="2"/>
      <c r="E925" s="3"/>
      <c r="F925" s="4"/>
      <c r="G925" s="5"/>
      <c r="H925" s="4"/>
      <c r="I925" s="5"/>
      <c r="J925" s="6"/>
      <c r="K925" s="5"/>
      <c r="L925" s="5"/>
      <c r="M925" s="5"/>
      <c r="N925" s="7"/>
      <c r="O925" s="38"/>
      <c r="P925" s="5"/>
      <c r="Q925" s="5"/>
      <c r="R925" s="7"/>
      <c r="S925" s="38"/>
      <c r="T925" s="5"/>
      <c r="U925" s="5"/>
      <c r="V925" s="55"/>
      <c r="W925" s="38"/>
      <c r="X925" s="5"/>
      <c r="Y925" s="5"/>
      <c r="Z925" s="55"/>
      <c r="AA925" s="36">
        <f>IF(Dane!$E$3=1,AO925+BA925+BM925,IF(Dane!$E$3=2,AU925+BG925+BS925,AW925+BI925+BU925))</f>
        <v>0</v>
      </c>
      <c r="AB925" s="16">
        <f>IF(Dane!$E$3=1,AP925+BB925+BN925,IF(Dane!$E$3=2,AV925+BH925+BT925,AX925+BJ925+BV925))</f>
        <v>0</v>
      </c>
      <c r="AC925" s="16">
        <f>IF(((K925*Dane!$C$9)-AA925)&lt;0,0,(K925*Dane!$C$9)-AA925)</f>
        <v>0</v>
      </c>
      <c r="AD925" s="37">
        <f>IFERROR(IF(((L925*Dane!$C$9)-AB925)&lt;0,0,(L925*Dane!$C$9)-AB925),0)</f>
        <v>0</v>
      </c>
      <c r="AE925" s="97"/>
      <c r="AF925" s="77">
        <f>IF(Dane!$E$3=1,AO925,IF(Dane!$E$3=2,AU925,AW925))</f>
        <v>0</v>
      </c>
      <c r="AG925" s="77">
        <f>IF(Dane!$E$3=1,AP925,IF(Dane!$E$3=2,AV925,AX925))</f>
        <v>0</v>
      </c>
      <c r="AH925" s="77">
        <f>IF(Dane!$E$3=1,BA925,IF(Dane!$E$3=2,BG925,BI925))</f>
        <v>0</v>
      </c>
      <c r="AI925" s="77">
        <f>IF(Dane!$E$3=1,BB925,IF(Dane!$E$3=2,BH925,BJ925))</f>
        <v>0</v>
      </c>
      <c r="AJ925" s="77">
        <f>IF(Dane!$E$3=1,BM925,IF(Dane!$E$3=2,BS925,BU925))</f>
        <v>0</v>
      </c>
      <c r="AK925" s="77">
        <f>IF(Dane!$E$3=1,BN925,IF(Dane!$E$3=2,BT925,BV925))</f>
        <v>0</v>
      </c>
      <c r="AL925" s="24">
        <f t="shared" si="445"/>
        <v>0</v>
      </c>
      <c r="AM925" s="24">
        <f t="shared" si="446"/>
        <v>0</v>
      </c>
      <c r="AN925" s="24"/>
      <c r="AO925" s="24">
        <f t="shared" si="431"/>
        <v>0</v>
      </c>
      <c r="AP925" s="24">
        <f t="shared" si="447"/>
        <v>0</v>
      </c>
      <c r="AQ925" s="24">
        <f t="shared" si="432"/>
        <v>0</v>
      </c>
      <c r="AR925" s="24">
        <f t="shared" si="433"/>
        <v>0</v>
      </c>
      <c r="AS925" s="24">
        <f t="shared" si="434"/>
        <v>0</v>
      </c>
      <c r="AT925" s="24">
        <f t="shared" si="448"/>
        <v>0</v>
      </c>
      <c r="AU925" s="24">
        <f t="shared" si="457"/>
        <v>0</v>
      </c>
      <c r="AV925" s="24">
        <v>0</v>
      </c>
      <c r="AW925" s="24">
        <f t="shared" si="460"/>
        <v>0</v>
      </c>
      <c r="AX925" s="24">
        <v>0</v>
      </c>
      <c r="AY925" s="24">
        <f t="shared" si="449"/>
        <v>0</v>
      </c>
      <c r="AZ925" s="24">
        <f t="shared" si="450"/>
        <v>0</v>
      </c>
      <c r="BA925" s="24">
        <f t="shared" si="435"/>
        <v>0</v>
      </c>
      <c r="BB925" s="24">
        <f t="shared" si="436"/>
        <v>0</v>
      </c>
      <c r="BC925" s="24">
        <f t="shared" si="437"/>
        <v>0</v>
      </c>
      <c r="BD925" s="24">
        <f t="shared" si="438"/>
        <v>0</v>
      </c>
      <c r="BE925" s="24">
        <f t="shared" si="439"/>
        <v>0</v>
      </c>
      <c r="BF925" s="24">
        <f t="shared" si="451"/>
        <v>0</v>
      </c>
      <c r="BG925" s="24">
        <f t="shared" si="458"/>
        <v>0</v>
      </c>
      <c r="BH925" s="24">
        <v>0</v>
      </c>
      <c r="BI925" s="24">
        <f t="shared" si="452"/>
        <v>0</v>
      </c>
      <c r="BJ925" s="24">
        <v>0</v>
      </c>
      <c r="BK925" s="24">
        <f t="shared" si="453"/>
        <v>0</v>
      </c>
      <c r="BL925" s="24">
        <f t="shared" si="454"/>
        <v>0</v>
      </c>
      <c r="BM925" s="24">
        <f t="shared" si="440"/>
        <v>0</v>
      </c>
      <c r="BN925" s="24">
        <f t="shared" si="441"/>
        <v>0</v>
      </c>
      <c r="BO925" s="24">
        <f t="shared" si="442"/>
        <v>0</v>
      </c>
      <c r="BP925" s="24">
        <f t="shared" si="443"/>
        <v>0</v>
      </c>
      <c r="BQ925" s="24">
        <f t="shared" si="444"/>
        <v>0</v>
      </c>
      <c r="BR925" s="24">
        <f t="shared" si="455"/>
        <v>0</v>
      </c>
      <c r="BS925" s="24">
        <f t="shared" si="459"/>
        <v>0</v>
      </c>
      <c r="BT925" s="24">
        <v>0</v>
      </c>
      <c r="BU925" s="24">
        <f t="shared" si="456"/>
        <v>0</v>
      </c>
      <c r="BV925" s="24">
        <v>0</v>
      </c>
    </row>
    <row r="926" spans="1:74">
      <c r="A926" s="87">
        <v>917</v>
      </c>
      <c r="B926" s="1"/>
      <c r="C926" s="1"/>
      <c r="D926" s="2"/>
      <c r="E926" s="3"/>
      <c r="F926" s="4"/>
      <c r="G926" s="5"/>
      <c r="H926" s="4"/>
      <c r="I926" s="5"/>
      <c r="J926" s="6"/>
      <c r="K926" s="5"/>
      <c r="L926" s="5"/>
      <c r="M926" s="5"/>
      <c r="N926" s="7"/>
      <c r="O926" s="38"/>
      <c r="P926" s="5"/>
      <c r="Q926" s="5"/>
      <c r="R926" s="7"/>
      <c r="S926" s="38"/>
      <c r="T926" s="5"/>
      <c r="U926" s="5"/>
      <c r="V926" s="55"/>
      <c r="W926" s="38"/>
      <c r="X926" s="5"/>
      <c r="Y926" s="5"/>
      <c r="Z926" s="55"/>
      <c r="AA926" s="36">
        <f>IF(Dane!$E$3=1,AO926+BA926+BM926,IF(Dane!$E$3=2,AU926+BG926+BS926,AW926+BI926+BU926))</f>
        <v>0</v>
      </c>
      <c r="AB926" s="16">
        <f>IF(Dane!$E$3=1,AP926+BB926+BN926,IF(Dane!$E$3=2,AV926+BH926+BT926,AX926+BJ926+BV926))</f>
        <v>0</v>
      </c>
      <c r="AC926" s="16">
        <f>IF(((K926*Dane!$C$9)-AA926)&lt;0,0,(K926*Dane!$C$9)-AA926)</f>
        <v>0</v>
      </c>
      <c r="AD926" s="37">
        <f>IFERROR(IF(((L926*Dane!$C$9)-AB926)&lt;0,0,(L926*Dane!$C$9)-AB926),0)</f>
        <v>0</v>
      </c>
      <c r="AE926" s="97"/>
      <c r="AF926" s="77">
        <f>IF(Dane!$E$3=1,AO926,IF(Dane!$E$3=2,AU926,AW926))</f>
        <v>0</v>
      </c>
      <c r="AG926" s="77">
        <f>IF(Dane!$E$3=1,AP926,IF(Dane!$E$3=2,AV926,AX926))</f>
        <v>0</v>
      </c>
      <c r="AH926" s="77">
        <f>IF(Dane!$E$3=1,BA926,IF(Dane!$E$3=2,BG926,BI926))</f>
        <v>0</v>
      </c>
      <c r="AI926" s="77">
        <f>IF(Dane!$E$3=1,BB926,IF(Dane!$E$3=2,BH926,BJ926))</f>
        <v>0</v>
      </c>
      <c r="AJ926" s="77">
        <f>IF(Dane!$E$3=1,BM926,IF(Dane!$E$3=2,BS926,BU926))</f>
        <v>0</v>
      </c>
      <c r="AK926" s="77">
        <f>IF(Dane!$E$3=1,BN926,IF(Dane!$E$3=2,BT926,BV926))</f>
        <v>0</v>
      </c>
      <c r="AL926" s="24">
        <f t="shared" si="445"/>
        <v>0</v>
      </c>
      <c r="AM926" s="24">
        <f t="shared" si="446"/>
        <v>0</v>
      </c>
      <c r="AN926" s="24"/>
      <c r="AO926" s="24">
        <f t="shared" si="431"/>
        <v>0</v>
      </c>
      <c r="AP926" s="24">
        <f t="shared" si="447"/>
        <v>0</v>
      </c>
      <c r="AQ926" s="24">
        <f t="shared" si="432"/>
        <v>0</v>
      </c>
      <c r="AR926" s="24">
        <f t="shared" si="433"/>
        <v>0</v>
      </c>
      <c r="AS926" s="24">
        <f t="shared" si="434"/>
        <v>0</v>
      </c>
      <c r="AT926" s="24">
        <f t="shared" si="448"/>
        <v>0</v>
      </c>
      <c r="AU926" s="24">
        <f t="shared" si="457"/>
        <v>0</v>
      </c>
      <c r="AV926" s="24">
        <v>0</v>
      </c>
      <c r="AW926" s="24">
        <f t="shared" si="460"/>
        <v>0</v>
      </c>
      <c r="AX926" s="24">
        <v>0</v>
      </c>
      <c r="AY926" s="24">
        <f t="shared" si="449"/>
        <v>0</v>
      </c>
      <c r="AZ926" s="24">
        <f t="shared" si="450"/>
        <v>0</v>
      </c>
      <c r="BA926" s="24">
        <f t="shared" si="435"/>
        <v>0</v>
      </c>
      <c r="BB926" s="24">
        <f t="shared" si="436"/>
        <v>0</v>
      </c>
      <c r="BC926" s="24">
        <f t="shared" si="437"/>
        <v>0</v>
      </c>
      <c r="BD926" s="24">
        <f t="shared" si="438"/>
        <v>0</v>
      </c>
      <c r="BE926" s="24">
        <f t="shared" si="439"/>
        <v>0</v>
      </c>
      <c r="BF926" s="24">
        <f t="shared" si="451"/>
        <v>0</v>
      </c>
      <c r="BG926" s="24">
        <f t="shared" si="458"/>
        <v>0</v>
      </c>
      <c r="BH926" s="24">
        <v>0</v>
      </c>
      <c r="BI926" s="24">
        <f t="shared" si="452"/>
        <v>0</v>
      </c>
      <c r="BJ926" s="24">
        <v>0</v>
      </c>
      <c r="BK926" s="24">
        <f t="shared" si="453"/>
        <v>0</v>
      </c>
      <c r="BL926" s="24">
        <f t="shared" si="454"/>
        <v>0</v>
      </c>
      <c r="BM926" s="24">
        <f t="shared" si="440"/>
        <v>0</v>
      </c>
      <c r="BN926" s="24">
        <f t="shared" si="441"/>
        <v>0</v>
      </c>
      <c r="BO926" s="24">
        <f t="shared" si="442"/>
        <v>0</v>
      </c>
      <c r="BP926" s="24">
        <f t="shared" si="443"/>
        <v>0</v>
      </c>
      <c r="BQ926" s="24">
        <f t="shared" si="444"/>
        <v>0</v>
      </c>
      <c r="BR926" s="24">
        <f t="shared" si="455"/>
        <v>0</v>
      </c>
      <c r="BS926" s="24">
        <f t="shared" si="459"/>
        <v>0</v>
      </c>
      <c r="BT926" s="24">
        <v>0</v>
      </c>
      <c r="BU926" s="24">
        <f t="shared" si="456"/>
        <v>0</v>
      </c>
      <c r="BV926" s="24">
        <v>0</v>
      </c>
    </row>
    <row r="927" spans="1:74">
      <c r="A927" s="87">
        <v>918</v>
      </c>
      <c r="B927" s="1"/>
      <c r="C927" s="1"/>
      <c r="D927" s="2"/>
      <c r="E927" s="3"/>
      <c r="F927" s="4"/>
      <c r="G927" s="5"/>
      <c r="H927" s="4"/>
      <c r="I927" s="5"/>
      <c r="J927" s="6"/>
      <c r="K927" s="5"/>
      <c r="L927" s="5"/>
      <c r="M927" s="5"/>
      <c r="N927" s="7"/>
      <c r="O927" s="38"/>
      <c r="P927" s="5"/>
      <c r="Q927" s="5"/>
      <c r="R927" s="7"/>
      <c r="S927" s="38"/>
      <c r="T927" s="5"/>
      <c r="U927" s="5"/>
      <c r="V927" s="55"/>
      <c r="W927" s="38"/>
      <c r="X927" s="5"/>
      <c r="Y927" s="5"/>
      <c r="Z927" s="55"/>
      <c r="AA927" s="36">
        <f>IF(Dane!$E$3=1,AO927+BA927+BM927,IF(Dane!$E$3=2,AU927+BG927+BS927,AW927+BI927+BU927))</f>
        <v>0</v>
      </c>
      <c r="AB927" s="16">
        <f>IF(Dane!$E$3=1,AP927+BB927+BN927,IF(Dane!$E$3=2,AV927+BH927+BT927,AX927+BJ927+BV927))</f>
        <v>0</v>
      </c>
      <c r="AC927" s="16">
        <f>IF(((K927*Dane!$C$9)-AA927)&lt;0,0,(K927*Dane!$C$9)-AA927)</f>
        <v>0</v>
      </c>
      <c r="AD927" s="37">
        <f>IFERROR(IF(((L927*Dane!$C$9)-AB927)&lt;0,0,(L927*Dane!$C$9)-AB927),0)</f>
        <v>0</v>
      </c>
      <c r="AE927" s="97"/>
      <c r="AF927" s="77">
        <f>IF(Dane!$E$3=1,AO927,IF(Dane!$E$3=2,AU927,AW927))</f>
        <v>0</v>
      </c>
      <c r="AG927" s="77">
        <f>IF(Dane!$E$3=1,AP927,IF(Dane!$E$3=2,AV927,AX927))</f>
        <v>0</v>
      </c>
      <c r="AH927" s="77">
        <f>IF(Dane!$E$3=1,BA927,IF(Dane!$E$3=2,BG927,BI927))</f>
        <v>0</v>
      </c>
      <c r="AI927" s="77">
        <f>IF(Dane!$E$3=1,BB927,IF(Dane!$E$3=2,BH927,BJ927))</f>
        <v>0</v>
      </c>
      <c r="AJ927" s="77">
        <f>IF(Dane!$E$3=1,BM927,IF(Dane!$E$3=2,BS927,BU927))</f>
        <v>0</v>
      </c>
      <c r="AK927" s="77">
        <f>IF(Dane!$E$3=1,BN927,IF(Dane!$E$3=2,BT927,BV927))</f>
        <v>0</v>
      </c>
      <c r="AL927" s="24">
        <f t="shared" si="445"/>
        <v>0</v>
      </c>
      <c r="AM927" s="24">
        <f t="shared" si="446"/>
        <v>0</v>
      </c>
      <c r="AN927" s="24"/>
      <c r="AO927" s="24">
        <f t="shared" si="431"/>
        <v>0</v>
      </c>
      <c r="AP927" s="24">
        <f t="shared" si="447"/>
        <v>0</v>
      </c>
      <c r="AQ927" s="24">
        <f t="shared" si="432"/>
        <v>0</v>
      </c>
      <c r="AR927" s="24">
        <f t="shared" si="433"/>
        <v>0</v>
      </c>
      <c r="AS927" s="24">
        <f t="shared" si="434"/>
        <v>0</v>
      </c>
      <c r="AT927" s="24">
        <f t="shared" si="448"/>
        <v>0</v>
      </c>
      <c r="AU927" s="24">
        <f t="shared" si="457"/>
        <v>0</v>
      </c>
      <c r="AV927" s="24">
        <v>0</v>
      </c>
      <c r="AW927" s="24">
        <f t="shared" si="460"/>
        <v>0</v>
      </c>
      <c r="AX927" s="24">
        <v>0</v>
      </c>
      <c r="AY927" s="24">
        <f t="shared" si="449"/>
        <v>0</v>
      </c>
      <c r="AZ927" s="24">
        <f t="shared" si="450"/>
        <v>0</v>
      </c>
      <c r="BA927" s="24">
        <f t="shared" si="435"/>
        <v>0</v>
      </c>
      <c r="BB927" s="24">
        <f t="shared" si="436"/>
        <v>0</v>
      </c>
      <c r="BC927" s="24">
        <f t="shared" si="437"/>
        <v>0</v>
      </c>
      <c r="BD927" s="24">
        <f t="shared" si="438"/>
        <v>0</v>
      </c>
      <c r="BE927" s="24">
        <f t="shared" si="439"/>
        <v>0</v>
      </c>
      <c r="BF927" s="24">
        <f t="shared" si="451"/>
        <v>0</v>
      </c>
      <c r="BG927" s="24">
        <f t="shared" si="458"/>
        <v>0</v>
      </c>
      <c r="BH927" s="24">
        <v>0</v>
      </c>
      <c r="BI927" s="24">
        <f t="shared" si="452"/>
        <v>0</v>
      </c>
      <c r="BJ927" s="24">
        <v>0</v>
      </c>
      <c r="BK927" s="24">
        <f t="shared" si="453"/>
        <v>0</v>
      </c>
      <c r="BL927" s="24">
        <f t="shared" si="454"/>
        <v>0</v>
      </c>
      <c r="BM927" s="24">
        <f t="shared" si="440"/>
        <v>0</v>
      </c>
      <c r="BN927" s="24">
        <f t="shared" si="441"/>
        <v>0</v>
      </c>
      <c r="BO927" s="24">
        <f t="shared" si="442"/>
        <v>0</v>
      </c>
      <c r="BP927" s="24">
        <f t="shared" si="443"/>
        <v>0</v>
      </c>
      <c r="BQ927" s="24">
        <f t="shared" si="444"/>
        <v>0</v>
      </c>
      <c r="BR927" s="24">
        <f t="shared" si="455"/>
        <v>0</v>
      </c>
      <c r="BS927" s="24">
        <f t="shared" si="459"/>
        <v>0</v>
      </c>
      <c r="BT927" s="24">
        <v>0</v>
      </c>
      <c r="BU927" s="24">
        <f t="shared" si="456"/>
        <v>0</v>
      </c>
      <c r="BV927" s="24">
        <v>0</v>
      </c>
    </row>
    <row r="928" spans="1:74">
      <c r="A928" s="87">
        <v>919</v>
      </c>
      <c r="B928" s="1"/>
      <c r="C928" s="1"/>
      <c r="D928" s="2"/>
      <c r="E928" s="3"/>
      <c r="F928" s="4"/>
      <c r="G928" s="5"/>
      <c r="H928" s="4"/>
      <c r="I928" s="5"/>
      <c r="J928" s="6"/>
      <c r="K928" s="5"/>
      <c r="L928" s="5"/>
      <c r="M928" s="5"/>
      <c r="N928" s="7"/>
      <c r="O928" s="38"/>
      <c r="P928" s="5"/>
      <c r="Q928" s="5"/>
      <c r="R928" s="7"/>
      <c r="S928" s="38"/>
      <c r="T928" s="5"/>
      <c r="U928" s="5"/>
      <c r="V928" s="55"/>
      <c r="W928" s="38"/>
      <c r="X928" s="5"/>
      <c r="Y928" s="5"/>
      <c r="Z928" s="55"/>
      <c r="AA928" s="36">
        <f>IF(Dane!$E$3=1,AO928+BA928+BM928,IF(Dane!$E$3=2,AU928+BG928+BS928,AW928+BI928+BU928))</f>
        <v>0</v>
      </c>
      <c r="AB928" s="16">
        <f>IF(Dane!$E$3=1,AP928+BB928+BN928,IF(Dane!$E$3=2,AV928+BH928+BT928,AX928+BJ928+BV928))</f>
        <v>0</v>
      </c>
      <c r="AC928" s="16">
        <f>IF(((K928*Dane!$C$9)-AA928)&lt;0,0,(K928*Dane!$C$9)-AA928)</f>
        <v>0</v>
      </c>
      <c r="AD928" s="37">
        <f>IFERROR(IF(((L928*Dane!$C$9)-AB928)&lt;0,0,(L928*Dane!$C$9)-AB928),0)</f>
        <v>0</v>
      </c>
      <c r="AE928" s="97"/>
      <c r="AF928" s="77">
        <f>IF(Dane!$E$3=1,AO928,IF(Dane!$E$3=2,AU928,AW928))</f>
        <v>0</v>
      </c>
      <c r="AG928" s="77">
        <f>IF(Dane!$E$3=1,AP928,IF(Dane!$E$3=2,AV928,AX928))</f>
        <v>0</v>
      </c>
      <c r="AH928" s="77">
        <f>IF(Dane!$E$3=1,BA928,IF(Dane!$E$3=2,BG928,BI928))</f>
        <v>0</v>
      </c>
      <c r="AI928" s="77">
        <f>IF(Dane!$E$3=1,BB928,IF(Dane!$E$3=2,BH928,BJ928))</f>
        <v>0</v>
      </c>
      <c r="AJ928" s="77">
        <f>IF(Dane!$E$3=1,BM928,IF(Dane!$E$3=2,BS928,BU928))</f>
        <v>0</v>
      </c>
      <c r="AK928" s="77">
        <f>IF(Dane!$E$3=1,BN928,IF(Dane!$E$3=2,BT928,BV928))</f>
        <v>0</v>
      </c>
      <c r="AL928" s="24">
        <f t="shared" si="445"/>
        <v>0</v>
      </c>
      <c r="AM928" s="24">
        <f t="shared" si="446"/>
        <v>0</v>
      </c>
      <c r="AN928" s="24"/>
      <c r="AO928" s="24">
        <f t="shared" si="431"/>
        <v>0</v>
      </c>
      <c r="AP928" s="24">
        <f t="shared" si="447"/>
        <v>0</v>
      </c>
      <c r="AQ928" s="24">
        <f t="shared" si="432"/>
        <v>0</v>
      </c>
      <c r="AR928" s="24">
        <f t="shared" si="433"/>
        <v>0</v>
      </c>
      <c r="AS928" s="24">
        <f t="shared" si="434"/>
        <v>0</v>
      </c>
      <c r="AT928" s="24">
        <f t="shared" si="448"/>
        <v>0</v>
      </c>
      <c r="AU928" s="24">
        <f t="shared" si="457"/>
        <v>0</v>
      </c>
      <c r="AV928" s="24">
        <v>0</v>
      </c>
      <c r="AW928" s="24">
        <f t="shared" si="460"/>
        <v>0</v>
      </c>
      <c r="AX928" s="24">
        <v>0</v>
      </c>
      <c r="AY928" s="24">
        <f t="shared" si="449"/>
        <v>0</v>
      </c>
      <c r="AZ928" s="24">
        <f t="shared" si="450"/>
        <v>0</v>
      </c>
      <c r="BA928" s="24">
        <f t="shared" si="435"/>
        <v>0</v>
      </c>
      <c r="BB928" s="24">
        <f t="shared" si="436"/>
        <v>0</v>
      </c>
      <c r="BC928" s="24">
        <f t="shared" si="437"/>
        <v>0</v>
      </c>
      <c r="BD928" s="24">
        <f t="shared" si="438"/>
        <v>0</v>
      </c>
      <c r="BE928" s="24">
        <f t="shared" si="439"/>
        <v>0</v>
      </c>
      <c r="BF928" s="24">
        <f t="shared" si="451"/>
        <v>0</v>
      </c>
      <c r="BG928" s="24">
        <f t="shared" si="458"/>
        <v>0</v>
      </c>
      <c r="BH928" s="24">
        <v>0</v>
      </c>
      <c r="BI928" s="24">
        <f t="shared" si="452"/>
        <v>0</v>
      </c>
      <c r="BJ928" s="24">
        <v>0</v>
      </c>
      <c r="BK928" s="24">
        <f t="shared" si="453"/>
        <v>0</v>
      </c>
      <c r="BL928" s="24">
        <f t="shared" si="454"/>
        <v>0</v>
      </c>
      <c r="BM928" s="24">
        <f t="shared" si="440"/>
        <v>0</v>
      </c>
      <c r="BN928" s="24">
        <f t="shared" si="441"/>
        <v>0</v>
      </c>
      <c r="BO928" s="24">
        <f t="shared" si="442"/>
        <v>0</v>
      </c>
      <c r="BP928" s="24">
        <f t="shared" si="443"/>
        <v>0</v>
      </c>
      <c r="BQ928" s="24">
        <f t="shared" si="444"/>
        <v>0</v>
      </c>
      <c r="BR928" s="24">
        <f t="shared" si="455"/>
        <v>0</v>
      </c>
      <c r="BS928" s="24">
        <f t="shared" si="459"/>
        <v>0</v>
      </c>
      <c r="BT928" s="24">
        <v>0</v>
      </c>
      <c r="BU928" s="24">
        <f t="shared" si="456"/>
        <v>0</v>
      </c>
      <c r="BV928" s="24">
        <v>0</v>
      </c>
    </row>
    <row r="929" spans="1:74">
      <c r="A929" s="87">
        <v>920</v>
      </c>
      <c r="B929" s="1"/>
      <c r="C929" s="1"/>
      <c r="D929" s="2"/>
      <c r="E929" s="3"/>
      <c r="F929" s="4"/>
      <c r="G929" s="5"/>
      <c r="H929" s="4"/>
      <c r="I929" s="5"/>
      <c r="J929" s="6"/>
      <c r="K929" s="5"/>
      <c r="L929" s="5"/>
      <c r="M929" s="5"/>
      <c r="N929" s="7"/>
      <c r="O929" s="38"/>
      <c r="P929" s="5"/>
      <c r="Q929" s="5"/>
      <c r="R929" s="7"/>
      <c r="S929" s="38"/>
      <c r="T929" s="5"/>
      <c r="U929" s="5"/>
      <c r="V929" s="55"/>
      <c r="W929" s="38"/>
      <c r="X929" s="5"/>
      <c r="Y929" s="5"/>
      <c r="Z929" s="55"/>
      <c r="AA929" s="36">
        <f>IF(Dane!$E$3=1,AO929+BA929+BM929,IF(Dane!$E$3=2,AU929+BG929+BS929,AW929+BI929+BU929))</f>
        <v>0</v>
      </c>
      <c r="AB929" s="16">
        <f>IF(Dane!$E$3=1,AP929+BB929+BN929,IF(Dane!$E$3=2,AV929+BH929+BT929,AX929+BJ929+BV929))</f>
        <v>0</v>
      </c>
      <c r="AC929" s="16">
        <f>IF(((K929*Dane!$C$9)-AA929)&lt;0,0,(K929*Dane!$C$9)-AA929)</f>
        <v>0</v>
      </c>
      <c r="AD929" s="37">
        <f>IFERROR(IF(((L929*Dane!$C$9)-AB929)&lt;0,0,(L929*Dane!$C$9)-AB929),0)</f>
        <v>0</v>
      </c>
      <c r="AE929" s="97"/>
      <c r="AF929" s="77">
        <f>IF(Dane!$E$3=1,AO929,IF(Dane!$E$3=2,AU929,AW929))</f>
        <v>0</v>
      </c>
      <c r="AG929" s="77">
        <f>IF(Dane!$E$3=1,AP929,IF(Dane!$E$3=2,AV929,AX929))</f>
        <v>0</v>
      </c>
      <c r="AH929" s="77">
        <f>IF(Dane!$E$3=1,BA929,IF(Dane!$E$3=2,BG929,BI929))</f>
        <v>0</v>
      </c>
      <c r="AI929" s="77">
        <f>IF(Dane!$E$3=1,BB929,IF(Dane!$E$3=2,BH929,BJ929))</f>
        <v>0</v>
      </c>
      <c r="AJ929" s="77">
        <f>IF(Dane!$E$3=1,BM929,IF(Dane!$E$3=2,BS929,BU929))</f>
        <v>0</v>
      </c>
      <c r="AK929" s="77">
        <f>IF(Dane!$E$3=1,BN929,IF(Dane!$E$3=2,BT929,BV929))</f>
        <v>0</v>
      </c>
      <c r="AL929" s="24">
        <f t="shared" si="445"/>
        <v>0</v>
      </c>
      <c r="AM929" s="24">
        <f t="shared" si="446"/>
        <v>0</v>
      </c>
      <c r="AN929" s="24"/>
      <c r="AO929" s="24">
        <f t="shared" si="431"/>
        <v>0</v>
      </c>
      <c r="AP929" s="24">
        <f t="shared" si="447"/>
        <v>0</v>
      </c>
      <c r="AQ929" s="24">
        <f t="shared" si="432"/>
        <v>0</v>
      </c>
      <c r="AR929" s="24">
        <f t="shared" si="433"/>
        <v>0</v>
      </c>
      <c r="AS929" s="24">
        <f t="shared" si="434"/>
        <v>0</v>
      </c>
      <c r="AT929" s="24">
        <f t="shared" si="448"/>
        <v>0</v>
      </c>
      <c r="AU929" s="24">
        <f t="shared" si="457"/>
        <v>0</v>
      </c>
      <c r="AV929" s="24">
        <v>0</v>
      </c>
      <c r="AW929" s="24">
        <f t="shared" si="460"/>
        <v>0</v>
      </c>
      <c r="AX929" s="24">
        <v>0</v>
      </c>
      <c r="AY929" s="24">
        <f t="shared" si="449"/>
        <v>0</v>
      </c>
      <c r="AZ929" s="24">
        <f t="shared" si="450"/>
        <v>0</v>
      </c>
      <c r="BA929" s="24">
        <f t="shared" si="435"/>
        <v>0</v>
      </c>
      <c r="BB929" s="24">
        <f t="shared" si="436"/>
        <v>0</v>
      </c>
      <c r="BC929" s="24">
        <f t="shared" si="437"/>
        <v>0</v>
      </c>
      <c r="BD929" s="24">
        <f t="shared" si="438"/>
        <v>0</v>
      </c>
      <c r="BE929" s="24">
        <f t="shared" si="439"/>
        <v>0</v>
      </c>
      <c r="BF929" s="24">
        <f t="shared" si="451"/>
        <v>0</v>
      </c>
      <c r="BG929" s="24">
        <f t="shared" si="458"/>
        <v>0</v>
      </c>
      <c r="BH929" s="24">
        <v>0</v>
      </c>
      <c r="BI929" s="24">
        <f t="shared" si="452"/>
        <v>0</v>
      </c>
      <c r="BJ929" s="24">
        <v>0</v>
      </c>
      <c r="BK929" s="24">
        <f t="shared" si="453"/>
        <v>0</v>
      </c>
      <c r="BL929" s="24">
        <f t="shared" si="454"/>
        <v>0</v>
      </c>
      <c r="BM929" s="24">
        <f t="shared" si="440"/>
        <v>0</v>
      </c>
      <c r="BN929" s="24">
        <f t="shared" si="441"/>
        <v>0</v>
      </c>
      <c r="BO929" s="24">
        <f t="shared" si="442"/>
        <v>0</v>
      </c>
      <c r="BP929" s="24">
        <f t="shared" si="443"/>
        <v>0</v>
      </c>
      <c r="BQ929" s="24">
        <f t="shared" si="444"/>
        <v>0</v>
      </c>
      <c r="BR929" s="24">
        <f t="shared" si="455"/>
        <v>0</v>
      </c>
      <c r="BS929" s="24">
        <f t="shared" si="459"/>
        <v>0</v>
      </c>
      <c r="BT929" s="24">
        <v>0</v>
      </c>
      <c r="BU929" s="24">
        <f t="shared" si="456"/>
        <v>0</v>
      </c>
      <c r="BV929" s="24">
        <v>0</v>
      </c>
    </row>
    <row r="930" spans="1:74">
      <c r="A930" s="87">
        <v>921</v>
      </c>
      <c r="B930" s="1"/>
      <c r="C930" s="1"/>
      <c r="D930" s="2"/>
      <c r="E930" s="3"/>
      <c r="F930" s="4"/>
      <c r="G930" s="5"/>
      <c r="H930" s="4"/>
      <c r="I930" s="5"/>
      <c r="J930" s="6"/>
      <c r="K930" s="5"/>
      <c r="L930" s="5"/>
      <c r="M930" s="5"/>
      <c r="N930" s="7"/>
      <c r="O930" s="38"/>
      <c r="P930" s="5"/>
      <c r="Q930" s="5"/>
      <c r="R930" s="7"/>
      <c r="S930" s="38"/>
      <c r="T930" s="5"/>
      <c r="U930" s="5"/>
      <c r="V930" s="55"/>
      <c r="W930" s="38"/>
      <c r="X930" s="5"/>
      <c r="Y930" s="5"/>
      <c r="Z930" s="55"/>
      <c r="AA930" s="36">
        <f>IF(Dane!$E$3=1,AO930+BA930+BM930,IF(Dane!$E$3=2,AU930+BG930+BS930,AW930+BI930+BU930))</f>
        <v>0</v>
      </c>
      <c r="AB930" s="16">
        <f>IF(Dane!$E$3=1,AP930+BB930+BN930,IF(Dane!$E$3=2,AV930+BH930+BT930,AX930+BJ930+BV930))</f>
        <v>0</v>
      </c>
      <c r="AC930" s="16">
        <f>IF(((K930*Dane!$C$9)-AA930)&lt;0,0,(K930*Dane!$C$9)-AA930)</f>
        <v>0</v>
      </c>
      <c r="AD930" s="37">
        <f>IFERROR(IF(((L930*Dane!$C$9)-AB930)&lt;0,0,(L930*Dane!$C$9)-AB930),0)</f>
        <v>0</v>
      </c>
      <c r="AE930" s="97"/>
      <c r="AF930" s="77">
        <f>IF(Dane!$E$3=1,AO930,IF(Dane!$E$3=2,AU930,AW930))</f>
        <v>0</v>
      </c>
      <c r="AG930" s="77">
        <f>IF(Dane!$E$3=1,AP930,IF(Dane!$E$3=2,AV930,AX930))</f>
        <v>0</v>
      </c>
      <c r="AH930" s="77">
        <f>IF(Dane!$E$3=1,BA930,IF(Dane!$E$3=2,BG930,BI930))</f>
        <v>0</v>
      </c>
      <c r="AI930" s="77">
        <f>IF(Dane!$E$3=1,BB930,IF(Dane!$E$3=2,BH930,BJ930))</f>
        <v>0</v>
      </c>
      <c r="AJ930" s="77">
        <f>IF(Dane!$E$3=1,BM930,IF(Dane!$E$3=2,BS930,BU930))</f>
        <v>0</v>
      </c>
      <c r="AK930" s="77">
        <f>IF(Dane!$E$3=1,BN930,IF(Dane!$E$3=2,BT930,BV930))</f>
        <v>0</v>
      </c>
      <c r="AL930" s="24">
        <f t="shared" si="445"/>
        <v>0</v>
      </c>
      <c r="AM930" s="24">
        <f t="shared" si="446"/>
        <v>0</v>
      </c>
      <c r="AN930" s="24"/>
      <c r="AO930" s="24">
        <f t="shared" si="431"/>
        <v>0</v>
      </c>
      <c r="AP930" s="24">
        <f t="shared" si="447"/>
        <v>0</v>
      </c>
      <c r="AQ930" s="24">
        <f t="shared" si="432"/>
        <v>0</v>
      </c>
      <c r="AR930" s="24">
        <f t="shared" si="433"/>
        <v>0</v>
      </c>
      <c r="AS930" s="24">
        <f t="shared" si="434"/>
        <v>0</v>
      </c>
      <c r="AT930" s="24">
        <f t="shared" si="448"/>
        <v>0</v>
      </c>
      <c r="AU930" s="24">
        <f t="shared" si="457"/>
        <v>0</v>
      </c>
      <c r="AV930" s="24">
        <v>0</v>
      </c>
      <c r="AW930" s="24">
        <f t="shared" si="460"/>
        <v>0</v>
      </c>
      <c r="AX930" s="24">
        <v>0</v>
      </c>
      <c r="AY930" s="24">
        <f t="shared" si="449"/>
        <v>0</v>
      </c>
      <c r="AZ930" s="24">
        <f t="shared" si="450"/>
        <v>0</v>
      </c>
      <c r="BA930" s="24">
        <f t="shared" si="435"/>
        <v>0</v>
      </c>
      <c r="BB930" s="24">
        <f t="shared" si="436"/>
        <v>0</v>
      </c>
      <c r="BC930" s="24">
        <f t="shared" si="437"/>
        <v>0</v>
      </c>
      <c r="BD930" s="24">
        <f t="shared" si="438"/>
        <v>0</v>
      </c>
      <c r="BE930" s="24">
        <f t="shared" si="439"/>
        <v>0</v>
      </c>
      <c r="BF930" s="24">
        <f t="shared" si="451"/>
        <v>0</v>
      </c>
      <c r="BG930" s="24">
        <f t="shared" si="458"/>
        <v>0</v>
      </c>
      <c r="BH930" s="24">
        <v>0</v>
      </c>
      <c r="BI930" s="24">
        <f t="shared" si="452"/>
        <v>0</v>
      </c>
      <c r="BJ930" s="24">
        <v>0</v>
      </c>
      <c r="BK930" s="24">
        <f t="shared" si="453"/>
        <v>0</v>
      </c>
      <c r="BL930" s="24">
        <f t="shared" si="454"/>
        <v>0</v>
      </c>
      <c r="BM930" s="24">
        <f t="shared" si="440"/>
        <v>0</v>
      </c>
      <c r="BN930" s="24">
        <f t="shared" si="441"/>
        <v>0</v>
      </c>
      <c r="BO930" s="24">
        <f t="shared" si="442"/>
        <v>0</v>
      </c>
      <c r="BP930" s="24">
        <f t="shared" si="443"/>
        <v>0</v>
      </c>
      <c r="BQ930" s="24">
        <f t="shared" si="444"/>
        <v>0</v>
      </c>
      <c r="BR930" s="24">
        <f t="shared" si="455"/>
        <v>0</v>
      </c>
      <c r="BS930" s="24">
        <f t="shared" si="459"/>
        <v>0</v>
      </c>
      <c r="BT930" s="24">
        <v>0</v>
      </c>
      <c r="BU930" s="24">
        <f t="shared" si="456"/>
        <v>0</v>
      </c>
      <c r="BV930" s="24">
        <v>0</v>
      </c>
    </row>
    <row r="931" spans="1:74">
      <c r="A931" s="87">
        <v>922</v>
      </c>
      <c r="B931" s="1"/>
      <c r="C931" s="1"/>
      <c r="D931" s="2"/>
      <c r="E931" s="3"/>
      <c r="F931" s="4"/>
      <c r="G931" s="5"/>
      <c r="H931" s="4"/>
      <c r="I931" s="5"/>
      <c r="J931" s="6"/>
      <c r="K931" s="5"/>
      <c r="L931" s="5"/>
      <c r="M931" s="5"/>
      <c r="N931" s="7"/>
      <c r="O931" s="38"/>
      <c r="P931" s="5"/>
      <c r="Q931" s="5"/>
      <c r="R931" s="7"/>
      <c r="S931" s="38"/>
      <c r="T931" s="5"/>
      <c r="U931" s="5"/>
      <c r="V931" s="55"/>
      <c r="W931" s="38"/>
      <c r="X931" s="5"/>
      <c r="Y931" s="5"/>
      <c r="Z931" s="55"/>
      <c r="AA931" s="36">
        <f>IF(Dane!$E$3=1,AO931+BA931+BM931,IF(Dane!$E$3=2,AU931+BG931+BS931,AW931+BI931+BU931))</f>
        <v>0</v>
      </c>
      <c r="AB931" s="16">
        <f>IF(Dane!$E$3=1,AP931+BB931+BN931,IF(Dane!$E$3=2,AV931+BH931+BT931,AX931+BJ931+BV931))</f>
        <v>0</v>
      </c>
      <c r="AC931" s="16">
        <f>IF(((K931*Dane!$C$9)-AA931)&lt;0,0,(K931*Dane!$C$9)-AA931)</f>
        <v>0</v>
      </c>
      <c r="AD931" s="37">
        <f>IFERROR(IF(((L931*Dane!$C$9)-AB931)&lt;0,0,(L931*Dane!$C$9)-AB931),0)</f>
        <v>0</v>
      </c>
      <c r="AE931" s="97"/>
      <c r="AF931" s="77">
        <f>IF(Dane!$E$3=1,AO931,IF(Dane!$E$3=2,AU931,AW931))</f>
        <v>0</v>
      </c>
      <c r="AG931" s="77">
        <f>IF(Dane!$E$3=1,AP931,IF(Dane!$E$3=2,AV931,AX931))</f>
        <v>0</v>
      </c>
      <c r="AH931" s="77">
        <f>IF(Dane!$E$3=1,BA931,IF(Dane!$E$3=2,BG931,BI931))</f>
        <v>0</v>
      </c>
      <c r="AI931" s="77">
        <f>IF(Dane!$E$3=1,BB931,IF(Dane!$E$3=2,BH931,BJ931))</f>
        <v>0</v>
      </c>
      <c r="AJ931" s="77">
        <f>IF(Dane!$E$3=1,BM931,IF(Dane!$E$3=2,BS931,BU931))</f>
        <v>0</v>
      </c>
      <c r="AK931" s="77">
        <f>IF(Dane!$E$3=1,BN931,IF(Dane!$E$3=2,BT931,BV931))</f>
        <v>0</v>
      </c>
      <c r="AL931" s="24">
        <f t="shared" si="445"/>
        <v>0</v>
      </c>
      <c r="AM931" s="24">
        <f t="shared" si="446"/>
        <v>0</v>
      </c>
      <c r="AN931" s="24"/>
      <c r="AO931" s="24">
        <f t="shared" si="431"/>
        <v>0</v>
      </c>
      <c r="AP931" s="24">
        <f t="shared" si="447"/>
        <v>0</v>
      </c>
      <c r="AQ931" s="24">
        <f t="shared" si="432"/>
        <v>0</v>
      </c>
      <c r="AR931" s="24">
        <f t="shared" si="433"/>
        <v>0</v>
      </c>
      <c r="AS931" s="24">
        <f t="shared" si="434"/>
        <v>0</v>
      </c>
      <c r="AT931" s="24">
        <f t="shared" si="448"/>
        <v>0</v>
      </c>
      <c r="AU931" s="24">
        <f t="shared" si="457"/>
        <v>0</v>
      </c>
      <c r="AV931" s="24">
        <v>0</v>
      </c>
      <c r="AW931" s="24">
        <f t="shared" si="460"/>
        <v>0</v>
      </c>
      <c r="AX931" s="24">
        <v>0</v>
      </c>
      <c r="AY931" s="24">
        <f t="shared" si="449"/>
        <v>0</v>
      </c>
      <c r="AZ931" s="24">
        <f t="shared" si="450"/>
        <v>0</v>
      </c>
      <c r="BA931" s="24">
        <f t="shared" si="435"/>
        <v>0</v>
      </c>
      <c r="BB931" s="24">
        <f t="shared" si="436"/>
        <v>0</v>
      </c>
      <c r="BC931" s="24">
        <f t="shared" si="437"/>
        <v>0</v>
      </c>
      <c r="BD931" s="24">
        <f t="shared" si="438"/>
        <v>0</v>
      </c>
      <c r="BE931" s="24">
        <f t="shared" si="439"/>
        <v>0</v>
      </c>
      <c r="BF931" s="24">
        <f t="shared" si="451"/>
        <v>0</v>
      </c>
      <c r="BG931" s="24">
        <f t="shared" si="458"/>
        <v>0</v>
      </c>
      <c r="BH931" s="24">
        <v>0</v>
      </c>
      <c r="BI931" s="24">
        <f t="shared" si="452"/>
        <v>0</v>
      </c>
      <c r="BJ931" s="24">
        <v>0</v>
      </c>
      <c r="BK931" s="24">
        <f t="shared" si="453"/>
        <v>0</v>
      </c>
      <c r="BL931" s="24">
        <f t="shared" si="454"/>
        <v>0</v>
      </c>
      <c r="BM931" s="24">
        <f t="shared" si="440"/>
        <v>0</v>
      </c>
      <c r="BN931" s="24">
        <f t="shared" si="441"/>
        <v>0</v>
      </c>
      <c r="BO931" s="24">
        <f t="shared" si="442"/>
        <v>0</v>
      </c>
      <c r="BP931" s="24">
        <f t="shared" si="443"/>
        <v>0</v>
      </c>
      <c r="BQ931" s="24">
        <f t="shared" si="444"/>
        <v>0</v>
      </c>
      <c r="BR931" s="24">
        <f t="shared" si="455"/>
        <v>0</v>
      </c>
      <c r="BS931" s="24">
        <f t="shared" si="459"/>
        <v>0</v>
      </c>
      <c r="BT931" s="24">
        <v>0</v>
      </c>
      <c r="BU931" s="24">
        <f t="shared" si="456"/>
        <v>0</v>
      </c>
      <c r="BV931" s="24">
        <v>0</v>
      </c>
    </row>
    <row r="932" spans="1:74">
      <c r="A932" s="87">
        <v>923</v>
      </c>
      <c r="B932" s="1"/>
      <c r="C932" s="1"/>
      <c r="D932" s="2"/>
      <c r="E932" s="3"/>
      <c r="F932" s="4"/>
      <c r="G932" s="5"/>
      <c r="H932" s="4"/>
      <c r="I932" s="5"/>
      <c r="J932" s="6"/>
      <c r="K932" s="5"/>
      <c r="L932" s="5"/>
      <c r="M932" s="5"/>
      <c r="N932" s="7"/>
      <c r="O932" s="38"/>
      <c r="P932" s="5"/>
      <c r="Q932" s="5"/>
      <c r="R932" s="7"/>
      <c r="S932" s="38"/>
      <c r="T932" s="5"/>
      <c r="U932" s="5"/>
      <c r="V932" s="55"/>
      <c r="W932" s="38"/>
      <c r="X932" s="5"/>
      <c r="Y932" s="5"/>
      <c r="Z932" s="55"/>
      <c r="AA932" s="36">
        <f>IF(Dane!$E$3=1,AO932+BA932+BM932,IF(Dane!$E$3=2,AU932+BG932+BS932,AW932+BI932+BU932))</f>
        <v>0</v>
      </c>
      <c r="AB932" s="16">
        <f>IF(Dane!$E$3=1,AP932+BB932+BN932,IF(Dane!$E$3=2,AV932+BH932+BT932,AX932+BJ932+BV932))</f>
        <v>0</v>
      </c>
      <c r="AC932" s="16">
        <f>IF(((K932*Dane!$C$9)-AA932)&lt;0,0,(K932*Dane!$C$9)-AA932)</f>
        <v>0</v>
      </c>
      <c r="AD932" s="37">
        <f>IFERROR(IF(((L932*Dane!$C$9)-AB932)&lt;0,0,(L932*Dane!$C$9)-AB932),0)</f>
        <v>0</v>
      </c>
      <c r="AE932" s="97"/>
      <c r="AF932" s="77">
        <f>IF(Dane!$E$3=1,AO932,IF(Dane!$E$3=2,AU932,AW932))</f>
        <v>0</v>
      </c>
      <c r="AG932" s="77">
        <f>IF(Dane!$E$3=1,AP932,IF(Dane!$E$3=2,AV932,AX932))</f>
        <v>0</v>
      </c>
      <c r="AH932" s="77">
        <f>IF(Dane!$E$3=1,BA932,IF(Dane!$E$3=2,BG932,BI932))</f>
        <v>0</v>
      </c>
      <c r="AI932" s="77">
        <f>IF(Dane!$E$3=1,BB932,IF(Dane!$E$3=2,BH932,BJ932))</f>
        <v>0</v>
      </c>
      <c r="AJ932" s="77">
        <f>IF(Dane!$E$3=1,BM932,IF(Dane!$E$3=2,BS932,BU932))</f>
        <v>0</v>
      </c>
      <c r="AK932" s="77">
        <f>IF(Dane!$E$3=1,BN932,IF(Dane!$E$3=2,BT932,BV932))</f>
        <v>0</v>
      </c>
      <c r="AL932" s="24">
        <f t="shared" si="445"/>
        <v>0</v>
      </c>
      <c r="AM932" s="24">
        <f t="shared" si="446"/>
        <v>0</v>
      </c>
      <c r="AN932" s="24"/>
      <c r="AO932" s="24">
        <f t="shared" si="431"/>
        <v>0</v>
      </c>
      <c r="AP932" s="24">
        <f t="shared" si="447"/>
        <v>0</v>
      </c>
      <c r="AQ932" s="24">
        <f t="shared" si="432"/>
        <v>0</v>
      </c>
      <c r="AR932" s="24">
        <f t="shared" si="433"/>
        <v>0</v>
      </c>
      <c r="AS932" s="24">
        <f t="shared" si="434"/>
        <v>0</v>
      </c>
      <c r="AT932" s="24">
        <f t="shared" si="448"/>
        <v>0</v>
      </c>
      <c r="AU932" s="24">
        <f t="shared" si="457"/>
        <v>0</v>
      </c>
      <c r="AV932" s="24">
        <v>0</v>
      </c>
      <c r="AW932" s="24">
        <f t="shared" si="460"/>
        <v>0</v>
      </c>
      <c r="AX932" s="24">
        <v>0</v>
      </c>
      <c r="AY932" s="24">
        <f t="shared" si="449"/>
        <v>0</v>
      </c>
      <c r="AZ932" s="24">
        <f t="shared" si="450"/>
        <v>0</v>
      </c>
      <c r="BA932" s="24">
        <f t="shared" si="435"/>
        <v>0</v>
      </c>
      <c r="BB932" s="24">
        <f t="shared" si="436"/>
        <v>0</v>
      </c>
      <c r="BC932" s="24">
        <f t="shared" si="437"/>
        <v>0</v>
      </c>
      <c r="BD932" s="24">
        <f t="shared" si="438"/>
        <v>0</v>
      </c>
      <c r="BE932" s="24">
        <f t="shared" si="439"/>
        <v>0</v>
      </c>
      <c r="BF932" s="24">
        <f t="shared" si="451"/>
        <v>0</v>
      </c>
      <c r="BG932" s="24">
        <f t="shared" si="458"/>
        <v>0</v>
      </c>
      <c r="BH932" s="24">
        <v>0</v>
      </c>
      <c r="BI932" s="24">
        <f t="shared" si="452"/>
        <v>0</v>
      </c>
      <c r="BJ932" s="24">
        <v>0</v>
      </c>
      <c r="BK932" s="24">
        <f t="shared" si="453"/>
        <v>0</v>
      </c>
      <c r="BL932" s="24">
        <f t="shared" si="454"/>
        <v>0</v>
      </c>
      <c r="BM932" s="24">
        <f t="shared" si="440"/>
        <v>0</v>
      </c>
      <c r="BN932" s="24">
        <f t="shared" si="441"/>
        <v>0</v>
      </c>
      <c r="BO932" s="24">
        <f t="shared" si="442"/>
        <v>0</v>
      </c>
      <c r="BP932" s="24">
        <f t="shared" si="443"/>
        <v>0</v>
      </c>
      <c r="BQ932" s="24">
        <f t="shared" si="444"/>
        <v>0</v>
      </c>
      <c r="BR932" s="24">
        <f t="shared" si="455"/>
        <v>0</v>
      </c>
      <c r="BS932" s="24">
        <f t="shared" si="459"/>
        <v>0</v>
      </c>
      <c r="BT932" s="24">
        <v>0</v>
      </c>
      <c r="BU932" s="24">
        <f t="shared" si="456"/>
        <v>0</v>
      </c>
      <c r="BV932" s="24">
        <v>0</v>
      </c>
    </row>
    <row r="933" spans="1:74">
      <c r="A933" s="87">
        <v>924</v>
      </c>
      <c r="B933" s="1"/>
      <c r="C933" s="1"/>
      <c r="D933" s="2"/>
      <c r="E933" s="3"/>
      <c r="F933" s="4"/>
      <c r="G933" s="5"/>
      <c r="H933" s="4"/>
      <c r="I933" s="5"/>
      <c r="J933" s="6"/>
      <c r="K933" s="5"/>
      <c r="L933" s="5"/>
      <c r="M933" s="5"/>
      <c r="N933" s="7"/>
      <c r="O933" s="38"/>
      <c r="P933" s="5"/>
      <c r="Q933" s="5"/>
      <c r="R933" s="7"/>
      <c r="S933" s="38"/>
      <c r="T933" s="5"/>
      <c r="U933" s="5"/>
      <c r="V933" s="55"/>
      <c r="W933" s="38"/>
      <c r="X933" s="5"/>
      <c r="Y933" s="5"/>
      <c r="Z933" s="55"/>
      <c r="AA933" s="36">
        <f>IF(Dane!$E$3=1,AO933+BA933+BM933,IF(Dane!$E$3=2,AU933+BG933+BS933,AW933+BI933+BU933))</f>
        <v>0</v>
      </c>
      <c r="AB933" s="16">
        <f>IF(Dane!$E$3=1,AP933+BB933+BN933,IF(Dane!$E$3=2,AV933+BH933+BT933,AX933+BJ933+BV933))</f>
        <v>0</v>
      </c>
      <c r="AC933" s="16">
        <f>IF(((K933*Dane!$C$9)-AA933)&lt;0,0,(K933*Dane!$C$9)-AA933)</f>
        <v>0</v>
      </c>
      <c r="AD933" s="37">
        <f>IFERROR(IF(((L933*Dane!$C$9)-AB933)&lt;0,0,(L933*Dane!$C$9)-AB933),0)</f>
        <v>0</v>
      </c>
      <c r="AE933" s="97"/>
      <c r="AF933" s="77">
        <f>IF(Dane!$E$3=1,AO933,IF(Dane!$E$3=2,AU933,AW933))</f>
        <v>0</v>
      </c>
      <c r="AG933" s="77">
        <f>IF(Dane!$E$3=1,AP933,IF(Dane!$E$3=2,AV933,AX933))</f>
        <v>0</v>
      </c>
      <c r="AH933" s="77">
        <f>IF(Dane!$E$3=1,BA933,IF(Dane!$E$3=2,BG933,BI933))</f>
        <v>0</v>
      </c>
      <c r="AI933" s="77">
        <f>IF(Dane!$E$3=1,BB933,IF(Dane!$E$3=2,BH933,BJ933))</f>
        <v>0</v>
      </c>
      <c r="AJ933" s="77">
        <f>IF(Dane!$E$3=1,BM933,IF(Dane!$E$3=2,BS933,BU933))</f>
        <v>0</v>
      </c>
      <c r="AK933" s="77">
        <f>IF(Dane!$E$3=1,BN933,IF(Dane!$E$3=2,BT933,BV933))</f>
        <v>0</v>
      </c>
      <c r="AL933" s="24">
        <f t="shared" si="445"/>
        <v>0</v>
      </c>
      <c r="AM933" s="24">
        <f t="shared" si="446"/>
        <v>0</v>
      </c>
      <c r="AN933" s="24"/>
      <c r="AO933" s="24">
        <f t="shared" si="431"/>
        <v>0</v>
      </c>
      <c r="AP933" s="24">
        <f t="shared" si="447"/>
        <v>0</v>
      </c>
      <c r="AQ933" s="24">
        <f t="shared" si="432"/>
        <v>0</v>
      </c>
      <c r="AR933" s="24">
        <f t="shared" si="433"/>
        <v>0</v>
      </c>
      <c r="AS933" s="24">
        <f t="shared" si="434"/>
        <v>0</v>
      </c>
      <c r="AT933" s="24">
        <f t="shared" si="448"/>
        <v>0</v>
      </c>
      <c r="AU933" s="24">
        <f t="shared" si="457"/>
        <v>0</v>
      </c>
      <c r="AV933" s="24">
        <v>0</v>
      </c>
      <c r="AW933" s="24">
        <f t="shared" si="460"/>
        <v>0</v>
      </c>
      <c r="AX933" s="24">
        <v>0</v>
      </c>
      <c r="AY933" s="24">
        <f t="shared" si="449"/>
        <v>0</v>
      </c>
      <c r="AZ933" s="24">
        <f t="shared" si="450"/>
        <v>0</v>
      </c>
      <c r="BA933" s="24">
        <f t="shared" si="435"/>
        <v>0</v>
      </c>
      <c r="BB933" s="24">
        <f t="shared" si="436"/>
        <v>0</v>
      </c>
      <c r="BC933" s="24">
        <f t="shared" si="437"/>
        <v>0</v>
      </c>
      <c r="BD933" s="24">
        <f t="shared" si="438"/>
        <v>0</v>
      </c>
      <c r="BE933" s="24">
        <f t="shared" si="439"/>
        <v>0</v>
      </c>
      <c r="BF933" s="24">
        <f t="shared" si="451"/>
        <v>0</v>
      </c>
      <c r="BG933" s="24">
        <f t="shared" si="458"/>
        <v>0</v>
      </c>
      <c r="BH933" s="24">
        <v>0</v>
      </c>
      <c r="BI933" s="24">
        <f t="shared" si="452"/>
        <v>0</v>
      </c>
      <c r="BJ933" s="24">
        <v>0</v>
      </c>
      <c r="BK933" s="24">
        <f t="shared" si="453"/>
        <v>0</v>
      </c>
      <c r="BL933" s="24">
        <f t="shared" si="454"/>
        <v>0</v>
      </c>
      <c r="BM933" s="24">
        <f t="shared" si="440"/>
        <v>0</v>
      </c>
      <c r="BN933" s="24">
        <f t="shared" si="441"/>
        <v>0</v>
      </c>
      <c r="BO933" s="24">
        <f t="shared" si="442"/>
        <v>0</v>
      </c>
      <c r="BP933" s="24">
        <f t="shared" si="443"/>
        <v>0</v>
      </c>
      <c r="BQ933" s="24">
        <f t="shared" si="444"/>
        <v>0</v>
      </c>
      <c r="BR933" s="24">
        <f t="shared" si="455"/>
        <v>0</v>
      </c>
      <c r="BS933" s="24">
        <f t="shared" si="459"/>
        <v>0</v>
      </c>
      <c r="BT933" s="24">
        <v>0</v>
      </c>
      <c r="BU933" s="24">
        <f t="shared" si="456"/>
        <v>0</v>
      </c>
      <c r="BV933" s="24">
        <v>0</v>
      </c>
    </row>
    <row r="934" spans="1:74">
      <c r="A934" s="87">
        <v>925</v>
      </c>
      <c r="B934" s="1"/>
      <c r="C934" s="1"/>
      <c r="D934" s="2"/>
      <c r="E934" s="3"/>
      <c r="F934" s="4"/>
      <c r="G934" s="5"/>
      <c r="H934" s="4"/>
      <c r="I934" s="5"/>
      <c r="J934" s="6"/>
      <c r="K934" s="5"/>
      <c r="L934" s="5"/>
      <c r="M934" s="5"/>
      <c r="N934" s="7"/>
      <c r="O934" s="38"/>
      <c r="P934" s="5"/>
      <c r="Q934" s="5"/>
      <c r="R934" s="7"/>
      <c r="S934" s="38"/>
      <c r="T934" s="5"/>
      <c r="U934" s="5"/>
      <c r="V934" s="55"/>
      <c r="W934" s="38"/>
      <c r="X934" s="5"/>
      <c r="Y934" s="5"/>
      <c r="Z934" s="55"/>
      <c r="AA934" s="36">
        <f>IF(Dane!$E$3=1,AO934+BA934+BM934,IF(Dane!$E$3=2,AU934+BG934+BS934,AW934+BI934+BU934))</f>
        <v>0</v>
      </c>
      <c r="AB934" s="16">
        <f>IF(Dane!$E$3=1,AP934+BB934+BN934,IF(Dane!$E$3=2,AV934+BH934+BT934,AX934+BJ934+BV934))</f>
        <v>0</v>
      </c>
      <c r="AC934" s="16">
        <f>IF(((K934*Dane!$C$9)-AA934)&lt;0,0,(K934*Dane!$C$9)-AA934)</f>
        <v>0</v>
      </c>
      <c r="AD934" s="37">
        <f>IFERROR(IF(((L934*Dane!$C$9)-AB934)&lt;0,0,(L934*Dane!$C$9)-AB934),0)</f>
        <v>0</v>
      </c>
      <c r="AE934" s="97"/>
      <c r="AF934" s="77">
        <f>IF(Dane!$E$3=1,AO934,IF(Dane!$E$3=2,AU934,AW934))</f>
        <v>0</v>
      </c>
      <c r="AG934" s="77">
        <f>IF(Dane!$E$3=1,AP934,IF(Dane!$E$3=2,AV934,AX934))</f>
        <v>0</v>
      </c>
      <c r="AH934" s="77">
        <f>IF(Dane!$E$3=1,BA934,IF(Dane!$E$3=2,BG934,BI934))</f>
        <v>0</v>
      </c>
      <c r="AI934" s="77">
        <f>IF(Dane!$E$3=1,BB934,IF(Dane!$E$3=2,BH934,BJ934))</f>
        <v>0</v>
      </c>
      <c r="AJ934" s="77">
        <f>IF(Dane!$E$3=1,BM934,IF(Dane!$E$3=2,BS934,BU934))</f>
        <v>0</v>
      </c>
      <c r="AK934" s="77">
        <f>IF(Dane!$E$3=1,BN934,IF(Dane!$E$3=2,BT934,BV934))</f>
        <v>0</v>
      </c>
      <c r="AL934" s="24">
        <f t="shared" si="445"/>
        <v>0</v>
      </c>
      <c r="AM934" s="24">
        <f t="shared" si="446"/>
        <v>0</v>
      </c>
      <c r="AN934" s="24"/>
      <c r="AO934" s="24">
        <f t="shared" si="431"/>
        <v>0</v>
      </c>
      <c r="AP934" s="24">
        <f t="shared" si="447"/>
        <v>0</v>
      </c>
      <c r="AQ934" s="24">
        <f t="shared" si="432"/>
        <v>0</v>
      </c>
      <c r="AR934" s="24">
        <f t="shared" si="433"/>
        <v>0</v>
      </c>
      <c r="AS934" s="24">
        <f t="shared" si="434"/>
        <v>0</v>
      </c>
      <c r="AT934" s="24">
        <f t="shared" si="448"/>
        <v>0</v>
      </c>
      <c r="AU934" s="24">
        <f t="shared" si="457"/>
        <v>0</v>
      </c>
      <c r="AV934" s="24">
        <v>0</v>
      </c>
      <c r="AW934" s="24">
        <f t="shared" si="460"/>
        <v>0</v>
      </c>
      <c r="AX934" s="24">
        <v>0</v>
      </c>
      <c r="AY934" s="24">
        <f t="shared" si="449"/>
        <v>0</v>
      </c>
      <c r="AZ934" s="24">
        <f t="shared" si="450"/>
        <v>0</v>
      </c>
      <c r="BA934" s="24">
        <f t="shared" si="435"/>
        <v>0</v>
      </c>
      <c r="BB934" s="24">
        <f t="shared" si="436"/>
        <v>0</v>
      </c>
      <c r="BC934" s="24">
        <f t="shared" si="437"/>
        <v>0</v>
      </c>
      <c r="BD934" s="24">
        <f t="shared" si="438"/>
        <v>0</v>
      </c>
      <c r="BE934" s="24">
        <f t="shared" si="439"/>
        <v>0</v>
      </c>
      <c r="BF934" s="24">
        <f t="shared" si="451"/>
        <v>0</v>
      </c>
      <c r="BG934" s="24">
        <f t="shared" si="458"/>
        <v>0</v>
      </c>
      <c r="BH934" s="24">
        <v>0</v>
      </c>
      <c r="BI934" s="24">
        <f t="shared" si="452"/>
        <v>0</v>
      </c>
      <c r="BJ934" s="24">
        <v>0</v>
      </c>
      <c r="BK934" s="24">
        <f t="shared" si="453"/>
        <v>0</v>
      </c>
      <c r="BL934" s="24">
        <f t="shared" si="454"/>
        <v>0</v>
      </c>
      <c r="BM934" s="24">
        <f t="shared" si="440"/>
        <v>0</v>
      </c>
      <c r="BN934" s="24">
        <f t="shared" si="441"/>
        <v>0</v>
      </c>
      <c r="BO934" s="24">
        <f t="shared" si="442"/>
        <v>0</v>
      </c>
      <c r="BP934" s="24">
        <f t="shared" si="443"/>
        <v>0</v>
      </c>
      <c r="BQ934" s="24">
        <f t="shared" si="444"/>
        <v>0</v>
      </c>
      <c r="BR934" s="24">
        <f t="shared" si="455"/>
        <v>0</v>
      </c>
      <c r="BS934" s="24">
        <f t="shared" si="459"/>
        <v>0</v>
      </c>
      <c r="BT934" s="24">
        <v>0</v>
      </c>
      <c r="BU934" s="24">
        <f t="shared" si="456"/>
        <v>0</v>
      </c>
      <c r="BV934" s="24">
        <v>0</v>
      </c>
    </row>
    <row r="935" spans="1:74">
      <c r="A935" s="87">
        <v>926</v>
      </c>
      <c r="B935" s="1"/>
      <c r="C935" s="1"/>
      <c r="D935" s="2"/>
      <c r="E935" s="3"/>
      <c r="F935" s="4"/>
      <c r="G935" s="5"/>
      <c r="H935" s="4"/>
      <c r="I935" s="5"/>
      <c r="J935" s="6"/>
      <c r="K935" s="5"/>
      <c r="L935" s="5"/>
      <c r="M935" s="5"/>
      <c r="N935" s="7"/>
      <c r="O935" s="38"/>
      <c r="P935" s="5"/>
      <c r="Q935" s="5"/>
      <c r="R935" s="7"/>
      <c r="S935" s="38"/>
      <c r="T935" s="5"/>
      <c r="U935" s="5"/>
      <c r="V935" s="55"/>
      <c r="W935" s="38"/>
      <c r="X935" s="5"/>
      <c r="Y935" s="5"/>
      <c r="Z935" s="55"/>
      <c r="AA935" s="36">
        <f>IF(Dane!$E$3=1,AO935+BA935+BM935,IF(Dane!$E$3=2,AU935+BG935+BS935,AW935+BI935+BU935))</f>
        <v>0</v>
      </c>
      <c r="AB935" s="16">
        <f>IF(Dane!$E$3=1,AP935+BB935+BN935,IF(Dane!$E$3=2,AV935+BH935+BT935,AX935+BJ935+BV935))</f>
        <v>0</v>
      </c>
      <c r="AC935" s="16">
        <f>IF(((K935*Dane!$C$9)-AA935)&lt;0,0,(K935*Dane!$C$9)-AA935)</f>
        <v>0</v>
      </c>
      <c r="AD935" s="37">
        <f>IFERROR(IF(((L935*Dane!$C$9)-AB935)&lt;0,0,(L935*Dane!$C$9)-AB935),0)</f>
        <v>0</v>
      </c>
      <c r="AE935" s="97"/>
      <c r="AF935" s="77">
        <f>IF(Dane!$E$3=1,AO935,IF(Dane!$E$3=2,AU935,AW935))</f>
        <v>0</v>
      </c>
      <c r="AG935" s="77">
        <f>IF(Dane!$E$3=1,AP935,IF(Dane!$E$3=2,AV935,AX935))</f>
        <v>0</v>
      </c>
      <c r="AH935" s="77">
        <f>IF(Dane!$E$3=1,BA935,IF(Dane!$E$3=2,BG935,BI935))</f>
        <v>0</v>
      </c>
      <c r="AI935" s="77">
        <f>IF(Dane!$E$3=1,BB935,IF(Dane!$E$3=2,BH935,BJ935))</f>
        <v>0</v>
      </c>
      <c r="AJ935" s="77">
        <f>IF(Dane!$E$3=1,BM935,IF(Dane!$E$3=2,BS935,BU935))</f>
        <v>0</v>
      </c>
      <c r="AK935" s="77">
        <f>IF(Dane!$E$3=1,BN935,IF(Dane!$E$3=2,BT935,BV935))</f>
        <v>0</v>
      </c>
      <c r="AL935" s="24">
        <f t="shared" si="445"/>
        <v>0</v>
      </c>
      <c r="AM935" s="24">
        <f t="shared" si="446"/>
        <v>0</v>
      </c>
      <c r="AN935" s="24"/>
      <c r="AO935" s="24">
        <f t="shared" si="431"/>
        <v>0</v>
      </c>
      <c r="AP935" s="24">
        <f t="shared" si="447"/>
        <v>0</v>
      </c>
      <c r="AQ935" s="24">
        <f t="shared" si="432"/>
        <v>0</v>
      </c>
      <c r="AR935" s="24">
        <f t="shared" si="433"/>
        <v>0</v>
      </c>
      <c r="AS935" s="24">
        <f t="shared" si="434"/>
        <v>0</v>
      </c>
      <c r="AT935" s="24">
        <f t="shared" si="448"/>
        <v>0</v>
      </c>
      <c r="AU935" s="24">
        <f t="shared" si="457"/>
        <v>0</v>
      </c>
      <c r="AV935" s="24">
        <v>0</v>
      </c>
      <c r="AW935" s="24">
        <f t="shared" si="460"/>
        <v>0</v>
      </c>
      <c r="AX935" s="24">
        <v>0</v>
      </c>
      <c r="AY935" s="24">
        <f t="shared" si="449"/>
        <v>0</v>
      </c>
      <c r="AZ935" s="24">
        <f t="shared" si="450"/>
        <v>0</v>
      </c>
      <c r="BA935" s="24">
        <f t="shared" si="435"/>
        <v>0</v>
      </c>
      <c r="BB935" s="24">
        <f t="shared" si="436"/>
        <v>0</v>
      </c>
      <c r="BC935" s="24">
        <f t="shared" si="437"/>
        <v>0</v>
      </c>
      <c r="BD935" s="24">
        <f t="shared" si="438"/>
        <v>0</v>
      </c>
      <c r="BE935" s="24">
        <f t="shared" si="439"/>
        <v>0</v>
      </c>
      <c r="BF935" s="24">
        <f t="shared" si="451"/>
        <v>0</v>
      </c>
      <c r="BG935" s="24">
        <f t="shared" si="458"/>
        <v>0</v>
      </c>
      <c r="BH935" s="24">
        <v>0</v>
      </c>
      <c r="BI935" s="24">
        <f t="shared" si="452"/>
        <v>0</v>
      </c>
      <c r="BJ935" s="24">
        <v>0</v>
      </c>
      <c r="BK935" s="24">
        <f t="shared" si="453"/>
        <v>0</v>
      </c>
      <c r="BL935" s="24">
        <f t="shared" si="454"/>
        <v>0</v>
      </c>
      <c r="BM935" s="24">
        <f t="shared" si="440"/>
        <v>0</v>
      </c>
      <c r="BN935" s="24">
        <f t="shared" si="441"/>
        <v>0</v>
      </c>
      <c r="BO935" s="24">
        <f t="shared" si="442"/>
        <v>0</v>
      </c>
      <c r="BP935" s="24">
        <f t="shared" si="443"/>
        <v>0</v>
      </c>
      <c r="BQ935" s="24">
        <f t="shared" si="444"/>
        <v>0</v>
      </c>
      <c r="BR935" s="24">
        <f t="shared" si="455"/>
        <v>0</v>
      </c>
      <c r="BS935" s="24">
        <f t="shared" si="459"/>
        <v>0</v>
      </c>
      <c r="BT935" s="24">
        <v>0</v>
      </c>
      <c r="BU935" s="24">
        <f t="shared" si="456"/>
        <v>0</v>
      </c>
      <c r="BV935" s="24">
        <v>0</v>
      </c>
    </row>
    <row r="936" spans="1:74">
      <c r="A936" s="87">
        <v>927</v>
      </c>
      <c r="B936" s="1"/>
      <c r="C936" s="1"/>
      <c r="D936" s="2"/>
      <c r="E936" s="3"/>
      <c r="F936" s="4"/>
      <c r="G936" s="5"/>
      <c r="H936" s="4"/>
      <c r="I936" s="5"/>
      <c r="J936" s="6"/>
      <c r="K936" s="5"/>
      <c r="L936" s="5"/>
      <c r="M936" s="5"/>
      <c r="N936" s="7"/>
      <c r="O936" s="38"/>
      <c r="P936" s="5"/>
      <c r="Q936" s="5"/>
      <c r="R936" s="7"/>
      <c r="S936" s="38"/>
      <c r="T936" s="5"/>
      <c r="U936" s="5"/>
      <c r="V936" s="55"/>
      <c r="W936" s="38"/>
      <c r="X936" s="5"/>
      <c r="Y936" s="5"/>
      <c r="Z936" s="55"/>
      <c r="AA936" s="36">
        <f>IF(Dane!$E$3=1,AO936+BA936+BM936,IF(Dane!$E$3=2,AU936+BG936+BS936,AW936+BI936+BU936))</f>
        <v>0</v>
      </c>
      <c r="AB936" s="16">
        <f>IF(Dane!$E$3=1,AP936+BB936+BN936,IF(Dane!$E$3=2,AV936+BH936+BT936,AX936+BJ936+BV936))</f>
        <v>0</v>
      </c>
      <c r="AC936" s="16">
        <f>IF(((K936*Dane!$C$9)-AA936)&lt;0,0,(K936*Dane!$C$9)-AA936)</f>
        <v>0</v>
      </c>
      <c r="AD936" s="37">
        <f>IFERROR(IF(((L936*Dane!$C$9)-AB936)&lt;0,0,(L936*Dane!$C$9)-AB936),0)</f>
        <v>0</v>
      </c>
      <c r="AE936" s="97"/>
      <c r="AF936" s="77">
        <f>IF(Dane!$E$3=1,AO936,IF(Dane!$E$3=2,AU936,AW936))</f>
        <v>0</v>
      </c>
      <c r="AG936" s="77">
        <f>IF(Dane!$E$3=1,AP936,IF(Dane!$E$3=2,AV936,AX936))</f>
        <v>0</v>
      </c>
      <c r="AH936" s="77">
        <f>IF(Dane!$E$3=1,BA936,IF(Dane!$E$3=2,BG936,BI936))</f>
        <v>0</v>
      </c>
      <c r="AI936" s="77">
        <f>IF(Dane!$E$3=1,BB936,IF(Dane!$E$3=2,BH936,BJ936))</f>
        <v>0</v>
      </c>
      <c r="AJ936" s="77">
        <f>IF(Dane!$E$3=1,BM936,IF(Dane!$E$3=2,BS936,BU936))</f>
        <v>0</v>
      </c>
      <c r="AK936" s="77">
        <f>IF(Dane!$E$3=1,BN936,IF(Dane!$E$3=2,BT936,BV936))</f>
        <v>0</v>
      </c>
      <c r="AL936" s="24">
        <f t="shared" si="445"/>
        <v>0</v>
      </c>
      <c r="AM936" s="24">
        <f t="shared" si="446"/>
        <v>0</v>
      </c>
      <c r="AN936" s="24"/>
      <c r="AO936" s="24">
        <f t="shared" si="431"/>
        <v>0</v>
      </c>
      <c r="AP936" s="24">
        <f t="shared" si="447"/>
        <v>0</v>
      </c>
      <c r="AQ936" s="24">
        <f t="shared" si="432"/>
        <v>0</v>
      </c>
      <c r="AR936" s="24">
        <f t="shared" si="433"/>
        <v>0</v>
      </c>
      <c r="AS936" s="24">
        <f t="shared" si="434"/>
        <v>0</v>
      </c>
      <c r="AT936" s="24">
        <f t="shared" si="448"/>
        <v>0</v>
      </c>
      <c r="AU936" s="24">
        <f t="shared" si="457"/>
        <v>0</v>
      </c>
      <c r="AV936" s="24">
        <v>0</v>
      </c>
      <c r="AW936" s="24">
        <f t="shared" si="460"/>
        <v>0</v>
      </c>
      <c r="AX936" s="24">
        <v>0</v>
      </c>
      <c r="AY936" s="24">
        <f t="shared" si="449"/>
        <v>0</v>
      </c>
      <c r="AZ936" s="24">
        <f t="shared" si="450"/>
        <v>0</v>
      </c>
      <c r="BA936" s="24">
        <f t="shared" si="435"/>
        <v>0</v>
      </c>
      <c r="BB936" s="24">
        <f t="shared" si="436"/>
        <v>0</v>
      </c>
      <c r="BC936" s="24">
        <f t="shared" si="437"/>
        <v>0</v>
      </c>
      <c r="BD936" s="24">
        <f t="shared" si="438"/>
        <v>0</v>
      </c>
      <c r="BE936" s="24">
        <f t="shared" si="439"/>
        <v>0</v>
      </c>
      <c r="BF936" s="24">
        <f t="shared" si="451"/>
        <v>0</v>
      </c>
      <c r="BG936" s="24">
        <f t="shared" si="458"/>
        <v>0</v>
      </c>
      <c r="BH936" s="24">
        <v>0</v>
      </c>
      <c r="BI936" s="24">
        <f t="shared" si="452"/>
        <v>0</v>
      </c>
      <c r="BJ936" s="24">
        <v>0</v>
      </c>
      <c r="BK936" s="24">
        <f t="shared" si="453"/>
        <v>0</v>
      </c>
      <c r="BL936" s="24">
        <f t="shared" si="454"/>
        <v>0</v>
      </c>
      <c r="BM936" s="24">
        <f t="shared" si="440"/>
        <v>0</v>
      </c>
      <c r="BN936" s="24">
        <f t="shared" si="441"/>
        <v>0</v>
      </c>
      <c r="BO936" s="24">
        <f t="shared" si="442"/>
        <v>0</v>
      </c>
      <c r="BP936" s="24">
        <f t="shared" si="443"/>
        <v>0</v>
      </c>
      <c r="BQ936" s="24">
        <f t="shared" si="444"/>
        <v>0</v>
      </c>
      <c r="BR936" s="24">
        <f t="shared" si="455"/>
        <v>0</v>
      </c>
      <c r="BS936" s="24">
        <f t="shared" si="459"/>
        <v>0</v>
      </c>
      <c r="BT936" s="24">
        <v>0</v>
      </c>
      <c r="BU936" s="24">
        <f t="shared" si="456"/>
        <v>0</v>
      </c>
      <c r="BV936" s="24">
        <v>0</v>
      </c>
    </row>
    <row r="937" spans="1:74">
      <c r="A937" s="87">
        <v>928</v>
      </c>
      <c r="B937" s="1"/>
      <c r="C937" s="1"/>
      <c r="D937" s="2"/>
      <c r="E937" s="3"/>
      <c r="F937" s="4"/>
      <c r="G937" s="5"/>
      <c r="H937" s="4"/>
      <c r="I937" s="5"/>
      <c r="J937" s="6"/>
      <c r="K937" s="5"/>
      <c r="L937" s="5"/>
      <c r="M937" s="5"/>
      <c r="N937" s="7"/>
      <c r="O937" s="38"/>
      <c r="P937" s="5"/>
      <c r="Q937" s="5"/>
      <c r="R937" s="7"/>
      <c r="S937" s="38"/>
      <c r="T937" s="5"/>
      <c r="U937" s="5"/>
      <c r="V937" s="55"/>
      <c r="W937" s="38"/>
      <c r="X937" s="5"/>
      <c r="Y937" s="5"/>
      <c r="Z937" s="55"/>
      <c r="AA937" s="36">
        <f>IF(Dane!$E$3=1,AO937+BA937+BM937,IF(Dane!$E$3=2,AU937+BG937+BS937,AW937+BI937+BU937))</f>
        <v>0</v>
      </c>
      <c r="AB937" s="16">
        <f>IF(Dane!$E$3=1,AP937+BB937+BN937,IF(Dane!$E$3=2,AV937+BH937+BT937,AX937+BJ937+BV937))</f>
        <v>0</v>
      </c>
      <c r="AC937" s="16">
        <f>IF(((K937*Dane!$C$9)-AA937)&lt;0,0,(K937*Dane!$C$9)-AA937)</f>
        <v>0</v>
      </c>
      <c r="AD937" s="37">
        <f>IFERROR(IF(((L937*Dane!$C$9)-AB937)&lt;0,0,(L937*Dane!$C$9)-AB937),0)</f>
        <v>0</v>
      </c>
      <c r="AE937" s="97"/>
      <c r="AF937" s="77">
        <f>IF(Dane!$E$3=1,AO937,IF(Dane!$E$3=2,AU937,AW937))</f>
        <v>0</v>
      </c>
      <c r="AG937" s="77">
        <f>IF(Dane!$E$3=1,AP937,IF(Dane!$E$3=2,AV937,AX937))</f>
        <v>0</v>
      </c>
      <c r="AH937" s="77">
        <f>IF(Dane!$E$3=1,BA937,IF(Dane!$E$3=2,BG937,BI937))</f>
        <v>0</v>
      </c>
      <c r="AI937" s="77">
        <f>IF(Dane!$E$3=1,BB937,IF(Dane!$E$3=2,BH937,BJ937))</f>
        <v>0</v>
      </c>
      <c r="AJ937" s="77">
        <f>IF(Dane!$E$3=1,BM937,IF(Dane!$E$3=2,BS937,BU937))</f>
        <v>0</v>
      </c>
      <c r="AK937" s="77">
        <f>IF(Dane!$E$3=1,BN937,IF(Dane!$E$3=2,BT937,BV937))</f>
        <v>0</v>
      </c>
      <c r="AL937" s="24">
        <f t="shared" si="445"/>
        <v>0</v>
      </c>
      <c r="AM937" s="24">
        <f t="shared" si="446"/>
        <v>0</v>
      </c>
      <c r="AN937" s="24"/>
      <c r="AO937" s="24">
        <f t="shared" si="431"/>
        <v>0</v>
      </c>
      <c r="AP937" s="24">
        <f t="shared" si="447"/>
        <v>0</v>
      </c>
      <c r="AQ937" s="24">
        <f t="shared" si="432"/>
        <v>0</v>
      </c>
      <c r="AR937" s="24">
        <f t="shared" si="433"/>
        <v>0</v>
      </c>
      <c r="AS937" s="24">
        <f t="shared" si="434"/>
        <v>0</v>
      </c>
      <c r="AT937" s="24">
        <f t="shared" si="448"/>
        <v>0</v>
      </c>
      <c r="AU937" s="24">
        <f t="shared" si="457"/>
        <v>0</v>
      </c>
      <c r="AV937" s="24">
        <v>0</v>
      </c>
      <c r="AW937" s="24">
        <f t="shared" si="460"/>
        <v>0</v>
      </c>
      <c r="AX937" s="24">
        <v>0</v>
      </c>
      <c r="AY937" s="24">
        <f t="shared" si="449"/>
        <v>0</v>
      </c>
      <c r="AZ937" s="24">
        <f t="shared" si="450"/>
        <v>0</v>
      </c>
      <c r="BA937" s="24">
        <f t="shared" si="435"/>
        <v>0</v>
      </c>
      <c r="BB937" s="24">
        <f t="shared" si="436"/>
        <v>0</v>
      </c>
      <c r="BC937" s="24">
        <f t="shared" si="437"/>
        <v>0</v>
      </c>
      <c r="BD937" s="24">
        <f t="shared" si="438"/>
        <v>0</v>
      </c>
      <c r="BE937" s="24">
        <f t="shared" si="439"/>
        <v>0</v>
      </c>
      <c r="BF937" s="24">
        <f t="shared" si="451"/>
        <v>0</v>
      </c>
      <c r="BG937" s="24">
        <f t="shared" si="458"/>
        <v>0</v>
      </c>
      <c r="BH937" s="24">
        <v>0</v>
      </c>
      <c r="BI937" s="24">
        <f t="shared" si="452"/>
        <v>0</v>
      </c>
      <c r="BJ937" s="24">
        <v>0</v>
      </c>
      <c r="BK937" s="24">
        <f t="shared" si="453"/>
        <v>0</v>
      </c>
      <c r="BL937" s="24">
        <f t="shared" si="454"/>
        <v>0</v>
      </c>
      <c r="BM937" s="24">
        <f t="shared" si="440"/>
        <v>0</v>
      </c>
      <c r="BN937" s="24">
        <f t="shared" si="441"/>
        <v>0</v>
      </c>
      <c r="BO937" s="24">
        <f t="shared" si="442"/>
        <v>0</v>
      </c>
      <c r="BP937" s="24">
        <f t="shared" si="443"/>
        <v>0</v>
      </c>
      <c r="BQ937" s="24">
        <f t="shared" si="444"/>
        <v>0</v>
      </c>
      <c r="BR937" s="24">
        <f t="shared" si="455"/>
        <v>0</v>
      </c>
      <c r="BS937" s="24">
        <f t="shared" si="459"/>
        <v>0</v>
      </c>
      <c r="BT937" s="24">
        <v>0</v>
      </c>
      <c r="BU937" s="24">
        <f t="shared" si="456"/>
        <v>0</v>
      </c>
      <c r="BV937" s="24">
        <v>0</v>
      </c>
    </row>
    <row r="938" spans="1:74">
      <c r="A938" s="87">
        <v>929</v>
      </c>
      <c r="B938" s="1"/>
      <c r="C938" s="1"/>
      <c r="D938" s="2"/>
      <c r="E938" s="3"/>
      <c r="F938" s="4"/>
      <c r="G938" s="5"/>
      <c r="H938" s="4"/>
      <c r="I938" s="5"/>
      <c r="J938" s="6"/>
      <c r="K938" s="5"/>
      <c r="L938" s="5"/>
      <c r="M938" s="5"/>
      <c r="N938" s="7"/>
      <c r="O938" s="38"/>
      <c r="P938" s="5"/>
      <c r="Q938" s="5"/>
      <c r="R938" s="7"/>
      <c r="S938" s="38"/>
      <c r="T938" s="5"/>
      <c r="U938" s="5"/>
      <c r="V938" s="55"/>
      <c r="W938" s="38"/>
      <c r="X938" s="5"/>
      <c r="Y938" s="5"/>
      <c r="Z938" s="55"/>
      <c r="AA938" s="36">
        <f>IF(Dane!$E$3=1,AO938+BA938+BM938,IF(Dane!$E$3=2,AU938+BG938+BS938,AW938+BI938+BU938))</f>
        <v>0</v>
      </c>
      <c r="AB938" s="16">
        <f>IF(Dane!$E$3=1,AP938+BB938+BN938,IF(Dane!$E$3=2,AV938+BH938+BT938,AX938+BJ938+BV938))</f>
        <v>0</v>
      </c>
      <c r="AC938" s="16">
        <f>IF(((K938*Dane!$C$9)-AA938)&lt;0,0,(K938*Dane!$C$9)-AA938)</f>
        <v>0</v>
      </c>
      <c r="AD938" s="37">
        <f>IFERROR(IF(((L938*Dane!$C$9)-AB938)&lt;0,0,(L938*Dane!$C$9)-AB938),0)</f>
        <v>0</v>
      </c>
      <c r="AE938" s="97"/>
      <c r="AF938" s="77">
        <f>IF(Dane!$E$3=1,AO938,IF(Dane!$E$3=2,AU938,AW938))</f>
        <v>0</v>
      </c>
      <c r="AG938" s="77">
        <f>IF(Dane!$E$3=1,AP938,IF(Dane!$E$3=2,AV938,AX938))</f>
        <v>0</v>
      </c>
      <c r="AH938" s="77">
        <f>IF(Dane!$E$3=1,BA938,IF(Dane!$E$3=2,BG938,BI938))</f>
        <v>0</v>
      </c>
      <c r="AI938" s="77">
        <f>IF(Dane!$E$3=1,BB938,IF(Dane!$E$3=2,BH938,BJ938))</f>
        <v>0</v>
      </c>
      <c r="AJ938" s="77">
        <f>IF(Dane!$E$3=1,BM938,IF(Dane!$E$3=2,BS938,BU938))</f>
        <v>0</v>
      </c>
      <c r="AK938" s="77">
        <f>IF(Dane!$E$3=1,BN938,IF(Dane!$E$3=2,BT938,BV938))</f>
        <v>0</v>
      </c>
      <c r="AL938" s="24">
        <f t="shared" si="445"/>
        <v>0</v>
      </c>
      <c r="AM938" s="24">
        <f t="shared" si="446"/>
        <v>0</v>
      </c>
      <c r="AN938" s="24"/>
      <c r="AO938" s="24">
        <f t="shared" si="431"/>
        <v>0</v>
      </c>
      <c r="AP938" s="24">
        <f t="shared" si="447"/>
        <v>0</v>
      </c>
      <c r="AQ938" s="24">
        <f t="shared" si="432"/>
        <v>0</v>
      </c>
      <c r="AR938" s="24">
        <f t="shared" si="433"/>
        <v>0</v>
      </c>
      <c r="AS938" s="24">
        <f t="shared" si="434"/>
        <v>0</v>
      </c>
      <c r="AT938" s="24">
        <f t="shared" si="448"/>
        <v>0</v>
      </c>
      <c r="AU938" s="24">
        <f t="shared" si="457"/>
        <v>0</v>
      </c>
      <c r="AV938" s="24">
        <v>0</v>
      </c>
      <c r="AW938" s="24">
        <f t="shared" si="460"/>
        <v>0</v>
      </c>
      <c r="AX938" s="24">
        <v>0</v>
      </c>
      <c r="AY938" s="24">
        <f t="shared" si="449"/>
        <v>0</v>
      </c>
      <c r="AZ938" s="24">
        <f t="shared" si="450"/>
        <v>0</v>
      </c>
      <c r="BA938" s="24">
        <f t="shared" si="435"/>
        <v>0</v>
      </c>
      <c r="BB938" s="24">
        <f t="shared" si="436"/>
        <v>0</v>
      </c>
      <c r="BC938" s="24">
        <f t="shared" si="437"/>
        <v>0</v>
      </c>
      <c r="BD938" s="24">
        <f t="shared" si="438"/>
        <v>0</v>
      </c>
      <c r="BE938" s="24">
        <f t="shared" si="439"/>
        <v>0</v>
      </c>
      <c r="BF938" s="24">
        <f t="shared" si="451"/>
        <v>0</v>
      </c>
      <c r="BG938" s="24">
        <f t="shared" si="458"/>
        <v>0</v>
      </c>
      <c r="BH938" s="24">
        <v>0</v>
      </c>
      <c r="BI938" s="24">
        <f t="shared" si="452"/>
        <v>0</v>
      </c>
      <c r="BJ938" s="24">
        <v>0</v>
      </c>
      <c r="BK938" s="24">
        <f t="shared" si="453"/>
        <v>0</v>
      </c>
      <c r="BL938" s="24">
        <f t="shared" si="454"/>
        <v>0</v>
      </c>
      <c r="BM938" s="24">
        <f t="shared" si="440"/>
        <v>0</v>
      </c>
      <c r="BN938" s="24">
        <f t="shared" si="441"/>
        <v>0</v>
      </c>
      <c r="BO938" s="24">
        <f t="shared" si="442"/>
        <v>0</v>
      </c>
      <c r="BP938" s="24">
        <f t="shared" si="443"/>
        <v>0</v>
      </c>
      <c r="BQ938" s="24">
        <f t="shared" si="444"/>
        <v>0</v>
      </c>
      <c r="BR938" s="24">
        <f t="shared" si="455"/>
        <v>0</v>
      </c>
      <c r="BS938" s="24">
        <f t="shared" si="459"/>
        <v>0</v>
      </c>
      <c r="BT938" s="24">
        <v>0</v>
      </c>
      <c r="BU938" s="24">
        <f t="shared" si="456"/>
        <v>0</v>
      </c>
      <c r="BV938" s="24">
        <v>0</v>
      </c>
    </row>
    <row r="939" spans="1:74">
      <c r="A939" s="87">
        <v>930</v>
      </c>
      <c r="B939" s="1"/>
      <c r="C939" s="1"/>
      <c r="D939" s="2"/>
      <c r="E939" s="3"/>
      <c r="F939" s="4"/>
      <c r="G939" s="5"/>
      <c r="H939" s="4"/>
      <c r="I939" s="5"/>
      <c r="J939" s="6"/>
      <c r="K939" s="5"/>
      <c r="L939" s="5"/>
      <c r="M939" s="5"/>
      <c r="N939" s="7"/>
      <c r="O939" s="38"/>
      <c r="P939" s="5"/>
      <c r="Q939" s="5"/>
      <c r="R939" s="7"/>
      <c r="S939" s="38"/>
      <c r="T939" s="5"/>
      <c r="U939" s="5"/>
      <c r="V939" s="55"/>
      <c r="W939" s="38"/>
      <c r="X939" s="5"/>
      <c r="Y939" s="5"/>
      <c r="Z939" s="55"/>
      <c r="AA939" s="36">
        <f>IF(Dane!$E$3=1,AO939+BA939+BM939,IF(Dane!$E$3=2,AU939+BG939+BS939,AW939+BI939+BU939))</f>
        <v>0</v>
      </c>
      <c r="AB939" s="16">
        <f>IF(Dane!$E$3=1,AP939+BB939+BN939,IF(Dane!$E$3=2,AV939+BH939+BT939,AX939+BJ939+BV939))</f>
        <v>0</v>
      </c>
      <c r="AC939" s="16">
        <f>IF(((K939*Dane!$C$9)-AA939)&lt;0,0,(K939*Dane!$C$9)-AA939)</f>
        <v>0</v>
      </c>
      <c r="AD939" s="37">
        <f>IFERROR(IF(((L939*Dane!$C$9)-AB939)&lt;0,0,(L939*Dane!$C$9)-AB939),0)</f>
        <v>0</v>
      </c>
      <c r="AE939" s="97"/>
      <c r="AF939" s="77">
        <f>IF(Dane!$E$3=1,AO939,IF(Dane!$E$3=2,AU939,AW939))</f>
        <v>0</v>
      </c>
      <c r="AG939" s="77">
        <f>IF(Dane!$E$3=1,AP939,IF(Dane!$E$3=2,AV939,AX939))</f>
        <v>0</v>
      </c>
      <c r="AH939" s="77">
        <f>IF(Dane!$E$3=1,BA939,IF(Dane!$E$3=2,BG939,BI939))</f>
        <v>0</v>
      </c>
      <c r="AI939" s="77">
        <f>IF(Dane!$E$3=1,BB939,IF(Dane!$E$3=2,BH939,BJ939))</f>
        <v>0</v>
      </c>
      <c r="AJ939" s="77">
        <f>IF(Dane!$E$3=1,BM939,IF(Dane!$E$3=2,BS939,BU939))</f>
        <v>0</v>
      </c>
      <c r="AK939" s="77">
        <f>IF(Dane!$E$3=1,BN939,IF(Dane!$E$3=2,BT939,BV939))</f>
        <v>0</v>
      </c>
      <c r="AL939" s="24">
        <f t="shared" si="445"/>
        <v>0</v>
      </c>
      <c r="AM939" s="24">
        <f t="shared" si="446"/>
        <v>0</v>
      </c>
      <c r="AN939" s="24"/>
      <c r="AO939" s="24">
        <f t="shared" si="431"/>
        <v>0</v>
      </c>
      <c r="AP939" s="24">
        <f t="shared" si="447"/>
        <v>0</v>
      </c>
      <c r="AQ939" s="24">
        <f t="shared" si="432"/>
        <v>0</v>
      </c>
      <c r="AR939" s="24">
        <f t="shared" si="433"/>
        <v>0</v>
      </c>
      <c r="AS939" s="24">
        <f t="shared" si="434"/>
        <v>0</v>
      </c>
      <c r="AT939" s="24">
        <f t="shared" si="448"/>
        <v>0</v>
      </c>
      <c r="AU939" s="24">
        <f t="shared" si="457"/>
        <v>0</v>
      </c>
      <c r="AV939" s="24">
        <v>0</v>
      </c>
      <c r="AW939" s="24">
        <f t="shared" si="460"/>
        <v>0</v>
      </c>
      <c r="AX939" s="24">
        <v>0</v>
      </c>
      <c r="AY939" s="24">
        <f t="shared" si="449"/>
        <v>0</v>
      </c>
      <c r="AZ939" s="24">
        <f t="shared" si="450"/>
        <v>0</v>
      </c>
      <c r="BA939" s="24">
        <f t="shared" si="435"/>
        <v>0</v>
      </c>
      <c r="BB939" s="24">
        <f t="shared" si="436"/>
        <v>0</v>
      </c>
      <c r="BC939" s="24">
        <f t="shared" si="437"/>
        <v>0</v>
      </c>
      <c r="BD939" s="24">
        <f t="shared" si="438"/>
        <v>0</v>
      </c>
      <c r="BE939" s="24">
        <f t="shared" si="439"/>
        <v>0</v>
      </c>
      <c r="BF939" s="24">
        <f t="shared" si="451"/>
        <v>0</v>
      </c>
      <c r="BG939" s="24">
        <f t="shared" si="458"/>
        <v>0</v>
      </c>
      <c r="BH939" s="24">
        <v>0</v>
      </c>
      <c r="BI939" s="24">
        <f t="shared" si="452"/>
        <v>0</v>
      </c>
      <c r="BJ939" s="24">
        <v>0</v>
      </c>
      <c r="BK939" s="24">
        <f t="shared" si="453"/>
        <v>0</v>
      </c>
      <c r="BL939" s="24">
        <f t="shared" si="454"/>
        <v>0</v>
      </c>
      <c r="BM939" s="24">
        <f t="shared" si="440"/>
        <v>0</v>
      </c>
      <c r="BN939" s="24">
        <f t="shared" si="441"/>
        <v>0</v>
      </c>
      <c r="BO939" s="24">
        <f t="shared" si="442"/>
        <v>0</v>
      </c>
      <c r="BP939" s="24">
        <f t="shared" si="443"/>
        <v>0</v>
      </c>
      <c r="BQ939" s="24">
        <f t="shared" si="444"/>
        <v>0</v>
      </c>
      <c r="BR939" s="24">
        <f t="shared" si="455"/>
        <v>0</v>
      </c>
      <c r="BS939" s="24">
        <f t="shared" si="459"/>
        <v>0</v>
      </c>
      <c r="BT939" s="24">
        <v>0</v>
      </c>
      <c r="BU939" s="24">
        <f t="shared" si="456"/>
        <v>0</v>
      </c>
      <c r="BV939" s="24">
        <v>0</v>
      </c>
    </row>
    <row r="940" spans="1:74">
      <c r="A940" s="87">
        <v>931</v>
      </c>
      <c r="B940" s="1"/>
      <c r="C940" s="1"/>
      <c r="D940" s="2"/>
      <c r="E940" s="3"/>
      <c r="F940" s="4"/>
      <c r="G940" s="5"/>
      <c r="H940" s="4"/>
      <c r="I940" s="5"/>
      <c r="J940" s="6"/>
      <c r="K940" s="5"/>
      <c r="L940" s="5"/>
      <c r="M940" s="5"/>
      <c r="N940" s="7"/>
      <c r="O940" s="38"/>
      <c r="P940" s="5"/>
      <c r="Q940" s="5"/>
      <c r="R940" s="7"/>
      <c r="S940" s="38"/>
      <c r="T940" s="5"/>
      <c r="U940" s="5"/>
      <c r="V940" s="55"/>
      <c r="W940" s="38"/>
      <c r="X940" s="5"/>
      <c r="Y940" s="5"/>
      <c r="Z940" s="55"/>
      <c r="AA940" s="36">
        <f>IF(Dane!$E$3=1,AO940+BA940+BM940,IF(Dane!$E$3=2,AU940+BG940+BS940,AW940+BI940+BU940))</f>
        <v>0</v>
      </c>
      <c r="AB940" s="16">
        <f>IF(Dane!$E$3=1,AP940+BB940+BN940,IF(Dane!$E$3=2,AV940+BH940+BT940,AX940+BJ940+BV940))</f>
        <v>0</v>
      </c>
      <c r="AC940" s="16">
        <f>IF(((K940*Dane!$C$9)-AA940)&lt;0,0,(K940*Dane!$C$9)-AA940)</f>
        <v>0</v>
      </c>
      <c r="AD940" s="37">
        <f>IFERROR(IF(((L940*Dane!$C$9)-AB940)&lt;0,0,(L940*Dane!$C$9)-AB940),0)</f>
        <v>0</v>
      </c>
      <c r="AE940" s="97"/>
      <c r="AF940" s="77">
        <f>IF(Dane!$E$3=1,AO940,IF(Dane!$E$3=2,AU940,AW940))</f>
        <v>0</v>
      </c>
      <c r="AG940" s="77">
        <f>IF(Dane!$E$3=1,AP940,IF(Dane!$E$3=2,AV940,AX940))</f>
        <v>0</v>
      </c>
      <c r="AH940" s="77">
        <f>IF(Dane!$E$3=1,BA940,IF(Dane!$E$3=2,BG940,BI940))</f>
        <v>0</v>
      </c>
      <c r="AI940" s="77">
        <f>IF(Dane!$E$3=1,BB940,IF(Dane!$E$3=2,BH940,BJ940))</f>
        <v>0</v>
      </c>
      <c r="AJ940" s="77">
        <f>IF(Dane!$E$3=1,BM940,IF(Dane!$E$3=2,BS940,BU940))</f>
        <v>0</v>
      </c>
      <c r="AK940" s="77">
        <f>IF(Dane!$E$3=1,BN940,IF(Dane!$E$3=2,BT940,BV940))</f>
        <v>0</v>
      </c>
      <c r="AL940" s="24">
        <f t="shared" si="445"/>
        <v>0</v>
      </c>
      <c r="AM940" s="24">
        <f t="shared" si="446"/>
        <v>0</v>
      </c>
      <c r="AN940" s="24"/>
      <c r="AO940" s="24">
        <f t="shared" si="431"/>
        <v>0</v>
      </c>
      <c r="AP940" s="24">
        <f t="shared" si="447"/>
        <v>0</v>
      </c>
      <c r="AQ940" s="24">
        <f t="shared" si="432"/>
        <v>0</v>
      </c>
      <c r="AR940" s="24">
        <f t="shared" si="433"/>
        <v>0</v>
      </c>
      <c r="AS940" s="24">
        <f t="shared" si="434"/>
        <v>0</v>
      </c>
      <c r="AT940" s="24">
        <f t="shared" si="448"/>
        <v>0</v>
      </c>
      <c r="AU940" s="24">
        <f t="shared" si="457"/>
        <v>0</v>
      </c>
      <c r="AV940" s="24">
        <v>0</v>
      </c>
      <c r="AW940" s="24">
        <f t="shared" si="460"/>
        <v>0</v>
      </c>
      <c r="AX940" s="24">
        <v>0</v>
      </c>
      <c r="AY940" s="24">
        <f t="shared" si="449"/>
        <v>0</v>
      </c>
      <c r="AZ940" s="24">
        <f t="shared" si="450"/>
        <v>0</v>
      </c>
      <c r="BA940" s="24">
        <f t="shared" si="435"/>
        <v>0</v>
      </c>
      <c r="BB940" s="24">
        <f t="shared" si="436"/>
        <v>0</v>
      </c>
      <c r="BC940" s="24">
        <f t="shared" si="437"/>
        <v>0</v>
      </c>
      <c r="BD940" s="24">
        <f t="shared" si="438"/>
        <v>0</v>
      </c>
      <c r="BE940" s="24">
        <f t="shared" si="439"/>
        <v>0</v>
      </c>
      <c r="BF940" s="24">
        <f t="shared" si="451"/>
        <v>0</v>
      </c>
      <c r="BG940" s="24">
        <f t="shared" si="458"/>
        <v>0</v>
      </c>
      <c r="BH940" s="24">
        <v>0</v>
      </c>
      <c r="BI940" s="24">
        <f t="shared" si="452"/>
        <v>0</v>
      </c>
      <c r="BJ940" s="24">
        <v>0</v>
      </c>
      <c r="BK940" s="24">
        <f t="shared" si="453"/>
        <v>0</v>
      </c>
      <c r="BL940" s="24">
        <f t="shared" si="454"/>
        <v>0</v>
      </c>
      <c r="BM940" s="24">
        <f t="shared" si="440"/>
        <v>0</v>
      </c>
      <c r="BN940" s="24">
        <f t="shared" si="441"/>
        <v>0</v>
      </c>
      <c r="BO940" s="24">
        <f t="shared" si="442"/>
        <v>0</v>
      </c>
      <c r="BP940" s="24">
        <f t="shared" si="443"/>
        <v>0</v>
      </c>
      <c r="BQ940" s="24">
        <f t="shared" si="444"/>
        <v>0</v>
      </c>
      <c r="BR940" s="24">
        <f t="shared" si="455"/>
        <v>0</v>
      </c>
      <c r="BS940" s="24">
        <f t="shared" si="459"/>
        <v>0</v>
      </c>
      <c r="BT940" s="24">
        <v>0</v>
      </c>
      <c r="BU940" s="24">
        <f t="shared" si="456"/>
        <v>0</v>
      </c>
      <c r="BV940" s="24">
        <v>0</v>
      </c>
    </row>
    <row r="941" spans="1:74">
      <c r="A941" s="87">
        <v>932</v>
      </c>
      <c r="B941" s="1"/>
      <c r="C941" s="1"/>
      <c r="D941" s="2"/>
      <c r="E941" s="3"/>
      <c r="F941" s="4"/>
      <c r="G941" s="5"/>
      <c r="H941" s="4"/>
      <c r="I941" s="5"/>
      <c r="J941" s="6"/>
      <c r="K941" s="5"/>
      <c r="L941" s="5"/>
      <c r="M941" s="5"/>
      <c r="N941" s="7"/>
      <c r="O941" s="38"/>
      <c r="P941" s="5"/>
      <c r="Q941" s="5"/>
      <c r="R941" s="7"/>
      <c r="S941" s="38"/>
      <c r="T941" s="5"/>
      <c r="U941" s="5"/>
      <c r="V941" s="55"/>
      <c r="W941" s="38"/>
      <c r="X941" s="5"/>
      <c r="Y941" s="5"/>
      <c r="Z941" s="55"/>
      <c r="AA941" s="36">
        <f>IF(Dane!$E$3=1,AO941+BA941+BM941,IF(Dane!$E$3=2,AU941+BG941+BS941,AW941+BI941+BU941))</f>
        <v>0</v>
      </c>
      <c r="AB941" s="16">
        <f>IF(Dane!$E$3=1,AP941+BB941+BN941,IF(Dane!$E$3=2,AV941+BH941+BT941,AX941+BJ941+BV941))</f>
        <v>0</v>
      </c>
      <c r="AC941" s="16">
        <f>IF(((K941*Dane!$C$9)-AA941)&lt;0,0,(K941*Dane!$C$9)-AA941)</f>
        <v>0</v>
      </c>
      <c r="AD941" s="37">
        <f>IFERROR(IF(((L941*Dane!$C$9)-AB941)&lt;0,0,(L941*Dane!$C$9)-AB941),0)</f>
        <v>0</v>
      </c>
      <c r="AE941" s="97"/>
      <c r="AF941" s="77">
        <f>IF(Dane!$E$3=1,AO941,IF(Dane!$E$3=2,AU941,AW941))</f>
        <v>0</v>
      </c>
      <c r="AG941" s="77">
        <f>IF(Dane!$E$3=1,AP941,IF(Dane!$E$3=2,AV941,AX941))</f>
        <v>0</v>
      </c>
      <c r="AH941" s="77">
        <f>IF(Dane!$E$3=1,BA941,IF(Dane!$E$3=2,BG941,BI941))</f>
        <v>0</v>
      </c>
      <c r="AI941" s="77">
        <f>IF(Dane!$E$3=1,BB941,IF(Dane!$E$3=2,BH941,BJ941))</f>
        <v>0</v>
      </c>
      <c r="AJ941" s="77">
        <f>IF(Dane!$E$3=1,BM941,IF(Dane!$E$3=2,BS941,BU941))</f>
        <v>0</v>
      </c>
      <c r="AK941" s="77">
        <f>IF(Dane!$E$3=1,BN941,IF(Dane!$E$3=2,BT941,BV941))</f>
        <v>0</v>
      </c>
      <c r="AL941" s="24">
        <f t="shared" si="445"/>
        <v>0</v>
      </c>
      <c r="AM941" s="24">
        <f t="shared" si="446"/>
        <v>0</v>
      </c>
      <c r="AN941" s="24"/>
      <c r="AO941" s="24">
        <f t="shared" si="431"/>
        <v>0</v>
      </c>
      <c r="AP941" s="24">
        <f t="shared" si="447"/>
        <v>0</v>
      </c>
      <c r="AQ941" s="24">
        <f t="shared" si="432"/>
        <v>0</v>
      </c>
      <c r="AR941" s="24">
        <f t="shared" si="433"/>
        <v>0</v>
      </c>
      <c r="AS941" s="24">
        <f t="shared" si="434"/>
        <v>0</v>
      </c>
      <c r="AT941" s="24">
        <f t="shared" si="448"/>
        <v>0</v>
      </c>
      <c r="AU941" s="24">
        <f t="shared" si="457"/>
        <v>0</v>
      </c>
      <c r="AV941" s="24">
        <v>0</v>
      </c>
      <c r="AW941" s="24">
        <f t="shared" si="460"/>
        <v>0</v>
      </c>
      <c r="AX941" s="24">
        <v>0</v>
      </c>
      <c r="AY941" s="24">
        <f t="shared" si="449"/>
        <v>0</v>
      </c>
      <c r="AZ941" s="24">
        <f t="shared" si="450"/>
        <v>0</v>
      </c>
      <c r="BA941" s="24">
        <f t="shared" si="435"/>
        <v>0</v>
      </c>
      <c r="BB941" s="24">
        <f t="shared" si="436"/>
        <v>0</v>
      </c>
      <c r="BC941" s="24">
        <f t="shared" si="437"/>
        <v>0</v>
      </c>
      <c r="BD941" s="24">
        <f t="shared" si="438"/>
        <v>0</v>
      </c>
      <c r="BE941" s="24">
        <f t="shared" si="439"/>
        <v>0</v>
      </c>
      <c r="BF941" s="24">
        <f t="shared" si="451"/>
        <v>0</v>
      </c>
      <c r="BG941" s="24">
        <f t="shared" si="458"/>
        <v>0</v>
      </c>
      <c r="BH941" s="24">
        <v>0</v>
      </c>
      <c r="BI941" s="24">
        <f t="shared" si="452"/>
        <v>0</v>
      </c>
      <c r="BJ941" s="24">
        <v>0</v>
      </c>
      <c r="BK941" s="24">
        <f t="shared" si="453"/>
        <v>0</v>
      </c>
      <c r="BL941" s="24">
        <f t="shared" si="454"/>
        <v>0</v>
      </c>
      <c r="BM941" s="24">
        <f t="shared" si="440"/>
        <v>0</v>
      </c>
      <c r="BN941" s="24">
        <f t="shared" si="441"/>
        <v>0</v>
      </c>
      <c r="BO941" s="24">
        <f t="shared" si="442"/>
        <v>0</v>
      </c>
      <c r="BP941" s="24">
        <f t="shared" si="443"/>
        <v>0</v>
      </c>
      <c r="BQ941" s="24">
        <f t="shared" si="444"/>
        <v>0</v>
      </c>
      <c r="BR941" s="24">
        <f t="shared" si="455"/>
        <v>0</v>
      </c>
      <c r="BS941" s="24">
        <f t="shared" si="459"/>
        <v>0</v>
      </c>
      <c r="BT941" s="24">
        <v>0</v>
      </c>
      <c r="BU941" s="24">
        <f t="shared" si="456"/>
        <v>0</v>
      </c>
      <c r="BV941" s="24">
        <v>0</v>
      </c>
    </row>
    <row r="942" spans="1:74">
      <c r="A942" s="87">
        <v>933</v>
      </c>
      <c r="B942" s="1"/>
      <c r="C942" s="1"/>
      <c r="D942" s="2"/>
      <c r="E942" s="3"/>
      <c r="F942" s="4"/>
      <c r="G942" s="5"/>
      <c r="H942" s="4"/>
      <c r="I942" s="5"/>
      <c r="J942" s="6"/>
      <c r="K942" s="5"/>
      <c r="L942" s="5"/>
      <c r="M942" s="5"/>
      <c r="N942" s="7"/>
      <c r="O942" s="38"/>
      <c r="P942" s="5"/>
      <c r="Q942" s="5"/>
      <c r="R942" s="7"/>
      <c r="S942" s="38"/>
      <c r="T942" s="5"/>
      <c r="U942" s="5"/>
      <c r="V942" s="55"/>
      <c r="W942" s="38"/>
      <c r="X942" s="5"/>
      <c r="Y942" s="5"/>
      <c r="Z942" s="55"/>
      <c r="AA942" s="36">
        <f>IF(Dane!$E$3=1,AO942+BA942+BM942,IF(Dane!$E$3=2,AU942+BG942+BS942,AW942+BI942+BU942))</f>
        <v>0</v>
      </c>
      <c r="AB942" s="16">
        <f>IF(Dane!$E$3=1,AP942+BB942+BN942,IF(Dane!$E$3=2,AV942+BH942+BT942,AX942+BJ942+BV942))</f>
        <v>0</v>
      </c>
      <c r="AC942" s="16">
        <f>IF(((K942*Dane!$C$9)-AA942)&lt;0,0,(K942*Dane!$C$9)-AA942)</f>
        <v>0</v>
      </c>
      <c r="AD942" s="37">
        <f>IFERROR(IF(((L942*Dane!$C$9)-AB942)&lt;0,0,(L942*Dane!$C$9)-AB942),0)</f>
        <v>0</v>
      </c>
      <c r="AE942" s="97"/>
      <c r="AF942" s="77">
        <f>IF(Dane!$E$3=1,AO942,IF(Dane!$E$3=2,AU942,AW942))</f>
        <v>0</v>
      </c>
      <c r="AG942" s="77">
        <f>IF(Dane!$E$3=1,AP942,IF(Dane!$E$3=2,AV942,AX942))</f>
        <v>0</v>
      </c>
      <c r="AH942" s="77">
        <f>IF(Dane!$E$3=1,BA942,IF(Dane!$E$3=2,BG942,BI942))</f>
        <v>0</v>
      </c>
      <c r="AI942" s="77">
        <f>IF(Dane!$E$3=1,BB942,IF(Dane!$E$3=2,BH942,BJ942))</f>
        <v>0</v>
      </c>
      <c r="AJ942" s="77">
        <f>IF(Dane!$E$3=1,BM942,IF(Dane!$E$3=2,BS942,BU942))</f>
        <v>0</v>
      </c>
      <c r="AK942" s="77">
        <f>IF(Dane!$E$3=1,BN942,IF(Dane!$E$3=2,BT942,BV942))</f>
        <v>0</v>
      </c>
      <c r="AL942" s="24">
        <f t="shared" si="445"/>
        <v>0</v>
      </c>
      <c r="AM942" s="24">
        <f t="shared" si="446"/>
        <v>0</v>
      </c>
      <c r="AN942" s="24"/>
      <c r="AO942" s="24">
        <f t="shared" si="431"/>
        <v>0</v>
      </c>
      <c r="AP942" s="24">
        <f t="shared" si="447"/>
        <v>0</v>
      </c>
      <c r="AQ942" s="24">
        <f t="shared" si="432"/>
        <v>0</v>
      </c>
      <c r="AR942" s="24">
        <f t="shared" si="433"/>
        <v>0</v>
      </c>
      <c r="AS942" s="24">
        <f t="shared" si="434"/>
        <v>0</v>
      </c>
      <c r="AT942" s="24">
        <f t="shared" si="448"/>
        <v>0</v>
      </c>
      <c r="AU942" s="24">
        <f t="shared" si="457"/>
        <v>0</v>
      </c>
      <c r="AV942" s="24">
        <v>0</v>
      </c>
      <c r="AW942" s="24">
        <f t="shared" si="460"/>
        <v>0</v>
      </c>
      <c r="AX942" s="24">
        <v>0</v>
      </c>
      <c r="AY942" s="24">
        <f t="shared" si="449"/>
        <v>0</v>
      </c>
      <c r="AZ942" s="24">
        <f t="shared" si="450"/>
        <v>0</v>
      </c>
      <c r="BA942" s="24">
        <f t="shared" si="435"/>
        <v>0</v>
      </c>
      <c r="BB942" s="24">
        <f t="shared" si="436"/>
        <v>0</v>
      </c>
      <c r="BC942" s="24">
        <f t="shared" si="437"/>
        <v>0</v>
      </c>
      <c r="BD942" s="24">
        <f t="shared" si="438"/>
        <v>0</v>
      </c>
      <c r="BE942" s="24">
        <f t="shared" si="439"/>
        <v>0</v>
      </c>
      <c r="BF942" s="24">
        <f t="shared" si="451"/>
        <v>0</v>
      </c>
      <c r="BG942" s="24">
        <f t="shared" si="458"/>
        <v>0</v>
      </c>
      <c r="BH942" s="24">
        <v>0</v>
      </c>
      <c r="BI942" s="24">
        <f t="shared" si="452"/>
        <v>0</v>
      </c>
      <c r="BJ942" s="24">
        <v>0</v>
      </c>
      <c r="BK942" s="24">
        <f t="shared" si="453"/>
        <v>0</v>
      </c>
      <c r="BL942" s="24">
        <f t="shared" si="454"/>
        <v>0</v>
      </c>
      <c r="BM942" s="24">
        <f t="shared" si="440"/>
        <v>0</v>
      </c>
      <c r="BN942" s="24">
        <f t="shared" si="441"/>
        <v>0</v>
      </c>
      <c r="BO942" s="24">
        <f t="shared" si="442"/>
        <v>0</v>
      </c>
      <c r="BP942" s="24">
        <f t="shared" si="443"/>
        <v>0</v>
      </c>
      <c r="BQ942" s="24">
        <f t="shared" si="444"/>
        <v>0</v>
      </c>
      <c r="BR942" s="24">
        <f t="shared" si="455"/>
        <v>0</v>
      </c>
      <c r="BS942" s="24">
        <f t="shared" si="459"/>
        <v>0</v>
      </c>
      <c r="BT942" s="24">
        <v>0</v>
      </c>
      <c r="BU942" s="24">
        <f t="shared" si="456"/>
        <v>0</v>
      </c>
      <c r="BV942" s="24">
        <v>0</v>
      </c>
    </row>
    <row r="943" spans="1:74">
      <c r="A943" s="87">
        <v>934</v>
      </c>
      <c r="B943" s="1"/>
      <c r="C943" s="1"/>
      <c r="D943" s="2"/>
      <c r="E943" s="3"/>
      <c r="F943" s="4"/>
      <c r="G943" s="5"/>
      <c r="H943" s="4"/>
      <c r="I943" s="5"/>
      <c r="J943" s="6"/>
      <c r="K943" s="5"/>
      <c r="L943" s="5"/>
      <c r="M943" s="5"/>
      <c r="N943" s="7"/>
      <c r="O943" s="38"/>
      <c r="P943" s="5"/>
      <c r="Q943" s="5"/>
      <c r="R943" s="7"/>
      <c r="S943" s="38"/>
      <c r="T943" s="5"/>
      <c r="U943" s="5"/>
      <c r="V943" s="55"/>
      <c r="W943" s="38"/>
      <c r="X943" s="5"/>
      <c r="Y943" s="5"/>
      <c r="Z943" s="55"/>
      <c r="AA943" s="36">
        <f>IF(Dane!$E$3=1,AO943+BA943+BM943,IF(Dane!$E$3=2,AU943+BG943+BS943,AW943+BI943+BU943))</f>
        <v>0</v>
      </c>
      <c r="AB943" s="16">
        <f>IF(Dane!$E$3=1,AP943+BB943+BN943,IF(Dane!$E$3=2,AV943+BH943+BT943,AX943+BJ943+BV943))</f>
        <v>0</v>
      </c>
      <c r="AC943" s="16">
        <f>IF(((K943*Dane!$C$9)-AA943)&lt;0,0,(K943*Dane!$C$9)-AA943)</f>
        <v>0</v>
      </c>
      <c r="AD943" s="37">
        <f>IFERROR(IF(((L943*Dane!$C$9)-AB943)&lt;0,0,(L943*Dane!$C$9)-AB943),0)</f>
        <v>0</v>
      </c>
      <c r="AE943" s="97"/>
      <c r="AF943" s="77">
        <f>IF(Dane!$E$3=1,AO943,IF(Dane!$E$3=2,AU943,AW943))</f>
        <v>0</v>
      </c>
      <c r="AG943" s="77">
        <f>IF(Dane!$E$3=1,AP943,IF(Dane!$E$3=2,AV943,AX943))</f>
        <v>0</v>
      </c>
      <c r="AH943" s="77">
        <f>IF(Dane!$E$3=1,BA943,IF(Dane!$E$3=2,BG943,BI943))</f>
        <v>0</v>
      </c>
      <c r="AI943" s="77">
        <f>IF(Dane!$E$3=1,BB943,IF(Dane!$E$3=2,BH943,BJ943))</f>
        <v>0</v>
      </c>
      <c r="AJ943" s="77">
        <f>IF(Dane!$E$3=1,BM943,IF(Dane!$E$3=2,BS943,BU943))</f>
        <v>0</v>
      </c>
      <c r="AK943" s="77">
        <f>IF(Dane!$E$3=1,BN943,IF(Dane!$E$3=2,BT943,BV943))</f>
        <v>0</v>
      </c>
      <c r="AL943" s="24">
        <f t="shared" si="445"/>
        <v>0</v>
      </c>
      <c r="AM943" s="24">
        <f t="shared" si="446"/>
        <v>0</v>
      </c>
      <c r="AN943" s="24"/>
      <c r="AO943" s="24">
        <f t="shared" si="431"/>
        <v>0</v>
      </c>
      <c r="AP943" s="24">
        <f t="shared" si="447"/>
        <v>0</v>
      </c>
      <c r="AQ943" s="24">
        <f t="shared" si="432"/>
        <v>0</v>
      </c>
      <c r="AR943" s="24">
        <f t="shared" si="433"/>
        <v>0</v>
      </c>
      <c r="AS943" s="24">
        <f t="shared" si="434"/>
        <v>0</v>
      </c>
      <c r="AT943" s="24">
        <f t="shared" si="448"/>
        <v>0</v>
      </c>
      <c r="AU943" s="24">
        <f t="shared" si="457"/>
        <v>0</v>
      </c>
      <c r="AV943" s="24">
        <v>0</v>
      </c>
      <c r="AW943" s="24">
        <f t="shared" si="460"/>
        <v>0</v>
      </c>
      <c r="AX943" s="24">
        <v>0</v>
      </c>
      <c r="AY943" s="24">
        <f t="shared" si="449"/>
        <v>0</v>
      </c>
      <c r="AZ943" s="24">
        <f t="shared" si="450"/>
        <v>0</v>
      </c>
      <c r="BA943" s="24">
        <f t="shared" si="435"/>
        <v>0</v>
      </c>
      <c r="BB943" s="24">
        <f t="shared" si="436"/>
        <v>0</v>
      </c>
      <c r="BC943" s="24">
        <f t="shared" si="437"/>
        <v>0</v>
      </c>
      <c r="BD943" s="24">
        <f t="shared" si="438"/>
        <v>0</v>
      </c>
      <c r="BE943" s="24">
        <f t="shared" si="439"/>
        <v>0</v>
      </c>
      <c r="BF943" s="24">
        <f t="shared" si="451"/>
        <v>0</v>
      </c>
      <c r="BG943" s="24">
        <f t="shared" si="458"/>
        <v>0</v>
      </c>
      <c r="BH943" s="24">
        <v>0</v>
      </c>
      <c r="BI943" s="24">
        <f t="shared" si="452"/>
        <v>0</v>
      </c>
      <c r="BJ943" s="24">
        <v>0</v>
      </c>
      <c r="BK943" s="24">
        <f t="shared" si="453"/>
        <v>0</v>
      </c>
      <c r="BL943" s="24">
        <f t="shared" si="454"/>
        <v>0</v>
      </c>
      <c r="BM943" s="24">
        <f t="shared" si="440"/>
        <v>0</v>
      </c>
      <c r="BN943" s="24">
        <f t="shared" si="441"/>
        <v>0</v>
      </c>
      <c r="BO943" s="24">
        <f t="shared" si="442"/>
        <v>0</v>
      </c>
      <c r="BP943" s="24">
        <f t="shared" si="443"/>
        <v>0</v>
      </c>
      <c r="BQ943" s="24">
        <f t="shared" si="444"/>
        <v>0</v>
      </c>
      <c r="BR943" s="24">
        <f t="shared" si="455"/>
        <v>0</v>
      </c>
      <c r="BS943" s="24">
        <f t="shared" si="459"/>
        <v>0</v>
      </c>
      <c r="BT943" s="24">
        <v>0</v>
      </c>
      <c r="BU943" s="24">
        <f t="shared" si="456"/>
        <v>0</v>
      </c>
      <c r="BV943" s="24">
        <v>0</v>
      </c>
    </row>
    <row r="944" spans="1:74">
      <c r="A944" s="87">
        <v>935</v>
      </c>
      <c r="B944" s="1"/>
      <c r="C944" s="1"/>
      <c r="D944" s="2"/>
      <c r="E944" s="3"/>
      <c r="F944" s="4"/>
      <c r="G944" s="5"/>
      <c r="H944" s="4"/>
      <c r="I944" s="5"/>
      <c r="J944" s="6"/>
      <c r="K944" s="5"/>
      <c r="L944" s="5"/>
      <c r="M944" s="5"/>
      <c r="N944" s="7"/>
      <c r="O944" s="38"/>
      <c r="P944" s="5"/>
      <c r="Q944" s="5"/>
      <c r="R944" s="7"/>
      <c r="S944" s="38"/>
      <c r="T944" s="5"/>
      <c r="U944" s="5"/>
      <c r="V944" s="55"/>
      <c r="W944" s="38"/>
      <c r="X944" s="5"/>
      <c r="Y944" s="5"/>
      <c r="Z944" s="55"/>
      <c r="AA944" s="36">
        <f>IF(Dane!$E$3=1,AO944+BA944+BM944,IF(Dane!$E$3=2,AU944+BG944+BS944,AW944+BI944+BU944))</f>
        <v>0</v>
      </c>
      <c r="AB944" s="16">
        <f>IF(Dane!$E$3=1,AP944+BB944+BN944,IF(Dane!$E$3=2,AV944+BH944+BT944,AX944+BJ944+BV944))</f>
        <v>0</v>
      </c>
      <c r="AC944" s="16">
        <f>IF(((K944*Dane!$C$9)-AA944)&lt;0,0,(K944*Dane!$C$9)-AA944)</f>
        <v>0</v>
      </c>
      <c r="AD944" s="37">
        <f>IFERROR(IF(((L944*Dane!$C$9)-AB944)&lt;0,0,(L944*Dane!$C$9)-AB944),0)</f>
        <v>0</v>
      </c>
      <c r="AE944" s="97"/>
      <c r="AF944" s="77">
        <f>IF(Dane!$E$3=1,AO944,IF(Dane!$E$3=2,AU944,AW944))</f>
        <v>0</v>
      </c>
      <c r="AG944" s="77">
        <f>IF(Dane!$E$3=1,AP944,IF(Dane!$E$3=2,AV944,AX944))</f>
        <v>0</v>
      </c>
      <c r="AH944" s="77">
        <f>IF(Dane!$E$3=1,BA944,IF(Dane!$E$3=2,BG944,BI944))</f>
        <v>0</v>
      </c>
      <c r="AI944" s="77">
        <f>IF(Dane!$E$3=1,BB944,IF(Dane!$E$3=2,BH944,BJ944))</f>
        <v>0</v>
      </c>
      <c r="AJ944" s="77">
        <f>IF(Dane!$E$3=1,BM944,IF(Dane!$E$3=2,BS944,BU944))</f>
        <v>0</v>
      </c>
      <c r="AK944" s="77">
        <f>IF(Dane!$E$3=1,BN944,IF(Dane!$E$3=2,BT944,BV944))</f>
        <v>0</v>
      </c>
      <c r="AL944" s="24">
        <f t="shared" si="445"/>
        <v>0</v>
      </c>
      <c r="AM944" s="24">
        <f t="shared" si="446"/>
        <v>0</v>
      </c>
      <c r="AN944" s="24"/>
      <c r="AO944" s="24">
        <f t="shared" si="431"/>
        <v>0</v>
      </c>
      <c r="AP944" s="24">
        <f t="shared" si="447"/>
        <v>0</v>
      </c>
      <c r="AQ944" s="24">
        <f t="shared" si="432"/>
        <v>0</v>
      </c>
      <c r="AR944" s="24">
        <f t="shared" si="433"/>
        <v>0</v>
      </c>
      <c r="AS944" s="24">
        <f t="shared" si="434"/>
        <v>0</v>
      </c>
      <c r="AT944" s="24">
        <f t="shared" si="448"/>
        <v>0</v>
      </c>
      <c r="AU944" s="24">
        <f t="shared" si="457"/>
        <v>0</v>
      </c>
      <c r="AV944" s="24">
        <v>0</v>
      </c>
      <c r="AW944" s="24">
        <f t="shared" si="460"/>
        <v>0</v>
      </c>
      <c r="AX944" s="24">
        <v>0</v>
      </c>
      <c r="AY944" s="24">
        <f t="shared" si="449"/>
        <v>0</v>
      </c>
      <c r="AZ944" s="24">
        <f t="shared" si="450"/>
        <v>0</v>
      </c>
      <c r="BA944" s="24">
        <f t="shared" si="435"/>
        <v>0</v>
      </c>
      <c r="BB944" s="24">
        <f t="shared" si="436"/>
        <v>0</v>
      </c>
      <c r="BC944" s="24">
        <f t="shared" si="437"/>
        <v>0</v>
      </c>
      <c r="BD944" s="24">
        <f t="shared" si="438"/>
        <v>0</v>
      </c>
      <c r="BE944" s="24">
        <f t="shared" si="439"/>
        <v>0</v>
      </c>
      <c r="BF944" s="24">
        <f t="shared" si="451"/>
        <v>0</v>
      </c>
      <c r="BG944" s="24">
        <f t="shared" si="458"/>
        <v>0</v>
      </c>
      <c r="BH944" s="24">
        <v>0</v>
      </c>
      <c r="BI944" s="24">
        <f t="shared" si="452"/>
        <v>0</v>
      </c>
      <c r="BJ944" s="24">
        <v>0</v>
      </c>
      <c r="BK944" s="24">
        <f t="shared" si="453"/>
        <v>0</v>
      </c>
      <c r="BL944" s="24">
        <f t="shared" si="454"/>
        <v>0</v>
      </c>
      <c r="BM944" s="24">
        <f t="shared" si="440"/>
        <v>0</v>
      </c>
      <c r="BN944" s="24">
        <f t="shared" si="441"/>
        <v>0</v>
      </c>
      <c r="BO944" s="24">
        <f t="shared" si="442"/>
        <v>0</v>
      </c>
      <c r="BP944" s="24">
        <f t="shared" si="443"/>
        <v>0</v>
      </c>
      <c r="BQ944" s="24">
        <f t="shared" si="444"/>
        <v>0</v>
      </c>
      <c r="BR944" s="24">
        <f t="shared" si="455"/>
        <v>0</v>
      </c>
      <c r="BS944" s="24">
        <f t="shared" si="459"/>
        <v>0</v>
      </c>
      <c r="BT944" s="24">
        <v>0</v>
      </c>
      <c r="BU944" s="24">
        <f t="shared" si="456"/>
        <v>0</v>
      </c>
      <c r="BV944" s="24">
        <v>0</v>
      </c>
    </row>
    <row r="945" spans="1:74">
      <c r="A945" s="87">
        <v>936</v>
      </c>
      <c r="B945" s="1"/>
      <c r="C945" s="1"/>
      <c r="D945" s="2"/>
      <c r="E945" s="3"/>
      <c r="F945" s="4"/>
      <c r="G945" s="5"/>
      <c r="H945" s="4"/>
      <c r="I945" s="5"/>
      <c r="J945" s="6"/>
      <c r="K945" s="5"/>
      <c r="L945" s="5"/>
      <c r="M945" s="5"/>
      <c r="N945" s="7"/>
      <c r="O945" s="38"/>
      <c r="P945" s="5"/>
      <c r="Q945" s="5"/>
      <c r="R945" s="7"/>
      <c r="S945" s="38"/>
      <c r="T945" s="5"/>
      <c r="U945" s="5"/>
      <c r="V945" s="55"/>
      <c r="W945" s="38"/>
      <c r="X945" s="5"/>
      <c r="Y945" s="5"/>
      <c r="Z945" s="55"/>
      <c r="AA945" s="36">
        <f>IF(Dane!$E$3=1,AO945+BA945+BM945,IF(Dane!$E$3=2,AU945+BG945+BS945,AW945+BI945+BU945))</f>
        <v>0</v>
      </c>
      <c r="AB945" s="16">
        <f>IF(Dane!$E$3=1,AP945+BB945+BN945,IF(Dane!$E$3=2,AV945+BH945+BT945,AX945+BJ945+BV945))</f>
        <v>0</v>
      </c>
      <c r="AC945" s="16">
        <f>IF(((K945*Dane!$C$9)-AA945)&lt;0,0,(K945*Dane!$C$9)-AA945)</f>
        <v>0</v>
      </c>
      <c r="AD945" s="37">
        <f>IFERROR(IF(((L945*Dane!$C$9)-AB945)&lt;0,0,(L945*Dane!$C$9)-AB945),0)</f>
        <v>0</v>
      </c>
      <c r="AE945" s="97"/>
      <c r="AF945" s="77">
        <f>IF(Dane!$E$3=1,AO945,IF(Dane!$E$3=2,AU945,AW945))</f>
        <v>0</v>
      </c>
      <c r="AG945" s="77">
        <f>IF(Dane!$E$3=1,AP945,IF(Dane!$E$3=2,AV945,AX945))</f>
        <v>0</v>
      </c>
      <c r="AH945" s="77">
        <f>IF(Dane!$E$3=1,BA945,IF(Dane!$E$3=2,BG945,BI945))</f>
        <v>0</v>
      </c>
      <c r="AI945" s="77">
        <f>IF(Dane!$E$3=1,BB945,IF(Dane!$E$3=2,BH945,BJ945))</f>
        <v>0</v>
      </c>
      <c r="AJ945" s="77">
        <f>IF(Dane!$E$3=1,BM945,IF(Dane!$E$3=2,BS945,BU945))</f>
        <v>0</v>
      </c>
      <c r="AK945" s="77">
        <f>IF(Dane!$E$3=1,BN945,IF(Dane!$E$3=2,BT945,BV945))</f>
        <v>0</v>
      </c>
      <c r="AL945" s="24">
        <f t="shared" si="445"/>
        <v>0</v>
      </c>
      <c r="AM945" s="24">
        <f t="shared" si="446"/>
        <v>0</v>
      </c>
      <c r="AN945" s="24"/>
      <c r="AO945" s="24">
        <f t="shared" si="431"/>
        <v>0</v>
      </c>
      <c r="AP945" s="24">
        <f t="shared" si="447"/>
        <v>0</v>
      </c>
      <c r="AQ945" s="24">
        <f t="shared" si="432"/>
        <v>0</v>
      </c>
      <c r="AR945" s="24">
        <f t="shared" si="433"/>
        <v>0</v>
      </c>
      <c r="AS945" s="24">
        <f t="shared" si="434"/>
        <v>0</v>
      </c>
      <c r="AT945" s="24">
        <f t="shared" si="448"/>
        <v>0</v>
      </c>
      <c r="AU945" s="24">
        <f t="shared" si="457"/>
        <v>0</v>
      </c>
      <c r="AV945" s="24">
        <v>0</v>
      </c>
      <c r="AW945" s="24">
        <f t="shared" si="460"/>
        <v>0</v>
      </c>
      <c r="AX945" s="24">
        <v>0</v>
      </c>
      <c r="AY945" s="24">
        <f t="shared" si="449"/>
        <v>0</v>
      </c>
      <c r="AZ945" s="24">
        <f t="shared" si="450"/>
        <v>0</v>
      </c>
      <c r="BA945" s="24">
        <f t="shared" si="435"/>
        <v>0</v>
      </c>
      <c r="BB945" s="24">
        <f t="shared" si="436"/>
        <v>0</v>
      </c>
      <c r="BC945" s="24">
        <f t="shared" si="437"/>
        <v>0</v>
      </c>
      <c r="BD945" s="24">
        <f t="shared" si="438"/>
        <v>0</v>
      </c>
      <c r="BE945" s="24">
        <f t="shared" si="439"/>
        <v>0</v>
      </c>
      <c r="BF945" s="24">
        <f t="shared" si="451"/>
        <v>0</v>
      </c>
      <c r="BG945" s="24">
        <f t="shared" si="458"/>
        <v>0</v>
      </c>
      <c r="BH945" s="24">
        <v>0</v>
      </c>
      <c r="BI945" s="24">
        <f t="shared" si="452"/>
        <v>0</v>
      </c>
      <c r="BJ945" s="24">
        <v>0</v>
      </c>
      <c r="BK945" s="24">
        <f t="shared" si="453"/>
        <v>0</v>
      </c>
      <c r="BL945" s="24">
        <f t="shared" si="454"/>
        <v>0</v>
      </c>
      <c r="BM945" s="24">
        <f t="shared" si="440"/>
        <v>0</v>
      </c>
      <c r="BN945" s="24">
        <f t="shared" si="441"/>
        <v>0</v>
      </c>
      <c r="BO945" s="24">
        <f t="shared" si="442"/>
        <v>0</v>
      </c>
      <c r="BP945" s="24">
        <f t="shared" si="443"/>
        <v>0</v>
      </c>
      <c r="BQ945" s="24">
        <f t="shared" si="444"/>
        <v>0</v>
      </c>
      <c r="BR945" s="24">
        <f t="shared" si="455"/>
        <v>0</v>
      </c>
      <c r="BS945" s="24">
        <f t="shared" si="459"/>
        <v>0</v>
      </c>
      <c r="BT945" s="24">
        <v>0</v>
      </c>
      <c r="BU945" s="24">
        <f t="shared" si="456"/>
        <v>0</v>
      </c>
      <c r="BV945" s="24">
        <v>0</v>
      </c>
    </row>
    <row r="946" spans="1:74">
      <c r="A946" s="87">
        <v>937</v>
      </c>
      <c r="B946" s="1"/>
      <c r="C946" s="1"/>
      <c r="D946" s="2"/>
      <c r="E946" s="3"/>
      <c r="F946" s="4"/>
      <c r="G946" s="5"/>
      <c r="H946" s="4"/>
      <c r="I946" s="5"/>
      <c r="J946" s="6"/>
      <c r="K946" s="5"/>
      <c r="L946" s="5"/>
      <c r="M946" s="5"/>
      <c r="N946" s="7"/>
      <c r="O946" s="38"/>
      <c r="P946" s="5"/>
      <c r="Q946" s="5"/>
      <c r="R946" s="7"/>
      <c r="S946" s="38"/>
      <c r="T946" s="5"/>
      <c r="U946" s="5"/>
      <c r="V946" s="55"/>
      <c r="W946" s="38"/>
      <c r="X946" s="5"/>
      <c r="Y946" s="5"/>
      <c r="Z946" s="55"/>
      <c r="AA946" s="36">
        <f>IF(Dane!$E$3=1,AO946+BA946+BM946,IF(Dane!$E$3=2,AU946+BG946+BS946,AW946+BI946+BU946))</f>
        <v>0</v>
      </c>
      <c r="AB946" s="16">
        <f>IF(Dane!$E$3=1,AP946+BB946+BN946,IF(Dane!$E$3=2,AV946+BH946+BT946,AX946+BJ946+BV946))</f>
        <v>0</v>
      </c>
      <c r="AC946" s="16">
        <f>IF(((K946*Dane!$C$9)-AA946)&lt;0,0,(K946*Dane!$C$9)-AA946)</f>
        <v>0</v>
      </c>
      <c r="AD946" s="37">
        <f>IFERROR(IF(((L946*Dane!$C$9)-AB946)&lt;0,0,(L946*Dane!$C$9)-AB946),0)</f>
        <v>0</v>
      </c>
      <c r="AE946" s="97"/>
      <c r="AF946" s="77">
        <f>IF(Dane!$E$3=1,AO946,IF(Dane!$E$3=2,AU946,AW946))</f>
        <v>0</v>
      </c>
      <c r="AG946" s="77">
        <f>IF(Dane!$E$3=1,AP946,IF(Dane!$E$3=2,AV946,AX946))</f>
        <v>0</v>
      </c>
      <c r="AH946" s="77">
        <f>IF(Dane!$E$3=1,BA946,IF(Dane!$E$3=2,BG946,BI946))</f>
        <v>0</v>
      </c>
      <c r="AI946" s="77">
        <f>IF(Dane!$E$3=1,BB946,IF(Dane!$E$3=2,BH946,BJ946))</f>
        <v>0</v>
      </c>
      <c r="AJ946" s="77">
        <f>IF(Dane!$E$3=1,BM946,IF(Dane!$E$3=2,BS946,BU946))</f>
        <v>0</v>
      </c>
      <c r="AK946" s="77">
        <f>IF(Dane!$E$3=1,BN946,IF(Dane!$E$3=2,BT946,BV946))</f>
        <v>0</v>
      </c>
      <c r="AL946" s="24">
        <f t="shared" si="445"/>
        <v>0</v>
      </c>
      <c r="AM946" s="24">
        <f t="shared" si="446"/>
        <v>0</v>
      </c>
      <c r="AN946" s="24"/>
      <c r="AO946" s="24">
        <f t="shared" si="431"/>
        <v>0</v>
      </c>
      <c r="AP946" s="24">
        <f t="shared" si="447"/>
        <v>0</v>
      </c>
      <c r="AQ946" s="24">
        <f t="shared" si="432"/>
        <v>0</v>
      </c>
      <c r="AR946" s="24">
        <f t="shared" si="433"/>
        <v>0</v>
      </c>
      <c r="AS946" s="24">
        <f t="shared" si="434"/>
        <v>0</v>
      </c>
      <c r="AT946" s="24">
        <f t="shared" si="448"/>
        <v>0</v>
      </c>
      <c r="AU946" s="24">
        <f t="shared" si="457"/>
        <v>0</v>
      </c>
      <c r="AV946" s="24">
        <v>0</v>
      </c>
      <c r="AW946" s="24">
        <f t="shared" si="460"/>
        <v>0</v>
      </c>
      <c r="AX946" s="24">
        <v>0</v>
      </c>
      <c r="AY946" s="24">
        <f t="shared" si="449"/>
        <v>0</v>
      </c>
      <c r="AZ946" s="24">
        <f t="shared" si="450"/>
        <v>0</v>
      </c>
      <c r="BA946" s="24">
        <f t="shared" si="435"/>
        <v>0</v>
      </c>
      <c r="BB946" s="24">
        <f t="shared" si="436"/>
        <v>0</v>
      </c>
      <c r="BC946" s="24">
        <f t="shared" si="437"/>
        <v>0</v>
      </c>
      <c r="BD946" s="24">
        <f t="shared" si="438"/>
        <v>0</v>
      </c>
      <c r="BE946" s="24">
        <f t="shared" si="439"/>
        <v>0</v>
      </c>
      <c r="BF946" s="24">
        <f t="shared" si="451"/>
        <v>0</v>
      </c>
      <c r="BG946" s="24">
        <f t="shared" si="458"/>
        <v>0</v>
      </c>
      <c r="BH946" s="24">
        <v>0</v>
      </c>
      <c r="BI946" s="24">
        <f t="shared" si="452"/>
        <v>0</v>
      </c>
      <c r="BJ946" s="24">
        <v>0</v>
      </c>
      <c r="BK946" s="24">
        <f t="shared" si="453"/>
        <v>0</v>
      </c>
      <c r="BL946" s="24">
        <f t="shared" si="454"/>
        <v>0</v>
      </c>
      <c r="BM946" s="24">
        <f t="shared" si="440"/>
        <v>0</v>
      </c>
      <c r="BN946" s="24">
        <f t="shared" si="441"/>
        <v>0</v>
      </c>
      <c r="BO946" s="24">
        <f t="shared" si="442"/>
        <v>0</v>
      </c>
      <c r="BP946" s="24">
        <f t="shared" si="443"/>
        <v>0</v>
      </c>
      <c r="BQ946" s="24">
        <f t="shared" si="444"/>
        <v>0</v>
      </c>
      <c r="BR946" s="24">
        <f t="shared" si="455"/>
        <v>0</v>
      </c>
      <c r="BS946" s="24">
        <f t="shared" si="459"/>
        <v>0</v>
      </c>
      <c r="BT946" s="24">
        <v>0</v>
      </c>
      <c r="BU946" s="24">
        <f t="shared" si="456"/>
        <v>0</v>
      </c>
      <c r="BV946" s="24">
        <v>0</v>
      </c>
    </row>
    <row r="947" spans="1:74">
      <c r="A947" s="87">
        <v>938</v>
      </c>
      <c r="B947" s="1"/>
      <c r="C947" s="1"/>
      <c r="D947" s="2"/>
      <c r="E947" s="3"/>
      <c r="F947" s="4"/>
      <c r="G947" s="5"/>
      <c r="H947" s="4"/>
      <c r="I947" s="5"/>
      <c r="J947" s="6"/>
      <c r="K947" s="5"/>
      <c r="L947" s="5"/>
      <c r="M947" s="5"/>
      <c r="N947" s="7"/>
      <c r="O947" s="38"/>
      <c r="P947" s="5"/>
      <c r="Q947" s="5"/>
      <c r="R947" s="7"/>
      <c r="S947" s="38"/>
      <c r="T947" s="5"/>
      <c r="U947" s="5"/>
      <c r="V947" s="55"/>
      <c r="W947" s="38"/>
      <c r="X947" s="5"/>
      <c r="Y947" s="5"/>
      <c r="Z947" s="55"/>
      <c r="AA947" s="36">
        <f>IF(Dane!$E$3=1,AO947+BA947+BM947,IF(Dane!$E$3=2,AU947+BG947+BS947,AW947+BI947+BU947))</f>
        <v>0</v>
      </c>
      <c r="AB947" s="16">
        <f>IF(Dane!$E$3=1,AP947+BB947+BN947,IF(Dane!$E$3=2,AV947+BH947+BT947,AX947+BJ947+BV947))</f>
        <v>0</v>
      </c>
      <c r="AC947" s="16">
        <f>IF(((K947*Dane!$C$9)-AA947)&lt;0,0,(K947*Dane!$C$9)-AA947)</f>
        <v>0</v>
      </c>
      <c r="AD947" s="37">
        <f>IFERROR(IF(((L947*Dane!$C$9)-AB947)&lt;0,0,(L947*Dane!$C$9)-AB947),0)</f>
        <v>0</v>
      </c>
      <c r="AE947" s="97"/>
      <c r="AF947" s="77">
        <f>IF(Dane!$E$3=1,AO947,IF(Dane!$E$3=2,AU947,AW947))</f>
        <v>0</v>
      </c>
      <c r="AG947" s="77">
        <f>IF(Dane!$E$3=1,AP947,IF(Dane!$E$3=2,AV947,AX947))</f>
        <v>0</v>
      </c>
      <c r="AH947" s="77">
        <f>IF(Dane!$E$3=1,BA947,IF(Dane!$E$3=2,BG947,BI947))</f>
        <v>0</v>
      </c>
      <c r="AI947" s="77">
        <f>IF(Dane!$E$3=1,BB947,IF(Dane!$E$3=2,BH947,BJ947))</f>
        <v>0</v>
      </c>
      <c r="AJ947" s="77">
        <f>IF(Dane!$E$3=1,BM947,IF(Dane!$E$3=2,BS947,BU947))</f>
        <v>0</v>
      </c>
      <c r="AK947" s="77">
        <f>IF(Dane!$E$3=1,BN947,IF(Dane!$E$3=2,BT947,BV947))</f>
        <v>0</v>
      </c>
      <c r="AL947" s="24">
        <f t="shared" si="445"/>
        <v>0</v>
      </c>
      <c r="AM947" s="24">
        <f t="shared" si="446"/>
        <v>0</v>
      </c>
      <c r="AN947" s="24"/>
      <c r="AO947" s="24">
        <f t="shared" si="431"/>
        <v>0</v>
      </c>
      <c r="AP947" s="24">
        <f t="shared" si="447"/>
        <v>0</v>
      </c>
      <c r="AQ947" s="24">
        <f t="shared" si="432"/>
        <v>0</v>
      </c>
      <c r="AR947" s="24">
        <f t="shared" si="433"/>
        <v>0</v>
      </c>
      <c r="AS947" s="24">
        <f t="shared" si="434"/>
        <v>0</v>
      </c>
      <c r="AT947" s="24">
        <f t="shared" si="448"/>
        <v>0</v>
      </c>
      <c r="AU947" s="24">
        <f t="shared" si="457"/>
        <v>0</v>
      </c>
      <c r="AV947" s="24">
        <v>0</v>
      </c>
      <c r="AW947" s="24">
        <f t="shared" si="460"/>
        <v>0</v>
      </c>
      <c r="AX947" s="24">
        <v>0</v>
      </c>
      <c r="AY947" s="24">
        <f t="shared" si="449"/>
        <v>0</v>
      </c>
      <c r="AZ947" s="24">
        <f t="shared" si="450"/>
        <v>0</v>
      </c>
      <c r="BA947" s="24">
        <f t="shared" si="435"/>
        <v>0</v>
      </c>
      <c r="BB947" s="24">
        <f t="shared" si="436"/>
        <v>0</v>
      </c>
      <c r="BC947" s="24">
        <f t="shared" si="437"/>
        <v>0</v>
      </c>
      <c r="BD947" s="24">
        <f t="shared" si="438"/>
        <v>0</v>
      </c>
      <c r="BE947" s="24">
        <f t="shared" si="439"/>
        <v>0</v>
      </c>
      <c r="BF947" s="24">
        <f t="shared" si="451"/>
        <v>0</v>
      </c>
      <c r="BG947" s="24">
        <f t="shared" si="458"/>
        <v>0</v>
      </c>
      <c r="BH947" s="24">
        <v>0</v>
      </c>
      <c r="BI947" s="24">
        <f t="shared" si="452"/>
        <v>0</v>
      </c>
      <c r="BJ947" s="24">
        <v>0</v>
      </c>
      <c r="BK947" s="24">
        <f t="shared" si="453"/>
        <v>0</v>
      </c>
      <c r="BL947" s="24">
        <f t="shared" si="454"/>
        <v>0</v>
      </c>
      <c r="BM947" s="24">
        <f t="shared" si="440"/>
        <v>0</v>
      </c>
      <c r="BN947" s="24">
        <f t="shared" si="441"/>
        <v>0</v>
      </c>
      <c r="BO947" s="24">
        <f t="shared" si="442"/>
        <v>0</v>
      </c>
      <c r="BP947" s="24">
        <f t="shared" si="443"/>
        <v>0</v>
      </c>
      <c r="BQ947" s="24">
        <f t="shared" si="444"/>
        <v>0</v>
      </c>
      <c r="BR947" s="24">
        <f t="shared" si="455"/>
        <v>0</v>
      </c>
      <c r="BS947" s="24">
        <f t="shared" si="459"/>
        <v>0</v>
      </c>
      <c r="BT947" s="24">
        <v>0</v>
      </c>
      <c r="BU947" s="24">
        <f t="shared" si="456"/>
        <v>0</v>
      </c>
      <c r="BV947" s="24">
        <v>0</v>
      </c>
    </row>
    <row r="948" spans="1:74">
      <c r="A948" s="87">
        <v>939</v>
      </c>
      <c r="B948" s="1"/>
      <c r="C948" s="1"/>
      <c r="D948" s="2"/>
      <c r="E948" s="3"/>
      <c r="F948" s="4"/>
      <c r="G948" s="5"/>
      <c r="H948" s="4"/>
      <c r="I948" s="5"/>
      <c r="J948" s="6"/>
      <c r="K948" s="5"/>
      <c r="L948" s="5"/>
      <c r="M948" s="5"/>
      <c r="N948" s="7"/>
      <c r="O948" s="38"/>
      <c r="P948" s="5"/>
      <c r="Q948" s="5"/>
      <c r="R948" s="7"/>
      <c r="S948" s="38"/>
      <c r="T948" s="5"/>
      <c r="U948" s="5"/>
      <c r="V948" s="55"/>
      <c r="W948" s="38"/>
      <c r="X948" s="5"/>
      <c r="Y948" s="5"/>
      <c r="Z948" s="55"/>
      <c r="AA948" s="36">
        <f>IF(Dane!$E$3=1,AO948+BA948+BM948,IF(Dane!$E$3=2,AU948+BG948+BS948,AW948+BI948+BU948))</f>
        <v>0</v>
      </c>
      <c r="AB948" s="16">
        <f>IF(Dane!$E$3=1,AP948+BB948+BN948,IF(Dane!$E$3=2,AV948+BH948+BT948,AX948+BJ948+BV948))</f>
        <v>0</v>
      </c>
      <c r="AC948" s="16">
        <f>IF(((K948*Dane!$C$9)-AA948)&lt;0,0,(K948*Dane!$C$9)-AA948)</f>
        <v>0</v>
      </c>
      <c r="AD948" s="37">
        <f>IFERROR(IF(((L948*Dane!$C$9)-AB948)&lt;0,0,(L948*Dane!$C$9)-AB948),0)</f>
        <v>0</v>
      </c>
      <c r="AE948" s="97"/>
      <c r="AF948" s="77">
        <f>IF(Dane!$E$3=1,AO948,IF(Dane!$E$3=2,AU948,AW948))</f>
        <v>0</v>
      </c>
      <c r="AG948" s="77">
        <f>IF(Dane!$E$3=1,AP948,IF(Dane!$E$3=2,AV948,AX948))</f>
        <v>0</v>
      </c>
      <c r="AH948" s="77">
        <f>IF(Dane!$E$3=1,BA948,IF(Dane!$E$3=2,BG948,BI948))</f>
        <v>0</v>
      </c>
      <c r="AI948" s="77">
        <f>IF(Dane!$E$3=1,BB948,IF(Dane!$E$3=2,BH948,BJ948))</f>
        <v>0</v>
      </c>
      <c r="AJ948" s="77">
        <f>IF(Dane!$E$3=1,BM948,IF(Dane!$E$3=2,BS948,BU948))</f>
        <v>0</v>
      </c>
      <c r="AK948" s="77">
        <f>IF(Dane!$E$3=1,BN948,IF(Dane!$E$3=2,BT948,BV948))</f>
        <v>0</v>
      </c>
      <c r="AL948" s="24">
        <f t="shared" si="445"/>
        <v>0</v>
      </c>
      <c r="AM948" s="24">
        <f t="shared" si="446"/>
        <v>0</v>
      </c>
      <c r="AN948" s="24"/>
      <c r="AO948" s="24">
        <f t="shared" si="431"/>
        <v>0</v>
      </c>
      <c r="AP948" s="24">
        <f t="shared" si="447"/>
        <v>0</v>
      </c>
      <c r="AQ948" s="24">
        <f t="shared" si="432"/>
        <v>0</v>
      </c>
      <c r="AR948" s="24">
        <f t="shared" si="433"/>
        <v>0</v>
      </c>
      <c r="AS948" s="24">
        <f t="shared" si="434"/>
        <v>0</v>
      </c>
      <c r="AT948" s="24">
        <f t="shared" si="448"/>
        <v>0</v>
      </c>
      <c r="AU948" s="24">
        <f t="shared" si="457"/>
        <v>0</v>
      </c>
      <c r="AV948" s="24">
        <v>0</v>
      </c>
      <c r="AW948" s="24">
        <f t="shared" si="460"/>
        <v>0</v>
      </c>
      <c r="AX948" s="24">
        <v>0</v>
      </c>
      <c r="AY948" s="24">
        <f t="shared" si="449"/>
        <v>0</v>
      </c>
      <c r="AZ948" s="24">
        <f t="shared" si="450"/>
        <v>0</v>
      </c>
      <c r="BA948" s="24">
        <f t="shared" si="435"/>
        <v>0</v>
      </c>
      <c r="BB948" s="24">
        <f t="shared" si="436"/>
        <v>0</v>
      </c>
      <c r="BC948" s="24">
        <f t="shared" si="437"/>
        <v>0</v>
      </c>
      <c r="BD948" s="24">
        <f t="shared" si="438"/>
        <v>0</v>
      </c>
      <c r="BE948" s="24">
        <f t="shared" si="439"/>
        <v>0</v>
      </c>
      <c r="BF948" s="24">
        <f t="shared" si="451"/>
        <v>0</v>
      </c>
      <c r="BG948" s="24">
        <f t="shared" si="458"/>
        <v>0</v>
      </c>
      <c r="BH948" s="24">
        <v>0</v>
      </c>
      <c r="BI948" s="24">
        <f t="shared" si="452"/>
        <v>0</v>
      </c>
      <c r="BJ948" s="24">
        <v>0</v>
      </c>
      <c r="BK948" s="24">
        <f t="shared" si="453"/>
        <v>0</v>
      </c>
      <c r="BL948" s="24">
        <f t="shared" si="454"/>
        <v>0</v>
      </c>
      <c r="BM948" s="24">
        <f t="shared" si="440"/>
        <v>0</v>
      </c>
      <c r="BN948" s="24">
        <f t="shared" si="441"/>
        <v>0</v>
      </c>
      <c r="BO948" s="24">
        <f t="shared" si="442"/>
        <v>0</v>
      </c>
      <c r="BP948" s="24">
        <f t="shared" si="443"/>
        <v>0</v>
      </c>
      <c r="BQ948" s="24">
        <f t="shared" si="444"/>
        <v>0</v>
      </c>
      <c r="BR948" s="24">
        <f t="shared" si="455"/>
        <v>0</v>
      </c>
      <c r="BS948" s="24">
        <f t="shared" si="459"/>
        <v>0</v>
      </c>
      <c r="BT948" s="24">
        <v>0</v>
      </c>
      <c r="BU948" s="24">
        <f t="shared" si="456"/>
        <v>0</v>
      </c>
      <c r="BV948" s="24">
        <v>0</v>
      </c>
    </row>
    <row r="949" spans="1:74">
      <c r="A949" s="87">
        <v>940</v>
      </c>
      <c r="B949" s="1"/>
      <c r="C949" s="1"/>
      <c r="D949" s="2"/>
      <c r="E949" s="3"/>
      <c r="F949" s="4"/>
      <c r="G949" s="5"/>
      <c r="H949" s="4"/>
      <c r="I949" s="5"/>
      <c r="J949" s="6"/>
      <c r="K949" s="5"/>
      <c r="L949" s="5"/>
      <c r="M949" s="5"/>
      <c r="N949" s="7"/>
      <c r="O949" s="38"/>
      <c r="P949" s="5"/>
      <c r="Q949" s="5"/>
      <c r="R949" s="7"/>
      <c r="S949" s="38"/>
      <c r="T949" s="5"/>
      <c r="U949" s="5"/>
      <c r="V949" s="55"/>
      <c r="W949" s="38"/>
      <c r="X949" s="5"/>
      <c r="Y949" s="5"/>
      <c r="Z949" s="55"/>
      <c r="AA949" s="36">
        <f>IF(Dane!$E$3=1,AO949+BA949+BM949,IF(Dane!$E$3=2,AU949+BG949+BS949,AW949+BI949+BU949))</f>
        <v>0</v>
      </c>
      <c r="AB949" s="16">
        <f>IF(Dane!$E$3=1,AP949+BB949+BN949,IF(Dane!$E$3=2,AV949+BH949+BT949,AX949+BJ949+BV949))</f>
        <v>0</v>
      </c>
      <c r="AC949" s="16">
        <f>IF(((K949*Dane!$C$9)-AA949)&lt;0,0,(K949*Dane!$C$9)-AA949)</f>
        <v>0</v>
      </c>
      <c r="AD949" s="37">
        <f>IFERROR(IF(((L949*Dane!$C$9)-AB949)&lt;0,0,(L949*Dane!$C$9)-AB949),0)</f>
        <v>0</v>
      </c>
      <c r="AE949" s="97"/>
      <c r="AF949" s="77">
        <f>IF(Dane!$E$3=1,AO949,IF(Dane!$E$3=2,AU949,AW949))</f>
        <v>0</v>
      </c>
      <c r="AG949" s="77">
        <f>IF(Dane!$E$3=1,AP949,IF(Dane!$E$3=2,AV949,AX949))</f>
        <v>0</v>
      </c>
      <c r="AH949" s="77">
        <f>IF(Dane!$E$3=1,BA949,IF(Dane!$E$3=2,BG949,BI949))</f>
        <v>0</v>
      </c>
      <c r="AI949" s="77">
        <f>IF(Dane!$E$3=1,BB949,IF(Dane!$E$3=2,BH949,BJ949))</f>
        <v>0</v>
      </c>
      <c r="AJ949" s="77">
        <f>IF(Dane!$E$3=1,BM949,IF(Dane!$E$3=2,BS949,BU949))</f>
        <v>0</v>
      </c>
      <c r="AK949" s="77">
        <f>IF(Dane!$E$3=1,BN949,IF(Dane!$E$3=2,BT949,BV949))</f>
        <v>0</v>
      </c>
      <c r="AL949" s="24">
        <f t="shared" si="445"/>
        <v>0</v>
      </c>
      <c r="AM949" s="24">
        <f t="shared" si="446"/>
        <v>0</v>
      </c>
      <c r="AN949" s="24"/>
      <c r="AO949" s="24">
        <f t="shared" si="431"/>
        <v>0</v>
      </c>
      <c r="AP949" s="24">
        <f t="shared" si="447"/>
        <v>0</v>
      </c>
      <c r="AQ949" s="24">
        <f t="shared" si="432"/>
        <v>0</v>
      </c>
      <c r="AR949" s="24">
        <f t="shared" si="433"/>
        <v>0</v>
      </c>
      <c r="AS949" s="24">
        <f t="shared" si="434"/>
        <v>0</v>
      </c>
      <c r="AT949" s="24">
        <f t="shared" si="448"/>
        <v>0</v>
      </c>
      <c r="AU949" s="24">
        <f t="shared" si="457"/>
        <v>0</v>
      </c>
      <c r="AV949" s="24">
        <v>0</v>
      </c>
      <c r="AW949" s="24">
        <f t="shared" si="460"/>
        <v>0</v>
      </c>
      <c r="AX949" s="24">
        <v>0</v>
      </c>
      <c r="AY949" s="24">
        <f t="shared" si="449"/>
        <v>0</v>
      </c>
      <c r="AZ949" s="24">
        <f t="shared" si="450"/>
        <v>0</v>
      </c>
      <c r="BA949" s="24">
        <f t="shared" si="435"/>
        <v>0</v>
      </c>
      <c r="BB949" s="24">
        <f t="shared" si="436"/>
        <v>0</v>
      </c>
      <c r="BC949" s="24">
        <f t="shared" si="437"/>
        <v>0</v>
      </c>
      <c r="BD949" s="24">
        <f t="shared" si="438"/>
        <v>0</v>
      </c>
      <c r="BE949" s="24">
        <f t="shared" si="439"/>
        <v>0</v>
      </c>
      <c r="BF949" s="24">
        <f t="shared" si="451"/>
        <v>0</v>
      </c>
      <c r="BG949" s="24">
        <f t="shared" si="458"/>
        <v>0</v>
      </c>
      <c r="BH949" s="24">
        <v>0</v>
      </c>
      <c r="BI949" s="24">
        <f t="shared" si="452"/>
        <v>0</v>
      </c>
      <c r="BJ949" s="24">
        <v>0</v>
      </c>
      <c r="BK949" s="24">
        <f t="shared" si="453"/>
        <v>0</v>
      </c>
      <c r="BL949" s="24">
        <f t="shared" si="454"/>
        <v>0</v>
      </c>
      <c r="BM949" s="24">
        <f t="shared" si="440"/>
        <v>0</v>
      </c>
      <c r="BN949" s="24">
        <f t="shared" si="441"/>
        <v>0</v>
      </c>
      <c r="BO949" s="24">
        <f t="shared" si="442"/>
        <v>0</v>
      </c>
      <c r="BP949" s="24">
        <f t="shared" si="443"/>
        <v>0</v>
      </c>
      <c r="BQ949" s="24">
        <f t="shared" si="444"/>
        <v>0</v>
      </c>
      <c r="BR949" s="24">
        <f t="shared" si="455"/>
        <v>0</v>
      </c>
      <c r="BS949" s="24">
        <f t="shared" si="459"/>
        <v>0</v>
      </c>
      <c r="BT949" s="24">
        <v>0</v>
      </c>
      <c r="BU949" s="24">
        <f t="shared" si="456"/>
        <v>0</v>
      </c>
      <c r="BV949" s="24">
        <v>0</v>
      </c>
    </row>
    <row r="950" spans="1:74">
      <c r="A950" s="87">
        <v>941</v>
      </c>
      <c r="B950" s="1"/>
      <c r="C950" s="1"/>
      <c r="D950" s="2"/>
      <c r="E950" s="3"/>
      <c r="F950" s="4"/>
      <c r="G950" s="5"/>
      <c r="H950" s="4"/>
      <c r="I950" s="5"/>
      <c r="J950" s="6"/>
      <c r="K950" s="5"/>
      <c r="L950" s="5"/>
      <c r="M950" s="5"/>
      <c r="N950" s="7"/>
      <c r="O950" s="38"/>
      <c r="P950" s="5"/>
      <c r="Q950" s="5"/>
      <c r="R950" s="7"/>
      <c r="S950" s="38"/>
      <c r="T950" s="5"/>
      <c r="U950" s="5"/>
      <c r="V950" s="55"/>
      <c r="W950" s="38"/>
      <c r="X950" s="5"/>
      <c r="Y950" s="5"/>
      <c r="Z950" s="55"/>
      <c r="AA950" s="36">
        <f>IF(Dane!$E$3=1,AO950+BA950+BM950,IF(Dane!$E$3=2,AU950+BG950+BS950,AW950+BI950+BU950))</f>
        <v>0</v>
      </c>
      <c r="AB950" s="16">
        <f>IF(Dane!$E$3=1,AP950+BB950+BN950,IF(Dane!$E$3=2,AV950+BH950+BT950,AX950+BJ950+BV950))</f>
        <v>0</v>
      </c>
      <c r="AC950" s="16">
        <f>IF(((K950*Dane!$C$9)-AA950)&lt;0,0,(K950*Dane!$C$9)-AA950)</f>
        <v>0</v>
      </c>
      <c r="AD950" s="37">
        <f>IFERROR(IF(((L950*Dane!$C$9)-AB950)&lt;0,0,(L950*Dane!$C$9)-AB950),0)</f>
        <v>0</v>
      </c>
      <c r="AE950" s="97"/>
      <c r="AF950" s="77">
        <f>IF(Dane!$E$3=1,AO950,IF(Dane!$E$3=2,AU950,AW950))</f>
        <v>0</v>
      </c>
      <c r="AG950" s="77">
        <f>IF(Dane!$E$3=1,AP950,IF(Dane!$E$3=2,AV950,AX950))</f>
        <v>0</v>
      </c>
      <c r="AH950" s="77">
        <f>IF(Dane!$E$3=1,BA950,IF(Dane!$E$3=2,BG950,BI950))</f>
        <v>0</v>
      </c>
      <c r="AI950" s="77">
        <f>IF(Dane!$E$3=1,BB950,IF(Dane!$E$3=2,BH950,BJ950))</f>
        <v>0</v>
      </c>
      <c r="AJ950" s="77">
        <f>IF(Dane!$E$3=1,BM950,IF(Dane!$E$3=2,BS950,BU950))</f>
        <v>0</v>
      </c>
      <c r="AK950" s="77">
        <f>IF(Dane!$E$3=1,BN950,IF(Dane!$E$3=2,BT950,BV950))</f>
        <v>0</v>
      </c>
      <c r="AL950" s="24">
        <f t="shared" si="445"/>
        <v>0</v>
      </c>
      <c r="AM950" s="24">
        <f t="shared" si="446"/>
        <v>0</v>
      </c>
      <c r="AN950" s="24"/>
      <c r="AO950" s="24">
        <f t="shared" si="431"/>
        <v>0</v>
      </c>
      <c r="AP950" s="24">
        <f t="shared" si="447"/>
        <v>0</v>
      </c>
      <c r="AQ950" s="24">
        <f t="shared" si="432"/>
        <v>0</v>
      </c>
      <c r="AR950" s="24">
        <f t="shared" si="433"/>
        <v>0</v>
      </c>
      <c r="AS950" s="24">
        <f t="shared" si="434"/>
        <v>0</v>
      </c>
      <c r="AT950" s="24">
        <f t="shared" si="448"/>
        <v>0</v>
      </c>
      <c r="AU950" s="24">
        <f t="shared" si="457"/>
        <v>0</v>
      </c>
      <c r="AV950" s="24">
        <v>0</v>
      </c>
      <c r="AW950" s="24">
        <f t="shared" si="460"/>
        <v>0</v>
      </c>
      <c r="AX950" s="24">
        <v>0</v>
      </c>
      <c r="AY950" s="24">
        <f t="shared" si="449"/>
        <v>0</v>
      </c>
      <c r="AZ950" s="24">
        <f t="shared" si="450"/>
        <v>0</v>
      </c>
      <c r="BA950" s="24">
        <f t="shared" si="435"/>
        <v>0</v>
      </c>
      <c r="BB950" s="24">
        <f t="shared" si="436"/>
        <v>0</v>
      </c>
      <c r="BC950" s="24">
        <f t="shared" si="437"/>
        <v>0</v>
      </c>
      <c r="BD950" s="24">
        <f t="shared" si="438"/>
        <v>0</v>
      </c>
      <c r="BE950" s="24">
        <f t="shared" si="439"/>
        <v>0</v>
      </c>
      <c r="BF950" s="24">
        <f t="shared" si="451"/>
        <v>0</v>
      </c>
      <c r="BG950" s="24">
        <f t="shared" si="458"/>
        <v>0</v>
      </c>
      <c r="BH950" s="24">
        <v>0</v>
      </c>
      <c r="BI950" s="24">
        <f t="shared" si="452"/>
        <v>0</v>
      </c>
      <c r="BJ950" s="24">
        <v>0</v>
      </c>
      <c r="BK950" s="24">
        <f t="shared" si="453"/>
        <v>0</v>
      </c>
      <c r="BL950" s="24">
        <f t="shared" si="454"/>
        <v>0</v>
      </c>
      <c r="BM950" s="24">
        <f t="shared" si="440"/>
        <v>0</v>
      </c>
      <c r="BN950" s="24">
        <f t="shared" si="441"/>
        <v>0</v>
      </c>
      <c r="BO950" s="24">
        <f t="shared" si="442"/>
        <v>0</v>
      </c>
      <c r="BP950" s="24">
        <f t="shared" si="443"/>
        <v>0</v>
      </c>
      <c r="BQ950" s="24">
        <f t="shared" si="444"/>
        <v>0</v>
      </c>
      <c r="BR950" s="24">
        <f t="shared" si="455"/>
        <v>0</v>
      </c>
      <c r="BS950" s="24">
        <f t="shared" si="459"/>
        <v>0</v>
      </c>
      <c r="BT950" s="24">
        <v>0</v>
      </c>
      <c r="BU950" s="24">
        <f t="shared" si="456"/>
        <v>0</v>
      </c>
      <c r="BV950" s="24">
        <v>0</v>
      </c>
    </row>
    <row r="951" spans="1:74">
      <c r="A951" s="87">
        <v>942</v>
      </c>
      <c r="B951" s="1"/>
      <c r="C951" s="1"/>
      <c r="D951" s="2"/>
      <c r="E951" s="3"/>
      <c r="F951" s="4"/>
      <c r="G951" s="5"/>
      <c r="H951" s="4"/>
      <c r="I951" s="5"/>
      <c r="J951" s="6"/>
      <c r="K951" s="5"/>
      <c r="L951" s="5"/>
      <c r="M951" s="5"/>
      <c r="N951" s="7"/>
      <c r="O951" s="38"/>
      <c r="P951" s="5"/>
      <c r="Q951" s="5"/>
      <c r="R951" s="7"/>
      <c r="S951" s="38"/>
      <c r="T951" s="5"/>
      <c r="U951" s="5"/>
      <c r="V951" s="55"/>
      <c r="W951" s="38"/>
      <c r="X951" s="5"/>
      <c r="Y951" s="5"/>
      <c r="Z951" s="55"/>
      <c r="AA951" s="36">
        <f>IF(Dane!$E$3=1,AO951+BA951+BM951,IF(Dane!$E$3=2,AU951+BG951+BS951,AW951+BI951+BU951))</f>
        <v>0</v>
      </c>
      <c r="AB951" s="16">
        <f>IF(Dane!$E$3=1,AP951+BB951+BN951,IF(Dane!$E$3=2,AV951+BH951+BT951,AX951+BJ951+BV951))</f>
        <v>0</v>
      </c>
      <c r="AC951" s="16">
        <f>IF(((K951*Dane!$C$9)-AA951)&lt;0,0,(K951*Dane!$C$9)-AA951)</f>
        <v>0</v>
      </c>
      <c r="AD951" s="37">
        <f>IFERROR(IF(((L951*Dane!$C$9)-AB951)&lt;0,0,(L951*Dane!$C$9)-AB951),0)</f>
        <v>0</v>
      </c>
      <c r="AE951" s="97"/>
      <c r="AF951" s="77">
        <f>IF(Dane!$E$3=1,AO951,IF(Dane!$E$3=2,AU951,AW951))</f>
        <v>0</v>
      </c>
      <c r="AG951" s="77">
        <f>IF(Dane!$E$3=1,AP951,IF(Dane!$E$3=2,AV951,AX951))</f>
        <v>0</v>
      </c>
      <c r="AH951" s="77">
        <f>IF(Dane!$E$3=1,BA951,IF(Dane!$E$3=2,BG951,BI951))</f>
        <v>0</v>
      </c>
      <c r="AI951" s="77">
        <f>IF(Dane!$E$3=1,BB951,IF(Dane!$E$3=2,BH951,BJ951))</f>
        <v>0</v>
      </c>
      <c r="AJ951" s="77">
        <f>IF(Dane!$E$3=1,BM951,IF(Dane!$E$3=2,BS951,BU951))</f>
        <v>0</v>
      </c>
      <c r="AK951" s="77">
        <f>IF(Dane!$E$3=1,BN951,IF(Dane!$E$3=2,BT951,BV951))</f>
        <v>0</v>
      </c>
      <c r="AL951" s="24">
        <f t="shared" si="445"/>
        <v>0</v>
      </c>
      <c r="AM951" s="24">
        <f t="shared" si="446"/>
        <v>0</v>
      </c>
      <c r="AN951" s="24"/>
      <c r="AO951" s="24">
        <f t="shared" si="431"/>
        <v>0</v>
      </c>
      <c r="AP951" s="24">
        <f t="shared" si="447"/>
        <v>0</v>
      </c>
      <c r="AQ951" s="24">
        <f t="shared" si="432"/>
        <v>0</v>
      </c>
      <c r="AR951" s="24">
        <f t="shared" si="433"/>
        <v>0</v>
      </c>
      <c r="AS951" s="24">
        <f t="shared" si="434"/>
        <v>0</v>
      </c>
      <c r="AT951" s="24">
        <f t="shared" si="448"/>
        <v>0</v>
      </c>
      <c r="AU951" s="24">
        <f t="shared" si="457"/>
        <v>0</v>
      </c>
      <c r="AV951" s="24">
        <v>0</v>
      </c>
      <c r="AW951" s="24">
        <f t="shared" si="460"/>
        <v>0</v>
      </c>
      <c r="AX951" s="24">
        <v>0</v>
      </c>
      <c r="AY951" s="24">
        <f t="shared" si="449"/>
        <v>0</v>
      </c>
      <c r="AZ951" s="24">
        <f t="shared" si="450"/>
        <v>0</v>
      </c>
      <c r="BA951" s="24">
        <f t="shared" si="435"/>
        <v>0</v>
      </c>
      <c r="BB951" s="24">
        <f t="shared" si="436"/>
        <v>0</v>
      </c>
      <c r="BC951" s="24">
        <f t="shared" si="437"/>
        <v>0</v>
      </c>
      <c r="BD951" s="24">
        <f t="shared" si="438"/>
        <v>0</v>
      </c>
      <c r="BE951" s="24">
        <f t="shared" si="439"/>
        <v>0</v>
      </c>
      <c r="BF951" s="24">
        <f t="shared" si="451"/>
        <v>0</v>
      </c>
      <c r="BG951" s="24">
        <f t="shared" si="458"/>
        <v>0</v>
      </c>
      <c r="BH951" s="24">
        <v>0</v>
      </c>
      <c r="BI951" s="24">
        <f t="shared" si="452"/>
        <v>0</v>
      </c>
      <c r="BJ951" s="24">
        <v>0</v>
      </c>
      <c r="BK951" s="24">
        <f t="shared" si="453"/>
        <v>0</v>
      </c>
      <c r="BL951" s="24">
        <f t="shared" si="454"/>
        <v>0</v>
      </c>
      <c r="BM951" s="24">
        <f t="shared" si="440"/>
        <v>0</v>
      </c>
      <c r="BN951" s="24">
        <f t="shared" si="441"/>
        <v>0</v>
      </c>
      <c r="BO951" s="24">
        <f t="shared" si="442"/>
        <v>0</v>
      </c>
      <c r="BP951" s="24">
        <f t="shared" si="443"/>
        <v>0</v>
      </c>
      <c r="BQ951" s="24">
        <f t="shared" si="444"/>
        <v>0</v>
      </c>
      <c r="BR951" s="24">
        <f t="shared" si="455"/>
        <v>0</v>
      </c>
      <c r="BS951" s="24">
        <f t="shared" si="459"/>
        <v>0</v>
      </c>
      <c r="BT951" s="24">
        <v>0</v>
      </c>
      <c r="BU951" s="24">
        <f t="shared" si="456"/>
        <v>0</v>
      </c>
      <c r="BV951" s="24">
        <v>0</v>
      </c>
    </row>
    <row r="952" spans="1:74">
      <c r="A952" s="87">
        <v>943</v>
      </c>
      <c r="B952" s="1"/>
      <c r="C952" s="1"/>
      <c r="D952" s="2"/>
      <c r="E952" s="3"/>
      <c r="F952" s="4"/>
      <c r="G952" s="5"/>
      <c r="H952" s="4"/>
      <c r="I952" s="5"/>
      <c r="J952" s="6"/>
      <c r="K952" s="5"/>
      <c r="L952" s="5"/>
      <c r="M952" s="5"/>
      <c r="N952" s="7"/>
      <c r="O952" s="38"/>
      <c r="P952" s="5"/>
      <c r="Q952" s="5"/>
      <c r="R952" s="7"/>
      <c r="S952" s="38"/>
      <c r="T952" s="5"/>
      <c r="U952" s="5"/>
      <c r="V952" s="55"/>
      <c r="W952" s="38"/>
      <c r="X952" s="5"/>
      <c r="Y952" s="5"/>
      <c r="Z952" s="55"/>
      <c r="AA952" s="36">
        <f>IF(Dane!$E$3=1,AO952+BA952+BM952,IF(Dane!$E$3=2,AU952+BG952+BS952,AW952+BI952+BU952))</f>
        <v>0</v>
      </c>
      <c r="AB952" s="16">
        <f>IF(Dane!$E$3=1,AP952+BB952+BN952,IF(Dane!$E$3=2,AV952+BH952+BT952,AX952+BJ952+BV952))</f>
        <v>0</v>
      </c>
      <c r="AC952" s="16">
        <f>IF(((K952*Dane!$C$9)-AA952)&lt;0,0,(K952*Dane!$C$9)-AA952)</f>
        <v>0</v>
      </c>
      <c r="AD952" s="37">
        <f>IFERROR(IF(((L952*Dane!$C$9)-AB952)&lt;0,0,(L952*Dane!$C$9)-AB952),0)</f>
        <v>0</v>
      </c>
      <c r="AE952" s="97"/>
      <c r="AF952" s="77">
        <f>IF(Dane!$E$3=1,AO952,IF(Dane!$E$3=2,AU952,AW952))</f>
        <v>0</v>
      </c>
      <c r="AG952" s="77">
        <f>IF(Dane!$E$3=1,AP952,IF(Dane!$E$3=2,AV952,AX952))</f>
        <v>0</v>
      </c>
      <c r="AH952" s="77">
        <f>IF(Dane!$E$3=1,BA952,IF(Dane!$E$3=2,BG952,BI952))</f>
        <v>0</v>
      </c>
      <c r="AI952" s="77">
        <f>IF(Dane!$E$3=1,BB952,IF(Dane!$E$3=2,BH952,BJ952))</f>
        <v>0</v>
      </c>
      <c r="AJ952" s="77">
        <f>IF(Dane!$E$3=1,BM952,IF(Dane!$E$3=2,BS952,BU952))</f>
        <v>0</v>
      </c>
      <c r="AK952" s="77">
        <f>IF(Dane!$E$3=1,BN952,IF(Dane!$E$3=2,BT952,BV952))</f>
        <v>0</v>
      </c>
      <c r="AL952" s="24">
        <f t="shared" si="445"/>
        <v>0</v>
      </c>
      <c r="AM952" s="24">
        <f t="shared" si="446"/>
        <v>0</v>
      </c>
      <c r="AN952" s="24"/>
      <c r="AO952" s="24">
        <f t="shared" si="431"/>
        <v>0</v>
      </c>
      <c r="AP952" s="24">
        <f t="shared" si="447"/>
        <v>0</v>
      </c>
      <c r="AQ952" s="24">
        <f t="shared" si="432"/>
        <v>0</v>
      </c>
      <c r="AR952" s="24">
        <f t="shared" si="433"/>
        <v>0</v>
      </c>
      <c r="AS952" s="24">
        <f t="shared" si="434"/>
        <v>0</v>
      </c>
      <c r="AT952" s="24">
        <f t="shared" si="448"/>
        <v>0</v>
      </c>
      <c r="AU952" s="24">
        <f t="shared" si="457"/>
        <v>0</v>
      </c>
      <c r="AV952" s="24">
        <v>0</v>
      </c>
      <c r="AW952" s="24">
        <f t="shared" si="460"/>
        <v>0</v>
      </c>
      <c r="AX952" s="24">
        <v>0</v>
      </c>
      <c r="AY952" s="24">
        <f t="shared" si="449"/>
        <v>0</v>
      </c>
      <c r="AZ952" s="24">
        <f t="shared" si="450"/>
        <v>0</v>
      </c>
      <c r="BA952" s="24">
        <f t="shared" si="435"/>
        <v>0</v>
      </c>
      <c r="BB952" s="24">
        <f t="shared" si="436"/>
        <v>0</v>
      </c>
      <c r="BC952" s="24">
        <f t="shared" si="437"/>
        <v>0</v>
      </c>
      <c r="BD952" s="24">
        <f t="shared" si="438"/>
        <v>0</v>
      </c>
      <c r="BE952" s="24">
        <f t="shared" si="439"/>
        <v>0</v>
      </c>
      <c r="BF952" s="24">
        <f t="shared" si="451"/>
        <v>0</v>
      </c>
      <c r="BG952" s="24">
        <f t="shared" si="458"/>
        <v>0</v>
      </c>
      <c r="BH952" s="24">
        <v>0</v>
      </c>
      <c r="BI952" s="24">
        <f t="shared" si="452"/>
        <v>0</v>
      </c>
      <c r="BJ952" s="24">
        <v>0</v>
      </c>
      <c r="BK952" s="24">
        <f t="shared" si="453"/>
        <v>0</v>
      </c>
      <c r="BL952" s="24">
        <f t="shared" si="454"/>
        <v>0</v>
      </c>
      <c r="BM952" s="24">
        <f t="shared" si="440"/>
        <v>0</v>
      </c>
      <c r="BN952" s="24">
        <f t="shared" si="441"/>
        <v>0</v>
      </c>
      <c r="BO952" s="24">
        <f t="shared" si="442"/>
        <v>0</v>
      </c>
      <c r="BP952" s="24">
        <f t="shared" si="443"/>
        <v>0</v>
      </c>
      <c r="BQ952" s="24">
        <f t="shared" si="444"/>
        <v>0</v>
      </c>
      <c r="BR952" s="24">
        <f t="shared" si="455"/>
        <v>0</v>
      </c>
      <c r="BS952" s="24">
        <f t="shared" si="459"/>
        <v>0</v>
      </c>
      <c r="BT952" s="24">
        <v>0</v>
      </c>
      <c r="BU952" s="24">
        <f t="shared" si="456"/>
        <v>0</v>
      </c>
      <c r="BV952" s="24">
        <v>0</v>
      </c>
    </row>
    <row r="953" spans="1:74">
      <c r="A953" s="87">
        <v>944</v>
      </c>
      <c r="B953" s="1"/>
      <c r="C953" s="1"/>
      <c r="D953" s="2"/>
      <c r="E953" s="3"/>
      <c r="F953" s="4"/>
      <c r="G953" s="5"/>
      <c r="H953" s="4"/>
      <c r="I953" s="5"/>
      <c r="J953" s="6"/>
      <c r="K953" s="5"/>
      <c r="L953" s="5"/>
      <c r="M953" s="5"/>
      <c r="N953" s="7"/>
      <c r="O953" s="38"/>
      <c r="P953" s="5"/>
      <c r="Q953" s="5"/>
      <c r="R953" s="7"/>
      <c r="S953" s="38"/>
      <c r="T953" s="5"/>
      <c r="U953" s="5"/>
      <c r="V953" s="55"/>
      <c r="W953" s="38"/>
      <c r="X953" s="5"/>
      <c r="Y953" s="5"/>
      <c r="Z953" s="55"/>
      <c r="AA953" s="36">
        <f>IF(Dane!$E$3=1,AO953+BA953+BM953,IF(Dane!$E$3=2,AU953+BG953+BS953,AW953+BI953+BU953))</f>
        <v>0</v>
      </c>
      <c r="AB953" s="16">
        <f>IF(Dane!$E$3=1,AP953+BB953+BN953,IF(Dane!$E$3=2,AV953+BH953+BT953,AX953+BJ953+BV953))</f>
        <v>0</v>
      </c>
      <c r="AC953" s="16">
        <f>IF(((K953*Dane!$C$9)-AA953)&lt;0,0,(K953*Dane!$C$9)-AA953)</f>
        <v>0</v>
      </c>
      <c r="AD953" s="37">
        <f>IFERROR(IF(((L953*Dane!$C$9)-AB953)&lt;0,0,(L953*Dane!$C$9)-AB953),0)</f>
        <v>0</v>
      </c>
      <c r="AE953" s="97"/>
      <c r="AF953" s="77">
        <f>IF(Dane!$E$3=1,AO953,IF(Dane!$E$3=2,AU953,AW953))</f>
        <v>0</v>
      </c>
      <c r="AG953" s="77">
        <f>IF(Dane!$E$3=1,AP953,IF(Dane!$E$3=2,AV953,AX953))</f>
        <v>0</v>
      </c>
      <c r="AH953" s="77">
        <f>IF(Dane!$E$3=1,BA953,IF(Dane!$E$3=2,BG953,BI953))</f>
        <v>0</v>
      </c>
      <c r="AI953" s="77">
        <f>IF(Dane!$E$3=1,BB953,IF(Dane!$E$3=2,BH953,BJ953))</f>
        <v>0</v>
      </c>
      <c r="AJ953" s="77">
        <f>IF(Dane!$E$3=1,BM953,IF(Dane!$E$3=2,BS953,BU953))</f>
        <v>0</v>
      </c>
      <c r="AK953" s="77">
        <f>IF(Dane!$E$3=1,BN953,IF(Dane!$E$3=2,BT953,BV953))</f>
        <v>0</v>
      </c>
      <c r="AL953" s="24">
        <f t="shared" si="445"/>
        <v>0</v>
      </c>
      <c r="AM953" s="24">
        <f t="shared" si="446"/>
        <v>0</v>
      </c>
      <c r="AN953" s="24"/>
      <c r="AO953" s="24">
        <f t="shared" si="431"/>
        <v>0</v>
      </c>
      <c r="AP953" s="24">
        <f t="shared" si="447"/>
        <v>0</v>
      </c>
      <c r="AQ953" s="24">
        <f t="shared" si="432"/>
        <v>0</v>
      </c>
      <c r="AR953" s="24">
        <f t="shared" si="433"/>
        <v>0</v>
      </c>
      <c r="AS953" s="24">
        <f t="shared" si="434"/>
        <v>0</v>
      </c>
      <c r="AT953" s="24">
        <f t="shared" si="448"/>
        <v>0</v>
      </c>
      <c r="AU953" s="24">
        <f t="shared" si="457"/>
        <v>0</v>
      </c>
      <c r="AV953" s="24">
        <v>0</v>
      </c>
      <c r="AW953" s="24">
        <f t="shared" si="460"/>
        <v>0</v>
      </c>
      <c r="AX953" s="24">
        <v>0</v>
      </c>
      <c r="AY953" s="24">
        <f t="shared" si="449"/>
        <v>0</v>
      </c>
      <c r="AZ953" s="24">
        <f t="shared" si="450"/>
        <v>0</v>
      </c>
      <c r="BA953" s="24">
        <f t="shared" si="435"/>
        <v>0</v>
      </c>
      <c r="BB953" s="24">
        <f t="shared" si="436"/>
        <v>0</v>
      </c>
      <c r="BC953" s="24">
        <f t="shared" si="437"/>
        <v>0</v>
      </c>
      <c r="BD953" s="24">
        <f t="shared" si="438"/>
        <v>0</v>
      </c>
      <c r="BE953" s="24">
        <f t="shared" si="439"/>
        <v>0</v>
      </c>
      <c r="BF953" s="24">
        <f t="shared" si="451"/>
        <v>0</v>
      </c>
      <c r="BG953" s="24">
        <f t="shared" si="458"/>
        <v>0</v>
      </c>
      <c r="BH953" s="24">
        <v>0</v>
      </c>
      <c r="BI953" s="24">
        <f t="shared" si="452"/>
        <v>0</v>
      </c>
      <c r="BJ953" s="24">
        <v>0</v>
      </c>
      <c r="BK953" s="24">
        <f t="shared" si="453"/>
        <v>0</v>
      </c>
      <c r="BL953" s="24">
        <f t="shared" si="454"/>
        <v>0</v>
      </c>
      <c r="BM953" s="24">
        <f t="shared" si="440"/>
        <v>0</v>
      </c>
      <c r="BN953" s="24">
        <f t="shared" si="441"/>
        <v>0</v>
      </c>
      <c r="BO953" s="24">
        <f t="shared" si="442"/>
        <v>0</v>
      </c>
      <c r="BP953" s="24">
        <f t="shared" si="443"/>
        <v>0</v>
      </c>
      <c r="BQ953" s="24">
        <f t="shared" si="444"/>
        <v>0</v>
      </c>
      <c r="BR953" s="24">
        <f t="shared" si="455"/>
        <v>0</v>
      </c>
      <c r="BS953" s="24">
        <f t="shared" si="459"/>
        <v>0</v>
      </c>
      <c r="BT953" s="24">
        <v>0</v>
      </c>
      <c r="BU953" s="24">
        <f t="shared" si="456"/>
        <v>0</v>
      </c>
      <c r="BV953" s="24">
        <v>0</v>
      </c>
    </row>
    <row r="954" spans="1:74">
      <c r="A954" s="87">
        <v>945</v>
      </c>
      <c r="B954" s="1"/>
      <c r="C954" s="1"/>
      <c r="D954" s="2"/>
      <c r="E954" s="3"/>
      <c r="F954" s="4"/>
      <c r="G954" s="5"/>
      <c r="H954" s="4"/>
      <c r="I954" s="5"/>
      <c r="J954" s="6"/>
      <c r="K954" s="5"/>
      <c r="L954" s="5"/>
      <c r="M954" s="5"/>
      <c r="N954" s="7"/>
      <c r="O954" s="38"/>
      <c r="P954" s="5"/>
      <c r="Q954" s="5"/>
      <c r="R954" s="7"/>
      <c r="S954" s="38"/>
      <c r="T954" s="5"/>
      <c r="U954" s="5"/>
      <c r="V954" s="55"/>
      <c r="W954" s="38"/>
      <c r="X954" s="5"/>
      <c r="Y954" s="5"/>
      <c r="Z954" s="55"/>
      <c r="AA954" s="36">
        <f>IF(Dane!$E$3=1,AO954+BA954+BM954,IF(Dane!$E$3=2,AU954+BG954+BS954,AW954+BI954+BU954))</f>
        <v>0</v>
      </c>
      <c r="AB954" s="16">
        <f>IF(Dane!$E$3=1,AP954+BB954+BN954,IF(Dane!$E$3=2,AV954+BH954+BT954,AX954+BJ954+BV954))</f>
        <v>0</v>
      </c>
      <c r="AC954" s="16">
        <f>IF(((K954*Dane!$C$9)-AA954)&lt;0,0,(K954*Dane!$C$9)-AA954)</f>
        <v>0</v>
      </c>
      <c r="AD954" s="37">
        <f>IFERROR(IF(((L954*Dane!$C$9)-AB954)&lt;0,0,(L954*Dane!$C$9)-AB954),0)</f>
        <v>0</v>
      </c>
      <c r="AE954" s="97"/>
      <c r="AF954" s="77">
        <f>IF(Dane!$E$3=1,AO954,IF(Dane!$E$3=2,AU954,AW954))</f>
        <v>0</v>
      </c>
      <c r="AG954" s="77">
        <f>IF(Dane!$E$3=1,AP954,IF(Dane!$E$3=2,AV954,AX954))</f>
        <v>0</v>
      </c>
      <c r="AH954" s="77">
        <f>IF(Dane!$E$3=1,BA954,IF(Dane!$E$3=2,BG954,BI954))</f>
        <v>0</v>
      </c>
      <c r="AI954" s="77">
        <f>IF(Dane!$E$3=1,BB954,IF(Dane!$E$3=2,BH954,BJ954))</f>
        <v>0</v>
      </c>
      <c r="AJ954" s="77">
        <f>IF(Dane!$E$3=1,BM954,IF(Dane!$E$3=2,BS954,BU954))</f>
        <v>0</v>
      </c>
      <c r="AK954" s="77">
        <f>IF(Dane!$E$3=1,BN954,IF(Dane!$E$3=2,BT954,BV954))</f>
        <v>0</v>
      </c>
      <c r="AL954" s="24">
        <f t="shared" si="445"/>
        <v>0</v>
      </c>
      <c r="AM954" s="24">
        <f t="shared" si="446"/>
        <v>0</v>
      </c>
      <c r="AN954" s="24"/>
      <c r="AO954" s="24">
        <f t="shared" si="431"/>
        <v>0</v>
      </c>
      <c r="AP954" s="24">
        <f t="shared" si="447"/>
        <v>0</v>
      </c>
      <c r="AQ954" s="24">
        <f t="shared" si="432"/>
        <v>0</v>
      </c>
      <c r="AR954" s="24">
        <f t="shared" si="433"/>
        <v>0</v>
      </c>
      <c r="AS954" s="24">
        <f t="shared" si="434"/>
        <v>0</v>
      </c>
      <c r="AT954" s="24">
        <f t="shared" si="448"/>
        <v>0</v>
      </c>
      <c r="AU954" s="24">
        <f t="shared" si="457"/>
        <v>0</v>
      </c>
      <c r="AV954" s="24">
        <v>0</v>
      </c>
      <c r="AW954" s="24">
        <f t="shared" si="460"/>
        <v>0</v>
      </c>
      <c r="AX954" s="24">
        <v>0</v>
      </c>
      <c r="AY954" s="24">
        <f t="shared" si="449"/>
        <v>0</v>
      </c>
      <c r="AZ954" s="24">
        <f t="shared" si="450"/>
        <v>0</v>
      </c>
      <c r="BA954" s="24">
        <f t="shared" si="435"/>
        <v>0</v>
      </c>
      <c r="BB954" s="24">
        <f t="shared" si="436"/>
        <v>0</v>
      </c>
      <c r="BC954" s="24">
        <f t="shared" si="437"/>
        <v>0</v>
      </c>
      <c r="BD954" s="24">
        <f t="shared" si="438"/>
        <v>0</v>
      </c>
      <c r="BE954" s="24">
        <f t="shared" si="439"/>
        <v>0</v>
      </c>
      <c r="BF954" s="24">
        <f t="shared" si="451"/>
        <v>0</v>
      </c>
      <c r="BG954" s="24">
        <f t="shared" si="458"/>
        <v>0</v>
      </c>
      <c r="BH954" s="24">
        <v>0</v>
      </c>
      <c r="BI954" s="24">
        <f t="shared" si="452"/>
        <v>0</v>
      </c>
      <c r="BJ954" s="24">
        <v>0</v>
      </c>
      <c r="BK954" s="24">
        <f t="shared" si="453"/>
        <v>0</v>
      </c>
      <c r="BL954" s="24">
        <f t="shared" si="454"/>
        <v>0</v>
      </c>
      <c r="BM954" s="24">
        <f t="shared" si="440"/>
        <v>0</v>
      </c>
      <c r="BN954" s="24">
        <f t="shared" si="441"/>
        <v>0</v>
      </c>
      <c r="BO954" s="24">
        <f t="shared" si="442"/>
        <v>0</v>
      </c>
      <c r="BP954" s="24">
        <f t="shared" si="443"/>
        <v>0</v>
      </c>
      <c r="BQ954" s="24">
        <f t="shared" si="444"/>
        <v>0</v>
      </c>
      <c r="BR954" s="24">
        <f t="shared" si="455"/>
        <v>0</v>
      </c>
      <c r="BS954" s="24">
        <f t="shared" si="459"/>
        <v>0</v>
      </c>
      <c r="BT954" s="24">
        <v>0</v>
      </c>
      <c r="BU954" s="24">
        <f t="shared" si="456"/>
        <v>0</v>
      </c>
      <c r="BV954" s="24">
        <v>0</v>
      </c>
    </row>
    <row r="955" spans="1:74">
      <c r="A955" s="87">
        <v>946</v>
      </c>
      <c r="B955" s="1"/>
      <c r="C955" s="1"/>
      <c r="D955" s="2"/>
      <c r="E955" s="3"/>
      <c r="F955" s="4"/>
      <c r="G955" s="5"/>
      <c r="H955" s="4"/>
      <c r="I955" s="5"/>
      <c r="J955" s="6"/>
      <c r="K955" s="5"/>
      <c r="L955" s="5"/>
      <c r="M955" s="5"/>
      <c r="N955" s="7"/>
      <c r="O955" s="38"/>
      <c r="P955" s="5"/>
      <c r="Q955" s="5"/>
      <c r="R955" s="7"/>
      <c r="S955" s="38"/>
      <c r="T955" s="5"/>
      <c r="U955" s="5"/>
      <c r="V955" s="55"/>
      <c r="W955" s="38"/>
      <c r="X955" s="5"/>
      <c r="Y955" s="5"/>
      <c r="Z955" s="55"/>
      <c r="AA955" s="36">
        <f>IF(Dane!$E$3=1,AO955+BA955+BM955,IF(Dane!$E$3=2,AU955+BG955+BS955,AW955+BI955+BU955))</f>
        <v>0</v>
      </c>
      <c r="AB955" s="16">
        <f>IF(Dane!$E$3=1,AP955+BB955+BN955,IF(Dane!$E$3=2,AV955+BH955+BT955,AX955+BJ955+BV955))</f>
        <v>0</v>
      </c>
      <c r="AC955" s="16">
        <f>IF(((K955*Dane!$C$9)-AA955)&lt;0,0,(K955*Dane!$C$9)-AA955)</f>
        <v>0</v>
      </c>
      <c r="AD955" s="37">
        <f>IFERROR(IF(((L955*Dane!$C$9)-AB955)&lt;0,0,(L955*Dane!$C$9)-AB955),0)</f>
        <v>0</v>
      </c>
      <c r="AE955" s="97"/>
      <c r="AF955" s="77">
        <f>IF(Dane!$E$3=1,AO955,IF(Dane!$E$3=2,AU955,AW955))</f>
        <v>0</v>
      </c>
      <c r="AG955" s="77">
        <f>IF(Dane!$E$3=1,AP955,IF(Dane!$E$3=2,AV955,AX955))</f>
        <v>0</v>
      </c>
      <c r="AH955" s="77">
        <f>IF(Dane!$E$3=1,BA955,IF(Dane!$E$3=2,BG955,BI955))</f>
        <v>0</v>
      </c>
      <c r="AI955" s="77">
        <f>IF(Dane!$E$3=1,BB955,IF(Dane!$E$3=2,BH955,BJ955))</f>
        <v>0</v>
      </c>
      <c r="AJ955" s="77">
        <f>IF(Dane!$E$3=1,BM955,IF(Dane!$E$3=2,BS955,BU955))</f>
        <v>0</v>
      </c>
      <c r="AK955" s="77">
        <f>IF(Dane!$E$3=1,BN955,IF(Dane!$E$3=2,BT955,BV955))</f>
        <v>0</v>
      </c>
      <c r="AL955" s="24">
        <f t="shared" si="445"/>
        <v>0</v>
      </c>
      <c r="AM955" s="24">
        <f t="shared" si="446"/>
        <v>0</v>
      </c>
      <c r="AN955" s="24"/>
      <c r="AO955" s="24">
        <f t="shared" si="431"/>
        <v>0</v>
      </c>
      <c r="AP955" s="24">
        <f t="shared" si="447"/>
        <v>0</v>
      </c>
      <c r="AQ955" s="24">
        <f t="shared" si="432"/>
        <v>0</v>
      </c>
      <c r="AR955" s="24">
        <f t="shared" si="433"/>
        <v>0</v>
      </c>
      <c r="AS955" s="24">
        <f t="shared" si="434"/>
        <v>0</v>
      </c>
      <c r="AT955" s="24">
        <f t="shared" si="448"/>
        <v>0</v>
      </c>
      <c r="AU955" s="24">
        <f t="shared" si="457"/>
        <v>0</v>
      </c>
      <c r="AV955" s="24">
        <v>0</v>
      </c>
      <c r="AW955" s="24">
        <f t="shared" si="460"/>
        <v>0</v>
      </c>
      <c r="AX955" s="24">
        <v>0</v>
      </c>
      <c r="AY955" s="24">
        <f t="shared" si="449"/>
        <v>0</v>
      </c>
      <c r="AZ955" s="24">
        <f t="shared" si="450"/>
        <v>0</v>
      </c>
      <c r="BA955" s="24">
        <f t="shared" si="435"/>
        <v>0</v>
      </c>
      <c r="BB955" s="24">
        <f t="shared" si="436"/>
        <v>0</v>
      </c>
      <c r="BC955" s="24">
        <f t="shared" si="437"/>
        <v>0</v>
      </c>
      <c r="BD955" s="24">
        <f t="shared" si="438"/>
        <v>0</v>
      </c>
      <c r="BE955" s="24">
        <f t="shared" si="439"/>
        <v>0</v>
      </c>
      <c r="BF955" s="24">
        <f t="shared" si="451"/>
        <v>0</v>
      </c>
      <c r="BG955" s="24">
        <f t="shared" si="458"/>
        <v>0</v>
      </c>
      <c r="BH955" s="24">
        <v>0</v>
      </c>
      <c r="BI955" s="24">
        <f t="shared" si="452"/>
        <v>0</v>
      </c>
      <c r="BJ955" s="24">
        <v>0</v>
      </c>
      <c r="BK955" s="24">
        <f t="shared" si="453"/>
        <v>0</v>
      </c>
      <c r="BL955" s="24">
        <f t="shared" si="454"/>
        <v>0</v>
      </c>
      <c r="BM955" s="24">
        <f t="shared" si="440"/>
        <v>0</v>
      </c>
      <c r="BN955" s="24">
        <f t="shared" si="441"/>
        <v>0</v>
      </c>
      <c r="BO955" s="24">
        <f t="shared" si="442"/>
        <v>0</v>
      </c>
      <c r="BP955" s="24">
        <f t="shared" si="443"/>
        <v>0</v>
      </c>
      <c r="BQ955" s="24">
        <f t="shared" si="444"/>
        <v>0</v>
      </c>
      <c r="BR955" s="24">
        <f t="shared" si="455"/>
        <v>0</v>
      </c>
      <c r="BS955" s="24">
        <f t="shared" si="459"/>
        <v>0</v>
      </c>
      <c r="BT955" s="24">
        <v>0</v>
      </c>
      <c r="BU955" s="24">
        <f t="shared" si="456"/>
        <v>0</v>
      </c>
      <c r="BV955" s="24">
        <v>0</v>
      </c>
    </row>
    <row r="956" spans="1:74">
      <c r="A956" s="87">
        <v>947</v>
      </c>
      <c r="B956" s="1"/>
      <c r="C956" s="1"/>
      <c r="D956" s="2"/>
      <c r="E956" s="3"/>
      <c r="F956" s="4"/>
      <c r="G956" s="5"/>
      <c r="H956" s="4"/>
      <c r="I956" s="5"/>
      <c r="J956" s="6"/>
      <c r="K956" s="5"/>
      <c r="L956" s="5"/>
      <c r="M956" s="5"/>
      <c r="N956" s="7"/>
      <c r="O956" s="38"/>
      <c r="P956" s="5"/>
      <c r="Q956" s="5"/>
      <c r="R956" s="7"/>
      <c r="S956" s="38"/>
      <c r="T956" s="5"/>
      <c r="U956" s="5"/>
      <c r="V956" s="55"/>
      <c r="W956" s="38"/>
      <c r="X956" s="5"/>
      <c r="Y956" s="5"/>
      <c r="Z956" s="55"/>
      <c r="AA956" s="36">
        <f>IF(Dane!$E$3=1,AO956+BA956+BM956,IF(Dane!$E$3=2,AU956+BG956+BS956,AW956+BI956+BU956))</f>
        <v>0</v>
      </c>
      <c r="AB956" s="16">
        <f>IF(Dane!$E$3=1,AP956+BB956+BN956,IF(Dane!$E$3=2,AV956+BH956+BT956,AX956+BJ956+BV956))</f>
        <v>0</v>
      </c>
      <c r="AC956" s="16">
        <f>IF(((K956*Dane!$C$9)-AA956)&lt;0,0,(K956*Dane!$C$9)-AA956)</f>
        <v>0</v>
      </c>
      <c r="AD956" s="37">
        <f>IFERROR(IF(((L956*Dane!$C$9)-AB956)&lt;0,0,(L956*Dane!$C$9)-AB956),0)</f>
        <v>0</v>
      </c>
      <c r="AE956" s="97"/>
      <c r="AF956" s="77">
        <f>IF(Dane!$E$3=1,AO956,IF(Dane!$E$3=2,AU956,AW956))</f>
        <v>0</v>
      </c>
      <c r="AG956" s="77">
        <f>IF(Dane!$E$3=1,AP956,IF(Dane!$E$3=2,AV956,AX956))</f>
        <v>0</v>
      </c>
      <c r="AH956" s="77">
        <f>IF(Dane!$E$3=1,BA956,IF(Dane!$E$3=2,BG956,BI956))</f>
        <v>0</v>
      </c>
      <c r="AI956" s="77">
        <f>IF(Dane!$E$3=1,BB956,IF(Dane!$E$3=2,BH956,BJ956))</f>
        <v>0</v>
      </c>
      <c r="AJ956" s="77">
        <f>IF(Dane!$E$3=1,BM956,IF(Dane!$E$3=2,BS956,BU956))</f>
        <v>0</v>
      </c>
      <c r="AK956" s="77">
        <f>IF(Dane!$E$3=1,BN956,IF(Dane!$E$3=2,BT956,BV956))</f>
        <v>0</v>
      </c>
      <c r="AL956" s="24">
        <f t="shared" si="445"/>
        <v>0</v>
      </c>
      <c r="AM956" s="24">
        <f t="shared" si="446"/>
        <v>0</v>
      </c>
      <c r="AN956" s="24"/>
      <c r="AO956" s="24">
        <f t="shared" si="431"/>
        <v>0</v>
      </c>
      <c r="AP956" s="24">
        <f t="shared" si="447"/>
        <v>0</v>
      </c>
      <c r="AQ956" s="24">
        <f t="shared" si="432"/>
        <v>0</v>
      </c>
      <c r="AR956" s="24">
        <f t="shared" si="433"/>
        <v>0</v>
      </c>
      <c r="AS956" s="24">
        <f t="shared" si="434"/>
        <v>0</v>
      </c>
      <c r="AT956" s="24">
        <f t="shared" si="448"/>
        <v>0</v>
      </c>
      <c r="AU956" s="24">
        <f t="shared" si="457"/>
        <v>0</v>
      </c>
      <c r="AV956" s="24">
        <v>0</v>
      </c>
      <c r="AW956" s="24">
        <f t="shared" si="460"/>
        <v>0</v>
      </c>
      <c r="AX956" s="24">
        <v>0</v>
      </c>
      <c r="AY956" s="24">
        <f t="shared" si="449"/>
        <v>0</v>
      </c>
      <c r="AZ956" s="24">
        <f t="shared" si="450"/>
        <v>0</v>
      </c>
      <c r="BA956" s="24">
        <f t="shared" si="435"/>
        <v>0</v>
      </c>
      <c r="BB956" s="24">
        <f t="shared" si="436"/>
        <v>0</v>
      </c>
      <c r="BC956" s="24">
        <f t="shared" si="437"/>
        <v>0</v>
      </c>
      <c r="BD956" s="24">
        <f t="shared" si="438"/>
        <v>0</v>
      </c>
      <c r="BE956" s="24">
        <f t="shared" si="439"/>
        <v>0</v>
      </c>
      <c r="BF956" s="24">
        <f t="shared" si="451"/>
        <v>0</v>
      </c>
      <c r="BG956" s="24">
        <f t="shared" si="458"/>
        <v>0</v>
      </c>
      <c r="BH956" s="24">
        <v>0</v>
      </c>
      <c r="BI956" s="24">
        <f t="shared" si="452"/>
        <v>0</v>
      </c>
      <c r="BJ956" s="24">
        <v>0</v>
      </c>
      <c r="BK956" s="24">
        <f t="shared" si="453"/>
        <v>0</v>
      </c>
      <c r="BL956" s="24">
        <f t="shared" si="454"/>
        <v>0</v>
      </c>
      <c r="BM956" s="24">
        <f t="shared" si="440"/>
        <v>0</v>
      </c>
      <c r="BN956" s="24">
        <f t="shared" si="441"/>
        <v>0</v>
      </c>
      <c r="BO956" s="24">
        <f t="shared" si="442"/>
        <v>0</v>
      </c>
      <c r="BP956" s="24">
        <f t="shared" si="443"/>
        <v>0</v>
      </c>
      <c r="BQ956" s="24">
        <f t="shared" si="444"/>
        <v>0</v>
      </c>
      <c r="BR956" s="24">
        <f t="shared" si="455"/>
        <v>0</v>
      </c>
      <c r="BS956" s="24">
        <f t="shared" si="459"/>
        <v>0</v>
      </c>
      <c r="BT956" s="24">
        <v>0</v>
      </c>
      <c r="BU956" s="24">
        <f t="shared" si="456"/>
        <v>0</v>
      </c>
      <c r="BV956" s="24">
        <v>0</v>
      </c>
    </row>
    <row r="957" spans="1:74">
      <c r="A957" s="87">
        <v>948</v>
      </c>
      <c r="B957" s="1"/>
      <c r="C957" s="1"/>
      <c r="D957" s="2"/>
      <c r="E957" s="3"/>
      <c r="F957" s="4"/>
      <c r="G957" s="5"/>
      <c r="H957" s="4"/>
      <c r="I957" s="5"/>
      <c r="J957" s="6"/>
      <c r="K957" s="5"/>
      <c r="L957" s="5"/>
      <c r="M957" s="5"/>
      <c r="N957" s="7"/>
      <c r="O957" s="38"/>
      <c r="P957" s="5"/>
      <c r="Q957" s="5"/>
      <c r="R957" s="7"/>
      <c r="S957" s="38"/>
      <c r="T957" s="5"/>
      <c r="U957" s="5"/>
      <c r="V957" s="55"/>
      <c r="W957" s="38"/>
      <c r="X957" s="5"/>
      <c r="Y957" s="5"/>
      <c r="Z957" s="55"/>
      <c r="AA957" s="36">
        <f>IF(Dane!$E$3=1,AO957+BA957+BM957,IF(Dane!$E$3=2,AU957+BG957+BS957,AW957+BI957+BU957))</f>
        <v>0</v>
      </c>
      <c r="AB957" s="16">
        <f>IF(Dane!$E$3=1,AP957+BB957+BN957,IF(Dane!$E$3=2,AV957+BH957+BT957,AX957+BJ957+BV957))</f>
        <v>0</v>
      </c>
      <c r="AC957" s="16">
        <f>IF(((K957*Dane!$C$9)-AA957)&lt;0,0,(K957*Dane!$C$9)-AA957)</f>
        <v>0</v>
      </c>
      <c r="AD957" s="37">
        <f>IFERROR(IF(((L957*Dane!$C$9)-AB957)&lt;0,0,(L957*Dane!$C$9)-AB957),0)</f>
        <v>0</v>
      </c>
      <c r="AE957" s="97"/>
      <c r="AF957" s="77">
        <f>IF(Dane!$E$3=1,AO957,IF(Dane!$E$3=2,AU957,AW957))</f>
        <v>0</v>
      </c>
      <c r="AG957" s="77">
        <f>IF(Dane!$E$3=1,AP957,IF(Dane!$E$3=2,AV957,AX957))</f>
        <v>0</v>
      </c>
      <c r="AH957" s="77">
        <f>IF(Dane!$E$3=1,BA957,IF(Dane!$E$3=2,BG957,BI957))</f>
        <v>0</v>
      </c>
      <c r="AI957" s="77">
        <f>IF(Dane!$E$3=1,BB957,IF(Dane!$E$3=2,BH957,BJ957))</f>
        <v>0</v>
      </c>
      <c r="AJ957" s="77">
        <f>IF(Dane!$E$3=1,BM957,IF(Dane!$E$3=2,BS957,BU957))</f>
        <v>0</v>
      </c>
      <c r="AK957" s="77">
        <f>IF(Dane!$E$3=1,BN957,IF(Dane!$E$3=2,BT957,BV957))</f>
        <v>0</v>
      </c>
      <c r="AL957" s="24">
        <f t="shared" si="445"/>
        <v>0</v>
      </c>
      <c r="AM957" s="24">
        <f t="shared" si="446"/>
        <v>0</v>
      </c>
      <c r="AN957" s="24"/>
      <c r="AO957" s="24">
        <f t="shared" si="431"/>
        <v>0</v>
      </c>
      <c r="AP957" s="24">
        <f t="shared" si="447"/>
        <v>0</v>
      </c>
      <c r="AQ957" s="24">
        <f t="shared" si="432"/>
        <v>0</v>
      </c>
      <c r="AR957" s="24">
        <f t="shared" si="433"/>
        <v>0</v>
      </c>
      <c r="AS957" s="24">
        <f t="shared" si="434"/>
        <v>0</v>
      </c>
      <c r="AT957" s="24">
        <f t="shared" si="448"/>
        <v>0</v>
      </c>
      <c r="AU957" s="24">
        <f t="shared" si="457"/>
        <v>0</v>
      </c>
      <c r="AV957" s="24">
        <v>0</v>
      </c>
      <c r="AW957" s="24">
        <f t="shared" si="460"/>
        <v>0</v>
      </c>
      <c r="AX957" s="24">
        <v>0</v>
      </c>
      <c r="AY957" s="24">
        <f t="shared" si="449"/>
        <v>0</v>
      </c>
      <c r="AZ957" s="24">
        <f t="shared" si="450"/>
        <v>0</v>
      </c>
      <c r="BA957" s="24">
        <f t="shared" si="435"/>
        <v>0</v>
      </c>
      <c r="BB957" s="24">
        <f t="shared" si="436"/>
        <v>0</v>
      </c>
      <c r="BC957" s="24">
        <f t="shared" si="437"/>
        <v>0</v>
      </c>
      <c r="BD957" s="24">
        <f t="shared" si="438"/>
        <v>0</v>
      </c>
      <c r="BE957" s="24">
        <f t="shared" si="439"/>
        <v>0</v>
      </c>
      <c r="BF957" s="24">
        <f t="shared" si="451"/>
        <v>0</v>
      </c>
      <c r="BG957" s="24">
        <f t="shared" si="458"/>
        <v>0</v>
      </c>
      <c r="BH957" s="24">
        <v>0</v>
      </c>
      <c r="BI957" s="24">
        <f t="shared" si="452"/>
        <v>0</v>
      </c>
      <c r="BJ957" s="24">
        <v>0</v>
      </c>
      <c r="BK957" s="24">
        <f t="shared" si="453"/>
        <v>0</v>
      </c>
      <c r="BL957" s="24">
        <f t="shared" si="454"/>
        <v>0</v>
      </c>
      <c r="BM957" s="24">
        <f t="shared" si="440"/>
        <v>0</v>
      </c>
      <c r="BN957" s="24">
        <f t="shared" si="441"/>
        <v>0</v>
      </c>
      <c r="BO957" s="24">
        <f t="shared" si="442"/>
        <v>0</v>
      </c>
      <c r="BP957" s="24">
        <f t="shared" si="443"/>
        <v>0</v>
      </c>
      <c r="BQ957" s="24">
        <f t="shared" si="444"/>
        <v>0</v>
      </c>
      <c r="BR957" s="24">
        <f t="shared" si="455"/>
        <v>0</v>
      </c>
      <c r="BS957" s="24">
        <f t="shared" si="459"/>
        <v>0</v>
      </c>
      <c r="BT957" s="24">
        <v>0</v>
      </c>
      <c r="BU957" s="24">
        <f t="shared" si="456"/>
        <v>0</v>
      </c>
      <c r="BV957" s="24">
        <v>0</v>
      </c>
    </row>
    <row r="958" spans="1:74">
      <c r="A958" s="87">
        <v>949</v>
      </c>
      <c r="B958" s="1"/>
      <c r="C958" s="1"/>
      <c r="D958" s="2"/>
      <c r="E958" s="3"/>
      <c r="F958" s="4"/>
      <c r="G958" s="5"/>
      <c r="H958" s="4"/>
      <c r="I958" s="5"/>
      <c r="J958" s="6"/>
      <c r="K958" s="5"/>
      <c r="L958" s="5"/>
      <c r="M958" s="5"/>
      <c r="N958" s="7"/>
      <c r="O958" s="38"/>
      <c r="P958" s="5"/>
      <c r="Q958" s="5"/>
      <c r="R958" s="7"/>
      <c r="S958" s="38"/>
      <c r="T958" s="5"/>
      <c r="U958" s="5"/>
      <c r="V958" s="55"/>
      <c r="W958" s="38"/>
      <c r="X958" s="5"/>
      <c r="Y958" s="5"/>
      <c r="Z958" s="55"/>
      <c r="AA958" s="36">
        <f>IF(Dane!$E$3=1,AO958+BA958+BM958,IF(Dane!$E$3=2,AU958+BG958+BS958,AW958+BI958+BU958))</f>
        <v>0</v>
      </c>
      <c r="AB958" s="16">
        <f>IF(Dane!$E$3=1,AP958+BB958+BN958,IF(Dane!$E$3=2,AV958+BH958+BT958,AX958+BJ958+BV958))</f>
        <v>0</v>
      </c>
      <c r="AC958" s="16">
        <f>IF(((K958*Dane!$C$9)-AA958)&lt;0,0,(K958*Dane!$C$9)-AA958)</f>
        <v>0</v>
      </c>
      <c r="AD958" s="37">
        <f>IFERROR(IF(((L958*Dane!$C$9)-AB958)&lt;0,0,(L958*Dane!$C$9)-AB958),0)</f>
        <v>0</v>
      </c>
      <c r="AE958" s="97"/>
      <c r="AF958" s="77">
        <f>IF(Dane!$E$3=1,AO958,IF(Dane!$E$3=2,AU958,AW958))</f>
        <v>0</v>
      </c>
      <c r="AG958" s="77">
        <f>IF(Dane!$E$3=1,AP958,IF(Dane!$E$3=2,AV958,AX958))</f>
        <v>0</v>
      </c>
      <c r="AH958" s="77">
        <f>IF(Dane!$E$3=1,BA958,IF(Dane!$E$3=2,BG958,BI958))</f>
        <v>0</v>
      </c>
      <c r="AI958" s="77">
        <f>IF(Dane!$E$3=1,BB958,IF(Dane!$E$3=2,BH958,BJ958))</f>
        <v>0</v>
      </c>
      <c r="AJ958" s="77">
        <f>IF(Dane!$E$3=1,BM958,IF(Dane!$E$3=2,BS958,BU958))</f>
        <v>0</v>
      </c>
      <c r="AK958" s="77">
        <f>IF(Dane!$E$3=1,BN958,IF(Dane!$E$3=2,BT958,BV958))</f>
        <v>0</v>
      </c>
      <c r="AL958" s="24">
        <f t="shared" si="445"/>
        <v>0</v>
      </c>
      <c r="AM958" s="24">
        <f t="shared" si="446"/>
        <v>0</v>
      </c>
      <c r="AN958" s="24"/>
      <c r="AO958" s="24">
        <f t="shared" si="431"/>
        <v>0</v>
      </c>
      <c r="AP958" s="24">
        <f t="shared" si="447"/>
        <v>0</v>
      </c>
      <c r="AQ958" s="24">
        <f t="shared" si="432"/>
        <v>0</v>
      </c>
      <c r="AR958" s="24">
        <f t="shared" si="433"/>
        <v>0</v>
      </c>
      <c r="AS958" s="24">
        <f t="shared" si="434"/>
        <v>0</v>
      </c>
      <c r="AT958" s="24">
        <f t="shared" si="448"/>
        <v>0</v>
      </c>
      <c r="AU958" s="24">
        <f t="shared" si="457"/>
        <v>0</v>
      </c>
      <c r="AV958" s="24">
        <v>0</v>
      </c>
      <c r="AW958" s="24">
        <f t="shared" si="460"/>
        <v>0</v>
      </c>
      <c r="AX958" s="24">
        <v>0</v>
      </c>
      <c r="AY958" s="24">
        <f t="shared" si="449"/>
        <v>0</v>
      </c>
      <c r="AZ958" s="24">
        <f t="shared" si="450"/>
        <v>0</v>
      </c>
      <c r="BA958" s="24">
        <f t="shared" si="435"/>
        <v>0</v>
      </c>
      <c r="BB958" s="24">
        <f t="shared" si="436"/>
        <v>0</v>
      </c>
      <c r="BC958" s="24">
        <f t="shared" si="437"/>
        <v>0</v>
      </c>
      <c r="BD958" s="24">
        <f t="shared" si="438"/>
        <v>0</v>
      </c>
      <c r="BE958" s="24">
        <f t="shared" si="439"/>
        <v>0</v>
      </c>
      <c r="BF958" s="24">
        <f t="shared" si="451"/>
        <v>0</v>
      </c>
      <c r="BG958" s="24">
        <f t="shared" si="458"/>
        <v>0</v>
      </c>
      <c r="BH958" s="24">
        <v>0</v>
      </c>
      <c r="BI958" s="24">
        <f t="shared" si="452"/>
        <v>0</v>
      </c>
      <c r="BJ958" s="24">
        <v>0</v>
      </c>
      <c r="BK958" s="24">
        <f t="shared" si="453"/>
        <v>0</v>
      </c>
      <c r="BL958" s="24">
        <f t="shared" si="454"/>
        <v>0</v>
      </c>
      <c r="BM958" s="24">
        <f t="shared" si="440"/>
        <v>0</v>
      </c>
      <c r="BN958" s="24">
        <f t="shared" si="441"/>
        <v>0</v>
      </c>
      <c r="BO958" s="24">
        <f t="shared" si="442"/>
        <v>0</v>
      </c>
      <c r="BP958" s="24">
        <f t="shared" si="443"/>
        <v>0</v>
      </c>
      <c r="BQ958" s="24">
        <f t="shared" si="444"/>
        <v>0</v>
      </c>
      <c r="BR958" s="24">
        <f t="shared" si="455"/>
        <v>0</v>
      </c>
      <c r="BS958" s="24">
        <f t="shared" si="459"/>
        <v>0</v>
      </c>
      <c r="BT958" s="24">
        <v>0</v>
      </c>
      <c r="BU958" s="24">
        <f t="shared" si="456"/>
        <v>0</v>
      </c>
      <c r="BV958" s="24">
        <v>0</v>
      </c>
    </row>
    <row r="959" spans="1:74">
      <c r="A959" s="87">
        <v>950</v>
      </c>
      <c r="B959" s="1"/>
      <c r="C959" s="1"/>
      <c r="D959" s="2"/>
      <c r="E959" s="3"/>
      <c r="F959" s="4"/>
      <c r="G959" s="5"/>
      <c r="H959" s="4"/>
      <c r="I959" s="5"/>
      <c r="J959" s="6"/>
      <c r="K959" s="5"/>
      <c r="L959" s="5"/>
      <c r="M959" s="5"/>
      <c r="N959" s="7"/>
      <c r="O959" s="38"/>
      <c r="P959" s="5"/>
      <c r="Q959" s="5"/>
      <c r="R959" s="7"/>
      <c r="S959" s="38"/>
      <c r="T959" s="5"/>
      <c r="U959" s="5"/>
      <c r="V959" s="55"/>
      <c r="W959" s="38"/>
      <c r="X959" s="5"/>
      <c r="Y959" s="5"/>
      <c r="Z959" s="55"/>
      <c r="AA959" s="36">
        <f>IF(Dane!$E$3=1,AO959+BA959+BM959,IF(Dane!$E$3=2,AU959+BG959+BS959,AW959+BI959+BU959))</f>
        <v>0</v>
      </c>
      <c r="AB959" s="16">
        <f>IF(Dane!$E$3=1,AP959+BB959+BN959,IF(Dane!$E$3=2,AV959+BH959+BT959,AX959+BJ959+BV959))</f>
        <v>0</v>
      </c>
      <c r="AC959" s="16">
        <f>IF(((K959*Dane!$C$9)-AA959)&lt;0,0,(K959*Dane!$C$9)-AA959)</f>
        <v>0</v>
      </c>
      <c r="AD959" s="37">
        <f>IFERROR(IF(((L959*Dane!$C$9)-AB959)&lt;0,0,(L959*Dane!$C$9)-AB959),0)</f>
        <v>0</v>
      </c>
      <c r="AE959" s="97"/>
      <c r="AF959" s="77">
        <f>IF(Dane!$E$3=1,AO959,IF(Dane!$E$3=2,AU959,AW959))</f>
        <v>0</v>
      </c>
      <c r="AG959" s="77">
        <f>IF(Dane!$E$3=1,AP959,IF(Dane!$E$3=2,AV959,AX959))</f>
        <v>0</v>
      </c>
      <c r="AH959" s="77">
        <f>IF(Dane!$E$3=1,BA959,IF(Dane!$E$3=2,BG959,BI959))</f>
        <v>0</v>
      </c>
      <c r="AI959" s="77">
        <f>IF(Dane!$E$3=1,BB959,IF(Dane!$E$3=2,BH959,BJ959))</f>
        <v>0</v>
      </c>
      <c r="AJ959" s="77">
        <f>IF(Dane!$E$3=1,BM959,IF(Dane!$E$3=2,BS959,BU959))</f>
        <v>0</v>
      </c>
      <c r="AK959" s="77">
        <f>IF(Dane!$E$3=1,BN959,IF(Dane!$E$3=2,BT959,BV959))</f>
        <v>0</v>
      </c>
      <c r="AL959" s="24">
        <f t="shared" si="445"/>
        <v>0</v>
      </c>
      <c r="AM959" s="24">
        <f t="shared" si="446"/>
        <v>0</v>
      </c>
      <c r="AN959" s="24"/>
      <c r="AO959" s="24">
        <f t="shared" si="431"/>
        <v>0</v>
      </c>
      <c r="AP959" s="24">
        <f t="shared" si="447"/>
        <v>0</v>
      </c>
      <c r="AQ959" s="24">
        <f t="shared" si="432"/>
        <v>0</v>
      </c>
      <c r="AR959" s="24">
        <f t="shared" si="433"/>
        <v>0</v>
      </c>
      <c r="AS959" s="24">
        <f t="shared" si="434"/>
        <v>0</v>
      </c>
      <c r="AT959" s="24">
        <f t="shared" si="448"/>
        <v>0</v>
      </c>
      <c r="AU959" s="24">
        <f t="shared" si="457"/>
        <v>0</v>
      </c>
      <c r="AV959" s="24">
        <v>0</v>
      </c>
      <c r="AW959" s="24">
        <f t="shared" si="460"/>
        <v>0</v>
      </c>
      <c r="AX959" s="24">
        <v>0</v>
      </c>
      <c r="AY959" s="24">
        <f t="shared" si="449"/>
        <v>0</v>
      </c>
      <c r="AZ959" s="24">
        <f t="shared" si="450"/>
        <v>0</v>
      </c>
      <c r="BA959" s="24">
        <f t="shared" si="435"/>
        <v>0</v>
      </c>
      <c r="BB959" s="24">
        <f t="shared" si="436"/>
        <v>0</v>
      </c>
      <c r="BC959" s="24">
        <f t="shared" si="437"/>
        <v>0</v>
      </c>
      <c r="BD959" s="24">
        <f t="shared" si="438"/>
        <v>0</v>
      </c>
      <c r="BE959" s="24">
        <f t="shared" si="439"/>
        <v>0</v>
      </c>
      <c r="BF959" s="24">
        <f t="shared" si="451"/>
        <v>0</v>
      </c>
      <c r="BG959" s="24">
        <f t="shared" si="458"/>
        <v>0</v>
      </c>
      <c r="BH959" s="24">
        <v>0</v>
      </c>
      <c r="BI959" s="24">
        <f t="shared" si="452"/>
        <v>0</v>
      </c>
      <c r="BJ959" s="24">
        <v>0</v>
      </c>
      <c r="BK959" s="24">
        <f t="shared" si="453"/>
        <v>0</v>
      </c>
      <c r="BL959" s="24">
        <f t="shared" si="454"/>
        <v>0</v>
      </c>
      <c r="BM959" s="24">
        <f t="shared" si="440"/>
        <v>0</v>
      </c>
      <c r="BN959" s="24">
        <f t="shared" si="441"/>
        <v>0</v>
      </c>
      <c r="BO959" s="24">
        <f t="shared" si="442"/>
        <v>0</v>
      </c>
      <c r="BP959" s="24">
        <f t="shared" si="443"/>
        <v>0</v>
      </c>
      <c r="BQ959" s="24">
        <f t="shared" si="444"/>
        <v>0</v>
      </c>
      <c r="BR959" s="24">
        <f t="shared" si="455"/>
        <v>0</v>
      </c>
      <c r="BS959" s="24">
        <f t="shared" si="459"/>
        <v>0</v>
      </c>
      <c r="BT959" s="24">
        <v>0</v>
      </c>
      <c r="BU959" s="24">
        <f t="shared" si="456"/>
        <v>0</v>
      </c>
      <c r="BV959" s="24">
        <v>0</v>
      </c>
    </row>
    <row r="960" spans="1:74">
      <c r="A960" s="87">
        <v>951</v>
      </c>
      <c r="B960" s="1"/>
      <c r="C960" s="1"/>
      <c r="D960" s="2"/>
      <c r="E960" s="3"/>
      <c r="F960" s="4"/>
      <c r="G960" s="5"/>
      <c r="H960" s="4"/>
      <c r="I960" s="5"/>
      <c r="J960" s="6"/>
      <c r="K960" s="5"/>
      <c r="L960" s="5"/>
      <c r="M960" s="5"/>
      <c r="N960" s="7"/>
      <c r="O960" s="38"/>
      <c r="P960" s="5"/>
      <c r="Q960" s="5"/>
      <c r="R960" s="7"/>
      <c r="S960" s="38"/>
      <c r="T960" s="5"/>
      <c r="U960" s="5"/>
      <c r="V960" s="55"/>
      <c r="W960" s="38"/>
      <c r="X960" s="5"/>
      <c r="Y960" s="5"/>
      <c r="Z960" s="55"/>
      <c r="AA960" s="36">
        <f>IF(Dane!$E$3=1,AO960+BA960+BM960,IF(Dane!$E$3=2,AU960+BG960+BS960,AW960+BI960+BU960))</f>
        <v>0</v>
      </c>
      <c r="AB960" s="16">
        <f>IF(Dane!$E$3=1,AP960+BB960+BN960,IF(Dane!$E$3=2,AV960+BH960+BT960,AX960+BJ960+BV960))</f>
        <v>0</v>
      </c>
      <c r="AC960" s="16">
        <f>IF(((K960*Dane!$C$9)-AA960)&lt;0,0,(K960*Dane!$C$9)-AA960)</f>
        <v>0</v>
      </c>
      <c r="AD960" s="37">
        <f>IFERROR(IF(((L960*Dane!$C$9)-AB960)&lt;0,0,(L960*Dane!$C$9)-AB960),0)</f>
        <v>0</v>
      </c>
      <c r="AE960" s="97"/>
      <c r="AF960" s="77">
        <f>IF(Dane!$E$3=1,AO960,IF(Dane!$E$3=2,AU960,AW960))</f>
        <v>0</v>
      </c>
      <c r="AG960" s="77">
        <f>IF(Dane!$E$3=1,AP960,IF(Dane!$E$3=2,AV960,AX960))</f>
        <v>0</v>
      </c>
      <c r="AH960" s="77">
        <f>IF(Dane!$E$3=1,BA960,IF(Dane!$E$3=2,BG960,BI960))</f>
        <v>0</v>
      </c>
      <c r="AI960" s="77">
        <f>IF(Dane!$E$3=1,BB960,IF(Dane!$E$3=2,BH960,BJ960))</f>
        <v>0</v>
      </c>
      <c r="AJ960" s="77">
        <f>IF(Dane!$E$3=1,BM960,IF(Dane!$E$3=2,BS960,BU960))</f>
        <v>0</v>
      </c>
      <c r="AK960" s="77">
        <f>IF(Dane!$E$3=1,BN960,IF(Dane!$E$3=2,BT960,BV960))</f>
        <v>0</v>
      </c>
      <c r="AL960" s="24">
        <f t="shared" si="445"/>
        <v>0</v>
      </c>
      <c r="AM960" s="24">
        <f t="shared" si="446"/>
        <v>0</v>
      </c>
      <c r="AN960" s="24"/>
      <c r="AO960" s="24">
        <f t="shared" si="431"/>
        <v>0</v>
      </c>
      <c r="AP960" s="24">
        <f t="shared" si="447"/>
        <v>0</v>
      </c>
      <c r="AQ960" s="24">
        <f t="shared" si="432"/>
        <v>0</v>
      </c>
      <c r="AR960" s="24">
        <f t="shared" si="433"/>
        <v>0</v>
      </c>
      <c r="AS960" s="24">
        <f t="shared" si="434"/>
        <v>0</v>
      </c>
      <c r="AT960" s="24">
        <f t="shared" si="448"/>
        <v>0</v>
      </c>
      <c r="AU960" s="24">
        <f t="shared" si="457"/>
        <v>0</v>
      </c>
      <c r="AV960" s="24">
        <v>0</v>
      </c>
      <c r="AW960" s="24">
        <f t="shared" si="460"/>
        <v>0</v>
      </c>
      <c r="AX960" s="24">
        <v>0</v>
      </c>
      <c r="AY960" s="24">
        <f t="shared" si="449"/>
        <v>0</v>
      </c>
      <c r="AZ960" s="24">
        <f t="shared" si="450"/>
        <v>0</v>
      </c>
      <c r="BA960" s="24">
        <f t="shared" si="435"/>
        <v>0</v>
      </c>
      <c r="BB960" s="24">
        <f t="shared" si="436"/>
        <v>0</v>
      </c>
      <c r="BC960" s="24">
        <f t="shared" si="437"/>
        <v>0</v>
      </c>
      <c r="BD960" s="24">
        <f t="shared" si="438"/>
        <v>0</v>
      </c>
      <c r="BE960" s="24">
        <f t="shared" si="439"/>
        <v>0</v>
      </c>
      <c r="BF960" s="24">
        <f t="shared" si="451"/>
        <v>0</v>
      </c>
      <c r="BG960" s="24">
        <f t="shared" si="458"/>
        <v>0</v>
      </c>
      <c r="BH960" s="24">
        <v>0</v>
      </c>
      <c r="BI960" s="24">
        <f t="shared" si="452"/>
        <v>0</v>
      </c>
      <c r="BJ960" s="24">
        <v>0</v>
      </c>
      <c r="BK960" s="24">
        <f t="shared" si="453"/>
        <v>0</v>
      </c>
      <c r="BL960" s="24">
        <f t="shared" si="454"/>
        <v>0</v>
      </c>
      <c r="BM960" s="24">
        <f t="shared" si="440"/>
        <v>0</v>
      </c>
      <c r="BN960" s="24">
        <f t="shared" si="441"/>
        <v>0</v>
      </c>
      <c r="BO960" s="24">
        <f t="shared" si="442"/>
        <v>0</v>
      </c>
      <c r="BP960" s="24">
        <f t="shared" si="443"/>
        <v>0</v>
      </c>
      <c r="BQ960" s="24">
        <f t="shared" si="444"/>
        <v>0</v>
      </c>
      <c r="BR960" s="24">
        <f t="shared" si="455"/>
        <v>0</v>
      </c>
      <c r="BS960" s="24">
        <f t="shared" si="459"/>
        <v>0</v>
      </c>
      <c r="BT960" s="24">
        <v>0</v>
      </c>
      <c r="BU960" s="24">
        <f t="shared" si="456"/>
        <v>0</v>
      </c>
      <c r="BV960" s="24">
        <v>0</v>
      </c>
    </row>
    <row r="961" spans="1:74">
      <c r="A961" s="87">
        <v>952</v>
      </c>
      <c r="B961" s="1"/>
      <c r="C961" s="1"/>
      <c r="D961" s="2"/>
      <c r="E961" s="3"/>
      <c r="F961" s="4"/>
      <c r="G961" s="5"/>
      <c r="H961" s="4"/>
      <c r="I961" s="5"/>
      <c r="J961" s="6"/>
      <c r="K961" s="5"/>
      <c r="L961" s="5"/>
      <c r="M961" s="5"/>
      <c r="N961" s="7"/>
      <c r="O961" s="38"/>
      <c r="P961" s="5"/>
      <c r="Q961" s="5"/>
      <c r="R961" s="7"/>
      <c r="S961" s="38"/>
      <c r="T961" s="5"/>
      <c r="U961" s="5"/>
      <c r="V961" s="55"/>
      <c r="W961" s="38"/>
      <c r="X961" s="5"/>
      <c r="Y961" s="5"/>
      <c r="Z961" s="55"/>
      <c r="AA961" s="36">
        <f>IF(Dane!$E$3=1,AO961+BA961+BM961,IF(Dane!$E$3=2,AU961+BG961+BS961,AW961+BI961+BU961))</f>
        <v>0</v>
      </c>
      <c r="AB961" s="16">
        <f>IF(Dane!$E$3=1,AP961+BB961+BN961,IF(Dane!$E$3=2,AV961+BH961+BT961,AX961+BJ961+BV961))</f>
        <v>0</v>
      </c>
      <c r="AC961" s="16">
        <f>IF(((K961*Dane!$C$9)-AA961)&lt;0,0,(K961*Dane!$C$9)-AA961)</f>
        <v>0</v>
      </c>
      <c r="AD961" s="37">
        <f>IFERROR(IF(((L961*Dane!$C$9)-AB961)&lt;0,0,(L961*Dane!$C$9)-AB961),0)</f>
        <v>0</v>
      </c>
      <c r="AE961" s="97"/>
      <c r="AF961" s="77">
        <f>IF(Dane!$E$3=1,AO961,IF(Dane!$E$3=2,AU961,AW961))</f>
        <v>0</v>
      </c>
      <c r="AG961" s="77">
        <f>IF(Dane!$E$3=1,AP961,IF(Dane!$E$3=2,AV961,AX961))</f>
        <v>0</v>
      </c>
      <c r="AH961" s="77">
        <f>IF(Dane!$E$3=1,BA961,IF(Dane!$E$3=2,BG961,BI961))</f>
        <v>0</v>
      </c>
      <c r="AI961" s="77">
        <f>IF(Dane!$E$3=1,BB961,IF(Dane!$E$3=2,BH961,BJ961))</f>
        <v>0</v>
      </c>
      <c r="AJ961" s="77">
        <f>IF(Dane!$E$3=1,BM961,IF(Dane!$E$3=2,BS961,BU961))</f>
        <v>0</v>
      </c>
      <c r="AK961" s="77">
        <f>IF(Dane!$E$3=1,BN961,IF(Dane!$E$3=2,BT961,BV961))</f>
        <v>0</v>
      </c>
      <c r="AL961" s="24">
        <f t="shared" si="445"/>
        <v>0</v>
      </c>
      <c r="AM961" s="24">
        <f t="shared" si="446"/>
        <v>0</v>
      </c>
      <c r="AN961" s="24"/>
      <c r="AO961" s="24">
        <f t="shared" si="431"/>
        <v>0</v>
      </c>
      <c r="AP961" s="24">
        <f t="shared" si="447"/>
        <v>0</v>
      </c>
      <c r="AQ961" s="24">
        <f t="shared" si="432"/>
        <v>0</v>
      </c>
      <c r="AR961" s="24">
        <f t="shared" si="433"/>
        <v>0</v>
      </c>
      <c r="AS961" s="24">
        <f t="shared" si="434"/>
        <v>0</v>
      </c>
      <c r="AT961" s="24">
        <f t="shared" si="448"/>
        <v>0</v>
      </c>
      <c r="AU961" s="24">
        <f t="shared" si="457"/>
        <v>0</v>
      </c>
      <c r="AV961" s="24">
        <v>0</v>
      </c>
      <c r="AW961" s="24">
        <f t="shared" si="460"/>
        <v>0</v>
      </c>
      <c r="AX961" s="24">
        <v>0</v>
      </c>
      <c r="AY961" s="24">
        <f t="shared" si="449"/>
        <v>0</v>
      </c>
      <c r="AZ961" s="24">
        <f t="shared" si="450"/>
        <v>0</v>
      </c>
      <c r="BA961" s="24">
        <f t="shared" si="435"/>
        <v>0</v>
      </c>
      <c r="BB961" s="24">
        <f t="shared" si="436"/>
        <v>0</v>
      </c>
      <c r="BC961" s="24">
        <f t="shared" si="437"/>
        <v>0</v>
      </c>
      <c r="BD961" s="24">
        <f t="shared" si="438"/>
        <v>0</v>
      </c>
      <c r="BE961" s="24">
        <f t="shared" si="439"/>
        <v>0</v>
      </c>
      <c r="BF961" s="24">
        <f t="shared" si="451"/>
        <v>0</v>
      </c>
      <c r="BG961" s="24">
        <f t="shared" si="458"/>
        <v>0</v>
      </c>
      <c r="BH961" s="24">
        <v>0</v>
      </c>
      <c r="BI961" s="24">
        <f t="shared" si="452"/>
        <v>0</v>
      </c>
      <c r="BJ961" s="24">
        <v>0</v>
      </c>
      <c r="BK961" s="24">
        <f t="shared" si="453"/>
        <v>0</v>
      </c>
      <c r="BL961" s="24">
        <f t="shared" si="454"/>
        <v>0</v>
      </c>
      <c r="BM961" s="24">
        <f t="shared" si="440"/>
        <v>0</v>
      </c>
      <c r="BN961" s="24">
        <f t="shared" si="441"/>
        <v>0</v>
      </c>
      <c r="BO961" s="24">
        <f t="shared" si="442"/>
        <v>0</v>
      </c>
      <c r="BP961" s="24">
        <f t="shared" si="443"/>
        <v>0</v>
      </c>
      <c r="BQ961" s="24">
        <f t="shared" si="444"/>
        <v>0</v>
      </c>
      <c r="BR961" s="24">
        <f t="shared" si="455"/>
        <v>0</v>
      </c>
      <c r="BS961" s="24">
        <f t="shared" si="459"/>
        <v>0</v>
      </c>
      <c r="BT961" s="24">
        <v>0</v>
      </c>
      <c r="BU961" s="24">
        <f t="shared" si="456"/>
        <v>0</v>
      </c>
      <c r="BV961" s="24">
        <v>0</v>
      </c>
    </row>
    <row r="962" spans="1:74">
      <c r="A962" s="87">
        <v>953</v>
      </c>
      <c r="B962" s="1"/>
      <c r="C962" s="1"/>
      <c r="D962" s="2"/>
      <c r="E962" s="3"/>
      <c r="F962" s="4"/>
      <c r="G962" s="5"/>
      <c r="H962" s="4"/>
      <c r="I962" s="5"/>
      <c r="J962" s="6"/>
      <c r="K962" s="5"/>
      <c r="L962" s="5"/>
      <c r="M962" s="5"/>
      <c r="N962" s="7"/>
      <c r="O962" s="38"/>
      <c r="P962" s="5"/>
      <c r="Q962" s="5"/>
      <c r="R962" s="7"/>
      <c r="S962" s="38"/>
      <c r="T962" s="5"/>
      <c r="U962" s="5"/>
      <c r="V962" s="55"/>
      <c r="W962" s="38"/>
      <c r="X962" s="5"/>
      <c r="Y962" s="5"/>
      <c r="Z962" s="55"/>
      <c r="AA962" s="36">
        <f>IF(Dane!$E$3=1,AO962+BA962+BM962,IF(Dane!$E$3=2,AU962+BG962+BS962,AW962+BI962+BU962))</f>
        <v>0</v>
      </c>
      <c r="AB962" s="16">
        <f>IF(Dane!$E$3=1,AP962+BB962+BN962,IF(Dane!$E$3=2,AV962+BH962+BT962,AX962+BJ962+BV962))</f>
        <v>0</v>
      </c>
      <c r="AC962" s="16">
        <f>IF(((K962*Dane!$C$9)-AA962)&lt;0,0,(K962*Dane!$C$9)-AA962)</f>
        <v>0</v>
      </c>
      <c r="AD962" s="37">
        <f>IFERROR(IF(((L962*Dane!$C$9)-AB962)&lt;0,0,(L962*Dane!$C$9)-AB962),0)</f>
        <v>0</v>
      </c>
      <c r="AE962" s="97"/>
      <c r="AF962" s="77">
        <f>IF(Dane!$E$3=1,AO962,IF(Dane!$E$3=2,AU962,AW962))</f>
        <v>0</v>
      </c>
      <c r="AG962" s="77">
        <f>IF(Dane!$E$3=1,AP962,IF(Dane!$E$3=2,AV962,AX962))</f>
        <v>0</v>
      </c>
      <c r="AH962" s="77">
        <f>IF(Dane!$E$3=1,BA962,IF(Dane!$E$3=2,BG962,BI962))</f>
        <v>0</v>
      </c>
      <c r="AI962" s="77">
        <f>IF(Dane!$E$3=1,BB962,IF(Dane!$E$3=2,BH962,BJ962))</f>
        <v>0</v>
      </c>
      <c r="AJ962" s="77">
        <f>IF(Dane!$E$3=1,BM962,IF(Dane!$E$3=2,BS962,BU962))</f>
        <v>0</v>
      </c>
      <c r="AK962" s="77">
        <f>IF(Dane!$E$3=1,BN962,IF(Dane!$E$3=2,BT962,BV962))</f>
        <v>0</v>
      </c>
      <c r="AL962" s="24">
        <f t="shared" si="445"/>
        <v>0</v>
      </c>
      <c r="AM962" s="24">
        <f t="shared" si="446"/>
        <v>0</v>
      </c>
      <c r="AN962" s="24"/>
      <c r="AO962" s="24">
        <f t="shared" si="431"/>
        <v>0</v>
      </c>
      <c r="AP962" s="24">
        <f t="shared" si="447"/>
        <v>0</v>
      </c>
      <c r="AQ962" s="24">
        <f t="shared" si="432"/>
        <v>0</v>
      </c>
      <c r="AR962" s="24">
        <f t="shared" si="433"/>
        <v>0</v>
      </c>
      <c r="AS962" s="24">
        <f t="shared" si="434"/>
        <v>0</v>
      </c>
      <c r="AT962" s="24">
        <f t="shared" si="448"/>
        <v>0</v>
      </c>
      <c r="AU962" s="24">
        <f t="shared" si="457"/>
        <v>0</v>
      </c>
      <c r="AV962" s="24">
        <v>0</v>
      </c>
      <c r="AW962" s="24">
        <f t="shared" si="460"/>
        <v>0</v>
      </c>
      <c r="AX962" s="24">
        <v>0</v>
      </c>
      <c r="AY962" s="24">
        <f t="shared" si="449"/>
        <v>0</v>
      </c>
      <c r="AZ962" s="24">
        <f t="shared" si="450"/>
        <v>0</v>
      </c>
      <c r="BA962" s="24">
        <f t="shared" si="435"/>
        <v>0</v>
      </c>
      <c r="BB962" s="24">
        <f t="shared" si="436"/>
        <v>0</v>
      </c>
      <c r="BC962" s="24">
        <f t="shared" si="437"/>
        <v>0</v>
      </c>
      <c r="BD962" s="24">
        <f t="shared" si="438"/>
        <v>0</v>
      </c>
      <c r="BE962" s="24">
        <f t="shared" si="439"/>
        <v>0</v>
      </c>
      <c r="BF962" s="24">
        <f t="shared" si="451"/>
        <v>0</v>
      </c>
      <c r="BG962" s="24">
        <f t="shared" si="458"/>
        <v>0</v>
      </c>
      <c r="BH962" s="24">
        <v>0</v>
      </c>
      <c r="BI962" s="24">
        <f t="shared" si="452"/>
        <v>0</v>
      </c>
      <c r="BJ962" s="24">
        <v>0</v>
      </c>
      <c r="BK962" s="24">
        <f t="shared" si="453"/>
        <v>0</v>
      </c>
      <c r="BL962" s="24">
        <f t="shared" si="454"/>
        <v>0</v>
      </c>
      <c r="BM962" s="24">
        <f t="shared" si="440"/>
        <v>0</v>
      </c>
      <c r="BN962" s="24">
        <f t="shared" si="441"/>
        <v>0</v>
      </c>
      <c r="BO962" s="24">
        <f t="shared" si="442"/>
        <v>0</v>
      </c>
      <c r="BP962" s="24">
        <f t="shared" si="443"/>
        <v>0</v>
      </c>
      <c r="BQ962" s="24">
        <f t="shared" si="444"/>
        <v>0</v>
      </c>
      <c r="BR962" s="24">
        <f t="shared" si="455"/>
        <v>0</v>
      </c>
      <c r="BS962" s="24">
        <f t="shared" si="459"/>
        <v>0</v>
      </c>
      <c r="BT962" s="24">
        <v>0</v>
      </c>
      <c r="BU962" s="24">
        <f t="shared" si="456"/>
        <v>0</v>
      </c>
      <c r="BV962" s="24">
        <v>0</v>
      </c>
    </row>
    <row r="963" spans="1:74">
      <c r="A963" s="87">
        <v>954</v>
      </c>
      <c r="B963" s="1"/>
      <c r="C963" s="1"/>
      <c r="D963" s="2"/>
      <c r="E963" s="3"/>
      <c r="F963" s="4"/>
      <c r="G963" s="5"/>
      <c r="H963" s="4"/>
      <c r="I963" s="5"/>
      <c r="J963" s="6"/>
      <c r="K963" s="5"/>
      <c r="L963" s="5"/>
      <c r="M963" s="5"/>
      <c r="N963" s="7"/>
      <c r="O963" s="38"/>
      <c r="P963" s="5"/>
      <c r="Q963" s="5"/>
      <c r="R963" s="7"/>
      <c r="S963" s="38"/>
      <c r="T963" s="5"/>
      <c r="U963" s="5"/>
      <c r="V963" s="55"/>
      <c r="W963" s="38"/>
      <c r="X963" s="5"/>
      <c r="Y963" s="5"/>
      <c r="Z963" s="55"/>
      <c r="AA963" s="36">
        <f>IF(Dane!$E$3=1,AO963+BA963+BM963,IF(Dane!$E$3=2,AU963+BG963+BS963,AW963+BI963+BU963))</f>
        <v>0</v>
      </c>
      <c r="AB963" s="16">
        <f>IF(Dane!$E$3=1,AP963+BB963+BN963,IF(Dane!$E$3=2,AV963+BH963+BT963,AX963+BJ963+BV963))</f>
        <v>0</v>
      </c>
      <c r="AC963" s="16">
        <f>IF(((K963*Dane!$C$9)-AA963)&lt;0,0,(K963*Dane!$C$9)-AA963)</f>
        <v>0</v>
      </c>
      <c r="AD963" s="37">
        <f>IFERROR(IF(((L963*Dane!$C$9)-AB963)&lt;0,0,(L963*Dane!$C$9)-AB963),0)</f>
        <v>0</v>
      </c>
      <c r="AE963" s="97"/>
      <c r="AF963" s="77">
        <f>IF(Dane!$E$3=1,AO963,IF(Dane!$E$3=2,AU963,AW963))</f>
        <v>0</v>
      </c>
      <c r="AG963" s="77">
        <f>IF(Dane!$E$3=1,AP963,IF(Dane!$E$3=2,AV963,AX963))</f>
        <v>0</v>
      </c>
      <c r="AH963" s="77">
        <f>IF(Dane!$E$3=1,BA963,IF(Dane!$E$3=2,BG963,BI963))</f>
        <v>0</v>
      </c>
      <c r="AI963" s="77">
        <f>IF(Dane!$E$3=1,BB963,IF(Dane!$E$3=2,BH963,BJ963))</f>
        <v>0</v>
      </c>
      <c r="AJ963" s="77">
        <f>IF(Dane!$E$3=1,BM963,IF(Dane!$E$3=2,BS963,BU963))</f>
        <v>0</v>
      </c>
      <c r="AK963" s="77">
        <f>IF(Dane!$E$3=1,BN963,IF(Dane!$E$3=2,BT963,BV963))</f>
        <v>0</v>
      </c>
      <c r="AL963" s="24">
        <f t="shared" si="445"/>
        <v>0</v>
      </c>
      <c r="AM963" s="24">
        <f t="shared" si="446"/>
        <v>0</v>
      </c>
      <c r="AN963" s="24"/>
      <c r="AO963" s="24">
        <f t="shared" si="431"/>
        <v>0</v>
      </c>
      <c r="AP963" s="24">
        <f t="shared" si="447"/>
        <v>0</v>
      </c>
      <c r="AQ963" s="24">
        <f t="shared" si="432"/>
        <v>0</v>
      </c>
      <c r="AR963" s="24">
        <f t="shared" si="433"/>
        <v>0</v>
      </c>
      <c r="AS963" s="24">
        <f t="shared" si="434"/>
        <v>0</v>
      </c>
      <c r="AT963" s="24">
        <f t="shared" si="448"/>
        <v>0</v>
      </c>
      <c r="AU963" s="24">
        <f t="shared" si="457"/>
        <v>0</v>
      </c>
      <c r="AV963" s="24">
        <v>0</v>
      </c>
      <c r="AW963" s="24">
        <f t="shared" si="460"/>
        <v>0</v>
      </c>
      <c r="AX963" s="24">
        <v>0</v>
      </c>
      <c r="AY963" s="24">
        <f t="shared" si="449"/>
        <v>0</v>
      </c>
      <c r="AZ963" s="24">
        <f t="shared" si="450"/>
        <v>0</v>
      </c>
      <c r="BA963" s="24">
        <f t="shared" si="435"/>
        <v>0</v>
      </c>
      <c r="BB963" s="24">
        <f t="shared" si="436"/>
        <v>0</v>
      </c>
      <c r="BC963" s="24">
        <f t="shared" si="437"/>
        <v>0</v>
      </c>
      <c r="BD963" s="24">
        <f t="shared" si="438"/>
        <v>0</v>
      </c>
      <c r="BE963" s="24">
        <f t="shared" si="439"/>
        <v>0</v>
      </c>
      <c r="BF963" s="24">
        <f t="shared" si="451"/>
        <v>0</v>
      </c>
      <c r="BG963" s="24">
        <f t="shared" si="458"/>
        <v>0</v>
      </c>
      <c r="BH963" s="24">
        <v>0</v>
      </c>
      <c r="BI963" s="24">
        <f t="shared" si="452"/>
        <v>0</v>
      </c>
      <c r="BJ963" s="24">
        <v>0</v>
      </c>
      <c r="BK963" s="24">
        <f t="shared" si="453"/>
        <v>0</v>
      </c>
      <c r="BL963" s="24">
        <f t="shared" si="454"/>
        <v>0</v>
      </c>
      <c r="BM963" s="24">
        <f t="shared" si="440"/>
        <v>0</v>
      </c>
      <c r="BN963" s="24">
        <f t="shared" si="441"/>
        <v>0</v>
      </c>
      <c r="BO963" s="24">
        <f t="shared" si="442"/>
        <v>0</v>
      </c>
      <c r="BP963" s="24">
        <f t="shared" si="443"/>
        <v>0</v>
      </c>
      <c r="BQ963" s="24">
        <f t="shared" si="444"/>
        <v>0</v>
      </c>
      <c r="BR963" s="24">
        <f t="shared" si="455"/>
        <v>0</v>
      </c>
      <c r="BS963" s="24">
        <f t="shared" si="459"/>
        <v>0</v>
      </c>
      <c r="BT963" s="24">
        <v>0</v>
      </c>
      <c r="BU963" s="24">
        <f t="shared" si="456"/>
        <v>0</v>
      </c>
      <c r="BV963" s="24">
        <v>0</v>
      </c>
    </row>
    <row r="964" spans="1:74">
      <c r="A964" s="87">
        <v>955</v>
      </c>
      <c r="B964" s="1"/>
      <c r="C964" s="1"/>
      <c r="D964" s="2"/>
      <c r="E964" s="3"/>
      <c r="F964" s="4"/>
      <c r="G964" s="5"/>
      <c r="H964" s="4"/>
      <c r="I964" s="5"/>
      <c r="J964" s="6"/>
      <c r="K964" s="5"/>
      <c r="L964" s="5"/>
      <c r="M964" s="5"/>
      <c r="N964" s="7"/>
      <c r="O964" s="38"/>
      <c r="P964" s="5"/>
      <c r="Q964" s="5"/>
      <c r="R964" s="7"/>
      <c r="S964" s="38"/>
      <c r="T964" s="5"/>
      <c r="U964" s="5"/>
      <c r="V964" s="55"/>
      <c r="W964" s="38"/>
      <c r="X964" s="5"/>
      <c r="Y964" s="5"/>
      <c r="Z964" s="55"/>
      <c r="AA964" s="36">
        <f>IF(Dane!$E$3=1,AO964+BA964+BM964,IF(Dane!$E$3=2,AU964+BG964+BS964,AW964+BI964+BU964))</f>
        <v>0</v>
      </c>
      <c r="AB964" s="16">
        <f>IF(Dane!$E$3=1,AP964+BB964+BN964,IF(Dane!$E$3=2,AV964+BH964+BT964,AX964+BJ964+BV964))</f>
        <v>0</v>
      </c>
      <c r="AC964" s="16">
        <f>IF(((K964*Dane!$C$9)-AA964)&lt;0,0,(K964*Dane!$C$9)-AA964)</f>
        <v>0</v>
      </c>
      <c r="AD964" s="37">
        <f>IFERROR(IF(((L964*Dane!$C$9)-AB964)&lt;0,0,(L964*Dane!$C$9)-AB964),0)</f>
        <v>0</v>
      </c>
      <c r="AE964" s="97"/>
      <c r="AF964" s="77">
        <f>IF(Dane!$E$3=1,AO964,IF(Dane!$E$3=2,AU964,AW964))</f>
        <v>0</v>
      </c>
      <c r="AG964" s="77">
        <f>IF(Dane!$E$3=1,AP964,IF(Dane!$E$3=2,AV964,AX964))</f>
        <v>0</v>
      </c>
      <c r="AH964" s="77">
        <f>IF(Dane!$E$3=1,BA964,IF(Dane!$E$3=2,BG964,BI964))</f>
        <v>0</v>
      </c>
      <c r="AI964" s="77">
        <f>IF(Dane!$E$3=1,BB964,IF(Dane!$E$3=2,BH964,BJ964))</f>
        <v>0</v>
      </c>
      <c r="AJ964" s="77">
        <f>IF(Dane!$E$3=1,BM964,IF(Dane!$E$3=2,BS964,BU964))</f>
        <v>0</v>
      </c>
      <c r="AK964" s="77">
        <f>IF(Dane!$E$3=1,BN964,IF(Dane!$E$3=2,BT964,BV964))</f>
        <v>0</v>
      </c>
      <c r="AL964" s="24">
        <f t="shared" si="445"/>
        <v>0</v>
      </c>
      <c r="AM964" s="24">
        <f t="shared" si="446"/>
        <v>0</v>
      </c>
      <c r="AN964" s="24"/>
      <c r="AO964" s="24">
        <f t="shared" si="431"/>
        <v>0</v>
      </c>
      <c r="AP964" s="24">
        <f t="shared" si="447"/>
        <v>0</v>
      </c>
      <c r="AQ964" s="24">
        <f t="shared" si="432"/>
        <v>0</v>
      </c>
      <c r="AR964" s="24">
        <f t="shared" si="433"/>
        <v>0</v>
      </c>
      <c r="AS964" s="24">
        <f t="shared" si="434"/>
        <v>0</v>
      </c>
      <c r="AT964" s="24">
        <f t="shared" si="448"/>
        <v>0</v>
      </c>
      <c r="AU964" s="24">
        <f t="shared" si="457"/>
        <v>0</v>
      </c>
      <c r="AV964" s="24">
        <v>0</v>
      </c>
      <c r="AW964" s="24">
        <f t="shared" si="460"/>
        <v>0</v>
      </c>
      <c r="AX964" s="24">
        <v>0</v>
      </c>
      <c r="AY964" s="24">
        <f t="shared" si="449"/>
        <v>0</v>
      </c>
      <c r="AZ964" s="24">
        <f t="shared" si="450"/>
        <v>0</v>
      </c>
      <c r="BA964" s="24">
        <f t="shared" si="435"/>
        <v>0</v>
      </c>
      <c r="BB964" s="24">
        <f t="shared" si="436"/>
        <v>0</v>
      </c>
      <c r="BC964" s="24">
        <f t="shared" si="437"/>
        <v>0</v>
      </c>
      <c r="BD964" s="24">
        <f t="shared" si="438"/>
        <v>0</v>
      </c>
      <c r="BE964" s="24">
        <f t="shared" si="439"/>
        <v>0</v>
      </c>
      <c r="BF964" s="24">
        <f t="shared" si="451"/>
        <v>0</v>
      </c>
      <c r="BG964" s="24">
        <f t="shared" si="458"/>
        <v>0</v>
      </c>
      <c r="BH964" s="24">
        <v>0</v>
      </c>
      <c r="BI964" s="24">
        <f t="shared" si="452"/>
        <v>0</v>
      </c>
      <c r="BJ964" s="24">
        <v>0</v>
      </c>
      <c r="BK964" s="24">
        <f t="shared" si="453"/>
        <v>0</v>
      </c>
      <c r="BL964" s="24">
        <f t="shared" si="454"/>
        <v>0</v>
      </c>
      <c r="BM964" s="24">
        <f t="shared" si="440"/>
        <v>0</v>
      </c>
      <c r="BN964" s="24">
        <f t="shared" si="441"/>
        <v>0</v>
      </c>
      <c r="BO964" s="24">
        <f t="shared" si="442"/>
        <v>0</v>
      </c>
      <c r="BP964" s="24">
        <f t="shared" si="443"/>
        <v>0</v>
      </c>
      <c r="BQ964" s="24">
        <f t="shared" si="444"/>
        <v>0</v>
      </c>
      <c r="BR964" s="24">
        <f t="shared" si="455"/>
        <v>0</v>
      </c>
      <c r="BS964" s="24">
        <f t="shared" si="459"/>
        <v>0</v>
      </c>
      <c r="BT964" s="24">
        <v>0</v>
      </c>
      <c r="BU964" s="24">
        <f t="shared" si="456"/>
        <v>0</v>
      </c>
      <c r="BV964" s="24">
        <v>0</v>
      </c>
    </row>
    <row r="965" spans="1:74">
      <c r="A965" s="87">
        <v>956</v>
      </c>
      <c r="B965" s="1"/>
      <c r="C965" s="1"/>
      <c r="D965" s="2"/>
      <c r="E965" s="3"/>
      <c r="F965" s="4"/>
      <c r="G965" s="5"/>
      <c r="H965" s="4"/>
      <c r="I965" s="5"/>
      <c r="J965" s="6"/>
      <c r="K965" s="5"/>
      <c r="L965" s="5"/>
      <c r="M965" s="5"/>
      <c r="N965" s="7"/>
      <c r="O965" s="38"/>
      <c r="P965" s="5"/>
      <c r="Q965" s="5"/>
      <c r="R965" s="7"/>
      <c r="S965" s="38"/>
      <c r="T965" s="5"/>
      <c r="U965" s="5"/>
      <c r="V965" s="55"/>
      <c r="W965" s="38"/>
      <c r="X965" s="5"/>
      <c r="Y965" s="5"/>
      <c r="Z965" s="55"/>
      <c r="AA965" s="36">
        <f>IF(Dane!$E$3=1,AO965+BA965+BM965,IF(Dane!$E$3=2,AU965+BG965+BS965,AW965+BI965+BU965))</f>
        <v>0</v>
      </c>
      <c r="AB965" s="16">
        <f>IF(Dane!$E$3=1,AP965+BB965+BN965,IF(Dane!$E$3=2,AV965+BH965+BT965,AX965+BJ965+BV965))</f>
        <v>0</v>
      </c>
      <c r="AC965" s="16">
        <f>IF(((K965*Dane!$C$9)-AA965)&lt;0,0,(K965*Dane!$C$9)-AA965)</f>
        <v>0</v>
      </c>
      <c r="AD965" s="37">
        <f>IFERROR(IF(((L965*Dane!$C$9)-AB965)&lt;0,0,(L965*Dane!$C$9)-AB965),0)</f>
        <v>0</v>
      </c>
      <c r="AE965" s="97"/>
      <c r="AF965" s="77">
        <f>IF(Dane!$E$3=1,AO965,IF(Dane!$E$3=2,AU965,AW965))</f>
        <v>0</v>
      </c>
      <c r="AG965" s="77">
        <f>IF(Dane!$E$3=1,AP965,IF(Dane!$E$3=2,AV965,AX965))</f>
        <v>0</v>
      </c>
      <c r="AH965" s="77">
        <f>IF(Dane!$E$3=1,BA965,IF(Dane!$E$3=2,BG965,BI965))</f>
        <v>0</v>
      </c>
      <c r="AI965" s="77">
        <f>IF(Dane!$E$3=1,BB965,IF(Dane!$E$3=2,BH965,BJ965))</f>
        <v>0</v>
      </c>
      <c r="AJ965" s="77">
        <f>IF(Dane!$E$3=1,BM965,IF(Dane!$E$3=2,BS965,BU965))</f>
        <v>0</v>
      </c>
      <c r="AK965" s="77">
        <f>IF(Dane!$E$3=1,BN965,IF(Dane!$E$3=2,BT965,BV965))</f>
        <v>0</v>
      </c>
      <c r="AL965" s="24">
        <f t="shared" si="445"/>
        <v>0</v>
      </c>
      <c r="AM965" s="24">
        <f t="shared" si="446"/>
        <v>0</v>
      </c>
      <c r="AN965" s="24"/>
      <c r="AO965" s="24">
        <f t="shared" si="431"/>
        <v>0</v>
      </c>
      <c r="AP965" s="24">
        <f t="shared" si="447"/>
        <v>0</v>
      </c>
      <c r="AQ965" s="24">
        <f t="shared" si="432"/>
        <v>0</v>
      </c>
      <c r="AR965" s="24">
        <f t="shared" si="433"/>
        <v>0</v>
      </c>
      <c r="AS965" s="24">
        <f t="shared" si="434"/>
        <v>0</v>
      </c>
      <c r="AT965" s="24">
        <f t="shared" si="448"/>
        <v>0</v>
      </c>
      <c r="AU965" s="24">
        <f t="shared" si="457"/>
        <v>0</v>
      </c>
      <c r="AV965" s="24">
        <v>0</v>
      </c>
      <c r="AW965" s="24">
        <f t="shared" si="460"/>
        <v>0</v>
      </c>
      <c r="AX965" s="24">
        <v>0</v>
      </c>
      <c r="AY965" s="24">
        <f t="shared" si="449"/>
        <v>0</v>
      </c>
      <c r="AZ965" s="24">
        <f t="shared" si="450"/>
        <v>0</v>
      </c>
      <c r="BA965" s="24">
        <f t="shared" si="435"/>
        <v>0</v>
      </c>
      <c r="BB965" s="24">
        <f t="shared" si="436"/>
        <v>0</v>
      </c>
      <c r="BC965" s="24">
        <f t="shared" si="437"/>
        <v>0</v>
      </c>
      <c r="BD965" s="24">
        <f t="shared" si="438"/>
        <v>0</v>
      </c>
      <c r="BE965" s="24">
        <f t="shared" si="439"/>
        <v>0</v>
      </c>
      <c r="BF965" s="24">
        <f t="shared" si="451"/>
        <v>0</v>
      </c>
      <c r="BG965" s="24">
        <f t="shared" si="458"/>
        <v>0</v>
      </c>
      <c r="BH965" s="24">
        <v>0</v>
      </c>
      <c r="BI965" s="24">
        <f t="shared" si="452"/>
        <v>0</v>
      </c>
      <c r="BJ965" s="24">
        <v>0</v>
      </c>
      <c r="BK965" s="24">
        <f t="shared" si="453"/>
        <v>0</v>
      </c>
      <c r="BL965" s="24">
        <f t="shared" si="454"/>
        <v>0</v>
      </c>
      <c r="BM965" s="24">
        <f t="shared" si="440"/>
        <v>0</v>
      </c>
      <c r="BN965" s="24">
        <f t="shared" si="441"/>
        <v>0</v>
      </c>
      <c r="BO965" s="24">
        <f t="shared" si="442"/>
        <v>0</v>
      </c>
      <c r="BP965" s="24">
        <f t="shared" si="443"/>
        <v>0</v>
      </c>
      <c r="BQ965" s="24">
        <f t="shared" si="444"/>
        <v>0</v>
      </c>
      <c r="BR965" s="24">
        <f t="shared" si="455"/>
        <v>0</v>
      </c>
      <c r="BS965" s="24">
        <f t="shared" si="459"/>
        <v>0</v>
      </c>
      <c r="BT965" s="24">
        <v>0</v>
      </c>
      <c r="BU965" s="24">
        <f t="shared" si="456"/>
        <v>0</v>
      </c>
      <c r="BV965" s="24">
        <v>0</v>
      </c>
    </row>
    <row r="966" spans="1:74">
      <c r="A966" s="87">
        <v>957</v>
      </c>
      <c r="B966" s="1"/>
      <c r="C966" s="1"/>
      <c r="D966" s="2"/>
      <c r="E966" s="3"/>
      <c r="F966" s="4"/>
      <c r="G966" s="5"/>
      <c r="H966" s="4"/>
      <c r="I966" s="5"/>
      <c r="J966" s="6"/>
      <c r="K966" s="5"/>
      <c r="L966" s="5"/>
      <c r="M966" s="5"/>
      <c r="N966" s="7"/>
      <c r="O966" s="38"/>
      <c r="P966" s="5"/>
      <c r="Q966" s="5"/>
      <c r="R966" s="7"/>
      <c r="S966" s="38"/>
      <c r="T966" s="5"/>
      <c r="U966" s="5"/>
      <c r="V966" s="55"/>
      <c r="W966" s="38"/>
      <c r="X966" s="5"/>
      <c r="Y966" s="5"/>
      <c r="Z966" s="55"/>
      <c r="AA966" s="36">
        <f>IF(Dane!$E$3=1,AO966+BA966+BM966,IF(Dane!$E$3=2,AU966+BG966+BS966,AW966+BI966+BU966))</f>
        <v>0</v>
      </c>
      <c r="AB966" s="16">
        <f>IF(Dane!$E$3=1,AP966+BB966+BN966,IF(Dane!$E$3=2,AV966+BH966+BT966,AX966+BJ966+BV966))</f>
        <v>0</v>
      </c>
      <c r="AC966" s="16">
        <f>IF(((K966*Dane!$C$9)-AA966)&lt;0,0,(K966*Dane!$C$9)-AA966)</f>
        <v>0</v>
      </c>
      <c r="AD966" s="37">
        <f>IFERROR(IF(((L966*Dane!$C$9)-AB966)&lt;0,0,(L966*Dane!$C$9)-AB966),0)</f>
        <v>0</v>
      </c>
      <c r="AE966" s="97"/>
      <c r="AF966" s="77">
        <f>IF(Dane!$E$3=1,AO966,IF(Dane!$E$3=2,AU966,AW966))</f>
        <v>0</v>
      </c>
      <c r="AG966" s="77">
        <f>IF(Dane!$E$3=1,AP966,IF(Dane!$E$3=2,AV966,AX966))</f>
        <v>0</v>
      </c>
      <c r="AH966" s="77">
        <f>IF(Dane!$E$3=1,BA966,IF(Dane!$E$3=2,BG966,BI966))</f>
        <v>0</v>
      </c>
      <c r="AI966" s="77">
        <f>IF(Dane!$E$3=1,BB966,IF(Dane!$E$3=2,BH966,BJ966))</f>
        <v>0</v>
      </c>
      <c r="AJ966" s="77">
        <f>IF(Dane!$E$3=1,BM966,IF(Dane!$E$3=2,BS966,BU966))</f>
        <v>0</v>
      </c>
      <c r="AK966" s="77">
        <f>IF(Dane!$E$3=1,BN966,IF(Dane!$E$3=2,BT966,BV966))</f>
        <v>0</v>
      </c>
      <c r="AL966" s="24">
        <f t="shared" si="445"/>
        <v>0</v>
      </c>
      <c r="AM966" s="24">
        <f t="shared" si="446"/>
        <v>0</v>
      </c>
      <c r="AN966" s="24"/>
      <c r="AO966" s="24">
        <f t="shared" si="431"/>
        <v>0</v>
      </c>
      <c r="AP966" s="24">
        <f t="shared" si="447"/>
        <v>0</v>
      </c>
      <c r="AQ966" s="24">
        <f t="shared" si="432"/>
        <v>0</v>
      </c>
      <c r="AR966" s="24">
        <f t="shared" si="433"/>
        <v>0</v>
      </c>
      <c r="AS966" s="24">
        <f t="shared" si="434"/>
        <v>0</v>
      </c>
      <c r="AT966" s="24">
        <f t="shared" si="448"/>
        <v>0</v>
      </c>
      <c r="AU966" s="24">
        <f t="shared" si="457"/>
        <v>0</v>
      </c>
      <c r="AV966" s="24">
        <v>0</v>
      </c>
      <c r="AW966" s="24">
        <f t="shared" si="460"/>
        <v>0</v>
      </c>
      <c r="AX966" s="24">
        <v>0</v>
      </c>
      <c r="AY966" s="24">
        <f t="shared" si="449"/>
        <v>0</v>
      </c>
      <c r="AZ966" s="24">
        <f t="shared" si="450"/>
        <v>0</v>
      </c>
      <c r="BA966" s="24">
        <f t="shared" si="435"/>
        <v>0</v>
      </c>
      <c r="BB966" s="24">
        <f t="shared" si="436"/>
        <v>0</v>
      </c>
      <c r="BC966" s="24">
        <f t="shared" si="437"/>
        <v>0</v>
      </c>
      <c r="BD966" s="24">
        <f t="shared" si="438"/>
        <v>0</v>
      </c>
      <c r="BE966" s="24">
        <f t="shared" si="439"/>
        <v>0</v>
      </c>
      <c r="BF966" s="24">
        <f t="shared" si="451"/>
        <v>0</v>
      </c>
      <c r="BG966" s="24">
        <f t="shared" si="458"/>
        <v>0</v>
      </c>
      <c r="BH966" s="24">
        <v>0</v>
      </c>
      <c r="BI966" s="24">
        <f t="shared" si="452"/>
        <v>0</v>
      </c>
      <c r="BJ966" s="24">
        <v>0</v>
      </c>
      <c r="BK966" s="24">
        <f t="shared" si="453"/>
        <v>0</v>
      </c>
      <c r="BL966" s="24">
        <f t="shared" si="454"/>
        <v>0</v>
      </c>
      <c r="BM966" s="24">
        <f t="shared" si="440"/>
        <v>0</v>
      </c>
      <c r="BN966" s="24">
        <f t="shared" si="441"/>
        <v>0</v>
      </c>
      <c r="BO966" s="24">
        <f t="shared" si="442"/>
        <v>0</v>
      </c>
      <c r="BP966" s="24">
        <f t="shared" si="443"/>
        <v>0</v>
      </c>
      <c r="BQ966" s="24">
        <f t="shared" si="444"/>
        <v>0</v>
      </c>
      <c r="BR966" s="24">
        <f t="shared" si="455"/>
        <v>0</v>
      </c>
      <c r="BS966" s="24">
        <f t="shared" si="459"/>
        <v>0</v>
      </c>
      <c r="BT966" s="24">
        <v>0</v>
      </c>
      <c r="BU966" s="24">
        <f t="shared" si="456"/>
        <v>0</v>
      </c>
      <c r="BV966" s="24">
        <v>0</v>
      </c>
    </row>
    <row r="967" spans="1:74">
      <c r="A967" s="87">
        <v>958</v>
      </c>
      <c r="B967" s="1"/>
      <c r="C967" s="1"/>
      <c r="D967" s="2"/>
      <c r="E967" s="3"/>
      <c r="F967" s="4"/>
      <c r="G967" s="5"/>
      <c r="H967" s="4"/>
      <c r="I967" s="5"/>
      <c r="J967" s="6"/>
      <c r="K967" s="5"/>
      <c r="L967" s="5"/>
      <c r="M967" s="5"/>
      <c r="N967" s="7"/>
      <c r="O967" s="38"/>
      <c r="P967" s="5"/>
      <c r="Q967" s="5"/>
      <c r="R967" s="7"/>
      <c r="S967" s="38"/>
      <c r="T967" s="5"/>
      <c r="U967" s="5"/>
      <c r="V967" s="55"/>
      <c r="W967" s="38"/>
      <c r="X967" s="5"/>
      <c r="Y967" s="5"/>
      <c r="Z967" s="55"/>
      <c r="AA967" s="36">
        <f>IF(Dane!$E$3=1,AO967+BA967+BM967,IF(Dane!$E$3=2,AU967+BG967+BS967,AW967+BI967+BU967))</f>
        <v>0</v>
      </c>
      <c r="AB967" s="16">
        <f>IF(Dane!$E$3=1,AP967+BB967+BN967,IF(Dane!$E$3=2,AV967+BH967+BT967,AX967+BJ967+BV967))</f>
        <v>0</v>
      </c>
      <c r="AC967" s="16">
        <f>IF(((K967*Dane!$C$9)-AA967)&lt;0,0,(K967*Dane!$C$9)-AA967)</f>
        <v>0</v>
      </c>
      <c r="AD967" s="37">
        <f>IFERROR(IF(((L967*Dane!$C$9)-AB967)&lt;0,0,(L967*Dane!$C$9)-AB967),0)</f>
        <v>0</v>
      </c>
      <c r="AE967" s="97"/>
      <c r="AF967" s="77">
        <f>IF(Dane!$E$3=1,AO967,IF(Dane!$E$3=2,AU967,AW967))</f>
        <v>0</v>
      </c>
      <c r="AG967" s="77">
        <f>IF(Dane!$E$3=1,AP967,IF(Dane!$E$3=2,AV967,AX967))</f>
        <v>0</v>
      </c>
      <c r="AH967" s="77">
        <f>IF(Dane!$E$3=1,BA967,IF(Dane!$E$3=2,BG967,BI967))</f>
        <v>0</v>
      </c>
      <c r="AI967" s="77">
        <f>IF(Dane!$E$3=1,BB967,IF(Dane!$E$3=2,BH967,BJ967))</f>
        <v>0</v>
      </c>
      <c r="AJ967" s="77">
        <f>IF(Dane!$E$3=1,BM967,IF(Dane!$E$3=2,BS967,BU967))</f>
        <v>0</v>
      </c>
      <c r="AK967" s="77">
        <f>IF(Dane!$E$3=1,BN967,IF(Dane!$E$3=2,BT967,BV967))</f>
        <v>0</v>
      </c>
      <c r="AL967" s="24">
        <f t="shared" si="445"/>
        <v>0</v>
      </c>
      <c r="AM967" s="24">
        <f t="shared" si="446"/>
        <v>0</v>
      </c>
      <c r="AN967" s="24"/>
      <c r="AO967" s="24">
        <f t="shared" si="431"/>
        <v>0</v>
      </c>
      <c r="AP967" s="24">
        <f t="shared" si="447"/>
        <v>0</v>
      </c>
      <c r="AQ967" s="24">
        <f t="shared" si="432"/>
        <v>0</v>
      </c>
      <c r="AR967" s="24">
        <f t="shared" si="433"/>
        <v>0</v>
      </c>
      <c r="AS967" s="24">
        <f t="shared" si="434"/>
        <v>0</v>
      </c>
      <c r="AT967" s="24">
        <f t="shared" si="448"/>
        <v>0</v>
      </c>
      <c r="AU967" s="24">
        <f t="shared" si="457"/>
        <v>0</v>
      </c>
      <c r="AV967" s="24">
        <v>0</v>
      </c>
      <c r="AW967" s="24">
        <f t="shared" si="460"/>
        <v>0</v>
      </c>
      <c r="AX967" s="24">
        <v>0</v>
      </c>
      <c r="AY967" s="24">
        <f t="shared" si="449"/>
        <v>0</v>
      </c>
      <c r="AZ967" s="24">
        <f t="shared" si="450"/>
        <v>0</v>
      </c>
      <c r="BA967" s="24">
        <f t="shared" si="435"/>
        <v>0</v>
      </c>
      <c r="BB967" s="24">
        <f t="shared" si="436"/>
        <v>0</v>
      </c>
      <c r="BC967" s="24">
        <f t="shared" si="437"/>
        <v>0</v>
      </c>
      <c r="BD967" s="24">
        <f t="shared" si="438"/>
        <v>0</v>
      </c>
      <c r="BE967" s="24">
        <f t="shared" si="439"/>
        <v>0</v>
      </c>
      <c r="BF967" s="24">
        <f t="shared" si="451"/>
        <v>0</v>
      </c>
      <c r="BG967" s="24">
        <f t="shared" si="458"/>
        <v>0</v>
      </c>
      <c r="BH967" s="24">
        <v>0</v>
      </c>
      <c r="BI967" s="24">
        <f t="shared" si="452"/>
        <v>0</v>
      </c>
      <c r="BJ967" s="24">
        <v>0</v>
      </c>
      <c r="BK967" s="24">
        <f t="shared" si="453"/>
        <v>0</v>
      </c>
      <c r="BL967" s="24">
        <f t="shared" si="454"/>
        <v>0</v>
      </c>
      <c r="BM967" s="24">
        <f t="shared" si="440"/>
        <v>0</v>
      </c>
      <c r="BN967" s="24">
        <f t="shared" si="441"/>
        <v>0</v>
      </c>
      <c r="BO967" s="24">
        <f t="shared" si="442"/>
        <v>0</v>
      </c>
      <c r="BP967" s="24">
        <f t="shared" si="443"/>
        <v>0</v>
      </c>
      <c r="BQ967" s="24">
        <f t="shared" si="444"/>
        <v>0</v>
      </c>
      <c r="BR967" s="24">
        <f t="shared" si="455"/>
        <v>0</v>
      </c>
      <c r="BS967" s="24">
        <f t="shared" si="459"/>
        <v>0</v>
      </c>
      <c r="BT967" s="24">
        <v>0</v>
      </c>
      <c r="BU967" s="24">
        <f t="shared" si="456"/>
        <v>0</v>
      </c>
      <c r="BV967" s="24">
        <v>0</v>
      </c>
    </row>
    <row r="968" spans="1:74">
      <c r="A968" s="87">
        <v>959</v>
      </c>
      <c r="B968" s="1"/>
      <c r="C968" s="1"/>
      <c r="D968" s="2"/>
      <c r="E968" s="3"/>
      <c r="F968" s="4"/>
      <c r="G968" s="5"/>
      <c r="H968" s="4"/>
      <c r="I968" s="5"/>
      <c r="J968" s="6"/>
      <c r="K968" s="5"/>
      <c r="L968" s="5"/>
      <c r="M968" s="5"/>
      <c r="N968" s="7"/>
      <c r="O968" s="38"/>
      <c r="P968" s="5"/>
      <c r="Q968" s="5"/>
      <c r="R968" s="7"/>
      <c r="S968" s="38"/>
      <c r="T968" s="5"/>
      <c r="U968" s="5"/>
      <c r="V968" s="55"/>
      <c r="W968" s="38"/>
      <c r="X968" s="5"/>
      <c r="Y968" s="5"/>
      <c r="Z968" s="55"/>
      <c r="AA968" s="36">
        <f>IF(Dane!$E$3=1,AO968+BA968+BM968,IF(Dane!$E$3=2,AU968+BG968+BS968,AW968+BI968+BU968))</f>
        <v>0</v>
      </c>
      <c r="AB968" s="16">
        <f>IF(Dane!$E$3=1,AP968+BB968+BN968,IF(Dane!$E$3=2,AV968+BH968+BT968,AX968+BJ968+BV968))</f>
        <v>0</v>
      </c>
      <c r="AC968" s="16">
        <f>IF(((K968*Dane!$C$9)-AA968)&lt;0,0,(K968*Dane!$C$9)-AA968)</f>
        <v>0</v>
      </c>
      <c r="AD968" s="37">
        <f>IFERROR(IF(((L968*Dane!$C$9)-AB968)&lt;0,0,(L968*Dane!$C$9)-AB968),0)</f>
        <v>0</v>
      </c>
      <c r="AE968" s="97"/>
      <c r="AF968" s="77">
        <f>IF(Dane!$E$3=1,AO968,IF(Dane!$E$3=2,AU968,AW968))</f>
        <v>0</v>
      </c>
      <c r="AG968" s="77">
        <f>IF(Dane!$E$3=1,AP968,IF(Dane!$E$3=2,AV968,AX968))</f>
        <v>0</v>
      </c>
      <c r="AH968" s="77">
        <f>IF(Dane!$E$3=1,BA968,IF(Dane!$E$3=2,BG968,BI968))</f>
        <v>0</v>
      </c>
      <c r="AI968" s="77">
        <f>IF(Dane!$E$3=1,BB968,IF(Dane!$E$3=2,BH968,BJ968))</f>
        <v>0</v>
      </c>
      <c r="AJ968" s="77">
        <f>IF(Dane!$E$3=1,BM968,IF(Dane!$E$3=2,BS968,BU968))</f>
        <v>0</v>
      </c>
      <c r="AK968" s="77">
        <f>IF(Dane!$E$3=1,BN968,IF(Dane!$E$3=2,BT968,BV968))</f>
        <v>0</v>
      </c>
      <c r="AL968" s="24">
        <f t="shared" si="445"/>
        <v>0</v>
      </c>
      <c r="AM968" s="24">
        <f t="shared" si="446"/>
        <v>0</v>
      </c>
      <c r="AN968" s="24"/>
      <c r="AO968" s="24">
        <f t="shared" si="431"/>
        <v>0</v>
      </c>
      <c r="AP968" s="24">
        <f t="shared" si="447"/>
        <v>0</v>
      </c>
      <c r="AQ968" s="24">
        <f t="shared" si="432"/>
        <v>0</v>
      </c>
      <c r="AR968" s="24">
        <f t="shared" si="433"/>
        <v>0</v>
      </c>
      <c r="AS968" s="24">
        <f t="shared" si="434"/>
        <v>0</v>
      </c>
      <c r="AT968" s="24">
        <f t="shared" si="448"/>
        <v>0</v>
      </c>
      <c r="AU968" s="24">
        <f t="shared" si="457"/>
        <v>0</v>
      </c>
      <c r="AV968" s="24">
        <v>0</v>
      </c>
      <c r="AW968" s="24">
        <f t="shared" si="460"/>
        <v>0</v>
      </c>
      <c r="AX968" s="24">
        <v>0</v>
      </c>
      <c r="AY968" s="24">
        <f t="shared" si="449"/>
        <v>0</v>
      </c>
      <c r="AZ968" s="24">
        <f t="shared" si="450"/>
        <v>0</v>
      </c>
      <c r="BA968" s="24">
        <f t="shared" si="435"/>
        <v>0</v>
      </c>
      <c r="BB968" s="24">
        <f t="shared" si="436"/>
        <v>0</v>
      </c>
      <c r="BC968" s="24">
        <f t="shared" si="437"/>
        <v>0</v>
      </c>
      <c r="BD968" s="24">
        <f t="shared" si="438"/>
        <v>0</v>
      </c>
      <c r="BE968" s="24">
        <f t="shared" si="439"/>
        <v>0</v>
      </c>
      <c r="BF968" s="24">
        <f t="shared" si="451"/>
        <v>0</v>
      </c>
      <c r="BG968" s="24">
        <f t="shared" si="458"/>
        <v>0</v>
      </c>
      <c r="BH968" s="24">
        <v>0</v>
      </c>
      <c r="BI968" s="24">
        <f t="shared" si="452"/>
        <v>0</v>
      </c>
      <c r="BJ968" s="24">
        <v>0</v>
      </c>
      <c r="BK968" s="24">
        <f t="shared" si="453"/>
        <v>0</v>
      </c>
      <c r="BL968" s="24">
        <f t="shared" si="454"/>
        <v>0</v>
      </c>
      <c r="BM968" s="24">
        <f t="shared" si="440"/>
        <v>0</v>
      </c>
      <c r="BN968" s="24">
        <f t="shared" si="441"/>
        <v>0</v>
      </c>
      <c r="BO968" s="24">
        <f t="shared" si="442"/>
        <v>0</v>
      </c>
      <c r="BP968" s="24">
        <f t="shared" si="443"/>
        <v>0</v>
      </c>
      <c r="BQ968" s="24">
        <f t="shared" si="444"/>
        <v>0</v>
      </c>
      <c r="BR968" s="24">
        <f t="shared" si="455"/>
        <v>0</v>
      </c>
      <c r="BS968" s="24">
        <f t="shared" si="459"/>
        <v>0</v>
      </c>
      <c r="BT968" s="24">
        <v>0</v>
      </c>
      <c r="BU968" s="24">
        <f t="shared" si="456"/>
        <v>0</v>
      </c>
      <c r="BV968" s="24">
        <v>0</v>
      </c>
    </row>
    <row r="969" spans="1:74">
      <c r="A969" s="87">
        <v>960</v>
      </c>
      <c r="B969" s="1"/>
      <c r="C969" s="1"/>
      <c r="D969" s="2"/>
      <c r="E969" s="3"/>
      <c r="F969" s="4"/>
      <c r="G969" s="5"/>
      <c r="H969" s="4"/>
      <c r="I969" s="5"/>
      <c r="J969" s="6"/>
      <c r="K969" s="5"/>
      <c r="L969" s="5"/>
      <c r="M969" s="5"/>
      <c r="N969" s="7"/>
      <c r="O969" s="38"/>
      <c r="P969" s="5"/>
      <c r="Q969" s="5"/>
      <c r="R969" s="7"/>
      <c r="S969" s="38"/>
      <c r="T969" s="5"/>
      <c r="U969" s="5"/>
      <c r="V969" s="55"/>
      <c r="W969" s="38"/>
      <c r="X969" s="5"/>
      <c r="Y969" s="5"/>
      <c r="Z969" s="55"/>
      <c r="AA969" s="36">
        <f>IF(Dane!$E$3=1,AO969+BA969+BM969,IF(Dane!$E$3=2,AU969+BG969+BS969,AW969+BI969+BU969))</f>
        <v>0</v>
      </c>
      <c r="AB969" s="16">
        <f>IF(Dane!$E$3=1,AP969+BB969+BN969,IF(Dane!$E$3=2,AV969+BH969+BT969,AX969+BJ969+BV969))</f>
        <v>0</v>
      </c>
      <c r="AC969" s="16">
        <f>IF(((K969*Dane!$C$9)-AA969)&lt;0,0,(K969*Dane!$C$9)-AA969)</f>
        <v>0</v>
      </c>
      <c r="AD969" s="37">
        <f>IFERROR(IF(((L969*Dane!$C$9)-AB969)&lt;0,0,(L969*Dane!$C$9)-AB969),0)</f>
        <v>0</v>
      </c>
      <c r="AE969" s="97"/>
      <c r="AF969" s="77">
        <f>IF(Dane!$E$3=1,AO969,IF(Dane!$E$3=2,AU969,AW969))</f>
        <v>0</v>
      </c>
      <c r="AG969" s="77">
        <f>IF(Dane!$E$3=1,AP969,IF(Dane!$E$3=2,AV969,AX969))</f>
        <v>0</v>
      </c>
      <c r="AH969" s="77">
        <f>IF(Dane!$E$3=1,BA969,IF(Dane!$E$3=2,BG969,BI969))</f>
        <v>0</v>
      </c>
      <c r="AI969" s="77">
        <f>IF(Dane!$E$3=1,BB969,IF(Dane!$E$3=2,BH969,BJ969))</f>
        <v>0</v>
      </c>
      <c r="AJ969" s="77">
        <f>IF(Dane!$E$3=1,BM969,IF(Dane!$E$3=2,BS969,BU969))</f>
        <v>0</v>
      </c>
      <c r="AK969" s="77">
        <f>IF(Dane!$E$3=1,BN969,IF(Dane!$E$3=2,BT969,BV969))</f>
        <v>0</v>
      </c>
      <c r="AL969" s="24">
        <f t="shared" si="445"/>
        <v>0</v>
      </c>
      <c r="AM969" s="24">
        <f t="shared" si="446"/>
        <v>0</v>
      </c>
      <c r="AN969" s="24"/>
      <c r="AO969" s="24">
        <f t="shared" si="431"/>
        <v>0</v>
      </c>
      <c r="AP969" s="24">
        <f t="shared" si="447"/>
        <v>0</v>
      </c>
      <c r="AQ969" s="24">
        <f t="shared" si="432"/>
        <v>0</v>
      </c>
      <c r="AR969" s="24">
        <f t="shared" si="433"/>
        <v>0</v>
      </c>
      <c r="AS969" s="24">
        <f t="shared" si="434"/>
        <v>0</v>
      </c>
      <c r="AT969" s="24">
        <f t="shared" si="448"/>
        <v>0</v>
      </c>
      <c r="AU969" s="24">
        <f t="shared" si="457"/>
        <v>0</v>
      </c>
      <c r="AV969" s="24">
        <v>0</v>
      </c>
      <c r="AW969" s="24">
        <f t="shared" si="460"/>
        <v>0</v>
      </c>
      <c r="AX969" s="24">
        <v>0</v>
      </c>
      <c r="AY969" s="24">
        <f t="shared" si="449"/>
        <v>0</v>
      </c>
      <c r="AZ969" s="24">
        <f t="shared" si="450"/>
        <v>0</v>
      </c>
      <c r="BA969" s="24">
        <f t="shared" si="435"/>
        <v>0</v>
      </c>
      <c r="BB969" s="24">
        <f t="shared" si="436"/>
        <v>0</v>
      </c>
      <c r="BC969" s="24">
        <f t="shared" si="437"/>
        <v>0</v>
      </c>
      <c r="BD969" s="24">
        <f t="shared" si="438"/>
        <v>0</v>
      </c>
      <c r="BE969" s="24">
        <f t="shared" si="439"/>
        <v>0</v>
      </c>
      <c r="BF969" s="24">
        <f t="shared" si="451"/>
        <v>0</v>
      </c>
      <c r="BG969" s="24">
        <f t="shared" si="458"/>
        <v>0</v>
      </c>
      <c r="BH969" s="24">
        <v>0</v>
      </c>
      <c r="BI969" s="24">
        <f t="shared" si="452"/>
        <v>0</v>
      </c>
      <c r="BJ969" s="24">
        <v>0</v>
      </c>
      <c r="BK969" s="24">
        <f t="shared" si="453"/>
        <v>0</v>
      </c>
      <c r="BL969" s="24">
        <f t="shared" si="454"/>
        <v>0</v>
      </c>
      <c r="BM969" s="24">
        <f t="shared" si="440"/>
        <v>0</v>
      </c>
      <c r="BN969" s="24">
        <f t="shared" si="441"/>
        <v>0</v>
      </c>
      <c r="BO969" s="24">
        <f t="shared" si="442"/>
        <v>0</v>
      </c>
      <c r="BP969" s="24">
        <f t="shared" si="443"/>
        <v>0</v>
      </c>
      <c r="BQ969" s="24">
        <f t="shared" si="444"/>
        <v>0</v>
      </c>
      <c r="BR969" s="24">
        <f t="shared" si="455"/>
        <v>0</v>
      </c>
      <c r="BS969" s="24">
        <f t="shared" si="459"/>
        <v>0</v>
      </c>
      <c r="BT969" s="24">
        <v>0</v>
      </c>
      <c r="BU969" s="24">
        <f t="shared" si="456"/>
        <v>0</v>
      </c>
      <c r="BV969" s="24">
        <v>0</v>
      </c>
    </row>
    <row r="970" spans="1:74">
      <c r="A970" s="87">
        <v>961</v>
      </c>
      <c r="B970" s="1"/>
      <c r="C970" s="1"/>
      <c r="D970" s="2"/>
      <c r="E970" s="3"/>
      <c r="F970" s="4"/>
      <c r="G970" s="5"/>
      <c r="H970" s="4"/>
      <c r="I970" s="5"/>
      <c r="J970" s="6"/>
      <c r="K970" s="5"/>
      <c r="L970" s="5"/>
      <c r="M970" s="5"/>
      <c r="N970" s="7"/>
      <c r="O970" s="38"/>
      <c r="P970" s="5"/>
      <c r="Q970" s="5"/>
      <c r="R970" s="7"/>
      <c r="S970" s="38"/>
      <c r="T970" s="5"/>
      <c r="U970" s="5"/>
      <c r="V970" s="55"/>
      <c r="W970" s="38"/>
      <c r="X970" s="5"/>
      <c r="Y970" s="5"/>
      <c r="Z970" s="55"/>
      <c r="AA970" s="36">
        <f>IF(Dane!$E$3=1,AO970+BA970+BM970,IF(Dane!$E$3=2,AU970+BG970+BS970,AW970+BI970+BU970))</f>
        <v>0</v>
      </c>
      <c r="AB970" s="16">
        <f>IF(Dane!$E$3=1,AP970+BB970+BN970,IF(Dane!$E$3=2,AV970+BH970+BT970,AX970+BJ970+BV970))</f>
        <v>0</v>
      </c>
      <c r="AC970" s="16">
        <f>IF(((K970*Dane!$C$9)-AA970)&lt;0,0,(K970*Dane!$C$9)-AA970)</f>
        <v>0</v>
      </c>
      <c r="AD970" s="37">
        <f>IFERROR(IF(((L970*Dane!$C$9)-AB970)&lt;0,0,(L970*Dane!$C$9)-AB970),0)</f>
        <v>0</v>
      </c>
      <c r="AE970" s="97"/>
      <c r="AF970" s="77">
        <f>IF(Dane!$E$3=1,AO970,IF(Dane!$E$3=2,AU970,AW970))</f>
        <v>0</v>
      </c>
      <c r="AG970" s="77">
        <f>IF(Dane!$E$3=1,AP970,IF(Dane!$E$3=2,AV970,AX970))</f>
        <v>0</v>
      </c>
      <c r="AH970" s="77">
        <f>IF(Dane!$E$3=1,BA970,IF(Dane!$E$3=2,BG970,BI970))</f>
        <v>0</v>
      </c>
      <c r="AI970" s="77">
        <f>IF(Dane!$E$3=1,BB970,IF(Dane!$E$3=2,BH970,BJ970))</f>
        <v>0</v>
      </c>
      <c r="AJ970" s="77">
        <f>IF(Dane!$E$3=1,BM970,IF(Dane!$E$3=2,BS970,BU970))</f>
        <v>0</v>
      </c>
      <c r="AK970" s="77">
        <f>IF(Dane!$E$3=1,BN970,IF(Dane!$E$3=2,BT970,BV970))</f>
        <v>0</v>
      </c>
      <c r="AL970" s="24">
        <f t="shared" si="445"/>
        <v>0</v>
      </c>
      <c r="AM970" s="24">
        <f t="shared" si="446"/>
        <v>0</v>
      </c>
      <c r="AN970" s="24"/>
      <c r="AO970" s="24">
        <f t="shared" ref="AO970:AO1033" si="461">IF(K970&gt;AL970,AL970,K970)</f>
        <v>0</v>
      </c>
      <c r="AP970" s="24">
        <f t="shared" si="447"/>
        <v>0</v>
      </c>
      <c r="AQ970" s="24">
        <f t="shared" ref="AQ970:AQ1033" si="462">IF(ROUND(I970*0.5,2)&gt;$AL$1,ROUND($AL$1-ROUND($AL$1*0.0976,2)-ROUND($AL$1*0.015,2)-ROUND($AL$1*0.0245,2),2)-ROUND(ROUND($AL$1-ROUND($AL$1*0.0976,2)-ROUND($AL$1*0.015,2)-ROUND($AL$1*0.0245,2),2)*0.09,2),ROUND(ROUND(I970*0.5,2)-ROUND(ROUND(I970*0.5,2)*0.0976,2)-ROUND(ROUND(I970*0.5,2)*0.015,2)-ROUND(ROUND(I970*0.5,2)*0.0245,2),2)-ROUND(ROUND(ROUND(I970*0.5,2)-ROUND(ROUND(I970*0.5,2)*0.0976,2)-ROUND(ROUND(I970*0.5,2)*0.015,2)-ROUND(ROUND(I970*0.5,2)*0.0245,2),2)*0.09,2))</f>
        <v>0</v>
      </c>
      <c r="AR970" s="24">
        <f t="shared" ref="AR970:AR1033" si="463">ROUND(O970-ROUND(O970*0.0976,2)-ROUND(O970*0.015,2)-ROUND(O970*0.0245,2)-ROUND((O970-ROUND(O970*0.0976,2)-ROUND(O970*0.015,2)-ROUND(O970*0.0245,2))*0.09,2),2)</f>
        <v>0</v>
      </c>
      <c r="AS970" s="24">
        <f t="shared" ref="AS970:AS1033" si="464">ROUND(P970-ROUND(P970*0.09,2),2)</f>
        <v>0</v>
      </c>
      <c r="AT970" s="24">
        <f t="shared" si="448"/>
        <v>0</v>
      </c>
      <c r="AU970" s="24">
        <f t="shared" si="457"/>
        <v>0</v>
      </c>
      <c r="AV970" s="24">
        <v>0</v>
      </c>
      <c r="AW970" s="24">
        <f t="shared" si="460"/>
        <v>0</v>
      </c>
      <c r="AX970" s="24">
        <v>0</v>
      </c>
      <c r="AY970" s="24">
        <f t="shared" si="449"/>
        <v>0</v>
      </c>
      <c r="AZ970" s="24">
        <f t="shared" si="450"/>
        <v>0</v>
      </c>
      <c r="BA970" s="24">
        <f t="shared" ref="BA970:BA1033" si="465">IF(K970&gt;AY970,AY970,K970)</f>
        <v>0</v>
      </c>
      <c r="BB970" s="24">
        <f t="shared" ref="BB970:BB1033" si="466">IF(AZ970&gt;L970,L970,AZ970)</f>
        <v>0</v>
      </c>
      <c r="BC970" s="24">
        <f t="shared" ref="BC970:BC1033" si="467">IF(ROUND(I970*0.5,2)&gt;$AL$1,ROUND($AL$1-ROUND($AL$1*0.0976,2)-ROUND($AL$1*0.015,2)-ROUND($AL$1*0.0245,2),2)-ROUND(ROUND($AL$1-ROUND($AL$1*0.0976,2)-ROUND($AL$1*0.015,2)-ROUND($AL$1*0.0245,2),2)*0.09,2),ROUND(ROUND(I970*0.5,2)-ROUND(ROUND(I970*0.5,2)*0.0976,2)-ROUND(ROUND(I970*0.5,2)*0.015,2)-ROUND(ROUND(I970*0.5,2)*0.0245,2),2)-ROUND(ROUND(ROUND(I970*0.5,2)-ROUND(ROUND(I970*0.5,2)*0.0976,2)-ROUND(ROUND(I970*0.5,2)*0.015,2)-ROUND(ROUND(I970*0.5,2)*0.0245,2),2)*0.09,2))</f>
        <v>0</v>
      </c>
      <c r="BD970" s="24">
        <f t="shared" ref="BD970:BD1033" si="468">ROUND(S970-ROUND(S970*0.0976,2)-ROUND(S970*0.015,2)-ROUND(S970*0.0245,2)-ROUND((S970-ROUND(S970*0.0976,2)-ROUND(S970*0.015,2)-ROUND(S970*0.0245,2))*0.09,2),2)</f>
        <v>0</v>
      </c>
      <c r="BE970" s="24">
        <f t="shared" ref="BE970:BE1033" si="469">ROUND(T970-ROUND(T970*0.09,2),2)</f>
        <v>0</v>
      </c>
      <c r="BF970" s="24">
        <f t="shared" si="451"/>
        <v>0</v>
      </c>
      <c r="BG970" s="24">
        <f t="shared" si="458"/>
        <v>0</v>
      </c>
      <c r="BH970" s="24">
        <v>0</v>
      </c>
      <c r="BI970" s="24">
        <f t="shared" si="452"/>
        <v>0</v>
      </c>
      <c r="BJ970" s="24">
        <v>0</v>
      </c>
      <c r="BK970" s="24">
        <f t="shared" si="453"/>
        <v>0</v>
      </c>
      <c r="BL970" s="24">
        <f t="shared" si="454"/>
        <v>0</v>
      </c>
      <c r="BM970" s="24">
        <f t="shared" ref="BM970:BM1033" si="470">IF(K970&gt;BK970,BK970,K970)</f>
        <v>0</v>
      </c>
      <c r="BN970" s="24">
        <f t="shared" ref="BN970:BN1033" si="471">IF(BL970&gt;L970,L970,BL970)</f>
        <v>0</v>
      </c>
      <c r="BO970" s="24">
        <f t="shared" ref="BO970:BO1033" si="472">IF(ROUND(I970*0.5,2)&gt;$AL$1,ROUND($AL$1-ROUND($AL$1*0.0976,2)-ROUND($AL$1*0.015,2)-ROUND($AL$1*0.0245,2),2)-ROUND(ROUND($AL$1-ROUND($AL$1*0.0976,2)-ROUND($AL$1*0.015,2)-ROUND($AL$1*0.0245,2),2)*0.09,2),ROUND(ROUND(I970*0.5,2)-ROUND(ROUND(I970*0.5,2)*0.0976,2)-ROUND(ROUND(I970*0.5,2)*0.015,2)-ROUND(ROUND(I970*0.5,2)*0.0245,2),2)-ROUND(ROUND(ROUND(I970*0.5,2)-ROUND(ROUND(I970*0.5,2)*0.0976,2)-ROUND(ROUND(I970*0.5,2)*0.015,2)-ROUND(ROUND(I970*0.5,2)*0.0245,2),2)*0.09,2))</f>
        <v>0</v>
      </c>
      <c r="BP970" s="24">
        <f t="shared" ref="BP970:BP1033" si="473">ROUND(W970-ROUND(W970*0.0976,2)-ROUND(W970*0.015,2)-ROUND(W970*0.0245,2)-ROUND((W970-ROUND(W970*0.0976,2)-ROUND(W970*0.015,2)-ROUND(W970*0.0245,2))*0.09,2),2)</f>
        <v>0</v>
      </c>
      <c r="BQ970" s="24">
        <f t="shared" ref="BQ970:BQ1033" si="474">ROUND(X970-ROUND(X970*0.09,2),2)</f>
        <v>0</v>
      </c>
      <c r="BR970" s="24">
        <f t="shared" si="455"/>
        <v>0</v>
      </c>
      <c r="BS970" s="24">
        <f t="shared" si="459"/>
        <v>0</v>
      </c>
      <c r="BT970" s="24">
        <v>0</v>
      </c>
      <c r="BU970" s="24">
        <f t="shared" si="456"/>
        <v>0</v>
      </c>
      <c r="BV970" s="24">
        <v>0</v>
      </c>
    </row>
    <row r="971" spans="1:74">
      <c r="A971" s="87">
        <v>962</v>
      </c>
      <c r="B971" s="1"/>
      <c r="C971" s="1"/>
      <c r="D971" s="2"/>
      <c r="E971" s="3"/>
      <c r="F971" s="4"/>
      <c r="G971" s="5"/>
      <c r="H971" s="4"/>
      <c r="I971" s="5"/>
      <c r="J971" s="6"/>
      <c r="K971" s="5"/>
      <c r="L971" s="5"/>
      <c r="M971" s="5"/>
      <c r="N971" s="7"/>
      <c r="O971" s="38"/>
      <c r="P971" s="5"/>
      <c r="Q971" s="5"/>
      <c r="R971" s="7"/>
      <c r="S971" s="38"/>
      <c r="T971" s="5"/>
      <c r="U971" s="5"/>
      <c r="V971" s="55"/>
      <c r="W971" s="38"/>
      <c r="X971" s="5"/>
      <c r="Y971" s="5"/>
      <c r="Z971" s="55"/>
      <c r="AA971" s="36">
        <f>IF(Dane!$E$3=1,AO971+BA971+BM971,IF(Dane!$E$3=2,AU971+BG971+BS971,AW971+BI971+BU971))</f>
        <v>0</v>
      </c>
      <c r="AB971" s="16">
        <f>IF(Dane!$E$3=1,AP971+BB971+BN971,IF(Dane!$E$3=2,AV971+BH971+BT971,AX971+BJ971+BV971))</f>
        <v>0</v>
      </c>
      <c r="AC971" s="16">
        <f>IF(((K971*Dane!$C$9)-AA971)&lt;0,0,(K971*Dane!$C$9)-AA971)</f>
        <v>0</v>
      </c>
      <c r="AD971" s="37">
        <f>IFERROR(IF(((L971*Dane!$C$9)-AB971)&lt;0,0,(L971*Dane!$C$9)-AB971),0)</f>
        <v>0</v>
      </c>
      <c r="AE971" s="97"/>
      <c r="AF971" s="77">
        <f>IF(Dane!$E$3=1,AO971,IF(Dane!$E$3=2,AU971,AW971))</f>
        <v>0</v>
      </c>
      <c r="AG971" s="77">
        <f>IF(Dane!$E$3=1,AP971,IF(Dane!$E$3=2,AV971,AX971))</f>
        <v>0</v>
      </c>
      <c r="AH971" s="77">
        <f>IF(Dane!$E$3=1,BA971,IF(Dane!$E$3=2,BG971,BI971))</f>
        <v>0</v>
      </c>
      <c r="AI971" s="77">
        <f>IF(Dane!$E$3=1,BB971,IF(Dane!$E$3=2,BH971,BJ971))</f>
        <v>0</v>
      </c>
      <c r="AJ971" s="77">
        <f>IF(Dane!$E$3=1,BM971,IF(Dane!$E$3=2,BS971,BU971))</f>
        <v>0</v>
      </c>
      <c r="AK971" s="77">
        <f>IF(Dane!$E$3=1,BN971,IF(Dane!$E$3=2,BT971,BV971))</f>
        <v>0</v>
      </c>
      <c r="AL971" s="24">
        <f t="shared" ref="AL971:AL1034" si="475">IF(ROUND((O971+P971)*0.5*0.4,2)&gt;$AL$1,$AL$1,ROUND((O971+P971)*0.5*0.4,2))</f>
        <v>0</v>
      </c>
      <c r="AM971" s="24">
        <f t="shared" ref="AM971:AM1034" si="476">IF(ROUND(((O971*0.0976)+(O971*0.065)+(O971*$AN$1))*0.5*0.4,2)&gt;$AM$1,$AM$1,ROUND(((O971*0.0976)+(O971*0.065)+(O971*$AN$1))*0.5*0.4,2))</f>
        <v>0</v>
      </c>
      <c r="AN971" s="24"/>
      <c r="AO971" s="24">
        <f t="shared" si="461"/>
        <v>0</v>
      </c>
      <c r="AP971" s="24">
        <f t="shared" ref="AP971:AP1034" si="477">IF(AM971&gt;L971,L971,AM971)</f>
        <v>0</v>
      </c>
      <c r="AQ971" s="24">
        <f t="shared" si="462"/>
        <v>0</v>
      </c>
      <c r="AR971" s="24">
        <f t="shared" si="463"/>
        <v>0</v>
      </c>
      <c r="AS971" s="24">
        <f t="shared" si="464"/>
        <v>0</v>
      </c>
      <c r="AT971" s="24">
        <f t="shared" ref="AT971:AT1034" si="478">IF(ROUND((AR971+AS971)*0.5*0.4,2)&gt;$AO$1,$AO$1,ROUND((AR971+AS971)*0.5*0.4,2))</f>
        <v>0</v>
      </c>
      <c r="AU971" s="24">
        <f t="shared" si="457"/>
        <v>0</v>
      </c>
      <c r="AV971" s="24">
        <v>0</v>
      </c>
      <c r="AW971" s="24">
        <f t="shared" si="460"/>
        <v>0</v>
      </c>
      <c r="AX971" s="24">
        <v>0</v>
      </c>
      <c r="AY971" s="24">
        <f t="shared" ref="AY971:AY1034" si="479">IF(ROUND((S971+T971)*0.5*0.4,2)&gt;$AL$1,$AL$1,ROUND((S971+T971)*0.5*0.4,2))</f>
        <v>0</v>
      </c>
      <c r="AZ971" s="24">
        <f t="shared" ref="AZ971:AZ1034" si="480">IF(ROUND(((S971*0.0976)+(S971*0.065)+(S971*$AN$1))*0.5*0.4,2)&gt;$AM$1,$AM$1,ROUND(((S971*0.0976)+(S971*0.065)+(S971*$AN$1))*0.5*0.4,2))</f>
        <v>0</v>
      </c>
      <c r="BA971" s="24">
        <f t="shared" si="465"/>
        <v>0</v>
      </c>
      <c r="BB971" s="24">
        <f t="shared" si="466"/>
        <v>0</v>
      </c>
      <c r="BC971" s="24">
        <f t="shared" si="467"/>
        <v>0</v>
      </c>
      <c r="BD971" s="24">
        <f t="shared" si="468"/>
        <v>0</v>
      </c>
      <c r="BE971" s="24">
        <f t="shared" si="469"/>
        <v>0</v>
      </c>
      <c r="BF971" s="24">
        <f t="shared" ref="BF971:BF1034" si="481">IF(ROUND((BD971+BE971)*0.5*0.4,2)&gt;$AO$1,$AO$1,ROUND((BD971+BE971)*0.5*0.4,2))</f>
        <v>0</v>
      </c>
      <c r="BG971" s="24">
        <f t="shared" si="458"/>
        <v>0</v>
      </c>
      <c r="BH971" s="24">
        <v>0</v>
      </c>
      <c r="BI971" s="24">
        <f t="shared" ref="BI971:BI1034" si="482">IF(BF971&gt;BC971,BC971,BF971)</f>
        <v>0</v>
      </c>
      <c r="BJ971" s="24">
        <v>0</v>
      </c>
      <c r="BK971" s="24">
        <f t="shared" ref="BK971:BK1034" si="483">IF(ROUND((W971+X971)*0.5*0.4,2)&gt;$AL$1,$AL$1,ROUND((W971+X971)*0.5*0.4,2))</f>
        <v>0</v>
      </c>
      <c r="BL971" s="24">
        <f t="shared" ref="BL971:BL1034" si="484">IF(ROUND(((W971*0.0976)+(W971*0.065)+(W971*$AN$1))*0.5*0.4,2)&gt;$AM$1,$AM$1,ROUND(((W971*0.0976)+(W971*0.065)+(W971*$AN$1))*0.5*0.4,2))</f>
        <v>0</v>
      </c>
      <c r="BM971" s="24">
        <f t="shared" si="470"/>
        <v>0</v>
      </c>
      <c r="BN971" s="24">
        <f t="shared" si="471"/>
        <v>0</v>
      </c>
      <c r="BO971" s="24">
        <f t="shared" si="472"/>
        <v>0</v>
      </c>
      <c r="BP971" s="24">
        <f t="shared" si="473"/>
        <v>0</v>
      </c>
      <c r="BQ971" s="24">
        <f t="shared" si="474"/>
        <v>0</v>
      </c>
      <c r="BR971" s="24">
        <f t="shared" ref="BR971:BR1034" si="485">IF(ROUND((BP971+BQ971)*0.5*0.4,2)&gt;$AO$1,$AO$1,ROUND((BP971+BQ971)*0.5*0.4,2))</f>
        <v>0</v>
      </c>
      <c r="BS971" s="24">
        <f t="shared" si="459"/>
        <v>0</v>
      </c>
      <c r="BT971" s="24">
        <v>0</v>
      </c>
      <c r="BU971" s="24">
        <f t="shared" ref="BU971:BU1034" si="486">IF(BR971&gt;BO971,BO971,BR971)</f>
        <v>0</v>
      </c>
      <c r="BV971" s="24">
        <v>0</v>
      </c>
    </row>
    <row r="972" spans="1:74">
      <c r="A972" s="87">
        <v>963</v>
      </c>
      <c r="B972" s="1"/>
      <c r="C972" s="1"/>
      <c r="D972" s="2"/>
      <c r="E972" s="3"/>
      <c r="F972" s="4"/>
      <c r="G972" s="5"/>
      <c r="H972" s="4"/>
      <c r="I972" s="5"/>
      <c r="J972" s="6"/>
      <c r="K972" s="5"/>
      <c r="L972" s="5"/>
      <c r="M972" s="5"/>
      <c r="N972" s="7"/>
      <c r="O972" s="38"/>
      <c r="P972" s="5"/>
      <c r="Q972" s="5"/>
      <c r="R972" s="7"/>
      <c r="S972" s="38"/>
      <c r="T972" s="5"/>
      <c r="U972" s="5"/>
      <c r="V972" s="55"/>
      <c r="W972" s="38"/>
      <c r="X972" s="5"/>
      <c r="Y972" s="5"/>
      <c r="Z972" s="55"/>
      <c r="AA972" s="36">
        <f>IF(Dane!$E$3=1,AO972+BA972+BM972,IF(Dane!$E$3=2,AU972+BG972+BS972,AW972+BI972+BU972))</f>
        <v>0</v>
      </c>
      <c r="AB972" s="16">
        <f>IF(Dane!$E$3=1,AP972+BB972+BN972,IF(Dane!$E$3=2,AV972+BH972+BT972,AX972+BJ972+BV972))</f>
        <v>0</v>
      </c>
      <c r="AC972" s="16">
        <f>IF(((K972*Dane!$C$9)-AA972)&lt;0,0,(K972*Dane!$C$9)-AA972)</f>
        <v>0</v>
      </c>
      <c r="AD972" s="37">
        <f>IFERROR(IF(((L972*Dane!$C$9)-AB972)&lt;0,0,(L972*Dane!$C$9)-AB972),0)</f>
        <v>0</v>
      </c>
      <c r="AE972" s="97"/>
      <c r="AF972" s="77">
        <f>IF(Dane!$E$3=1,AO972,IF(Dane!$E$3=2,AU972,AW972))</f>
        <v>0</v>
      </c>
      <c r="AG972" s="77">
        <f>IF(Dane!$E$3=1,AP972,IF(Dane!$E$3=2,AV972,AX972))</f>
        <v>0</v>
      </c>
      <c r="AH972" s="77">
        <f>IF(Dane!$E$3=1,BA972,IF(Dane!$E$3=2,BG972,BI972))</f>
        <v>0</v>
      </c>
      <c r="AI972" s="77">
        <f>IF(Dane!$E$3=1,BB972,IF(Dane!$E$3=2,BH972,BJ972))</f>
        <v>0</v>
      </c>
      <c r="AJ972" s="77">
        <f>IF(Dane!$E$3=1,BM972,IF(Dane!$E$3=2,BS972,BU972))</f>
        <v>0</v>
      </c>
      <c r="AK972" s="77">
        <f>IF(Dane!$E$3=1,BN972,IF(Dane!$E$3=2,BT972,BV972))</f>
        <v>0</v>
      </c>
      <c r="AL972" s="24">
        <f t="shared" si="475"/>
        <v>0</v>
      </c>
      <c r="AM972" s="24">
        <f t="shared" si="476"/>
        <v>0</v>
      </c>
      <c r="AN972" s="24"/>
      <c r="AO972" s="24">
        <f t="shared" si="461"/>
        <v>0</v>
      </c>
      <c r="AP972" s="24">
        <f t="shared" si="477"/>
        <v>0</v>
      </c>
      <c r="AQ972" s="24">
        <f t="shared" si="462"/>
        <v>0</v>
      </c>
      <c r="AR972" s="24">
        <f t="shared" si="463"/>
        <v>0</v>
      </c>
      <c r="AS972" s="24">
        <f t="shared" si="464"/>
        <v>0</v>
      </c>
      <c r="AT972" s="24">
        <f t="shared" si="478"/>
        <v>0</v>
      </c>
      <c r="AU972" s="24">
        <f t="shared" ref="AU972:AU1035" si="487">IF(AT972&gt;AQ972,AQ972,AT972)</f>
        <v>0</v>
      </c>
      <c r="AV972" s="24">
        <v>0</v>
      </c>
      <c r="AW972" s="24">
        <f t="shared" si="460"/>
        <v>0</v>
      </c>
      <c r="AX972" s="24">
        <v>0</v>
      </c>
      <c r="AY972" s="24">
        <f t="shared" si="479"/>
        <v>0</v>
      </c>
      <c r="AZ972" s="24">
        <f t="shared" si="480"/>
        <v>0</v>
      </c>
      <c r="BA972" s="24">
        <f t="shared" si="465"/>
        <v>0</v>
      </c>
      <c r="BB972" s="24">
        <f t="shared" si="466"/>
        <v>0</v>
      </c>
      <c r="BC972" s="24">
        <f t="shared" si="467"/>
        <v>0</v>
      </c>
      <c r="BD972" s="24">
        <f t="shared" si="468"/>
        <v>0</v>
      </c>
      <c r="BE972" s="24">
        <f t="shared" si="469"/>
        <v>0</v>
      </c>
      <c r="BF972" s="24">
        <f t="shared" si="481"/>
        <v>0</v>
      </c>
      <c r="BG972" s="24">
        <f t="shared" ref="BG972:BG1035" si="488">IF(BF972&gt;BC972,BC972,BF972)</f>
        <v>0</v>
      </c>
      <c r="BH972" s="24">
        <v>0</v>
      </c>
      <c r="BI972" s="24">
        <f t="shared" si="482"/>
        <v>0</v>
      </c>
      <c r="BJ972" s="24">
        <v>0</v>
      </c>
      <c r="BK972" s="24">
        <f t="shared" si="483"/>
        <v>0</v>
      </c>
      <c r="BL972" s="24">
        <f t="shared" si="484"/>
        <v>0</v>
      </c>
      <c r="BM972" s="24">
        <f t="shared" si="470"/>
        <v>0</v>
      </c>
      <c r="BN972" s="24">
        <f t="shared" si="471"/>
        <v>0</v>
      </c>
      <c r="BO972" s="24">
        <f t="shared" si="472"/>
        <v>0</v>
      </c>
      <c r="BP972" s="24">
        <f t="shared" si="473"/>
        <v>0</v>
      </c>
      <c r="BQ972" s="24">
        <f t="shared" si="474"/>
        <v>0</v>
      </c>
      <c r="BR972" s="24">
        <f t="shared" si="485"/>
        <v>0</v>
      </c>
      <c r="BS972" s="24">
        <f t="shared" ref="BS972:BS1035" si="489">IF(BR972&gt;BO972,BO972,BR972)</f>
        <v>0</v>
      </c>
      <c r="BT972" s="24">
        <v>0</v>
      </c>
      <c r="BU972" s="24">
        <f t="shared" si="486"/>
        <v>0</v>
      </c>
      <c r="BV972" s="24">
        <v>0</v>
      </c>
    </row>
    <row r="973" spans="1:74">
      <c r="A973" s="87">
        <v>964</v>
      </c>
      <c r="B973" s="1"/>
      <c r="C973" s="1"/>
      <c r="D973" s="2"/>
      <c r="E973" s="3"/>
      <c r="F973" s="4"/>
      <c r="G973" s="5"/>
      <c r="H973" s="4"/>
      <c r="I973" s="5"/>
      <c r="J973" s="6"/>
      <c r="K973" s="5"/>
      <c r="L973" s="5"/>
      <c r="M973" s="5"/>
      <c r="N973" s="7"/>
      <c r="O973" s="38"/>
      <c r="P973" s="5"/>
      <c r="Q973" s="5"/>
      <c r="R973" s="7"/>
      <c r="S973" s="38"/>
      <c r="T973" s="5"/>
      <c r="U973" s="5"/>
      <c r="V973" s="55"/>
      <c r="W973" s="38"/>
      <c r="X973" s="5"/>
      <c r="Y973" s="5"/>
      <c r="Z973" s="55"/>
      <c r="AA973" s="36">
        <f>IF(Dane!$E$3=1,AO973+BA973+BM973,IF(Dane!$E$3=2,AU973+BG973+BS973,AW973+BI973+BU973))</f>
        <v>0</v>
      </c>
      <c r="AB973" s="16">
        <f>IF(Dane!$E$3=1,AP973+BB973+BN973,IF(Dane!$E$3=2,AV973+BH973+BT973,AX973+BJ973+BV973))</f>
        <v>0</v>
      </c>
      <c r="AC973" s="16">
        <f>IF(((K973*Dane!$C$9)-AA973)&lt;0,0,(K973*Dane!$C$9)-AA973)</f>
        <v>0</v>
      </c>
      <c r="AD973" s="37">
        <f>IFERROR(IF(((L973*Dane!$C$9)-AB973)&lt;0,0,(L973*Dane!$C$9)-AB973),0)</f>
        <v>0</v>
      </c>
      <c r="AE973" s="97"/>
      <c r="AF973" s="77">
        <f>IF(Dane!$E$3=1,AO973,IF(Dane!$E$3=2,AU973,AW973))</f>
        <v>0</v>
      </c>
      <c r="AG973" s="77">
        <f>IF(Dane!$E$3=1,AP973,IF(Dane!$E$3=2,AV973,AX973))</f>
        <v>0</v>
      </c>
      <c r="AH973" s="77">
        <f>IF(Dane!$E$3=1,BA973,IF(Dane!$E$3=2,BG973,BI973))</f>
        <v>0</v>
      </c>
      <c r="AI973" s="77">
        <f>IF(Dane!$E$3=1,BB973,IF(Dane!$E$3=2,BH973,BJ973))</f>
        <v>0</v>
      </c>
      <c r="AJ973" s="77">
        <f>IF(Dane!$E$3=1,BM973,IF(Dane!$E$3=2,BS973,BU973))</f>
        <v>0</v>
      </c>
      <c r="AK973" s="77">
        <f>IF(Dane!$E$3=1,BN973,IF(Dane!$E$3=2,BT973,BV973))</f>
        <v>0</v>
      </c>
      <c r="AL973" s="24">
        <f t="shared" si="475"/>
        <v>0</v>
      </c>
      <c r="AM973" s="24">
        <f t="shared" si="476"/>
        <v>0</v>
      </c>
      <c r="AN973" s="24"/>
      <c r="AO973" s="24">
        <f t="shared" si="461"/>
        <v>0</v>
      </c>
      <c r="AP973" s="24">
        <f t="shared" si="477"/>
        <v>0</v>
      </c>
      <c r="AQ973" s="24">
        <f t="shared" si="462"/>
        <v>0</v>
      </c>
      <c r="AR973" s="24">
        <f t="shared" si="463"/>
        <v>0</v>
      </c>
      <c r="AS973" s="24">
        <f t="shared" si="464"/>
        <v>0</v>
      </c>
      <c r="AT973" s="24">
        <f t="shared" si="478"/>
        <v>0</v>
      </c>
      <c r="AU973" s="24">
        <f t="shared" si="487"/>
        <v>0</v>
      </c>
      <c r="AV973" s="24">
        <v>0</v>
      </c>
      <c r="AW973" s="24">
        <f t="shared" ref="AW973:AW1036" si="490">IF(AT973&gt;AQ973,AQ973,AT973)</f>
        <v>0</v>
      </c>
      <c r="AX973" s="24">
        <v>0</v>
      </c>
      <c r="AY973" s="24">
        <f t="shared" si="479"/>
        <v>0</v>
      </c>
      <c r="AZ973" s="24">
        <f t="shared" si="480"/>
        <v>0</v>
      </c>
      <c r="BA973" s="24">
        <f t="shared" si="465"/>
        <v>0</v>
      </c>
      <c r="BB973" s="24">
        <f t="shared" si="466"/>
        <v>0</v>
      </c>
      <c r="BC973" s="24">
        <f t="shared" si="467"/>
        <v>0</v>
      </c>
      <c r="BD973" s="24">
        <f t="shared" si="468"/>
        <v>0</v>
      </c>
      <c r="BE973" s="24">
        <f t="shared" si="469"/>
        <v>0</v>
      </c>
      <c r="BF973" s="24">
        <f t="shared" si="481"/>
        <v>0</v>
      </c>
      <c r="BG973" s="24">
        <f t="shared" si="488"/>
        <v>0</v>
      </c>
      <c r="BH973" s="24">
        <v>0</v>
      </c>
      <c r="BI973" s="24">
        <f t="shared" si="482"/>
        <v>0</v>
      </c>
      <c r="BJ973" s="24">
        <v>0</v>
      </c>
      <c r="BK973" s="24">
        <f t="shared" si="483"/>
        <v>0</v>
      </c>
      <c r="BL973" s="24">
        <f t="shared" si="484"/>
        <v>0</v>
      </c>
      <c r="BM973" s="24">
        <f t="shared" si="470"/>
        <v>0</v>
      </c>
      <c r="BN973" s="24">
        <f t="shared" si="471"/>
        <v>0</v>
      </c>
      <c r="BO973" s="24">
        <f t="shared" si="472"/>
        <v>0</v>
      </c>
      <c r="BP973" s="24">
        <f t="shared" si="473"/>
        <v>0</v>
      </c>
      <c r="BQ973" s="24">
        <f t="shared" si="474"/>
        <v>0</v>
      </c>
      <c r="BR973" s="24">
        <f t="shared" si="485"/>
        <v>0</v>
      </c>
      <c r="BS973" s="24">
        <f t="shared" si="489"/>
        <v>0</v>
      </c>
      <c r="BT973" s="24">
        <v>0</v>
      </c>
      <c r="BU973" s="24">
        <f t="shared" si="486"/>
        <v>0</v>
      </c>
      <c r="BV973" s="24">
        <v>0</v>
      </c>
    </row>
    <row r="974" spans="1:74">
      <c r="A974" s="87">
        <v>965</v>
      </c>
      <c r="B974" s="1"/>
      <c r="C974" s="1"/>
      <c r="D974" s="2"/>
      <c r="E974" s="3"/>
      <c r="F974" s="4"/>
      <c r="G974" s="5"/>
      <c r="H974" s="4"/>
      <c r="I974" s="5"/>
      <c r="J974" s="6"/>
      <c r="K974" s="5"/>
      <c r="L974" s="5"/>
      <c r="M974" s="5"/>
      <c r="N974" s="7"/>
      <c r="O974" s="38"/>
      <c r="P974" s="5"/>
      <c r="Q974" s="5"/>
      <c r="R974" s="7"/>
      <c r="S974" s="38"/>
      <c r="T974" s="5"/>
      <c r="U974" s="5"/>
      <c r="V974" s="55"/>
      <c r="W974" s="38"/>
      <c r="X974" s="5"/>
      <c r="Y974" s="5"/>
      <c r="Z974" s="55"/>
      <c r="AA974" s="36">
        <f>IF(Dane!$E$3=1,AO974+BA974+BM974,IF(Dane!$E$3=2,AU974+BG974+BS974,AW974+BI974+BU974))</f>
        <v>0</v>
      </c>
      <c r="AB974" s="16">
        <f>IF(Dane!$E$3=1,AP974+BB974+BN974,IF(Dane!$E$3=2,AV974+BH974+BT974,AX974+BJ974+BV974))</f>
        <v>0</v>
      </c>
      <c r="AC974" s="16">
        <f>IF(((K974*Dane!$C$9)-AA974)&lt;0,0,(K974*Dane!$C$9)-AA974)</f>
        <v>0</v>
      </c>
      <c r="AD974" s="37">
        <f>IFERROR(IF(((L974*Dane!$C$9)-AB974)&lt;0,0,(L974*Dane!$C$9)-AB974),0)</f>
        <v>0</v>
      </c>
      <c r="AE974" s="97"/>
      <c r="AF974" s="77">
        <f>IF(Dane!$E$3=1,AO974,IF(Dane!$E$3=2,AU974,AW974))</f>
        <v>0</v>
      </c>
      <c r="AG974" s="77">
        <f>IF(Dane!$E$3=1,AP974,IF(Dane!$E$3=2,AV974,AX974))</f>
        <v>0</v>
      </c>
      <c r="AH974" s="77">
        <f>IF(Dane!$E$3=1,BA974,IF(Dane!$E$3=2,BG974,BI974))</f>
        <v>0</v>
      </c>
      <c r="AI974" s="77">
        <f>IF(Dane!$E$3=1,BB974,IF(Dane!$E$3=2,BH974,BJ974))</f>
        <v>0</v>
      </c>
      <c r="AJ974" s="77">
        <f>IF(Dane!$E$3=1,BM974,IF(Dane!$E$3=2,BS974,BU974))</f>
        <v>0</v>
      </c>
      <c r="AK974" s="77">
        <f>IF(Dane!$E$3=1,BN974,IF(Dane!$E$3=2,BT974,BV974))</f>
        <v>0</v>
      </c>
      <c r="AL974" s="24">
        <f t="shared" si="475"/>
        <v>0</v>
      </c>
      <c r="AM974" s="24">
        <f t="shared" si="476"/>
        <v>0</v>
      </c>
      <c r="AN974" s="24"/>
      <c r="AO974" s="24">
        <f t="shared" si="461"/>
        <v>0</v>
      </c>
      <c r="AP974" s="24">
        <f t="shared" si="477"/>
        <v>0</v>
      </c>
      <c r="AQ974" s="24">
        <f t="shared" si="462"/>
        <v>0</v>
      </c>
      <c r="AR974" s="24">
        <f t="shared" si="463"/>
        <v>0</v>
      </c>
      <c r="AS974" s="24">
        <f t="shared" si="464"/>
        <v>0</v>
      </c>
      <c r="AT974" s="24">
        <f t="shared" si="478"/>
        <v>0</v>
      </c>
      <c r="AU974" s="24">
        <f t="shared" si="487"/>
        <v>0</v>
      </c>
      <c r="AV974" s="24">
        <v>0</v>
      </c>
      <c r="AW974" s="24">
        <f t="shared" si="490"/>
        <v>0</v>
      </c>
      <c r="AX974" s="24">
        <v>0</v>
      </c>
      <c r="AY974" s="24">
        <f t="shared" si="479"/>
        <v>0</v>
      </c>
      <c r="AZ974" s="24">
        <f t="shared" si="480"/>
        <v>0</v>
      </c>
      <c r="BA974" s="24">
        <f t="shared" si="465"/>
        <v>0</v>
      </c>
      <c r="BB974" s="24">
        <f t="shared" si="466"/>
        <v>0</v>
      </c>
      <c r="BC974" s="24">
        <f t="shared" si="467"/>
        <v>0</v>
      </c>
      <c r="BD974" s="24">
        <f t="shared" si="468"/>
        <v>0</v>
      </c>
      <c r="BE974" s="24">
        <f t="shared" si="469"/>
        <v>0</v>
      </c>
      <c r="BF974" s="24">
        <f t="shared" si="481"/>
        <v>0</v>
      </c>
      <c r="BG974" s="24">
        <f t="shared" si="488"/>
        <v>0</v>
      </c>
      <c r="BH974" s="24">
        <v>0</v>
      </c>
      <c r="BI974" s="24">
        <f t="shared" si="482"/>
        <v>0</v>
      </c>
      <c r="BJ974" s="24">
        <v>0</v>
      </c>
      <c r="BK974" s="24">
        <f t="shared" si="483"/>
        <v>0</v>
      </c>
      <c r="BL974" s="24">
        <f t="shared" si="484"/>
        <v>0</v>
      </c>
      <c r="BM974" s="24">
        <f t="shared" si="470"/>
        <v>0</v>
      </c>
      <c r="BN974" s="24">
        <f t="shared" si="471"/>
        <v>0</v>
      </c>
      <c r="BO974" s="24">
        <f t="shared" si="472"/>
        <v>0</v>
      </c>
      <c r="BP974" s="24">
        <f t="shared" si="473"/>
        <v>0</v>
      </c>
      <c r="BQ974" s="24">
        <f t="shared" si="474"/>
        <v>0</v>
      </c>
      <c r="BR974" s="24">
        <f t="shared" si="485"/>
        <v>0</v>
      </c>
      <c r="BS974" s="24">
        <f t="shared" si="489"/>
        <v>0</v>
      </c>
      <c r="BT974" s="24">
        <v>0</v>
      </c>
      <c r="BU974" s="24">
        <f t="shared" si="486"/>
        <v>0</v>
      </c>
      <c r="BV974" s="24">
        <v>0</v>
      </c>
    </row>
    <row r="975" spans="1:74">
      <c r="A975" s="87">
        <v>966</v>
      </c>
      <c r="B975" s="1"/>
      <c r="C975" s="1"/>
      <c r="D975" s="2"/>
      <c r="E975" s="3"/>
      <c r="F975" s="4"/>
      <c r="G975" s="5"/>
      <c r="H975" s="4"/>
      <c r="I975" s="5"/>
      <c r="J975" s="6"/>
      <c r="K975" s="5"/>
      <c r="L975" s="5"/>
      <c r="M975" s="5"/>
      <c r="N975" s="7"/>
      <c r="O975" s="38"/>
      <c r="P975" s="5"/>
      <c r="Q975" s="5"/>
      <c r="R975" s="7"/>
      <c r="S975" s="38"/>
      <c r="T975" s="5"/>
      <c r="U975" s="5"/>
      <c r="V975" s="55"/>
      <c r="W975" s="38"/>
      <c r="X975" s="5"/>
      <c r="Y975" s="5"/>
      <c r="Z975" s="55"/>
      <c r="AA975" s="36">
        <f>IF(Dane!$E$3=1,AO975+BA975+BM975,IF(Dane!$E$3=2,AU975+BG975+BS975,AW975+BI975+BU975))</f>
        <v>0</v>
      </c>
      <c r="AB975" s="16">
        <f>IF(Dane!$E$3=1,AP975+BB975+BN975,IF(Dane!$E$3=2,AV975+BH975+BT975,AX975+BJ975+BV975))</f>
        <v>0</v>
      </c>
      <c r="AC975" s="16">
        <f>IF(((K975*Dane!$C$9)-AA975)&lt;0,0,(K975*Dane!$C$9)-AA975)</f>
        <v>0</v>
      </c>
      <c r="AD975" s="37">
        <f>IFERROR(IF(((L975*Dane!$C$9)-AB975)&lt;0,0,(L975*Dane!$C$9)-AB975),0)</f>
        <v>0</v>
      </c>
      <c r="AE975" s="97"/>
      <c r="AF975" s="77">
        <f>IF(Dane!$E$3=1,AO975,IF(Dane!$E$3=2,AU975,AW975))</f>
        <v>0</v>
      </c>
      <c r="AG975" s="77">
        <f>IF(Dane!$E$3=1,AP975,IF(Dane!$E$3=2,AV975,AX975))</f>
        <v>0</v>
      </c>
      <c r="AH975" s="77">
        <f>IF(Dane!$E$3=1,BA975,IF(Dane!$E$3=2,BG975,BI975))</f>
        <v>0</v>
      </c>
      <c r="AI975" s="77">
        <f>IF(Dane!$E$3=1,BB975,IF(Dane!$E$3=2,BH975,BJ975))</f>
        <v>0</v>
      </c>
      <c r="AJ975" s="77">
        <f>IF(Dane!$E$3=1,BM975,IF(Dane!$E$3=2,BS975,BU975))</f>
        <v>0</v>
      </c>
      <c r="AK975" s="77">
        <f>IF(Dane!$E$3=1,BN975,IF(Dane!$E$3=2,BT975,BV975))</f>
        <v>0</v>
      </c>
      <c r="AL975" s="24">
        <f t="shared" si="475"/>
        <v>0</v>
      </c>
      <c r="AM975" s="24">
        <f t="shared" si="476"/>
        <v>0</v>
      </c>
      <c r="AN975" s="24"/>
      <c r="AO975" s="24">
        <f t="shared" si="461"/>
        <v>0</v>
      </c>
      <c r="AP975" s="24">
        <f t="shared" si="477"/>
        <v>0</v>
      </c>
      <c r="AQ975" s="24">
        <f t="shared" si="462"/>
        <v>0</v>
      </c>
      <c r="AR975" s="24">
        <f t="shared" si="463"/>
        <v>0</v>
      </c>
      <c r="AS975" s="24">
        <f t="shared" si="464"/>
        <v>0</v>
      </c>
      <c r="AT975" s="24">
        <f t="shared" si="478"/>
        <v>0</v>
      </c>
      <c r="AU975" s="24">
        <f t="shared" si="487"/>
        <v>0</v>
      </c>
      <c r="AV975" s="24">
        <v>0</v>
      </c>
      <c r="AW975" s="24">
        <f t="shared" si="490"/>
        <v>0</v>
      </c>
      <c r="AX975" s="24">
        <v>0</v>
      </c>
      <c r="AY975" s="24">
        <f t="shared" si="479"/>
        <v>0</v>
      </c>
      <c r="AZ975" s="24">
        <f t="shared" si="480"/>
        <v>0</v>
      </c>
      <c r="BA975" s="24">
        <f t="shared" si="465"/>
        <v>0</v>
      </c>
      <c r="BB975" s="24">
        <f t="shared" si="466"/>
        <v>0</v>
      </c>
      <c r="BC975" s="24">
        <f t="shared" si="467"/>
        <v>0</v>
      </c>
      <c r="BD975" s="24">
        <f t="shared" si="468"/>
        <v>0</v>
      </c>
      <c r="BE975" s="24">
        <f t="shared" si="469"/>
        <v>0</v>
      </c>
      <c r="BF975" s="24">
        <f t="shared" si="481"/>
        <v>0</v>
      </c>
      <c r="BG975" s="24">
        <f t="shared" si="488"/>
        <v>0</v>
      </c>
      <c r="BH975" s="24">
        <v>0</v>
      </c>
      <c r="BI975" s="24">
        <f t="shared" si="482"/>
        <v>0</v>
      </c>
      <c r="BJ975" s="24">
        <v>0</v>
      </c>
      <c r="BK975" s="24">
        <f t="shared" si="483"/>
        <v>0</v>
      </c>
      <c r="BL975" s="24">
        <f t="shared" si="484"/>
        <v>0</v>
      </c>
      <c r="BM975" s="24">
        <f t="shared" si="470"/>
        <v>0</v>
      </c>
      <c r="BN975" s="24">
        <f t="shared" si="471"/>
        <v>0</v>
      </c>
      <c r="BO975" s="24">
        <f t="shared" si="472"/>
        <v>0</v>
      </c>
      <c r="BP975" s="24">
        <f t="shared" si="473"/>
        <v>0</v>
      </c>
      <c r="BQ975" s="24">
        <f t="shared" si="474"/>
        <v>0</v>
      </c>
      <c r="BR975" s="24">
        <f t="shared" si="485"/>
        <v>0</v>
      </c>
      <c r="BS975" s="24">
        <f t="shared" si="489"/>
        <v>0</v>
      </c>
      <c r="BT975" s="24">
        <v>0</v>
      </c>
      <c r="BU975" s="24">
        <f t="shared" si="486"/>
        <v>0</v>
      </c>
      <c r="BV975" s="24">
        <v>0</v>
      </c>
    </row>
    <row r="976" spans="1:74">
      <c r="A976" s="87">
        <v>967</v>
      </c>
      <c r="B976" s="1"/>
      <c r="C976" s="1"/>
      <c r="D976" s="2"/>
      <c r="E976" s="3"/>
      <c r="F976" s="4"/>
      <c r="G976" s="5"/>
      <c r="H976" s="4"/>
      <c r="I976" s="5"/>
      <c r="J976" s="6"/>
      <c r="K976" s="5"/>
      <c r="L976" s="5"/>
      <c r="M976" s="5"/>
      <c r="N976" s="7"/>
      <c r="O976" s="38"/>
      <c r="P976" s="5"/>
      <c r="Q976" s="5"/>
      <c r="R976" s="7"/>
      <c r="S976" s="38"/>
      <c r="T976" s="5"/>
      <c r="U976" s="5"/>
      <c r="V976" s="55"/>
      <c r="W976" s="38"/>
      <c r="X976" s="5"/>
      <c r="Y976" s="5"/>
      <c r="Z976" s="55"/>
      <c r="AA976" s="36">
        <f>IF(Dane!$E$3=1,AO976+BA976+BM976,IF(Dane!$E$3=2,AU976+BG976+BS976,AW976+BI976+BU976))</f>
        <v>0</v>
      </c>
      <c r="AB976" s="16">
        <f>IF(Dane!$E$3=1,AP976+BB976+BN976,IF(Dane!$E$3=2,AV976+BH976+BT976,AX976+BJ976+BV976))</f>
        <v>0</v>
      </c>
      <c r="AC976" s="16">
        <f>IF(((K976*Dane!$C$9)-AA976)&lt;0,0,(K976*Dane!$C$9)-AA976)</f>
        <v>0</v>
      </c>
      <c r="AD976" s="37">
        <f>IFERROR(IF(((L976*Dane!$C$9)-AB976)&lt;0,0,(L976*Dane!$C$9)-AB976),0)</f>
        <v>0</v>
      </c>
      <c r="AE976" s="97"/>
      <c r="AF976" s="77">
        <f>IF(Dane!$E$3=1,AO976,IF(Dane!$E$3=2,AU976,AW976))</f>
        <v>0</v>
      </c>
      <c r="AG976" s="77">
        <f>IF(Dane!$E$3=1,AP976,IF(Dane!$E$3=2,AV976,AX976))</f>
        <v>0</v>
      </c>
      <c r="AH976" s="77">
        <f>IF(Dane!$E$3=1,BA976,IF(Dane!$E$3=2,BG976,BI976))</f>
        <v>0</v>
      </c>
      <c r="AI976" s="77">
        <f>IF(Dane!$E$3=1,BB976,IF(Dane!$E$3=2,BH976,BJ976))</f>
        <v>0</v>
      </c>
      <c r="AJ976" s="77">
        <f>IF(Dane!$E$3=1,BM976,IF(Dane!$E$3=2,BS976,BU976))</f>
        <v>0</v>
      </c>
      <c r="AK976" s="77">
        <f>IF(Dane!$E$3=1,BN976,IF(Dane!$E$3=2,BT976,BV976))</f>
        <v>0</v>
      </c>
      <c r="AL976" s="24">
        <f t="shared" si="475"/>
        <v>0</v>
      </c>
      <c r="AM976" s="24">
        <f t="shared" si="476"/>
        <v>0</v>
      </c>
      <c r="AN976" s="24"/>
      <c r="AO976" s="24">
        <f t="shared" si="461"/>
        <v>0</v>
      </c>
      <c r="AP976" s="24">
        <f t="shared" si="477"/>
        <v>0</v>
      </c>
      <c r="AQ976" s="24">
        <f t="shared" si="462"/>
        <v>0</v>
      </c>
      <c r="AR976" s="24">
        <f t="shared" si="463"/>
        <v>0</v>
      </c>
      <c r="AS976" s="24">
        <f t="shared" si="464"/>
        <v>0</v>
      </c>
      <c r="AT976" s="24">
        <f t="shared" si="478"/>
        <v>0</v>
      </c>
      <c r="AU976" s="24">
        <f t="shared" si="487"/>
        <v>0</v>
      </c>
      <c r="AV976" s="24">
        <v>0</v>
      </c>
      <c r="AW976" s="24">
        <f t="shared" si="490"/>
        <v>0</v>
      </c>
      <c r="AX976" s="24">
        <v>0</v>
      </c>
      <c r="AY976" s="24">
        <f t="shared" si="479"/>
        <v>0</v>
      </c>
      <c r="AZ976" s="24">
        <f t="shared" si="480"/>
        <v>0</v>
      </c>
      <c r="BA976" s="24">
        <f t="shared" si="465"/>
        <v>0</v>
      </c>
      <c r="BB976" s="24">
        <f t="shared" si="466"/>
        <v>0</v>
      </c>
      <c r="BC976" s="24">
        <f t="shared" si="467"/>
        <v>0</v>
      </c>
      <c r="BD976" s="24">
        <f t="shared" si="468"/>
        <v>0</v>
      </c>
      <c r="BE976" s="24">
        <f t="shared" si="469"/>
        <v>0</v>
      </c>
      <c r="BF976" s="24">
        <f t="shared" si="481"/>
        <v>0</v>
      </c>
      <c r="BG976" s="24">
        <f t="shared" si="488"/>
        <v>0</v>
      </c>
      <c r="BH976" s="24">
        <v>0</v>
      </c>
      <c r="BI976" s="24">
        <f t="shared" si="482"/>
        <v>0</v>
      </c>
      <c r="BJ976" s="24">
        <v>0</v>
      </c>
      <c r="BK976" s="24">
        <f t="shared" si="483"/>
        <v>0</v>
      </c>
      <c r="BL976" s="24">
        <f t="shared" si="484"/>
        <v>0</v>
      </c>
      <c r="BM976" s="24">
        <f t="shared" si="470"/>
        <v>0</v>
      </c>
      <c r="BN976" s="24">
        <f t="shared" si="471"/>
        <v>0</v>
      </c>
      <c r="BO976" s="24">
        <f t="shared" si="472"/>
        <v>0</v>
      </c>
      <c r="BP976" s="24">
        <f t="shared" si="473"/>
        <v>0</v>
      </c>
      <c r="BQ976" s="24">
        <f t="shared" si="474"/>
        <v>0</v>
      </c>
      <c r="BR976" s="24">
        <f t="shared" si="485"/>
        <v>0</v>
      </c>
      <c r="BS976" s="24">
        <f t="shared" si="489"/>
        <v>0</v>
      </c>
      <c r="BT976" s="24">
        <v>0</v>
      </c>
      <c r="BU976" s="24">
        <f t="shared" si="486"/>
        <v>0</v>
      </c>
      <c r="BV976" s="24">
        <v>0</v>
      </c>
    </row>
    <row r="977" spans="1:74">
      <c r="A977" s="87">
        <v>968</v>
      </c>
      <c r="B977" s="1"/>
      <c r="C977" s="1"/>
      <c r="D977" s="2"/>
      <c r="E977" s="3"/>
      <c r="F977" s="4"/>
      <c r="G977" s="5"/>
      <c r="H977" s="4"/>
      <c r="I977" s="5"/>
      <c r="J977" s="6"/>
      <c r="K977" s="5"/>
      <c r="L977" s="5"/>
      <c r="M977" s="5"/>
      <c r="N977" s="7"/>
      <c r="O977" s="38"/>
      <c r="P977" s="5"/>
      <c r="Q977" s="5"/>
      <c r="R977" s="7"/>
      <c r="S977" s="38"/>
      <c r="T977" s="5"/>
      <c r="U977" s="5"/>
      <c r="V977" s="55"/>
      <c r="W977" s="38"/>
      <c r="X977" s="5"/>
      <c r="Y977" s="5"/>
      <c r="Z977" s="55"/>
      <c r="AA977" s="36">
        <f>IF(Dane!$E$3=1,AO977+BA977+BM977,IF(Dane!$E$3=2,AU977+BG977+BS977,AW977+BI977+BU977))</f>
        <v>0</v>
      </c>
      <c r="AB977" s="16">
        <f>IF(Dane!$E$3=1,AP977+BB977+BN977,IF(Dane!$E$3=2,AV977+BH977+BT977,AX977+BJ977+BV977))</f>
        <v>0</v>
      </c>
      <c r="AC977" s="16">
        <f>IF(((K977*Dane!$C$9)-AA977)&lt;0,0,(K977*Dane!$C$9)-AA977)</f>
        <v>0</v>
      </c>
      <c r="AD977" s="37">
        <f>IFERROR(IF(((L977*Dane!$C$9)-AB977)&lt;0,0,(L977*Dane!$C$9)-AB977),0)</f>
        <v>0</v>
      </c>
      <c r="AE977" s="97"/>
      <c r="AF977" s="77">
        <f>IF(Dane!$E$3=1,AO977,IF(Dane!$E$3=2,AU977,AW977))</f>
        <v>0</v>
      </c>
      <c r="AG977" s="77">
        <f>IF(Dane!$E$3=1,AP977,IF(Dane!$E$3=2,AV977,AX977))</f>
        <v>0</v>
      </c>
      <c r="AH977" s="77">
        <f>IF(Dane!$E$3=1,BA977,IF(Dane!$E$3=2,BG977,BI977))</f>
        <v>0</v>
      </c>
      <c r="AI977" s="77">
        <f>IF(Dane!$E$3=1,BB977,IF(Dane!$E$3=2,BH977,BJ977))</f>
        <v>0</v>
      </c>
      <c r="AJ977" s="77">
        <f>IF(Dane!$E$3=1,BM977,IF(Dane!$E$3=2,BS977,BU977))</f>
        <v>0</v>
      </c>
      <c r="AK977" s="77">
        <f>IF(Dane!$E$3=1,BN977,IF(Dane!$E$3=2,BT977,BV977))</f>
        <v>0</v>
      </c>
      <c r="AL977" s="24">
        <f t="shared" si="475"/>
        <v>0</v>
      </c>
      <c r="AM977" s="24">
        <f t="shared" si="476"/>
        <v>0</v>
      </c>
      <c r="AN977" s="24"/>
      <c r="AO977" s="24">
        <f t="shared" si="461"/>
        <v>0</v>
      </c>
      <c r="AP977" s="24">
        <f t="shared" si="477"/>
        <v>0</v>
      </c>
      <c r="AQ977" s="24">
        <f t="shared" si="462"/>
        <v>0</v>
      </c>
      <c r="AR977" s="24">
        <f t="shared" si="463"/>
        <v>0</v>
      </c>
      <c r="AS977" s="24">
        <f t="shared" si="464"/>
        <v>0</v>
      </c>
      <c r="AT977" s="24">
        <f t="shared" si="478"/>
        <v>0</v>
      </c>
      <c r="AU977" s="24">
        <f t="shared" si="487"/>
        <v>0</v>
      </c>
      <c r="AV977" s="24">
        <v>0</v>
      </c>
      <c r="AW977" s="24">
        <f t="shared" si="490"/>
        <v>0</v>
      </c>
      <c r="AX977" s="24">
        <v>0</v>
      </c>
      <c r="AY977" s="24">
        <f t="shared" si="479"/>
        <v>0</v>
      </c>
      <c r="AZ977" s="24">
        <f t="shared" si="480"/>
        <v>0</v>
      </c>
      <c r="BA977" s="24">
        <f t="shared" si="465"/>
        <v>0</v>
      </c>
      <c r="BB977" s="24">
        <f t="shared" si="466"/>
        <v>0</v>
      </c>
      <c r="BC977" s="24">
        <f t="shared" si="467"/>
        <v>0</v>
      </c>
      <c r="BD977" s="24">
        <f t="shared" si="468"/>
        <v>0</v>
      </c>
      <c r="BE977" s="24">
        <f t="shared" si="469"/>
        <v>0</v>
      </c>
      <c r="BF977" s="24">
        <f t="shared" si="481"/>
        <v>0</v>
      </c>
      <c r="BG977" s="24">
        <f t="shared" si="488"/>
        <v>0</v>
      </c>
      <c r="BH977" s="24">
        <v>0</v>
      </c>
      <c r="BI977" s="24">
        <f t="shared" si="482"/>
        <v>0</v>
      </c>
      <c r="BJ977" s="24">
        <v>0</v>
      </c>
      <c r="BK977" s="24">
        <f t="shared" si="483"/>
        <v>0</v>
      </c>
      <c r="BL977" s="24">
        <f t="shared" si="484"/>
        <v>0</v>
      </c>
      <c r="BM977" s="24">
        <f t="shared" si="470"/>
        <v>0</v>
      </c>
      <c r="BN977" s="24">
        <f t="shared" si="471"/>
        <v>0</v>
      </c>
      <c r="BO977" s="24">
        <f t="shared" si="472"/>
        <v>0</v>
      </c>
      <c r="BP977" s="24">
        <f t="shared" si="473"/>
        <v>0</v>
      </c>
      <c r="BQ977" s="24">
        <f t="shared" si="474"/>
        <v>0</v>
      </c>
      <c r="BR977" s="24">
        <f t="shared" si="485"/>
        <v>0</v>
      </c>
      <c r="BS977" s="24">
        <f t="shared" si="489"/>
        <v>0</v>
      </c>
      <c r="BT977" s="24">
        <v>0</v>
      </c>
      <c r="BU977" s="24">
        <f t="shared" si="486"/>
        <v>0</v>
      </c>
      <c r="BV977" s="24">
        <v>0</v>
      </c>
    </row>
    <row r="978" spans="1:74">
      <c r="A978" s="87">
        <v>969</v>
      </c>
      <c r="B978" s="1"/>
      <c r="C978" s="1"/>
      <c r="D978" s="2"/>
      <c r="E978" s="3"/>
      <c r="F978" s="4"/>
      <c r="G978" s="5"/>
      <c r="H978" s="4"/>
      <c r="I978" s="5"/>
      <c r="J978" s="6"/>
      <c r="K978" s="5"/>
      <c r="L978" s="5"/>
      <c r="M978" s="5"/>
      <c r="N978" s="7"/>
      <c r="O978" s="38"/>
      <c r="P978" s="5"/>
      <c r="Q978" s="5"/>
      <c r="R978" s="7"/>
      <c r="S978" s="38"/>
      <c r="T978" s="5"/>
      <c r="U978" s="5"/>
      <c r="V978" s="55"/>
      <c r="W978" s="38"/>
      <c r="X978" s="5"/>
      <c r="Y978" s="5"/>
      <c r="Z978" s="55"/>
      <c r="AA978" s="36">
        <f>IF(Dane!$E$3=1,AO978+BA978+BM978,IF(Dane!$E$3=2,AU978+BG978+BS978,AW978+BI978+BU978))</f>
        <v>0</v>
      </c>
      <c r="AB978" s="16">
        <f>IF(Dane!$E$3=1,AP978+BB978+BN978,IF(Dane!$E$3=2,AV978+BH978+BT978,AX978+BJ978+BV978))</f>
        <v>0</v>
      </c>
      <c r="AC978" s="16">
        <f>IF(((K978*Dane!$C$9)-AA978)&lt;0,0,(K978*Dane!$C$9)-AA978)</f>
        <v>0</v>
      </c>
      <c r="AD978" s="37">
        <f>IFERROR(IF(((L978*Dane!$C$9)-AB978)&lt;0,0,(L978*Dane!$C$9)-AB978),0)</f>
        <v>0</v>
      </c>
      <c r="AE978" s="97"/>
      <c r="AF978" s="77">
        <f>IF(Dane!$E$3=1,AO978,IF(Dane!$E$3=2,AU978,AW978))</f>
        <v>0</v>
      </c>
      <c r="AG978" s="77">
        <f>IF(Dane!$E$3=1,AP978,IF(Dane!$E$3=2,AV978,AX978))</f>
        <v>0</v>
      </c>
      <c r="AH978" s="77">
        <f>IF(Dane!$E$3=1,BA978,IF(Dane!$E$3=2,BG978,BI978))</f>
        <v>0</v>
      </c>
      <c r="AI978" s="77">
        <f>IF(Dane!$E$3=1,BB978,IF(Dane!$E$3=2,BH978,BJ978))</f>
        <v>0</v>
      </c>
      <c r="AJ978" s="77">
        <f>IF(Dane!$E$3=1,BM978,IF(Dane!$E$3=2,BS978,BU978))</f>
        <v>0</v>
      </c>
      <c r="AK978" s="77">
        <f>IF(Dane!$E$3=1,BN978,IF(Dane!$E$3=2,BT978,BV978))</f>
        <v>0</v>
      </c>
      <c r="AL978" s="24">
        <f t="shared" si="475"/>
        <v>0</v>
      </c>
      <c r="AM978" s="24">
        <f t="shared" si="476"/>
        <v>0</v>
      </c>
      <c r="AN978" s="24"/>
      <c r="AO978" s="24">
        <f t="shared" si="461"/>
        <v>0</v>
      </c>
      <c r="AP978" s="24">
        <f t="shared" si="477"/>
        <v>0</v>
      </c>
      <c r="AQ978" s="24">
        <f t="shared" si="462"/>
        <v>0</v>
      </c>
      <c r="AR978" s="24">
        <f t="shared" si="463"/>
        <v>0</v>
      </c>
      <c r="AS978" s="24">
        <f t="shared" si="464"/>
        <v>0</v>
      </c>
      <c r="AT978" s="24">
        <f t="shared" si="478"/>
        <v>0</v>
      </c>
      <c r="AU978" s="24">
        <f t="shared" si="487"/>
        <v>0</v>
      </c>
      <c r="AV978" s="24">
        <v>0</v>
      </c>
      <c r="AW978" s="24">
        <f t="shared" si="490"/>
        <v>0</v>
      </c>
      <c r="AX978" s="24">
        <v>0</v>
      </c>
      <c r="AY978" s="24">
        <f t="shared" si="479"/>
        <v>0</v>
      </c>
      <c r="AZ978" s="24">
        <f t="shared" si="480"/>
        <v>0</v>
      </c>
      <c r="BA978" s="24">
        <f t="shared" si="465"/>
        <v>0</v>
      </c>
      <c r="BB978" s="24">
        <f t="shared" si="466"/>
        <v>0</v>
      </c>
      <c r="BC978" s="24">
        <f t="shared" si="467"/>
        <v>0</v>
      </c>
      <c r="BD978" s="24">
        <f t="shared" si="468"/>
        <v>0</v>
      </c>
      <c r="BE978" s="24">
        <f t="shared" si="469"/>
        <v>0</v>
      </c>
      <c r="BF978" s="24">
        <f t="shared" si="481"/>
        <v>0</v>
      </c>
      <c r="BG978" s="24">
        <f t="shared" si="488"/>
        <v>0</v>
      </c>
      <c r="BH978" s="24">
        <v>0</v>
      </c>
      <c r="BI978" s="24">
        <f t="shared" si="482"/>
        <v>0</v>
      </c>
      <c r="BJ978" s="24">
        <v>0</v>
      </c>
      <c r="BK978" s="24">
        <f t="shared" si="483"/>
        <v>0</v>
      </c>
      <c r="BL978" s="24">
        <f t="shared" si="484"/>
        <v>0</v>
      </c>
      <c r="BM978" s="24">
        <f t="shared" si="470"/>
        <v>0</v>
      </c>
      <c r="BN978" s="24">
        <f t="shared" si="471"/>
        <v>0</v>
      </c>
      <c r="BO978" s="24">
        <f t="shared" si="472"/>
        <v>0</v>
      </c>
      <c r="BP978" s="24">
        <f t="shared" si="473"/>
        <v>0</v>
      </c>
      <c r="BQ978" s="24">
        <f t="shared" si="474"/>
        <v>0</v>
      </c>
      <c r="BR978" s="24">
        <f t="shared" si="485"/>
        <v>0</v>
      </c>
      <c r="BS978" s="24">
        <f t="shared" si="489"/>
        <v>0</v>
      </c>
      <c r="BT978" s="24">
        <v>0</v>
      </c>
      <c r="BU978" s="24">
        <f t="shared" si="486"/>
        <v>0</v>
      </c>
      <c r="BV978" s="24">
        <v>0</v>
      </c>
    </row>
    <row r="979" spans="1:74">
      <c r="A979" s="87">
        <v>970</v>
      </c>
      <c r="B979" s="1"/>
      <c r="C979" s="1"/>
      <c r="D979" s="2"/>
      <c r="E979" s="3"/>
      <c r="F979" s="4"/>
      <c r="G979" s="5"/>
      <c r="H979" s="4"/>
      <c r="I979" s="5"/>
      <c r="J979" s="6"/>
      <c r="K979" s="5"/>
      <c r="L979" s="5"/>
      <c r="M979" s="5"/>
      <c r="N979" s="7"/>
      <c r="O979" s="38"/>
      <c r="P979" s="5"/>
      <c r="Q979" s="5"/>
      <c r="R979" s="7"/>
      <c r="S979" s="38"/>
      <c r="T979" s="5"/>
      <c r="U979" s="5"/>
      <c r="V979" s="55"/>
      <c r="W979" s="38"/>
      <c r="X979" s="5"/>
      <c r="Y979" s="5"/>
      <c r="Z979" s="55"/>
      <c r="AA979" s="36">
        <f>IF(Dane!$E$3=1,AO979+BA979+BM979,IF(Dane!$E$3=2,AU979+BG979+BS979,AW979+BI979+BU979))</f>
        <v>0</v>
      </c>
      <c r="AB979" s="16">
        <f>IF(Dane!$E$3=1,AP979+BB979+BN979,IF(Dane!$E$3=2,AV979+BH979+BT979,AX979+BJ979+BV979))</f>
        <v>0</v>
      </c>
      <c r="AC979" s="16">
        <f>IF(((K979*Dane!$C$9)-AA979)&lt;0,0,(K979*Dane!$C$9)-AA979)</f>
        <v>0</v>
      </c>
      <c r="AD979" s="37">
        <f>IFERROR(IF(((L979*Dane!$C$9)-AB979)&lt;0,0,(L979*Dane!$C$9)-AB979),0)</f>
        <v>0</v>
      </c>
      <c r="AE979" s="97"/>
      <c r="AF979" s="77">
        <f>IF(Dane!$E$3=1,AO979,IF(Dane!$E$3=2,AU979,AW979))</f>
        <v>0</v>
      </c>
      <c r="AG979" s="77">
        <f>IF(Dane!$E$3=1,AP979,IF(Dane!$E$3=2,AV979,AX979))</f>
        <v>0</v>
      </c>
      <c r="AH979" s="77">
        <f>IF(Dane!$E$3=1,BA979,IF(Dane!$E$3=2,BG979,BI979))</f>
        <v>0</v>
      </c>
      <c r="AI979" s="77">
        <f>IF(Dane!$E$3=1,BB979,IF(Dane!$E$3=2,BH979,BJ979))</f>
        <v>0</v>
      </c>
      <c r="AJ979" s="77">
        <f>IF(Dane!$E$3=1,BM979,IF(Dane!$E$3=2,BS979,BU979))</f>
        <v>0</v>
      </c>
      <c r="AK979" s="77">
        <f>IF(Dane!$E$3=1,BN979,IF(Dane!$E$3=2,BT979,BV979))</f>
        <v>0</v>
      </c>
      <c r="AL979" s="24">
        <f t="shared" si="475"/>
        <v>0</v>
      </c>
      <c r="AM979" s="24">
        <f t="shared" si="476"/>
        <v>0</v>
      </c>
      <c r="AN979" s="24"/>
      <c r="AO979" s="24">
        <f t="shared" si="461"/>
        <v>0</v>
      </c>
      <c r="AP979" s="24">
        <f t="shared" si="477"/>
        <v>0</v>
      </c>
      <c r="AQ979" s="24">
        <f t="shared" si="462"/>
        <v>0</v>
      </c>
      <c r="AR979" s="24">
        <f t="shared" si="463"/>
        <v>0</v>
      </c>
      <c r="AS979" s="24">
        <f t="shared" si="464"/>
        <v>0</v>
      </c>
      <c r="AT979" s="24">
        <f t="shared" si="478"/>
        <v>0</v>
      </c>
      <c r="AU979" s="24">
        <f t="shared" si="487"/>
        <v>0</v>
      </c>
      <c r="AV979" s="24">
        <v>0</v>
      </c>
      <c r="AW979" s="24">
        <f t="shared" si="490"/>
        <v>0</v>
      </c>
      <c r="AX979" s="24">
        <v>0</v>
      </c>
      <c r="AY979" s="24">
        <f t="shared" si="479"/>
        <v>0</v>
      </c>
      <c r="AZ979" s="24">
        <f t="shared" si="480"/>
        <v>0</v>
      </c>
      <c r="BA979" s="24">
        <f t="shared" si="465"/>
        <v>0</v>
      </c>
      <c r="BB979" s="24">
        <f t="shared" si="466"/>
        <v>0</v>
      </c>
      <c r="BC979" s="24">
        <f t="shared" si="467"/>
        <v>0</v>
      </c>
      <c r="BD979" s="24">
        <f t="shared" si="468"/>
        <v>0</v>
      </c>
      <c r="BE979" s="24">
        <f t="shared" si="469"/>
        <v>0</v>
      </c>
      <c r="BF979" s="24">
        <f t="shared" si="481"/>
        <v>0</v>
      </c>
      <c r="BG979" s="24">
        <f t="shared" si="488"/>
        <v>0</v>
      </c>
      <c r="BH979" s="24">
        <v>0</v>
      </c>
      <c r="BI979" s="24">
        <f t="shared" si="482"/>
        <v>0</v>
      </c>
      <c r="BJ979" s="24">
        <v>0</v>
      </c>
      <c r="BK979" s="24">
        <f t="shared" si="483"/>
        <v>0</v>
      </c>
      <c r="BL979" s="24">
        <f t="shared" si="484"/>
        <v>0</v>
      </c>
      <c r="BM979" s="24">
        <f t="shared" si="470"/>
        <v>0</v>
      </c>
      <c r="BN979" s="24">
        <f t="shared" si="471"/>
        <v>0</v>
      </c>
      <c r="BO979" s="24">
        <f t="shared" si="472"/>
        <v>0</v>
      </c>
      <c r="BP979" s="24">
        <f t="shared" si="473"/>
        <v>0</v>
      </c>
      <c r="BQ979" s="24">
        <f t="shared" si="474"/>
        <v>0</v>
      </c>
      <c r="BR979" s="24">
        <f t="shared" si="485"/>
        <v>0</v>
      </c>
      <c r="BS979" s="24">
        <f t="shared" si="489"/>
        <v>0</v>
      </c>
      <c r="BT979" s="24">
        <v>0</v>
      </c>
      <c r="BU979" s="24">
        <f t="shared" si="486"/>
        <v>0</v>
      </c>
      <c r="BV979" s="24">
        <v>0</v>
      </c>
    </row>
    <row r="980" spans="1:74">
      <c r="A980" s="87">
        <v>971</v>
      </c>
      <c r="B980" s="1"/>
      <c r="C980" s="1"/>
      <c r="D980" s="2"/>
      <c r="E980" s="3"/>
      <c r="F980" s="4"/>
      <c r="G980" s="5"/>
      <c r="H980" s="4"/>
      <c r="I980" s="5"/>
      <c r="J980" s="6"/>
      <c r="K980" s="5"/>
      <c r="L980" s="5"/>
      <c r="M980" s="5"/>
      <c r="N980" s="7"/>
      <c r="O980" s="38"/>
      <c r="P980" s="5"/>
      <c r="Q980" s="5"/>
      <c r="R980" s="7"/>
      <c r="S980" s="38"/>
      <c r="T980" s="5"/>
      <c r="U980" s="5"/>
      <c r="V980" s="55"/>
      <c r="W980" s="38"/>
      <c r="X980" s="5"/>
      <c r="Y980" s="5"/>
      <c r="Z980" s="55"/>
      <c r="AA980" s="36">
        <f>IF(Dane!$E$3=1,AO980+BA980+BM980,IF(Dane!$E$3=2,AU980+BG980+BS980,AW980+BI980+BU980))</f>
        <v>0</v>
      </c>
      <c r="AB980" s="16">
        <f>IF(Dane!$E$3=1,AP980+BB980+BN980,IF(Dane!$E$3=2,AV980+BH980+BT980,AX980+BJ980+BV980))</f>
        <v>0</v>
      </c>
      <c r="AC980" s="16">
        <f>IF(((K980*Dane!$C$9)-AA980)&lt;0,0,(K980*Dane!$C$9)-AA980)</f>
        <v>0</v>
      </c>
      <c r="AD980" s="37">
        <f>IFERROR(IF(((L980*Dane!$C$9)-AB980)&lt;0,0,(L980*Dane!$C$9)-AB980),0)</f>
        <v>0</v>
      </c>
      <c r="AE980" s="97"/>
      <c r="AF980" s="77">
        <f>IF(Dane!$E$3=1,AO980,IF(Dane!$E$3=2,AU980,AW980))</f>
        <v>0</v>
      </c>
      <c r="AG980" s="77">
        <f>IF(Dane!$E$3=1,AP980,IF(Dane!$E$3=2,AV980,AX980))</f>
        <v>0</v>
      </c>
      <c r="AH980" s="77">
        <f>IF(Dane!$E$3=1,BA980,IF(Dane!$E$3=2,BG980,BI980))</f>
        <v>0</v>
      </c>
      <c r="AI980" s="77">
        <f>IF(Dane!$E$3=1,BB980,IF(Dane!$E$3=2,BH980,BJ980))</f>
        <v>0</v>
      </c>
      <c r="AJ980" s="77">
        <f>IF(Dane!$E$3=1,BM980,IF(Dane!$E$3=2,BS980,BU980))</f>
        <v>0</v>
      </c>
      <c r="AK980" s="77">
        <f>IF(Dane!$E$3=1,BN980,IF(Dane!$E$3=2,BT980,BV980))</f>
        <v>0</v>
      </c>
      <c r="AL980" s="24">
        <f t="shared" si="475"/>
        <v>0</v>
      </c>
      <c r="AM980" s="24">
        <f t="shared" si="476"/>
        <v>0</v>
      </c>
      <c r="AN980" s="24"/>
      <c r="AO980" s="24">
        <f t="shared" si="461"/>
        <v>0</v>
      </c>
      <c r="AP980" s="24">
        <f t="shared" si="477"/>
        <v>0</v>
      </c>
      <c r="AQ980" s="24">
        <f t="shared" si="462"/>
        <v>0</v>
      </c>
      <c r="AR980" s="24">
        <f t="shared" si="463"/>
        <v>0</v>
      </c>
      <c r="AS980" s="24">
        <f t="shared" si="464"/>
        <v>0</v>
      </c>
      <c r="AT980" s="24">
        <f t="shared" si="478"/>
        <v>0</v>
      </c>
      <c r="AU980" s="24">
        <f t="shared" si="487"/>
        <v>0</v>
      </c>
      <c r="AV980" s="24">
        <v>0</v>
      </c>
      <c r="AW980" s="24">
        <f t="shared" si="490"/>
        <v>0</v>
      </c>
      <c r="AX980" s="24">
        <v>0</v>
      </c>
      <c r="AY980" s="24">
        <f t="shared" si="479"/>
        <v>0</v>
      </c>
      <c r="AZ980" s="24">
        <f t="shared" si="480"/>
        <v>0</v>
      </c>
      <c r="BA980" s="24">
        <f t="shared" si="465"/>
        <v>0</v>
      </c>
      <c r="BB980" s="24">
        <f t="shared" si="466"/>
        <v>0</v>
      </c>
      <c r="BC980" s="24">
        <f t="shared" si="467"/>
        <v>0</v>
      </c>
      <c r="BD980" s="24">
        <f t="shared" si="468"/>
        <v>0</v>
      </c>
      <c r="BE980" s="24">
        <f t="shared" si="469"/>
        <v>0</v>
      </c>
      <c r="BF980" s="24">
        <f t="shared" si="481"/>
        <v>0</v>
      </c>
      <c r="BG980" s="24">
        <f t="shared" si="488"/>
        <v>0</v>
      </c>
      <c r="BH980" s="24">
        <v>0</v>
      </c>
      <c r="BI980" s="24">
        <f t="shared" si="482"/>
        <v>0</v>
      </c>
      <c r="BJ980" s="24">
        <v>0</v>
      </c>
      <c r="BK980" s="24">
        <f t="shared" si="483"/>
        <v>0</v>
      </c>
      <c r="BL980" s="24">
        <f t="shared" si="484"/>
        <v>0</v>
      </c>
      <c r="BM980" s="24">
        <f t="shared" si="470"/>
        <v>0</v>
      </c>
      <c r="BN980" s="24">
        <f t="shared" si="471"/>
        <v>0</v>
      </c>
      <c r="BO980" s="24">
        <f t="shared" si="472"/>
        <v>0</v>
      </c>
      <c r="BP980" s="24">
        <f t="shared" si="473"/>
        <v>0</v>
      </c>
      <c r="BQ980" s="24">
        <f t="shared" si="474"/>
        <v>0</v>
      </c>
      <c r="BR980" s="24">
        <f t="shared" si="485"/>
        <v>0</v>
      </c>
      <c r="BS980" s="24">
        <f t="shared" si="489"/>
        <v>0</v>
      </c>
      <c r="BT980" s="24">
        <v>0</v>
      </c>
      <c r="BU980" s="24">
        <f t="shared" si="486"/>
        <v>0</v>
      </c>
      <c r="BV980" s="24">
        <v>0</v>
      </c>
    </row>
    <row r="981" spans="1:74">
      <c r="A981" s="87">
        <v>972</v>
      </c>
      <c r="B981" s="1"/>
      <c r="C981" s="1"/>
      <c r="D981" s="2"/>
      <c r="E981" s="3"/>
      <c r="F981" s="4"/>
      <c r="G981" s="5"/>
      <c r="H981" s="4"/>
      <c r="I981" s="5"/>
      <c r="J981" s="6"/>
      <c r="K981" s="5"/>
      <c r="L981" s="5"/>
      <c r="M981" s="5"/>
      <c r="N981" s="7"/>
      <c r="O981" s="38"/>
      <c r="P981" s="5"/>
      <c r="Q981" s="5"/>
      <c r="R981" s="7"/>
      <c r="S981" s="38"/>
      <c r="T981" s="5"/>
      <c r="U981" s="5"/>
      <c r="V981" s="55"/>
      <c r="W981" s="38"/>
      <c r="X981" s="5"/>
      <c r="Y981" s="5"/>
      <c r="Z981" s="55"/>
      <c r="AA981" s="36">
        <f>IF(Dane!$E$3=1,AO981+BA981+BM981,IF(Dane!$E$3=2,AU981+BG981+BS981,AW981+BI981+BU981))</f>
        <v>0</v>
      </c>
      <c r="AB981" s="16">
        <f>IF(Dane!$E$3=1,AP981+BB981+BN981,IF(Dane!$E$3=2,AV981+BH981+BT981,AX981+BJ981+BV981))</f>
        <v>0</v>
      </c>
      <c r="AC981" s="16">
        <f>IF(((K981*Dane!$C$9)-AA981)&lt;0,0,(K981*Dane!$C$9)-AA981)</f>
        <v>0</v>
      </c>
      <c r="AD981" s="37">
        <f>IFERROR(IF(((L981*Dane!$C$9)-AB981)&lt;0,0,(L981*Dane!$C$9)-AB981),0)</f>
        <v>0</v>
      </c>
      <c r="AE981" s="97"/>
      <c r="AF981" s="77">
        <f>IF(Dane!$E$3=1,AO981,IF(Dane!$E$3=2,AU981,AW981))</f>
        <v>0</v>
      </c>
      <c r="AG981" s="77">
        <f>IF(Dane!$E$3=1,AP981,IF(Dane!$E$3=2,AV981,AX981))</f>
        <v>0</v>
      </c>
      <c r="AH981" s="77">
        <f>IF(Dane!$E$3=1,BA981,IF(Dane!$E$3=2,BG981,BI981))</f>
        <v>0</v>
      </c>
      <c r="AI981" s="77">
        <f>IF(Dane!$E$3=1,BB981,IF(Dane!$E$3=2,BH981,BJ981))</f>
        <v>0</v>
      </c>
      <c r="AJ981" s="77">
        <f>IF(Dane!$E$3=1,BM981,IF(Dane!$E$3=2,BS981,BU981))</f>
        <v>0</v>
      </c>
      <c r="AK981" s="77">
        <f>IF(Dane!$E$3=1,BN981,IF(Dane!$E$3=2,BT981,BV981))</f>
        <v>0</v>
      </c>
      <c r="AL981" s="24">
        <f t="shared" si="475"/>
        <v>0</v>
      </c>
      <c r="AM981" s="24">
        <f t="shared" si="476"/>
        <v>0</v>
      </c>
      <c r="AN981" s="24"/>
      <c r="AO981" s="24">
        <f t="shared" si="461"/>
        <v>0</v>
      </c>
      <c r="AP981" s="24">
        <f t="shared" si="477"/>
        <v>0</v>
      </c>
      <c r="AQ981" s="24">
        <f t="shared" si="462"/>
        <v>0</v>
      </c>
      <c r="AR981" s="24">
        <f t="shared" si="463"/>
        <v>0</v>
      </c>
      <c r="AS981" s="24">
        <f t="shared" si="464"/>
        <v>0</v>
      </c>
      <c r="AT981" s="24">
        <f t="shared" si="478"/>
        <v>0</v>
      </c>
      <c r="AU981" s="24">
        <f t="shared" si="487"/>
        <v>0</v>
      </c>
      <c r="AV981" s="24">
        <v>0</v>
      </c>
      <c r="AW981" s="24">
        <f t="shared" si="490"/>
        <v>0</v>
      </c>
      <c r="AX981" s="24">
        <v>0</v>
      </c>
      <c r="AY981" s="24">
        <f t="shared" si="479"/>
        <v>0</v>
      </c>
      <c r="AZ981" s="24">
        <f t="shared" si="480"/>
        <v>0</v>
      </c>
      <c r="BA981" s="24">
        <f t="shared" si="465"/>
        <v>0</v>
      </c>
      <c r="BB981" s="24">
        <f t="shared" si="466"/>
        <v>0</v>
      </c>
      <c r="BC981" s="24">
        <f t="shared" si="467"/>
        <v>0</v>
      </c>
      <c r="BD981" s="24">
        <f t="shared" si="468"/>
        <v>0</v>
      </c>
      <c r="BE981" s="24">
        <f t="shared" si="469"/>
        <v>0</v>
      </c>
      <c r="BF981" s="24">
        <f t="shared" si="481"/>
        <v>0</v>
      </c>
      <c r="BG981" s="24">
        <f t="shared" si="488"/>
        <v>0</v>
      </c>
      <c r="BH981" s="24">
        <v>0</v>
      </c>
      <c r="BI981" s="24">
        <f t="shared" si="482"/>
        <v>0</v>
      </c>
      <c r="BJ981" s="24">
        <v>0</v>
      </c>
      <c r="BK981" s="24">
        <f t="shared" si="483"/>
        <v>0</v>
      </c>
      <c r="BL981" s="24">
        <f t="shared" si="484"/>
        <v>0</v>
      </c>
      <c r="BM981" s="24">
        <f t="shared" si="470"/>
        <v>0</v>
      </c>
      <c r="BN981" s="24">
        <f t="shared" si="471"/>
        <v>0</v>
      </c>
      <c r="BO981" s="24">
        <f t="shared" si="472"/>
        <v>0</v>
      </c>
      <c r="BP981" s="24">
        <f t="shared" si="473"/>
        <v>0</v>
      </c>
      <c r="BQ981" s="24">
        <f t="shared" si="474"/>
        <v>0</v>
      </c>
      <c r="BR981" s="24">
        <f t="shared" si="485"/>
        <v>0</v>
      </c>
      <c r="BS981" s="24">
        <f t="shared" si="489"/>
        <v>0</v>
      </c>
      <c r="BT981" s="24">
        <v>0</v>
      </c>
      <c r="BU981" s="24">
        <f t="shared" si="486"/>
        <v>0</v>
      </c>
      <c r="BV981" s="24">
        <v>0</v>
      </c>
    </row>
    <row r="982" spans="1:74">
      <c r="A982" s="87">
        <v>973</v>
      </c>
      <c r="B982" s="1"/>
      <c r="C982" s="1"/>
      <c r="D982" s="2"/>
      <c r="E982" s="3"/>
      <c r="F982" s="4"/>
      <c r="G982" s="5"/>
      <c r="H982" s="4"/>
      <c r="I982" s="5"/>
      <c r="J982" s="6"/>
      <c r="K982" s="5"/>
      <c r="L982" s="5"/>
      <c r="M982" s="5"/>
      <c r="N982" s="7"/>
      <c r="O982" s="38"/>
      <c r="P982" s="5"/>
      <c r="Q982" s="5"/>
      <c r="R982" s="7"/>
      <c r="S982" s="38"/>
      <c r="T982" s="5"/>
      <c r="U982" s="5"/>
      <c r="V982" s="55"/>
      <c r="W982" s="38"/>
      <c r="X982" s="5"/>
      <c r="Y982" s="5"/>
      <c r="Z982" s="55"/>
      <c r="AA982" s="36">
        <f>IF(Dane!$E$3=1,AO982+BA982+BM982,IF(Dane!$E$3=2,AU982+BG982+BS982,AW982+BI982+BU982))</f>
        <v>0</v>
      </c>
      <c r="AB982" s="16">
        <f>IF(Dane!$E$3=1,AP982+BB982+BN982,IF(Dane!$E$3=2,AV982+BH982+BT982,AX982+BJ982+BV982))</f>
        <v>0</v>
      </c>
      <c r="AC982" s="16">
        <f>IF(((K982*Dane!$C$9)-AA982)&lt;0,0,(K982*Dane!$C$9)-AA982)</f>
        <v>0</v>
      </c>
      <c r="AD982" s="37">
        <f>IFERROR(IF(((L982*Dane!$C$9)-AB982)&lt;0,0,(L982*Dane!$C$9)-AB982),0)</f>
        <v>0</v>
      </c>
      <c r="AE982" s="97"/>
      <c r="AF982" s="77">
        <f>IF(Dane!$E$3=1,AO982,IF(Dane!$E$3=2,AU982,AW982))</f>
        <v>0</v>
      </c>
      <c r="AG982" s="77">
        <f>IF(Dane!$E$3=1,AP982,IF(Dane!$E$3=2,AV982,AX982))</f>
        <v>0</v>
      </c>
      <c r="AH982" s="77">
        <f>IF(Dane!$E$3=1,BA982,IF(Dane!$E$3=2,BG982,BI982))</f>
        <v>0</v>
      </c>
      <c r="AI982" s="77">
        <f>IF(Dane!$E$3=1,BB982,IF(Dane!$E$3=2,BH982,BJ982))</f>
        <v>0</v>
      </c>
      <c r="AJ982" s="77">
        <f>IF(Dane!$E$3=1,BM982,IF(Dane!$E$3=2,BS982,BU982))</f>
        <v>0</v>
      </c>
      <c r="AK982" s="77">
        <f>IF(Dane!$E$3=1,BN982,IF(Dane!$E$3=2,BT982,BV982))</f>
        <v>0</v>
      </c>
      <c r="AL982" s="24">
        <f t="shared" si="475"/>
        <v>0</v>
      </c>
      <c r="AM982" s="24">
        <f t="shared" si="476"/>
        <v>0</v>
      </c>
      <c r="AN982" s="24"/>
      <c r="AO982" s="24">
        <f t="shared" si="461"/>
        <v>0</v>
      </c>
      <c r="AP982" s="24">
        <f t="shared" si="477"/>
        <v>0</v>
      </c>
      <c r="AQ982" s="24">
        <f t="shared" si="462"/>
        <v>0</v>
      </c>
      <c r="AR982" s="24">
        <f t="shared" si="463"/>
        <v>0</v>
      </c>
      <c r="AS982" s="24">
        <f t="shared" si="464"/>
        <v>0</v>
      </c>
      <c r="AT982" s="24">
        <f t="shared" si="478"/>
        <v>0</v>
      </c>
      <c r="AU982" s="24">
        <f t="shared" si="487"/>
        <v>0</v>
      </c>
      <c r="AV982" s="24">
        <v>0</v>
      </c>
      <c r="AW982" s="24">
        <f t="shared" si="490"/>
        <v>0</v>
      </c>
      <c r="AX982" s="24">
        <v>0</v>
      </c>
      <c r="AY982" s="24">
        <f t="shared" si="479"/>
        <v>0</v>
      </c>
      <c r="AZ982" s="24">
        <f t="shared" si="480"/>
        <v>0</v>
      </c>
      <c r="BA982" s="24">
        <f t="shared" si="465"/>
        <v>0</v>
      </c>
      <c r="BB982" s="24">
        <f t="shared" si="466"/>
        <v>0</v>
      </c>
      <c r="BC982" s="24">
        <f t="shared" si="467"/>
        <v>0</v>
      </c>
      <c r="BD982" s="24">
        <f t="shared" si="468"/>
        <v>0</v>
      </c>
      <c r="BE982" s="24">
        <f t="shared" si="469"/>
        <v>0</v>
      </c>
      <c r="BF982" s="24">
        <f t="shared" si="481"/>
        <v>0</v>
      </c>
      <c r="BG982" s="24">
        <f t="shared" si="488"/>
        <v>0</v>
      </c>
      <c r="BH982" s="24">
        <v>0</v>
      </c>
      <c r="BI982" s="24">
        <f t="shared" si="482"/>
        <v>0</v>
      </c>
      <c r="BJ982" s="24">
        <v>0</v>
      </c>
      <c r="BK982" s="24">
        <f t="shared" si="483"/>
        <v>0</v>
      </c>
      <c r="BL982" s="24">
        <f t="shared" si="484"/>
        <v>0</v>
      </c>
      <c r="BM982" s="24">
        <f t="shared" si="470"/>
        <v>0</v>
      </c>
      <c r="BN982" s="24">
        <f t="shared" si="471"/>
        <v>0</v>
      </c>
      <c r="BO982" s="24">
        <f t="shared" si="472"/>
        <v>0</v>
      </c>
      <c r="BP982" s="24">
        <f t="shared" si="473"/>
        <v>0</v>
      </c>
      <c r="BQ982" s="24">
        <f t="shared" si="474"/>
        <v>0</v>
      </c>
      <c r="BR982" s="24">
        <f t="shared" si="485"/>
        <v>0</v>
      </c>
      <c r="BS982" s="24">
        <f t="shared" si="489"/>
        <v>0</v>
      </c>
      <c r="BT982" s="24">
        <v>0</v>
      </c>
      <c r="BU982" s="24">
        <f t="shared" si="486"/>
        <v>0</v>
      </c>
      <c r="BV982" s="24">
        <v>0</v>
      </c>
    </row>
    <row r="983" spans="1:74">
      <c r="A983" s="87">
        <v>974</v>
      </c>
      <c r="B983" s="1"/>
      <c r="C983" s="1"/>
      <c r="D983" s="2"/>
      <c r="E983" s="3"/>
      <c r="F983" s="4"/>
      <c r="G983" s="5"/>
      <c r="H983" s="4"/>
      <c r="I983" s="5"/>
      <c r="J983" s="6"/>
      <c r="K983" s="5"/>
      <c r="L983" s="5"/>
      <c r="M983" s="5"/>
      <c r="N983" s="7"/>
      <c r="O983" s="38"/>
      <c r="P983" s="5"/>
      <c r="Q983" s="5"/>
      <c r="R983" s="7"/>
      <c r="S983" s="38"/>
      <c r="T983" s="5"/>
      <c r="U983" s="5"/>
      <c r="V983" s="55"/>
      <c r="W983" s="38"/>
      <c r="X983" s="5"/>
      <c r="Y983" s="5"/>
      <c r="Z983" s="55"/>
      <c r="AA983" s="36">
        <f>IF(Dane!$E$3=1,AO983+BA983+BM983,IF(Dane!$E$3=2,AU983+BG983+BS983,AW983+BI983+BU983))</f>
        <v>0</v>
      </c>
      <c r="AB983" s="16">
        <f>IF(Dane!$E$3=1,AP983+BB983+BN983,IF(Dane!$E$3=2,AV983+BH983+BT983,AX983+BJ983+BV983))</f>
        <v>0</v>
      </c>
      <c r="AC983" s="16">
        <f>IF(((K983*Dane!$C$9)-AA983)&lt;0,0,(K983*Dane!$C$9)-AA983)</f>
        <v>0</v>
      </c>
      <c r="AD983" s="37">
        <f>IFERROR(IF(((L983*Dane!$C$9)-AB983)&lt;0,0,(L983*Dane!$C$9)-AB983),0)</f>
        <v>0</v>
      </c>
      <c r="AE983" s="97"/>
      <c r="AF983" s="77">
        <f>IF(Dane!$E$3=1,AO983,IF(Dane!$E$3=2,AU983,AW983))</f>
        <v>0</v>
      </c>
      <c r="AG983" s="77">
        <f>IF(Dane!$E$3=1,AP983,IF(Dane!$E$3=2,AV983,AX983))</f>
        <v>0</v>
      </c>
      <c r="AH983" s="77">
        <f>IF(Dane!$E$3=1,BA983,IF(Dane!$E$3=2,BG983,BI983))</f>
        <v>0</v>
      </c>
      <c r="AI983" s="77">
        <f>IF(Dane!$E$3=1,BB983,IF(Dane!$E$3=2,BH983,BJ983))</f>
        <v>0</v>
      </c>
      <c r="AJ983" s="77">
        <f>IF(Dane!$E$3=1,BM983,IF(Dane!$E$3=2,BS983,BU983))</f>
        <v>0</v>
      </c>
      <c r="AK983" s="77">
        <f>IF(Dane!$E$3=1,BN983,IF(Dane!$E$3=2,BT983,BV983))</f>
        <v>0</v>
      </c>
      <c r="AL983" s="24">
        <f t="shared" si="475"/>
        <v>0</v>
      </c>
      <c r="AM983" s="24">
        <f t="shared" si="476"/>
        <v>0</v>
      </c>
      <c r="AN983" s="24"/>
      <c r="AO983" s="24">
        <f t="shared" si="461"/>
        <v>0</v>
      </c>
      <c r="AP983" s="24">
        <f t="shared" si="477"/>
        <v>0</v>
      </c>
      <c r="AQ983" s="24">
        <f t="shared" si="462"/>
        <v>0</v>
      </c>
      <c r="AR983" s="24">
        <f t="shared" si="463"/>
        <v>0</v>
      </c>
      <c r="AS983" s="24">
        <f t="shared" si="464"/>
        <v>0</v>
      </c>
      <c r="AT983" s="24">
        <f t="shared" si="478"/>
        <v>0</v>
      </c>
      <c r="AU983" s="24">
        <f t="shared" si="487"/>
        <v>0</v>
      </c>
      <c r="AV983" s="24">
        <v>0</v>
      </c>
      <c r="AW983" s="24">
        <f t="shared" si="490"/>
        <v>0</v>
      </c>
      <c r="AX983" s="24">
        <v>0</v>
      </c>
      <c r="AY983" s="24">
        <f t="shared" si="479"/>
        <v>0</v>
      </c>
      <c r="AZ983" s="24">
        <f t="shared" si="480"/>
        <v>0</v>
      </c>
      <c r="BA983" s="24">
        <f t="shared" si="465"/>
        <v>0</v>
      </c>
      <c r="BB983" s="24">
        <f t="shared" si="466"/>
        <v>0</v>
      </c>
      <c r="BC983" s="24">
        <f t="shared" si="467"/>
        <v>0</v>
      </c>
      <c r="BD983" s="24">
        <f t="shared" si="468"/>
        <v>0</v>
      </c>
      <c r="BE983" s="24">
        <f t="shared" si="469"/>
        <v>0</v>
      </c>
      <c r="BF983" s="24">
        <f t="shared" si="481"/>
        <v>0</v>
      </c>
      <c r="BG983" s="24">
        <f t="shared" si="488"/>
        <v>0</v>
      </c>
      <c r="BH983" s="24">
        <v>0</v>
      </c>
      <c r="BI983" s="24">
        <f t="shared" si="482"/>
        <v>0</v>
      </c>
      <c r="BJ983" s="24">
        <v>0</v>
      </c>
      <c r="BK983" s="24">
        <f t="shared" si="483"/>
        <v>0</v>
      </c>
      <c r="BL983" s="24">
        <f t="shared" si="484"/>
        <v>0</v>
      </c>
      <c r="BM983" s="24">
        <f t="shared" si="470"/>
        <v>0</v>
      </c>
      <c r="BN983" s="24">
        <f t="shared" si="471"/>
        <v>0</v>
      </c>
      <c r="BO983" s="24">
        <f t="shared" si="472"/>
        <v>0</v>
      </c>
      <c r="BP983" s="24">
        <f t="shared" si="473"/>
        <v>0</v>
      </c>
      <c r="BQ983" s="24">
        <f t="shared" si="474"/>
        <v>0</v>
      </c>
      <c r="BR983" s="24">
        <f t="shared" si="485"/>
        <v>0</v>
      </c>
      <c r="BS983" s="24">
        <f t="shared" si="489"/>
        <v>0</v>
      </c>
      <c r="BT983" s="24">
        <v>0</v>
      </c>
      <c r="BU983" s="24">
        <f t="shared" si="486"/>
        <v>0</v>
      </c>
      <c r="BV983" s="24">
        <v>0</v>
      </c>
    </row>
    <row r="984" spans="1:74">
      <c r="A984" s="87">
        <v>975</v>
      </c>
      <c r="B984" s="1"/>
      <c r="C984" s="1"/>
      <c r="D984" s="2"/>
      <c r="E984" s="3"/>
      <c r="F984" s="4"/>
      <c r="G984" s="5"/>
      <c r="H984" s="4"/>
      <c r="I984" s="5"/>
      <c r="J984" s="6"/>
      <c r="K984" s="5"/>
      <c r="L984" s="5"/>
      <c r="M984" s="5"/>
      <c r="N984" s="7"/>
      <c r="O984" s="38"/>
      <c r="P984" s="5"/>
      <c r="Q984" s="5"/>
      <c r="R984" s="7"/>
      <c r="S984" s="38"/>
      <c r="T984" s="5"/>
      <c r="U984" s="5"/>
      <c r="V984" s="55"/>
      <c r="W984" s="38"/>
      <c r="X984" s="5"/>
      <c r="Y984" s="5"/>
      <c r="Z984" s="55"/>
      <c r="AA984" s="36">
        <f>IF(Dane!$E$3=1,AO984+BA984+BM984,IF(Dane!$E$3=2,AU984+BG984+BS984,AW984+BI984+BU984))</f>
        <v>0</v>
      </c>
      <c r="AB984" s="16">
        <f>IF(Dane!$E$3=1,AP984+BB984+BN984,IF(Dane!$E$3=2,AV984+BH984+BT984,AX984+BJ984+BV984))</f>
        <v>0</v>
      </c>
      <c r="AC984" s="16">
        <f>IF(((K984*Dane!$C$9)-AA984)&lt;0,0,(K984*Dane!$C$9)-AA984)</f>
        <v>0</v>
      </c>
      <c r="AD984" s="37">
        <f>IFERROR(IF(((L984*Dane!$C$9)-AB984)&lt;0,0,(L984*Dane!$C$9)-AB984),0)</f>
        <v>0</v>
      </c>
      <c r="AE984" s="97"/>
      <c r="AF984" s="77">
        <f>IF(Dane!$E$3=1,AO984,IF(Dane!$E$3=2,AU984,AW984))</f>
        <v>0</v>
      </c>
      <c r="AG984" s="77">
        <f>IF(Dane!$E$3=1,AP984,IF(Dane!$E$3=2,AV984,AX984))</f>
        <v>0</v>
      </c>
      <c r="AH984" s="77">
        <f>IF(Dane!$E$3=1,BA984,IF(Dane!$E$3=2,BG984,BI984))</f>
        <v>0</v>
      </c>
      <c r="AI984" s="77">
        <f>IF(Dane!$E$3=1,BB984,IF(Dane!$E$3=2,BH984,BJ984))</f>
        <v>0</v>
      </c>
      <c r="AJ984" s="77">
        <f>IF(Dane!$E$3=1,BM984,IF(Dane!$E$3=2,BS984,BU984))</f>
        <v>0</v>
      </c>
      <c r="AK984" s="77">
        <f>IF(Dane!$E$3=1,BN984,IF(Dane!$E$3=2,BT984,BV984))</f>
        <v>0</v>
      </c>
      <c r="AL984" s="24">
        <f t="shared" si="475"/>
        <v>0</v>
      </c>
      <c r="AM984" s="24">
        <f t="shared" si="476"/>
        <v>0</v>
      </c>
      <c r="AN984" s="24"/>
      <c r="AO984" s="24">
        <f t="shared" si="461"/>
        <v>0</v>
      </c>
      <c r="AP984" s="24">
        <f t="shared" si="477"/>
        <v>0</v>
      </c>
      <c r="AQ984" s="24">
        <f t="shared" si="462"/>
        <v>0</v>
      </c>
      <c r="AR984" s="24">
        <f t="shared" si="463"/>
        <v>0</v>
      </c>
      <c r="AS984" s="24">
        <f t="shared" si="464"/>
        <v>0</v>
      </c>
      <c r="AT984" s="24">
        <f t="shared" si="478"/>
        <v>0</v>
      </c>
      <c r="AU984" s="24">
        <f t="shared" si="487"/>
        <v>0</v>
      </c>
      <c r="AV984" s="24">
        <v>0</v>
      </c>
      <c r="AW984" s="24">
        <f t="shared" si="490"/>
        <v>0</v>
      </c>
      <c r="AX984" s="24">
        <v>0</v>
      </c>
      <c r="AY984" s="24">
        <f t="shared" si="479"/>
        <v>0</v>
      </c>
      <c r="AZ984" s="24">
        <f t="shared" si="480"/>
        <v>0</v>
      </c>
      <c r="BA984" s="24">
        <f t="shared" si="465"/>
        <v>0</v>
      </c>
      <c r="BB984" s="24">
        <f t="shared" si="466"/>
        <v>0</v>
      </c>
      <c r="BC984" s="24">
        <f t="shared" si="467"/>
        <v>0</v>
      </c>
      <c r="BD984" s="24">
        <f t="shared" si="468"/>
        <v>0</v>
      </c>
      <c r="BE984" s="24">
        <f t="shared" si="469"/>
        <v>0</v>
      </c>
      <c r="BF984" s="24">
        <f t="shared" si="481"/>
        <v>0</v>
      </c>
      <c r="BG984" s="24">
        <f t="shared" si="488"/>
        <v>0</v>
      </c>
      <c r="BH984" s="24">
        <v>0</v>
      </c>
      <c r="BI984" s="24">
        <f t="shared" si="482"/>
        <v>0</v>
      </c>
      <c r="BJ984" s="24">
        <v>0</v>
      </c>
      <c r="BK984" s="24">
        <f t="shared" si="483"/>
        <v>0</v>
      </c>
      <c r="BL984" s="24">
        <f t="shared" si="484"/>
        <v>0</v>
      </c>
      <c r="BM984" s="24">
        <f t="shared" si="470"/>
        <v>0</v>
      </c>
      <c r="BN984" s="24">
        <f t="shared" si="471"/>
        <v>0</v>
      </c>
      <c r="BO984" s="24">
        <f t="shared" si="472"/>
        <v>0</v>
      </c>
      <c r="BP984" s="24">
        <f t="shared" si="473"/>
        <v>0</v>
      </c>
      <c r="BQ984" s="24">
        <f t="shared" si="474"/>
        <v>0</v>
      </c>
      <c r="BR984" s="24">
        <f t="shared" si="485"/>
        <v>0</v>
      </c>
      <c r="BS984" s="24">
        <f t="shared" si="489"/>
        <v>0</v>
      </c>
      <c r="BT984" s="24">
        <v>0</v>
      </c>
      <c r="BU984" s="24">
        <f t="shared" si="486"/>
        <v>0</v>
      </c>
      <c r="BV984" s="24">
        <v>0</v>
      </c>
    </row>
    <row r="985" spans="1:74">
      <c r="A985" s="87">
        <v>976</v>
      </c>
      <c r="B985" s="1"/>
      <c r="C985" s="1"/>
      <c r="D985" s="2"/>
      <c r="E985" s="3"/>
      <c r="F985" s="4"/>
      <c r="G985" s="5"/>
      <c r="H985" s="4"/>
      <c r="I985" s="5"/>
      <c r="J985" s="6"/>
      <c r="K985" s="5"/>
      <c r="L985" s="5"/>
      <c r="M985" s="5"/>
      <c r="N985" s="7"/>
      <c r="O985" s="38"/>
      <c r="P985" s="5"/>
      <c r="Q985" s="5"/>
      <c r="R985" s="7"/>
      <c r="S985" s="38"/>
      <c r="T985" s="5"/>
      <c r="U985" s="5"/>
      <c r="V985" s="55"/>
      <c r="W985" s="38"/>
      <c r="X985" s="5"/>
      <c r="Y985" s="5"/>
      <c r="Z985" s="55"/>
      <c r="AA985" s="36">
        <f>IF(Dane!$E$3=1,AO985+BA985+BM985,IF(Dane!$E$3=2,AU985+BG985+BS985,AW985+BI985+BU985))</f>
        <v>0</v>
      </c>
      <c r="AB985" s="16">
        <f>IF(Dane!$E$3=1,AP985+BB985+BN985,IF(Dane!$E$3=2,AV985+BH985+BT985,AX985+BJ985+BV985))</f>
        <v>0</v>
      </c>
      <c r="AC985" s="16">
        <f>IF(((K985*Dane!$C$9)-AA985)&lt;0,0,(K985*Dane!$C$9)-AA985)</f>
        <v>0</v>
      </c>
      <c r="AD985" s="37">
        <f>IFERROR(IF(((L985*Dane!$C$9)-AB985)&lt;0,0,(L985*Dane!$C$9)-AB985),0)</f>
        <v>0</v>
      </c>
      <c r="AE985" s="97"/>
      <c r="AF985" s="77">
        <f>IF(Dane!$E$3=1,AO985,IF(Dane!$E$3=2,AU985,AW985))</f>
        <v>0</v>
      </c>
      <c r="AG985" s="77">
        <f>IF(Dane!$E$3=1,AP985,IF(Dane!$E$3=2,AV985,AX985))</f>
        <v>0</v>
      </c>
      <c r="AH985" s="77">
        <f>IF(Dane!$E$3=1,BA985,IF(Dane!$E$3=2,BG985,BI985))</f>
        <v>0</v>
      </c>
      <c r="AI985" s="77">
        <f>IF(Dane!$E$3=1,BB985,IF(Dane!$E$3=2,BH985,BJ985))</f>
        <v>0</v>
      </c>
      <c r="AJ985" s="77">
        <f>IF(Dane!$E$3=1,BM985,IF(Dane!$E$3=2,BS985,BU985))</f>
        <v>0</v>
      </c>
      <c r="AK985" s="77">
        <f>IF(Dane!$E$3=1,BN985,IF(Dane!$E$3=2,BT985,BV985))</f>
        <v>0</v>
      </c>
      <c r="AL985" s="24">
        <f t="shared" si="475"/>
        <v>0</v>
      </c>
      <c r="AM985" s="24">
        <f t="shared" si="476"/>
        <v>0</v>
      </c>
      <c r="AN985" s="24"/>
      <c r="AO985" s="24">
        <f t="shared" si="461"/>
        <v>0</v>
      </c>
      <c r="AP985" s="24">
        <f t="shared" si="477"/>
        <v>0</v>
      </c>
      <c r="AQ985" s="24">
        <f t="shared" si="462"/>
        <v>0</v>
      </c>
      <c r="AR985" s="24">
        <f t="shared" si="463"/>
        <v>0</v>
      </c>
      <c r="AS985" s="24">
        <f t="shared" si="464"/>
        <v>0</v>
      </c>
      <c r="AT985" s="24">
        <f t="shared" si="478"/>
        <v>0</v>
      </c>
      <c r="AU985" s="24">
        <f t="shared" si="487"/>
        <v>0</v>
      </c>
      <c r="AV985" s="24">
        <v>0</v>
      </c>
      <c r="AW985" s="24">
        <f t="shared" si="490"/>
        <v>0</v>
      </c>
      <c r="AX985" s="24">
        <v>0</v>
      </c>
      <c r="AY985" s="24">
        <f t="shared" si="479"/>
        <v>0</v>
      </c>
      <c r="AZ985" s="24">
        <f t="shared" si="480"/>
        <v>0</v>
      </c>
      <c r="BA985" s="24">
        <f t="shared" si="465"/>
        <v>0</v>
      </c>
      <c r="BB985" s="24">
        <f t="shared" si="466"/>
        <v>0</v>
      </c>
      <c r="BC985" s="24">
        <f t="shared" si="467"/>
        <v>0</v>
      </c>
      <c r="BD985" s="24">
        <f t="shared" si="468"/>
        <v>0</v>
      </c>
      <c r="BE985" s="24">
        <f t="shared" si="469"/>
        <v>0</v>
      </c>
      <c r="BF985" s="24">
        <f t="shared" si="481"/>
        <v>0</v>
      </c>
      <c r="BG985" s="24">
        <f t="shared" si="488"/>
        <v>0</v>
      </c>
      <c r="BH985" s="24">
        <v>0</v>
      </c>
      <c r="BI985" s="24">
        <f t="shared" si="482"/>
        <v>0</v>
      </c>
      <c r="BJ985" s="24">
        <v>0</v>
      </c>
      <c r="BK985" s="24">
        <f t="shared" si="483"/>
        <v>0</v>
      </c>
      <c r="BL985" s="24">
        <f t="shared" si="484"/>
        <v>0</v>
      </c>
      <c r="BM985" s="24">
        <f t="shared" si="470"/>
        <v>0</v>
      </c>
      <c r="BN985" s="24">
        <f t="shared" si="471"/>
        <v>0</v>
      </c>
      <c r="BO985" s="24">
        <f t="shared" si="472"/>
        <v>0</v>
      </c>
      <c r="BP985" s="24">
        <f t="shared" si="473"/>
        <v>0</v>
      </c>
      <c r="BQ985" s="24">
        <f t="shared" si="474"/>
        <v>0</v>
      </c>
      <c r="BR985" s="24">
        <f t="shared" si="485"/>
        <v>0</v>
      </c>
      <c r="BS985" s="24">
        <f t="shared" si="489"/>
        <v>0</v>
      </c>
      <c r="BT985" s="24">
        <v>0</v>
      </c>
      <c r="BU985" s="24">
        <f t="shared" si="486"/>
        <v>0</v>
      </c>
      <c r="BV985" s="24">
        <v>0</v>
      </c>
    </row>
    <row r="986" spans="1:74">
      <c r="A986" s="87">
        <v>977</v>
      </c>
      <c r="B986" s="1"/>
      <c r="C986" s="1"/>
      <c r="D986" s="2"/>
      <c r="E986" s="3"/>
      <c r="F986" s="4"/>
      <c r="G986" s="5"/>
      <c r="H986" s="4"/>
      <c r="I986" s="5"/>
      <c r="J986" s="6"/>
      <c r="K986" s="5"/>
      <c r="L986" s="5"/>
      <c r="M986" s="5"/>
      <c r="N986" s="7"/>
      <c r="O986" s="38"/>
      <c r="P986" s="5"/>
      <c r="Q986" s="5"/>
      <c r="R986" s="7"/>
      <c r="S986" s="38"/>
      <c r="T986" s="5"/>
      <c r="U986" s="5"/>
      <c r="V986" s="55"/>
      <c r="W986" s="38"/>
      <c r="X986" s="5"/>
      <c r="Y986" s="5"/>
      <c r="Z986" s="55"/>
      <c r="AA986" s="36">
        <f>IF(Dane!$E$3=1,AO986+BA986+BM986,IF(Dane!$E$3=2,AU986+BG986+BS986,AW986+BI986+BU986))</f>
        <v>0</v>
      </c>
      <c r="AB986" s="16">
        <f>IF(Dane!$E$3=1,AP986+BB986+BN986,IF(Dane!$E$3=2,AV986+BH986+BT986,AX986+BJ986+BV986))</f>
        <v>0</v>
      </c>
      <c r="AC986" s="16">
        <f>IF(((K986*Dane!$C$9)-AA986)&lt;0,0,(K986*Dane!$C$9)-AA986)</f>
        <v>0</v>
      </c>
      <c r="AD986" s="37">
        <f>IFERROR(IF(((L986*Dane!$C$9)-AB986)&lt;0,0,(L986*Dane!$C$9)-AB986),0)</f>
        <v>0</v>
      </c>
      <c r="AE986" s="97"/>
      <c r="AF986" s="77">
        <f>IF(Dane!$E$3=1,AO986,IF(Dane!$E$3=2,AU986,AW986))</f>
        <v>0</v>
      </c>
      <c r="AG986" s="77">
        <f>IF(Dane!$E$3=1,AP986,IF(Dane!$E$3=2,AV986,AX986))</f>
        <v>0</v>
      </c>
      <c r="AH986" s="77">
        <f>IF(Dane!$E$3=1,BA986,IF(Dane!$E$3=2,BG986,BI986))</f>
        <v>0</v>
      </c>
      <c r="AI986" s="77">
        <f>IF(Dane!$E$3=1,BB986,IF(Dane!$E$3=2,BH986,BJ986))</f>
        <v>0</v>
      </c>
      <c r="AJ986" s="77">
        <f>IF(Dane!$E$3=1,BM986,IF(Dane!$E$3=2,BS986,BU986))</f>
        <v>0</v>
      </c>
      <c r="AK986" s="77">
        <f>IF(Dane!$E$3=1,BN986,IF(Dane!$E$3=2,BT986,BV986))</f>
        <v>0</v>
      </c>
      <c r="AL986" s="24">
        <f t="shared" si="475"/>
        <v>0</v>
      </c>
      <c r="AM986" s="24">
        <f t="shared" si="476"/>
        <v>0</v>
      </c>
      <c r="AN986" s="24"/>
      <c r="AO986" s="24">
        <f t="shared" si="461"/>
        <v>0</v>
      </c>
      <c r="AP986" s="24">
        <f t="shared" si="477"/>
        <v>0</v>
      </c>
      <c r="AQ986" s="24">
        <f t="shared" si="462"/>
        <v>0</v>
      </c>
      <c r="AR986" s="24">
        <f t="shared" si="463"/>
        <v>0</v>
      </c>
      <c r="AS986" s="24">
        <f t="shared" si="464"/>
        <v>0</v>
      </c>
      <c r="AT986" s="24">
        <f t="shared" si="478"/>
        <v>0</v>
      </c>
      <c r="AU986" s="24">
        <f t="shared" si="487"/>
        <v>0</v>
      </c>
      <c r="AV986" s="24">
        <v>0</v>
      </c>
      <c r="AW986" s="24">
        <f t="shared" si="490"/>
        <v>0</v>
      </c>
      <c r="AX986" s="24">
        <v>0</v>
      </c>
      <c r="AY986" s="24">
        <f t="shared" si="479"/>
        <v>0</v>
      </c>
      <c r="AZ986" s="24">
        <f t="shared" si="480"/>
        <v>0</v>
      </c>
      <c r="BA986" s="24">
        <f t="shared" si="465"/>
        <v>0</v>
      </c>
      <c r="BB986" s="24">
        <f t="shared" si="466"/>
        <v>0</v>
      </c>
      <c r="BC986" s="24">
        <f t="shared" si="467"/>
        <v>0</v>
      </c>
      <c r="BD986" s="24">
        <f t="shared" si="468"/>
        <v>0</v>
      </c>
      <c r="BE986" s="24">
        <f t="shared" si="469"/>
        <v>0</v>
      </c>
      <c r="BF986" s="24">
        <f t="shared" si="481"/>
        <v>0</v>
      </c>
      <c r="BG986" s="24">
        <f t="shared" si="488"/>
        <v>0</v>
      </c>
      <c r="BH986" s="24">
        <v>0</v>
      </c>
      <c r="BI986" s="24">
        <f t="shared" si="482"/>
        <v>0</v>
      </c>
      <c r="BJ986" s="24">
        <v>0</v>
      </c>
      <c r="BK986" s="24">
        <f t="shared" si="483"/>
        <v>0</v>
      </c>
      <c r="BL986" s="24">
        <f t="shared" si="484"/>
        <v>0</v>
      </c>
      <c r="BM986" s="24">
        <f t="shared" si="470"/>
        <v>0</v>
      </c>
      <c r="BN986" s="24">
        <f t="shared" si="471"/>
        <v>0</v>
      </c>
      <c r="BO986" s="24">
        <f t="shared" si="472"/>
        <v>0</v>
      </c>
      <c r="BP986" s="24">
        <f t="shared" si="473"/>
        <v>0</v>
      </c>
      <c r="BQ986" s="24">
        <f t="shared" si="474"/>
        <v>0</v>
      </c>
      <c r="BR986" s="24">
        <f t="shared" si="485"/>
        <v>0</v>
      </c>
      <c r="BS986" s="24">
        <f t="shared" si="489"/>
        <v>0</v>
      </c>
      <c r="BT986" s="24">
        <v>0</v>
      </c>
      <c r="BU986" s="24">
        <f t="shared" si="486"/>
        <v>0</v>
      </c>
      <c r="BV986" s="24">
        <v>0</v>
      </c>
    </row>
    <row r="987" spans="1:74">
      <c r="A987" s="87">
        <v>978</v>
      </c>
      <c r="B987" s="1"/>
      <c r="C987" s="1"/>
      <c r="D987" s="2"/>
      <c r="E987" s="3"/>
      <c r="F987" s="4"/>
      <c r="G987" s="5"/>
      <c r="H987" s="4"/>
      <c r="I987" s="5"/>
      <c r="J987" s="6"/>
      <c r="K987" s="5"/>
      <c r="L987" s="5"/>
      <c r="M987" s="5"/>
      <c r="N987" s="7"/>
      <c r="O987" s="38"/>
      <c r="P987" s="5"/>
      <c r="Q987" s="5"/>
      <c r="R987" s="7"/>
      <c r="S987" s="38"/>
      <c r="T987" s="5"/>
      <c r="U987" s="5"/>
      <c r="V987" s="55"/>
      <c r="W987" s="38"/>
      <c r="X987" s="5"/>
      <c r="Y987" s="5"/>
      <c r="Z987" s="55"/>
      <c r="AA987" s="36">
        <f>IF(Dane!$E$3=1,AO987+BA987+BM987,IF(Dane!$E$3=2,AU987+BG987+BS987,AW987+BI987+BU987))</f>
        <v>0</v>
      </c>
      <c r="AB987" s="16">
        <f>IF(Dane!$E$3=1,AP987+BB987+BN987,IF(Dane!$E$3=2,AV987+BH987+BT987,AX987+BJ987+BV987))</f>
        <v>0</v>
      </c>
      <c r="AC987" s="16">
        <f>IF(((K987*Dane!$C$9)-AA987)&lt;0,0,(K987*Dane!$C$9)-AA987)</f>
        <v>0</v>
      </c>
      <c r="AD987" s="37">
        <f>IFERROR(IF(((L987*Dane!$C$9)-AB987)&lt;0,0,(L987*Dane!$C$9)-AB987),0)</f>
        <v>0</v>
      </c>
      <c r="AE987" s="97"/>
      <c r="AF987" s="77">
        <f>IF(Dane!$E$3=1,AO987,IF(Dane!$E$3=2,AU987,AW987))</f>
        <v>0</v>
      </c>
      <c r="AG987" s="77">
        <f>IF(Dane!$E$3=1,AP987,IF(Dane!$E$3=2,AV987,AX987))</f>
        <v>0</v>
      </c>
      <c r="AH987" s="77">
        <f>IF(Dane!$E$3=1,BA987,IF(Dane!$E$3=2,BG987,BI987))</f>
        <v>0</v>
      </c>
      <c r="AI987" s="77">
        <f>IF(Dane!$E$3=1,BB987,IF(Dane!$E$3=2,BH987,BJ987))</f>
        <v>0</v>
      </c>
      <c r="AJ987" s="77">
        <f>IF(Dane!$E$3=1,BM987,IF(Dane!$E$3=2,BS987,BU987))</f>
        <v>0</v>
      </c>
      <c r="AK987" s="77">
        <f>IF(Dane!$E$3=1,BN987,IF(Dane!$E$3=2,BT987,BV987))</f>
        <v>0</v>
      </c>
      <c r="AL987" s="24">
        <f t="shared" si="475"/>
        <v>0</v>
      </c>
      <c r="AM987" s="24">
        <f t="shared" si="476"/>
        <v>0</v>
      </c>
      <c r="AN987" s="24"/>
      <c r="AO987" s="24">
        <f t="shared" si="461"/>
        <v>0</v>
      </c>
      <c r="AP987" s="24">
        <f t="shared" si="477"/>
        <v>0</v>
      </c>
      <c r="AQ987" s="24">
        <f t="shared" si="462"/>
        <v>0</v>
      </c>
      <c r="AR987" s="24">
        <f t="shared" si="463"/>
        <v>0</v>
      </c>
      <c r="AS987" s="24">
        <f t="shared" si="464"/>
        <v>0</v>
      </c>
      <c r="AT987" s="24">
        <f t="shared" si="478"/>
        <v>0</v>
      </c>
      <c r="AU987" s="24">
        <f t="shared" si="487"/>
        <v>0</v>
      </c>
      <c r="AV987" s="24">
        <v>0</v>
      </c>
      <c r="AW987" s="24">
        <f t="shared" si="490"/>
        <v>0</v>
      </c>
      <c r="AX987" s="24">
        <v>0</v>
      </c>
      <c r="AY987" s="24">
        <f t="shared" si="479"/>
        <v>0</v>
      </c>
      <c r="AZ987" s="24">
        <f t="shared" si="480"/>
        <v>0</v>
      </c>
      <c r="BA987" s="24">
        <f t="shared" si="465"/>
        <v>0</v>
      </c>
      <c r="BB987" s="24">
        <f t="shared" si="466"/>
        <v>0</v>
      </c>
      <c r="BC987" s="24">
        <f t="shared" si="467"/>
        <v>0</v>
      </c>
      <c r="BD987" s="24">
        <f t="shared" si="468"/>
        <v>0</v>
      </c>
      <c r="BE987" s="24">
        <f t="shared" si="469"/>
        <v>0</v>
      </c>
      <c r="BF987" s="24">
        <f t="shared" si="481"/>
        <v>0</v>
      </c>
      <c r="BG987" s="24">
        <f t="shared" si="488"/>
        <v>0</v>
      </c>
      <c r="BH987" s="24">
        <v>0</v>
      </c>
      <c r="BI987" s="24">
        <f t="shared" si="482"/>
        <v>0</v>
      </c>
      <c r="BJ987" s="24">
        <v>0</v>
      </c>
      <c r="BK987" s="24">
        <f t="shared" si="483"/>
        <v>0</v>
      </c>
      <c r="BL987" s="24">
        <f t="shared" si="484"/>
        <v>0</v>
      </c>
      <c r="BM987" s="24">
        <f t="shared" si="470"/>
        <v>0</v>
      </c>
      <c r="BN987" s="24">
        <f t="shared" si="471"/>
        <v>0</v>
      </c>
      <c r="BO987" s="24">
        <f t="shared" si="472"/>
        <v>0</v>
      </c>
      <c r="BP987" s="24">
        <f t="shared" si="473"/>
        <v>0</v>
      </c>
      <c r="BQ987" s="24">
        <f t="shared" si="474"/>
        <v>0</v>
      </c>
      <c r="BR987" s="24">
        <f t="shared" si="485"/>
        <v>0</v>
      </c>
      <c r="BS987" s="24">
        <f t="shared" si="489"/>
        <v>0</v>
      </c>
      <c r="BT987" s="24">
        <v>0</v>
      </c>
      <c r="BU987" s="24">
        <f t="shared" si="486"/>
        <v>0</v>
      </c>
      <c r="BV987" s="24">
        <v>0</v>
      </c>
    </row>
    <row r="988" spans="1:74">
      <c r="A988" s="87">
        <v>979</v>
      </c>
      <c r="B988" s="1"/>
      <c r="C988" s="1"/>
      <c r="D988" s="2"/>
      <c r="E988" s="3"/>
      <c r="F988" s="4"/>
      <c r="G988" s="5"/>
      <c r="H988" s="4"/>
      <c r="I988" s="5"/>
      <c r="J988" s="6"/>
      <c r="K988" s="5"/>
      <c r="L988" s="5"/>
      <c r="M988" s="5"/>
      <c r="N988" s="7"/>
      <c r="O988" s="38"/>
      <c r="P988" s="5"/>
      <c r="Q988" s="5"/>
      <c r="R988" s="7"/>
      <c r="S988" s="38"/>
      <c r="T988" s="5"/>
      <c r="U988" s="5"/>
      <c r="V988" s="55"/>
      <c r="W988" s="38"/>
      <c r="X988" s="5"/>
      <c r="Y988" s="5"/>
      <c r="Z988" s="55"/>
      <c r="AA988" s="36">
        <f>IF(Dane!$E$3=1,AO988+BA988+BM988,IF(Dane!$E$3=2,AU988+BG988+BS988,AW988+BI988+BU988))</f>
        <v>0</v>
      </c>
      <c r="AB988" s="16">
        <f>IF(Dane!$E$3=1,AP988+BB988+BN988,IF(Dane!$E$3=2,AV988+BH988+BT988,AX988+BJ988+BV988))</f>
        <v>0</v>
      </c>
      <c r="AC988" s="16">
        <f>IF(((K988*Dane!$C$9)-AA988)&lt;0,0,(K988*Dane!$C$9)-AA988)</f>
        <v>0</v>
      </c>
      <c r="AD988" s="37">
        <f>IFERROR(IF(((L988*Dane!$C$9)-AB988)&lt;0,0,(L988*Dane!$C$9)-AB988),0)</f>
        <v>0</v>
      </c>
      <c r="AE988" s="97"/>
      <c r="AF988" s="77">
        <f>IF(Dane!$E$3=1,AO988,IF(Dane!$E$3=2,AU988,AW988))</f>
        <v>0</v>
      </c>
      <c r="AG988" s="77">
        <f>IF(Dane!$E$3=1,AP988,IF(Dane!$E$3=2,AV988,AX988))</f>
        <v>0</v>
      </c>
      <c r="AH988" s="77">
        <f>IF(Dane!$E$3=1,BA988,IF(Dane!$E$3=2,BG988,BI988))</f>
        <v>0</v>
      </c>
      <c r="AI988" s="77">
        <f>IF(Dane!$E$3=1,BB988,IF(Dane!$E$3=2,BH988,BJ988))</f>
        <v>0</v>
      </c>
      <c r="AJ988" s="77">
        <f>IF(Dane!$E$3=1,BM988,IF(Dane!$E$3=2,BS988,BU988))</f>
        <v>0</v>
      </c>
      <c r="AK988" s="77">
        <f>IF(Dane!$E$3=1,BN988,IF(Dane!$E$3=2,BT988,BV988))</f>
        <v>0</v>
      </c>
      <c r="AL988" s="24">
        <f t="shared" si="475"/>
        <v>0</v>
      </c>
      <c r="AM988" s="24">
        <f t="shared" si="476"/>
        <v>0</v>
      </c>
      <c r="AN988" s="24"/>
      <c r="AO988" s="24">
        <f t="shared" si="461"/>
        <v>0</v>
      </c>
      <c r="AP988" s="24">
        <f t="shared" si="477"/>
        <v>0</v>
      </c>
      <c r="AQ988" s="24">
        <f t="shared" si="462"/>
        <v>0</v>
      </c>
      <c r="AR988" s="24">
        <f t="shared" si="463"/>
        <v>0</v>
      </c>
      <c r="AS988" s="24">
        <f t="shared" si="464"/>
        <v>0</v>
      </c>
      <c r="AT988" s="24">
        <f t="shared" si="478"/>
        <v>0</v>
      </c>
      <c r="AU988" s="24">
        <f t="shared" si="487"/>
        <v>0</v>
      </c>
      <c r="AV988" s="24">
        <v>0</v>
      </c>
      <c r="AW988" s="24">
        <f t="shared" si="490"/>
        <v>0</v>
      </c>
      <c r="AX988" s="24">
        <v>0</v>
      </c>
      <c r="AY988" s="24">
        <f t="shared" si="479"/>
        <v>0</v>
      </c>
      <c r="AZ988" s="24">
        <f t="shared" si="480"/>
        <v>0</v>
      </c>
      <c r="BA988" s="24">
        <f t="shared" si="465"/>
        <v>0</v>
      </c>
      <c r="BB988" s="24">
        <f t="shared" si="466"/>
        <v>0</v>
      </c>
      <c r="BC988" s="24">
        <f t="shared" si="467"/>
        <v>0</v>
      </c>
      <c r="BD988" s="24">
        <f t="shared" si="468"/>
        <v>0</v>
      </c>
      <c r="BE988" s="24">
        <f t="shared" si="469"/>
        <v>0</v>
      </c>
      <c r="BF988" s="24">
        <f t="shared" si="481"/>
        <v>0</v>
      </c>
      <c r="BG988" s="24">
        <f t="shared" si="488"/>
        <v>0</v>
      </c>
      <c r="BH988" s="24">
        <v>0</v>
      </c>
      <c r="BI988" s="24">
        <f t="shared" si="482"/>
        <v>0</v>
      </c>
      <c r="BJ988" s="24">
        <v>0</v>
      </c>
      <c r="BK988" s="24">
        <f t="shared" si="483"/>
        <v>0</v>
      </c>
      <c r="BL988" s="24">
        <f t="shared" si="484"/>
        <v>0</v>
      </c>
      <c r="BM988" s="24">
        <f t="shared" si="470"/>
        <v>0</v>
      </c>
      <c r="BN988" s="24">
        <f t="shared" si="471"/>
        <v>0</v>
      </c>
      <c r="BO988" s="24">
        <f t="shared" si="472"/>
        <v>0</v>
      </c>
      <c r="BP988" s="24">
        <f t="shared" si="473"/>
        <v>0</v>
      </c>
      <c r="BQ988" s="24">
        <f t="shared" si="474"/>
        <v>0</v>
      </c>
      <c r="BR988" s="24">
        <f t="shared" si="485"/>
        <v>0</v>
      </c>
      <c r="BS988" s="24">
        <f t="shared" si="489"/>
        <v>0</v>
      </c>
      <c r="BT988" s="24">
        <v>0</v>
      </c>
      <c r="BU988" s="24">
        <f t="shared" si="486"/>
        <v>0</v>
      </c>
      <c r="BV988" s="24">
        <v>0</v>
      </c>
    </row>
    <row r="989" spans="1:74">
      <c r="A989" s="87">
        <v>980</v>
      </c>
      <c r="B989" s="1"/>
      <c r="C989" s="1"/>
      <c r="D989" s="2"/>
      <c r="E989" s="3"/>
      <c r="F989" s="4"/>
      <c r="G989" s="5"/>
      <c r="H989" s="4"/>
      <c r="I989" s="5"/>
      <c r="J989" s="6"/>
      <c r="K989" s="5"/>
      <c r="L989" s="5"/>
      <c r="M989" s="5"/>
      <c r="N989" s="7"/>
      <c r="O989" s="38"/>
      <c r="P989" s="5"/>
      <c r="Q989" s="5"/>
      <c r="R989" s="7"/>
      <c r="S989" s="38"/>
      <c r="T989" s="5"/>
      <c r="U989" s="5"/>
      <c r="V989" s="55"/>
      <c r="W989" s="38"/>
      <c r="X989" s="5"/>
      <c r="Y989" s="5"/>
      <c r="Z989" s="55"/>
      <c r="AA989" s="36">
        <f>IF(Dane!$E$3=1,AO989+BA989+BM989,IF(Dane!$E$3=2,AU989+BG989+BS989,AW989+BI989+BU989))</f>
        <v>0</v>
      </c>
      <c r="AB989" s="16">
        <f>IF(Dane!$E$3=1,AP989+BB989+BN989,IF(Dane!$E$3=2,AV989+BH989+BT989,AX989+BJ989+BV989))</f>
        <v>0</v>
      </c>
      <c r="AC989" s="16">
        <f>IF(((K989*Dane!$C$9)-AA989)&lt;0,0,(K989*Dane!$C$9)-AA989)</f>
        <v>0</v>
      </c>
      <c r="AD989" s="37">
        <f>IFERROR(IF(((L989*Dane!$C$9)-AB989)&lt;0,0,(L989*Dane!$C$9)-AB989),0)</f>
        <v>0</v>
      </c>
      <c r="AE989" s="97"/>
      <c r="AF989" s="77">
        <f>IF(Dane!$E$3=1,AO989,IF(Dane!$E$3=2,AU989,AW989))</f>
        <v>0</v>
      </c>
      <c r="AG989" s="77">
        <f>IF(Dane!$E$3=1,AP989,IF(Dane!$E$3=2,AV989,AX989))</f>
        <v>0</v>
      </c>
      <c r="AH989" s="77">
        <f>IF(Dane!$E$3=1,BA989,IF(Dane!$E$3=2,BG989,BI989))</f>
        <v>0</v>
      </c>
      <c r="AI989" s="77">
        <f>IF(Dane!$E$3=1,BB989,IF(Dane!$E$3=2,BH989,BJ989))</f>
        <v>0</v>
      </c>
      <c r="AJ989" s="77">
        <f>IF(Dane!$E$3=1,BM989,IF(Dane!$E$3=2,BS989,BU989))</f>
        <v>0</v>
      </c>
      <c r="AK989" s="77">
        <f>IF(Dane!$E$3=1,BN989,IF(Dane!$E$3=2,BT989,BV989))</f>
        <v>0</v>
      </c>
      <c r="AL989" s="24">
        <f t="shared" si="475"/>
        <v>0</v>
      </c>
      <c r="AM989" s="24">
        <f t="shared" si="476"/>
        <v>0</v>
      </c>
      <c r="AN989" s="24"/>
      <c r="AO989" s="24">
        <f t="shared" si="461"/>
        <v>0</v>
      </c>
      <c r="AP989" s="24">
        <f t="shared" si="477"/>
        <v>0</v>
      </c>
      <c r="AQ989" s="24">
        <f t="shared" si="462"/>
        <v>0</v>
      </c>
      <c r="AR989" s="24">
        <f t="shared" si="463"/>
        <v>0</v>
      </c>
      <c r="AS989" s="24">
        <f t="shared" si="464"/>
        <v>0</v>
      </c>
      <c r="AT989" s="24">
        <f t="shared" si="478"/>
        <v>0</v>
      </c>
      <c r="AU989" s="24">
        <f t="shared" si="487"/>
        <v>0</v>
      </c>
      <c r="AV989" s="24">
        <v>0</v>
      </c>
      <c r="AW989" s="24">
        <f t="shared" si="490"/>
        <v>0</v>
      </c>
      <c r="AX989" s="24">
        <v>0</v>
      </c>
      <c r="AY989" s="24">
        <f t="shared" si="479"/>
        <v>0</v>
      </c>
      <c r="AZ989" s="24">
        <f t="shared" si="480"/>
        <v>0</v>
      </c>
      <c r="BA989" s="24">
        <f t="shared" si="465"/>
        <v>0</v>
      </c>
      <c r="BB989" s="24">
        <f t="shared" si="466"/>
        <v>0</v>
      </c>
      <c r="BC989" s="24">
        <f t="shared" si="467"/>
        <v>0</v>
      </c>
      <c r="BD989" s="24">
        <f t="shared" si="468"/>
        <v>0</v>
      </c>
      <c r="BE989" s="24">
        <f t="shared" si="469"/>
        <v>0</v>
      </c>
      <c r="BF989" s="24">
        <f t="shared" si="481"/>
        <v>0</v>
      </c>
      <c r="BG989" s="24">
        <f t="shared" si="488"/>
        <v>0</v>
      </c>
      <c r="BH989" s="24">
        <v>0</v>
      </c>
      <c r="BI989" s="24">
        <f t="shared" si="482"/>
        <v>0</v>
      </c>
      <c r="BJ989" s="24">
        <v>0</v>
      </c>
      <c r="BK989" s="24">
        <f t="shared" si="483"/>
        <v>0</v>
      </c>
      <c r="BL989" s="24">
        <f t="shared" si="484"/>
        <v>0</v>
      </c>
      <c r="BM989" s="24">
        <f t="shared" si="470"/>
        <v>0</v>
      </c>
      <c r="BN989" s="24">
        <f t="shared" si="471"/>
        <v>0</v>
      </c>
      <c r="BO989" s="24">
        <f t="shared" si="472"/>
        <v>0</v>
      </c>
      <c r="BP989" s="24">
        <f t="shared" si="473"/>
        <v>0</v>
      </c>
      <c r="BQ989" s="24">
        <f t="shared" si="474"/>
        <v>0</v>
      </c>
      <c r="BR989" s="24">
        <f t="shared" si="485"/>
        <v>0</v>
      </c>
      <c r="BS989" s="24">
        <f t="shared" si="489"/>
        <v>0</v>
      </c>
      <c r="BT989" s="24">
        <v>0</v>
      </c>
      <c r="BU989" s="24">
        <f t="shared" si="486"/>
        <v>0</v>
      </c>
      <c r="BV989" s="24">
        <v>0</v>
      </c>
    </row>
    <row r="990" spans="1:74">
      <c r="A990" s="87">
        <v>981</v>
      </c>
      <c r="B990" s="1"/>
      <c r="C990" s="1"/>
      <c r="D990" s="2"/>
      <c r="E990" s="3"/>
      <c r="F990" s="4"/>
      <c r="G990" s="5"/>
      <c r="H990" s="4"/>
      <c r="I990" s="5"/>
      <c r="J990" s="6"/>
      <c r="K990" s="5"/>
      <c r="L990" s="5"/>
      <c r="M990" s="5"/>
      <c r="N990" s="7"/>
      <c r="O990" s="38"/>
      <c r="P990" s="5"/>
      <c r="Q990" s="5"/>
      <c r="R990" s="7"/>
      <c r="S990" s="38"/>
      <c r="T990" s="5"/>
      <c r="U990" s="5"/>
      <c r="V990" s="55"/>
      <c r="W990" s="38"/>
      <c r="X990" s="5"/>
      <c r="Y990" s="5"/>
      <c r="Z990" s="55"/>
      <c r="AA990" s="36">
        <f>IF(Dane!$E$3=1,AO990+BA990+BM990,IF(Dane!$E$3=2,AU990+BG990+BS990,AW990+BI990+BU990))</f>
        <v>0</v>
      </c>
      <c r="AB990" s="16">
        <f>IF(Dane!$E$3=1,AP990+BB990+BN990,IF(Dane!$E$3=2,AV990+BH990+BT990,AX990+BJ990+BV990))</f>
        <v>0</v>
      </c>
      <c r="AC990" s="16">
        <f>IF(((K990*Dane!$C$9)-AA990)&lt;0,0,(K990*Dane!$C$9)-AA990)</f>
        <v>0</v>
      </c>
      <c r="AD990" s="37">
        <f>IFERROR(IF(((L990*Dane!$C$9)-AB990)&lt;0,0,(L990*Dane!$C$9)-AB990),0)</f>
        <v>0</v>
      </c>
      <c r="AE990" s="97"/>
      <c r="AF990" s="77">
        <f>IF(Dane!$E$3=1,AO990,IF(Dane!$E$3=2,AU990,AW990))</f>
        <v>0</v>
      </c>
      <c r="AG990" s="77">
        <f>IF(Dane!$E$3=1,AP990,IF(Dane!$E$3=2,AV990,AX990))</f>
        <v>0</v>
      </c>
      <c r="AH990" s="77">
        <f>IF(Dane!$E$3=1,BA990,IF(Dane!$E$3=2,BG990,BI990))</f>
        <v>0</v>
      </c>
      <c r="AI990" s="77">
        <f>IF(Dane!$E$3=1,BB990,IF(Dane!$E$3=2,BH990,BJ990))</f>
        <v>0</v>
      </c>
      <c r="AJ990" s="77">
        <f>IF(Dane!$E$3=1,BM990,IF(Dane!$E$3=2,BS990,BU990))</f>
        <v>0</v>
      </c>
      <c r="AK990" s="77">
        <f>IF(Dane!$E$3=1,BN990,IF(Dane!$E$3=2,BT990,BV990))</f>
        <v>0</v>
      </c>
      <c r="AL990" s="24">
        <f t="shared" si="475"/>
        <v>0</v>
      </c>
      <c r="AM990" s="24">
        <f t="shared" si="476"/>
        <v>0</v>
      </c>
      <c r="AN990" s="24"/>
      <c r="AO990" s="24">
        <f t="shared" si="461"/>
        <v>0</v>
      </c>
      <c r="AP990" s="24">
        <f t="shared" si="477"/>
        <v>0</v>
      </c>
      <c r="AQ990" s="24">
        <f t="shared" si="462"/>
        <v>0</v>
      </c>
      <c r="AR990" s="24">
        <f t="shared" si="463"/>
        <v>0</v>
      </c>
      <c r="AS990" s="24">
        <f t="shared" si="464"/>
        <v>0</v>
      </c>
      <c r="AT990" s="24">
        <f t="shared" si="478"/>
        <v>0</v>
      </c>
      <c r="AU990" s="24">
        <f t="shared" si="487"/>
        <v>0</v>
      </c>
      <c r="AV990" s="24">
        <v>0</v>
      </c>
      <c r="AW990" s="24">
        <f t="shared" si="490"/>
        <v>0</v>
      </c>
      <c r="AX990" s="24">
        <v>0</v>
      </c>
      <c r="AY990" s="24">
        <f t="shared" si="479"/>
        <v>0</v>
      </c>
      <c r="AZ990" s="24">
        <f t="shared" si="480"/>
        <v>0</v>
      </c>
      <c r="BA990" s="24">
        <f t="shared" si="465"/>
        <v>0</v>
      </c>
      <c r="BB990" s="24">
        <f t="shared" si="466"/>
        <v>0</v>
      </c>
      <c r="BC990" s="24">
        <f t="shared" si="467"/>
        <v>0</v>
      </c>
      <c r="BD990" s="24">
        <f t="shared" si="468"/>
        <v>0</v>
      </c>
      <c r="BE990" s="24">
        <f t="shared" si="469"/>
        <v>0</v>
      </c>
      <c r="BF990" s="24">
        <f t="shared" si="481"/>
        <v>0</v>
      </c>
      <c r="BG990" s="24">
        <f t="shared" si="488"/>
        <v>0</v>
      </c>
      <c r="BH990" s="24">
        <v>0</v>
      </c>
      <c r="BI990" s="24">
        <f t="shared" si="482"/>
        <v>0</v>
      </c>
      <c r="BJ990" s="24">
        <v>0</v>
      </c>
      <c r="BK990" s="24">
        <f t="shared" si="483"/>
        <v>0</v>
      </c>
      <c r="BL990" s="24">
        <f t="shared" si="484"/>
        <v>0</v>
      </c>
      <c r="BM990" s="24">
        <f t="shared" si="470"/>
        <v>0</v>
      </c>
      <c r="BN990" s="24">
        <f t="shared" si="471"/>
        <v>0</v>
      </c>
      <c r="BO990" s="24">
        <f t="shared" si="472"/>
        <v>0</v>
      </c>
      <c r="BP990" s="24">
        <f t="shared" si="473"/>
        <v>0</v>
      </c>
      <c r="BQ990" s="24">
        <f t="shared" si="474"/>
        <v>0</v>
      </c>
      <c r="BR990" s="24">
        <f t="shared" si="485"/>
        <v>0</v>
      </c>
      <c r="BS990" s="24">
        <f t="shared" si="489"/>
        <v>0</v>
      </c>
      <c r="BT990" s="24">
        <v>0</v>
      </c>
      <c r="BU990" s="24">
        <f t="shared" si="486"/>
        <v>0</v>
      </c>
      <c r="BV990" s="24">
        <v>0</v>
      </c>
    </row>
    <row r="991" spans="1:74">
      <c r="A991" s="87">
        <v>982</v>
      </c>
      <c r="B991" s="1"/>
      <c r="C991" s="1"/>
      <c r="D991" s="2"/>
      <c r="E991" s="3"/>
      <c r="F991" s="4"/>
      <c r="G991" s="5"/>
      <c r="H991" s="4"/>
      <c r="I991" s="5"/>
      <c r="J991" s="6"/>
      <c r="K991" s="5"/>
      <c r="L991" s="5"/>
      <c r="M991" s="5"/>
      <c r="N991" s="7"/>
      <c r="O991" s="38"/>
      <c r="P991" s="5"/>
      <c r="Q991" s="5"/>
      <c r="R991" s="7"/>
      <c r="S991" s="38"/>
      <c r="T991" s="5"/>
      <c r="U991" s="5"/>
      <c r="V991" s="55"/>
      <c r="W991" s="38"/>
      <c r="X991" s="5"/>
      <c r="Y991" s="5"/>
      <c r="Z991" s="55"/>
      <c r="AA991" s="36">
        <f>IF(Dane!$E$3=1,AO991+BA991+BM991,IF(Dane!$E$3=2,AU991+BG991+BS991,AW991+BI991+BU991))</f>
        <v>0</v>
      </c>
      <c r="AB991" s="16">
        <f>IF(Dane!$E$3=1,AP991+BB991+BN991,IF(Dane!$E$3=2,AV991+BH991+BT991,AX991+BJ991+BV991))</f>
        <v>0</v>
      </c>
      <c r="AC991" s="16">
        <f>IF(((K991*Dane!$C$9)-AA991)&lt;0,0,(K991*Dane!$C$9)-AA991)</f>
        <v>0</v>
      </c>
      <c r="AD991" s="37">
        <f>IFERROR(IF(((L991*Dane!$C$9)-AB991)&lt;0,0,(L991*Dane!$C$9)-AB991),0)</f>
        <v>0</v>
      </c>
      <c r="AE991" s="97"/>
      <c r="AF991" s="77">
        <f>IF(Dane!$E$3=1,AO991,IF(Dane!$E$3=2,AU991,AW991))</f>
        <v>0</v>
      </c>
      <c r="AG991" s="77">
        <f>IF(Dane!$E$3=1,AP991,IF(Dane!$E$3=2,AV991,AX991))</f>
        <v>0</v>
      </c>
      <c r="AH991" s="77">
        <f>IF(Dane!$E$3=1,BA991,IF(Dane!$E$3=2,BG991,BI991))</f>
        <v>0</v>
      </c>
      <c r="AI991" s="77">
        <f>IF(Dane!$E$3=1,BB991,IF(Dane!$E$3=2,BH991,BJ991))</f>
        <v>0</v>
      </c>
      <c r="AJ991" s="77">
        <f>IF(Dane!$E$3=1,BM991,IF(Dane!$E$3=2,BS991,BU991))</f>
        <v>0</v>
      </c>
      <c r="AK991" s="77">
        <f>IF(Dane!$E$3=1,BN991,IF(Dane!$E$3=2,BT991,BV991))</f>
        <v>0</v>
      </c>
      <c r="AL991" s="24">
        <f t="shared" si="475"/>
        <v>0</v>
      </c>
      <c r="AM991" s="24">
        <f t="shared" si="476"/>
        <v>0</v>
      </c>
      <c r="AN991" s="24"/>
      <c r="AO991" s="24">
        <f t="shared" si="461"/>
        <v>0</v>
      </c>
      <c r="AP991" s="24">
        <f t="shared" si="477"/>
        <v>0</v>
      </c>
      <c r="AQ991" s="24">
        <f t="shared" si="462"/>
        <v>0</v>
      </c>
      <c r="AR991" s="24">
        <f t="shared" si="463"/>
        <v>0</v>
      </c>
      <c r="AS991" s="24">
        <f t="shared" si="464"/>
        <v>0</v>
      </c>
      <c r="AT991" s="24">
        <f t="shared" si="478"/>
        <v>0</v>
      </c>
      <c r="AU991" s="24">
        <f t="shared" si="487"/>
        <v>0</v>
      </c>
      <c r="AV991" s="24">
        <v>0</v>
      </c>
      <c r="AW991" s="24">
        <f t="shared" si="490"/>
        <v>0</v>
      </c>
      <c r="AX991" s="24">
        <v>0</v>
      </c>
      <c r="AY991" s="24">
        <f t="shared" si="479"/>
        <v>0</v>
      </c>
      <c r="AZ991" s="24">
        <f t="shared" si="480"/>
        <v>0</v>
      </c>
      <c r="BA991" s="24">
        <f t="shared" si="465"/>
        <v>0</v>
      </c>
      <c r="BB991" s="24">
        <f t="shared" si="466"/>
        <v>0</v>
      </c>
      <c r="BC991" s="24">
        <f t="shared" si="467"/>
        <v>0</v>
      </c>
      <c r="BD991" s="24">
        <f t="shared" si="468"/>
        <v>0</v>
      </c>
      <c r="BE991" s="24">
        <f t="shared" si="469"/>
        <v>0</v>
      </c>
      <c r="BF991" s="24">
        <f t="shared" si="481"/>
        <v>0</v>
      </c>
      <c r="BG991" s="24">
        <f t="shared" si="488"/>
        <v>0</v>
      </c>
      <c r="BH991" s="24">
        <v>0</v>
      </c>
      <c r="BI991" s="24">
        <f t="shared" si="482"/>
        <v>0</v>
      </c>
      <c r="BJ991" s="24">
        <v>0</v>
      </c>
      <c r="BK991" s="24">
        <f t="shared" si="483"/>
        <v>0</v>
      </c>
      <c r="BL991" s="24">
        <f t="shared" si="484"/>
        <v>0</v>
      </c>
      <c r="BM991" s="24">
        <f t="shared" si="470"/>
        <v>0</v>
      </c>
      <c r="BN991" s="24">
        <f t="shared" si="471"/>
        <v>0</v>
      </c>
      <c r="BO991" s="24">
        <f t="shared" si="472"/>
        <v>0</v>
      </c>
      <c r="BP991" s="24">
        <f t="shared" si="473"/>
        <v>0</v>
      </c>
      <c r="BQ991" s="24">
        <f t="shared" si="474"/>
        <v>0</v>
      </c>
      <c r="BR991" s="24">
        <f t="shared" si="485"/>
        <v>0</v>
      </c>
      <c r="BS991" s="24">
        <f t="shared" si="489"/>
        <v>0</v>
      </c>
      <c r="BT991" s="24">
        <v>0</v>
      </c>
      <c r="BU991" s="24">
        <f t="shared" si="486"/>
        <v>0</v>
      </c>
      <c r="BV991" s="24">
        <v>0</v>
      </c>
    </row>
    <row r="992" spans="1:74">
      <c r="A992" s="87">
        <v>983</v>
      </c>
      <c r="B992" s="1"/>
      <c r="C992" s="1"/>
      <c r="D992" s="2"/>
      <c r="E992" s="3"/>
      <c r="F992" s="4"/>
      <c r="G992" s="5"/>
      <c r="H992" s="4"/>
      <c r="I992" s="5"/>
      <c r="J992" s="6"/>
      <c r="K992" s="5"/>
      <c r="L992" s="5"/>
      <c r="M992" s="5"/>
      <c r="N992" s="7"/>
      <c r="O992" s="38"/>
      <c r="P992" s="5"/>
      <c r="Q992" s="5"/>
      <c r="R992" s="7"/>
      <c r="S992" s="38"/>
      <c r="T992" s="5"/>
      <c r="U992" s="5"/>
      <c r="V992" s="55"/>
      <c r="W992" s="38"/>
      <c r="X992" s="5"/>
      <c r="Y992" s="5"/>
      <c r="Z992" s="55"/>
      <c r="AA992" s="36">
        <f>IF(Dane!$E$3=1,AO992+BA992+BM992,IF(Dane!$E$3=2,AU992+BG992+BS992,AW992+BI992+BU992))</f>
        <v>0</v>
      </c>
      <c r="AB992" s="16">
        <f>IF(Dane!$E$3=1,AP992+BB992+BN992,IF(Dane!$E$3=2,AV992+BH992+BT992,AX992+BJ992+BV992))</f>
        <v>0</v>
      </c>
      <c r="AC992" s="16">
        <f>IF(((K992*Dane!$C$9)-AA992)&lt;0,0,(K992*Dane!$C$9)-AA992)</f>
        <v>0</v>
      </c>
      <c r="AD992" s="37">
        <f>IFERROR(IF(((L992*Dane!$C$9)-AB992)&lt;0,0,(L992*Dane!$C$9)-AB992),0)</f>
        <v>0</v>
      </c>
      <c r="AE992" s="97"/>
      <c r="AF992" s="77">
        <f>IF(Dane!$E$3=1,AO992,IF(Dane!$E$3=2,AU992,AW992))</f>
        <v>0</v>
      </c>
      <c r="AG992" s="77">
        <f>IF(Dane!$E$3=1,AP992,IF(Dane!$E$3=2,AV992,AX992))</f>
        <v>0</v>
      </c>
      <c r="AH992" s="77">
        <f>IF(Dane!$E$3=1,BA992,IF(Dane!$E$3=2,BG992,BI992))</f>
        <v>0</v>
      </c>
      <c r="AI992" s="77">
        <f>IF(Dane!$E$3=1,BB992,IF(Dane!$E$3=2,BH992,BJ992))</f>
        <v>0</v>
      </c>
      <c r="AJ992" s="77">
        <f>IF(Dane!$E$3=1,BM992,IF(Dane!$E$3=2,BS992,BU992))</f>
        <v>0</v>
      </c>
      <c r="AK992" s="77">
        <f>IF(Dane!$E$3=1,BN992,IF(Dane!$E$3=2,BT992,BV992))</f>
        <v>0</v>
      </c>
      <c r="AL992" s="24">
        <f t="shared" si="475"/>
        <v>0</v>
      </c>
      <c r="AM992" s="24">
        <f t="shared" si="476"/>
        <v>0</v>
      </c>
      <c r="AN992" s="24"/>
      <c r="AO992" s="24">
        <f t="shared" si="461"/>
        <v>0</v>
      </c>
      <c r="AP992" s="24">
        <f t="shared" si="477"/>
        <v>0</v>
      </c>
      <c r="AQ992" s="24">
        <f t="shared" si="462"/>
        <v>0</v>
      </c>
      <c r="AR992" s="24">
        <f t="shared" si="463"/>
        <v>0</v>
      </c>
      <c r="AS992" s="24">
        <f t="shared" si="464"/>
        <v>0</v>
      </c>
      <c r="AT992" s="24">
        <f t="shared" si="478"/>
        <v>0</v>
      </c>
      <c r="AU992" s="24">
        <f t="shared" si="487"/>
        <v>0</v>
      </c>
      <c r="AV992" s="24">
        <v>0</v>
      </c>
      <c r="AW992" s="24">
        <f t="shared" si="490"/>
        <v>0</v>
      </c>
      <c r="AX992" s="24">
        <v>0</v>
      </c>
      <c r="AY992" s="24">
        <f t="shared" si="479"/>
        <v>0</v>
      </c>
      <c r="AZ992" s="24">
        <f t="shared" si="480"/>
        <v>0</v>
      </c>
      <c r="BA992" s="24">
        <f t="shared" si="465"/>
        <v>0</v>
      </c>
      <c r="BB992" s="24">
        <f t="shared" si="466"/>
        <v>0</v>
      </c>
      <c r="BC992" s="24">
        <f t="shared" si="467"/>
        <v>0</v>
      </c>
      <c r="BD992" s="24">
        <f t="shared" si="468"/>
        <v>0</v>
      </c>
      <c r="BE992" s="24">
        <f t="shared" si="469"/>
        <v>0</v>
      </c>
      <c r="BF992" s="24">
        <f t="shared" si="481"/>
        <v>0</v>
      </c>
      <c r="BG992" s="24">
        <f t="shared" si="488"/>
        <v>0</v>
      </c>
      <c r="BH992" s="24">
        <v>0</v>
      </c>
      <c r="BI992" s="24">
        <f t="shared" si="482"/>
        <v>0</v>
      </c>
      <c r="BJ992" s="24">
        <v>0</v>
      </c>
      <c r="BK992" s="24">
        <f t="shared" si="483"/>
        <v>0</v>
      </c>
      <c r="BL992" s="24">
        <f t="shared" si="484"/>
        <v>0</v>
      </c>
      <c r="BM992" s="24">
        <f t="shared" si="470"/>
        <v>0</v>
      </c>
      <c r="BN992" s="24">
        <f t="shared" si="471"/>
        <v>0</v>
      </c>
      <c r="BO992" s="24">
        <f t="shared" si="472"/>
        <v>0</v>
      </c>
      <c r="BP992" s="24">
        <f t="shared" si="473"/>
        <v>0</v>
      </c>
      <c r="BQ992" s="24">
        <f t="shared" si="474"/>
        <v>0</v>
      </c>
      <c r="BR992" s="24">
        <f t="shared" si="485"/>
        <v>0</v>
      </c>
      <c r="BS992" s="24">
        <f t="shared" si="489"/>
        <v>0</v>
      </c>
      <c r="BT992" s="24">
        <v>0</v>
      </c>
      <c r="BU992" s="24">
        <f t="shared" si="486"/>
        <v>0</v>
      </c>
      <c r="BV992" s="24">
        <v>0</v>
      </c>
    </row>
    <row r="993" spans="1:74">
      <c r="A993" s="87">
        <v>984</v>
      </c>
      <c r="B993" s="1"/>
      <c r="C993" s="1"/>
      <c r="D993" s="2"/>
      <c r="E993" s="3"/>
      <c r="F993" s="4"/>
      <c r="G993" s="5"/>
      <c r="H993" s="4"/>
      <c r="I993" s="5"/>
      <c r="J993" s="6"/>
      <c r="K993" s="5"/>
      <c r="L993" s="5"/>
      <c r="M993" s="5"/>
      <c r="N993" s="7"/>
      <c r="O993" s="38"/>
      <c r="P993" s="5"/>
      <c r="Q993" s="5"/>
      <c r="R993" s="7"/>
      <c r="S993" s="38"/>
      <c r="T993" s="5"/>
      <c r="U993" s="5"/>
      <c r="V993" s="55"/>
      <c r="W993" s="38"/>
      <c r="X993" s="5"/>
      <c r="Y993" s="5"/>
      <c r="Z993" s="55"/>
      <c r="AA993" s="36">
        <f>IF(Dane!$E$3=1,AO993+BA993+BM993,IF(Dane!$E$3=2,AU993+BG993+BS993,AW993+BI993+BU993))</f>
        <v>0</v>
      </c>
      <c r="AB993" s="16">
        <f>IF(Dane!$E$3=1,AP993+BB993+BN993,IF(Dane!$E$3=2,AV993+BH993+BT993,AX993+BJ993+BV993))</f>
        <v>0</v>
      </c>
      <c r="AC993" s="16">
        <f>IF(((K993*Dane!$C$9)-AA993)&lt;0,0,(K993*Dane!$C$9)-AA993)</f>
        <v>0</v>
      </c>
      <c r="AD993" s="37">
        <f>IFERROR(IF(((L993*Dane!$C$9)-AB993)&lt;0,0,(L993*Dane!$C$9)-AB993),0)</f>
        <v>0</v>
      </c>
      <c r="AE993" s="97"/>
      <c r="AF993" s="77">
        <f>IF(Dane!$E$3=1,AO993,IF(Dane!$E$3=2,AU993,AW993))</f>
        <v>0</v>
      </c>
      <c r="AG993" s="77">
        <f>IF(Dane!$E$3=1,AP993,IF(Dane!$E$3=2,AV993,AX993))</f>
        <v>0</v>
      </c>
      <c r="AH993" s="77">
        <f>IF(Dane!$E$3=1,BA993,IF(Dane!$E$3=2,BG993,BI993))</f>
        <v>0</v>
      </c>
      <c r="AI993" s="77">
        <f>IF(Dane!$E$3=1,BB993,IF(Dane!$E$3=2,BH993,BJ993))</f>
        <v>0</v>
      </c>
      <c r="AJ993" s="77">
        <f>IF(Dane!$E$3=1,BM993,IF(Dane!$E$3=2,BS993,BU993))</f>
        <v>0</v>
      </c>
      <c r="AK993" s="77">
        <f>IF(Dane!$E$3=1,BN993,IF(Dane!$E$3=2,BT993,BV993))</f>
        <v>0</v>
      </c>
      <c r="AL993" s="24">
        <f t="shared" si="475"/>
        <v>0</v>
      </c>
      <c r="AM993" s="24">
        <f t="shared" si="476"/>
        <v>0</v>
      </c>
      <c r="AN993" s="24"/>
      <c r="AO993" s="24">
        <f t="shared" si="461"/>
        <v>0</v>
      </c>
      <c r="AP993" s="24">
        <f t="shared" si="477"/>
        <v>0</v>
      </c>
      <c r="AQ993" s="24">
        <f t="shared" si="462"/>
        <v>0</v>
      </c>
      <c r="AR993" s="24">
        <f t="shared" si="463"/>
        <v>0</v>
      </c>
      <c r="AS993" s="24">
        <f t="shared" si="464"/>
        <v>0</v>
      </c>
      <c r="AT993" s="24">
        <f t="shared" si="478"/>
        <v>0</v>
      </c>
      <c r="AU993" s="24">
        <f t="shared" si="487"/>
        <v>0</v>
      </c>
      <c r="AV993" s="24">
        <v>0</v>
      </c>
      <c r="AW993" s="24">
        <f t="shared" si="490"/>
        <v>0</v>
      </c>
      <c r="AX993" s="24">
        <v>0</v>
      </c>
      <c r="AY993" s="24">
        <f t="shared" si="479"/>
        <v>0</v>
      </c>
      <c r="AZ993" s="24">
        <f t="shared" si="480"/>
        <v>0</v>
      </c>
      <c r="BA993" s="24">
        <f t="shared" si="465"/>
        <v>0</v>
      </c>
      <c r="BB993" s="24">
        <f t="shared" si="466"/>
        <v>0</v>
      </c>
      <c r="BC993" s="24">
        <f t="shared" si="467"/>
        <v>0</v>
      </c>
      <c r="BD993" s="24">
        <f t="shared" si="468"/>
        <v>0</v>
      </c>
      <c r="BE993" s="24">
        <f t="shared" si="469"/>
        <v>0</v>
      </c>
      <c r="BF993" s="24">
        <f t="shared" si="481"/>
        <v>0</v>
      </c>
      <c r="BG993" s="24">
        <f t="shared" si="488"/>
        <v>0</v>
      </c>
      <c r="BH993" s="24">
        <v>0</v>
      </c>
      <c r="BI993" s="24">
        <f t="shared" si="482"/>
        <v>0</v>
      </c>
      <c r="BJ993" s="24">
        <v>0</v>
      </c>
      <c r="BK993" s="24">
        <f t="shared" si="483"/>
        <v>0</v>
      </c>
      <c r="BL993" s="24">
        <f t="shared" si="484"/>
        <v>0</v>
      </c>
      <c r="BM993" s="24">
        <f t="shared" si="470"/>
        <v>0</v>
      </c>
      <c r="BN993" s="24">
        <f t="shared" si="471"/>
        <v>0</v>
      </c>
      <c r="BO993" s="24">
        <f t="shared" si="472"/>
        <v>0</v>
      </c>
      <c r="BP993" s="24">
        <f t="shared" si="473"/>
        <v>0</v>
      </c>
      <c r="BQ993" s="24">
        <f t="shared" si="474"/>
        <v>0</v>
      </c>
      <c r="BR993" s="24">
        <f t="shared" si="485"/>
        <v>0</v>
      </c>
      <c r="BS993" s="24">
        <f t="shared" si="489"/>
        <v>0</v>
      </c>
      <c r="BT993" s="24">
        <v>0</v>
      </c>
      <c r="BU993" s="24">
        <f t="shared" si="486"/>
        <v>0</v>
      </c>
      <c r="BV993" s="24">
        <v>0</v>
      </c>
    </row>
    <row r="994" spans="1:74">
      <c r="A994" s="87">
        <v>985</v>
      </c>
      <c r="B994" s="1"/>
      <c r="C994" s="1"/>
      <c r="D994" s="2"/>
      <c r="E994" s="3"/>
      <c r="F994" s="4"/>
      <c r="G994" s="5"/>
      <c r="H994" s="4"/>
      <c r="I994" s="5"/>
      <c r="J994" s="6"/>
      <c r="K994" s="5"/>
      <c r="L994" s="5"/>
      <c r="M994" s="5"/>
      <c r="N994" s="7"/>
      <c r="O994" s="38"/>
      <c r="P994" s="5"/>
      <c r="Q994" s="5"/>
      <c r="R994" s="7"/>
      <c r="S994" s="38"/>
      <c r="T994" s="5"/>
      <c r="U994" s="5"/>
      <c r="V994" s="55"/>
      <c r="W994" s="38"/>
      <c r="X994" s="5"/>
      <c r="Y994" s="5"/>
      <c r="Z994" s="55"/>
      <c r="AA994" s="36">
        <f>IF(Dane!$E$3=1,AO994+BA994+BM994,IF(Dane!$E$3=2,AU994+BG994+BS994,AW994+BI994+BU994))</f>
        <v>0</v>
      </c>
      <c r="AB994" s="16">
        <f>IF(Dane!$E$3=1,AP994+BB994+BN994,IF(Dane!$E$3=2,AV994+BH994+BT994,AX994+BJ994+BV994))</f>
        <v>0</v>
      </c>
      <c r="AC994" s="16">
        <f>IF(((K994*Dane!$C$9)-AA994)&lt;0,0,(K994*Dane!$C$9)-AA994)</f>
        <v>0</v>
      </c>
      <c r="AD994" s="37">
        <f>IFERROR(IF(((L994*Dane!$C$9)-AB994)&lt;0,0,(L994*Dane!$C$9)-AB994),0)</f>
        <v>0</v>
      </c>
      <c r="AE994" s="97"/>
      <c r="AF994" s="77">
        <f>IF(Dane!$E$3=1,AO994,IF(Dane!$E$3=2,AU994,AW994))</f>
        <v>0</v>
      </c>
      <c r="AG994" s="77">
        <f>IF(Dane!$E$3=1,AP994,IF(Dane!$E$3=2,AV994,AX994))</f>
        <v>0</v>
      </c>
      <c r="AH994" s="77">
        <f>IF(Dane!$E$3=1,BA994,IF(Dane!$E$3=2,BG994,BI994))</f>
        <v>0</v>
      </c>
      <c r="AI994" s="77">
        <f>IF(Dane!$E$3=1,BB994,IF(Dane!$E$3=2,BH994,BJ994))</f>
        <v>0</v>
      </c>
      <c r="AJ994" s="77">
        <f>IF(Dane!$E$3=1,BM994,IF(Dane!$E$3=2,BS994,BU994))</f>
        <v>0</v>
      </c>
      <c r="AK994" s="77">
        <f>IF(Dane!$E$3=1,BN994,IF(Dane!$E$3=2,BT994,BV994))</f>
        <v>0</v>
      </c>
      <c r="AL994" s="24">
        <f t="shared" si="475"/>
        <v>0</v>
      </c>
      <c r="AM994" s="24">
        <f t="shared" si="476"/>
        <v>0</v>
      </c>
      <c r="AN994" s="24"/>
      <c r="AO994" s="24">
        <f t="shared" si="461"/>
        <v>0</v>
      </c>
      <c r="AP994" s="24">
        <f t="shared" si="477"/>
        <v>0</v>
      </c>
      <c r="AQ994" s="24">
        <f t="shared" si="462"/>
        <v>0</v>
      </c>
      <c r="AR994" s="24">
        <f t="shared" si="463"/>
        <v>0</v>
      </c>
      <c r="AS994" s="24">
        <f t="shared" si="464"/>
        <v>0</v>
      </c>
      <c r="AT994" s="24">
        <f t="shared" si="478"/>
        <v>0</v>
      </c>
      <c r="AU994" s="24">
        <f t="shared" si="487"/>
        <v>0</v>
      </c>
      <c r="AV994" s="24">
        <v>0</v>
      </c>
      <c r="AW994" s="24">
        <f t="shared" si="490"/>
        <v>0</v>
      </c>
      <c r="AX994" s="24">
        <v>0</v>
      </c>
      <c r="AY994" s="24">
        <f t="shared" si="479"/>
        <v>0</v>
      </c>
      <c r="AZ994" s="24">
        <f t="shared" si="480"/>
        <v>0</v>
      </c>
      <c r="BA994" s="24">
        <f t="shared" si="465"/>
        <v>0</v>
      </c>
      <c r="BB994" s="24">
        <f t="shared" si="466"/>
        <v>0</v>
      </c>
      <c r="BC994" s="24">
        <f t="shared" si="467"/>
        <v>0</v>
      </c>
      <c r="BD994" s="24">
        <f t="shared" si="468"/>
        <v>0</v>
      </c>
      <c r="BE994" s="24">
        <f t="shared" si="469"/>
        <v>0</v>
      </c>
      <c r="BF994" s="24">
        <f t="shared" si="481"/>
        <v>0</v>
      </c>
      <c r="BG994" s="24">
        <f t="shared" si="488"/>
        <v>0</v>
      </c>
      <c r="BH994" s="24">
        <v>0</v>
      </c>
      <c r="BI994" s="24">
        <f t="shared" si="482"/>
        <v>0</v>
      </c>
      <c r="BJ994" s="24">
        <v>0</v>
      </c>
      <c r="BK994" s="24">
        <f t="shared" si="483"/>
        <v>0</v>
      </c>
      <c r="BL994" s="24">
        <f t="shared" si="484"/>
        <v>0</v>
      </c>
      <c r="BM994" s="24">
        <f t="shared" si="470"/>
        <v>0</v>
      </c>
      <c r="BN994" s="24">
        <f t="shared" si="471"/>
        <v>0</v>
      </c>
      <c r="BO994" s="24">
        <f t="shared" si="472"/>
        <v>0</v>
      </c>
      <c r="BP994" s="24">
        <f t="shared" si="473"/>
        <v>0</v>
      </c>
      <c r="BQ994" s="24">
        <f t="shared" si="474"/>
        <v>0</v>
      </c>
      <c r="BR994" s="24">
        <f t="shared" si="485"/>
        <v>0</v>
      </c>
      <c r="BS994" s="24">
        <f t="shared" si="489"/>
        <v>0</v>
      </c>
      <c r="BT994" s="24">
        <v>0</v>
      </c>
      <c r="BU994" s="24">
        <f t="shared" si="486"/>
        <v>0</v>
      </c>
      <c r="BV994" s="24">
        <v>0</v>
      </c>
    </row>
    <row r="995" spans="1:74">
      <c r="A995" s="87">
        <v>986</v>
      </c>
      <c r="B995" s="1"/>
      <c r="C995" s="1"/>
      <c r="D995" s="2"/>
      <c r="E995" s="3"/>
      <c r="F995" s="4"/>
      <c r="G995" s="5"/>
      <c r="H995" s="4"/>
      <c r="I995" s="5"/>
      <c r="J995" s="6"/>
      <c r="K995" s="5"/>
      <c r="L995" s="5"/>
      <c r="M995" s="5"/>
      <c r="N995" s="7"/>
      <c r="O995" s="38"/>
      <c r="P995" s="5"/>
      <c r="Q995" s="5"/>
      <c r="R995" s="7"/>
      <c r="S995" s="38"/>
      <c r="T995" s="5"/>
      <c r="U995" s="5"/>
      <c r="V995" s="55"/>
      <c r="W995" s="38"/>
      <c r="X995" s="5"/>
      <c r="Y995" s="5"/>
      <c r="Z995" s="55"/>
      <c r="AA995" s="36">
        <f>IF(Dane!$E$3=1,AO995+BA995+BM995,IF(Dane!$E$3=2,AU995+BG995+BS995,AW995+BI995+BU995))</f>
        <v>0</v>
      </c>
      <c r="AB995" s="16">
        <f>IF(Dane!$E$3=1,AP995+BB995+BN995,IF(Dane!$E$3=2,AV995+BH995+BT995,AX995+BJ995+BV995))</f>
        <v>0</v>
      </c>
      <c r="AC995" s="16">
        <f>IF(((K995*Dane!$C$9)-AA995)&lt;0,0,(K995*Dane!$C$9)-AA995)</f>
        <v>0</v>
      </c>
      <c r="AD995" s="37">
        <f>IFERROR(IF(((L995*Dane!$C$9)-AB995)&lt;0,0,(L995*Dane!$C$9)-AB995),0)</f>
        <v>0</v>
      </c>
      <c r="AE995" s="97"/>
      <c r="AF995" s="77">
        <f>IF(Dane!$E$3=1,AO995,IF(Dane!$E$3=2,AU995,AW995))</f>
        <v>0</v>
      </c>
      <c r="AG995" s="77">
        <f>IF(Dane!$E$3=1,AP995,IF(Dane!$E$3=2,AV995,AX995))</f>
        <v>0</v>
      </c>
      <c r="AH995" s="77">
        <f>IF(Dane!$E$3=1,BA995,IF(Dane!$E$3=2,BG995,BI995))</f>
        <v>0</v>
      </c>
      <c r="AI995" s="77">
        <f>IF(Dane!$E$3=1,BB995,IF(Dane!$E$3=2,BH995,BJ995))</f>
        <v>0</v>
      </c>
      <c r="AJ995" s="77">
        <f>IF(Dane!$E$3=1,BM995,IF(Dane!$E$3=2,BS995,BU995))</f>
        <v>0</v>
      </c>
      <c r="AK995" s="77">
        <f>IF(Dane!$E$3=1,BN995,IF(Dane!$E$3=2,BT995,BV995))</f>
        <v>0</v>
      </c>
      <c r="AL995" s="24">
        <f t="shared" si="475"/>
        <v>0</v>
      </c>
      <c r="AM995" s="24">
        <f t="shared" si="476"/>
        <v>0</v>
      </c>
      <c r="AN995" s="24"/>
      <c r="AO995" s="24">
        <f t="shared" si="461"/>
        <v>0</v>
      </c>
      <c r="AP995" s="24">
        <f t="shared" si="477"/>
        <v>0</v>
      </c>
      <c r="AQ995" s="24">
        <f t="shared" si="462"/>
        <v>0</v>
      </c>
      <c r="AR995" s="24">
        <f t="shared" si="463"/>
        <v>0</v>
      </c>
      <c r="AS995" s="24">
        <f t="shared" si="464"/>
        <v>0</v>
      </c>
      <c r="AT995" s="24">
        <f t="shared" si="478"/>
        <v>0</v>
      </c>
      <c r="AU995" s="24">
        <f t="shared" si="487"/>
        <v>0</v>
      </c>
      <c r="AV995" s="24">
        <v>0</v>
      </c>
      <c r="AW995" s="24">
        <f t="shared" si="490"/>
        <v>0</v>
      </c>
      <c r="AX995" s="24">
        <v>0</v>
      </c>
      <c r="AY995" s="24">
        <f t="shared" si="479"/>
        <v>0</v>
      </c>
      <c r="AZ995" s="24">
        <f t="shared" si="480"/>
        <v>0</v>
      </c>
      <c r="BA995" s="24">
        <f t="shared" si="465"/>
        <v>0</v>
      </c>
      <c r="BB995" s="24">
        <f t="shared" si="466"/>
        <v>0</v>
      </c>
      <c r="BC995" s="24">
        <f t="shared" si="467"/>
        <v>0</v>
      </c>
      <c r="BD995" s="24">
        <f t="shared" si="468"/>
        <v>0</v>
      </c>
      <c r="BE995" s="24">
        <f t="shared" si="469"/>
        <v>0</v>
      </c>
      <c r="BF995" s="24">
        <f t="shared" si="481"/>
        <v>0</v>
      </c>
      <c r="BG995" s="24">
        <f t="shared" si="488"/>
        <v>0</v>
      </c>
      <c r="BH995" s="24">
        <v>0</v>
      </c>
      <c r="BI995" s="24">
        <f t="shared" si="482"/>
        <v>0</v>
      </c>
      <c r="BJ995" s="24">
        <v>0</v>
      </c>
      <c r="BK995" s="24">
        <f t="shared" si="483"/>
        <v>0</v>
      </c>
      <c r="BL995" s="24">
        <f t="shared" si="484"/>
        <v>0</v>
      </c>
      <c r="BM995" s="24">
        <f t="shared" si="470"/>
        <v>0</v>
      </c>
      <c r="BN995" s="24">
        <f t="shared" si="471"/>
        <v>0</v>
      </c>
      <c r="BO995" s="24">
        <f t="shared" si="472"/>
        <v>0</v>
      </c>
      <c r="BP995" s="24">
        <f t="shared" si="473"/>
        <v>0</v>
      </c>
      <c r="BQ995" s="24">
        <f t="shared" si="474"/>
        <v>0</v>
      </c>
      <c r="BR995" s="24">
        <f t="shared" si="485"/>
        <v>0</v>
      </c>
      <c r="BS995" s="24">
        <f t="shared" si="489"/>
        <v>0</v>
      </c>
      <c r="BT995" s="24">
        <v>0</v>
      </c>
      <c r="BU995" s="24">
        <f t="shared" si="486"/>
        <v>0</v>
      </c>
      <c r="BV995" s="24">
        <v>0</v>
      </c>
    </row>
    <row r="996" spans="1:74">
      <c r="A996" s="87">
        <v>987</v>
      </c>
      <c r="B996" s="1"/>
      <c r="C996" s="1"/>
      <c r="D996" s="2"/>
      <c r="E996" s="3"/>
      <c r="F996" s="4"/>
      <c r="G996" s="5"/>
      <c r="H996" s="4"/>
      <c r="I996" s="5"/>
      <c r="J996" s="6"/>
      <c r="K996" s="5"/>
      <c r="L996" s="5"/>
      <c r="M996" s="5"/>
      <c r="N996" s="7"/>
      <c r="O996" s="38"/>
      <c r="P996" s="5"/>
      <c r="Q996" s="5"/>
      <c r="R996" s="7"/>
      <c r="S996" s="38"/>
      <c r="T996" s="5"/>
      <c r="U996" s="5"/>
      <c r="V996" s="55"/>
      <c r="W996" s="38"/>
      <c r="X996" s="5"/>
      <c r="Y996" s="5"/>
      <c r="Z996" s="55"/>
      <c r="AA996" s="36">
        <f>IF(Dane!$E$3=1,AO996+BA996+BM996,IF(Dane!$E$3=2,AU996+BG996+BS996,AW996+BI996+BU996))</f>
        <v>0</v>
      </c>
      <c r="AB996" s="16">
        <f>IF(Dane!$E$3=1,AP996+BB996+BN996,IF(Dane!$E$3=2,AV996+BH996+BT996,AX996+BJ996+BV996))</f>
        <v>0</v>
      </c>
      <c r="AC996" s="16">
        <f>IF(((K996*Dane!$C$9)-AA996)&lt;0,0,(K996*Dane!$C$9)-AA996)</f>
        <v>0</v>
      </c>
      <c r="AD996" s="37">
        <f>IFERROR(IF(((L996*Dane!$C$9)-AB996)&lt;0,0,(L996*Dane!$C$9)-AB996),0)</f>
        <v>0</v>
      </c>
      <c r="AE996" s="97"/>
      <c r="AF996" s="77">
        <f>IF(Dane!$E$3=1,AO996,IF(Dane!$E$3=2,AU996,AW996))</f>
        <v>0</v>
      </c>
      <c r="AG996" s="77">
        <f>IF(Dane!$E$3=1,AP996,IF(Dane!$E$3=2,AV996,AX996))</f>
        <v>0</v>
      </c>
      <c r="AH996" s="77">
        <f>IF(Dane!$E$3=1,BA996,IF(Dane!$E$3=2,BG996,BI996))</f>
        <v>0</v>
      </c>
      <c r="AI996" s="77">
        <f>IF(Dane!$E$3=1,BB996,IF(Dane!$E$3=2,BH996,BJ996))</f>
        <v>0</v>
      </c>
      <c r="AJ996" s="77">
        <f>IF(Dane!$E$3=1,BM996,IF(Dane!$E$3=2,BS996,BU996))</f>
        <v>0</v>
      </c>
      <c r="AK996" s="77">
        <f>IF(Dane!$E$3=1,BN996,IF(Dane!$E$3=2,BT996,BV996))</f>
        <v>0</v>
      </c>
      <c r="AL996" s="24">
        <f t="shared" si="475"/>
        <v>0</v>
      </c>
      <c r="AM996" s="24">
        <f t="shared" si="476"/>
        <v>0</v>
      </c>
      <c r="AN996" s="24"/>
      <c r="AO996" s="24">
        <f t="shared" si="461"/>
        <v>0</v>
      </c>
      <c r="AP996" s="24">
        <f t="shared" si="477"/>
        <v>0</v>
      </c>
      <c r="AQ996" s="24">
        <f t="shared" si="462"/>
        <v>0</v>
      </c>
      <c r="AR996" s="24">
        <f t="shared" si="463"/>
        <v>0</v>
      </c>
      <c r="AS996" s="24">
        <f t="shared" si="464"/>
        <v>0</v>
      </c>
      <c r="AT996" s="24">
        <f t="shared" si="478"/>
        <v>0</v>
      </c>
      <c r="AU996" s="24">
        <f t="shared" si="487"/>
        <v>0</v>
      </c>
      <c r="AV996" s="24">
        <v>0</v>
      </c>
      <c r="AW996" s="24">
        <f t="shared" si="490"/>
        <v>0</v>
      </c>
      <c r="AX996" s="24">
        <v>0</v>
      </c>
      <c r="AY996" s="24">
        <f t="shared" si="479"/>
        <v>0</v>
      </c>
      <c r="AZ996" s="24">
        <f t="shared" si="480"/>
        <v>0</v>
      </c>
      <c r="BA996" s="24">
        <f t="shared" si="465"/>
        <v>0</v>
      </c>
      <c r="BB996" s="24">
        <f t="shared" si="466"/>
        <v>0</v>
      </c>
      <c r="BC996" s="24">
        <f t="shared" si="467"/>
        <v>0</v>
      </c>
      <c r="BD996" s="24">
        <f t="shared" si="468"/>
        <v>0</v>
      </c>
      <c r="BE996" s="24">
        <f t="shared" si="469"/>
        <v>0</v>
      </c>
      <c r="BF996" s="24">
        <f t="shared" si="481"/>
        <v>0</v>
      </c>
      <c r="BG996" s="24">
        <f t="shared" si="488"/>
        <v>0</v>
      </c>
      <c r="BH996" s="24">
        <v>0</v>
      </c>
      <c r="BI996" s="24">
        <f t="shared" si="482"/>
        <v>0</v>
      </c>
      <c r="BJ996" s="24">
        <v>0</v>
      </c>
      <c r="BK996" s="24">
        <f t="shared" si="483"/>
        <v>0</v>
      </c>
      <c r="BL996" s="24">
        <f t="shared" si="484"/>
        <v>0</v>
      </c>
      <c r="BM996" s="24">
        <f t="shared" si="470"/>
        <v>0</v>
      </c>
      <c r="BN996" s="24">
        <f t="shared" si="471"/>
        <v>0</v>
      </c>
      <c r="BO996" s="24">
        <f t="shared" si="472"/>
        <v>0</v>
      </c>
      <c r="BP996" s="24">
        <f t="shared" si="473"/>
        <v>0</v>
      </c>
      <c r="BQ996" s="24">
        <f t="shared" si="474"/>
        <v>0</v>
      </c>
      <c r="BR996" s="24">
        <f t="shared" si="485"/>
        <v>0</v>
      </c>
      <c r="BS996" s="24">
        <f t="shared" si="489"/>
        <v>0</v>
      </c>
      <c r="BT996" s="24">
        <v>0</v>
      </c>
      <c r="BU996" s="24">
        <f t="shared" si="486"/>
        <v>0</v>
      </c>
      <c r="BV996" s="24">
        <v>0</v>
      </c>
    </row>
    <row r="997" spans="1:74">
      <c r="A997" s="87">
        <v>988</v>
      </c>
      <c r="B997" s="1"/>
      <c r="C997" s="1"/>
      <c r="D997" s="2"/>
      <c r="E997" s="3"/>
      <c r="F997" s="4"/>
      <c r="G997" s="5"/>
      <c r="H997" s="4"/>
      <c r="I997" s="5"/>
      <c r="J997" s="6"/>
      <c r="K997" s="5"/>
      <c r="L997" s="5"/>
      <c r="M997" s="5"/>
      <c r="N997" s="7"/>
      <c r="O997" s="38"/>
      <c r="P997" s="5"/>
      <c r="Q997" s="5"/>
      <c r="R997" s="7"/>
      <c r="S997" s="38"/>
      <c r="T997" s="5"/>
      <c r="U997" s="5"/>
      <c r="V997" s="55"/>
      <c r="W997" s="38"/>
      <c r="X997" s="5"/>
      <c r="Y997" s="5"/>
      <c r="Z997" s="55"/>
      <c r="AA997" s="36">
        <f>IF(Dane!$E$3=1,AO997+BA997+BM997,IF(Dane!$E$3=2,AU997+BG997+BS997,AW997+BI997+BU997))</f>
        <v>0</v>
      </c>
      <c r="AB997" s="16">
        <f>IF(Dane!$E$3=1,AP997+BB997+BN997,IF(Dane!$E$3=2,AV997+BH997+BT997,AX997+BJ997+BV997))</f>
        <v>0</v>
      </c>
      <c r="AC997" s="16">
        <f>IF(((K997*Dane!$C$9)-AA997)&lt;0,0,(K997*Dane!$C$9)-AA997)</f>
        <v>0</v>
      </c>
      <c r="AD997" s="37">
        <f>IFERROR(IF(((L997*Dane!$C$9)-AB997)&lt;0,0,(L997*Dane!$C$9)-AB997),0)</f>
        <v>0</v>
      </c>
      <c r="AE997" s="97"/>
      <c r="AF997" s="77">
        <f>IF(Dane!$E$3=1,AO997,IF(Dane!$E$3=2,AU997,AW997))</f>
        <v>0</v>
      </c>
      <c r="AG997" s="77">
        <f>IF(Dane!$E$3=1,AP997,IF(Dane!$E$3=2,AV997,AX997))</f>
        <v>0</v>
      </c>
      <c r="AH997" s="77">
        <f>IF(Dane!$E$3=1,BA997,IF(Dane!$E$3=2,BG997,BI997))</f>
        <v>0</v>
      </c>
      <c r="AI997" s="77">
        <f>IF(Dane!$E$3=1,BB997,IF(Dane!$E$3=2,BH997,BJ997))</f>
        <v>0</v>
      </c>
      <c r="AJ997" s="77">
        <f>IF(Dane!$E$3=1,BM997,IF(Dane!$E$3=2,BS997,BU997))</f>
        <v>0</v>
      </c>
      <c r="AK997" s="77">
        <f>IF(Dane!$E$3=1,BN997,IF(Dane!$E$3=2,BT997,BV997))</f>
        <v>0</v>
      </c>
      <c r="AL997" s="24">
        <f t="shared" si="475"/>
        <v>0</v>
      </c>
      <c r="AM997" s="24">
        <f t="shared" si="476"/>
        <v>0</v>
      </c>
      <c r="AN997" s="24"/>
      <c r="AO997" s="24">
        <f t="shared" si="461"/>
        <v>0</v>
      </c>
      <c r="AP997" s="24">
        <f t="shared" si="477"/>
        <v>0</v>
      </c>
      <c r="AQ997" s="24">
        <f t="shared" si="462"/>
        <v>0</v>
      </c>
      <c r="AR997" s="24">
        <f t="shared" si="463"/>
        <v>0</v>
      </c>
      <c r="AS997" s="24">
        <f t="shared" si="464"/>
        <v>0</v>
      </c>
      <c r="AT997" s="24">
        <f t="shared" si="478"/>
        <v>0</v>
      </c>
      <c r="AU997" s="24">
        <f t="shared" si="487"/>
        <v>0</v>
      </c>
      <c r="AV997" s="24">
        <v>0</v>
      </c>
      <c r="AW997" s="24">
        <f t="shared" si="490"/>
        <v>0</v>
      </c>
      <c r="AX997" s="24">
        <v>0</v>
      </c>
      <c r="AY997" s="24">
        <f t="shared" si="479"/>
        <v>0</v>
      </c>
      <c r="AZ997" s="24">
        <f t="shared" si="480"/>
        <v>0</v>
      </c>
      <c r="BA997" s="24">
        <f t="shared" si="465"/>
        <v>0</v>
      </c>
      <c r="BB997" s="24">
        <f t="shared" si="466"/>
        <v>0</v>
      </c>
      <c r="BC997" s="24">
        <f t="shared" si="467"/>
        <v>0</v>
      </c>
      <c r="BD997" s="24">
        <f t="shared" si="468"/>
        <v>0</v>
      </c>
      <c r="BE997" s="24">
        <f t="shared" si="469"/>
        <v>0</v>
      </c>
      <c r="BF997" s="24">
        <f t="shared" si="481"/>
        <v>0</v>
      </c>
      <c r="BG997" s="24">
        <f t="shared" si="488"/>
        <v>0</v>
      </c>
      <c r="BH997" s="24">
        <v>0</v>
      </c>
      <c r="BI997" s="24">
        <f t="shared" si="482"/>
        <v>0</v>
      </c>
      <c r="BJ997" s="24">
        <v>0</v>
      </c>
      <c r="BK997" s="24">
        <f t="shared" si="483"/>
        <v>0</v>
      </c>
      <c r="BL997" s="24">
        <f t="shared" si="484"/>
        <v>0</v>
      </c>
      <c r="BM997" s="24">
        <f t="shared" si="470"/>
        <v>0</v>
      </c>
      <c r="BN997" s="24">
        <f t="shared" si="471"/>
        <v>0</v>
      </c>
      <c r="BO997" s="24">
        <f t="shared" si="472"/>
        <v>0</v>
      </c>
      <c r="BP997" s="24">
        <f t="shared" si="473"/>
        <v>0</v>
      </c>
      <c r="BQ997" s="24">
        <f t="shared" si="474"/>
        <v>0</v>
      </c>
      <c r="BR997" s="24">
        <f t="shared" si="485"/>
        <v>0</v>
      </c>
      <c r="BS997" s="24">
        <f t="shared" si="489"/>
        <v>0</v>
      </c>
      <c r="BT997" s="24">
        <v>0</v>
      </c>
      <c r="BU997" s="24">
        <f t="shared" si="486"/>
        <v>0</v>
      </c>
      <c r="BV997" s="24">
        <v>0</v>
      </c>
    </row>
    <row r="998" spans="1:74">
      <c r="A998" s="87">
        <v>989</v>
      </c>
      <c r="B998" s="1"/>
      <c r="C998" s="1"/>
      <c r="D998" s="2"/>
      <c r="E998" s="3"/>
      <c r="F998" s="4"/>
      <c r="G998" s="5"/>
      <c r="H998" s="4"/>
      <c r="I998" s="5"/>
      <c r="J998" s="6"/>
      <c r="K998" s="5"/>
      <c r="L998" s="5"/>
      <c r="M998" s="5"/>
      <c r="N998" s="7"/>
      <c r="O998" s="38"/>
      <c r="P998" s="5"/>
      <c r="Q998" s="5"/>
      <c r="R998" s="7"/>
      <c r="S998" s="38"/>
      <c r="T998" s="5"/>
      <c r="U998" s="5"/>
      <c r="V998" s="55"/>
      <c r="W998" s="38"/>
      <c r="X998" s="5"/>
      <c r="Y998" s="5"/>
      <c r="Z998" s="55"/>
      <c r="AA998" s="36">
        <f>IF(Dane!$E$3=1,AO998+BA998+BM998,IF(Dane!$E$3=2,AU998+BG998+BS998,AW998+BI998+BU998))</f>
        <v>0</v>
      </c>
      <c r="AB998" s="16">
        <f>IF(Dane!$E$3=1,AP998+BB998+BN998,IF(Dane!$E$3=2,AV998+BH998+BT998,AX998+BJ998+BV998))</f>
        <v>0</v>
      </c>
      <c r="AC998" s="16">
        <f>IF(((K998*Dane!$C$9)-AA998)&lt;0,0,(K998*Dane!$C$9)-AA998)</f>
        <v>0</v>
      </c>
      <c r="AD998" s="37">
        <f>IFERROR(IF(((L998*Dane!$C$9)-AB998)&lt;0,0,(L998*Dane!$C$9)-AB998),0)</f>
        <v>0</v>
      </c>
      <c r="AE998" s="97"/>
      <c r="AF998" s="77">
        <f>IF(Dane!$E$3=1,AO998,IF(Dane!$E$3=2,AU998,AW998))</f>
        <v>0</v>
      </c>
      <c r="AG998" s="77">
        <f>IF(Dane!$E$3=1,AP998,IF(Dane!$E$3=2,AV998,AX998))</f>
        <v>0</v>
      </c>
      <c r="AH998" s="77">
        <f>IF(Dane!$E$3=1,BA998,IF(Dane!$E$3=2,BG998,BI998))</f>
        <v>0</v>
      </c>
      <c r="AI998" s="77">
        <f>IF(Dane!$E$3=1,BB998,IF(Dane!$E$3=2,BH998,BJ998))</f>
        <v>0</v>
      </c>
      <c r="AJ998" s="77">
        <f>IF(Dane!$E$3=1,BM998,IF(Dane!$E$3=2,BS998,BU998))</f>
        <v>0</v>
      </c>
      <c r="AK998" s="77">
        <f>IF(Dane!$E$3=1,BN998,IF(Dane!$E$3=2,BT998,BV998))</f>
        <v>0</v>
      </c>
      <c r="AL998" s="24">
        <f t="shared" si="475"/>
        <v>0</v>
      </c>
      <c r="AM998" s="24">
        <f t="shared" si="476"/>
        <v>0</v>
      </c>
      <c r="AN998" s="24"/>
      <c r="AO998" s="24">
        <f t="shared" si="461"/>
        <v>0</v>
      </c>
      <c r="AP998" s="24">
        <f t="shared" si="477"/>
        <v>0</v>
      </c>
      <c r="AQ998" s="24">
        <f t="shared" si="462"/>
        <v>0</v>
      </c>
      <c r="AR998" s="24">
        <f t="shared" si="463"/>
        <v>0</v>
      </c>
      <c r="AS998" s="24">
        <f t="shared" si="464"/>
        <v>0</v>
      </c>
      <c r="AT998" s="24">
        <f t="shared" si="478"/>
        <v>0</v>
      </c>
      <c r="AU998" s="24">
        <f t="shared" si="487"/>
        <v>0</v>
      </c>
      <c r="AV998" s="24">
        <v>0</v>
      </c>
      <c r="AW998" s="24">
        <f t="shared" si="490"/>
        <v>0</v>
      </c>
      <c r="AX998" s="24">
        <v>0</v>
      </c>
      <c r="AY998" s="24">
        <f t="shared" si="479"/>
        <v>0</v>
      </c>
      <c r="AZ998" s="24">
        <f t="shared" si="480"/>
        <v>0</v>
      </c>
      <c r="BA998" s="24">
        <f t="shared" si="465"/>
        <v>0</v>
      </c>
      <c r="BB998" s="24">
        <f t="shared" si="466"/>
        <v>0</v>
      </c>
      <c r="BC998" s="24">
        <f t="shared" si="467"/>
        <v>0</v>
      </c>
      <c r="BD998" s="24">
        <f t="shared" si="468"/>
        <v>0</v>
      </c>
      <c r="BE998" s="24">
        <f t="shared" si="469"/>
        <v>0</v>
      </c>
      <c r="BF998" s="24">
        <f t="shared" si="481"/>
        <v>0</v>
      </c>
      <c r="BG998" s="24">
        <f t="shared" si="488"/>
        <v>0</v>
      </c>
      <c r="BH998" s="24">
        <v>0</v>
      </c>
      <c r="BI998" s="24">
        <f t="shared" si="482"/>
        <v>0</v>
      </c>
      <c r="BJ998" s="24">
        <v>0</v>
      </c>
      <c r="BK998" s="24">
        <f t="shared" si="483"/>
        <v>0</v>
      </c>
      <c r="BL998" s="24">
        <f t="shared" si="484"/>
        <v>0</v>
      </c>
      <c r="BM998" s="24">
        <f t="shared" si="470"/>
        <v>0</v>
      </c>
      <c r="BN998" s="24">
        <f t="shared" si="471"/>
        <v>0</v>
      </c>
      <c r="BO998" s="24">
        <f t="shared" si="472"/>
        <v>0</v>
      </c>
      <c r="BP998" s="24">
        <f t="shared" si="473"/>
        <v>0</v>
      </c>
      <c r="BQ998" s="24">
        <f t="shared" si="474"/>
        <v>0</v>
      </c>
      <c r="BR998" s="24">
        <f t="shared" si="485"/>
        <v>0</v>
      </c>
      <c r="BS998" s="24">
        <f t="shared" si="489"/>
        <v>0</v>
      </c>
      <c r="BT998" s="24">
        <v>0</v>
      </c>
      <c r="BU998" s="24">
        <f t="shared" si="486"/>
        <v>0</v>
      </c>
      <c r="BV998" s="24">
        <v>0</v>
      </c>
    </row>
    <row r="999" spans="1:74">
      <c r="A999" s="87">
        <v>990</v>
      </c>
      <c r="B999" s="1"/>
      <c r="C999" s="1"/>
      <c r="D999" s="2"/>
      <c r="E999" s="3"/>
      <c r="F999" s="4"/>
      <c r="G999" s="5"/>
      <c r="H999" s="4"/>
      <c r="I999" s="5"/>
      <c r="J999" s="6"/>
      <c r="K999" s="5"/>
      <c r="L999" s="5"/>
      <c r="M999" s="5"/>
      <c r="N999" s="7"/>
      <c r="O999" s="38"/>
      <c r="P999" s="5"/>
      <c r="Q999" s="5"/>
      <c r="R999" s="7"/>
      <c r="S999" s="38"/>
      <c r="T999" s="5"/>
      <c r="U999" s="5"/>
      <c r="V999" s="55"/>
      <c r="W999" s="38"/>
      <c r="X999" s="5"/>
      <c r="Y999" s="5"/>
      <c r="Z999" s="55"/>
      <c r="AA999" s="36">
        <f>IF(Dane!$E$3=1,AO999+BA999+BM999,IF(Dane!$E$3=2,AU999+BG999+BS999,AW999+BI999+BU999))</f>
        <v>0</v>
      </c>
      <c r="AB999" s="16">
        <f>IF(Dane!$E$3=1,AP999+BB999+BN999,IF(Dane!$E$3=2,AV999+BH999+BT999,AX999+BJ999+BV999))</f>
        <v>0</v>
      </c>
      <c r="AC999" s="16">
        <f>IF(((K999*Dane!$C$9)-AA999)&lt;0,0,(K999*Dane!$C$9)-AA999)</f>
        <v>0</v>
      </c>
      <c r="AD999" s="37">
        <f>IFERROR(IF(((L999*Dane!$C$9)-AB999)&lt;0,0,(L999*Dane!$C$9)-AB999),0)</f>
        <v>0</v>
      </c>
      <c r="AE999" s="97"/>
      <c r="AF999" s="77">
        <f>IF(Dane!$E$3=1,AO999,IF(Dane!$E$3=2,AU999,AW999))</f>
        <v>0</v>
      </c>
      <c r="AG999" s="77">
        <f>IF(Dane!$E$3=1,AP999,IF(Dane!$E$3=2,AV999,AX999))</f>
        <v>0</v>
      </c>
      <c r="AH999" s="77">
        <f>IF(Dane!$E$3=1,BA999,IF(Dane!$E$3=2,BG999,BI999))</f>
        <v>0</v>
      </c>
      <c r="AI999" s="77">
        <f>IF(Dane!$E$3=1,BB999,IF(Dane!$E$3=2,BH999,BJ999))</f>
        <v>0</v>
      </c>
      <c r="AJ999" s="77">
        <f>IF(Dane!$E$3=1,BM999,IF(Dane!$E$3=2,BS999,BU999))</f>
        <v>0</v>
      </c>
      <c r="AK999" s="77">
        <f>IF(Dane!$E$3=1,BN999,IF(Dane!$E$3=2,BT999,BV999))</f>
        <v>0</v>
      </c>
      <c r="AL999" s="24">
        <f t="shared" si="475"/>
        <v>0</v>
      </c>
      <c r="AM999" s="24">
        <f t="shared" si="476"/>
        <v>0</v>
      </c>
      <c r="AN999" s="24"/>
      <c r="AO999" s="24">
        <f t="shared" si="461"/>
        <v>0</v>
      </c>
      <c r="AP999" s="24">
        <f t="shared" si="477"/>
        <v>0</v>
      </c>
      <c r="AQ999" s="24">
        <f t="shared" si="462"/>
        <v>0</v>
      </c>
      <c r="AR999" s="24">
        <f t="shared" si="463"/>
        <v>0</v>
      </c>
      <c r="AS999" s="24">
        <f t="shared" si="464"/>
        <v>0</v>
      </c>
      <c r="AT999" s="24">
        <f t="shared" si="478"/>
        <v>0</v>
      </c>
      <c r="AU999" s="24">
        <f t="shared" si="487"/>
        <v>0</v>
      </c>
      <c r="AV999" s="24">
        <v>0</v>
      </c>
      <c r="AW999" s="24">
        <f t="shared" si="490"/>
        <v>0</v>
      </c>
      <c r="AX999" s="24">
        <v>0</v>
      </c>
      <c r="AY999" s="24">
        <f t="shared" si="479"/>
        <v>0</v>
      </c>
      <c r="AZ999" s="24">
        <f t="shared" si="480"/>
        <v>0</v>
      </c>
      <c r="BA999" s="24">
        <f t="shared" si="465"/>
        <v>0</v>
      </c>
      <c r="BB999" s="24">
        <f t="shared" si="466"/>
        <v>0</v>
      </c>
      <c r="BC999" s="24">
        <f t="shared" si="467"/>
        <v>0</v>
      </c>
      <c r="BD999" s="24">
        <f t="shared" si="468"/>
        <v>0</v>
      </c>
      <c r="BE999" s="24">
        <f t="shared" si="469"/>
        <v>0</v>
      </c>
      <c r="BF999" s="24">
        <f t="shared" si="481"/>
        <v>0</v>
      </c>
      <c r="BG999" s="24">
        <f t="shared" si="488"/>
        <v>0</v>
      </c>
      <c r="BH999" s="24">
        <v>0</v>
      </c>
      <c r="BI999" s="24">
        <f t="shared" si="482"/>
        <v>0</v>
      </c>
      <c r="BJ999" s="24">
        <v>0</v>
      </c>
      <c r="BK999" s="24">
        <f t="shared" si="483"/>
        <v>0</v>
      </c>
      <c r="BL999" s="24">
        <f t="shared" si="484"/>
        <v>0</v>
      </c>
      <c r="BM999" s="24">
        <f t="shared" si="470"/>
        <v>0</v>
      </c>
      <c r="BN999" s="24">
        <f t="shared" si="471"/>
        <v>0</v>
      </c>
      <c r="BO999" s="24">
        <f t="shared" si="472"/>
        <v>0</v>
      </c>
      <c r="BP999" s="24">
        <f t="shared" si="473"/>
        <v>0</v>
      </c>
      <c r="BQ999" s="24">
        <f t="shared" si="474"/>
        <v>0</v>
      </c>
      <c r="BR999" s="24">
        <f t="shared" si="485"/>
        <v>0</v>
      </c>
      <c r="BS999" s="24">
        <f t="shared" si="489"/>
        <v>0</v>
      </c>
      <c r="BT999" s="24">
        <v>0</v>
      </c>
      <c r="BU999" s="24">
        <f t="shared" si="486"/>
        <v>0</v>
      </c>
      <c r="BV999" s="24">
        <v>0</v>
      </c>
    </row>
    <row r="1000" spans="1:74">
      <c r="A1000" s="87">
        <v>991</v>
      </c>
      <c r="B1000" s="1"/>
      <c r="C1000" s="1"/>
      <c r="D1000" s="2"/>
      <c r="E1000" s="3"/>
      <c r="F1000" s="4"/>
      <c r="G1000" s="5"/>
      <c r="H1000" s="4"/>
      <c r="I1000" s="5"/>
      <c r="J1000" s="6"/>
      <c r="K1000" s="5"/>
      <c r="L1000" s="5"/>
      <c r="M1000" s="5"/>
      <c r="N1000" s="7"/>
      <c r="O1000" s="38"/>
      <c r="P1000" s="5"/>
      <c r="Q1000" s="5"/>
      <c r="R1000" s="7"/>
      <c r="S1000" s="38"/>
      <c r="T1000" s="5"/>
      <c r="U1000" s="5"/>
      <c r="V1000" s="55"/>
      <c r="W1000" s="38"/>
      <c r="X1000" s="5"/>
      <c r="Y1000" s="5"/>
      <c r="Z1000" s="55"/>
      <c r="AA1000" s="36">
        <f>IF(Dane!$E$3=1,AO1000+BA1000+BM1000,IF(Dane!$E$3=2,AU1000+BG1000+BS1000,AW1000+BI1000+BU1000))</f>
        <v>0</v>
      </c>
      <c r="AB1000" s="16">
        <f>IF(Dane!$E$3=1,AP1000+BB1000+BN1000,IF(Dane!$E$3=2,AV1000+BH1000+BT1000,AX1000+BJ1000+BV1000))</f>
        <v>0</v>
      </c>
      <c r="AC1000" s="16">
        <f>IF(((K1000*Dane!$C$9)-AA1000)&lt;0,0,(K1000*Dane!$C$9)-AA1000)</f>
        <v>0</v>
      </c>
      <c r="AD1000" s="37">
        <f>IFERROR(IF(((L1000*Dane!$C$9)-AB1000)&lt;0,0,(L1000*Dane!$C$9)-AB1000),0)</f>
        <v>0</v>
      </c>
      <c r="AE1000" s="97"/>
      <c r="AF1000" s="77">
        <f>IF(Dane!$E$3=1,AO1000,IF(Dane!$E$3=2,AU1000,AW1000))</f>
        <v>0</v>
      </c>
      <c r="AG1000" s="77">
        <f>IF(Dane!$E$3=1,AP1000,IF(Dane!$E$3=2,AV1000,AX1000))</f>
        <v>0</v>
      </c>
      <c r="AH1000" s="77">
        <f>IF(Dane!$E$3=1,BA1000,IF(Dane!$E$3=2,BG1000,BI1000))</f>
        <v>0</v>
      </c>
      <c r="AI1000" s="77">
        <f>IF(Dane!$E$3=1,BB1000,IF(Dane!$E$3=2,BH1000,BJ1000))</f>
        <v>0</v>
      </c>
      <c r="AJ1000" s="77">
        <f>IF(Dane!$E$3=1,BM1000,IF(Dane!$E$3=2,BS1000,BU1000))</f>
        <v>0</v>
      </c>
      <c r="AK1000" s="77">
        <f>IF(Dane!$E$3=1,BN1000,IF(Dane!$E$3=2,BT1000,BV1000))</f>
        <v>0</v>
      </c>
      <c r="AL1000" s="24">
        <f t="shared" si="475"/>
        <v>0</v>
      </c>
      <c r="AM1000" s="24">
        <f t="shared" si="476"/>
        <v>0</v>
      </c>
      <c r="AN1000" s="24"/>
      <c r="AO1000" s="24">
        <f t="shared" si="461"/>
        <v>0</v>
      </c>
      <c r="AP1000" s="24">
        <f t="shared" si="477"/>
        <v>0</v>
      </c>
      <c r="AQ1000" s="24">
        <f t="shared" si="462"/>
        <v>0</v>
      </c>
      <c r="AR1000" s="24">
        <f t="shared" si="463"/>
        <v>0</v>
      </c>
      <c r="AS1000" s="24">
        <f t="shared" si="464"/>
        <v>0</v>
      </c>
      <c r="AT1000" s="24">
        <f t="shared" si="478"/>
        <v>0</v>
      </c>
      <c r="AU1000" s="24">
        <f t="shared" si="487"/>
        <v>0</v>
      </c>
      <c r="AV1000" s="24">
        <v>0</v>
      </c>
      <c r="AW1000" s="24">
        <f t="shared" si="490"/>
        <v>0</v>
      </c>
      <c r="AX1000" s="24">
        <v>0</v>
      </c>
      <c r="AY1000" s="24">
        <f t="shared" si="479"/>
        <v>0</v>
      </c>
      <c r="AZ1000" s="24">
        <f t="shared" si="480"/>
        <v>0</v>
      </c>
      <c r="BA1000" s="24">
        <f t="shared" si="465"/>
        <v>0</v>
      </c>
      <c r="BB1000" s="24">
        <f t="shared" si="466"/>
        <v>0</v>
      </c>
      <c r="BC1000" s="24">
        <f t="shared" si="467"/>
        <v>0</v>
      </c>
      <c r="BD1000" s="24">
        <f t="shared" si="468"/>
        <v>0</v>
      </c>
      <c r="BE1000" s="24">
        <f t="shared" si="469"/>
        <v>0</v>
      </c>
      <c r="BF1000" s="24">
        <f t="shared" si="481"/>
        <v>0</v>
      </c>
      <c r="BG1000" s="24">
        <f t="shared" si="488"/>
        <v>0</v>
      </c>
      <c r="BH1000" s="24">
        <v>0</v>
      </c>
      <c r="BI1000" s="24">
        <f t="shared" si="482"/>
        <v>0</v>
      </c>
      <c r="BJ1000" s="24">
        <v>0</v>
      </c>
      <c r="BK1000" s="24">
        <f t="shared" si="483"/>
        <v>0</v>
      </c>
      <c r="BL1000" s="24">
        <f t="shared" si="484"/>
        <v>0</v>
      </c>
      <c r="BM1000" s="24">
        <f t="shared" si="470"/>
        <v>0</v>
      </c>
      <c r="BN1000" s="24">
        <f t="shared" si="471"/>
        <v>0</v>
      </c>
      <c r="BO1000" s="24">
        <f t="shared" si="472"/>
        <v>0</v>
      </c>
      <c r="BP1000" s="24">
        <f t="shared" si="473"/>
        <v>0</v>
      </c>
      <c r="BQ1000" s="24">
        <f t="shared" si="474"/>
        <v>0</v>
      </c>
      <c r="BR1000" s="24">
        <f t="shared" si="485"/>
        <v>0</v>
      </c>
      <c r="BS1000" s="24">
        <f t="shared" si="489"/>
        <v>0</v>
      </c>
      <c r="BT1000" s="24">
        <v>0</v>
      </c>
      <c r="BU1000" s="24">
        <f t="shared" si="486"/>
        <v>0</v>
      </c>
      <c r="BV1000" s="24">
        <v>0</v>
      </c>
    </row>
    <row r="1001" spans="1:74">
      <c r="A1001" s="87">
        <v>992</v>
      </c>
      <c r="B1001" s="1"/>
      <c r="C1001" s="1"/>
      <c r="D1001" s="2"/>
      <c r="E1001" s="3"/>
      <c r="F1001" s="4"/>
      <c r="G1001" s="5"/>
      <c r="H1001" s="4"/>
      <c r="I1001" s="5"/>
      <c r="J1001" s="6"/>
      <c r="K1001" s="5"/>
      <c r="L1001" s="5"/>
      <c r="M1001" s="5"/>
      <c r="N1001" s="7"/>
      <c r="O1001" s="38"/>
      <c r="P1001" s="5"/>
      <c r="Q1001" s="5"/>
      <c r="R1001" s="7"/>
      <c r="S1001" s="38"/>
      <c r="T1001" s="5"/>
      <c r="U1001" s="5"/>
      <c r="V1001" s="55"/>
      <c r="W1001" s="38"/>
      <c r="X1001" s="5"/>
      <c r="Y1001" s="5"/>
      <c r="Z1001" s="55"/>
      <c r="AA1001" s="36">
        <f>IF(Dane!$E$3=1,AO1001+BA1001+BM1001,IF(Dane!$E$3=2,AU1001+BG1001+BS1001,AW1001+BI1001+BU1001))</f>
        <v>0</v>
      </c>
      <c r="AB1001" s="16">
        <f>IF(Dane!$E$3=1,AP1001+BB1001+BN1001,IF(Dane!$E$3=2,AV1001+BH1001+BT1001,AX1001+BJ1001+BV1001))</f>
        <v>0</v>
      </c>
      <c r="AC1001" s="16">
        <f>IF(((K1001*Dane!$C$9)-AA1001)&lt;0,0,(K1001*Dane!$C$9)-AA1001)</f>
        <v>0</v>
      </c>
      <c r="AD1001" s="37">
        <f>IFERROR(IF(((L1001*Dane!$C$9)-AB1001)&lt;0,0,(L1001*Dane!$C$9)-AB1001),0)</f>
        <v>0</v>
      </c>
      <c r="AE1001" s="97"/>
      <c r="AF1001" s="77">
        <f>IF(Dane!$E$3=1,AO1001,IF(Dane!$E$3=2,AU1001,AW1001))</f>
        <v>0</v>
      </c>
      <c r="AG1001" s="77">
        <f>IF(Dane!$E$3=1,AP1001,IF(Dane!$E$3=2,AV1001,AX1001))</f>
        <v>0</v>
      </c>
      <c r="AH1001" s="77">
        <f>IF(Dane!$E$3=1,BA1001,IF(Dane!$E$3=2,BG1001,BI1001))</f>
        <v>0</v>
      </c>
      <c r="AI1001" s="77">
        <f>IF(Dane!$E$3=1,BB1001,IF(Dane!$E$3=2,BH1001,BJ1001))</f>
        <v>0</v>
      </c>
      <c r="AJ1001" s="77">
        <f>IF(Dane!$E$3=1,BM1001,IF(Dane!$E$3=2,BS1001,BU1001))</f>
        <v>0</v>
      </c>
      <c r="AK1001" s="77">
        <f>IF(Dane!$E$3=1,BN1001,IF(Dane!$E$3=2,BT1001,BV1001))</f>
        <v>0</v>
      </c>
      <c r="AL1001" s="24">
        <f t="shared" si="475"/>
        <v>0</v>
      </c>
      <c r="AM1001" s="24">
        <f t="shared" si="476"/>
        <v>0</v>
      </c>
      <c r="AN1001" s="24"/>
      <c r="AO1001" s="24">
        <f t="shared" si="461"/>
        <v>0</v>
      </c>
      <c r="AP1001" s="24">
        <f t="shared" si="477"/>
        <v>0</v>
      </c>
      <c r="AQ1001" s="24">
        <f t="shared" si="462"/>
        <v>0</v>
      </c>
      <c r="AR1001" s="24">
        <f t="shared" si="463"/>
        <v>0</v>
      </c>
      <c r="AS1001" s="24">
        <f t="shared" si="464"/>
        <v>0</v>
      </c>
      <c r="AT1001" s="24">
        <f t="shared" si="478"/>
        <v>0</v>
      </c>
      <c r="AU1001" s="24">
        <f t="shared" si="487"/>
        <v>0</v>
      </c>
      <c r="AV1001" s="24">
        <v>0</v>
      </c>
      <c r="AW1001" s="24">
        <f t="shared" si="490"/>
        <v>0</v>
      </c>
      <c r="AX1001" s="24">
        <v>0</v>
      </c>
      <c r="AY1001" s="24">
        <f t="shared" si="479"/>
        <v>0</v>
      </c>
      <c r="AZ1001" s="24">
        <f t="shared" si="480"/>
        <v>0</v>
      </c>
      <c r="BA1001" s="24">
        <f t="shared" si="465"/>
        <v>0</v>
      </c>
      <c r="BB1001" s="24">
        <f t="shared" si="466"/>
        <v>0</v>
      </c>
      <c r="BC1001" s="24">
        <f t="shared" si="467"/>
        <v>0</v>
      </c>
      <c r="BD1001" s="24">
        <f t="shared" si="468"/>
        <v>0</v>
      </c>
      <c r="BE1001" s="24">
        <f t="shared" si="469"/>
        <v>0</v>
      </c>
      <c r="BF1001" s="24">
        <f t="shared" si="481"/>
        <v>0</v>
      </c>
      <c r="BG1001" s="24">
        <f t="shared" si="488"/>
        <v>0</v>
      </c>
      <c r="BH1001" s="24">
        <v>0</v>
      </c>
      <c r="BI1001" s="24">
        <f t="shared" si="482"/>
        <v>0</v>
      </c>
      <c r="BJ1001" s="24">
        <v>0</v>
      </c>
      <c r="BK1001" s="24">
        <f t="shared" si="483"/>
        <v>0</v>
      </c>
      <c r="BL1001" s="24">
        <f t="shared" si="484"/>
        <v>0</v>
      </c>
      <c r="BM1001" s="24">
        <f t="shared" si="470"/>
        <v>0</v>
      </c>
      <c r="BN1001" s="24">
        <f t="shared" si="471"/>
        <v>0</v>
      </c>
      <c r="BO1001" s="24">
        <f t="shared" si="472"/>
        <v>0</v>
      </c>
      <c r="BP1001" s="24">
        <f t="shared" si="473"/>
        <v>0</v>
      </c>
      <c r="BQ1001" s="24">
        <f t="shared" si="474"/>
        <v>0</v>
      </c>
      <c r="BR1001" s="24">
        <f t="shared" si="485"/>
        <v>0</v>
      </c>
      <c r="BS1001" s="24">
        <f t="shared" si="489"/>
        <v>0</v>
      </c>
      <c r="BT1001" s="24">
        <v>0</v>
      </c>
      <c r="BU1001" s="24">
        <f t="shared" si="486"/>
        <v>0</v>
      </c>
      <c r="BV1001" s="24">
        <v>0</v>
      </c>
    </row>
    <row r="1002" spans="1:74">
      <c r="A1002" s="87">
        <v>993</v>
      </c>
      <c r="B1002" s="1"/>
      <c r="C1002" s="1"/>
      <c r="D1002" s="2"/>
      <c r="E1002" s="3"/>
      <c r="F1002" s="4"/>
      <c r="G1002" s="5"/>
      <c r="H1002" s="4"/>
      <c r="I1002" s="5"/>
      <c r="J1002" s="6"/>
      <c r="K1002" s="5"/>
      <c r="L1002" s="5"/>
      <c r="M1002" s="5"/>
      <c r="N1002" s="7"/>
      <c r="O1002" s="38"/>
      <c r="P1002" s="5"/>
      <c r="Q1002" s="5"/>
      <c r="R1002" s="7"/>
      <c r="S1002" s="38"/>
      <c r="T1002" s="5"/>
      <c r="U1002" s="5"/>
      <c r="V1002" s="55"/>
      <c r="W1002" s="38"/>
      <c r="X1002" s="5"/>
      <c r="Y1002" s="5"/>
      <c r="Z1002" s="55"/>
      <c r="AA1002" s="36">
        <f>IF(Dane!$E$3=1,AO1002+BA1002+BM1002,IF(Dane!$E$3=2,AU1002+BG1002+BS1002,AW1002+BI1002+BU1002))</f>
        <v>0</v>
      </c>
      <c r="AB1002" s="16">
        <f>IF(Dane!$E$3=1,AP1002+BB1002+BN1002,IF(Dane!$E$3=2,AV1002+BH1002+BT1002,AX1002+BJ1002+BV1002))</f>
        <v>0</v>
      </c>
      <c r="AC1002" s="16">
        <f>IF(((K1002*Dane!$C$9)-AA1002)&lt;0,0,(K1002*Dane!$C$9)-AA1002)</f>
        <v>0</v>
      </c>
      <c r="AD1002" s="37">
        <f>IFERROR(IF(((L1002*Dane!$C$9)-AB1002)&lt;0,0,(L1002*Dane!$C$9)-AB1002),0)</f>
        <v>0</v>
      </c>
      <c r="AE1002" s="97"/>
      <c r="AF1002" s="77">
        <f>IF(Dane!$E$3=1,AO1002,IF(Dane!$E$3=2,AU1002,AW1002))</f>
        <v>0</v>
      </c>
      <c r="AG1002" s="77">
        <f>IF(Dane!$E$3=1,AP1002,IF(Dane!$E$3=2,AV1002,AX1002))</f>
        <v>0</v>
      </c>
      <c r="AH1002" s="77">
        <f>IF(Dane!$E$3=1,BA1002,IF(Dane!$E$3=2,BG1002,BI1002))</f>
        <v>0</v>
      </c>
      <c r="AI1002" s="77">
        <f>IF(Dane!$E$3=1,BB1002,IF(Dane!$E$3=2,BH1002,BJ1002))</f>
        <v>0</v>
      </c>
      <c r="AJ1002" s="77">
        <f>IF(Dane!$E$3=1,BM1002,IF(Dane!$E$3=2,BS1002,BU1002))</f>
        <v>0</v>
      </c>
      <c r="AK1002" s="77">
        <f>IF(Dane!$E$3=1,BN1002,IF(Dane!$E$3=2,BT1002,BV1002))</f>
        <v>0</v>
      </c>
      <c r="AL1002" s="24">
        <f t="shared" si="475"/>
        <v>0</v>
      </c>
      <c r="AM1002" s="24">
        <f t="shared" si="476"/>
        <v>0</v>
      </c>
      <c r="AN1002" s="24"/>
      <c r="AO1002" s="24">
        <f t="shared" si="461"/>
        <v>0</v>
      </c>
      <c r="AP1002" s="24">
        <f t="shared" si="477"/>
        <v>0</v>
      </c>
      <c r="AQ1002" s="24">
        <f t="shared" si="462"/>
        <v>0</v>
      </c>
      <c r="AR1002" s="24">
        <f t="shared" si="463"/>
        <v>0</v>
      </c>
      <c r="AS1002" s="24">
        <f t="shared" si="464"/>
        <v>0</v>
      </c>
      <c r="AT1002" s="24">
        <f t="shared" si="478"/>
        <v>0</v>
      </c>
      <c r="AU1002" s="24">
        <f t="shared" si="487"/>
        <v>0</v>
      </c>
      <c r="AV1002" s="24">
        <v>0</v>
      </c>
      <c r="AW1002" s="24">
        <f t="shared" si="490"/>
        <v>0</v>
      </c>
      <c r="AX1002" s="24">
        <v>0</v>
      </c>
      <c r="AY1002" s="24">
        <f t="shared" si="479"/>
        <v>0</v>
      </c>
      <c r="AZ1002" s="24">
        <f t="shared" si="480"/>
        <v>0</v>
      </c>
      <c r="BA1002" s="24">
        <f t="shared" si="465"/>
        <v>0</v>
      </c>
      <c r="BB1002" s="24">
        <f t="shared" si="466"/>
        <v>0</v>
      </c>
      <c r="BC1002" s="24">
        <f t="shared" si="467"/>
        <v>0</v>
      </c>
      <c r="BD1002" s="24">
        <f t="shared" si="468"/>
        <v>0</v>
      </c>
      <c r="BE1002" s="24">
        <f t="shared" si="469"/>
        <v>0</v>
      </c>
      <c r="BF1002" s="24">
        <f t="shared" si="481"/>
        <v>0</v>
      </c>
      <c r="BG1002" s="24">
        <f t="shared" si="488"/>
        <v>0</v>
      </c>
      <c r="BH1002" s="24">
        <v>0</v>
      </c>
      <c r="BI1002" s="24">
        <f t="shared" si="482"/>
        <v>0</v>
      </c>
      <c r="BJ1002" s="24">
        <v>0</v>
      </c>
      <c r="BK1002" s="24">
        <f t="shared" si="483"/>
        <v>0</v>
      </c>
      <c r="BL1002" s="24">
        <f t="shared" si="484"/>
        <v>0</v>
      </c>
      <c r="BM1002" s="24">
        <f t="shared" si="470"/>
        <v>0</v>
      </c>
      <c r="BN1002" s="24">
        <f t="shared" si="471"/>
        <v>0</v>
      </c>
      <c r="BO1002" s="24">
        <f t="shared" si="472"/>
        <v>0</v>
      </c>
      <c r="BP1002" s="24">
        <f t="shared" si="473"/>
        <v>0</v>
      </c>
      <c r="BQ1002" s="24">
        <f t="shared" si="474"/>
        <v>0</v>
      </c>
      <c r="BR1002" s="24">
        <f t="shared" si="485"/>
        <v>0</v>
      </c>
      <c r="BS1002" s="24">
        <f t="shared" si="489"/>
        <v>0</v>
      </c>
      <c r="BT1002" s="24">
        <v>0</v>
      </c>
      <c r="BU1002" s="24">
        <f t="shared" si="486"/>
        <v>0</v>
      </c>
      <c r="BV1002" s="24">
        <v>0</v>
      </c>
    </row>
    <row r="1003" spans="1:74">
      <c r="A1003" s="87">
        <v>994</v>
      </c>
      <c r="B1003" s="1"/>
      <c r="C1003" s="1"/>
      <c r="D1003" s="2"/>
      <c r="E1003" s="3"/>
      <c r="F1003" s="4"/>
      <c r="G1003" s="5"/>
      <c r="H1003" s="4"/>
      <c r="I1003" s="5"/>
      <c r="J1003" s="6"/>
      <c r="K1003" s="5"/>
      <c r="L1003" s="5"/>
      <c r="M1003" s="5"/>
      <c r="N1003" s="7"/>
      <c r="O1003" s="38"/>
      <c r="P1003" s="5"/>
      <c r="Q1003" s="5"/>
      <c r="R1003" s="7"/>
      <c r="S1003" s="38"/>
      <c r="T1003" s="5"/>
      <c r="U1003" s="5"/>
      <c r="V1003" s="55"/>
      <c r="W1003" s="38"/>
      <c r="X1003" s="5"/>
      <c r="Y1003" s="5"/>
      <c r="Z1003" s="55"/>
      <c r="AA1003" s="36">
        <f>IF(Dane!$E$3=1,AO1003+BA1003+BM1003,IF(Dane!$E$3=2,AU1003+BG1003+BS1003,AW1003+BI1003+BU1003))</f>
        <v>0</v>
      </c>
      <c r="AB1003" s="16">
        <f>IF(Dane!$E$3=1,AP1003+BB1003+BN1003,IF(Dane!$E$3=2,AV1003+BH1003+BT1003,AX1003+BJ1003+BV1003))</f>
        <v>0</v>
      </c>
      <c r="AC1003" s="16">
        <f>IF(((K1003*Dane!$C$9)-AA1003)&lt;0,0,(K1003*Dane!$C$9)-AA1003)</f>
        <v>0</v>
      </c>
      <c r="AD1003" s="37">
        <f>IFERROR(IF(((L1003*Dane!$C$9)-AB1003)&lt;0,0,(L1003*Dane!$C$9)-AB1003),0)</f>
        <v>0</v>
      </c>
      <c r="AE1003" s="97"/>
      <c r="AF1003" s="77">
        <f>IF(Dane!$E$3=1,AO1003,IF(Dane!$E$3=2,AU1003,AW1003))</f>
        <v>0</v>
      </c>
      <c r="AG1003" s="77">
        <f>IF(Dane!$E$3=1,AP1003,IF(Dane!$E$3=2,AV1003,AX1003))</f>
        <v>0</v>
      </c>
      <c r="AH1003" s="77">
        <f>IF(Dane!$E$3=1,BA1003,IF(Dane!$E$3=2,BG1003,BI1003))</f>
        <v>0</v>
      </c>
      <c r="AI1003" s="77">
        <f>IF(Dane!$E$3=1,BB1003,IF(Dane!$E$3=2,BH1003,BJ1003))</f>
        <v>0</v>
      </c>
      <c r="AJ1003" s="77">
        <f>IF(Dane!$E$3=1,BM1003,IF(Dane!$E$3=2,BS1003,BU1003))</f>
        <v>0</v>
      </c>
      <c r="AK1003" s="77">
        <f>IF(Dane!$E$3=1,BN1003,IF(Dane!$E$3=2,BT1003,BV1003))</f>
        <v>0</v>
      </c>
      <c r="AL1003" s="24">
        <f t="shared" si="475"/>
        <v>0</v>
      </c>
      <c r="AM1003" s="24">
        <f t="shared" si="476"/>
        <v>0</v>
      </c>
      <c r="AN1003" s="24"/>
      <c r="AO1003" s="24">
        <f t="shared" si="461"/>
        <v>0</v>
      </c>
      <c r="AP1003" s="24">
        <f t="shared" si="477"/>
        <v>0</v>
      </c>
      <c r="AQ1003" s="24">
        <f t="shared" si="462"/>
        <v>0</v>
      </c>
      <c r="AR1003" s="24">
        <f t="shared" si="463"/>
        <v>0</v>
      </c>
      <c r="AS1003" s="24">
        <f t="shared" si="464"/>
        <v>0</v>
      </c>
      <c r="AT1003" s="24">
        <f t="shared" si="478"/>
        <v>0</v>
      </c>
      <c r="AU1003" s="24">
        <f t="shared" si="487"/>
        <v>0</v>
      </c>
      <c r="AV1003" s="24">
        <v>0</v>
      </c>
      <c r="AW1003" s="24">
        <f t="shared" si="490"/>
        <v>0</v>
      </c>
      <c r="AX1003" s="24">
        <v>0</v>
      </c>
      <c r="AY1003" s="24">
        <f t="shared" si="479"/>
        <v>0</v>
      </c>
      <c r="AZ1003" s="24">
        <f t="shared" si="480"/>
        <v>0</v>
      </c>
      <c r="BA1003" s="24">
        <f t="shared" si="465"/>
        <v>0</v>
      </c>
      <c r="BB1003" s="24">
        <f t="shared" si="466"/>
        <v>0</v>
      </c>
      <c r="BC1003" s="24">
        <f t="shared" si="467"/>
        <v>0</v>
      </c>
      <c r="BD1003" s="24">
        <f t="shared" si="468"/>
        <v>0</v>
      </c>
      <c r="BE1003" s="24">
        <f t="shared" si="469"/>
        <v>0</v>
      </c>
      <c r="BF1003" s="24">
        <f t="shared" si="481"/>
        <v>0</v>
      </c>
      <c r="BG1003" s="24">
        <f t="shared" si="488"/>
        <v>0</v>
      </c>
      <c r="BH1003" s="24">
        <v>0</v>
      </c>
      <c r="BI1003" s="24">
        <f t="shared" si="482"/>
        <v>0</v>
      </c>
      <c r="BJ1003" s="24">
        <v>0</v>
      </c>
      <c r="BK1003" s="24">
        <f t="shared" si="483"/>
        <v>0</v>
      </c>
      <c r="BL1003" s="24">
        <f t="shared" si="484"/>
        <v>0</v>
      </c>
      <c r="BM1003" s="24">
        <f t="shared" si="470"/>
        <v>0</v>
      </c>
      <c r="BN1003" s="24">
        <f t="shared" si="471"/>
        <v>0</v>
      </c>
      <c r="BO1003" s="24">
        <f t="shared" si="472"/>
        <v>0</v>
      </c>
      <c r="BP1003" s="24">
        <f t="shared" si="473"/>
        <v>0</v>
      </c>
      <c r="BQ1003" s="24">
        <f t="shared" si="474"/>
        <v>0</v>
      </c>
      <c r="BR1003" s="24">
        <f t="shared" si="485"/>
        <v>0</v>
      </c>
      <c r="BS1003" s="24">
        <f t="shared" si="489"/>
        <v>0</v>
      </c>
      <c r="BT1003" s="24">
        <v>0</v>
      </c>
      <c r="BU1003" s="24">
        <f t="shared" si="486"/>
        <v>0</v>
      </c>
      <c r="BV1003" s="24">
        <v>0</v>
      </c>
    </row>
    <row r="1004" spans="1:74">
      <c r="A1004" s="87">
        <v>995</v>
      </c>
      <c r="B1004" s="1"/>
      <c r="C1004" s="1"/>
      <c r="D1004" s="2"/>
      <c r="E1004" s="3"/>
      <c r="F1004" s="4"/>
      <c r="G1004" s="5"/>
      <c r="H1004" s="4"/>
      <c r="I1004" s="5"/>
      <c r="J1004" s="6"/>
      <c r="K1004" s="5"/>
      <c r="L1004" s="5"/>
      <c r="M1004" s="5"/>
      <c r="N1004" s="7"/>
      <c r="O1004" s="38"/>
      <c r="P1004" s="5"/>
      <c r="Q1004" s="5"/>
      <c r="R1004" s="7"/>
      <c r="S1004" s="38"/>
      <c r="T1004" s="5"/>
      <c r="U1004" s="5"/>
      <c r="V1004" s="55"/>
      <c r="W1004" s="38"/>
      <c r="X1004" s="5"/>
      <c r="Y1004" s="5"/>
      <c r="Z1004" s="55"/>
      <c r="AA1004" s="36">
        <f>IF(Dane!$E$3=1,AO1004+BA1004+BM1004,IF(Dane!$E$3=2,AU1004+BG1004+BS1004,AW1004+BI1004+BU1004))</f>
        <v>0</v>
      </c>
      <c r="AB1004" s="16">
        <f>IF(Dane!$E$3=1,AP1004+BB1004+BN1004,IF(Dane!$E$3=2,AV1004+BH1004+BT1004,AX1004+BJ1004+BV1004))</f>
        <v>0</v>
      </c>
      <c r="AC1004" s="16">
        <f>IF(((K1004*Dane!$C$9)-AA1004)&lt;0,0,(K1004*Dane!$C$9)-AA1004)</f>
        <v>0</v>
      </c>
      <c r="AD1004" s="37">
        <f>IFERROR(IF(((L1004*Dane!$C$9)-AB1004)&lt;0,0,(L1004*Dane!$C$9)-AB1004),0)</f>
        <v>0</v>
      </c>
      <c r="AE1004" s="97"/>
      <c r="AF1004" s="77">
        <f>IF(Dane!$E$3=1,AO1004,IF(Dane!$E$3=2,AU1004,AW1004))</f>
        <v>0</v>
      </c>
      <c r="AG1004" s="77">
        <f>IF(Dane!$E$3=1,AP1004,IF(Dane!$E$3=2,AV1004,AX1004))</f>
        <v>0</v>
      </c>
      <c r="AH1004" s="77">
        <f>IF(Dane!$E$3=1,BA1004,IF(Dane!$E$3=2,BG1004,BI1004))</f>
        <v>0</v>
      </c>
      <c r="AI1004" s="77">
        <f>IF(Dane!$E$3=1,BB1004,IF(Dane!$E$3=2,BH1004,BJ1004))</f>
        <v>0</v>
      </c>
      <c r="AJ1004" s="77">
        <f>IF(Dane!$E$3=1,BM1004,IF(Dane!$E$3=2,BS1004,BU1004))</f>
        <v>0</v>
      </c>
      <c r="AK1004" s="77">
        <f>IF(Dane!$E$3=1,BN1004,IF(Dane!$E$3=2,BT1004,BV1004))</f>
        <v>0</v>
      </c>
      <c r="AL1004" s="24">
        <f t="shared" si="475"/>
        <v>0</v>
      </c>
      <c r="AM1004" s="24">
        <f t="shared" si="476"/>
        <v>0</v>
      </c>
      <c r="AN1004" s="24"/>
      <c r="AO1004" s="24">
        <f t="shared" si="461"/>
        <v>0</v>
      </c>
      <c r="AP1004" s="24">
        <f t="shared" si="477"/>
        <v>0</v>
      </c>
      <c r="AQ1004" s="24">
        <f t="shared" si="462"/>
        <v>0</v>
      </c>
      <c r="AR1004" s="24">
        <f t="shared" si="463"/>
        <v>0</v>
      </c>
      <c r="AS1004" s="24">
        <f t="shared" si="464"/>
        <v>0</v>
      </c>
      <c r="AT1004" s="24">
        <f t="shared" si="478"/>
        <v>0</v>
      </c>
      <c r="AU1004" s="24">
        <f t="shared" si="487"/>
        <v>0</v>
      </c>
      <c r="AV1004" s="24">
        <v>0</v>
      </c>
      <c r="AW1004" s="24">
        <f t="shared" si="490"/>
        <v>0</v>
      </c>
      <c r="AX1004" s="24">
        <v>0</v>
      </c>
      <c r="AY1004" s="24">
        <f t="shared" si="479"/>
        <v>0</v>
      </c>
      <c r="AZ1004" s="24">
        <f t="shared" si="480"/>
        <v>0</v>
      </c>
      <c r="BA1004" s="24">
        <f t="shared" si="465"/>
        <v>0</v>
      </c>
      <c r="BB1004" s="24">
        <f t="shared" si="466"/>
        <v>0</v>
      </c>
      <c r="BC1004" s="24">
        <f t="shared" si="467"/>
        <v>0</v>
      </c>
      <c r="BD1004" s="24">
        <f t="shared" si="468"/>
        <v>0</v>
      </c>
      <c r="BE1004" s="24">
        <f t="shared" si="469"/>
        <v>0</v>
      </c>
      <c r="BF1004" s="24">
        <f t="shared" si="481"/>
        <v>0</v>
      </c>
      <c r="BG1004" s="24">
        <f t="shared" si="488"/>
        <v>0</v>
      </c>
      <c r="BH1004" s="24">
        <v>0</v>
      </c>
      <c r="BI1004" s="24">
        <f t="shared" si="482"/>
        <v>0</v>
      </c>
      <c r="BJ1004" s="24">
        <v>0</v>
      </c>
      <c r="BK1004" s="24">
        <f t="shared" si="483"/>
        <v>0</v>
      </c>
      <c r="BL1004" s="24">
        <f t="shared" si="484"/>
        <v>0</v>
      </c>
      <c r="BM1004" s="24">
        <f t="shared" si="470"/>
        <v>0</v>
      </c>
      <c r="BN1004" s="24">
        <f t="shared" si="471"/>
        <v>0</v>
      </c>
      <c r="BO1004" s="24">
        <f t="shared" si="472"/>
        <v>0</v>
      </c>
      <c r="BP1004" s="24">
        <f t="shared" si="473"/>
        <v>0</v>
      </c>
      <c r="BQ1004" s="24">
        <f t="shared" si="474"/>
        <v>0</v>
      </c>
      <c r="BR1004" s="24">
        <f t="shared" si="485"/>
        <v>0</v>
      </c>
      <c r="BS1004" s="24">
        <f t="shared" si="489"/>
        <v>0</v>
      </c>
      <c r="BT1004" s="24">
        <v>0</v>
      </c>
      <c r="BU1004" s="24">
        <f t="shared" si="486"/>
        <v>0</v>
      </c>
      <c r="BV1004" s="24">
        <v>0</v>
      </c>
    </row>
    <row r="1005" spans="1:74">
      <c r="A1005" s="87">
        <v>996</v>
      </c>
      <c r="B1005" s="1"/>
      <c r="C1005" s="1"/>
      <c r="D1005" s="2"/>
      <c r="E1005" s="3"/>
      <c r="F1005" s="4"/>
      <c r="G1005" s="5"/>
      <c r="H1005" s="4"/>
      <c r="I1005" s="5"/>
      <c r="J1005" s="6"/>
      <c r="K1005" s="5"/>
      <c r="L1005" s="5"/>
      <c r="M1005" s="5"/>
      <c r="N1005" s="7"/>
      <c r="O1005" s="38"/>
      <c r="P1005" s="5"/>
      <c r="Q1005" s="5"/>
      <c r="R1005" s="7"/>
      <c r="S1005" s="38"/>
      <c r="T1005" s="5"/>
      <c r="U1005" s="5"/>
      <c r="V1005" s="55"/>
      <c r="W1005" s="38"/>
      <c r="X1005" s="5"/>
      <c r="Y1005" s="5"/>
      <c r="Z1005" s="55"/>
      <c r="AA1005" s="36">
        <f>IF(Dane!$E$3=1,AO1005+BA1005+BM1005,IF(Dane!$E$3=2,AU1005+BG1005+BS1005,AW1005+BI1005+BU1005))</f>
        <v>0</v>
      </c>
      <c r="AB1005" s="16">
        <f>IF(Dane!$E$3=1,AP1005+BB1005+BN1005,IF(Dane!$E$3=2,AV1005+BH1005+BT1005,AX1005+BJ1005+BV1005))</f>
        <v>0</v>
      </c>
      <c r="AC1005" s="16">
        <f>IF(((K1005*Dane!$C$9)-AA1005)&lt;0,0,(K1005*Dane!$C$9)-AA1005)</f>
        <v>0</v>
      </c>
      <c r="AD1005" s="37">
        <f>IFERROR(IF(((L1005*Dane!$C$9)-AB1005)&lt;0,0,(L1005*Dane!$C$9)-AB1005),0)</f>
        <v>0</v>
      </c>
      <c r="AE1005" s="97"/>
      <c r="AF1005" s="77">
        <f>IF(Dane!$E$3=1,AO1005,IF(Dane!$E$3=2,AU1005,AW1005))</f>
        <v>0</v>
      </c>
      <c r="AG1005" s="77">
        <f>IF(Dane!$E$3=1,AP1005,IF(Dane!$E$3=2,AV1005,AX1005))</f>
        <v>0</v>
      </c>
      <c r="AH1005" s="77">
        <f>IF(Dane!$E$3=1,BA1005,IF(Dane!$E$3=2,BG1005,BI1005))</f>
        <v>0</v>
      </c>
      <c r="AI1005" s="77">
        <f>IF(Dane!$E$3=1,BB1005,IF(Dane!$E$3=2,BH1005,BJ1005))</f>
        <v>0</v>
      </c>
      <c r="AJ1005" s="77">
        <f>IF(Dane!$E$3=1,BM1005,IF(Dane!$E$3=2,BS1005,BU1005))</f>
        <v>0</v>
      </c>
      <c r="AK1005" s="77">
        <f>IF(Dane!$E$3=1,BN1005,IF(Dane!$E$3=2,BT1005,BV1005))</f>
        <v>0</v>
      </c>
      <c r="AL1005" s="24">
        <f t="shared" si="475"/>
        <v>0</v>
      </c>
      <c r="AM1005" s="24">
        <f t="shared" si="476"/>
        <v>0</v>
      </c>
      <c r="AN1005" s="24"/>
      <c r="AO1005" s="24">
        <f t="shared" si="461"/>
        <v>0</v>
      </c>
      <c r="AP1005" s="24">
        <f t="shared" si="477"/>
        <v>0</v>
      </c>
      <c r="AQ1005" s="24">
        <f t="shared" si="462"/>
        <v>0</v>
      </c>
      <c r="AR1005" s="24">
        <f t="shared" si="463"/>
        <v>0</v>
      </c>
      <c r="AS1005" s="24">
        <f t="shared" si="464"/>
        <v>0</v>
      </c>
      <c r="AT1005" s="24">
        <f t="shared" si="478"/>
        <v>0</v>
      </c>
      <c r="AU1005" s="24">
        <f t="shared" si="487"/>
        <v>0</v>
      </c>
      <c r="AV1005" s="24">
        <v>0</v>
      </c>
      <c r="AW1005" s="24">
        <f t="shared" si="490"/>
        <v>0</v>
      </c>
      <c r="AX1005" s="24">
        <v>0</v>
      </c>
      <c r="AY1005" s="24">
        <f t="shared" si="479"/>
        <v>0</v>
      </c>
      <c r="AZ1005" s="24">
        <f t="shared" si="480"/>
        <v>0</v>
      </c>
      <c r="BA1005" s="24">
        <f t="shared" si="465"/>
        <v>0</v>
      </c>
      <c r="BB1005" s="24">
        <f t="shared" si="466"/>
        <v>0</v>
      </c>
      <c r="BC1005" s="24">
        <f t="shared" si="467"/>
        <v>0</v>
      </c>
      <c r="BD1005" s="24">
        <f t="shared" si="468"/>
        <v>0</v>
      </c>
      <c r="BE1005" s="24">
        <f t="shared" si="469"/>
        <v>0</v>
      </c>
      <c r="BF1005" s="24">
        <f t="shared" si="481"/>
        <v>0</v>
      </c>
      <c r="BG1005" s="24">
        <f t="shared" si="488"/>
        <v>0</v>
      </c>
      <c r="BH1005" s="24">
        <v>0</v>
      </c>
      <c r="BI1005" s="24">
        <f t="shared" si="482"/>
        <v>0</v>
      </c>
      <c r="BJ1005" s="24">
        <v>0</v>
      </c>
      <c r="BK1005" s="24">
        <f t="shared" si="483"/>
        <v>0</v>
      </c>
      <c r="BL1005" s="24">
        <f t="shared" si="484"/>
        <v>0</v>
      </c>
      <c r="BM1005" s="24">
        <f t="shared" si="470"/>
        <v>0</v>
      </c>
      <c r="BN1005" s="24">
        <f t="shared" si="471"/>
        <v>0</v>
      </c>
      <c r="BO1005" s="24">
        <f t="shared" si="472"/>
        <v>0</v>
      </c>
      <c r="BP1005" s="24">
        <f t="shared" si="473"/>
        <v>0</v>
      </c>
      <c r="BQ1005" s="24">
        <f t="shared" si="474"/>
        <v>0</v>
      </c>
      <c r="BR1005" s="24">
        <f t="shared" si="485"/>
        <v>0</v>
      </c>
      <c r="BS1005" s="24">
        <f t="shared" si="489"/>
        <v>0</v>
      </c>
      <c r="BT1005" s="24">
        <v>0</v>
      </c>
      <c r="BU1005" s="24">
        <f t="shared" si="486"/>
        <v>0</v>
      </c>
      <c r="BV1005" s="24">
        <v>0</v>
      </c>
    </row>
    <row r="1006" spans="1:74">
      <c r="A1006" s="87">
        <v>997</v>
      </c>
      <c r="B1006" s="1"/>
      <c r="C1006" s="1"/>
      <c r="D1006" s="2"/>
      <c r="E1006" s="3"/>
      <c r="F1006" s="4"/>
      <c r="G1006" s="5"/>
      <c r="H1006" s="4"/>
      <c r="I1006" s="5"/>
      <c r="J1006" s="6"/>
      <c r="K1006" s="5"/>
      <c r="L1006" s="5"/>
      <c r="M1006" s="5"/>
      <c r="N1006" s="7"/>
      <c r="O1006" s="38"/>
      <c r="P1006" s="5"/>
      <c r="Q1006" s="5"/>
      <c r="R1006" s="7"/>
      <c r="S1006" s="38"/>
      <c r="T1006" s="5"/>
      <c r="U1006" s="5"/>
      <c r="V1006" s="55"/>
      <c r="W1006" s="38"/>
      <c r="X1006" s="5"/>
      <c r="Y1006" s="5"/>
      <c r="Z1006" s="55"/>
      <c r="AA1006" s="36">
        <f>IF(Dane!$E$3=1,AO1006+BA1006+BM1006,IF(Dane!$E$3=2,AU1006+BG1006+BS1006,AW1006+BI1006+BU1006))</f>
        <v>0</v>
      </c>
      <c r="AB1006" s="16">
        <f>IF(Dane!$E$3=1,AP1006+BB1006+BN1006,IF(Dane!$E$3=2,AV1006+BH1006+BT1006,AX1006+BJ1006+BV1006))</f>
        <v>0</v>
      </c>
      <c r="AC1006" s="16">
        <f>IF(((K1006*Dane!$C$9)-AA1006)&lt;0,0,(K1006*Dane!$C$9)-AA1006)</f>
        <v>0</v>
      </c>
      <c r="AD1006" s="37">
        <f>IFERROR(IF(((L1006*Dane!$C$9)-AB1006)&lt;0,0,(L1006*Dane!$C$9)-AB1006),0)</f>
        <v>0</v>
      </c>
      <c r="AE1006" s="97"/>
      <c r="AF1006" s="77">
        <f>IF(Dane!$E$3=1,AO1006,IF(Dane!$E$3=2,AU1006,AW1006))</f>
        <v>0</v>
      </c>
      <c r="AG1006" s="77">
        <f>IF(Dane!$E$3=1,AP1006,IF(Dane!$E$3=2,AV1006,AX1006))</f>
        <v>0</v>
      </c>
      <c r="AH1006" s="77">
        <f>IF(Dane!$E$3=1,BA1006,IF(Dane!$E$3=2,BG1006,BI1006))</f>
        <v>0</v>
      </c>
      <c r="AI1006" s="77">
        <f>IF(Dane!$E$3=1,BB1006,IF(Dane!$E$3=2,BH1006,BJ1006))</f>
        <v>0</v>
      </c>
      <c r="AJ1006" s="77">
        <f>IF(Dane!$E$3=1,BM1006,IF(Dane!$E$3=2,BS1006,BU1006))</f>
        <v>0</v>
      </c>
      <c r="AK1006" s="77">
        <f>IF(Dane!$E$3=1,BN1006,IF(Dane!$E$3=2,BT1006,BV1006))</f>
        <v>0</v>
      </c>
      <c r="AL1006" s="24">
        <f t="shared" si="475"/>
        <v>0</v>
      </c>
      <c r="AM1006" s="24">
        <f t="shared" si="476"/>
        <v>0</v>
      </c>
      <c r="AN1006" s="24"/>
      <c r="AO1006" s="24">
        <f t="shared" si="461"/>
        <v>0</v>
      </c>
      <c r="AP1006" s="24">
        <f t="shared" si="477"/>
        <v>0</v>
      </c>
      <c r="AQ1006" s="24">
        <f t="shared" si="462"/>
        <v>0</v>
      </c>
      <c r="AR1006" s="24">
        <f t="shared" si="463"/>
        <v>0</v>
      </c>
      <c r="AS1006" s="24">
        <f t="shared" si="464"/>
        <v>0</v>
      </c>
      <c r="AT1006" s="24">
        <f t="shared" si="478"/>
        <v>0</v>
      </c>
      <c r="AU1006" s="24">
        <f t="shared" si="487"/>
        <v>0</v>
      </c>
      <c r="AV1006" s="24">
        <v>0</v>
      </c>
      <c r="AW1006" s="24">
        <f t="shared" si="490"/>
        <v>0</v>
      </c>
      <c r="AX1006" s="24">
        <v>0</v>
      </c>
      <c r="AY1006" s="24">
        <f t="shared" si="479"/>
        <v>0</v>
      </c>
      <c r="AZ1006" s="24">
        <f t="shared" si="480"/>
        <v>0</v>
      </c>
      <c r="BA1006" s="24">
        <f t="shared" si="465"/>
        <v>0</v>
      </c>
      <c r="BB1006" s="24">
        <f t="shared" si="466"/>
        <v>0</v>
      </c>
      <c r="BC1006" s="24">
        <f t="shared" si="467"/>
        <v>0</v>
      </c>
      <c r="BD1006" s="24">
        <f t="shared" si="468"/>
        <v>0</v>
      </c>
      <c r="BE1006" s="24">
        <f t="shared" si="469"/>
        <v>0</v>
      </c>
      <c r="BF1006" s="24">
        <f t="shared" si="481"/>
        <v>0</v>
      </c>
      <c r="BG1006" s="24">
        <f t="shared" si="488"/>
        <v>0</v>
      </c>
      <c r="BH1006" s="24">
        <v>0</v>
      </c>
      <c r="BI1006" s="24">
        <f t="shared" si="482"/>
        <v>0</v>
      </c>
      <c r="BJ1006" s="24">
        <v>0</v>
      </c>
      <c r="BK1006" s="24">
        <f t="shared" si="483"/>
        <v>0</v>
      </c>
      <c r="BL1006" s="24">
        <f t="shared" si="484"/>
        <v>0</v>
      </c>
      <c r="BM1006" s="24">
        <f t="shared" si="470"/>
        <v>0</v>
      </c>
      <c r="BN1006" s="24">
        <f t="shared" si="471"/>
        <v>0</v>
      </c>
      <c r="BO1006" s="24">
        <f t="shared" si="472"/>
        <v>0</v>
      </c>
      <c r="BP1006" s="24">
        <f t="shared" si="473"/>
        <v>0</v>
      </c>
      <c r="BQ1006" s="24">
        <f t="shared" si="474"/>
        <v>0</v>
      </c>
      <c r="BR1006" s="24">
        <f t="shared" si="485"/>
        <v>0</v>
      </c>
      <c r="BS1006" s="24">
        <f t="shared" si="489"/>
        <v>0</v>
      </c>
      <c r="BT1006" s="24">
        <v>0</v>
      </c>
      <c r="BU1006" s="24">
        <f t="shared" si="486"/>
        <v>0</v>
      </c>
      <c r="BV1006" s="24">
        <v>0</v>
      </c>
    </row>
    <row r="1007" spans="1:74">
      <c r="A1007" s="87">
        <v>998</v>
      </c>
      <c r="B1007" s="1"/>
      <c r="C1007" s="1"/>
      <c r="D1007" s="2"/>
      <c r="E1007" s="3"/>
      <c r="F1007" s="4"/>
      <c r="G1007" s="5"/>
      <c r="H1007" s="4"/>
      <c r="I1007" s="5"/>
      <c r="J1007" s="6"/>
      <c r="K1007" s="5"/>
      <c r="L1007" s="5"/>
      <c r="M1007" s="5"/>
      <c r="N1007" s="7"/>
      <c r="O1007" s="38"/>
      <c r="P1007" s="5"/>
      <c r="Q1007" s="5"/>
      <c r="R1007" s="7"/>
      <c r="S1007" s="38"/>
      <c r="T1007" s="5"/>
      <c r="U1007" s="5"/>
      <c r="V1007" s="55"/>
      <c r="W1007" s="38"/>
      <c r="X1007" s="5"/>
      <c r="Y1007" s="5"/>
      <c r="Z1007" s="55"/>
      <c r="AA1007" s="36">
        <f>IF(Dane!$E$3=1,AO1007+BA1007+BM1007,IF(Dane!$E$3=2,AU1007+BG1007+BS1007,AW1007+BI1007+BU1007))</f>
        <v>0</v>
      </c>
      <c r="AB1007" s="16">
        <f>IF(Dane!$E$3=1,AP1007+BB1007+BN1007,IF(Dane!$E$3=2,AV1007+BH1007+BT1007,AX1007+BJ1007+BV1007))</f>
        <v>0</v>
      </c>
      <c r="AC1007" s="16">
        <f>IF(((K1007*Dane!$C$9)-AA1007)&lt;0,0,(K1007*Dane!$C$9)-AA1007)</f>
        <v>0</v>
      </c>
      <c r="AD1007" s="37">
        <f>IFERROR(IF(((L1007*Dane!$C$9)-AB1007)&lt;0,0,(L1007*Dane!$C$9)-AB1007),0)</f>
        <v>0</v>
      </c>
      <c r="AE1007" s="97"/>
      <c r="AF1007" s="77">
        <f>IF(Dane!$E$3=1,AO1007,IF(Dane!$E$3=2,AU1007,AW1007))</f>
        <v>0</v>
      </c>
      <c r="AG1007" s="77">
        <f>IF(Dane!$E$3=1,AP1007,IF(Dane!$E$3=2,AV1007,AX1007))</f>
        <v>0</v>
      </c>
      <c r="AH1007" s="77">
        <f>IF(Dane!$E$3=1,BA1007,IF(Dane!$E$3=2,BG1007,BI1007))</f>
        <v>0</v>
      </c>
      <c r="AI1007" s="77">
        <f>IF(Dane!$E$3=1,BB1007,IF(Dane!$E$3=2,BH1007,BJ1007))</f>
        <v>0</v>
      </c>
      <c r="AJ1007" s="77">
        <f>IF(Dane!$E$3=1,BM1007,IF(Dane!$E$3=2,BS1007,BU1007))</f>
        <v>0</v>
      </c>
      <c r="AK1007" s="77">
        <f>IF(Dane!$E$3=1,BN1007,IF(Dane!$E$3=2,BT1007,BV1007))</f>
        <v>0</v>
      </c>
      <c r="AL1007" s="24">
        <f t="shared" si="475"/>
        <v>0</v>
      </c>
      <c r="AM1007" s="24">
        <f t="shared" si="476"/>
        <v>0</v>
      </c>
      <c r="AN1007" s="24"/>
      <c r="AO1007" s="24">
        <f t="shared" si="461"/>
        <v>0</v>
      </c>
      <c r="AP1007" s="24">
        <f t="shared" si="477"/>
        <v>0</v>
      </c>
      <c r="AQ1007" s="24">
        <f t="shared" si="462"/>
        <v>0</v>
      </c>
      <c r="AR1007" s="24">
        <f t="shared" si="463"/>
        <v>0</v>
      </c>
      <c r="AS1007" s="24">
        <f t="shared" si="464"/>
        <v>0</v>
      </c>
      <c r="AT1007" s="24">
        <f t="shared" si="478"/>
        <v>0</v>
      </c>
      <c r="AU1007" s="24">
        <f t="shared" si="487"/>
        <v>0</v>
      </c>
      <c r="AV1007" s="24">
        <v>0</v>
      </c>
      <c r="AW1007" s="24">
        <f t="shared" si="490"/>
        <v>0</v>
      </c>
      <c r="AX1007" s="24">
        <v>0</v>
      </c>
      <c r="AY1007" s="24">
        <f t="shared" si="479"/>
        <v>0</v>
      </c>
      <c r="AZ1007" s="24">
        <f t="shared" si="480"/>
        <v>0</v>
      </c>
      <c r="BA1007" s="24">
        <f t="shared" si="465"/>
        <v>0</v>
      </c>
      <c r="BB1007" s="24">
        <f t="shared" si="466"/>
        <v>0</v>
      </c>
      <c r="BC1007" s="24">
        <f t="shared" si="467"/>
        <v>0</v>
      </c>
      <c r="BD1007" s="24">
        <f t="shared" si="468"/>
        <v>0</v>
      </c>
      <c r="BE1007" s="24">
        <f t="shared" si="469"/>
        <v>0</v>
      </c>
      <c r="BF1007" s="24">
        <f t="shared" si="481"/>
        <v>0</v>
      </c>
      <c r="BG1007" s="24">
        <f t="shared" si="488"/>
        <v>0</v>
      </c>
      <c r="BH1007" s="24">
        <v>0</v>
      </c>
      <c r="BI1007" s="24">
        <f t="shared" si="482"/>
        <v>0</v>
      </c>
      <c r="BJ1007" s="24">
        <v>0</v>
      </c>
      <c r="BK1007" s="24">
        <f t="shared" si="483"/>
        <v>0</v>
      </c>
      <c r="BL1007" s="24">
        <f t="shared" si="484"/>
        <v>0</v>
      </c>
      <c r="BM1007" s="24">
        <f t="shared" si="470"/>
        <v>0</v>
      </c>
      <c r="BN1007" s="24">
        <f t="shared" si="471"/>
        <v>0</v>
      </c>
      <c r="BO1007" s="24">
        <f t="shared" si="472"/>
        <v>0</v>
      </c>
      <c r="BP1007" s="24">
        <f t="shared" si="473"/>
        <v>0</v>
      </c>
      <c r="BQ1007" s="24">
        <f t="shared" si="474"/>
        <v>0</v>
      </c>
      <c r="BR1007" s="24">
        <f t="shared" si="485"/>
        <v>0</v>
      </c>
      <c r="BS1007" s="24">
        <f t="shared" si="489"/>
        <v>0</v>
      </c>
      <c r="BT1007" s="24">
        <v>0</v>
      </c>
      <c r="BU1007" s="24">
        <f t="shared" si="486"/>
        <v>0</v>
      </c>
      <c r="BV1007" s="24">
        <v>0</v>
      </c>
    </row>
    <row r="1008" spans="1:74">
      <c r="A1008" s="87">
        <v>999</v>
      </c>
      <c r="B1008" s="1"/>
      <c r="C1008" s="1"/>
      <c r="D1008" s="2"/>
      <c r="E1008" s="3"/>
      <c r="F1008" s="4"/>
      <c r="G1008" s="5"/>
      <c r="H1008" s="4"/>
      <c r="I1008" s="5"/>
      <c r="J1008" s="6"/>
      <c r="K1008" s="5"/>
      <c r="L1008" s="5"/>
      <c r="M1008" s="5"/>
      <c r="N1008" s="7"/>
      <c r="O1008" s="38"/>
      <c r="P1008" s="5"/>
      <c r="Q1008" s="5"/>
      <c r="R1008" s="7"/>
      <c r="S1008" s="38"/>
      <c r="T1008" s="5"/>
      <c r="U1008" s="5"/>
      <c r="V1008" s="55"/>
      <c r="W1008" s="38"/>
      <c r="X1008" s="5"/>
      <c r="Y1008" s="5"/>
      <c r="Z1008" s="55"/>
      <c r="AA1008" s="36">
        <f>IF(Dane!$E$3=1,AO1008+BA1008+BM1008,IF(Dane!$E$3=2,AU1008+BG1008+BS1008,AW1008+BI1008+BU1008))</f>
        <v>0</v>
      </c>
      <c r="AB1008" s="16">
        <f>IF(Dane!$E$3=1,AP1008+BB1008+BN1008,IF(Dane!$E$3=2,AV1008+BH1008+BT1008,AX1008+BJ1008+BV1008))</f>
        <v>0</v>
      </c>
      <c r="AC1008" s="16">
        <f>IF(((K1008*Dane!$C$9)-AA1008)&lt;0,0,(K1008*Dane!$C$9)-AA1008)</f>
        <v>0</v>
      </c>
      <c r="AD1008" s="37">
        <f>IFERROR(IF(((L1008*Dane!$C$9)-AB1008)&lt;0,0,(L1008*Dane!$C$9)-AB1008),0)</f>
        <v>0</v>
      </c>
      <c r="AE1008" s="97"/>
      <c r="AF1008" s="77">
        <f>IF(Dane!$E$3=1,AO1008,IF(Dane!$E$3=2,AU1008,AW1008))</f>
        <v>0</v>
      </c>
      <c r="AG1008" s="77">
        <f>IF(Dane!$E$3=1,AP1008,IF(Dane!$E$3=2,AV1008,AX1008))</f>
        <v>0</v>
      </c>
      <c r="AH1008" s="77">
        <f>IF(Dane!$E$3=1,BA1008,IF(Dane!$E$3=2,BG1008,BI1008))</f>
        <v>0</v>
      </c>
      <c r="AI1008" s="77">
        <f>IF(Dane!$E$3=1,BB1008,IF(Dane!$E$3=2,BH1008,BJ1008))</f>
        <v>0</v>
      </c>
      <c r="AJ1008" s="77">
        <f>IF(Dane!$E$3=1,BM1008,IF(Dane!$E$3=2,BS1008,BU1008))</f>
        <v>0</v>
      </c>
      <c r="AK1008" s="77">
        <f>IF(Dane!$E$3=1,BN1008,IF(Dane!$E$3=2,BT1008,BV1008))</f>
        <v>0</v>
      </c>
      <c r="AL1008" s="24">
        <f t="shared" si="475"/>
        <v>0</v>
      </c>
      <c r="AM1008" s="24">
        <f t="shared" si="476"/>
        <v>0</v>
      </c>
      <c r="AN1008" s="24"/>
      <c r="AO1008" s="24">
        <f t="shared" si="461"/>
        <v>0</v>
      </c>
      <c r="AP1008" s="24">
        <f t="shared" si="477"/>
        <v>0</v>
      </c>
      <c r="AQ1008" s="24">
        <f t="shared" si="462"/>
        <v>0</v>
      </c>
      <c r="AR1008" s="24">
        <f t="shared" si="463"/>
        <v>0</v>
      </c>
      <c r="AS1008" s="24">
        <f t="shared" si="464"/>
        <v>0</v>
      </c>
      <c r="AT1008" s="24">
        <f t="shared" si="478"/>
        <v>0</v>
      </c>
      <c r="AU1008" s="24">
        <f t="shared" si="487"/>
        <v>0</v>
      </c>
      <c r="AV1008" s="24">
        <v>0</v>
      </c>
      <c r="AW1008" s="24">
        <f t="shared" si="490"/>
        <v>0</v>
      </c>
      <c r="AX1008" s="24">
        <v>0</v>
      </c>
      <c r="AY1008" s="24">
        <f t="shared" si="479"/>
        <v>0</v>
      </c>
      <c r="AZ1008" s="24">
        <f t="shared" si="480"/>
        <v>0</v>
      </c>
      <c r="BA1008" s="24">
        <f t="shared" si="465"/>
        <v>0</v>
      </c>
      <c r="BB1008" s="24">
        <f t="shared" si="466"/>
        <v>0</v>
      </c>
      <c r="BC1008" s="24">
        <f t="shared" si="467"/>
        <v>0</v>
      </c>
      <c r="BD1008" s="24">
        <f t="shared" si="468"/>
        <v>0</v>
      </c>
      <c r="BE1008" s="24">
        <f t="shared" si="469"/>
        <v>0</v>
      </c>
      <c r="BF1008" s="24">
        <f t="shared" si="481"/>
        <v>0</v>
      </c>
      <c r="BG1008" s="24">
        <f t="shared" si="488"/>
        <v>0</v>
      </c>
      <c r="BH1008" s="24">
        <v>0</v>
      </c>
      <c r="BI1008" s="24">
        <f t="shared" si="482"/>
        <v>0</v>
      </c>
      <c r="BJ1008" s="24">
        <v>0</v>
      </c>
      <c r="BK1008" s="24">
        <f t="shared" si="483"/>
        <v>0</v>
      </c>
      <c r="BL1008" s="24">
        <f t="shared" si="484"/>
        <v>0</v>
      </c>
      <c r="BM1008" s="24">
        <f t="shared" si="470"/>
        <v>0</v>
      </c>
      <c r="BN1008" s="24">
        <f t="shared" si="471"/>
        <v>0</v>
      </c>
      <c r="BO1008" s="24">
        <f t="shared" si="472"/>
        <v>0</v>
      </c>
      <c r="BP1008" s="24">
        <f t="shared" si="473"/>
        <v>0</v>
      </c>
      <c r="BQ1008" s="24">
        <f t="shared" si="474"/>
        <v>0</v>
      </c>
      <c r="BR1008" s="24">
        <f t="shared" si="485"/>
        <v>0</v>
      </c>
      <c r="BS1008" s="24">
        <f t="shared" si="489"/>
        <v>0</v>
      </c>
      <c r="BT1008" s="24">
        <v>0</v>
      </c>
      <c r="BU1008" s="24">
        <f t="shared" si="486"/>
        <v>0</v>
      </c>
      <c r="BV1008" s="24">
        <v>0</v>
      </c>
    </row>
    <row r="1009" spans="1:74">
      <c r="A1009" s="87">
        <v>1000</v>
      </c>
      <c r="B1009" s="1"/>
      <c r="C1009" s="1"/>
      <c r="D1009" s="2"/>
      <c r="E1009" s="3"/>
      <c r="F1009" s="4"/>
      <c r="G1009" s="5"/>
      <c r="H1009" s="4"/>
      <c r="I1009" s="5"/>
      <c r="J1009" s="6"/>
      <c r="K1009" s="5"/>
      <c r="L1009" s="5"/>
      <c r="M1009" s="5"/>
      <c r="N1009" s="7"/>
      <c r="O1009" s="38"/>
      <c r="P1009" s="5"/>
      <c r="Q1009" s="5"/>
      <c r="R1009" s="7"/>
      <c r="S1009" s="38"/>
      <c r="T1009" s="5"/>
      <c r="U1009" s="5"/>
      <c r="V1009" s="55"/>
      <c r="W1009" s="38"/>
      <c r="X1009" s="5"/>
      <c r="Y1009" s="5"/>
      <c r="Z1009" s="55"/>
      <c r="AA1009" s="36">
        <f>IF(Dane!$E$3=1,AO1009+BA1009+BM1009,IF(Dane!$E$3=2,AU1009+BG1009+BS1009,AW1009+BI1009+BU1009))</f>
        <v>0</v>
      </c>
      <c r="AB1009" s="16">
        <f>IF(Dane!$E$3=1,AP1009+BB1009+BN1009,IF(Dane!$E$3=2,AV1009+BH1009+BT1009,AX1009+BJ1009+BV1009))</f>
        <v>0</v>
      </c>
      <c r="AC1009" s="16">
        <f>IF(((K1009*Dane!$C$9)-AA1009)&lt;0,0,(K1009*Dane!$C$9)-AA1009)</f>
        <v>0</v>
      </c>
      <c r="AD1009" s="37">
        <f>IFERROR(IF(((L1009*Dane!$C$9)-AB1009)&lt;0,0,(L1009*Dane!$C$9)-AB1009),0)</f>
        <v>0</v>
      </c>
      <c r="AE1009" s="97"/>
      <c r="AF1009" s="77">
        <f>IF(Dane!$E$3=1,AO1009,IF(Dane!$E$3=2,AU1009,AW1009))</f>
        <v>0</v>
      </c>
      <c r="AG1009" s="77">
        <f>IF(Dane!$E$3=1,AP1009,IF(Dane!$E$3=2,AV1009,AX1009))</f>
        <v>0</v>
      </c>
      <c r="AH1009" s="77">
        <f>IF(Dane!$E$3=1,BA1009,IF(Dane!$E$3=2,BG1009,BI1009))</f>
        <v>0</v>
      </c>
      <c r="AI1009" s="77">
        <f>IF(Dane!$E$3=1,BB1009,IF(Dane!$E$3=2,BH1009,BJ1009))</f>
        <v>0</v>
      </c>
      <c r="AJ1009" s="77">
        <f>IF(Dane!$E$3=1,BM1009,IF(Dane!$E$3=2,BS1009,BU1009))</f>
        <v>0</v>
      </c>
      <c r="AK1009" s="77">
        <f>IF(Dane!$E$3=1,BN1009,IF(Dane!$E$3=2,BT1009,BV1009))</f>
        <v>0</v>
      </c>
      <c r="AL1009" s="24">
        <f t="shared" si="475"/>
        <v>0</v>
      </c>
      <c r="AM1009" s="24">
        <f t="shared" si="476"/>
        <v>0</v>
      </c>
      <c r="AN1009" s="24"/>
      <c r="AO1009" s="24">
        <f t="shared" si="461"/>
        <v>0</v>
      </c>
      <c r="AP1009" s="24">
        <f t="shared" si="477"/>
        <v>0</v>
      </c>
      <c r="AQ1009" s="24">
        <f t="shared" si="462"/>
        <v>0</v>
      </c>
      <c r="AR1009" s="24">
        <f t="shared" si="463"/>
        <v>0</v>
      </c>
      <c r="AS1009" s="24">
        <f t="shared" si="464"/>
        <v>0</v>
      </c>
      <c r="AT1009" s="24">
        <f t="shared" si="478"/>
        <v>0</v>
      </c>
      <c r="AU1009" s="24">
        <f t="shared" si="487"/>
        <v>0</v>
      </c>
      <c r="AV1009" s="24">
        <v>0</v>
      </c>
      <c r="AW1009" s="24">
        <f t="shared" si="490"/>
        <v>0</v>
      </c>
      <c r="AX1009" s="24">
        <v>0</v>
      </c>
      <c r="AY1009" s="24">
        <f t="shared" si="479"/>
        <v>0</v>
      </c>
      <c r="AZ1009" s="24">
        <f t="shared" si="480"/>
        <v>0</v>
      </c>
      <c r="BA1009" s="24">
        <f t="shared" si="465"/>
        <v>0</v>
      </c>
      <c r="BB1009" s="24">
        <f t="shared" si="466"/>
        <v>0</v>
      </c>
      <c r="BC1009" s="24">
        <f t="shared" si="467"/>
        <v>0</v>
      </c>
      <c r="BD1009" s="24">
        <f t="shared" si="468"/>
        <v>0</v>
      </c>
      <c r="BE1009" s="24">
        <f t="shared" si="469"/>
        <v>0</v>
      </c>
      <c r="BF1009" s="24">
        <f t="shared" si="481"/>
        <v>0</v>
      </c>
      <c r="BG1009" s="24">
        <f t="shared" si="488"/>
        <v>0</v>
      </c>
      <c r="BH1009" s="24">
        <v>0</v>
      </c>
      <c r="BI1009" s="24">
        <f t="shared" si="482"/>
        <v>0</v>
      </c>
      <c r="BJ1009" s="24">
        <v>0</v>
      </c>
      <c r="BK1009" s="24">
        <f t="shared" si="483"/>
        <v>0</v>
      </c>
      <c r="BL1009" s="24">
        <f t="shared" si="484"/>
        <v>0</v>
      </c>
      <c r="BM1009" s="24">
        <f t="shared" si="470"/>
        <v>0</v>
      </c>
      <c r="BN1009" s="24">
        <f t="shared" si="471"/>
        <v>0</v>
      </c>
      <c r="BO1009" s="24">
        <f t="shared" si="472"/>
        <v>0</v>
      </c>
      <c r="BP1009" s="24">
        <f t="shared" si="473"/>
        <v>0</v>
      </c>
      <c r="BQ1009" s="24">
        <f t="shared" si="474"/>
        <v>0</v>
      </c>
      <c r="BR1009" s="24">
        <f t="shared" si="485"/>
        <v>0</v>
      </c>
      <c r="BS1009" s="24">
        <f t="shared" si="489"/>
        <v>0</v>
      </c>
      <c r="BT1009" s="24">
        <v>0</v>
      </c>
      <c r="BU1009" s="24">
        <f t="shared" si="486"/>
        <v>0</v>
      </c>
      <c r="BV1009" s="24">
        <v>0</v>
      </c>
    </row>
    <row r="1010" spans="1:74">
      <c r="A1010" s="87">
        <v>1001</v>
      </c>
      <c r="B1010" s="1"/>
      <c r="C1010" s="1"/>
      <c r="D1010" s="2"/>
      <c r="E1010" s="3"/>
      <c r="F1010" s="4"/>
      <c r="G1010" s="5"/>
      <c r="H1010" s="4"/>
      <c r="I1010" s="5"/>
      <c r="J1010" s="6"/>
      <c r="K1010" s="5"/>
      <c r="L1010" s="5"/>
      <c r="M1010" s="5"/>
      <c r="N1010" s="7"/>
      <c r="O1010" s="38"/>
      <c r="P1010" s="5"/>
      <c r="Q1010" s="5"/>
      <c r="R1010" s="7"/>
      <c r="S1010" s="38"/>
      <c r="T1010" s="5"/>
      <c r="U1010" s="5"/>
      <c r="V1010" s="55"/>
      <c r="W1010" s="38"/>
      <c r="X1010" s="5"/>
      <c r="Y1010" s="5"/>
      <c r="Z1010" s="55"/>
      <c r="AA1010" s="36">
        <f>IF(Dane!$E$3=1,AO1010+BA1010+BM1010,IF(Dane!$E$3=2,AU1010+BG1010+BS1010,AW1010+BI1010+BU1010))</f>
        <v>0</v>
      </c>
      <c r="AB1010" s="16">
        <f>IF(Dane!$E$3=1,AP1010+BB1010+BN1010,IF(Dane!$E$3=2,AV1010+BH1010+BT1010,AX1010+BJ1010+BV1010))</f>
        <v>0</v>
      </c>
      <c r="AC1010" s="16">
        <f>IF(((K1010*Dane!$C$9)-AA1010)&lt;0,0,(K1010*Dane!$C$9)-AA1010)</f>
        <v>0</v>
      </c>
      <c r="AD1010" s="37">
        <f>IFERROR(IF(((L1010*Dane!$C$9)-AB1010)&lt;0,0,(L1010*Dane!$C$9)-AB1010),0)</f>
        <v>0</v>
      </c>
      <c r="AE1010" s="97"/>
      <c r="AF1010" s="77">
        <f>IF(Dane!$E$3=1,AO1010,IF(Dane!$E$3=2,AU1010,AW1010))</f>
        <v>0</v>
      </c>
      <c r="AG1010" s="77">
        <f>IF(Dane!$E$3=1,AP1010,IF(Dane!$E$3=2,AV1010,AX1010))</f>
        <v>0</v>
      </c>
      <c r="AH1010" s="77">
        <f>IF(Dane!$E$3=1,BA1010,IF(Dane!$E$3=2,BG1010,BI1010))</f>
        <v>0</v>
      </c>
      <c r="AI1010" s="77">
        <f>IF(Dane!$E$3=1,BB1010,IF(Dane!$E$3=2,BH1010,BJ1010))</f>
        <v>0</v>
      </c>
      <c r="AJ1010" s="77">
        <f>IF(Dane!$E$3=1,BM1010,IF(Dane!$E$3=2,BS1010,BU1010))</f>
        <v>0</v>
      </c>
      <c r="AK1010" s="77">
        <f>IF(Dane!$E$3=1,BN1010,IF(Dane!$E$3=2,BT1010,BV1010))</f>
        <v>0</v>
      </c>
      <c r="AL1010" s="24">
        <f t="shared" si="475"/>
        <v>0</v>
      </c>
      <c r="AM1010" s="24">
        <f t="shared" si="476"/>
        <v>0</v>
      </c>
      <c r="AN1010" s="24"/>
      <c r="AO1010" s="24">
        <f t="shared" si="461"/>
        <v>0</v>
      </c>
      <c r="AP1010" s="24">
        <f t="shared" si="477"/>
        <v>0</v>
      </c>
      <c r="AQ1010" s="24">
        <f t="shared" si="462"/>
        <v>0</v>
      </c>
      <c r="AR1010" s="24">
        <f t="shared" si="463"/>
        <v>0</v>
      </c>
      <c r="AS1010" s="24">
        <f t="shared" si="464"/>
        <v>0</v>
      </c>
      <c r="AT1010" s="24">
        <f t="shared" si="478"/>
        <v>0</v>
      </c>
      <c r="AU1010" s="24">
        <f t="shared" si="487"/>
        <v>0</v>
      </c>
      <c r="AV1010" s="24">
        <v>0</v>
      </c>
      <c r="AW1010" s="24">
        <f t="shared" si="490"/>
        <v>0</v>
      </c>
      <c r="AX1010" s="24">
        <v>0</v>
      </c>
      <c r="AY1010" s="24">
        <f t="shared" si="479"/>
        <v>0</v>
      </c>
      <c r="AZ1010" s="24">
        <f t="shared" si="480"/>
        <v>0</v>
      </c>
      <c r="BA1010" s="24">
        <f t="shared" si="465"/>
        <v>0</v>
      </c>
      <c r="BB1010" s="24">
        <f t="shared" si="466"/>
        <v>0</v>
      </c>
      <c r="BC1010" s="24">
        <f t="shared" si="467"/>
        <v>0</v>
      </c>
      <c r="BD1010" s="24">
        <f t="shared" si="468"/>
        <v>0</v>
      </c>
      <c r="BE1010" s="24">
        <f t="shared" si="469"/>
        <v>0</v>
      </c>
      <c r="BF1010" s="24">
        <f t="shared" si="481"/>
        <v>0</v>
      </c>
      <c r="BG1010" s="24">
        <f t="shared" si="488"/>
        <v>0</v>
      </c>
      <c r="BH1010" s="24">
        <v>0</v>
      </c>
      <c r="BI1010" s="24">
        <f t="shared" si="482"/>
        <v>0</v>
      </c>
      <c r="BJ1010" s="24">
        <v>0</v>
      </c>
      <c r="BK1010" s="24">
        <f t="shared" si="483"/>
        <v>0</v>
      </c>
      <c r="BL1010" s="24">
        <f t="shared" si="484"/>
        <v>0</v>
      </c>
      <c r="BM1010" s="24">
        <f t="shared" si="470"/>
        <v>0</v>
      </c>
      <c r="BN1010" s="24">
        <f t="shared" si="471"/>
        <v>0</v>
      </c>
      <c r="BO1010" s="24">
        <f t="shared" si="472"/>
        <v>0</v>
      </c>
      <c r="BP1010" s="24">
        <f t="shared" si="473"/>
        <v>0</v>
      </c>
      <c r="BQ1010" s="24">
        <f t="shared" si="474"/>
        <v>0</v>
      </c>
      <c r="BR1010" s="24">
        <f t="shared" si="485"/>
        <v>0</v>
      </c>
      <c r="BS1010" s="24">
        <f t="shared" si="489"/>
        <v>0</v>
      </c>
      <c r="BT1010" s="24">
        <v>0</v>
      </c>
      <c r="BU1010" s="24">
        <f t="shared" si="486"/>
        <v>0</v>
      </c>
      <c r="BV1010" s="24">
        <v>0</v>
      </c>
    </row>
    <row r="1011" spans="1:74">
      <c r="A1011" s="87">
        <v>1002</v>
      </c>
      <c r="B1011" s="1"/>
      <c r="C1011" s="1"/>
      <c r="D1011" s="2"/>
      <c r="E1011" s="3"/>
      <c r="F1011" s="4"/>
      <c r="G1011" s="5"/>
      <c r="H1011" s="4"/>
      <c r="I1011" s="5"/>
      <c r="J1011" s="6"/>
      <c r="K1011" s="5"/>
      <c r="L1011" s="5"/>
      <c r="M1011" s="5"/>
      <c r="N1011" s="7"/>
      <c r="O1011" s="38"/>
      <c r="P1011" s="5"/>
      <c r="Q1011" s="5"/>
      <c r="R1011" s="7"/>
      <c r="S1011" s="38"/>
      <c r="T1011" s="5"/>
      <c r="U1011" s="5"/>
      <c r="V1011" s="55"/>
      <c r="W1011" s="38"/>
      <c r="X1011" s="5"/>
      <c r="Y1011" s="5"/>
      <c r="Z1011" s="55"/>
      <c r="AA1011" s="36">
        <f>IF(Dane!$E$3=1,AO1011+BA1011+BM1011,IF(Dane!$E$3=2,AU1011+BG1011+BS1011,AW1011+BI1011+BU1011))</f>
        <v>0</v>
      </c>
      <c r="AB1011" s="16">
        <f>IF(Dane!$E$3=1,AP1011+BB1011+BN1011,IF(Dane!$E$3=2,AV1011+BH1011+BT1011,AX1011+BJ1011+BV1011))</f>
        <v>0</v>
      </c>
      <c r="AC1011" s="16">
        <f>IF(((K1011*Dane!$C$9)-AA1011)&lt;0,0,(K1011*Dane!$C$9)-AA1011)</f>
        <v>0</v>
      </c>
      <c r="AD1011" s="37">
        <f>IFERROR(IF(((L1011*Dane!$C$9)-AB1011)&lt;0,0,(L1011*Dane!$C$9)-AB1011),0)</f>
        <v>0</v>
      </c>
      <c r="AE1011" s="97"/>
      <c r="AF1011" s="77">
        <f>IF(Dane!$E$3=1,AO1011,IF(Dane!$E$3=2,AU1011,AW1011))</f>
        <v>0</v>
      </c>
      <c r="AG1011" s="77">
        <f>IF(Dane!$E$3=1,AP1011,IF(Dane!$E$3=2,AV1011,AX1011))</f>
        <v>0</v>
      </c>
      <c r="AH1011" s="77">
        <f>IF(Dane!$E$3=1,BA1011,IF(Dane!$E$3=2,BG1011,BI1011))</f>
        <v>0</v>
      </c>
      <c r="AI1011" s="77">
        <f>IF(Dane!$E$3=1,BB1011,IF(Dane!$E$3=2,BH1011,BJ1011))</f>
        <v>0</v>
      </c>
      <c r="AJ1011" s="77">
        <f>IF(Dane!$E$3=1,BM1011,IF(Dane!$E$3=2,BS1011,BU1011))</f>
        <v>0</v>
      </c>
      <c r="AK1011" s="77">
        <f>IF(Dane!$E$3=1,BN1011,IF(Dane!$E$3=2,BT1011,BV1011))</f>
        <v>0</v>
      </c>
      <c r="AL1011" s="24">
        <f t="shared" si="475"/>
        <v>0</v>
      </c>
      <c r="AM1011" s="24">
        <f t="shared" si="476"/>
        <v>0</v>
      </c>
      <c r="AN1011" s="24"/>
      <c r="AO1011" s="24">
        <f t="shared" si="461"/>
        <v>0</v>
      </c>
      <c r="AP1011" s="24">
        <f t="shared" si="477"/>
        <v>0</v>
      </c>
      <c r="AQ1011" s="24">
        <f t="shared" si="462"/>
        <v>0</v>
      </c>
      <c r="AR1011" s="24">
        <f t="shared" si="463"/>
        <v>0</v>
      </c>
      <c r="AS1011" s="24">
        <f t="shared" si="464"/>
        <v>0</v>
      </c>
      <c r="AT1011" s="24">
        <f t="shared" si="478"/>
        <v>0</v>
      </c>
      <c r="AU1011" s="24">
        <f t="shared" si="487"/>
        <v>0</v>
      </c>
      <c r="AV1011" s="24">
        <v>0</v>
      </c>
      <c r="AW1011" s="24">
        <f t="shared" si="490"/>
        <v>0</v>
      </c>
      <c r="AX1011" s="24">
        <v>0</v>
      </c>
      <c r="AY1011" s="24">
        <f t="shared" si="479"/>
        <v>0</v>
      </c>
      <c r="AZ1011" s="24">
        <f t="shared" si="480"/>
        <v>0</v>
      </c>
      <c r="BA1011" s="24">
        <f t="shared" si="465"/>
        <v>0</v>
      </c>
      <c r="BB1011" s="24">
        <f t="shared" si="466"/>
        <v>0</v>
      </c>
      <c r="BC1011" s="24">
        <f t="shared" si="467"/>
        <v>0</v>
      </c>
      <c r="BD1011" s="24">
        <f t="shared" si="468"/>
        <v>0</v>
      </c>
      <c r="BE1011" s="24">
        <f t="shared" si="469"/>
        <v>0</v>
      </c>
      <c r="BF1011" s="24">
        <f t="shared" si="481"/>
        <v>0</v>
      </c>
      <c r="BG1011" s="24">
        <f t="shared" si="488"/>
        <v>0</v>
      </c>
      <c r="BH1011" s="24">
        <v>0</v>
      </c>
      <c r="BI1011" s="24">
        <f t="shared" si="482"/>
        <v>0</v>
      </c>
      <c r="BJ1011" s="24">
        <v>0</v>
      </c>
      <c r="BK1011" s="24">
        <f t="shared" si="483"/>
        <v>0</v>
      </c>
      <c r="BL1011" s="24">
        <f t="shared" si="484"/>
        <v>0</v>
      </c>
      <c r="BM1011" s="24">
        <f t="shared" si="470"/>
        <v>0</v>
      </c>
      <c r="BN1011" s="24">
        <f t="shared" si="471"/>
        <v>0</v>
      </c>
      <c r="BO1011" s="24">
        <f t="shared" si="472"/>
        <v>0</v>
      </c>
      <c r="BP1011" s="24">
        <f t="shared" si="473"/>
        <v>0</v>
      </c>
      <c r="BQ1011" s="24">
        <f t="shared" si="474"/>
        <v>0</v>
      </c>
      <c r="BR1011" s="24">
        <f t="shared" si="485"/>
        <v>0</v>
      </c>
      <c r="BS1011" s="24">
        <f t="shared" si="489"/>
        <v>0</v>
      </c>
      <c r="BT1011" s="24">
        <v>0</v>
      </c>
      <c r="BU1011" s="24">
        <f t="shared" si="486"/>
        <v>0</v>
      </c>
      <c r="BV1011" s="24">
        <v>0</v>
      </c>
    </row>
    <row r="1012" spans="1:74">
      <c r="A1012" s="87">
        <v>1003</v>
      </c>
      <c r="B1012" s="1"/>
      <c r="C1012" s="1"/>
      <c r="D1012" s="2"/>
      <c r="E1012" s="3"/>
      <c r="F1012" s="4"/>
      <c r="G1012" s="5"/>
      <c r="H1012" s="4"/>
      <c r="I1012" s="5"/>
      <c r="J1012" s="6"/>
      <c r="K1012" s="5"/>
      <c r="L1012" s="5"/>
      <c r="M1012" s="5"/>
      <c r="N1012" s="7"/>
      <c r="O1012" s="38"/>
      <c r="P1012" s="5"/>
      <c r="Q1012" s="5"/>
      <c r="R1012" s="7"/>
      <c r="S1012" s="38"/>
      <c r="T1012" s="5"/>
      <c r="U1012" s="5"/>
      <c r="V1012" s="55"/>
      <c r="W1012" s="38"/>
      <c r="X1012" s="5"/>
      <c r="Y1012" s="5"/>
      <c r="Z1012" s="55"/>
      <c r="AA1012" s="36">
        <f>IF(Dane!$E$3=1,AO1012+BA1012+BM1012,IF(Dane!$E$3=2,AU1012+BG1012+BS1012,AW1012+BI1012+BU1012))</f>
        <v>0</v>
      </c>
      <c r="AB1012" s="16">
        <f>IF(Dane!$E$3=1,AP1012+BB1012+BN1012,IF(Dane!$E$3=2,AV1012+BH1012+BT1012,AX1012+BJ1012+BV1012))</f>
        <v>0</v>
      </c>
      <c r="AC1012" s="16">
        <f>IF(((K1012*Dane!$C$9)-AA1012)&lt;0,0,(K1012*Dane!$C$9)-AA1012)</f>
        <v>0</v>
      </c>
      <c r="AD1012" s="37">
        <f>IFERROR(IF(((L1012*Dane!$C$9)-AB1012)&lt;0,0,(L1012*Dane!$C$9)-AB1012),0)</f>
        <v>0</v>
      </c>
      <c r="AE1012" s="97"/>
      <c r="AF1012" s="77">
        <f>IF(Dane!$E$3=1,AO1012,IF(Dane!$E$3=2,AU1012,AW1012))</f>
        <v>0</v>
      </c>
      <c r="AG1012" s="77">
        <f>IF(Dane!$E$3=1,AP1012,IF(Dane!$E$3=2,AV1012,AX1012))</f>
        <v>0</v>
      </c>
      <c r="AH1012" s="77">
        <f>IF(Dane!$E$3=1,BA1012,IF(Dane!$E$3=2,BG1012,BI1012))</f>
        <v>0</v>
      </c>
      <c r="AI1012" s="77">
        <f>IF(Dane!$E$3=1,BB1012,IF(Dane!$E$3=2,BH1012,BJ1012))</f>
        <v>0</v>
      </c>
      <c r="AJ1012" s="77">
        <f>IF(Dane!$E$3=1,BM1012,IF(Dane!$E$3=2,BS1012,BU1012))</f>
        <v>0</v>
      </c>
      <c r="AK1012" s="77">
        <f>IF(Dane!$E$3=1,BN1012,IF(Dane!$E$3=2,BT1012,BV1012))</f>
        <v>0</v>
      </c>
      <c r="AL1012" s="24">
        <f t="shared" si="475"/>
        <v>0</v>
      </c>
      <c r="AM1012" s="24">
        <f t="shared" si="476"/>
        <v>0</v>
      </c>
      <c r="AN1012" s="24"/>
      <c r="AO1012" s="24">
        <f t="shared" si="461"/>
        <v>0</v>
      </c>
      <c r="AP1012" s="24">
        <f t="shared" si="477"/>
        <v>0</v>
      </c>
      <c r="AQ1012" s="24">
        <f t="shared" si="462"/>
        <v>0</v>
      </c>
      <c r="AR1012" s="24">
        <f t="shared" si="463"/>
        <v>0</v>
      </c>
      <c r="AS1012" s="24">
        <f t="shared" si="464"/>
        <v>0</v>
      </c>
      <c r="AT1012" s="24">
        <f t="shared" si="478"/>
        <v>0</v>
      </c>
      <c r="AU1012" s="24">
        <f t="shared" si="487"/>
        <v>0</v>
      </c>
      <c r="AV1012" s="24">
        <v>0</v>
      </c>
      <c r="AW1012" s="24">
        <f t="shared" si="490"/>
        <v>0</v>
      </c>
      <c r="AX1012" s="24">
        <v>0</v>
      </c>
      <c r="AY1012" s="24">
        <f t="shared" si="479"/>
        <v>0</v>
      </c>
      <c r="AZ1012" s="24">
        <f t="shared" si="480"/>
        <v>0</v>
      </c>
      <c r="BA1012" s="24">
        <f t="shared" si="465"/>
        <v>0</v>
      </c>
      <c r="BB1012" s="24">
        <f t="shared" si="466"/>
        <v>0</v>
      </c>
      <c r="BC1012" s="24">
        <f t="shared" si="467"/>
        <v>0</v>
      </c>
      <c r="BD1012" s="24">
        <f t="shared" si="468"/>
        <v>0</v>
      </c>
      <c r="BE1012" s="24">
        <f t="shared" si="469"/>
        <v>0</v>
      </c>
      <c r="BF1012" s="24">
        <f t="shared" si="481"/>
        <v>0</v>
      </c>
      <c r="BG1012" s="24">
        <f t="shared" si="488"/>
        <v>0</v>
      </c>
      <c r="BH1012" s="24">
        <v>0</v>
      </c>
      <c r="BI1012" s="24">
        <f t="shared" si="482"/>
        <v>0</v>
      </c>
      <c r="BJ1012" s="24">
        <v>0</v>
      </c>
      <c r="BK1012" s="24">
        <f t="shared" si="483"/>
        <v>0</v>
      </c>
      <c r="BL1012" s="24">
        <f t="shared" si="484"/>
        <v>0</v>
      </c>
      <c r="BM1012" s="24">
        <f t="shared" si="470"/>
        <v>0</v>
      </c>
      <c r="BN1012" s="24">
        <f t="shared" si="471"/>
        <v>0</v>
      </c>
      <c r="BO1012" s="24">
        <f t="shared" si="472"/>
        <v>0</v>
      </c>
      <c r="BP1012" s="24">
        <f t="shared" si="473"/>
        <v>0</v>
      </c>
      <c r="BQ1012" s="24">
        <f t="shared" si="474"/>
        <v>0</v>
      </c>
      <c r="BR1012" s="24">
        <f t="shared" si="485"/>
        <v>0</v>
      </c>
      <c r="BS1012" s="24">
        <f t="shared" si="489"/>
        <v>0</v>
      </c>
      <c r="BT1012" s="24">
        <v>0</v>
      </c>
      <c r="BU1012" s="24">
        <f t="shared" si="486"/>
        <v>0</v>
      </c>
      <c r="BV1012" s="24">
        <v>0</v>
      </c>
    </row>
    <row r="1013" spans="1:74">
      <c r="A1013" s="87">
        <v>1004</v>
      </c>
      <c r="B1013" s="1"/>
      <c r="C1013" s="1"/>
      <c r="D1013" s="2"/>
      <c r="E1013" s="3"/>
      <c r="F1013" s="4"/>
      <c r="G1013" s="5"/>
      <c r="H1013" s="4"/>
      <c r="I1013" s="5"/>
      <c r="J1013" s="6"/>
      <c r="K1013" s="5"/>
      <c r="L1013" s="5"/>
      <c r="M1013" s="5"/>
      <c r="N1013" s="7"/>
      <c r="O1013" s="38"/>
      <c r="P1013" s="5"/>
      <c r="Q1013" s="5"/>
      <c r="R1013" s="7"/>
      <c r="S1013" s="38"/>
      <c r="T1013" s="5"/>
      <c r="U1013" s="5"/>
      <c r="V1013" s="55"/>
      <c r="W1013" s="38"/>
      <c r="X1013" s="5"/>
      <c r="Y1013" s="5"/>
      <c r="Z1013" s="55"/>
      <c r="AA1013" s="36">
        <f>IF(Dane!$E$3=1,AO1013+BA1013+BM1013,IF(Dane!$E$3=2,AU1013+BG1013+BS1013,AW1013+BI1013+BU1013))</f>
        <v>0</v>
      </c>
      <c r="AB1013" s="16">
        <f>IF(Dane!$E$3=1,AP1013+BB1013+BN1013,IF(Dane!$E$3=2,AV1013+BH1013+BT1013,AX1013+BJ1013+BV1013))</f>
        <v>0</v>
      </c>
      <c r="AC1013" s="16">
        <f>IF(((K1013*Dane!$C$9)-AA1013)&lt;0,0,(K1013*Dane!$C$9)-AA1013)</f>
        <v>0</v>
      </c>
      <c r="AD1013" s="37">
        <f>IFERROR(IF(((L1013*Dane!$C$9)-AB1013)&lt;0,0,(L1013*Dane!$C$9)-AB1013),0)</f>
        <v>0</v>
      </c>
      <c r="AE1013" s="97"/>
      <c r="AF1013" s="77">
        <f>IF(Dane!$E$3=1,AO1013,IF(Dane!$E$3=2,AU1013,AW1013))</f>
        <v>0</v>
      </c>
      <c r="AG1013" s="77">
        <f>IF(Dane!$E$3=1,AP1013,IF(Dane!$E$3=2,AV1013,AX1013))</f>
        <v>0</v>
      </c>
      <c r="AH1013" s="77">
        <f>IF(Dane!$E$3=1,BA1013,IF(Dane!$E$3=2,BG1013,BI1013))</f>
        <v>0</v>
      </c>
      <c r="AI1013" s="77">
        <f>IF(Dane!$E$3=1,BB1013,IF(Dane!$E$3=2,BH1013,BJ1013))</f>
        <v>0</v>
      </c>
      <c r="AJ1013" s="77">
        <f>IF(Dane!$E$3=1,BM1013,IF(Dane!$E$3=2,BS1013,BU1013))</f>
        <v>0</v>
      </c>
      <c r="AK1013" s="77">
        <f>IF(Dane!$E$3=1,BN1013,IF(Dane!$E$3=2,BT1013,BV1013))</f>
        <v>0</v>
      </c>
      <c r="AL1013" s="24">
        <f t="shared" si="475"/>
        <v>0</v>
      </c>
      <c r="AM1013" s="24">
        <f t="shared" si="476"/>
        <v>0</v>
      </c>
      <c r="AN1013" s="24"/>
      <c r="AO1013" s="24">
        <f t="shared" si="461"/>
        <v>0</v>
      </c>
      <c r="AP1013" s="24">
        <f t="shared" si="477"/>
        <v>0</v>
      </c>
      <c r="AQ1013" s="24">
        <f t="shared" si="462"/>
        <v>0</v>
      </c>
      <c r="AR1013" s="24">
        <f t="shared" si="463"/>
        <v>0</v>
      </c>
      <c r="AS1013" s="24">
        <f t="shared" si="464"/>
        <v>0</v>
      </c>
      <c r="AT1013" s="24">
        <f t="shared" si="478"/>
        <v>0</v>
      </c>
      <c r="AU1013" s="24">
        <f t="shared" si="487"/>
        <v>0</v>
      </c>
      <c r="AV1013" s="24">
        <v>0</v>
      </c>
      <c r="AW1013" s="24">
        <f t="shared" si="490"/>
        <v>0</v>
      </c>
      <c r="AX1013" s="24">
        <v>0</v>
      </c>
      <c r="AY1013" s="24">
        <f t="shared" si="479"/>
        <v>0</v>
      </c>
      <c r="AZ1013" s="24">
        <f t="shared" si="480"/>
        <v>0</v>
      </c>
      <c r="BA1013" s="24">
        <f t="shared" si="465"/>
        <v>0</v>
      </c>
      <c r="BB1013" s="24">
        <f t="shared" si="466"/>
        <v>0</v>
      </c>
      <c r="BC1013" s="24">
        <f t="shared" si="467"/>
        <v>0</v>
      </c>
      <c r="BD1013" s="24">
        <f t="shared" si="468"/>
        <v>0</v>
      </c>
      <c r="BE1013" s="24">
        <f t="shared" si="469"/>
        <v>0</v>
      </c>
      <c r="BF1013" s="24">
        <f t="shared" si="481"/>
        <v>0</v>
      </c>
      <c r="BG1013" s="24">
        <f t="shared" si="488"/>
        <v>0</v>
      </c>
      <c r="BH1013" s="24">
        <v>0</v>
      </c>
      <c r="BI1013" s="24">
        <f t="shared" si="482"/>
        <v>0</v>
      </c>
      <c r="BJ1013" s="24">
        <v>0</v>
      </c>
      <c r="BK1013" s="24">
        <f t="shared" si="483"/>
        <v>0</v>
      </c>
      <c r="BL1013" s="24">
        <f t="shared" si="484"/>
        <v>0</v>
      </c>
      <c r="BM1013" s="24">
        <f t="shared" si="470"/>
        <v>0</v>
      </c>
      <c r="BN1013" s="24">
        <f t="shared" si="471"/>
        <v>0</v>
      </c>
      <c r="BO1013" s="24">
        <f t="shared" si="472"/>
        <v>0</v>
      </c>
      <c r="BP1013" s="24">
        <f t="shared" si="473"/>
        <v>0</v>
      </c>
      <c r="BQ1013" s="24">
        <f t="shared" si="474"/>
        <v>0</v>
      </c>
      <c r="BR1013" s="24">
        <f t="shared" si="485"/>
        <v>0</v>
      </c>
      <c r="BS1013" s="24">
        <f t="shared" si="489"/>
        <v>0</v>
      </c>
      <c r="BT1013" s="24">
        <v>0</v>
      </c>
      <c r="BU1013" s="24">
        <f t="shared" si="486"/>
        <v>0</v>
      </c>
      <c r="BV1013" s="24">
        <v>0</v>
      </c>
    </row>
    <row r="1014" spans="1:74">
      <c r="A1014" s="87">
        <v>1005</v>
      </c>
      <c r="B1014" s="1"/>
      <c r="C1014" s="1"/>
      <c r="D1014" s="2"/>
      <c r="E1014" s="3"/>
      <c r="F1014" s="4"/>
      <c r="G1014" s="5"/>
      <c r="H1014" s="4"/>
      <c r="I1014" s="5"/>
      <c r="J1014" s="6"/>
      <c r="K1014" s="5"/>
      <c r="L1014" s="5"/>
      <c r="M1014" s="5"/>
      <c r="N1014" s="7"/>
      <c r="O1014" s="38"/>
      <c r="P1014" s="5"/>
      <c r="Q1014" s="5"/>
      <c r="R1014" s="7"/>
      <c r="S1014" s="38"/>
      <c r="T1014" s="5"/>
      <c r="U1014" s="5"/>
      <c r="V1014" s="55"/>
      <c r="W1014" s="38"/>
      <c r="X1014" s="5"/>
      <c r="Y1014" s="5"/>
      <c r="Z1014" s="55"/>
      <c r="AA1014" s="36">
        <f>IF(Dane!$E$3=1,AO1014+BA1014+BM1014,IF(Dane!$E$3=2,AU1014+BG1014+BS1014,AW1014+BI1014+BU1014))</f>
        <v>0</v>
      </c>
      <c r="AB1014" s="16">
        <f>IF(Dane!$E$3=1,AP1014+BB1014+BN1014,IF(Dane!$E$3=2,AV1014+BH1014+BT1014,AX1014+BJ1014+BV1014))</f>
        <v>0</v>
      </c>
      <c r="AC1014" s="16">
        <f>IF(((K1014*Dane!$C$9)-AA1014)&lt;0,0,(K1014*Dane!$C$9)-AA1014)</f>
        <v>0</v>
      </c>
      <c r="AD1014" s="37">
        <f>IFERROR(IF(((L1014*Dane!$C$9)-AB1014)&lt;0,0,(L1014*Dane!$C$9)-AB1014),0)</f>
        <v>0</v>
      </c>
      <c r="AE1014" s="97"/>
      <c r="AF1014" s="77">
        <f>IF(Dane!$E$3=1,AO1014,IF(Dane!$E$3=2,AU1014,AW1014))</f>
        <v>0</v>
      </c>
      <c r="AG1014" s="77">
        <f>IF(Dane!$E$3=1,AP1014,IF(Dane!$E$3=2,AV1014,AX1014))</f>
        <v>0</v>
      </c>
      <c r="AH1014" s="77">
        <f>IF(Dane!$E$3=1,BA1014,IF(Dane!$E$3=2,BG1014,BI1014))</f>
        <v>0</v>
      </c>
      <c r="AI1014" s="77">
        <f>IF(Dane!$E$3=1,BB1014,IF(Dane!$E$3=2,BH1014,BJ1014))</f>
        <v>0</v>
      </c>
      <c r="AJ1014" s="77">
        <f>IF(Dane!$E$3=1,BM1014,IF(Dane!$E$3=2,BS1014,BU1014))</f>
        <v>0</v>
      </c>
      <c r="AK1014" s="77">
        <f>IF(Dane!$E$3=1,BN1014,IF(Dane!$E$3=2,BT1014,BV1014))</f>
        <v>0</v>
      </c>
      <c r="AL1014" s="24">
        <f t="shared" si="475"/>
        <v>0</v>
      </c>
      <c r="AM1014" s="24">
        <f t="shared" si="476"/>
        <v>0</v>
      </c>
      <c r="AN1014" s="24"/>
      <c r="AO1014" s="24">
        <f t="shared" si="461"/>
        <v>0</v>
      </c>
      <c r="AP1014" s="24">
        <f t="shared" si="477"/>
        <v>0</v>
      </c>
      <c r="AQ1014" s="24">
        <f t="shared" si="462"/>
        <v>0</v>
      </c>
      <c r="AR1014" s="24">
        <f t="shared" si="463"/>
        <v>0</v>
      </c>
      <c r="AS1014" s="24">
        <f t="shared" si="464"/>
        <v>0</v>
      </c>
      <c r="AT1014" s="24">
        <f t="shared" si="478"/>
        <v>0</v>
      </c>
      <c r="AU1014" s="24">
        <f t="shared" si="487"/>
        <v>0</v>
      </c>
      <c r="AV1014" s="24">
        <v>0</v>
      </c>
      <c r="AW1014" s="24">
        <f t="shared" si="490"/>
        <v>0</v>
      </c>
      <c r="AX1014" s="24">
        <v>0</v>
      </c>
      <c r="AY1014" s="24">
        <f t="shared" si="479"/>
        <v>0</v>
      </c>
      <c r="AZ1014" s="24">
        <f t="shared" si="480"/>
        <v>0</v>
      </c>
      <c r="BA1014" s="24">
        <f t="shared" si="465"/>
        <v>0</v>
      </c>
      <c r="BB1014" s="24">
        <f t="shared" si="466"/>
        <v>0</v>
      </c>
      <c r="BC1014" s="24">
        <f t="shared" si="467"/>
        <v>0</v>
      </c>
      <c r="BD1014" s="24">
        <f t="shared" si="468"/>
        <v>0</v>
      </c>
      <c r="BE1014" s="24">
        <f t="shared" si="469"/>
        <v>0</v>
      </c>
      <c r="BF1014" s="24">
        <f t="shared" si="481"/>
        <v>0</v>
      </c>
      <c r="BG1014" s="24">
        <f t="shared" si="488"/>
        <v>0</v>
      </c>
      <c r="BH1014" s="24">
        <v>0</v>
      </c>
      <c r="BI1014" s="24">
        <f t="shared" si="482"/>
        <v>0</v>
      </c>
      <c r="BJ1014" s="24">
        <v>0</v>
      </c>
      <c r="BK1014" s="24">
        <f t="shared" si="483"/>
        <v>0</v>
      </c>
      <c r="BL1014" s="24">
        <f t="shared" si="484"/>
        <v>0</v>
      </c>
      <c r="BM1014" s="24">
        <f t="shared" si="470"/>
        <v>0</v>
      </c>
      <c r="BN1014" s="24">
        <f t="shared" si="471"/>
        <v>0</v>
      </c>
      <c r="BO1014" s="24">
        <f t="shared" si="472"/>
        <v>0</v>
      </c>
      <c r="BP1014" s="24">
        <f t="shared" si="473"/>
        <v>0</v>
      </c>
      <c r="BQ1014" s="24">
        <f t="shared" si="474"/>
        <v>0</v>
      </c>
      <c r="BR1014" s="24">
        <f t="shared" si="485"/>
        <v>0</v>
      </c>
      <c r="BS1014" s="24">
        <f t="shared" si="489"/>
        <v>0</v>
      </c>
      <c r="BT1014" s="24">
        <v>0</v>
      </c>
      <c r="BU1014" s="24">
        <f t="shared" si="486"/>
        <v>0</v>
      </c>
      <c r="BV1014" s="24">
        <v>0</v>
      </c>
    </row>
    <row r="1015" spans="1:74">
      <c r="A1015" s="87">
        <v>1006</v>
      </c>
      <c r="B1015" s="1"/>
      <c r="C1015" s="1"/>
      <c r="D1015" s="2"/>
      <c r="E1015" s="3"/>
      <c r="F1015" s="4"/>
      <c r="G1015" s="5"/>
      <c r="H1015" s="4"/>
      <c r="I1015" s="5"/>
      <c r="J1015" s="6"/>
      <c r="K1015" s="5"/>
      <c r="L1015" s="5"/>
      <c r="M1015" s="5"/>
      <c r="N1015" s="7"/>
      <c r="O1015" s="38"/>
      <c r="P1015" s="5"/>
      <c r="Q1015" s="5"/>
      <c r="R1015" s="7"/>
      <c r="S1015" s="38"/>
      <c r="T1015" s="5"/>
      <c r="U1015" s="5"/>
      <c r="V1015" s="55"/>
      <c r="W1015" s="38"/>
      <c r="X1015" s="5"/>
      <c r="Y1015" s="5"/>
      <c r="Z1015" s="55"/>
      <c r="AA1015" s="36">
        <f>IF(Dane!$E$3=1,AO1015+BA1015+BM1015,IF(Dane!$E$3=2,AU1015+BG1015+BS1015,AW1015+BI1015+BU1015))</f>
        <v>0</v>
      </c>
      <c r="AB1015" s="16">
        <f>IF(Dane!$E$3=1,AP1015+BB1015+BN1015,IF(Dane!$E$3=2,AV1015+BH1015+BT1015,AX1015+BJ1015+BV1015))</f>
        <v>0</v>
      </c>
      <c r="AC1015" s="16">
        <f>IF(((K1015*Dane!$C$9)-AA1015)&lt;0,0,(K1015*Dane!$C$9)-AA1015)</f>
        <v>0</v>
      </c>
      <c r="AD1015" s="37">
        <f>IFERROR(IF(((L1015*Dane!$C$9)-AB1015)&lt;0,0,(L1015*Dane!$C$9)-AB1015),0)</f>
        <v>0</v>
      </c>
      <c r="AE1015" s="97"/>
      <c r="AF1015" s="77">
        <f>IF(Dane!$E$3=1,AO1015,IF(Dane!$E$3=2,AU1015,AW1015))</f>
        <v>0</v>
      </c>
      <c r="AG1015" s="77">
        <f>IF(Dane!$E$3=1,AP1015,IF(Dane!$E$3=2,AV1015,AX1015))</f>
        <v>0</v>
      </c>
      <c r="AH1015" s="77">
        <f>IF(Dane!$E$3=1,BA1015,IF(Dane!$E$3=2,BG1015,BI1015))</f>
        <v>0</v>
      </c>
      <c r="AI1015" s="77">
        <f>IF(Dane!$E$3=1,BB1015,IF(Dane!$E$3=2,BH1015,BJ1015))</f>
        <v>0</v>
      </c>
      <c r="AJ1015" s="77">
        <f>IF(Dane!$E$3=1,BM1015,IF(Dane!$E$3=2,BS1015,BU1015))</f>
        <v>0</v>
      </c>
      <c r="AK1015" s="77">
        <f>IF(Dane!$E$3=1,BN1015,IF(Dane!$E$3=2,BT1015,BV1015))</f>
        <v>0</v>
      </c>
      <c r="AL1015" s="24">
        <f t="shared" si="475"/>
        <v>0</v>
      </c>
      <c r="AM1015" s="24">
        <f t="shared" si="476"/>
        <v>0</v>
      </c>
      <c r="AN1015" s="24"/>
      <c r="AO1015" s="24">
        <f t="shared" si="461"/>
        <v>0</v>
      </c>
      <c r="AP1015" s="24">
        <f t="shared" si="477"/>
        <v>0</v>
      </c>
      <c r="AQ1015" s="24">
        <f t="shared" si="462"/>
        <v>0</v>
      </c>
      <c r="AR1015" s="24">
        <f t="shared" si="463"/>
        <v>0</v>
      </c>
      <c r="AS1015" s="24">
        <f t="shared" si="464"/>
        <v>0</v>
      </c>
      <c r="AT1015" s="24">
        <f t="shared" si="478"/>
        <v>0</v>
      </c>
      <c r="AU1015" s="24">
        <f t="shared" si="487"/>
        <v>0</v>
      </c>
      <c r="AV1015" s="24">
        <v>0</v>
      </c>
      <c r="AW1015" s="24">
        <f t="shared" si="490"/>
        <v>0</v>
      </c>
      <c r="AX1015" s="24">
        <v>0</v>
      </c>
      <c r="AY1015" s="24">
        <f t="shared" si="479"/>
        <v>0</v>
      </c>
      <c r="AZ1015" s="24">
        <f t="shared" si="480"/>
        <v>0</v>
      </c>
      <c r="BA1015" s="24">
        <f t="shared" si="465"/>
        <v>0</v>
      </c>
      <c r="BB1015" s="24">
        <f t="shared" si="466"/>
        <v>0</v>
      </c>
      <c r="BC1015" s="24">
        <f t="shared" si="467"/>
        <v>0</v>
      </c>
      <c r="BD1015" s="24">
        <f t="shared" si="468"/>
        <v>0</v>
      </c>
      <c r="BE1015" s="24">
        <f t="shared" si="469"/>
        <v>0</v>
      </c>
      <c r="BF1015" s="24">
        <f t="shared" si="481"/>
        <v>0</v>
      </c>
      <c r="BG1015" s="24">
        <f t="shared" si="488"/>
        <v>0</v>
      </c>
      <c r="BH1015" s="24">
        <v>0</v>
      </c>
      <c r="BI1015" s="24">
        <f t="shared" si="482"/>
        <v>0</v>
      </c>
      <c r="BJ1015" s="24">
        <v>0</v>
      </c>
      <c r="BK1015" s="24">
        <f t="shared" si="483"/>
        <v>0</v>
      </c>
      <c r="BL1015" s="24">
        <f t="shared" si="484"/>
        <v>0</v>
      </c>
      <c r="BM1015" s="24">
        <f t="shared" si="470"/>
        <v>0</v>
      </c>
      <c r="BN1015" s="24">
        <f t="shared" si="471"/>
        <v>0</v>
      </c>
      <c r="BO1015" s="24">
        <f t="shared" si="472"/>
        <v>0</v>
      </c>
      <c r="BP1015" s="24">
        <f t="shared" si="473"/>
        <v>0</v>
      </c>
      <c r="BQ1015" s="24">
        <f t="shared" si="474"/>
        <v>0</v>
      </c>
      <c r="BR1015" s="24">
        <f t="shared" si="485"/>
        <v>0</v>
      </c>
      <c r="BS1015" s="24">
        <f t="shared" si="489"/>
        <v>0</v>
      </c>
      <c r="BT1015" s="24">
        <v>0</v>
      </c>
      <c r="BU1015" s="24">
        <f t="shared" si="486"/>
        <v>0</v>
      </c>
      <c r="BV1015" s="24">
        <v>0</v>
      </c>
    </row>
    <row r="1016" spans="1:74">
      <c r="A1016" s="87">
        <v>1007</v>
      </c>
      <c r="B1016" s="1"/>
      <c r="C1016" s="1"/>
      <c r="D1016" s="2"/>
      <c r="E1016" s="3"/>
      <c r="F1016" s="4"/>
      <c r="G1016" s="5"/>
      <c r="H1016" s="4"/>
      <c r="I1016" s="5"/>
      <c r="J1016" s="6"/>
      <c r="K1016" s="5"/>
      <c r="L1016" s="5"/>
      <c r="M1016" s="5"/>
      <c r="N1016" s="7"/>
      <c r="O1016" s="38"/>
      <c r="P1016" s="5"/>
      <c r="Q1016" s="5"/>
      <c r="R1016" s="7"/>
      <c r="S1016" s="38"/>
      <c r="T1016" s="5"/>
      <c r="U1016" s="5"/>
      <c r="V1016" s="55"/>
      <c r="W1016" s="38"/>
      <c r="X1016" s="5"/>
      <c r="Y1016" s="5"/>
      <c r="Z1016" s="55"/>
      <c r="AA1016" s="36">
        <f>IF(Dane!$E$3=1,AO1016+BA1016+BM1016,IF(Dane!$E$3=2,AU1016+BG1016+BS1016,AW1016+BI1016+BU1016))</f>
        <v>0</v>
      </c>
      <c r="AB1016" s="16">
        <f>IF(Dane!$E$3=1,AP1016+BB1016+BN1016,IF(Dane!$E$3=2,AV1016+BH1016+BT1016,AX1016+BJ1016+BV1016))</f>
        <v>0</v>
      </c>
      <c r="AC1016" s="16">
        <f>IF(((K1016*Dane!$C$9)-AA1016)&lt;0,0,(K1016*Dane!$C$9)-AA1016)</f>
        <v>0</v>
      </c>
      <c r="AD1016" s="37">
        <f>IFERROR(IF(((L1016*Dane!$C$9)-AB1016)&lt;0,0,(L1016*Dane!$C$9)-AB1016),0)</f>
        <v>0</v>
      </c>
      <c r="AE1016" s="97"/>
      <c r="AF1016" s="77">
        <f>IF(Dane!$E$3=1,AO1016,IF(Dane!$E$3=2,AU1016,AW1016))</f>
        <v>0</v>
      </c>
      <c r="AG1016" s="77">
        <f>IF(Dane!$E$3=1,AP1016,IF(Dane!$E$3=2,AV1016,AX1016))</f>
        <v>0</v>
      </c>
      <c r="AH1016" s="77">
        <f>IF(Dane!$E$3=1,BA1016,IF(Dane!$E$3=2,BG1016,BI1016))</f>
        <v>0</v>
      </c>
      <c r="AI1016" s="77">
        <f>IF(Dane!$E$3=1,BB1016,IF(Dane!$E$3=2,BH1016,BJ1016))</f>
        <v>0</v>
      </c>
      <c r="AJ1016" s="77">
        <f>IF(Dane!$E$3=1,BM1016,IF(Dane!$E$3=2,BS1016,BU1016))</f>
        <v>0</v>
      </c>
      <c r="AK1016" s="77">
        <f>IF(Dane!$E$3=1,BN1016,IF(Dane!$E$3=2,BT1016,BV1016))</f>
        <v>0</v>
      </c>
      <c r="AL1016" s="24">
        <f t="shared" si="475"/>
        <v>0</v>
      </c>
      <c r="AM1016" s="24">
        <f t="shared" si="476"/>
        <v>0</v>
      </c>
      <c r="AN1016" s="24"/>
      <c r="AO1016" s="24">
        <f t="shared" si="461"/>
        <v>0</v>
      </c>
      <c r="AP1016" s="24">
        <f t="shared" si="477"/>
        <v>0</v>
      </c>
      <c r="AQ1016" s="24">
        <f t="shared" si="462"/>
        <v>0</v>
      </c>
      <c r="AR1016" s="24">
        <f t="shared" si="463"/>
        <v>0</v>
      </c>
      <c r="AS1016" s="24">
        <f t="shared" si="464"/>
        <v>0</v>
      </c>
      <c r="AT1016" s="24">
        <f t="shared" si="478"/>
        <v>0</v>
      </c>
      <c r="AU1016" s="24">
        <f t="shared" si="487"/>
        <v>0</v>
      </c>
      <c r="AV1016" s="24">
        <v>0</v>
      </c>
      <c r="AW1016" s="24">
        <f t="shared" si="490"/>
        <v>0</v>
      </c>
      <c r="AX1016" s="24">
        <v>0</v>
      </c>
      <c r="AY1016" s="24">
        <f t="shared" si="479"/>
        <v>0</v>
      </c>
      <c r="AZ1016" s="24">
        <f t="shared" si="480"/>
        <v>0</v>
      </c>
      <c r="BA1016" s="24">
        <f t="shared" si="465"/>
        <v>0</v>
      </c>
      <c r="BB1016" s="24">
        <f t="shared" si="466"/>
        <v>0</v>
      </c>
      <c r="BC1016" s="24">
        <f t="shared" si="467"/>
        <v>0</v>
      </c>
      <c r="BD1016" s="24">
        <f t="shared" si="468"/>
        <v>0</v>
      </c>
      <c r="BE1016" s="24">
        <f t="shared" si="469"/>
        <v>0</v>
      </c>
      <c r="BF1016" s="24">
        <f t="shared" si="481"/>
        <v>0</v>
      </c>
      <c r="BG1016" s="24">
        <f t="shared" si="488"/>
        <v>0</v>
      </c>
      <c r="BH1016" s="24">
        <v>0</v>
      </c>
      <c r="BI1016" s="24">
        <f t="shared" si="482"/>
        <v>0</v>
      </c>
      <c r="BJ1016" s="24">
        <v>0</v>
      </c>
      <c r="BK1016" s="24">
        <f t="shared" si="483"/>
        <v>0</v>
      </c>
      <c r="BL1016" s="24">
        <f t="shared" si="484"/>
        <v>0</v>
      </c>
      <c r="BM1016" s="24">
        <f t="shared" si="470"/>
        <v>0</v>
      </c>
      <c r="BN1016" s="24">
        <f t="shared" si="471"/>
        <v>0</v>
      </c>
      <c r="BO1016" s="24">
        <f t="shared" si="472"/>
        <v>0</v>
      </c>
      <c r="BP1016" s="24">
        <f t="shared" si="473"/>
        <v>0</v>
      </c>
      <c r="BQ1016" s="24">
        <f t="shared" si="474"/>
        <v>0</v>
      </c>
      <c r="BR1016" s="24">
        <f t="shared" si="485"/>
        <v>0</v>
      </c>
      <c r="BS1016" s="24">
        <f t="shared" si="489"/>
        <v>0</v>
      </c>
      <c r="BT1016" s="24">
        <v>0</v>
      </c>
      <c r="BU1016" s="24">
        <f t="shared" si="486"/>
        <v>0</v>
      </c>
      <c r="BV1016" s="24">
        <v>0</v>
      </c>
    </row>
    <row r="1017" spans="1:74">
      <c r="A1017" s="87">
        <v>1008</v>
      </c>
      <c r="B1017" s="1"/>
      <c r="C1017" s="1"/>
      <c r="D1017" s="2"/>
      <c r="E1017" s="3"/>
      <c r="F1017" s="4"/>
      <c r="G1017" s="5"/>
      <c r="H1017" s="4"/>
      <c r="I1017" s="5"/>
      <c r="J1017" s="6"/>
      <c r="K1017" s="5"/>
      <c r="L1017" s="5"/>
      <c r="M1017" s="5"/>
      <c r="N1017" s="7"/>
      <c r="O1017" s="38"/>
      <c r="P1017" s="5"/>
      <c r="Q1017" s="5"/>
      <c r="R1017" s="7"/>
      <c r="S1017" s="38"/>
      <c r="T1017" s="5"/>
      <c r="U1017" s="5"/>
      <c r="V1017" s="55"/>
      <c r="W1017" s="38"/>
      <c r="X1017" s="5"/>
      <c r="Y1017" s="5"/>
      <c r="Z1017" s="55"/>
      <c r="AA1017" s="36">
        <f>IF(Dane!$E$3=1,AO1017+BA1017+BM1017,IF(Dane!$E$3=2,AU1017+BG1017+BS1017,AW1017+BI1017+BU1017))</f>
        <v>0</v>
      </c>
      <c r="AB1017" s="16">
        <f>IF(Dane!$E$3=1,AP1017+BB1017+BN1017,IF(Dane!$E$3=2,AV1017+BH1017+BT1017,AX1017+BJ1017+BV1017))</f>
        <v>0</v>
      </c>
      <c r="AC1017" s="16">
        <f>IF(((K1017*Dane!$C$9)-AA1017)&lt;0,0,(K1017*Dane!$C$9)-AA1017)</f>
        <v>0</v>
      </c>
      <c r="AD1017" s="37">
        <f>IFERROR(IF(((L1017*Dane!$C$9)-AB1017)&lt;0,0,(L1017*Dane!$C$9)-AB1017),0)</f>
        <v>0</v>
      </c>
      <c r="AE1017" s="97"/>
      <c r="AF1017" s="77">
        <f>IF(Dane!$E$3=1,AO1017,IF(Dane!$E$3=2,AU1017,AW1017))</f>
        <v>0</v>
      </c>
      <c r="AG1017" s="77">
        <f>IF(Dane!$E$3=1,AP1017,IF(Dane!$E$3=2,AV1017,AX1017))</f>
        <v>0</v>
      </c>
      <c r="AH1017" s="77">
        <f>IF(Dane!$E$3=1,BA1017,IF(Dane!$E$3=2,BG1017,BI1017))</f>
        <v>0</v>
      </c>
      <c r="AI1017" s="77">
        <f>IF(Dane!$E$3=1,BB1017,IF(Dane!$E$3=2,BH1017,BJ1017))</f>
        <v>0</v>
      </c>
      <c r="AJ1017" s="77">
        <f>IF(Dane!$E$3=1,BM1017,IF(Dane!$E$3=2,BS1017,BU1017))</f>
        <v>0</v>
      </c>
      <c r="AK1017" s="77">
        <f>IF(Dane!$E$3=1,BN1017,IF(Dane!$E$3=2,BT1017,BV1017))</f>
        <v>0</v>
      </c>
      <c r="AL1017" s="24">
        <f t="shared" si="475"/>
        <v>0</v>
      </c>
      <c r="AM1017" s="24">
        <f t="shared" si="476"/>
        <v>0</v>
      </c>
      <c r="AN1017" s="24"/>
      <c r="AO1017" s="24">
        <f t="shared" si="461"/>
        <v>0</v>
      </c>
      <c r="AP1017" s="24">
        <f t="shared" si="477"/>
        <v>0</v>
      </c>
      <c r="AQ1017" s="24">
        <f t="shared" si="462"/>
        <v>0</v>
      </c>
      <c r="AR1017" s="24">
        <f t="shared" si="463"/>
        <v>0</v>
      </c>
      <c r="AS1017" s="24">
        <f t="shared" si="464"/>
        <v>0</v>
      </c>
      <c r="AT1017" s="24">
        <f t="shared" si="478"/>
        <v>0</v>
      </c>
      <c r="AU1017" s="24">
        <f t="shared" si="487"/>
        <v>0</v>
      </c>
      <c r="AV1017" s="24">
        <v>0</v>
      </c>
      <c r="AW1017" s="24">
        <f t="shared" si="490"/>
        <v>0</v>
      </c>
      <c r="AX1017" s="24">
        <v>0</v>
      </c>
      <c r="AY1017" s="24">
        <f t="shared" si="479"/>
        <v>0</v>
      </c>
      <c r="AZ1017" s="24">
        <f t="shared" si="480"/>
        <v>0</v>
      </c>
      <c r="BA1017" s="24">
        <f t="shared" si="465"/>
        <v>0</v>
      </c>
      <c r="BB1017" s="24">
        <f t="shared" si="466"/>
        <v>0</v>
      </c>
      <c r="BC1017" s="24">
        <f t="shared" si="467"/>
        <v>0</v>
      </c>
      <c r="BD1017" s="24">
        <f t="shared" si="468"/>
        <v>0</v>
      </c>
      <c r="BE1017" s="24">
        <f t="shared" si="469"/>
        <v>0</v>
      </c>
      <c r="BF1017" s="24">
        <f t="shared" si="481"/>
        <v>0</v>
      </c>
      <c r="BG1017" s="24">
        <f t="shared" si="488"/>
        <v>0</v>
      </c>
      <c r="BH1017" s="24">
        <v>0</v>
      </c>
      <c r="BI1017" s="24">
        <f t="shared" si="482"/>
        <v>0</v>
      </c>
      <c r="BJ1017" s="24">
        <v>0</v>
      </c>
      <c r="BK1017" s="24">
        <f t="shared" si="483"/>
        <v>0</v>
      </c>
      <c r="BL1017" s="24">
        <f t="shared" si="484"/>
        <v>0</v>
      </c>
      <c r="BM1017" s="24">
        <f t="shared" si="470"/>
        <v>0</v>
      </c>
      <c r="BN1017" s="24">
        <f t="shared" si="471"/>
        <v>0</v>
      </c>
      <c r="BO1017" s="24">
        <f t="shared" si="472"/>
        <v>0</v>
      </c>
      <c r="BP1017" s="24">
        <f t="shared" si="473"/>
        <v>0</v>
      </c>
      <c r="BQ1017" s="24">
        <f t="shared" si="474"/>
        <v>0</v>
      </c>
      <c r="BR1017" s="24">
        <f t="shared" si="485"/>
        <v>0</v>
      </c>
      <c r="BS1017" s="24">
        <f t="shared" si="489"/>
        <v>0</v>
      </c>
      <c r="BT1017" s="24">
        <v>0</v>
      </c>
      <c r="BU1017" s="24">
        <f t="shared" si="486"/>
        <v>0</v>
      </c>
      <c r="BV1017" s="24">
        <v>0</v>
      </c>
    </row>
    <row r="1018" spans="1:74">
      <c r="A1018" s="87">
        <v>1009</v>
      </c>
      <c r="B1018" s="1"/>
      <c r="C1018" s="1"/>
      <c r="D1018" s="2"/>
      <c r="E1018" s="3"/>
      <c r="F1018" s="4"/>
      <c r="G1018" s="5"/>
      <c r="H1018" s="4"/>
      <c r="I1018" s="5"/>
      <c r="J1018" s="6"/>
      <c r="K1018" s="5"/>
      <c r="L1018" s="5"/>
      <c r="M1018" s="5"/>
      <c r="N1018" s="7"/>
      <c r="O1018" s="38"/>
      <c r="P1018" s="5"/>
      <c r="Q1018" s="5"/>
      <c r="R1018" s="7"/>
      <c r="S1018" s="38"/>
      <c r="T1018" s="5"/>
      <c r="U1018" s="5"/>
      <c r="V1018" s="55"/>
      <c r="W1018" s="38"/>
      <c r="X1018" s="5"/>
      <c r="Y1018" s="5"/>
      <c r="Z1018" s="55"/>
      <c r="AA1018" s="36">
        <f>IF(Dane!$E$3=1,AO1018+BA1018+BM1018,IF(Dane!$E$3=2,AU1018+BG1018+BS1018,AW1018+BI1018+BU1018))</f>
        <v>0</v>
      </c>
      <c r="AB1018" s="16">
        <f>IF(Dane!$E$3=1,AP1018+BB1018+BN1018,IF(Dane!$E$3=2,AV1018+BH1018+BT1018,AX1018+BJ1018+BV1018))</f>
        <v>0</v>
      </c>
      <c r="AC1018" s="16">
        <f>IF(((K1018*Dane!$C$9)-AA1018)&lt;0,0,(K1018*Dane!$C$9)-AA1018)</f>
        <v>0</v>
      </c>
      <c r="AD1018" s="37">
        <f>IFERROR(IF(((L1018*Dane!$C$9)-AB1018)&lt;0,0,(L1018*Dane!$C$9)-AB1018),0)</f>
        <v>0</v>
      </c>
      <c r="AE1018" s="97"/>
      <c r="AF1018" s="77">
        <f>IF(Dane!$E$3=1,AO1018,IF(Dane!$E$3=2,AU1018,AW1018))</f>
        <v>0</v>
      </c>
      <c r="AG1018" s="77">
        <f>IF(Dane!$E$3=1,AP1018,IF(Dane!$E$3=2,AV1018,AX1018))</f>
        <v>0</v>
      </c>
      <c r="AH1018" s="77">
        <f>IF(Dane!$E$3=1,BA1018,IF(Dane!$E$3=2,BG1018,BI1018))</f>
        <v>0</v>
      </c>
      <c r="AI1018" s="77">
        <f>IF(Dane!$E$3=1,BB1018,IF(Dane!$E$3=2,BH1018,BJ1018))</f>
        <v>0</v>
      </c>
      <c r="AJ1018" s="77">
        <f>IF(Dane!$E$3=1,BM1018,IF(Dane!$E$3=2,BS1018,BU1018))</f>
        <v>0</v>
      </c>
      <c r="AK1018" s="77">
        <f>IF(Dane!$E$3=1,BN1018,IF(Dane!$E$3=2,BT1018,BV1018))</f>
        <v>0</v>
      </c>
      <c r="AL1018" s="24">
        <f t="shared" si="475"/>
        <v>0</v>
      </c>
      <c r="AM1018" s="24">
        <f t="shared" si="476"/>
        <v>0</v>
      </c>
      <c r="AN1018" s="24"/>
      <c r="AO1018" s="24">
        <f t="shared" si="461"/>
        <v>0</v>
      </c>
      <c r="AP1018" s="24">
        <f t="shared" si="477"/>
        <v>0</v>
      </c>
      <c r="AQ1018" s="24">
        <f t="shared" si="462"/>
        <v>0</v>
      </c>
      <c r="AR1018" s="24">
        <f t="shared" si="463"/>
        <v>0</v>
      </c>
      <c r="AS1018" s="24">
        <f t="shared" si="464"/>
        <v>0</v>
      </c>
      <c r="AT1018" s="24">
        <f t="shared" si="478"/>
        <v>0</v>
      </c>
      <c r="AU1018" s="24">
        <f t="shared" si="487"/>
        <v>0</v>
      </c>
      <c r="AV1018" s="24">
        <v>0</v>
      </c>
      <c r="AW1018" s="24">
        <f t="shared" si="490"/>
        <v>0</v>
      </c>
      <c r="AX1018" s="24">
        <v>0</v>
      </c>
      <c r="AY1018" s="24">
        <f t="shared" si="479"/>
        <v>0</v>
      </c>
      <c r="AZ1018" s="24">
        <f t="shared" si="480"/>
        <v>0</v>
      </c>
      <c r="BA1018" s="24">
        <f t="shared" si="465"/>
        <v>0</v>
      </c>
      <c r="BB1018" s="24">
        <f t="shared" si="466"/>
        <v>0</v>
      </c>
      <c r="BC1018" s="24">
        <f t="shared" si="467"/>
        <v>0</v>
      </c>
      <c r="BD1018" s="24">
        <f t="shared" si="468"/>
        <v>0</v>
      </c>
      <c r="BE1018" s="24">
        <f t="shared" si="469"/>
        <v>0</v>
      </c>
      <c r="BF1018" s="24">
        <f t="shared" si="481"/>
        <v>0</v>
      </c>
      <c r="BG1018" s="24">
        <f t="shared" si="488"/>
        <v>0</v>
      </c>
      <c r="BH1018" s="24">
        <v>0</v>
      </c>
      <c r="BI1018" s="24">
        <f t="shared" si="482"/>
        <v>0</v>
      </c>
      <c r="BJ1018" s="24">
        <v>0</v>
      </c>
      <c r="BK1018" s="24">
        <f t="shared" si="483"/>
        <v>0</v>
      </c>
      <c r="BL1018" s="24">
        <f t="shared" si="484"/>
        <v>0</v>
      </c>
      <c r="BM1018" s="24">
        <f t="shared" si="470"/>
        <v>0</v>
      </c>
      <c r="BN1018" s="24">
        <f t="shared" si="471"/>
        <v>0</v>
      </c>
      <c r="BO1018" s="24">
        <f t="shared" si="472"/>
        <v>0</v>
      </c>
      <c r="BP1018" s="24">
        <f t="shared" si="473"/>
        <v>0</v>
      </c>
      <c r="BQ1018" s="24">
        <f t="shared" si="474"/>
        <v>0</v>
      </c>
      <c r="BR1018" s="24">
        <f t="shared" si="485"/>
        <v>0</v>
      </c>
      <c r="BS1018" s="24">
        <f t="shared" si="489"/>
        <v>0</v>
      </c>
      <c r="BT1018" s="24">
        <v>0</v>
      </c>
      <c r="BU1018" s="24">
        <f t="shared" si="486"/>
        <v>0</v>
      </c>
      <c r="BV1018" s="24">
        <v>0</v>
      </c>
    </row>
    <row r="1019" spans="1:74">
      <c r="A1019" s="87">
        <v>1010</v>
      </c>
      <c r="B1019" s="1"/>
      <c r="C1019" s="1"/>
      <c r="D1019" s="2"/>
      <c r="E1019" s="3"/>
      <c r="F1019" s="4"/>
      <c r="G1019" s="5"/>
      <c r="H1019" s="4"/>
      <c r="I1019" s="5"/>
      <c r="J1019" s="6"/>
      <c r="K1019" s="5"/>
      <c r="L1019" s="5"/>
      <c r="M1019" s="5"/>
      <c r="N1019" s="7"/>
      <c r="O1019" s="38"/>
      <c r="P1019" s="5"/>
      <c r="Q1019" s="5"/>
      <c r="R1019" s="7"/>
      <c r="S1019" s="38"/>
      <c r="T1019" s="5"/>
      <c r="U1019" s="5"/>
      <c r="V1019" s="55"/>
      <c r="W1019" s="38"/>
      <c r="X1019" s="5"/>
      <c r="Y1019" s="5"/>
      <c r="Z1019" s="55"/>
      <c r="AA1019" s="36">
        <f>IF(Dane!$E$3=1,AO1019+BA1019+BM1019,IF(Dane!$E$3=2,AU1019+BG1019+BS1019,AW1019+BI1019+BU1019))</f>
        <v>0</v>
      </c>
      <c r="AB1019" s="16">
        <f>IF(Dane!$E$3=1,AP1019+BB1019+BN1019,IF(Dane!$E$3=2,AV1019+BH1019+BT1019,AX1019+BJ1019+BV1019))</f>
        <v>0</v>
      </c>
      <c r="AC1019" s="16">
        <f>IF(((K1019*Dane!$C$9)-AA1019)&lt;0,0,(K1019*Dane!$C$9)-AA1019)</f>
        <v>0</v>
      </c>
      <c r="AD1019" s="37">
        <f>IFERROR(IF(((L1019*Dane!$C$9)-AB1019)&lt;0,0,(L1019*Dane!$C$9)-AB1019),0)</f>
        <v>0</v>
      </c>
      <c r="AE1019" s="97"/>
      <c r="AF1019" s="77">
        <f>IF(Dane!$E$3=1,AO1019,IF(Dane!$E$3=2,AU1019,AW1019))</f>
        <v>0</v>
      </c>
      <c r="AG1019" s="77">
        <f>IF(Dane!$E$3=1,AP1019,IF(Dane!$E$3=2,AV1019,AX1019))</f>
        <v>0</v>
      </c>
      <c r="AH1019" s="77">
        <f>IF(Dane!$E$3=1,BA1019,IF(Dane!$E$3=2,BG1019,BI1019))</f>
        <v>0</v>
      </c>
      <c r="AI1019" s="77">
        <f>IF(Dane!$E$3=1,BB1019,IF(Dane!$E$3=2,BH1019,BJ1019))</f>
        <v>0</v>
      </c>
      <c r="AJ1019" s="77">
        <f>IF(Dane!$E$3=1,BM1019,IF(Dane!$E$3=2,BS1019,BU1019))</f>
        <v>0</v>
      </c>
      <c r="AK1019" s="77">
        <f>IF(Dane!$E$3=1,BN1019,IF(Dane!$E$3=2,BT1019,BV1019))</f>
        <v>0</v>
      </c>
      <c r="AL1019" s="24">
        <f t="shared" si="475"/>
        <v>0</v>
      </c>
      <c r="AM1019" s="24">
        <f t="shared" si="476"/>
        <v>0</v>
      </c>
      <c r="AN1019" s="24"/>
      <c r="AO1019" s="24">
        <f t="shared" si="461"/>
        <v>0</v>
      </c>
      <c r="AP1019" s="24">
        <f t="shared" si="477"/>
        <v>0</v>
      </c>
      <c r="AQ1019" s="24">
        <f t="shared" si="462"/>
        <v>0</v>
      </c>
      <c r="AR1019" s="24">
        <f t="shared" si="463"/>
        <v>0</v>
      </c>
      <c r="AS1019" s="24">
        <f t="shared" si="464"/>
        <v>0</v>
      </c>
      <c r="AT1019" s="24">
        <f t="shared" si="478"/>
        <v>0</v>
      </c>
      <c r="AU1019" s="24">
        <f t="shared" si="487"/>
        <v>0</v>
      </c>
      <c r="AV1019" s="24">
        <v>0</v>
      </c>
      <c r="AW1019" s="24">
        <f t="shared" si="490"/>
        <v>0</v>
      </c>
      <c r="AX1019" s="24">
        <v>0</v>
      </c>
      <c r="AY1019" s="24">
        <f t="shared" si="479"/>
        <v>0</v>
      </c>
      <c r="AZ1019" s="24">
        <f t="shared" si="480"/>
        <v>0</v>
      </c>
      <c r="BA1019" s="24">
        <f t="shared" si="465"/>
        <v>0</v>
      </c>
      <c r="BB1019" s="24">
        <f t="shared" si="466"/>
        <v>0</v>
      </c>
      <c r="BC1019" s="24">
        <f t="shared" si="467"/>
        <v>0</v>
      </c>
      <c r="BD1019" s="24">
        <f t="shared" si="468"/>
        <v>0</v>
      </c>
      <c r="BE1019" s="24">
        <f t="shared" si="469"/>
        <v>0</v>
      </c>
      <c r="BF1019" s="24">
        <f t="shared" si="481"/>
        <v>0</v>
      </c>
      <c r="BG1019" s="24">
        <f t="shared" si="488"/>
        <v>0</v>
      </c>
      <c r="BH1019" s="24">
        <v>0</v>
      </c>
      <c r="BI1019" s="24">
        <f t="shared" si="482"/>
        <v>0</v>
      </c>
      <c r="BJ1019" s="24">
        <v>0</v>
      </c>
      <c r="BK1019" s="24">
        <f t="shared" si="483"/>
        <v>0</v>
      </c>
      <c r="BL1019" s="24">
        <f t="shared" si="484"/>
        <v>0</v>
      </c>
      <c r="BM1019" s="24">
        <f t="shared" si="470"/>
        <v>0</v>
      </c>
      <c r="BN1019" s="24">
        <f t="shared" si="471"/>
        <v>0</v>
      </c>
      <c r="BO1019" s="24">
        <f t="shared" si="472"/>
        <v>0</v>
      </c>
      <c r="BP1019" s="24">
        <f t="shared" si="473"/>
        <v>0</v>
      </c>
      <c r="BQ1019" s="24">
        <f t="shared" si="474"/>
        <v>0</v>
      </c>
      <c r="BR1019" s="24">
        <f t="shared" si="485"/>
        <v>0</v>
      </c>
      <c r="BS1019" s="24">
        <f t="shared" si="489"/>
        <v>0</v>
      </c>
      <c r="BT1019" s="24">
        <v>0</v>
      </c>
      <c r="BU1019" s="24">
        <f t="shared" si="486"/>
        <v>0</v>
      </c>
      <c r="BV1019" s="24">
        <v>0</v>
      </c>
    </row>
    <row r="1020" spans="1:74">
      <c r="A1020" s="87">
        <v>1011</v>
      </c>
      <c r="B1020" s="1"/>
      <c r="C1020" s="1"/>
      <c r="D1020" s="2"/>
      <c r="E1020" s="3"/>
      <c r="F1020" s="4"/>
      <c r="G1020" s="5"/>
      <c r="H1020" s="4"/>
      <c r="I1020" s="5"/>
      <c r="J1020" s="6"/>
      <c r="K1020" s="5"/>
      <c r="L1020" s="5"/>
      <c r="M1020" s="5"/>
      <c r="N1020" s="7"/>
      <c r="O1020" s="38"/>
      <c r="P1020" s="5"/>
      <c r="Q1020" s="5"/>
      <c r="R1020" s="7"/>
      <c r="S1020" s="38"/>
      <c r="T1020" s="5"/>
      <c r="U1020" s="5"/>
      <c r="V1020" s="55"/>
      <c r="W1020" s="38"/>
      <c r="X1020" s="5"/>
      <c r="Y1020" s="5"/>
      <c r="Z1020" s="55"/>
      <c r="AA1020" s="36">
        <f>IF(Dane!$E$3=1,AO1020+BA1020+BM1020,IF(Dane!$E$3=2,AU1020+BG1020+BS1020,AW1020+BI1020+BU1020))</f>
        <v>0</v>
      </c>
      <c r="AB1020" s="16">
        <f>IF(Dane!$E$3=1,AP1020+BB1020+BN1020,IF(Dane!$E$3=2,AV1020+BH1020+BT1020,AX1020+BJ1020+BV1020))</f>
        <v>0</v>
      </c>
      <c r="AC1020" s="16">
        <f>IF(((K1020*Dane!$C$9)-AA1020)&lt;0,0,(K1020*Dane!$C$9)-AA1020)</f>
        <v>0</v>
      </c>
      <c r="AD1020" s="37">
        <f>IFERROR(IF(((L1020*Dane!$C$9)-AB1020)&lt;0,0,(L1020*Dane!$C$9)-AB1020),0)</f>
        <v>0</v>
      </c>
      <c r="AE1020" s="97"/>
      <c r="AF1020" s="77">
        <f>IF(Dane!$E$3=1,AO1020,IF(Dane!$E$3=2,AU1020,AW1020))</f>
        <v>0</v>
      </c>
      <c r="AG1020" s="77">
        <f>IF(Dane!$E$3=1,AP1020,IF(Dane!$E$3=2,AV1020,AX1020))</f>
        <v>0</v>
      </c>
      <c r="AH1020" s="77">
        <f>IF(Dane!$E$3=1,BA1020,IF(Dane!$E$3=2,BG1020,BI1020))</f>
        <v>0</v>
      </c>
      <c r="AI1020" s="77">
        <f>IF(Dane!$E$3=1,BB1020,IF(Dane!$E$3=2,BH1020,BJ1020))</f>
        <v>0</v>
      </c>
      <c r="AJ1020" s="77">
        <f>IF(Dane!$E$3=1,BM1020,IF(Dane!$E$3=2,BS1020,BU1020))</f>
        <v>0</v>
      </c>
      <c r="AK1020" s="77">
        <f>IF(Dane!$E$3=1,BN1020,IF(Dane!$E$3=2,BT1020,BV1020))</f>
        <v>0</v>
      </c>
      <c r="AL1020" s="24">
        <f t="shared" si="475"/>
        <v>0</v>
      </c>
      <c r="AM1020" s="24">
        <f t="shared" si="476"/>
        <v>0</v>
      </c>
      <c r="AN1020" s="24"/>
      <c r="AO1020" s="24">
        <f t="shared" si="461"/>
        <v>0</v>
      </c>
      <c r="AP1020" s="24">
        <f t="shared" si="477"/>
        <v>0</v>
      </c>
      <c r="AQ1020" s="24">
        <f t="shared" si="462"/>
        <v>0</v>
      </c>
      <c r="AR1020" s="24">
        <f t="shared" si="463"/>
        <v>0</v>
      </c>
      <c r="AS1020" s="24">
        <f t="shared" si="464"/>
        <v>0</v>
      </c>
      <c r="AT1020" s="24">
        <f t="shared" si="478"/>
        <v>0</v>
      </c>
      <c r="AU1020" s="24">
        <f t="shared" si="487"/>
        <v>0</v>
      </c>
      <c r="AV1020" s="24">
        <v>0</v>
      </c>
      <c r="AW1020" s="24">
        <f t="shared" si="490"/>
        <v>0</v>
      </c>
      <c r="AX1020" s="24">
        <v>0</v>
      </c>
      <c r="AY1020" s="24">
        <f t="shared" si="479"/>
        <v>0</v>
      </c>
      <c r="AZ1020" s="24">
        <f t="shared" si="480"/>
        <v>0</v>
      </c>
      <c r="BA1020" s="24">
        <f t="shared" si="465"/>
        <v>0</v>
      </c>
      <c r="BB1020" s="24">
        <f t="shared" si="466"/>
        <v>0</v>
      </c>
      <c r="BC1020" s="24">
        <f t="shared" si="467"/>
        <v>0</v>
      </c>
      <c r="BD1020" s="24">
        <f t="shared" si="468"/>
        <v>0</v>
      </c>
      <c r="BE1020" s="24">
        <f t="shared" si="469"/>
        <v>0</v>
      </c>
      <c r="BF1020" s="24">
        <f t="shared" si="481"/>
        <v>0</v>
      </c>
      <c r="BG1020" s="24">
        <f t="shared" si="488"/>
        <v>0</v>
      </c>
      <c r="BH1020" s="24">
        <v>0</v>
      </c>
      <c r="BI1020" s="24">
        <f t="shared" si="482"/>
        <v>0</v>
      </c>
      <c r="BJ1020" s="24">
        <v>0</v>
      </c>
      <c r="BK1020" s="24">
        <f t="shared" si="483"/>
        <v>0</v>
      </c>
      <c r="BL1020" s="24">
        <f t="shared" si="484"/>
        <v>0</v>
      </c>
      <c r="BM1020" s="24">
        <f t="shared" si="470"/>
        <v>0</v>
      </c>
      <c r="BN1020" s="24">
        <f t="shared" si="471"/>
        <v>0</v>
      </c>
      <c r="BO1020" s="24">
        <f t="shared" si="472"/>
        <v>0</v>
      </c>
      <c r="BP1020" s="24">
        <f t="shared" si="473"/>
        <v>0</v>
      </c>
      <c r="BQ1020" s="24">
        <f t="shared" si="474"/>
        <v>0</v>
      </c>
      <c r="BR1020" s="24">
        <f t="shared" si="485"/>
        <v>0</v>
      </c>
      <c r="BS1020" s="24">
        <f t="shared" si="489"/>
        <v>0</v>
      </c>
      <c r="BT1020" s="24">
        <v>0</v>
      </c>
      <c r="BU1020" s="24">
        <f t="shared" si="486"/>
        <v>0</v>
      </c>
      <c r="BV1020" s="24">
        <v>0</v>
      </c>
    </row>
    <row r="1021" spans="1:74">
      <c r="A1021" s="87">
        <v>1012</v>
      </c>
      <c r="B1021" s="1"/>
      <c r="C1021" s="1"/>
      <c r="D1021" s="2"/>
      <c r="E1021" s="3"/>
      <c r="F1021" s="4"/>
      <c r="G1021" s="5"/>
      <c r="H1021" s="4"/>
      <c r="I1021" s="5"/>
      <c r="J1021" s="6"/>
      <c r="K1021" s="5"/>
      <c r="L1021" s="5"/>
      <c r="M1021" s="5"/>
      <c r="N1021" s="7"/>
      <c r="O1021" s="38"/>
      <c r="P1021" s="5"/>
      <c r="Q1021" s="5"/>
      <c r="R1021" s="7"/>
      <c r="S1021" s="38"/>
      <c r="T1021" s="5"/>
      <c r="U1021" s="5"/>
      <c r="V1021" s="55"/>
      <c r="W1021" s="38"/>
      <c r="X1021" s="5"/>
      <c r="Y1021" s="5"/>
      <c r="Z1021" s="55"/>
      <c r="AA1021" s="36">
        <f>IF(Dane!$E$3=1,AO1021+BA1021+BM1021,IF(Dane!$E$3=2,AU1021+BG1021+BS1021,AW1021+BI1021+BU1021))</f>
        <v>0</v>
      </c>
      <c r="AB1021" s="16">
        <f>IF(Dane!$E$3=1,AP1021+BB1021+BN1021,IF(Dane!$E$3=2,AV1021+BH1021+BT1021,AX1021+BJ1021+BV1021))</f>
        <v>0</v>
      </c>
      <c r="AC1021" s="16">
        <f>IF(((K1021*Dane!$C$9)-AA1021)&lt;0,0,(K1021*Dane!$C$9)-AA1021)</f>
        <v>0</v>
      </c>
      <c r="AD1021" s="37">
        <f>IFERROR(IF(((L1021*Dane!$C$9)-AB1021)&lt;0,0,(L1021*Dane!$C$9)-AB1021),0)</f>
        <v>0</v>
      </c>
      <c r="AE1021" s="97"/>
      <c r="AF1021" s="77">
        <f>IF(Dane!$E$3=1,AO1021,IF(Dane!$E$3=2,AU1021,AW1021))</f>
        <v>0</v>
      </c>
      <c r="AG1021" s="77">
        <f>IF(Dane!$E$3=1,AP1021,IF(Dane!$E$3=2,AV1021,AX1021))</f>
        <v>0</v>
      </c>
      <c r="AH1021" s="77">
        <f>IF(Dane!$E$3=1,BA1021,IF(Dane!$E$3=2,BG1021,BI1021))</f>
        <v>0</v>
      </c>
      <c r="AI1021" s="77">
        <f>IF(Dane!$E$3=1,BB1021,IF(Dane!$E$3=2,BH1021,BJ1021))</f>
        <v>0</v>
      </c>
      <c r="AJ1021" s="77">
        <f>IF(Dane!$E$3=1,BM1021,IF(Dane!$E$3=2,BS1021,BU1021))</f>
        <v>0</v>
      </c>
      <c r="AK1021" s="77">
        <f>IF(Dane!$E$3=1,BN1021,IF(Dane!$E$3=2,BT1021,BV1021))</f>
        <v>0</v>
      </c>
      <c r="AL1021" s="24">
        <f t="shared" si="475"/>
        <v>0</v>
      </c>
      <c r="AM1021" s="24">
        <f t="shared" si="476"/>
        <v>0</v>
      </c>
      <c r="AN1021" s="24"/>
      <c r="AO1021" s="24">
        <f t="shared" si="461"/>
        <v>0</v>
      </c>
      <c r="AP1021" s="24">
        <f t="shared" si="477"/>
        <v>0</v>
      </c>
      <c r="AQ1021" s="24">
        <f t="shared" si="462"/>
        <v>0</v>
      </c>
      <c r="AR1021" s="24">
        <f t="shared" si="463"/>
        <v>0</v>
      </c>
      <c r="AS1021" s="24">
        <f t="shared" si="464"/>
        <v>0</v>
      </c>
      <c r="AT1021" s="24">
        <f t="shared" si="478"/>
        <v>0</v>
      </c>
      <c r="AU1021" s="24">
        <f t="shared" si="487"/>
        <v>0</v>
      </c>
      <c r="AV1021" s="24">
        <v>0</v>
      </c>
      <c r="AW1021" s="24">
        <f t="shared" si="490"/>
        <v>0</v>
      </c>
      <c r="AX1021" s="24">
        <v>0</v>
      </c>
      <c r="AY1021" s="24">
        <f t="shared" si="479"/>
        <v>0</v>
      </c>
      <c r="AZ1021" s="24">
        <f t="shared" si="480"/>
        <v>0</v>
      </c>
      <c r="BA1021" s="24">
        <f t="shared" si="465"/>
        <v>0</v>
      </c>
      <c r="BB1021" s="24">
        <f t="shared" si="466"/>
        <v>0</v>
      </c>
      <c r="BC1021" s="24">
        <f t="shared" si="467"/>
        <v>0</v>
      </c>
      <c r="BD1021" s="24">
        <f t="shared" si="468"/>
        <v>0</v>
      </c>
      <c r="BE1021" s="24">
        <f t="shared" si="469"/>
        <v>0</v>
      </c>
      <c r="BF1021" s="24">
        <f t="shared" si="481"/>
        <v>0</v>
      </c>
      <c r="BG1021" s="24">
        <f t="shared" si="488"/>
        <v>0</v>
      </c>
      <c r="BH1021" s="24">
        <v>0</v>
      </c>
      <c r="BI1021" s="24">
        <f t="shared" si="482"/>
        <v>0</v>
      </c>
      <c r="BJ1021" s="24">
        <v>0</v>
      </c>
      <c r="BK1021" s="24">
        <f t="shared" si="483"/>
        <v>0</v>
      </c>
      <c r="BL1021" s="24">
        <f t="shared" si="484"/>
        <v>0</v>
      </c>
      <c r="BM1021" s="24">
        <f t="shared" si="470"/>
        <v>0</v>
      </c>
      <c r="BN1021" s="24">
        <f t="shared" si="471"/>
        <v>0</v>
      </c>
      <c r="BO1021" s="24">
        <f t="shared" si="472"/>
        <v>0</v>
      </c>
      <c r="BP1021" s="24">
        <f t="shared" si="473"/>
        <v>0</v>
      </c>
      <c r="BQ1021" s="24">
        <f t="shared" si="474"/>
        <v>0</v>
      </c>
      <c r="BR1021" s="24">
        <f t="shared" si="485"/>
        <v>0</v>
      </c>
      <c r="BS1021" s="24">
        <f t="shared" si="489"/>
        <v>0</v>
      </c>
      <c r="BT1021" s="24">
        <v>0</v>
      </c>
      <c r="BU1021" s="24">
        <f t="shared" si="486"/>
        <v>0</v>
      </c>
      <c r="BV1021" s="24">
        <v>0</v>
      </c>
    </row>
    <row r="1022" spans="1:74">
      <c r="A1022" s="87">
        <v>1013</v>
      </c>
      <c r="B1022" s="1"/>
      <c r="C1022" s="1"/>
      <c r="D1022" s="2"/>
      <c r="E1022" s="3"/>
      <c r="F1022" s="4"/>
      <c r="G1022" s="5"/>
      <c r="H1022" s="4"/>
      <c r="I1022" s="5"/>
      <c r="J1022" s="6"/>
      <c r="K1022" s="5"/>
      <c r="L1022" s="5"/>
      <c r="M1022" s="5"/>
      <c r="N1022" s="7"/>
      <c r="O1022" s="38"/>
      <c r="P1022" s="5"/>
      <c r="Q1022" s="5"/>
      <c r="R1022" s="7"/>
      <c r="S1022" s="38"/>
      <c r="T1022" s="5"/>
      <c r="U1022" s="5"/>
      <c r="V1022" s="55"/>
      <c r="W1022" s="38"/>
      <c r="X1022" s="5"/>
      <c r="Y1022" s="5"/>
      <c r="Z1022" s="55"/>
      <c r="AA1022" s="36">
        <f>IF(Dane!$E$3=1,AO1022+BA1022+BM1022,IF(Dane!$E$3=2,AU1022+BG1022+BS1022,AW1022+BI1022+BU1022))</f>
        <v>0</v>
      </c>
      <c r="AB1022" s="16">
        <f>IF(Dane!$E$3=1,AP1022+BB1022+BN1022,IF(Dane!$E$3=2,AV1022+BH1022+BT1022,AX1022+BJ1022+BV1022))</f>
        <v>0</v>
      </c>
      <c r="AC1022" s="16">
        <f>IF(((K1022*Dane!$C$9)-AA1022)&lt;0,0,(K1022*Dane!$C$9)-AA1022)</f>
        <v>0</v>
      </c>
      <c r="AD1022" s="37">
        <f>IFERROR(IF(((L1022*Dane!$C$9)-AB1022)&lt;0,0,(L1022*Dane!$C$9)-AB1022),0)</f>
        <v>0</v>
      </c>
      <c r="AE1022" s="97"/>
      <c r="AF1022" s="77">
        <f>IF(Dane!$E$3=1,AO1022,IF(Dane!$E$3=2,AU1022,AW1022))</f>
        <v>0</v>
      </c>
      <c r="AG1022" s="77">
        <f>IF(Dane!$E$3=1,AP1022,IF(Dane!$E$3=2,AV1022,AX1022))</f>
        <v>0</v>
      </c>
      <c r="AH1022" s="77">
        <f>IF(Dane!$E$3=1,BA1022,IF(Dane!$E$3=2,BG1022,BI1022))</f>
        <v>0</v>
      </c>
      <c r="AI1022" s="77">
        <f>IF(Dane!$E$3=1,BB1022,IF(Dane!$E$3=2,BH1022,BJ1022))</f>
        <v>0</v>
      </c>
      <c r="AJ1022" s="77">
        <f>IF(Dane!$E$3=1,BM1022,IF(Dane!$E$3=2,BS1022,BU1022))</f>
        <v>0</v>
      </c>
      <c r="AK1022" s="77">
        <f>IF(Dane!$E$3=1,BN1022,IF(Dane!$E$3=2,BT1022,BV1022))</f>
        <v>0</v>
      </c>
      <c r="AL1022" s="24">
        <f t="shared" si="475"/>
        <v>0</v>
      </c>
      <c r="AM1022" s="24">
        <f t="shared" si="476"/>
        <v>0</v>
      </c>
      <c r="AN1022" s="24"/>
      <c r="AO1022" s="24">
        <f t="shared" si="461"/>
        <v>0</v>
      </c>
      <c r="AP1022" s="24">
        <f t="shared" si="477"/>
        <v>0</v>
      </c>
      <c r="AQ1022" s="24">
        <f t="shared" si="462"/>
        <v>0</v>
      </c>
      <c r="AR1022" s="24">
        <f t="shared" si="463"/>
        <v>0</v>
      </c>
      <c r="AS1022" s="24">
        <f t="shared" si="464"/>
        <v>0</v>
      </c>
      <c r="AT1022" s="24">
        <f t="shared" si="478"/>
        <v>0</v>
      </c>
      <c r="AU1022" s="24">
        <f t="shared" si="487"/>
        <v>0</v>
      </c>
      <c r="AV1022" s="24">
        <v>0</v>
      </c>
      <c r="AW1022" s="24">
        <f t="shared" si="490"/>
        <v>0</v>
      </c>
      <c r="AX1022" s="24">
        <v>0</v>
      </c>
      <c r="AY1022" s="24">
        <f t="shared" si="479"/>
        <v>0</v>
      </c>
      <c r="AZ1022" s="24">
        <f t="shared" si="480"/>
        <v>0</v>
      </c>
      <c r="BA1022" s="24">
        <f t="shared" si="465"/>
        <v>0</v>
      </c>
      <c r="BB1022" s="24">
        <f t="shared" si="466"/>
        <v>0</v>
      </c>
      <c r="BC1022" s="24">
        <f t="shared" si="467"/>
        <v>0</v>
      </c>
      <c r="BD1022" s="24">
        <f t="shared" si="468"/>
        <v>0</v>
      </c>
      <c r="BE1022" s="24">
        <f t="shared" si="469"/>
        <v>0</v>
      </c>
      <c r="BF1022" s="24">
        <f t="shared" si="481"/>
        <v>0</v>
      </c>
      <c r="BG1022" s="24">
        <f t="shared" si="488"/>
        <v>0</v>
      </c>
      <c r="BH1022" s="24">
        <v>0</v>
      </c>
      <c r="BI1022" s="24">
        <f t="shared" si="482"/>
        <v>0</v>
      </c>
      <c r="BJ1022" s="24">
        <v>0</v>
      </c>
      <c r="BK1022" s="24">
        <f t="shared" si="483"/>
        <v>0</v>
      </c>
      <c r="BL1022" s="24">
        <f t="shared" si="484"/>
        <v>0</v>
      </c>
      <c r="BM1022" s="24">
        <f t="shared" si="470"/>
        <v>0</v>
      </c>
      <c r="BN1022" s="24">
        <f t="shared" si="471"/>
        <v>0</v>
      </c>
      <c r="BO1022" s="24">
        <f t="shared" si="472"/>
        <v>0</v>
      </c>
      <c r="BP1022" s="24">
        <f t="shared" si="473"/>
        <v>0</v>
      </c>
      <c r="BQ1022" s="24">
        <f t="shared" si="474"/>
        <v>0</v>
      </c>
      <c r="BR1022" s="24">
        <f t="shared" si="485"/>
        <v>0</v>
      </c>
      <c r="BS1022" s="24">
        <f t="shared" si="489"/>
        <v>0</v>
      </c>
      <c r="BT1022" s="24">
        <v>0</v>
      </c>
      <c r="BU1022" s="24">
        <f t="shared" si="486"/>
        <v>0</v>
      </c>
      <c r="BV1022" s="24">
        <v>0</v>
      </c>
    </row>
    <row r="1023" spans="1:74">
      <c r="A1023" s="87">
        <v>1014</v>
      </c>
      <c r="B1023" s="1"/>
      <c r="C1023" s="1"/>
      <c r="D1023" s="2"/>
      <c r="E1023" s="3"/>
      <c r="F1023" s="4"/>
      <c r="G1023" s="5"/>
      <c r="H1023" s="4"/>
      <c r="I1023" s="5"/>
      <c r="J1023" s="6"/>
      <c r="K1023" s="5"/>
      <c r="L1023" s="5"/>
      <c r="M1023" s="5"/>
      <c r="N1023" s="7"/>
      <c r="O1023" s="38"/>
      <c r="P1023" s="5"/>
      <c r="Q1023" s="5"/>
      <c r="R1023" s="7"/>
      <c r="S1023" s="38"/>
      <c r="T1023" s="5"/>
      <c r="U1023" s="5"/>
      <c r="V1023" s="55"/>
      <c r="W1023" s="38"/>
      <c r="X1023" s="5"/>
      <c r="Y1023" s="5"/>
      <c r="Z1023" s="55"/>
      <c r="AA1023" s="36">
        <f>IF(Dane!$E$3=1,AO1023+BA1023+BM1023,IF(Dane!$E$3=2,AU1023+BG1023+BS1023,AW1023+BI1023+BU1023))</f>
        <v>0</v>
      </c>
      <c r="AB1023" s="16">
        <f>IF(Dane!$E$3=1,AP1023+BB1023+BN1023,IF(Dane!$E$3=2,AV1023+BH1023+BT1023,AX1023+BJ1023+BV1023))</f>
        <v>0</v>
      </c>
      <c r="AC1023" s="16">
        <f>IF(((K1023*Dane!$C$9)-AA1023)&lt;0,0,(K1023*Dane!$C$9)-AA1023)</f>
        <v>0</v>
      </c>
      <c r="AD1023" s="37">
        <f>IFERROR(IF(((L1023*Dane!$C$9)-AB1023)&lt;0,0,(L1023*Dane!$C$9)-AB1023),0)</f>
        <v>0</v>
      </c>
      <c r="AE1023" s="97"/>
      <c r="AF1023" s="77">
        <f>IF(Dane!$E$3=1,AO1023,IF(Dane!$E$3=2,AU1023,AW1023))</f>
        <v>0</v>
      </c>
      <c r="AG1023" s="77">
        <f>IF(Dane!$E$3=1,AP1023,IF(Dane!$E$3=2,AV1023,AX1023))</f>
        <v>0</v>
      </c>
      <c r="AH1023" s="77">
        <f>IF(Dane!$E$3=1,BA1023,IF(Dane!$E$3=2,BG1023,BI1023))</f>
        <v>0</v>
      </c>
      <c r="AI1023" s="77">
        <f>IF(Dane!$E$3=1,BB1023,IF(Dane!$E$3=2,BH1023,BJ1023))</f>
        <v>0</v>
      </c>
      <c r="AJ1023" s="77">
        <f>IF(Dane!$E$3=1,BM1023,IF(Dane!$E$3=2,BS1023,BU1023))</f>
        <v>0</v>
      </c>
      <c r="AK1023" s="77">
        <f>IF(Dane!$E$3=1,BN1023,IF(Dane!$E$3=2,BT1023,BV1023))</f>
        <v>0</v>
      </c>
      <c r="AL1023" s="24">
        <f t="shared" si="475"/>
        <v>0</v>
      </c>
      <c r="AM1023" s="24">
        <f t="shared" si="476"/>
        <v>0</v>
      </c>
      <c r="AN1023" s="24"/>
      <c r="AO1023" s="24">
        <f t="shared" si="461"/>
        <v>0</v>
      </c>
      <c r="AP1023" s="24">
        <f t="shared" si="477"/>
        <v>0</v>
      </c>
      <c r="AQ1023" s="24">
        <f t="shared" si="462"/>
        <v>0</v>
      </c>
      <c r="AR1023" s="24">
        <f t="shared" si="463"/>
        <v>0</v>
      </c>
      <c r="AS1023" s="24">
        <f t="shared" si="464"/>
        <v>0</v>
      </c>
      <c r="AT1023" s="24">
        <f t="shared" si="478"/>
        <v>0</v>
      </c>
      <c r="AU1023" s="24">
        <f t="shared" si="487"/>
        <v>0</v>
      </c>
      <c r="AV1023" s="24">
        <v>0</v>
      </c>
      <c r="AW1023" s="24">
        <f t="shared" si="490"/>
        <v>0</v>
      </c>
      <c r="AX1023" s="24">
        <v>0</v>
      </c>
      <c r="AY1023" s="24">
        <f t="shared" si="479"/>
        <v>0</v>
      </c>
      <c r="AZ1023" s="24">
        <f t="shared" si="480"/>
        <v>0</v>
      </c>
      <c r="BA1023" s="24">
        <f t="shared" si="465"/>
        <v>0</v>
      </c>
      <c r="BB1023" s="24">
        <f t="shared" si="466"/>
        <v>0</v>
      </c>
      <c r="BC1023" s="24">
        <f t="shared" si="467"/>
        <v>0</v>
      </c>
      <c r="BD1023" s="24">
        <f t="shared" si="468"/>
        <v>0</v>
      </c>
      <c r="BE1023" s="24">
        <f t="shared" si="469"/>
        <v>0</v>
      </c>
      <c r="BF1023" s="24">
        <f t="shared" si="481"/>
        <v>0</v>
      </c>
      <c r="BG1023" s="24">
        <f t="shared" si="488"/>
        <v>0</v>
      </c>
      <c r="BH1023" s="24">
        <v>0</v>
      </c>
      <c r="BI1023" s="24">
        <f t="shared" si="482"/>
        <v>0</v>
      </c>
      <c r="BJ1023" s="24">
        <v>0</v>
      </c>
      <c r="BK1023" s="24">
        <f t="shared" si="483"/>
        <v>0</v>
      </c>
      <c r="BL1023" s="24">
        <f t="shared" si="484"/>
        <v>0</v>
      </c>
      <c r="BM1023" s="24">
        <f t="shared" si="470"/>
        <v>0</v>
      </c>
      <c r="BN1023" s="24">
        <f t="shared" si="471"/>
        <v>0</v>
      </c>
      <c r="BO1023" s="24">
        <f t="shared" si="472"/>
        <v>0</v>
      </c>
      <c r="BP1023" s="24">
        <f t="shared" si="473"/>
        <v>0</v>
      </c>
      <c r="BQ1023" s="24">
        <f t="shared" si="474"/>
        <v>0</v>
      </c>
      <c r="BR1023" s="24">
        <f t="shared" si="485"/>
        <v>0</v>
      </c>
      <c r="BS1023" s="24">
        <f t="shared" si="489"/>
        <v>0</v>
      </c>
      <c r="BT1023" s="24">
        <v>0</v>
      </c>
      <c r="BU1023" s="24">
        <f t="shared" si="486"/>
        <v>0</v>
      </c>
      <c r="BV1023" s="24">
        <v>0</v>
      </c>
    </row>
    <row r="1024" spans="1:74">
      <c r="A1024" s="87">
        <v>1015</v>
      </c>
      <c r="B1024" s="1"/>
      <c r="C1024" s="1"/>
      <c r="D1024" s="2"/>
      <c r="E1024" s="3"/>
      <c r="F1024" s="4"/>
      <c r="G1024" s="5"/>
      <c r="H1024" s="4"/>
      <c r="I1024" s="5"/>
      <c r="J1024" s="6"/>
      <c r="K1024" s="5"/>
      <c r="L1024" s="5"/>
      <c r="M1024" s="5"/>
      <c r="N1024" s="7"/>
      <c r="O1024" s="38"/>
      <c r="P1024" s="5"/>
      <c r="Q1024" s="5"/>
      <c r="R1024" s="7"/>
      <c r="S1024" s="38"/>
      <c r="T1024" s="5"/>
      <c r="U1024" s="5"/>
      <c r="V1024" s="55"/>
      <c r="W1024" s="38"/>
      <c r="X1024" s="5"/>
      <c r="Y1024" s="5"/>
      <c r="Z1024" s="55"/>
      <c r="AA1024" s="36">
        <f>IF(Dane!$E$3=1,AO1024+BA1024+BM1024,IF(Dane!$E$3=2,AU1024+BG1024+BS1024,AW1024+BI1024+BU1024))</f>
        <v>0</v>
      </c>
      <c r="AB1024" s="16">
        <f>IF(Dane!$E$3=1,AP1024+BB1024+BN1024,IF(Dane!$E$3=2,AV1024+BH1024+BT1024,AX1024+BJ1024+BV1024))</f>
        <v>0</v>
      </c>
      <c r="AC1024" s="16">
        <f>IF(((K1024*Dane!$C$9)-AA1024)&lt;0,0,(K1024*Dane!$C$9)-AA1024)</f>
        <v>0</v>
      </c>
      <c r="AD1024" s="37">
        <f>IFERROR(IF(((L1024*Dane!$C$9)-AB1024)&lt;0,0,(L1024*Dane!$C$9)-AB1024),0)</f>
        <v>0</v>
      </c>
      <c r="AE1024" s="97"/>
      <c r="AF1024" s="77">
        <f>IF(Dane!$E$3=1,AO1024,IF(Dane!$E$3=2,AU1024,AW1024))</f>
        <v>0</v>
      </c>
      <c r="AG1024" s="77">
        <f>IF(Dane!$E$3=1,AP1024,IF(Dane!$E$3=2,AV1024,AX1024))</f>
        <v>0</v>
      </c>
      <c r="AH1024" s="77">
        <f>IF(Dane!$E$3=1,BA1024,IF(Dane!$E$3=2,BG1024,BI1024))</f>
        <v>0</v>
      </c>
      <c r="AI1024" s="77">
        <f>IF(Dane!$E$3=1,BB1024,IF(Dane!$E$3=2,BH1024,BJ1024))</f>
        <v>0</v>
      </c>
      <c r="AJ1024" s="77">
        <f>IF(Dane!$E$3=1,BM1024,IF(Dane!$E$3=2,BS1024,BU1024))</f>
        <v>0</v>
      </c>
      <c r="AK1024" s="77">
        <f>IF(Dane!$E$3=1,BN1024,IF(Dane!$E$3=2,BT1024,BV1024))</f>
        <v>0</v>
      </c>
      <c r="AL1024" s="24">
        <f t="shared" si="475"/>
        <v>0</v>
      </c>
      <c r="AM1024" s="24">
        <f t="shared" si="476"/>
        <v>0</v>
      </c>
      <c r="AN1024" s="24"/>
      <c r="AO1024" s="24">
        <f t="shared" si="461"/>
        <v>0</v>
      </c>
      <c r="AP1024" s="24">
        <f t="shared" si="477"/>
        <v>0</v>
      </c>
      <c r="AQ1024" s="24">
        <f t="shared" si="462"/>
        <v>0</v>
      </c>
      <c r="AR1024" s="24">
        <f t="shared" si="463"/>
        <v>0</v>
      </c>
      <c r="AS1024" s="24">
        <f t="shared" si="464"/>
        <v>0</v>
      </c>
      <c r="AT1024" s="24">
        <f t="shared" si="478"/>
        <v>0</v>
      </c>
      <c r="AU1024" s="24">
        <f t="shared" si="487"/>
        <v>0</v>
      </c>
      <c r="AV1024" s="24">
        <v>0</v>
      </c>
      <c r="AW1024" s="24">
        <f t="shared" si="490"/>
        <v>0</v>
      </c>
      <c r="AX1024" s="24">
        <v>0</v>
      </c>
      <c r="AY1024" s="24">
        <f t="shared" si="479"/>
        <v>0</v>
      </c>
      <c r="AZ1024" s="24">
        <f t="shared" si="480"/>
        <v>0</v>
      </c>
      <c r="BA1024" s="24">
        <f t="shared" si="465"/>
        <v>0</v>
      </c>
      <c r="BB1024" s="24">
        <f t="shared" si="466"/>
        <v>0</v>
      </c>
      <c r="BC1024" s="24">
        <f t="shared" si="467"/>
        <v>0</v>
      </c>
      <c r="BD1024" s="24">
        <f t="shared" si="468"/>
        <v>0</v>
      </c>
      <c r="BE1024" s="24">
        <f t="shared" si="469"/>
        <v>0</v>
      </c>
      <c r="BF1024" s="24">
        <f t="shared" si="481"/>
        <v>0</v>
      </c>
      <c r="BG1024" s="24">
        <f t="shared" si="488"/>
        <v>0</v>
      </c>
      <c r="BH1024" s="24">
        <v>0</v>
      </c>
      <c r="BI1024" s="24">
        <f t="shared" si="482"/>
        <v>0</v>
      </c>
      <c r="BJ1024" s="24">
        <v>0</v>
      </c>
      <c r="BK1024" s="24">
        <f t="shared" si="483"/>
        <v>0</v>
      </c>
      <c r="BL1024" s="24">
        <f t="shared" si="484"/>
        <v>0</v>
      </c>
      <c r="BM1024" s="24">
        <f t="shared" si="470"/>
        <v>0</v>
      </c>
      <c r="BN1024" s="24">
        <f t="shared" si="471"/>
        <v>0</v>
      </c>
      <c r="BO1024" s="24">
        <f t="shared" si="472"/>
        <v>0</v>
      </c>
      <c r="BP1024" s="24">
        <f t="shared" si="473"/>
        <v>0</v>
      </c>
      <c r="BQ1024" s="24">
        <f t="shared" si="474"/>
        <v>0</v>
      </c>
      <c r="BR1024" s="24">
        <f t="shared" si="485"/>
        <v>0</v>
      </c>
      <c r="BS1024" s="24">
        <f t="shared" si="489"/>
        <v>0</v>
      </c>
      <c r="BT1024" s="24">
        <v>0</v>
      </c>
      <c r="BU1024" s="24">
        <f t="shared" si="486"/>
        <v>0</v>
      </c>
      <c r="BV1024" s="24">
        <v>0</v>
      </c>
    </row>
    <row r="1025" spans="1:74">
      <c r="A1025" s="87">
        <v>1016</v>
      </c>
      <c r="B1025" s="1"/>
      <c r="C1025" s="1"/>
      <c r="D1025" s="2"/>
      <c r="E1025" s="3"/>
      <c r="F1025" s="4"/>
      <c r="G1025" s="5"/>
      <c r="H1025" s="4"/>
      <c r="I1025" s="5"/>
      <c r="J1025" s="6"/>
      <c r="K1025" s="5"/>
      <c r="L1025" s="5"/>
      <c r="M1025" s="5"/>
      <c r="N1025" s="7"/>
      <c r="O1025" s="38"/>
      <c r="P1025" s="5"/>
      <c r="Q1025" s="5"/>
      <c r="R1025" s="7"/>
      <c r="S1025" s="38"/>
      <c r="T1025" s="5"/>
      <c r="U1025" s="5"/>
      <c r="V1025" s="55"/>
      <c r="W1025" s="38"/>
      <c r="X1025" s="5"/>
      <c r="Y1025" s="5"/>
      <c r="Z1025" s="55"/>
      <c r="AA1025" s="36">
        <f>IF(Dane!$E$3=1,AO1025+BA1025+BM1025,IF(Dane!$E$3=2,AU1025+BG1025+BS1025,AW1025+BI1025+BU1025))</f>
        <v>0</v>
      </c>
      <c r="AB1025" s="16">
        <f>IF(Dane!$E$3=1,AP1025+BB1025+BN1025,IF(Dane!$E$3=2,AV1025+BH1025+BT1025,AX1025+BJ1025+BV1025))</f>
        <v>0</v>
      </c>
      <c r="AC1025" s="16">
        <f>IF(((K1025*Dane!$C$9)-AA1025)&lt;0,0,(K1025*Dane!$C$9)-AA1025)</f>
        <v>0</v>
      </c>
      <c r="AD1025" s="37">
        <f>IFERROR(IF(((L1025*Dane!$C$9)-AB1025)&lt;0,0,(L1025*Dane!$C$9)-AB1025),0)</f>
        <v>0</v>
      </c>
      <c r="AE1025" s="97"/>
      <c r="AF1025" s="77">
        <f>IF(Dane!$E$3=1,AO1025,IF(Dane!$E$3=2,AU1025,AW1025))</f>
        <v>0</v>
      </c>
      <c r="AG1025" s="77">
        <f>IF(Dane!$E$3=1,AP1025,IF(Dane!$E$3=2,AV1025,AX1025))</f>
        <v>0</v>
      </c>
      <c r="AH1025" s="77">
        <f>IF(Dane!$E$3=1,BA1025,IF(Dane!$E$3=2,BG1025,BI1025))</f>
        <v>0</v>
      </c>
      <c r="AI1025" s="77">
        <f>IF(Dane!$E$3=1,BB1025,IF(Dane!$E$3=2,BH1025,BJ1025))</f>
        <v>0</v>
      </c>
      <c r="AJ1025" s="77">
        <f>IF(Dane!$E$3=1,BM1025,IF(Dane!$E$3=2,BS1025,BU1025))</f>
        <v>0</v>
      </c>
      <c r="AK1025" s="77">
        <f>IF(Dane!$E$3=1,BN1025,IF(Dane!$E$3=2,BT1025,BV1025))</f>
        <v>0</v>
      </c>
      <c r="AL1025" s="24">
        <f t="shared" si="475"/>
        <v>0</v>
      </c>
      <c r="AM1025" s="24">
        <f t="shared" si="476"/>
        <v>0</v>
      </c>
      <c r="AN1025" s="24"/>
      <c r="AO1025" s="24">
        <f t="shared" si="461"/>
        <v>0</v>
      </c>
      <c r="AP1025" s="24">
        <f t="shared" si="477"/>
        <v>0</v>
      </c>
      <c r="AQ1025" s="24">
        <f t="shared" si="462"/>
        <v>0</v>
      </c>
      <c r="AR1025" s="24">
        <f t="shared" si="463"/>
        <v>0</v>
      </c>
      <c r="AS1025" s="24">
        <f t="shared" si="464"/>
        <v>0</v>
      </c>
      <c r="AT1025" s="24">
        <f t="shared" si="478"/>
        <v>0</v>
      </c>
      <c r="AU1025" s="24">
        <f t="shared" si="487"/>
        <v>0</v>
      </c>
      <c r="AV1025" s="24">
        <v>0</v>
      </c>
      <c r="AW1025" s="24">
        <f t="shared" si="490"/>
        <v>0</v>
      </c>
      <c r="AX1025" s="24">
        <v>0</v>
      </c>
      <c r="AY1025" s="24">
        <f t="shared" si="479"/>
        <v>0</v>
      </c>
      <c r="AZ1025" s="24">
        <f t="shared" si="480"/>
        <v>0</v>
      </c>
      <c r="BA1025" s="24">
        <f t="shared" si="465"/>
        <v>0</v>
      </c>
      <c r="BB1025" s="24">
        <f t="shared" si="466"/>
        <v>0</v>
      </c>
      <c r="BC1025" s="24">
        <f t="shared" si="467"/>
        <v>0</v>
      </c>
      <c r="BD1025" s="24">
        <f t="shared" si="468"/>
        <v>0</v>
      </c>
      <c r="BE1025" s="24">
        <f t="shared" si="469"/>
        <v>0</v>
      </c>
      <c r="BF1025" s="24">
        <f t="shared" si="481"/>
        <v>0</v>
      </c>
      <c r="BG1025" s="24">
        <f t="shared" si="488"/>
        <v>0</v>
      </c>
      <c r="BH1025" s="24">
        <v>0</v>
      </c>
      <c r="BI1025" s="24">
        <f t="shared" si="482"/>
        <v>0</v>
      </c>
      <c r="BJ1025" s="24">
        <v>0</v>
      </c>
      <c r="BK1025" s="24">
        <f t="shared" si="483"/>
        <v>0</v>
      </c>
      <c r="BL1025" s="24">
        <f t="shared" si="484"/>
        <v>0</v>
      </c>
      <c r="BM1025" s="24">
        <f t="shared" si="470"/>
        <v>0</v>
      </c>
      <c r="BN1025" s="24">
        <f t="shared" si="471"/>
        <v>0</v>
      </c>
      <c r="BO1025" s="24">
        <f t="shared" si="472"/>
        <v>0</v>
      </c>
      <c r="BP1025" s="24">
        <f t="shared" si="473"/>
        <v>0</v>
      </c>
      <c r="BQ1025" s="24">
        <f t="shared" si="474"/>
        <v>0</v>
      </c>
      <c r="BR1025" s="24">
        <f t="shared" si="485"/>
        <v>0</v>
      </c>
      <c r="BS1025" s="24">
        <f t="shared" si="489"/>
        <v>0</v>
      </c>
      <c r="BT1025" s="24">
        <v>0</v>
      </c>
      <c r="BU1025" s="24">
        <f t="shared" si="486"/>
        <v>0</v>
      </c>
      <c r="BV1025" s="24">
        <v>0</v>
      </c>
    </row>
    <row r="1026" spans="1:74">
      <c r="A1026" s="87">
        <v>1017</v>
      </c>
      <c r="B1026" s="1"/>
      <c r="C1026" s="1"/>
      <c r="D1026" s="2"/>
      <c r="E1026" s="3"/>
      <c r="F1026" s="4"/>
      <c r="G1026" s="5"/>
      <c r="H1026" s="4"/>
      <c r="I1026" s="5"/>
      <c r="J1026" s="6"/>
      <c r="K1026" s="5"/>
      <c r="L1026" s="5"/>
      <c r="M1026" s="5"/>
      <c r="N1026" s="7"/>
      <c r="O1026" s="38"/>
      <c r="P1026" s="5"/>
      <c r="Q1026" s="5"/>
      <c r="R1026" s="7"/>
      <c r="S1026" s="38"/>
      <c r="T1026" s="5"/>
      <c r="U1026" s="5"/>
      <c r="V1026" s="55"/>
      <c r="W1026" s="38"/>
      <c r="X1026" s="5"/>
      <c r="Y1026" s="5"/>
      <c r="Z1026" s="55"/>
      <c r="AA1026" s="36">
        <f>IF(Dane!$E$3=1,AO1026+BA1026+BM1026,IF(Dane!$E$3=2,AU1026+BG1026+BS1026,AW1026+BI1026+BU1026))</f>
        <v>0</v>
      </c>
      <c r="AB1026" s="16">
        <f>IF(Dane!$E$3=1,AP1026+BB1026+BN1026,IF(Dane!$E$3=2,AV1026+BH1026+BT1026,AX1026+BJ1026+BV1026))</f>
        <v>0</v>
      </c>
      <c r="AC1026" s="16">
        <f>IF(((K1026*Dane!$C$9)-AA1026)&lt;0,0,(K1026*Dane!$C$9)-AA1026)</f>
        <v>0</v>
      </c>
      <c r="AD1026" s="37">
        <f>IFERROR(IF(((L1026*Dane!$C$9)-AB1026)&lt;0,0,(L1026*Dane!$C$9)-AB1026),0)</f>
        <v>0</v>
      </c>
      <c r="AE1026" s="97"/>
      <c r="AF1026" s="77">
        <f>IF(Dane!$E$3=1,AO1026,IF(Dane!$E$3=2,AU1026,AW1026))</f>
        <v>0</v>
      </c>
      <c r="AG1026" s="77">
        <f>IF(Dane!$E$3=1,AP1026,IF(Dane!$E$3=2,AV1026,AX1026))</f>
        <v>0</v>
      </c>
      <c r="AH1026" s="77">
        <f>IF(Dane!$E$3=1,BA1026,IF(Dane!$E$3=2,BG1026,BI1026))</f>
        <v>0</v>
      </c>
      <c r="AI1026" s="77">
        <f>IF(Dane!$E$3=1,BB1026,IF(Dane!$E$3=2,BH1026,BJ1026))</f>
        <v>0</v>
      </c>
      <c r="AJ1026" s="77">
        <f>IF(Dane!$E$3=1,BM1026,IF(Dane!$E$3=2,BS1026,BU1026))</f>
        <v>0</v>
      </c>
      <c r="AK1026" s="77">
        <f>IF(Dane!$E$3=1,BN1026,IF(Dane!$E$3=2,BT1026,BV1026))</f>
        <v>0</v>
      </c>
      <c r="AL1026" s="24">
        <f t="shared" si="475"/>
        <v>0</v>
      </c>
      <c r="AM1026" s="24">
        <f t="shared" si="476"/>
        <v>0</v>
      </c>
      <c r="AN1026" s="24"/>
      <c r="AO1026" s="24">
        <f t="shared" si="461"/>
        <v>0</v>
      </c>
      <c r="AP1026" s="24">
        <f t="shared" si="477"/>
        <v>0</v>
      </c>
      <c r="AQ1026" s="24">
        <f t="shared" si="462"/>
        <v>0</v>
      </c>
      <c r="AR1026" s="24">
        <f t="shared" si="463"/>
        <v>0</v>
      </c>
      <c r="AS1026" s="24">
        <f t="shared" si="464"/>
        <v>0</v>
      </c>
      <c r="AT1026" s="24">
        <f t="shared" si="478"/>
        <v>0</v>
      </c>
      <c r="AU1026" s="24">
        <f t="shared" si="487"/>
        <v>0</v>
      </c>
      <c r="AV1026" s="24">
        <v>0</v>
      </c>
      <c r="AW1026" s="24">
        <f t="shared" si="490"/>
        <v>0</v>
      </c>
      <c r="AX1026" s="24">
        <v>0</v>
      </c>
      <c r="AY1026" s="24">
        <f t="shared" si="479"/>
        <v>0</v>
      </c>
      <c r="AZ1026" s="24">
        <f t="shared" si="480"/>
        <v>0</v>
      </c>
      <c r="BA1026" s="24">
        <f t="shared" si="465"/>
        <v>0</v>
      </c>
      <c r="BB1026" s="24">
        <f t="shared" si="466"/>
        <v>0</v>
      </c>
      <c r="BC1026" s="24">
        <f t="shared" si="467"/>
        <v>0</v>
      </c>
      <c r="BD1026" s="24">
        <f t="shared" si="468"/>
        <v>0</v>
      </c>
      <c r="BE1026" s="24">
        <f t="shared" si="469"/>
        <v>0</v>
      </c>
      <c r="BF1026" s="24">
        <f t="shared" si="481"/>
        <v>0</v>
      </c>
      <c r="BG1026" s="24">
        <f t="shared" si="488"/>
        <v>0</v>
      </c>
      <c r="BH1026" s="24">
        <v>0</v>
      </c>
      <c r="BI1026" s="24">
        <f t="shared" si="482"/>
        <v>0</v>
      </c>
      <c r="BJ1026" s="24">
        <v>0</v>
      </c>
      <c r="BK1026" s="24">
        <f t="shared" si="483"/>
        <v>0</v>
      </c>
      <c r="BL1026" s="24">
        <f t="shared" si="484"/>
        <v>0</v>
      </c>
      <c r="BM1026" s="24">
        <f t="shared" si="470"/>
        <v>0</v>
      </c>
      <c r="BN1026" s="24">
        <f t="shared" si="471"/>
        <v>0</v>
      </c>
      <c r="BO1026" s="24">
        <f t="shared" si="472"/>
        <v>0</v>
      </c>
      <c r="BP1026" s="24">
        <f t="shared" si="473"/>
        <v>0</v>
      </c>
      <c r="BQ1026" s="24">
        <f t="shared" si="474"/>
        <v>0</v>
      </c>
      <c r="BR1026" s="24">
        <f t="shared" si="485"/>
        <v>0</v>
      </c>
      <c r="BS1026" s="24">
        <f t="shared" si="489"/>
        <v>0</v>
      </c>
      <c r="BT1026" s="24">
        <v>0</v>
      </c>
      <c r="BU1026" s="24">
        <f t="shared" si="486"/>
        <v>0</v>
      </c>
      <c r="BV1026" s="24">
        <v>0</v>
      </c>
    </row>
    <row r="1027" spans="1:74">
      <c r="A1027" s="87">
        <v>1018</v>
      </c>
      <c r="B1027" s="1"/>
      <c r="C1027" s="1"/>
      <c r="D1027" s="2"/>
      <c r="E1027" s="3"/>
      <c r="F1027" s="4"/>
      <c r="G1027" s="5"/>
      <c r="H1027" s="4"/>
      <c r="I1027" s="5"/>
      <c r="J1027" s="6"/>
      <c r="K1027" s="5"/>
      <c r="L1027" s="5"/>
      <c r="M1027" s="5"/>
      <c r="N1027" s="7"/>
      <c r="O1027" s="38"/>
      <c r="P1027" s="5"/>
      <c r="Q1027" s="5"/>
      <c r="R1027" s="7"/>
      <c r="S1027" s="38"/>
      <c r="T1027" s="5"/>
      <c r="U1027" s="5"/>
      <c r="V1027" s="55"/>
      <c r="W1027" s="38"/>
      <c r="X1027" s="5"/>
      <c r="Y1027" s="5"/>
      <c r="Z1027" s="55"/>
      <c r="AA1027" s="36">
        <f>IF(Dane!$E$3=1,AO1027+BA1027+BM1027,IF(Dane!$E$3=2,AU1027+BG1027+BS1027,AW1027+BI1027+BU1027))</f>
        <v>0</v>
      </c>
      <c r="AB1027" s="16">
        <f>IF(Dane!$E$3=1,AP1027+BB1027+BN1027,IF(Dane!$E$3=2,AV1027+BH1027+BT1027,AX1027+BJ1027+BV1027))</f>
        <v>0</v>
      </c>
      <c r="AC1027" s="16">
        <f>IF(((K1027*Dane!$C$9)-AA1027)&lt;0,0,(K1027*Dane!$C$9)-AA1027)</f>
        <v>0</v>
      </c>
      <c r="AD1027" s="37">
        <f>IFERROR(IF(((L1027*Dane!$C$9)-AB1027)&lt;0,0,(L1027*Dane!$C$9)-AB1027),0)</f>
        <v>0</v>
      </c>
      <c r="AE1027" s="97"/>
      <c r="AF1027" s="77">
        <f>IF(Dane!$E$3=1,AO1027,IF(Dane!$E$3=2,AU1027,AW1027))</f>
        <v>0</v>
      </c>
      <c r="AG1027" s="77">
        <f>IF(Dane!$E$3=1,AP1027,IF(Dane!$E$3=2,AV1027,AX1027))</f>
        <v>0</v>
      </c>
      <c r="AH1027" s="77">
        <f>IF(Dane!$E$3=1,BA1027,IF(Dane!$E$3=2,BG1027,BI1027))</f>
        <v>0</v>
      </c>
      <c r="AI1027" s="77">
        <f>IF(Dane!$E$3=1,BB1027,IF(Dane!$E$3=2,BH1027,BJ1027))</f>
        <v>0</v>
      </c>
      <c r="AJ1027" s="77">
        <f>IF(Dane!$E$3=1,BM1027,IF(Dane!$E$3=2,BS1027,BU1027))</f>
        <v>0</v>
      </c>
      <c r="AK1027" s="77">
        <f>IF(Dane!$E$3=1,BN1027,IF(Dane!$E$3=2,BT1027,BV1027))</f>
        <v>0</v>
      </c>
      <c r="AL1027" s="24">
        <f t="shared" si="475"/>
        <v>0</v>
      </c>
      <c r="AM1027" s="24">
        <f t="shared" si="476"/>
        <v>0</v>
      </c>
      <c r="AN1027" s="24"/>
      <c r="AO1027" s="24">
        <f t="shared" si="461"/>
        <v>0</v>
      </c>
      <c r="AP1027" s="24">
        <f t="shared" si="477"/>
        <v>0</v>
      </c>
      <c r="AQ1027" s="24">
        <f t="shared" si="462"/>
        <v>0</v>
      </c>
      <c r="AR1027" s="24">
        <f t="shared" si="463"/>
        <v>0</v>
      </c>
      <c r="AS1027" s="24">
        <f t="shared" si="464"/>
        <v>0</v>
      </c>
      <c r="AT1027" s="24">
        <f t="shared" si="478"/>
        <v>0</v>
      </c>
      <c r="AU1027" s="24">
        <f t="shared" si="487"/>
        <v>0</v>
      </c>
      <c r="AV1027" s="24">
        <v>0</v>
      </c>
      <c r="AW1027" s="24">
        <f t="shared" si="490"/>
        <v>0</v>
      </c>
      <c r="AX1027" s="24">
        <v>0</v>
      </c>
      <c r="AY1027" s="24">
        <f t="shared" si="479"/>
        <v>0</v>
      </c>
      <c r="AZ1027" s="24">
        <f t="shared" si="480"/>
        <v>0</v>
      </c>
      <c r="BA1027" s="24">
        <f t="shared" si="465"/>
        <v>0</v>
      </c>
      <c r="BB1027" s="24">
        <f t="shared" si="466"/>
        <v>0</v>
      </c>
      <c r="BC1027" s="24">
        <f t="shared" si="467"/>
        <v>0</v>
      </c>
      <c r="BD1027" s="24">
        <f t="shared" si="468"/>
        <v>0</v>
      </c>
      <c r="BE1027" s="24">
        <f t="shared" si="469"/>
        <v>0</v>
      </c>
      <c r="BF1027" s="24">
        <f t="shared" si="481"/>
        <v>0</v>
      </c>
      <c r="BG1027" s="24">
        <f t="shared" si="488"/>
        <v>0</v>
      </c>
      <c r="BH1027" s="24">
        <v>0</v>
      </c>
      <c r="BI1027" s="24">
        <f t="shared" si="482"/>
        <v>0</v>
      </c>
      <c r="BJ1027" s="24">
        <v>0</v>
      </c>
      <c r="BK1027" s="24">
        <f t="shared" si="483"/>
        <v>0</v>
      </c>
      <c r="BL1027" s="24">
        <f t="shared" si="484"/>
        <v>0</v>
      </c>
      <c r="BM1027" s="24">
        <f t="shared" si="470"/>
        <v>0</v>
      </c>
      <c r="BN1027" s="24">
        <f t="shared" si="471"/>
        <v>0</v>
      </c>
      <c r="BO1027" s="24">
        <f t="shared" si="472"/>
        <v>0</v>
      </c>
      <c r="BP1027" s="24">
        <f t="shared" si="473"/>
        <v>0</v>
      </c>
      <c r="BQ1027" s="24">
        <f t="shared" si="474"/>
        <v>0</v>
      </c>
      <c r="BR1027" s="24">
        <f t="shared" si="485"/>
        <v>0</v>
      </c>
      <c r="BS1027" s="24">
        <f t="shared" si="489"/>
        <v>0</v>
      </c>
      <c r="BT1027" s="24">
        <v>0</v>
      </c>
      <c r="BU1027" s="24">
        <f t="shared" si="486"/>
        <v>0</v>
      </c>
      <c r="BV1027" s="24">
        <v>0</v>
      </c>
    </row>
    <row r="1028" spans="1:74">
      <c r="A1028" s="87">
        <v>1019</v>
      </c>
      <c r="B1028" s="1"/>
      <c r="C1028" s="1"/>
      <c r="D1028" s="2"/>
      <c r="E1028" s="3"/>
      <c r="F1028" s="4"/>
      <c r="G1028" s="5"/>
      <c r="H1028" s="4"/>
      <c r="I1028" s="5"/>
      <c r="J1028" s="6"/>
      <c r="K1028" s="5"/>
      <c r="L1028" s="5"/>
      <c r="M1028" s="5"/>
      <c r="N1028" s="7"/>
      <c r="O1028" s="38"/>
      <c r="P1028" s="5"/>
      <c r="Q1028" s="5"/>
      <c r="R1028" s="7"/>
      <c r="S1028" s="38"/>
      <c r="T1028" s="5"/>
      <c r="U1028" s="5"/>
      <c r="V1028" s="55"/>
      <c r="W1028" s="38"/>
      <c r="X1028" s="5"/>
      <c r="Y1028" s="5"/>
      <c r="Z1028" s="55"/>
      <c r="AA1028" s="36">
        <f>IF(Dane!$E$3=1,AO1028+BA1028+BM1028,IF(Dane!$E$3=2,AU1028+BG1028+BS1028,AW1028+BI1028+BU1028))</f>
        <v>0</v>
      </c>
      <c r="AB1028" s="16">
        <f>IF(Dane!$E$3=1,AP1028+BB1028+BN1028,IF(Dane!$E$3=2,AV1028+BH1028+BT1028,AX1028+BJ1028+BV1028))</f>
        <v>0</v>
      </c>
      <c r="AC1028" s="16">
        <f>IF(((K1028*Dane!$C$9)-AA1028)&lt;0,0,(K1028*Dane!$C$9)-AA1028)</f>
        <v>0</v>
      </c>
      <c r="AD1028" s="37">
        <f>IFERROR(IF(((L1028*Dane!$C$9)-AB1028)&lt;0,0,(L1028*Dane!$C$9)-AB1028),0)</f>
        <v>0</v>
      </c>
      <c r="AE1028" s="97"/>
      <c r="AF1028" s="77">
        <f>IF(Dane!$E$3=1,AO1028,IF(Dane!$E$3=2,AU1028,AW1028))</f>
        <v>0</v>
      </c>
      <c r="AG1028" s="77">
        <f>IF(Dane!$E$3=1,AP1028,IF(Dane!$E$3=2,AV1028,AX1028))</f>
        <v>0</v>
      </c>
      <c r="AH1028" s="77">
        <f>IF(Dane!$E$3=1,BA1028,IF(Dane!$E$3=2,BG1028,BI1028))</f>
        <v>0</v>
      </c>
      <c r="AI1028" s="77">
        <f>IF(Dane!$E$3=1,BB1028,IF(Dane!$E$3=2,BH1028,BJ1028))</f>
        <v>0</v>
      </c>
      <c r="AJ1028" s="77">
        <f>IF(Dane!$E$3=1,BM1028,IF(Dane!$E$3=2,BS1028,BU1028))</f>
        <v>0</v>
      </c>
      <c r="AK1028" s="77">
        <f>IF(Dane!$E$3=1,BN1028,IF(Dane!$E$3=2,BT1028,BV1028))</f>
        <v>0</v>
      </c>
      <c r="AL1028" s="24">
        <f t="shared" si="475"/>
        <v>0</v>
      </c>
      <c r="AM1028" s="24">
        <f t="shared" si="476"/>
        <v>0</v>
      </c>
      <c r="AN1028" s="24"/>
      <c r="AO1028" s="24">
        <f t="shared" si="461"/>
        <v>0</v>
      </c>
      <c r="AP1028" s="24">
        <f t="shared" si="477"/>
        <v>0</v>
      </c>
      <c r="AQ1028" s="24">
        <f t="shared" si="462"/>
        <v>0</v>
      </c>
      <c r="AR1028" s="24">
        <f t="shared" si="463"/>
        <v>0</v>
      </c>
      <c r="AS1028" s="24">
        <f t="shared" si="464"/>
        <v>0</v>
      </c>
      <c r="AT1028" s="24">
        <f t="shared" si="478"/>
        <v>0</v>
      </c>
      <c r="AU1028" s="24">
        <f t="shared" si="487"/>
        <v>0</v>
      </c>
      <c r="AV1028" s="24">
        <v>0</v>
      </c>
      <c r="AW1028" s="24">
        <f t="shared" si="490"/>
        <v>0</v>
      </c>
      <c r="AX1028" s="24">
        <v>0</v>
      </c>
      <c r="AY1028" s="24">
        <f t="shared" si="479"/>
        <v>0</v>
      </c>
      <c r="AZ1028" s="24">
        <f t="shared" si="480"/>
        <v>0</v>
      </c>
      <c r="BA1028" s="24">
        <f t="shared" si="465"/>
        <v>0</v>
      </c>
      <c r="BB1028" s="24">
        <f t="shared" si="466"/>
        <v>0</v>
      </c>
      <c r="BC1028" s="24">
        <f t="shared" si="467"/>
        <v>0</v>
      </c>
      <c r="BD1028" s="24">
        <f t="shared" si="468"/>
        <v>0</v>
      </c>
      <c r="BE1028" s="24">
        <f t="shared" si="469"/>
        <v>0</v>
      </c>
      <c r="BF1028" s="24">
        <f t="shared" si="481"/>
        <v>0</v>
      </c>
      <c r="BG1028" s="24">
        <f t="shared" si="488"/>
        <v>0</v>
      </c>
      <c r="BH1028" s="24">
        <v>0</v>
      </c>
      <c r="BI1028" s="24">
        <f t="shared" si="482"/>
        <v>0</v>
      </c>
      <c r="BJ1028" s="24">
        <v>0</v>
      </c>
      <c r="BK1028" s="24">
        <f t="shared" si="483"/>
        <v>0</v>
      </c>
      <c r="BL1028" s="24">
        <f t="shared" si="484"/>
        <v>0</v>
      </c>
      <c r="BM1028" s="24">
        <f t="shared" si="470"/>
        <v>0</v>
      </c>
      <c r="BN1028" s="24">
        <f t="shared" si="471"/>
        <v>0</v>
      </c>
      <c r="BO1028" s="24">
        <f t="shared" si="472"/>
        <v>0</v>
      </c>
      <c r="BP1028" s="24">
        <f t="shared" si="473"/>
        <v>0</v>
      </c>
      <c r="BQ1028" s="24">
        <f t="shared" si="474"/>
        <v>0</v>
      </c>
      <c r="BR1028" s="24">
        <f t="shared" si="485"/>
        <v>0</v>
      </c>
      <c r="BS1028" s="24">
        <f t="shared" si="489"/>
        <v>0</v>
      </c>
      <c r="BT1028" s="24">
        <v>0</v>
      </c>
      <c r="BU1028" s="24">
        <f t="shared" si="486"/>
        <v>0</v>
      </c>
      <c r="BV1028" s="24">
        <v>0</v>
      </c>
    </row>
    <row r="1029" spans="1:74">
      <c r="A1029" s="87">
        <v>1020</v>
      </c>
      <c r="B1029" s="1"/>
      <c r="C1029" s="1"/>
      <c r="D1029" s="2"/>
      <c r="E1029" s="3"/>
      <c r="F1029" s="4"/>
      <c r="G1029" s="5"/>
      <c r="H1029" s="4"/>
      <c r="I1029" s="5"/>
      <c r="J1029" s="6"/>
      <c r="K1029" s="5"/>
      <c r="L1029" s="5"/>
      <c r="M1029" s="5"/>
      <c r="N1029" s="7"/>
      <c r="O1029" s="38"/>
      <c r="P1029" s="5"/>
      <c r="Q1029" s="5"/>
      <c r="R1029" s="7"/>
      <c r="S1029" s="38"/>
      <c r="T1029" s="5"/>
      <c r="U1029" s="5"/>
      <c r="V1029" s="55"/>
      <c r="W1029" s="38"/>
      <c r="X1029" s="5"/>
      <c r="Y1029" s="5"/>
      <c r="Z1029" s="55"/>
      <c r="AA1029" s="36">
        <f>IF(Dane!$E$3=1,AO1029+BA1029+BM1029,IF(Dane!$E$3=2,AU1029+BG1029+BS1029,AW1029+BI1029+BU1029))</f>
        <v>0</v>
      </c>
      <c r="AB1029" s="16">
        <f>IF(Dane!$E$3=1,AP1029+BB1029+BN1029,IF(Dane!$E$3=2,AV1029+BH1029+BT1029,AX1029+BJ1029+BV1029))</f>
        <v>0</v>
      </c>
      <c r="AC1029" s="16">
        <f>IF(((K1029*Dane!$C$9)-AA1029)&lt;0,0,(K1029*Dane!$C$9)-AA1029)</f>
        <v>0</v>
      </c>
      <c r="AD1029" s="37">
        <f>IFERROR(IF(((L1029*Dane!$C$9)-AB1029)&lt;0,0,(L1029*Dane!$C$9)-AB1029),0)</f>
        <v>0</v>
      </c>
      <c r="AE1029" s="97"/>
      <c r="AF1029" s="77">
        <f>IF(Dane!$E$3=1,AO1029,IF(Dane!$E$3=2,AU1029,AW1029))</f>
        <v>0</v>
      </c>
      <c r="AG1029" s="77">
        <f>IF(Dane!$E$3=1,AP1029,IF(Dane!$E$3=2,AV1029,AX1029))</f>
        <v>0</v>
      </c>
      <c r="AH1029" s="77">
        <f>IF(Dane!$E$3=1,BA1029,IF(Dane!$E$3=2,BG1029,BI1029))</f>
        <v>0</v>
      </c>
      <c r="AI1029" s="77">
        <f>IF(Dane!$E$3=1,BB1029,IF(Dane!$E$3=2,BH1029,BJ1029))</f>
        <v>0</v>
      </c>
      <c r="AJ1029" s="77">
        <f>IF(Dane!$E$3=1,BM1029,IF(Dane!$E$3=2,BS1029,BU1029))</f>
        <v>0</v>
      </c>
      <c r="AK1029" s="77">
        <f>IF(Dane!$E$3=1,BN1029,IF(Dane!$E$3=2,BT1029,BV1029))</f>
        <v>0</v>
      </c>
      <c r="AL1029" s="24">
        <f t="shared" si="475"/>
        <v>0</v>
      </c>
      <c r="AM1029" s="24">
        <f t="shared" si="476"/>
        <v>0</v>
      </c>
      <c r="AN1029" s="24"/>
      <c r="AO1029" s="24">
        <f t="shared" si="461"/>
        <v>0</v>
      </c>
      <c r="AP1029" s="24">
        <f t="shared" si="477"/>
        <v>0</v>
      </c>
      <c r="AQ1029" s="24">
        <f t="shared" si="462"/>
        <v>0</v>
      </c>
      <c r="AR1029" s="24">
        <f t="shared" si="463"/>
        <v>0</v>
      </c>
      <c r="AS1029" s="24">
        <f t="shared" si="464"/>
        <v>0</v>
      </c>
      <c r="AT1029" s="24">
        <f t="shared" si="478"/>
        <v>0</v>
      </c>
      <c r="AU1029" s="24">
        <f t="shared" si="487"/>
        <v>0</v>
      </c>
      <c r="AV1029" s="24">
        <v>0</v>
      </c>
      <c r="AW1029" s="24">
        <f t="shared" si="490"/>
        <v>0</v>
      </c>
      <c r="AX1029" s="24">
        <v>0</v>
      </c>
      <c r="AY1029" s="24">
        <f t="shared" si="479"/>
        <v>0</v>
      </c>
      <c r="AZ1029" s="24">
        <f t="shared" si="480"/>
        <v>0</v>
      </c>
      <c r="BA1029" s="24">
        <f t="shared" si="465"/>
        <v>0</v>
      </c>
      <c r="BB1029" s="24">
        <f t="shared" si="466"/>
        <v>0</v>
      </c>
      <c r="BC1029" s="24">
        <f t="shared" si="467"/>
        <v>0</v>
      </c>
      <c r="BD1029" s="24">
        <f t="shared" si="468"/>
        <v>0</v>
      </c>
      <c r="BE1029" s="24">
        <f t="shared" si="469"/>
        <v>0</v>
      </c>
      <c r="BF1029" s="24">
        <f t="shared" si="481"/>
        <v>0</v>
      </c>
      <c r="BG1029" s="24">
        <f t="shared" si="488"/>
        <v>0</v>
      </c>
      <c r="BH1029" s="24">
        <v>0</v>
      </c>
      <c r="BI1029" s="24">
        <f t="shared" si="482"/>
        <v>0</v>
      </c>
      <c r="BJ1029" s="24">
        <v>0</v>
      </c>
      <c r="BK1029" s="24">
        <f t="shared" si="483"/>
        <v>0</v>
      </c>
      <c r="BL1029" s="24">
        <f t="shared" si="484"/>
        <v>0</v>
      </c>
      <c r="BM1029" s="24">
        <f t="shared" si="470"/>
        <v>0</v>
      </c>
      <c r="BN1029" s="24">
        <f t="shared" si="471"/>
        <v>0</v>
      </c>
      <c r="BO1029" s="24">
        <f t="shared" si="472"/>
        <v>0</v>
      </c>
      <c r="BP1029" s="24">
        <f t="shared" si="473"/>
        <v>0</v>
      </c>
      <c r="BQ1029" s="24">
        <f t="shared" si="474"/>
        <v>0</v>
      </c>
      <c r="BR1029" s="24">
        <f t="shared" si="485"/>
        <v>0</v>
      </c>
      <c r="BS1029" s="24">
        <f t="shared" si="489"/>
        <v>0</v>
      </c>
      <c r="BT1029" s="24">
        <v>0</v>
      </c>
      <c r="BU1029" s="24">
        <f t="shared" si="486"/>
        <v>0</v>
      </c>
      <c r="BV1029" s="24">
        <v>0</v>
      </c>
    </row>
    <row r="1030" spans="1:74">
      <c r="A1030" s="87">
        <v>1021</v>
      </c>
      <c r="B1030" s="1"/>
      <c r="C1030" s="1"/>
      <c r="D1030" s="2"/>
      <c r="E1030" s="3"/>
      <c r="F1030" s="4"/>
      <c r="G1030" s="5"/>
      <c r="H1030" s="4"/>
      <c r="I1030" s="5"/>
      <c r="J1030" s="6"/>
      <c r="K1030" s="5"/>
      <c r="L1030" s="5"/>
      <c r="M1030" s="5"/>
      <c r="N1030" s="7"/>
      <c r="O1030" s="38"/>
      <c r="P1030" s="5"/>
      <c r="Q1030" s="5"/>
      <c r="R1030" s="7"/>
      <c r="S1030" s="38"/>
      <c r="T1030" s="5"/>
      <c r="U1030" s="5"/>
      <c r="V1030" s="55"/>
      <c r="W1030" s="38"/>
      <c r="X1030" s="5"/>
      <c r="Y1030" s="5"/>
      <c r="Z1030" s="55"/>
      <c r="AA1030" s="36">
        <f>IF(Dane!$E$3=1,AO1030+BA1030+BM1030,IF(Dane!$E$3=2,AU1030+BG1030+BS1030,AW1030+BI1030+BU1030))</f>
        <v>0</v>
      </c>
      <c r="AB1030" s="16">
        <f>IF(Dane!$E$3=1,AP1030+BB1030+BN1030,IF(Dane!$E$3=2,AV1030+BH1030+BT1030,AX1030+BJ1030+BV1030))</f>
        <v>0</v>
      </c>
      <c r="AC1030" s="16">
        <f>IF(((K1030*Dane!$C$9)-AA1030)&lt;0,0,(K1030*Dane!$C$9)-AA1030)</f>
        <v>0</v>
      </c>
      <c r="AD1030" s="37">
        <f>IFERROR(IF(((L1030*Dane!$C$9)-AB1030)&lt;0,0,(L1030*Dane!$C$9)-AB1030),0)</f>
        <v>0</v>
      </c>
      <c r="AE1030" s="97"/>
      <c r="AF1030" s="77">
        <f>IF(Dane!$E$3=1,AO1030,IF(Dane!$E$3=2,AU1030,AW1030))</f>
        <v>0</v>
      </c>
      <c r="AG1030" s="77">
        <f>IF(Dane!$E$3=1,AP1030,IF(Dane!$E$3=2,AV1030,AX1030))</f>
        <v>0</v>
      </c>
      <c r="AH1030" s="77">
        <f>IF(Dane!$E$3=1,BA1030,IF(Dane!$E$3=2,BG1030,BI1030))</f>
        <v>0</v>
      </c>
      <c r="AI1030" s="77">
        <f>IF(Dane!$E$3=1,BB1030,IF(Dane!$E$3=2,BH1030,BJ1030))</f>
        <v>0</v>
      </c>
      <c r="AJ1030" s="77">
        <f>IF(Dane!$E$3=1,BM1030,IF(Dane!$E$3=2,BS1030,BU1030))</f>
        <v>0</v>
      </c>
      <c r="AK1030" s="77">
        <f>IF(Dane!$E$3=1,BN1030,IF(Dane!$E$3=2,BT1030,BV1030))</f>
        <v>0</v>
      </c>
      <c r="AL1030" s="24">
        <f t="shared" si="475"/>
        <v>0</v>
      </c>
      <c r="AM1030" s="24">
        <f t="shared" si="476"/>
        <v>0</v>
      </c>
      <c r="AN1030" s="24"/>
      <c r="AO1030" s="24">
        <f t="shared" si="461"/>
        <v>0</v>
      </c>
      <c r="AP1030" s="24">
        <f t="shared" si="477"/>
        <v>0</v>
      </c>
      <c r="AQ1030" s="24">
        <f t="shared" si="462"/>
        <v>0</v>
      </c>
      <c r="AR1030" s="24">
        <f t="shared" si="463"/>
        <v>0</v>
      </c>
      <c r="AS1030" s="24">
        <f t="shared" si="464"/>
        <v>0</v>
      </c>
      <c r="AT1030" s="24">
        <f t="shared" si="478"/>
        <v>0</v>
      </c>
      <c r="AU1030" s="24">
        <f t="shared" si="487"/>
        <v>0</v>
      </c>
      <c r="AV1030" s="24">
        <v>0</v>
      </c>
      <c r="AW1030" s="24">
        <f t="shared" si="490"/>
        <v>0</v>
      </c>
      <c r="AX1030" s="24">
        <v>0</v>
      </c>
      <c r="AY1030" s="24">
        <f t="shared" si="479"/>
        <v>0</v>
      </c>
      <c r="AZ1030" s="24">
        <f t="shared" si="480"/>
        <v>0</v>
      </c>
      <c r="BA1030" s="24">
        <f t="shared" si="465"/>
        <v>0</v>
      </c>
      <c r="BB1030" s="24">
        <f t="shared" si="466"/>
        <v>0</v>
      </c>
      <c r="BC1030" s="24">
        <f t="shared" si="467"/>
        <v>0</v>
      </c>
      <c r="BD1030" s="24">
        <f t="shared" si="468"/>
        <v>0</v>
      </c>
      <c r="BE1030" s="24">
        <f t="shared" si="469"/>
        <v>0</v>
      </c>
      <c r="BF1030" s="24">
        <f t="shared" si="481"/>
        <v>0</v>
      </c>
      <c r="BG1030" s="24">
        <f t="shared" si="488"/>
        <v>0</v>
      </c>
      <c r="BH1030" s="24">
        <v>0</v>
      </c>
      <c r="BI1030" s="24">
        <f t="shared" si="482"/>
        <v>0</v>
      </c>
      <c r="BJ1030" s="24">
        <v>0</v>
      </c>
      <c r="BK1030" s="24">
        <f t="shared" si="483"/>
        <v>0</v>
      </c>
      <c r="BL1030" s="24">
        <f t="shared" si="484"/>
        <v>0</v>
      </c>
      <c r="BM1030" s="24">
        <f t="shared" si="470"/>
        <v>0</v>
      </c>
      <c r="BN1030" s="24">
        <f t="shared" si="471"/>
        <v>0</v>
      </c>
      <c r="BO1030" s="24">
        <f t="shared" si="472"/>
        <v>0</v>
      </c>
      <c r="BP1030" s="24">
        <f t="shared" si="473"/>
        <v>0</v>
      </c>
      <c r="BQ1030" s="24">
        <f t="shared" si="474"/>
        <v>0</v>
      </c>
      <c r="BR1030" s="24">
        <f t="shared" si="485"/>
        <v>0</v>
      </c>
      <c r="BS1030" s="24">
        <f t="shared" si="489"/>
        <v>0</v>
      </c>
      <c r="BT1030" s="24">
        <v>0</v>
      </c>
      <c r="BU1030" s="24">
        <f t="shared" si="486"/>
        <v>0</v>
      </c>
      <c r="BV1030" s="24">
        <v>0</v>
      </c>
    </row>
    <row r="1031" spans="1:74">
      <c r="A1031" s="87">
        <v>1022</v>
      </c>
      <c r="B1031" s="1"/>
      <c r="C1031" s="1"/>
      <c r="D1031" s="2"/>
      <c r="E1031" s="3"/>
      <c r="F1031" s="4"/>
      <c r="G1031" s="5"/>
      <c r="H1031" s="4"/>
      <c r="I1031" s="5"/>
      <c r="J1031" s="6"/>
      <c r="K1031" s="5"/>
      <c r="L1031" s="5"/>
      <c r="M1031" s="5"/>
      <c r="N1031" s="7"/>
      <c r="O1031" s="38"/>
      <c r="P1031" s="5"/>
      <c r="Q1031" s="5"/>
      <c r="R1031" s="7"/>
      <c r="S1031" s="38"/>
      <c r="T1031" s="5"/>
      <c r="U1031" s="5"/>
      <c r="V1031" s="55"/>
      <c r="W1031" s="38"/>
      <c r="X1031" s="5"/>
      <c r="Y1031" s="5"/>
      <c r="Z1031" s="55"/>
      <c r="AA1031" s="36">
        <f>IF(Dane!$E$3=1,AO1031+BA1031+BM1031,IF(Dane!$E$3=2,AU1031+BG1031+BS1031,AW1031+BI1031+BU1031))</f>
        <v>0</v>
      </c>
      <c r="AB1031" s="16">
        <f>IF(Dane!$E$3=1,AP1031+BB1031+BN1031,IF(Dane!$E$3=2,AV1031+BH1031+BT1031,AX1031+BJ1031+BV1031))</f>
        <v>0</v>
      </c>
      <c r="AC1031" s="16">
        <f>IF(((K1031*Dane!$C$9)-AA1031)&lt;0,0,(K1031*Dane!$C$9)-AA1031)</f>
        <v>0</v>
      </c>
      <c r="AD1031" s="37">
        <f>IFERROR(IF(((L1031*Dane!$C$9)-AB1031)&lt;0,0,(L1031*Dane!$C$9)-AB1031),0)</f>
        <v>0</v>
      </c>
      <c r="AE1031" s="97"/>
      <c r="AF1031" s="77">
        <f>IF(Dane!$E$3=1,AO1031,IF(Dane!$E$3=2,AU1031,AW1031))</f>
        <v>0</v>
      </c>
      <c r="AG1031" s="77">
        <f>IF(Dane!$E$3=1,AP1031,IF(Dane!$E$3=2,AV1031,AX1031))</f>
        <v>0</v>
      </c>
      <c r="AH1031" s="77">
        <f>IF(Dane!$E$3=1,BA1031,IF(Dane!$E$3=2,BG1031,BI1031))</f>
        <v>0</v>
      </c>
      <c r="AI1031" s="77">
        <f>IF(Dane!$E$3=1,BB1031,IF(Dane!$E$3=2,BH1031,BJ1031))</f>
        <v>0</v>
      </c>
      <c r="AJ1031" s="77">
        <f>IF(Dane!$E$3=1,BM1031,IF(Dane!$E$3=2,BS1031,BU1031))</f>
        <v>0</v>
      </c>
      <c r="AK1031" s="77">
        <f>IF(Dane!$E$3=1,BN1031,IF(Dane!$E$3=2,BT1031,BV1031))</f>
        <v>0</v>
      </c>
      <c r="AL1031" s="24">
        <f t="shared" si="475"/>
        <v>0</v>
      </c>
      <c r="AM1031" s="24">
        <f t="shared" si="476"/>
        <v>0</v>
      </c>
      <c r="AN1031" s="24"/>
      <c r="AO1031" s="24">
        <f t="shared" si="461"/>
        <v>0</v>
      </c>
      <c r="AP1031" s="24">
        <f t="shared" si="477"/>
        <v>0</v>
      </c>
      <c r="AQ1031" s="24">
        <f t="shared" si="462"/>
        <v>0</v>
      </c>
      <c r="AR1031" s="24">
        <f t="shared" si="463"/>
        <v>0</v>
      </c>
      <c r="AS1031" s="24">
        <f t="shared" si="464"/>
        <v>0</v>
      </c>
      <c r="AT1031" s="24">
        <f t="shared" si="478"/>
        <v>0</v>
      </c>
      <c r="AU1031" s="24">
        <f t="shared" si="487"/>
        <v>0</v>
      </c>
      <c r="AV1031" s="24">
        <v>0</v>
      </c>
      <c r="AW1031" s="24">
        <f t="shared" si="490"/>
        <v>0</v>
      </c>
      <c r="AX1031" s="24">
        <v>0</v>
      </c>
      <c r="AY1031" s="24">
        <f t="shared" si="479"/>
        <v>0</v>
      </c>
      <c r="AZ1031" s="24">
        <f t="shared" si="480"/>
        <v>0</v>
      </c>
      <c r="BA1031" s="24">
        <f t="shared" si="465"/>
        <v>0</v>
      </c>
      <c r="BB1031" s="24">
        <f t="shared" si="466"/>
        <v>0</v>
      </c>
      <c r="BC1031" s="24">
        <f t="shared" si="467"/>
        <v>0</v>
      </c>
      <c r="BD1031" s="24">
        <f t="shared" si="468"/>
        <v>0</v>
      </c>
      <c r="BE1031" s="24">
        <f t="shared" si="469"/>
        <v>0</v>
      </c>
      <c r="BF1031" s="24">
        <f t="shared" si="481"/>
        <v>0</v>
      </c>
      <c r="BG1031" s="24">
        <f t="shared" si="488"/>
        <v>0</v>
      </c>
      <c r="BH1031" s="24">
        <v>0</v>
      </c>
      <c r="BI1031" s="24">
        <f t="shared" si="482"/>
        <v>0</v>
      </c>
      <c r="BJ1031" s="24">
        <v>0</v>
      </c>
      <c r="BK1031" s="24">
        <f t="shared" si="483"/>
        <v>0</v>
      </c>
      <c r="BL1031" s="24">
        <f t="shared" si="484"/>
        <v>0</v>
      </c>
      <c r="BM1031" s="24">
        <f t="shared" si="470"/>
        <v>0</v>
      </c>
      <c r="BN1031" s="24">
        <f t="shared" si="471"/>
        <v>0</v>
      </c>
      <c r="BO1031" s="24">
        <f t="shared" si="472"/>
        <v>0</v>
      </c>
      <c r="BP1031" s="24">
        <f t="shared" si="473"/>
        <v>0</v>
      </c>
      <c r="BQ1031" s="24">
        <f t="shared" si="474"/>
        <v>0</v>
      </c>
      <c r="BR1031" s="24">
        <f t="shared" si="485"/>
        <v>0</v>
      </c>
      <c r="BS1031" s="24">
        <f t="shared" si="489"/>
        <v>0</v>
      </c>
      <c r="BT1031" s="24">
        <v>0</v>
      </c>
      <c r="BU1031" s="24">
        <f t="shared" si="486"/>
        <v>0</v>
      </c>
      <c r="BV1031" s="24">
        <v>0</v>
      </c>
    </row>
    <row r="1032" spans="1:74">
      <c r="A1032" s="87">
        <v>1023</v>
      </c>
      <c r="B1032" s="1"/>
      <c r="C1032" s="1"/>
      <c r="D1032" s="2"/>
      <c r="E1032" s="3"/>
      <c r="F1032" s="4"/>
      <c r="G1032" s="5"/>
      <c r="H1032" s="4"/>
      <c r="I1032" s="5"/>
      <c r="J1032" s="6"/>
      <c r="K1032" s="5"/>
      <c r="L1032" s="5"/>
      <c r="M1032" s="5"/>
      <c r="N1032" s="7"/>
      <c r="O1032" s="38"/>
      <c r="P1032" s="5"/>
      <c r="Q1032" s="5"/>
      <c r="R1032" s="7"/>
      <c r="S1032" s="38"/>
      <c r="T1032" s="5"/>
      <c r="U1032" s="5"/>
      <c r="V1032" s="55"/>
      <c r="W1032" s="38"/>
      <c r="X1032" s="5"/>
      <c r="Y1032" s="5"/>
      <c r="Z1032" s="55"/>
      <c r="AA1032" s="36">
        <f>IF(Dane!$E$3=1,AO1032+BA1032+BM1032,IF(Dane!$E$3=2,AU1032+BG1032+BS1032,AW1032+BI1032+BU1032))</f>
        <v>0</v>
      </c>
      <c r="AB1032" s="16">
        <f>IF(Dane!$E$3=1,AP1032+BB1032+BN1032,IF(Dane!$E$3=2,AV1032+BH1032+BT1032,AX1032+BJ1032+BV1032))</f>
        <v>0</v>
      </c>
      <c r="AC1032" s="16">
        <f>IF(((K1032*Dane!$C$9)-AA1032)&lt;0,0,(K1032*Dane!$C$9)-AA1032)</f>
        <v>0</v>
      </c>
      <c r="AD1032" s="37">
        <f>IFERROR(IF(((L1032*Dane!$C$9)-AB1032)&lt;0,0,(L1032*Dane!$C$9)-AB1032),0)</f>
        <v>0</v>
      </c>
      <c r="AE1032" s="97"/>
      <c r="AF1032" s="77">
        <f>IF(Dane!$E$3=1,AO1032,IF(Dane!$E$3=2,AU1032,AW1032))</f>
        <v>0</v>
      </c>
      <c r="AG1032" s="77">
        <f>IF(Dane!$E$3=1,AP1032,IF(Dane!$E$3=2,AV1032,AX1032))</f>
        <v>0</v>
      </c>
      <c r="AH1032" s="77">
        <f>IF(Dane!$E$3=1,BA1032,IF(Dane!$E$3=2,BG1032,BI1032))</f>
        <v>0</v>
      </c>
      <c r="AI1032" s="77">
        <f>IF(Dane!$E$3=1,BB1032,IF(Dane!$E$3=2,BH1032,BJ1032))</f>
        <v>0</v>
      </c>
      <c r="AJ1032" s="77">
        <f>IF(Dane!$E$3=1,BM1032,IF(Dane!$E$3=2,BS1032,BU1032))</f>
        <v>0</v>
      </c>
      <c r="AK1032" s="77">
        <f>IF(Dane!$E$3=1,BN1032,IF(Dane!$E$3=2,BT1032,BV1032))</f>
        <v>0</v>
      </c>
      <c r="AL1032" s="24">
        <f t="shared" si="475"/>
        <v>0</v>
      </c>
      <c r="AM1032" s="24">
        <f t="shared" si="476"/>
        <v>0</v>
      </c>
      <c r="AN1032" s="24"/>
      <c r="AO1032" s="24">
        <f t="shared" si="461"/>
        <v>0</v>
      </c>
      <c r="AP1032" s="24">
        <f t="shared" si="477"/>
        <v>0</v>
      </c>
      <c r="AQ1032" s="24">
        <f t="shared" si="462"/>
        <v>0</v>
      </c>
      <c r="AR1032" s="24">
        <f t="shared" si="463"/>
        <v>0</v>
      </c>
      <c r="AS1032" s="24">
        <f t="shared" si="464"/>
        <v>0</v>
      </c>
      <c r="AT1032" s="24">
        <f t="shared" si="478"/>
        <v>0</v>
      </c>
      <c r="AU1032" s="24">
        <f t="shared" si="487"/>
        <v>0</v>
      </c>
      <c r="AV1032" s="24">
        <v>0</v>
      </c>
      <c r="AW1032" s="24">
        <f t="shared" si="490"/>
        <v>0</v>
      </c>
      <c r="AX1032" s="24">
        <v>0</v>
      </c>
      <c r="AY1032" s="24">
        <f t="shared" si="479"/>
        <v>0</v>
      </c>
      <c r="AZ1032" s="24">
        <f t="shared" si="480"/>
        <v>0</v>
      </c>
      <c r="BA1032" s="24">
        <f t="shared" si="465"/>
        <v>0</v>
      </c>
      <c r="BB1032" s="24">
        <f t="shared" si="466"/>
        <v>0</v>
      </c>
      <c r="BC1032" s="24">
        <f t="shared" si="467"/>
        <v>0</v>
      </c>
      <c r="BD1032" s="24">
        <f t="shared" si="468"/>
        <v>0</v>
      </c>
      <c r="BE1032" s="24">
        <f t="shared" si="469"/>
        <v>0</v>
      </c>
      <c r="BF1032" s="24">
        <f t="shared" si="481"/>
        <v>0</v>
      </c>
      <c r="BG1032" s="24">
        <f t="shared" si="488"/>
        <v>0</v>
      </c>
      <c r="BH1032" s="24">
        <v>0</v>
      </c>
      <c r="BI1032" s="24">
        <f t="shared" si="482"/>
        <v>0</v>
      </c>
      <c r="BJ1032" s="24">
        <v>0</v>
      </c>
      <c r="BK1032" s="24">
        <f t="shared" si="483"/>
        <v>0</v>
      </c>
      <c r="BL1032" s="24">
        <f t="shared" si="484"/>
        <v>0</v>
      </c>
      <c r="BM1032" s="24">
        <f t="shared" si="470"/>
        <v>0</v>
      </c>
      <c r="BN1032" s="24">
        <f t="shared" si="471"/>
        <v>0</v>
      </c>
      <c r="BO1032" s="24">
        <f t="shared" si="472"/>
        <v>0</v>
      </c>
      <c r="BP1032" s="24">
        <f t="shared" si="473"/>
        <v>0</v>
      </c>
      <c r="BQ1032" s="24">
        <f t="shared" si="474"/>
        <v>0</v>
      </c>
      <c r="BR1032" s="24">
        <f t="shared" si="485"/>
        <v>0</v>
      </c>
      <c r="BS1032" s="24">
        <f t="shared" si="489"/>
        <v>0</v>
      </c>
      <c r="BT1032" s="24">
        <v>0</v>
      </c>
      <c r="BU1032" s="24">
        <f t="shared" si="486"/>
        <v>0</v>
      </c>
      <c r="BV1032" s="24">
        <v>0</v>
      </c>
    </row>
    <row r="1033" spans="1:74">
      <c r="A1033" s="87">
        <v>1024</v>
      </c>
      <c r="B1033" s="1"/>
      <c r="C1033" s="1"/>
      <c r="D1033" s="2"/>
      <c r="E1033" s="3"/>
      <c r="F1033" s="4"/>
      <c r="G1033" s="5"/>
      <c r="H1033" s="4"/>
      <c r="I1033" s="5"/>
      <c r="J1033" s="6"/>
      <c r="K1033" s="5"/>
      <c r="L1033" s="5"/>
      <c r="M1033" s="5"/>
      <c r="N1033" s="7"/>
      <c r="O1033" s="38"/>
      <c r="P1033" s="5"/>
      <c r="Q1033" s="5"/>
      <c r="R1033" s="7"/>
      <c r="S1033" s="38"/>
      <c r="T1033" s="5"/>
      <c r="U1033" s="5"/>
      <c r="V1033" s="55"/>
      <c r="W1033" s="38"/>
      <c r="X1033" s="5"/>
      <c r="Y1033" s="5"/>
      <c r="Z1033" s="55"/>
      <c r="AA1033" s="36">
        <f>IF(Dane!$E$3=1,AO1033+BA1033+BM1033,IF(Dane!$E$3=2,AU1033+BG1033+BS1033,AW1033+BI1033+BU1033))</f>
        <v>0</v>
      </c>
      <c r="AB1033" s="16">
        <f>IF(Dane!$E$3=1,AP1033+BB1033+BN1033,IF(Dane!$E$3=2,AV1033+BH1033+BT1033,AX1033+BJ1033+BV1033))</f>
        <v>0</v>
      </c>
      <c r="AC1033" s="16">
        <f>IF(((K1033*Dane!$C$9)-AA1033)&lt;0,0,(K1033*Dane!$C$9)-AA1033)</f>
        <v>0</v>
      </c>
      <c r="AD1033" s="37">
        <f>IFERROR(IF(((L1033*Dane!$C$9)-AB1033)&lt;0,0,(L1033*Dane!$C$9)-AB1033),0)</f>
        <v>0</v>
      </c>
      <c r="AE1033" s="97"/>
      <c r="AF1033" s="77">
        <f>IF(Dane!$E$3=1,AO1033,IF(Dane!$E$3=2,AU1033,AW1033))</f>
        <v>0</v>
      </c>
      <c r="AG1033" s="77">
        <f>IF(Dane!$E$3=1,AP1033,IF(Dane!$E$3=2,AV1033,AX1033))</f>
        <v>0</v>
      </c>
      <c r="AH1033" s="77">
        <f>IF(Dane!$E$3=1,BA1033,IF(Dane!$E$3=2,BG1033,BI1033))</f>
        <v>0</v>
      </c>
      <c r="AI1033" s="77">
        <f>IF(Dane!$E$3=1,BB1033,IF(Dane!$E$3=2,BH1033,BJ1033))</f>
        <v>0</v>
      </c>
      <c r="AJ1033" s="77">
        <f>IF(Dane!$E$3=1,BM1033,IF(Dane!$E$3=2,BS1033,BU1033))</f>
        <v>0</v>
      </c>
      <c r="AK1033" s="77">
        <f>IF(Dane!$E$3=1,BN1033,IF(Dane!$E$3=2,BT1033,BV1033))</f>
        <v>0</v>
      </c>
      <c r="AL1033" s="24">
        <f t="shared" si="475"/>
        <v>0</v>
      </c>
      <c r="AM1033" s="24">
        <f t="shared" si="476"/>
        <v>0</v>
      </c>
      <c r="AN1033" s="24"/>
      <c r="AO1033" s="24">
        <f t="shared" si="461"/>
        <v>0</v>
      </c>
      <c r="AP1033" s="24">
        <f t="shared" si="477"/>
        <v>0</v>
      </c>
      <c r="AQ1033" s="24">
        <f t="shared" si="462"/>
        <v>0</v>
      </c>
      <c r="AR1033" s="24">
        <f t="shared" si="463"/>
        <v>0</v>
      </c>
      <c r="AS1033" s="24">
        <f t="shared" si="464"/>
        <v>0</v>
      </c>
      <c r="AT1033" s="24">
        <f t="shared" si="478"/>
        <v>0</v>
      </c>
      <c r="AU1033" s="24">
        <f t="shared" si="487"/>
        <v>0</v>
      </c>
      <c r="AV1033" s="24">
        <v>0</v>
      </c>
      <c r="AW1033" s="24">
        <f t="shared" si="490"/>
        <v>0</v>
      </c>
      <c r="AX1033" s="24">
        <v>0</v>
      </c>
      <c r="AY1033" s="24">
        <f t="shared" si="479"/>
        <v>0</v>
      </c>
      <c r="AZ1033" s="24">
        <f t="shared" si="480"/>
        <v>0</v>
      </c>
      <c r="BA1033" s="24">
        <f t="shared" si="465"/>
        <v>0</v>
      </c>
      <c r="BB1033" s="24">
        <f t="shared" si="466"/>
        <v>0</v>
      </c>
      <c r="BC1033" s="24">
        <f t="shared" si="467"/>
        <v>0</v>
      </c>
      <c r="BD1033" s="24">
        <f t="shared" si="468"/>
        <v>0</v>
      </c>
      <c r="BE1033" s="24">
        <f t="shared" si="469"/>
        <v>0</v>
      </c>
      <c r="BF1033" s="24">
        <f t="shared" si="481"/>
        <v>0</v>
      </c>
      <c r="BG1033" s="24">
        <f t="shared" si="488"/>
        <v>0</v>
      </c>
      <c r="BH1033" s="24">
        <v>0</v>
      </c>
      <c r="BI1033" s="24">
        <f t="shared" si="482"/>
        <v>0</v>
      </c>
      <c r="BJ1033" s="24">
        <v>0</v>
      </c>
      <c r="BK1033" s="24">
        <f t="shared" si="483"/>
        <v>0</v>
      </c>
      <c r="BL1033" s="24">
        <f t="shared" si="484"/>
        <v>0</v>
      </c>
      <c r="BM1033" s="24">
        <f t="shared" si="470"/>
        <v>0</v>
      </c>
      <c r="BN1033" s="24">
        <f t="shared" si="471"/>
        <v>0</v>
      </c>
      <c r="BO1033" s="24">
        <f t="shared" si="472"/>
        <v>0</v>
      </c>
      <c r="BP1033" s="24">
        <f t="shared" si="473"/>
        <v>0</v>
      </c>
      <c r="BQ1033" s="24">
        <f t="shared" si="474"/>
        <v>0</v>
      </c>
      <c r="BR1033" s="24">
        <f t="shared" si="485"/>
        <v>0</v>
      </c>
      <c r="BS1033" s="24">
        <f t="shared" si="489"/>
        <v>0</v>
      </c>
      <c r="BT1033" s="24">
        <v>0</v>
      </c>
      <c r="BU1033" s="24">
        <f t="shared" si="486"/>
        <v>0</v>
      </c>
      <c r="BV1033" s="24">
        <v>0</v>
      </c>
    </row>
    <row r="1034" spans="1:74">
      <c r="A1034" s="87">
        <v>1025</v>
      </c>
      <c r="B1034" s="1"/>
      <c r="C1034" s="1"/>
      <c r="D1034" s="2"/>
      <c r="E1034" s="3"/>
      <c r="F1034" s="4"/>
      <c r="G1034" s="5"/>
      <c r="H1034" s="4"/>
      <c r="I1034" s="5"/>
      <c r="J1034" s="6"/>
      <c r="K1034" s="5"/>
      <c r="L1034" s="5"/>
      <c r="M1034" s="5"/>
      <c r="N1034" s="7"/>
      <c r="O1034" s="38"/>
      <c r="P1034" s="5"/>
      <c r="Q1034" s="5"/>
      <c r="R1034" s="7"/>
      <c r="S1034" s="38"/>
      <c r="T1034" s="5"/>
      <c r="U1034" s="5"/>
      <c r="V1034" s="55"/>
      <c r="W1034" s="38"/>
      <c r="X1034" s="5"/>
      <c r="Y1034" s="5"/>
      <c r="Z1034" s="55"/>
      <c r="AA1034" s="36">
        <f>IF(Dane!$E$3=1,AO1034+BA1034+BM1034,IF(Dane!$E$3=2,AU1034+BG1034+BS1034,AW1034+BI1034+BU1034))</f>
        <v>0</v>
      </c>
      <c r="AB1034" s="16">
        <f>IF(Dane!$E$3=1,AP1034+BB1034+BN1034,IF(Dane!$E$3=2,AV1034+BH1034+BT1034,AX1034+BJ1034+BV1034))</f>
        <v>0</v>
      </c>
      <c r="AC1034" s="16">
        <f>IF(((K1034*Dane!$C$9)-AA1034)&lt;0,0,(K1034*Dane!$C$9)-AA1034)</f>
        <v>0</v>
      </c>
      <c r="AD1034" s="37">
        <f>IFERROR(IF(((L1034*Dane!$C$9)-AB1034)&lt;0,0,(L1034*Dane!$C$9)-AB1034),0)</f>
        <v>0</v>
      </c>
      <c r="AE1034" s="97"/>
      <c r="AF1034" s="77">
        <f>IF(Dane!$E$3=1,AO1034,IF(Dane!$E$3=2,AU1034,AW1034))</f>
        <v>0</v>
      </c>
      <c r="AG1034" s="77">
        <f>IF(Dane!$E$3=1,AP1034,IF(Dane!$E$3=2,AV1034,AX1034))</f>
        <v>0</v>
      </c>
      <c r="AH1034" s="77">
        <f>IF(Dane!$E$3=1,BA1034,IF(Dane!$E$3=2,BG1034,BI1034))</f>
        <v>0</v>
      </c>
      <c r="AI1034" s="77">
        <f>IF(Dane!$E$3=1,BB1034,IF(Dane!$E$3=2,BH1034,BJ1034))</f>
        <v>0</v>
      </c>
      <c r="AJ1034" s="77">
        <f>IF(Dane!$E$3=1,BM1034,IF(Dane!$E$3=2,BS1034,BU1034))</f>
        <v>0</v>
      </c>
      <c r="AK1034" s="77">
        <f>IF(Dane!$E$3=1,BN1034,IF(Dane!$E$3=2,BT1034,BV1034))</f>
        <v>0</v>
      </c>
      <c r="AL1034" s="24">
        <f t="shared" si="475"/>
        <v>0</v>
      </c>
      <c r="AM1034" s="24">
        <f t="shared" si="476"/>
        <v>0</v>
      </c>
      <c r="AN1034" s="24"/>
      <c r="AO1034" s="24">
        <f t="shared" ref="AO1034:AO1097" si="491">IF(K1034&gt;AL1034,AL1034,K1034)</f>
        <v>0</v>
      </c>
      <c r="AP1034" s="24">
        <f t="shared" si="477"/>
        <v>0</v>
      </c>
      <c r="AQ1034" s="24">
        <f t="shared" ref="AQ1034:AQ1097" si="492">IF(ROUND(I1034*0.5,2)&gt;$AL$1,ROUND($AL$1-ROUND($AL$1*0.0976,2)-ROUND($AL$1*0.015,2)-ROUND($AL$1*0.0245,2),2)-ROUND(ROUND($AL$1-ROUND($AL$1*0.0976,2)-ROUND($AL$1*0.015,2)-ROUND($AL$1*0.0245,2),2)*0.09,2),ROUND(ROUND(I1034*0.5,2)-ROUND(ROUND(I1034*0.5,2)*0.0976,2)-ROUND(ROUND(I1034*0.5,2)*0.015,2)-ROUND(ROUND(I1034*0.5,2)*0.0245,2),2)-ROUND(ROUND(ROUND(I1034*0.5,2)-ROUND(ROUND(I1034*0.5,2)*0.0976,2)-ROUND(ROUND(I1034*0.5,2)*0.015,2)-ROUND(ROUND(I1034*0.5,2)*0.0245,2),2)*0.09,2))</f>
        <v>0</v>
      </c>
      <c r="AR1034" s="24">
        <f t="shared" ref="AR1034:AR1097" si="493">ROUND(O1034-ROUND(O1034*0.0976,2)-ROUND(O1034*0.015,2)-ROUND(O1034*0.0245,2)-ROUND((O1034-ROUND(O1034*0.0976,2)-ROUND(O1034*0.015,2)-ROUND(O1034*0.0245,2))*0.09,2),2)</f>
        <v>0</v>
      </c>
      <c r="AS1034" s="24">
        <f t="shared" ref="AS1034:AS1097" si="494">ROUND(P1034-ROUND(P1034*0.09,2),2)</f>
        <v>0</v>
      </c>
      <c r="AT1034" s="24">
        <f t="shared" si="478"/>
        <v>0</v>
      </c>
      <c r="AU1034" s="24">
        <f t="shared" si="487"/>
        <v>0</v>
      </c>
      <c r="AV1034" s="24">
        <v>0</v>
      </c>
      <c r="AW1034" s="24">
        <f t="shared" si="490"/>
        <v>0</v>
      </c>
      <c r="AX1034" s="24">
        <v>0</v>
      </c>
      <c r="AY1034" s="24">
        <f t="shared" si="479"/>
        <v>0</v>
      </c>
      <c r="AZ1034" s="24">
        <f t="shared" si="480"/>
        <v>0</v>
      </c>
      <c r="BA1034" s="24">
        <f t="shared" ref="BA1034:BA1097" si="495">IF(K1034&gt;AY1034,AY1034,K1034)</f>
        <v>0</v>
      </c>
      <c r="BB1034" s="24">
        <f t="shared" ref="BB1034:BB1097" si="496">IF(AZ1034&gt;L1034,L1034,AZ1034)</f>
        <v>0</v>
      </c>
      <c r="BC1034" s="24">
        <f t="shared" ref="BC1034:BC1097" si="497">IF(ROUND(I1034*0.5,2)&gt;$AL$1,ROUND($AL$1-ROUND($AL$1*0.0976,2)-ROUND($AL$1*0.015,2)-ROUND($AL$1*0.0245,2),2)-ROUND(ROUND($AL$1-ROUND($AL$1*0.0976,2)-ROUND($AL$1*0.015,2)-ROUND($AL$1*0.0245,2),2)*0.09,2),ROUND(ROUND(I1034*0.5,2)-ROUND(ROUND(I1034*0.5,2)*0.0976,2)-ROUND(ROUND(I1034*0.5,2)*0.015,2)-ROUND(ROUND(I1034*0.5,2)*0.0245,2),2)-ROUND(ROUND(ROUND(I1034*0.5,2)-ROUND(ROUND(I1034*0.5,2)*0.0976,2)-ROUND(ROUND(I1034*0.5,2)*0.015,2)-ROUND(ROUND(I1034*0.5,2)*0.0245,2),2)*0.09,2))</f>
        <v>0</v>
      </c>
      <c r="BD1034" s="24">
        <f t="shared" ref="BD1034:BD1097" si="498">ROUND(S1034-ROUND(S1034*0.0976,2)-ROUND(S1034*0.015,2)-ROUND(S1034*0.0245,2)-ROUND((S1034-ROUND(S1034*0.0976,2)-ROUND(S1034*0.015,2)-ROUND(S1034*0.0245,2))*0.09,2),2)</f>
        <v>0</v>
      </c>
      <c r="BE1034" s="24">
        <f t="shared" ref="BE1034:BE1097" si="499">ROUND(T1034-ROUND(T1034*0.09,2),2)</f>
        <v>0</v>
      </c>
      <c r="BF1034" s="24">
        <f t="shared" si="481"/>
        <v>0</v>
      </c>
      <c r="BG1034" s="24">
        <f t="shared" si="488"/>
        <v>0</v>
      </c>
      <c r="BH1034" s="24">
        <v>0</v>
      </c>
      <c r="BI1034" s="24">
        <f t="shared" si="482"/>
        <v>0</v>
      </c>
      <c r="BJ1034" s="24">
        <v>0</v>
      </c>
      <c r="BK1034" s="24">
        <f t="shared" si="483"/>
        <v>0</v>
      </c>
      <c r="BL1034" s="24">
        <f t="shared" si="484"/>
        <v>0</v>
      </c>
      <c r="BM1034" s="24">
        <f t="shared" ref="BM1034:BM1097" si="500">IF(K1034&gt;BK1034,BK1034,K1034)</f>
        <v>0</v>
      </c>
      <c r="BN1034" s="24">
        <f t="shared" ref="BN1034:BN1097" si="501">IF(BL1034&gt;L1034,L1034,BL1034)</f>
        <v>0</v>
      </c>
      <c r="BO1034" s="24">
        <f t="shared" ref="BO1034:BO1097" si="502">IF(ROUND(I1034*0.5,2)&gt;$AL$1,ROUND($AL$1-ROUND($AL$1*0.0976,2)-ROUND($AL$1*0.015,2)-ROUND($AL$1*0.0245,2),2)-ROUND(ROUND($AL$1-ROUND($AL$1*0.0976,2)-ROUND($AL$1*0.015,2)-ROUND($AL$1*0.0245,2),2)*0.09,2),ROUND(ROUND(I1034*0.5,2)-ROUND(ROUND(I1034*0.5,2)*0.0976,2)-ROUND(ROUND(I1034*0.5,2)*0.015,2)-ROUND(ROUND(I1034*0.5,2)*0.0245,2),2)-ROUND(ROUND(ROUND(I1034*0.5,2)-ROUND(ROUND(I1034*0.5,2)*0.0976,2)-ROUND(ROUND(I1034*0.5,2)*0.015,2)-ROUND(ROUND(I1034*0.5,2)*0.0245,2),2)*0.09,2))</f>
        <v>0</v>
      </c>
      <c r="BP1034" s="24">
        <f t="shared" ref="BP1034:BP1097" si="503">ROUND(W1034-ROUND(W1034*0.0976,2)-ROUND(W1034*0.015,2)-ROUND(W1034*0.0245,2)-ROUND((W1034-ROUND(W1034*0.0976,2)-ROUND(W1034*0.015,2)-ROUND(W1034*0.0245,2))*0.09,2),2)</f>
        <v>0</v>
      </c>
      <c r="BQ1034" s="24">
        <f t="shared" ref="BQ1034:BQ1097" si="504">ROUND(X1034-ROUND(X1034*0.09,2),2)</f>
        <v>0</v>
      </c>
      <c r="BR1034" s="24">
        <f t="shared" si="485"/>
        <v>0</v>
      </c>
      <c r="BS1034" s="24">
        <f t="shared" si="489"/>
        <v>0</v>
      </c>
      <c r="BT1034" s="24">
        <v>0</v>
      </c>
      <c r="BU1034" s="24">
        <f t="shared" si="486"/>
        <v>0</v>
      </c>
      <c r="BV1034" s="24">
        <v>0</v>
      </c>
    </row>
    <row r="1035" spans="1:74">
      <c r="A1035" s="87">
        <v>1026</v>
      </c>
      <c r="B1035" s="1"/>
      <c r="C1035" s="1"/>
      <c r="D1035" s="2"/>
      <c r="E1035" s="3"/>
      <c r="F1035" s="4"/>
      <c r="G1035" s="5"/>
      <c r="H1035" s="4"/>
      <c r="I1035" s="5"/>
      <c r="J1035" s="6"/>
      <c r="K1035" s="5"/>
      <c r="L1035" s="5"/>
      <c r="M1035" s="5"/>
      <c r="N1035" s="7"/>
      <c r="O1035" s="38"/>
      <c r="P1035" s="5"/>
      <c r="Q1035" s="5"/>
      <c r="R1035" s="7"/>
      <c r="S1035" s="38"/>
      <c r="T1035" s="5"/>
      <c r="U1035" s="5"/>
      <c r="V1035" s="55"/>
      <c r="W1035" s="38"/>
      <c r="X1035" s="5"/>
      <c r="Y1035" s="5"/>
      <c r="Z1035" s="55"/>
      <c r="AA1035" s="36">
        <f>IF(Dane!$E$3=1,AO1035+BA1035+BM1035,IF(Dane!$E$3=2,AU1035+BG1035+BS1035,AW1035+BI1035+BU1035))</f>
        <v>0</v>
      </c>
      <c r="AB1035" s="16">
        <f>IF(Dane!$E$3=1,AP1035+BB1035+BN1035,IF(Dane!$E$3=2,AV1035+BH1035+BT1035,AX1035+BJ1035+BV1035))</f>
        <v>0</v>
      </c>
      <c r="AC1035" s="16">
        <f>IF(((K1035*Dane!$C$9)-AA1035)&lt;0,0,(K1035*Dane!$C$9)-AA1035)</f>
        <v>0</v>
      </c>
      <c r="AD1035" s="37">
        <f>IFERROR(IF(((L1035*Dane!$C$9)-AB1035)&lt;0,0,(L1035*Dane!$C$9)-AB1035),0)</f>
        <v>0</v>
      </c>
      <c r="AE1035" s="97"/>
      <c r="AF1035" s="77">
        <f>IF(Dane!$E$3=1,AO1035,IF(Dane!$E$3=2,AU1035,AW1035))</f>
        <v>0</v>
      </c>
      <c r="AG1035" s="77">
        <f>IF(Dane!$E$3=1,AP1035,IF(Dane!$E$3=2,AV1035,AX1035))</f>
        <v>0</v>
      </c>
      <c r="AH1035" s="77">
        <f>IF(Dane!$E$3=1,BA1035,IF(Dane!$E$3=2,BG1035,BI1035))</f>
        <v>0</v>
      </c>
      <c r="AI1035" s="77">
        <f>IF(Dane!$E$3=1,BB1035,IF(Dane!$E$3=2,BH1035,BJ1035))</f>
        <v>0</v>
      </c>
      <c r="AJ1035" s="77">
        <f>IF(Dane!$E$3=1,BM1035,IF(Dane!$E$3=2,BS1035,BU1035))</f>
        <v>0</v>
      </c>
      <c r="AK1035" s="77">
        <f>IF(Dane!$E$3=1,BN1035,IF(Dane!$E$3=2,BT1035,BV1035))</f>
        <v>0</v>
      </c>
      <c r="AL1035" s="24">
        <f t="shared" ref="AL1035:AL1098" si="505">IF(ROUND((O1035+P1035)*0.5*0.4,2)&gt;$AL$1,$AL$1,ROUND((O1035+P1035)*0.5*0.4,2))</f>
        <v>0</v>
      </c>
      <c r="AM1035" s="24">
        <f t="shared" ref="AM1035:AM1098" si="506">IF(ROUND(((O1035*0.0976)+(O1035*0.065)+(O1035*$AN$1))*0.5*0.4,2)&gt;$AM$1,$AM$1,ROUND(((O1035*0.0976)+(O1035*0.065)+(O1035*$AN$1))*0.5*0.4,2))</f>
        <v>0</v>
      </c>
      <c r="AN1035" s="24"/>
      <c r="AO1035" s="24">
        <f t="shared" si="491"/>
        <v>0</v>
      </c>
      <c r="AP1035" s="24">
        <f t="shared" ref="AP1035:AP1098" si="507">IF(AM1035&gt;L1035,L1035,AM1035)</f>
        <v>0</v>
      </c>
      <c r="AQ1035" s="24">
        <f t="shared" si="492"/>
        <v>0</v>
      </c>
      <c r="AR1035" s="24">
        <f t="shared" si="493"/>
        <v>0</v>
      </c>
      <c r="AS1035" s="24">
        <f t="shared" si="494"/>
        <v>0</v>
      </c>
      <c r="AT1035" s="24">
        <f t="shared" ref="AT1035:AT1098" si="508">IF(ROUND((AR1035+AS1035)*0.5*0.4,2)&gt;$AO$1,$AO$1,ROUND((AR1035+AS1035)*0.5*0.4,2))</f>
        <v>0</v>
      </c>
      <c r="AU1035" s="24">
        <f t="shared" si="487"/>
        <v>0</v>
      </c>
      <c r="AV1035" s="24">
        <v>0</v>
      </c>
      <c r="AW1035" s="24">
        <f t="shared" si="490"/>
        <v>0</v>
      </c>
      <c r="AX1035" s="24">
        <v>0</v>
      </c>
      <c r="AY1035" s="24">
        <f t="shared" ref="AY1035:AY1098" si="509">IF(ROUND((S1035+T1035)*0.5*0.4,2)&gt;$AL$1,$AL$1,ROUND((S1035+T1035)*0.5*0.4,2))</f>
        <v>0</v>
      </c>
      <c r="AZ1035" s="24">
        <f t="shared" ref="AZ1035:AZ1098" si="510">IF(ROUND(((S1035*0.0976)+(S1035*0.065)+(S1035*$AN$1))*0.5*0.4,2)&gt;$AM$1,$AM$1,ROUND(((S1035*0.0976)+(S1035*0.065)+(S1035*$AN$1))*0.5*0.4,2))</f>
        <v>0</v>
      </c>
      <c r="BA1035" s="24">
        <f t="shared" si="495"/>
        <v>0</v>
      </c>
      <c r="BB1035" s="24">
        <f t="shared" si="496"/>
        <v>0</v>
      </c>
      <c r="BC1035" s="24">
        <f t="shared" si="497"/>
        <v>0</v>
      </c>
      <c r="BD1035" s="24">
        <f t="shared" si="498"/>
        <v>0</v>
      </c>
      <c r="BE1035" s="24">
        <f t="shared" si="499"/>
        <v>0</v>
      </c>
      <c r="BF1035" s="24">
        <f t="shared" ref="BF1035:BF1098" si="511">IF(ROUND((BD1035+BE1035)*0.5*0.4,2)&gt;$AO$1,$AO$1,ROUND((BD1035+BE1035)*0.5*0.4,2))</f>
        <v>0</v>
      </c>
      <c r="BG1035" s="24">
        <f t="shared" si="488"/>
        <v>0</v>
      </c>
      <c r="BH1035" s="24">
        <v>0</v>
      </c>
      <c r="BI1035" s="24">
        <f t="shared" ref="BI1035:BI1098" si="512">IF(BF1035&gt;BC1035,BC1035,BF1035)</f>
        <v>0</v>
      </c>
      <c r="BJ1035" s="24">
        <v>0</v>
      </c>
      <c r="BK1035" s="24">
        <f t="shared" ref="BK1035:BK1098" si="513">IF(ROUND((W1035+X1035)*0.5*0.4,2)&gt;$AL$1,$AL$1,ROUND((W1035+X1035)*0.5*0.4,2))</f>
        <v>0</v>
      </c>
      <c r="BL1035" s="24">
        <f t="shared" ref="BL1035:BL1098" si="514">IF(ROUND(((W1035*0.0976)+(W1035*0.065)+(W1035*$AN$1))*0.5*0.4,2)&gt;$AM$1,$AM$1,ROUND(((W1035*0.0976)+(W1035*0.065)+(W1035*$AN$1))*0.5*0.4,2))</f>
        <v>0</v>
      </c>
      <c r="BM1035" s="24">
        <f t="shared" si="500"/>
        <v>0</v>
      </c>
      <c r="BN1035" s="24">
        <f t="shared" si="501"/>
        <v>0</v>
      </c>
      <c r="BO1035" s="24">
        <f t="shared" si="502"/>
        <v>0</v>
      </c>
      <c r="BP1035" s="24">
        <f t="shared" si="503"/>
        <v>0</v>
      </c>
      <c r="BQ1035" s="24">
        <f t="shared" si="504"/>
        <v>0</v>
      </c>
      <c r="BR1035" s="24">
        <f t="shared" ref="BR1035:BR1098" si="515">IF(ROUND((BP1035+BQ1035)*0.5*0.4,2)&gt;$AO$1,$AO$1,ROUND((BP1035+BQ1035)*0.5*0.4,2))</f>
        <v>0</v>
      </c>
      <c r="BS1035" s="24">
        <f t="shared" si="489"/>
        <v>0</v>
      </c>
      <c r="BT1035" s="24">
        <v>0</v>
      </c>
      <c r="BU1035" s="24">
        <f t="shared" ref="BU1035:BU1098" si="516">IF(BR1035&gt;BO1035,BO1035,BR1035)</f>
        <v>0</v>
      </c>
      <c r="BV1035" s="24">
        <v>0</v>
      </c>
    </row>
    <row r="1036" spans="1:74">
      <c r="A1036" s="87">
        <v>1027</v>
      </c>
      <c r="B1036" s="1"/>
      <c r="C1036" s="1"/>
      <c r="D1036" s="2"/>
      <c r="E1036" s="3"/>
      <c r="F1036" s="4"/>
      <c r="G1036" s="5"/>
      <c r="H1036" s="4"/>
      <c r="I1036" s="5"/>
      <c r="J1036" s="6"/>
      <c r="K1036" s="5"/>
      <c r="L1036" s="5"/>
      <c r="M1036" s="5"/>
      <c r="N1036" s="7"/>
      <c r="O1036" s="38"/>
      <c r="P1036" s="5"/>
      <c r="Q1036" s="5"/>
      <c r="R1036" s="7"/>
      <c r="S1036" s="38"/>
      <c r="T1036" s="5"/>
      <c r="U1036" s="5"/>
      <c r="V1036" s="55"/>
      <c r="W1036" s="38"/>
      <c r="X1036" s="5"/>
      <c r="Y1036" s="5"/>
      <c r="Z1036" s="55"/>
      <c r="AA1036" s="36">
        <f>IF(Dane!$E$3=1,AO1036+BA1036+BM1036,IF(Dane!$E$3=2,AU1036+BG1036+BS1036,AW1036+BI1036+BU1036))</f>
        <v>0</v>
      </c>
      <c r="AB1036" s="16">
        <f>IF(Dane!$E$3=1,AP1036+BB1036+BN1036,IF(Dane!$E$3=2,AV1036+BH1036+BT1036,AX1036+BJ1036+BV1036))</f>
        <v>0</v>
      </c>
      <c r="AC1036" s="16">
        <f>IF(((K1036*Dane!$C$9)-AA1036)&lt;0,0,(K1036*Dane!$C$9)-AA1036)</f>
        <v>0</v>
      </c>
      <c r="AD1036" s="37">
        <f>IFERROR(IF(((L1036*Dane!$C$9)-AB1036)&lt;0,0,(L1036*Dane!$C$9)-AB1036),0)</f>
        <v>0</v>
      </c>
      <c r="AE1036" s="97"/>
      <c r="AF1036" s="77">
        <f>IF(Dane!$E$3=1,AO1036,IF(Dane!$E$3=2,AU1036,AW1036))</f>
        <v>0</v>
      </c>
      <c r="AG1036" s="77">
        <f>IF(Dane!$E$3=1,AP1036,IF(Dane!$E$3=2,AV1036,AX1036))</f>
        <v>0</v>
      </c>
      <c r="AH1036" s="77">
        <f>IF(Dane!$E$3=1,BA1036,IF(Dane!$E$3=2,BG1036,BI1036))</f>
        <v>0</v>
      </c>
      <c r="AI1036" s="77">
        <f>IF(Dane!$E$3=1,BB1036,IF(Dane!$E$3=2,BH1036,BJ1036))</f>
        <v>0</v>
      </c>
      <c r="AJ1036" s="77">
        <f>IF(Dane!$E$3=1,BM1036,IF(Dane!$E$3=2,BS1036,BU1036))</f>
        <v>0</v>
      </c>
      <c r="AK1036" s="77">
        <f>IF(Dane!$E$3=1,BN1036,IF(Dane!$E$3=2,BT1036,BV1036))</f>
        <v>0</v>
      </c>
      <c r="AL1036" s="24">
        <f t="shared" si="505"/>
        <v>0</v>
      </c>
      <c r="AM1036" s="24">
        <f t="shared" si="506"/>
        <v>0</v>
      </c>
      <c r="AN1036" s="24"/>
      <c r="AO1036" s="24">
        <f t="shared" si="491"/>
        <v>0</v>
      </c>
      <c r="AP1036" s="24">
        <f t="shared" si="507"/>
        <v>0</v>
      </c>
      <c r="AQ1036" s="24">
        <f t="shared" si="492"/>
        <v>0</v>
      </c>
      <c r="AR1036" s="24">
        <f t="shared" si="493"/>
        <v>0</v>
      </c>
      <c r="AS1036" s="24">
        <f t="shared" si="494"/>
        <v>0</v>
      </c>
      <c r="AT1036" s="24">
        <f t="shared" si="508"/>
        <v>0</v>
      </c>
      <c r="AU1036" s="24">
        <f t="shared" ref="AU1036:AU1099" si="517">IF(AT1036&gt;AQ1036,AQ1036,AT1036)</f>
        <v>0</v>
      </c>
      <c r="AV1036" s="24">
        <v>0</v>
      </c>
      <c r="AW1036" s="24">
        <f t="shared" si="490"/>
        <v>0</v>
      </c>
      <c r="AX1036" s="24">
        <v>0</v>
      </c>
      <c r="AY1036" s="24">
        <f t="shared" si="509"/>
        <v>0</v>
      </c>
      <c r="AZ1036" s="24">
        <f t="shared" si="510"/>
        <v>0</v>
      </c>
      <c r="BA1036" s="24">
        <f t="shared" si="495"/>
        <v>0</v>
      </c>
      <c r="BB1036" s="24">
        <f t="shared" si="496"/>
        <v>0</v>
      </c>
      <c r="BC1036" s="24">
        <f t="shared" si="497"/>
        <v>0</v>
      </c>
      <c r="BD1036" s="24">
        <f t="shared" si="498"/>
        <v>0</v>
      </c>
      <c r="BE1036" s="24">
        <f t="shared" si="499"/>
        <v>0</v>
      </c>
      <c r="BF1036" s="24">
        <f t="shared" si="511"/>
        <v>0</v>
      </c>
      <c r="BG1036" s="24">
        <f t="shared" ref="BG1036:BG1099" si="518">IF(BF1036&gt;BC1036,BC1036,BF1036)</f>
        <v>0</v>
      </c>
      <c r="BH1036" s="24">
        <v>0</v>
      </c>
      <c r="BI1036" s="24">
        <f t="shared" si="512"/>
        <v>0</v>
      </c>
      <c r="BJ1036" s="24">
        <v>0</v>
      </c>
      <c r="BK1036" s="24">
        <f t="shared" si="513"/>
        <v>0</v>
      </c>
      <c r="BL1036" s="24">
        <f t="shared" si="514"/>
        <v>0</v>
      </c>
      <c r="BM1036" s="24">
        <f t="shared" si="500"/>
        <v>0</v>
      </c>
      <c r="BN1036" s="24">
        <f t="shared" si="501"/>
        <v>0</v>
      </c>
      <c r="BO1036" s="24">
        <f t="shared" si="502"/>
        <v>0</v>
      </c>
      <c r="BP1036" s="24">
        <f t="shared" si="503"/>
        <v>0</v>
      </c>
      <c r="BQ1036" s="24">
        <f t="shared" si="504"/>
        <v>0</v>
      </c>
      <c r="BR1036" s="24">
        <f t="shared" si="515"/>
        <v>0</v>
      </c>
      <c r="BS1036" s="24">
        <f t="shared" ref="BS1036:BS1099" si="519">IF(BR1036&gt;BO1036,BO1036,BR1036)</f>
        <v>0</v>
      </c>
      <c r="BT1036" s="24">
        <v>0</v>
      </c>
      <c r="BU1036" s="24">
        <f t="shared" si="516"/>
        <v>0</v>
      </c>
      <c r="BV1036" s="24">
        <v>0</v>
      </c>
    </row>
    <row r="1037" spans="1:74">
      <c r="A1037" s="87">
        <v>1028</v>
      </c>
      <c r="B1037" s="1"/>
      <c r="C1037" s="1"/>
      <c r="D1037" s="2"/>
      <c r="E1037" s="3"/>
      <c r="F1037" s="4"/>
      <c r="G1037" s="5"/>
      <c r="H1037" s="4"/>
      <c r="I1037" s="5"/>
      <c r="J1037" s="6"/>
      <c r="K1037" s="5"/>
      <c r="L1037" s="5"/>
      <c r="M1037" s="5"/>
      <c r="N1037" s="7"/>
      <c r="O1037" s="38"/>
      <c r="P1037" s="5"/>
      <c r="Q1037" s="5"/>
      <c r="R1037" s="7"/>
      <c r="S1037" s="38"/>
      <c r="T1037" s="5"/>
      <c r="U1037" s="5"/>
      <c r="V1037" s="55"/>
      <c r="W1037" s="38"/>
      <c r="X1037" s="5"/>
      <c r="Y1037" s="5"/>
      <c r="Z1037" s="55"/>
      <c r="AA1037" s="36">
        <f>IF(Dane!$E$3=1,AO1037+BA1037+BM1037,IF(Dane!$E$3=2,AU1037+BG1037+BS1037,AW1037+BI1037+BU1037))</f>
        <v>0</v>
      </c>
      <c r="AB1037" s="16">
        <f>IF(Dane!$E$3=1,AP1037+BB1037+BN1037,IF(Dane!$E$3=2,AV1037+BH1037+BT1037,AX1037+BJ1037+BV1037))</f>
        <v>0</v>
      </c>
      <c r="AC1037" s="16">
        <f>IF(((K1037*Dane!$C$9)-AA1037)&lt;0,0,(K1037*Dane!$C$9)-AA1037)</f>
        <v>0</v>
      </c>
      <c r="AD1037" s="37">
        <f>IFERROR(IF(((L1037*Dane!$C$9)-AB1037)&lt;0,0,(L1037*Dane!$C$9)-AB1037),0)</f>
        <v>0</v>
      </c>
      <c r="AE1037" s="97"/>
      <c r="AF1037" s="77">
        <f>IF(Dane!$E$3=1,AO1037,IF(Dane!$E$3=2,AU1037,AW1037))</f>
        <v>0</v>
      </c>
      <c r="AG1037" s="77">
        <f>IF(Dane!$E$3=1,AP1037,IF(Dane!$E$3=2,AV1037,AX1037))</f>
        <v>0</v>
      </c>
      <c r="AH1037" s="77">
        <f>IF(Dane!$E$3=1,BA1037,IF(Dane!$E$3=2,BG1037,BI1037))</f>
        <v>0</v>
      </c>
      <c r="AI1037" s="77">
        <f>IF(Dane!$E$3=1,BB1037,IF(Dane!$E$3=2,BH1037,BJ1037))</f>
        <v>0</v>
      </c>
      <c r="AJ1037" s="77">
        <f>IF(Dane!$E$3=1,BM1037,IF(Dane!$E$3=2,BS1037,BU1037))</f>
        <v>0</v>
      </c>
      <c r="AK1037" s="77">
        <f>IF(Dane!$E$3=1,BN1037,IF(Dane!$E$3=2,BT1037,BV1037))</f>
        <v>0</v>
      </c>
      <c r="AL1037" s="24">
        <f t="shared" si="505"/>
        <v>0</v>
      </c>
      <c r="AM1037" s="24">
        <f t="shared" si="506"/>
        <v>0</v>
      </c>
      <c r="AN1037" s="24"/>
      <c r="AO1037" s="24">
        <f t="shared" si="491"/>
        <v>0</v>
      </c>
      <c r="AP1037" s="24">
        <f t="shared" si="507"/>
        <v>0</v>
      </c>
      <c r="AQ1037" s="24">
        <f t="shared" si="492"/>
        <v>0</v>
      </c>
      <c r="AR1037" s="24">
        <f t="shared" si="493"/>
        <v>0</v>
      </c>
      <c r="AS1037" s="24">
        <f t="shared" si="494"/>
        <v>0</v>
      </c>
      <c r="AT1037" s="24">
        <f t="shared" si="508"/>
        <v>0</v>
      </c>
      <c r="AU1037" s="24">
        <f t="shared" si="517"/>
        <v>0</v>
      </c>
      <c r="AV1037" s="24">
        <v>0</v>
      </c>
      <c r="AW1037" s="24">
        <f t="shared" ref="AW1037:AW1100" si="520">IF(AT1037&gt;AQ1037,AQ1037,AT1037)</f>
        <v>0</v>
      </c>
      <c r="AX1037" s="24">
        <v>0</v>
      </c>
      <c r="AY1037" s="24">
        <f t="shared" si="509"/>
        <v>0</v>
      </c>
      <c r="AZ1037" s="24">
        <f t="shared" si="510"/>
        <v>0</v>
      </c>
      <c r="BA1037" s="24">
        <f t="shared" si="495"/>
        <v>0</v>
      </c>
      <c r="BB1037" s="24">
        <f t="shared" si="496"/>
        <v>0</v>
      </c>
      <c r="BC1037" s="24">
        <f t="shared" si="497"/>
        <v>0</v>
      </c>
      <c r="BD1037" s="24">
        <f t="shared" si="498"/>
        <v>0</v>
      </c>
      <c r="BE1037" s="24">
        <f t="shared" si="499"/>
        <v>0</v>
      </c>
      <c r="BF1037" s="24">
        <f t="shared" si="511"/>
        <v>0</v>
      </c>
      <c r="BG1037" s="24">
        <f t="shared" si="518"/>
        <v>0</v>
      </c>
      <c r="BH1037" s="24">
        <v>0</v>
      </c>
      <c r="BI1037" s="24">
        <f t="shared" si="512"/>
        <v>0</v>
      </c>
      <c r="BJ1037" s="24">
        <v>0</v>
      </c>
      <c r="BK1037" s="24">
        <f t="shared" si="513"/>
        <v>0</v>
      </c>
      <c r="BL1037" s="24">
        <f t="shared" si="514"/>
        <v>0</v>
      </c>
      <c r="BM1037" s="24">
        <f t="shared" si="500"/>
        <v>0</v>
      </c>
      <c r="BN1037" s="24">
        <f t="shared" si="501"/>
        <v>0</v>
      </c>
      <c r="BO1037" s="24">
        <f t="shared" si="502"/>
        <v>0</v>
      </c>
      <c r="BP1037" s="24">
        <f t="shared" si="503"/>
        <v>0</v>
      </c>
      <c r="BQ1037" s="24">
        <f t="shared" si="504"/>
        <v>0</v>
      </c>
      <c r="BR1037" s="24">
        <f t="shared" si="515"/>
        <v>0</v>
      </c>
      <c r="BS1037" s="24">
        <f t="shared" si="519"/>
        <v>0</v>
      </c>
      <c r="BT1037" s="24">
        <v>0</v>
      </c>
      <c r="BU1037" s="24">
        <f t="shared" si="516"/>
        <v>0</v>
      </c>
      <c r="BV1037" s="24">
        <v>0</v>
      </c>
    </row>
    <row r="1038" spans="1:74">
      <c r="A1038" s="87">
        <v>1029</v>
      </c>
      <c r="B1038" s="1"/>
      <c r="C1038" s="1"/>
      <c r="D1038" s="2"/>
      <c r="E1038" s="3"/>
      <c r="F1038" s="4"/>
      <c r="G1038" s="5"/>
      <c r="H1038" s="4"/>
      <c r="I1038" s="5"/>
      <c r="J1038" s="6"/>
      <c r="K1038" s="5"/>
      <c r="L1038" s="5"/>
      <c r="M1038" s="5"/>
      <c r="N1038" s="7"/>
      <c r="O1038" s="38"/>
      <c r="P1038" s="5"/>
      <c r="Q1038" s="5"/>
      <c r="R1038" s="7"/>
      <c r="S1038" s="38"/>
      <c r="T1038" s="5"/>
      <c r="U1038" s="5"/>
      <c r="V1038" s="55"/>
      <c r="W1038" s="38"/>
      <c r="X1038" s="5"/>
      <c r="Y1038" s="5"/>
      <c r="Z1038" s="55"/>
      <c r="AA1038" s="36">
        <f>IF(Dane!$E$3=1,AO1038+BA1038+BM1038,IF(Dane!$E$3=2,AU1038+BG1038+BS1038,AW1038+BI1038+BU1038))</f>
        <v>0</v>
      </c>
      <c r="AB1038" s="16">
        <f>IF(Dane!$E$3=1,AP1038+BB1038+BN1038,IF(Dane!$E$3=2,AV1038+BH1038+BT1038,AX1038+BJ1038+BV1038))</f>
        <v>0</v>
      </c>
      <c r="AC1038" s="16">
        <f>IF(((K1038*Dane!$C$9)-AA1038)&lt;0,0,(K1038*Dane!$C$9)-AA1038)</f>
        <v>0</v>
      </c>
      <c r="AD1038" s="37">
        <f>IFERROR(IF(((L1038*Dane!$C$9)-AB1038)&lt;0,0,(L1038*Dane!$C$9)-AB1038),0)</f>
        <v>0</v>
      </c>
      <c r="AE1038" s="97"/>
      <c r="AF1038" s="77">
        <f>IF(Dane!$E$3=1,AO1038,IF(Dane!$E$3=2,AU1038,AW1038))</f>
        <v>0</v>
      </c>
      <c r="AG1038" s="77">
        <f>IF(Dane!$E$3=1,AP1038,IF(Dane!$E$3=2,AV1038,AX1038))</f>
        <v>0</v>
      </c>
      <c r="AH1038" s="77">
        <f>IF(Dane!$E$3=1,BA1038,IF(Dane!$E$3=2,BG1038,BI1038))</f>
        <v>0</v>
      </c>
      <c r="AI1038" s="77">
        <f>IF(Dane!$E$3=1,BB1038,IF(Dane!$E$3=2,BH1038,BJ1038))</f>
        <v>0</v>
      </c>
      <c r="AJ1038" s="77">
        <f>IF(Dane!$E$3=1,BM1038,IF(Dane!$E$3=2,BS1038,BU1038))</f>
        <v>0</v>
      </c>
      <c r="AK1038" s="77">
        <f>IF(Dane!$E$3=1,BN1038,IF(Dane!$E$3=2,BT1038,BV1038))</f>
        <v>0</v>
      </c>
      <c r="AL1038" s="24">
        <f t="shared" si="505"/>
        <v>0</v>
      </c>
      <c r="AM1038" s="24">
        <f t="shared" si="506"/>
        <v>0</v>
      </c>
      <c r="AN1038" s="24"/>
      <c r="AO1038" s="24">
        <f t="shared" si="491"/>
        <v>0</v>
      </c>
      <c r="AP1038" s="24">
        <f t="shared" si="507"/>
        <v>0</v>
      </c>
      <c r="AQ1038" s="24">
        <f t="shared" si="492"/>
        <v>0</v>
      </c>
      <c r="AR1038" s="24">
        <f t="shared" si="493"/>
        <v>0</v>
      </c>
      <c r="AS1038" s="24">
        <f t="shared" si="494"/>
        <v>0</v>
      </c>
      <c r="AT1038" s="24">
        <f t="shared" si="508"/>
        <v>0</v>
      </c>
      <c r="AU1038" s="24">
        <f t="shared" si="517"/>
        <v>0</v>
      </c>
      <c r="AV1038" s="24">
        <v>0</v>
      </c>
      <c r="AW1038" s="24">
        <f t="shared" si="520"/>
        <v>0</v>
      </c>
      <c r="AX1038" s="24">
        <v>0</v>
      </c>
      <c r="AY1038" s="24">
        <f t="shared" si="509"/>
        <v>0</v>
      </c>
      <c r="AZ1038" s="24">
        <f t="shared" si="510"/>
        <v>0</v>
      </c>
      <c r="BA1038" s="24">
        <f t="shared" si="495"/>
        <v>0</v>
      </c>
      <c r="BB1038" s="24">
        <f t="shared" si="496"/>
        <v>0</v>
      </c>
      <c r="BC1038" s="24">
        <f t="shared" si="497"/>
        <v>0</v>
      </c>
      <c r="BD1038" s="24">
        <f t="shared" si="498"/>
        <v>0</v>
      </c>
      <c r="BE1038" s="24">
        <f t="shared" si="499"/>
        <v>0</v>
      </c>
      <c r="BF1038" s="24">
        <f t="shared" si="511"/>
        <v>0</v>
      </c>
      <c r="BG1038" s="24">
        <f t="shared" si="518"/>
        <v>0</v>
      </c>
      <c r="BH1038" s="24">
        <v>0</v>
      </c>
      <c r="BI1038" s="24">
        <f t="shared" si="512"/>
        <v>0</v>
      </c>
      <c r="BJ1038" s="24">
        <v>0</v>
      </c>
      <c r="BK1038" s="24">
        <f t="shared" si="513"/>
        <v>0</v>
      </c>
      <c r="BL1038" s="24">
        <f t="shared" si="514"/>
        <v>0</v>
      </c>
      <c r="BM1038" s="24">
        <f t="shared" si="500"/>
        <v>0</v>
      </c>
      <c r="BN1038" s="24">
        <f t="shared" si="501"/>
        <v>0</v>
      </c>
      <c r="BO1038" s="24">
        <f t="shared" si="502"/>
        <v>0</v>
      </c>
      <c r="BP1038" s="24">
        <f t="shared" si="503"/>
        <v>0</v>
      </c>
      <c r="BQ1038" s="24">
        <f t="shared" si="504"/>
        <v>0</v>
      </c>
      <c r="BR1038" s="24">
        <f t="shared" si="515"/>
        <v>0</v>
      </c>
      <c r="BS1038" s="24">
        <f t="shared" si="519"/>
        <v>0</v>
      </c>
      <c r="BT1038" s="24">
        <v>0</v>
      </c>
      <c r="BU1038" s="24">
        <f t="shared" si="516"/>
        <v>0</v>
      </c>
      <c r="BV1038" s="24">
        <v>0</v>
      </c>
    </row>
    <row r="1039" spans="1:74">
      <c r="A1039" s="87">
        <v>1030</v>
      </c>
      <c r="B1039" s="1"/>
      <c r="C1039" s="1"/>
      <c r="D1039" s="2"/>
      <c r="E1039" s="3"/>
      <c r="F1039" s="4"/>
      <c r="G1039" s="5"/>
      <c r="H1039" s="4"/>
      <c r="I1039" s="5"/>
      <c r="J1039" s="6"/>
      <c r="K1039" s="5"/>
      <c r="L1039" s="5"/>
      <c r="M1039" s="5"/>
      <c r="N1039" s="7"/>
      <c r="O1039" s="38"/>
      <c r="P1039" s="5"/>
      <c r="Q1039" s="5"/>
      <c r="R1039" s="7"/>
      <c r="S1039" s="38"/>
      <c r="T1039" s="5"/>
      <c r="U1039" s="5"/>
      <c r="V1039" s="55"/>
      <c r="W1039" s="38"/>
      <c r="X1039" s="5"/>
      <c r="Y1039" s="5"/>
      <c r="Z1039" s="55"/>
      <c r="AA1039" s="36">
        <f>IF(Dane!$E$3=1,AO1039+BA1039+BM1039,IF(Dane!$E$3=2,AU1039+BG1039+BS1039,AW1039+BI1039+BU1039))</f>
        <v>0</v>
      </c>
      <c r="AB1039" s="16">
        <f>IF(Dane!$E$3=1,AP1039+BB1039+BN1039,IF(Dane!$E$3=2,AV1039+BH1039+BT1039,AX1039+BJ1039+BV1039))</f>
        <v>0</v>
      </c>
      <c r="AC1039" s="16">
        <f>IF(((K1039*Dane!$C$9)-AA1039)&lt;0,0,(K1039*Dane!$C$9)-AA1039)</f>
        <v>0</v>
      </c>
      <c r="AD1039" s="37">
        <f>IFERROR(IF(((L1039*Dane!$C$9)-AB1039)&lt;0,0,(L1039*Dane!$C$9)-AB1039),0)</f>
        <v>0</v>
      </c>
      <c r="AE1039" s="97"/>
      <c r="AF1039" s="77">
        <f>IF(Dane!$E$3=1,AO1039,IF(Dane!$E$3=2,AU1039,AW1039))</f>
        <v>0</v>
      </c>
      <c r="AG1039" s="77">
        <f>IF(Dane!$E$3=1,AP1039,IF(Dane!$E$3=2,AV1039,AX1039))</f>
        <v>0</v>
      </c>
      <c r="AH1039" s="77">
        <f>IF(Dane!$E$3=1,BA1039,IF(Dane!$E$3=2,BG1039,BI1039))</f>
        <v>0</v>
      </c>
      <c r="AI1039" s="77">
        <f>IF(Dane!$E$3=1,BB1039,IF(Dane!$E$3=2,BH1039,BJ1039))</f>
        <v>0</v>
      </c>
      <c r="AJ1039" s="77">
        <f>IF(Dane!$E$3=1,BM1039,IF(Dane!$E$3=2,BS1039,BU1039))</f>
        <v>0</v>
      </c>
      <c r="AK1039" s="77">
        <f>IF(Dane!$E$3=1,BN1039,IF(Dane!$E$3=2,BT1039,BV1039))</f>
        <v>0</v>
      </c>
      <c r="AL1039" s="24">
        <f t="shared" si="505"/>
        <v>0</v>
      </c>
      <c r="AM1039" s="24">
        <f t="shared" si="506"/>
        <v>0</v>
      </c>
      <c r="AN1039" s="24"/>
      <c r="AO1039" s="24">
        <f t="shared" si="491"/>
        <v>0</v>
      </c>
      <c r="AP1039" s="24">
        <f t="shared" si="507"/>
        <v>0</v>
      </c>
      <c r="AQ1039" s="24">
        <f t="shared" si="492"/>
        <v>0</v>
      </c>
      <c r="AR1039" s="24">
        <f t="shared" si="493"/>
        <v>0</v>
      </c>
      <c r="AS1039" s="24">
        <f t="shared" si="494"/>
        <v>0</v>
      </c>
      <c r="AT1039" s="24">
        <f t="shared" si="508"/>
        <v>0</v>
      </c>
      <c r="AU1039" s="24">
        <f t="shared" si="517"/>
        <v>0</v>
      </c>
      <c r="AV1039" s="24">
        <v>0</v>
      </c>
      <c r="AW1039" s="24">
        <f t="shared" si="520"/>
        <v>0</v>
      </c>
      <c r="AX1039" s="24">
        <v>0</v>
      </c>
      <c r="AY1039" s="24">
        <f t="shared" si="509"/>
        <v>0</v>
      </c>
      <c r="AZ1039" s="24">
        <f t="shared" si="510"/>
        <v>0</v>
      </c>
      <c r="BA1039" s="24">
        <f t="shared" si="495"/>
        <v>0</v>
      </c>
      <c r="BB1039" s="24">
        <f t="shared" si="496"/>
        <v>0</v>
      </c>
      <c r="BC1039" s="24">
        <f t="shared" si="497"/>
        <v>0</v>
      </c>
      <c r="BD1039" s="24">
        <f t="shared" si="498"/>
        <v>0</v>
      </c>
      <c r="BE1039" s="24">
        <f t="shared" si="499"/>
        <v>0</v>
      </c>
      <c r="BF1039" s="24">
        <f t="shared" si="511"/>
        <v>0</v>
      </c>
      <c r="BG1039" s="24">
        <f t="shared" si="518"/>
        <v>0</v>
      </c>
      <c r="BH1039" s="24">
        <v>0</v>
      </c>
      <c r="BI1039" s="24">
        <f t="shared" si="512"/>
        <v>0</v>
      </c>
      <c r="BJ1039" s="24">
        <v>0</v>
      </c>
      <c r="BK1039" s="24">
        <f t="shared" si="513"/>
        <v>0</v>
      </c>
      <c r="BL1039" s="24">
        <f t="shared" si="514"/>
        <v>0</v>
      </c>
      <c r="BM1039" s="24">
        <f t="shared" si="500"/>
        <v>0</v>
      </c>
      <c r="BN1039" s="24">
        <f t="shared" si="501"/>
        <v>0</v>
      </c>
      <c r="BO1039" s="24">
        <f t="shared" si="502"/>
        <v>0</v>
      </c>
      <c r="BP1039" s="24">
        <f t="shared" si="503"/>
        <v>0</v>
      </c>
      <c r="BQ1039" s="24">
        <f t="shared" si="504"/>
        <v>0</v>
      </c>
      <c r="BR1039" s="24">
        <f t="shared" si="515"/>
        <v>0</v>
      </c>
      <c r="BS1039" s="24">
        <f t="shared" si="519"/>
        <v>0</v>
      </c>
      <c r="BT1039" s="24">
        <v>0</v>
      </c>
      <c r="BU1039" s="24">
        <f t="shared" si="516"/>
        <v>0</v>
      </c>
      <c r="BV1039" s="24">
        <v>0</v>
      </c>
    </row>
    <row r="1040" spans="1:74">
      <c r="A1040" s="87">
        <v>1031</v>
      </c>
      <c r="B1040" s="1"/>
      <c r="C1040" s="1"/>
      <c r="D1040" s="2"/>
      <c r="E1040" s="3"/>
      <c r="F1040" s="4"/>
      <c r="G1040" s="5"/>
      <c r="H1040" s="4"/>
      <c r="I1040" s="5"/>
      <c r="J1040" s="6"/>
      <c r="K1040" s="5"/>
      <c r="L1040" s="5"/>
      <c r="M1040" s="5"/>
      <c r="N1040" s="7"/>
      <c r="O1040" s="38"/>
      <c r="P1040" s="5"/>
      <c r="Q1040" s="5"/>
      <c r="R1040" s="7"/>
      <c r="S1040" s="38"/>
      <c r="T1040" s="5"/>
      <c r="U1040" s="5"/>
      <c r="V1040" s="55"/>
      <c r="W1040" s="38"/>
      <c r="X1040" s="5"/>
      <c r="Y1040" s="5"/>
      <c r="Z1040" s="55"/>
      <c r="AA1040" s="36">
        <f>IF(Dane!$E$3=1,AO1040+BA1040+BM1040,IF(Dane!$E$3=2,AU1040+BG1040+BS1040,AW1040+BI1040+BU1040))</f>
        <v>0</v>
      </c>
      <c r="AB1040" s="16">
        <f>IF(Dane!$E$3=1,AP1040+BB1040+BN1040,IF(Dane!$E$3=2,AV1040+BH1040+BT1040,AX1040+BJ1040+BV1040))</f>
        <v>0</v>
      </c>
      <c r="AC1040" s="16">
        <f>IF(((K1040*Dane!$C$9)-AA1040)&lt;0,0,(K1040*Dane!$C$9)-AA1040)</f>
        <v>0</v>
      </c>
      <c r="AD1040" s="37">
        <f>IFERROR(IF(((L1040*Dane!$C$9)-AB1040)&lt;0,0,(L1040*Dane!$C$9)-AB1040),0)</f>
        <v>0</v>
      </c>
      <c r="AE1040" s="97"/>
      <c r="AF1040" s="77">
        <f>IF(Dane!$E$3=1,AO1040,IF(Dane!$E$3=2,AU1040,AW1040))</f>
        <v>0</v>
      </c>
      <c r="AG1040" s="77">
        <f>IF(Dane!$E$3=1,AP1040,IF(Dane!$E$3=2,AV1040,AX1040))</f>
        <v>0</v>
      </c>
      <c r="AH1040" s="77">
        <f>IF(Dane!$E$3=1,BA1040,IF(Dane!$E$3=2,BG1040,BI1040))</f>
        <v>0</v>
      </c>
      <c r="AI1040" s="77">
        <f>IF(Dane!$E$3=1,BB1040,IF(Dane!$E$3=2,BH1040,BJ1040))</f>
        <v>0</v>
      </c>
      <c r="AJ1040" s="77">
        <f>IF(Dane!$E$3=1,BM1040,IF(Dane!$E$3=2,BS1040,BU1040))</f>
        <v>0</v>
      </c>
      <c r="AK1040" s="77">
        <f>IF(Dane!$E$3=1,BN1040,IF(Dane!$E$3=2,BT1040,BV1040))</f>
        <v>0</v>
      </c>
      <c r="AL1040" s="24">
        <f t="shared" si="505"/>
        <v>0</v>
      </c>
      <c r="AM1040" s="24">
        <f t="shared" si="506"/>
        <v>0</v>
      </c>
      <c r="AN1040" s="24"/>
      <c r="AO1040" s="24">
        <f t="shared" si="491"/>
        <v>0</v>
      </c>
      <c r="AP1040" s="24">
        <f t="shared" si="507"/>
        <v>0</v>
      </c>
      <c r="AQ1040" s="24">
        <f t="shared" si="492"/>
        <v>0</v>
      </c>
      <c r="AR1040" s="24">
        <f t="shared" si="493"/>
        <v>0</v>
      </c>
      <c r="AS1040" s="24">
        <f t="shared" si="494"/>
        <v>0</v>
      </c>
      <c r="AT1040" s="24">
        <f t="shared" si="508"/>
        <v>0</v>
      </c>
      <c r="AU1040" s="24">
        <f t="shared" si="517"/>
        <v>0</v>
      </c>
      <c r="AV1040" s="24">
        <v>0</v>
      </c>
      <c r="AW1040" s="24">
        <f t="shared" si="520"/>
        <v>0</v>
      </c>
      <c r="AX1040" s="24">
        <v>0</v>
      </c>
      <c r="AY1040" s="24">
        <f t="shared" si="509"/>
        <v>0</v>
      </c>
      <c r="AZ1040" s="24">
        <f t="shared" si="510"/>
        <v>0</v>
      </c>
      <c r="BA1040" s="24">
        <f t="shared" si="495"/>
        <v>0</v>
      </c>
      <c r="BB1040" s="24">
        <f t="shared" si="496"/>
        <v>0</v>
      </c>
      <c r="BC1040" s="24">
        <f t="shared" si="497"/>
        <v>0</v>
      </c>
      <c r="BD1040" s="24">
        <f t="shared" si="498"/>
        <v>0</v>
      </c>
      <c r="BE1040" s="24">
        <f t="shared" si="499"/>
        <v>0</v>
      </c>
      <c r="BF1040" s="24">
        <f t="shared" si="511"/>
        <v>0</v>
      </c>
      <c r="BG1040" s="24">
        <f t="shared" si="518"/>
        <v>0</v>
      </c>
      <c r="BH1040" s="24">
        <v>0</v>
      </c>
      <c r="BI1040" s="24">
        <f t="shared" si="512"/>
        <v>0</v>
      </c>
      <c r="BJ1040" s="24">
        <v>0</v>
      </c>
      <c r="BK1040" s="24">
        <f t="shared" si="513"/>
        <v>0</v>
      </c>
      <c r="BL1040" s="24">
        <f t="shared" si="514"/>
        <v>0</v>
      </c>
      <c r="BM1040" s="24">
        <f t="shared" si="500"/>
        <v>0</v>
      </c>
      <c r="BN1040" s="24">
        <f t="shared" si="501"/>
        <v>0</v>
      </c>
      <c r="BO1040" s="24">
        <f t="shared" si="502"/>
        <v>0</v>
      </c>
      <c r="BP1040" s="24">
        <f t="shared" si="503"/>
        <v>0</v>
      </c>
      <c r="BQ1040" s="24">
        <f t="shared" si="504"/>
        <v>0</v>
      </c>
      <c r="BR1040" s="24">
        <f t="shared" si="515"/>
        <v>0</v>
      </c>
      <c r="BS1040" s="24">
        <f t="shared" si="519"/>
        <v>0</v>
      </c>
      <c r="BT1040" s="24">
        <v>0</v>
      </c>
      <c r="BU1040" s="24">
        <f t="shared" si="516"/>
        <v>0</v>
      </c>
      <c r="BV1040" s="24">
        <v>0</v>
      </c>
    </row>
    <row r="1041" spans="1:74">
      <c r="A1041" s="87">
        <v>1032</v>
      </c>
      <c r="B1041" s="1"/>
      <c r="C1041" s="1"/>
      <c r="D1041" s="2"/>
      <c r="E1041" s="3"/>
      <c r="F1041" s="4"/>
      <c r="G1041" s="5"/>
      <c r="H1041" s="4"/>
      <c r="I1041" s="5"/>
      <c r="J1041" s="6"/>
      <c r="K1041" s="5"/>
      <c r="L1041" s="5"/>
      <c r="M1041" s="5"/>
      <c r="N1041" s="7"/>
      <c r="O1041" s="38"/>
      <c r="P1041" s="5"/>
      <c r="Q1041" s="5"/>
      <c r="R1041" s="7"/>
      <c r="S1041" s="38"/>
      <c r="T1041" s="5"/>
      <c r="U1041" s="5"/>
      <c r="V1041" s="55"/>
      <c r="W1041" s="38"/>
      <c r="X1041" s="5"/>
      <c r="Y1041" s="5"/>
      <c r="Z1041" s="55"/>
      <c r="AA1041" s="36">
        <f>IF(Dane!$E$3=1,AO1041+BA1041+BM1041,IF(Dane!$E$3=2,AU1041+BG1041+BS1041,AW1041+BI1041+BU1041))</f>
        <v>0</v>
      </c>
      <c r="AB1041" s="16">
        <f>IF(Dane!$E$3=1,AP1041+BB1041+BN1041,IF(Dane!$E$3=2,AV1041+BH1041+BT1041,AX1041+BJ1041+BV1041))</f>
        <v>0</v>
      </c>
      <c r="AC1041" s="16">
        <f>IF(((K1041*Dane!$C$9)-AA1041)&lt;0,0,(K1041*Dane!$C$9)-AA1041)</f>
        <v>0</v>
      </c>
      <c r="AD1041" s="37">
        <f>IFERROR(IF(((L1041*Dane!$C$9)-AB1041)&lt;0,0,(L1041*Dane!$C$9)-AB1041),0)</f>
        <v>0</v>
      </c>
      <c r="AE1041" s="97"/>
      <c r="AF1041" s="77">
        <f>IF(Dane!$E$3=1,AO1041,IF(Dane!$E$3=2,AU1041,AW1041))</f>
        <v>0</v>
      </c>
      <c r="AG1041" s="77">
        <f>IF(Dane!$E$3=1,AP1041,IF(Dane!$E$3=2,AV1041,AX1041))</f>
        <v>0</v>
      </c>
      <c r="AH1041" s="77">
        <f>IF(Dane!$E$3=1,BA1041,IF(Dane!$E$3=2,BG1041,BI1041))</f>
        <v>0</v>
      </c>
      <c r="AI1041" s="77">
        <f>IF(Dane!$E$3=1,BB1041,IF(Dane!$E$3=2,BH1041,BJ1041))</f>
        <v>0</v>
      </c>
      <c r="AJ1041" s="77">
        <f>IF(Dane!$E$3=1,BM1041,IF(Dane!$E$3=2,BS1041,BU1041))</f>
        <v>0</v>
      </c>
      <c r="AK1041" s="77">
        <f>IF(Dane!$E$3=1,BN1041,IF(Dane!$E$3=2,BT1041,BV1041))</f>
        <v>0</v>
      </c>
      <c r="AL1041" s="24">
        <f t="shared" si="505"/>
        <v>0</v>
      </c>
      <c r="AM1041" s="24">
        <f t="shared" si="506"/>
        <v>0</v>
      </c>
      <c r="AN1041" s="24"/>
      <c r="AO1041" s="24">
        <f t="shared" si="491"/>
        <v>0</v>
      </c>
      <c r="AP1041" s="24">
        <f t="shared" si="507"/>
        <v>0</v>
      </c>
      <c r="AQ1041" s="24">
        <f t="shared" si="492"/>
        <v>0</v>
      </c>
      <c r="AR1041" s="24">
        <f t="shared" si="493"/>
        <v>0</v>
      </c>
      <c r="AS1041" s="24">
        <f t="shared" si="494"/>
        <v>0</v>
      </c>
      <c r="AT1041" s="24">
        <f t="shared" si="508"/>
        <v>0</v>
      </c>
      <c r="AU1041" s="24">
        <f t="shared" si="517"/>
        <v>0</v>
      </c>
      <c r="AV1041" s="24">
        <v>0</v>
      </c>
      <c r="AW1041" s="24">
        <f t="shared" si="520"/>
        <v>0</v>
      </c>
      <c r="AX1041" s="24">
        <v>0</v>
      </c>
      <c r="AY1041" s="24">
        <f t="shared" si="509"/>
        <v>0</v>
      </c>
      <c r="AZ1041" s="24">
        <f t="shared" si="510"/>
        <v>0</v>
      </c>
      <c r="BA1041" s="24">
        <f t="shared" si="495"/>
        <v>0</v>
      </c>
      <c r="BB1041" s="24">
        <f t="shared" si="496"/>
        <v>0</v>
      </c>
      <c r="BC1041" s="24">
        <f t="shared" si="497"/>
        <v>0</v>
      </c>
      <c r="BD1041" s="24">
        <f t="shared" si="498"/>
        <v>0</v>
      </c>
      <c r="BE1041" s="24">
        <f t="shared" si="499"/>
        <v>0</v>
      </c>
      <c r="BF1041" s="24">
        <f t="shared" si="511"/>
        <v>0</v>
      </c>
      <c r="BG1041" s="24">
        <f t="shared" si="518"/>
        <v>0</v>
      </c>
      <c r="BH1041" s="24">
        <v>0</v>
      </c>
      <c r="BI1041" s="24">
        <f t="shared" si="512"/>
        <v>0</v>
      </c>
      <c r="BJ1041" s="24">
        <v>0</v>
      </c>
      <c r="BK1041" s="24">
        <f t="shared" si="513"/>
        <v>0</v>
      </c>
      <c r="BL1041" s="24">
        <f t="shared" si="514"/>
        <v>0</v>
      </c>
      <c r="BM1041" s="24">
        <f t="shared" si="500"/>
        <v>0</v>
      </c>
      <c r="BN1041" s="24">
        <f t="shared" si="501"/>
        <v>0</v>
      </c>
      <c r="BO1041" s="24">
        <f t="shared" si="502"/>
        <v>0</v>
      </c>
      <c r="BP1041" s="24">
        <f t="shared" si="503"/>
        <v>0</v>
      </c>
      <c r="BQ1041" s="24">
        <f t="shared" si="504"/>
        <v>0</v>
      </c>
      <c r="BR1041" s="24">
        <f t="shared" si="515"/>
        <v>0</v>
      </c>
      <c r="BS1041" s="24">
        <f t="shared" si="519"/>
        <v>0</v>
      </c>
      <c r="BT1041" s="24">
        <v>0</v>
      </c>
      <c r="BU1041" s="24">
        <f t="shared" si="516"/>
        <v>0</v>
      </c>
      <c r="BV1041" s="24">
        <v>0</v>
      </c>
    </row>
    <row r="1042" spans="1:74">
      <c r="A1042" s="87">
        <v>1033</v>
      </c>
      <c r="B1042" s="1"/>
      <c r="C1042" s="1"/>
      <c r="D1042" s="2"/>
      <c r="E1042" s="3"/>
      <c r="F1042" s="4"/>
      <c r="G1042" s="5"/>
      <c r="H1042" s="4"/>
      <c r="I1042" s="5"/>
      <c r="J1042" s="6"/>
      <c r="K1042" s="5"/>
      <c r="L1042" s="5"/>
      <c r="M1042" s="5"/>
      <c r="N1042" s="7"/>
      <c r="O1042" s="38"/>
      <c r="P1042" s="5"/>
      <c r="Q1042" s="5"/>
      <c r="R1042" s="7"/>
      <c r="S1042" s="38"/>
      <c r="T1042" s="5"/>
      <c r="U1042" s="5"/>
      <c r="V1042" s="55"/>
      <c r="W1042" s="38"/>
      <c r="X1042" s="5"/>
      <c r="Y1042" s="5"/>
      <c r="Z1042" s="55"/>
      <c r="AA1042" s="36">
        <f>IF(Dane!$E$3=1,AO1042+BA1042+BM1042,IF(Dane!$E$3=2,AU1042+BG1042+BS1042,AW1042+BI1042+BU1042))</f>
        <v>0</v>
      </c>
      <c r="AB1042" s="16">
        <f>IF(Dane!$E$3=1,AP1042+BB1042+BN1042,IF(Dane!$E$3=2,AV1042+BH1042+BT1042,AX1042+BJ1042+BV1042))</f>
        <v>0</v>
      </c>
      <c r="AC1042" s="16">
        <f>IF(((K1042*Dane!$C$9)-AA1042)&lt;0,0,(K1042*Dane!$C$9)-AA1042)</f>
        <v>0</v>
      </c>
      <c r="AD1042" s="37">
        <f>IFERROR(IF(((L1042*Dane!$C$9)-AB1042)&lt;0,0,(L1042*Dane!$C$9)-AB1042),0)</f>
        <v>0</v>
      </c>
      <c r="AE1042" s="97"/>
      <c r="AF1042" s="77">
        <f>IF(Dane!$E$3=1,AO1042,IF(Dane!$E$3=2,AU1042,AW1042))</f>
        <v>0</v>
      </c>
      <c r="AG1042" s="77">
        <f>IF(Dane!$E$3=1,AP1042,IF(Dane!$E$3=2,AV1042,AX1042))</f>
        <v>0</v>
      </c>
      <c r="AH1042" s="77">
        <f>IF(Dane!$E$3=1,BA1042,IF(Dane!$E$3=2,BG1042,BI1042))</f>
        <v>0</v>
      </c>
      <c r="AI1042" s="77">
        <f>IF(Dane!$E$3=1,BB1042,IF(Dane!$E$3=2,BH1042,BJ1042))</f>
        <v>0</v>
      </c>
      <c r="AJ1042" s="77">
        <f>IF(Dane!$E$3=1,BM1042,IF(Dane!$E$3=2,BS1042,BU1042))</f>
        <v>0</v>
      </c>
      <c r="AK1042" s="77">
        <f>IF(Dane!$E$3=1,BN1042,IF(Dane!$E$3=2,BT1042,BV1042))</f>
        <v>0</v>
      </c>
      <c r="AL1042" s="24">
        <f t="shared" si="505"/>
        <v>0</v>
      </c>
      <c r="AM1042" s="24">
        <f t="shared" si="506"/>
        <v>0</v>
      </c>
      <c r="AN1042" s="24"/>
      <c r="AO1042" s="24">
        <f t="shared" si="491"/>
        <v>0</v>
      </c>
      <c r="AP1042" s="24">
        <f t="shared" si="507"/>
        <v>0</v>
      </c>
      <c r="AQ1042" s="24">
        <f t="shared" si="492"/>
        <v>0</v>
      </c>
      <c r="AR1042" s="24">
        <f t="shared" si="493"/>
        <v>0</v>
      </c>
      <c r="AS1042" s="24">
        <f t="shared" si="494"/>
        <v>0</v>
      </c>
      <c r="AT1042" s="24">
        <f t="shared" si="508"/>
        <v>0</v>
      </c>
      <c r="AU1042" s="24">
        <f t="shared" si="517"/>
        <v>0</v>
      </c>
      <c r="AV1042" s="24">
        <v>0</v>
      </c>
      <c r="AW1042" s="24">
        <f t="shared" si="520"/>
        <v>0</v>
      </c>
      <c r="AX1042" s="24">
        <v>0</v>
      </c>
      <c r="AY1042" s="24">
        <f t="shared" si="509"/>
        <v>0</v>
      </c>
      <c r="AZ1042" s="24">
        <f t="shared" si="510"/>
        <v>0</v>
      </c>
      <c r="BA1042" s="24">
        <f t="shared" si="495"/>
        <v>0</v>
      </c>
      <c r="BB1042" s="24">
        <f t="shared" si="496"/>
        <v>0</v>
      </c>
      <c r="BC1042" s="24">
        <f t="shared" si="497"/>
        <v>0</v>
      </c>
      <c r="BD1042" s="24">
        <f t="shared" si="498"/>
        <v>0</v>
      </c>
      <c r="BE1042" s="24">
        <f t="shared" si="499"/>
        <v>0</v>
      </c>
      <c r="BF1042" s="24">
        <f t="shared" si="511"/>
        <v>0</v>
      </c>
      <c r="BG1042" s="24">
        <f t="shared" si="518"/>
        <v>0</v>
      </c>
      <c r="BH1042" s="24">
        <v>0</v>
      </c>
      <c r="BI1042" s="24">
        <f t="shared" si="512"/>
        <v>0</v>
      </c>
      <c r="BJ1042" s="24">
        <v>0</v>
      </c>
      <c r="BK1042" s="24">
        <f t="shared" si="513"/>
        <v>0</v>
      </c>
      <c r="BL1042" s="24">
        <f t="shared" si="514"/>
        <v>0</v>
      </c>
      <c r="BM1042" s="24">
        <f t="shared" si="500"/>
        <v>0</v>
      </c>
      <c r="BN1042" s="24">
        <f t="shared" si="501"/>
        <v>0</v>
      </c>
      <c r="BO1042" s="24">
        <f t="shared" si="502"/>
        <v>0</v>
      </c>
      <c r="BP1042" s="24">
        <f t="shared" si="503"/>
        <v>0</v>
      </c>
      <c r="BQ1042" s="24">
        <f t="shared" si="504"/>
        <v>0</v>
      </c>
      <c r="BR1042" s="24">
        <f t="shared" si="515"/>
        <v>0</v>
      </c>
      <c r="BS1042" s="24">
        <f t="shared" si="519"/>
        <v>0</v>
      </c>
      <c r="BT1042" s="24">
        <v>0</v>
      </c>
      <c r="BU1042" s="24">
        <f t="shared" si="516"/>
        <v>0</v>
      </c>
      <c r="BV1042" s="24">
        <v>0</v>
      </c>
    </row>
    <row r="1043" spans="1:74">
      <c r="A1043" s="87">
        <v>1034</v>
      </c>
      <c r="B1043" s="1"/>
      <c r="C1043" s="1"/>
      <c r="D1043" s="2"/>
      <c r="E1043" s="3"/>
      <c r="F1043" s="4"/>
      <c r="G1043" s="5"/>
      <c r="H1043" s="4"/>
      <c r="I1043" s="5"/>
      <c r="J1043" s="6"/>
      <c r="K1043" s="5"/>
      <c r="L1043" s="5"/>
      <c r="M1043" s="5"/>
      <c r="N1043" s="7"/>
      <c r="O1043" s="38"/>
      <c r="P1043" s="5"/>
      <c r="Q1043" s="5"/>
      <c r="R1043" s="7"/>
      <c r="S1043" s="38"/>
      <c r="T1043" s="5"/>
      <c r="U1043" s="5"/>
      <c r="V1043" s="55"/>
      <c r="W1043" s="38"/>
      <c r="X1043" s="5"/>
      <c r="Y1043" s="5"/>
      <c r="Z1043" s="55"/>
      <c r="AA1043" s="36">
        <f>IF(Dane!$E$3=1,AO1043+BA1043+BM1043,IF(Dane!$E$3=2,AU1043+BG1043+BS1043,AW1043+BI1043+BU1043))</f>
        <v>0</v>
      </c>
      <c r="AB1043" s="16">
        <f>IF(Dane!$E$3=1,AP1043+BB1043+BN1043,IF(Dane!$E$3=2,AV1043+BH1043+BT1043,AX1043+BJ1043+BV1043))</f>
        <v>0</v>
      </c>
      <c r="AC1043" s="16">
        <f>IF(((K1043*Dane!$C$9)-AA1043)&lt;0,0,(K1043*Dane!$C$9)-AA1043)</f>
        <v>0</v>
      </c>
      <c r="AD1043" s="37">
        <f>IFERROR(IF(((L1043*Dane!$C$9)-AB1043)&lt;0,0,(L1043*Dane!$C$9)-AB1043),0)</f>
        <v>0</v>
      </c>
      <c r="AE1043" s="97"/>
      <c r="AF1043" s="77">
        <f>IF(Dane!$E$3=1,AO1043,IF(Dane!$E$3=2,AU1043,AW1043))</f>
        <v>0</v>
      </c>
      <c r="AG1043" s="77">
        <f>IF(Dane!$E$3=1,AP1043,IF(Dane!$E$3=2,AV1043,AX1043))</f>
        <v>0</v>
      </c>
      <c r="AH1043" s="77">
        <f>IF(Dane!$E$3=1,BA1043,IF(Dane!$E$3=2,BG1043,BI1043))</f>
        <v>0</v>
      </c>
      <c r="AI1043" s="77">
        <f>IF(Dane!$E$3=1,BB1043,IF(Dane!$E$3=2,BH1043,BJ1043))</f>
        <v>0</v>
      </c>
      <c r="AJ1043" s="77">
        <f>IF(Dane!$E$3=1,BM1043,IF(Dane!$E$3=2,BS1043,BU1043))</f>
        <v>0</v>
      </c>
      <c r="AK1043" s="77">
        <f>IF(Dane!$E$3=1,BN1043,IF(Dane!$E$3=2,BT1043,BV1043))</f>
        <v>0</v>
      </c>
      <c r="AL1043" s="24">
        <f t="shared" si="505"/>
        <v>0</v>
      </c>
      <c r="AM1043" s="24">
        <f t="shared" si="506"/>
        <v>0</v>
      </c>
      <c r="AN1043" s="24"/>
      <c r="AO1043" s="24">
        <f t="shared" si="491"/>
        <v>0</v>
      </c>
      <c r="AP1043" s="24">
        <f t="shared" si="507"/>
        <v>0</v>
      </c>
      <c r="AQ1043" s="24">
        <f t="shared" si="492"/>
        <v>0</v>
      </c>
      <c r="AR1043" s="24">
        <f t="shared" si="493"/>
        <v>0</v>
      </c>
      <c r="AS1043" s="24">
        <f t="shared" si="494"/>
        <v>0</v>
      </c>
      <c r="AT1043" s="24">
        <f t="shared" si="508"/>
        <v>0</v>
      </c>
      <c r="AU1043" s="24">
        <f t="shared" si="517"/>
        <v>0</v>
      </c>
      <c r="AV1043" s="24">
        <v>0</v>
      </c>
      <c r="AW1043" s="24">
        <f t="shared" si="520"/>
        <v>0</v>
      </c>
      <c r="AX1043" s="24">
        <v>0</v>
      </c>
      <c r="AY1043" s="24">
        <f t="shared" si="509"/>
        <v>0</v>
      </c>
      <c r="AZ1043" s="24">
        <f t="shared" si="510"/>
        <v>0</v>
      </c>
      <c r="BA1043" s="24">
        <f t="shared" si="495"/>
        <v>0</v>
      </c>
      <c r="BB1043" s="24">
        <f t="shared" si="496"/>
        <v>0</v>
      </c>
      <c r="BC1043" s="24">
        <f t="shared" si="497"/>
        <v>0</v>
      </c>
      <c r="BD1043" s="24">
        <f t="shared" si="498"/>
        <v>0</v>
      </c>
      <c r="BE1043" s="24">
        <f t="shared" si="499"/>
        <v>0</v>
      </c>
      <c r="BF1043" s="24">
        <f t="shared" si="511"/>
        <v>0</v>
      </c>
      <c r="BG1043" s="24">
        <f t="shared" si="518"/>
        <v>0</v>
      </c>
      <c r="BH1043" s="24">
        <v>0</v>
      </c>
      <c r="BI1043" s="24">
        <f t="shared" si="512"/>
        <v>0</v>
      </c>
      <c r="BJ1043" s="24">
        <v>0</v>
      </c>
      <c r="BK1043" s="24">
        <f t="shared" si="513"/>
        <v>0</v>
      </c>
      <c r="BL1043" s="24">
        <f t="shared" si="514"/>
        <v>0</v>
      </c>
      <c r="BM1043" s="24">
        <f t="shared" si="500"/>
        <v>0</v>
      </c>
      <c r="BN1043" s="24">
        <f t="shared" si="501"/>
        <v>0</v>
      </c>
      <c r="BO1043" s="24">
        <f t="shared" si="502"/>
        <v>0</v>
      </c>
      <c r="BP1043" s="24">
        <f t="shared" si="503"/>
        <v>0</v>
      </c>
      <c r="BQ1043" s="24">
        <f t="shared" si="504"/>
        <v>0</v>
      </c>
      <c r="BR1043" s="24">
        <f t="shared" si="515"/>
        <v>0</v>
      </c>
      <c r="BS1043" s="24">
        <f t="shared" si="519"/>
        <v>0</v>
      </c>
      <c r="BT1043" s="24">
        <v>0</v>
      </c>
      <c r="BU1043" s="24">
        <f t="shared" si="516"/>
        <v>0</v>
      </c>
      <c r="BV1043" s="24">
        <v>0</v>
      </c>
    </row>
    <row r="1044" spans="1:74">
      <c r="A1044" s="87">
        <v>1035</v>
      </c>
      <c r="B1044" s="1"/>
      <c r="C1044" s="1"/>
      <c r="D1044" s="2"/>
      <c r="E1044" s="3"/>
      <c r="F1044" s="4"/>
      <c r="G1044" s="5"/>
      <c r="H1044" s="4"/>
      <c r="I1044" s="5"/>
      <c r="J1044" s="6"/>
      <c r="K1044" s="5"/>
      <c r="L1044" s="5"/>
      <c r="M1044" s="5"/>
      <c r="N1044" s="7"/>
      <c r="O1044" s="38"/>
      <c r="P1044" s="5"/>
      <c r="Q1044" s="5"/>
      <c r="R1044" s="7"/>
      <c r="S1044" s="38"/>
      <c r="T1044" s="5"/>
      <c r="U1044" s="5"/>
      <c r="V1044" s="55"/>
      <c r="W1044" s="38"/>
      <c r="X1044" s="5"/>
      <c r="Y1044" s="5"/>
      <c r="Z1044" s="55"/>
      <c r="AA1044" s="36">
        <f>IF(Dane!$E$3=1,AO1044+BA1044+BM1044,IF(Dane!$E$3=2,AU1044+BG1044+BS1044,AW1044+BI1044+BU1044))</f>
        <v>0</v>
      </c>
      <c r="AB1044" s="16">
        <f>IF(Dane!$E$3=1,AP1044+BB1044+BN1044,IF(Dane!$E$3=2,AV1044+BH1044+BT1044,AX1044+BJ1044+BV1044))</f>
        <v>0</v>
      </c>
      <c r="AC1044" s="16">
        <f>IF(((K1044*Dane!$C$9)-AA1044)&lt;0,0,(K1044*Dane!$C$9)-AA1044)</f>
        <v>0</v>
      </c>
      <c r="AD1044" s="37">
        <f>IFERROR(IF(((L1044*Dane!$C$9)-AB1044)&lt;0,0,(L1044*Dane!$C$9)-AB1044),0)</f>
        <v>0</v>
      </c>
      <c r="AE1044" s="97"/>
      <c r="AF1044" s="77">
        <f>IF(Dane!$E$3=1,AO1044,IF(Dane!$E$3=2,AU1044,AW1044))</f>
        <v>0</v>
      </c>
      <c r="AG1044" s="77">
        <f>IF(Dane!$E$3=1,AP1044,IF(Dane!$E$3=2,AV1044,AX1044))</f>
        <v>0</v>
      </c>
      <c r="AH1044" s="77">
        <f>IF(Dane!$E$3=1,BA1044,IF(Dane!$E$3=2,BG1044,BI1044))</f>
        <v>0</v>
      </c>
      <c r="AI1044" s="77">
        <f>IF(Dane!$E$3=1,BB1044,IF(Dane!$E$3=2,BH1044,BJ1044))</f>
        <v>0</v>
      </c>
      <c r="AJ1044" s="77">
        <f>IF(Dane!$E$3=1,BM1044,IF(Dane!$E$3=2,BS1044,BU1044))</f>
        <v>0</v>
      </c>
      <c r="AK1044" s="77">
        <f>IF(Dane!$E$3=1,BN1044,IF(Dane!$E$3=2,BT1044,BV1044))</f>
        <v>0</v>
      </c>
      <c r="AL1044" s="24">
        <f t="shared" si="505"/>
        <v>0</v>
      </c>
      <c r="AM1044" s="24">
        <f t="shared" si="506"/>
        <v>0</v>
      </c>
      <c r="AN1044" s="24"/>
      <c r="AO1044" s="24">
        <f t="shared" si="491"/>
        <v>0</v>
      </c>
      <c r="AP1044" s="24">
        <f t="shared" si="507"/>
        <v>0</v>
      </c>
      <c r="AQ1044" s="24">
        <f t="shared" si="492"/>
        <v>0</v>
      </c>
      <c r="AR1044" s="24">
        <f t="shared" si="493"/>
        <v>0</v>
      </c>
      <c r="AS1044" s="24">
        <f t="shared" si="494"/>
        <v>0</v>
      </c>
      <c r="AT1044" s="24">
        <f t="shared" si="508"/>
        <v>0</v>
      </c>
      <c r="AU1044" s="24">
        <f t="shared" si="517"/>
        <v>0</v>
      </c>
      <c r="AV1044" s="24">
        <v>0</v>
      </c>
      <c r="AW1044" s="24">
        <f t="shared" si="520"/>
        <v>0</v>
      </c>
      <c r="AX1044" s="24">
        <v>0</v>
      </c>
      <c r="AY1044" s="24">
        <f t="shared" si="509"/>
        <v>0</v>
      </c>
      <c r="AZ1044" s="24">
        <f t="shared" si="510"/>
        <v>0</v>
      </c>
      <c r="BA1044" s="24">
        <f t="shared" si="495"/>
        <v>0</v>
      </c>
      <c r="BB1044" s="24">
        <f t="shared" si="496"/>
        <v>0</v>
      </c>
      <c r="BC1044" s="24">
        <f t="shared" si="497"/>
        <v>0</v>
      </c>
      <c r="BD1044" s="24">
        <f t="shared" si="498"/>
        <v>0</v>
      </c>
      <c r="BE1044" s="24">
        <f t="shared" si="499"/>
        <v>0</v>
      </c>
      <c r="BF1044" s="24">
        <f t="shared" si="511"/>
        <v>0</v>
      </c>
      <c r="BG1044" s="24">
        <f t="shared" si="518"/>
        <v>0</v>
      </c>
      <c r="BH1044" s="24">
        <v>0</v>
      </c>
      <c r="BI1044" s="24">
        <f t="shared" si="512"/>
        <v>0</v>
      </c>
      <c r="BJ1044" s="24">
        <v>0</v>
      </c>
      <c r="BK1044" s="24">
        <f t="shared" si="513"/>
        <v>0</v>
      </c>
      <c r="BL1044" s="24">
        <f t="shared" si="514"/>
        <v>0</v>
      </c>
      <c r="BM1044" s="24">
        <f t="shared" si="500"/>
        <v>0</v>
      </c>
      <c r="BN1044" s="24">
        <f t="shared" si="501"/>
        <v>0</v>
      </c>
      <c r="BO1044" s="24">
        <f t="shared" si="502"/>
        <v>0</v>
      </c>
      <c r="BP1044" s="24">
        <f t="shared" si="503"/>
        <v>0</v>
      </c>
      <c r="BQ1044" s="24">
        <f t="shared" si="504"/>
        <v>0</v>
      </c>
      <c r="BR1044" s="24">
        <f t="shared" si="515"/>
        <v>0</v>
      </c>
      <c r="BS1044" s="24">
        <f t="shared" si="519"/>
        <v>0</v>
      </c>
      <c r="BT1044" s="24">
        <v>0</v>
      </c>
      <c r="BU1044" s="24">
        <f t="shared" si="516"/>
        <v>0</v>
      </c>
      <c r="BV1044" s="24">
        <v>0</v>
      </c>
    </row>
    <row r="1045" spans="1:74">
      <c r="A1045" s="87">
        <v>1036</v>
      </c>
      <c r="B1045" s="1"/>
      <c r="C1045" s="1"/>
      <c r="D1045" s="2"/>
      <c r="E1045" s="3"/>
      <c r="F1045" s="4"/>
      <c r="G1045" s="5"/>
      <c r="H1045" s="4"/>
      <c r="I1045" s="5"/>
      <c r="J1045" s="6"/>
      <c r="K1045" s="5"/>
      <c r="L1045" s="5"/>
      <c r="M1045" s="5"/>
      <c r="N1045" s="7"/>
      <c r="O1045" s="38"/>
      <c r="P1045" s="5"/>
      <c r="Q1045" s="5"/>
      <c r="R1045" s="7"/>
      <c r="S1045" s="38"/>
      <c r="T1045" s="5"/>
      <c r="U1045" s="5"/>
      <c r="V1045" s="55"/>
      <c r="W1045" s="38"/>
      <c r="X1045" s="5"/>
      <c r="Y1045" s="5"/>
      <c r="Z1045" s="55"/>
      <c r="AA1045" s="36">
        <f>IF(Dane!$E$3=1,AO1045+BA1045+BM1045,IF(Dane!$E$3=2,AU1045+BG1045+BS1045,AW1045+BI1045+BU1045))</f>
        <v>0</v>
      </c>
      <c r="AB1045" s="16">
        <f>IF(Dane!$E$3=1,AP1045+BB1045+BN1045,IF(Dane!$E$3=2,AV1045+BH1045+BT1045,AX1045+BJ1045+BV1045))</f>
        <v>0</v>
      </c>
      <c r="AC1045" s="16">
        <f>IF(((K1045*Dane!$C$9)-AA1045)&lt;0,0,(K1045*Dane!$C$9)-AA1045)</f>
        <v>0</v>
      </c>
      <c r="AD1045" s="37">
        <f>IFERROR(IF(((L1045*Dane!$C$9)-AB1045)&lt;0,0,(L1045*Dane!$C$9)-AB1045),0)</f>
        <v>0</v>
      </c>
      <c r="AE1045" s="97"/>
      <c r="AF1045" s="77">
        <f>IF(Dane!$E$3=1,AO1045,IF(Dane!$E$3=2,AU1045,AW1045))</f>
        <v>0</v>
      </c>
      <c r="AG1045" s="77">
        <f>IF(Dane!$E$3=1,AP1045,IF(Dane!$E$3=2,AV1045,AX1045))</f>
        <v>0</v>
      </c>
      <c r="AH1045" s="77">
        <f>IF(Dane!$E$3=1,BA1045,IF(Dane!$E$3=2,BG1045,BI1045))</f>
        <v>0</v>
      </c>
      <c r="AI1045" s="77">
        <f>IF(Dane!$E$3=1,BB1045,IF(Dane!$E$3=2,BH1045,BJ1045))</f>
        <v>0</v>
      </c>
      <c r="AJ1045" s="77">
        <f>IF(Dane!$E$3=1,BM1045,IF(Dane!$E$3=2,BS1045,BU1045))</f>
        <v>0</v>
      </c>
      <c r="AK1045" s="77">
        <f>IF(Dane!$E$3=1,BN1045,IF(Dane!$E$3=2,BT1045,BV1045))</f>
        <v>0</v>
      </c>
      <c r="AL1045" s="24">
        <f t="shared" si="505"/>
        <v>0</v>
      </c>
      <c r="AM1045" s="24">
        <f t="shared" si="506"/>
        <v>0</v>
      </c>
      <c r="AN1045" s="24"/>
      <c r="AO1045" s="24">
        <f t="shared" si="491"/>
        <v>0</v>
      </c>
      <c r="AP1045" s="24">
        <f t="shared" si="507"/>
        <v>0</v>
      </c>
      <c r="AQ1045" s="24">
        <f t="shared" si="492"/>
        <v>0</v>
      </c>
      <c r="AR1045" s="24">
        <f t="shared" si="493"/>
        <v>0</v>
      </c>
      <c r="AS1045" s="24">
        <f t="shared" si="494"/>
        <v>0</v>
      </c>
      <c r="AT1045" s="24">
        <f t="shared" si="508"/>
        <v>0</v>
      </c>
      <c r="AU1045" s="24">
        <f t="shared" si="517"/>
        <v>0</v>
      </c>
      <c r="AV1045" s="24">
        <v>0</v>
      </c>
      <c r="AW1045" s="24">
        <f t="shared" si="520"/>
        <v>0</v>
      </c>
      <c r="AX1045" s="24">
        <v>0</v>
      </c>
      <c r="AY1045" s="24">
        <f t="shared" si="509"/>
        <v>0</v>
      </c>
      <c r="AZ1045" s="24">
        <f t="shared" si="510"/>
        <v>0</v>
      </c>
      <c r="BA1045" s="24">
        <f t="shared" si="495"/>
        <v>0</v>
      </c>
      <c r="BB1045" s="24">
        <f t="shared" si="496"/>
        <v>0</v>
      </c>
      <c r="BC1045" s="24">
        <f t="shared" si="497"/>
        <v>0</v>
      </c>
      <c r="BD1045" s="24">
        <f t="shared" si="498"/>
        <v>0</v>
      </c>
      <c r="BE1045" s="24">
        <f t="shared" si="499"/>
        <v>0</v>
      </c>
      <c r="BF1045" s="24">
        <f t="shared" si="511"/>
        <v>0</v>
      </c>
      <c r="BG1045" s="24">
        <f t="shared" si="518"/>
        <v>0</v>
      </c>
      <c r="BH1045" s="24">
        <v>0</v>
      </c>
      <c r="BI1045" s="24">
        <f t="shared" si="512"/>
        <v>0</v>
      </c>
      <c r="BJ1045" s="24">
        <v>0</v>
      </c>
      <c r="BK1045" s="24">
        <f t="shared" si="513"/>
        <v>0</v>
      </c>
      <c r="BL1045" s="24">
        <f t="shared" si="514"/>
        <v>0</v>
      </c>
      <c r="BM1045" s="24">
        <f t="shared" si="500"/>
        <v>0</v>
      </c>
      <c r="BN1045" s="24">
        <f t="shared" si="501"/>
        <v>0</v>
      </c>
      <c r="BO1045" s="24">
        <f t="shared" si="502"/>
        <v>0</v>
      </c>
      <c r="BP1045" s="24">
        <f t="shared" si="503"/>
        <v>0</v>
      </c>
      <c r="BQ1045" s="24">
        <f t="shared" si="504"/>
        <v>0</v>
      </c>
      <c r="BR1045" s="24">
        <f t="shared" si="515"/>
        <v>0</v>
      </c>
      <c r="BS1045" s="24">
        <f t="shared" si="519"/>
        <v>0</v>
      </c>
      <c r="BT1045" s="24">
        <v>0</v>
      </c>
      <c r="BU1045" s="24">
        <f t="shared" si="516"/>
        <v>0</v>
      </c>
      <c r="BV1045" s="24">
        <v>0</v>
      </c>
    </row>
    <row r="1046" spans="1:74">
      <c r="A1046" s="87">
        <v>1037</v>
      </c>
      <c r="B1046" s="1"/>
      <c r="C1046" s="1"/>
      <c r="D1046" s="2"/>
      <c r="E1046" s="3"/>
      <c r="F1046" s="4"/>
      <c r="G1046" s="5"/>
      <c r="H1046" s="4"/>
      <c r="I1046" s="5"/>
      <c r="J1046" s="6"/>
      <c r="K1046" s="5"/>
      <c r="L1046" s="5"/>
      <c r="M1046" s="5"/>
      <c r="N1046" s="7"/>
      <c r="O1046" s="38"/>
      <c r="P1046" s="5"/>
      <c r="Q1046" s="5"/>
      <c r="R1046" s="7"/>
      <c r="S1046" s="38"/>
      <c r="T1046" s="5"/>
      <c r="U1046" s="5"/>
      <c r="V1046" s="55"/>
      <c r="W1046" s="38"/>
      <c r="X1046" s="5"/>
      <c r="Y1046" s="5"/>
      <c r="Z1046" s="55"/>
      <c r="AA1046" s="36">
        <f>IF(Dane!$E$3=1,AO1046+BA1046+BM1046,IF(Dane!$E$3=2,AU1046+BG1046+BS1046,AW1046+BI1046+BU1046))</f>
        <v>0</v>
      </c>
      <c r="AB1046" s="16">
        <f>IF(Dane!$E$3=1,AP1046+BB1046+BN1046,IF(Dane!$E$3=2,AV1046+BH1046+BT1046,AX1046+BJ1046+BV1046))</f>
        <v>0</v>
      </c>
      <c r="AC1046" s="16">
        <f>IF(((K1046*Dane!$C$9)-AA1046)&lt;0,0,(K1046*Dane!$C$9)-AA1046)</f>
        <v>0</v>
      </c>
      <c r="AD1046" s="37">
        <f>IFERROR(IF(((L1046*Dane!$C$9)-AB1046)&lt;0,0,(L1046*Dane!$C$9)-AB1046),0)</f>
        <v>0</v>
      </c>
      <c r="AE1046" s="97"/>
      <c r="AF1046" s="77">
        <f>IF(Dane!$E$3=1,AO1046,IF(Dane!$E$3=2,AU1046,AW1046))</f>
        <v>0</v>
      </c>
      <c r="AG1046" s="77">
        <f>IF(Dane!$E$3=1,AP1046,IF(Dane!$E$3=2,AV1046,AX1046))</f>
        <v>0</v>
      </c>
      <c r="AH1046" s="77">
        <f>IF(Dane!$E$3=1,BA1046,IF(Dane!$E$3=2,BG1046,BI1046))</f>
        <v>0</v>
      </c>
      <c r="AI1046" s="77">
        <f>IF(Dane!$E$3=1,BB1046,IF(Dane!$E$3=2,BH1046,BJ1046))</f>
        <v>0</v>
      </c>
      <c r="AJ1046" s="77">
        <f>IF(Dane!$E$3=1,BM1046,IF(Dane!$E$3=2,BS1046,BU1046))</f>
        <v>0</v>
      </c>
      <c r="AK1046" s="77">
        <f>IF(Dane!$E$3=1,BN1046,IF(Dane!$E$3=2,BT1046,BV1046))</f>
        <v>0</v>
      </c>
      <c r="AL1046" s="24">
        <f t="shared" si="505"/>
        <v>0</v>
      </c>
      <c r="AM1046" s="24">
        <f t="shared" si="506"/>
        <v>0</v>
      </c>
      <c r="AN1046" s="24"/>
      <c r="AO1046" s="24">
        <f t="shared" si="491"/>
        <v>0</v>
      </c>
      <c r="AP1046" s="24">
        <f t="shared" si="507"/>
        <v>0</v>
      </c>
      <c r="AQ1046" s="24">
        <f t="shared" si="492"/>
        <v>0</v>
      </c>
      <c r="AR1046" s="24">
        <f t="shared" si="493"/>
        <v>0</v>
      </c>
      <c r="AS1046" s="24">
        <f t="shared" si="494"/>
        <v>0</v>
      </c>
      <c r="AT1046" s="24">
        <f t="shared" si="508"/>
        <v>0</v>
      </c>
      <c r="AU1046" s="24">
        <f t="shared" si="517"/>
        <v>0</v>
      </c>
      <c r="AV1046" s="24">
        <v>0</v>
      </c>
      <c r="AW1046" s="24">
        <f t="shared" si="520"/>
        <v>0</v>
      </c>
      <c r="AX1046" s="24">
        <v>0</v>
      </c>
      <c r="AY1046" s="24">
        <f t="shared" si="509"/>
        <v>0</v>
      </c>
      <c r="AZ1046" s="24">
        <f t="shared" si="510"/>
        <v>0</v>
      </c>
      <c r="BA1046" s="24">
        <f t="shared" si="495"/>
        <v>0</v>
      </c>
      <c r="BB1046" s="24">
        <f t="shared" si="496"/>
        <v>0</v>
      </c>
      <c r="BC1046" s="24">
        <f t="shared" si="497"/>
        <v>0</v>
      </c>
      <c r="BD1046" s="24">
        <f t="shared" si="498"/>
        <v>0</v>
      </c>
      <c r="BE1046" s="24">
        <f t="shared" si="499"/>
        <v>0</v>
      </c>
      <c r="BF1046" s="24">
        <f t="shared" si="511"/>
        <v>0</v>
      </c>
      <c r="BG1046" s="24">
        <f t="shared" si="518"/>
        <v>0</v>
      </c>
      <c r="BH1046" s="24">
        <v>0</v>
      </c>
      <c r="BI1046" s="24">
        <f t="shared" si="512"/>
        <v>0</v>
      </c>
      <c r="BJ1046" s="24">
        <v>0</v>
      </c>
      <c r="BK1046" s="24">
        <f t="shared" si="513"/>
        <v>0</v>
      </c>
      <c r="BL1046" s="24">
        <f t="shared" si="514"/>
        <v>0</v>
      </c>
      <c r="BM1046" s="24">
        <f t="shared" si="500"/>
        <v>0</v>
      </c>
      <c r="BN1046" s="24">
        <f t="shared" si="501"/>
        <v>0</v>
      </c>
      <c r="BO1046" s="24">
        <f t="shared" si="502"/>
        <v>0</v>
      </c>
      <c r="BP1046" s="24">
        <f t="shared" si="503"/>
        <v>0</v>
      </c>
      <c r="BQ1046" s="24">
        <f t="shared" si="504"/>
        <v>0</v>
      </c>
      <c r="BR1046" s="24">
        <f t="shared" si="515"/>
        <v>0</v>
      </c>
      <c r="BS1046" s="24">
        <f t="shared" si="519"/>
        <v>0</v>
      </c>
      <c r="BT1046" s="24">
        <v>0</v>
      </c>
      <c r="BU1046" s="24">
        <f t="shared" si="516"/>
        <v>0</v>
      </c>
      <c r="BV1046" s="24">
        <v>0</v>
      </c>
    </row>
    <row r="1047" spans="1:74">
      <c r="A1047" s="87">
        <v>1038</v>
      </c>
      <c r="B1047" s="1"/>
      <c r="C1047" s="1"/>
      <c r="D1047" s="2"/>
      <c r="E1047" s="3"/>
      <c r="F1047" s="4"/>
      <c r="G1047" s="5"/>
      <c r="H1047" s="4"/>
      <c r="I1047" s="5"/>
      <c r="J1047" s="6"/>
      <c r="K1047" s="5"/>
      <c r="L1047" s="5"/>
      <c r="M1047" s="5"/>
      <c r="N1047" s="7"/>
      <c r="O1047" s="38"/>
      <c r="P1047" s="5"/>
      <c r="Q1047" s="5"/>
      <c r="R1047" s="7"/>
      <c r="S1047" s="38"/>
      <c r="T1047" s="5"/>
      <c r="U1047" s="5"/>
      <c r="V1047" s="55"/>
      <c r="W1047" s="38"/>
      <c r="X1047" s="5"/>
      <c r="Y1047" s="5"/>
      <c r="Z1047" s="55"/>
      <c r="AA1047" s="36">
        <f>IF(Dane!$E$3=1,AO1047+BA1047+BM1047,IF(Dane!$E$3=2,AU1047+BG1047+BS1047,AW1047+BI1047+BU1047))</f>
        <v>0</v>
      </c>
      <c r="AB1047" s="16">
        <f>IF(Dane!$E$3=1,AP1047+BB1047+BN1047,IF(Dane!$E$3=2,AV1047+BH1047+BT1047,AX1047+BJ1047+BV1047))</f>
        <v>0</v>
      </c>
      <c r="AC1047" s="16">
        <f>IF(((K1047*Dane!$C$9)-AA1047)&lt;0,0,(K1047*Dane!$C$9)-AA1047)</f>
        <v>0</v>
      </c>
      <c r="AD1047" s="37">
        <f>IFERROR(IF(((L1047*Dane!$C$9)-AB1047)&lt;0,0,(L1047*Dane!$C$9)-AB1047),0)</f>
        <v>0</v>
      </c>
      <c r="AE1047" s="97"/>
      <c r="AF1047" s="77">
        <f>IF(Dane!$E$3=1,AO1047,IF(Dane!$E$3=2,AU1047,AW1047))</f>
        <v>0</v>
      </c>
      <c r="AG1047" s="77">
        <f>IF(Dane!$E$3=1,AP1047,IF(Dane!$E$3=2,AV1047,AX1047))</f>
        <v>0</v>
      </c>
      <c r="AH1047" s="77">
        <f>IF(Dane!$E$3=1,BA1047,IF(Dane!$E$3=2,BG1047,BI1047))</f>
        <v>0</v>
      </c>
      <c r="AI1047" s="77">
        <f>IF(Dane!$E$3=1,BB1047,IF(Dane!$E$3=2,BH1047,BJ1047))</f>
        <v>0</v>
      </c>
      <c r="AJ1047" s="77">
        <f>IF(Dane!$E$3=1,BM1047,IF(Dane!$E$3=2,BS1047,BU1047))</f>
        <v>0</v>
      </c>
      <c r="AK1047" s="77">
        <f>IF(Dane!$E$3=1,BN1047,IF(Dane!$E$3=2,BT1047,BV1047))</f>
        <v>0</v>
      </c>
      <c r="AL1047" s="24">
        <f t="shared" si="505"/>
        <v>0</v>
      </c>
      <c r="AM1047" s="24">
        <f t="shared" si="506"/>
        <v>0</v>
      </c>
      <c r="AN1047" s="24"/>
      <c r="AO1047" s="24">
        <f t="shared" si="491"/>
        <v>0</v>
      </c>
      <c r="AP1047" s="24">
        <f t="shared" si="507"/>
        <v>0</v>
      </c>
      <c r="AQ1047" s="24">
        <f t="shared" si="492"/>
        <v>0</v>
      </c>
      <c r="AR1047" s="24">
        <f t="shared" si="493"/>
        <v>0</v>
      </c>
      <c r="AS1047" s="24">
        <f t="shared" si="494"/>
        <v>0</v>
      </c>
      <c r="AT1047" s="24">
        <f t="shared" si="508"/>
        <v>0</v>
      </c>
      <c r="AU1047" s="24">
        <f t="shared" si="517"/>
        <v>0</v>
      </c>
      <c r="AV1047" s="24">
        <v>0</v>
      </c>
      <c r="AW1047" s="24">
        <f t="shared" si="520"/>
        <v>0</v>
      </c>
      <c r="AX1047" s="24">
        <v>0</v>
      </c>
      <c r="AY1047" s="24">
        <f t="shared" si="509"/>
        <v>0</v>
      </c>
      <c r="AZ1047" s="24">
        <f t="shared" si="510"/>
        <v>0</v>
      </c>
      <c r="BA1047" s="24">
        <f t="shared" si="495"/>
        <v>0</v>
      </c>
      <c r="BB1047" s="24">
        <f t="shared" si="496"/>
        <v>0</v>
      </c>
      <c r="BC1047" s="24">
        <f t="shared" si="497"/>
        <v>0</v>
      </c>
      <c r="BD1047" s="24">
        <f t="shared" si="498"/>
        <v>0</v>
      </c>
      <c r="BE1047" s="24">
        <f t="shared" si="499"/>
        <v>0</v>
      </c>
      <c r="BF1047" s="24">
        <f t="shared" si="511"/>
        <v>0</v>
      </c>
      <c r="BG1047" s="24">
        <f t="shared" si="518"/>
        <v>0</v>
      </c>
      <c r="BH1047" s="24">
        <v>0</v>
      </c>
      <c r="BI1047" s="24">
        <f t="shared" si="512"/>
        <v>0</v>
      </c>
      <c r="BJ1047" s="24">
        <v>0</v>
      </c>
      <c r="BK1047" s="24">
        <f t="shared" si="513"/>
        <v>0</v>
      </c>
      <c r="BL1047" s="24">
        <f t="shared" si="514"/>
        <v>0</v>
      </c>
      <c r="BM1047" s="24">
        <f t="shared" si="500"/>
        <v>0</v>
      </c>
      <c r="BN1047" s="24">
        <f t="shared" si="501"/>
        <v>0</v>
      </c>
      <c r="BO1047" s="24">
        <f t="shared" si="502"/>
        <v>0</v>
      </c>
      <c r="BP1047" s="24">
        <f t="shared" si="503"/>
        <v>0</v>
      </c>
      <c r="BQ1047" s="24">
        <f t="shared" si="504"/>
        <v>0</v>
      </c>
      <c r="BR1047" s="24">
        <f t="shared" si="515"/>
        <v>0</v>
      </c>
      <c r="BS1047" s="24">
        <f t="shared" si="519"/>
        <v>0</v>
      </c>
      <c r="BT1047" s="24">
        <v>0</v>
      </c>
      <c r="BU1047" s="24">
        <f t="shared" si="516"/>
        <v>0</v>
      </c>
      <c r="BV1047" s="24">
        <v>0</v>
      </c>
    </row>
    <row r="1048" spans="1:74">
      <c r="A1048" s="87">
        <v>1039</v>
      </c>
      <c r="B1048" s="1"/>
      <c r="C1048" s="1"/>
      <c r="D1048" s="2"/>
      <c r="E1048" s="3"/>
      <c r="F1048" s="4"/>
      <c r="G1048" s="5"/>
      <c r="H1048" s="4"/>
      <c r="I1048" s="5"/>
      <c r="J1048" s="6"/>
      <c r="K1048" s="5"/>
      <c r="L1048" s="5"/>
      <c r="M1048" s="5"/>
      <c r="N1048" s="7"/>
      <c r="O1048" s="38"/>
      <c r="P1048" s="5"/>
      <c r="Q1048" s="5"/>
      <c r="R1048" s="7"/>
      <c r="S1048" s="38"/>
      <c r="T1048" s="5"/>
      <c r="U1048" s="5"/>
      <c r="V1048" s="55"/>
      <c r="W1048" s="38"/>
      <c r="X1048" s="5"/>
      <c r="Y1048" s="5"/>
      <c r="Z1048" s="55"/>
      <c r="AA1048" s="36">
        <f>IF(Dane!$E$3=1,AO1048+BA1048+BM1048,IF(Dane!$E$3=2,AU1048+BG1048+BS1048,AW1048+BI1048+BU1048))</f>
        <v>0</v>
      </c>
      <c r="AB1048" s="16">
        <f>IF(Dane!$E$3=1,AP1048+BB1048+BN1048,IF(Dane!$E$3=2,AV1048+BH1048+BT1048,AX1048+BJ1048+BV1048))</f>
        <v>0</v>
      </c>
      <c r="AC1048" s="16">
        <f>IF(((K1048*Dane!$C$9)-AA1048)&lt;0,0,(K1048*Dane!$C$9)-AA1048)</f>
        <v>0</v>
      </c>
      <c r="AD1048" s="37">
        <f>IFERROR(IF(((L1048*Dane!$C$9)-AB1048)&lt;0,0,(L1048*Dane!$C$9)-AB1048),0)</f>
        <v>0</v>
      </c>
      <c r="AE1048" s="97"/>
      <c r="AF1048" s="77">
        <f>IF(Dane!$E$3=1,AO1048,IF(Dane!$E$3=2,AU1048,AW1048))</f>
        <v>0</v>
      </c>
      <c r="AG1048" s="77">
        <f>IF(Dane!$E$3=1,AP1048,IF(Dane!$E$3=2,AV1048,AX1048))</f>
        <v>0</v>
      </c>
      <c r="AH1048" s="77">
        <f>IF(Dane!$E$3=1,BA1048,IF(Dane!$E$3=2,BG1048,BI1048))</f>
        <v>0</v>
      </c>
      <c r="AI1048" s="77">
        <f>IF(Dane!$E$3=1,BB1048,IF(Dane!$E$3=2,BH1048,BJ1048))</f>
        <v>0</v>
      </c>
      <c r="AJ1048" s="77">
        <f>IF(Dane!$E$3=1,BM1048,IF(Dane!$E$3=2,BS1048,BU1048))</f>
        <v>0</v>
      </c>
      <c r="AK1048" s="77">
        <f>IF(Dane!$E$3=1,BN1048,IF(Dane!$E$3=2,BT1048,BV1048))</f>
        <v>0</v>
      </c>
      <c r="AL1048" s="24">
        <f t="shared" si="505"/>
        <v>0</v>
      </c>
      <c r="AM1048" s="24">
        <f t="shared" si="506"/>
        <v>0</v>
      </c>
      <c r="AN1048" s="24"/>
      <c r="AO1048" s="24">
        <f t="shared" si="491"/>
        <v>0</v>
      </c>
      <c r="AP1048" s="24">
        <f t="shared" si="507"/>
        <v>0</v>
      </c>
      <c r="AQ1048" s="24">
        <f t="shared" si="492"/>
        <v>0</v>
      </c>
      <c r="AR1048" s="24">
        <f t="shared" si="493"/>
        <v>0</v>
      </c>
      <c r="AS1048" s="24">
        <f t="shared" si="494"/>
        <v>0</v>
      </c>
      <c r="AT1048" s="24">
        <f t="shared" si="508"/>
        <v>0</v>
      </c>
      <c r="AU1048" s="24">
        <f t="shared" si="517"/>
        <v>0</v>
      </c>
      <c r="AV1048" s="24">
        <v>0</v>
      </c>
      <c r="AW1048" s="24">
        <f t="shared" si="520"/>
        <v>0</v>
      </c>
      <c r="AX1048" s="24">
        <v>0</v>
      </c>
      <c r="AY1048" s="24">
        <f t="shared" si="509"/>
        <v>0</v>
      </c>
      <c r="AZ1048" s="24">
        <f t="shared" si="510"/>
        <v>0</v>
      </c>
      <c r="BA1048" s="24">
        <f t="shared" si="495"/>
        <v>0</v>
      </c>
      <c r="BB1048" s="24">
        <f t="shared" si="496"/>
        <v>0</v>
      </c>
      <c r="BC1048" s="24">
        <f t="shared" si="497"/>
        <v>0</v>
      </c>
      <c r="BD1048" s="24">
        <f t="shared" si="498"/>
        <v>0</v>
      </c>
      <c r="BE1048" s="24">
        <f t="shared" si="499"/>
        <v>0</v>
      </c>
      <c r="BF1048" s="24">
        <f t="shared" si="511"/>
        <v>0</v>
      </c>
      <c r="BG1048" s="24">
        <f t="shared" si="518"/>
        <v>0</v>
      </c>
      <c r="BH1048" s="24">
        <v>0</v>
      </c>
      <c r="BI1048" s="24">
        <f t="shared" si="512"/>
        <v>0</v>
      </c>
      <c r="BJ1048" s="24">
        <v>0</v>
      </c>
      <c r="BK1048" s="24">
        <f t="shared" si="513"/>
        <v>0</v>
      </c>
      <c r="BL1048" s="24">
        <f t="shared" si="514"/>
        <v>0</v>
      </c>
      <c r="BM1048" s="24">
        <f t="shared" si="500"/>
        <v>0</v>
      </c>
      <c r="BN1048" s="24">
        <f t="shared" si="501"/>
        <v>0</v>
      </c>
      <c r="BO1048" s="24">
        <f t="shared" si="502"/>
        <v>0</v>
      </c>
      <c r="BP1048" s="24">
        <f t="shared" si="503"/>
        <v>0</v>
      </c>
      <c r="BQ1048" s="24">
        <f t="shared" si="504"/>
        <v>0</v>
      </c>
      <c r="BR1048" s="24">
        <f t="shared" si="515"/>
        <v>0</v>
      </c>
      <c r="BS1048" s="24">
        <f t="shared" si="519"/>
        <v>0</v>
      </c>
      <c r="BT1048" s="24">
        <v>0</v>
      </c>
      <c r="BU1048" s="24">
        <f t="shared" si="516"/>
        <v>0</v>
      </c>
      <c r="BV1048" s="24">
        <v>0</v>
      </c>
    </row>
    <row r="1049" spans="1:74">
      <c r="A1049" s="87">
        <v>1040</v>
      </c>
      <c r="B1049" s="1"/>
      <c r="C1049" s="1"/>
      <c r="D1049" s="2"/>
      <c r="E1049" s="3"/>
      <c r="F1049" s="4"/>
      <c r="G1049" s="5"/>
      <c r="H1049" s="4"/>
      <c r="I1049" s="5"/>
      <c r="J1049" s="6"/>
      <c r="K1049" s="5"/>
      <c r="L1049" s="5"/>
      <c r="M1049" s="5"/>
      <c r="N1049" s="7"/>
      <c r="O1049" s="38"/>
      <c r="P1049" s="5"/>
      <c r="Q1049" s="5"/>
      <c r="R1049" s="7"/>
      <c r="S1049" s="38"/>
      <c r="T1049" s="5"/>
      <c r="U1049" s="5"/>
      <c r="V1049" s="55"/>
      <c r="W1049" s="38"/>
      <c r="X1049" s="5"/>
      <c r="Y1049" s="5"/>
      <c r="Z1049" s="55"/>
      <c r="AA1049" s="36">
        <f>IF(Dane!$E$3=1,AO1049+BA1049+BM1049,IF(Dane!$E$3=2,AU1049+BG1049+BS1049,AW1049+BI1049+BU1049))</f>
        <v>0</v>
      </c>
      <c r="AB1049" s="16">
        <f>IF(Dane!$E$3=1,AP1049+BB1049+BN1049,IF(Dane!$E$3=2,AV1049+BH1049+BT1049,AX1049+BJ1049+BV1049))</f>
        <v>0</v>
      </c>
      <c r="AC1049" s="16">
        <f>IF(((K1049*Dane!$C$9)-AA1049)&lt;0,0,(K1049*Dane!$C$9)-AA1049)</f>
        <v>0</v>
      </c>
      <c r="AD1049" s="37">
        <f>IFERROR(IF(((L1049*Dane!$C$9)-AB1049)&lt;0,0,(L1049*Dane!$C$9)-AB1049),0)</f>
        <v>0</v>
      </c>
      <c r="AE1049" s="97"/>
      <c r="AF1049" s="77">
        <f>IF(Dane!$E$3=1,AO1049,IF(Dane!$E$3=2,AU1049,AW1049))</f>
        <v>0</v>
      </c>
      <c r="AG1049" s="77">
        <f>IF(Dane!$E$3=1,AP1049,IF(Dane!$E$3=2,AV1049,AX1049))</f>
        <v>0</v>
      </c>
      <c r="AH1049" s="77">
        <f>IF(Dane!$E$3=1,BA1049,IF(Dane!$E$3=2,BG1049,BI1049))</f>
        <v>0</v>
      </c>
      <c r="AI1049" s="77">
        <f>IF(Dane!$E$3=1,BB1049,IF(Dane!$E$3=2,BH1049,BJ1049))</f>
        <v>0</v>
      </c>
      <c r="AJ1049" s="77">
        <f>IF(Dane!$E$3=1,BM1049,IF(Dane!$E$3=2,BS1049,BU1049))</f>
        <v>0</v>
      </c>
      <c r="AK1049" s="77">
        <f>IF(Dane!$E$3=1,BN1049,IF(Dane!$E$3=2,BT1049,BV1049))</f>
        <v>0</v>
      </c>
      <c r="AL1049" s="24">
        <f t="shared" si="505"/>
        <v>0</v>
      </c>
      <c r="AM1049" s="24">
        <f t="shared" si="506"/>
        <v>0</v>
      </c>
      <c r="AN1049" s="24"/>
      <c r="AO1049" s="24">
        <f t="shared" si="491"/>
        <v>0</v>
      </c>
      <c r="AP1049" s="24">
        <f t="shared" si="507"/>
        <v>0</v>
      </c>
      <c r="AQ1049" s="24">
        <f t="shared" si="492"/>
        <v>0</v>
      </c>
      <c r="AR1049" s="24">
        <f t="shared" si="493"/>
        <v>0</v>
      </c>
      <c r="AS1049" s="24">
        <f t="shared" si="494"/>
        <v>0</v>
      </c>
      <c r="AT1049" s="24">
        <f t="shared" si="508"/>
        <v>0</v>
      </c>
      <c r="AU1049" s="24">
        <f t="shared" si="517"/>
        <v>0</v>
      </c>
      <c r="AV1049" s="24">
        <v>0</v>
      </c>
      <c r="AW1049" s="24">
        <f t="shared" si="520"/>
        <v>0</v>
      </c>
      <c r="AX1049" s="24">
        <v>0</v>
      </c>
      <c r="AY1049" s="24">
        <f t="shared" si="509"/>
        <v>0</v>
      </c>
      <c r="AZ1049" s="24">
        <f t="shared" si="510"/>
        <v>0</v>
      </c>
      <c r="BA1049" s="24">
        <f t="shared" si="495"/>
        <v>0</v>
      </c>
      <c r="BB1049" s="24">
        <f t="shared" si="496"/>
        <v>0</v>
      </c>
      <c r="BC1049" s="24">
        <f t="shared" si="497"/>
        <v>0</v>
      </c>
      <c r="BD1049" s="24">
        <f t="shared" si="498"/>
        <v>0</v>
      </c>
      <c r="BE1049" s="24">
        <f t="shared" si="499"/>
        <v>0</v>
      </c>
      <c r="BF1049" s="24">
        <f t="shared" si="511"/>
        <v>0</v>
      </c>
      <c r="BG1049" s="24">
        <f t="shared" si="518"/>
        <v>0</v>
      </c>
      <c r="BH1049" s="24">
        <v>0</v>
      </c>
      <c r="BI1049" s="24">
        <f t="shared" si="512"/>
        <v>0</v>
      </c>
      <c r="BJ1049" s="24">
        <v>0</v>
      </c>
      <c r="BK1049" s="24">
        <f t="shared" si="513"/>
        <v>0</v>
      </c>
      <c r="BL1049" s="24">
        <f t="shared" si="514"/>
        <v>0</v>
      </c>
      <c r="BM1049" s="24">
        <f t="shared" si="500"/>
        <v>0</v>
      </c>
      <c r="BN1049" s="24">
        <f t="shared" si="501"/>
        <v>0</v>
      </c>
      <c r="BO1049" s="24">
        <f t="shared" si="502"/>
        <v>0</v>
      </c>
      <c r="BP1049" s="24">
        <f t="shared" si="503"/>
        <v>0</v>
      </c>
      <c r="BQ1049" s="24">
        <f t="shared" si="504"/>
        <v>0</v>
      </c>
      <c r="BR1049" s="24">
        <f t="shared" si="515"/>
        <v>0</v>
      </c>
      <c r="BS1049" s="24">
        <f t="shared" si="519"/>
        <v>0</v>
      </c>
      <c r="BT1049" s="24">
        <v>0</v>
      </c>
      <c r="BU1049" s="24">
        <f t="shared" si="516"/>
        <v>0</v>
      </c>
      <c r="BV1049" s="24">
        <v>0</v>
      </c>
    </row>
    <row r="1050" spans="1:74">
      <c r="A1050" s="87">
        <v>1041</v>
      </c>
      <c r="B1050" s="1"/>
      <c r="C1050" s="1"/>
      <c r="D1050" s="2"/>
      <c r="E1050" s="3"/>
      <c r="F1050" s="4"/>
      <c r="G1050" s="5"/>
      <c r="H1050" s="4"/>
      <c r="I1050" s="5"/>
      <c r="J1050" s="6"/>
      <c r="K1050" s="5"/>
      <c r="L1050" s="5"/>
      <c r="M1050" s="5"/>
      <c r="N1050" s="7"/>
      <c r="O1050" s="38"/>
      <c r="P1050" s="5"/>
      <c r="Q1050" s="5"/>
      <c r="R1050" s="7"/>
      <c r="S1050" s="38"/>
      <c r="T1050" s="5"/>
      <c r="U1050" s="5"/>
      <c r="V1050" s="55"/>
      <c r="W1050" s="38"/>
      <c r="X1050" s="5"/>
      <c r="Y1050" s="5"/>
      <c r="Z1050" s="55"/>
      <c r="AA1050" s="36">
        <f>IF(Dane!$E$3=1,AO1050+BA1050+BM1050,IF(Dane!$E$3=2,AU1050+BG1050+BS1050,AW1050+BI1050+BU1050))</f>
        <v>0</v>
      </c>
      <c r="AB1050" s="16">
        <f>IF(Dane!$E$3=1,AP1050+BB1050+BN1050,IF(Dane!$E$3=2,AV1050+BH1050+BT1050,AX1050+BJ1050+BV1050))</f>
        <v>0</v>
      </c>
      <c r="AC1050" s="16">
        <f>IF(((K1050*Dane!$C$9)-AA1050)&lt;0,0,(K1050*Dane!$C$9)-AA1050)</f>
        <v>0</v>
      </c>
      <c r="AD1050" s="37">
        <f>IFERROR(IF(((L1050*Dane!$C$9)-AB1050)&lt;0,0,(L1050*Dane!$C$9)-AB1050),0)</f>
        <v>0</v>
      </c>
      <c r="AE1050" s="97"/>
      <c r="AF1050" s="77">
        <f>IF(Dane!$E$3=1,AO1050,IF(Dane!$E$3=2,AU1050,AW1050))</f>
        <v>0</v>
      </c>
      <c r="AG1050" s="77">
        <f>IF(Dane!$E$3=1,AP1050,IF(Dane!$E$3=2,AV1050,AX1050))</f>
        <v>0</v>
      </c>
      <c r="AH1050" s="77">
        <f>IF(Dane!$E$3=1,BA1050,IF(Dane!$E$3=2,BG1050,BI1050))</f>
        <v>0</v>
      </c>
      <c r="AI1050" s="77">
        <f>IF(Dane!$E$3=1,BB1050,IF(Dane!$E$3=2,BH1050,BJ1050))</f>
        <v>0</v>
      </c>
      <c r="AJ1050" s="77">
        <f>IF(Dane!$E$3=1,BM1050,IF(Dane!$E$3=2,BS1050,BU1050))</f>
        <v>0</v>
      </c>
      <c r="AK1050" s="77">
        <f>IF(Dane!$E$3=1,BN1050,IF(Dane!$E$3=2,BT1050,BV1050))</f>
        <v>0</v>
      </c>
      <c r="AL1050" s="24">
        <f t="shared" si="505"/>
        <v>0</v>
      </c>
      <c r="AM1050" s="24">
        <f t="shared" si="506"/>
        <v>0</v>
      </c>
      <c r="AN1050" s="24"/>
      <c r="AO1050" s="24">
        <f t="shared" si="491"/>
        <v>0</v>
      </c>
      <c r="AP1050" s="24">
        <f t="shared" si="507"/>
        <v>0</v>
      </c>
      <c r="AQ1050" s="24">
        <f t="shared" si="492"/>
        <v>0</v>
      </c>
      <c r="AR1050" s="24">
        <f t="shared" si="493"/>
        <v>0</v>
      </c>
      <c r="AS1050" s="24">
        <f t="shared" si="494"/>
        <v>0</v>
      </c>
      <c r="AT1050" s="24">
        <f t="shared" si="508"/>
        <v>0</v>
      </c>
      <c r="AU1050" s="24">
        <f t="shared" si="517"/>
        <v>0</v>
      </c>
      <c r="AV1050" s="24">
        <v>0</v>
      </c>
      <c r="AW1050" s="24">
        <f t="shared" si="520"/>
        <v>0</v>
      </c>
      <c r="AX1050" s="24">
        <v>0</v>
      </c>
      <c r="AY1050" s="24">
        <f t="shared" si="509"/>
        <v>0</v>
      </c>
      <c r="AZ1050" s="24">
        <f t="shared" si="510"/>
        <v>0</v>
      </c>
      <c r="BA1050" s="24">
        <f t="shared" si="495"/>
        <v>0</v>
      </c>
      <c r="BB1050" s="24">
        <f t="shared" si="496"/>
        <v>0</v>
      </c>
      <c r="BC1050" s="24">
        <f t="shared" si="497"/>
        <v>0</v>
      </c>
      <c r="BD1050" s="24">
        <f t="shared" si="498"/>
        <v>0</v>
      </c>
      <c r="BE1050" s="24">
        <f t="shared" si="499"/>
        <v>0</v>
      </c>
      <c r="BF1050" s="24">
        <f t="shared" si="511"/>
        <v>0</v>
      </c>
      <c r="BG1050" s="24">
        <f t="shared" si="518"/>
        <v>0</v>
      </c>
      <c r="BH1050" s="24">
        <v>0</v>
      </c>
      <c r="BI1050" s="24">
        <f t="shared" si="512"/>
        <v>0</v>
      </c>
      <c r="BJ1050" s="24">
        <v>0</v>
      </c>
      <c r="BK1050" s="24">
        <f t="shared" si="513"/>
        <v>0</v>
      </c>
      <c r="BL1050" s="24">
        <f t="shared" si="514"/>
        <v>0</v>
      </c>
      <c r="BM1050" s="24">
        <f t="shared" si="500"/>
        <v>0</v>
      </c>
      <c r="BN1050" s="24">
        <f t="shared" si="501"/>
        <v>0</v>
      </c>
      <c r="BO1050" s="24">
        <f t="shared" si="502"/>
        <v>0</v>
      </c>
      <c r="BP1050" s="24">
        <f t="shared" si="503"/>
        <v>0</v>
      </c>
      <c r="BQ1050" s="24">
        <f t="shared" si="504"/>
        <v>0</v>
      </c>
      <c r="BR1050" s="24">
        <f t="shared" si="515"/>
        <v>0</v>
      </c>
      <c r="BS1050" s="24">
        <f t="shared" si="519"/>
        <v>0</v>
      </c>
      <c r="BT1050" s="24">
        <v>0</v>
      </c>
      <c r="BU1050" s="24">
        <f t="shared" si="516"/>
        <v>0</v>
      </c>
      <c r="BV1050" s="24">
        <v>0</v>
      </c>
    </row>
    <row r="1051" spans="1:74">
      <c r="A1051" s="87">
        <v>1042</v>
      </c>
      <c r="B1051" s="1"/>
      <c r="C1051" s="1"/>
      <c r="D1051" s="2"/>
      <c r="E1051" s="3"/>
      <c r="F1051" s="4"/>
      <c r="G1051" s="5"/>
      <c r="H1051" s="4"/>
      <c r="I1051" s="5"/>
      <c r="J1051" s="6"/>
      <c r="K1051" s="5"/>
      <c r="L1051" s="5"/>
      <c r="M1051" s="5"/>
      <c r="N1051" s="7"/>
      <c r="O1051" s="38"/>
      <c r="P1051" s="5"/>
      <c r="Q1051" s="5"/>
      <c r="R1051" s="7"/>
      <c r="S1051" s="38"/>
      <c r="T1051" s="5"/>
      <c r="U1051" s="5"/>
      <c r="V1051" s="55"/>
      <c r="W1051" s="38"/>
      <c r="X1051" s="5"/>
      <c r="Y1051" s="5"/>
      <c r="Z1051" s="55"/>
      <c r="AA1051" s="36">
        <f>IF(Dane!$E$3=1,AO1051+BA1051+BM1051,IF(Dane!$E$3=2,AU1051+BG1051+BS1051,AW1051+BI1051+BU1051))</f>
        <v>0</v>
      </c>
      <c r="AB1051" s="16">
        <f>IF(Dane!$E$3=1,AP1051+BB1051+BN1051,IF(Dane!$E$3=2,AV1051+BH1051+BT1051,AX1051+BJ1051+BV1051))</f>
        <v>0</v>
      </c>
      <c r="AC1051" s="16">
        <f>IF(((K1051*Dane!$C$9)-AA1051)&lt;0,0,(K1051*Dane!$C$9)-AA1051)</f>
        <v>0</v>
      </c>
      <c r="AD1051" s="37">
        <f>IFERROR(IF(((L1051*Dane!$C$9)-AB1051)&lt;0,0,(L1051*Dane!$C$9)-AB1051),0)</f>
        <v>0</v>
      </c>
      <c r="AE1051" s="97"/>
      <c r="AF1051" s="77">
        <f>IF(Dane!$E$3=1,AO1051,IF(Dane!$E$3=2,AU1051,AW1051))</f>
        <v>0</v>
      </c>
      <c r="AG1051" s="77">
        <f>IF(Dane!$E$3=1,AP1051,IF(Dane!$E$3=2,AV1051,AX1051))</f>
        <v>0</v>
      </c>
      <c r="AH1051" s="77">
        <f>IF(Dane!$E$3=1,BA1051,IF(Dane!$E$3=2,BG1051,BI1051))</f>
        <v>0</v>
      </c>
      <c r="AI1051" s="77">
        <f>IF(Dane!$E$3=1,BB1051,IF(Dane!$E$3=2,BH1051,BJ1051))</f>
        <v>0</v>
      </c>
      <c r="AJ1051" s="77">
        <f>IF(Dane!$E$3=1,BM1051,IF(Dane!$E$3=2,BS1051,BU1051))</f>
        <v>0</v>
      </c>
      <c r="AK1051" s="77">
        <f>IF(Dane!$E$3=1,BN1051,IF(Dane!$E$3=2,BT1051,BV1051))</f>
        <v>0</v>
      </c>
      <c r="AL1051" s="24">
        <f t="shared" si="505"/>
        <v>0</v>
      </c>
      <c r="AM1051" s="24">
        <f t="shared" si="506"/>
        <v>0</v>
      </c>
      <c r="AN1051" s="24"/>
      <c r="AO1051" s="24">
        <f t="shared" si="491"/>
        <v>0</v>
      </c>
      <c r="AP1051" s="24">
        <f t="shared" si="507"/>
        <v>0</v>
      </c>
      <c r="AQ1051" s="24">
        <f t="shared" si="492"/>
        <v>0</v>
      </c>
      <c r="AR1051" s="24">
        <f t="shared" si="493"/>
        <v>0</v>
      </c>
      <c r="AS1051" s="24">
        <f t="shared" si="494"/>
        <v>0</v>
      </c>
      <c r="AT1051" s="24">
        <f t="shared" si="508"/>
        <v>0</v>
      </c>
      <c r="AU1051" s="24">
        <f t="shared" si="517"/>
        <v>0</v>
      </c>
      <c r="AV1051" s="24">
        <v>0</v>
      </c>
      <c r="AW1051" s="24">
        <f t="shared" si="520"/>
        <v>0</v>
      </c>
      <c r="AX1051" s="24">
        <v>0</v>
      </c>
      <c r="AY1051" s="24">
        <f t="shared" si="509"/>
        <v>0</v>
      </c>
      <c r="AZ1051" s="24">
        <f t="shared" si="510"/>
        <v>0</v>
      </c>
      <c r="BA1051" s="24">
        <f t="shared" si="495"/>
        <v>0</v>
      </c>
      <c r="BB1051" s="24">
        <f t="shared" si="496"/>
        <v>0</v>
      </c>
      <c r="BC1051" s="24">
        <f t="shared" si="497"/>
        <v>0</v>
      </c>
      <c r="BD1051" s="24">
        <f t="shared" si="498"/>
        <v>0</v>
      </c>
      <c r="BE1051" s="24">
        <f t="shared" si="499"/>
        <v>0</v>
      </c>
      <c r="BF1051" s="24">
        <f t="shared" si="511"/>
        <v>0</v>
      </c>
      <c r="BG1051" s="24">
        <f t="shared" si="518"/>
        <v>0</v>
      </c>
      <c r="BH1051" s="24">
        <v>0</v>
      </c>
      <c r="BI1051" s="24">
        <f t="shared" si="512"/>
        <v>0</v>
      </c>
      <c r="BJ1051" s="24">
        <v>0</v>
      </c>
      <c r="BK1051" s="24">
        <f t="shared" si="513"/>
        <v>0</v>
      </c>
      <c r="BL1051" s="24">
        <f t="shared" si="514"/>
        <v>0</v>
      </c>
      <c r="BM1051" s="24">
        <f t="shared" si="500"/>
        <v>0</v>
      </c>
      <c r="BN1051" s="24">
        <f t="shared" si="501"/>
        <v>0</v>
      </c>
      <c r="BO1051" s="24">
        <f t="shared" si="502"/>
        <v>0</v>
      </c>
      <c r="BP1051" s="24">
        <f t="shared" si="503"/>
        <v>0</v>
      </c>
      <c r="BQ1051" s="24">
        <f t="shared" si="504"/>
        <v>0</v>
      </c>
      <c r="BR1051" s="24">
        <f t="shared" si="515"/>
        <v>0</v>
      </c>
      <c r="BS1051" s="24">
        <f t="shared" si="519"/>
        <v>0</v>
      </c>
      <c r="BT1051" s="24">
        <v>0</v>
      </c>
      <c r="BU1051" s="24">
        <f t="shared" si="516"/>
        <v>0</v>
      </c>
      <c r="BV1051" s="24">
        <v>0</v>
      </c>
    </row>
    <row r="1052" spans="1:74">
      <c r="A1052" s="87">
        <v>1043</v>
      </c>
      <c r="B1052" s="1"/>
      <c r="C1052" s="1"/>
      <c r="D1052" s="2"/>
      <c r="E1052" s="3"/>
      <c r="F1052" s="4"/>
      <c r="G1052" s="5"/>
      <c r="H1052" s="4"/>
      <c r="I1052" s="5"/>
      <c r="J1052" s="6"/>
      <c r="K1052" s="5"/>
      <c r="L1052" s="5"/>
      <c r="M1052" s="5"/>
      <c r="N1052" s="7"/>
      <c r="O1052" s="38"/>
      <c r="P1052" s="5"/>
      <c r="Q1052" s="5"/>
      <c r="R1052" s="7"/>
      <c r="S1052" s="38"/>
      <c r="T1052" s="5"/>
      <c r="U1052" s="5"/>
      <c r="V1052" s="55"/>
      <c r="W1052" s="38"/>
      <c r="X1052" s="5"/>
      <c r="Y1052" s="5"/>
      <c r="Z1052" s="55"/>
      <c r="AA1052" s="36">
        <f>IF(Dane!$E$3=1,AO1052+BA1052+BM1052,IF(Dane!$E$3=2,AU1052+BG1052+BS1052,AW1052+BI1052+BU1052))</f>
        <v>0</v>
      </c>
      <c r="AB1052" s="16">
        <f>IF(Dane!$E$3=1,AP1052+BB1052+BN1052,IF(Dane!$E$3=2,AV1052+BH1052+BT1052,AX1052+BJ1052+BV1052))</f>
        <v>0</v>
      </c>
      <c r="AC1052" s="16">
        <f>IF(((K1052*Dane!$C$9)-AA1052)&lt;0,0,(K1052*Dane!$C$9)-AA1052)</f>
        <v>0</v>
      </c>
      <c r="AD1052" s="37">
        <f>IFERROR(IF(((L1052*Dane!$C$9)-AB1052)&lt;0,0,(L1052*Dane!$C$9)-AB1052),0)</f>
        <v>0</v>
      </c>
      <c r="AE1052" s="97"/>
      <c r="AF1052" s="77">
        <f>IF(Dane!$E$3=1,AO1052,IF(Dane!$E$3=2,AU1052,AW1052))</f>
        <v>0</v>
      </c>
      <c r="AG1052" s="77">
        <f>IF(Dane!$E$3=1,AP1052,IF(Dane!$E$3=2,AV1052,AX1052))</f>
        <v>0</v>
      </c>
      <c r="AH1052" s="77">
        <f>IF(Dane!$E$3=1,BA1052,IF(Dane!$E$3=2,BG1052,BI1052))</f>
        <v>0</v>
      </c>
      <c r="AI1052" s="77">
        <f>IF(Dane!$E$3=1,BB1052,IF(Dane!$E$3=2,BH1052,BJ1052))</f>
        <v>0</v>
      </c>
      <c r="AJ1052" s="77">
        <f>IF(Dane!$E$3=1,BM1052,IF(Dane!$E$3=2,BS1052,BU1052))</f>
        <v>0</v>
      </c>
      <c r="AK1052" s="77">
        <f>IF(Dane!$E$3=1,BN1052,IF(Dane!$E$3=2,BT1052,BV1052))</f>
        <v>0</v>
      </c>
      <c r="AL1052" s="24">
        <f t="shared" si="505"/>
        <v>0</v>
      </c>
      <c r="AM1052" s="24">
        <f t="shared" si="506"/>
        <v>0</v>
      </c>
      <c r="AN1052" s="24"/>
      <c r="AO1052" s="24">
        <f t="shared" si="491"/>
        <v>0</v>
      </c>
      <c r="AP1052" s="24">
        <f t="shared" si="507"/>
        <v>0</v>
      </c>
      <c r="AQ1052" s="24">
        <f t="shared" si="492"/>
        <v>0</v>
      </c>
      <c r="AR1052" s="24">
        <f t="shared" si="493"/>
        <v>0</v>
      </c>
      <c r="AS1052" s="24">
        <f t="shared" si="494"/>
        <v>0</v>
      </c>
      <c r="AT1052" s="24">
        <f t="shared" si="508"/>
        <v>0</v>
      </c>
      <c r="AU1052" s="24">
        <f t="shared" si="517"/>
        <v>0</v>
      </c>
      <c r="AV1052" s="24">
        <v>0</v>
      </c>
      <c r="AW1052" s="24">
        <f t="shared" si="520"/>
        <v>0</v>
      </c>
      <c r="AX1052" s="24">
        <v>0</v>
      </c>
      <c r="AY1052" s="24">
        <f t="shared" si="509"/>
        <v>0</v>
      </c>
      <c r="AZ1052" s="24">
        <f t="shared" si="510"/>
        <v>0</v>
      </c>
      <c r="BA1052" s="24">
        <f t="shared" si="495"/>
        <v>0</v>
      </c>
      <c r="BB1052" s="24">
        <f t="shared" si="496"/>
        <v>0</v>
      </c>
      <c r="BC1052" s="24">
        <f t="shared" si="497"/>
        <v>0</v>
      </c>
      <c r="BD1052" s="24">
        <f t="shared" si="498"/>
        <v>0</v>
      </c>
      <c r="BE1052" s="24">
        <f t="shared" si="499"/>
        <v>0</v>
      </c>
      <c r="BF1052" s="24">
        <f t="shared" si="511"/>
        <v>0</v>
      </c>
      <c r="BG1052" s="24">
        <f t="shared" si="518"/>
        <v>0</v>
      </c>
      <c r="BH1052" s="24">
        <v>0</v>
      </c>
      <c r="BI1052" s="24">
        <f t="shared" si="512"/>
        <v>0</v>
      </c>
      <c r="BJ1052" s="24">
        <v>0</v>
      </c>
      <c r="BK1052" s="24">
        <f t="shared" si="513"/>
        <v>0</v>
      </c>
      <c r="BL1052" s="24">
        <f t="shared" si="514"/>
        <v>0</v>
      </c>
      <c r="BM1052" s="24">
        <f t="shared" si="500"/>
        <v>0</v>
      </c>
      <c r="BN1052" s="24">
        <f t="shared" si="501"/>
        <v>0</v>
      </c>
      <c r="BO1052" s="24">
        <f t="shared" si="502"/>
        <v>0</v>
      </c>
      <c r="BP1052" s="24">
        <f t="shared" si="503"/>
        <v>0</v>
      </c>
      <c r="BQ1052" s="24">
        <f t="shared" si="504"/>
        <v>0</v>
      </c>
      <c r="BR1052" s="24">
        <f t="shared" si="515"/>
        <v>0</v>
      </c>
      <c r="BS1052" s="24">
        <f t="shared" si="519"/>
        <v>0</v>
      </c>
      <c r="BT1052" s="24">
        <v>0</v>
      </c>
      <c r="BU1052" s="24">
        <f t="shared" si="516"/>
        <v>0</v>
      </c>
      <c r="BV1052" s="24">
        <v>0</v>
      </c>
    </row>
    <row r="1053" spans="1:74">
      <c r="A1053" s="87">
        <v>1044</v>
      </c>
      <c r="B1053" s="1"/>
      <c r="C1053" s="1"/>
      <c r="D1053" s="2"/>
      <c r="E1053" s="3"/>
      <c r="F1053" s="4"/>
      <c r="G1053" s="5"/>
      <c r="H1053" s="4"/>
      <c r="I1053" s="5"/>
      <c r="J1053" s="6"/>
      <c r="K1053" s="5"/>
      <c r="L1053" s="5"/>
      <c r="M1053" s="5"/>
      <c r="N1053" s="7"/>
      <c r="O1053" s="38"/>
      <c r="P1053" s="5"/>
      <c r="Q1053" s="5"/>
      <c r="R1053" s="7"/>
      <c r="S1053" s="38"/>
      <c r="T1053" s="5"/>
      <c r="U1053" s="5"/>
      <c r="V1053" s="55"/>
      <c r="W1053" s="38"/>
      <c r="X1053" s="5"/>
      <c r="Y1053" s="5"/>
      <c r="Z1053" s="55"/>
      <c r="AA1053" s="36">
        <f>IF(Dane!$E$3=1,AO1053+BA1053+BM1053,IF(Dane!$E$3=2,AU1053+BG1053+BS1053,AW1053+BI1053+BU1053))</f>
        <v>0</v>
      </c>
      <c r="AB1053" s="16">
        <f>IF(Dane!$E$3=1,AP1053+BB1053+BN1053,IF(Dane!$E$3=2,AV1053+BH1053+BT1053,AX1053+BJ1053+BV1053))</f>
        <v>0</v>
      </c>
      <c r="AC1053" s="16">
        <f>IF(((K1053*Dane!$C$9)-AA1053)&lt;0,0,(K1053*Dane!$C$9)-AA1053)</f>
        <v>0</v>
      </c>
      <c r="AD1053" s="37">
        <f>IFERROR(IF(((L1053*Dane!$C$9)-AB1053)&lt;0,0,(L1053*Dane!$C$9)-AB1053),0)</f>
        <v>0</v>
      </c>
      <c r="AE1053" s="97"/>
      <c r="AF1053" s="77">
        <f>IF(Dane!$E$3=1,AO1053,IF(Dane!$E$3=2,AU1053,AW1053))</f>
        <v>0</v>
      </c>
      <c r="AG1053" s="77">
        <f>IF(Dane!$E$3=1,AP1053,IF(Dane!$E$3=2,AV1053,AX1053))</f>
        <v>0</v>
      </c>
      <c r="AH1053" s="77">
        <f>IF(Dane!$E$3=1,BA1053,IF(Dane!$E$3=2,BG1053,BI1053))</f>
        <v>0</v>
      </c>
      <c r="AI1053" s="77">
        <f>IF(Dane!$E$3=1,BB1053,IF(Dane!$E$3=2,BH1053,BJ1053))</f>
        <v>0</v>
      </c>
      <c r="AJ1053" s="77">
        <f>IF(Dane!$E$3=1,BM1053,IF(Dane!$E$3=2,BS1053,BU1053))</f>
        <v>0</v>
      </c>
      <c r="AK1053" s="77">
        <f>IF(Dane!$E$3=1,BN1053,IF(Dane!$E$3=2,BT1053,BV1053))</f>
        <v>0</v>
      </c>
      <c r="AL1053" s="24">
        <f t="shared" si="505"/>
        <v>0</v>
      </c>
      <c r="AM1053" s="24">
        <f t="shared" si="506"/>
        <v>0</v>
      </c>
      <c r="AN1053" s="24"/>
      <c r="AO1053" s="24">
        <f t="shared" si="491"/>
        <v>0</v>
      </c>
      <c r="AP1053" s="24">
        <f t="shared" si="507"/>
        <v>0</v>
      </c>
      <c r="AQ1053" s="24">
        <f t="shared" si="492"/>
        <v>0</v>
      </c>
      <c r="AR1053" s="24">
        <f t="shared" si="493"/>
        <v>0</v>
      </c>
      <c r="AS1053" s="24">
        <f t="shared" si="494"/>
        <v>0</v>
      </c>
      <c r="AT1053" s="24">
        <f t="shared" si="508"/>
        <v>0</v>
      </c>
      <c r="AU1053" s="24">
        <f t="shared" si="517"/>
        <v>0</v>
      </c>
      <c r="AV1053" s="24">
        <v>0</v>
      </c>
      <c r="AW1053" s="24">
        <f t="shared" si="520"/>
        <v>0</v>
      </c>
      <c r="AX1053" s="24">
        <v>0</v>
      </c>
      <c r="AY1053" s="24">
        <f t="shared" si="509"/>
        <v>0</v>
      </c>
      <c r="AZ1053" s="24">
        <f t="shared" si="510"/>
        <v>0</v>
      </c>
      <c r="BA1053" s="24">
        <f t="shared" si="495"/>
        <v>0</v>
      </c>
      <c r="BB1053" s="24">
        <f t="shared" si="496"/>
        <v>0</v>
      </c>
      <c r="BC1053" s="24">
        <f t="shared" si="497"/>
        <v>0</v>
      </c>
      <c r="BD1053" s="24">
        <f t="shared" si="498"/>
        <v>0</v>
      </c>
      <c r="BE1053" s="24">
        <f t="shared" si="499"/>
        <v>0</v>
      </c>
      <c r="BF1053" s="24">
        <f t="shared" si="511"/>
        <v>0</v>
      </c>
      <c r="BG1053" s="24">
        <f t="shared" si="518"/>
        <v>0</v>
      </c>
      <c r="BH1053" s="24">
        <v>0</v>
      </c>
      <c r="BI1053" s="24">
        <f t="shared" si="512"/>
        <v>0</v>
      </c>
      <c r="BJ1053" s="24">
        <v>0</v>
      </c>
      <c r="BK1053" s="24">
        <f t="shared" si="513"/>
        <v>0</v>
      </c>
      <c r="BL1053" s="24">
        <f t="shared" si="514"/>
        <v>0</v>
      </c>
      <c r="BM1053" s="24">
        <f t="shared" si="500"/>
        <v>0</v>
      </c>
      <c r="BN1053" s="24">
        <f t="shared" si="501"/>
        <v>0</v>
      </c>
      <c r="BO1053" s="24">
        <f t="shared" si="502"/>
        <v>0</v>
      </c>
      <c r="BP1053" s="24">
        <f t="shared" si="503"/>
        <v>0</v>
      </c>
      <c r="BQ1053" s="24">
        <f t="shared" si="504"/>
        <v>0</v>
      </c>
      <c r="BR1053" s="24">
        <f t="shared" si="515"/>
        <v>0</v>
      </c>
      <c r="BS1053" s="24">
        <f t="shared" si="519"/>
        <v>0</v>
      </c>
      <c r="BT1053" s="24">
        <v>0</v>
      </c>
      <c r="BU1053" s="24">
        <f t="shared" si="516"/>
        <v>0</v>
      </c>
      <c r="BV1053" s="24">
        <v>0</v>
      </c>
    </row>
    <row r="1054" spans="1:74">
      <c r="A1054" s="87">
        <v>1045</v>
      </c>
      <c r="B1054" s="1"/>
      <c r="C1054" s="1"/>
      <c r="D1054" s="2"/>
      <c r="E1054" s="3"/>
      <c r="F1054" s="4"/>
      <c r="G1054" s="5"/>
      <c r="H1054" s="4"/>
      <c r="I1054" s="5"/>
      <c r="J1054" s="6"/>
      <c r="K1054" s="5"/>
      <c r="L1054" s="5"/>
      <c r="M1054" s="5"/>
      <c r="N1054" s="7"/>
      <c r="O1054" s="38"/>
      <c r="P1054" s="5"/>
      <c r="Q1054" s="5"/>
      <c r="R1054" s="7"/>
      <c r="S1054" s="38"/>
      <c r="T1054" s="5"/>
      <c r="U1054" s="5"/>
      <c r="V1054" s="55"/>
      <c r="W1054" s="38"/>
      <c r="X1054" s="5"/>
      <c r="Y1054" s="5"/>
      <c r="Z1054" s="55"/>
      <c r="AA1054" s="36">
        <f>IF(Dane!$E$3=1,AO1054+BA1054+BM1054,IF(Dane!$E$3=2,AU1054+BG1054+BS1054,AW1054+BI1054+BU1054))</f>
        <v>0</v>
      </c>
      <c r="AB1054" s="16">
        <f>IF(Dane!$E$3=1,AP1054+BB1054+BN1054,IF(Dane!$E$3=2,AV1054+BH1054+BT1054,AX1054+BJ1054+BV1054))</f>
        <v>0</v>
      </c>
      <c r="AC1054" s="16">
        <f>IF(((K1054*Dane!$C$9)-AA1054)&lt;0,0,(K1054*Dane!$C$9)-AA1054)</f>
        <v>0</v>
      </c>
      <c r="AD1054" s="37">
        <f>IFERROR(IF(((L1054*Dane!$C$9)-AB1054)&lt;0,0,(L1054*Dane!$C$9)-AB1054),0)</f>
        <v>0</v>
      </c>
      <c r="AE1054" s="97"/>
      <c r="AF1054" s="77">
        <f>IF(Dane!$E$3=1,AO1054,IF(Dane!$E$3=2,AU1054,AW1054))</f>
        <v>0</v>
      </c>
      <c r="AG1054" s="77">
        <f>IF(Dane!$E$3=1,AP1054,IF(Dane!$E$3=2,AV1054,AX1054))</f>
        <v>0</v>
      </c>
      <c r="AH1054" s="77">
        <f>IF(Dane!$E$3=1,BA1054,IF(Dane!$E$3=2,BG1054,BI1054))</f>
        <v>0</v>
      </c>
      <c r="AI1054" s="77">
        <f>IF(Dane!$E$3=1,BB1054,IF(Dane!$E$3=2,BH1054,BJ1054))</f>
        <v>0</v>
      </c>
      <c r="AJ1054" s="77">
        <f>IF(Dane!$E$3=1,BM1054,IF(Dane!$E$3=2,BS1054,BU1054))</f>
        <v>0</v>
      </c>
      <c r="AK1054" s="77">
        <f>IF(Dane!$E$3=1,BN1054,IF(Dane!$E$3=2,BT1054,BV1054))</f>
        <v>0</v>
      </c>
      <c r="AL1054" s="24">
        <f t="shared" si="505"/>
        <v>0</v>
      </c>
      <c r="AM1054" s="24">
        <f t="shared" si="506"/>
        <v>0</v>
      </c>
      <c r="AN1054" s="24"/>
      <c r="AO1054" s="24">
        <f t="shared" si="491"/>
        <v>0</v>
      </c>
      <c r="AP1054" s="24">
        <f t="shared" si="507"/>
        <v>0</v>
      </c>
      <c r="AQ1054" s="24">
        <f t="shared" si="492"/>
        <v>0</v>
      </c>
      <c r="AR1054" s="24">
        <f t="shared" si="493"/>
        <v>0</v>
      </c>
      <c r="AS1054" s="24">
        <f t="shared" si="494"/>
        <v>0</v>
      </c>
      <c r="AT1054" s="24">
        <f t="shared" si="508"/>
        <v>0</v>
      </c>
      <c r="AU1054" s="24">
        <f t="shared" si="517"/>
        <v>0</v>
      </c>
      <c r="AV1054" s="24">
        <v>0</v>
      </c>
      <c r="AW1054" s="24">
        <f t="shared" si="520"/>
        <v>0</v>
      </c>
      <c r="AX1054" s="24">
        <v>0</v>
      </c>
      <c r="AY1054" s="24">
        <f t="shared" si="509"/>
        <v>0</v>
      </c>
      <c r="AZ1054" s="24">
        <f t="shared" si="510"/>
        <v>0</v>
      </c>
      <c r="BA1054" s="24">
        <f t="shared" si="495"/>
        <v>0</v>
      </c>
      <c r="BB1054" s="24">
        <f t="shared" si="496"/>
        <v>0</v>
      </c>
      <c r="BC1054" s="24">
        <f t="shared" si="497"/>
        <v>0</v>
      </c>
      <c r="BD1054" s="24">
        <f t="shared" si="498"/>
        <v>0</v>
      </c>
      <c r="BE1054" s="24">
        <f t="shared" si="499"/>
        <v>0</v>
      </c>
      <c r="BF1054" s="24">
        <f t="shared" si="511"/>
        <v>0</v>
      </c>
      <c r="BG1054" s="24">
        <f t="shared" si="518"/>
        <v>0</v>
      </c>
      <c r="BH1054" s="24">
        <v>0</v>
      </c>
      <c r="BI1054" s="24">
        <f t="shared" si="512"/>
        <v>0</v>
      </c>
      <c r="BJ1054" s="24">
        <v>0</v>
      </c>
      <c r="BK1054" s="24">
        <f t="shared" si="513"/>
        <v>0</v>
      </c>
      <c r="BL1054" s="24">
        <f t="shared" si="514"/>
        <v>0</v>
      </c>
      <c r="BM1054" s="24">
        <f t="shared" si="500"/>
        <v>0</v>
      </c>
      <c r="BN1054" s="24">
        <f t="shared" si="501"/>
        <v>0</v>
      </c>
      <c r="BO1054" s="24">
        <f t="shared" si="502"/>
        <v>0</v>
      </c>
      <c r="BP1054" s="24">
        <f t="shared" si="503"/>
        <v>0</v>
      </c>
      <c r="BQ1054" s="24">
        <f t="shared" si="504"/>
        <v>0</v>
      </c>
      <c r="BR1054" s="24">
        <f t="shared" si="515"/>
        <v>0</v>
      </c>
      <c r="BS1054" s="24">
        <f t="shared" si="519"/>
        <v>0</v>
      </c>
      <c r="BT1054" s="24">
        <v>0</v>
      </c>
      <c r="BU1054" s="24">
        <f t="shared" si="516"/>
        <v>0</v>
      </c>
      <c r="BV1054" s="24">
        <v>0</v>
      </c>
    </row>
    <row r="1055" spans="1:74">
      <c r="A1055" s="87">
        <v>1046</v>
      </c>
      <c r="B1055" s="1"/>
      <c r="C1055" s="1"/>
      <c r="D1055" s="2"/>
      <c r="E1055" s="3"/>
      <c r="F1055" s="4"/>
      <c r="G1055" s="5"/>
      <c r="H1055" s="4"/>
      <c r="I1055" s="5"/>
      <c r="J1055" s="6"/>
      <c r="K1055" s="5"/>
      <c r="L1055" s="5"/>
      <c r="M1055" s="5"/>
      <c r="N1055" s="7"/>
      <c r="O1055" s="38"/>
      <c r="P1055" s="5"/>
      <c r="Q1055" s="5"/>
      <c r="R1055" s="7"/>
      <c r="S1055" s="38"/>
      <c r="T1055" s="5"/>
      <c r="U1055" s="5"/>
      <c r="V1055" s="55"/>
      <c r="W1055" s="38"/>
      <c r="X1055" s="5"/>
      <c r="Y1055" s="5"/>
      <c r="Z1055" s="55"/>
      <c r="AA1055" s="36">
        <f>IF(Dane!$E$3=1,AO1055+BA1055+BM1055,IF(Dane!$E$3=2,AU1055+BG1055+BS1055,AW1055+BI1055+BU1055))</f>
        <v>0</v>
      </c>
      <c r="AB1055" s="16">
        <f>IF(Dane!$E$3=1,AP1055+BB1055+BN1055,IF(Dane!$E$3=2,AV1055+BH1055+BT1055,AX1055+BJ1055+BV1055))</f>
        <v>0</v>
      </c>
      <c r="AC1055" s="16">
        <f>IF(((K1055*Dane!$C$9)-AA1055)&lt;0,0,(K1055*Dane!$C$9)-AA1055)</f>
        <v>0</v>
      </c>
      <c r="AD1055" s="37">
        <f>IFERROR(IF(((L1055*Dane!$C$9)-AB1055)&lt;0,0,(L1055*Dane!$C$9)-AB1055),0)</f>
        <v>0</v>
      </c>
      <c r="AE1055" s="97"/>
      <c r="AF1055" s="77">
        <f>IF(Dane!$E$3=1,AO1055,IF(Dane!$E$3=2,AU1055,AW1055))</f>
        <v>0</v>
      </c>
      <c r="AG1055" s="77">
        <f>IF(Dane!$E$3=1,AP1055,IF(Dane!$E$3=2,AV1055,AX1055))</f>
        <v>0</v>
      </c>
      <c r="AH1055" s="77">
        <f>IF(Dane!$E$3=1,BA1055,IF(Dane!$E$3=2,BG1055,BI1055))</f>
        <v>0</v>
      </c>
      <c r="AI1055" s="77">
        <f>IF(Dane!$E$3=1,BB1055,IF(Dane!$E$3=2,BH1055,BJ1055))</f>
        <v>0</v>
      </c>
      <c r="AJ1055" s="77">
        <f>IF(Dane!$E$3=1,BM1055,IF(Dane!$E$3=2,BS1055,BU1055))</f>
        <v>0</v>
      </c>
      <c r="AK1055" s="77">
        <f>IF(Dane!$E$3=1,BN1055,IF(Dane!$E$3=2,BT1055,BV1055))</f>
        <v>0</v>
      </c>
      <c r="AL1055" s="24">
        <f t="shared" si="505"/>
        <v>0</v>
      </c>
      <c r="AM1055" s="24">
        <f t="shared" si="506"/>
        <v>0</v>
      </c>
      <c r="AN1055" s="24"/>
      <c r="AO1055" s="24">
        <f t="shared" si="491"/>
        <v>0</v>
      </c>
      <c r="AP1055" s="24">
        <f t="shared" si="507"/>
        <v>0</v>
      </c>
      <c r="AQ1055" s="24">
        <f t="shared" si="492"/>
        <v>0</v>
      </c>
      <c r="AR1055" s="24">
        <f t="shared" si="493"/>
        <v>0</v>
      </c>
      <c r="AS1055" s="24">
        <f t="shared" si="494"/>
        <v>0</v>
      </c>
      <c r="AT1055" s="24">
        <f t="shared" si="508"/>
        <v>0</v>
      </c>
      <c r="AU1055" s="24">
        <f t="shared" si="517"/>
        <v>0</v>
      </c>
      <c r="AV1055" s="24">
        <v>0</v>
      </c>
      <c r="AW1055" s="24">
        <f t="shared" si="520"/>
        <v>0</v>
      </c>
      <c r="AX1055" s="24">
        <v>0</v>
      </c>
      <c r="AY1055" s="24">
        <f t="shared" si="509"/>
        <v>0</v>
      </c>
      <c r="AZ1055" s="24">
        <f t="shared" si="510"/>
        <v>0</v>
      </c>
      <c r="BA1055" s="24">
        <f t="shared" si="495"/>
        <v>0</v>
      </c>
      <c r="BB1055" s="24">
        <f t="shared" si="496"/>
        <v>0</v>
      </c>
      <c r="BC1055" s="24">
        <f t="shared" si="497"/>
        <v>0</v>
      </c>
      <c r="BD1055" s="24">
        <f t="shared" si="498"/>
        <v>0</v>
      </c>
      <c r="BE1055" s="24">
        <f t="shared" si="499"/>
        <v>0</v>
      </c>
      <c r="BF1055" s="24">
        <f t="shared" si="511"/>
        <v>0</v>
      </c>
      <c r="BG1055" s="24">
        <f t="shared" si="518"/>
        <v>0</v>
      </c>
      <c r="BH1055" s="24">
        <v>0</v>
      </c>
      <c r="BI1055" s="24">
        <f t="shared" si="512"/>
        <v>0</v>
      </c>
      <c r="BJ1055" s="24">
        <v>0</v>
      </c>
      <c r="BK1055" s="24">
        <f t="shared" si="513"/>
        <v>0</v>
      </c>
      <c r="BL1055" s="24">
        <f t="shared" si="514"/>
        <v>0</v>
      </c>
      <c r="BM1055" s="24">
        <f t="shared" si="500"/>
        <v>0</v>
      </c>
      <c r="BN1055" s="24">
        <f t="shared" si="501"/>
        <v>0</v>
      </c>
      <c r="BO1055" s="24">
        <f t="shared" si="502"/>
        <v>0</v>
      </c>
      <c r="BP1055" s="24">
        <f t="shared" si="503"/>
        <v>0</v>
      </c>
      <c r="BQ1055" s="24">
        <f t="shared" si="504"/>
        <v>0</v>
      </c>
      <c r="BR1055" s="24">
        <f t="shared" si="515"/>
        <v>0</v>
      </c>
      <c r="BS1055" s="24">
        <f t="shared" si="519"/>
        <v>0</v>
      </c>
      <c r="BT1055" s="24">
        <v>0</v>
      </c>
      <c r="BU1055" s="24">
        <f t="shared" si="516"/>
        <v>0</v>
      </c>
      <c r="BV1055" s="24">
        <v>0</v>
      </c>
    </row>
    <row r="1056" spans="1:74">
      <c r="A1056" s="87">
        <v>1047</v>
      </c>
      <c r="B1056" s="1"/>
      <c r="C1056" s="1"/>
      <c r="D1056" s="2"/>
      <c r="E1056" s="3"/>
      <c r="F1056" s="4"/>
      <c r="G1056" s="5"/>
      <c r="H1056" s="4"/>
      <c r="I1056" s="5"/>
      <c r="J1056" s="6"/>
      <c r="K1056" s="5"/>
      <c r="L1056" s="5"/>
      <c r="M1056" s="5"/>
      <c r="N1056" s="7"/>
      <c r="O1056" s="38"/>
      <c r="P1056" s="5"/>
      <c r="Q1056" s="5"/>
      <c r="R1056" s="7"/>
      <c r="S1056" s="38"/>
      <c r="T1056" s="5"/>
      <c r="U1056" s="5"/>
      <c r="V1056" s="55"/>
      <c r="W1056" s="38"/>
      <c r="X1056" s="5"/>
      <c r="Y1056" s="5"/>
      <c r="Z1056" s="55"/>
      <c r="AA1056" s="36">
        <f>IF(Dane!$E$3=1,AO1056+BA1056+BM1056,IF(Dane!$E$3=2,AU1056+BG1056+BS1056,AW1056+BI1056+BU1056))</f>
        <v>0</v>
      </c>
      <c r="AB1056" s="16">
        <f>IF(Dane!$E$3=1,AP1056+BB1056+BN1056,IF(Dane!$E$3=2,AV1056+BH1056+BT1056,AX1056+BJ1056+BV1056))</f>
        <v>0</v>
      </c>
      <c r="AC1056" s="16">
        <f>IF(((K1056*Dane!$C$9)-AA1056)&lt;0,0,(K1056*Dane!$C$9)-AA1056)</f>
        <v>0</v>
      </c>
      <c r="AD1056" s="37">
        <f>IFERROR(IF(((L1056*Dane!$C$9)-AB1056)&lt;0,0,(L1056*Dane!$C$9)-AB1056),0)</f>
        <v>0</v>
      </c>
      <c r="AE1056" s="97"/>
      <c r="AF1056" s="77">
        <f>IF(Dane!$E$3=1,AO1056,IF(Dane!$E$3=2,AU1056,AW1056))</f>
        <v>0</v>
      </c>
      <c r="AG1056" s="77">
        <f>IF(Dane!$E$3=1,AP1056,IF(Dane!$E$3=2,AV1056,AX1056))</f>
        <v>0</v>
      </c>
      <c r="AH1056" s="77">
        <f>IF(Dane!$E$3=1,BA1056,IF(Dane!$E$3=2,BG1056,BI1056))</f>
        <v>0</v>
      </c>
      <c r="AI1056" s="77">
        <f>IF(Dane!$E$3=1,BB1056,IF(Dane!$E$3=2,BH1056,BJ1056))</f>
        <v>0</v>
      </c>
      <c r="AJ1056" s="77">
        <f>IF(Dane!$E$3=1,BM1056,IF(Dane!$E$3=2,BS1056,BU1056))</f>
        <v>0</v>
      </c>
      <c r="AK1056" s="77">
        <f>IF(Dane!$E$3=1,BN1056,IF(Dane!$E$3=2,BT1056,BV1056))</f>
        <v>0</v>
      </c>
      <c r="AL1056" s="24">
        <f t="shared" si="505"/>
        <v>0</v>
      </c>
      <c r="AM1056" s="24">
        <f t="shared" si="506"/>
        <v>0</v>
      </c>
      <c r="AN1056" s="24"/>
      <c r="AO1056" s="24">
        <f t="shared" si="491"/>
        <v>0</v>
      </c>
      <c r="AP1056" s="24">
        <f t="shared" si="507"/>
        <v>0</v>
      </c>
      <c r="AQ1056" s="24">
        <f t="shared" si="492"/>
        <v>0</v>
      </c>
      <c r="AR1056" s="24">
        <f t="shared" si="493"/>
        <v>0</v>
      </c>
      <c r="AS1056" s="24">
        <f t="shared" si="494"/>
        <v>0</v>
      </c>
      <c r="AT1056" s="24">
        <f t="shared" si="508"/>
        <v>0</v>
      </c>
      <c r="AU1056" s="24">
        <f t="shared" si="517"/>
        <v>0</v>
      </c>
      <c r="AV1056" s="24">
        <v>0</v>
      </c>
      <c r="AW1056" s="24">
        <f t="shared" si="520"/>
        <v>0</v>
      </c>
      <c r="AX1056" s="24">
        <v>0</v>
      </c>
      <c r="AY1056" s="24">
        <f t="shared" si="509"/>
        <v>0</v>
      </c>
      <c r="AZ1056" s="24">
        <f t="shared" si="510"/>
        <v>0</v>
      </c>
      <c r="BA1056" s="24">
        <f t="shared" si="495"/>
        <v>0</v>
      </c>
      <c r="BB1056" s="24">
        <f t="shared" si="496"/>
        <v>0</v>
      </c>
      <c r="BC1056" s="24">
        <f t="shared" si="497"/>
        <v>0</v>
      </c>
      <c r="BD1056" s="24">
        <f t="shared" si="498"/>
        <v>0</v>
      </c>
      <c r="BE1056" s="24">
        <f t="shared" si="499"/>
        <v>0</v>
      </c>
      <c r="BF1056" s="24">
        <f t="shared" si="511"/>
        <v>0</v>
      </c>
      <c r="BG1056" s="24">
        <f t="shared" si="518"/>
        <v>0</v>
      </c>
      <c r="BH1056" s="24">
        <v>0</v>
      </c>
      <c r="BI1056" s="24">
        <f t="shared" si="512"/>
        <v>0</v>
      </c>
      <c r="BJ1056" s="24">
        <v>0</v>
      </c>
      <c r="BK1056" s="24">
        <f t="shared" si="513"/>
        <v>0</v>
      </c>
      <c r="BL1056" s="24">
        <f t="shared" si="514"/>
        <v>0</v>
      </c>
      <c r="BM1056" s="24">
        <f t="shared" si="500"/>
        <v>0</v>
      </c>
      <c r="BN1056" s="24">
        <f t="shared" si="501"/>
        <v>0</v>
      </c>
      <c r="BO1056" s="24">
        <f t="shared" si="502"/>
        <v>0</v>
      </c>
      <c r="BP1056" s="24">
        <f t="shared" si="503"/>
        <v>0</v>
      </c>
      <c r="BQ1056" s="24">
        <f t="shared" si="504"/>
        <v>0</v>
      </c>
      <c r="BR1056" s="24">
        <f t="shared" si="515"/>
        <v>0</v>
      </c>
      <c r="BS1056" s="24">
        <f t="shared" si="519"/>
        <v>0</v>
      </c>
      <c r="BT1056" s="24">
        <v>0</v>
      </c>
      <c r="BU1056" s="24">
        <f t="shared" si="516"/>
        <v>0</v>
      </c>
      <c r="BV1056" s="24">
        <v>0</v>
      </c>
    </row>
    <row r="1057" spans="1:74">
      <c r="A1057" s="87">
        <v>1048</v>
      </c>
      <c r="B1057" s="1"/>
      <c r="C1057" s="1"/>
      <c r="D1057" s="2"/>
      <c r="E1057" s="3"/>
      <c r="F1057" s="4"/>
      <c r="G1057" s="5"/>
      <c r="H1057" s="4"/>
      <c r="I1057" s="5"/>
      <c r="J1057" s="6"/>
      <c r="K1057" s="5"/>
      <c r="L1057" s="5"/>
      <c r="M1057" s="5"/>
      <c r="N1057" s="7"/>
      <c r="O1057" s="38"/>
      <c r="P1057" s="5"/>
      <c r="Q1057" s="5"/>
      <c r="R1057" s="7"/>
      <c r="S1057" s="38"/>
      <c r="T1057" s="5"/>
      <c r="U1057" s="5"/>
      <c r="V1057" s="55"/>
      <c r="W1057" s="38"/>
      <c r="X1057" s="5"/>
      <c r="Y1057" s="5"/>
      <c r="Z1057" s="55"/>
      <c r="AA1057" s="36">
        <f>IF(Dane!$E$3=1,AO1057+BA1057+BM1057,IF(Dane!$E$3=2,AU1057+BG1057+BS1057,AW1057+BI1057+BU1057))</f>
        <v>0</v>
      </c>
      <c r="AB1057" s="16">
        <f>IF(Dane!$E$3=1,AP1057+BB1057+BN1057,IF(Dane!$E$3=2,AV1057+BH1057+BT1057,AX1057+BJ1057+BV1057))</f>
        <v>0</v>
      </c>
      <c r="AC1057" s="16">
        <f>IF(((K1057*Dane!$C$9)-AA1057)&lt;0,0,(K1057*Dane!$C$9)-AA1057)</f>
        <v>0</v>
      </c>
      <c r="AD1057" s="37">
        <f>IFERROR(IF(((L1057*Dane!$C$9)-AB1057)&lt;0,0,(L1057*Dane!$C$9)-AB1057),0)</f>
        <v>0</v>
      </c>
      <c r="AE1057" s="97"/>
      <c r="AF1057" s="77">
        <f>IF(Dane!$E$3=1,AO1057,IF(Dane!$E$3=2,AU1057,AW1057))</f>
        <v>0</v>
      </c>
      <c r="AG1057" s="77">
        <f>IF(Dane!$E$3=1,AP1057,IF(Dane!$E$3=2,AV1057,AX1057))</f>
        <v>0</v>
      </c>
      <c r="AH1057" s="77">
        <f>IF(Dane!$E$3=1,BA1057,IF(Dane!$E$3=2,BG1057,BI1057))</f>
        <v>0</v>
      </c>
      <c r="AI1057" s="77">
        <f>IF(Dane!$E$3=1,BB1057,IF(Dane!$E$3=2,BH1057,BJ1057))</f>
        <v>0</v>
      </c>
      <c r="AJ1057" s="77">
        <f>IF(Dane!$E$3=1,BM1057,IF(Dane!$E$3=2,BS1057,BU1057))</f>
        <v>0</v>
      </c>
      <c r="AK1057" s="77">
        <f>IF(Dane!$E$3=1,BN1057,IF(Dane!$E$3=2,BT1057,BV1057))</f>
        <v>0</v>
      </c>
      <c r="AL1057" s="24">
        <f t="shared" si="505"/>
        <v>0</v>
      </c>
      <c r="AM1057" s="24">
        <f t="shared" si="506"/>
        <v>0</v>
      </c>
      <c r="AN1057" s="24"/>
      <c r="AO1057" s="24">
        <f t="shared" si="491"/>
        <v>0</v>
      </c>
      <c r="AP1057" s="24">
        <f t="shared" si="507"/>
        <v>0</v>
      </c>
      <c r="AQ1057" s="24">
        <f t="shared" si="492"/>
        <v>0</v>
      </c>
      <c r="AR1057" s="24">
        <f t="shared" si="493"/>
        <v>0</v>
      </c>
      <c r="AS1057" s="24">
        <f t="shared" si="494"/>
        <v>0</v>
      </c>
      <c r="AT1057" s="24">
        <f t="shared" si="508"/>
        <v>0</v>
      </c>
      <c r="AU1057" s="24">
        <f t="shared" si="517"/>
        <v>0</v>
      </c>
      <c r="AV1057" s="24">
        <v>0</v>
      </c>
      <c r="AW1057" s="24">
        <f t="shared" si="520"/>
        <v>0</v>
      </c>
      <c r="AX1057" s="24">
        <v>0</v>
      </c>
      <c r="AY1057" s="24">
        <f t="shared" si="509"/>
        <v>0</v>
      </c>
      <c r="AZ1057" s="24">
        <f t="shared" si="510"/>
        <v>0</v>
      </c>
      <c r="BA1057" s="24">
        <f t="shared" si="495"/>
        <v>0</v>
      </c>
      <c r="BB1057" s="24">
        <f t="shared" si="496"/>
        <v>0</v>
      </c>
      <c r="BC1057" s="24">
        <f t="shared" si="497"/>
        <v>0</v>
      </c>
      <c r="BD1057" s="24">
        <f t="shared" si="498"/>
        <v>0</v>
      </c>
      <c r="BE1057" s="24">
        <f t="shared" si="499"/>
        <v>0</v>
      </c>
      <c r="BF1057" s="24">
        <f t="shared" si="511"/>
        <v>0</v>
      </c>
      <c r="BG1057" s="24">
        <f t="shared" si="518"/>
        <v>0</v>
      </c>
      <c r="BH1057" s="24">
        <v>0</v>
      </c>
      <c r="BI1057" s="24">
        <f t="shared" si="512"/>
        <v>0</v>
      </c>
      <c r="BJ1057" s="24">
        <v>0</v>
      </c>
      <c r="BK1057" s="24">
        <f t="shared" si="513"/>
        <v>0</v>
      </c>
      <c r="BL1057" s="24">
        <f t="shared" si="514"/>
        <v>0</v>
      </c>
      <c r="BM1057" s="24">
        <f t="shared" si="500"/>
        <v>0</v>
      </c>
      <c r="BN1057" s="24">
        <f t="shared" si="501"/>
        <v>0</v>
      </c>
      <c r="BO1057" s="24">
        <f t="shared" si="502"/>
        <v>0</v>
      </c>
      <c r="BP1057" s="24">
        <f t="shared" si="503"/>
        <v>0</v>
      </c>
      <c r="BQ1057" s="24">
        <f t="shared" si="504"/>
        <v>0</v>
      </c>
      <c r="BR1057" s="24">
        <f t="shared" si="515"/>
        <v>0</v>
      </c>
      <c r="BS1057" s="24">
        <f t="shared" si="519"/>
        <v>0</v>
      </c>
      <c r="BT1057" s="24">
        <v>0</v>
      </c>
      <c r="BU1057" s="24">
        <f t="shared" si="516"/>
        <v>0</v>
      </c>
      <c r="BV1057" s="24">
        <v>0</v>
      </c>
    </row>
    <row r="1058" spans="1:74">
      <c r="A1058" s="87">
        <v>1049</v>
      </c>
      <c r="B1058" s="1"/>
      <c r="C1058" s="1"/>
      <c r="D1058" s="2"/>
      <c r="E1058" s="3"/>
      <c r="F1058" s="4"/>
      <c r="G1058" s="5"/>
      <c r="H1058" s="4"/>
      <c r="I1058" s="5"/>
      <c r="J1058" s="6"/>
      <c r="K1058" s="5"/>
      <c r="L1058" s="5"/>
      <c r="M1058" s="5"/>
      <c r="N1058" s="7"/>
      <c r="O1058" s="38"/>
      <c r="P1058" s="5"/>
      <c r="Q1058" s="5"/>
      <c r="R1058" s="7"/>
      <c r="S1058" s="38"/>
      <c r="T1058" s="5"/>
      <c r="U1058" s="5"/>
      <c r="V1058" s="55"/>
      <c r="W1058" s="38"/>
      <c r="X1058" s="5"/>
      <c r="Y1058" s="5"/>
      <c r="Z1058" s="55"/>
      <c r="AA1058" s="36">
        <f>IF(Dane!$E$3=1,AO1058+BA1058+BM1058,IF(Dane!$E$3=2,AU1058+BG1058+BS1058,AW1058+BI1058+BU1058))</f>
        <v>0</v>
      </c>
      <c r="AB1058" s="16">
        <f>IF(Dane!$E$3=1,AP1058+BB1058+BN1058,IF(Dane!$E$3=2,AV1058+BH1058+BT1058,AX1058+BJ1058+BV1058))</f>
        <v>0</v>
      </c>
      <c r="AC1058" s="16">
        <f>IF(((K1058*Dane!$C$9)-AA1058)&lt;0,0,(K1058*Dane!$C$9)-AA1058)</f>
        <v>0</v>
      </c>
      <c r="AD1058" s="37">
        <f>IFERROR(IF(((L1058*Dane!$C$9)-AB1058)&lt;0,0,(L1058*Dane!$C$9)-AB1058),0)</f>
        <v>0</v>
      </c>
      <c r="AE1058" s="97"/>
      <c r="AF1058" s="77">
        <f>IF(Dane!$E$3=1,AO1058,IF(Dane!$E$3=2,AU1058,AW1058))</f>
        <v>0</v>
      </c>
      <c r="AG1058" s="77">
        <f>IF(Dane!$E$3=1,AP1058,IF(Dane!$E$3=2,AV1058,AX1058))</f>
        <v>0</v>
      </c>
      <c r="AH1058" s="77">
        <f>IF(Dane!$E$3=1,BA1058,IF(Dane!$E$3=2,BG1058,BI1058))</f>
        <v>0</v>
      </c>
      <c r="AI1058" s="77">
        <f>IF(Dane!$E$3=1,BB1058,IF(Dane!$E$3=2,BH1058,BJ1058))</f>
        <v>0</v>
      </c>
      <c r="AJ1058" s="77">
        <f>IF(Dane!$E$3=1,BM1058,IF(Dane!$E$3=2,BS1058,BU1058))</f>
        <v>0</v>
      </c>
      <c r="AK1058" s="77">
        <f>IF(Dane!$E$3=1,BN1058,IF(Dane!$E$3=2,BT1058,BV1058))</f>
        <v>0</v>
      </c>
      <c r="AL1058" s="24">
        <f t="shared" si="505"/>
        <v>0</v>
      </c>
      <c r="AM1058" s="24">
        <f t="shared" si="506"/>
        <v>0</v>
      </c>
      <c r="AN1058" s="24"/>
      <c r="AO1058" s="24">
        <f t="shared" si="491"/>
        <v>0</v>
      </c>
      <c r="AP1058" s="24">
        <f t="shared" si="507"/>
        <v>0</v>
      </c>
      <c r="AQ1058" s="24">
        <f t="shared" si="492"/>
        <v>0</v>
      </c>
      <c r="AR1058" s="24">
        <f t="shared" si="493"/>
        <v>0</v>
      </c>
      <c r="AS1058" s="24">
        <f t="shared" si="494"/>
        <v>0</v>
      </c>
      <c r="AT1058" s="24">
        <f t="shared" si="508"/>
        <v>0</v>
      </c>
      <c r="AU1058" s="24">
        <f t="shared" si="517"/>
        <v>0</v>
      </c>
      <c r="AV1058" s="24">
        <v>0</v>
      </c>
      <c r="AW1058" s="24">
        <f t="shared" si="520"/>
        <v>0</v>
      </c>
      <c r="AX1058" s="24">
        <v>0</v>
      </c>
      <c r="AY1058" s="24">
        <f t="shared" si="509"/>
        <v>0</v>
      </c>
      <c r="AZ1058" s="24">
        <f t="shared" si="510"/>
        <v>0</v>
      </c>
      <c r="BA1058" s="24">
        <f t="shared" si="495"/>
        <v>0</v>
      </c>
      <c r="BB1058" s="24">
        <f t="shared" si="496"/>
        <v>0</v>
      </c>
      <c r="BC1058" s="24">
        <f t="shared" si="497"/>
        <v>0</v>
      </c>
      <c r="BD1058" s="24">
        <f t="shared" si="498"/>
        <v>0</v>
      </c>
      <c r="BE1058" s="24">
        <f t="shared" si="499"/>
        <v>0</v>
      </c>
      <c r="BF1058" s="24">
        <f t="shared" si="511"/>
        <v>0</v>
      </c>
      <c r="BG1058" s="24">
        <f t="shared" si="518"/>
        <v>0</v>
      </c>
      <c r="BH1058" s="24">
        <v>0</v>
      </c>
      <c r="BI1058" s="24">
        <f t="shared" si="512"/>
        <v>0</v>
      </c>
      <c r="BJ1058" s="24">
        <v>0</v>
      </c>
      <c r="BK1058" s="24">
        <f t="shared" si="513"/>
        <v>0</v>
      </c>
      <c r="BL1058" s="24">
        <f t="shared" si="514"/>
        <v>0</v>
      </c>
      <c r="BM1058" s="24">
        <f t="shared" si="500"/>
        <v>0</v>
      </c>
      <c r="BN1058" s="24">
        <f t="shared" si="501"/>
        <v>0</v>
      </c>
      <c r="BO1058" s="24">
        <f t="shared" si="502"/>
        <v>0</v>
      </c>
      <c r="BP1058" s="24">
        <f t="shared" si="503"/>
        <v>0</v>
      </c>
      <c r="BQ1058" s="24">
        <f t="shared" si="504"/>
        <v>0</v>
      </c>
      <c r="BR1058" s="24">
        <f t="shared" si="515"/>
        <v>0</v>
      </c>
      <c r="BS1058" s="24">
        <f t="shared" si="519"/>
        <v>0</v>
      </c>
      <c r="BT1058" s="24">
        <v>0</v>
      </c>
      <c r="BU1058" s="24">
        <f t="shared" si="516"/>
        <v>0</v>
      </c>
      <c r="BV1058" s="24">
        <v>0</v>
      </c>
    </row>
    <row r="1059" spans="1:74">
      <c r="A1059" s="87">
        <v>1050</v>
      </c>
      <c r="B1059" s="1"/>
      <c r="C1059" s="1"/>
      <c r="D1059" s="2"/>
      <c r="E1059" s="3"/>
      <c r="F1059" s="4"/>
      <c r="G1059" s="5"/>
      <c r="H1059" s="4"/>
      <c r="I1059" s="5"/>
      <c r="J1059" s="6"/>
      <c r="K1059" s="5"/>
      <c r="L1059" s="5"/>
      <c r="M1059" s="5"/>
      <c r="N1059" s="7"/>
      <c r="O1059" s="38"/>
      <c r="P1059" s="5"/>
      <c r="Q1059" s="5"/>
      <c r="R1059" s="7"/>
      <c r="S1059" s="38"/>
      <c r="T1059" s="5"/>
      <c r="U1059" s="5"/>
      <c r="V1059" s="55"/>
      <c r="W1059" s="38"/>
      <c r="X1059" s="5"/>
      <c r="Y1059" s="5"/>
      <c r="Z1059" s="55"/>
      <c r="AA1059" s="36">
        <f>IF(Dane!$E$3=1,AO1059+BA1059+BM1059,IF(Dane!$E$3=2,AU1059+BG1059+BS1059,AW1059+BI1059+BU1059))</f>
        <v>0</v>
      </c>
      <c r="AB1059" s="16">
        <f>IF(Dane!$E$3=1,AP1059+BB1059+BN1059,IF(Dane!$E$3=2,AV1059+BH1059+BT1059,AX1059+BJ1059+BV1059))</f>
        <v>0</v>
      </c>
      <c r="AC1059" s="16">
        <f>IF(((K1059*Dane!$C$9)-AA1059)&lt;0,0,(K1059*Dane!$C$9)-AA1059)</f>
        <v>0</v>
      </c>
      <c r="AD1059" s="37">
        <f>IFERROR(IF(((L1059*Dane!$C$9)-AB1059)&lt;0,0,(L1059*Dane!$C$9)-AB1059),0)</f>
        <v>0</v>
      </c>
      <c r="AE1059" s="97"/>
      <c r="AF1059" s="77">
        <f>IF(Dane!$E$3=1,AO1059,IF(Dane!$E$3=2,AU1059,AW1059))</f>
        <v>0</v>
      </c>
      <c r="AG1059" s="77">
        <f>IF(Dane!$E$3=1,AP1059,IF(Dane!$E$3=2,AV1059,AX1059))</f>
        <v>0</v>
      </c>
      <c r="AH1059" s="77">
        <f>IF(Dane!$E$3=1,BA1059,IF(Dane!$E$3=2,BG1059,BI1059))</f>
        <v>0</v>
      </c>
      <c r="AI1059" s="77">
        <f>IF(Dane!$E$3=1,BB1059,IF(Dane!$E$3=2,BH1059,BJ1059))</f>
        <v>0</v>
      </c>
      <c r="AJ1059" s="77">
        <f>IF(Dane!$E$3=1,BM1059,IF(Dane!$E$3=2,BS1059,BU1059))</f>
        <v>0</v>
      </c>
      <c r="AK1059" s="77">
        <f>IF(Dane!$E$3=1,BN1059,IF(Dane!$E$3=2,BT1059,BV1059))</f>
        <v>0</v>
      </c>
      <c r="AL1059" s="24">
        <f t="shared" si="505"/>
        <v>0</v>
      </c>
      <c r="AM1059" s="24">
        <f t="shared" si="506"/>
        <v>0</v>
      </c>
      <c r="AN1059" s="24"/>
      <c r="AO1059" s="24">
        <f t="shared" si="491"/>
        <v>0</v>
      </c>
      <c r="AP1059" s="24">
        <f t="shared" si="507"/>
        <v>0</v>
      </c>
      <c r="AQ1059" s="24">
        <f t="shared" si="492"/>
        <v>0</v>
      </c>
      <c r="AR1059" s="24">
        <f t="shared" si="493"/>
        <v>0</v>
      </c>
      <c r="AS1059" s="24">
        <f t="shared" si="494"/>
        <v>0</v>
      </c>
      <c r="AT1059" s="24">
        <f t="shared" si="508"/>
        <v>0</v>
      </c>
      <c r="AU1059" s="24">
        <f t="shared" si="517"/>
        <v>0</v>
      </c>
      <c r="AV1059" s="24">
        <v>0</v>
      </c>
      <c r="AW1059" s="24">
        <f t="shared" si="520"/>
        <v>0</v>
      </c>
      <c r="AX1059" s="24">
        <v>0</v>
      </c>
      <c r="AY1059" s="24">
        <f t="shared" si="509"/>
        <v>0</v>
      </c>
      <c r="AZ1059" s="24">
        <f t="shared" si="510"/>
        <v>0</v>
      </c>
      <c r="BA1059" s="24">
        <f t="shared" si="495"/>
        <v>0</v>
      </c>
      <c r="BB1059" s="24">
        <f t="shared" si="496"/>
        <v>0</v>
      </c>
      <c r="BC1059" s="24">
        <f t="shared" si="497"/>
        <v>0</v>
      </c>
      <c r="BD1059" s="24">
        <f t="shared" si="498"/>
        <v>0</v>
      </c>
      <c r="BE1059" s="24">
        <f t="shared" si="499"/>
        <v>0</v>
      </c>
      <c r="BF1059" s="24">
        <f t="shared" si="511"/>
        <v>0</v>
      </c>
      <c r="BG1059" s="24">
        <f t="shared" si="518"/>
        <v>0</v>
      </c>
      <c r="BH1059" s="24">
        <v>0</v>
      </c>
      <c r="BI1059" s="24">
        <f t="shared" si="512"/>
        <v>0</v>
      </c>
      <c r="BJ1059" s="24">
        <v>0</v>
      </c>
      <c r="BK1059" s="24">
        <f t="shared" si="513"/>
        <v>0</v>
      </c>
      <c r="BL1059" s="24">
        <f t="shared" si="514"/>
        <v>0</v>
      </c>
      <c r="BM1059" s="24">
        <f t="shared" si="500"/>
        <v>0</v>
      </c>
      <c r="BN1059" s="24">
        <f t="shared" si="501"/>
        <v>0</v>
      </c>
      <c r="BO1059" s="24">
        <f t="shared" si="502"/>
        <v>0</v>
      </c>
      <c r="BP1059" s="24">
        <f t="shared" si="503"/>
        <v>0</v>
      </c>
      <c r="BQ1059" s="24">
        <f t="shared" si="504"/>
        <v>0</v>
      </c>
      <c r="BR1059" s="24">
        <f t="shared" si="515"/>
        <v>0</v>
      </c>
      <c r="BS1059" s="24">
        <f t="shared" si="519"/>
        <v>0</v>
      </c>
      <c r="BT1059" s="24">
        <v>0</v>
      </c>
      <c r="BU1059" s="24">
        <f t="shared" si="516"/>
        <v>0</v>
      </c>
      <c r="BV1059" s="24">
        <v>0</v>
      </c>
    </row>
    <row r="1060" spans="1:74">
      <c r="A1060" s="87">
        <v>1051</v>
      </c>
      <c r="B1060" s="1"/>
      <c r="C1060" s="1"/>
      <c r="D1060" s="2"/>
      <c r="E1060" s="3"/>
      <c r="F1060" s="4"/>
      <c r="G1060" s="5"/>
      <c r="H1060" s="4"/>
      <c r="I1060" s="5"/>
      <c r="J1060" s="6"/>
      <c r="K1060" s="5"/>
      <c r="L1060" s="5"/>
      <c r="M1060" s="5"/>
      <c r="N1060" s="7"/>
      <c r="O1060" s="38"/>
      <c r="P1060" s="5"/>
      <c r="Q1060" s="5"/>
      <c r="R1060" s="7"/>
      <c r="S1060" s="38"/>
      <c r="T1060" s="5"/>
      <c r="U1060" s="5"/>
      <c r="V1060" s="55"/>
      <c r="W1060" s="38"/>
      <c r="X1060" s="5"/>
      <c r="Y1060" s="5"/>
      <c r="Z1060" s="55"/>
      <c r="AA1060" s="36">
        <f>IF(Dane!$E$3=1,AO1060+BA1060+BM1060,IF(Dane!$E$3=2,AU1060+BG1060+BS1060,AW1060+BI1060+BU1060))</f>
        <v>0</v>
      </c>
      <c r="AB1060" s="16">
        <f>IF(Dane!$E$3=1,AP1060+BB1060+BN1060,IF(Dane!$E$3=2,AV1060+BH1060+BT1060,AX1060+BJ1060+BV1060))</f>
        <v>0</v>
      </c>
      <c r="AC1060" s="16">
        <f>IF(((K1060*Dane!$C$9)-AA1060)&lt;0,0,(K1060*Dane!$C$9)-AA1060)</f>
        <v>0</v>
      </c>
      <c r="AD1060" s="37">
        <f>IFERROR(IF(((L1060*Dane!$C$9)-AB1060)&lt;0,0,(L1060*Dane!$C$9)-AB1060),0)</f>
        <v>0</v>
      </c>
      <c r="AE1060" s="97"/>
      <c r="AF1060" s="77">
        <f>IF(Dane!$E$3=1,AO1060,IF(Dane!$E$3=2,AU1060,AW1060))</f>
        <v>0</v>
      </c>
      <c r="AG1060" s="77">
        <f>IF(Dane!$E$3=1,AP1060,IF(Dane!$E$3=2,AV1060,AX1060))</f>
        <v>0</v>
      </c>
      <c r="AH1060" s="77">
        <f>IF(Dane!$E$3=1,BA1060,IF(Dane!$E$3=2,BG1060,BI1060))</f>
        <v>0</v>
      </c>
      <c r="AI1060" s="77">
        <f>IF(Dane!$E$3=1,BB1060,IF(Dane!$E$3=2,BH1060,BJ1060))</f>
        <v>0</v>
      </c>
      <c r="AJ1060" s="77">
        <f>IF(Dane!$E$3=1,BM1060,IF(Dane!$E$3=2,BS1060,BU1060))</f>
        <v>0</v>
      </c>
      <c r="AK1060" s="77">
        <f>IF(Dane!$E$3=1,BN1060,IF(Dane!$E$3=2,BT1060,BV1060))</f>
        <v>0</v>
      </c>
      <c r="AL1060" s="24">
        <f t="shared" si="505"/>
        <v>0</v>
      </c>
      <c r="AM1060" s="24">
        <f t="shared" si="506"/>
        <v>0</v>
      </c>
      <c r="AN1060" s="24"/>
      <c r="AO1060" s="24">
        <f t="shared" si="491"/>
        <v>0</v>
      </c>
      <c r="AP1060" s="24">
        <f t="shared" si="507"/>
        <v>0</v>
      </c>
      <c r="AQ1060" s="24">
        <f t="shared" si="492"/>
        <v>0</v>
      </c>
      <c r="AR1060" s="24">
        <f t="shared" si="493"/>
        <v>0</v>
      </c>
      <c r="AS1060" s="24">
        <f t="shared" si="494"/>
        <v>0</v>
      </c>
      <c r="AT1060" s="24">
        <f t="shared" si="508"/>
        <v>0</v>
      </c>
      <c r="AU1060" s="24">
        <f t="shared" si="517"/>
        <v>0</v>
      </c>
      <c r="AV1060" s="24">
        <v>0</v>
      </c>
      <c r="AW1060" s="24">
        <f t="shared" si="520"/>
        <v>0</v>
      </c>
      <c r="AX1060" s="24">
        <v>0</v>
      </c>
      <c r="AY1060" s="24">
        <f t="shared" si="509"/>
        <v>0</v>
      </c>
      <c r="AZ1060" s="24">
        <f t="shared" si="510"/>
        <v>0</v>
      </c>
      <c r="BA1060" s="24">
        <f t="shared" si="495"/>
        <v>0</v>
      </c>
      <c r="BB1060" s="24">
        <f t="shared" si="496"/>
        <v>0</v>
      </c>
      <c r="BC1060" s="24">
        <f t="shared" si="497"/>
        <v>0</v>
      </c>
      <c r="BD1060" s="24">
        <f t="shared" si="498"/>
        <v>0</v>
      </c>
      <c r="BE1060" s="24">
        <f t="shared" si="499"/>
        <v>0</v>
      </c>
      <c r="BF1060" s="24">
        <f t="shared" si="511"/>
        <v>0</v>
      </c>
      <c r="BG1060" s="24">
        <f t="shared" si="518"/>
        <v>0</v>
      </c>
      <c r="BH1060" s="24">
        <v>0</v>
      </c>
      <c r="BI1060" s="24">
        <f t="shared" si="512"/>
        <v>0</v>
      </c>
      <c r="BJ1060" s="24">
        <v>0</v>
      </c>
      <c r="BK1060" s="24">
        <f t="shared" si="513"/>
        <v>0</v>
      </c>
      <c r="BL1060" s="24">
        <f t="shared" si="514"/>
        <v>0</v>
      </c>
      <c r="BM1060" s="24">
        <f t="shared" si="500"/>
        <v>0</v>
      </c>
      <c r="BN1060" s="24">
        <f t="shared" si="501"/>
        <v>0</v>
      </c>
      <c r="BO1060" s="24">
        <f t="shared" si="502"/>
        <v>0</v>
      </c>
      <c r="BP1060" s="24">
        <f t="shared" si="503"/>
        <v>0</v>
      </c>
      <c r="BQ1060" s="24">
        <f t="shared" si="504"/>
        <v>0</v>
      </c>
      <c r="BR1060" s="24">
        <f t="shared" si="515"/>
        <v>0</v>
      </c>
      <c r="BS1060" s="24">
        <f t="shared" si="519"/>
        <v>0</v>
      </c>
      <c r="BT1060" s="24">
        <v>0</v>
      </c>
      <c r="BU1060" s="24">
        <f t="shared" si="516"/>
        <v>0</v>
      </c>
      <c r="BV1060" s="24">
        <v>0</v>
      </c>
    </row>
    <row r="1061" spans="1:74">
      <c r="A1061" s="87">
        <v>1052</v>
      </c>
      <c r="B1061" s="1"/>
      <c r="C1061" s="1"/>
      <c r="D1061" s="2"/>
      <c r="E1061" s="3"/>
      <c r="F1061" s="4"/>
      <c r="G1061" s="5"/>
      <c r="H1061" s="4"/>
      <c r="I1061" s="5"/>
      <c r="J1061" s="6"/>
      <c r="K1061" s="5"/>
      <c r="L1061" s="5"/>
      <c r="M1061" s="5"/>
      <c r="N1061" s="7"/>
      <c r="O1061" s="38"/>
      <c r="P1061" s="5"/>
      <c r="Q1061" s="5"/>
      <c r="R1061" s="7"/>
      <c r="S1061" s="38"/>
      <c r="T1061" s="5"/>
      <c r="U1061" s="5"/>
      <c r="V1061" s="55"/>
      <c r="W1061" s="38"/>
      <c r="X1061" s="5"/>
      <c r="Y1061" s="5"/>
      <c r="Z1061" s="55"/>
      <c r="AA1061" s="36">
        <f>IF(Dane!$E$3=1,AO1061+BA1061+BM1061,IF(Dane!$E$3=2,AU1061+BG1061+BS1061,AW1061+BI1061+BU1061))</f>
        <v>0</v>
      </c>
      <c r="AB1061" s="16">
        <f>IF(Dane!$E$3=1,AP1061+BB1061+BN1061,IF(Dane!$E$3=2,AV1061+BH1061+BT1061,AX1061+BJ1061+BV1061))</f>
        <v>0</v>
      </c>
      <c r="AC1061" s="16">
        <f>IF(((K1061*Dane!$C$9)-AA1061)&lt;0,0,(K1061*Dane!$C$9)-AA1061)</f>
        <v>0</v>
      </c>
      <c r="AD1061" s="37">
        <f>IFERROR(IF(((L1061*Dane!$C$9)-AB1061)&lt;0,0,(L1061*Dane!$C$9)-AB1061),0)</f>
        <v>0</v>
      </c>
      <c r="AE1061" s="97"/>
      <c r="AF1061" s="77">
        <f>IF(Dane!$E$3=1,AO1061,IF(Dane!$E$3=2,AU1061,AW1061))</f>
        <v>0</v>
      </c>
      <c r="AG1061" s="77">
        <f>IF(Dane!$E$3=1,AP1061,IF(Dane!$E$3=2,AV1061,AX1061))</f>
        <v>0</v>
      </c>
      <c r="AH1061" s="77">
        <f>IF(Dane!$E$3=1,BA1061,IF(Dane!$E$3=2,BG1061,BI1061))</f>
        <v>0</v>
      </c>
      <c r="AI1061" s="77">
        <f>IF(Dane!$E$3=1,BB1061,IF(Dane!$E$3=2,BH1061,BJ1061))</f>
        <v>0</v>
      </c>
      <c r="AJ1061" s="77">
        <f>IF(Dane!$E$3=1,BM1061,IF(Dane!$E$3=2,BS1061,BU1061))</f>
        <v>0</v>
      </c>
      <c r="AK1061" s="77">
        <f>IF(Dane!$E$3=1,BN1061,IF(Dane!$E$3=2,BT1061,BV1061))</f>
        <v>0</v>
      </c>
      <c r="AL1061" s="24">
        <f t="shared" si="505"/>
        <v>0</v>
      </c>
      <c r="AM1061" s="24">
        <f t="shared" si="506"/>
        <v>0</v>
      </c>
      <c r="AN1061" s="24"/>
      <c r="AO1061" s="24">
        <f t="shared" si="491"/>
        <v>0</v>
      </c>
      <c r="AP1061" s="24">
        <f t="shared" si="507"/>
        <v>0</v>
      </c>
      <c r="AQ1061" s="24">
        <f t="shared" si="492"/>
        <v>0</v>
      </c>
      <c r="AR1061" s="24">
        <f t="shared" si="493"/>
        <v>0</v>
      </c>
      <c r="AS1061" s="24">
        <f t="shared" si="494"/>
        <v>0</v>
      </c>
      <c r="AT1061" s="24">
        <f t="shared" si="508"/>
        <v>0</v>
      </c>
      <c r="AU1061" s="24">
        <f t="shared" si="517"/>
        <v>0</v>
      </c>
      <c r="AV1061" s="24">
        <v>0</v>
      </c>
      <c r="AW1061" s="24">
        <f t="shared" si="520"/>
        <v>0</v>
      </c>
      <c r="AX1061" s="24">
        <v>0</v>
      </c>
      <c r="AY1061" s="24">
        <f t="shared" si="509"/>
        <v>0</v>
      </c>
      <c r="AZ1061" s="24">
        <f t="shared" si="510"/>
        <v>0</v>
      </c>
      <c r="BA1061" s="24">
        <f t="shared" si="495"/>
        <v>0</v>
      </c>
      <c r="BB1061" s="24">
        <f t="shared" si="496"/>
        <v>0</v>
      </c>
      <c r="BC1061" s="24">
        <f t="shared" si="497"/>
        <v>0</v>
      </c>
      <c r="BD1061" s="24">
        <f t="shared" si="498"/>
        <v>0</v>
      </c>
      <c r="BE1061" s="24">
        <f t="shared" si="499"/>
        <v>0</v>
      </c>
      <c r="BF1061" s="24">
        <f t="shared" si="511"/>
        <v>0</v>
      </c>
      <c r="BG1061" s="24">
        <f t="shared" si="518"/>
        <v>0</v>
      </c>
      <c r="BH1061" s="24">
        <v>0</v>
      </c>
      <c r="BI1061" s="24">
        <f t="shared" si="512"/>
        <v>0</v>
      </c>
      <c r="BJ1061" s="24">
        <v>0</v>
      </c>
      <c r="BK1061" s="24">
        <f t="shared" si="513"/>
        <v>0</v>
      </c>
      <c r="BL1061" s="24">
        <f t="shared" si="514"/>
        <v>0</v>
      </c>
      <c r="BM1061" s="24">
        <f t="shared" si="500"/>
        <v>0</v>
      </c>
      <c r="BN1061" s="24">
        <f t="shared" si="501"/>
        <v>0</v>
      </c>
      <c r="BO1061" s="24">
        <f t="shared" si="502"/>
        <v>0</v>
      </c>
      <c r="BP1061" s="24">
        <f t="shared" si="503"/>
        <v>0</v>
      </c>
      <c r="BQ1061" s="24">
        <f t="shared" si="504"/>
        <v>0</v>
      </c>
      <c r="BR1061" s="24">
        <f t="shared" si="515"/>
        <v>0</v>
      </c>
      <c r="BS1061" s="24">
        <f t="shared" si="519"/>
        <v>0</v>
      </c>
      <c r="BT1061" s="24">
        <v>0</v>
      </c>
      <c r="BU1061" s="24">
        <f t="shared" si="516"/>
        <v>0</v>
      </c>
      <c r="BV1061" s="24">
        <v>0</v>
      </c>
    </row>
    <row r="1062" spans="1:74">
      <c r="A1062" s="87">
        <v>1053</v>
      </c>
      <c r="B1062" s="1"/>
      <c r="C1062" s="1"/>
      <c r="D1062" s="2"/>
      <c r="E1062" s="3"/>
      <c r="F1062" s="4"/>
      <c r="G1062" s="5"/>
      <c r="H1062" s="4"/>
      <c r="I1062" s="5"/>
      <c r="J1062" s="6"/>
      <c r="K1062" s="5"/>
      <c r="L1062" s="5"/>
      <c r="M1062" s="5"/>
      <c r="N1062" s="7"/>
      <c r="O1062" s="38"/>
      <c r="P1062" s="5"/>
      <c r="Q1062" s="5"/>
      <c r="R1062" s="7"/>
      <c r="S1062" s="38"/>
      <c r="T1062" s="5"/>
      <c r="U1062" s="5"/>
      <c r="V1062" s="55"/>
      <c r="W1062" s="38"/>
      <c r="X1062" s="5"/>
      <c r="Y1062" s="5"/>
      <c r="Z1062" s="55"/>
      <c r="AA1062" s="36">
        <f>IF(Dane!$E$3=1,AO1062+BA1062+BM1062,IF(Dane!$E$3=2,AU1062+BG1062+BS1062,AW1062+BI1062+BU1062))</f>
        <v>0</v>
      </c>
      <c r="AB1062" s="16">
        <f>IF(Dane!$E$3=1,AP1062+BB1062+BN1062,IF(Dane!$E$3=2,AV1062+BH1062+BT1062,AX1062+BJ1062+BV1062))</f>
        <v>0</v>
      </c>
      <c r="AC1062" s="16">
        <f>IF(((K1062*Dane!$C$9)-AA1062)&lt;0,0,(K1062*Dane!$C$9)-AA1062)</f>
        <v>0</v>
      </c>
      <c r="AD1062" s="37">
        <f>IFERROR(IF(((L1062*Dane!$C$9)-AB1062)&lt;0,0,(L1062*Dane!$C$9)-AB1062),0)</f>
        <v>0</v>
      </c>
      <c r="AE1062" s="97"/>
      <c r="AF1062" s="77">
        <f>IF(Dane!$E$3=1,AO1062,IF(Dane!$E$3=2,AU1062,AW1062))</f>
        <v>0</v>
      </c>
      <c r="AG1062" s="77">
        <f>IF(Dane!$E$3=1,AP1062,IF(Dane!$E$3=2,AV1062,AX1062))</f>
        <v>0</v>
      </c>
      <c r="AH1062" s="77">
        <f>IF(Dane!$E$3=1,BA1062,IF(Dane!$E$3=2,BG1062,BI1062))</f>
        <v>0</v>
      </c>
      <c r="AI1062" s="77">
        <f>IF(Dane!$E$3=1,BB1062,IF(Dane!$E$3=2,BH1062,BJ1062))</f>
        <v>0</v>
      </c>
      <c r="AJ1062" s="77">
        <f>IF(Dane!$E$3=1,BM1062,IF(Dane!$E$3=2,BS1062,BU1062))</f>
        <v>0</v>
      </c>
      <c r="AK1062" s="77">
        <f>IF(Dane!$E$3=1,BN1062,IF(Dane!$E$3=2,BT1062,BV1062))</f>
        <v>0</v>
      </c>
      <c r="AL1062" s="24">
        <f t="shared" si="505"/>
        <v>0</v>
      </c>
      <c r="AM1062" s="24">
        <f t="shared" si="506"/>
        <v>0</v>
      </c>
      <c r="AN1062" s="24"/>
      <c r="AO1062" s="24">
        <f t="shared" si="491"/>
        <v>0</v>
      </c>
      <c r="AP1062" s="24">
        <f t="shared" si="507"/>
        <v>0</v>
      </c>
      <c r="AQ1062" s="24">
        <f t="shared" si="492"/>
        <v>0</v>
      </c>
      <c r="AR1062" s="24">
        <f t="shared" si="493"/>
        <v>0</v>
      </c>
      <c r="AS1062" s="24">
        <f t="shared" si="494"/>
        <v>0</v>
      </c>
      <c r="AT1062" s="24">
        <f t="shared" si="508"/>
        <v>0</v>
      </c>
      <c r="AU1062" s="24">
        <f t="shared" si="517"/>
        <v>0</v>
      </c>
      <c r="AV1062" s="24">
        <v>0</v>
      </c>
      <c r="AW1062" s="24">
        <f t="shared" si="520"/>
        <v>0</v>
      </c>
      <c r="AX1062" s="24">
        <v>0</v>
      </c>
      <c r="AY1062" s="24">
        <f t="shared" si="509"/>
        <v>0</v>
      </c>
      <c r="AZ1062" s="24">
        <f t="shared" si="510"/>
        <v>0</v>
      </c>
      <c r="BA1062" s="24">
        <f t="shared" si="495"/>
        <v>0</v>
      </c>
      <c r="BB1062" s="24">
        <f t="shared" si="496"/>
        <v>0</v>
      </c>
      <c r="BC1062" s="24">
        <f t="shared" si="497"/>
        <v>0</v>
      </c>
      <c r="BD1062" s="24">
        <f t="shared" si="498"/>
        <v>0</v>
      </c>
      <c r="BE1062" s="24">
        <f t="shared" si="499"/>
        <v>0</v>
      </c>
      <c r="BF1062" s="24">
        <f t="shared" si="511"/>
        <v>0</v>
      </c>
      <c r="BG1062" s="24">
        <f t="shared" si="518"/>
        <v>0</v>
      </c>
      <c r="BH1062" s="24">
        <v>0</v>
      </c>
      <c r="BI1062" s="24">
        <f t="shared" si="512"/>
        <v>0</v>
      </c>
      <c r="BJ1062" s="24">
        <v>0</v>
      </c>
      <c r="BK1062" s="24">
        <f t="shared" si="513"/>
        <v>0</v>
      </c>
      <c r="BL1062" s="24">
        <f t="shared" si="514"/>
        <v>0</v>
      </c>
      <c r="BM1062" s="24">
        <f t="shared" si="500"/>
        <v>0</v>
      </c>
      <c r="BN1062" s="24">
        <f t="shared" si="501"/>
        <v>0</v>
      </c>
      <c r="BO1062" s="24">
        <f t="shared" si="502"/>
        <v>0</v>
      </c>
      <c r="BP1062" s="24">
        <f t="shared" si="503"/>
        <v>0</v>
      </c>
      <c r="BQ1062" s="24">
        <f t="shared" si="504"/>
        <v>0</v>
      </c>
      <c r="BR1062" s="24">
        <f t="shared" si="515"/>
        <v>0</v>
      </c>
      <c r="BS1062" s="24">
        <f t="shared" si="519"/>
        <v>0</v>
      </c>
      <c r="BT1062" s="24">
        <v>0</v>
      </c>
      <c r="BU1062" s="24">
        <f t="shared" si="516"/>
        <v>0</v>
      </c>
      <c r="BV1062" s="24">
        <v>0</v>
      </c>
    </row>
    <row r="1063" spans="1:74">
      <c r="A1063" s="87">
        <v>1054</v>
      </c>
      <c r="B1063" s="1"/>
      <c r="C1063" s="1"/>
      <c r="D1063" s="2"/>
      <c r="E1063" s="3"/>
      <c r="F1063" s="4"/>
      <c r="G1063" s="5"/>
      <c r="H1063" s="4"/>
      <c r="I1063" s="5"/>
      <c r="J1063" s="6"/>
      <c r="K1063" s="5"/>
      <c r="L1063" s="5"/>
      <c r="M1063" s="5"/>
      <c r="N1063" s="7"/>
      <c r="O1063" s="38"/>
      <c r="P1063" s="5"/>
      <c r="Q1063" s="5"/>
      <c r="R1063" s="7"/>
      <c r="S1063" s="38"/>
      <c r="T1063" s="5"/>
      <c r="U1063" s="5"/>
      <c r="V1063" s="55"/>
      <c r="W1063" s="38"/>
      <c r="X1063" s="5"/>
      <c r="Y1063" s="5"/>
      <c r="Z1063" s="55"/>
      <c r="AA1063" s="36">
        <f>IF(Dane!$E$3=1,AO1063+BA1063+BM1063,IF(Dane!$E$3=2,AU1063+BG1063+BS1063,AW1063+BI1063+BU1063))</f>
        <v>0</v>
      </c>
      <c r="AB1063" s="16">
        <f>IF(Dane!$E$3=1,AP1063+BB1063+BN1063,IF(Dane!$E$3=2,AV1063+BH1063+BT1063,AX1063+BJ1063+BV1063))</f>
        <v>0</v>
      </c>
      <c r="AC1063" s="16">
        <f>IF(((K1063*Dane!$C$9)-AA1063)&lt;0,0,(K1063*Dane!$C$9)-AA1063)</f>
        <v>0</v>
      </c>
      <c r="AD1063" s="37">
        <f>IFERROR(IF(((L1063*Dane!$C$9)-AB1063)&lt;0,0,(L1063*Dane!$C$9)-AB1063),0)</f>
        <v>0</v>
      </c>
      <c r="AE1063" s="97"/>
      <c r="AF1063" s="77">
        <f>IF(Dane!$E$3=1,AO1063,IF(Dane!$E$3=2,AU1063,AW1063))</f>
        <v>0</v>
      </c>
      <c r="AG1063" s="77">
        <f>IF(Dane!$E$3=1,AP1063,IF(Dane!$E$3=2,AV1063,AX1063))</f>
        <v>0</v>
      </c>
      <c r="AH1063" s="77">
        <f>IF(Dane!$E$3=1,BA1063,IF(Dane!$E$3=2,BG1063,BI1063))</f>
        <v>0</v>
      </c>
      <c r="AI1063" s="77">
        <f>IF(Dane!$E$3=1,BB1063,IF(Dane!$E$3=2,BH1063,BJ1063))</f>
        <v>0</v>
      </c>
      <c r="AJ1063" s="77">
        <f>IF(Dane!$E$3=1,BM1063,IF(Dane!$E$3=2,BS1063,BU1063))</f>
        <v>0</v>
      </c>
      <c r="AK1063" s="77">
        <f>IF(Dane!$E$3=1,BN1063,IF(Dane!$E$3=2,BT1063,BV1063))</f>
        <v>0</v>
      </c>
      <c r="AL1063" s="24">
        <f t="shared" si="505"/>
        <v>0</v>
      </c>
      <c r="AM1063" s="24">
        <f t="shared" si="506"/>
        <v>0</v>
      </c>
      <c r="AN1063" s="24"/>
      <c r="AO1063" s="24">
        <f t="shared" si="491"/>
        <v>0</v>
      </c>
      <c r="AP1063" s="24">
        <f t="shared" si="507"/>
        <v>0</v>
      </c>
      <c r="AQ1063" s="24">
        <f t="shared" si="492"/>
        <v>0</v>
      </c>
      <c r="AR1063" s="24">
        <f t="shared" si="493"/>
        <v>0</v>
      </c>
      <c r="AS1063" s="24">
        <f t="shared" si="494"/>
        <v>0</v>
      </c>
      <c r="AT1063" s="24">
        <f t="shared" si="508"/>
        <v>0</v>
      </c>
      <c r="AU1063" s="24">
        <f t="shared" si="517"/>
        <v>0</v>
      </c>
      <c r="AV1063" s="24">
        <v>0</v>
      </c>
      <c r="AW1063" s="24">
        <f t="shared" si="520"/>
        <v>0</v>
      </c>
      <c r="AX1063" s="24">
        <v>0</v>
      </c>
      <c r="AY1063" s="24">
        <f t="shared" si="509"/>
        <v>0</v>
      </c>
      <c r="AZ1063" s="24">
        <f t="shared" si="510"/>
        <v>0</v>
      </c>
      <c r="BA1063" s="24">
        <f t="shared" si="495"/>
        <v>0</v>
      </c>
      <c r="BB1063" s="24">
        <f t="shared" si="496"/>
        <v>0</v>
      </c>
      <c r="BC1063" s="24">
        <f t="shared" si="497"/>
        <v>0</v>
      </c>
      <c r="BD1063" s="24">
        <f t="shared" si="498"/>
        <v>0</v>
      </c>
      <c r="BE1063" s="24">
        <f t="shared" si="499"/>
        <v>0</v>
      </c>
      <c r="BF1063" s="24">
        <f t="shared" si="511"/>
        <v>0</v>
      </c>
      <c r="BG1063" s="24">
        <f t="shared" si="518"/>
        <v>0</v>
      </c>
      <c r="BH1063" s="24">
        <v>0</v>
      </c>
      <c r="BI1063" s="24">
        <f t="shared" si="512"/>
        <v>0</v>
      </c>
      <c r="BJ1063" s="24">
        <v>0</v>
      </c>
      <c r="BK1063" s="24">
        <f t="shared" si="513"/>
        <v>0</v>
      </c>
      <c r="BL1063" s="24">
        <f t="shared" si="514"/>
        <v>0</v>
      </c>
      <c r="BM1063" s="24">
        <f t="shared" si="500"/>
        <v>0</v>
      </c>
      <c r="BN1063" s="24">
        <f t="shared" si="501"/>
        <v>0</v>
      </c>
      <c r="BO1063" s="24">
        <f t="shared" si="502"/>
        <v>0</v>
      </c>
      <c r="BP1063" s="24">
        <f t="shared" si="503"/>
        <v>0</v>
      </c>
      <c r="BQ1063" s="24">
        <f t="shared" si="504"/>
        <v>0</v>
      </c>
      <c r="BR1063" s="24">
        <f t="shared" si="515"/>
        <v>0</v>
      </c>
      <c r="BS1063" s="24">
        <f t="shared" si="519"/>
        <v>0</v>
      </c>
      <c r="BT1063" s="24">
        <v>0</v>
      </c>
      <c r="BU1063" s="24">
        <f t="shared" si="516"/>
        <v>0</v>
      </c>
      <c r="BV1063" s="24">
        <v>0</v>
      </c>
    </row>
    <row r="1064" spans="1:74">
      <c r="A1064" s="87">
        <v>1055</v>
      </c>
      <c r="B1064" s="1"/>
      <c r="C1064" s="1"/>
      <c r="D1064" s="2"/>
      <c r="E1064" s="3"/>
      <c r="F1064" s="4"/>
      <c r="G1064" s="5"/>
      <c r="H1064" s="4"/>
      <c r="I1064" s="5"/>
      <c r="J1064" s="6"/>
      <c r="K1064" s="5"/>
      <c r="L1064" s="5"/>
      <c r="M1064" s="5"/>
      <c r="N1064" s="7"/>
      <c r="O1064" s="38"/>
      <c r="P1064" s="5"/>
      <c r="Q1064" s="5"/>
      <c r="R1064" s="7"/>
      <c r="S1064" s="38"/>
      <c r="T1064" s="5"/>
      <c r="U1064" s="5"/>
      <c r="V1064" s="55"/>
      <c r="W1064" s="38"/>
      <c r="X1064" s="5"/>
      <c r="Y1064" s="5"/>
      <c r="Z1064" s="55"/>
      <c r="AA1064" s="36">
        <f>IF(Dane!$E$3=1,AO1064+BA1064+BM1064,IF(Dane!$E$3=2,AU1064+BG1064+BS1064,AW1064+BI1064+BU1064))</f>
        <v>0</v>
      </c>
      <c r="AB1064" s="16">
        <f>IF(Dane!$E$3=1,AP1064+BB1064+BN1064,IF(Dane!$E$3=2,AV1064+BH1064+BT1064,AX1064+BJ1064+BV1064))</f>
        <v>0</v>
      </c>
      <c r="AC1064" s="16">
        <f>IF(((K1064*Dane!$C$9)-AA1064)&lt;0,0,(K1064*Dane!$C$9)-AA1064)</f>
        <v>0</v>
      </c>
      <c r="AD1064" s="37">
        <f>IFERROR(IF(((L1064*Dane!$C$9)-AB1064)&lt;0,0,(L1064*Dane!$C$9)-AB1064),0)</f>
        <v>0</v>
      </c>
      <c r="AE1064" s="97"/>
      <c r="AF1064" s="77">
        <f>IF(Dane!$E$3=1,AO1064,IF(Dane!$E$3=2,AU1064,AW1064))</f>
        <v>0</v>
      </c>
      <c r="AG1064" s="77">
        <f>IF(Dane!$E$3=1,AP1064,IF(Dane!$E$3=2,AV1064,AX1064))</f>
        <v>0</v>
      </c>
      <c r="AH1064" s="77">
        <f>IF(Dane!$E$3=1,BA1064,IF(Dane!$E$3=2,BG1064,BI1064))</f>
        <v>0</v>
      </c>
      <c r="AI1064" s="77">
        <f>IF(Dane!$E$3=1,BB1064,IF(Dane!$E$3=2,BH1064,BJ1064))</f>
        <v>0</v>
      </c>
      <c r="AJ1064" s="77">
        <f>IF(Dane!$E$3=1,BM1064,IF(Dane!$E$3=2,BS1064,BU1064))</f>
        <v>0</v>
      </c>
      <c r="AK1064" s="77">
        <f>IF(Dane!$E$3=1,BN1064,IF(Dane!$E$3=2,BT1064,BV1064))</f>
        <v>0</v>
      </c>
      <c r="AL1064" s="24">
        <f t="shared" si="505"/>
        <v>0</v>
      </c>
      <c r="AM1064" s="24">
        <f t="shared" si="506"/>
        <v>0</v>
      </c>
      <c r="AN1064" s="24"/>
      <c r="AO1064" s="24">
        <f t="shared" si="491"/>
        <v>0</v>
      </c>
      <c r="AP1064" s="24">
        <f t="shared" si="507"/>
        <v>0</v>
      </c>
      <c r="AQ1064" s="24">
        <f t="shared" si="492"/>
        <v>0</v>
      </c>
      <c r="AR1064" s="24">
        <f t="shared" si="493"/>
        <v>0</v>
      </c>
      <c r="AS1064" s="24">
        <f t="shared" si="494"/>
        <v>0</v>
      </c>
      <c r="AT1064" s="24">
        <f t="shared" si="508"/>
        <v>0</v>
      </c>
      <c r="AU1064" s="24">
        <f t="shared" si="517"/>
        <v>0</v>
      </c>
      <c r="AV1064" s="24">
        <v>0</v>
      </c>
      <c r="AW1064" s="24">
        <f t="shared" si="520"/>
        <v>0</v>
      </c>
      <c r="AX1064" s="24">
        <v>0</v>
      </c>
      <c r="AY1064" s="24">
        <f t="shared" si="509"/>
        <v>0</v>
      </c>
      <c r="AZ1064" s="24">
        <f t="shared" si="510"/>
        <v>0</v>
      </c>
      <c r="BA1064" s="24">
        <f t="shared" si="495"/>
        <v>0</v>
      </c>
      <c r="BB1064" s="24">
        <f t="shared" si="496"/>
        <v>0</v>
      </c>
      <c r="BC1064" s="24">
        <f t="shared" si="497"/>
        <v>0</v>
      </c>
      <c r="BD1064" s="24">
        <f t="shared" si="498"/>
        <v>0</v>
      </c>
      <c r="BE1064" s="24">
        <f t="shared" si="499"/>
        <v>0</v>
      </c>
      <c r="BF1064" s="24">
        <f t="shared" si="511"/>
        <v>0</v>
      </c>
      <c r="BG1064" s="24">
        <f t="shared" si="518"/>
        <v>0</v>
      </c>
      <c r="BH1064" s="24">
        <v>0</v>
      </c>
      <c r="BI1064" s="24">
        <f t="shared" si="512"/>
        <v>0</v>
      </c>
      <c r="BJ1064" s="24">
        <v>0</v>
      </c>
      <c r="BK1064" s="24">
        <f t="shared" si="513"/>
        <v>0</v>
      </c>
      <c r="BL1064" s="24">
        <f t="shared" si="514"/>
        <v>0</v>
      </c>
      <c r="BM1064" s="24">
        <f t="shared" si="500"/>
        <v>0</v>
      </c>
      <c r="BN1064" s="24">
        <f t="shared" si="501"/>
        <v>0</v>
      </c>
      <c r="BO1064" s="24">
        <f t="shared" si="502"/>
        <v>0</v>
      </c>
      <c r="BP1064" s="24">
        <f t="shared" si="503"/>
        <v>0</v>
      </c>
      <c r="BQ1064" s="24">
        <f t="shared" si="504"/>
        <v>0</v>
      </c>
      <c r="BR1064" s="24">
        <f t="shared" si="515"/>
        <v>0</v>
      </c>
      <c r="BS1064" s="24">
        <f t="shared" si="519"/>
        <v>0</v>
      </c>
      <c r="BT1064" s="24">
        <v>0</v>
      </c>
      <c r="BU1064" s="24">
        <f t="shared" si="516"/>
        <v>0</v>
      </c>
      <c r="BV1064" s="24">
        <v>0</v>
      </c>
    </row>
    <row r="1065" spans="1:74">
      <c r="A1065" s="87">
        <v>1056</v>
      </c>
      <c r="B1065" s="1"/>
      <c r="C1065" s="1"/>
      <c r="D1065" s="2"/>
      <c r="E1065" s="3"/>
      <c r="F1065" s="4"/>
      <c r="G1065" s="5"/>
      <c r="H1065" s="4"/>
      <c r="I1065" s="5"/>
      <c r="J1065" s="6"/>
      <c r="K1065" s="5"/>
      <c r="L1065" s="5"/>
      <c r="M1065" s="5"/>
      <c r="N1065" s="7"/>
      <c r="O1065" s="38"/>
      <c r="P1065" s="5"/>
      <c r="Q1065" s="5"/>
      <c r="R1065" s="7"/>
      <c r="S1065" s="38"/>
      <c r="T1065" s="5"/>
      <c r="U1065" s="5"/>
      <c r="V1065" s="55"/>
      <c r="W1065" s="38"/>
      <c r="X1065" s="5"/>
      <c r="Y1065" s="5"/>
      <c r="Z1065" s="55"/>
      <c r="AA1065" s="36">
        <f>IF(Dane!$E$3=1,AO1065+BA1065+BM1065,IF(Dane!$E$3=2,AU1065+BG1065+BS1065,AW1065+BI1065+BU1065))</f>
        <v>0</v>
      </c>
      <c r="AB1065" s="16">
        <f>IF(Dane!$E$3=1,AP1065+BB1065+BN1065,IF(Dane!$E$3=2,AV1065+BH1065+BT1065,AX1065+BJ1065+BV1065))</f>
        <v>0</v>
      </c>
      <c r="AC1065" s="16">
        <f>IF(((K1065*Dane!$C$9)-AA1065)&lt;0,0,(K1065*Dane!$C$9)-AA1065)</f>
        <v>0</v>
      </c>
      <c r="AD1065" s="37">
        <f>IFERROR(IF(((L1065*Dane!$C$9)-AB1065)&lt;0,0,(L1065*Dane!$C$9)-AB1065),0)</f>
        <v>0</v>
      </c>
      <c r="AE1065" s="97"/>
      <c r="AF1065" s="77">
        <f>IF(Dane!$E$3=1,AO1065,IF(Dane!$E$3=2,AU1065,AW1065))</f>
        <v>0</v>
      </c>
      <c r="AG1065" s="77">
        <f>IF(Dane!$E$3=1,AP1065,IF(Dane!$E$3=2,AV1065,AX1065))</f>
        <v>0</v>
      </c>
      <c r="AH1065" s="77">
        <f>IF(Dane!$E$3=1,BA1065,IF(Dane!$E$3=2,BG1065,BI1065))</f>
        <v>0</v>
      </c>
      <c r="AI1065" s="77">
        <f>IF(Dane!$E$3=1,BB1065,IF(Dane!$E$3=2,BH1065,BJ1065))</f>
        <v>0</v>
      </c>
      <c r="AJ1065" s="77">
        <f>IF(Dane!$E$3=1,BM1065,IF(Dane!$E$3=2,BS1065,BU1065))</f>
        <v>0</v>
      </c>
      <c r="AK1065" s="77">
        <f>IF(Dane!$E$3=1,BN1065,IF(Dane!$E$3=2,BT1065,BV1065))</f>
        <v>0</v>
      </c>
      <c r="AL1065" s="24">
        <f t="shared" si="505"/>
        <v>0</v>
      </c>
      <c r="AM1065" s="24">
        <f t="shared" si="506"/>
        <v>0</v>
      </c>
      <c r="AN1065" s="24"/>
      <c r="AO1065" s="24">
        <f t="shared" si="491"/>
        <v>0</v>
      </c>
      <c r="AP1065" s="24">
        <f t="shared" si="507"/>
        <v>0</v>
      </c>
      <c r="AQ1065" s="24">
        <f t="shared" si="492"/>
        <v>0</v>
      </c>
      <c r="AR1065" s="24">
        <f t="shared" si="493"/>
        <v>0</v>
      </c>
      <c r="AS1065" s="24">
        <f t="shared" si="494"/>
        <v>0</v>
      </c>
      <c r="AT1065" s="24">
        <f t="shared" si="508"/>
        <v>0</v>
      </c>
      <c r="AU1065" s="24">
        <f t="shared" si="517"/>
        <v>0</v>
      </c>
      <c r="AV1065" s="24">
        <v>0</v>
      </c>
      <c r="AW1065" s="24">
        <f t="shared" si="520"/>
        <v>0</v>
      </c>
      <c r="AX1065" s="24">
        <v>0</v>
      </c>
      <c r="AY1065" s="24">
        <f t="shared" si="509"/>
        <v>0</v>
      </c>
      <c r="AZ1065" s="24">
        <f t="shared" si="510"/>
        <v>0</v>
      </c>
      <c r="BA1065" s="24">
        <f t="shared" si="495"/>
        <v>0</v>
      </c>
      <c r="BB1065" s="24">
        <f t="shared" si="496"/>
        <v>0</v>
      </c>
      <c r="BC1065" s="24">
        <f t="shared" si="497"/>
        <v>0</v>
      </c>
      <c r="BD1065" s="24">
        <f t="shared" si="498"/>
        <v>0</v>
      </c>
      <c r="BE1065" s="24">
        <f t="shared" si="499"/>
        <v>0</v>
      </c>
      <c r="BF1065" s="24">
        <f t="shared" si="511"/>
        <v>0</v>
      </c>
      <c r="BG1065" s="24">
        <f t="shared" si="518"/>
        <v>0</v>
      </c>
      <c r="BH1065" s="24">
        <v>0</v>
      </c>
      <c r="BI1065" s="24">
        <f t="shared" si="512"/>
        <v>0</v>
      </c>
      <c r="BJ1065" s="24">
        <v>0</v>
      </c>
      <c r="BK1065" s="24">
        <f t="shared" si="513"/>
        <v>0</v>
      </c>
      <c r="BL1065" s="24">
        <f t="shared" si="514"/>
        <v>0</v>
      </c>
      <c r="BM1065" s="24">
        <f t="shared" si="500"/>
        <v>0</v>
      </c>
      <c r="BN1065" s="24">
        <f t="shared" si="501"/>
        <v>0</v>
      </c>
      <c r="BO1065" s="24">
        <f t="shared" si="502"/>
        <v>0</v>
      </c>
      <c r="BP1065" s="24">
        <f t="shared" si="503"/>
        <v>0</v>
      </c>
      <c r="BQ1065" s="24">
        <f t="shared" si="504"/>
        <v>0</v>
      </c>
      <c r="BR1065" s="24">
        <f t="shared" si="515"/>
        <v>0</v>
      </c>
      <c r="BS1065" s="24">
        <f t="shared" si="519"/>
        <v>0</v>
      </c>
      <c r="BT1065" s="24">
        <v>0</v>
      </c>
      <c r="BU1065" s="24">
        <f t="shared" si="516"/>
        <v>0</v>
      </c>
      <c r="BV1065" s="24">
        <v>0</v>
      </c>
    </row>
    <row r="1066" spans="1:74">
      <c r="A1066" s="87">
        <v>1057</v>
      </c>
      <c r="B1066" s="1"/>
      <c r="C1066" s="1"/>
      <c r="D1066" s="2"/>
      <c r="E1066" s="3"/>
      <c r="F1066" s="4"/>
      <c r="G1066" s="5"/>
      <c r="H1066" s="4"/>
      <c r="I1066" s="5"/>
      <c r="J1066" s="6"/>
      <c r="K1066" s="5"/>
      <c r="L1066" s="5"/>
      <c r="M1066" s="5"/>
      <c r="N1066" s="7"/>
      <c r="O1066" s="38"/>
      <c r="P1066" s="5"/>
      <c r="Q1066" s="5"/>
      <c r="R1066" s="7"/>
      <c r="S1066" s="38"/>
      <c r="T1066" s="5"/>
      <c r="U1066" s="5"/>
      <c r="V1066" s="55"/>
      <c r="W1066" s="38"/>
      <c r="X1066" s="5"/>
      <c r="Y1066" s="5"/>
      <c r="Z1066" s="55"/>
      <c r="AA1066" s="36">
        <f>IF(Dane!$E$3=1,AO1066+BA1066+BM1066,IF(Dane!$E$3=2,AU1066+BG1066+BS1066,AW1066+BI1066+BU1066))</f>
        <v>0</v>
      </c>
      <c r="AB1066" s="16">
        <f>IF(Dane!$E$3=1,AP1066+BB1066+BN1066,IF(Dane!$E$3=2,AV1066+BH1066+BT1066,AX1066+BJ1066+BV1066))</f>
        <v>0</v>
      </c>
      <c r="AC1066" s="16">
        <f>IF(((K1066*Dane!$C$9)-AA1066)&lt;0,0,(K1066*Dane!$C$9)-AA1066)</f>
        <v>0</v>
      </c>
      <c r="AD1066" s="37">
        <f>IFERROR(IF(((L1066*Dane!$C$9)-AB1066)&lt;0,0,(L1066*Dane!$C$9)-AB1066),0)</f>
        <v>0</v>
      </c>
      <c r="AE1066" s="97"/>
      <c r="AF1066" s="77">
        <f>IF(Dane!$E$3=1,AO1066,IF(Dane!$E$3=2,AU1066,AW1066))</f>
        <v>0</v>
      </c>
      <c r="AG1066" s="77">
        <f>IF(Dane!$E$3=1,AP1066,IF(Dane!$E$3=2,AV1066,AX1066))</f>
        <v>0</v>
      </c>
      <c r="AH1066" s="77">
        <f>IF(Dane!$E$3=1,BA1066,IF(Dane!$E$3=2,BG1066,BI1066))</f>
        <v>0</v>
      </c>
      <c r="AI1066" s="77">
        <f>IF(Dane!$E$3=1,BB1066,IF(Dane!$E$3=2,BH1066,BJ1066))</f>
        <v>0</v>
      </c>
      <c r="AJ1066" s="77">
        <f>IF(Dane!$E$3=1,BM1066,IF(Dane!$E$3=2,BS1066,BU1066))</f>
        <v>0</v>
      </c>
      <c r="AK1066" s="77">
        <f>IF(Dane!$E$3=1,BN1066,IF(Dane!$E$3=2,BT1066,BV1066))</f>
        <v>0</v>
      </c>
      <c r="AL1066" s="24">
        <f t="shared" si="505"/>
        <v>0</v>
      </c>
      <c r="AM1066" s="24">
        <f t="shared" si="506"/>
        <v>0</v>
      </c>
      <c r="AN1066" s="24"/>
      <c r="AO1066" s="24">
        <f t="shared" si="491"/>
        <v>0</v>
      </c>
      <c r="AP1066" s="24">
        <f t="shared" si="507"/>
        <v>0</v>
      </c>
      <c r="AQ1066" s="24">
        <f t="shared" si="492"/>
        <v>0</v>
      </c>
      <c r="AR1066" s="24">
        <f t="shared" si="493"/>
        <v>0</v>
      </c>
      <c r="AS1066" s="24">
        <f t="shared" si="494"/>
        <v>0</v>
      </c>
      <c r="AT1066" s="24">
        <f t="shared" si="508"/>
        <v>0</v>
      </c>
      <c r="AU1066" s="24">
        <f t="shared" si="517"/>
        <v>0</v>
      </c>
      <c r="AV1066" s="24">
        <v>0</v>
      </c>
      <c r="AW1066" s="24">
        <f t="shared" si="520"/>
        <v>0</v>
      </c>
      <c r="AX1066" s="24">
        <v>0</v>
      </c>
      <c r="AY1066" s="24">
        <f t="shared" si="509"/>
        <v>0</v>
      </c>
      <c r="AZ1066" s="24">
        <f t="shared" si="510"/>
        <v>0</v>
      </c>
      <c r="BA1066" s="24">
        <f t="shared" si="495"/>
        <v>0</v>
      </c>
      <c r="BB1066" s="24">
        <f t="shared" si="496"/>
        <v>0</v>
      </c>
      <c r="BC1066" s="24">
        <f t="shared" si="497"/>
        <v>0</v>
      </c>
      <c r="BD1066" s="24">
        <f t="shared" si="498"/>
        <v>0</v>
      </c>
      <c r="BE1066" s="24">
        <f t="shared" si="499"/>
        <v>0</v>
      </c>
      <c r="BF1066" s="24">
        <f t="shared" si="511"/>
        <v>0</v>
      </c>
      <c r="BG1066" s="24">
        <f t="shared" si="518"/>
        <v>0</v>
      </c>
      <c r="BH1066" s="24">
        <v>0</v>
      </c>
      <c r="BI1066" s="24">
        <f t="shared" si="512"/>
        <v>0</v>
      </c>
      <c r="BJ1066" s="24">
        <v>0</v>
      </c>
      <c r="BK1066" s="24">
        <f t="shared" si="513"/>
        <v>0</v>
      </c>
      <c r="BL1066" s="24">
        <f t="shared" si="514"/>
        <v>0</v>
      </c>
      <c r="BM1066" s="24">
        <f t="shared" si="500"/>
        <v>0</v>
      </c>
      <c r="BN1066" s="24">
        <f t="shared" si="501"/>
        <v>0</v>
      </c>
      <c r="BO1066" s="24">
        <f t="shared" si="502"/>
        <v>0</v>
      </c>
      <c r="BP1066" s="24">
        <f t="shared" si="503"/>
        <v>0</v>
      </c>
      <c r="BQ1066" s="24">
        <f t="shared" si="504"/>
        <v>0</v>
      </c>
      <c r="BR1066" s="24">
        <f t="shared" si="515"/>
        <v>0</v>
      </c>
      <c r="BS1066" s="24">
        <f t="shared" si="519"/>
        <v>0</v>
      </c>
      <c r="BT1066" s="24">
        <v>0</v>
      </c>
      <c r="BU1066" s="24">
        <f t="shared" si="516"/>
        <v>0</v>
      </c>
      <c r="BV1066" s="24">
        <v>0</v>
      </c>
    </row>
    <row r="1067" spans="1:74">
      <c r="A1067" s="87">
        <v>1058</v>
      </c>
      <c r="B1067" s="1"/>
      <c r="C1067" s="1"/>
      <c r="D1067" s="2"/>
      <c r="E1067" s="3"/>
      <c r="F1067" s="4"/>
      <c r="G1067" s="5"/>
      <c r="H1067" s="4"/>
      <c r="I1067" s="5"/>
      <c r="J1067" s="6"/>
      <c r="K1067" s="5"/>
      <c r="L1067" s="5"/>
      <c r="M1067" s="5"/>
      <c r="N1067" s="7"/>
      <c r="O1067" s="38"/>
      <c r="P1067" s="5"/>
      <c r="Q1067" s="5"/>
      <c r="R1067" s="7"/>
      <c r="S1067" s="38"/>
      <c r="T1067" s="5"/>
      <c r="U1067" s="5"/>
      <c r="V1067" s="55"/>
      <c r="W1067" s="38"/>
      <c r="X1067" s="5"/>
      <c r="Y1067" s="5"/>
      <c r="Z1067" s="55"/>
      <c r="AA1067" s="36">
        <f>IF(Dane!$E$3=1,AO1067+BA1067+BM1067,IF(Dane!$E$3=2,AU1067+BG1067+BS1067,AW1067+BI1067+BU1067))</f>
        <v>0</v>
      </c>
      <c r="AB1067" s="16">
        <f>IF(Dane!$E$3=1,AP1067+BB1067+BN1067,IF(Dane!$E$3=2,AV1067+BH1067+BT1067,AX1067+BJ1067+BV1067))</f>
        <v>0</v>
      </c>
      <c r="AC1067" s="16">
        <f>IF(((K1067*Dane!$C$9)-AA1067)&lt;0,0,(K1067*Dane!$C$9)-AA1067)</f>
        <v>0</v>
      </c>
      <c r="AD1067" s="37">
        <f>IFERROR(IF(((L1067*Dane!$C$9)-AB1067)&lt;0,0,(L1067*Dane!$C$9)-AB1067),0)</f>
        <v>0</v>
      </c>
      <c r="AE1067" s="97"/>
      <c r="AF1067" s="77">
        <f>IF(Dane!$E$3=1,AO1067,IF(Dane!$E$3=2,AU1067,AW1067))</f>
        <v>0</v>
      </c>
      <c r="AG1067" s="77">
        <f>IF(Dane!$E$3=1,AP1067,IF(Dane!$E$3=2,AV1067,AX1067))</f>
        <v>0</v>
      </c>
      <c r="AH1067" s="77">
        <f>IF(Dane!$E$3=1,BA1067,IF(Dane!$E$3=2,BG1067,BI1067))</f>
        <v>0</v>
      </c>
      <c r="AI1067" s="77">
        <f>IF(Dane!$E$3=1,BB1067,IF(Dane!$E$3=2,BH1067,BJ1067))</f>
        <v>0</v>
      </c>
      <c r="AJ1067" s="77">
        <f>IF(Dane!$E$3=1,BM1067,IF(Dane!$E$3=2,BS1067,BU1067))</f>
        <v>0</v>
      </c>
      <c r="AK1067" s="77">
        <f>IF(Dane!$E$3=1,BN1067,IF(Dane!$E$3=2,BT1067,BV1067))</f>
        <v>0</v>
      </c>
      <c r="AL1067" s="24">
        <f t="shared" si="505"/>
        <v>0</v>
      </c>
      <c r="AM1067" s="24">
        <f t="shared" si="506"/>
        <v>0</v>
      </c>
      <c r="AN1067" s="24"/>
      <c r="AO1067" s="24">
        <f t="shared" si="491"/>
        <v>0</v>
      </c>
      <c r="AP1067" s="24">
        <f t="shared" si="507"/>
        <v>0</v>
      </c>
      <c r="AQ1067" s="24">
        <f t="shared" si="492"/>
        <v>0</v>
      </c>
      <c r="AR1067" s="24">
        <f t="shared" si="493"/>
        <v>0</v>
      </c>
      <c r="AS1067" s="24">
        <f t="shared" si="494"/>
        <v>0</v>
      </c>
      <c r="AT1067" s="24">
        <f t="shared" si="508"/>
        <v>0</v>
      </c>
      <c r="AU1067" s="24">
        <f t="shared" si="517"/>
        <v>0</v>
      </c>
      <c r="AV1067" s="24">
        <v>0</v>
      </c>
      <c r="AW1067" s="24">
        <f t="shared" si="520"/>
        <v>0</v>
      </c>
      <c r="AX1067" s="24">
        <v>0</v>
      </c>
      <c r="AY1067" s="24">
        <f t="shared" si="509"/>
        <v>0</v>
      </c>
      <c r="AZ1067" s="24">
        <f t="shared" si="510"/>
        <v>0</v>
      </c>
      <c r="BA1067" s="24">
        <f t="shared" si="495"/>
        <v>0</v>
      </c>
      <c r="BB1067" s="24">
        <f t="shared" si="496"/>
        <v>0</v>
      </c>
      <c r="BC1067" s="24">
        <f t="shared" si="497"/>
        <v>0</v>
      </c>
      <c r="BD1067" s="24">
        <f t="shared" si="498"/>
        <v>0</v>
      </c>
      <c r="BE1067" s="24">
        <f t="shared" si="499"/>
        <v>0</v>
      </c>
      <c r="BF1067" s="24">
        <f t="shared" si="511"/>
        <v>0</v>
      </c>
      <c r="BG1067" s="24">
        <f t="shared" si="518"/>
        <v>0</v>
      </c>
      <c r="BH1067" s="24">
        <v>0</v>
      </c>
      <c r="BI1067" s="24">
        <f t="shared" si="512"/>
        <v>0</v>
      </c>
      <c r="BJ1067" s="24">
        <v>0</v>
      </c>
      <c r="BK1067" s="24">
        <f t="shared" si="513"/>
        <v>0</v>
      </c>
      <c r="BL1067" s="24">
        <f t="shared" si="514"/>
        <v>0</v>
      </c>
      <c r="BM1067" s="24">
        <f t="shared" si="500"/>
        <v>0</v>
      </c>
      <c r="BN1067" s="24">
        <f t="shared" si="501"/>
        <v>0</v>
      </c>
      <c r="BO1067" s="24">
        <f t="shared" si="502"/>
        <v>0</v>
      </c>
      <c r="BP1067" s="24">
        <f t="shared" si="503"/>
        <v>0</v>
      </c>
      <c r="BQ1067" s="24">
        <f t="shared" si="504"/>
        <v>0</v>
      </c>
      <c r="BR1067" s="24">
        <f t="shared" si="515"/>
        <v>0</v>
      </c>
      <c r="BS1067" s="24">
        <f t="shared" si="519"/>
        <v>0</v>
      </c>
      <c r="BT1067" s="24">
        <v>0</v>
      </c>
      <c r="BU1067" s="24">
        <f t="shared" si="516"/>
        <v>0</v>
      </c>
      <c r="BV1067" s="24">
        <v>0</v>
      </c>
    </row>
    <row r="1068" spans="1:74">
      <c r="A1068" s="87">
        <v>1059</v>
      </c>
      <c r="B1068" s="1"/>
      <c r="C1068" s="1"/>
      <c r="D1068" s="2"/>
      <c r="E1068" s="3"/>
      <c r="F1068" s="4"/>
      <c r="G1068" s="5"/>
      <c r="H1068" s="4"/>
      <c r="I1068" s="5"/>
      <c r="J1068" s="6"/>
      <c r="K1068" s="5"/>
      <c r="L1068" s="5"/>
      <c r="M1068" s="5"/>
      <c r="N1068" s="7"/>
      <c r="O1068" s="38"/>
      <c r="P1068" s="5"/>
      <c r="Q1068" s="5"/>
      <c r="R1068" s="7"/>
      <c r="S1068" s="38"/>
      <c r="T1068" s="5"/>
      <c r="U1068" s="5"/>
      <c r="V1068" s="55"/>
      <c r="W1068" s="38"/>
      <c r="X1068" s="5"/>
      <c r="Y1068" s="5"/>
      <c r="Z1068" s="55"/>
      <c r="AA1068" s="36">
        <f>IF(Dane!$E$3=1,AO1068+BA1068+BM1068,IF(Dane!$E$3=2,AU1068+BG1068+BS1068,AW1068+BI1068+BU1068))</f>
        <v>0</v>
      </c>
      <c r="AB1068" s="16">
        <f>IF(Dane!$E$3=1,AP1068+BB1068+BN1068,IF(Dane!$E$3=2,AV1068+BH1068+BT1068,AX1068+BJ1068+BV1068))</f>
        <v>0</v>
      </c>
      <c r="AC1068" s="16">
        <f>IF(((K1068*Dane!$C$9)-AA1068)&lt;0,0,(K1068*Dane!$C$9)-AA1068)</f>
        <v>0</v>
      </c>
      <c r="AD1068" s="37">
        <f>IFERROR(IF(((L1068*Dane!$C$9)-AB1068)&lt;0,0,(L1068*Dane!$C$9)-AB1068),0)</f>
        <v>0</v>
      </c>
      <c r="AE1068" s="97"/>
      <c r="AF1068" s="77">
        <f>IF(Dane!$E$3=1,AO1068,IF(Dane!$E$3=2,AU1068,AW1068))</f>
        <v>0</v>
      </c>
      <c r="AG1068" s="77">
        <f>IF(Dane!$E$3=1,AP1068,IF(Dane!$E$3=2,AV1068,AX1068))</f>
        <v>0</v>
      </c>
      <c r="AH1068" s="77">
        <f>IF(Dane!$E$3=1,BA1068,IF(Dane!$E$3=2,BG1068,BI1068))</f>
        <v>0</v>
      </c>
      <c r="AI1068" s="77">
        <f>IF(Dane!$E$3=1,BB1068,IF(Dane!$E$3=2,BH1068,BJ1068))</f>
        <v>0</v>
      </c>
      <c r="AJ1068" s="77">
        <f>IF(Dane!$E$3=1,BM1068,IF(Dane!$E$3=2,BS1068,BU1068))</f>
        <v>0</v>
      </c>
      <c r="AK1068" s="77">
        <f>IF(Dane!$E$3=1,BN1068,IF(Dane!$E$3=2,BT1068,BV1068))</f>
        <v>0</v>
      </c>
      <c r="AL1068" s="24">
        <f t="shared" si="505"/>
        <v>0</v>
      </c>
      <c r="AM1068" s="24">
        <f t="shared" si="506"/>
        <v>0</v>
      </c>
      <c r="AN1068" s="24"/>
      <c r="AO1068" s="24">
        <f t="shared" si="491"/>
        <v>0</v>
      </c>
      <c r="AP1068" s="24">
        <f t="shared" si="507"/>
        <v>0</v>
      </c>
      <c r="AQ1068" s="24">
        <f t="shared" si="492"/>
        <v>0</v>
      </c>
      <c r="AR1068" s="24">
        <f t="shared" si="493"/>
        <v>0</v>
      </c>
      <c r="AS1068" s="24">
        <f t="shared" si="494"/>
        <v>0</v>
      </c>
      <c r="AT1068" s="24">
        <f t="shared" si="508"/>
        <v>0</v>
      </c>
      <c r="AU1068" s="24">
        <f t="shared" si="517"/>
        <v>0</v>
      </c>
      <c r="AV1068" s="24">
        <v>0</v>
      </c>
      <c r="AW1068" s="24">
        <f t="shared" si="520"/>
        <v>0</v>
      </c>
      <c r="AX1068" s="24">
        <v>0</v>
      </c>
      <c r="AY1068" s="24">
        <f t="shared" si="509"/>
        <v>0</v>
      </c>
      <c r="AZ1068" s="24">
        <f t="shared" si="510"/>
        <v>0</v>
      </c>
      <c r="BA1068" s="24">
        <f t="shared" si="495"/>
        <v>0</v>
      </c>
      <c r="BB1068" s="24">
        <f t="shared" si="496"/>
        <v>0</v>
      </c>
      <c r="BC1068" s="24">
        <f t="shared" si="497"/>
        <v>0</v>
      </c>
      <c r="BD1068" s="24">
        <f t="shared" si="498"/>
        <v>0</v>
      </c>
      <c r="BE1068" s="24">
        <f t="shared" si="499"/>
        <v>0</v>
      </c>
      <c r="BF1068" s="24">
        <f t="shared" si="511"/>
        <v>0</v>
      </c>
      <c r="BG1068" s="24">
        <f t="shared" si="518"/>
        <v>0</v>
      </c>
      <c r="BH1068" s="24">
        <v>0</v>
      </c>
      <c r="BI1068" s="24">
        <f t="shared" si="512"/>
        <v>0</v>
      </c>
      <c r="BJ1068" s="24">
        <v>0</v>
      </c>
      <c r="BK1068" s="24">
        <f t="shared" si="513"/>
        <v>0</v>
      </c>
      <c r="BL1068" s="24">
        <f t="shared" si="514"/>
        <v>0</v>
      </c>
      <c r="BM1068" s="24">
        <f t="shared" si="500"/>
        <v>0</v>
      </c>
      <c r="BN1068" s="24">
        <f t="shared" si="501"/>
        <v>0</v>
      </c>
      <c r="BO1068" s="24">
        <f t="shared" si="502"/>
        <v>0</v>
      </c>
      <c r="BP1068" s="24">
        <f t="shared" si="503"/>
        <v>0</v>
      </c>
      <c r="BQ1068" s="24">
        <f t="shared" si="504"/>
        <v>0</v>
      </c>
      <c r="BR1068" s="24">
        <f t="shared" si="515"/>
        <v>0</v>
      </c>
      <c r="BS1068" s="24">
        <f t="shared" si="519"/>
        <v>0</v>
      </c>
      <c r="BT1068" s="24">
        <v>0</v>
      </c>
      <c r="BU1068" s="24">
        <f t="shared" si="516"/>
        <v>0</v>
      </c>
      <c r="BV1068" s="24">
        <v>0</v>
      </c>
    </row>
    <row r="1069" spans="1:74">
      <c r="A1069" s="87">
        <v>1060</v>
      </c>
      <c r="B1069" s="1"/>
      <c r="C1069" s="1"/>
      <c r="D1069" s="2"/>
      <c r="E1069" s="3"/>
      <c r="F1069" s="4"/>
      <c r="G1069" s="5"/>
      <c r="H1069" s="4"/>
      <c r="I1069" s="5"/>
      <c r="J1069" s="6"/>
      <c r="K1069" s="5"/>
      <c r="L1069" s="5"/>
      <c r="M1069" s="5"/>
      <c r="N1069" s="7"/>
      <c r="O1069" s="38"/>
      <c r="P1069" s="5"/>
      <c r="Q1069" s="5"/>
      <c r="R1069" s="7"/>
      <c r="S1069" s="38"/>
      <c r="T1069" s="5"/>
      <c r="U1069" s="5"/>
      <c r="V1069" s="55"/>
      <c r="W1069" s="38"/>
      <c r="X1069" s="5"/>
      <c r="Y1069" s="5"/>
      <c r="Z1069" s="55"/>
      <c r="AA1069" s="36">
        <f>IF(Dane!$E$3=1,AO1069+BA1069+BM1069,IF(Dane!$E$3=2,AU1069+BG1069+BS1069,AW1069+BI1069+BU1069))</f>
        <v>0</v>
      </c>
      <c r="AB1069" s="16">
        <f>IF(Dane!$E$3=1,AP1069+BB1069+BN1069,IF(Dane!$E$3=2,AV1069+BH1069+BT1069,AX1069+BJ1069+BV1069))</f>
        <v>0</v>
      </c>
      <c r="AC1069" s="16">
        <f>IF(((K1069*Dane!$C$9)-AA1069)&lt;0,0,(K1069*Dane!$C$9)-AA1069)</f>
        <v>0</v>
      </c>
      <c r="AD1069" s="37">
        <f>IFERROR(IF(((L1069*Dane!$C$9)-AB1069)&lt;0,0,(L1069*Dane!$C$9)-AB1069),0)</f>
        <v>0</v>
      </c>
      <c r="AE1069" s="97"/>
      <c r="AF1069" s="77">
        <f>IF(Dane!$E$3=1,AO1069,IF(Dane!$E$3=2,AU1069,AW1069))</f>
        <v>0</v>
      </c>
      <c r="AG1069" s="77">
        <f>IF(Dane!$E$3=1,AP1069,IF(Dane!$E$3=2,AV1069,AX1069))</f>
        <v>0</v>
      </c>
      <c r="AH1069" s="77">
        <f>IF(Dane!$E$3=1,BA1069,IF(Dane!$E$3=2,BG1069,BI1069))</f>
        <v>0</v>
      </c>
      <c r="AI1069" s="77">
        <f>IF(Dane!$E$3=1,BB1069,IF(Dane!$E$3=2,BH1069,BJ1069))</f>
        <v>0</v>
      </c>
      <c r="AJ1069" s="77">
        <f>IF(Dane!$E$3=1,BM1069,IF(Dane!$E$3=2,BS1069,BU1069))</f>
        <v>0</v>
      </c>
      <c r="AK1069" s="77">
        <f>IF(Dane!$E$3=1,BN1069,IF(Dane!$E$3=2,BT1069,BV1069))</f>
        <v>0</v>
      </c>
      <c r="AL1069" s="24">
        <f t="shared" si="505"/>
        <v>0</v>
      </c>
      <c r="AM1069" s="24">
        <f t="shared" si="506"/>
        <v>0</v>
      </c>
      <c r="AN1069" s="24"/>
      <c r="AO1069" s="24">
        <f t="shared" si="491"/>
        <v>0</v>
      </c>
      <c r="AP1069" s="24">
        <f t="shared" si="507"/>
        <v>0</v>
      </c>
      <c r="AQ1069" s="24">
        <f t="shared" si="492"/>
        <v>0</v>
      </c>
      <c r="AR1069" s="24">
        <f t="shared" si="493"/>
        <v>0</v>
      </c>
      <c r="AS1069" s="24">
        <f t="shared" si="494"/>
        <v>0</v>
      </c>
      <c r="AT1069" s="24">
        <f t="shared" si="508"/>
        <v>0</v>
      </c>
      <c r="AU1069" s="24">
        <f t="shared" si="517"/>
        <v>0</v>
      </c>
      <c r="AV1069" s="24">
        <v>0</v>
      </c>
      <c r="AW1069" s="24">
        <f t="shared" si="520"/>
        <v>0</v>
      </c>
      <c r="AX1069" s="24">
        <v>0</v>
      </c>
      <c r="AY1069" s="24">
        <f t="shared" si="509"/>
        <v>0</v>
      </c>
      <c r="AZ1069" s="24">
        <f t="shared" si="510"/>
        <v>0</v>
      </c>
      <c r="BA1069" s="24">
        <f t="shared" si="495"/>
        <v>0</v>
      </c>
      <c r="BB1069" s="24">
        <f t="shared" si="496"/>
        <v>0</v>
      </c>
      <c r="BC1069" s="24">
        <f t="shared" si="497"/>
        <v>0</v>
      </c>
      <c r="BD1069" s="24">
        <f t="shared" si="498"/>
        <v>0</v>
      </c>
      <c r="BE1069" s="24">
        <f t="shared" si="499"/>
        <v>0</v>
      </c>
      <c r="BF1069" s="24">
        <f t="shared" si="511"/>
        <v>0</v>
      </c>
      <c r="BG1069" s="24">
        <f t="shared" si="518"/>
        <v>0</v>
      </c>
      <c r="BH1069" s="24">
        <v>0</v>
      </c>
      <c r="BI1069" s="24">
        <f t="shared" si="512"/>
        <v>0</v>
      </c>
      <c r="BJ1069" s="24">
        <v>0</v>
      </c>
      <c r="BK1069" s="24">
        <f t="shared" si="513"/>
        <v>0</v>
      </c>
      <c r="BL1069" s="24">
        <f t="shared" si="514"/>
        <v>0</v>
      </c>
      <c r="BM1069" s="24">
        <f t="shared" si="500"/>
        <v>0</v>
      </c>
      <c r="BN1069" s="24">
        <f t="shared" si="501"/>
        <v>0</v>
      </c>
      <c r="BO1069" s="24">
        <f t="shared" si="502"/>
        <v>0</v>
      </c>
      <c r="BP1069" s="24">
        <f t="shared" si="503"/>
        <v>0</v>
      </c>
      <c r="BQ1069" s="24">
        <f t="shared" si="504"/>
        <v>0</v>
      </c>
      <c r="BR1069" s="24">
        <f t="shared" si="515"/>
        <v>0</v>
      </c>
      <c r="BS1069" s="24">
        <f t="shared" si="519"/>
        <v>0</v>
      </c>
      <c r="BT1069" s="24">
        <v>0</v>
      </c>
      <c r="BU1069" s="24">
        <f t="shared" si="516"/>
        <v>0</v>
      </c>
      <c r="BV1069" s="24">
        <v>0</v>
      </c>
    </row>
    <row r="1070" spans="1:74">
      <c r="A1070" s="87">
        <v>1061</v>
      </c>
      <c r="B1070" s="1"/>
      <c r="C1070" s="1"/>
      <c r="D1070" s="2"/>
      <c r="E1070" s="3"/>
      <c r="F1070" s="4"/>
      <c r="G1070" s="5"/>
      <c r="H1070" s="4"/>
      <c r="I1070" s="5"/>
      <c r="J1070" s="6"/>
      <c r="K1070" s="5"/>
      <c r="L1070" s="5"/>
      <c r="M1070" s="5"/>
      <c r="N1070" s="7"/>
      <c r="O1070" s="38"/>
      <c r="P1070" s="5"/>
      <c r="Q1070" s="5"/>
      <c r="R1070" s="7"/>
      <c r="S1070" s="38"/>
      <c r="T1070" s="5"/>
      <c r="U1070" s="5"/>
      <c r="V1070" s="55"/>
      <c r="W1070" s="38"/>
      <c r="X1070" s="5"/>
      <c r="Y1070" s="5"/>
      <c r="Z1070" s="55"/>
      <c r="AA1070" s="36">
        <f>IF(Dane!$E$3=1,AO1070+BA1070+BM1070,IF(Dane!$E$3=2,AU1070+BG1070+BS1070,AW1070+BI1070+BU1070))</f>
        <v>0</v>
      </c>
      <c r="AB1070" s="16">
        <f>IF(Dane!$E$3=1,AP1070+BB1070+BN1070,IF(Dane!$E$3=2,AV1070+BH1070+BT1070,AX1070+BJ1070+BV1070))</f>
        <v>0</v>
      </c>
      <c r="AC1070" s="16">
        <f>IF(((K1070*Dane!$C$9)-AA1070)&lt;0,0,(K1070*Dane!$C$9)-AA1070)</f>
        <v>0</v>
      </c>
      <c r="AD1070" s="37">
        <f>IFERROR(IF(((L1070*Dane!$C$9)-AB1070)&lt;0,0,(L1070*Dane!$C$9)-AB1070),0)</f>
        <v>0</v>
      </c>
      <c r="AE1070" s="97"/>
      <c r="AF1070" s="77">
        <f>IF(Dane!$E$3=1,AO1070,IF(Dane!$E$3=2,AU1070,AW1070))</f>
        <v>0</v>
      </c>
      <c r="AG1070" s="77">
        <f>IF(Dane!$E$3=1,AP1070,IF(Dane!$E$3=2,AV1070,AX1070))</f>
        <v>0</v>
      </c>
      <c r="AH1070" s="77">
        <f>IF(Dane!$E$3=1,BA1070,IF(Dane!$E$3=2,BG1070,BI1070))</f>
        <v>0</v>
      </c>
      <c r="AI1070" s="77">
        <f>IF(Dane!$E$3=1,BB1070,IF(Dane!$E$3=2,BH1070,BJ1070))</f>
        <v>0</v>
      </c>
      <c r="AJ1070" s="77">
        <f>IF(Dane!$E$3=1,BM1070,IF(Dane!$E$3=2,BS1070,BU1070))</f>
        <v>0</v>
      </c>
      <c r="AK1070" s="77">
        <f>IF(Dane!$E$3=1,BN1070,IF(Dane!$E$3=2,BT1070,BV1070))</f>
        <v>0</v>
      </c>
      <c r="AL1070" s="24">
        <f t="shared" si="505"/>
        <v>0</v>
      </c>
      <c r="AM1070" s="24">
        <f t="shared" si="506"/>
        <v>0</v>
      </c>
      <c r="AN1070" s="24"/>
      <c r="AO1070" s="24">
        <f t="shared" si="491"/>
        <v>0</v>
      </c>
      <c r="AP1070" s="24">
        <f t="shared" si="507"/>
        <v>0</v>
      </c>
      <c r="AQ1070" s="24">
        <f t="shared" si="492"/>
        <v>0</v>
      </c>
      <c r="AR1070" s="24">
        <f t="shared" si="493"/>
        <v>0</v>
      </c>
      <c r="AS1070" s="24">
        <f t="shared" si="494"/>
        <v>0</v>
      </c>
      <c r="AT1070" s="24">
        <f t="shared" si="508"/>
        <v>0</v>
      </c>
      <c r="AU1070" s="24">
        <f t="shared" si="517"/>
        <v>0</v>
      </c>
      <c r="AV1070" s="24">
        <v>0</v>
      </c>
      <c r="AW1070" s="24">
        <f t="shared" si="520"/>
        <v>0</v>
      </c>
      <c r="AX1070" s="24">
        <v>0</v>
      </c>
      <c r="AY1070" s="24">
        <f t="shared" si="509"/>
        <v>0</v>
      </c>
      <c r="AZ1070" s="24">
        <f t="shared" si="510"/>
        <v>0</v>
      </c>
      <c r="BA1070" s="24">
        <f t="shared" si="495"/>
        <v>0</v>
      </c>
      <c r="BB1070" s="24">
        <f t="shared" si="496"/>
        <v>0</v>
      </c>
      <c r="BC1070" s="24">
        <f t="shared" si="497"/>
        <v>0</v>
      </c>
      <c r="BD1070" s="24">
        <f t="shared" si="498"/>
        <v>0</v>
      </c>
      <c r="BE1070" s="24">
        <f t="shared" si="499"/>
        <v>0</v>
      </c>
      <c r="BF1070" s="24">
        <f t="shared" si="511"/>
        <v>0</v>
      </c>
      <c r="BG1070" s="24">
        <f t="shared" si="518"/>
        <v>0</v>
      </c>
      <c r="BH1070" s="24">
        <v>0</v>
      </c>
      <c r="BI1070" s="24">
        <f t="shared" si="512"/>
        <v>0</v>
      </c>
      <c r="BJ1070" s="24">
        <v>0</v>
      </c>
      <c r="BK1070" s="24">
        <f t="shared" si="513"/>
        <v>0</v>
      </c>
      <c r="BL1070" s="24">
        <f t="shared" si="514"/>
        <v>0</v>
      </c>
      <c r="BM1070" s="24">
        <f t="shared" si="500"/>
        <v>0</v>
      </c>
      <c r="BN1070" s="24">
        <f t="shared" si="501"/>
        <v>0</v>
      </c>
      <c r="BO1070" s="24">
        <f t="shared" si="502"/>
        <v>0</v>
      </c>
      <c r="BP1070" s="24">
        <f t="shared" si="503"/>
        <v>0</v>
      </c>
      <c r="BQ1070" s="24">
        <f t="shared" si="504"/>
        <v>0</v>
      </c>
      <c r="BR1070" s="24">
        <f t="shared" si="515"/>
        <v>0</v>
      </c>
      <c r="BS1070" s="24">
        <f t="shared" si="519"/>
        <v>0</v>
      </c>
      <c r="BT1070" s="24">
        <v>0</v>
      </c>
      <c r="BU1070" s="24">
        <f t="shared" si="516"/>
        <v>0</v>
      </c>
      <c r="BV1070" s="24">
        <v>0</v>
      </c>
    </row>
    <row r="1071" spans="1:74">
      <c r="A1071" s="87">
        <v>1062</v>
      </c>
      <c r="B1071" s="1"/>
      <c r="C1071" s="1"/>
      <c r="D1071" s="2"/>
      <c r="E1071" s="3"/>
      <c r="F1071" s="4"/>
      <c r="G1071" s="5"/>
      <c r="H1071" s="4"/>
      <c r="I1071" s="5"/>
      <c r="J1071" s="6"/>
      <c r="K1071" s="5"/>
      <c r="L1071" s="5"/>
      <c r="M1071" s="5"/>
      <c r="N1071" s="7"/>
      <c r="O1071" s="38"/>
      <c r="P1071" s="5"/>
      <c r="Q1071" s="5"/>
      <c r="R1071" s="7"/>
      <c r="S1071" s="38"/>
      <c r="T1071" s="5"/>
      <c r="U1071" s="5"/>
      <c r="V1071" s="55"/>
      <c r="W1071" s="38"/>
      <c r="X1071" s="5"/>
      <c r="Y1071" s="5"/>
      <c r="Z1071" s="55"/>
      <c r="AA1071" s="36">
        <f>IF(Dane!$E$3=1,AO1071+BA1071+BM1071,IF(Dane!$E$3=2,AU1071+BG1071+BS1071,AW1071+BI1071+BU1071))</f>
        <v>0</v>
      </c>
      <c r="AB1071" s="16">
        <f>IF(Dane!$E$3=1,AP1071+BB1071+BN1071,IF(Dane!$E$3=2,AV1071+BH1071+BT1071,AX1071+BJ1071+BV1071))</f>
        <v>0</v>
      </c>
      <c r="AC1071" s="16">
        <f>IF(((K1071*Dane!$C$9)-AA1071)&lt;0,0,(K1071*Dane!$C$9)-AA1071)</f>
        <v>0</v>
      </c>
      <c r="AD1071" s="37">
        <f>IFERROR(IF(((L1071*Dane!$C$9)-AB1071)&lt;0,0,(L1071*Dane!$C$9)-AB1071),0)</f>
        <v>0</v>
      </c>
      <c r="AE1071" s="97"/>
      <c r="AF1071" s="77">
        <f>IF(Dane!$E$3=1,AO1071,IF(Dane!$E$3=2,AU1071,AW1071))</f>
        <v>0</v>
      </c>
      <c r="AG1071" s="77">
        <f>IF(Dane!$E$3=1,AP1071,IF(Dane!$E$3=2,AV1071,AX1071))</f>
        <v>0</v>
      </c>
      <c r="AH1071" s="77">
        <f>IF(Dane!$E$3=1,BA1071,IF(Dane!$E$3=2,BG1071,BI1071))</f>
        <v>0</v>
      </c>
      <c r="AI1071" s="77">
        <f>IF(Dane!$E$3=1,BB1071,IF(Dane!$E$3=2,BH1071,BJ1071))</f>
        <v>0</v>
      </c>
      <c r="AJ1071" s="77">
        <f>IF(Dane!$E$3=1,BM1071,IF(Dane!$E$3=2,BS1071,BU1071))</f>
        <v>0</v>
      </c>
      <c r="AK1071" s="77">
        <f>IF(Dane!$E$3=1,BN1071,IF(Dane!$E$3=2,BT1071,BV1071))</f>
        <v>0</v>
      </c>
      <c r="AL1071" s="24">
        <f t="shared" si="505"/>
        <v>0</v>
      </c>
      <c r="AM1071" s="24">
        <f t="shared" si="506"/>
        <v>0</v>
      </c>
      <c r="AN1071" s="24"/>
      <c r="AO1071" s="24">
        <f t="shared" si="491"/>
        <v>0</v>
      </c>
      <c r="AP1071" s="24">
        <f t="shared" si="507"/>
        <v>0</v>
      </c>
      <c r="AQ1071" s="24">
        <f t="shared" si="492"/>
        <v>0</v>
      </c>
      <c r="AR1071" s="24">
        <f t="shared" si="493"/>
        <v>0</v>
      </c>
      <c r="AS1071" s="24">
        <f t="shared" si="494"/>
        <v>0</v>
      </c>
      <c r="AT1071" s="24">
        <f t="shared" si="508"/>
        <v>0</v>
      </c>
      <c r="AU1071" s="24">
        <f t="shared" si="517"/>
        <v>0</v>
      </c>
      <c r="AV1071" s="24">
        <v>0</v>
      </c>
      <c r="AW1071" s="24">
        <f t="shared" si="520"/>
        <v>0</v>
      </c>
      <c r="AX1071" s="24">
        <v>0</v>
      </c>
      <c r="AY1071" s="24">
        <f t="shared" si="509"/>
        <v>0</v>
      </c>
      <c r="AZ1071" s="24">
        <f t="shared" si="510"/>
        <v>0</v>
      </c>
      <c r="BA1071" s="24">
        <f t="shared" si="495"/>
        <v>0</v>
      </c>
      <c r="BB1071" s="24">
        <f t="shared" si="496"/>
        <v>0</v>
      </c>
      <c r="BC1071" s="24">
        <f t="shared" si="497"/>
        <v>0</v>
      </c>
      <c r="BD1071" s="24">
        <f t="shared" si="498"/>
        <v>0</v>
      </c>
      <c r="BE1071" s="24">
        <f t="shared" si="499"/>
        <v>0</v>
      </c>
      <c r="BF1071" s="24">
        <f t="shared" si="511"/>
        <v>0</v>
      </c>
      <c r="BG1071" s="24">
        <f t="shared" si="518"/>
        <v>0</v>
      </c>
      <c r="BH1071" s="24">
        <v>0</v>
      </c>
      <c r="BI1071" s="24">
        <f t="shared" si="512"/>
        <v>0</v>
      </c>
      <c r="BJ1071" s="24">
        <v>0</v>
      </c>
      <c r="BK1071" s="24">
        <f t="shared" si="513"/>
        <v>0</v>
      </c>
      <c r="BL1071" s="24">
        <f t="shared" si="514"/>
        <v>0</v>
      </c>
      <c r="BM1071" s="24">
        <f t="shared" si="500"/>
        <v>0</v>
      </c>
      <c r="BN1071" s="24">
        <f t="shared" si="501"/>
        <v>0</v>
      </c>
      <c r="BO1071" s="24">
        <f t="shared" si="502"/>
        <v>0</v>
      </c>
      <c r="BP1071" s="24">
        <f t="shared" si="503"/>
        <v>0</v>
      </c>
      <c r="BQ1071" s="24">
        <f t="shared" si="504"/>
        <v>0</v>
      </c>
      <c r="BR1071" s="24">
        <f t="shared" si="515"/>
        <v>0</v>
      </c>
      <c r="BS1071" s="24">
        <f t="shared" si="519"/>
        <v>0</v>
      </c>
      <c r="BT1071" s="24">
        <v>0</v>
      </c>
      <c r="BU1071" s="24">
        <f t="shared" si="516"/>
        <v>0</v>
      </c>
      <c r="BV1071" s="24">
        <v>0</v>
      </c>
    </row>
    <row r="1072" spans="1:74">
      <c r="A1072" s="87">
        <v>1063</v>
      </c>
      <c r="B1072" s="1"/>
      <c r="C1072" s="1"/>
      <c r="D1072" s="2"/>
      <c r="E1072" s="3"/>
      <c r="F1072" s="4"/>
      <c r="G1072" s="5"/>
      <c r="H1072" s="4"/>
      <c r="I1072" s="5"/>
      <c r="J1072" s="6"/>
      <c r="K1072" s="5"/>
      <c r="L1072" s="5"/>
      <c r="M1072" s="5"/>
      <c r="N1072" s="7"/>
      <c r="O1072" s="38"/>
      <c r="P1072" s="5"/>
      <c r="Q1072" s="5"/>
      <c r="R1072" s="7"/>
      <c r="S1072" s="38"/>
      <c r="T1072" s="5"/>
      <c r="U1072" s="5"/>
      <c r="V1072" s="55"/>
      <c r="W1072" s="38"/>
      <c r="X1072" s="5"/>
      <c r="Y1072" s="5"/>
      <c r="Z1072" s="55"/>
      <c r="AA1072" s="36">
        <f>IF(Dane!$E$3=1,AO1072+BA1072+BM1072,IF(Dane!$E$3=2,AU1072+BG1072+BS1072,AW1072+BI1072+BU1072))</f>
        <v>0</v>
      </c>
      <c r="AB1072" s="16">
        <f>IF(Dane!$E$3=1,AP1072+BB1072+BN1072,IF(Dane!$E$3=2,AV1072+BH1072+BT1072,AX1072+BJ1072+BV1072))</f>
        <v>0</v>
      </c>
      <c r="AC1072" s="16">
        <f>IF(((K1072*Dane!$C$9)-AA1072)&lt;0,0,(K1072*Dane!$C$9)-AA1072)</f>
        <v>0</v>
      </c>
      <c r="AD1072" s="37">
        <f>IFERROR(IF(((L1072*Dane!$C$9)-AB1072)&lt;0,0,(L1072*Dane!$C$9)-AB1072),0)</f>
        <v>0</v>
      </c>
      <c r="AE1072" s="97"/>
      <c r="AF1072" s="77">
        <f>IF(Dane!$E$3=1,AO1072,IF(Dane!$E$3=2,AU1072,AW1072))</f>
        <v>0</v>
      </c>
      <c r="AG1072" s="77">
        <f>IF(Dane!$E$3=1,AP1072,IF(Dane!$E$3=2,AV1072,AX1072))</f>
        <v>0</v>
      </c>
      <c r="AH1072" s="77">
        <f>IF(Dane!$E$3=1,BA1072,IF(Dane!$E$3=2,BG1072,BI1072))</f>
        <v>0</v>
      </c>
      <c r="AI1072" s="77">
        <f>IF(Dane!$E$3=1,BB1072,IF(Dane!$E$3=2,BH1072,BJ1072))</f>
        <v>0</v>
      </c>
      <c r="AJ1072" s="77">
        <f>IF(Dane!$E$3=1,BM1072,IF(Dane!$E$3=2,BS1072,BU1072))</f>
        <v>0</v>
      </c>
      <c r="AK1072" s="77">
        <f>IF(Dane!$E$3=1,BN1072,IF(Dane!$E$3=2,BT1072,BV1072))</f>
        <v>0</v>
      </c>
      <c r="AL1072" s="24">
        <f t="shared" si="505"/>
        <v>0</v>
      </c>
      <c r="AM1072" s="24">
        <f t="shared" si="506"/>
        <v>0</v>
      </c>
      <c r="AN1072" s="24"/>
      <c r="AO1072" s="24">
        <f t="shared" si="491"/>
        <v>0</v>
      </c>
      <c r="AP1072" s="24">
        <f t="shared" si="507"/>
        <v>0</v>
      </c>
      <c r="AQ1072" s="24">
        <f t="shared" si="492"/>
        <v>0</v>
      </c>
      <c r="AR1072" s="24">
        <f t="shared" si="493"/>
        <v>0</v>
      </c>
      <c r="AS1072" s="24">
        <f t="shared" si="494"/>
        <v>0</v>
      </c>
      <c r="AT1072" s="24">
        <f t="shared" si="508"/>
        <v>0</v>
      </c>
      <c r="AU1072" s="24">
        <f t="shared" si="517"/>
        <v>0</v>
      </c>
      <c r="AV1072" s="24">
        <v>0</v>
      </c>
      <c r="AW1072" s="24">
        <f t="shared" si="520"/>
        <v>0</v>
      </c>
      <c r="AX1072" s="24">
        <v>0</v>
      </c>
      <c r="AY1072" s="24">
        <f t="shared" si="509"/>
        <v>0</v>
      </c>
      <c r="AZ1072" s="24">
        <f t="shared" si="510"/>
        <v>0</v>
      </c>
      <c r="BA1072" s="24">
        <f t="shared" si="495"/>
        <v>0</v>
      </c>
      <c r="BB1072" s="24">
        <f t="shared" si="496"/>
        <v>0</v>
      </c>
      <c r="BC1072" s="24">
        <f t="shared" si="497"/>
        <v>0</v>
      </c>
      <c r="BD1072" s="24">
        <f t="shared" si="498"/>
        <v>0</v>
      </c>
      <c r="BE1072" s="24">
        <f t="shared" si="499"/>
        <v>0</v>
      </c>
      <c r="BF1072" s="24">
        <f t="shared" si="511"/>
        <v>0</v>
      </c>
      <c r="BG1072" s="24">
        <f t="shared" si="518"/>
        <v>0</v>
      </c>
      <c r="BH1072" s="24">
        <v>0</v>
      </c>
      <c r="BI1072" s="24">
        <f t="shared" si="512"/>
        <v>0</v>
      </c>
      <c r="BJ1072" s="24">
        <v>0</v>
      </c>
      <c r="BK1072" s="24">
        <f t="shared" si="513"/>
        <v>0</v>
      </c>
      <c r="BL1072" s="24">
        <f t="shared" si="514"/>
        <v>0</v>
      </c>
      <c r="BM1072" s="24">
        <f t="shared" si="500"/>
        <v>0</v>
      </c>
      <c r="BN1072" s="24">
        <f t="shared" si="501"/>
        <v>0</v>
      </c>
      <c r="BO1072" s="24">
        <f t="shared" si="502"/>
        <v>0</v>
      </c>
      <c r="BP1072" s="24">
        <f t="shared" si="503"/>
        <v>0</v>
      </c>
      <c r="BQ1072" s="24">
        <f t="shared" si="504"/>
        <v>0</v>
      </c>
      <c r="BR1072" s="24">
        <f t="shared" si="515"/>
        <v>0</v>
      </c>
      <c r="BS1072" s="24">
        <f t="shared" si="519"/>
        <v>0</v>
      </c>
      <c r="BT1072" s="24">
        <v>0</v>
      </c>
      <c r="BU1072" s="24">
        <f t="shared" si="516"/>
        <v>0</v>
      </c>
      <c r="BV1072" s="24">
        <v>0</v>
      </c>
    </row>
    <row r="1073" spans="1:74">
      <c r="A1073" s="87">
        <v>1064</v>
      </c>
      <c r="B1073" s="1"/>
      <c r="C1073" s="1"/>
      <c r="D1073" s="2"/>
      <c r="E1073" s="3"/>
      <c r="F1073" s="4"/>
      <c r="G1073" s="5"/>
      <c r="H1073" s="4"/>
      <c r="I1073" s="5"/>
      <c r="J1073" s="6"/>
      <c r="K1073" s="5"/>
      <c r="L1073" s="5"/>
      <c r="M1073" s="5"/>
      <c r="N1073" s="7"/>
      <c r="O1073" s="38"/>
      <c r="P1073" s="5"/>
      <c r="Q1073" s="5"/>
      <c r="R1073" s="7"/>
      <c r="S1073" s="38"/>
      <c r="T1073" s="5"/>
      <c r="U1073" s="5"/>
      <c r="V1073" s="55"/>
      <c r="W1073" s="38"/>
      <c r="X1073" s="5"/>
      <c r="Y1073" s="5"/>
      <c r="Z1073" s="55"/>
      <c r="AA1073" s="36">
        <f>IF(Dane!$E$3=1,AO1073+BA1073+BM1073,IF(Dane!$E$3=2,AU1073+BG1073+BS1073,AW1073+BI1073+BU1073))</f>
        <v>0</v>
      </c>
      <c r="AB1073" s="16">
        <f>IF(Dane!$E$3=1,AP1073+BB1073+BN1073,IF(Dane!$E$3=2,AV1073+BH1073+BT1073,AX1073+BJ1073+BV1073))</f>
        <v>0</v>
      </c>
      <c r="AC1073" s="16">
        <f>IF(((K1073*Dane!$C$9)-AA1073)&lt;0,0,(K1073*Dane!$C$9)-AA1073)</f>
        <v>0</v>
      </c>
      <c r="AD1073" s="37">
        <f>IFERROR(IF(((L1073*Dane!$C$9)-AB1073)&lt;0,0,(L1073*Dane!$C$9)-AB1073),0)</f>
        <v>0</v>
      </c>
      <c r="AE1073" s="97"/>
      <c r="AF1073" s="77">
        <f>IF(Dane!$E$3=1,AO1073,IF(Dane!$E$3=2,AU1073,AW1073))</f>
        <v>0</v>
      </c>
      <c r="AG1073" s="77">
        <f>IF(Dane!$E$3=1,AP1073,IF(Dane!$E$3=2,AV1073,AX1073))</f>
        <v>0</v>
      </c>
      <c r="AH1073" s="77">
        <f>IF(Dane!$E$3=1,BA1073,IF(Dane!$E$3=2,BG1073,BI1073))</f>
        <v>0</v>
      </c>
      <c r="AI1073" s="77">
        <f>IF(Dane!$E$3=1,BB1073,IF(Dane!$E$3=2,BH1073,BJ1073))</f>
        <v>0</v>
      </c>
      <c r="AJ1073" s="77">
        <f>IF(Dane!$E$3=1,BM1073,IF(Dane!$E$3=2,BS1073,BU1073))</f>
        <v>0</v>
      </c>
      <c r="AK1073" s="77">
        <f>IF(Dane!$E$3=1,BN1073,IF(Dane!$E$3=2,BT1073,BV1073))</f>
        <v>0</v>
      </c>
      <c r="AL1073" s="24">
        <f t="shared" si="505"/>
        <v>0</v>
      </c>
      <c r="AM1073" s="24">
        <f t="shared" si="506"/>
        <v>0</v>
      </c>
      <c r="AN1073" s="24"/>
      <c r="AO1073" s="24">
        <f t="shared" si="491"/>
        <v>0</v>
      </c>
      <c r="AP1073" s="24">
        <f t="shared" si="507"/>
        <v>0</v>
      </c>
      <c r="AQ1073" s="24">
        <f t="shared" si="492"/>
        <v>0</v>
      </c>
      <c r="AR1073" s="24">
        <f t="shared" si="493"/>
        <v>0</v>
      </c>
      <c r="AS1073" s="24">
        <f t="shared" si="494"/>
        <v>0</v>
      </c>
      <c r="AT1073" s="24">
        <f t="shared" si="508"/>
        <v>0</v>
      </c>
      <c r="AU1073" s="24">
        <f t="shared" si="517"/>
        <v>0</v>
      </c>
      <c r="AV1073" s="24">
        <v>0</v>
      </c>
      <c r="AW1073" s="24">
        <f t="shared" si="520"/>
        <v>0</v>
      </c>
      <c r="AX1073" s="24">
        <v>0</v>
      </c>
      <c r="AY1073" s="24">
        <f t="shared" si="509"/>
        <v>0</v>
      </c>
      <c r="AZ1073" s="24">
        <f t="shared" si="510"/>
        <v>0</v>
      </c>
      <c r="BA1073" s="24">
        <f t="shared" si="495"/>
        <v>0</v>
      </c>
      <c r="BB1073" s="24">
        <f t="shared" si="496"/>
        <v>0</v>
      </c>
      <c r="BC1073" s="24">
        <f t="shared" si="497"/>
        <v>0</v>
      </c>
      <c r="BD1073" s="24">
        <f t="shared" si="498"/>
        <v>0</v>
      </c>
      <c r="BE1073" s="24">
        <f t="shared" si="499"/>
        <v>0</v>
      </c>
      <c r="BF1073" s="24">
        <f t="shared" si="511"/>
        <v>0</v>
      </c>
      <c r="BG1073" s="24">
        <f t="shared" si="518"/>
        <v>0</v>
      </c>
      <c r="BH1073" s="24">
        <v>0</v>
      </c>
      <c r="BI1073" s="24">
        <f t="shared" si="512"/>
        <v>0</v>
      </c>
      <c r="BJ1073" s="24">
        <v>0</v>
      </c>
      <c r="BK1073" s="24">
        <f t="shared" si="513"/>
        <v>0</v>
      </c>
      <c r="BL1073" s="24">
        <f t="shared" si="514"/>
        <v>0</v>
      </c>
      <c r="BM1073" s="24">
        <f t="shared" si="500"/>
        <v>0</v>
      </c>
      <c r="BN1073" s="24">
        <f t="shared" si="501"/>
        <v>0</v>
      </c>
      <c r="BO1073" s="24">
        <f t="shared" si="502"/>
        <v>0</v>
      </c>
      <c r="BP1073" s="24">
        <f t="shared" si="503"/>
        <v>0</v>
      </c>
      <c r="BQ1073" s="24">
        <f t="shared" si="504"/>
        <v>0</v>
      </c>
      <c r="BR1073" s="24">
        <f t="shared" si="515"/>
        <v>0</v>
      </c>
      <c r="BS1073" s="24">
        <f t="shared" si="519"/>
        <v>0</v>
      </c>
      <c r="BT1073" s="24">
        <v>0</v>
      </c>
      <c r="BU1073" s="24">
        <f t="shared" si="516"/>
        <v>0</v>
      </c>
      <c r="BV1073" s="24">
        <v>0</v>
      </c>
    </row>
    <row r="1074" spans="1:74">
      <c r="A1074" s="87">
        <v>1065</v>
      </c>
      <c r="B1074" s="1"/>
      <c r="C1074" s="1"/>
      <c r="D1074" s="2"/>
      <c r="E1074" s="3"/>
      <c r="F1074" s="4"/>
      <c r="G1074" s="5"/>
      <c r="H1074" s="4"/>
      <c r="I1074" s="5"/>
      <c r="J1074" s="6"/>
      <c r="K1074" s="5"/>
      <c r="L1074" s="5"/>
      <c r="M1074" s="5"/>
      <c r="N1074" s="7"/>
      <c r="O1074" s="38"/>
      <c r="P1074" s="5"/>
      <c r="Q1074" s="5"/>
      <c r="R1074" s="7"/>
      <c r="S1074" s="38"/>
      <c r="T1074" s="5"/>
      <c r="U1074" s="5"/>
      <c r="V1074" s="55"/>
      <c r="W1074" s="38"/>
      <c r="X1074" s="5"/>
      <c r="Y1074" s="5"/>
      <c r="Z1074" s="55"/>
      <c r="AA1074" s="36">
        <f>IF(Dane!$E$3=1,AO1074+BA1074+BM1074,IF(Dane!$E$3=2,AU1074+BG1074+BS1074,AW1074+BI1074+BU1074))</f>
        <v>0</v>
      </c>
      <c r="AB1074" s="16">
        <f>IF(Dane!$E$3=1,AP1074+BB1074+BN1074,IF(Dane!$E$3=2,AV1074+BH1074+BT1074,AX1074+BJ1074+BV1074))</f>
        <v>0</v>
      </c>
      <c r="AC1074" s="16">
        <f>IF(((K1074*Dane!$C$9)-AA1074)&lt;0,0,(K1074*Dane!$C$9)-AA1074)</f>
        <v>0</v>
      </c>
      <c r="AD1074" s="37">
        <f>IFERROR(IF(((L1074*Dane!$C$9)-AB1074)&lt;0,0,(L1074*Dane!$C$9)-AB1074),0)</f>
        <v>0</v>
      </c>
      <c r="AE1074" s="97"/>
      <c r="AF1074" s="77">
        <f>IF(Dane!$E$3=1,AO1074,IF(Dane!$E$3=2,AU1074,AW1074))</f>
        <v>0</v>
      </c>
      <c r="AG1074" s="77">
        <f>IF(Dane!$E$3=1,AP1074,IF(Dane!$E$3=2,AV1074,AX1074))</f>
        <v>0</v>
      </c>
      <c r="AH1074" s="77">
        <f>IF(Dane!$E$3=1,BA1074,IF(Dane!$E$3=2,BG1074,BI1074))</f>
        <v>0</v>
      </c>
      <c r="AI1074" s="77">
        <f>IF(Dane!$E$3=1,BB1074,IF(Dane!$E$3=2,BH1074,BJ1074))</f>
        <v>0</v>
      </c>
      <c r="AJ1074" s="77">
        <f>IF(Dane!$E$3=1,BM1074,IF(Dane!$E$3=2,BS1074,BU1074))</f>
        <v>0</v>
      </c>
      <c r="AK1074" s="77">
        <f>IF(Dane!$E$3=1,BN1074,IF(Dane!$E$3=2,BT1074,BV1074))</f>
        <v>0</v>
      </c>
      <c r="AL1074" s="24">
        <f t="shared" si="505"/>
        <v>0</v>
      </c>
      <c r="AM1074" s="24">
        <f t="shared" si="506"/>
        <v>0</v>
      </c>
      <c r="AN1074" s="24"/>
      <c r="AO1074" s="24">
        <f t="shared" si="491"/>
        <v>0</v>
      </c>
      <c r="AP1074" s="24">
        <f t="shared" si="507"/>
        <v>0</v>
      </c>
      <c r="AQ1074" s="24">
        <f t="shared" si="492"/>
        <v>0</v>
      </c>
      <c r="AR1074" s="24">
        <f t="shared" si="493"/>
        <v>0</v>
      </c>
      <c r="AS1074" s="24">
        <f t="shared" si="494"/>
        <v>0</v>
      </c>
      <c r="AT1074" s="24">
        <f t="shared" si="508"/>
        <v>0</v>
      </c>
      <c r="AU1074" s="24">
        <f t="shared" si="517"/>
        <v>0</v>
      </c>
      <c r="AV1074" s="24">
        <v>0</v>
      </c>
      <c r="AW1074" s="24">
        <f t="shared" si="520"/>
        <v>0</v>
      </c>
      <c r="AX1074" s="24">
        <v>0</v>
      </c>
      <c r="AY1074" s="24">
        <f t="shared" si="509"/>
        <v>0</v>
      </c>
      <c r="AZ1074" s="24">
        <f t="shared" si="510"/>
        <v>0</v>
      </c>
      <c r="BA1074" s="24">
        <f t="shared" si="495"/>
        <v>0</v>
      </c>
      <c r="BB1074" s="24">
        <f t="shared" si="496"/>
        <v>0</v>
      </c>
      <c r="BC1074" s="24">
        <f t="shared" si="497"/>
        <v>0</v>
      </c>
      <c r="BD1074" s="24">
        <f t="shared" si="498"/>
        <v>0</v>
      </c>
      <c r="BE1074" s="24">
        <f t="shared" si="499"/>
        <v>0</v>
      </c>
      <c r="BF1074" s="24">
        <f t="shared" si="511"/>
        <v>0</v>
      </c>
      <c r="BG1074" s="24">
        <f t="shared" si="518"/>
        <v>0</v>
      </c>
      <c r="BH1074" s="24">
        <v>0</v>
      </c>
      <c r="BI1074" s="24">
        <f t="shared" si="512"/>
        <v>0</v>
      </c>
      <c r="BJ1074" s="24">
        <v>0</v>
      </c>
      <c r="BK1074" s="24">
        <f t="shared" si="513"/>
        <v>0</v>
      </c>
      <c r="BL1074" s="24">
        <f t="shared" si="514"/>
        <v>0</v>
      </c>
      <c r="BM1074" s="24">
        <f t="shared" si="500"/>
        <v>0</v>
      </c>
      <c r="BN1074" s="24">
        <f t="shared" si="501"/>
        <v>0</v>
      </c>
      <c r="BO1074" s="24">
        <f t="shared" si="502"/>
        <v>0</v>
      </c>
      <c r="BP1074" s="24">
        <f t="shared" si="503"/>
        <v>0</v>
      </c>
      <c r="BQ1074" s="24">
        <f t="shared" si="504"/>
        <v>0</v>
      </c>
      <c r="BR1074" s="24">
        <f t="shared" si="515"/>
        <v>0</v>
      </c>
      <c r="BS1074" s="24">
        <f t="shared" si="519"/>
        <v>0</v>
      </c>
      <c r="BT1074" s="24">
        <v>0</v>
      </c>
      <c r="BU1074" s="24">
        <f t="shared" si="516"/>
        <v>0</v>
      </c>
      <c r="BV1074" s="24">
        <v>0</v>
      </c>
    </row>
    <row r="1075" spans="1:74">
      <c r="A1075" s="87">
        <v>1066</v>
      </c>
      <c r="B1075" s="1"/>
      <c r="C1075" s="1"/>
      <c r="D1075" s="2"/>
      <c r="E1075" s="3"/>
      <c r="F1075" s="4"/>
      <c r="G1075" s="5"/>
      <c r="H1075" s="4"/>
      <c r="I1075" s="5"/>
      <c r="J1075" s="6"/>
      <c r="K1075" s="5"/>
      <c r="L1075" s="5"/>
      <c r="M1075" s="5"/>
      <c r="N1075" s="7"/>
      <c r="O1075" s="38"/>
      <c r="P1075" s="5"/>
      <c r="Q1075" s="5"/>
      <c r="R1075" s="7"/>
      <c r="S1075" s="38"/>
      <c r="T1075" s="5"/>
      <c r="U1075" s="5"/>
      <c r="V1075" s="55"/>
      <c r="W1075" s="38"/>
      <c r="X1075" s="5"/>
      <c r="Y1075" s="5"/>
      <c r="Z1075" s="55"/>
      <c r="AA1075" s="36">
        <f>IF(Dane!$E$3=1,AO1075+BA1075+BM1075,IF(Dane!$E$3=2,AU1075+BG1075+BS1075,AW1075+BI1075+BU1075))</f>
        <v>0</v>
      </c>
      <c r="AB1075" s="16">
        <f>IF(Dane!$E$3=1,AP1075+BB1075+BN1075,IF(Dane!$E$3=2,AV1075+BH1075+BT1075,AX1075+BJ1075+BV1075))</f>
        <v>0</v>
      </c>
      <c r="AC1075" s="16">
        <f>IF(((K1075*Dane!$C$9)-AA1075)&lt;0,0,(K1075*Dane!$C$9)-AA1075)</f>
        <v>0</v>
      </c>
      <c r="AD1075" s="37">
        <f>IFERROR(IF(((L1075*Dane!$C$9)-AB1075)&lt;0,0,(L1075*Dane!$C$9)-AB1075),0)</f>
        <v>0</v>
      </c>
      <c r="AE1075" s="97"/>
      <c r="AF1075" s="77">
        <f>IF(Dane!$E$3=1,AO1075,IF(Dane!$E$3=2,AU1075,AW1075))</f>
        <v>0</v>
      </c>
      <c r="AG1075" s="77">
        <f>IF(Dane!$E$3=1,AP1075,IF(Dane!$E$3=2,AV1075,AX1075))</f>
        <v>0</v>
      </c>
      <c r="AH1075" s="77">
        <f>IF(Dane!$E$3=1,BA1075,IF(Dane!$E$3=2,BG1075,BI1075))</f>
        <v>0</v>
      </c>
      <c r="AI1075" s="77">
        <f>IF(Dane!$E$3=1,BB1075,IF(Dane!$E$3=2,BH1075,BJ1075))</f>
        <v>0</v>
      </c>
      <c r="AJ1075" s="77">
        <f>IF(Dane!$E$3=1,BM1075,IF(Dane!$E$3=2,BS1075,BU1075))</f>
        <v>0</v>
      </c>
      <c r="AK1075" s="77">
        <f>IF(Dane!$E$3=1,BN1075,IF(Dane!$E$3=2,BT1075,BV1075))</f>
        <v>0</v>
      </c>
      <c r="AL1075" s="24">
        <f t="shared" si="505"/>
        <v>0</v>
      </c>
      <c r="AM1075" s="24">
        <f t="shared" si="506"/>
        <v>0</v>
      </c>
      <c r="AN1075" s="24"/>
      <c r="AO1075" s="24">
        <f t="shared" si="491"/>
        <v>0</v>
      </c>
      <c r="AP1075" s="24">
        <f t="shared" si="507"/>
        <v>0</v>
      </c>
      <c r="AQ1075" s="24">
        <f t="shared" si="492"/>
        <v>0</v>
      </c>
      <c r="AR1075" s="24">
        <f t="shared" si="493"/>
        <v>0</v>
      </c>
      <c r="AS1075" s="24">
        <f t="shared" si="494"/>
        <v>0</v>
      </c>
      <c r="AT1075" s="24">
        <f t="shared" si="508"/>
        <v>0</v>
      </c>
      <c r="AU1075" s="24">
        <f t="shared" si="517"/>
        <v>0</v>
      </c>
      <c r="AV1075" s="24">
        <v>0</v>
      </c>
      <c r="AW1075" s="24">
        <f t="shared" si="520"/>
        <v>0</v>
      </c>
      <c r="AX1075" s="24">
        <v>0</v>
      </c>
      <c r="AY1075" s="24">
        <f t="shared" si="509"/>
        <v>0</v>
      </c>
      <c r="AZ1075" s="24">
        <f t="shared" si="510"/>
        <v>0</v>
      </c>
      <c r="BA1075" s="24">
        <f t="shared" si="495"/>
        <v>0</v>
      </c>
      <c r="BB1075" s="24">
        <f t="shared" si="496"/>
        <v>0</v>
      </c>
      <c r="BC1075" s="24">
        <f t="shared" si="497"/>
        <v>0</v>
      </c>
      <c r="BD1075" s="24">
        <f t="shared" si="498"/>
        <v>0</v>
      </c>
      <c r="BE1075" s="24">
        <f t="shared" si="499"/>
        <v>0</v>
      </c>
      <c r="BF1075" s="24">
        <f t="shared" si="511"/>
        <v>0</v>
      </c>
      <c r="BG1075" s="24">
        <f t="shared" si="518"/>
        <v>0</v>
      </c>
      <c r="BH1075" s="24">
        <v>0</v>
      </c>
      <c r="BI1075" s="24">
        <f t="shared" si="512"/>
        <v>0</v>
      </c>
      <c r="BJ1075" s="24">
        <v>0</v>
      </c>
      <c r="BK1075" s="24">
        <f t="shared" si="513"/>
        <v>0</v>
      </c>
      <c r="BL1075" s="24">
        <f t="shared" si="514"/>
        <v>0</v>
      </c>
      <c r="BM1075" s="24">
        <f t="shared" si="500"/>
        <v>0</v>
      </c>
      <c r="BN1075" s="24">
        <f t="shared" si="501"/>
        <v>0</v>
      </c>
      <c r="BO1075" s="24">
        <f t="shared" si="502"/>
        <v>0</v>
      </c>
      <c r="BP1075" s="24">
        <f t="shared" si="503"/>
        <v>0</v>
      </c>
      <c r="BQ1075" s="24">
        <f t="shared" si="504"/>
        <v>0</v>
      </c>
      <c r="BR1075" s="24">
        <f t="shared" si="515"/>
        <v>0</v>
      </c>
      <c r="BS1075" s="24">
        <f t="shared" si="519"/>
        <v>0</v>
      </c>
      <c r="BT1075" s="24">
        <v>0</v>
      </c>
      <c r="BU1075" s="24">
        <f t="shared" si="516"/>
        <v>0</v>
      </c>
      <c r="BV1075" s="24">
        <v>0</v>
      </c>
    </row>
    <row r="1076" spans="1:74">
      <c r="A1076" s="87">
        <v>1067</v>
      </c>
      <c r="B1076" s="1"/>
      <c r="C1076" s="1"/>
      <c r="D1076" s="2"/>
      <c r="E1076" s="3"/>
      <c r="F1076" s="4"/>
      <c r="G1076" s="5"/>
      <c r="H1076" s="4"/>
      <c r="I1076" s="5"/>
      <c r="J1076" s="6"/>
      <c r="K1076" s="5"/>
      <c r="L1076" s="5"/>
      <c r="M1076" s="5"/>
      <c r="N1076" s="7"/>
      <c r="O1076" s="38"/>
      <c r="P1076" s="5"/>
      <c r="Q1076" s="5"/>
      <c r="R1076" s="7"/>
      <c r="S1076" s="38"/>
      <c r="T1076" s="5"/>
      <c r="U1076" s="5"/>
      <c r="V1076" s="55"/>
      <c r="W1076" s="38"/>
      <c r="X1076" s="5"/>
      <c r="Y1076" s="5"/>
      <c r="Z1076" s="55"/>
      <c r="AA1076" s="36">
        <f>IF(Dane!$E$3=1,AO1076+BA1076+BM1076,IF(Dane!$E$3=2,AU1076+BG1076+BS1076,AW1076+BI1076+BU1076))</f>
        <v>0</v>
      </c>
      <c r="AB1076" s="16">
        <f>IF(Dane!$E$3=1,AP1076+BB1076+BN1076,IF(Dane!$E$3=2,AV1076+BH1076+BT1076,AX1076+BJ1076+BV1076))</f>
        <v>0</v>
      </c>
      <c r="AC1076" s="16">
        <f>IF(((K1076*Dane!$C$9)-AA1076)&lt;0,0,(K1076*Dane!$C$9)-AA1076)</f>
        <v>0</v>
      </c>
      <c r="AD1076" s="37">
        <f>IFERROR(IF(((L1076*Dane!$C$9)-AB1076)&lt;0,0,(L1076*Dane!$C$9)-AB1076),0)</f>
        <v>0</v>
      </c>
      <c r="AE1076" s="97"/>
      <c r="AF1076" s="77">
        <f>IF(Dane!$E$3=1,AO1076,IF(Dane!$E$3=2,AU1076,AW1076))</f>
        <v>0</v>
      </c>
      <c r="AG1076" s="77">
        <f>IF(Dane!$E$3=1,AP1076,IF(Dane!$E$3=2,AV1076,AX1076))</f>
        <v>0</v>
      </c>
      <c r="AH1076" s="77">
        <f>IF(Dane!$E$3=1,BA1076,IF(Dane!$E$3=2,BG1076,BI1076))</f>
        <v>0</v>
      </c>
      <c r="AI1076" s="77">
        <f>IF(Dane!$E$3=1,BB1076,IF(Dane!$E$3=2,BH1076,BJ1076))</f>
        <v>0</v>
      </c>
      <c r="AJ1076" s="77">
        <f>IF(Dane!$E$3=1,BM1076,IF(Dane!$E$3=2,BS1076,BU1076))</f>
        <v>0</v>
      </c>
      <c r="AK1076" s="77">
        <f>IF(Dane!$E$3=1,BN1076,IF(Dane!$E$3=2,BT1076,BV1076))</f>
        <v>0</v>
      </c>
      <c r="AL1076" s="24">
        <f t="shared" si="505"/>
        <v>0</v>
      </c>
      <c r="AM1076" s="24">
        <f t="shared" si="506"/>
        <v>0</v>
      </c>
      <c r="AN1076" s="24"/>
      <c r="AO1076" s="24">
        <f t="shared" si="491"/>
        <v>0</v>
      </c>
      <c r="AP1076" s="24">
        <f t="shared" si="507"/>
        <v>0</v>
      </c>
      <c r="AQ1076" s="24">
        <f t="shared" si="492"/>
        <v>0</v>
      </c>
      <c r="AR1076" s="24">
        <f t="shared" si="493"/>
        <v>0</v>
      </c>
      <c r="AS1076" s="24">
        <f t="shared" si="494"/>
        <v>0</v>
      </c>
      <c r="AT1076" s="24">
        <f t="shared" si="508"/>
        <v>0</v>
      </c>
      <c r="AU1076" s="24">
        <f t="shared" si="517"/>
        <v>0</v>
      </c>
      <c r="AV1076" s="24">
        <v>0</v>
      </c>
      <c r="AW1076" s="24">
        <f t="shared" si="520"/>
        <v>0</v>
      </c>
      <c r="AX1076" s="24">
        <v>0</v>
      </c>
      <c r="AY1076" s="24">
        <f t="shared" si="509"/>
        <v>0</v>
      </c>
      <c r="AZ1076" s="24">
        <f t="shared" si="510"/>
        <v>0</v>
      </c>
      <c r="BA1076" s="24">
        <f t="shared" si="495"/>
        <v>0</v>
      </c>
      <c r="BB1076" s="24">
        <f t="shared" si="496"/>
        <v>0</v>
      </c>
      <c r="BC1076" s="24">
        <f t="shared" si="497"/>
        <v>0</v>
      </c>
      <c r="BD1076" s="24">
        <f t="shared" si="498"/>
        <v>0</v>
      </c>
      <c r="BE1076" s="24">
        <f t="shared" si="499"/>
        <v>0</v>
      </c>
      <c r="BF1076" s="24">
        <f t="shared" si="511"/>
        <v>0</v>
      </c>
      <c r="BG1076" s="24">
        <f t="shared" si="518"/>
        <v>0</v>
      </c>
      <c r="BH1076" s="24">
        <v>0</v>
      </c>
      <c r="BI1076" s="24">
        <f t="shared" si="512"/>
        <v>0</v>
      </c>
      <c r="BJ1076" s="24">
        <v>0</v>
      </c>
      <c r="BK1076" s="24">
        <f t="shared" si="513"/>
        <v>0</v>
      </c>
      <c r="BL1076" s="24">
        <f t="shared" si="514"/>
        <v>0</v>
      </c>
      <c r="BM1076" s="24">
        <f t="shared" si="500"/>
        <v>0</v>
      </c>
      <c r="BN1076" s="24">
        <f t="shared" si="501"/>
        <v>0</v>
      </c>
      <c r="BO1076" s="24">
        <f t="shared" si="502"/>
        <v>0</v>
      </c>
      <c r="BP1076" s="24">
        <f t="shared" si="503"/>
        <v>0</v>
      </c>
      <c r="BQ1076" s="24">
        <f t="shared" si="504"/>
        <v>0</v>
      </c>
      <c r="BR1076" s="24">
        <f t="shared" si="515"/>
        <v>0</v>
      </c>
      <c r="BS1076" s="24">
        <f t="shared" si="519"/>
        <v>0</v>
      </c>
      <c r="BT1076" s="24">
        <v>0</v>
      </c>
      <c r="BU1076" s="24">
        <f t="shared" si="516"/>
        <v>0</v>
      </c>
      <c r="BV1076" s="24">
        <v>0</v>
      </c>
    </row>
    <row r="1077" spans="1:74">
      <c r="A1077" s="87">
        <v>1068</v>
      </c>
      <c r="B1077" s="1"/>
      <c r="C1077" s="1"/>
      <c r="D1077" s="2"/>
      <c r="E1077" s="3"/>
      <c r="F1077" s="4"/>
      <c r="G1077" s="5"/>
      <c r="H1077" s="4"/>
      <c r="I1077" s="5"/>
      <c r="J1077" s="6"/>
      <c r="K1077" s="5"/>
      <c r="L1077" s="5"/>
      <c r="M1077" s="5"/>
      <c r="N1077" s="7"/>
      <c r="O1077" s="38"/>
      <c r="P1077" s="5"/>
      <c r="Q1077" s="5"/>
      <c r="R1077" s="7"/>
      <c r="S1077" s="38"/>
      <c r="T1077" s="5"/>
      <c r="U1077" s="5"/>
      <c r="V1077" s="55"/>
      <c r="W1077" s="38"/>
      <c r="X1077" s="5"/>
      <c r="Y1077" s="5"/>
      <c r="Z1077" s="55"/>
      <c r="AA1077" s="36">
        <f>IF(Dane!$E$3=1,AO1077+BA1077+BM1077,IF(Dane!$E$3=2,AU1077+BG1077+BS1077,AW1077+BI1077+BU1077))</f>
        <v>0</v>
      </c>
      <c r="AB1077" s="16">
        <f>IF(Dane!$E$3=1,AP1077+BB1077+BN1077,IF(Dane!$E$3=2,AV1077+BH1077+BT1077,AX1077+BJ1077+BV1077))</f>
        <v>0</v>
      </c>
      <c r="AC1077" s="16">
        <f>IF(((K1077*Dane!$C$9)-AA1077)&lt;0,0,(K1077*Dane!$C$9)-AA1077)</f>
        <v>0</v>
      </c>
      <c r="AD1077" s="37">
        <f>IFERROR(IF(((L1077*Dane!$C$9)-AB1077)&lt;0,0,(L1077*Dane!$C$9)-AB1077),0)</f>
        <v>0</v>
      </c>
      <c r="AE1077" s="97"/>
      <c r="AF1077" s="77">
        <f>IF(Dane!$E$3=1,AO1077,IF(Dane!$E$3=2,AU1077,AW1077))</f>
        <v>0</v>
      </c>
      <c r="AG1077" s="77">
        <f>IF(Dane!$E$3=1,AP1077,IF(Dane!$E$3=2,AV1077,AX1077))</f>
        <v>0</v>
      </c>
      <c r="AH1077" s="77">
        <f>IF(Dane!$E$3=1,BA1077,IF(Dane!$E$3=2,BG1077,BI1077))</f>
        <v>0</v>
      </c>
      <c r="AI1077" s="77">
        <f>IF(Dane!$E$3=1,BB1077,IF(Dane!$E$3=2,BH1077,BJ1077))</f>
        <v>0</v>
      </c>
      <c r="AJ1077" s="77">
        <f>IF(Dane!$E$3=1,BM1077,IF(Dane!$E$3=2,BS1077,BU1077))</f>
        <v>0</v>
      </c>
      <c r="AK1077" s="77">
        <f>IF(Dane!$E$3=1,BN1077,IF(Dane!$E$3=2,BT1077,BV1077))</f>
        <v>0</v>
      </c>
      <c r="AL1077" s="24">
        <f t="shared" si="505"/>
        <v>0</v>
      </c>
      <c r="AM1077" s="24">
        <f t="shared" si="506"/>
        <v>0</v>
      </c>
      <c r="AN1077" s="24"/>
      <c r="AO1077" s="24">
        <f t="shared" si="491"/>
        <v>0</v>
      </c>
      <c r="AP1077" s="24">
        <f t="shared" si="507"/>
        <v>0</v>
      </c>
      <c r="AQ1077" s="24">
        <f t="shared" si="492"/>
        <v>0</v>
      </c>
      <c r="AR1077" s="24">
        <f t="shared" si="493"/>
        <v>0</v>
      </c>
      <c r="AS1077" s="24">
        <f t="shared" si="494"/>
        <v>0</v>
      </c>
      <c r="AT1077" s="24">
        <f t="shared" si="508"/>
        <v>0</v>
      </c>
      <c r="AU1077" s="24">
        <f t="shared" si="517"/>
        <v>0</v>
      </c>
      <c r="AV1077" s="24">
        <v>0</v>
      </c>
      <c r="AW1077" s="24">
        <f t="shared" si="520"/>
        <v>0</v>
      </c>
      <c r="AX1077" s="24">
        <v>0</v>
      </c>
      <c r="AY1077" s="24">
        <f t="shared" si="509"/>
        <v>0</v>
      </c>
      <c r="AZ1077" s="24">
        <f t="shared" si="510"/>
        <v>0</v>
      </c>
      <c r="BA1077" s="24">
        <f t="shared" si="495"/>
        <v>0</v>
      </c>
      <c r="BB1077" s="24">
        <f t="shared" si="496"/>
        <v>0</v>
      </c>
      <c r="BC1077" s="24">
        <f t="shared" si="497"/>
        <v>0</v>
      </c>
      <c r="BD1077" s="24">
        <f t="shared" si="498"/>
        <v>0</v>
      </c>
      <c r="BE1077" s="24">
        <f t="shared" si="499"/>
        <v>0</v>
      </c>
      <c r="BF1077" s="24">
        <f t="shared" si="511"/>
        <v>0</v>
      </c>
      <c r="BG1077" s="24">
        <f t="shared" si="518"/>
        <v>0</v>
      </c>
      <c r="BH1077" s="24">
        <v>0</v>
      </c>
      <c r="BI1077" s="24">
        <f t="shared" si="512"/>
        <v>0</v>
      </c>
      <c r="BJ1077" s="24">
        <v>0</v>
      </c>
      <c r="BK1077" s="24">
        <f t="shared" si="513"/>
        <v>0</v>
      </c>
      <c r="BL1077" s="24">
        <f t="shared" si="514"/>
        <v>0</v>
      </c>
      <c r="BM1077" s="24">
        <f t="shared" si="500"/>
        <v>0</v>
      </c>
      <c r="BN1077" s="24">
        <f t="shared" si="501"/>
        <v>0</v>
      </c>
      <c r="BO1077" s="24">
        <f t="shared" si="502"/>
        <v>0</v>
      </c>
      <c r="BP1077" s="24">
        <f t="shared" si="503"/>
        <v>0</v>
      </c>
      <c r="BQ1077" s="24">
        <f t="shared" si="504"/>
        <v>0</v>
      </c>
      <c r="BR1077" s="24">
        <f t="shared" si="515"/>
        <v>0</v>
      </c>
      <c r="BS1077" s="24">
        <f t="shared" si="519"/>
        <v>0</v>
      </c>
      <c r="BT1077" s="24">
        <v>0</v>
      </c>
      <c r="BU1077" s="24">
        <f t="shared" si="516"/>
        <v>0</v>
      </c>
      <c r="BV1077" s="24">
        <v>0</v>
      </c>
    </row>
    <row r="1078" spans="1:74">
      <c r="A1078" s="87">
        <v>1069</v>
      </c>
      <c r="B1078" s="1"/>
      <c r="C1078" s="1"/>
      <c r="D1078" s="2"/>
      <c r="E1078" s="3"/>
      <c r="F1078" s="4"/>
      <c r="G1078" s="5"/>
      <c r="H1078" s="4"/>
      <c r="I1078" s="5"/>
      <c r="J1078" s="6"/>
      <c r="K1078" s="5"/>
      <c r="L1078" s="5"/>
      <c r="M1078" s="5"/>
      <c r="N1078" s="7"/>
      <c r="O1078" s="38"/>
      <c r="P1078" s="5"/>
      <c r="Q1078" s="5"/>
      <c r="R1078" s="7"/>
      <c r="S1078" s="38"/>
      <c r="T1078" s="5"/>
      <c r="U1078" s="5"/>
      <c r="V1078" s="55"/>
      <c r="W1078" s="38"/>
      <c r="X1078" s="5"/>
      <c r="Y1078" s="5"/>
      <c r="Z1078" s="55"/>
      <c r="AA1078" s="36">
        <f>IF(Dane!$E$3=1,AO1078+BA1078+BM1078,IF(Dane!$E$3=2,AU1078+BG1078+BS1078,AW1078+BI1078+BU1078))</f>
        <v>0</v>
      </c>
      <c r="AB1078" s="16">
        <f>IF(Dane!$E$3=1,AP1078+BB1078+BN1078,IF(Dane!$E$3=2,AV1078+BH1078+BT1078,AX1078+BJ1078+BV1078))</f>
        <v>0</v>
      </c>
      <c r="AC1078" s="16">
        <f>IF(((K1078*Dane!$C$9)-AA1078)&lt;0,0,(K1078*Dane!$C$9)-AA1078)</f>
        <v>0</v>
      </c>
      <c r="AD1078" s="37">
        <f>IFERROR(IF(((L1078*Dane!$C$9)-AB1078)&lt;0,0,(L1078*Dane!$C$9)-AB1078),0)</f>
        <v>0</v>
      </c>
      <c r="AE1078" s="97"/>
      <c r="AF1078" s="77">
        <f>IF(Dane!$E$3=1,AO1078,IF(Dane!$E$3=2,AU1078,AW1078))</f>
        <v>0</v>
      </c>
      <c r="AG1078" s="77">
        <f>IF(Dane!$E$3=1,AP1078,IF(Dane!$E$3=2,AV1078,AX1078))</f>
        <v>0</v>
      </c>
      <c r="AH1078" s="77">
        <f>IF(Dane!$E$3=1,BA1078,IF(Dane!$E$3=2,BG1078,BI1078))</f>
        <v>0</v>
      </c>
      <c r="AI1078" s="77">
        <f>IF(Dane!$E$3=1,BB1078,IF(Dane!$E$3=2,BH1078,BJ1078))</f>
        <v>0</v>
      </c>
      <c r="AJ1078" s="77">
        <f>IF(Dane!$E$3=1,BM1078,IF(Dane!$E$3=2,BS1078,BU1078))</f>
        <v>0</v>
      </c>
      <c r="AK1078" s="77">
        <f>IF(Dane!$E$3=1,BN1078,IF(Dane!$E$3=2,BT1078,BV1078))</f>
        <v>0</v>
      </c>
      <c r="AL1078" s="24">
        <f t="shared" si="505"/>
        <v>0</v>
      </c>
      <c r="AM1078" s="24">
        <f t="shared" si="506"/>
        <v>0</v>
      </c>
      <c r="AN1078" s="24"/>
      <c r="AO1078" s="24">
        <f t="shared" si="491"/>
        <v>0</v>
      </c>
      <c r="AP1078" s="24">
        <f t="shared" si="507"/>
        <v>0</v>
      </c>
      <c r="AQ1078" s="24">
        <f t="shared" si="492"/>
        <v>0</v>
      </c>
      <c r="AR1078" s="24">
        <f t="shared" si="493"/>
        <v>0</v>
      </c>
      <c r="AS1078" s="24">
        <f t="shared" si="494"/>
        <v>0</v>
      </c>
      <c r="AT1078" s="24">
        <f t="shared" si="508"/>
        <v>0</v>
      </c>
      <c r="AU1078" s="24">
        <f t="shared" si="517"/>
        <v>0</v>
      </c>
      <c r="AV1078" s="24">
        <v>0</v>
      </c>
      <c r="AW1078" s="24">
        <f t="shared" si="520"/>
        <v>0</v>
      </c>
      <c r="AX1078" s="24">
        <v>0</v>
      </c>
      <c r="AY1078" s="24">
        <f t="shared" si="509"/>
        <v>0</v>
      </c>
      <c r="AZ1078" s="24">
        <f t="shared" si="510"/>
        <v>0</v>
      </c>
      <c r="BA1078" s="24">
        <f t="shared" si="495"/>
        <v>0</v>
      </c>
      <c r="BB1078" s="24">
        <f t="shared" si="496"/>
        <v>0</v>
      </c>
      <c r="BC1078" s="24">
        <f t="shared" si="497"/>
        <v>0</v>
      </c>
      <c r="BD1078" s="24">
        <f t="shared" si="498"/>
        <v>0</v>
      </c>
      <c r="BE1078" s="24">
        <f t="shared" si="499"/>
        <v>0</v>
      </c>
      <c r="BF1078" s="24">
        <f t="shared" si="511"/>
        <v>0</v>
      </c>
      <c r="BG1078" s="24">
        <f t="shared" si="518"/>
        <v>0</v>
      </c>
      <c r="BH1078" s="24">
        <v>0</v>
      </c>
      <c r="BI1078" s="24">
        <f t="shared" si="512"/>
        <v>0</v>
      </c>
      <c r="BJ1078" s="24">
        <v>0</v>
      </c>
      <c r="BK1078" s="24">
        <f t="shared" si="513"/>
        <v>0</v>
      </c>
      <c r="BL1078" s="24">
        <f t="shared" si="514"/>
        <v>0</v>
      </c>
      <c r="BM1078" s="24">
        <f t="shared" si="500"/>
        <v>0</v>
      </c>
      <c r="BN1078" s="24">
        <f t="shared" si="501"/>
        <v>0</v>
      </c>
      <c r="BO1078" s="24">
        <f t="shared" si="502"/>
        <v>0</v>
      </c>
      <c r="BP1078" s="24">
        <f t="shared" si="503"/>
        <v>0</v>
      </c>
      <c r="BQ1078" s="24">
        <f t="shared" si="504"/>
        <v>0</v>
      </c>
      <c r="BR1078" s="24">
        <f t="shared" si="515"/>
        <v>0</v>
      </c>
      <c r="BS1078" s="24">
        <f t="shared" si="519"/>
        <v>0</v>
      </c>
      <c r="BT1078" s="24">
        <v>0</v>
      </c>
      <c r="BU1078" s="24">
        <f t="shared" si="516"/>
        <v>0</v>
      </c>
      <c r="BV1078" s="24">
        <v>0</v>
      </c>
    </row>
    <row r="1079" spans="1:74">
      <c r="A1079" s="87">
        <v>1070</v>
      </c>
      <c r="B1079" s="1"/>
      <c r="C1079" s="1"/>
      <c r="D1079" s="2"/>
      <c r="E1079" s="3"/>
      <c r="F1079" s="4"/>
      <c r="G1079" s="5"/>
      <c r="H1079" s="4"/>
      <c r="I1079" s="5"/>
      <c r="J1079" s="6"/>
      <c r="K1079" s="5"/>
      <c r="L1079" s="5"/>
      <c r="M1079" s="5"/>
      <c r="N1079" s="7"/>
      <c r="O1079" s="38"/>
      <c r="P1079" s="5"/>
      <c r="Q1079" s="5"/>
      <c r="R1079" s="7"/>
      <c r="S1079" s="38"/>
      <c r="T1079" s="5"/>
      <c r="U1079" s="5"/>
      <c r="V1079" s="55"/>
      <c r="W1079" s="38"/>
      <c r="X1079" s="5"/>
      <c r="Y1079" s="5"/>
      <c r="Z1079" s="55"/>
      <c r="AA1079" s="36">
        <f>IF(Dane!$E$3=1,AO1079+BA1079+BM1079,IF(Dane!$E$3=2,AU1079+BG1079+BS1079,AW1079+BI1079+BU1079))</f>
        <v>0</v>
      </c>
      <c r="AB1079" s="16">
        <f>IF(Dane!$E$3=1,AP1079+BB1079+BN1079,IF(Dane!$E$3=2,AV1079+BH1079+BT1079,AX1079+BJ1079+BV1079))</f>
        <v>0</v>
      </c>
      <c r="AC1079" s="16">
        <f>IF(((K1079*Dane!$C$9)-AA1079)&lt;0,0,(K1079*Dane!$C$9)-AA1079)</f>
        <v>0</v>
      </c>
      <c r="AD1079" s="37">
        <f>IFERROR(IF(((L1079*Dane!$C$9)-AB1079)&lt;0,0,(L1079*Dane!$C$9)-AB1079),0)</f>
        <v>0</v>
      </c>
      <c r="AE1079" s="97"/>
      <c r="AF1079" s="77">
        <f>IF(Dane!$E$3=1,AO1079,IF(Dane!$E$3=2,AU1079,AW1079))</f>
        <v>0</v>
      </c>
      <c r="AG1079" s="77">
        <f>IF(Dane!$E$3=1,AP1079,IF(Dane!$E$3=2,AV1079,AX1079))</f>
        <v>0</v>
      </c>
      <c r="AH1079" s="77">
        <f>IF(Dane!$E$3=1,BA1079,IF(Dane!$E$3=2,BG1079,BI1079))</f>
        <v>0</v>
      </c>
      <c r="AI1079" s="77">
        <f>IF(Dane!$E$3=1,BB1079,IF(Dane!$E$3=2,BH1079,BJ1079))</f>
        <v>0</v>
      </c>
      <c r="AJ1079" s="77">
        <f>IF(Dane!$E$3=1,BM1079,IF(Dane!$E$3=2,BS1079,BU1079))</f>
        <v>0</v>
      </c>
      <c r="AK1079" s="77">
        <f>IF(Dane!$E$3=1,BN1079,IF(Dane!$E$3=2,BT1079,BV1079))</f>
        <v>0</v>
      </c>
      <c r="AL1079" s="24">
        <f t="shared" si="505"/>
        <v>0</v>
      </c>
      <c r="AM1079" s="24">
        <f t="shared" si="506"/>
        <v>0</v>
      </c>
      <c r="AN1079" s="24"/>
      <c r="AO1079" s="24">
        <f t="shared" si="491"/>
        <v>0</v>
      </c>
      <c r="AP1079" s="24">
        <f t="shared" si="507"/>
        <v>0</v>
      </c>
      <c r="AQ1079" s="24">
        <f t="shared" si="492"/>
        <v>0</v>
      </c>
      <c r="AR1079" s="24">
        <f t="shared" si="493"/>
        <v>0</v>
      </c>
      <c r="AS1079" s="24">
        <f t="shared" si="494"/>
        <v>0</v>
      </c>
      <c r="AT1079" s="24">
        <f t="shared" si="508"/>
        <v>0</v>
      </c>
      <c r="AU1079" s="24">
        <f t="shared" si="517"/>
        <v>0</v>
      </c>
      <c r="AV1079" s="24">
        <v>0</v>
      </c>
      <c r="AW1079" s="24">
        <f t="shared" si="520"/>
        <v>0</v>
      </c>
      <c r="AX1079" s="24">
        <v>0</v>
      </c>
      <c r="AY1079" s="24">
        <f t="shared" si="509"/>
        <v>0</v>
      </c>
      <c r="AZ1079" s="24">
        <f t="shared" si="510"/>
        <v>0</v>
      </c>
      <c r="BA1079" s="24">
        <f t="shared" si="495"/>
        <v>0</v>
      </c>
      <c r="BB1079" s="24">
        <f t="shared" si="496"/>
        <v>0</v>
      </c>
      <c r="BC1079" s="24">
        <f t="shared" si="497"/>
        <v>0</v>
      </c>
      <c r="BD1079" s="24">
        <f t="shared" si="498"/>
        <v>0</v>
      </c>
      <c r="BE1079" s="24">
        <f t="shared" si="499"/>
        <v>0</v>
      </c>
      <c r="BF1079" s="24">
        <f t="shared" si="511"/>
        <v>0</v>
      </c>
      <c r="BG1079" s="24">
        <f t="shared" si="518"/>
        <v>0</v>
      </c>
      <c r="BH1079" s="24">
        <v>0</v>
      </c>
      <c r="BI1079" s="24">
        <f t="shared" si="512"/>
        <v>0</v>
      </c>
      <c r="BJ1079" s="24">
        <v>0</v>
      </c>
      <c r="BK1079" s="24">
        <f t="shared" si="513"/>
        <v>0</v>
      </c>
      <c r="BL1079" s="24">
        <f t="shared" si="514"/>
        <v>0</v>
      </c>
      <c r="BM1079" s="24">
        <f t="shared" si="500"/>
        <v>0</v>
      </c>
      <c r="BN1079" s="24">
        <f t="shared" si="501"/>
        <v>0</v>
      </c>
      <c r="BO1079" s="24">
        <f t="shared" si="502"/>
        <v>0</v>
      </c>
      <c r="BP1079" s="24">
        <f t="shared" si="503"/>
        <v>0</v>
      </c>
      <c r="BQ1079" s="24">
        <f t="shared" si="504"/>
        <v>0</v>
      </c>
      <c r="BR1079" s="24">
        <f t="shared" si="515"/>
        <v>0</v>
      </c>
      <c r="BS1079" s="24">
        <f t="shared" si="519"/>
        <v>0</v>
      </c>
      <c r="BT1079" s="24">
        <v>0</v>
      </c>
      <c r="BU1079" s="24">
        <f t="shared" si="516"/>
        <v>0</v>
      </c>
      <c r="BV1079" s="24">
        <v>0</v>
      </c>
    </row>
    <row r="1080" spans="1:74">
      <c r="A1080" s="87">
        <v>1071</v>
      </c>
      <c r="B1080" s="1"/>
      <c r="C1080" s="1"/>
      <c r="D1080" s="2"/>
      <c r="E1080" s="3"/>
      <c r="F1080" s="4"/>
      <c r="G1080" s="5"/>
      <c r="H1080" s="4"/>
      <c r="I1080" s="5"/>
      <c r="J1080" s="6"/>
      <c r="K1080" s="5"/>
      <c r="L1080" s="5"/>
      <c r="M1080" s="5"/>
      <c r="N1080" s="7"/>
      <c r="O1080" s="38"/>
      <c r="P1080" s="5"/>
      <c r="Q1080" s="5"/>
      <c r="R1080" s="7"/>
      <c r="S1080" s="38"/>
      <c r="T1080" s="5"/>
      <c r="U1080" s="5"/>
      <c r="V1080" s="55"/>
      <c r="W1080" s="38"/>
      <c r="X1080" s="5"/>
      <c r="Y1080" s="5"/>
      <c r="Z1080" s="55"/>
      <c r="AA1080" s="36">
        <f>IF(Dane!$E$3=1,AO1080+BA1080+BM1080,IF(Dane!$E$3=2,AU1080+BG1080+BS1080,AW1080+BI1080+BU1080))</f>
        <v>0</v>
      </c>
      <c r="AB1080" s="16">
        <f>IF(Dane!$E$3=1,AP1080+BB1080+BN1080,IF(Dane!$E$3=2,AV1080+BH1080+BT1080,AX1080+BJ1080+BV1080))</f>
        <v>0</v>
      </c>
      <c r="AC1080" s="16">
        <f>IF(((K1080*Dane!$C$9)-AA1080)&lt;0,0,(K1080*Dane!$C$9)-AA1080)</f>
        <v>0</v>
      </c>
      <c r="AD1080" s="37">
        <f>IFERROR(IF(((L1080*Dane!$C$9)-AB1080)&lt;0,0,(L1080*Dane!$C$9)-AB1080),0)</f>
        <v>0</v>
      </c>
      <c r="AE1080" s="97"/>
      <c r="AF1080" s="77">
        <f>IF(Dane!$E$3=1,AO1080,IF(Dane!$E$3=2,AU1080,AW1080))</f>
        <v>0</v>
      </c>
      <c r="AG1080" s="77">
        <f>IF(Dane!$E$3=1,AP1080,IF(Dane!$E$3=2,AV1080,AX1080))</f>
        <v>0</v>
      </c>
      <c r="AH1080" s="77">
        <f>IF(Dane!$E$3=1,BA1080,IF(Dane!$E$3=2,BG1080,BI1080))</f>
        <v>0</v>
      </c>
      <c r="AI1080" s="77">
        <f>IF(Dane!$E$3=1,BB1080,IF(Dane!$E$3=2,BH1080,BJ1080))</f>
        <v>0</v>
      </c>
      <c r="AJ1080" s="77">
        <f>IF(Dane!$E$3=1,BM1080,IF(Dane!$E$3=2,BS1080,BU1080))</f>
        <v>0</v>
      </c>
      <c r="AK1080" s="77">
        <f>IF(Dane!$E$3=1,BN1080,IF(Dane!$E$3=2,BT1080,BV1080))</f>
        <v>0</v>
      </c>
      <c r="AL1080" s="24">
        <f t="shared" si="505"/>
        <v>0</v>
      </c>
      <c r="AM1080" s="24">
        <f t="shared" si="506"/>
        <v>0</v>
      </c>
      <c r="AN1080" s="24"/>
      <c r="AO1080" s="24">
        <f t="shared" si="491"/>
        <v>0</v>
      </c>
      <c r="AP1080" s="24">
        <f t="shared" si="507"/>
        <v>0</v>
      </c>
      <c r="AQ1080" s="24">
        <f t="shared" si="492"/>
        <v>0</v>
      </c>
      <c r="AR1080" s="24">
        <f t="shared" si="493"/>
        <v>0</v>
      </c>
      <c r="AS1080" s="24">
        <f t="shared" si="494"/>
        <v>0</v>
      </c>
      <c r="AT1080" s="24">
        <f t="shared" si="508"/>
        <v>0</v>
      </c>
      <c r="AU1080" s="24">
        <f t="shared" si="517"/>
        <v>0</v>
      </c>
      <c r="AV1080" s="24">
        <v>0</v>
      </c>
      <c r="AW1080" s="24">
        <f t="shared" si="520"/>
        <v>0</v>
      </c>
      <c r="AX1080" s="24">
        <v>0</v>
      </c>
      <c r="AY1080" s="24">
        <f t="shared" si="509"/>
        <v>0</v>
      </c>
      <c r="AZ1080" s="24">
        <f t="shared" si="510"/>
        <v>0</v>
      </c>
      <c r="BA1080" s="24">
        <f t="shared" si="495"/>
        <v>0</v>
      </c>
      <c r="BB1080" s="24">
        <f t="shared" si="496"/>
        <v>0</v>
      </c>
      <c r="BC1080" s="24">
        <f t="shared" si="497"/>
        <v>0</v>
      </c>
      <c r="BD1080" s="24">
        <f t="shared" si="498"/>
        <v>0</v>
      </c>
      <c r="BE1080" s="24">
        <f t="shared" si="499"/>
        <v>0</v>
      </c>
      <c r="BF1080" s="24">
        <f t="shared" si="511"/>
        <v>0</v>
      </c>
      <c r="BG1080" s="24">
        <f t="shared" si="518"/>
        <v>0</v>
      </c>
      <c r="BH1080" s="24">
        <v>0</v>
      </c>
      <c r="BI1080" s="24">
        <f t="shared" si="512"/>
        <v>0</v>
      </c>
      <c r="BJ1080" s="24">
        <v>0</v>
      </c>
      <c r="BK1080" s="24">
        <f t="shared" si="513"/>
        <v>0</v>
      </c>
      <c r="BL1080" s="24">
        <f t="shared" si="514"/>
        <v>0</v>
      </c>
      <c r="BM1080" s="24">
        <f t="shared" si="500"/>
        <v>0</v>
      </c>
      <c r="BN1080" s="24">
        <f t="shared" si="501"/>
        <v>0</v>
      </c>
      <c r="BO1080" s="24">
        <f t="shared" si="502"/>
        <v>0</v>
      </c>
      <c r="BP1080" s="24">
        <f t="shared" si="503"/>
        <v>0</v>
      </c>
      <c r="BQ1080" s="24">
        <f t="shared" si="504"/>
        <v>0</v>
      </c>
      <c r="BR1080" s="24">
        <f t="shared" si="515"/>
        <v>0</v>
      </c>
      <c r="BS1080" s="24">
        <f t="shared" si="519"/>
        <v>0</v>
      </c>
      <c r="BT1080" s="24">
        <v>0</v>
      </c>
      <c r="BU1080" s="24">
        <f t="shared" si="516"/>
        <v>0</v>
      </c>
      <c r="BV1080" s="24">
        <v>0</v>
      </c>
    </row>
    <row r="1081" spans="1:74">
      <c r="A1081" s="87">
        <v>1072</v>
      </c>
      <c r="B1081" s="1"/>
      <c r="C1081" s="1"/>
      <c r="D1081" s="2"/>
      <c r="E1081" s="3"/>
      <c r="F1081" s="4"/>
      <c r="G1081" s="5"/>
      <c r="H1081" s="4"/>
      <c r="I1081" s="5"/>
      <c r="J1081" s="6"/>
      <c r="K1081" s="5"/>
      <c r="L1081" s="5"/>
      <c r="M1081" s="5"/>
      <c r="N1081" s="7"/>
      <c r="O1081" s="38"/>
      <c r="P1081" s="5"/>
      <c r="Q1081" s="5"/>
      <c r="R1081" s="7"/>
      <c r="S1081" s="38"/>
      <c r="T1081" s="5"/>
      <c r="U1081" s="5"/>
      <c r="V1081" s="55"/>
      <c r="W1081" s="38"/>
      <c r="X1081" s="5"/>
      <c r="Y1081" s="5"/>
      <c r="Z1081" s="55"/>
      <c r="AA1081" s="36">
        <f>IF(Dane!$E$3=1,AO1081+BA1081+BM1081,IF(Dane!$E$3=2,AU1081+BG1081+BS1081,AW1081+BI1081+BU1081))</f>
        <v>0</v>
      </c>
      <c r="AB1081" s="16">
        <f>IF(Dane!$E$3=1,AP1081+BB1081+BN1081,IF(Dane!$E$3=2,AV1081+BH1081+BT1081,AX1081+BJ1081+BV1081))</f>
        <v>0</v>
      </c>
      <c r="AC1081" s="16">
        <f>IF(((K1081*Dane!$C$9)-AA1081)&lt;0,0,(K1081*Dane!$C$9)-AA1081)</f>
        <v>0</v>
      </c>
      <c r="AD1081" s="37">
        <f>IFERROR(IF(((L1081*Dane!$C$9)-AB1081)&lt;0,0,(L1081*Dane!$C$9)-AB1081),0)</f>
        <v>0</v>
      </c>
      <c r="AE1081" s="97"/>
      <c r="AF1081" s="77">
        <f>IF(Dane!$E$3=1,AO1081,IF(Dane!$E$3=2,AU1081,AW1081))</f>
        <v>0</v>
      </c>
      <c r="AG1081" s="77">
        <f>IF(Dane!$E$3=1,AP1081,IF(Dane!$E$3=2,AV1081,AX1081))</f>
        <v>0</v>
      </c>
      <c r="AH1081" s="77">
        <f>IF(Dane!$E$3=1,BA1081,IF(Dane!$E$3=2,BG1081,BI1081))</f>
        <v>0</v>
      </c>
      <c r="AI1081" s="77">
        <f>IF(Dane!$E$3=1,BB1081,IF(Dane!$E$3=2,BH1081,BJ1081))</f>
        <v>0</v>
      </c>
      <c r="AJ1081" s="77">
        <f>IF(Dane!$E$3=1,BM1081,IF(Dane!$E$3=2,BS1081,BU1081))</f>
        <v>0</v>
      </c>
      <c r="AK1081" s="77">
        <f>IF(Dane!$E$3=1,BN1081,IF(Dane!$E$3=2,BT1081,BV1081))</f>
        <v>0</v>
      </c>
      <c r="AL1081" s="24">
        <f t="shared" si="505"/>
        <v>0</v>
      </c>
      <c r="AM1081" s="24">
        <f t="shared" si="506"/>
        <v>0</v>
      </c>
      <c r="AN1081" s="24"/>
      <c r="AO1081" s="24">
        <f t="shared" si="491"/>
        <v>0</v>
      </c>
      <c r="AP1081" s="24">
        <f t="shared" si="507"/>
        <v>0</v>
      </c>
      <c r="AQ1081" s="24">
        <f t="shared" si="492"/>
        <v>0</v>
      </c>
      <c r="AR1081" s="24">
        <f t="shared" si="493"/>
        <v>0</v>
      </c>
      <c r="AS1081" s="24">
        <f t="shared" si="494"/>
        <v>0</v>
      </c>
      <c r="AT1081" s="24">
        <f t="shared" si="508"/>
        <v>0</v>
      </c>
      <c r="AU1081" s="24">
        <f t="shared" si="517"/>
        <v>0</v>
      </c>
      <c r="AV1081" s="24">
        <v>0</v>
      </c>
      <c r="AW1081" s="24">
        <f t="shared" si="520"/>
        <v>0</v>
      </c>
      <c r="AX1081" s="24">
        <v>0</v>
      </c>
      <c r="AY1081" s="24">
        <f t="shared" si="509"/>
        <v>0</v>
      </c>
      <c r="AZ1081" s="24">
        <f t="shared" si="510"/>
        <v>0</v>
      </c>
      <c r="BA1081" s="24">
        <f t="shared" si="495"/>
        <v>0</v>
      </c>
      <c r="BB1081" s="24">
        <f t="shared" si="496"/>
        <v>0</v>
      </c>
      <c r="BC1081" s="24">
        <f t="shared" si="497"/>
        <v>0</v>
      </c>
      <c r="BD1081" s="24">
        <f t="shared" si="498"/>
        <v>0</v>
      </c>
      <c r="BE1081" s="24">
        <f t="shared" si="499"/>
        <v>0</v>
      </c>
      <c r="BF1081" s="24">
        <f t="shared" si="511"/>
        <v>0</v>
      </c>
      <c r="BG1081" s="24">
        <f t="shared" si="518"/>
        <v>0</v>
      </c>
      <c r="BH1081" s="24">
        <v>0</v>
      </c>
      <c r="BI1081" s="24">
        <f t="shared" si="512"/>
        <v>0</v>
      </c>
      <c r="BJ1081" s="24">
        <v>0</v>
      </c>
      <c r="BK1081" s="24">
        <f t="shared" si="513"/>
        <v>0</v>
      </c>
      <c r="BL1081" s="24">
        <f t="shared" si="514"/>
        <v>0</v>
      </c>
      <c r="BM1081" s="24">
        <f t="shared" si="500"/>
        <v>0</v>
      </c>
      <c r="BN1081" s="24">
        <f t="shared" si="501"/>
        <v>0</v>
      </c>
      <c r="BO1081" s="24">
        <f t="shared" si="502"/>
        <v>0</v>
      </c>
      <c r="BP1081" s="24">
        <f t="shared" si="503"/>
        <v>0</v>
      </c>
      <c r="BQ1081" s="24">
        <f t="shared" si="504"/>
        <v>0</v>
      </c>
      <c r="BR1081" s="24">
        <f t="shared" si="515"/>
        <v>0</v>
      </c>
      <c r="BS1081" s="24">
        <f t="shared" si="519"/>
        <v>0</v>
      </c>
      <c r="BT1081" s="24">
        <v>0</v>
      </c>
      <c r="BU1081" s="24">
        <f t="shared" si="516"/>
        <v>0</v>
      </c>
      <c r="BV1081" s="24">
        <v>0</v>
      </c>
    </row>
    <row r="1082" spans="1:74">
      <c r="A1082" s="87">
        <v>1073</v>
      </c>
      <c r="B1082" s="1"/>
      <c r="C1082" s="1"/>
      <c r="D1082" s="2"/>
      <c r="E1082" s="3"/>
      <c r="F1082" s="4"/>
      <c r="G1082" s="5"/>
      <c r="H1082" s="4"/>
      <c r="I1082" s="5"/>
      <c r="J1082" s="6"/>
      <c r="K1082" s="5"/>
      <c r="L1082" s="5"/>
      <c r="M1082" s="5"/>
      <c r="N1082" s="7"/>
      <c r="O1082" s="38"/>
      <c r="P1082" s="5"/>
      <c r="Q1082" s="5"/>
      <c r="R1082" s="7"/>
      <c r="S1082" s="38"/>
      <c r="T1082" s="5"/>
      <c r="U1082" s="5"/>
      <c r="V1082" s="55"/>
      <c r="W1082" s="38"/>
      <c r="X1082" s="5"/>
      <c r="Y1082" s="5"/>
      <c r="Z1082" s="55"/>
      <c r="AA1082" s="36">
        <f>IF(Dane!$E$3=1,AO1082+BA1082+BM1082,IF(Dane!$E$3=2,AU1082+BG1082+BS1082,AW1082+BI1082+BU1082))</f>
        <v>0</v>
      </c>
      <c r="AB1082" s="16">
        <f>IF(Dane!$E$3=1,AP1082+BB1082+BN1082,IF(Dane!$E$3=2,AV1082+BH1082+BT1082,AX1082+BJ1082+BV1082))</f>
        <v>0</v>
      </c>
      <c r="AC1082" s="16">
        <f>IF(((K1082*Dane!$C$9)-AA1082)&lt;0,0,(K1082*Dane!$C$9)-AA1082)</f>
        <v>0</v>
      </c>
      <c r="AD1082" s="37">
        <f>IFERROR(IF(((L1082*Dane!$C$9)-AB1082)&lt;0,0,(L1082*Dane!$C$9)-AB1082),0)</f>
        <v>0</v>
      </c>
      <c r="AE1082" s="97"/>
      <c r="AF1082" s="77">
        <f>IF(Dane!$E$3=1,AO1082,IF(Dane!$E$3=2,AU1082,AW1082))</f>
        <v>0</v>
      </c>
      <c r="AG1082" s="77">
        <f>IF(Dane!$E$3=1,AP1082,IF(Dane!$E$3=2,AV1082,AX1082))</f>
        <v>0</v>
      </c>
      <c r="AH1082" s="77">
        <f>IF(Dane!$E$3=1,BA1082,IF(Dane!$E$3=2,BG1082,BI1082))</f>
        <v>0</v>
      </c>
      <c r="AI1082" s="77">
        <f>IF(Dane!$E$3=1,BB1082,IF(Dane!$E$3=2,BH1082,BJ1082))</f>
        <v>0</v>
      </c>
      <c r="AJ1082" s="77">
        <f>IF(Dane!$E$3=1,BM1082,IF(Dane!$E$3=2,BS1082,BU1082))</f>
        <v>0</v>
      </c>
      <c r="AK1082" s="77">
        <f>IF(Dane!$E$3=1,BN1082,IF(Dane!$E$3=2,BT1082,BV1082))</f>
        <v>0</v>
      </c>
      <c r="AL1082" s="24">
        <f t="shared" si="505"/>
        <v>0</v>
      </c>
      <c r="AM1082" s="24">
        <f t="shared" si="506"/>
        <v>0</v>
      </c>
      <c r="AN1082" s="24"/>
      <c r="AO1082" s="24">
        <f t="shared" si="491"/>
        <v>0</v>
      </c>
      <c r="AP1082" s="24">
        <f t="shared" si="507"/>
        <v>0</v>
      </c>
      <c r="AQ1082" s="24">
        <f t="shared" si="492"/>
        <v>0</v>
      </c>
      <c r="AR1082" s="24">
        <f t="shared" si="493"/>
        <v>0</v>
      </c>
      <c r="AS1082" s="24">
        <f t="shared" si="494"/>
        <v>0</v>
      </c>
      <c r="AT1082" s="24">
        <f t="shared" si="508"/>
        <v>0</v>
      </c>
      <c r="AU1082" s="24">
        <f t="shared" si="517"/>
        <v>0</v>
      </c>
      <c r="AV1082" s="24">
        <v>0</v>
      </c>
      <c r="AW1082" s="24">
        <f t="shared" si="520"/>
        <v>0</v>
      </c>
      <c r="AX1082" s="24">
        <v>0</v>
      </c>
      <c r="AY1082" s="24">
        <f t="shared" si="509"/>
        <v>0</v>
      </c>
      <c r="AZ1082" s="24">
        <f t="shared" si="510"/>
        <v>0</v>
      </c>
      <c r="BA1082" s="24">
        <f t="shared" si="495"/>
        <v>0</v>
      </c>
      <c r="BB1082" s="24">
        <f t="shared" si="496"/>
        <v>0</v>
      </c>
      <c r="BC1082" s="24">
        <f t="shared" si="497"/>
        <v>0</v>
      </c>
      <c r="BD1082" s="24">
        <f t="shared" si="498"/>
        <v>0</v>
      </c>
      <c r="BE1082" s="24">
        <f t="shared" si="499"/>
        <v>0</v>
      </c>
      <c r="BF1082" s="24">
        <f t="shared" si="511"/>
        <v>0</v>
      </c>
      <c r="BG1082" s="24">
        <f t="shared" si="518"/>
        <v>0</v>
      </c>
      <c r="BH1082" s="24">
        <v>0</v>
      </c>
      <c r="BI1082" s="24">
        <f t="shared" si="512"/>
        <v>0</v>
      </c>
      <c r="BJ1082" s="24">
        <v>0</v>
      </c>
      <c r="BK1082" s="24">
        <f t="shared" si="513"/>
        <v>0</v>
      </c>
      <c r="BL1082" s="24">
        <f t="shared" si="514"/>
        <v>0</v>
      </c>
      <c r="BM1082" s="24">
        <f t="shared" si="500"/>
        <v>0</v>
      </c>
      <c r="BN1082" s="24">
        <f t="shared" si="501"/>
        <v>0</v>
      </c>
      <c r="BO1082" s="24">
        <f t="shared" si="502"/>
        <v>0</v>
      </c>
      <c r="BP1082" s="24">
        <f t="shared" si="503"/>
        <v>0</v>
      </c>
      <c r="BQ1082" s="24">
        <f t="shared" si="504"/>
        <v>0</v>
      </c>
      <c r="BR1082" s="24">
        <f t="shared" si="515"/>
        <v>0</v>
      </c>
      <c r="BS1082" s="24">
        <f t="shared" si="519"/>
        <v>0</v>
      </c>
      <c r="BT1082" s="24">
        <v>0</v>
      </c>
      <c r="BU1082" s="24">
        <f t="shared" si="516"/>
        <v>0</v>
      </c>
      <c r="BV1082" s="24">
        <v>0</v>
      </c>
    </row>
    <row r="1083" spans="1:74">
      <c r="A1083" s="87">
        <v>1074</v>
      </c>
      <c r="B1083" s="1"/>
      <c r="C1083" s="1"/>
      <c r="D1083" s="2"/>
      <c r="E1083" s="3"/>
      <c r="F1083" s="4"/>
      <c r="G1083" s="5"/>
      <c r="H1083" s="4"/>
      <c r="I1083" s="5"/>
      <c r="J1083" s="6"/>
      <c r="K1083" s="5"/>
      <c r="L1083" s="5"/>
      <c r="M1083" s="5"/>
      <c r="N1083" s="7"/>
      <c r="O1083" s="38"/>
      <c r="P1083" s="5"/>
      <c r="Q1083" s="5"/>
      <c r="R1083" s="7"/>
      <c r="S1083" s="38"/>
      <c r="T1083" s="5"/>
      <c r="U1083" s="5"/>
      <c r="V1083" s="55"/>
      <c r="W1083" s="38"/>
      <c r="X1083" s="5"/>
      <c r="Y1083" s="5"/>
      <c r="Z1083" s="55"/>
      <c r="AA1083" s="36">
        <f>IF(Dane!$E$3=1,AO1083+BA1083+BM1083,IF(Dane!$E$3=2,AU1083+BG1083+BS1083,AW1083+BI1083+BU1083))</f>
        <v>0</v>
      </c>
      <c r="AB1083" s="16">
        <f>IF(Dane!$E$3=1,AP1083+BB1083+BN1083,IF(Dane!$E$3=2,AV1083+BH1083+BT1083,AX1083+BJ1083+BV1083))</f>
        <v>0</v>
      </c>
      <c r="AC1083" s="16">
        <f>IF(((K1083*Dane!$C$9)-AA1083)&lt;0,0,(K1083*Dane!$C$9)-AA1083)</f>
        <v>0</v>
      </c>
      <c r="AD1083" s="37">
        <f>IFERROR(IF(((L1083*Dane!$C$9)-AB1083)&lt;0,0,(L1083*Dane!$C$9)-AB1083),0)</f>
        <v>0</v>
      </c>
      <c r="AE1083" s="97"/>
      <c r="AF1083" s="77">
        <f>IF(Dane!$E$3=1,AO1083,IF(Dane!$E$3=2,AU1083,AW1083))</f>
        <v>0</v>
      </c>
      <c r="AG1083" s="77">
        <f>IF(Dane!$E$3=1,AP1083,IF(Dane!$E$3=2,AV1083,AX1083))</f>
        <v>0</v>
      </c>
      <c r="AH1083" s="77">
        <f>IF(Dane!$E$3=1,BA1083,IF(Dane!$E$3=2,BG1083,BI1083))</f>
        <v>0</v>
      </c>
      <c r="AI1083" s="77">
        <f>IF(Dane!$E$3=1,BB1083,IF(Dane!$E$3=2,BH1083,BJ1083))</f>
        <v>0</v>
      </c>
      <c r="AJ1083" s="77">
        <f>IF(Dane!$E$3=1,BM1083,IF(Dane!$E$3=2,BS1083,BU1083))</f>
        <v>0</v>
      </c>
      <c r="AK1083" s="77">
        <f>IF(Dane!$E$3=1,BN1083,IF(Dane!$E$3=2,BT1083,BV1083))</f>
        <v>0</v>
      </c>
      <c r="AL1083" s="24">
        <f t="shared" si="505"/>
        <v>0</v>
      </c>
      <c r="AM1083" s="24">
        <f t="shared" si="506"/>
        <v>0</v>
      </c>
      <c r="AN1083" s="24"/>
      <c r="AO1083" s="24">
        <f t="shared" si="491"/>
        <v>0</v>
      </c>
      <c r="AP1083" s="24">
        <f t="shared" si="507"/>
        <v>0</v>
      </c>
      <c r="AQ1083" s="24">
        <f t="shared" si="492"/>
        <v>0</v>
      </c>
      <c r="AR1083" s="24">
        <f t="shared" si="493"/>
        <v>0</v>
      </c>
      <c r="AS1083" s="24">
        <f t="shared" si="494"/>
        <v>0</v>
      </c>
      <c r="AT1083" s="24">
        <f t="shared" si="508"/>
        <v>0</v>
      </c>
      <c r="AU1083" s="24">
        <f t="shared" si="517"/>
        <v>0</v>
      </c>
      <c r="AV1083" s="24">
        <v>0</v>
      </c>
      <c r="AW1083" s="24">
        <f t="shared" si="520"/>
        <v>0</v>
      </c>
      <c r="AX1083" s="24">
        <v>0</v>
      </c>
      <c r="AY1083" s="24">
        <f t="shared" si="509"/>
        <v>0</v>
      </c>
      <c r="AZ1083" s="24">
        <f t="shared" si="510"/>
        <v>0</v>
      </c>
      <c r="BA1083" s="24">
        <f t="shared" si="495"/>
        <v>0</v>
      </c>
      <c r="BB1083" s="24">
        <f t="shared" si="496"/>
        <v>0</v>
      </c>
      <c r="BC1083" s="24">
        <f t="shared" si="497"/>
        <v>0</v>
      </c>
      <c r="BD1083" s="24">
        <f t="shared" si="498"/>
        <v>0</v>
      </c>
      <c r="BE1083" s="24">
        <f t="shared" si="499"/>
        <v>0</v>
      </c>
      <c r="BF1083" s="24">
        <f t="shared" si="511"/>
        <v>0</v>
      </c>
      <c r="BG1083" s="24">
        <f t="shared" si="518"/>
        <v>0</v>
      </c>
      <c r="BH1083" s="24">
        <v>0</v>
      </c>
      <c r="BI1083" s="24">
        <f t="shared" si="512"/>
        <v>0</v>
      </c>
      <c r="BJ1083" s="24">
        <v>0</v>
      </c>
      <c r="BK1083" s="24">
        <f t="shared" si="513"/>
        <v>0</v>
      </c>
      <c r="BL1083" s="24">
        <f t="shared" si="514"/>
        <v>0</v>
      </c>
      <c r="BM1083" s="24">
        <f t="shared" si="500"/>
        <v>0</v>
      </c>
      <c r="BN1083" s="24">
        <f t="shared" si="501"/>
        <v>0</v>
      </c>
      <c r="BO1083" s="24">
        <f t="shared" si="502"/>
        <v>0</v>
      </c>
      <c r="BP1083" s="24">
        <f t="shared" si="503"/>
        <v>0</v>
      </c>
      <c r="BQ1083" s="24">
        <f t="shared" si="504"/>
        <v>0</v>
      </c>
      <c r="BR1083" s="24">
        <f t="shared" si="515"/>
        <v>0</v>
      </c>
      <c r="BS1083" s="24">
        <f t="shared" si="519"/>
        <v>0</v>
      </c>
      <c r="BT1083" s="24">
        <v>0</v>
      </c>
      <c r="BU1083" s="24">
        <f t="shared" si="516"/>
        <v>0</v>
      </c>
      <c r="BV1083" s="24">
        <v>0</v>
      </c>
    </row>
    <row r="1084" spans="1:74">
      <c r="A1084" s="87">
        <v>1075</v>
      </c>
      <c r="B1084" s="1"/>
      <c r="C1084" s="1"/>
      <c r="D1084" s="2"/>
      <c r="E1084" s="3"/>
      <c r="F1084" s="4"/>
      <c r="G1084" s="5"/>
      <c r="H1084" s="4"/>
      <c r="I1084" s="5"/>
      <c r="J1084" s="6"/>
      <c r="K1084" s="5"/>
      <c r="L1084" s="5"/>
      <c r="M1084" s="5"/>
      <c r="N1084" s="7"/>
      <c r="O1084" s="38"/>
      <c r="P1084" s="5"/>
      <c r="Q1084" s="5"/>
      <c r="R1084" s="7"/>
      <c r="S1084" s="38"/>
      <c r="T1084" s="5"/>
      <c r="U1084" s="5"/>
      <c r="V1084" s="55"/>
      <c r="W1084" s="38"/>
      <c r="X1084" s="5"/>
      <c r="Y1084" s="5"/>
      <c r="Z1084" s="55"/>
      <c r="AA1084" s="36">
        <f>IF(Dane!$E$3=1,AO1084+BA1084+BM1084,IF(Dane!$E$3=2,AU1084+BG1084+BS1084,AW1084+BI1084+BU1084))</f>
        <v>0</v>
      </c>
      <c r="AB1084" s="16">
        <f>IF(Dane!$E$3=1,AP1084+BB1084+BN1084,IF(Dane!$E$3=2,AV1084+BH1084+BT1084,AX1084+BJ1084+BV1084))</f>
        <v>0</v>
      </c>
      <c r="AC1084" s="16">
        <f>IF(((K1084*Dane!$C$9)-AA1084)&lt;0,0,(K1084*Dane!$C$9)-AA1084)</f>
        <v>0</v>
      </c>
      <c r="AD1084" s="37">
        <f>IFERROR(IF(((L1084*Dane!$C$9)-AB1084)&lt;0,0,(L1084*Dane!$C$9)-AB1084),0)</f>
        <v>0</v>
      </c>
      <c r="AE1084" s="97"/>
      <c r="AF1084" s="77">
        <f>IF(Dane!$E$3=1,AO1084,IF(Dane!$E$3=2,AU1084,AW1084))</f>
        <v>0</v>
      </c>
      <c r="AG1084" s="77">
        <f>IF(Dane!$E$3=1,AP1084,IF(Dane!$E$3=2,AV1084,AX1084))</f>
        <v>0</v>
      </c>
      <c r="AH1084" s="77">
        <f>IF(Dane!$E$3=1,BA1084,IF(Dane!$E$3=2,BG1084,BI1084))</f>
        <v>0</v>
      </c>
      <c r="AI1084" s="77">
        <f>IF(Dane!$E$3=1,BB1084,IF(Dane!$E$3=2,BH1084,BJ1084))</f>
        <v>0</v>
      </c>
      <c r="AJ1084" s="77">
        <f>IF(Dane!$E$3=1,BM1084,IF(Dane!$E$3=2,BS1084,BU1084))</f>
        <v>0</v>
      </c>
      <c r="AK1084" s="77">
        <f>IF(Dane!$E$3=1,BN1084,IF(Dane!$E$3=2,BT1084,BV1084))</f>
        <v>0</v>
      </c>
      <c r="AL1084" s="24">
        <f t="shared" si="505"/>
        <v>0</v>
      </c>
      <c r="AM1084" s="24">
        <f t="shared" si="506"/>
        <v>0</v>
      </c>
      <c r="AN1084" s="24"/>
      <c r="AO1084" s="24">
        <f t="shared" si="491"/>
        <v>0</v>
      </c>
      <c r="AP1084" s="24">
        <f t="shared" si="507"/>
        <v>0</v>
      </c>
      <c r="AQ1084" s="24">
        <f t="shared" si="492"/>
        <v>0</v>
      </c>
      <c r="AR1084" s="24">
        <f t="shared" si="493"/>
        <v>0</v>
      </c>
      <c r="AS1084" s="24">
        <f t="shared" si="494"/>
        <v>0</v>
      </c>
      <c r="AT1084" s="24">
        <f t="shared" si="508"/>
        <v>0</v>
      </c>
      <c r="AU1084" s="24">
        <f t="shared" si="517"/>
        <v>0</v>
      </c>
      <c r="AV1084" s="24">
        <v>0</v>
      </c>
      <c r="AW1084" s="24">
        <f t="shared" si="520"/>
        <v>0</v>
      </c>
      <c r="AX1084" s="24">
        <v>0</v>
      </c>
      <c r="AY1084" s="24">
        <f t="shared" si="509"/>
        <v>0</v>
      </c>
      <c r="AZ1084" s="24">
        <f t="shared" si="510"/>
        <v>0</v>
      </c>
      <c r="BA1084" s="24">
        <f t="shared" si="495"/>
        <v>0</v>
      </c>
      <c r="BB1084" s="24">
        <f t="shared" si="496"/>
        <v>0</v>
      </c>
      <c r="BC1084" s="24">
        <f t="shared" si="497"/>
        <v>0</v>
      </c>
      <c r="BD1084" s="24">
        <f t="shared" si="498"/>
        <v>0</v>
      </c>
      <c r="BE1084" s="24">
        <f t="shared" si="499"/>
        <v>0</v>
      </c>
      <c r="BF1084" s="24">
        <f t="shared" si="511"/>
        <v>0</v>
      </c>
      <c r="BG1084" s="24">
        <f t="shared" si="518"/>
        <v>0</v>
      </c>
      <c r="BH1084" s="24">
        <v>0</v>
      </c>
      <c r="BI1084" s="24">
        <f t="shared" si="512"/>
        <v>0</v>
      </c>
      <c r="BJ1084" s="24">
        <v>0</v>
      </c>
      <c r="BK1084" s="24">
        <f t="shared" si="513"/>
        <v>0</v>
      </c>
      <c r="BL1084" s="24">
        <f t="shared" si="514"/>
        <v>0</v>
      </c>
      <c r="BM1084" s="24">
        <f t="shared" si="500"/>
        <v>0</v>
      </c>
      <c r="BN1084" s="24">
        <f t="shared" si="501"/>
        <v>0</v>
      </c>
      <c r="BO1084" s="24">
        <f t="shared" si="502"/>
        <v>0</v>
      </c>
      <c r="BP1084" s="24">
        <f t="shared" si="503"/>
        <v>0</v>
      </c>
      <c r="BQ1084" s="24">
        <f t="shared" si="504"/>
        <v>0</v>
      </c>
      <c r="BR1084" s="24">
        <f t="shared" si="515"/>
        <v>0</v>
      </c>
      <c r="BS1084" s="24">
        <f t="shared" si="519"/>
        <v>0</v>
      </c>
      <c r="BT1084" s="24">
        <v>0</v>
      </c>
      <c r="BU1084" s="24">
        <f t="shared" si="516"/>
        <v>0</v>
      </c>
      <c r="BV1084" s="24">
        <v>0</v>
      </c>
    </row>
    <row r="1085" spans="1:74">
      <c r="A1085" s="87">
        <v>1076</v>
      </c>
      <c r="B1085" s="1"/>
      <c r="C1085" s="1"/>
      <c r="D1085" s="2"/>
      <c r="E1085" s="3"/>
      <c r="F1085" s="4"/>
      <c r="G1085" s="5"/>
      <c r="H1085" s="4"/>
      <c r="I1085" s="5"/>
      <c r="J1085" s="6"/>
      <c r="K1085" s="5"/>
      <c r="L1085" s="5"/>
      <c r="M1085" s="5"/>
      <c r="N1085" s="7"/>
      <c r="O1085" s="38"/>
      <c r="P1085" s="5"/>
      <c r="Q1085" s="5"/>
      <c r="R1085" s="7"/>
      <c r="S1085" s="38"/>
      <c r="T1085" s="5"/>
      <c r="U1085" s="5"/>
      <c r="V1085" s="55"/>
      <c r="W1085" s="38"/>
      <c r="X1085" s="5"/>
      <c r="Y1085" s="5"/>
      <c r="Z1085" s="55"/>
      <c r="AA1085" s="36">
        <f>IF(Dane!$E$3=1,AO1085+BA1085+BM1085,IF(Dane!$E$3=2,AU1085+BG1085+BS1085,AW1085+BI1085+BU1085))</f>
        <v>0</v>
      </c>
      <c r="AB1085" s="16">
        <f>IF(Dane!$E$3=1,AP1085+BB1085+BN1085,IF(Dane!$E$3=2,AV1085+BH1085+BT1085,AX1085+BJ1085+BV1085))</f>
        <v>0</v>
      </c>
      <c r="AC1085" s="16">
        <f>IF(((K1085*Dane!$C$9)-AA1085)&lt;0,0,(K1085*Dane!$C$9)-AA1085)</f>
        <v>0</v>
      </c>
      <c r="AD1085" s="37">
        <f>IFERROR(IF(((L1085*Dane!$C$9)-AB1085)&lt;0,0,(L1085*Dane!$C$9)-AB1085),0)</f>
        <v>0</v>
      </c>
      <c r="AE1085" s="97"/>
      <c r="AF1085" s="77">
        <f>IF(Dane!$E$3=1,AO1085,IF(Dane!$E$3=2,AU1085,AW1085))</f>
        <v>0</v>
      </c>
      <c r="AG1085" s="77">
        <f>IF(Dane!$E$3=1,AP1085,IF(Dane!$E$3=2,AV1085,AX1085))</f>
        <v>0</v>
      </c>
      <c r="AH1085" s="77">
        <f>IF(Dane!$E$3=1,BA1085,IF(Dane!$E$3=2,BG1085,BI1085))</f>
        <v>0</v>
      </c>
      <c r="AI1085" s="77">
        <f>IF(Dane!$E$3=1,BB1085,IF(Dane!$E$3=2,BH1085,BJ1085))</f>
        <v>0</v>
      </c>
      <c r="AJ1085" s="77">
        <f>IF(Dane!$E$3=1,BM1085,IF(Dane!$E$3=2,BS1085,BU1085))</f>
        <v>0</v>
      </c>
      <c r="AK1085" s="77">
        <f>IF(Dane!$E$3=1,BN1085,IF(Dane!$E$3=2,BT1085,BV1085))</f>
        <v>0</v>
      </c>
      <c r="AL1085" s="24">
        <f t="shared" si="505"/>
        <v>0</v>
      </c>
      <c r="AM1085" s="24">
        <f t="shared" si="506"/>
        <v>0</v>
      </c>
      <c r="AN1085" s="24"/>
      <c r="AO1085" s="24">
        <f t="shared" si="491"/>
        <v>0</v>
      </c>
      <c r="AP1085" s="24">
        <f t="shared" si="507"/>
        <v>0</v>
      </c>
      <c r="AQ1085" s="24">
        <f t="shared" si="492"/>
        <v>0</v>
      </c>
      <c r="AR1085" s="24">
        <f t="shared" si="493"/>
        <v>0</v>
      </c>
      <c r="AS1085" s="24">
        <f t="shared" si="494"/>
        <v>0</v>
      </c>
      <c r="AT1085" s="24">
        <f t="shared" si="508"/>
        <v>0</v>
      </c>
      <c r="AU1085" s="24">
        <f t="shared" si="517"/>
        <v>0</v>
      </c>
      <c r="AV1085" s="24">
        <v>0</v>
      </c>
      <c r="AW1085" s="24">
        <f t="shared" si="520"/>
        <v>0</v>
      </c>
      <c r="AX1085" s="24">
        <v>0</v>
      </c>
      <c r="AY1085" s="24">
        <f t="shared" si="509"/>
        <v>0</v>
      </c>
      <c r="AZ1085" s="24">
        <f t="shared" si="510"/>
        <v>0</v>
      </c>
      <c r="BA1085" s="24">
        <f t="shared" si="495"/>
        <v>0</v>
      </c>
      <c r="BB1085" s="24">
        <f t="shared" si="496"/>
        <v>0</v>
      </c>
      <c r="BC1085" s="24">
        <f t="shared" si="497"/>
        <v>0</v>
      </c>
      <c r="BD1085" s="24">
        <f t="shared" si="498"/>
        <v>0</v>
      </c>
      <c r="BE1085" s="24">
        <f t="shared" si="499"/>
        <v>0</v>
      </c>
      <c r="BF1085" s="24">
        <f t="shared" si="511"/>
        <v>0</v>
      </c>
      <c r="BG1085" s="24">
        <f t="shared" si="518"/>
        <v>0</v>
      </c>
      <c r="BH1085" s="24">
        <v>0</v>
      </c>
      <c r="BI1085" s="24">
        <f t="shared" si="512"/>
        <v>0</v>
      </c>
      <c r="BJ1085" s="24">
        <v>0</v>
      </c>
      <c r="BK1085" s="24">
        <f t="shared" si="513"/>
        <v>0</v>
      </c>
      <c r="BL1085" s="24">
        <f t="shared" si="514"/>
        <v>0</v>
      </c>
      <c r="BM1085" s="24">
        <f t="shared" si="500"/>
        <v>0</v>
      </c>
      <c r="BN1085" s="24">
        <f t="shared" si="501"/>
        <v>0</v>
      </c>
      <c r="BO1085" s="24">
        <f t="shared" si="502"/>
        <v>0</v>
      </c>
      <c r="BP1085" s="24">
        <f t="shared" si="503"/>
        <v>0</v>
      </c>
      <c r="BQ1085" s="24">
        <f t="shared" si="504"/>
        <v>0</v>
      </c>
      <c r="BR1085" s="24">
        <f t="shared" si="515"/>
        <v>0</v>
      </c>
      <c r="BS1085" s="24">
        <f t="shared" si="519"/>
        <v>0</v>
      </c>
      <c r="BT1085" s="24">
        <v>0</v>
      </c>
      <c r="BU1085" s="24">
        <f t="shared" si="516"/>
        <v>0</v>
      </c>
      <c r="BV1085" s="24">
        <v>0</v>
      </c>
    </row>
    <row r="1086" spans="1:74">
      <c r="A1086" s="87">
        <v>1077</v>
      </c>
      <c r="B1086" s="1"/>
      <c r="C1086" s="1"/>
      <c r="D1086" s="2"/>
      <c r="E1086" s="3"/>
      <c r="F1086" s="4"/>
      <c r="G1086" s="5"/>
      <c r="H1086" s="4"/>
      <c r="I1086" s="5"/>
      <c r="J1086" s="6"/>
      <c r="K1086" s="5"/>
      <c r="L1086" s="5"/>
      <c r="M1086" s="5"/>
      <c r="N1086" s="7"/>
      <c r="O1086" s="38"/>
      <c r="P1086" s="5"/>
      <c r="Q1086" s="5"/>
      <c r="R1086" s="7"/>
      <c r="S1086" s="38"/>
      <c r="T1086" s="5"/>
      <c r="U1086" s="5"/>
      <c r="V1086" s="55"/>
      <c r="W1086" s="38"/>
      <c r="X1086" s="5"/>
      <c r="Y1086" s="5"/>
      <c r="Z1086" s="55"/>
      <c r="AA1086" s="36">
        <f>IF(Dane!$E$3=1,AO1086+BA1086+BM1086,IF(Dane!$E$3=2,AU1086+BG1086+BS1086,AW1086+BI1086+BU1086))</f>
        <v>0</v>
      </c>
      <c r="AB1086" s="16">
        <f>IF(Dane!$E$3=1,AP1086+BB1086+BN1086,IF(Dane!$E$3=2,AV1086+BH1086+BT1086,AX1086+BJ1086+BV1086))</f>
        <v>0</v>
      </c>
      <c r="AC1086" s="16">
        <f>IF(((K1086*Dane!$C$9)-AA1086)&lt;0,0,(K1086*Dane!$C$9)-AA1086)</f>
        <v>0</v>
      </c>
      <c r="AD1086" s="37">
        <f>IFERROR(IF(((L1086*Dane!$C$9)-AB1086)&lt;0,0,(L1086*Dane!$C$9)-AB1086),0)</f>
        <v>0</v>
      </c>
      <c r="AE1086" s="97"/>
      <c r="AF1086" s="77">
        <f>IF(Dane!$E$3=1,AO1086,IF(Dane!$E$3=2,AU1086,AW1086))</f>
        <v>0</v>
      </c>
      <c r="AG1086" s="77">
        <f>IF(Dane!$E$3=1,AP1086,IF(Dane!$E$3=2,AV1086,AX1086))</f>
        <v>0</v>
      </c>
      <c r="AH1086" s="77">
        <f>IF(Dane!$E$3=1,BA1086,IF(Dane!$E$3=2,BG1086,BI1086))</f>
        <v>0</v>
      </c>
      <c r="AI1086" s="77">
        <f>IF(Dane!$E$3=1,BB1086,IF(Dane!$E$3=2,BH1086,BJ1086))</f>
        <v>0</v>
      </c>
      <c r="AJ1086" s="77">
        <f>IF(Dane!$E$3=1,BM1086,IF(Dane!$E$3=2,BS1086,BU1086))</f>
        <v>0</v>
      </c>
      <c r="AK1086" s="77">
        <f>IF(Dane!$E$3=1,BN1086,IF(Dane!$E$3=2,BT1086,BV1086))</f>
        <v>0</v>
      </c>
      <c r="AL1086" s="24">
        <f t="shared" si="505"/>
        <v>0</v>
      </c>
      <c r="AM1086" s="24">
        <f t="shared" si="506"/>
        <v>0</v>
      </c>
      <c r="AN1086" s="24"/>
      <c r="AO1086" s="24">
        <f t="shared" si="491"/>
        <v>0</v>
      </c>
      <c r="AP1086" s="24">
        <f t="shared" si="507"/>
        <v>0</v>
      </c>
      <c r="AQ1086" s="24">
        <f t="shared" si="492"/>
        <v>0</v>
      </c>
      <c r="AR1086" s="24">
        <f t="shared" si="493"/>
        <v>0</v>
      </c>
      <c r="AS1086" s="24">
        <f t="shared" si="494"/>
        <v>0</v>
      </c>
      <c r="AT1086" s="24">
        <f t="shared" si="508"/>
        <v>0</v>
      </c>
      <c r="AU1086" s="24">
        <f t="shared" si="517"/>
        <v>0</v>
      </c>
      <c r="AV1086" s="24">
        <v>0</v>
      </c>
      <c r="AW1086" s="24">
        <f t="shared" si="520"/>
        <v>0</v>
      </c>
      <c r="AX1086" s="24">
        <v>0</v>
      </c>
      <c r="AY1086" s="24">
        <f t="shared" si="509"/>
        <v>0</v>
      </c>
      <c r="AZ1086" s="24">
        <f t="shared" si="510"/>
        <v>0</v>
      </c>
      <c r="BA1086" s="24">
        <f t="shared" si="495"/>
        <v>0</v>
      </c>
      <c r="BB1086" s="24">
        <f t="shared" si="496"/>
        <v>0</v>
      </c>
      <c r="BC1086" s="24">
        <f t="shared" si="497"/>
        <v>0</v>
      </c>
      <c r="BD1086" s="24">
        <f t="shared" si="498"/>
        <v>0</v>
      </c>
      <c r="BE1086" s="24">
        <f t="shared" si="499"/>
        <v>0</v>
      </c>
      <c r="BF1086" s="24">
        <f t="shared" si="511"/>
        <v>0</v>
      </c>
      <c r="BG1086" s="24">
        <f t="shared" si="518"/>
        <v>0</v>
      </c>
      <c r="BH1086" s="24">
        <v>0</v>
      </c>
      <c r="BI1086" s="24">
        <f t="shared" si="512"/>
        <v>0</v>
      </c>
      <c r="BJ1086" s="24">
        <v>0</v>
      </c>
      <c r="BK1086" s="24">
        <f t="shared" si="513"/>
        <v>0</v>
      </c>
      <c r="BL1086" s="24">
        <f t="shared" si="514"/>
        <v>0</v>
      </c>
      <c r="BM1086" s="24">
        <f t="shared" si="500"/>
        <v>0</v>
      </c>
      <c r="BN1086" s="24">
        <f t="shared" si="501"/>
        <v>0</v>
      </c>
      <c r="BO1086" s="24">
        <f t="shared" si="502"/>
        <v>0</v>
      </c>
      <c r="BP1086" s="24">
        <f t="shared" si="503"/>
        <v>0</v>
      </c>
      <c r="BQ1086" s="24">
        <f t="shared" si="504"/>
        <v>0</v>
      </c>
      <c r="BR1086" s="24">
        <f t="shared" si="515"/>
        <v>0</v>
      </c>
      <c r="BS1086" s="24">
        <f t="shared" si="519"/>
        <v>0</v>
      </c>
      <c r="BT1086" s="24">
        <v>0</v>
      </c>
      <c r="BU1086" s="24">
        <f t="shared" si="516"/>
        <v>0</v>
      </c>
      <c r="BV1086" s="24">
        <v>0</v>
      </c>
    </row>
    <row r="1087" spans="1:74">
      <c r="A1087" s="87">
        <v>1078</v>
      </c>
      <c r="B1087" s="1"/>
      <c r="C1087" s="1"/>
      <c r="D1087" s="2"/>
      <c r="E1087" s="3"/>
      <c r="F1087" s="4"/>
      <c r="G1087" s="5"/>
      <c r="H1087" s="4"/>
      <c r="I1087" s="5"/>
      <c r="J1087" s="6"/>
      <c r="K1087" s="5"/>
      <c r="L1087" s="5"/>
      <c r="M1087" s="5"/>
      <c r="N1087" s="7"/>
      <c r="O1087" s="38"/>
      <c r="P1087" s="5"/>
      <c r="Q1087" s="5"/>
      <c r="R1087" s="7"/>
      <c r="S1087" s="38"/>
      <c r="T1087" s="5"/>
      <c r="U1087" s="5"/>
      <c r="V1087" s="55"/>
      <c r="W1087" s="38"/>
      <c r="X1087" s="5"/>
      <c r="Y1087" s="5"/>
      <c r="Z1087" s="55"/>
      <c r="AA1087" s="36">
        <f>IF(Dane!$E$3=1,AO1087+BA1087+BM1087,IF(Dane!$E$3=2,AU1087+BG1087+BS1087,AW1087+BI1087+BU1087))</f>
        <v>0</v>
      </c>
      <c r="AB1087" s="16">
        <f>IF(Dane!$E$3=1,AP1087+BB1087+BN1087,IF(Dane!$E$3=2,AV1087+BH1087+BT1087,AX1087+BJ1087+BV1087))</f>
        <v>0</v>
      </c>
      <c r="AC1087" s="16">
        <f>IF(((K1087*Dane!$C$9)-AA1087)&lt;0,0,(K1087*Dane!$C$9)-AA1087)</f>
        <v>0</v>
      </c>
      <c r="AD1087" s="37">
        <f>IFERROR(IF(((L1087*Dane!$C$9)-AB1087)&lt;0,0,(L1087*Dane!$C$9)-AB1087),0)</f>
        <v>0</v>
      </c>
      <c r="AE1087" s="97"/>
      <c r="AF1087" s="77">
        <f>IF(Dane!$E$3=1,AO1087,IF(Dane!$E$3=2,AU1087,AW1087))</f>
        <v>0</v>
      </c>
      <c r="AG1087" s="77">
        <f>IF(Dane!$E$3=1,AP1087,IF(Dane!$E$3=2,AV1087,AX1087))</f>
        <v>0</v>
      </c>
      <c r="AH1087" s="77">
        <f>IF(Dane!$E$3=1,BA1087,IF(Dane!$E$3=2,BG1087,BI1087))</f>
        <v>0</v>
      </c>
      <c r="AI1087" s="77">
        <f>IF(Dane!$E$3=1,BB1087,IF(Dane!$E$3=2,BH1087,BJ1087))</f>
        <v>0</v>
      </c>
      <c r="AJ1087" s="77">
        <f>IF(Dane!$E$3=1,BM1087,IF(Dane!$E$3=2,BS1087,BU1087))</f>
        <v>0</v>
      </c>
      <c r="AK1087" s="77">
        <f>IF(Dane!$E$3=1,BN1087,IF(Dane!$E$3=2,BT1087,BV1087))</f>
        <v>0</v>
      </c>
      <c r="AL1087" s="24">
        <f t="shared" si="505"/>
        <v>0</v>
      </c>
      <c r="AM1087" s="24">
        <f t="shared" si="506"/>
        <v>0</v>
      </c>
      <c r="AN1087" s="24"/>
      <c r="AO1087" s="24">
        <f t="shared" si="491"/>
        <v>0</v>
      </c>
      <c r="AP1087" s="24">
        <f t="shared" si="507"/>
        <v>0</v>
      </c>
      <c r="AQ1087" s="24">
        <f t="shared" si="492"/>
        <v>0</v>
      </c>
      <c r="AR1087" s="24">
        <f t="shared" si="493"/>
        <v>0</v>
      </c>
      <c r="AS1087" s="24">
        <f t="shared" si="494"/>
        <v>0</v>
      </c>
      <c r="AT1087" s="24">
        <f t="shared" si="508"/>
        <v>0</v>
      </c>
      <c r="AU1087" s="24">
        <f t="shared" si="517"/>
        <v>0</v>
      </c>
      <c r="AV1087" s="24">
        <v>0</v>
      </c>
      <c r="AW1087" s="24">
        <f t="shared" si="520"/>
        <v>0</v>
      </c>
      <c r="AX1087" s="24">
        <v>0</v>
      </c>
      <c r="AY1087" s="24">
        <f t="shared" si="509"/>
        <v>0</v>
      </c>
      <c r="AZ1087" s="24">
        <f t="shared" si="510"/>
        <v>0</v>
      </c>
      <c r="BA1087" s="24">
        <f t="shared" si="495"/>
        <v>0</v>
      </c>
      <c r="BB1087" s="24">
        <f t="shared" si="496"/>
        <v>0</v>
      </c>
      <c r="BC1087" s="24">
        <f t="shared" si="497"/>
        <v>0</v>
      </c>
      <c r="BD1087" s="24">
        <f t="shared" si="498"/>
        <v>0</v>
      </c>
      <c r="BE1087" s="24">
        <f t="shared" si="499"/>
        <v>0</v>
      </c>
      <c r="BF1087" s="24">
        <f t="shared" si="511"/>
        <v>0</v>
      </c>
      <c r="BG1087" s="24">
        <f t="shared" si="518"/>
        <v>0</v>
      </c>
      <c r="BH1087" s="24">
        <v>0</v>
      </c>
      <c r="BI1087" s="24">
        <f t="shared" si="512"/>
        <v>0</v>
      </c>
      <c r="BJ1087" s="24">
        <v>0</v>
      </c>
      <c r="BK1087" s="24">
        <f t="shared" si="513"/>
        <v>0</v>
      </c>
      <c r="BL1087" s="24">
        <f t="shared" si="514"/>
        <v>0</v>
      </c>
      <c r="BM1087" s="24">
        <f t="shared" si="500"/>
        <v>0</v>
      </c>
      <c r="BN1087" s="24">
        <f t="shared" si="501"/>
        <v>0</v>
      </c>
      <c r="BO1087" s="24">
        <f t="shared" si="502"/>
        <v>0</v>
      </c>
      <c r="BP1087" s="24">
        <f t="shared" si="503"/>
        <v>0</v>
      </c>
      <c r="BQ1087" s="24">
        <f t="shared" si="504"/>
        <v>0</v>
      </c>
      <c r="BR1087" s="24">
        <f t="shared" si="515"/>
        <v>0</v>
      </c>
      <c r="BS1087" s="24">
        <f t="shared" si="519"/>
        <v>0</v>
      </c>
      <c r="BT1087" s="24">
        <v>0</v>
      </c>
      <c r="BU1087" s="24">
        <f t="shared" si="516"/>
        <v>0</v>
      </c>
      <c r="BV1087" s="24">
        <v>0</v>
      </c>
    </row>
    <row r="1088" spans="1:74">
      <c r="A1088" s="87">
        <v>1079</v>
      </c>
      <c r="B1088" s="1"/>
      <c r="C1088" s="1"/>
      <c r="D1088" s="2"/>
      <c r="E1088" s="3"/>
      <c r="F1088" s="4"/>
      <c r="G1088" s="5"/>
      <c r="H1088" s="4"/>
      <c r="I1088" s="5"/>
      <c r="J1088" s="6"/>
      <c r="K1088" s="5"/>
      <c r="L1088" s="5"/>
      <c r="M1088" s="5"/>
      <c r="N1088" s="7"/>
      <c r="O1088" s="38"/>
      <c r="P1088" s="5"/>
      <c r="Q1088" s="5"/>
      <c r="R1088" s="7"/>
      <c r="S1088" s="38"/>
      <c r="T1088" s="5"/>
      <c r="U1088" s="5"/>
      <c r="V1088" s="55"/>
      <c r="W1088" s="38"/>
      <c r="X1088" s="5"/>
      <c r="Y1088" s="5"/>
      <c r="Z1088" s="55"/>
      <c r="AA1088" s="36">
        <f>IF(Dane!$E$3=1,AO1088+BA1088+BM1088,IF(Dane!$E$3=2,AU1088+BG1088+BS1088,AW1088+BI1088+BU1088))</f>
        <v>0</v>
      </c>
      <c r="AB1088" s="16">
        <f>IF(Dane!$E$3=1,AP1088+BB1088+BN1088,IF(Dane!$E$3=2,AV1088+BH1088+BT1088,AX1088+BJ1088+BV1088))</f>
        <v>0</v>
      </c>
      <c r="AC1088" s="16">
        <f>IF(((K1088*Dane!$C$9)-AA1088)&lt;0,0,(K1088*Dane!$C$9)-AA1088)</f>
        <v>0</v>
      </c>
      <c r="AD1088" s="37">
        <f>IFERROR(IF(((L1088*Dane!$C$9)-AB1088)&lt;0,0,(L1088*Dane!$C$9)-AB1088),0)</f>
        <v>0</v>
      </c>
      <c r="AE1088" s="97"/>
      <c r="AF1088" s="77">
        <f>IF(Dane!$E$3=1,AO1088,IF(Dane!$E$3=2,AU1088,AW1088))</f>
        <v>0</v>
      </c>
      <c r="AG1088" s="77">
        <f>IF(Dane!$E$3=1,AP1088,IF(Dane!$E$3=2,AV1088,AX1088))</f>
        <v>0</v>
      </c>
      <c r="AH1088" s="77">
        <f>IF(Dane!$E$3=1,BA1088,IF(Dane!$E$3=2,BG1088,BI1088))</f>
        <v>0</v>
      </c>
      <c r="AI1088" s="77">
        <f>IF(Dane!$E$3=1,BB1088,IF(Dane!$E$3=2,BH1088,BJ1088))</f>
        <v>0</v>
      </c>
      <c r="AJ1088" s="77">
        <f>IF(Dane!$E$3=1,BM1088,IF(Dane!$E$3=2,BS1088,BU1088))</f>
        <v>0</v>
      </c>
      <c r="AK1088" s="77">
        <f>IF(Dane!$E$3=1,BN1088,IF(Dane!$E$3=2,BT1088,BV1088))</f>
        <v>0</v>
      </c>
      <c r="AL1088" s="24">
        <f t="shared" si="505"/>
        <v>0</v>
      </c>
      <c r="AM1088" s="24">
        <f t="shared" si="506"/>
        <v>0</v>
      </c>
      <c r="AN1088" s="24"/>
      <c r="AO1088" s="24">
        <f t="shared" si="491"/>
        <v>0</v>
      </c>
      <c r="AP1088" s="24">
        <f t="shared" si="507"/>
        <v>0</v>
      </c>
      <c r="AQ1088" s="24">
        <f t="shared" si="492"/>
        <v>0</v>
      </c>
      <c r="AR1088" s="24">
        <f t="shared" si="493"/>
        <v>0</v>
      </c>
      <c r="AS1088" s="24">
        <f t="shared" si="494"/>
        <v>0</v>
      </c>
      <c r="AT1088" s="24">
        <f t="shared" si="508"/>
        <v>0</v>
      </c>
      <c r="AU1088" s="24">
        <f t="shared" si="517"/>
        <v>0</v>
      </c>
      <c r="AV1088" s="24">
        <v>0</v>
      </c>
      <c r="AW1088" s="24">
        <f t="shared" si="520"/>
        <v>0</v>
      </c>
      <c r="AX1088" s="24">
        <v>0</v>
      </c>
      <c r="AY1088" s="24">
        <f t="shared" si="509"/>
        <v>0</v>
      </c>
      <c r="AZ1088" s="24">
        <f t="shared" si="510"/>
        <v>0</v>
      </c>
      <c r="BA1088" s="24">
        <f t="shared" si="495"/>
        <v>0</v>
      </c>
      <c r="BB1088" s="24">
        <f t="shared" si="496"/>
        <v>0</v>
      </c>
      <c r="BC1088" s="24">
        <f t="shared" si="497"/>
        <v>0</v>
      </c>
      <c r="BD1088" s="24">
        <f t="shared" si="498"/>
        <v>0</v>
      </c>
      <c r="BE1088" s="24">
        <f t="shared" si="499"/>
        <v>0</v>
      </c>
      <c r="BF1088" s="24">
        <f t="shared" si="511"/>
        <v>0</v>
      </c>
      <c r="BG1088" s="24">
        <f t="shared" si="518"/>
        <v>0</v>
      </c>
      <c r="BH1088" s="24">
        <v>0</v>
      </c>
      <c r="BI1088" s="24">
        <f t="shared" si="512"/>
        <v>0</v>
      </c>
      <c r="BJ1088" s="24">
        <v>0</v>
      </c>
      <c r="BK1088" s="24">
        <f t="shared" si="513"/>
        <v>0</v>
      </c>
      <c r="BL1088" s="24">
        <f t="shared" si="514"/>
        <v>0</v>
      </c>
      <c r="BM1088" s="24">
        <f t="shared" si="500"/>
        <v>0</v>
      </c>
      <c r="BN1088" s="24">
        <f t="shared" si="501"/>
        <v>0</v>
      </c>
      <c r="BO1088" s="24">
        <f t="shared" si="502"/>
        <v>0</v>
      </c>
      <c r="BP1088" s="24">
        <f t="shared" si="503"/>
        <v>0</v>
      </c>
      <c r="BQ1088" s="24">
        <f t="shared" si="504"/>
        <v>0</v>
      </c>
      <c r="BR1088" s="24">
        <f t="shared" si="515"/>
        <v>0</v>
      </c>
      <c r="BS1088" s="24">
        <f t="shared" si="519"/>
        <v>0</v>
      </c>
      <c r="BT1088" s="24">
        <v>0</v>
      </c>
      <c r="BU1088" s="24">
        <f t="shared" si="516"/>
        <v>0</v>
      </c>
      <c r="BV1088" s="24">
        <v>0</v>
      </c>
    </row>
    <row r="1089" spans="1:74">
      <c r="A1089" s="87">
        <v>1080</v>
      </c>
      <c r="B1089" s="1"/>
      <c r="C1089" s="1"/>
      <c r="D1089" s="2"/>
      <c r="E1089" s="3"/>
      <c r="F1089" s="4"/>
      <c r="G1089" s="5"/>
      <c r="H1089" s="4"/>
      <c r="I1089" s="5"/>
      <c r="J1089" s="6"/>
      <c r="K1089" s="5"/>
      <c r="L1089" s="5"/>
      <c r="M1089" s="5"/>
      <c r="N1089" s="7"/>
      <c r="O1089" s="38"/>
      <c r="P1089" s="5"/>
      <c r="Q1089" s="5"/>
      <c r="R1089" s="7"/>
      <c r="S1089" s="38"/>
      <c r="T1089" s="5"/>
      <c r="U1089" s="5"/>
      <c r="V1089" s="55"/>
      <c r="W1089" s="38"/>
      <c r="X1089" s="5"/>
      <c r="Y1089" s="5"/>
      <c r="Z1089" s="55"/>
      <c r="AA1089" s="36">
        <f>IF(Dane!$E$3=1,AO1089+BA1089+BM1089,IF(Dane!$E$3=2,AU1089+BG1089+BS1089,AW1089+BI1089+BU1089))</f>
        <v>0</v>
      </c>
      <c r="AB1089" s="16">
        <f>IF(Dane!$E$3=1,AP1089+BB1089+BN1089,IF(Dane!$E$3=2,AV1089+BH1089+BT1089,AX1089+BJ1089+BV1089))</f>
        <v>0</v>
      </c>
      <c r="AC1089" s="16">
        <f>IF(((K1089*Dane!$C$9)-AA1089)&lt;0,0,(K1089*Dane!$C$9)-AA1089)</f>
        <v>0</v>
      </c>
      <c r="AD1089" s="37">
        <f>IFERROR(IF(((L1089*Dane!$C$9)-AB1089)&lt;0,0,(L1089*Dane!$C$9)-AB1089),0)</f>
        <v>0</v>
      </c>
      <c r="AE1089" s="97"/>
      <c r="AF1089" s="77">
        <f>IF(Dane!$E$3=1,AO1089,IF(Dane!$E$3=2,AU1089,AW1089))</f>
        <v>0</v>
      </c>
      <c r="AG1089" s="77">
        <f>IF(Dane!$E$3=1,AP1089,IF(Dane!$E$3=2,AV1089,AX1089))</f>
        <v>0</v>
      </c>
      <c r="AH1089" s="77">
        <f>IF(Dane!$E$3=1,BA1089,IF(Dane!$E$3=2,BG1089,BI1089))</f>
        <v>0</v>
      </c>
      <c r="AI1089" s="77">
        <f>IF(Dane!$E$3=1,BB1089,IF(Dane!$E$3=2,BH1089,BJ1089))</f>
        <v>0</v>
      </c>
      <c r="AJ1089" s="77">
        <f>IF(Dane!$E$3=1,BM1089,IF(Dane!$E$3=2,BS1089,BU1089))</f>
        <v>0</v>
      </c>
      <c r="AK1089" s="77">
        <f>IF(Dane!$E$3=1,BN1089,IF(Dane!$E$3=2,BT1089,BV1089))</f>
        <v>0</v>
      </c>
      <c r="AL1089" s="24">
        <f t="shared" si="505"/>
        <v>0</v>
      </c>
      <c r="AM1089" s="24">
        <f t="shared" si="506"/>
        <v>0</v>
      </c>
      <c r="AN1089" s="24"/>
      <c r="AO1089" s="24">
        <f t="shared" si="491"/>
        <v>0</v>
      </c>
      <c r="AP1089" s="24">
        <f t="shared" si="507"/>
        <v>0</v>
      </c>
      <c r="AQ1089" s="24">
        <f t="shared" si="492"/>
        <v>0</v>
      </c>
      <c r="AR1089" s="24">
        <f t="shared" si="493"/>
        <v>0</v>
      </c>
      <c r="AS1089" s="24">
        <f t="shared" si="494"/>
        <v>0</v>
      </c>
      <c r="AT1089" s="24">
        <f t="shared" si="508"/>
        <v>0</v>
      </c>
      <c r="AU1089" s="24">
        <f t="shared" si="517"/>
        <v>0</v>
      </c>
      <c r="AV1089" s="24">
        <v>0</v>
      </c>
      <c r="AW1089" s="24">
        <f t="shared" si="520"/>
        <v>0</v>
      </c>
      <c r="AX1089" s="24">
        <v>0</v>
      </c>
      <c r="AY1089" s="24">
        <f t="shared" si="509"/>
        <v>0</v>
      </c>
      <c r="AZ1089" s="24">
        <f t="shared" si="510"/>
        <v>0</v>
      </c>
      <c r="BA1089" s="24">
        <f t="shared" si="495"/>
        <v>0</v>
      </c>
      <c r="BB1089" s="24">
        <f t="shared" si="496"/>
        <v>0</v>
      </c>
      <c r="BC1089" s="24">
        <f t="shared" si="497"/>
        <v>0</v>
      </c>
      <c r="BD1089" s="24">
        <f t="shared" si="498"/>
        <v>0</v>
      </c>
      <c r="BE1089" s="24">
        <f t="shared" si="499"/>
        <v>0</v>
      </c>
      <c r="BF1089" s="24">
        <f t="shared" si="511"/>
        <v>0</v>
      </c>
      <c r="BG1089" s="24">
        <f t="shared" si="518"/>
        <v>0</v>
      </c>
      <c r="BH1089" s="24">
        <v>0</v>
      </c>
      <c r="BI1089" s="24">
        <f t="shared" si="512"/>
        <v>0</v>
      </c>
      <c r="BJ1089" s="24">
        <v>0</v>
      </c>
      <c r="BK1089" s="24">
        <f t="shared" si="513"/>
        <v>0</v>
      </c>
      <c r="BL1089" s="24">
        <f t="shared" si="514"/>
        <v>0</v>
      </c>
      <c r="BM1089" s="24">
        <f t="shared" si="500"/>
        <v>0</v>
      </c>
      <c r="BN1089" s="24">
        <f t="shared" si="501"/>
        <v>0</v>
      </c>
      <c r="BO1089" s="24">
        <f t="shared" si="502"/>
        <v>0</v>
      </c>
      <c r="BP1089" s="24">
        <f t="shared" si="503"/>
        <v>0</v>
      </c>
      <c r="BQ1089" s="24">
        <f t="shared" si="504"/>
        <v>0</v>
      </c>
      <c r="BR1089" s="24">
        <f t="shared" si="515"/>
        <v>0</v>
      </c>
      <c r="BS1089" s="24">
        <f t="shared" si="519"/>
        <v>0</v>
      </c>
      <c r="BT1089" s="24">
        <v>0</v>
      </c>
      <c r="BU1089" s="24">
        <f t="shared" si="516"/>
        <v>0</v>
      </c>
      <c r="BV1089" s="24">
        <v>0</v>
      </c>
    </row>
    <row r="1090" spans="1:74">
      <c r="A1090" s="87">
        <v>1081</v>
      </c>
      <c r="B1090" s="1"/>
      <c r="C1090" s="1"/>
      <c r="D1090" s="2"/>
      <c r="E1090" s="3"/>
      <c r="F1090" s="4"/>
      <c r="G1090" s="5"/>
      <c r="H1090" s="4"/>
      <c r="I1090" s="5"/>
      <c r="J1090" s="6"/>
      <c r="K1090" s="5"/>
      <c r="L1090" s="5"/>
      <c r="M1090" s="5"/>
      <c r="N1090" s="7"/>
      <c r="O1090" s="38"/>
      <c r="P1090" s="5"/>
      <c r="Q1090" s="5"/>
      <c r="R1090" s="7"/>
      <c r="S1090" s="38"/>
      <c r="T1090" s="5"/>
      <c r="U1090" s="5"/>
      <c r="V1090" s="55"/>
      <c r="W1090" s="38"/>
      <c r="X1090" s="5"/>
      <c r="Y1090" s="5"/>
      <c r="Z1090" s="55"/>
      <c r="AA1090" s="36">
        <f>IF(Dane!$E$3=1,AO1090+BA1090+BM1090,IF(Dane!$E$3=2,AU1090+BG1090+BS1090,AW1090+BI1090+BU1090))</f>
        <v>0</v>
      </c>
      <c r="AB1090" s="16">
        <f>IF(Dane!$E$3=1,AP1090+BB1090+BN1090,IF(Dane!$E$3=2,AV1090+BH1090+BT1090,AX1090+BJ1090+BV1090))</f>
        <v>0</v>
      </c>
      <c r="AC1090" s="16">
        <f>IF(((K1090*Dane!$C$9)-AA1090)&lt;0,0,(K1090*Dane!$C$9)-AA1090)</f>
        <v>0</v>
      </c>
      <c r="AD1090" s="37">
        <f>IFERROR(IF(((L1090*Dane!$C$9)-AB1090)&lt;0,0,(L1090*Dane!$C$9)-AB1090),0)</f>
        <v>0</v>
      </c>
      <c r="AE1090" s="97"/>
      <c r="AF1090" s="77">
        <f>IF(Dane!$E$3=1,AO1090,IF(Dane!$E$3=2,AU1090,AW1090))</f>
        <v>0</v>
      </c>
      <c r="AG1090" s="77">
        <f>IF(Dane!$E$3=1,AP1090,IF(Dane!$E$3=2,AV1090,AX1090))</f>
        <v>0</v>
      </c>
      <c r="AH1090" s="77">
        <f>IF(Dane!$E$3=1,BA1090,IF(Dane!$E$3=2,BG1090,BI1090))</f>
        <v>0</v>
      </c>
      <c r="AI1090" s="77">
        <f>IF(Dane!$E$3=1,BB1090,IF(Dane!$E$3=2,BH1090,BJ1090))</f>
        <v>0</v>
      </c>
      <c r="AJ1090" s="77">
        <f>IF(Dane!$E$3=1,BM1090,IF(Dane!$E$3=2,BS1090,BU1090))</f>
        <v>0</v>
      </c>
      <c r="AK1090" s="77">
        <f>IF(Dane!$E$3=1,BN1090,IF(Dane!$E$3=2,BT1090,BV1090))</f>
        <v>0</v>
      </c>
      <c r="AL1090" s="24">
        <f t="shared" si="505"/>
        <v>0</v>
      </c>
      <c r="AM1090" s="24">
        <f t="shared" si="506"/>
        <v>0</v>
      </c>
      <c r="AN1090" s="24"/>
      <c r="AO1090" s="24">
        <f t="shared" si="491"/>
        <v>0</v>
      </c>
      <c r="AP1090" s="24">
        <f t="shared" si="507"/>
        <v>0</v>
      </c>
      <c r="AQ1090" s="24">
        <f t="shared" si="492"/>
        <v>0</v>
      </c>
      <c r="AR1090" s="24">
        <f t="shared" si="493"/>
        <v>0</v>
      </c>
      <c r="AS1090" s="24">
        <f t="shared" si="494"/>
        <v>0</v>
      </c>
      <c r="AT1090" s="24">
        <f t="shared" si="508"/>
        <v>0</v>
      </c>
      <c r="AU1090" s="24">
        <f t="shared" si="517"/>
        <v>0</v>
      </c>
      <c r="AV1090" s="24">
        <v>0</v>
      </c>
      <c r="AW1090" s="24">
        <f t="shared" si="520"/>
        <v>0</v>
      </c>
      <c r="AX1090" s="24">
        <v>0</v>
      </c>
      <c r="AY1090" s="24">
        <f t="shared" si="509"/>
        <v>0</v>
      </c>
      <c r="AZ1090" s="24">
        <f t="shared" si="510"/>
        <v>0</v>
      </c>
      <c r="BA1090" s="24">
        <f t="shared" si="495"/>
        <v>0</v>
      </c>
      <c r="BB1090" s="24">
        <f t="shared" si="496"/>
        <v>0</v>
      </c>
      <c r="BC1090" s="24">
        <f t="shared" si="497"/>
        <v>0</v>
      </c>
      <c r="BD1090" s="24">
        <f t="shared" si="498"/>
        <v>0</v>
      </c>
      <c r="BE1090" s="24">
        <f t="shared" si="499"/>
        <v>0</v>
      </c>
      <c r="BF1090" s="24">
        <f t="shared" si="511"/>
        <v>0</v>
      </c>
      <c r="BG1090" s="24">
        <f t="shared" si="518"/>
        <v>0</v>
      </c>
      <c r="BH1090" s="24">
        <v>0</v>
      </c>
      <c r="BI1090" s="24">
        <f t="shared" si="512"/>
        <v>0</v>
      </c>
      <c r="BJ1090" s="24">
        <v>0</v>
      </c>
      <c r="BK1090" s="24">
        <f t="shared" si="513"/>
        <v>0</v>
      </c>
      <c r="BL1090" s="24">
        <f t="shared" si="514"/>
        <v>0</v>
      </c>
      <c r="BM1090" s="24">
        <f t="shared" si="500"/>
        <v>0</v>
      </c>
      <c r="BN1090" s="24">
        <f t="shared" si="501"/>
        <v>0</v>
      </c>
      <c r="BO1090" s="24">
        <f t="shared" si="502"/>
        <v>0</v>
      </c>
      <c r="BP1090" s="24">
        <f t="shared" si="503"/>
        <v>0</v>
      </c>
      <c r="BQ1090" s="24">
        <f t="shared" si="504"/>
        <v>0</v>
      </c>
      <c r="BR1090" s="24">
        <f t="shared" si="515"/>
        <v>0</v>
      </c>
      <c r="BS1090" s="24">
        <f t="shared" si="519"/>
        <v>0</v>
      </c>
      <c r="BT1090" s="24">
        <v>0</v>
      </c>
      <c r="BU1090" s="24">
        <f t="shared" si="516"/>
        <v>0</v>
      </c>
      <c r="BV1090" s="24">
        <v>0</v>
      </c>
    </row>
    <row r="1091" spans="1:74">
      <c r="A1091" s="87">
        <v>1082</v>
      </c>
      <c r="B1091" s="1"/>
      <c r="C1091" s="1"/>
      <c r="D1091" s="2"/>
      <c r="E1091" s="3"/>
      <c r="F1091" s="4"/>
      <c r="G1091" s="5"/>
      <c r="H1091" s="4"/>
      <c r="I1091" s="5"/>
      <c r="J1091" s="6"/>
      <c r="K1091" s="5"/>
      <c r="L1091" s="5"/>
      <c r="M1091" s="5"/>
      <c r="N1091" s="7"/>
      <c r="O1091" s="38"/>
      <c r="P1091" s="5"/>
      <c r="Q1091" s="5"/>
      <c r="R1091" s="7"/>
      <c r="S1091" s="38"/>
      <c r="T1091" s="5"/>
      <c r="U1091" s="5"/>
      <c r="V1091" s="55"/>
      <c r="W1091" s="38"/>
      <c r="X1091" s="5"/>
      <c r="Y1091" s="5"/>
      <c r="Z1091" s="55"/>
      <c r="AA1091" s="36">
        <f>IF(Dane!$E$3=1,AO1091+BA1091+BM1091,IF(Dane!$E$3=2,AU1091+BG1091+BS1091,AW1091+BI1091+BU1091))</f>
        <v>0</v>
      </c>
      <c r="AB1091" s="16">
        <f>IF(Dane!$E$3=1,AP1091+BB1091+BN1091,IF(Dane!$E$3=2,AV1091+BH1091+BT1091,AX1091+BJ1091+BV1091))</f>
        <v>0</v>
      </c>
      <c r="AC1091" s="16">
        <f>IF(((K1091*Dane!$C$9)-AA1091)&lt;0,0,(K1091*Dane!$C$9)-AA1091)</f>
        <v>0</v>
      </c>
      <c r="AD1091" s="37">
        <f>IFERROR(IF(((L1091*Dane!$C$9)-AB1091)&lt;0,0,(L1091*Dane!$C$9)-AB1091),0)</f>
        <v>0</v>
      </c>
      <c r="AE1091" s="97"/>
      <c r="AF1091" s="77">
        <f>IF(Dane!$E$3=1,AO1091,IF(Dane!$E$3=2,AU1091,AW1091))</f>
        <v>0</v>
      </c>
      <c r="AG1091" s="77">
        <f>IF(Dane!$E$3=1,AP1091,IF(Dane!$E$3=2,AV1091,AX1091))</f>
        <v>0</v>
      </c>
      <c r="AH1091" s="77">
        <f>IF(Dane!$E$3=1,BA1091,IF(Dane!$E$3=2,BG1091,BI1091))</f>
        <v>0</v>
      </c>
      <c r="AI1091" s="77">
        <f>IF(Dane!$E$3=1,BB1091,IF(Dane!$E$3=2,BH1091,BJ1091))</f>
        <v>0</v>
      </c>
      <c r="AJ1091" s="77">
        <f>IF(Dane!$E$3=1,BM1091,IF(Dane!$E$3=2,BS1091,BU1091))</f>
        <v>0</v>
      </c>
      <c r="AK1091" s="77">
        <f>IF(Dane!$E$3=1,BN1091,IF(Dane!$E$3=2,BT1091,BV1091))</f>
        <v>0</v>
      </c>
      <c r="AL1091" s="24">
        <f t="shared" si="505"/>
        <v>0</v>
      </c>
      <c r="AM1091" s="24">
        <f t="shared" si="506"/>
        <v>0</v>
      </c>
      <c r="AN1091" s="24"/>
      <c r="AO1091" s="24">
        <f t="shared" si="491"/>
        <v>0</v>
      </c>
      <c r="AP1091" s="24">
        <f t="shared" si="507"/>
        <v>0</v>
      </c>
      <c r="AQ1091" s="24">
        <f t="shared" si="492"/>
        <v>0</v>
      </c>
      <c r="AR1091" s="24">
        <f t="shared" si="493"/>
        <v>0</v>
      </c>
      <c r="AS1091" s="24">
        <f t="shared" si="494"/>
        <v>0</v>
      </c>
      <c r="AT1091" s="24">
        <f t="shared" si="508"/>
        <v>0</v>
      </c>
      <c r="AU1091" s="24">
        <f t="shared" si="517"/>
        <v>0</v>
      </c>
      <c r="AV1091" s="24">
        <v>0</v>
      </c>
      <c r="AW1091" s="24">
        <f t="shared" si="520"/>
        <v>0</v>
      </c>
      <c r="AX1091" s="24">
        <v>0</v>
      </c>
      <c r="AY1091" s="24">
        <f t="shared" si="509"/>
        <v>0</v>
      </c>
      <c r="AZ1091" s="24">
        <f t="shared" si="510"/>
        <v>0</v>
      </c>
      <c r="BA1091" s="24">
        <f t="shared" si="495"/>
        <v>0</v>
      </c>
      <c r="BB1091" s="24">
        <f t="shared" si="496"/>
        <v>0</v>
      </c>
      <c r="BC1091" s="24">
        <f t="shared" si="497"/>
        <v>0</v>
      </c>
      <c r="BD1091" s="24">
        <f t="shared" si="498"/>
        <v>0</v>
      </c>
      <c r="BE1091" s="24">
        <f t="shared" si="499"/>
        <v>0</v>
      </c>
      <c r="BF1091" s="24">
        <f t="shared" si="511"/>
        <v>0</v>
      </c>
      <c r="BG1091" s="24">
        <f t="shared" si="518"/>
        <v>0</v>
      </c>
      <c r="BH1091" s="24">
        <v>0</v>
      </c>
      <c r="BI1091" s="24">
        <f t="shared" si="512"/>
        <v>0</v>
      </c>
      <c r="BJ1091" s="24">
        <v>0</v>
      </c>
      <c r="BK1091" s="24">
        <f t="shared" si="513"/>
        <v>0</v>
      </c>
      <c r="BL1091" s="24">
        <f t="shared" si="514"/>
        <v>0</v>
      </c>
      <c r="BM1091" s="24">
        <f t="shared" si="500"/>
        <v>0</v>
      </c>
      <c r="BN1091" s="24">
        <f t="shared" si="501"/>
        <v>0</v>
      </c>
      <c r="BO1091" s="24">
        <f t="shared" si="502"/>
        <v>0</v>
      </c>
      <c r="BP1091" s="24">
        <f t="shared" si="503"/>
        <v>0</v>
      </c>
      <c r="BQ1091" s="24">
        <f t="shared" si="504"/>
        <v>0</v>
      </c>
      <c r="BR1091" s="24">
        <f t="shared" si="515"/>
        <v>0</v>
      </c>
      <c r="BS1091" s="24">
        <f t="shared" si="519"/>
        <v>0</v>
      </c>
      <c r="BT1091" s="24">
        <v>0</v>
      </c>
      <c r="BU1091" s="24">
        <f t="shared" si="516"/>
        <v>0</v>
      </c>
      <c r="BV1091" s="24">
        <v>0</v>
      </c>
    </row>
    <row r="1092" spans="1:74">
      <c r="A1092" s="87">
        <v>1083</v>
      </c>
      <c r="B1092" s="1"/>
      <c r="C1092" s="1"/>
      <c r="D1092" s="2"/>
      <c r="E1092" s="3"/>
      <c r="F1092" s="4"/>
      <c r="G1092" s="5"/>
      <c r="H1092" s="4"/>
      <c r="I1092" s="5"/>
      <c r="J1092" s="6"/>
      <c r="K1092" s="5"/>
      <c r="L1092" s="5"/>
      <c r="M1092" s="5"/>
      <c r="N1092" s="7"/>
      <c r="O1092" s="38"/>
      <c r="P1092" s="5"/>
      <c r="Q1092" s="5"/>
      <c r="R1092" s="7"/>
      <c r="S1092" s="38"/>
      <c r="T1092" s="5"/>
      <c r="U1092" s="5"/>
      <c r="V1092" s="55"/>
      <c r="W1092" s="38"/>
      <c r="X1092" s="5"/>
      <c r="Y1092" s="5"/>
      <c r="Z1092" s="55"/>
      <c r="AA1092" s="36">
        <f>IF(Dane!$E$3=1,AO1092+BA1092+BM1092,IF(Dane!$E$3=2,AU1092+BG1092+BS1092,AW1092+BI1092+BU1092))</f>
        <v>0</v>
      </c>
      <c r="AB1092" s="16">
        <f>IF(Dane!$E$3=1,AP1092+BB1092+BN1092,IF(Dane!$E$3=2,AV1092+BH1092+BT1092,AX1092+BJ1092+BV1092))</f>
        <v>0</v>
      </c>
      <c r="AC1092" s="16">
        <f>IF(((K1092*Dane!$C$9)-AA1092)&lt;0,0,(K1092*Dane!$C$9)-AA1092)</f>
        <v>0</v>
      </c>
      <c r="AD1092" s="37">
        <f>IFERROR(IF(((L1092*Dane!$C$9)-AB1092)&lt;0,0,(L1092*Dane!$C$9)-AB1092),0)</f>
        <v>0</v>
      </c>
      <c r="AE1092" s="97"/>
      <c r="AF1092" s="77">
        <f>IF(Dane!$E$3=1,AO1092,IF(Dane!$E$3=2,AU1092,AW1092))</f>
        <v>0</v>
      </c>
      <c r="AG1092" s="77">
        <f>IF(Dane!$E$3=1,AP1092,IF(Dane!$E$3=2,AV1092,AX1092))</f>
        <v>0</v>
      </c>
      <c r="AH1092" s="77">
        <f>IF(Dane!$E$3=1,BA1092,IF(Dane!$E$3=2,BG1092,BI1092))</f>
        <v>0</v>
      </c>
      <c r="AI1092" s="77">
        <f>IF(Dane!$E$3=1,BB1092,IF(Dane!$E$3=2,BH1092,BJ1092))</f>
        <v>0</v>
      </c>
      <c r="AJ1092" s="77">
        <f>IF(Dane!$E$3=1,BM1092,IF(Dane!$E$3=2,BS1092,BU1092))</f>
        <v>0</v>
      </c>
      <c r="AK1092" s="77">
        <f>IF(Dane!$E$3=1,BN1092,IF(Dane!$E$3=2,BT1092,BV1092))</f>
        <v>0</v>
      </c>
      <c r="AL1092" s="24">
        <f t="shared" si="505"/>
        <v>0</v>
      </c>
      <c r="AM1092" s="24">
        <f t="shared" si="506"/>
        <v>0</v>
      </c>
      <c r="AN1092" s="24"/>
      <c r="AO1092" s="24">
        <f t="shared" si="491"/>
        <v>0</v>
      </c>
      <c r="AP1092" s="24">
        <f t="shared" si="507"/>
        <v>0</v>
      </c>
      <c r="AQ1092" s="24">
        <f t="shared" si="492"/>
        <v>0</v>
      </c>
      <c r="AR1092" s="24">
        <f t="shared" si="493"/>
        <v>0</v>
      </c>
      <c r="AS1092" s="24">
        <f t="shared" si="494"/>
        <v>0</v>
      </c>
      <c r="AT1092" s="24">
        <f t="shared" si="508"/>
        <v>0</v>
      </c>
      <c r="AU1092" s="24">
        <f t="shared" si="517"/>
        <v>0</v>
      </c>
      <c r="AV1092" s="24">
        <v>0</v>
      </c>
      <c r="AW1092" s="24">
        <f t="shared" si="520"/>
        <v>0</v>
      </c>
      <c r="AX1092" s="24">
        <v>0</v>
      </c>
      <c r="AY1092" s="24">
        <f t="shared" si="509"/>
        <v>0</v>
      </c>
      <c r="AZ1092" s="24">
        <f t="shared" si="510"/>
        <v>0</v>
      </c>
      <c r="BA1092" s="24">
        <f t="shared" si="495"/>
        <v>0</v>
      </c>
      <c r="BB1092" s="24">
        <f t="shared" si="496"/>
        <v>0</v>
      </c>
      <c r="BC1092" s="24">
        <f t="shared" si="497"/>
        <v>0</v>
      </c>
      <c r="BD1092" s="24">
        <f t="shared" si="498"/>
        <v>0</v>
      </c>
      <c r="BE1092" s="24">
        <f t="shared" si="499"/>
        <v>0</v>
      </c>
      <c r="BF1092" s="24">
        <f t="shared" si="511"/>
        <v>0</v>
      </c>
      <c r="BG1092" s="24">
        <f t="shared" si="518"/>
        <v>0</v>
      </c>
      <c r="BH1092" s="24">
        <v>0</v>
      </c>
      <c r="BI1092" s="24">
        <f t="shared" si="512"/>
        <v>0</v>
      </c>
      <c r="BJ1092" s="24">
        <v>0</v>
      </c>
      <c r="BK1092" s="24">
        <f t="shared" si="513"/>
        <v>0</v>
      </c>
      <c r="BL1092" s="24">
        <f t="shared" si="514"/>
        <v>0</v>
      </c>
      <c r="BM1092" s="24">
        <f t="shared" si="500"/>
        <v>0</v>
      </c>
      <c r="BN1092" s="24">
        <f t="shared" si="501"/>
        <v>0</v>
      </c>
      <c r="BO1092" s="24">
        <f t="shared" si="502"/>
        <v>0</v>
      </c>
      <c r="BP1092" s="24">
        <f t="shared" si="503"/>
        <v>0</v>
      </c>
      <c r="BQ1092" s="24">
        <f t="shared" si="504"/>
        <v>0</v>
      </c>
      <c r="BR1092" s="24">
        <f t="shared" si="515"/>
        <v>0</v>
      </c>
      <c r="BS1092" s="24">
        <f t="shared" si="519"/>
        <v>0</v>
      </c>
      <c r="BT1092" s="24">
        <v>0</v>
      </c>
      <c r="BU1092" s="24">
        <f t="shared" si="516"/>
        <v>0</v>
      </c>
      <c r="BV1092" s="24">
        <v>0</v>
      </c>
    </row>
    <row r="1093" spans="1:74">
      <c r="A1093" s="87">
        <v>1084</v>
      </c>
      <c r="B1093" s="1"/>
      <c r="C1093" s="1"/>
      <c r="D1093" s="2"/>
      <c r="E1093" s="3"/>
      <c r="F1093" s="4"/>
      <c r="G1093" s="5"/>
      <c r="H1093" s="4"/>
      <c r="I1093" s="5"/>
      <c r="J1093" s="6"/>
      <c r="K1093" s="5"/>
      <c r="L1093" s="5"/>
      <c r="M1093" s="5"/>
      <c r="N1093" s="7"/>
      <c r="O1093" s="38"/>
      <c r="P1093" s="5"/>
      <c r="Q1093" s="5"/>
      <c r="R1093" s="7"/>
      <c r="S1093" s="38"/>
      <c r="T1093" s="5"/>
      <c r="U1093" s="5"/>
      <c r="V1093" s="55"/>
      <c r="W1093" s="38"/>
      <c r="X1093" s="5"/>
      <c r="Y1093" s="5"/>
      <c r="Z1093" s="55"/>
      <c r="AA1093" s="36">
        <f>IF(Dane!$E$3=1,AO1093+BA1093+BM1093,IF(Dane!$E$3=2,AU1093+BG1093+BS1093,AW1093+BI1093+BU1093))</f>
        <v>0</v>
      </c>
      <c r="AB1093" s="16">
        <f>IF(Dane!$E$3=1,AP1093+BB1093+BN1093,IF(Dane!$E$3=2,AV1093+BH1093+BT1093,AX1093+BJ1093+BV1093))</f>
        <v>0</v>
      </c>
      <c r="AC1093" s="16">
        <f>IF(((K1093*Dane!$C$9)-AA1093)&lt;0,0,(K1093*Dane!$C$9)-AA1093)</f>
        <v>0</v>
      </c>
      <c r="AD1093" s="37">
        <f>IFERROR(IF(((L1093*Dane!$C$9)-AB1093)&lt;0,0,(L1093*Dane!$C$9)-AB1093),0)</f>
        <v>0</v>
      </c>
      <c r="AE1093" s="97"/>
      <c r="AF1093" s="77">
        <f>IF(Dane!$E$3=1,AO1093,IF(Dane!$E$3=2,AU1093,AW1093))</f>
        <v>0</v>
      </c>
      <c r="AG1093" s="77">
        <f>IF(Dane!$E$3=1,AP1093,IF(Dane!$E$3=2,AV1093,AX1093))</f>
        <v>0</v>
      </c>
      <c r="AH1093" s="77">
        <f>IF(Dane!$E$3=1,BA1093,IF(Dane!$E$3=2,BG1093,BI1093))</f>
        <v>0</v>
      </c>
      <c r="AI1093" s="77">
        <f>IF(Dane!$E$3=1,BB1093,IF(Dane!$E$3=2,BH1093,BJ1093))</f>
        <v>0</v>
      </c>
      <c r="AJ1093" s="77">
        <f>IF(Dane!$E$3=1,BM1093,IF(Dane!$E$3=2,BS1093,BU1093))</f>
        <v>0</v>
      </c>
      <c r="AK1093" s="77">
        <f>IF(Dane!$E$3=1,BN1093,IF(Dane!$E$3=2,BT1093,BV1093))</f>
        <v>0</v>
      </c>
      <c r="AL1093" s="24">
        <f t="shared" si="505"/>
        <v>0</v>
      </c>
      <c r="AM1093" s="24">
        <f t="shared" si="506"/>
        <v>0</v>
      </c>
      <c r="AN1093" s="24"/>
      <c r="AO1093" s="24">
        <f t="shared" si="491"/>
        <v>0</v>
      </c>
      <c r="AP1093" s="24">
        <f t="shared" si="507"/>
        <v>0</v>
      </c>
      <c r="AQ1093" s="24">
        <f t="shared" si="492"/>
        <v>0</v>
      </c>
      <c r="AR1093" s="24">
        <f t="shared" si="493"/>
        <v>0</v>
      </c>
      <c r="AS1093" s="24">
        <f t="shared" si="494"/>
        <v>0</v>
      </c>
      <c r="AT1093" s="24">
        <f t="shared" si="508"/>
        <v>0</v>
      </c>
      <c r="AU1093" s="24">
        <f t="shared" si="517"/>
        <v>0</v>
      </c>
      <c r="AV1093" s="24">
        <v>0</v>
      </c>
      <c r="AW1093" s="24">
        <f t="shared" si="520"/>
        <v>0</v>
      </c>
      <c r="AX1093" s="24">
        <v>0</v>
      </c>
      <c r="AY1093" s="24">
        <f t="shared" si="509"/>
        <v>0</v>
      </c>
      <c r="AZ1093" s="24">
        <f t="shared" si="510"/>
        <v>0</v>
      </c>
      <c r="BA1093" s="24">
        <f t="shared" si="495"/>
        <v>0</v>
      </c>
      <c r="BB1093" s="24">
        <f t="shared" si="496"/>
        <v>0</v>
      </c>
      <c r="BC1093" s="24">
        <f t="shared" si="497"/>
        <v>0</v>
      </c>
      <c r="BD1093" s="24">
        <f t="shared" si="498"/>
        <v>0</v>
      </c>
      <c r="BE1093" s="24">
        <f t="shared" si="499"/>
        <v>0</v>
      </c>
      <c r="BF1093" s="24">
        <f t="shared" si="511"/>
        <v>0</v>
      </c>
      <c r="BG1093" s="24">
        <f t="shared" si="518"/>
        <v>0</v>
      </c>
      <c r="BH1093" s="24">
        <v>0</v>
      </c>
      <c r="BI1093" s="24">
        <f t="shared" si="512"/>
        <v>0</v>
      </c>
      <c r="BJ1093" s="24">
        <v>0</v>
      </c>
      <c r="BK1093" s="24">
        <f t="shared" si="513"/>
        <v>0</v>
      </c>
      <c r="BL1093" s="24">
        <f t="shared" si="514"/>
        <v>0</v>
      </c>
      <c r="BM1093" s="24">
        <f t="shared" si="500"/>
        <v>0</v>
      </c>
      <c r="BN1093" s="24">
        <f t="shared" si="501"/>
        <v>0</v>
      </c>
      <c r="BO1093" s="24">
        <f t="shared" si="502"/>
        <v>0</v>
      </c>
      <c r="BP1093" s="24">
        <f t="shared" si="503"/>
        <v>0</v>
      </c>
      <c r="BQ1093" s="24">
        <f t="shared" si="504"/>
        <v>0</v>
      </c>
      <c r="BR1093" s="24">
        <f t="shared" si="515"/>
        <v>0</v>
      </c>
      <c r="BS1093" s="24">
        <f t="shared" si="519"/>
        <v>0</v>
      </c>
      <c r="BT1093" s="24">
        <v>0</v>
      </c>
      <c r="BU1093" s="24">
        <f t="shared" si="516"/>
        <v>0</v>
      </c>
      <c r="BV1093" s="24">
        <v>0</v>
      </c>
    </row>
    <row r="1094" spans="1:74">
      <c r="A1094" s="87">
        <v>1085</v>
      </c>
      <c r="B1094" s="1"/>
      <c r="C1094" s="1"/>
      <c r="D1094" s="2"/>
      <c r="E1094" s="3"/>
      <c r="F1094" s="4"/>
      <c r="G1094" s="5"/>
      <c r="H1094" s="4"/>
      <c r="I1094" s="5"/>
      <c r="J1094" s="6"/>
      <c r="K1094" s="5"/>
      <c r="L1094" s="5"/>
      <c r="M1094" s="5"/>
      <c r="N1094" s="7"/>
      <c r="O1094" s="38"/>
      <c r="P1094" s="5"/>
      <c r="Q1094" s="5"/>
      <c r="R1094" s="7"/>
      <c r="S1094" s="38"/>
      <c r="T1094" s="5"/>
      <c r="U1094" s="5"/>
      <c r="V1094" s="55"/>
      <c r="W1094" s="38"/>
      <c r="X1094" s="5"/>
      <c r="Y1094" s="5"/>
      <c r="Z1094" s="55"/>
      <c r="AA1094" s="36">
        <f>IF(Dane!$E$3=1,AO1094+BA1094+BM1094,IF(Dane!$E$3=2,AU1094+BG1094+BS1094,AW1094+BI1094+BU1094))</f>
        <v>0</v>
      </c>
      <c r="AB1094" s="16">
        <f>IF(Dane!$E$3=1,AP1094+BB1094+BN1094,IF(Dane!$E$3=2,AV1094+BH1094+BT1094,AX1094+BJ1094+BV1094))</f>
        <v>0</v>
      </c>
      <c r="AC1094" s="16">
        <f>IF(((K1094*Dane!$C$9)-AA1094)&lt;0,0,(K1094*Dane!$C$9)-AA1094)</f>
        <v>0</v>
      </c>
      <c r="AD1094" s="37">
        <f>IFERROR(IF(((L1094*Dane!$C$9)-AB1094)&lt;0,0,(L1094*Dane!$C$9)-AB1094),0)</f>
        <v>0</v>
      </c>
      <c r="AE1094" s="97"/>
      <c r="AF1094" s="77">
        <f>IF(Dane!$E$3=1,AO1094,IF(Dane!$E$3=2,AU1094,AW1094))</f>
        <v>0</v>
      </c>
      <c r="AG1094" s="77">
        <f>IF(Dane!$E$3=1,AP1094,IF(Dane!$E$3=2,AV1094,AX1094))</f>
        <v>0</v>
      </c>
      <c r="AH1094" s="77">
        <f>IF(Dane!$E$3=1,BA1094,IF(Dane!$E$3=2,BG1094,BI1094))</f>
        <v>0</v>
      </c>
      <c r="AI1094" s="77">
        <f>IF(Dane!$E$3=1,BB1094,IF(Dane!$E$3=2,BH1094,BJ1094))</f>
        <v>0</v>
      </c>
      <c r="AJ1094" s="77">
        <f>IF(Dane!$E$3=1,BM1094,IF(Dane!$E$3=2,BS1094,BU1094))</f>
        <v>0</v>
      </c>
      <c r="AK1094" s="77">
        <f>IF(Dane!$E$3=1,BN1094,IF(Dane!$E$3=2,BT1094,BV1094))</f>
        <v>0</v>
      </c>
      <c r="AL1094" s="24">
        <f t="shared" si="505"/>
        <v>0</v>
      </c>
      <c r="AM1094" s="24">
        <f t="shared" si="506"/>
        <v>0</v>
      </c>
      <c r="AN1094" s="24"/>
      <c r="AO1094" s="24">
        <f t="shared" si="491"/>
        <v>0</v>
      </c>
      <c r="AP1094" s="24">
        <f t="shared" si="507"/>
        <v>0</v>
      </c>
      <c r="AQ1094" s="24">
        <f t="shared" si="492"/>
        <v>0</v>
      </c>
      <c r="AR1094" s="24">
        <f t="shared" si="493"/>
        <v>0</v>
      </c>
      <c r="AS1094" s="24">
        <f t="shared" si="494"/>
        <v>0</v>
      </c>
      <c r="AT1094" s="24">
        <f t="shared" si="508"/>
        <v>0</v>
      </c>
      <c r="AU1094" s="24">
        <f t="shared" si="517"/>
        <v>0</v>
      </c>
      <c r="AV1094" s="24">
        <v>0</v>
      </c>
      <c r="AW1094" s="24">
        <f t="shared" si="520"/>
        <v>0</v>
      </c>
      <c r="AX1094" s="24">
        <v>0</v>
      </c>
      <c r="AY1094" s="24">
        <f t="shared" si="509"/>
        <v>0</v>
      </c>
      <c r="AZ1094" s="24">
        <f t="shared" si="510"/>
        <v>0</v>
      </c>
      <c r="BA1094" s="24">
        <f t="shared" si="495"/>
        <v>0</v>
      </c>
      <c r="BB1094" s="24">
        <f t="shared" si="496"/>
        <v>0</v>
      </c>
      <c r="BC1094" s="24">
        <f t="shared" si="497"/>
        <v>0</v>
      </c>
      <c r="BD1094" s="24">
        <f t="shared" si="498"/>
        <v>0</v>
      </c>
      <c r="BE1094" s="24">
        <f t="shared" si="499"/>
        <v>0</v>
      </c>
      <c r="BF1094" s="24">
        <f t="shared" si="511"/>
        <v>0</v>
      </c>
      <c r="BG1094" s="24">
        <f t="shared" si="518"/>
        <v>0</v>
      </c>
      <c r="BH1094" s="24">
        <v>0</v>
      </c>
      <c r="BI1094" s="24">
        <f t="shared" si="512"/>
        <v>0</v>
      </c>
      <c r="BJ1094" s="24">
        <v>0</v>
      </c>
      <c r="BK1094" s="24">
        <f t="shared" si="513"/>
        <v>0</v>
      </c>
      <c r="BL1094" s="24">
        <f t="shared" si="514"/>
        <v>0</v>
      </c>
      <c r="BM1094" s="24">
        <f t="shared" si="500"/>
        <v>0</v>
      </c>
      <c r="BN1094" s="24">
        <f t="shared" si="501"/>
        <v>0</v>
      </c>
      <c r="BO1094" s="24">
        <f t="shared" si="502"/>
        <v>0</v>
      </c>
      <c r="BP1094" s="24">
        <f t="shared" si="503"/>
        <v>0</v>
      </c>
      <c r="BQ1094" s="24">
        <f t="shared" si="504"/>
        <v>0</v>
      </c>
      <c r="BR1094" s="24">
        <f t="shared" si="515"/>
        <v>0</v>
      </c>
      <c r="BS1094" s="24">
        <f t="shared" si="519"/>
        <v>0</v>
      </c>
      <c r="BT1094" s="24">
        <v>0</v>
      </c>
      <c r="BU1094" s="24">
        <f t="shared" si="516"/>
        <v>0</v>
      </c>
      <c r="BV1094" s="24">
        <v>0</v>
      </c>
    </row>
    <row r="1095" spans="1:74">
      <c r="A1095" s="87">
        <v>1086</v>
      </c>
      <c r="B1095" s="1"/>
      <c r="C1095" s="1"/>
      <c r="D1095" s="2"/>
      <c r="E1095" s="3"/>
      <c r="F1095" s="4"/>
      <c r="G1095" s="5"/>
      <c r="H1095" s="4"/>
      <c r="I1095" s="5"/>
      <c r="J1095" s="6"/>
      <c r="K1095" s="5"/>
      <c r="L1095" s="5"/>
      <c r="M1095" s="5"/>
      <c r="N1095" s="7"/>
      <c r="O1095" s="38"/>
      <c r="P1095" s="5"/>
      <c r="Q1095" s="5"/>
      <c r="R1095" s="7"/>
      <c r="S1095" s="38"/>
      <c r="T1095" s="5"/>
      <c r="U1095" s="5"/>
      <c r="V1095" s="55"/>
      <c r="W1095" s="38"/>
      <c r="X1095" s="5"/>
      <c r="Y1095" s="5"/>
      <c r="Z1095" s="55"/>
      <c r="AA1095" s="36">
        <f>IF(Dane!$E$3=1,AO1095+BA1095+BM1095,IF(Dane!$E$3=2,AU1095+BG1095+BS1095,AW1095+BI1095+BU1095))</f>
        <v>0</v>
      </c>
      <c r="AB1095" s="16">
        <f>IF(Dane!$E$3=1,AP1095+BB1095+BN1095,IF(Dane!$E$3=2,AV1095+BH1095+BT1095,AX1095+BJ1095+BV1095))</f>
        <v>0</v>
      </c>
      <c r="AC1095" s="16">
        <f>IF(((K1095*Dane!$C$9)-AA1095)&lt;0,0,(K1095*Dane!$C$9)-AA1095)</f>
        <v>0</v>
      </c>
      <c r="AD1095" s="37">
        <f>IFERROR(IF(((L1095*Dane!$C$9)-AB1095)&lt;0,0,(L1095*Dane!$C$9)-AB1095),0)</f>
        <v>0</v>
      </c>
      <c r="AE1095" s="97"/>
      <c r="AF1095" s="77">
        <f>IF(Dane!$E$3=1,AO1095,IF(Dane!$E$3=2,AU1095,AW1095))</f>
        <v>0</v>
      </c>
      <c r="AG1095" s="77">
        <f>IF(Dane!$E$3=1,AP1095,IF(Dane!$E$3=2,AV1095,AX1095))</f>
        <v>0</v>
      </c>
      <c r="AH1095" s="77">
        <f>IF(Dane!$E$3=1,BA1095,IF(Dane!$E$3=2,BG1095,BI1095))</f>
        <v>0</v>
      </c>
      <c r="AI1095" s="77">
        <f>IF(Dane!$E$3=1,BB1095,IF(Dane!$E$3=2,BH1095,BJ1095))</f>
        <v>0</v>
      </c>
      <c r="AJ1095" s="77">
        <f>IF(Dane!$E$3=1,BM1095,IF(Dane!$E$3=2,BS1095,BU1095))</f>
        <v>0</v>
      </c>
      <c r="AK1095" s="77">
        <f>IF(Dane!$E$3=1,BN1095,IF(Dane!$E$3=2,BT1095,BV1095))</f>
        <v>0</v>
      </c>
      <c r="AL1095" s="24">
        <f t="shared" si="505"/>
        <v>0</v>
      </c>
      <c r="AM1095" s="24">
        <f t="shared" si="506"/>
        <v>0</v>
      </c>
      <c r="AN1095" s="24"/>
      <c r="AO1095" s="24">
        <f t="shared" si="491"/>
        <v>0</v>
      </c>
      <c r="AP1095" s="24">
        <f t="shared" si="507"/>
        <v>0</v>
      </c>
      <c r="AQ1095" s="24">
        <f t="shared" si="492"/>
        <v>0</v>
      </c>
      <c r="AR1095" s="24">
        <f t="shared" si="493"/>
        <v>0</v>
      </c>
      <c r="AS1095" s="24">
        <f t="shared" si="494"/>
        <v>0</v>
      </c>
      <c r="AT1095" s="24">
        <f t="shared" si="508"/>
        <v>0</v>
      </c>
      <c r="AU1095" s="24">
        <f t="shared" si="517"/>
        <v>0</v>
      </c>
      <c r="AV1095" s="24">
        <v>0</v>
      </c>
      <c r="AW1095" s="24">
        <f t="shared" si="520"/>
        <v>0</v>
      </c>
      <c r="AX1095" s="24">
        <v>0</v>
      </c>
      <c r="AY1095" s="24">
        <f t="shared" si="509"/>
        <v>0</v>
      </c>
      <c r="AZ1095" s="24">
        <f t="shared" si="510"/>
        <v>0</v>
      </c>
      <c r="BA1095" s="24">
        <f t="shared" si="495"/>
        <v>0</v>
      </c>
      <c r="BB1095" s="24">
        <f t="shared" si="496"/>
        <v>0</v>
      </c>
      <c r="BC1095" s="24">
        <f t="shared" si="497"/>
        <v>0</v>
      </c>
      <c r="BD1095" s="24">
        <f t="shared" si="498"/>
        <v>0</v>
      </c>
      <c r="BE1095" s="24">
        <f t="shared" si="499"/>
        <v>0</v>
      </c>
      <c r="BF1095" s="24">
        <f t="shared" si="511"/>
        <v>0</v>
      </c>
      <c r="BG1095" s="24">
        <f t="shared" si="518"/>
        <v>0</v>
      </c>
      <c r="BH1095" s="24">
        <v>0</v>
      </c>
      <c r="BI1095" s="24">
        <f t="shared" si="512"/>
        <v>0</v>
      </c>
      <c r="BJ1095" s="24">
        <v>0</v>
      </c>
      <c r="BK1095" s="24">
        <f t="shared" si="513"/>
        <v>0</v>
      </c>
      <c r="BL1095" s="24">
        <f t="shared" si="514"/>
        <v>0</v>
      </c>
      <c r="BM1095" s="24">
        <f t="shared" si="500"/>
        <v>0</v>
      </c>
      <c r="BN1095" s="24">
        <f t="shared" si="501"/>
        <v>0</v>
      </c>
      <c r="BO1095" s="24">
        <f t="shared" si="502"/>
        <v>0</v>
      </c>
      <c r="BP1095" s="24">
        <f t="shared" si="503"/>
        <v>0</v>
      </c>
      <c r="BQ1095" s="24">
        <f t="shared" si="504"/>
        <v>0</v>
      </c>
      <c r="BR1095" s="24">
        <f t="shared" si="515"/>
        <v>0</v>
      </c>
      <c r="BS1095" s="24">
        <f t="shared" si="519"/>
        <v>0</v>
      </c>
      <c r="BT1095" s="24">
        <v>0</v>
      </c>
      <c r="BU1095" s="24">
        <f t="shared" si="516"/>
        <v>0</v>
      </c>
      <c r="BV1095" s="24">
        <v>0</v>
      </c>
    </row>
    <row r="1096" spans="1:74">
      <c r="A1096" s="87">
        <v>1087</v>
      </c>
      <c r="B1096" s="1"/>
      <c r="C1096" s="1"/>
      <c r="D1096" s="2"/>
      <c r="E1096" s="3"/>
      <c r="F1096" s="4"/>
      <c r="G1096" s="5"/>
      <c r="H1096" s="4"/>
      <c r="I1096" s="5"/>
      <c r="J1096" s="6"/>
      <c r="K1096" s="5"/>
      <c r="L1096" s="5"/>
      <c r="M1096" s="5"/>
      <c r="N1096" s="7"/>
      <c r="O1096" s="38"/>
      <c r="P1096" s="5"/>
      <c r="Q1096" s="5"/>
      <c r="R1096" s="7"/>
      <c r="S1096" s="38"/>
      <c r="T1096" s="5"/>
      <c r="U1096" s="5"/>
      <c r="V1096" s="55"/>
      <c r="W1096" s="38"/>
      <c r="X1096" s="5"/>
      <c r="Y1096" s="5"/>
      <c r="Z1096" s="55"/>
      <c r="AA1096" s="36">
        <f>IF(Dane!$E$3=1,AO1096+BA1096+BM1096,IF(Dane!$E$3=2,AU1096+BG1096+BS1096,AW1096+BI1096+BU1096))</f>
        <v>0</v>
      </c>
      <c r="AB1096" s="16">
        <f>IF(Dane!$E$3=1,AP1096+BB1096+BN1096,IF(Dane!$E$3=2,AV1096+BH1096+BT1096,AX1096+BJ1096+BV1096))</f>
        <v>0</v>
      </c>
      <c r="AC1096" s="16">
        <f>IF(((K1096*Dane!$C$9)-AA1096)&lt;0,0,(K1096*Dane!$C$9)-AA1096)</f>
        <v>0</v>
      </c>
      <c r="AD1096" s="37">
        <f>IFERROR(IF(((L1096*Dane!$C$9)-AB1096)&lt;0,0,(L1096*Dane!$C$9)-AB1096),0)</f>
        <v>0</v>
      </c>
      <c r="AE1096" s="97"/>
      <c r="AF1096" s="77">
        <f>IF(Dane!$E$3=1,AO1096,IF(Dane!$E$3=2,AU1096,AW1096))</f>
        <v>0</v>
      </c>
      <c r="AG1096" s="77">
        <f>IF(Dane!$E$3=1,AP1096,IF(Dane!$E$3=2,AV1096,AX1096))</f>
        <v>0</v>
      </c>
      <c r="AH1096" s="77">
        <f>IF(Dane!$E$3=1,BA1096,IF(Dane!$E$3=2,BG1096,BI1096))</f>
        <v>0</v>
      </c>
      <c r="AI1096" s="77">
        <f>IF(Dane!$E$3=1,BB1096,IF(Dane!$E$3=2,BH1096,BJ1096))</f>
        <v>0</v>
      </c>
      <c r="AJ1096" s="77">
        <f>IF(Dane!$E$3=1,BM1096,IF(Dane!$E$3=2,BS1096,BU1096))</f>
        <v>0</v>
      </c>
      <c r="AK1096" s="77">
        <f>IF(Dane!$E$3=1,BN1096,IF(Dane!$E$3=2,BT1096,BV1096))</f>
        <v>0</v>
      </c>
      <c r="AL1096" s="24">
        <f t="shared" si="505"/>
        <v>0</v>
      </c>
      <c r="AM1096" s="24">
        <f t="shared" si="506"/>
        <v>0</v>
      </c>
      <c r="AN1096" s="24"/>
      <c r="AO1096" s="24">
        <f t="shared" si="491"/>
        <v>0</v>
      </c>
      <c r="AP1096" s="24">
        <f t="shared" si="507"/>
        <v>0</v>
      </c>
      <c r="AQ1096" s="24">
        <f t="shared" si="492"/>
        <v>0</v>
      </c>
      <c r="AR1096" s="24">
        <f t="shared" si="493"/>
        <v>0</v>
      </c>
      <c r="AS1096" s="24">
        <f t="shared" si="494"/>
        <v>0</v>
      </c>
      <c r="AT1096" s="24">
        <f t="shared" si="508"/>
        <v>0</v>
      </c>
      <c r="AU1096" s="24">
        <f t="shared" si="517"/>
        <v>0</v>
      </c>
      <c r="AV1096" s="24">
        <v>0</v>
      </c>
      <c r="AW1096" s="24">
        <f t="shared" si="520"/>
        <v>0</v>
      </c>
      <c r="AX1096" s="24">
        <v>0</v>
      </c>
      <c r="AY1096" s="24">
        <f t="shared" si="509"/>
        <v>0</v>
      </c>
      <c r="AZ1096" s="24">
        <f t="shared" si="510"/>
        <v>0</v>
      </c>
      <c r="BA1096" s="24">
        <f t="shared" si="495"/>
        <v>0</v>
      </c>
      <c r="BB1096" s="24">
        <f t="shared" si="496"/>
        <v>0</v>
      </c>
      <c r="BC1096" s="24">
        <f t="shared" si="497"/>
        <v>0</v>
      </c>
      <c r="BD1096" s="24">
        <f t="shared" si="498"/>
        <v>0</v>
      </c>
      <c r="BE1096" s="24">
        <f t="shared" si="499"/>
        <v>0</v>
      </c>
      <c r="BF1096" s="24">
        <f t="shared" si="511"/>
        <v>0</v>
      </c>
      <c r="BG1096" s="24">
        <f t="shared" si="518"/>
        <v>0</v>
      </c>
      <c r="BH1096" s="24">
        <v>0</v>
      </c>
      <c r="BI1096" s="24">
        <f t="shared" si="512"/>
        <v>0</v>
      </c>
      <c r="BJ1096" s="24">
        <v>0</v>
      </c>
      <c r="BK1096" s="24">
        <f t="shared" si="513"/>
        <v>0</v>
      </c>
      <c r="BL1096" s="24">
        <f t="shared" si="514"/>
        <v>0</v>
      </c>
      <c r="BM1096" s="24">
        <f t="shared" si="500"/>
        <v>0</v>
      </c>
      <c r="BN1096" s="24">
        <f t="shared" si="501"/>
        <v>0</v>
      </c>
      <c r="BO1096" s="24">
        <f t="shared" si="502"/>
        <v>0</v>
      </c>
      <c r="BP1096" s="24">
        <f t="shared" si="503"/>
        <v>0</v>
      </c>
      <c r="BQ1096" s="24">
        <f t="shared" si="504"/>
        <v>0</v>
      </c>
      <c r="BR1096" s="24">
        <f t="shared" si="515"/>
        <v>0</v>
      </c>
      <c r="BS1096" s="24">
        <f t="shared" si="519"/>
        <v>0</v>
      </c>
      <c r="BT1096" s="24">
        <v>0</v>
      </c>
      <c r="BU1096" s="24">
        <f t="shared" si="516"/>
        <v>0</v>
      </c>
      <c r="BV1096" s="24">
        <v>0</v>
      </c>
    </row>
    <row r="1097" spans="1:74">
      <c r="A1097" s="87">
        <v>1088</v>
      </c>
      <c r="B1097" s="1"/>
      <c r="C1097" s="1"/>
      <c r="D1097" s="2"/>
      <c r="E1097" s="3"/>
      <c r="F1097" s="4"/>
      <c r="G1097" s="5"/>
      <c r="H1097" s="4"/>
      <c r="I1097" s="5"/>
      <c r="J1097" s="6"/>
      <c r="K1097" s="5"/>
      <c r="L1097" s="5"/>
      <c r="M1097" s="5"/>
      <c r="N1097" s="7"/>
      <c r="O1097" s="38"/>
      <c r="P1097" s="5"/>
      <c r="Q1097" s="5"/>
      <c r="R1097" s="7"/>
      <c r="S1097" s="38"/>
      <c r="T1097" s="5"/>
      <c r="U1097" s="5"/>
      <c r="V1097" s="55"/>
      <c r="W1097" s="38"/>
      <c r="X1097" s="5"/>
      <c r="Y1097" s="5"/>
      <c r="Z1097" s="55"/>
      <c r="AA1097" s="36">
        <f>IF(Dane!$E$3=1,AO1097+BA1097+BM1097,IF(Dane!$E$3=2,AU1097+BG1097+BS1097,AW1097+BI1097+BU1097))</f>
        <v>0</v>
      </c>
      <c r="AB1097" s="16">
        <f>IF(Dane!$E$3=1,AP1097+BB1097+BN1097,IF(Dane!$E$3=2,AV1097+BH1097+BT1097,AX1097+BJ1097+BV1097))</f>
        <v>0</v>
      </c>
      <c r="AC1097" s="16">
        <f>IF(((K1097*Dane!$C$9)-AA1097)&lt;0,0,(K1097*Dane!$C$9)-AA1097)</f>
        <v>0</v>
      </c>
      <c r="AD1097" s="37">
        <f>IFERROR(IF(((L1097*Dane!$C$9)-AB1097)&lt;0,0,(L1097*Dane!$C$9)-AB1097),0)</f>
        <v>0</v>
      </c>
      <c r="AE1097" s="97"/>
      <c r="AF1097" s="77">
        <f>IF(Dane!$E$3=1,AO1097,IF(Dane!$E$3=2,AU1097,AW1097))</f>
        <v>0</v>
      </c>
      <c r="AG1097" s="77">
        <f>IF(Dane!$E$3=1,AP1097,IF(Dane!$E$3=2,AV1097,AX1097))</f>
        <v>0</v>
      </c>
      <c r="AH1097" s="77">
        <f>IF(Dane!$E$3=1,BA1097,IF(Dane!$E$3=2,BG1097,BI1097))</f>
        <v>0</v>
      </c>
      <c r="AI1097" s="77">
        <f>IF(Dane!$E$3=1,BB1097,IF(Dane!$E$3=2,BH1097,BJ1097))</f>
        <v>0</v>
      </c>
      <c r="AJ1097" s="77">
        <f>IF(Dane!$E$3=1,BM1097,IF(Dane!$E$3=2,BS1097,BU1097))</f>
        <v>0</v>
      </c>
      <c r="AK1097" s="77">
        <f>IF(Dane!$E$3=1,BN1097,IF(Dane!$E$3=2,BT1097,BV1097))</f>
        <v>0</v>
      </c>
      <c r="AL1097" s="24">
        <f t="shared" si="505"/>
        <v>0</v>
      </c>
      <c r="AM1097" s="24">
        <f t="shared" si="506"/>
        <v>0</v>
      </c>
      <c r="AN1097" s="24"/>
      <c r="AO1097" s="24">
        <f t="shared" si="491"/>
        <v>0</v>
      </c>
      <c r="AP1097" s="24">
        <f t="shared" si="507"/>
        <v>0</v>
      </c>
      <c r="AQ1097" s="24">
        <f t="shared" si="492"/>
        <v>0</v>
      </c>
      <c r="AR1097" s="24">
        <f t="shared" si="493"/>
        <v>0</v>
      </c>
      <c r="AS1097" s="24">
        <f t="shared" si="494"/>
        <v>0</v>
      </c>
      <c r="AT1097" s="24">
        <f t="shared" si="508"/>
        <v>0</v>
      </c>
      <c r="AU1097" s="24">
        <f t="shared" si="517"/>
        <v>0</v>
      </c>
      <c r="AV1097" s="24">
        <v>0</v>
      </c>
      <c r="AW1097" s="24">
        <f t="shared" si="520"/>
        <v>0</v>
      </c>
      <c r="AX1097" s="24">
        <v>0</v>
      </c>
      <c r="AY1097" s="24">
        <f t="shared" si="509"/>
        <v>0</v>
      </c>
      <c r="AZ1097" s="24">
        <f t="shared" si="510"/>
        <v>0</v>
      </c>
      <c r="BA1097" s="24">
        <f t="shared" si="495"/>
        <v>0</v>
      </c>
      <c r="BB1097" s="24">
        <f t="shared" si="496"/>
        <v>0</v>
      </c>
      <c r="BC1097" s="24">
        <f t="shared" si="497"/>
        <v>0</v>
      </c>
      <c r="BD1097" s="24">
        <f t="shared" si="498"/>
        <v>0</v>
      </c>
      <c r="BE1097" s="24">
        <f t="shared" si="499"/>
        <v>0</v>
      </c>
      <c r="BF1097" s="24">
        <f t="shared" si="511"/>
        <v>0</v>
      </c>
      <c r="BG1097" s="24">
        <f t="shared" si="518"/>
        <v>0</v>
      </c>
      <c r="BH1097" s="24">
        <v>0</v>
      </c>
      <c r="BI1097" s="24">
        <f t="shared" si="512"/>
        <v>0</v>
      </c>
      <c r="BJ1097" s="24">
        <v>0</v>
      </c>
      <c r="BK1097" s="24">
        <f t="shared" si="513"/>
        <v>0</v>
      </c>
      <c r="BL1097" s="24">
        <f t="shared" si="514"/>
        <v>0</v>
      </c>
      <c r="BM1097" s="24">
        <f t="shared" si="500"/>
        <v>0</v>
      </c>
      <c r="BN1097" s="24">
        <f t="shared" si="501"/>
        <v>0</v>
      </c>
      <c r="BO1097" s="24">
        <f t="shared" si="502"/>
        <v>0</v>
      </c>
      <c r="BP1097" s="24">
        <f t="shared" si="503"/>
        <v>0</v>
      </c>
      <c r="BQ1097" s="24">
        <f t="shared" si="504"/>
        <v>0</v>
      </c>
      <c r="BR1097" s="24">
        <f t="shared" si="515"/>
        <v>0</v>
      </c>
      <c r="BS1097" s="24">
        <f t="shared" si="519"/>
        <v>0</v>
      </c>
      <c r="BT1097" s="24">
        <v>0</v>
      </c>
      <c r="BU1097" s="24">
        <f t="shared" si="516"/>
        <v>0</v>
      </c>
      <c r="BV1097" s="24">
        <v>0</v>
      </c>
    </row>
    <row r="1098" spans="1:74">
      <c r="A1098" s="87">
        <v>1089</v>
      </c>
      <c r="B1098" s="1"/>
      <c r="C1098" s="1"/>
      <c r="D1098" s="2"/>
      <c r="E1098" s="3"/>
      <c r="F1098" s="4"/>
      <c r="G1098" s="5"/>
      <c r="H1098" s="4"/>
      <c r="I1098" s="5"/>
      <c r="J1098" s="6"/>
      <c r="K1098" s="5"/>
      <c r="L1098" s="5"/>
      <c r="M1098" s="5"/>
      <c r="N1098" s="7"/>
      <c r="O1098" s="38"/>
      <c r="P1098" s="5"/>
      <c r="Q1098" s="5"/>
      <c r="R1098" s="7"/>
      <c r="S1098" s="38"/>
      <c r="T1098" s="5"/>
      <c r="U1098" s="5"/>
      <c r="V1098" s="55"/>
      <c r="W1098" s="38"/>
      <c r="X1098" s="5"/>
      <c r="Y1098" s="5"/>
      <c r="Z1098" s="55"/>
      <c r="AA1098" s="36">
        <f>IF(Dane!$E$3=1,AO1098+BA1098+BM1098,IF(Dane!$E$3=2,AU1098+BG1098+BS1098,AW1098+BI1098+BU1098))</f>
        <v>0</v>
      </c>
      <c r="AB1098" s="16">
        <f>IF(Dane!$E$3=1,AP1098+BB1098+BN1098,IF(Dane!$E$3=2,AV1098+BH1098+BT1098,AX1098+BJ1098+BV1098))</f>
        <v>0</v>
      </c>
      <c r="AC1098" s="16">
        <f>IF(((K1098*Dane!$C$9)-AA1098)&lt;0,0,(K1098*Dane!$C$9)-AA1098)</f>
        <v>0</v>
      </c>
      <c r="AD1098" s="37">
        <f>IFERROR(IF(((L1098*Dane!$C$9)-AB1098)&lt;0,0,(L1098*Dane!$C$9)-AB1098),0)</f>
        <v>0</v>
      </c>
      <c r="AE1098" s="97"/>
      <c r="AF1098" s="77">
        <f>IF(Dane!$E$3=1,AO1098,IF(Dane!$E$3=2,AU1098,AW1098))</f>
        <v>0</v>
      </c>
      <c r="AG1098" s="77">
        <f>IF(Dane!$E$3=1,AP1098,IF(Dane!$E$3=2,AV1098,AX1098))</f>
        <v>0</v>
      </c>
      <c r="AH1098" s="77">
        <f>IF(Dane!$E$3=1,BA1098,IF(Dane!$E$3=2,BG1098,BI1098))</f>
        <v>0</v>
      </c>
      <c r="AI1098" s="77">
        <f>IF(Dane!$E$3=1,BB1098,IF(Dane!$E$3=2,BH1098,BJ1098))</f>
        <v>0</v>
      </c>
      <c r="AJ1098" s="77">
        <f>IF(Dane!$E$3=1,BM1098,IF(Dane!$E$3=2,BS1098,BU1098))</f>
        <v>0</v>
      </c>
      <c r="AK1098" s="77">
        <f>IF(Dane!$E$3=1,BN1098,IF(Dane!$E$3=2,BT1098,BV1098))</f>
        <v>0</v>
      </c>
      <c r="AL1098" s="24">
        <f t="shared" si="505"/>
        <v>0</v>
      </c>
      <c r="AM1098" s="24">
        <f t="shared" si="506"/>
        <v>0</v>
      </c>
      <c r="AN1098" s="24"/>
      <c r="AO1098" s="24">
        <f t="shared" ref="AO1098:AO1161" si="521">IF(K1098&gt;AL1098,AL1098,K1098)</f>
        <v>0</v>
      </c>
      <c r="AP1098" s="24">
        <f t="shared" si="507"/>
        <v>0</v>
      </c>
      <c r="AQ1098" s="24">
        <f t="shared" ref="AQ1098:AQ1161" si="522">IF(ROUND(I1098*0.5,2)&gt;$AL$1,ROUND($AL$1-ROUND($AL$1*0.0976,2)-ROUND($AL$1*0.015,2)-ROUND($AL$1*0.0245,2),2)-ROUND(ROUND($AL$1-ROUND($AL$1*0.0976,2)-ROUND($AL$1*0.015,2)-ROUND($AL$1*0.0245,2),2)*0.09,2),ROUND(ROUND(I1098*0.5,2)-ROUND(ROUND(I1098*0.5,2)*0.0976,2)-ROUND(ROUND(I1098*0.5,2)*0.015,2)-ROUND(ROUND(I1098*0.5,2)*0.0245,2),2)-ROUND(ROUND(ROUND(I1098*0.5,2)-ROUND(ROUND(I1098*0.5,2)*0.0976,2)-ROUND(ROUND(I1098*0.5,2)*0.015,2)-ROUND(ROUND(I1098*0.5,2)*0.0245,2),2)*0.09,2))</f>
        <v>0</v>
      </c>
      <c r="AR1098" s="24">
        <f t="shared" ref="AR1098:AR1161" si="523">ROUND(O1098-ROUND(O1098*0.0976,2)-ROUND(O1098*0.015,2)-ROUND(O1098*0.0245,2)-ROUND((O1098-ROUND(O1098*0.0976,2)-ROUND(O1098*0.015,2)-ROUND(O1098*0.0245,2))*0.09,2),2)</f>
        <v>0</v>
      </c>
      <c r="AS1098" s="24">
        <f t="shared" ref="AS1098:AS1161" si="524">ROUND(P1098-ROUND(P1098*0.09,2),2)</f>
        <v>0</v>
      </c>
      <c r="AT1098" s="24">
        <f t="shared" si="508"/>
        <v>0</v>
      </c>
      <c r="AU1098" s="24">
        <f t="shared" si="517"/>
        <v>0</v>
      </c>
      <c r="AV1098" s="24">
        <v>0</v>
      </c>
      <c r="AW1098" s="24">
        <f t="shared" si="520"/>
        <v>0</v>
      </c>
      <c r="AX1098" s="24">
        <v>0</v>
      </c>
      <c r="AY1098" s="24">
        <f t="shared" si="509"/>
        <v>0</v>
      </c>
      <c r="AZ1098" s="24">
        <f t="shared" si="510"/>
        <v>0</v>
      </c>
      <c r="BA1098" s="24">
        <f t="shared" ref="BA1098:BA1161" si="525">IF(K1098&gt;AY1098,AY1098,K1098)</f>
        <v>0</v>
      </c>
      <c r="BB1098" s="24">
        <f t="shared" ref="BB1098:BB1161" si="526">IF(AZ1098&gt;L1098,L1098,AZ1098)</f>
        <v>0</v>
      </c>
      <c r="BC1098" s="24">
        <f t="shared" ref="BC1098:BC1161" si="527">IF(ROUND(I1098*0.5,2)&gt;$AL$1,ROUND($AL$1-ROUND($AL$1*0.0976,2)-ROUND($AL$1*0.015,2)-ROUND($AL$1*0.0245,2),2)-ROUND(ROUND($AL$1-ROUND($AL$1*0.0976,2)-ROUND($AL$1*0.015,2)-ROUND($AL$1*0.0245,2),2)*0.09,2),ROUND(ROUND(I1098*0.5,2)-ROUND(ROUND(I1098*0.5,2)*0.0976,2)-ROUND(ROUND(I1098*0.5,2)*0.015,2)-ROUND(ROUND(I1098*0.5,2)*0.0245,2),2)-ROUND(ROUND(ROUND(I1098*0.5,2)-ROUND(ROUND(I1098*0.5,2)*0.0976,2)-ROUND(ROUND(I1098*0.5,2)*0.015,2)-ROUND(ROUND(I1098*0.5,2)*0.0245,2),2)*0.09,2))</f>
        <v>0</v>
      </c>
      <c r="BD1098" s="24">
        <f t="shared" ref="BD1098:BD1161" si="528">ROUND(S1098-ROUND(S1098*0.0976,2)-ROUND(S1098*0.015,2)-ROUND(S1098*0.0245,2)-ROUND((S1098-ROUND(S1098*0.0976,2)-ROUND(S1098*0.015,2)-ROUND(S1098*0.0245,2))*0.09,2),2)</f>
        <v>0</v>
      </c>
      <c r="BE1098" s="24">
        <f t="shared" ref="BE1098:BE1161" si="529">ROUND(T1098-ROUND(T1098*0.09,2),2)</f>
        <v>0</v>
      </c>
      <c r="BF1098" s="24">
        <f t="shared" si="511"/>
        <v>0</v>
      </c>
      <c r="BG1098" s="24">
        <f t="shared" si="518"/>
        <v>0</v>
      </c>
      <c r="BH1098" s="24">
        <v>0</v>
      </c>
      <c r="BI1098" s="24">
        <f t="shared" si="512"/>
        <v>0</v>
      </c>
      <c r="BJ1098" s="24">
        <v>0</v>
      </c>
      <c r="BK1098" s="24">
        <f t="shared" si="513"/>
        <v>0</v>
      </c>
      <c r="BL1098" s="24">
        <f t="shared" si="514"/>
        <v>0</v>
      </c>
      <c r="BM1098" s="24">
        <f t="shared" ref="BM1098:BM1161" si="530">IF(K1098&gt;BK1098,BK1098,K1098)</f>
        <v>0</v>
      </c>
      <c r="BN1098" s="24">
        <f t="shared" ref="BN1098:BN1161" si="531">IF(BL1098&gt;L1098,L1098,BL1098)</f>
        <v>0</v>
      </c>
      <c r="BO1098" s="24">
        <f t="shared" ref="BO1098:BO1161" si="532">IF(ROUND(I1098*0.5,2)&gt;$AL$1,ROUND($AL$1-ROUND($AL$1*0.0976,2)-ROUND($AL$1*0.015,2)-ROUND($AL$1*0.0245,2),2)-ROUND(ROUND($AL$1-ROUND($AL$1*0.0976,2)-ROUND($AL$1*0.015,2)-ROUND($AL$1*0.0245,2),2)*0.09,2),ROUND(ROUND(I1098*0.5,2)-ROUND(ROUND(I1098*0.5,2)*0.0976,2)-ROUND(ROUND(I1098*0.5,2)*0.015,2)-ROUND(ROUND(I1098*0.5,2)*0.0245,2),2)-ROUND(ROUND(ROUND(I1098*0.5,2)-ROUND(ROUND(I1098*0.5,2)*0.0976,2)-ROUND(ROUND(I1098*0.5,2)*0.015,2)-ROUND(ROUND(I1098*0.5,2)*0.0245,2),2)*0.09,2))</f>
        <v>0</v>
      </c>
      <c r="BP1098" s="24">
        <f t="shared" ref="BP1098:BP1161" si="533">ROUND(W1098-ROUND(W1098*0.0976,2)-ROUND(W1098*0.015,2)-ROUND(W1098*0.0245,2)-ROUND((W1098-ROUND(W1098*0.0976,2)-ROUND(W1098*0.015,2)-ROUND(W1098*0.0245,2))*0.09,2),2)</f>
        <v>0</v>
      </c>
      <c r="BQ1098" s="24">
        <f t="shared" ref="BQ1098:BQ1161" si="534">ROUND(X1098-ROUND(X1098*0.09,2),2)</f>
        <v>0</v>
      </c>
      <c r="BR1098" s="24">
        <f t="shared" si="515"/>
        <v>0</v>
      </c>
      <c r="BS1098" s="24">
        <f t="shared" si="519"/>
        <v>0</v>
      </c>
      <c r="BT1098" s="24">
        <v>0</v>
      </c>
      <c r="BU1098" s="24">
        <f t="shared" si="516"/>
        <v>0</v>
      </c>
      <c r="BV1098" s="24">
        <v>0</v>
      </c>
    </row>
    <row r="1099" spans="1:74">
      <c r="A1099" s="87">
        <v>1090</v>
      </c>
      <c r="B1099" s="1"/>
      <c r="C1099" s="1"/>
      <c r="D1099" s="2"/>
      <c r="E1099" s="3"/>
      <c r="F1099" s="4"/>
      <c r="G1099" s="5"/>
      <c r="H1099" s="4"/>
      <c r="I1099" s="5"/>
      <c r="J1099" s="6"/>
      <c r="K1099" s="5"/>
      <c r="L1099" s="5"/>
      <c r="M1099" s="5"/>
      <c r="N1099" s="7"/>
      <c r="O1099" s="38"/>
      <c r="P1099" s="5"/>
      <c r="Q1099" s="5"/>
      <c r="R1099" s="7"/>
      <c r="S1099" s="38"/>
      <c r="T1099" s="5"/>
      <c r="U1099" s="5"/>
      <c r="V1099" s="55"/>
      <c r="W1099" s="38"/>
      <c r="X1099" s="5"/>
      <c r="Y1099" s="5"/>
      <c r="Z1099" s="55"/>
      <c r="AA1099" s="36">
        <f>IF(Dane!$E$3=1,AO1099+BA1099+BM1099,IF(Dane!$E$3=2,AU1099+BG1099+BS1099,AW1099+BI1099+BU1099))</f>
        <v>0</v>
      </c>
      <c r="AB1099" s="16">
        <f>IF(Dane!$E$3=1,AP1099+BB1099+BN1099,IF(Dane!$E$3=2,AV1099+BH1099+BT1099,AX1099+BJ1099+BV1099))</f>
        <v>0</v>
      </c>
      <c r="AC1099" s="16">
        <f>IF(((K1099*Dane!$C$9)-AA1099)&lt;0,0,(K1099*Dane!$C$9)-AA1099)</f>
        <v>0</v>
      </c>
      <c r="AD1099" s="37">
        <f>IFERROR(IF(((L1099*Dane!$C$9)-AB1099)&lt;0,0,(L1099*Dane!$C$9)-AB1099),0)</f>
        <v>0</v>
      </c>
      <c r="AE1099" s="97"/>
      <c r="AF1099" s="77">
        <f>IF(Dane!$E$3=1,AO1099,IF(Dane!$E$3=2,AU1099,AW1099))</f>
        <v>0</v>
      </c>
      <c r="AG1099" s="77">
        <f>IF(Dane!$E$3=1,AP1099,IF(Dane!$E$3=2,AV1099,AX1099))</f>
        <v>0</v>
      </c>
      <c r="AH1099" s="77">
        <f>IF(Dane!$E$3=1,BA1099,IF(Dane!$E$3=2,BG1099,BI1099))</f>
        <v>0</v>
      </c>
      <c r="AI1099" s="77">
        <f>IF(Dane!$E$3=1,BB1099,IF(Dane!$E$3=2,BH1099,BJ1099))</f>
        <v>0</v>
      </c>
      <c r="AJ1099" s="77">
        <f>IF(Dane!$E$3=1,BM1099,IF(Dane!$E$3=2,BS1099,BU1099))</f>
        <v>0</v>
      </c>
      <c r="AK1099" s="77">
        <f>IF(Dane!$E$3=1,BN1099,IF(Dane!$E$3=2,BT1099,BV1099))</f>
        <v>0</v>
      </c>
      <c r="AL1099" s="24">
        <f t="shared" ref="AL1099:AL1162" si="535">IF(ROUND((O1099+P1099)*0.5*0.4,2)&gt;$AL$1,$AL$1,ROUND((O1099+P1099)*0.5*0.4,2))</f>
        <v>0</v>
      </c>
      <c r="AM1099" s="24">
        <f t="shared" ref="AM1099:AM1162" si="536">IF(ROUND(((O1099*0.0976)+(O1099*0.065)+(O1099*$AN$1))*0.5*0.4,2)&gt;$AM$1,$AM$1,ROUND(((O1099*0.0976)+(O1099*0.065)+(O1099*$AN$1))*0.5*0.4,2))</f>
        <v>0</v>
      </c>
      <c r="AN1099" s="24"/>
      <c r="AO1099" s="24">
        <f t="shared" si="521"/>
        <v>0</v>
      </c>
      <c r="AP1099" s="24">
        <f t="shared" ref="AP1099:AP1162" si="537">IF(AM1099&gt;L1099,L1099,AM1099)</f>
        <v>0</v>
      </c>
      <c r="AQ1099" s="24">
        <f t="shared" si="522"/>
        <v>0</v>
      </c>
      <c r="AR1099" s="24">
        <f t="shared" si="523"/>
        <v>0</v>
      </c>
      <c r="AS1099" s="24">
        <f t="shared" si="524"/>
        <v>0</v>
      </c>
      <c r="AT1099" s="24">
        <f t="shared" ref="AT1099:AT1162" si="538">IF(ROUND((AR1099+AS1099)*0.5*0.4,2)&gt;$AO$1,$AO$1,ROUND((AR1099+AS1099)*0.5*0.4,2))</f>
        <v>0</v>
      </c>
      <c r="AU1099" s="24">
        <f t="shared" si="517"/>
        <v>0</v>
      </c>
      <c r="AV1099" s="24">
        <v>0</v>
      </c>
      <c r="AW1099" s="24">
        <f t="shared" si="520"/>
        <v>0</v>
      </c>
      <c r="AX1099" s="24">
        <v>0</v>
      </c>
      <c r="AY1099" s="24">
        <f t="shared" ref="AY1099:AY1162" si="539">IF(ROUND((S1099+T1099)*0.5*0.4,2)&gt;$AL$1,$AL$1,ROUND((S1099+T1099)*0.5*0.4,2))</f>
        <v>0</v>
      </c>
      <c r="AZ1099" s="24">
        <f t="shared" ref="AZ1099:AZ1162" si="540">IF(ROUND(((S1099*0.0976)+(S1099*0.065)+(S1099*$AN$1))*0.5*0.4,2)&gt;$AM$1,$AM$1,ROUND(((S1099*0.0976)+(S1099*0.065)+(S1099*$AN$1))*0.5*0.4,2))</f>
        <v>0</v>
      </c>
      <c r="BA1099" s="24">
        <f t="shared" si="525"/>
        <v>0</v>
      </c>
      <c r="BB1099" s="24">
        <f t="shared" si="526"/>
        <v>0</v>
      </c>
      <c r="BC1099" s="24">
        <f t="shared" si="527"/>
        <v>0</v>
      </c>
      <c r="BD1099" s="24">
        <f t="shared" si="528"/>
        <v>0</v>
      </c>
      <c r="BE1099" s="24">
        <f t="shared" si="529"/>
        <v>0</v>
      </c>
      <c r="BF1099" s="24">
        <f t="shared" ref="BF1099:BF1162" si="541">IF(ROUND((BD1099+BE1099)*0.5*0.4,2)&gt;$AO$1,$AO$1,ROUND((BD1099+BE1099)*0.5*0.4,2))</f>
        <v>0</v>
      </c>
      <c r="BG1099" s="24">
        <f t="shared" si="518"/>
        <v>0</v>
      </c>
      <c r="BH1099" s="24">
        <v>0</v>
      </c>
      <c r="BI1099" s="24">
        <f t="shared" ref="BI1099:BI1162" si="542">IF(BF1099&gt;BC1099,BC1099,BF1099)</f>
        <v>0</v>
      </c>
      <c r="BJ1099" s="24">
        <v>0</v>
      </c>
      <c r="BK1099" s="24">
        <f t="shared" ref="BK1099:BK1162" si="543">IF(ROUND((W1099+X1099)*0.5*0.4,2)&gt;$AL$1,$AL$1,ROUND((W1099+X1099)*0.5*0.4,2))</f>
        <v>0</v>
      </c>
      <c r="BL1099" s="24">
        <f t="shared" ref="BL1099:BL1162" si="544">IF(ROUND(((W1099*0.0976)+(W1099*0.065)+(W1099*$AN$1))*0.5*0.4,2)&gt;$AM$1,$AM$1,ROUND(((W1099*0.0976)+(W1099*0.065)+(W1099*$AN$1))*0.5*0.4,2))</f>
        <v>0</v>
      </c>
      <c r="BM1099" s="24">
        <f t="shared" si="530"/>
        <v>0</v>
      </c>
      <c r="BN1099" s="24">
        <f t="shared" si="531"/>
        <v>0</v>
      </c>
      <c r="BO1099" s="24">
        <f t="shared" si="532"/>
        <v>0</v>
      </c>
      <c r="BP1099" s="24">
        <f t="shared" si="533"/>
        <v>0</v>
      </c>
      <c r="BQ1099" s="24">
        <f t="shared" si="534"/>
        <v>0</v>
      </c>
      <c r="BR1099" s="24">
        <f t="shared" ref="BR1099:BR1162" si="545">IF(ROUND((BP1099+BQ1099)*0.5*0.4,2)&gt;$AO$1,$AO$1,ROUND((BP1099+BQ1099)*0.5*0.4,2))</f>
        <v>0</v>
      </c>
      <c r="BS1099" s="24">
        <f t="shared" si="519"/>
        <v>0</v>
      </c>
      <c r="BT1099" s="24">
        <v>0</v>
      </c>
      <c r="BU1099" s="24">
        <f t="shared" ref="BU1099:BU1162" si="546">IF(BR1099&gt;BO1099,BO1099,BR1099)</f>
        <v>0</v>
      </c>
      <c r="BV1099" s="24">
        <v>0</v>
      </c>
    </row>
    <row r="1100" spans="1:74">
      <c r="A1100" s="87">
        <v>1091</v>
      </c>
      <c r="B1100" s="1"/>
      <c r="C1100" s="1"/>
      <c r="D1100" s="2"/>
      <c r="E1100" s="3"/>
      <c r="F1100" s="4"/>
      <c r="G1100" s="5"/>
      <c r="H1100" s="4"/>
      <c r="I1100" s="5"/>
      <c r="J1100" s="6"/>
      <c r="K1100" s="5"/>
      <c r="L1100" s="5"/>
      <c r="M1100" s="5"/>
      <c r="N1100" s="7"/>
      <c r="O1100" s="38"/>
      <c r="P1100" s="5"/>
      <c r="Q1100" s="5"/>
      <c r="R1100" s="7"/>
      <c r="S1100" s="38"/>
      <c r="T1100" s="5"/>
      <c r="U1100" s="5"/>
      <c r="V1100" s="55"/>
      <c r="W1100" s="38"/>
      <c r="X1100" s="5"/>
      <c r="Y1100" s="5"/>
      <c r="Z1100" s="55"/>
      <c r="AA1100" s="36">
        <f>IF(Dane!$E$3=1,AO1100+BA1100+BM1100,IF(Dane!$E$3=2,AU1100+BG1100+BS1100,AW1100+BI1100+BU1100))</f>
        <v>0</v>
      </c>
      <c r="AB1100" s="16">
        <f>IF(Dane!$E$3=1,AP1100+BB1100+BN1100,IF(Dane!$E$3=2,AV1100+BH1100+BT1100,AX1100+BJ1100+BV1100))</f>
        <v>0</v>
      </c>
      <c r="AC1100" s="16">
        <f>IF(((K1100*Dane!$C$9)-AA1100)&lt;0,0,(K1100*Dane!$C$9)-AA1100)</f>
        <v>0</v>
      </c>
      <c r="AD1100" s="37">
        <f>IFERROR(IF(((L1100*Dane!$C$9)-AB1100)&lt;0,0,(L1100*Dane!$C$9)-AB1100),0)</f>
        <v>0</v>
      </c>
      <c r="AE1100" s="97"/>
      <c r="AF1100" s="77">
        <f>IF(Dane!$E$3=1,AO1100,IF(Dane!$E$3=2,AU1100,AW1100))</f>
        <v>0</v>
      </c>
      <c r="AG1100" s="77">
        <f>IF(Dane!$E$3=1,AP1100,IF(Dane!$E$3=2,AV1100,AX1100))</f>
        <v>0</v>
      </c>
      <c r="AH1100" s="77">
        <f>IF(Dane!$E$3=1,BA1100,IF(Dane!$E$3=2,BG1100,BI1100))</f>
        <v>0</v>
      </c>
      <c r="AI1100" s="77">
        <f>IF(Dane!$E$3=1,BB1100,IF(Dane!$E$3=2,BH1100,BJ1100))</f>
        <v>0</v>
      </c>
      <c r="AJ1100" s="77">
        <f>IF(Dane!$E$3=1,BM1100,IF(Dane!$E$3=2,BS1100,BU1100))</f>
        <v>0</v>
      </c>
      <c r="AK1100" s="77">
        <f>IF(Dane!$E$3=1,BN1100,IF(Dane!$E$3=2,BT1100,BV1100))</f>
        <v>0</v>
      </c>
      <c r="AL1100" s="24">
        <f t="shared" si="535"/>
        <v>0</v>
      </c>
      <c r="AM1100" s="24">
        <f t="shared" si="536"/>
        <v>0</v>
      </c>
      <c r="AN1100" s="24"/>
      <c r="AO1100" s="24">
        <f t="shared" si="521"/>
        <v>0</v>
      </c>
      <c r="AP1100" s="24">
        <f t="shared" si="537"/>
        <v>0</v>
      </c>
      <c r="AQ1100" s="24">
        <f t="shared" si="522"/>
        <v>0</v>
      </c>
      <c r="AR1100" s="24">
        <f t="shared" si="523"/>
        <v>0</v>
      </c>
      <c r="AS1100" s="24">
        <f t="shared" si="524"/>
        <v>0</v>
      </c>
      <c r="AT1100" s="24">
        <f t="shared" si="538"/>
        <v>0</v>
      </c>
      <c r="AU1100" s="24">
        <f t="shared" ref="AU1100:AU1163" si="547">IF(AT1100&gt;AQ1100,AQ1100,AT1100)</f>
        <v>0</v>
      </c>
      <c r="AV1100" s="24">
        <v>0</v>
      </c>
      <c r="AW1100" s="24">
        <f t="shared" si="520"/>
        <v>0</v>
      </c>
      <c r="AX1100" s="24">
        <v>0</v>
      </c>
      <c r="AY1100" s="24">
        <f t="shared" si="539"/>
        <v>0</v>
      </c>
      <c r="AZ1100" s="24">
        <f t="shared" si="540"/>
        <v>0</v>
      </c>
      <c r="BA1100" s="24">
        <f t="shared" si="525"/>
        <v>0</v>
      </c>
      <c r="BB1100" s="24">
        <f t="shared" si="526"/>
        <v>0</v>
      </c>
      <c r="BC1100" s="24">
        <f t="shared" si="527"/>
        <v>0</v>
      </c>
      <c r="BD1100" s="24">
        <f t="shared" si="528"/>
        <v>0</v>
      </c>
      <c r="BE1100" s="24">
        <f t="shared" si="529"/>
        <v>0</v>
      </c>
      <c r="BF1100" s="24">
        <f t="shared" si="541"/>
        <v>0</v>
      </c>
      <c r="BG1100" s="24">
        <f t="shared" ref="BG1100:BG1163" si="548">IF(BF1100&gt;BC1100,BC1100,BF1100)</f>
        <v>0</v>
      </c>
      <c r="BH1100" s="24">
        <v>0</v>
      </c>
      <c r="BI1100" s="24">
        <f t="shared" si="542"/>
        <v>0</v>
      </c>
      <c r="BJ1100" s="24">
        <v>0</v>
      </c>
      <c r="BK1100" s="24">
        <f t="shared" si="543"/>
        <v>0</v>
      </c>
      <c r="BL1100" s="24">
        <f t="shared" si="544"/>
        <v>0</v>
      </c>
      <c r="BM1100" s="24">
        <f t="shared" si="530"/>
        <v>0</v>
      </c>
      <c r="BN1100" s="24">
        <f t="shared" si="531"/>
        <v>0</v>
      </c>
      <c r="BO1100" s="24">
        <f t="shared" si="532"/>
        <v>0</v>
      </c>
      <c r="BP1100" s="24">
        <f t="shared" si="533"/>
        <v>0</v>
      </c>
      <c r="BQ1100" s="24">
        <f t="shared" si="534"/>
        <v>0</v>
      </c>
      <c r="BR1100" s="24">
        <f t="shared" si="545"/>
        <v>0</v>
      </c>
      <c r="BS1100" s="24">
        <f t="shared" ref="BS1100:BS1163" si="549">IF(BR1100&gt;BO1100,BO1100,BR1100)</f>
        <v>0</v>
      </c>
      <c r="BT1100" s="24">
        <v>0</v>
      </c>
      <c r="BU1100" s="24">
        <f t="shared" si="546"/>
        <v>0</v>
      </c>
      <c r="BV1100" s="24">
        <v>0</v>
      </c>
    </row>
    <row r="1101" spans="1:74">
      <c r="A1101" s="87">
        <v>1092</v>
      </c>
      <c r="B1101" s="1"/>
      <c r="C1101" s="1"/>
      <c r="D1101" s="2"/>
      <c r="E1101" s="3"/>
      <c r="F1101" s="4"/>
      <c r="G1101" s="5"/>
      <c r="H1101" s="4"/>
      <c r="I1101" s="5"/>
      <c r="J1101" s="6"/>
      <c r="K1101" s="5"/>
      <c r="L1101" s="5"/>
      <c r="M1101" s="5"/>
      <c r="N1101" s="7"/>
      <c r="O1101" s="38"/>
      <c r="P1101" s="5"/>
      <c r="Q1101" s="5"/>
      <c r="R1101" s="7"/>
      <c r="S1101" s="38"/>
      <c r="T1101" s="5"/>
      <c r="U1101" s="5"/>
      <c r="V1101" s="55"/>
      <c r="W1101" s="38"/>
      <c r="X1101" s="5"/>
      <c r="Y1101" s="5"/>
      <c r="Z1101" s="55"/>
      <c r="AA1101" s="36">
        <f>IF(Dane!$E$3=1,AO1101+BA1101+BM1101,IF(Dane!$E$3=2,AU1101+BG1101+BS1101,AW1101+BI1101+BU1101))</f>
        <v>0</v>
      </c>
      <c r="AB1101" s="16">
        <f>IF(Dane!$E$3=1,AP1101+BB1101+BN1101,IF(Dane!$E$3=2,AV1101+BH1101+BT1101,AX1101+BJ1101+BV1101))</f>
        <v>0</v>
      </c>
      <c r="AC1101" s="16">
        <f>IF(((K1101*Dane!$C$9)-AA1101)&lt;0,0,(K1101*Dane!$C$9)-AA1101)</f>
        <v>0</v>
      </c>
      <c r="AD1101" s="37">
        <f>IFERROR(IF(((L1101*Dane!$C$9)-AB1101)&lt;0,0,(L1101*Dane!$C$9)-AB1101),0)</f>
        <v>0</v>
      </c>
      <c r="AE1101" s="97"/>
      <c r="AF1101" s="77">
        <f>IF(Dane!$E$3=1,AO1101,IF(Dane!$E$3=2,AU1101,AW1101))</f>
        <v>0</v>
      </c>
      <c r="AG1101" s="77">
        <f>IF(Dane!$E$3=1,AP1101,IF(Dane!$E$3=2,AV1101,AX1101))</f>
        <v>0</v>
      </c>
      <c r="AH1101" s="77">
        <f>IF(Dane!$E$3=1,BA1101,IF(Dane!$E$3=2,BG1101,BI1101))</f>
        <v>0</v>
      </c>
      <c r="AI1101" s="77">
        <f>IF(Dane!$E$3=1,BB1101,IF(Dane!$E$3=2,BH1101,BJ1101))</f>
        <v>0</v>
      </c>
      <c r="AJ1101" s="77">
        <f>IF(Dane!$E$3=1,BM1101,IF(Dane!$E$3=2,BS1101,BU1101))</f>
        <v>0</v>
      </c>
      <c r="AK1101" s="77">
        <f>IF(Dane!$E$3=1,BN1101,IF(Dane!$E$3=2,BT1101,BV1101))</f>
        <v>0</v>
      </c>
      <c r="AL1101" s="24">
        <f t="shared" si="535"/>
        <v>0</v>
      </c>
      <c r="AM1101" s="24">
        <f t="shared" si="536"/>
        <v>0</v>
      </c>
      <c r="AN1101" s="24"/>
      <c r="AO1101" s="24">
        <f t="shared" si="521"/>
        <v>0</v>
      </c>
      <c r="AP1101" s="24">
        <f t="shared" si="537"/>
        <v>0</v>
      </c>
      <c r="AQ1101" s="24">
        <f t="shared" si="522"/>
        <v>0</v>
      </c>
      <c r="AR1101" s="24">
        <f t="shared" si="523"/>
        <v>0</v>
      </c>
      <c r="AS1101" s="24">
        <f t="shared" si="524"/>
        <v>0</v>
      </c>
      <c r="AT1101" s="24">
        <f t="shared" si="538"/>
        <v>0</v>
      </c>
      <c r="AU1101" s="24">
        <f t="shared" si="547"/>
        <v>0</v>
      </c>
      <c r="AV1101" s="24">
        <v>0</v>
      </c>
      <c r="AW1101" s="24">
        <f t="shared" ref="AW1101:AW1164" si="550">IF(AT1101&gt;AQ1101,AQ1101,AT1101)</f>
        <v>0</v>
      </c>
      <c r="AX1101" s="24">
        <v>0</v>
      </c>
      <c r="AY1101" s="24">
        <f t="shared" si="539"/>
        <v>0</v>
      </c>
      <c r="AZ1101" s="24">
        <f t="shared" si="540"/>
        <v>0</v>
      </c>
      <c r="BA1101" s="24">
        <f t="shared" si="525"/>
        <v>0</v>
      </c>
      <c r="BB1101" s="24">
        <f t="shared" si="526"/>
        <v>0</v>
      </c>
      <c r="BC1101" s="24">
        <f t="shared" si="527"/>
        <v>0</v>
      </c>
      <c r="BD1101" s="24">
        <f t="shared" si="528"/>
        <v>0</v>
      </c>
      <c r="BE1101" s="24">
        <f t="shared" si="529"/>
        <v>0</v>
      </c>
      <c r="BF1101" s="24">
        <f t="shared" si="541"/>
        <v>0</v>
      </c>
      <c r="BG1101" s="24">
        <f t="shared" si="548"/>
        <v>0</v>
      </c>
      <c r="BH1101" s="24">
        <v>0</v>
      </c>
      <c r="BI1101" s="24">
        <f t="shared" si="542"/>
        <v>0</v>
      </c>
      <c r="BJ1101" s="24">
        <v>0</v>
      </c>
      <c r="BK1101" s="24">
        <f t="shared" si="543"/>
        <v>0</v>
      </c>
      <c r="BL1101" s="24">
        <f t="shared" si="544"/>
        <v>0</v>
      </c>
      <c r="BM1101" s="24">
        <f t="shared" si="530"/>
        <v>0</v>
      </c>
      <c r="BN1101" s="24">
        <f t="shared" si="531"/>
        <v>0</v>
      </c>
      <c r="BO1101" s="24">
        <f t="shared" si="532"/>
        <v>0</v>
      </c>
      <c r="BP1101" s="24">
        <f t="shared" si="533"/>
        <v>0</v>
      </c>
      <c r="BQ1101" s="24">
        <f t="shared" si="534"/>
        <v>0</v>
      </c>
      <c r="BR1101" s="24">
        <f t="shared" si="545"/>
        <v>0</v>
      </c>
      <c r="BS1101" s="24">
        <f t="shared" si="549"/>
        <v>0</v>
      </c>
      <c r="BT1101" s="24">
        <v>0</v>
      </c>
      <c r="BU1101" s="24">
        <f t="shared" si="546"/>
        <v>0</v>
      </c>
      <c r="BV1101" s="24">
        <v>0</v>
      </c>
    </row>
    <row r="1102" spans="1:74">
      <c r="A1102" s="87">
        <v>1093</v>
      </c>
      <c r="B1102" s="1"/>
      <c r="C1102" s="1"/>
      <c r="D1102" s="2"/>
      <c r="E1102" s="3"/>
      <c r="F1102" s="4"/>
      <c r="G1102" s="5"/>
      <c r="H1102" s="4"/>
      <c r="I1102" s="5"/>
      <c r="J1102" s="6"/>
      <c r="K1102" s="5"/>
      <c r="L1102" s="5"/>
      <c r="M1102" s="5"/>
      <c r="N1102" s="7"/>
      <c r="O1102" s="38"/>
      <c r="P1102" s="5"/>
      <c r="Q1102" s="5"/>
      <c r="R1102" s="7"/>
      <c r="S1102" s="38"/>
      <c r="T1102" s="5"/>
      <c r="U1102" s="5"/>
      <c r="V1102" s="55"/>
      <c r="W1102" s="38"/>
      <c r="X1102" s="5"/>
      <c r="Y1102" s="5"/>
      <c r="Z1102" s="55"/>
      <c r="AA1102" s="36">
        <f>IF(Dane!$E$3=1,AO1102+BA1102+BM1102,IF(Dane!$E$3=2,AU1102+BG1102+BS1102,AW1102+BI1102+BU1102))</f>
        <v>0</v>
      </c>
      <c r="AB1102" s="16">
        <f>IF(Dane!$E$3=1,AP1102+BB1102+BN1102,IF(Dane!$E$3=2,AV1102+BH1102+BT1102,AX1102+BJ1102+BV1102))</f>
        <v>0</v>
      </c>
      <c r="AC1102" s="16">
        <f>IF(((K1102*Dane!$C$9)-AA1102)&lt;0,0,(K1102*Dane!$C$9)-AA1102)</f>
        <v>0</v>
      </c>
      <c r="AD1102" s="37">
        <f>IFERROR(IF(((L1102*Dane!$C$9)-AB1102)&lt;0,0,(L1102*Dane!$C$9)-AB1102),0)</f>
        <v>0</v>
      </c>
      <c r="AE1102" s="97"/>
      <c r="AF1102" s="77">
        <f>IF(Dane!$E$3=1,AO1102,IF(Dane!$E$3=2,AU1102,AW1102))</f>
        <v>0</v>
      </c>
      <c r="AG1102" s="77">
        <f>IF(Dane!$E$3=1,AP1102,IF(Dane!$E$3=2,AV1102,AX1102))</f>
        <v>0</v>
      </c>
      <c r="AH1102" s="77">
        <f>IF(Dane!$E$3=1,BA1102,IF(Dane!$E$3=2,BG1102,BI1102))</f>
        <v>0</v>
      </c>
      <c r="AI1102" s="77">
        <f>IF(Dane!$E$3=1,BB1102,IF(Dane!$E$3=2,BH1102,BJ1102))</f>
        <v>0</v>
      </c>
      <c r="AJ1102" s="77">
        <f>IF(Dane!$E$3=1,BM1102,IF(Dane!$E$3=2,BS1102,BU1102))</f>
        <v>0</v>
      </c>
      <c r="AK1102" s="77">
        <f>IF(Dane!$E$3=1,BN1102,IF(Dane!$E$3=2,BT1102,BV1102))</f>
        <v>0</v>
      </c>
      <c r="AL1102" s="24">
        <f t="shared" si="535"/>
        <v>0</v>
      </c>
      <c r="AM1102" s="24">
        <f t="shared" si="536"/>
        <v>0</v>
      </c>
      <c r="AN1102" s="24"/>
      <c r="AO1102" s="24">
        <f t="shared" si="521"/>
        <v>0</v>
      </c>
      <c r="AP1102" s="24">
        <f t="shared" si="537"/>
        <v>0</v>
      </c>
      <c r="AQ1102" s="24">
        <f t="shared" si="522"/>
        <v>0</v>
      </c>
      <c r="AR1102" s="24">
        <f t="shared" si="523"/>
        <v>0</v>
      </c>
      <c r="AS1102" s="24">
        <f t="shared" si="524"/>
        <v>0</v>
      </c>
      <c r="AT1102" s="24">
        <f t="shared" si="538"/>
        <v>0</v>
      </c>
      <c r="AU1102" s="24">
        <f t="shared" si="547"/>
        <v>0</v>
      </c>
      <c r="AV1102" s="24">
        <v>0</v>
      </c>
      <c r="AW1102" s="24">
        <f t="shared" si="550"/>
        <v>0</v>
      </c>
      <c r="AX1102" s="24">
        <v>0</v>
      </c>
      <c r="AY1102" s="24">
        <f t="shared" si="539"/>
        <v>0</v>
      </c>
      <c r="AZ1102" s="24">
        <f t="shared" si="540"/>
        <v>0</v>
      </c>
      <c r="BA1102" s="24">
        <f t="shared" si="525"/>
        <v>0</v>
      </c>
      <c r="BB1102" s="24">
        <f t="shared" si="526"/>
        <v>0</v>
      </c>
      <c r="BC1102" s="24">
        <f t="shared" si="527"/>
        <v>0</v>
      </c>
      <c r="BD1102" s="24">
        <f t="shared" si="528"/>
        <v>0</v>
      </c>
      <c r="BE1102" s="24">
        <f t="shared" si="529"/>
        <v>0</v>
      </c>
      <c r="BF1102" s="24">
        <f t="shared" si="541"/>
        <v>0</v>
      </c>
      <c r="BG1102" s="24">
        <f t="shared" si="548"/>
        <v>0</v>
      </c>
      <c r="BH1102" s="24">
        <v>0</v>
      </c>
      <c r="BI1102" s="24">
        <f t="shared" si="542"/>
        <v>0</v>
      </c>
      <c r="BJ1102" s="24">
        <v>0</v>
      </c>
      <c r="BK1102" s="24">
        <f t="shared" si="543"/>
        <v>0</v>
      </c>
      <c r="BL1102" s="24">
        <f t="shared" si="544"/>
        <v>0</v>
      </c>
      <c r="BM1102" s="24">
        <f t="shared" si="530"/>
        <v>0</v>
      </c>
      <c r="BN1102" s="24">
        <f t="shared" si="531"/>
        <v>0</v>
      </c>
      <c r="BO1102" s="24">
        <f t="shared" si="532"/>
        <v>0</v>
      </c>
      <c r="BP1102" s="24">
        <f t="shared" si="533"/>
        <v>0</v>
      </c>
      <c r="BQ1102" s="24">
        <f t="shared" si="534"/>
        <v>0</v>
      </c>
      <c r="BR1102" s="24">
        <f t="shared" si="545"/>
        <v>0</v>
      </c>
      <c r="BS1102" s="24">
        <f t="shared" si="549"/>
        <v>0</v>
      </c>
      <c r="BT1102" s="24">
        <v>0</v>
      </c>
      <c r="BU1102" s="24">
        <f t="shared" si="546"/>
        <v>0</v>
      </c>
      <c r="BV1102" s="24">
        <v>0</v>
      </c>
    </row>
    <row r="1103" spans="1:74">
      <c r="A1103" s="87">
        <v>1094</v>
      </c>
      <c r="B1103" s="1"/>
      <c r="C1103" s="1"/>
      <c r="D1103" s="2"/>
      <c r="E1103" s="3"/>
      <c r="F1103" s="4"/>
      <c r="G1103" s="5"/>
      <c r="H1103" s="4"/>
      <c r="I1103" s="5"/>
      <c r="J1103" s="6"/>
      <c r="K1103" s="5"/>
      <c r="L1103" s="5"/>
      <c r="M1103" s="5"/>
      <c r="N1103" s="7"/>
      <c r="O1103" s="38"/>
      <c r="P1103" s="5"/>
      <c r="Q1103" s="5"/>
      <c r="R1103" s="7"/>
      <c r="S1103" s="38"/>
      <c r="T1103" s="5"/>
      <c r="U1103" s="5"/>
      <c r="V1103" s="55"/>
      <c r="W1103" s="38"/>
      <c r="X1103" s="5"/>
      <c r="Y1103" s="5"/>
      <c r="Z1103" s="55"/>
      <c r="AA1103" s="36">
        <f>IF(Dane!$E$3=1,AO1103+BA1103+BM1103,IF(Dane!$E$3=2,AU1103+BG1103+BS1103,AW1103+BI1103+BU1103))</f>
        <v>0</v>
      </c>
      <c r="AB1103" s="16">
        <f>IF(Dane!$E$3=1,AP1103+BB1103+BN1103,IF(Dane!$E$3=2,AV1103+BH1103+BT1103,AX1103+BJ1103+BV1103))</f>
        <v>0</v>
      </c>
      <c r="AC1103" s="16">
        <f>IF(((K1103*Dane!$C$9)-AA1103)&lt;0,0,(K1103*Dane!$C$9)-AA1103)</f>
        <v>0</v>
      </c>
      <c r="AD1103" s="37">
        <f>IFERROR(IF(((L1103*Dane!$C$9)-AB1103)&lt;0,0,(L1103*Dane!$C$9)-AB1103),0)</f>
        <v>0</v>
      </c>
      <c r="AE1103" s="97"/>
      <c r="AF1103" s="77">
        <f>IF(Dane!$E$3=1,AO1103,IF(Dane!$E$3=2,AU1103,AW1103))</f>
        <v>0</v>
      </c>
      <c r="AG1103" s="77">
        <f>IF(Dane!$E$3=1,AP1103,IF(Dane!$E$3=2,AV1103,AX1103))</f>
        <v>0</v>
      </c>
      <c r="AH1103" s="77">
        <f>IF(Dane!$E$3=1,BA1103,IF(Dane!$E$3=2,BG1103,BI1103))</f>
        <v>0</v>
      </c>
      <c r="AI1103" s="77">
        <f>IF(Dane!$E$3=1,BB1103,IF(Dane!$E$3=2,BH1103,BJ1103))</f>
        <v>0</v>
      </c>
      <c r="AJ1103" s="77">
        <f>IF(Dane!$E$3=1,BM1103,IF(Dane!$E$3=2,BS1103,BU1103))</f>
        <v>0</v>
      </c>
      <c r="AK1103" s="77">
        <f>IF(Dane!$E$3=1,BN1103,IF(Dane!$E$3=2,BT1103,BV1103))</f>
        <v>0</v>
      </c>
      <c r="AL1103" s="24">
        <f t="shared" si="535"/>
        <v>0</v>
      </c>
      <c r="AM1103" s="24">
        <f t="shared" si="536"/>
        <v>0</v>
      </c>
      <c r="AN1103" s="24"/>
      <c r="AO1103" s="24">
        <f t="shared" si="521"/>
        <v>0</v>
      </c>
      <c r="AP1103" s="24">
        <f t="shared" si="537"/>
        <v>0</v>
      </c>
      <c r="AQ1103" s="24">
        <f t="shared" si="522"/>
        <v>0</v>
      </c>
      <c r="AR1103" s="24">
        <f t="shared" si="523"/>
        <v>0</v>
      </c>
      <c r="AS1103" s="24">
        <f t="shared" si="524"/>
        <v>0</v>
      </c>
      <c r="AT1103" s="24">
        <f t="shared" si="538"/>
        <v>0</v>
      </c>
      <c r="AU1103" s="24">
        <f t="shared" si="547"/>
        <v>0</v>
      </c>
      <c r="AV1103" s="24">
        <v>0</v>
      </c>
      <c r="AW1103" s="24">
        <f t="shared" si="550"/>
        <v>0</v>
      </c>
      <c r="AX1103" s="24">
        <v>0</v>
      </c>
      <c r="AY1103" s="24">
        <f t="shared" si="539"/>
        <v>0</v>
      </c>
      <c r="AZ1103" s="24">
        <f t="shared" si="540"/>
        <v>0</v>
      </c>
      <c r="BA1103" s="24">
        <f t="shared" si="525"/>
        <v>0</v>
      </c>
      <c r="BB1103" s="24">
        <f t="shared" si="526"/>
        <v>0</v>
      </c>
      <c r="BC1103" s="24">
        <f t="shared" si="527"/>
        <v>0</v>
      </c>
      <c r="BD1103" s="24">
        <f t="shared" si="528"/>
        <v>0</v>
      </c>
      <c r="BE1103" s="24">
        <f t="shared" si="529"/>
        <v>0</v>
      </c>
      <c r="BF1103" s="24">
        <f t="shared" si="541"/>
        <v>0</v>
      </c>
      <c r="BG1103" s="24">
        <f t="shared" si="548"/>
        <v>0</v>
      </c>
      <c r="BH1103" s="24">
        <v>0</v>
      </c>
      <c r="BI1103" s="24">
        <f t="shared" si="542"/>
        <v>0</v>
      </c>
      <c r="BJ1103" s="24">
        <v>0</v>
      </c>
      <c r="BK1103" s="24">
        <f t="shared" si="543"/>
        <v>0</v>
      </c>
      <c r="BL1103" s="24">
        <f t="shared" si="544"/>
        <v>0</v>
      </c>
      <c r="BM1103" s="24">
        <f t="shared" si="530"/>
        <v>0</v>
      </c>
      <c r="BN1103" s="24">
        <f t="shared" si="531"/>
        <v>0</v>
      </c>
      <c r="BO1103" s="24">
        <f t="shared" si="532"/>
        <v>0</v>
      </c>
      <c r="BP1103" s="24">
        <f t="shared" si="533"/>
        <v>0</v>
      </c>
      <c r="BQ1103" s="24">
        <f t="shared" si="534"/>
        <v>0</v>
      </c>
      <c r="BR1103" s="24">
        <f t="shared" si="545"/>
        <v>0</v>
      </c>
      <c r="BS1103" s="24">
        <f t="shared" si="549"/>
        <v>0</v>
      </c>
      <c r="BT1103" s="24">
        <v>0</v>
      </c>
      <c r="BU1103" s="24">
        <f t="shared" si="546"/>
        <v>0</v>
      </c>
      <c r="BV1103" s="24">
        <v>0</v>
      </c>
    </row>
    <row r="1104" spans="1:74">
      <c r="A1104" s="87">
        <v>1095</v>
      </c>
      <c r="B1104" s="1"/>
      <c r="C1104" s="1"/>
      <c r="D1104" s="2"/>
      <c r="E1104" s="3"/>
      <c r="F1104" s="4"/>
      <c r="G1104" s="5"/>
      <c r="H1104" s="4"/>
      <c r="I1104" s="5"/>
      <c r="J1104" s="6"/>
      <c r="K1104" s="5"/>
      <c r="L1104" s="5"/>
      <c r="M1104" s="5"/>
      <c r="N1104" s="7"/>
      <c r="O1104" s="38"/>
      <c r="P1104" s="5"/>
      <c r="Q1104" s="5"/>
      <c r="R1104" s="7"/>
      <c r="S1104" s="38"/>
      <c r="T1104" s="5"/>
      <c r="U1104" s="5"/>
      <c r="V1104" s="55"/>
      <c r="W1104" s="38"/>
      <c r="X1104" s="5"/>
      <c r="Y1104" s="5"/>
      <c r="Z1104" s="55"/>
      <c r="AA1104" s="36">
        <f>IF(Dane!$E$3=1,AO1104+BA1104+BM1104,IF(Dane!$E$3=2,AU1104+BG1104+BS1104,AW1104+BI1104+BU1104))</f>
        <v>0</v>
      </c>
      <c r="AB1104" s="16">
        <f>IF(Dane!$E$3=1,AP1104+BB1104+BN1104,IF(Dane!$E$3=2,AV1104+BH1104+BT1104,AX1104+BJ1104+BV1104))</f>
        <v>0</v>
      </c>
      <c r="AC1104" s="16">
        <f>IF(((K1104*Dane!$C$9)-AA1104)&lt;0,0,(K1104*Dane!$C$9)-AA1104)</f>
        <v>0</v>
      </c>
      <c r="AD1104" s="37">
        <f>IFERROR(IF(((L1104*Dane!$C$9)-AB1104)&lt;0,0,(L1104*Dane!$C$9)-AB1104),0)</f>
        <v>0</v>
      </c>
      <c r="AE1104" s="97"/>
      <c r="AF1104" s="77">
        <f>IF(Dane!$E$3=1,AO1104,IF(Dane!$E$3=2,AU1104,AW1104))</f>
        <v>0</v>
      </c>
      <c r="AG1104" s="77">
        <f>IF(Dane!$E$3=1,AP1104,IF(Dane!$E$3=2,AV1104,AX1104))</f>
        <v>0</v>
      </c>
      <c r="AH1104" s="77">
        <f>IF(Dane!$E$3=1,BA1104,IF(Dane!$E$3=2,BG1104,BI1104))</f>
        <v>0</v>
      </c>
      <c r="AI1104" s="77">
        <f>IF(Dane!$E$3=1,BB1104,IF(Dane!$E$3=2,BH1104,BJ1104))</f>
        <v>0</v>
      </c>
      <c r="AJ1104" s="77">
        <f>IF(Dane!$E$3=1,BM1104,IF(Dane!$E$3=2,BS1104,BU1104))</f>
        <v>0</v>
      </c>
      <c r="AK1104" s="77">
        <f>IF(Dane!$E$3=1,BN1104,IF(Dane!$E$3=2,BT1104,BV1104))</f>
        <v>0</v>
      </c>
      <c r="AL1104" s="24">
        <f t="shared" si="535"/>
        <v>0</v>
      </c>
      <c r="AM1104" s="24">
        <f t="shared" si="536"/>
        <v>0</v>
      </c>
      <c r="AN1104" s="24"/>
      <c r="AO1104" s="24">
        <f t="shared" si="521"/>
        <v>0</v>
      </c>
      <c r="AP1104" s="24">
        <f t="shared" si="537"/>
        <v>0</v>
      </c>
      <c r="AQ1104" s="24">
        <f t="shared" si="522"/>
        <v>0</v>
      </c>
      <c r="AR1104" s="24">
        <f t="shared" si="523"/>
        <v>0</v>
      </c>
      <c r="AS1104" s="24">
        <f t="shared" si="524"/>
        <v>0</v>
      </c>
      <c r="AT1104" s="24">
        <f t="shared" si="538"/>
        <v>0</v>
      </c>
      <c r="AU1104" s="24">
        <f t="shared" si="547"/>
        <v>0</v>
      </c>
      <c r="AV1104" s="24">
        <v>0</v>
      </c>
      <c r="AW1104" s="24">
        <f t="shared" si="550"/>
        <v>0</v>
      </c>
      <c r="AX1104" s="24">
        <v>0</v>
      </c>
      <c r="AY1104" s="24">
        <f t="shared" si="539"/>
        <v>0</v>
      </c>
      <c r="AZ1104" s="24">
        <f t="shared" si="540"/>
        <v>0</v>
      </c>
      <c r="BA1104" s="24">
        <f t="shared" si="525"/>
        <v>0</v>
      </c>
      <c r="BB1104" s="24">
        <f t="shared" si="526"/>
        <v>0</v>
      </c>
      <c r="BC1104" s="24">
        <f t="shared" si="527"/>
        <v>0</v>
      </c>
      <c r="BD1104" s="24">
        <f t="shared" si="528"/>
        <v>0</v>
      </c>
      <c r="BE1104" s="24">
        <f t="shared" si="529"/>
        <v>0</v>
      </c>
      <c r="BF1104" s="24">
        <f t="shared" si="541"/>
        <v>0</v>
      </c>
      <c r="BG1104" s="24">
        <f t="shared" si="548"/>
        <v>0</v>
      </c>
      <c r="BH1104" s="24">
        <v>0</v>
      </c>
      <c r="BI1104" s="24">
        <f t="shared" si="542"/>
        <v>0</v>
      </c>
      <c r="BJ1104" s="24">
        <v>0</v>
      </c>
      <c r="BK1104" s="24">
        <f t="shared" si="543"/>
        <v>0</v>
      </c>
      <c r="BL1104" s="24">
        <f t="shared" si="544"/>
        <v>0</v>
      </c>
      <c r="BM1104" s="24">
        <f t="shared" si="530"/>
        <v>0</v>
      </c>
      <c r="BN1104" s="24">
        <f t="shared" si="531"/>
        <v>0</v>
      </c>
      <c r="BO1104" s="24">
        <f t="shared" si="532"/>
        <v>0</v>
      </c>
      <c r="BP1104" s="24">
        <f t="shared" si="533"/>
        <v>0</v>
      </c>
      <c r="BQ1104" s="24">
        <f t="shared" si="534"/>
        <v>0</v>
      </c>
      <c r="BR1104" s="24">
        <f t="shared" si="545"/>
        <v>0</v>
      </c>
      <c r="BS1104" s="24">
        <f t="shared" si="549"/>
        <v>0</v>
      </c>
      <c r="BT1104" s="24">
        <v>0</v>
      </c>
      <c r="BU1104" s="24">
        <f t="shared" si="546"/>
        <v>0</v>
      </c>
      <c r="BV1104" s="24">
        <v>0</v>
      </c>
    </row>
    <row r="1105" spans="1:74">
      <c r="A1105" s="87">
        <v>1096</v>
      </c>
      <c r="B1105" s="1"/>
      <c r="C1105" s="1"/>
      <c r="D1105" s="2"/>
      <c r="E1105" s="3"/>
      <c r="F1105" s="4"/>
      <c r="G1105" s="5"/>
      <c r="H1105" s="4"/>
      <c r="I1105" s="5"/>
      <c r="J1105" s="6"/>
      <c r="K1105" s="5"/>
      <c r="L1105" s="5"/>
      <c r="M1105" s="5"/>
      <c r="N1105" s="7"/>
      <c r="O1105" s="38"/>
      <c r="P1105" s="5"/>
      <c r="Q1105" s="5"/>
      <c r="R1105" s="7"/>
      <c r="S1105" s="38"/>
      <c r="T1105" s="5"/>
      <c r="U1105" s="5"/>
      <c r="V1105" s="55"/>
      <c r="W1105" s="38"/>
      <c r="X1105" s="5"/>
      <c r="Y1105" s="5"/>
      <c r="Z1105" s="55"/>
      <c r="AA1105" s="36">
        <f>IF(Dane!$E$3=1,AO1105+BA1105+BM1105,IF(Dane!$E$3=2,AU1105+BG1105+BS1105,AW1105+BI1105+BU1105))</f>
        <v>0</v>
      </c>
      <c r="AB1105" s="16">
        <f>IF(Dane!$E$3=1,AP1105+BB1105+BN1105,IF(Dane!$E$3=2,AV1105+BH1105+BT1105,AX1105+BJ1105+BV1105))</f>
        <v>0</v>
      </c>
      <c r="AC1105" s="16">
        <f>IF(((K1105*Dane!$C$9)-AA1105)&lt;0,0,(K1105*Dane!$C$9)-AA1105)</f>
        <v>0</v>
      </c>
      <c r="AD1105" s="37">
        <f>IFERROR(IF(((L1105*Dane!$C$9)-AB1105)&lt;0,0,(L1105*Dane!$C$9)-AB1105),0)</f>
        <v>0</v>
      </c>
      <c r="AE1105" s="97"/>
      <c r="AF1105" s="77">
        <f>IF(Dane!$E$3=1,AO1105,IF(Dane!$E$3=2,AU1105,AW1105))</f>
        <v>0</v>
      </c>
      <c r="AG1105" s="77">
        <f>IF(Dane!$E$3=1,AP1105,IF(Dane!$E$3=2,AV1105,AX1105))</f>
        <v>0</v>
      </c>
      <c r="AH1105" s="77">
        <f>IF(Dane!$E$3=1,BA1105,IF(Dane!$E$3=2,BG1105,BI1105))</f>
        <v>0</v>
      </c>
      <c r="AI1105" s="77">
        <f>IF(Dane!$E$3=1,BB1105,IF(Dane!$E$3=2,BH1105,BJ1105))</f>
        <v>0</v>
      </c>
      <c r="AJ1105" s="77">
        <f>IF(Dane!$E$3=1,BM1105,IF(Dane!$E$3=2,BS1105,BU1105))</f>
        <v>0</v>
      </c>
      <c r="AK1105" s="77">
        <f>IF(Dane!$E$3=1,BN1105,IF(Dane!$E$3=2,BT1105,BV1105))</f>
        <v>0</v>
      </c>
      <c r="AL1105" s="24">
        <f t="shared" si="535"/>
        <v>0</v>
      </c>
      <c r="AM1105" s="24">
        <f t="shared" si="536"/>
        <v>0</v>
      </c>
      <c r="AN1105" s="24"/>
      <c r="AO1105" s="24">
        <f t="shared" si="521"/>
        <v>0</v>
      </c>
      <c r="AP1105" s="24">
        <f t="shared" si="537"/>
        <v>0</v>
      </c>
      <c r="AQ1105" s="24">
        <f t="shared" si="522"/>
        <v>0</v>
      </c>
      <c r="AR1105" s="24">
        <f t="shared" si="523"/>
        <v>0</v>
      </c>
      <c r="AS1105" s="24">
        <f t="shared" si="524"/>
        <v>0</v>
      </c>
      <c r="AT1105" s="24">
        <f t="shared" si="538"/>
        <v>0</v>
      </c>
      <c r="AU1105" s="24">
        <f t="shared" si="547"/>
        <v>0</v>
      </c>
      <c r="AV1105" s="24">
        <v>0</v>
      </c>
      <c r="AW1105" s="24">
        <f t="shared" si="550"/>
        <v>0</v>
      </c>
      <c r="AX1105" s="24">
        <v>0</v>
      </c>
      <c r="AY1105" s="24">
        <f t="shared" si="539"/>
        <v>0</v>
      </c>
      <c r="AZ1105" s="24">
        <f t="shared" si="540"/>
        <v>0</v>
      </c>
      <c r="BA1105" s="24">
        <f t="shared" si="525"/>
        <v>0</v>
      </c>
      <c r="BB1105" s="24">
        <f t="shared" si="526"/>
        <v>0</v>
      </c>
      <c r="BC1105" s="24">
        <f t="shared" si="527"/>
        <v>0</v>
      </c>
      <c r="BD1105" s="24">
        <f t="shared" si="528"/>
        <v>0</v>
      </c>
      <c r="BE1105" s="24">
        <f t="shared" si="529"/>
        <v>0</v>
      </c>
      <c r="BF1105" s="24">
        <f t="shared" si="541"/>
        <v>0</v>
      </c>
      <c r="BG1105" s="24">
        <f t="shared" si="548"/>
        <v>0</v>
      </c>
      <c r="BH1105" s="24">
        <v>0</v>
      </c>
      <c r="BI1105" s="24">
        <f t="shared" si="542"/>
        <v>0</v>
      </c>
      <c r="BJ1105" s="24">
        <v>0</v>
      </c>
      <c r="BK1105" s="24">
        <f t="shared" si="543"/>
        <v>0</v>
      </c>
      <c r="BL1105" s="24">
        <f t="shared" si="544"/>
        <v>0</v>
      </c>
      <c r="BM1105" s="24">
        <f t="shared" si="530"/>
        <v>0</v>
      </c>
      <c r="BN1105" s="24">
        <f t="shared" si="531"/>
        <v>0</v>
      </c>
      <c r="BO1105" s="24">
        <f t="shared" si="532"/>
        <v>0</v>
      </c>
      <c r="BP1105" s="24">
        <f t="shared" si="533"/>
        <v>0</v>
      </c>
      <c r="BQ1105" s="24">
        <f t="shared" si="534"/>
        <v>0</v>
      </c>
      <c r="BR1105" s="24">
        <f t="shared" si="545"/>
        <v>0</v>
      </c>
      <c r="BS1105" s="24">
        <f t="shared" si="549"/>
        <v>0</v>
      </c>
      <c r="BT1105" s="24">
        <v>0</v>
      </c>
      <c r="BU1105" s="24">
        <f t="shared" si="546"/>
        <v>0</v>
      </c>
      <c r="BV1105" s="24">
        <v>0</v>
      </c>
    </row>
    <row r="1106" spans="1:74">
      <c r="A1106" s="87">
        <v>1097</v>
      </c>
      <c r="B1106" s="1"/>
      <c r="C1106" s="1"/>
      <c r="D1106" s="2"/>
      <c r="E1106" s="3"/>
      <c r="F1106" s="4"/>
      <c r="G1106" s="5"/>
      <c r="H1106" s="4"/>
      <c r="I1106" s="5"/>
      <c r="J1106" s="6"/>
      <c r="K1106" s="5"/>
      <c r="L1106" s="5"/>
      <c r="M1106" s="5"/>
      <c r="N1106" s="7"/>
      <c r="O1106" s="38"/>
      <c r="P1106" s="5"/>
      <c r="Q1106" s="5"/>
      <c r="R1106" s="7"/>
      <c r="S1106" s="38"/>
      <c r="T1106" s="5"/>
      <c r="U1106" s="5"/>
      <c r="V1106" s="55"/>
      <c r="W1106" s="38"/>
      <c r="X1106" s="5"/>
      <c r="Y1106" s="5"/>
      <c r="Z1106" s="55"/>
      <c r="AA1106" s="36">
        <f>IF(Dane!$E$3=1,AO1106+BA1106+BM1106,IF(Dane!$E$3=2,AU1106+BG1106+BS1106,AW1106+BI1106+BU1106))</f>
        <v>0</v>
      </c>
      <c r="AB1106" s="16">
        <f>IF(Dane!$E$3=1,AP1106+BB1106+BN1106,IF(Dane!$E$3=2,AV1106+BH1106+BT1106,AX1106+BJ1106+BV1106))</f>
        <v>0</v>
      </c>
      <c r="AC1106" s="16">
        <f>IF(((K1106*Dane!$C$9)-AA1106)&lt;0,0,(K1106*Dane!$C$9)-AA1106)</f>
        <v>0</v>
      </c>
      <c r="AD1106" s="37">
        <f>IFERROR(IF(((L1106*Dane!$C$9)-AB1106)&lt;0,0,(L1106*Dane!$C$9)-AB1106),0)</f>
        <v>0</v>
      </c>
      <c r="AE1106" s="97"/>
      <c r="AF1106" s="77">
        <f>IF(Dane!$E$3=1,AO1106,IF(Dane!$E$3=2,AU1106,AW1106))</f>
        <v>0</v>
      </c>
      <c r="AG1106" s="77">
        <f>IF(Dane!$E$3=1,AP1106,IF(Dane!$E$3=2,AV1106,AX1106))</f>
        <v>0</v>
      </c>
      <c r="AH1106" s="77">
        <f>IF(Dane!$E$3=1,BA1106,IF(Dane!$E$3=2,BG1106,BI1106))</f>
        <v>0</v>
      </c>
      <c r="AI1106" s="77">
        <f>IF(Dane!$E$3=1,BB1106,IF(Dane!$E$3=2,BH1106,BJ1106))</f>
        <v>0</v>
      </c>
      <c r="AJ1106" s="77">
        <f>IF(Dane!$E$3=1,BM1106,IF(Dane!$E$3=2,BS1106,BU1106))</f>
        <v>0</v>
      </c>
      <c r="AK1106" s="77">
        <f>IF(Dane!$E$3=1,BN1106,IF(Dane!$E$3=2,BT1106,BV1106))</f>
        <v>0</v>
      </c>
      <c r="AL1106" s="24">
        <f t="shared" si="535"/>
        <v>0</v>
      </c>
      <c r="AM1106" s="24">
        <f t="shared" si="536"/>
        <v>0</v>
      </c>
      <c r="AN1106" s="24"/>
      <c r="AO1106" s="24">
        <f t="shared" si="521"/>
        <v>0</v>
      </c>
      <c r="AP1106" s="24">
        <f t="shared" si="537"/>
        <v>0</v>
      </c>
      <c r="AQ1106" s="24">
        <f t="shared" si="522"/>
        <v>0</v>
      </c>
      <c r="AR1106" s="24">
        <f t="shared" si="523"/>
        <v>0</v>
      </c>
      <c r="AS1106" s="24">
        <f t="shared" si="524"/>
        <v>0</v>
      </c>
      <c r="AT1106" s="24">
        <f t="shared" si="538"/>
        <v>0</v>
      </c>
      <c r="AU1106" s="24">
        <f t="shared" si="547"/>
        <v>0</v>
      </c>
      <c r="AV1106" s="24">
        <v>0</v>
      </c>
      <c r="AW1106" s="24">
        <f t="shared" si="550"/>
        <v>0</v>
      </c>
      <c r="AX1106" s="24">
        <v>0</v>
      </c>
      <c r="AY1106" s="24">
        <f t="shared" si="539"/>
        <v>0</v>
      </c>
      <c r="AZ1106" s="24">
        <f t="shared" si="540"/>
        <v>0</v>
      </c>
      <c r="BA1106" s="24">
        <f t="shared" si="525"/>
        <v>0</v>
      </c>
      <c r="BB1106" s="24">
        <f t="shared" si="526"/>
        <v>0</v>
      </c>
      <c r="BC1106" s="24">
        <f t="shared" si="527"/>
        <v>0</v>
      </c>
      <c r="BD1106" s="24">
        <f t="shared" si="528"/>
        <v>0</v>
      </c>
      <c r="BE1106" s="24">
        <f t="shared" si="529"/>
        <v>0</v>
      </c>
      <c r="BF1106" s="24">
        <f t="shared" si="541"/>
        <v>0</v>
      </c>
      <c r="BG1106" s="24">
        <f t="shared" si="548"/>
        <v>0</v>
      </c>
      <c r="BH1106" s="24">
        <v>0</v>
      </c>
      <c r="BI1106" s="24">
        <f t="shared" si="542"/>
        <v>0</v>
      </c>
      <c r="BJ1106" s="24">
        <v>0</v>
      </c>
      <c r="BK1106" s="24">
        <f t="shared" si="543"/>
        <v>0</v>
      </c>
      <c r="BL1106" s="24">
        <f t="shared" si="544"/>
        <v>0</v>
      </c>
      <c r="BM1106" s="24">
        <f t="shared" si="530"/>
        <v>0</v>
      </c>
      <c r="BN1106" s="24">
        <f t="shared" si="531"/>
        <v>0</v>
      </c>
      <c r="BO1106" s="24">
        <f t="shared" si="532"/>
        <v>0</v>
      </c>
      <c r="BP1106" s="24">
        <f t="shared" si="533"/>
        <v>0</v>
      </c>
      <c r="BQ1106" s="24">
        <f t="shared" si="534"/>
        <v>0</v>
      </c>
      <c r="BR1106" s="24">
        <f t="shared" si="545"/>
        <v>0</v>
      </c>
      <c r="BS1106" s="24">
        <f t="shared" si="549"/>
        <v>0</v>
      </c>
      <c r="BT1106" s="24">
        <v>0</v>
      </c>
      <c r="BU1106" s="24">
        <f t="shared" si="546"/>
        <v>0</v>
      </c>
      <c r="BV1106" s="24">
        <v>0</v>
      </c>
    </row>
    <row r="1107" spans="1:74">
      <c r="A1107" s="87">
        <v>1098</v>
      </c>
      <c r="B1107" s="1"/>
      <c r="C1107" s="1"/>
      <c r="D1107" s="2"/>
      <c r="E1107" s="3"/>
      <c r="F1107" s="4"/>
      <c r="G1107" s="5"/>
      <c r="H1107" s="4"/>
      <c r="I1107" s="5"/>
      <c r="J1107" s="6"/>
      <c r="K1107" s="5"/>
      <c r="L1107" s="5"/>
      <c r="M1107" s="5"/>
      <c r="N1107" s="7"/>
      <c r="O1107" s="38"/>
      <c r="P1107" s="5"/>
      <c r="Q1107" s="5"/>
      <c r="R1107" s="7"/>
      <c r="S1107" s="38"/>
      <c r="T1107" s="5"/>
      <c r="U1107" s="5"/>
      <c r="V1107" s="55"/>
      <c r="W1107" s="38"/>
      <c r="X1107" s="5"/>
      <c r="Y1107" s="5"/>
      <c r="Z1107" s="55"/>
      <c r="AA1107" s="36">
        <f>IF(Dane!$E$3=1,AO1107+BA1107+BM1107,IF(Dane!$E$3=2,AU1107+BG1107+BS1107,AW1107+BI1107+BU1107))</f>
        <v>0</v>
      </c>
      <c r="AB1107" s="16">
        <f>IF(Dane!$E$3=1,AP1107+BB1107+BN1107,IF(Dane!$E$3=2,AV1107+BH1107+BT1107,AX1107+BJ1107+BV1107))</f>
        <v>0</v>
      </c>
      <c r="AC1107" s="16">
        <f>IF(((K1107*Dane!$C$9)-AA1107)&lt;0,0,(K1107*Dane!$C$9)-AA1107)</f>
        <v>0</v>
      </c>
      <c r="AD1107" s="37">
        <f>IFERROR(IF(((L1107*Dane!$C$9)-AB1107)&lt;0,0,(L1107*Dane!$C$9)-AB1107),0)</f>
        <v>0</v>
      </c>
      <c r="AE1107" s="97"/>
      <c r="AF1107" s="77">
        <f>IF(Dane!$E$3=1,AO1107,IF(Dane!$E$3=2,AU1107,AW1107))</f>
        <v>0</v>
      </c>
      <c r="AG1107" s="77">
        <f>IF(Dane!$E$3=1,AP1107,IF(Dane!$E$3=2,AV1107,AX1107))</f>
        <v>0</v>
      </c>
      <c r="AH1107" s="77">
        <f>IF(Dane!$E$3=1,BA1107,IF(Dane!$E$3=2,BG1107,BI1107))</f>
        <v>0</v>
      </c>
      <c r="AI1107" s="77">
        <f>IF(Dane!$E$3=1,BB1107,IF(Dane!$E$3=2,BH1107,BJ1107))</f>
        <v>0</v>
      </c>
      <c r="AJ1107" s="77">
        <f>IF(Dane!$E$3=1,BM1107,IF(Dane!$E$3=2,BS1107,BU1107))</f>
        <v>0</v>
      </c>
      <c r="AK1107" s="77">
        <f>IF(Dane!$E$3=1,BN1107,IF(Dane!$E$3=2,BT1107,BV1107))</f>
        <v>0</v>
      </c>
      <c r="AL1107" s="24">
        <f t="shared" si="535"/>
        <v>0</v>
      </c>
      <c r="AM1107" s="24">
        <f t="shared" si="536"/>
        <v>0</v>
      </c>
      <c r="AN1107" s="24"/>
      <c r="AO1107" s="24">
        <f t="shared" si="521"/>
        <v>0</v>
      </c>
      <c r="AP1107" s="24">
        <f t="shared" si="537"/>
        <v>0</v>
      </c>
      <c r="AQ1107" s="24">
        <f t="shared" si="522"/>
        <v>0</v>
      </c>
      <c r="AR1107" s="24">
        <f t="shared" si="523"/>
        <v>0</v>
      </c>
      <c r="AS1107" s="24">
        <f t="shared" si="524"/>
        <v>0</v>
      </c>
      <c r="AT1107" s="24">
        <f t="shared" si="538"/>
        <v>0</v>
      </c>
      <c r="AU1107" s="24">
        <f t="shared" si="547"/>
        <v>0</v>
      </c>
      <c r="AV1107" s="24">
        <v>0</v>
      </c>
      <c r="AW1107" s="24">
        <f t="shared" si="550"/>
        <v>0</v>
      </c>
      <c r="AX1107" s="24">
        <v>0</v>
      </c>
      <c r="AY1107" s="24">
        <f t="shared" si="539"/>
        <v>0</v>
      </c>
      <c r="AZ1107" s="24">
        <f t="shared" si="540"/>
        <v>0</v>
      </c>
      <c r="BA1107" s="24">
        <f t="shared" si="525"/>
        <v>0</v>
      </c>
      <c r="BB1107" s="24">
        <f t="shared" si="526"/>
        <v>0</v>
      </c>
      <c r="BC1107" s="24">
        <f t="shared" si="527"/>
        <v>0</v>
      </c>
      <c r="BD1107" s="24">
        <f t="shared" si="528"/>
        <v>0</v>
      </c>
      <c r="BE1107" s="24">
        <f t="shared" si="529"/>
        <v>0</v>
      </c>
      <c r="BF1107" s="24">
        <f t="shared" si="541"/>
        <v>0</v>
      </c>
      <c r="BG1107" s="24">
        <f t="shared" si="548"/>
        <v>0</v>
      </c>
      <c r="BH1107" s="24">
        <v>0</v>
      </c>
      <c r="BI1107" s="24">
        <f t="shared" si="542"/>
        <v>0</v>
      </c>
      <c r="BJ1107" s="24">
        <v>0</v>
      </c>
      <c r="BK1107" s="24">
        <f t="shared" si="543"/>
        <v>0</v>
      </c>
      <c r="BL1107" s="24">
        <f t="shared" si="544"/>
        <v>0</v>
      </c>
      <c r="BM1107" s="24">
        <f t="shared" si="530"/>
        <v>0</v>
      </c>
      <c r="BN1107" s="24">
        <f t="shared" si="531"/>
        <v>0</v>
      </c>
      <c r="BO1107" s="24">
        <f t="shared" si="532"/>
        <v>0</v>
      </c>
      <c r="BP1107" s="24">
        <f t="shared" si="533"/>
        <v>0</v>
      </c>
      <c r="BQ1107" s="24">
        <f t="shared" si="534"/>
        <v>0</v>
      </c>
      <c r="BR1107" s="24">
        <f t="shared" si="545"/>
        <v>0</v>
      </c>
      <c r="BS1107" s="24">
        <f t="shared" si="549"/>
        <v>0</v>
      </c>
      <c r="BT1107" s="24">
        <v>0</v>
      </c>
      <c r="BU1107" s="24">
        <f t="shared" si="546"/>
        <v>0</v>
      </c>
      <c r="BV1107" s="24">
        <v>0</v>
      </c>
    </row>
    <row r="1108" spans="1:74">
      <c r="A1108" s="87">
        <v>1099</v>
      </c>
      <c r="B1108" s="1"/>
      <c r="C1108" s="1"/>
      <c r="D1108" s="2"/>
      <c r="E1108" s="3"/>
      <c r="F1108" s="4"/>
      <c r="G1108" s="5"/>
      <c r="H1108" s="4"/>
      <c r="I1108" s="5"/>
      <c r="J1108" s="6"/>
      <c r="K1108" s="5"/>
      <c r="L1108" s="5"/>
      <c r="M1108" s="5"/>
      <c r="N1108" s="7"/>
      <c r="O1108" s="38"/>
      <c r="P1108" s="5"/>
      <c r="Q1108" s="5"/>
      <c r="R1108" s="7"/>
      <c r="S1108" s="38"/>
      <c r="T1108" s="5"/>
      <c r="U1108" s="5"/>
      <c r="V1108" s="55"/>
      <c r="W1108" s="38"/>
      <c r="X1108" s="5"/>
      <c r="Y1108" s="5"/>
      <c r="Z1108" s="55"/>
      <c r="AA1108" s="36">
        <f>IF(Dane!$E$3=1,AO1108+BA1108+BM1108,IF(Dane!$E$3=2,AU1108+BG1108+BS1108,AW1108+BI1108+BU1108))</f>
        <v>0</v>
      </c>
      <c r="AB1108" s="16">
        <f>IF(Dane!$E$3=1,AP1108+BB1108+BN1108,IF(Dane!$E$3=2,AV1108+BH1108+BT1108,AX1108+BJ1108+BV1108))</f>
        <v>0</v>
      </c>
      <c r="AC1108" s="16">
        <f>IF(((K1108*Dane!$C$9)-AA1108)&lt;0,0,(K1108*Dane!$C$9)-AA1108)</f>
        <v>0</v>
      </c>
      <c r="AD1108" s="37">
        <f>IFERROR(IF(((L1108*Dane!$C$9)-AB1108)&lt;0,0,(L1108*Dane!$C$9)-AB1108),0)</f>
        <v>0</v>
      </c>
      <c r="AE1108" s="97"/>
      <c r="AF1108" s="77">
        <f>IF(Dane!$E$3=1,AO1108,IF(Dane!$E$3=2,AU1108,AW1108))</f>
        <v>0</v>
      </c>
      <c r="AG1108" s="77">
        <f>IF(Dane!$E$3=1,AP1108,IF(Dane!$E$3=2,AV1108,AX1108))</f>
        <v>0</v>
      </c>
      <c r="AH1108" s="77">
        <f>IF(Dane!$E$3=1,BA1108,IF(Dane!$E$3=2,BG1108,BI1108))</f>
        <v>0</v>
      </c>
      <c r="AI1108" s="77">
        <f>IF(Dane!$E$3=1,BB1108,IF(Dane!$E$3=2,BH1108,BJ1108))</f>
        <v>0</v>
      </c>
      <c r="AJ1108" s="77">
        <f>IF(Dane!$E$3=1,BM1108,IF(Dane!$E$3=2,BS1108,BU1108))</f>
        <v>0</v>
      </c>
      <c r="AK1108" s="77">
        <f>IF(Dane!$E$3=1,BN1108,IF(Dane!$E$3=2,BT1108,BV1108))</f>
        <v>0</v>
      </c>
      <c r="AL1108" s="24">
        <f t="shared" si="535"/>
        <v>0</v>
      </c>
      <c r="AM1108" s="24">
        <f t="shared" si="536"/>
        <v>0</v>
      </c>
      <c r="AN1108" s="24"/>
      <c r="AO1108" s="24">
        <f t="shared" si="521"/>
        <v>0</v>
      </c>
      <c r="AP1108" s="24">
        <f t="shared" si="537"/>
        <v>0</v>
      </c>
      <c r="AQ1108" s="24">
        <f t="shared" si="522"/>
        <v>0</v>
      </c>
      <c r="AR1108" s="24">
        <f t="shared" si="523"/>
        <v>0</v>
      </c>
      <c r="AS1108" s="24">
        <f t="shared" si="524"/>
        <v>0</v>
      </c>
      <c r="AT1108" s="24">
        <f t="shared" si="538"/>
        <v>0</v>
      </c>
      <c r="AU1108" s="24">
        <f t="shared" si="547"/>
        <v>0</v>
      </c>
      <c r="AV1108" s="24">
        <v>0</v>
      </c>
      <c r="AW1108" s="24">
        <f t="shared" si="550"/>
        <v>0</v>
      </c>
      <c r="AX1108" s="24">
        <v>0</v>
      </c>
      <c r="AY1108" s="24">
        <f t="shared" si="539"/>
        <v>0</v>
      </c>
      <c r="AZ1108" s="24">
        <f t="shared" si="540"/>
        <v>0</v>
      </c>
      <c r="BA1108" s="24">
        <f t="shared" si="525"/>
        <v>0</v>
      </c>
      <c r="BB1108" s="24">
        <f t="shared" si="526"/>
        <v>0</v>
      </c>
      <c r="BC1108" s="24">
        <f t="shared" si="527"/>
        <v>0</v>
      </c>
      <c r="BD1108" s="24">
        <f t="shared" si="528"/>
        <v>0</v>
      </c>
      <c r="BE1108" s="24">
        <f t="shared" si="529"/>
        <v>0</v>
      </c>
      <c r="BF1108" s="24">
        <f t="shared" si="541"/>
        <v>0</v>
      </c>
      <c r="BG1108" s="24">
        <f t="shared" si="548"/>
        <v>0</v>
      </c>
      <c r="BH1108" s="24">
        <v>0</v>
      </c>
      <c r="BI1108" s="24">
        <f t="shared" si="542"/>
        <v>0</v>
      </c>
      <c r="BJ1108" s="24">
        <v>0</v>
      </c>
      <c r="BK1108" s="24">
        <f t="shared" si="543"/>
        <v>0</v>
      </c>
      <c r="BL1108" s="24">
        <f t="shared" si="544"/>
        <v>0</v>
      </c>
      <c r="BM1108" s="24">
        <f t="shared" si="530"/>
        <v>0</v>
      </c>
      <c r="BN1108" s="24">
        <f t="shared" si="531"/>
        <v>0</v>
      </c>
      <c r="BO1108" s="24">
        <f t="shared" si="532"/>
        <v>0</v>
      </c>
      <c r="BP1108" s="24">
        <f t="shared" si="533"/>
        <v>0</v>
      </c>
      <c r="BQ1108" s="24">
        <f t="shared" si="534"/>
        <v>0</v>
      </c>
      <c r="BR1108" s="24">
        <f t="shared" si="545"/>
        <v>0</v>
      </c>
      <c r="BS1108" s="24">
        <f t="shared" si="549"/>
        <v>0</v>
      </c>
      <c r="BT1108" s="24">
        <v>0</v>
      </c>
      <c r="BU1108" s="24">
        <f t="shared" si="546"/>
        <v>0</v>
      </c>
      <c r="BV1108" s="24">
        <v>0</v>
      </c>
    </row>
    <row r="1109" spans="1:74">
      <c r="A1109" s="87">
        <v>1100</v>
      </c>
      <c r="B1109" s="1"/>
      <c r="C1109" s="1"/>
      <c r="D1109" s="2"/>
      <c r="E1109" s="3"/>
      <c r="F1109" s="4"/>
      <c r="G1109" s="5"/>
      <c r="H1109" s="4"/>
      <c r="I1109" s="5"/>
      <c r="J1109" s="6"/>
      <c r="K1109" s="5"/>
      <c r="L1109" s="5"/>
      <c r="M1109" s="5"/>
      <c r="N1109" s="7"/>
      <c r="O1109" s="38"/>
      <c r="P1109" s="5"/>
      <c r="Q1109" s="5"/>
      <c r="R1109" s="7"/>
      <c r="S1109" s="38"/>
      <c r="T1109" s="5"/>
      <c r="U1109" s="5"/>
      <c r="V1109" s="55"/>
      <c r="W1109" s="38"/>
      <c r="X1109" s="5"/>
      <c r="Y1109" s="5"/>
      <c r="Z1109" s="55"/>
      <c r="AA1109" s="36">
        <f>IF(Dane!$E$3=1,AO1109+BA1109+BM1109,IF(Dane!$E$3=2,AU1109+BG1109+BS1109,AW1109+BI1109+BU1109))</f>
        <v>0</v>
      </c>
      <c r="AB1109" s="16">
        <f>IF(Dane!$E$3=1,AP1109+BB1109+BN1109,IF(Dane!$E$3=2,AV1109+BH1109+BT1109,AX1109+BJ1109+BV1109))</f>
        <v>0</v>
      </c>
      <c r="AC1109" s="16">
        <f>IF(((K1109*Dane!$C$9)-AA1109)&lt;0,0,(K1109*Dane!$C$9)-AA1109)</f>
        <v>0</v>
      </c>
      <c r="AD1109" s="37">
        <f>IFERROR(IF(((L1109*Dane!$C$9)-AB1109)&lt;0,0,(L1109*Dane!$C$9)-AB1109),0)</f>
        <v>0</v>
      </c>
      <c r="AE1109" s="97"/>
      <c r="AF1109" s="77">
        <f>IF(Dane!$E$3=1,AO1109,IF(Dane!$E$3=2,AU1109,AW1109))</f>
        <v>0</v>
      </c>
      <c r="AG1109" s="77">
        <f>IF(Dane!$E$3=1,AP1109,IF(Dane!$E$3=2,AV1109,AX1109))</f>
        <v>0</v>
      </c>
      <c r="AH1109" s="77">
        <f>IF(Dane!$E$3=1,BA1109,IF(Dane!$E$3=2,BG1109,BI1109))</f>
        <v>0</v>
      </c>
      <c r="AI1109" s="77">
        <f>IF(Dane!$E$3=1,BB1109,IF(Dane!$E$3=2,BH1109,BJ1109))</f>
        <v>0</v>
      </c>
      <c r="AJ1109" s="77">
        <f>IF(Dane!$E$3=1,BM1109,IF(Dane!$E$3=2,BS1109,BU1109))</f>
        <v>0</v>
      </c>
      <c r="AK1109" s="77">
        <f>IF(Dane!$E$3=1,BN1109,IF(Dane!$E$3=2,BT1109,BV1109))</f>
        <v>0</v>
      </c>
      <c r="AL1109" s="24">
        <f t="shared" si="535"/>
        <v>0</v>
      </c>
      <c r="AM1109" s="24">
        <f t="shared" si="536"/>
        <v>0</v>
      </c>
      <c r="AN1109" s="24"/>
      <c r="AO1109" s="24">
        <f t="shared" si="521"/>
        <v>0</v>
      </c>
      <c r="AP1109" s="24">
        <f t="shared" si="537"/>
        <v>0</v>
      </c>
      <c r="AQ1109" s="24">
        <f t="shared" si="522"/>
        <v>0</v>
      </c>
      <c r="AR1109" s="24">
        <f t="shared" si="523"/>
        <v>0</v>
      </c>
      <c r="AS1109" s="24">
        <f t="shared" si="524"/>
        <v>0</v>
      </c>
      <c r="AT1109" s="24">
        <f t="shared" si="538"/>
        <v>0</v>
      </c>
      <c r="AU1109" s="24">
        <f t="shared" si="547"/>
        <v>0</v>
      </c>
      <c r="AV1109" s="24">
        <v>0</v>
      </c>
      <c r="AW1109" s="24">
        <f t="shared" si="550"/>
        <v>0</v>
      </c>
      <c r="AX1109" s="24">
        <v>0</v>
      </c>
      <c r="AY1109" s="24">
        <f t="shared" si="539"/>
        <v>0</v>
      </c>
      <c r="AZ1109" s="24">
        <f t="shared" si="540"/>
        <v>0</v>
      </c>
      <c r="BA1109" s="24">
        <f t="shared" si="525"/>
        <v>0</v>
      </c>
      <c r="BB1109" s="24">
        <f t="shared" si="526"/>
        <v>0</v>
      </c>
      <c r="BC1109" s="24">
        <f t="shared" si="527"/>
        <v>0</v>
      </c>
      <c r="BD1109" s="24">
        <f t="shared" si="528"/>
        <v>0</v>
      </c>
      <c r="BE1109" s="24">
        <f t="shared" si="529"/>
        <v>0</v>
      </c>
      <c r="BF1109" s="24">
        <f t="shared" si="541"/>
        <v>0</v>
      </c>
      <c r="BG1109" s="24">
        <f t="shared" si="548"/>
        <v>0</v>
      </c>
      <c r="BH1109" s="24">
        <v>0</v>
      </c>
      <c r="BI1109" s="24">
        <f t="shared" si="542"/>
        <v>0</v>
      </c>
      <c r="BJ1109" s="24">
        <v>0</v>
      </c>
      <c r="BK1109" s="24">
        <f t="shared" si="543"/>
        <v>0</v>
      </c>
      <c r="BL1109" s="24">
        <f t="shared" si="544"/>
        <v>0</v>
      </c>
      <c r="BM1109" s="24">
        <f t="shared" si="530"/>
        <v>0</v>
      </c>
      <c r="BN1109" s="24">
        <f t="shared" si="531"/>
        <v>0</v>
      </c>
      <c r="BO1109" s="24">
        <f t="shared" si="532"/>
        <v>0</v>
      </c>
      <c r="BP1109" s="24">
        <f t="shared" si="533"/>
        <v>0</v>
      </c>
      <c r="BQ1109" s="24">
        <f t="shared" si="534"/>
        <v>0</v>
      </c>
      <c r="BR1109" s="24">
        <f t="shared" si="545"/>
        <v>0</v>
      </c>
      <c r="BS1109" s="24">
        <f t="shared" si="549"/>
        <v>0</v>
      </c>
      <c r="BT1109" s="24">
        <v>0</v>
      </c>
      <c r="BU1109" s="24">
        <f t="shared" si="546"/>
        <v>0</v>
      </c>
      <c r="BV1109" s="24">
        <v>0</v>
      </c>
    </row>
    <row r="1110" spans="1:74">
      <c r="A1110" s="87">
        <v>1101</v>
      </c>
      <c r="B1110" s="1"/>
      <c r="C1110" s="1"/>
      <c r="D1110" s="2"/>
      <c r="E1110" s="3"/>
      <c r="F1110" s="4"/>
      <c r="G1110" s="5"/>
      <c r="H1110" s="4"/>
      <c r="I1110" s="5"/>
      <c r="J1110" s="6"/>
      <c r="K1110" s="5"/>
      <c r="L1110" s="5"/>
      <c r="M1110" s="5"/>
      <c r="N1110" s="7"/>
      <c r="O1110" s="38"/>
      <c r="P1110" s="5"/>
      <c r="Q1110" s="5"/>
      <c r="R1110" s="7"/>
      <c r="S1110" s="38"/>
      <c r="T1110" s="5"/>
      <c r="U1110" s="5"/>
      <c r="V1110" s="55"/>
      <c r="W1110" s="38"/>
      <c r="X1110" s="5"/>
      <c r="Y1110" s="5"/>
      <c r="Z1110" s="55"/>
      <c r="AA1110" s="36">
        <f>IF(Dane!$E$3=1,AO1110+BA1110+BM1110,IF(Dane!$E$3=2,AU1110+BG1110+BS1110,AW1110+BI1110+BU1110))</f>
        <v>0</v>
      </c>
      <c r="AB1110" s="16">
        <f>IF(Dane!$E$3=1,AP1110+BB1110+BN1110,IF(Dane!$E$3=2,AV1110+BH1110+BT1110,AX1110+BJ1110+BV1110))</f>
        <v>0</v>
      </c>
      <c r="AC1110" s="16">
        <f>IF(((K1110*Dane!$C$9)-AA1110)&lt;0,0,(K1110*Dane!$C$9)-AA1110)</f>
        <v>0</v>
      </c>
      <c r="AD1110" s="37">
        <f>IFERROR(IF(((L1110*Dane!$C$9)-AB1110)&lt;0,0,(L1110*Dane!$C$9)-AB1110),0)</f>
        <v>0</v>
      </c>
      <c r="AE1110" s="97"/>
      <c r="AF1110" s="77">
        <f>IF(Dane!$E$3=1,AO1110,IF(Dane!$E$3=2,AU1110,AW1110))</f>
        <v>0</v>
      </c>
      <c r="AG1110" s="77">
        <f>IF(Dane!$E$3=1,AP1110,IF(Dane!$E$3=2,AV1110,AX1110))</f>
        <v>0</v>
      </c>
      <c r="AH1110" s="77">
        <f>IF(Dane!$E$3=1,BA1110,IF(Dane!$E$3=2,BG1110,BI1110))</f>
        <v>0</v>
      </c>
      <c r="AI1110" s="77">
        <f>IF(Dane!$E$3=1,BB1110,IF(Dane!$E$3=2,BH1110,BJ1110))</f>
        <v>0</v>
      </c>
      <c r="AJ1110" s="77">
        <f>IF(Dane!$E$3=1,BM1110,IF(Dane!$E$3=2,BS1110,BU1110))</f>
        <v>0</v>
      </c>
      <c r="AK1110" s="77">
        <f>IF(Dane!$E$3=1,BN1110,IF(Dane!$E$3=2,BT1110,BV1110))</f>
        <v>0</v>
      </c>
      <c r="AL1110" s="24">
        <f t="shared" si="535"/>
        <v>0</v>
      </c>
      <c r="AM1110" s="24">
        <f t="shared" si="536"/>
        <v>0</v>
      </c>
      <c r="AN1110" s="24"/>
      <c r="AO1110" s="24">
        <f t="shared" si="521"/>
        <v>0</v>
      </c>
      <c r="AP1110" s="24">
        <f t="shared" si="537"/>
        <v>0</v>
      </c>
      <c r="AQ1110" s="24">
        <f t="shared" si="522"/>
        <v>0</v>
      </c>
      <c r="AR1110" s="24">
        <f t="shared" si="523"/>
        <v>0</v>
      </c>
      <c r="AS1110" s="24">
        <f t="shared" si="524"/>
        <v>0</v>
      </c>
      <c r="AT1110" s="24">
        <f t="shared" si="538"/>
        <v>0</v>
      </c>
      <c r="AU1110" s="24">
        <f t="shared" si="547"/>
        <v>0</v>
      </c>
      <c r="AV1110" s="24">
        <v>0</v>
      </c>
      <c r="AW1110" s="24">
        <f t="shared" si="550"/>
        <v>0</v>
      </c>
      <c r="AX1110" s="24">
        <v>0</v>
      </c>
      <c r="AY1110" s="24">
        <f t="shared" si="539"/>
        <v>0</v>
      </c>
      <c r="AZ1110" s="24">
        <f t="shared" si="540"/>
        <v>0</v>
      </c>
      <c r="BA1110" s="24">
        <f t="shared" si="525"/>
        <v>0</v>
      </c>
      <c r="BB1110" s="24">
        <f t="shared" si="526"/>
        <v>0</v>
      </c>
      <c r="BC1110" s="24">
        <f t="shared" si="527"/>
        <v>0</v>
      </c>
      <c r="BD1110" s="24">
        <f t="shared" si="528"/>
        <v>0</v>
      </c>
      <c r="BE1110" s="24">
        <f t="shared" si="529"/>
        <v>0</v>
      </c>
      <c r="BF1110" s="24">
        <f t="shared" si="541"/>
        <v>0</v>
      </c>
      <c r="BG1110" s="24">
        <f t="shared" si="548"/>
        <v>0</v>
      </c>
      <c r="BH1110" s="24">
        <v>0</v>
      </c>
      <c r="BI1110" s="24">
        <f t="shared" si="542"/>
        <v>0</v>
      </c>
      <c r="BJ1110" s="24">
        <v>0</v>
      </c>
      <c r="BK1110" s="24">
        <f t="shared" si="543"/>
        <v>0</v>
      </c>
      <c r="BL1110" s="24">
        <f t="shared" si="544"/>
        <v>0</v>
      </c>
      <c r="BM1110" s="24">
        <f t="shared" si="530"/>
        <v>0</v>
      </c>
      <c r="BN1110" s="24">
        <f t="shared" si="531"/>
        <v>0</v>
      </c>
      <c r="BO1110" s="24">
        <f t="shared" si="532"/>
        <v>0</v>
      </c>
      <c r="BP1110" s="24">
        <f t="shared" si="533"/>
        <v>0</v>
      </c>
      <c r="BQ1110" s="24">
        <f t="shared" si="534"/>
        <v>0</v>
      </c>
      <c r="BR1110" s="24">
        <f t="shared" si="545"/>
        <v>0</v>
      </c>
      <c r="BS1110" s="24">
        <f t="shared" si="549"/>
        <v>0</v>
      </c>
      <c r="BT1110" s="24">
        <v>0</v>
      </c>
      <c r="BU1110" s="24">
        <f t="shared" si="546"/>
        <v>0</v>
      </c>
      <c r="BV1110" s="24">
        <v>0</v>
      </c>
    </row>
    <row r="1111" spans="1:74">
      <c r="A1111" s="87">
        <v>1102</v>
      </c>
      <c r="B1111" s="1"/>
      <c r="C1111" s="1"/>
      <c r="D1111" s="2"/>
      <c r="E1111" s="3"/>
      <c r="F1111" s="4"/>
      <c r="G1111" s="5"/>
      <c r="H1111" s="4"/>
      <c r="I1111" s="5"/>
      <c r="J1111" s="6"/>
      <c r="K1111" s="5"/>
      <c r="L1111" s="5"/>
      <c r="M1111" s="5"/>
      <c r="N1111" s="7"/>
      <c r="O1111" s="38"/>
      <c r="P1111" s="5"/>
      <c r="Q1111" s="5"/>
      <c r="R1111" s="7"/>
      <c r="S1111" s="38"/>
      <c r="T1111" s="5"/>
      <c r="U1111" s="5"/>
      <c r="V1111" s="55"/>
      <c r="W1111" s="38"/>
      <c r="X1111" s="5"/>
      <c r="Y1111" s="5"/>
      <c r="Z1111" s="55"/>
      <c r="AA1111" s="36">
        <f>IF(Dane!$E$3=1,AO1111+BA1111+BM1111,IF(Dane!$E$3=2,AU1111+BG1111+BS1111,AW1111+BI1111+BU1111))</f>
        <v>0</v>
      </c>
      <c r="AB1111" s="16">
        <f>IF(Dane!$E$3=1,AP1111+BB1111+BN1111,IF(Dane!$E$3=2,AV1111+BH1111+BT1111,AX1111+BJ1111+BV1111))</f>
        <v>0</v>
      </c>
      <c r="AC1111" s="16">
        <f>IF(((K1111*Dane!$C$9)-AA1111)&lt;0,0,(K1111*Dane!$C$9)-AA1111)</f>
        <v>0</v>
      </c>
      <c r="AD1111" s="37">
        <f>IFERROR(IF(((L1111*Dane!$C$9)-AB1111)&lt;0,0,(L1111*Dane!$C$9)-AB1111),0)</f>
        <v>0</v>
      </c>
      <c r="AE1111" s="97"/>
      <c r="AF1111" s="77">
        <f>IF(Dane!$E$3=1,AO1111,IF(Dane!$E$3=2,AU1111,AW1111))</f>
        <v>0</v>
      </c>
      <c r="AG1111" s="77">
        <f>IF(Dane!$E$3=1,AP1111,IF(Dane!$E$3=2,AV1111,AX1111))</f>
        <v>0</v>
      </c>
      <c r="AH1111" s="77">
        <f>IF(Dane!$E$3=1,BA1111,IF(Dane!$E$3=2,BG1111,BI1111))</f>
        <v>0</v>
      </c>
      <c r="AI1111" s="77">
        <f>IF(Dane!$E$3=1,BB1111,IF(Dane!$E$3=2,BH1111,BJ1111))</f>
        <v>0</v>
      </c>
      <c r="AJ1111" s="77">
        <f>IF(Dane!$E$3=1,BM1111,IF(Dane!$E$3=2,BS1111,BU1111))</f>
        <v>0</v>
      </c>
      <c r="AK1111" s="77">
        <f>IF(Dane!$E$3=1,BN1111,IF(Dane!$E$3=2,BT1111,BV1111))</f>
        <v>0</v>
      </c>
      <c r="AL1111" s="24">
        <f t="shared" si="535"/>
        <v>0</v>
      </c>
      <c r="AM1111" s="24">
        <f t="shared" si="536"/>
        <v>0</v>
      </c>
      <c r="AN1111" s="24"/>
      <c r="AO1111" s="24">
        <f t="shared" si="521"/>
        <v>0</v>
      </c>
      <c r="AP1111" s="24">
        <f t="shared" si="537"/>
        <v>0</v>
      </c>
      <c r="AQ1111" s="24">
        <f t="shared" si="522"/>
        <v>0</v>
      </c>
      <c r="AR1111" s="24">
        <f t="shared" si="523"/>
        <v>0</v>
      </c>
      <c r="AS1111" s="24">
        <f t="shared" si="524"/>
        <v>0</v>
      </c>
      <c r="AT1111" s="24">
        <f t="shared" si="538"/>
        <v>0</v>
      </c>
      <c r="AU1111" s="24">
        <f t="shared" si="547"/>
        <v>0</v>
      </c>
      <c r="AV1111" s="24">
        <v>0</v>
      </c>
      <c r="AW1111" s="24">
        <f t="shared" si="550"/>
        <v>0</v>
      </c>
      <c r="AX1111" s="24">
        <v>0</v>
      </c>
      <c r="AY1111" s="24">
        <f t="shared" si="539"/>
        <v>0</v>
      </c>
      <c r="AZ1111" s="24">
        <f t="shared" si="540"/>
        <v>0</v>
      </c>
      <c r="BA1111" s="24">
        <f t="shared" si="525"/>
        <v>0</v>
      </c>
      <c r="BB1111" s="24">
        <f t="shared" si="526"/>
        <v>0</v>
      </c>
      <c r="BC1111" s="24">
        <f t="shared" si="527"/>
        <v>0</v>
      </c>
      <c r="BD1111" s="24">
        <f t="shared" si="528"/>
        <v>0</v>
      </c>
      <c r="BE1111" s="24">
        <f t="shared" si="529"/>
        <v>0</v>
      </c>
      <c r="BF1111" s="24">
        <f t="shared" si="541"/>
        <v>0</v>
      </c>
      <c r="BG1111" s="24">
        <f t="shared" si="548"/>
        <v>0</v>
      </c>
      <c r="BH1111" s="24">
        <v>0</v>
      </c>
      <c r="BI1111" s="24">
        <f t="shared" si="542"/>
        <v>0</v>
      </c>
      <c r="BJ1111" s="24">
        <v>0</v>
      </c>
      <c r="BK1111" s="24">
        <f t="shared" si="543"/>
        <v>0</v>
      </c>
      <c r="BL1111" s="24">
        <f t="shared" si="544"/>
        <v>0</v>
      </c>
      <c r="BM1111" s="24">
        <f t="shared" si="530"/>
        <v>0</v>
      </c>
      <c r="BN1111" s="24">
        <f t="shared" si="531"/>
        <v>0</v>
      </c>
      <c r="BO1111" s="24">
        <f t="shared" si="532"/>
        <v>0</v>
      </c>
      <c r="BP1111" s="24">
        <f t="shared" si="533"/>
        <v>0</v>
      </c>
      <c r="BQ1111" s="24">
        <f t="shared" si="534"/>
        <v>0</v>
      </c>
      <c r="BR1111" s="24">
        <f t="shared" si="545"/>
        <v>0</v>
      </c>
      <c r="BS1111" s="24">
        <f t="shared" si="549"/>
        <v>0</v>
      </c>
      <c r="BT1111" s="24">
        <v>0</v>
      </c>
      <c r="BU1111" s="24">
        <f t="shared" si="546"/>
        <v>0</v>
      </c>
      <c r="BV1111" s="24">
        <v>0</v>
      </c>
    </row>
    <row r="1112" spans="1:74">
      <c r="A1112" s="87">
        <v>1103</v>
      </c>
      <c r="B1112" s="1"/>
      <c r="C1112" s="1"/>
      <c r="D1112" s="2"/>
      <c r="E1112" s="3"/>
      <c r="F1112" s="4"/>
      <c r="G1112" s="5"/>
      <c r="H1112" s="4"/>
      <c r="I1112" s="5"/>
      <c r="J1112" s="6"/>
      <c r="K1112" s="5"/>
      <c r="L1112" s="5"/>
      <c r="M1112" s="5"/>
      <c r="N1112" s="7"/>
      <c r="O1112" s="38"/>
      <c r="P1112" s="5"/>
      <c r="Q1112" s="5"/>
      <c r="R1112" s="7"/>
      <c r="S1112" s="38"/>
      <c r="T1112" s="5"/>
      <c r="U1112" s="5"/>
      <c r="V1112" s="55"/>
      <c r="W1112" s="38"/>
      <c r="X1112" s="5"/>
      <c r="Y1112" s="5"/>
      <c r="Z1112" s="55"/>
      <c r="AA1112" s="36">
        <f>IF(Dane!$E$3=1,AO1112+BA1112+BM1112,IF(Dane!$E$3=2,AU1112+BG1112+BS1112,AW1112+BI1112+BU1112))</f>
        <v>0</v>
      </c>
      <c r="AB1112" s="16">
        <f>IF(Dane!$E$3=1,AP1112+BB1112+BN1112,IF(Dane!$E$3=2,AV1112+BH1112+BT1112,AX1112+BJ1112+BV1112))</f>
        <v>0</v>
      </c>
      <c r="AC1112" s="16">
        <f>IF(((K1112*Dane!$C$9)-AA1112)&lt;0,0,(K1112*Dane!$C$9)-AA1112)</f>
        <v>0</v>
      </c>
      <c r="AD1112" s="37">
        <f>IFERROR(IF(((L1112*Dane!$C$9)-AB1112)&lt;0,0,(L1112*Dane!$C$9)-AB1112),0)</f>
        <v>0</v>
      </c>
      <c r="AE1112" s="97"/>
      <c r="AF1112" s="77">
        <f>IF(Dane!$E$3=1,AO1112,IF(Dane!$E$3=2,AU1112,AW1112))</f>
        <v>0</v>
      </c>
      <c r="AG1112" s="77">
        <f>IF(Dane!$E$3=1,AP1112,IF(Dane!$E$3=2,AV1112,AX1112))</f>
        <v>0</v>
      </c>
      <c r="AH1112" s="77">
        <f>IF(Dane!$E$3=1,BA1112,IF(Dane!$E$3=2,BG1112,BI1112))</f>
        <v>0</v>
      </c>
      <c r="AI1112" s="77">
        <f>IF(Dane!$E$3=1,BB1112,IF(Dane!$E$3=2,BH1112,BJ1112))</f>
        <v>0</v>
      </c>
      <c r="AJ1112" s="77">
        <f>IF(Dane!$E$3=1,BM1112,IF(Dane!$E$3=2,BS1112,BU1112))</f>
        <v>0</v>
      </c>
      <c r="AK1112" s="77">
        <f>IF(Dane!$E$3=1,BN1112,IF(Dane!$E$3=2,BT1112,BV1112))</f>
        <v>0</v>
      </c>
      <c r="AL1112" s="24">
        <f t="shared" si="535"/>
        <v>0</v>
      </c>
      <c r="AM1112" s="24">
        <f t="shared" si="536"/>
        <v>0</v>
      </c>
      <c r="AN1112" s="24"/>
      <c r="AO1112" s="24">
        <f t="shared" si="521"/>
        <v>0</v>
      </c>
      <c r="AP1112" s="24">
        <f t="shared" si="537"/>
        <v>0</v>
      </c>
      <c r="AQ1112" s="24">
        <f t="shared" si="522"/>
        <v>0</v>
      </c>
      <c r="AR1112" s="24">
        <f t="shared" si="523"/>
        <v>0</v>
      </c>
      <c r="AS1112" s="24">
        <f t="shared" si="524"/>
        <v>0</v>
      </c>
      <c r="AT1112" s="24">
        <f t="shared" si="538"/>
        <v>0</v>
      </c>
      <c r="AU1112" s="24">
        <f t="shared" si="547"/>
        <v>0</v>
      </c>
      <c r="AV1112" s="24">
        <v>0</v>
      </c>
      <c r="AW1112" s="24">
        <f t="shared" si="550"/>
        <v>0</v>
      </c>
      <c r="AX1112" s="24">
        <v>0</v>
      </c>
      <c r="AY1112" s="24">
        <f t="shared" si="539"/>
        <v>0</v>
      </c>
      <c r="AZ1112" s="24">
        <f t="shared" si="540"/>
        <v>0</v>
      </c>
      <c r="BA1112" s="24">
        <f t="shared" si="525"/>
        <v>0</v>
      </c>
      <c r="BB1112" s="24">
        <f t="shared" si="526"/>
        <v>0</v>
      </c>
      <c r="BC1112" s="24">
        <f t="shared" si="527"/>
        <v>0</v>
      </c>
      <c r="BD1112" s="24">
        <f t="shared" si="528"/>
        <v>0</v>
      </c>
      <c r="BE1112" s="24">
        <f t="shared" si="529"/>
        <v>0</v>
      </c>
      <c r="BF1112" s="24">
        <f t="shared" si="541"/>
        <v>0</v>
      </c>
      <c r="BG1112" s="24">
        <f t="shared" si="548"/>
        <v>0</v>
      </c>
      <c r="BH1112" s="24">
        <v>0</v>
      </c>
      <c r="BI1112" s="24">
        <f t="shared" si="542"/>
        <v>0</v>
      </c>
      <c r="BJ1112" s="24">
        <v>0</v>
      </c>
      <c r="BK1112" s="24">
        <f t="shared" si="543"/>
        <v>0</v>
      </c>
      <c r="BL1112" s="24">
        <f t="shared" si="544"/>
        <v>0</v>
      </c>
      <c r="BM1112" s="24">
        <f t="shared" si="530"/>
        <v>0</v>
      </c>
      <c r="BN1112" s="24">
        <f t="shared" si="531"/>
        <v>0</v>
      </c>
      <c r="BO1112" s="24">
        <f t="shared" si="532"/>
        <v>0</v>
      </c>
      <c r="BP1112" s="24">
        <f t="shared" si="533"/>
        <v>0</v>
      </c>
      <c r="BQ1112" s="24">
        <f t="shared" si="534"/>
        <v>0</v>
      </c>
      <c r="BR1112" s="24">
        <f t="shared" si="545"/>
        <v>0</v>
      </c>
      <c r="BS1112" s="24">
        <f t="shared" si="549"/>
        <v>0</v>
      </c>
      <c r="BT1112" s="24">
        <v>0</v>
      </c>
      <c r="BU1112" s="24">
        <f t="shared" si="546"/>
        <v>0</v>
      </c>
      <c r="BV1112" s="24">
        <v>0</v>
      </c>
    </row>
    <row r="1113" spans="1:74">
      <c r="A1113" s="87">
        <v>1104</v>
      </c>
      <c r="B1113" s="1"/>
      <c r="C1113" s="1"/>
      <c r="D1113" s="2"/>
      <c r="E1113" s="3"/>
      <c r="F1113" s="4"/>
      <c r="G1113" s="5"/>
      <c r="H1113" s="4"/>
      <c r="I1113" s="5"/>
      <c r="J1113" s="6"/>
      <c r="K1113" s="5"/>
      <c r="L1113" s="5"/>
      <c r="M1113" s="5"/>
      <c r="N1113" s="7"/>
      <c r="O1113" s="38"/>
      <c r="P1113" s="5"/>
      <c r="Q1113" s="5"/>
      <c r="R1113" s="7"/>
      <c r="S1113" s="38"/>
      <c r="T1113" s="5"/>
      <c r="U1113" s="5"/>
      <c r="V1113" s="55"/>
      <c r="W1113" s="38"/>
      <c r="X1113" s="5"/>
      <c r="Y1113" s="5"/>
      <c r="Z1113" s="55"/>
      <c r="AA1113" s="36">
        <f>IF(Dane!$E$3=1,AO1113+BA1113+BM1113,IF(Dane!$E$3=2,AU1113+BG1113+BS1113,AW1113+BI1113+BU1113))</f>
        <v>0</v>
      </c>
      <c r="AB1113" s="16">
        <f>IF(Dane!$E$3=1,AP1113+BB1113+BN1113,IF(Dane!$E$3=2,AV1113+BH1113+BT1113,AX1113+BJ1113+BV1113))</f>
        <v>0</v>
      </c>
      <c r="AC1113" s="16">
        <f>IF(((K1113*Dane!$C$9)-AA1113)&lt;0,0,(K1113*Dane!$C$9)-AA1113)</f>
        <v>0</v>
      </c>
      <c r="AD1113" s="37">
        <f>IFERROR(IF(((L1113*Dane!$C$9)-AB1113)&lt;0,0,(L1113*Dane!$C$9)-AB1113),0)</f>
        <v>0</v>
      </c>
      <c r="AE1113" s="97"/>
      <c r="AF1113" s="77">
        <f>IF(Dane!$E$3=1,AO1113,IF(Dane!$E$3=2,AU1113,AW1113))</f>
        <v>0</v>
      </c>
      <c r="AG1113" s="77">
        <f>IF(Dane!$E$3=1,AP1113,IF(Dane!$E$3=2,AV1113,AX1113))</f>
        <v>0</v>
      </c>
      <c r="AH1113" s="77">
        <f>IF(Dane!$E$3=1,BA1113,IF(Dane!$E$3=2,BG1113,BI1113))</f>
        <v>0</v>
      </c>
      <c r="AI1113" s="77">
        <f>IF(Dane!$E$3=1,BB1113,IF(Dane!$E$3=2,BH1113,BJ1113))</f>
        <v>0</v>
      </c>
      <c r="AJ1113" s="77">
        <f>IF(Dane!$E$3=1,BM1113,IF(Dane!$E$3=2,BS1113,BU1113))</f>
        <v>0</v>
      </c>
      <c r="AK1113" s="77">
        <f>IF(Dane!$E$3=1,BN1113,IF(Dane!$E$3=2,BT1113,BV1113))</f>
        <v>0</v>
      </c>
      <c r="AL1113" s="24">
        <f t="shared" si="535"/>
        <v>0</v>
      </c>
      <c r="AM1113" s="24">
        <f t="shared" si="536"/>
        <v>0</v>
      </c>
      <c r="AN1113" s="24"/>
      <c r="AO1113" s="24">
        <f t="shared" si="521"/>
        <v>0</v>
      </c>
      <c r="AP1113" s="24">
        <f t="shared" si="537"/>
        <v>0</v>
      </c>
      <c r="AQ1113" s="24">
        <f t="shared" si="522"/>
        <v>0</v>
      </c>
      <c r="AR1113" s="24">
        <f t="shared" si="523"/>
        <v>0</v>
      </c>
      <c r="AS1113" s="24">
        <f t="shared" si="524"/>
        <v>0</v>
      </c>
      <c r="AT1113" s="24">
        <f t="shared" si="538"/>
        <v>0</v>
      </c>
      <c r="AU1113" s="24">
        <f t="shared" si="547"/>
        <v>0</v>
      </c>
      <c r="AV1113" s="24">
        <v>0</v>
      </c>
      <c r="AW1113" s="24">
        <f t="shared" si="550"/>
        <v>0</v>
      </c>
      <c r="AX1113" s="24">
        <v>0</v>
      </c>
      <c r="AY1113" s="24">
        <f t="shared" si="539"/>
        <v>0</v>
      </c>
      <c r="AZ1113" s="24">
        <f t="shared" si="540"/>
        <v>0</v>
      </c>
      <c r="BA1113" s="24">
        <f t="shared" si="525"/>
        <v>0</v>
      </c>
      <c r="BB1113" s="24">
        <f t="shared" si="526"/>
        <v>0</v>
      </c>
      <c r="BC1113" s="24">
        <f t="shared" si="527"/>
        <v>0</v>
      </c>
      <c r="BD1113" s="24">
        <f t="shared" si="528"/>
        <v>0</v>
      </c>
      <c r="BE1113" s="24">
        <f t="shared" si="529"/>
        <v>0</v>
      </c>
      <c r="BF1113" s="24">
        <f t="shared" si="541"/>
        <v>0</v>
      </c>
      <c r="BG1113" s="24">
        <f t="shared" si="548"/>
        <v>0</v>
      </c>
      <c r="BH1113" s="24">
        <v>0</v>
      </c>
      <c r="BI1113" s="24">
        <f t="shared" si="542"/>
        <v>0</v>
      </c>
      <c r="BJ1113" s="24">
        <v>0</v>
      </c>
      <c r="BK1113" s="24">
        <f t="shared" si="543"/>
        <v>0</v>
      </c>
      <c r="BL1113" s="24">
        <f t="shared" si="544"/>
        <v>0</v>
      </c>
      <c r="BM1113" s="24">
        <f t="shared" si="530"/>
        <v>0</v>
      </c>
      <c r="BN1113" s="24">
        <f t="shared" si="531"/>
        <v>0</v>
      </c>
      <c r="BO1113" s="24">
        <f t="shared" si="532"/>
        <v>0</v>
      </c>
      <c r="BP1113" s="24">
        <f t="shared" si="533"/>
        <v>0</v>
      </c>
      <c r="BQ1113" s="24">
        <f t="shared" si="534"/>
        <v>0</v>
      </c>
      <c r="BR1113" s="24">
        <f t="shared" si="545"/>
        <v>0</v>
      </c>
      <c r="BS1113" s="24">
        <f t="shared" si="549"/>
        <v>0</v>
      </c>
      <c r="BT1113" s="24">
        <v>0</v>
      </c>
      <c r="BU1113" s="24">
        <f t="shared" si="546"/>
        <v>0</v>
      </c>
      <c r="BV1113" s="24">
        <v>0</v>
      </c>
    </row>
    <row r="1114" spans="1:74">
      <c r="A1114" s="87">
        <v>1105</v>
      </c>
      <c r="B1114" s="1"/>
      <c r="C1114" s="1"/>
      <c r="D1114" s="2"/>
      <c r="E1114" s="3"/>
      <c r="F1114" s="4"/>
      <c r="G1114" s="5"/>
      <c r="H1114" s="4"/>
      <c r="I1114" s="5"/>
      <c r="J1114" s="6"/>
      <c r="K1114" s="5"/>
      <c r="L1114" s="5"/>
      <c r="M1114" s="5"/>
      <c r="N1114" s="7"/>
      <c r="O1114" s="38"/>
      <c r="P1114" s="5"/>
      <c r="Q1114" s="5"/>
      <c r="R1114" s="7"/>
      <c r="S1114" s="38"/>
      <c r="T1114" s="5"/>
      <c r="U1114" s="5"/>
      <c r="V1114" s="55"/>
      <c r="W1114" s="38"/>
      <c r="X1114" s="5"/>
      <c r="Y1114" s="5"/>
      <c r="Z1114" s="55"/>
      <c r="AA1114" s="36">
        <f>IF(Dane!$E$3=1,AO1114+BA1114+BM1114,IF(Dane!$E$3=2,AU1114+BG1114+BS1114,AW1114+BI1114+BU1114))</f>
        <v>0</v>
      </c>
      <c r="AB1114" s="16">
        <f>IF(Dane!$E$3=1,AP1114+BB1114+BN1114,IF(Dane!$E$3=2,AV1114+BH1114+BT1114,AX1114+BJ1114+BV1114))</f>
        <v>0</v>
      </c>
      <c r="AC1114" s="16">
        <f>IF(((K1114*Dane!$C$9)-AA1114)&lt;0,0,(K1114*Dane!$C$9)-AA1114)</f>
        <v>0</v>
      </c>
      <c r="AD1114" s="37">
        <f>IFERROR(IF(((L1114*Dane!$C$9)-AB1114)&lt;0,0,(L1114*Dane!$C$9)-AB1114),0)</f>
        <v>0</v>
      </c>
      <c r="AE1114" s="97"/>
      <c r="AF1114" s="77">
        <f>IF(Dane!$E$3=1,AO1114,IF(Dane!$E$3=2,AU1114,AW1114))</f>
        <v>0</v>
      </c>
      <c r="AG1114" s="77">
        <f>IF(Dane!$E$3=1,AP1114,IF(Dane!$E$3=2,AV1114,AX1114))</f>
        <v>0</v>
      </c>
      <c r="AH1114" s="77">
        <f>IF(Dane!$E$3=1,BA1114,IF(Dane!$E$3=2,BG1114,BI1114))</f>
        <v>0</v>
      </c>
      <c r="AI1114" s="77">
        <f>IF(Dane!$E$3=1,BB1114,IF(Dane!$E$3=2,BH1114,BJ1114))</f>
        <v>0</v>
      </c>
      <c r="AJ1114" s="77">
        <f>IF(Dane!$E$3=1,BM1114,IF(Dane!$E$3=2,BS1114,BU1114))</f>
        <v>0</v>
      </c>
      <c r="AK1114" s="77">
        <f>IF(Dane!$E$3=1,BN1114,IF(Dane!$E$3=2,BT1114,BV1114))</f>
        <v>0</v>
      </c>
      <c r="AL1114" s="24">
        <f t="shared" si="535"/>
        <v>0</v>
      </c>
      <c r="AM1114" s="24">
        <f t="shared" si="536"/>
        <v>0</v>
      </c>
      <c r="AN1114" s="24"/>
      <c r="AO1114" s="24">
        <f t="shared" si="521"/>
        <v>0</v>
      </c>
      <c r="AP1114" s="24">
        <f t="shared" si="537"/>
        <v>0</v>
      </c>
      <c r="AQ1114" s="24">
        <f t="shared" si="522"/>
        <v>0</v>
      </c>
      <c r="AR1114" s="24">
        <f t="shared" si="523"/>
        <v>0</v>
      </c>
      <c r="AS1114" s="24">
        <f t="shared" si="524"/>
        <v>0</v>
      </c>
      <c r="AT1114" s="24">
        <f t="shared" si="538"/>
        <v>0</v>
      </c>
      <c r="AU1114" s="24">
        <f t="shared" si="547"/>
        <v>0</v>
      </c>
      <c r="AV1114" s="24">
        <v>0</v>
      </c>
      <c r="AW1114" s="24">
        <f t="shared" si="550"/>
        <v>0</v>
      </c>
      <c r="AX1114" s="24">
        <v>0</v>
      </c>
      <c r="AY1114" s="24">
        <f t="shared" si="539"/>
        <v>0</v>
      </c>
      <c r="AZ1114" s="24">
        <f t="shared" si="540"/>
        <v>0</v>
      </c>
      <c r="BA1114" s="24">
        <f t="shared" si="525"/>
        <v>0</v>
      </c>
      <c r="BB1114" s="24">
        <f t="shared" si="526"/>
        <v>0</v>
      </c>
      <c r="BC1114" s="24">
        <f t="shared" si="527"/>
        <v>0</v>
      </c>
      <c r="BD1114" s="24">
        <f t="shared" si="528"/>
        <v>0</v>
      </c>
      <c r="BE1114" s="24">
        <f t="shared" si="529"/>
        <v>0</v>
      </c>
      <c r="BF1114" s="24">
        <f t="shared" si="541"/>
        <v>0</v>
      </c>
      <c r="BG1114" s="24">
        <f t="shared" si="548"/>
        <v>0</v>
      </c>
      <c r="BH1114" s="24">
        <v>0</v>
      </c>
      <c r="BI1114" s="24">
        <f t="shared" si="542"/>
        <v>0</v>
      </c>
      <c r="BJ1114" s="24">
        <v>0</v>
      </c>
      <c r="BK1114" s="24">
        <f t="shared" si="543"/>
        <v>0</v>
      </c>
      <c r="BL1114" s="24">
        <f t="shared" si="544"/>
        <v>0</v>
      </c>
      <c r="BM1114" s="24">
        <f t="shared" si="530"/>
        <v>0</v>
      </c>
      <c r="BN1114" s="24">
        <f t="shared" si="531"/>
        <v>0</v>
      </c>
      <c r="BO1114" s="24">
        <f t="shared" si="532"/>
        <v>0</v>
      </c>
      <c r="BP1114" s="24">
        <f t="shared" si="533"/>
        <v>0</v>
      </c>
      <c r="BQ1114" s="24">
        <f t="shared" si="534"/>
        <v>0</v>
      </c>
      <c r="BR1114" s="24">
        <f t="shared" si="545"/>
        <v>0</v>
      </c>
      <c r="BS1114" s="24">
        <f t="shared" si="549"/>
        <v>0</v>
      </c>
      <c r="BT1114" s="24">
        <v>0</v>
      </c>
      <c r="BU1114" s="24">
        <f t="shared" si="546"/>
        <v>0</v>
      </c>
      <c r="BV1114" s="24">
        <v>0</v>
      </c>
    </row>
    <row r="1115" spans="1:74">
      <c r="A1115" s="87">
        <v>1106</v>
      </c>
      <c r="B1115" s="1"/>
      <c r="C1115" s="1"/>
      <c r="D1115" s="2"/>
      <c r="E1115" s="3"/>
      <c r="F1115" s="4"/>
      <c r="G1115" s="5"/>
      <c r="H1115" s="4"/>
      <c r="I1115" s="5"/>
      <c r="J1115" s="6"/>
      <c r="K1115" s="5"/>
      <c r="L1115" s="5"/>
      <c r="M1115" s="5"/>
      <c r="N1115" s="7"/>
      <c r="O1115" s="38"/>
      <c r="P1115" s="5"/>
      <c r="Q1115" s="5"/>
      <c r="R1115" s="7"/>
      <c r="S1115" s="38"/>
      <c r="T1115" s="5"/>
      <c r="U1115" s="5"/>
      <c r="V1115" s="55"/>
      <c r="W1115" s="38"/>
      <c r="X1115" s="5"/>
      <c r="Y1115" s="5"/>
      <c r="Z1115" s="55"/>
      <c r="AA1115" s="36">
        <f>IF(Dane!$E$3=1,AO1115+BA1115+BM1115,IF(Dane!$E$3=2,AU1115+BG1115+BS1115,AW1115+BI1115+BU1115))</f>
        <v>0</v>
      </c>
      <c r="AB1115" s="16">
        <f>IF(Dane!$E$3=1,AP1115+BB1115+BN1115,IF(Dane!$E$3=2,AV1115+BH1115+BT1115,AX1115+BJ1115+BV1115))</f>
        <v>0</v>
      </c>
      <c r="AC1115" s="16">
        <f>IF(((K1115*Dane!$C$9)-AA1115)&lt;0,0,(K1115*Dane!$C$9)-AA1115)</f>
        <v>0</v>
      </c>
      <c r="AD1115" s="37">
        <f>IFERROR(IF(((L1115*Dane!$C$9)-AB1115)&lt;0,0,(L1115*Dane!$C$9)-AB1115),0)</f>
        <v>0</v>
      </c>
      <c r="AE1115" s="97"/>
      <c r="AF1115" s="77">
        <f>IF(Dane!$E$3=1,AO1115,IF(Dane!$E$3=2,AU1115,AW1115))</f>
        <v>0</v>
      </c>
      <c r="AG1115" s="77">
        <f>IF(Dane!$E$3=1,AP1115,IF(Dane!$E$3=2,AV1115,AX1115))</f>
        <v>0</v>
      </c>
      <c r="AH1115" s="77">
        <f>IF(Dane!$E$3=1,BA1115,IF(Dane!$E$3=2,BG1115,BI1115))</f>
        <v>0</v>
      </c>
      <c r="AI1115" s="77">
        <f>IF(Dane!$E$3=1,BB1115,IF(Dane!$E$3=2,BH1115,BJ1115))</f>
        <v>0</v>
      </c>
      <c r="AJ1115" s="77">
        <f>IF(Dane!$E$3=1,BM1115,IF(Dane!$E$3=2,BS1115,BU1115))</f>
        <v>0</v>
      </c>
      <c r="AK1115" s="77">
        <f>IF(Dane!$E$3=1,BN1115,IF(Dane!$E$3=2,BT1115,BV1115))</f>
        <v>0</v>
      </c>
      <c r="AL1115" s="24">
        <f t="shared" si="535"/>
        <v>0</v>
      </c>
      <c r="AM1115" s="24">
        <f t="shared" si="536"/>
        <v>0</v>
      </c>
      <c r="AN1115" s="24"/>
      <c r="AO1115" s="24">
        <f t="shared" si="521"/>
        <v>0</v>
      </c>
      <c r="AP1115" s="24">
        <f t="shared" si="537"/>
        <v>0</v>
      </c>
      <c r="AQ1115" s="24">
        <f t="shared" si="522"/>
        <v>0</v>
      </c>
      <c r="AR1115" s="24">
        <f t="shared" si="523"/>
        <v>0</v>
      </c>
      <c r="AS1115" s="24">
        <f t="shared" si="524"/>
        <v>0</v>
      </c>
      <c r="AT1115" s="24">
        <f t="shared" si="538"/>
        <v>0</v>
      </c>
      <c r="AU1115" s="24">
        <f t="shared" si="547"/>
        <v>0</v>
      </c>
      <c r="AV1115" s="24">
        <v>0</v>
      </c>
      <c r="AW1115" s="24">
        <f t="shared" si="550"/>
        <v>0</v>
      </c>
      <c r="AX1115" s="24">
        <v>0</v>
      </c>
      <c r="AY1115" s="24">
        <f t="shared" si="539"/>
        <v>0</v>
      </c>
      <c r="AZ1115" s="24">
        <f t="shared" si="540"/>
        <v>0</v>
      </c>
      <c r="BA1115" s="24">
        <f t="shared" si="525"/>
        <v>0</v>
      </c>
      <c r="BB1115" s="24">
        <f t="shared" si="526"/>
        <v>0</v>
      </c>
      <c r="BC1115" s="24">
        <f t="shared" si="527"/>
        <v>0</v>
      </c>
      <c r="BD1115" s="24">
        <f t="shared" si="528"/>
        <v>0</v>
      </c>
      <c r="BE1115" s="24">
        <f t="shared" si="529"/>
        <v>0</v>
      </c>
      <c r="BF1115" s="24">
        <f t="shared" si="541"/>
        <v>0</v>
      </c>
      <c r="BG1115" s="24">
        <f t="shared" si="548"/>
        <v>0</v>
      </c>
      <c r="BH1115" s="24">
        <v>0</v>
      </c>
      <c r="BI1115" s="24">
        <f t="shared" si="542"/>
        <v>0</v>
      </c>
      <c r="BJ1115" s="24">
        <v>0</v>
      </c>
      <c r="BK1115" s="24">
        <f t="shared" si="543"/>
        <v>0</v>
      </c>
      <c r="BL1115" s="24">
        <f t="shared" si="544"/>
        <v>0</v>
      </c>
      <c r="BM1115" s="24">
        <f t="shared" si="530"/>
        <v>0</v>
      </c>
      <c r="BN1115" s="24">
        <f t="shared" si="531"/>
        <v>0</v>
      </c>
      <c r="BO1115" s="24">
        <f t="shared" si="532"/>
        <v>0</v>
      </c>
      <c r="BP1115" s="24">
        <f t="shared" si="533"/>
        <v>0</v>
      </c>
      <c r="BQ1115" s="24">
        <f t="shared" si="534"/>
        <v>0</v>
      </c>
      <c r="BR1115" s="24">
        <f t="shared" si="545"/>
        <v>0</v>
      </c>
      <c r="BS1115" s="24">
        <f t="shared" si="549"/>
        <v>0</v>
      </c>
      <c r="BT1115" s="24">
        <v>0</v>
      </c>
      <c r="BU1115" s="24">
        <f t="shared" si="546"/>
        <v>0</v>
      </c>
      <c r="BV1115" s="24">
        <v>0</v>
      </c>
    </row>
    <row r="1116" spans="1:74">
      <c r="A1116" s="87">
        <v>1107</v>
      </c>
      <c r="B1116" s="1"/>
      <c r="C1116" s="1"/>
      <c r="D1116" s="2"/>
      <c r="E1116" s="3"/>
      <c r="F1116" s="4"/>
      <c r="G1116" s="5"/>
      <c r="H1116" s="4"/>
      <c r="I1116" s="5"/>
      <c r="J1116" s="6"/>
      <c r="K1116" s="5"/>
      <c r="L1116" s="5"/>
      <c r="M1116" s="5"/>
      <c r="N1116" s="7"/>
      <c r="O1116" s="38"/>
      <c r="P1116" s="5"/>
      <c r="Q1116" s="5"/>
      <c r="R1116" s="7"/>
      <c r="S1116" s="38"/>
      <c r="T1116" s="5"/>
      <c r="U1116" s="5"/>
      <c r="V1116" s="55"/>
      <c r="W1116" s="38"/>
      <c r="X1116" s="5"/>
      <c r="Y1116" s="5"/>
      <c r="Z1116" s="55"/>
      <c r="AA1116" s="36">
        <f>IF(Dane!$E$3=1,AO1116+BA1116+BM1116,IF(Dane!$E$3=2,AU1116+BG1116+BS1116,AW1116+BI1116+BU1116))</f>
        <v>0</v>
      </c>
      <c r="AB1116" s="16">
        <f>IF(Dane!$E$3=1,AP1116+BB1116+BN1116,IF(Dane!$E$3=2,AV1116+BH1116+BT1116,AX1116+BJ1116+BV1116))</f>
        <v>0</v>
      </c>
      <c r="AC1116" s="16">
        <f>IF(((K1116*Dane!$C$9)-AA1116)&lt;0,0,(K1116*Dane!$C$9)-AA1116)</f>
        <v>0</v>
      </c>
      <c r="AD1116" s="37">
        <f>IFERROR(IF(((L1116*Dane!$C$9)-AB1116)&lt;0,0,(L1116*Dane!$C$9)-AB1116),0)</f>
        <v>0</v>
      </c>
      <c r="AE1116" s="97"/>
      <c r="AF1116" s="77">
        <f>IF(Dane!$E$3=1,AO1116,IF(Dane!$E$3=2,AU1116,AW1116))</f>
        <v>0</v>
      </c>
      <c r="AG1116" s="77">
        <f>IF(Dane!$E$3=1,AP1116,IF(Dane!$E$3=2,AV1116,AX1116))</f>
        <v>0</v>
      </c>
      <c r="AH1116" s="77">
        <f>IF(Dane!$E$3=1,BA1116,IF(Dane!$E$3=2,BG1116,BI1116))</f>
        <v>0</v>
      </c>
      <c r="AI1116" s="77">
        <f>IF(Dane!$E$3=1,BB1116,IF(Dane!$E$3=2,BH1116,BJ1116))</f>
        <v>0</v>
      </c>
      <c r="AJ1116" s="77">
        <f>IF(Dane!$E$3=1,BM1116,IF(Dane!$E$3=2,BS1116,BU1116))</f>
        <v>0</v>
      </c>
      <c r="AK1116" s="77">
        <f>IF(Dane!$E$3=1,BN1116,IF(Dane!$E$3=2,BT1116,BV1116))</f>
        <v>0</v>
      </c>
      <c r="AL1116" s="24">
        <f t="shared" si="535"/>
        <v>0</v>
      </c>
      <c r="AM1116" s="24">
        <f t="shared" si="536"/>
        <v>0</v>
      </c>
      <c r="AN1116" s="24"/>
      <c r="AO1116" s="24">
        <f t="shared" si="521"/>
        <v>0</v>
      </c>
      <c r="AP1116" s="24">
        <f t="shared" si="537"/>
        <v>0</v>
      </c>
      <c r="AQ1116" s="24">
        <f t="shared" si="522"/>
        <v>0</v>
      </c>
      <c r="AR1116" s="24">
        <f t="shared" si="523"/>
        <v>0</v>
      </c>
      <c r="AS1116" s="24">
        <f t="shared" si="524"/>
        <v>0</v>
      </c>
      <c r="AT1116" s="24">
        <f t="shared" si="538"/>
        <v>0</v>
      </c>
      <c r="AU1116" s="24">
        <f t="shared" si="547"/>
        <v>0</v>
      </c>
      <c r="AV1116" s="24">
        <v>0</v>
      </c>
      <c r="AW1116" s="24">
        <f t="shared" si="550"/>
        <v>0</v>
      </c>
      <c r="AX1116" s="24">
        <v>0</v>
      </c>
      <c r="AY1116" s="24">
        <f t="shared" si="539"/>
        <v>0</v>
      </c>
      <c r="AZ1116" s="24">
        <f t="shared" si="540"/>
        <v>0</v>
      </c>
      <c r="BA1116" s="24">
        <f t="shared" si="525"/>
        <v>0</v>
      </c>
      <c r="BB1116" s="24">
        <f t="shared" si="526"/>
        <v>0</v>
      </c>
      <c r="BC1116" s="24">
        <f t="shared" si="527"/>
        <v>0</v>
      </c>
      <c r="BD1116" s="24">
        <f t="shared" si="528"/>
        <v>0</v>
      </c>
      <c r="BE1116" s="24">
        <f t="shared" si="529"/>
        <v>0</v>
      </c>
      <c r="BF1116" s="24">
        <f t="shared" si="541"/>
        <v>0</v>
      </c>
      <c r="BG1116" s="24">
        <f t="shared" si="548"/>
        <v>0</v>
      </c>
      <c r="BH1116" s="24">
        <v>0</v>
      </c>
      <c r="BI1116" s="24">
        <f t="shared" si="542"/>
        <v>0</v>
      </c>
      <c r="BJ1116" s="24">
        <v>0</v>
      </c>
      <c r="BK1116" s="24">
        <f t="shared" si="543"/>
        <v>0</v>
      </c>
      <c r="BL1116" s="24">
        <f t="shared" si="544"/>
        <v>0</v>
      </c>
      <c r="BM1116" s="24">
        <f t="shared" si="530"/>
        <v>0</v>
      </c>
      <c r="BN1116" s="24">
        <f t="shared" si="531"/>
        <v>0</v>
      </c>
      <c r="BO1116" s="24">
        <f t="shared" si="532"/>
        <v>0</v>
      </c>
      <c r="BP1116" s="24">
        <f t="shared" si="533"/>
        <v>0</v>
      </c>
      <c r="BQ1116" s="24">
        <f t="shared" si="534"/>
        <v>0</v>
      </c>
      <c r="BR1116" s="24">
        <f t="shared" si="545"/>
        <v>0</v>
      </c>
      <c r="BS1116" s="24">
        <f t="shared" si="549"/>
        <v>0</v>
      </c>
      <c r="BT1116" s="24">
        <v>0</v>
      </c>
      <c r="BU1116" s="24">
        <f t="shared" si="546"/>
        <v>0</v>
      </c>
      <c r="BV1116" s="24">
        <v>0</v>
      </c>
    </row>
    <row r="1117" spans="1:74">
      <c r="A1117" s="87">
        <v>1108</v>
      </c>
      <c r="B1117" s="1"/>
      <c r="C1117" s="1"/>
      <c r="D1117" s="2"/>
      <c r="E1117" s="3"/>
      <c r="F1117" s="4"/>
      <c r="G1117" s="5"/>
      <c r="H1117" s="4"/>
      <c r="I1117" s="5"/>
      <c r="J1117" s="6"/>
      <c r="K1117" s="5"/>
      <c r="L1117" s="5"/>
      <c r="M1117" s="5"/>
      <c r="N1117" s="7"/>
      <c r="O1117" s="38"/>
      <c r="P1117" s="5"/>
      <c r="Q1117" s="5"/>
      <c r="R1117" s="7"/>
      <c r="S1117" s="38"/>
      <c r="T1117" s="5"/>
      <c r="U1117" s="5"/>
      <c r="V1117" s="55"/>
      <c r="W1117" s="38"/>
      <c r="X1117" s="5"/>
      <c r="Y1117" s="5"/>
      <c r="Z1117" s="55"/>
      <c r="AA1117" s="36">
        <f>IF(Dane!$E$3=1,AO1117+BA1117+BM1117,IF(Dane!$E$3=2,AU1117+BG1117+BS1117,AW1117+BI1117+BU1117))</f>
        <v>0</v>
      </c>
      <c r="AB1117" s="16">
        <f>IF(Dane!$E$3=1,AP1117+BB1117+BN1117,IF(Dane!$E$3=2,AV1117+BH1117+BT1117,AX1117+BJ1117+BV1117))</f>
        <v>0</v>
      </c>
      <c r="AC1117" s="16">
        <f>IF(((K1117*Dane!$C$9)-AA1117)&lt;0,0,(K1117*Dane!$C$9)-AA1117)</f>
        <v>0</v>
      </c>
      <c r="AD1117" s="37">
        <f>IFERROR(IF(((L1117*Dane!$C$9)-AB1117)&lt;0,0,(L1117*Dane!$C$9)-AB1117),0)</f>
        <v>0</v>
      </c>
      <c r="AE1117" s="97"/>
      <c r="AF1117" s="77">
        <f>IF(Dane!$E$3=1,AO1117,IF(Dane!$E$3=2,AU1117,AW1117))</f>
        <v>0</v>
      </c>
      <c r="AG1117" s="77">
        <f>IF(Dane!$E$3=1,AP1117,IF(Dane!$E$3=2,AV1117,AX1117))</f>
        <v>0</v>
      </c>
      <c r="AH1117" s="77">
        <f>IF(Dane!$E$3=1,BA1117,IF(Dane!$E$3=2,BG1117,BI1117))</f>
        <v>0</v>
      </c>
      <c r="AI1117" s="77">
        <f>IF(Dane!$E$3=1,BB1117,IF(Dane!$E$3=2,BH1117,BJ1117))</f>
        <v>0</v>
      </c>
      <c r="AJ1117" s="77">
        <f>IF(Dane!$E$3=1,BM1117,IF(Dane!$E$3=2,BS1117,BU1117))</f>
        <v>0</v>
      </c>
      <c r="AK1117" s="77">
        <f>IF(Dane!$E$3=1,BN1117,IF(Dane!$E$3=2,BT1117,BV1117))</f>
        <v>0</v>
      </c>
      <c r="AL1117" s="24">
        <f t="shared" si="535"/>
        <v>0</v>
      </c>
      <c r="AM1117" s="24">
        <f t="shared" si="536"/>
        <v>0</v>
      </c>
      <c r="AN1117" s="24"/>
      <c r="AO1117" s="24">
        <f t="shared" si="521"/>
        <v>0</v>
      </c>
      <c r="AP1117" s="24">
        <f t="shared" si="537"/>
        <v>0</v>
      </c>
      <c r="AQ1117" s="24">
        <f t="shared" si="522"/>
        <v>0</v>
      </c>
      <c r="AR1117" s="24">
        <f t="shared" si="523"/>
        <v>0</v>
      </c>
      <c r="AS1117" s="24">
        <f t="shared" si="524"/>
        <v>0</v>
      </c>
      <c r="AT1117" s="24">
        <f t="shared" si="538"/>
        <v>0</v>
      </c>
      <c r="AU1117" s="24">
        <f t="shared" si="547"/>
        <v>0</v>
      </c>
      <c r="AV1117" s="24">
        <v>0</v>
      </c>
      <c r="AW1117" s="24">
        <f t="shared" si="550"/>
        <v>0</v>
      </c>
      <c r="AX1117" s="24">
        <v>0</v>
      </c>
      <c r="AY1117" s="24">
        <f t="shared" si="539"/>
        <v>0</v>
      </c>
      <c r="AZ1117" s="24">
        <f t="shared" si="540"/>
        <v>0</v>
      </c>
      <c r="BA1117" s="24">
        <f t="shared" si="525"/>
        <v>0</v>
      </c>
      <c r="BB1117" s="24">
        <f t="shared" si="526"/>
        <v>0</v>
      </c>
      <c r="BC1117" s="24">
        <f t="shared" si="527"/>
        <v>0</v>
      </c>
      <c r="BD1117" s="24">
        <f t="shared" si="528"/>
        <v>0</v>
      </c>
      <c r="BE1117" s="24">
        <f t="shared" si="529"/>
        <v>0</v>
      </c>
      <c r="BF1117" s="24">
        <f t="shared" si="541"/>
        <v>0</v>
      </c>
      <c r="BG1117" s="24">
        <f t="shared" si="548"/>
        <v>0</v>
      </c>
      <c r="BH1117" s="24">
        <v>0</v>
      </c>
      <c r="BI1117" s="24">
        <f t="shared" si="542"/>
        <v>0</v>
      </c>
      <c r="BJ1117" s="24">
        <v>0</v>
      </c>
      <c r="BK1117" s="24">
        <f t="shared" si="543"/>
        <v>0</v>
      </c>
      <c r="BL1117" s="24">
        <f t="shared" si="544"/>
        <v>0</v>
      </c>
      <c r="BM1117" s="24">
        <f t="shared" si="530"/>
        <v>0</v>
      </c>
      <c r="BN1117" s="24">
        <f t="shared" si="531"/>
        <v>0</v>
      </c>
      <c r="BO1117" s="24">
        <f t="shared" si="532"/>
        <v>0</v>
      </c>
      <c r="BP1117" s="24">
        <f t="shared" si="533"/>
        <v>0</v>
      </c>
      <c r="BQ1117" s="24">
        <f t="shared" si="534"/>
        <v>0</v>
      </c>
      <c r="BR1117" s="24">
        <f t="shared" si="545"/>
        <v>0</v>
      </c>
      <c r="BS1117" s="24">
        <f t="shared" si="549"/>
        <v>0</v>
      </c>
      <c r="BT1117" s="24">
        <v>0</v>
      </c>
      <c r="BU1117" s="24">
        <f t="shared" si="546"/>
        <v>0</v>
      </c>
      <c r="BV1117" s="24">
        <v>0</v>
      </c>
    </row>
    <row r="1118" spans="1:74">
      <c r="A1118" s="87">
        <v>1109</v>
      </c>
      <c r="B1118" s="1"/>
      <c r="C1118" s="1"/>
      <c r="D1118" s="2"/>
      <c r="E1118" s="3"/>
      <c r="F1118" s="4"/>
      <c r="G1118" s="5"/>
      <c r="H1118" s="4"/>
      <c r="I1118" s="5"/>
      <c r="J1118" s="6"/>
      <c r="K1118" s="5"/>
      <c r="L1118" s="5"/>
      <c r="M1118" s="5"/>
      <c r="N1118" s="7"/>
      <c r="O1118" s="38"/>
      <c r="P1118" s="5"/>
      <c r="Q1118" s="5"/>
      <c r="R1118" s="7"/>
      <c r="S1118" s="38"/>
      <c r="T1118" s="5"/>
      <c r="U1118" s="5"/>
      <c r="V1118" s="55"/>
      <c r="W1118" s="38"/>
      <c r="X1118" s="5"/>
      <c r="Y1118" s="5"/>
      <c r="Z1118" s="55"/>
      <c r="AA1118" s="36">
        <f>IF(Dane!$E$3=1,AO1118+BA1118+BM1118,IF(Dane!$E$3=2,AU1118+BG1118+BS1118,AW1118+BI1118+BU1118))</f>
        <v>0</v>
      </c>
      <c r="AB1118" s="16">
        <f>IF(Dane!$E$3=1,AP1118+BB1118+BN1118,IF(Dane!$E$3=2,AV1118+BH1118+BT1118,AX1118+BJ1118+BV1118))</f>
        <v>0</v>
      </c>
      <c r="AC1118" s="16">
        <f>IF(((K1118*Dane!$C$9)-AA1118)&lt;0,0,(K1118*Dane!$C$9)-AA1118)</f>
        <v>0</v>
      </c>
      <c r="AD1118" s="37">
        <f>IFERROR(IF(((L1118*Dane!$C$9)-AB1118)&lt;0,0,(L1118*Dane!$C$9)-AB1118),0)</f>
        <v>0</v>
      </c>
      <c r="AE1118" s="97"/>
      <c r="AF1118" s="77">
        <f>IF(Dane!$E$3=1,AO1118,IF(Dane!$E$3=2,AU1118,AW1118))</f>
        <v>0</v>
      </c>
      <c r="AG1118" s="77">
        <f>IF(Dane!$E$3=1,AP1118,IF(Dane!$E$3=2,AV1118,AX1118))</f>
        <v>0</v>
      </c>
      <c r="AH1118" s="77">
        <f>IF(Dane!$E$3=1,BA1118,IF(Dane!$E$3=2,BG1118,BI1118))</f>
        <v>0</v>
      </c>
      <c r="AI1118" s="77">
        <f>IF(Dane!$E$3=1,BB1118,IF(Dane!$E$3=2,BH1118,BJ1118))</f>
        <v>0</v>
      </c>
      <c r="AJ1118" s="77">
        <f>IF(Dane!$E$3=1,BM1118,IF(Dane!$E$3=2,BS1118,BU1118))</f>
        <v>0</v>
      </c>
      <c r="AK1118" s="77">
        <f>IF(Dane!$E$3=1,BN1118,IF(Dane!$E$3=2,BT1118,BV1118))</f>
        <v>0</v>
      </c>
      <c r="AL1118" s="24">
        <f t="shared" si="535"/>
        <v>0</v>
      </c>
      <c r="AM1118" s="24">
        <f t="shared" si="536"/>
        <v>0</v>
      </c>
      <c r="AN1118" s="24"/>
      <c r="AO1118" s="24">
        <f t="shared" si="521"/>
        <v>0</v>
      </c>
      <c r="AP1118" s="24">
        <f t="shared" si="537"/>
        <v>0</v>
      </c>
      <c r="AQ1118" s="24">
        <f t="shared" si="522"/>
        <v>0</v>
      </c>
      <c r="AR1118" s="24">
        <f t="shared" si="523"/>
        <v>0</v>
      </c>
      <c r="AS1118" s="24">
        <f t="shared" si="524"/>
        <v>0</v>
      </c>
      <c r="AT1118" s="24">
        <f t="shared" si="538"/>
        <v>0</v>
      </c>
      <c r="AU1118" s="24">
        <f t="shared" si="547"/>
        <v>0</v>
      </c>
      <c r="AV1118" s="24">
        <v>0</v>
      </c>
      <c r="AW1118" s="24">
        <f t="shared" si="550"/>
        <v>0</v>
      </c>
      <c r="AX1118" s="24">
        <v>0</v>
      </c>
      <c r="AY1118" s="24">
        <f t="shared" si="539"/>
        <v>0</v>
      </c>
      <c r="AZ1118" s="24">
        <f t="shared" si="540"/>
        <v>0</v>
      </c>
      <c r="BA1118" s="24">
        <f t="shared" si="525"/>
        <v>0</v>
      </c>
      <c r="BB1118" s="24">
        <f t="shared" si="526"/>
        <v>0</v>
      </c>
      <c r="BC1118" s="24">
        <f t="shared" si="527"/>
        <v>0</v>
      </c>
      <c r="BD1118" s="24">
        <f t="shared" si="528"/>
        <v>0</v>
      </c>
      <c r="BE1118" s="24">
        <f t="shared" si="529"/>
        <v>0</v>
      </c>
      <c r="BF1118" s="24">
        <f t="shared" si="541"/>
        <v>0</v>
      </c>
      <c r="BG1118" s="24">
        <f t="shared" si="548"/>
        <v>0</v>
      </c>
      <c r="BH1118" s="24">
        <v>0</v>
      </c>
      <c r="BI1118" s="24">
        <f t="shared" si="542"/>
        <v>0</v>
      </c>
      <c r="BJ1118" s="24">
        <v>0</v>
      </c>
      <c r="BK1118" s="24">
        <f t="shared" si="543"/>
        <v>0</v>
      </c>
      <c r="BL1118" s="24">
        <f t="shared" si="544"/>
        <v>0</v>
      </c>
      <c r="BM1118" s="24">
        <f t="shared" si="530"/>
        <v>0</v>
      </c>
      <c r="BN1118" s="24">
        <f t="shared" si="531"/>
        <v>0</v>
      </c>
      <c r="BO1118" s="24">
        <f t="shared" si="532"/>
        <v>0</v>
      </c>
      <c r="BP1118" s="24">
        <f t="shared" si="533"/>
        <v>0</v>
      </c>
      <c r="BQ1118" s="24">
        <f t="shared" si="534"/>
        <v>0</v>
      </c>
      <c r="BR1118" s="24">
        <f t="shared" si="545"/>
        <v>0</v>
      </c>
      <c r="BS1118" s="24">
        <f t="shared" si="549"/>
        <v>0</v>
      </c>
      <c r="BT1118" s="24">
        <v>0</v>
      </c>
      <c r="BU1118" s="24">
        <f t="shared" si="546"/>
        <v>0</v>
      </c>
      <c r="BV1118" s="24">
        <v>0</v>
      </c>
    </row>
    <row r="1119" spans="1:74">
      <c r="A1119" s="87">
        <v>1110</v>
      </c>
      <c r="B1119" s="1"/>
      <c r="C1119" s="1"/>
      <c r="D1119" s="2"/>
      <c r="E1119" s="3"/>
      <c r="F1119" s="4"/>
      <c r="G1119" s="5"/>
      <c r="H1119" s="4"/>
      <c r="I1119" s="5"/>
      <c r="J1119" s="6"/>
      <c r="K1119" s="5"/>
      <c r="L1119" s="5"/>
      <c r="M1119" s="5"/>
      <c r="N1119" s="7"/>
      <c r="O1119" s="38"/>
      <c r="P1119" s="5"/>
      <c r="Q1119" s="5"/>
      <c r="R1119" s="7"/>
      <c r="S1119" s="38"/>
      <c r="T1119" s="5"/>
      <c r="U1119" s="5"/>
      <c r="V1119" s="55"/>
      <c r="W1119" s="38"/>
      <c r="X1119" s="5"/>
      <c r="Y1119" s="5"/>
      <c r="Z1119" s="55"/>
      <c r="AA1119" s="36">
        <f>IF(Dane!$E$3=1,AO1119+BA1119+BM1119,IF(Dane!$E$3=2,AU1119+BG1119+BS1119,AW1119+BI1119+BU1119))</f>
        <v>0</v>
      </c>
      <c r="AB1119" s="16">
        <f>IF(Dane!$E$3=1,AP1119+BB1119+BN1119,IF(Dane!$E$3=2,AV1119+BH1119+BT1119,AX1119+BJ1119+BV1119))</f>
        <v>0</v>
      </c>
      <c r="AC1119" s="16">
        <f>IF(((K1119*Dane!$C$9)-AA1119)&lt;0,0,(K1119*Dane!$C$9)-AA1119)</f>
        <v>0</v>
      </c>
      <c r="AD1119" s="37">
        <f>IFERROR(IF(((L1119*Dane!$C$9)-AB1119)&lt;0,0,(L1119*Dane!$C$9)-AB1119),0)</f>
        <v>0</v>
      </c>
      <c r="AE1119" s="97"/>
      <c r="AF1119" s="77">
        <f>IF(Dane!$E$3=1,AO1119,IF(Dane!$E$3=2,AU1119,AW1119))</f>
        <v>0</v>
      </c>
      <c r="AG1119" s="77">
        <f>IF(Dane!$E$3=1,AP1119,IF(Dane!$E$3=2,AV1119,AX1119))</f>
        <v>0</v>
      </c>
      <c r="AH1119" s="77">
        <f>IF(Dane!$E$3=1,BA1119,IF(Dane!$E$3=2,BG1119,BI1119))</f>
        <v>0</v>
      </c>
      <c r="AI1119" s="77">
        <f>IF(Dane!$E$3=1,BB1119,IF(Dane!$E$3=2,BH1119,BJ1119))</f>
        <v>0</v>
      </c>
      <c r="AJ1119" s="77">
        <f>IF(Dane!$E$3=1,BM1119,IF(Dane!$E$3=2,BS1119,BU1119))</f>
        <v>0</v>
      </c>
      <c r="AK1119" s="77">
        <f>IF(Dane!$E$3=1,BN1119,IF(Dane!$E$3=2,BT1119,BV1119))</f>
        <v>0</v>
      </c>
      <c r="AL1119" s="24">
        <f t="shared" si="535"/>
        <v>0</v>
      </c>
      <c r="AM1119" s="24">
        <f t="shared" si="536"/>
        <v>0</v>
      </c>
      <c r="AN1119" s="24"/>
      <c r="AO1119" s="24">
        <f t="shared" si="521"/>
        <v>0</v>
      </c>
      <c r="AP1119" s="24">
        <f t="shared" si="537"/>
        <v>0</v>
      </c>
      <c r="AQ1119" s="24">
        <f t="shared" si="522"/>
        <v>0</v>
      </c>
      <c r="AR1119" s="24">
        <f t="shared" si="523"/>
        <v>0</v>
      </c>
      <c r="AS1119" s="24">
        <f t="shared" si="524"/>
        <v>0</v>
      </c>
      <c r="AT1119" s="24">
        <f t="shared" si="538"/>
        <v>0</v>
      </c>
      <c r="AU1119" s="24">
        <f t="shared" si="547"/>
        <v>0</v>
      </c>
      <c r="AV1119" s="24">
        <v>0</v>
      </c>
      <c r="AW1119" s="24">
        <f t="shared" si="550"/>
        <v>0</v>
      </c>
      <c r="AX1119" s="24">
        <v>0</v>
      </c>
      <c r="AY1119" s="24">
        <f t="shared" si="539"/>
        <v>0</v>
      </c>
      <c r="AZ1119" s="24">
        <f t="shared" si="540"/>
        <v>0</v>
      </c>
      <c r="BA1119" s="24">
        <f t="shared" si="525"/>
        <v>0</v>
      </c>
      <c r="BB1119" s="24">
        <f t="shared" si="526"/>
        <v>0</v>
      </c>
      <c r="BC1119" s="24">
        <f t="shared" si="527"/>
        <v>0</v>
      </c>
      <c r="BD1119" s="24">
        <f t="shared" si="528"/>
        <v>0</v>
      </c>
      <c r="BE1119" s="24">
        <f t="shared" si="529"/>
        <v>0</v>
      </c>
      <c r="BF1119" s="24">
        <f t="shared" si="541"/>
        <v>0</v>
      </c>
      <c r="BG1119" s="24">
        <f t="shared" si="548"/>
        <v>0</v>
      </c>
      <c r="BH1119" s="24">
        <v>0</v>
      </c>
      <c r="BI1119" s="24">
        <f t="shared" si="542"/>
        <v>0</v>
      </c>
      <c r="BJ1119" s="24">
        <v>0</v>
      </c>
      <c r="BK1119" s="24">
        <f t="shared" si="543"/>
        <v>0</v>
      </c>
      <c r="BL1119" s="24">
        <f t="shared" si="544"/>
        <v>0</v>
      </c>
      <c r="BM1119" s="24">
        <f t="shared" si="530"/>
        <v>0</v>
      </c>
      <c r="BN1119" s="24">
        <f t="shared" si="531"/>
        <v>0</v>
      </c>
      <c r="BO1119" s="24">
        <f t="shared" si="532"/>
        <v>0</v>
      </c>
      <c r="BP1119" s="24">
        <f t="shared" si="533"/>
        <v>0</v>
      </c>
      <c r="BQ1119" s="24">
        <f t="shared" si="534"/>
        <v>0</v>
      </c>
      <c r="BR1119" s="24">
        <f t="shared" si="545"/>
        <v>0</v>
      </c>
      <c r="BS1119" s="24">
        <f t="shared" si="549"/>
        <v>0</v>
      </c>
      <c r="BT1119" s="24">
        <v>0</v>
      </c>
      <c r="BU1119" s="24">
        <f t="shared" si="546"/>
        <v>0</v>
      </c>
      <c r="BV1119" s="24">
        <v>0</v>
      </c>
    </row>
    <row r="1120" spans="1:74">
      <c r="A1120" s="87">
        <v>1111</v>
      </c>
      <c r="B1120" s="1"/>
      <c r="C1120" s="1"/>
      <c r="D1120" s="2"/>
      <c r="E1120" s="3"/>
      <c r="F1120" s="4"/>
      <c r="G1120" s="5"/>
      <c r="H1120" s="4"/>
      <c r="I1120" s="5"/>
      <c r="J1120" s="6"/>
      <c r="K1120" s="5"/>
      <c r="L1120" s="5"/>
      <c r="M1120" s="5"/>
      <c r="N1120" s="7"/>
      <c r="O1120" s="38"/>
      <c r="P1120" s="5"/>
      <c r="Q1120" s="5"/>
      <c r="R1120" s="7"/>
      <c r="S1120" s="38"/>
      <c r="T1120" s="5"/>
      <c r="U1120" s="5"/>
      <c r="V1120" s="55"/>
      <c r="W1120" s="38"/>
      <c r="X1120" s="5"/>
      <c r="Y1120" s="5"/>
      <c r="Z1120" s="55"/>
      <c r="AA1120" s="36">
        <f>IF(Dane!$E$3=1,AO1120+BA1120+BM1120,IF(Dane!$E$3=2,AU1120+BG1120+BS1120,AW1120+BI1120+BU1120))</f>
        <v>0</v>
      </c>
      <c r="AB1120" s="16">
        <f>IF(Dane!$E$3=1,AP1120+BB1120+BN1120,IF(Dane!$E$3=2,AV1120+BH1120+BT1120,AX1120+BJ1120+BV1120))</f>
        <v>0</v>
      </c>
      <c r="AC1120" s="16">
        <f>IF(((K1120*Dane!$C$9)-AA1120)&lt;0,0,(K1120*Dane!$C$9)-AA1120)</f>
        <v>0</v>
      </c>
      <c r="AD1120" s="37">
        <f>IFERROR(IF(((L1120*Dane!$C$9)-AB1120)&lt;0,0,(L1120*Dane!$C$9)-AB1120),0)</f>
        <v>0</v>
      </c>
      <c r="AE1120" s="97"/>
      <c r="AF1120" s="77">
        <f>IF(Dane!$E$3=1,AO1120,IF(Dane!$E$3=2,AU1120,AW1120))</f>
        <v>0</v>
      </c>
      <c r="AG1120" s="77">
        <f>IF(Dane!$E$3=1,AP1120,IF(Dane!$E$3=2,AV1120,AX1120))</f>
        <v>0</v>
      </c>
      <c r="AH1120" s="77">
        <f>IF(Dane!$E$3=1,BA1120,IF(Dane!$E$3=2,BG1120,BI1120))</f>
        <v>0</v>
      </c>
      <c r="AI1120" s="77">
        <f>IF(Dane!$E$3=1,BB1120,IF(Dane!$E$3=2,BH1120,BJ1120))</f>
        <v>0</v>
      </c>
      <c r="AJ1120" s="77">
        <f>IF(Dane!$E$3=1,BM1120,IF(Dane!$E$3=2,BS1120,BU1120))</f>
        <v>0</v>
      </c>
      <c r="AK1120" s="77">
        <f>IF(Dane!$E$3=1,BN1120,IF(Dane!$E$3=2,BT1120,BV1120))</f>
        <v>0</v>
      </c>
      <c r="AL1120" s="24">
        <f t="shared" si="535"/>
        <v>0</v>
      </c>
      <c r="AM1120" s="24">
        <f t="shared" si="536"/>
        <v>0</v>
      </c>
      <c r="AN1120" s="24"/>
      <c r="AO1120" s="24">
        <f t="shared" si="521"/>
        <v>0</v>
      </c>
      <c r="AP1120" s="24">
        <f t="shared" si="537"/>
        <v>0</v>
      </c>
      <c r="AQ1120" s="24">
        <f t="shared" si="522"/>
        <v>0</v>
      </c>
      <c r="AR1120" s="24">
        <f t="shared" si="523"/>
        <v>0</v>
      </c>
      <c r="AS1120" s="24">
        <f t="shared" si="524"/>
        <v>0</v>
      </c>
      <c r="AT1120" s="24">
        <f t="shared" si="538"/>
        <v>0</v>
      </c>
      <c r="AU1120" s="24">
        <f t="shared" si="547"/>
        <v>0</v>
      </c>
      <c r="AV1120" s="24">
        <v>0</v>
      </c>
      <c r="AW1120" s="24">
        <f t="shared" si="550"/>
        <v>0</v>
      </c>
      <c r="AX1120" s="24">
        <v>0</v>
      </c>
      <c r="AY1120" s="24">
        <f t="shared" si="539"/>
        <v>0</v>
      </c>
      <c r="AZ1120" s="24">
        <f t="shared" si="540"/>
        <v>0</v>
      </c>
      <c r="BA1120" s="24">
        <f t="shared" si="525"/>
        <v>0</v>
      </c>
      <c r="BB1120" s="24">
        <f t="shared" si="526"/>
        <v>0</v>
      </c>
      <c r="BC1120" s="24">
        <f t="shared" si="527"/>
        <v>0</v>
      </c>
      <c r="BD1120" s="24">
        <f t="shared" si="528"/>
        <v>0</v>
      </c>
      <c r="BE1120" s="24">
        <f t="shared" si="529"/>
        <v>0</v>
      </c>
      <c r="BF1120" s="24">
        <f t="shared" si="541"/>
        <v>0</v>
      </c>
      <c r="BG1120" s="24">
        <f t="shared" si="548"/>
        <v>0</v>
      </c>
      <c r="BH1120" s="24">
        <v>0</v>
      </c>
      <c r="BI1120" s="24">
        <f t="shared" si="542"/>
        <v>0</v>
      </c>
      <c r="BJ1120" s="24">
        <v>0</v>
      </c>
      <c r="BK1120" s="24">
        <f t="shared" si="543"/>
        <v>0</v>
      </c>
      <c r="BL1120" s="24">
        <f t="shared" si="544"/>
        <v>0</v>
      </c>
      <c r="BM1120" s="24">
        <f t="shared" si="530"/>
        <v>0</v>
      </c>
      <c r="BN1120" s="24">
        <f t="shared" si="531"/>
        <v>0</v>
      </c>
      <c r="BO1120" s="24">
        <f t="shared" si="532"/>
        <v>0</v>
      </c>
      <c r="BP1120" s="24">
        <f t="shared" si="533"/>
        <v>0</v>
      </c>
      <c r="BQ1120" s="24">
        <f t="shared" si="534"/>
        <v>0</v>
      </c>
      <c r="BR1120" s="24">
        <f t="shared" si="545"/>
        <v>0</v>
      </c>
      <c r="BS1120" s="24">
        <f t="shared" si="549"/>
        <v>0</v>
      </c>
      <c r="BT1120" s="24">
        <v>0</v>
      </c>
      <c r="BU1120" s="24">
        <f t="shared" si="546"/>
        <v>0</v>
      </c>
      <c r="BV1120" s="24">
        <v>0</v>
      </c>
    </row>
    <row r="1121" spans="1:74">
      <c r="A1121" s="87">
        <v>1112</v>
      </c>
      <c r="B1121" s="1"/>
      <c r="C1121" s="1"/>
      <c r="D1121" s="2"/>
      <c r="E1121" s="3"/>
      <c r="F1121" s="4"/>
      <c r="G1121" s="5"/>
      <c r="H1121" s="4"/>
      <c r="I1121" s="5"/>
      <c r="J1121" s="6"/>
      <c r="K1121" s="5"/>
      <c r="L1121" s="5"/>
      <c r="M1121" s="5"/>
      <c r="N1121" s="7"/>
      <c r="O1121" s="38"/>
      <c r="P1121" s="5"/>
      <c r="Q1121" s="5"/>
      <c r="R1121" s="7"/>
      <c r="S1121" s="38"/>
      <c r="T1121" s="5"/>
      <c r="U1121" s="5"/>
      <c r="V1121" s="55"/>
      <c r="W1121" s="38"/>
      <c r="X1121" s="5"/>
      <c r="Y1121" s="5"/>
      <c r="Z1121" s="55"/>
      <c r="AA1121" s="36">
        <f>IF(Dane!$E$3=1,AO1121+BA1121+BM1121,IF(Dane!$E$3=2,AU1121+BG1121+BS1121,AW1121+BI1121+BU1121))</f>
        <v>0</v>
      </c>
      <c r="AB1121" s="16">
        <f>IF(Dane!$E$3=1,AP1121+BB1121+BN1121,IF(Dane!$E$3=2,AV1121+BH1121+BT1121,AX1121+BJ1121+BV1121))</f>
        <v>0</v>
      </c>
      <c r="AC1121" s="16">
        <f>IF(((K1121*Dane!$C$9)-AA1121)&lt;0,0,(K1121*Dane!$C$9)-AA1121)</f>
        <v>0</v>
      </c>
      <c r="AD1121" s="37">
        <f>IFERROR(IF(((L1121*Dane!$C$9)-AB1121)&lt;0,0,(L1121*Dane!$C$9)-AB1121),0)</f>
        <v>0</v>
      </c>
      <c r="AE1121" s="97"/>
      <c r="AF1121" s="77">
        <f>IF(Dane!$E$3=1,AO1121,IF(Dane!$E$3=2,AU1121,AW1121))</f>
        <v>0</v>
      </c>
      <c r="AG1121" s="77">
        <f>IF(Dane!$E$3=1,AP1121,IF(Dane!$E$3=2,AV1121,AX1121))</f>
        <v>0</v>
      </c>
      <c r="AH1121" s="77">
        <f>IF(Dane!$E$3=1,BA1121,IF(Dane!$E$3=2,BG1121,BI1121))</f>
        <v>0</v>
      </c>
      <c r="AI1121" s="77">
        <f>IF(Dane!$E$3=1,BB1121,IF(Dane!$E$3=2,BH1121,BJ1121))</f>
        <v>0</v>
      </c>
      <c r="AJ1121" s="77">
        <f>IF(Dane!$E$3=1,BM1121,IF(Dane!$E$3=2,BS1121,BU1121))</f>
        <v>0</v>
      </c>
      <c r="AK1121" s="77">
        <f>IF(Dane!$E$3=1,BN1121,IF(Dane!$E$3=2,BT1121,BV1121))</f>
        <v>0</v>
      </c>
      <c r="AL1121" s="24">
        <f t="shared" si="535"/>
        <v>0</v>
      </c>
      <c r="AM1121" s="24">
        <f t="shared" si="536"/>
        <v>0</v>
      </c>
      <c r="AN1121" s="24"/>
      <c r="AO1121" s="24">
        <f t="shared" si="521"/>
        <v>0</v>
      </c>
      <c r="AP1121" s="24">
        <f t="shared" si="537"/>
        <v>0</v>
      </c>
      <c r="AQ1121" s="24">
        <f t="shared" si="522"/>
        <v>0</v>
      </c>
      <c r="AR1121" s="24">
        <f t="shared" si="523"/>
        <v>0</v>
      </c>
      <c r="AS1121" s="24">
        <f t="shared" si="524"/>
        <v>0</v>
      </c>
      <c r="AT1121" s="24">
        <f t="shared" si="538"/>
        <v>0</v>
      </c>
      <c r="AU1121" s="24">
        <f t="shared" si="547"/>
        <v>0</v>
      </c>
      <c r="AV1121" s="24">
        <v>0</v>
      </c>
      <c r="AW1121" s="24">
        <f t="shared" si="550"/>
        <v>0</v>
      </c>
      <c r="AX1121" s="24">
        <v>0</v>
      </c>
      <c r="AY1121" s="24">
        <f t="shared" si="539"/>
        <v>0</v>
      </c>
      <c r="AZ1121" s="24">
        <f t="shared" si="540"/>
        <v>0</v>
      </c>
      <c r="BA1121" s="24">
        <f t="shared" si="525"/>
        <v>0</v>
      </c>
      <c r="BB1121" s="24">
        <f t="shared" si="526"/>
        <v>0</v>
      </c>
      <c r="BC1121" s="24">
        <f t="shared" si="527"/>
        <v>0</v>
      </c>
      <c r="BD1121" s="24">
        <f t="shared" si="528"/>
        <v>0</v>
      </c>
      <c r="BE1121" s="24">
        <f t="shared" si="529"/>
        <v>0</v>
      </c>
      <c r="BF1121" s="24">
        <f t="shared" si="541"/>
        <v>0</v>
      </c>
      <c r="BG1121" s="24">
        <f t="shared" si="548"/>
        <v>0</v>
      </c>
      <c r="BH1121" s="24">
        <v>0</v>
      </c>
      <c r="BI1121" s="24">
        <f t="shared" si="542"/>
        <v>0</v>
      </c>
      <c r="BJ1121" s="24">
        <v>0</v>
      </c>
      <c r="BK1121" s="24">
        <f t="shared" si="543"/>
        <v>0</v>
      </c>
      <c r="BL1121" s="24">
        <f t="shared" si="544"/>
        <v>0</v>
      </c>
      <c r="BM1121" s="24">
        <f t="shared" si="530"/>
        <v>0</v>
      </c>
      <c r="BN1121" s="24">
        <f t="shared" si="531"/>
        <v>0</v>
      </c>
      <c r="BO1121" s="24">
        <f t="shared" si="532"/>
        <v>0</v>
      </c>
      <c r="BP1121" s="24">
        <f t="shared" si="533"/>
        <v>0</v>
      </c>
      <c r="BQ1121" s="24">
        <f t="shared" si="534"/>
        <v>0</v>
      </c>
      <c r="BR1121" s="24">
        <f t="shared" si="545"/>
        <v>0</v>
      </c>
      <c r="BS1121" s="24">
        <f t="shared" si="549"/>
        <v>0</v>
      </c>
      <c r="BT1121" s="24">
        <v>0</v>
      </c>
      <c r="BU1121" s="24">
        <f t="shared" si="546"/>
        <v>0</v>
      </c>
      <c r="BV1121" s="24">
        <v>0</v>
      </c>
    </row>
    <row r="1122" spans="1:74">
      <c r="A1122" s="87">
        <v>1113</v>
      </c>
      <c r="B1122" s="1"/>
      <c r="C1122" s="1"/>
      <c r="D1122" s="2"/>
      <c r="E1122" s="3"/>
      <c r="F1122" s="4"/>
      <c r="G1122" s="5"/>
      <c r="H1122" s="4"/>
      <c r="I1122" s="5"/>
      <c r="J1122" s="6"/>
      <c r="K1122" s="5"/>
      <c r="L1122" s="5"/>
      <c r="M1122" s="5"/>
      <c r="N1122" s="7"/>
      <c r="O1122" s="38"/>
      <c r="P1122" s="5"/>
      <c r="Q1122" s="5"/>
      <c r="R1122" s="7"/>
      <c r="S1122" s="38"/>
      <c r="T1122" s="5"/>
      <c r="U1122" s="5"/>
      <c r="V1122" s="55"/>
      <c r="W1122" s="38"/>
      <c r="X1122" s="5"/>
      <c r="Y1122" s="5"/>
      <c r="Z1122" s="55"/>
      <c r="AA1122" s="36">
        <f>IF(Dane!$E$3=1,AO1122+BA1122+BM1122,IF(Dane!$E$3=2,AU1122+BG1122+BS1122,AW1122+BI1122+BU1122))</f>
        <v>0</v>
      </c>
      <c r="AB1122" s="16">
        <f>IF(Dane!$E$3=1,AP1122+BB1122+BN1122,IF(Dane!$E$3=2,AV1122+BH1122+BT1122,AX1122+BJ1122+BV1122))</f>
        <v>0</v>
      </c>
      <c r="AC1122" s="16">
        <f>IF(((K1122*Dane!$C$9)-AA1122)&lt;0,0,(K1122*Dane!$C$9)-AA1122)</f>
        <v>0</v>
      </c>
      <c r="AD1122" s="37">
        <f>IFERROR(IF(((L1122*Dane!$C$9)-AB1122)&lt;0,0,(L1122*Dane!$C$9)-AB1122),0)</f>
        <v>0</v>
      </c>
      <c r="AE1122" s="97"/>
      <c r="AF1122" s="77">
        <f>IF(Dane!$E$3=1,AO1122,IF(Dane!$E$3=2,AU1122,AW1122))</f>
        <v>0</v>
      </c>
      <c r="AG1122" s="77">
        <f>IF(Dane!$E$3=1,AP1122,IF(Dane!$E$3=2,AV1122,AX1122))</f>
        <v>0</v>
      </c>
      <c r="AH1122" s="77">
        <f>IF(Dane!$E$3=1,BA1122,IF(Dane!$E$3=2,BG1122,BI1122))</f>
        <v>0</v>
      </c>
      <c r="AI1122" s="77">
        <f>IF(Dane!$E$3=1,BB1122,IF(Dane!$E$3=2,BH1122,BJ1122))</f>
        <v>0</v>
      </c>
      <c r="AJ1122" s="77">
        <f>IF(Dane!$E$3=1,BM1122,IF(Dane!$E$3=2,BS1122,BU1122))</f>
        <v>0</v>
      </c>
      <c r="AK1122" s="77">
        <f>IF(Dane!$E$3=1,BN1122,IF(Dane!$E$3=2,BT1122,BV1122))</f>
        <v>0</v>
      </c>
      <c r="AL1122" s="24">
        <f t="shared" si="535"/>
        <v>0</v>
      </c>
      <c r="AM1122" s="24">
        <f t="shared" si="536"/>
        <v>0</v>
      </c>
      <c r="AN1122" s="24"/>
      <c r="AO1122" s="24">
        <f t="shared" si="521"/>
        <v>0</v>
      </c>
      <c r="AP1122" s="24">
        <f t="shared" si="537"/>
        <v>0</v>
      </c>
      <c r="AQ1122" s="24">
        <f t="shared" si="522"/>
        <v>0</v>
      </c>
      <c r="AR1122" s="24">
        <f t="shared" si="523"/>
        <v>0</v>
      </c>
      <c r="AS1122" s="24">
        <f t="shared" si="524"/>
        <v>0</v>
      </c>
      <c r="AT1122" s="24">
        <f t="shared" si="538"/>
        <v>0</v>
      </c>
      <c r="AU1122" s="24">
        <f t="shared" si="547"/>
        <v>0</v>
      </c>
      <c r="AV1122" s="24">
        <v>0</v>
      </c>
      <c r="AW1122" s="24">
        <f t="shared" si="550"/>
        <v>0</v>
      </c>
      <c r="AX1122" s="24">
        <v>0</v>
      </c>
      <c r="AY1122" s="24">
        <f t="shared" si="539"/>
        <v>0</v>
      </c>
      <c r="AZ1122" s="24">
        <f t="shared" si="540"/>
        <v>0</v>
      </c>
      <c r="BA1122" s="24">
        <f t="shared" si="525"/>
        <v>0</v>
      </c>
      <c r="BB1122" s="24">
        <f t="shared" si="526"/>
        <v>0</v>
      </c>
      <c r="BC1122" s="24">
        <f t="shared" si="527"/>
        <v>0</v>
      </c>
      <c r="BD1122" s="24">
        <f t="shared" si="528"/>
        <v>0</v>
      </c>
      <c r="BE1122" s="24">
        <f t="shared" si="529"/>
        <v>0</v>
      </c>
      <c r="BF1122" s="24">
        <f t="shared" si="541"/>
        <v>0</v>
      </c>
      <c r="BG1122" s="24">
        <f t="shared" si="548"/>
        <v>0</v>
      </c>
      <c r="BH1122" s="24">
        <v>0</v>
      </c>
      <c r="BI1122" s="24">
        <f t="shared" si="542"/>
        <v>0</v>
      </c>
      <c r="BJ1122" s="24">
        <v>0</v>
      </c>
      <c r="BK1122" s="24">
        <f t="shared" si="543"/>
        <v>0</v>
      </c>
      <c r="BL1122" s="24">
        <f t="shared" si="544"/>
        <v>0</v>
      </c>
      <c r="BM1122" s="24">
        <f t="shared" si="530"/>
        <v>0</v>
      </c>
      <c r="BN1122" s="24">
        <f t="shared" si="531"/>
        <v>0</v>
      </c>
      <c r="BO1122" s="24">
        <f t="shared" si="532"/>
        <v>0</v>
      </c>
      <c r="BP1122" s="24">
        <f t="shared" si="533"/>
        <v>0</v>
      </c>
      <c r="BQ1122" s="24">
        <f t="shared" si="534"/>
        <v>0</v>
      </c>
      <c r="BR1122" s="24">
        <f t="shared" si="545"/>
        <v>0</v>
      </c>
      <c r="BS1122" s="24">
        <f t="shared" si="549"/>
        <v>0</v>
      </c>
      <c r="BT1122" s="24">
        <v>0</v>
      </c>
      <c r="BU1122" s="24">
        <f t="shared" si="546"/>
        <v>0</v>
      </c>
      <c r="BV1122" s="24">
        <v>0</v>
      </c>
    </row>
    <row r="1123" spans="1:74">
      <c r="A1123" s="87">
        <v>1114</v>
      </c>
      <c r="B1123" s="1"/>
      <c r="C1123" s="1"/>
      <c r="D1123" s="2"/>
      <c r="E1123" s="3"/>
      <c r="F1123" s="4"/>
      <c r="G1123" s="5"/>
      <c r="H1123" s="4"/>
      <c r="I1123" s="5"/>
      <c r="J1123" s="6"/>
      <c r="K1123" s="5"/>
      <c r="L1123" s="5"/>
      <c r="M1123" s="5"/>
      <c r="N1123" s="7"/>
      <c r="O1123" s="38"/>
      <c r="P1123" s="5"/>
      <c r="Q1123" s="5"/>
      <c r="R1123" s="7"/>
      <c r="S1123" s="38"/>
      <c r="T1123" s="5"/>
      <c r="U1123" s="5"/>
      <c r="V1123" s="55"/>
      <c r="W1123" s="38"/>
      <c r="X1123" s="5"/>
      <c r="Y1123" s="5"/>
      <c r="Z1123" s="55"/>
      <c r="AA1123" s="36">
        <f>IF(Dane!$E$3=1,AO1123+BA1123+BM1123,IF(Dane!$E$3=2,AU1123+BG1123+BS1123,AW1123+BI1123+BU1123))</f>
        <v>0</v>
      </c>
      <c r="AB1123" s="16">
        <f>IF(Dane!$E$3=1,AP1123+BB1123+BN1123,IF(Dane!$E$3=2,AV1123+BH1123+BT1123,AX1123+BJ1123+BV1123))</f>
        <v>0</v>
      </c>
      <c r="AC1123" s="16">
        <f>IF(((K1123*Dane!$C$9)-AA1123)&lt;0,0,(K1123*Dane!$C$9)-AA1123)</f>
        <v>0</v>
      </c>
      <c r="AD1123" s="37">
        <f>IFERROR(IF(((L1123*Dane!$C$9)-AB1123)&lt;0,0,(L1123*Dane!$C$9)-AB1123),0)</f>
        <v>0</v>
      </c>
      <c r="AE1123" s="97"/>
      <c r="AF1123" s="77">
        <f>IF(Dane!$E$3=1,AO1123,IF(Dane!$E$3=2,AU1123,AW1123))</f>
        <v>0</v>
      </c>
      <c r="AG1123" s="77">
        <f>IF(Dane!$E$3=1,AP1123,IF(Dane!$E$3=2,AV1123,AX1123))</f>
        <v>0</v>
      </c>
      <c r="AH1123" s="77">
        <f>IF(Dane!$E$3=1,BA1123,IF(Dane!$E$3=2,BG1123,BI1123))</f>
        <v>0</v>
      </c>
      <c r="AI1123" s="77">
        <f>IF(Dane!$E$3=1,BB1123,IF(Dane!$E$3=2,BH1123,BJ1123))</f>
        <v>0</v>
      </c>
      <c r="AJ1123" s="77">
        <f>IF(Dane!$E$3=1,BM1123,IF(Dane!$E$3=2,BS1123,BU1123))</f>
        <v>0</v>
      </c>
      <c r="AK1123" s="77">
        <f>IF(Dane!$E$3=1,BN1123,IF(Dane!$E$3=2,BT1123,BV1123))</f>
        <v>0</v>
      </c>
      <c r="AL1123" s="24">
        <f t="shared" si="535"/>
        <v>0</v>
      </c>
      <c r="AM1123" s="24">
        <f t="shared" si="536"/>
        <v>0</v>
      </c>
      <c r="AN1123" s="24"/>
      <c r="AO1123" s="24">
        <f t="shared" si="521"/>
        <v>0</v>
      </c>
      <c r="AP1123" s="24">
        <f t="shared" si="537"/>
        <v>0</v>
      </c>
      <c r="AQ1123" s="24">
        <f t="shared" si="522"/>
        <v>0</v>
      </c>
      <c r="AR1123" s="24">
        <f t="shared" si="523"/>
        <v>0</v>
      </c>
      <c r="AS1123" s="24">
        <f t="shared" si="524"/>
        <v>0</v>
      </c>
      <c r="AT1123" s="24">
        <f t="shared" si="538"/>
        <v>0</v>
      </c>
      <c r="AU1123" s="24">
        <f t="shared" si="547"/>
        <v>0</v>
      </c>
      <c r="AV1123" s="24">
        <v>0</v>
      </c>
      <c r="AW1123" s="24">
        <f t="shared" si="550"/>
        <v>0</v>
      </c>
      <c r="AX1123" s="24">
        <v>0</v>
      </c>
      <c r="AY1123" s="24">
        <f t="shared" si="539"/>
        <v>0</v>
      </c>
      <c r="AZ1123" s="24">
        <f t="shared" si="540"/>
        <v>0</v>
      </c>
      <c r="BA1123" s="24">
        <f t="shared" si="525"/>
        <v>0</v>
      </c>
      <c r="BB1123" s="24">
        <f t="shared" si="526"/>
        <v>0</v>
      </c>
      <c r="BC1123" s="24">
        <f t="shared" si="527"/>
        <v>0</v>
      </c>
      <c r="BD1123" s="24">
        <f t="shared" si="528"/>
        <v>0</v>
      </c>
      <c r="BE1123" s="24">
        <f t="shared" si="529"/>
        <v>0</v>
      </c>
      <c r="BF1123" s="24">
        <f t="shared" si="541"/>
        <v>0</v>
      </c>
      <c r="BG1123" s="24">
        <f t="shared" si="548"/>
        <v>0</v>
      </c>
      <c r="BH1123" s="24">
        <v>0</v>
      </c>
      <c r="BI1123" s="24">
        <f t="shared" si="542"/>
        <v>0</v>
      </c>
      <c r="BJ1123" s="24">
        <v>0</v>
      </c>
      <c r="BK1123" s="24">
        <f t="shared" si="543"/>
        <v>0</v>
      </c>
      <c r="BL1123" s="24">
        <f t="shared" si="544"/>
        <v>0</v>
      </c>
      <c r="BM1123" s="24">
        <f t="shared" si="530"/>
        <v>0</v>
      </c>
      <c r="BN1123" s="24">
        <f t="shared" si="531"/>
        <v>0</v>
      </c>
      <c r="BO1123" s="24">
        <f t="shared" si="532"/>
        <v>0</v>
      </c>
      <c r="BP1123" s="24">
        <f t="shared" si="533"/>
        <v>0</v>
      </c>
      <c r="BQ1123" s="24">
        <f t="shared" si="534"/>
        <v>0</v>
      </c>
      <c r="BR1123" s="24">
        <f t="shared" si="545"/>
        <v>0</v>
      </c>
      <c r="BS1123" s="24">
        <f t="shared" si="549"/>
        <v>0</v>
      </c>
      <c r="BT1123" s="24">
        <v>0</v>
      </c>
      <c r="BU1123" s="24">
        <f t="shared" si="546"/>
        <v>0</v>
      </c>
      <c r="BV1123" s="24">
        <v>0</v>
      </c>
    </row>
    <row r="1124" spans="1:74">
      <c r="A1124" s="87">
        <v>1115</v>
      </c>
      <c r="B1124" s="1"/>
      <c r="C1124" s="1"/>
      <c r="D1124" s="2"/>
      <c r="E1124" s="3"/>
      <c r="F1124" s="4"/>
      <c r="G1124" s="5"/>
      <c r="H1124" s="4"/>
      <c r="I1124" s="5"/>
      <c r="J1124" s="6"/>
      <c r="K1124" s="5"/>
      <c r="L1124" s="5"/>
      <c r="M1124" s="5"/>
      <c r="N1124" s="7"/>
      <c r="O1124" s="38"/>
      <c r="P1124" s="5"/>
      <c r="Q1124" s="5"/>
      <c r="R1124" s="7"/>
      <c r="S1124" s="38"/>
      <c r="T1124" s="5"/>
      <c r="U1124" s="5"/>
      <c r="V1124" s="55"/>
      <c r="W1124" s="38"/>
      <c r="X1124" s="5"/>
      <c r="Y1124" s="5"/>
      <c r="Z1124" s="55"/>
      <c r="AA1124" s="36">
        <f>IF(Dane!$E$3=1,AO1124+BA1124+BM1124,IF(Dane!$E$3=2,AU1124+BG1124+BS1124,AW1124+BI1124+BU1124))</f>
        <v>0</v>
      </c>
      <c r="AB1124" s="16">
        <f>IF(Dane!$E$3=1,AP1124+BB1124+BN1124,IF(Dane!$E$3=2,AV1124+BH1124+BT1124,AX1124+BJ1124+BV1124))</f>
        <v>0</v>
      </c>
      <c r="AC1124" s="16">
        <f>IF(((K1124*Dane!$C$9)-AA1124)&lt;0,0,(K1124*Dane!$C$9)-AA1124)</f>
        <v>0</v>
      </c>
      <c r="AD1124" s="37">
        <f>IFERROR(IF(((L1124*Dane!$C$9)-AB1124)&lt;0,0,(L1124*Dane!$C$9)-AB1124),0)</f>
        <v>0</v>
      </c>
      <c r="AE1124" s="97"/>
      <c r="AF1124" s="77">
        <f>IF(Dane!$E$3=1,AO1124,IF(Dane!$E$3=2,AU1124,AW1124))</f>
        <v>0</v>
      </c>
      <c r="AG1124" s="77">
        <f>IF(Dane!$E$3=1,AP1124,IF(Dane!$E$3=2,AV1124,AX1124))</f>
        <v>0</v>
      </c>
      <c r="AH1124" s="77">
        <f>IF(Dane!$E$3=1,BA1124,IF(Dane!$E$3=2,BG1124,BI1124))</f>
        <v>0</v>
      </c>
      <c r="AI1124" s="77">
        <f>IF(Dane!$E$3=1,BB1124,IF(Dane!$E$3=2,BH1124,BJ1124))</f>
        <v>0</v>
      </c>
      <c r="AJ1124" s="77">
        <f>IF(Dane!$E$3=1,BM1124,IF(Dane!$E$3=2,BS1124,BU1124))</f>
        <v>0</v>
      </c>
      <c r="AK1124" s="77">
        <f>IF(Dane!$E$3=1,BN1124,IF(Dane!$E$3=2,BT1124,BV1124))</f>
        <v>0</v>
      </c>
      <c r="AL1124" s="24">
        <f t="shared" si="535"/>
        <v>0</v>
      </c>
      <c r="AM1124" s="24">
        <f t="shared" si="536"/>
        <v>0</v>
      </c>
      <c r="AN1124" s="24"/>
      <c r="AO1124" s="24">
        <f t="shared" si="521"/>
        <v>0</v>
      </c>
      <c r="AP1124" s="24">
        <f t="shared" si="537"/>
        <v>0</v>
      </c>
      <c r="AQ1124" s="24">
        <f t="shared" si="522"/>
        <v>0</v>
      </c>
      <c r="AR1124" s="24">
        <f t="shared" si="523"/>
        <v>0</v>
      </c>
      <c r="AS1124" s="24">
        <f t="shared" si="524"/>
        <v>0</v>
      </c>
      <c r="AT1124" s="24">
        <f t="shared" si="538"/>
        <v>0</v>
      </c>
      <c r="AU1124" s="24">
        <f t="shared" si="547"/>
        <v>0</v>
      </c>
      <c r="AV1124" s="24">
        <v>0</v>
      </c>
      <c r="AW1124" s="24">
        <f t="shared" si="550"/>
        <v>0</v>
      </c>
      <c r="AX1124" s="24">
        <v>0</v>
      </c>
      <c r="AY1124" s="24">
        <f t="shared" si="539"/>
        <v>0</v>
      </c>
      <c r="AZ1124" s="24">
        <f t="shared" si="540"/>
        <v>0</v>
      </c>
      <c r="BA1124" s="24">
        <f t="shared" si="525"/>
        <v>0</v>
      </c>
      <c r="BB1124" s="24">
        <f t="shared" si="526"/>
        <v>0</v>
      </c>
      <c r="BC1124" s="24">
        <f t="shared" si="527"/>
        <v>0</v>
      </c>
      <c r="BD1124" s="24">
        <f t="shared" si="528"/>
        <v>0</v>
      </c>
      <c r="BE1124" s="24">
        <f t="shared" si="529"/>
        <v>0</v>
      </c>
      <c r="BF1124" s="24">
        <f t="shared" si="541"/>
        <v>0</v>
      </c>
      <c r="BG1124" s="24">
        <f t="shared" si="548"/>
        <v>0</v>
      </c>
      <c r="BH1124" s="24">
        <v>0</v>
      </c>
      <c r="BI1124" s="24">
        <f t="shared" si="542"/>
        <v>0</v>
      </c>
      <c r="BJ1124" s="24">
        <v>0</v>
      </c>
      <c r="BK1124" s="24">
        <f t="shared" si="543"/>
        <v>0</v>
      </c>
      <c r="BL1124" s="24">
        <f t="shared" si="544"/>
        <v>0</v>
      </c>
      <c r="BM1124" s="24">
        <f t="shared" si="530"/>
        <v>0</v>
      </c>
      <c r="BN1124" s="24">
        <f t="shared" si="531"/>
        <v>0</v>
      </c>
      <c r="BO1124" s="24">
        <f t="shared" si="532"/>
        <v>0</v>
      </c>
      <c r="BP1124" s="24">
        <f t="shared" si="533"/>
        <v>0</v>
      </c>
      <c r="BQ1124" s="24">
        <f t="shared" si="534"/>
        <v>0</v>
      </c>
      <c r="BR1124" s="24">
        <f t="shared" si="545"/>
        <v>0</v>
      </c>
      <c r="BS1124" s="24">
        <f t="shared" si="549"/>
        <v>0</v>
      </c>
      <c r="BT1124" s="24">
        <v>0</v>
      </c>
      <c r="BU1124" s="24">
        <f t="shared" si="546"/>
        <v>0</v>
      </c>
      <c r="BV1124" s="24">
        <v>0</v>
      </c>
    </row>
    <row r="1125" spans="1:74">
      <c r="A1125" s="87">
        <v>1116</v>
      </c>
      <c r="B1125" s="1"/>
      <c r="C1125" s="1"/>
      <c r="D1125" s="2"/>
      <c r="E1125" s="3"/>
      <c r="F1125" s="4"/>
      <c r="G1125" s="5"/>
      <c r="H1125" s="4"/>
      <c r="I1125" s="5"/>
      <c r="J1125" s="6"/>
      <c r="K1125" s="5"/>
      <c r="L1125" s="5"/>
      <c r="M1125" s="5"/>
      <c r="N1125" s="7"/>
      <c r="O1125" s="38"/>
      <c r="P1125" s="5"/>
      <c r="Q1125" s="5"/>
      <c r="R1125" s="7"/>
      <c r="S1125" s="38"/>
      <c r="T1125" s="5"/>
      <c r="U1125" s="5"/>
      <c r="V1125" s="55"/>
      <c r="W1125" s="38"/>
      <c r="X1125" s="5"/>
      <c r="Y1125" s="5"/>
      <c r="Z1125" s="55"/>
      <c r="AA1125" s="36">
        <f>IF(Dane!$E$3=1,AO1125+BA1125+BM1125,IF(Dane!$E$3=2,AU1125+BG1125+BS1125,AW1125+BI1125+BU1125))</f>
        <v>0</v>
      </c>
      <c r="AB1125" s="16">
        <f>IF(Dane!$E$3=1,AP1125+BB1125+BN1125,IF(Dane!$E$3=2,AV1125+BH1125+BT1125,AX1125+BJ1125+BV1125))</f>
        <v>0</v>
      </c>
      <c r="AC1125" s="16">
        <f>IF(((K1125*Dane!$C$9)-AA1125)&lt;0,0,(K1125*Dane!$C$9)-AA1125)</f>
        <v>0</v>
      </c>
      <c r="AD1125" s="37">
        <f>IFERROR(IF(((L1125*Dane!$C$9)-AB1125)&lt;0,0,(L1125*Dane!$C$9)-AB1125),0)</f>
        <v>0</v>
      </c>
      <c r="AE1125" s="97"/>
      <c r="AF1125" s="77">
        <f>IF(Dane!$E$3=1,AO1125,IF(Dane!$E$3=2,AU1125,AW1125))</f>
        <v>0</v>
      </c>
      <c r="AG1125" s="77">
        <f>IF(Dane!$E$3=1,AP1125,IF(Dane!$E$3=2,AV1125,AX1125))</f>
        <v>0</v>
      </c>
      <c r="AH1125" s="77">
        <f>IF(Dane!$E$3=1,BA1125,IF(Dane!$E$3=2,BG1125,BI1125))</f>
        <v>0</v>
      </c>
      <c r="AI1125" s="77">
        <f>IF(Dane!$E$3=1,BB1125,IF(Dane!$E$3=2,BH1125,BJ1125))</f>
        <v>0</v>
      </c>
      <c r="AJ1125" s="77">
        <f>IF(Dane!$E$3=1,BM1125,IF(Dane!$E$3=2,BS1125,BU1125))</f>
        <v>0</v>
      </c>
      <c r="AK1125" s="77">
        <f>IF(Dane!$E$3=1,BN1125,IF(Dane!$E$3=2,BT1125,BV1125))</f>
        <v>0</v>
      </c>
      <c r="AL1125" s="24">
        <f t="shared" si="535"/>
        <v>0</v>
      </c>
      <c r="AM1125" s="24">
        <f t="shared" si="536"/>
        <v>0</v>
      </c>
      <c r="AN1125" s="24"/>
      <c r="AO1125" s="24">
        <f t="shared" si="521"/>
        <v>0</v>
      </c>
      <c r="AP1125" s="24">
        <f t="shared" si="537"/>
        <v>0</v>
      </c>
      <c r="AQ1125" s="24">
        <f t="shared" si="522"/>
        <v>0</v>
      </c>
      <c r="AR1125" s="24">
        <f t="shared" si="523"/>
        <v>0</v>
      </c>
      <c r="AS1125" s="24">
        <f t="shared" si="524"/>
        <v>0</v>
      </c>
      <c r="AT1125" s="24">
        <f t="shared" si="538"/>
        <v>0</v>
      </c>
      <c r="AU1125" s="24">
        <f t="shared" si="547"/>
        <v>0</v>
      </c>
      <c r="AV1125" s="24">
        <v>0</v>
      </c>
      <c r="AW1125" s="24">
        <f t="shared" si="550"/>
        <v>0</v>
      </c>
      <c r="AX1125" s="24">
        <v>0</v>
      </c>
      <c r="AY1125" s="24">
        <f t="shared" si="539"/>
        <v>0</v>
      </c>
      <c r="AZ1125" s="24">
        <f t="shared" si="540"/>
        <v>0</v>
      </c>
      <c r="BA1125" s="24">
        <f t="shared" si="525"/>
        <v>0</v>
      </c>
      <c r="BB1125" s="24">
        <f t="shared" si="526"/>
        <v>0</v>
      </c>
      <c r="BC1125" s="24">
        <f t="shared" si="527"/>
        <v>0</v>
      </c>
      <c r="BD1125" s="24">
        <f t="shared" si="528"/>
        <v>0</v>
      </c>
      <c r="BE1125" s="24">
        <f t="shared" si="529"/>
        <v>0</v>
      </c>
      <c r="BF1125" s="24">
        <f t="shared" si="541"/>
        <v>0</v>
      </c>
      <c r="BG1125" s="24">
        <f t="shared" si="548"/>
        <v>0</v>
      </c>
      <c r="BH1125" s="24">
        <v>0</v>
      </c>
      <c r="BI1125" s="24">
        <f t="shared" si="542"/>
        <v>0</v>
      </c>
      <c r="BJ1125" s="24">
        <v>0</v>
      </c>
      <c r="BK1125" s="24">
        <f t="shared" si="543"/>
        <v>0</v>
      </c>
      <c r="BL1125" s="24">
        <f t="shared" si="544"/>
        <v>0</v>
      </c>
      <c r="BM1125" s="24">
        <f t="shared" si="530"/>
        <v>0</v>
      </c>
      <c r="BN1125" s="24">
        <f t="shared" si="531"/>
        <v>0</v>
      </c>
      <c r="BO1125" s="24">
        <f t="shared" si="532"/>
        <v>0</v>
      </c>
      <c r="BP1125" s="24">
        <f t="shared" si="533"/>
        <v>0</v>
      </c>
      <c r="BQ1125" s="24">
        <f t="shared" si="534"/>
        <v>0</v>
      </c>
      <c r="BR1125" s="24">
        <f t="shared" si="545"/>
        <v>0</v>
      </c>
      <c r="BS1125" s="24">
        <f t="shared" si="549"/>
        <v>0</v>
      </c>
      <c r="BT1125" s="24">
        <v>0</v>
      </c>
      <c r="BU1125" s="24">
        <f t="shared" si="546"/>
        <v>0</v>
      </c>
      <c r="BV1125" s="24">
        <v>0</v>
      </c>
    </row>
    <row r="1126" spans="1:74">
      <c r="A1126" s="87">
        <v>1117</v>
      </c>
      <c r="B1126" s="1"/>
      <c r="C1126" s="1"/>
      <c r="D1126" s="2"/>
      <c r="E1126" s="3"/>
      <c r="F1126" s="4"/>
      <c r="G1126" s="5"/>
      <c r="H1126" s="4"/>
      <c r="I1126" s="5"/>
      <c r="J1126" s="6"/>
      <c r="K1126" s="5"/>
      <c r="L1126" s="5"/>
      <c r="M1126" s="5"/>
      <c r="N1126" s="7"/>
      <c r="O1126" s="38"/>
      <c r="P1126" s="5"/>
      <c r="Q1126" s="5"/>
      <c r="R1126" s="7"/>
      <c r="S1126" s="38"/>
      <c r="T1126" s="5"/>
      <c r="U1126" s="5"/>
      <c r="V1126" s="55"/>
      <c r="W1126" s="38"/>
      <c r="X1126" s="5"/>
      <c r="Y1126" s="5"/>
      <c r="Z1126" s="55"/>
      <c r="AA1126" s="36">
        <f>IF(Dane!$E$3=1,AO1126+BA1126+BM1126,IF(Dane!$E$3=2,AU1126+BG1126+BS1126,AW1126+BI1126+BU1126))</f>
        <v>0</v>
      </c>
      <c r="AB1126" s="16">
        <f>IF(Dane!$E$3=1,AP1126+BB1126+BN1126,IF(Dane!$E$3=2,AV1126+BH1126+BT1126,AX1126+BJ1126+BV1126))</f>
        <v>0</v>
      </c>
      <c r="AC1126" s="16">
        <f>IF(((K1126*Dane!$C$9)-AA1126)&lt;0,0,(K1126*Dane!$C$9)-AA1126)</f>
        <v>0</v>
      </c>
      <c r="AD1126" s="37">
        <f>IFERROR(IF(((L1126*Dane!$C$9)-AB1126)&lt;0,0,(L1126*Dane!$C$9)-AB1126),0)</f>
        <v>0</v>
      </c>
      <c r="AE1126" s="97"/>
      <c r="AF1126" s="77">
        <f>IF(Dane!$E$3=1,AO1126,IF(Dane!$E$3=2,AU1126,AW1126))</f>
        <v>0</v>
      </c>
      <c r="AG1126" s="77">
        <f>IF(Dane!$E$3=1,AP1126,IF(Dane!$E$3=2,AV1126,AX1126))</f>
        <v>0</v>
      </c>
      <c r="AH1126" s="77">
        <f>IF(Dane!$E$3=1,BA1126,IF(Dane!$E$3=2,BG1126,BI1126))</f>
        <v>0</v>
      </c>
      <c r="AI1126" s="77">
        <f>IF(Dane!$E$3=1,BB1126,IF(Dane!$E$3=2,BH1126,BJ1126))</f>
        <v>0</v>
      </c>
      <c r="AJ1126" s="77">
        <f>IF(Dane!$E$3=1,BM1126,IF(Dane!$E$3=2,BS1126,BU1126))</f>
        <v>0</v>
      </c>
      <c r="AK1126" s="77">
        <f>IF(Dane!$E$3=1,BN1126,IF(Dane!$E$3=2,BT1126,BV1126))</f>
        <v>0</v>
      </c>
      <c r="AL1126" s="24">
        <f t="shared" si="535"/>
        <v>0</v>
      </c>
      <c r="AM1126" s="24">
        <f t="shared" si="536"/>
        <v>0</v>
      </c>
      <c r="AN1126" s="24"/>
      <c r="AO1126" s="24">
        <f t="shared" si="521"/>
        <v>0</v>
      </c>
      <c r="AP1126" s="24">
        <f t="shared" si="537"/>
        <v>0</v>
      </c>
      <c r="AQ1126" s="24">
        <f t="shared" si="522"/>
        <v>0</v>
      </c>
      <c r="AR1126" s="24">
        <f t="shared" si="523"/>
        <v>0</v>
      </c>
      <c r="AS1126" s="24">
        <f t="shared" si="524"/>
        <v>0</v>
      </c>
      <c r="AT1126" s="24">
        <f t="shared" si="538"/>
        <v>0</v>
      </c>
      <c r="AU1126" s="24">
        <f t="shared" si="547"/>
        <v>0</v>
      </c>
      <c r="AV1126" s="24">
        <v>0</v>
      </c>
      <c r="AW1126" s="24">
        <f t="shared" si="550"/>
        <v>0</v>
      </c>
      <c r="AX1126" s="24">
        <v>0</v>
      </c>
      <c r="AY1126" s="24">
        <f t="shared" si="539"/>
        <v>0</v>
      </c>
      <c r="AZ1126" s="24">
        <f t="shared" si="540"/>
        <v>0</v>
      </c>
      <c r="BA1126" s="24">
        <f t="shared" si="525"/>
        <v>0</v>
      </c>
      <c r="BB1126" s="24">
        <f t="shared" si="526"/>
        <v>0</v>
      </c>
      <c r="BC1126" s="24">
        <f t="shared" si="527"/>
        <v>0</v>
      </c>
      <c r="BD1126" s="24">
        <f t="shared" si="528"/>
        <v>0</v>
      </c>
      <c r="BE1126" s="24">
        <f t="shared" si="529"/>
        <v>0</v>
      </c>
      <c r="BF1126" s="24">
        <f t="shared" si="541"/>
        <v>0</v>
      </c>
      <c r="BG1126" s="24">
        <f t="shared" si="548"/>
        <v>0</v>
      </c>
      <c r="BH1126" s="24">
        <v>0</v>
      </c>
      <c r="BI1126" s="24">
        <f t="shared" si="542"/>
        <v>0</v>
      </c>
      <c r="BJ1126" s="24">
        <v>0</v>
      </c>
      <c r="BK1126" s="24">
        <f t="shared" si="543"/>
        <v>0</v>
      </c>
      <c r="BL1126" s="24">
        <f t="shared" si="544"/>
        <v>0</v>
      </c>
      <c r="BM1126" s="24">
        <f t="shared" si="530"/>
        <v>0</v>
      </c>
      <c r="BN1126" s="24">
        <f t="shared" si="531"/>
        <v>0</v>
      </c>
      <c r="BO1126" s="24">
        <f t="shared" si="532"/>
        <v>0</v>
      </c>
      <c r="BP1126" s="24">
        <f t="shared" si="533"/>
        <v>0</v>
      </c>
      <c r="BQ1126" s="24">
        <f t="shared" si="534"/>
        <v>0</v>
      </c>
      <c r="BR1126" s="24">
        <f t="shared" si="545"/>
        <v>0</v>
      </c>
      <c r="BS1126" s="24">
        <f t="shared" si="549"/>
        <v>0</v>
      </c>
      <c r="BT1126" s="24">
        <v>0</v>
      </c>
      <c r="BU1126" s="24">
        <f t="shared" si="546"/>
        <v>0</v>
      </c>
      <c r="BV1126" s="24">
        <v>0</v>
      </c>
    </row>
    <row r="1127" spans="1:74">
      <c r="A1127" s="87">
        <v>1118</v>
      </c>
      <c r="B1127" s="1"/>
      <c r="C1127" s="1"/>
      <c r="D1127" s="2"/>
      <c r="E1127" s="3"/>
      <c r="F1127" s="4"/>
      <c r="G1127" s="5"/>
      <c r="H1127" s="4"/>
      <c r="I1127" s="5"/>
      <c r="J1127" s="6"/>
      <c r="K1127" s="5"/>
      <c r="L1127" s="5"/>
      <c r="M1127" s="5"/>
      <c r="N1127" s="7"/>
      <c r="O1127" s="38"/>
      <c r="P1127" s="5"/>
      <c r="Q1127" s="5"/>
      <c r="R1127" s="7"/>
      <c r="S1127" s="38"/>
      <c r="T1127" s="5"/>
      <c r="U1127" s="5"/>
      <c r="V1127" s="55"/>
      <c r="W1127" s="38"/>
      <c r="X1127" s="5"/>
      <c r="Y1127" s="5"/>
      <c r="Z1127" s="55"/>
      <c r="AA1127" s="36">
        <f>IF(Dane!$E$3=1,AO1127+BA1127+BM1127,IF(Dane!$E$3=2,AU1127+BG1127+BS1127,AW1127+BI1127+BU1127))</f>
        <v>0</v>
      </c>
      <c r="AB1127" s="16">
        <f>IF(Dane!$E$3=1,AP1127+BB1127+BN1127,IF(Dane!$E$3=2,AV1127+BH1127+BT1127,AX1127+BJ1127+BV1127))</f>
        <v>0</v>
      </c>
      <c r="AC1127" s="16">
        <f>IF(((K1127*Dane!$C$9)-AA1127)&lt;0,0,(K1127*Dane!$C$9)-AA1127)</f>
        <v>0</v>
      </c>
      <c r="AD1127" s="37">
        <f>IFERROR(IF(((L1127*Dane!$C$9)-AB1127)&lt;0,0,(L1127*Dane!$C$9)-AB1127),0)</f>
        <v>0</v>
      </c>
      <c r="AE1127" s="97"/>
      <c r="AF1127" s="77">
        <f>IF(Dane!$E$3=1,AO1127,IF(Dane!$E$3=2,AU1127,AW1127))</f>
        <v>0</v>
      </c>
      <c r="AG1127" s="77">
        <f>IF(Dane!$E$3=1,AP1127,IF(Dane!$E$3=2,AV1127,AX1127))</f>
        <v>0</v>
      </c>
      <c r="AH1127" s="77">
        <f>IF(Dane!$E$3=1,BA1127,IF(Dane!$E$3=2,BG1127,BI1127))</f>
        <v>0</v>
      </c>
      <c r="AI1127" s="77">
        <f>IF(Dane!$E$3=1,BB1127,IF(Dane!$E$3=2,BH1127,BJ1127))</f>
        <v>0</v>
      </c>
      <c r="AJ1127" s="77">
        <f>IF(Dane!$E$3=1,BM1127,IF(Dane!$E$3=2,BS1127,BU1127))</f>
        <v>0</v>
      </c>
      <c r="AK1127" s="77">
        <f>IF(Dane!$E$3=1,BN1127,IF(Dane!$E$3=2,BT1127,BV1127))</f>
        <v>0</v>
      </c>
      <c r="AL1127" s="24">
        <f t="shared" si="535"/>
        <v>0</v>
      </c>
      <c r="AM1127" s="24">
        <f t="shared" si="536"/>
        <v>0</v>
      </c>
      <c r="AN1127" s="24"/>
      <c r="AO1127" s="24">
        <f t="shared" si="521"/>
        <v>0</v>
      </c>
      <c r="AP1127" s="24">
        <f t="shared" si="537"/>
        <v>0</v>
      </c>
      <c r="AQ1127" s="24">
        <f t="shared" si="522"/>
        <v>0</v>
      </c>
      <c r="AR1127" s="24">
        <f t="shared" si="523"/>
        <v>0</v>
      </c>
      <c r="AS1127" s="24">
        <f t="shared" si="524"/>
        <v>0</v>
      </c>
      <c r="AT1127" s="24">
        <f t="shared" si="538"/>
        <v>0</v>
      </c>
      <c r="AU1127" s="24">
        <f t="shared" si="547"/>
        <v>0</v>
      </c>
      <c r="AV1127" s="24">
        <v>0</v>
      </c>
      <c r="AW1127" s="24">
        <f t="shared" si="550"/>
        <v>0</v>
      </c>
      <c r="AX1127" s="24">
        <v>0</v>
      </c>
      <c r="AY1127" s="24">
        <f t="shared" si="539"/>
        <v>0</v>
      </c>
      <c r="AZ1127" s="24">
        <f t="shared" si="540"/>
        <v>0</v>
      </c>
      <c r="BA1127" s="24">
        <f t="shared" si="525"/>
        <v>0</v>
      </c>
      <c r="BB1127" s="24">
        <f t="shared" si="526"/>
        <v>0</v>
      </c>
      <c r="BC1127" s="24">
        <f t="shared" si="527"/>
        <v>0</v>
      </c>
      <c r="BD1127" s="24">
        <f t="shared" si="528"/>
        <v>0</v>
      </c>
      <c r="BE1127" s="24">
        <f t="shared" si="529"/>
        <v>0</v>
      </c>
      <c r="BF1127" s="24">
        <f t="shared" si="541"/>
        <v>0</v>
      </c>
      <c r="BG1127" s="24">
        <f t="shared" si="548"/>
        <v>0</v>
      </c>
      <c r="BH1127" s="24">
        <v>0</v>
      </c>
      <c r="BI1127" s="24">
        <f t="shared" si="542"/>
        <v>0</v>
      </c>
      <c r="BJ1127" s="24">
        <v>0</v>
      </c>
      <c r="BK1127" s="24">
        <f t="shared" si="543"/>
        <v>0</v>
      </c>
      <c r="BL1127" s="24">
        <f t="shared" si="544"/>
        <v>0</v>
      </c>
      <c r="BM1127" s="24">
        <f t="shared" si="530"/>
        <v>0</v>
      </c>
      <c r="BN1127" s="24">
        <f t="shared" si="531"/>
        <v>0</v>
      </c>
      <c r="BO1127" s="24">
        <f t="shared" si="532"/>
        <v>0</v>
      </c>
      <c r="BP1127" s="24">
        <f t="shared" si="533"/>
        <v>0</v>
      </c>
      <c r="BQ1127" s="24">
        <f t="shared" si="534"/>
        <v>0</v>
      </c>
      <c r="BR1127" s="24">
        <f t="shared" si="545"/>
        <v>0</v>
      </c>
      <c r="BS1127" s="24">
        <f t="shared" si="549"/>
        <v>0</v>
      </c>
      <c r="BT1127" s="24">
        <v>0</v>
      </c>
      <c r="BU1127" s="24">
        <f t="shared" si="546"/>
        <v>0</v>
      </c>
      <c r="BV1127" s="24">
        <v>0</v>
      </c>
    </row>
    <row r="1128" spans="1:74">
      <c r="A1128" s="87">
        <v>1119</v>
      </c>
      <c r="B1128" s="1"/>
      <c r="C1128" s="1"/>
      <c r="D1128" s="2"/>
      <c r="E1128" s="3"/>
      <c r="F1128" s="4"/>
      <c r="G1128" s="5"/>
      <c r="H1128" s="4"/>
      <c r="I1128" s="5"/>
      <c r="J1128" s="6"/>
      <c r="K1128" s="5"/>
      <c r="L1128" s="5"/>
      <c r="M1128" s="5"/>
      <c r="N1128" s="7"/>
      <c r="O1128" s="38"/>
      <c r="P1128" s="5"/>
      <c r="Q1128" s="5"/>
      <c r="R1128" s="7"/>
      <c r="S1128" s="38"/>
      <c r="T1128" s="5"/>
      <c r="U1128" s="5"/>
      <c r="V1128" s="55"/>
      <c r="W1128" s="38"/>
      <c r="X1128" s="5"/>
      <c r="Y1128" s="5"/>
      <c r="Z1128" s="55"/>
      <c r="AA1128" s="36">
        <f>IF(Dane!$E$3=1,AO1128+BA1128+BM1128,IF(Dane!$E$3=2,AU1128+BG1128+BS1128,AW1128+BI1128+BU1128))</f>
        <v>0</v>
      </c>
      <c r="AB1128" s="16">
        <f>IF(Dane!$E$3=1,AP1128+BB1128+BN1128,IF(Dane!$E$3=2,AV1128+BH1128+BT1128,AX1128+BJ1128+BV1128))</f>
        <v>0</v>
      </c>
      <c r="AC1128" s="16">
        <f>IF(((K1128*Dane!$C$9)-AA1128)&lt;0,0,(K1128*Dane!$C$9)-AA1128)</f>
        <v>0</v>
      </c>
      <c r="AD1128" s="37">
        <f>IFERROR(IF(((L1128*Dane!$C$9)-AB1128)&lt;0,0,(L1128*Dane!$C$9)-AB1128),0)</f>
        <v>0</v>
      </c>
      <c r="AE1128" s="97"/>
      <c r="AF1128" s="77">
        <f>IF(Dane!$E$3=1,AO1128,IF(Dane!$E$3=2,AU1128,AW1128))</f>
        <v>0</v>
      </c>
      <c r="AG1128" s="77">
        <f>IF(Dane!$E$3=1,AP1128,IF(Dane!$E$3=2,AV1128,AX1128))</f>
        <v>0</v>
      </c>
      <c r="AH1128" s="77">
        <f>IF(Dane!$E$3=1,BA1128,IF(Dane!$E$3=2,BG1128,BI1128))</f>
        <v>0</v>
      </c>
      <c r="AI1128" s="77">
        <f>IF(Dane!$E$3=1,BB1128,IF(Dane!$E$3=2,BH1128,BJ1128))</f>
        <v>0</v>
      </c>
      <c r="AJ1128" s="77">
        <f>IF(Dane!$E$3=1,BM1128,IF(Dane!$E$3=2,BS1128,BU1128))</f>
        <v>0</v>
      </c>
      <c r="AK1128" s="77">
        <f>IF(Dane!$E$3=1,BN1128,IF(Dane!$E$3=2,BT1128,BV1128))</f>
        <v>0</v>
      </c>
      <c r="AL1128" s="24">
        <f t="shared" si="535"/>
        <v>0</v>
      </c>
      <c r="AM1128" s="24">
        <f t="shared" si="536"/>
        <v>0</v>
      </c>
      <c r="AN1128" s="24"/>
      <c r="AO1128" s="24">
        <f t="shared" si="521"/>
        <v>0</v>
      </c>
      <c r="AP1128" s="24">
        <f t="shared" si="537"/>
        <v>0</v>
      </c>
      <c r="AQ1128" s="24">
        <f t="shared" si="522"/>
        <v>0</v>
      </c>
      <c r="AR1128" s="24">
        <f t="shared" si="523"/>
        <v>0</v>
      </c>
      <c r="AS1128" s="24">
        <f t="shared" si="524"/>
        <v>0</v>
      </c>
      <c r="AT1128" s="24">
        <f t="shared" si="538"/>
        <v>0</v>
      </c>
      <c r="AU1128" s="24">
        <f t="shared" si="547"/>
        <v>0</v>
      </c>
      <c r="AV1128" s="24">
        <v>0</v>
      </c>
      <c r="AW1128" s="24">
        <f t="shared" si="550"/>
        <v>0</v>
      </c>
      <c r="AX1128" s="24">
        <v>0</v>
      </c>
      <c r="AY1128" s="24">
        <f t="shared" si="539"/>
        <v>0</v>
      </c>
      <c r="AZ1128" s="24">
        <f t="shared" si="540"/>
        <v>0</v>
      </c>
      <c r="BA1128" s="24">
        <f t="shared" si="525"/>
        <v>0</v>
      </c>
      <c r="BB1128" s="24">
        <f t="shared" si="526"/>
        <v>0</v>
      </c>
      <c r="BC1128" s="24">
        <f t="shared" si="527"/>
        <v>0</v>
      </c>
      <c r="BD1128" s="24">
        <f t="shared" si="528"/>
        <v>0</v>
      </c>
      <c r="BE1128" s="24">
        <f t="shared" si="529"/>
        <v>0</v>
      </c>
      <c r="BF1128" s="24">
        <f t="shared" si="541"/>
        <v>0</v>
      </c>
      <c r="BG1128" s="24">
        <f t="shared" si="548"/>
        <v>0</v>
      </c>
      <c r="BH1128" s="24">
        <v>0</v>
      </c>
      <c r="BI1128" s="24">
        <f t="shared" si="542"/>
        <v>0</v>
      </c>
      <c r="BJ1128" s="24">
        <v>0</v>
      </c>
      <c r="BK1128" s="24">
        <f t="shared" si="543"/>
        <v>0</v>
      </c>
      <c r="BL1128" s="24">
        <f t="shared" si="544"/>
        <v>0</v>
      </c>
      <c r="BM1128" s="24">
        <f t="shared" si="530"/>
        <v>0</v>
      </c>
      <c r="BN1128" s="24">
        <f t="shared" si="531"/>
        <v>0</v>
      </c>
      <c r="BO1128" s="24">
        <f t="shared" si="532"/>
        <v>0</v>
      </c>
      <c r="BP1128" s="24">
        <f t="shared" si="533"/>
        <v>0</v>
      </c>
      <c r="BQ1128" s="24">
        <f t="shared" si="534"/>
        <v>0</v>
      </c>
      <c r="BR1128" s="24">
        <f t="shared" si="545"/>
        <v>0</v>
      </c>
      <c r="BS1128" s="24">
        <f t="shared" si="549"/>
        <v>0</v>
      </c>
      <c r="BT1128" s="24">
        <v>0</v>
      </c>
      <c r="BU1128" s="24">
        <f t="shared" si="546"/>
        <v>0</v>
      </c>
      <c r="BV1128" s="24">
        <v>0</v>
      </c>
    </row>
    <row r="1129" spans="1:74">
      <c r="A1129" s="87">
        <v>1120</v>
      </c>
      <c r="B1129" s="1"/>
      <c r="C1129" s="1"/>
      <c r="D1129" s="2"/>
      <c r="E1129" s="3"/>
      <c r="F1129" s="4"/>
      <c r="G1129" s="5"/>
      <c r="H1129" s="4"/>
      <c r="I1129" s="5"/>
      <c r="J1129" s="6"/>
      <c r="K1129" s="5"/>
      <c r="L1129" s="5"/>
      <c r="M1129" s="5"/>
      <c r="N1129" s="7"/>
      <c r="O1129" s="38"/>
      <c r="P1129" s="5"/>
      <c r="Q1129" s="5"/>
      <c r="R1129" s="7"/>
      <c r="S1129" s="38"/>
      <c r="T1129" s="5"/>
      <c r="U1129" s="5"/>
      <c r="V1129" s="55"/>
      <c r="W1129" s="38"/>
      <c r="X1129" s="5"/>
      <c r="Y1129" s="5"/>
      <c r="Z1129" s="55"/>
      <c r="AA1129" s="36">
        <f>IF(Dane!$E$3=1,AO1129+BA1129+BM1129,IF(Dane!$E$3=2,AU1129+BG1129+BS1129,AW1129+BI1129+BU1129))</f>
        <v>0</v>
      </c>
      <c r="AB1129" s="16">
        <f>IF(Dane!$E$3=1,AP1129+BB1129+BN1129,IF(Dane!$E$3=2,AV1129+BH1129+BT1129,AX1129+BJ1129+BV1129))</f>
        <v>0</v>
      </c>
      <c r="AC1129" s="16">
        <f>IF(((K1129*Dane!$C$9)-AA1129)&lt;0,0,(K1129*Dane!$C$9)-AA1129)</f>
        <v>0</v>
      </c>
      <c r="AD1129" s="37">
        <f>IFERROR(IF(((L1129*Dane!$C$9)-AB1129)&lt;0,0,(L1129*Dane!$C$9)-AB1129),0)</f>
        <v>0</v>
      </c>
      <c r="AE1129" s="97"/>
      <c r="AF1129" s="77">
        <f>IF(Dane!$E$3=1,AO1129,IF(Dane!$E$3=2,AU1129,AW1129))</f>
        <v>0</v>
      </c>
      <c r="AG1129" s="77">
        <f>IF(Dane!$E$3=1,AP1129,IF(Dane!$E$3=2,AV1129,AX1129))</f>
        <v>0</v>
      </c>
      <c r="AH1129" s="77">
        <f>IF(Dane!$E$3=1,BA1129,IF(Dane!$E$3=2,BG1129,BI1129))</f>
        <v>0</v>
      </c>
      <c r="AI1129" s="77">
        <f>IF(Dane!$E$3=1,BB1129,IF(Dane!$E$3=2,BH1129,BJ1129))</f>
        <v>0</v>
      </c>
      <c r="AJ1129" s="77">
        <f>IF(Dane!$E$3=1,BM1129,IF(Dane!$E$3=2,BS1129,BU1129))</f>
        <v>0</v>
      </c>
      <c r="AK1129" s="77">
        <f>IF(Dane!$E$3=1,BN1129,IF(Dane!$E$3=2,BT1129,BV1129))</f>
        <v>0</v>
      </c>
      <c r="AL1129" s="24">
        <f t="shared" si="535"/>
        <v>0</v>
      </c>
      <c r="AM1129" s="24">
        <f t="shared" si="536"/>
        <v>0</v>
      </c>
      <c r="AN1129" s="24"/>
      <c r="AO1129" s="24">
        <f t="shared" si="521"/>
        <v>0</v>
      </c>
      <c r="AP1129" s="24">
        <f t="shared" si="537"/>
        <v>0</v>
      </c>
      <c r="AQ1129" s="24">
        <f t="shared" si="522"/>
        <v>0</v>
      </c>
      <c r="AR1129" s="24">
        <f t="shared" si="523"/>
        <v>0</v>
      </c>
      <c r="AS1129" s="24">
        <f t="shared" si="524"/>
        <v>0</v>
      </c>
      <c r="AT1129" s="24">
        <f t="shared" si="538"/>
        <v>0</v>
      </c>
      <c r="AU1129" s="24">
        <f t="shared" si="547"/>
        <v>0</v>
      </c>
      <c r="AV1129" s="24">
        <v>0</v>
      </c>
      <c r="AW1129" s="24">
        <f t="shared" si="550"/>
        <v>0</v>
      </c>
      <c r="AX1129" s="24">
        <v>0</v>
      </c>
      <c r="AY1129" s="24">
        <f t="shared" si="539"/>
        <v>0</v>
      </c>
      <c r="AZ1129" s="24">
        <f t="shared" si="540"/>
        <v>0</v>
      </c>
      <c r="BA1129" s="24">
        <f t="shared" si="525"/>
        <v>0</v>
      </c>
      <c r="BB1129" s="24">
        <f t="shared" si="526"/>
        <v>0</v>
      </c>
      <c r="BC1129" s="24">
        <f t="shared" si="527"/>
        <v>0</v>
      </c>
      <c r="BD1129" s="24">
        <f t="shared" si="528"/>
        <v>0</v>
      </c>
      <c r="BE1129" s="24">
        <f t="shared" si="529"/>
        <v>0</v>
      </c>
      <c r="BF1129" s="24">
        <f t="shared" si="541"/>
        <v>0</v>
      </c>
      <c r="BG1129" s="24">
        <f t="shared" si="548"/>
        <v>0</v>
      </c>
      <c r="BH1129" s="24">
        <v>0</v>
      </c>
      <c r="BI1129" s="24">
        <f t="shared" si="542"/>
        <v>0</v>
      </c>
      <c r="BJ1129" s="24">
        <v>0</v>
      </c>
      <c r="BK1129" s="24">
        <f t="shared" si="543"/>
        <v>0</v>
      </c>
      <c r="BL1129" s="24">
        <f t="shared" si="544"/>
        <v>0</v>
      </c>
      <c r="BM1129" s="24">
        <f t="shared" si="530"/>
        <v>0</v>
      </c>
      <c r="BN1129" s="24">
        <f t="shared" si="531"/>
        <v>0</v>
      </c>
      <c r="BO1129" s="24">
        <f t="shared" si="532"/>
        <v>0</v>
      </c>
      <c r="BP1129" s="24">
        <f t="shared" si="533"/>
        <v>0</v>
      </c>
      <c r="BQ1129" s="24">
        <f t="shared" si="534"/>
        <v>0</v>
      </c>
      <c r="BR1129" s="24">
        <f t="shared" si="545"/>
        <v>0</v>
      </c>
      <c r="BS1129" s="24">
        <f t="shared" si="549"/>
        <v>0</v>
      </c>
      <c r="BT1129" s="24">
        <v>0</v>
      </c>
      <c r="BU1129" s="24">
        <f t="shared" si="546"/>
        <v>0</v>
      </c>
      <c r="BV1129" s="24">
        <v>0</v>
      </c>
    </row>
    <row r="1130" spans="1:74">
      <c r="A1130" s="87">
        <v>1121</v>
      </c>
      <c r="B1130" s="1"/>
      <c r="C1130" s="1"/>
      <c r="D1130" s="2"/>
      <c r="E1130" s="3"/>
      <c r="F1130" s="4"/>
      <c r="G1130" s="5"/>
      <c r="H1130" s="4"/>
      <c r="I1130" s="5"/>
      <c r="J1130" s="6"/>
      <c r="K1130" s="5"/>
      <c r="L1130" s="5"/>
      <c r="M1130" s="5"/>
      <c r="N1130" s="7"/>
      <c r="O1130" s="38"/>
      <c r="P1130" s="5"/>
      <c r="Q1130" s="5"/>
      <c r="R1130" s="7"/>
      <c r="S1130" s="38"/>
      <c r="T1130" s="5"/>
      <c r="U1130" s="5"/>
      <c r="V1130" s="55"/>
      <c r="W1130" s="38"/>
      <c r="X1130" s="5"/>
      <c r="Y1130" s="5"/>
      <c r="Z1130" s="55"/>
      <c r="AA1130" s="36">
        <f>IF(Dane!$E$3=1,AO1130+BA1130+BM1130,IF(Dane!$E$3=2,AU1130+BG1130+BS1130,AW1130+BI1130+BU1130))</f>
        <v>0</v>
      </c>
      <c r="AB1130" s="16">
        <f>IF(Dane!$E$3=1,AP1130+BB1130+BN1130,IF(Dane!$E$3=2,AV1130+BH1130+BT1130,AX1130+BJ1130+BV1130))</f>
        <v>0</v>
      </c>
      <c r="AC1130" s="16">
        <f>IF(((K1130*Dane!$C$9)-AA1130)&lt;0,0,(K1130*Dane!$C$9)-AA1130)</f>
        <v>0</v>
      </c>
      <c r="AD1130" s="37">
        <f>IFERROR(IF(((L1130*Dane!$C$9)-AB1130)&lt;0,0,(L1130*Dane!$C$9)-AB1130),0)</f>
        <v>0</v>
      </c>
      <c r="AE1130" s="97"/>
      <c r="AF1130" s="77">
        <f>IF(Dane!$E$3=1,AO1130,IF(Dane!$E$3=2,AU1130,AW1130))</f>
        <v>0</v>
      </c>
      <c r="AG1130" s="77">
        <f>IF(Dane!$E$3=1,AP1130,IF(Dane!$E$3=2,AV1130,AX1130))</f>
        <v>0</v>
      </c>
      <c r="AH1130" s="77">
        <f>IF(Dane!$E$3=1,BA1130,IF(Dane!$E$3=2,BG1130,BI1130))</f>
        <v>0</v>
      </c>
      <c r="AI1130" s="77">
        <f>IF(Dane!$E$3=1,BB1130,IF(Dane!$E$3=2,BH1130,BJ1130))</f>
        <v>0</v>
      </c>
      <c r="AJ1130" s="77">
        <f>IF(Dane!$E$3=1,BM1130,IF(Dane!$E$3=2,BS1130,BU1130))</f>
        <v>0</v>
      </c>
      <c r="AK1130" s="77">
        <f>IF(Dane!$E$3=1,BN1130,IF(Dane!$E$3=2,BT1130,BV1130))</f>
        <v>0</v>
      </c>
      <c r="AL1130" s="24">
        <f t="shared" si="535"/>
        <v>0</v>
      </c>
      <c r="AM1130" s="24">
        <f t="shared" si="536"/>
        <v>0</v>
      </c>
      <c r="AN1130" s="24"/>
      <c r="AO1130" s="24">
        <f t="shared" si="521"/>
        <v>0</v>
      </c>
      <c r="AP1130" s="24">
        <f t="shared" si="537"/>
        <v>0</v>
      </c>
      <c r="AQ1130" s="24">
        <f t="shared" si="522"/>
        <v>0</v>
      </c>
      <c r="AR1130" s="24">
        <f t="shared" si="523"/>
        <v>0</v>
      </c>
      <c r="AS1130" s="24">
        <f t="shared" si="524"/>
        <v>0</v>
      </c>
      <c r="AT1130" s="24">
        <f t="shared" si="538"/>
        <v>0</v>
      </c>
      <c r="AU1130" s="24">
        <f t="shared" si="547"/>
        <v>0</v>
      </c>
      <c r="AV1130" s="24">
        <v>0</v>
      </c>
      <c r="AW1130" s="24">
        <f t="shared" si="550"/>
        <v>0</v>
      </c>
      <c r="AX1130" s="24">
        <v>0</v>
      </c>
      <c r="AY1130" s="24">
        <f t="shared" si="539"/>
        <v>0</v>
      </c>
      <c r="AZ1130" s="24">
        <f t="shared" si="540"/>
        <v>0</v>
      </c>
      <c r="BA1130" s="24">
        <f t="shared" si="525"/>
        <v>0</v>
      </c>
      <c r="BB1130" s="24">
        <f t="shared" si="526"/>
        <v>0</v>
      </c>
      <c r="BC1130" s="24">
        <f t="shared" si="527"/>
        <v>0</v>
      </c>
      <c r="BD1130" s="24">
        <f t="shared" si="528"/>
        <v>0</v>
      </c>
      <c r="BE1130" s="24">
        <f t="shared" si="529"/>
        <v>0</v>
      </c>
      <c r="BF1130" s="24">
        <f t="shared" si="541"/>
        <v>0</v>
      </c>
      <c r="BG1130" s="24">
        <f t="shared" si="548"/>
        <v>0</v>
      </c>
      <c r="BH1130" s="24">
        <v>0</v>
      </c>
      <c r="BI1130" s="24">
        <f t="shared" si="542"/>
        <v>0</v>
      </c>
      <c r="BJ1130" s="24">
        <v>0</v>
      </c>
      <c r="BK1130" s="24">
        <f t="shared" si="543"/>
        <v>0</v>
      </c>
      <c r="BL1130" s="24">
        <f t="shared" si="544"/>
        <v>0</v>
      </c>
      <c r="BM1130" s="24">
        <f t="shared" si="530"/>
        <v>0</v>
      </c>
      <c r="BN1130" s="24">
        <f t="shared" si="531"/>
        <v>0</v>
      </c>
      <c r="BO1130" s="24">
        <f t="shared" si="532"/>
        <v>0</v>
      </c>
      <c r="BP1130" s="24">
        <f t="shared" si="533"/>
        <v>0</v>
      </c>
      <c r="BQ1130" s="24">
        <f t="shared" si="534"/>
        <v>0</v>
      </c>
      <c r="BR1130" s="24">
        <f t="shared" si="545"/>
        <v>0</v>
      </c>
      <c r="BS1130" s="24">
        <f t="shared" si="549"/>
        <v>0</v>
      </c>
      <c r="BT1130" s="24">
        <v>0</v>
      </c>
      <c r="BU1130" s="24">
        <f t="shared" si="546"/>
        <v>0</v>
      </c>
      <c r="BV1130" s="24">
        <v>0</v>
      </c>
    </row>
    <row r="1131" spans="1:74">
      <c r="A1131" s="87">
        <v>1122</v>
      </c>
      <c r="B1131" s="1"/>
      <c r="C1131" s="1"/>
      <c r="D1131" s="2"/>
      <c r="E1131" s="3"/>
      <c r="F1131" s="4"/>
      <c r="G1131" s="5"/>
      <c r="H1131" s="4"/>
      <c r="I1131" s="5"/>
      <c r="J1131" s="6"/>
      <c r="K1131" s="5"/>
      <c r="L1131" s="5"/>
      <c r="M1131" s="5"/>
      <c r="N1131" s="7"/>
      <c r="O1131" s="38"/>
      <c r="P1131" s="5"/>
      <c r="Q1131" s="5"/>
      <c r="R1131" s="7"/>
      <c r="S1131" s="38"/>
      <c r="T1131" s="5"/>
      <c r="U1131" s="5"/>
      <c r="V1131" s="55"/>
      <c r="W1131" s="38"/>
      <c r="X1131" s="5"/>
      <c r="Y1131" s="5"/>
      <c r="Z1131" s="55"/>
      <c r="AA1131" s="36">
        <f>IF(Dane!$E$3=1,AO1131+BA1131+BM1131,IF(Dane!$E$3=2,AU1131+BG1131+BS1131,AW1131+BI1131+BU1131))</f>
        <v>0</v>
      </c>
      <c r="AB1131" s="16">
        <f>IF(Dane!$E$3=1,AP1131+BB1131+BN1131,IF(Dane!$E$3=2,AV1131+BH1131+BT1131,AX1131+BJ1131+BV1131))</f>
        <v>0</v>
      </c>
      <c r="AC1131" s="16">
        <f>IF(((K1131*Dane!$C$9)-AA1131)&lt;0,0,(K1131*Dane!$C$9)-AA1131)</f>
        <v>0</v>
      </c>
      <c r="AD1131" s="37">
        <f>IFERROR(IF(((L1131*Dane!$C$9)-AB1131)&lt;0,0,(L1131*Dane!$C$9)-AB1131),0)</f>
        <v>0</v>
      </c>
      <c r="AE1131" s="97"/>
      <c r="AF1131" s="77">
        <f>IF(Dane!$E$3=1,AO1131,IF(Dane!$E$3=2,AU1131,AW1131))</f>
        <v>0</v>
      </c>
      <c r="AG1131" s="77">
        <f>IF(Dane!$E$3=1,AP1131,IF(Dane!$E$3=2,AV1131,AX1131))</f>
        <v>0</v>
      </c>
      <c r="AH1131" s="77">
        <f>IF(Dane!$E$3=1,BA1131,IF(Dane!$E$3=2,BG1131,BI1131))</f>
        <v>0</v>
      </c>
      <c r="AI1131" s="77">
        <f>IF(Dane!$E$3=1,BB1131,IF(Dane!$E$3=2,BH1131,BJ1131))</f>
        <v>0</v>
      </c>
      <c r="AJ1131" s="77">
        <f>IF(Dane!$E$3=1,BM1131,IF(Dane!$E$3=2,BS1131,BU1131))</f>
        <v>0</v>
      </c>
      <c r="AK1131" s="77">
        <f>IF(Dane!$E$3=1,BN1131,IF(Dane!$E$3=2,BT1131,BV1131))</f>
        <v>0</v>
      </c>
      <c r="AL1131" s="24">
        <f t="shared" si="535"/>
        <v>0</v>
      </c>
      <c r="AM1131" s="24">
        <f t="shared" si="536"/>
        <v>0</v>
      </c>
      <c r="AN1131" s="24"/>
      <c r="AO1131" s="24">
        <f t="shared" si="521"/>
        <v>0</v>
      </c>
      <c r="AP1131" s="24">
        <f t="shared" si="537"/>
        <v>0</v>
      </c>
      <c r="AQ1131" s="24">
        <f t="shared" si="522"/>
        <v>0</v>
      </c>
      <c r="AR1131" s="24">
        <f t="shared" si="523"/>
        <v>0</v>
      </c>
      <c r="AS1131" s="24">
        <f t="shared" si="524"/>
        <v>0</v>
      </c>
      <c r="AT1131" s="24">
        <f t="shared" si="538"/>
        <v>0</v>
      </c>
      <c r="AU1131" s="24">
        <f t="shared" si="547"/>
        <v>0</v>
      </c>
      <c r="AV1131" s="24">
        <v>0</v>
      </c>
      <c r="AW1131" s="24">
        <f t="shared" si="550"/>
        <v>0</v>
      </c>
      <c r="AX1131" s="24">
        <v>0</v>
      </c>
      <c r="AY1131" s="24">
        <f t="shared" si="539"/>
        <v>0</v>
      </c>
      <c r="AZ1131" s="24">
        <f t="shared" si="540"/>
        <v>0</v>
      </c>
      <c r="BA1131" s="24">
        <f t="shared" si="525"/>
        <v>0</v>
      </c>
      <c r="BB1131" s="24">
        <f t="shared" si="526"/>
        <v>0</v>
      </c>
      <c r="BC1131" s="24">
        <f t="shared" si="527"/>
        <v>0</v>
      </c>
      <c r="BD1131" s="24">
        <f t="shared" si="528"/>
        <v>0</v>
      </c>
      <c r="BE1131" s="24">
        <f t="shared" si="529"/>
        <v>0</v>
      </c>
      <c r="BF1131" s="24">
        <f t="shared" si="541"/>
        <v>0</v>
      </c>
      <c r="BG1131" s="24">
        <f t="shared" si="548"/>
        <v>0</v>
      </c>
      <c r="BH1131" s="24">
        <v>0</v>
      </c>
      <c r="BI1131" s="24">
        <f t="shared" si="542"/>
        <v>0</v>
      </c>
      <c r="BJ1131" s="24">
        <v>0</v>
      </c>
      <c r="BK1131" s="24">
        <f t="shared" si="543"/>
        <v>0</v>
      </c>
      <c r="BL1131" s="24">
        <f t="shared" si="544"/>
        <v>0</v>
      </c>
      <c r="BM1131" s="24">
        <f t="shared" si="530"/>
        <v>0</v>
      </c>
      <c r="BN1131" s="24">
        <f t="shared" si="531"/>
        <v>0</v>
      </c>
      <c r="BO1131" s="24">
        <f t="shared" si="532"/>
        <v>0</v>
      </c>
      <c r="BP1131" s="24">
        <f t="shared" si="533"/>
        <v>0</v>
      </c>
      <c r="BQ1131" s="24">
        <f t="shared" si="534"/>
        <v>0</v>
      </c>
      <c r="BR1131" s="24">
        <f t="shared" si="545"/>
        <v>0</v>
      </c>
      <c r="BS1131" s="24">
        <f t="shared" si="549"/>
        <v>0</v>
      </c>
      <c r="BT1131" s="24">
        <v>0</v>
      </c>
      <c r="BU1131" s="24">
        <f t="shared" si="546"/>
        <v>0</v>
      </c>
      <c r="BV1131" s="24">
        <v>0</v>
      </c>
    </row>
    <row r="1132" spans="1:74">
      <c r="A1132" s="87">
        <v>1123</v>
      </c>
      <c r="B1132" s="1"/>
      <c r="C1132" s="1"/>
      <c r="D1132" s="2"/>
      <c r="E1132" s="3"/>
      <c r="F1132" s="4"/>
      <c r="G1132" s="5"/>
      <c r="H1132" s="4"/>
      <c r="I1132" s="5"/>
      <c r="J1132" s="6"/>
      <c r="K1132" s="5"/>
      <c r="L1132" s="5"/>
      <c r="M1132" s="5"/>
      <c r="N1132" s="7"/>
      <c r="O1132" s="38"/>
      <c r="P1132" s="5"/>
      <c r="Q1132" s="5"/>
      <c r="R1132" s="7"/>
      <c r="S1132" s="38"/>
      <c r="T1132" s="5"/>
      <c r="U1132" s="5"/>
      <c r="V1132" s="55"/>
      <c r="W1132" s="38"/>
      <c r="X1132" s="5"/>
      <c r="Y1132" s="5"/>
      <c r="Z1132" s="55"/>
      <c r="AA1132" s="36">
        <f>IF(Dane!$E$3=1,AO1132+BA1132+BM1132,IF(Dane!$E$3=2,AU1132+BG1132+BS1132,AW1132+BI1132+BU1132))</f>
        <v>0</v>
      </c>
      <c r="AB1132" s="16">
        <f>IF(Dane!$E$3=1,AP1132+BB1132+BN1132,IF(Dane!$E$3=2,AV1132+BH1132+BT1132,AX1132+BJ1132+BV1132))</f>
        <v>0</v>
      </c>
      <c r="AC1132" s="16">
        <f>IF(((K1132*Dane!$C$9)-AA1132)&lt;0,0,(K1132*Dane!$C$9)-AA1132)</f>
        <v>0</v>
      </c>
      <c r="AD1132" s="37">
        <f>IFERROR(IF(((L1132*Dane!$C$9)-AB1132)&lt;0,0,(L1132*Dane!$C$9)-AB1132),0)</f>
        <v>0</v>
      </c>
      <c r="AE1132" s="97"/>
      <c r="AF1132" s="77">
        <f>IF(Dane!$E$3=1,AO1132,IF(Dane!$E$3=2,AU1132,AW1132))</f>
        <v>0</v>
      </c>
      <c r="AG1132" s="77">
        <f>IF(Dane!$E$3=1,AP1132,IF(Dane!$E$3=2,AV1132,AX1132))</f>
        <v>0</v>
      </c>
      <c r="AH1132" s="77">
        <f>IF(Dane!$E$3=1,BA1132,IF(Dane!$E$3=2,BG1132,BI1132))</f>
        <v>0</v>
      </c>
      <c r="AI1132" s="77">
        <f>IF(Dane!$E$3=1,BB1132,IF(Dane!$E$3=2,BH1132,BJ1132))</f>
        <v>0</v>
      </c>
      <c r="AJ1132" s="77">
        <f>IF(Dane!$E$3=1,BM1132,IF(Dane!$E$3=2,BS1132,BU1132))</f>
        <v>0</v>
      </c>
      <c r="AK1132" s="77">
        <f>IF(Dane!$E$3=1,BN1132,IF(Dane!$E$3=2,BT1132,BV1132))</f>
        <v>0</v>
      </c>
      <c r="AL1132" s="24">
        <f t="shared" si="535"/>
        <v>0</v>
      </c>
      <c r="AM1132" s="24">
        <f t="shared" si="536"/>
        <v>0</v>
      </c>
      <c r="AN1132" s="24"/>
      <c r="AO1132" s="24">
        <f t="shared" si="521"/>
        <v>0</v>
      </c>
      <c r="AP1132" s="24">
        <f t="shared" si="537"/>
        <v>0</v>
      </c>
      <c r="AQ1132" s="24">
        <f t="shared" si="522"/>
        <v>0</v>
      </c>
      <c r="AR1132" s="24">
        <f t="shared" si="523"/>
        <v>0</v>
      </c>
      <c r="AS1132" s="24">
        <f t="shared" si="524"/>
        <v>0</v>
      </c>
      <c r="AT1132" s="24">
        <f t="shared" si="538"/>
        <v>0</v>
      </c>
      <c r="AU1132" s="24">
        <f t="shared" si="547"/>
        <v>0</v>
      </c>
      <c r="AV1132" s="24">
        <v>0</v>
      </c>
      <c r="AW1132" s="24">
        <f t="shared" si="550"/>
        <v>0</v>
      </c>
      <c r="AX1132" s="24">
        <v>0</v>
      </c>
      <c r="AY1132" s="24">
        <f t="shared" si="539"/>
        <v>0</v>
      </c>
      <c r="AZ1132" s="24">
        <f t="shared" si="540"/>
        <v>0</v>
      </c>
      <c r="BA1132" s="24">
        <f t="shared" si="525"/>
        <v>0</v>
      </c>
      <c r="BB1132" s="24">
        <f t="shared" si="526"/>
        <v>0</v>
      </c>
      <c r="BC1132" s="24">
        <f t="shared" si="527"/>
        <v>0</v>
      </c>
      <c r="BD1132" s="24">
        <f t="shared" si="528"/>
        <v>0</v>
      </c>
      <c r="BE1132" s="24">
        <f t="shared" si="529"/>
        <v>0</v>
      </c>
      <c r="BF1132" s="24">
        <f t="shared" si="541"/>
        <v>0</v>
      </c>
      <c r="BG1132" s="24">
        <f t="shared" si="548"/>
        <v>0</v>
      </c>
      <c r="BH1132" s="24">
        <v>0</v>
      </c>
      <c r="BI1132" s="24">
        <f t="shared" si="542"/>
        <v>0</v>
      </c>
      <c r="BJ1132" s="24">
        <v>0</v>
      </c>
      <c r="BK1132" s="24">
        <f t="shared" si="543"/>
        <v>0</v>
      </c>
      <c r="BL1132" s="24">
        <f t="shared" si="544"/>
        <v>0</v>
      </c>
      <c r="BM1132" s="24">
        <f t="shared" si="530"/>
        <v>0</v>
      </c>
      <c r="BN1132" s="24">
        <f t="shared" si="531"/>
        <v>0</v>
      </c>
      <c r="BO1132" s="24">
        <f t="shared" si="532"/>
        <v>0</v>
      </c>
      <c r="BP1132" s="24">
        <f t="shared" si="533"/>
        <v>0</v>
      </c>
      <c r="BQ1132" s="24">
        <f t="shared" si="534"/>
        <v>0</v>
      </c>
      <c r="BR1132" s="24">
        <f t="shared" si="545"/>
        <v>0</v>
      </c>
      <c r="BS1132" s="24">
        <f t="shared" si="549"/>
        <v>0</v>
      </c>
      <c r="BT1132" s="24">
        <v>0</v>
      </c>
      <c r="BU1132" s="24">
        <f t="shared" si="546"/>
        <v>0</v>
      </c>
      <c r="BV1132" s="24">
        <v>0</v>
      </c>
    </row>
    <row r="1133" spans="1:74">
      <c r="A1133" s="87">
        <v>1124</v>
      </c>
      <c r="B1133" s="1"/>
      <c r="C1133" s="1"/>
      <c r="D1133" s="2"/>
      <c r="E1133" s="3"/>
      <c r="F1133" s="4"/>
      <c r="G1133" s="5"/>
      <c r="H1133" s="4"/>
      <c r="I1133" s="5"/>
      <c r="J1133" s="6"/>
      <c r="K1133" s="5"/>
      <c r="L1133" s="5"/>
      <c r="M1133" s="5"/>
      <c r="N1133" s="7"/>
      <c r="O1133" s="38"/>
      <c r="P1133" s="5"/>
      <c r="Q1133" s="5"/>
      <c r="R1133" s="7"/>
      <c r="S1133" s="38"/>
      <c r="T1133" s="5"/>
      <c r="U1133" s="5"/>
      <c r="V1133" s="55"/>
      <c r="W1133" s="38"/>
      <c r="X1133" s="5"/>
      <c r="Y1133" s="5"/>
      <c r="Z1133" s="55"/>
      <c r="AA1133" s="36">
        <f>IF(Dane!$E$3=1,AO1133+BA1133+BM1133,IF(Dane!$E$3=2,AU1133+BG1133+BS1133,AW1133+BI1133+BU1133))</f>
        <v>0</v>
      </c>
      <c r="AB1133" s="16">
        <f>IF(Dane!$E$3=1,AP1133+BB1133+BN1133,IF(Dane!$E$3=2,AV1133+BH1133+BT1133,AX1133+BJ1133+BV1133))</f>
        <v>0</v>
      </c>
      <c r="AC1133" s="16">
        <f>IF(((K1133*Dane!$C$9)-AA1133)&lt;0,0,(K1133*Dane!$C$9)-AA1133)</f>
        <v>0</v>
      </c>
      <c r="AD1133" s="37">
        <f>IFERROR(IF(((L1133*Dane!$C$9)-AB1133)&lt;0,0,(L1133*Dane!$C$9)-AB1133),0)</f>
        <v>0</v>
      </c>
      <c r="AE1133" s="97"/>
      <c r="AF1133" s="77">
        <f>IF(Dane!$E$3=1,AO1133,IF(Dane!$E$3=2,AU1133,AW1133))</f>
        <v>0</v>
      </c>
      <c r="AG1133" s="77">
        <f>IF(Dane!$E$3=1,AP1133,IF(Dane!$E$3=2,AV1133,AX1133))</f>
        <v>0</v>
      </c>
      <c r="AH1133" s="77">
        <f>IF(Dane!$E$3=1,BA1133,IF(Dane!$E$3=2,BG1133,BI1133))</f>
        <v>0</v>
      </c>
      <c r="AI1133" s="77">
        <f>IF(Dane!$E$3=1,BB1133,IF(Dane!$E$3=2,BH1133,BJ1133))</f>
        <v>0</v>
      </c>
      <c r="AJ1133" s="77">
        <f>IF(Dane!$E$3=1,BM1133,IF(Dane!$E$3=2,BS1133,BU1133))</f>
        <v>0</v>
      </c>
      <c r="AK1133" s="77">
        <f>IF(Dane!$E$3=1,BN1133,IF(Dane!$E$3=2,BT1133,BV1133))</f>
        <v>0</v>
      </c>
      <c r="AL1133" s="24">
        <f t="shared" si="535"/>
        <v>0</v>
      </c>
      <c r="AM1133" s="24">
        <f t="shared" si="536"/>
        <v>0</v>
      </c>
      <c r="AN1133" s="24"/>
      <c r="AO1133" s="24">
        <f t="shared" si="521"/>
        <v>0</v>
      </c>
      <c r="AP1133" s="24">
        <f t="shared" si="537"/>
        <v>0</v>
      </c>
      <c r="AQ1133" s="24">
        <f t="shared" si="522"/>
        <v>0</v>
      </c>
      <c r="AR1133" s="24">
        <f t="shared" si="523"/>
        <v>0</v>
      </c>
      <c r="AS1133" s="24">
        <f t="shared" si="524"/>
        <v>0</v>
      </c>
      <c r="AT1133" s="24">
        <f t="shared" si="538"/>
        <v>0</v>
      </c>
      <c r="AU1133" s="24">
        <f t="shared" si="547"/>
        <v>0</v>
      </c>
      <c r="AV1133" s="24">
        <v>0</v>
      </c>
      <c r="AW1133" s="24">
        <f t="shared" si="550"/>
        <v>0</v>
      </c>
      <c r="AX1133" s="24">
        <v>0</v>
      </c>
      <c r="AY1133" s="24">
        <f t="shared" si="539"/>
        <v>0</v>
      </c>
      <c r="AZ1133" s="24">
        <f t="shared" si="540"/>
        <v>0</v>
      </c>
      <c r="BA1133" s="24">
        <f t="shared" si="525"/>
        <v>0</v>
      </c>
      <c r="BB1133" s="24">
        <f t="shared" si="526"/>
        <v>0</v>
      </c>
      <c r="BC1133" s="24">
        <f t="shared" si="527"/>
        <v>0</v>
      </c>
      <c r="BD1133" s="24">
        <f t="shared" si="528"/>
        <v>0</v>
      </c>
      <c r="BE1133" s="24">
        <f t="shared" si="529"/>
        <v>0</v>
      </c>
      <c r="BF1133" s="24">
        <f t="shared" si="541"/>
        <v>0</v>
      </c>
      <c r="BG1133" s="24">
        <f t="shared" si="548"/>
        <v>0</v>
      </c>
      <c r="BH1133" s="24">
        <v>0</v>
      </c>
      <c r="BI1133" s="24">
        <f t="shared" si="542"/>
        <v>0</v>
      </c>
      <c r="BJ1133" s="24">
        <v>0</v>
      </c>
      <c r="BK1133" s="24">
        <f t="shared" si="543"/>
        <v>0</v>
      </c>
      <c r="BL1133" s="24">
        <f t="shared" si="544"/>
        <v>0</v>
      </c>
      <c r="BM1133" s="24">
        <f t="shared" si="530"/>
        <v>0</v>
      </c>
      <c r="BN1133" s="24">
        <f t="shared" si="531"/>
        <v>0</v>
      </c>
      <c r="BO1133" s="24">
        <f t="shared" si="532"/>
        <v>0</v>
      </c>
      <c r="BP1133" s="24">
        <f t="shared" si="533"/>
        <v>0</v>
      </c>
      <c r="BQ1133" s="24">
        <f t="shared" si="534"/>
        <v>0</v>
      </c>
      <c r="BR1133" s="24">
        <f t="shared" si="545"/>
        <v>0</v>
      </c>
      <c r="BS1133" s="24">
        <f t="shared" si="549"/>
        <v>0</v>
      </c>
      <c r="BT1133" s="24">
        <v>0</v>
      </c>
      <c r="BU1133" s="24">
        <f t="shared" si="546"/>
        <v>0</v>
      </c>
      <c r="BV1133" s="24">
        <v>0</v>
      </c>
    </row>
    <row r="1134" spans="1:74">
      <c r="A1134" s="87">
        <v>1125</v>
      </c>
      <c r="B1134" s="1"/>
      <c r="C1134" s="1"/>
      <c r="D1134" s="2"/>
      <c r="E1134" s="3"/>
      <c r="F1134" s="4"/>
      <c r="G1134" s="5"/>
      <c r="H1134" s="4"/>
      <c r="I1134" s="5"/>
      <c r="J1134" s="6"/>
      <c r="K1134" s="5"/>
      <c r="L1134" s="5"/>
      <c r="M1134" s="5"/>
      <c r="N1134" s="7"/>
      <c r="O1134" s="38"/>
      <c r="P1134" s="5"/>
      <c r="Q1134" s="5"/>
      <c r="R1134" s="7"/>
      <c r="S1134" s="38"/>
      <c r="T1134" s="5"/>
      <c r="U1134" s="5"/>
      <c r="V1134" s="55"/>
      <c r="W1134" s="38"/>
      <c r="X1134" s="5"/>
      <c r="Y1134" s="5"/>
      <c r="Z1134" s="55"/>
      <c r="AA1134" s="36">
        <f>IF(Dane!$E$3=1,AO1134+BA1134+BM1134,IF(Dane!$E$3=2,AU1134+BG1134+BS1134,AW1134+BI1134+BU1134))</f>
        <v>0</v>
      </c>
      <c r="AB1134" s="16">
        <f>IF(Dane!$E$3=1,AP1134+BB1134+BN1134,IF(Dane!$E$3=2,AV1134+BH1134+BT1134,AX1134+BJ1134+BV1134))</f>
        <v>0</v>
      </c>
      <c r="AC1134" s="16">
        <f>IF(((K1134*Dane!$C$9)-AA1134)&lt;0,0,(K1134*Dane!$C$9)-AA1134)</f>
        <v>0</v>
      </c>
      <c r="AD1134" s="37">
        <f>IFERROR(IF(((L1134*Dane!$C$9)-AB1134)&lt;0,0,(L1134*Dane!$C$9)-AB1134),0)</f>
        <v>0</v>
      </c>
      <c r="AE1134" s="97"/>
      <c r="AF1134" s="77">
        <f>IF(Dane!$E$3=1,AO1134,IF(Dane!$E$3=2,AU1134,AW1134))</f>
        <v>0</v>
      </c>
      <c r="AG1134" s="77">
        <f>IF(Dane!$E$3=1,AP1134,IF(Dane!$E$3=2,AV1134,AX1134))</f>
        <v>0</v>
      </c>
      <c r="AH1134" s="77">
        <f>IF(Dane!$E$3=1,BA1134,IF(Dane!$E$3=2,BG1134,BI1134))</f>
        <v>0</v>
      </c>
      <c r="AI1134" s="77">
        <f>IF(Dane!$E$3=1,BB1134,IF(Dane!$E$3=2,BH1134,BJ1134))</f>
        <v>0</v>
      </c>
      <c r="AJ1134" s="77">
        <f>IF(Dane!$E$3=1,BM1134,IF(Dane!$E$3=2,BS1134,BU1134))</f>
        <v>0</v>
      </c>
      <c r="AK1134" s="77">
        <f>IF(Dane!$E$3=1,BN1134,IF(Dane!$E$3=2,BT1134,BV1134))</f>
        <v>0</v>
      </c>
      <c r="AL1134" s="24">
        <f t="shared" si="535"/>
        <v>0</v>
      </c>
      <c r="AM1134" s="24">
        <f t="shared" si="536"/>
        <v>0</v>
      </c>
      <c r="AN1134" s="24"/>
      <c r="AO1134" s="24">
        <f t="shared" si="521"/>
        <v>0</v>
      </c>
      <c r="AP1134" s="24">
        <f t="shared" si="537"/>
        <v>0</v>
      </c>
      <c r="AQ1134" s="24">
        <f t="shared" si="522"/>
        <v>0</v>
      </c>
      <c r="AR1134" s="24">
        <f t="shared" si="523"/>
        <v>0</v>
      </c>
      <c r="AS1134" s="24">
        <f t="shared" si="524"/>
        <v>0</v>
      </c>
      <c r="AT1134" s="24">
        <f t="shared" si="538"/>
        <v>0</v>
      </c>
      <c r="AU1134" s="24">
        <f t="shared" si="547"/>
        <v>0</v>
      </c>
      <c r="AV1134" s="24">
        <v>0</v>
      </c>
      <c r="AW1134" s="24">
        <f t="shared" si="550"/>
        <v>0</v>
      </c>
      <c r="AX1134" s="24">
        <v>0</v>
      </c>
      <c r="AY1134" s="24">
        <f t="shared" si="539"/>
        <v>0</v>
      </c>
      <c r="AZ1134" s="24">
        <f t="shared" si="540"/>
        <v>0</v>
      </c>
      <c r="BA1134" s="24">
        <f t="shared" si="525"/>
        <v>0</v>
      </c>
      <c r="BB1134" s="24">
        <f t="shared" si="526"/>
        <v>0</v>
      </c>
      <c r="BC1134" s="24">
        <f t="shared" si="527"/>
        <v>0</v>
      </c>
      <c r="BD1134" s="24">
        <f t="shared" si="528"/>
        <v>0</v>
      </c>
      <c r="BE1134" s="24">
        <f t="shared" si="529"/>
        <v>0</v>
      </c>
      <c r="BF1134" s="24">
        <f t="shared" si="541"/>
        <v>0</v>
      </c>
      <c r="BG1134" s="24">
        <f t="shared" si="548"/>
        <v>0</v>
      </c>
      <c r="BH1134" s="24">
        <v>0</v>
      </c>
      <c r="BI1134" s="24">
        <f t="shared" si="542"/>
        <v>0</v>
      </c>
      <c r="BJ1134" s="24">
        <v>0</v>
      </c>
      <c r="BK1134" s="24">
        <f t="shared" si="543"/>
        <v>0</v>
      </c>
      <c r="BL1134" s="24">
        <f t="shared" si="544"/>
        <v>0</v>
      </c>
      <c r="BM1134" s="24">
        <f t="shared" si="530"/>
        <v>0</v>
      </c>
      <c r="BN1134" s="24">
        <f t="shared" si="531"/>
        <v>0</v>
      </c>
      <c r="BO1134" s="24">
        <f t="shared" si="532"/>
        <v>0</v>
      </c>
      <c r="BP1134" s="24">
        <f t="shared" si="533"/>
        <v>0</v>
      </c>
      <c r="BQ1134" s="24">
        <f t="shared" si="534"/>
        <v>0</v>
      </c>
      <c r="BR1134" s="24">
        <f t="shared" si="545"/>
        <v>0</v>
      </c>
      <c r="BS1134" s="24">
        <f t="shared" si="549"/>
        <v>0</v>
      </c>
      <c r="BT1134" s="24">
        <v>0</v>
      </c>
      <c r="BU1134" s="24">
        <f t="shared" si="546"/>
        <v>0</v>
      </c>
      <c r="BV1134" s="24">
        <v>0</v>
      </c>
    </row>
    <row r="1135" spans="1:74">
      <c r="A1135" s="87">
        <v>1126</v>
      </c>
      <c r="B1135" s="1"/>
      <c r="C1135" s="1"/>
      <c r="D1135" s="2"/>
      <c r="E1135" s="3"/>
      <c r="F1135" s="4"/>
      <c r="G1135" s="5"/>
      <c r="H1135" s="4"/>
      <c r="I1135" s="5"/>
      <c r="J1135" s="6"/>
      <c r="K1135" s="5"/>
      <c r="L1135" s="5"/>
      <c r="M1135" s="5"/>
      <c r="N1135" s="7"/>
      <c r="O1135" s="38"/>
      <c r="P1135" s="5"/>
      <c r="Q1135" s="5"/>
      <c r="R1135" s="7"/>
      <c r="S1135" s="38"/>
      <c r="T1135" s="5"/>
      <c r="U1135" s="5"/>
      <c r="V1135" s="55"/>
      <c r="W1135" s="38"/>
      <c r="X1135" s="5"/>
      <c r="Y1135" s="5"/>
      <c r="Z1135" s="55"/>
      <c r="AA1135" s="36">
        <f>IF(Dane!$E$3=1,AO1135+BA1135+BM1135,IF(Dane!$E$3=2,AU1135+BG1135+BS1135,AW1135+BI1135+BU1135))</f>
        <v>0</v>
      </c>
      <c r="AB1135" s="16">
        <f>IF(Dane!$E$3=1,AP1135+BB1135+BN1135,IF(Dane!$E$3=2,AV1135+BH1135+BT1135,AX1135+BJ1135+BV1135))</f>
        <v>0</v>
      </c>
      <c r="AC1135" s="16">
        <f>IF(((K1135*Dane!$C$9)-AA1135)&lt;0,0,(K1135*Dane!$C$9)-AA1135)</f>
        <v>0</v>
      </c>
      <c r="AD1135" s="37">
        <f>IFERROR(IF(((L1135*Dane!$C$9)-AB1135)&lt;0,0,(L1135*Dane!$C$9)-AB1135),0)</f>
        <v>0</v>
      </c>
      <c r="AE1135" s="97"/>
      <c r="AF1135" s="77">
        <f>IF(Dane!$E$3=1,AO1135,IF(Dane!$E$3=2,AU1135,AW1135))</f>
        <v>0</v>
      </c>
      <c r="AG1135" s="77">
        <f>IF(Dane!$E$3=1,AP1135,IF(Dane!$E$3=2,AV1135,AX1135))</f>
        <v>0</v>
      </c>
      <c r="AH1135" s="77">
        <f>IF(Dane!$E$3=1,BA1135,IF(Dane!$E$3=2,BG1135,BI1135))</f>
        <v>0</v>
      </c>
      <c r="AI1135" s="77">
        <f>IF(Dane!$E$3=1,BB1135,IF(Dane!$E$3=2,BH1135,BJ1135))</f>
        <v>0</v>
      </c>
      <c r="AJ1135" s="77">
        <f>IF(Dane!$E$3=1,BM1135,IF(Dane!$E$3=2,BS1135,BU1135))</f>
        <v>0</v>
      </c>
      <c r="AK1135" s="77">
        <f>IF(Dane!$E$3=1,BN1135,IF(Dane!$E$3=2,BT1135,BV1135))</f>
        <v>0</v>
      </c>
      <c r="AL1135" s="24">
        <f t="shared" si="535"/>
        <v>0</v>
      </c>
      <c r="AM1135" s="24">
        <f t="shared" si="536"/>
        <v>0</v>
      </c>
      <c r="AN1135" s="24"/>
      <c r="AO1135" s="24">
        <f t="shared" si="521"/>
        <v>0</v>
      </c>
      <c r="AP1135" s="24">
        <f t="shared" si="537"/>
        <v>0</v>
      </c>
      <c r="AQ1135" s="24">
        <f t="shared" si="522"/>
        <v>0</v>
      </c>
      <c r="AR1135" s="24">
        <f t="shared" si="523"/>
        <v>0</v>
      </c>
      <c r="AS1135" s="24">
        <f t="shared" si="524"/>
        <v>0</v>
      </c>
      <c r="AT1135" s="24">
        <f t="shared" si="538"/>
        <v>0</v>
      </c>
      <c r="AU1135" s="24">
        <f t="shared" si="547"/>
        <v>0</v>
      </c>
      <c r="AV1135" s="24">
        <v>0</v>
      </c>
      <c r="AW1135" s="24">
        <f t="shared" si="550"/>
        <v>0</v>
      </c>
      <c r="AX1135" s="24">
        <v>0</v>
      </c>
      <c r="AY1135" s="24">
        <f t="shared" si="539"/>
        <v>0</v>
      </c>
      <c r="AZ1135" s="24">
        <f t="shared" si="540"/>
        <v>0</v>
      </c>
      <c r="BA1135" s="24">
        <f t="shared" si="525"/>
        <v>0</v>
      </c>
      <c r="BB1135" s="24">
        <f t="shared" si="526"/>
        <v>0</v>
      </c>
      <c r="BC1135" s="24">
        <f t="shared" si="527"/>
        <v>0</v>
      </c>
      <c r="BD1135" s="24">
        <f t="shared" si="528"/>
        <v>0</v>
      </c>
      <c r="BE1135" s="24">
        <f t="shared" si="529"/>
        <v>0</v>
      </c>
      <c r="BF1135" s="24">
        <f t="shared" si="541"/>
        <v>0</v>
      </c>
      <c r="BG1135" s="24">
        <f t="shared" si="548"/>
        <v>0</v>
      </c>
      <c r="BH1135" s="24">
        <v>0</v>
      </c>
      <c r="BI1135" s="24">
        <f t="shared" si="542"/>
        <v>0</v>
      </c>
      <c r="BJ1135" s="24">
        <v>0</v>
      </c>
      <c r="BK1135" s="24">
        <f t="shared" si="543"/>
        <v>0</v>
      </c>
      <c r="BL1135" s="24">
        <f t="shared" si="544"/>
        <v>0</v>
      </c>
      <c r="BM1135" s="24">
        <f t="shared" si="530"/>
        <v>0</v>
      </c>
      <c r="BN1135" s="24">
        <f t="shared" si="531"/>
        <v>0</v>
      </c>
      <c r="BO1135" s="24">
        <f t="shared" si="532"/>
        <v>0</v>
      </c>
      <c r="BP1135" s="24">
        <f t="shared" si="533"/>
        <v>0</v>
      </c>
      <c r="BQ1135" s="24">
        <f t="shared" si="534"/>
        <v>0</v>
      </c>
      <c r="BR1135" s="24">
        <f t="shared" si="545"/>
        <v>0</v>
      </c>
      <c r="BS1135" s="24">
        <f t="shared" si="549"/>
        <v>0</v>
      </c>
      <c r="BT1135" s="24">
        <v>0</v>
      </c>
      <c r="BU1135" s="24">
        <f t="shared" si="546"/>
        <v>0</v>
      </c>
      <c r="BV1135" s="24">
        <v>0</v>
      </c>
    </row>
    <row r="1136" spans="1:74">
      <c r="A1136" s="87">
        <v>1127</v>
      </c>
      <c r="B1136" s="1"/>
      <c r="C1136" s="1"/>
      <c r="D1136" s="2"/>
      <c r="E1136" s="3"/>
      <c r="F1136" s="4"/>
      <c r="G1136" s="5"/>
      <c r="H1136" s="4"/>
      <c r="I1136" s="5"/>
      <c r="J1136" s="6"/>
      <c r="K1136" s="5"/>
      <c r="L1136" s="5"/>
      <c r="M1136" s="5"/>
      <c r="N1136" s="7"/>
      <c r="O1136" s="38"/>
      <c r="P1136" s="5"/>
      <c r="Q1136" s="5"/>
      <c r="R1136" s="7"/>
      <c r="S1136" s="38"/>
      <c r="T1136" s="5"/>
      <c r="U1136" s="5"/>
      <c r="V1136" s="55"/>
      <c r="W1136" s="38"/>
      <c r="X1136" s="5"/>
      <c r="Y1136" s="5"/>
      <c r="Z1136" s="55"/>
      <c r="AA1136" s="36">
        <f>IF(Dane!$E$3=1,AO1136+BA1136+BM1136,IF(Dane!$E$3=2,AU1136+BG1136+BS1136,AW1136+BI1136+BU1136))</f>
        <v>0</v>
      </c>
      <c r="AB1136" s="16">
        <f>IF(Dane!$E$3=1,AP1136+BB1136+BN1136,IF(Dane!$E$3=2,AV1136+BH1136+BT1136,AX1136+BJ1136+BV1136))</f>
        <v>0</v>
      </c>
      <c r="AC1136" s="16">
        <f>IF(((K1136*Dane!$C$9)-AA1136)&lt;0,0,(K1136*Dane!$C$9)-AA1136)</f>
        <v>0</v>
      </c>
      <c r="AD1136" s="37">
        <f>IFERROR(IF(((L1136*Dane!$C$9)-AB1136)&lt;0,0,(L1136*Dane!$C$9)-AB1136),0)</f>
        <v>0</v>
      </c>
      <c r="AE1136" s="97"/>
      <c r="AF1136" s="77">
        <f>IF(Dane!$E$3=1,AO1136,IF(Dane!$E$3=2,AU1136,AW1136))</f>
        <v>0</v>
      </c>
      <c r="AG1136" s="77">
        <f>IF(Dane!$E$3=1,AP1136,IF(Dane!$E$3=2,AV1136,AX1136))</f>
        <v>0</v>
      </c>
      <c r="AH1136" s="77">
        <f>IF(Dane!$E$3=1,BA1136,IF(Dane!$E$3=2,BG1136,BI1136))</f>
        <v>0</v>
      </c>
      <c r="AI1136" s="77">
        <f>IF(Dane!$E$3=1,BB1136,IF(Dane!$E$3=2,BH1136,BJ1136))</f>
        <v>0</v>
      </c>
      <c r="AJ1136" s="77">
        <f>IF(Dane!$E$3=1,BM1136,IF(Dane!$E$3=2,BS1136,BU1136))</f>
        <v>0</v>
      </c>
      <c r="AK1136" s="77">
        <f>IF(Dane!$E$3=1,BN1136,IF(Dane!$E$3=2,BT1136,BV1136))</f>
        <v>0</v>
      </c>
      <c r="AL1136" s="24">
        <f t="shared" si="535"/>
        <v>0</v>
      </c>
      <c r="AM1136" s="24">
        <f t="shared" si="536"/>
        <v>0</v>
      </c>
      <c r="AN1136" s="24"/>
      <c r="AO1136" s="24">
        <f t="shared" si="521"/>
        <v>0</v>
      </c>
      <c r="AP1136" s="24">
        <f t="shared" si="537"/>
        <v>0</v>
      </c>
      <c r="AQ1136" s="24">
        <f t="shared" si="522"/>
        <v>0</v>
      </c>
      <c r="AR1136" s="24">
        <f t="shared" si="523"/>
        <v>0</v>
      </c>
      <c r="AS1136" s="24">
        <f t="shared" si="524"/>
        <v>0</v>
      </c>
      <c r="AT1136" s="24">
        <f t="shared" si="538"/>
        <v>0</v>
      </c>
      <c r="AU1136" s="24">
        <f t="shared" si="547"/>
        <v>0</v>
      </c>
      <c r="AV1136" s="24">
        <v>0</v>
      </c>
      <c r="AW1136" s="24">
        <f t="shared" si="550"/>
        <v>0</v>
      </c>
      <c r="AX1136" s="24">
        <v>0</v>
      </c>
      <c r="AY1136" s="24">
        <f t="shared" si="539"/>
        <v>0</v>
      </c>
      <c r="AZ1136" s="24">
        <f t="shared" si="540"/>
        <v>0</v>
      </c>
      <c r="BA1136" s="24">
        <f t="shared" si="525"/>
        <v>0</v>
      </c>
      <c r="BB1136" s="24">
        <f t="shared" si="526"/>
        <v>0</v>
      </c>
      <c r="BC1136" s="24">
        <f t="shared" si="527"/>
        <v>0</v>
      </c>
      <c r="BD1136" s="24">
        <f t="shared" si="528"/>
        <v>0</v>
      </c>
      <c r="BE1136" s="24">
        <f t="shared" si="529"/>
        <v>0</v>
      </c>
      <c r="BF1136" s="24">
        <f t="shared" si="541"/>
        <v>0</v>
      </c>
      <c r="BG1136" s="24">
        <f t="shared" si="548"/>
        <v>0</v>
      </c>
      <c r="BH1136" s="24">
        <v>0</v>
      </c>
      <c r="BI1136" s="24">
        <f t="shared" si="542"/>
        <v>0</v>
      </c>
      <c r="BJ1136" s="24">
        <v>0</v>
      </c>
      <c r="BK1136" s="24">
        <f t="shared" si="543"/>
        <v>0</v>
      </c>
      <c r="BL1136" s="24">
        <f t="shared" si="544"/>
        <v>0</v>
      </c>
      <c r="BM1136" s="24">
        <f t="shared" si="530"/>
        <v>0</v>
      </c>
      <c r="BN1136" s="24">
        <f t="shared" si="531"/>
        <v>0</v>
      </c>
      <c r="BO1136" s="24">
        <f t="shared" si="532"/>
        <v>0</v>
      </c>
      <c r="BP1136" s="24">
        <f t="shared" si="533"/>
        <v>0</v>
      </c>
      <c r="BQ1136" s="24">
        <f t="shared" si="534"/>
        <v>0</v>
      </c>
      <c r="BR1136" s="24">
        <f t="shared" si="545"/>
        <v>0</v>
      </c>
      <c r="BS1136" s="24">
        <f t="shared" si="549"/>
        <v>0</v>
      </c>
      <c r="BT1136" s="24">
        <v>0</v>
      </c>
      <c r="BU1136" s="24">
        <f t="shared" si="546"/>
        <v>0</v>
      </c>
      <c r="BV1136" s="24">
        <v>0</v>
      </c>
    </row>
    <row r="1137" spans="1:74">
      <c r="A1137" s="87">
        <v>1128</v>
      </c>
      <c r="B1137" s="1"/>
      <c r="C1137" s="1"/>
      <c r="D1137" s="2"/>
      <c r="E1137" s="3"/>
      <c r="F1137" s="4"/>
      <c r="G1137" s="5"/>
      <c r="H1137" s="4"/>
      <c r="I1137" s="5"/>
      <c r="J1137" s="6"/>
      <c r="K1137" s="5"/>
      <c r="L1137" s="5"/>
      <c r="M1137" s="5"/>
      <c r="N1137" s="7"/>
      <c r="O1137" s="38"/>
      <c r="P1137" s="5"/>
      <c r="Q1137" s="5"/>
      <c r="R1137" s="7"/>
      <c r="S1137" s="38"/>
      <c r="T1137" s="5"/>
      <c r="U1137" s="5"/>
      <c r="V1137" s="55"/>
      <c r="W1137" s="38"/>
      <c r="X1137" s="5"/>
      <c r="Y1137" s="5"/>
      <c r="Z1137" s="55"/>
      <c r="AA1137" s="36">
        <f>IF(Dane!$E$3=1,AO1137+BA1137+BM1137,IF(Dane!$E$3=2,AU1137+BG1137+BS1137,AW1137+BI1137+BU1137))</f>
        <v>0</v>
      </c>
      <c r="AB1137" s="16">
        <f>IF(Dane!$E$3=1,AP1137+BB1137+BN1137,IF(Dane!$E$3=2,AV1137+BH1137+BT1137,AX1137+BJ1137+BV1137))</f>
        <v>0</v>
      </c>
      <c r="AC1137" s="16">
        <f>IF(((K1137*Dane!$C$9)-AA1137)&lt;0,0,(K1137*Dane!$C$9)-AA1137)</f>
        <v>0</v>
      </c>
      <c r="AD1137" s="37">
        <f>IFERROR(IF(((L1137*Dane!$C$9)-AB1137)&lt;0,0,(L1137*Dane!$C$9)-AB1137),0)</f>
        <v>0</v>
      </c>
      <c r="AE1137" s="97"/>
      <c r="AF1137" s="77">
        <f>IF(Dane!$E$3=1,AO1137,IF(Dane!$E$3=2,AU1137,AW1137))</f>
        <v>0</v>
      </c>
      <c r="AG1137" s="77">
        <f>IF(Dane!$E$3=1,AP1137,IF(Dane!$E$3=2,AV1137,AX1137))</f>
        <v>0</v>
      </c>
      <c r="AH1137" s="77">
        <f>IF(Dane!$E$3=1,BA1137,IF(Dane!$E$3=2,BG1137,BI1137))</f>
        <v>0</v>
      </c>
      <c r="AI1137" s="77">
        <f>IF(Dane!$E$3=1,BB1137,IF(Dane!$E$3=2,BH1137,BJ1137))</f>
        <v>0</v>
      </c>
      <c r="AJ1137" s="77">
        <f>IF(Dane!$E$3=1,BM1137,IF(Dane!$E$3=2,BS1137,BU1137))</f>
        <v>0</v>
      </c>
      <c r="AK1137" s="77">
        <f>IF(Dane!$E$3=1,BN1137,IF(Dane!$E$3=2,BT1137,BV1137))</f>
        <v>0</v>
      </c>
      <c r="AL1137" s="24">
        <f t="shared" si="535"/>
        <v>0</v>
      </c>
      <c r="AM1137" s="24">
        <f t="shared" si="536"/>
        <v>0</v>
      </c>
      <c r="AN1137" s="24"/>
      <c r="AO1137" s="24">
        <f t="shared" si="521"/>
        <v>0</v>
      </c>
      <c r="AP1137" s="24">
        <f t="shared" si="537"/>
        <v>0</v>
      </c>
      <c r="AQ1137" s="24">
        <f t="shared" si="522"/>
        <v>0</v>
      </c>
      <c r="AR1137" s="24">
        <f t="shared" si="523"/>
        <v>0</v>
      </c>
      <c r="AS1137" s="24">
        <f t="shared" si="524"/>
        <v>0</v>
      </c>
      <c r="AT1137" s="24">
        <f t="shared" si="538"/>
        <v>0</v>
      </c>
      <c r="AU1137" s="24">
        <f t="shared" si="547"/>
        <v>0</v>
      </c>
      <c r="AV1137" s="24">
        <v>0</v>
      </c>
      <c r="AW1137" s="24">
        <f t="shared" si="550"/>
        <v>0</v>
      </c>
      <c r="AX1137" s="24">
        <v>0</v>
      </c>
      <c r="AY1137" s="24">
        <f t="shared" si="539"/>
        <v>0</v>
      </c>
      <c r="AZ1137" s="24">
        <f t="shared" si="540"/>
        <v>0</v>
      </c>
      <c r="BA1137" s="24">
        <f t="shared" si="525"/>
        <v>0</v>
      </c>
      <c r="BB1137" s="24">
        <f t="shared" si="526"/>
        <v>0</v>
      </c>
      <c r="BC1137" s="24">
        <f t="shared" si="527"/>
        <v>0</v>
      </c>
      <c r="BD1137" s="24">
        <f t="shared" si="528"/>
        <v>0</v>
      </c>
      <c r="BE1137" s="24">
        <f t="shared" si="529"/>
        <v>0</v>
      </c>
      <c r="BF1137" s="24">
        <f t="shared" si="541"/>
        <v>0</v>
      </c>
      <c r="BG1137" s="24">
        <f t="shared" si="548"/>
        <v>0</v>
      </c>
      <c r="BH1137" s="24">
        <v>0</v>
      </c>
      <c r="BI1137" s="24">
        <f t="shared" si="542"/>
        <v>0</v>
      </c>
      <c r="BJ1137" s="24">
        <v>0</v>
      </c>
      <c r="BK1137" s="24">
        <f t="shared" si="543"/>
        <v>0</v>
      </c>
      <c r="BL1137" s="24">
        <f t="shared" si="544"/>
        <v>0</v>
      </c>
      <c r="BM1137" s="24">
        <f t="shared" si="530"/>
        <v>0</v>
      </c>
      <c r="BN1137" s="24">
        <f t="shared" si="531"/>
        <v>0</v>
      </c>
      <c r="BO1137" s="24">
        <f t="shared" si="532"/>
        <v>0</v>
      </c>
      <c r="BP1137" s="24">
        <f t="shared" si="533"/>
        <v>0</v>
      </c>
      <c r="BQ1137" s="24">
        <f t="shared" si="534"/>
        <v>0</v>
      </c>
      <c r="BR1137" s="24">
        <f t="shared" si="545"/>
        <v>0</v>
      </c>
      <c r="BS1137" s="24">
        <f t="shared" si="549"/>
        <v>0</v>
      </c>
      <c r="BT1137" s="24">
        <v>0</v>
      </c>
      <c r="BU1137" s="24">
        <f t="shared" si="546"/>
        <v>0</v>
      </c>
      <c r="BV1137" s="24">
        <v>0</v>
      </c>
    </row>
    <row r="1138" spans="1:74">
      <c r="A1138" s="87">
        <v>1129</v>
      </c>
      <c r="B1138" s="1"/>
      <c r="C1138" s="1"/>
      <c r="D1138" s="2"/>
      <c r="E1138" s="3"/>
      <c r="F1138" s="4"/>
      <c r="G1138" s="5"/>
      <c r="H1138" s="4"/>
      <c r="I1138" s="5"/>
      <c r="J1138" s="6"/>
      <c r="K1138" s="5"/>
      <c r="L1138" s="5"/>
      <c r="M1138" s="5"/>
      <c r="N1138" s="7"/>
      <c r="O1138" s="38"/>
      <c r="P1138" s="5"/>
      <c r="Q1138" s="5"/>
      <c r="R1138" s="7"/>
      <c r="S1138" s="38"/>
      <c r="T1138" s="5"/>
      <c r="U1138" s="5"/>
      <c r="V1138" s="55"/>
      <c r="W1138" s="38"/>
      <c r="X1138" s="5"/>
      <c r="Y1138" s="5"/>
      <c r="Z1138" s="55"/>
      <c r="AA1138" s="36">
        <f>IF(Dane!$E$3=1,AO1138+BA1138+BM1138,IF(Dane!$E$3=2,AU1138+BG1138+BS1138,AW1138+BI1138+BU1138))</f>
        <v>0</v>
      </c>
      <c r="AB1138" s="16">
        <f>IF(Dane!$E$3=1,AP1138+BB1138+BN1138,IF(Dane!$E$3=2,AV1138+BH1138+BT1138,AX1138+BJ1138+BV1138))</f>
        <v>0</v>
      </c>
      <c r="AC1138" s="16">
        <f>IF(((K1138*Dane!$C$9)-AA1138)&lt;0,0,(K1138*Dane!$C$9)-AA1138)</f>
        <v>0</v>
      </c>
      <c r="AD1138" s="37">
        <f>IFERROR(IF(((L1138*Dane!$C$9)-AB1138)&lt;0,0,(L1138*Dane!$C$9)-AB1138),0)</f>
        <v>0</v>
      </c>
      <c r="AE1138" s="97"/>
      <c r="AF1138" s="77">
        <f>IF(Dane!$E$3=1,AO1138,IF(Dane!$E$3=2,AU1138,AW1138))</f>
        <v>0</v>
      </c>
      <c r="AG1138" s="77">
        <f>IF(Dane!$E$3=1,AP1138,IF(Dane!$E$3=2,AV1138,AX1138))</f>
        <v>0</v>
      </c>
      <c r="AH1138" s="77">
        <f>IF(Dane!$E$3=1,BA1138,IF(Dane!$E$3=2,BG1138,BI1138))</f>
        <v>0</v>
      </c>
      <c r="AI1138" s="77">
        <f>IF(Dane!$E$3=1,BB1138,IF(Dane!$E$3=2,BH1138,BJ1138))</f>
        <v>0</v>
      </c>
      <c r="AJ1138" s="77">
        <f>IF(Dane!$E$3=1,BM1138,IF(Dane!$E$3=2,BS1138,BU1138))</f>
        <v>0</v>
      </c>
      <c r="AK1138" s="77">
        <f>IF(Dane!$E$3=1,BN1138,IF(Dane!$E$3=2,BT1138,BV1138))</f>
        <v>0</v>
      </c>
      <c r="AL1138" s="24">
        <f t="shared" si="535"/>
        <v>0</v>
      </c>
      <c r="AM1138" s="24">
        <f t="shared" si="536"/>
        <v>0</v>
      </c>
      <c r="AN1138" s="24"/>
      <c r="AO1138" s="24">
        <f t="shared" si="521"/>
        <v>0</v>
      </c>
      <c r="AP1138" s="24">
        <f t="shared" si="537"/>
        <v>0</v>
      </c>
      <c r="AQ1138" s="24">
        <f t="shared" si="522"/>
        <v>0</v>
      </c>
      <c r="AR1138" s="24">
        <f t="shared" si="523"/>
        <v>0</v>
      </c>
      <c r="AS1138" s="24">
        <f t="shared" si="524"/>
        <v>0</v>
      </c>
      <c r="AT1138" s="24">
        <f t="shared" si="538"/>
        <v>0</v>
      </c>
      <c r="AU1138" s="24">
        <f t="shared" si="547"/>
        <v>0</v>
      </c>
      <c r="AV1138" s="24">
        <v>0</v>
      </c>
      <c r="AW1138" s="24">
        <f t="shared" si="550"/>
        <v>0</v>
      </c>
      <c r="AX1138" s="24">
        <v>0</v>
      </c>
      <c r="AY1138" s="24">
        <f t="shared" si="539"/>
        <v>0</v>
      </c>
      <c r="AZ1138" s="24">
        <f t="shared" si="540"/>
        <v>0</v>
      </c>
      <c r="BA1138" s="24">
        <f t="shared" si="525"/>
        <v>0</v>
      </c>
      <c r="BB1138" s="24">
        <f t="shared" si="526"/>
        <v>0</v>
      </c>
      <c r="BC1138" s="24">
        <f t="shared" si="527"/>
        <v>0</v>
      </c>
      <c r="BD1138" s="24">
        <f t="shared" si="528"/>
        <v>0</v>
      </c>
      <c r="BE1138" s="24">
        <f t="shared" si="529"/>
        <v>0</v>
      </c>
      <c r="BF1138" s="24">
        <f t="shared" si="541"/>
        <v>0</v>
      </c>
      <c r="BG1138" s="24">
        <f t="shared" si="548"/>
        <v>0</v>
      </c>
      <c r="BH1138" s="24">
        <v>0</v>
      </c>
      <c r="BI1138" s="24">
        <f t="shared" si="542"/>
        <v>0</v>
      </c>
      <c r="BJ1138" s="24">
        <v>0</v>
      </c>
      <c r="BK1138" s="24">
        <f t="shared" si="543"/>
        <v>0</v>
      </c>
      <c r="BL1138" s="24">
        <f t="shared" si="544"/>
        <v>0</v>
      </c>
      <c r="BM1138" s="24">
        <f t="shared" si="530"/>
        <v>0</v>
      </c>
      <c r="BN1138" s="24">
        <f t="shared" si="531"/>
        <v>0</v>
      </c>
      <c r="BO1138" s="24">
        <f t="shared" si="532"/>
        <v>0</v>
      </c>
      <c r="BP1138" s="24">
        <f t="shared" si="533"/>
        <v>0</v>
      </c>
      <c r="BQ1138" s="24">
        <f t="shared" si="534"/>
        <v>0</v>
      </c>
      <c r="BR1138" s="24">
        <f t="shared" si="545"/>
        <v>0</v>
      </c>
      <c r="BS1138" s="24">
        <f t="shared" si="549"/>
        <v>0</v>
      </c>
      <c r="BT1138" s="24">
        <v>0</v>
      </c>
      <c r="BU1138" s="24">
        <f t="shared" si="546"/>
        <v>0</v>
      </c>
      <c r="BV1138" s="24">
        <v>0</v>
      </c>
    </row>
    <row r="1139" spans="1:74">
      <c r="A1139" s="87">
        <v>1130</v>
      </c>
      <c r="B1139" s="1"/>
      <c r="C1139" s="1"/>
      <c r="D1139" s="2"/>
      <c r="E1139" s="3"/>
      <c r="F1139" s="4"/>
      <c r="G1139" s="5"/>
      <c r="H1139" s="4"/>
      <c r="I1139" s="5"/>
      <c r="J1139" s="6"/>
      <c r="K1139" s="5"/>
      <c r="L1139" s="5"/>
      <c r="M1139" s="5"/>
      <c r="N1139" s="7"/>
      <c r="O1139" s="38"/>
      <c r="P1139" s="5"/>
      <c r="Q1139" s="5"/>
      <c r="R1139" s="7"/>
      <c r="S1139" s="38"/>
      <c r="T1139" s="5"/>
      <c r="U1139" s="5"/>
      <c r="V1139" s="55"/>
      <c r="W1139" s="38"/>
      <c r="X1139" s="5"/>
      <c r="Y1139" s="5"/>
      <c r="Z1139" s="55"/>
      <c r="AA1139" s="36">
        <f>IF(Dane!$E$3=1,AO1139+BA1139+BM1139,IF(Dane!$E$3=2,AU1139+BG1139+BS1139,AW1139+BI1139+BU1139))</f>
        <v>0</v>
      </c>
      <c r="AB1139" s="16">
        <f>IF(Dane!$E$3=1,AP1139+BB1139+BN1139,IF(Dane!$E$3=2,AV1139+BH1139+BT1139,AX1139+BJ1139+BV1139))</f>
        <v>0</v>
      </c>
      <c r="AC1139" s="16">
        <f>IF(((K1139*Dane!$C$9)-AA1139)&lt;0,0,(K1139*Dane!$C$9)-AA1139)</f>
        <v>0</v>
      </c>
      <c r="AD1139" s="37">
        <f>IFERROR(IF(((L1139*Dane!$C$9)-AB1139)&lt;0,0,(L1139*Dane!$C$9)-AB1139),0)</f>
        <v>0</v>
      </c>
      <c r="AE1139" s="97"/>
      <c r="AF1139" s="77">
        <f>IF(Dane!$E$3=1,AO1139,IF(Dane!$E$3=2,AU1139,AW1139))</f>
        <v>0</v>
      </c>
      <c r="AG1139" s="77">
        <f>IF(Dane!$E$3=1,AP1139,IF(Dane!$E$3=2,AV1139,AX1139))</f>
        <v>0</v>
      </c>
      <c r="AH1139" s="77">
        <f>IF(Dane!$E$3=1,BA1139,IF(Dane!$E$3=2,BG1139,BI1139))</f>
        <v>0</v>
      </c>
      <c r="AI1139" s="77">
        <f>IF(Dane!$E$3=1,BB1139,IF(Dane!$E$3=2,BH1139,BJ1139))</f>
        <v>0</v>
      </c>
      <c r="AJ1139" s="77">
        <f>IF(Dane!$E$3=1,BM1139,IF(Dane!$E$3=2,BS1139,BU1139))</f>
        <v>0</v>
      </c>
      <c r="AK1139" s="77">
        <f>IF(Dane!$E$3=1,BN1139,IF(Dane!$E$3=2,BT1139,BV1139))</f>
        <v>0</v>
      </c>
      <c r="AL1139" s="24">
        <f t="shared" si="535"/>
        <v>0</v>
      </c>
      <c r="AM1139" s="24">
        <f t="shared" si="536"/>
        <v>0</v>
      </c>
      <c r="AN1139" s="24"/>
      <c r="AO1139" s="24">
        <f t="shared" si="521"/>
        <v>0</v>
      </c>
      <c r="AP1139" s="24">
        <f t="shared" si="537"/>
        <v>0</v>
      </c>
      <c r="AQ1139" s="24">
        <f t="shared" si="522"/>
        <v>0</v>
      </c>
      <c r="AR1139" s="24">
        <f t="shared" si="523"/>
        <v>0</v>
      </c>
      <c r="AS1139" s="24">
        <f t="shared" si="524"/>
        <v>0</v>
      </c>
      <c r="AT1139" s="24">
        <f t="shared" si="538"/>
        <v>0</v>
      </c>
      <c r="AU1139" s="24">
        <f t="shared" si="547"/>
        <v>0</v>
      </c>
      <c r="AV1139" s="24">
        <v>0</v>
      </c>
      <c r="AW1139" s="24">
        <f t="shared" si="550"/>
        <v>0</v>
      </c>
      <c r="AX1139" s="24">
        <v>0</v>
      </c>
      <c r="AY1139" s="24">
        <f t="shared" si="539"/>
        <v>0</v>
      </c>
      <c r="AZ1139" s="24">
        <f t="shared" si="540"/>
        <v>0</v>
      </c>
      <c r="BA1139" s="24">
        <f t="shared" si="525"/>
        <v>0</v>
      </c>
      <c r="BB1139" s="24">
        <f t="shared" si="526"/>
        <v>0</v>
      </c>
      <c r="BC1139" s="24">
        <f t="shared" si="527"/>
        <v>0</v>
      </c>
      <c r="BD1139" s="24">
        <f t="shared" si="528"/>
        <v>0</v>
      </c>
      <c r="BE1139" s="24">
        <f t="shared" si="529"/>
        <v>0</v>
      </c>
      <c r="BF1139" s="24">
        <f t="shared" si="541"/>
        <v>0</v>
      </c>
      <c r="BG1139" s="24">
        <f t="shared" si="548"/>
        <v>0</v>
      </c>
      <c r="BH1139" s="24">
        <v>0</v>
      </c>
      <c r="BI1139" s="24">
        <f t="shared" si="542"/>
        <v>0</v>
      </c>
      <c r="BJ1139" s="24">
        <v>0</v>
      </c>
      <c r="BK1139" s="24">
        <f t="shared" si="543"/>
        <v>0</v>
      </c>
      <c r="BL1139" s="24">
        <f t="shared" si="544"/>
        <v>0</v>
      </c>
      <c r="BM1139" s="24">
        <f t="shared" si="530"/>
        <v>0</v>
      </c>
      <c r="BN1139" s="24">
        <f t="shared" si="531"/>
        <v>0</v>
      </c>
      <c r="BO1139" s="24">
        <f t="shared" si="532"/>
        <v>0</v>
      </c>
      <c r="BP1139" s="24">
        <f t="shared" si="533"/>
        <v>0</v>
      </c>
      <c r="BQ1139" s="24">
        <f t="shared" si="534"/>
        <v>0</v>
      </c>
      <c r="BR1139" s="24">
        <f t="shared" si="545"/>
        <v>0</v>
      </c>
      <c r="BS1139" s="24">
        <f t="shared" si="549"/>
        <v>0</v>
      </c>
      <c r="BT1139" s="24">
        <v>0</v>
      </c>
      <c r="BU1139" s="24">
        <f t="shared" si="546"/>
        <v>0</v>
      </c>
      <c r="BV1139" s="24">
        <v>0</v>
      </c>
    </row>
    <row r="1140" spans="1:74">
      <c r="A1140" s="87">
        <v>1131</v>
      </c>
      <c r="B1140" s="1"/>
      <c r="C1140" s="1"/>
      <c r="D1140" s="2"/>
      <c r="E1140" s="3"/>
      <c r="F1140" s="4"/>
      <c r="G1140" s="5"/>
      <c r="H1140" s="4"/>
      <c r="I1140" s="5"/>
      <c r="J1140" s="6"/>
      <c r="K1140" s="5"/>
      <c r="L1140" s="5"/>
      <c r="M1140" s="5"/>
      <c r="N1140" s="7"/>
      <c r="O1140" s="38"/>
      <c r="P1140" s="5"/>
      <c r="Q1140" s="5"/>
      <c r="R1140" s="7"/>
      <c r="S1140" s="38"/>
      <c r="T1140" s="5"/>
      <c r="U1140" s="5"/>
      <c r="V1140" s="55"/>
      <c r="W1140" s="38"/>
      <c r="X1140" s="5"/>
      <c r="Y1140" s="5"/>
      <c r="Z1140" s="55"/>
      <c r="AA1140" s="36">
        <f>IF(Dane!$E$3=1,AO1140+BA1140+BM1140,IF(Dane!$E$3=2,AU1140+BG1140+BS1140,AW1140+BI1140+BU1140))</f>
        <v>0</v>
      </c>
      <c r="AB1140" s="16">
        <f>IF(Dane!$E$3=1,AP1140+BB1140+BN1140,IF(Dane!$E$3=2,AV1140+BH1140+BT1140,AX1140+BJ1140+BV1140))</f>
        <v>0</v>
      </c>
      <c r="AC1140" s="16">
        <f>IF(((K1140*Dane!$C$9)-AA1140)&lt;0,0,(K1140*Dane!$C$9)-AA1140)</f>
        <v>0</v>
      </c>
      <c r="AD1140" s="37">
        <f>IFERROR(IF(((L1140*Dane!$C$9)-AB1140)&lt;0,0,(L1140*Dane!$C$9)-AB1140),0)</f>
        <v>0</v>
      </c>
      <c r="AE1140" s="97"/>
      <c r="AF1140" s="77">
        <f>IF(Dane!$E$3=1,AO1140,IF(Dane!$E$3=2,AU1140,AW1140))</f>
        <v>0</v>
      </c>
      <c r="AG1140" s="77">
        <f>IF(Dane!$E$3=1,AP1140,IF(Dane!$E$3=2,AV1140,AX1140))</f>
        <v>0</v>
      </c>
      <c r="AH1140" s="77">
        <f>IF(Dane!$E$3=1,BA1140,IF(Dane!$E$3=2,BG1140,BI1140))</f>
        <v>0</v>
      </c>
      <c r="AI1140" s="77">
        <f>IF(Dane!$E$3=1,BB1140,IF(Dane!$E$3=2,BH1140,BJ1140))</f>
        <v>0</v>
      </c>
      <c r="AJ1140" s="77">
        <f>IF(Dane!$E$3=1,BM1140,IF(Dane!$E$3=2,BS1140,BU1140))</f>
        <v>0</v>
      </c>
      <c r="AK1140" s="77">
        <f>IF(Dane!$E$3=1,BN1140,IF(Dane!$E$3=2,BT1140,BV1140))</f>
        <v>0</v>
      </c>
      <c r="AL1140" s="24">
        <f t="shared" si="535"/>
        <v>0</v>
      </c>
      <c r="AM1140" s="24">
        <f t="shared" si="536"/>
        <v>0</v>
      </c>
      <c r="AN1140" s="24"/>
      <c r="AO1140" s="24">
        <f t="shared" si="521"/>
        <v>0</v>
      </c>
      <c r="AP1140" s="24">
        <f t="shared" si="537"/>
        <v>0</v>
      </c>
      <c r="AQ1140" s="24">
        <f t="shared" si="522"/>
        <v>0</v>
      </c>
      <c r="AR1140" s="24">
        <f t="shared" si="523"/>
        <v>0</v>
      </c>
      <c r="AS1140" s="24">
        <f t="shared" si="524"/>
        <v>0</v>
      </c>
      <c r="AT1140" s="24">
        <f t="shared" si="538"/>
        <v>0</v>
      </c>
      <c r="AU1140" s="24">
        <f t="shared" si="547"/>
        <v>0</v>
      </c>
      <c r="AV1140" s="24">
        <v>0</v>
      </c>
      <c r="AW1140" s="24">
        <f t="shared" si="550"/>
        <v>0</v>
      </c>
      <c r="AX1140" s="24">
        <v>0</v>
      </c>
      <c r="AY1140" s="24">
        <f t="shared" si="539"/>
        <v>0</v>
      </c>
      <c r="AZ1140" s="24">
        <f t="shared" si="540"/>
        <v>0</v>
      </c>
      <c r="BA1140" s="24">
        <f t="shared" si="525"/>
        <v>0</v>
      </c>
      <c r="BB1140" s="24">
        <f t="shared" si="526"/>
        <v>0</v>
      </c>
      <c r="BC1140" s="24">
        <f t="shared" si="527"/>
        <v>0</v>
      </c>
      <c r="BD1140" s="24">
        <f t="shared" si="528"/>
        <v>0</v>
      </c>
      <c r="BE1140" s="24">
        <f t="shared" si="529"/>
        <v>0</v>
      </c>
      <c r="BF1140" s="24">
        <f t="shared" si="541"/>
        <v>0</v>
      </c>
      <c r="BG1140" s="24">
        <f t="shared" si="548"/>
        <v>0</v>
      </c>
      <c r="BH1140" s="24">
        <v>0</v>
      </c>
      <c r="BI1140" s="24">
        <f t="shared" si="542"/>
        <v>0</v>
      </c>
      <c r="BJ1140" s="24">
        <v>0</v>
      </c>
      <c r="BK1140" s="24">
        <f t="shared" si="543"/>
        <v>0</v>
      </c>
      <c r="BL1140" s="24">
        <f t="shared" si="544"/>
        <v>0</v>
      </c>
      <c r="BM1140" s="24">
        <f t="shared" si="530"/>
        <v>0</v>
      </c>
      <c r="BN1140" s="24">
        <f t="shared" si="531"/>
        <v>0</v>
      </c>
      <c r="BO1140" s="24">
        <f t="shared" si="532"/>
        <v>0</v>
      </c>
      <c r="BP1140" s="24">
        <f t="shared" si="533"/>
        <v>0</v>
      </c>
      <c r="BQ1140" s="24">
        <f t="shared" si="534"/>
        <v>0</v>
      </c>
      <c r="BR1140" s="24">
        <f t="shared" si="545"/>
        <v>0</v>
      </c>
      <c r="BS1140" s="24">
        <f t="shared" si="549"/>
        <v>0</v>
      </c>
      <c r="BT1140" s="24">
        <v>0</v>
      </c>
      <c r="BU1140" s="24">
        <f t="shared" si="546"/>
        <v>0</v>
      </c>
      <c r="BV1140" s="24">
        <v>0</v>
      </c>
    </row>
    <row r="1141" spans="1:74">
      <c r="A1141" s="87">
        <v>1132</v>
      </c>
      <c r="B1141" s="1"/>
      <c r="C1141" s="1"/>
      <c r="D1141" s="2"/>
      <c r="E1141" s="3"/>
      <c r="F1141" s="4"/>
      <c r="G1141" s="5"/>
      <c r="H1141" s="4"/>
      <c r="I1141" s="5"/>
      <c r="J1141" s="6"/>
      <c r="K1141" s="5"/>
      <c r="L1141" s="5"/>
      <c r="M1141" s="5"/>
      <c r="N1141" s="7"/>
      <c r="O1141" s="38"/>
      <c r="P1141" s="5"/>
      <c r="Q1141" s="5"/>
      <c r="R1141" s="7"/>
      <c r="S1141" s="38"/>
      <c r="T1141" s="5"/>
      <c r="U1141" s="5"/>
      <c r="V1141" s="55"/>
      <c r="W1141" s="38"/>
      <c r="X1141" s="5"/>
      <c r="Y1141" s="5"/>
      <c r="Z1141" s="55"/>
      <c r="AA1141" s="36">
        <f>IF(Dane!$E$3=1,AO1141+BA1141+BM1141,IF(Dane!$E$3=2,AU1141+BG1141+BS1141,AW1141+BI1141+BU1141))</f>
        <v>0</v>
      </c>
      <c r="AB1141" s="16">
        <f>IF(Dane!$E$3=1,AP1141+BB1141+BN1141,IF(Dane!$E$3=2,AV1141+BH1141+BT1141,AX1141+BJ1141+BV1141))</f>
        <v>0</v>
      </c>
      <c r="AC1141" s="16">
        <f>IF(((K1141*Dane!$C$9)-AA1141)&lt;0,0,(K1141*Dane!$C$9)-AA1141)</f>
        <v>0</v>
      </c>
      <c r="AD1141" s="37">
        <f>IFERROR(IF(((L1141*Dane!$C$9)-AB1141)&lt;0,0,(L1141*Dane!$C$9)-AB1141),0)</f>
        <v>0</v>
      </c>
      <c r="AE1141" s="97"/>
      <c r="AF1141" s="77">
        <f>IF(Dane!$E$3=1,AO1141,IF(Dane!$E$3=2,AU1141,AW1141))</f>
        <v>0</v>
      </c>
      <c r="AG1141" s="77">
        <f>IF(Dane!$E$3=1,AP1141,IF(Dane!$E$3=2,AV1141,AX1141))</f>
        <v>0</v>
      </c>
      <c r="AH1141" s="77">
        <f>IF(Dane!$E$3=1,BA1141,IF(Dane!$E$3=2,BG1141,BI1141))</f>
        <v>0</v>
      </c>
      <c r="AI1141" s="77">
        <f>IF(Dane!$E$3=1,BB1141,IF(Dane!$E$3=2,BH1141,BJ1141))</f>
        <v>0</v>
      </c>
      <c r="AJ1141" s="77">
        <f>IF(Dane!$E$3=1,BM1141,IF(Dane!$E$3=2,BS1141,BU1141))</f>
        <v>0</v>
      </c>
      <c r="AK1141" s="77">
        <f>IF(Dane!$E$3=1,BN1141,IF(Dane!$E$3=2,BT1141,BV1141))</f>
        <v>0</v>
      </c>
      <c r="AL1141" s="24">
        <f t="shared" si="535"/>
        <v>0</v>
      </c>
      <c r="AM1141" s="24">
        <f t="shared" si="536"/>
        <v>0</v>
      </c>
      <c r="AN1141" s="24"/>
      <c r="AO1141" s="24">
        <f t="shared" si="521"/>
        <v>0</v>
      </c>
      <c r="AP1141" s="24">
        <f t="shared" si="537"/>
        <v>0</v>
      </c>
      <c r="AQ1141" s="24">
        <f t="shared" si="522"/>
        <v>0</v>
      </c>
      <c r="AR1141" s="24">
        <f t="shared" si="523"/>
        <v>0</v>
      </c>
      <c r="AS1141" s="24">
        <f t="shared" si="524"/>
        <v>0</v>
      </c>
      <c r="AT1141" s="24">
        <f t="shared" si="538"/>
        <v>0</v>
      </c>
      <c r="AU1141" s="24">
        <f t="shared" si="547"/>
        <v>0</v>
      </c>
      <c r="AV1141" s="24">
        <v>0</v>
      </c>
      <c r="AW1141" s="24">
        <f t="shared" si="550"/>
        <v>0</v>
      </c>
      <c r="AX1141" s="24">
        <v>0</v>
      </c>
      <c r="AY1141" s="24">
        <f t="shared" si="539"/>
        <v>0</v>
      </c>
      <c r="AZ1141" s="24">
        <f t="shared" si="540"/>
        <v>0</v>
      </c>
      <c r="BA1141" s="24">
        <f t="shared" si="525"/>
        <v>0</v>
      </c>
      <c r="BB1141" s="24">
        <f t="shared" si="526"/>
        <v>0</v>
      </c>
      <c r="BC1141" s="24">
        <f t="shared" si="527"/>
        <v>0</v>
      </c>
      <c r="BD1141" s="24">
        <f t="shared" si="528"/>
        <v>0</v>
      </c>
      <c r="BE1141" s="24">
        <f t="shared" si="529"/>
        <v>0</v>
      </c>
      <c r="BF1141" s="24">
        <f t="shared" si="541"/>
        <v>0</v>
      </c>
      <c r="BG1141" s="24">
        <f t="shared" si="548"/>
        <v>0</v>
      </c>
      <c r="BH1141" s="24">
        <v>0</v>
      </c>
      <c r="BI1141" s="24">
        <f t="shared" si="542"/>
        <v>0</v>
      </c>
      <c r="BJ1141" s="24">
        <v>0</v>
      </c>
      <c r="BK1141" s="24">
        <f t="shared" si="543"/>
        <v>0</v>
      </c>
      <c r="BL1141" s="24">
        <f t="shared" si="544"/>
        <v>0</v>
      </c>
      <c r="BM1141" s="24">
        <f t="shared" si="530"/>
        <v>0</v>
      </c>
      <c r="BN1141" s="24">
        <f t="shared" si="531"/>
        <v>0</v>
      </c>
      <c r="BO1141" s="24">
        <f t="shared" si="532"/>
        <v>0</v>
      </c>
      <c r="BP1141" s="24">
        <f t="shared" si="533"/>
        <v>0</v>
      </c>
      <c r="BQ1141" s="24">
        <f t="shared" si="534"/>
        <v>0</v>
      </c>
      <c r="BR1141" s="24">
        <f t="shared" si="545"/>
        <v>0</v>
      </c>
      <c r="BS1141" s="24">
        <f t="shared" si="549"/>
        <v>0</v>
      </c>
      <c r="BT1141" s="24">
        <v>0</v>
      </c>
      <c r="BU1141" s="24">
        <f t="shared" si="546"/>
        <v>0</v>
      </c>
      <c r="BV1141" s="24">
        <v>0</v>
      </c>
    </row>
    <row r="1142" spans="1:74">
      <c r="A1142" s="87">
        <v>1133</v>
      </c>
      <c r="B1142" s="1"/>
      <c r="C1142" s="1"/>
      <c r="D1142" s="2"/>
      <c r="E1142" s="3"/>
      <c r="F1142" s="4"/>
      <c r="G1142" s="5"/>
      <c r="H1142" s="4"/>
      <c r="I1142" s="5"/>
      <c r="J1142" s="6"/>
      <c r="K1142" s="5"/>
      <c r="L1142" s="5"/>
      <c r="M1142" s="5"/>
      <c r="N1142" s="7"/>
      <c r="O1142" s="38"/>
      <c r="P1142" s="5"/>
      <c r="Q1142" s="5"/>
      <c r="R1142" s="7"/>
      <c r="S1142" s="38"/>
      <c r="T1142" s="5"/>
      <c r="U1142" s="5"/>
      <c r="V1142" s="55"/>
      <c r="W1142" s="38"/>
      <c r="X1142" s="5"/>
      <c r="Y1142" s="5"/>
      <c r="Z1142" s="55"/>
      <c r="AA1142" s="36">
        <f>IF(Dane!$E$3=1,AO1142+BA1142+BM1142,IF(Dane!$E$3=2,AU1142+BG1142+BS1142,AW1142+BI1142+BU1142))</f>
        <v>0</v>
      </c>
      <c r="AB1142" s="16">
        <f>IF(Dane!$E$3=1,AP1142+BB1142+BN1142,IF(Dane!$E$3=2,AV1142+BH1142+BT1142,AX1142+BJ1142+BV1142))</f>
        <v>0</v>
      </c>
      <c r="AC1142" s="16">
        <f>IF(((K1142*Dane!$C$9)-AA1142)&lt;0,0,(K1142*Dane!$C$9)-AA1142)</f>
        <v>0</v>
      </c>
      <c r="AD1142" s="37">
        <f>IFERROR(IF(((L1142*Dane!$C$9)-AB1142)&lt;0,0,(L1142*Dane!$C$9)-AB1142),0)</f>
        <v>0</v>
      </c>
      <c r="AE1142" s="97"/>
      <c r="AF1142" s="77">
        <f>IF(Dane!$E$3=1,AO1142,IF(Dane!$E$3=2,AU1142,AW1142))</f>
        <v>0</v>
      </c>
      <c r="AG1142" s="77">
        <f>IF(Dane!$E$3=1,AP1142,IF(Dane!$E$3=2,AV1142,AX1142))</f>
        <v>0</v>
      </c>
      <c r="AH1142" s="77">
        <f>IF(Dane!$E$3=1,BA1142,IF(Dane!$E$3=2,BG1142,BI1142))</f>
        <v>0</v>
      </c>
      <c r="AI1142" s="77">
        <f>IF(Dane!$E$3=1,BB1142,IF(Dane!$E$3=2,BH1142,BJ1142))</f>
        <v>0</v>
      </c>
      <c r="AJ1142" s="77">
        <f>IF(Dane!$E$3=1,BM1142,IF(Dane!$E$3=2,BS1142,BU1142))</f>
        <v>0</v>
      </c>
      <c r="AK1142" s="77">
        <f>IF(Dane!$E$3=1,BN1142,IF(Dane!$E$3=2,BT1142,BV1142))</f>
        <v>0</v>
      </c>
      <c r="AL1142" s="24">
        <f t="shared" si="535"/>
        <v>0</v>
      </c>
      <c r="AM1142" s="24">
        <f t="shared" si="536"/>
        <v>0</v>
      </c>
      <c r="AN1142" s="24"/>
      <c r="AO1142" s="24">
        <f t="shared" si="521"/>
        <v>0</v>
      </c>
      <c r="AP1142" s="24">
        <f t="shared" si="537"/>
        <v>0</v>
      </c>
      <c r="AQ1142" s="24">
        <f t="shared" si="522"/>
        <v>0</v>
      </c>
      <c r="AR1142" s="24">
        <f t="shared" si="523"/>
        <v>0</v>
      </c>
      <c r="AS1142" s="24">
        <f t="shared" si="524"/>
        <v>0</v>
      </c>
      <c r="AT1142" s="24">
        <f t="shared" si="538"/>
        <v>0</v>
      </c>
      <c r="AU1142" s="24">
        <f t="shared" si="547"/>
        <v>0</v>
      </c>
      <c r="AV1142" s="24">
        <v>0</v>
      </c>
      <c r="AW1142" s="24">
        <f t="shared" si="550"/>
        <v>0</v>
      </c>
      <c r="AX1142" s="24">
        <v>0</v>
      </c>
      <c r="AY1142" s="24">
        <f t="shared" si="539"/>
        <v>0</v>
      </c>
      <c r="AZ1142" s="24">
        <f t="shared" si="540"/>
        <v>0</v>
      </c>
      <c r="BA1142" s="24">
        <f t="shared" si="525"/>
        <v>0</v>
      </c>
      <c r="BB1142" s="24">
        <f t="shared" si="526"/>
        <v>0</v>
      </c>
      <c r="BC1142" s="24">
        <f t="shared" si="527"/>
        <v>0</v>
      </c>
      <c r="BD1142" s="24">
        <f t="shared" si="528"/>
        <v>0</v>
      </c>
      <c r="BE1142" s="24">
        <f t="shared" si="529"/>
        <v>0</v>
      </c>
      <c r="BF1142" s="24">
        <f t="shared" si="541"/>
        <v>0</v>
      </c>
      <c r="BG1142" s="24">
        <f t="shared" si="548"/>
        <v>0</v>
      </c>
      <c r="BH1142" s="24">
        <v>0</v>
      </c>
      <c r="BI1142" s="24">
        <f t="shared" si="542"/>
        <v>0</v>
      </c>
      <c r="BJ1142" s="24">
        <v>0</v>
      </c>
      <c r="BK1142" s="24">
        <f t="shared" si="543"/>
        <v>0</v>
      </c>
      <c r="BL1142" s="24">
        <f t="shared" si="544"/>
        <v>0</v>
      </c>
      <c r="BM1142" s="24">
        <f t="shared" si="530"/>
        <v>0</v>
      </c>
      <c r="BN1142" s="24">
        <f t="shared" si="531"/>
        <v>0</v>
      </c>
      <c r="BO1142" s="24">
        <f t="shared" si="532"/>
        <v>0</v>
      </c>
      <c r="BP1142" s="24">
        <f t="shared" si="533"/>
        <v>0</v>
      </c>
      <c r="BQ1142" s="24">
        <f t="shared" si="534"/>
        <v>0</v>
      </c>
      <c r="BR1142" s="24">
        <f t="shared" si="545"/>
        <v>0</v>
      </c>
      <c r="BS1142" s="24">
        <f t="shared" si="549"/>
        <v>0</v>
      </c>
      <c r="BT1142" s="24">
        <v>0</v>
      </c>
      <c r="BU1142" s="24">
        <f t="shared" si="546"/>
        <v>0</v>
      </c>
      <c r="BV1142" s="24">
        <v>0</v>
      </c>
    </row>
    <row r="1143" spans="1:74">
      <c r="A1143" s="87">
        <v>1134</v>
      </c>
      <c r="B1143" s="1"/>
      <c r="C1143" s="1"/>
      <c r="D1143" s="2"/>
      <c r="E1143" s="3"/>
      <c r="F1143" s="4"/>
      <c r="G1143" s="5"/>
      <c r="H1143" s="4"/>
      <c r="I1143" s="5"/>
      <c r="J1143" s="6"/>
      <c r="K1143" s="5"/>
      <c r="L1143" s="5"/>
      <c r="M1143" s="5"/>
      <c r="N1143" s="7"/>
      <c r="O1143" s="38"/>
      <c r="P1143" s="5"/>
      <c r="Q1143" s="5"/>
      <c r="R1143" s="7"/>
      <c r="S1143" s="38"/>
      <c r="T1143" s="5"/>
      <c r="U1143" s="5"/>
      <c r="V1143" s="55"/>
      <c r="W1143" s="38"/>
      <c r="X1143" s="5"/>
      <c r="Y1143" s="5"/>
      <c r="Z1143" s="55"/>
      <c r="AA1143" s="36">
        <f>IF(Dane!$E$3=1,AO1143+BA1143+BM1143,IF(Dane!$E$3=2,AU1143+BG1143+BS1143,AW1143+BI1143+BU1143))</f>
        <v>0</v>
      </c>
      <c r="AB1143" s="16">
        <f>IF(Dane!$E$3=1,AP1143+BB1143+BN1143,IF(Dane!$E$3=2,AV1143+BH1143+BT1143,AX1143+BJ1143+BV1143))</f>
        <v>0</v>
      </c>
      <c r="AC1143" s="16">
        <f>IF(((K1143*Dane!$C$9)-AA1143)&lt;0,0,(K1143*Dane!$C$9)-AA1143)</f>
        <v>0</v>
      </c>
      <c r="AD1143" s="37">
        <f>IFERROR(IF(((L1143*Dane!$C$9)-AB1143)&lt;0,0,(L1143*Dane!$C$9)-AB1143),0)</f>
        <v>0</v>
      </c>
      <c r="AE1143" s="97"/>
      <c r="AF1143" s="77">
        <f>IF(Dane!$E$3=1,AO1143,IF(Dane!$E$3=2,AU1143,AW1143))</f>
        <v>0</v>
      </c>
      <c r="AG1143" s="77">
        <f>IF(Dane!$E$3=1,AP1143,IF(Dane!$E$3=2,AV1143,AX1143))</f>
        <v>0</v>
      </c>
      <c r="AH1143" s="77">
        <f>IF(Dane!$E$3=1,BA1143,IF(Dane!$E$3=2,BG1143,BI1143))</f>
        <v>0</v>
      </c>
      <c r="AI1143" s="77">
        <f>IF(Dane!$E$3=1,BB1143,IF(Dane!$E$3=2,BH1143,BJ1143))</f>
        <v>0</v>
      </c>
      <c r="AJ1143" s="77">
        <f>IF(Dane!$E$3=1,BM1143,IF(Dane!$E$3=2,BS1143,BU1143))</f>
        <v>0</v>
      </c>
      <c r="AK1143" s="77">
        <f>IF(Dane!$E$3=1,BN1143,IF(Dane!$E$3=2,BT1143,BV1143))</f>
        <v>0</v>
      </c>
      <c r="AL1143" s="24">
        <f t="shared" si="535"/>
        <v>0</v>
      </c>
      <c r="AM1143" s="24">
        <f t="shared" si="536"/>
        <v>0</v>
      </c>
      <c r="AN1143" s="24"/>
      <c r="AO1143" s="24">
        <f t="shared" si="521"/>
        <v>0</v>
      </c>
      <c r="AP1143" s="24">
        <f t="shared" si="537"/>
        <v>0</v>
      </c>
      <c r="AQ1143" s="24">
        <f t="shared" si="522"/>
        <v>0</v>
      </c>
      <c r="AR1143" s="24">
        <f t="shared" si="523"/>
        <v>0</v>
      </c>
      <c r="AS1143" s="24">
        <f t="shared" si="524"/>
        <v>0</v>
      </c>
      <c r="AT1143" s="24">
        <f t="shared" si="538"/>
        <v>0</v>
      </c>
      <c r="AU1143" s="24">
        <f t="shared" si="547"/>
        <v>0</v>
      </c>
      <c r="AV1143" s="24">
        <v>0</v>
      </c>
      <c r="AW1143" s="24">
        <f t="shared" si="550"/>
        <v>0</v>
      </c>
      <c r="AX1143" s="24">
        <v>0</v>
      </c>
      <c r="AY1143" s="24">
        <f t="shared" si="539"/>
        <v>0</v>
      </c>
      <c r="AZ1143" s="24">
        <f t="shared" si="540"/>
        <v>0</v>
      </c>
      <c r="BA1143" s="24">
        <f t="shared" si="525"/>
        <v>0</v>
      </c>
      <c r="BB1143" s="24">
        <f t="shared" si="526"/>
        <v>0</v>
      </c>
      <c r="BC1143" s="24">
        <f t="shared" si="527"/>
        <v>0</v>
      </c>
      <c r="BD1143" s="24">
        <f t="shared" si="528"/>
        <v>0</v>
      </c>
      <c r="BE1143" s="24">
        <f t="shared" si="529"/>
        <v>0</v>
      </c>
      <c r="BF1143" s="24">
        <f t="shared" si="541"/>
        <v>0</v>
      </c>
      <c r="BG1143" s="24">
        <f t="shared" si="548"/>
        <v>0</v>
      </c>
      <c r="BH1143" s="24">
        <v>0</v>
      </c>
      <c r="BI1143" s="24">
        <f t="shared" si="542"/>
        <v>0</v>
      </c>
      <c r="BJ1143" s="24">
        <v>0</v>
      </c>
      <c r="BK1143" s="24">
        <f t="shared" si="543"/>
        <v>0</v>
      </c>
      <c r="BL1143" s="24">
        <f t="shared" si="544"/>
        <v>0</v>
      </c>
      <c r="BM1143" s="24">
        <f t="shared" si="530"/>
        <v>0</v>
      </c>
      <c r="BN1143" s="24">
        <f t="shared" si="531"/>
        <v>0</v>
      </c>
      <c r="BO1143" s="24">
        <f t="shared" si="532"/>
        <v>0</v>
      </c>
      <c r="BP1143" s="24">
        <f t="shared" si="533"/>
        <v>0</v>
      </c>
      <c r="BQ1143" s="24">
        <f t="shared" si="534"/>
        <v>0</v>
      </c>
      <c r="BR1143" s="24">
        <f t="shared" si="545"/>
        <v>0</v>
      </c>
      <c r="BS1143" s="24">
        <f t="shared" si="549"/>
        <v>0</v>
      </c>
      <c r="BT1143" s="24">
        <v>0</v>
      </c>
      <c r="BU1143" s="24">
        <f t="shared" si="546"/>
        <v>0</v>
      </c>
      <c r="BV1143" s="24">
        <v>0</v>
      </c>
    </row>
    <row r="1144" spans="1:74">
      <c r="A1144" s="87">
        <v>1135</v>
      </c>
      <c r="B1144" s="1"/>
      <c r="C1144" s="1"/>
      <c r="D1144" s="2"/>
      <c r="E1144" s="3"/>
      <c r="F1144" s="4"/>
      <c r="G1144" s="5"/>
      <c r="H1144" s="4"/>
      <c r="I1144" s="5"/>
      <c r="J1144" s="6"/>
      <c r="K1144" s="5"/>
      <c r="L1144" s="5"/>
      <c r="M1144" s="5"/>
      <c r="N1144" s="7"/>
      <c r="O1144" s="38"/>
      <c r="P1144" s="5"/>
      <c r="Q1144" s="5"/>
      <c r="R1144" s="7"/>
      <c r="S1144" s="38"/>
      <c r="T1144" s="5"/>
      <c r="U1144" s="5"/>
      <c r="V1144" s="55"/>
      <c r="W1144" s="38"/>
      <c r="X1144" s="5"/>
      <c r="Y1144" s="5"/>
      <c r="Z1144" s="55"/>
      <c r="AA1144" s="36">
        <f>IF(Dane!$E$3=1,AO1144+BA1144+BM1144,IF(Dane!$E$3=2,AU1144+BG1144+BS1144,AW1144+BI1144+BU1144))</f>
        <v>0</v>
      </c>
      <c r="AB1144" s="16">
        <f>IF(Dane!$E$3=1,AP1144+BB1144+BN1144,IF(Dane!$E$3=2,AV1144+BH1144+BT1144,AX1144+BJ1144+BV1144))</f>
        <v>0</v>
      </c>
      <c r="AC1144" s="16">
        <f>IF(((K1144*Dane!$C$9)-AA1144)&lt;0,0,(K1144*Dane!$C$9)-AA1144)</f>
        <v>0</v>
      </c>
      <c r="AD1144" s="37">
        <f>IFERROR(IF(((L1144*Dane!$C$9)-AB1144)&lt;0,0,(L1144*Dane!$C$9)-AB1144),0)</f>
        <v>0</v>
      </c>
      <c r="AE1144" s="97"/>
      <c r="AF1144" s="77">
        <f>IF(Dane!$E$3=1,AO1144,IF(Dane!$E$3=2,AU1144,AW1144))</f>
        <v>0</v>
      </c>
      <c r="AG1144" s="77">
        <f>IF(Dane!$E$3=1,AP1144,IF(Dane!$E$3=2,AV1144,AX1144))</f>
        <v>0</v>
      </c>
      <c r="AH1144" s="77">
        <f>IF(Dane!$E$3=1,BA1144,IF(Dane!$E$3=2,BG1144,BI1144))</f>
        <v>0</v>
      </c>
      <c r="AI1144" s="77">
        <f>IF(Dane!$E$3=1,BB1144,IF(Dane!$E$3=2,BH1144,BJ1144))</f>
        <v>0</v>
      </c>
      <c r="AJ1144" s="77">
        <f>IF(Dane!$E$3=1,BM1144,IF(Dane!$E$3=2,BS1144,BU1144))</f>
        <v>0</v>
      </c>
      <c r="AK1144" s="77">
        <f>IF(Dane!$E$3=1,BN1144,IF(Dane!$E$3=2,BT1144,BV1144))</f>
        <v>0</v>
      </c>
      <c r="AL1144" s="24">
        <f t="shared" si="535"/>
        <v>0</v>
      </c>
      <c r="AM1144" s="24">
        <f t="shared" si="536"/>
        <v>0</v>
      </c>
      <c r="AN1144" s="24"/>
      <c r="AO1144" s="24">
        <f t="shared" si="521"/>
        <v>0</v>
      </c>
      <c r="AP1144" s="24">
        <f t="shared" si="537"/>
        <v>0</v>
      </c>
      <c r="AQ1144" s="24">
        <f t="shared" si="522"/>
        <v>0</v>
      </c>
      <c r="AR1144" s="24">
        <f t="shared" si="523"/>
        <v>0</v>
      </c>
      <c r="AS1144" s="24">
        <f t="shared" si="524"/>
        <v>0</v>
      </c>
      <c r="AT1144" s="24">
        <f t="shared" si="538"/>
        <v>0</v>
      </c>
      <c r="AU1144" s="24">
        <f t="shared" si="547"/>
        <v>0</v>
      </c>
      <c r="AV1144" s="24">
        <v>0</v>
      </c>
      <c r="AW1144" s="24">
        <f t="shared" si="550"/>
        <v>0</v>
      </c>
      <c r="AX1144" s="24">
        <v>0</v>
      </c>
      <c r="AY1144" s="24">
        <f t="shared" si="539"/>
        <v>0</v>
      </c>
      <c r="AZ1144" s="24">
        <f t="shared" si="540"/>
        <v>0</v>
      </c>
      <c r="BA1144" s="24">
        <f t="shared" si="525"/>
        <v>0</v>
      </c>
      <c r="BB1144" s="24">
        <f t="shared" si="526"/>
        <v>0</v>
      </c>
      <c r="BC1144" s="24">
        <f t="shared" si="527"/>
        <v>0</v>
      </c>
      <c r="BD1144" s="24">
        <f t="shared" si="528"/>
        <v>0</v>
      </c>
      <c r="BE1144" s="24">
        <f t="shared" si="529"/>
        <v>0</v>
      </c>
      <c r="BF1144" s="24">
        <f t="shared" si="541"/>
        <v>0</v>
      </c>
      <c r="BG1144" s="24">
        <f t="shared" si="548"/>
        <v>0</v>
      </c>
      <c r="BH1144" s="24">
        <v>0</v>
      </c>
      <c r="BI1144" s="24">
        <f t="shared" si="542"/>
        <v>0</v>
      </c>
      <c r="BJ1144" s="24">
        <v>0</v>
      </c>
      <c r="BK1144" s="24">
        <f t="shared" si="543"/>
        <v>0</v>
      </c>
      <c r="BL1144" s="24">
        <f t="shared" si="544"/>
        <v>0</v>
      </c>
      <c r="BM1144" s="24">
        <f t="shared" si="530"/>
        <v>0</v>
      </c>
      <c r="BN1144" s="24">
        <f t="shared" si="531"/>
        <v>0</v>
      </c>
      <c r="BO1144" s="24">
        <f t="shared" si="532"/>
        <v>0</v>
      </c>
      <c r="BP1144" s="24">
        <f t="shared" si="533"/>
        <v>0</v>
      </c>
      <c r="BQ1144" s="24">
        <f t="shared" si="534"/>
        <v>0</v>
      </c>
      <c r="BR1144" s="24">
        <f t="shared" si="545"/>
        <v>0</v>
      </c>
      <c r="BS1144" s="24">
        <f t="shared" si="549"/>
        <v>0</v>
      </c>
      <c r="BT1144" s="24">
        <v>0</v>
      </c>
      <c r="BU1144" s="24">
        <f t="shared" si="546"/>
        <v>0</v>
      </c>
      <c r="BV1144" s="24">
        <v>0</v>
      </c>
    </row>
    <row r="1145" spans="1:74">
      <c r="A1145" s="87">
        <v>1136</v>
      </c>
      <c r="B1145" s="1"/>
      <c r="C1145" s="1"/>
      <c r="D1145" s="2"/>
      <c r="E1145" s="3"/>
      <c r="F1145" s="4"/>
      <c r="G1145" s="5"/>
      <c r="H1145" s="4"/>
      <c r="I1145" s="5"/>
      <c r="J1145" s="6"/>
      <c r="K1145" s="5"/>
      <c r="L1145" s="5"/>
      <c r="M1145" s="5"/>
      <c r="N1145" s="7"/>
      <c r="O1145" s="38"/>
      <c r="P1145" s="5"/>
      <c r="Q1145" s="5"/>
      <c r="R1145" s="7"/>
      <c r="S1145" s="38"/>
      <c r="T1145" s="5"/>
      <c r="U1145" s="5"/>
      <c r="V1145" s="55"/>
      <c r="W1145" s="38"/>
      <c r="X1145" s="5"/>
      <c r="Y1145" s="5"/>
      <c r="Z1145" s="55"/>
      <c r="AA1145" s="36">
        <f>IF(Dane!$E$3=1,AO1145+BA1145+BM1145,IF(Dane!$E$3=2,AU1145+BG1145+BS1145,AW1145+BI1145+BU1145))</f>
        <v>0</v>
      </c>
      <c r="AB1145" s="16">
        <f>IF(Dane!$E$3=1,AP1145+BB1145+BN1145,IF(Dane!$E$3=2,AV1145+BH1145+BT1145,AX1145+BJ1145+BV1145))</f>
        <v>0</v>
      </c>
      <c r="AC1145" s="16">
        <f>IF(((K1145*Dane!$C$9)-AA1145)&lt;0,0,(K1145*Dane!$C$9)-AA1145)</f>
        <v>0</v>
      </c>
      <c r="AD1145" s="37">
        <f>IFERROR(IF(((L1145*Dane!$C$9)-AB1145)&lt;0,0,(L1145*Dane!$C$9)-AB1145),0)</f>
        <v>0</v>
      </c>
      <c r="AE1145" s="97"/>
      <c r="AF1145" s="77">
        <f>IF(Dane!$E$3=1,AO1145,IF(Dane!$E$3=2,AU1145,AW1145))</f>
        <v>0</v>
      </c>
      <c r="AG1145" s="77">
        <f>IF(Dane!$E$3=1,AP1145,IF(Dane!$E$3=2,AV1145,AX1145))</f>
        <v>0</v>
      </c>
      <c r="AH1145" s="77">
        <f>IF(Dane!$E$3=1,BA1145,IF(Dane!$E$3=2,BG1145,BI1145))</f>
        <v>0</v>
      </c>
      <c r="AI1145" s="77">
        <f>IF(Dane!$E$3=1,BB1145,IF(Dane!$E$3=2,BH1145,BJ1145))</f>
        <v>0</v>
      </c>
      <c r="AJ1145" s="77">
        <f>IF(Dane!$E$3=1,BM1145,IF(Dane!$E$3=2,BS1145,BU1145))</f>
        <v>0</v>
      </c>
      <c r="AK1145" s="77">
        <f>IF(Dane!$E$3=1,BN1145,IF(Dane!$E$3=2,BT1145,BV1145))</f>
        <v>0</v>
      </c>
      <c r="AL1145" s="24">
        <f t="shared" si="535"/>
        <v>0</v>
      </c>
      <c r="AM1145" s="24">
        <f t="shared" si="536"/>
        <v>0</v>
      </c>
      <c r="AN1145" s="24"/>
      <c r="AO1145" s="24">
        <f t="shared" si="521"/>
        <v>0</v>
      </c>
      <c r="AP1145" s="24">
        <f t="shared" si="537"/>
        <v>0</v>
      </c>
      <c r="AQ1145" s="24">
        <f t="shared" si="522"/>
        <v>0</v>
      </c>
      <c r="AR1145" s="24">
        <f t="shared" si="523"/>
        <v>0</v>
      </c>
      <c r="AS1145" s="24">
        <f t="shared" si="524"/>
        <v>0</v>
      </c>
      <c r="AT1145" s="24">
        <f t="shared" si="538"/>
        <v>0</v>
      </c>
      <c r="AU1145" s="24">
        <f t="shared" si="547"/>
        <v>0</v>
      </c>
      <c r="AV1145" s="24">
        <v>0</v>
      </c>
      <c r="AW1145" s="24">
        <f t="shared" si="550"/>
        <v>0</v>
      </c>
      <c r="AX1145" s="24">
        <v>0</v>
      </c>
      <c r="AY1145" s="24">
        <f t="shared" si="539"/>
        <v>0</v>
      </c>
      <c r="AZ1145" s="24">
        <f t="shared" si="540"/>
        <v>0</v>
      </c>
      <c r="BA1145" s="24">
        <f t="shared" si="525"/>
        <v>0</v>
      </c>
      <c r="BB1145" s="24">
        <f t="shared" si="526"/>
        <v>0</v>
      </c>
      <c r="BC1145" s="24">
        <f t="shared" si="527"/>
        <v>0</v>
      </c>
      <c r="BD1145" s="24">
        <f t="shared" si="528"/>
        <v>0</v>
      </c>
      <c r="BE1145" s="24">
        <f t="shared" si="529"/>
        <v>0</v>
      </c>
      <c r="BF1145" s="24">
        <f t="shared" si="541"/>
        <v>0</v>
      </c>
      <c r="BG1145" s="24">
        <f t="shared" si="548"/>
        <v>0</v>
      </c>
      <c r="BH1145" s="24">
        <v>0</v>
      </c>
      <c r="BI1145" s="24">
        <f t="shared" si="542"/>
        <v>0</v>
      </c>
      <c r="BJ1145" s="24">
        <v>0</v>
      </c>
      <c r="BK1145" s="24">
        <f t="shared" si="543"/>
        <v>0</v>
      </c>
      <c r="BL1145" s="24">
        <f t="shared" si="544"/>
        <v>0</v>
      </c>
      <c r="BM1145" s="24">
        <f t="shared" si="530"/>
        <v>0</v>
      </c>
      <c r="BN1145" s="24">
        <f t="shared" si="531"/>
        <v>0</v>
      </c>
      <c r="BO1145" s="24">
        <f t="shared" si="532"/>
        <v>0</v>
      </c>
      <c r="BP1145" s="24">
        <f t="shared" si="533"/>
        <v>0</v>
      </c>
      <c r="BQ1145" s="24">
        <f t="shared" si="534"/>
        <v>0</v>
      </c>
      <c r="BR1145" s="24">
        <f t="shared" si="545"/>
        <v>0</v>
      </c>
      <c r="BS1145" s="24">
        <f t="shared" si="549"/>
        <v>0</v>
      </c>
      <c r="BT1145" s="24">
        <v>0</v>
      </c>
      <c r="BU1145" s="24">
        <f t="shared" si="546"/>
        <v>0</v>
      </c>
      <c r="BV1145" s="24">
        <v>0</v>
      </c>
    </row>
    <row r="1146" spans="1:74">
      <c r="A1146" s="87">
        <v>1137</v>
      </c>
      <c r="B1146" s="1"/>
      <c r="C1146" s="1"/>
      <c r="D1146" s="2"/>
      <c r="E1146" s="3"/>
      <c r="F1146" s="4"/>
      <c r="G1146" s="5"/>
      <c r="H1146" s="4"/>
      <c r="I1146" s="5"/>
      <c r="J1146" s="6"/>
      <c r="K1146" s="5"/>
      <c r="L1146" s="5"/>
      <c r="M1146" s="5"/>
      <c r="N1146" s="7"/>
      <c r="O1146" s="38"/>
      <c r="P1146" s="5"/>
      <c r="Q1146" s="5"/>
      <c r="R1146" s="7"/>
      <c r="S1146" s="38"/>
      <c r="T1146" s="5"/>
      <c r="U1146" s="5"/>
      <c r="V1146" s="55"/>
      <c r="W1146" s="38"/>
      <c r="X1146" s="5"/>
      <c r="Y1146" s="5"/>
      <c r="Z1146" s="55"/>
      <c r="AA1146" s="36">
        <f>IF(Dane!$E$3=1,AO1146+BA1146+BM1146,IF(Dane!$E$3=2,AU1146+BG1146+BS1146,AW1146+BI1146+BU1146))</f>
        <v>0</v>
      </c>
      <c r="AB1146" s="16">
        <f>IF(Dane!$E$3=1,AP1146+BB1146+BN1146,IF(Dane!$E$3=2,AV1146+BH1146+BT1146,AX1146+BJ1146+BV1146))</f>
        <v>0</v>
      </c>
      <c r="AC1146" s="16">
        <f>IF(((K1146*Dane!$C$9)-AA1146)&lt;0,0,(K1146*Dane!$C$9)-AA1146)</f>
        <v>0</v>
      </c>
      <c r="AD1146" s="37">
        <f>IFERROR(IF(((L1146*Dane!$C$9)-AB1146)&lt;0,0,(L1146*Dane!$C$9)-AB1146),0)</f>
        <v>0</v>
      </c>
      <c r="AE1146" s="97"/>
      <c r="AF1146" s="77">
        <f>IF(Dane!$E$3=1,AO1146,IF(Dane!$E$3=2,AU1146,AW1146))</f>
        <v>0</v>
      </c>
      <c r="AG1146" s="77">
        <f>IF(Dane!$E$3=1,AP1146,IF(Dane!$E$3=2,AV1146,AX1146))</f>
        <v>0</v>
      </c>
      <c r="AH1146" s="77">
        <f>IF(Dane!$E$3=1,BA1146,IF(Dane!$E$3=2,BG1146,BI1146))</f>
        <v>0</v>
      </c>
      <c r="AI1146" s="77">
        <f>IF(Dane!$E$3=1,BB1146,IF(Dane!$E$3=2,BH1146,BJ1146))</f>
        <v>0</v>
      </c>
      <c r="AJ1146" s="77">
        <f>IF(Dane!$E$3=1,BM1146,IF(Dane!$E$3=2,BS1146,BU1146))</f>
        <v>0</v>
      </c>
      <c r="AK1146" s="77">
        <f>IF(Dane!$E$3=1,BN1146,IF(Dane!$E$3=2,BT1146,BV1146))</f>
        <v>0</v>
      </c>
      <c r="AL1146" s="24">
        <f t="shared" si="535"/>
        <v>0</v>
      </c>
      <c r="AM1146" s="24">
        <f t="shared" si="536"/>
        <v>0</v>
      </c>
      <c r="AN1146" s="24"/>
      <c r="AO1146" s="24">
        <f t="shared" si="521"/>
        <v>0</v>
      </c>
      <c r="AP1146" s="24">
        <f t="shared" si="537"/>
        <v>0</v>
      </c>
      <c r="AQ1146" s="24">
        <f t="shared" si="522"/>
        <v>0</v>
      </c>
      <c r="AR1146" s="24">
        <f t="shared" si="523"/>
        <v>0</v>
      </c>
      <c r="AS1146" s="24">
        <f t="shared" si="524"/>
        <v>0</v>
      </c>
      <c r="AT1146" s="24">
        <f t="shared" si="538"/>
        <v>0</v>
      </c>
      <c r="AU1146" s="24">
        <f t="shared" si="547"/>
        <v>0</v>
      </c>
      <c r="AV1146" s="24">
        <v>0</v>
      </c>
      <c r="AW1146" s="24">
        <f t="shared" si="550"/>
        <v>0</v>
      </c>
      <c r="AX1146" s="24">
        <v>0</v>
      </c>
      <c r="AY1146" s="24">
        <f t="shared" si="539"/>
        <v>0</v>
      </c>
      <c r="AZ1146" s="24">
        <f t="shared" si="540"/>
        <v>0</v>
      </c>
      <c r="BA1146" s="24">
        <f t="shared" si="525"/>
        <v>0</v>
      </c>
      <c r="BB1146" s="24">
        <f t="shared" si="526"/>
        <v>0</v>
      </c>
      <c r="BC1146" s="24">
        <f t="shared" si="527"/>
        <v>0</v>
      </c>
      <c r="BD1146" s="24">
        <f t="shared" si="528"/>
        <v>0</v>
      </c>
      <c r="BE1146" s="24">
        <f t="shared" si="529"/>
        <v>0</v>
      </c>
      <c r="BF1146" s="24">
        <f t="shared" si="541"/>
        <v>0</v>
      </c>
      <c r="BG1146" s="24">
        <f t="shared" si="548"/>
        <v>0</v>
      </c>
      <c r="BH1146" s="24">
        <v>0</v>
      </c>
      <c r="BI1146" s="24">
        <f t="shared" si="542"/>
        <v>0</v>
      </c>
      <c r="BJ1146" s="24">
        <v>0</v>
      </c>
      <c r="BK1146" s="24">
        <f t="shared" si="543"/>
        <v>0</v>
      </c>
      <c r="BL1146" s="24">
        <f t="shared" si="544"/>
        <v>0</v>
      </c>
      <c r="BM1146" s="24">
        <f t="shared" si="530"/>
        <v>0</v>
      </c>
      <c r="BN1146" s="24">
        <f t="shared" si="531"/>
        <v>0</v>
      </c>
      <c r="BO1146" s="24">
        <f t="shared" si="532"/>
        <v>0</v>
      </c>
      <c r="BP1146" s="24">
        <f t="shared" si="533"/>
        <v>0</v>
      </c>
      <c r="BQ1146" s="24">
        <f t="shared" si="534"/>
        <v>0</v>
      </c>
      <c r="BR1146" s="24">
        <f t="shared" si="545"/>
        <v>0</v>
      </c>
      <c r="BS1146" s="24">
        <f t="shared" si="549"/>
        <v>0</v>
      </c>
      <c r="BT1146" s="24">
        <v>0</v>
      </c>
      <c r="BU1146" s="24">
        <f t="shared" si="546"/>
        <v>0</v>
      </c>
      <c r="BV1146" s="24">
        <v>0</v>
      </c>
    </row>
    <row r="1147" spans="1:74">
      <c r="A1147" s="87">
        <v>1138</v>
      </c>
      <c r="B1147" s="1"/>
      <c r="C1147" s="1"/>
      <c r="D1147" s="2"/>
      <c r="E1147" s="3"/>
      <c r="F1147" s="4"/>
      <c r="G1147" s="5"/>
      <c r="H1147" s="4"/>
      <c r="I1147" s="5"/>
      <c r="J1147" s="6"/>
      <c r="K1147" s="5"/>
      <c r="L1147" s="5"/>
      <c r="M1147" s="5"/>
      <c r="N1147" s="7"/>
      <c r="O1147" s="38"/>
      <c r="P1147" s="5"/>
      <c r="Q1147" s="5"/>
      <c r="R1147" s="7"/>
      <c r="S1147" s="38"/>
      <c r="T1147" s="5"/>
      <c r="U1147" s="5"/>
      <c r="V1147" s="55"/>
      <c r="W1147" s="38"/>
      <c r="X1147" s="5"/>
      <c r="Y1147" s="5"/>
      <c r="Z1147" s="55"/>
      <c r="AA1147" s="36">
        <f>IF(Dane!$E$3=1,AO1147+BA1147+BM1147,IF(Dane!$E$3=2,AU1147+BG1147+BS1147,AW1147+BI1147+BU1147))</f>
        <v>0</v>
      </c>
      <c r="AB1147" s="16">
        <f>IF(Dane!$E$3=1,AP1147+BB1147+BN1147,IF(Dane!$E$3=2,AV1147+BH1147+BT1147,AX1147+BJ1147+BV1147))</f>
        <v>0</v>
      </c>
      <c r="AC1147" s="16">
        <f>IF(((K1147*Dane!$C$9)-AA1147)&lt;0,0,(K1147*Dane!$C$9)-AA1147)</f>
        <v>0</v>
      </c>
      <c r="AD1147" s="37">
        <f>IFERROR(IF(((L1147*Dane!$C$9)-AB1147)&lt;0,0,(L1147*Dane!$C$9)-AB1147),0)</f>
        <v>0</v>
      </c>
      <c r="AE1147" s="97"/>
      <c r="AF1147" s="77">
        <f>IF(Dane!$E$3=1,AO1147,IF(Dane!$E$3=2,AU1147,AW1147))</f>
        <v>0</v>
      </c>
      <c r="AG1147" s="77">
        <f>IF(Dane!$E$3=1,AP1147,IF(Dane!$E$3=2,AV1147,AX1147))</f>
        <v>0</v>
      </c>
      <c r="AH1147" s="77">
        <f>IF(Dane!$E$3=1,BA1147,IF(Dane!$E$3=2,BG1147,BI1147))</f>
        <v>0</v>
      </c>
      <c r="AI1147" s="77">
        <f>IF(Dane!$E$3=1,BB1147,IF(Dane!$E$3=2,BH1147,BJ1147))</f>
        <v>0</v>
      </c>
      <c r="AJ1147" s="77">
        <f>IF(Dane!$E$3=1,BM1147,IF(Dane!$E$3=2,BS1147,BU1147))</f>
        <v>0</v>
      </c>
      <c r="AK1147" s="77">
        <f>IF(Dane!$E$3=1,BN1147,IF(Dane!$E$3=2,BT1147,BV1147))</f>
        <v>0</v>
      </c>
      <c r="AL1147" s="24">
        <f t="shared" si="535"/>
        <v>0</v>
      </c>
      <c r="AM1147" s="24">
        <f t="shared" si="536"/>
        <v>0</v>
      </c>
      <c r="AN1147" s="24"/>
      <c r="AO1147" s="24">
        <f t="shared" si="521"/>
        <v>0</v>
      </c>
      <c r="AP1147" s="24">
        <f t="shared" si="537"/>
        <v>0</v>
      </c>
      <c r="AQ1147" s="24">
        <f t="shared" si="522"/>
        <v>0</v>
      </c>
      <c r="AR1147" s="24">
        <f t="shared" si="523"/>
        <v>0</v>
      </c>
      <c r="AS1147" s="24">
        <f t="shared" si="524"/>
        <v>0</v>
      </c>
      <c r="AT1147" s="24">
        <f t="shared" si="538"/>
        <v>0</v>
      </c>
      <c r="AU1147" s="24">
        <f t="shared" si="547"/>
        <v>0</v>
      </c>
      <c r="AV1147" s="24">
        <v>0</v>
      </c>
      <c r="AW1147" s="24">
        <f t="shared" si="550"/>
        <v>0</v>
      </c>
      <c r="AX1147" s="24">
        <v>0</v>
      </c>
      <c r="AY1147" s="24">
        <f t="shared" si="539"/>
        <v>0</v>
      </c>
      <c r="AZ1147" s="24">
        <f t="shared" si="540"/>
        <v>0</v>
      </c>
      <c r="BA1147" s="24">
        <f t="shared" si="525"/>
        <v>0</v>
      </c>
      <c r="BB1147" s="24">
        <f t="shared" si="526"/>
        <v>0</v>
      </c>
      <c r="BC1147" s="24">
        <f t="shared" si="527"/>
        <v>0</v>
      </c>
      <c r="BD1147" s="24">
        <f t="shared" si="528"/>
        <v>0</v>
      </c>
      <c r="BE1147" s="24">
        <f t="shared" si="529"/>
        <v>0</v>
      </c>
      <c r="BF1147" s="24">
        <f t="shared" si="541"/>
        <v>0</v>
      </c>
      <c r="BG1147" s="24">
        <f t="shared" si="548"/>
        <v>0</v>
      </c>
      <c r="BH1147" s="24">
        <v>0</v>
      </c>
      <c r="BI1147" s="24">
        <f t="shared" si="542"/>
        <v>0</v>
      </c>
      <c r="BJ1147" s="24">
        <v>0</v>
      </c>
      <c r="BK1147" s="24">
        <f t="shared" si="543"/>
        <v>0</v>
      </c>
      <c r="BL1147" s="24">
        <f t="shared" si="544"/>
        <v>0</v>
      </c>
      <c r="BM1147" s="24">
        <f t="shared" si="530"/>
        <v>0</v>
      </c>
      <c r="BN1147" s="24">
        <f t="shared" si="531"/>
        <v>0</v>
      </c>
      <c r="BO1147" s="24">
        <f t="shared" si="532"/>
        <v>0</v>
      </c>
      <c r="BP1147" s="24">
        <f t="shared" si="533"/>
        <v>0</v>
      </c>
      <c r="BQ1147" s="24">
        <f t="shared" si="534"/>
        <v>0</v>
      </c>
      <c r="BR1147" s="24">
        <f t="shared" si="545"/>
        <v>0</v>
      </c>
      <c r="BS1147" s="24">
        <f t="shared" si="549"/>
        <v>0</v>
      </c>
      <c r="BT1147" s="24">
        <v>0</v>
      </c>
      <c r="BU1147" s="24">
        <f t="shared" si="546"/>
        <v>0</v>
      </c>
      <c r="BV1147" s="24">
        <v>0</v>
      </c>
    </row>
    <row r="1148" spans="1:74">
      <c r="A1148" s="87">
        <v>1139</v>
      </c>
      <c r="B1148" s="1"/>
      <c r="C1148" s="1"/>
      <c r="D1148" s="2"/>
      <c r="E1148" s="3"/>
      <c r="F1148" s="4"/>
      <c r="G1148" s="5"/>
      <c r="H1148" s="4"/>
      <c r="I1148" s="5"/>
      <c r="J1148" s="6"/>
      <c r="K1148" s="5"/>
      <c r="L1148" s="5"/>
      <c r="M1148" s="5"/>
      <c r="N1148" s="7"/>
      <c r="O1148" s="38"/>
      <c r="P1148" s="5"/>
      <c r="Q1148" s="5"/>
      <c r="R1148" s="7"/>
      <c r="S1148" s="38"/>
      <c r="T1148" s="5"/>
      <c r="U1148" s="5"/>
      <c r="V1148" s="55"/>
      <c r="W1148" s="38"/>
      <c r="X1148" s="5"/>
      <c r="Y1148" s="5"/>
      <c r="Z1148" s="55"/>
      <c r="AA1148" s="36">
        <f>IF(Dane!$E$3=1,AO1148+BA1148+BM1148,IF(Dane!$E$3=2,AU1148+BG1148+BS1148,AW1148+BI1148+BU1148))</f>
        <v>0</v>
      </c>
      <c r="AB1148" s="16">
        <f>IF(Dane!$E$3=1,AP1148+BB1148+BN1148,IF(Dane!$E$3=2,AV1148+BH1148+BT1148,AX1148+BJ1148+BV1148))</f>
        <v>0</v>
      </c>
      <c r="AC1148" s="16">
        <f>IF(((K1148*Dane!$C$9)-AA1148)&lt;0,0,(K1148*Dane!$C$9)-AA1148)</f>
        <v>0</v>
      </c>
      <c r="AD1148" s="37">
        <f>IFERROR(IF(((L1148*Dane!$C$9)-AB1148)&lt;0,0,(L1148*Dane!$C$9)-AB1148),0)</f>
        <v>0</v>
      </c>
      <c r="AE1148" s="97"/>
      <c r="AF1148" s="77">
        <f>IF(Dane!$E$3=1,AO1148,IF(Dane!$E$3=2,AU1148,AW1148))</f>
        <v>0</v>
      </c>
      <c r="AG1148" s="77">
        <f>IF(Dane!$E$3=1,AP1148,IF(Dane!$E$3=2,AV1148,AX1148))</f>
        <v>0</v>
      </c>
      <c r="AH1148" s="77">
        <f>IF(Dane!$E$3=1,BA1148,IF(Dane!$E$3=2,BG1148,BI1148))</f>
        <v>0</v>
      </c>
      <c r="AI1148" s="77">
        <f>IF(Dane!$E$3=1,BB1148,IF(Dane!$E$3=2,BH1148,BJ1148))</f>
        <v>0</v>
      </c>
      <c r="AJ1148" s="77">
        <f>IF(Dane!$E$3=1,BM1148,IF(Dane!$E$3=2,BS1148,BU1148))</f>
        <v>0</v>
      </c>
      <c r="AK1148" s="77">
        <f>IF(Dane!$E$3=1,BN1148,IF(Dane!$E$3=2,BT1148,BV1148))</f>
        <v>0</v>
      </c>
      <c r="AL1148" s="24">
        <f t="shared" si="535"/>
        <v>0</v>
      </c>
      <c r="AM1148" s="24">
        <f t="shared" si="536"/>
        <v>0</v>
      </c>
      <c r="AN1148" s="24"/>
      <c r="AO1148" s="24">
        <f t="shared" si="521"/>
        <v>0</v>
      </c>
      <c r="AP1148" s="24">
        <f t="shared" si="537"/>
        <v>0</v>
      </c>
      <c r="AQ1148" s="24">
        <f t="shared" si="522"/>
        <v>0</v>
      </c>
      <c r="AR1148" s="24">
        <f t="shared" si="523"/>
        <v>0</v>
      </c>
      <c r="AS1148" s="24">
        <f t="shared" si="524"/>
        <v>0</v>
      </c>
      <c r="AT1148" s="24">
        <f t="shared" si="538"/>
        <v>0</v>
      </c>
      <c r="AU1148" s="24">
        <f t="shared" si="547"/>
        <v>0</v>
      </c>
      <c r="AV1148" s="24">
        <v>0</v>
      </c>
      <c r="AW1148" s="24">
        <f t="shared" si="550"/>
        <v>0</v>
      </c>
      <c r="AX1148" s="24">
        <v>0</v>
      </c>
      <c r="AY1148" s="24">
        <f t="shared" si="539"/>
        <v>0</v>
      </c>
      <c r="AZ1148" s="24">
        <f t="shared" si="540"/>
        <v>0</v>
      </c>
      <c r="BA1148" s="24">
        <f t="shared" si="525"/>
        <v>0</v>
      </c>
      <c r="BB1148" s="24">
        <f t="shared" si="526"/>
        <v>0</v>
      </c>
      <c r="BC1148" s="24">
        <f t="shared" si="527"/>
        <v>0</v>
      </c>
      <c r="BD1148" s="24">
        <f t="shared" si="528"/>
        <v>0</v>
      </c>
      <c r="BE1148" s="24">
        <f t="shared" si="529"/>
        <v>0</v>
      </c>
      <c r="BF1148" s="24">
        <f t="shared" si="541"/>
        <v>0</v>
      </c>
      <c r="BG1148" s="24">
        <f t="shared" si="548"/>
        <v>0</v>
      </c>
      <c r="BH1148" s="24">
        <v>0</v>
      </c>
      <c r="BI1148" s="24">
        <f t="shared" si="542"/>
        <v>0</v>
      </c>
      <c r="BJ1148" s="24">
        <v>0</v>
      </c>
      <c r="BK1148" s="24">
        <f t="shared" si="543"/>
        <v>0</v>
      </c>
      <c r="BL1148" s="24">
        <f t="shared" si="544"/>
        <v>0</v>
      </c>
      <c r="BM1148" s="24">
        <f t="shared" si="530"/>
        <v>0</v>
      </c>
      <c r="BN1148" s="24">
        <f t="shared" si="531"/>
        <v>0</v>
      </c>
      <c r="BO1148" s="24">
        <f t="shared" si="532"/>
        <v>0</v>
      </c>
      <c r="BP1148" s="24">
        <f t="shared" si="533"/>
        <v>0</v>
      </c>
      <c r="BQ1148" s="24">
        <f t="shared" si="534"/>
        <v>0</v>
      </c>
      <c r="BR1148" s="24">
        <f t="shared" si="545"/>
        <v>0</v>
      </c>
      <c r="BS1148" s="24">
        <f t="shared" si="549"/>
        <v>0</v>
      </c>
      <c r="BT1148" s="24">
        <v>0</v>
      </c>
      <c r="BU1148" s="24">
        <f t="shared" si="546"/>
        <v>0</v>
      </c>
      <c r="BV1148" s="24">
        <v>0</v>
      </c>
    </row>
    <row r="1149" spans="1:74">
      <c r="A1149" s="87">
        <v>1140</v>
      </c>
      <c r="B1149" s="1"/>
      <c r="C1149" s="1"/>
      <c r="D1149" s="2"/>
      <c r="E1149" s="3"/>
      <c r="F1149" s="4"/>
      <c r="G1149" s="5"/>
      <c r="H1149" s="4"/>
      <c r="I1149" s="5"/>
      <c r="J1149" s="6"/>
      <c r="K1149" s="5"/>
      <c r="L1149" s="5"/>
      <c r="M1149" s="5"/>
      <c r="N1149" s="7"/>
      <c r="O1149" s="38"/>
      <c r="P1149" s="5"/>
      <c r="Q1149" s="5"/>
      <c r="R1149" s="7"/>
      <c r="S1149" s="38"/>
      <c r="T1149" s="5"/>
      <c r="U1149" s="5"/>
      <c r="V1149" s="55"/>
      <c r="W1149" s="38"/>
      <c r="X1149" s="5"/>
      <c r="Y1149" s="5"/>
      <c r="Z1149" s="55"/>
      <c r="AA1149" s="36">
        <f>IF(Dane!$E$3=1,AO1149+BA1149+BM1149,IF(Dane!$E$3=2,AU1149+BG1149+BS1149,AW1149+BI1149+BU1149))</f>
        <v>0</v>
      </c>
      <c r="AB1149" s="16">
        <f>IF(Dane!$E$3=1,AP1149+BB1149+BN1149,IF(Dane!$E$3=2,AV1149+BH1149+BT1149,AX1149+BJ1149+BV1149))</f>
        <v>0</v>
      </c>
      <c r="AC1149" s="16">
        <f>IF(((K1149*Dane!$C$9)-AA1149)&lt;0,0,(K1149*Dane!$C$9)-AA1149)</f>
        <v>0</v>
      </c>
      <c r="AD1149" s="37">
        <f>IFERROR(IF(((L1149*Dane!$C$9)-AB1149)&lt;0,0,(L1149*Dane!$C$9)-AB1149),0)</f>
        <v>0</v>
      </c>
      <c r="AE1149" s="97"/>
      <c r="AF1149" s="77">
        <f>IF(Dane!$E$3=1,AO1149,IF(Dane!$E$3=2,AU1149,AW1149))</f>
        <v>0</v>
      </c>
      <c r="AG1149" s="77">
        <f>IF(Dane!$E$3=1,AP1149,IF(Dane!$E$3=2,AV1149,AX1149))</f>
        <v>0</v>
      </c>
      <c r="AH1149" s="77">
        <f>IF(Dane!$E$3=1,BA1149,IF(Dane!$E$3=2,BG1149,BI1149))</f>
        <v>0</v>
      </c>
      <c r="AI1149" s="77">
        <f>IF(Dane!$E$3=1,BB1149,IF(Dane!$E$3=2,BH1149,BJ1149))</f>
        <v>0</v>
      </c>
      <c r="AJ1149" s="77">
        <f>IF(Dane!$E$3=1,BM1149,IF(Dane!$E$3=2,BS1149,BU1149))</f>
        <v>0</v>
      </c>
      <c r="AK1149" s="77">
        <f>IF(Dane!$E$3=1,BN1149,IF(Dane!$E$3=2,BT1149,BV1149))</f>
        <v>0</v>
      </c>
      <c r="AL1149" s="24">
        <f t="shared" si="535"/>
        <v>0</v>
      </c>
      <c r="AM1149" s="24">
        <f t="shared" si="536"/>
        <v>0</v>
      </c>
      <c r="AN1149" s="24"/>
      <c r="AO1149" s="24">
        <f t="shared" si="521"/>
        <v>0</v>
      </c>
      <c r="AP1149" s="24">
        <f t="shared" si="537"/>
        <v>0</v>
      </c>
      <c r="AQ1149" s="24">
        <f t="shared" si="522"/>
        <v>0</v>
      </c>
      <c r="AR1149" s="24">
        <f t="shared" si="523"/>
        <v>0</v>
      </c>
      <c r="AS1149" s="24">
        <f t="shared" si="524"/>
        <v>0</v>
      </c>
      <c r="AT1149" s="24">
        <f t="shared" si="538"/>
        <v>0</v>
      </c>
      <c r="AU1149" s="24">
        <f t="shared" si="547"/>
        <v>0</v>
      </c>
      <c r="AV1149" s="24">
        <v>0</v>
      </c>
      <c r="AW1149" s="24">
        <f t="shared" si="550"/>
        <v>0</v>
      </c>
      <c r="AX1149" s="24">
        <v>0</v>
      </c>
      <c r="AY1149" s="24">
        <f t="shared" si="539"/>
        <v>0</v>
      </c>
      <c r="AZ1149" s="24">
        <f t="shared" si="540"/>
        <v>0</v>
      </c>
      <c r="BA1149" s="24">
        <f t="shared" si="525"/>
        <v>0</v>
      </c>
      <c r="BB1149" s="24">
        <f t="shared" si="526"/>
        <v>0</v>
      </c>
      <c r="BC1149" s="24">
        <f t="shared" si="527"/>
        <v>0</v>
      </c>
      <c r="BD1149" s="24">
        <f t="shared" si="528"/>
        <v>0</v>
      </c>
      <c r="BE1149" s="24">
        <f t="shared" si="529"/>
        <v>0</v>
      </c>
      <c r="BF1149" s="24">
        <f t="shared" si="541"/>
        <v>0</v>
      </c>
      <c r="BG1149" s="24">
        <f t="shared" si="548"/>
        <v>0</v>
      </c>
      <c r="BH1149" s="24">
        <v>0</v>
      </c>
      <c r="BI1149" s="24">
        <f t="shared" si="542"/>
        <v>0</v>
      </c>
      <c r="BJ1149" s="24">
        <v>0</v>
      </c>
      <c r="BK1149" s="24">
        <f t="shared" si="543"/>
        <v>0</v>
      </c>
      <c r="BL1149" s="24">
        <f t="shared" si="544"/>
        <v>0</v>
      </c>
      <c r="BM1149" s="24">
        <f t="shared" si="530"/>
        <v>0</v>
      </c>
      <c r="BN1149" s="24">
        <f t="shared" si="531"/>
        <v>0</v>
      </c>
      <c r="BO1149" s="24">
        <f t="shared" si="532"/>
        <v>0</v>
      </c>
      <c r="BP1149" s="24">
        <f t="shared" si="533"/>
        <v>0</v>
      </c>
      <c r="BQ1149" s="24">
        <f t="shared" si="534"/>
        <v>0</v>
      </c>
      <c r="BR1149" s="24">
        <f t="shared" si="545"/>
        <v>0</v>
      </c>
      <c r="BS1149" s="24">
        <f t="shared" si="549"/>
        <v>0</v>
      </c>
      <c r="BT1149" s="24">
        <v>0</v>
      </c>
      <c r="BU1149" s="24">
        <f t="shared" si="546"/>
        <v>0</v>
      </c>
      <c r="BV1149" s="24">
        <v>0</v>
      </c>
    </row>
    <row r="1150" spans="1:74">
      <c r="A1150" s="87">
        <v>1141</v>
      </c>
      <c r="B1150" s="1"/>
      <c r="C1150" s="1"/>
      <c r="D1150" s="2"/>
      <c r="E1150" s="3"/>
      <c r="F1150" s="4"/>
      <c r="G1150" s="5"/>
      <c r="H1150" s="4"/>
      <c r="I1150" s="5"/>
      <c r="J1150" s="6"/>
      <c r="K1150" s="5"/>
      <c r="L1150" s="5"/>
      <c r="M1150" s="5"/>
      <c r="N1150" s="7"/>
      <c r="O1150" s="38"/>
      <c r="P1150" s="5"/>
      <c r="Q1150" s="5"/>
      <c r="R1150" s="7"/>
      <c r="S1150" s="38"/>
      <c r="T1150" s="5"/>
      <c r="U1150" s="5"/>
      <c r="V1150" s="55"/>
      <c r="W1150" s="38"/>
      <c r="X1150" s="5"/>
      <c r="Y1150" s="5"/>
      <c r="Z1150" s="55"/>
      <c r="AA1150" s="36">
        <f>IF(Dane!$E$3=1,AO1150+BA1150+BM1150,IF(Dane!$E$3=2,AU1150+BG1150+BS1150,AW1150+BI1150+BU1150))</f>
        <v>0</v>
      </c>
      <c r="AB1150" s="16">
        <f>IF(Dane!$E$3=1,AP1150+BB1150+BN1150,IF(Dane!$E$3=2,AV1150+BH1150+BT1150,AX1150+BJ1150+BV1150))</f>
        <v>0</v>
      </c>
      <c r="AC1150" s="16">
        <f>IF(((K1150*Dane!$C$9)-AA1150)&lt;0,0,(K1150*Dane!$C$9)-AA1150)</f>
        <v>0</v>
      </c>
      <c r="AD1150" s="37">
        <f>IFERROR(IF(((L1150*Dane!$C$9)-AB1150)&lt;0,0,(L1150*Dane!$C$9)-AB1150),0)</f>
        <v>0</v>
      </c>
      <c r="AE1150" s="97"/>
      <c r="AF1150" s="77">
        <f>IF(Dane!$E$3=1,AO1150,IF(Dane!$E$3=2,AU1150,AW1150))</f>
        <v>0</v>
      </c>
      <c r="AG1150" s="77">
        <f>IF(Dane!$E$3=1,AP1150,IF(Dane!$E$3=2,AV1150,AX1150))</f>
        <v>0</v>
      </c>
      <c r="AH1150" s="77">
        <f>IF(Dane!$E$3=1,BA1150,IF(Dane!$E$3=2,BG1150,BI1150))</f>
        <v>0</v>
      </c>
      <c r="AI1150" s="77">
        <f>IF(Dane!$E$3=1,BB1150,IF(Dane!$E$3=2,BH1150,BJ1150))</f>
        <v>0</v>
      </c>
      <c r="AJ1150" s="77">
        <f>IF(Dane!$E$3=1,BM1150,IF(Dane!$E$3=2,BS1150,BU1150))</f>
        <v>0</v>
      </c>
      <c r="AK1150" s="77">
        <f>IF(Dane!$E$3=1,BN1150,IF(Dane!$E$3=2,BT1150,BV1150))</f>
        <v>0</v>
      </c>
      <c r="AL1150" s="24">
        <f t="shared" si="535"/>
        <v>0</v>
      </c>
      <c r="AM1150" s="24">
        <f t="shared" si="536"/>
        <v>0</v>
      </c>
      <c r="AN1150" s="24"/>
      <c r="AO1150" s="24">
        <f t="shared" si="521"/>
        <v>0</v>
      </c>
      <c r="AP1150" s="24">
        <f t="shared" si="537"/>
        <v>0</v>
      </c>
      <c r="AQ1150" s="24">
        <f t="shared" si="522"/>
        <v>0</v>
      </c>
      <c r="AR1150" s="24">
        <f t="shared" si="523"/>
        <v>0</v>
      </c>
      <c r="AS1150" s="24">
        <f t="shared" si="524"/>
        <v>0</v>
      </c>
      <c r="AT1150" s="24">
        <f t="shared" si="538"/>
        <v>0</v>
      </c>
      <c r="AU1150" s="24">
        <f t="shared" si="547"/>
        <v>0</v>
      </c>
      <c r="AV1150" s="24">
        <v>0</v>
      </c>
      <c r="AW1150" s="24">
        <f t="shared" si="550"/>
        <v>0</v>
      </c>
      <c r="AX1150" s="24">
        <v>0</v>
      </c>
      <c r="AY1150" s="24">
        <f t="shared" si="539"/>
        <v>0</v>
      </c>
      <c r="AZ1150" s="24">
        <f t="shared" si="540"/>
        <v>0</v>
      </c>
      <c r="BA1150" s="24">
        <f t="shared" si="525"/>
        <v>0</v>
      </c>
      <c r="BB1150" s="24">
        <f t="shared" si="526"/>
        <v>0</v>
      </c>
      <c r="BC1150" s="24">
        <f t="shared" si="527"/>
        <v>0</v>
      </c>
      <c r="BD1150" s="24">
        <f t="shared" si="528"/>
        <v>0</v>
      </c>
      <c r="BE1150" s="24">
        <f t="shared" si="529"/>
        <v>0</v>
      </c>
      <c r="BF1150" s="24">
        <f t="shared" si="541"/>
        <v>0</v>
      </c>
      <c r="BG1150" s="24">
        <f t="shared" si="548"/>
        <v>0</v>
      </c>
      <c r="BH1150" s="24">
        <v>0</v>
      </c>
      <c r="BI1150" s="24">
        <f t="shared" si="542"/>
        <v>0</v>
      </c>
      <c r="BJ1150" s="24">
        <v>0</v>
      </c>
      <c r="BK1150" s="24">
        <f t="shared" si="543"/>
        <v>0</v>
      </c>
      <c r="BL1150" s="24">
        <f t="shared" si="544"/>
        <v>0</v>
      </c>
      <c r="BM1150" s="24">
        <f t="shared" si="530"/>
        <v>0</v>
      </c>
      <c r="BN1150" s="24">
        <f t="shared" si="531"/>
        <v>0</v>
      </c>
      <c r="BO1150" s="24">
        <f t="shared" si="532"/>
        <v>0</v>
      </c>
      <c r="BP1150" s="24">
        <f t="shared" si="533"/>
        <v>0</v>
      </c>
      <c r="BQ1150" s="24">
        <f t="shared" si="534"/>
        <v>0</v>
      </c>
      <c r="BR1150" s="24">
        <f t="shared" si="545"/>
        <v>0</v>
      </c>
      <c r="BS1150" s="24">
        <f t="shared" si="549"/>
        <v>0</v>
      </c>
      <c r="BT1150" s="24">
        <v>0</v>
      </c>
      <c r="BU1150" s="24">
        <f t="shared" si="546"/>
        <v>0</v>
      </c>
      <c r="BV1150" s="24">
        <v>0</v>
      </c>
    </row>
    <row r="1151" spans="1:74">
      <c r="A1151" s="87">
        <v>1142</v>
      </c>
      <c r="B1151" s="1"/>
      <c r="C1151" s="1"/>
      <c r="D1151" s="2"/>
      <c r="E1151" s="3"/>
      <c r="F1151" s="4"/>
      <c r="G1151" s="5"/>
      <c r="H1151" s="4"/>
      <c r="I1151" s="5"/>
      <c r="J1151" s="6"/>
      <c r="K1151" s="5"/>
      <c r="L1151" s="5"/>
      <c r="M1151" s="5"/>
      <c r="N1151" s="7"/>
      <c r="O1151" s="38"/>
      <c r="P1151" s="5"/>
      <c r="Q1151" s="5"/>
      <c r="R1151" s="7"/>
      <c r="S1151" s="38"/>
      <c r="T1151" s="5"/>
      <c r="U1151" s="5"/>
      <c r="V1151" s="55"/>
      <c r="W1151" s="38"/>
      <c r="X1151" s="5"/>
      <c r="Y1151" s="5"/>
      <c r="Z1151" s="55"/>
      <c r="AA1151" s="36">
        <f>IF(Dane!$E$3=1,AO1151+BA1151+BM1151,IF(Dane!$E$3=2,AU1151+BG1151+BS1151,AW1151+BI1151+BU1151))</f>
        <v>0</v>
      </c>
      <c r="AB1151" s="16">
        <f>IF(Dane!$E$3=1,AP1151+BB1151+BN1151,IF(Dane!$E$3=2,AV1151+BH1151+BT1151,AX1151+BJ1151+BV1151))</f>
        <v>0</v>
      </c>
      <c r="AC1151" s="16">
        <f>IF(((K1151*Dane!$C$9)-AA1151)&lt;0,0,(K1151*Dane!$C$9)-AA1151)</f>
        <v>0</v>
      </c>
      <c r="AD1151" s="37">
        <f>IFERROR(IF(((L1151*Dane!$C$9)-AB1151)&lt;0,0,(L1151*Dane!$C$9)-AB1151),0)</f>
        <v>0</v>
      </c>
      <c r="AE1151" s="97"/>
      <c r="AF1151" s="77">
        <f>IF(Dane!$E$3=1,AO1151,IF(Dane!$E$3=2,AU1151,AW1151))</f>
        <v>0</v>
      </c>
      <c r="AG1151" s="77">
        <f>IF(Dane!$E$3=1,AP1151,IF(Dane!$E$3=2,AV1151,AX1151))</f>
        <v>0</v>
      </c>
      <c r="AH1151" s="77">
        <f>IF(Dane!$E$3=1,BA1151,IF(Dane!$E$3=2,BG1151,BI1151))</f>
        <v>0</v>
      </c>
      <c r="AI1151" s="77">
        <f>IF(Dane!$E$3=1,BB1151,IF(Dane!$E$3=2,BH1151,BJ1151))</f>
        <v>0</v>
      </c>
      <c r="AJ1151" s="77">
        <f>IF(Dane!$E$3=1,BM1151,IF(Dane!$E$3=2,BS1151,BU1151))</f>
        <v>0</v>
      </c>
      <c r="AK1151" s="77">
        <f>IF(Dane!$E$3=1,BN1151,IF(Dane!$E$3=2,BT1151,BV1151))</f>
        <v>0</v>
      </c>
      <c r="AL1151" s="24">
        <f t="shared" si="535"/>
        <v>0</v>
      </c>
      <c r="AM1151" s="24">
        <f t="shared" si="536"/>
        <v>0</v>
      </c>
      <c r="AN1151" s="24"/>
      <c r="AO1151" s="24">
        <f t="shared" si="521"/>
        <v>0</v>
      </c>
      <c r="AP1151" s="24">
        <f t="shared" si="537"/>
        <v>0</v>
      </c>
      <c r="AQ1151" s="24">
        <f t="shared" si="522"/>
        <v>0</v>
      </c>
      <c r="AR1151" s="24">
        <f t="shared" si="523"/>
        <v>0</v>
      </c>
      <c r="AS1151" s="24">
        <f t="shared" si="524"/>
        <v>0</v>
      </c>
      <c r="AT1151" s="24">
        <f t="shared" si="538"/>
        <v>0</v>
      </c>
      <c r="AU1151" s="24">
        <f t="shared" si="547"/>
        <v>0</v>
      </c>
      <c r="AV1151" s="24">
        <v>0</v>
      </c>
      <c r="AW1151" s="24">
        <f t="shared" si="550"/>
        <v>0</v>
      </c>
      <c r="AX1151" s="24">
        <v>0</v>
      </c>
      <c r="AY1151" s="24">
        <f t="shared" si="539"/>
        <v>0</v>
      </c>
      <c r="AZ1151" s="24">
        <f t="shared" si="540"/>
        <v>0</v>
      </c>
      <c r="BA1151" s="24">
        <f t="shared" si="525"/>
        <v>0</v>
      </c>
      <c r="BB1151" s="24">
        <f t="shared" si="526"/>
        <v>0</v>
      </c>
      <c r="BC1151" s="24">
        <f t="shared" si="527"/>
        <v>0</v>
      </c>
      <c r="BD1151" s="24">
        <f t="shared" si="528"/>
        <v>0</v>
      </c>
      <c r="BE1151" s="24">
        <f t="shared" si="529"/>
        <v>0</v>
      </c>
      <c r="BF1151" s="24">
        <f t="shared" si="541"/>
        <v>0</v>
      </c>
      <c r="BG1151" s="24">
        <f t="shared" si="548"/>
        <v>0</v>
      </c>
      <c r="BH1151" s="24">
        <v>0</v>
      </c>
      <c r="BI1151" s="24">
        <f t="shared" si="542"/>
        <v>0</v>
      </c>
      <c r="BJ1151" s="24">
        <v>0</v>
      </c>
      <c r="BK1151" s="24">
        <f t="shared" si="543"/>
        <v>0</v>
      </c>
      <c r="BL1151" s="24">
        <f t="shared" si="544"/>
        <v>0</v>
      </c>
      <c r="BM1151" s="24">
        <f t="shared" si="530"/>
        <v>0</v>
      </c>
      <c r="BN1151" s="24">
        <f t="shared" si="531"/>
        <v>0</v>
      </c>
      <c r="BO1151" s="24">
        <f t="shared" si="532"/>
        <v>0</v>
      </c>
      <c r="BP1151" s="24">
        <f t="shared" si="533"/>
        <v>0</v>
      </c>
      <c r="BQ1151" s="24">
        <f t="shared" si="534"/>
        <v>0</v>
      </c>
      <c r="BR1151" s="24">
        <f t="shared" si="545"/>
        <v>0</v>
      </c>
      <c r="BS1151" s="24">
        <f t="shared" si="549"/>
        <v>0</v>
      </c>
      <c r="BT1151" s="24">
        <v>0</v>
      </c>
      <c r="BU1151" s="24">
        <f t="shared" si="546"/>
        <v>0</v>
      </c>
      <c r="BV1151" s="24">
        <v>0</v>
      </c>
    </row>
    <row r="1152" spans="1:74">
      <c r="A1152" s="87">
        <v>1143</v>
      </c>
      <c r="B1152" s="1"/>
      <c r="C1152" s="1"/>
      <c r="D1152" s="2"/>
      <c r="E1152" s="3"/>
      <c r="F1152" s="4"/>
      <c r="G1152" s="5"/>
      <c r="H1152" s="4"/>
      <c r="I1152" s="5"/>
      <c r="J1152" s="6"/>
      <c r="K1152" s="5"/>
      <c r="L1152" s="5"/>
      <c r="M1152" s="5"/>
      <c r="N1152" s="7"/>
      <c r="O1152" s="38"/>
      <c r="P1152" s="5"/>
      <c r="Q1152" s="5"/>
      <c r="R1152" s="7"/>
      <c r="S1152" s="38"/>
      <c r="T1152" s="5"/>
      <c r="U1152" s="5"/>
      <c r="V1152" s="55"/>
      <c r="W1152" s="38"/>
      <c r="X1152" s="5"/>
      <c r="Y1152" s="5"/>
      <c r="Z1152" s="55"/>
      <c r="AA1152" s="36">
        <f>IF(Dane!$E$3=1,AO1152+BA1152+BM1152,IF(Dane!$E$3=2,AU1152+BG1152+BS1152,AW1152+BI1152+BU1152))</f>
        <v>0</v>
      </c>
      <c r="AB1152" s="16">
        <f>IF(Dane!$E$3=1,AP1152+BB1152+BN1152,IF(Dane!$E$3=2,AV1152+BH1152+BT1152,AX1152+BJ1152+BV1152))</f>
        <v>0</v>
      </c>
      <c r="AC1152" s="16">
        <f>IF(((K1152*Dane!$C$9)-AA1152)&lt;0,0,(K1152*Dane!$C$9)-AA1152)</f>
        <v>0</v>
      </c>
      <c r="AD1152" s="37">
        <f>IFERROR(IF(((L1152*Dane!$C$9)-AB1152)&lt;0,0,(L1152*Dane!$C$9)-AB1152),0)</f>
        <v>0</v>
      </c>
      <c r="AE1152" s="97"/>
      <c r="AF1152" s="77">
        <f>IF(Dane!$E$3=1,AO1152,IF(Dane!$E$3=2,AU1152,AW1152))</f>
        <v>0</v>
      </c>
      <c r="AG1152" s="77">
        <f>IF(Dane!$E$3=1,AP1152,IF(Dane!$E$3=2,AV1152,AX1152))</f>
        <v>0</v>
      </c>
      <c r="AH1152" s="77">
        <f>IF(Dane!$E$3=1,BA1152,IF(Dane!$E$3=2,BG1152,BI1152))</f>
        <v>0</v>
      </c>
      <c r="AI1152" s="77">
        <f>IF(Dane!$E$3=1,BB1152,IF(Dane!$E$3=2,BH1152,BJ1152))</f>
        <v>0</v>
      </c>
      <c r="AJ1152" s="77">
        <f>IF(Dane!$E$3=1,BM1152,IF(Dane!$E$3=2,BS1152,BU1152))</f>
        <v>0</v>
      </c>
      <c r="AK1152" s="77">
        <f>IF(Dane!$E$3=1,BN1152,IF(Dane!$E$3=2,BT1152,BV1152))</f>
        <v>0</v>
      </c>
      <c r="AL1152" s="24">
        <f t="shared" si="535"/>
        <v>0</v>
      </c>
      <c r="AM1152" s="24">
        <f t="shared" si="536"/>
        <v>0</v>
      </c>
      <c r="AN1152" s="24"/>
      <c r="AO1152" s="24">
        <f t="shared" si="521"/>
        <v>0</v>
      </c>
      <c r="AP1152" s="24">
        <f t="shared" si="537"/>
        <v>0</v>
      </c>
      <c r="AQ1152" s="24">
        <f t="shared" si="522"/>
        <v>0</v>
      </c>
      <c r="AR1152" s="24">
        <f t="shared" si="523"/>
        <v>0</v>
      </c>
      <c r="AS1152" s="24">
        <f t="shared" si="524"/>
        <v>0</v>
      </c>
      <c r="AT1152" s="24">
        <f t="shared" si="538"/>
        <v>0</v>
      </c>
      <c r="AU1152" s="24">
        <f t="shared" si="547"/>
        <v>0</v>
      </c>
      <c r="AV1152" s="24">
        <v>0</v>
      </c>
      <c r="AW1152" s="24">
        <f t="shared" si="550"/>
        <v>0</v>
      </c>
      <c r="AX1152" s="24">
        <v>0</v>
      </c>
      <c r="AY1152" s="24">
        <f t="shared" si="539"/>
        <v>0</v>
      </c>
      <c r="AZ1152" s="24">
        <f t="shared" si="540"/>
        <v>0</v>
      </c>
      <c r="BA1152" s="24">
        <f t="shared" si="525"/>
        <v>0</v>
      </c>
      <c r="BB1152" s="24">
        <f t="shared" si="526"/>
        <v>0</v>
      </c>
      <c r="BC1152" s="24">
        <f t="shared" si="527"/>
        <v>0</v>
      </c>
      <c r="BD1152" s="24">
        <f t="shared" si="528"/>
        <v>0</v>
      </c>
      <c r="BE1152" s="24">
        <f t="shared" si="529"/>
        <v>0</v>
      </c>
      <c r="BF1152" s="24">
        <f t="shared" si="541"/>
        <v>0</v>
      </c>
      <c r="BG1152" s="24">
        <f t="shared" si="548"/>
        <v>0</v>
      </c>
      <c r="BH1152" s="24">
        <v>0</v>
      </c>
      <c r="BI1152" s="24">
        <f t="shared" si="542"/>
        <v>0</v>
      </c>
      <c r="BJ1152" s="24">
        <v>0</v>
      </c>
      <c r="BK1152" s="24">
        <f t="shared" si="543"/>
        <v>0</v>
      </c>
      <c r="BL1152" s="24">
        <f t="shared" si="544"/>
        <v>0</v>
      </c>
      <c r="BM1152" s="24">
        <f t="shared" si="530"/>
        <v>0</v>
      </c>
      <c r="BN1152" s="24">
        <f t="shared" si="531"/>
        <v>0</v>
      </c>
      <c r="BO1152" s="24">
        <f t="shared" si="532"/>
        <v>0</v>
      </c>
      <c r="BP1152" s="24">
        <f t="shared" si="533"/>
        <v>0</v>
      </c>
      <c r="BQ1152" s="24">
        <f t="shared" si="534"/>
        <v>0</v>
      </c>
      <c r="BR1152" s="24">
        <f t="shared" si="545"/>
        <v>0</v>
      </c>
      <c r="BS1152" s="24">
        <f t="shared" si="549"/>
        <v>0</v>
      </c>
      <c r="BT1152" s="24">
        <v>0</v>
      </c>
      <c r="BU1152" s="24">
        <f t="shared" si="546"/>
        <v>0</v>
      </c>
      <c r="BV1152" s="24">
        <v>0</v>
      </c>
    </row>
    <row r="1153" spans="1:74">
      <c r="A1153" s="87">
        <v>1144</v>
      </c>
      <c r="B1153" s="1"/>
      <c r="C1153" s="1"/>
      <c r="D1153" s="2"/>
      <c r="E1153" s="3"/>
      <c r="F1153" s="4"/>
      <c r="G1153" s="5"/>
      <c r="H1153" s="4"/>
      <c r="I1153" s="5"/>
      <c r="J1153" s="6"/>
      <c r="K1153" s="5"/>
      <c r="L1153" s="5"/>
      <c r="M1153" s="5"/>
      <c r="N1153" s="7"/>
      <c r="O1153" s="38"/>
      <c r="P1153" s="5"/>
      <c r="Q1153" s="5"/>
      <c r="R1153" s="7"/>
      <c r="S1153" s="38"/>
      <c r="T1153" s="5"/>
      <c r="U1153" s="5"/>
      <c r="V1153" s="55"/>
      <c r="W1153" s="38"/>
      <c r="X1153" s="5"/>
      <c r="Y1153" s="5"/>
      <c r="Z1153" s="55"/>
      <c r="AA1153" s="36">
        <f>IF(Dane!$E$3=1,AO1153+BA1153+BM1153,IF(Dane!$E$3=2,AU1153+BG1153+BS1153,AW1153+BI1153+BU1153))</f>
        <v>0</v>
      </c>
      <c r="AB1153" s="16">
        <f>IF(Dane!$E$3=1,AP1153+BB1153+BN1153,IF(Dane!$E$3=2,AV1153+BH1153+BT1153,AX1153+BJ1153+BV1153))</f>
        <v>0</v>
      </c>
      <c r="AC1153" s="16">
        <f>IF(((K1153*Dane!$C$9)-AA1153)&lt;0,0,(K1153*Dane!$C$9)-AA1153)</f>
        <v>0</v>
      </c>
      <c r="AD1153" s="37">
        <f>IFERROR(IF(((L1153*Dane!$C$9)-AB1153)&lt;0,0,(L1153*Dane!$C$9)-AB1153),0)</f>
        <v>0</v>
      </c>
      <c r="AE1153" s="97"/>
      <c r="AF1153" s="77">
        <f>IF(Dane!$E$3=1,AO1153,IF(Dane!$E$3=2,AU1153,AW1153))</f>
        <v>0</v>
      </c>
      <c r="AG1153" s="77">
        <f>IF(Dane!$E$3=1,AP1153,IF(Dane!$E$3=2,AV1153,AX1153))</f>
        <v>0</v>
      </c>
      <c r="AH1153" s="77">
        <f>IF(Dane!$E$3=1,BA1153,IF(Dane!$E$3=2,BG1153,BI1153))</f>
        <v>0</v>
      </c>
      <c r="AI1153" s="77">
        <f>IF(Dane!$E$3=1,BB1153,IF(Dane!$E$3=2,BH1153,BJ1153))</f>
        <v>0</v>
      </c>
      <c r="AJ1153" s="77">
        <f>IF(Dane!$E$3=1,BM1153,IF(Dane!$E$3=2,BS1153,BU1153))</f>
        <v>0</v>
      </c>
      <c r="AK1153" s="77">
        <f>IF(Dane!$E$3=1,BN1153,IF(Dane!$E$3=2,BT1153,BV1153))</f>
        <v>0</v>
      </c>
      <c r="AL1153" s="24">
        <f t="shared" si="535"/>
        <v>0</v>
      </c>
      <c r="AM1153" s="24">
        <f t="shared" si="536"/>
        <v>0</v>
      </c>
      <c r="AN1153" s="24"/>
      <c r="AO1153" s="24">
        <f t="shared" si="521"/>
        <v>0</v>
      </c>
      <c r="AP1153" s="24">
        <f t="shared" si="537"/>
        <v>0</v>
      </c>
      <c r="AQ1153" s="24">
        <f t="shared" si="522"/>
        <v>0</v>
      </c>
      <c r="AR1153" s="24">
        <f t="shared" si="523"/>
        <v>0</v>
      </c>
      <c r="AS1153" s="24">
        <f t="shared" si="524"/>
        <v>0</v>
      </c>
      <c r="AT1153" s="24">
        <f t="shared" si="538"/>
        <v>0</v>
      </c>
      <c r="AU1153" s="24">
        <f t="shared" si="547"/>
        <v>0</v>
      </c>
      <c r="AV1153" s="24">
        <v>0</v>
      </c>
      <c r="AW1153" s="24">
        <f t="shared" si="550"/>
        <v>0</v>
      </c>
      <c r="AX1153" s="24">
        <v>0</v>
      </c>
      <c r="AY1153" s="24">
        <f t="shared" si="539"/>
        <v>0</v>
      </c>
      <c r="AZ1153" s="24">
        <f t="shared" si="540"/>
        <v>0</v>
      </c>
      <c r="BA1153" s="24">
        <f t="shared" si="525"/>
        <v>0</v>
      </c>
      <c r="BB1153" s="24">
        <f t="shared" si="526"/>
        <v>0</v>
      </c>
      <c r="BC1153" s="24">
        <f t="shared" si="527"/>
        <v>0</v>
      </c>
      <c r="BD1153" s="24">
        <f t="shared" si="528"/>
        <v>0</v>
      </c>
      <c r="BE1153" s="24">
        <f t="shared" si="529"/>
        <v>0</v>
      </c>
      <c r="BF1153" s="24">
        <f t="shared" si="541"/>
        <v>0</v>
      </c>
      <c r="BG1153" s="24">
        <f t="shared" si="548"/>
        <v>0</v>
      </c>
      <c r="BH1153" s="24">
        <v>0</v>
      </c>
      <c r="BI1153" s="24">
        <f t="shared" si="542"/>
        <v>0</v>
      </c>
      <c r="BJ1153" s="24">
        <v>0</v>
      </c>
      <c r="BK1153" s="24">
        <f t="shared" si="543"/>
        <v>0</v>
      </c>
      <c r="BL1153" s="24">
        <f t="shared" si="544"/>
        <v>0</v>
      </c>
      <c r="BM1153" s="24">
        <f t="shared" si="530"/>
        <v>0</v>
      </c>
      <c r="BN1153" s="24">
        <f t="shared" si="531"/>
        <v>0</v>
      </c>
      <c r="BO1153" s="24">
        <f t="shared" si="532"/>
        <v>0</v>
      </c>
      <c r="BP1153" s="24">
        <f t="shared" si="533"/>
        <v>0</v>
      </c>
      <c r="BQ1153" s="24">
        <f t="shared" si="534"/>
        <v>0</v>
      </c>
      <c r="BR1153" s="24">
        <f t="shared" si="545"/>
        <v>0</v>
      </c>
      <c r="BS1153" s="24">
        <f t="shared" si="549"/>
        <v>0</v>
      </c>
      <c r="BT1153" s="24">
        <v>0</v>
      </c>
      <c r="BU1153" s="24">
        <f t="shared" si="546"/>
        <v>0</v>
      </c>
      <c r="BV1153" s="24">
        <v>0</v>
      </c>
    </row>
    <row r="1154" spans="1:74">
      <c r="A1154" s="87">
        <v>1145</v>
      </c>
      <c r="B1154" s="1"/>
      <c r="C1154" s="1"/>
      <c r="D1154" s="2"/>
      <c r="E1154" s="3"/>
      <c r="F1154" s="4"/>
      <c r="G1154" s="5"/>
      <c r="H1154" s="4"/>
      <c r="I1154" s="5"/>
      <c r="J1154" s="6"/>
      <c r="K1154" s="5"/>
      <c r="L1154" s="5"/>
      <c r="M1154" s="5"/>
      <c r="N1154" s="7"/>
      <c r="O1154" s="38"/>
      <c r="P1154" s="5"/>
      <c r="Q1154" s="5"/>
      <c r="R1154" s="7"/>
      <c r="S1154" s="38"/>
      <c r="T1154" s="5"/>
      <c r="U1154" s="5"/>
      <c r="V1154" s="55"/>
      <c r="W1154" s="38"/>
      <c r="X1154" s="5"/>
      <c r="Y1154" s="5"/>
      <c r="Z1154" s="55"/>
      <c r="AA1154" s="36">
        <f>IF(Dane!$E$3=1,AO1154+BA1154+BM1154,IF(Dane!$E$3=2,AU1154+BG1154+BS1154,AW1154+BI1154+BU1154))</f>
        <v>0</v>
      </c>
      <c r="AB1154" s="16">
        <f>IF(Dane!$E$3=1,AP1154+BB1154+BN1154,IF(Dane!$E$3=2,AV1154+BH1154+BT1154,AX1154+BJ1154+BV1154))</f>
        <v>0</v>
      </c>
      <c r="AC1154" s="16">
        <f>IF(((K1154*Dane!$C$9)-AA1154)&lt;0,0,(K1154*Dane!$C$9)-AA1154)</f>
        <v>0</v>
      </c>
      <c r="AD1154" s="37">
        <f>IFERROR(IF(((L1154*Dane!$C$9)-AB1154)&lt;0,0,(L1154*Dane!$C$9)-AB1154),0)</f>
        <v>0</v>
      </c>
      <c r="AE1154" s="97"/>
      <c r="AF1154" s="77">
        <f>IF(Dane!$E$3=1,AO1154,IF(Dane!$E$3=2,AU1154,AW1154))</f>
        <v>0</v>
      </c>
      <c r="AG1154" s="77">
        <f>IF(Dane!$E$3=1,AP1154,IF(Dane!$E$3=2,AV1154,AX1154))</f>
        <v>0</v>
      </c>
      <c r="AH1154" s="77">
        <f>IF(Dane!$E$3=1,BA1154,IF(Dane!$E$3=2,BG1154,BI1154))</f>
        <v>0</v>
      </c>
      <c r="AI1154" s="77">
        <f>IF(Dane!$E$3=1,BB1154,IF(Dane!$E$3=2,BH1154,BJ1154))</f>
        <v>0</v>
      </c>
      <c r="AJ1154" s="77">
        <f>IF(Dane!$E$3=1,BM1154,IF(Dane!$E$3=2,BS1154,BU1154))</f>
        <v>0</v>
      </c>
      <c r="AK1154" s="77">
        <f>IF(Dane!$E$3=1,BN1154,IF(Dane!$E$3=2,BT1154,BV1154))</f>
        <v>0</v>
      </c>
      <c r="AL1154" s="24">
        <f t="shared" si="535"/>
        <v>0</v>
      </c>
      <c r="AM1154" s="24">
        <f t="shared" si="536"/>
        <v>0</v>
      </c>
      <c r="AN1154" s="24"/>
      <c r="AO1154" s="24">
        <f t="shared" si="521"/>
        <v>0</v>
      </c>
      <c r="AP1154" s="24">
        <f t="shared" si="537"/>
        <v>0</v>
      </c>
      <c r="AQ1154" s="24">
        <f t="shared" si="522"/>
        <v>0</v>
      </c>
      <c r="AR1154" s="24">
        <f t="shared" si="523"/>
        <v>0</v>
      </c>
      <c r="AS1154" s="24">
        <f t="shared" si="524"/>
        <v>0</v>
      </c>
      <c r="AT1154" s="24">
        <f t="shared" si="538"/>
        <v>0</v>
      </c>
      <c r="AU1154" s="24">
        <f t="shared" si="547"/>
        <v>0</v>
      </c>
      <c r="AV1154" s="24">
        <v>0</v>
      </c>
      <c r="AW1154" s="24">
        <f t="shared" si="550"/>
        <v>0</v>
      </c>
      <c r="AX1154" s="24">
        <v>0</v>
      </c>
      <c r="AY1154" s="24">
        <f t="shared" si="539"/>
        <v>0</v>
      </c>
      <c r="AZ1154" s="24">
        <f t="shared" si="540"/>
        <v>0</v>
      </c>
      <c r="BA1154" s="24">
        <f t="shared" si="525"/>
        <v>0</v>
      </c>
      <c r="BB1154" s="24">
        <f t="shared" si="526"/>
        <v>0</v>
      </c>
      <c r="BC1154" s="24">
        <f t="shared" si="527"/>
        <v>0</v>
      </c>
      <c r="BD1154" s="24">
        <f t="shared" si="528"/>
        <v>0</v>
      </c>
      <c r="BE1154" s="24">
        <f t="shared" si="529"/>
        <v>0</v>
      </c>
      <c r="BF1154" s="24">
        <f t="shared" si="541"/>
        <v>0</v>
      </c>
      <c r="BG1154" s="24">
        <f t="shared" si="548"/>
        <v>0</v>
      </c>
      <c r="BH1154" s="24">
        <v>0</v>
      </c>
      <c r="BI1154" s="24">
        <f t="shared" si="542"/>
        <v>0</v>
      </c>
      <c r="BJ1154" s="24">
        <v>0</v>
      </c>
      <c r="BK1154" s="24">
        <f t="shared" si="543"/>
        <v>0</v>
      </c>
      <c r="BL1154" s="24">
        <f t="shared" si="544"/>
        <v>0</v>
      </c>
      <c r="BM1154" s="24">
        <f t="shared" si="530"/>
        <v>0</v>
      </c>
      <c r="BN1154" s="24">
        <f t="shared" si="531"/>
        <v>0</v>
      </c>
      <c r="BO1154" s="24">
        <f t="shared" si="532"/>
        <v>0</v>
      </c>
      <c r="BP1154" s="24">
        <f t="shared" si="533"/>
        <v>0</v>
      </c>
      <c r="BQ1154" s="24">
        <f t="shared" si="534"/>
        <v>0</v>
      </c>
      <c r="BR1154" s="24">
        <f t="shared" si="545"/>
        <v>0</v>
      </c>
      <c r="BS1154" s="24">
        <f t="shared" si="549"/>
        <v>0</v>
      </c>
      <c r="BT1154" s="24">
        <v>0</v>
      </c>
      <c r="BU1154" s="24">
        <f t="shared" si="546"/>
        <v>0</v>
      </c>
      <c r="BV1154" s="24">
        <v>0</v>
      </c>
    </row>
    <row r="1155" spans="1:74">
      <c r="A1155" s="87">
        <v>1146</v>
      </c>
      <c r="B1155" s="1"/>
      <c r="C1155" s="1"/>
      <c r="D1155" s="2"/>
      <c r="E1155" s="3"/>
      <c r="F1155" s="4"/>
      <c r="G1155" s="5"/>
      <c r="H1155" s="4"/>
      <c r="I1155" s="5"/>
      <c r="J1155" s="6"/>
      <c r="K1155" s="5"/>
      <c r="L1155" s="5"/>
      <c r="M1155" s="5"/>
      <c r="N1155" s="7"/>
      <c r="O1155" s="38"/>
      <c r="P1155" s="5"/>
      <c r="Q1155" s="5"/>
      <c r="R1155" s="7"/>
      <c r="S1155" s="38"/>
      <c r="T1155" s="5"/>
      <c r="U1155" s="5"/>
      <c r="V1155" s="55"/>
      <c r="W1155" s="38"/>
      <c r="X1155" s="5"/>
      <c r="Y1155" s="5"/>
      <c r="Z1155" s="55"/>
      <c r="AA1155" s="36">
        <f>IF(Dane!$E$3=1,AO1155+BA1155+BM1155,IF(Dane!$E$3=2,AU1155+BG1155+BS1155,AW1155+BI1155+BU1155))</f>
        <v>0</v>
      </c>
      <c r="AB1155" s="16">
        <f>IF(Dane!$E$3=1,AP1155+BB1155+BN1155,IF(Dane!$E$3=2,AV1155+BH1155+BT1155,AX1155+BJ1155+BV1155))</f>
        <v>0</v>
      </c>
      <c r="AC1155" s="16">
        <f>IF(((K1155*Dane!$C$9)-AA1155)&lt;0,0,(K1155*Dane!$C$9)-AA1155)</f>
        <v>0</v>
      </c>
      <c r="AD1155" s="37">
        <f>IFERROR(IF(((L1155*Dane!$C$9)-AB1155)&lt;0,0,(L1155*Dane!$C$9)-AB1155),0)</f>
        <v>0</v>
      </c>
      <c r="AE1155" s="97"/>
      <c r="AF1155" s="77">
        <f>IF(Dane!$E$3=1,AO1155,IF(Dane!$E$3=2,AU1155,AW1155))</f>
        <v>0</v>
      </c>
      <c r="AG1155" s="77">
        <f>IF(Dane!$E$3=1,AP1155,IF(Dane!$E$3=2,AV1155,AX1155))</f>
        <v>0</v>
      </c>
      <c r="AH1155" s="77">
        <f>IF(Dane!$E$3=1,BA1155,IF(Dane!$E$3=2,BG1155,BI1155))</f>
        <v>0</v>
      </c>
      <c r="AI1155" s="77">
        <f>IF(Dane!$E$3=1,BB1155,IF(Dane!$E$3=2,BH1155,BJ1155))</f>
        <v>0</v>
      </c>
      <c r="AJ1155" s="77">
        <f>IF(Dane!$E$3=1,BM1155,IF(Dane!$E$3=2,BS1155,BU1155))</f>
        <v>0</v>
      </c>
      <c r="AK1155" s="77">
        <f>IF(Dane!$E$3=1,BN1155,IF(Dane!$E$3=2,BT1155,BV1155))</f>
        <v>0</v>
      </c>
      <c r="AL1155" s="24">
        <f t="shared" si="535"/>
        <v>0</v>
      </c>
      <c r="AM1155" s="24">
        <f t="shared" si="536"/>
        <v>0</v>
      </c>
      <c r="AN1155" s="24"/>
      <c r="AO1155" s="24">
        <f t="shared" si="521"/>
        <v>0</v>
      </c>
      <c r="AP1155" s="24">
        <f t="shared" si="537"/>
        <v>0</v>
      </c>
      <c r="AQ1155" s="24">
        <f t="shared" si="522"/>
        <v>0</v>
      </c>
      <c r="AR1155" s="24">
        <f t="shared" si="523"/>
        <v>0</v>
      </c>
      <c r="AS1155" s="24">
        <f t="shared" si="524"/>
        <v>0</v>
      </c>
      <c r="AT1155" s="24">
        <f t="shared" si="538"/>
        <v>0</v>
      </c>
      <c r="AU1155" s="24">
        <f t="shared" si="547"/>
        <v>0</v>
      </c>
      <c r="AV1155" s="24">
        <v>0</v>
      </c>
      <c r="AW1155" s="24">
        <f t="shared" si="550"/>
        <v>0</v>
      </c>
      <c r="AX1155" s="24">
        <v>0</v>
      </c>
      <c r="AY1155" s="24">
        <f t="shared" si="539"/>
        <v>0</v>
      </c>
      <c r="AZ1155" s="24">
        <f t="shared" si="540"/>
        <v>0</v>
      </c>
      <c r="BA1155" s="24">
        <f t="shared" si="525"/>
        <v>0</v>
      </c>
      <c r="BB1155" s="24">
        <f t="shared" si="526"/>
        <v>0</v>
      </c>
      <c r="BC1155" s="24">
        <f t="shared" si="527"/>
        <v>0</v>
      </c>
      <c r="BD1155" s="24">
        <f t="shared" si="528"/>
        <v>0</v>
      </c>
      <c r="BE1155" s="24">
        <f t="shared" si="529"/>
        <v>0</v>
      </c>
      <c r="BF1155" s="24">
        <f t="shared" si="541"/>
        <v>0</v>
      </c>
      <c r="BG1155" s="24">
        <f t="shared" si="548"/>
        <v>0</v>
      </c>
      <c r="BH1155" s="24">
        <v>0</v>
      </c>
      <c r="BI1155" s="24">
        <f t="shared" si="542"/>
        <v>0</v>
      </c>
      <c r="BJ1155" s="24">
        <v>0</v>
      </c>
      <c r="BK1155" s="24">
        <f t="shared" si="543"/>
        <v>0</v>
      </c>
      <c r="BL1155" s="24">
        <f t="shared" si="544"/>
        <v>0</v>
      </c>
      <c r="BM1155" s="24">
        <f t="shared" si="530"/>
        <v>0</v>
      </c>
      <c r="BN1155" s="24">
        <f t="shared" si="531"/>
        <v>0</v>
      </c>
      <c r="BO1155" s="24">
        <f t="shared" si="532"/>
        <v>0</v>
      </c>
      <c r="BP1155" s="24">
        <f t="shared" si="533"/>
        <v>0</v>
      </c>
      <c r="BQ1155" s="24">
        <f t="shared" si="534"/>
        <v>0</v>
      </c>
      <c r="BR1155" s="24">
        <f t="shared" si="545"/>
        <v>0</v>
      </c>
      <c r="BS1155" s="24">
        <f t="shared" si="549"/>
        <v>0</v>
      </c>
      <c r="BT1155" s="24">
        <v>0</v>
      </c>
      <c r="BU1155" s="24">
        <f t="shared" si="546"/>
        <v>0</v>
      </c>
      <c r="BV1155" s="24">
        <v>0</v>
      </c>
    </row>
    <row r="1156" spans="1:74">
      <c r="A1156" s="87">
        <v>1147</v>
      </c>
      <c r="B1156" s="1"/>
      <c r="C1156" s="1"/>
      <c r="D1156" s="2"/>
      <c r="E1156" s="3"/>
      <c r="F1156" s="4"/>
      <c r="G1156" s="5"/>
      <c r="H1156" s="4"/>
      <c r="I1156" s="5"/>
      <c r="J1156" s="6"/>
      <c r="K1156" s="5"/>
      <c r="L1156" s="5"/>
      <c r="M1156" s="5"/>
      <c r="N1156" s="7"/>
      <c r="O1156" s="38"/>
      <c r="P1156" s="5"/>
      <c r="Q1156" s="5"/>
      <c r="R1156" s="7"/>
      <c r="S1156" s="38"/>
      <c r="T1156" s="5"/>
      <c r="U1156" s="5"/>
      <c r="V1156" s="55"/>
      <c r="W1156" s="38"/>
      <c r="X1156" s="5"/>
      <c r="Y1156" s="5"/>
      <c r="Z1156" s="55"/>
      <c r="AA1156" s="36">
        <f>IF(Dane!$E$3=1,AO1156+BA1156+BM1156,IF(Dane!$E$3=2,AU1156+BG1156+BS1156,AW1156+BI1156+BU1156))</f>
        <v>0</v>
      </c>
      <c r="AB1156" s="16">
        <f>IF(Dane!$E$3=1,AP1156+BB1156+BN1156,IF(Dane!$E$3=2,AV1156+BH1156+BT1156,AX1156+BJ1156+BV1156))</f>
        <v>0</v>
      </c>
      <c r="AC1156" s="16">
        <f>IF(((K1156*Dane!$C$9)-AA1156)&lt;0,0,(K1156*Dane!$C$9)-AA1156)</f>
        <v>0</v>
      </c>
      <c r="AD1156" s="37">
        <f>IFERROR(IF(((L1156*Dane!$C$9)-AB1156)&lt;0,0,(L1156*Dane!$C$9)-AB1156),0)</f>
        <v>0</v>
      </c>
      <c r="AE1156" s="97"/>
      <c r="AF1156" s="77">
        <f>IF(Dane!$E$3=1,AO1156,IF(Dane!$E$3=2,AU1156,AW1156))</f>
        <v>0</v>
      </c>
      <c r="AG1156" s="77">
        <f>IF(Dane!$E$3=1,AP1156,IF(Dane!$E$3=2,AV1156,AX1156))</f>
        <v>0</v>
      </c>
      <c r="AH1156" s="77">
        <f>IF(Dane!$E$3=1,BA1156,IF(Dane!$E$3=2,BG1156,BI1156))</f>
        <v>0</v>
      </c>
      <c r="AI1156" s="77">
        <f>IF(Dane!$E$3=1,BB1156,IF(Dane!$E$3=2,BH1156,BJ1156))</f>
        <v>0</v>
      </c>
      <c r="AJ1156" s="77">
        <f>IF(Dane!$E$3=1,BM1156,IF(Dane!$E$3=2,BS1156,BU1156))</f>
        <v>0</v>
      </c>
      <c r="AK1156" s="77">
        <f>IF(Dane!$E$3=1,BN1156,IF(Dane!$E$3=2,BT1156,BV1156))</f>
        <v>0</v>
      </c>
      <c r="AL1156" s="24">
        <f t="shared" si="535"/>
        <v>0</v>
      </c>
      <c r="AM1156" s="24">
        <f t="shared" si="536"/>
        <v>0</v>
      </c>
      <c r="AN1156" s="24"/>
      <c r="AO1156" s="24">
        <f t="shared" si="521"/>
        <v>0</v>
      </c>
      <c r="AP1156" s="24">
        <f t="shared" si="537"/>
        <v>0</v>
      </c>
      <c r="AQ1156" s="24">
        <f t="shared" si="522"/>
        <v>0</v>
      </c>
      <c r="AR1156" s="24">
        <f t="shared" si="523"/>
        <v>0</v>
      </c>
      <c r="AS1156" s="24">
        <f t="shared" si="524"/>
        <v>0</v>
      </c>
      <c r="AT1156" s="24">
        <f t="shared" si="538"/>
        <v>0</v>
      </c>
      <c r="AU1156" s="24">
        <f t="shared" si="547"/>
        <v>0</v>
      </c>
      <c r="AV1156" s="24">
        <v>0</v>
      </c>
      <c r="AW1156" s="24">
        <f t="shared" si="550"/>
        <v>0</v>
      </c>
      <c r="AX1156" s="24">
        <v>0</v>
      </c>
      <c r="AY1156" s="24">
        <f t="shared" si="539"/>
        <v>0</v>
      </c>
      <c r="AZ1156" s="24">
        <f t="shared" si="540"/>
        <v>0</v>
      </c>
      <c r="BA1156" s="24">
        <f t="shared" si="525"/>
        <v>0</v>
      </c>
      <c r="BB1156" s="24">
        <f t="shared" si="526"/>
        <v>0</v>
      </c>
      <c r="BC1156" s="24">
        <f t="shared" si="527"/>
        <v>0</v>
      </c>
      <c r="BD1156" s="24">
        <f t="shared" si="528"/>
        <v>0</v>
      </c>
      <c r="BE1156" s="24">
        <f t="shared" si="529"/>
        <v>0</v>
      </c>
      <c r="BF1156" s="24">
        <f t="shared" si="541"/>
        <v>0</v>
      </c>
      <c r="BG1156" s="24">
        <f t="shared" si="548"/>
        <v>0</v>
      </c>
      <c r="BH1156" s="24">
        <v>0</v>
      </c>
      <c r="BI1156" s="24">
        <f t="shared" si="542"/>
        <v>0</v>
      </c>
      <c r="BJ1156" s="24">
        <v>0</v>
      </c>
      <c r="BK1156" s="24">
        <f t="shared" si="543"/>
        <v>0</v>
      </c>
      <c r="BL1156" s="24">
        <f t="shared" si="544"/>
        <v>0</v>
      </c>
      <c r="BM1156" s="24">
        <f t="shared" si="530"/>
        <v>0</v>
      </c>
      <c r="BN1156" s="24">
        <f t="shared" si="531"/>
        <v>0</v>
      </c>
      <c r="BO1156" s="24">
        <f t="shared" si="532"/>
        <v>0</v>
      </c>
      <c r="BP1156" s="24">
        <f t="shared" si="533"/>
        <v>0</v>
      </c>
      <c r="BQ1156" s="24">
        <f t="shared" si="534"/>
        <v>0</v>
      </c>
      <c r="BR1156" s="24">
        <f t="shared" si="545"/>
        <v>0</v>
      </c>
      <c r="BS1156" s="24">
        <f t="shared" si="549"/>
        <v>0</v>
      </c>
      <c r="BT1156" s="24">
        <v>0</v>
      </c>
      <c r="BU1156" s="24">
        <f t="shared" si="546"/>
        <v>0</v>
      </c>
      <c r="BV1156" s="24">
        <v>0</v>
      </c>
    </row>
    <row r="1157" spans="1:74">
      <c r="A1157" s="87">
        <v>1148</v>
      </c>
      <c r="B1157" s="1"/>
      <c r="C1157" s="1"/>
      <c r="D1157" s="2"/>
      <c r="E1157" s="3"/>
      <c r="F1157" s="4"/>
      <c r="G1157" s="5"/>
      <c r="H1157" s="4"/>
      <c r="I1157" s="5"/>
      <c r="J1157" s="6"/>
      <c r="K1157" s="5"/>
      <c r="L1157" s="5"/>
      <c r="M1157" s="5"/>
      <c r="N1157" s="7"/>
      <c r="O1157" s="38"/>
      <c r="P1157" s="5"/>
      <c r="Q1157" s="5"/>
      <c r="R1157" s="7"/>
      <c r="S1157" s="38"/>
      <c r="T1157" s="5"/>
      <c r="U1157" s="5"/>
      <c r="V1157" s="55"/>
      <c r="W1157" s="38"/>
      <c r="X1157" s="5"/>
      <c r="Y1157" s="5"/>
      <c r="Z1157" s="55"/>
      <c r="AA1157" s="36">
        <f>IF(Dane!$E$3=1,AO1157+BA1157+BM1157,IF(Dane!$E$3=2,AU1157+BG1157+BS1157,AW1157+BI1157+BU1157))</f>
        <v>0</v>
      </c>
      <c r="AB1157" s="16">
        <f>IF(Dane!$E$3=1,AP1157+BB1157+BN1157,IF(Dane!$E$3=2,AV1157+BH1157+BT1157,AX1157+BJ1157+BV1157))</f>
        <v>0</v>
      </c>
      <c r="AC1157" s="16">
        <f>IF(((K1157*Dane!$C$9)-AA1157)&lt;0,0,(K1157*Dane!$C$9)-AA1157)</f>
        <v>0</v>
      </c>
      <c r="AD1157" s="37">
        <f>IFERROR(IF(((L1157*Dane!$C$9)-AB1157)&lt;0,0,(L1157*Dane!$C$9)-AB1157),0)</f>
        <v>0</v>
      </c>
      <c r="AE1157" s="97"/>
      <c r="AF1157" s="77">
        <f>IF(Dane!$E$3=1,AO1157,IF(Dane!$E$3=2,AU1157,AW1157))</f>
        <v>0</v>
      </c>
      <c r="AG1157" s="77">
        <f>IF(Dane!$E$3=1,AP1157,IF(Dane!$E$3=2,AV1157,AX1157))</f>
        <v>0</v>
      </c>
      <c r="AH1157" s="77">
        <f>IF(Dane!$E$3=1,BA1157,IF(Dane!$E$3=2,BG1157,BI1157))</f>
        <v>0</v>
      </c>
      <c r="AI1157" s="77">
        <f>IF(Dane!$E$3=1,BB1157,IF(Dane!$E$3=2,BH1157,BJ1157))</f>
        <v>0</v>
      </c>
      <c r="AJ1157" s="77">
        <f>IF(Dane!$E$3=1,BM1157,IF(Dane!$E$3=2,BS1157,BU1157))</f>
        <v>0</v>
      </c>
      <c r="AK1157" s="77">
        <f>IF(Dane!$E$3=1,BN1157,IF(Dane!$E$3=2,BT1157,BV1157))</f>
        <v>0</v>
      </c>
      <c r="AL1157" s="24">
        <f t="shared" si="535"/>
        <v>0</v>
      </c>
      <c r="AM1157" s="24">
        <f t="shared" si="536"/>
        <v>0</v>
      </c>
      <c r="AN1157" s="24"/>
      <c r="AO1157" s="24">
        <f t="shared" si="521"/>
        <v>0</v>
      </c>
      <c r="AP1157" s="24">
        <f t="shared" si="537"/>
        <v>0</v>
      </c>
      <c r="AQ1157" s="24">
        <f t="shared" si="522"/>
        <v>0</v>
      </c>
      <c r="AR1157" s="24">
        <f t="shared" si="523"/>
        <v>0</v>
      </c>
      <c r="AS1157" s="24">
        <f t="shared" si="524"/>
        <v>0</v>
      </c>
      <c r="AT1157" s="24">
        <f t="shared" si="538"/>
        <v>0</v>
      </c>
      <c r="AU1157" s="24">
        <f t="shared" si="547"/>
        <v>0</v>
      </c>
      <c r="AV1157" s="24">
        <v>0</v>
      </c>
      <c r="AW1157" s="24">
        <f t="shared" si="550"/>
        <v>0</v>
      </c>
      <c r="AX1157" s="24">
        <v>0</v>
      </c>
      <c r="AY1157" s="24">
        <f t="shared" si="539"/>
        <v>0</v>
      </c>
      <c r="AZ1157" s="24">
        <f t="shared" si="540"/>
        <v>0</v>
      </c>
      <c r="BA1157" s="24">
        <f t="shared" si="525"/>
        <v>0</v>
      </c>
      <c r="BB1157" s="24">
        <f t="shared" si="526"/>
        <v>0</v>
      </c>
      <c r="BC1157" s="24">
        <f t="shared" si="527"/>
        <v>0</v>
      </c>
      <c r="BD1157" s="24">
        <f t="shared" si="528"/>
        <v>0</v>
      </c>
      <c r="BE1157" s="24">
        <f t="shared" si="529"/>
        <v>0</v>
      </c>
      <c r="BF1157" s="24">
        <f t="shared" si="541"/>
        <v>0</v>
      </c>
      <c r="BG1157" s="24">
        <f t="shared" si="548"/>
        <v>0</v>
      </c>
      <c r="BH1157" s="24">
        <v>0</v>
      </c>
      <c r="BI1157" s="24">
        <f t="shared" si="542"/>
        <v>0</v>
      </c>
      <c r="BJ1157" s="24">
        <v>0</v>
      </c>
      <c r="BK1157" s="24">
        <f t="shared" si="543"/>
        <v>0</v>
      </c>
      <c r="BL1157" s="24">
        <f t="shared" si="544"/>
        <v>0</v>
      </c>
      <c r="BM1157" s="24">
        <f t="shared" si="530"/>
        <v>0</v>
      </c>
      <c r="BN1157" s="24">
        <f t="shared" si="531"/>
        <v>0</v>
      </c>
      <c r="BO1157" s="24">
        <f t="shared" si="532"/>
        <v>0</v>
      </c>
      <c r="BP1157" s="24">
        <f t="shared" si="533"/>
        <v>0</v>
      </c>
      <c r="BQ1157" s="24">
        <f t="shared" si="534"/>
        <v>0</v>
      </c>
      <c r="BR1157" s="24">
        <f t="shared" si="545"/>
        <v>0</v>
      </c>
      <c r="BS1157" s="24">
        <f t="shared" si="549"/>
        <v>0</v>
      </c>
      <c r="BT1157" s="24">
        <v>0</v>
      </c>
      <c r="BU1157" s="24">
        <f t="shared" si="546"/>
        <v>0</v>
      </c>
      <c r="BV1157" s="24">
        <v>0</v>
      </c>
    </row>
    <row r="1158" spans="1:74">
      <c r="A1158" s="87">
        <v>1149</v>
      </c>
      <c r="B1158" s="1"/>
      <c r="C1158" s="1"/>
      <c r="D1158" s="2"/>
      <c r="E1158" s="3"/>
      <c r="F1158" s="4"/>
      <c r="G1158" s="5"/>
      <c r="H1158" s="4"/>
      <c r="I1158" s="5"/>
      <c r="J1158" s="6"/>
      <c r="K1158" s="5"/>
      <c r="L1158" s="5"/>
      <c r="M1158" s="5"/>
      <c r="N1158" s="7"/>
      <c r="O1158" s="38"/>
      <c r="P1158" s="5"/>
      <c r="Q1158" s="5"/>
      <c r="R1158" s="7"/>
      <c r="S1158" s="38"/>
      <c r="T1158" s="5"/>
      <c r="U1158" s="5"/>
      <c r="V1158" s="55"/>
      <c r="W1158" s="38"/>
      <c r="X1158" s="5"/>
      <c r="Y1158" s="5"/>
      <c r="Z1158" s="55"/>
      <c r="AA1158" s="36">
        <f>IF(Dane!$E$3=1,AO1158+BA1158+BM1158,IF(Dane!$E$3=2,AU1158+BG1158+BS1158,AW1158+BI1158+BU1158))</f>
        <v>0</v>
      </c>
      <c r="AB1158" s="16">
        <f>IF(Dane!$E$3=1,AP1158+BB1158+BN1158,IF(Dane!$E$3=2,AV1158+BH1158+BT1158,AX1158+BJ1158+BV1158))</f>
        <v>0</v>
      </c>
      <c r="AC1158" s="16">
        <f>IF(((K1158*Dane!$C$9)-AA1158)&lt;0,0,(K1158*Dane!$C$9)-AA1158)</f>
        <v>0</v>
      </c>
      <c r="AD1158" s="37">
        <f>IFERROR(IF(((L1158*Dane!$C$9)-AB1158)&lt;0,0,(L1158*Dane!$C$9)-AB1158),0)</f>
        <v>0</v>
      </c>
      <c r="AE1158" s="97"/>
      <c r="AF1158" s="77">
        <f>IF(Dane!$E$3=1,AO1158,IF(Dane!$E$3=2,AU1158,AW1158))</f>
        <v>0</v>
      </c>
      <c r="AG1158" s="77">
        <f>IF(Dane!$E$3=1,AP1158,IF(Dane!$E$3=2,AV1158,AX1158))</f>
        <v>0</v>
      </c>
      <c r="AH1158" s="77">
        <f>IF(Dane!$E$3=1,BA1158,IF(Dane!$E$3=2,BG1158,BI1158))</f>
        <v>0</v>
      </c>
      <c r="AI1158" s="77">
        <f>IF(Dane!$E$3=1,BB1158,IF(Dane!$E$3=2,BH1158,BJ1158))</f>
        <v>0</v>
      </c>
      <c r="AJ1158" s="77">
        <f>IF(Dane!$E$3=1,BM1158,IF(Dane!$E$3=2,BS1158,BU1158))</f>
        <v>0</v>
      </c>
      <c r="AK1158" s="77">
        <f>IF(Dane!$E$3=1,BN1158,IF(Dane!$E$3=2,BT1158,BV1158))</f>
        <v>0</v>
      </c>
      <c r="AL1158" s="24">
        <f t="shared" si="535"/>
        <v>0</v>
      </c>
      <c r="AM1158" s="24">
        <f t="shared" si="536"/>
        <v>0</v>
      </c>
      <c r="AN1158" s="24"/>
      <c r="AO1158" s="24">
        <f t="shared" si="521"/>
        <v>0</v>
      </c>
      <c r="AP1158" s="24">
        <f t="shared" si="537"/>
        <v>0</v>
      </c>
      <c r="AQ1158" s="24">
        <f t="shared" si="522"/>
        <v>0</v>
      </c>
      <c r="AR1158" s="24">
        <f t="shared" si="523"/>
        <v>0</v>
      </c>
      <c r="AS1158" s="24">
        <f t="shared" si="524"/>
        <v>0</v>
      </c>
      <c r="AT1158" s="24">
        <f t="shared" si="538"/>
        <v>0</v>
      </c>
      <c r="AU1158" s="24">
        <f t="shared" si="547"/>
        <v>0</v>
      </c>
      <c r="AV1158" s="24">
        <v>0</v>
      </c>
      <c r="AW1158" s="24">
        <f t="shared" si="550"/>
        <v>0</v>
      </c>
      <c r="AX1158" s="24">
        <v>0</v>
      </c>
      <c r="AY1158" s="24">
        <f t="shared" si="539"/>
        <v>0</v>
      </c>
      <c r="AZ1158" s="24">
        <f t="shared" si="540"/>
        <v>0</v>
      </c>
      <c r="BA1158" s="24">
        <f t="shared" si="525"/>
        <v>0</v>
      </c>
      <c r="BB1158" s="24">
        <f t="shared" si="526"/>
        <v>0</v>
      </c>
      <c r="BC1158" s="24">
        <f t="shared" si="527"/>
        <v>0</v>
      </c>
      <c r="BD1158" s="24">
        <f t="shared" si="528"/>
        <v>0</v>
      </c>
      <c r="BE1158" s="24">
        <f t="shared" si="529"/>
        <v>0</v>
      </c>
      <c r="BF1158" s="24">
        <f t="shared" si="541"/>
        <v>0</v>
      </c>
      <c r="BG1158" s="24">
        <f t="shared" si="548"/>
        <v>0</v>
      </c>
      <c r="BH1158" s="24">
        <v>0</v>
      </c>
      <c r="BI1158" s="24">
        <f t="shared" si="542"/>
        <v>0</v>
      </c>
      <c r="BJ1158" s="24">
        <v>0</v>
      </c>
      <c r="BK1158" s="24">
        <f t="shared" si="543"/>
        <v>0</v>
      </c>
      <c r="BL1158" s="24">
        <f t="shared" si="544"/>
        <v>0</v>
      </c>
      <c r="BM1158" s="24">
        <f t="shared" si="530"/>
        <v>0</v>
      </c>
      <c r="BN1158" s="24">
        <f t="shared" si="531"/>
        <v>0</v>
      </c>
      <c r="BO1158" s="24">
        <f t="shared" si="532"/>
        <v>0</v>
      </c>
      <c r="BP1158" s="24">
        <f t="shared" si="533"/>
        <v>0</v>
      </c>
      <c r="BQ1158" s="24">
        <f t="shared" si="534"/>
        <v>0</v>
      </c>
      <c r="BR1158" s="24">
        <f t="shared" si="545"/>
        <v>0</v>
      </c>
      <c r="BS1158" s="24">
        <f t="shared" si="549"/>
        <v>0</v>
      </c>
      <c r="BT1158" s="24">
        <v>0</v>
      </c>
      <c r="BU1158" s="24">
        <f t="shared" si="546"/>
        <v>0</v>
      </c>
      <c r="BV1158" s="24">
        <v>0</v>
      </c>
    </row>
    <row r="1159" spans="1:74">
      <c r="A1159" s="87">
        <v>1150</v>
      </c>
      <c r="B1159" s="1"/>
      <c r="C1159" s="1"/>
      <c r="D1159" s="2"/>
      <c r="E1159" s="3"/>
      <c r="F1159" s="4"/>
      <c r="G1159" s="5"/>
      <c r="H1159" s="4"/>
      <c r="I1159" s="5"/>
      <c r="J1159" s="6"/>
      <c r="K1159" s="5"/>
      <c r="L1159" s="5"/>
      <c r="M1159" s="5"/>
      <c r="N1159" s="7"/>
      <c r="O1159" s="38"/>
      <c r="P1159" s="5"/>
      <c r="Q1159" s="5"/>
      <c r="R1159" s="7"/>
      <c r="S1159" s="38"/>
      <c r="T1159" s="5"/>
      <c r="U1159" s="5"/>
      <c r="V1159" s="55"/>
      <c r="W1159" s="38"/>
      <c r="X1159" s="5"/>
      <c r="Y1159" s="5"/>
      <c r="Z1159" s="55"/>
      <c r="AA1159" s="36">
        <f>IF(Dane!$E$3=1,AO1159+BA1159+BM1159,IF(Dane!$E$3=2,AU1159+BG1159+BS1159,AW1159+BI1159+BU1159))</f>
        <v>0</v>
      </c>
      <c r="AB1159" s="16">
        <f>IF(Dane!$E$3=1,AP1159+BB1159+BN1159,IF(Dane!$E$3=2,AV1159+BH1159+BT1159,AX1159+BJ1159+BV1159))</f>
        <v>0</v>
      </c>
      <c r="AC1159" s="16">
        <f>IF(((K1159*Dane!$C$9)-AA1159)&lt;0,0,(K1159*Dane!$C$9)-AA1159)</f>
        <v>0</v>
      </c>
      <c r="AD1159" s="37">
        <f>IFERROR(IF(((L1159*Dane!$C$9)-AB1159)&lt;0,0,(L1159*Dane!$C$9)-AB1159),0)</f>
        <v>0</v>
      </c>
      <c r="AE1159" s="97"/>
      <c r="AF1159" s="77">
        <f>IF(Dane!$E$3=1,AO1159,IF(Dane!$E$3=2,AU1159,AW1159))</f>
        <v>0</v>
      </c>
      <c r="AG1159" s="77">
        <f>IF(Dane!$E$3=1,AP1159,IF(Dane!$E$3=2,AV1159,AX1159))</f>
        <v>0</v>
      </c>
      <c r="AH1159" s="77">
        <f>IF(Dane!$E$3=1,BA1159,IF(Dane!$E$3=2,BG1159,BI1159))</f>
        <v>0</v>
      </c>
      <c r="AI1159" s="77">
        <f>IF(Dane!$E$3=1,BB1159,IF(Dane!$E$3=2,BH1159,BJ1159))</f>
        <v>0</v>
      </c>
      <c r="AJ1159" s="77">
        <f>IF(Dane!$E$3=1,BM1159,IF(Dane!$E$3=2,BS1159,BU1159))</f>
        <v>0</v>
      </c>
      <c r="AK1159" s="77">
        <f>IF(Dane!$E$3=1,BN1159,IF(Dane!$E$3=2,BT1159,BV1159))</f>
        <v>0</v>
      </c>
      <c r="AL1159" s="24">
        <f t="shared" si="535"/>
        <v>0</v>
      </c>
      <c r="AM1159" s="24">
        <f t="shared" si="536"/>
        <v>0</v>
      </c>
      <c r="AN1159" s="24"/>
      <c r="AO1159" s="24">
        <f t="shared" si="521"/>
        <v>0</v>
      </c>
      <c r="AP1159" s="24">
        <f t="shared" si="537"/>
        <v>0</v>
      </c>
      <c r="AQ1159" s="24">
        <f t="shared" si="522"/>
        <v>0</v>
      </c>
      <c r="AR1159" s="24">
        <f t="shared" si="523"/>
        <v>0</v>
      </c>
      <c r="AS1159" s="24">
        <f t="shared" si="524"/>
        <v>0</v>
      </c>
      <c r="AT1159" s="24">
        <f t="shared" si="538"/>
        <v>0</v>
      </c>
      <c r="AU1159" s="24">
        <f t="shared" si="547"/>
        <v>0</v>
      </c>
      <c r="AV1159" s="24">
        <v>0</v>
      </c>
      <c r="AW1159" s="24">
        <f t="shared" si="550"/>
        <v>0</v>
      </c>
      <c r="AX1159" s="24">
        <v>0</v>
      </c>
      <c r="AY1159" s="24">
        <f t="shared" si="539"/>
        <v>0</v>
      </c>
      <c r="AZ1159" s="24">
        <f t="shared" si="540"/>
        <v>0</v>
      </c>
      <c r="BA1159" s="24">
        <f t="shared" si="525"/>
        <v>0</v>
      </c>
      <c r="BB1159" s="24">
        <f t="shared" si="526"/>
        <v>0</v>
      </c>
      <c r="BC1159" s="24">
        <f t="shared" si="527"/>
        <v>0</v>
      </c>
      <c r="BD1159" s="24">
        <f t="shared" si="528"/>
        <v>0</v>
      </c>
      <c r="BE1159" s="24">
        <f t="shared" si="529"/>
        <v>0</v>
      </c>
      <c r="BF1159" s="24">
        <f t="shared" si="541"/>
        <v>0</v>
      </c>
      <c r="BG1159" s="24">
        <f t="shared" si="548"/>
        <v>0</v>
      </c>
      <c r="BH1159" s="24">
        <v>0</v>
      </c>
      <c r="BI1159" s="24">
        <f t="shared" si="542"/>
        <v>0</v>
      </c>
      <c r="BJ1159" s="24">
        <v>0</v>
      </c>
      <c r="BK1159" s="24">
        <f t="shared" si="543"/>
        <v>0</v>
      </c>
      <c r="BL1159" s="24">
        <f t="shared" si="544"/>
        <v>0</v>
      </c>
      <c r="BM1159" s="24">
        <f t="shared" si="530"/>
        <v>0</v>
      </c>
      <c r="BN1159" s="24">
        <f t="shared" si="531"/>
        <v>0</v>
      </c>
      <c r="BO1159" s="24">
        <f t="shared" si="532"/>
        <v>0</v>
      </c>
      <c r="BP1159" s="24">
        <f t="shared" si="533"/>
        <v>0</v>
      </c>
      <c r="BQ1159" s="24">
        <f t="shared" si="534"/>
        <v>0</v>
      </c>
      <c r="BR1159" s="24">
        <f t="shared" si="545"/>
        <v>0</v>
      </c>
      <c r="BS1159" s="24">
        <f t="shared" si="549"/>
        <v>0</v>
      </c>
      <c r="BT1159" s="24">
        <v>0</v>
      </c>
      <c r="BU1159" s="24">
        <f t="shared" si="546"/>
        <v>0</v>
      </c>
      <c r="BV1159" s="24">
        <v>0</v>
      </c>
    </row>
    <row r="1160" spans="1:74">
      <c r="A1160" s="87">
        <v>1151</v>
      </c>
      <c r="B1160" s="1"/>
      <c r="C1160" s="1"/>
      <c r="D1160" s="2"/>
      <c r="E1160" s="3"/>
      <c r="F1160" s="4"/>
      <c r="G1160" s="5"/>
      <c r="H1160" s="4"/>
      <c r="I1160" s="5"/>
      <c r="J1160" s="6"/>
      <c r="K1160" s="5"/>
      <c r="L1160" s="5"/>
      <c r="M1160" s="5"/>
      <c r="N1160" s="7"/>
      <c r="O1160" s="38"/>
      <c r="P1160" s="5"/>
      <c r="Q1160" s="5"/>
      <c r="R1160" s="7"/>
      <c r="S1160" s="38"/>
      <c r="T1160" s="5"/>
      <c r="U1160" s="5"/>
      <c r="V1160" s="55"/>
      <c r="W1160" s="38"/>
      <c r="X1160" s="5"/>
      <c r="Y1160" s="5"/>
      <c r="Z1160" s="55"/>
      <c r="AA1160" s="36">
        <f>IF(Dane!$E$3=1,AO1160+BA1160+BM1160,IF(Dane!$E$3=2,AU1160+BG1160+BS1160,AW1160+BI1160+BU1160))</f>
        <v>0</v>
      </c>
      <c r="AB1160" s="16">
        <f>IF(Dane!$E$3=1,AP1160+BB1160+BN1160,IF(Dane!$E$3=2,AV1160+BH1160+BT1160,AX1160+BJ1160+BV1160))</f>
        <v>0</v>
      </c>
      <c r="AC1160" s="16">
        <f>IF(((K1160*Dane!$C$9)-AA1160)&lt;0,0,(K1160*Dane!$C$9)-AA1160)</f>
        <v>0</v>
      </c>
      <c r="AD1160" s="37">
        <f>IFERROR(IF(((L1160*Dane!$C$9)-AB1160)&lt;0,0,(L1160*Dane!$C$9)-AB1160),0)</f>
        <v>0</v>
      </c>
      <c r="AE1160" s="97"/>
      <c r="AF1160" s="77">
        <f>IF(Dane!$E$3=1,AO1160,IF(Dane!$E$3=2,AU1160,AW1160))</f>
        <v>0</v>
      </c>
      <c r="AG1160" s="77">
        <f>IF(Dane!$E$3=1,AP1160,IF(Dane!$E$3=2,AV1160,AX1160))</f>
        <v>0</v>
      </c>
      <c r="AH1160" s="77">
        <f>IF(Dane!$E$3=1,BA1160,IF(Dane!$E$3=2,BG1160,BI1160))</f>
        <v>0</v>
      </c>
      <c r="AI1160" s="77">
        <f>IF(Dane!$E$3=1,BB1160,IF(Dane!$E$3=2,BH1160,BJ1160))</f>
        <v>0</v>
      </c>
      <c r="AJ1160" s="77">
        <f>IF(Dane!$E$3=1,BM1160,IF(Dane!$E$3=2,BS1160,BU1160))</f>
        <v>0</v>
      </c>
      <c r="AK1160" s="77">
        <f>IF(Dane!$E$3=1,BN1160,IF(Dane!$E$3=2,BT1160,BV1160))</f>
        <v>0</v>
      </c>
      <c r="AL1160" s="24">
        <f t="shared" si="535"/>
        <v>0</v>
      </c>
      <c r="AM1160" s="24">
        <f t="shared" si="536"/>
        <v>0</v>
      </c>
      <c r="AN1160" s="24"/>
      <c r="AO1160" s="24">
        <f t="shared" si="521"/>
        <v>0</v>
      </c>
      <c r="AP1160" s="24">
        <f t="shared" si="537"/>
        <v>0</v>
      </c>
      <c r="AQ1160" s="24">
        <f t="shared" si="522"/>
        <v>0</v>
      </c>
      <c r="AR1160" s="24">
        <f t="shared" si="523"/>
        <v>0</v>
      </c>
      <c r="AS1160" s="24">
        <f t="shared" si="524"/>
        <v>0</v>
      </c>
      <c r="AT1160" s="24">
        <f t="shared" si="538"/>
        <v>0</v>
      </c>
      <c r="AU1160" s="24">
        <f t="shared" si="547"/>
        <v>0</v>
      </c>
      <c r="AV1160" s="24">
        <v>0</v>
      </c>
      <c r="AW1160" s="24">
        <f t="shared" si="550"/>
        <v>0</v>
      </c>
      <c r="AX1160" s="24">
        <v>0</v>
      </c>
      <c r="AY1160" s="24">
        <f t="shared" si="539"/>
        <v>0</v>
      </c>
      <c r="AZ1160" s="24">
        <f t="shared" si="540"/>
        <v>0</v>
      </c>
      <c r="BA1160" s="24">
        <f t="shared" si="525"/>
        <v>0</v>
      </c>
      <c r="BB1160" s="24">
        <f t="shared" si="526"/>
        <v>0</v>
      </c>
      <c r="BC1160" s="24">
        <f t="shared" si="527"/>
        <v>0</v>
      </c>
      <c r="BD1160" s="24">
        <f t="shared" si="528"/>
        <v>0</v>
      </c>
      <c r="BE1160" s="24">
        <f t="shared" si="529"/>
        <v>0</v>
      </c>
      <c r="BF1160" s="24">
        <f t="shared" si="541"/>
        <v>0</v>
      </c>
      <c r="BG1160" s="24">
        <f t="shared" si="548"/>
        <v>0</v>
      </c>
      <c r="BH1160" s="24">
        <v>0</v>
      </c>
      <c r="BI1160" s="24">
        <f t="shared" si="542"/>
        <v>0</v>
      </c>
      <c r="BJ1160" s="24">
        <v>0</v>
      </c>
      <c r="BK1160" s="24">
        <f t="shared" si="543"/>
        <v>0</v>
      </c>
      <c r="BL1160" s="24">
        <f t="shared" si="544"/>
        <v>0</v>
      </c>
      <c r="BM1160" s="24">
        <f t="shared" si="530"/>
        <v>0</v>
      </c>
      <c r="BN1160" s="24">
        <f t="shared" si="531"/>
        <v>0</v>
      </c>
      <c r="BO1160" s="24">
        <f t="shared" si="532"/>
        <v>0</v>
      </c>
      <c r="BP1160" s="24">
        <f t="shared" si="533"/>
        <v>0</v>
      </c>
      <c r="BQ1160" s="24">
        <f t="shared" si="534"/>
        <v>0</v>
      </c>
      <c r="BR1160" s="24">
        <f t="shared" si="545"/>
        <v>0</v>
      </c>
      <c r="BS1160" s="24">
        <f t="shared" si="549"/>
        <v>0</v>
      </c>
      <c r="BT1160" s="24">
        <v>0</v>
      </c>
      <c r="BU1160" s="24">
        <f t="shared" si="546"/>
        <v>0</v>
      </c>
      <c r="BV1160" s="24">
        <v>0</v>
      </c>
    </row>
    <row r="1161" spans="1:74">
      <c r="A1161" s="87">
        <v>1152</v>
      </c>
      <c r="B1161" s="1"/>
      <c r="C1161" s="1"/>
      <c r="D1161" s="2"/>
      <c r="E1161" s="3"/>
      <c r="F1161" s="4"/>
      <c r="G1161" s="5"/>
      <c r="H1161" s="4"/>
      <c r="I1161" s="5"/>
      <c r="J1161" s="6"/>
      <c r="K1161" s="5"/>
      <c r="L1161" s="5"/>
      <c r="M1161" s="5"/>
      <c r="N1161" s="7"/>
      <c r="O1161" s="38"/>
      <c r="P1161" s="5"/>
      <c r="Q1161" s="5"/>
      <c r="R1161" s="7"/>
      <c r="S1161" s="38"/>
      <c r="T1161" s="5"/>
      <c r="U1161" s="5"/>
      <c r="V1161" s="55"/>
      <c r="W1161" s="38"/>
      <c r="X1161" s="5"/>
      <c r="Y1161" s="5"/>
      <c r="Z1161" s="55"/>
      <c r="AA1161" s="36">
        <f>IF(Dane!$E$3=1,AO1161+BA1161+BM1161,IF(Dane!$E$3=2,AU1161+BG1161+BS1161,AW1161+BI1161+BU1161))</f>
        <v>0</v>
      </c>
      <c r="AB1161" s="16">
        <f>IF(Dane!$E$3=1,AP1161+BB1161+BN1161,IF(Dane!$E$3=2,AV1161+BH1161+BT1161,AX1161+BJ1161+BV1161))</f>
        <v>0</v>
      </c>
      <c r="AC1161" s="16">
        <f>IF(((K1161*Dane!$C$9)-AA1161)&lt;0,0,(K1161*Dane!$C$9)-AA1161)</f>
        <v>0</v>
      </c>
      <c r="AD1161" s="37">
        <f>IFERROR(IF(((L1161*Dane!$C$9)-AB1161)&lt;0,0,(L1161*Dane!$C$9)-AB1161),0)</f>
        <v>0</v>
      </c>
      <c r="AE1161" s="97"/>
      <c r="AF1161" s="77">
        <f>IF(Dane!$E$3=1,AO1161,IF(Dane!$E$3=2,AU1161,AW1161))</f>
        <v>0</v>
      </c>
      <c r="AG1161" s="77">
        <f>IF(Dane!$E$3=1,AP1161,IF(Dane!$E$3=2,AV1161,AX1161))</f>
        <v>0</v>
      </c>
      <c r="AH1161" s="77">
        <f>IF(Dane!$E$3=1,BA1161,IF(Dane!$E$3=2,BG1161,BI1161))</f>
        <v>0</v>
      </c>
      <c r="AI1161" s="77">
        <f>IF(Dane!$E$3=1,BB1161,IF(Dane!$E$3=2,BH1161,BJ1161))</f>
        <v>0</v>
      </c>
      <c r="AJ1161" s="77">
        <f>IF(Dane!$E$3=1,BM1161,IF(Dane!$E$3=2,BS1161,BU1161))</f>
        <v>0</v>
      </c>
      <c r="AK1161" s="77">
        <f>IF(Dane!$E$3=1,BN1161,IF(Dane!$E$3=2,BT1161,BV1161))</f>
        <v>0</v>
      </c>
      <c r="AL1161" s="24">
        <f t="shared" si="535"/>
        <v>0</v>
      </c>
      <c r="AM1161" s="24">
        <f t="shared" si="536"/>
        <v>0</v>
      </c>
      <c r="AN1161" s="24"/>
      <c r="AO1161" s="24">
        <f t="shared" si="521"/>
        <v>0</v>
      </c>
      <c r="AP1161" s="24">
        <f t="shared" si="537"/>
        <v>0</v>
      </c>
      <c r="AQ1161" s="24">
        <f t="shared" si="522"/>
        <v>0</v>
      </c>
      <c r="AR1161" s="24">
        <f t="shared" si="523"/>
        <v>0</v>
      </c>
      <c r="AS1161" s="24">
        <f t="shared" si="524"/>
        <v>0</v>
      </c>
      <c r="AT1161" s="24">
        <f t="shared" si="538"/>
        <v>0</v>
      </c>
      <c r="AU1161" s="24">
        <f t="shared" si="547"/>
        <v>0</v>
      </c>
      <c r="AV1161" s="24">
        <v>0</v>
      </c>
      <c r="AW1161" s="24">
        <f t="shared" si="550"/>
        <v>0</v>
      </c>
      <c r="AX1161" s="24">
        <v>0</v>
      </c>
      <c r="AY1161" s="24">
        <f t="shared" si="539"/>
        <v>0</v>
      </c>
      <c r="AZ1161" s="24">
        <f t="shared" si="540"/>
        <v>0</v>
      </c>
      <c r="BA1161" s="24">
        <f t="shared" si="525"/>
        <v>0</v>
      </c>
      <c r="BB1161" s="24">
        <f t="shared" si="526"/>
        <v>0</v>
      </c>
      <c r="BC1161" s="24">
        <f t="shared" si="527"/>
        <v>0</v>
      </c>
      <c r="BD1161" s="24">
        <f t="shared" si="528"/>
        <v>0</v>
      </c>
      <c r="BE1161" s="24">
        <f t="shared" si="529"/>
        <v>0</v>
      </c>
      <c r="BF1161" s="24">
        <f t="shared" si="541"/>
        <v>0</v>
      </c>
      <c r="BG1161" s="24">
        <f t="shared" si="548"/>
        <v>0</v>
      </c>
      <c r="BH1161" s="24">
        <v>0</v>
      </c>
      <c r="BI1161" s="24">
        <f t="shared" si="542"/>
        <v>0</v>
      </c>
      <c r="BJ1161" s="24">
        <v>0</v>
      </c>
      <c r="BK1161" s="24">
        <f t="shared" si="543"/>
        <v>0</v>
      </c>
      <c r="BL1161" s="24">
        <f t="shared" si="544"/>
        <v>0</v>
      </c>
      <c r="BM1161" s="24">
        <f t="shared" si="530"/>
        <v>0</v>
      </c>
      <c r="BN1161" s="24">
        <f t="shared" si="531"/>
        <v>0</v>
      </c>
      <c r="BO1161" s="24">
        <f t="shared" si="532"/>
        <v>0</v>
      </c>
      <c r="BP1161" s="24">
        <f t="shared" si="533"/>
        <v>0</v>
      </c>
      <c r="BQ1161" s="24">
        <f t="shared" si="534"/>
        <v>0</v>
      </c>
      <c r="BR1161" s="24">
        <f t="shared" si="545"/>
        <v>0</v>
      </c>
      <c r="BS1161" s="24">
        <f t="shared" si="549"/>
        <v>0</v>
      </c>
      <c r="BT1161" s="24">
        <v>0</v>
      </c>
      <c r="BU1161" s="24">
        <f t="shared" si="546"/>
        <v>0</v>
      </c>
      <c r="BV1161" s="24">
        <v>0</v>
      </c>
    </row>
    <row r="1162" spans="1:74">
      <c r="A1162" s="87">
        <v>1153</v>
      </c>
      <c r="B1162" s="1"/>
      <c r="C1162" s="1"/>
      <c r="D1162" s="2"/>
      <c r="E1162" s="3"/>
      <c r="F1162" s="4"/>
      <c r="G1162" s="5"/>
      <c r="H1162" s="4"/>
      <c r="I1162" s="5"/>
      <c r="J1162" s="6"/>
      <c r="K1162" s="5"/>
      <c r="L1162" s="5"/>
      <c r="M1162" s="5"/>
      <c r="N1162" s="7"/>
      <c r="O1162" s="38"/>
      <c r="P1162" s="5"/>
      <c r="Q1162" s="5"/>
      <c r="R1162" s="7"/>
      <c r="S1162" s="38"/>
      <c r="T1162" s="5"/>
      <c r="U1162" s="5"/>
      <c r="V1162" s="55"/>
      <c r="W1162" s="38"/>
      <c r="X1162" s="5"/>
      <c r="Y1162" s="5"/>
      <c r="Z1162" s="55"/>
      <c r="AA1162" s="36">
        <f>IF(Dane!$E$3=1,AO1162+BA1162+BM1162,IF(Dane!$E$3=2,AU1162+BG1162+BS1162,AW1162+BI1162+BU1162))</f>
        <v>0</v>
      </c>
      <c r="AB1162" s="16">
        <f>IF(Dane!$E$3=1,AP1162+BB1162+BN1162,IF(Dane!$E$3=2,AV1162+BH1162+BT1162,AX1162+BJ1162+BV1162))</f>
        <v>0</v>
      </c>
      <c r="AC1162" s="16">
        <f>IF(((K1162*Dane!$C$9)-AA1162)&lt;0,0,(K1162*Dane!$C$9)-AA1162)</f>
        <v>0</v>
      </c>
      <c r="AD1162" s="37">
        <f>IFERROR(IF(((L1162*Dane!$C$9)-AB1162)&lt;0,0,(L1162*Dane!$C$9)-AB1162),0)</f>
        <v>0</v>
      </c>
      <c r="AE1162" s="97"/>
      <c r="AF1162" s="77">
        <f>IF(Dane!$E$3=1,AO1162,IF(Dane!$E$3=2,AU1162,AW1162))</f>
        <v>0</v>
      </c>
      <c r="AG1162" s="77">
        <f>IF(Dane!$E$3=1,AP1162,IF(Dane!$E$3=2,AV1162,AX1162))</f>
        <v>0</v>
      </c>
      <c r="AH1162" s="77">
        <f>IF(Dane!$E$3=1,BA1162,IF(Dane!$E$3=2,BG1162,BI1162))</f>
        <v>0</v>
      </c>
      <c r="AI1162" s="77">
        <f>IF(Dane!$E$3=1,BB1162,IF(Dane!$E$3=2,BH1162,BJ1162))</f>
        <v>0</v>
      </c>
      <c r="AJ1162" s="77">
        <f>IF(Dane!$E$3=1,BM1162,IF(Dane!$E$3=2,BS1162,BU1162))</f>
        <v>0</v>
      </c>
      <c r="AK1162" s="77">
        <f>IF(Dane!$E$3=1,BN1162,IF(Dane!$E$3=2,BT1162,BV1162))</f>
        <v>0</v>
      </c>
      <c r="AL1162" s="24">
        <f t="shared" si="535"/>
        <v>0</v>
      </c>
      <c r="AM1162" s="24">
        <f t="shared" si="536"/>
        <v>0</v>
      </c>
      <c r="AN1162" s="24"/>
      <c r="AO1162" s="24">
        <f t="shared" ref="AO1162:AO1225" si="551">IF(K1162&gt;AL1162,AL1162,K1162)</f>
        <v>0</v>
      </c>
      <c r="AP1162" s="24">
        <f t="shared" si="537"/>
        <v>0</v>
      </c>
      <c r="AQ1162" s="24">
        <f t="shared" ref="AQ1162:AQ1225" si="552">IF(ROUND(I1162*0.5,2)&gt;$AL$1,ROUND($AL$1-ROUND($AL$1*0.0976,2)-ROUND($AL$1*0.015,2)-ROUND($AL$1*0.0245,2),2)-ROUND(ROUND($AL$1-ROUND($AL$1*0.0976,2)-ROUND($AL$1*0.015,2)-ROUND($AL$1*0.0245,2),2)*0.09,2),ROUND(ROUND(I1162*0.5,2)-ROUND(ROUND(I1162*0.5,2)*0.0976,2)-ROUND(ROUND(I1162*0.5,2)*0.015,2)-ROUND(ROUND(I1162*0.5,2)*0.0245,2),2)-ROUND(ROUND(ROUND(I1162*0.5,2)-ROUND(ROUND(I1162*0.5,2)*0.0976,2)-ROUND(ROUND(I1162*0.5,2)*0.015,2)-ROUND(ROUND(I1162*0.5,2)*0.0245,2),2)*0.09,2))</f>
        <v>0</v>
      </c>
      <c r="AR1162" s="24">
        <f t="shared" ref="AR1162:AR1225" si="553">ROUND(O1162-ROUND(O1162*0.0976,2)-ROUND(O1162*0.015,2)-ROUND(O1162*0.0245,2)-ROUND((O1162-ROUND(O1162*0.0976,2)-ROUND(O1162*0.015,2)-ROUND(O1162*0.0245,2))*0.09,2),2)</f>
        <v>0</v>
      </c>
      <c r="AS1162" s="24">
        <f t="shared" ref="AS1162:AS1225" si="554">ROUND(P1162-ROUND(P1162*0.09,2),2)</f>
        <v>0</v>
      </c>
      <c r="AT1162" s="24">
        <f t="shared" si="538"/>
        <v>0</v>
      </c>
      <c r="AU1162" s="24">
        <f t="shared" si="547"/>
        <v>0</v>
      </c>
      <c r="AV1162" s="24">
        <v>0</v>
      </c>
      <c r="AW1162" s="24">
        <f t="shared" si="550"/>
        <v>0</v>
      </c>
      <c r="AX1162" s="24">
        <v>0</v>
      </c>
      <c r="AY1162" s="24">
        <f t="shared" si="539"/>
        <v>0</v>
      </c>
      <c r="AZ1162" s="24">
        <f t="shared" si="540"/>
        <v>0</v>
      </c>
      <c r="BA1162" s="24">
        <f t="shared" ref="BA1162:BA1225" si="555">IF(K1162&gt;AY1162,AY1162,K1162)</f>
        <v>0</v>
      </c>
      <c r="BB1162" s="24">
        <f t="shared" ref="BB1162:BB1225" si="556">IF(AZ1162&gt;L1162,L1162,AZ1162)</f>
        <v>0</v>
      </c>
      <c r="BC1162" s="24">
        <f t="shared" ref="BC1162:BC1225" si="557">IF(ROUND(I1162*0.5,2)&gt;$AL$1,ROUND($AL$1-ROUND($AL$1*0.0976,2)-ROUND($AL$1*0.015,2)-ROUND($AL$1*0.0245,2),2)-ROUND(ROUND($AL$1-ROUND($AL$1*0.0976,2)-ROUND($AL$1*0.015,2)-ROUND($AL$1*0.0245,2),2)*0.09,2),ROUND(ROUND(I1162*0.5,2)-ROUND(ROUND(I1162*0.5,2)*0.0976,2)-ROUND(ROUND(I1162*0.5,2)*0.015,2)-ROUND(ROUND(I1162*0.5,2)*0.0245,2),2)-ROUND(ROUND(ROUND(I1162*0.5,2)-ROUND(ROUND(I1162*0.5,2)*0.0976,2)-ROUND(ROUND(I1162*0.5,2)*0.015,2)-ROUND(ROUND(I1162*0.5,2)*0.0245,2),2)*0.09,2))</f>
        <v>0</v>
      </c>
      <c r="BD1162" s="24">
        <f t="shared" ref="BD1162:BD1225" si="558">ROUND(S1162-ROUND(S1162*0.0976,2)-ROUND(S1162*0.015,2)-ROUND(S1162*0.0245,2)-ROUND((S1162-ROUND(S1162*0.0976,2)-ROUND(S1162*0.015,2)-ROUND(S1162*0.0245,2))*0.09,2),2)</f>
        <v>0</v>
      </c>
      <c r="BE1162" s="24">
        <f t="shared" ref="BE1162:BE1225" si="559">ROUND(T1162-ROUND(T1162*0.09,2),2)</f>
        <v>0</v>
      </c>
      <c r="BF1162" s="24">
        <f t="shared" si="541"/>
        <v>0</v>
      </c>
      <c r="BG1162" s="24">
        <f t="shared" si="548"/>
        <v>0</v>
      </c>
      <c r="BH1162" s="24">
        <v>0</v>
      </c>
      <c r="BI1162" s="24">
        <f t="shared" si="542"/>
        <v>0</v>
      </c>
      <c r="BJ1162" s="24">
        <v>0</v>
      </c>
      <c r="BK1162" s="24">
        <f t="shared" si="543"/>
        <v>0</v>
      </c>
      <c r="BL1162" s="24">
        <f t="shared" si="544"/>
        <v>0</v>
      </c>
      <c r="BM1162" s="24">
        <f t="shared" ref="BM1162:BM1225" si="560">IF(K1162&gt;BK1162,BK1162,K1162)</f>
        <v>0</v>
      </c>
      <c r="BN1162" s="24">
        <f t="shared" ref="BN1162:BN1225" si="561">IF(BL1162&gt;L1162,L1162,BL1162)</f>
        <v>0</v>
      </c>
      <c r="BO1162" s="24">
        <f t="shared" ref="BO1162:BO1225" si="562">IF(ROUND(I1162*0.5,2)&gt;$AL$1,ROUND($AL$1-ROUND($AL$1*0.0976,2)-ROUND($AL$1*0.015,2)-ROUND($AL$1*0.0245,2),2)-ROUND(ROUND($AL$1-ROUND($AL$1*0.0976,2)-ROUND($AL$1*0.015,2)-ROUND($AL$1*0.0245,2),2)*0.09,2),ROUND(ROUND(I1162*0.5,2)-ROUND(ROUND(I1162*0.5,2)*0.0976,2)-ROUND(ROUND(I1162*0.5,2)*0.015,2)-ROUND(ROUND(I1162*0.5,2)*0.0245,2),2)-ROUND(ROUND(ROUND(I1162*0.5,2)-ROUND(ROUND(I1162*0.5,2)*0.0976,2)-ROUND(ROUND(I1162*0.5,2)*0.015,2)-ROUND(ROUND(I1162*0.5,2)*0.0245,2),2)*0.09,2))</f>
        <v>0</v>
      </c>
      <c r="BP1162" s="24">
        <f t="shared" ref="BP1162:BP1225" si="563">ROUND(W1162-ROUND(W1162*0.0976,2)-ROUND(W1162*0.015,2)-ROUND(W1162*0.0245,2)-ROUND((W1162-ROUND(W1162*0.0976,2)-ROUND(W1162*0.015,2)-ROUND(W1162*0.0245,2))*0.09,2),2)</f>
        <v>0</v>
      </c>
      <c r="BQ1162" s="24">
        <f t="shared" ref="BQ1162:BQ1225" si="564">ROUND(X1162-ROUND(X1162*0.09,2),2)</f>
        <v>0</v>
      </c>
      <c r="BR1162" s="24">
        <f t="shared" si="545"/>
        <v>0</v>
      </c>
      <c r="BS1162" s="24">
        <f t="shared" si="549"/>
        <v>0</v>
      </c>
      <c r="BT1162" s="24">
        <v>0</v>
      </c>
      <c r="BU1162" s="24">
        <f t="shared" si="546"/>
        <v>0</v>
      </c>
      <c r="BV1162" s="24">
        <v>0</v>
      </c>
    </row>
    <row r="1163" spans="1:74">
      <c r="A1163" s="87">
        <v>1154</v>
      </c>
      <c r="B1163" s="1"/>
      <c r="C1163" s="1"/>
      <c r="D1163" s="2"/>
      <c r="E1163" s="3"/>
      <c r="F1163" s="4"/>
      <c r="G1163" s="5"/>
      <c r="H1163" s="4"/>
      <c r="I1163" s="5"/>
      <c r="J1163" s="6"/>
      <c r="K1163" s="5"/>
      <c r="L1163" s="5"/>
      <c r="M1163" s="5"/>
      <c r="N1163" s="7"/>
      <c r="O1163" s="38"/>
      <c r="P1163" s="5"/>
      <c r="Q1163" s="5"/>
      <c r="R1163" s="7"/>
      <c r="S1163" s="38"/>
      <c r="T1163" s="5"/>
      <c r="U1163" s="5"/>
      <c r="V1163" s="55"/>
      <c r="W1163" s="38"/>
      <c r="X1163" s="5"/>
      <c r="Y1163" s="5"/>
      <c r="Z1163" s="55"/>
      <c r="AA1163" s="36">
        <f>IF(Dane!$E$3=1,AO1163+BA1163+BM1163,IF(Dane!$E$3=2,AU1163+BG1163+BS1163,AW1163+BI1163+BU1163))</f>
        <v>0</v>
      </c>
      <c r="AB1163" s="16">
        <f>IF(Dane!$E$3=1,AP1163+BB1163+BN1163,IF(Dane!$E$3=2,AV1163+BH1163+BT1163,AX1163+BJ1163+BV1163))</f>
        <v>0</v>
      </c>
      <c r="AC1163" s="16">
        <f>IF(((K1163*Dane!$C$9)-AA1163)&lt;0,0,(K1163*Dane!$C$9)-AA1163)</f>
        <v>0</v>
      </c>
      <c r="AD1163" s="37">
        <f>IFERROR(IF(((L1163*Dane!$C$9)-AB1163)&lt;0,0,(L1163*Dane!$C$9)-AB1163),0)</f>
        <v>0</v>
      </c>
      <c r="AE1163" s="97"/>
      <c r="AF1163" s="77">
        <f>IF(Dane!$E$3=1,AO1163,IF(Dane!$E$3=2,AU1163,AW1163))</f>
        <v>0</v>
      </c>
      <c r="AG1163" s="77">
        <f>IF(Dane!$E$3=1,AP1163,IF(Dane!$E$3=2,AV1163,AX1163))</f>
        <v>0</v>
      </c>
      <c r="AH1163" s="77">
        <f>IF(Dane!$E$3=1,BA1163,IF(Dane!$E$3=2,BG1163,BI1163))</f>
        <v>0</v>
      </c>
      <c r="AI1163" s="77">
        <f>IF(Dane!$E$3=1,BB1163,IF(Dane!$E$3=2,BH1163,BJ1163))</f>
        <v>0</v>
      </c>
      <c r="AJ1163" s="77">
        <f>IF(Dane!$E$3=1,BM1163,IF(Dane!$E$3=2,BS1163,BU1163))</f>
        <v>0</v>
      </c>
      <c r="AK1163" s="77">
        <f>IF(Dane!$E$3=1,BN1163,IF(Dane!$E$3=2,BT1163,BV1163))</f>
        <v>0</v>
      </c>
      <c r="AL1163" s="24">
        <f t="shared" ref="AL1163:AL1226" si="565">IF(ROUND((O1163+P1163)*0.5*0.4,2)&gt;$AL$1,$AL$1,ROUND((O1163+P1163)*0.5*0.4,2))</f>
        <v>0</v>
      </c>
      <c r="AM1163" s="24">
        <f t="shared" ref="AM1163:AM1226" si="566">IF(ROUND(((O1163*0.0976)+(O1163*0.065)+(O1163*$AN$1))*0.5*0.4,2)&gt;$AM$1,$AM$1,ROUND(((O1163*0.0976)+(O1163*0.065)+(O1163*$AN$1))*0.5*0.4,2))</f>
        <v>0</v>
      </c>
      <c r="AN1163" s="24"/>
      <c r="AO1163" s="24">
        <f t="shared" si="551"/>
        <v>0</v>
      </c>
      <c r="AP1163" s="24">
        <f t="shared" ref="AP1163:AP1226" si="567">IF(AM1163&gt;L1163,L1163,AM1163)</f>
        <v>0</v>
      </c>
      <c r="AQ1163" s="24">
        <f t="shared" si="552"/>
        <v>0</v>
      </c>
      <c r="AR1163" s="24">
        <f t="shared" si="553"/>
        <v>0</v>
      </c>
      <c r="AS1163" s="24">
        <f t="shared" si="554"/>
        <v>0</v>
      </c>
      <c r="AT1163" s="24">
        <f t="shared" ref="AT1163:AT1226" si="568">IF(ROUND((AR1163+AS1163)*0.5*0.4,2)&gt;$AO$1,$AO$1,ROUND((AR1163+AS1163)*0.5*0.4,2))</f>
        <v>0</v>
      </c>
      <c r="AU1163" s="24">
        <f t="shared" si="547"/>
        <v>0</v>
      </c>
      <c r="AV1163" s="24">
        <v>0</v>
      </c>
      <c r="AW1163" s="24">
        <f t="shared" si="550"/>
        <v>0</v>
      </c>
      <c r="AX1163" s="24">
        <v>0</v>
      </c>
      <c r="AY1163" s="24">
        <f t="shared" ref="AY1163:AY1226" si="569">IF(ROUND((S1163+T1163)*0.5*0.4,2)&gt;$AL$1,$AL$1,ROUND((S1163+T1163)*0.5*0.4,2))</f>
        <v>0</v>
      </c>
      <c r="AZ1163" s="24">
        <f t="shared" ref="AZ1163:AZ1226" si="570">IF(ROUND(((S1163*0.0976)+(S1163*0.065)+(S1163*$AN$1))*0.5*0.4,2)&gt;$AM$1,$AM$1,ROUND(((S1163*0.0976)+(S1163*0.065)+(S1163*$AN$1))*0.5*0.4,2))</f>
        <v>0</v>
      </c>
      <c r="BA1163" s="24">
        <f t="shared" si="555"/>
        <v>0</v>
      </c>
      <c r="BB1163" s="24">
        <f t="shared" si="556"/>
        <v>0</v>
      </c>
      <c r="BC1163" s="24">
        <f t="shared" si="557"/>
        <v>0</v>
      </c>
      <c r="BD1163" s="24">
        <f t="shared" si="558"/>
        <v>0</v>
      </c>
      <c r="BE1163" s="24">
        <f t="shared" si="559"/>
        <v>0</v>
      </c>
      <c r="BF1163" s="24">
        <f t="shared" ref="BF1163:BF1226" si="571">IF(ROUND((BD1163+BE1163)*0.5*0.4,2)&gt;$AO$1,$AO$1,ROUND((BD1163+BE1163)*0.5*0.4,2))</f>
        <v>0</v>
      </c>
      <c r="BG1163" s="24">
        <f t="shared" si="548"/>
        <v>0</v>
      </c>
      <c r="BH1163" s="24">
        <v>0</v>
      </c>
      <c r="BI1163" s="24">
        <f t="shared" ref="BI1163:BI1226" si="572">IF(BF1163&gt;BC1163,BC1163,BF1163)</f>
        <v>0</v>
      </c>
      <c r="BJ1163" s="24">
        <v>0</v>
      </c>
      <c r="BK1163" s="24">
        <f t="shared" ref="BK1163:BK1226" si="573">IF(ROUND((W1163+X1163)*0.5*0.4,2)&gt;$AL$1,$AL$1,ROUND((W1163+X1163)*0.5*0.4,2))</f>
        <v>0</v>
      </c>
      <c r="BL1163" s="24">
        <f t="shared" ref="BL1163:BL1226" si="574">IF(ROUND(((W1163*0.0976)+(W1163*0.065)+(W1163*$AN$1))*0.5*0.4,2)&gt;$AM$1,$AM$1,ROUND(((W1163*0.0976)+(W1163*0.065)+(W1163*$AN$1))*0.5*0.4,2))</f>
        <v>0</v>
      </c>
      <c r="BM1163" s="24">
        <f t="shared" si="560"/>
        <v>0</v>
      </c>
      <c r="BN1163" s="24">
        <f t="shared" si="561"/>
        <v>0</v>
      </c>
      <c r="BO1163" s="24">
        <f t="shared" si="562"/>
        <v>0</v>
      </c>
      <c r="BP1163" s="24">
        <f t="shared" si="563"/>
        <v>0</v>
      </c>
      <c r="BQ1163" s="24">
        <f t="shared" si="564"/>
        <v>0</v>
      </c>
      <c r="BR1163" s="24">
        <f t="shared" ref="BR1163:BR1226" si="575">IF(ROUND((BP1163+BQ1163)*0.5*0.4,2)&gt;$AO$1,$AO$1,ROUND((BP1163+BQ1163)*0.5*0.4,2))</f>
        <v>0</v>
      </c>
      <c r="BS1163" s="24">
        <f t="shared" si="549"/>
        <v>0</v>
      </c>
      <c r="BT1163" s="24">
        <v>0</v>
      </c>
      <c r="BU1163" s="24">
        <f t="shared" ref="BU1163:BU1226" si="576">IF(BR1163&gt;BO1163,BO1163,BR1163)</f>
        <v>0</v>
      </c>
      <c r="BV1163" s="24">
        <v>0</v>
      </c>
    </row>
    <row r="1164" spans="1:74">
      <c r="A1164" s="87">
        <v>1155</v>
      </c>
      <c r="B1164" s="1"/>
      <c r="C1164" s="1"/>
      <c r="D1164" s="2"/>
      <c r="E1164" s="3"/>
      <c r="F1164" s="4"/>
      <c r="G1164" s="5"/>
      <c r="H1164" s="4"/>
      <c r="I1164" s="5"/>
      <c r="J1164" s="6"/>
      <c r="K1164" s="5"/>
      <c r="L1164" s="5"/>
      <c r="M1164" s="5"/>
      <c r="N1164" s="7"/>
      <c r="O1164" s="38"/>
      <c r="P1164" s="5"/>
      <c r="Q1164" s="5"/>
      <c r="R1164" s="7"/>
      <c r="S1164" s="38"/>
      <c r="T1164" s="5"/>
      <c r="U1164" s="5"/>
      <c r="V1164" s="55"/>
      <c r="W1164" s="38"/>
      <c r="X1164" s="5"/>
      <c r="Y1164" s="5"/>
      <c r="Z1164" s="55"/>
      <c r="AA1164" s="36">
        <f>IF(Dane!$E$3=1,AO1164+BA1164+BM1164,IF(Dane!$E$3=2,AU1164+BG1164+BS1164,AW1164+BI1164+BU1164))</f>
        <v>0</v>
      </c>
      <c r="AB1164" s="16">
        <f>IF(Dane!$E$3=1,AP1164+BB1164+BN1164,IF(Dane!$E$3=2,AV1164+BH1164+BT1164,AX1164+BJ1164+BV1164))</f>
        <v>0</v>
      </c>
      <c r="AC1164" s="16">
        <f>IF(((K1164*Dane!$C$9)-AA1164)&lt;0,0,(K1164*Dane!$C$9)-AA1164)</f>
        <v>0</v>
      </c>
      <c r="AD1164" s="37">
        <f>IFERROR(IF(((L1164*Dane!$C$9)-AB1164)&lt;0,0,(L1164*Dane!$C$9)-AB1164),0)</f>
        <v>0</v>
      </c>
      <c r="AE1164" s="97"/>
      <c r="AF1164" s="77">
        <f>IF(Dane!$E$3=1,AO1164,IF(Dane!$E$3=2,AU1164,AW1164))</f>
        <v>0</v>
      </c>
      <c r="AG1164" s="77">
        <f>IF(Dane!$E$3=1,AP1164,IF(Dane!$E$3=2,AV1164,AX1164))</f>
        <v>0</v>
      </c>
      <c r="AH1164" s="77">
        <f>IF(Dane!$E$3=1,BA1164,IF(Dane!$E$3=2,BG1164,BI1164))</f>
        <v>0</v>
      </c>
      <c r="AI1164" s="77">
        <f>IF(Dane!$E$3=1,BB1164,IF(Dane!$E$3=2,BH1164,BJ1164))</f>
        <v>0</v>
      </c>
      <c r="AJ1164" s="77">
        <f>IF(Dane!$E$3=1,BM1164,IF(Dane!$E$3=2,BS1164,BU1164))</f>
        <v>0</v>
      </c>
      <c r="AK1164" s="77">
        <f>IF(Dane!$E$3=1,BN1164,IF(Dane!$E$3=2,BT1164,BV1164))</f>
        <v>0</v>
      </c>
      <c r="AL1164" s="24">
        <f t="shared" si="565"/>
        <v>0</v>
      </c>
      <c r="AM1164" s="24">
        <f t="shared" si="566"/>
        <v>0</v>
      </c>
      <c r="AN1164" s="24"/>
      <c r="AO1164" s="24">
        <f t="shared" si="551"/>
        <v>0</v>
      </c>
      <c r="AP1164" s="24">
        <f t="shared" si="567"/>
        <v>0</v>
      </c>
      <c r="AQ1164" s="24">
        <f t="shared" si="552"/>
        <v>0</v>
      </c>
      <c r="AR1164" s="24">
        <f t="shared" si="553"/>
        <v>0</v>
      </c>
      <c r="AS1164" s="24">
        <f t="shared" si="554"/>
        <v>0</v>
      </c>
      <c r="AT1164" s="24">
        <f t="shared" si="568"/>
        <v>0</v>
      </c>
      <c r="AU1164" s="24">
        <f t="shared" ref="AU1164:AU1227" si="577">IF(AT1164&gt;AQ1164,AQ1164,AT1164)</f>
        <v>0</v>
      </c>
      <c r="AV1164" s="24">
        <v>0</v>
      </c>
      <c r="AW1164" s="24">
        <f t="shared" si="550"/>
        <v>0</v>
      </c>
      <c r="AX1164" s="24">
        <v>0</v>
      </c>
      <c r="AY1164" s="24">
        <f t="shared" si="569"/>
        <v>0</v>
      </c>
      <c r="AZ1164" s="24">
        <f t="shared" si="570"/>
        <v>0</v>
      </c>
      <c r="BA1164" s="24">
        <f t="shared" si="555"/>
        <v>0</v>
      </c>
      <c r="BB1164" s="24">
        <f t="shared" si="556"/>
        <v>0</v>
      </c>
      <c r="BC1164" s="24">
        <f t="shared" si="557"/>
        <v>0</v>
      </c>
      <c r="BD1164" s="24">
        <f t="shared" si="558"/>
        <v>0</v>
      </c>
      <c r="BE1164" s="24">
        <f t="shared" si="559"/>
        <v>0</v>
      </c>
      <c r="BF1164" s="24">
        <f t="shared" si="571"/>
        <v>0</v>
      </c>
      <c r="BG1164" s="24">
        <f t="shared" ref="BG1164:BG1227" si="578">IF(BF1164&gt;BC1164,BC1164,BF1164)</f>
        <v>0</v>
      </c>
      <c r="BH1164" s="24">
        <v>0</v>
      </c>
      <c r="BI1164" s="24">
        <f t="shared" si="572"/>
        <v>0</v>
      </c>
      <c r="BJ1164" s="24">
        <v>0</v>
      </c>
      <c r="BK1164" s="24">
        <f t="shared" si="573"/>
        <v>0</v>
      </c>
      <c r="BL1164" s="24">
        <f t="shared" si="574"/>
        <v>0</v>
      </c>
      <c r="BM1164" s="24">
        <f t="shared" si="560"/>
        <v>0</v>
      </c>
      <c r="BN1164" s="24">
        <f t="shared" si="561"/>
        <v>0</v>
      </c>
      <c r="BO1164" s="24">
        <f t="shared" si="562"/>
        <v>0</v>
      </c>
      <c r="BP1164" s="24">
        <f t="shared" si="563"/>
        <v>0</v>
      </c>
      <c r="BQ1164" s="24">
        <f t="shared" si="564"/>
        <v>0</v>
      </c>
      <c r="BR1164" s="24">
        <f t="shared" si="575"/>
        <v>0</v>
      </c>
      <c r="BS1164" s="24">
        <f t="shared" ref="BS1164:BS1227" si="579">IF(BR1164&gt;BO1164,BO1164,BR1164)</f>
        <v>0</v>
      </c>
      <c r="BT1164" s="24">
        <v>0</v>
      </c>
      <c r="BU1164" s="24">
        <f t="shared" si="576"/>
        <v>0</v>
      </c>
      <c r="BV1164" s="24">
        <v>0</v>
      </c>
    </row>
    <row r="1165" spans="1:74">
      <c r="A1165" s="87">
        <v>1156</v>
      </c>
      <c r="B1165" s="1"/>
      <c r="C1165" s="1"/>
      <c r="D1165" s="2"/>
      <c r="E1165" s="3"/>
      <c r="F1165" s="4"/>
      <c r="G1165" s="5"/>
      <c r="H1165" s="4"/>
      <c r="I1165" s="5"/>
      <c r="J1165" s="6"/>
      <c r="K1165" s="5"/>
      <c r="L1165" s="5"/>
      <c r="M1165" s="5"/>
      <c r="N1165" s="7"/>
      <c r="O1165" s="38"/>
      <c r="P1165" s="5"/>
      <c r="Q1165" s="5"/>
      <c r="R1165" s="7"/>
      <c r="S1165" s="38"/>
      <c r="T1165" s="5"/>
      <c r="U1165" s="5"/>
      <c r="V1165" s="55"/>
      <c r="W1165" s="38"/>
      <c r="X1165" s="5"/>
      <c r="Y1165" s="5"/>
      <c r="Z1165" s="55"/>
      <c r="AA1165" s="36">
        <f>IF(Dane!$E$3=1,AO1165+BA1165+BM1165,IF(Dane!$E$3=2,AU1165+BG1165+BS1165,AW1165+BI1165+BU1165))</f>
        <v>0</v>
      </c>
      <c r="AB1165" s="16">
        <f>IF(Dane!$E$3=1,AP1165+BB1165+BN1165,IF(Dane!$E$3=2,AV1165+BH1165+BT1165,AX1165+BJ1165+BV1165))</f>
        <v>0</v>
      </c>
      <c r="AC1165" s="16">
        <f>IF(((K1165*Dane!$C$9)-AA1165)&lt;0,0,(K1165*Dane!$C$9)-AA1165)</f>
        <v>0</v>
      </c>
      <c r="AD1165" s="37">
        <f>IFERROR(IF(((L1165*Dane!$C$9)-AB1165)&lt;0,0,(L1165*Dane!$C$9)-AB1165),0)</f>
        <v>0</v>
      </c>
      <c r="AE1165" s="97"/>
      <c r="AF1165" s="77">
        <f>IF(Dane!$E$3=1,AO1165,IF(Dane!$E$3=2,AU1165,AW1165))</f>
        <v>0</v>
      </c>
      <c r="AG1165" s="77">
        <f>IF(Dane!$E$3=1,AP1165,IF(Dane!$E$3=2,AV1165,AX1165))</f>
        <v>0</v>
      </c>
      <c r="AH1165" s="77">
        <f>IF(Dane!$E$3=1,BA1165,IF(Dane!$E$3=2,BG1165,BI1165))</f>
        <v>0</v>
      </c>
      <c r="AI1165" s="77">
        <f>IF(Dane!$E$3=1,BB1165,IF(Dane!$E$3=2,BH1165,BJ1165))</f>
        <v>0</v>
      </c>
      <c r="AJ1165" s="77">
        <f>IF(Dane!$E$3=1,BM1165,IF(Dane!$E$3=2,BS1165,BU1165))</f>
        <v>0</v>
      </c>
      <c r="AK1165" s="77">
        <f>IF(Dane!$E$3=1,BN1165,IF(Dane!$E$3=2,BT1165,BV1165))</f>
        <v>0</v>
      </c>
      <c r="AL1165" s="24">
        <f t="shared" si="565"/>
        <v>0</v>
      </c>
      <c r="AM1165" s="24">
        <f t="shared" si="566"/>
        <v>0</v>
      </c>
      <c r="AN1165" s="24"/>
      <c r="AO1165" s="24">
        <f t="shared" si="551"/>
        <v>0</v>
      </c>
      <c r="AP1165" s="24">
        <f t="shared" si="567"/>
        <v>0</v>
      </c>
      <c r="AQ1165" s="24">
        <f t="shared" si="552"/>
        <v>0</v>
      </c>
      <c r="AR1165" s="24">
        <f t="shared" si="553"/>
        <v>0</v>
      </c>
      <c r="AS1165" s="24">
        <f t="shared" si="554"/>
        <v>0</v>
      </c>
      <c r="AT1165" s="24">
        <f t="shared" si="568"/>
        <v>0</v>
      </c>
      <c r="AU1165" s="24">
        <f t="shared" si="577"/>
        <v>0</v>
      </c>
      <c r="AV1165" s="24">
        <v>0</v>
      </c>
      <c r="AW1165" s="24">
        <f t="shared" ref="AW1165:AW1228" si="580">IF(AT1165&gt;AQ1165,AQ1165,AT1165)</f>
        <v>0</v>
      </c>
      <c r="AX1165" s="24">
        <v>0</v>
      </c>
      <c r="AY1165" s="24">
        <f t="shared" si="569"/>
        <v>0</v>
      </c>
      <c r="AZ1165" s="24">
        <f t="shared" si="570"/>
        <v>0</v>
      </c>
      <c r="BA1165" s="24">
        <f t="shared" si="555"/>
        <v>0</v>
      </c>
      <c r="BB1165" s="24">
        <f t="shared" si="556"/>
        <v>0</v>
      </c>
      <c r="BC1165" s="24">
        <f t="shared" si="557"/>
        <v>0</v>
      </c>
      <c r="BD1165" s="24">
        <f t="shared" si="558"/>
        <v>0</v>
      </c>
      <c r="BE1165" s="24">
        <f t="shared" si="559"/>
        <v>0</v>
      </c>
      <c r="BF1165" s="24">
        <f t="shared" si="571"/>
        <v>0</v>
      </c>
      <c r="BG1165" s="24">
        <f t="shared" si="578"/>
        <v>0</v>
      </c>
      <c r="BH1165" s="24">
        <v>0</v>
      </c>
      <c r="BI1165" s="24">
        <f t="shared" si="572"/>
        <v>0</v>
      </c>
      <c r="BJ1165" s="24">
        <v>0</v>
      </c>
      <c r="BK1165" s="24">
        <f t="shared" si="573"/>
        <v>0</v>
      </c>
      <c r="BL1165" s="24">
        <f t="shared" si="574"/>
        <v>0</v>
      </c>
      <c r="BM1165" s="24">
        <f t="shared" si="560"/>
        <v>0</v>
      </c>
      <c r="BN1165" s="24">
        <f t="shared" si="561"/>
        <v>0</v>
      </c>
      <c r="BO1165" s="24">
        <f t="shared" si="562"/>
        <v>0</v>
      </c>
      <c r="BP1165" s="24">
        <f t="shared" si="563"/>
        <v>0</v>
      </c>
      <c r="BQ1165" s="24">
        <f t="shared" si="564"/>
        <v>0</v>
      </c>
      <c r="BR1165" s="24">
        <f t="shared" si="575"/>
        <v>0</v>
      </c>
      <c r="BS1165" s="24">
        <f t="shared" si="579"/>
        <v>0</v>
      </c>
      <c r="BT1165" s="24">
        <v>0</v>
      </c>
      <c r="BU1165" s="24">
        <f t="shared" si="576"/>
        <v>0</v>
      </c>
      <c r="BV1165" s="24">
        <v>0</v>
      </c>
    </row>
    <row r="1166" spans="1:74">
      <c r="A1166" s="87">
        <v>1157</v>
      </c>
      <c r="B1166" s="1"/>
      <c r="C1166" s="1"/>
      <c r="D1166" s="2"/>
      <c r="E1166" s="3"/>
      <c r="F1166" s="4"/>
      <c r="G1166" s="5"/>
      <c r="H1166" s="4"/>
      <c r="I1166" s="5"/>
      <c r="J1166" s="6"/>
      <c r="K1166" s="5"/>
      <c r="L1166" s="5"/>
      <c r="M1166" s="5"/>
      <c r="N1166" s="7"/>
      <c r="O1166" s="38"/>
      <c r="P1166" s="5"/>
      <c r="Q1166" s="5"/>
      <c r="R1166" s="7"/>
      <c r="S1166" s="38"/>
      <c r="T1166" s="5"/>
      <c r="U1166" s="5"/>
      <c r="V1166" s="55"/>
      <c r="W1166" s="38"/>
      <c r="X1166" s="5"/>
      <c r="Y1166" s="5"/>
      <c r="Z1166" s="55"/>
      <c r="AA1166" s="36">
        <f>IF(Dane!$E$3=1,AO1166+BA1166+BM1166,IF(Dane!$E$3=2,AU1166+BG1166+BS1166,AW1166+BI1166+BU1166))</f>
        <v>0</v>
      </c>
      <c r="AB1166" s="16">
        <f>IF(Dane!$E$3=1,AP1166+BB1166+BN1166,IF(Dane!$E$3=2,AV1166+BH1166+BT1166,AX1166+BJ1166+BV1166))</f>
        <v>0</v>
      </c>
      <c r="AC1166" s="16">
        <f>IF(((K1166*Dane!$C$9)-AA1166)&lt;0,0,(K1166*Dane!$C$9)-AA1166)</f>
        <v>0</v>
      </c>
      <c r="AD1166" s="37">
        <f>IFERROR(IF(((L1166*Dane!$C$9)-AB1166)&lt;0,0,(L1166*Dane!$C$9)-AB1166),0)</f>
        <v>0</v>
      </c>
      <c r="AE1166" s="97"/>
      <c r="AF1166" s="77">
        <f>IF(Dane!$E$3=1,AO1166,IF(Dane!$E$3=2,AU1166,AW1166))</f>
        <v>0</v>
      </c>
      <c r="AG1166" s="77">
        <f>IF(Dane!$E$3=1,AP1166,IF(Dane!$E$3=2,AV1166,AX1166))</f>
        <v>0</v>
      </c>
      <c r="AH1166" s="77">
        <f>IF(Dane!$E$3=1,BA1166,IF(Dane!$E$3=2,BG1166,BI1166))</f>
        <v>0</v>
      </c>
      <c r="AI1166" s="77">
        <f>IF(Dane!$E$3=1,BB1166,IF(Dane!$E$3=2,BH1166,BJ1166))</f>
        <v>0</v>
      </c>
      <c r="AJ1166" s="77">
        <f>IF(Dane!$E$3=1,BM1166,IF(Dane!$E$3=2,BS1166,BU1166))</f>
        <v>0</v>
      </c>
      <c r="AK1166" s="77">
        <f>IF(Dane!$E$3=1,BN1166,IF(Dane!$E$3=2,BT1166,BV1166))</f>
        <v>0</v>
      </c>
      <c r="AL1166" s="24">
        <f t="shared" si="565"/>
        <v>0</v>
      </c>
      <c r="AM1166" s="24">
        <f t="shared" si="566"/>
        <v>0</v>
      </c>
      <c r="AN1166" s="24"/>
      <c r="AO1166" s="24">
        <f t="shared" si="551"/>
        <v>0</v>
      </c>
      <c r="AP1166" s="24">
        <f t="shared" si="567"/>
        <v>0</v>
      </c>
      <c r="AQ1166" s="24">
        <f t="shared" si="552"/>
        <v>0</v>
      </c>
      <c r="AR1166" s="24">
        <f t="shared" si="553"/>
        <v>0</v>
      </c>
      <c r="AS1166" s="24">
        <f t="shared" si="554"/>
        <v>0</v>
      </c>
      <c r="AT1166" s="24">
        <f t="shared" si="568"/>
        <v>0</v>
      </c>
      <c r="AU1166" s="24">
        <f t="shared" si="577"/>
        <v>0</v>
      </c>
      <c r="AV1166" s="24">
        <v>0</v>
      </c>
      <c r="AW1166" s="24">
        <f t="shared" si="580"/>
        <v>0</v>
      </c>
      <c r="AX1166" s="24">
        <v>0</v>
      </c>
      <c r="AY1166" s="24">
        <f t="shared" si="569"/>
        <v>0</v>
      </c>
      <c r="AZ1166" s="24">
        <f t="shared" si="570"/>
        <v>0</v>
      </c>
      <c r="BA1166" s="24">
        <f t="shared" si="555"/>
        <v>0</v>
      </c>
      <c r="BB1166" s="24">
        <f t="shared" si="556"/>
        <v>0</v>
      </c>
      <c r="BC1166" s="24">
        <f t="shared" si="557"/>
        <v>0</v>
      </c>
      <c r="BD1166" s="24">
        <f t="shared" si="558"/>
        <v>0</v>
      </c>
      <c r="BE1166" s="24">
        <f t="shared" si="559"/>
        <v>0</v>
      </c>
      <c r="BF1166" s="24">
        <f t="shared" si="571"/>
        <v>0</v>
      </c>
      <c r="BG1166" s="24">
        <f t="shared" si="578"/>
        <v>0</v>
      </c>
      <c r="BH1166" s="24">
        <v>0</v>
      </c>
      <c r="BI1166" s="24">
        <f t="shared" si="572"/>
        <v>0</v>
      </c>
      <c r="BJ1166" s="24">
        <v>0</v>
      </c>
      <c r="BK1166" s="24">
        <f t="shared" si="573"/>
        <v>0</v>
      </c>
      <c r="BL1166" s="24">
        <f t="shared" si="574"/>
        <v>0</v>
      </c>
      <c r="BM1166" s="24">
        <f t="shared" si="560"/>
        <v>0</v>
      </c>
      <c r="BN1166" s="24">
        <f t="shared" si="561"/>
        <v>0</v>
      </c>
      <c r="BO1166" s="24">
        <f t="shared" si="562"/>
        <v>0</v>
      </c>
      <c r="BP1166" s="24">
        <f t="shared" si="563"/>
        <v>0</v>
      </c>
      <c r="BQ1166" s="24">
        <f t="shared" si="564"/>
        <v>0</v>
      </c>
      <c r="BR1166" s="24">
        <f t="shared" si="575"/>
        <v>0</v>
      </c>
      <c r="BS1166" s="24">
        <f t="shared" si="579"/>
        <v>0</v>
      </c>
      <c r="BT1166" s="24">
        <v>0</v>
      </c>
      <c r="BU1166" s="24">
        <f t="shared" si="576"/>
        <v>0</v>
      </c>
      <c r="BV1166" s="24">
        <v>0</v>
      </c>
    </row>
    <row r="1167" spans="1:74">
      <c r="A1167" s="87">
        <v>1158</v>
      </c>
      <c r="B1167" s="1"/>
      <c r="C1167" s="1"/>
      <c r="D1167" s="2"/>
      <c r="E1167" s="3"/>
      <c r="F1167" s="4"/>
      <c r="G1167" s="5"/>
      <c r="H1167" s="4"/>
      <c r="I1167" s="5"/>
      <c r="J1167" s="6"/>
      <c r="K1167" s="5"/>
      <c r="L1167" s="5"/>
      <c r="M1167" s="5"/>
      <c r="N1167" s="7"/>
      <c r="O1167" s="38"/>
      <c r="P1167" s="5"/>
      <c r="Q1167" s="5"/>
      <c r="R1167" s="7"/>
      <c r="S1167" s="38"/>
      <c r="T1167" s="5"/>
      <c r="U1167" s="5"/>
      <c r="V1167" s="55"/>
      <c r="W1167" s="38"/>
      <c r="X1167" s="5"/>
      <c r="Y1167" s="5"/>
      <c r="Z1167" s="55"/>
      <c r="AA1167" s="36">
        <f>IF(Dane!$E$3=1,AO1167+BA1167+BM1167,IF(Dane!$E$3=2,AU1167+BG1167+BS1167,AW1167+BI1167+BU1167))</f>
        <v>0</v>
      </c>
      <c r="AB1167" s="16">
        <f>IF(Dane!$E$3=1,AP1167+BB1167+BN1167,IF(Dane!$E$3=2,AV1167+BH1167+BT1167,AX1167+BJ1167+BV1167))</f>
        <v>0</v>
      </c>
      <c r="AC1167" s="16">
        <f>IF(((K1167*Dane!$C$9)-AA1167)&lt;0,0,(K1167*Dane!$C$9)-AA1167)</f>
        <v>0</v>
      </c>
      <c r="AD1167" s="37">
        <f>IFERROR(IF(((L1167*Dane!$C$9)-AB1167)&lt;0,0,(L1167*Dane!$C$9)-AB1167),0)</f>
        <v>0</v>
      </c>
      <c r="AE1167" s="97"/>
      <c r="AF1167" s="77">
        <f>IF(Dane!$E$3=1,AO1167,IF(Dane!$E$3=2,AU1167,AW1167))</f>
        <v>0</v>
      </c>
      <c r="AG1167" s="77">
        <f>IF(Dane!$E$3=1,AP1167,IF(Dane!$E$3=2,AV1167,AX1167))</f>
        <v>0</v>
      </c>
      <c r="AH1167" s="77">
        <f>IF(Dane!$E$3=1,BA1167,IF(Dane!$E$3=2,BG1167,BI1167))</f>
        <v>0</v>
      </c>
      <c r="AI1167" s="77">
        <f>IF(Dane!$E$3=1,BB1167,IF(Dane!$E$3=2,BH1167,BJ1167))</f>
        <v>0</v>
      </c>
      <c r="AJ1167" s="77">
        <f>IF(Dane!$E$3=1,BM1167,IF(Dane!$E$3=2,BS1167,BU1167))</f>
        <v>0</v>
      </c>
      <c r="AK1167" s="77">
        <f>IF(Dane!$E$3=1,BN1167,IF(Dane!$E$3=2,BT1167,BV1167))</f>
        <v>0</v>
      </c>
      <c r="AL1167" s="24">
        <f t="shared" si="565"/>
        <v>0</v>
      </c>
      <c r="AM1167" s="24">
        <f t="shared" si="566"/>
        <v>0</v>
      </c>
      <c r="AN1167" s="24"/>
      <c r="AO1167" s="24">
        <f t="shared" si="551"/>
        <v>0</v>
      </c>
      <c r="AP1167" s="24">
        <f t="shared" si="567"/>
        <v>0</v>
      </c>
      <c r="AQ1167" s="24">
        <f t="shared" si="552"/>
        <v>0</v>
      </c>
      <c r="AR1167" s="24">
        <f t="shared" si="553"/>
        <v>0</v>
      </c>
      <c r="AS1167" s="24">
        <f t="shared" si="554"/>
        <v>0</v>
      </c>
      <c r="AT1167" s="24">
        <f t="shared" si="568"/>
        <v>0</v>
      </c>
      <c r="AU1167" s="24">
        <f t="shared" si="577"/>
        <v>0</v>
      </c>
      <c r="AV1167" s="24">
        <v>0</v>
      </c>
      <c r="AW1167" s="24">
        <f t="shared" si="580"/>
        <v>0</v>
      </c>
      <c r="AX1167" s="24">
        <v>0</v>
      </c>
      <c r="AY1167" s="24">
        <f t="shared" si="569"/>
        <v>0</v>
      </c>
      <c r="AZ1167" s="24">
        <f t="shared" si="570"/>
        <v>0</v>
      </c>
      <c r="BA1167" s="24">
        <f t="shared" si="555"/>
        <v>0</v>
      </c>
      <c r="BB1167" s="24">
        <f t="shared" si="556"/>
        <v>0</v>
      </c>
      <c r="BC1167" s="24">
        <f t="shared" si="557"/>
        <v>0</v>
      </c>
      <c r="BD1167" s="24">
        <f t="shared" si="558"/>
        <v>0</v>
      </c>
      <c r="BE1167" s="24">
        <f t="shared" si="559"/>
        <v>0</v>
      </c>
      <c r="BF1167" s="24">
        <f t="shared" si="571"/>
        <v>0</v>
      </c>
      <c r="BG1167" s="24">
        <f t="shared" si="578"/>
        <v>0</v>
      </c>
      <c r="BH1167" s="24">
        <v>0</v>
      </c>
      <c r="BI1167" s="24">
        <f t="shared" si="572"/>
        <v>0</v>
      </c>
      <c r="BJ1167" s="24">
        <v>0</v>
      </c>
      <c r="BK1167" s="24">
        <f t="shared" si="573"/>
        <v>0</v>
      </c>
      <c r="BL1167" s="24">
        <f t="shared" si="574"/>
        <v>0</v>
      </c>
      <c r="BM1167" s="24">
        <f t="shared" si="560"/>
        <v>0</v>
      </c>
      <c r="BN1167" s="24">
        <f t="shared" si="561"/>
        <v>0</v>
      </c>
      <c r="BO1167" s="24">
        <f t="shared" si="562"/>
        <v>0</v>
      </c>
      <c r="BP1167" s="24">
        <f t="shared" si="563"/>
        <v>0</v>
      </c>
      <c r="BQ1167" s="24">
        <f t="shared" si="564"/>
        <v>0</v>
      </c>
      <c r="BR1167" s="24">
        <f t="shared" si="575"/>
        <v>0</v>
      </c>
      <c r="BS1167" s="24">
        <f t="shared" si="579"/>
        <v>0</v>
      </c>
      <c r="BT1167" s="24">
        <v>0</v>
      </c>
      <c r="BU1167" s="24">
        <f t="shared" si="576"/>
        <v>0</v>
      </c>
      <c r="BV1167" s="24">
        <v>0</v>
      </c>
    </row>
    <row r="1168" spans="1:74">
      <c r="A1168" s="87">
        <v>1159</v>
      </c>
      <c r="B1168" s="1"/>
      <c r="C1168" s="1"/>
      <c r="D1168" s="2"/>
      <c r="E1168" s="3"/>
      <c r="F1168" s="4"/>
      <c r="G1168" s="5"/>
      <c r="H1168" s="4"/>
      <c r="I1168" s="5"/>
      <c r="J1168" s="6"/>
      <c r="K1168" s="5"/>
      <c r="L1168" s="5"/>
      <c r="M1168" s="5"/>
      <c r="N1168" s="7"/>
      <c r="O1168" s="38"/>
      <c r="P1168" s="5"/>
      <c r="Q1168" s="5"/>
      <c r="R1168" s="7"/>
      <c r="S1168" s="38"/>
      <c r="T1168" s="5"/>
      <c r="U1168" s="5"/>
      <c r="V1168" s="55"/>
      <c r="W1168" s="38"/>
      <c r="X1168" s="5"/>
      <c r="Y1168" s="5"/>
      <c r="Z1168" s="55"/>
      <c r="AA1168" s="36">
        <f>IF(Dane!$E$3=1,AO1168+BA1168+BM1168,IF(Dane!$E$3=2,AU1168+BG1168+BS1168,AW1168+BI1168+BU1168))</f>
        <v>0</v>
      </c>
      <c r="AB1168" s="16">
        <f>IF(Dane!$E$3=1,AP1168+BB1168+BN1168,IF(Dane!$E$3=2,AV1168+BH1168+BT1168,AX1168+BJ1168+BV1168))</f>
        <v>0</v>
      </c>
      <c r="AC1168" s="16">
        <f>IF(((K1168*Dane!$C$9)-AA1168)&lt;0,0,(K1168*Dane!$C$9)-AA1168)</f>
        <v>0</v>
      </c>
      <c r="AD1168" s="37">
        <f>IFERROR(IF(((L1168*Dane!$C$9)-AB1168)&lt;0,0,(L1168*Dane!$C$9)-AB1168),0)</f>
        <v>0</v>
      </c>
      <c r="AE1168" s="97"/>
      <c r="AF1168" s="77">
        <f>IF(Dane!$E$3=1,AO1168,IF(Dane!$E$3=2,AU1168,AW1168))</f>
        <v>0</v>
      </c>
      <c r="AG1168" s="77">
        <f>IF(Dane!$E$3=1,AP1168,IF(Dane!$E$3=2,AV1168,AX1168))</f>
        <v>0</v>
      </c>
      <c r="AH1168" s="77">
        <f>IF(Dane!$E$3=1,BA1168,IF(Dane!$E$3=2,BG1168,BI1168))</f>
        <v>0</v>
      </c>
      <c r="AI1168" s="77">
        <f>IF(Dane!$E$3=1,BB1168,IF(Dane!$E$3=2,BH1168,BJ1168))</f>
        <v>0</v>
      </c>
      <c r="AJ1168" s="77">
        <f>IF(Dane!$E$3=1,BM1168,IF(Dane!$E$3=2,BS1168,BU1168))</f>
        <v>0</v>
      </c>
      <c r="AK1168" s="77">
        <f>IF(Dane!$E$3=1,BN1168,IF(Dane!$E$3=2,BT1168,BV1168))</f>
        <v>0</v>
      </c>
      <c r="AL1168" s="24">
        <f t="shared" si="565"/>
        <v>0</v>
      </c>
      <c r="AM1168" s="24">
        <f t="shared" si="566"/>
        <v>0</v>
      </c>
      <c r="AN1168" s="24"/>
      <c r="AO1168" s="24">
        <f t="shared" si="551"/>
        <v>0</v>
      </c>
      <c r="AP1168" s="24">
        <f t="shared" si="567"/>
        <v>0</v>
      </c>
      <c r="AQ1168" s="24">
        <f t="shared" si="552"/>
        <v>0</v>
      </c>
      <c r="AR1168" s="24">
        <f t="shared" si="553"/>
        <v>0</v>
      </c>
      <c r="AS1168" s="24">
        <f t="shared" si="554"/>
        <v>0</v>
      </c>
      <c r="AT1168" s="24">
        <f t="shared" si="568"/>
        <v>0</v>
      </c>
      <c r="AU1168" s="24">
        <f t="shared" si="577"/>
        <v>0</v>
      </c>
      <c r="AV1168" s="24">
        <v>0</v>
      </c>
      <c r="AW1168" s="24">
        <f t="shared" si="580"/>
        <v>0</v>
      </c>
      <c r="AX1168" s="24">
        <v>0</v>
      </c>
      <c r="AY1168" s="24">
        <f t="shared" si="569"/>
        <v>0</v>
      </c>
      <c r="AZ1168" s="24">
        <f t="shared" si="570"/>
        <v>0</v>
      </c>
      <c r="BA1168" s="24">
        <f t="shared" si="555"/>
        <v>0</v>
      </c>
      <c r="BB1168" s="24">
        <f t="shared" si="556"/>
        <v>0</v>
      </c>
      <c r="BC1168" s="24">
        <f t="shared" si="557"/>
        <v>0</v>
      </c>
      <c r="BD1168" s="24">
        <f t="shared" si="558"/>
        <v>0</v>
      </c>
      <c r="BE1168" s="24">
        <f t="shared" si="559"/>
        <v>0</v>
      </c>
      <c r="BF1168" s="24">
        <f t="shared" si="571"/>
        <v>0</v>
      </c>
      <c r="BG1168" s="24">
        <f t="shared" si="578"/>
        <v>0</v>
      </c>
      <c r="BH1168" s="24">
        <v>0</v>
      </c>
      <c r="BI1168" s="24">
        <f t="shared" si="572"/>
        <v>0</v>
      </c>
      <c r="BJ1168" s="24">
        <v>0</v>
      </c>
      <c r="BK1168" s="24">
        <f t="shared" si="573"/>
        <v>0</v>
      </c>
      <c r="BL1168" s="24">
        <f t="shared" si="574"/>
        <v>0</v>
      </c>
      <c r="BM1168" s="24">
        <f t="shared" si="560"/>
        <v>0</v>
      </c>
      <c r="BN1168" s="24">
        <f t="shared" si="561"/>
        <v>0</v>
      </c>
      <c r="BO1168" s="24">
        <f t="shared" si="562"/>
        <v>0</v>
      </c>
      <c r="BP1168" s="24">
        <f t="shared" si="563"/>
        <v>0</v>
      </c>
      <c r="BQ1168" s="24">
        <f t="shared" si="564"/>
        <v>0</v>
      </c>
      <c r="BR1168" s="24">
        <f t="shared" si="575"/>
        <v>0</v>
      </c>
      <c r="BS1168" s="24">
        <f t="shared" si="579"/>
        <v>0</v>
      </c>
      <c r="BT1168" s="24">
        <v>0</v>
      </c>
      <c r="BU1168" s="24">
        <f t="shared" si="576"/>
        <v>0</v>
      </c>
      <c r="BV1168" s="24">
        <v>0</v>
      </c>
    </row>
    <row r="1169" spans="1:74">
      <c r="A1169" s="87">
        <v>1160</v>
      </c>
      <c r="B1169" s="1"/>
      <c r="C1169" s="1"/>
      <c r="D1169" s="2"/>
      <c r="E1169" s="3"/>
      <c r="F1169" s="4"/>
      <c r="G1169" s="5"/>
      <c r="H1169" s="4"/>
      <c r="I1169" s="5"/>
      <c r="J1169" s="6"/>
      <c r="K1169" s="5"/>
      <c r="L1169" s="5"/>
      <c r="M1169" s="5"/>
      <c r="N1169" s="7"/>
      <c r="O1169" s="38"/>
      <c r="P1169" s="5"/>
      <c r="Q1169" s="5"/>
      <c r="R1169" s="7"/>
      <c r="S1169" s="38"/>
      <c r="T1169" s="5"/>
      <c r="U1169" s="5"/>
      <c r="V1169" s="55"/>
      <c r="W1169" s="38"/>
      <c r="X1169" s="5"/>
      <c r="Y1169" s="5"/>
      <c r="Z1169" s="55"/>
      <c r="AA1169" s="36">
        <f>IF(Dane!$E$3=1,AO1169+BA1169+BM1169,IF(Dane!$E$3=2,AU1169+BG1169+BS1169,AW1169+BI1169+BU1169))</f>
        <v>0</v>
      </c>
      <c r="AB1169" s="16">
        <f>IF(Dane!$E$3=1,AP1169+BB1169+BN1169,IF(Dane!$E$3=2,AV1169+BH1169+BT1169,AX1169+BJ1169+BV1169))</f>
        <v>0</v>
      </c>
      <c r="AC1169" s="16">
        <f>IF(((K1169*Dane!$C$9)-AA1169)&lt;0,0,(K1169*Dane!$C$9)-AA1169)</f>
        <v>0</v>
      </c>
      <c r="AD1169" s="37">
        <f>IFERROR(IF(((L1169*Dane!$C$9)-AB1169)&lt;0,0,(L1169*Dane!$C$9)-AB1169),0)</f>
        <v>0</v>
      </c>
      <c r="AE1169" s="97"/>
      <c r="AF1169" s="77">
        <f>IF(Dane!$E$3=1,AO1169,IF(Dane!$E$3=2,AU1169,AW1169))</f>
        <v>0</v>
      </c>
      <c r="AG1169" s="77">
        <f>IF(Dane!$E$3=1,AP1169,IF(Dane!$E$3=2,AV1169,AX1169))</f>
        <v>0</v>
      </c>
      <c r="AH1169" s="77">
        <f>IF(Dane!$E$3=1,BA1169,IF(Dane!$E$3=2,BG1169,BI1169))</f>
        <v>0</v>
      </c>
      <c r="AI1169" s="77">
        <f>IF(Dane!$E$3=1,BB1169,IF(Dane!$E$3=2,BH1169,BJ1169))</f>
        <v>0</v>
      </c>
      <c r="AJ1169" s="77">
        <f>IF(Dane!$E$3=1,BM1169,IF(Dane!$E$3=2,BS1169,BU1169))</f>
        <v>0</v>
      </c>
      <c r="AK1169" s="77">
        <f>IF(Dane!$E$3=1,BN1169,IF(Dane!$E$3=2,BT1169,BV1169))</f>
        <v>0</v>
      </c>
      <c r="AL1169" s="24">
        <f t="shared" si="565"/>
        <v>0</v>
      </c>
      <c r="AM1169" s="24">
        <f t="shared" si="566"/>
        <v>0</v>
      </c>
      <c r="AN1169" s="24"/>
      <c r="AO1169" s="24">
        <f t="shared" si="551"/>
        <v>0</v>
      </c>
      <c r="AP1169" s="24">
        <f t="shared" si="567"/>
        <v>0</v>
      </c>
      <c r="AQ1169" s="24">
        <f t="shared" si="552"/>
        <v>0</v>
      </c>
      <c r="AR1169" s="24">
        <f t="shared" si="553"/>
        <v>0</v>
      </c>
      <c r="AS1169" s="24">
        <f t="shared" si="554"/>
        <v>0</v>
      </c>
      <c r="AT1169" s="24">
        <f t="shared" si="568"/>
        <v>0</v>
      </c>
      <c r="AU1169" s="24">
        <f t="shared" si="577"/>
        <v>0</v>
      </c>
      <c r="AV1169" s="24">
        <v>0</v>
      </c>
      <c r="AW1169" s="24">
        <f t="shared" si="580"/>
        <v>0</v>
      </c>
      <c r="AX1169" s="24">
        <v>0</v>
      </c>
      <c r="AY1169" s="24">
        <f t="shared" si="569"/>
        <v>0</v>
      </c>
      <c r="AZ1169" s="24">
        <f t="shared" si="570"/>
        <v>0</v>
      </c>
      <c r="BA1169" s="24">
        <f t="shared" si="555"/>
        <v>0</v>
      </c>
      <c r="BB1169" s="24">
        <f t="shared" si="556"/>
        <v>0</v>
      </c>
      <c r="BC1169" s="24">
        <f t="shared" si="557"/>
        <v>0</v>
      </c>
      <c r="BD1169" s="24">
        <f t="shared" si="558"/>
        <v>0</v>
      </c>
      <c r="BE1169" s="24">
        <f t="shared" si="559"/>
        <v>0</v>
      </c>
      <c r="BF1169" s="24">
        <f t="shared" si="571"/>
        <v>0</v>
      </c>
      <c r="BG1169" s="24">
        <f t="shared" si="578"/>
        <v>0</v>
      </c>
      <c r="BH1169" s="24">
        <v>0</v>
      </c>
      <c r="BI1169" s="24">
        <f t="shared" si="572"/>
        <v>0</v>
      </c>
      <c r="BJ1169" s="24">
        <v>0</v>
      </c>
      <c r="BK1169" s="24">
        <f t="shared" si="573"/>
        <v>0</v>
      </c>
      <c r="BL1169" s="24">
        <f t="shared" si="574"/>
        <v>0</v>
      </c>
      <c r="BM1169" s="24">
        <f t="shared" si="560"/>
        <v>0</v>
      </c>
      <c r="BN1169" s="24">
        <f t="shared" si="561"/>
        <v>0</v>
      </c>
      <c r="BO1169" s="24">
        <f t="shared" si="562"/>
        <v>0</v>
      </c>
      <c r="BP1169" s="24">
        <f t="shared" si="563"/>
        <v>0</v>
      </c>
      <c r="BQ1169" s="24">
        <f t="shared" si="564"/>
        <v>0</v>
      </c>
      <c r="BR1169" s="24">
        <f t="shared" si="575"/>
        <v>0</v>
      </c>
      <c r="BS1169" s="24">
        <f t="shared" si="579"/>
        <v>0</v>
      </c>
      <c r="BT1169" s="24">
        <v>0</v>
      </c>
      <c r="BU1169" s="24">
        <f t="shared" si="576"/>
        <v>0</v>
      </c>
      <c r="BV1169" s="24">
        <v>0</v>
      </c>
    </row>
    <row r="1170" spans="1:74">
      <c r="A1170" s="87">
        <v>1161</v>
      </c>
      <c r="B1170" s="1"/>
      <c r="C1170" s="1"/>
      <c r="D1170" s="2"/>
      <c r="E1170" s="3"/>
      <c r="F1170" s="4"/>
      <c r="G1170" s="5"/>
      <c r="H1170" s="4"/>
      <c r="I1170" s="5"/>
      <c r="J1170" s="6"/>
      <c r="K1170" s="5"/>
      <c r="L1170" s="5"/>
      <c r="M1170" s="5"/>
      <c r="N1170" s="7"/>
      <c r="O1170" s="38"/>
      <c r="P1170" s="5"/>
      <c r="Q1170" s="5"/>
      <c r="R1170" s="7"/>
      <c r="S1170" s="38"/>
      <c r="T1170" s="5"/>
      <c r="U1170" s="5"/>
      <c r="V1170" s="55"/>
      <c r="W1170" s="38"/>
      <c r="X1170" s="5"/>
      <c r="Y1170" s="5"/>
      <c r="Z1170" s="55"/>
      <c r="AA1170" s="36">
        <f>IF(Dane!$E$3=1,AO1170+BA1170+BM1170,IF(Dane!$E$3=2,AU1170+BG1170+BS1170,AW1170+BI1170+BU1170))</f>
        <v>0</v>
      </c>
      <c r="AB1170" s="16">
        <f>IF(Dane!$E$3=1,AP1170+BB1170+BN1170,IF(Dane!$E$3=2,AV1170+BH1170+BT1170,AX1170+BJ1170+BV1170))</f>
        <v>0</v>
      </c>
      <c r="AC1170" s="16">
        <f>IF(((K1170*Dane!$C$9)-AA1170)&lt;0,0,(K1170*Dane!$C$9)-AA1170)</f>
        <v>0</v>
      </c>
      <c r="AD1170" s="37">
        <f>IFERROR(IF(((L1170*Dane!$C$9)-AB1170)&lt;0,0,(L1170*Dane!$C$9)-AB1170),0)</f>
        <v>0</v>
      </c>
      <c r="AE1170" s="97"/>
      <c r="AF1170" s="77">
        <f>IF(Dane!$E$3=1,AO1170,IF(Dane!$E$3=2,AU1170,AW1170))</f>
        <v>0</v>
      </c>
      <c r="AG1170" s="77">
        <f>IF(Dane!$E$3=1,AP1170,IF(Dane!$E$3=2,AV1170,AX1170))</f>
        <v>0</v>
      </c>
      <c r="AH1170" s="77">
        <f>IF(Dane!$E$3=1,BA1170,IF(Dane!$E$3=2,BG1170,BI1170))</f>
        <v>0</v>
      </c>
      <c r="AI1170" s="77">
        <f>IF(Dane!$E$3=1,BB1170,IF(Dane!$E$3=2,BH1170,BJ1170))</f>
        <v>0</v>
      </c>
      <c r="AJ1170" s="77">
        <f>IF(Dane!$E$3=1,BM1170,IF(Dane!$E$3=2,BS1170,BU1170))</f>
        <v>0</v>
      </c>
      <c r="AK1170" s="77">
        <f>IF(Dane!$E$3=1,BN1170,IF(Dane!$E$3=2,BT1170,BV1170))</f>
        <v>0</v>
      </c>
      <c r="AL1170" s="24">
        <f t="shared" si="565"/>
        <v>0</v>
      </c>
      <c r="AM1170" s="24">
        <f t="shared" si="566"/>
        <v>0</v>
      </c>
      <c r="AN1170" s="24"/>
      <c r="AO1170" s="24">
        <f t="shared" si="551"/>
        <v>0</v>
      </c>
      <c r="AP1170" s="24">
        <f t="shared" si="567"/>
        <v>0</v>
      </c>
      <c r="AQ1170" s="24">
        <f t="shared" si="552"/>
        <v>0</v>
      </c>
      <c r="AR1170" s="24">
        <f t="shared" si="553"/>
        <v>0</v>
      </c>
      <c r="AS1170" s="24">
        <f t="shared" si="554"/>
        <v>0</v>
      </c>
      <c r="AT1170" s="24">
        <f t="shared" si="568"/>
        <v>0</v>
      </c>
      <c r="AU1170" s="24">
        <f t="shared" si="577"/>
        <v>0</v>
      </c>
      <c r="AV1170" s="24">
        <v>0</v>
      </c>
      <c r="AW1170" s="24">
        <f t="shared" si="580"/>
        <v>0</v>
      </c>
      <c r="AX1170" s="24">
        <v>0</v>
      </c>
      <c r="AY1170" s="24">
        <f t="shared" si="569"/>
        <v>0</v>
      </c>
      <c r="AZ1170" s="24">
        <f t="shared" si="570"/>
        <v>0</v>
      </c>
      <c r="BA1170" s="24">
        <f t="shared" si="555"/>
        <v>0</v>
      </c>
      <c r="BB1170" s="24">
        <f t="shared" si="556"/>
        <v>0</v>
      </c>
      <c r="BC1170" s="24">
        <f t="shared" si="557"/>
        <v>0</v>
      </c>
      <c r="BD1170" s="24">
        <f t="shared" si="558"/>
        <v>0</v>
      </c>
      <c r="BE1170" s="24">
        <f t="shared" si="559"/>
        <v>0</v>
      </c>
      <c r="BF1170" s="24">
        <f t="shared" si="571"/>
        <v>0</v>
      </c>
      <c r="BG1170" s="24">
        <f t="shared" si="578"/>
        <v>0</v>
      </c>
      <c r="BH1170" s="24">
        <v>0</v>
      </c>
      <c r="BI1170" s="24">
        <f t="shared" si="572"/>
        <v>0</v>
      </c>
      <c r="BJ1170" s="24">
        <v>0</v>
      </c>
      <c r="BK1170" s="24">
        <f t="shared" si="573"/>
        <v>0</v>
      </c>
      <c r="BL1170" s="24">
        <f t="shared" si="574"/>
        <v>0</v>
      </c>
      <c r="BM1170" s="24">
        <f t="shared" si="560"/>
        <v>0</v>
      </c>
      <c r="BN1170" s="24">
        <f t="shared" si="561"/>
        <v>0</v>
      </c>
      <c r="BO1170" s="24">
        <f t="shared" si="562"/>
        <v>0</v>
      </c>
      <c r="BP1170" s="24">
        <f t="shared" si="563"/>
        <v>0</v>
      </c>
      <c r="BQ1170" s="24">
        <f t="shared" si="564"/>
        <v>0</v>
      </c>
      <c r="BR1170" s="24">
        <f t="shared" si="575"/>
        <v>0</v>
      </c>
      <c r="BS1170" s="24">
        <f t="shared" si="579"/>
        <v>0</v>
      </c>
      <c r="BT1170" s="24">
        <v>0</v>
      </c>
      <c r="BU1170" s="24">
        <f t="shared" si="576"/>
        <v>0</v>
      </c>
      <c r="BV1170" s="24">
        <v>0</v>
      </c>
    </row>
    <row r="1171" spans="1:74">
      <c r="A1171" s="87">
        <v>1162</v>
      </c>
      <c r="B1171" s="1"/>
      <c r="C1171" s="1"/>
      <c r="D1171" s="2"/>
      <c r="E1171" s="3"/>
      <c r="F1171" s="4"/>
      <c r="G1171" s="5"/>
      <c r="H1171" s="4"/>
      <c r="I1171" s="5"/>
      <c r="J1171" s="6"/>
      <c r="K1171" s="5"/>
      <c r="L1171" s="5"/>
      <c r="M1171" s="5"/>
      <c r="N1171" s="7"/>
      <c r="O1171" s="38"/>
      <c r="P1171" s="5"/>
      <c r="Q1171" s="5"/>
      <c r="R1171" s="7"/>
      <c r="S1171" s="38"/>
      <c r="T1171" s="5"/>
      <c r="U1171" s="5"/>
      <c r="V1171" s="55"/>
      <c r="W1171" s="38"/>
      <c r="X1171" s="5"/>
      <c r="Y1171" s="5"/>
      <c r="Z1171" s="55"/>
      <c r="AA1171" s="36">
        <f>IF(Dane!$E$3=1,AO1171+BA1171+BM1171,IF(Dane!$E$3=2,AU1171+BG1171+BS1171,AW1171+BI1171+BU1171))</f>
        <v>0</v>
      </c>
      <c r="AB1171" s="16">
        <f>IF(Dane!$E$3=1,AP1171+BB1171+BN1171,IF(Dane!$E$3=2,AV1171+BH1171+BT1171,AX1171+BJ1171+BV1171))</f>
        <v>0</v>
      </c>
      <c r="AC1171" s="16">
        <f>IF(((K1171*Dane!$C$9)-AA1171)&lt;0,0,(K1171*Dane!$C$9)-AA1171)</f>
        <v>0</v>
      </c>
      <c r="AD1171" s="37">
        <f>IFERROR(IF(((L1171*Dane!$C$9)-AB1171)&lt;0,0,(L1171*Dane!$C$9)-AB1171),0)</f>
        <v>0</v>
      </c>
      <c r="AE1171" s="97"/>
      <c r="AF1171" s="77">
        <f>IF(Dane!$E$3=1,AO1171,IF(Dane!$E$3=2,AU1171,AW1171))</f>
        <v>0</v>
      </c>
      <c r="AG1171" s="77">
        <f>IF(Dane!$E$3=1,AP1171,IF(Dane!$E$3=2,AV1171,AX1171))</f>
        <v>0</v>
      </c>
      <c r="AH1171" s="77">
        <f>IF(Dane!$E$3=1,BA1171,IF(Dane!$E$3=2,BG1171,BI1171))</f>
        <v>0</v>
      </c>
      <c r="AI1171" s="77">
        <f>IF(Dane!$E$3=1,BB1171,IF(Dane!$E$3=2,BH1171,BJ1171))</f>
        <v>0</v>
      </c>
      <c r="AJ1171" s="77">
        <f>IF(Dane!$E$3=1,BM1171,IF(Dane!$E$3=2,BS1171,BU1171))</f>
        <v>0</v>
      </c>
      <c r="AK1171" s="77">
        <f>IF(Dane!$E$3=1,BN1171,IF(Dane!$E$3=2,BT1171,BV1171))</f>
        <v>0</v>
      </c>
      <c r="AL1171" s="24">
        <f t="shared" si="565"/>
        <v>0</v>
      </c>
      <c r="AM1171" s="24">
        <f t="shared" si="566"/>
        <v>0</v>
      </c>
      <c r="AN1171" s="24"/>
      <c r="AO1171" s="24">
        <f t="shared" si="551"/>
        <v>0</v>
      </c>
      <c r="AP1171" s="24">
        <f t="shared" si="567"/>
        <v>0</v>
      </c>
      <c r="AQ1171" s="24">
        <f t="shared" si="552"/>
        <v>0</v>
      </c>
      <c r="AR1171" s="24">
        <f t="shared" si="553"/>
        <v>0</v>
      </c>
      <c r="AS1171" s="24">
        <f t="shared" si="554"/>
        <v>0</v>
      </c>
      <c r="AT1171" s="24">
        <f t="shared" si="568"/>
        <v>0</v>
      </c>
      <c r="AU1171" s="24">
        <f t="shared" si="577"/>
        <v>0</v>
      </c>
      <c r="AV1171" s="24">
        <v>0</v>
      </c>
      <c r="AW1171" s="24">
        <f t="shared" si="580"/>
        <v>0</v>
      </c>
      <c r="AX1171" s="24">
        <v>0</v>
      </c>
      <c r="AY1171" s="24">
        <f t="shared" si="569"/>
        <v>0</v>
      </c>
      <c r="AZ1171" s="24">
        <f t="shared" si="570"/>
        <v>0</v>
      </c>
      <c r="BA1171" s="24">
        <f t="shared" si="555"/>
        <v>0</v>
      </c>
      <c r="BB1171" s="24">
        <f t="shared" si="556"/>
        <v>0</v>
      </c>
      <c r="BC1171" s="24">
        <f t="shared" si="557"/>
        <v>0</v>
      </c>
      <c r="BD1171" s="24">
        <f t="shared" si="558"/>
        <v>0</v>
      </c>
      <c r="BE1171" s="24">
        <f t="shared" si="559"/>
        <v>0</v>
      </c>
      <c r="BF1171" s="24">
        <f t="shared" si="571"/>
        <v>0</v>
      </c>
      <c r="BG1171" s="24">
        <f t="shared" si="578"/>
        <v>0</v>
      </c>
      <c r="BH1171" s="24">
        <v>0</v>
      </c>
      <c r="BI1171" s="24">
        <f t="shared" si="572"/>
        <v>0</v>
      </c>
      <c r="BJ1171" s="24">
        <v>0</v>
      </c>
      <c r="BK1171" s="24">
        <f t="shared" si="573"/>
        <v>0</v>
      </c>
      <c r="BL1171" s="24">
        <f t="shared" si="574"/>
        <v>0</v>
      </c>
      <c r="BM1171" s="24">
        <f t="shared" si="560"/>
        <v>0</v>
      </c>
      <c r="BN1171" s="24">
        <f t="shared" si="561"/>
        <v>0</v>
      </c>
      <c r="BO1171" s="24">
        <f t="shared" si="562"/>
        <v>0</v>
      </c>
      <c r="BP1171" s="24">
        <f t="shared" si="563"/>
        <v>0</v>
      </c>
      <c r="BQ1171" s="24">
        <f t="shared" si="564"/>
        <v>0</v>
      </c>
      <c r="BR1171" s="24">
        <f t="shared" si="575"/>
        <v>0</v>
      </c>
      <c r="BS1171" s="24">
        <f t="shared" si="579"/>
        <v>0</v>
      </c>
      <c r="BT1171" s="24">
        <v>0</v>
      </c>
      <c r="BU1171" s="24">
        <f t="shared" si="576"/>
        <v>0</v>
      </c>
      <c r="BV1171" s="24">
        <v>0</v>
      </c>
    </row>
    <row r="1172" spans="1:74">
      <c r="A1172" s="87">
        <v>1163</v>
      </c>
      <c r="B1172" s="1"/>
      <c r="C1172" s="1"/>
      <c r="D1172" s="2"/>
      <c r="E1172" s="3"/>
      <c r="F1172" s="4"/>
      <c r="G1172" s="5"/>
      <c r="H1172" s="4"/>
      <c r="I1172" s="5"/>
      <c r="J1172" s="6"/>
      <c r="K1172" s="5"/>
      <c r="L1172" s="5"/>
      <c r="M1172" s="5"/>
      <c r="N1172" s="7"/>
      <c r="O1172" s="38"/>
      <c r="P1172" s="5"/>
      <c r="Q1172" s="5"/>
      <c r="R1172" s="7"/>
      <c r="S1172" s="38"/>
      <c r="T1172" s="5"/>
      <c r="U1172" s="5"/>
      <c r="V1172" s="55"/>
      <c r="W1172" s="38"/>
      <c r="X1172" s="5"/>
      <c r="Y1172" s="5"/>
      <c r="Z1172" s="55"/>
      <c r="AA1172" s="36">
        <f>IF(Dane!$E$3=1,AO1172+BA1172+BM1172,IF(Dane!$E$3=2,AU1172+BG1172+BS1172,AW1172+BI1172+BU1172))</f>
        <v>0</v>
      </c>
      <c r="AB1172" s="16">
        <f>IF(Dane!$E$3=1,AP1172+BB1172+BN1172,IF(Dane!$E$3=2,AV1172+BH1172+BT1172,AX1172+BJ1172+BV1172))</f>
        <v>0</v>
      </c>
      <c r="AC1172" s="16">
        <f>IF(((K1172*Dane!$C$9)-AA1172)&lt;0,0,(K1172*Dane!$C$9)-AA1172)</f>
        <v>0</v>
      </c>
      <c r="AD1172" s="37">
        <f>IFERROR(IF(((L1172*Dane!$C$9)-AB1172)&lt;0,0,(L1172*Dane!$C$9)-AB1172),0)</f>
        <v>0</v>
      </c>
      <c r="AE1172" s="97"/>
      <c r="AF1172" s="77">
        <f>IF(Dane!$E$3=1,AO1172,IF(Dane!$E$3=2,AU1172,AW1172))</f>
        <v>0</v>
      </c>
      <c r="AG1172" s="77">
        <f>IF(Dane!$E$3=1,AP1172,IF(Dane!$E$3=2,AV1172,AX1172))</f>
        <v>0</v>
      </c>
      <c r="AH1172" s="77">
        <f>IF(Dane!$E$3=1,BA1172,IF(Dane!$E$3=2,BG1172,BI1172))</f>
        <v>0</v>
      </c>
      <c r="AI1172" s="77">
        <f>IF(Dane!$E$3=1,BB1172,IF(Dane!$E$3=2,BH1172,BJ1172))</f>
        <v>0</v>
      </c>
      <c r="AJ1172" s="77">
        <f>IF(Dane!$E$3=1,BM1172,IF(Dane!$E$3=2,BS1172,BU1172))</f>
        <v>0</v>
      </c>
      <c r="AK1172" s="77">
        <f>IF(Dane!$E$3=1,BN1172,IF(Dane!$E$3=2,BT1172,BV1172))</f>
        <v>0</v>
      </c>
      <c r="AL1172" s="24">
        <f t="shared" si="565"/>
        <v>0</v>
      </c>
      <c r="AM1172" s="24">
        <f t="shared" si="566"/>
        <v>0</v>
      </c>
      <c r="AN1172" s="24"/>
      <c r="AO1172" s="24">
        <f t="shared" si="551"/>
        <v>0</v>
      </c>
      <c r="AP1172" s="24">
        <f t="shared" si="567"/>
        <v>0</v>
      </c>
      <c r="AQ1172" s="24">
        <f t="shared" si="552"/>
        <v>0</v>
      </c>
      <c r="AR1172" s="24">
        <f t="shared" si="553"/>
        <v>0</v>
      </c>
      <c r="AS1172" s="24">
        <f t="shared" si="554"/>
        <v>0</v>
      </c>
      <c r="AT1172" s="24">
        <f t="shared" si="568"/>
        <v>0</v>
      </c>
      <c r="AU1172" s="24">
        <f t="shared" si="577"/>
        <v>0</v>
      </c>
      <c r="AV1172" s="24">
        <v>0</v>
      </c>
      <c r="AW1172" s="24">
        <f t="shared" si="580"/>
        <v>0</v>
      </c>
      <c r="AX1172" s="24">
        <v>0</v>
      </c>
      <c r="AY1172" s="24">
        <f t="shared" si="569"/>
        <v>0</v>
      </c>
      <c r="AZ1172" s="24">
        <f t="shared" si="570"/>
        <v>0</v>
      </c>
      <c r="BA1172" s="24">
        <f t="shared" si="555"/>
        <v>0</v>
      </c>
      <c r="BB1172" s="24">
        <f t="shared" si="556"/>
        <v>0</v>
      </c>
      <c r="BC1172" s="24">
        <f t="shared" si="557"/>
        <v>0</v>
      </c>
      <c r="BD1172" s="24">
        <f t="shared" si="558"/>
        <v>0</v>
      </c>
      <c r="BE1172" s="24">
        <f t="shared" si="559"/>
        <v>0</v>
      </c>
      <c r="BF1172" s="24">
        <f t="shared" si="571"/>
        <v>0</v>
      </c>
      <c r="BG1172" s="24">
        <f t="shared" si="578"/>
        <v>0</v>
      </c>
      <c r="BH1172" s="24">
        <v>0</v>
      </c>
      <c r="BI1172" s="24">
        <f t="shared" si="572"/>
        <v>0</v>
      </c>
      <c r="BJ1172" s="24">
        <v>0</v>
      </c>
      <c r="BK1172" s="24">
        <f t="shared" si="573"/>
        <v>0</v>
      </c>
      <c r="BL1172" s="24">
        <f t="shared" si="574"/>
        <v>0</v>
      </c>
      <c r="BM1172" s="24">
        <f t="shared" si="560"/>
        <v>0</v>
      </c>
      <c r="BN1172" s="24">
        <f t="shared" si="561"/>
        <v>0</v>
      </c>
      <c r="BO1172" s="24">
        <f t="shared" si="562"/>
        <v>0</v>
      </c>
      <c r="BP1172" s="24">
        <f t="shared" si="563"/>
        <v>0</v>
      </c>
      <c r="BQ1172" s="24">
        <f t="shared" si="564"/>
        <v>0</v>
      </c>
      <c r="BR1172" s="24">
        <f t="shared" si="575"/>
        <v>0</v>
      </c>
      <c r="BS1172" s="24">
        <f t="shared" si="579"/>
        <v>0</v>
      </c>
      <c r="BT1172" s="24">
        <v>0</v>
      </c>
      <c r="BU1172" s="24">
        <f t="shared" si="576"/>
        <v>0</v>
      </c>
      <c r="BV1172" s="24">
        <v>0</v>
      </c>
    </row>
    <row r="1173" spans="1:74">
      <c r="A1173" s="87">
        <v>1164</v>
      </c>
      <c r="B1173" s="1"/>
      <c r="C1173" s="1"/>
      <c r="D1173" s="2"/>
      <c r="E1173" s="3"/>
      <c r="F1173" s="4"/>
      <c r="G1173" s="5"/>
      <c r="H1173" s="4"/>
      <c r="I1173" s="5"/>
      <c r="J1173" s="6"/>
      <c r="K1173" s="5"/>
      <c r="L1173" s="5"/>
      <c r="M1173" s="5"/>
      <c r="N1173" s="7"/>
      <c r="O1173" s="38"/>
      <c r="P1173" s="5"/>
      <c r="Q1173" s="5"/>
      <c r="R1173" s="7"/>
      <c r="S1173" s="38"/>
      <c r="T1173" s="5"/>
      <c r="U1173" s="5"/>
      <c r="V1173" s="55"/>
      <c r="W1173" s="38"/>
      <c r="X1173" s="5"/>
      <c r="Y1173" s="5"/>
      <c r="Z1173" s="55"/>
      <c r="AA1173" s="36">
        <f>IF(Dane!$E$3=1,AO1173+BA1173+BM1173,IF(Dane!$E$3=2,AU1173+BG1173+BS1173,AW1173+BI1173+BU1173))</f>
        <v>0</v>
      </c>
      <c r="AB1173" s="16">
        <f>IF(Dane!$E$3=1,AP1173+BB1173+BN1173,IF(Dane!$E$3=2,AV1173+BH1173+BT1173,AX1173+BJ1173+BV1173))</f>
        <v>0</v>
      </c>
      <c r="AC1173" s="16">
        <f>IF(((K1173*Dane!$C$9)-AA1173)&lt;0,0,(K1173*Dane!$C$9)-AA1173)</f>
        <v>0</v>
      </c>
      <c r="AD1173" s="37">
        <f>IFERROR(IF(((L1173*Dane!$C$9)-AB1173)&lt;0,0,(L1173*Dane!$C$9)-AB1173),0)</f>
        <v>0</v>
      </c>
      <c r="AE1173" s="97"/>
      <c r="AF1173" s="77">
        <f>IF(Dane!$E$3=1,AO1173,IF(Dane!$E$3=2,AU1173,AW1173))</f>
        <v>0</v>
      </c>
      <c r="AG1173" s="77">
        <f>IF(Dane!$E$3=1,AP1173,IF(Dane!$E$3=2,AV1173,AX1173))</f>
        <v>0</v>
      </c>
      <c r="AH1173" s="77">
        <f>IF(Dane!$E$3=1,BA1173,IF(Dane!$E$3=2,BG1173,BI1173))</f>
        <v>0</v>
      </c>
      <c r="AI1173" s="77">
        <f>IF(Dane!$E$3=1,BB1173,IF(Dane!$E$3=2,BH1173,BJ1173))</f>
        <v>0</v>
      </c>
      <c r="AJ1173" s="77">
        <f>IF(Dane!$E$3=1,BM1173,IF(Dane!$E$3=2,BS1173,BU1173))</f>
        <v>0</v>
      </c>
      <c r="AK1173" s="77">
        <f>IF(Dane!$E$3=1,BN1173,IF(Dane!$E$3=2,BT1173,BV1173))</f>
        <v>0</v>
      </c>
      <c r="AL1173" s="24">
        <f t="shared" si="565"/>
        <v>0</v>
      </c>
      <c r="AM1173" s="24">
        <f t="shared" si="566"/>
        <v>0</v>
      </c>
      <c r="AN1173" s="24"/>
      <c r="AO1173" s="24">
        <f t="shared" si="551"/>
        <v>0</v>
      </c>
      <c r="AP1173" s="24">
        <f t="shared" si="567"/>
        <v>0</v>
      </c>
      <c r="AQ1173" s="24">
        <f t="shared" si="552"/>
        <v>0</v>
      </c>
      <c r="AR1173" s="24">
        <f t="shared" si="553"/>
        <v>0</v>
      </c>
      <c r="AS1173" s="24">
        <f t="shared" si="554"/>
        <v>0</v>
      </c>
      <c r="AT1173" s="24">
        <f t="shared" si="568"/>
        <v>0</v>
      </c>
      <c r="AU1173" s="24">
        <f t="shared" si="577"/>
        <v>0</v>
      </c>
      <c r="AV1173" s="24">
        <v>0</v>
      </c>
      <c r="AW1173" s="24">
        <f t="shared" si="580"/>
        <v>0</v>
      </c>
      <c r="AX1173" s="24">
        <v>0</v>
      </c>
      <c r="AY1173" s="24">
        <f t="shared" si="569"/>
        <v>0</v>
      </c>
      <c r="AZ1173" s="24">
        <f t="shared" si="570"/>
        <v>0</v>
      </c>
      <c r="BA1173" s="24">
        <f t="shared" si="555"/>
        <v>0</v>
      </c>
      <c r="BB1173" s="24">
        <f t="shared" si="556"/>
        <v>0</v>
      </c>
      <c r="BC1173" s="24">
        <f t="shared" si="557"/>
        <v>0</v>
      </c>
      <c r="BD1173" s="24">
        <f t="shared" si="558"/>
        <v>0</v>
      </c>
      <c r="BE1173" s="24">
        <f t="shared" si="559"/>
        <v>0</v>
      </c>
      <c r="BF1173" s="24">
        <f t="shared" si="571"/>
        <v>0</v>
      </c>
      <c r="BG1173" s="24">
        <f t="shared" si="578"/>
        <v>0</v>
      </c>
      <c r="BH1173" s="24">
        <v>0</v>
      </c>
      <c r="BI1173" s="24">
        <f t="shared" si="572"/>
        <v>0</v>
      </c>
      <c r="BJ1173" s="24">
        <v>0</v>
      </c>
      <c r="BK1173" s="24">
        <f t="shared" si="573"/>
        <v>0</v>
      </c>
      <c r="BL1173" s="24">
        <f t="shared" si="574"/>
        <v>0</v>
      </c>
      <c r="BM1173" s="24">
        <f t="shared" si="560"/>
        <v>0</v>
      </c>
      <c r="BN1173" s="24">
        <f t="shared" si="561"/>
        <v>0</v>
      </c>
      <c r="BO1173" s="24">
        <f t="shared" si="562"/>
        <v>0</v>
      </c>
      <c r="BP1173" s="24">
        <f t="shared" si="563"/>
        <v>0</v>
      </c>
      <c r="BQ1173" s="24">
        <f t="shared" si="564"/>
        <v>0</v>
      </c>
      <c r="BR1173" s="24">
        <f t="shared" si="575"/>
        <v>0</v>
      </c>
      <c r="BS1173" s="24">
        <f t="shared" si="579"/>
        <v>0</v>
      </c>
      <c r="BT1173" s="24">
        <v>0</v>
      </c>
      <c r="BU1173" s="24">
        <f t="shared" si="576"/>
        <v>0</v>
      </c>
      <c r="BV1173" s="24">
        <v>0</v>
      </c>
    </row>
    <row r="1174" spans="1:74">
      <c r="A1174" s="87">
        <v>1165</v>
      </c>
      <c r="B1174" s="1"/>
      <c r="C1174" s="1"/>
      <c r="D1174" s="2"/>
      <c r="E1174" s="3"/>
      <c r="F1174" s="4"/>
      <c r="G1174" s="5"/>
      <c r="H1174" s="4"/>
      <c r="I1174" s="5"/>
      <c r="J1174" s="6"/>
      <c r="K1174" s="5"/>
      <c r="L1174" s="5"/>
      <c r="M1174" s="5"/>
      <c r="N1174" s="7"/>
      <c r="O1174" s="38"/>
      <c r="P1174" s="5"/>
      <c r="Q1174" s="5"/>
      <c r="R1174" s="7"/>
      <c r="S1174" s="38"/>
      <c r="T1174" s="5"/>
      <c r="U1174" s="5"/>
      <c r="V1174" s="55"/>
      <c r="W1174" s="38"/>
      <c r="X1174" s="5"/>
      <c r="Y1174" s="5"/>
      <c r="Z1174" s="55"/>
      <c r="AA1174" s="36">
        <f>IF(Dane!$E$3=1,AO1174+BA1174+BM1174,IF(Dane!$E$3=2,AU1174+BG1174+BS1174,AW1174+BI1174+BU1174))</f>
        <v>0</v>
      </c>
      <c r="AB1174" s="16">
        <f>IF(Dane!$E$3=1,AP1174+BB1174+BN1174,IF(Dane!$E$3=2,AV1174+BH1174+BT1174,AX1174+BJ1174+BV1174))</f>
        <v>0</v>
      </c>
      <c r="AC1174" s="16">
        <f>IF(((K1174*Dane!$C$9)-AA1174)&lt;0,0,(K1174*Dane!$C$9)-AA1174)</f>
        <v>0</v>
      </c>
      <c r="AD1174" s="37">
        <f>IFERROR(IF(((L1174*Dane!$C$9)-AB1174)&lt;0,0,(L1174*Dane!$C$9)-AB1174),0)</f>
        <v>0</v>
      </c>
      <c r="AE1174" s="97"/>
      <c r="AF1174" s="77">
        <f>IF(Dane!$E$3=1,AO1174,IF(Dane!$E$3=2,AU1174,AW1174))</f>
        <v>0</v>
      </c>
      <c r="AG1174" s="77">
        <f>IF(Dane!$E$3=1,AP1174,IF(Dane!$E$3=2,AV1174,AX1174))</f>
        <v>0</v>
      </c>
      <c r="AH1174" s="77">
        <f>IF(Dane!$E$3=1,BA1174,IF(Dane!$E$3=2,BG1174,BI1174))</f>
        <v>0</v>
      </c>
      <c r="AI1174" s="77">
        <f>IF(Dane!$E$3=1,BB1174,IF(Dane!$E$3=2,BH1174,BJ1174))</f>
        <v>0</v>
      </c>
      <c r="AJ1174" s="77">
        <f>IF(Dane!$E$3=1,BM1174,IF(Dane!$E$3=2,BS1174,BU1174))</f>
        <v>0</v>
      </c>
      <c r="AK1174" s="77">
        <f>IF(Dane!$E$3=1,BN1174,IF(Dane!$E$3=2,BT1174,BV1174))</f>
        <v>0</v>
      </c>
      <c r="AL1174" s="24">
        <f t="shared" si="565"/>
        <v>0</v>
      </c>
      <c r="AM1174" s="24">
        <f t="shared" si="566"/>
        <v>0</v>
      </c>
      <c r="AN1174" s="24"/>
      <c r="AO1174" s="24">
        <f t="shared" si="551"/>
        <v>0</v>
      </c>
      <c r="AP1174" s="24">
        <f t="shared" si="567"/>
        <v>0</v>
      </c>
      <c r="AQ1174" s="24">
        <f t="shared" si="552"/>
        <v>0</v>
      </c>
      <c r="AR1174" s="24">
        <f t="shared" si="553"/>
        <v>0</v>
      </c>
      <c r="AS1174" s="24">
        <f t="shared" si="554"/>
        <v>0</v>
      </c>
      <c r="AT1174" s="24">
        <f t="shared" si="568"/>
        <v>0</v>
      </c>
      <c r="AU1174" s="24">
        <f t="shared" si="577"/>
        <v>0</v>
      </c>
      <c r="AV1174" s="24">
        <v>0</v>
      </c>
      <c r="AW1174" s="24">
        <f t="shared" si="580"/>
        <v>0</v>
      </c>
      <c r="AX1174" s="24">
        <v>0</v>
      </c>
      <c r="AY1174" s="24">
        <f t="shared" si="569"/>
        <v>0</v>
      </c>
      <c r="AZ1174" s="24">
        <f t="shared" si="570"/>
        <v>0</v>
      </c>
      <c r="BA1174" s="24">
        <f t="shared" si="555"/>
        <v>0</v>
      </c>
      <c r="BB1174" s="24">
        <f t="shared" si="556"/>
        <v>0</v>
      </c>
      <c r="BC1174" s="24">
        <f t="shared" si="557"/>
        <v>0</v>
      </c>
      <c r="BD1174" s="24">
        <f t="shared" si="558"/>
        <v>0</v>
      </c>
      <c r="BE1174" s="24">
        <f t="shared" si="559"/>
        <v>0</v>
      </c>
      <c r="BF1174" s="24">
        <f t="shared" si="571"/>
        <v>0</v>
      </c>
      <c r="BG1174" s="24">
        <f t="shared" si="578"/>
        <v>0</v>
      </c>
      <c r="BH1174" s="24">
        <v>0</v>
      </c>
      <c r="BI1174" s="24">
        <f t="shared" si="572"/>
        <v>0</v>
      </c>
      <c r="BJ1174" s="24">
        <v>0</v>
      </c>
      <c r="BK1174" s="24">
        <f t="shared" si="573"/>
        <v>0</v>
      </c>
      <c r="BL1174" s="24">
        <f t="shared" si="574"/>
        <v>0</v>
      </c>
      <c r="BM1174" s="24">
        <f t="shared" si="560"/>
        <v>0</v>
      </c>
      <c r="BN1174" s="24">
        <f t="shared" si="561"/>
        <v>0</v>
      </c>
      <c r="BO1174" s="24">
        <f t="shared" si="562"/>
        <v>0</v>
      </c>
      <c r="BP1174" s="24">
        <f t="shared" si="563"/>
        <v>0</v>
      </c>
      <c r="BQ1174" s="24">
        <f t="shared" si="564"/>
        <v>0</v>
      </c>
      <c r="BR1174" s="24">
        <f t="shared" si="575"/>
        <v>0</v>
      </c>
      <c r="BS1174" s="24">
        <f t="shared" si="579"/>
        <v>0</v>
      </c>
      <c r="BT1174" s="24">
        <v>0</v>
      </c>
      <c r="BU1174" s="24">
        <f t="shared" si="576"/>
        <v>0</v>
      </c>
      <c r="BV1174" s="24">
        <v>0</v>
      </c>
    </row>
    <row r="1175" spans="1:74">
      <c r="A1175" s="87">
        <v>1166</v>
      </c>
      <c r="B1175" s="1"/>
      <c r="C1175" s="1"/>
      <c r="D1175" s="2"/>
      <c r="E1175" s="3"/>
      <c r="F1175" s="4"/>
      <c r="G1175" s="5"/>
      <c r="H1175" s="4"/>
      <c r="I1175" s="5"/>
      <c r="J1175" s="6"/>
      <c r="K1175" s="5"/>
      <c r="L1175" s="5"/>
      <c r="M1175" s="5"/>
      <c r="N1175" s="7"/>
      <c r="O1175" s="38"/>
      <c r="P1175" s="5"/>
      <c r="Q1175" s="5"/>
      <c r="R1175" s="7"/>
      <c r="S1175" s="38"/>
      <c r="T1175" s="5"/>
      <c r="U1175" s="5"/>
      <c r="V1175" s="55"/>
      <c r="W1175" s="38"/>
      <c r="X1175" s="5"/>
      <c r="Y1175" s="5"/>
      <c r="Z1175" s="55"/>
      <c r="AA1175" s="36">
        <f>IF(Dane!$E$3=1,AO1175+BA1175+BM1175,IF(Dane!$E$3=2,AU1175+BG1175+BS1175,AW1175+BI1175+BU1175))</f>
        <v>0</v>
      </c>
      <c r="AB1175" s="16">
        <f>IF(Dane!$E$3=1,AP1175+BB1175+BN1175,IF(Dane!$E$3=2,AV1175+BH1175+BT1175,AX1175+BJ1175+BV1175))</f>
        <v>0</v>
      </c>
      <c r="AC1175" s="16">
        <f>IF(((K1175*Dane!$C$9)-AA1175)&lt;0,0,(K1175*Dane!$C$9)-AA1175)</f>
        <v>0</v>
      </c>
      <c r="AD1175" s="37">
        <f>IFERROR(IF(((L1175*Dane!$C$9)-AB1175)&lt;0,0,(L1175*Dane!$C$9)-AB1175),0)</f>
        <v>0</v>
      </c>
      <c r="AE1175" s="97"/>
      <c r="AF1175" s="77">
        <f>IF(Dane!$E$3=1,AO1175,IF(Dane!$E$3=2,AU1175,AW1175))</f>
        <v>0</v>
      </c>
      <c r="AG1175" s="77">
        <f>IF(Dane!$E$3=1,AP1175,IF(Dane!$E$3=2,AV1175,AX1175))</f>
        <v>0</v>
      </c>
      <c r="AH1175" s="77">
        <f>IF(Dane!$E$3=1,BA1175,IF(Dane!$E$3=2,BG1175,BI1175))</f>
        <v>0</v>
      </c>
      <c r="AI1175" s="77">
        <f>IF(Dane!$E$3=1,BB1175,IF(Dane!$E$3=2,BH1175,BJ1175))</f>
        <v>0</v>
      </c>
      <c r="AJ1175" s="77">
        <f>IF(Dane!$E$3=1,BM1175,IF(Dane!$E$3=2,BS1175,BU1175))</f>
        <v>0</v>
      </c>
      <c r="AK1175" s="77">
        <f>IF(Dane!$E$3=1,BN1175,IF(Dane!$E$3=2,BT1175,BV1175))</f>
        <v>0</v>
      </c>
      <c r="AL1175" s="24">
        <f t="shared" si="565"/>
        <v>0</v>
      </c>
      <c r="AM1175" s="24">
        <f t="shared" si="566"/>
        <v>0</v>
      </c>
      <c r="AN1175" s="24"/>
      <c r="AO1175" s="24">
        <f t="shared" si="551"/>
        <v>0</v>
      </c>
      <c r="AP1175" s="24">
        <f t="shared" si="567"/>
        <v>0</v>
      </c>
      <c r="AQ1175" s="24">
        <f t="shared" si="552"/>
        <v>0</v>
      </c>
      <c r="AR1175" s="24">
        <f t="shared" si="553"/>
        <v>0</v>
      </c>
      <c r="AS1175" s="24">
        <f t="shared" si="554"/>
        <v>0</v>
      </c>
      <c r="AT1175" s="24">
        <f t="shared" si="568"/>
        <v>0</v>
      </c>
      <c r="AU1175" s="24">
        <f t="shared" si="577"/>
        <v>0</v>
      </c>
      <c r="AV1175" s="24">
        <v>0</v>
      </c>
      <c r="AW1175" s="24">
        <f t="shared" si="580"/>
        <v>0</v>
      </c>
      <c r="AX1175" s="24">
        <v>0</v>
      </c>
      <c r="AY1175" s="24">
        <f t="shared" si="569"/>
        <v>0</v>
      </c>
      <c r="AZ1175" s="24">
        <f t="shared" si="570"/>
        <v>0</v>
      </c>
      <c r="BA1175" s="24">
        <f t="shared" si="555"/>
        <v>0</v>
      </c>
      <c r="BB1175" s="24">
        <f t="shared" si="556"/>
        <v>0</v>
      </c>
      <c r="BC1175" s="24">
        <f t="shared" si="557"/>
        <v>0</v>
      </c>
      <c r="BD1175" s="24">
        <f t="shared" si="558"/>
        <v>0</v>
      </c>
      <c r="BE1175" s="24">
        <f t="shared" si="559"/>
        <v>0</v>
      </c>
      <c r="BF1175" s="24">
        <f t="shared" si="571"/>
        <v>0</v>
      </c>
      <c r="BG1175" s="24">
        <f t="shared" si="578"/>
        <v>0</v>
      </c>
      <c r="BH1175" s="24">
        <v>0</v>
      </c>
      <c r="BI1175" s="24">
        <f t="shared" si="572"/>
        <v>0</v>
      </c>
      <c r="BJ1175" s="24">
        <v>0</v>
      </c>
      <c r="BK1175" s="24">
        <f t="shared" si="573"/>
        <v>0</v>
      </c>
      <c r="BL1175" s="24">
        <f t="shared" si="574"/>
        <v>0</v>
      </c>
      <c r="BM1175" s="24">
        <f t="shared" si="560"/>
        <v>0</v>
      </c>
      <c r="BN1175" s="24">
        <f t="shared" si="561"/>
        <v>0</v>
      </c>
      <c r="BO1175" s="24">
        <f t="shared" si="562"/>
        <v>0</v>
      </c>
      <c r="BP1175" s="24">
        <f t="shared" si="563"/>
        <v>0</v>
      </c>
      <c r="BQ1175" s="24">
        <f t="shared" si="564"/>
        <v>0</v>
      </c>
      <c r="BR1175" s="24">
        <f t="shared" si="575"/>
        <v>0</v>
      </c>
      <c r="BS1175" s="24">
        <f t="shared" si="579"/>
        <v>0</v>
      </c>
      <c r="BT1175" s="24">
        <v>0</v>
      </c>
      <c r="BU1175" s="24">
        <f t="shared" si="576"/>
        <v>0</v>
      </c>
      <c r="BV1175" s="24">
        <v>0</v>
      </c>
    </row>
    <row r="1176" spans="1:74">
      <c r="A1176" s="87">
        <v>1167</v>
      </c>
      <c r="B1176" s="1"/>
      <c r="C1176" s="1"/>
      <c r="D1176" s="2"/>
      <c r="E1176" s="3"/>
      <c r="F1176" s="4"/>
      <c r="G1176" s="5"/>
      <c r="H1176" s="4"/>
      <c r="I1176" s="5"/>
      <c r="J1176" s="6"/>
      <c r="K1176" s="5"/>
      <c r="L1176" s="5"/>
      <c r="M1176" s="5"/>
      <c r="N1176" s="7"/>
      <c r="O1176" s="38"/>
      <c r="P1176" s="5"/>
      <c r="Q1176" s="5"/>
      <c r="R1176" s="7"/>
      <c r="S1176" s="38"/>
      <c r="T1176" s="5"/>
      <c r="U1176" s="5"/>
      <c r="V1176" s="55"/>
      <c r="W1176" s="38"/>
      <c r="X1176" s="5"/>
      <c r="Y1176" s="5"/>
      <c r="Z1176" s="55"/>
      <c r="AA1176" s="36">
        <f>IF(Dane!$E$3=1,AO1176+BA1176+BM1176,IF(Dane!$E$3=2,AU1176+BG1176+BS1176,AW1176+BI1176+BU1176))</f>
        <v>0</v>
      </c>
      <c r="AB1176" s="16">
        <f>IF(Dane!$E$3=1,AP1176+BB1176+BN1176,IF(Dane!$E$3=2,AV1176+BH1176+BT1176,AX1176+BJ1176+BV1176))</f>
        <v>0</v>
      </c>
      <c r="AC1176" s="16">
        <f>IF(((K1176*Dane!$C$9)-AA1176)&lt;0,0,(K1176*Dane!$C$9)-AA1176)</f>
        <v>0</v>
      </c>
      <c r="AD1176" s="37">
        <f>IFERROR(IF(((L1176*Dane!$C$9)-AB1176)&lt;0,0,(L1176*Dane!$C$9)-AB1176),0)</f>
        <v>0</v>
      </c>
      <c r="AE1176" s="97"/>
      <c r="AF1176" s="77">
        <f>IF(Dane!$E$3=1,AO1176,IF(Dane!$E$3=2,AU1176,AW1176))</f>
        <v>0</v>
      </c>
      <c r="AG1176" s="77">
        <f>IF(Dane!$E$3=1,AP1176,IF(Dane!$E$3=2,AV1176,AX1176))</f>
        <v>0</v>
      </c>
      <c r="AH1176" s="77">
        <f>IF(Dane!$E$3=1,BA1176,IF(Dane!$E$3=2,BG1176,BI1176))</f>
        <v>0</v>
      </c>
      <c r="AI1176" s="77">
        <f>IF(Dane!$E$3=1,BB1176,IF(Dane!$E$3=2,BH1176,BJ1176))</f>
        <v>0</v>
      </c>
      <c r="AJ1176" s="77">
        <f>IF(Dane!$E$3=1,BM1176,IF(Dane!$E$3=2,BS1176,BU1176))</f>
        <v>0</v>
      </c>
      <c r="AK1176" s="77">
        <f>IF(Dane!$E$3=1,BN1176,IF(Dane!$E$3=2,BT1176,BV1176))</f>
        <v>0</v>
      </c>
      <c r="AL1176" s="24">
        <f t="shared" si="565"/>
        <v>0</v>
      </c>
      <c r="AM1176" s="24">
        <f t="shared" si="566"/>
        <v>0</v>
      </c>
      <c r="AN1176" s="24"/>
      <c r="AO1176" s="24">
        <f t="shared" si="551"/>
        <v>0</v>
      </c>
      <c r="AP1176" s="24">
        <f t="shared" si="567"/>
        <v>0</v>
      </c>
      <c r="AQ1176" s="24">
        <f t="shared" si="552"/>
        <v>0</v>
      </c>
      <c r="AR1176" s="24">
        <f t="shared" si="553"/>
        <v>0</v>
      </c>
      <c r="AS1176" s="24">
        <f t="shared" si="554"/>
        <v>0</v>
      </c>
      <c r="AT1176" s="24">
        <f t="shared" si="568"/>
        <v>0</v>
      </c>
      <c r="AU1176" s="24">
        <f t="shared" si="577"/>
        <v>0</v>
      </c>
      <c r="AV1176" s="24">
        <v>0</v>
      </c>
      <c r="AW1176" s="24">
        <f t="shared" si="580"/>
        <v>0</v>
      </c>
      <c r="AX1176" s="24">
        <v>0</v>
      </c>
      <c r="AY1176" s="24">
        <f t="shared" si="569"/>
        <v>0</v>
      </c>
      <c r="AZ1176" s="24">
        <f t="shared" si="570"/>
        <v>0</v>
      </c>
      <c r="BA1176" s="24">
        <f t="shared" si="555"/>
        <v>0</v>
      </c>
      <c r="BB1176" s="24">
        <f t="shared" si="556"/>
        <v>0</v>
      </c>
      <c r="BC1176" s="24">
        <f t="shared" si="557"/>
        <v>0</v>
      </c>
      <c r="BD1176" s="24">
        <f t="shared" si="558"/>
        <v>0</v>
      </c>
      <c r="BE1176" s="24">
        <f t="shared" si="559"/>
        <v>0</v>
      </c>
      <c r="BF1176" s="24">
        <f t="shared" si="571"/>
        <v>0</v>
      </c>
      <c r="BG1176" s="24">
        <f t="shared" si="578"/>
        <v>0</v>
      </c>
      <c r="BH1176" s="24">
        <v>0</v>
      </c>
      <c r="BI1176" s="24">
        <f t="shared" si="572"/>
        <v>0</v>
      </c>
      <c r="BJ1176" s="24">
        <v>0</v>
      </c>
      <c r="BK1176" s="24">
        <f t="shared" si="573"/>
        <v>0</v>
      </c>
      <c r="BL1176" s="24">
        <f t="shared" si="574"/>
        <v>0</v>
      </c>
      <c r="BM1176" s="24">
        <f t="shared" si="560"/>
        <v>0</v>
      </c>
      <c r="BN1176" s="24">
        <f t="shared" si="561"/>
        <v>0</v>
      </c>
      <c r="BO1176" s="24">
        <f t="shared" si="562"/>
        <v>0</v>
      </c>
      <c r="BP1176" s="24">
        <f t="shared" si="563"/>
        <v>0</v>
      </c>
      <c r="BQ1176" s="24">
        <f t="shared" si="564"/>
        <v>0</v>
      </c>
      <c r="BR1176" s="24">
        <f t="shared" si="575"/>
        <v>0</v>
      </c>
      <c r="BS1176" s="24">
        <f t="shared" si="579"/>
        <v>0</v>
      </c>
      <c r="BT1176" s="24">
        <v>0</v>
      </c>
      <c r="BU1176" s="24">
        <f t="shared" si="576"/>
        <v>0</v>
      </c>
      <c r="BV1176" s="24">
        <v>0</v>
      </c>
    </row>
    <row r="1177" spans="1:74">
      <c r="A1177" s="87">
        <v>1168</v>
      </c>
      <c r="B1177" s="1"/>
      <c r="C1177" s="1"/>
      <c r="D1177" s="2"/>
      <c r="E1177" s="3"/>
      <c r="F1177" s="4"/>
      <c r="G1177" s="5"/>
      <c r="H1177" s="4"/>
      <c r="I1177" s="5"/>
      <c r="J1177" s="6"/>
      <c r="K1177" s="5"/>
      <c r="L1177" s="5"/>
      <c r="M1177" s="5"/>
      <c r="N1177" s="7"/>
      <c r="O1177" s="38"/>
      <c r="P1177" s="5"/>
      <c r="Q1177" s="5"/>
      <c r="R1177" s="7"/>
      <c r="S1177" s="38"/>
      <c r="T1177" s="5"/>
      <c r="U1177" s="5"/>
      <c r="V1177" s="55"/>
      <c r="W1177" s="38"/>
      <c r="X1177" s="5"/>
      <c r="Y1177" s="5"/>
      <c r="Z1177" s="55"/>
      <c r="AA1177" s="36">
        <f>IF(Dane!$E$3=1,AO1177+BA1177+BM1177,IF(Dane!$E$3=2,AU1177+BG1177+BS1177,AW1177+BI1177+BU1177))</f>
        <v>0</v>
      </c>
      <c r="AB1177" s="16">
        <f>IF(Dane!$E$3=1,AP1177+BB1177+BN1177,IF(Dane!$E$3=2,AV1177+BH1177+BT1177,AX1177+BJ1177+BV1177))</f>
        <v>0</v>
      </c>
      <c r="AC1177" s="16">
        <f>IF(((K1177*Dane!$C$9)-AA1177)&lt;0,0,(K1177*Dane!$C$9)-AA1177)</f>
        <v>0</v>
      </c>
      <c r="AD1177" s="37">
        <f>IFERROR(IF(((L1177*Dane!$C$9)-AB1177)&lt;0,0,(L1177*Dane!$C$9)-AB1177),0)</f>
        <v>0</v>
      </c>
      <c r="AE1177" s="97"/>
      <c r="AF1177" s="77">
        <f>IF(Dane!$E$3=1,AO1177,IF(Dane!$E$3=2,AU1177,AW1177))</f>
        <v>0</v>
      </c>
      <c r="AG1177" s="77">
        <f>IF(Dane!$E$3=1,AP1177,IF(Dane!$E$3=2,AV1177,AX1177))</f>
        <v>0</v>
      </c>
      <c r="AH1177" s="77">
        <f>IF(Dane!$E$3=1,BA1177,IF(Dane!$E$3=2,BG1177,BI1177))</f>
        <v>0</v>
      </c>
      <c r="AI1177" s="77">
        <f>IF(Dane!$E$3=1,BB1177,IF(Dane!$E$3=2,BH1177,BJ1177))</f>
        <v>0</v>
      </c>
      <c r="AJ1177" s="77">
        <f>IF(Dane!$E$3=1,BM1177,IF(Dane!$E$3=2,BS1177,BU1177))</f>
        <v>0</v>
      </c>
      <c r="AK1177" s="77">
        <f>IF(Dane!$E$3=1,BN1177,IF(Dane!$E$3=2,BT1177,BV1177))</f>
        <v>0</v>
      </c>
      <c r="AL1177" s="24">
        <f t="shared" si="565"/>
        <v>0</v>
      </c>
      <c r="AM1177" s="24">
        <f t="shared" si="566"/>
        <v>0</v>
      </c>
      <c r="AN1177" s="24"/>
      <c r="AO1177" s="24">
        <f t="shared" si="551"/>
        <v>0</v>
      </c>
      <c r="AP1177" s="24">
        <f t="shared" si="567"/>
        <v>0</v>
      </c>
      <c r="AQ1177" s="24">
        <f t="shared" si="552"/>
        <v>0</v>
      </c>
      <c r="AR1177" s="24">
        <f t="shared" si="553"/>
        <v>0</v>
      </c>
      <c r="AS1177" s="24">
        <f t="shared" si="554"/>
        <v>0</v>
      </c>
      <c r="AT1177" s="24">
        <f t="shared" si="568"/>
        <v>0</v>
      </c>
      <c r="AU1177" s="24">
        <f t="shared" si="577"/>
        <v>0</v>
      </c>
      <c r="AV1177" s="24">
        <v>0</v>
      </c>
      <c r="AW1177" s="24">
        <f t="shared" si="580"/>
        <v>0</v>
      </c>
      <c r="AX1177" s="24">
        <v>0</v>
      </c>
      <c r="AY1177" s="24">
        <f t="shared" si="569"/>
        <v>0</v>
      </c>
      <c r="AZ1177" s="24">
        <f t="shared" si="570"/>
        <v>0</v>
      </c>
      <c r="BA1177" s="24">
        <f t="shared" si="555"/>
        <v>0</v>
      </c>
      <c r="BB1177" s="24">
        <f t="shared" si="556"/>
        <v>0</v>
      </c>
      <c r="BC1177" s="24">
        <f t="shared" si="557"/>
        <v>0</v>
      </c>
      <c r="BD1177" s="24">
        <f t="shared" si="558"/>
        <v>0</v>
      </c>
      <c r="BE1177" s="24">
        <f t="shared" si="559"/>
        <v>0</v>
      </c>
      <c r="BF1177" s="24">
        <f t="shared" si="571"/>
        <v>0</v>
      </c>
      <c r="BG1177" s="24">
        <f t="shared" si="578"/>
        <v>0</v>
      </c>
      <c r="BH1177" s="24">
        <v>0</v>
      </c>
      <c r="BI1177" s="24">
        <f t="shared" si="572"/>
        <v>0</v>
      </c>
      <c r="BJ1177" s="24">
        <v>0</v>
      </c>
      <c r="BK1177" s="24">
        <f t="shared" si="573"/>
        <v>0</v>
      </c>
      <c r="BL1177" s="24">
        <f t="shared" si="574"/>
        <v>0</v>
      </c>
      <c r="BM1177" s="24">
        <f t="shared" si="560"/>
        <v>0</v>
      </c>
      <c r="BN1177" s="24">
        <f t="shared" si="561"/>
        <v>0</v>
      </c>
      <c r="BO1177" s="24">
        <f t="shared" si="562"/>
        <v>0</v>
      </c>
      <c r="BP1177" s="24">
        <f t="shared" si="563"/>
        <v>0</v>
      </c>
      <c r="BQ1177" s="24">
        <f t="shared" si="564"/>
        <v>0</v>
      </c>
      <c r="BR1177" s="24">
        <f t="shared" si="575"/>
        <v>0</v>
      </c>
      <c r="BS1177" s="24">
        <f t="shared" si="579"/>
        <v>0</v>
      </c>
      <c r="BT1177" s="24">
        <v>0</v>
      </c>
      <c r="BU1177" s="24">
        <f t="shared" si="576"/>
        <v>0</v>
      </c>
      <c r="BV1177" s="24">
        <v>0</v>
      </c>
    </row>
    <row r="1178" spans="1:74">
      <c r="A1178" s="87">
        <v>1169</v>
      </c>
      <c r="B1178" s="1"/>
      <c r="C1178" s="1"/>
      <c r="D1178" s="2"/>
      <c r="E1178" s="3"/>
      <c r="F1178" s="4"/>
      <c r="G1178" s="5"/>
      <c r="H1178" s="4"/>
      <c r="I1178" s="5"/>
      <c r="J1178" s="6"/>
      <c r="K1178" s="5"/>
      <c r="L1178" s="5"/>
      <c r="M1178" s="5"/>
      <c r="N1178" s="7"/>
      <c r="O1178" s="38"/>
      <c r="P1178" s="5"/>
      <c r="Q1178" s="5"/>
      <c r="R1178" s="7"/>
      <c r="S1178" s="38"/>
      <c r="T1178" s="5"/>
      <c r="U1178" s="5"/>
      <c r="V1178" s="55"/>
      <c r="W1178" s="38"/>
      <c r="X1178" s="5"/>
      <c r="Y1178" s="5"/>
      <c r="Z1178" s="55"/>
      <c r="AA1178" s="36">
        <f>IF(Dane!$E$3=1,AO1178+BA1178+BM1178,IF(Dane!$E$3=2,AU1178+BG1178+BS1178,AW1178+BI1178+BU1178))</f>
        <v>0</v>
      </c>
      <c r="AB1178" s="16">
        <f>IF(Dane!$E$3=1,AP1178+BB1178+BN1178,IF(Dane!$E$3=2,AV1178+BH1178+BT1178,AX1178+BJ1178+BV1178))</f>
        <v>0</v>
      </c>
      <c r="AC1178" s="16">
        <f>IF(((K1178*Dane!$C$9)-AA1178)&lt;0,0,(K1178*Dane!$C$9)-AA1178)</f>
        <v>0</v>
      </c>
      <c r="AD1178" s="37">
        <f>IFERROR(IF(((L1178*Dane!$C$9)-AB1178)&lt;0,0,(L1178*Dane!$C$9)-AB1178),0)</f>
        <v>0</v>
      </c>
      <c r="AE1178" s="97"/>
      <c r="AF1178" s="77">
        <f>IF(Dane!$E$3=1,AO1178,IF(Dane!$E$3=2,AU1178,AW1178))</f>
        <v>0</v>
      </c>
      <c r="AG1178" s="77">
        <f>IF(Dane!$E$3=1,AP1178,IF(Dane!$E$3=2,AV1178,AX1178))</f>
        <v>0</v>
      </c>
      <c r="AH1178" s="77">
        <f>IF(Dane!$E$3=1,BA1178,IF(Dane!$E$3=2,BG1178,BI1178))</f>
        <v>0</v>
      </c>
      <c r="AI1178" s="77">
        <f>IF(Dane!$E$3=1,BB1178,IF(Dane!$E$3=2,BH1178,BJ1178))</f>
        <v>0</v>
      </c>
      <c r="AJ1178" s="77">
        <f>IF(Dane!$E$3=1,BM1178,IF(Dane!$E$3=2,BS1178,BU1178))</f>
        <v>0</v>
      </c>
      <c r="AK1178" s="77">
        <f>IF(Dane!$E$3=1,BN1178,IF(Dane!$E$3=2,BT1178,BV1178))</f>
        <v>0</v>
      </c>
      <c r="AL1178" s="24">
        <f t="shared" si="565"/>
        <v>0</v>
      </c>
      <c r="AM1178" s="24">
        <f t="shared" si="566"/>
        <v>0</v>
      </c>
      <c r="AN1178" s="24"/>
      <c r="AO1178" s="24">
        <f t="shared" si="551"/>
        <v>0</v>
      </c>
      <c r="AP1178" s="24">
        <f t="shared" si="567"/>
        <v>0</v>
      </c>
      <c r="AQ1178" s="24">
        <f t="shared" si="552"/>
        <v>0</v>
      </c>
      <c r="AR1178" s="24">
        <f t="shared" si="553"/>
        <v>0</v>
      </c>
      <c r="AS1178" s="24">
        <f t="shared" si="554"/>
        <v>0</v>
      </c>
      <c r="AT1178" s="24">
        <f t="shared" si="568"/>
        <v>0</v>
      </c>
      <c r="AU1178" s="24">
        <f t="shared" si="577"/>
        <v>0</v>
      </c>
      <c r="AV1178" s="24">
        <v>0</v>
      </c>
      <c r="AW1178" s="24">
        <f t="shared" si="580"/>
        <v>0</v>
      </c>
      <c r="AX1178" s="24">
        <v>0</v>
      </c>
      <c r="AY1178" s="24">
        <f t="shared" si="569"/>
        <v>0</v>
      </c>
      <c r="AZ1178" s="24">
        <f t="shared" si="570"/>
        <v>0</v>
      </c>
      <c r="BA1178" s="24">
        <f t="shared" si="555"/>
        <v>0</v>
      </c>
      <c r="BB1178" s="24">
        <f t="shared" si="556"/>
        <v>0</v>
      </c>
      <c r="BC1178" s="24">
        <f t="shared" si="557"/>
        <v>0</v>
      </c>
      <c r="BD1178" s="24">
        <f t="shared" si="558"/>
        <v>0</v>
      </c>
      <c r="BE1178" s="24">
        <f t="shared" si="559"/>
        <v>0</v>
      </c>
      <c r="BF1178" s="24">
        <f t="shared" si="571"/>
        <v>0</v>
      </c>
      <c r="BG1178" s="24">
        <f t="shared" si="578"/>
        <v>0</v>
      </c>
      <c r="BH1178" s="24">
        <v>0</v>
      </c>
      <c r="BI1178" s="24">
        <f t="shared" si="572"/>
        <v>0</v>
      </c>
      <c r="BJ1178" s="24">
        <v>0</v>
      </c>
      <c r="BK1178" s="24">
        <f t="shared" si="573"/>
        <v>0</v>
      </c>
      <c r="BL1178" s="24">
        <f t="shared" si="574"/>
        <v>0</v>
      </c>
      <c r="BM1178" s="24">
        <f t="shared" si="560"/>
        <v>0</v>
      </c>
      <c r="BN1178" s="24">
        <f t="shared" si="561"/>
        <v>0</v>
      </c>
      <c r="BO1178" s="24">
        <f t="shared" si="562"/>
        <v>0</v>
      </c>
      <c r="BP1178" s="24">
        <f t="shared" si="563"/>
        <v>0</v>
      </c>
      <c r="BQ1178" s="24">
        <f t="shared" si="564"/>
        <v>0</v>
      </c>
      <c r="BR1178" s="24">
        <f t="shared" si="575"/>
        <v>0</v>
      </c>
      <c r="BS1178" s="24">
        <f t="shared" si="579"/>
        <v>0</v>
      </c>
      <c r="BT1178" s="24">
        <v>0</v>
      </c>
      <c r="BU1178" s="24">
        <f t="shared" si="576"/>
        <v>0</v>
      </c>
      <c r="BV1178" s="24">
        <v>0</v>
      </c>
    </row>
    <row r="1179" spans="1:74">
      <c r="A1179" s="87">
        <v>1170</v>
      </c>
      <c r="B1179" s="1"/>
      <c r="C1179" s="1"/>
      <c r="D1179" s="2"/>
      <c r="E1179" s="3"/>
      <c r="F1179" s="4"/>
      <c r="G1179" s="5"/>
      <c r="H1179" s="4"/>
      <c r="I1179" s="5"/>
      <c r="J1179" s="6"/>
      <c r="K1179" s="5"/>
      <c r="L1179" s="5"/>
      <c r="M1179" s="5"/>
      <c r="N1179" s="7"/>
      <c r="O1179" s="38"/>
      <c r="P1179" s="5"/>
      <c r="Q1179" s="5"/>
      <c r="R1179" s="7"/>
      <c r="S1179" s="38"/>
      <c r="T1179" s="5"/>
      <c r="U1179" s="5"/>
      <c r="V1179" s="55"/>
      <c r="W1179" s="38"/>
      <c r="X1179" s="5"/>
      <c r="Y1179" s="5"/>
      <c r="Z1179" s="55"/>
      <c r="AA1179" s="36">
        <f>IF(Dane!$E$3=1,AO1179+BA1179+BM1179,IF(Dane!$E$3=2,AU1179+BG1179+BS1179,AW1179+BI1179+BU1179))</f>
        <v>0</v>
      </c>
      <c r="AB1179" s="16">
        <f>IF(Dane!$E$3=1,AP1179+BB1179+BN1179,IF(Dane!$E$3=2,AV1179+BH1179+BT1179,AX1179+BJ1179+BV1179))</f>
        <v>0</v>
      </c>
      <c r="AC1179" s="16">
        <f>IF(((K1179*Dane!$C$9)-AA1179)&lt;0,0,(K1179*Dane!$C$9)-AA1179)</f>
        <v>0</v>
      </c>
      <c r="AD1179" s="37">
        <f>IFERROR(IF(((L1179*Dane!$C$9)-AB1179)&lt;0,0,(L1179*Dane!$C$9)-AB1179),0)</f>
        <v>0</v>
      </c>
      <c r="AE1179" s="97"/>
      <c r="AF1179" s="77">
        <f>IF(Dane!$E$3=1,AO1179,IF(Dane!$E$3=2,AU1179,AW1179))</f>
        <v>0</v>
      </c>
      <c r="AG1179" s="77">
        <f>IF(Dane!$E$3=1,AP1179,IF(Dane!$E$3=2,AV1179,AX1179))</f>
        <v>0</v>
      </c>
      <c r="AH1179" s="77">
        <f>IF(Dane!$E$3=1,BA1179,IF(Dane!$E$3=2,BG1179,BI1179))</f>
        <v>0</v>
      </c>
      <c r="AI1179" s="77">
        <f>IF(Dane!$E$3=1,BB1179,IF(Dane!$E$3=2,BH1179,BJ1179))</f>
        <v>0</v>
      </c>
      <c r="AJ1179" s="77">
        <f>IF(Dane!$E$3=1,BM1179,IF(Dane!$E$3=2,BS1179,BU1179))</f>
        <v>0</v>
      </c>
      <c r="AK1179" s="77">
        <f>IF(Dane!$E$3=1,BN1179,IF(Dane!$E$3=2,BT1179,BV1179))</f>
        <v>0</v>
      </c>
      <c r="AL1179" s="24">
        <f t="shared" si="565"/>
        <v>0</v>
      </c>
      <c r="AM1179" s="24">
        <f t="shared" si="566"/>
        <v>0</v>
      </c>
      <c r="AN1179" s="24"/>
      <c r="AO1179" s="24">
        <f t="shared" si="551"/>
        <v>0</v>
      </c>
      <c r="AP1179" s="24">
        <f t="shared" si="567"/>
        <v>0</v>
      </c>
      <c r="AQ1179" s="24">
        <f t="shared" si="552"/>
        <v>0</v>
      </c>
      <c r="AR1179" s="24">
        <f t="shared" si="553"/>
        <v>0</v>
      </c>
      <c r="AS1179" s="24">
        <f t="shared" si="554"/>
        <v>0</v>
      </c>
      <c r="AT1179" s="24">
        <f t="shared" si="568"/>
        <v>0</v>
      </c>
      <c r="AU1179" s="24">
        <f t="shared" si="577"/>
        <v>0</v>
      </c>
      <c r="AV1179" s="24">
        <v>0</v>
      </c>
      <c r="AW1179" s="24">
        <f t="shared" si="580"/>
        <v>0</v>
      </c>
      <c r="AX1179" s="24">
        <v>0</v>
      </c>
      <c r="AY1179" s="24">
        <f t="shared" si="569"/>
        <v>0</v>
      </c>
      <c r="AZ1179" s="24">
        <f t="shared" si="570"/>
        <v>0</v>
      </c>
      <c r="BA1179" s="24">
        <f t="shared" si="555"/>
        <v>0</v>
      </c>
      <c r="BB1179" s="24">
        <f t="shared" si="556"/>
        <v>0</v>
      </c>
      <c r="BC1179" s="24">
        <f t="shared" si="557"/>
        <v>0</v>
      </c>
      <c r="BD1179" s="24">
        <f t="shared" si="558"/>
        <v>0</v>
      </c>
      <c r="BE1179" s="24">
        <f t="shared" si="559"/>
        <v>0</v>
      </c>
      <c r="BF1179" s="24">
        <f t="shared" si="571"/>
        <v>0</v>
      </c>
      <c r="BG1179" s="24">
        <f t="shared" si="578"/>
        <v>0</v>
      </c>
      <c r="BH1179" s="24">
        <v>0</v>
      </c>
      <c r="BI1179" s="24">
        <f t="shared" si="572"/>
        <v>0</v>
      </c>
      <c r="BJ1179" s="24">
        <v>0</v>
      </c>
      <c r="BK1179" s="24">
        <f t="shared" si="573"/>
        <v>0</v>
      </c>
      <c r="BL1179" s="24">
        <f t="shared" si="574"/>
        <v>0</v>
      </c>
      <c r="BM1179" s="24">
        <f t="shared" si="560"/>
        <v>0</v>
      </c>
      <c r="BN1179" s="24">
        <f t="shared" si="561"/>
        <v>0</v>
      </c>
      <c r="BO1179" s="24">
        <f t="shared" si="562"/>
        <v>0</v>
      </c>
      <c r="BP1179" s="24">
        <f t="shared" si="563"/>
        <v>0</v>
      </c>
      <c r="BQ1179" s="24">
        <f t="shared" si="564"/>
        <v>0</v>
      </c>
      <c r="BR1179" s="24">
        <f t="shared" si="575"/>
        <v>0</v>
      </c>
      <c r="BS1179" s="24">
        <f t="shared" si="579"/>
        <v>0</v>
      </c>
      <c r="BT1179" s="24">
        <v>0</v>
      </c>
      <c r="BU1179" s="24">
        <f t="shared" si="576"/>
        <v>0</v>
      </c>
      <c r="BV1179" s="24">
        <v>0</v>
      </c>
    </row>
    <row r="1180" spans="1:74">
      <c r="A1180" s="87">
        <v>1171</v>
      </c>
      <c r="B1180" s="1"/>
      <c r="C1180" s="1"/>
      <c r="D1180" s="2"/>
      <c r="E1180" s="3"/>
      <c r="F1180" s="4"/>
      <c r="G1180" s="5"/>
      <c r="H1180" s="4"/>
      <c r="I1180" s="5"/>
      <c r="J1180" s="6"/>
      <c r="K1180" s="5"/>
      <c r="L1180" s="5"/>
      <c r="M1180" s="5"/>
      <c r="N1180" s="7"/>
      <c r="O1180" s="38"/>
      <c r="P1180" s="5"/>
      <c r="Q1180" s="5"/>
      <c r="R1180" s="7"/>
      <c r="S1180" s="38"/>
      <c r="T1180" s="5"/>
      <c r="U1180" s="5"/>
      <c r="V1180" s="55"/>
      <c r="W1180" s="38"/>
      <c r="X1180" s="5"/>
      <c r="Y1180" s="5"/>
      <c r="Z1180" s="55"/>
      <c r="AA1180" s="36">
        <f>IF(Dane!$E$3=1,AO1180+BA1180+BM1180,IF(Dane!$E$3=2,AU1180+BG1180+BS1180,AW1180+BI1180+BU1180))</f>
        <v>0</v>
      </c>
      <c r="AB1180" s="16">
        <f>IF(Dane!$E$3=1,AP1180+BB1180+BN1180,IF(Dane!$E$3=2,AV1180+BH1180+BT1180,AX1180+BJ1180+BV1180))</f>
        <v>0</v>
      </c>
      <c r="AC1180" s="16">
        <f>IF(((K1180*Dane!$C$9)-AA1180)&lt;0,0,(K1180*Dane!$C$9)-AA1180)</f>
        <v>0</v>
      </c>
      <c r="AD1180" s="37">
        <f>IFERROR(IF(((L1180*Dane!$C$9)-AB1180)&lt;0,0,(L1180*Dane!$C$9)-AB1180),0)</f>
        <v>0</v>
      </c>
      <c r="AE1180" s="97"/>
      <c r="AF1180" s="77">
        <f>IF(Dane!$E$3=1,AO1180,IF(Dane!$E$3=2,AU1180,AW1180))</f>
        <v>0</v>
      </c>
      <c r="AG1180" s="77">
        <f>IF(Dane!$E$3=1,AP1180,IF(Dane!$E$3=2,AV1180,AX1180))</f>
        <v>0</v>
      </c>
      <c r="AH1180" s="77">
        <f>IF(Dane!$E$3=1,BA1180,IF(Dane!$E$3=2,BG1180,BI1180))</f>
        <v>0</v>
      </c>
      <c r="AI1180" s="77">
        <f>IF(Dane!$E$3=1,BB1180,IF(Dane!$E$3=2,BH1180,BJ1180))</f>
        <v>0</v>
      </c>
      <c r="AJ1180" s="77">
        <f>IF(Dane!$E$3=1,BM1180,IF(Dane!$E$3=2,BS1180,BU1180))</f>
        <v>0</v>
      </c>
      <c r="AK1180" s="77">
        <f>IF(Dane!$E$3=1,BN1180,IF(Dane!$E$3=2,BT1180,BV1180))</f>
        <v>0</v>
      </c>
      <c r="AL1180" s="24">
        <f t="shared" si="565"/>
        <v>0</v>
      </c>
      <c r="AM1180" s="24">
        <f t="shared" si="566"/>
        <v>0</v>
      </c>
      <c r="AN1180" s="24"/>
      <c r="AO1180" s="24">
        <f t="shared" si="551"/>
        <v>0</v>
      </c>
      <c r="AP1180" s="24">
        <f t="shared" si="567"/>
        <v>0</v>
      </c>
      <c r="AQ1180" s="24">
        <f t="shared" si="552"/>
        <v>0</v>
      </c>
      <c r="AR1180" s="24">
        <f t="shared" si="553"/>
        <v>0</v>
      </c>
      <c r="AS1180" s="24">
        <f t="shared" si="554"/>
        <v>0</v>
      </c>
      <c r="AT1180" s="24">
        <f t="shared" si="568"/>
        <v>0</v>
      </c>
      <c r="AU1180" s="24">
        <f t="shared" si="577"/>
        <v>0</v>
      </c>
      <c r="AV1180" s="24">
        <v>0</v>
      </c>
      <c r="AW1180" s="24">
        <f t="shared" si="580"/>
        <v>0</v>
      </c>
      <c r="AX1180" s="24">
        <v>0</v>
      </c>
      <c r="AY1180" s="24">
        <f t="shared" si="569"/>
        <v>0</v>
      </c>
      <c r="AZ1180" s="24">
        <f t="shared" si="570"/>
        <v>0</v>
      </c>
      <c r="BA1180" s="24">
        <f t="shared" si="555"/>
        <v>0</v>
      </c>
      <c r="BB1180" s="24">
        <f t="shared" si="556"/>
        <v>0</v>
      </c>
      <c r="BC1180" s="24">
        <f t="shared" si="557"/>
        <v>0</v>
      </c>
      <c r="BD1180" s="24">
        <f t="shared" si="558"/>
        <v>0</v>
      </c>
      <c r="BE1180" s="24">
        <f t="shared" si="559"/>
        <v>0</v>
      </c>
      <c r="BF1180" s="24">
        <f t="shared" si="571"/>
        <v>0</v>
      </c>
      <c r="BG1180" s="24">
        <f t="shared" si="578"/>
        <v>0</v>
      </c>
      <c r="BH1180" s="24">
        <v>0</v>
      </c>
      <c r="BI1180" s="24">
        <f t="shared" si="572"/>
        <v>0</v>
      </c>
      <c r="BJ1180" s="24">
        <v>0</v>
      </c>
      <c r="BK1180" s="24">
        <f t="shared" si="573"/>
        <v>0</v>
      </c>
      <c r="BL1180" s="24">
        <f t="shared" si="574"/>
        <v>0</v>
      </c>
      <c r="BM1180" s="24">
        <f t="shared" si="560"/>
        <v>0</v>
      </c>
      <c r="BN1180" s="24">
        <f t="shared" si="561"/>
        <v>0</v>
      </c>
      <c r="BO1180" s="24">
        <f t="shared" si="562"/>
        <v>0</v>
      </c>
      <c r="BP1180" s="24">
        <f t="shared" si="563"/>
        <v>0</v>
      </c>
      <c r="BQ1180" s="24">
        <f t="shared" si="564"/>
        <v>0</v>
      </c>
      <c r="BR1180" s="24">
        <f t="shared" si="575"/>
        <v>0</v>
      </c>
      <c r="BS1180" s="24">
        <f t="shared" si="579"/>
        <v>0</v>
      </c>
      <c r="BT1180" s="24">
        <v>0</v>
      </c>
      <c r="BU1180" s="24">
        <f t="shared" si="576"/>
        <v>0</v>
      </c>
      <c r="BV1180" s="24">
        <v>0</v>
      </c>
    </row>
    <row r="1181" spans="1:74">
      <c r="A1181" s="87">
        <v>1172</v>
      </c>
      <c r="B1181" s="1"/>
      <c r="C1181" s="1"/>
      <c r="D1181" s="2"/>
      <c r="E1181" s="3"/>
      <c r="F1181" s="4"/>
      <c r="G1181" s="5"/>
      <c r="H1181" s="4"/>
      <c r="I1181" s="5"/>
      <c r="J1181" s="6"/>
      <c r="K1181" s="5"/>
      <c r="L1181" s="5"/>
      <c r="M1181" s="5"/>
      <c r="N1181" s="7"/>
      <c r="O1181" s="38"/>
      <c r="P1181" s="5"/>
      <c r="Q1181" s="5"/>
      <c r="R1181" s="7"/>
      <c r="S1181" s="38"/>
      <c r="T1181" s="5"/>
      <c r="U1181" s="5"/>
      <c r="V1181" s="55"/>
      <c r="W1181" s="38"/>
      <c r="X1181" s="5"/>
      <c r="Y1181" s="5"/>
      <c r="Z1181" s="55"/>
      <c r="AA1181" s="36">
        <f>IF(Dane!$E$3=1,AO1181+BA1181+BM1181,IF(Dane!$E$3=2,AU1181+BG1181+BS1181,AW1181+BI1181+BU1181))</f>
        <v>0</v>
      </c>
      <c r="AB1181" s="16">
        <f>IF(Dane!$E$3=1,AP1181+BB1181+BN1181,IF(Dane!$E$3=2,AV1181+BH1181+BT1181,AX1181+BJ1181+BV1181))</f>
        <v>0</v>
      </c>
      <c r="AC1181" s="16">
        <f>IF(((K1181*Dane!$C$9)-AA1181)&lt;0,0,(K1181*Dane!$C$9)-AA1181)</f>
        <v>0</v>
      </c>
      <c r="AD1181" s="37">
        <f>IFERROR(IF(((L1181*Dane!$C$9)-AB1181)&lt;0,0,(L1181*Dane!$C$9)-AB1181),0)</f>
        <v>0</v>
      </c>
      <c r="AE1181" s="97"/>
      <c r="AF1181" s="77">
        <f>IF(Dane!$E$3=1,AO1181,IF(Dane!$E$3=2,AU1181,AW1181))</f>
        <v>0</v>
      </c>
      <c r="AG1181" s="77">
        <f>IF(Dane!$E$3=1,AP1181,IF(Dane!$E$3=2,AV1181,AX1181))</f>
        <v>0</v>
      </c>
      <c r="AH1181" s="77">
        <f>IF(Dane!$E$3=1,BA1181,IF(Dane!$E$3=2,BG1181,BI1181))</f>
        <v>0</v>
      </c>
      <c r="AI1181" s="77">
        <f>IF(Dane!$E$3=1,BB1181,IF(Dane!$E$3=2,BH1181,BJ1181))</f>
        <v>0</v>
      </c>
      <c r="AJ1181" s="77">
        <f>IF(Dane!$E$3=1,BM1181,IF(Dane!$E$3=2,BS1181,BU1181))</f>
        <v>0</v>
      </c>
      <c r="AK1181" s="77">
        <f>IF(Dane!$E$3=1,BN1181,IF(Dane!$E$3=2,BT1181,BV1181))</f>
        <v>0</v>
      </c>
      <c r="AL1181" s="24">
        <f t="shared" si="565"/>
        <v>0</v>
      </c>
      <c r="AM1181" s="24">
        <f t="shared" si="566"/>
        <v>0</v>
      </c>
      <c r="AN1181" s="24"/>
      <c r="AO1181" s="24">
        <f t="shared" si="551"/>
        <v>0</v>
      </c>
      <c r="AP1181" s="24">
        <f t="shared" si="567"/>
        <v>0</v>
      </c>
      <c r="AQ1181" s="24">
        <f t="shared" si="552"/>
        <v>0</v>
      </c>
      <c r="AR1181" s="24">
        <f t="shared" si="553"/>
        <v>0</v>
      </c>
      <c r="AS1181" s="24">
        <f t="shared" si="554"/>
        <v>0</v>
      </c>
      <c r="AT1181" s="24">
        <f t="shared" si="568"/>
        <v>0</v>
      </c>
      <c r="AU1181" s="24">
        <f t="shared" si="577"/>
        <v>0</v>
      </c>
      <c r="AV1181" s="24">
        <v>0</v>
      </c>
      <c r="AW1181" s="24">
        <f t="shared" si="580"/>
        <v>0</v>
      </c>
      <c r="AX1181" s="24">
        <v>0</v>
      </c>
      <c r="AY1181" s="24">
        <f t="shared" si="569"/>
        <v>0</v>
      </c>
      <c r="AZ1181" s="24">
        <f t="shared" si="570"/>
        <v>0</v>
      </c>
      <c r="BA1181" s="24">
        <f t="shared" si="555"/>
        <v>0</v>
      </c>
      <c r="BB1181" s="24">
        <f t="shared" si="556"/>
        <v>0</v>
      </c>
      <c r="BC1181" s="24">
        <f t="shared" si="557"/>
        <v>0</v>
      </c>
      <c r="BD1181" s="24">
        <f t="shared" si="558"/>
        <v>0</v>
      </c>
      <c r="BE1181" s="24">
        <f t="shared" si="559"/>
        <v>0</v>
      </c>
      <c r="BF1181" s="24">
        <f t="shared" si="571"/>
        <v>0</v>
      </c>
      <c r="BG1181" s="24">
        <f t="shared" si="578"/>
        <v>0</v>
      </c>
      <c r="BH1181" s="24">
        <v>0</v>
      </c>
      <c r="BI1181" s="24">
        <f t="shared" si="572"/>
        <v>0</v>
      </c>
      <c r="BJ1181" s="24">
        <v>0</v>
      </c>
      <c r="BK1181" s="24">
        <f t="shared" si="573"/>
        <v>0</v>
      </c>
      <c r="BL1181" s="24">
        <f t="shared" si="574"/>
        <v>0</v>
      </c>
      <c r="BM1181" s="24">
        <f t="shared" si="560"/>
        <v>0</v>
      </c>
      <c r="BN1181" s="24">
        <f t="shared" si="561"/>
        <v>0</v>
      </c>
      <c r="BO1181" s="24">
        <f t="shared" si="562"/>
        <v>0</v>
      </c>
      <c r="BP1181" s="24">
        <f t="shared" si="563"/>
        <v>0</v>
      </c>
      <c r="BQ1181" s="24">
        <f t="shared" si="564"/>
        <v>0</v>
      </c>
      <c r="BR1181" s="24">
        <f t="shared" si="575"/>
        <v>0</v>
      </c>
      <c r="BS1181" s="24">
        <f t="shared" si="579"/>
        <v>0</v>
      </c>
      <c r="BT1181" s="24">
        <v>0</v>
      </c>
      <c r="BU1181" s="24">
        <f t="shared" si="576"/>
        <v>0</v>
      </c>
      <c r="BV1181" s="24">
        <v>0</v>
      </c>
    </row>
    <row r="1182" spans="1:74">
      <c r="A1182" s="87">
        <v>1173</v>
      </c>
      <c r="B1182" s="1"/>
      <c r="C1182" s="1"/>
      <c r="D1182" s="2"/>
      <c r="E1182" s="3"/>
      <c r="F1182" s="4"/>
      <c r="G1182" s="5"/>
      <c r="H1182" s="4"/>
      <c r="I1182" s="5"/>
      <c r="J1182" s="6"/>
      <c r="K1182" s="5"/>
      <c r="L1182" s="5"/>
      <c r="M1182" s="5"/>
      <c r="N1182" s="7"/>
      <c r="O1182" s="38"/>
      <c r="P1182" s="5"/>
      <c r="Q1182" s="5"/>
      <c r="R1182" s="7"/>
      <c r="S1182" s="38"/>
      <c r="T1182" s="5"/>
      <c r="U1182" s="5"/>
      <c r="V1182" s="55"/>
      <c r="W1182" s="38"/>
      <c r="X1182" s="5"/>
      <c r="Y1182" s="5"/>
      <c r="Z1182" s="55"/>
      <c r="AA1182" s="36">
        <f>IF(Dane!$E$3=1,AO1182+BA1182+BM1182,IF(Dane!$E$3=2,AU1182+BG1182+BS1182,AW1182+BI1182+BU1182))</f>
        <v>0</v>
      </c>
      <c r="AB1182" s="16">
        <f>IF(Dane!$E$3=1,AP1182+BB1182+BN1182,IF(Dane!$E$3=2,AV1182+BH1182+BT1182,AX1182+BJ1182+BV1182))</f>
        <v>0</v>
      </c>
      <c r="AC1182" s="16">
        <f>IF(((K1182*Dane!$C$9)-AA1182)&lt;0,0,(K1182*Dane!$C$9)-AA1182)</f>
        <v>0</v>
      </c>
      <c r="AD1182" s="37">
        <f>IFERROR(IF(((L1182*Dane!$C$9)-AB1182)&lt;0,0,(L1182*Dane!$C$9)-AB1182),0)</f>
        <v>0</v>
      </c>
      <c r="AE1182" s="97"/>
      <c r="AF1182" s="77">
        <f>IF(Dane!$E$3=1,AO1182,IF(Dane!$E$3=2,AU1182,AW1182))</f>
        <v>0</v>
      </c>
      <c r="AG1182" s="77">
        <f>IF(Dane!$E$3=1,AP1182,IF(Dane!$E$3=2,AV1182,AX1182))</f>
        <v>0</v>
      </c>
      <c r="AH1182" s="77">
        <f>IF(Dane!$E$3=1,BA1182,IF(Dane!$E$3=2,BG1182,BI1182))</f>
        <v>0</v>
      </c>
      <c r="AI1182" s="77">
        <f>IF(Dane!$E$3=1,BB1182,IF(Dane!$E$3=2,BH1182,BJ1182))</f>
        <v>0</v>
      </c>
      <c r="AJ1182" s="77">
        <f>IF(Dane!$E$3=1,BM1182,IF(Dane!$E$3=2,BS1182,BU1182))</f>
        <v>0</v>
      </c>
      <c r="AK1182" s="77">
        <f>IF(Dane!$E$3=1,BN1182,IF(Dane!$E$3=2,BT1182,BV1182))</f>
        <v>0</v>
      </c>
      <c r="AL1182" s="24">
        <f t="shared" si="565"/>
        <v>0</v>
      </c>
      <c r="AM1182" s="24">
        <f t="shared" si="566"/>
        <v>0</v>
      </c>
      <c r="AN1182" s="24"/>
      <c r="AO1182" s="24">
        <f t="shared" si="551"/>
        <v>0</v>
      </c>
      <c r="AP1182" s="24">
        <f t="shared" si="567"/>
        <v>0</v>
      </c>
      <c r="AQ1182" s="24">
        <f t="shared" si="552"/>
        <v>0</v>
      </c>
      <c r="AR1182" s="24">
        <f t="shared" si="553"/>
        <v>0</v>
      </c>
      <c r="AS1182" s="24">
        <f t="shared" si="554"/>
        <v>0</v>
      </c>
      <c r="AT1182" s="24">
        <f t="shared" si="568"/>
        <v>0</v>
      </c>
      <c r="AU1182" s="24">
        <f t="shared" si="577"/>
        <v>0</v>
      </c>
      <c r="AV1182" s="24">
        <v>0</v>
      </c>
      <c r="AW1182" s="24">
        <f t="shared" si="580"/>
        <v>0</v>
      </c>
      <c r="AX1182" s="24">
        <v>0</v>
      </c>
      <c r="AY1182" s="24">
        <f t="shared" si="569"/>
        <v>0</v>
      </c>
      <c r="AZ1182" s="24">
        <f t="shared" si="570"/>
        <v>0</v>
      </c>
      <c r="BA1182" s="24">
        <f t="shared" si="555"/>
        <v>0</v>
      </c>
      <c r="BB1182" s="24">
        <f t="shared" si="556"/>
        <v>0</v>
      </c>
      <c r="BC1182" s="24">
        <f t="shared" si="557"/>
        <v>0</v>
      </c>
      <c r="BD1182" s="24">
        <f t="shared" si="558"/>
        <v>0</v>
      </c>
      <c r="BE1182" s="24">
        <f t="shared" si="559"/>
        <v>0</v>
      </c>
      <c r="BF1182" s="24">
        <f t="shared" si="571"/>
        <v>0</v>
      </c>
      <c r="BG1182" s="24">
        <f t="shared" si="578"/>
        <v>0</v>
      </c>
      <c r="BH1182" s="24">
        <v>0</v>
      </c>
      <c r="BI1182" s="24">
        <f t="shared" si="572"/>
        <v>0</v>
      </c>
      <c r="BJ1182" s="24">
        <v>0</v>
      </c>
      <c r="BK1182" s="24">
        <f t="shared" si="573"/>
        <v>0</v>
      </c>
      <c r="BL1182" s="24">
        <f t="shared" si="574"/>
        <v>0</v>
      </c>
      <c r="BM1182" s="24">
        <f t="shared" si="560"/>
        <v>0</v>
      </c>
      <c r="BN1182" s="24">
        <f t="shared" si="561"/>
        <v>0</v>
      </c>
      <c r="BO1182" s="24">
        <f t="shared" si="562"/>
        <v>0</v>
      </c>
      <c r="BP1182" s="24">
        <f t="shared" si="563"/>
        <v>0</v>
      </c>
      <c r="BQ1182" s="24">
        <f t="shared" si="564"/>
        <v>0</v>
      </c>
      <c r="BR1182" s="24">
        <f t="shared" si="575"/>
        <v>0</v>
      </c>
      <c r="BS1182" s="24">
        <f t="shared" si="579"/>
        <v>0</v>
      </c>
      <c r="BT1182" s="24">
        <v>0</v>
      </c>
      <c r="BU1182" s="24">
        <f t="shared" si="576"/>
        <v>0</v>
      </c>
      <c r="BV1182" s="24">
        <v>0</v>
      </c>
    </row>
    <row r="1183" spans="1:74">
      <c r="A1183" s="87">
        <v>1174</v>
      </c>
      <c r="B1183" s="1"/>
      <c r="C1183" s="1"/>
      <c r="D1183" s="2"/>
      <c r="E1183" s="3"/>
      <c r="F1183" s="4"/>
      <c r="G1183" s="5"/>
      <c r="H1183" s="4"/>
      <c r="I1183" s="5"/>
      <c r="J1183" s="6"/>
      <c r="K1183" s="5"/>
      <c r="L1183" s="5"/>
      <c r="M1183" s="5"/>
      <c r="N1183" s="7"/>
      <c r="O1183" s="38"/>
      <c r="P1183" s="5"/>
      <c r="Q1183" s="5"/>
      <c r="R1183" s="7"/>
      <c r="S1183" s="38"/>
      <c r="T1183" s="5"/>
      <c r="U1183" s="5"/>
      <c r="V1183" s="55"/>
      <c r="W1183" s="38"/>
      <c r="X1183" s="5"/>
      <c r="Y1183" s="5"/>
      <c r="Z1183" s="55"/>
      <c r="AA1183" s="36">
        <f>IF(Dane!$E$3=1,AO1183+BA1183+BM1183,IF(Dane!$E$3=2,AU1183+BG1183+BS1183,AW1183+BI1183+BU1183))</f>
        <v>0</v>
      </c>
      <c r="AB1183" s="16">
        <f>IF(Dane!$E$3=1,AP1183+BB1183+BN1183,IF(Dane!$E$3=2,AV1183+BH1183+BT1183,AX1183+BJ1183+BV1183))</f>
        <v>0</v>
      </c>
      <c r="AC1183" s="16">
        <f>IF(((K1183*Dane!$C$9)-AA1183)&lt;0,0,(K1183*Dane!$C$9)-AA1183)</f>
        <v>0</v>
      </c>
      <c r="AD1183" s="37">
        <f>IFERROR(IF(((L1183*Dane!$C$9)-AB1183)&lt;0,0,(L1183*Dane!$C$9)-AB1183),0)</f>
        <v>0</v>
      </c>
      <c r="AE1183" s="97"/>
      <c r="AF1183" s="77">
        <f>IF(Dane!$E$3=1,AO1183,IF(Dane!$E$3=2,AU1183,AW1183))</f>
        <v>0</v>
      </c>
      <c r="AG1183" s="77">
        <f>IF(Dane!$E$3=1,AP1183,IF(Dane!$E$3=2,AV1183,AX1183))</f>
        <v>0</v>
      </c>
      <c r="AH1183" s="77">
        <f>IF(Dane!$E$3=1,BA1183,IF(Dane!$E$3=2,BG1183,BI1183))</f>
        <v>0</v>
      </c>
      <c r="AI1183" s="77">
        <f>IF(Dane!$E$3=1,BB1183,IF(Dane!$E$3=2,BH1183,BJ1183))</f>
        <v>0</v>
      </c>
      <c r="AJ1183" s="77">
        <f>IF(Dane!$E$3=1,BM1183,IF(Dane!$E$3=2,BS1183,BU1183))</f>
        <v>0</v>
      </c>
      <c r="AK1183" s="77">
        <f>IF(Dane!$E$3=1,BN1183,IF(Dane!$E$3=2,BT1183,BV1183))</f>
        <v>0</v>
      </c>
      <c r="AL1183" s="24">
        <f t="shared" si="565"/>
        <v>0</v>
      </c>
      <c r="AM1183" s="24">
        <f t="shared" si="566"/>
        <v>0</v>
      </c>
      <c r="AN1183" s="24"/>
      <c r="AO1183" s="24">
        <f t="shared" si="551"/>
        <v>0</v>
      </c>
      <c r="AP1183" s="24">
        <f t="shared" si="567"/>
        <v>0</v>
      </c>
      <c r="AQ1183" s="24">
        <f t="shared" si="552"/>
        <v>0</v>
      </c>
      <c r="AR1183" s="24">
        <f t="shared" si="553"/>
        <v>0</v>
      </c>
      <c r="AS1183" s="24">
        <f t="shared" si="554"/>
        <v>0</v>
      </c>
      <c r="AT1183" s="24">
        <f t="shared" si="568"/>
        <v>0</v>
      </c>
      <c r="AU1183" s="24">
        <f t="shared" si="577"/>
        <v>0</v>
      </c>
      <c r="AV1183" s="24">
        <v>0</v>
      </c>
      <c r="AW1183" s="24">
        <f t="shared" si="580"/>
        <v>0</v>
      </c>
      <c r="AX1183" s="24">
        <v>0</v>
      </c>
      <c r="AY1183" s="24">
        <f t="shared" si="569"/>
        <v>0</v>
      </c>
      <c r="AZ1183" s="24">
        <f t="shared" si="570"/>
        <v>0</v>
      </c>
      <c r="BA1183" s="24">
        <f t="shared" si="555"/>
        <v>0</v>
      </c>
      <c r="BB1183" s="24">
        <f t="shared" si="556"/>
        <v>0</v>
      </c>
      <c r="BC1183" s="24">
        <f t="shared" si="557"/>
        <v>0</v>
      </c>
      <c r="BD1183" s="24">
        <f t="shared" si="558"/>
        <v>0</v>
      </c>
      <c r="BE1183" s="24">
        <f t="shared" si="559"/>
        <v>0</v>
      </c>
      <c r="BF1183" s="24">
        <f t="shared" si="571"/>
        <v>0</v>
      </c>
      <c r="BG1183" s="24">
        <f t="shared" si="578"/>
        <v>0</v>
      </c>
      <c r="BH1183" s="24">
        <v>0</v>
      </c>
      <c r="BI1183" s="24">
        <f t="shared" si="572"/>
        <v>0</v>
      </c>
      <c r="BJ1183" s="24">
        <v>0</v>
      </c>
      <c r="BK1183" s="24">
        <f t="shared" si="573"/>
        <v>0</v>
      </c>
      <c r="BL1183" s="24">
        <f t="shared" si="574"/>
        <v>0</v>
      </c>
      <c r="BM1183" s="24">
        <f t="shared" si="560"/>
        <v>0</v>
      </c>
      <c r="BN1183" s="24">
        <f t="shared" si="561"/>
        <v>0</v>
      </c>
      <c r="BO1183" s="24">
        <f t="shared" si="562"/>
        <v>0</v>
      </c>
      <c r="BP1183" s="24">
        <f t="shared" si="563"/>
        <v>0</v>
      </c>
      <c r="BQ1183" s="24">
        <f t="shared" si="564"/>
        <v>0</v>
      </c>
      <c r="BR1183" s="24">
        <f t="shared" si="575"/>
        <v>0</v>
      </c>
      <c r="BS1183" s="24">
        <f t="shared" si="579"/>
        <v>0</v>
      </c>
      <c r="BT1183" s="24">
        <v>0</v>
      </c>
      <c r="BU1183" s="24">
        <f t="shared" si="576"/>
        <v>0</v>
      </c>
      <c r="BV1183" s="24">
        <v>0</v>
      </c>
    </row>
    <row r="1184" spans="1:74">
      <c r="A1184" s="87">
        <v>1175</v>
      </c>
      <c r="B1184" s="1"/>
      <c r="C1184" s="1"/>
      <c r="D1184" s="2"/>
      <c r="E1184" s="3"/>
      <c r="F1184" s="4"/>
      <c r="G1184" s="5"/>
      <c r="H1184" s="4"/>
      <c r="I1184" s="5"/>
      <c r="J1184" s="6"/>
      <c r="K1184" s="5"/>
      <c r="L1184" s="5"/>
      <c r="M1184" s="5"/>
      <c r="N1184" s="7"/>
      <c r="O1184" s="38"/>
      <c r="P1184" s="5"/>
      <c r="Q1184" s="5"/>
      <c r="R1184" s="7"/>
      <c r="S1184" s="38"/>
      <c r="T1184" s="5"/>
      <c r="U1184" s="5"/>
      <c r="V1184" s="55"/>
      <c r="W1184" s="38"/>
      <c r="X1184" s="5"/>
      <c r="Y1184" s="5"/>
      <c r="Z1184" s="55"/>
      <c r="AA1184" s="36">
        <f>IF(Dane!$E$3=1,AO1184+BA1184+BM1184,IF(Dane!$E$3=2,AU1184+BG1184+BS1184,AW1184+BI1184+BU1184))</f>
        <v>0</v>
      </c>
      <c r="AB1184" s="16">
        <f>IF(Dane!$E$3=1,AP1184+BB1184+BN1184,IF(Dane!$E$3=2,AV1184+BH1184+BT1184,AX1184+BJ1184+BV1184))</f>
        <v>0</v>
      </c>
      <c r="AC1184" s="16">
        <f>IF(((K1184*Dane!$C$9)-AA1184)&lt;0,0,(K1184*Dane!$C$9)-AA1184)</f>
        <v>0</v>
      </c>
      <c r="AD1184" s="37">
        <f>IFERROR(IF(((L1184*Dane!$C$9)-AB1184)&lt;0,0,(L1184*Dane!$C$9)-AB1184),0)</f>
        <v>0</v>
      </c>
      <c r="AE1184" s="97"/>
      <c r="AF1184" s="77">
        <f>IF(Dane!$E$3=1,AO1184,IF(Dane!$E$3=2,AU1184,AW1184))</f>
        <v>0</v>
      </c>
      <c r="AG1184" s="77">
        <f>IF(Dane!$E$3=1,AP1184,IF(Dane!$E$3=2,AV1184,AX1184))</f>
        <v>0</v>
      </c>
      <c r="AH1184" s="77">
        <f>IF(Dane!$E$3=1,BA1184,IF(Dane!$E$3=2,BG1184,BI1184))</f>
        <v>0</v>
      </c>
      <c r="AI1184" s="77">
        <f>IF(Dane!$E$3=1,BB1184,IF(Dane!$E$3=2,BH1184,BJ1184))</f>
        <v>0</v>
      </c>
      <c r="AJ1184" s="77">
        <f>IF(Dane!$E$3=1,BM1184,IF(Dane!$E$3=2,BS1184,BU1184))</f>
        <v>0</v>
      </c>
      <c r="AK1184" s="77">
        <f>IF(Dane!$E$3=1,BN1184,IF(Dane!$E$3=2,BT1184,BV1184))</f>
        <v>0</v>
      </c>
      <c r="AL1184" s="24">
        <f t="shared" si="565"/>
        <v>0</v>
      </c>
      <c r="AM1184" s="24">
        <f t="shared" si="566"/>
        <v>0</v>
      </c>
      <c r="AN1184" s="24"/>
      <c r="AO1184" s="24">
        <f t="shared" si="551"/>
        <v>0</v>
      </c>
      <c r="AP1184" s="24">
        <f t="shared" si="567"/>
        <v>0</v>
      </c>
      <c r="AQ1184" s="24">
        <f t="shared" si="552"/>
        <v>0</v>
      </c>
      <c r="AR1184" s="24">
        <f t="shared" si="553"/>
        <v>0</v>
      </c>
      <c r="AS1184" s="24">
        <f t="shared" si="554"/>
        <v>0</v>
      </c>
      <c r="AT1184" s="24">
        <f t="shared" si="568"/>
        <v>0</v>
      </c>
      <c r="AU1184" s="24">
        <f t="shared" si="577"/>
        <v>0</v>
      </c>
      <c r="AV1184" s="24">
        <v>0</v>
      </c>
      <c r="AW1184" s="24">
        <f t="shared" si="580"/>
        <v>0</v>
      </c>
      <c r="AX1184" s="24">
        <v>0</v>
      </c>
      <c r="AY1184" s="24">
        <f t="shared" si="569"/>
        <v>0</v>
      </c>
      <c r="AZ1184" s="24">
        <f t="shared" si="570"/>
        <v>0</v>
      </c>
      <c r="BA1184" s="24">
        <f t="shared" si="555"/>
        <v>0</v>
      </c>
      <c r="BB1184" s="24">
        <f t="shared" si="556"/>
        <v>0</v>
      </c>
      <c r="BC1184" s="24">
        <f t="shared" si="557"/>
        <v>0</v>
      </c>
      <c r="BD1184" s="24">
        <f t="shared" si="558"/>
        <v>0</v>
      </c>
      <c r="BE1184" s="24">
        <f t="shared" si="559"/>
        <v>0</v>
      </c>
      <c r="BF1184" s="24">
        <f t="shared" si="571"/>
        <v>0</v>
      </c>
      <c r="BG1184" s="24">
        <f t="shared" si="578"/>
        <v>0</v>
      </c>
      <c r="BH1184" s="24">
        <v>0</v>
      </c>
      <c r="BI1184" s="24">
        <f t="shared" si="572"/>
        <v>0</v>
      </c>
      <c r="BJ1184" s="24">
        <v>0</v>
      </c>
      <c r="BK1184" s="24">
        <f t="shared" si="573"/>
        <v>0</v>
      </c>
      <c r="BL1184" s="24">
        <f t="shared" si="574"/>
        <v>0</v>
      </c>
      <c r="BM1184" s="24">
        <f t="shared" si="560"/>
        <v>0</v>
      </c>
      <c r="BN1184" s="24">
        <f t="shared" si="561"/>
        <v>0</v>
      </c>
      <c r="BO1184" s="24">
        <f t="shared" si="562"/>
        <v>0</v>
      </c>
      <c r="BP1184" s="24">
        <f t="shared" si="563"/>
        <v>0</v>
      </c>
      <c r="BQ1184" s="24">
        <f t="shared" si="564"/>
        <v>0</v>
      </c>
      <c r="BR1184" s="24">
        <f t="shared" si="575"/>
        <v>0</v>
      </c>
      <c r="BS1184" s="24">
        <f t="shared" si="579"/>
        <v>0</v>
      </c>
      <c r="BT1184" s="24">
        <v>0</v>
      </c>
      <c r="BU1184" s="24">
        <f t="shared" si="576"/>
        <v>0</v>
      </c>
      <c r="BV1184" s="24">
        <v>0</v>
      </c>
    </row>
    <row r="1185" spans="1:74">
      <c r="A1185" s="87">
        <v>1176</v>
      </c>
      <c r="B1185" s="1"/>
      <c r="C1185" s="1"/>
      <c r="D1185" s="2"/>
      <c r="E1185" s="3"/>
      <c r="F1185" s="4"/>
      <c r="G1185" s="5"/>
      <c r="H1185" s="4"/>
      <c r="I1185" s="5"/>
      <c r="J1185" s="6"/>
      <c r="K1185" s="5"/>
      <c r="L1185" s="5"/>
      <c r="M1185" s="5"/>
      <c r="N1185" s="7"/>
      <c r="O1185" s="38"/>
      <c r="P1185" s="5"/>
      <c r="Q1185" s="5"/>
      <c r="R1185" s="7"/>
      <c r="S1185" s="38"/>
      <c r="T1185" s="5"/>
      <c r="U1185" s="5"/>
      <c r="V1185" s="55"/>
      <c r="W1185" s="38"/>
      <c r="X1185" s="5"/>
      <c r="Y1185" s="5"/>
      <c r="Z1185" s="55"/>
      <c r="AA1185" s="36">
        <f>IF(Dane!$E$3=1,AO1185+BA1185+BM1185,IF(Dane!$E$3=2,AU1185+BG1185+BS1185,AW1185+BI1185+BU1185))</f>
        <v>0</v>
      </c>
      <c r="AB1185" s="16">
        <f>IF(Dane!$E$3=1,AP1185+BB1185+BN1185,IF(Dane!$E$3=2,AV1185+BH1185+BT1185,AX1185+BJ1185+BV1185))</f>
        <v>0</v>
      </c>
      <c r="AC1185" s="16">
        <f>IF(((K1185*Dane!$C$9)-AA1185)&lt;0,0,(K1185*Dane!$C$9)-AA1185)</f>
        <v>0</v>
      </c>
      <c r="AD1185" s="37">
        <f>IFERROR(IF(((L1185*Dane!$C$9)-AB1185)&lt;0,0,(L1185*Dane!$C$9)-AB1185),0)</f>
        <v>0</v>
      </c>
      <c r="AE1185" s="97"/>
      <c r="AF1185" s="77">
        <f>IF(Dane!$E$3=1,AO1185,IF(Dane!$E$3=2,AU1185,AW1185))</f>
        <v>0</v>
      </c>
      <c r="AG1185" s="77">
        <f>IF(Dane!$E$3=1,AP1185,IF(Dane!$E$3=2,AV1185,AX1185))</f>
        <v>0</v>
      </c>
      <c r="AH1185" s="77">
        <f>IF(Dane!$E$3=1,BA1185,IF(Dane!$E$3=2,BG1185,BI1185))</f>
        <v>0</v>
      </c>
      <c r="AI1185" s="77">
        <f>IF(Dane!$E$3=1,BB1185,IF(Dane!$E$3=2,BH1185,BJ1185))</f>
        <v>0</v>
      </c>
      <c r="AJ1185" s="77">
        <f>IF(Dane!$E$3=1,BM1185,IF(Dane!$E$3=2,BS1185,BU1185))</f>
        <v>0</v>
      </c>
      <c r="AK1185" s="77">
        <f>IF(Dane!$E$3=1,BN1185,IF(Dane!$E$3=2,BT1185,BV1185))</f>
        <v>0</v>
      </c>
      <c r="AL1185" s="24">
        <f t="shared" si="565"/>
        <v>0</v>
      </c>
      <c r="AM1185" s="24">
        <f t="shared" si="566"/>
        <v>0</v>
      </c>
      <c r="AN1185" s="24"/>
      <c r="AO1185" s="24">
        <f t="shared" si="551"/>
        <v>0</v>
      </c>
      <c r="AP1185" s="24">
        <f t="shared" si="567"/>
        <v>0</v>
      </c>
      <c r="AQ1185" s="24">
        <f t="shared" si="552"/>
        <v>0</v>
      </c>
      <c r="AR1185" s="24">
        <f t="shared" si="553"/>
        <v>0</v>
      </c>
      <c r="AS1185" s="24">
        <f t="shared" si="554"/>
        <v>0</v>
      </c>
      <c r="AT1185" s="24">
        <f t="shared" si="568"/>
        <v>0</v>
      </c>
      <c r="AU1185" s="24">
        <f t="shared" si="577"/>
        <v>0</v>
      </c>
      <c r="AV1185" s="24">
        <v>0</v>
      </c>
      <c r="AW1185" s="24">
        <f t="shared" si="580"/>
        <v>0</v>
      </c>
      <c r="AX1185" s="24">
        <v>0</v>
      </c>
      <c r="AY1185" s="24">
        <f t="shared" si="569"/>
        <v>0</v>
      </c>
      <c r="AZ1185" s="24">
        <f t="shared" si="570"/>
        <v>0</v>
      </c>
      <c r="BA1185" s="24">
        <f t="shared" si="555"/>
        <v>0</v>
      </c>
      <c r="BB1185" s="24">
        <f t="shared" si="556"/>
        <v>0</v>
      </c>
      <c r="BC1185" s="24">
        <f t="shared" si="557"/>
        <v>0</v>
      </c>
      <c r="BD1185" s="24">
        <f t="shared" si="558"/>
        <v>0</v>
      </c>
      <c r="BE1185" s="24">
        <f t="shared" si="559"/>
        <v>0</v>
      </c>
      <c r="BF1185" s="24">
        <f t="shared" si="571"/>
        <v>0</v>
      </c>
      <c r="BG1185" s="24">
        <f t="shared" si="578"/>
        <v>0</v>
      </c>
      <c r="BH1185" s="24">
        <v>0</v>
      </c>
      <c r="BI1185" s="24">
        <f t="shared" si="572"/>
        <v>0</v>
      </c>
      <c r="BJ1185" s="24">
        <v>0</v>
      </c>
      <c r="BK1185" s="24">
        <f t="shared" si="573"/>
        <v>0</v>
      </c>
      <c r="BL1185" s="24">
        <f t="shared" si="574"/>
        <v>0</v>
      </c>
      <c r="BM1185" s="24">
        <f t="shared" si="560"/>
        <v>0</v>
      </c>
      <c r="BN1185" s="24">
        <f t="shared" si="561"/>
        <v>0</v>
      </c>
      <c r="BO1185" s="24">
        <f t="shared" si="562"/>
        <v>0</v>
      </c>
      <c r="BP1185" s="24">
        <f t="shared" si="563"/>
        <v>0</v>
      </c>
      <c r="BQ1185" s="24">
        <f t="shared" si="564"/>
        <v>0</v>
      </c>
      <c r="BR1185" s="24">
        <f t="shared" si="575"/>
        <v>0</v>
      </c>
      <c r="BS1185" s="24">
        <f t="shared" si="579"/>
        <v>0</v>
      </c>
      <c r="BT1185" s="24">
        <v>0</v>
      </c>
      <c r="BU1185" s="24">
        <f t="shared" si="576"/>
        <v>0</v>
      </c>
      <c r="BV1185" s="24">
        <v>0</v>
      </c>
    </row>
    <row r="1186" spans="1:74">
      <c r="A1186" s="87">
        <v>1177</v>
      </c>
      <c r="B1186" s="1"/>
      <c r="C1186" s="1"/>
      <c r="D1186" s="2"/>
      <c r="E1186" s="3"/>
      <c r="F1186" s="4"/>
      <c r="G1186" s="5"/>
      <c r="H1186" s="4"/>
      <c r="I1186" s="5"/>
      <c r="J1186" s="6"/>
      <c r="K1186" s="5"/>
      <c r="L1186" s="5"/>
      <c r="M1186" s="5"/>
      <c r="N1186" s="7"/>
      <c r="O1186" s="38"/>
      <c r="P1186" s="5"/>
      <c r="Q1186" s="5"/>
      <c r="R1186" s="7"/>
      <c r="S1186" s="38"/>
      <c r="T1186" s="5"/>
      <c r="U1186" s="5"/>
      <c r="V1186" s="55"/>
      <c r="W1186" s="38"/>
      <c r="X1186" s="5"/>
      <c r="Y1186" s="5"/>
      <c r="Z1186" s="55"/>
      <c r="AA1186" s="36">
        <f>IF(Dane!$E$3=1,AO1186+BA1186+BM1186,IF(Dane!$E$3=2,AU1186+BG1186+BS1186,AW1186+BI1186+BU1186))</f>
        <v>0</v>
      </c>
      <c r="AB1186" s="16">
        <f>IF(Dane!$E$3=1,AP1186+BB1186+BN1186,IF(Dane!$E$3=2,AV1186+BH1186+BT1186,AX1186+BJ1186+BV1186))</f>
        <v>0</v>
      </c>
      <c r="AC1186" s="16">
        <f>IF(((K1186*Dane!$C$9)-AA1186)&lt;0,0,(K1186*Dane!$C$9)-AA1186)</f>
        <v>0</v>
      </c>
      <c r="AD1186" s="37">
        <f>IFERROR(IF(((L1186*Dane!$C$9)-AB1186)&lt;0,0,(L1186*Dane!$C$9)-AB1186),0)</f>
        <v>0</v>
      </c>
      <c r="AE1186" s="97"/>
      <c r="AF1186" s="77">
        <f>IF(Dane!$E$3=1,AO1186,IF(Dane!$E$3=2,AU1186,AW1186))</f>
        <v>0</v>
      </c>
      <c r="AG1186" s="77">
        <f>IF(Dane!$E$3=1,AP1186,IF(Dane!$E$3=2,AV1186,AX1186))</f>
        <v>0</v>
      </c>
      <c r="AH1186" s="77">
        <f>IF(Dane!$E$3=1,BA1186,IF(Dane!$E$3=2,BG1186,BI1186))</f>
        <v>0</v>
      </c>
      <c r="AI1186" s="77">
        <f>IF(Dane!$E$3=1,BB1186,IF(Dane!$E$3=2,BH1186,BJ1186))</f>
        <v>0</v>
      </c>
      <c r="AJ1186" s="77">
        <f>IF(Dane!$E$3=1,BM1186,IF(Dane!$E$3=2,BS1186,BU1186))</f>
        <v>0</v>
      </c>
      <c r="AK1186" s="77">
        <f>IF(Dane!$E$3=1,BN1186,IF(Dane!$E$3=2,BT1186,BV1186))</f>
        <v>0</v>
      </c>
      <c r="AL1186" s="24">
        <f t="shared" si="565"/>
        <v>0</v>
      </c>
      <c r="AM1186" s="24">
        <f t="shared" si="566"/>
        <v>0</v>
      </c>
      <c r="AN1186" s="24"/>
      <c r="AO1186" s="24">
        <f t="shared" si="551"/>
        <v>0</v>
      </c>
      <c r="AP1186" s="24">
        <f t="shared" si="567"/>
        <v>0</v>
      </c>
      <c r="AQ1186" s="24">
        <f t="shared" si="552"/>
        <v>0</v>
      </c>
      <c r="AR1186" s="24">
        <f t="shared" si="553"/>
        <v>0</v>
      </c>
      <c r="AS1186" s="24">
        <f t="shared" si="554"/>
        <v>0</v>
      </c>
      <c r="AT1186" s="24">
        <f t="shared" si="568"/>
        <v>0</v>
      </c>
      <c r="AU1186" s="24">
        <f t="shared" si="577"/>
        <v>0</v>
      </c>
      <c r="AV1186" s="24">
        <v>0</v>
      </c>
      <c r="AW1186" s="24">
        <f t="shared" si="580"/>
        <v>0</v>
      </c>
      <c r="AX1186" s="24">
        <v>0</v>
      </c>
      <c r="AY1186" s="24">
        <f t="shared" si="569"/>
        <v>0</v>
      </c>
      <c r="AZ1186" s="24">
        <f t="shared" si="570"/>
        <v>0</v>
      </c>
      <c r="BA1186" s="24">
        <f t="shared" si="555"/>
        <v>0</v>
      </c>
      <c r="BB1186" s="24">
        <f t="shared" si="556"/>
        <v>0</v>
      </c>
      <c r="BC1186" s="24">
        <f t="shared" si="557"/>
        <v>0</v>
      </c>
      <c r="BD1186" s="24">
        <f t="shared" si="558"/>
        <v>0</v>
      </c>
      <c r="BE1186" s="24">
        <f t="shared" si="559"/>
        <v>0</v>
      </c>
      <c r="BF1186" s="24">
        <f t="shared" si="571"/>
        <v>0</v>
      </c>
      <c r="BG1186" s="24">
        <f t="shared" si="578"/>
        <v>0</v>
      </c>
      <c r="BH1186" s="24">
        <v>0</v>
      </c>
      <c r="BI1186" s="24">
        <f t="shared" si="572"/>
        <v>0</v>
      </c>
      <c r="BJ1186" s="24">
        <v>0</v>
      </c>
      <c r="BK1186" s="24">
        <f t="shared" si="573"/>
        <v>0</v>
      </c>
      <c r="BL1186" s="24">
        <f t="shared" si="574"/>
        <v>0</v>
      </c>
      <c r="BM1186" s="24">
        <f t="shared" si="560"/>
        <v>0</v>
      </c>
      <c r="BN1186" s="24">
        <f t="shared" si="561"/>
        <v>0</v>
      </c>
      <c r="BO1186" s="24">
        <f t="shared" si="562"/>
        <v>0</v>
      </c>
      <c r="BP1186" s="24">
        <f t="shared" si="563"/>
        <v>0</v>
      </c>
      <c r="BQ1186" s="24">
        <f t="shared" si="564"/>
        <v>0</v>
      </c>
      <c r="BR1186" s="24">
        <f t="shared" si="575"/>
        <v>0</v>
      </c>
      <c r="BS1186" s="24">
        <f t="shared" si="579"/>
        <v>0</v>
      </c>
      <c r="BT1186" s="24">
        <v>0</v>
      </c>
      <c r="BU1186" s="24">
        <f t="shared" si="576"/>
        <v>0</v>
      </c>
      <c r="BV1186" s="24">
        <v>0</v>
      </c>
    </row>
    <row r="1187" spans="1:74">
      <c r="A1187" s="87">
        <v>1178</v>
      </c>
      <c r="B1187" s="1"/>
      <c r="C1187" s="1"/>
      <c r="D1187" s="2"/>
      <c r="E1187" s="3"/>
      <c r="F1187" s="4"/>
      <c r="G1187" s="5"/>
      <c r="H1187" s="4"/>
      <c r="I1187" s="5"/>
      <c r="J1187" s="6"/>
      <c r="K1187" s="5"/>
      <c r="L1187" s="5"/>
      <c r="M1187" s="5"/>
      <c r="N1187" s="7"/>
      <c r="O1187" s="38"/>
      <c r="P1187" s="5"/>
      <c r="Q1187" s="5"/>
      <c r="R1187" s="7"/>
      <c r="S1187" s="38"/>
      <c r="T1187" s="5"/>
      <c r="U1187" s="5"/>
      <c r="V1187" s="55"/>
      <c r="W1187" s="38"/>
      <c r="X1187" s="5"/>
      <c r="Y1187" s="5"/>
      <c r="Z1187" s="55"/>
      <c r="AA1187" s="36">
        <f>IF(Dane!$E$3=1,AO1187+BA1187+BM1187,IF(Dane!$E$3=2,AU1187+BG1187+BS1187,AW1187+BI1187+BU1187))</f>
        <v>0</v>
      </c>
      <c r="AB1187" s="16">
        <f>IF(Dane!$E$3=1,AP1187+BB1187+BN1187,IF(Dane!$E$3=2,AV1187+BH1187+BT1187,AX1187+BJ1187+BV1187))</f>
        <v>0</v>
      </c>
      <c r="AC1187" s="16">
        <f>IF(((K1187*Dane!$C$9)-AA1187)&lt;0,0,(K1187*Dane!$C$9)-AA1187)</f>
        <v>0</v>
      </c>
      <c r="AD1187" s="37">
        <f>IFERROR(IF(((L1187*Dane!$C$9)-AB1187)&lt;0,0,(L1187*Dane!$C$9)-AB1187),0)</f>
        <v>0</v>
      </c>
      <c r="AE1187" s="97"/>
      <c r="AF1187" s="77">
        <f>IF(Dane!$E$3=1,AO1187,IF(Dane!$E$3=2,AU1187,AW1187))</f>
        <v>0</v>
      </c>
      <c r="AG1187" s="77">
        <f>IF(Dane!$E$3=1,AP1187,IF(Dane!$E$3=2,AV1187,AX1187))</f>
        <v>0</v>
      </c>
      <c r="AH1187" s="77">
        <f>IF(Dane!$E$3=1,BA1187,IF(Dane!$E$3=2,BG1187,BI1187))</f>
        <v>0</v>
      </c>
      <c r="AI1187" s="77">
        <f>IF(Dane!$E$3=1,BB1187,IF(Dane!$E$3=2,BH1187,BJ1187))</f>
        <v>0</v>
      </c>
      <c r="AJ1187" s="77">
        <f>IF(Dane!$E$3=1,BM1187,IF(Dane!$E$3=2,BS1187,BU1187))</f>
        <v>0</v>
      </c>
      <c r="AK1187" s="77">
        <f>IF(Dane!$E$3=1,BN1187,IF(Dane!$E$3=2,BT1187,BV1187))</f>
        <v>0</v>
      </c>
      <c r="AL1187" s="24">
        <f t="shared" si="565"/>
        <v>0</v>
      </c>
      <c r="AM1187" s="24">
        <f t="shared" si="566"/>
        <v>0</v>
      </c>
      <c r="AN1187" s="24"/>
      <c r="AO1187" s="24">
        <f t="shared" si="551"/>
        <v>0</v>
      </c>
      <c r="AP1187" s="24">
        <f t="shared" si="567"/>
        <v>0</v>
      </c>
      <c r="AQ1187" s="24">
        <f t="shared" si="552"/>
        <v>0</v>
      </c>
      <c r="AR1187" s="24">
        <f t="shared" si="553"/>
        <v>0</v>
      </c>
      <c r="AS1187" s="24">
        <f t="shared" si="554"/>
        <v>0</v>
      </c>
      <c r="AT1187" s="24">
        <f t="shared" si="568"/>
        <v>0</v>
      </c>
      <c r="AU1187" s="24">
        <f t="shared" si="577"/>
        <v>0</v>
      </c>
      <c r="AV1187" s="24">
        <v>0</v>
      </c>
      <c r="AW1187" s="24">
        <f t="shared" si="580"/>
        <v>0</v>
      </c>
      <c r="AX1187" s="24">
        <v>0</v>
      </c>
      <c r="AY1187" s="24">
        <f t="shared" si="569"/>
        <v>0</v>
      </c>
      <c r="AZ1187" s="24">
        <f t="shared" si="570"/>
        <v>0</v>
      </c>
      <c r="BA1187" s="24">
        <f t="shared" si="555"/>
        <v>0</v>
      </c>
      <c r="BB1187" s="24">
        <f t="shared" si="556"/>
        <v>0</v>
      </c>
      <c r="BC1187" s="24">
        <f t="shared" si="557"/>
        <v>0</v>
      </c>
      <c r="BD1187" s="24">
        <f t="shared" si="558"/>
        <v>0</v>
      </c>
      <c r="BE1187" s="24">
        <f t="shared" si="559"/>
        <v>0</v>
      </c>
      <c r="BF1187" s="24">
        <f t="shared" si="571"/>
        <v>0</v>
      </c>
      <c r="BG1187" s="24">
        <f t="shared" si="578"/>
        <v>0</v>
      </c>
      <c r="BH1187" s="24">
        <v>0</v>
      </c>
      <c r="BI1187" s="24">
        <f t="shared" si="572"/>
        <v>0</v>
      </c>
      <c r="BJ1187" s="24">
        <v>0</v>
      </c>
      <c r="BK1187" s="24">
        <f t="shared" si="573"/>
        <v>0</v>
      </c>
      <c r="BL1187" s="24">
        <f t="shared" si="574"/>
        <v>0</v>
      </c>
      <c r="BM1187" s="24">
        <f t="shared" si="560"/>
        <v>0</v>
      </c>
      <c r="BN1187" s="24">
        <f t="shared" si="561"/>
        <v>0</v>
      </c>
      <c r="BO1187" s="24">
        <f t="shared" si="562"/>
        <v>0</v>
      </c>
      <c r="BP1187" s="24">
        <f t="shared" si="563"/>
        <v>0</v>
      </c>
      <c r="BQ1187" s="24">
        <f t="shared" si="564"/>
        <v>0</v>
      </c>
      <c r="BR1187" s="24">
        <f t="shared" si="575"/>
        <v>0</v>
      </c>
      <c r="BS1187" s="24">
        <f t="shared" si="579"/>
        <v>0</v>
      </c>
      <c r="BT1187" s="24">
        <v>0</v>
      </c>
      <c r="BU1187" s="24">
        <f t="shared" si="576"/>
        <v>0</v>
      </c>
      <c r="BV1187" s="24">
        <v>0</v>
      </c>
    </row>
    <row r="1188" spans="1:74">
      <c r="A1188" s="87">
        <v>1179</v>
      </c>
      <c r="B1188" s="1"/>
      <c r="C1188" s="1"/>
      <c r="D1188" s="2"/>
      <c r="E1188" s="3"/>
      <c r="F1188" s="4"/>
      <c r="G1188" s="5"/>
      <c r="H1188" s="4"/>
      <c r="I1188" s="5"/>
      <c r="J1188" s="6"/>
      <c r="K1188" s="5"/>
      <c r="L1188" s="5"/>
      <c r="M1188" s="5"/>
      <c r="N1188" s="7"/>
      <c r="O1188" s="38"/>
      <c r="P1188" s="5"/>
      <c r="Q1188" s="5"/>
      <c r="R1188" s="7"/>
      <c r="S1188" s="38"/>
      <c r="T1188" s="5"/>
      <c r="U1188" s="5"/>
      <c r="V1188" s="55"/>
      <c r="W1188" s="38"/>
      <c r="X1188" s="5"/>
      <c r="Y1188" s="5"/>
      <c r="Z1188" s="55"/>
      <c r="AA1188" s="36">
        <f>IF(Dane!$E$3=1,AO1188+BA1188+BM1188,IF(Dane!$E$3=2,AU1188+BG1188+BS1188,AW1188+BI1188+BU1188))</f>
        <v>0</v>
      </c>
      <c r="AB1188" s="16">
        <f>IF(Dane!$E$3=1,AP1188+BB1188+BN1188,IF(Dane!$E$3=2,AV1188+BH1188+BT1188,AX1188+BJ1188+BV1188))</f>
        <v>0</v>
      </c>
      <c r="AC1188" s="16">
        <f>IF(((K1188*Dane!$C$9)-AA1188)&lt;0,0,(K1188*Dane!$C$9)-AA1188)</f>
        <v>0</v>
      </c>
      <c r="AD1188" s="37">
        <f>IFERROR(IF(((L1188*Dane!$C$9)-AB1188)&lt;0,0,(L1188*Dane!$C$9)-AB1188),0)</f>
        <v>0</v>
      </c>
      <c r="AE1188" s="97"/>
      <c r="AF1188" s="77">
        <f>IF(Dane!$E$3=1,AO1188,IF(Dane!$E$3=2,AU1188,AW1188))</f>
        <v>0</v>
      </c>
      <c r="AG1188" s="77">
        <f>IF(Dane!$E$3=1,AP1188,IF(Dane!$E$3=2,AV1188,AX1188))</f>
        <v>0</v>
      </c>
      <c r="AH1188" s="77">
        <f>IF(Dane!$E$3=1,BA1188,IF(Dane!$E$3=2,BG1188,BI1188))</f>
        <v>0</v>
      </c>
      <c r="AI1188" s="77">
        <f>IF(Dane!$E$3=1,BB1188,IF(Dane!$E$3=2,BH1188,BJ1188))</f>
        <v>0</v>
      </c>
      <c r="AJ1188" s="77">
        <f>IF(Dane!$E$3=1,BM1188,IF(Dane!$E$3=2,BS1188,BU1188))</f>
        <v>0</v>
      </c>
      <c r="AK1188" s="77">
        <f>IF(Dane!$E$3=1,BN1188,IF(Dane!$E$3=2,BT1188,BV1188))</f>
        <v>0</v>
      </c>
      <c r="AL1188" s="24">
        <f t="shared" si="565"/>
        <v>0</v>
      </c>
      <c r="AM1188" s="24">
        <f t="shared" si="566"/>
        <v>0</v>
      </c>
      <c r="AN1188" s="24"/>
      <c r="AO1188" s="24">
        <f t="shared" si="551"/>
        <v>0</v>
      </c>
      <c r="AP1188" s="24">
        <f t="shared" si="567"/>
        <v>0</v>
      </c>
      <c r="AQ1188" s="24">
        <f t="shared" si="552"/>
        <v>0</v>
      </c>
      <c r="AR1188" s="24">
        <f t="shared" si="553"/>
        <v>0</v>
      </c>
      <c r="AS1188" s="24">
        <f t="shared" si="554"/>
        <v>0</v>
      </c>
      <c r="AT1188" s="24">
        <f t="shared" si="568"/>
        <v>0</v>
      </c>
      <c r="AU1188" s="24">
        <f t="shared" si="577"/>
        <v>0</v>
      </c>
      <c r="AV1188" s="24">
        <v>0</v>
      </c>
      <c r="AW1188" s="24">
        <f t="shared" si="580"/>
        <v>0</v>
      </c>
      <c r="AX1188" s="24">
        <v>0</v>
      </c>
      <c r="AY1188" s="24">
        <f t="shared" si="569"/>
        <v>0</v>
      </c>
      <c r="AZ1188" s="24">
        <f t="shared" si="570"/>
        <v>0</v>
      </c>
      <c r="BA1188" s="24">
        <f t="shared" si="555"/>
        <v>0</v>
      </c>
      <c r="BB1188" s="24">
        <f t="shared" si="556"/>
        <v>0</v>
      </c>
      <c r="BC1188" s="24">
        <f t="shared" si="557"/>
        <v>0</v>
      </c>
      <c r="BD1188" s="24">
        <f t="shared" si="558"/>
        <v>0</v>
      </c>
      <c r="BE1188" s="24">
        <f t="shared" si="559"/>
        <v>0</v>
      </c>
      <c r="BF1188" s="24">
        <f t="shared" si="571"/>
        <v>0</v>
      </c>
      <c r="BG1188" s="24">
        <f t="shared" si="578"/>
        <v>0</v>
      </c>
      <c r="BH1188" s="24">
        <v>0</v>
      </c>
      <c r="BI1188" s="24">
        <f t="shared" si="572"/>
        <v>0</v>
      </c>
      <c r="BJ1188" s="24">
        <v>0</v>
      </c>
      <c r="BK1188" s="24">
        <f t="shared" si="573"/>
        <v>0</v>
      </c>
      <c r="BL1188" s="24">
        <f t="shared" si="574"/>
        <v>0</v>
      </c>
      <c r="BM1188" s="24">
        <f t="shared" si="560"/>
        <v>0</v>
      </c>
      <c r="BN1188" s="24">
        <f t="shared" si="561"/>
        <v>0</v>
      </c>
      <c r="BO1188" s="24">
        <f t="shared" si="562"/>
        <v>0</v>
      </c>
      <c r="BP1188" s="24">
        <f t="shared" si="563"/>
        <v>0</v>
      </c>
      <c r="BQ1188" s="24">
        <f t="shared" si="564"/>
        <v>0</v>
      </c>
      <c r="BR1188" s="24">
        <f t="shared" si="575"/>
        <v>0</v>
      </c>
      <c r="BS1188" s="24">
        <f t="shared" si="579"/>
        <v>0</v>
      </c>
      <c r="BT1188" s="24">
        <v>0</v>
      </c>
      <c r="BU1188" s="24">
        <f t="shared" si="576"/>
        <v>0</v>
      </c>
      <c r="BV1188" s="24">
        <v>0</v>
      </c>
    </row>
    <row r="1189" spans="1:74">
      <c r="A1189" s="87">
        <v>1180</v>
      </c>
      <c r="B1189" s="1"/>
      <c r="C1189" s="1"/>
      <c r="D1189" s="2"/>
      <c r="E1189" s="3"/>
      <c r="F1189" s="4"/>
      <c r="G1189" s="5"/>
      <c r="H1189" s="4"/>
      <c r="I1189" s="5"/>
      <c r="J1189" s="6"/>
      <c r="K1189" s="5"/>
      <c r="L1189" s="5"/>
      <c r="M1189" s="5"/>
      <c r="N1189" s="7"/>
      <c r="O1189" s="38"/>
      <c r="P1189" s="5"/>
      <c r="Q1189" s="5"/>
      <c r="R1189" s="7"/>
      <c r="S1189" s="38"/>
      <c r="T1189" s="5"/>
      <c r="U1189" s="5"/>
      <c r="V1189" s="55"/>
      <c r="W1189" s="38"/>
      <c r="X1189" s="5"/>
      <c r="Y1189" s="5"/>
      <c r="Z1189" s="55"/>
      <c r="AA1189" s="36">
        <f>IF(Dane!$E$3=1,AO1189+BA1189+BM1189,IF(Dane!$E$3=2,AU1189+BG1189+BS1189,AW1189+BI1189+BU1189))</f>
        <v>0</v>
      </c>
      <c r="AB1189" s="16">
        <f>IF(Dane!$E$3=1,AP1189+BB1189+BN1189,IF(Dane!$E$3=2,AV1189+BH1189+BT1189,AX1189+BJ1189+BV1189))</f>
        <v>0</v>
      </c>
      <c r="AC1189" s="16">
        <f>IF(((K1189*Dane!$C$9)-AA1189)&lt;0,0,(K1189*Dane!$C$9)-AA1189)</f>
        <v>0</v>
      </c>
      <c r="AD1189" s="37">
        <f>IFERROR(IF(((L1189*Dane!$C$9)-AB1189)&lt;0,0,(L1189*Dane!$C$9)-AB1189),0)</f>
        <v>0</v>
      </c>
      <c r="AE1189" s="97"/>
      <c r="AF1189" s="77">
        <f>IF(Dane!$E$3=1,AO1189,IF(Dane!$E$3=2,AU1189,AW1189))</f>
        <v>0</v>
      </c>
      <c r="AG1189" s="77">
        <f>IF(Dane!$E$3=1,AP1189,IF(Dane!$E$3=2,AV1189,AX1189))</f>
        <v>0</v>
      </c>
      <c r="AH1189" s="77">
        <f>IF(Dane!$E$3=1,BA1189,IF(Dane!$E$3=2,BG1189,BI1189))</f>
        <v>0</v>
      </c>
      <c r="AI1189" s="77">
        <f>IF(Dane!$E$3=1,BB1189,IF(Dane!$E$3=2,BH1189,BJ1189))</f>
        <v>0</v>
      </c>
      <c r="AJ1189" s="77">
        <f>IF(Dane!$E$3=1,BM1189,IF(Dane!$E$3=2,BS1189,BU1189))</f>
        <v>0</v>
      </c>
      <c r="AK1189" s="77">
        <f>IF(Dane!$E$3=1,BN1189,IF(Dane!$E$3=2,BT1189,BV1189))</f>
        <v>0</v>
      </c>
      <c r="AL1189" s="24">
        <f t="shared" si="565"/>
        <v>0</v>
      </c>
      <c r="AM1189" s="24">
        <f t="shared" si="566"/>
        <v>0</v>
      </c>
      <c r="AN1189" s="24"/>
      <c r="AO1189" s="24">
        <f t="shared" si="551"/>
        <v>0</v>
      </c>
      <c r="AP1189" s="24">
        <f t="shared" si="567"/>
        <v>0</v>
      </c>
      <c r="AQ1189" s="24">
        <f t="shared" si="552"/>
        <v>0</v>
      </c>
      <c r="AR1189" s="24">
        <f t="shared" si="553"/>
        <v>0</v>
      </c>
      <c r="AS1189" s="24">
        <f t="shared" si="554"/>
        <v>0</v>
      </c>
      <c r="AT1189" s="24">
        <f t="shared" si="568"/>
        <v>0</v>
      </c>
      <c r="AU1189" s="24">
        <f t="shared" si="577"/>
        <v>0</v>
      </c>
      <c r="AV1189" s="24">
        <v>0</v>
      </c>
      <c r="AW1189" s="24">
        <f t="shared" si="580"/>
        <v>0</v>
      </c>
      <c r="AX1189" s="24">
        <v>0</v>
      </c>
      <c r="AY1189" s="24">
        <f t="shared" si="569"/>
        <v>0</v>
      </c>
      <c r="AZ1189" s="24">
        <f t="shared" si="570"/>
        <v>0</v>
      </c>
      <c r="BA1189" s="24">
        <f t="shared" si="555"/>
        <v>0</v>
      </c>
      <c r="BB1189" s="24">
        <f t="shared" si="556"/>
        <v>0</v>
      </c>
      <c r="BC1189" s="24">
        <f t="shared" si="557"/>
        <v>0</v>
      </c>
      <c r="BD1189" s="24">
        <f t="shared" si="558"/>
        <v>0</v>
      </c>
      <c r="BE1189" s="24">
        <f t="shared" si="559"/>
        <v>0</v>
      </c>
      <c r="BF1189" s="24">
        <f t="shared" si="571"/>
        <v>0</v>
      </c>
      <c r="BG1189" s="24">
        <f t="shared" si="578"/>
        <v>0</v>
      </c>
      <c r="BH1189" s="24">
        <v>0</v>
      </c>
      <c r="BI1189" s="24">
        <f t="shared" si="572"/>
        <v>0</v>
      </c>
      <c r="BJ1189" s="24">
        <v>0</v>
      </c>
      <c r="BK1189" s="24">
        <f t="shared" si="573"/>
        <v>0</v>
      </c>
      <c r="BL1189" s="24">
        <f t="shared" si="574"/>
        <v>0</v>
      </c>
      <c r="BM1189" s="24">
        <f t="shared" si="560"/>
        <v>0</v>
      </c>
      <c r="BN1189" s="24">
        <f t="shared" si="561"/>
        <v>0</v>
      </c>
      <c r="BO1189" s="24">
        <f t="shared" si="562"/>
        <v>0</v>
      </c>
      <c r="BP1189" s="24">
        <f t="shared" si="563"/>
        <v>0</v>
      </c>
      <c r="BQ1189" s="24">
        <f t="shared" si="564"/>
        <v>0</v>
      </c>
      <c r="BR1189" s="24">
        <f t="shared" si="575"/>
        <v>0</v>
      </c>
      <c r="BS1189" s="24">
        <f t="shared" si="579"/>
        <v>0</v>
      </c>
      <c r="BT1189" s="24">
        <v>0</v>
      </c>
      <c r="BU1189" s="24">
        <f t="shared" si="576"/>
        <v>0</v>
      </c>
      <c r="BV1189" s="24">
        <v>0</v>
      </c>
    </row>
    <row r="1190" spans="1:74">
      <c r="A1190" s="87">
        <v>1181</v>
      </c>
      <c r="B1190" s="1"/>
      <c r="C1190" s="1"/>
      <c r="D1190" s="2"/>
      <c r="E1190" s="3"/>
      <c r="F1190" s="4"/>
      <c r="G1190" s="5"/>
      <c r="H1190" s="4"/>
      <c r="I1190" s="5"/>
      <c r="J1190" s="6"/>
      <c r="K1190" s="5"/>
      <c r="L1190" s="5"/>
      <c r="M1190" s="5"/>
      <c r="N1190" s="7"/>
      <c r="O1190" s="38"/>
      <c r="P1190" s="5"/>
      <c r="Q1190" s="5"/>
      <c r="R1190" s="7"/>
      <c r="S1190" s="38"/>
      <c r="T1190" s="5"/>
      <c r="U1190" s="5"/>
      <c r="V1190" s="55"/>
      <c r="W1190" s="38"/>
      <c r="X1190" s="5"/>
      <c r="Y1190" s="5"/>
      <c r="Z1190" s="55"/>
      <c r="AA1190" s="36">
        <f>IF(Dane!$E$3=1,AO1190+BA1190+BM1190,IF(Dane!$E$3=2,AU1190+BG1190+BS1190,AW1190+BI1190+BU1190))</f>
        <v>0</v>
      </c>
      <c r="AB1190" s="16">
        <f>IF(Dane!$E$3=1,AP1190+BB1190+BN1190,IF(Dane!$E$3=2,AV1190+BH1190+BT1190,AX1190+BJ1190+BV1190))</f>
        <v>0</v>
      </c>
      <c r="AC1190" s="16">
        <f>IF(((K1190*Dane!$C$9)-AA1190)&lt;0,0,(K1190*Dane!$C$9)-AA1190)</f>
        <v>0</v>
      </c>
      <c r="AD1190" s="37">
        <f>IFERROR(IF(((L1190*Dane!$C$9)-AB1190)&lt;0,0,(L1190*Dane!$C$9)-AB1190),0)</f>
        <v>0</v>
      </c>
      <c r="AE1190" s="97"/>
      <c r="AF1190" s="77">
        <f>IF(Dane!$E$3=1,AO1190,IF(Dane!$E$3=2,AU1190,AW1190))</f>
        <v>0</v>
      </c>
      <c r="AG1190" s="77">
        <f>IF(Dane!$E$3=1,AP1190,IF(Dane!$E$3=2,AV1190,AX1190))</f>
        <v>0</v>
      </c>
      <c r="AH1190" s="77">
        <f>IF(Dane!$E$3=1,BA1190,IF(Dane!$E$3=2,BG1190,BI1190))</f>
        <v>0</v>
      </c>
      <c r="AI1190" s="77">
        <f>IF(Dane!$E$3=1,BB1190,IF(Dane!$E$3=2,BH1190,BJ1190))</f>
        <v>0</v>
      </c>
      <c r="AJ1190" s="77">
        <f>IF(Dane!$E$3=1,BM1190,IF(Dane!$E$3=2,BS1190,BU1190))</f>
        <v>0</v>
      </c>
      <c r="AK1190" s="77">
        <f>IF(Dane!$E$3=1,BN1190,IF(Dane!$E$3=2,BT1190,BV1190))</f>
        <v>0</v>
      </c>
      <c r="AL1190" s="24">
        <f t="shared" si="565"/>
        <v>0</v>
      </c>
      <c r="AM1190" s="24">
        <f t="shared" si="566"/>
        <v>0</v>
      </c>
      <c r="AN1190" s="24"/>
      <c r="AO1190" s="24">
        <f t="shared" si="551"/>
        <v>0</v>
      </c>
      <c r="AP1190" s="24">
        <f t="shared" si="567"/>
        <v>0</v>
      </c>
      <c r="AQ1190" s="24">
        <f t="shared" si="552"/>
        <v>0</v>
      </c>
      <c r="AR1190" s="24">
        <f t="shared" si="553"/>
        <v>0</v>
      </c>
      <c r="AS1190" s="24">
        <f t="shared" si="554"/>
        <v>0</v>
      </c>
      <c r="AT1190" s="24">
        <f t="shared" si="568"/>
        <v>0</v>
      </c>
      <c r="AU1190" s="24">
        <f t="shared" si="577"/>
        <v>0</v>
      </c>
      <c r="AV1190" s="24">
        <v>0</v>
      </c>
      <c r="AW1190" s="24">
        <f t="shared" si="580"/>
        <v>0</v>
      </c>
      <c r="AX1190" s="24">
        <v>0</v>
      </c>
      <c r="AY1190" s="24">
        <f t="shared" si="569"/>
        <v>0</v>
      </c>
      <c r="AZ1190" s="24">
        <f t="shared" si="570"/>
        <v>0</v>
      </c>
      <c r="BA1190" s="24">
        <f t="shared" si="555"/>
        <v>0</v>
      </c>
      <c r="BB1190" s="24">
        <f t="shared" si="556"/>
        <v>0</v>
      </c>
      <c r="BC1190" s="24">
        <f t="shared" si="557"/>
        <v>0</v>
      </c>
      <c r="BD1190" s="24">
        <f t="shared" si="558"/>
        <v>0</v>
      </c>
      <c r="BE1190" s="24">
        <f t="shared" si="559"/>
        <v>0</v>
      </c>
      <c r="BF1190" s="24">
        <f t="shared" si="571"/>
        <v>0</v>
      </c>
      <c r="BG1190" s="24">
        <f t="shared" si="578"/>
        <v>0</v>
      </c>
      <c r="BH1190" s="24">
        <v>0</v>
      </c>
      <c r="BI1190" s="24">
        <f t="shared" si="572"/>
        <v>0</v>
      </c>
      <c r="BJ1190" s="24">
        <v>0</v>
      </c>
      <c r="BK1190" s="24">
        <f t="shared" si="573"/>
        <v>0</v>
      </c>
      <c r="BL1190" s="24">
        <f t="shared" si="574"/>
        <v>0</v>
      </c>
      <c r="BM1190" s="24">
        <f t="shared" si="560"/>
        <v>0</v>
      </c>
      <c r="BN1190" s="24">
        <f t="shared" si="561"/>
        <v>0</v>
      </c>
      <c r="BO1190" s="24">
        <f t="shared" si="562"/>
        <v>0</v>
      </c>
      <c r="BP1190" s="24">
        <f t="shared" si="563"/>
        <v>0</v>
      </c>
      <c r="BQ1190" s="24">
        <f t="shared" si="564"/>
        <v>0</v>
      </c>
      <c r="BR1190" s="24">
        <f t="shared" si="575"/>
        <v>0</v>
      </c>
      <c r="BS1190" s="24">
        <f t="shared" si="579"/>
        <v>0</v>
      </c>
      <c r="BT1190" s="24">
        <v>0</v>
      </c>
      <c r="BU1190" s="24">
        <f t="shared" si="576"/>
        <v>0</v>
      </c>
      <c r="BV1190" s="24">
        <v>0</v>
      </c>
    </row>
    <row r="1191" spans="1:74">
      <c r="A1191" s="87">
        <v>1182</v>
      </c>
      <c r="B1191" s="1"/>
      <c r="C1191" s="1"/>
      <c r="D1191" s="2"/>
      <c r="E1191" s="3"/>
      <c r="F1191" s="4"/>
      <c r="G1191" s="5"/>
      <c r="H1191" s="4"/>
      <c r="I1191" s="5"/>
      <c r="J1191" s="6"/>
      <c r="K1191" s="5"/>
      <c r="L1191" s="5"/>
      <c r="M1191" s="5"/>
      <c r="N1191" s="7"/>
      <c r="O1191" s="38"/>
      <c r="P1191" s="5"/>
      <c r="Q1191" s="5"/>
      <c r="R1191" s="7"/>
      <c r="S1191" s="38"/>
      <c r="T1191" s="5"/>
      <c r="U1191" s="5"/>
      <c r="V1191" s="55"/>
      <c r="W1191" s="38"/>
      <c r="X1191" s="5"/>
      <c r="Y1191" s="5"/>
      <c r="Z1191" s="55"/>
      <c r="AA1191" s="36">
        <f>IF(Dane!$E$3=1,AO1191+BA1191+BM1191,IF(Dane!$E$3=2,AU1191+BG1191+BS1191,AW1191+BI1191+BU1191))</f>
        <v>0</v>
      </c>
      <c r="AB1191" s="16">
        <f>IF(Dane!$E$3=1,AP1191+BB1191+BN1191,IF(Dane!$E$3=2,AV1191+BH1191+BT1191,AX1191+BJ1191+BV1191))</f>
        <v>0</v>
      </c>
      <c r="AC1191" s="16">
        <f>IF(((K1191*Dane!$C$9)-AA1191)&lt;0,0,(K1191*Dane!$C$9)-AA1191)</f>
        <v>0</v>
      </c>
      <c r="AD1191" s="37">
        <f>IFERROR(IF(((L1191*Dane!$C$9)-AB1191)&lt;0,0,(L1191*Dane!$C$9)-AB1191),0)</f>
        <v>0</v>
      </c>
      <c r="AE1191" s="97"/>
      <c r="AF1191" s="77">
        <f>IF(Dane!$E$3=1,AO1191,IF(Dane!$E$3=2,AU1191,AW1191))</f>
        <v>0</v>
      </c>
      <c r="AG1191" s="77">
        <f>IF(Dane!$E$3=1,AP1191,IF(Dane!$E$3=2,AV1191,AX1191))</f>
        <v>0</v>
      </c>
      <c r="AH1191" s="77">
        <f>IF(Dane!$E$3=1,BA1191,IF(Dane!$E$3=2,BG1191,BI1191))</f>
        <v>0</v>
      </c>
      <c r="AI1191" s="77">
        <f>IF(Dane!$E$3=1,BB1191,IF(Dane!$E$3=2,BH1191,BJ1191))</f>
        <v>0</v>
      </c>
      <c r="AJ1191" s="77">
        <f>IF(Dane!$E$3=1,BM1191,IF(Dane!$E$3=2,BS1191,BU1191))</f>
        <v>0</v>
      </c>
      <c r="AK1191" s="77">
        <f>IF(Dane!$E$3=1,BN1191,IF(Dane!$E$3=2,BT1191,BV1191))</f>
        <v>0</v>
      </c>
      <c r="AL1191" s="24">
        <f t="shared" si="565"/>
        <v>0</v>
      </c>
      <c r="AM1191" s="24">
        <f t="shared" si="566"/>
        <v>0</v>
      </c>
      <c r="AN1191" s="24"/>
      <c r="AO1191" s="24">
        <f t="shared" si="551"/>
        <v>0</v>
      </c>
      <c r="AP1191" s="24">
        <f t="shared" si="567"/>
        <v>0</v>
      </c>
      <c r="AQ1191" s="24">
        <f t="shared" si="552"/>
        <v>0</v>
      </c>
      <c r="AR1191" s="24">
        <f t="shared" si="553"/>
        <v>0</v>
      </c>
      <c r="AS1191" s="24">
        <f t="shared" si="554"/>
        <v>0</v>
      </c>
      <c r="AT1191" s="24">
        <f t="shared" si="568"/>
        <v>0</v>
      </c>
      <c r="AU1191" s="24">
        <f t="shared" si="577"/>
        <v>0</v>
      </c>
      <c r="AV1191" s="24">
        <v>0</v>
      </c>
      <c r="AW1191" s="24">
        <f t="shared" si="580"/>
        <v>0</v>
      </c>
      <c r="AX1191" s="24">
        <v>0</v>
      </c>
      <c r="AY1191" s="24">
        <f t="shared" si="569"/>
        <v>0</v>
      </c>
      <c r="AZ1191" s="24">
        <f t="shared" si="570"/>
        <v>0</v>
      </c>
      <c r="BA1191" s="24">
        <f t="shared" si="555"/>
        <v>0</v>
      </c>
      <c r="BB1191" s="24">
        <f t="shared" si="556"/>
        <v>0</v>
      </c>
      <c r="BC1191" s="24">
        <f t="shared" si="557"/>
        <v>0</v>
      </c>
      <c r="BD1191" s="24">
        <f t="shared" si="558"/>
        <v>0</v>
      </c>
      <c r="BE1191" s="24">
        <f t="shared" si="559"/>
        <v>0</v>
      </c>
      <c r="BF1191" s="24">
        <f t="shared" si="571"/>
        <v>0</v>
      </c>
      <c r="BG1191" s="24">
        <f t="shared" si="578"/>
        <v>0</v>
      </c>
      <c r="BH1191" s="24">
        <v>0</v>
      </c>
      <c r="BI1191" s="24">
        <f t="shared" si="572"/>
        <v>0</v>
      </c>
      <c r="BJ1191" s="24">
        <v>0</v>
      </c>
      <c r="BK1191" s="24">
        <f t="shared" si="573"/>
        <v>0</v>
      </c>
      <c r="BL1191" s="24">
        <f t="shared" si="574"/>
        <v>0</v>
      </c>
      <c r="BM1191" s="24">
        <f t="shared" si="560"/>
        <v>0</v>
      </c>
      <c r="BN1191" s="24">
        <f t="shared" si="561"/>
        <v>0</v>
      </c>
      <c r="BO1191" s="24">
        <f t="shared" si="562"/>
        <v>0</v>
      </c>
      <c r="BP1191" s="24">
        <f t="shared" si="563"/>
        <v>0</v>
      </c>
      <c r="BQ1191" s="24">
        <f t="shared" si="564"/>
        <v>0</v>
      </c>
      <c r="BR1191" s="24">
        <f t="shared" si="575"/>
        <v>0</v>
      </c>
      <c r="BS1191" s="24">
        <f t="shared" si="579"/>
        <v>0</v>
      </c>
      <c r="BT1191" s="24">
        <v>0</v>
      </c>
      <c r="BU1191" s="24">
        <f t="shared" si="576"/>
        <v>0</v>
      </c>
      <c r="BV1191" s="24">
        <v>0</v>
      </c>
    </row>
    <row r="1192" spans="1:74">
      <c r="A1192" s="87">
        <v>1183</v>
      </c>
      <c r="B1192" s="1"/>
      <c r="C1192" s="1"/>
      <c r="D1192" s="2"/>
      <c r="E1192" s="3"/>
      <c r="F1192" s="4"/>
      <c r="G1192" s="5"/>
      <c r="H1192" s="4"/>
      <c r="I1192" s="5"/>
      <c r="J1192" s="6"/>
      <c r="K1192" s="5"/>
      <c r="L1192" s="5"/>
      <c r="M1192" s="5"/>
      <c r="N1192" s="7"/>
      <c r="O1192" s="38"/>
      <c r="P1192" s="5"/>
      <c r="Q1192" s="5"/>
      <c r="R1192" s="7"/>
      <c r="S1192" s="38"/>
      <c r="T1192" s="5"/>
      <c r="U1192" s="5"/>
      <c r="V1192" s="55"/>
      <c r="W1192" s="38"/>
      <c r="X1192" s="5"/>
      <c r="Y1192" s="5"/>
      <c r="Z1192" s="55"/>
      <c r="AA1192" s="36">
        <f>IF(Dane!$E$3=1,AO1192+BA1192+BM1192,IF(Dane!$E$3=2,AU1192+BG1192+BS1192,AW1192+BI1192+BU1192))</f>
        <v>0</v>
      </c>
      <c r="AB1192" s="16">
        <f>IF(Dane!$E$3=1,AP1192+BB1192+BN1192,IF(Dane!$E$3=2,AV1192+BH1192+BT1192,AX1192+BJ1192+BV1192))</f>
        <v>0</v>
      </c>
      <c r="AC1192" s="16">
        <f>IF(((K1192*Dane!$C$9)-AA1192)&lt;0,0,(K1192*Dane!$C$9)-AA1192)</f>
        <v>0</v>
      </c>
      <c r="AD1192" s="37">
        <f>IFERROR(IF(((L1192*Dane!$C$9)-AB1192)&lt;0,0,(L1192*Dane!$C$9)-AB1192),0)</f>
        <v>0</v>
      </c>
      <c r="AE1192" s="97"/>
      <c r="AF1192" s="77">
        <f>IF(Dane!$E$3=1,AO1192,IF(Dane!$E$3=2,AU1192,AW1192))</f>
        <v>0</v>
      </c>
      <c r="AG1192" s="77">
        <f>IF(Dane!$E$3=1,AP1192,IF(Dane!$E$3=2,AV1192,AX1192))</f>
        <v>0</v>
      </c>
      <c r="AH1192" s="77">
        <f>IF(Dane!$E$3=1,BA1192,IF(Dane!$E$3=2,BG1192,BI1192))</f>
        <v>0</v>
      </c>
      <c r="AI1192" s="77">
        <f>IF(Dane!$E$3=1,BB1192,IF(Dane!$E$3=2,BH1192,BJ1192))</f>
        <v>0</v>
      </c>
      <c r="AJ1192" s="77">
        <f>IF(Dane!$E$3=1,BM1192,IF(Dane!$E$3=2,BS1192,BU1192))</f>
        <v>0</v>
      </c>
      <c r="AK1192" s="77">
        <f>IF(Dane!$E$3=1,BN1192,IF(Dane!$E$3=2,BT1192,BV1192))</f>
        <v>0</v>
      </c>
      <c r="AL1192" s="24">
        <f t="shared" si="565"/>
        <v>0</v>
      </c>
      <c r="AM1192" s="24">
        <f t="shared" si="566"/>
        <v>0</v>
      </c>
      <c r="AN1192" s="24"/>
      <c r="AO1192" s="24">
        <f t="shared" si="551"/>
        <v>0</v>
      </c>
      <c r="AP1192" s="24">
        <f t="shared" si="567"/>
        <v>0</v>
      </c>
      <c r="AQ1192" s="24">
        <f t="shared" si="552"/>
        <v>0</v>
      </c>
      <c r="AR1192" s="24">
        <f t="shared" si="553"/>
        <v>0</v>
      </c>
      <c r="AS1192" s="24">
        <f t="shared" si="554"/>
        <v>0</v>
      </c>
      <c r="AT1192" s="24">
        <f t="shared" si="568"/>
        <v>0</v>
      </c>
      <c r="AU1192" s="24">
        <f t="shared" si="577"/>
        <v>0</v>
      </c>
      <c r="AV1192" s="24">
        <v>0</v>
      </c>
      <c r="AW1192" s="24">
        <f t="shared" si="580"/>
        <v>0</v>
      </c>
      <c r="AX1192" s="24">
        <v>0</v>
      </c>
      <c r="AY1192" s="24">
        <f t="shared" si="569"/>
        <v>0</v>
      </c>
      <c r="AZ1192" s="24">
        <f t="shared" si="570"/>
        <v>0</v>
      </c>
      <c r="BA1192" s="24">
        <f t="shared" si="555"/>
        <v>0</v>
      </c>
      <c r="BB1192" s="24">
        <f t="shared" si="556"/>
        <v>0</v>
      </c>
      <c r="BC1192" s="24">
        <f t="shared" si="557"/>
        <v>0</v>
      </c>
      <c r="BD1192" s="24">
        <f t="shared" si="558"/>
        <v>0</v>
      </c>
      <c r="BE1192" s="24">
        <f t="shared" si="559"/>
        <v>0</v>
      </c>
      <c r="BF1192" s="24">
        <f t="shared" si="571"/>
        <v>0</v>
      </c>
      <c r="BG1192" s="24">
        <f t="shared" si="578"/>
        <v>0</v>
      </c>
      <c r="BH1192" s="24">
        <v>0</v>
      </c>
      <c r="BI1192" s="24">
        <f t="shared" si="572"/>
        <v>0</v>
      </c>
      <c r="BJ1192" s="24">
        <v>0</v>
      </c>
      <c r="BK1192" s="24">
        <f t="shared" si="573"/>
        <v>0</v>
      </c>
      <c r="BL1192" s="24">
        <f t="shared" si="574"/>
        <v>0</v>
      </c>
      <c r="BM1192" s="24">
        <f t="shared" si="560"/>
        <v>0</v>
      </c>
      <c r="BN1192" s="24">
        <f t="shared" si="561"/>
        <v>0</v>
      </c>
      <c r="BO1192" s="24">
        <f t="shared" si="562"/>
        <v>0</v>
      </c>
      <c r="BP1192" s="24">
        <f t="shared" si="563"/>
        <v>0</v>
      </c>
      <c r="BQ1192" s="24">
        <f t="shared" si="564"/>
        <v>0</v>
      </c>
      <c r="BR1192" s="24">
        <f t="shared" si="575"/>
        <v>0</v>
      </c>
      <c r="BS1192" s="24">
        <f t="shared" si="579"/>
        <v>0</v>
      </c>
      <c r="BT1192" s="24">
        <v>0</v>
      </c>
      <c r="BU1192" s="24">
        <f t="shared" si="576"/>
        <v>0</v>
      </c>
      <c r="BV1192" s="24">
        <v>0</v>
      </c>
    </row>
    <row r="1193" spans="1:74">
      <c r="A1193" s="87">
        <v>1184</v>
      </c>
      <c r="B1193" s="1"/>
      <c r="C1193" s="1"/>
      <c r="D1193" s="2"/>
      <c r="E1193" s="3"/>
      <c r="F1193" s="4"/>
      <c r="G1193" s="5"/>
      <c r="H1193" s="4"/>
      <c r="I1193" s="5"/>
      <c r="J1193" s="6"/>
      <c r="K1193" s="5"/>
      <c r="L1193" s="5"/>
      <c r="M1193" s="5"/>
      <c r="N1193" s="7"/>
      <c r="O1193" s="38"/>
      <c r="P1193" s="5"/>
      <c r="Q1193" s="5"/>
      <c r="R1193" s="7"/>
      <c r="S1193" s="38"/>
      <c r="T1193" s="5"/>
      <c r="U1193" s="5"/>
      <c r="V1193" s="55"/>
      <c r="W1193" s="38"/>
      <c r="X1193" s="5"/>
      <c r="Y1193" s="5"/>
      <c r="Z1193" s="55"/>
      <c r="AA1193" s="36">
        <f>IF(Dane!$E$3=1,AO1193+BA1193+BM1193,IF(Dane!$E$3=2,AU1193+BG1193+BS1193,AW1193+BI1193+BU1193))</f>
        <v>0</v>
      </c>
      <c r="AB1193" s="16">
        <f>IF(Dane!$E$3=1,AP1193+BB1193+BN1193,IF(Dane!$E$3=2,AV1193+BH1193+BT1193,AX1193+BJ1193+BV1193))</f>
        <v>0</v>
      </c>
      <c r="AC1193" s="16">
        <f>IF(((K1193*Dane!$C$9)-AA1193)&lt;0,0,(K1193*Dane!$C$9)-AA1193)</f>
        <v>0</v>
      </c>
      <c r="AD1193" s="37">
        <f>IFERROR(IF(((L1193*Dane!$C$9)-AB1193)&lt;0,0,(L1193*Dane!$C$9)-AB1193),0)</f>
        <v>0</v>
      </c>
      <c r="AE1193" s="97"/>
      <c r="AF1193" s="77">
        <f>IF(Dane!$E$3=1,AO1193,IF(Dane!$E$3=2,AU1193,AW1193))</f>
        <v>0</v>
      </c>
      <c r="AG1193" s="77">
        <f>IF(Dane!$E$3=1,AP1193,IF(Dane!$E$3=2,AV1193,AX1193))</f>
        <v>0</v>
      </c>
      <c r="AH1193" s="77">
        <f>IF(Dane!$E$3=1,BA1193,IF(Dane!$E$3=2,BG1193,BI1193))</f>
        <v>0</v>
      </c>
      <c r="AI1193" s="77">
        <f>IF(Dane!$E$3=1,BB1193,IF(Dane!$E$3=2,BH1193,BJ1193))</f>
        <v>0</v>
      </c>
      <c r="AJ1193" s="77">
        <f>IF(Dane!$E$3=1,BM1193,IF(Dane!$E$3=2,BS1193,BU1193))</f>
        <v>0</v>
      </c>
      <c r="AK1193" s="77">
        <f>IF(Dane!$E$3=1,BN1193,IF(Dane!$E$3=2,BT1193,BV1193))</f>
        <v>0</v>
      </c>
      <c r="AL1193" s="24">
        <f t="shared" si="565"/>
        <v>0</v>
      </c>
      <c r="AM1193" s="24">
        <f t="shared" si="566"/>
        <v>0</v>
      </c>
      <c r="AN1193" s="24"/>
      <c r="AO1193" s="24">
        <f t="shared" si="551"/>
        <v>0</v>
      </c>
      <c r="AP1193" s="24">
        <f t="shared" si="567"/>
        <v>0</v>
      </c>
      <c r="AQ1193" s="24">
        <f t="shared" si="552"/>
        <v>0</v>
      </c>
      <c r="AR1193" s="24">
        <f t="shared" si="553"/>
        <v>0</v>
      </c>
      <c r="AS1193" s="24">
        <f t="shared" si="554"/>
        <v>0</v>
      </c>
      <c r="AT1193" s="24">
        <f t="shared" si="568"/>
        <v>0</v>
      </c>
      <c r="AU1193" s="24">
        <f t="shared" si="577"/>
        <v>0</v>
      </c>
      <c r="AV1193" s="24">
        <v>0</v>
      </c>
      <c r="AW1193" s="24">
        <f t="shared" si="580"/>
        <v>0</v>
      </c>
      <c r="AX1193" s="24">
        <v>0</v>
      </c>
      <c r="AY1193" s="24">
        <f t="shared" si="569"/>
        <v>0</v>
      </c>
      <c r="AZ1193" s="24">
        <f t="shared" si="570"/>
        <v>0</v>
      </c>
      <c r="BA1193" s="24">
        <f t="shared" si="555"/>
        <v>0</v>
      </c>
      <c r="BB1193" s="24">
        <f t="shared" si="556"/>
        <v>0</v>
      </c>
      <c r="BC1193" s="24">
        <f t="shared" si="557"/>
        <v>0</v>
      </c>
      <c r="BD1193" s="24">
        <f t="shared" si="558"/>
        <v>0</v>
      </c>
      <c r="BE1193" s="24">
        <f t="shared" si="559"/>
        <v>0</v>
      </c>
      <c r="BF1193" s="24">
        <f t="shared" si="571"/>
        <v>0</v>
      </c>
      <c r="BG1193" s="24">
        <f t="shared" si="578"/>
        <v>0</v>
      </c>
      <c r="BH1193" s="24">
        <v>0</v>
      </c>
      <c r="BI1193" s="24">
        <f t="shared" si="572"/>
        <v>0</v>
      </c>
      <c r="BJ1193" s="24">
        <v>0</v>
      </c>
      <c r="BK1193" s="24">
        <f t="shared" si="573"/>
        <v>0</v>
      </c>
      <c r="BL1193" s="24">
        <f t="shared" si="574"/>
        <v>0</v>
      </c>
      <c r="BM1193" s="24">
        <f t="shared" si="560"/>
        <v>0</v>
      </c>
      <c r="BN1193" s="24">
        <f t="shared" si="561"/>
        <v>0</v>
      </c>
      <c r="BO1193" s="24">
        <f t="shared" si="562"/>
        <v>0</v>
      </c>
      <c r="BP1193" s="24">
        <f t="shared" si="563"/>
        <v>0</v>
      </c>
      <c r="BQ1193" s="24">
        <f t="shared" si="564"/>
        <v>0</v>
      </c>
      <c r="BR1193" s="24">
        <f t="shared" si="575"/>
        <v>0</v>
      </c>
      <c r="BS1193" s="24">
        <f t="shared" si="579"/>
        <v>0</v>
      </c>
      <c r="BT1193" s="24">
        <v>0</v>
      </c>
      <c r="BU1193" s="24">
        <f t="shared" si="576"/>
        <v>0</v>
      </c>
      <c r="BV1193" s="24">
        <v>0</v>
      </c>
    </row>
    <row r="1194" spans="1:74">
      <c r="A1194" s="87">
        <v>1185</v>
      </c>
      <c r="B1194" s="1"/>
      <c r="C1194" s="1"/>
      <c r="D1194" s="2"/>
      <c r="E1194" s="3"/>
      <c r="F1194" s="4"/>
      <c r="G1194" s="5"/>
      <c r="H1194" s="4"/>
      <c r="I1194" s="5"/>
      <c r="J1194" s="6"/>
      <c r="K1194" s="5"/>
      <c r="L1194" s="5"/>
      <c r="M1194" s="5"/>
      <c r="N1194" s="7"/>
      <c r="O1194" s="38"/>
      <c r="P1194" s="5"/>
      <c r="Q1194" s="5"/>
      <c r="R1194" s="7"/>
      <c r="S1194" s="38"/>
      <c r="T1194" s="5"/>
      <c r="U1194" s="5"/>
      <c r="V1194" s="55"/>
      <c r="W1194" s="38"/>
      <c r="X1194" s="5"/>
      <c r="Y1194" s="5"/>
      <c r="Z1194" s="55"/>
      <c r="AA1194" s="36">
        <f>IF(Dane!$E$3=1,AO1194+BA1194+BM1194,IF(Dane!$E$3=2,AU1194+BG1194+BS1194,AW1194+BI1194+BU1194))</f>
        <v>0</v>
      </c>
      <c r="AB1194" s="16">
        <f>IF(Dane!$E$3=1,AP1194+BB1194+BN1194,IF(Dane!$E$3=2,AV1194+BH1194+BT1194,AX1194+BJ1194+BV1194))</f>
        <v>0</v>
      </c>
      <c r="AC1194" s="16">
        <f>IF(((K1194*Dane!$C$9)-AA1194)&lt;0,0,(K1194*Dane!$C$9)-AA1194)</f>
        <v>0</v>
      </c>
      <c r="AD1194" s="37">
        <f>IFERROR(IF(((L1194*Dane!$C$9)-AB1194)&lt;0,0,(L1194*Dane!$C$9)-AB1194),0)</f>
        <v>0</v>
      </c>
      <c r="AE1194" s="97"/>
      <c r="AF1194" s="77">
        <f>IF(Dane!$E$3=1,AO1194,IF(Dane!$E$3=2,AU1194,AW1194))</f>
        <v>0</v>
      </c>
      <c r="AG1194" s="77">
        <f>IF(Dane!$E$3=1,AP1194,IF(Dane!$E$3=2,AV1194,AX1194))</f>
        <v>0</v>
      </c>
      <c r="AH1194" s="77">
        <f>IF(Dane!$E$3=1,BA1194,IF(Dane!$E$3=2,BG1194,BI1194))</f>
        <v>0</v>
      </c>
      <c r="AI1194" s="77">
        <f>IF(Dane!$E$3=1,BB1194,IF(Dane!$E$3=2,BH1194,BJ1194))</f>
        <v>0</v>
      </c>
      <c r="AJ1194" s="77">
        <f>IF(Dane!$E$3=1,BM1194,IF(Dane!$E$3=2,BS1194,BU1194))</f>
        <v>0</v>
      </c>
      <c r="AK1194" s="77">
        <f>IF(Dane!$E$3=1,BN1194,IF(Dane!$E$3=2,BT1194,BV1194))</f>
        <v>0</v>
      </c>
      <c r="AL1194" s="24">
        <f t="shared" si="565"/>
        <v>0</v>
      </c>
      <c r="AM1194" s="24">
        <f t="shared" si="566"/>
        <v>0</v>
      </c>
      <c r="AN1194" s="24"/>
      <c r="AO1194" s="24">
        <f t="shared" si="551"/>
        <v>0</v>
      </c>
      <c r="AP1194" s="24">
        <f t="shared" si="567"/>
        <v>0</v>
      </c>
      <c r="AQ1194" s="24">
        <f t="shared" si="552"/>
        <v>0</v>
      </c>
      <c r="AR1194" s="24">
        <f t="shared" si="553"/>
        <v>0</v>
      </c>
      <c r="AS1194" s="24">
        <f t="shared" si="554"/>
        <v>0</v>
      </c>
      <c r="AT1194" s="24">
        <f t="shared" si="568"/>
        <v>0</v>
      </c>
      <c r="AU1194" s="24">
        <f t="shared" si="577"/>
        <v>0</v>
      </c>
      <c r="AV1194" s="24">
        <v>0</v>
      </c>
      <c r="AW1194" s="24">
        <f t="shared" si="580"/>
        <v>0</v>
      </c>
      <c r="AX1194" s="24">
        <v>0</v>
      </c>
      <c r="AY1194" s="24">
        <f t="shared" si="569"/>
        <v>0</v>
      </c>
      <c r="AZ1194" s="24">
        <f t="shared" si="570"/>
        <v>0</v>
      </c>
      <c r="BA1194" s="24">
        <f t="shared" si="555"/>
        <v>0</v>
      </c>
      <c r="BB1194" s="24">
        <f t="shared" si="556"/>
        <v>0</v>
      </c>
      <c r="BC1194" s="24">
        <f t="shared" si="557"/>
        <v>0</v>
      </c>
      <c r="BD1194" s="24">
        <f t="shared" si="558"/>
        <v>0</v>
      </c>
      <c r="BE1194" s="24">
        <f t="shared" si="559"/>
        <v>0</v>
      </c>
      <c r="BF1194" s="24">
        <f t="shared" si="571"/>
        <v>0</v>
      </c>
      <c r="BG1194" s="24">
        <f t="shared" si="578"/>
        <v>0</v>
      </c>
      <c r="BH1194" s="24">
        <v>0</v>
      </c>
      <c r="BI1194" s="24">
        <f t="shared" si="572"/>
        <v>0</v>
      </c>
      <c r="BJ1194" s="24">
        <v>0</v>
      </c>
      <c r="BK1194" s="24">
        <f t="shared" si="573"/>
        <v>0</v>
      </c>
      <c r="BL1194" s="24">
        <f t="shared" si="574"/>
        <v>0</v>
      </c>
      <c r="BM1194" s="24">
        <f t="shared" si="560"/>
        <v>0</v>
      </c>
      <c r="BN1194" s="24">
        <f t="shared" si="561"/>
        <v>0</v>
      </c>
      <c r="BO1194" s="24">
        <f t="shared" si="562"/>
        <v>0</v>
      </c>
      <c r="BP1194" s="24">
        <f t="shared" si="563"/>
        <v>0</v>
      </c>
      <c r="BQ1194" s="24">
        <f t="shared" si="564"/>
        <v>0</v>
      </c>
      <c r="BR1194" s="24">
        <f t="shared" si="575"/>
        <v>0</v>
      </c>
      <c r="BS1194" s="24">
        <f t="shared" si="579"/>
        <v>0</v>
      </c>
      <c r="BT1194" s="24">
        <v>0</v>
      </c>
      <c r="BU1194" s="24">
        <f t="shared" si="576"/>
        <v>0</v>
      </c>
      <c r="BV1194" s="24">
        <v>0</v>
      </c>
    </row>
    <row r="1195" spans="1:74">
      <c r="A1195" s="87">
        <v>1186</v>
      </c>
      <c r="B1195" s="1"/>
      <c r="C1195" s="1"/>
      <c r="D1195" s="2"/>
      <c r="E1195" s="3"/>
      <c r="F1195" s="4"/>
      <c r="G1195" s="5"/>
      <c r="H1195" s="4"/>
      <c r="I1195" s="5"/>
      <c r="J1195" s="6"/>
      <c r="K1195" s="5"/>
      <c r="L1195" s="5"/>
      <c r="M1195" s="5"/>
      <c r="N1195" s="7"/>
      <c r="O1195" s="38"/>
      <c r="P1195" s="5"/>
      <c r="Q1195" s="5"/>
      <c r="R1195" s="7"/>
      <c r="S1195" s="38"/>
      <c r="T1195" s="5"/>
      <c r="U1195" s="5"/>
      <c r="V1195" s="55"/>
      <c r="W1195" s="38"/>
      <c r="X1195" s="5"/>
      <c r="Y1195" s="5"/>
      <c r="Z1195" s="55"/>
      <c r="AA1195" s="36">
        <f>IF(Dane!$E$3=1,AO1195+BA1195+BM1195,IF(Dane!$E$3=2,AU1195+BG1195+BS1195,AW1195+BI1195+BU1195))</f>
        <v>0</v>
      </c>
      <c r="AB1195" s="16">
        <f>IF(Dane!$E$3=1,AP1195+BB1195+BN1195,IF(Dane!$E$3=2,AV1195+BH1195+BT1195,AX1195+BJ1195+BV1195))</f>
        <v>0</v>
      </c>
      <c r="AC1195" s="16">
        <f>IF(((K1195*Dane!$C$9)-AA1195)&lt;0,0,(K1195*Dane!$C$9)-AA1195)</f>
        <v>0</v>
      </c>
      <c r="AD1195" s="37">
        <f>IFERROR(IF(((L1195*Dane!$C$9)-AB1195)&lt;0,0,(L1195*Dane!$C$9)-AB1195),0)</f>
        <v>0</v>
      </c>
      <c r="AE1195" s="97"/>
      <c r="AF1195" s="77">
        <f>IF(Dane!$E$3=1,AO1195,IF(Dane!$E$3=2,AU1195,AW1195))</f>
        <v>0</v>
      </c>
      <c r="AG1195" s="77">
        <f>IF(Dane!$E$3=1,AP1195,IF(Dane!$E$3=2,AV1195,AX1195))</f>
        <v>0</v>
      </c>
      <c r="AH1195" s="77">
        <f>IF(Dane!$E$3=1,BA1195,IF(Dane!$E$3=2,BG1195,BI1195))</f>
        <v>0</v>
      </c>
      <c r="AI1195" s="77">
        <f>IF(Dane!$E$3=1,BB1195,IF(Dane!$E$3=2,BH1195,BJ1195))</f>
        <v>0</v>
      </c>
      <c r="AJ1195" s="77">
        <f>IF(Dane!$E$3=1,BM1195,IF(Dane!$E$3=2,BS1195,BU1195))</f>
        <v>0</v>
      </c>
      <c r="AK1195" s="77">
        <f>IF(Dane!$E$3=1,BN1195,IF(Dane!$E$3=2,BT1195,BV1195))</f>
        <v>0</v>
      </c>
      <c r="AL1195" s="24">
        <f t="shared" si="565"/>
        <v>0</v>
      </c>
      <c r="AM1195" s="24">
        <f t="shared" si="566"/>
        <v>0</v>
      </c>
      <c r="AN1195" s="24"/>
      <c r="AO1195" s="24">
        <f t="shared" si="551"/>
        <v>0</v>
      </c>
      <c r="AP1195" s="24">
        <f t="shared" si="567"/>
        <v>0</v>
      </c>
      <c r="AQ1195" s="24">
        <f t="shared" si="552"/>
        <v>0</v>
      </c>
      <c r="AR1195" s="24">
        <f t="shared" si="553"/>
        <v>0</v>
      </c>
      <c r="AS1195" s="24">
        <f t="shared" si="554"/>
        <v>0</v>
      </c>
      <c r="AT1195" s="24">
        <f t="shared" si="568"/>
        <v>0</v>
      </c>
      <c r="AU1195" s="24">
        <f t="shared" si="577"/>
        <v>0</v>
      </c>
      <c r="AV1195" s="24">
        <v>0</v>
      </c>
      <c r="AW1195" s="24">
        <f t="shared" si="580"/>
        <v>0</v>
      </c>
      <c r="AX1195" s="24">
        <v>0</v>
      </c>
      <c r="AY1195" s="24">
        <f t="shared" si="569"/>
        <v>0</v>
      </c>
      <c r="AZ1195" s="24">
        <f t="shared" si="570"/>
        <v>0</v>
      </c>
      <c r="BA1195" s="24">
        <f t="shared" si="555"/>
        <v>0</v>
      </c>
      <c r="BB1195" s="24">
        <f t="shared" si="556"/>
        <v>0</v>
      </c>
      <c r="BC1195" s="24">
        <f t="shared" si="557"/>
        <v>0</v>
      </c>
      <c r="BD1195" s="24">
        <f t="shared" si="558"/>
        <v>0</v>
      </c>
      <c r="BE1195" s="24">
        <f t="shared" si="559"/>
        <v>0</v>
      </c>
      <c r="BF1195" s="24">
        <f t="shared" si="571"/>
        <v>0</v>
      </c>
      <c r="BG1195" s="24">
        <f t="shared" si="578"/>
        <v>0</v>
      </c>
      <c r="BH1195" s="24">
        <v>0</v>
      </c>
      <c r="BI1195" s="24">
        <f t="shared" si="572"/>
        <v>0</v>
      </c>
      <c r="BJ1195" s="24">
        <v>0</v>
      </c>
      <c r="BK1195" s="24">
        <f t="shared" si="573"/>
        <v>0</v>
      </c>
      <c r="BL1195" s="24">
        <f t="shared" si="574"/>
        <v>0</v>
      </c>
      <c r="BM1195" s="24">
        <f t="shared" si="560"/>
        <v>0</v>
      </c>
      <c r="BN1195" s="24">
        <f t="shared" si="561"/>
        <v>0</v>
      </c>
      <c r="BO1195" s="24">
        <f t="shared" si="562"/>
        <v>0</v>
      </c>
      <c r="BP1195" s="24">
        <f t="shared" si="563"/>
        <v>0</v>
      </c>
      <c r="BQ1195" s="24">
        <f t="shared" si="564"/>
        <v>0</v>
      </c>
      <c r="BR1195" s="24">
        <f t="shared" si="575"/>
        <v>0</v>
      </c>
      <c r="BS1195" s="24">
        <f t="shared" si="579"/>
        <v>0</v>
      </c>
      <c r="BT1195" s="24">
        <v>0</v>
      </c>
      <c r="BU1195" s="24">
        <f t="shared" si="576"/>
        <v>0</v>
      </c>
      <c r="BV1195" s="24">
        <v>0</v>
      </c>
    </row>
    <row r="1196" spans="1:74">
      <c r="A1196" s="87">
        <v>1187</v>
      </c>
      <c r="B1196" s="1"/>
      <c r="C1196" s="1"/>
      <c r="D1196" s="2"/>
      <c r="E1196" s="3"/>
      <c r="F1196" s="4"/>
      <c r="G1196" s="5"/>
      <c r="H1196" s="4"/>
      <c r="I1196" s="5"/>
      <c r="J1196" s="6"/>
      <c r="K1196" s="5"/>
      <c r="L1196" s="5"/>
      <c r="M1196" s="5"/>
      <c r="N1196" s="7"/>
      <c r="O1196" s="38"/>
      <c r="P1196" s="5"/>
      <c r="Q1196" s="5"/>
      <c r="R1196" s="7"/>
      <c r="S1196" s="38"/>
      <c r="T1196" s="5"/>
      <c r="U1196" s="5"/>
      <c r="V1196" s="55"/>
      <c r="W1196" s="38"/>
      <c r="X1196" s="5"/>
      <c r="Y1196" s="5"/>
      <c r="Z1196" s="55"/>
      <c r="AA1196" s="36">
        <f>IF(Dane!$E$3=1,AO1196+BA1196+BM1196,IF(Dane!$E$3=2,AU1196+BG1196+BS1196,AW1196+BI1196+BU1196))</f>
        <v>0</v>
      </c>
      <c r="AB1196" s="16">
        <f>IF(Dane!$E$3=1,AP1196+BB1196+BN1196,IF(Dane!$E$3=2,AV1196+BH1196+BT1196,AX1196+BJ1196+BV1196))</f>
        <v>0</v>
      </c>
      <c r="AC1196" s="16">
        <f>IF(((K1196*Dane!$C$9)-AA1196)&lt;0,0,(K1196*Dane!$C$9)-AA1196)</f>
        <v>0</v>
      </c>
      <c r="AD1196" s="37">
        <f>IFERROR(IF(((L1196*Dane!$C$9)-AB1196)&lt;0,0,(L1196*Dane!$C$9)-AB1196),0)</f>
        <v>0</v>
      </c>
      <c r="AE1196" s="97"/>
      <c r="AF1196" s="77">
        <f>IF(Dane!$E$3=1,AO1196,IF(Dane!$E$3=2,AU1196,AW1196))</f>
        <v>0</v>
      </c>
      <c r="AG1196" s="77">
        <f>IF(Dane!$E$3=1,AP1196,IF(Dane!$E$3=2,AV1196,AX1196))</f>
        <v>0</v>
      </c>
      <c r="AH1196" s="77">
        <f>IF(Dane!$E$3=1,BA1196,IF(Dane!$E$3=2,BG1196,BI1196))</f>
        <v>0</v>
      </c>
      <c r="AI1196" s="77">
        <f>IF(Dane!$E$3=1,BB1196,IF(Dane!$E$3=2,BH1196,BJ1196))</f>
        <v>0</v>
      </c>
      <c r="AJ1196" s="77">
        <f>IF(Dane!$E$3=1,BM1196,IF(Dane!$E$3=2,BS1196,BU1196))</f>
        <v>0</v>
      </c>
      <c r="AK1196" s="77">
        <f>IF(Dane!$E$3=1,BN1196,IF(Dane!$E$3=2,BT1196,BV1196))</f>
        <v>0</v>
      </c>
      <c r="AL1196" s="24">
        <f t="shared" si="565"/>
        <v>0</v>
      </c>
      <c r="AM1196" s="24">
        <f t="shared" si="566"/>
        <v>0</v>
      </c>
      <c r="AN1196" s="24"/>
      <c r="AO1196" s="24">
        <f t="shared" si="551"/>
        <v>0</v>
      </c>
      <c r="AP1196" s="24">
        <f t="shared" si="567"/>
        <v>0</v>
      </c>
      <c r="AQ1196" s="24">
        <f t="shared" si="552"/>
        <v>0</v>
      </c>
      <c r="AR1196" s="24">
        <f t="shared" si="553"/>
        <v>0</v>
      </c>
      <c r="AS1196" s="24">
        <f t="shared" si="554"/>
        <v>0</v>
      </c>
      <c r="AT1196" s="24">
        <f t="shared" si="568"/>
        <v>0</v>
      </c>
      <c r="AU1196" s="24">
        <f t="shared" si="577"/>
        <v>0</v>
      </c>
      <c r="AV1196" s="24">
        <v>0</v>
      </c>
      <c r="AW1196" s="24">
        <f t="shared" si="580"/>
        <v>0</v>
      </c>
      <c r="AX1196" s="24">
        <v>0</v>
      </c>
      <c r="AY1196" s="24">
        <f t="shared" si="569"/>
        <v>0</v>
      </c>
      <c r="AZ1196" s="24">
        <f t="shared" si="570"/>
        <v>0</v>
      </c>
      <c r="BA1196" s="24">
        <f t="shared" si="555"/>
        <v>0</v>
      </c>
      <c r="BB1196" s="24">
        <f t="shared" si="556"/>
        <v>0</v>
      </c>
      <c r="BC1196" s="24">
        <f t="shared" si="557"/>
        <v>0</v>
      </c>
      <c r="BD1196" s="24">
        <f t="shared" si="558"/>
        <v>0</v>
      </c>
      <c r="BE1196" s="24">
        <f t="shared" si="559"/>
        <v>0</v>
      </c>
      <c r="BF1196" s="24">
        <f t="shared" si="571"/>
        <v>0</v>
      </c>
      <c r="BG1196" s="24">
        <f t="shared" si="578"/>
        <v>0</v>
      </c>
      <c r="BH1196" s="24">
        <v>0</v>
      </c>
      <c r="BI1196" s="24">
        <f t="shared" si="572"/>
        <v>0</v>
      </c>
      <c r="BJ1196" s="24">
        <v>0</v>
      </c>
      <c r="BK1196" s="24">
        <f t="shared" si="573"/>
        <v>0</v>
      </c>
      <c r="BL1196" s="24">
        <f t="shared" si="574"/>
        <v>0</v>
      </c>
      <c r="BM1196" s="24">
        <f t="shared" si="560"/>
        <v>0</v>
      </c>
      <c r="BN1196" s="24">
        <f t="shared" si="561"/>
        <v>0</v>
      </c>
      <c r="BO1196" s="24">
        <f t="shared" si="562"/>
        <v>0</v>
      </c>
      <c r="BP1196" s="24">
        <f t="shared" si="563"/>
        <v>0</v>
      </c>
      <c r="BQ1196" s="24">
        <f t="shared" si="564"/>
        <v>0</v>
      </c>
      <c r="BR1196" s="24">
        <f t="shared" si="575"/>
        <v>0</v>
      </c>
      <c r="BS1196" s="24">
        <f t="shared" si="579"/>
        <v>0</v>
      </c>
      <c r="BT1196" s="24">
        <v>0</v>
      </c>
      <c r="BU1196" s="24">
        <f t="shared" si="576"/>
        <v>0</v>
      </c>
      <c r="BV1196" s="24">
        <v>0</v>
      </c>
    </row>
    <row r="1197" spans="1:74">
      <c r="A1197" s="87">
        <v>1188</v>
      </c>
      <c r="B1197" s="1"/>
      <c r="C1197" s="1"/>
      <c r="D1197" s="2"/>
      <c r="E1197" s="3"/>
      <c r="F1197" s="4"/>
      <c r="G1197" s="5"/>
      <c r="H1197" s="4"/>
      <c r="I1197" s="5"/>
      <c r="J1197" s="6"/>
      <c r="K1197" s="5"/>
      <c r="L1197" s="5"/>
      <c r="M1197" s="5"/>
      <c r="N1197" s="7"/>
      <c r="O1197" s="38"/>
      <c r="P1197" s="5"/>
      <c r="Q1197" s="5"/>
      <c r="R1197" s="7"/>
      <c r="S1197" s="38"/>
      <c r="T1197" s="5"/>
      <c r="U1197" s="5"/>
      <c r="V1197" s="55"/>
      <c r="W1197" s="38"/>
      <c r="X1197" s="5"/>
      <c r="Y1197" s="5"/>
      <c r="Z1197" s="55"/>
      <c r="AA1197" s="36">
        <f>IF(Dane!$E$3=1,AO1197+BA1197+BM1197,IF(Dane!$E$3=2,AU1197+BG1197+BS1197,AW1197+BI1197+BU1197))</f>
        <v>0</v>
      </c>
      <c r="AB1197" s="16">
        <f>IF(Dane!$E$3=1,AP1197+BB1197+BN1197,IF(Dane!$E$3=2,AV1197+BH1197+BT1197,AX1197+BJ1197+BV1197))</f>
        <v>0</v>
      </c>
      <c r="AC1197" s="16">
        <f>IF(((K1197*Dane!$C$9)-AA1197)&lt;0,0,(K1197*Dane!$C$9)-AA1197)</f>
        <v>0</v>
      </c>
      <c r="AD1197" s="37">
        <f>IFERROR(IF(((L1197*Dane!$C$9)-AB1197)&lt;0,0,(L1197*Dane!$C$9)-AB1197),0)</f>
        <v>0</v>
      </c>
      <c r="AE1197" s="97"/>
      <c r="AF1197" s="77">
        <f>IF(Dane!$E$3=1,AO1197,IF(Dane!$E$3=2,AU1197,AW1197))</f>
        <v>0</v>
      </c>
      <c r="AG1197" s="77">
        <f>IF(Dane!$E$3=1,AP1197,IF(Dane!$E$3=2,AV1197,AX1197))</f>
        <v>0</v>
      </c>
      <c r="AH1197" s="77">
        <f>IF(Dane!$E$3=1,BA1197,IF(Dane!$E$3=2,BG1197,BI1197))</f>
        <v>0</v>
      </c>
      <c r="AI1197" s="77">
        <f>IF(Dane!$E$3=1,BB1197,IF(Dane!$E$3=2,BH1197,BJ1197))</f>
        <v>0</v>
      </c>
      <c r="AJ1197" s="77">
        <f>IF(Dane!$E$3=1,BM1197,IF(Dane!$E$3=2,BS1197,BU1197))</f>
        <v>0</v>
      </c>
      <c r="AK1197" s="77">
        <f>IF(Dane!$E$3=1,BN1197,IF(Dane!$E$3=2,BT1197,BV1197))</f>
        <v>0</v>
      </c>
      <c r="AL1197" s="24">
        <f t="shared" si="565"/>
        <v>0</v>
      </c>
      <c r="AM1197" s="24">
        <f t="shared" si="566"/>
        <v>0</v>
      </c>
      <c r="AN1197" s="24"/>
      <c r="AO1197" s="24">
        <f t="shared" si="551"/>
        <v>0</v>
      </c>
      <c r="AP1197" s="24">
        <f t="shared" si="567"/>
        <v>0</v>
      </c>
      <c r="AQ1197" s="24">
        <f t="shared" si="552"/>
        <v>0</v>
      </c>
      <c r="AR1197" s="24">
        <f t="shared" si="553"/>
        <v>0</v>
      </c>
      <c r="AS1197" s="24">
        <f t="shared" si="554"/>
        <v>0</v>
      </c>
      <c r="AT1197" s="24">
        <f t="shared" si="568"/>
        <v>0</v>
      </c>
      <c r="AU1197" s="24">
        <f t="shared" si="577"/>
        <v>0</v>
      </c>
      <c r="AV1197" s="24">
        <v>0</v>
      </c>
      <c r="AW1197" s="24">
        <f t="shared" si="580"/>
        <v>0</v>
      </c>
      <c r="AX1197" s="24">
        <v>0</v>
      </c>
      <c r="AY1197" s="24">
        <f t="shared" si="569"/>
        <v>0</v>
      </c>
      <c r="AZ1197" s="24">
        <f t="shared" si="570"/>
        <v>0</v>
      </c>
      <c r="BA1197" s="24">
        <f t="shared" si="555"/>
        <v>0</v>
      </c>
      <c r="BB1197" s="24">
        <f t="shared" si="556"/>
        <v>0</v>
      </c>
      <c r="BC1197" s="24">
        <f t="shared" si="557"/>
        <v>0</v>
      </c>
      <c r="BD1197" s="24">
        <f t="shared" si="558"/>
        <v>0</v>
      </c>
      <c r="BE1197" s="24">
        <f t="shared" si="559"/>
        <v>0</v>
      </c>
      <c r="BF1197" s="24">
        <f t="shared" si="571"/>
        <v>0</v>
      </c>
      <c r="BG1197" s="24">
        <f t="shared" si="578"/>
        <v>0</v>
      </c>
      <c r="BH1197" s="24">
        <v>0</v>
      </c>
      <c r="BI1197" s="24">
        <f t="shared" si="572"/>
        <v>0</v>
      </c>
      <c r="BJ1197" s="24">
        <v>0</v>
      </c>
      <c r="BK1197" s="24">
        <f t="shared" si="573"/>
        <v>0</v>
      </c>
      <c r="BL1197" s="24">
        <f t="shared" si="574"/>
        <v>0</v>
      </c>
      <c r="BM1197" s="24">
        <f t="shared" si="560"/>
        <v>0</v>
      </c>
      <c r="BN1197" s="24">
        <f t="shared" si="561"/>
        <v>0</v>
      </c>
      <c r="BO1197" s="24">
        <f t="shared" si="562"/>
        <v>0</v>
      </c>
      <c r="BP1197" s="24">
        <f t="shared" si="563"/>
        <v>0</v>
      </c>
      <c r="BQ1197" s="24">
        <f t="shared" si="564"/>
        <v>0</v>
      </c>
      <c r="BR1197" s="24">
        <f t="shared" si="575"/>
        <v>0</v>
      </c>
      <c r="BS1197" s="24">
        <f t="shared" si="579"/>
        <v>0</v>
      </c>
      <c r="BT1197" s="24">
        <v>0</v>
      </c>
      <c r="BU1197" s="24">
        <f t="shared" si="576"/>
        <v>0</v>
      </c>
      <c r="BV1197" s="24">
        <v>0</v>
      </c>
    </row>
    <row r="1198" spans="1:74">
      <c r="A1198" s="87">
        <v>1189</v>
      </c>
      <c r="B1198" s="1"/>
      <c r="C1198" s="1"/>
      <c r="D1198" s="2"/>
      <c r="E1198" s="3"/>
      <c r="F1198" s="4"/>
      <c r="G1198" s="5"/>
      <c r="H1198" s="4"/>
      <c r="I1198" s="5"/>
      <c r="J1198" s="6"/>
      <c r="K1198" s="5"/>
      <c r="L1198" s="5"/>
      <c r="M1198" s="5"/>
      <c r="N1198" s="7"/>
      <c r="O1198" s="38"/>
      <c r="P1198" s="5"/>
      <c r="Q1198" s="5"/>
      <c r="R1198" s="7"/>
      <c r="S1198" s="38"/>
      <c r="T1198" s="5"/>
      <c r="U1198" s="5"/>
      <c r="V1198" s="55"/>
      <c r="W1198" s="38"/>
      <c r="X1198" s="5"/>
      <c r="Y1198" s="5"/>
      <c r="Z1198" s="55"/>
      <c r="AA1198" s="36">
        <f>IF(Dane!$E$3=1,AO1198+BA1198+BM1198,IF(Dane!$E$3=2,AU1198+BG1198+BS1198,AW1198+BI1198+BU1198))</f>
        <v>0</v>
      </c>
      <c r="AB1198" s="16">
        <f>IF(Dane!$E$3=1,AP1198+BB1198+BN1198,IF(Dane!$E$3=2,AV1198+BH1198+BT1198,AX1198+BJ1198+BV1198))</f>
        <v>0</v>
      </c>
      <c r="AC1198" s="16">
        <f>IF(((K1198*Dane!$C$9)-AA1198)&lt;0,0,(K1198*Dane!$C$9)-AA1198)</f>
        <v>0</v>
      </c>
      <c r="AD1198" s="37">
        <f>IFERROR(IF(((L1198*Dane!$C$9)-AB1198)&lt;0,0,(L1198*Dane!$C$9)-AB1198),0)</f>
        <v>0</v>
      </c>
      <c r="AE1198" s="97"/>
      <c r="AF1198" s="77">
        <f>IF(Dane!$E$3=1,AO1198,IF(Dane!$E$3=2,AU1198,AW1198))</f>
        <v>0</v>
      </c>
      <c r="AG1198" s="77">
        <f>IF(Dane!$E$3=1,AP1198,IF(Dane!$E$3=2,AV1198,AX1198))</f>
        <v>0</v>
      </c>
      <c r="AH1198" s="77">
        <f>IF(Dane!$E$3=1,BA1198,IF(Dane!$E$3=2,BG1198,BI1198))</f>
        <v>0</v>
      </c>
      <c r="AI1198" s="77">
        <f>IF(Dane!$E$3=1,BB1198,IF(Dane!$E$3=2,BH1198,BJ1198))</f>
        <v>0</v>
      </c>
      <c r="AJ1198" s="77">
        <f>IF(Dane!$E$3=1,BM1198,IF(Dane!$E$3=2,BS1198,BU1198))</f>
        <v>0</v>
      </c>
      <c r="AK1198" s="77">
        <f>IF(Dane!$E$3=1,BN1198,IF(Dane!$E$3=2,BT1198,BV1198))</f>
        <v>0</v>
      </c>
      <c r="AL1198" s="24">
        <f t="shared" si="565"/>
        <v>0</v>
      </c>
      <c r="AM1198" s="24">
        <f t="shared" si="566"/>
        <v>0</v>
      </c>
      <c r="AN1198" s="24"/>
      <c r="AO1198" s="24">
        <f t="shared" si="551"/>
        <v>0</v>
      </c>
      <c r="AP1198" s="24">
        <f t="shared" si="567"/>
        <v>0</v>
      </c>
      <c r="AQ1198" s="24">
        <f t="shared" si="552"/>
        <v>0</v>
      </c>
      <c r="AR1198" s="24">
        <f t="shared" si="553"/>
        <v>0</v>
      </c>
      <c r="AS1198" s="24">
        <f t="shared" si="554"/>
        <v>0</v>
      </c>
      <c r="AT1198" s="24">
        <f t="shared" si="568"/>
        <v>0</v>
      </c>
      <c r="AU1198" s="24">
        <f t="shared" si="577"/>
        <v>0</v>
      </c>
      <c r="AV1198" s="24">
        <v>0</v>
      </c>
      <c r="AW1198" s="24">
        <f t="shared" si="580"/>
        <v>0</v>
      </c>
      <c r="AX1198" s="24">
        <v>0</v>
      </c>
      <c r="AY1198" s="24">
        <f t="shared" si="569"/>
        <v>0</v>
      </c>
      <c r="AZ1198" s="24">
        <f t="shared" si="570"/>
        <v>0</v>
      </c>
      <c r="BA1198" s="24">
        <f t="shared" si="555"/>
        <v>0</v>
      </c>
      <c r="BB1198" s="24">
        <f t="shared" si="556"/>
        <v>0</v>
      </c>
      <c r="BC1198" s="24">
        <f t="shared" si="557"/>
        <v>0</v>
      </c>
      <c r="BD1198" s="24">
        <f t="shared" si="558"/>
        <v>0</v>
      </c>
      <c r="BE1198" s="24">
        <f t="shared" si="559"/>
        <v>0</v>
      </c>
      <c r="BF1198" s="24">
        <f t="shared" si="571"/>
        <v>0</v>
      </c>
      <c r="BG1198" s="24">
        <f t="shared" si="578"/>
        <v>0</v>
      </c>
      <c r="BH1198" s="24">
        <v>0</v>
      </c>
      <c r="BI1198" s="24">
        <f t="shared" si="572"/>
        <v>0</v>
      </c>
      <c r="BJ1198" s="24">
        <v>0</v>
      </c>
      <c r="BK1198" s="24">
        <f t="shared" si="573"/>
        <v>0</v>
      </c>
      <c r="BL1198" s="24">
        <f t="shared" si="574"/>
        <v>0</v>
      </c>
      <c r="BM1198" s="24">
        <f t="shared" si="560"/>
        <v>0</v>
      </c>
      <c r="BN1198" s="24">
        <f t="shared" si="561"/>
        <v>0</v>
      </c>
      <c r="BO1198" s="24">
        <f t="shared" si="562"/>
        <v>0</v>
      </c>
      <c r="BP1198" s="24">
        <f t="shared" si="563"/>
        <v>0</v>
      </c>
      <c r="BQ1198" s="24">
        <f t="shared" si="564"/>
        <v>0</v>
      </c>
      <c r="BR1198" s="24">
        <f t="shared" si="575"/>
        <v>0</v>
      </c>
      <c r="BS1198" s="24">
        <f t="shared" si="579"/>
        <v>0</v>
      </c>
      <c r="BT1198" s="24">
        <v>0</v>
      </c>
      <c r="BU1198" s="24">
        <f t="shared" si="576"/>
        <v>0</v>
      </c>
      <c r="BV1198" s="24">
        <v>0</v>
      </c>
    </row>
    <row r="1199" spans="1:74">
      <c r="A1199" s="87">
        <v>1190</v>
      </c>
      <c r="B1199" s="1"/>
      <c r="C1199" s="1"/>
      <c r="D1199" s="2"/>
      <c r="E1199" s="3"/>
      <c r="F1199" s="4"/>
      <c r="G1199" s="5"/>
      <c r="H1199" s="4"/>
      <c r="I1199" s="5"/>
      <c r="J1199" s="6"/>
      <c r="K1199" s="5"/>
      <c r="L1199" s="5"/>
      <c r="M1199" s="5"/>
      <c r="N1199" s="7"/>
      <c r="O1199" s="38"/>
      <c r="P1199" s="5"/>
      <c r="Q1199" s="5"/>
      <c r="R1199" s="7"/>
      <c r="S1199" s="38"/>
      <c r="T1199" s="5"/>
      <c r="U1199" s="5"/>
      <c r="V1199" s="55"/>
      <c r="W1199" s="38"/>
      <c r="X1199" s="5"/>
      <c r="Y1199" s="5"/>
      <c r="Z1199" s="55"/>
      <c r="AA1199" s="36">
        <f>IF(Dane!$E$3=1,AO1199+BA1199+BM1199,IF(Dane!$E$3=2,AU1199+BG1199+BS1199,AW1199+BI1199+BU1199))</f>
        <v>0</v>
      </c>
      <c r="AB1199" s="16">
        <f>IF(Dane!$E$3=1,AP1199+BB1199+BN1199,IF(Dane!$E$3=2,AV1199+BH1199+BT1199,AX1199+BJ1199+BV1199))</f>
        <v>0</v>
      </c>
      <c r="AC1199" s="16">
        <f>IF(((K1199*Dane!$C$9)-AA1199)&lt;0,0,(K1199*Dane!$C$9)-AA1199)</f>
        <v>0</v>
      </c>
      <c r="AD1199" s="37">
        <f>IFERROR(IF(((L1199*Dane!$C$9)-AB1199)&lt;0,0,(L1199*Dane!$C$9)-AB1199),0)</f>
        <v>0</v>
      </c>
      <c r="AE1199" s="97"/>
      <c r="AF1199" s="77">
        <f>IF(Dane!$E$3=1,AO1199,IF(Dane!$E$3=2,AU1199,AW1199))</f>
        <v>0</v>
      </c>
      <c r="AG1199" s="77">
        <f>IF(Dane!$E$3=1,AP1199,IF(Dane!$E$3=2,AV1199,AX1199))</f>
        <v>0</v>
      </c>
      <c r="AH1199" s="77">
        <f>IF(Dane!$E$3=1,BA1199,IF(Dane!$E$3=2,BG1199,BI1199))</f>
        <v>0</v>
      </c>
      <c r="AI1199" s="77">
        <f>IF(Dane!$E$3=1,BB1199,IF(Dane!$E$3=2,BH1199,BJ1199))</f>
        <v>0</v>
      </c>
      <c r="AJ1199" s="77">
        <f>IF(Dane!$E$3=1,BM1199,IF(Dane!$E$3=2,BS1199,BU1199))</f>
        <v>0</v>
      </c>
      <c r="AK1199" s="77">
        <f>IF(Dane!$E$3=1,BN1199,IF(Dane!$E$3=2,BT1199,BV1199))</f>
        <v>0</v>
      </c>
      <c r="AL1199" s="24">
        <f t="shared" si="565"/>
        <v>0</v>
      </c>
      <c r="AM1199" s="24">
        <f t="shared" si="566"/>
        <v>0</v>
      </c>
      <c r="AN1199" s="24"/>
      <c r="AO1199" s="24">
        <f t="shared" si="551"/>
        <v>0</v>
      </c>
      <c r="AP1199" s="24">
        <f t="shared" si="567"/>
        <v>0</v>
      </c>
      <c r="AQ1199" s="24">
        <f t="shared" si="552"/>
        <v>0</v>
      </c>
      <c r="AR1199" s="24">
        <f t="shared" si="553"/>
        <v>0</v>
      </c>
      <c r="AS1199" s="24">
        <f t="shared" si="554"/>
        <v>0</v>
      </c>
      <c r="AT1199" s="24">
        <f t="shared" si="568"/>
        <v>0</v>
      </c>
      <c r="AU1199" s="24">
        <f t="shared" si="577"/>
        <v>0</v>
      </c>
      <c r="AV1199" s="24">
        <v>0</v>
      </c>
      <c r="AW1199" s="24">
        <f t="shared" si="580"/>
        <v>0</v>
      </c>
      <c r="AX1199" s="24">
        <v>0</v>
      </c>
      <c r="AY1199" s="24">
        <f t="shared" si="569"/>
        <v>0</v>
      </c>
      <c r="AZ1199" s="24">
        <f t="shared" si="570"/>
        <v>0</v>
      </c>
      <c r="BA1199" s="24">
        <f t="shared" si="555"/>
        <v>0</v>
      </c>
      <c r="BB1199" s="24">
        <f t="shared" si="556"/>
        <v>0</v>
      </c>
      <c r="BC1199" s="24">
        <f t="shared" si="557"/>
        <v>0</v>
      </c>
      <c r="BD1199" s="24">
        <f t="shared" si="558"/>
        <v>0</v>
      </c>
      <c r="BE1199" s="24">
        <f t="shared" si="559"/>
        <v>0</v>
      </c>
      <c r="BF1199" s="24">
        <f t="shared" si="571"/>
        <v>0</v>
      </c>
      <c r="BG1199" s="24">
        <f t="shared" si="578"/>
        <v>0</v>
      </c>
      <c r="BH1199" s="24">
        <v>0</v>
      </c>
      <c r="BI1199" s="24">
        <f t="shared" si="572"/>
        <v>0</v>
      </c>
      <c r="BJ1199" s="24">
        <v>0</v>
      </c>
      <c r="BK1199" s="24">
        <f t="shared" si="573"/>
        <v>0</v>
      </c>
      <c r="BL1199" s="24">
        <f t="shared" si="574"/>
        <v>0</v>
      </c>
      <c r="BM1199" s="24">
        <f t="shared" si="560"/>
        <v>0</v>
      </c>
      <c r="BN1199" s="24">
        <f t="shared" si="561"/>
        <v>0</v>
      </c>
      <c r="BO1199" s="24">
        <f t="shared" si="562"/>
        <v>0</v>
      </c>
      <c r="BP1199" s="24">
        <f t="shared" si="563"/>
        <v>0</v>
      </c>
      <c r="BQ1199" s="24">
        <f t="shared" si="564"/>
        <v>0</v>
      </c>
      <c r="BR1199" s="24">
        <f t="shared" si="575"/>
        <v>0</v>
      </c>
      <c r="BS1199" s="24">
        <f t="shared" si="579"/>
        <v>0</v>
      </c>
      <c r="BT1199" s="24">
        <v>0</v>
      </c>
      <c r="BU1199" s="24">
        <f t="shared" si="576"/>
        <v>0</v>
      </c>
      <c r="BV1199" s="24">
        <v>0</v>
      </c>
    </row>
    <row r="1200" spans="1:74">
      <c r="A1200" s="87">
        <v>1191</v>
      </c>
      <c r="B1200" s="1"/>
      <c r="C1200" s="1"/>
      <c r="D1200" s="2"/>
      <c r="E1200" s="3"/>
      <c r="F1200" s="4"/>
      <c r="G1200" s="5"/>
      <c r="H1200" s="4"/>
      <c r="I1200" s="5"/>
      <c r="J1200" s="6"/>
      <c r="K1200" s="5"/>
      <c r="L1200" s="5"/>
      <c r="M1200" s="5"/>
      <c r="N1200" s="7"/>
      <c r="O1200" s="38"/>
      <c r="P1200" s="5"/>
      <c r="Q1200" s="5"/>
      <c r="R1200" s="7"/>
      <c r="S1200" s="38"/>
      <c r="T1200" s="5"/>
      <c r="U1200" s="5"/>
      <c r="V1200" s="55"/>
      <c r="W1200" s="38"/>
      <c r="X1200" s="5"/>
      <c r="Y1200" s="5"/>
      <c r="Z1200" s="55"/>
      <c r="AA1200" s="36">
        <f>IF(Dane!$E$3=1,AO1200+BA1200+BM1200,IF(Dane!$E$3=2,AU1200+BG1200+BS1200,AW1200+BI1200+BU1200))</f>
        <v>0</v>
      </c>
      <c r="AB1200" s="16">
        <f>IF(Dane!$E$3=1,AP1200+BB1200+BN1200,IF(Dane!$E$3=2,AV1200+BH1200+BT1200,AX1200+BJ1200+BV1200))</f>
        <v>0</v>
      </c>
      <c r="AC1200" s="16">
        <f>IF(((K1200*Dane!$C$9)-AA1200)&lt;0,0,(K1200*Dane!$C$9)-AA1200)</f>
        <v>0</v>
      </c>
      <c r="AD1200" s="37">
        <f>IFERROR(IF(((L1200*Dane!$C$9)-AB1200)&lt;0,0,(L1200*Dane!$C$9)-AB1200),0)</f>
        <v>0</v>
      </c>
      <c r="AE1200" s="97"/>
      <c r="AF1200" s="77">
        <f>IF(Dane!$E$3=1,AO1200,IF(Dane!$E$3=2,AU1200,AW1200))</f>
        <v>0</v>
      </c>
      <c r="AG1200" s="77">
        <f>IF(Dane!$E$3=1,AP1200,IF(Dane!$E$3=2,AV1200,AX1200))</f>
        <v>0</v>
      </c>
      <c r="AH1200" s="77">
        <f>IF(Dane!$E$3=1,BA1200,IF(Dane!$E$3=2,BG1200,BI1200))</f>
        <v>0</v>
      </c>
      <c r="AI1200" s="77">
        <f>IF(Dane!$E$3=1,BB1200,IF(Dane!$E$3=2,BH1200,BJ1200))</f>
        <v>0</v>
      </c>
      <c r="AJ1200" s="77">
        <f>IF(Dane!$E$3=1,BM1200,IF(Dane!$E$3=2,BS1200,BU1200))</f>
        <v>0</v>
      </c>
      <c r="AK1200" s="77">
        <f>IF(Dane!$E$3=1,BN1200,IF(Dane!$E$3=2,BT1200,BV1200))</f>
        <v>0</v>
      </c>
      <c r="AL1200" s="24">
        <f t="shared" si="565"/>
        <v>0</v>
      </c>
      <c r="AM1200" s="24">
        <f t="shared" si="566"/>
        <v>0</v>
      </c>
      <c r="AN1200" s="24"/>
      <c r="AO1200" s="24">
        <f t="shared" si="551"/>
        <v>0</v>
      </c>
      <c r="AP1200" s="24">
        <f t="shared" si="567"/>
        <v>0</v>
      </c>
      <c r="AQ1200" s="24">
        <f t="shared" si="552"/>
        <v>0</v>
      </c>
      <c r="AR1200" s="24">
        <f t="shared" si="553"/>
        <v>0</v>
      </c>
      <c r="AS1200" s="24">
        <f t="shared" si="554"/>
        <v>0</v>
      </c>
      <c r="AT1200" s="24">
        <f t="shared" si="568"/>
        <v>0</v>
      </c>
      <c r="AU1200" s="24">
        <f t="shared" si="577"/>
        <v>0</v>
      </c>
      <c r="AV1200" s="24">
        <v>0</v>
      </c>
      <c r="AW1200" s="24">
        <f t="shared" si="580"/>
        <v>0</v>
      </c>
      <c r="AX1200" s="24">
        <v>0</v>
      </c>
      <c r="AY1200" s="24">
        <f t="shared" si="569"/>
        <v>0</v>
      </c>
      <c r="AZ1200" s="24">
        <f t="shared" si="570"/>
        <v>0</v>
      </c>
      <c r="BA1200" s="24">
        <f t="shared" si="555"/>
        <v>0</v>
      </c>
      <c r="BB1200" s="24">
        <f t="shared" si="556"/>
        <v>0</v>
      </c>
      <c r="BC1200" s="24">
        <f t="shared" si="557"/>
        <v>0</v>
      </c>
      <c r="BD1200" s="24">
        <f t="shared" si="558"/>
        <v>0</v>
      </c>
      <c r="BE1200" s="24">
        <f t="shared" si="559"/>
        <v>0</v>
      </c>
      <c r="BF1200" s="24">
        <f t="shared" si="571"/>
        <v>0</v>
      </c>
      <c r="BG1200" s="24">
        <f t="shared" si="578"/>
        <v>0</v>
      </c>
      <c r="BH1200" s="24">
        <v>0</v>
      </c>
      <c r="BI1200" s="24">
        <f t="shared" si="572"/>
        <v>0</v>
      </c>
      <c r="BJ1200" s="24">
        <v>0</v>
      </c>
      <c r="BK1200" s="24">
        <f t="shared" si="573"/>
        <v>0</v>
      </c>
      <c r="BL1200" s="24">
        <f t="shared" si="574"/>
        <v>0</v>
      </c>
      <c r="BM1200" s="24">
        <f t="shared" si="560"/>
        <v>0</v>
      </c>
      <c r="BN1200" s="24">
        <f t="shared" si="561"/>
        <v>0</v>
      </c>
      <c r="BO1200" s="24">
        <f t="shared" si="562"/>
        <v>0</v>
      </c>
      <c r="BP1200" s="24">
        <f t="shared" si="563"/>
        <v>0</v>
      </c>
      <c r="BQ1200" s="24">
        <f t="shared" si="564"/>
        <v>0</v>
      </c>
      <c r="BR1200" s="24">
        <f t="shared" si="575"/>
        <v>0</v>
      </c>
      <c r="BS1200" s="24">
        <f t="shared" si="579"/>
        <v>0</v>
      </c>
      <c r="BT1200" s="24">
        <v>0</v>
      </c>
      <c r="BU1200" s="24">
        <f t="shared" si="576"/>
        <v>0</v>
      </c>
      <c r="BV1200" s="24">
        <v>0</v>
      </c>
    </row>
    <row r="1201" spans="1:74">
      <c r="A1201" s="87">
        <v>1192</v>
      </c>
      <c r="B1201" s="1"/>
      <c r="C1201" s="1"/>
      <c r="D1201" s="2"/>
      <c r="E1201" s="3"/>
      <c r="F1201" s="4"/>
      <c r="G1201" s="5"/>
      <c r="H1201" s="4"/>
      <c r="I1201" s="5"/>
      <c r="J1201" s="6"/>
      <c r="K1201" s="5"/>
      <c r="L1201" s="5"/>
      <c r="M1201" s="5"/>
      <c r="N1201" s="7"/>
      <c r="O1201" s="38"/>
      <c r="P1201" s="5"/>
      <c r="Q1201" s="5"/>
      <c r="R1201" s="7"/>
      <c r="S1201" s="38"/>
      <c r="T1201" s="5"/>
      <c r="U1201" s="5"/>
      <c r="V1201" s="55"/>
      <c r="W1201" s="38"/>
      <c r="X1201" s="5"/>
      <c r="Y1201" s="5"/>
      <c r="Z1201" s="55"/>
      <c r="AA1201" s="36">
        <f>IF(Dane!$E$3=1,AO1201+BA1201+BM1201,IF(Dane!$E$3=2,AU1201+BG1201+BS1201,AW1201+BI1201+BU1201))</f>
        <v>0</v>
      </c>
      <c r="AB1201" s="16">
        <f>IF(Dane!$E$3=1,AP1201+BB1201+BN1201,IF(Dane!$E$3=2,AV1201+BH1201+BT1201,AX1201+BJ1201+BV1201))</f>
        <v>0</v>
      </c>
      <c r="AC1201" s="16">
        <f>IF(((K1201*Dane!$C$9)-AA1201)&lt;0,0,(K1201*Dane!$C$9)-AA1201)</f>
        <v>0</v>
      </c>
      <c r="AD1201" s="37">
        <f>IFERROR(IF(((L1201*Dane!$C$9)-AB1201)&lt;0,0,(L1201*Dane!$C$9)-AB1201),0)</f>
        <v>0</v>
      </c>
      <c r="AE1201" s="97"/>
      <c r="AF1201" s="77">
        <f>IF(Dane!$E$3=1,AO1201,IF(Dane!$E$3=2,AU1201,AW1201))</f>
        <v>0</v>
      </c>
      <c r="AG1201" s="77">
        <f>IF(Dane!$E$3=1,AP1201,IF(Dane!$E$3=2,AV1201,AX1201))</f>
        <v>0</v>
      </c>
      <c r="AH1201" s="77">
        <f>IF(Dane!$E$3=1,BA1201,IF(Dane!$E$3=2,BG1201,BI1201))</f>
        <v>0</v>
      </c>
      <c r="AI1201" s="77">
        <f>IF(Dane!$E$3=1,BB1201,IF(Dane!$E$3=2,BH1201,BJ1201))</f>
        <v>0</v>
      </c>
      <c r="AJ1201" s="77">
        <f>IF(Dane!$E$3=1,BM1201,IF(Dane!$E$3=2,BS1201,BU1201))</f>
        <v>0</v>
      </c>
      <c r="AK1201" s="77">
        <f>IF(Dane!$E$3=1,BN1201,IF(Dane!$E$3=2,BT1201,BV1201))</f>
        <v>0</v>
      </c>
      <c r="AL1201" s="24">
        <f t="shared" si="565"/>
        <v>0</v>
      </c>
      <c r="AM1201" s="24">
        <f t="shared" si="566"/>
        <v>0</v>
      </c>
      <c r="AN1201" s="24"/>
      <c r="AO1201" s="24">
        <f t="shared" si="551"/>
        <v>0</v>
      </c>
      <c r="AP1201" s="24">
        <f t="shared" si="567"/>
        <v>0</v>
      </c>
      <c r="AQ1201" s="24">
        <f t="shared" si="552"/>
        <v>0</v>
      </c>
      <c r="AR1201" s="24">
        <f t="shared" si="553"/>
        <v>0</v>
      </c>
      <c r="AS1201" s="24">
        <f t="shared" si="554"/>
        <v>0</v>
      </c>
      <c r="AT1201" s="24">
        <f t="shared" si="568"/>
        <v>0</v>
      </c>
      <c r="AU1201" s="24">
        <f t="shared" si="577"/>
        <v>0</v>
      </c>
      <c r="AV1201" s="24">
        <v>0</v>
      </c>
      <c r="AW1201" s="24">
        <f t="shared" si="580"/>
        <v>0</v>
      </c>
      <c r="AX1201" s="24">
        <v>0</v>
      </c>
      <c r="AY1201" s="24">
        <f t="shared" si="569"/>
        <v>0</v>
      </c>
      <c r="AZ1201" s="24">
        <f t="shared" si="570"/>
        <v>0</v>
      </c>
      <c r="BA1201" s="24">
        <f t="shared" si="555"/>
        <v>0</v>
      </c>
      <c r="BB1201" s="24">
        <f t="shared" si="556"/>
        <v>0</v>
      </c>
      <c r="BC1201" s="24">
        <f t="shared" si="557"/>
        <v>0</v>
      </c>
      <c r="BD1201" s="24">
        <f t="shared" si="558"/>
        <v>0</v>
      </c>
      <c r="BE1201" s="24">
        <f t="shared" si="559"/>
        <v>0</v>
      </c>
      <c r="BF1201" s="24">
        <f t="shared" si="571"/>
        <v>0</v>
      </c>
      <c r="BG1201" s="24">
        <f t="shared" si="578"/>
        <v>0</v>
      </c>
      <c r="BH1201" s="24">
        <v>0</v>
      </c>
      <c r="BI1201" s="24">
        <f t="shared" si="572"/>
        <v>0</v>
      </c>
      <c r="BJ1201" s="24">
        <v>0</v>
      </c>
      <c r="BK1201" s="24">
        <f t="shared" si="573"/>
        <v>0</v>
      </c>
      <c r="BL1201" s="24">
        <f t="shared" si="574"/>
        <v>0</v>
      </c>
      <c r="BM1201" s="24">
        <f t="shared" si="560"/>
        <v>0</v>
      </c>
      <c r="BN1201" s="24">
        <f t="shared" si="561"/>
        <v>0</v>
      </c>
      <c r="BO1201" s="24">
        <f t="shared" si="562"/>
        <v>0</v>
      </c>
      <c r="BP1201" s="24">
        <f t="shared" si="563"/>
        <v>0</v>
      </c>
      <c r="BQ1201" s="24">
        <f t="shared" si="564"/>
        <v>0</v>
      </c>
      <c r="BR1201" s="24">
        <f t="shared" si="575"/>
        <v>0</v>
      </c>
      <c r="BS1201" s="24">
        <f t="shared" si="579"/>
        <v>0</v>
      </c>
      <c r="BT1201" s="24">
        <v>0</v>
      </c>
      <c r="BU1201" s="24">
        <f t="shared" si="576"/>
        <v>0</v>
      </c>
      <c r="BV1201" s="24">
        <v>0</v>
      </c>
    </row>
    <row r="1202" spans="1:74">
      <c r="A1202" s="87">
        <v>1193</v>
      </c>
      <c r="B1202" s="1"/>
      <c r="C1202" s="1"/>
      <c r="D1202" s="2"/>
      <c r="E1202" s="3"/>
      <c r="F1202" s="4"/>
      <c r="G1202" s="5"/>
      <c r="H1202" s="4"/>
      <c r="I1202" s="5"/>
      <c r="J1202" s="6"/>
      <c r="K1202" s="5"/>
      <c r="L1202" s="5"/>
      <c r="M1202" s="5"/>
      <c r="N1202" s="7"/>
      <c r="O1202" s="38"/>
      <c r="P1202" s="5"/>
      <c r="Q1202" s="5"/>
      <c r="R1202" s="7"/>
      <c r="S1202" s="38"/>
      <c r="T1202" s="5"/>
      <c r="U1202" s="5"/>
      <c r="V1202" s="55"/>
      <c r="W1202" s="38"/>
      <c r="X1202" s="5"/>
      <c r="Y1202" s="5"/>
      <c r="Z1202" s="55"/>
      <c r="AA1202" s="36">
        <f>IF(Dane!$E$3=1,AO1202+BA1202+BM1202,IF(Dane!$E$3=2,AU1202+BG1202+BS1202,AW1202+BI1202+BU1202))</f>
        <v>0</v>
      </c>
      <c r="AB1202" s="16">
        <f>IF(Dane!$E$3=1,AP1202+BB1202+BN1202,IF(Dane!$E$3=2,AV1202+BH1202+BT1202,AX1202+BJ1202+BV1202))</f>
        <v>0</v>
      </c>
      <c r="AC1202" s="16">
        <f>IF(((K1202*Dane!$C$9)-AA1202)&lt;0,0,(K1202*Dane!$C$9)-AA1202)</f>
        <v>0</v>
      </c>
      <c r="AD1202" s="37">
        <f>IFERROR(IF(((L1202*Dane!$C$9)-AB1202)&lt;0,0,(L1202*Dane!$C$9)-AB1202),0)</f>
        <v>0</v>
      </c>
      <c r="AE1202" s="97"/>
      <c r="AF1202" s="77">
        <f>IF(Dane!$E$3=1,AO1202,IF(Dane!$E$3=2,AU1202,AW1202))</f>
        <v>0</v>
      </c>
      <c r="AG1202" s="77">
        <f>IF(Dane!$E$3=1,AP1202,IF(Dane!$E$3=2,AV1202,AX1202))</f>
        <v>0</v>
      </c>
      <c r="AH1202" s="77">
        <f>IF(Dane!$E$3=1,BA1202,IF(Dane!$E$3=2,BG1202,BI1202))</f>
        <v>0</v>
      </c>
      <c r="AI1202" s="77">
        <f>IF(Dane!$E$3=1,BB1202,IF(Dane!$E$3=2,BH1202,BJ1202))</f>
        <v>0</v>
      </c>
      <c r="AJ1202" s="77">
        <f>IF(Dane!$E$3=1,BM1202,IF(Dane!$E$3=2,BS1202,BU1202))</f>
        <v>0</v>
      </c>
      <c r="AK1202" s="77">
        <f>IF(Dane!$E$3=1,BN1202,IF(Dane!$E$3=2,BT1202,BV1202))</f>
        <v>0</v>
      </c>
      <c r="AL1202" s="24">
        <f t="shared" si="565"/>
        <v>0</v>
      </c>
      <c r="AM1202" s="24">
        <f t="shared" si="566"/>
        <v>0</v>
      </c>
      <c r="AN1202" s="24"/>
      <c r="AO1202" s="24">
        <f t="shared" si="551"/>
        <v>0</v>
      </c>
      <c r="AP1202" s="24">
        <f t="shared" si="567"/>
        <v>0</v>
      </c>
      <c r="AQ1202" s="24">
        <f t="shared" si="552"/>
        <v>0</v>
      </c>
      <c r="AR1202" s="24">
        <f t="shared" si="553"/>
        <v>0</v>
      </c>
      <c r="AS1202" s="24">
        <f t="shared" si="554"/>
        <v>0</v>
      </c>
      <c r="AT1202" s="24">
        <f t="shared" si="568"/>
        <v>0</v>
      </c>
      <c r="AU1202" s="24">
        <f t="shared" si="577"/>
        <v>0</v>
      </c>
      <c r="AV1202" s="24">
        <v>0</v>
      </c>
      <c r="AW1202" s="24">
        <f t="shared" si="580"/>
        <v>0</v>
      </c>
      <c r="AX1202" s="24">
        <v>0</v>
      </c>
      <c r="AY1202" s="24">
        <f t="shared" si="569"/>
        <v>0</v>
      </c>
      <c r="AZ1202" s="24">
        <f t="shared" si="570"/>
        <v>0</v>
      </c>
      <c r="BA1202" s="24">
        <f t="shared" si="555"/>
        <v>0</v>
      </c>
      <c r="BB1202" s="24">
        <f t="shared" si="556"/>
        <v>0</v>
      </c>
      <c r="BC1202" s="24">
        <f t="shared" si="557"/>
        <v>0</v>
      </c>
      <c r="BD1202" s="24">
        <f t="shared" si="558"/>
        <v>0</v>
      </c>
      <c r="BE1202" s="24">
        <f t="shared" si="559"/>
        <v>0</v>
      </c>
      <c r="BF1202" s="24">
        <f t="shared" si="571"/>
        <v>0</v>
      </c>
      <c r="BG1202" s="24">
        <f t="shared" si="578"/>
        <v>0</v>
      </c>
      <c r="BH1202" s="24">
        <v>0</v>
      </c>
      <c r="BI1202" s="24">
        <f t="shared" si="572"/>
        <v>0</v>
      </c>
      <c r="BJ1202" s="24">
        <v>0</v>
      </c>
      <c r="BK1202" s="24">
        <f t="shared" si="573"/>
        <v>0</v>
      </c>
      <c r="BL1202" s="24">
        <f t="shared" si="574"/>
        <v>0</v>
      </c>
      <c r="BM1202" s="24">
        <f t="shared" si="560"/>
        <v>0</v>
      </c>
      <c r="BN1202" s="24">
        <f t="shared" si="561"/>
        <v>0</v>
      </c>
      <c r="BO1202" s="24">
        <f t="shared" si="562"/>
        <v>0</v>
      </c>
      <c r="BP1202" s="24">
        <f t="shared" si="563"/>
        <v>0</v>
      </c>
      <c r="BQ1202" s="24">
        <f t="shared" si="564"/>
        <v>0</v>
      </c>
      <c r="BR1202" s="24">
        <f t="shared" si="575"/>
        <v>0</v>
      </c>
      <c r="BS1202" s="24">
        <f t="shared" si="579"/>
        <v>0</v>
      </c>
      <c r="BT1202" s="24">
        <v>0</v>
      </c>
      <c r="BU1202" s="24">
        <f t="shared" si="576"/>
        <v>0</v>
      </c>
      <c r="BV1202" s="24">
        <v>0</v>
      </c>
    </row>
    <row r="1203" spans="1:74">
      <c r="A1203" s="87">
        <v>1194</v>
      </c>
      <c r="B1203" s="1"/>
      <c r="C1203" s="1"/>
      <c r="D1203" s="2"/>
      <c r="E1203" s="3"/>
      <c r="F1203" s="4"/>
      <c r="G1203" s="5"/>
      <c r="H1203" s="4"/>
      <c r="I1203" s="5"/>
      <c r="J1203" s="6"/>
      <c r="K1203" s="5"/>
      <c r="L1203" s="5"/>
      <c r="M1203" s="5"/>
      <c r="N1203" s="7"/>
      <c r="O1203" s="38"/>
      <c r="P1203" s="5"/>
      <c r="Q1203" s="5"/>
      <c r="R1203" s="7"/>
      <c r="S1203" s="38"/>
      <c r="T1203" s="5"/>
      <c r="U1203" s="5"/>
      <c r="V1203" s="55"/>
      <c r="W1203" s="38"/>
      <c r="X1203" s="5"/>
      <c r="Y1203" s="5"/>
      <c r="Z1203" s="55"/>
      <c r="AA1203" s="36">
        <f>IF(Dane!$E$3=1,AO1203+BA1203+BM1203,IF(Dane!$E$3=2,AU1203+BG1203+BS1203,AW1203+BI1203+BU1203))</f>
        <v>0</v>
      </c>
      <c r="AB1203" s="16">
        <f>IF(Dane!$E$3=1,AP1203+BB1203+BN1203,IF(Dane!$E$3=2,AV1203+BH1203+BT1203,AX1203+BJ1203+BV1203))</f>
        <v>0</v>
      </c>
      <c r="AC1203" s="16">
        <f>IF(((K1203*Dane!$C$9)-AA1203)&lt;0,0,(K1203*Dane!$C$9)-AA1203)</f>
        <v>0</v>
      </c>
      <c r="AD1203" s="37">
        <f>IFERROR(IF(((L1203*Dane!$C$9)-AB1203)&lt;0,0,(L1203*Dane!$C$9)-AB1203),0)</f>
        <v>0</v>
      </c>
      <c r="AE1203" s="97"/>
      <c r="AF1203" s="77">
        <f>IF(Dane!$E$3=1,AO1203,IF(Dane!$E$3=2,AU1203,AW1203))</f>
        <v>0</v>
      </c>
      <c r="AG1203" s="77">
        <f>IF(Dane!$E$3=1,AP1203,IF(Dane!$E$3=2,AV1203,AX1203))</f>
        <v>0</v>
      </c>
      <c r="AH1203" s="77">
        <f>IF(Dane!$E$3=1,BA1203,IF(Dane!$E$3=2,BG1203,BI1203))</f>
        <v>0</v>
      </c>
      <c r="AI1203" s="77">
        <f>IF(Dane!$E$3=1,BB1203,IF(Dane!$E$3=2,BH1203,BJ1203))</f>
        <v>0</v>
      </c>
      <c r="AJ1203" s="77">
        <f>IF(Dane!$E$3=1,BM1203,IF(Dane!$E$3=2,BS1203,BU1203))</f>
        <v>0</v>
      </c>
      <c r="AK1203" s="77">
        <f>IF(Dane!$E$3=1,BN1203,IF(Dane!$E$3=2,BT1203,BV1203))</f>
        <v>0</v>
      </c>
      <c r="AL1203" s="24">
        <f t="shared" si="565"/>
        <v>0</v>
      </c>
      <c r="AM1203" s="24">
        <f t="shared" si="566"/>
        <v>0</v>
      </c>
      <c r="AN1203" s="24"/>
      <c r="AO1203" s="24">
        <f t="shared" si="551"/>
        <v>0</v>
      </c>
      <c r="AP1203" s="24">
        <f t="shared" si="567"/>
        <v>0</v>
      </c>
      <c r="AQ1203" s="24">
        <f t="shared" si="552"/>
        <v>0</v>
      </c>
      <c r="AR1203" s="24">
        <f t="shared" si="553"/>
        <v>0</v>
      </c>
      <c r="AS1203" s="24">
        <f t="shared" si="554"/>
        <v>0</v>
      </c>
      <c r="AT1203" s="24">
        <f t="shared" si="568"/>
        <v>0</v>
      </c>
      <c r="AU1203" s="24">
        <f t="shared" si="577"/>
        <v>0</v>
      </c>
      <c r="AV1203" s="24">
        <v>0</v>
      </c>
      <c r="AW1203" s="24">
        <f t="shared" si="580"/>
        <v>0</v>
      </c>
      <c r="AX1203" s="24">
        <v>0</v>
      </c>
      <c r="AY1203" s="24">
        <f t="shared" si="569"/>
        <v>0</v>
      </c>
      <c r="AZ1203" s="24">
        <f t="shared" si="570"/>
        <v>0</v>
      </c>
      <c r="BA1203" s="24">
        <f t="shared" si="555"/>
        <v>0</v>
      </c>
      <c r="BB1203" s="24">
        <f t="shared" si="556"/>
        <v>0</v>
      </c>
      <c r="BC1203" s="24">
        <f t="shared" si="557"/>
        <v>0</v>
      </c>
      <c r="BD1203" s="24">
        <f t="shared" si="558"/>
        <v>0</v>
      </c>
      <c r="BE1203" s="24">
        <f t="shared" si="559"/>
        <v>0</v>
      </c>
      <c r="BF1203" s="24">
        <f t="shared" si="571"/>
        <v>0</v>
      </c>
      <c r="BG1203" s="24">
        <f t="shared" si="578"/>
        <v>0</v>
      </c>
      <c r="BH1203" s="24">
        <v>0</v>
      </c>
      <c r="BI1203" s="24">
        <f t="shared" si="572"/>
        <v>0</v>
      </c>
      <c r="BJ1203" s="24">
        <v>0</v>
      </c>
      <c r="BK1203" s="24">
        <f t="shared" si="573"/>
        <v>0</v>
      </c>
      <c r="BL1203" s="24">
        <f t="shared" si="574"/>
        <v>0</v>
      </c>
      <c r="BM1203" s="24">
        <f t="shared" si="560"/>
        <v>0</v>
      </c>
      <c r="BN1203" s="24">
        <f t="shared" si="561"/>
        <v>0</v>
      </c>
      <c r="BO1203" s="24">
        <f t="shared" si="562"/>
        <v>0</v>
      </c>
      <c r="BP1203" s="24">
        <f t="shared" si="563"/>
        <v>0</v>
      </c>
      <c r="BQ1203" s="24">
        <f t="shared" si="564"/>
        <v>0</v>
      </c>
      <c r="BR1203" s="24">
        <f t="shared" si="575"/>
        <v>0</v>
      </c>
      <c r="BS1203" s="24">
        <f t="shared" si="579"/>
        <v>0</v>
      </c>
      <c r="BT1203" s="24">
        <v>0</v>
      </c>
      <c r="BU1203" s="24">
        <f t="shared" si="576"/>
        <v>0</v>
      </c>
      <c r="BV1203" s="24">
        <v>0</v>
      </c>
    </row>
    <row r="1204" spans="1:74">
      <c r="A1204" s="87">
        <v>1195</v>
      </c>
      <c r="B1204" s="1"/>
      <c r="C1204" s="1"/>
      <c r="D1204" s="2"/>
      <c r="E1204" s="3"/>
      <c r="F1204" s="4"/>
      <c r="G1204" s="5"/>
      <c r="H1204" s="4"/>
      <c r="I1204" s="5"/>
      <c r="J1204" s="6"/>
      <c r="K1204" s="5"/>
      <c r="L1204" s="5"/>
      <c r="M1204" s="5"/>
      <c r="N1204" s="7"/>
      <c r="O1204" s="38"/>
      <c r="P1204" s="5"/>
      <c r="Q1204" s="5"/>
      <c r="R1204" s="7"/>
      <c r="S1204" s="38"/>
      <c r="T1204" s="5"/>
      <c r="U1204" s="5"/>
      <c r="V1204" s="55"/>
      <c r="W1204" s="38"/>
      <c r="X1204" s="5"/>
      <c r="Y1204" s="5"/>
      <c r="Z1204" s="55"/>
      <c r="AA1204" s="36">
        <f>IF(Dane!$E$3=1,AO1204+BA1204+BM1204,IF(Dane!$E$3=2,AU1204+BG1204+BS1204,AW1204+BI1204+BU1204))</f>
        <v>0</v>
      </c>
      <c r="AB1204" s="16">
        <f>IF(Dane!$E$3=1,AP1204+BB1204+BN1204,IF(Dane!$E$3=2,AV1204+BH1204+BT1204,AX1204+BJ1204+BV1204))</f>
        <v>0</v>
      </c>
      <c r="AC1204" s="16">
        <f>IF(((K1204*Dane!$C$9)-AA1204)&lt;0,0,(K1204*Dane!$C$9)-AA1204)</f>
        <v>0</v>
      </c>
      <c r="AD1204" s="37">
        <f>IFERROR(IF(((L1204*Dane!$C$9)-AB1204)&lt;0,0,(L1204*Dane!$C$9)-AB1204),0)</f>
        <v>0</v>
      </c>
      <c r="AE1204" s="97"/>
      <c r="AF1204" s="77">
        <f>IF(Dane!$E$3=1,AO1204,IF(Dane!$E$3=2,AU1204,AW1204))</f>
        <v>0</v>
      </c>
      <c r="AG1204" s="77">
        <f>IF(Dane!$E$3=1,AP1204,IF(Dane!$E$3=2,AV1204,AX1204))</f>
        <v>0</v>
      </c>
      <c r="AH1204" s="77">
        <f>IF(Dane!$E$3=1,BA1204,IF(Dane!$E$3=2,BG1204,BI1204))</f>
        <v>0</v>
      </c>
      <c r="AI1204" s="77">
        <f>IF(Dane!$E$3=1,BB1204,IF(Dane!$E$3=2,BH1204,BJ1204))</f>
        <v>0</v>
      </c>
      <c r="AJ1204" s="77">
        <f>IF(Dane!$E$3=1,BM1204,IF(Dane!$E$3=2,BS1204,BU1204))</f>
        <v>0</v>
      </c>
      <c r="AK1204" s="77">
        <f>IF(Dane!$E$3=1,BN1204,IF(Dane!$E$3=2,BT1204,BV1204))</f>
        <v>0</v>
      </c>
      <c r="AL1204" s="24">
        <f t="shared" si="565"/>
        <v>0</v>
      </c>
      <c r="AM1204" s="24">
        <f t="shared" si="566"/>
        <v>0</v>
      </c>
      <c r="AN1204" s="24"/>
      <c r="AO1204" s="24">
        <f t="shared" si="551"/>
        <v>0</v>
      </c>
      <c r="AP1204" s="24">
        <f t="shared" si="567"/>
        <v>0</v>
      </c>
      <c r="AQ1204" s="24">
        <f t="shared" si="552"/>
        <v>0</v>
      </c>
      <c r="AR1204" s="24">
        <f t="shared" si="553"/>
        <v>0</v>
      </c>
      <c r="AS1204" s="24">
        <f t="shared" si="554"/>
        <v>0</v>
      </c>
      <c r="AT1204" s="24">
        <f t="shared" si="568"/>
        <v>0</v>
      </c>
      <c r="AU1204" s="24">
        <f t="shared" si="577"/>
        <v>0</v>
      </c>
      <c r="AV1204" s="24">
        <v>0</v>
      </c>
      <c r="AW1204" s="24">
        <f t="shared" si="580"/>
        <v>0</v>
      </c>
      <c r="AX1204" s="24">
        <v>0</v>
      </c>
      <c r="AY1204" s="24">
        <f t="shared" si="569"/>
        <v>0</v>
      </c>
      <c r="AZ1204" s="24">
        <f t="shared" si="570"/>
        <v>0</v>
      </c>
      <c r="BA1204" s="24">
        <f t="shared" si="555"/>
        <v>0</v>
      </c>
      <c r="BB1204" s="24">
        <f t="shared" si="556"/>
        <v>0</v>
      </c>
      <c r="BC1204" s="24">
        <f t="shared" si="557"/>
        <v>0</v>
      </c>
      <c r="BD1204" s="24">
        <f t="shared" si="558"/>
        <v>0</v>
      </c>
      <c r="BE1204" s="24">
        <f t="shared" si="559"/>
        <v>0</v>
      </c>
      <c r="BF1204" s="24">
        <f t="shared" si="571"/>
        <v>0</v>
      </c>
      <c r="BG1204" s="24">
        <f t="shared" si="578"/>
        <v>0</v>
      </c>
      <c r="BH1204" s="24">
        <v>0</v>
      </c>
      <c r="BI1204" s="24">
        <f t="shared" si="572"/>
        <v>0</v>
      </c>
      <c r="BJ1204" s="24">
        <v>0</v>
      </c>
      <c r="BK1204" s="24">
        <f t="shared" si="573"/>
        <v>0</v>
      </c>
      <c r="BL1204" s="24">
        <f t="shared" si="574"/>
        <v>0</v>
      </c>
      <c r="BM1204" s="24">
        <f t="shared" si="560"/>
        <v>0</v>
      </c>
      <c r="BN1204" s="24">
        <f t="shared" si="561"/>
        <v>0</v>
      </c>
      <c r="BO1204" s="24">
        <f t="shared" si="562"/>
        <v>0</v>
      </c>
      <c r="BP1204" s="24">
        <f t="shared" si="563"/>
        <v>0</v>
      </c>
      <c r="BQ1204" s="24">
        <f t="shared" si="564"/>
        <v>0</v>
      </c>
      <c r="BR1204" s="24">
        <f t="shared" si="575"/>
        <v>0</v>
      </c>
      <c r="BS1204" s="24">
        <f t="shared" si="579"/>
        <v>0</v>
      </c>
      <c r="BT1204" s="24">
        <v>0</v>
      </c>
      <c r="BU1204" s="24">
        <f t="shared" si="576"/>
        <v>0</v>
      </c>
      <c r="BV1204" s="24">
        <v>0</v>
      </c>
    </row>
    <row r="1205" spans="1:74">
      <c r="A1205" s="87">
        <v>1196</v>
      </c>
      <c r="B1205" s="1"/>
      <c r="C1205" s="1"/>
      <c r="D1205" s="2"/>
      <c r="E1205" s="3"/>
      <c r="F1205" s="4"/>
      <c r="G1205" s="5"/>
      <c r="H1205" s="4"/>
      <c r="I1205" s="5"/>
      <c r="J1205" s="6"/>
      <c r="K1205" s="5"/>
      <c r="L1205" s="5"/>
      <c r="M1205" s="5"/>
      <c r="N1205" s="7"/>
      <c r="O1205" s="38"/>
      <c r="P1205" s="5"/>
      <c r="Q1205" s="5"/>
      <c r="R1205" s="7"/>
      <c r="S1205" s="38"/>
      <c r="T1205" s="5"/>
      <c r="U1205" s="5"/>
      <c r="V1205" s="55"/>
      <c r="W1205" s="38"/>
      <c r="X1205" s="5"/>
      <c r="Y1205" s="5"/>
      <c r="Z1205" s="55"/>
      <c r="AA1205" s="36">
        <f>IF(Dane!$E$3=1,AO1205+BA1205+BM1205,IF(Dane!$E$3=2,AU1205+BG1205+BS1205,AW1205+BI1205+BU1205))</f>
        <v>0</v>
      </c>
      <c r="AB1205" s="16">
        <f>IF(Dane!$E$3=1,AP1205+BB1205+BN1205,IF(Dane!$E$3=2,AV1205+BH1205+BT1205,AX1205+BJ1205+BV1205))</f>
        <v>0</v>
      </c>
      <c r="AC1205" s="16">
        <f>IF(((K1205*Dane!$C$9)-AA1205)&lt;0,0,(K1205*Dane!$C$9)-AA1205)</f>
        <v>0</v>
      </c>
      <c r="AD1205" s="37">
        <f>IFERROR(IF(((L1205*Dane!$C$9)-AB1205)&lt;0,0,(L1205*Dane!$C$9)-AB1205),0)</f>
        <v>0</v>
      </c>
      <c r="AE1205" s="97"/>
      <c r="AF1205" s="77">
        <f>IF(Dane!$E$3=1,AO1205,IF(Dane!$E$3=2,AU1205,AW1205))</f>
        <v>0</v>
      </c>
      <c r="AG1205" s="77">
        <f>IF(Dane!$E$3=1,AP1205,IF(Dane!$E$3=2,AV1205,AX1205))</f>
        <v>0</v>
      </c>
      <c r="AH1205" s="77">
        <f>IF(Dane!$E$3=1,BA1205,IF(Dane!$E$3=2,BG1205,BI1205))</f>
        <v>0</v>
      </c>
      <c r="AI1205" s="77">
        <f>IF(Dane!$E$3=1,BB1205,IF(Dane!$E$3=2,BH1205,BJ1205))</f>
        <v>0</v>
      </c>
      <c r="AJ1205" s="77">
        <f>IF(Dane!$E$3=1,BM1205,IF(Dane!$E$3=2,BS1205,BU1205))</f>
        <v>0</v>
      </c>
      <c r="AK1205" s="77">
        <f>IF(Dane!$E$3=1,BN1205,IF(Dane!$E$3=2,BT1205,BV1205))</f>
        <v>0</v>
      </c>
      <c r="AL1205" s="24">
        <f t="shared" si="565"/>
        <v>0</v>
      </c>
      <c r="AM1205" s="24">
        <f t="shared" si="566"/>
        <v>0</v>
      </c>
      <c r="AN1205" s="24"/>
      <c r="AO1205" s="24">
        <f t="shared" si="551"/>
        <v>0</v>
      </c>
      <c r="AP1205" s="24">
        <f t="shared" si="567"/>
        <v>0</v>
      </c>
      <c r="AQ1205" s="24">
        <f t="shared" si="552"/>
        <v>0</v>
      </c>
      <c r="AR1205" s="24">
        <f t="shared" si="553"/>
        <v>0</v>
      </c>
      <c r="AS1205" s="24">
        <f t="shared" si="554"/>
        <v>0</v>
      </c>
      <c r="AT1205" s="24">
        <f t="shared" si="568"/>
        <v>0</v>
      </c>
      <c r="AU1205" s="24">
        <f t="shared" si="577"/>
        <v>0</v>
      </c>
      <c r="AV1205" s="24">
        <v>0</v>
      </c>
      <c r="AW1205" s="24">
        <f t="shared" si="580"/>
        <v>0</v>
      </c>
      <c r="AX1205" s="24">
        <v>0</v>
      </c>
      <c r="AY1205" s="24">
        <f t="shared" si="569"/>
        <v>0</v>
      </c>
      <c r="AZ1205" s="24">
        <f t="shared" si="570"/>
        <v>0</v>
      </c>
      <c r="BA1205" s="24">
        <f t="shared" si="555"/>
        <v>0</v>
      </c>
      <c r="BB1205" s="24">
        <f t="shared" si="556"/>
        <v>0</v>
      </c>
      <c r="BC1205" s="24">
        <f t="shared" si="557"/>
        <v>0</v>
      </c>
      <c r="BD1205" s="24">
        <f t="shared" si="558"/>
        <v>0</v>
      </c>
      <c r="BE1205" s="24">
        <f t="shared" si="559"/>
        <v>0</v>
      </c>
      <c r="BF1205" s="24">
        <f t="shared" si="571"/>
        <v>0</v>
      </c>
      <c r="BG1205" s="24">
        <f t="shared" si="578"/>
        <v>0</v>
      </c>
      <c r="BH1205" s="24">
        <v>0</v>
      </c>
      <c r="BI1205" s="24">
        <f t="shared" si="572"/>
        <v>0</v>
      </c>
      <c r="BJ1205" s="24">
        <v>0</v>
      </c>
      <c r="BK1205" s="24">
        <f t="shared" si="573"/>
        <v>0</v>
      </c>
      <c r="BL1205" s="24">
        <f t="shared" si="574"/>
        <v>0</v>
      </c>
      <c r="BM1205" s="24">
        <f t="shared" si="560"/>
        <v>0</v>
      </c>
      <c r="BN1205" s="24">
        <f t="shared" si="561"/>
        <v>0</v>
      </c>
      <c r="BO1205" s="24">
        <f t="shared" si="562"/>
        <v>0</v>
      </c>
      <c r="BP1205" s="24">
        <f t="shared" si="563"/>
        <v>0</v>
      </c>
      <c r="BQ1205" s="24">
        <f t="shared" si="564"/>
        <v>0</v>
      </c>
      <c r="BR1205" s="24">
        <f t="shared" si="575"/>
        <v>0</v>
      </c>
      <c r="BS1205" s="24">
        <f t="shared" si="579"/>
        <v>0</v>
      </c>
      <c r="BT1205" s="24">
        <v>0</v>
      </c>
      <c r="BU1205" s="24">
        <f t="shared" si="576"/>
        <v>0</v>
      </c>
      <c r="BV1205" s="24">
        <v>0</v>
      </c>
    </row>
    <row r="1206" spans="1:74">
      <c r="A1206" s="87">
        <v>1197</v>
      </c>
      <c r="B1206" s="1"/>
      <c r="C1206" s="1"/>
      <c r="D1206" s="2"/>
      <c r="E1206" s="3"/>
      <c r="F1206" s="4"/>
      <c r="G1206" s="5"/>
      <c r="H1206" s="4"/>
      <c r="I1206" s="5"/>
      <c r="J1206" s="6"/>
      <c r="K1206" s="5"/>
      <c r="L1206" s="5"/>
      <c r="M1206" s="5"/>
      <c r="N1206" s="7"/>
      <c r="O1206" s="38"/>
      <c r="P1206" s="5"/>
      <c r="Q1206" s="5"/>
      <c r="R1206" s="7"/>
      <c r="S1206" s="38"/>
      <c r="T1206" s="5"/>
      <c r="U1206" s="5"/>
      <c r="V1206" s="55"/>
      <c r="W1206" s="38"/>
      <c r="X1206" s="5"/>
      <c r="Y1206" s="5"/>
      <c r="Z1206" s="55"/>
      <c r="AA1206" s="36">
        <f>IF(Dane!$E$3=1,AO1206+BA1206+BM1206,IF(Dane!$E$3=2,AU1206+BG1206+BS1206,AW1206+BI1206+BU1206))</f>
        <v>0</v>
      </c>
      <c r="AB1206" s="16">
        <f>IF(Dane!$E$3=1,AP1206+BB1206+BN1206,IF(Dane!$E$3=2,AV1206+BH1206+BT1206,AX1206+BJ1206+BV1206))</f>
        <v>0</v>
      </c>
      <c r="AC1206" s="16">
        <f>IF(((K1206*Dane!$C$9)-AA1206)&lt;0,0,(K1206*Dane!$C$9)-AA1206)</f>
        <v>0</v>
      </c>
      <c r="AD1206" s="37">
        <f>IFERROR(IF(((L1206*Dane!$C$9)-AB1206)&lt;0,0,(L1206*Dane!$C$9)-AB1206),0)</f>
        <v>0</v>
      </c>
      <c r="AE1206" s="97"/>
      <c r="AF1206" s="77">
        <f>IF(Dane!$E$3=1,AO1206,IF(Dane!$E$3=2,AU1206,AW1206))</f>
        <v>0</v>
      </c>
      <c r="AG1206" s="77">
        <f>IF(Dane!$E$3=1,AP1206,IF(Dane!$E$3=2,AV1206,AX1206))</f>
        <v>0</v>
      </c>
      <c r="AH1206" s="77">
        <f>IF(Dane!$E$3=1,BA1206,IF(Dane!$E$3=2,BG1206,BI1206))</f>
        <v>0</v>
      </c>
      <c r="AI1206" s="77">
        <f>IF(Dane!$E$3=1,BB1206,IF(Dane!$E$3=2,BH1206,BJ1206))</f>
        <v>0</v>
      </c>
      <c r="AJ1206" s="77">
        <f>IF(Dane!$E$3=1,BM1206,IF(Dane!$E$3=2,BS1206,BU1206))</f>
        <v>0</v>
      </c>
      <c r="AK1206" s="77">
        <f>IF(Dane!$E$3=1,BN1206,IF(Dane!$E$3=2,BT1206,BV1206))</f>
        <v>0</v>
      </c>
      <c r="AL1206" s="24">
        <f t="shared" si="565"/>
        <v>0</v>
      </c>
      <c r="AM1206" s="24">
        <f t="shared" si="566"/>
        <v>0</v>
      </c>
      <c r="AN1206" s="24"/>
      <c r="AO1206" s="24">
        <f t="shared" si="551"/>
        <v>0</v>
      </c>
      <c r="AP1206" s="24">
        <f t="shared" si="567"/>
        <v>0</v>
      </c>
      <c r="AQ1206" s="24">
        <f t="shared" si="552"/>
        <v>0</v>
      </c>
      <c r="AR1206" s="24">
        <f t="shared" si="553"/>
        <v>0</v>
      </c>
      <c r="AS1206" s="24">
        <f t="shared" si="554"/>
        <v>0</v>
      </c>
      <c r="AT1206" s="24">
        <f t="shared" si="568"/>
        <v>0</v>
      </c>
      <c r="AU1206" s="24">
        <f t="shared" si="577"/>
        <v>0</v>
      </c>
      <c r="AV1206" s="24">
        <v>0</v>
      </c>
      <c r="AW1206" s="24">
        <f t="shared" si="580"/>
        <v>0</v>
      </c>
      <c r="AX1206" s="24">
        <v>0</v>
      </c>
      <c r="AY1206" s="24">
        <f t="shared" si="569"/>
        <v>0</v>
      </c>
      <c r="AZ1206" s="24">
        <f t="shared" si="570"/>
        <v>0</v>
      </c>
      <c r="BA1206" s="24">
        <f t="shared" si="555"/>
        <v>0</v>
      </c>
      <c r="BB1206" s="24">
        <f t="shared" si="556"/>
        <v>0</v>
      </c>
      <c r="BC1206" s="24">
        <f t="shared" si="557"/>
        <v>0</v>
      </c>
      <c r="BD1206" s="24">
        <f t="shared" si="558"/>
        <v>0</v>
      </c>
      <c r="BE1206" s="24">
        <f t="shared" si="559"/>
        <v>0</v>
      </c>
      <c r="BF1206" s="24">
        <f t="shared" si="571"/>
        <v>0</v>
      </c>
      <c r="BG1206" s="24">
        <f t="shared" si="578"/>
        <v>0</v>
      </c>
      <c r="BH1206" s="24">
        <v>0</v>
      </c>
      <c r="BI1206" s="24">
        <f t="shared" si="572"/>
        <v>0</v>
      </c>
      <c r="BJ1206" s="24">
        <v>0</v>
      </c>
      <c r="BK1206" s="24">
        <f t="shared" si="573"/>
        <v>0</v>
      </c>
      <c r="BL1206" s="24">
        <f t="shared" si="574"/>
        <v>0</v>
      </c>
      <c r="BM1206" s="24">
        <f t="shared" si="560"/>
        <v>0</v>
      </c>
      <c r="BN1206" s="24">
        <f t="shared" si="561"/>
        <v>0</v>
      </c>
      <c r="BO1206" s="24">
        <f t="shared" si="562"/>
        <v>0</v>
      </c>
      <c r="BP1206" s="24">
        <f t="shared" si="563"/>
        <v>0</v>
      </c>
      <c r="BQ1206" s="24">
        <f t="shared" si="564"/>
        <v>0</v>
      </c>
      <c r="BR1206" s="24">
        <f t="shared" si="575"/>
        <v>0</v>
      </c>
      <c r="BS1206" s="24">
        <f t="shared" si="579"/>
        <v>0</v>
      </c>
      <c r="BT1206" s="24">
        <v>0</v>
      </c>
      <c r="BU1206" s="24">
        <f t="shared" si="576"/>
        <v>0</v>
      </c>
      <c r="BV1206" s="24">
        <v>0</v>
      </c>
    </row>
    <row r="1207" spans="1:74">
      <c r="A1207" s="87">
        <v>1198</v>
      </c>
      <c r="B1207" s="1"/>
      <c r="C1207" s="1"/>
      <c r="D1207" s="2"/>
      <c r="E1207" s="3"/>
      <c r="F1207" s="4"/>
      <c r="G1207" s="5"/>
      <c r="H1207" s="4"/>
      <c r="I1207" s="5"/>
      <c r="J1207" s="6"/>
      <c r="K1207" s="5"/>
      <c r="L1207" s="5"/>
      <c r="M1207" s="5"/>
      <c r="N1207" s="7"/>
      <c r="O1207" s="38"/>
      <c r="P1207" s="5"/>
      <c r="Q1207" s="5"/>
      <c r="R1207" s="7"/>
      <c r="S1207" s="38"/>
      <c r="T1207" s="5"/>
      <c r="U1207" s="5"/>
      <c r="V1207" s="55"/>
      <c r="W1207" s="38"/>
      <c r="X1207" s="5"/>
      <c r="Y1207" s="5"/>
      <c r="Z1207" s="55"/>
      <c r="AA1207" s="36">
        <f>IF(Dane!$E$3=1,AO1207+BA1207+BM1207,IF(Dane!$E$3=2,AU1207+BG1207+BS1207,AW1207+BI1207+BU1207))</f>
        <v>0</v>
      </c>
      <c r="AB1207" s="16">
        <f>IF(Dane!$E$3=1,AP1207+BB1207+BN1207,IF(Dane!$E$3=2,AV1207+BH1207+BT1207,AX1207+BJ1207+BV1207))</f>
        <v>0</v>
      </c>
      <c r="AC1207" s="16">
        <f>IF(((K1207*Dane!$C$9)-AA1207)&lt;0,0,(K1207*Dane!$C$9)-AA1207)</f>
        <v>0</v>
      </c>
      <c r="AD1207" s="37">
        <f>IFERROR(IF(((L1207*Dane!$C$9)-AB1207)&lt;0,0,(L1207*Dane!$C$9)-AB1207),0)</f>
        <v>0</v>
      </c>
      <c r="AE1207" s="97"/>
      <c r="AF1207" s="77">
        <f>IF(Dane!$E$3=1,AO1207,IF(Dane!$E$3=2,AU1207,AW1207))</f>
        <v>0</v>
      </c>
      <c r="AG1207" s="77">
        <f>IF(Dane!$E$3=1,AP1207,IF(Dane!$E$3=2,AV1207,AX1207))</f>
        <v>0</v>
      </c>
      <c r="AH1207" s="77">
        <f>IF(Dane!$E$3=1,BA1207,IF(Dane!$E$3=2,BG1207,BI1207))</f>
        <v>0</v>
      </c>
      <c r="AI1207" s="77">
        <f>IF(Dane!$E$3=1,BB1207,IF(Dane!$E$3=2,BH1207,BJ1207))</f>
        <v>0</v>
      </c>
      <c r="AJ1207" s="77">
        <f>IF(Dane!$E$3=1,BM1207,IF(Dane!$E$3=2,BS1207,BU1207))</f>
        <v>0</v>
      </c>
      <c r="AK1207" s="77">
        <f>IF(Dane!$E$3=1,BN1207,IF(Dane!$E$3=2,BT1207,BV1207))</f>
        <v>0</v>
      </c>
      <c r="AL1207" s="24">
        <f t="shared" si="565"/>
        <v>0</v>
      </c>
      <c r="AM1207" s="24">
        <f t="shared" si="566"/>
        <v>0</v>
      </c>
      <c r="AN1207" s="24"/>
      <c r="AO1207" s="24">
        <f t="shared" si="551"/>
        <v>0</v>
      </c>
      <c r="AP1207" s="24">
        <f t="shared" si="567"/>
        <v>0</v>
      </c>
      <c r="AQ1207" s="24">
        <f t="shared" si="552"/>
        <v>0</v>
      </c>
      <c r="AR1207" s="24">
        <f t="shared" si="553"/>
        <v>0</v>
      </c>
      <c r="AS1207" s="24">
        <f t="shared" si="554"/>
        <v>0</v>
      </c>
      <c r="AT1207" s="24">
        <f t="shared" si="568"/>
        <v>0</v>
      </c>
      <c r="AU1207" s="24">
        <f t="shared" si="577"/>
        <v>0</v>
      </c>
      <c r="AV1207" s="24">
        <v>0</v>
      </c>
      <c r="AW1207" s="24">
        <f t="shared" si="580"/>
        <v>0</v>
      </c>
      <c r="AX1207" s="24">
        <v>0</v>
      </c>
      <c r="AY1207" s="24">
        <f t="shared" si="569"/>
        <v>0</v>
      </c>
      <c r="AZ1207" s="24">
        <f t="shared" si="570"/>
        <v>0</v>
      </c>
      <c r="BA1207" s="24">
        <f t="shared" si="555"/>
        <v>0</v>
      </c>
      <c r="BB1207" s="24">
        <f t="shared" si="556"/>
        <v>0</v>
      </c>
      <c r="BC1207" s="24">
        <f t="shared" si="557"/>
        <v>0</v>
      </c>
      <c r="BD1207" s="24">
        <f t="shared" si="558"/>
        <v>0</v>
      </c>
      <c r="BE1207" s="24">
        <f t="shared" si="559"/>
        <v>0</v>
      </c>
      <c r="BF1207" s="24">
        <f t="shared" si="571"/>
        <v>0</v>
      </c>
      <c r="BG1207" s="24">
        <f t="shared" si="578"/>
        <v>0</v>
      </c>
      <c r="BH1207" s="24">
        <v>0</v>
      </c>
      <c r="BI1207" s="24">
        <f t="shared" si="572"/>
        <v>0</v>
      </c>
      <c r="BJ1207" s="24">
        <v>0</v>
      </c>
      <c r="BK1207" s="24">
        <f t="shared" si="573"/>
        <v>0</v>
      </c>
      <c r="BL1207" s="24">
        <f t="shared" si="574"/>
        <v>0</v>
      </c>
      <c r="BM1207" s="24">
        <f t="shared" si="560"/>
        <v>0</v>
      </c>
      <c r="BN1207" s="24">
        <f t="shared" si="561"/>
        <v>0</v>
      </c>
      <c r="BO1207" s="24">
        <f t="shared" si="562"/>
        <v>0</v>
      </c>
      <c r="BP1207" s="24">
        <f t="shared" si="563"/>
        <v>0</v>
      </c>
      <c r="BQ1207" s="24">
        <f t="shared" si="564"/>
        <v>0</v>
      </c>
      <c r="BR1207" s="24">
        <f t="shared" si="575"/>
        <v>0</v>
      </c>
      <c r="BS1207" s="24">
        <f t="shared" si="579"/>
        <v>0</v>
      </c>
      <c r="BT1207" s="24">
        <v>0</v>
      </c>
      <c r="BU1207" s="24">
        <f t="shared" si="576"/>
        <v>0</v>
      </c>
      <c r="BV1207" s="24">
        <v>0</v>
      </c>
    </row>
    <row r="1208" spans="1:74">
      <c r="A1208" s="87">
        <v>1199</v>
      </c>
      <c r="B1208" s="1"/>
      <c r="C1208" s="1"/>
      <c r="D1208" s="2"/>
      <c r="E1208" s="3"/>
      <c r="F1208" s="4"/>
      <c r="G1208" s="5"/>
      <c r="H1208" s="4"/>
      <c r="I1208" s="5"/>
      <c r="J1208" s="6"/>
      <c r="K1208" s="5"/>
      <c r="L1208" s="5"/>
      <c r="M1208" s="5"/>
      <c r="N1208" s="7"/>
      <c r="O1208" s="38"/>
      <c r="P1208" s="5"/>
      <c r="Q1208" s="5"/>
      <c r="R1208" s="7"/>
      <c r="S1208" s="38"/>
      <c r="T1208" s="5"/>
      <c r="U1208" s="5"/>
      <c r="V1208" s="55"/>
      <c r="W1208" s="38"/>
      <c r="X1208" s="5"/>
      <c r="Y1208" s="5"/>
      <c r="Z1208" s="55"/>
      <c r="AA1208" s="36">
        <f>IF(Dane!$E$3=1,AO1208+BA1208+BM1208,IF(Dane!$E$3=2,AU1208+BG1208+BS1208,AW1208+BI1208+BU1208))</f>
        <v>0</v>
      </c>
      <c r="AB1208" s="16">
        <f>IF(Dane!$E$3=1,AP1208+BB1208+BN1208,IF(Dane!$E$3=2,AV1208+BH1208+BT1208,AX1208+BJ1208+BV1208))</f>
        <v>0</v>
      </c>
      <c r="AC1208" s="16">
        <f>IF(((K1208*Dane!$C$9)-AA1208)&lt;0,0,(K1208*Dane!$C$9)-AA1208)</f>
        <v>0</v>
      </c>
      <c r="AD1208" s="37">
        <f>IFERROR(IF(((L1208*Dane!$C$9)-AB1208)&lt;0,0,(L1208*Dane!$C$9)-AB1208),0)</f>
        <v>0</v>
      </c>
      <c r="AE1208" s="97"/>
      <c r="AF1208" s="77">
        <f>IF(Dane!$E$3=1,AO1208,IF(Dane!$E$3=2,AU1208,AW1208))</f>
        <v>0</v>
      </c>
      <c r="AG1208" s="77">
        <f>IF(Dane!$E$3=1,AP1208,IF(Dane!$E$3=2,AV1208,AX1208))</f>
        <v>0</v>
      </c>
      <c r="AH1208" s="77">
        <f>IF(Dane!$E$3=1,BA1208,IF(Dane!$E$3=2,BG1208,BI1208))</f>
        <v>0</v>
      </c>
      <c r="AI1208" s="77">
        <f>IF(Dane!$E$3=1,BB1208,IF(Dane!$E$3=2,BH1208,BJ1208))</f>
        <v>0</v>
      </c>
      <c r="AJ1208" s="77">
        <f>IF(Dane!$E$3=1,BM1208,IF(Dane!$E$3=2,BS1208,BU1208))</f>
        <v>0</v>
      </c>
      <c r="AK1208" s="77">
        <f>IF(Dane!$E$3=1,BN1208,IF(Dane!$E$3=2,BT1208,BV1208))</f>
        <v>0</v>
      </c>
      <c r="AL1208" s="24">
        <f t="shared" si="565"/>
        <v>0</v>
      </c>
      <c r="AM1208" s="24">
        <f t="shared" si="566"/>
        <v>0</v>
      </c>
      <c r="AN1208" s="24"/>
      <c r="AO1208" s="24">
        <f t="shared" si="551"/>
        <v>0</v>
      </c>
      <c r="AP1208" s="24">
        <f t="shared" si="567"/>
        <v>0</v>
      </c>
      <c r="AQ1208" s="24">
        <f t="shared" si="552"/>
        <v>0</v>
      </c>
      <c r="AR1208" s="24">
        <f t="shared" si="553"/>
        <v>0</v>
      </c>
      <c r="AS1208" s="24">
        <f t="shared" si="554"/>
        <v>0</v>
      </c>
      <c r="AT1208" s="24">
        <f t="shared" si="568"/>
        <v>0</v>
      </c>
      <c r="AU1208" s="24">
        <f t="shared" si="577"/>
        <v>0</v>
      </c>
      <c r="AV1208" s="24">
        <v>0</v>
      </c>
      <c r="AW1208" s="24">
        <f t="shared" si="580"/>
        <v>0</v>
      </c>
      <c r="AX1208" s="24">
        <v>0</v>
      </c>
      <c r="AY1208" s="24">
        <f t="shared" si="569"/>
        <v>0</v>
      </c>
      <c r="AZ1208" s="24">
        <f t="shared" si="570"/>
        <v>0</v>
      </c>
      <c r="BA1208" s="24">
        <f t="shared" si="555"/>
        <v>0</v>
      </c>
      <c r="BB1208" s="24">
        <f t="shared" si="556"/>
        <v>0</v>
      </c>
      <c r="BC1208" s="24">
        <f t="shared" si="557"/>
        <v>0</v>
      </c>
      <c r="BD1208" s="24">
        <f t="shared" si="558"/>
        <v>0</v>
      </c>
      <c r="BE1208" s="24">
        <f t="shared" si="559"/>
        <v>0</v>
      </c>
      <c r="BF1208" s="24">
        <f t="shared" si="571"/>
        <v>0</v>
      </c>
      <c r="BG1208" s="24">
        <f t="shared" si="578"/>
        <v>0</v>
      </c>
      <c r="BH1208" s="24">
        <v>0</v>
      </c>
      <c r="BI1208" s="24">
        <f t="shared" si="572"/>
        <v>0</v>
      </c>
      <c r="BJ1208" s="24">
        <v>0</v>
      </c>
      <c r="BK1208" s="24">
        <f t="shared" si="573"/>
        <v>0</v>
      </c>
      <c r="BL1208" s="24">
        <f t="shared" si="574"/>
        <v>0</v>
      </c>
      <c r="BM1208" s="24">
        <f t="shared" si="560"/>
        <v>0</v>
      </c>
      <c r="BN1208" s="24">
        <f t="shared" si="561"/>
        <v>0</v>
      </c>
      <c r="BO1208" s="24">
        <f t="shared" si="562"/>
        <v>0</v>
      </c>
      <c r="BP1208" s="24">
        <f t="shared" si="563"/>
        <v>0</v>
      </c>
      <c r="BQ1208" s="24">
        <f t="shared" si="564"/>
        <v>0</v>
      </c>
      <c r="BR1208" s="24">
        <f t="shared" si="575"/>
        <v>0</v>
      </c>
      <c r="BS1208" s="24">
        <f t="shared" si="579"/>
        <v>0</v>
      </c>
      <c r="BT1208" s="24">
        <v>0</v>
      </c>
      <c r="BU1208" s="24">
        <f t="shared" si="576"/>
        <v>0</v>
      </c>
      <c r="BV1208" s="24">
        <v>0</v>
      </c>
    </row>
    <row r="1209" spans="1:74">
      <c r="A1209" s="87">
        <v>1200</v>
      </c>
      <c r="B1209" s="1"/>
      <c r="C1209" s="1"/>
      <c r="D1209" s="2"/>
      <c r="E1209" s="3"/>
      <c r="F1209" s="4"/>
      <c r="G1209" s="5"/>
      <c r="H1209" s="4"/>
      <c r="I1209" s="5"/>
      <c r="J1209" s="6"/>
      <c r="K1209" s="5"/>
      <c r="L1209" s="5"/>
      <c r="M1209" s="5"/>
      <c r="N1209" s="7"/>
      <c r="O1209" s="38"/>
      <c r="P1209" s="5"/>
      <c r="Q1209" s="5"/>
      <c r="R1209" s="7"/>
      <c r="S1209" s="38"/>
      <c r="T1209" s="5"/>
      <c r="U1209" s="5"/>
      <c r="V1209" s="55"/>
      <c r="W1209" s="38"/>
      <c r="X1209" s="5"/>
      <c r="Y1209" s="5"/>
      <c r="Z1209" s="55"/>
      <c r="AA1209" s="36">
        <f>IF(Dane!$E$3=1,AO1209+BA1209+BM1209,IF(Dane!$E$3=2,AU1209+BG1209+BS1209,AW1209+BI1209+BU1209))</f>
        <v>0</v>
      </c>
      <c r="AB1209" s="16">
        <f>IF(Dane!$E$3=1,AP1209+BB1209+BN1209,IF(Dane!$E$3=2,AV1209+BH1209+BT1209,AX1209+BJ1209+BV1209))</f>
        <v>0</v>
      </c>
      <c r="AC1209" s="16">
        <f>IF(((K1209*Dane!$C$9)-AA1209)&lt;0,0,(K1209*Dane!$C$9)-AA1209)</f>
        <v>0</v>
      </c>
      <c r="AD1209" s="37">
        <f>IFERROR(IF(((L1209*Dane!$C$9)-AB1209)&lt;0,0,(L1209*Dane!$C$9)-AB1209),0)</f>
        <v>0</v>
      </c>
      <c r="AE1209" s="97"/>
      <c r="AF1209" s="77">
        <f>IF(Dane!$E$3=1,AO1209,IF(Dane!$E$3=2,AU1209,AW1209))</f>
        <v>0</v>
      </c>
      <c r="AG1209" s="77">
        <f>IF(Dane!$E$3=1,AP1209,IF(Dane!$E$3=2,AV1209,AX1209))</f>
        <v>0</v>
      </c>
      <c r="AH1209" s="77">
        <f>IF(Dane!$E$3=1,BA1209,IF(Dane!$E$3=2,BG1209,BI1209))</f>
        <v>0</v>
      </c>
      <c r="AI1209" s="77">
        <f>IF(Dane!$E$3=1,BB1209,IF(Dane!$E$3=2,BH1209,BJ1209))</f>
        <v>0</v>
      </c>
      <c r="AJ1209" s="77">
        <f>IF(Dane!$E$3=1,BM1209,IF(Dane!$E$3=2,BS1209,BU1209))</f>
        <v>0</v>
      </c>
      <c r="AK1209" s="77">
        <f>IF(Dane!$E$3=1,BN1209,IF(Dane!$E$3=2,BT1209,BV1209))</f>
        <v>0</v>
      </c>
      <c r="AL1209" s="24">
        <f t="shared" si="565"/>
        <v>0</v>
      </c>
      <c r="AM1209" s="24">
        <f t="shared" si="566"/>
        <v>0</v>
      </c>
      <c r="AN1209" s="24"/>
      <c r="AO1209" s="24">
        <f t="shared" si="551"/>
        <v>0</v>
      </c>
      <c r="AP1209" s="24">
        <f t="shared" si="567"/>
        <v>0</v>
      </c>
      <c r="AQ1209" s="24">
        <f t="shared" si="552"/>
        <v>0</v>
      </c>
      <c r="AR1209" s="24">
        <f t="shared" si="553"/>
        <v>0</v>
      </c>
      <c r="AS1209" s="24">
        <f t="shared" si="554"/>
        <v>0</v>
      </c>
      <c r="AT1209" s="24">
        <f t="shared" si="568"/>
        <v>0</v>
      </c>
      <c r="AU1209" s="24">
        <f t="shared" si="577"/>
        <v>0</v>
      </c>
      <c r="AV1209" s="24">
        <v>0</v>
      </c>
      <c r="AW1209" s="24">
        <f t="shared" si="580"/>
        <v>0</v>
      </c>
      <c r="AX1209" s="24">
        <v>0</v>
      </c>
      <c r="AY1209" s="24">
        <f t="shared" si="569"/>
        <v>0</v>
      </c>
      <c r="AZ1209" s="24">
        <f t="shared" si="570"/>
        <v>0</v>
      </c>
      <c r="BA1209" s="24">
        <f t="shared" si="555"/>
        <v>0</v>
      </c>
      <c r="BB1209" s="24">
        <f t="shared" si="556"/>
        <v>0</v>
      </c>
      <c r="BC1209" s="24">
        <f t="shared" si="557"/>
        <v>0</v>
      </c>
      <c r="BD1209" s="24">
        <f t="shared" si="558"/>
        <v>0</v>
      </c>
      <c r="BE1209" s="24">
        <f t="shared" si="559"/>
        <v>0</v>
      </c>
      <c r="BF1209" s="24">
        <f t="shared" si="571"/>
        <v>0</v>
      </c>
      <c r="BG1209" s="24">
        <f t="shared" si="578"/>
        <v>0</v>
      </c>
      <c r="BH1209" s="24">
        <v>0</v>
      </c>
      <c r="BI1209" s="24">
        <f t="shared" si="572"/>
        <v>0</v>
      </c>
      <c r="BJ1209" s="24">
        <v>0</v>
      </c>
      <c r="BK1209" s="24">
        <f t="shared" si="573"/>
        <v>0</v>
      </c>
      <c r="BL1209" s="24">
        <f t="shared" si="574"/>
        <v>0</v>
      </c>
      <c r="BM1209" s="24">
        <f t="shared" si="560"/>
        <v>0</v>
      </c>
      <c r="BN1209" s="24">
        <f t="shared" si="561"/>
        <v>0</v>
      </c>
      <c r="BO1209" s="24">
        <f t="shared" si="562"/>
        <v>0</v>
      </c>
      <c r="BP1209" s="24">
        <f t="shared" si="563"/>
        <v>0</v>
      </c>
      <c r="BQ1209" s="24">
        <f t="shared" si="564"/>
        <v>0</v>
      </c>
      <c r="BR1209" s="24">
        <f t="shared" si="575"/>
        <v>0</v>
      </c>
      <c r="BS1209" s="24">
        <f t="shared" si="579"/>
        <v>0</v>
      </c>
      <c r="BT1209" s="24">
        <v>0</v>
      </c>
      <c r="BU1209" s="24">
        <f t="shared" si="576"/>
        <v>0</v>
      </c>
      <c r="BV1209" s="24">
        <v>0</v>
      </c>
    </row>
    <row r="1210" spans="1:74">
      <c r="A1210" s="87">
        <v>1201</v>
      </c>
      <c r="B1210" s="1"/>
      <c r="C1210" s="1"/>
      <c r="D1210" s="2"/>
      <c r="E1210" s="3"/>
      <c r="F1210" s="4"/>
      <c r="G1210" s="5"/>
      <c r="H1210" s="4"/>
      <c r="I1210" s="5"/>
      <c r="J1210" s="6"/>
      <c r="K1210" s="5"/>
      <c r="L1210" s="5"/>
      <c r="M1210" s="5"/>
      <c r="N1210" s="7"/>
      <c r="O1210" s="38"/>
      <c r="P1210" s="5"/>
      <c r="Q1210" s="5"/>
      <c r="R1210" s="7"/>
      <c r="S1210" s="38"/>
      <c r="T1210" s="5"/>
      <c r="U1210" s="5"/>
      <c r="V1210" s="55"/>
      <c r="W1210" s="38"/>
      <c r="X1210" s="5"/>
      <c r="Y1210" s="5"/>
      <c r="Z1210" s="55"/>
      <c r="AA1210" s="36">
        <f>IF(Dane!$E$3=1,AO1210+BA1210+BM1210,IF(Dane!$E$3=2,AU1210+BG1210+BS1210,AW1210+BI1210+BU1210))</f>
        <v>0</v>
      </c>
      <c r="AB1210" s="16">
        <f>IF(Dane!$E$3=1,AP1210+BB1210+BN1210,IF(Dane!$E$3=2,AV1210+BH1210+BT1210,AX1210+BJ1210+BV1210))</f>
        <v>0</v>
      </c>
      <c r="AC1210" s="16">
        <f>IF(((K1210*Dane!$C$9)-AA1210)&lt;0,0,(K1210*Dane!$C$9)-AA1210)</f>
        <v>0</v>
      </c>
      <c r="AD1210" s="37">
        <f>IFERROR(IF(((L1210*Dane!$C$9)-AB1210)&lt;0,0,(L1210*Dane!$C$9)-AB1210),0)</f>
        <v>0</v>
      </c>
      <c r="AE1210" s="97"/>
      <c r="AF1210" s="77">
        <f>IF(Dane!$E$3=1,AO1210,IF(Dane!$E$3=2,AU1210,AW1210))</f>
        <v>0</v>
      </c>
      <c r="AG1210" s="77">
        <f>IF(Dane!$E$3=1,AP1210,IF(Dane!$E$3=2,AV1210,AX1210))</f>
        <v>0</v>
      </c>
      <c r="AH1210" s="77">
        <f>IF(Dane!$E$3=1,BA1210,IF(Dane!$E$3=2,BG1210,BI1210))</f>
        <v>0</v>
      </c>
      <c r="AI1210" s="77">
        <f>IF(Dane!$E$3=1,BB1210,IF(Dane!$E$3=2,BH1210,BJ1210))</f>
        <v>0</v>
      </c>
      <c r="AJ1210" s="77">
        <f>IF(Dane!$E$3=1,BM1210,IF(Dane!$E$3=2,BS1210,BU1210))</f>
        <v>0</v>
      </c>
      <c r="AK1210" s="77">
        <f>IF(Dane!$E$3=1,BN1210,IF(Dane!$E$3=2,BT1210,BV1210))</f>
        <v>0</v>
      </c>
      <c r="AL1210" s="24">
        <f t="shared" si="565"/>
        <v>0</v>
      </c>
      <c r="AM1210" s="24">
        <f t="shared" si="566"/>
        <v>0</v>
      </c>
      <c r="AN1210" s="24"/>
      <c r="AO1210" s="24">
        <f t="shared" si="551"/>
        <v>0</v>
      </c>
      <c r="AP1210" s="24">
        <f t="shared" si="567"/>
        <v>0</v>
      </c>
      <c r="AQ1210" s="24">
        <f t="shared" si="552"/>
        <v>0</v>
      </c>
      <c r="AR1210" s="24">
        <f t="shared" si="553"/>
        <v>0</v>
      </c>
      <c r="AS1210" s="24">
        <f t="shared" si="554"/>
        <v>0</v>
      </c>
      <c r="AT1210" s="24">
        <f t="shared" si="568"/>
        <v>0</v>
      </c>
      <c r="AU1210" s="24">
        <f t="shared" si="577"/>
        <v>0</v>
      </c>
      <c r="AV1210" s="24">
        <v>0</v>
      </c>
      <c r="AW1210" s="24">
        <f t="shared" si="580"/>
        <v>0</v>
      </c>
      <c r="AX1210" s="24">
        <v>0</v>
      </c>
      <c r="AY1210" s="24">
        <f t="shared" si="569"/>
        <v>0</v>
      </c>
      <c r="AZ1210" s="24">
        <f t="shared" si="570"/>
        <v>0</v>
      </c>
      <c r="BA1210" s="24">
        <f t="shared" si="555"/>
        <v>0</v>
      </c>
      <c r="BB1210" s="24">
        <f t="shared" si="556"/>
        <v>0</v>
      </c>
      <c r="BC1210" s="24">
        <f t="shared" si="557"/>
        <v>0</v>
      </c>
      <c r="BD1210" s="24">
        <f t="shared" si="558"/>
        <v>0</v>
      </c>
      <c r="BE1210" s="24">
        <f t="shared" si="559"/>
        <v>0</v>
      </c>
      <c r="BF1210" s="24">
        <f t="shared" si="571"/>
        <v>0</v>
      </c>
      <c r="BG1210" s="24">
        <f t="shared" si="578"/>
        <v>0</v>
      </c>
      <c r="BH1210" s="24">
        <v>0</v>
      </c>
      <c r="BI1210" s="24">
        <f t="shared" si="572"/>
        <v>0</v>
      </c>
      <c r="BJ1210" s="24">
        <v>0</v>
      </c>
      <c r="BK1210" s="24">
        <f t="shared" si="573"/>
        <v>0</v>
      </c>
      <c r="BL1210" s="24">
        <f t="shared" si="574"/>
        <v>0</v>
      </c>
      <c r="BM1210" s="24">
        <f t="shared" si="560"/>
        <v>0</v>
      </c>
      <c r="BN1210" s="24">
        <f t="shared" si="561"/>
        <v>0</v>
      </c>
      <c r="BO1210" s="24">
        <f t="shared" si="562"/>
        <v>0</v>
      </c>
      <c r="BP1210" s="24">
        <f t="shared" si="563"/>
        <v>0</v>
      </c>
      <c r="BQ1210" s="24">
        <f t="shared" si="564"/>
        <v>0</v>
      </c>
      <c r="BR1210" s="24">
        <f t="shared" si="575"/>
        <v>0</v>
      </c>
      <c r="BS1210" s="24">
        <f t="shared" si="579"/>
        <v>0</v>
      </c>
      <c r="BT1210" s="24">
        <v>0</v>
      </c>
      <c r="BU1210" s="24">
        <f t="shared" si="576"/>
        <v>0</v>
      </c>
      <c r="BV1210" s="24">
        <v>0</v>
      </c>
    </row>
    <row r="1211" spans="1:74">
      <c r="A1211" s="87">
        <v>1202</v>
      </c>
      <c r="B1211" s="1"/>
      <c r="C1211" s="1"/>
      <c r="D1211" s="2"/>
      <c r="E1211" s="3"/>
      <c r="F1211" s="4"/>
      <c r="G1211" s="5"/>
      <c r="H1211" s="4"/>
      <c r="I1211" s="5"/>
      <c r="J1211" s="6"/>
      <c r="K1211" s="5"/>
      <c r="L1211" s="5"/>
      <c r="M1211" s="5"/>
      <c r="N1211" s="7"/>
      <c r="O1211" s="38"/>
      <c r="P1211" s="5"/>
      <c r="Q1211" s="5"/>
      <c r="R1211" s="7"/>
      <c r="S1211" s="38"/>
      <c r="T1211" s="5"/>
      <c r="U1211" s="5"/>
      <c r="V1211" s="55"/>
      <c r="W1211" s="38"/>
      <c r="X1211" s="5"/>
      <c r="Y1211" s="5"/>
      <c r="Z1211" s="55"/>
      <c r="AA1211" s="36">
        <f>IF(Dane!$E$3=1,AO1211+BA1211+BM1211,IF(Dane!$E$3=2,AU1211+BG1211+BS1211,AW1211+BI1211+BU1211))</f>
        <v>0</v>
      </c>
      <c r="AB1211" s="16">
        <f>IF(Dane!$E$3=1,AP1211+BB1211+BN1211,IF(Dane!$E$3=2,AV1211+BH1211+BT1211,AX1211+BJ1211+BV1211))</f>
        <v>0</v>
      </c>
      <c r="AC1211" s="16">
        <f>IF(((K1211*Dane!$C$9)-AA1211)&lt;0,0,(K1211*Dane!$C$9)-AA1211)</f>
        <v>0</v>
      </c>
      <c r="AD1211" s="37">
        <f>IFERROR(IF(((L1211*Dane!$C$9)-AB1211)&lt;0,0,(L1211*Dane!$C$9)-AB1211),0)</f>
        <v>0</v>
      </c>
      <c r="AE1211" s="97"/>
      <c r="AF1211" s="77">
        <f>IF(Dane!$E$3=1,AO1211,IF(Dane!$E$3=2,AU1211,AW1211))</f>
        <v>0</v>
      </c>
      <c r="AG1211" s="77">
        <f>IF(Dane!$E$3=1,AP1211,IF(Dane!$E$3=2,AV1211,AX1211))</f>
        <v>0</v>
      </c>
      <c r="AH1211" s="77">
        <f>IF(Dane!$E$3=1,BA1211,IF(Dane!$E$3=2,BG1211,BI1211))</f>
        <v>0</v>
      </c>
      <c r="AI1211" s="77">
        <f>IF(Dane!$E$3=1,BB1211,IF(Dane!$E$3=2,BH1211,BJ1211))</f>
        <v>0</v>
      </c>
      <c r="AJ1211" s="77">
        <f>IF(Dane!$E$3=1,BM1211,IF(Dane!$E$3=2,BS1211,BU1211))</f>
        <v>0</v>
      </c>
      <c r="AK1211" s="77">
        <f>IF(Dane!$E$3=1,BN1211,IF(Dane!$E$3=2,BT1211,BV1211))</f>
        <v>0</v>
      </c>
      <c r="AL1211" s="24">
        <f t="shared" si="565"/>
        <v>0</v>
      </c>
      <c r="AM1211" s="24">
        <f t="shared" si="566"/>
        <v>0</v>
      </c>
      <c r="AN1211" s="24"/>
      <c r="AO1211" s="24">
        <f t="shared" si="551"/>
        <v>0</v>
      </c>
      <c r="AP1211" s="24">
        <f t="shared" si="567"/>
        <v>0</v>
      </c>
      <c r="AQ1211" s="24">
        <f t="shared" si="552"/>
        <v>0</v>
      </c>
      <c r="AR1211" s="24">
        <f t="shared" si="553"/>
        <v>0</v>
      </c>
      <c r="AS1211" s="24">
        <f t="shared" si="554"/>
        <v>0</v>
      </c>
      <c r="AT1211" s="24">
        <f t="shared" si="568"/>
        <v>0</v>
      </c>
      <c r="AU1211" s="24">
        <f t="shared" si="577"/>
        <v>0</v>
      </c>
      <c r="AV1211" s="24">
        <v>0</v>
      </c>
      <c r="AW1211" s="24">
        <f t="shared" si="580"/>
        <v>0</v>
      </c>
      <c r="AX1211" s="24">
        <v>0</v>
      </c>
      <c r="AY1211" s="24">
        <f t="shared" si="569"/>
        <v>0</v>
      </c>
      <c r="AZ1211" s="24">
        <f t="shared" si="570"/>
        <v>0</v>
      </c>
      <c r="BA1211" s="24">
        <f t="shared" si="555"/>
        <v>0</v>
      </c>
      <c r="BB1211" s="24">
        <f t="shared" si="556"/>
        <v>0</v>
      </c>
      <c r="BC1211" s="24">
        <f t="shared" si="557"/>
        <v>0</v>
      </c>
      <c r="BD1211" s="24">
        <f t="shared" si="558"/>
        <v>0</v>
      </c>
      <c r="BE1211" s="24">
        <f t="shared" si="559"/>
        <v>0</v>
      </c>
      <c r="BF1211" s="24">
        <f t="shared" si="571"/>
        <v>0</v>
      </c>
      <c r="BG1211" s="24">
        <f t="shared" si="578"/>
        <v>0</v>
      </c>
      <c r="BH1211" s="24">
        <v>0</v>
      </c>
      <c r="BI1211" s="24">
        <f t="shared" si="572"/>
        <v>0</v>
      </c>
      <c r="BJ1211" s="24">
        <v>0</v>
      </c>
      <c r="BK1211" s="24">
        <f t="shared" si="573"/>
        <v>0</v>
      </c>
      <c r="BL1211" s="24">
        <f t="shared" si="574"/>
        <v>0</v>
      </c>
      <c r="BM1211" s="24">
        <f t="shared" si="560"/>
        <v>0</v>
      </c>
      <c r="BN1211" s="24">
        <f t="shared" si="561"/>
        <v>0</v>
      </c>
      <c r="BO1211" s="24">
        <f t="shared" si="562"/>
        <v>0</v>
      </c>
      <c r="BP1211" s="24">
        <f t="shared" si="563"/>
        <v>0</v>
      </c>
      <c r="BQ1211" s="24">
        <f t="shared" si="564"/>
        <v>0</v>
      </c>
      <c r="BR1211" s="24">
        <f t="shared" si="575"/>
        <v>0</v>
      </c>
      <c r="BS1211" s="24">
        <f t="shared" si="579"/>
        <v>0</v>
      </c>
      <c r="BT1211" s="24">
        <v>0</v>
      </c>
      <c r="BU1211" s="24">
        <f t="shared" si="576"/>
        <v>0</v>
      </c>
      <c r="BV1211" s="24">
        <v>0</v>
      </c>
    </row>
    <row r="1212" spans="1:74">
      <c r="A1212" s="87">
        <v>1203</v>
      </c>
      <c r="B1212" s="1"/>
      <c r="C1212" s="1"/>
      <c r="D1212" s="2"/>
      <c r="E1212" s="3"/>
      <c r="F1212" s="4"/>
      <c r="G1212" s="5"/>
      <c r="H1212" s="4"/>
      <c r="I1212" s="5"/>
      <c r="J1212" s="6"/>
      <c r="K1212" s="5"/>
      <c r="L1212" s="5"/>
      <c r="M1212" s="5"/>
      <c r="N1212" s="7"/>
      <c r="O1212" s="38"/>
      <c r="P1212" s="5"/>
      <c r="Q1212" s="5"/>
      <c r="R1212" s="7"/>
      <c r="S1212" s="38"/>
      <c r="T1212" s="5"/>
      <c r="U1212" s="5"/>
      <c r="V1212" s="55"/>
      <c r="W1212" s="38"/>
      <c r="X1212" s="5"/>
      <c r="Y1212" s="5"/>
      <c r="Z1212" s="55"/>
      <c r="AA1212" s="36">
        <f>IF(Dane!$E$3=1,AO1212+BA1212+BM1212,IF(Dane!$E$3=2,AU1212+BG1212+BS1212,AW1212+BI1212+BU1212))</f>
        <v>0</v>
      </c>
      <c r="AB1212" s="16">
        <f>IF(Dane!$E$3=1,AP1212+BB1212+BN1212,IF(Dane!$E$3=2,AV1212+BH1212+BT1212,AX1212+BJ1212+BV1212))</f>
        <v>0</v>
      </c>
      <c r="AC1212" s="16">
        <f>IF(((K1212*Dane!$C$9)-AA1212)&lt;0,0,(K1212*Dane!$C$9)-AA1212)</f>
        <v>0</v>
      </c>
      <c r="AD1212" s="37">
        <f>IFERROR(IF(((L1212*Dane!$C$9)-AB1212)&lt;0,0,(L1212*Dane!$C$9)-AB1212),0)</f>
        <v>0</v>
      </c>
      <c r="AE1212" s="97"/>
      <c r="AF1212" s="77">
        <f>IF(Dane!$E$3=1,AO1212,IF(Dane!$E$3=2,AU1212,AW1212))</f>
        <v>0</v>
      </c>
      <c r="AG1212" s="77">
        <f>IF(Dane!$E$3=1,AP1212,IF(Dane!$E$3=2,AV1212,AX1212))</f>
        <v>0</v>
      </c>
      <c r="AH1212" s="77">
        <f>IF(Dane!$E$3=1,BA1212,IF(Dane!$E$3=2,BG1212,BI1212))</f>
        <v>0</v>
      </c>
      <c r="AI1212" s="77">
        <f>IF(Dane!$E$3=1,BB1212,IF(Dane!$E$3=2,BH1212,BJ1212))</f>
        <v>0</v>
      </c>
      <c r="AJ1212" s="77">
        <f>IF(Dane!$E$3=1,BM1212,IF(Dane!$E$3=2,BS1212,BU1212))</f>
        <v>0</v>
      </c>
      <c r="AK1212" s="77">
        <f>IF(Dane!$E$3=1,BN1212,IF(Dane!$E$3=2,BT1212,BV1212))</f>
        <v>0</v>
      </c>
      <c r="AL1212" s="24">
        <f t="shared" si="565"/>
        <v>0</v>
      </c>
      <c r="AM1212" s="24">
        <f t="shared" si="566"/>
        <v>0</v>
      </c>
      <c r="AN1212" s="24"/>
      <c r="AO1212" s="24">
        <f t="shared" si="551"/>
        <v>0</v>
      </c>
      <c r="AP1212" s="24">
        <f t="shared" si="567"/>
        <v>0</v>
      </c>
      <c r="AQ1212" s="24">
        <f t="shared" si="552"/>
        <v>0</v>
      </c>
      <c r="AR1212" s="24">
        <f t="shared" si="553"/>
        <v>0</v>
      </c>
      <c r="AS1212" s="24">
        <f t="shared" si="554"/>
        <v>0</v>
      </c>
      <c r="AT1212" s="24">
        <f t="shared" si="568"/>
        <v>0</v>
      </c>
      <c r="AU1212" s="24">
        <f t="shared" si="577"/>
        <v>0</v>
      </c>
      <c r="AV1212" s="24">
        <v>0</v>
      </c>
      <c r="AW1212" s="24">
        <f t="shared" si="580"/>
        <v>0</v>
      </c>
      <c r="AX1212" s="24">
        <v>0</v>
      </c>
      <c r="AY1212" s="24">
        <f t="shared" si="569"/>
        <v>0</v>
      </c>
      <c r="AZ1212" s="24">
        <f t="shared" si="570"/>
        <v>0</v>
      </c>
      <c r="BA1212" s="24">
        <f t="shared" si="555"/>
        <v>0</v>
      </c>
      <c r="BB1212" s="24">
        <f t="shared" si="556"/>
        <v>0</v>
      </c>
      <c r="BC1212" s="24">
        <f t="shared" si="557"/>
        <v>0</v>
      </c>
      <c r="BD1212" s="24">
        <f t="shared" si="558"/>
        <v>0</v>
      </c>
      <c r="BE1212" s="24">
        <f t="shared" si="559"/>
        <v>0</v>
      </c>
      <c r="BF1212" s="24">
        <f t="shared" si="571"/>
        <v>0</v>
      </c>
      <c r="BG1212" s="24">
        <f t="shared" si="578"/>
        <v>0</v>
      </c>
      <c r="BH1212" s="24">
        <v>0</v>
      </c>
      <c r="BI1212" s="24">
        <f t="shared" si="572"/>
        <v>0</v>
      </c>
      <c r="BJ1212" s="24">
        <v>0</v>
      </c>
      <c r="BK1212" s="24">
        <f t="shared" si="573"/>
        <v>0</v>
      </c>
      <c r="BL1212" s="24">
        <f t="shared" si="574"/>
        <v>0</v>
      </c>
      <c r="BM1212" s="24">
        <f t="shared" si="560"/>
        <v>0</v>
      </c>
      <c r="BN1212" s="24">
        <f t="shared" si="561"/>
        <v>0</v>
      </c>
      <c r="BO1212" s="24">
        <f t="shared" si="562"/>
        <v>0</v>
      </c>
      <c r="BP1212" s="24">
        <f t="shared" si="563"/>
        <v>0</v>
      </c>
      <c r="BQ1212" s="24">
        <f t="shared" si="564"/>
        <v>0</v>
      </c>
      <c r="BR1212" s="24">
        <f t="shared" si="575"/>
        <v>0</v>
      </c>
      <c r="BS1212" s="24">
        <f t="shared" si="579"/>
        <v>0</v>
      </c>
      <c r="BT1212" s="24">
        <v>0</v>
      </c>
      <c r="BU1212" s="24">
        <f t="shared" si="576"/>
        <v>0</v>
      </c>
      <c r="BV1212" s="24">
        <v>0</v>
      </c>
    </row>
    <row r="1213" spans="1:74">
      <c r="A1213" s="87">
        <v>1204</v>
      </c>
      <c r="B1213" s="1"/>
      <c r="C1213" s="1"/>
      <c r="D1213" s="2"/>
      <c r="E1213" s="3"/>
      <c r="F1213" s="4"/>
      <c r="G1213" s="5"/>
      <c r="H1213" s="4"/>
      <c r="I1213" s="5"/>
      <c r="J1213" s="6"/>
      <c r="K1213" s="5"/>
      <c r="L1213" s="5"/>
      <c r="M1213" s="5"/>
      <c r="N1213" s="7"/>
      <c r="O1213" s="38"/>
      <c r="P1213" s="5"/>
      <c r="Q1213" s="5"/>
      <c r="R1213" s="7"/>
      <c r="S1213" s="38"/>
      <c r="T1213" s="5"/>
      <c r="U1213" s="5"/>
      <c r="V1213" s="55"/>
      <c r="W1213" s="38"/>
      <c r="X1213" s="5"/>
      <c r="Y1213" s="5"/>
      <c r="Z1213" s="55"/>
      <c r="AA1213" s="36">
        <f>IF(Dane!$E$3=1,AO1213+BA1213+BM1213,IF(Dane!$E$3=2,AU1213+BG1213+BS1213,AW1213+BI1213+BU1213))</f>
        <v>0</v>
      </c>
      <c r="AB1213" s="16">
        <f>IF(Dane!$E$3=1,AP1213+BB1213+BN1213,IF(Dane!$E$3=2,AV1213+BH1213+BT1213,AX1213+BJ1213+BV1213))</f>
        <v>0</v>
      </c>
      <c r="AC1213" s="16">
        <f>IF(((K1213*Dane!$C$9)-AA1213)&lt;0,0,(K1213*Dane!$C$9)-AA1213)</f>
        <v>0</v>
      </c>
      <c r="AD1213" s="37">
        <f>IFERROR(IF(((L1213*Dane!$C$9)-AB1213)&lt;0,0,(L1213*Dane!$C$9)-AB1213),0)</f>
        <v>0</v>
      </c>
      <c r="AE1213" s="97"/>
      <c r="AF1213" s="77">
        <f>IF(Dane!$E$3=1,AO1213,IF(Dane!$E$3=2,AU1213,AW1213))</f>
        <v>0</v>
      </c>
      <c r="AG1213" s="77">
        <f>IF(Dane!$E$3=1,AP1213,IF(Dane!$E$3=2,AV1213,AX1213))</f>
        <v>0</v>
      </c>
      <c r="AH1213" s="77">
        <f>IF(Dane!$E$3=1,BA1213,IF(Dane!$E$3=2,BG1213,BI1213))</f>
        <v>0</v>
      </c>
      <c r="AI1213" s="77">
        <f>IF(Dane!$E$3=1,BB1213,IF(Dane!$E$3=2,BH1213,BJ1213))</f>
        <v>0</v>
      </c>
      <c r="AJ1213" s="77">
        <f>IF(Dane!$E$3=1,BM1213,IF(Dane!$E$3=2,BS1213,BU1213))</f>
        <v>0</v>
      </c>
      <c r="AK1213" s="77">
        <f>IF(Dane!$E$3=1,BN1213,IF(Dane!$E$3=2,BT1213,BV1213))</f>
        <v>0</v>
      </c>
      <c r="AL1213" s="24">
        <f t="shared" si="565"/>
        <v>0</v>
      </c>
      <c r="AM1213" s="24">
        <f t="shared" si="566"/>
        <v>0</v>
      </c>
      <c r="AN1213" s="24"/>
      <c r="AO1213" s="24">
        <f t="shared" si="551"/>
        <v>0</v>
      </c>
      <c r="AP1213" s="24">
        <f t="shared" si="567"/>
        <v>0</v>
      </c>
      <c r="AQ1213" s="24">
        <f t="shared" si="552"/>
        <v>0</v>
      </c>
      <c r="AR1213" s="24">
        <f t="shared" si="553"/>
        <v>0</v>
      </c>
      <c r="AS1213" s="24">
        <f t="shared" si="554"/>
        <v>0</v>
      </c>
      <c r="AT1213" s="24">
        <f t="shared" si="568"/>
        <v>0</v>
      </c>
      <c r="AU1213" s="24">
        <f t="shared" si="577"/>
        <v>0</v>
      </c>
      <c r="AV1213" s="24">
        <v>0</v>
      </c>
      <c r="AW1213" s="24">
        <f t="shared" si="580"/>
        <v>0</v>
      </c>
      <c r="AX1213" s="24">
        <v>0</v>
      </c>
      <c r="AY1213" s="24">
        <f t="shared" si="569"/>
        <v>0</v>
      </c>
      <c r="AZ1213" s="24">
        <f t="shared" si="570"/>
        <v>0</v>
      </c>
      <c r="BA1213" s="24">
        <f t="shared" si="555"/>
        <v>0</v>
      </c>
      <c r="BB1213" s="24">
        <f t="shared" si="556"/>
        <v>0</v>
      </c>
      <c r="BC1213" s="24">
        <f t="shared" si="557"/>
        <v>0</v>
      </c>
      <c r="BD1213" s="24">
        <f t="shared" si="558"/>
        <v>0</v>
      </c>
      <c r="BE1213" s="24">
        <f t="shared" si="559"/>
        <v>0</v>
      </c>
      <c r="BF1213" s="24">
        <f t="shared" si="571"/>
        <v>0</v>
      </c>
      <c r="BG1213" s="24">
        <f t="shared" si="578"/>
        <v>0</v>
      </c>
      <c r="BH1213" s="24">
        <v>0</v>
      </c>
      <c r="BI1213" s="24">
        <f t="shared" si="572"/>
        <v>0</v>
      </c>
      <c r="BJ1213" s="24">
        <v>0</v>
      </c>
      <c r="BK1213" s="24">
        <f t="shared" si="573"/>
        <v>0</v>
      </c>
      <c r="BL1213" s="24">
        <f t="shared" si="574"/>
        <v>0</v>
      </c>
      <c r="BM1213" s="24">
        <f t="shared" si="560"/>
        <v>0</v>
      </c>
      <c r="BN1213" s="24">
        <f t="shared" si="561"/>
        <v>0</v>
      </c>
      <c r="BO1213" s="24">
        <f t="shared" si="562"/>
        <v>0</v>
      </c>
      <c r="BP1213" s="24">
        <f t="shared" si="563"/>
        <v>0</v>
      </c>
      <c r="BQ1213" s="24">
        <f t="shared" si="564"/>
        <v>0</v>
      </c>
      <c r="BR1213" s="24">
        <f t="shared" si="575"/>
        <v>0</v>
      </c>
      <c r="BS1213" s="24">
        <f t="shared" si="579"/>
        <v>0</v>
      </c>
      <c r="BT1213" s="24">
        <v>0</v>
      </c>
      <c r="BU1213" s="24">
        <f t="shared" si="576"/>
        <v>0</v>
      </c>
      <c r="BV1213" s="24">
        <v>0</v>
      </c>
    </row>
    <row r="1214" spans="1:74">
      <c r="A1214" s="87">
        <v>1205</v>
      </c>
      <c r="B1214" s="1"/>
      <c r="C1214" s="1"/>
      <c r="D1214" s="2"/>
      <c r="E1214" s="3"/>
      <c r="F1214" s="4"/>
      <c r="G1214" s="5"/>
      <c r="H1214" s="4"/>
      <c r="I1214" s="5"/>
      <c r="J1214" s="6"/>
      <c r="K1214" s="5"/>
      <c r="L1214" s="5"/>
      <c r="M1214" s="5"/>
      <c r="N1214" s="7"/>
      <c r="O1214" s="38"/>
      <c r="P1214" s="5"/>
      <c r="Q1214" s="5"/>
      <c r="R1214" s="7"/>
      <c r="S1214" s="38"/>
      <c r="T1214" s="5"/>
      <c r="U1214" s="5"/>
      <c r="V1214" s="55"/>
      <c r="W1214" s="38"/>
      <c r="X1214" s="5"/>
      <c r="Y1214" s="5"/>
      <c r="Z1214" s="55"/>
      <c r="AA1214" s="36">
        <f>IF(Dane!$E$3=1,AO1214+BA1214+BM1214,IF(Dane!$E$3=2,AU1214+BG1214+BS1214,AW1214+BI1214+BU1214))</f>
        <v>0</v>
      </c>
      <c r="AB1214" s="16">
        <f>IF(Dane!$E$3=1,AP1214+BB1214+BN1214,IF(Dane!$E$3=2,AV1214+BH1214+BT1214,AX1214+BJ1214+BV1214))</f>
        <v>0</v>
      </c>
      <c r="AC1214" s="16">
        <f>IF(((K1214*Dane!$C$9)-AA1214)&lt;0,0,(K1214*Dane!$C$9)-AA1214)</f>
        <v>0</v>
      </c>
      <c r="AD1214" s="37">
        <f>IFERROR(IF(((L1214*Dane!$C$9)-AB1214)&lt;0,0,(L1214*Dane!$C$9)-AB1214),0)</f>
        <v>0</v>
      </c>
      <c r="AE1214" s="97"/>
      <c r="AF1214" s="77">
        <f>IF(Dane!$E$3=1,AO1214,IF(Dane!$E$3=2,AU1214,AW1214))</f>
        <v>0</v>
      </c>
      <c r="AG1214" s="77">
        <f>IF(Dane!$E$3=1,AP1214,IF(Dane!$E$3=2,AV1214,AX1214))</f>
        <v>0</v>
      </c>
      <c r="AH1214" s="77">
        <f>IF(Dane!$E$3=1,BA1214,IF(Dane!$E$3=2,BG1214,BI1214))</f>
        <v>0</v>
      </c>
      <c r="AI1214" s="77">
        <f>IF(Dane!$E$3=1,BB1214,IF(Dane!$E$3=2,BH1214,BJ1214))</f>
        <v>0</v>
      </c>
      <c r="AJ1214" s="77">
        <f>IF(Dane!$E$3=1,BM1214,IF(Dane!$E$3=2,BS1214,BU1214))</f>
        <v>0</v>
      </c>
      <c r="AK1214" s="77">
        <f>IF(Dane!$E$3=1,BN1214,IF(Dane!$E$3=2,BT1214,BV1214))</f>
        <v>0</v>
      </c>
      <c r="AL1214" s="24">
        <f t="shared" si="565"/>
        <v>0</v>
      </c>
      <c r="AM1214" s="24">
        <f t="shared" si="566"/>
        <v>0</v>
      </c>
      <c r="AN1214" s="24"/>
      <c r="AO1214" s="24">
        <f t="shared" si="551"/>
        <v>0</v>
      </c>
      <c r="AP1214" s="24">
        <f t="shared" si="567"/>
        <v>0</v>
      </c>
      <c r="AQ1214" s="24">
        <f t="shared" si="552"/>
        <v>0</v>
      </c>
      <c r="AR1214" s="24">
        <f t="shared" si="553"/>
        <v>0</v>
      </c>
      <c r="AS1214" s="24">
        <f t="shared" si="554"/>
        <v>0</v>
      </c>
      <c r="AT1214" s="24">
        <f t="shared" si="568"/>
        <v>0</v>
      </c>
      <c r="AU1214" s="24">
        <f t="shared" si="577"/>
        <v>0</v>
      </c>
      <c r="AV1214" s="24">
        <v>0</v>
      </c>
      <c r="AW1214" s="24">
        <f t="shared" si="580"/>
        <v>0</v>
      </c>
      <c r="AX1214" s="24">
        <v>0</v>
      </c>
      <c r="AY1214" s="24">
        <f t="shared" si="569"/>
        <v>0</v>
      </c>
      <c r="AZ1214" s="24">
        <f t="shared" si="570"/>
        <v>0</v>
      </c>
      <c r="BA1214" s="24">
        <f t="shared" si="555"/>
        <v>0</v>
      </c>
      <c r="BB1214" s="24">
        <f t="shared" si="556"/>
        <v>0</v>
      </c>
      <c r="BC1214" s="24">
        <f t="shared" si="557"/>
        <v>0</v>
      </c>
      <c r="BD1214" s="24">
        <f t="shared" si="558"/>
        <v>0</v>
      </c>
      <c r="BE1214" s="24">
        <f t="shared" si="559"/>
        <v>0</v>
      </c>
      <c r="BF1214" s="24">
        <f t="shared" si="571"/>
        <v>0</v>
      </c>
      <c r="BG1214" s="24">
        <f t="shared" si="578"/>
        <v>0</v>
      </c>
      <c r="BH1214" s="24">
        <v>0</v>
      </c>
      <c r="BI1214" s="24">
        <f t="shared" si="572"/>
        <v>0</v>
      </c>
      <c r="BJ1214" s="24">
        <v>0</v>
      </c>
      <c r="BK1214" s="24">
        <f t="shared" si="573"/>
        <v>0</v>
      </c>
      <c r="BL1214" s="24">
        <f t="shared" si="574"/>
        <v>0</v>
      </c>
      <c r="BM1214" s="24">
        <f t="shared" si="560"/>
        <v>0</v>
      </c>
      <c r="BN1214" s="24">
        <f t="shared" si="561"/>
        <v>0</v>
      </c>
      <c r="BO1214" s="24">
        <f t="shared" si="562"/>
        <v>0</v>
      </c>
      <c r="BP1214" s="24">
        <f t="shared" si="563"/>
        <v>0</v>
      </c>
      <c r="BQ1214" s="24">
        <f t="shared" si="564"/>
        <v>0</v>
      </c>
      <c r="BR1214" s="24">
        <f t="shared" si="575"/>
        <v>0</v>
      </c>
      <c r="BS1214" s="24">
        <f t="shared" si="579"/>
        <v>0</v>
      </c>
      <c r="BT1214" s="24">
        <v>0</v>
      </c>
      <c r="BU1214" s="24">
        <f t="shared" si="576"/>
        <v>0</v>
      </c>
      <c r="BV1214" s="24">
        <v>0</v>
      </c>
    </row>
    <row r="1215" spans="1:74">
      <c r="A1215" s="87">
        <v>1206</v>
      </c>
      <c r="B1215" s="1"/>
      <c r="C1215" s="1"/>
      <c r="D1215" s="2"/>
      <c r="E1215" s="3"/>
      <c r="F1215" s="4"/>
      <c r="G1215" s="5"/>
      <c r="H1215" s="4"/>
      <c r="I1215" s="5"/>
      <c r="J1215" s="6"/>
      <c r="K1215" s="5"/>
      <c r="L1215" s="5"/>
      <c r="M1215" s="5"/>
      <c r="N1215" s="7"/>
      <c r="O1215" s="38"/>
      <c r="P1215" s="5"/>
      <c r="Q1215" s="5"/>
      <c r="R1215" s="7"/>
      <c r="S1215" s="38"/>
      <c r="T1215" s="5"/>
      <c r="U1215" s="5"/>
      <c r="V1215" s="55"/>
      <c r="W1215" s="38"/>
      <c r="X1215" s="5"/>
      <c r="Y1215" s="5"/>
      <c r="Z1215" s="55"/>
      <c r="AA1215" s="36">
        <f>IF(Dane!$E$3=1,AO1215+BA1215+BM1215,IF(Dane!$E$3=2,AU1215+BG1215+BS1215,AW1215+BI1215+BU1215))</f>
        <v>0</v>
      </c>
      <c r="AB1215" s="16">
        <f>IF(Dane!$E$3=1,AP1215+BB1215+BN1215,IF(Dane!$E$3=2,AV1215+BH1215+BT1215,AX1215+BJ1215+BV1215))</f>
        <v>0</v>
      </c>
      <c r="AC1215" s="16">
        <f>IF(((K1215*Dane!$C$9)-AA1215)&lt;0,0,(K1215*Dane!$C$9)-AA1215)</f>
        <v>0</v>
      </c>
      <c r="AD1215" s="37">
        <f>IFERROR(IF(((L1215*Dane!$C$9)-AB1215)&lt;0,0,(L1215*Dane!$C$9)-AB1215),0)</f>
        <v>0</v>
      </c>
      <c r="AE1215" s="97"/>
      <c r="AF1215" s="77">
        <f>IF(Dane!$E$3=1,AO1215,IF(Dane!$E$3=2,AU1215,AW1215))</f>
        <v>0</v>
      </c>
      <c r="AG1215" s="77">
        <f>IF(Dane!$E$3=1,AP1215,IF(Dane!$E$3=2,AV1215,AX1215))</f>
        <v>0</v>
      </c>
      <c r="AH1215" s="77">
        <f>IF(Dane!$E$3=1,BA1215,IF(Dane!$E$3=2,BG1215,BI1215))</f>
        <v>0</v>
      </c>
      <c r="AI1215" s="77">
        <f>IF(Dane!$E$3=1,BB1215,IF(Dane!$E$3=2,BH1215,BJ1215))</f>
        <v>0</v>
      </c>
      <c r="AJ1215" s="77">
        <f>IF(Dane!$E$3=1,BM1215,IF(Dane!$E$3=2,BS1215,BU1215))</f>
        <v>0</v>
      </c>
      <c r="AK1215" s="77">
        <f>IF(Dane!$E$3=1,BN1215,IF(Dane!$E$3=2,BT1215,BV1215))</f>
        <v>0</v>
      </c>
      <c r="AL1215" s="24">
        <f t="shared" si="565"/>
        <v>0</v>
      </c>
      <c r="AM1215" s="24">
        <f t="shared" si="566"/>
        <v>0</v>
      </c>
      <c r="AN1215" s="24"/>
      <c r="AO1215" s="24">
        <f t="shared" si="551"/>
        <v>0</v>
      </c>
      <c r="AP1215" s="24">
        <f t="shared" si="567"/>
        <v>0</v>
      </c>
      <c r="AQ1215" s="24">
        <f t="shared" si="552"/>
        <v>0</v>
      </c>
      <c r="AR1215" s="24">
        <f t="shared" si="553"/>
        <v>0</v>
      </c>
      <c r="AS1215" s="24">
        <f t="shared" si="554"/>
        <v>0</v>
      </c>
      <c r="AT1215" s="24">
        <f t="shared" si="568"/>
        <v>0</v>
      </c>
      <c r="AU1215" s="24">
        <f t="shared" si="577"/>
        <v>0</v>
      </c>
      <c r="AV1215" s="24">
        <v>0</v>
      </c>
      <c r="AW1215" s="24">
        <f t="shared" si="580"/>
        <v>0</v>
      </c>
      <c r="AX1215" s="24">
        <v>0</v>
      </c>
      <c r="AY1215" s="24">
        <f t="shared" si="569"/>
        <v>0</v>
      </c>
      <c r="AZ1215" s="24">
        <f t="shared" si="570"/>
        <v>0</v>
      </c>
      <c r="BA1215" s="24">
        <f t="shared" si="555"/>
        <v>0</v>
      </c>
      <c r="BB1215" s="24">
        <f t="shared" si="556"/>
        <v>0</v>
      </c>
      <c r="BC1215" s="24">
        <f t="shared" si="557"/>
        <v>0</v>
      </c>
      <c r="BD1215" s="24">
        <f t="shared" si="558"/>
        <v>0</v>
      </c>
      <c r="BE1215" s="24">
        <f t="shared" si="559"/>
        <v>0</v>
      </c>
      <c r="BF1215" s="24">
        <f t="shared" si="571"/>
        <v>0</v>
      </c>
      <c r="BG1215" s="24">
        <f t="shared" si="578"/>
        <v>0</v>
      </c>
      <c r="BH1215" s="24">
        <v>0</v>
      </c>
      <c r="BI1215" s="24">
        <f t="shared" si="572"/>
        <v>0</v>
      </c>
      <c r="BJ1215" s="24">
        <v>0</v>
      </c>
      <c r="BK1215" s="24">
        <f t="shared" si="573"/>
        <v>0</v>
      </c>
      <c r="BL1215" s="24">
        <f t="shared" si="574"/>
        <v>0</v>
      </c>
      <c r="BM1215" s="24">
        <f t="shared" si="560"/>
        <v>0</v>
      </c>
      <c r="BN1215" s="24">
        <f t="shared" si="561"/>
        <v>0</v>
      </c>
      <c r="BO1215" s="24">
        <f t="shared" si="562"/>
        <v>0</v>
      </c>
      <c r="BP1215" s="24">
        <f t="shared" si="563"/>
        <v>0</v>
      </c>
      <c r="BQ1215" s="24">
        <f t="shared" si="564"/>
        <v>0</v>
      </c>
      <c r="BR1215" s="24">
        <f t="shared" si="575"/>
        <v>0</v>
      </c>
      <c r="BS1215" s="24">
        <f t="shared" si="579"/>
        <v>0</v>
      </c>
      <c r="BT1215" s="24">
        <v>0</v>
      </c>
      <c r="BU1215" s="24">
        <f t="shared" si="576"/>
        <v>0</v>
      </c>
      <c r="BV1215" s="24">
        <v>0</v>
      </c>
    </row>
    <row r="1216" spans="1:74">
      <c r="A1216" s="87">
        <v>1207</v>
      </c>
      <c r="B1216" s="1"/>
      <c r="C1216" s="1"/>
      <c r="D1216" s="2"/>
      <c r="E1216" s="3"/>
      <c r="F1216" s="4"/>
      <c r="G1216" s="5"/>
      <c r="H1216" s="4"/>
      <c r="I1216" s="5"/>
      <c r="J1216" s="6"/>
      <c r="K1216" s="5"/>
      <c r="L1216" s="5"/>
      <c r="M1216" s="5"/>
      <c r="N1216" s="7"/>
      <c r="O1216" s="38"/>
      <c r="P1216" s="5"/>
      <c r="Q1216" s="5"/>
      <c r="R1216" s="7"/>
      <c r="S1216" s="38"/>
      <c r="T1216" s="5"/>
      <c r="U1216" s="5"/>
      <c r="V1216" s="55"/>
      <c r="W1216" s="38"/>
      <c r="X1216" s="5"/>
      <c r="Y1216" s="5"/>
      <c r="Z1216" s="55"/>
      <c r="AA1216" s="36">
        <f>IF(Dane!$E$3=1,AO1216+BA1216+BM1216,IF(Dane!$E$3=2,AU1216+BG1216+BS1216,AW1216+BI1216+BU1216))</f>
        <v>0</v>
      </c>
      <c r="AB1216" s="16">
        <f>IF(Dane!$E$3=1,AP1216+BB1216+BN1216,IF(Dane!$E$3=2,AV1216+BH1216+BT1216,AX1216+BJ1216+BV1216))</f>
        <v>0</v>
      </c>
      <c r="AC1216" s="16">
        <f>IF(((K1216*Dane!$C$9)-AA1216)&lt;0,0,(K1216*Dane!$C$9)-AA1216)</f>
        <v>0</v>
      </c>
      <c r="AD1216" s="37">
        <f>IFERROR(IF(((L1216*Dane!$C$9)-AB1216)&lt;0,0,(L1216*Dane!$C$9)-AB1216),0)</f>
        <v>0</v>
      </c>
      <c r="AE1216" s="97"/>
      <c r="AF1216" s="77">
        <f>IF(Dane!$E$3=1,AO1216,IF(Dane!$E$3=2,AU1216,AW1216))</f>
        <v>0</v>
      </c>
      <c r="AG1216" s="77">
        <f>IF(Dane!$E$3=1,AP1216,IF(Dane!$E$3=2,AV1216,AX1216))</f>
        <v>0</v>
      </c>
      <c r="AH1216" s="77">
        <f>IF(Dane!$E$3=1,BA1216,IF(Dane!$E$3=2,BG1216,BI1216))</f>
        <v>0</v>
      </c>
      <c r="AI1216" s="77">
        <f>IF(Dane!$E$3=1,BB1216,IF(Dane!$E$3=2,BH1216,BJ1216))</f>
        <v>0</v>
      </c>
      <c r="AJ1216" s="77">
        <f>IF(Dane!$E$3=1,BM1216,IF(Dane!$E$3=2,BS1216,BU1216))</f>
        <v>0</v>
      </c>
      <c r="AK1216" s="77">
        <f>IF(Dane!$E$3=1,BN1216,IF(Dane!$E$3=2,BT1216,BV1216))</f>
        <v>0</v>
      </c>
      <c r="AL1216" s="24">
        <f t="shared" si="565"/>
        <v>0</v>
      </c>
      <c r="AM1216" s="24">
        <f t="shared" si="566"/>
        <v>0</v>
      </c>
      <c r="AN1216" s="24"/>
      <c r="AO1216" s="24">
        <f t="shared" si="551"/>
        <v>0</v>
      </c>
      <c r="AP1216" s="24">
        <f t="shared" si="567"/>
        <v>0</v>
      </c>
      <c r="AQ1216" s="24">
        <f t="shared" si="552"/>
        <v>0</v>
      </c>
      <c r="AR1216" s="24">
        <f t="shared" si="553"/>
        <v>0</v>
      </c>
      <c r="AS1216" s="24">
        <f t="shared" si="554"/>
        <v>0</v>
      </c>
      <c r="AT1216" s="24">
        <f t="shared" si="568"/>
        <v>0</v>
      </c>
      <c r="AU1216" s="24">
        <f t="shared" si="577"/>
        <v>0</v>
      </c>
      <c r="AV1216" s="24">
        <v>0</v>
      </c>
      <c r="AW1216" s="24">
        <f t="shared" si="580"/>
        <v>0</v>
      </c>
      <c r="AX1216" s="24">
        <v>0</v>
      </c>
      <c r="AY1216" s="24">
        <f t="shared" si="569"/>
        <v>0</v>
      </c>
      <c r="AZ1216" s="24">
        <f t="shared" si="570"/>
        <v>0</v>
      </c>
      <c r="BA1216" s="24">
        <f t="shared" si="555"/>
        <v>0</v>
      </c>
      <c r="BB1216" s="24">
        <f t="shared" si="556"/>
        <v>0</v>
      </c>
      <c r="BC1216" s="24">
        <f t="shared" si="557"/>
        <v>0</v>
      </c>
      <c r="BD1216" s="24">
        <f t="shared" si="558"/>
        <v>0</v>
      </c>
      <c r="BE1216" s="24">
        <f t="shared" si="559"/>
        <v>0</v>
      </c>
      <c r="BF1216" s="24">
        <f t="shared" si="571"/>
        <v>0</v>
      </c>
      <c r="BG1216" s="24">
        <f t="shared" si="578"/>
        <v>0</v>
      </c>
      <c r="BH1216" s="24">
        <v>0</v>
      </c>
      <c r="BI1216" s="24">
        <f t="shared" si="572"/>
        <v>0</v>
      </c>
      <c r="BJ1216" s="24">
        <v>0</v>
      </c>
      <c r="BK1216" s="24">
        <f t="shared" si="573"/>
        <v>0</v>
      </c>
      <c r="BL1216" s="24">
        <f t="shared" si="574"/>
        <v>0</v>
      </c>
      <c r="BM1216" s="24">
        <f t="shared" si="560"/>
        <v>0</v>
      </c>
      <c r="BN1216" s="24">
        <f t="shared" si="561"/>
        <v>0</v>
      </c>
      <c r="BO1216" s="24">
        <f t="shared" si="562"/>
        <v>0</v>
      </c>
      <c r="BP1216" s="24">
        <f t="shared" si="563"/>
        <v>0</v>
      </c>
      <c r="BQ1216" s="24">
        <f t="shared" si="564"/>
        <v>0</v>
      </c>
      <c r="BR1216" s="24">
        <f t="shared" si="575"/>
        <v>0</v>
      </c>
      <c r="BS1216" s="24">
        <f t="shared" si="579"/>
        <v>0</v>
      </c>
      <c r="BT1216" s="24">
        <v>0</v>
      </c>
      <c r="BU1216" s="24">
        <f t="shared" si="576"/>
        <v>0</v>
      </c>
      <c r="BV1216" s="24">
        <v>0</v>
      </c>
    </row>
    <row r="1217" spans="1:74">
      <c r="A1217" s="87">
        <v>1208</v>
      </c>
      <c r="B1217" s="1"/>
      <c r="C1217" s="1"/>
      <c r="D1217" s="2"/>
      <c r="E1217" s="3"/>
      <c r="F1217" s="4"/>
      <c r="G1217" s="5"/>
      <c r="H1217" s="4"/>
      <c r="I1217" s="5"/>
      <c r="J1217" s="6"/>
      <c r="K1217" s="5"/>
      <c r="L1217" s="5"/>
      <c r="M1217" s="5"/>
      <c r="N1217" s="7"/>
      <c r="O1217" s="38"/>
      <c r="P1217" s="5"/>
      <c r="Q1217" s="5"/>
      <c r="R1217" s="7"/>
      <c r="S1217" s="38"/>
      <c r="T1217" s="5"/>
      <c r="U1217" s="5"/>
      <c r="V1217" s="55"/>
      <c r="W1217" s="38"/>
      <c r="X1217" s="5"/>
      <c r="Y1217" s="5"/>
      <c r="Z1217" s="55"/>
      <c r="AA1217" s="36">
        <f>IF(Dane!$E$3=1,AO1217+BA1217+BM1217,IF(Dane!$E$3=2,AU1217+BG1217+BS1217,AW1217+BI1217+BU1217))</f>
        <v>0</v>
      </c>
      <c r="AB1217" s="16">
        <f>IF(Dane!$E$3=1,AP1217+BB1217+BN1217,IF(Dane!$E$3=2,AV1217+BH1217+BT1217,AX1217+BJ1217+BV1217))</f>
        <v>0</v>
      </c>
      <c r="AC1217" s="16">
        <f>IF(((K1217*Dane!$C$9)-AA1217)&lt;0,0,(K1217*Dane!$C$9)-AA1217)</f>
        <v>0</v>
      </c>
      <c r="AD1217" s="37">
        <f>IFERROR(IF(((L1217*Dane!$C$9)-AB1217)&lt;0,0,(L1217*Dane!$C$9)-AB1217),0)</f>
        <v>0</v>
      </c>
      <c r="AE1217" s="97"/>
      <c r="AF1217" s="77">
        <f>IF(Dane!$E$3=1,AO1217,IF(Dane!$E$3=2,AU1217,AW1217))</f>
        <v>0</v>
      </c>
      <c r="AG1217" s="77">
        <f>IF(Dane!$E$3=1,AP1217,IF(Dane!$E$3=2,AV1217,AX1217))</f>
        <v>0</v>
      </c>
      <c r="AH1217" s="77">
        <f>IF(Dane!$E$3=1,BA1217,IF(Dane!$E$3=2,BG1217,BI1217))</f>
        <v>0</v>
      </c>
      <c r="AI1217" s="77">
        <f>IF(Dane!$E$3=1,BB1217,IF(Dane!$E$3=2,BH1217,BJ1217))</f>
        <v>0</v>
      </c>
      <c r="AJ1217" s="77">
        <f>IF(Dane!$E$3=1,BM1217,IF(Dane!$E$3=2,BS1217,BU1217))</f>
        <v>0</v>
      </c>
      <c r="AK1217" s="77">
        <f>IF(Dane!$E$3=1,BN1217,IF(Dane!$E$3=2,BT1217,BV1217))</f>
        <v>0</v>
      </c>
      <c r="AL1217" s="24">
        <f t="shared" si="565"/>
        <v>0</v>
      </c>
      <c r="AM1217" s="24">
        <f t="shared" si="566"/>
        <v>0</v>
      </c>
      <c r="AN1217" s="24"/>
      <c r="AO1217" s="24">
        <f t="shared" si="551"/>
        <v>0</v>
      </c>
      <c r="AP1217" s="24">
        <f t="shared" si="567"/>
        <v>0</v>
      </c>
      <c r="AQ1217" s="24">
        <f t="shared" si="552"/>
        <v>0</v>
      </c>
      <c r="AR1217" s="24">
        <f t="shared" si="553"/>
        <v>0</v>
      </c>
      <c r="AS1217" s="24">
        <f t="shared" si="554"/>
        <v>0</v>
      </c>
      <c r="AT1217" s="24">
        <f t="shared" si="568"/>
        <v>0</v>
      </c>
      <c r="AU1217" s="24">
        <f t="shared" si="577"/>
        <v>0</v>
      </c>
      <c r="AV1217" s="24">
        <v>0</v>
      </c>
      <c r="AW1217" s="24">
        <f t="shared" si="580"/>
        <v>0</v>
      </c>
      <c r="AX1217" s="24">
        <v>0</v>
      </c>
      <c r="AY1217" s="24">
        <f t="shared" si="569"/>
        <v>0</v>
      </c>
      <c r="AZ1217" s="24">
        <f t="shared" si="570"/>
        <v>0</v>
      </c>
      <c r="BA1217" s="24">
        <f t="shared" si="555"/>
        <v>0</v>
      </c>
      <c r="BB1217" s="24">
        <f t="shared" si="556"/>
        <v>0</v>
      </c>
      <c r="BC1217" s="24">
        <f t="shared" si="557"/>
        <v>0</v>
      </c>
      <c r="BD1217" s="24">
        <f t="shared" si="558"/>
        <v>0</v>
      </c>
      <c r="BE1217" s="24">
        <f t="shared" si="559"/>
        <v>0</v>
      </c>
      <c r="BF1217" s="24">
        <f t="shared" si="571"/>
        <v>0</v>
      </c>
      <c r="BG1217" s="24">
        <f t="shared" si="578"/>
        <v>0</v>
      </c>
      <c r="BH1217" s="24">
        <v>0</v>
      </c>
      <c r="BI1217" s="24">
        <f t="shared" si="572"/>
        <v>0</v>
      </c>
      <c r="BJ1217" s="24">
        <v>0</v>
      </c>
      <c r="BK1217" s="24">
        <f t="shared" si="573"/>
        <v>0</v>
      </c>
      <c r="BL1217" s="24">
        <f t="shared" si="574"/>
        <v>0</v>
      </c>
      <c r="BM1217" s="24">
        <f t="shared" si="560"/>
        <v>0</v>
      </c>
      <c r="BN1217" s="24">
        <f t="shared" si="561"/>
        <v>0</v>
      </c>
      <c r="BO1217" s="24">
        <f t="shared" si="562"/>
        <v>0</v>
      </c>
      <c r="BP1217" s="24">
        <f t="shared" si="563"/>
        <v>0</v>
      </c>
      <c r="BQ1217" s="24">
        <f t="shared" si="564"/>
        <v>0</v>
      </c>
      <c r="BR1217" s="24">
        <f t="shared" si="575"/>
        <v>0</v>
      </c>
      <c r="BS1217" s="24">
        <f t="shared" si="579"/>
        <v>0</v>
      </c>
      <c r="BT1217" s="24">
        <v>0</v>
      </c>
      <c r="BU1217" s="24">
        <f t="shared" si="576"/>
        <v>0</v>
      </c>
      <c r="BV1217" s="24">
        <v>0</v>
      </c>
    </row>
    <row r="1218" spans="1:74">
      <c r="A1218" s="87">
        <v>1209</v>
      </c>
      <c r="B1218" s="1"/>
      <c r="C1218" s="1"/>
      <c r="D1218" s="2"/>
      <c r="E1218" s="3"/>
      <c r="F1218" s="4"/>
      <c r="G1218" s="5"/>
      <c r="H1218" s="4"/>
      <c r="I1218" s="5"/>
      <c r="J1218" s="6"/>
      <c r="K1218" s="5"/>
      <c r="L1218" s="5"/>
      <c r="M1218" s="5"/>
      <c r="N1218" s="7"/>
      <c r="O1218" s="38"/>
      <c r="P1218" s="5"/>
      <c r="Q1218" s="5"/>
      <c r="R1218" s="7"/>
      <c r="S1218" s="38"/>
      <c r="T1218" s="5"/>
      <c r="U1218" s="5"/>
      <c r="V1218" s="55"/>
      <c r="W1218" s="38"/>
      <c r="X1218" s="5"/>
      <c r="Y1218" s="5"/>
      <c r="Z1218" s="55"/>
      <c r="AA1218" s="36">
        <f>IF(Dane!$E$3=1,AO1218+BA1218+BM1218,IF(Dane!$E$3=2,AU1218+BG1218+BS1218,AW1218+BI1218+BU1218))</f>
        <v>0</v>
      </c>
      <c r="AB1218" s="16">
        <f>IF(Dane!$E$3=1,AP1218+BB1218+BN1218,IF(Dane!$E$3=2,AV1218+BH1218+BT1218,AX1218+BJ1218+BV1218))</f>
        <v>0</v>
      </c>
      <c r="AC1218" s="16">
        <f>IF(((K1218*Dane!$C$9)-AA1218)&lt;0,0,(K1218*Dane!$C$9)-AA1218)</f>
        <v>0</v>
      </c>
      <c r="AD1218" s="37">
        <f>IFERROR(IF(((L1218*Dane!$C$9)-AB1218)&lt;0,0,(L1218*Dane!$C$9)-AB1218),0)</f>
        <v>0</v>
      </c>
      <c r="AE1218" s="97"/>
      <c r="AF1218" s="77">
        <f>IF(Dane!$E$3=1,AO1218,IF(Dane!$E$3=2,AU1218,AW1218))</f>
        <v>0</v>
      </c>
      <c r="AG1218" s="77">
        <f>IF(Dane!$E$3=1,AP1218,IF(Dane!$E$3=2,AV1218,AX1218))</f>
        <v>0</v>
      </c>
      <c r="AH1218" s="77">
        <f>IF(Dane!$E$3=1,BA1218,IF(Dane!$E$3=2,BG1218,BI1218))</f>
        <v>0</v>
      </c>
      <c r="AI1218" s="77">
        <f>IF(Dane!$E$3=1,BB1218,IF(Dane!$E$3=2,BH1218,BJ1218))</f>
        <v>0</v>
      </c>
      <c r="AJ1218" s="77">
        <f>IF(Dane!$E$3=1,BM1218,IF(Dane!$E$3=2,BS1218,BU1218))</f>
        <v>0</v>
      </c>
      <c r="AK1218" s="77">
        <f>IF(Dane!$E$3=1,BN1218,IF(Dane!$E$3=2,BT1218,BV1218))</f>
        <v>0</v>
      </c>
      <c r="AL1218" s="24">
        <f t="shared" si="565"/>
        <v>0</v>
      </c>
      <c r="AM1218" s="24">
        <f t="shared" si="566"/>
        <v>0</v>
      </c>
      <c r="AN1218" s="24"/>
      <c r="AO1218" s="24">
        <f t="shared" si="551"/>
        <v>0</v>
      </c>
      <c r="AP1218" s="24">
        <f t="shared" si="567"/>
        <v>0</v>
      </c>
      <c r="AQ1218" s="24">
        <f t="shared" si="552"/>
        <v>0</v>
      </c>
      <c r="AR1218" s="24">
        <f t="shared" si="553"/>
        <v>0</v>
      </c>
      <c r="AS1218" s="24">
        <f t="shared" si="554"/>
        <v>0</v>
      </c>
      <c r="AT1218" s="24">
        <f t="shared" si="568"/>
        <v>0</v>
      </c>
      <c r="AU1218" s="24">
        <f t="shared" si="577"/>
        <v>0</v>
      </c>
      <c r="AV1218" s="24">
        <v>0</v>
      </c>
      <c r="AW1218" s="24">
        <f t="shared" si="580"/>
        <v>0</v>
      </c>
      <c r="AX1218" s="24">
        <v>0</v>
      </c>
      <c r="AY1218" s="24">
        <f t="shared" si="569"/>
        <v>0</v>
      </c>
      <c r="AZ1218" s="24">
        <f t="shared" si="570"/>
        <v>0</v>
      </c>
      <c r="BA1218" s="24">
        <f t="shared" si="555"/>
        <v>0</v>
      </c>
      <c r="BB1218" s="24">
        <f t="shared" si="556"/>
        <v>0</v>
      </c>
      <c r="BC1218" s="24">
        <f t="shared" si="557"/>
        <v>0</v>
      </c>
      <c r="BD1218" s="24">
        <f t="shared" si="558"/>
        <v>0</v>
      </c>
      <c r="BE1218" s="24">
        <f t="shared" si="559"/>
        <v>0</v>
      </c>
      <c r="BF1218" s="24">
        <f t="shared" si="571"/>
        <v>0</v>
      </c>
      <c r="BG1218" s="24">
        <f t="shared" si="578"/>
        <v>0</v>
      </c>
      <c r="BH1218" s="24">
        <v>0</v>
      </c>
      <c r="BI1218" s="24">
        <f t="shared" si="572"/>
        <v>0</v>
      </c>
      <c r="BJ1218" s="24">
        <v>0</v>
      </c>
      <c r="BK1218" s="24">
        <f t="shared" si="573"/>
        <v>0</v>
      </c>
      <c r="BL1218" s="24">
        <f t="shared" si="574"/>
        <v>0</v>
      </c>
      <c r="BM1218" s="24">
        <f t="shared" si="560"/>
        <v>0</v>
      </c>
      <c r="BN1218" s="24">
        <f t="shared" si="561"/>
        <v>0</v>
      </c>
      <c r="BO1218" s="24">
        <f t="shared" si="562"/>
        <v>0</v>
      </c>
      <c r="BP1218" s="24">
        <f t="shared" si="563"/>
        <v>0</v>
      </c>
      <c r="BQ1218" s="24">
        <f t="shared" si="564"/>
        <v>0</v>
      </c>
      <c r="BR1218" s="24">
        <f t="shared" si="575"/>
        <v>0</v>
      </c>
      <c r="BS1218" s="24">
        <f t="shared" si="579"/>
        <v>0</v>
      </c>
      <c r="BT1218" s="24">
        <v>0</v>
      </c>
      <c r="BU1218" s="24">
        <f t="shared" si="576"/>
        <v>0</v>
      </c>
      <c r="BV1218" s="24">
        <v>0</v>
      </c>
    </row>
    <row r="1219" spans="1:74">
      <c r="A1219" s="87">
        <v>1210</v>
      </c>
      <c r="B1219" s="1"/>
      <c r="C1219" s="1"/>
      <c r="D1219" s="2"/>
      <c r="E1219" s="3"/>
      <c r="F1219" s="4"/>
      <c r="G1219" s="5"/>
      <c r="H1219" s="4"/>
      <c r="I1219" s="5"/>
      <c r="J1219" s="6"/>
      <c r="K1219" s="5"/>
      <c r="L1219" s="5"/>
      <c r="M1219" s="5"/>
      <c r="N1219" s="7"/>
      <c r="O1219" s="38"/>
      <c r="P1219" s="5"/>
      <c r="Q1219" s="5"/>
      <c r="R1219" s="7"/>
      <c r="S1219" s="38"/>
      <c r="T1219" s="5"/>
      <c r="U1219" s="5"/>
      <c r="V1219" s="55"/>
      <c r="W1219" s="38"/>
      <c r="X1219" s="5"/>
      <c r="Y1219" s="5"/>
      <c r="Z1219" s="55"/>
      <c r="AA1219" s="36">
        <f>IF(Dane!$E$3=1,AO1219+BA1219+BM1219,IF(Dane!$E$3=2,AU1219+BG1219+BS1219,AW1219+BI1219+BU1219))</f>
        <v>0</v>
      </c>
      <c r="AB1219" s="16">
        <f>IF(Dane!$E$3=1,AP1219+BB1219+BN1219,IF(Dane!$E$3=2,AV1219+BH1219+BT1219,AX1219+BJ1219+BV1219))</f>
        <v>0</v>
      </c>
      <c r="AC1219" s="16">
        <f>IF(((K1219*Dane!$C$9)-AA1219)&lt;0,0,(K1219*Dane!$C$9)-AA1219)</f>
        <v>0</v>
      </c>
      <c r="AD1219" s="37">
        <f>IFERROR(IF(((L1219*Dane!$C$9)-AB1219)&lt;0,0,(L1219*Dane!$C$9)-AB1219),0)</f>
        <v>0</v>
      </c>
      <c r="AE1219" s="97"/>
      <c r="AF1219" s="77">
        <f>IF(Dane!$E$3=1,AO1219,IF(Dane!$E$3=2,AU1219,AW1219))</f>
        <v>0</v>
      </c>
      <c r="AG1219" s="77">
        <f>IF(Dane!$E$3=1,AP1219,IF(Dane!$E$3=2,AV1219,AX1219))</f>
        <v>0</v>
      </c>
      <c r="AH1219" s="77">
        <f>IF(Dane!$E$3=1,BA1219,IF(Dane!$E$3=2,BG1219,BI1219))</f>
        <v>0</v>
      </c>
      <c r="AI1219" s="77">
        <f>IF(Dane!$E$3=1,BB1219,IF(Dane!$E$3=2,BH1219,BJ1219))</f>
        <v>0</v>
      </c>
      <c r="AJ1219" s="77">
        <f>IF(Dane!$E$3=1,BM1219,IF(Dane!$E$3=2,BS1219,BU1219))</f>
        <v>0</v>
      </c>
      <c r="AK1219" s="77">
        <f>IF(Dane!$E$3=1,BN1219,IF(Dane!$E$3=2,BT1219,BV1219))</f>
        <v>0</v>
      </c>
      <c r="AL1219" s="24">
        <f t="shared" si="565"/>
        <v>0</v>
      </c>
      <c r="AM1219" s="24">
        <f t="shared" si="566"/>
        <v>0</v>
      </c>
      <c r="AN1219" s="24"/>
      <c r="AO1219" s="24">
        <f t="shared" si="551"/>
        <v>0</v>
      </c>
      <c r="AP1219" s="24">
        <f t="shared" si="567"/>
        <v>0</v>
      </c>
      <c r="AQ1219" s="24">
        <f t="shared" si="552"/>
        <v>0</v>
      </c>
      <c r="AR1219" s="24">
        <f t="shared" si="553"/>
        <v>0</v>
      </c>
      <c r="AS1219" s="24">
        <f t="shared" si="554"/>
        <v>0</v>
      </c>
      <c r="AT1219" s="24">
        <f t="shared" si="568"/>
        <v>0</v>
      </c>
      <c r="AU1219" s="24">
        <f t="shared" si="577"/>
        <v>0</v>
      </c>
      <c r="AV1219" s="24">
        <v>0</v>
      </c>
      <c r="AW1219" s="24">
        <f t="shared" si="580"/>
        <v>0</v>
      </c>
      <c r="AX1219" s="24">
        <v>0</v>
      </c>
      <c r="AY1219" s="24">
        <f t="shared" si="569"/>
        <v>0</v>
      </c>
      <c r="AZ1219" s="24">
        <f t="shared" si="570"/>
        <v>0</v>
      </c>
      <c r="BA1219" s="24">
        <f t="shared" si="555"/>
        <v>0</v>
      </c>
      <c r="BB1219" s="24">
        <f t="shared" si="556"/>
        <v>0</v>
      </c>
      <c r="BC1219" s="24">
        <f t="shared" si="557"/>
        <v>0</v>
      </c>
      <c r="BD1219" s="24">
        <f t="shared" si="558"/>
        <v>0</v>
      </c>
      <c r="BE1219" s="24">
        <f t="shared" si="559"/>
        <v>0</v>
      </c>
      <c r="BF1219" s="24">
        <f t="shared" si="571"/>
        <v>0</v>
      </c>
      <c r="BG1219" s="24">
        <f t="shared" si="578"/>
        <v>0</v>
      </c>
      <c r="BH1219" s="24">
        <v>0</v>
      </c>
      <c r="BI1219" s="24">
        <f t="shared" si="572"/>
        <v>0</v>
      </c>
      <c r="BJ1219" s="24">
        <v>0</v>
      </c>
      <c r="BK1219" s="24">
        <f t="shared" si="573"/>
        <v>0</v>
      </c>
      <c r="BL1219" s="24">
        <f t="shared" si="574"/>
        <v>0</v>
      </c>
      <c r="BM1219" s="24">
        <f t="shared" si="560"/>
        <v>0</v>
      </c>
      <c r="BN1219" s="24">
        <f t="shared" si="561"/>
        <v>0</v>
      </c>
      <c r="BO1219" s="24">
        <f t="shared" si="562"/>
        <v>0</v>
      </c>
      <c r="BP1219" s="24">
        <f t="shared" si="563"/>
        <v>0</v>
      </c>
      <c r="BQ1219" s="24">
        <f t="shared" si="564"/>
        <v>0</v>
      </c>
      <c r="BR1219" s="24">
        <f t="shared" si="575"/>
        <v>0</v>
      </c>
      <c r="BS1219" s="24">
        <f t="shared" si="579"/>
        <v>0</v>
      </c>
      <c r="BT1219" s="24">
        <v>0</v>
      </c>
      <c r="BU1219" s="24">
        <f t="shared" si="576"/>
        <v>0</v>
      </c>
      <c r="BV1219" s="24">
        <v>0</v>
      </c>
    </row>
    <row r="1220" spans="1:74">
      <c r="A1220" s="87">
        <v>1211</v>
      </c>
      <c r="B1220" s="1"/>
      <c r="C1220" s="1"/>
      <c r="D1220" s="2"/>
      <c r="E1220" s="3"/>
      <c r="F1220" s="4"/>
      <c r="G1220" s="5"/>
      <c r="H1220" s="4"/>
      <c r="I1220" s="5"/>
      <c r="J1220" s="6"/>
      <c r="K1220" s="5"/>
      <c r="L1220" s="5"/>
      <c r="M1220" s="5"/>
      <c r="N1220" s="7"/>
      <c r="O1220" s="38"/>
      <c r="P1220" s="5"/>
      <c r="Q1220" s="5"/>
      <c r="R1220" s="7"/>
      <c r="S1220" s="38"/>
      <c r="T1220" s="5"/>
      <c r="U1220" s="5"/>
      <c r="V1220" s="55"/>
      <c r="W1220" s="38"/>
      <c r="X1220" s="5"/>
      <c r="Y1220" s="5"/>
      <c r="Z1220" s="55"/>
      <c r="AA1220" s="36">
        <f>IF(Dane!$E$3=1,AO1220+BA1220+BM1220,IF(Dane!$E$3=2,AU1220+BG1220+BS1220,AW1220+BI1220+BU1220))</f>
        <v>0</v>
      </c>
      <c r="AB1220" s="16">
        <f>IF(Dane!$E$3=1,AP1220+BB1220+BN1220,IF(Dane!$E$3=2,AV1220+BH1220+BT1220,AX1220+BJ1220+BV1220))</f>
        <v>0</v>
      </c>
      <c r="AC1220" s="16">
        <f>IF(((K1220*Dane!$C$9)-AA1220)&lt;0,0,(K1220*Dane!$C$9)-AA1220)</f>
        <v>0</v>
      </c>
      <c r="AD1220" s="37">
        <f>IFERROR(IF(((L1220*Dane!$C$9)-AB1220)&lt;0,0,(L1220*Dane!$C$9)-AB1220),0)</f>
        <v>0</v>
      </c>
      <c r="AE1220" s="97"/>
      <c r="AF1220" s="77">
        <f>IF(Dane!$E$3=1,AO1220,IF(Dane!$E$3=2,AU1220,AW1220))</f>
        <v>0</v>
      </c>
      <c r="AG1220" s="77">
        <f>IF(Dane!$E$3=1,AP1220,IF(Dane!$E$3=2,AV1220,AX1220))</f>
        <v>0</v>
      </c>
      <c r="AH1220" s="77">
        <f>IF(Dane!$E$3=1,BA1220,IF(Dane!$E$3=2,BG1220,BI1220))</f>
        <v>0</v>
      </c>
      <c r="AI1220" s="77">
        <f>IF(Dane!$E$3=1,BB1220,IF(Dane!$E$3=2,BH1220,BJ1220))</f>
        <v>0</v>
      </c>
      <c r="AJ1220" s="77">
        <f>IF(Dane!$E$3=1,BM1220,IF(Dane!$E$3=2,BS1220,BU1220))</f>
        <v>0</v>
      </c>
      <c r="AK1220" s="77">
        <f>IF(Dane!$E$3=1,BN1220,IF(Dane!$E$3=2,BT1220,BV1220))</f>
        <v>0</v>
      </c>
      <c r="AL1220" s="24">
        <f t="shared" si="565"/>
        <v>0</v>
      </c>
      <c r="AM1220" s="24">
        <f t="shared" si="566"/>
        <v>0</v>
      </c>
      <c r="AN1220" s="24"/>
      <c r="AO1220" s="24">
        <f t="shared" si="551"/>
        <v>0</v>
      </c>
      <c r="AP1220" s="24">
        <f t="shared" si="567"/>
        <v>0</v>
      </c>
      <c r="AQ1220" s="24">
        <f t="shared" si="552"/>
        <v>0</v>
      </c>
      <c r="AR1220" s="24">
        <f t="shared" si="553"/>
        <v>0</v>
      </c>
      <c r="AS1220" s="24">
        <f t="shared" si="554"/>
        <v>0</v>
      </c>
      <c r="AT1220" s="24">
        <f t="shared" si="568"/>
        <v>0</v>
      </c>
      <c r="AU1220" s="24">
        <f t="shared" si="577"/>
        <v>0</v>
      </c>
      <c r="AV1220" s="24">
        <v>0</v>
      </c>
      <c r="AW1220" s="24">
        <f t="shared" si="580"/>
        <v>0</v>
      </c>
      <c r="AX1220" s="24">
        <v>0</v>
      </c>
      <c r="AY1220" s="24">
        <f t="shared" si="569"/>
        <v>0</v>
      </c>
      <c r="AZ1220" s="24">
        <f t="shared" si="570"/>
        <v>0</v>
      </c>
      <c r="BA1220" s="24">
        <f t="shared" si="555"/>
        <v>0</v>
      </c>
      <c r="BB1220" s="24">
        <f t="shared" si="556"/>
        <v>0</v>
      </c>
      <c r="BC1220" s="24">
        <f t="shared" si="557"/>
        <v>0</v>
      </c>
      <c r="BD1220" s="24">
        <f t="shared" si="558"/>
        <v>0</v>
      </c>
      <c r="BE1220" s="24">
        <f t="shared" si="559"/>
        <v>0</v>
      </c>
      <c r="BF1220" s="24">
        <f t="shared" si="571"/>
        <v>0</v>
      </c>
      <c r="BG1220" s="24">
        <f t="shared" si="578"/>
        <v>0</v>
      </c>
      <c r="BH1220" s="24">
        <v>0</v>
      </c>
      <c r="BI1220" s="24">
        <f t="shared" si="572"/>
        <v>0</v>
      </c>
      <c r="BJ1220" s="24">
        <v>0</v>
      </c>
      <c r="BK1220" s="24">
        <f t="shared" si="573"/>
        <v>0</v>
      </c>
      <c r="BL1220" s="24">
        <f t="shared" si="574"/>
        <v>0</v>
      </c>
      <c r="BM1220" s="24">
        <f t="shared" si="560"/>
        <v>0</v>
      </c>
      <c r="BN1220" s="24">
        <f t="shared" si="561"/>
        <v>0</v>
      </c>
      <c r="BO1220" s="24">
        <f t="shared" si="562"/>
        <v>0</v>
      </c>
      <c r="BP1220" s="24">
        <f t="shared" si="563"/>
        <v>0</v>
      </c>
      <c r="BQ1220" s="24">
        <f t="shared" si="564"/>
        <v>0</v>
      </c>
      <c r="BR1220" s="24">
        <f t="shared" si="575"/>
        <v>0</v>
      </c>
      <c r="BS1220" s="24">
        <f t="shared" si="579"/>
        <v>0</v>
      </c>
      <c r="BT1220" s="24">
        <v>0</v>
      </c>
      <c r="BU1220" s="24">
        <f t="shared" si="576"/>
        <v>0</v>
      </c>
      <c r="BV1220" s="24">
        <v>0</v>
      </c>
    </row>
    <row r="1221" spans="1:74">
      <c r="A1221" s="87">
        <v>1212</v>
      </c>
      <c r="B1221" s="1"/>
      <c r="C1221" s="1"/>
      <c r="D1221" s="2"/>
      <c r="E1221" s="3"/>
      <c r="F1221" s="4"/>
      <c r="G1221" s="5"/>
      <c r="H1221" s="4"/>
      <c r="I1221" s="5"/>
      <c r="J1221" s="6"/>
      <c r="K1221" s="5"/>
      <c r="L1221" s="5"/>
      <c r="M1221" s="5"/>
      <c r="N1221" s="7"/>
      <c r="O1221" s="38"/>
      <c r="P1221" s="5"/>
      <c r="Q1221" s="5"/>
      <c r="R1221" s="7"/>
      <c r="S1221" s="38"/>
      <c r="T1221" s="5"/>
      <c r="U1221" s="5"/>
      <c r="V1221" s="55"/>
      <c r="W1221" s="38"/>
      <c r="X1221" s="5"/>
      <c r="Y1221" s="5"/>
      <c r="Z1221" s="55"/>
      <c r="AA1221" s="36">
        <f>IF(Dane!$E$3=1,AO1221+BA1221+BM1221,IF(Dane!$E$3=2,AU1221+BG1221+BS1221,AW1221+BI1221+BU1221))</f>
        <v>0</v>
      </c>
      <c r="AB1221" s="16">
        <f>IF(Dane!$E$3=1,AP1221+BB1221+BN1221,IF(Dane!$E$3=2,AV1221+BH1221+BT1221,AX1221+BJ1221+BV1221))</f>
        <v>0</v>
      </c>
      <c r="AC1221" s="16">
        <f>IF(((K1221*Dane!$C$9)-AA1221)&lt;0,0,(K1221*Dane!$C$9)-AA1221)</f>
        <v>0</v>
      </c>
      <c r="AD1221" s="37">
        <f>IFERROR(IF(((L1221*Dane!$C$9)-AB1221)&lt;0,0,(L1221*Dane!$C$9)-AB1221),0)</f>
        <v>0</v>
      </c>
      <c r="AE1221" s="97"/>
      <c r="AF1221" s="77">
        <f>IF(Dane!$E$3=1,AO1221,IF(Dane!$E$3=2,AU1221,AW1221))</f>
        <v>0</v>
      </c>
      <c r="AG1221" s="77">
        <f>IF(Dane!$E$3=1,AP1221,IF(Dane!$E$3=2,AV1221,AX1221))</f>
        <v>0</v>
      </c>
      <c r="AH1221" s="77">
        <f>IF(Dane!$E$3=1,BA1221,IF(Dane!$E$3=2,BG1221,BI1221))</f>
        <v>0</v>
      </c>
      <c r="AI1221" s="77">
        <f>IF(Dane!$E$3=1,BB1221,IF(Dane!$E$3=2,BH1221,BJ1221))</f>
        <v>0</v>
      </c>
      <c r="AJ1221" s="77">
        <f>IF(Dane!$E$3=1,BM1221,IF(Dane!$E$3=2,BS1221,BU1221))</f>
        <v>0</v>
      </c>
      <c r="AK1221" s="77">
        <f>IF(Dane!$E$3=1,BN1221,IF(Dane!$E$3=2,BT1221,BV1221))</f>
        <v>0</v>
      </c>
      <c r="AL1221" s="24">
        <f t="shared" si="565"/>
        <v>0</v>
      </c>
      <c r="AM1221" s="24">
        <f t="shared" si="566"/>
        <v>0</v>
      </c>
      <c r="AN1221" s="24"/>
      <c r="AO1221" s="24">
        <f t="shared" si="551"/>
        <v>0</v>
      </c>
      <c r="AP1221" s="24">
        <f t="shared" si="567"/>
        <v>0</v>
      </c>
      <c r="AQ1221" s="24">
        <f t="shared" si="552"/>
        <v>0</v>
      </c>
      <c r="AR1221" s="24">
        <f t="shared" si="553"/>
        <v>0</v>
      </c>
      <c r="AS1221" s="24">
        <f t="shared" si="554"/>
        <v>0</v>
      </c>
      <c r="AT1221" s="24">
        <f t="shared" si="568"/>
        <v>0</v>
      </c>
      <c r="AU1221" s="24">
        <f t="shared" si="577"/>
        <v>0</v>
      </c>
      <c r="AV1221" s="24">
        <v>0</v>
      </c>
      <c r="AW1221" s="24">
        <f t="shared" si="580"/>
        <v>0</v>
      </c>
      <c r="AX1221" s="24">
        <v>0</v>
      </c>
      <c r="AY1221" s="24">
        <f t="shared" si="569"/>
        <v>0</v>
      </c>
      <c r="AZ1221" s="24">
        <f t="shared" si="570"/>
        <v>0</v>
      </c>
      <c r="BA1221" s="24">
        <f t="shared" si="555"/>
        <v>0</v>
      </c>
      <c r="BB1221" s="24">
        <f t="shared" si="556"/>
        <v>0</v>
      </c>
      <c r="BC1221" s="24">
        <f t="shared" si="557"/>
        <v>0</v>
      </c>
      <c r="BD1221" s="24">
        <f t="shared" si="558"/>
        <v>0</v>
      </c>
      <c r="BE1221" s="24">
        <f t="shared" si="559"/>
        <v>0</v>
      </c>
      <c r="BF1221" s="24">
        <f t="shared" si="571"/>
        <v>0</v>
      </c>
      <c r="BG1221" s="24">
        <f t="shared" si="578"/>
        <v>0</v>
      </c>
      <c r="BH1221" s="24">
        <v>0</v>
      </c>
      <c r="BI1221" s="24">
        <f t="shared" si="572"/>
        <v>0</v>
      </c>
      <c r="BJ1221" s="24">
        <v>0</v>
      </c>
      <c r="BK1221" s="24">
        <f t="shared" si="573"/>
        <v>0</v>
      </c>
      <c r="BL1221" s="24">
        <f t="shared" si="574"/>
        <v>0</v>
      </c>
      <c r="BM1221" s="24">
        <f t="shared" si="560"/>
        <v>0</v>
      </c>
      <c r="BN1221" s="24">
        <f t="shared" si="561"/>
        <v>0</v>
      </c>
      <c r="BO1221" s="24">
        <f t="shared" si="562"/>
        <v>0</v>
      </c>
      <c r="BP1221" s="24">
        <f t="shared" si="563"/>
        <v>0</v>
      </c>
      <c r="BQ1221" s="24">
        <f t="shared" si="564"/>
        <v>0</v>
      </c>
      <c r="BR1221" s="24">
        <f t="shared" si="575"/>
        <v>0</v>
      </c>
      <c r="BS1221" s="24">
        <f t="shared" si="579"/>
        <v>0</v>
      </c>
      <c r="BT1221" s="24">
        <v>0</v>
      </c>
      <c r="BU1221" s="24">
        <f t="shared" si="576"/>
        <v>0</v>
      </c>
      <c r="BV1221" s="24">
        <v>0</v>
      </c>
    </row>
    <row r="1222" spans="1:74">
      <c r="A1222" s="87">
        <v>1213</v>
      </c>
      <c r="B1222" s="1"/>
      <c r="C1222" s="1"/>
      <c r="D1222" s="2"/>
      <c r="E1222" s="3"/>
      <c r="F1222" s="4"/>
      <c r="G1222" s="5"/>
      <c r="H1222" s="4"/>
      <c r="I1222" s="5"/>
      <c r="J1222" s="6"/>
      <c r="K1222" s="5"/>
      <c r="L1222" s="5"/>
      <c r="M1222" s="5"/>
      <c r="N1222" s="7"/>
      <c r="O1222" s="38"/>
      <c r="P1222" s="5"/>
      <c r="Q1222" s="5"/>
      <c r="R1222" s="7"/>
      <c r="S1222" s="38"/>
      <c r="T1222" s="5"/>
      <c r="U1222" s="5"/>
      <c r="V1222" s="55"/>
      <c r="W1222" s="38"/>
      <c r="X1222" s="5"/>
      <c r="Y1222" s="5"/>
      <c r="Z1222" s="55"/>
      <c r="AA1222" s="36">
        <f>IF(Dane!$E$3=1,AO1222+BA1222+BM1222,IF(Dane!$E$3=2,AU1222+BG1222+BS1222,AW1222+BI1222+BU1222))</f>
        <v>0</v>
      </c>
      <c r="AB1222" s="16">
        <f>IF(Dane!$E$3=1,AP1222+BB1222+BN1222,IF(Dane!$E$3=2,AV1222+BH1222+BT1222,AX1222+BJ1222+BV1222))</f>
        <v>0</v>
      </c>
      <c r="AC1222" s="16">
        <f>IF(((K1222*Dane!$C$9)-AA1222)&lt;0,0,(K1222*Dane!$C$9)-AA1222)</f>
        <v>0</v>
      </c>
      <c r="AD1222" s="37">
        <f>IFERROR(IF(((L1222*Dane!$C$9)-AB1222)&lt;0,0,(L1222*Dane!$C$9)-AB1222),0)</f>
        <v>0</v>
      </c>
      <c r="AE1222" s="97"/>
      <c r="AF1222" s="77">
        <f>IF(Dane!$E$3=1,AO1222,IF(Dane!$E$3=2,AU1222,AW1222))</f>
        <v>0</v>
      </c>
      <c r="AG1222" s="77">
        <f>IF(Dane!$E$3=1,AP1222,IF(Dane!$E$3=2,AV1222,AX1222))</f>
        <v>0</v>
      </c>
      <c r="AH1222" s="77">
        <f>IF(Dane!$E$3=1,BA1222,IF(Dane!$E$3=2,BG1222,BI1222))</f>
        <v>0</v>
      </c>
      <c r="AI1222" s="77">
        <f>IF(Dane!$E$3=1,BB1222,IF(Dane!$E$3=2,BH1222,BJ1222))</f>
        <v>0</v>
      </c>
      <c r="AJ1222" s="77">
        <f>IF(Dane!$E$3=1,BM1222,IF(Dane!$E$3=2,BS1222,BU1222))</f>
        <v>0</v>
      </c>
      <c r="AK1222" s="77">
        <f>IF(Dane!$E$3=1,BN1222,IF(Dane!$E$3=2,BT1222,BV1222))</f>
        <v>0</v>
      </c>
      <c r="AL1222" s="24">
        <f t="shared" si="565"/>
        <v>0</v>
      </c>
      <c r="AM1222" s="24">
        <f t="shared" si="566"/>
        <v>0</v>
      </c>
      <c r="AN1222" s="24"/>
      <c r="AO1222" s="24">
        <f t="shared" si="551"/>
        <v>0</v>
      </c>
      <c r="AP1222" s="24">
        <f t="shared" si="567"/>
        <v>0</v>
      </c>
      <c r="AQ1222" s="24">
        <f t="shared" si="552"/>
        <v>0</v>
      </c>
      <c r="AR1222" s="24">
        <f t="shared" si="553"/>
        <v>0</v>
      </c>
      <c r="AS1222" s="24">
        <f t="shared" si="554"/>
        <v>0</v>
      </c>
      <c r="AT1222" s="24">
        <f t="shared" si="568"/>
        <v>0</v>
      </c>
      <c r="AU1222" s="24">
        <f t="shared" si="577"/>
        <v>0</v>
      </c>
      <c r="AV1222" s="24">
        <v>0</v>
      </c>
      <c r="AW1222" s="24">
        <f t="shared" si="580"/>
        <v>0</v>
      </c>
      <c r="AX1222" s="24">
        <v>0</v>
      </c>
      <c r="AY1222" s="24">
        <f t="shared" si="569"/>
        <v>0</v>
      </c>
      <c r="AZ1222" s="24">
        <f t="shared" si="570"/>
        <v>0</v>
      </c>
      <c r="BA1222" s="24">
        <f t="shared" si="555"/>
        <v>0</v>
      </c>
      <c r="BB1222" s="24">
        <f t="shared" si="556"/>
        <v>0</v>
      </c>
      <c r="BC1222" s="24">
        <f t="shared" si="557"/>
        <v>0</v>
      </c>
      <c r="BD1222" s="24">
        <f t="shared" si="558"/>
        <v>0</v>
      </c>
      <c r="BE1222" s="24">
        <f t="shared" si="559"/>
        <v>0</v>
      </c>
      <c r="BF1222" s="24">
        <f t="shared" si="571"/>
        <v>0</v>
      </c>
      <c r="BG1222" s="24">
        <f t="shared" si="578"/>
        <v>0</v>
      </c>
      <c r="BH1222" s="24">
        <v>0</v>
      </c>
      <c r="BI1222" s="24">
        <f t="shared" si="572"/>
        <v>0</v>
      </c>
      <c r="BJ1222" s="24">
        <v>0</v>
      </c>
      <c r="BK1222" s="24">
        <f t="shared" si="573"/>
        <v>0</v>
      </c>
      <c r="BL1222" s="24">
        <f t="shared" si="574"/>
        <v>0</v>
      </c>
      <c r="BM1222" s="24">
        <f t="shared" si="560"/>
        <v>0</v>
      </c>
      <c r="BN1222" s="24">
        <f t="shared" si="561"/>
        <v>0</v>
      </c>
      <c r="BO1222" s="24">
        <f t="shared" si="562"/>
        <v>0</v>
      </c>
      <c r="BP1222" s="24">
        <f t="shared" si="563"/>
        <v>0</v>
      </c>
      <c r="BQ1222" s="24">
        <f t="shared" si="564"/>
        <v>0</v>
      </c>
      <c r="BR1222" s="24">
        <f t="shared" si="575"/>
        <v>0</v>
      </c>
      <c r="BS1222" s="24">
        <f t="shared" si="579"/>
        <v>0</v>
      </c>
      <c r="BT1222" s="24">
        <v>0</v>
      </c>
      <c r="BU1222" s="24">
        <f t="shared" si="576"/>
        <v>0</v>
      </c>
      <c r="BV1222" s="24">
        <v>0</v>
      </c>
    </row>
    <row r="1223" spans="1:74">
      <c r="A1223" s="87">
        <v>1214</v>
      </c>
      <c r="B1223" s="1"/>
      <c r="C1223" s="1"/>
      <c r="D1223" s="2"/>
      <c r="E1223" s="3"/>
      <c r="F1223" s="4"/>
      <c r="G1223" s="5"/>
      <c r="H1223" s="4"/>
      <c r="I1223" s="5"/>
      <c r="J1223" s="6"/>
      <c r="K1223" s="5"/>
      <c r="L1223" s="5"/>
      <c r="M1223" s="5"/>
      <c r="N1223" s="7"/>
      <c r="O1223" s="38"/>
      <c r="P1223" s="5"/>
      <c r="Q1223" s="5"/>
      <c r="R1223" s="7"/>
      <c r="S1223" s="38"/>
      <c r="T1223" s="5"/>
      <c r="U1223" s="5"/>
      <c r="V1223" s="55"/>
      <c r="W1223" s="38"/>
      <c r="X1223" s="5"/>
      <c r="Y1223" s="5"/>
      <c r="Z1223" s="55"/>
      <c r="AA1223" s="36">
        <f>IF(Dane!$E$3=1,AO1223+BA1223+BM1223,IF(Dane!$E$3=2,AU1223+BG1223+BS1223,AW1223+BI1223+BU1223))</f>
        <v>0</v>
      </c>
      <c r="AB1223" s="16">
        <f>IF(Dane!$E$3=1,AP1223+BB1223+BN1223,IF(Dane!$E$3=2,AV1223+BH1223+BT1223,AX1223+BJ1223+BV1223))</f>
        <v>0</v>
      </c>
      <c r="AC1223" s="16">
        <f>IF(((K1223*Dane!$C$9)-AA1223)&lt;0,0,(K1223*Dane!$C$9)-AA1223)</f>
        <v>0</v>
      </c>
      <c r="AD1223" s="37">
        <f>IFERROR(IF(((L1223*Dane!$C$9)-AB1223)&lt;0,0,(L1223*Dane!$C$9)-AB1223),0)</f>
        <v>0</v>
      </c>
      <c r="AE1223" s="97"/>
      <c r="AF1223" s="77">
        <f>IF(Dane!$E$3=1,AO1223,IF(Dane!$E$3=2,AU1223,AW1223))</f>
        <v>0</v>
      </c>
      <c r="AG1223" s="77">
        <f>IF(Dane!$E$3=1,AP1223,IF(Dane!$E$3=2,AV1223,AX1223))</f>
        <v>0</v>
      </c>
      <c r="AH1223" s="77">
        <f>IF(Dane!$E$3=1,BA1223,IF(Dane!$E$3=2,BG1223,BI1223))</f>
        <v>0</v>
      </c>
      <c r="AI1223" s="77">
        <f>IF(Dane!$E$3=1,BB1223,IF(Dane!$E$3=2,BH1223,BJ1223))</f>
        <v>0</v>
      </c>
      <c r="AJ1223" s="77">
        <f>IF(Dane!$E$3=1,BM1223,IF(Dane!$E$3=2,BS1223,BU1223))</f>
        <v>0</v>
      </c>
      <c r="AK1223" s="77">
        <f>IF(Dane!$E$3=1,BN1223,IF(Dane!$E$3=2,BT1223,BV1223))</f>
        <v>0</v>
      </c>
      <c r="AL1223" s="24">
        <f t="shared" si="565"/>
        <v>0</v>
      </c>
      <c r="AM1223" s="24">
        <f t="shared" si="566"/>
        <v>0</v>
      </c>
      <c r="AN1223" s="24"/>
      <c r="AO1223" s="24">
        <f t="shared" si="551"/>
        <v>0</v>
      </c>
      <c r="AP1223" s="24">
        <f t="shared" si="567"/>
        <v>0</v>
      </c>
      <c r="AQ1223" s="24">
        <f t="shared" si="552"/>
        <v>0</v>
      </c>
      <c r="AR1223" s="24">
        <f t="shared" si="553"/>
        <v>0</v>
      </c>
      <c r="AS1223" s="24">
        <f t="shared" si="554"/>
        <v>0</v>
      </c>
      <c r="AT1223" s="24">
        <f t="shared" si="568"/>
        <v>0</v>
      </c>
      <c r="AU1223" s="24">
        <f t="shared" si="577"/>
        <v>0</v>
      </c>
      <c r="AV1223" s="24">
        <v>0</v>
      </c>
      <c r="AW1223" s="24">
        <f t="shared" si="580"/>
        <v>0</v>
      </c>
      <c r="AX1223" s="24">
        <v>0</v>
      </c>
      <c r="AY1223" s="24">
        <f t="shared" si="569"/>
        <v>0</v>
      </c>
      <c r="AZ1223" s="24">
        <f t="shared" si="570"/>
        <v>0</v>
      </c>
      <c r="BA1223" s="24">
        <f t="shared" si="555"/>
        <v>0</v>
      </c>
      <c r="BB1223" s="24">
        <f t="shared" si="556"/>
        <v>0</v>
      </c>
      <c r="BC1223" s="24">
        <f t="shared" si="557"/>
        <v>0</v>
      </c>
      <c r="BD1223" s="24">
        <f t="shared" si="558"/>
        <v>0</v>
      </c>
      <c r="BE1223" s="24">
        <f t="shared" si="559"/>
        <v>0</v>
      </c>
      <c r="BF1223" s="24">
        <f t="shared" si="571"/>
        <v>0</v>
      </c>
      <c r="BG1223" s="24">
        <f t="shared" si="578"/>
        <v>0</v>
      </c>
      <c r="BH1223" s="24">
        <v>0</v>
      </c>
      <c r="BI1223" s="24">
        <f t="shared" si="572"/>
        <v>0</v>
      </c>
      <c r="BJ1223" s="24">
        <v>0</v>
      </c>
      <c r="BK1223" s="24">
        <f t="shared" si="573"/>
        <v>0</v>
      </c>
      <c r="BL1223" s="24">
        <f t="shared" si="574"/>
        <v>0</v>
      </c>
      <c r="BM1223" s="24">
        <f t="shared" si="560"/>
        <v>0</v>
      </c>
      <c r="BN1223" s="24">
        <f t="shared" si="561"/>
        <v>0</v>
      </c>
      <c r="BO1223" s="24">
        <f t="shared" si="562"/>
        <v>0</v>
      </c>
      <c r="BP1223" s="24">
        <f t="shared" si="563"/>
        <v>0</v>
      </c>
      <c r="BQ1223" s="24">
        <f t="shared" si="564"/>
        <v>0</v>
      </c>
      <c r="BR1223" s="24">
        <f t="shared" si="575"/>
        <v>0</v>
      </c>
      <c r="BS1223" s="24">
        <f t="shared" si="579"/>
        <v>0</v>
      </c>
      <c r="BT1223" s="24">
        <v>0</v>
      </c>
      <c r="BU1223" s="24">
        <f t="shared" si="576"/>
        <v>0</v>
      </c>
      <c r="BV1223" s="24">
        <v>0</v>
      </c>
    </row>
    <row r="1224" spans="1:74">
      <c r="A1224" s="87">
        <v>1215</v>
      </c>
      <c r="B1224" s="1"/>
      <c r="C1224" s="1"/>
      <c r="D1224" s="2"/>
      <c r="E1224" s="3"/>
      <c r="F1224" s="4"/>
      <c r="G1224" s="5"/>
      <c r="H1224" s="4"/>
      <c r="I1224" s="5"/>
      <c r="J1224" s="6"/>
      <c r="K1224" s="5"/>
      <c r="L1224" s="5"/>
      <c r="M1224" s="5"/>
      <c r="N1224" s="7"/>
      <c r="O1224" s="38"/>
      <c r="P1224" s="5"/>
      <c r="Q1224" s="5"/>
      <c r="R1224" s="7"/>
      <c r="S1224" s="38"/>
      <c r="T1224" s="5"/>
      <c r="U1224" s="5"/>
      <c r="V1224" s="55"/>
      <c r="W1224" s="38"/>
      <c r="X1224" s="5"/>
      <c r="Y1224" s="5"/>
      <c r="Z1224" s="55"/>
      <c r="AA1224" s="36">
        <f>IF(Dane!$E$3=1,AO1224+BA1224+BM1224,IF(Dane!$E$3=2,AU1224+BG1224+BS1224,AW1224+BI1224+BU1224))</f>
        <v>0</v>
      </c>
      <c r="AB1224" s="16">
        <f>IF(Dane!$E$3=1,AP1224+BB1224+BN1224,IF(Dane!$E$3=2,AV1224+BH1224+BT1224,AX1224+BJ1224+BV1224))</f>
        <v>0</v>
      </c>
      <c r="AC1224" s="16">
        <f>IF(((K1224*Dane!$C$9)-AA1224)&lt;0,0,(K1224*Dane!$C$9)-AA1224)</f>
        <v>0</v>
      </c>
      <c r="AD1224" s="37">
        <f>IFERROR(IF(((L1224*Dane!$C$9)-AB1224)&lt;0,0,(L1224*Dane!$C$9)-AB1224),0)</f>
        <v>0</v>
      </c>
      <c r="AE1224" s="97"/>
      <c r="AF1224" s="77">
        <f>IF(Dane!$E$3=1,AO1224,IF(Dane!$E$3=2,AU1224,AW1224))</f>
        <v>0</v>
      </c>
      <c r="AG1224" s="77">
        <f>IF(Dane!$E$3=1,AP1224,IF(Dane!$E$3=2,AV1224,AX1224))</f>
        <v>0</v>
      </c>
      <c r="AH1224" s="77">
        <f>IF(Dane!$E$3=1,BA1224,IF(Dane!$E$3=2,BG1224,BI1224))</f>
        <v>0</v>
      </c>
      <c r="AI1224" s="77">
        <f>IF(Dane!$E$3=1,BB1224,IF(Dane!$E$3=2,BH1224,BJ1224))</f>
        <v>0</v>
      </c>
      <c r="AJ1224" s="77">
        <f>IF(Dane!$E$3=1,BM1224,IF(Dane!$E$3=2,BS1224,BU1224))</f>
        <v>0</v>
      </c>
      <c r="AK1224" s="77">
        <f>IF(Dane!$E$3=1,BN1224,IF(Dane!$E$3=2,BT1224,BV1224))</f>
        <v>0</v>
      </c>
      <c r="AL1224" s="24">
        <f t="shared" si="565"/>
        <v>0</v>
      </c>
      <c r="AM1224" s="24">
        <f t="shared" si="566"/>
        <v>0</v>
      </c>
      <c r="AN1224" s="24"/>
      <c r="AO1224" s="24">
        <f t="shared" si="551"/>
        <v>0</v>
      </c>
      <c r="AP1224" s="24">
        <f t="shared" si="567"/>
        <v>0</v>
      </c>
      <c r="AQ1224" s="24">
        <f t="shared" si="552"/>
        <v>0</v>
      </c>
      <c r="AR1224" s="24">
        <f t="shared" si="553"/>
        <v>0</v>
      </c>
      <c r="AS1224" s="24">
        <f t="shared" si="554"/>
        <v>0</v>
      </c>
      <c r="AT1224" s="24">
        <f t="shared" si="568"/>
        <v>0</v>
      </c>
      <c r="AU1224" s="24">
        <f t="shared" si="577"/>
        <v>0</v>
      </c>
      <c r="AV1224" s="24">
        <v>0</v>
      </c>
      <c r="AW1224" s="24">
        <f t="shared" si="580"/>
        <v>0</v>
      </c>
      <c r="AX1224" s="24">
        <v>0</v>
      </c>
      <c r="AY1224" s="24">
        <f t="shared" si="569"/>
        <v>0</v>
      </c>
      <c r="AZ1224" s="24">
        <f t="shared" si="570"/>
        <v>0</v>
      </c>
      <c r="BA1224" s="24">
        <f t="shared" si="555"/>
        <v>0</v>
      </c>
      <c r="BB1224" s="24">
        <f t="shared" si="556"/>
        <v>0</v>
      </c>
      <c r="BC1224" s="24">
        <f t="shared" si="557"/>
        <v>0</v>
      </c>
      <c r="BD1224" s="24">
        <f t="shared" si="558"/>
        <v>0</v>
      </c>
      <c r="BE1224" s="24">
        <f t="shared" si="559"/>
        <v>0</v>
      </c>
      <c r="BF1224" s="24">
        <f t="shared" si="571"/>
        <v>0</v>
      </c>
      <c r="BG1224" s="24">
        <f t="shared" si="578"/>
        <v>0</v>
      </c>
      <c r="BH1224" s="24">
        <v>0</v>
      </c>
      <c r="BI1224" s="24">
        <f t="shared" si="572"/>
        <v>0</v>
      </c>
      <c r="BJ1224" s="24">
        <v>0</v>
      </c>
      <c r="BK1224" s="24">
        <f t="shared" si="573"/>
        <v>0</v>
      </c>
      <c r="BL1224" s="24">
        <f t="shared" si="574"/>
        <v>0</v>
      </c>
      <c r="BM1224" s="24">
        <f t="shared" si="560"/>
        <v>0</v>
      </c>
      <c r="BN1224" s="24">
        <f t="shared" si="561"/>
        <v>0</v>
      </c>
      <c r="BO1224" s="24">
        <f t="shared" si="562"/>
        <v>0</v>
      </c>
      <c r="BP1224" s="24">
        <f t="shared" si="563"/>
        <v>0</v>
      </c>
      <c r="BQ1224" s="24">
        <f t="shared" si="564"/>
        <v>0</v>
      </c>
      <c r="BR1224" s="24">
        <f t="shared" si="575"/>
        <v>0</v>
      </c>
      <c r="BS1224" s="24">
        <f t="shared" si="579"/>
        <v>0</v>
      </c>
      <c r="BT1224" s="24">
        <v>0</v>
      </c>
      <c r="BU1224" s="24">
        <f t="shared" si="576"/>
        <v>0</v>
      </c>
      <c r="BV1224" s="24">
        <v>0</v>
      </c>
    </row>
    <row r="1225" spans="1:74">
      <c r="A1225" s="87">
        <v>1216</v>
      </c>
      <c r="B1225" s="1"/>
      <c r="C1225" s="1"/>
      <c r="D1225" s="2"/>
      <c r="E1225" s="3"/>
      <c r="F1225" s="4"/>
      <c r="G1225" s="5"/>
      <c r="H1225" s="4"/>
      <c r="I1225" s="5"/>
      <c r="J1225" s="6"/>
      <c r="K1225" s="5"/>
      <c r="L1225" s="5"/>
      <c r="M1225" s="5"/>
      <c r="N1225" s="7"/>
      <c r="O1225" s="38"/>
      <c r="P1225" s="5"/>
      <c r="Q1225" s="5"/>
      <c r="R1225" s="7"/>
      <c r="S1225" s="38"/>
      <c r="T1225" s="5"/>
      <c r="U1225" s="5"/>
      <c r="V1225" s="55"/>
      <c r="W1225" s="38"/>
      <c r="X1225" s="5"/>
      <c r="Y1225" s="5"/>
      <c r="Z1225" s="55"/>
      <c r="AA1225" s="36">
        <f>IF(Dane!$E$3=1,AO1225+BA1225+BM1225,IF(Dane!$E$3=2,AU1225+BG1225+BS1225,AW1225+BI1225+BU1225))</f>
        <v>0</v>
      </c>
      <c r="AB1225" s="16">
        <f>IF(Dane!$E$3=1,AP1225+BB1225+BN1225,IF(Dane!$E$3=2,AV1225+BH1225+BT1225,AX1225+BJ1225+BV1225))</f>
        <v>0</v>
      </c>
      <c r="AC1225" s="16">
        <f>IF(((K1225*Dane!$C$9)-AA1225)&lt;0,0,(K1225*Dane!$C$9)-AA1225)</f>
        <v>0</v>
      </c>
      <c r="AD1225" s="37">
        <f>IFERROR(IF(((L1225*Dane!$C$9)-AB1225)&lt;0,0,(L1225*Dane!$C$9)-AB1225),0)</f>
        <v>0</v>
      </c>
      <c r="AE1225" s="97"/>
      <c r="AF1225" s="77">
        <f>IF(Dane!$E$3=1,AO1225,IF(Dane!$E$3=2,AU1225,AW1225))</f>
        <v>0</v>
      </c>
      <c r="AG1225" s="77">
        <f>IF(Dane!$E$3=1,AP1225,IF(Dane!$E$3=2,AV1225,AX1225))</f>
        <v>0</v>
      </c>
      <c r="AH1225" s="77">
        <f>IF(Dane!$E$3=1,BA1225,IF(Dane!$E$3=2,BG1225,BI1225))</f>
        <v>0</v>
      </c>
      <c r="AI1225" s="77">
        <f>IF(Dane!$E$3=1,BB1225,IF(Dane!$E$3=2,BH1225,BJ1225))</f>
        <v>0</v>
      </c>
      <c r="AJ1225" s="77">
        <f>IF(Dane!$E$3=1,BM1225,IF(Dane!$E$3=2,BS1225,BU1225))</f>
        <v>0</v>
      </c>
      <c r="AK1225" s="77">
        <f>IF(Dane!$E$3=1,BN1225,IF(Dane!$E$3=2,BT1225,BV1225))</f>
        <v>0</v>
      </c>
      <c r="AL1225" s="24">
        <f t="shared" si="565"/>
        <v>0</v>
      </c>
      <c r="AM1225" s="24">
        <f t="shared" si="566"/>
        <v>0</v>
      </c>
      <c r="AN1225" s="24"/>
      <c r="AO1225" s="24">
        <f t="shared" si="551"/>
        <v>0</v>
      </c>
      <c r="AP1225" s="24">
        <f t="shared" si="567"/>
        <v>0</v>
      </c>
      <c r="AQ1225" s="24">
        <f t="shared" si="552"/>
        <v>0</v>
      </c>
      <c r="AR1225" s="24">
        <f t="shared" si="553"/>
        <v>0</v>
      </c>
      <c r="AS1225" s="24">
        <f t="shared" si="554"/>
        <v>0</v>
      </c>
      <c r="AT1225" s="24">
        <f t="shared" si="568"/>
        <v>0</v>
      </c>
      <c r="AU1225" s="24">
        <f t="shared" si="577"/>
        <v>0</v>
      </c>
      <c r="AV1225" s="24">
        <v>0</v>
      </c>
      <c r="AW1225" s="24">
        <f t="shared" si="580"/>
        <v>0</v>
      </c>
      <c r="AX1225" s="24">
        <v>0</v>
      </c>
      <c r="AY1225" s="24">
        <f t="shared" si="569"/>
        <v>0</v>
      </c>
      <c r="AZ1225" s="24">
        <f t="shared" si="570"/>
        <v>0</v>
      </c>
      <c r="BA1225" s="24">
        <f t="shared" si="555"/>
        <v>0</v>
      </c>
      <c r="BB1225" s="24">
        <f t="shared" si="556"/>
        <v>0</v>
      </c>
      <c r="BC1225" s="24">
        <f t="shared" si="557"/>
        <v>0</v>
      </c>
      <c r="BD1225" s="24">
        <f t="shared" si="558"/>
        <v>0</v>
      </c>
      <c r="BE1225" s="24">
        <f t="shared" si="559"/>
        <v>0</v>
      </c>
      <c r="BF1225" s="24">
        <f t="shared" si="571"/>
        <v>0</v>
      </c>
      <c r="BG1225" s="24">
        <f t="shared" si="578"/>
        <v>0</v>
      </c>
      <c r="BH1225" s="24">
        <v>0</v>
      </c>
      <c r="BI1225" s="24">
        <f t="shared" si="572"/>
        <v>0</v>
      </c>
      <c r="BJ1225" s="24">
        <v>0</v>
      </c>
      <c r="BK1225" s="24">
        <f t="shared" si="573"/>
        <v>0</v>
      </c>
      <c r="BL1225" s="24">
        <f t="shared" si="574"/>
        <v>0</v>
      </c>
      <c r="BM1225" s="24">
        <f t="shared" si="560"/>
        <v>0</v>
      </c>
      <c r="BN1225" s="24">
        <f t="shared" si="561"/>
        <v>0</v>
      </c>
      <c r="BO1225" s="24">
        <f t="shared" si="562"/>
        <v>0</v>
      </c>
      <c r="BP1225" s="24">
        <f t="shared" si="563"/>
        <v>0</v>
      </c>
      <c r="BQ1225" s="24">
        <f t="shared" si="564"/>
        <v>0</v>
      </c>
      <c r="BR1225" s="24">
        <f t="shared" si="575"/>
        <v>0</v>
      </c>
      <c r="BS1225" s="24">
        <f t="shared" si="579"/>
        <v>0</v>
      </c>
      <c r="BT1225" s="24">
        <v>0</v>
      </c>
      <c r="BU1225" s="24">
        <f t="shared" si="576"/>
        <v>0</v>
      </c>
      <c r="BV1225" s="24">
        <v>0</v>
      </c>
    </row>
    <row r="1226" spans="1:74">
      <c r="A1226" s="87">
        <v>1217</v>
      </c>
      <c r="B1226" s="1"/>
      <c r="C1226" s="1"/>
      <c r="D1226" s="2"/>
      <c r="E1226" s="3"/>
      <c r="F1226" s="4"/>
      <c r="G1226" s="5"/>
      <c r="H1226" s="4"/>
      <c r="I1226" s="5"/>
      <c r="J1226" s="6"/>
      <c r="K1226" s="5"/>
      <c r="L1226" s="5"/>
      <c r="M1226" s="5"/>
      <c r="N1226" s="7"/>
      <c r="O1226" s="38"/>
      <c r="P1226" s="5"/>
      <c r="Q1226" s="5"/>
      <c r="R1226" s="7"/>
      <c r="S1226" s="38"/>
      <c r="T1226" s="5"/>
      <c r="U1226" s="5"/>
      <c r="V1226" s="55"/>
      <c r="W1226" s="38"/>
      <c r="X1226" s="5"/>
      <c r="Y1226" s="5"/>
      <c r="Z1226" s="55"/>
      <c r="AA1226" s="36">
        <f>IF(Dane!$E$3=1,AO1226+BA1226+BM1226,IF(Dane!$E$3=2,AU1226+BG1226+BS1226,AW1226+BI1226+BU1226))</f>
        <v>0</v>
      </c>
      <c r="AB1226" s="16">
        <f>IF(Dane!$E$3=1,AP1226+BB1226+BN1226,IF(Dane!$E$3=2,AV1226+BH1226+BT1226,AX1226+BJ1226+BV1226))</f>
        <v>0</v>
      </c>
      <c r="AC1226" s="16">
        <f>IF(((K1226*Dane!$C$9)-AA1226)&lt;0,0,(K1226*Dane!$C$9)-AA1226)</f>
        <v>0</v>
      </c>
      <c r="AD1226" s="37">
        <f>IFERROR(IF(((L1226*Dane!$C$9)-AB1226)&lt;0,0,(L1226*Dane!$C$9)-AB1226),0)</f>
        <v>0</v>
      </c>
      <c r="AE1226" s="97"/>
      <c r="AF1226" s="77">
        <f>IF(Dane!$E$3=1,AO1226,IF(Dane!$E$3=2,AU1226,AW1226))</f>
        <v>0</v>
      </c>
      <c r="AG1226" s="77">
        <f>IF(Dane!$E$3=1,AP1226,IF(Dane!$E$3=2,AV1226,AX1226))</f>
        <v>0</v>
      </c>
      <c r="AH1226" s="77">
        <f>IF(Dane!$E$3=1,BA1226,IF(Dane!$E$3=2,BG1226,BI1226))</f>
        <v>0</v>
      </c>
      <c r="AI1226" s="77">
        <f>IF(Dane!$E$3=1,BB1226,IF(Dane!$E$3=2,BH1226,BJ1226))</f>
        <v>0</v>
      </c>
      <c r="AJ1226" s="77">
        <f>IF(Dane!$E$3=1,BM1226,IF(Dane!$E$3=2,BS1226,BU1226))</f>
        <v>0</v>
      </c>
      <c r="AK1226" s="77">
        <f>IF(Dane!$E$3=1,BN1226,IF(Dane!$E$3=2,BT1226,BV1226))</f>
        <v>0</v>
      </c>
      <c r="AL1226" s="24">
        <f t="shared" si="565"/>
        <v>0</v>
      </c>
      <c r="AM1226" s="24">
        <f t="shared" si="566"/>
        <v>0</v>
      </c>
      <c r="AN1226" s="24"/>
      <c r="AO1226" s="24">
        <f t="shared" ref="AO1226:AO1289" si="581">IF(K1226&gt;AL1226,AL1226,K1226)</f>
        <v>0</v>
      </c>
      <c r="AP1226" s="24">
        <f t="shared" si="567"/>
        <v>0</v>
      </c>
      <c r="AQ1226" s="24">
        <f t="shared" ref="AQ1226:AQ1289" si="582">IF(ROUND(I1226*0.5,2)&gt;$AL$1,ROUND($AL$1-ROUND($AL$1*0.0976,2)-ROUND($AL$1*0.015,2)-ROUND($AL$1*0.0245,2),2)-ROUND(ROUND($AL$1-ROUND($AL$1*0.0976,2)-ROUND($AL$1*0.015,2)-ROUND($AL$1*0.0245,2),2)*0.09,2),ROUND(ROUND(I1226*0.5,2)-ROUND(ROUND(I1226*0.5,2)*0.0976,2)-ROUND(ROUND(I1226*0.5,2)*0.015,2)-ROUND(ROUND(I1226*0.5,2)*0.0245,2),2)-ROUND(ROUND(ROUND(I1226*0.5,2)-ROUND(ROUND(I1226*0.5,2)*0.0976,2)-ROUND(ROUND(I1226*0.5,2)*0.015,2)-ROUND(ROUND(I1226*0.5,2)*0.0245,2),2)*0.09,2))</f>
        <v>0</v>
      </c>
      <c r="AR1226" s="24">
        <f t="shared" ref="AR1226:AR1289" si="583">ROUND(O1226-ROUND(O1226*0.0976,2)-ROUND(O1226*0.015,2)-ROUND(O1226*0.0245,2)-ROUND((O1226-ROUND(O1226*0.0976,2)-ROUND(O1226*0.015,2)-ROUND(O1226*0.0245,2))*0.09,2),2)</f>
        <v>0</v>
      </c>
      <c r="AS1226" s="24">
        <f t="shared" ref="AS1226:AS1289" si="584">ROUND(P1226-ROUND(P1226*0.09,2),2)</f>
        <v>0</v>
      </c>
      <c r="AT1226" s="24">
        <f t="shared" si="568"/>
        <v>0</v>
      </c>
      <c r="AU1226" s="24">
        <f t="shared" si="577"/>
        <v>0</v>
      </c>
      <c r="AV1226" s="24">
        <v>0</v>
      </c>
      <c r="AW1226" s="24">
        <f t="shared" si="580"/>
        <v>0</v>
      </c>
      <c r="AX1226" s="24">
        <v>0</v>
      </c>
      <c r="AY1226" s="24">
        <f t="shared" si="569"/>
        <v>0</v>
      </c>
      <c r="AZ1226" s="24">
        <f t="shared" si="570"/>
        <v>0</v>
      </c>
      <c r="BA1226" s="24">
        <f t="shared" ref="BA1226:BA1289" si="585">IF(K1226&gt;AY1226,AY1226,K1226)</f>
        <v>0</v>
      </c>
      <c r="BB1226" s="24">
        <f t="shared" ref="BB1226:BB1289" si="586">IF(AZ1226&gt;L1226,L1226,AZ1226)</f>
        <v>0</v>
      </c>
      <c r="BC1226" s="24">
        <f t="shared" ref="BC1226:BC1289" si="587">IF(ROUND(I1226*0.5,2)&gt;$AL$1,ROUND($AL$1-ROUND($AL$1*0.0976,2)-ROUND($AL$1*0.015,2)-ROUND($AL$1*0.0245,2),2)-ROUND(ROUND($AL$1-ROUND($AL$1*0.0976,2)-ROUND($AL$1*0.015,2)-ROUND($AL$1*0.0245,2),2)*0.09,2),ROUND(ROUND(I1226*0.5,2)-ROUND(ROUND(I1226*0.5,2)*0.0976,2)-ROUND(ROUND(I1226*0.5,2)*0.015,2)-ROUND(ROUND(I1226*0.5,2)*0.0245,2),2)-ROUND(ROUND(ROUND(I1226*0.5,2)-ROUND(ROUND(I1226*0.5,2)*0.0976,2)-ROUND(ROUND(I1226*0.5,2)*0.015,2)-ROUND(ROUND(I1226*0.5,2)*0.0245,2),2)*0.09,2))</f>
        <v>0</v>
      </c>
      <c r="BD1226" s="24">
        <f t="shared" ref="BD1226:BD1289" si="588">ROUND(S1226-ROUND(S1226*0.0976,2)-ROUND(S1226*0.015,2)-ROUND(S1226*0.0245,2)-ROUND((S1226-ROUND(S1226*0.0976,2)-ROUND(S1226*0.015,2)-ROUND(S1226*0.0245,2))*0.09,2),2)</f>
        <v>0</v>
      </c>
      <c r="BE1226" s="24">
        <f t="shared" ref="BE1226:BE1289" si="589">ROUND(T1226-ROUND(T1226*0.09,2),2)</f>
        <v>0</v>
      </c>
      <c r="BF1226" s="24">
        <f t="shared" si="571"/>
        <v>0</v>
      </c>
      <c r="BG1226" s="24">
        <f t="shared" si="578"/>
        <v>0</v>
      </c>
      <c r="BH1226" s="24">
        <v>0</v>
      </c>
      <c r="BI1226" s="24">
        <f t="shared" si="572"/>
        <v>0</v>
      </c>
      <c r="BJ1226" s="24">
        <v>0</v>
      </c>
      <c r="BK1226" s="24">
        <f t="shared" si="573"/>
        <v>0</v>
      </c>
      <c r="BL1226" s="24">
        <f t="shared" si="574"/>
        <v>0</v>
      </c>
      <c r="BM1226" s="24">
        <f t="shared" ref="BM1226:BM1289" si="590">IF(K1226&gt;BK1226,BK1226,K1226)</f>
        <v>0</v>
      </c>
      <c r="BN1226" s="24">
        <f t="shared" ref="BN1226:BN1289" si="591">IF(BL1226&gt;L1226,L1226,BL1226)</f>
        <v>0</v>
      </c>
      <c r="BO1226" s="24">
        <f t="shared" ref="BO1226:BO1289" si="592">IF(ROUND(I1226*0.5,2)&gt;$AL$1,ROUND($AL$1-ROUND($AL$1*0.0976,2)-ROUND($AL$1*0.015,2)-ROUND($AL$1*0.0245,2),2)-ROUND(ROUND($AL$1-ROUND($AL$1*0.0976,2)-ROUND($AL$1*0.015,2)-ROUND($AL$1*0.0245,2),2)*0.09,2),ROUND(ROUND(I1226*0.5,2)-ROUND(ROUND(I1226*0.5,2)*0.0976,2)-ROUND(ROUND(I1226*0.5,2)*0.015,2)-ROUND(ROUND(I1226*0.5,2)*0.0245,2),2)-ROUND(ROUND(ROUND(I1226*0.5,2)-ROUND(ROUND(I1226*0.5,2)*0.0976,2)-ROUND(ROUND(I1226*0.5,2)*0.015,2)-ROUND(ROUND(I1226*0.5,2)*0.0245,2),2)*0.09,2))</f>
        <v>0</v>
      </c>
      <c r="BP1226" s="24">
        <f t="shared" ref="BP1226:BP1289" si="593">ROUND(W1226-ROUND(W1226*0.0976,2)-ROUND(W1226*0.015,2)-ROUND(W1226*0.0245,2)-ROUND((W1226-ROUND(W1226*0.0976,2)-ROUND(W1226*0.015,2)-ROUND(W1226*0.0245,2))*0.09,2),2)</f>
        <v>0</v>
      </c>
      <c r="BQ1226" s="24">
        <f t="shared" ref="BQ1226:BQ1289" si="594">ROUND(X1226-ROUND(X1226*0.09,2),2)</f>
        <v>0</v>
      </c>
      <c r="BR1226" s="24">
        <f t="shared" si="575"/>
        <v>0</v>
      </c>
      <c r="BS1226" s="24">
        <f t="shared" si="579"/>
        <v>0</v>
      </c>
      <c r="BT1226" s="24">
        <v>0</v>
      </c>
      <c r="BU1226" s="24">
        <f t="shared" si="576"/>
        <v>0</v>
      </c>
      <c r="BV1226" s="24">
        <v>0</v>
      </c>
    </row>
    <row r="1227" spans="1:74">
      <c r="A1227" s="87">
        <v>1218</v>
      </c>
      <c r="B1227" s="1"/>
      <c r="C1227" s="1"/>
      <c r="D1227" s="2"/>
      <c r="E1227" s="3"/>
      <c r="F1227" s="4"/>
      <c r="G1227" s="5"/>
      <c r="H1227" s="4"/>
      <c r="I1227" s="5"/>
      <c r="J1227" s="6"/>
      <c r="K1227" s="5"/>
      <c r="L1227" s="5"/>
      <c r="M1227" s="5"/>
      <c r="N1227" s="7"/>
      <c r="O1227" s="38"/>
      <c r="P1227" s="5"/>
      <c r="Q1227" s="5"/>
      <c r="R1227" s="7"/>
      <c r="S1227" s="38"/>
      <c r="T1227" s="5"/>
      <c r="U1227" s="5"/>
      <c r="V1227" s="55"/>
      <c r="W1227" s="38"/>
      <c r="X1227" s="5"/>
      <c r="Y1227" s="5"/>
      <c r="Z1227" s="55"/>
      <c r="AA1227" s="36">
        <f>IF(Dane!$E$3=1,AO1227+BA1227+BM1227,IF(Dane!$E$3=2,AU1227+BG1227+BS1227,AW1227+BI1227+BU1227))</f>
        <v>0</v>
      </c>
      <c r="AB1227" s="16">
        <f>IF(Dane!$E$3=1,AP1227+BB1227+BN1227,IF(Dane!$E$3=2,AV1227+BH1227+BT1227,AX1227+BJ1227+BV1227))</f>
        <v>0</v>
      </c>
      <c r="AC1227" s="16">
        <f>IF(((K1227*Dane!$C$9)-AA1227)&lt;0,0,(K1227*Dane!$C$9)-AA1227)</f>
        <v>0</v>
      </c>
      <c r="AD1227" s="37">
        <f>IFERROR(IF(((L1227*Dane!$C$9)-AB1227)&lt;0,0,(L1227*Dane!$C$9)-AB1227),0)</f>
        <v>0</v>
      </c>
      <c r="AE1227" s="97"/>
      <c r="AF1227" s="77">
        <f>IF(Dane!$E$3=1,AO1227,IF(Dane!$E$3=2,AU1227,AW1227))</f>
        <v>0</v>
      </c>
      <c r="AG1227" s="77">
        <f>IF(Dane!$E$3=1,AP1227,IF(Dane!$E$3=2,AV1227,AX1227))</f>
        <v>0</v>
      </c>
      <c r="AH1227" s="77">
        <f>IF(Dane!$E$3=1,BA1227,IF(Dane!$E$3=2,BG1227,BI1227))</f>
        <v>0</v>
      </c>
      <c r="AI1227" s="77">
        <f>IF(Dane!$E$3=1,BB1227,IF(Dane!$E$3=2,BH1227,BJ1227))</f>
        <v>0</v>
      </c>
      <c r="AJ1227" s="77">
        <f>IF(Dane!$E$3=1,BM1227,IF(Dane!$E$3=2,BS1227,BU1227))</f>
        <v>0</v>
      </c>
      <c r="AK1227" s="77">
        <f>IF(Dane!$E$3=1,BN1227,IF(Dane!$E$3=2,BT1227,BV1227))</f>
        <v>0</v>
      </c>
      <c r="AL1227" s="24">
        <f t="shared" ref="AL1227:AL1290" si="595">IF(ROUND((O1227+P1227)*0.5*0.4,2)&gt;$AL$1,$AL$1,ROUND((O1227+P1227)*0.5*0.4,2))</f>
        <v>0</v>
      </c>
      <c r="AM1227" s="24">
        <f t="shared" ref="AM1227:AM1290" si="596">IF(ROUND(((O1227*0.0976)+(O1227*0.065)+(O1227*$AN$1))*0.5*0.4,2)&gt;$AM$1,$AM$1,ROUND(((O1227*0.0976)+(O1227*0.065)+(O1227*$AN$1))*0.5*0.4,2))</f>
        <v>0</v>
      </c>
      <c r="AN1227" s="24"/>
      <c r="AO1227" s="24">
        <f t="shared" si="581"/>
        <v>0</v>
      </c>
      <c r="AP1227" s="24">
        <f t="shared" ref="AP1227:AP1290" si="597">IF(AM1227&gt;L1227,L1227,AM1227)</f>
        <v>0</v>
      </c>
      <c r="AQ1227" s="24">
        <f t="shared" si="582"/>
        <v>0</v>
      </c>
      <c r="AR1227" s="24">
        <f t="shared" si="583"/>
        <v>0</v>
      </c>
      <c r="AS1227" s="24">
        <f t="shared" si="584"/>
        <v>0</v>
      </c>
      <c r="AT1227" s="24">
        <f t="shared" ref="AT1227:AT1290" si="598">IF(ROUND((AR1227+AS1227)*0.5*0.4,2)&gt;$AO$1,$AO$1,ROUND((AR1227+AS1227)*0.5*0.4,2))</f>
        <v>0</v>
      </c>
      <c r="AU1227" s="24">
        <f t="shared" si="577"/>
        <v>0</v>
      </c>
      <c r="AV1227" s="24">
        <v>0</v>
      </c>
      <c r="AW1227" s="24">
        <f t="shared" si="580"/>
        <v>0</v>
      </c>
      <c r="AX1227" s="24">
        <v>0</v>
      </c>
      <c r="AY1227" s="24">
        <f t="shared" ref="AY1227:AY1290" si="599">IF(ROUND((S1227+T1227)*0.5*0.4,2)&gt;$AL$1,$AL$1,ROUND((S1227+T1227)*0.5*0.4,2))</f>
        <v>0</v>
      </c>
      <c r="AZ1227" s="24">
        <f t="shared" ref="AZ1227:AZ1290" si="600">IF(ROUND(((S1227*0.0976)+(S1227*0.065)+(S1227*$AN$1))*0.5*0.4,2)&gt;$AM$1,$AM$1,ROUND(((S1227*0.0976)+(S1227*0.065)+(S1227*$AN$1))*0.5*0.4,2))</f>
        <v>0</v>
      </c>
      <c r="BA1227" s="24">
        <f t="shared" si="585"/>
        <v>0</v>
      </c>
      <c r="BB1227" s="24">
        <f t="shared" si="586"/>
        <v>0</v>
      </c>
      <c r="BC1227" s="24">
        <f t="shared" si="587"/>
        <v>0</v>
      </c>
      <c r="BD1227" s="24">
        <f t="shared" si="588"/>
        <v>0</v>
      </c>
      <c r="BE1227" s="24">
        <f t="shared" si="589"/>
        <v>0</v>
      </c>
      <c r="BF1227" s="24">
        <f t="shared" ref="BF1227:BF1290" si="601">IF(ROUND((BD1227+BE1227)*0.5*0.4,2)&gt;$AO$1,$AO$1,ROUND((BD1227+BE1227)*0.5*0.4,2))</f>
        <v>0</v>
      </c>
      <c r="BG1227" s="24">
        <f t="shared" si="578"/>
        <v>0</v>
      </c>
      <c r="BH1227" s="24">
        <v>0</v>
      </c>
      <c r="BI1227" s="24">
        <f t="shared" ref="BI1227:BI1290" si="602">IF(BF1227&gt;BC1227,BC1227,BF1227)</f>
        <v>0</v>
      </c>
      <c r="BJ1227" s="24">
        <v>0</v>
      </c>
      <c r="BK1227" s="24">
        <f t="shared" ref="BK1227:BK1290" si="603">IF(ROUND((W1227+X1227)*0.5*0.4,2)&gt;$AL$1,$AL$1,ROUND((W1227+X1227)*0.5*0.4,2))</f>
        <v>0</v>
      </c>
      <c r="BL1227" s="24">
        <f t="shared" ref="BL1227:BL1290" si="604">IF(ROUND(((W1227*0.0976)+(W1227*0.065)+(W1227*$AN$1))*0.5*0.4,2)&gt;$AM$1,$AM$1,ROUND(((W1227*0.0976)+(W1227*0.065)+(W1227*$AN$1))*0.5*0.4,2))</f>
        <v>0</v>
      </c>
      <c r="BM1227" s="24">
        <f t="shared" si="590"/>
        <v>0</v>
      </c>
      <c r="BN1227" s="24">
        <f t="shared" si="591"/>
        <v>0</v>
      </c>
      <c r="BO1227" s="24">
        <f t="shared" si="592"/>
        <v>0</v>
      </c>
      <c r="BP1227" s="24">
        <f t="shared" si="593"/>
        <v>0</v>
      </c>
      <c r="BQ1227" s="24">
        <f t="shared" si="594"/>
        <v>0</v>
      </c>
      <c r="BR1227" s="24">
        <f t="shared" ref="BR1227:BR1290" si="605">IF(ROUND((BP1227+BQ1227)*0.5*0.4,2)&gt;$AO$1,$AO$1,ROUND((BP1227+BQ1227)*0.5*0.4,2))</f>
        <v>0</v>
      </c>
      <c r="BS1227" s="24">
        <f t="shared" si="579"/>
        <v>0</v>
      </c>
      <c r="BT1227" s="24">
        <v>0</v>
      </c>
      <c r="BU1227" s="24">
        <f t="shared" ref="BU1227:BU1290" si="606">IF(BR1227&gt;BO1227,BO1227,BR1227)</f>
        <v>0</v>
      </c>
      <c r="BV1227" s="24">
        <v>0</v>
      </c>
    </row>
    <row r="1228" spans="1:74">
      <c r="A1228" s="87">
        <v>1219</v>
      </c>
      <c r="B1228" s="1"/>
      <c r="C1228" s="1"/>
      <c r="D1228" s="2"/>
      <c r="E1228" s="3"/>
      <c r="F1228" s="4"/>
      <c r="G1228" s="5"/>
      <c r="H1228" s="4"/>
      <c r="I1228" s="5"/>
      <c r="J1228" s="6"/>
      <c r="K1228" s="5"/>
      <c r="L1228" s="5"/>
      <c r="M1228" s="5"/>
      <c r="N1228" s="7"/>
      <c r="O1228" s="38"/>
      <c r="P1228" s="5"/>
      <c r="Q1228" s="5"/>
      <c r="R1228" s="7"/>
      <c r="S1228" s="38"/>
      <c r="T1228" s="5"/>
      <c r="U1228" s="5"/>
      <c r="V1228" s="55"/>
      <c r="W1228" s="38"/>
      <c r="X1228" s="5"/>
      <c r="Y1228" s="5"/>
      <c r="Z1228" s="55"/>
      <c r="AA1228" s="36">
        <f>IF(Dane!$E$3=1,AO1228+BA1228+BM1228,IF(Dane!$E$3=2,AU1228+BG1228+BS1228,AW1228+BI1228+BU1228))</f>
        <v>0</v>
      </c>
      <c r="AB1228" s="16">
        <f>IF(Dane!$E$3=1,AP1228+BB1228+BN1228,IF(Dane!$E$3=2,AV1228+BH1228+BT1228,AX1228+BJ1228+BV1228))</f>
        <v>0</v>
      </c>
      <c r="AC1228" s="16">
        <f>IF(((K1228*Dane!$C$9)-AA1228)&lt;0,0,(K1228*Dane!$C$9)-AA1228)</f>
        <v>0</v>
      </c>
      <c r="AD1228" s="37">
        <f>IFERROR(IF(((L1228*Dane!$C$9)-AB1228)&lt;0,0,(L1228*Dane!$C$9)-AB1228),0)</f>
        <v>0</v>
      </c>
      <c r="AE1228" s="97"/>
      <c r="AF1228" s="77">
        <f>IF(Dane!$E$3=1,AO1228,IF(Dane!$E$3=2,AU1228,AW1228))</f>
        <v>0</v>
      </c>
      <c r="AG1228" s="77">
        <f>IF(Dane!$E$3=1,AP1228,IF(Dane!$E$3=2,AV1228,AX1228))</f>
        <v>0</v>
      </c>
      <c r="AH1228" s="77">
        <f>IF(Dane!$E$3=1,BA1228,IF(Dane!$E$3=2,BG1228,BI1228))</f>
        <v>0</v>
      </c>
      <c r="AI1228" s="77">
        <f>IF(Dane!$E$3=1,BB1228,IF(Dane!$E$3=2,BH1228,BJ1228))</f>
        <v>0</v>
      </c>
      <c r="AJ1228" s="77">
        <f>IF(Dane!$E$3=1,BM1228,IF(Dane!$E$3=2,BS1228,BU1228))</f>
        <v>0</v>
      </c>
      <c r="AK1228" s="77">
        <f>IF(Dane!$E$3=1,BN1228,IF(Dane!$E$3=2,BT1228,BV1228))</f>
        <v>0</v>
      </c>
      <c r="AL1228" s="24">
        <f t="shared" si="595"/>
        <v>0</v>
      </c>
      <c r="AM1228" s="24">
        <f t="shared" si="596"/>
        <v>0</v>
      </c>
      <c r="AN1228" s="24"/>
      <c r="AO1228" s="24">
        <f t="shared" si="581"/>
        <v>0</v>
      </c>
      <c r="AP1228" s="24">
        <f t="shared" si="597"/>
        <v>0</v>
      </c>
      <c r="AQ1228" s="24">
        <f t="shared" si="582"/>
        <v>0</v>
      </c>
      <c r="AR1228" s="24">
        <f t="shared" si="583"/>
        <v>0</v>
      </c>
      <c r="AS1228" s="24">
        <f t="shared" si="584"/>
        <v>0</v>
      </c>
      <c r="AT1228" s="24">
        <f t="shared" si="598"/>
        <v>0</v>
      </c>
      <c r="AU1228" s="24">
        <f t="shared" ref="AU1228:AU1291" si="607">IF(AT1228&gt;AQ1228,AQ1228,AT1228)</f>
        <v>0</v>
      </c>
      <c r="AV1228" s="24">
        <v>0</v>
      </c>
      <c r="AW1228" s="24">
        <f t="shared" si="580"/>
        <v>0</v>
      </c>
      <c r="AX1228" s="24">
        <v>0</v>
      </c>
      <c r="AY1228" s="24">
        <f t="shared" si="599"/>
        <v>0</v>
      </c>
      <c r="AZ1228" s="24">
        <f t="shared" si="600"/>
        <v>0</v>
      </c>
      <c r="BA1228" s="24">
        <f t="shared" si="585"/>
        <v>0</v>
      </c>
      <c r="BB1228" s="24">
        <f t="shared" si="586"/>
        <v>0</v>
      </c>
      <c r="BC1228" s="24">
        <f t="shared" si="587"/>
        <v>0</v>
      </c>
      <c r="BD1228" s="24">
        <f t="shared" si="588"/>
        <v>0</v>
      </c>
      <c r="BE1228" s="24">
        <f t="shared" si="589"/>
        <v>0</v>
      </c>
      <c r="BF1228" s="24">
        <f t="shared" si="601"/>
        <v>0</v>
      </c>
      <c r="BG1228" s="24">
        <f t="shared" ref="BG1228:BG1291" si="608">IF(BF1228&gt;BC1228,BC1228,BF1228)</f>
        <v>0</v>
      </c>
      <c r="BH1228" s="24">
        <v>0</v>
      </c>
      <c r="BI1228" s="24">
        <f t="shared" si="602"/>
        <v>0</v>
      </c>
      <c r="BJ1228" s="24">
        <v>0</v>
      </c>
      <c r="BK1228" s="24">
        <f t="shared" si="603"/>
        <v>0</v>
      </c>
      <c r="BL1228" s="24">
        <f t="shared" si="604"/>
        <v>0</v>
      </c>
      <c r="BM1228" s="24">
        <f t="shared" si="590"/>
        <v>0</v>
      </c>
      <c r="BN1228" s="24">
        <f t="shared" si="591"/>
        <v>0</v>
      </c>
      <c r="BO1228" s="24">
        <f t="shared" si="592"/>
        <v>0</v>
      </c>
      <c r="BP1228" s="24">
        <f t="shared" si="593"/>
        <v>0</v>
      </c>
      <c r="BQ1228" s="24">
        <f t="shared" si="594"/>
        <v>0</v>
      </c>
      <c r="BR1228" s="24">
        <f t="shared" si="605"/>
        <v>0</v>
      </c>
      <c r="BS1228" s="24">
        <f t="shared" ref="BS1228:BS1291" si="609">IF(BR1228&gt;BO1228,BO1228,BR1228)</f>
        <v>0</v>
      </c>
      <c r="BT1228" s="24">
        <v>0</v>
      </c>
      <c r="BU1228" s="24">
        <f t="shared" si="606"/>
        <v>0</v>
      </c>
      <c r="BV1228" s="24">
        <v>0</v>
      </c>
    </row>
    <row r="1229" spans="1:74">
      <c r="A1229" s="87">
        <v>1220</v>
      </c>
      <c r="B1229" s="1"/>
      <c r="C1229" s="1"/>
      <c r="D1229" s="2"/>
      <c r="E1229" s="3"/>
      <c r="F1229" s="4"/>
      <c r="G1229" s="5"/>
      <c r="H1229" s="4"/>
      <c r="I1229" s="5"/>
      <c r="J1229" s="6"/>
      <c r="K1229" s="5"/>
      <c r="L1229" s="5"/>
      <c r="M1229" s="5"/>
      <c r="N1229" s="7"/>
      <c r="O1229" s="38"/>
      <c r="P1229" s="5"/>
      <c r="Q1229" s="5"/>
      <c r="R1229" s="7"/>
      <c r="S1229" s="38"/>
      <c r="T1229" s="5"/>
      <c r="U1229" s="5"/>
      <c r="V1229" s="55"/>
      <c r="W1229" s="38"/>
      <c r="X1229" s="5"/>
      <c r="Y1229" s="5"/>
      <c r="Z1229" s="55"/>
      <c r="AA1229" s="36">
        <f>IF(Dane!$E$3=1,AO1229+BA1229+BM1229,IF(Dane!$E$3=2,AU1229+BG1229+BS1229,AW1229+BI1229+BU1229))</f>
        <v>0</v>
      </c>
      <c r="AB1229" s="16">
        <f>IF(Dane!$E$3=1,AP1229+BB1229+BN1229,IF(Dane!$E$3=2,AV1229+BH1229+BT1229,AX1229+BJ1229+BV1229))</f>
        <v>0</v>
      </c>
      <c r="AC1229" s="16">
        <f>IF(((K1229*Dane!$C$9)-AA1229)&lt;0,0,(K1229*Dane!$C$9)-AA1229)</f>
        <v>0</v>
      </c>
      <c r="AD1229" s="37">
        <f>IFERROR(IF(((L1229*Dane!$C$9)-AB1229)&lt;0,0,(L1229*Dane!$C$9)-AB1229),0)</f>
        <v>0</v>
      </c>
      <c r="AE1229" s="97"/>
      <c r="AF1229" s="77">
        <f>IF(Dane!$E$3=1,AO1229,IF(Dane!$E$3=2,AU1229,AW1229))</f>
        <v>0</v>
      </c>
      <c r="AG1229" s="77">
        <f>IF(Dane!$E$3=1,AP1229,IF(Dane!$E$3=2,AV1229,AX1229))</f>
        <v>0</v>
      </c>
      <c r="AH1229" s="77">
        <f>IF(Dane!$E$3=1,BA1229,IF(Dane!$E$3=2,BG1229,BI1229))</f>
        <v>0</v>
      </c>
      <c r="AI1229" s="77">
        <f>IF(Dane!$E$3=1,BB1229,IF(Dane!$E$3=2,BH1229,BJ1229))</f>
        <v>0</v>
      </c>
      <c r="AJ1229" s="77">
        <f>IF(Dane!$E$3=1,BM1229,IF(Dane!$E$3=2,BS1229,BU1229))</f>
        <v>0</v>
      </c>
      <c r="AK1229" s="77">
        <f>IF(Dane!$E$3=1,BN1229,IF(Dane!$E$3=2,BT1229,BV1229))</f>
        <v>0</v>
      </c>
      <c r="AL1229" s="24">
        <f t="shared" si="595"/>
        <v>0</v>
      </c>
      <c r="AM1229" s="24">
        <f t="shared" si="596"/>
        <v>0</v>
      </c>
      <c r="AN1229" s="24"/>
      <c r="AO1229" s="24">
        <f t="shared" si="581"/>
        <v>0</v>
      </c>
      <c r="AP1229" s="24">
        <f t="shared" si="597"/>
        <v>0</v>
      </c>
      <c r="AQ1229" s="24">
        <f t="shared" si="582"/>
        <v>0</v>
      </c>
      <c r="AR1229" s="24">
        <f t="shared" si="583"/>
        <v>0</v>
      </c>
      <c r="AS1229" s="24">
        <f t="shared" si="584"/>
        <v>0</v>
      </c>
      <c r="AT1229" s="24">
        <f t="shared" si="598"/>
        <v>0</v>
      </c>
      <c r="AU1229" s="24">
        <f t="shared" si="607"/>
        <v>0</v>
      </c>
      <c r="AV1229" s="24">
        <v>0</v>
      </c>
      <c r="AW1229" s="24">
        <f t="shared" ref="AW1229:AW1292" si="610">IF(AT1229&gt;AQ1229,AQ1229,AT1229)</f>
        <v>0</v>
      </c>
      <c r="AX1229" s="24">
        <v>0</v>
      </c>
      <c r="AY1229" s="24">
        <f t="shared" si="599"/>
        <v>0</v>
      </c>
      <c r="AZ1229" s="24">
        <f t="shared" si="600"/>
        <v>0</v>
      </c>
      <c r="BA1229" s="24">
        <f t="shared" si="585"/>
        <v>0</v>
      </c>
      <c r="BB1229" s="24">
        <f t="shared" si="586"/>
        <v>0</v>
      </c>
      <c r="BC1229" s="24">
        <f t="shared" si="587"/>
        <v>0</v>
      </c>
      <c r="BD1229" s="24">
        <f t="shared" si="588"/>
        <v>0</v>
      </c>
      <c r="BE1229" s="24">
        <f t="shared" si="589"/>
        <v>0</v>
      </c>
      <c r="BF1229" s="24">
        <f t="shared" si="601"/>
        <v>0</v>
      </c>
      <c r="BG1229" s="24">
        <f t="shared" si="608"/>
        <v>0</v>
      </c>
      <c r="BH1229" s="24">
        <v>0</v>
      </c>
      <c r="BI1229" s="24">
        <f t="shared" si="602"/>
        <v>0</v>
      </c>
      <c r="BJ1229" s="24">
        <v>0</v>
      </c>
      <c r="BK1229" s="24">
        <f t="shared" si="603"/>
        <v>0</v>
      </c>
      <c r="BL1229" s="24">
        <f t="shared" si="604"/>
        <v>0</v>
      </c>
      <c r="BM1229" s="24">
        <f t="shared" si="590"/>
        <v>0</v>
      </c>
      <c r="BN1229" s="24">
        <f t="shared" si="591"/>
        <v>0</v>
      </c>
      <c r="BO1229" s="24">
        <f t="shared" si="592"/>
        <v>0</v>
      </c>
      <c r="BP1229" s="24">
        <f t="shared" si="593"/>
        <v>0</v>
      </c>
      <c r="BQ1229" s="24">
        <f t="shared" si="594"/>
        <v>0</v>
      </c>
      <c r="BR1229" s="24">
        <f t="shared" si="605"/>
        <v>0</v>
      </c>
      <c r="BS1229" s="24">
        <f t="shared" si="609"/>
        <v>0</v>
      </c>
      <c r="BT1229" s="24">
        <v>0</v>
      </c>
      <c r="BU1229" s="24">
        <f t="shared" si="606"/>
        <v>0</v>
      </c>
      <c r="BV1229" s="24">
        <v>0</v>
      </c>
    </row>
    <row r="1230" spans="1:74">
      <c r="A1230" s="87">
        <v>1221</v>
      </c>
      <c r="B1230" s="1"/>
      <c r="C1230" s="1"/>
      <c r="D1230" s="2"/>
      <c r="E1230" s="3"/>
      <c r="F1230" s="4"/>
      <c r="G1230" s="5"/>
      <c r="H1230" s="4"/>
      <c r="I1230" s="5"/>
      <c r="J1230" s="6"/>
      <c r="K1230" s="5"/>
      <c r="L1230" s="5"/>
      <c r="M1230" s="5"/>
      <c r="N1230" s="7"/>
      <c r="O1230" s="38"/>
      <c r="P1230" s="5"/>
      <c r="Q1230" s="5"/>
      <c r="R1230" s="7"/>
      <c r="S1230" s="38"/>
      <c r="T1230" s="5"/>
      <c r="U1230" s="5"/>
      <c r="V1230" s="55"/>
      <c r="W1230" s="38"/>
      <c r="X1230" s="5"/>
      <c r="Y1230" s="5"/>
      <c r="Z1230" s="55"/>
      <c r="AA1230" s="36">
        <f>IF(Dane!$E$3=1,AO1230+BA1230+BM1230,IF(Dane!$E$3=2,AU1230+BG1230+BS1230,AW1230+BI1230+BU1230))</f>
        <v>0</v>
      </c>
      <c r="AB1230" s="16">
        <f>IF(Dane!$E$3=1,AP1230+BB1230+BN1230,IF(Dane!$E$3=2,AV1230+BH1230+BT1230,AX1230+BJ1230+BV1230))</f>
        <v>0</v>
      </c>
      <c r="AC1230" s="16">
        <f>IF(((K1230*Dane!$C$9)-AA1230)&lt;0,0,(K1230*Dane!$C$9)-AA1230)</f>
        <v>0</v>
      </c>
      <c r="AD1230" s="37">
        <f>IFERROR(IF(((L1230*Dane!$C$9)-AB1230)&lt;0,0,(L1230*Dane!$C$9)-AB1230),0)</f>
        <v>0</v>
      </c>
      <c r="AE1230" s="97"/>
      <c r="AF1230" s="77">
        <f>IF(Dane!$E$3=1,AO1230,IF(Dane!$E$3=2,AU1230,AW1230))</f>
        <v>0</v>
      </c>
      <c r="AG1230" s="77">
        <f>IF(Dane!$E$3=1,AP1230,IF(Dane!$E$3=2,AV1230,AX1230))</f>
        <v>0</v>
      </c>
      <c r="AH1230" s="77">
        <f>IF(Dane!$E$3=1,BA1230,IF(Dane!$E$3=2,BG1230,BI1230))</f>
        <v>0</v>
      </c>
      <c r="AI1230" s="77">
        <f>IF(Dane!$E$3=1,BB1230,IF(Dane!$E$3=2,BH1230,BJ1230))</f>
        <v>0</v>
      </c>
      <c r="AJ1230" s="77">
        <f>IF(Dane!$E$3=1,BM1230,IF(Dane!$E$3=2,BS1230,BU1230))</f>
        <v>0</v>
      </c>
      <c r="AK1230" s="77">
        <f>IF(Dane!$E$3=1,BN1230,IF(Dane!$E$3=2,BT1230,BV1230))</f>
        <v>0</v>
      </c>
      <c r="AL1230" s="24">
        <f t="shared" si="595"/>
        <v>0</v>
      </c>
      <c r="AM1230" s="24">
        <f t="shared" si="596"/>
        <v>0</v>
      </c>
      <c r="AN1230" s="24"/>
      <c r="AO1230" s="24">
        <f t="shared" si="581"/>
        <v>0</v>
      </c>
      <c r="AP1230" s="24">
        <f t="shared" si="597"/>
        <v>0</v>
      </c>
      <c r="AQ1230" s="24">
        <f t="shared" si="582"/>
        <v>0</v>
      </c>
      <c r="AR1230" s="24">
        <f t="shared" si="583"/>
        <v>0</v>
      </c>
      <c r="AS1230" s="24">
        <f t="shared" si="584"/>
        <v>0</v>
      </c>
      <c r="AT1230" s="24">
        <f t="shared" si="598"/>
        <v>0</v>
      </c>
      <c r="AU1230" s="24">
        <f t="shared" si="607"/>
        <v>0</v>
      </c>
      <c r="AV1230" s="24">
        <v>0</v>
      </c>
      <c r="AW1230" s="24">
        <f t="shared" si="610"/>
        <v>0</v>
      </c>
      <c r="AX1230" s="24">
        <v>0</v>
      </c>
      <c r="AY1230" s="24">
        <f t="shared" si="599"/>
        <v>0</v>
      </c>
      <c r="AZ1230" s="24">
        <f t="shared" si="600"/>
        <v>0</v>
      </c>
      <c r="BA1230" s="24">
        <f t="shared" si="585"/>
        <v>0</v>
      </c>
      <c r="BB1230" s="24">
        <f t="shared" si="586"/>
        <v>0</v>
      </c>
      <c r="BC1230" s="24">
        <f t="shared" si="587"/>
        <v>0</v>
      </c>
      <c r="BD1230" s="24">
        <f t="shared" si="588"/>
        <v>0</v>
      </c>
      <c r="BE1230" s="24">
        <f t="shared" si="589"/>
        <v>0</v>
      </c>
      <c r="BF1230" s="24">
        <f t="shared" si="601"/>
        <v>0</v>
      </c>
      <c r="BG1230" s="24">
        <f t="shared" si="608"/>
        <v>0</v>
      </c>
      <c r="BH1230" s="24">
        <v>0</v>
      </c>
      <c r="BI1230" s="24">
        <f t="shared" si="602"/>
        <v>0</v>
      </c>
      <c r="BJ1230" s="24">
        <v>0</v>
      </c>
      <c r="BK1230" s="24">
        <f t="shared" si="603"/>
        <v>0</v>
      </c>
      <c r="BL1230" s="24">
        <f t="shared" si="604"/>
        <v>0</v>
      </c>
      <c r="BM1230" s="24">
        <f t="shared" si="590"/>
        <v>0</v>
      </c>
      <c r="BN1230" s="24">
        <f t="shared" si="591"/>
        <v>0</v>
      </c>
      <c r="BO1230" s="24">
        <f t="shared" si="592"/>
        <v>0</v>
      </c>
      <c r="BP1230" s="24">
        <f t="shared" si="593"/>
        <v>0</v>
      </c>
      <c r="BQ1230" s="24">
        <f t="shared" si="594"/>
        <v>0</v>
      </c>
      <c r="BR1230" s="24">
        <f t="shared" si="605"/>
        <v>0</v>
      </c>
      <c r="BS1230" s="24">
        <f t="shared" si="609"/>
        <v>0</v>
      </c>
      <c r="BT1230" s="24">
        <v>0</v>
      </c>
      <c r="BU1230" s="24">
        <f t="shared" si="606"/>
        <v>0</v>
      </c>
      <c r="BV1230" s="24">
        <v>0</v>
      </c>
    </row>
    <row r="1231" spans="1:74">
      <c r="A1231" s="87">
        <v>1222</v>
      </c>
      <c r="B1231" s="1"/>
      <c r="C1231" s="1"/>
      <c r="D1231" s="2"/>
      <c r="E1231" s="3"/>
      <c r="F1231" s="4"/>
      <c r="G1231" s="5"/>
      <c r="H1231" s="4"/>
      <c r="I1231" s="5"/>
      <c r="J1231" s="6"/>
      <c r="K1231" s="5"/>
      <c r="L1231" s="5"/>
      <c r="M1231" s="5"/>
      <c r="N1231" s="7"/>
      <c r="O1231" s="38"/>
      <c r="P1231" s="5"/>
      <c r="Q1231" s="5"/>
      <c r="R1231" s="7"/>
      <c r="S1231" s="38"/>
      <c r="T1231" s="5"/>
      <c r="U1231" s="5"/>
      <c r="V1231" s="55"/>
      <c r="W1231" s="38"/>
      <c r="X1231" s="5"/>
      <c r="Y1231" s="5"/>
      <c r="Z1231" s="55"/>
      <c r="AA1231" s="36">
        <f>IF(Dane!$E$3=1,AO1231+BA1231+BM1231,IF(Dane!$E$3=2,AU1231+BG1231+BS1231,AW1231+BI1231+BU1231))</f>
        <v>0</v>
      </c>
      <c r="AB1231" s="16">
        <f>IF(Dane!$E$3=1,AP1231+BB1231+BN1231,IF(Dane!$E$3=2,AV1231+BH1231+BT1231,AX1231+BJ1231+BV1231))</f>
        <v>0</v>
      </c>
      <c r="AC1231" s="16">
        <f>IF(((K1231*Dane!$C$9)-AA1231)&lt;0,0,(K1231*Dane!$C$9)-AA1231)</f>
        <v>0</v>
      </c>
      <c r="AD1231" s="37">
        <f>IFERROR(IF(((L1231*Dane!$C$9)-AB1231)&lt;0,0,(L1231*Dane!$C$9)-AB1231),0)</f>
        <v>0</v>
      </c>
      <c r="AE1231" s="97"/>
      <c r="AF1231" s="77">
        <f>IF(Dane!$E$3=1,AO1231,IF(Dane!$E$3=2,AU1231,AW1231))</f>
        <v>0</v>
      </c>
      <c r="AG1231" s="77">
        <f>IF(Dane!$E$3=1,AP1231,IF(Dane!$E$3=2,AV1231,AX1231))</f>
        <v>0</v>
      </c>
      <c r="AH1231" s="77">
        <f>IF(Dane!$E$3=1,BA1231,IF(Dane!$E$3=2,BG1231,BI1231))</f>
        <v>0</v>
      </c>
      <c r="AI1231" s="77">
        <f>IF(Dane!$E$3=1,BB1231,IF(Dane!$E$3=2,BH1231,BJ1231))</f>
        <v>0</v>
      </c>
      <c r="AJ1231" s="77">
        <f>IF(Dane!$E$3=1,BM1231,IF(Dane!$E$3=2,BS1231,BU1231))</f>
        <v>0</v>
      </c>
      <c r="AK1231" s="77">
        <f>IF(Dane!$E$3=1,BN1231,IF(Dane!$E$3=2,BT1231,BV1231))</f>
        <v>0</v>
      </c>
      <c r="AL1231" s="24">
        <f t="shared" si="595"/>
        <v>0</v>
      </c>
      <c r="AM1231" s="24">
        <f t="shared" si="596"/>
        <v>0</v>
      </c>
      <c r="AN1231" s="24"/>
      <c r="AO1231" s="24">
        <f t="shared" si="581"/>
        <v>0</v>
      </c>
      <c r="AP1231" s="24">
        <f t="shared" si="597"/>
        <v>0</v>
      </c>
      <c r="AQ1231" s="24">
        <f t="shared" si="582"/>
        <v>0</v>
      </c>
      <c r="AR1231" s="24">
        <f t="shared" si="583"/>
        <v>0</v>
      </c>
      <c r="AS1231" s="24">
        <f t="shared" si="584"/>
        <v>0</v>
      </c>
      <c r="AT1231" s="24">
        <f t="shared" si="598"/>
        <v>0</v>
      </c>
      <c r="AU1231" s="24">
        <f t="shared" si="607"/>
        <v>0</v>
      </c>
      <c r="AV1231" s="24">
        <v>0</v>
      </c>
      <c r="AW1231" s="24">
        <f t="shared" si="610"/>
        <v>0</v>
      </c>
      <c r="AX1231" s="24">
        <v>0</v>
      </c>
      <c r="AY1231" s="24">
        <f t="shared" si="599"/>
        <v>0</v>
      </c>
      <c r="AZ1231" s="24">
        <f t="shared" si="600"/>
        <v>0</v>
      </c>
      <c r="BA1231" s="24">
        <f t="shared" si="585"/>
        <v>0</v>
      </c>
      <c r="BB1231" s="24">
        <f t="shared" si="586"/>
        <v>0</v>
      </c>
      <c r="BC1231" s="24">
        <f t="shared" si="587"/>
        <v>0</v>
      </c>
      <c r="BD1231" s="24">
        <f t="shared" si="588"/>
        <v>0</v>
      </c>
      <c r="BE1231" s="24">
        <f t="shared" si="589"/>
        <v>0</v>
      </c>
      <c r="BF1231" s="24">
        <f t="shared" si="601"/>
        <v>0</v>
      </c>
      <c r="BG1231" s="24">
        <f t="shared" si="608"/>
        <v>0</v>
      </c>
      <c r="BH1231" s="24">
        <v>0</v>
      </c>
      <c r="BI1231" s="24">
        <f t="shared" si="602"/>
        <v>0</v>
      </c>
      <c r="BJ1231" s="24">
        <v>0</v>
      </c>
      <c r="BK1231" s="24">
        <f t="shared" si="603"/>
        <v>0</v>
      </c>
      <c r="BL1231" s="24">
        <f t="shared" si="604"/>
        <v>0</v>
      </c>
      <c r="BM1231" s="24">
        <f t="shared" si="590"/>
        <v>0</v>
      </c>
      <c r="BN1231" s="24">
        <f t="shared" si="591"/>
        <v>0</v>
      </c>
      <c r="BO1231" s="24">
        <f t="shared" si="592"/>
        <v>0</v>
      </c>
      <c r="BP1231" s="24">
        <f t="shared" si="593"/>
        <v>0</v>
      </c>
      <c r="BQ1231" s="24">
        <f t="shared" si="594"/>
        <v>0</v>
      </c>
      <c r="BR1231" s="24">
        <f t="shared" si="605"/>
        <v>0</v>
      </c>
      <c r="BS1231" s="24">
        <f t="shared" si="609"/>
        <v>0</v>
      </c>
      <c r="BT1231" s="24">
        <v>0</v>
      </c>
      <c r="BU1231" s="24">
        <f t="shared" si="606"/>
        <v>0</v>
      </c>
      <c r="BV1231" s="24">
        <v>0</v>
      </c>
    </row>
    <row r="1232" spans="1:74">
      <c r="A1232" s="87">
        <v>1223</v>
      </c>
      <c r="B1232" s="1"/>
      <c r="C1232" s="1"/>
      <c r="D1232" s="2"/>
      <c r="E1232" s="3"/>
      <c r="F1232" s="4"/>
      <c r="G1232" s="5"/>
      <c r="H1232" s="4"/>
      <c r="I1232" s="5"/>
      <c r="J1232" s="6"/>
      <c r="K1232" s="5"/>
      <c r="L1232" s="5"/>
      <c r="M1232" s="5"/>
      <c r="N1232" s="7"/>
      <c r="O1232" s="38"/>
      <c r="P1232" s="5"/>
      <c r="Q1232" s="5"/>
      <c r="R1232" s="7"/>
      <c r="S1232" s="38"/>
      <c r="T1232" s="5"/>
      <c r="U1232" s="5"/>
      <c r="V1232" s="55"/>
      <c r="W1232" s="38"/>
      <c r="X1232" s="5"/>
      <c r="Y1232" s="5"/>
      <c r="Z1232" s="55"/>
      <c r="AA1232" s="36">
        <f>IF(Dane!$E$3=1,AO1232+BA1232+BM1232,IF(Dane!$E$3=2,AU1232+BG1232+BS1232,AW1232+BI1232+BU1232))</f>
        <v>0</v>
      </c>
      <c r="AB1232" s="16">
        <f>IF(Dane!$E$3=1,AP1232+BB1232+BN1232,IF(Dane!$E$3=2,AV1232+BH1232+BT1232,AX1232+BJ1232+BV1232))</f>
        <v>0</v>
      </c>
      <c r="AC1232" s="16">
        <f>IF(((K1232*Dane!$C$9)-AA1232)&lt;0,0,(K1232*Dane!$C$9)-AA1232)</f>
        <v>0</v>
      </c>
      <c r="AD1232" s="37">
        <f>IFERROR(IF(((L1232*Dane!$C$9)-AB1232)&lt;0,0,(L1232*Dane!$C$9)-AB1232),0)</f>
        <v>0</v>
      </c>
      <c r="AE1232" s="97"/>
      <c r="AF1232" s="77">
        <f>IF(Dane!$E$3=1,AO1232,IF(Dane!$E$3=2,AU1232,AW1232))</f>
        <v>0</v>
      </c>
      <c r="AG1232" s="77">
        <f>IF(Dane!$E$3=1,AP1232,IF(Dane!$E$3=2,AV1232,AX1232))</f>
        <v>0</v>
      </c>
      <c r="AH1232" s="77">
        <f>IF(Dane!$E$3=1,BA1232,IF(Dane!$E$3=2,BG1232,BI1232))</f>
        <v>0</v>
      </c>
      <c r="AI1232" s="77">
        <f>IF(Dane!$E$3=1,BB1232,IF(Dane!$E$3=2,BH1232,BJ1232))</f>
        <v>0</v>
      </c>
      <c r="AJ1232" s="77">
        <f>IF(Dane!$E$3=1,BM1232,IF(Dane!$E$3=2,BS1232,BU1232))</f>
        <v>0</v>
      </c>
      <c r="AK1232" s="77">
        <f>IF(Dane!$E$3=1,BN1232,IF(Dane!$E$3=2,BT1232,BV1232))</f>
        <v>0</v>
      </c>
      <c r="AL1232" s="24">
        <f t="shared" si="595"/>
        <v>0</v>
      </c>
      <c r="AM1232" s="24">
        <f t="shared" si="596"/>
        <v>0</v>
      </c>
      <c r="AN1232" s="24"/>
      <c r="AO1232" s="24">
        <f t="shared" si="581"/>
        <v>0</v>
      </c>
      <c r="AP1232" s="24">
        <f t="shared" si="597"/>
        <v>0</v>
      </c>
      <c r="AQ1232" s="24">
        <f t="shared" si="582"/>
        <v>0</v>
      </c>
      <c r="AR1232" s="24">
        <f t="shared" si="583"/>
        <v>0</v>
      </c>
      <c r="AS1232" s="24">
        <f t="shared" si="584"/>
        <v>0</v>
      </c>
      <c r="AT1232" s="24">
        <f t="shared" si="598"/>
        <v>0</v>
      </c>
      <c r="AU1232" s="24">
        <f t="shared" si="607"/>
        <v>0</v>
      </c>
      <c r="AV1232" s="24">
        <v>0</v>
      </c>
      <c r="AW1232" s="24">
        <f t="shared" si="610"/>
        <v>0</v>
      </c>
      <c r="AX1232" s="24">
        <v>0</v>
      </c>
      <c r="AY1232" s="24">
        <f t="shared" si="599"/>
        <v>0</v>
      </c>
      <c r="AZ1232" s="24">
        <f t="shared" si="600"/>
        <v>0</v>
      </c>
      <c r="BA1232" s="24">
        <f t="shared" si="585"/>
        <v>0</v>
      </c>
      <c r="BB1232" s="24">
        <f t="shared" si="586"/>
        <v>0</v>
      </c>
      <c r="BC1232" s="24">
        <f t="shared" si="587"/>
        <v>0</v>
      </c>
      <c r="BD1232" s="24">
        <f t="shared" si="588"/>
        <v>0</v>
      </c>
      <c r="BE1232" s="24">
        <f t="shared" si="589"/>
        <v>0</v>
      </c>
      <c r="BF1232" s="24">
        <f t="shared" si="601"/>
        <v>0</v>
      </c>
      <c r="BG1232" s="24">
        <f t="shared" si="608"/>
        <v>0</v>
      </c>
      <c r="BH1232" s="24">
        <v>0</v>
      </c>
      <c r="BI1232" s="24">
        <f t="shared" si="602"/>
        <v>0</v>
      </c>
      <c r="BJ1232" s="24">
        <v>0</v>
      </c>
      <c r="BK1232" s="24">
        <f t="shared" si="603"/>
        <v>0</v>
      </c>
      <c r="BL1232" s="24">
        <f t="shared" si="604"/>
        <v>0</v>
      </c>
      <c r="BM1232" s="24">
        <f t="shared" si="590"/>
        <v>0</v>
      </c>
      <c r="BN1232" s="24">
        <f t="shared" si="591"/>
        <v>0</v>
      </c>
      <c r="BO1232" s="24">
        <f t="shared" si="592"/>
        <v>0</v>
      </c>
      <c r="BP1232" s="24">
        <f t="shared" si="593"/>
        <v>0</v>
      </c>
      <c r="BQ1232" s="24">
        <f t="shared" si="594"/>
        <v>0</v>
      </c>
      <c r="BR1232" s="24">
        <f t="shared" si="605"/>
        <v>0</v>
      </c>
      <c r="BS1232" s="24">
        <f t="shared" si="609"/>
        <v>0</v>
      </c>
      <c r="BT1232" s="24">
        <v>0</v>
      </c>
      <c r="BU1232" s="24">
        <f t="shared" si="606"/>
        <v>0</v>
      </c>
      <c r="BV1232" s="24">
        <v>0</v>
      </c>
    </row>
    <row r="1233" spans="1:74">
      <c r="A1233" s="87">
        <v>1224</v>
      </c>
      <c r="B1233" s="1"/>
      <c r="C1233" s="1"/>
      <c r="D1233" s="2"/>
      <c r="E1233" s="3"/>
      <c r="F1233" s="4"/>
      <c r="G1233" s="5"/>
      <c r="H1233" s="4"/>
      <c r="I1233" s="5"/>
      <c r="J1233" s="6"/>
      <c r="K1233" s="5"/>
      <c r="L1233" s="5"/>
      <c r="M1233" s="5"/>
      <c r="N1233" s="7"/>
      <c r="O1233" s="38"/>
      <c r="P1233" s="5"/>
      <c r="Q1233" s="5"/>
      <c r="R1233" s="7"/>
      <c r="S1233" s="38"/>
      <c r="T1233" s="5"/>
      <c r="U1233" s="5"/>
      <c r="V1233" s="55"/>
      <c r="W1233" s="38"/>
      <c r="X1233" s="5"/>
      <c r="Y1233" s="5"/>
      <c r="Z1233" s="55"/>
      <c r="AA1233" s="36">
        <f>IF(Dane!$E$3=1,AO1233+BA1233+BM1233,IF(Dane!$E$3=2,AU1233+BG1233+BS1233,AW1233+BI1233+BU1233))</f>
        <v>0</v>
      </c>
      <c r="AB1233" s="16">
        <f>IF(Dane!$E$3=1,AP1233+BB1233+BN1233,IF(Dane!$E$3=2,AV1233+BH1233+BT1233,AX1233+BJ1233+BV1233))</f>
        <v>0</v>
      </c>
      <c r="AC1233" s="16">
        <f>IF(((K1233*Dane!$C$9)-AA1233)&lt;0,0,(K1233*Dane!$C$9)-AA1233)</f>
        <v>0</v>
      </c>
      <c r="AD1233" s="37">
        <f>IFERROR(IF(((L1233*Dane!$C$9)-AB1233)&lt;0,0,(L1233*Dane!$C$9)-AB1233),0)</f>
        <v>0</v>
      </c>
      <c r="AE1233" s="97"/>
      <c r="AF1233" s="77">
        <f>IF(Dane!$E$3=1,AO1233,IF(Dane!$E$3=2,AU1233,AW1233))</f>
        <v>0</v>
      </c>
      <c r="AG1233" s="77">
        <f>IF(Dane!$E$3=1,AP1233,IF(Dane!$E$3=2,AV1233,AX1233))</f>
        <v>0</v>
      </c>
      <c r="AH1233" s="77">
        <f>IF(Dane!$E$3=1,BA1233,IF(Dane!$E$3=2,BG1233,BI1233))</f>
        <v>0</v>
      </c>
      <c r="AI1233" s="77">
        <f>IF(Dane!$E$3=1,BB1233,IF(Dane!$E$3=2,BH1233,BJ1233))</f>
        <v>0</v>
      </c>
      <c r="AJ1233" s="77">
        <f>IF(Dane!$E$3=1,BM1233,IF(Dane!$E$3=2,BS1233,BU1233))</f>
        <v>0</v>
      </c>
      <c r="AK1233" s="77">
        <f>IF(Dane!$E$3=1,BN1233,IF(Dane!$E$3=2,BT1233,BV1233))</f>
        <v>0</v>
      </c>
      <c r="AL1233" s="24">
        <f t="shared" si="595"/>
        <v>0</v>
      </c>
      <c r="AM1233" s="24">
        <f t="shared" si="596"/>
        <v>0</v>
      </c>
      <c r="AN1233" s="24"/>
      <c r="AO1233" s="24">
        <f t="shared" si="581"/>
        <v>0</v>
      </c>
      <c r="AP1233" s="24">
        <f t="shared" si="597"/>
        <v>0</v>
      </c>
      <c r="AQ1233" s="24">
        <f t="shared" si="582"/>
        <v>0</v>
      </c>
      <c r="AR1233" s="24">
        <f t="shared" si="583"/>
        <v>0</v>
      </c>
      <c r="AS1233" s="24">
        <f t="shared" si="584"/>
        <v>0</v>
      </c>
      <c r="AT1233" s="24">
        <f t="shared" si="598"/>
        <v>0</v>
      </c>
      <c r="AU1233" s="24">
        <f t="shared" si="607"/>
        <v>0</v>
      </c>
      <c r="AV1233" s="24">
        <v>0</v>
      </c>
      <c r="AW1233" s="24">
        <f t="shared" si="610"/>
        <v>0</v>
      </c>
      <c r="AX1233" s="24">
        <v>0</v>
      </c>
      <c r="AY1233" s="24">
        <f t="shared" si="599"/>
        <v>0</v>
      </c>
      <c r="AZ1233" s="24">
        <f t="shared" si="600"/>
        <v>0</v>
      </c>
      <c r="BA1233" s="24">
        <f t="shared" si="585"/>
        <v>0</v>
      </c>
      <c r="BB1233" s="24">
        <f t="shared" si="586"/>
        <v>0</v>
      </c>
      <c r="BC1233" s="24">
        <f t="shared" si="587"/>
        <v>0</v>
      </c>
      <c r="BD1233" s="24">
        <f t="shared" si="588"/>
        <v>0</v>
      </c>
      <c r="BE1233" s="24">
        <f t="shared" si="589"/>
        <v>0</v>
      </c>
      <c r="BF1233" s="24">
        <f t="shared" si="601"/>
        <v>0</v>
      </c>
      <c r="BG1233" s="24">
        <f t="shared" si="608"/>
        <v>0</v>
      </c>
      <c r="BH1233" s="24">
        <v>0</v>
      </c>
      <c r="BI1233" s="24">
        <f t="shared" si="602"/>
        <v>0</v>
      </c>
      <c r="BJ1233" s="24">
        <v>0</v>
      </c>
      <c r="BK1233" s="24">
        <f t="shared" si="603"/>
        <v>0</v>
      </c>
      <c r="BL1233" s="24">
        <f t="shared" si="604"/>
        <v>0</v>
      </c>
      <c r="BM1233" s="24">
        <f t="shared" si="590"/>
        <v>0</v>
      </c>
      <c r="BN1233" s="24">
        <f t="shared" si="591"/>
        <v>0</v>
      </c>
      <c r="BO1233" s="24">
        <f t="shared" si="592"/>
        <v>0</v>
      </c>
      <c r="BP1233" s="24">
        <f t="shared" si="593"/>
        <v>0</v>
      </c>
      <c r="BQ1233" s="24">
        <f t="shared" si="594"/>
        <v>0</v>
      </c>
      <c r="BR1233" s="24">
        <f t="shared" si="605"/>
        <v>0</v>
      </c>
      <c r="BS1233" s="24">
        <f t="shared" si="609"/>
        <v>0</v>
      </c>
      <c r="BT1233" s="24">
        <v>0</v>
      </c>
      <c r="BU1233" s="24">
        <f t="shared" si="606"/>
        <v>0</v>
      </c>
      <c r="BV1233" s="24">
        <v>0</v>
      </c>
    </row>
    <row r="1234" spans="1:74">
      <c r="A1234" s="87">
        <v>1225</v>
      </c>
      <c r="B1234" s="1"/>
      <c r="C1234" s="1"/>
      <c r="D1234" s="2"/>
      <c r="E1234" s="3"/>
      <c r="F1234" s="4"/>
      <c r="G1234" s="5"/>
      <c r="H1234" s="4"/>
      <c r="I1234" s="5"/>
      <c r="J1234" s="6"/>
      <c r="K1234" s="5"/>
      <c r="L1234" s="5"/>
      <c r="M1234" s="5"/>
      <c r="N1234" s="7"/>
      <c r="O1234" s="38"/>
      <c r="P1234" s="5"/>
      <c r="Q1234" s="5"/>
      <c r="R1234" s="7"/>
      <c r="S1234" s="38"/>
      <c r="T1234" s="5"/>
      <c r="U1234" s="5"/>
      <c r="V1234" s="55"/>
      <c r="W1234" s="38"/>
      <c r="X1234" s="5"/>
      <c r="Y1234" s="5"/>
      <c r="Z1234" s="55"/>
      <c r="AA1234" s="36">
        <f>IF(Dane!$E$3=1,AO1234+BA1234+BM1234,IF(Dane!$E$3=2,AU1234+BG1234+BS1234,AW1234+BI1234+BU1234))</f>
        <v>0</v>
      </c>
      <c r="AB1234" s="16">
        <f>IF(Dane!$E$3=1,AP1234+BB1234+BN1234,IF(Dane!$E$3=2,AV1234+BH1234+BT1234,AX1234+BJ1234+BV1234))</f>
        <v>0</v>
      </c>
      <c r="AC1234" s="16">
        <f>IF(((K1234*Dane!$C$9)-AA1234)&lt;0,0,(K1234*Dane!$C$9)-AA1234)</f>
        <v>0</v>
      </c>
      <c r="AD1234" s="37">
        <f>IFERROR(IF(((L1234*Dane!$C$9)-AB1234)&lt;0,0,(L1234*Dane!$C$9)-AB1234),0)</f>
        <v>0</v>
      </c>
      <c r="AE1234" s="97"/>
      <c r="AF1234" s="77">
        <f>IF(Dane!$E$3=1,AO1234,IF(Dane!$E$3=2,AU1234,AW1234))</f>
        <v>0</v>
      </c>
      <c r="AG1234" s="77">
        <f>IF(Dane!$E$3=1,AP1234,IF(Dane!$E$3=2,AV1234,AX1234))</f>
        <v>0</v>
      </c>
      <c r="AH1234" s="77">
        <f>IF(Dane!$E$3=1,BA1234,IF(Dane!$E$3=2,BG1234,BI1234))</f>
        <v>0</v>
      </c>
      <c r="AI1234" s="77">
        <f>IF(Dane!$E$3=1,BB1234,IF(Dane!$E$3=2,BH1234,BJ1234))</f>
        <v>0</v>
      </c>
      <c r="AJ1234" s="77">
        <f>IF(Dane!$E$3=1,BM1234,IF(Dane!$E$3=2,BS1234,BU1234))</f>
        <v>0</v>
      </c>
      <c r="AK1234" s="77">
        <f>IF(Dane!$E$3=1,BN1234,IF(Dane!$E$3=2,BT1234,BV1234))</f>
        <v>0</v>
      </c>
      <c r="AL1234" s="24">
        <f t="shared" si="595"/>
        <v>0</v>
      </c>
      <c r="AM1234" s="24">
        <f t="shared" si="596"/>
        <v>0</v>
      </c>
      <c r="AN1234" s="24"/>
      <c r="AO1234" s="24">
        <f t="shared" si="581"/>
        <v>0</v>
      </c>
      <c r="AP1234" s="24">
        <f t="shared" si="597"/>
        <v>0</v>
      </c>
      <c r="AQ1234" s="24">
        <f t="shared" si="582"/>
        <v>0</v>
      </c>
      <c r="AR1234" s="24">
        <f t="shared" si="583"/>
        <v>0</v>
      </c>
      <c r="AS1234" s="24">
        <f t="shared" si="584"/>
        <v>0</v>
      </c>
      <c r="AT1234" s="24">
        <f t="shared" si="598"/>
        <v>0</v>
      </c>
      <c r="AU1234" s="24">
        <f t="shared" si="607"/>
        <v>0</v>
      </c>
      <c r="AV1234" s="24">
        <v>0</v>
      </c>
      <c r="AW1234" s="24">
        <f t="shared" si="610"/>
        <v>0</v>
      </c>
      <c r="AX1234" s="24">
        <v>0</v>
      </c>
      <c r="AY1234" s="24">
        <f t="shared" si="599"/>
        <v>0</v>
      </c>
      <c r="AZ1234" s="24">
        <f t="shared" si="600"/>
        <v>0</v>
      </c>
      <c r="BA1234" s="24">
        <f t="shared" si="585"/>
        <v>0</v>
      </c>
      <c r="BB1234" s="24">
        <f t="shared" si="586"/>
        <v>0</v>
      </c>
      <c r="BC1234" s="24">
        <f t="shared" si="587"/>
        <v>0</v>
      </c>
      <c r="BD1234" s="24">
        <f t="shared" si="588"/>
        <v>0</v>
      </c>
      <c r="BE1234" s="24">
        <f t="shared" si="589"/>
        <v>0</v>
      </c>
      <c r="BF1234" s="24">
        <f t="shared" si="601"/>
        <v>0</v>
      </c>
      <c r="BG1234" s="24">
        <f t="shared" si="608"/>
        <v>0</v>
      </c>
      <c r="BH1234" s="24">
        <v>0</v>
      </c>
      <c r="BI1234" s="24">
        <f t="shared" si="602"/>
        <v>0</v>
      </c>
      <c r="BJ1234" s="24">
        <v>0</v>
      </c>
      <c r="BK1234" s="24">
        <f t="shared" si="603"/>
        <v>0</v>
      </c>
      <c r="BL1234" s="24">
        <f t="shared" si="604"/>
        <v>0</v>
      </c>
      <c r="BM1234" s="24">
        <f t="shared" si="590"/>
        <v>0</v>
      </c>
      <c r="BN1234" s="24">
        <f t="shared" si="591"/>
        <v>0</v>
      </c>
      <c r="BO1234" s="24">
        <f t="shared" si="592"/>
        <v>0</v>
      </c>
      <c r="BP1234" s="24">
        <f t="shared" si="593"/>
        <v>0</v>
      </c>
      <c r="BQ1234" s="24">
        <f t="shared" si="594"/>
        <v>0</v>
      </c>
      <c r="BR1234" s="24">
        <f t="shared" si="605"/>
        <v>0</v>
      </c>
      <c r="BS1234" s="24">
        <f t="shared" si="609"/>
        <v>0</v>
      </c>
      <c r="BT1234" s="24">
        <v>0</v>
      </c>
      <c r="BU1234" s="24">
        <f t="shared" si="606"/>
        <v>0</v>
      </c>
      <c r="BV1234" s="24">
        <v>0</v>
      </c>
    </row>
    <row r="1235" spans="1:74">
      <c r="A1235" s="87">
        <v>1226</v>
      </c>
      <c r="B1235" s="1"/>
      <c r="C1235" s="1"/>
      <c r="D1235" s="2"/>
      <c r="E1235" s="3"/>
      <c r="F1235" s="4"/>
      <c r="G1235" s="5"/>
      <c r="H1235" s="4"/>
      <c r="I1235" s="5"/>
      <c r="J1235" s="6"/>
      <c r="K1235" s="5"/>
      <c r="L1235" s="5"/>
      <c r="M1235" s="5"/>
      <c r="N1235" s="7"/>
      <c r="O1235" s="38"/>
      <c r="P1235" s="5"/>
      <c r="Q1235" s="5"/>
      <c r="R1235" s="7"/>
      <c r="S1235" s="38"/>
      <c r="T1235" s="5"/>
      <c r="U1235" s="5"/>
      <c r="V1235" s="55"/>
      <c r="W1235" s="38"/>
      <c r="X1235" s="5"/>
      <c r="Y1235" s="5"/>
      <c r="Z1235" s="55"/>
      <c r="AA1235" s="36">
        <f>IF(Dane!$E$3=1,AO1235+BA1235+BM1235,IF(Dane!$E$3=2,AU1235+BG1235+BS1235,AW1235+BI1235+BU1235))</f>
        <v>0</v>
      </c>
      <c r="AB1235" s="16">
        <f>IF(Dane!$E$3=1,AP1235+BB1235+BN1235,IF(Dane!$E$3=2,AV1235+BH1235+BT1235,AX1235+BJ1235+BV1235))</f>
        <v>0</v>
      </c>
      <c r="AC1235" s="16">
        <f>IF(((K1235*Dane!$C$9)-AA1235)&lt;0,0,(K1235*Dane!$C$9)-AA1235)</f>
        <v>0</v>
      </c>
      <c r="AD1235" s="37">
        <f>IFERROR(IF(((L1235*Dane!$C$9)-AB1235)&lt;0,0,(L1235*Dane!$C$9)-AB1235),0)</f>
        <v>0</v>
      </c>
      <c r="AE1235" s="97"/>
      <c r="AF1235" s="77">
        <f>IF(Dane!$E$3=1,AO1235,IF(Dane!$E$3=2,AU1235,AW1235))</f>
        <v>0</v>
      </c>
      <c r="AG1235" s="77">
        <f>IF(Dane!$E$3=1,AP1235,IF(Dane!$E$3=2,AV1235,AX1235))</f>
        <v>0</v>
      </c>
      <c r="AH1235" s="77">
        <f>IF(Dane!$E$3=1,BA1235,IF(Dane!$E$3=2,BG1235,BI1235))</f>
        <v>0</v>
      </c>
      <c r="AI1235" s="77">
        <f>IF(Dane!$E$3=1,BB1235,IF(Dane!$E$3=2,BH1235,BJ1235))</f>
        <v>0</v>
      </c>
      <c r="AJ1235" s="77">
        <f>IF(Dane!$E$3=1,BM1235,IF(Dane!$E$3=2,BS1235,BU1235))</f>
        <v>0</v>
      </c>
      <c r="AK1235" s="77">
        <f>IF(Dane!$E$3=1,BN1235,IF(Dane!$E$3=2,BT1235,BV1235))</f>
        <v>0</v>
      </c>
      <c r="AL1235" s="24">
        <f t="shared" si="595"/>
        <v>0</v>
      </c>
      <c r="AM1235" s="24">
        <f t="shared" si="596"/>
        <v>0</v>
      </c>
      <c r="AN1235" s="24"/>
      <c r="AO1235" s="24">
        <f t="shared" si="581"/>
        <v>0</v>
      </c>
      <c r="AP1235" s="24">
        <f t="shared" si="597"/>
        <v>0</v>
      </c>
      <c r="AQ1235" s="24">
        <f t="shared" si="582"/>
        <v>0</v>
      </c>
      <c r="AR1235" s="24">
        <f t="shared" si="583"/>
        <v>0</v>
      </c>
      <c r="AS1235" s="24">
        <f t="shared" si="584"/>
        <v>0</v>
      </c>
      <c r="AT1235" s="24">
        <f t="shared" si="598"/>
        <v>0</v>
      </c>
      <c r="AU1235" s="24">
        <f t="shared" si="607"/>
        <v>0</v>
      </c>
      <c r="AV1235" s="24">
        <v>0</v>
      </c>
      <c r="AW1235" s="24">
        <f t="shared" si="610"/>
        <v>0</v>
      </c>
      <c r="AX1235" s="24">
        <v>0</v>
      </c>
      <c r="AY1235" s="24">
        <f t="shared" si="599"/>
        <v>0</v>
      </c>
      <c r="AZ1235" s="24">
        <f t="shared" si="600"/>
        <v>0</v>
      </c>
      <c r="BA1235" s="24">
        <f t="shared" si="585"/>
        <v>0</v>
      </c>
      <c r="BB1235" s="24">
        <f t="shared" si="586"/>
        <v>0</v>
      </c>
      <c r="BC1235" s="24">
        <f t="shared" si="587"/>
        <v>0</v>
      </c>
      <c r="BD1235" s="24">
        <f t="shared" si="588"/>
        <v>0</v>
      </c>
      <c r="BE1235" s="24">
        <f t="shared" si="589"/>
        <v>0</v>
      </c>
      <c r="BF1235" s="24">
        <f t="shared" si="601"/>
        <v>0</v>
      </c>
      <c r="BG1235" s="24">
        <f t="shared" si="608"/>
        <v>0</v>
      </c>
      <c r="BH1235" s="24">
        <v>0</v>
      </c>
      <c r="BI1235" s="24">
        <f t="shared" si="602"/>
        <v>0</v>
      </c>
      <c r="BJ1235" s="24">
        <v>0</v>
      </c>
      <c r="BK1235" s="24">
        <f t="shared" si="603"/>
        <v>0</v>
      </c>
      <c r="BL1235" s="24">
        <f t="shared" si="604"/>
        <v>0</v>
      </c>
      <c r="BM1235" s="24">
        <f t="shared" si="590"/>
        <v>0</v>
      </c>
      <c r="BN1235" s="24">
        <f t="shared" si="591"/>
        <v>0</v>
      </c>
      <c r="BO1235" s="24">
        <f t="shared" si="592"/>
        <v>0</v>
      </c>
      <c r="BP1235" s="24">
        <f t="shared" si="593"/>
        <v>0</v>
      </c>
      <c r="BQ1235" s="24">
        <f t="shared" si="594"/>
        <v>0</v>
      </c>
      <c r="BR1235" s="24">
        <f t="shared" si="605"/>
        <v>0</v>
      </c>
      <c r="BS1235" s="24">
        <f t="shared" si="609"/>
        <v>0</v>
      </c>
      <c r="BT1235" s="24">
        <v>0</v>
      </c>
      <c r="BU1235" s="24">
        <f t="shared" si="606"/>
        <v>0</v>
      </c>
      <c r="BV1235" s="24">
        <v>0</v>
      </c>
    </row>
    <row r="1236" spans="1:74">
      <c r="A1236" s="87">
        <v>1227</v>
      </c>
      <c r="B1236" s="1"/>
      <c r="C1236" s="1"/>
      <c r="D1236" s="2"/>
      <c r="E1236" s="3"/>
      <c r="F1236" s="4"/>
      <c r="G1236" s="5"/>
      <c r="H1236" s="4"/>
      <c r="I1236" s="5"/>
      <c r="J1236" s="6"/>
      <c r="K1236" s="5"/>
      <c r="L1236" s="5"/>
      <c r="M1236" s="5"/>
      <c r="N1236" s="7"/>
      <c r="O1236" s="38"/>
      <c r="P1236" s="5"/>
      <c r="Q1236" s="5"/>
      <c r="R1236" s="7"/>
      <c r="S1236" s="38"/>
      <c r="T1236" s="5"/>
      <c r="U1236" s="5"/>
      <c r="V1236" s="55"/>
      <c r="W1236" s="38"/>
      <c r="X1236" s="5"/>
      <c r="Y1236" s="5"/>
      <c r="Z1236" s="55"/>
      <c r="AA1236" s="36">
        <f>IF(Dane!$E$3=1,AO1236+BA1236+BM1236,IF(Dane!$E$3=2,AU1236+BG1236+BS1236,AW1236+BI1236+BU1236))</f>
        <v>0</v>
      </c>
      <c r="AB1236" s="16">
        <f>IF(Dane!$E$3=1,AP1236+BB1236+BN1236,IF(Dane!$E$3=2,AV1236+BH1236+BT1236,AX1236+BJ1236+BV1236))</f>
        <v>0</v>
      </c>
      <c r="AC1236" s="16">
        <f>IF(((K1236*Dane!$C$9)-AA1236)&lt;0,0,(K1236*Dane!$C$9)-AA1236)</f>
        <v>0</v>
      </c>
      <c r="AD1236" s="37">
        <f>IFERROR(IF(((L1236*Dane!$C$9)-AB1236)&lt;0,0,(L1236*Dane!$C$9)-AB1236),0)</f>
        <v>0</v>
      </c>
      <c r="AE1236" s="97"/>
      <c r="AF1236" s="77">
        <f>IF(Dane!$E$3=1,AO1236,IF(Dane!$E$3=2,AU1236,AW1236))</f>
        <v>0</v>
      </c>
      <c r="AG1236" s="77">
        <f>IF(Dane!$E$3=1,AP1236,IF(Dane!$E$3=2,AV1236,AX1236))</f>
        <v>0</v>
      </c>
      <c r="AH1236" s="77">
        <f>IF(Dane!$E$3=1,BA1236,IF(Dane!$E$3=2,BG1236,BI1236))</f>
        <v>0</v>
      </c>
      <c r="AI1236" s="77">
        <f>IF(Dane!$E$3=1,BB1236,IF(Dane!$E$3=2,BH1236,BJ1236))</f>
        <v>0</v>
      </c>
      <c r="AJ1236" s="77">
        <f>IF(Dane!$E$3=1,BM1236,IF(Dane!$E$3=2,BS1236,BU1236))</f>
        <v>0</v>
      </c>
      <c r="AK1236" s="77">
        <f>IF(Dane!$E$3=1,BN1236,IF(Dane!$E$3=2,BT1236,BV1236))</f>
        <v>0</v>
      </c>
      <c r="AL1236" s="24">
        <f t="shared" si="595"/>
        <v>0</v>
      </c>
      <c r="AM1236" s="24">
        <f t="shared" si="596"/>
        <v>0</v>
      </c>
      <c r="AN1236" s="24"/>
      <c r="AO1236" s="24">
        <f t="shared" si="581"/>
        <v>0</v>
      </c>
      <c r="AP1236" s="24">
        <f t="shared" si="597"/>
        <v>0</v>
      </c>
      <c r="AQ1236" s="24">
        <f t="shared" si="582"/>
        <v>0</v>
      </c>
      <c r="AR1236" s="24">
        <f t="shared" si="583"/>
        <v>0</v>
      </c>
      <c r="AS1236" s="24">
        <f t="shared" si="584"/>
        <v>0</v>
      </c>
      <c r="AT1236" s="24">
        <f t="shared" si="598"/>
        <v>0</v>
      </c>
      <c r="AU1236" s="24">
        <f t="shared" si="607"/>
        <v>0</v>
      </c>
      <c r="AV1236" s="24">
        <v>0</v>
      </c>
      <c r="AW1236" s="24">
        <f t="shared" si="610"/>
        <v>0</v>
      </c>
      <c r="AX1236" s="24">
        <v>0</v>
      </c>
      <c r="AY1236" s="24">
        <f t="shared" si="599"/>
        <v>0</v>
      </c>
      <c r="AZ1236" s="24">
        <f t="shared" si="600"/>
        <v>0</v>
      </c>
      <c r="BA1236" s="24">
        <f t="shared" si="585"/>
        <v>0</v>
      </c>
      <c r="BB1236" s="24">
        <f t="shared" si="586"/>
        <v>0</v>
      </c>
      <c r="BC1236" s="24">
        <f t="shared" si="587"/>
        <v>0</v>
      </c>
      <c r="BD1236" s="24">
        <f t="shared" si="588"/>
        <v>0</v>
      </c>
      <c r="BE1236" s="24">
        <f t="shared" si="589"/>
        <v>0</v>
      </c>
      <c r="BF1236" s="24">
        <f t="shared" si="601"/>
        <v>0</v>
      </c>
      <c r="BG1236" s="24">
        <f t="shared" si="608"/>
        <v>0</v>
      </c>
      <c r="BH1236" s="24">
        <v>0</v>
      </c>
      <c r="BI1236" s="24">
        <f t="shared" si="602"/>
        <v>0</v>
      </c>
      <c r="BJ1236" s="24">
        <v>0</v>
      </c>
      <c r="BK1236" s="24">
        <f t="shared" si="603"/>
        <v>0</v>
      </c>
      <c r="BL1236" s="24">
        <f t="shared" si="604"/>
        <v>0</v>
      </c>
      <c r="BM1236" s="24">
        <f t="shared" si="590"/>
        <v>0</v>
      </c>
      <c r="BN1236" s="24">
        <f t="shared" si="591"/>
        <v>0</v>
      </c>
      <c r="BO1236" s="24">
        <f t="shared" si="592"/>
        <v>0</v>
      </c>
      <c r="BP1236" s="24">
        <f t="shared" si="593"/>
        <v>0</v>
      </c>
      <c r="BQ1236" s="24">
        <f t="shared" si="594"/>
        <v>0</v>
      </c>
      <c r="BR1236" s="24">
        <f t="shared" si="605"/>
        <v>0</v>
      </c>
      <c r="BS1236" s="24">
        <f t="shared" si="609"/>
        <v>0</v>
      </c>
      <c r="BT1236" s="24">
        <v>0</v>
      </c>
      <c r="BU1236" s="24">
        <f t="shared" si="606"/>
        <v>0</v>
      </c>
      <c r="BV1236" s="24">
        <v>0</v>
      </c>
    </row>
    <row r="1237" spans="1:74">
      <c r="A1237" s="87">
        <v>1228</v>
      </c>
      <c r="B1237" s="1"/>
      <c r="C1237" s="1"/>
      <c r="D1237" s="2"/>
      <c r="E1237" s="3"/>
      <c r="F1237" s="4"/>
      <c r="G1237" s="5"/>
      <c r="H1237" s="4"/>
      <c r="I1237" s="5"/>
      <c r="J1237" s="6"/>
      <c r="K1237" s="5"/>
      <c r="L1237" s="5"/>
      <c r="M1237" s="5"/>
      <c r="N1237" s="7"/>
      <c r="O1237" s="38"/>
      <c r="P1237" s="5"/>
      <c r="Q1237" s="5"/>
      <c r="R1237" s="7"/>
      <c r="S1237" s="38"/>
      <c r="T1237" s="5"/>
      <c r="U1237" s="5"/>
      <c r="V1237" s="55"/>
      <c r="W1237" s="38"/>
      <c r="X1237" s="5"/>
      <c r="Y1237" s="5"/>
      <c r="Z1237" s="55"/>
      <c r="AA1237" s="36">
        <f>IF(Dane!$E$3=1,AO1237+BA1237+BM1237,IF(Dane!$E$3=2,AU1237+BG1237+BS1237,AW1237+BI1237+BU1237))</f>
        <v>0</v>
      </c>
      <c r="AB1237" s="16">
        <f>IF(Dane!$E$3=1,AP1237+BB1237+BN1237,IF(Dane!$E$3=2,AV1237+BH1237+BT1237,AX1237+BJ1237+BV1237))</f>
        <v>0</v>
      </c>
      <c r="AC1237" s="16">
        <f>IF(((K1237*Dane!$C$9)-AA1237)&lt;0,0,(K1237*Dane!$C$9)-AA1237)</f>
        <v>0</v>
      </c>
      <c r="AD1237" s="37">
        <f>IFERROR(IF(((L1237*Dane!$C$9)-AB1237)&lt;0,0,(L1237*Dane!$C$9)-AB1237),0)</f>
        <v>0</v>
      </c>
      <c r="AE1237" s="97"/>
      <c r="AF1237" s="77">
        <f>IF(Dane!$E$3=1,AO1237,IF(Dane!$E$3=2,AU1237,AW1237))</f>
        <v>0</v>
      </c>
      <c r="AG1237" s="77">
        <f>IF(Dane!$E$3=1,AP1237,IF(Dane!$E$3=2,AV1237,AX1237))</f>
        <v>0</v>
      </c>
      <c r="AH1237" s="77">
        <f>IF(Dane!$E$3=1,BA1237,IF(Dane!$E$3=2,BG1237,BI1237))</f>
        <v>0</v>
      </c>
      <c r="AI1237" s="77">
        <f>IF(Dane!$E$3=1,BB1237,IF(Dane!$E$3=2,BH1237,BJ1237))</f>
        <v>0</v>
      </c>
      <c r="AJ1237" s="77">
        <f>IF(Dane!$E$3=1,BM1237,IF(Dane!$E$3=2,BS1237,BU1237))</f>
        <v>0</v>
      </c>
      <c r="AK1237" s="77">
        <f>IF(Dane!$E$3=1,BN1237,IF(Dane!$E$3=2,BT1237,BV1237))</f>
        <v>0</v>
      </c>
      <c r="AL1237" s="24">
        <f t="shared" si="595"/>
        <v>0</v>
      </c>
      <c r="AM1237" s="24">
        <f t="shared" si="596"/>
        <v>0</v>
      </c>
      <c r="AN1237" s="24"/>
      <c r="AO1237" s="24">
        <f t="shared" si="581"/>
        <v>0</v>
      </c>
      <c r="AP1237" s="24">
        <f t="shared" si="597"/>
        <v>0</v>
      </c>
      <c r="AQ1237" s="24">
        <f t="shared" si="582"/>
        <v>0</v>
      </c>
      <c r="AR1237" s="24">
        <f t="shared" si="583"/>
        <v>0</v>
      </c>
      <c r="AS1237" s="24">
        <f t="shared" si="584"/>
        <v>0</v>
      </c>
      <c r="AT1237" s="24">
        <f t="shared" si="598"/>
        <v>0</v>
      </c>
      <c r="AU1237" s="24">
        <f t="shared" si="607"/>
        <v>0</v>
      </c>
      <c r="AV1237" s="24">
        <v>0</v>
      </c>
      <c r="AW1237" s="24">
        <f t="shared" si="610"/>
        <v>0</v>
      </c>
      <c r="AX1237" s="24">
        <v>0</v>
      </c>
      <c r="AY1237" s="24">
        <f t="shared" si="599"/>
        <v>0</v>
      </c>
      <c r="AZ1237" s="24">
        <f t="shared" si="600"/>
        <v>0</v>
      </c>
      <c r="BA1237" s="24">
        <f t="shared" si="585"/>
        <v>0</v>
      </c>
      <c r="BB1237" s="24">
        <f t="shared" si="586"/>
        <v>0</v>
      </c>
      <c r="BC1237" s="24">
        <f t="shared" si="587"/>
        <v>0</v>
      </c>
      <c r="BD1237" s="24">
        <f t="shared" si="588"/>
        <v>0</v>
      </c>
      <c r="BE1237" s="24">
        <f t="shared" si="589"/>
        <v>0</v>
      </c>
      <c r="BF1237" s="24">
        <f t="shared" si="601"/>
        <v>0</v>
      </c>
      <c r="BG1237" s="24">
        <f t="shared" si="608"/>
        <v>0</v>
      </c>
      <c r="BH1237" s="24">
        <v>0</v>
      </c>
      <c r="BI1237" s="24">
        <f t="shared" si="602"/>
        <v>0</v>
      </c>
      <c r="BJ1237" s="24">
        <v>0</v>
      </c>
      <c r="BK1237" s="24">
        <f t="shared" si="603"/>
        <v>0</v>
      </c>
      <c r="BL1237" s="24">
        <f t="shared" si="604"/>
        <v>0</v>
      </c>
      <c r="BM1237" s="24">
        <f t="shared" si="590"/>
        <v>0</v>
      </c>
      <c r="BN1237" s="24">
        <f t="shared" si="591"/>
        <v>0</v>
      </c>
      <c r="BO1237" s="24">
        <f t="shared" si="592"/>
        <v>0</v>
      </c>
      <c r="BP1237" s="24">
        <f t="shared" si="593"/>
        <v>0</v>
      </c>
      <c r="BQ1237" s="24">
        <f t="shared" si="594"/>
        <v>0</v>
      </c>
      <c r="BR1237" s="24">
        <f t="shared" si="605"/>
        <v>0</v>
      </c>
      <c r="BS1237" s="24">
        <f t="shared" si="609"/>
        <v>0</v>
      </c>
      <c r="BT1237" s="24">
        <v>0</v>
      </c>
      <c r="BU1237" s="24">
        <f t="shared" si="606"/>
        <v>0</v>
      </c>
      <c r="BV1237" s="24">
        <v>0</v>
      </c>
    </row>
    <row r="1238" spans="1:74">
      <c r="A1238" s="87">
        <v>1229</v>
      </c>
      <c r="B1238" s="1"/>
      <c r="C1238" s="1"/>
      <c r="D1238" s="2"/>
      <c r="E1238" s="3"/>
      <c r="F1238" s="4"/>
      <c r="G1238" s="5"/>
      <c r="H1238" s="4"/>
      <c r="I1238" s="5"/>
      <c r="J1238" s="6"/>
      <c r="K1238" s="5"/>
      <c r="L1238" s="5"/>
      <c r="M1238" s="5"/>
      <c r="N1238" s="7"/>
      <c r="O1238" s="38"/>
      <c r="P1238" s="5"/>
      <c r="Q1238" s="5"/>
      <c r="R1238" s="7"/>
      <c r="S1238" s="38"/>
      <c r="T1238" s="5"/>
      <c r="U1238" s="5"/>
      <c r="V1238" s="55"/>
      <c r="W1238" s="38"/>
      <c r="X1238" s="5"/>
      <c r="Y1238" s="5"/>
      <c r="Z1238" s="55"/>
      <c r="AA1238" s="36">
        <f>IF(Dane!$E$3=1,AO1238+BA1238+BM1238,IF(Dane!$E$3=2,AU1238+BG1238+BS1238,AW1238+BI1238+BU1238))</f>
        <v>0</v>
      </c>
      <c r="AB1238" s="16">
        <f>IF(Dane!$E$3=1,AP1238+BB1238+BN1238,IF(Dane!$E$3=2,AV1238+BH1238+BT1238,AX1238+BJ1238+BV1238))</f>
        <v>0</v>
      </c>
      <c r="AC1238" s="16">
        <f>IF(((K1238*Dane!$C$9)-AA1238)&lt;0,0,(K1238*Dane!$C$9)-AA1238)</f>
        <v>0</v>
      </c>
      <c r="AD1238" s="37">
        <f>IFERROR(IF(((L1238*Dane!$C$9)-AB1238)&lt;0,0,(L1238*Dane!$C$9)-AB1238),0)</f>
        <v>0</v>
      </c>
      <c r="AE1238" s="97"/>
      <c r="AF1238" s="77">
        <f>IF(Dane!$E$3=1,AO1238,IF(Dane!$E$3=2,AU1238,AW1238))</f>
        <v>0</v>
      </c>
      <c r="AG1238" s="77">
        <f>IF(Dane!$E$3=1,AP1238,IF(Dane!$E$3=2,AV1238,AX1238))</f>
        <v>0</v>
      </c>
      <c r="AH1238" s="77">
        <f>IF(Dane!$E$3=1,BA1238,IF(Dane!$E$3=2,BG1238,BI1238))</f>
        <v>0</v>
      </c>
      <c r="AI1238" s="77">
        <f>IF(Dane!$E$3=1,BB1238,IF(Dane!$E$3=2,BH1238,BJ1238))</f>
        <v>0</v>
      </c>
      <c r="AJ1238" s="77">
        <f>IF(Dane!$E$3=1,BM1238,IF(Dane!$E$3=2,BS1238,BU1238))</f>
        <v>0</v>
      </c>
      <c r="AK1238" s="77">
        <f>IF(Dane!$E$3=1,BN1238,IF(Dane!$E$3=2,BT1238,BV1238))</f>
        <v>0</v>
      </c>
      <c r="AL1238" s="24">
        <f t="shared" si="595"/>
        <v>0</v>
      </c>
      <c r="AM1238" s="24">
        <f t="shared" si="596"/>
        <v>0</v>
      </c>
      <c r="AN1238" s="24"/>
      <c r="AO1238" s="24">
        <f t="shared" si="581"/>
        <v>0</v>
      </c>
      <c r="AP1238" s="24">
        <f t="shared" si="597"/>
        <v>0</v>
      </c>
      <c r="AQ1238" s="24">
        <f t="shared" si="582"/>
        <v>0</v>
      </c>
      <c r="AR1238" s="24">
        <f t="shared" si="583"/>
        <v>0</v>
      </c>
      <c r="AS1238" s="24">
        <f t="shared" si="584"/>
        <v>0</v>
      </c>
      <c r="AT1238" s="24">
        <f t="shared" si="598"/>
        <v>0</v>
      </c>
      <c r="AU1238" s="24">
        <f t="shared" si="607"/>
        <v>0</v>
      </c>
      <c r="AV1238" s="24">
        <v>0</v>
      </c>
      <c r="AW1238" s="24">
        <f t="shared" si="610"/>
        <v>0</v>
      </c>
      <c r="AX1238" s="24">
        <v>0</v>
      </c>
      <c r="AY1238" s="24">
        <f t="shared" si="599"/>
        <v>0</v>
      </c>
      <c r="AZ1238" s="24">
        <f t="shared" si="600"/>
        <v>0</v>
      </c>
      <c r="BA1238" s="24">
        <f t="shared" si="585"/>
        <v>0</v>
      </c>
      <c r="BB1238" s="24">
        <f t="shared" si="586"/>
        <v>0</v>
      </c>
      <c r="BC1238" s="24">
        <f t="shared" si="587"/>
        <v>0</v>
      </c>
      <c r="BD1238" s="24">
        <f t="shared" si="588"/>
        <v>0</v>
      </c>
      <c r="BE1238" s="24">
        <f t="shared" si="589"/>
        <v>0</v>
      </c>
      <c r="BF1238" s="24">
        <f t="shared" si="601"/>
        <v>0</v>
      </c>
      <c r="BG1238" s="24">
        <f t="shared" si="608"/>
        <v>0</v>
      </c>
      <c r="BH1238" s="24">
        <v>0</v>
      </c>
      <c r="BI1238" s="24">
        <f t="shared" si="602"/>
        <v>0</v>
      </c>
      <c r="BJ1238" s="24">
        <v>0</v>
      </c>
      <c r="BK1238" s="24">
        <f t="shared" si="603"/>
        <v>0</v>
      </c>
      <c r="BL1238" s="24">
        <f t="shared" si="604"/>
        <v>0</v>
      </c>
      <c r="BM1238" s="24">
        <f t="shared" si="590"/>
        <v>0</v>
      </c>
      <c r="BN1238" s="24">
        <f t="shared" si="591"/>
        <v>0</v>
      </c>
      <c r="BO1238" s="24">
        <f t="shared" si="592"/>
        <v>0</v>
      </c>
      <c r="BP1238" s="24">
        <f t="shared" si="593"/>
        <v>0</v>
      </c>
      <c r="BQ1238" s="24">
        <f t="shared" si="594"/>
        <v>0</v>
      </c>
      <c r="BR1238" s="24">
        <f t="shared" si="605"/>
        <v>0</v>
      </c>
      <c r="BS1238" s="24">
        <f t="shared" si="609"/>
        <v>0</v>
      </c>
      <c r="BT1238" s="24">
        <v>0</v>
      </c>
      <c r="BU1238" s="24">
        <f t="shared" si="606"/>
        <v>0</v>
      </c>
      <c r="BV1238" s="24">
        <v>0</v>
      </c>
    </row>
    <row r="1239" spans="1:74">
      <c r="A1239" s="87">
        <v>1230</v>
      </c>
      <c r="B1239" s="1"/>
      <c r="C1239" s="1"/>
      <c r="D1239" s="2"/>
      <c r="E1239" s="3"/>
      <c r="F1239" s="4"/>
      <c r="G1239" s="5"/>
      <c r="H1239" s="4"/>
      <c r="I1239" s="5"/>
      <c r="J1239" s="6"/>
      <c r="K1239" s="5"/>
      <c r="L1239" s="5"/>
      <c r="M1239" s="5"/>
      <c r="N1239" s="7"/>
      <c r="O1239" s="38"/>
      <c r="P1239" s="5"/>
      <c r="Q1239" s="5"/>
      <c r="R1239" s="7"/>
      <c r="S1239" s="38"/>
      <c r="T1239" s="5"/>
      <c r="U1239" s="5"/>
      <c r="V1239" s="55"/>
      <c r="W1239" s="38"/>
      <c r="X1239" s="5"/>
      <c r="Y1239" s="5"/>
      <c r="Z1239" s="55"/>
      <c r="AA1239" s="36">
        <f>IF(Dane!$E$3=1,AO1239+BA1239+BM1239,IF(Dane!$E$3=2,AU1239+BG1239+BS1239,AW1239+BI1239+BU1239))</f>
        <v>0</v>
      </c>
      <c r="AB1239" s="16">
        <f>IF(Dane!$E$3=1,AP1239+BB1239+BN1239,IF(Dane!$E$3=2,AV1239+BH1239+BT1239,AX1239+BJ1239+BV1239))</f>
        <v>0</v>
      </c>
      <c r="AC1239" s="16">
        <f>IF(((K1239*Dane!$C$9)-AA1239)&lt;0,0,(K1239*Dane!$C$9)-AA1239)</f>
        <v>0</v>
      </c>
      <c r="AD1239" s="37">
        <f>IFERROR(IF(((L1239*Dane!$C$9)-AB1239)&lt;0,0,(L1239*Dane!$C$9)-AB1239),0)</f>
        <v>0</v>
      </c>
      <c r="AE1239" s="97"/>
      <c r="AF1239" s="77">
        <f>IF(Dane!$E$3=1,AO1239,IF(Dane!$E$3=2,AU1239,AW1239))</f>
        <v>0</v>
      </c>
      <c r="AG1239" s="77">
        <f>IF(Dane!$E$3=1,AP1239,IF(Dane!$E$3=2,AV1239,AX1239))</f>
        <v>0</v>
      </c>
      <c r="AH1239" s="77">
        <f>IF(Dane!$E$3=1,BA1239,IF(Dane!$E$3=2,BG1239,BI1239))</f>
        <v>0</v>
      </c>
      <c r="AI1239" s="77">
        <f>IF(Dane!$E$3=1,BB1239,IF(Dane!$E$3=2,BH1239,BJ1239))</f>
        <v>0</v>
      </c>
      <c r="AJ1239" s="77">
        <f>IF(Dane!$E$3=1,BM1239,IF(Dane!$E$3=2,BS1239,BU1239))</f>
        <v>0</v>
      </c>
      <c r="AK1239" s="77">
        <f>IF(Dane!$E$3=1,BN1239,IF(Dane!$E$3=2,BT1239,BV1239))</f>
        <v>0</v>
      </c>
      <c r="AL1239" s="24">
        <f t="shared" si="595"/>
        <v>0</v>
      </c>
      <c r="AM1239" s="24">
        <f t="shared" si="596"/>
        <v>0</v>
      </c>
      <c r="AN1239" s="24"/>
      <c r="AO1239" s="24">
        <f t="shared" si="581"/>
        <v>0</v>
      </c>
      <c r="AP1239" s="24">
        <f t="shared" si="597"/>
        <v>0</v>
      </c>
      <c r="AQ1239" s="24">
        <f t="shared" si="582"/>
        <v>0</v>
      </c>
      <c r="AR1239" s="24">
        <f t="shared" si="583"/>
        <v>0</v>
      </c>
      <c r="AS1239" s="24">
        <f t="shared" si="584"/>
        <v>0</v>
      </c>
      <c r="AT1239" s="24">
        <f t="shared" si="598"/>
        <v>0</v>
      </c>
      <c r="AU1239" s="24">
        <f t="shared" si="607"/>
        <v>0</v>
      </c>
      <c r="AV1239" s="24">
        <v>0</v>
      </c>
      <c r="AW1239" s="24">
        <f t="shared" si="610"/>
        <v>0</v>
      </c>
      <c r="AX1239" s="24">
        <v>0</v>
      </c>
      <c r="AY1239" s="24">
        <f t="shared" si="599"/>
        <v>0</v>
      </c>
      <c r="AZ1239" s="24">
        <f t="shared" si="600"/>
        <v>0</v>
      </c>
      <c r="BA1239" s="24">
        <f t="shared" si="585"/>
        <v>0</v>
      </c>
      <c r="BB1239" s="24">
        <f t="shared" si="586"/>
        <v>0</v>
      </c>
      <c r="BC1239" s="24">
        <f t="shared" si="587"/>
        <v>0</v>
      </c>
      <c r="BD1239" s="24">
        <f t="shared" si="588"/>
        <v>0</v>
      </c>
      <c r="BE1239" s="24">
        <f t="shared" si="589"/>
        <v>0</v>
      </c>
      <c r="BF1239" s="24">
        <f t="shared" si="601"/>
        <v>0</v>
      </c>
      <c r="BG1239" s="24">
        <f t="shared" si="608"/>
        <v>0</v>
      </c>
      <c r="BH1239" s="24">
        <v>0</v>
      </c>
      <c r="BI1239" s="24">
        <f t="shared" si="602"/>
        <v>0</v>
      </c>
      <c r="BJ1239" s="24">
        <v>0</v>
      </c>
      <c r="BK1239" s="24">
        <f t="shared" si="603"/>
        <v>0</v>
      </c>
      <c r="BL1239" s="24">
        <f t="shared" si="604"/>
        <v>0</v>
      </c>
      <c r="BM1239" s="24">
        <f t="shared" si="590"/>
        <v>0</v>
      </c>
      <c r="BN1239" s="24">
        <f t="shared" si="591"/>
        <v>0</v>
      </c>
      <c r="BO1239" s="24">
        <f t="shared" si="592"/>
        <v>0</v>
      </c>
      <c r="BP1239" s="24">
        <f t="shared" si="593"/>
        <v>0</v>
      </c>
      <c r="BQ1239" s="24">
        <f t="shared" si="594"/>
        <v>0</v>
      </c>
      <c r="BR1239" s="24">
        <f t="shared" si="605"/>
        <v>0</v>
      </c>
      <c r="BS1239" s="24">
        <f t="shared" si="609"/>
        <v>0</v>
      </c>
      <c r="BT1239" s="24">
        <v>0</v>
      </c>
      <c r="BU1239" s="24">
        <f t="shared" si="606"/>
        <v>0</v>
      </c>
      <c r="BV1239" s="24">
        <v>0</v>
      </c>
    </row>
    <row r="1240" spans="1:74">
      <c r="A1240" s="87">
        <v>1231</v>
      </c>
      <c r="B1240" s="1"/>
      <c r="C1240" s="1"/>
      <c r="D1240" s="2"/>
      <c r="E1240" s="3"/>
      <c r="F1240" s="4"/>
      <c r="G1240" s="5"/>
      <c r="H1240" s="4"/>
      <c r="I1240" s="5"/>
      <c r="J1240" s="6"/>
      <c r="K1240" s="5"/>
      <c r="L1240" s="5"/>
      <c r="M1240" s="5"/>
      <c r="N1240" s="7"/>
      <c r="O1240" s="38"/>
      <c r="P1240" s="5"/>
      <c r="Q1240" s="5"/>
      <c r="R1240" s="7"/>
      <c r="S1240" s="38"/>
      <c r="T1240" s="5"/>
      <c r="U1240" s="5"/>
      <c r="V1240" s="55"/>
      <c r="W1240" s="38"/>
      <c r="X1240" s="5"/>
      <c r="Y1240" s="5"/>
      <c r="Z1240" s="55"/>
      <c r="AA1240" s="36">
        <f>IF(Dane!$E$3=1,AO1240+BA1240+BM1240,IF(Dane!$E$3=2,AU1240+BG1240+BS1240,AW1240+BI1240+BU1240))</f>
        <v>0</v>
      </c>
      <c r="AB1240" s="16">
        <f>IF(Dane!$E$3=1,AP1240+BB1240+BN1240,IF(Dane!$E$3=2,AV1240+BH1240+BT1240,AX1240+BJ1240+BV1240))</f>
        <v>0</v>
      </c>
      <c r="AC1240" s="16">
        <f>IF(((K1240*Dane!$C$9)-AA1240)&lt;0,0,(K1240*Dane!$C$9)-AA1240)</f>
        <v>0</v>
      </c>
      <c r="AD1240" s="37">
        <f>IFERROR(IF(((L1240*Dane!$C$9)-AB1240)&lt;0,0,(L1240*Dane!$C$9)-AB1240),0)</f>
        <v>0</v>
      </c>
      <c r="AE1240" s="97"/>
      <c r="AF1240" s="77">
        <f>IF(Dane!$E$3=1,AO1240,IF(Dane!$E$3=2,AU1240,AW1240))</f>
        <v>0</v>
      </c>
      <c r="AG1240" s="77">
        <f>IF(Dane!$E$3=1,AP1240,IF(Dane!$E$3=2,AV1240,AX1240))</f>
        <v>0</v>
      </c>
      <c r="AH1240" s="77">
        <f>IF(Dane!$E$3=1,BA1240,IF(Dane!$E$3=2,BG1240,BI1240))</f>
        <v>0</v>
      </c>
      <c r="AI1240" s="77">
        <f>IF(Dane!$E$3=1,BB1240,IF(Dane!$E$3=2,BH1240,BJ1240))</f>
        <v>0</v>
      </c>
      <c r="AJ1240" s="77">
        <f>IF(Dane!$E$3=1,BM1240,IF(Dane!$E$3=2,BS1240,BU1240))</f>
        <v>0</v>
      </c>
      <c r="AK1240" s="77">
        <f>IF(Dane!$E$3=1,BN1240,IF(Dane!$E$3=2,BT1240,BV1240))</f>
        <v>0</v>
      </c>
      <c r="AL1240" s="24">
        <f t="shared" si="595"/>
        <v>0</v>
      </c>
      <c r="AM1240" s="24">
        <f t="shared" si="596"/>
        <v>0</v>
      </c>
      <c r="AN1240" s="24"/>
      <c r="AO1240" s="24">
        <f t="shared" si="581"/>
        <v>0</v>
      </c>
      <c r="AP1240" s="24">
        <f t="shared" si="597"/>
        <v>0</v>
      </c>
      <c r="AQ1240" s="24">
        <f t="shared" si="582"/>
        <v>0</v>
      </c>
      <c r="AR1240" s="24">
        <f t="shared" si="583"/>
        <v>0</v>
      </c>
      <c r="AS1240" s="24">
        <f t="shared" si="584"/>
        <v>0</v>
      </c>
      <c r="AT1240" s="24">
        <f t="shared" si="598"/>
        <v>0</v>
      </c>
      <c r="AU1240" s="24">
        <f t="shared" si="607"/>
        <v>0</v>
      </c>
      <c r="AV1240" s="24">
        <v>0</v>
      </c>
      <c r="AW1240" s="24">
        <f t="shared" si="610"/>
        <v>0</v>
      </c>
      <c r="AX1240" s="24">
        <v>0</v>
      </c>
      <c r="AY1240" s="24">
        <f t="shared" si="599"/>
        <v>0</v>
      </c>
      <c r="AZ1240" s="24">
        <f t="shared" si="600"/>
        <v>0</v>
      </c>
      <c r="BA1240" s="24">
        <f t="shared" si="585"/>
        <v>0</v>
      </c>
      <c r="BB1240" s="24">
        <f t="shared" si="586"/>
        <v>0</v>
      </c>
      <c r="BC1240" s="24">
        <f t="shared" si="587"/>
        <v>0</v>
      </c>
      <c r="BD1240" s="24">
        <f t="shared" si="588"/>
        <v>0</v>
      </c>
      <c r="BE1240" s="24">
        <f t="shared" si="589"/>
        <v>0</v>
      </c>
      <c r="BF1240" s="24">
        <f t="shared" si="601"/>
        <v>0</v>
      </c>
      <c r="BG1240" s="24">
        <f t="shared" si="608"/>
        <v>0</v>
      </c>
      <c r="BH1240" s="24">
        <v>0</v>
      </c>
      <c r="BI1240" s="24">
        <f t="shared" si="602"/>
        <v>0</v>
      </c>
      <c r="BJ1240" s="24">
        <v>0</v>
      </c>
      <c r="BK1240" s="24">
        <f t="shared" si="603"/>
        <v>0</v>
      </c>
      <c r="BL1240" s="24">
        <f t="shared" si="604"/>
        <v>0</v>
      </c>
      <c r="BM1240" s="24">
        <f t="shared" si="590"/>
        <v>0</v>
      </c>
      <c r="BN1240" s="24">
        <f t="shared" si="591"/>
        <v>0</v>
      </c>
      <c r="BO1240" s="24">
        <f t="shared" si="592"/>
        <v>0</v>
      </c>
      <c r="BP1240" s="24">
        <f t="shared" si="593"/>
        <v>0</v>
      </c>
      <c r="BQ1240" s="24">
        <f t="shared" si="594"/>
        <v>0</v>
      </c>
      <c r="BR1240" s="24">
        <f t="shared" si="605"/>
        <v>0</v>
      </c>
      <c r="BS1240" s="24">
        <f t="shared" si="609"/>
        <v>0</v>
      </c>
      <c r="BT1240" s="24">
        <v>0</v>
      </c>
      <c r="BU1240" s="24">
        <f t="shared" si="606"/>
        <v>0</v>
      </c>
      <c r="BV1240" s="24">
        <v>0</v>
      </c>
    </row>
    <row r="1241" spans="1:74">
      <c r="A1241" s="87">
        <v>1232</v>
      </c>
      <c r="B1241" s="1"/>
      <c r="C1241" s="1"/>
      <c r="D1241" s="2"/>
      <c r="E1241" s="3"/>
      <c r="F1241" s="4"/>
      <c r="G1241" s="5"/>
      <c r="H1241" s="4"/>
      <c r="I1241" s="5"/>
      <c r="J1241" s="6"/>
      <c r="K1241" s="5"/>
      <c r="L1241" s="5"/>
      <c r="M1241" s="5"/>
      <c r="N1241" s="7"/>
      <c r="O1241" s="38"/>
      <c r="P1241" s="5"/>
      <c r="Q1241" s="5"/>
      <c r="R1241" s="7"/>
      <c r="S1241" s="38"/>
      <c r="T1241" s="5"/>
      <c r="U1241" s="5"/>
      <c r="V1241" s="55"/>
      <c r="W1241" s="38"/>
      <c r="X1241" s="5"/>
      <c r="Y1241" s="5"/>
      <c r="Z1241" s="55"/>
      <c r="AA1241" s="36">
        <f>IF(Dane!$E$3=1,AO1241+BA1241+BM1241,IF(Dane!$E$3=2,AU1241+BG1241+BS1241,AW1241+BI1241+BU1241))</f>
        <v>0</v>
      </c>
      <c r="AB1241" s="16">
        <f>IF(Dane!$E$3=1,AP1241+BB1241+BN1241,IF(Dane!$E$3=2,AV1241+BH1241+BT1241,AX1241+BJ1241+BV1241))</f>
        <v>0</v>
      </c>
      <c r="AC1241" s="16">
        <f>IF(((K1241*Dane!$C$9)-AA1241)&lt;0,0,(K1241*Dane!$C$9)-AA1241)</f>
        <v>0</v>
      </c>
      <c r="AD1241" s="37">
        <f>IFERROR(IF(((L1241*Dane!$C$9)-AB1241)&lt;0,0,(L1241*Dane!$C$9)-AB1241),0)</f>
        <v>0</v>
      </c>
      <c r="AE1241" s="97"/>
      <c r="AF1241" s="77">
        <f>IF(Dane!$E$3=1,AO1241,IF(Dane!$E$3=2,AU1241,AW1241))</f>
        <v>0</v>
      </c>
      <c r="AG1241" s="77">
        <f>IF(Dane!$E$3=1,AP1241,IF(Dane!$E$3=2,AV1241,AX1241))</f>
        <v>0</v>
      </c>
      <c r="AH1241" s="77">
        <f>IF(Dane!$E$3=1,BA1241,IF(Dane!$E$3=2,BG1241,BI1241))</f>
        <v>0</v>
      </c>
      <c r="AI1241" s="77">
        <f>IF(Dane!$E$3=1,BB1241,IF(Dane!$E$3=2,BH1241,BJ1241))</f>
        <v>0</v>
      </c>
      <c r="AJ1241" s="77">
        <f>IF(Dane!$E$3=1,BM1241,IF(Dane!$E$3=2,BS1241,BU1241))</f>
        <v>0</v>
      </c>
      <c r="AK1241" s="77">
        <f>IF(Dane!$E$3=1,BN1241,IF(Dane!$E$3=2,BT1241,BV1241))</f>
        <v>0</v>
      </c>
      <c r="AL1241" s="24">
        <f t="shared" si="595"/>
        <v>0</v>
      </c>
      <c r="AM1241" s="24">
        <f t="shared" si="596"/>
        <v>0</v>
      </c>
      <c r="AN1241" s="24"/>
      <c r="AO1241" s="24">
        <f t="shared" si="581"/>
        <v>0</v>
      </c>
      <c r="AP1241" s="24">
        <f t="shared" si="597"/>
        <v>0</v>
      </c>
      <c r="AQ1241" s="24">
        <f t="shared" si="582"/>
        <v>0</v>
      </c>
      <c r="AR1241" s="24">
        <f t="shared" si="583"/>
        <v>0</v>
      </c>
      <c r="AS1241" s="24">
        <f t="shared" si="584"/>
        <v>0</v>
      </c>
      <c r="AT1241" s="24">
        <f t="shared" si="598"/>
        <v>0</v>
      </c>
      <c r="AU1241" s="24">
        <f t="shared" si="607"/>
        <v>0</v>
      </c>
      <c r="AV1241" s="24">
        <v>0</v>
      </c>
      <c r="AW1241" s="24">
        <f t="shared" si="610"/>
        <v>0</v>
      </c>
      <c r="AX1241" s="24">
        <v>0</v>
      </c>
      <c r="AY1241" s="24">
        <f t="shared" si="599"/>
        <v>0</v>
      </c>
      <c r="AZ1241" s="24">
        <f t="shared" si="600"/>
        <v>0</v>
      </c>
      <c r="BA1241" s="24">
        <f t="shared" si="585"/>
        <v>0</v>
      </c>
      <c r="BB1241" s="24">
        <f t="shared" si="586"/>
        <v>0</v>
      </c>
      <c r="BC1241" s="24">
        <f t="shared" si="587"/>
        <v>0</v>
      </c>
      <c r="BD1241" s="24">
        <f t="shared" si="588"/>
        <v>0</v>
      </c>
      <c r="BE1241" s="24">
        <f t="shared" si="589"/>
        <v>0</v>
      </c>
      <c r="BF1241" s="24">
        <f t="shared" si="601"/>
        <v>0</v>
      </c>
      <c r="BG1241" s="24">
        <f t="shared" si="608"/>
        <v>0</v>
      </c>
      <c r="BH1241" s="24">
        <v>0</v>
      </c>
      <c r="BI1241" s="24">
        <f t="shared" si="602"/>
        <v>0</v>
      </c>
      <c r="BJ1241" s="24">
        <v>0</v>
      </c>
      <c r="BK1241" s="24">
        <f t="shared" si="603"/>
        <v>0</v>
      </c>
      <c r="BL1241" s="24">
        <f t="shared" si="604"/>
        <v>0</v>
      </c>
      <c r="BM1241" s="24">
        <f t="shared" si="590"/>
        <v>0</v>
      </c>
      <c r="BN1241" s="24">
        <f t="shared" si="591"/>
        <v>0</v>
      </c>
      <c r="BO1241" s="24">
        <f t="shared" si="592"/>
        <v>0</v>
      </c>
      <c r="BP1241" s="24">
        <f t="shared" si="593"/>
        <v>0</v>
      </c>
      <c r="BQ1241" s="24">
        <f t="shared" si="594"/>
        <v>0</v>
      </c>
      <c r="BR1241" s="24">
        <f t="shared" si="605"/>
        <v>0</v>
      </c>
      <c r="BS1241" s="24">
        <f t="shared" si="609"/>
        <v>0</v>
      </c>
      <c r="BT1241" s="24">
        <v>0</v>
      </c>
      <c r="BU1241" s="24">
        <f t="shared" si="606"/>
        <v>0</v>
      </c>
      <c r="BV1241" s="24">
        <v>0</v>
      </c>
    </row>
    <row r="1242" spans="1:74">
      <c r="A1242" s="87">
        <v>1233</v>
      </c>
      <c r="B1242" s="1"/>
      <c r="C1242" s="1"/>
      <c r="D1242" s="2"/>
      <c r="E1242" s="3"/>
      <c r="F1242" s="4"/>
      <c r="G1242" s="5"/>
      <c r="H1242" s="4"/>
      <c r="I1242" s="5"/>
      <c r="J1242" s="6"/>
      <c r="K1242" s="5"/>
      <c r="L1242" s="5"/>
      <c r="M1242" s="5"/>
      <c r="N1242" s="7"/>
      <c r="O1242" s="38"/>
      <c r="P1242" s="5"/>
      <c r="Q1242" s="5"/>
      <c r="R1242" s="7"/>
      <c r="S1242" s="38"/>
      <c r="T1242" s="5"/>
      <c r="U1242" s="5"/>
      <c r="V1242" s="55"/>
      <c r="W1242" s="38"/>
      <c r="X1242" s="5"/>
      <c r="Y1242" s="5"/>
      <c r="Z1242" s="55"/>
      <c r="AA1242" s="36">
        <f>IF(Dane!$E$3=1,AO1242+BA1242+BM1242,IF(Dane!$E$3=2,AU1242+BG1242+BS1242,AW1242+BI1242+BU1242))</f>
        <v>0</v>
      </c>
      <c r="AB1242" s="16">
        <f>IF(Dane!$E$3=1,AP1242+BB1242+BN1242,IF(Dane!$E$3=2,AV1242+BH1242+BT1242,AX1242+BJ1242+BV1242))</f>
        <v>0</v>
      </c>
      <c r="AC1242" s="16">
        <f>IF(((K1242*Dane!$C$9)-AA1242)&lt;0,0,(K1242*Dane!$C$9)-AA1242)</f>
        <v>0</v>
      </c>
      <c r="AD1242" s="37">
        <f>IFERROR(IF(((L1242*Dane!$C$9)-AB1242)&lt;0,0,(L1242*Dane!$C$9)-AB1242),0)</f>
        <v>0</v>
      </c>
      <c r="AE1242" s="97"/>
      <c r="AF1242" s="77">
        <f>IF(Dane!$E$3=1,AO1242,IF(Dane!$E$3=2,AU1242,AW1242))</f>
        <v>0</v>
      </c>
      <c r="AG1242" s="77">
        <f>IF(Dane!$E$3=1,AP1242,IF(Dane!$E$3=2,AV1242,AX1242))</f>
        <v>0</v>
      </c>
      <c r="AH1242" s="77">
        <f>IF(Dane!$E$3=1,BA1242,IF(Dane!$E$3=2,BG1242,BI1242))</f>
        <v>0</v>
      </c>
      <c r="AI1242" s="77">
        <f>IF(Dane!$E$3=1,BB1242,IF(Dane!$E$3=2,BH1242,BJ1242))</f>
        <v>0</v>
      </c>
      <c r="AJ1242" s="77">
        <f>IF(Dane!$E$3=1,BM1242,IF(Dane!$E$3=2,BS1242,BU1242))</f>
        <v>0</v>
      </c>
      <c r="AK1242" s="77">
        <f>IF(Dane!$E$3=1,BN1242,IF(Dane!$E$3=2,BT1242,BV1242))</f>
        <v>0</v>
      </c>
      <c r="AL1242" s="24">
        <f t="shared" si="595"/>
        <v>0</v>
      </c>
      <c r="AM1242" s="24">
        <f t="shared" si="596"/>
        <v>0</v>
      </c>
      <c r="AN1242" s="24"/>
      <c r="AO1242" s="24">
        <f t="shared" si="581"/>
        <v>0</v>
      </c>
      <c r="AP1242" s="24">
        <f t="shared" si="597"/>
        <v>0</v>
      </c>
      <c r="AQ1242" s="24">
        <f t="shared" si="582"/>
        <v>0</v>
      </c>
      <c r="AR1242" s="24">
        <f t="shared" si="583"/>
        <v>0</v>
      </c>
      <c r="AS1242" s="24">
        <f t="shared" si="584"/>
        <v>0</v>
      </c>
      <c r="AT1242" s="24">
        <f t="shared" si="598"/>
        <v>0</v>
      </c>
      <c r="AU1242" s="24">
        <f t="shared" si="607"/>
        <v>0</v>
      </c>
      <c r="AV1242" s="24">
        <v>0</v>
      </c>
      <c r="AW1242" s="24">
        <f t="shared" si="610"/>
        <v>0</v>
      </c>
      <c r="AX1242" s="24">
        <v>0</v>
      </c>
      <c r="AY1242" s="24">
        <f t="shared" si="599"/>
        <v>0</v>
      </c>
      <c r="AZ1242" s="24">
        <f t="shared" si="600"/>
        <v>0</v>
      </c>
      <c r="BA1242" s="24">
        <f t="shared" si="585"/>
        <v>0</v>
      </c>
      <c r="BB1242" s="24">
        <f t="shared" si="586"/>
        <v>0</v>
      </c>
      <c r="BC1242" s="24">
        <f t="shared" si="587"/>
        <v>0</v>
      </c>
      <c r="BD1242" s="24">
        <f t="shared" si="588"/>
        <v>0</v>
      </c>
      <c r="BE1242" s="24">
        <f t="shared" si="589"/>
        <v>0</v>
      </c>
      <c r="BF1242" s="24">
        <f t="shared" si="601"/>
        <v>0</v>
      </c>
      <c r="BG1242" s="24">
        <f t="shared" si="608"/>
        <v>0</v>
      </c>
      <c r="BH1242" s="24">
        <v>0</v>
      </c>
      <c r="BI1242" s="24">
        <f t="shared" si="602"/>
        <v>0</v>
      </c>
      <c r="BJ1242" s="24">
        <v>0</v>
      </c>
      <c r="BK1242" s="24">
        <f t="shared" si="603"/>
        <v>0</v>
      </c>
      <c r="BL1242" s="24">
        <f t="shared" si="604"/>
        <v>0</v>
      </c>
      <c r="BM1242" s="24">
        <f t="shared" si="590"/>
        <v>0</v>
      </c>
      <c r="BN1242" s="24">
        <f t="shared" si="591"/>
        <v>0</v>
      </c>
      <c r="BO1242" s="24">
        <f t="shared" si="592"/>
        <v>0</v>
      </c>
      <c r="BP1242" s="24">
        <f t="shared" si="593"/>
        <v>0</v>
      </c>
      <c r="BQ1242" s="24">
        <f t="shared" si="594"/>
        <v>0</v>
      </c>
      <c r="BR1242" s="24">
        <f t="shared" si="605"/>
        <v>0</v>
      </c>
      <c r="BS1242" s="24">
        <f t="shared" si="609"/>
        <v>0</v>
      </c>
      <c r="BT1242" s="24">
        <v>0</v>
      </c>
      <c r="BU1242" s="24">
        <f t="shared" si="606"/>
        <v>0</v>
      </c>
      <c r="BV1242" s="24">
        <v>0</v>
      </c>
    </row>
    <row r="1243" spans="1:74">
      <c r="A1243" s="87">
        <v>1234</v>
      </c>
      <c r="B1243" s="1"/>
      <c r="C1243" s="1"/>
      <c r="D1243" s="2"/>
      <c r="E1243" s="3"/>
      <c r="F1243" s="4"/>
      <c r="G1243" s="5"/>
      <c r="H1243" s="4"/>
      <c r="I1243" s="5"/>
      <c r="J1243" s="6"/>
      <c r="K1243" s="5"/>
      <c r="L1243" s="5"/>
      <c r="M1243" s="5"/>
      <c r="N1243" s="7"/>
      <c r="O1243" s="38"/>
      <c r="P1243" s="5"/>
      <c r="Q1243" s="5"/>
      <c r="R1243" s="7"/>
      <c r="S1243" s="38"/>
      <c r="T1243" s="5"/>
      <c r="U1243" s="5"/>
      <c r="V1243" s="55"/>
      <c r="W1243" s="38"/>
      <c r="X1243" s="5"/>
      <c r="Y1243" s="5"/>
      <c r="Z1243" s="55"/>
      <c r="AA1243" s="36">
        <f>IF(Dane!$E$3=1,AO1243+BA1243+BM1243,IF(Dane!$E$3=2,AU1243+BG1243+BS1243,AW1243+BI1243+BU1243))</f>
        <v>0</v>
      </c>
      <c r="AB1243" s="16">
        <f>IF(Dane!$E$3=1,AP1243+BB1243+BN1243,IF(Dane!$E$3=2,AV1243+BH1243+BT1243,AX1243+BJ1243+BV1243))</f>
        <v>0</v>
      </c>
      <c r="AC1243" s="16">
        <f>IF(((K1243*Dane!$C$9)-AA1243)&lt;0,0,(K1243*Dane!$C$9)-AA1243)</f>
        <v>0</v>
      </c>
      <c r="AD1243" s="37">
        <f>IFERROR(IF(((L1243*Dane!$C$9)-AB1243)&lt;0,0,(L1243*Dane!$C$9)-AB1243),0)</f>
        <v>0</v>
      </c>
      <c r="AE1243" s="97"/>
      <c r="AF1243" s="77">
        <f>IF(Dane!$E$3=1,AO1243,IF(Dane!$E$3=2,AU1243,AW1243))</f>
        <v>0</v>
      </c>
      <c r="AG1243" s="77">
        <f>IF(Dane!$E$3=1,AP1243,IF(Dane!$E$3=2,AV1243,AX1243))</f>
        <v>0</v>
      </c>
      <c r="AH1243" s="77">
        <f>IF(Dane!$E$3=1,BA1243,IF(Dane!$E$3=2,BG1243,BI1243))</f>
        <v>0</v>
      </c>
      <c r="AI1243" s="77">
        <f>IF(Dane!$E$3=1,BB1243,IF(Dane!$E$3=2,BH1243,BJ1243))</f>
        <v>0</v>
      </c>
      <c r="AJ1243" s="77">
        <f>IF(Dane!$E$3=1,BM1243,IF(Dane!$E$3=2,BS1243,BU1243))</f>
        <v>0</v>
      </c>
      <c r="AK1243" s="77">
        <f>IF(Dane!$E$3=1,BN1243,IF(Dane!$E$3=2,BT1243,BV1243))</f>
        <v>0</v>
      </c>
      <c r="AL1243" s="24">
        <f t="shared" si="595"/>
        <v>0</v>
      </c>
      <c r="AM1243" s="24">
        <f t="shared" si="596"/>
        <v>0</v>
      </c>
      <c r="AN1243" s="24"/>
      <c r="AO1243" s="24">
        <f t="shared" si="581"/>
        <v>0</v>
      </c>
      <c r="AP1243" s="24">
        <f t="shared" si="597"/>
        <v>0</v>
      </c>
      <c r="AQ1243" s="24">
        <f t="shared" si="582"/>
        <v>0</v>
      </c>
      <c r="AR1243" s="24">
        <f t="shared" si="583"/>
        <v>0</v>
      </c>
      <c r="AS1243" s="24">
        <f t="shared" si="584"/>
        <v>0</v>
      </c>
      <c r="AT1243" s="24">
        <f t="shared" si="598"/>
        <v>0</v>
      </c>
      <c r="AU1243" s="24">
        <f t="shared" si="607"/>
        <v>0</v>
      </c>
      <c r="AV1243" s="24">
        <v>0</v>
      </c>
      <c r="AW1243" s="24">
        <f t="shared" si="610"/>
        <v>0</v>
      </c>
      <c r="AX1243" s="24">
        <v>0</v>
      </c>
      <c r="AY1243" s="24">
        <f t="shared" si="599"/>
        <v>0</v>
      </c>
      <c r="AZ1243" s="24">
        <f t="shared" si="600"/>
        <v>0</v>
      </c>
      <c r="BA1243" s="24">
        <f t="shared" si="585"/>
        <v>0</v>
      </c>
      <c r="BB1243" s="24">
        <f t="shared" si="586"/>
        <v>0</v>
      </c>
      <c r="BC1243" s="24">
        <f t="shared" si="587"/>
        <v>0</v>
      </c>
      <c r="BD1243" s="24">
        <f t="shared" si="588"/>
        <v>0</v>
      </c>
      <c r="BE1243" s="24">
        <f t="shared" si="589"/>
        <v>0</v>
      </c>
      <c r="BF1243" s="24">
        <f t="shared" si="601"/>
        <v>0</v>
      </c>
      <c r="BG1243" s="24">
        <f t="shared" si="608"/>
        <v>0</v>
      </c>
      <c r="BH1243" s="24">
        <v>0</v>
      </c>
      <c r="BI1243" s="24">
        <f t="shared" si="602"/>
        <v>0</v>
      </c>
      <c r="BJ1243" s="24">
        <v>0</v>
      </c>
      <c r="BK1243" s="24">
        <f t="shared" si="603"/>
        <v>0</v>
      </c>
      <c r="BL1243" s="24">
        <f t="shared" si="604"/>
        <v>0</v>
      </c>
      <c r="BM1243" s="24">
        <f t="shared" si="590"/>
        <v>0</v>
      </c>
      <c r="BN1243" s="24">
        <f t="shared" si="591"/>
        <v>0</v>
      </c>
      <c r="BO1243" s="24">
        <f t="shared" si="592"/>
        <v>0</v>
      </c>
      <c r="BP1243" s="24">
        <f t="shared" si="593"/>
        <v>0</v>
      </c>
      <c r="BQ1243" s="24">
        <f t="shared" si="594"/>
        <v>0</v>
      </c>
      <c r="BR1243" s="24">
        <f t="shared" si="605"/>
        <v>0</v>
      </c>
      <c r="BS1243" s="24">
        <f t="shared" si="609"/>
        <v>0</v>
      </c>
      <c r="BT1243" s="24">
        <v>0</v>
      </c>
      <c r="BU1243" s="24">
        <f t="shared" si="606"/>
        <v>0</v>
      </c>
      <c r="BV1243" s="24">
        <v>0</v>
      </c>
    </row>
    <row r="1244" spans="1:74">
      <c r="A1244" s="87">
        <v>1235</v>
      </c>
      <c r="B1244" s="1"/>
      <c r="C1244" s="1"/>
      <c r="D1244" s="2"/>
      <c r="E1244" s="3"/>
      <c r="F1244" s="4"/>
      <c r="G1244" s="5"/>
      <c r="H1244" s="4"/>
      <c r="I1244" s="5"/>
      <c r="J1244" s="6"/>
      <c r="K1244" s="5"/>
      <c r="L1244" s="5"/>
      <c r="M1244" s="5"/>
      <c r="N1244" s="7"/>
      <c r="O1244" s="38"/>
      <c r="P1244" s="5"/>
      <c r="Q1244" s="5"/>
      <c r="R1244" s="7"/>
      <c r="S1244" s="38"/>
      <c r="T1244" s="5"/>
      <c r="U1244" s="5"/>
      <c r="V1244" s="55"/>
      <c r="W1244" s="38"/>
      <c r="X1244" s="5"/>
      <c r="Y1244" s="5"/>
      <c r="Z1244" s="55"/>
      <c r="AA1244" s="36">
        <f>IF(Dane!$E$3=1,AO1244+BA1244+BM1244,IF(Dane!$E$3=2,AU1244+BG1244+BS1244,AW1244+BI1244+BU1244))</f>
        <v>0</v>
      </c>
      <c r="AB1244" s="16">
        <f>IF(Dane!$E$3=1,AP1244+BB1244+BN1244,IF(Dane!$E$3=2,AV1244+BH1244+BT1244,AX1244+BJ1244+BV1244))</f>
        <v>0</v>
      </c>
      <c r="AC1244" s="16">
        <f>IF(((K1244*Dane!$C$9)-AA1244)&lt;0,0,(K1244*Dane!$C$9)-AA1244)</f>
        <v>0</v>
      </c>
      <c r="AD1244" s="37">
        <f>IFERROR(IF(((L1244*Dane!$C$9)-AB1244)&lt;0,0,(L1244*Dane!$C$9)-AB1244),0)</f>
        <v>0</v>
      </c>
      <c r="AE1244" s="97"/>
      <c r="AF1244" s="77">
        <f>IF(Dane!$E$3=1,AO1244,IF(Dane!$E$3=2,AU1244,AW1244))</f>
        <v>0</v>
      </c>
      <c r="AG1244" s="77">
        <f>IF(Dane!$E$3=1,AP1244,IF(Dane!$E$3=2,AV1244,AX1244))</f>
        <v>0</v>
      </c>
      <c r="AH1244" s="77">
        <f>IF(Dane!$E$3=1,BA1244,IF(Dane!$E$3=2,BG1244,BI1244))</f>
        <v>0</v>
      </c>
      <c r="AI1244" s="77">
        <f>IF(Dane!$E$3=1,BB1244,IF(Dane!$E$3=2,BH1244,BJ1244))</f>
        <v>0</v>
      </c>
      <c r="AJ1244" s="77">
        <f>IF(Dane!$E$3=1,BM1244,IF(Dane!$E$3=2,BS1244,BU1244))</f>
        <v>0</v>
      </c>
      <c r="AK1244" s="77">
        <f>IF(Dane!$E$3=1,BN1244,IF(Dane!$E$3=2,BT1244,BV1244))</f>
        <v>0</v>
      </c>
      <c r="AL1244" s="24">
        <f t="shared" si="595"/>
        <v>0</v>
      </c>
      <c r="AM1244" s="24">
        <f t="shared" si="596"/>
        <v>0</v>
      </c>
      <c r="AN1244" s="24"/>
      <c r="AO1244" s="24">
        <f t="shared" si="581"/>
        <v>0</v>
      </c>
      <c r="AP1244" s="24">
        <f t="shared" si="597"/>
        <v>0</v>
      </c>
      <c r="AQ1244" s="24">
        <f t="shared" si="582"/>
        <v>0</v>
      </c>
      <c r="AR1244" s="24">
        <f t="shared" si="583"/>
        <v>0</v>
      </c>
      <c r="AS1244" s="24">
        <f t="shared" si="584"/>
        <v>0</v>
      </c>
      <c r="AT1244" s="24">
        <f t="shared" si="598"/>
        <v>0</v>
      </c>
      <c r="AU1244" s="24">
        <f t="shared" si="607"/>
        <v>0</v>
      </c>
      <c r="AV1244" s="24">
        <v>0</v>
      </c>
      <c r="AW1244" s="24">
        <f t="shared" si="610"/>
        <v>0</v>
      </c>
      <c r="AX1244" s="24">
        <v>0</v>
      </c>
      <c r="AY1244" s="24">
        <f t="shared" si="599"/>
        <v>0</v>
      </c>
      <c r="AZ1244" s="24">
        <f t="shared" si="600"/>
        <v>0</v>
      </c>
      <c r="BA1244" s="24">
        <f t="shared" si="585"/>
        <v>0</v>
      </c>
      <c r="BB1244" s="24">
        <f t="shared" si="586"/>
        <v>0</v>
      </c>
      <c r="BC1244" s="24">
        <f t="shared" si="587"/>
        <v>0</v>
      </c>
      <c r="BD1244" s="24">
        <f t="shared" si="588"/>
        <v>0</v>
      </c>
      <c r="BE1244" s="24">
        <f t="shared" si="589"/>
        <v>0</v>
      </c>
      <c r="BF1244" s="24">
        <f t="shared" si="601"/>
        <v>0</v>
      </c>
      <c r="BG1244" s="24">
        <f t="shared" si="608"/>
        <v>0</v>
      </c>
      <c r="BH1244" s="24">
        <v>0</v>
      </c>
      <c r="BI1244" s="24">
        <f t="shared" si="602"/>
        <v>0</v>
      </c>
      <c r="BJ1244" s="24">
        <v>0</v>
      </c>
      <c r="BK1244" s="24">
        <f t="shared" si="603"/>
        <v>0</v>
      </c>
      <c r="BL1244" s="24">
        <f t="shared" si="604"/>
        <v>0</v>
      </c>
      <c r="BM1244" s="24">
        <f t="shared" si="590"/>
        <v>0</v>
      </c>
      <c r="BN1244" s="24">
        <f t="shared" si="591"/>
        <v>0</v>
      </c>
      <c r="BO1244" s="24">
        <f t="shared" si="592"/>
        <v>0</v>
      </c>
      <c r="BP1244" s="24">
        <f t="shared" si="593"/>
        <v>0</v>
      </c>
      <c r="BQ1244" s="24">
        <f t="shared" si="594"/>
        <v>0</v>
      </c>
      <c r="BR1244" s="24">
        <f t="shared" si="605"/>
        <v>0</v>
      </c>
      <c r="BS1244" s="24">
        <f t="shared" si="609"/>
        <v>0</v>
      </c>
      <c r="BT1244" s="24">
        <v>0</v>
      </c>
      <c r="BU1244" s="24">
        <f t="shared" si="606"/>
        <v>0</v>
      </c>
      <c r="BV1244" s="24">
        <v>0</v>
      </c>
    </row>
    <row r="1245" spans="1:74">
      <c r="A1245" s="87">
        <v>1236</v>
      </c>
      <c r="B1245" s="1"/>
      <c r="C1245" s="1"/>
      <c r="D1245" s="2"/>
      <c r="E1245" s="3"/>
      <c r="F1245" s="4"/>
      <c r="G1245" s="5"/>
      <c r="H1245" s="4"/>
      <c r="I1245" s="5"/>
      <c r="J1245" s="6"/>
      <c r="K1245" s="5"/>
      <c r="L1245" s="5"/>
      <c r="M1245" s="5"/>
      <c r="N1245" s="7"/>
      <c r="O1245" s="38"/>
      <c r="P1245" s="5"/>
      <c r="Q1245" s="5"/>
      <c r="R1245" s="7"/>
      <c r="S1245" s="38"/>
      <c r="T1245" s="5"/>
      <c r="U1245" s="5"/>
      <c r="V1245" s="55"/>
      <c r="W1245" s="38"/>
      <c r="X1245" s="5"/>
      <c r="Y1245" s="5"/>
      <c r="Z1245" s="55"/>
      <c r="AA1245" s="36">
        <f>IF(Dane!$E$3=1,AO1245+BA1245+BM1245,IF(Dane!$E$3=2,AU1245+BG1245+BS1245,AW1245+BI1245+BU1245))</f>
        <v>0</v>
      </c>
      <c r="AB1245" s="16">
        <f>IF(Dane!$E$3=1,AP1245+BB1245+BN1245,IF(Dane!$E$3=2,AV1245+BH1245+BT1245,AX1245+BJ1245+BV1245))</f>
        <v>0</v>
      </c>
      <c r="AC1245" s="16">
        <f>IF(((K1245*Dane!$C$9)-AA1245)&lt;0,0,(K1245*Dane!$C$9)-AA1245)</f>
        <v>0</v>
      </c>
      <c r="AD1245" s="37">
        <f>IFERROR(IF(((L1245*Dane!$C$9)-AB1245)&lt;0,0,(L1245*Dane!$C$9)-AB1245),0)</f>
        <v>0</v>
      </c>
      <c r="AE1245" s="97"/>
      <c r="AF1245" s="77">
        <f>IF(Dane!$E$3=1,AO1245,IF(Dane!$E$3=2,AU1245,AW1245))</f>
        <v>0</v>
      </c>
      <c r="AG1245" s="77">
        <f>IF(Dane!$E$3=1,AP1245,IF(Dane!$E$3=2,AV1245,AX1245))</f>
        <v>0</v>
      </c>
      <c r="AH1245" s="77">
        <f>IF(Dane!$E$3=1,BA1245,IF(Dane!$E$3=2,BG1245,BI1245))</f>
        <v>0</v>
      </c>
      <c r="AI1245" s="77">
        <f>IF(Dane!$E$3=1,BB1245,IF(Dane!$E$3=2,BH1245,BJ1245))</f>
        <v>0</v>
      </c>
      <c r="AJ1245" s="77">
        <f>IF(Dane!$E$3=1,BM1245,IF(Dane!$E$3=2,BS1245,BU1245))</f>
        <v>0</v>
      </c>
      <c r="AK1245" s="77">
        <f>IF(Dane!$E$3=1,BN1245,IF(Dane!$E$3=2,BT1245,BV1245))</f>
        <v>0</v>
      </c>
      <c r="AL1245" s="24">
        <f t="shared" si="595"/>
        <v>0</v>
      </c>
      <c r="AM1245" s="24">
        <f t="shared" si="596"/>
        <v>0</v>
      </c>
      <c r="AN1245" s="24"/>
      <c r="AO1245" s="24">
        <f t="shared" si="581"/>
        <v>0</v>
      </c>
      <c r="AP1245" s="24">
        <f t="shared" si="597"/>
        <v>0</v>
      </c>
      <c r="AQ1245" s="24">
        <f t="shared" si="582"/>
        <v>0</v>
      </c>
      <c r="AR1245" s="24">
        <f t="shared" si="583"/>
        <v>0</v>
      </c>
      <c r="AS1245" s="24">
        <f t="shared" si="584"/>
        <v>0</v>
      </c>
      <c r="AT1245" s="24">
        <f t="shared" si="598"/>
        <v>0</v>
      </c>
      <c r="AU1245" s="24">
        <f t="shared" si="607"/>
        <v>0</v>
      </c>
      <c r="AV1245" s="24">
        <v>0</v>
      </c>
      <c r="AW1245" s="24">
        <f t="shared" si="610"/>
        <v>0</v>
      </c>
      <c r="AX1245" s="24">
        <v>0</v>
      </c>
      <c r="AY1245" s="24">
        <f t="shared" si="599"/>
        <v>0</v>
      </c>
      <c r="AZ1245" s="24">
        <f t="shared" si="600"/>
        <v>0</v>
      </c>
      <c r="BA1245" s="24">
        <f t="shared" si="585"/>
        <v>0</v>
      </c>
      <c r="BB1245" s="24">
        <f t="shared" si="586"/>
        <v>0</v>
      </c>
      <c r="BC1245" s="24">
        <f t="shared" si="587"/>
        <v>0</v>
      </c>
      <c r="BD1245" s="24">
        <f t="shared" si="588"/>
        <v>0</v>
      </c>
      <c r="BE1245" s="24">
        <f t="shared" si="589"/>
        <v>0</v>
      </c>
      <c r="BF1245" s="24">
        <f t="shared" si="601"/>
        <v>0</v>
      </c>
      <c r="BG1245" s="24">
        <f t="shared" si="608"/>
        <v>0</v>
      </c>
      <c r="BH1245" s="24">
        <v>0</v>
      </c>
      <c r="BI1245" s="24">
        <f t="shared" si="602"/>
        <v>0</v>
      </c>
      <c r="BJ1245" s="24">
        <v>0</v>
      </c>
      <c r="BK1245" s="24">
        <f t="shared" si="603"/>
        <v>0</v>
      </c>
      <c r="BL1245" s="24">
        <f t="shared" si="604"/>
        <v>0</v>
      </c>
      <c r="BM1245" s="24">
        <f t="shared" si="590"/>
        <v>0</v>
      </c>
      <c r="BN1245" s="24">
        <f t="shared" si="591"/>
        <v>0</v>
      </c>
      <c r="BO1245" s="24">
        <f t="shared" si="592"/>
        <v>0</v>
      </c>
      <c r="BP1245" s="24">
        <f t="shared" si="593"/>
        <v>0</v>
      </c>
      <c r="BQ1245" s="24">
        <f t="shared" si="594"/>
        <v>0</v>
      </c>
      <c r="BR1245" s="24">
        <f t="shared" si="605"/>
        <v>0</v>
      </c>
      <c r="BS1245" s="24">
        <f t="shared" si="609"/>
        <v>0</v>
      </c>
      <c r="BT1245" s="24">
        <v>0</v>
      </c>
      <c r="BU1245" s="24">
        <f t="shared" si="606"/>
        <v>0</v>
      </c>
      <c r="BV1245" s="24">
        <v>0</v>
      </c>
    </row>
    <row r="1246" spans="1:74">
      <c r="A1246" s="87">
        <v>1237</v>
      </c>
      <c r="B1246" s="1"/>
      <c r="C1246" s="1"/>
      <c r="D1246" s="2"/>
      <c r="E1246" s="3"/>
      <c r="F1246" s="4"/>
      <c r="G1246" s="5"/>
      <c r="H1246" s="4"/>
      <c r="I1246" s="5"/>
      <c r="J1246" s="6"/>
      <c r="K1246" s="5"/>
      <c r="L1246" s="5"/>
      <c r="M1246" s="5"/>
      <c r="N1246" s="7"/>
      <c r="O1246" s="38"/>
      <c r="P1246" s="5"/>
      <c r="Q1246" s="5"/>
      <c r="R1246" s="7"/>
      <c r="S1246" s="38"/>
      <c r="T1246" s="5"/>
      <c r="U1246" s="5"/>
      <c r="V1246" s="55"/>
      <c r="W1246" s="38"/>
      <c r="X1246" s="5"/>
      <c r="Y1246" s="5"/>
      <c r="Z1246" s="55"/>
      <c r="AA1246" s="36">
        <f>IF(Dane!$E$3=1,AO1246+BA1246+BM1246,IF(Dane!$E$3=2,AU1246+BG1246+BS1246,AW1246+BI1246+BU1246))</f>
        <v>0</v>
      </c>
      <c r="AB1246" s="16">
        <f>IF(Dane!$E$3=1,AP1246+BB1246+BN1246,IF(Dane!$E$3=2,AV1246+BH1246+BT1246,AX1246+BJ1246+BV1246))</f>
        <v>0</v>
      </c>
      <c r="AC1246" s="16">
        <f>IF(((K1246*Dane!$C$9)-AA1246)&lt;0,0,(K1246*Dane!$C$9)-AA1246)</f>
        <v>0</v>
      </c>
      <c r="AD1246" s="37">
        <f>IFERROR(IF(((L1246*Dane!$C$9)-AB1246)&lt;0,0,(L1246*Dane!$C$9)-AB1246),0)</f>
        <v>0</v>
      </c>
      <c r="AE1246" s="97"/>
      <c r="AF1246" s="77">
        <f>IF(Dane!$E$3=1,AO1246,IF(Dane!$E$3=2,AU1246,AW1246))</f>
        <v>0</v>
      </c>
      <c r="AG1246" s="77">
        <f>IF(Dane!$E$3=1,AP1246,IF(Dane!$E$3=2,AV1246,AX1246))</f>
        <v>0</v>
      </c>
      <c r="AH1246" s="77">
        <f>IF(Dane!$E$3=1,BA1246,IF(Dane!$E$3=2,BG1246,BI1246))</f>
        <v>0</v>
      </c>
      <c r="AI1246" s="77">
        <f>IF(Dane!$E$3=1,BB1246,IF(Dane!$E$3=2,BH1246,BJ1246))</f>
        <v>0</v>
      </c>
      <c r="AJ1246" s="77">
        <f>IF(Dane!$E$3=1,BM1246,IF(Dane!$E$3=2,BS1246,BU1246))</f>
        <v>0</v>
      </c>
      <c r="AK1246" s="77">
        <f>IF(Dane!$E$3=1,BN1246,IF(Dane!$E$3=2,BT1246,BV1246))</f>
        <v>0</v>
      </c>
      <c r="AL1246" s="24">
        <f t="shared" si="595"/>
        <v>0</v>
      </c>
      <c r="AM1246" s="24">
        <f t="shared" si="596"/>
        <v>0</v>
      </c>
      <c r="AN1246" s="24"/>
      <c r="AO1246" s="24">
        <f t="shared" si="581"/>
        <v>0</v>
      </c>
      <c r="AP1246" s="24">
        <f t="shared" si="597"/>
        <v>0</v>
      </c>
      <c r="AQ1246" s="24">
        <f t="shared" si="582"/>
        <v>0</v>
      </c>
      <c r="AR1246" s="24">
        <f t="shared" si="583"/>
        <v>0</v>
      </c>
      <c r="AS1246" s="24">
        <f t="shared" si="584"/>
        <v>0</v>
      </c>
      <c r="AT1246" s="24">
        <f t="shared" si="598"/>
        <v>0</v>
      </c>
      <c r="AU1246" s="24">
        <f t="shared" si="607"/>
        <v>0</v>
      </c>
      <c r="AV1246" s="24">
        <v>0</v>
      </c>
      <c r="AW1246" s="24">
        <f t="shared" si="610"/>
        <v>0</v>
      </c>
      <c r="AX1246" s="24">
        <v>0</v>
      </c>
      <c r="AY1246" s="24">
        <f t="shared" si="599"/>
        <v>0</v>
      </c>
      <c r="AZ1246" s="24">
        <f t="shared" si="600"/>
        <v>0</v>
      </c>
      <c r="BA1246" s="24">
        <f t="shared" si="585"/>
        <v>0</v>
      </c>
      <c r="BB1246" s="24">
        <f t="shared" si="586"/>
        <v>0</v>
      </c>
      <c r="BC1246" s="24">
        <f t="shared" si="587"/>
        <v>0</v>
      </c>
      <c r="BD1246" s="24">
        <f t="shared" si="588"/>
        <v>0</v>
      </c>
      <c r="BE1246" s="24">
        <f t="shared" si="589"/>
        <v>0</v>
      </c>
      <c r="BF1246" s="24">
        <f t="shared" si="601"/>
        <v>0</v>
      </c>
      <c r="BG1246" s="24">
        <f t="shared" si="608"/>
        <v>0</v>
      </c>
      <c r="BH1246" s="24">
        <v>0</v>
      </c>
      <c r="BI1246" s="24">
        <f t="shared" si="602"/>
        <v>0</v>
      </c>
      <c r="BJ1246" s="24">
        <v>0</v>
      </c>
      <c r="BK1246" s="24">
        <f t="shared" si="603"/>
        <v>0</v>
      </c>
      <c r="BL1246" s="24">
        <f t="shared" si="604"/>
        <v>0</v>
      </c>
      <c r="BM1246" s="24">
        <f t="shared" si="590"/>
        <v>0</v>
      </c>
      <c r="BN1246" s="24">
        <f t="shared" si="591"/>
        <v>0</v>
      </c>
      <c r="BO1246" s="24">
        <f t="shared" si="592"/>
        <v>0</v>
      </c>
      <c r="BP1246" s="24">
        <f t="shared" si="593"/>
        <v>0</v>
      </c>
      <c r="BQ1246" s="24">
        <f t="shared" si="594"/>
        <v>0</v>
      </c>
      <c r="BR1246" s="24">
        <f t="shared" si="605"/>
        <v>0</v>
      </c>
      <c r="BS1246" s="24">
        <f t="shared" si="609"/>
        <v>0</v>
      </c>
      <c r="BT1246" s="24">
        <v>0</v>
      </c>
      <c r="BU1246" s="24">
        <f t="shared" si="606"/>
        <v>0</v>
      </c>
      <c r="BV1246" s="24">
        <v>0</v>
      </c>
    </row>
    <row r="1247" spans="1:74">
      <c r="A1247" s="87">
        <v>1238</v>
      </c>
      <c r="B1247" s="1"/>
      <c r="C1247" s="1"/>
      <c r="D1247" s="2"/>
      <c r="E1247" s="3"/>
      <c r="F1247" s="4"/>
      <c r="G1247" s="5"/>
      <c r="H1247" s="4"/>
      <c r="I1247" s="5"/>
      <c r="J1247" s="6"/>
      <c r="K1247" s="5"/>
      <c r="L1247" s="5"/>
      <c r="M1247" s="5"/>
      <c r="N1247" s="7"/>
      <c r="O1247" s="38"/>
      <c r="P1247" s="5"/>
      <c r="Q1247" s="5"/>
      <c r="R1247" s="7"/>
      <c r="S1247" s="38"/>
      <c r="T1247" s="5"/>
      <c r="U1247" s="5"/>
      <c r="V1247" s="55"/>
      <c r="W1247" s="38"/>
      <c r="X1247" s="5"/>
      <c r="Y1247" s="5"/>
      <c r="Z1247" s="55"/>
      <c r="AA1247" s="36">
        <f>IF(Dane!$E$3=1,AO1247+BA1247+BM1247,IF(Dane!$E$3=2,AU1247+BG1247+BS1247,AW1247+BI1247+BU1247))</f>
        <v>0</v>
      </c>
      <c r="AB1247" s="16">
        <f>IF(Dane!$E$3=1,AP1247+BB1247+BN1247,IF(Dane!$E$3=2,AV1247+BH1247+BT1247,AX1247+BJ1247+BV1247))</f>
        <v>0</v>
      </c>
      <c r="AC1247" s="16">
        <f>IF(((K1247*Dane!$C$9)-AA1247)&lt;0,0,(K1247*Dane!$C$9)-AA1247)</f>
        <v>0</v>
      </c>
      <c r="AD1247" s="37">
        <f>IFERROR(IF(((L1247*Dane!$C$9)-AB1247)&lt;0,0,(L1247*Dane!$C$9)-AB1247),0)</f>
        <v>0</v>
      </c>
      <c r="AE1247" s="97"/>
      <c r="AF1247" s="77">
        <f>IF(Dane!$E$3=1,AO1247,IF(Dane!$E$3=2,AU1247,AW1247))</f>
        <v>0</v>
      </c>
      <c r="AG1247" s="77">
        <f>IF(Dane!$E$3=1,AP1247,IF(Dane!$E$3=2,AV1247,AX1247))</f>
        <v>0</v>
      </c>
      <c r="AH1247" s="77">
        <f>IF(Dane!$E$3=1,BA1247,IF(Dane!$E$3=2,BG1247,BI1247))</f>
        <v>0</v>
      </c>
      <c r="AI1247" s="77">
        <f>IF(Dane!$E$3=1,BB1247,IF(Dane!$E$3=2,BH1247,BJ1247))</f>
        <v>0</v>
      </c>
      <c r="AJ1247" s="77">
        <f>IF(Dane!$E$3=1,BM1247,IF(Dane!$E$3=2,BS1247,BU1247))</f>
        <v>0</v>
      </c>
      <c r="AK1247" s="77">
        <f>IF(Dane!$E$3=1,BN1247,IF(Dane!$E$3=2,BT1247,BV1247))</f>
        <v>0</v>
      </c>
      <c r="AL1247" s="24">
        <f t="shared" si="595"/>
        <v>0</v>
      </c>
      <c r="AM1247" s="24">
        <f t="shared" si="596"/>
        <v>0</v>
      </c>
      <c r="AN1247" s="24"/>
      <c r="AO1247" s="24">
        <f t="shared" si="581"/>
        <v>0</v>
      </c>
      <c r="AP1247" s="24">
        <f t="shared" si="597"/>
        <v>0</v>
      </c>
      <c r="AQ1247" s="24">
        <f t="shared" si="582"/>
        <v>0</v>
      </c>
      <c r="AR1247" s="24">
        <f t="shared" si="583"/>
        <v>0</v>
      </c>
      <c r="AS1247" s="24">
        <f t="shared" si="584"/>
        <v>0</v>
      </c>
      <c r="AT1247" s="24">
        <f t="shared" si="598"/>
        <v>0</v>
      </c>
      <c r="AU1247" s="24">
        <f t="shared" si="607"/>
        <v>0</v>
      </c>
      <c r="AV1247" s="24">
        <v>0</v>
      </c>
      <c r="AW1247" s="24">
        <f t="shared" si="610"/>
        <v>0</v>
      </c>
      <c r="AX1247" s="24">
        <v>0</v>
      </c>
      <c r="AY1247" s="24">
        <f t="shared" si="599"/>
        <v>0</v>
      </c>
      <c r="AZ1247" s="24">
        <f t="shared" si="600"/>
        <v>0</v>
      </c>
      <c r="BA1247" s="24">
        <f t="shared" si="585"/>
        <v>0</v>
      </c>
      <c r="BB1247" s="24">
        <f t="shared" si="586"/>
        <v>0</v>
      </c>
      <c r="BC1247" s="24">
        <f t="shared" si="587"/>
        <v>0</v>
      </c>
      <c r="BD1247" s="24">
        <f t="shared" si="588"/>
        <v>0</v>
      </c>
      <c r="BE1247" s="24">
        <f t="shared" si="589"/>
        <v>0</v>
      </c>
      <c r="BF1247" s="24">
        <f t="shared" si="601"/>
        <v>0</v>
      </c>
      <c r="BG1247" s="24">
        <f t="shared" si="608"/>
        <v>0</v>
      </c>
      <c r="BH1247" s="24">
        <v>0</v>
      </c>
      <c r="BI1247" s="24">
        <f t="shared" si="602"/>
        <v>0</v>
      </c>
      <c r="BJ1247" s="24">
        <v>0</v>
      </c>
      <c r="BK1247" s="24">
        <f t="shared" si="603"/>
        <v>0</v>
      </c>
      <c r="BL1247" s="24">
        <f t="shared" si="604"/>
        <v>0</v>
      </c>
      <c r="BM1247" s="24">
        <f t="shared" si="590"/>
        <v>0</v>
      </c>
      <c r="BN1247" s="24">
        <f t="shared" si="591"/>
        <v>0</v>
      </c>
      <c r="BO1247" s="24">
        <f t="shared" si="592"/>
        <v>0</v>
      </c>
      <c r="BP1247" s="24">
        <f t="shared" si="593"/>
        <v>0</v>
      </c>
      <c r="BQ1247" s="24">
        <f t="shared" si="594"/>
        <v>0</v>
      </c>
      <c r="BR1247" s="24">
        <f t="shared" si="605"/>
        <v>0</v>
      </c>
      <c r="BS1247" s="24">
        <f t="shared" si="609"/>
        <v>0</v>
      </c>
      <c r="BT1247" s="24">
        <v>0</v>
      </c>
      <c r="BU1247" s="24">
        <f t="shared" si="606"/>
        <v>0</v>
      </c>
      <c r="BV1247" s="24">
        <v>0</v>
      </c>
    </row>
    <row r="1248" spans="1:74">
      <c r="A1248" s="87">
        <v>1239</v>
      </c>
      <c r="B1248" s="1"/>
      <c r="C1248" s="1"/>
      <c r="D1248" s="2"/>
      <c r="E1248" s="3"/>
      <c r="F1248" s="4"/>
      <c r="G1248" s="5"/>
      <c r="H1248" s="4"/>
      <c r="I1248" s="5"/>
      <c r="J1248" s="6"/>
      <c r="K1248" s="5"/>
      <c r="L1248" s="5"/>
      <c r="M1248" s="5"/>
      <c r="N1248" s="7"/>
      <c r="O1248" s="38"/>
      <c r="P1248" s="5"/>
      <c r="Q1248" s="5"/>
      <c r="R1248" s="7"/>
      <c r="S1248" s="38"/>
      <c r="T1248" s="5"/>
      <c r="U1248" s="5"/>
      <c r="V1248" s="55"/>
      <c r="W1248" s="38"/>
      <c r="X1248" s="5"/>
      <c r="Y1248" s="5"/>
      <c r="Z1248" s="55"/>
      <c r="AA1248" s="36">
        <f>IF(Dane!$E$3=1,AO1248+BA1248+BM1248,IF(Dane!$E$3=2,AU1248+BG1248+BS1248,AW1248+BI1248+BU1248))</f>
        <v>0</v>
      </c>
      <c r="AB1248" s="16">
        <f>IF(Dane!$E$3=1,AP1248+BB1248+BN1248,IF(Dane!$E$3=2,AV1248+BH1248+BT1248,AX1248+BJ1248+BV1248))</f>
        <v>0</v>
      </c>
      <c r="AC1248" s="16">
        <f>IF(((K1248*Dane!$C$9)-AA1248)&lt;0,0,(K1248*Dane!$C$9)-AA1248)</f>
        <v>0</v>
      </c>
      <c r="AD1248" s="37">
        <f>IFERROR(IF(((L1248*Dane!$C$9)-AB1248)&lt;0,0,(L1248*Dane!$C$9)-AB1248),0)</f>
        <v>0</v>
      </c>
      <c r="AE1248" s="97"/>
      <c r="AF1248" s="77">
        <f>IF(Dane!$E$3=1,AO1248,IF(Dane!$E$3=2,AU1248,AW1248))</f>
        <v>0</v>
      </c>
      <c r="AG1248" s="77">
        <f>IF(Dane!$E$3=1,AP1248,IF(Dane!$E$3=2,AV1248,AX1248))</f>
        <v>0</v>
      </c>
      <c r="AH1248" s="77">
        <f>IF(Dane!$E$3=1,BA1248,IF(Dane!$E$3=2,BG1248,BI1248))</f>
        <v>0</v>
      </c>
      <c r="AI1248" s="77">
        <f>IF(Dane!$E$3=1,BB1248,IF(Dane!$E$3=2,BH1248,BJ1248))</f>
        <v>0</v>
      </c>
      <c r="AJ1248" s="77">
        <f>IF(Dane!$E$3=1,BM1248,IF(Dane!$E$3=2,BS1248,BU1248))</f>
        <v>0</v>
      </c>
      <c r="AK1248" s="77">
        <f>IF(Dane!$E$3=1,BN1248,IF(Dane!$E$3=2,BT1248,BV1248))</f>
        <v>0</v>
      </c>
      <c r="AL1248" s="24">
        <f t="shared" si="595"/>
        <v>0</v>
      </c>
      <c r="AM1248" s="24">
        <f t="shared" si="596"/>
        <v>0</v>
      </c>
      <c r="AN1248" s="24"/>
      <c r="AO1248" s="24">
        <f t="shared" si="581"/>
        <v>0</v>
      </c>
      <c r="AP1248" s="24">
        <f t="shared" si="597"/>
        <v>0</v>
      </c>
      <c r="AQ1248" s="24">
        <f t="shared" si="582"/>
        <v>0</v>
      </c>
      <c r="AR1248" s="24">
        <f t="shared" si="583"/>
        <v>0</v>
      </c>
      <c r="AS1248" s="24">
        <f t="shared" si="584"/>
        <v>0</v>
      </c>
      <c r="AT1248" s="24">
        <f t="shared" si="598"/>
        <v>0</v>
      </c>
      <c r="AU1248" s="24">
        <f t="shared" si="607"/>
        <v>0</v>
      </c>
      <c r="AV1248" s="24">
        <v>0</v>
      </c>
      <c r="AW1248" s="24">
        <f t="shared" si="610"/>
        <v>0</v>
      </c>
      <c r="AX1248" s="24">
        <v>0</v>
      </c>
      <c r="AY1248" s="24">
        <f t="shared" si="599"/>
        <v>0</v>
      </c>
      <c r="AZ1248" s="24">
        <f t="shared" si="600"/>
        <v>0</v>
      </c>
      <c r="BA1248" s="24">
        <f t="shared" si="585"/>
        <v>0</v>
      </c>
      <c r="BB1248" s="24">
        <f t="shared" si="586"/>
        <v>0</v>
      </c>
      <c r="BC1248" s="24">
        <f t="shared" si="587"/>
        <v>0</v>
      </c>
      <c r="BD1248" s="24">
        <f t="shared" si="588"/>
        <v>0</v>
      </c>
      <c r="BE1248" s="24">
        <f t="shared" si="589"/>
        <v>0</v>
      </c>
      <c r="BF1248" s="24">
        <f t="shared" si="601"/>
        <v>0</v>
      </c>
      <c r="BG1248" s="24">
        <f t="shared" si="608"/>
        <v>0</v>
      </c>
      <c r="BH1248" s="24">
        <v>0</v>
      </c>
      <c r="BI1248" s="24">
        <f t="shared" si="602"/>
        <v>0</v>
      </c>
      <c r="BJ1248" s="24">
        <v>0</v>
      </c>
      <c r="BK1248" s="24">
        <f t="shared" si="603"/>
        <v>0</v>
      </c>
      <c r="BL1248" s="24">
        <f t="shared" si="604"/>
        <v>0</v>
      </c>
      <c r="BM1248" s="24">
        <f t="shared" si="590"/>
        <v>0</v>
      </c>
      <c r="BN1248" s="24">
        <f t="shared" si="591"/>
        <v>0</v>
      </c>
      <c r="BO1248" s="24">
        <f t="shared" si="592"/>
        <v>0</v>
      </c>
      <c r="BP1248" s="24">
        <f t="shared" si="593"/>
        <v>0</v>
      </c>
      <c r="BQ1248" s="24">
        <f t="shared" si="594"/>
        <v>0</v>
      </c>
      <c r="BR1248" s="24">
        <f t="shared" si="605"/>
        <v>0</v>
      </c>
      <c r="BS1248" s="24">
        <f t="shared" si="609"/>
        <v>0</v>
      </c>
      <c r="BT1248" s="24">
        <v>0</v>
      </c>
      <c r="BU1248" s="24">
        <f t="shared" si="606"/>
        <v>0</v>
      </c>
      <c r="BV1248" s="24">
        <v>0</v>
      </c>
    </row>
    <row r="1249" spans="1:74">
      <c r="A1249" s="87">
        <v>1240</v>
      </c>
      <c r="B1249" s="1"/>
      <c r="C1249" s="1"/>
      <c r="D1249" s="2"/>
      <c r="E1249" s="3"/>
      <c r="F1249" s="4"/>
      <c r="G1249" s="5"/>
      <c r="H1249" s="4"/>
      <c r="I1249" s="5"/>
      <c r="J1249" s="6"/>
      <c r="K1249" s="5"/>
      <c r="L1249" s="5"/>
      <c r="M1249" s="5"/>
      <c r="N1249" s="7"/>
      <c r="O1249" s="38"/>
      <c r="P1249" s="5"/>
      <c r="Q1249" s="5"/>
      <c r="R1249" s="7"/>
      <c r="S1249" s="38"/>
      <c r="T1249" s="5"/>
      <c r="U1249" s="5"/>
      <c r="V1249" s="55"/>
      <c r="W1249" s="38"/>
      <c r="X1249" s="5"/>
      <c r="Y1249" s="5"/>
      <c r="Z1249" s="55"/>
      <c r="AA1249" s="36">
        <f>IF(Dane!$E$3=1,AO1249+BA1249+BM1249,IF(Dane!$E$3=2,AU1249+BG1249+BS1249,AW1249+BI1249+BU1249))</f>
        <v>0</v>
      </c>
      <c r="AB1249" s="16">
        <f>IF(Dane!$E$3=1,AP1249+BB1249+BN1249,IF(Dane!$E$3=2,AV1249+BH1249+BT1249,AX1249+BJ1249+BV1249))</f>
        <v>0</v>
      </c>
      <c r="AC1249" s="16">
        <f>IF(((K1249*Dane!$C$9)-AA1249)&lt;0,0,(K1249*Dane!$C$9)-AA1249)</f>
        <v>0</v>
      </c>
      <c r="AD1249" s="37">
        <f>IFERROR(IF(((L1249*Dane!$C$9)-AB1249)&lt;0,0,(L1249*Dane!$C$9)-AB1249),0)</f>
        <v>0</v>
      </c>
      <c r="AE1249" s="97"/>
      <c r="AF1249" s="77">
        <f>IF(Dane!$E$3=1,AO1249,IF(Dane!$E$3=2,AU1249,AW1249))</f>
        <v>0</v>
      </c>
      <c r="AG1249" s="77">
        <f>IF(Dane!$E$3=1,AP1249,IF(Dane!$E$3=2,AV1249,AX1249))</f>
        <v>0</v>
      </c>
      <c r="AH1249" s="77">
        <f>IF(Dane!$E$3=1,BA1249,IF(Dane!$E$3=2,BG1249,BI1249))</f>
        <v>0</v>
      </c>
      <c r="AI1249" s="77">
        <f>IF(Dane!$E$3=1,BB1249,IF(Dane!$E$3=2,BH1249,BJ1249))</f>
        <v>0</v>
      </c>
      <c r="AJ1249" s="77">
        <f>IF(Dane!$E$3=1,BM1249,IF(Dane!$E$3=2,BS1249,BU1249))</f>
        <v>0</v>
      </c>
      <c r="AK1249" s="77">
        <f>IF(Dane!$E$3=1,BN1249,IF(Dane!$E$3=2,BT1249,BV1249))</f>
        <v>0</v>
      </c>
      <c r="AL1249" s="24">
        <f t="shared" si="595"/>
        <v>0</v>
      </c>
      <c r="AM1249" s="24">
        <f t="shared" si="596"/>
        <v>0</v>
      </c>
      <c r="AN1249" s="24"/>
      <c r="AO1249" s="24">
        <f t="shared" si="581"/>
        <v>0</v>
      </c>
      <c r="AP1249" s="24">
        <f t="shared" si="597"/>
        <v>0</v>
      </c>
      <c r="AQ1249" s="24">
        <f t="shared" si="582"/>
        <v>0</v>
      </c>
      <c r="AR1249" s="24">
        <f t="shared" si="583"/>
        <v>0</v>
      </c>
      <c r="AS1249" s="24">
        <f t="shared" si="584"/>
        <v>0</v>
      </c>
      <c r="AT1249" s="24">
        <f t="shared" si="598"/>
        <v>0</v>
      </c>
      <c r="AU1249" s="24">
        <f t="shared" si="607"/>
        <v>0</v>
      </c>
      <c r="AV1249" s="24">
        <v>0</v>
      </c>
      <c r="AW1249" s="24">
        <f t="shared" si="610"/>
        <v>0</v>
      </c>
      <c r="AX1249" s="24">
        <v>0</v>
      </c>
      <c r="AY1249" s="24">
        <f t="shared" si="599"/>
        <v>0</v>
      </c>
      <c r="AZ1249" s="24">
        <f t="shared" si="600"/>
        <v>0</v>
      </c>
      <c r="BA1249" s="24">
        <f t="shared" si="585"/>
        <v>0</v>
      </c>
      <c r="BB1249" s="24">
        <f t="shared" si="586"/>
        <v>0</v>
      </c>
      <c r="BC1249" s="24">
        <f t="shared" si="587"/>
        <v>0</v>
      </c>
      <c r="BD1249" s="24">
        <f t="shared" si="588"/>
        <v>0</v>
      </c>
      <c r="BE1249" s="24">
        <f t="shared" si="589"/>
        <v>0</v>
      </c>
      <c r="BF1249" s="24">
        <f t="shared" si="601"/>
        <v>0</v>
      </c>
      <c r="BG1249" s="24">
        <f t="shared" si="608"/>
        <v>0</v>
      </c>
      <c r="BH1249" s="24">
        <v>0</v>
      </c>
      <c r="BI1249" s="24">
        <f t="shared" si="602"/>
        <v>0</v>
      </c>
      <c r="BJ1249" s="24">
        <v>0</v>
      </c>
      <c r="BK1249" s="24">
        <f t="shared" si="603"/>
        <v>0</v>
      </c>
      <c r="BL1249" s="24">
        <f t="shared" si="604"/>
        <v>0</v>
      </c>
      <c r="BM1249" s="24">
        <f t="shared" si="590"/>
        <v>0</v>
      </c>
      <c r="BN1249" s="24">
        <f t="shared" si="591"/>
        <v>0</v>
      </c>
      <c r="BO1249" s="24">
        <f t="shared" si="592"/>
        <v>0</v>
      </c>
      <c r="BP1249" s="24">
        <f t="shared" si="593"/>
        <v>0</v>
      </c>
      <c r="BQ1249" s="24">
        <f t="shared" si="594"/>
        <v>0</v>
      </c>
      <c r="BR1249" s="24">
        <f t="shared" si="605"/>
        <v>0</v>
      </c>
      <c r="BS1249" s="24">
        <f t="shared" si="609"/>
        <v>0</v>
      </c>
      <c r="BT1249" s="24">
        <v>0</v>
      </c>
      <c r="BU1249" s="24">
        <f t="shared" si="606"/>
        <v>0</v>
      </c>
      <c r="BV1249" s="24">
        <v>0</v>
      </c>
    </row>
    <row r="1250" spans="1:74">
      <c r="A1250" s="87">
        <v>1241</v>
      </c>
      <c r="B1250" s="1"/>
      <c r="C1250" s="1"/>
      <c r="D1250" s="2"/>
      <c r="E1250" s="3"/>
      <c r="F1250" s="4"/>
      <c r="G1250" s="5"/>
      <c r="H1250" s="4"/>
      <c r="I1250" s="5"/>
      <c r="J1250" s="6"/>
      <c r="K1250" s="5"/>
      <c r="L1250" s="5"/>
      <c r="M1250" s="5"/>
      <c r="N1250" s="7"/>
      <c r="O1250" s="38"/>
      <c r="P1250" s="5"/>
      <c r="Q1250" s="5"/>
      <c r="R1250" s="7"/>
      <c r="S1250" s="38"/>
      <c r="T1250" s="5"/>
      <c r="U1250" s="5"/>
      <c r="V1250" s="55"/>
      <c r="W1250" s="38"/>
      <c r="X1250" s="5"/>
      <c r="Y1250" s="5"/>
      <c r="Z1250" s="55"/>
      <c r="AA1250" s="36">
        <f>IF(Dane!$E$3=1,AO1250+BA1250+BM1250,IF(Dane!$E$3=2,AU1250+BG1250+BS1250,AW1250+BI1250+BU1250))</f>
        <v>0</v>
      </c>
      <c r="AB1250" s="16">
        <f>IF(Dane!$E$3=1,AP1250+BB1250+BN1250,IF(Dane!$E$3=2,AV1250+BH1250+BT1250,AX1250+BJ1250+BV1250))</f>
        <v>0</v>
      </c>
      <c r="AC1250" s="16">
        <f>IF(((K1250*Dane!$C$9)-AA1250)&lt;0,0,(K1250*Dane!$C$9)-AA1250)</f>
        <v>0</v>
      </c>
      <c r="AD1250" s="37">
        <f>IFERROR(IF(((L1250*Dane!$C$9)-AB1250)&lt;0,0,(L1250*Dane!$C$9)-AB1250),0)</f>
        <v>0</v>
      </c>
      <c r="AE1250" s="97"/>
      <c r="AF1250" s="77">
        <f>IF(Dane!$E$3=1,AO1250,IF(Dane!$E$3=2,AU1250,AW1250))</f>
        <v>0</v>
      </c>
      <c r="AG1250" s="77">
        <f>IF(Dane!$E$3=1,AP1250,IF(Dane!$E$3=2,AV1250,AX1250))</f>
        <v>0</v>
      </c>
      <c r="AH1250" s="77">
        <f>IF(Dane!$E$3=1,BA1250,IF(Dane!$E$3=2,BG1250,BI1250))</f>
        <v>0</v>
      </c>
      <c r="AI1250" s="77">
        <f>IF(Dane!$E$3=1,BB1250,IF(Dane!$E$3=2,BH1250,BJ1250))</f>
        <v>0</v>
      </c>
      <c r="AJ1250" s="77">
        <f>IF(Dane!$E$3=1,BM1250,IF(Dane!$E$3=2,BS1250,BU1250))</f>
        <v>0</v>
      </c>
      <c r="AK1250" s="77">
        <f>IF(Dane!$E$3=1,BN1250,IF(Dane!$E$3=2,BT1250,BV1250))</f>
        <v>0</v>
      </c>
      <c r="AL1250" s="24">
        <f t="shared" si="595"/>
        <v>0</v>
      </c>
      <c r="AM1250" s="24">
        <f t="shared" si="596"/>
        <v>0</v>
      </c>
      <c r="AN1250" s="24"/>
      <c r="AO1250" s="24">
        <f t="shared" si="581"/>
        <v>0</v>
      </c>
      <c r="AP1250" s="24">
        <f t="shared" si="597"/>
        <v>0</v>
      </c>
      <c r="AQ1250" s="24">
        <f t="shared" si="582"/>
        <v>0</v>
      </c>
      <c r="AR1250" s="24">
        <f t="shared" si="583"/>
        <v>0</v>
      </c>
      <c r="AS1250" s="24">
        <f t="shared" si="584"/>
        <v>0</v>
      </c>
      <c r="AT1250" s="24">
        <f t="shared" si="598"/>
        <v>0</v>
      </c>
      <c r="AU1250" s="24">
        <f t="shared" si="607"/>
        <v>0</v>
      </c>
      <c r="AV1250" s="24">
        <v>0</v>
      </c>
      <c r="AW1250" s="24">
        <f t="shared" si="610"/>
        <v>0</v>
      </c>
      <c r="AX1250" s="24">
        <v>0</v>
      </c>
      <c r="AY1250" s="24">
        <f t="shared" si="599"/>
        <v>0</v>
      </c>
      <c r="AZ1250" s="24">
        <f t="shared" si="600"/>
        <v>0</v>
      </c>
      <c r="BA1250" s="24">
        <f t="shared" si="585"/>
        <v>0</v>
      </c>
      <c r="BB1250" s="24">
        <f t="shared" si="586"/>
        <v>0</v>
      </c>
      <c r="BC1250" s="24">
        <f t="shared" si="587"/>
        <v>0</v>
      </c>
      <c r="BD1250" s="24">
        <f t="shared" si="588"/>
        <v>0</v>
      </c>
      <c r="BE1250" s="24">
        <f t="shared" si="589"/>
        <v>0</v>
      </c>
      <c r="BF1250" s="24">
        <f t="shared" si="601"/>
        <v>0</v>
      </c>
      <c r="BG1250" s="24">
        <f t="shared" si="608"/>
        <v>0</v>
      </c>
      <c r="BH1250" s="24">
        <v>0</v>
      </c>
      <c r="BI1250" s="24">
        <f t="shared" si="602"/>
        <v>0</v>
      </c>
      <c r="BJ1250" s="24">
        <v>0</v>
      </c>
      <c r="BK1250" s="24">
        <f t="shared" si="603"/>
        <v>0</v>
      </c>
      <c r="BL1250" s="24">
        <f t="shared" si="604"/>
        <v>0</v>
      </c>
      <c r="BM1250" s="24">
        <f t="shared" si="590"/>
        <v>0</v>
      </c>
      <c r="BN1250" s="24">
        <f t="shared" si="591"/>
        <v>0</v>
      </c>
      <c r="BO1250" s="24">
        <f t="shared" si="592"/>
        <v>0</v>
      </c>
      <c r="BP1250" s="24">
        <f t="shared" si="593"/>
        <v>0</v>
      </c>
      <c r="BQ1250" s="24">
        <f t="shared" si="594"/>
        <v>0</v>
      </c>
      <c r="BR1250" s="24">
        <f t="shared" si="605"/>
        <v>0</v>
      </c>
      <c r="BS1250" s="24">
        <f t="shared" si="609"/>
        <v>0</v>
      </c>
      <c r="BT1250" s="24">
        <v>0</v>
      </c>
      <c r="BU1250" s="24">
        <f t="shared" si="606"/>
        <v>0</v>
      </c>
      <c r="BV1250" s="24">
        <v>0</v>
      </c>
    </row>
    <row r="1251" spans="1:74">
      <c r="A1251" s="87">
        <v>1242</v>
      </c>
      <c r="B1251" s="1"/>
      <c r="C1251" s="1"/>
      <c r="D1251" s="2"/>
      <c r="E1251" s="3"/>
      <c r="F1251" s="4"/>
      <c r="G1251" s="5"/>
      <c r="H1251" s="4"/>
      <c r="I1251" s="5"/>
      <c r="J1251" s="6"/>
      <c r="K1251" s="5"/>
      <c r="L1251" s="5"/>
      <c r="M1251" s="5"/>
      <c r="N1251" s="7"/>
      <c r="O1251" s="38"/>
      <c r="P1251" s="5"/>
      <c r="Q1251" s="5"/>
      <c r="R1251" s="7"/>
      <c r="S1251" s="38"/>
      <c r="T1251" s="5"/>
      <c r="U1251" s="5"/>
      <c r="V1251" s="55"/>
      <c r="W1251" s="38"/>
      <c r="X1251" s="5"/>
      <c r="Y1251" s="5"/>
      <c r="Z1251" s="55"/>
      <c r="AA1251" s="36">
        <f>IF(Dane!$E$3=1,AO1251+BA1251+BM1251,IF(Dane!$E$3=2,AU1251+BG1251+BS1251,AW1251+BI1251+BU1251))</f>
        <v>0</v>
      </c>
      <c r="AB1251" s="16">
        <f>IF(Dane!$E$3=1,AP1251+BB1251+BN1251,IF(Dane!$E$3=2,AV1251+BH1251+BT1251,AX1251+BJ1251+BV1251))</f>
        <v>0</v>
      </c>
      <c r="AC1251" s="16">
        <f>IF(((K1251*Dane!$C$9)-AA1251)&lt;0,0,(K1251*Dane!$C$9)-AA1251)</f>
        <v>0</v>
      </c>
      <c r="AD1251" s="37">
        <f>IFERROR(IF(((L1251*Dane!$C$9)-AB1251)&lt;0,0,(L1251*Dane!$C$9)-AB1251),0)</f>
        <v>0</v>
      </c>
      <c r="AE1251" s="97"/>
      <c r="AF1251" s="77">
        <f>IF(Dane!$E$3=1,AO1251,IF(Dane!$E$3=2,AU1251,AW1251))</f>
        <v>0</v>
      </c>
      <c r="AG1251" s="77">
        <f>IF(Dane!$E$3=1,AP1251,IF(Dane!$E$3=2,AV1251,AX1251))</f>
        <v>0</v>
      </c>
      <c r="AH1251" s="77">
        <f>IF(Dane!$E$3=1,BA1251,IF(Dane!$E$3=2,BG1251,BI1251))</f>
        <v>0</v>
      </c>
      <c r="AI1251" s="77">
        <f>IF(Dane!$E$3=1,BB1251,IF(Dane!$E$3=2,BH1251,BJ1251))</f>
        <v>0</v>
      </c>
      <c r="AJ1251" s="77">
        <f>IF(Dane!$E$3=1,BM1251,IF(Dane!$E$3=2,BS1251,BU1251))</f>
        <v>0</v>
      </c>
      <c r="AK1251" s="77">
        <f>IF(Dane!$E$3=1,BN1251,IF(Dane!$E$3=2,BT1251,BV1251))</f>
        <v>0</v>
      </c>
      <c r="AL1251" s="24">
        <f t="shared" si="595"/>
        <v>0</v>
      </c>
      <c r="AM1251" s="24">
        <f t="shared" si="596"/>
        <v>0</v>
      </c>
      <c r="AN1251" s="24"/>
      <c r="AO1251" s="24">
        <f t="shared" si="581"/>
        <v>0</v>
      </c>
      <c r="AP1251" s="24">
        <f t="shared" si="597"/>
        <v>0</v>
      </c>
      <c r="AQ1251" s="24">
        <f t="shared" si="582"/>
        <v>0</v>
      </c>
      <c r="AR1251" s="24">
        <f t="shared" si="583"/>
        <v>0</v>
      </c>
      <c r="AS1251" s="24">
        <f t="shared" si="584"/>
        <v>0</v>
      </c>
      <c r="AT1251" s="24">
        <f t="shared" si="598"/>
        <v>0</v>
      </c>
      <c r="AU1251" s="24">
        <f t="shared" si="607"/>
        <v>0</v>
      </c>
      <c r="AV1251" s="24">
        <v>0</v>
      </c>
      <c r="AW1251" s="24">
        <f t="shared" si="610"/>
        <v>0</v>
      </c>
      <c r="AX1251" s="24">
        <v>0</v>
      </c>
      <c r="AY1251" s="24">
        <f t="shared" si="599"/>
        <v>0</v>
      </c>
      <c r="AZ1251" s="24">
        <f t="shared" si="600"/>
        <v>0</v>
      </c>
      <c r="BA1251" s="24">
        <f t="shared" si="585"/>
        <v>0</v>
      </c>
      <c r="BB1251" s="24">
        <f t="shared" si="586"/>
        <v>0</v>
      </c>
      <c r="BC1251" s="24">
        <f t="shared" si="587"/>
        <v>0</v>
      </c>
      <c r="BD1251" s="24">
        <f t="shared" si="588"/>
        <v>0</v>
      </c>
      <c r="BE1251" s="24">
        <f t="shared" si="589"/>
        <v>0</v>
      </c>
      <c r="BF1251" s="24">
        <f t="shared" si="601"/>
        <v>0</v>
      </c>
      <c r="BG1251" s="24">
        <f t="shared" si="608"/>
        <v>0</v>
      </c>
      <c r="BH1251" s="24">
        <v>0</v>
      </c>
      <c r="BI1251" s="24">
        <f t="shared" si="602"/>
        <v>0</v>
      </c>
      <c r="BJ1251" s="24">
        <v>0</v>
      </c>
      <c r="BK1251" s="24">
        <f t="shared" si="603"/>
        <v>0</v>
      </c>
      <c r="BL1251" s="24">
        <f t="shared" si="604"/>
        <v>0</v>
      </c>
      <c r="BM1251" s="24">
        <f t="shared" si="590"/>
        <v>0</v>
      </c>
      <c r="BN1251" s="24">
        <f t="shared" si="591"/>
        <v>0</v>
      </c>
      <c r="BO1251" s="24">
        <f t="shared" si="592"/>
        <v>0</v>
      </c>
      <c r="BP1251" s="24">
        <f t="shared" si="593"/>
        <v>0</v>
      </c>
      <c r="BQ1251" s="24">
        <f t="shared" si="594"/>
        <v>0</v>
      </c>
      <c r="BR1251" s="24">
        <f t="shared" si="605"/>
        <v>0</v>
      </c>
      <c r="BS1251" s="24">
        <f t="shared" si="609"/>
        <v>0</v>
      </c>
      <c r="BT1251" s="24">
        <v>0</v>
      </c>
      <c r="BU1251" s="24">
        <f t="shared" si="606"/>
        <v>0</v>
      </c>
      <c r="BV1251" s="24">
        <v>0</v>
      </c>
    </row>
    <row r="1252" spans="1:74">
      <c r="A1252" s="87">
        <v>1243</v>
      </c>
      <c r="B1252" s="1"/>
      <c r="C1252" s="1"/>
      <c r="D1252" s="2"/>
      <c r="E1252" s="3"/>
      <c r="F1252" s="4"/>
      <c r="G1252" s="5"/>
      <c r="H1252" s="4"/>
      <c r="I1252" s="5"/>
      <c r="J1252" s="6"/>
      <c r="K1252" s="5"/>
      <c r="L1252" s="5"/>
      <c r="M1252" s="5"/>
      <c r="N1252" s="7"/>
      <c r="O1252" s="38"/>
      <c r="P1252" s="5"/>
      <c r="Q1252" s="5"/>
      <c r="R1252" s="7"/>
      <c r="S1252" s="38"/>
      <c r="T1252" s="5"/>
      <c r="U1252" s="5"/>
      <c r="V1252" s="55"/>
      <c r="W1252" s="38"/>
      <c r="X1252" s="5"/>
      <c r="Y1252" s="5"/>
      <c r="Z1252" s="55"/>
      <c r="AA1252" s="36">
        <f>IF(Dane!$E$3=1,AO1252+BA1252+BM1252,IF(Dane!$E$3=2,AU1252+BG1252+BS1252,AW1252+BI1252+BU1252))</f>
        <v>0</v>
      </c>
      <c r="AB1252" s="16">
        <f>IF(Dane!$E$3=1,AP1252+BB1252+BN1252,IF(Dane!$E$3=2,AV1252+BH1252+BT1252,AX1252+BJ1252+BV1252))</f>
        <v>0</v>
      </c>
      <c r="AC1252" s="16">
        <f>IF(((K1252*Dane!$C$9)-AA1252)&lt;0,0,(K1252*Dane!$C$9)-AA1252)</f>
        <v>0</v>
      </c>
      <c r="AD1252" s="37">
        <f>IFERROR(IF(((L1252*Dane!$C$9)-AB1252)&lt;0,0,(L1252*Dane!$C$9)-AB1252),0)</f>
        <v>0</v>
      </c>
      <c r="AE1252" s="97"/>
      <c r="AF1252" s="77">
        <f>IF(Dane!$E$3=1,AO1252,IF(Dane!$E$3=2,AU1252,AW1252))</f>
        <v>0</v>
      </c>
      <c r="AG1252" s="77">
        <f>IF(Dane!$E$3=1,AP1252,IF(Dane!$E$3=2,AV1252,AX1252))</f>
        <v>0</v>
      </c>
      <c r="AH1252" s="77">
        <f>IF(Dane!$E$3=1,BA1252,IF(Dane!$E$3=2,BG1252,BI1252))</f>
        <v>0</v>
      </c>
      <c r="AI1252" s="77">
        <f>IF(Dane!$E$3=1,BB1252,IF(Dane!$E$3=2,BH1252,BJ1252))</f>
        <v>0</v>
      </c>
      <c r="AJ1252" s="77">
        <f>IF(Dane!$E$3=1,BM1252,IF(Dane!$E$3=2,BS1252,BU1252))</f>
        <v>0</v>
      </c>
      <c r="AK1252" s="77">
        <f>IF(Dane!$E$3=1,BN1252,IF(Dane!$E$3=2,BT1252,BV1252))</f>
        <v>0</v>
      </c>
      <c r="AL1252" s="24">
        <f t="shared" si="595"/>
        <v>0</v>
      </c>
      <c r="AM1252" s="24">
        <f t="shared" si="596"/>
        <v>0</v>
      </c>
      <c r="AN1252" s="24"/>
      <c r="AO1252" s="24">
        <f t="shared" si="581"/>
        <v>0</v>
      </c>
      <c r="AP1252" s="24">
        <f t="shared" si="597"/>
        <v>0</v>
      </c>
      <c r="AQ1252" s="24">
        <f t="shared" si="582"/>
        <v>0</v>
      </c>
      <c r="AR1252" s="24">
        <f t="shared" si="583"/>
        <v>0</v>
      </c>
      <c r="AS1252" s="24">
        <f t="shared" si="584"/>
        <v>0</v>
      </c>
      <c r="AT1252" s="24">
        <f t="shared" si="598"/>
        <v>0</v>
      </c>
      <c r="AU1252" s="24">
        <f t="shared" si="607"/>
        <v>0</v>
      </c>
      <c r="AV1252" s="24">
        <v>0</v>
      </c>
      <c r="AW1252" s="24">
        <f t="shared" si="610"/>
        <v>0</v>
      </c>
      <c r="AX1252" s="24">
        <v>0</v>
      </c>
      <c r="AY1252" s="24">
        <f t="shared" si="599"/>
        <v>0</v>
      </c>
      <c r="AZ1252" s="24">
        <f t="shared" si="600"/>
        <v>0</v>
      </c>
      <c r="BA1252" s="24">
        <f t="shared" si="585"/>
        <v>0</v>
      </c>
      <c r="BB1252" s="24">
        <f t="shared" si="586"/>
        <v>0</v>
      </c>
      <c r="BC1252" s="24">
        <f t="shared" si="587"/>
        <v>0</v>
      </c>
      <c r="BD1252" s="24">
        <f t="shared" si="588"/>
        <v>0</v>
      </c>
      <c r="BE1252" s="24">
        <f t="shared" si="589"/>
        <v>0</v>
      </c>
      <c r="BF1252" s="24">
        <f t="shared" si="601"/>
        <v>0</v>
      </c>
      <c r="BG1252" s="24">
        <f t="shared" si="608"/>
        <v>0</v>
      </c>
      <c r="BH1252" s="24">
        <v>0</v>
      </c>
      <c r="BI1252" s="24">
        <f t="shared" si="602"/>
        <v>0</v>
      </c>
      <c r="BJ1252" s="24">
        <v>0</v>
      </c>
      <c r="BK1252" s="24">
        <f t="shared" si="603"/>
        <v>0</v>
      </c>
      <c r="BL1252" s="24">
        <f t="shared" si="604"/>
        <v>0</v>
      </c>
      <c r="BM1252" s="24">
        <f t="shared" si="590"/>
        <v>0</v>
      </c>
      <c r="BN1252" s="24">
        <f t="shared" si="591"/>
        <v>0</v>
      </c>
      <c r="BO1252" s="24">
        <f t="shared" si="592"/>
        <v>0</v>
      </c>
      <c r="BP1252" s="24">
        <f t="shared" si="593"/>
        <v>0</v>
      </c>
      <c r="BQ1252" s="24">
        <f t="shared" si="594"/>
        <v>0</v>
      </c>
      <c r="BR1252" s="24">
        <f t="shared" si="605"/>
        <v>0</v>
      </c>
      <c r="BS1252" s="24">
        <f t="shared" si="609"/>
        <v>0</v>
      </c>
      <c r="BT1252" s="24">
        <v>0</v>
      </c>
      <c r="BU1252" s="24">
        <f t="shared" si="606"/>
        <v>0</v>
      </c>
      <c r="BV1252" s="24">
        <v>0</v>
      </c>
    </row>
    <row r="1253" spans="1:74">
      <c r="A1253" s="87">
        <v>1244</v>
      </c>
      <c r="B1253" s="1"/>
      <c r="C1253" s="1"/>
      <c r="D1253" s="2"/>
      <c r="E1253" s="3"/>
      <c r="F1253" s="4"/>
      <c r="G1253" s="5"/>
      <c r="H1253" s="4"/>
      <c r="I1253" s="5"/>
      <c r="J1253" s="6"/>
      <c r="K1253" s="5"/>
      <c r="L1253" s="5"/>
      <c r="M1253" s="5"/>
      <c r="N1253" s="7"/>
      <c r="O1253" s="38"/>
      <c r="P1253" s="5"/>
      <c r="Q1253" s="5"/>
      <c r="R1253" s="7"/>
      <c r="S1253" s="38"/>
      <c r="T1253" s="5"/>
      <c r="U1253" s="5"/>
      <c r="V1253" s="55"/>
      <c r="W1253" s="38"/>
      <c r="X1253" s="5"/>
      <c r="Y1253" s="5"/>
      <c r="Z1253" s="55"/>
      <c r="AA1253" s="36">
        <f>IF(Dane!$E$3=1,AO1253+BA1253+BM1253,IF(Dane!$E$3=2,AU1253+BG1253+BS1253,AW1253+BI1253+BU1253))</f>
        <v>0</v>
      </c>
      <c r="AB1253" s="16">
        <f>IF(Dane!$E$3=1,AP1253+BB1253+BN1253,IF(Dane!$E$3=2,AV1253+BH1253+BT1253,AX1253+BJ1253+BV1253))</f>
        <v>0</v>
      </c>
      <c r="AC1253" s="16">
        <f>IF(((K1253*Dane!$C$9)-AA1253)&lt;0,0,(K1253*Dane!$C$9)-AA1253)</f>
        <v>0</v>
      </c>
      <c r="AD1253" s="37">
        <f>IFERROR(IF(((L1253*Dane!$C$9)-AB1253)&lt;0,0,(L1253*Dane!$C$9)-AB1253),0)</f>
        <v>0</v>
      </c>
      <c r="AE1253" s="97"/>
      <c r="AF1253" s="77">
        <f>IF(Dane!$E$3=1,AO1253,IF(Dane!$E$3=2,AU1253,AW1253))</f>
        <v>0</v>
      </c>
      <c r="AG1253" s="77">
        <f>IF(Dane!$E$3=1,AP1253,IF(Dane!$E$3=2,AV1253,AX1253))</f>
        <v>0</v>
      </c>
      <c r="AH1253" s="77">
        <f>IF(Dane!$E$3=1,BA1253,IF(Dane!$E$3=2,BG1253,BI1253))</f>
        <v>0</v>
      </c>
      <c r="AI1253" s="77">
        <f>IF(Dane!$E$3=1,BB1253,IF(Dane!$E$3=2,BH1253,BJ1253))</f>
        <v>0</v>
      </c>
      <c r="AJ1253" s="77">
        <f>IF(Dane!$E$3=1,BM1253,IF(Dane!$E$3=2,BS1253,BU1253))</f>
        <v>0</v>
      </c>
      <c r="AK1253" s="77">
        <f>IF(Dane!$E$3=1,BN1253,IF(Dane!$E$3=2,BT1253,BV1253))</f>
        <v>0</v>
      </c>
      <c r="AL1253" s="24">
        <f t="shared" si="595"/>
        <v>0</v>
      </c>
      <c r="AM1253" s="24">
        <f t="shared" si="596"/>
        <v>0</v>
      </c>
      <c r="AN1253" s="24"/>
      <c r="AO1253" s="24">
        <f t="shared" si="581"/>
        <v>0</v>
      </c>
      <c r="AP1253" s="24">
        <f t="shared" si="597"/>
        <v>0</v>
      </c>
      <c r="AQ1253" s="24">
        <f t="shared" si="582"/>
        <v>0</v>
      </c>
      <c r="AR1253" s="24">
        <f t="shared" si="583"/>
        <v>0</v>
      </c>
      <c r="AS1253" s="24">
        <f t="shared" si="584"/>
        <v>0</v>
      </c>
      <c r="AT1253" s="24">
        <f t="shared" si="598"/>
        <v>0</v>
      </c>
      <c r="AU1253" s="24">
        <f t="shared" si="607"/>
        <v>0</v>
      </c>
      <c r="AV1253" s="24">
        <v>0</v>
      </c>
      <c r="AW1253" s="24">
        <f t="shared" si="610"/>
        <v>0</v>
      </c>
      <c r="AX1253" s="24">
        <v>0</v>
      </c>
      <c r="AY1253" s="24">
        <f t="shared" si="599"/>
        <v>0</v>
      </c>
      <c r="AZ1253" s="24">
        <f t="shared" si="600"/>
        <v>0</v>
      </c>
      <c r="BA1253" s="24">
        <f t="shared" si="585"/>
        <v>0</v>
      </c>
      <c r="BB1253" s="24">
        <f t="shared" si="586"/>
        <v>0</v>
      </c>
      <c r="BC1253" s="24">
        <f t="shared" si="587"/>
        <v>0</v>
      </c>
      <c r="BD1253" s="24">
        <f t="shared" si="588"/>
        <v>0</v>
      </c>
      <c r="BE1253" s="24">
        <f t="shared" si="589"/>
        <v>0</v>
      </c>
      <c r="BF1253" s="24">
        <f t="shared" si="601"/>
        <v>0</v>
      </c>
      <c r="BG1253" s="24">
        <f t="shared" si="608"/>
        <v>0</v>
      </c>
      <c r="BH1253" s="24">
        <v>0</v>
      </c>
      <c r="BI1253" s="24">
        <f t="shared" si="602"/>
        <v>0</v>
      </c>
      <c r="BJ1253" s="24">
        <v>0</v>
      </c>
      <c r="BK1253" s="24">
        <f t="shared" si="603"/>
        <v>0</v>
      </c>
      <c r="BL1253" s="24">
        <f t="shared" si="604"/>
        <v>0</v>
      </c>
      <c r="BM1253" s="24">
        <f t="shared" si="590"/>
        <v>0</v>
      </c>
      <c r="BN1253" s="24">
        <f t="shared" si="591"/>
        <v>0</v>
      </c>
      <c r="BO1253" s="24">
        <f t="shared" si="592"/>
        <v>0</v>
      </c>
      <c r="BP1253" s="24">
        <f t="shared" si="593"/>
        <v>0</v>
      </c>
      <c r="BQ1253" s="24">
        <f t="shared" si="594"/>
        <v>0</v>
      </c>
      <c r="BR1253" s="24">
        <f t="shared" si="605"/>
        <v>0</v>
      </c>
      <c r="BS1253" s="24">
        <f t="shared" si="609"/>
        <v>0</v>
      </c>
      <c r="BT1253" s="24">
        <v>0</v>
      </c>
      <c r="BU1253" s="24">
        <f t="shared" si="606"/>
        <v>0</v>
      </c>
      <c r="BV1253" s="24">
        <v>0</v>
      </c>
    </row>
    <row r="1254" spans="1:74">
      <c r="A1254" s="87">
        <v>1245</v>
      </c>
      <c r="B1254" s="1"/>
      <c r="C1254" s="1"/>
      <c r="D1254" s="2"/>
      <c r="E1254" s="3"/>
      <c r="F1254" s="4"/>
      <c r="G1254" s="5"/>
      <c r="H1254" s="4"/>
      <c r="I1254" s="5"/>
      <c r="J1254" s="6"/>
      <c r="K1254" s="5"/>
      <c r="L1254" s="5"/>
      <c r="M1254" s="5"/>
      <c r="N1254" s="7"/>
      <c r="O1254" s="38"/>
      <c r="P1254" s="5"/>
      <c r="Q1254" s="5"/>
      <c r="R1254" s="7"/>
      <c r="S1254" s="38"/>
      <c r="T1254" s="5"/>
      <c r="U1254" s="5"/>
      <c r="V1254" s="55"/>
      <c r="W1254" s="38"/>
      <c r="X1254" s="5"/>
      <c r="Y1254" s="5"/>
      <c r="Z1254" s="55"/>
      <c r="AA1254" s="36">
        <f>IF(Dane!$E$3=1,AO1254+BA1254+BM1254,IF(Dane!$E$3=2,AU1254+BG1254+BS1254,AW1254+BI1254+BU1254))</f>
        <v>0</v>
      </c>
      <c r="AB1254" s="16">
        <f>IF(Dane!$E$3=1,AP1254+BB1254+BN1254,IF(Dane!$E$3=2,AV1254+BH1254+BT1254,AX1254+BJ1254+BV1254))</f>
        <v>0</v>
      </c>
      <c r="AC1254" s="16">
        <f>IF(((K1254*Dane!$C$9)-AA1254)&lt;0,0,(K1254*Dane!$C$9)-AA1254)</f>
        <v>0</v>
      </c>
      <c r="AD1254" s="37">
        <f>IFERROR(IF(((L1254*Dane!$C$9)-AB1254)&lt;0,0,(L1254*Dane!$C$9)-AB1254),0)</f>
        <v>0</v>
      </c>
      <c r="AE1254" s="97"/>
      <c r="AF1254" s="77">
        <f>IF(Dane!$E$3=1,AO1254,IF(Dane!$E$3=2,AU1254,AW1254))</f>
        <v>0</v>
      </c>
      <c r="AG1254" s="77">
        <f>IF(Dane!$E$3=1,AP1254,IF(Dane!$E$3=2,AV1254,AX1254))</f>
        <v>0</v>
      </c>
      <c r="AH1254" s="77">
        <f>IF(Dane!$E$3=1,BA1254,IF(Dane!$E$3=2,BG1254,BI1254))</f>
        <v>0</v>
      </c>
      <c r="AI1254" s="77">
        <f>IF(Dane!$E$3=1,BB1254,IF(Dane!$E$3=2,BH1254,BJ1254))</f>
        <v>0</v>
      </c>
      <c r="AJ1254" s="77">
        <f>IF(Dane!$E$3=1,BM1254,IF(Dane!$E$3=2,BS1254,BU1254))</f>
        <v>0</v>
      </c>
      <c r="AK1254" s="77">
        <f>IF(Dane!$E$3=1,BN1254,IF(Dane!$E$3=2,BT1254,BV1254))</f>
        <v>0</v>
      </c>
      <c r="AL1254" s="24">
        <f t="shared" si="595"/>
        <v>0</v>
      </c>
      <c r="AM1254" s="24">
        <f t="shared" si="596"/>
        <v>0</v>
      </c>
      <c r="AN1254" s="24"/>
      <c r="AO1254" s="24">
        <f t="shared" si="581"/>
        <v>0</v>
      </c>
      <c r="AP1254" s="24">
        <f t="shared" si="597"/>
        <v>0</v>
      </c>
      <c r="AQ1254" s="24">
        <f t="shared" si="582"/>
        <v>0</v>
      </c>
      <c r="AR1254" s="24">
        <f t="shared" si="583"/>
        <v>0</v>
      </c>
      <c r="AS1254" s="24">
        <f t="shared" si="584"/>
        <v>0</v>
      </c>
      <c r="AT1254" s="24">
        <f t="shared" si="598"/>
        <v>0</v>
      </c>
      <c r="AU1254" s="24">
        <f t="shared" si="607"/>
        <v>0</v>
      </c>
      <c r="AV1254" s="24">
        <v>0</v>
      </c>
      <c r="AW1254" s="24">
        <f t="shared" si="610"/>
        <v>0</v>
      </c>
      <c r="AX1254" s="24">
        <v>0</v>
      </c>
      <c r="AY1254" s="24">
        <f t="shared" si="599"/>
        <v>0</v>
      </c>
      <c r="AZ1254" s="24">
        <f t="shared" si="600"/>
        <v>0</v>
      </c>
      <c r="BA1254" s="24">
        <f t="shared" si="585"/>
        <v>0</v>
      </c>
      <c r="BB1254" s="24">
        <f t="shared" si="586"/>
        <v>0</v>
      </c>
      <c r="BC1254" s="24">
        <f t="shared" si="587"/>
        <v>0</v>
      </c>
      <c r="BD1254" s="24">
        <f t="shared" si="588"/>
        <v>0</v>
      </c>
      <c r="BE1254" s="24">
        <f t="shared" si="589"/>
        <v>0</v>
      </c>
      <c r="BF1254" s="24">
        <f t="shared" si="601"/>
        <v>0</v>
      </c>
      <c r="BG1254" s="24">
        <f t="shared" si="608"/>
        <v>0</v>
      </c>
      <c r="BH1254" s="24">
        <v>0</v>
      </c>
      <c r="BI1254" s="24">
        <f t="shared" si="602"/>
        <v>0</v>
      </c>
      <c r="BJ1254" s="24">
        <v>0</v>
      </c>
      <c r="BK1254" s="24">
        <f t="shared" si="603"/>
        <v>0</v>
      </c>
      <c r="BL1254" s="24">
        <f t="shared" si="604"/>
        <v>0</v>
      </c>
      <c r="BM1254" s="24">
        <f t="shared" si="590"/>
        <v>0</v>
      </c>
      <c r="BN1254" s="24">
        <f t="shared" si="591"/>
        <v>0</v>
      </c>
      <c r="BO1254" s="24">
        <f t="shared" si="592"/>
        <v>0</v>
      </c>
      <c r="BP1254" s="24">
        <f t="shared" si="593"/>
        <v>0</v>
      </c>
      <c r="BQ1254" s="24">
        <f t="shared" si="594"/>
        <v>0</v>
      </c>
      <c r="BR1254" s="24">
        <f t="shared" si="605"/>
        <v>0</v>
      </c>
      <c r="BS1254" s="24">
        <f t="shared" si="609"/>
        <v>0</v>
      </c>
      <c r="BT1254" s="24">
        <v>0</v>
      </c>
      <c r="BU1254" s="24">
        <f t="shared" si="606"/>
        <v>0</v>
      </c>
      <c r="BV1254" s="24">
        <v>0</v>
      </c>
    </row>
    <row r="1255" spans="1:74">
      <c r="A1255" s="87">
        <v>1246</v>
      </c>
      <c r="B1255" s="1"/>
      <c r="C1255" s="1"/>
      <c r="D1255" s="2"/>
      <c r="E1255" s="3"/>
      <c r="F1255" s="4"/>
      <c r="G1255" s="5"/>
      <c r="H1255" s="4"/>
      <c r="I1255" s="5"/>
      <c r="J1255" s="6"/>
      <c r="K1255" s="5"/>
      <c r="L1255" s="5"/>
      <c r="M1255" s="5"/>
      <c r="N1255" s="7"/>
      <c r="O1255" s="38"/>
      <c r="P1255" s="5"/>
      <c r="Q1255" s="5"/>
      <c r="R1255" s="7"/>
      <c r="S1255" s="38"/>
      <c r="T1255" s="5"/>
      <c r="U1255" s="5"/>
      <c r="V1255" s="55"/>
      <c r="W1255" s="38"/>
      <c r="X1255" s="5"/>
      <c r="Y1255" s="5"/>
      <c r="Z1255" s="55"/>
      <c r="AA1255" s="36">
        <f>IF(Dane!$E$3=1,AO1255+BA1255+BM1255,IF(Dane!$E$3=2,AU1255+BG1255+BS1255,AW1255+BI1255+BU1255))</f>
        <v>0</v>
      </c>
      <c r="AB1255" s="16">
        <f>IF(Dane!$E$3=1,AP1255+BB1255+BN1255,IF(Dane!$E$3=2,AV1255+BH1255+BT1255,AX1255+BJ1255+BV1255))</f>
        <v>0</v>
      </c>
      <c r="AC1255" s="16">
        <f>IF(((K1255*Dane!$C$9)-AA1255)&lt;0,0,(K1255*Dane!$C$9)-AA1255)</f>
        <v>0</v>
      </c>
      <c r="AD1255" s="37">
        <f>IFERROR(IF(((L1255*Dane!$C$9)-AB1255)&lt;0,0,(L1255*Dane!$C$9)-AB1255),0)</f>
        <v>0</v>
      </c>
      <c r="AE1255" s="97"/>
      <c r="AF1255" s="77">
        <f>IF(Dane!$E$3=1,AO1255,IF(Dane!$E$3=2,AU1255,AW1255))</f>
        <v>0</v>
      </c>
      <c r="AG1255" s="77">
        <f>IF(Dane!$E$3=1,AP1255,IF(Dane!$E$3=2,AV1255,AX1255))</f>
        <v>0</v>
      </c>
      <c r="AH1255" s="77">
        <f>IF(Dane!$E$3=1,BA1255,IF(Dane!$E$3=2,BG1255,BI1255))</f>
        <v>0</v>
      </c>
      <c r="AI1255" s="77">
        <f>IF(Dane!$E$3=1,BB1255,IF(Dane!$E$3=2,BH1255,BJ1255))</f>
        <v>0</v>
      </c>
      <c r="AJ1255" s="77">
        <f>IF(Dane!$E$3=1,BM1255,IF(Dane!$E$3=2,BS1255,BU1255))</f>
        <v>0</v>
      </c>
      <c r="AK1255" s="77">
        <f>IF(Dane!$E$3=1,BN1255,IF(Dane!$E$3=2,BT1255,BV1255))</f>
        <v>0</v>
      </c>
      <c r="AL1255" s="24">
        <f t="shared" si="595"/>
        <v>0</v>
      </c>
      <c r="AM1255" s="24">
        <f t="shared" si="596"/>
        <v>0</v>
      </c>
      <c r="AN1255" s="24"/>
      <c r="AO1255" s="24">
        <f t="shared" si="581"/>
        <v>0</v>
      </c>
      <c r="AP1255" s="24">
        <f t="shared" si="597"/>
        <v>0</v>
      </c>
      <c r="AQ1255" s="24">
        <f t="shared" si="582"/>
        <v>0</v>
      </c>
      <c r="AR1255" s="24">
        <f t="shared" si="583"/>
        <v>0</v>
      </c>
      <c r="AS1255" s="24">
        <f t="shared" si="584"/>
        <v>0</v>
      </c>
      <c r="AT1255" s="24">
        <f t="shared" si="598"/>
        <v>0</v>
      </c>
      <c r="AU1255" s="24">
        <f t="shared" si="607"/>
        <v>0</v>
      </c>
      <c r="AV1255" s="24">
        <v>0</v>
      </c>
      <c r="AW1255" s="24">
        <f t="shared" si="610"/>
        <v>0</v>
      </c>
      <c r="AX1255" s="24">
        <v>0</v>
      </c>
      <c r="AY1255" s="24">
        <f t="shared" si="599"/>
        <v>0</v>
      </c>
      <c r="AZ1255" s="24">
        <f t="shared" si="600"/>
        <v>0</v>
      </c>
      <c r="BA1255" s="24">
        <f t="shared" si="585"/>
        <v>0</v>
      </c>
      <c r="BB1255" s="24">
        <f t="shared" si="586"/>
        <v>0</v>
      </c>
      <c r="BC1255" s="24">
        <f t="shared" si="587"/>
        <v>0</v>
      </c>
      <c r="BD1255" s="24">
        <f t="shared" si="588"/>
        <v>0</v>
      </c>
      <c r="BE1255" s="24">
        <f t="shared" si="589"/>
        <v>0</v>
      </c>
      <c r="BF1255" s="24">
        <f t="shared" si="601"/>
        <v>0</v>
      </c>
      <c r="BG1255" s="24">
        <f t="shared" si="608"/>
        <v>0</v>
      </c>
      <c r="BH1255" s="24">
        <v>0</v>
      </c>
      <c r="BI1255" s="24">
        <f t="shared" si="602"/>
        <v>0</v>
      </c>
      <c r="BJ1255" s="24">
        <v>0</v>
      </c>
      <c r="BK1255" s="24">
        <f t="shared" si="603"/>
        <v>0</v>
      </c>
      <c r="BL1255" s="24">
        <f t="shared" si="604"/>
        <v>0</v>
      </c>
      <c r="BM1255" s="24">
        <f t="shared" si="590"/>
        <v>0</v>
      </c>
      <c r="BN1255" s="24">
        <f t="shared" si="591"/>
        <v>0</v>
      </c>
      <c r="BO1255" s="24">
        <f t="shared" si="592"/>
        <v>0</v>
      </c>
      <c r="BP1255" s="24">
        <f t="shared" si="593"/>
        <v>0</v>
      </c>
      <c r="BQ1255" s="24">
        <f t="shared" si="594"/>
        <v>0</v>
      </c>
      <c r="BR1255" s="24">
        <f t="shared" si="605"/>
        <v>0</v>
      </c>
      <c r="BS1255" s="24">
        <f t="shared" si="609"/>
        <v>0</v>
      </c>
      <c r="BT1255" s="24">
        <v>0</v>
      </c>
      <c r="BU1255" s="24">
        <f t="shared" si="606"/>
        <v>0</v>
      </c>
      <c r="BV1255" s="24">
        <v>0</v>
      </c>
    </row>
    <row r="1256" spans="1:74">
      <c r="A1256" s="87">
        <v>1247</v>
      </c>
      <c r="B1256" s="1"/>
      <c r="C1256" s="1"/>
      <c r="D1256" s="2"/>
      <c r="E1256" s="3"/>
      <c r="F1256" s="4"/>
      <c r="G1256" s="5"/>
      <c r="H1256" s="4"/>
      <c r="I1256" s="5"/>
      <c r="J1256" s="6"/>
      <c r="K1256" s="5"/>
      <c r="L1256" s="5"/>
      <c r="M1256" s="5"/>
      <c r="N1256" s="7"/>
      <c r="O1256" s="38"/>
      <c r="P1256" s="5"/>
      <c r="Q1256" s="5"/>
      <c r="R1256" s="7"/>
      <c r="S1256" s="38"/>
      <c r="T1256" s="5"/>
      <c r="U1256" s="5"/>
      <c r="V1256" s="55"/>
      <c r="W1256" s="38"/>
      <c r="X1256" s="5"/>
      <c r="Y1256" s="5"/>
      <c r="Z1256" s="55"/>
      <c r="AA1256" s="36">
        <f>IF(Dane!$E$3=1,AO1256+BA1256+BM1256,IF(Dane!$E$3=2,AU1256+BG1256+BS1256,AW1256+BI1256+BU1256))</f>
        <v>0</v>
      </c>
      <c r="AB1256" s="16">
        <f>IF(Dane!$E$3=1,AP1256+BB1256+BN1256,IF(Dane!$E$3=2,AV1256+BH1256+BT1256,AX1256+BJ1256+BV1256))</f>
        <v>0</v>
      </c>
      <c r="AC1256" s="16">
        <f>IF(((K1256*Dane!$C$9)-AA1256)&lt;0,0,(K1256*Dane!$C$9)-AA1256)</f>
        <v>0</v>
      </c>
      <c r="AD1256" s="37">
        <f>IFERROR(IF(((L1256*Dane!$C$9)-AB1256)&lt;0,0,(L1256*Dane!$C$9)-AB1256),0)</f>
        <v>0</v>
      </c>
      <c r="AE1256" s="97"/>
      <c r="AF1256" s="77">
        <f>IF(Dane!$E$3=1,AO1256,IF(Dane!$E$3=2,AU1256,AW1256))</f>
        <v>0</v>
      </c>
      <c r="AG1256" s="77">
        <f>IF(Dane!$E$3=1,AP1256,IF(Dane!$E$3=2,AV1256,AX1256))</f>
        <v>0</v>
      </c>
      <c r="AH1256" s="77">
        <f>IF(Dane!$E$3=1,BA1256,IF(Dane!$E$3=2,BG1256,BI1256))</f>
        <v>0</v>
      </c>
      <c r="AI1256" s="77">
        <f>IF(Dane!$E$3=1,BB1256,IF(Dane!$E$3=2,BH1256,BJ1256))</f>
        <v>0</v>
      </c>
      <c r="AJ1256" s="77">
        <f>IF(Dane!$E$3=1,BM1256,IF(Dane!$E$3=2,BS1256,BU1256))</f>
        <v>0</v>
      </c>
      <c r="AK1256" s="77">
        <f>IF(Dane!$E$3=1,BN1256,IF(Dane!$E$3=2,BT1256,BV1256))</f>
        <v>0</v>
      </c>
      <c r="AL1256" s="24">
        <f t="shared" si="595"/>
        <v>0</v>
      </c>
      <c r="AM1256" s="24">
        <f t="shared" si="596"/>
        <v>0</v>
      </c>
      <c r="AN1256" s="24"/>
      <c r="AO1256" s="24">
        <f t="shared" si="581"/>
        <v>0</v>
      </c>
      <c r="AP1256" s="24">
        <f t="shared" si="597"/>
        <v>0</v>
      </c>
      <c r="AQ1256" s="24">
        <f t="shared" si="582"/>
        <v>0</v>
      </c>
      <c r="AR1256" s="24">
        <f t="shared" si="583"/>
        <v>0</v>
      </c>
      <c r="AS1256" s="24">
        <f t="shared" si="584"/>
        <v>0</v>
      </c>
      <c r="AT1256" s="24">
        <f t="shared" si="598"/>
        <v>0</v>
      </c>
      <c r="AU1256" s="24">
        <f t="shared" si="607"/>
        <v>0</v>
      </c>
      <c r="AV1256" s="24">
        <v>0</v>
      </c>
      <c r="AW1256" s="24">
        <f t="shared" si="610"/>
        <v>0</v>
      </c>
      <c r="AX1256" s="24">
        <v>0</v>
      </c>
      <c r="AY1256" s="24">
        <f t="shared" si="599"/>
        <v>0</v>
      </c>
      <c r="AZ1256" s="24">
        <f t="shared" si="600"/>
        <v>0</v>
      </c>
      <c r="BA1256" s="24">
        <f t="shared" si="585"/>
        <v>0</v>
      </c>
      <c r="BB1256" s="24">
        <f t="shared" si="586"/>
        <v>0</v>
      </c>
      <c r="BC1256" s="24">
        <f t="shared" si="587"/>
        <v>0</v>
      </c>
      <c r="BD1256" s="24">
        <f t="shared" si="588"/>
        <v>0</v>
      </c>
      <c r="BE1256" s="24">
        <f t="shared" si="589"/>
        <v>0</v>
      </c>
      <c r="BF1256" s="24">
        <f t="shared" si="601"/>
        <v>0</v>
      </c>
      <c r="BG1256" s="24">
        <f t="shared" si="608"/>
        <v>0</v>
      </c>
      <c r="BH1256" s="24">
        <v>0</v>
      </c>
      <c r="BI1256" s="24">
        <f t="shared" si="602"/>
        <v>0</v>
      </c>
      <c r="BJ1256" s="24">
        <v>0</v>
      </c>
      <c r="BK1256" s="24">
        <f t="shared" si="603"/>
        <v>0</v>
      </c>
      <c r="BL1256" s="24">
        <f t="shared" si="604"/>
        <v>0</v>
      </c>
      <c r="BM1256" s="24">
        <f t="shared" si="590"/>
        <v>0</v>
      </c>
      <c r="BN1256" s="24">
        <f t="shared" si="591"/>
        <v>0</v>
      </c>
      <c r="BO1256" s="24">
        <f t="shared" si="592"/>
        <v>0</v>
      </c>
      <c r="BP1256" s="24">
        <f t="shared" si="593"/>
        <v>0</v>
      </c>
      <c r="BQ1256" s="24">
        <f t="shared" si="594"/>
        <v>0</v>
      </c>
      <c r="BR1256" s="24">
        <f t="shared" si="605"/>
        <v>0</v>
      </c>
      <c r="BS1256" s="24">
        <f t="shared" si="609"/>
        <v>0</v>
      </c>
      <c r="BT1256" s="24">
        <v>0</v>
      </c>
      <c r="BU1256" s="24">
        <f t="shared" si="606"/>
        <v>0</v>
      </c>
      <c r="BV1256" s="24">
        <v>0</v>
      </c>
    </row>
    <row r="1257" spans="1:74">
      <c r="A1257" s="87">
        <v>1248</v>
      </c>
      <c r="B1257" s="1"/>
      <c r="C1257" s="1"/>
      <c r="D1257" s="2"/>
      <c r="E1257" s="3"/>
      <c r="F1257" s="4"/>
      <c r="G1257" s="5"/>
      <c r="H1257" s="4"/>
      <c r="I1257" s="5"/>
      <c r="J1257" s="6"/>
      <c r="K1257" s="5"/>
      <c r="L1257" s="5"/>
      <c r="M1257" s="5"/>
      <c r="N1257" s="7"/>
      <c r="O1257" s="38"/>
      <c r="P1257" s="5"/>
      <c r="Q1257" s="5"/>
      <c r="R1257" s="7"/>
      <c r="S1257" s="38"/>
      <c r="T1257" s="5"/>
      <c r="U1257" s="5"/>
      <c r="V1257" s="55"/>
      <c r="W1257" s="38"/>
      <c r="X1257" s="5"/>
      <c r="Y1257" s="5"/>
      <c r="Z1257" s="55"/>
      <c r="AA1257" s="36">
        <f>IF(Dane!$E$3=1,AO1257+BA1257+BM1257,IF(Dane!$E$3=2,AU1257+BG1257+BS1257,AW1257+BI1257+BU1257))</f>
        <v>0</v>
      </c>
      <c r="AB1257" s="16">
        <f>IF(Dane!$E$3=1,AP1257+BB1257+BN1257,IF(Dane!$E$3=2,AV1257+BH1257+BT1257,AX1257+BJ1257+BV1257))</f>
        <v>0</v>
      </c>
      <c r="AC1257" s="16">
        <f>IF(((K1257*Dane!$C$9)-AA1257)&lt;0,0,(K1257*Dane!$C$9)-AA1257)</f>
        <v>0</v>
      </c>
      <c r="AD1257" s="37">
        <f>IFERROR(IF(((L1257*Dane!$C$9)-AB1257)&lt;0,0,(L1257*Dane!$C$9)-AB1257),0)</f>
        <v>0</v>
      </c>
      <c r="AE1257" s="97"/>
      <c r="AF1257" s="77">
        <f>IF(Dane!$E$3=1,AO1257,IF(Dane!$E$3=2,AU1257,AW1257))</f>
        <v>0</v>
      </c>
      <c r="AG1257" s="77">
        <f>IF(Dane!$E$3=1,AP1257,IF(Dane!$E$3=2,AV1257,AX1257))</f>
        <v>0</v>
      </c>
      <c r="AH1257" s="77">
        <f>IF(Dane!$E$3=1,BA1257,IF(Dane!$E$3=2,BG1257,BI1257))</f>
        <v>0</v>
      </c>
      <c r="AI1257" s="77">
        <f>IF(Dane!$E$3=1,BB1257,IF(Dane!$E$3=2,BH1257,BJ1257))</f>
        <v>0</v>
      </c>
      <c r="AJ1257" s="77">
        <f>IF(Dane!$E$3=1,BM1257,IF(Dane!$E$3=2,BS1257,BU1257))</f>
        <v>0</v>
      </c>
      <c r="AK1257" s="77">
        <f>IF(Dane!$E$3=1,BN1257,IF(Dane!$E$3=2,BT1257,BV1257))</f>
        <v>0</v>
      </c>
      <c r="AL1257" s="24">
        <f t="shared" si="595"/>
        <v>0</v>
      </c>
      <c r="AM1257" s="24">
        <f t="shared" si="596"/>
        <v>0</v>
      </c>
      <c r="AN1257" s="24"/>
      <c r="AO1257" s="24">
        <f t="shared" si="581"/>
        <v>0</v>
      </c>
      <c r="AP1257" s="24">
        <f t="shared" si="597"/>
        <v>0</v>
      </c>
      <c r="AQ1257" s="24">
        <f t="shared" si="582"/>
        <v>0</v>
      </c>
      <c r="AR1257" s="24">
        <f t="shared" si="583"/>
        <v>0</v>
      </c>
      <c r="AS1257" s="24">
        <f t="shared" si="584"/>
        <v>0</v>
      </c>
      <c r="AT1257" s="24">
        <f t="shared" si="598"/>
        <v>0</v>
      </c>
      <c r="AU1257" s="24">
        <f t="shared" si="607"/>
        <v>0</v>
      </c>
      <c r="AV1257" s="24">
        <v>0</v>
      </c>
      <c r="AW1257" s="24">
        <f t="shared" si="610"/>
        <v>0</v>
      </c>
      <c r="AX1257" s="24">
        <v>0</v>
      </c>
      <c r="AY1257" s="24">
        <f t="shared" si="599"/>
        <v>0</v>
      </c>
      <c r="AZ1257" s="24">
        <f t="shared" si="600"/>
        <v>0</v>
      </c>
      <c r="BA1257" s="24">
        <f t="shared" si="585"/>
        <v>0</v>
      </c>
      <c r="BB1257" s="24">
        <f t="shared" si="586"/>
        <v>0</v>
      </c>
      <c r="BC1257" s="24">
        <f t="shared" si="587"/>
        <v>0</v>
      </c>
      <c r="BD1257" s="24">
        <f t="shared" si="588"/>
        <v>0</v>
      </c>
      <c r="BE1257" s="24">
        <f t="shared" si="589"/>
        <v>0</v>
      </c>
      <c r="BF1257" s="24">
        <f t="shared" si="601"/>
        <v>0</v>
      </c>
      <c r="BG1257" s="24">
        <f t="shared" si="608"/>
        <v>0</v>
      </c>
      <c r="BH1257" s="24">
        <v>0</v>
      </c>
      <c r="BI1257" s="24">
        <f t="shared" si="602"/>
        <v>0</v>
      </c>
      <c r="BJ1257" s="24">
        <v>0</v>
      </c>
      <c r="BK1257" s="24">
        <f t="shared" si="603"/>
        <v>0</v>
      </c>
      <c r="BL1257" s="24">
        <f t="shared" si="604"/>
        <v>0</v>
      </c>
      <c r="BM1257" s="24">
        <f t="shared" si="590"/>
        <v>0</v>
      </c>
      <c r="BN1257" s="24">
        <f t="shared" si="591"/>
        <v>0</v>
      </c>
      <c r="BO1257" s="24">
        <f t="shared" si="592"/>
        <v>0</v>
      </c>
      <c r="BP1257" s="24">
        <f t="shared" si="593"/>
        <v>0</v>
      </c>
      <c r="BQ1257" s="24">
        <f t="shared" si="594"/>
        <v>0</v>
      </c>
      <c r="BR1257" s="24">
        <f t="shared" si="605"/>
        <v>0</v>
      </c>
      <c r="BS1257" s="24">
        <f t="shared" si="609"/>
        <v>0</v>
      </c>
      <c r="BT1257" s="24">
        <v>0</v>
      </c>
      <c r="BU1257" s="24">
        <f t="shared" si="606"/>
        <v>0</v>
      </c>
      <c r="BV1257" s="24">
        <v>0</v>
      </c>
    </row>
    <row r="1258" spans="1:74">
      <c r="A1258" s="87">
        <v>1249</v>
      </c>
      <c r="B1258" s="1"/>
      <c r="C1258" s="1"/>
      <c r="D1258" s="2"/>
      <c r="E1258" s="3"/>
      <c r="F1258" s="4"/>
      <c r="G1258" s="5"/>
      <c r="H1258" s="4"/>
      <c r="I1258" s="5"/>
      <c r="J1258" s="6"/>
      <c r="K1258" s="5"/>
      <c r="L1258" s="5"/>
      <c r="M1258" s="5"/>
      <c r="N1258" s="7"/>
      <c r="O1258" s="38"/>
      <c r="P1258" s="5"/>
      <c r="Q1258" s="5"/>
      <c r="R1258" s="7"/>
      <c r="S1258" s="38"/>
      <c r="T1258" s="5"/>
      <c r="U1258" s="5"/>
      <c r="V1258" s="55"/>
      <c r="W1258" s="38"/>
      <c r="X1258" s="5"/>
      <c r="Y1258" s="5"/>
      <c r="Z1258" s="55"/>
      <c r="AA1258" s="36">
        <f>IF(Dane!$E$3=1,AO1258+BA1258+BM1258,IF(Dane!$E$3=2,AU1258+BG1258+BS1258,AW1258+BI1258+BU1258))</f>
        <v>0</v>
      </c>
      <c r="AB1258" s="16">
        <f>IF(Dane!$E$3=1,AP1258+BB1258+BN1258,IF(Dane!$E$3=2,AV1258+BH1258+BT1258,AX1258+BJ1258+BV1258))</f>
        <v>0</v>
      </c>
      <c r="AC1258" s="16">
        <f>IF(((K1258*Dane!$C$9)-AA1258)&lt;0,0,(K1258*Dane!$C$9)-AA1258)</f>
        <v>0</v>
      </c>
      <c r="AD1258" s="37">
        <f>IFERROR(IF(((L1258*Dane!$C$9)-AB1258)&lt;0,0,(L1258*Dane!$C$9)-AB1258),0)</f>
        <v>0</v>
      </c>
      <c r="AE1258" s="97"/>
      <c r="AF1258" s="77">
        <f>IF(Dane!$E$3=1,AO1258,IF(Dane!$E$3=2,AU1258,AW1258))</f>
        <v>0</v>
      </c>
      <c r="AG1258" s="77">
        <f>IF(Dane!$E$3=1,AP1258,IF(Dane!$E$3=2,AV1258,AX1258))</f>
        <v>0</v>
      </c>
      <c r="AH1258" s="77">
        <f>IF(Dane!$E$3=1,BA1258,IF(Dane!$E$3=2,BG1258,BI1258))</f>
        <v>0</v>
      </c>
      <c r="AI1258" s="77">
        <f>IF(Dane!$E$3=1,BB1258,IF(Dane!$E$3=2,BH1258,BJ1258))</f>
        <v>0</v>
      </c>
      <c r="AJ1258" s="77">
        <f>IF(Dane!$E$3=1,BM1258,IF(Dane!$E$3=2,BS1258,BU1258))</f>
        <v>0</v>
      </c>
      <c r="AK1258" s="77">
        <f>IF(Dane!$E$3=1,BN1258,IF(Dane!$E$3=2,BT1258,BV1258))</f>
        <v>0</v>
      </c>
      <c r="AL1258" s="24">
        <f t="shared" si="595"/>
        <v>0</v>
      </c>
      <c r="AM1258" s="24">
        <f t="shared" si="596"/>
        <v>0</v>
      </c>
      <c r="AN1258" s="24"/>
      <c r="AO1258" s="24">
        <f t="shared" si="581"/>
        <v>0</v>
      </c>
      <c r="AP1258" s="24">
        <f t="shared" si="597"/>
        <v>0</v>
      </c>
      <c r="AQ1258" s="24">
        <f t="shared" si="582"/>
        <v>0</v>
      </c>
      <c r="AR1258" s="24">
        <f t="shared" si="583"/>
        <v>0</v>
      </c>
      <c r="AS1258" s="24">
        <f t="shared" si="584"/>
        <v>0</v>
      </c>
      <c r="AT1258" s="24">
        <f t="shared" si="598"/>
        <v>0</v>
      </c>
      <c r="AU1258" s="24">
        <f t="shared" si="607"/>
        <v>0</v>
      </c>
      <c r="AV1258" s="24">
        <v>0</v>
      </c>
      <c r="AW1258" s="24">
        <f t="shared" si="610"/>
        <v>0</v>
      </c>
      <c r="AX1258" s="24">
        <v>0</v>
      </c>
      <c r="AY1258" s="24">
        <f t="shared" si="599"/>
        <v>0</v>
      </c>
      <c r="AZ1258" s="24">
        <f t="shared" si="600"/>
        <v>0</v>
      </c>
      <c r="BA1258" s="24">
        <f t="shared" si="585"/>
        <v>0</v>
      </c>
      <c r="BB1258" s="24">
        <f t="shared" si="586"/>
        <v>0</v>
      </c>
      <c r="BC1258" s="24">
        <f t="shared" si="587"/>
        <v>0</v>
      </c>
      <c r="BD1258" s="24">
        <f t="shared" si="588"/>
        <v>0</v>
      </c>
      <c r="BE1258" s="24">
        <f t="shared" si="589"/>
        <v>0</v>
      </c>
      <c r="BF1258" s="24">
        <f t="shared" si="601"/>
        <v>0</v>
      </c>
      <c r="BG1258" s="24">
        <f t="shared" si="608"/>
        <v>0</v>
      </c>
      <c r="BH1258" s="24">
        <v>0</v>
      </c>
      <c r="BI1258" s="24">
        <f t="shared" si="602"/>
        <v>0</v>
      </c>
      <c r="BJ1258" s="24">
        <v>0</v>
      </c>
      <c r="BK1258" s="24">
        <f t="shared" si="603"/>
        <v>0</v>
      </c>
      <c r="BL1258" s="24">
        <f t="shared" si="604"/>
        <v>0</v>
      </c>
      <c r="BM1258" s="24">
        <f t="shared" si="590"/>
        <v>0</v>
      </c>
      <c r="BN1258" s="24">
        <f t="shared" si="591"/>
        <v>0</v>
      </c>
      <c r="BO1258" s="24">
        <f t="shared" si="592"/>
        <v>0</v>
      </c>
      <c r="BP1258" s="24">
        <f t="shared" si="593"/>
        <v>0</v>
      </c>
      <c r="BQ1258" s="24">
        <f t="shared" si="594"/>
        <v>0</v>
      </c>
      <c r="BR1258" s="24">
        <f t="shared" si="605"/>
        <v>0</v>
      </c>
      <c r="BS1258" s="24">
        <f t="shared" si="609"/>
        <v>0</v>
      </c>
      <c r="BT1258" s="24">
        <v>0</v>
      </c>
      <c r="BU1258" s="24">
        <f t="shared" si="606"/>
        <v>0</v>
      </c>
      <c r="BV1258" s="24">
        <v>0</v>
      </c>
    </row>
    <row r="1259" spans="1:74">
      <c r="A1259" s="87">
        <v>1250</v>
      </c>
      <c r="B1259" s="1"/>
      <c r="C1259" s="1"/>
      <c r="D1259" s="2"/>
      <c r="E1259" s="3"/>
      <c r="F1259" s="4"/>
      <c r="G1259" s="5"/>
      <c r="H1259" s="4"/>
      <c r="I1259" s="5"/>
      <c r="J1259" s="6"/>
      <c r="K1259" s="5"/>
      <c r="L1259" s="5"/>
      <c r="M1259" s="5"/>
      <c r="N1259" s="7"/>
      <c r="O1259" s="38"/>
      <c r="P1259" s="5"/>
      <c r="Q1259" s="5"/>
      <c r="R1259" s="7"/>
      <c r="S1259" s="38"/>
      <c r="T1259" s="5"/>
      <c r="U1259" s="5"/>
      <c r="V1259" s="55"/>
      <c r="W1259" s="38"/>
      <c r="X1259" s="5"/>
      <c r="Y1259" s="5"/>
      <c r="Z1259" s="55"/>
      <c r="AA1259" s="36">
        <f>IF(Dane!$E$3=1,AO1259+BA1259+BM1259,IF(Dane!$E$3=2,AU1259+BG1259+BS1259,AW1259+BI1259+BU1259))</f>
        <v>0</v>
      </c>
      <c r="AB1259" s="16">
        <f>IF(Dane!$E$3=1,AP1259+BB1259+BN1259,IF(Dane!$E$3=2,AV1259+BH1259+BT1259,AX1259+BJ1259+BV1259))</f>
        <v>0</v>
      </c>
      <c r="AC1259" s="16">
        <f>IF(((K1259*Dane!$C$9)-AA1259)&lt;0,0,(K1259*Dane!$C$9)-AA1259)</f>
        <v>0</v>
      </c>
      <c r="AD1259" s="37">
        <f>IFERROR(IF(((L1259*Dane!$C$9)-AB1259)&lt;0,0,(L1259*Dane!$C$9)-AB1259),0)</f>
        <v>0</v>
      </c>
      <c r="AE1259" s="97"/>
      <c r="AF1259" s="77">
        <f>IF(Dane!$E$3=1,AO1259,IF(Dane!$E$3=2,AU1259,AW1259))</f>
        <v>0</v>
      </c>
      <c r="AG1259" s="77">
        <f>IF(Dane!$E$3=1,AP1259,IF(Dane!$E$3=2,AV1259,AX1259))</f>
        <v>0</v>
      </c>
      <c r="AH1259" s="77">
        <f>IF(Dane!$E$3=1,BA1259,IF(Dane!$E$3=2,BG1259,BI1259))</f>
        <v>0</v>
      </c>
      <c r="AI1259" s="77">
        <f>IF(Dane!$E$3=1,BB1259,IF(Dane!$E$3=2,BH1259,BJ1259))</f>
        <v>0</v>
      </c>
      <c r="AJ1259" s="77">
        <f>IF(Dane!$E$3=1,BM1259,IF(Dane!$E$3=2,BS1259,BU1259))</f>
        <v>0</v>
      </c>
      <c r="AK1259" s="77">
        <f>IF(Dane!$E$3=1,BN1259,IF(Dane!$E$3=2,BT1259,BV1259))</f>
        <v>0</v>
      </c>
      <c r="AL1259" s="24">
        <f t="shared" si="595"/>
        <v>0</v>
      </c>
      <c r="AM1259" s="24">
        <f t="shared" si="596"/>
        <v>0</v>
      </c>
      <c r="AN1259" s="24"/>
      <c r="AO1259" s="24">
        <f t="shared" si="581"/>
        <v>0</v>
      </c>
      <c r="AP1259" s="24">
        <f t="shared" si="597"/>
        <v>0</v>
      </c>
      <c r="AQ1259" s="24">
        <f t="shared" si="582"/>
        <v>0</v>
      </c>
      <c r="AR1259" s="24">
        <f t="shared" si="583"/>
        <v>0</v>
      </c>
      <c r="AS1259" s="24">
        <f t="shared" si="584"/>
        <v>0</v>
      </c>
      <c r="AT1259" s="24">
        <f t="shared" si="598"/>
        <v>0</v>
      </c>
      <c r="AU1259" s="24">
        <f t="shared" si="607"/>
        <v>0</v>
      </c>
      <c r="AV1259" s="24">
        <v>0</v>
      </c>
      <c r="AW1259" s="24">
        <f t="shared" si="610"/>
        <v>0</v>
      </c>
      <c r="AX1259" s="24">
        <v>0</v>
      </c>
      <c r="AY1259" s="24">
        <f t="shared" si="599"/>
        <v>0</v>
      </c>
      <c r="AZ1259" s="24">
        <f t="shared" si="600"/>
        <v>0</v>
      </c>
      <c r="BA1259" s="24">
        <f t="shared" si="585"/>
        <v>0</v>
      </c>
      <c r="BB1259" s="24">
        <f t="shared" si="586"/>
        <v>0</v>
      </c>
      <c r="BC1259" s="24">
        <f t="shared" si="587"/>
        <v>0</v>
      </c>
      <c r="BD1259" s="24">
        <f t="shared" si="588"/>
        <v>0</v>
      </c>
      <c r="BE1259" s="24">
        <f t="shared" si="589"/>
        <v>0</v>
      </c>
      <c r="BF1259" s="24">
        <f t="shared" si="601"/>
        <v>0</v>
      </c>
      <c r="BG1259" s="24">
        <f t="shared" si="608"/>
        <v>0</v>
      </c>
      <c r="BH1259" s="24">
        <v>0</v>
      </c>
      <c r="BI1259" s="24">
        <f t="shared" si="602"/>
        <v>0</v>
      </c>
      <c r="BJ1259" s="24">
        <v>0</v>
      </c>
      <c r="BK1259" s="24">
        <f t="shared" si="603"/>
        <v>0</v>
      </c>
      <c r="BL1259" s="24">
        <f t="shared" si="604"/>
        <v>0</v>
      </c>
      <c r="BM1259" s="24">
        <f t="shared" si="590"/>
        <v>0</v>
      </c>
      <c r="BN1259" s="24">
        <f t="shared" si="591"/>
        <v>0</v>
      </c>
      <c r="BO1259" s="24">
        <f t="shared" si="592"/>
        <v>0</v>
      </c>
      <c r="BP1259" s="24">
        <f t="shared" si="593"/>
        <v>0</v>
      </c>
      <c r="BQ1259" s="24">
        <f t="shared" si="594"/>
        <v>0</v>
      </c>
      <c r="BR1259" s="24">
        <f t="shared" si="605"/>
        <v>0</v>
      </c>
      <c r="BS1259" s="24">
        <f t="shared" si="609"/>
        <v>0</v>
      </c>
      <c r="BT1259" s="24">
        <v>0</v>
      </c>
      <c r="BU1259" s="24">
        <f t="shared" si="606"/>
        <v>0</v>
      </c>
      <c r="BV1259" s="24">
        <v>0</v>
      </c>
    </row>
    <row r="1260" spans="1:74">
      <c r="A1260" s="87">
        <v>1251</v>
      </c>
      <c r="B1260" s="1"/>
      <c r="C1260" s="1"/>
      <c r="D1260" s="2"/>
      <c r="E1260" s="3"/>
      <c r="F1260" s="4"/>
      <c r="G1260" s="5"/>
      <c r="H1260" s="4"/>
      <c r="I1260" s="5"/>
      <c r="J1260" s="6"/>
      <c r="K1260" s="5"/>
      <c r="L1260" s="5"/>
      <c r="M1260" s="5"/>
      <c r="N1260" s="7"/>
      <c r="O1260" s="38"/>
      <c r="P1260" s="5"/>
      <c r="Q1260" s="5"/>
      <c r="R1260" s="7"/>
      <c r="S1260" s="38"/>
      <c r="T1260" s="5"/>
      <c r="U1260" s="5"/>
      <c r="V1260" s="55"/>
      <c r="W1260" s="38"/>
      <c r="X1260" s="5"/>
      <c r="Y1260" s="5"/>
      <c r="Z1260" s="55"/>
      <c r="AA1260" s="36">
        <f>IF(Dane!$E$3=1,AO1260+BA1260+BM1260,IF(Dane!$E$3=2,AU1260+BG1260+BS1260,AW1260+BI1260+BU1260))</f>
        <v>0</v>
      </c>
      <c r="AB1260" s="16">
        <f>IF(Dane!$E$3=1,AP1260+BB1260+BN1260,IF(Dane!$E$3=2,AV1260+BH1260+BT1260,AX1260+BJ1260+BV1260))</f>
        <v>0</v>
      </c>
      <c r="AC1260" s="16">
        <f>IF(((K1260*Dane!$C$9)-AA1260)&lt;0,0,(K1260*Dane!$C$9)-AA1260)</f>
        <v>0</v>
      </c>
      <c r="AD1260" s="37">
        <f>IFERROR(IF(((L1260*Dane!$C$9)-AB1260)&lt;0,0,(L1260*Dane!$C$9)-AB1260),0)</f>
        <v>0</v>
      </c>
      <c r="AE1260" s="97"/>
      <c r="AF1260" s="77">
        <f>IF(Dane!$E$3=1,AO1260,IF(Dane!$E$3=2,AU1260,AW1260))</f>
        <v>0</v>
      </c>
      <c r="AG1260" s="77">
        <f>IF(Dane!$E$3=1,AP1260,IF(Dane!$E$3=2,AV1260,AX1260))</f>
        <v>0</v>
      </c>
      <c r="AH1260" s="77">
        <f>IF(Dane!$E$3=1,BA1260,IF(Dane!$E$3=2,BG1260,BI1260))</f>
        <v>0</v>
      </c>
      <c r="AI1260" s="77">
        <f>IF(Dane!$E$3=1,BB1260,IF(Dane!$E$3=2,BH1260,BJ1260))</f>
        <v>0</v>
      </c>
      <c r="AJ1260" s="77">
        <f>IF(Dane!$E$3=1,BM1260,IF(Dane!$E$3=2,BS1260,BU1260))</f>
        <v>0</v>
      </c>
      <c r="AK1260" s="77">
        <f>IF(Dane!$E$3=1,BN1260,IF(Dane!$E$3=2,BT1260,BV1260))</f>
        <v>0</v>
      </c>
      <c r="AL1260" s="24">
        <f t="shared" si="595"/>
        <v>0</v>
      </c>
      <c r="AM1260" s="24">
        <f t="shared" si="596"/>
        <v>0</v>
      </c>
      <c r="AN1260" s="24"/>
      <c r="AO1260" s="24">
        <f t="shared" si="581"/>
        <v>0</v>
      </c>
      <c r="AP1260" s="24">
        <f t="shared" si="597"/>
        <v>0</v>
      </c>
      <c r="AQ1260" s="24">
        <f t="shared" si="582"/>
        <v>0</v>
      </c>
      <c r="AR1260" s="24">
        <f t="shared" si="583"/>
        <v>0</v>
      </c>
      <c r="AS1260" s="24">
        <f t="shared" si="584"/>
        <v>0</v>
      </c>
      <c r="AT1260" s="24">
        <f t="shared" si="598"/>
        <v>0</v>
      </c>
      <c r="AU1260" s="24">
        <f t="shared" si="607"/>
        <v>0</v>
      </c>
      <c r="AV1260" s="24">
        <v>0</v>
      </c>
      <c r="AW1260" s="24">
        <f t="shared" si="610"/>
        <v>0</v>
      </c>
      <c r="AX1260" s="24">
        <v>0</v>
      </c>
      <c r="AY1260" s="24">
        <f t="shared" si="599"/>
        <v>0</v>
      </c>
      <c r="AZ1260" s="24">
        <f t="shared" si="600"/>
        <v>0</v>
      </c>
      <c r="BA1260" s="24">
        <f t="shared" si="585"/>
        <v>0</v>
      </c>
      <c r="BB1260" s="24">
        <f t="shared" si="586"/>
        <v>0</v>
      </c>
      <c r="BC1260" s="24">
        <f t="shared" si="587"/>
        <v>0</v>
      </c>
      <c r="BD1260" s="24">
        <f t="shared" si="588"/>
        <v>0</v>
      </c>
      <c r="BE1260" s="24">
        <f t="shared" si="589"/>
        <v>0</v>
      </c>
      <c r="BF1260" s="24">
        <f t="shared" si="601"/>
        <v>0</v>
      </c>
      <c r="BG1260" s="24">
        <f t="shared" si="608"/>
        <v>0</v>
      </c>
      <c r="BH1260" s="24">
        <v>0</v>
      </c>
      <c r="BI1260" s="24">
        <f t="shared" si="602"/>
        <v>0</v>
      </c>
      <c r="BJ1260" s="24">
        <v>0</v>
      </c>
      <c r="BK1260" s="24">
        <f t="shared" si="603"/>
        <v>0</v>
      </c>
      <c r="BL1260" s="24">
        <f t="shared" si="604"/>
        <v>0</v>
      </c>
      <c r="BM1260" s="24">
        <f t="shared" si="590"/>
        <v>0</v>
      </c>
      <c r="BN1260" s="24">
        <f t="shared" si="591"/>
        <v>0</v>
      </c>
      <c r="BO1260" s="24">
        <f t="shared" si="592"/>
        <v>0</v>
      </c>
      <c r="BP1260" s="24">
        <f t="shared" si="593"/>
        <v>0</v>
      </c>
      <c r="BQ1260" s="24">
        <f t="shared" si="594"/>
        <v>0</v>
      </c>
      <c r="BR1260" s="24">
        <f t="shared" si="605"/>
        <v>0</v>
      </c>
      <c r="BS1260" s="24">
        <f t="shared" si="609"/>
        <v>0</v>
      </c>
      <c r="BT1260" s="24">
        <v>0</v>
      </c>
      <c r="BU1260" s="24">
        <f t="shared" si="606"/>
        <v>0</v>
      </c>
      <c r="BV1260" s="24">
        <v>0</v>
      </c>
    </row>
    <row r="1261" spans="1:74">
      <c r="A1261" s="87">
        <v>1252</v>
      </c>
      <c r="B1261" s="1"/>
      <c r="C1261" s="1"/>
      <c r="D1261" s="2"/>
      <c r="E1261" s="3"/>
      <c r="F1261" s="4"/>
      <c r="G1261" s="5"/>
      <c r="H1261" s="4"/>
      <c r="I1261" s="5"/>
      <c r="J1261" s="6"/>
      <c r="K1261" s="5"/>
      <c r="L1261" s="5"/>
      <c r="M1261" s="5"/>
      <c r="N1261" s="7"/>
      <c r="O1261" s="38"/>
      <c r="P1261" s="5"/>
      <c r="Q1261" s="5"/>
      <c r="R1261" s="7"/>
      <c r="S1261" s="38"/>
      <c r="T1261" s="5"/>
      <c r="U1261" s="5"/>
      <c r="V1261" s="55"/>
      <c r="W1261" s="38"/>
      <c r="X1261" s="5"/>
      <c r="Y1261" s="5"/>
      <c r="Z1261" s="55"/>
      <c r="AA1261" s="36">
        <f>IF(Dane!$E$3=1,AO1261+BA1261+BM1261,IF(Dane!$E$3=2,AU1261+BG1261+BS1261,AW1261+BI1261+BU1261))</f>
        <v>0</v>
      </c>
      <c r="AB1261" s="16">
        <f>IF(Dane!$E$3=1,AP1261+BB1261+BN1261,IF(Dane!$E$3=2,AV1261+BH1261+BT1261,AX1261+BJ1261+BV1261))</f>
        <v>0</v>
      </c>
      <c r="AC1261" s="16">
        <f>IF(((K1261*Dane!$C$9)-AA1261)&lt;0,0,(K1261*Dane!$C$9)-AA1261)</f>
        <v>0</v>
      </c>
      <c r="AD1261" s="37">
        <f>IFERROR(IF(((L1261*Dane!$C$9)-AB1261)&lt;0,0,(L1261*Dane!$C$9)-AB1261),0)</f>
        <v>0</v>
      </c>
      <c r="AE1261" s="97"/>
      <c r="AF1261" s="77">
        <f>IF(Dane!$E$3=1,AO1261,IF(Dane!$E$3=2,AU1261,AW1261))</f>
        <v>0</v>
      </c>
      <c r="AG1261" s="77">
        <f>IF(Dane!$E$3=1,AP1261,IF(Dane!$E$3=2,AV1261,AX1261))</f>
        <v>0</v>
      </c>
      <c r="AH1261" s="77">
        <f>IF(Dane!$E$3=1,BA1261,IF(Dane!$E$3=2,BG1261,BI1261))</f>
        <v>0</v>
      </c>
      <c r="AI1261" s="77">
        <f>IF(Dane!$E$3=1,BB1261,IF(Dane!$E$3=2,BH1261,BJ1261))</f>
        <v>0</v>
      </c>
      <c r="AJ1261" s="77">
        <f>IF(Dane!$E$3=1,BM1261,IF(Dane!$E$3=2,BS1261,BU1261))</f>
        <v>0</v>
      </c>
      <c r="AK1261" s="77">
        <f>IF(Dane!$E$3=1,BN1261,IF(Dane!$E$3=2,BT1261,BV1261))</f>
        <v>0</v>
      </c>
      <c r="AL1261" s="24">
        <f t="shared" si="595"/>
        <v>0</v>
      </c>
      <c r="AM1261" s="24">
        <f t="shared" si="596"/>
        <v>0</v>
      </c>
      <c r="AN1261" s="24"/>
      <c r="AO1261" s="24">
        <f t="shared" si="581"/>
        <v>0</v>
      </c>
      <c r="AP1261" s="24">
        <f t="shared" si="597"/>
        <v>0</v>
      </c>
      <c r="AQ1261" s="24">
        <f t="shared" si="582"/>
        <v>0</v>
      </c>
      <c r="AR1261" s="24">
        <f t="shared" si="583"/>
        <v>0</v>
      </c>
      <c r="AS1261" s="24">
        <f t="shared" si="584"/>
        <v>0</v>
      </c>
      <c r="AT1261" s="24">
        <f t="shared" si="598"/>
        <v>0</v>
      </c>
      <c r="AU1261" s="24">
        <f t="shared" si="607"/>
        <v>0</v>
      </c>
      <c r="AV1261" s="24">
        <v>0</v>
      </c>
      <c r="AW1261" s="24">
        <f t="shared" si="610"/>
        <v>0</v>
      </c>
      <c r="AX1261" s="24">
        <v>0</v>
      </c>
      <c r="AY1261" s="24">
        <f t="shared" si="599"/>
        <v>0</v>
      </c>
      <c r="AZ1261" s="24">
        <f t="shared" si="600"/>
        <v>0</v>
      </c>
      <c r="BA1261" s="24">
        <f t="shared" si="585"/>
        <v>0</v>
      </c>
      <c r="BB1261" s="24">
        <f t="shared" si="586"/>
        <v>0</v>
      </c>
      <c r="BC1261" s="24">
        <f t="shared" si="587"/>
        <v>0</v>
      </c>
      <c r="BD1261" s="24">
        <f t="shared" si="588"/>
        <v>0</v>
      </c>
      <c r="BE1261" s="24">
        <f t="shared" si="589"/>
        <v>0</v>
      </c>
      <c r="BF1261" s="24">
        <f t="shared" si="601"/>
        <v>0</v>
      </c>
      <c r="BG1261" s="24">
        <f t="shared" si="608"/>
        <v>0</v>
      </c>
      <c r="BH1261" s="24">
        <v>0</v>
      </c>
      <c r="BI1261" s="24">
        <f t="shared" si="602"/>
        <v>0</v>
      </c>
      <c r="BJ1261" s="24">
        <v>0</v>
      </c>
      <c r="BK1261" s="24">
        <f t="shared" si="603"/>
        <v>0</v>
      </c>
      <c r="BL1261" s="24">
        <f t="shared" si="604"/>
        <v>0</v>
      </c>
      <c r="BM1261" s="24">
        <f t="shared" si="590"/>
        <v>0</v>
      </c>
      <c r="BN1261" s="24">
        <f t="shared" si="591"/>
        <v>0</v>
      </c>
      <c r="BO1261" s="24">
        <f t="shared" si="592"/>
        <v>0</v>
      </c>
      <c r="BP1261" s="24">
        <f t="shared" si="593"/>
        <v>0</v>
      </c>
      <c r="BQ1261" s="24">
        <f t="shared" si="594"/>
        <v>0</v>
      </c>
      <c r="BR1261" s="24">
        <f t="shared" si="605"/>
        <v>0</v>
      </c>
      <c r="BS1261" s="24">
        <f t="shared" si="609"/>
        <v>0</v>
      </c>
      <c r="BT1261" s="24">
        <v>0</v>
      </c>
      <c r="BU1261" s="24">
        <f t="shared" si="606"/>
        <v>0</v>
      </c>
      <c r="BV1261" s="24">
        <v>0</v>
      </c>
    </row>
    <row r="1262" spans="1:74">
      <c r="A1262" s="87">
        <v>1253</v>
      </c>
      <c r="B1262" s="1"/>
      <c r="C1262" s="1"/>
      <c r="D1262" s="2"/>
      <c r="E1262" s="3"/>
      <c r="F1262" s="4"/>
      <c r="G1262" s="5"/>
      <c r="H1262" s="4"/>
      <c r="I1262" s="5"/>
      <c r="J1262" s="6"/>
      <c r="K1262" s="5"/>
      <c r="L1262" s="5"/>
      <c r="M1262" s="5"/>
      <c r="N1262" s="7"/>
      <c r="O1262" s="38"/>
      <c r="P1262" s="5"/>
      <c r="Q1262" s="5"/>
      <c r="R1262" s="7"/>
      <c r="S1262" s="38"/>
      <c r="T1262" s="5"/>
      <c r="U1262" s="5"/>
      <c r="V1262" s="55"/>
      <c r="W1262" s="38"/>
      <c r="X1262" s="5"/>
      <c r="Y1262" s="5"/>
      <c r="Z1262" s="55"/>
      <c r="AA1262" s="36">
        <f>IF(Dane!$E$3=1,AO1262+BA1262+BM1262,IF(Dane!$E$3=2,AU1262+BG1262+BS1262,AW1262+BI1262+BU1262))</f>
        <v>0</v>
      </c>
      <c r="AB1262" s="16">
        <f>IF(Dane!$E$3=1,AP1262+BB1262+BN1262,IF(Dane!$E$3=2,AV1262+BH1262+BT1262,AX1262+BJ1262+BV1262))</f>
        <v>0</v>
      </c>
      <c r="AC1262" s="16">
        <f>IF(((K1262*Dane!$C$9)-AA1262)&lt;0,0,(K1262*Dane!$C$9)-AA1262)</f>
        <v>0</v>
      </c>
      <c r="AD1262" s="37">
        <f>IFERROR(IF(((L1262*Dane!$C$9)-AB1262)&lt;0,0,(L1262*Dane!$C$9)-AB1262),0)</f>
        <v>0</v>
      </c>
      <c r="AE1262" s="97"/>
      <c r="AF1262" s="77">
        <f>IF(Dane!$E$3=1,AO1262,IF(Dane!$E$3=2,AU1262,AW1262))</f>
        <v>0</v>
      </c>
      <c r="AG1262" s="77">
        <f>IF(Dane!$E$3=1,AP1262,IF(Dane!$E$3=2,AV1262,AX1262))</f>
        <v>0</v>
      </c>
      <c r="AH1262" s="77">
        <f>IF(Dane!$E$3=1,BA1262,IF(Dane!$E$3=2,BG1262,BI1262))</f>
        <v>0</v>
      </c>
      <c r="AI1262" s="77">
        <f>IF(Dane!$E$3=1,BB1262,IF(Dane!$E$3=2,BH1262,BJ1262))</f>
        <v>0</v>
      </c>
      <c r="AJ1262" s="77">
        <f>IF(Dane!$E$3=1,BM1262,IF(Dane!$E$3=2,BS1262,BU1262))</f>
        <v>0</v>
      </c>
      <c r="AK1262" s="77">
        <f>IF(Dane!$E$3=1,BN1262,IF(Dane!$E$3=2,BT1262,BV1262))</f>
        <v>0</v>
      </c>
      <c r="AL1262" s="24">
        <f t="shared" si="595"/>
        <v>0</v>
      </c>
      <c r="AM1262" s="24">
        <f t="shared" si="596"/>
        <v>0</v>
      </c>
      <c r="AN1262" s="24"/>
      <c r="AO1262" s="24">
        <f t="shared" si="581"/>
        <v>0</v>
      </c>
      <c r="AP1262" s="24">
        <f t="shared" si="597"/>
        <v>0</v>
      </c>
      <c r="AQ1262" s="24">
        <f t="shared" si="582"/>
        <v>0</v>
      </c>
      <c r="AR1262" s="24">
        <f t="shared" si="583"/>
        <v>0</v>
      </c>
      <c r="AS1262" s="24">
        <f t="shared" si="584"/>
        <v>0</v>
      </c>
      <c r="AT1262" s="24">
        <f t="shared" si="598"/>
        <v>0</v>
      </c>
      <c r="AU1262" s="24">
        <f t="shared" si="607"/>
        <v>0</v>
      </c>
      <c r="AV1262" s="24">
        <v>0</v>
      </c>
      <c r="AW1262" s="24">
        <f t="shared" si="610"/>
        <v>0</v>
      </c>
      <c r="AX1262" s="24">
        <v>0</v>
      </c>
      <c r="AY1262" s="24">
        <f t="shared" si="599"/>
        <v>0</v>
      </c>
      <c r="AZ1262" s="24">
        <f t="shared" si="600"/>
        <v>0</v>
      </c>
      <c r="BA1262" s="24">
        <f t="shared" si="585"/>
        <v>0</v>
      </c>
      <c r="BB1262" s="24">
        <f t="shared" si="586"/>
        <v>0</v>
      </c>
      <c r="BC1262" s="24">
        <f t="shared" si="587"/>
        <v>0</v>
      </c>
      <c r="BD1262" s="24">
        <f t="shared" si="588"/>
        <v>0</v>
      </c>
      <c r="BE1262" s="24">
        <f t="shared" si="589"/>
        <v>0</v>
      </c>
      <c r="BF1262" s="24">
        <f t="shared" si="601"/>
        <v>0</v>
      </c>
      <c r="BG1262" s="24">
        <f t="shared" si="608"/>
        <v>0</v>
      </c>
      <c r="BH1262" s="24">
        <v>0</v>
      </c>
      <c r="BI1262" s="24">
        <f t="shared" si="602"/>
        <v>0</v>
      </c>
      <c r="BJ1262" s="24">
        <v>0</v>
      </c>
      <c r="BK1262" s="24">
        <f t="shared" si="603"/>
        <v>0</v>
      </c>
      <c r="BL1262" s="24">
        <f t="shared" si="604"/>
        <v>0</v>
      </c>
      <c r="BM1262" s="24">
        <f t="shared" si="590"/>
        <v>0</v>
      </c>
      <c r="BN1262" s="24">
        <f t="shared" si="591"/>
        <v>0</v>
      </c>
      <c r="BO1262" s="24">
        <f t="shared" si="592"/>
        <v>0</v>
      </c>
      <c r="BP1262" s="24">
        <f t="shared" si="593"/>
        <v>0</v>
      </c>
      <c r="BQ1262" s="24">
        <f t="shared" si="594"/>
        <v>0</v>
      </c>
      <c r="BR1262" s="24">
        <f t="shared" si="605"/>
        <v>0</v>
      </c>
      <c r="BS1262" s="24">
        <f t="shared" si="609"/>
        <v>0</v>
      </c>
      <c r="BT1262" s="24">
        <v>0</v>
      </c>
      <c r="BU1262" s="24">
        <f t="shared" si="606"/>
        <v>0</v>
      </c>
      <c r="BV1262" s="24">
        <v>0</v>
      </c>
    </row>
    <row r="1263" spans="1:74">
      <c r="A1263" s="87">
        <v>1254</v>
      </c>
      <c r="B1263" s="1"/>
      <c r="C1263" s="1"/>
      <c r="D1263" s="2"/>
      <c r="E1263" s="3"/>
      <c r="F1263" s="4"/>
      <c r="G1263" s="5"/>
      <c r="H1263" s="4"/>
      <c r="I1263" s="5"/>
      <c r="J1263" s="6"/>
      <c r="K1263" s="5"/>
      <c r="L1263" s="5"/>
      <c r="M1263" s="5"/>
      <c r="N1263" s="7"/>
      <c r="O1263" s="38"/>
      <c r="P1263" s="5"/>
      <c r="Q1263" s="5"/>
      <c r="R1263" s="7"/>
      <c r="S1263" s="38"/>
      <c r="T1263" s="5"/>
      <c r="U1263" s="5"/>
      <c r="V1263" s="55"/>
      <c r="W1263" s="38"/>
      <c r="X1263" s="5"/>
      <c r="Y1263" s="5"/>
      <c r="Z1263" s="55"/>
      <c r="AA1263" s="36">
        <f>IF(Dane!$E$3=1,AO1263+BA1263+BM1263,IF(Dane!$E$3=2,AU1263+BG1263+BS1263,AW1263+BI1263+BU1263))</f>
        <v>0</v>
      </c>
      <c r="AB1263" s="16">
        <f>IF(Dane!$E$3=1,AP1263+BB1263+BN1263,IF(Dane!$E$3=2,AV1263+BH1263+BT1263,AX1263+BJ1263+BV1263))</f>
        <v>0</v>
      </c>
      <c r="AC1263" s="16">
        <f>IF(((K1263*Dane!$C$9)-AA1263)&lt;0,0,(K1263*Dane!$C$9)-AA1263)</f>
        <v>0</v>
      </c>
      <c r="AD1263" s="37">
        <f>IFERROR(IF(((L1263*Dane!$C$9)-AB1263)&lt;0,0,(L1263*Dane!$C$9)-AB1263),0)</f>
        <v>0</v>
      </c>
      <c r="AE1263" s="97"/>
      <c r="AF1263" s="77">
        <f>IF(Dane!$E$3=1,AO1263,IF(Dane!$E$3=2,AU1263,AW1263))</f>
        <v>0</v>
      </c>
      <c r="AG1263" s="77">
        <f>IF(Dane!$E$3=1,AP1263,IF(Dane!$E$3=2,AV1263,AX1263))</f>
        <v>0</v>
      </c>
      <c r="AH1263" s="77">
        <f>IF(Dane!$E$3=1,BA1263,IF(Dane!$E$3=2,BG1263,BI1263))</f>
        <v>0</v>
      </c>
      <c r="AI1263" s="77">
        <f>IF(Dane!$E$3=1,BB1263,IF(Dane!$E$3=2,BH1263,BJ1263))</f>
        <v>0</v>
      </c>
      <c r="AJ1263" s="77">
        <f>IF(Dane!$E$3=1,BM1263,IF(Dane!$E$3=2,BS1263,BU1263))</f>
        <v>0</v>
      </c>
      <c r="AK1263" s="77">
        <f>IF(Dane!$E$3=1,BN1263,IF(Dane!$E$3=2,BT1263,BV1263))</f>
        <v>0</v>
      </c>
      <c r="AL1263" s="24">
        <f t="shared" si="595"/>
        <v>0</v>
      </c>
      <c r="AM1263" s="24">
        <f t="shared" si="596"/>
        <v>0</v>
      </c>
      <c r="AN1263" s="24"/>
      <c r="AO1263" s="24">
        <f t="shared" si="581"/>
        <v>0</v>
      </c>
      <c r="AP1263" s="24">
        <f t="shared" si="597"/>
        <v>0</v>
      </c>
      <c r="AQ1263" s="24">
        <f t="shared" si="582"/>
        <v>0</v>
      </c>
      <c r="AR1263" s="24">
        <f t="shared" si="583"/>
        <v>0</v>
      </c>
      <c r="AS1263" s="24">
        <f t="shared" si="584"/>
        <v>0</v>
      </c>
      <c r="AT1263" s="24">
        <f t="shared" si="598"/>
        <v>0</v>
      </c>
      <c r="AU1263" s="24">
        <f t="shared" si="607"/>
        <v>0</v>
      </c>
      <c r="AV1263" s="24">
        <v>0</v>
      </c>
      <c r="AW1263" s="24">
        <f t="shared" si="610"/>
        <v>0</v>
      </c>
      <c r="AX1263" s="24">
        <v>0</v>
      </c>
      <c r="AY1263" s="24">
        <f t="shared" si="599"/>
        <v>0</v>
      </c>
      <c r="AZ1263" s="24">
        <f t="shared" si="600"/>
        <v>0</v>
      </c>
      <c r="BA1263" s="24">
        <f t="shared" si="585"/>
        <v>0</v>
      </c>
      <c r="BB1263" s="24">
        <f t="shared" si="586"/>
        <v>0</v>
      </c>
      <c r="BC1263" s="24">
        <f t="shared" si="587"/>
        <v>0</v>
      </c>
      <c r="BD1263" s="24">
        <f t="shared" si="588"/>
        <v>0</v>
      </c>
      <c r="BE1263" s="24">
        <f t="shared" si="589"/>
        <v>0</v>
      </c>
      <c r="BF1263" s="24">
        <f t="shared" si="601"/>
        <v>0</v>
      </c>
      <c r="BG1263" s="24">
        <f t="shared" si="608"/>
        <v>0</v>
      </c>
      <c r="BH1263" s="24">
        <v>0</v>
      </c>
      <c r="BI1263" s="24">
        <f t="shared" si="602"/>
        <v>0</v>
      </c>
      <c r="BJ1263" s="24">
        <v>0</v>
      </c>
      <c r="BK1263" s="24">
        <f t="shared" si="603"/>
        <v>0</v>
      </c>
      <c r="BL1263" s="24">
        <f t="shared" si="604"/>
        <v>0</v>
      </c>
      <c r="BM1263" s="24">
        <f t="shared" si="590"/>
        <v>0</v>
      </c>
      <c r="BN1263" s="24">
        <f t="shared" si="591"/>
        <v>0</v>
      </c>
      <c r="BO1263" s="24">
        <f t="shared" si="592"/>
        <v>0</v>
      </c>
      <c r="BP1263" s="24">
        <f t="shared" si="593"/>
        <v>0</v>
      </c>
      <c r="BQ1263" s="24">
        <f t="shared" si="594"/>
        <v>0</v>
      </c>
      <c r="BR1263" s="24">
        <f t="shared" si="605"/>
        <v>0</v>
      </c>
      <c r="BS1263" s="24">
        <f t="shared" si="609"/>
        <v>0</v>
      </c>
      <c r="BT1263" s="24">
        <v>0</v>
      </c>
      <c r="BU1263" s="24">
        <f t="shared" si="606"/>
        <v>0</v>
      </c>
      <c r="BV1263" s="24">
        <v>0</v>
      </c>
    </row>
    <row r="1264" spans="1:74">
      <c r="A1264" s="87">
        <v>1255</v>
      </c>
      <c r="B1264" s="1"/>
      <c r="C1264" s="1"/>
      <c r="D1264" s="2"/>
      <c r="E1264" s="3"/>
      <c r="F1264" s="4"/>
      <c r="G1264" s="5"/>
      <c r="H1264" s="4"/>
      <c r="I1264" s="5"/>
      <c r="J1264" s="6"/>
      <c r="K1264" s="5"/>
      <c r="L1264" s="5"/>
      <c r="M1264" s="5"/>
      <c r="N1264" s="7"/>
      <c r="O1264" s="38"/>
      <c r="P1264" s="5"/>
      <c r="Q1264" s="5"/>
      <c r="R1264" s="7"/>
      <c r="S1264" s="38"/>
      <c r="T1264" s="5"/>
      <c r="U1264" s="5"/>
      <c r="V1264" s="55"/>
      <c r="W1264" s="38"/>
      <c r="X1264" s="5"/>
      <c r="Y1264" s="5"/>
      <c r="Z1264" s="55"/>
      <c r="AA1264" s="36">
        <f>IF(Dane!$E$3=1,AO1264+BA1264+BM1264,IF(Dane!$E$3=2,AU1264+BG1264+BS1264,AW1264+BI1264+BU1264))</f>
        <v>0</v>
      </c>
      <c r="AB1264" s="16">
        <f>IF(Dane!$E$3=1,AP1264+BB1264+BN1264,IF(Dane!$E$3=2,AV1264+BH1264+BT1264,AX1264+BJ1264+BV1264))</f>
        <v>0</v>
      </c>
      <c r="AC1264" s="16">
        <f>IF(((K1264*Dane!$C$9)-AA1264)&lt;0,0,(K1264*Dane!$C$9)-AA1264)</f>
        <v>0</v>
      </c>
      <c r="AD1264" s="37">
        <f>IFERROR(IF(((L1264*Dane!$C$9)-AB1264)&lt;0,0,(L1264*Dane!$C$9)-AB1264),0)</f>
        <v>0</v>
      </c>
      <c r="AE1264" s="97"/>
      <c r="AF1264" s="77">
        <f>IF(Dane!$E$3=1,AO1264,IF(Dane!$E$3=2,AU1264,AW1264))</f>
        <v>0</v>
      </c>
      <c r="AG1264" s="77">
        <f>IF(Dane!$E$3=1,AP1264,IF(Dane!$E$3=2,AV1264,AX1264))</f>
        <v>0</v>
      </c>
      <c r="AH1264" s="77">
        <f>IF(Dane!$E$3=1,BA1264,IF(Dane!$E$3=2,BG1264,BI1264))</f>
        <v>0</v>
      </c>
      <c r="AI1264" s="77">
        <f>IF(Dane!$E$3=1,BB1264,IF(Dane!$E$3=2,BH1264,BJ1264))</f>
        <v>0</v>
      </c>
      <c r="AJ1264" s="77">
        <f>IF(Dane!$E$3=1,BM1264,IF(Dane!$E$3=2,BS1264,BU1264))</f>
        <v>0</v>
      </c>
      <c r="AK1264" s="77">
        <f>IF(Dane!$E$3=1,BN1264,IF(Dane!$E$3=2,BT1264,BV1264))</f>
        <v>0</v>
      </c>
      <c r="AL1264" s="24">
        <f t="shared" si="595"/>
        <v>0</v>
      </c>
      <c r="AM1264" s="24">
        <f t="shared" si="596"/>
        <v>0</v>
      </c>
      <c r="AN1264" s="24"/>
      <c r="AO1264" s="24">
        <f t="shared" si="581"/>
        <v>0</v>
      </c>
      <c r="AP1264" s="24">
        <f t="shared" si="597"/>
        <v>0</v>
      </c>
      <c r="AQ1264" s="24">
        <f t="shared" si="582"/>
        <v>0</v>
      </c>
      <c r="AR1264" s="24">
        <f t="shared" si="583"/>
        <v>0</v>
      </c>
      <c r="AS1264" s="24">
        <f t="shared" si="584"/>
        <v>0</v>
      </c>
      <c r="AT1264" s="24">
        <f t="shared" si="598"/>
        <v>0</v>
      </c>
      <c r="AU1264" s="24">
        <f t="shared" si="607"/>
        <v>0</v>
      </c>
      <c r="AV1264" s="24">
        <v>0</v>
      </c>
      <c r="AW1264" s="24">
        <f t="shared" si="610"/>
        <v>0</v>
      </c>
      <c r="AX1264" s="24">
        <v>0</v>
      </c>
      <c r="AY1264" s="24">
        <f t="shared" si="599"/>
        <v>0</v>
      </c>
      <c r="AZ1264" s="24">
        <f t="shared" si="600"/>
        <v>0</v>
      </c>
      <c r="BA1264" s="24">
        <f t="shared" si="585"/>
        <v>0</v>
      </c>
      <c r="BB1264" s="24">
        <f t="shared" si="586"/>
        <v>0</v>
      </c>
      <c r="BC1264" s="24">
        <f t="shared" si="587"/>
        <v>0</v>
      </c>
      <c r="BD1264" s="24">
        <f t="shared" si="588"/>
        <v>0</v>
      </c>
      <c r="BE1264" s="24">
        <f t="shared" si="589"/>
        <v>0</v>
      </c>
      <c r="BF1264" s="24">
        <f t="shared" si="601"/>
        <v>0</v>
      </c>
      <c r="BG1264" s="24">
        <f t="shared" si="608"/>
        <v>0</v>
      </c>
      <c r="BH1264" s="24">
        <v>0</v>
      </c>
      <c r="BI1264" s="24">
        <f t="shared" si="602"/>
        <v>0</v>
      </c>
      <c r="BJ1264" s="24">
        <v>0</v>
      </c>
      <c r="BK1264" s="24">
        <f t="shared" si="603"/>
        <v>0</v>
      </c>
      <c r="BL1264" s="24">
        <f t="shared" si="604"/>
        <v>0</v>
      </c>
      <c r="BM1264" s="24">
        <f t="shared" si="590"/>
        <v>0</v>
      </c>
      <c r="BN1264" s="24">
        <f t="shared" si="591"/>
        <v>0</v>
      </c>
      <c r="BO1264" s="24">
        <f t="shared" si="592"/>
        <v>0</v>
      </c>
      <c r="BP1264" s="24">
        <f t="shared" si="593"/>
        <v>0</v>
      </c>
      <c r="BQ1264" s="24">
        <f t="shared" si="594"/>
        <v>0</v>
      </c>
      <c r="BR1264" s="24">
        <f t="shared" si="605"/>
        <v>0</v>
      </c>
      <c r="BS1264" s="24">
        <f t="shared" si="609"/>
        <v>0</v>
      </c>
      <c r="BT1264" s="24">
        <v>0</v>
      </c>
      <c r="BU1264" s="24">
        <f t="shared" si="606"/>
        <v>0</v>
      </c>
      <c r="BV1264" s="24">
        <v>0</v>
      </c>
    </row>
    <row r="1265" spans="1:74">
      <c r="A1265" s="87">
        <v>1256</v>
      </c>
      <c r="B1265" s="1"/>
      <c r="C1265" s="1"/>
      <c r="D1265" s="2"/>
      <c r="E1265" s="3"/>
      <c r="F1265" s="4"/>
      <c r="G1265" s="5"/>
      <c r="H1265" s="4"/>
      <c r="I1265" s="5"/>
      <c r="J1265" s="6"/>
      <c r="K1265" s="5"/>
      <c r="L1265" s="5"/>
      <c r="M1265" s="5"/>
      <c r="N1265" s="7"/>
      <c r="O1265" s="38"/>
      <c r="P1265" s="5"/>
      <c r="Q1265" s="5"/>
      <c r="R1265" s="7"/>
      <c r="S1265" s="38"/>
      <c r="T1265" s="5"/>
      <c r="U1265" s="5"/>
      <c r="V1265" s="55"/>
      <c r="W1265" s="38"/>
      <c r="X1265" s="5"/>
      <c r="Y1265" s="5"/>
      <c r="Z1265" s="55"/>
      <c r="AA1265" s="36">
        <f>IF(Dane!$E$3=1,AO1265+BA1265+BM1265,IF(Dane!$E$3=2,AU1265+BG1265+BS1265,AW1265+BI1265+BU1265))</f>
        <v>0</v>
      </c>
      <c r="AB1265" s="16">
        <f>IF(Dane!$E$3=1,AP1265+BB1265+BN1265,IF(Dane!$E$3=2,AV1265+BH1265+BT1265,AX1265+BJ1265+BV1265))</f>
        <v>0</v>
      </c>
      <c r="AC1265" s="16">
        <f>IF(((K1265*Dane!$C$9)-AA1265)&lt;0,0,(K1265*Dane!$C$9)-AA1265)</f>
        <v>0</v>
      </c>
      <c r="AD1265" s="37">
        <f>IFERROR(IF(((L1265*Dane!$C$9)-AB1265)&lt;0,0,(L1265*Dane!$C$9)-AB1265),0)</f>
        <v>0</v>
      </c>
      <c r="AE1265" s="97"/>
      <c r="AF1265" s="77">
        <f>IF(Dane!$E$3=1,AO1265,IF(Dane!$E$3=2,AU1265,AW1265))</f>
        <v>0</v>
      </c>
      <c r="AG1265" s="77">
        <f>IF(Dane!$E$3=1,AP1265,IF(Dane!$E$3=2,AV1265,AX1265))</f>
        <v>0</v>
      </c>
      <c r="AH1265" s="77">
        <f>IF(Dane!$E$3=1,BA1265,IF(Dane!$E$3=2,BG1265,BI1265))</f>
        <v>0</v>
      </c>
      <c r="AI1265" s="77">
        <f>IF(Dane!$E$3=1,BB1265,IF(Dane!$E$3=2,BH1265,BJ1265))</f>
        <v>0</v>
      </c>
      <c r="AJ1265" s="77">
        <f>IF(Dane!$E$3=1,BM1265,IF(Dane!$E$3=2,BS1265,BU1265))</f>
        <v>0</v>
      </c>
      <c r="AK1265" s="77">
        <f>IF(Dane!$E$3=1,BN1265,IF(Dane!$E$3=2,BT1265,BV1265))</f>
        <v>0</v>
      </c>
      <c r="AL1265" s="24">
        <f t="shared" si="595"/>
        <v>0</v>
      </c>
      <c r="AM1265" s="24">
        <f t="shared" si="596"/>
        <v>0</v>
      </c>
      <c r="AN1265" s="24"/>
      <c r="AO1265" s="24">
        <f t="shared" si="581"/>
        <v>0</v>
      </c>
      <c r="AP1265" s="24">
        <f t="shared" si="597"/>
        <v>0</v>
      </c>
      <c r="AQ1265" s="24">
        <f t="shared" si="582"/>
        <v>0</v>
      </c>
      <c r="AR1265" s="24">
        <f t="shared" si="583"/>
        <v>0</v>
      </c>
      <c r="AS1265" s="24">
        <f t="shared" si="584"/>
        <v>0</v>
      </c>
      <c r="AT1265" s="24">
        <f t="shared" si="598"/>
        <v>0</v>
      </c>
      <c r="AU1265" s="24">
        <f t="shared" si="607"/>
        <v>0</v>
      </c>
      <c r="AV1265" s="24">
        <v>0</v>
      </c>
      <c r="AW1265" s="24">
        <f t="shared" si="610"/>
        <v>0</v>
      </c>
      <c r="AX1265" s="24">
        <v>0</v>
      </c>
      <c r="AY1265" s="24">
        <f t="shared" si="599"/>
        <v>0</v>
      </c>
      <c r="AZ1265" s="24">
        <f t="shared" si="600"/>
        <v>0</v>
      </c>
      <c r="BA1265" s="24">
        <f t="shared" si="585"/>
        <v>0</v>
      </c>
      <c r="BB1265" s="24">
        <f t="shared" si="586"/>
        <v>0</v>
      </c>
      <c r="BC1265" s="24">
        <f t="shared" si="587"/>
        <v>0</v>
      </c>
      <c r="BD1265" s="24">
        <f t="shared" si="588"/>
        <v>0</v>
      </c>
      <c r="BE1265" s="24">
        <f t="shared" si="589"/>
        <v>0</v>
      </c>
      <c r="BF1265" s="24">
        <f t="shared" si="601"/>
        <v>0</v>
      </c>
      <c r="BG1265" s="24">
        <f t="shared" si="608"/>
        <v>0</v>
      </c>
      <c r="BH1265" s="24">
        <v>0</v>
      </c>
      <c r="BI1265" s="24">
        <f t="shared" si="602"/>
        <v>0</v>
      </c>
      <c r="BJ1265" s="24">
        <v>0</v>
      </c>
      <c r="BK1265" s="24">
        <f t="shared" si="603"/>
        <v>0</v>
      </c>
      <c r="BL1265" s="24">
        <f t="shared" si="604"/>
        <v>0</v>
      </c>
      <c r="BM1265" s="24">
        <f t="shared" si="590"/>
        <v>0</v>
      </c>
      <c r="BN1265" s="24">
        <f t="shared" si="591"/>
        <v>0</v>
      </c>
      <c r="BO1265" s="24">
        <f t="shared" si="592"/>
        <v>0</v>
      </c>
      <c r="BP1265" s="24">
        <f t="shared" si="593"/>
        <v>0</v>
      </c>
      <c r="BQ1265" s="24">
        <f t="shared" si="594"/>
        <v>0</v>
      </c>
      <c r="BR1265" s="24">
        <f t="shared" si="605"/>
        <v>0</v>
      </c>
      <c r="BS1265" s="24">
        <f t="shared" si="609"/>
        <v>0</v>
      </c>
      <c r="BT1265" s="24">
        <v>0</v>
      </c>
      <c r="BU1265" s="24">
        <f t="shared" si="606"/>
        <v>0</v>
      </c>
      <c r="BV1265" s="24">
        <v>0</v>
      </c>
    </row>
    <row r="1266" spans="1:74">
      <c r="A1266" s="87">
        <v>1257</v>
      </c>
      <c r="B1266" s="1"/>
      <c r="C1266" s="1"/>
      <c r="D1266" s="2"/>
      <c r="E1266" s="3"/>
      <c r="F1266" s="4"/>
      <c r="G1266" s="5"/>
      <c r="H1266" s="4"/>
      <c r="I1266" s="5"/>
      <c r="J1266" s="6"/>
      <c r="K1266" s="5"/>
      <c r="L1266" s="5"/>
      <c r="M1266" s="5"/>
      <c r="N1266" s="7"/>
      <c r="O1266" s="38"/>
      <c r="P1266" s="5"/>
      <c r="Q1266" s="5"/>
      <c r="R1266" s="7"/>
      <c r="S1266" s="38"/>
      <c r="T1266" s="5"/>
      <c r="U1266" s="5"/>
      <c r="V1266" s="55"/>
      <c r="W1266" s="38"/>
      <c r="X1266" s="5"/>
      <c r="Y1266" s="5"/>
      <c r="Z1266" s="55"/>
      <c r="AA1266" s="36">
        <f>IF(Dane!$E$3=1,AO1266+BA1266+BM1266,IF(Dane!$E$3=2,AU1266+BG1266+BS1266,AW1266+BI1266+BU1266))</f>
        <v>0</v>
      </c>
      <c r="AB1266" s="16">
        <f>IF(Dane!$E$3=1,AP1266+BB1266+BN1266,IF(Dane!$E$3=2,AV1266+BH1266+BT1266,AX1266+BJ1266+BV1266))</f>
        <v>0</v>
      </c>
      <c r="AC1266" s="16">
        <f>IF(((K1266*Dane!$C$9)-AA1266)&lt;0,0,(K1266*Dane!$C$9)-AA1266)</f>
        <v>0</v>
      </c>
      <c r="AD1266" s="37">
        <f>IFERROR(IF(((L1266*Dane!$C$9)-AB1266)&lt;0,0,(L1266*Dane!$C$9)-AB1266),0)</f>
        <v>0</v>
      </c>
      <c r="AE1266" s="97"/>
      <c r="AF1266" s="77">
        <f>IF(Dane!$E$3=1,AO1266,IF(Dane!$E$3=2,AU1266,AW1266))</f>
        <v>0</v>
      </c>
      <c r="AG1266" s="77">
        <f>IF(Dane!$E$3=1,AP1266,IF(Dane!$E$3=2,AV1266,AX1266))</f>
        <v>0</v>
      </c>
      <c r="AH1266" s="77">
        <f>IF(Dane!$E$3=1,BA1266,IF(Dane!$E$3=2,BG1266,BI1266))</f>
        <v>0</v>
      </c>
      <c r="AI1266" s="77">
        <f>IF(Dane!$E$3=1,BB1266,IF(Dane!$E$3=2,BH1266,BJ1266))</f>
        <v>0</v>
      </c>
      <c r="AJ1266" s="77">
        <f>IF(Dane!$E$3=1,BM1266,IF(Dane!$E$3=2,BS1266,BU1266))</f>
        <v>0</v>
      </c>
      <c r="AK1266" s="77">
        <f>IF(Dane!$E$3=1,BN1266,IF(Dane!$E$3=2,BT1266,BV1266))</f>
        <v>0</v>
      </c>
      <c r="AL1266" s="24">
        <f t="shared" si="595"/>
        <v>0</v>
      </c>
      <c r="AM1266" s="24">
        <f t="shared" si="596"/>
        <v>0</v>
      </c>
      <c r="AN1266" s="24"/>
      <c r="AO1266" s="24">
        <f t="shared" si="581"/>
        <v>0</v>
      </c>
      <c r="AP1266" s="24">
        <f t="shared" si="597"/>
        <v>0</v>
      </c>
      <c r="AQ1266" s="24">
        <f t="shared" si="582"/>
        <v>0</v>
      </c>
      <c r="AR1266" s="24">
        <f t="shared" si="583"/>
        <v>0</v>
      </c>
      <c r="AS1266" s="24">
        <f t="shared" si="584"/>
        <v>0</v>
      </c>
      <c r="AT1266" s="24">
        <f t="shared" si="598"/>
        <v>0</v>
      </c>
      <c r="AU1266" s="24">
        <f t="shared" si="607"/>
        <v>0</v>
      </c>
      <c r="AV1266" s="24">
        <v>0</v>
      </c>
      <c r="AW1266" s="24">
        <f t="shared" si="610"/>
        <v>0</v>
      </c>
      <c r="AX1266" s="24">
        <v>0</v>
      </c>
      <c r="AY1266" s="24">
        <f t="shared" si="599"/>
        <v>0</v>
      </c>
      <c r="AZ1266" s="24">
        <f t="shared" si="600"/>
        <v>0</v>
      </c>
      <c r="BA1266" s="24">
        <f t="shared" si="585"/>
        <v>0</v>
      </c>
      <c r="BB1266" s="24">
        <f t="shared" si="586"/>
        <v>0</v>
      </c>
      <c r="BC1266" s="24">
        <f t="shared" si="587"/>
        <v>0</v>
      </c>
      <c r="BD1266" s="24">
        <f t="shared" si="588"/>
        <v>0</v>
      </c>
      <c r="BE1266" s="24">
        <f t="shared" si="589"/>
        <v>0</v>
      </c>
      <c r="BF1266" s="24">
        <f t="shared" si="601"/>
        <v>0</v>
      </c>
      <c r="BG1266" s="24">
        <f t="shared" si="608"/>
        <v>0</v>
      </c>
      <c r="BH1266" s="24">
        <v>0</v>
      </c>
      <c r="BI1266" s="24">
        <f t="shared" si="602"/>
        <v>0</v>
      </c>
      <c r="BJ1266" s="24">
        <v>0</v>
      </c>
      <c r="BK1266" s="24">
        <f t="shared" si="603"/>
        <v>0</v>
      </c>
      <c r="BL1266" s="24">
        <f t="shared" si="604"/>
        <v>0</v>
      </c>
      <c r="BM1266" s="24">
        <f t="shared" si="590"/>
        <v>0</v>
      </c>
      <c r="BN1266" s="24">
        <f t="shared" si="591"/>
        <v>0</v>
      </c>
      <c r="BO1266" s="24">
        <f t="shared" si="592"/>
        <v>0</v>
      </c>
      <c r="BP1266" s="24">
        <f t="shared" si="593"/>
        <v>0</v>
      </c>
      <c r="BQ1266" s="24">
        <f t="shared" si="594"/>
        <v>0</v>
      </c>
      <c r="BR1266" s="24">
        <f t="shared" si="605"/>
        <v>0</v>
      </c>
      <c r="BS1266" s="24">
        <f t="shared" si="609"/>
        <v>0</v>
      </c>
      <c r="BT1266" s="24">
        <v>0</v>
      </c>
      <c r="BU1266" s="24">
        <f t="shared" si="606"/>
        <v>0</v>
      </c>
      <c r="BV1266" s="24">
        <v>0</v>
      </c>
    </row>
    <row r="1267" spans="1:74">
      <c r="A1267" s="87">
        <v>1258</v>
      </c>
      <c r="B1267" s="1"/>
      <c r="C1267" s="1"/>
      <c r="D1267" s="2"/>
      <c r="E1267" s="3"/>
      <c r="F1267" s="4"/>
      <c r="G1267" s="5"/>
      <c r="H1267" s="4"/>
      <c r="I1267" s="5"/>
      <c r="J1267" s="6"/>
      <c r="K1267" s="5"/>
      <c r="L1267" s="5"/>
      <c r="M1267" s="5"/>
      <c r="N1267" s="7"/>
      <c r="O1267" s="38"/>
      <c r="P1267" s="5"/>
      <c r="Q1267" s="5"/>
      <c r="R1267" s="7"/>
      <c r="S1267" s="38"/>
      <c r="T1267" s="5"/>
      <c r="U1267" s="5"/>
      <c r="V1267" s="55"/>
      <c r="W1267" s="38"/>
      <c r="X1267" s="5"/>
      <c r="Y1267" s="5"/>
      <c r="Z1267" s="55"/>
      <c r="AA1267" s="36">
        <f>IF(Dane!$E$3=1,AO1267+BA1267+BM1267,IF(Dane!$E$3=2,AU1267+BG1267+BS1267,AW1267+BI1267+BU1267))</f>
        <v>0</v>
      </c>
      <c r="AB1267" s="16">
        <f>IF(Dane!$E$3=1,AP1267+BB1267+BN1267,IF(Dane!$E$3=2,AV1267+BH1267+BT1267,AX1267+BJ1267+BV1267))</f>
        <v>0</v>
      </c>
      <c r="AC1267" s="16">
        <f>IF(((K1267*Dane!$C$9)-AA1267)&lt;0,0,(K1267*Dane!$C$9)-AA1267)</f>
        <v>0</v>
      </c>
      <c r="AD1267" s="37">
        <f>IFERROR(IF(((L1267*Dane!$C$9)-AB1267)&lt;0,0,(L1267*Dane!$C$9)-AB1267),0)</f>
        <v>0</v>
      </c>
      <c r="AE1267" s="97"/>
      <c r="AF1267" s="77">
        <f>IF(Dane!$E$3=1,AO1267,IF(Dane!$E$3=2,AU1267,AW1267))</f>
        <v>0</v>
      </c>
      <c r="AG1267" s="77">
        <f>IF(Dane!$E$3=1,AP1267,IF(Dane!$E$3=2,AV1267,AX1267))</f>
        <v>0</v>
      </c>
      <c r="AH1267" s="77">
        <f>IF(Dane!$E$3=1,BA1267,IF(Dane!$E$3=2,BG1267,BI1267))</f>
        <v>0</v>
      </c>
      <c r="AI1267" s="77">
        <f>IF(Dane!$E$3=1,BB1267,IF(Dane!$E$3=2,BH1267,BJ1267))</f>
        <v>0</v>
      </c>
      <c r="AJ1267" s="77">
        <f>IF(Dane!$E$3=1,BM1267,IF(Dane!$E$3=2,BS1267,BU1267))</f>
        <v>0</v>
      </c>
      <c r="AK1267" s="77">
        <f>IF(Dane!$E$3=1,BN1267,IF(Dane!$E$3=2,BT1267,BV1267))</f>
        <v>0</v>
      </c>
      <c r="AL1267" s="24">
        <f t="shared" si="595"/>
        <v>0</v>
      </c>
      <c r="AM1267" s="24">
        <f t="shared" si="596"/>
        <v>0</v>
      </c>
      <c r="AN1267" s="24"/>
      <c r="AO1267" s="24">
        <f t="shared" si="581"/>
        <v>0</v>
      </c>
      <c r="AP1267" s="24">
        <f t="shared" si="597"/>
        <v>0</v>
      </c>
      <c r="AQ1267" s="24">
        <f t="shared" si="582"/>
        <v>0</v>
      </c>
      <c r="AR1267" s="24">
        <f t="shared" si="583"/>
        <v>0</v>
      </c>
      <c r="AS1267" s="24">
        <f t="shared" si="584"/>
        <v>0</v>
      </c>
      <c r="AT1267" s="24">
        <f t="shared" si="598"/>
        <v>0</v>
      </c>
      <c r="AU1267" s="24">
        <f t="shared" si="607"/>
        <v>0</v>
      </c>
      <c r="AV1267" s="24">
        <v>0</v>
      </c>
      <c r="AW1267" s="24">
        <f t="shared" si="610"/>
        <v>0</v>
      </c>
      <c r="AX1267" s="24">
        <v>0</v>
      </c>
      <c r="AY1267" s="24">
        <f t="shared" si="599"/>
        <v>0</v>
      </c>
      <c r="AZ1267" s="24">
        <f t="shared" si="600"/>
        <v>0</v>
      </c>
      <c r="BA1267" s="24">
        <f t="shared" si="585"/>
        <v>0</v>
      </c>
      <c r="BB1267" s="24">
        <f t="shared" si="586"/>
        <v>0</v>
      </c>
      <c r="BC1267" s="24">
        <f t="shared" si="587"/>
        <v>0</v>
      </c>
      <c r="BD1267" s="24">
        <f t="shared" si="588"/>
        <v>0</v>
      </c>
      <c r="BE1267" s="24">
        <f t="shared" si="589"/>
        <v>0</v>
      </c>
      <c r="BF1267" s="24">
        <f t="shared" si="601"/>
        <v>0</v>
      </c>
      <c r="BG1267" s="24">
        <f t="shared" si="608"/>
        <v>0</v>
      </c>
      <c r="BH1267" s="24">
        <v>0</v>
      </c>
      <c r="BI1267" s="24">
        <f t="shared" si="602"/>
        <v>0</v>
      </c>
      <c r="BJ1267" s="24">
        <v>0</v>
      </c>
      <c r="BK1267" s="24">
        <f t="shared" si="603"/>
        <v>0</v>
      </c>
      <c r="BL1267" s="24">
        <f t="shared" si="604"/>
        <v>0</v>
      </c>
      <c r="BM1267" s="24">
        <f t="shared" si="590"/>
        <v>0</v>
      </c>
      <c r="BN1267" s="24">
        <f t="shared" si="591"/>
        <v>0</v>
      </c>
      <c r="BO1267" s="24">
        <f t="shared" si="592"/>
        <v>0</v>
      </c>
      <c r="BP1267" s="24">
        <f t="shared" si="593"/>
        <v>0</v>
      </c>
      <c r="BQ1267" s="24">
        <f t="shared" si="594"/>
        <v>0</v>
      </c>
      <c r="BR1267" s="24">
        <f t="shared" si="605"/>
        <v>0</v>
      </c>
      <c r="BS1267" s="24">
        <f t="shared" si="609"/>
        <v>0</v>
      </c>
      <c r="BT1267" s="24">
        <v>0</v>
      </c>
      <c r="BU1267" s="24">
        <f t="shared" si="606"/>
        <v>0</v>
      </c>
      <c r="BV1267" s="24">
        <v>0</v>
      </c>
    </row>
    <row r="1268" spans="1:74">
      <c r="A1268" s="87">
        <v>1259</v>
      </c>
      <c r="B1268" s="1"/>
      <c r="C1268" s="1"/>
      <c r="D1268" s="2"/>
      <c r="E1268" s="3"/>
      <c r="F1268" s="4"/>
      <c r="G1268" s="5"/>
      <c r="H1268" s="4"/>
      <c r="I1268" s="5"/>
      <c r="J1268" s="6"/>
      <c r="K1268" s="5"/>
      <c r="L1268" s="5"/>
      <c r="M1268" s="5"/>
      <c r="N1268" s="7"/>
      <c r="O1268" s="38"/>
      <c r="P1268" s="5"/>
      <c r="Q1268" s="5"/>
      <c r="R1268" s="7"/>
      <c r="S1268" s="38"/>
      <c r="T1268" s="5"/>
      <c r="U1268" s="5"/>
      <c r="V1268" s="55"/>
      <c r="W1268" s="38"/>
      <c r="X1268" s="5"/>
      <c r="Y1268" s="5"/>
      <c r="Z1268" s="55"/>
      <c r="AA1268" s="36">
        <f>IF(Dane!$E$3=1,AO1268+BA1268+BM1268,IF(Dane!$E$3=2,AU1268+BG1268+BS1268,AW1268+BI1268+BU1268))</f>
        <v>0</v>
      </c>
      <c r="AB1268" s="16">
        <f>IF(Dane!$E$3=1,AP1268+BB1268+BN1268,IF(Dane!$E$3=2,AV1268+BH1268+BT1268,AX1268+BJ1268+BV1268))</f>
        <v>0</v>
      </c>
      <c r="AC1268" s="16">
        <f>IF(((K1268*Dane!$C$9)-AA1268)&lt;0,0,(K1268*Dane!$C$9)-AA1268)</f>
        <v>0</v>
      </c>
      <c r="AD1268" s="37">
        <f>IFERROR(IF(((L1268*Dane!$C$9)-AB1268)&lt;0,0,(L1268*Dane!$C$9)-AB1268),0)</f>
        <v>0</v>
      </c>
      <c r="AE1268" s="97"/>
      <c r="AF1268" s="77">
        <f>IF(Dane!$E$3=1,AO1268,IF(Dane!$E$3=2,AU1268,AW1268))</f>
        <v>0</v>
      </c>
      <c r="AG1268" s="77">
        <f>IF(Dane!$E$3=1,AP1268,IF(Dane!$E$3=2,AV1268,AX1268))</f>
        <v>0</v>
      </c>
      <c r="AH1268" s="77">
        <f>IF(Dane!$E$3=1,BA1268,IF(Dane!$E$3=2,BG1268,BI1268))</f>
        <v>0</v>
      </c>
      <c r="AI1268" s="77">
        <f>IF(Dane!$E$3=1,BB1268,IF(Dane!$E$3=2,BH1268,BJ1268))</f>
        <v>0</v>
      </c>
      <c r="AJ1268" s="77">
        <f>IF(Dane!$E$3=1,BM1268,IF(Dane!$E$3=2,BS1268,BU1268))</f>
        <v>0</v>
      </c>
      <c r="AK1268" s="77">
        <f>IF(Dane!$E$3=1,BN1268,IF(Dane!$E$3=2,BT1268,BV1268))</f>
        <v>0</v>
      </c>
      <c r="AL1268" s="24">
        <f t="shared" si="595"/>
        <v>0</v>
      </c>
      <c r="AM1268" s="24">
        <f t="shared" si="596"/>
        <v>0</v>
      </c>
      <c r="AN1268" s="24"/>
      <c r="AO1268" s="24">
        <f t="shared" si="581"/>
        <v>0</v>
      </c>
      <c r="AP1268" s="24">
        <f t="shared" si="597"/>
        <v>0</v>
      </c>
      <c r="AQ1268" s="24">
        <f t="shared" si="582"/>
        <v>0</v>
      </c>
      <c r="AR1268" s="24">
        <f t="shared" si="583"/>
        <v>0</v>
      </c>
      <c r="AS1268" s="24">
        <f t="shared" si="584"/>
        <v>0</v>
      </c>
      <c r="AT1268" s="24">
        <f t="shared" si="598"/>
        <v>0</v>
      </c>
      <c r="AU1268" s="24">
        <f t="shared" si="607"/>
        <v>0</v>
      </c>
      <c r="AV1268" s="24">
        <v>0</v>
      </c>
      <c r="AW1268" s="24">
        <f t="shared" si="610"/>
        <v>0</v>
      </c>
      <c r="AX1268" s="24">
        <v>0</v>
      </c>
      <c r="AY1268" s="24">
        <f t="shared" si="599"/>
        <v>0</v>
      </c>
      <c r="AZ1268" s="24">
        <f t="shared" si="600"/>
        <v>0</v>
      </c>
      <c r="BA1268" s="24">
        <f t="shared" si="585"/>
        <v>0</v>
      </c>
      <c r="BB1268" s="24">
        <f t="shared" si="586"/>
        <v>0</v>
      </c>
      <c r="BC1268" s="24">
        <f t="shared" si="587"/>
        <v>0</v>
      </c>
      <c r="BD1268" s="24">
        <f t="shared" si="588"/>
        <v>0</v>
      </c>
      <c r="BE1268" s="24">
        <f t="shared" si="589"/>
        <v>0</v>
      </c>
      <c r="BF1268" s="24">
        <f t="shared" si="601"/>
        <v>0</v>
      </c>
      <c r="BG1268" s="24">
        <f t="shared" si="608"/>
        <v>0</v>
      </c>
      <c r="BH1268" s="24">
        <v>0</v>
      </c>
      <c r="BI1268" s="24">
        <f t="shared" si="602"/>
        <v>0</v>
      </c>
      <c r="BJ1268" s="24">
        <v>0</v>
      </c>
      <c r="BK1268" s="24">
        <f t="shared" si="603"/>
        <v>0</v>
      </c>
      <c r="BL1268" s="24">
        <f t="shared" si="604"/>
        <v>0</v>
      </c>
      <c r="BM1268" s="24">
        <f t="shared" si="590"/>
        <v>0</v>
      </c>
      <c r="BN1268" s="24">
        <f t="shared" si="591"/>
        <v>0</v>
      </c>
      <c r="BO1268" s="24">
        <f t="shared" si="592"/>
        <v>0</v>
      </c>
      <c r="BP1268" s="24">
        <f t="shared" si="593"/>
        <v>0</v>
      </c>
      <c r="BQ1268" s="24">
        <f t="shared" si="594"/>
        <v>0</v>
      </c>
      <c r="BR1268" s="24">
        <f t="shared" si="605"/>
        <v>0</v>
      </c>
      <c r="BS1268" s="24">
        <f t="shared" si="609"/>
        <v>0</v>
      </c>
      <c r="BT1268" s="24">
        <v>0</v>
      </c>
      <c r="BU1268" s="24">
        <f t="shared" si="606"/>
        <v>0</v>
      </c>
      <c r="BV1268" s="24">
        <v>0</v>
      </c>
    </row>
    <row r="1269" spans="1:74">
      <c r="A1269" s="87">
        <v>1260</v>
      </c>
      <c r="B1269" s="1"/>
      <c r="C1269" s="1"/>
      <c r="D1269" s="2"/>
      <c r="E1269" s="3"/>
      <c r="F1269" s="4"/>
      <c r="G1269" s="5"/>
      <c r="H1269" s="4"/>
      <c r="I1269" s="5"/>
      <c r="J1269" s="6"/>
      <c r="K1269" s="5"/>
      <c r="L1269" s="5"/>
      <c r="M1269" s="5"/>
      <c r="N1269" s="7"/>
      <c r="O1269" s="38"/>
      <c r="P1269" s="5"/>
      <c r="Q1269" s="5"/>
      <c r="R1269" s="7"/>
      <c r="S1269" s="38"/>
      <c r="T1269" s="5"/>
      <c r="U1269" s="5"/>
      <c r="V1269" s="55"/>
      <c r="W1269" s="38"/>
      <c r="X1269" s="5"/>
      <c r="Y1269" s="5"/>
      <c r="Z1269" s="55"/>
      <c r="AA1269" s="36">
        <f>IF(Dane!$E$3=1,AO1269+BA1269+BM1269,IF(Dane!$E$3=2,AU1269+BG1269+BS1269,AW1269+BI1269+BU1269))</f>
        <v>0</v>
      </c>
      <c r="AB1269" s="16">
        <f>IF(Dane!$E$3=1,AP1269+BB1269+BN1269,IF(Dane!$E$3=2,AV1269+BH1269+BT1269,AX1269+BJ1269+BV1269))</f>
        <v>0</v>
      </c>
      <c r="AC1269" s="16">
        <f>IF(((K1269*Dane!$C$9)-AA1269)&lt;0,0,(K1269*Dane!$C$9)-AA1269)</f>
        <v>0</v>
      </c>
      <c r="AD1269" s="37">
        <f>IFERROR(IF(((L1269*Dane!$C$9)-AB1269)&lt;0,0,(L1269*Dane!$C$9)-AB1269),0)</f>
        <v>0</v>
      </c>
      <c r="AE1269" s="97"/>
      <c r="AF1269" s="77">
        <f>IF(Dane!$E$3=1,AO1269,IF(Dane!$E$3=2,AU1269,AW1269))</f>
        <v>0</v>
      </c>
      <c r="AG1269" s="77">
        <f>IF(Dane!$E$3=1,AP1269,IF(Dane!$E$3=2,AV1269,AX1269))</f>
        <v>0</v>
      </c>
      <c r="AH1269" s="77">
        <f>IF(Dane!$E$3=1,BA1269,IF(Dane!$E$3=2,BG1269,BI1269))</f>
        <v>0</v>
      </c>
      <c r="AI1269" s="77">
        <f>IF(Dane!$E$3=1,BB1269,IF(Dane!$E$3=2,BH1269,BJ1269))</f>
        <v>0</v>
      </c>
      <c r="AJ1269" s="77">
        <f>IF(Dane!$E$3=1,BM1269,IF(Dane!$E$3=2,BS1269,BU1269))</f>
        <v>0</v>
      </c>
      <c r="AK1269" s="77">
        <f>IF(Dane!$E$3=1,BN1269,IF(Dane!$E$3=2,BT1269,BV1269))</f>
        <v>0</v>
      </c>
      <c r="AL1269" s="24">
        <f t="shared" si="595"/>
        <v>0</v>
      </c>
      <c r="AM1269" s="24">
        <f t="shared" si="596"/>
        <v>0</v>
      </c>
      <c r="AN1269" s="24"/>
      <c r="AO1269" s="24">
        <f t="shared" si="581"/>
        <v>0</v>
      </c>
      <c r="AP1269" s="24">
        <f t="shared" si="597"/>
        <v>0</v>
      </c>
      <c r="AQ1269" s="24">
        <f t="shared" si="582"/>
        <v>0</v>
      </c>
      <c r="AR1269" s="24">
        <f t="shared" si="583"/>
        <v>0</v>
      </c>
      <c r="AS1269" s="24">
        <f t="shared" si="584"/>
        <v>0</v>
      </c>
      <c r="AT1269" s="24">
        <f t="shared" si="598"/>
        <v>0</v>
      </c>
      <c r="AU1269" s="24">
        <f t="shared" si="607"/>
        <v>0</v>
      </c>
      <c r="AV1269" s="24">
        <v>0</v>
      </c>
      <c r="AW1269" s="24">
        <f t="shared" si="610"/>
        <v>0</v>
      </c>
      <c r="AX1269" s="24">
        <v>0</v>
      </c>
      <c r="AY1269" s="24">
        <f t="shared" si="599"/>
        <v>0</v>
      </c>
      <c r="AZ1269" s="24">
        <f t="shared" si="600"/>
        <v>0</v>
      </c>
      <c r="BA1269" s="24">
        <f t="shared" si="585"/>
        <v>0</v>
      </c>
      <c r="BB1269" s="24">
        <f t="shared" si="586"/>
        <v>0</v>
      </c>
      <c r="BC1269" s="24">
        <f t="shared" si="587"/>
        <v>0</v>
      </c>
      <c r="BD1269" s="24">
        <f t="shared" si="588"/>
        <v>0</v>
      </c>
      <c r="BE1269" s="24">
        <f t="shared" si="589"/>
        <v>0</v>
      </c>
      <c r="BF1269" s="24">
        <f t="shared" si="601"/>
        <v>0</v>
      </c>
      <c r="BG1269" s="24">
        <f t="shared" si="608"/>
        <v>0</v>
      </c>
      <c r="BH1269" s="24">
        <v>0</v>
      </c>
      <c r="BI1269" s="24">
        <f t="shared" si="602"/>
        <v>0</v>
      </c>
      <c r="BJ1269" s="24">
        <v>0</v>
      </c>
      <c r="BK1269" s="24">
        <f t="shared" si="603"/>
        <v>0</v>
      </c>
      <c r="BL1269" s="24">
        <f t="shared" si="604"/>
        <v>0</v>
      </c>
      <c r="BM1269" s="24">
        <f t="shared" si="590"/>
        <v>0</v>
      </c>
      <c r="BN1269" s="24">
        <f t="shared" si="591"/>
        <v>0</v>
      </c>
      <c r="BO1269" s="24">
        <f t="shared" si="592"/>
        <v>0</v>
      </c>
      <c r="BP1269" s="24">
        <f t="shared" si="593"/>
        <v>0</v>
      </c>
      <c r="BQ1269" s="24">
        <f t="shared" si="594"/>
        <v>0</v>
      </c>
      <c r="BR1269" s="24">
        <f t="shared" si="605"/>
        <v>0</v>
      </c>
      <c r="BS1269" s="24">
        <f t="shared" si="609"/>
        <v>0</v>
      </c>
      <c r="BT1269" s="24">
        <v>0</v>
      </c>
      <c r="BU1269" s="24">
        <f t="shared" si="606"/>
        <v>0</v>
      </c>
      <c r="BV1269" s="24">
        <v>0</v>
      </c>
    </row>
    <row r="1270" spans="1:74">
      <c r="A1270" s="87">
        <v>1261</v>
      </c>
      <c r="B1270" s="1"/>
      <c r="C1270" s="1"/>
      <c r="D1270" s="2"/>
      <c r="E1270" s="3"/>
      <c r="F1270" s="4"/>
      <c r="G1270" s="5"/>
      <c r="H1270" s="4"/>
      <c r="I1270" s="5"/>
      <c r="J1270" s="6"/>
      <c r="K1270" s="5"/>
      <c r="L1270" s="5"/>
      <c r="M1270" s="5"/>
      <c r="N1270" s="7"/>
      <c r="O1270" s="38"/>
      <c r="P1270" s="5"/>
      <c r="Q1270" s="5"/>
      <c r="R1270" s="7"/>
      <c r="S1270" s="38"/>
      <c r="T1270" s="5"/>
      <c r="U1270" s="5"/>
      <c r="V1270" s="55"/>
      <c r="W1270" s="38"/>
      <c r="X1270" s="5"/>
      <c r="Y1270" s="5"/>
      <c r="Z1270" s="55"/>
      <c r="AA1270" s="36">
        <f>IF(Dane!$E$3=1,AO1270+BA1270+BM1270,IF(Dane!$E$3=2,AU1270+BG1270+BS1270,AW1270+BI1270+BU1270))</f>
        <v>0</v>
      </c>
      <c r="AB1270" s="16">
        <f>IF(Dane!$E$3=1,AP1270+BB1270+BN1270,IF(Dane!$E$3=2,AV1270+BH1270+BT1270,AX1270+BJ1270+BV1270))</f>
        <v>0</v>
      </c>
      <c r="AC1270" s="16">
        <f>IF(((K1270*Dane!$C$9)-AA1270)&lt;0,0,(K1270*Dane!$C$9)-AA1270)</f>
        <v>0</v>
      </c>
      <c r="AD1270" s="37">
        <f>IFERROR(IF(((L1270*Dane!$C$9)-AB1270)&lt;0,0,(L1270*Dane!$C$9)-AB1270),0)</f>
        <v>0</v>
      </c>
      <c r="AE1270" s="97"/>
      <c r="AF1270" s="77">
        <f>IF(Dane!$E$3=1,AO1270,IF(Dane!$E$3=2,AU1270,AW1270))</f>
        <v>0</v>
      </c>
      <c r="AG1270" s="77">
        <f>IF(Dane!$E$3=1,AP1270,IF(Dane!$E$3=2,AV1270,AX1270))</f>
        <v>0</v>
      </c>
      <c r="AH1270" s="77">
        <f>IF(Dane!$E$3=1,BA1270,IF(Dane!$E$3=2,BG1270,BI1270))</f>
        <v>0</v>
      </c>
      <c r="AI1270" s="77">
        <f>IF(Dane!$E$3=1,BB1270,IF(Dane!$E$3=2,BH1270,BJ1270))</f>
        <v>0</v>
      </c>
      <c r="AJ1270" s="77">
        <f>IF(Dane!$E$3=1,BM1270,IF(Dane!$E$3=2,BS1270,BU1270))</f>
        <v>0</v>
      </c>
      <c r="AK1270" s="77">
        <f>IF(Dane!$E$3=1,BN1270,IF(Dane!$E$3=2,BT1270,BV1270))</f>
        <v>0</v>
      </c>
      <c r="AL1270" s="24">
        <f t="shared" si="595"/>
        <v>0</v>
      </c>
      <c r="AM1270" s="24">
        <f t="shared" si="596"/>
        <v>0</v>
      </c>
      <c r="AN1270" s="24"/>
      <c r="AO1270" s="24">
        <f t="shared" si="581"/>
        <v>0</v>
      </c>
      <c r="AP1270" s="24">
        <f t="shared" si="597"/>
        <v>0</v>
      </c>
      <c r="AQ1270" s="24">
        <f t="shared" si="582"/>
        <v>0</v>
      </c>
      <c r="AR1270" s="24">
        <f t="shared" si="583"/>
        <v>0</v>
      </c>
      <c r="AS1270" s="24">
        <f t="shared" si="584"/>
        <v>0</v>
      </c>
      <c r="AT1270" s="24">
        <f t="shared" si="598"/>
        <v>0</v>
      </c>
      <c r="AU1270" s="24">
        <f t="shared" si="607"/>
        <v>0</v>
      </c>
      <c r="AV1270" s="24">
        <v>0</v>
      </c>
      <c r="AW1270" s="24">
        <f t="shared" si="610"/>
        <v>0</v>
      </c>
      <c r="AX1270" s="24">
        <v>0</v>
      </c>
      <c r="AY1270" s="24">
        <f t="shared" si="599"/>
        <v>0</v>
      </c>
      <c r="AZ1270" s="24">
        <f t="shared" si="600"/>
        <v>0</v>
      </c>
      <c r="BA1270" s="24">
        <f t="shared" si="585"/>
        <v>0</v>
      </c>
      <c r="BB1270" s="24">
        <f t="shared" si="586"/>
        <v>0</v>
      </c>
      <c r="BC1270" s="24">
        <f t="shared" si="587"/>
        <v>0</v>
      </c>
      <c r="BD1270" s="24">
        <f t="shared" si="588"/>
        <v>0</v>
      </c>
      <c r="BE1270" s="24">
        <f t="shared" si="589"/>
        <v>0</v>
      </c>
      <c r="BF1270" s="24">
        <f t="shared" si="601"/>
        <v>0</v>
      </c>
      <c r="BG1270" s="24">
        <f t="shared" si="608"/>
        <v>0</v>
      </c>
      <c r="BH1270" s="24">
        <v>0</v>
      </c>
      <c r="BI1270" s="24">
        <f t="shared" si="602"/>
        <v>0</v>
      </c>
      <c r="BJ1270" s="24">
        <v>0</v>
      </c>
      <c r="BK1270" s="24">
        <f t="shared" si="603"/>
        <v>0</v>
      </c>
      <c r="BL1270" s="24">
        <f t="shared" si="604"/>
        <v>0</v>
      </c>
      <c r="BM1270" s="24">
        <f t="shared" si="590"/>
        <v>0</v>
      </c>
      <c r="BN1270" s="24">
        <f t="shared" si="591"/>
        <v>0</v>
      </c>
      <c r="BO1270" s="24">
        <f t="shared" si="592"/>
        <v>0</v>
      </c>
      <c r="BP1270" s="24">
        <f t="shared" si="593"/>
        <v>0</v>
      </c>
      <c r="BQ1270" s="24">
        <f t="shared" si="594"/>
        <v>0</v>
      </c>
      <c r="BR1270" s="24">
        <f t="shared" si="605"/>
        <v>0</v>
      </c>
      <c r="BS1270" s="24">
        <f t="shared" si="609"/>
        <v>0</v>
      </c>
      <c r="BT1270" s="24">
        <v>0</v>
      </c>
      <c r="BU1270" s="24">
        <f t="shared" si="606"/>
        <v>0</v>
      </c>
      <c r="BV1270" s="24">
        <v>0</v>
      </c>
    </row>
    <row r="1271" spans="1:74">
      <c r="A1271" s="87">
        <v>1262</v>
      </c>
      <c r="B1271" s="1"/>
      <c r="C1271" s="1"/>
      <c r="D1271" s="2"/>
      <c r="E1271" s="3"/>
      <c r="F1271" s="4"/>
      <c r="G1271" s="5"/>
      <c r="H1271" s="4"/>
      <c r="I1271" s="5"/>
      <c r="J1271" s="6"/>
      <c r="K1271" s="5"/>
      <c r="L1271" s="5"/>
      <c r="M1271" s="5"/>
      <c r="N1271" s="7"/>
      <c r="O1271" s="38"/>
      <c r="P1271" s="5"/>
      <c r="Q1271" s="5"/>
      <c r="R1271" s="7"/>
      <c r="S1271" s="38"/>
      <c r="T1271" s="5"/>
      <c r="U1271" s="5"/>
      <c r="V1271" s="55"/>
      <c r="W1271" s="38"/>
      <c r="X1271" s="5"/>
      <c r="Y1271" s="5"/>
      <c r="Z1271" s="55"/>
      <c r="AA1271" s="36">
        <f>IF(Dane!$E$3=1,AO1271+BA1271+BM1271,IF(Dane!$E$3=2,AU1271+BG1271+BS1271,AW1271+BI1271+BU1271))</f>
        <v>0</v>
      </c>
      <c r="AB1271" s="16">
        <f>IF(Dane!$E$3=1,AP1271+BB1271+BN1271,IF(Dane!$E$3=2,AV1271+BH1271+BT1271,AX1271+BJ1271+BV1271))</f>
        <v>0</v>
      </c>
      <c r="AC1271" s="16">
        <f>IF(((K1271*Dane!$C$9)-AA1271)&lt;0,0,(K1271*Dane!$C$9)-AA1271)</f>
        <v>0</v>
      </c>
      <c r="AD1271" s="37">
        <f>IFERROR(IF(((L1271*Dane!$C$9)-AB1271)&lt;0,0,(L1271*Dane!$C$9)-AB1271),0)</f>
        <v>0</v>
      </c>
      <c r="AE1271" s="97"/>
      <c r="AF1271" s="77">
        <f>IF(Dane!$E$3=1,AO1271,IF(Dane!$E$3=2,AU1271,AW1271))</f>
        <v>0</v>
      </c>
      <c r="AG1271" s="77">
        <f>IF(Dane!$E$3=1,AP1271,IF(Dane!$E$3=2,AV1271,AX1271))</f>
        <v>0</v>
      </c>
      <c r="AH1271" s="77">
        <f>IF(Dane!$E$3=1,BA1271,IF(Dane!$E$3=2,BG1271,BI1271))</f>
        <v>0</v>
      </c>
      <c r="AI1271" s="77">
        <f>IF(Dane!$E$3=1,BB1271,IF(Dane!$E$3=2,BH1271,BJ1271))</f>
        <v>0</v>
      </c>
      <c r="AJ1271" s="77">
        <f>IF(Dane!$E$3=1,BM1271,IF(Dane!$E$3=2,BS1271,BU1271))</f>
        <v>0</v>
      </c>
      <c r="AK1271" s="77">
        <f>IF(Dane!$E$3=1,BN1271,IF(Dane!$E$3=2,BT1271,BV1271))</f>
        <v>0</v>
      </c>
      <c r="AL1271" s="24">
        <f t="shared" si="595"/>
        <v>0</v>
      </c>
      <c r="AM1271" s="24">
        <f t="shared" si="596"/>
        <v>0</v>
      </c>
      <c r="AN1271" s="24"/>
      <c r="AO1271" s="24">
        <f t="shared" si="581"/>
        <v>0</v>
      </c>
      <c r="AP1271" s="24">
        <f t="shared" si="597"/>
        <v>0</v>
      </c>
      <c r="AQ1271" s="24">
        <f t="shared" si="582"/>
        <v>0</v>
      </c>
      <c r="AR1271" s="24">
        <f t="shared" si="583"/>
        <v>0</v>
      </c>
      <c r="AS1271" s="24">
        <f t="shared" si="584"/>
        <v>0</v>
      </c>
      <c r="AT1271" s="24">
        <f t="shared" si="598"/>
        <v>0</v>
      </c>
      <c r="AU1271" s="24">
        <f t="shared" si="607"/>
        <v>0</v>
      </c>
      <c r="AV1271" s="24">
        <v>0</v>
      </c>
      <c r="AW1271" s="24">
        <f t="shared" si="610"/>
        <v>0</v>
      </c>
      <c r="AX1271" s="24">
        <v>0</v>
      </c>
      <c r="AY1271" s="24">
        <f t="shared" si="599"/>
        <v>0</v>
      </c>
      <c r="AZ1271" s="24">
        <f t="shared" si="600"/>
        <v>0</v>
      </c>
      <c r="BA1271" s="24">
        <f t="shared" si="585"/>
        <v>0</v>
      </c>
      <c r="BB1271" s="24">
        <f t="shared" si="586"/>
        <v>0</v>
      </c>
      <c r="BC1271" s="24">
        <f t="shared" si="587"/>
        <v>0</v>
      </c>
      <c r="BD1271" s="24">
        <f t="shared" si="588"/>
        <v>0</v>
      </c>
      <c r="BE1271" s="24">
        <f t="shared" si="589"/>
        <v>0</v>
      </c>
      <c r="BF1271" s="24">
        <f t="shared" si="601"/>
        <v>0</v>
      </c>
      <c r="BG1271" s="24">
        <f t="shared" si="608"/>
        <v>0</v>
      </c>
      <c r="BH1271" s="24">
        <v>0</v>
      </c>
      <c r="BI1271" s="24">
        <f t="shared" si="602"/>
        <v>0</v>
      </c>
      <c r="BJ1271" s="24">
        <v>0</v>
      </c>
      <c r="BK1271" s="24">
        <f t="shared" si="603"/>
        <v>0</v>
      </c>
      <c r="BL1271" s="24">
        <f t="shared" si="604"/>
        <v>0</v>
      </c>
      <c r="BM1271" s="24">
        <f t="shared" si="590"/>
        <v>0</v>
      </c>
      <c r="BN1271" s="24">
        <f t="shared" si="591"/>
        <v>0</v>
      </c>
      <c r="BO1271" s="24">
        <f t="shared" si="592"/>
        <v>0</v>
      </c>
      <c r="BP1271" s="24">
        <f t="shared" si="593"/>
        <v>0</v>
      </c>
      <c r="BQ1271" s="24">
        <f t="shared" si="594"/>
        <v>0</v>
      </c>
      <c r="BR1271" s="24">
        <f t="shared" si="605"/>
        <v>0</v>
      </c>
      <c r="BS1271" s="24">
        <f t="shared" si="609"/>
        <v>0</v>
      </c>
      <c r="BT1271" s="24">
        <v>0</v>
      </c>
      <c r="BU1271" s="24">
        <f t="shared" si="606"/>
        <v>0</v>
      </c>
      <c r="BV1271" s="24">
        <v>0</v>
      </c>
    </row>
    <row r="1272" spans="1:74">
      <c r="A1272" s="87">
        <v>1263</v>
      </c>
      <c r="B1272" s="1"/>
      <c r="C1272" s="1"/>
      <c r="D1272" s="2"/>
      <c r="E1272" s="3"/>
      <c r="F1272" s="4"/>
      <c r="G1272" s="5"/>
      <c r="H1272" s="4"/>
      <c r="I1272" s="5"/>
      <c r="J1272" s="6"/>
      <c r="K1272" s="5"/>
      <c r="L1272" s="5"/>
      <c r="M1272" s="5"/>
      <c r="N1272" s="7"/>
      <c r="O1272" s="38"/>
      <c r="P1272" s="5"/>
      <c r="Q1272" s="5"/>
      <c r="R1272" s="7"/>
      <c r="S1272" s="38"/>
      <c r="T1272" s="5"/>
      <c r="U1272" s="5"/>
      <c r="V1272" s="55"/>
      <c r="W1272" s="38"/>
      <c r="X1272" s="5"/>
      <c r="Y1272" s="5"/>
      <c r="Z1272" s="55"/>
      <c r="AA1272" s="36">
        <f>IF(Dane!$E$3=1,AO1272+BA1272+BM1272,IF(Dane!$E$3=2,AU1272+BG1272+BS1272,AW1272+BI1272+BU1272))</f>
        <v>0</v>
      </c>
      <c r="AB1272" s="16">
        <f>IF(Dane!$E$3=1,AP1272+BB1272+BN1272,IF(Dane!$E$3=2,AV1272+BH1272+BT1272,AX1272+BJ1272+BV1272))</f>
        <v>0</v>
      </c>
      <c r="AC1272" s="16">
        <f>IF(((K1272*Dane!$C$9)-AA1272)&lt;0,0,(K1272*Dane!$C$9)-AA1272)</f>
        <v>0</v>
      </c>
      <c r="AD1272" s="37">
        <f>IFERROR(IF(((L1272*Dane!$C$9)-AB1272)&lt;0,0,(L1272*Dane!$C$9)-AB1272),0)</f>
        <v>0</v>
      </c>
      <c r="AE1272" s="97"/>
      <c r="AF1272" s="77">
        <f>IF(Dane!$E$3=1,AO1272,IF(Dane!$E$3=2,AU1272,AW1272))</f>
        <v>0</v>
      </c>
      <c r="AG1272" s="77">
        <f>IF(Dane!$E$3=1,AP1272,IF(Dane!$E$3=2,AV1272,AX1272))</f>
        <v>0</v>
      </c>
      <c r="AH1272" s="77">
        <f>IF(Dane!$E$3=1,BA1272,IF(Dane!$E$3=2,BG1272,BI1272))</f>
        <v>0</v>
      </c>
      <c r="AI1272" s="77">
        <f>IF(Dane!$E$3=1,BB1272,IF(Dane!$E$3=2,BH1272,BJ1272))</f>
        <v>0</v>
      </c>
      <c r="AJ1272" s="77">
        <f>IF(Dane!$E$3=1,BM1272,IF(Dane!$E$3=2,BS1272,BU1272))</f>
        <v>0</v>
      </c>
      <c r="AK1272" s="77">
        <f>IF(Dane!$E$3=1,BN1272,IF(Dane!$E$3=2,BT1272,BV1272))</f>
        <v>0</v>
      </c>
      <c r="AL1272" s="24">
        <f t="shared" si="595"/>
        <v>0</v>
      </c>
      <c r="AM1272" s="24">
        <f t="shared" si="596"/>
        <v>0</v>
      </c>
      <c r="AN1272" s="24"/>
      <c r="AO1272" s="24">
        <f t="shared" si="581"/>
        <v>0</v>
      </c>
      <c r="AP1272" s="24">
        <f t="shared" si="597"/>
        <v>0</v>
      </c>
      <c r="AQ1272" s="24">
        <f t="shared" si="582"/>
        <v>0</v>
      </c>
      <c r="AR1272" s="24">
        <f t="shared" si="583"/>
        <v>0</v>
      </c>
      <c r="AS1272" s="24">
        <f t="shared" si="584"/>
        <v>0</v>
      </c>
      <c r="AT1272" s="24">
        <f t="shared" si="598"/>
        <v>0</v>
      </c>
      <c r="AU1272" s="24">
        <f t="shared" si="607"/>
        <v>0</v>
      </c>
      <c r="AV1272" s="24">
        <v>0</v>
      </c>
      <c r="AW1272" s="24">
        <f t="shared" si="610"/>
        <v>0</v>
      </c>
      <c r="AX1272" s="24">
        <v>0</v>
      </c>
      <c r="AY1272" s="24">
        <f t="shared" si="599"/>
        <v>0</v>
      </c>
      <c r="AZ1272" s="24">
        <f t="shared" si="600"/>
        <v>0</v>
      </c>
      <c r="BA1272" s="24">
        <f t="shared" si="585"/>
        <v>0</v>
      </c>
      <c r="BB1272" s="24">
        <f t="shared" si="586"/>
        <v>0</v>
      </c>
      <c r="BC1272" s="24">
        <f t="shared" si="587"/>
        <v>0</v>
      </c>
      <c r="BD1272" s="24">
        <f t="shared" si="588"/>
        <v>0</v>
      </c>
      <c r="BE1272" s="24">
        <f t="shared" si="589"/>
        <v>0</v>
      </c>
      <c r="BF1272" s="24">
        <f t="shared" si="601"/>
        <v>0</v>
      </c>
      <c r="BG1272" s="24">
        <f t="shared" si="608"/>
        <v>0</v>
      </c>
      <c r="BH1272" s="24">
        <v>0</v>
      </c>
      <c r="BI1272" s="24">
        <f t="shared" si="602"/>
        <v>0</v>
      </c>
      <c r="BJ1272" s="24">
        <v>0</v>
      </c>
      <c r="BK1272" s="24">
        <f t="shared" si="603"/>
        <v>0</v>
      </c>
      <c r="BL1272" s="24">
        <f t="shared" si="604"/>
        <v>0</v>
      </c>
      <c r="BM1272" s="24">
        <f t="shared" si="590"/>
        <v>0</v>
      </c>
      <c r="BN1272" s="24">
        <f t="shared" si="591"/>
        <v>0</v>
      </c>
      <c r="BO1272" s="24">
        <f t="shared" si="592"/>
        <v>0</v>
      </c>
      <c r="BP1272" s="24">
        <f t="shared" si="593"/>
        <v>0</v>
      </c>
      <c r="BQ1272" s="24">
        <f t="shared" si="594"/>
        <v>0</v>
      </c>
      <c r="BR1272" s="24">
        <f t="shared" si="605"/>
        <v>0</v>
      </c>
      <c r="BS1272" s="24">
        <f t="shared" si="609"/>
        <v>0</v>
      </c>
      <c r="BT1272" s="24">
        <v>0</v>
      </c>
      <c r="BU1272" s="24">
        <f t="shared" si="606"/>
        <v>0</v>
      </c>
      <c r="BV1272" s="24">
        <v>0</v>
      </c>
    </row>
    <row r="1273" spans="1:74">
      <c r="A1273" s="87">
        <v>1264</v>
      </c>
      <c r="B1273" s="1"/>
      <c r="C1273" s="1"/>
      <c r="D1273" s="2"/>
      <c r="E1273" s="3"/>
      <c r="F1273" s="4"/>
      <c r="G1273" s="5"/>
      <c r="H1273" s="4"/>
      <c r="I1273" s="5"/>
      <c r="J1273" s="6"/>
      <c r="K1273" s="5"/>
      <c r="L1273" s="5"/>
      <c r="M1273" s="5"/>
      <c r="N1273" s="7"/>
      <c r="O1273" s="38"/>
      <c r="P1273" s="5"/>
      <c r="Q1273" s="5"/>
      <c r="R1273" s="7"/>
      <c r="S1273" s="38"/>
      <c r="T1273" s="5"/>
      <c r="U1273" s="5"/>
      <c r="V1273" s="55"/>
      <c r="W1273" s="38"/>
      <c r="X1273" s="5"/>
      <c r="Y1273" s="5"/>
      <c r="Z1273" s="55"/>
      <c r="AA1273" s="36">
        <f>IF(Dane!$E$3=1,AO1273+BA1273+BM1273,IF(Dane!$E$3=2,AU1273+BG1273+BS1273,AW1273+BI1273+BU1273))</f>
        <v>0</v>
      </c>
      <c r="AB1273" s="16">
        <f>IF(Dane!$E$3=1,AP1273+BB1273+BN1273,IF(Dane!$E$3=2,AV1273+BH1273+BT1273,AX1273+BJ1273+BV1273))</f>
        <v>0</v>
      </c>
      <c r="AC1273" s="16">
        <f>IF(((K1273*Dane!$C$9)-AA1273)&lt;0,0,(K1273*Dane!$C$9)-AA1273)</f>
        <v>0</v>
      </c>
      <c r="AD1273" s="37">
        <f>IFERROR(IF(((L1273*Dane!$C$9)-AB1273)&lt;0,0,(L1273*Dane!$C$9)-AB1273),0)</f>
        <v>0</v>
      </c>
      <c r="AE1273" s="97"/>
      <c r="AF1273" s="77">
        <f>IF(Dane!$E$3=1,AO1273,IF(Dane!$E$3=2,AU1273,AW1273))</f>
        <v>0</v>
      </c>
      <c r="AG1273" s="77">
        <f>IF(Dane!$E$3=1,AP1273,IF(Dane!$E$3=2,AV1273,AX1273))</f>
        <v>0</v>
      </c>
      <c r="AH1273" s="77">
        <f>IF(Dane!$E$3=1,BA1273,IF(Dane!$E$3=2,BG1273,BI1273))</f>
        <v>0</v>
      </c>
      <c r="AI1273" s="77">
        <f>IF(Dane!$E$3=1,BB1273,IF(Dane!$E$3=2,BH1273,BJ1273))</f>
        <v>0</v>
      </c>
      <c r="AJ1273" s="77">
        <f>IF(Dane!$E$3=1,BM1273,IF(Dane!$E$3=2,BS1273,BU1273))</f>
        <v>0</v>
      </c>
      <c r="AK1273" s="77">
        <f>IF(Dane!$E$3=1,BN1273,IF(Dane!$E$3=2,BT1273,BV1273))</f>
        <v>0</v>
      </c>
      <c r="AL1273" s="24">
        <f t="shared" si="595"/>
        <v>0</v>
      </c>
      <c r="AM1273" s="24">
        <f t="shared" si="596"/>
        <v>0</v>
      </c>
      <c r="AN1273" s="24"/>
      <c r="AO1273" s="24">
        <f t="shared" si="581"/>
        <v>0</v>
      </c>
      <c r="AP1273" s="24">
        <f t="shared" si="597"/>
        <v>0</v>
      </c>
      <c r="AQ1273" s="24">
        <f t="shared" si="582"/>
        <v>0</v>
      </c>
      <c r="AR1273" s="24">
        <f t="shared" si="583"/>
        <v>0</v>
      </c>
      <c r="AS1273" s="24">
        <f t="shared" si="584"/>
        <v>0</v>
      </c>
      <c r="AT1273" s="24">
        <f t="shared" si="598"/>
        <v>0</v>
      </c>
      <c r="AU1273" s="24">
        <f t="shared" si="607"/>
        <v>0</v>
      </c>
      <c r="AV1273" s="24">
        <v>0</v>
      </c>
      <c r="AW1273" s="24">
        <f t="shared" si="610"/>
        <v>0</v>
      </c>
      <c r="AX1273" s="24">
        <v>0</v>
      </c>
      <c r="AY1273" s="24">
        <f t="shared" si="599"/>
        <v>0</v>
      </c>
      <c r="AZ1273" s="24">
        <f t="shared" si="600"/>
        <v>0</v>
      </c>
      <c r="BA1273" s="24">
        <f t="shared" si="585"/>
        <v>0</v>
      </c>
      <c r="BB1273" s="24">
        <f t="shared" si="586"/>
        <v>0</v>
      </c>
      <c r="BC1273" s="24">
        <f t="shared" si="587"/>
        <v>0</v>
      </c>
      <c r="BD1273" s="24">
        <f t="shared" si="588"/>
        <v>0</v>
      </c>
      <c r="BE1273" s="24">
        <f t="shared" si="589"/>
        <v>0</v>
      </c>
      <c r="BF1273" s="24">
        <f t="shared" si="601"/>
        <v>0</v>
      </c>
      <c r="BG1273" s="24">
        <f t="shared" si="608"/>
        <v>0</v>
      </c>
      <c r="BH1273" s="24">
        <v>0</v>
      </c>
      <c r="BI1273" s="24">
        <f t="shared" si="602"/>
        <v>0</v>
      </c>
      <c r="BJ1273" s="24">
        <v>0</v>
      </c>
      <c r="BK1273" s="24">
        <f t="shared" si="603"/>
        <v>0</v>
      </c>
      <c r="BL1273" s="24">
        <f t="shared" si="604"/>
        <v>0</v>
      </c>
      <c r="BM1273" s="24">
        <f t="shared" si="590"/>
        <v>0</v>
      </c>
      <c r="BN1273" s="24">
        <f t="shared" si="591"/>
        <v>0</v>
      </c>
      <c r="BO1273" s="24">
        <f t="shared" si="592"/>
        <v>0</v>
      </c>
      <c r="BP1273" s="24">
        <f t="shared" si="593"/>
        <v>0</v>
      </c>
      <c r="BQ1273" s="24">
        <f t="shared" si="594"/>
        <v>0</v>
      </c>
      <c r="BR1273" s="24">
        <f t="shared" si="605"/>
        <v>0</v>
      </c>
      <c r="BS1273" s="24">
        <f t="shared" si="609"/>
        <v>0</v>
      </c>
      <c r="BT1273" s="24">
        <v>0</v>
      </c>
      <c r="BU1273" s="24">
        <f t="shared" si="606"/>
        <v>0</v>
      </c>
      <c r="BV1273" s="24">
        <v>0</v>
      </c>
    </row>
    <row r="1274" spans="1:74">
      <c r="A1274" s="87">
        <v>1265</v>
      </c>
      <c r="B1274" s="1"/>
      <c r="C1274" s="1"/>
      <c r="D1274" s="2"/>
      <c r="E1274" s="3"/>
      <c r="F1274" s="4"/>
      <c r="G1274" s="5"/>
      <c r="H1274" s="4"/>
      <c r="I1274" s="5"/>
      <c r="J1274" s="6"/>
      <c r="K1274" s="5"/>
      <c r="L1274" s="5"/>
      <c r="M1274" s="5"/>
      <c r="N1274" s="7"/>
      <c r="O1274" s="38"/>
      <c r="P1274" s="5"/>
      <c r="Q1274" s="5"/>
      <c r="R1274" s="7"/>
      <c r="S1274" s="38"/>
      <c r="T1274" s="5"/>
      <c r="U1274" s="5"/>
      <c r="V1274" s="55"/>
      <c r="W1274" s="38"/>
      <c r="X1274" s="5"/>
      <c r="Y1274" s="5"/>
      <c r="Z1274" s="55"/>
      <c r="AA1274" s="36">
        <f>IF(Dane!$E$3=1,AO1274+BA1274+BM1274,IF(Dane!$E$3=2,AU1274+BG1274+BS1274,AW1274+BI1274+BU1274))</f>
        <v>0</v>
      </c>
      <c r="AB1274" s="16">
        <f>IF(Dane!$E$3=1,AP1274+BB1274+BN1274,IF(Dane!$E$3=2,AV1274+BH1274+BT1274,AX1274+BJ1274+BV1274))</f>
        <v>0</v>
      </c>
      <c r="AC1274" s="16">
        <f>IF(((K1274*Dane!$C$9)-AA1274)&lt;0,0,(K1274*Dane!$C$9)-AA1274)</f>
        <v>0</v>
      </c>
      <c r="AD1274" s="37">
        <f>IFERROR(IF(((L1274*Dane!$C$9)-AB1274)&lt;0,0,(L1274*Dane!$C$9)-AB1274),0)</f>
        <v>0</v>
      </c>
      <c r="AE1274" s="97"/>
      <c r="AF1274" s="77">
        <f>IF(Dane!$E$3=1,AO1274,IF(Dane!$E$3=2,AU1274,AW1274))</f>
        <v>0</v>
      </c>
      <c r="AG1274" s="77">
        <f>IF(Dane!$E$3=1,AP1274,IF(Dane!$E$3=2,AV1274,AX1274))</f>
        <v>0</v>
      </c>
      <c r="AH1274" s="77">
        <f>IF(Dane!$E$3=1,BA1274,IF(Dane!$E$3=2,BG1274,BI1274))</f>
        <v>0</v>
      </c>
      <c r="AI1274" s="77">
        <f>IF(Dane!$E$3=1,BB1274,IF(Dane!$E$3=2,BH1274,BJ1274))</f>
        <v>0</v>
      </c>
      <c r="AJ1274" s="77">
        <f>IF(Dane!$E$3=1,BM1274,IF(Dane!$E$3=2,BS1274,BU1274))</f>
        <v>0</v>
      </c>
      <c r="AK1274" s="77">
        <f>IF(Dane!$E$3=1,BN1274,IF(Dane!$E$3=2,BT1274,BV1274))</f>
        <v>0</v>
      </c>
      <c r="AL1274" s="24">
        <f t="shared" si="595"/>
        <v>0</v>
      </c>
      <c r="AM1274" s="24">
        <f t="shared" si="596"/>
        <v>0</v>
      </c>
      <c r="AN1274" s="24"/>
      <c r="AO1274" s="24">
        <f t="shared" si="581"/>
        <v>0</v>
      </c>
      <c r="AP1274" s="24">
        <f t="shared" si="597"/>
        <v>0</v>
      </c>
      <c r="AQ1274" s="24">
        <f t="shared" si="582"/>
        <v>0</v>
      </c>
      <c r="AR1274" s="24">
        <f t="shared" si="583"/>
        <v>0</v>
      </c>
      <c r="AS1274" s="24">
        <f t="shared" si="584"/>
        <v>0</v>
      </c>
      <c r="AT1274" s="24">
        <f t="shared" si="598"/>
        <v>0</v>
      </c>
      <c r="AU1274" s="24">
        <f t="shared" si="607"/>
        <v>0</v>
      </c>
      <c r="AV1274" s="24">
        <v>0</v>
      </c>
      <c r="AW1274" s="24">
        <f t="shared" si="610"/>
        <v>0</v>
      </c>
      <c r="AX1274" s="24">
        <v>0</v>
      </c>
      <c r="AY1274" s="24">
        <f t="shared" si="599"/>
        <v>0</v>
      </c>
      <c r="AZ1274" s="24">
        <f t="shared" si="600"/>
        <v>0</v>
      </c>
      <c r="BA1274" s="24">
        <f t="shared" si="585"/>
        <v>0</v>
      </c>
      <c r="BB1274" s="24">
        <f t="shared" si="586"/>
        <v>0</v>
      </c>
      <c r="BC1274" s="24">
        <f t="shared" si="587"/>
        <v>0</v>
      </c>
      <c r="BD1274" s="24">
        <f t="shared" si="588"/>
        <v>0</v>
      </c>
      <c r="BE1274" s="24">
        <f t="shared" si="589"/>
        <v>0</v>
      </c>
      <c r="BF1274" s="24">
        <f t="shared" si="601"/>
        <v>0</v>
      </c>
      <c r="BG1274" s="24">
        <f t="shared" si="608"/>
        <v>0</v>
      </c>
      <c r="BH1274" s="24">
        <v>0</v>
      </c>
      <c r="BI1274" s="24">
        <f t="shared" si="602"/>
        <v>0</v>
      </c>
      <c r="BJ1274" s="24">
        <v>0</v>
      </c>
      <c r="BK1274" s="24">
        <f t="shared" si="603"/>
        <v>0</v>
      </c>
      <c r="BL1274" s="24">
        <f t="shared" si="604"/>
        <v>0</v>
      </c>
      <c r="BM1274" s="24">
        <f t="shared" si="590"/>
        <v>0</v>
      </c>
      <c r="BN1274" s="24">
        <f t="shared" si="591"/>
        <v>0</v>
      </c>
      <c r="BO1274" s="24">
        <f t="shared" si="592"/>
        <v>0</v>
      </c>
      <c r="BP1274" s="24">
        <f t="shared" si="593"/>
        <v>0</v>
      </c>
      <c r="BQ1274" s="24">
        <f t="shared" si="594"/>
        <v>0</v>
      </c>
      <c r="BR1274" s="24">
        <f t="shared" si="605"/>
        <v>0</v>
      </c>
      <c r="BS1274" s="24">
        <f t="shared" si="609"/>
        <v>0</v>
      </c>
      <c r="BT1274" s="24">
        <v>0</v>
      </c>
      <c r="BU1274" s="24">
        <f t="shared" si="606"/>
        <v>0</v>
      </c>
      <c r="BV1274" s="24">
        <v>0</v>
      </c>
    </row>
    <row r="1275" spans="1:74">
      <c r="A1275" s="87">
        <v>1266</v>
      </c>
      <c r="B1275" s="1"/>
      <c r="C1275" s="1"/>
      <c r="D1275" s="2"/>
      <c r="E1275" s="3"/>
      <c r="F1275" s="4"/>
      <c r="G1275" s="5"/>
      <c r="H1275" s="4"/>
      <c r="I1275" s="5"/>
      <c r="J1275" s="6"/>
      <c r="K1275" s="5"/>
      <c r="L1275" s="5"/>
      <c r="M1275" s="5"/>
      <c r="N1275" s="7"/>
      <c r="O1275" s="38"/>
      <c r="P1275" s="5"/>
      <c r="Q1275" s="5"/>
      <c r="R1275" s="7"/>
      <c r="S1275" s="38"/>
      <c r="T1275" s="5"/>
      <c r="U1275" s="5"/>
      <c r="V1275" s="55"/>
      <c r="W1275" s="38"/>
      <c r="X1275" s="5"/>
      <c r="Y1275" s="5"/>
      <c r="Z1275" s="55"/>
      <c r="AA1275" s="36">
        <f>IF(Dane!$E$3=1,AO1275+BA1275+BM1275,IF(Dane!$E$3=2,AU1275+BG1275+BS1275,AW1275+BI1275+BU1275))</f>
        <v>0</v>
      </c>
      <c r="AB1275" s="16">
        <f>IF(Dane!$E$3=1,AP1275+BB1275+BN1275,IF(Dane!$E$3=2,AV1275+BH1275+BT1275,AX1275+BJ1275+BV1275))</f>
        <v>0</v>
      </c>
      <c r="AC1275" s="16">
        <f>IF(((K1275*Dane!$C$9)-AA1275)&lt;0,0,(K1275*Dane!$C$9)-AA1275)</f>
        <v>0</v>
      </c>
      <c r="AD1275" s="37">
        <f>IFERROR(IF(((L1275*Dane!$C$9)-AB1275)&lt;0,0,(L1275*Dane!$C$9)-AB1275),0)</f>
        <v>0</v>
      </c>
      <c r="AE1275" s="97"/>
      <c r="AF1275" s="77">
        <f>IF(Dane!$E$3=1,AO1275,IF(Dane!$E$3=2,AU1275,AW1275))</f>
        <v>0</v>
      </c>
      <c r="AG1275" s="77">
        <f>IF(Dane!$E$3=1,AP1275,IF(Dane!$E$3=2,AV1275,AX1275))</f>
        <v>0</v>
      </c>
      <c r="AH1275" s="77">
        <f>IF(Dane!$E$3=1,BA1275,IF(Dane!$E$3=2,BG1275,BI1275))</f>
        <v>0</v>
      </c>
      <c r="AI1275" s="77">
        <f>IF(Dane!$E$3=1,BB1275,IF(Dane!$E$3=2,BH1275,BJ1275))</f>
        <v>0</v>
      </c>
      <c r="AJ1275" s="77">
        <f>IF(Dane!$E$3=1,BM1275,IF(Dane!$E$3=2,BS1275,BU1275))</f>
        <v>0</v>
      </c>
      <c r="AK1275" s="77">
        <f>IF(Dane!$E$3=1,BN1275,IF(Dane!$E$3=2,BT1275,BV1275))</f>
        <v>0</v>
      </c>
      <c r="AL1275" s="24">
        <f t="shared" si="595"/>
        <v>0</v>
      </c>
      <c r="AM1275" s="24">
        <f t="shared" si="596"/>
        <v>0</v>
      </c>
      <c r="AN1275" s="24"/>
      <c r="AO1275" s="24">
        <f t="shared" si="581"/>
        <v>0</v>
      </c>
      <c r="AP1275" s="24">
        <f t="shared" si="597"/>
        <v>0</v>
      </c>
      <c r="AQ1275" s="24">
        <f t="shared" si="582"/>
        <v>0</v>
      </c>
      <c r="AR1275" s="24">
        <f t="shared" si="583"/>
        <v>0</v>
      </c>
      <c r="AS1275" s="24">
        <f t="shared" si="584"/>
        <v>0</v>
      </c>
      <c r="AT1275" s="24">
        <f t="shared" si="598"/>
        <v>0</v>
      </c>
      <c r="AU1275" s="24">
        <f t="shared" si="607"/>
        <v>0</v>
      </c>
      <c r="AV1275" s="24">
        <v>0</v>
      </c>
      <c r="AW1275" s="24">
        <f t="shared" si="610"/>
        <v>0</v>
      </c>
      <c r="AX1275" s="24">
        <v>0</v>
      </c>
      <c r="AY1275" s="24">
        <f t="shared" si="599"/>
        <v>0</v>
      </c>
      <c r="AZ1275" s="24">
        <f t="shared" si="600"/>
        <v>0</v>
      </c>
      <c r="BA1275" s="24">
        <f t="shared" si="585"/>
        <v>0</v>
      </c>
      <c r="BB1275" s="24">
        <f t="shared" si="586"/>
        <v>0</v>
      </c>
      <c r="BC1275" s="24">
        <f t="shared" si="587"/>
        <v>0</v>
      </c>
      <c r="BD1275" s="24">
        <f t="shared" si="588"/>
        <v>0</v>
      </c>
      <c r="BE1275" s="24">
        <f t="shared" si="589"/>
        <v>0</v>
      </c>
      <c r="BF1275" s="24">
        <f t="shared" si="601"/>
        <v>0</v>
      </c>
      <c r="BG1275" s="24">
        <f t="shared" si="608"/>
        <v>0</v>
      </c>
      <c r="BH1275" s="24">
        <v>0</v>
      </c>
      <c r="BI1275" s="24">
        <f t="shared" si="602"/>
        <v>0</v>
      </c>
      <c r="BJ1275" s="24">
        <v>0</v>
      </c>
      <c r="BK1275" s="24">
        <f t="shared" si="603"/>
        <v>0</v>
      </c>
      <c r="BL1275" s="24">
        <f t="shared" si="604"/>
        <v>0</v>
      </c>
      <c r="BM1275" s="24">
        <f t="shared" si="590"/>
        <v>0</v>
      </c>
      <c r="BN1275" s="24">
        <f t="shared" si="591"/>
        <v>0</v>
      </c>
      <c r="BO1275" s="24">
        <f t="shared" si="592"/>
        <v>0</v>
      </c>
      <c r="BP1275" s="24">
        <f t="shared" si="593"/>
        <v>0</v>
      </c>
      <c r="BQ1275" s="24">
        <f t="shared" si="594"/>
        <v>0</v>
      </c>
      <c r="BR1275" s="24">
        <f t="shared" si="605"/>
        <v>0</v>
      </c>
      <c r="BS1275" s="24">
        <f t="shared" si="609"/>
        <v>0</v>
      </c>
      <c r="BT1275" s="24">
        <v>0</v>
      </c>
      <c r="BU1275" s="24">
        <f t="shared" si="606"/>
        <v>0</v>
      </c>
      <c r="BV1275" s="24">
        <v>0</v>
      </c>
    </row>
    <row r="1276" spans="1:74">
      <c r="A1276" s="87">
        <v>1267</v>
      </c>
      <c r="B1276" s="1"/>
      <c r="C1276" s="1"/>
      <c r="D1276" s="2"/>
      <c r="E1276" s="3"/>
      <c r="F1276" s="4"/>
      <c r="G1276" s="5"/>
      <c r="H1276" s="4"/>
      <c r="I1276" s="5"/>
      <c r="J1276" s="6"/>
      <c r="K1276" s="5"/>
      <c r="L1276" s="5"/>
      <c r="M1276" s="5"/>
      <c r="N1276" s="7"/>
      <c r="O1276" s="38"/>
      <c r="P1276" s="5"/>
      <c r="Q1276" s="5"/>
      <c r="R1276" s="7"/>
      <c r="S1276" s="38"/>
      <c r="T1276" s="5"/>
      <c r="U1276" s="5"/>
      <c r="V1276" s="55"/>
      <c r="W1276" s="38"/>
      <c r="X1276" s="5"/>
      <c r="Y1276" s="5"/>
      <c r="Z1276" s="55"/>
      <c r="AA1276" s="36">
        <f>IF(Dane!$E$3=1,AO1276+BA1276+BM1276,IF(Dane!$E$3=2,AU1276+BG1276+BS1276,AW1276+BI1276+BU1276))</f>
        <v>0</v>
      </c>
      <c r="AB1276" s="16">
        <f>IF(Dane!$E$3=1,AP1276+BB1276+BN1276,IF(Dane!$E$3=2,AV1276+BH1276+BT1276,AX1276+BJ1276+BV1276))</f>
        <v>0</v>
      </c>
      <c r="AC1276" s="16">
        <f>IF(((K1276*Dane!$C$9)-AA1276)&lt;0,0,(K1276*Dane!$C$9)-AA1276)</f>
        <v>0</v>
      </c>
      <c r="AD1276" s="37">
        <f>IFERROR(IF(((L1276*Dane!$C$9)-AB1276)&lt;0,0,(L1276*Dane!$C$9)-AB1276),0)</f>
        <v>0</v>
      </c>
      <c r="AE1276" s="97"/>
      <c r="AF1276" s="77">
        <f>IF(Dane!$E$3=1,AO1276,IF(Dane!$E$3=2,AU1276,AW1276))</f>
        <v>0</v>
      </c>
      <c r="AG1276" s="77">
        <f>IF(Dane!$E$3=1,AP1276,IF(Dane!$E$3=2,AV1276,AX1276))</f>
        <v>0</v>
      </c>
      <c r="AH1276" s="77">
        <f>IF(Dane!$E$3=1,BA1276,IF(Dane!$E$3=2,BG1276,BI1276))</f>
        <v>0</v>
      </c>
      <c r="AI1276" s="77">
        <f>IF(Dane!$E$3=1,BB1276,IF(Dane!$E$3=2,BH1276,BJ1276))</f>
        <v>0</v>
      </c>
      <c r="AJ1276" s="77">
        <f>IF(Dane!$E$3=1,BM1276,IF(Dane!$E$3=2,BS1276,BU1276))</f>
        <v>0</v>
      </c>
      <c r="AK1276" s="77">
        <f>IF(Dane!$E$3=1,BN1276,IF(Dane!$E$3=2,BT1276,BV1276))</f>
        <v>0</v>
      </c>
      <c r="AL1276" s="24">
        <f t="shared" si="595"/>
        <v>0</v>
      </c>
      <c r="AM1276" s="24">
        <f t="shared" si="596"/>
        <v>0</v>
      </c>
      <c r="AN1276" s="24"/>
      <c r="AO1276" s="24">
        <f t="shared" si="581"/>
        <v>0</v>
      </c>
      <c r="AP1276" s="24">
        <f t="shared" si="597"/>
        <v>0</v>
      </c>
      <c r="AQ1276" s="24">
        <f t="shared" si="582"/>
        <v>0</v>
      </c>
      <c r="AR1276" s="24">
        <f t="shared" si="583"/>
        <v>0</v>
      </c>
      <c r="AS1276" s="24">
        <f t="shared" si="584"/>
        <v>0</v>
      </c>
      <c r="AT1276" s="24">
        <f t="shared" si="598"/>
        <v>0</v>
      </c>
      <c r="AU1276" s="24">
        <f t="shared" si="607"/>
        <v>0</v>
      </c>
      <c r="AV1276" s="24">
        <v>0</v>
      </c>
      <c r="AW1276" s="24">
        <f t="shared" si="610"/>
        <v>0</v>
      </c>
      <c r="AX1276" s="24">
        <v>0</v>
      </c>
      <c r="AY1276" s="24">
        <f t="shared" si="599"/>
        <v>0</v>
      </c>
      <c r="AZ1276" s="24">
        <f t="shared" si="600"/>
        <v>0</v>
      </c>
      <c r="BA1276" s="24">
        <f t="shared" si="585"/>
        <v>0</v>
      </c>
      <c r="BB1276" s="24">
        <f t="shared" si="586"/>
        <v>0</v>
      </c>
      <c r="BC1276" s="24">
        <f t="shared" si="587"/>
        <v>0</v>
      </c>
      <c r="BD1276" s="24">
        <f t="shared" si="588"/>
        <v>0</v>
      </c>
      <c r="BE1276" s="24">
        <f t="shared" si="589"/>
        <v>0</v>
      </c>
      <c r="BF1276" s="24">
        <f t="shared" si="601"/>
        <v>0</v>
      </c>
      <c r="BG1276" s="24">
        <f t="shared" si="608"/>
        <v>0</v>
      </c>
      <c r="BH1276" s="24">
        <v>0</v>
      </c>
      <c r="BI1276" s="24">
        <f t="shared" si="602"/>
        <v>0</v>
      </c>
      <c r="BJ1276" s="24">
        <v>0</v>
      </c>
      <c r="BK1276" s="24">
        <f t="shared" si="603"/>
        <v>0</v>
      </c>
      <c r="BL1276" s="24">
        <f t="shared" si="604"/>
        <v>0</v>
      </c>
      <c r="BM1276" s="24">
        <f t="shared" si="590"/>
        <v>0</v>
      </c>
      <c r="BN1276" s="24">
        <f t="shared" si="591"/>
        <v>0</v>
      </c>
      <c r="BO1276" s="24">
        <f t="shared" si="592"/>
        <v>0</v>
      </c>
      <c r="BP1276" s="24">
        <f t="shared" si="593"/>
        <v>0</v>
      </c>
      <c r="BQ1276" s="24">
        <f t="shared" si="594"/>
        <v>0</v>
      </c>
      <c r="BR1276" s="24">
        <f t="shared" si="605"/>
        <v>0</v>
      </c>
      <c r="BS1276" s="24">
        <f t="shared" si="609"/>
        <v>0</v>
      </c>
      <c r="BT1276" s="24">
        <v>0</v>
      </c>
      <c r="BU1276" s="24">
        <f t="shared" si="606"/>
        <v>0</v>
      </c>
      <c r="BV1276" s="24">
        <v>0</v>
      </c>
    </row>
    <row r="1277" spans="1:74">
      <c r="A1277" s="87">
        <v>1268</v>
      </c>
      <c r="B1277" s="1"/>
      <c r="C1277" s="1"/>
      <c r="D1277" s="2"/>
      <c r="E1277" s="3"/>
      <c r="F1277" s="4"/>
      <c r="G1277" s="5"/>
      <c r="H1277" s="4"/>
      <c r="I1277" s="5"/>
      <c r="J1277" s="6"/>
      <c r="K1277" s="5"/>
      <c r="L1277" s="5"/>
      <c r="M1277" s="5"/>
      <c r="N1277" s="7"/>
      <c r="O1277" s="38"/>
      <c r="P1277" s="5"/>
      <c r="Q1277" s="5"/>
      <c r="R1277" s="7"/>
      <c r="S1277" s="38"/>
      <c r="T1277" s="5"/>
      <c r="U1277" s="5"/>
      <c r="V1277" s="55"/>
      <c r="W1277" s="38"/>
      <c r="X1277" s="5"/>
      <c r="Y1277" s="5"/>
      <c r="Z1277" s="55"/>
      <c r="AA1277" s="36">
        <f>IF(Dane!$E$3=1,AO1277+BA1277+BM1277,IF(Dane!$E$3=2,AU1277+BG1277+BS1277,AW1277+BI1277+BU1277))</f>
        <v>0</v>
      </c>
      <c r="AB1277" s="16">
        <f>IF(Dane!$E$3=1,AP1277+BB1277+BN1277,IF(Dane!$E$3=2,AV1277+BH1277+BT1277,AX1277+BJ1277+BV1277))</f>
        <v>0</v>
      </c>
      <c r="AC1277" s="16">
        <f>IF(((K1277*Dane!$C$9)-AA1277)&lt;0,0,(K1277*Dane!$C$9)-AA1277)</f>
        <v>0</v>
      </c>
      <c r="AD1277" s="37">
        <f>IFERROR(IF(((L1277*Dane!$C$9)-AB1277)&lt;0,0,(L1277*Dane!$C$9)-AB1277),0)</f>
        <v>0</v>
      </c>
      <c r="AE1277" s="97"/>
      <c r="AF1277" s="77">
        <f>IF(Dane!$E$3=1,AO1277,IF(Dane!$E$3=2,AU1277,AW1277))</f>
        <v>0</v>
      </c>
      <c r="AG1277" s="77">
        <f>IF(Dane!$E$3=1,AP1277,IF(Dane!$E$3=2,AV1277,AX1277))</f>
        <v>0</v>
      </c>
      <c r="AH1277" s="77">
        <f>IF(Dane!$E$3=1,BA1277,IF(Dane!$E$3=2,BG1277,BI1277))</f>
        <v>0</v>
      </c>
      <c r="AI1277" s="77">
        <f>IF(Dane!$E$3=1,BB1277,IF(Dane!$E$3=2,BH1277,BJ1277))</f>
        <v>0</v>
      </c>
      <c r="AJ1277" s="77">
        <f>IF(Dane!$E$3=1,BM1277,IF(Dane!$E$3=2,BS1277,BU1277))</f>
        <v>0</v>
      </c>
      <c r="AK1277" s="77">
        <f>IF(Dane!$E$3=1,BN1277,IF(Dane!$E$3=2,BT1277,BV1277))</f>
        <v>0</v>
      </c>
      <c r="AL1277" s="24">
        <f t="shared" si="595"/>
        <v>0</v>
      </c>
      <c r="AM1277" s="24">
        <f t="shared" si="596"/>
        <v>0</v>
      </c>
      <c r="AN1277" s="24"/>
      <c r="AO1277" s="24">
        <f t="shared" si="581"/>
        <v>0</v>
      </c>
      <c r="AP1277" s="24">
        <f t="shared" si="597"/>
        <v>0</v>
      </c>
      <c r="AQ1277" s="24">
        <f t="shared" si="582"/>
        <v>0</v>
      </c>
      <c r="AR1277" s="24">
        <f t="shared" si="583"/>
        <v>0</v>
      </c>
      <c r="AS1277" s="24">
        <f t="shared" si="584"/>
        <v>0</v>
      </c>
      <c r="AT1277" s="24">
        <f t="shared" si="598"/>
        <v>0</v>
      </c>
      <c r="AU1277" s="24">
        <f t="shared" si="607"/>
        <v>0</v>
      </c>
      <c r="AV1277" s="24">
        <v>0</v>
      </c>
      <c r="AW1277" s="24">
        <f t="shared" si="610"/>
        <v>0</v>
      </c>
      <c r="AX1277" s="24">
        <v>0</v>
      </c>
      <c r="AY1277" s="24">
        <f t="shared" si="599"/>
        <v>0</v>
      </c>
      <c r="AZ1277" s="24">
        <f t="shared" si="600"/>
        <v>0</v>
      </c>
      <c r="BA1277" s="24">
        <f t="shared" si="585"/>
        <v>0</v>
      </c>
      <c r="BB1277" s="24">
        <f t="shared" si="586"/>
        <v>0</v>
      </c>
      <c r="BC1277" s="24">
        <f t="shared" si="587"/>
        <v>0</v>
      </c>
      <c r="BD1277" s="24">
        <f t="shared" si="588"/>
        <v>0</v>
      </c>
      <c r="BE1277" s="24">
        <f t="shared" si="589"/>
        <v>0</v>
      </c>
      <c r="BF1277" s="24">
        <f t="shared" si="601"/>
        <v>0</v>
      </c>
      <c r="BG1277" s="24">
        <f t="shared" si="608"/>
        <v>0</v>
      </c>
      <c r="BH1277" s="24">
        <v>0</v>
      </c>
      <c r="BI1277" s="24">
        <f t="shared" si="602"/>
        <v>0</v>
      </c>
      <c r="BJ1277" s="24">
        <v>0</v>
      </c>
      <c r="BK1277" s="24">
        <f t="shared" si="603"/>
        <v>0</v>
      </c>
      <c r="BL1277" s="24">
        <f t="shared" si="604"/>
        <v>0</v>
      </c>
      <c r="BM1277" s="24">
        <f t="shared" si="590"/>
        <v>0</v>
      </c>
      <c r="BN1277" s="24">
        <f t="shared" si="591"/>
        <v>0</v>
      </c>
      <c r="BO1277" s="24">
        <f t="shared" si="592"/>
        <v>0</v>
      </c>
      <c r="BP1277" s="24">
        <f t="shared" si="593"/>
        <v>0</v>
      </c>
      <c r="BQ1277" s="24">
        <f t="shared" si="594"/>
        <v>0</v>
      </c>
      <c r="BR1277" s="24">
        <f t="shared" si="605"/>
        <v>0</v>
      </c>
      <c r="BS1277" s="24">
        <f t="shared" si="609"/>
        <v>0</v>
      </c>
      <c r="BT1277" s="24">
        <v>0</v>
      </c>
      <c r="BU1277" s="24">
        <f t="shared" si="606"/>
        <v>0</v>
      </c>
      <c r="BV1277" s="24">
        <v>0</v>
      </c>
    </row>
    <row r="1278" spans="1:74">
      <c r="A1278" s="87">
        <v>1269</v>
      </c>
      <c r="B1278" s="1"/>
      <c r="C1278" s="1"/>
      <c r="D1278" s="2"/>
      <c r="E1278" s="3"/>
      <c r="F1278" s="4"/>
      <c r="G1278" s="5"/>
      <c r="H1278" s="4"/>
      <c r="I1278" s="5"/>
      <c r="J1278" s="6"/>
      <c r="K1278" s="5"/>
      <c r="L1278" s="5"/>
      <c r="M1278" s="5"/>
      <c r="N1278" s="7"/>
      <c r="O1278" s="38"/>
      <c r="P1278" s="5"/>
      <c r="Q1278" s="5"/>
      <c r="R1278" s="7"/>
      <c r="S1278" s="38"/>
      <c r="T1278" s="5"/>
      <c r="U1278" s="5"/>
      <c r="V1278" s="55"/>
      <c r="W1278" s="38"/>
      <c r="X1278" s="5"/>
      <c r="Y1278" s="5"/>
      <c r="Z1278" s="55"/>
      <c r="AA1278" s="36">
        <f>IF(Dane!$E$3=1,AO1278+BA1278+BM1278,IF(Dane!$E$3=2,AU1278+BG1278+BS1278,AW1278+BI1278+BU1278))</f>
        <v>0</v>
      </c>
      <c r="AB1278" s="16">
        <f>IF(Dane!$E$3=1,AP1278+BB1278+BN1278,IF(Dane!$E$3=2,AV1278+BH1278+BT1278,AX1278+BJ1278+BV1278))</f>
        <v>0</v>
      </c>
      <c r="AC1278" s="16">
        <f>IF(((K1278*Dane!$C$9)-AA1278)&lt;0,0,(K1278*Dane!$C$9)-AA1278)</f>
        <v>0</v>
      </c>
      <c r="AD1278" s="37">
        <f>IFERROR(IF(((L1278*Dane!$C$9)-AB1278)&lt;0,0,(L1278*Dane!$C$9)-AB1278),0)</f>
        <v>0</v>
      </c>
      <c r="AE1278" s="97"/>
      <c r="AF1278" s="77">
        <f>IF(Dane!$E$3=1,AO1278,IF(Dane!$E$3=2,AU1278,AW1278))</f>
        <v>0</v>
      </c>
      <c r="AG1278" s="77">
        <f>IF(Dane!$E$3=1,AP1278,IF(Dane!$E$3=2,AV1278,AX1278))</f>
        <v>0</v>
      </c>
      <c r="AH1278" s="77">
        <f>IF(Dane!$E$3=1,BA1278,IF(Dane!$E$3=2,BG1278,BI1278))</f>
        <v>0</v>
      </c>
      <c r="AI1278" s="77">
        <f>IF(Dane!$E$3=1,BB1278,IF(Dane!$E$3=2,BH1278,BJ1278))</f>
        <v>0</v>
      </c>
      <c r="AJ1278" s="77">
        <f>IF(Dane!$E$3=1,BM1278,IF(Dane!$E$3=2,BS1278,BU1278))</f>
        <v>0</v>
      </c>
      <c r="AK1278" s="77">
        <f>IF(Dane!$E$3=1,BN1278,IF(Dane!$E$3=2,BT1278,BV1278))</f>
        <v>0</v>
      </c>
      <c r="AL1278" s="24">
        <f t="shared" si="595"/>
        <v>0</v>
      </c>
      <c r="AM1278" s="24">
        <f t="shared" si="596"/>
        <v>0</v>
      </c>
      <c r="AN1278" s="24"/>
      <c r="AO1278" s="24">
        <f t="shared" si="581"/>
        <v>0</v>
      </c>
      <c r="AP1278" s="24">
        <f t="shared" si="597"/>
        <v>0</v>
      </c>
      <c r="AQ1278" s="24">
        <f t="shared" si="582"/>
        <v>0</v>
      </c>
      <c r="AR1278" s="24">
        <f t="shared" si="583"/>
        <v>0</v>
      </c>
      <c r="AS1278" s="24">
        <f t="shared" si="584"/>
        <v>0</v>
      </c>
      <c r="AT1278" s="24">
        <f t="shared" si="598"/>
        <v>0</v>
      </c>
      <c r="AU1278" s="24">
        <f t="shared" si="607"/>
        <v>0</v>
      </c>
      <c r="AV1278" s="24">
        <v>0</v>
      </c>
      <c r="AW1278" s="24">
        <f t="shared" si="610"/>
        <v>0</v>
      </c>
      <c r="AX1278" s="24">
        <v>0</v>
      </c>
      <c r="AY1278" s="24">
        <f t="shared" si="599"/>
        <v>0</v>
      </c>
      <c r="AZ1278" s="24">
        <f t="shared" si="600"/>
        <v>0</v>
      </c>
      <c r="BA1278" s="24">
        <f t="shared" si="585"/>
        <v>0</v>
      </c>
      <c r="BB1278" s="24">
        <f t="shared" si="586"/>
        <v>0</v>
      </c>
      <c r="BC1278" s="24">
        <f t="shared" si="587"/>
        <v>0</v>
      </c>
      <c r="BD1278" s="24">
        <f t="shared" si="588"/>
        <v>0</v>
      </c>
      <c r="BE1278" s="24">
        <f t="shared" si="589"/>
        <v>0</v>
      </c>
      <c r="BF1278" s="24">
        <f t="shared" si="601"/>
        <v>0</v>
      </c>
      <c r="BG1278" s="24">
        <f t="shared" si="608"/>
        <v>0</v>
      </c>
      <c r="BH1278" s="24">
        <v>0</v>
      </c>
      <c r="BI1278" s="24">
        <f t="shared" si="602"/>
        <v>0</v>
      </c>
      <c r="BJ1278" s="24">
        <v>0</v>
      </c>
      <c r="BK1278" s="24">
        <f t="shared" si="603"/>
        <v>0</v>
      </c>
      <c r="BL1278" s="24">
        <f t="shared" si="604"/>
        <v>0</v>
      </c>
      <c r="BM1278" s="24">
        <f t="shared" si="590"/>
        <v>0</v>
      </c>
      <c r="BN1278" s="24">
        <f t="shared" si="591"/>
        <v>0</v>
      </c>
      <c r="BO1278" s="24">
        <f t="shared" si="592"/>
        <v>0</v>
      </c>
      <c r="BP1278" s="24">
        <f t="shared" si="593"/>
        <v>0</v>
      </c>
      <c r="BQ1278" s="24">
        <f t="shared" si="594"/>
        <v>0</v>
      </c>
      <c r="BR1278" s="24">
        <f t="shared" si="605"/>
        <v>0</v>
      </c>
      <c r="BS1278" s="24">
        <f t="shared" si="609"/>
        <v>0</v>
      </c>
      <c r="BT1278" s="24">
        <v>0</v>
      </c>
      <c r="BU1278" s="24">
        <f t="shared" si="606"/>
        <v>0</v>
      </c>
      <c r="BV1278" s="24">
        <v>0</v>
      </c>
    </row>
    <row r="1279" spans="1:74">
      <c r="A1279" s="87">
        <v>1270</v>
      </c>
      <c r="B1279" s="1"/>
      <c r="C1279" s="1"/>
      <c r="D1279" s="2"/>
      <c r="E1279" s="3"/>
      <c r="F1279" s="4"/>
      <c r="G1279" s="5"/>
      <c r="H1279" s="4"/>
      <c r="I1279" s="5"/>
      <c r="J1279" s="6"/>
      <c r="K1279" s="5"/>
      <c r="L1279" s="5"/>
      <c r="M1279" s="5"/>
      <c r="N1279" s="7"/>
      <c r="O1279" s="38"/>
      <c r="P1279" s="5"/>
      <c r="Q1279" s="5"/>
      <c r="R1279" s="7"/>
      <c r="S1279" s="38"/>
      <c r="T1279" s="5"/>
      <c r="U1279" s="5"/>
      <c r="V1279" s="55"/>
      <c r="W1279" s="38"/>
      <c r="X1279" s="5"/>
      <c r="Y1279" s="5"/>
      <c r="Z1279" s="55"/>
      <c r="AA1279" s="36">
        <f>IF(Dane!$E$3=1,AO1279+BA1279+BM1279,IF(Dane!$E$3=2,AU1279+BG1279+BS1279,AW1279+BI1279+BU1279))</f>
        <v>0</v>
      </c>
      <c r="AB1279" s="16">
        <f>IF(Dane!$E$3=1,AP1279+BB1279+BN1279,IF(Dane!$E$3=2,AV1279+BH1279+BT1279,AX1279+BJ1279+BV1279))</f>
        <v>0</v>
      </c>
      <c r="AC1279" s="16">
        <f>IF(((K1279*Dane!$C$9)-AA1279)&lt;0,0,(K1279*Dane!$C$9)-AA1279)</f>
        <v>0</v>
      </c>
      <c r="AD1279" s="37">
        <f>IFERROR(IF(((L1279*Dane!$C$9)-AB1279)&lt;0,0,(L1279*Dane!$C$9)-AB1279),0)</f>
        <v>0</v>
      </c>
      <c r="AE1279" s="97"/>
      <c r="AF1279" s="77">
        <f>IF(Dane!$E$3=1,AO1279,IF(Dane!$E$3=2,AU1279,AW1279))</f>
        <v>0</v>
      </c>
      <c r="AG1279" s="77">
        <f>IF(Dane!$E$3=1,AP1279,IF(Dane!$E$3=2,AV1279,AX1279))</f>
        <v>0</v>
      </c>
      <c r="AH1279" s="77">
        <f>IF(Dane!$E$3=1,BA1279,IF(Dane!$E$3=2,BG1279,BI1279))</f>
        <v>0</v>
      </c>
      <c r="AI1279" s="77">
        <f>IF(Dane!$E$3=1,BB1279,IF(Dane!$E$3=2,BH1279,BJ1279))</f>
        <v>0</v>
      </c>
      <c r="AJ1279" s="77">
        <f>IF(Dane!$E$3=1,BM1279,IF(Dane!$E$3=2,BS1279,BU1279))</f>
        <v>0</v>
      </c>
      <c r="AK1279" s="77">
        <f>IF(Dane!$E$3=1,BN1279,IF(Dane!$E$3=2,BT1279,BV1279))</f>
        <v>0</v>
      </c>
      <c r="AL1279" s="24">
        <f t="shared" si="595"/>
        <v>0</v>
      </c>
      <c r="AM1279" s="24">
        <f t="shared" si="596"/>
        <v>0</v>
      </c>
      <c r="AN1279" s="24"/>
      <c r="AO1279" s="24">
        <f t="shared" si="581"/>
        <v>0</v>
      </c>
      <c r="AP1279" s="24">
        <f t="shared" si="597"/>
        <v>0</v>
      </c>
      <c r="AQ1279" s="24">
        <f t="shared" si="582"/>
        <v>0</v>
      </c>
      <c r="AR1279" s="24">
        <f t="shared" si="583"/>
        <v>0</v>
      </c>
      <c r="AS1279" s="24">
        <f t="shared" si="584"/>
        <v>0</v>
      </c>
      <c r="AT1279" s="24">
        <f t="shared" si="598"/>
        <v>0</v>
      </c>
      <c r="AU1279" s="24">
        <f t="shared" si="607"/>
        <v>0</v>
      </c>
      <c r="AV1279" s="24">
        <v>0</v>
      </c>
      <c r="AW1279" s="24">
        <f t="shared" si="610"/>
        <v>0</v>
      </c>
      <c r="AX1279" s="24">
        <v>0</v>
      </c>
      <c r="AY1279" s="24">
        <f t="shared" si="599"/>
        <v>0</v>
      </c>
      <c r="AZ1279" s="24">
        <f t="shared" si="600"/>
        <v>0</v>
      </c>
      <c r="BA1279" s="24">
        <f t="shared" si="585"/>
        <v>0</v>
      </c>
      <c r="BB1279" s="24">
        <f t="shared" si="586"/>
        <v>0</v>
      </c>
      <c r="BC1279" s="24">
        <f t="shared" si="587"/>
        <v>0</v>
      </c>
      <c r="BD1279" s="24">
        <f t="shared" si="588"/>
        <v>0</v>
      </c>
      <c r="BE1279" s="24">
        <f t="shared" si="589"/>
        <v>0</v>
      </c>
      <c r="BF1279" s="24">
        <f t="shared" si="601"/>
        <v>0</v>
      </c>
      <c r="BG1279" s="24">
        <f t="shared" si="608"/>
        <v>0</v>
      </c>
      <c r="BH1279" s="24">
        <v>0</v>
      </c>
      <c r="BI1279" s="24">
        <f t="shared" si="602"/>
        <v>0</v>
      </c>
      <c r="BJ1279" s="24">
        <v>0</v>
      </c>
      <c r="BK1279" s="24">
        <f t="shared" si="603"/>
        <v>0</v>
      </c>
      <c r="BL1279" s="24">
        <f t="shared" si="604"/>
        <v>0</v>
      </c>
      <c r="BM1279" s="24">
        <f t="shared" si="590"/>
        <v>0</v>
      </c>
      <c r="BN1279" s="24">
        <f t="shared" si="591"/>
        <v>0</v>
      </c>
      <c r="BO1279" s="24">
        <f t="shared" si="592"/>
        <v>0</v>
      </c>
      <c r="BP1279" s="24">
        <f t="shared" si="593"/>
        <v>0</v>
      </c>
      <c r="BQ1279" s="24">
        <f t="shared" si="594"/>
        <v>0</v>
      </c>
      <c r="BR1279" s="24">
        <f t="shared" si="605"/>
        <v>0</v>
      </c>
      <c r="BS1279" s="24">
        <f t="shared" si="609"/>
        <v>0</v>
      </c>
      <c r="BT1279" s="24">
        <v>0</v>
      </c>
      <c r="BU1279" s="24">
        <f t="shared" si="606"/>
        <v>0</v>
      </c>
      <c r="BV1279" s="24">
        <v>0</v>
      </c>
    </row>
    <row r="1280" spans="1:74">
      <c r="A1280" s="87">
        <v>1271</v>
      </c>
      <c r="B1280" s="1"/>
      <c r="C1280" s="1"/>
      <c r="D1280" s="2"/>
      <c r="E1280" s="3"/>
      <c r="F1280" s="4"/>
      <c r="G1280" s="5"/>
      <c r="H1280" s="4"/>
      <c r="I1280" s="5"/>
      <c r="J1280" s="6"/>
      <c r="K1280" s="5"/>
      <c r="L1280" s="5"/>
      <c r="M1280" s="5"/>
      <c r="N1280" s="7"/>
      <c r="O1280" s="38"/>
      <c r="P1280" s="5"/>
      <c r="Q1280" s="5"/>
      <c r="R1280" s="7"/>
      <c r="S1280" s="38"/>
      <c r="T1280" s="5"/>
      <c r="U1280" s="5"/>
      <c r="V1280" s="55"/>
      <c r="W1280" s="38"/>
      <c r="X1280" s="5"/>
      <c r="Y1280" s="5"/>
      <c r="Z1280" s="55"/>
      <c r="AA1280" s="36">
        <f>IF(Dane!$E$3=1,AO1280+BA1280+BM1280,IF(Dane!$E$3=2,AU1280+BG1280+BS1280,AW1280+BI1280+BU1280))</f>
        <v>0</v>
      </c>
      <c r="AB1280" s="16">
        <f>IF(Dane!$E$3=1,AP1280+BB1280+BN1280,IF(Dane!$E$3=2,AV1280+BH1280+BT1280,AX1280+BJ1280+BV1280))</f>
        <v>0</v>
      </c>
      <c r="AC1280" s="16">
        <f>IF(((K1280*Dane!$C$9)-AA1280)&lt;0,0,(K1280*Dane!$C$9)-AA1280)</f>
        <v>0</v>
      </c>
      <c r="AD1280" s="37">
        <f>IFERROR(IF(((L1280*Dane!$C$9)-AB1280)&lt;0,0,(L1280*Dane!$C$9)-AB1280),0)</f>
        <v>0</v>
      </c>
      <c r="AE1280" s="97"/>
      <c r="AF1280" s="77">
        <f>IF(Dane!$E$3=1,AO1280,IF(Dane!$E$3=2,AU1280,AW1280))</f>
        <v>0</v>
      </c>
      <c r="AG1280" s="77">
        <f>IF(Dane!$E$3=1,AP1280,IF(Dane!$E$3=2,AV1280,AX1280))</f>
        <v>0</v>
      </c>
      <c r="AH1280" s="77">
        <f>IF(Dane!$E$3=1,BA1280,IF(Dane!$E$3=2,BG1280,BI1280))</f>
        <v>0</v>
      </c>
      <c r="AI1280" s="77">
        <f>IF(Dane!$E$3=1,BB1280,IF(Dane!$E$3=2,BH1280,BJ1280))</f>
        <v>0</v>
      </c>
      <c r="AJ1280" s="77">
        <f>IF(Dane!$E$3=1,BM1280,IF(Dane!$E$3=2,BS1280,BU1280))</f>
        <v>0</v>
      </c>
      <c r="AK1280" s="77">
        <f>IF(Dane!$E$3=1,BN1280,IF(Dane!$E$3=2,BT1280,BV1280))</f>
        <v>0</v>
      </c>
      <c r="AL1280" s="24">
        <f t="shared" si="595"/>
        <v>0</v>
      </c>
      <c r="AM1280" s="24">
        <f t="shared" si="596"/>
        <v>0</v>
      </c>
      <c r="AN1280" s="24"/>
      <c r="AO1280" s="24">
        <f t="shared" si="581"/>
        <v>0</v>
      </c>
      <c r="AP1280" s="24">
        <f t="shared" si="597"/>
        <v>0</v>
      </c>
      <c r="AQ1280" s="24">
        <f t="shared" si="582"/>
        <v>0</v>
      </c>
      <c r="AR1280" s="24">
        <f t="shared" si="583"/>
        <v>0</v>
      </c>
      <c r="AS1280" s="24">
        <f t="shared" si="584"/>
        <v>0</v>
      </c>
      <c r="AT1280" s="24">
        <f t="shared" si="598"/>
        <v>0</v>
      </c>
      <c r="AU1280" s="24">
        <f t="shared" si="607"/>
        <v>0</v>
      </c>
      <c r="AV1280" s="24">
        <v>0</v>
      </c>
      <c r="AW1280" s="24">
        <f t="shared" si="610"/>
        <v>0</v>
      </c>
      <c r="AX1280" s="24">
        <v>0</v>
      </c>
      <c r="AY1280" s="24">
        <f t="shared" si="599"/>
        <v>0</v>
      </c>
      <c r="AZ1280" s="24">
        <f t="shared" si="600"/>
        <v>0</v>
      </c>
      <c r="BA1280" s="24">
        <f t="shared" si="585"/>
        <v>0</v>
      </c>
      <c r="BB1280" s="24">
        <f t="shared" si="586"/>
        <v>0</v>
      </c>
      <c r="BC1280" s="24">
        <f t="shared" si="587"/>
        <v>0</v>
      </c>
      <c r="BD1280" s="24">
        <f t="shared" si="588"/>
        <v>0</v>
      </c>
      <c r="BE1280" s="24">
        <f t="shared" si="589"/>
        <v>0</v>
      </c>
      <c r="BF1280" s="24">
        <f t="shared" si="601"/>
        <v>0</v>
      </c>
      <c r="BG1280" s="24">
        <f t="shared" si="608"/>
        <v>0</v>
      </c>
      <c r="BH1280" s="24">
        <v>0</v>
      </c>
      <c r="BI1280" s="24">
        <f t="shared" si="602"/>
        <v>0</v>
      </c>
      <c r="BJ1280" s="24">
        <v>0</v>
      </c>
      <c r="BK1280" s="24">
        <f t="shared" si="603"/>
        <v>0</v>
      </c>
      <c r="BL1280" s="24">
        <f t="shared" si="604"/>
        <v>0</v>
      </c>
      <c r="BM1280" s="24">
        <f t="shared" si="590"/>
        <v>0</v>
      </c>
      <c r="BN1280" s="24">
        <f t="shared" si="591"/>
        <v>0</v>
      </c>
      <c r="BO1280" s="24">
        <f t="shared" si="592"/>
        <v>0</v>
      </c>
      <c r="BP1280" s="24">
        <f t="shared" si="593"/>
        <v>0</v>
      </c>
      <c r="BQ1280" s="24">
        <f t="shared" si="594"/>
        <v>0</v>
      </c>
      <c r="BR1280" s="24">
        <f t="shared" si="605"/>
        <v>0</v>
      </c>
      <c r="BS1280" s="24">
        <f t="shared" si="609"/>
        <v>0</v>
      </c>
      <c r="BT1280" s="24">
        <v>0</v>
      </c>
      <c r="BU1280" s="24">
        <f t="shared" si="606"/>
        <v>0</v>
      </c>
      <c r="BV1280" s="24">
        <v>0</v>
      </c>
    </row>
    <row r="1281" spans="1:74">
      <c r="A1281" s="87">
        <v>1272</v>
      </c>
      <c r="B1281" s="1"/>
      <c r="C1281" s="1"/>
      <c r="D1281" s="2"/>
      <c r="E1281" s="3"/>
      <c r="F1281" s="4"/>
      <c r="G1281" s="5"/>
      <c r="H1281" s="4"/>
      <c r="I1281" s="5"/>
      <c r="J1281" s="6"/>
      <c r="K1281" s="5"/>
      <c r="L1281" s="5"/>
      <c r="M1281" s="5"/>
      <c r="N1281" s="7"/>
      <c r="O1281" s="38"/>
      <c r="P1281" s="5"/>
      <c r="Q1281" s="5"/>
      <c r="R1281" s="7"/>
      <c r="S1281" s="38"/>
      <c r="T1281" s="5"/>
      <c r="U1281" s="5"/>
      <c r="V1281" s="55"/>
      <c r="W1281" s="38"/>
      <c r="X1281" s="5"/>
      <c r="Y1281" s="5"/>
      <c r="Z1281" s="55"/>
      <c r="AA1281" s="36">
        <f>IF(Dane!$E$3=1,AO1281+BA1281+BM1281,IF(Dane!$E$3=2,AU1281+BG1281+BS1281,AW1281+BI1281+BU1281))</f>
        <v>0</v>
      </c>
      <c r="AB1281" s="16">
        <f>IF(Dane!$E$3=1,AP1281+BB1281+BN1281,IF(Dane!$E$3=2,AV1281+BH1281+BT1281,AX1281+BJ1281+BV1281))</f>
        <v>0</v>
      </c>
      <c r="AC1281" s="16">
        <f>IF(((K1281*Dane!$C$9)-AA1281)&lt;0,0,(K1281*Dane!$C$9)-AA1281)</f>
        <v>0</v>
      </c>
      <c r="AD1281" s="37">
        <f>IFERROR(IF(((L1281*Dane!$C$9)-AB1281)&lt;0,0,(L1281*Dane!$C$9)-AB1281),0)</f>
        <v>0</v>
      </c>
      <c r="AE1281" s="97"/>
      <c r="AF1281" s="77">
        <f>IF(Dane!$E$3=1,AO1281,IF(Dane!$E$3=2,AU1281,AW1281))</f>
        <v>0</v>
      </c>
      <c r="AG1281" s="77">
        <f>IF(Dane!$E$3=1,AP1281,IF(Dane!$E$3=2,AV1281,AX1281))</f>
        <v>0</v>
      </c>
      <c r="AH1281" s="77">
        <f>IF(Dane!$E$3=1,BA1281,IF(Dane!$E$3=2,BG1281,BI1281))</f>
        <v>0</v>
      </c>
      <c r="AI1281" s="77">
        <f>IF(Dane!$E$3=1,BB1281,IF(Dane!$E$3=2,BH1281,BJ1281))</f>
        <v>0</v>
      </c>
      <c r="AJ1281" s="77">
        <f>IF(Dane!$E$3=1,BM1281,IF(Dane!$E$3=2,BS1281,BU1281))</f>
        <v>0</v>
      </c>
      <c r="AK1281" s="77">
        <f>IF(Dane!$E$3=1,BN1281,IF(Dane!$E$3=2,BT1281,BV1281))</f>
        <v>0</v>
      </c>
      <c r="AL1281" s="24">
        <f t="shared" si="595"/>
        <v>0</v>
      </c>
      <c r="AM1281" s="24">
        <f t="shared" si="596"/>
        <v>0</v>
      </c>
      <c r="AN1281" s="24"/>
      <c r="AO1281" s="24">
        <f t="shared" si="581"/>
        <v>0</v>
      </c>
      <c r="AP1281" s="24">
        <f t="shared" si="597"/>
        <v>0</v>
      </c>
      <c r="AQ1281" s="24">
        <f t="shared" si="582"/>
        <v>0</v>
      </c>
      <c r="AR1281" s="24">
        <f t="shared" si="583"/>
        <v>0</v>
      </c>
      <c r="AS1281" s="24">
        <f t="shared" si="584"/>
        <v>0</v>
      </c>
      <c r="AT1281" s="24">
        <f t="shared" si="598"/>
        <v>0</v>
      </c>
      <c r="AU1281" s="24">
        <f t="shared" si="607"/>
        <v>0</v>
      </c>
      <c r="AV1281" s="24">
        <v>0</v>
      </c>
      <c r="AW1281" s="24">
        <f t="shared" si="610"/>
        <v>0</v>
      </c>
      <c r="AX1281" s="24">
        <v>0</v>
      </c>
      <c r="AY1281" s="24">
        <f t="shared" si="599"/>
        <v>0</v>
      </c>
      <c r="AZ1281" s="24">
        <f t="shared" si="600"/>
        <v>0</v>
      </c>
      <c r="BA1281" s="24">
        <f t="shared" si="585"/>
        <v>0</v>
      </c>
      <c r="BB1281" s="24">
        <f t="shared" si="586"/>
        <v>0</v>
      </c>
      <c r="BC1281" s="24">
        <f t="shared" si="587"/>
        <v>0</v>
      </c>
      <c r="BD1281" s="24">
        <f t="shared" si="588"/>
        <v>0</v>
      </c>
      <c r="BE1281" s="24">
        <f t="shared" si="589"/>
        <v>0</v>
      </c>
      <c r="BF1281" s="24">
        <f t="shared" si="601"/>
        <v>0</v>
      </c>
      <c r="BG1281" s="24">
        <f t="shared" si="608"/>
        <v>0</v>
      </c>
      <c r="BH1281" s="24">
        <v>0</v>
      </c>
      <c r="BI1281" s="24">
        <f t="shared" si="602"/>
        <v>0</v>
      </c>
      <c r="BJ1281" s="24">
        <v>0</v>
      </c>
      <c r="BK1281" s="24">
        <f t="shared" si="603"/>
        <v>0</v>
      </c>
      <c r="BL1281" s="24">
        <f t="shared" si="604"/>
        <v>0</v>
      </c>
      <c r="BM1281" s="24">
        <f t="shared" si="590"/>
        <v>0</v>
      </c>
      <c r="BN1281" s="24">
        <f t="shared" si="591"/>
        <v>0</v>
      </c>
      <c r="BO1281" s="24">
        <f t="shared" si="592"/>
        <v>0</v>
      </c>
      <c r="BP1281" s="24">
        <f t="shared" si="593"/>
        <v>0</v>
      </c>
      <c r="BQ1281" s="24">
        <f t="shared" si="594"/>
        <v>0</v>
      </c>
      <c r="BR1281" s="24">
        <f t="shared" si="605"/>
        <v>0</v>
      </c>
      <c r="BS1281" s="24">
        <f t="shared" si="609"/>
        <v>0</v>
      </c>
      <c r="BT1281" s="24">
        <v>0</v>
      </c>
      <c r="BU1281" s="24">
        <f t="shared" si="606"/>
        <v>0</v>
      </c>
      <c r="BV1281" s="24">
        <v>0</v>
      </c>
    </row>
    <row r="1282" spans="1:74">
      <c r="A1282" s="87">
        <v>1273</v>
      </c>
      <c r="B1282" s="1"/>
      <c r="C1282" s="1"/>
      <c r="D1282" s="2"/>
      <c r="E1282" s="3"/>
      <c r="F1282" s="4"/>
      <c r="G1282" s="5"/>
      <c r="H1282" s="4"/>
      <c r="I1282" s="5"/>
      <c r="J1282" s="6"/>
      <c r="K1282" s="5"/>
      <c r="L1282" s="5"/>
      <c r="M1282" s="5"/>
      <c r="N1282" s="7"/>
      <c r="O1282" s="38"/>
      <c r="P1282" s="5"/>
      <c r="Q1282" s="5"/>
      <c r="R1282" s="7"/>
      <c r="S1282" s="38"/>
      <c r="T1282" s="5"/>
      <c r="U1282" s="5"/>
      <c r="V1282" s="55"/>
      <c r="W1282" s="38"/>
      <c r="X1282" s="5"/>
      <c r="Y1282" s="5"/>
      <c r="Z1282" s="55"/>
      <c r="AA1282" s="36">
        <f>IF(Dane!$E$3=1,AO1282+BA1282+BM1282,IF(Dane!$E$3=2,AU1282+BG1282+BS1282,AW1282+BI1282+BU1282))</f>
        <v>0</v>
      </c>
      <c r="AB1282" s="16">
        <f>IF(Dane!$E$3=1,AP1282+BB1282+BN1282,IF(Dane!$E$3=2,AV1282+BH1282+BT1282,AX1282+BJ1282+BV1282))</f>
        <v>0</v>
      </c>
      <c r="AC1282" s="16">
        <f>IF(((K1282*Dane!$C$9)-AA1282)&lt;0,0,(K1282*Dane!$C$9)-AA1282)</f>
        <v>0</v>
      </c>
      <c r="AD1282" s="37">
        <f>IFERROR(IF(((L1282*Dane!$C$9)-AB1282)&lt;0,0,(L1282*Dane!$C$9)-AB1282),0)</f>
        <v>0</v>
      </c>
      <c r="AE1282" s="97"/>
      <c r="AF1282" s="77">
        <f>IF(Dane!$E$3=1,AO1282,IF(Dane!$E$3=2,AU1282,AW1282))</f>
        <v>0</v>
      </c>
      <c r="AG1282" s="77">
        <f>IF(Dane!$E$3=1,AP1282,IF(Dane!$E$3=2,AV1282,AX1282))</f>
        <v>0</v>
      </c>
      <c r="AH1282" s="77">
        <f>IF(Dane!$E$3=1,BA1282,IF(Dane!$E$3=2,BG1282,BI1282))</f>
        <v>0</v>
      </c>
      <c r="AI1282" s="77">
        <f>IF(Dane!$E$3=1,BB1282,IF(Dane!$E$3=2,BH1282,BJ1282))</f>
        <v>0</v>
      </c>
      <c r="AJ1282" s="77">
        <f>IF(Dane!$E$3=1,BM1282,IF(Dane!$E$3=2,BS1282,BU1282))</f>
        <v>0</v>
      </c>
      <c r="AK1282" s="77">
        <f>IF(Dane!$E$3=1,BN1282,IF(Dane!$E$3=2,BT1282,BV1282))</f>
        <v>0</v>
      </c>
      <c r="AL1282" s="24">
        <f t="shared" si="595"/>
        <v>0</v>
      </c>
      <c r="AM1282" s="24">
        <f t="shared" si="596"/>
        <v>0</v>
      </c>
      <c r="AN1282" s="24"/>
      <c r="AO1282" s="24">
        <f t="shared" si="581"/>
        <v>0</v>
      </c>
      <c r="AP1282" s="24">
        <f t="shared" si="597"/>
        <v>0</v>
      </c>
      <c r="AQ1282" s="24">
        <f t="shared" si="582"/>
        <v>0</v>
      </c>
      <c r="AR1282" s="24">
        <f t="shared" si="583"/>
        <v>0</v>
      </c>
      <c r="AS1282" s="24">
        <f t="shared" si="584"/>
        <v>0</v>
      </c>
      <c r="AT1282" s="24">
        <f t="shared" si="598"/>
        <v>0</v>
      </c>
      <c r="AU1282" s="24">
        <f t="shared" si="607"/>
        <v>0</v>
      </c>
      <c r="AV1282" s="24">
        <v>0</v>
      </c>
      <c r="AW1282" s="24">
        <f t="shared" si="610"/>
        <v>0</v>
      </c>
      <c r="AX1282" s="24">
        <v>0</v>
      </c>
      <c r="AY1282" s="24">
        <f t="shared" si="599"/>
        <v>0</v>
      </c>
      <c r="AZ1282" s="24">
        <f t="shared" si="600"/>
        <v>0</v>
      </c>
      <c r="BA1282" s="24">
        <f t="shared" si="585"/>
        <v>0</v>
      </c>
      <c r="BB1282" s="24">
        <f t="shared" si="586"/>
        <v>0</v>
      </c>
      <c r="BC1282" s="24">
        <f t="shared" si="587"/>
        <v>0</v>
      </c>
      <c r="BD1282" s="24">
        <f t="shared" si="588"/>
        <v>0</v>
      </c>
      <c r="BE1282" s="24">
        <f t="shared" si="589"/>
        <v>0</v>
      </c>
      <c r="BF1282" s="24">
        <f t="shared" si="601"/>
        <v>0</v>
      </c>
      <c r="BG1282" s="24">
        <f t="shared" si="608"/>
        <v>0</v>
      </c>
      <c r="BH1282" s="24">
        <v>0</v>
      </c>
      <c r="BI1282" s="24">
        <f t="shared" si="602"/>
        <v>0</v>
      </c>
      <c r="BJ1282" s="24">
        <v>0</v>
      </c>
      <c r="BK1282" s="24">
        <f t="shared" si="603"/>
        <v>0</v>
      </c>
      <c r="BL1282" s="24">
        <f t="shared" si="604"/>
        <v>0</v>
      </c>
      <c r="BM1282" s="24">
        <f t="shared" si="590"/>
        <v>0</v>
      </c>
      <c r="BN1282" s="24">
        <f t="shared" si="591"/>
        <v>0</v>
      </c>
      <c r="BO1282" s="24">
        <f t="shared" si="592"/>
        <v>0</v>
      </c>
      <c r="BP1282" s="24">
        <f t="shared" si="593"/>
        <v>0</v>
      </c>
      <c r="BQ1282" s="24">
        <f t="shared" si="594"/>
        <v>0</v>
      </c>
      <c r="BR1282" s="24">
        <f t="shared" si="605"/>
        <v>0</v>
      </c>
      <c r="BS1282" s="24">
        <f t="shared" si="609"/>
        <v>0</v>
      </c>
      <c r="BT1282" s="24">
        <v>0</v>
      </c>
      <c r="BU1282" s="24">
        <f t="shared" si="606"/>
        <v>0</v>
      </c>
      <c r="BV1282" s="24">
        <v>0</v>
      </c>
    </row>
    <row r="1283" spans="1:74">
      <c r="A1283" s="87">
        <v>1274</v>
      </c>
      <c r="B1283" s="1"/>
      <c r="C1283" s="1"/>
      <c r="D1283" s="2"/>
      <c r="E1283" s="3"/>
      <c r="F1283" s="4"/>
      <c r="G1283" s="5"/>
      <c r="H1283" s="4"/>
      <c r="I1283" s="5"/>
      <c r="J1283" s="6"/>
      <c r="K1283" s="5"/>
      <c r="L1283" s="5"/>
      <c r="M1283" s="5"/>
      <c r="N1283" s="7"/>
      <c r="O1283" s="38"/>
      <c r="P1283" s="5"/>
      <c r="Q1283" s="5"/>
      <c r="R1283" s="7"/>
      <c r="S1283" s="38"/>
      <c r="T1283" s="5"/>
      <c r="U1283" s="5"/>
      <c r="V1283" s="55"/>
      <c r="W1283" s="38"/>
      <c r="X1283" s="5"/>
      <c r="Y1283" s="5"/>
      <c r="Z1283" s="55"/>
      <c r="AA1283" s="36">
        <f>IF(Dane!$E$3=1,AO1283+BA1283+BM1283,IF(Dane!$E$3=2,AU1283+BG1283+BS1283,AW1283+BI1283+BU1283))</f>
        <v>0</v>
      </c>
      <c r="AB1283" s="16">
        <f>IF(Dane!$E$3=1,AP1283+BB1283+BN1283,IF(Dane!$E$3=2,AV1283+BH1283+BT1283,AX1283+BJ1283+BV1283))</f>
        <v>0</v>
      </c>
      <c r="AC1283" s="16">
        <f>IF(((K1283*Dane!$C$9)-AA1283)&lt;0,0,(K1283*Dane!$C$9)-AA1283)</f>
        <v>0</v>
      </c>
      <c r="AD1283" s="37">
        <f>IFERROR(IF(((L1283*Dane!$C$9)-AB1283)&lt;0,0,(L1283*Dane!$C$9)-AB1283),0)</f>
        <v>0</v>
      </c>
      <c r="AE1283" s="97"/>
      <c r="AF1283" s="77">
        <f>IF(Dane!$E$3=1,AO1283,IF(Dane!$E$3=2,AU1283,AW1283))</f>
        <v>0</v>
      </c>
      <c r="AG1283" s="77">
        <f>IF(Dane!$E$3=1,AP1283,IF(Dane!$E$3=2,AV1283,AX1283))</f>
        <v>0</v>
      </c>
      <c r="AH1283" s="77">
        <f>IF(Dane!$E$3=1,BA1283,IF(Dane!$E$3=2,BG1283,BI1283))</f>
        <v>0</v>
      </c>
      <c r="AI1283" s="77">
        <f>IF(Dane!$E$3=1,BB1283,IF(Dane!$E$3=2,BH1283,BJ1283))</f>
        <v>0</v>
      </c>
      <c r="AJ1283" s="77">
        <f>IF(Dane!$E$3=1,BM1283,IF(Dane!$E$3=2,BS1283,BU1283))</f>
        <v>0</v>
      </c>
      <c r="AK1283" s="77">
        <f>IF(Dane!$E$3=1,BN1283,IF(Dane!$E$3=2,BT1283,BV1283))</f>
        <v>0</v>
      </c>
      <c r="AL1283" s="24">
        <f t="shared" si="595"/>
        <v>0</v>
      </c>
      <c r="AM1283" s="24">
        <f t="shared" si="596"/>
        <v>0</v>
      </c>
      <c r="AN1283" s="24"/>
      <c r="AO1283" s="24">
        <f t="shared" si="581"/>
        <v>0</v>
      </c>
      <c r="AP1283" s="24">
        <f t="shared" si="597"/>
        <v>0</v>
      </c>
      <c r="AQ1283" s="24">
        <f t="shared" si="582"/>
        <v>0</v>
      </c>
      <c r="AR1283" s="24">
        <f t="shared" si="583"/>
        <v>0</v>
      </c>
      <c r="AS1283" s="24">
        <f t="shared" si="584"/>
        <v>0</v>
      </c>
      <c r="AT1283" s="24">
        <f t="shared" si="598"/>
        <v>0</v>
      </c>
      <c r="AU1283" s="24">
        <f t="shared" si="607"/>
        <v>0</v>
      </c>
      <c r="AV1283" s="24">
        <v>0</v>
      </c>
      <c r="AW1283" s="24">
        <f t="shared" si="610"/>
        <v>0</v>
      </c>
      <c r="AX1283" s="24">
        <v>0</v>
      </c>
      <c r="AY1283" s="24">
        <f t="shared" si="599"/>
        <v>0</v>
      </c>
      <c r="AZ1283" s="24">
        <f t="shared" si="600"/>
        <v>0</v>
      </c>
      <c r="BA1283" s="24">
        <f t="shared" si="585"/>
        <v>0</v>
      </c>
      <c r="BB1283" s="24">
        <f t="shared" si="586"/>
        <v>0</v>
      </c>
      <c r="BC1283" s="24">
        <f t="shared" si="587"/>
        <v>0</v>
      </c>
      <c r="BD1283" s="24">
        <f t="shared" si="588"/>
        <v>0</v>
      </c>
      <c r="BE1283" s="24">
        <f t="shared" si="589"/>
        <v>0</v>
      </c>
      <c r="BF1283" s="24">
        <f t="shared" si="601"/>
        <v>0</v>
      </c>
      <c r="BG1283" s="24">
        <f t="shared" si="608"/>
        <v>0</v>
      </c>
      <c r="BH1283" s="24">
        <v>0</v>
      </c>
      <c r="BI1283" s="24">
        <f t="shared" si="602"/>
        <v>0</v>
      </c>
      <c r="BJ1283" s="24">
        <v>0</v>
      </c>
      <c r="BK1283" s="24">
        <f t="shared" si="603"/>
        <v>0</v>
      </c>
      <c r="BL1283" s="24">
        <f t="shared" si="604"/>
        <v>0</v>
      </c>
      <c r="BM1283" s="24">
        <f t="shared" si="590"/>
        <v>0</v>
      </c>
      <c r="BN1283" s="24">
        <f t="shared" si="591"/>
        <v>0</v>
      </c>
      <c r="BO1283" s="24">
        <f t="shared" si="592"/>
        <v>0</v>
      </c>
      <c r="BP1283" s="24">
        <f t="shared" si="593"/>
        <v>0</v>
      </c>
      <c r="BQ1283" s="24">
        <f t="shared" si="594"/>
        <v>0</v>
      </c>
      <c r="BR1283" s="24">
        <f t="shared" si="605"/>
        <v>0</v>
      </c>
      <c r="BS1283" s="24">
        <f t="shared" si="609"/>
        <v>0</v>
      </c>
      <c r="BT1283" s="24">
        <v>0</v>
      </c>
      <c r="BU1283" s="24">
        <f t="shared" si="606"/>
        <v>0</v>
      </c>
      <c r="BV1283" s="24">
        <v>0</v>
      </c>
    </row>
    <row r="1284" spans="1:74">
      <c r="A1284" s="87">
        <v>1275</v>
      </c>
      <c r="B1284" s="1"/>
      <c r="C1284" s="1"/>
      <c r="D1284" s="2"/>
      <c r="E1284" s="3"/>
      <c r="F1284" s="4"/>
      <c r="G1284" s="5"/>
      <c r="H1284" s="4"/>
      <c r="I1284" s="5"/>
      <c r="J1284" s="6"/>
      <c r="K1284" s="5"/>
      <c r="L1284" s="5"/>
      <c r="M1284" s="5"/>
      <c r="N1284" s="7"/>
      <c r="O1284" s="38"/>
      <c r="P1284" s="5"/>
      <c r="Q1284" s="5"/>
      <c r="R1284" s="7"/>
      <c r="S1284" s="38"/>
      <c r="T1284" s="5"/>
      <c r="U1284" s="5"/>
      <c r="V1284" s="55"/>
      <c r="W1284" s="38"/>
      <c r="X1284" s="5"/>
      <c r="Y1284" s="5"/>
      <c r="Z1284" s="55"/>
      <c r="AA1284" s="36">
        <f>IF(Dane!$E$3=1,AO1284+BA1284+BM1284,IF(Dane!$E$3=2,AU1284+BG1284+BS1284,AW1284+BI1284+BU1284))</f>
        <v>0</v>
      </c>
      <c r="AB1284" s="16">
        <f>IF(Dane!$E$3=1,AP1284+BB1284+BN1284,IF(Dane!$E$3=2,AV1284+BH1284+BT1284,AX1284+BJ1284+BV1284))</f>
        <v>0</v>
      </c>
      <c r="AC1284" s="16">
        <f>IF(((K1284*Dane!$C$9)-AA1284)&lt;0,0,(K1284*Dane!$C$9)-AA1284)</f>
        <v>0</v>
      </c>
      <c r="AD1284" s="37">
        <f>IFERROR(IF(((L1284*Dane!$C$9)-AB1284)&lt;0,0,(L1284*Dane!$C$9)-AB1284),0)</f>
        <v>0</v>
      </c>
      <c r="AE1284" s="97"/>
      <c r="AF1284" s="77">
        <f>IF(Dane!$E$3=1,AO1284,IF(Dane!$E$3=2,AU1284,AW1284))</f>
        <v>0</v>
      </c>
      <c r="AG1284" s="77">
        <f>IF(Dane!$E$3=1,AP1284,IF(Dane!$E$3=2,AV1284,AX1284))</f>
        <v>0</v>
      </c>
      <c r="AH1284" s="77">
        <f>IF(Dane!$E$3=1,BA1284,IF(Dane!$E$3=2,BG1284,BI1284))</f>
        <v>0</v>
      </c>
      <c r="AI1284" s="77">
        <f>IF(Dane!$E$3=1,BB1284,IF(Dane!$E$3=2,BH1284,BJ1284))</f>
        <v>0</v>
      </c>
      <c r="AJ1284" s="77">
        <f>IF(Dane!$E$3=1,BM1284,IF(Dane!$E$3=2,BS1284,BU1284))</f>
        <v>0</v>
      </c>
      <c r="AK1284" s="77">
        <f>IF(Dane!$E$3=1,BN1284,IF(Dane!$E$3=2,BT1284,BV1284))</f>
        <v>0</v>
      </c>
      <c r="AL1284" s="24">
        <f t="shared" si="595"/>
        <v>0</v>
      </c>
      <c r="AM1284" s="24">
        <f t="shared" si="596"/>
        <v>0</v>
      </c>
      <c r="AN1284" s="24"/>
      <c r="AO1284" s="24">
        <f t="shared" si="581"/>
        <v>0</v>
      </c>
      <c r="AP1284" s="24">
        <f t="shared" si="597"/>
        <v>0</v>
      </c>
      <c r="AQ1284" s="24">
        <f t="shared" si="582"/>
        <v>0</v>
      </c>
      <c r="AR1284" s="24">
        <f t="shared" si="583"/>
        <v>0</v>
      </c>
      <c r="AS1284" s="24">
        <f t="shared" si="584"/>
        <v>0</v>
      </c>
      <c r="AT1284" s="24">
        <f t="shared" si="598"/>
        <v>0</v>
      </c>
      <c r="AU1284" s="24">
        <f t="shared" si="607"/>
        <v>0</v>
      </c>
      <c r="AV1284" s="24">
        <v>0</v>
      </c>
      <c r="AW1284" s="24">
        <f t="shared" si="610"/>
        <v>0</v>
      </c>
      <c r="AX1284" s="24">
        <v>0</v>
      </c>
      <c r="AY1284" s="24">
        <f t="shared" si="599"/>
        <v>0</v>
      </c>
      <c r="AZ1284" s="24">
        <f t="shared" si="600"/>
        <v>0</v>
      </c>
      <c r="BA1284" s="24">
        <f t="shared" si="585"/>
        <v>0</v>
      </c>
      <c r="BB1284" s="24">
        <f t="shared" si="586"/>
        <v>0</v>
      </c>
      <c r="BC1284" s="24">
        <f t="shared" si="587"/>
        <v>0</v>
      </c>
      <c r="BD1284" s="24">
        <f t="shared" si="588"/>
        <v>0</v>
      </c>
      <c r="BE1284" s="24">
        <f t="shared" si="589"/>
        <v>0</v>
      </c>
      <c r="BF1284" s="24">
        <f t="shared" si="601"/>
        <v>0</v>
      </c>
      <c r="BG1284" s="24">
        <f t="shared" si="608"/>
        <v>0</v>
      </c>
      <c r="BH1284" s="24">
        <v>0</v>
      </c>
      <c r="BI1284" s="24">
        <f t="shared" si="602"/>
        <v>0</v>
      </c>
      <c r="BJ1284" s="24">
        <v>0</v>
      </c>
      <c r="BK1284" s="24">
        <f t="shared" si="603"/>
        <v>0</v>
      </c>
      <c r="BL1284" s="24">
        <f t="shared" si="604"/>
        <v>0</v>
      </c>
      <c r="BM1284" s="24">
        <f t="shared" si="590"/>
        <v>0</v>
      </c>
      <c r="BN1284" s="24">
        <f t="shared" si="591"/>
        <v>0</v>
      </c>
      <c r="BO1284" s="24">
        <f t="shared" si="592"/>
        <v>0</v>
      </c>
      <c r="BP1284" s="24">
        <f t="shared" si="593"/>
        <v>0</v>
      </c>
      <c r="BQ1284" s="24">
        <f t="shared" si="594"/>
        <v>0</v>
      </c>
      <c r="BR1284" s="24">
        <f t="shared" si="605"/>
        <v>0</v>
      </c>
      <c r="BS1284" s="24">
        <f t="shared" si="609"/>
        <v>0</v>
      </c>
      <c r="BT1284" s="24">
        <v>0</v>
      </c>
      <c r="BU1284" s="24">
        <f t="shared" si="606"/>
        <v>0</v>
      </c>
      <c r="BV1284" s="24">
        <v>0</v>
      </c>
    </row>
    <row r="1285" spans="1:74">
      <c r="A1285" s="87">
        <v>1276</v>
      </c>
      <c r="B1285" s="1"/>
      <c r="C1285" s="1"/>
      <c r="D1285" s="2"/>
      <c r="E1285" s="3"/>
      <c r="F1285" s="4"/>
      <c r="G1285" s="5"/>
      <c r="H1285" s="4"/>
      <c r="I1285" s="5"/>
      <c r="J1285" s="6"/>
      <c r="K1285" s="5"/>
      <c r="L1285" s="5"/>
      <c r="M1285" s="5"/>
      <c r="N1285" s="7"/>
      <c r="O1285" s="38"/>
      <c r="P1285" s="5"/>
      <c r="Q1285" s="5"/>
      <c r="R1285" s="7"/>
      <c r="S1285" s="38"/>
      <c r="T1285" s="5"/>
      <c r="U1285" s="5"/>
      <c r="V1285" s="55"/>
      <c r="W1285" s="38"/>
      <c r="X1285" s="5"/>
      <c r="Y1285" s="5"/>
      <c r="Z1285" s="55"/>
      <c r="AA1285" s="36">
        <f>IF(Dane!$E$3=1,AO1285+BA1285+BM1285,IF(Dane!$E$3=2,AU1285+BG1285+BS1285,AW1285+BI1285+BU1285))</f>
        <v>0</v>
      </c>
      <c r="AB1285" s="16">
        <f>IF(Dane!$E$3=1,AP1285+BB1285+BN1285,IF(Dane!$E$3=2,AV1285+BH1285+BT1285,AX1285+BJ1285+BV1285))</f>
        <v>0</v>
      </c>
      <c r="AC1285" s="16">
        <f>IF(((K1285*Dane!$C$9)-AA1285)&lt;0,0,(K1285*Dane!$C$9)-AA1285)</f>
        <v>0</v>
      </c>
      <c r="AD1285" s="37">
        <f>IFERROR(IF(((L1285*Dane!$C$9)-AB1285)&lt;0,0,(L1285*Dane!$C$9)-AB1285),0)</f>
        <v>0</v>
      </c>
      <c r="AE1285" s="97"/>
      <c r="AF1285" s="77">
        <f>IF(Dane!$E$3=1,AO1285,IF(Dane!$E$3=2,AU1285,AW1285))</f>
        <v>0</v>
      </c>
      <c r="AG1285" s="77">
        <f>IF(Dane!$E$3=1,AP1285,IF(Dane!$E$3=2,AV1285,AX1285))</f>
        <v>0</v>
      </c>
      <c r="AH1285" s="77">
        <f>IF(Dane!$E$3=1,BA1285,IF(Dane!$E$3=2,BG1285,BI1285))</f>
        <v>0</v>
      </c>
      <c r="AI1285" s="77">
        <f>IF(Dane!$E$3=1,BB1285,IF(Dane!$E$3=2,BH1285,BJ1285))</f>
        <v>0</v>
      </c>
      <c r="AJ1285" s="77">
        <f>IF(Dane!$E$3=1,BM1285,IF(Dane!$E$3=2,BS1285,BU1285))</f>
        <v>0</v>
      </c>
      <c r="AK1285" s="77">
        <f>IF(Dane!$E$3=1,BN1285,IF(Dane!$E$3=2,BT1285,BV1285))</f>
        <v>0</v>
      </c>
      <c r="AL1285" s="24">
        <f t="shared" si="595"/>
        <v>0</v>
      </c>
      <c r="AM1285" s="24">
        <f t="shared" si="596"/>
        <v>0</v>
      </c>
      <c r="AN1285" s="24"/>
      <c r="AO1285" s="24">
        <f t="shared" si="581"/>
        <v>0</v>
      </c>
      <c r="AP1285" s="24">
        <f t="shared" si="597"/>
        <v>0</v>
      </c>
      <c r="AQ1285" s="24">
        <f t="shared" si="582"/>
        <v>0</v>
      </c>
      <c r="AR1285" s="24">
        <f t="shared" si="583"/>
        <v>0</v>
      </c>
      <c r="AS1285" s="24">
        <f t="shared" si="584"/>
        <v>0</v>
      </c>
      <c r="AT1285" s="24">
        <f t="shared" si="598"/>
        <v>0</v>
      </c>
      <c r="AU1285" s="24">
        <f t="shared" si="607"/>
        <v>0</v>
      </c>
      <c r="AV1285" s="24">
        <v>0</v>
      </c>
      <c r="AW1285" s="24">
        <f t="shared" si="610"/>
        <v>0</v>
      </c>
      <c r="AX1285" s="24">
        <v>0</v>
      </c>
      <c r="AY1285" s="24">
        <f t="shared" si="599"/>
        <v>0</v>
      </c>
      <c r="AZ1285" s="24">
        <f t="shared" si="600"/>
        <v>0</v>
      </c>
      <c r="BA1285" s="24">
        <f t="shared" si="585"/>
        <v>0</v>
      </c>
      <c r="BB1285" s="24">
        <f t="shared" si="586"/>
        <v>0</v>
      </c>
      <c r="BC1285" s="24">
        <f t="shared" si="587"/>
        <v>0</v>
      </c>
      <c r="BD1285" s="24">
        <f t="shared" si="588"/>
        <v>0</v>
      </c>
      <c r="BE1285" s="24">
        <f t="shared" si="589"/>
        <v>0</v>
      </c>
      <c r="BF1285" s="24">
        <f t="shared" si="601"/>
        <v>0</v>
      </c>
      <c r="BG1285" s="24">
        <f t="shared" si="608"/>
        <v>0</v>
      </c>
      <c r="BH1285" s="24">
        <v>0</v>
      </c>
      <c r="BI1285" s="24">
        <f t="shared" si="602"/>
        <v>0</v>
      </c>
      <c r="BJ1285" s="24">
        <v>0</v>
      </c>
      <c r="BK1285" s="24">
        <f t="shared" si="603"/>
        <v>0</v>
      </c>
      <c r="BL1285" s="24">
        <f t="shared" si="604"/>
        <v>0</v>
      </c>
      <c r="BM1285" s="24">
        <f t="shared" si="590"/>
        <v>0</v>
      </c>
      <c r="BN1285" s="24">
        <f t="shared" si="591"/>
        <v>0</v>
      </c>
      <c r="BO1285" s="24">
        <f t="shared" si="592"/>
        <v>0</v>
      </c>
      <c r="BP1285" s="24">
        <f t="shared" si="593"/>
        <v>0</v>
      </c>
      <c r="BQ1285" s="24">
        <f t="shared" si="594"/>
        <v>0</v>
      </c>
      <c r="BR1285" s="24">
        <f t="shared" si="605"/>
        <v>0</v>
      </c>
      <c r="BS1285" s="24">
        <f t="shared" si="609"/>
        <v>0</v>
      </c>
      <c r="BT1285" s="24">
        <v>0</v>
      </c>
      <c r="BU1285" s="24">
        <f t="shared" si="606"/>
        <v>0</v>
      </c>
      <c r="BV1285" s="24">
        <v>0</v>
      </c>
    </row>
    <row r="1286" spans="1:74">
      <c r="A1286" s="87">
        <v>1277</v>
      </c>
      <c r="B1286" s="1"/>
      <c r="C1286" s="1"/>
      <c r="D1286" s="2"/>
      <c r="E1286" s="3"/>
      <c r="F1286" s="4"/>
      <c r="G1286" s="5"/>
      <c r="H1286" s="4"/>
      <c r="I1286" s="5"/>
      <c r="J1286" s="6"/>
      <c r="K1286" s="5"/>
      <c r="L1286" s="5"/>
      <c r="M1286" s="5"/>
      <c r="N1286" s="7"/>
      <c r="O1286" s="38"/>
      <c r="P1286" s="5"/>
      <c r="Q1286" s="5"/>
      <c r="R1286" s="7"/>
      <c r="S1286" s="38"/>
      <c r="T1286" s="5"/>
      <c r="U1286" s="5"/>
      <c r="V1286" s="55"/>
      <c r="W1286" s="38"/>
      <c r="X1286" s="5"/>
      <c r="Y1286" s="5"/>
      <c r="Z1286" s="55"/>
      <c r="AA1286" s="36">
        <f>IF(Dane!$E$3=1,AO1286+BA1286+BM1286,IF(Dane!$E$3=2,AU1286+BG1286+BS1286,AW1286+BI1286+BU1286))</f>
        <v>0</v>
      </c>
      <c r="AB1286" s="16">
        <f>IF(Dane!$E$3=1,AP1286+BB1286+BN1286,IF(Dane!$E$3=2,AV1286+BH1286+BT1286,AX1286+BJ1286+BV1286))</f>
        <v>0</v>
      </c>
      <c r="AC1286" s="16">
        <f>IF(((K1286*Dane!$C$9)-AA1286)&lt;0,0,(K1286*Dane!$C$9)-AA1286)</f>
        <v>0</v>
      </c>
      <c r="AD1286" s="37">
        <f>IFERROR(IF(((L1286*Dane!$C$9)-AB1286)&lt;0,0,(L1286*Dane!$C$9)-AB1286),0)</f>
        <v>0</v>
      </c>
      <c r="AE1286" s="97"/>
      <c r="AF1286" s="77">
        <f>IF(Dane!$E$3=1,AO1286,IF(Dane!$E$3=2,AU1286,AW1286))</f>
        <v>0</v>
      </c>
      <c r="AG1286" s="77">
        <f>IF(Dane!$E$3=1,AP1286,IF(Dane!$E$3=2,AV1286,AX1286))</f>
        <v>0</v>
      </c>
      <c r="AH1286" s="77">
        <f>IF(Dane!$E$3=1,BA1286,IF(Dane!$E$3=2,BG1286,BI1286))</f>
        <v>0</v>
      </c>
      <c r="AI1286" s="77">
        <f>IF(Dane!$E$3=1,BB1286,IF(Dane!$E$3=2,BH1286,BJ1286))</f>
        <v>0</v>
      </c>
      <c r="AJ1286" s="77">
        <f>IF(Dane!$E$3=1,BM1286,IF(Dane!$E$3=2,BS1286,BU1286))</f>
        <v>0</v>
      </c>
      <c r="AK1286" s="77">
        <f>IF(Dane!$E$3=1,BN1286,IF(Dane!$E$3=2,BT1286,BV1286))</f>
        <v>0</v>
      </c>
      <c r="AL1286" s="24">
        <f t="shared" si="595"/>
        <v>0</v>
      </c>
      <c r="AM1286" s="24">
        <f t="shared" si="596"/>
        <v>0</v>
      </c>
      <c r="AN1286" s="24"/>
      <c r="AO1286" s="24">
        <f t="shared" si="581"/>
        <v>0</v>
      </c>
      <c r="AP1286" s="24">
        <f t="shared" si="597"/>
        <v>0</v>
      </c>
      <c r="AQ1286" s="24">
        <f t="shared" si="582"/>
        <v>0</v>
      </c>
      <c r="AR1286" s="24">
        <f t="shared" si="583"/>
        <v>0</v>
      </c>
      <c r="AS1286" s="24">
        <f t="shared" si="584"/>
        <v>0</v>
      </c>
      <c r="AT1286" s="24">
        <f t="shared" si="598"/>
        <v>0</v>
      </c>
      <c r="AU1286" s="24">
        <f t="shared" si="607"/>
        <v>0</v>
      </c>
      <c r="AV1286" s="24">
        <v>0</v>
      </c>
      <c r="AW1286" s="24">
        <f t="shared" si="610"/>
        <v>0</v>
      </c>
      <c r="AX1286" s="24">
        <v>0</v>
      </c>
      <c r="AY1286" s="24">
        <f t="shared" si="599"/>
        <v>0</v>
      </c>
      <c r="AZ1286" s="24">
        <f t="shared" si="600"/>
        <v>0</v>
      </c>
      <c r="BA1286" s="24">
        <f t="shared" si="585"/>
        <v>0</v>
      </c>
      <c r="BB1286" s="24">
        <f t="shared" si="586"/>
        <v>0</v>
      </c>
      <c r="BC1286" s="24">
        <f t="shared" si="587"/>
        <v>0</v>
      </c>
      <c r="BD1286" s="24">
        <f t="shared" si="588"/>
        <v>0</v>
      </c>
      <c r="BE1286" s="24">
        <f t="shared" si="589"/>
        <v>0</v>
      </c>
      <c r="BF1286" s="24">
        <f t="shared" si="601"/>
        <v>0</v>
      </c>
      <c r="BG1286" s="24">
        <f t="shared" si="608"/>
        <v>0</v>
      </c>
      <c r="BH1286" s="24">
        <v>0</v>
      </c>
      <c r="BI1286" s="24">
        <f t="shared" si="602"/>
        <v>0</v>
      </c>
      <c r="BJ1286" s="24">
        <v>0</v>
      </c>
      <c r="BK1286" s="24">
        <f t="shared" si="603"/>
        <v>0</v>
      </c>
      <c r="BL1286" s="24">
        <f t="shared" si="604"/>
        <v>0</v>
      </c>
      <c r="BM1286" s="24">
        <f t="shared" si="590"/>
        <v>0</v>
      </c>
      <c r="BN1286" s="24">
        <f t="shared" si="591"/>
        <v>0</v>
      </c>
      <c r="BO1286" s="24">
        <f t="shared" si="592"/>
        <v>0</v>
      </c>
      <c r="BP1286" s="24">
        <f t="shared" si="593"/>
        <v>0</v>
      </c>
      <c r="BQ1286" s="24">
        <f t="shared" si="594"/>
        <v>0</v>
      </c>
      <c r="BR1286" s="24">
        <f t="shared" si="605"/>
        <v>0</v>
      </c>
      <c r="BS1286" s="24">
        <f t="shared" si="609"/>
        <v>0</v>
      </c>
      <c r="BT1286" s="24">
        <v>0</v>
      </c>
      <c r="BU1286" s="24">
        <f t="shared" si="606"/>
        <v>0</v>
      </c>
      <c r="BV1286" s="24">
        <v>0</v>
      </c>
    </row>
    <row r="1287" spans="1:74">
      <c r="A1287" s="87">
        <v>1278</v>
      </c>
      <c r="B1287" s="1"/>
      <c r="C1287" s="1"/>
      <c r="D1287" s="2"/>
      <c r="E1287" s="3"/>
      <c r="F1287" s="4"/>
      <c r="G1287" s="5"/>
      <c r="H1287" s="4"/>
      <c r="I1287" s="5"/>
      <c r="J1287" s="6"/>
      <c r="K1287" s="5"/>
      <c r="L1287" s="5"/>
      <c r="M1287" s="5"/>
      <c r="N1287" s="7"/>
      <c r="O1287" s="38"/>
      <c r="P1287" s="5"/>
      <c r="Q1287" s="5"/>
      <c r="R1287" s="7"/>
      <c r="S1287" s="38"/>
      <c r="T1287" s="5"/>
      <c r="U1287" s="5"/>
      <c r="V1287" s="55"/>
      <c r="W1287" s="38"/>
      <c r="X1287" s="5"/>
      <c r="Y1287" s="5"/>
      <c r="Z1287" s="55"/>
      <c r="AA1287" s="36">
        <f>IF(Dane!$E$3=1,AO1287+BA1287+BM1287,IF(Dane!$E$3=2,AU1287+BG1287+BS1287,AW1287+BI1287+BU1287))</f>
        <v>0</v>
      </c>
      <c r="AB1287" s="16">
        <f>IF(Dane!$E$3=1,AP1287+BB1287+BN1287,IF(Dane!$E$3=2,AV1287+BH1287+BT1287,AX1287+BJ1287+BV1287))</f>
        <v>0</v>
      </c>
      <c r="AC1287" s="16">
        <f>IF(((K1287*Dane!$C$9)-AA1287)&lt;0,0,(K1287*Dane!$C$9)-AA1287)</f>
        <v>0</v>
      </c>
      <c r="AD1287" s="37">
        <f>IFERROR(IF(((L1287*Dane!$C$9)-AB1287)&lt;0,0,(L1287*Dane!$C$9)-AB1287),0)</f>
        <v>0</v>
      </c>
      <c r="AE1287" s="97"/>
      <c r="AF1287" s="77">
        <f>IF(Dane!$E$3=1,AO1287,IF(Dane!$E$3=2,AU1287,AW1287))</f>
        <v>0</v>
      </c>
      <c r="AG1287" s="77">
        <f>IF(Dane!$E$3=1,AP1287,IF(Dane!$E$3=2,AV1287,AX1287))</f>
        <v>0</v>
      </c>
      <c r="AH1287" s="77">
        <f>IF(Dane!$E$3=1,BA1287,IF(Dane!$E$3=2,BG1287,BI1287))</f>
        <v>0</v>
      </c>
      <c r="AI1287" s="77">
        <f>IF(Dane!$E$3=1,BB1287,IF(Dane!$E$3=2,BH1287,BJ1287))</f>
        <v>0</v>
      </c>
      <c r="AJ1287" s="77">
        <f>IF(Dane!$E$3=1,BM1287,IF(Dane!$E$3=2,BS1287,BU1287))</f>
        <v>0</v>
      </c>
      <c r="AK1287" s="77">
        <f>IF(Dane!$E$3=1,BN1287,IF(Dane!$E$3=2,BT1287,BV1287))</f>
        <v>0</v>
      </c>
      <c r="AL1287" s="24">
        <f t="shared" si="595"/>
        <v>0</v>
      </c>
      <c r="AM1287" s="24">
        <f t="shared" si="596"/>
        <v>0</v>
      </c>
      <c r="AN1287" s="24"/>
      <c r="AO1287" s="24">
        <f t="shared" si="581"/>
        <v>0</v>
      </c>
      <c r="AP1287" s="24">
        <f t="shared" si="597"/>
        <v>0</v>
      </c>
      <c r="AQ1287" s="24">
        <f t="shared" si="582"/>
        <v>0</v>
      </c>
      <c r="AR1287" s="24">
        <f t="shared" si="583"/>
        <v>0</v>
      </c>
      <c r="AS1287" s="24">
        <f t="shared" si="584"/>
        <v>0</v>
      </c>
      <c r="AT1287" s="24">
        <f t="shared" si="598"/>
        <v>0</v>
      </c>
      <c r="AU1287" s="24">
        <f t="shared" si="607"/>
        <v>0</v>
      </c>
      <c r="AV1287" s="24">
        <v>0</v>
      </c>
      <c r="AW1287" s="24">
        <f t="shared" si="610"/>
        <v>0</v>
      </c>
      <c r="AX1287" s="24">
        <v>0</v>
      </c>
      <c r="AY1287" s="24">
        <f t="shared" si="599"/>
        <v>0</v>
      </c>
      <c r="AZ1287" s="24">
        <f t="shared" si="600"/>
        <v>0</v>
      </c>
      <c r="BA1287" s="24">
        <f t="shared" si="585"/>
        <v>0</v>
      </c>
      <c r="BB1287" s="24">
        <f t="shared" si="586"/>
        <v>0</v>
      </c>
      <c r="BC1287" s="24">
        <f t="shared" si="587"/>
        <v>0</v>
      </c>
      <c r="BD1287" s="24">
        <f t="shared" si="588"/>
        <v>0</v>
      </c>
      <c r="BE1287" s="24">
        <f t="shared" si="589"/>
        <v>0</v>
      </c>
      <c r="BF1287" s="24">
        <f t="shared" si="601"/>
        <v>0</v>
      </c>
      <c r="BG1287" s="24">
        <f t="shared" si="608"/>
        <v>0</v>
      </c>
      <c r="BH1287" s="24">
        <v>0</v>
      </c>
      <c r="BI1287" s="24">
        <f t="shared" si="602"/>
        <v>0</v>
      </c>
      <c r="BJ1287" s="24">
        <v>0</v>
      </c>
      <c r="BK1287" s="24">
        <f t="shared" si="603"/>
        <v>0</v>
      </c>
      <c r="BL1287" s="24">
        <f t="shared" si="604"/>
        <v>0</v>
      </c>
      <c r="BM1287" s="24">
        <f t="shared" si="590"/>
        <v>0</v>
      </c>
      <c r="BN1287" s="24">
        <f t="shared" si="591"/>
        <v>0</v>
      </c>
      <c r="BO1287" s="24">
        <f t="shared" si="592"/>
        <v>0</v>
      </c>
      <c r="BP1287" s="24">
        <f t="shared" si="593"/>
        <v>0</v>
      </c>
      <c r="BQ1287" s="24">
        <f t="shared" si="594"/>
        <v>0</v>
      </c>
      <c r="BR1287" s="24">
        <f t="shared" si="605"/>
        <v>0</v>
      </c>
      <c r="BS1287" s="24">
        <f t="shared" si="609"/>
        <v>0</v>
      </c>
      <c r="BT1287" s="24">
        <v>0</v>
      </c>
      <c r="BU1287" s="24">
        <f t="shared" si="606"/>
        <v>0</v>
      </c>
      <c r="BV1287" s="24">
        <v>0</v>
      </c>
    </row>
    <row r="1288" spans="1:74">
      <c r="A1288" s="87">
        <v>1279</v>
      </c>
      <c r="B1288" s="1"/>
      <c r="C1288" s="1"/>
      <c r="D1288" s="2"/>
      <c r="E1288" s="3"/>
      <c r="F1288" s="4"/>
      <c r="G1288" s="5"/>
      <c r="H1288" s="4"/>
      <c r="I1288" s="5"/>
      <c r="J1288" s="6"/>
      <c r="K1288" s="5"/>
      <c r="L1288" s="5"/>
      <c r="M1288" s="5"/>
      <c r="N1288" s="7"/>
      <c r="O1288" s="38"/>
      <c r="P1288" s="5"/>
      <c r="Q1288" s="5"/>
      <c r="R1288" s="7"/>
      <c r="S1288" s="38"/>
      <c r="T1288" s="5"/>
      <c r="U1288" s="5"/>
      <c r="V1288" s="55"/>
      <c r="W1288" s="38"/>
      <c r="X1288" s="5"/>
      <c r="Y1288" s="5"/>
      <c r="Z1288" s="55"/>
      <c r="AA1288" s="36">
        <f>IF(Dane!$E$3=1,AO1288+BA1288+BM1288,IF(Dane!$E$3=2,AU1288+BG1288+BS1288,AW1288+BI1288+BU1288))</f>
        <v>0</v>
      </c>
      <c r="AB1288" s="16">
        <f>IF(Dane!$E$3=1,AP1288+BB1288+BN1288,IF(Dane!$E$3=2,AV1288+BH1288+BT1288,AX1288+BJ1288+BV1288))</f>
        <v>0</v>
      </c>
      <c r="AC1288" s="16">
        <f>IF(((K1288*Dane!$C$9)-AA1288)&lt;0,0,(K1288*Dane!$C$9)-AA1288)</f>
        <v>0</v>
      </c>
      <c r="AD1288" s="37">
        <f>IFERROR(IF(((L1288*Dane!$C$9)-AB1288)&lt;0,0,(L1288*Dane!$C$9)-AB1288),0)</f>
        <v>0</v>
      </c>
      <c r="AE1288" s="97"/>
      <c r="AF1288" s="77">
        <f>IF(Dane!$E$3=1,AO1288,IF(Dane!$E$3=2,AU1288,AW1288))</f>
        <v>0</v>
      </c>
      <c r="AG1288" s="77">
        <f>IF(Dane!$E$3=1,AP1288,IF(Dane!$E$3=2,AV1288,AX1288))</f>
        <v>0</v>
      </c>
      <c r="AH1288" s="77">
        <f>IF(Dane!$E$3=1,BA1288,IF(Dane!$E$3=2,BG1288,BI1288))</f>
        <v>0</v>
      </c>
      <c r="AI1288" s="77">
        <f>IF(Dane!$E$3=1,BB1288,IF(Dane!$E$3=2,BH1288,BJ1288))</f>
        <v>0</v>
      </c>
      <c r="AJ1288" s="77">
        <f>IF(Dane!$E$3=1,BM1288,IF(Dane!$E$3=2,BS1288,BU1288))</f>
        <v>0</v>
      </c>
      <c r="AK1288" s="77">
        <f>IF(Dane!$E$3=1,BN1288,IF(Dane!$E$3=2,BT1288,BV1288))</f>
        <v>0</v>
      </c>
      <c r="AL1288" s="24">
        <f t="shared" si="595"/>
        <v>0</v>
      </c>
      <c r="AM1288" s="24">
        <f t="shared" si="596"/>
        <v>0</v>
      </c>
      <c r="AN1288" s="24"/>
      <c r="AO1288" s="24">
        <f t="shared" si="581"/>
        <v>0</v>
      </c>
      <c r="AP1288" s="24">
        <f t="shared" si="597"/>
        <v>0</v>
      </c>
      <c r="AQ1288" s="24">
        <f t="shared" si="582"/>
        <v>0</v>
      </c>
      <c r="AR1288" s="24">
        <f t="shared" si="583"/>
        <v>0</v>
      </c>
      <c r="AS1288" s="24">
        <f t="shared" si="584"/>
        <v>0</v>
      </c>
      <c r="AT1288" s="24">
        <f t="shared" si="598"/>
        <v>0</v>
      </c>
      <c r="AU1288" s="24">
        <f t="shared" si="607"/>
        <v>0</v>
      </c>
      <c r="AV1288" s="24">
        <v>0</v>
      </c>
      <c r="AW1288" s="24">
        <f t="shared" si="610"/>
        <v>0</v>
      </c>
      <c r="AX1288" s="24">
        <v>0</v>
      </c>
      <c r="AY1288" s="24">
        <f t="shared" si="599"/>
        <v>0</v>
      </c>
      <c r="AZ1288" s="24">
        <f t="shared" si="600"/>
        <v>0</v>
      </c>
      <c r="BA1288" s="24">
        <f t="shared" si="585"/>
        <v>0</v>
      </c>
      <c r="BB1288" s="24">
        <f t="shared" si="586"/>
        <v>0</v>
      </c>
      <c r="BC1288" s="24">
        <f t="shared" si="587"/>
        <v>0</v>
      </c>
      <c r="BD1288" s="24">
        <f t="shared" si="588"/>
        <v>0</v>
      </c>
      <c r="BE1288" s="24">
        <f t="shared" si="589"/>
        <v>0</v>
      </c>
      <c r="BF1288" s="24">
        <f t="shared" si="601"/>
        <v>0</v>
      </c>
      <c r="BG1288" s="24">
        <f t="shared" si="608"/>
        <v>0</v>
      </c>
      <c r="BH1288" s="24">
        <v>0</v>
      </c>
      <c r="BI1288" s="24">
        <f t="shared" si="602"/>
        <v>0</v>
      </c>
      <c r="BJ1288" s="24">
        <v>0</v>
      </c>
      <c r="BK1288" s="24">
        <f t="shared" si="603"/>
        <v>0</v>
      </c>
      <c r="BL1288" s="24">
        <f t="shared" si="604"/>
        <v>0</v>
      </c>
      <c r="BM1288" s="24">
        <f t="shared" si="590"/>
        <v>0</v>
      </c>
      <c r="BN1288" s="24">
        <f t="shared" si="591"/>
        <v>0</v>
      </c>
      <c r="BO1288" s="24">
        <f t="shared" si="592"/>
        <v>0</v>
      </c>
      <c r="BP1288" s="24">
        <f t="shared" si="593"/>
        <v>0</v>
      </c>
      <c r="BQ1288" s="24">
        <f t="shared" si="594"/>
        <v>0</v>
      </c>
      <c r="BR1288" s="24">
        <f t="shared" si="605"/>
        <v>0</v>
      </c>
      <c r="BS1288" s="24">
        <f t="shared" si="609"/>
        <v>0</v>
      </c>
      <c r="BT1288" s="24">
        <v>0</v>
      </c>
      <c r="BU1288" s="24">
        <f t="shared" si="606"/>
        <v>0</v>
      </c>
      <c r="BV1288" s="24">
        <v>0</v>
      </c>
    </row>
    <row r="1289" spans="1:74">
      <c r="A1289" s="87">
        <v>1280</v>
      </c>
      <c r="B1289" s="1"/>
      <c r="C1289" s="1"/>
      <c r="D1289" s="2"/>
      <c r="E1289" s="3"/>
      <c r="F1289" s="4"/>
      <c r="G1289" s="5"/>
      <c r="H1289" s="4"/>
      <c r="I1289" s="5"/>
      <c r="J1289" s="6"/>
      <c r="K1289" s="5"/>
      <c r="L1289" s="5"/>
      <c r="M1289" s="5"/>
      <c r="N1289" s="7"/>
      <c r="O1289" s="38"/>
      <c r="P1289" s="5"/>
      <c r="Q1289" s="5"/>
      <c r="R1289" s="7"/>
      <c r="S1289" s="38"/>
      <c r="T1289" s="5"/>
      <c r="U1289" s="5"/>
      <c r="V1289" s="55"/>
      <c r="W1289" s="38"/>
      <c r="X1289" s="5"/>
      <c r="Y1289" s="5"/>
      <c r="Z1289" s="55"/>
      <c r="AA1289" s="36">
        <f>IF(Dane!$E$3=1,AO1289+BA1289+BM1289,IF(Dane!$E$3=2,AU1289+BG1289+BS1289,AW1289+BI1289+BU1289))</f>
        <v>0</v>
      </c>
      <c r="AB1289" s="16">
        <f>IF(Dane!$E$3=1,AP1289+BB1289+BN1289,IF(Dane!$E$3=2,AV1289+BH1289+BT1289,AX1289+BJ1289+BV1289))</f>
        <v>0</v>
      </c>
      <c r="AC1289" s="16">
        <f>IF(((K1289*Dane!$C$9)-AA1289)&lt;0,0,(K1289*Dane!$C$9)-AA1289)</f>
        <v>0</v>
      </c>
      <c r="AD1289" s="37">
        <f>IFERROR(IF(((L1289*Dane!$C$9)-AB1289)&lt;0,0,(L1289*Dane!$C$9)-AB1289),0)</f>
        <v>0</v>
      </c>
      <c r="AE1289" s="97"/>
      <c r="AF1289" s="77">
        <f>IF(Dane!$E$3=1,AO1289,IF(Dane!$E$3=2,AU1289,AW1289))</f>
        <v>0</v>
      </c>
      <c r="AG1289" s="77">
        <f>IF(Dane!$E$3=1,AP1289,IF(Dane!$E$3=2,AV1289,AX1289))</f>
        <v>0</v>
      </c>
      <c r="AH1289" s="77">
        <f>IF(Dane!$E$3=1,BA1289,IF(Dane!$E$3=2,BG1289,BI1289))</f>
        <v>0</v>
      </c>
      <c r="AI1289" s="77">
        <f>IF(Dane!$E$3=1,BB1289,IF(Dane!$E$3=2,BH1289,BJ1289))</f>
        <v>0</v>
      </c>
      <c r="AJ1289" s="77">
        <f>IF(Dane!$E$3=1,BM1289,IF(Dane!$E$3=2,BS1289,BU1289))</f>
        <v>0</v>
      </c>
      <c r="AK1289" s="77">
        <f>IF(Dane!$E$3=1,BN1289,IF(Dane!$E$3=2,BT1289,BV1289))</f>
        <v>0</v>
      </c>
      <c r="AL1289" s="24">
        <f t="shared" si="595"/>
        <v>0</v>
      </c>
      <c r="AM1289" s="24">
        <f t="shared" si="596"/>
        <v>0</v>
      </c>
      <c r="AN1289" s="24"/>
      <c r="AO1289" s="24">
        <f t="shared" si="581"/>
        <v>0</v>
      </c>
      <c r="AP1289" s="24">
        <f t="shared" si="597"/>
        <v>0</v>
      </c>
      <c r="AQ1289" s="24">
        <f t="shared" si="582"/>
        <v>0</v>
      </c>
      <c r="AR1289" s="24">
        <f t="shared" si="583"/>
        <v>0</v>
      </c>
      <c r="AS1289" s="24">
        <f t="shared" si="584"/>
        <v>0</v>
      </c>
      <c r="AT1289" s="24">
        <f t="shared" si="598"/>
        <v>0</v>
      </c>
      <c r="AU1289" s="24">
        <f t="shared" si="607"/>
        <v>0</v>
      </c>
      <c r="AV1289" s="24">
        <v>0</v>
      </c>
      <c r="AW1289" s="24">
        <f t="shared" si="610"/>
        <v>0</v>
      </c>
      <c r="AX1289" s="24">
        <v>0</v>
      </c>
      <c r="AY1289" s="24">
        <f t="shared" si="599"/>
        <v>0</v>
      </c>
      <c r="AZ1289" s="24">
        <f t="shared" si="600"/>
        <v>0</v>
      </c>
      <c r="BA1289" s="24">
        <f t="shared" si="585"/>
        <v>0</v>
      </c>
      <c r="BB1289" s="24">
        <f t="shared" si="586"/>
        <v>0</v>
      </c>
      <c r="BC1289" s="24">
        <f t="shared" si="587"/>
        <v>0</v>
      </c>
      <c r="BD1289" s="24">
        <f t="shared" si="588"/>
        <v>0</v>
      </c>
      <c r="BE1289" s="24">
        <f t="shared" si="589"/>
        <v>0</v>
      </c>
      <c r="BF1289" s="24">
        <f t="shared" si="601"/>
        <v>0</v>
      </c>
      <c r="BG1289" s="24">
        <f t="shared" si="608"/>
        <v>0</v>
      </c>
      <c r="BH1289" s="24">
        <v>0</v>
      </c>
      <c r="BI1289" s="24">
        <f t="shared" si="602"/>
        <v>0</v>
      </c>
      <c r="BJ1289" s="24">
        <v>0</v>
      </c>
      <c r="BK1289" s="24">
        <f t="shared" si="603"/>
        <v>0</v>
      </c>
      <c r="BL1289" s="24">
        <f t="shared" si="604"/>
        <v>0</v>
      </c>
      <c r="BM1289" s="24">
        <f t="shared" si="590"/>
        <v>0</v>
      </c>
      <c r="BN1289" s="24">
        <f t="shared" si="591"/>
        <v>0</v>
      </c>
      <c r="BO1289" s="24">
        <f t="shared" si="592"/>
        <v>0</v>
      </c>
      <c r="BP1289" s="24">
        <f t="shared" si="593"/>
        <v>0</v>
      </c>
      <c r="BQ1289" s="24">
        <f t="shared" si="594"/>
        <v>0</v>
      </c>
      <c r="BR1289" s="24">
        <f t="shared" si="605"/>
        <v>0</v>
      </c>
      <c r="BS1289" s="24">
        <f t="shared" si="609"/>
        <v>0</v>
      </c>
      <c r="BT1289" s="24">
        <v>0</v>
      </c>
      <c r="BU1289" s="24">
        <f t="shared" si="606"/>
        <v>0</v>
      </c>
      <c r="BV1289" s="24">
        <v>0</v>
      </c>
    </row>
    <row r="1290" spans="1:74">
      <c r="A1290" s="87">
        <v>1281</v>
      </c>
      <c r="B1290" s="1"/>
      <c r="C1290" s="1"/>
      <c r="D1290" s="2"/>
      <c r="E1290" s="3"/>
      <c r="F1290" s="4"/>
      <c r="G1290" s="5"/>
      <c r="H1290" s="4"/>
      <c r="I1290" s="5"/>
      <c r="J1290" s="6"/>
      <c r="K1290" s="5"/>
      <c r="L1290" s="5"/>
      <c r="M1290" s="5"/>
      <c r="N1290" s="7"/>
      <c r="O1290" s="38"/>
      <c r="P1290" s="5"/>
      <c r="Q1290" s="5"/>
      <c r="R1290" s="7"/>
      <c r="S1290" s="38"/>
      <c r="T1290" s="5"/>
      <c r="U1290" s="5"/>
      <c r="V1290" s="55"/>
      <c r="W1290" s="38"/>
      <c r="X1290" s="5"/>
      <c r="Y1290" s="5"/>
      <c r="Z1290" s="55"/>
      <c r="AA1290" s="36">
        <f>IF(Dane!$E$3=1,AO1290+BA1290+BM1290,IF(Dane!$E$3=2,AU1290+BG1290+BS1290,AW1290+BI1290+BU1290))</f>
        <v>0</v>
      </c>
      <c r="AB1290" s="16">
        <f>IF(Dane!$E$3=1,AP1290+BB1290+BN1290,IF(Dane!$E$3=2,AV1290+BH1290+BT1290,AX1290+BJ1290+BV1290))</f>
        <v>0</v>
      </c>
      <c r="AC1290" s="16">
        <f>IF(((K1290*Dane!$C$9)-AA1290)&lt;0,0,(K1290*Dane!$C$9)-AA1290)</f>
        <v>0</v>
      </c>
      <c r="AD1290" s="37">
        <f>IFERROR(IF(((L1290*Dane!$C$9)-AB1290)&lt;0,0,(L1290*Dane!$C$9)-AB1290),0)</f>
        <v>0</v>
      </c>
      <c r="AE1290" s="97"/>
      <c r="AF1290" s="77">
        <f>IF(Dane!$E$3=1,AO1290,IF(Dane!$E$3=2,AU1290,AW1290))</f>
        <v>0</v>
      </c>
      <c r="AG1290" s="77">
        <f>IF(Dane!$E$3=1,AP1290,IF(Dane!$E$3=2,AV1290,AX1290))</f>
        <v>0</v>
      </c>
      <c r="AH1290" s="77">
        <f>IF(Dane!$E$3=1,BA1290,IF(Dane!$E$3=2,BG1290,BI1290))</f>
        <v>0</v>
      </c>
      <c r="AI1290" s="77">
        <f>IF(Dane!$E$3=1,BB1290,IF(Dane!$E$3=2,BH1290,BJ1290))</f>
        <v>0</v>
      </c>
      <c r="AJ1290" s="77">
        <f>IF(Dane!$E$3=1,BM1290,IF(Dane!$E$3=2,BS1290,BU1290))</f>
        <v>0</v>
      </c>
      <c r="AK1290" s="77">
        <f>IF(Dane!$E$3=1,BN1290,IF(Dane!$E$3=2,BT1290,BV1290))</f>
        <v>0</v>
      </c>
      <c r="AL1290" s="24">
        <f t="shared" si="595"/>
        <v>0</v>
      </c>
      <c r="AM1290" s="24">
        <f t="shared" si="596"/>
        <v>0</v>
      </c>
      <c r="AN1290" s="24"/>
      <c r="AO1290" s="24">
        <f t="shared" ref="AO1290:AO1353" si="611">IF(K1290&gt;AL1290,AL1290,K1290)</f>
        <v>0</v>
      </c>
      <c r="AP1290" s="24">
        <f t="shared" si="597"/>
        <v>0</v>
      </c>
      <c r="AQ1290" s="24">
        <f t="shared" ref="AQ1290:AQ1353" si="612">IF(ROUND(I1290*0.5,2)&gt;$AL$1,ROUND($AL$1-ROUND($AL$1*0.0976,2)-ROUND($AL$1*0.015,2)-ROUND($AL$1*0.0245,2),2)-ROUND(ROUND($AL$1-ROUND($AL$1*0.0976,2)-ROUND($AL$1*0.015,2)-ROUND($AL$1*0.0245,2),2)*0.09,2),ROUND(ROUND(I1290*0.5,2)-ROUND(ROUND(I1290*0.5,2)*0.0976,2)-ROUND(ROUND(I1290*0.5,2)*0.015,2)-ROUND(ROUND(I1290*0.5,2)*0.0245,2),2)-ROUND(ROUND(ROUND(I1290*0.5,2)-ROUND(ROUND(I1290*0.5,2)*0.0976,2)-ROUND(ROUND(I1290*0.5,2)*0.015,2)-ROUND(ROUND(I1290*0.5,2)*0.0245,2),2)*0.09,2))</f>
        <v>0</v>
      </c>
      <c r="AR1290" s="24">
        <f t="shared" ref="AR1290:AR1353" si="613">ROUND(O1290-ROUND(O1290*0.0976,2)-ROUND(O1290*0.015,2)-ROUND(O1290*0.0245,2)-ROUND((O1290-ROUND(O1290*0.0976,2)-ROUND(O1290*0.015,2)-ROUND(O1290*0.0245,2))*0.09,2),2)</f>
        <v>0</v>
      </c>
      <c r="AS1290" s="24">
        <f t="shared" ref="AS1290:AS1353" si="614">ROUND(P1290-ROUND(P1290*0.09,2),2)</f>
        <v>0</v>
      </c>
      <c r="AT1290" s="24">
        <f t="shared" si="598"/>
        <v>0</v>
      </c>
      <c r="AU1290" s="24">
        <f t="shared" si="607"/>
        <v>0</v>
      </c>
      <c r="AV1290" s="24">
        <v>0</v>
      </c>
      <c r="AW1290" s="24">
        <f t="shared" si="610"/>
        <v>0</v>
      </c>
      <c r="AX1290" s="24">
        <v>0</v>
      </c>
      <c r="AY1290" s="24">
        <f t="shared" si="599"/>
        <v>0</v>
      </c>
      <c r="AZ1290" s="24">
        <f t="shared" si="600"/>
        <v>0</v>
      </c>
      <c r="BA1290" s="24">
        <f t="shared" ref="BA1290:BA1353" si="615">IF(K1290&gt;AY1290,AY1290,K1290)</f>
        <v>0</v>
      </c>
      <c r="BB1290" s="24">
        <f t="shared" ref="BB1290:BB1353" si="616">IF(AZ1290&gt;L1290,L1290,AZ1290)</f>
        <v>0</v>
      </c>
      <c r="BC1290" s="24">
        <f t="shared" ref="BC1290:BC1353" si="617">IF(ROUND(I1290*0.5,2)&gt;$AL$1,ROUND($AL$1-ROUND($AL$1*0.0976,2)-ROUND($AL$1*0.015,2)-ROUND($AL$1*0.0245,2),2)-ROUND(ROUND($AL$1-ROUND($AL$1*0.0976,2)-ROUND($AL$1*0.015,2)-ROUND($AL$1*0.0245,2),2)*0.09,2),ROUND(ROUND(I1290*0.5,2)-ROUND(ROUND(I1290*0.5,2)*0.0976,2)-ROUND(ROUND(I1290*0.5,2)*0.015,2)-ROUND(ROUND(I1290*0.5,2)*0.0245,2),2)-ROUND(ROUND(ROUND(I1290*0.5,2)-ROUND(ROUND(I1290*0.5,2)*0.0976,2)-ROUND(ROUND(I1290*0.5,2)*0.015,2)-ROUND(ROUND(I1290*0.5,2)*0.0245,2),2)*0.09,2))</f>
        <v>0</v>
      </c>
      <c r="BD1290" s="24">
        <f t="shared" ref="BD1290:BD1353" si="618">ROUND(S1290-ROUND(S1290*0.0976,2)-ROUND(S1290*0.015,2)-ROUND(S1290*0.0245,2)-ROUND((S1290-ROUND(S1290*0.0976,2)-ROUND(S1290*0.015,2)-ROUND(S1290*0.0245,2))*0.09,2),2)</f>
        <v>0</v>
      </c>
      <c r="BE1290" s="24">
        <f t="shared" ref="BE1290:BE1353" si="619">ROUND(T1290-ROUND(T1290*0.09,2),2)</f>
        <v>0</v>
      </c>
      <c r="BF1290" s="24">
        <f t="shared" si="601"/>
        <v>0</v>
      </c>
      <c r="BG1290" s="24">
        <f t="shared" si="608"/>
        <v>0</v>
      </c>
      <c r="BH1290" s="24">
        <v>0</v>
      </c>
      <c r="BI1290" s="24">
        <f t="shared" si="602"/>
        <v>0</v>
      </c>
      <c r="BJ1290" s="24">
        <v>0</v>
      </c>
      <c r="BK1290" s="24">
        <f t="shared" si="603"/>
        <v>0</v>
      </c>
      <c r="BL1290" s="24">
        <f t="shared" si="604"/>
        <v>0</v>
      </c>
      <c r="BM1290" s="24">
        <f t="shared" ref="BM1290:BM1353" si="620">IF(K1290&gt;BK1290,BK1290,K1290)</f>
        <v>0</v>
      </c>
      <c r="BN1290" s="24">
        <f t="shared" ref="BN1290:BN1353" si="621">IF(BL1290&gt;L1290,L1290,BL1290)</f>
        <v>0</v>
      </c>
      <c r="BO1290" s="24">
        <f t="shared" ref="BO1290:BO1353" si="622">IF(ROUND(I1290*0.5,2)&gt;$AL$1,ROUND($AL$1-ROUND($AL$1*0.0976,2)-ROUND($AL$1*0.015,2)-ROUND($AL$1*0.0245,2),2)-ROUND(ROUND($AL$1-ROUND($AL$1*0.0976,2)-ROUND($AL$1*0.015,2)-ROUND($AL$1*0.0245,2),2)*0.09,2),ROUND(ROUND(I1290*0.5,2)-ROUND(ROUND(I1290*0.5,2)*0.0976,2)-ROUND(ROUND(I1290*0.5,2)*0.015,2)-ROUND(ROUND(I1290*0.5,2)*0.0245,2),2)-ROUND(ROUND(ROUND(I1290*0.5,2)-ROUND(ROUND(I1290*0.5,2)*0.0976,2)-ROUND(ROUND(I1290*0.5,2)*0.015,2)-ROUND(ROUND(I1290*0.5,2)*0.0245,2),2)*0.09,2))</f>
        <v>0</v>
      </c>
      <c r="BP1290" s="24">
        <f t="shared" ref="BP1290:BP1353" si="623">ROUND(W1290-ROUND(W1290*0.0976,2)-ROUND(W1290*0.015,2)-ROUND(W1290*0.0245,2)-ROUND((W1290-ROUND(W1290*0.0976,2)-ROUND(W1290*0.015,2)-ROUND(W1290*0.0245,2))*0.09,2),2)</f>
        <v>0</v>
      </c>
      <c r="BQ1290" s="24">
        <f t="shared" ref="BQ1290:BQ1353" si="624">ROUND(X1290-ROUND(X1290*0.09,2),2)</f>
        <v>0</v>
      </c>
      <c r="BR1290" s="24">
        <f t="shared" si="605"/>
        <v>0</v>
      </c>
      <c r="BS1290" s="24">
        <f t="shared" si="609"/>
        <v>0</v>
      </c>
      <c r="BT1290" s="24">
        <v>0</v>
      </c>
      <c r="BU1290" s="24">
        <f t="shared" si="606"/>
        <v>0</v>
      </c>
      <c r="BV1290" s="24">
        <v>0</v>
      </c>
    </row>
    <row r="1291" spans="1:74">
      <c r="A1291" s="87">
        <v>1282</v>
      </c>
      <c r="B1291" s="1"/>
      <c r="C1291" s="1"/>
      <c r="D1291" s="2"/>
      <c r="E1291" s="3"/>
      <c r="F1291" s="4"/>
      <c r="G1291" s="5"/>
      <c r="H1291" s="4"/>
      <c r="I1291" s="5"/>
      <c r="J1291" s="6"/>
      <c r="K1291" s="5"/>
      <c r="L1291" s="5"/>
      <c r="M1291" s="5"/>
      <c r="N1291" s="7"/>
      <c r="O1291" s="38"/>
      <c r="P1291" s="5"/>
      <c r="Q1291" s="5"/>
      <c r="R1291" s="7"/>
      <c r="S1291" s="38"/>
      <c r="T1291" s="5"/>
      <c r="U1291" s="5"/>
      <c r="V1291" s="55"/>
      <c r="W1291" s="38"/>
      <c r="X1291" s="5"/>
      <c r="Y1291" s="5"/>
      <c r="Z1291" s="55"/>
      <c r="AA1291" s="36">
        <f>IF(Dane!$E$3=1,AO1291+BA1291+BM1291,IF(Dane!$E$3=2,AU1291+BG1291+BS1291,AW1291+BI1291+BU1291))</f>
        <v>0</v>
      </c>
      <c r="AB1291" s="16">
        <f>IF(Dane!$E$3=1,AP1291+BB1291+BN1291,IF(Dane!$E$3=2,AV1291+BH1291+BT1291,AX1291+BJ1291+BV1291))</f>
        <v>0</v>
      </c>
      <c r="AC1291" s="16">
        <f>IF(((K1291*Dane!$C$9)-AA1291)&lt;0,0,(K1291*Dane!$C$9)-AA1291)</f>
        <v>0</v>
      </c>
      <c r="AD1291" s="37">
        <f>IFERROR(IF(((L1291*Dane!$C$9)-AB1291)&lt;0,0,(L1291*Dane!$C$9)-AB1291),0)</f>
        <v>0</v>
      </c>
      <c r="AE1291" s="97"/>
      <c r="AF1291" s="77">
        <f>IF(Dane!$E$3=1,AO1291,IF(Dane!$E$3=2,AU1291,AW1291))</f>
        <v>0</v>
      </c>
      <c r="AG1291" s="77">
        <f>IF(Dane!$E$3=1,AP1291,IF(Dane!$E$3=2,AV1291,AX1291))</f>
        <v>0</v>
      </c>
      <c r="AH1291" s="77">
        <f>IF(Dane!$E$3=1,BA1291,IF(Dane!$E$3=2,BG1291,BI1291))</f>
        <v>0</v>
      </c>
      <c r="AI1291" s="77">
        <f>IF(Dane!$E$3=1,BB1291,IF(Dane!$E$3=2,BH1291,BJ1291))</f>
        <v>0</v>
      </c>
      <c r="AJ1291" s="77">
        <f>IF(Dane!$E$3=1,BM1291,IF(Dane!$E$3=2,BS1291,BU1291))</f>
        <v>0</v>
      </c>
      <c r="AK1291" s="77">
        <f>IF(Dane!$E$3=1,BN1291,IF(Dane!$E$3=2,BT1291,BV1291))</f>
        <v>0</v>
      </c>
      <c r="AL1291" s="24">
        <f t="shared" ref="AL1291:AL1354" si="625">IF(ROUND((O1291+P1291)*0.5*0.4,2)&gt;$AL$1,$AL$1,ROUND((O1291+P1291)*0.5*0.4,2))</f>
        <v>0</v>
      </c>
      <c r="AM1291" s="24">
        <f t="shared" ref="AM1291:AM1354" si="626">IF(ROUND(((O1291*0.0976)+(O1291*0.065)+(O1291*$AN$1))*0.5*0.4,2)&gt;$AM$1,$AM$1,ROUND(((O1291*0.0976)+(O1291*0.065)+(O1291*$AN$1))*0.5*0.4,2))</f>
        <v>0</v>
      </c>
      <c r="AN1291" s="24"/>
      <c r="AO1291" s="24">
        <f t="shared" si="611"/>
        <v>0</v>
      </c>
      <c r="AP1291" s="24">
        <f t="shared" ref="AP1291:AP1354" si="627">IF(AM1291&gt;L1291,L1291,AM1291)</f>
        <v>0</v>
      </c>
      <c r="AQ1291" s="24">
        <f t="shared" si="612"/>
        <v>0</v>
      </c>
      <c r="AR1291" s="24">
        <f t="shared" si="613"/>
        <v>0</v>
      </c>
      <c r="AS1291" s="24">
        <f t="shared" si="614"/>
        <v>0</v>
      </c>
      <c r="AT1291" s="24">
        <f t="shared" ref="AT1291:AT1354" si="628">IF(ROUND((AR1291+AS1291)*0.5*0.4,2)&gt;$AO$1,$AO$1,ROUND((AR1291+AS1291)*0.5*0.4,2))</f>
        <v>0</v>
      </c>
      <c r="AU1291" s="24">
        <f t="shared" si="607"/>
        <v>0</v>
      </c>
      <c r="AV1291" s="24">
        <v>0</v>
      </c>
      <c r="AW1291" s="24">
        <f t="shared" si="610"/>
        <v>0</v>
      </c>
      <c r="AX1291" s="24">
        <v>0</v>
      </c>
      <c r="AY1291" s="24">
        <f t="shared" ref="AY1291:AY1354" si="629">IF(ROUND((S1291+T1291)*0.5*0.4,2)&gt;$AL$1,$AL$1,ROUND((S1291+T1291)*0.5*0.4,2))</f>
        <v>0</v>
      </c>
      <c r="AZ1291" s="24">
        <f t="shared" ref="AZ1291:AZ1354" si="630">IF(ROUND(((S1291*0.0976)+(S1291*0.065)+(S1291*$AN$1))*0.5*0.4,2)&gt;$AM$1,$AM$1,ROUND(((S1291*0.0976)+(S1291*0.065)+(S1291*$AN$1))*0.5*0.4,2))</f>
        <v>0</v>
      </c>
      <c r="BA1291" s="24">
        <f t="shared" si="615"/>
        <v>0</v>
      </c>
      <c r="BB1291" s="24">
        <f t="shared" si="616"/>
        <v>0</v>
      </c>
      <c r="BC1291" s="24">
        <f t="shared" si="617"/>
        <v>0</v>
      </c>
      <c r="BD1291" s="24">
        <f t="shared" si="618"/>
        <v>0</v>
      </c>
      <c r="BE1291" s="24">
        <f t="shared" si="619"/>
        <v>0</v>
      </c>
      <c r="BF1291" s="24">
        <f t="shared" ref="BF1291:BF1354" si="631">IF(ROUND((BD1291+BE1291)*0.5*0.4,2)&gt;$AO$1,$AO$1,ROUND((BD1291+BE1291)*0.5*0.4,2))</f>
        <v>0</v>
      </c>
      <c r="BG1291" s="24">
        <f t="shared" si="608"/>
        <v>0</v>
      </c>
      <c r="BH1291" s="24">
        <v>0</v>
      </c>
      <c r="BI1291" s="24">
        <f t="shared" ref="BI1291:BI1354" si="632">IF(BF1291&gt;BC1291,BC1291,BF1291)</f>
        <v>0</v>
      </c>
      <c r="BJ1291" s="24">
        <v>0</v>
      </c>
      <c r="BK1291" s="24">
        <f t="shared" ref="BK1291:BK1354" si="633">IF(ROUND((W1291+X1291)*0.5*0.4,2)&gt;$AL$1,$AL$1,ROUND((W1291+X1291)*0.5*0.4,2))</f>
        <v>0</v>
      </c>
      <c r="BL1291" s="24">
        <f t="shared" ref="BL1291:BL1354" si="634">IF(ROUND(((W1291*0.0976)+(W1291*0.065)+(W1291*$AN$1))*0.5*0.4,2)&gt;$AM$1,$AM$1,ROUND(((W1291*0.0976)+(W1291*0.065)+(W1291*$AN$1))*0.5*0.4,2))</f>
        <v>0</v>
      </c>
      <c r="BM1291" s="24">
        <f t="shared" si="620"/>
        <v>0</v>
      </c>
      <c r="BN1291" s="24">
        <f t="shared" si="621"/>
        <v>0</v>
      </c>
      <c r="BO1291" s="24">
        <f t="shared" si="622"/>
        <v>0</v>
      </c>
      <c r="BP1291" s="24">
        <f t="shared" si="623"/>
        <v>0</v>
      </c>
      <c r="BQ1291" s="24">
        <f t="shared" si="624"/>
        <v>0</v>
      </c>
      <c r="BR1291" s="24">
        <f t="shared" ref="BR1291:BR1354" si="635">IF(ROUND((BP1291+BQ1291)*0.5*0.4,2)&gt;$AO$1,$AO$1,ROUND((BP1291+BQ1291)*0.5*0.4,2))</f>
        <v>0</v>
      </c>
      <c r="BS1291" s="24">
        <f t="shared" si="609"/>
        <v>0</v>
      </c>
      <c r="BT1291" s="24">
        <v>0</v>
      </c>
      <c r="BU1291" s="24">
        <f t="shared" ref="BU1291:BU1354" si="636">IF(BR1291&gt;BO1291,BO1291,BR1291)</f>
        <v>0</v>
      </c>
      <c r="BV1291" s="24">
        <v>0</v>
      </c>
    </row>
    <row r="1292" spans="1:74">
      <c r="A1292" s="87">
        <v>1283</v>
      </c>
      <c r="B1292" s="1"/>
      <c r="C1292" s="1"/>
      <c r="D1292" s="2"/>
      <c r="E1292" s="3"/>
      <c r="F1292" s="4"/>
      <c r="G1292" s="5"/>
      <c r="H1292" s="4"/>
      <c r="I1292" s="5"/>
      <c r="J1292" s="6"/>
      <c r="K1292" s="5"/>
      <c r="L1292" s="5"/>
      <c r="M1292" s="5"/>
      <c r="N1292" s="7"/>
      <c r="O1292" s="38"/>
      <c r="P1292" s="5"/>
      <c r="Q1292" s="5"/>
      <c r="R1292" s="7"/>
      <c r="S1292" s="38"/>
      <c r="T1292" s="5"/>
      <c r="U1292" s="5"/>
      <c r="V1292" s="55"/>
      <c r="W1292" s="38"/>
      <c r="X1292" s="5"/>
      <c r="Y1292" s="5"/>
      <c r="Z1292" s="55"/>
      <c r="AA1292" s="36">
        <f>IF(Dane!$E$3=1,AO1292+BA1292+BM1292,IF(Dane!$E$3=2,AU1292+BG1292+BS1292,AW1292+BI1292+BU1292))</f>
        <v>0</v>
      </c>
      <c r="AB1292" s="16">
        <f>IF(Dane!$E$3=1,AP1292+BB1292+BN1292,IF(Dane!$E$3=2,AV1292+BH1292+BT1292,AX1292+BJ1292+BV1292))</f>
        <v>0</v>
      </c>
      <c r="AC1292" s="16">
        <f>IF(((K1292*Dane!$C$9)-AA1292)&lt;0,0,(K1292*Dane!$C$9)-AA1292)</f>
        <v>0</v>
      </c>
      <c r="AD1292" s="37">
        <f>IFERROR(IF(((L1292*Dane!$C$9)-AB1292)&lt;0,0,(L1292*Dane!$C$9)-AB1292),0)</f>
        <v>0</v>
      </c>
      <c r="AE1292" s="97"/>
      <c r="AF1292" s="77">
        <f>IF(Dane!$E$3=1,AO1292,IF(Dane!$E$3=2,AU1292,AW1292))</f>
        <v>0</v>
      </c>
      <c r="AG1292" s="77">
        <f>IF(Dane!$E$3=1,AP1292,IF(Dane!$E$3=2,AV1292,AX1292))</f>
        <v>0</v>
      </c>
      <c r="AH1292" s="77">
        <f>IF(Dane!$E$3=1,BA1292,IF(Dane!$E$3=2,BG1292,BI1292))</f>
        <v>0</v>
      </c>
      <c r="AI1292" s="77">
        <f>IF(Dane!$E$3=1,BB1292,IF(Dane!$E$3=2,BH1292,BJ1292))</f>
        <v>0</v>
      </c>
      <c r="AJ1292" s="77">
        <f>IF(Dane!$E$3=1,BM1292,IF(Dane!$E$3=2,BS1292,BU1292))</f>
        <v>0</v>
      </c>
      <c r="AK1292" s="77">
        <f>IF(Dane!$E$3=1,BN1292,IF(Dane!$E$3=2,BT1292,BV1292))</f>
        <v>0</v>
      </c>
      <c r="AL1292" s="24">
        <f t="shared" si="625"/>
        <v>0</v>
      </c>
      <c r="AM1292" s="24">
        <f t="shared" si="626"/>
        <v>0</v>
      </c>
      <c r="AN1292" s="24"/>
      <c r="AO1292" s="24">
        <f t="shared" si="611"/>
        <v>0</v>
      </c>
      <c r="AP1292" s="24">
        <f t="shared" si="627"/>
        <v>0</v>
      </c>
      <c r="AQ1292" s="24">
        <f t="shared" si="612"/>
        <v>0</v>
      </c>
      <c r="AR1292" s="24">
        <f t="shared" si="613"/>
        <v>0</v>
      </c>
      <c r="AS1292" s="24">
        <f t="shared" si="614"/>
        <v>0</v>
      </c>
      <c r="AT1292" s="24">
        <f t="shared" si="628"/>
        <v>0</v>
      </c>
      <c r="AU1292" s="24">
        <f t="shared" ref="AU1292:AU1355" si="637">IF(AT1292&gt;AQ1292,AQ1292,AT1292)</f>
        <v>0</v>
      </c>
      <c r="AV1292" s="24">
        <v>0</v>
      </c>
      <c r="AW1292" s="24">
        <f t="shared" si="610"/>
        <v>0</v>
      </c>
      <c r="AX1292" s="24">
        <v>0</v>
      </c>
      <c r="AY1292" s="24">
        <f t="shared" si="629"/>
        <v>0</v>
      </c>
      <c r="AZ1292" s="24">
        <f t="shared" si="630"/>
        <v>0</v>
      </c>
      <c r="BA1292" s="24">
        <f t="shared" si="615"/>
        <v>0</v>
      </c>
      <c r="BB1292" s="24">
        <f t="shared" si="616"/>
        <v>0</v>
      </c>
      <c r="BC1292" s="24">
        <f t="shared" si="617"/>
        <v>0</v>
      </c>
      <c r="BD1292" s="24">
        <f t="shared" si="618"/>
        <v>0</v>
      </c>
      <c r="BE1292" s="24">
        <f t="shared" si="619"/>
        <v>0</v>
      </c>
      <c r="BF1292" s="24">
        <f t="shared" si="631"/>
        <v>0</v>
      </c>
      <c r="BG1292" s="24">
        <f t="shared" ref="BG1292:BG1355" si="638">IF(BF1292&gt;BC1292,BC1292,BF1292)</f>
        <v>0</v>
      </c>
      <c r="BH1292" s="24">
        <v>0</v>
      </c>
      <c r="BI1292" s="24">
        <f t="shared" si="632"/>
        <v>0</v>
      </c>
      <c r="BJ1292" s="24">
        <v>0</v>
      </c>
      <c r="BK1292" s="24">
        <f t="shared" si="633"/>
        <v>0</v>
      </c>
      <c r="BL1292" s="24">
        <f t="shared" si="634"/>
        <v>0</v>
      </c>
      <c r="BM1292" s="24">
        <f t="shared" si="620"/>
        <v>0</v>
      </c>
      <c r="BN1292" s="24">
        <f t="shared" si="621"/>
        <v>0</v>
      </c>
      <c r="BO1292" s="24">
        <f t="shared" si="622"/>
        <v>0</v>
      </c>
      <c r="BP1292" s="24">
        <f t="shared" si="623"/>
        <v>0</v>
      </c>
      <c r="BQ1292" s="24">
        <f t="shared" si="624"/>
        <v>0</v>
      </c>
      <c r="BR1292" s="24">
        <f t="shared" si="635"/>
        <v>0</v>
      </c>
      <c r="BS1292" s="24">
        <f t="shared" ref="BS1292:BS1355" si="639">IF(BR1292&gt;BO1292,BO1292,BR1292)</f>
        <v>0</v>
      </c>
      <c r="BT1292" s="24">
        <v>0</v>
      </c>
      <c r="BU1292" s="24">
        <f t="shared" si="636"/>
        <v>0</v>
      </c>
      <c r="BV1292" s="24">
        <v>0</v>
      </c>
    </row>
    <row r="1293" spans="1:74">
      <c r="A1293" s="87">
        <v>1284</v>
      </c>
      <c r="B1293" s="1"/>
      <c r="C1293" s="1"/>
      <c r="D1293" s="2"/>
      <c r="E1293" s="3"/>
      <c r="F1293" s="4"/>
      <c r="G1293" s="5"/>
      <c r="H1293" s="4"/>
      <c r="I1293" s="5"/>
      <c r="J1293" s="6"/>
      <c r="K1293" s="5"/>
      <c r="L1293" s="5"/>
      <c r="M1293" s="5"/>
      <c r="N1293" s="7"/>
      <c r="O1293" s="38"/>
      <c r="P1293" s="5"/>
      <c r="Q1293" s="5"/>
      <c r="R1293" s="7"/>
      <c r="S1293" s="38"/>
      <c r="T1293" s="5"/>
      <c r="U1293" s="5"/>
      <c r="V1293" s="55"/>
      <c r="W1293" s="38"/>
      <c r="X1293" s="5"/>
      <c r="Y1293" s="5"/>
      <c r="Z1293" s="55"/>
      <c r="AA1293" s="36">
        <f>IF(Dane!$E$3=1,AO1293+BA1293+BM1293,IF(Dane!$E$3=2,AU1293+BG1293+BS1293,AW1293+BI1293+BU1293))</f>
        <v>0</v>
      </c>
      <c r="AB1293" s="16">
        <f>IF(Dane!$E$3=1,AP1293+BB1293+BN1293,IF(Dane!$E$3=2,AV1293+BH1293+BT1293,AX1293+BJ1293+BV1293))</f>
        <v>0</v>
      </c>
      <c r="AC1293" s="16">
        <f>IF(((K1293*Dane!$C$9)-AA1293)&lt;0,0,(K1293*Dane!$C$9)-AA1293)</f>
        <v>0</v>
      </c>
      <c r="AD1293" s="37">
        <f>IFERROR(IF(((L1293*Dane!$C$9)-AB1293)&lt;0,0,(L1293*Dane!$C$9)-AB1293),0)</f>
        <v>0</v>
      </c>
      <c r="AE1293" s="97"/>
      <c r="AF1293" s="77">
        <f>IF(Dane!$E$3=1,AO1293,IF(Dane!$E$3=2,AU1293,AW1293))</f>
        <v>0</v>
      </c>
      <c r="AG1293" s="77">
        <f>IF(Dane!$E$3=1,AP1293,IF(Dane!$E$3=2,AV1293,AX1293))</f>
        <v>0</v>
      </c>
      <c r="AH1293" s="77">
        <f>IF(Dane!$E$3=1,BA1293,IF(Dane!$E$3=2,BG1293,BI1293))</f>
        <v>0</v>
      </c>
      <c r="AI1293" s="77">
        <f>IF(Dane!$E$3=1,BB1293,IF(Dane!$E$3=2,BH1293,BJ1293))</f>
        <v>0</v>
      </c>
      <c r="AJ1293" s="77">
        <f>IF(Dane!$E$3=1,BM1293,IF(Dane!$E$3=2,BS1293,BU1293))</f>
        <v>0</v>
      </c>
      <c r="AK1293" s="77">
        <f>IF(Dane!$E$3=1,BN1293,IF(Dane!$E$3=2,BT1293,BV1293))</f>
        <v>0</v>
      </c>
      <c r="AL1293" s="24">
        <f t="shared" si="625"/>
        <v>0</v>
      </c>
      <c r="AM1293" s="24">
        <f t="shared" si="626"/>
        <v>0</v>
      </c>
      <c r="AN1293" s="24"/>
      <c r="AO1293" s="24">
        <f t="shared" si="611"/>
        <v>0</v>
      </c>
      <c r="AP1293" s="24">
        <f t="shared" si="627"/>
        <v>0</v>
      </c>
      <c r="AQ1293" s="24">
        <f t="shared" si="612"/>
        <v>0</v>
      </c>
      <c r="AR1293" s="24">
        <f t="shared" si="613"/>
        <v>0</v>
      </c>
      <c r="AS1293" s="24">
        <f t="shared" si="614"/>
        <v>0</v>
      </c>
      <c r="AT1293" s="24">
        <f t="shared" si="628"/>
        <v>0</v>
      </c>
      <c r="AU1293" s="24">
        <f t="shared" si="637"/>
        <v>0</v>
      </c>
      <c r="AV1293" s="24">
        <v>0</v>
      </c>
      <c r="AW1293" s="24">
        <f t="shared" ref="AW1293:AW1356" si="640">IF(AT1293&gt;AQ1293,AQ1293,AT1293)</f>
        <v>0</v>
      </c>
      <c r="AX1293" s="24">
        <v>0</v>
      </c>
      <c r="AY1293" s="24">
        <f t="shared" si="629"/>
        <v>0</v>
      </c>
      <c r="AZ1293" s="24">
        <f t="shared" si="630"/>
        <v>0</v>
      </c>
      <c r="BA1293" s="24">
        <f t="shared" si="615"/>
        <v>0</v>
      </c>
      <c r="BB1293" s="24">
        <f t="shared" si="616"/>
        <v>0</v>
      </c>
      <c r="BC1293" s="24">
        <f t="shared" si="617"/>
        <v>0</v>
      </c>
      <c r="BD1293" s="24">
        <f t="shared" si="618"/>
        <v>0</v>
      </c>
      <c r="BE1293" s="24">
        <f t="shared" si="619"/>
        <v>0</v>
      </c>
      <c r="BF1293" s="24">
        <f t="shared" si="631"/>
        <v>0</v>
      </c>
      <c r="BG1293" s="24">
        <f t="shared" si="638"/>
        <v>0</v>
      </c>
      <c r="BH1293" s="24">
        <v>0</v>
      </c>
      <c r="BI1293" s="24">
        <f t="shared" si="632"/>
        <v>0</v>
      </c>
      <c r="BJ1293" s="24">
        <v>0</v>
      </c>
      <c r="BK1293" s="24">
        <f t="shared" si="633"/>
        <v>0</v>
      </c>
      <c r="BL1293" s="24">
        <f t="shared" si="634"/>
        <v>0</v>
      </c>
      <c r="BM1293" s="24">
        <f t="shared" si="620"/>
        <v>0</v>
      </c>
      <c r="BN1293" s="24">
        <f t="shared" si="621"/>
        <v>0</v>
      </c>
      <c r="BO1293" s="24">
        <f t="shared" si="622"/>
        <v>0</v>
      </c>
      <c r="BP1293" s="24">
        <f t="shared" si="623"/>
        <v>0</v>
      </c>
      <c r="BQ1293" s="24">
        <f t="shared" si="624"/>
        <v>0</v>
      </c>
      <c r="BR1293" s="24">
        <f t="shared" si="635"/>
        <v>0</v>
      </c>
      <c r="BS1293" s="24">
        <f t="shared" si="639"/>
        <v>0</v>
      </c>
      <c r="BT1293" s="24">
        <v>0</v>
      </c>
      <c r="BU1293" s="24">
        <f t="shared" si="636"/>
        <v>0</v>
      </c>
      <c r="BV1293" s="24">
        <v>0</v>
      </c>
    </row>
    <row r="1294" spans="1:74">
      <c r="A1294" s="87">
        <v>1285</v>
      </c>
      <c r="B1294" s="1"/>
      <c r="C1294" s="1"/>
      <c r="D1294" s="2"/>
      <c r="E1294" s="3"/>
      <c r="F1294" s="4"/>
      <c r="G1294" s="5"/>
      <c r="H1294" s="4"/>
      <c r="I1294" s="5"/>
      <c r="J1294" s="6"/>
      <c r="K1294" s="5"/>
      <c r="L1294" s="5"/>
      <c r="M1294" s="5"/>
      <c r="N1294" s="7"/>
      <c r="O1294" s="38"/>
      <c r="P1294" s="5"/>
      <c r="Q1294" s="5"/>
      <c r="R1294" s="7"/>
      <c r="S1294" s="38"/>
      <c r="T1294" s="5"/>
      <c r="U1294" s="5"/>
      <c r="V1294" s="55"/>
      <c r="W1294" s="38"/>
      <c r="X1294" s="5"/>
      <c r="Y1294" s="5"/>
      <c r="Z1294" s="55"/>
      <c r="AA1294" s="36">
        <f>IF(Dane!$E$3=1,AO1294+BA1294+BM1294,IF(Dane!$E$3=2,AU1294+BG1294+BS1294,AW1294+BI1294+BU1294))</f>
        <v>0</v>
      </c>
      <c r="AB1294" s="16">
        <f>IF(Dane!$E$3=1,AP1294+BB1294+BN1294,IF(Dane!$E$3=2,AV1294+BH1294+BT1294,AX1294+BJ1294+BV1294))</f>
        <v>0</v>
      </c>
      <c r="AC1294" s="16">
        <f>IF(((K1294*Dane!$C$9)-AA1294)&lt;0,0,(K1294*Dane!$C$9)-AA1294)</f>
        <v>0</v>
      </c>
      <c r="AD1294" s="37">
        <f>IFERROR(IF(((L1294*Dane!$C$9)-AB1294)&lt;0,0,(L1294*Dane!$C$9)-AB1294),0)</f>
        <v>0</v>
      </c>
      <c r="AE1294" s="97"/>
      <c r="AF1294" s="77">
        <f>IF(Dane!$E$3=1,AO1294,IF(Dane!$E$3=2,AU1294,AW1294))</f>
        <v>0</v>
      </c>
      <c r="AG1294" s="77">
        <f>IF(Dane!$E$3=1,AP1294,IF(Dane!$E$3=2,AV1294,AX1294))</f>
        <v>0</v>
      </c>
      <c r="AH1294" s="77">
        <f>IF(Dane!$E$3=1,BA1294,IF(Dane!$E$3=2,BG1294,BI1294))</f>
        <v>0</v>
      </c>
      <c r="AI1294" s="77">
        <f>IF(Dane!$E$3=1,BB1294,IF(Dane!$E$3=2,BH1294,BJ1294))</f>
        <v>0</v>
      </c>
      <c r="AJ1294" s="77">
        <f>IF(Dane!$E$3=1,BM1294,IF(Dane!$E$3=2,BS1294,BU1294))</f>
        <v>0</v>
      </c>
      <c r="AK1294" s="77">
        <f>IF(Dane!$E$3=1,BN1294,IF(Dane!$E$3=2,BT1294,BV1294))</f>
        <v>0</v>
      </c>
      <c r="AL1294" s="24">
        <f t="shared" si="625"/>
        <v>0</v>
      </c>
      <c r="AM1294" s="24">
        <f t="shared" si="626"/>
        <v>0</v>
      </c>
      <c r="AN1294" s="24"/>
      <c r="AO1294" s="24">
        <f t="shared" si="611"/>
        <v>0</v>
      </c>
      <c r="AP1294" s="24">
        <f t="shared" si="627"/>
        <v>0</v>
      </c>
      <c r="AQ1294" s="24">
        <f t="shared" si="612"/>
        <v>0</v>
      </c>
      <c r="AR1294" s="24">
        <f t="shared" si="613"/>
        <v>0</v>
      </c>
      <c r="AS1294" s="24">
        <f t="shared" si="614"/>
        <v>0</v>
      </c>
      <c r="AT1294" s="24">
        <f t="shared" si="628"/>
        <v>0</v>
      </c>
      <c r="AU1294" s="24">
        <f t="shared" si="637"/>
        <v>0</v>
      </c>
      <c r="AV1294" s="24">
        <v>0</v>
      </c>
      <c r="AW1294" s="24">
        <f t="shared" si="640"/>
        <v>0</v>
      </c>
      <c r="AX1294" s="24">
        <v>0</v>
      </c>
      <c r="AY1294" s="24">
        <f t="shared" si="629"/>
        <v>0</v>
      </c>
      <c r="AZ1294" s="24">
        <f t="shared" si="630"/>
        <v>0</v>
      </c>
      <c r="BA1294" s="24">
        <f t="shared" si="615"/>
        <v>0</v>
      </c>
      <c r="BB1294" s="24">
        <f t="shared" si="616"/>
        <v>0</v>
      </c>
      <c r="BC1294" s="24">
        <f t="shared" si="617"/>
        <v>0</v>
      </c>
      <c r="BD1294" s="24">
        <f t="shared" si="618"/>
        <v>0</v>
      </c>
      <c r="BE1294" s="24">
        <f t="shared" si="619"/>
        <v>0</v>
      </c>
      <c r="BF1294" s="24">
        <f t="shared" si="631"/>
        <v>0</v>
      </c>
      <c r="BG1294" s="24">
        <f t="shared" si="638"/>
        <v>0</v>
      </c>
      <c r="BH1294" s="24">
        <v>0</v>
      </c>
      <c r="BI1294" s="24">
        <f t="shared" si="632"/>
        <v>0</v>
      </c>
      <c r="BJ1294" s="24">
        <v>0</v>
      </c>
      <c r="BK1294" s="24">
        <f t="shared" si="633"/>
        <v>0</v>
      </c>
      <c r="BL1294" s="24">
        <f t="shared" si="634"/>
        <v>0</v>
      </c>
      <c r="BM1294" s="24">
        <f t="shared" si="620"/>
        <v>0</v>
      </c>
      <c r="BN1294" s="24">
        <f t="shared" si="621"/>
        <v>0</v>
      </c>
      <c r="BO1294" s="24">
        <f t="shared" si="622"/>
        <v>0</v>
      </c>
      <c r="BP1294" s="24">
        <f t="shared" si="623"/>
        <v>0</v>
      </c>
      <c r="BQ1294" s="24">
        <f t="shared" si="624"/>
        <v>0</v>
      </c>
      <c r="BR1294" s="24">
        <f t="shared" si="635"/>
        <v>0</v>
      </c>
      <c r="BS1294" s="24">
        <f t="shared" si="639"/>
        <v>0</v>
      </c>
      <c r="BT1294" s="24">
        <v>0</v>
      </c>
      <c r="BU1294" s="24">
        <f t="shared" si="636"/>
        <v>0</v>
      </c>
      <c r="BV1294" s="24">
        <v>0</v>
      </c>
    </row>
    <row r="1295" spans="1:74">
      <c r="A1295" s="87">
        <v>1286</v>
      </c>
      <c r="B1295" s="1"/>
      <c r="C1295" s="1"/>
      <c r="D1295" s="2"/>
      <c r="E1295" s="3"/>
      <c r="F1295" s="4"/>
      <c r="G1295" s="5"/>
      <c r="H1295" s="4"/>
      <c r="I1295" s="5"/>
      <c r="J1295" s="6"/>
      <c r="K1295" s="5"/>
      <c r="L1295" s="5"/>
      <c r="M1295" s="5"/>
      <c r="N1295" s="7"/>
      <c r="O1295" s="38"/>
      <c r="P1295" s="5"/>
      <c r="Q1295" s="5"/>
      <c r="R1295" s="7"/>
      <c r="S1295" s="38"/>
      <c r="T1295" s="5"/>
      <c r="U1295" s="5"/>
      <c r="V1295" s="55"/>
      <c r="W1295" s="38"/>
      <c r="X1295" s="5"/>
      <c r="Y1295" s="5"/>
      <c r="Z1295" s="55"/>
      <c r="AA1295" s="36">
        <f>IF(Dane!$E$3=1,AO1295+BA1295+BM1295,IF(Dane!$E$3=2,AU1295+BG1295+BS1295,AW1295+BI1295+BU1295))</f>
        <v>0</v>
      </c>
      <c r="AB1295" s="16">
        <f>IF(Dane!$E$3=1,AP1295+BB1295+BN1295,IF(Dane!$E$3=2,AV1295+BH1295+BT1295,AX1295+BJ1295+BV1295))</f>
        <v>0</v>
      </c>
      <c r="AC1295" s="16">
        <f>IF(((K1295*Dane!$C$9)-AA1295)&lt;0,0,(K1295*Dane!$C$9)-AA1295)</f>
        <v>0</v>
      </c>
      <c r="AD1295" s="37">
        <f>IFERROR(IF(((L1295*Dane!$C$9)-AB1295)&lt;0,0,(L1295*Dane!$C$9)-AB1295),0)</f>
        <v>0</v>
      </c>
      <c r="AE1295" s="97"/>
      <c r="AF1295" s="77">
        <f>IF(Dane!$E$3=1,AO1295,IF(Dane!$E$3=2,AU1295,AW1295))</f>
        <v>0</v>
      </c>
      <c r="AG1295" s="77">
        <f>IF(Dane!$E$3=1,AP1295,IF(Dane!$E$3=2,AV1295,AX1295))</f>
        <v>0</v>
      </c>
      <c r="AH1295" s="77">
        <f>IF(Dane!$E$3=1,BA1295,IF(Dane!$E$3=2,BG1295,BI1295))</f>
        <v>0</v>
      </c>
      <c r="AI1295" s="77">
        <f>IF(Dane!$E$3=1,BB1295,IF(Dane!$E$3=2,BH1295,BJ1295))</f>
        <v>0</v>
      </c>
      <c r="AJ1295" s="77">
        <f>IF(Dane!$E$3=1,BM1295,IF(Dane!$E$3=2,BS1295,BU1295))</f>
        <v>0</v>
      </c>
      <c r="AK1295" s="77">
        <f>IF(Dane!$E$3=1,BN1295,IF(Dane!$E$3=2,BT1295,BV1295))</f>
        <v>0</v>
      </c>
      <c r="AL1295" s="24">
        <f t="shared" si="625"/>
        <v>0</v>
      </c>
      <c r="AM1295" s="24">
        <f t="shared" si="626"/>
        <v>0</v>
      </c>
      <c r="AN1295" s="24"/>
      <c r="AO1295" s="24">
        <f t="shared" si="611"/>
        <v>0</v>
      </c>
      <c r="AP1295" s="24">
        <f t="shared" si="627"/>
        <v>0</v>
      </c>
      <c r="AQ1295" s="24">
        <f t="shared" si="612"/>
        <v>0</v>
      </c>
      <c r="AR1295" s="24">
        <f t="shared" si="613"/>
        <v>0</v>
      </c>
      <c r="AS1295" s="24">
        <f t="shared" si="614"/>
        <v>0</v>
      </c>
      <c r="AT1295" s="24">
        <f t="shared" si="628"/>
        <v>0</v>
      </c>
      <c r="AU1295" s="24">
        <f t="shared" si="637"/>
        <v>0</v>
      </c>
      <c r="AV1295" s="24">
        <v>0</v>
      </c>
      <c r="AW1295" s="24">
        <f t="shared" si="640"/>
        <v>0</v>
      </c>
      <c r="AX1295" s="24">
        <v>0</v>
      </c>
      <c r="AY1295" s="24">
        <f t="shared" si="629"/>
        <v>0</v>
      </c>
      <c r="AZ1295" s="24">
        <f t="shared" si="630"/>
        <v>0</v>
      </c>
      <c r="BA1295" s="24">
        <f t="shared" si="615"/>
        <v>0</v>
      </c>
      <c r="BB1295" s="24">
        <f t="shared" si="616"/>
        <v>0</v>
      </c>
      <c r="BC1295" s="24">
        <f t="shared" si="617"/>
        <v>0</v>
      </c>
      <c r="BD1295" s="24">
        <f t="shared" si="618"/>
        <v>0</v>
      </c>
      <c r="BE1295" s="24">
        <f t="shared" si="619"/>
        <v>0</v>
      </c>
      <c r="BF1295" s="24">
        <f t="shared" si="631"/>
        <v>0</v>
      </c>
      <c r="BG1295" s="24">
        <f t="shared" si="638"/>
        <v>0</v>
      </c>
      <c r="BH1295" s="24">
        <v>0</v>
      </c>
      <c r="BI1295" s="24">
        <f t="shared" si="632"/>
        <v>0</v>
      </c>
      <c r="BJ1295" s="24">
        <v>0</v>
      </c>
      <c r="BK1295" s="24">
        <f t="shared" si="633"/>
        <v>0</v>
      </c>
      <c r="BL1295" s="24">
        <f t="shared" si="634"/>
        <v>0</v>
      </c>
      <c r="BM1295" s="24">
        <f t="shared" si="620"/>
        <v>0</v>
      </c>
      <c r="BN1295" s="24">
        <f t="shared" si="621"/>
        <v>0</v>
      </c>
      <c r="BO1295" s="24">
        <f t="shared" si="622"/>
        <v>0</v>
      </c>
      <c r="BP1295" s="24">
        <f t="shared" si="623"/>
        <v>0</v>
      </c>
      <c r="BQ1295" s="24">
        <f t="shared" si="624"/>
        <v>0</v>
      </c>
      <c r="BR1295" s="24">
        <f t="shared" si="635"/>
        <v>0</v>
      </c>
      <c r="BS1295" s="24">
        <f t="shared" si="639"/>
        <v>0</v>
      </c>
      <c r="BT1295" s="24">
        <v>0</v>
      </c>
      <c r="BU1295" s="24">
        <f t="shared" si="636"/>
        <v>0</v>
      </c>
      <c r="BV1295" s="24">
        <v>0</v>
      </c>
    </row>
    <row r="1296" spans="1:74">
      <c r="A1296" s="87">
        <v>1287</v>
      </c>
      <c r="B1296" s="1"/>
      <c r="C1296" s="1"/>
      <c r="D1296" s="2"/>
      <c r="E1296" s="3"/>
      <c r="F1296" s="4"/>
      <c r="G1296" s="5"/>
      <c r="H1296" s="4"/>
      <c r="I1296" s="5"/>
      <c r="J1296" s="6"/>
      <c r="K1296" s="5"/>
      <c r="L1296" s="5"/>
      <c r="M1296" s="5"/>
      <c r="N1296" s="7"/>
      <c r="O1296" s="38"/>
      <c r="P1296" s="5"/>
      <c r="Q1296" s="5"/>
      <c r="R1296" s="7"/>
      <c r="S1296" s="38"/>
      <c r="T1296" s="5"/>
      <c r="U1296" s="5"/>
      <c r="V1296" s="55"/>
      <c r="W1296" s="38"/>
      <c r="X1296" s="5"/>
      <c r="Y1296" s="5"/>
      <c r="Z1296" s="55"/>
      <c r="AA1296" s="36">
        <f>IF(Dane!$E$3=1,AO1296+BA1296+BM1296,IF(Dane!$E$3=2,AU1296+BG1296+BS1296,AW1296+BI1296+BU1296))</f>
        <v>0</v>
      </c>
      <c r="AB1296" s="16">
        <f>IF(Dane!$E$3=1,AP1296+BB1296+BN1296,IF(Dane!$E$3=2,AV1296+BH1296+BT1296,AX1296+BJ1296+BV1296))</f>
        <v>0</v>
      </c>
      <c r="AC1296" s="16">
        <f>IF(((K1296*Dane!$C$9)-AA1296)&lt;0,0,(K1296*Dane!$C$9)-AA1296)</f>
        <v>0</v>
      </c>
      <c r="AD1296" s="37">
        <f>IFERROR(IF(((L1296*Dane!$C$9)-AB1296)&lt;0,0,(L1296*Dane!$C$9)-AB1296),0)</f>
        <v>0</v>
      </c>
      <c r="AE1296" s="97"/>
      <c r="AF1296" s="77">
        <f>IF(Dane!$E$3=1,AO1296,IF(Dane!$E$3=2,AU1296,AW1296))</f>
        <v>0</v>
      </c>
      <c r="AG1296" s="77">
        <f>IF(Dane!$E$3=1,AP1296,IF(Dane!$E$3=2,AV1296,AX1296))</f>
        <v>0</v>
      </c>
      <c r="AH1296" s="77">
        <f>IF(Dane!$E$3=1,BA1296,IF(Dane!$E$3=2,BG1296,BI1296))</f>
        <v>0</v>
      </c>
      <c r="AI1296" s="77">
        <f>IF(Dane!$E$3=1,BB1296,IF(Dane!$E$3=2,BH1296,BJ1296))</f>
        <v>0</v>
      </c>
      <c r="AJ1296" s="77">
        <f>IF(Dane!$E$3=1,BM1296,IF(Dane!$E$3=2,BS1296,BU1296))</f>
        <v>0</v>
      </c>
      <c r="AK1296" s="77">
        <f>IF(Dane!$E$3=1,BN1296,IF(Dane!$E$3=2,BT1296,BV1296))</f>
        <v>0</v>
      </c>
      <c r="AL1296" s="24">
        <f t="shared" si="625"/>
        <v>0</v>
      </c>
      <c r="AM1296" s="24">
        <f t="shared" si="626"/>
        <v>0</v>
      </c>
      <c r="AN1296" s="24"/>
      <c r="AO1296" s="24">
        <f t="shared" si="611"/>
        <v>0</v>
      </c>
      <c r="AP1296" s="24">
        <f t="shared" si="627"/>
        <v>0</v>
      </c>
      <c r="AQ1296" s="24">
        <f t="shared" si="612"/>
        <v>0</v>
      </c>
      <c r="AR1296" s="24">
        <f t="shared" si="613"/>
        <v>0</v>
      </c>
      <c r="AS1296" s="24">
        <f t="shared" si="614"/>
        <v>0</v>
      </c>
      <c r="AT1296" s="24">
        <f t="shared" si="628"/>
        <v>0</v>
      </c>
      <c r="AU1296" s="24">
        <f t="shared" si="637"/>
        <v>0</v>
      </c>
      <c r="AV1296" s="24">
        <v>0</v>
      </c>
      <c r="AW1296" s="24">
        <f t="shared" si="640"/>
        <v>0</v>
      </c>
      <c r="AX1296" s="24">
        <v>0</v>
      </c>
      <c r="AY1296" s="24">
        <f t="shared" si="629"/>
        <v>0</v>
      </c>
      <c r="AZ1296" s="24">
        <f t="shared" si="630"/>
        <v>0</v>
      </c>
      <c r="BA1296" s="24">
        <f t="shared" si="615"/>
        <v>0</v>
      </c>
      <c r="BB1296" s="24">
        <f t="shared" si="616"/>
        <v>0</v>
      </c>
      <c r="BC1296" s="24">
        <f t="shared" si="617"/>
        <v>0</v>
      </c>
      <c r="BD1296" s="24">
        <f t="shared" si="618"/>
        <v>0</v>
      </c>
      <c r="BE1296" s="24">
        <f t="shared" si="619"/>
        <v>0</v>
      </c>
      <c r="BF1296" s="24">
        <f t="shared" si="631"/>
        <v>0</v>
      </c>
      <c r="BG1296" s="24">
        <f t="shared" si="638"/>
        <v>0</v>
      </c>
      <c r="BH1296" s="24">
        <v>0</v>
      </c>
      <c r="BI1296" s="24">
        <f t="shared" si="632"/>
        <v>0</v>
      </c>
      <c r="BJ1296" s="24">
        <v>0</v>
      </c>
      <c r="BK1296" s="24">
        <f t="shared" si="633"/>
        <v>0</v>
      </c>
      <c r="BL1296" s="24">
        <f t="shared" si="634"/>
        <v>0</v>
      </c>
      <c r="BM1296" s="24">
        <f t="shared" si="620"/>
        <v>0</v>
      </c>
      <c r="BN1296" s="24">
        <f t="shared" si="621"/>
        <v>0</v>
      </c>
      <c r="BO1296" s="24">
        <f t="shared" si="622"/>
        <v>0</v>
      </c>
      <c r="BP1296" s="24">
        <f t="shared" si="623"/>
        <v>0</v>
      </c>
      <c r="BQ1296" s="24">
        <f t="shared" si="624"/>
        <v>0</v>
      </c>
      <c r="BR1296" s="24">
        <f t="shared" si="635"/>
        <v>0</v>
      </c>
      <c r="BS1296" s="24">
        <f t="shared" si="639"/>
        <v>0</v>
      </c>
      <c r="BT1296" s="24">
        <v>0</v>
      </c>
      <c r="BU1296" s="24">
        <f t="shared" si="636"/>
        <v>0</v>
      </c>
      <c r="BV1296" s="24">
        <v>0</v>
      </c>
    </row>
    <row r="1297" spans="1:74">
      <c r="A1297" s="87">
        <v>1288</v>
      </c>
      <c r="B1297" s="1"/>
      <c r="C1297" s="1"/>
      <c r="D1297" s="2"/>
      <c r="E1297" s="3"/>
      <c r="F1297" s="4"/>
      <c r="G1297" s="5"/>
      <c r="H1297" s="4"/>
      <c r="I1297" s="5"/>
      <c r="J1297" s="6"/>
      <c r="K1297" s="5"/>
      <c r="L1297" s="5"/>
      <c r="M1297" s="5"/>
      <c r="N1297" s="7"/>
      <c r="O1297" s="38"/>
      <c r="P1297" s="5"/>
      <c r="Q1297" s="5"/>
      <c r="R1297" s="7"/>
      <c r="S1297" s="38"/>
      <c r="T1297" s="5"/>
      <c r="U1297" s="5"/>
      <c r="V1297" s="55"/>
      <c r="W1297" s="38"/>
      <c r="X1297" s="5"/>
      <c r="Y1297" s="5"/>
      <c r="Z1297" s="55"/>
      <c r="AA1297" s="36">
        <f>IF(Dane!$E$3=1,AO1297+BA1297+BM1297,IF(Dane!$E$3=2,AU1297+BG1297+BS1297,AW1297+BI1297+BU1297))</f>
        <v>0</v>
      </c>
      <c r="AB1297" s="16">
        <f>IF(Dane!$E$3=1,AP1297+BB1297+BN1297,IF(Dane!$E$3=2,AV1297+BH1297+BT1297,AX1297+BJ1297+BV1297))</f>
        <v>0</v>
      </c>
      <c r="AC1297" s="16">
        <f>IF(((K1297*Dane!$C$9)-AA1297)&lt;0,0,(K1297*Dane!$C$9)-AA1297)</f>
        <v>0</v>
      </c>
      <c r="AD1297" s="37">
        <f>IFERROR(IF(((L1297*Dane!$C$9)-AB1297)&lt;0,0,(L1297*Dane!$C$9)-AB1297),0)</f>
        <v>0</v>
      </c>
      <c r="AE1297" s="97"/>
      <c r="AF1297" s="77">
        <f>IF(Dane!$E$3=1,AO1297,IF(Dane!$E$3=2,AU1297,AW1297))</f>
        <v>0</v>
      </c>
      <c r="AG1297" s="77">
        <f>IF(Dane!$E$3=1,AP1297,IF(Dane!$E$3=2,AV1297,AX1297))</f>
        <v>0</v>
      </c>
      <c r="AH1297" s="77">
        <f>IF(Dane!$E$3=1,BA1297,IF(Dane!$E$3=2,BG1297,BI1297))</f>
        <v>0</v>
      </c>
      <c r="AI1297" s="77">
        <f>IF(Dane!$E$3=1,BB1297,IF(Dane!$E$3=2,BH1297,BJ1297))</f>
        <v>0</v>
      </c>
      <c r="AJ1297" s="77">
        <f>IF(Dane!$E$3=1,BM1297,IF(Dane!$E$3=2,BS1297,BU1297))</f>
        <v>0</v>
      </c>
      <c r="AK1297" s="77">
        <f>IF(Dane!$E$3=1,BN1297,IF(Dane!$E$3=2,BT1297,BV1297))</f>
        <v>0</v>
      </c>
      <c r="AL1297" s="24">
        <f t="shared" si="625"/>
        <v>0</v>
      </c>
      <c r="AM1297" s="24">
        <f t="shared" si="626"/>
        <v>0</v>
      </c>
      <c r="AN1297" s="24"/>
      <c r="AO1297" s="24">
        <f t="shared" si="611"/>
        <v>0</v>
      </c>
      <c r="AP1297" s="24">
        <f t="shared" si="627"/>
        <v>0</v>
      </c>
      <c r="AQ1297" s="24">
        <f t="shared" si="612"/>
        <v>0</v>
      </c>
      <c r="AR1297" s="24">
        <f t="shared" si="613"/>
        <v>0</v>
      </c>
      <c r="AS1297" s="24">
        <f t="shared" si="614"/>
        <v>0</v>
      </c>
      <c r="AT1297" s="24">
        <f t="shared" si="628"/>
        <v>0</v>
      </c>
      <c r="AU1297" s="24">
        <f t="shared" si="637"/>
        <v>0</v>
      </c>
      <c r="AV1297" s="24">
        <v>0</v>
      </c>
      <c r="AW1297" s="24">
        <f t="shared" si="640"/>
        <v>0</v>
      </c>
      <c r="AX1297" s="24">
        <v>0</v>
      </c>
      <c r="AY1297" s="24">
        <f t="shared" si="629"/>
        <v>0</v>
      </c>
      <c r="AZ1297" s="24">
        <f t="shared" si="630"/>
        <v>0</v>
      </c>
      <c r="BA1297" s="24">
        <f t="shared" si="615"/>
        <v>0</v>
      </c>
      <c r="BB1297" s="24">
        <f t="shared" si="616"/>
        <v>0</v>
      </c>
      <c r="BC1297" s="24">
        <f t="shared" si="617"/>
        <v>0</v>
      </c>
      <c r="BD1297" s="24">
        <f t="shared" si="618"/>
        <v>0</v>
      </c>
      <c r="BE1297" s="24">
        <f t="shared" si="619"/>
        <v>0</v>
      </c>
      <c r="BF1297" s="24">
        <f t="shared" si="631"/>
        <v>0</v>
      </c>
      <c r="BG1297" s="24">
        <f t="shared" si="638"/>
        <v>0</v>
      </c>
      <c r="BH1297" s="24">
        <v>0</v>
      </c>
      <c r="BI1297" s="24">
        <f t="shared" si="632"/>
        <v>0</v>
      </c>
      <c r="BJ1297" s="24">
        <v>0</v>
      </c>
      <c r="BK1297" s="24">
        <f t="shared" si="633"/>
        <v>0</v>
      </c>
      <c r="BL1297" s="24">
        <f t="shared" si="634"/>
        <v>0</v>
      </c>
      <c r="BM1297" s="24">
        <f t="shared" si="620"/>
        <v>0</v>
      </c>
      <c r="BN1297" s="24">
        <f t="shared" si="621"/>
        <v>0</v>
      </c>
      <c r="BO1297" s="24">
        <f t="shared" si="622"/>
        <v>0</v>
      </c>
      <c r="BP1297" s="24">
        <f t="shared" si="623"/>
        <v>0</v>
      </c>
      <c r="BQ1297" s="24">
        <f t="shared" si="624"/>
        <v>0</v>
      </c>
      <c r="BR1297" s="24">
        <f t="shared" si="635"/>
        <v>0</v>
      </c>
      <c r="BS1297" s="24">
        <f t="shared" si="639"/>
        <v>0</v>
      </c>
      <c r="BT1297" s="24">
        <v>0</v>
      </c>
      <c r="BU1297" s="24">
        <f t="shared" si="636"/>
        <v>0</v>
      </c>
      <c r="BV1297" s="24">
        <v>0</v>
      </c>
    </row>
    <row r="1298" spans="1:74">
      <c r="A1298" s="87">
        <v>1289</v>
      </c>
      <c r="B1298" s="1"/>
      <c r="C1298" s="1"/>
      <c r="D1298" s="2"/>
      <c r="E1298" s="3"/>
      <c r="F1298" s="4"/>
      <c r="G1298" s="5"/>
      <c r="H1298" s="4"/>
      <c r="I1298" s="5"/>
      <c r="J1298" s="6"/>
      <c r="K1298" s="5"/>
      <c r="L1298" s="5"/>
      <c r="M1298" s="5"/>
      <c r="N1298" s="7"/>
      <c r="O1298" s="38"/>
      <c r="P1298" s="5"/>
      <c r="Q1298" s="5"/>
      <c r="R1298" s="7"/>
      <c r="S1298" s="38"/>
      <c r="T1298" s="5"/>
      <c r="U1298" s="5"/>
      <c r="V1298" s="55"/>
      <c r="W1298" s="38"/>
      <c r="X1298" s="5"/>
      <c r="Y1298" s="5"/>
      <c r="Z1298" s="55"/>
      <c r="AA1298" s="36">
        <f>IF(Dane!$E$3=1,AO1298+BA1298+BM1298,IF(Dane!$E$3=2,AU1298+BG1298+BS1298,AW1298+BI1298+BU1298))</f>
        <v>0</v>
      </c>
      <c r="AB1298" s="16">
        <f>IF(Dane!$E$3=1,AP1298+BB1298+BN1298,IF(Dane!$E$3=2,AV1298+BH1298+BT1298,AX1298+BJ1298+BV1298))</f>
        <v>0</v>
      </c>
      <c r="AC1298" s="16">
        <f>IF(((K1298*Dane!$C$9)-AA1298)&lt;0,0,(K1298*Dane!$C$9)-AA1298)</f>
        <v>0</v>
      </c>
      <c r="AD1298" s="37">
        <f>IFERROR(IF(((L1298*Dane!$C$9)-AB1298)&lt;0,0,(L1298*Dane!$C$9)-AB1298),0)</f>
        <v>0</v>
      </c>
      <c r="AE1298" s="97"/>
      <c r="AF1298" s="77">
        <f>IF(Dane!$E$3=1,AO1298,IF(Dane!$E$3=2,AU1298,AW1298))</f>
        <v>0</v>
      </c>
      <c r="AG1298" s="77">
        <f>IF(Dane!$E$3=1,AP1298,IF(Dane!$E$3=2,AV1298,AX1298))</f>
        <v>0</v>
      </c>
      <c r="AH1298" s="77">
        <f>IF(Dane!$E$3=1,BA1298,IF(Dane!$E$3=2,BG1298,BI1298))</f>
        <v>0</v>
      </c>
      <c r="AI1298" s="77">
        <f>IF(Dane!$E$3=1,BB1298,IF(Dane!$E$3=2,BH1298,BJ1298))</f>
        <v>0</v>
      </c>
      <c r="AJ1298" s="77">
        <f>IF(Dane!$E$3=1,BM1298,IF(Dane!$E$3=2,BS1298,BU1298))</f>
        <v>0</v>
      </c>
      <c r="AK1298" s="77">
        <f>IF(Dane!$E$3=1,BN1298,IF(Dane!$E$3=2,BT1298,BV1298))</f>
        <v>0</v>
      </c>
      <c r="AL1298" s="24">
        <f t="shared" si="625"/>
        <v>0</v>
      </c>
      <c r="AM1298" s="24">
        <f t="shared" si="626"/>
        <v>0</v>
      </c>
      <c r="AN1298" s="24"/>
      <c r="AO1298" s="24">
        <f t="shared" si="611"/>
        <v>0</v>
      </c>
      <c r="AP1298" s="24">
        <f t="shared" si="627"/>
        <v>0</v>
      </c>
      <c r="AQ1298" s="24">
        <f t="shared" si="612"/>
        <v>0</v>
      </c>
      <c r="AR1298" s="24">
        <f t="shared" si="613"/>
        <v>0</v>
      </c>
      <c r="AS1298" s="24">
        <f t="shared" si="614"/>
        <v>0</v>
      </c>
      <c r="AT1298" s="24">
        <f t="shared" si="628"/>
        <v>0</v>
      </c>
      <c r="AU1298" s="24">
        <f t="shared" si="637"/>
        <v>0</v>
      </c>
      <c r="AV1298" s="24">
        <v>0</v>
      </c>
      <c r="AW1298" s="24">
        <f t="shared" si="640"/>
        <v>0</v>
      </c>
      <c r="AX1298" s="24">
        <v>0</v>
      </c>
      <c r="AY1298" s="24">
        <f t="shared" si="629"/>
        <v>0</v>
      </c>
      <c r="AZ1298" s="24">
        <f t="shared" si="630"/>
        <v>0</v>
      </c>
      <c r="BA1298" s="24">
        <f t="shared" si="615"/>
        <v>0</v>
      </c>
      <c r="BB1298" s="24">
        <f t="shared" si="616"/>
        <v>0</v>
      </c>
      <c r="BC1298" s="24">
        <f t="shared" si="617"/>
        <v>0</v>
      </c>
      <c r="BD1298" s="24">
        <f t="shared" si="618"/>
        <v>0</v>
      </c>
      <c r="BE1298" s="24">
        <f t="shared" si="619"/>
        <v>0</v>
      </c>
      <c r="BF1298" s="24">
        <f t="shared" si="631"/>
        <v>0</v>
      </c>
      <c r="BG1298" s="24">
        <f t="shared" si="638"/>
        <v>0</v>
      </c>
      <c r="BH1298" s="24">
        <v>0</v>
      </c>
      <c r="BI1298" s="24">
        <f t="shared" si="632"/>
        <v>0</v>
      </c>
      <c r="BJ1298" s="24">
        <v>0</v>
      </c>
      <c r="BK1298" s="24">
        <f t="shared" si="633"/>
        <v>0</v>
      </c>
      <c r="BL1298" s="24">
        <f t="shared" si="634"/>
        <v>0</v>
      </c>
      <c r="BM1298" s="24">
        <f t="shared" si="620"/>
        <v>0</v>
      </c>
      <c r="BN1298" s="24">
        <f t="shared" si="621"/>
        <v>0</v>
      </c>
      <c r="BO1298" s="24">
        <f t="shared" si="622"/>
        <v>0</v>
      </c>
      <c r="BP1298" s="24">
        <f t="shared" si="623"/>
        <v>0</v>
      </c>
      <c r="BQ1298" s="24">
        <f t="shared" si="624"/>
        <v>0</v>
      </c>
      <c r="BR1298" s="24">
        <f t="shared" si="635"/>
        <v>0</v>
      </c>
      <c r="BS1298" s="24">
        <f t="shared" si="639"/>
        <v>0</v>
      </c>
      <c r="BT1298" s="24">
        <v>0</v>
      </c>
      <c r="BU1298" s="24">
        <f t="shared" si="636"/>
        <v>0</v>
      </c>
      <c r="BV1298" s="24">
        <v>0</v>
      </c>
    </row>
    <row r="1299" spans="1:74">
      <c r="A1299" s="87">
        <v>1290</v>
      </c>
      <c r="B1299" s="1"/>
      <c r="C1299" s="1"/>
      <c r="D1299" s="2"/>
      <c r="E1299" s="3"/>
      <c r="F1299" s="4"/>
      <c r="G1299" s="5"/>
      <c r="H1299" s="4"/>
      <c r="I1299" s="5"/>
      <c r="J1299" s="6"/>
      <c r="K1299" s="5"/>
      <c r="L1299" s="5"/>
      <c r="M1299" s="5"/>
      <c r="N1299" s="7"/>
      <c r="O1299" s="38"/>
      <c r="P1299" s="5"/>
      <c r="Q1299" s="5"/>
      <c r="R1299" s="7"/>
      <c r="S1299" s="38"/>
      <c r="T1299" s="5"/>
      <c r="U1299" s="5"/>
      <c r="V1299" s="55"/>
      <c r="W1299" s="38"/>
      <c r="X1299" s="5"/>
      <c r="Y1299" s="5"/>
      <c r="Z1299" s="55"/>
      <c r="AA1299" s="36">
        <f>IF(Dane!$E$3=1,AO1299+BA1299+BM1299,IF(Dane!$E$3=2,AU1299+BG1299+BS1299,AW1299+BI1299+BU1299))</f>
        <v>0</v>
      </c>
      <c r="AB1299" s="16">
        <f>IF(Dane!$E$3=1,AP1299+BB1299+BN1299,IF(Dane!$E$3=2,AV1299+BH1299+BT1299,AX1299+BJ1299+BV1299))</f>
        <v>0</v>
      </c>
      <c r="AC1299" s="16">
        <f>IF(((K1299*Dane!$C$9)-AA1299)&lt;0,0,(K1299*Dane!$C$9)-AA1299)</f>
        <v>0</v>
      </c>
      <c r="AD1299" s="37">
        <f>IFERROR(IF(((L1299*Dane!$C$9)-AB1299)&lt;0,0,(L1299*Dane!$C$9)-AB1299),0)</f>
        <v>0</v>
      </c>
      <c r="AE1299" s="97"/>
      <c r="AF1299" s="77">
        <f>IF(Dane!$E$3=1,AO1299,IF(Dane!$E$3=2,AU1299,AW1299))</f>
        <v>0</v>
      </c>
      <c r="AG1299" s="77">
        <f>IF(Dane!$E$3=1,AP1299,IF(Dane!$E$3=2,AV1299,AX1299))</f>
        <v>0</v>
      </c>
      <c r="AH1299" s="77">
        <f>IF(Dane!$E$3=1,BA1299,IF(Dane!$E$3=2,BG1299,BI1299))</f>
        <v>0</v>
      </c>
      <c r="AI1299" s="77">
        <f>IF(Dane!$E$3=1,BB1299,IF(Dane!$E$3=2,BH1299,BJ1299))</f>
        <v>0</v>
      </c>
      <c r="AJ1299" s="77">
        <f>IF(Dane!$E$3=1,BM1299,IF(Dane!$E$3=2,BS1299,BU1299))</f>
        <v>0</v>
      </c>
      <c r="AK1299" s="77">
        <f>IF(Dane!$E$3=1,BN1299,IF(Dane!$E$3=2,BT1299,BV1299))</f>
        <v>0</v>
      </c>
      <c r="AL1299" s="24">
        <f t="shared" si="625"/>
        <v>0</v>
      </c>
      <c r="AM1299" s="24">
        <f t="shared" si="626"/>
        <v>0</v>
      </c>
      <c r="AN1299" s="24"/>
      <c r="AO1299" s="24">
        <f t="shared" si="611"/>
        <v>0</v>
      </c>
      <c r="AP1299" s="24">
        <f t="shared" si="627"/>
        <v>0</v>
      </c>
      <c r="AQ1299" s="24">
        <f t="shared" si="612"/>
        <v>0</v>
      </c>
      <c r="AR1299" s="24">
        <f t="shared" si="613"/>
        <v>0</v>
      </c>
      <c r="AS1299" s="24">
        <f t="shared" si="614"/>
        <v>0</v>
      </c>
      <c r="AT1299" s="24">
        <f t="shared" si="628"/>
        <v>0</v>
      </c>
      <c r="AU1299" s="24">
        <f t="shared" si="637"/>
        <v>0</v>
      </c>
      <c r="AV1299" s="24">
        <v>0</v>
      </c>
      <c r="AW1299" s="24">
        <f t="shared" si="640"/>
        <v>0</v>
      </c>
      <c r="AX1299" s="24">
        <v>0</v>
      </c>
      <c r="AY1299" s="24">
        <f t="shared" si="629"/>
        <v>0</v>
      </c>
      <c r="AZ1299" s="24">
        <f t="shared" si="630"/>
        <v>0</v>
      </c>
      <c r="BA1299" s="24">
        <f t="shared" si="615"/>
        <v>0</v>
      </c>
      <c r="BB1299" s="24">
        <f t="shared" si="616"/>
        <v>0</v>
      </c>
      <c r="BC1299" s="24">
        <f t="shared" si="617"/>
        <v>0</v>
      </c>
      <c r="BD1299" s="24">
        <f t="shared" si="618"/>
        <v>0</v>
      </c>
      <c r="BE1299" s="24">
        <f t="shared" si="619"/>
        <v>0</v>
      </c>
      <c r="BF1299" s="24">
        <f t="shared" si="631"/>
        <v>0</v>
      </c>
      <c r="BG1299" s="24">
        <f t="shared" si="638"/>
        <v>0</v>
      </c>
      <c r="BH1299" s="24">
        <v>0</v>
      </c>
      <c r="BI1299" s="24">
        <f t="shared" si="632"/>
        <v>0</v>
      </c>
      <c r="BJ1299" s="24">
        <v>0</v>
      </c>
      <c r="BK1299" s="24">
        <f t="shared" si="633"/>
        <v>0</v>
      </c>
      <c r="BL1299" s="24">
        <f t="shared" si="634"/>
        <v>0</v>
      </c>
      <c r="BM1299" s="24">
        <f t="shared" si="620"/>
        <v>0</v>
      </c>
      <c r="BN1299" s="24">
        <f t="shared" si="621"/>
        <v>0</v>
      </c>
      <c r="BO1299" s="24">
        <f t="shared" si="622"/>
        <v>0</v>
      </c>
      <c r="BP1299" s="24">
        <f t="shared" si="623"/>
        <v>0</v>
      </c>
      <c r="BQ1299" s="24">
        <f t="shared" si="624"/>
        <v>0</v>
      </c>
      <c r="BR1299" s="24">
        <f t="shared" si="635"/>
        <v>0</v>
      </c>
      <c r="BS1299" s="24">
        <f t="shared" si="639"/>
        <v>0</v>
      </c>
      <c r="BT1299" s="24">
        <v>0</v>
      </c>
      <c r="BU1299" s="24">
        <f t="shared" si="636"/>
        <v>0</v>
      </c>
      <c r="BV1299" s="24">
        <v>0</v>
      </c>
    </row>
    <row r="1300" spans="1:74">
      <c r="A1300" s="87">
        <v>1291</v>
      </c>
      <c r="B1300" s="1"/>
      <c r="C1300" s="1"/>
      <c r="D1300" s="2"/>
      <c r="E1300" s="3"/>
      <c r="F1300" s="4"/>
      <c r="G1300" s="5"/>
      <c r="H1300" s="4"/>
      <c r="I1300" s="5"/>
      <c r="J1300" s="6"/>
      <c r="K1300" s="5"/>
      <c r="L1300" s="5"/>
      <c r="M1300" s="5"/>
      <c r="N1300" s="7"/>
      <c r="O1300" s="38"/>
      <c r="P1300" s="5"/>
      <c r="Q1300" s="5"/>
      <c r="R1300" s="7"/>
      <c r="S1300" s="38"/>
      <c r="T1300" s="5"/>
      <c r="U1300" s="5"/>
      <c r="V1300" s="55"/>
      <c r="W1300" s="38"/>
      <c r="X1300" s="5"/>
      <c r="Y1300" s="5"/>
      <c r="Z1300" s="55"/>
      <c r="AA1300" s="36">
        <f>IF(Dane!$E$3=1,AO1300+BA1300+BM1300,IF(Dane!$E$3=2,AU1300+BG1300+BS1300,AW1300+BI1300+BU1300))</f>
        <v>0</v>
      </c>
      <c r="AB1300" s="16">
        <f>IF(Dane!$E$3=1,AP1300+BB1300+BN1300,IF(Dane!$E$3=2,AV1300+BH1300+BT1300,AX1300+BJ1300+BV1300))</f>
        <v>0</v>
      </c>
      <c r="AC1300" s="16">
        <f>IF(((K1300*Dane!$C$9)-AA1300)&lt;0,0,(K1300*Dane!$C$9)-AA1300)</f>
        <v>0</v>
      </c>
      <c r="AD1300" s="37">
        <f>IFERROR(IF(((L1300*Dane!$C$9)-AB1300)&lt;0,0,(L1300*Dane!$C$9)-AB1300),0)</f>
        <v>0</v>
      </c>
      <c r="AE1300" s="97"/>
      <c r="AF1300" s="77">
        <f>IF(Dane!$E$3=1,AO1300,IF(Dane!$E$3=2,AU1300,AW1300))</f>
        <v>0</v>
      </c>
      <c r="AG1300" s="77">
        <f>IF(Dane!$E$3=1,AP1300,IF(Dane!$E$3=2,AV1300,AX1300))</f>
        <v>0</v>
      </c>
      <c r="AH1300" s="77">
        <f>IF(Dane!$E$3=1,BA1300,IF(Dane!$E$3=2,BG1300,BI1300))</f>
        <v>0</v>
      </c>
      <c r="AI1300" s="77">
        <f>IF(Dane!$E$3=1,BB1300,IF(Dane!$E$3=2,BH1300,BJ1300))</f>
        <v>0</v>
      </c>
      <c r="AJ1300" s="77">
        <f>IF(Dane!$E$3=1,BM1300,IF(Dane!$E$3=2,BS1300,BU1300))</f>
        <v>0</v>
      </c>
      <c r="AK1300" s="77">
        <f>IF(Dane!$E$3=1,BN1300,IF(Dane!$E$3=2,BT1300,BV1300))</f>
        <v>0</v>
      </c>
      <c r="AL1300" s="24">
        <f t="shared" si="625"/>
        <v>0</v>
      </c>
      <c r="AM1300" s="24">
        <f t="shared" si="626"/>
        <v>0</v>
      </c>
      <c r="AN1300" s="24"/>
      <c r="AO1300" s="24">
        <f t="shared" si="611"/>
        <v>0</v>
      </c>
      <c r="AP1300" s="24">
        <f t="shared" si="627"/>
        <v>0</v>
      </c>
      <c r="AQ1300" s="24">
        <f t="shared" si="612"/>
        <v>0</v>
      </c>
      <c r="AR1300" s="24">
        <f t="shared" si="613"/>
        <v>0</v>
      </c>
      <c r="AS1300" s="24">
        <f t="shared" si="614"/>
        <v>0</v>
      </c>
      <c r="AT1300" s="24">
        <f t="shared" si="628"/>
        <v>0</v>
      </c>
      <c r="AU1300" s="24">
        <f t="shared" si="637"/>
        <v>0</v>
      </c>
      <c r="AV1300" s="24">
        <v>0</v>
      </c>
      <c r="AW1300" s="24">
        <f t="shared" si="640"/>
        <v>0</v>
      </c>
      <c r="AX1300" s="24">
        <v>0</v>
      </c>
      <c r="AY1300" s="24">
        <f t="shared" si="629"/>
        <v>0</v>
      </c>
      <c r="AZ1300" s="24">
        <f t="shared" si="630"/>
        <v>0</v>
      </c>
      <c r="BA1300" s="24">
        <f t="shared" si="615"/>
        <v>0</v>
      </c>
      <c r="BB1300" s="24">
        <f t="shared" si="616"/>
        <v>0</v>
      </c>
      <c r="BC1300" s="24">
        <f t="shared" si="617"/>
        <v>0</v>
      </c>
      <c r="BD1300" s="24">
        <f t="shared" si="618"/>
        <v>0</v>
      </c>
      <c r="BE1300" s="24">
        <f t="shared" si="619"/>
        <v>0</v>
      </c>
      <c r="BF1300" s="24">
        <f t="shared" si="631"/>
        <v>0</v>
      </c>
      <c r="BG1300" s="24">
        <f t="shared" si="638"/>
        <v>0</v>
      </c>
      <c r="BH1300" s="24">
        <v>0</v>
      </c>
      <c r="BI1300" s="24">
        <f t="shared" si="632"/>
        <v>0</v>
      </c>
      <c r="BJ1300" s="24">
        <v>0</v>
      </c>
      <c r="BK1300" s="24">
        <f t="shared" si="633"/>
        <v>0</v>
      </c>
      <c r="BL1300" s="24">
        <f t="shared" si="634"/>
        <v>0</v>
      </c>
      <c r="BM1300" s="24">
        <f t="shared" si="620"/>
        <v>0</v>
      </c>
      <c r="BN1300" s="24">
        <f t="shared" si="621"/>
        <v>0</v>
      </c>
      <c r="BO1300" s="24">
        <f t="shared" si="622"/>
        <v>0</v>
      </c>
      <c r="BP1300" s="24">
        <f t="shared" si="623"/>
        <v>0</v>
      </c>
      <c r="BQ1300" s="24">
        <f t="shared" si="624"/>
        <v>0</v>
      </c>
      <c r="BR1300" s="24">
        <f t="shared" si="635"/>
        <v>0</v>
      </c>
      <c r="BS1300" s="24">
        <f t="shared" si="639"/>
        <v>0</v>
      </c>
      <c r="BT1300" s="24">
        <v>0</v>
      </c>
      <c r="BU1300" s="24">
        <f t="shared" si="636"/>
        <v>0</v>
      </c>
      <c r="BV1300" s="24">
        <v>0</v>
      </c>
    </row>
    <row r="1301" spans="1:74">
      <c r="A1301" s="87">
        <v>1292</v>
      </c>
      <c r="B1301" s="1"/>
      <c r="C1301" s="1"/>
      <c r="D1301" s="2"/>
      <c r="E1301" s="3"/>
      <c r="F1301" s="4"/>
      <c r="G1301" s="5"/>
      <c r="H1301" s="4"/>
      <c r="I1301" s="5"/>
      <c r="J1301" s="6"/>
      <c r="K1301" s="5"/>
      <c r="L1301" s="5"/>
      <c r="M1301" s="5"/>
      <c r="N1301" s="7"/>
      <c r="O1301" s="38"/>
      <c r="P1301" s="5"/>
      <c r="Q1301" s="5"/>
      <c r="R1301" s="7"/>
      <c r="S1301" s="38"/>
      <c r="T1301" s="5"/>
      <c r="U1301" s="5"/>
      <c r="V1301" s="55"/>
      <c r="W1301" s="38"/>
      <c r="X1301" s="5"/>
      <c r="Y1301" s="5"/>
      <c r="Z1301" s="55"/>
      <c r="AA1301" s="36">
        <f>IF(Dane!$E$3=1,AO1301+BA1301+BM1301,IF(Dane!$E$3=2,AU1301+BG1301+BS1301,AW1301+BI1301+BU1301))</f>
        <v>0</v>
      </c>
      <c r="AB1301" s="16">
        <f>IF(Dane!$E$3=1,AP1301+BB1301+BN1301,IF(Dane!$E$3=2,AV1301+BH1301+BT1301,AX1301+BJ1301+BV1301))</f>
        <v>0</v>
      </c>
      <c r="AC1301" s="16">
        <f>IF(((K1301*Dane!$C$9)-AA1301)&lt;0,0,(K1301*Dane!$C$9)-AA1301)</f>
        <v>0</v>
      </c>
      <c r="AD1301" s="37">
        <f>IFERROR(IF(((L1301*Dane!$C$9)-AB1301)&lt;0,0,(L1301*Dane!$C$9)-AB1301),0)</f>
        <v>0</v>
      </c>
      <c r="AE1301" s="97"/>
      <c r="AF1301" s="77">
        <f>IF(Dane!$E$3=1,AO1301,IF(Dane!$E$3=2,AU1301,AW1301))</f>
        <v>0</v>
      </c>
      <c r="AG1301" s="77">
        <f>IF(Dane!$E$3=1,AP1301,IF(Dane!$E$3=2,AV1301,AX1301))</f>
        <v>0</v>
      </c>
      <c r="AH1301" s="77">
        <f>IF(Dane!$E$3=1,BA1301,IF(Dane!$E$3=2,BG1301,BI1301))</f>
        <v>0</v>
      </c>
      <c r="AI1301" s="77">
        <f>IF(Dane!$E$3=1,BB1301,IF(Dane!$E$3=2,BH1301,BJ1301))</f>
        <v>0</v>
      </c>
      <c r="AJ1301" s="77">
        <f>IF(Dane!$E$3=1,BM1301,IF(Dane!$E$3=2,BS1301,BU1301))</f>
        <v>0</v>
      </c>
      <c r="AK1301" s="77">
        <f>IF(Dane!$E$3=1,BN1301,IF(Dane!$E$3=2,BT1301,BV1301))</f>
        <v>0</v>
      </c>
      <c r="AL1301" s="24">
        <f t="shared" si="625"/>
        <v>0</v>
      </c>
      <c r="AM1301" s="24">
        <f t="shared" si="626"/>
        <v>0</v>
      </c>
      <c r="AN1301" s="24"/>
      <c r="AO1301" s="24">
        <f t="shared" si="611"/>
        <v>0</v>
      </c>
      <c r="AP1301" s="24">
        <f t="shared" si="627"/>
        <v>0</v>
      </c>
      <c r="AQ1301" s="24">
        <f t="shared" si="612"/>
        <v>0</v>
      </c>
      <c r="AR1301" s="24">
        <f t="shared" si="613"/>
        <v>0</v>
      </c>
      <c r="AS1301" s="24">
        <f t="shared" si="614"/>
        <v>0</v>
      </c>
      <c r="AT1301" s="24">
        <f t="shared" si="628"/>
        <v>0</v>
      </c>
      <c r="AU1301" s="24">
        <f t="shared" si="637"/>
        <v>0</v>
      </c>
      <c r="AV1301" s="24">
        <v>0</v>
      </c>
      <c r="AW1301" s="24">
        <f t="shared" si="640"/>
        <v>0</v>
      </c>
      <c r="AX1301" s="24">
        <v>0</v>
      </c>
      <c r="AY1301" s="24">
        <f t="shared" si="629"/>
        <v>0</v>
      </c>
      <c r="AZ1301" s="24">
        <f t="shared" si="630"/>
        <v>0</v>
      </c>
      <c r="BA1301" s="24">
        <f t="shared" si="615"/>
        <v>0</v>
      </c>
      <c r="BB1301" s="24">
        <f t="shared" si="616"/>
        <v>0</v>
      </c>
      <c r="BC1301" s="24">
        <f t="shared" si="617"/>
        <v>0</v>
      </c>
      <c r="BD1301" s="24">
        <f t="shared" si="618"/>
        <v>0</v>
      </c>
      <c r="BE1301" s="24">
        <f t="shared" si="619"/>
        <v>0</v>
      </c>
      <c r="BF1301" s="24">
        <f t="shared" si="631"/>
        <v>0</v>
      </c>
      <c r="BG1301" s="24">
        <f t="shared" si="638"/>
        <v>0</v>
      </c>
      <c r="BH1301" s="24">
        <v>0</v>
      </c>
      <c r="BI1301" s="24">
        <f t="shared" si="632"/>
        <v>0</v>
      </c>
      <c r="BJ1301" s="24">
        <v>0</v>
      </c>
      <c r="BK1301" s="24">
        <f t="shared" si="633"/>
        <v>0</v>
      </c>
      <c r="BL1301" s="24">
        <f t="shared" si="634"/>
        <v>0</v>
      </c>
      <c r="BM1301" s="24">
        <f t="shared" si="620"/>
        <v>0</v>
      </c>
      <c r="BN1301" s="24">
        <f t="shared" si="621"/>
        <v>0</v>
      </c>
      <c r="BO1301" s="24">
        <f t="shared" si="622"/>
        <v>0</v>
      </c>
      <c r="BP1301" s="24">
        <f t="shared" si="623"/>
        <v>0</v>
      </c>
      <c r="BQ1301" s="24">
        <f t="shared" si="624"/>
        <v>0</v>
      </c>
      <c r="BR1301" s="24">
        <f t="shared" si="635"/>
        <v>0</v>
      </c>
      <c r="BS1301" s="24">
        <f t="shared" si="639"/>
        <v>0</v>
      </c>
      <c r="BT1301" s="24">
        <v>0</v>
      </c>
      <c r="BU1301" s="24">
        <f t="shared" si="636"/>
        <v>0</v>
      </c>
      <c r="BV1301" s="24">
        <v>0</v>
      </c>
    </row>
    <row r="1302" spans="1:74">
      <c r="A1302" s="87">
        <v>1293</v>
      </c>
      <c r="B1302" s="1"/>
      <c r="C1302" s="1"/>
      <c r="D1302" s="2"/>
      <c r="E1302" s="3"/>
      <c r="F1302" s="4"/>
      <c r="G1302" s="5"/>
      <c r="H1302" s="4"/>
      <c r="I1302" s="5"/>
      <c r="J1302" s="6"/>
      <c r="K1302" s="5"/>
      <c r="L1302" s="5"/>
      <c r="M1302" s="5"/>
      <c r="N1302" s="7"/>
      <c r="O1302" s="38"/>
      <c r="P1302" s="5"/>
      <c r="Q1302" s="5"/>
      <c r="R1302" s="7"/>
      <c r="S1302" s="38"/>
      <c r="T1302" s="5"/>
      <c r="U1302" s="5"/>
      <c r="V1302" s="55"/>
      <c r="W1302" s="38"/>
      <c r="X1302" s="5"/>
      <c r="Y1302" s="5"/>
      <c r="Z1302" s="55"/>
      <c r="AA1302" s="36">
        <f>IF(Dane!$E$3=1,AO1302+BA1302+BM1302,IF(Dane!$E$3=2,AU1302+BG1302+BS1302,AW1302+BI1302+BU1302))</f>
        <v>0</v>
      </c>
      <c r="AB1302" s="16">
        <f>IF(Dane!$E$3=1,AP1302+BB1302+BN1302,IF(Dane!$E$3=2,AV1302+BH1302+BT1302,AX1302+BJ1302+BV1302))</f>
        <v>0</v>
      </c>
      <c r="AC1302" s="16">
        <f>IF(((K1302*Dane!$C$9)-AA1302)&lt;0,0,(K1302*Dane!$C$9)-AA1302)</f>
        <v>0</v>
      </c>
      <c r="AD1302" s="37">
        <f>IFERROR(IF(((L1302*Dane!$C$9)-AB1302)&lt;0,0,(L1302*Dane!$C$9)-AB1302),0)</f>
        <v>0</v>
      </c>
      <c r="AE1302" s="97"/>
      <c r="AF1302" s="77">
        <f>IF(Dane!$E$3=1,AO1302,IF(Dane!$E$3=2,AU1302,AW1302))</f>
        <v>0</v>
      </c>
      <c r="AG1302" s="77">
        <f>IF(Dane!$E$3=1,AP1302,IF(Dane!$E$3=2,AV1302,AX1302))</f>
        <v>0</v>
      </c>
      <c r="AH1302" s="77">
        <f>IF(Dane!$E$3=1,BA1302,IF(Dane!$E$3=2,BG1302,BI1302))</f>
        <v>0</v>
      </c>
      <c r="AI1302" s="77">
        <f>IF(Dane!$E$3=1,BB1302,IF(Dane!$E$3=2,BH1302,BJ1302))</f>
        <v>0</v>
      </c>
      <c r="AJ1302" s="77">
        <f>IF(Dane!$E$3=1,BM1302,IF(Dane!$E$3=2,BS1302,BU1302))</f>
        <v>0</v>
      </c>
      <c r="AK1302" s="77">
        <f>IF(Dane!$E$3=1,BN1302,IF(Dane!$E$3=2,BT1302,BV1302))</f>
        <v>0</v>
      </c>
      <c r="AL1302" s="24">
        <f t="shared" si="625"/>
        <v>0</v>
      </c>
      <c r="AM1302" s="24">
        <f t="shared" si="626"/>
        <v>0</v>
      </c>
      <c r="AN1302" s="24"/>
      <c r="AO1302" s="24">
        <f t="shared" si="611"/>
        <v>0</v>
      </c>
      <c r="AP1302" s="24">
        <f t="shared" si="627"/>
        <v>0</v>
      </c>
      <c r="AQ1302" s="24">
        <f t="shared" si="612"/>
        <v>0</v>
      </c>
      <c r="AR1302" s="24">
        <f t="shared" si="613"/>
        <v>0</v>
      </c>
      <c r="AS1302" s="24">
        <f t="shared" si="614"/>
        <v>0</v>
      </c>
      <c r="AT1302" s="24">
        <f t="shared" si="628"/>
        <v>0</v>
      </c>
      <c r="AU1302" s="24">
        <f t="shared" si="637"/>
        <v>0</v>
      </c>
      <c r="AV1302" s="24">
        <v>0</v>
      </c>
      <c r="AW1302" s="24">
        <f t="shared" si="640"/>
        <v>0</v>
      </c>
      <c r="AX1302" s="24">
        <v>0</v>
      </c>
      <c r="AY1302" s="24">
        <f t="shared" si="629"/>
        <v>0</v>
      </c>
      <c r="AZ1302" s="24">
        <f t="shared" si="630"/>
        <v>0</v>
      </c>
      <c r="BA1302" s="24">
        <f t="shared" si="615"/>
        <v>0</v>
      </c>
      <c r="BB1302" s="24">
        <f t="shared" si="616"/>
        <v>0</v>
      </c>
      <c r="BC1302" s="24">
        <f t="shared" si="617"/>
        <v>0</v>
      </c>
      <c r="BD1302" s="24">
        <f t="shared" si="618"/>
        <v>0</v>
      </c>
      <c r="BE1302" s="24">
        <f t="shared" si="619"/>
        <v>0</v>
      </c>
      <c r="BF1302" s="24">
        <f t="shared" si="631"/>
        <v>0</v>
      </c>
      <c r="BG1302" s="24">
        <f t="shared" si="638"/>
        <v>0</v>
      </c>
      <c r="BH1302" s="24">
        <v>0</v>
      </c>
      <c r="BI1302" s="24">
        <f t="shared" si="632"/>
        <v>0</v>
      </c>
      <c r="BJ1302" s="24">
        <v>0</v>
      </c>
      <c r="BK1302" s="24">
        <f t="shared" si="633"/>
        <v>0</v>
      </c>
      <c r="BL1302" s="24">
        <f t="shared" si="634"/>
        <v>0</v>
      </c>
      <c r="BM1302" s="24">
        <f t="shared" si="620"/>
        <v>0</v>
      </c>
      <c r="BN1302" s="24">
        <f t="shared" si="621"/>
        <v>0</v>
      </c>
      <c r="BO1302" s="24">
        <f t="shared" si="622"/>
        <v>0</v>
      </c>
      <c r="BP1302" s="24">
        <f t="shared" si="623"/>
        <v>0</v>
      </c>
      <c r="BQ1302" s="24">
        <f t="shared" si="624"/>
        <v>0</v>
      </c>
      <c r="BR1302" s="24">
        <f t="shared" si="635"/>
        <v>0</v>
      </c>
      <c r="BS1302" s="24">
        <f t="shared" si="639"/>
        <v>0</v>
      </c>
      <c r="BT1302" s="24">
        <v>0</v>
      </c>
      <c r="BU1302" s="24">
        <f t="shared" si="636"/>
        <v>0</v>
      </c>
      <c r="BV1302" s="24">
        <v>0</v>
      </c>
    </row>
    <row r="1303" spans="1:74">
      <c r="A1303" s="87">
        <v>1294</v>
      </c>
      <c r="B1303" s="1"/>
      <c r="C1303" s="1"/>
      <c r="D1303" s="2"/>
      <c r="E1303" s="3"/>
      <c r="F1303" s="4"/>
      <c r="G1303" s="5"/>
      <c r="H1303" s="4"/>
      <c r="I1303" s="5"/>
      <c r="J1303" s="6"/>
      <c r="K1303" s="5"/>
      <c r="L1303" s="5"/>
      <c r="M1303" s="5"/>
      <c r="N1303" s="7"/>
      <c r="O1303" s="38"/>
      <c r="P1303" s="5"/>
      <c r="Q1303" s="5"/>
      <c r="R1303" s="7"/>
      <c r="S1303" s="38"/>
      <c r="T1303" s="5"/>
      <c r="U1303" s="5"/>
      <c r="V1303" s="55"/>
      <c r="W1303" s="38"/>
      <c r="X1303" s="5"/>
      <c r="Y1303" s="5"/>
      <c r="Z1303" s="55"/>
      <c r="AA1303" s="36">
        <f>IF(Dane!$E$3=1,AO1303+BA1303+BM1303,IF(Dane!$E$3=2,AU1303+BG1303+BS1303,AW1303+BI1303+BU1303))</f>
        <v>0</v>
      </c>
      <c r="AB1303" s="16">
        <f>IF(Dane!$E$3=1,AP1303+BB1303+BN1303,IF(Dane!$E$3=2,AV1303+BH1303+BT1303,AX1303+BJ1303+BV1303))</f>
        <v>0</v>
      </c>
      <c r="AC1303" s="16">
        <f>IF(((K1303*Dane!$C$9)-AA1303)&lt;0,0,(K1303*Dane!$C$9)-AA1303)</f>
        <v>0</v>
      </c>
      <c r="AD1303" s="37">
        <f>IFERROR(IF(((L1303*Dane!$C$9)-AB1303)&lt;0,0,(L1303*Dane!$C$9)-AB1303),0)</f>
        <v>0</v>
      </c>
      <c r="AE1303" s="97"/>
      <c r="AF1303" s="77">
        <f>IF(Dane!$E$3=1,AO1303,IF(Dane!$E$3=2,AU1303,AW1303))</f>
        <v>0</v>
      </c>
      <c r="AG1303" s="77">
        <f>IF(Dane!$E$3=1,AP1303,IF(Dane!$E$3=2,AV1303,AX1303))</f>
        <v>0</v>
      </c>
      <c r="AH1303" s="77">
        <f>IF(Dane!$E$3=1,BA1303,IF(Dane!$E$3=2,BG1303,BI1303))</f>
        <v>0</v>
      </c>
      <c r="AI1303" s="77">
        <f>IF(Dane!$E$3=1,BB1303,IF(Dane!$E$3=2,BH1303,BJ1303))</f>
        <v>0</v>
      </c>
      <c r="AJ1303" s="77">
        <f>IF(Dane!$E$3=1,BM1303,IF(Dane!$E$3=2,BS1303,BU1303))</f>
        <v>0</v>
      </c>
      <c r="AK1303" s="77">
        <f>IF(Dane!$E$3=1,BN1303,IF(Dane!$E$3=2,BT1303,BV1303))</f>
        <v>0</v>
      </c>
      <c r="AL1303" s="24">
        <f t="shared" si="625"/>
        <v>0</v>
      </c>
      <c r="AM1303" s="24">
        <f t="shared" si="626"/>
        <v>0</v>
      </c>
      <c r="AN1303" s="24"/>
      <c r="AO1303" s="24">
        <f t="shared" si="611"/>
        <v>0</v>
      </c>
      <c r="AP1303" s="24">
        <f t="shared" si="627"/>
        <v>0</v>
      </c>
      <c r="AQ1303" s="24">
        <f t="shared" si="612"/>
        <v>0</v>
      </c>
      <c r="AR1303" s="24">
        <f t="shared" si="613"/>
        <v>0</v>
      </c>
      <c r="AS1303" s="24">
        <f t="shared" si="614"/>
        <v>0</v>
      </c>
      <c r="AT1303" s="24">
        <f t="shared" si="628"/>
        <v>0</v>
      </c>
      <c r="AU1303" s="24">
        <f t="shared" si="637"/>
        <v>0</v>
      </c>
      <c r="AV1303" s="24">
        <v>0</v>
      </c>
      <c r="AW1303" s="24">
        <f t="shared" si="640"/>
        <v>0</v>
      </c>
      <c r="AX1303" s="24">
        <v>0</v>
      </c>
      <c r="AY1303" s="24">
        <f t="shared" si="629"/>
        <v>0</v>
      </c>
      <c r="AZ1303" s="24">
        <f t="shared" si="630"/>
        <v>0</v>
      </c>
      <c r="BA1303" s="24">
        <f t="shared" si="615"/>
        <v>0</v>
      </c>
      <c r="BB1303" s="24">
        <f t="shared" si="616"/>
        <v>0</v>
      </c>
      <c r="BC1303" s="24">
        <f t="shared" si="617"/>
        <v>0</v>
      </c>
      <c r="BD1303" s="24">
        <f t="shared" si="618"/>
        <v>0</v>
      </c>
      <c r="BE1303" s="24">
        <f t="shared" si="619"/>
        <v>0</v>
      </c>
      <c r="BF1303" s="24">
        <f t="shared" si="631"/>
        <v>0</v>
      </c>
      <c r="BG1303" s="24">
        <f t="shared" si="638"/>
        <v>0</v>
      </c>
      <c r="BH1303" s="24">
        <v>0</v>
      </c>
      <c r="BI1303" s="24">
        <f t="shared" si="632"/>
        <v>0</v>
      </c>
      <c r="BJ1303" s="24">
        <v>0</v>
      </c>
      <c r="BK1303" s="24">
        <f t="shared" si="633"/>
        <v>0</v>
      </c>
      <c r="BL1303" s="24">
        <f t="shared" si="634"/>
        <v>0</v>
      </c>
      <c r="BM1303" s="24">
        <f t="shared" si="620"/>
        <v>0</v>
      </c>
      <c r="BN1303" s="24">
        <f t="shared" si="621"/>
        <v>0</v>
      </c>
      <c r="BO1303" s="24">
        <f t="shared" si="622"/>
        <v>0</v>
      </c>
      <c r="BP1303" s="24">
        <f t="shared" si="623"/>
        <v>0</v>
      </c>
      <c r="BQ1303" s="24">
        <f t="shared" si="624"/>
        <v>0</v>
      </c>
      <c r="BR1303" s="24">
        <f t="shared" si="635"/>
        <v>0</v>
      </c>
      <c r="BS1303" s="24">
        <f t="shared" si="639"/>
        <v>0</v>
      </c>
      <c r="BT1303" s="24">
        <v>0</v>
      </c>
      <c r="BU1303" s="24">
        <f t="shared" si="636"/>
        <v>0</v>
      </c>
      <c r="BV1303" s="24">
        <v>0</v>
      </c>
    </row>
    <row r="1304" spans="1:74">
      <c r="A1304" s="87">
        <v>1295</v>
      </c>
      <c r="B1304" s="1"/>
      <c r="C1304" s="1"/>
      <c r="D1304" s="2"/>
      <c r="E1304" s="3"/>
      <c r="F1304" s="4"/>
      <c r="G1304" s="5"/>
      <c r="H1304" s="4"/>
      <c r="I1304" s="5"/>
      <c r="J1304" s="6"/>
      <c r="K1304" s="5"/>
      <c r="L1304" s="5"/>
      <c r="M1304" s="5"/>
      <c r="N1304" s="7"/>
      <c r="O1304" s="38"/>
      <c r="P1304" s="5"/>
      <c r="Q1304" s="5"/>
      <c r="R1304" s="7"/>
      <c r="S1304" s="38"/>
      <c r="T1304" s="5"/>
      <c r="U1304" s="5"/>
      <c r="V1304" s="55"/>
      <c r="W1304" s="38"/>
      <c r="X1304" s="5"/>
      <c r="Y1304" s="5"/>
      <c r="Z1304" s="55"/>
      <c r="AA1304" s="36">
        <f>IF(Dane!$E$3=1,AO1304+BA1304+BM1304,IF(Dane!$E$3=2,AU1304+BG1304+BS1304,AW1304+BI1304+BU1304))</f>
        <v>0</v>
      </c>
      <c r="AB1304" s="16">
        <f>IF(Dane!$E$3=1,AP1304+BB1304+BN1304,IF(Dane!$E$3=2,AV1304+BH1304+BT1304,AX1304+BJ1304+BV1304))</f>
        <v>0</v>
      </c>
      <c r="AC1304" s="16">
        <f>IF(((K1304*Dane!$C$9)-AA1304)&lt;0,0,(K1304*Dane!$C$9)-AA1304)</f>
        <v>0</v>
      </c>
      <c r="AD1304" s="37">
        <f>IFERROR(IF(((L1304*Dane!$C$9)-AB1304)&lt;0,0,(L1304*Dane!$C$9)-AB1304),0)</f>
        <v>0</v>
      </c>
      <c r="AE1304" s="97"/>
      <c r="AF1304" s="77">
        <f>IF(Dane!$E$3=1,AO1304,IF(Dane!$E$3=2,AU1304,AW1304))</f>
        <v>0</v>
      </c>
      <c r="AG1304" s="77">
        <f>IF(Dane!$E$3=1,AP1304,IF(Dane!$E$3=2,AV1304,AX1304))</f>
        <v>0</v>
      </c>
      <c r="AH1304" s="77">
        <f>IF(Dane!$E$3=1,BA1304,IF(Dane!$E$3=2,BG1304,BI1304))</f>
        <v>0</v>
      </c>
      <c r="AI1304" s="77">
        <f>IF(Dane!$E$3=1,BB1304,IF(Dane!$E$3=2,BH1304,BJ1304))</f>
        <v>0</v>
      </c>
      <c r="AJ1304" s="77">
        <f>IF(Dane!$E$3=1,BM1304,IF(Dane!$E$3=2,BS1304,BU1304))</f>
        <v>0</v>
      </c>
      <c r="AK1304" s="77">
        <f>IF(Dane!$E$3=1,BN1304,IF(Dane!$E$3=2,BT1304,BV1304))</f>
        <v>0</v>
      </c>
      <c r="AL1304" s="24">
        <f t="shared" si="625"/>
        <v>0</v>
      </c>
      <c r="AM1304" s="24">
        <f t="shared" si="626"/>
        <v>0</v>
      </c>
      <c r="AN1304" s="24"/>
      <c r="AO1304" s="24">
        <f t="shared" si="611"/>
        <v>0</v>
      </c>
      <c r="AP1304" s="24">
        <f t="shared" si="627"/>
        <v>0</v>
      </c>
      <c r="AQ1304" s="24">
        <f t="shared" si="612"/>
        <v>0</v>
      </c>
      <c r="AR1304" s="24">
        <f t="shared" si="613"/>
        <v>0</v>
      </c>
      <c r="AS1304" s="24">
        <f t="shared" si="614"/>
        <v>0</v>
      </c>
      <c r="AT1304" s="24">
        <f t="shared" si="628"/>
        <v>0</v>
      </c>
      <c r="AU1304" s="24">
        <f t="shared" si="637"/>
        <v>0</v>
      </c>
      <c r="AV1304" s="24">
        <v>0</v>
      </c>
      <c r="AW1304" s="24">
        <f t="shared" si="640"/>
        <v>0</v>
      </c>
      <c r="AX1304" s="24">
        <v>0</v>
      </c>
      <c r="AY1304" s="24">
        <f t="shared" si="629"/>
        <v>0</v>
      </c>
      <c r="AZ1304" s="24">
        <f t="shared" si="630"/>
        <v>0</v>
      </c>
      <c r="BA1304" s="24">
        <f t="shared" si="615"/>
        <v>0</v>
      </c>
      <c r="BB1304" s="24">
        <f t="shared" si="616"/>
        <v>0</v>
      </c>
      <c r="BC1304" s="24">
        <f t="shared" si="617"/>
        <v>0</v>
      </c>
      <c r="BD1304" s="24">
        <f t="shared" si="618"/>
        <v>0</v>
      </c>
      <c r="BE1304" s="24">
        <f t="shared" si="619"/>
        <v>0</v>
      </c>
      <c r="BF1304" s="24">
        <f t="shared" si="631"/>
        <v>0</v>
      </c>
      <c r="BG1304" s="24">
        <f t="shared" si="638"/>
        <v>0</v>
      </c>
      <c r="BH1304" s="24">
        <v>0</v>
      </c>
      <c r="BI1304" s="24">
        <f t="shared" si="632"/>
        <v>0</v>
      </c>
      <c r="BJ1304" s="24">
        <v>0</v>
      </c>
      <c r="BK1304" s="24">
        <f t="shared" si="633"/>
        <v>0</v>
      </c>
      <c r="BL1304" s="24">
        <f t="shared" si="634"/>
        <v>0</v>
      </c>
      <c r="BM1304" s="24">
        <f t="shared" si="620"/>
        <v>0</v>
      </c>
      <c r="BN1304" s="24">
        <f t="shared" si="621"/>
        <v>0</v>
      </c>
      <c r="BO1304" s="24">
        <f t="shared" si="622"/>
        <v>0</v>
      </c>
      <c r="BP1304" s="24">
        <f t="shared" si="623"/>
        <v>0</v>
      </c>
      <c r="BQ1304" s="24">
        <f t="shared" si="624"/>
        <v>0</v>
      </c>
      <c r="BR1304" s="24">
        <f t="shared" si="635"/>
        <v>0</v>
      </c>
      <c r="BS1304" s="24">
        <f t="shared" si="639"/>
        <v>0</v>
      </c>
      <c r="BT1304" s="24">
        <v>0</v>
      </c>
      <c r="BU1304" s="24">
        <f t="shared" si="636"/>
        <v>0</v>
      </c>
      <c r="BV1304" s="24">
        <v>0</v>
      </c>
    </row>
    <row r="1305" spans="1:74">
      <c r="A1305" s="87">
        <v>1296</v>
      </c>
      <c r="B1305" s="1"/>
      <c r="C1305" s="1"/>
      <c r="D1305" s="2"/>
      <c r="E1305" s="3"/>
      <c r="F1305" s="4"/>
      <c r="G1305" s="5"/>
      <c r="H1305" s="4"/>
      <c r="I1305" s="5"/>
      <c r="J1305" s="6"/>
      <c r="K1305" s="5"/>
      <c r="L1305" s="5"/>
      <c r="M1305" s="5"/>
      <c r="N1305" s="7"/>
      <c r="O1305" s="38"/>
      <c r="P1305" s="5"/>
      <c r="Q1305" s="5"/>
      <c r="R1305" s="7"/>
      <c r="S1305" s="38"/>
      <c r="T1305" s="5"/>
      <c r="U1305" s="5"/>
      <c r="V1305" s="55"/>
      <c r="W1305" s="38"/>
      <c r="X1305" s="5"/>
      <c r="Y1305" s="5"/>
      <c r="Z1305" s="55"/>
      <c r="AA1305" s="36">
        <f>IF(Dane!$E$3=1,AO1305+BA1305+BM1305,IF(Dane!$E$3=2,AU1305+BG1305+BS1305,AW1305+BI1305+BU1305))</f>
        <v>0</v>
      </c>
      <c r="AB1305" s="16">
        <f>IF(Dane!$E$3=1,AP1305+BB1305+BN1305,IF(Dane!$E$3=2,AV1305+BH1305+BT1305,AX1305+BJ1305+BV1305))</f>
        <v>0</v>
      </c>
      <c r="AC1305" s="16">
        <f>IF(((K1305*Dane!$C$9)-AA1305)&lt;0,0,(K1305*Dane!$C$9)-AA1305)</f>
        <v>0</v>
      </c>
      <c r="AD1305" s="37">
        <f>IFERROR(IF(((L1305*Dane!$C$9)-AB1305)&lt;0,0,(L1305*Dane!$C$9)-AB1305),0)</f>
        <v>0</v>
      </c>
      <c r="AE1305" s="97"/>
      <c r="AF1305" s="77">
        <f>IF(Dane!$E$3=1,AO1305,IF(Dane!$E$3=2,AU1305,AW1305))</f>
        <v>0</v>
      </c>
      <c r="AG1305" s="77">
        <f>IF(Dane!$E$3=1,AP1305,IF(Dane!$E$3=2,AV1305,AX1305))</f>
        <v>0</v>
      </c>
      <c r="AH1305" s="77">
        <f>IF(Dane!$E$3=1,BA1305,IF(Dane!$E$3=2,BG1305,BI1305))</f>
        <v>0</v>
      </c>
      <c r="AI1305" s="77">
        <f>IF(Dane!$E$3=1,BB1305,IF(Dane!$E$3=2,BH1305,BJ1305))</f>
        <v>0</v>
      </c>
      <c r="AJ1305" s="77">
        <f>IF(Dane!$E$3=1,BM1305,IF(Dane!$E$3=2,BS1305,BU1305))</f>
        <v>0</v>
      </c>
      <c r="AK1305" s="77">
        <f>IF(Dane!$E$3=1,BN1305,IF(Dane!$E$3=2,BT1305,BV1305))</f>
        <v>0</v>
      </c>
      <c r="AL1305" s="24">
        <f t="shared" si="625"/>
        <v>0</v>
      </c>
      <c r="AM1305" s="24">
        <f t="shared" si="626"/>
        <v>0</v>
      </c>
      <c r="AN1305" s="24"/>
      <c r="AO1305" s="24">
        <f t="shared" si="611"/>
        <v>0</v>
      </c>
      <c r="AP1305" s="24">
        <f t="shared" si="627"/>
        <v>0</v>
      </c>
      <c r="AQ1305" s="24">
        <f t="shared" si="612"/>
        <v>0</v>
      </c>
      <c r="AR1305" s="24">
        <f t="shared" si="613"/>
        <v>0</v>
      </c>
      <c r="AS1305" s="24">
        <f t="shared" si="614"/>
        <v>0</v>
      </c>
      <c r="AT1305" s="24">
        <f t="shared" si="628"/>
        <v>0</v>
      </c>
      <c r="AU1305" s="24">
        <f t="shared" si="637"/>
        <v>0</v>
      </c>
      <c r="AV1305" s="24">
        <v>0</v>
      </c>
      <c r="AW1305" s="24">
        <f t="shared" si="640"/>
        <v>0</v>
      </c>
      <c r="AX1305" s="24">
        <v>0</v>
      </c>
      <c r="AY1305" s="24">
        <f t="shared" si="629"/>
        <v>0</v>
      </c>
      <c r="AZ1305" s="24">
        <f t="shared" si="630"/>
        <v>0</v>
      </c>
      <c r="BA1305" s="24">
        <f t="shared" si="615"/>
        <v>0</v>
      </c>
      <c r="BB1305" s="24">
        <f t="shared" si="616"/>
        <v>0</v>
      </c>
      <c r="BC1305" s="24">
        <f t="shared" si="617"/>
        <v>0</v>
      </c>
      <c r="BD1305" s="24">
        <f t="shared" si="618"/>
        <v>0</v>
      </c>
      <c r="BE1305" s="24">
        <f t="shared" si="619"/>
        <v>0</v>
      </c>
      <c r="BF1305" s="24">
        <f t="shared" si="631"/>
        <v>0</v>
      </c>
      <c r="BG1305" s="24">
        <f t="shared" si="638"/>
        <v>0</v>
      </c>
      <c r="BH1305" s="24">
        <v>0</v>
      </c>
      <c r="BI1305" s="24">
        <f t="shared" si="632"/>
        <v>0</v>
      </c>
      <c r="BJ1305" s="24">
        <v>0</v>
      </c>
      <c r="BK1305" s="24">
        <f t="shared" si="633"/>
        <v>0</v>
      </c>
      <c r="BL1305" s="24">
        <f t="shared" si="634"/>
        <v>0</v>
      </c>
      <c r="BM1305" s="24">
        <f t="shared" si="620"/>
        <v>0</v>
      </c>
      <c r="BN1305" s="24">
        <f t="shared" si="621"/>
        <v>0</v>
      </c>
      <c r="BO1305" s="24">
        <f t="shared" si="622"/>
        <v>0</v>
      </c>
      <c r="BP1305" s="24">
        <f t="shared" si="623"/>
        <v>0</v>
      </c>
      <c r="BQ1305" s="24">
        <f t="shared" si="624"/>
        <v>0</v>
      </c>
      <c r="BR1305" s="24">
        <f t="shared" si="635"/>
        <v>0</v>
      </c>
      <c r="BS1305" s="24">
        <f t="shared" si="639"/>
        <v>0</v>
      </c>
      <c r="BT1305" s="24">
        <v>0</v>
      </c>
      <c r="BU1305" s="24">
        <f t="shared" si="636"/>
        <v>0</v>
      </c>
      <c r="BV1305" s="24">
        <v>0</v>
      </c>
    </row>
    <row r="1306" spans="1:74">
      <c r="A1306" s="87">
        <v>1297</v>
      </c>
      <c r="B1306" s="1"/>
      <c r="C1306" s="1"/>
      <c r="D1306" s="2"/>
      <c r="E1306" s="3"/>
      <c r="F1306" s="4"/>
      <c r="G1306" s="5"/>
      <c r="H1306" s="4"/>
      <c r="I1306" s="5"/>
      <c r="J1306" s="6"/>
      <c r="K1306" s="5"/>
      <c r="L1306" s="5"/>
      <c r="M1306" s="5"/>
      <c r="N1306" s="7"/>
      <c r="O1306" s="38"/>
      <c r="P1306" s="5"/>
      <c r="Q1306" s="5"/>
      <c r="R1306" s="7"/>
      <c r="S1306" s="38"/>
      <c r="T1306" s="5"/>
      <c r="U1306" s="5"/>
      <c r="V1306" s="55"/>
      <c r="W1306" s="38"/>
      <c r="X1306" s="5"/>
      <c r="Y1306" s="5"/>
      <c r="Z1306" s="55"/>
      <c r="AA1306" s="36">
        <f>IF(Dane!$E$3=1,AO1306+BA1306+BM1306,IF(Dane!$E$3=2,AU1306+BG1306+BS1306,AW1306+BI1306+BU1306))</f>
        <v>0</v>
      </c>
      <c r="AB1306" s="16">
        <f>IF(Dane!$E$3=1,AP1306+BB1306+BN1306,IF(Dane!$E$3=2,AV1306+BH1306+BT1306,AX1306+BJ1306+BV1306))</f>
        <v>0</v>
      </c>
      <c r="AC1306" s="16">
        <f>IF(((K1306*Dane!$C$9)-AA1306)&lt;0,0,(K1306*Dane!$C$9)-AA1306)</f>
        <v>0</v>
      </c>
      <c r="AD1306" s="37">
        <f>IFERROR(IF(((L1306*Dane!$C$9)-AB1306)&lt;0,0,(L1306*Dane!$C$9)-AB1306),0)</f>
        <v>0</v>
      </c>
      <c r="AE1306" s="97"/>
      <c r="AF1306" s="77">
        <f>IF(Dane!$E$3=1,AO1306,IF(Dane!$E$3=2,AU1306,AW1306))</f>
        <v>0</v>
      </c>
      <c r="AG1306" s="77">
        <f>IF(Dane!$E$3=1,AP1306,IF(Dane!$E$3=2,AV1306,AX1306))</f>
        <v>0</v>
      </c>
      <c r="AH1306" s="77">
        <f>IF(Dane!$E$3=1,BA1306,IF(Dane!$E$3=2,BG1306,BI1306))</f>
        <v>0</v>
      </c>
      <c r="AI1306" s="77">
        <f>IF(Dane!$E$3=1,BB1306,IF(Dane!$E$3=2,BH1306,BJ1306))</f>
        <v>0</v>
      </c>
      <c r="AJ1306" s="77">
        <f>IF(Dane!$E$3=1,BM1306,IF(Dane!$E$3=2,BS1306,BU1306))</f>
        <v>0</v>
      </c>
      <c r="AK1306" s="77">
        <f>IF(Dane!$E$3=1,BN1306,IF(Dane!$E$3=2,BT1306,BV1306))</f>
        <v>0</v>
      </c>
      <c r="AL1306" s="24">
        <f t="shared" si="625"/>
        <v>0</v>
      </c>
      <c r="AM1306" s="24">
        <f t="shared" si="626"/>
        <v>0</v>
      </c>
      <c r="AN1306" s="24"/>
      <c r="AO1306" s="24">
        <f t="shared" si="611"/>
        <v>0</v>
      </c>
      <c r="AP1306" s="24">
        <f t="shared" si="627"/>
        <v>0</v>
      </c>
      <c r="AQ1306" s="24">
        <f t="shared" si="612"/>
        <v>0</v>
      </c>
      <c r="AR1306" s="24">
        <f t="shared" si="613"/>
        <v>0</v>
      </c>
      <c r="AS1306" s="24">
        <f t="shared" si="614"/>
        <v>0</v>
      </c>
      <c r="AT1306" s="24">
        <f t="shared" si="628"/>
        <v>0</v>
      </c>
      <c r="AU1306" s="24">
        <f t="shared" si="637"/>
        <v>0</v>
      </c>
      <c r="AV1306" s="24">
        <v>0</v>
      </c>
      <c r="AW1306" s="24">
        <f t="shared" si="640"/>
        <v>0</v>
      </c>
      <c r="AX1306" s="24">
        <v>0</v>
      </c>
      <c r="AY1306" s="24">
        <f t="shared" si="629"/>
        <v>0</v>
      </c>
      <c r="AZ1306" s="24">
        <f t="shared" si="630"/>
        <v>0</v>
      </c>
      <c r="BA1306" s="24">
        <f t="shared" si="615"/>
        <v>0</v>
      </c>
      <c r="BB1306" s="24">
        <f t="shared" si="616"/>
        <v>0</v>
      </c>
      <c r="BC1306" s="24">
        <f t="shared" si="617"/>
        <v>0</v>
      </c>
      <c r="BD1306" s="24">
        <f t="shared" si="618"/>
        <v>0</v>
      </c>
      <c r="BE1306" s="24">
        <f t="shared" si="619"/>
        <v>0</v>
      </c>
      <c r="BF1306" s="24">
        <f t="shared" si="631"/>
        <v>0</v>
      </c>
      <c r="BG1306" s="24">
        <f t="shared" si="638"/>
        <v>0</v>
      </c>
      <c r="BH1306" s="24">
        <v>0</v>
      </c>
      <c r="BI1306" s="24">
        <f t="shared" si="632"/>
        <v>0</v>
      </c>
      <c r="BJ1306" s="24">
        <v>0</v>
      </c>
      <c r="BK1306" s="24">
        <f t="shared" si="633"/>
        <v>0</v>
      </c>
      <c r="BL1306" s="24">
        <f t="shared" si="634"/>
        <v>0</v>
      </c>
      <c r="BM1306" s="24">
        <f t="shared" si="620"/>
        <v>0</v>
      </c>
      <c r="BN1306" s="24">
        <f t="shared" si="621"/>
        <v>0</v>
      </c>
      <c r="BO1306" s="24">
        <f t="shared" si="622"/>
        <v>0</v>
      </c>
      <c r="BP1306" s="24">
        <f t="shared" si="623"/>
        <v>0</v>
      </c>
      <c r="BQ1306" s="24">
        <f t="shared" si="624"/>
        <v>0</v>
      </c>
      <c r="BR1306" s="24">
        <f t="shared" si="635"/>
        <v>0</v>
      </c>
      <c r="BS1306" s="24">
        <f t="shared" si="639"/>
        <v>0</v>
      </c>
      <c r="BT1306" s="24">
        <v>0</v>
      </c>
      <c r="BU1306" s="24">
        <f t="shared" si="636"/>
        <v>0</v>
      </c>
      <c r="BV1306" s="24">
        <v>0</v>
      </c>
    </row>
    <row r="1307" spans="1:74">
      <c r="A1307" s="87">
        <v>1298</v>
      </c>
      <c r="B1307" s="1"/>
      <c r="C1307" s="1"/>
      <c r="D1307" s="2"/>
      <c r="E1307" s="3"/>
      <c r="F1307" s="4"/>
      <c r="G1307" s="5"/>
      <c r="H1307" s="4"/>
      <c r="I1307" s="5"/>
      <c r="J1307" s="6"/>
      <c r="K1307" s="5"/>
      <c r="L1307" s="5"/>
      <c r="M1307" s="5"/>
      <c r="N1307" s="7"/>
      <c r="O1307" s="38"/>
      <c r="P1307" s="5"/>
      <c r="Q1307" s="5"/>
      <c r="R1307" s="7"/>
      <c r="S1307" s="38"/>
      <c r="T1307" s="5"/>
      <c r="U1307" s="5"/>
      <c r="V1307" s="55"/>
      <c r="W1307" s="38"/>
      <c r="X1307" s="5"/>
      <c r="Y1307" s="5"/>
      <c r="Z1307" s="55"/>
      <c r="AA1307" s="36">
        <f>IF(Dane!$E$3=1,AO1307+BA1307+BM1307,IF(Dane!$E$3=2,AU1307+BG1307+BS1307,AW1307+BI1307+BU1307))</f>
        <v>0</v>
      </c>
      <c r="AB1307" s="16">
        <f>IF(Dane!$E$3=1,AP1307+BB1307+BN1307,IF(Dane!$E$3=2,AV1307+BH1307+BT1307,AX1307+BJ1307+BV1307))</f>
        <v>0</v>
      </c>
      <c r="AC1307" s="16">
        <f>IF(((K1307*Dane!$C$9)-AA1307)&lt;0,0,(K1307*Dane!$C$9)-AA1307)</f>
        <v>0</v>
      </c>
      <c r="AD1307" s="37">
        <f>IFERROR(IF(((L1307*Dane!$C$9)-AB1307)&lt;0,0,(L1307*Dane!$C$9)-AB1307),0)</f>
        <v>0</v>
      </c>
      <c r="AE1307" s="97"/>
      <c r="AF1307" s="77">
        <f>IF(Dane!$E$3=1,AO1307,IF(Dane!$E$3=2,AU1307,AW1307))</f>
        <v>0</v>
      </c>
      <c r="AG1307" s="77">
        <f>IF(Dane!$E$3=1,AP1307,IF(Dane!$E$3=2,AV1307,AX1307))</f>
        <v>0</v>
      </c>
      <c r="AH1307" s="77">
        <f>IF(Dane!$E$3=1,BA1307,IF(Dane!$E$3=2,BG1307,BI1307))</f>
        <v>0</v>
      </c>
      <c r="AI1307" s="77">
        <f>IF(Dane!$E$3=1,BB1307,IF(Dane!$E$3=2,BH1307,BJ1307))</f>
        <v>0</v>
      </c>
      <c r="AJ1307" s="77">
        <f>IF(Dane!$E$3=1,BM1307,IF(Dane!$E$3=2,BS1307,BU1307))</f>
        <v>0</v>
      </c>
      <c r="AK1307" s="77">
        <f>IF(Dane!$E$3=1,BN1307,IF(Dane!$E$3=2,BT1307,BV1307))</f>
        <v>0</v>
      </c>
      <c r="AL1307" s="24">
        <f t="shared" si="625"/>
        <v>0</v>
      </c>
      <c r="AM1307" s="24">
        <f t="shared" si="626"/>
        <v>0</v>
      </c>
      <c r="AN1307" s="24"/>
      <c r="AO1307" s="24">
        <f t="shared" si="611"/>
        <v>0</v>
      </c>
      <c r="AP1307" s="24">
        <f t="shared" si="627"/>
        <v>0</v>
      </c>
      <c r="AQ1307" s="24">
        <f t="shared" si="612"/>
        <v>0</v>
      </c>
      <c r="AR1307" s="24">
        <f t="shared" si="613"/>
        <v>0</v>
      </c>
      <c r="AS1307" s="24">
        <f t="shared" si="614"/>
        <v>0</v>
      </c>
      <c r="AT1307" s="24">
        <f t="shared" si="628"/>
        <v>0</v>
      </c>
      <c r="AU1307" s="24">
        <f t="shared" si="637"/>
        <v>0</v>
      </c>
      <c r="AV1307" s="24">
        <v>0</v>
      </c>
      <c r="AW1307" s="24">
        <f t="shared" si="640"/>
        <v>0</v>
      </c>
      <c r="AX1307" s="24">
        <v>0</v>
      </c>
      <c r="AY1307" s="24">
        <f t="shared" si="629"/>
        <v>0</v>
      </c>
      <c r="AZ1307" s="24">
        <f t="shared" si="630"/>
        <v>0</v>
      </c>
      <c r="BA1307" s="24">
        <f t="shared" si="615"/>
        <v>0</v>
      </c>
      <c r="BB1307" s="24">
        <f t="shared" si="616"/>
        <v>0</v>
      </c>
      <c r="BC1307" s="24">
        <f t="shared" si="617"/>
        <v>0</v>
      </c>
      <c r="BD1307" s="24">
        <f t="shared" si="618"/>
        <v>0</v>
      </c>
      <c r="BE1307" s="24">
        <f t="shared" si="619"/>
        <v>0</v>
      </c>
      <c r="BF1307" s="24">
        <f t="shared" si="631"/>
        <v>0</v>
      </c>
      <c r="BG1307" s="24">
        <f t="shared" si="638"/>
        <v>0</v>
      </c>
      <c r="BH1307" s="24">
        <v>0</v>
      </c>
      <c r="BI1307" s="24">
        <f t="shared" si="632"/>
        <v>0</v>
      </c>
      <c r="BJ1307" s="24">
        <v>0</v>
      </c>
      <c r="BK1307" s="24">
        <f t="shared" si="633"/>
        <v>0</v>
      </c>
      <c r="BL1307" s="24">
        <f t="shared" si="634"/>
        <v>0</v>
      </c>
      <c r="BM1307" s="24">
        <f t="shared" si="620"/>
        <v>0</v>
      </c>
      <c r="BN1307" s="24">
        <f t="shared" si="621"/>
        <v>0</v>
      </c>
      <c r="BO1307" s="24">
        <f t="shared" si="622"/>
        <v>0</v>
      </c>
      <c r="BP1307" s="24">
        <f t="shared" si="623"/>
        <v>0</v>
      </c>
      <c r="BQ1307" s="24">
        <f t="shared" si="624"/>
        <v>0</v>
      </c>
      <c r="BR1307" s="24">
        <f t="shared" si="635"/>
        <v>0</v>
      </c>
      <c r="BS1307" s="24">
        <f t="shared" si="639"/>
        <v>0</v>
      </c>
      <c r="BT1307" s="24">
        <v>0</v>
      </c>
      <c r="BU1307" s="24">
        <f t="shared" si="636"/>
        <v>0</v>
      </c>
      <c r="BV1307" s="24">
        <v>0</v>
      </c>
    </row>
    <row r="1308" spans="1:74">
      <c r="A1308" s="87">
        <v>1299</v>
      </c>
      <c r="B1308" s="1"/>
      <c r="C1308" s="1"/>
      <c r="D1308" s="2"/>
      <c r="E1308" s="3"/>
      <c r="F1308" s="4"/>
      <c r="G1308" s="5"/>
      <c r="H1308" s="4"/>
      <c r="I1308" s="5"/>
      <c r="J1308" s="6"/>
      <c r="K1308" s="5"/>
      <c r="L1308" s="5"/>
      <c r="M1308" s="5"/>
      <c r="N1308" s="7"/>
      <c r="O1308" s="38"/>
      <c r="P1308" s="5"/>
      <c r="Q1308" s="5"/>
      <c r="R1308" s="7"/>
      <c r="S1308" s="38"/>
      <c r="T1308" s="5"/>
      <c r="U1308" s="5"/>
      <c r="V1308" s="55"/>
      <c r="W1308" s="38"/>
      <c r="X1308" s="5"/>
      <c r="Y1308" s="5"/>
      <c r="Z1308" s="55"/>
      <c r="AA1308" s="36">
        <f>IF(Dane!$E$3=1,AO1308+BA1308+BM1308,IF(Dane!$E$3=2,AU1308+BG1308+BS1308,AW1308+BI1308+BU1308))</f>
        <v>0</v>
      </c>
      <c r="AB1308" s="16">
        <f>IF(Dane!$E$3=1,AP1308+BB1308+BN1308,IF(Dane!$E$3=2,AV1308+BH1308+BT1308,AX1308+BJ1308+BV1308))</f>
        <v>0</v>
      </c>
      <c r="AC1308" s="16">
        <f>IF(((K1308*Dane!$C$9)-AA1308)&lt;0,0,(K1308*Dane!$C$9)-AA1308)</f>
        <v>0</v>
      </c>
      <c r="AD1308" s="37">
        <f>IFERROR(IF(((L1308*Dane!$C$9)-AB1308)&lt;0,0,(L1308*Dane!$C$9)-AB1308),0)</f>
        <v>0</v>
      </c>
      <c r="AE1308" s="97"/>
      <c r="AF1308" s="77">
        <f>IF(Dane!$E$3=1,AO1308,IF(Dane!$E$3=2,AU1308,AW1308))</f>
        <v>0</v>
      </c>
      <c r="AG1308" s="77">
        <f>IF(Dane!$E$3=1,AP1308,IF(Dane!$E$3=2,AV1308,AX1308))</f>
        <v>0</v>
      </c>
      <c r="AH1308" s="77">
        <f>IF(Dane!$E$3=1,BA1308,IF(Dane!$E$3=2,BG1308,BI1308))</f>
        <v>0</v>
      </c>
      <c r="AI1308" s="77">
        <f>IF(Dane!$E$3=1,BB1308,IF(Dane!$E$3=2,BH1308,BJ1308))</f>
        <v>0</v>
      </c>
      <c r="AJ1308" s="77">
        <f>IF(Dane!$E$3=1,BM1308,IF(Dane!$E$3=2,BS1308,BU1308))</f>
        <v>0</v>
      </c>
      <c r="AK1308" s="77">
        <f>IF(Dane!$E$3=1,BN1308,IF(Dane!$E$3=2,BT1308,BV1308))</f>
        <v>0</v>
      </c>
      <c r="AL1308" s="24">
        <f t="shared" si="625"/>
        <v>0</v>
      </c>
      <c r="AM1308" s="24">
        <f t="shared" si="626"/>
        <v>0</v>
      </c>
      <c r="AN1308" s="24"/>
      <c r="AO1308" s="24">
        <f t="shared" si="611"/>
        <v>0</v>
      </c>
      <c r="AP1308" s="24">
        <f t="shared" si="627"/>
        <v>0</v>
      </c>
      <c r="AQ1308" s="24">
        <f t="shared" si="612"/>
        <v>0</v>
      </c>
      <c r="AR1308" s="24">
        <f t="shared" si="613"/>
        <v>0</v>
      </c>
      <c r="AS1308" s="24">
        <f t="shared" si="614"/>
        <v>0</v>
      </c>
      <c r="AT1308" s="24">
        <f t="shared" si="628"/>
        <v>0</v>
      </c>
      <c r="AU1308" s="24">
        <f t="shared" si="637"/>
        <v>0</v>
      </c>
      <c r="AV1308" s="24">
        <v>0</v>
      </c>
      <c r="AW1308" s="24">
        <f t="shared" si="640"/>
        <v>0</v>
      </c>
      <c r="AX1308" s="24">
        <v>0</v>
      </c>
      <c r="AY1308" s="24">
        <f t="shared" si="629"/>
        <v>0</v>
      </c>
      <c r="AZ1308" s="24">
        <f t="shared" si="630"/>
        <v>0</v>
      </c>
      <c r="BA1308" s="24">
        <f t="shared" si="615"/>
        <v>0</v>
      </c>
      <c r="BB1308" s="24">
        <f t="shared" si="616"/>
        <v>0</v>
      </c>
      <c r="BC1308" s="24">
        <f t="shared" si="617"/>
        <v>0</v>
      </c>
      <c r="BD1308" s="24">
        <f t="shared" si="618"/>
        <v>0</v>
      </c>
      <c r="BE1308" s="24">
        <f t="shared" si="619"/>
        <v>0</v>
      </c>
      <c r="BF1308" s="24">
        <f t="shared" si="631"/>
        <v>0</v>
      </c>
      <c r="BG1308" s="24">
        <f t="shared" si="638"/>
        <v>0</v>
      </c>
      <c r="BH1308" s="24">
        <v>0</v>
      </c>
      <c r="BI1308" s="24">
        <f t="shared" si="632"/>
        <v>0</v>
      </c>
      <c r="BJ1308" s="24">
        <v>0</v>
      </c>
      <c r="BK1308" s="24">
        <f t="shared" si="633"/>
        <v>0</v>
      </c>
      <c r="BL1308" s="24">
        <f t="shared" si="634"/>
        <v>0</v>
      </c>
      <c r="BM1308" s="24">
        <f t="shared" si="620"/>
        <v>0</v>
      </c>
      <c r="BN1308" s="24">
        <f t="shared" si="621"/>
        <v>0</v>
      </c>
      <c r="BO1308" s="24">
        <f t="shared" si="622"/>
        <v>0</v>
      </c>
      <c r="BP1308" s="24">
        <f t="shared" si="623"/>
        <v>0</v>
      </c>
      <c r="BQ1308" s="24">
        <f t="shared" si="624"/>
        <v>0</v>
      </c>
      <c r="BR1308" s="24">
        <f t="shared" si="635"/>
        <v>0</v>
      </c>
      <c r="BS1308" s="24">
        <f t="shared" si="639"/>
        <v>0</v>
      </c>
      <c r="BT1308" s="24">
        <v>0</v>
      </c>
      <c r="BU1308" s="24">
        <f t="shared" si="636"/>
        <v>0</v>
      </c>
      <c r="BV1308" s="24">
        <v>0</v>
      </c>
    </row>
    <row r="1309" spans="1:74">
      <c r="A1309" s="87">
        <v>1300</v>
      </c>
      <c r="B1309" s="1"/>
      <c r="C1309" s="1"/>
      <c r="D1309" s="2"/>
      <c r="E1309" s="3"/>
      <c r="F1309" s="4"/>
      <c r="G1309" s="5"/>
      <c r="H1309" s="4"/>
      <c r="I1309" s="5"/>
      <c r="J1309" s="6"/>
      <c r="K1309" s="5"/>
      <c r="L1309" s="5"/>
      <c r="M1309" s="5"/>
      <c r="N1309" s="7"/>
      <c r="O1309" s="38"/>
      <c r="P1309" s="5"/>
      <c r="Q1309" s="5"/>
      <c r="R1309" s="7"/>
      <c r="S1309" s="38"/>
      <c r="T1309" s="5"/>
      <c r="U1309" s="5"/>
      <c r="V1309" s="55"/>
      <c r="W1309" s="38"/>
      <c r="X1309" s="5"/>
      <c r="Y1309" s="5"/>
      <c r="Z1309" s="55"/>
      <c r="AA1309" s="36">
        <f>IF(Dane!$E$3=1,AO1309+BA1309+BM1309,IF(Dane!$E$3=2,AU1309+BG1309+BS1309,AW1309+BI1309+BU1309))</f>
        <v>0</v>
      </c>
      <c r="AB1309" s="16">
        <f>IF(Dane!$E$3=1,AP1309+BB1309+BN1309,IF(Dane!$E$3=2,AV1309+BH1309+BT1309,AX1309+BJ1309+BV1309))</f>
        <v>0</v>
      </c>
      <c r="AC1309" s="16">
        <f>IF(((K1309*Dane!$C$9)-AA1309)&lt;0,0,(K1309*Dane!$C$9)-AA1309)</f>
        <v>0</v>
      </c>
      <c r="AD1309" s="37">
        <f>IFERROR(IF(((L1309*Dane!$C$9)-AB1309)&lt;0,0,(L1309*Dane!$C$9)-AB1309),0)</f>
        <v>0</v>
      </c>
      <c r="AE1309" s="97"/>
      <c r="AF1309" s="77">
        <f>IF(Dane!$E$3=1,AO1309,IF(Dane!$E$3=2,AU1309,AW1309))</f>
        <v>0</v>
      </c>
      <c r="AG1309" s="77">
        <f>IF(Dane!$E$3=1,AP1309,IF(Dane!$E$3=2,AV1309,AX1309))</f>
        <v>0</v>
      </c>
      <c r="AH1309" s="77">
        <f>IF(Dane!$E$3=1,BA1309,IF(Dane!$E$3=2,BG1309,BI1309))</f>
        <v>0</v>
      </c>
      <c r="AI1309" s="77">
        <f>IF(Dane!$E$3=1,BB1309,IF(Dane!$E$3=2,BH1309,BJ1309))</f>
        <v>0</v>
      </c>
      <c r="AJ1309" s="77">
        <f>IF(Dane!$E$3=1,BM1309,IF(Dane!$E$3=2,BS1309,BU1309))</f>
        <v>0</v>
      </c>
      <c r="AK1309" s="77">
        <f>IF(Dane!$E$3=1,BN1309,IF(Dane!$E$3=2,BT1309,BV1309))</f>
        <v>0</v>
      </c>
      <c r="AL1309" s="24">
        <f t="shared" si="625"/>
        <v>0</v>
      </c>
      <c r="AM1309" s="24">
        <f t="shared" si="626"/>
        <v>0</v>
      </c>
      <c r="AN1309" s="24"/>
      <c r="AO1309" s="24">
        <f t="shared" si="611"/>
        <v>0</v>
      </c>
      <c r="AP1309" s="24">
        <f t="shared" si="627"/>
        <v>0</v>
      </c>
      <c r="AQ1309" s="24">
        <f t="shared" si="612"/>
        <v>0</v>
      </c>
      <c r="AR1309" s="24">
        <f t="shared" si="613"/>
        <v>0</v>
      </c>
      <c r="AS1309" s="24">
        <f t="shared" si="614"/>
        <v>0</v>
      </c>
      <c r="AT1309" s="24">
        <f t="shared" si="628"/>
        <v>0</v>
      </c>
      <c r="AU1309" s="24">
        <f t="shared" si="637"/>
        <v>0</v>
      </c>
      <c r="AV1309" s="24">
        <v>0</v>
      </c>
      <c r="AW1309" s="24">
        <f t="shared" si="640"/>
        <v>0</v>
      </c>
      <c r="AX1309" s="24">
        <v>0</v>
      </c>
      <c r="AY1309" s="24">
        <f t="shared" si="629"/>
        <v>0</v>
      </c>
      <c r="AZ1309" s="24">
        <f t="shared" si="630"/>
        <v>0</v>
      </c>
      <c r="BA1309" s="24">
        <f t="shared" si="615"/>
        <v>0</v>
      </c>
      <c r="BB1309" s="24">
        <f t="shared" si="616"/>
        <v>0</v>
      </c>
      <c r="BC1309" s="24">
        <f t="shared" si="617"/>
        <v>0</v>
      </c>
      <c r="BD1309" s="24">
        <f t="shared" si="618"/>
        <v>0</v>
      </c>
      <c r="BE1309" s="24">
        <f t="shared" si="619"/>
        <v>0</v>
      </c>
      <c r="BF1309" s="24">
        <f t="shared" si="631"/>
        <v>0</v>
      </c>
      <c r="BG1309" s="24">
        <f t="shared" si="638"/>
        <v>0</v>
      </c>
      <c r="BH1309" s="24">
        <v>0</v>
      </c>
      <c r="BI1309" s="24">
        <f t="shared" si="632"/>
        <v>0</v>
      </c>
      <c r="BJ1309" s="24">
        <v>0</v>
      </c>
      <c r="BK1309" s="24">
        <f t="shared" si="633"/>
        <v>0</v>
      </c>
      <c r="BL1309" s="24">
        <f t="shared" si="634"/>
        <v>0</v>
      </c>
      <c r="BM1309" s="24">
        <f t="shared" si="620"/>
        <v>0</v>
      </c>
      <c r="BN1309" s="24">
        <f t="shared" si="621"/>
        <v>0</v>
      </c>
      <c r="BO1309" s="24">
        <f t="shared" si="622"/>
        <v>0</v>
      </c>
      <c r="BP1309" s="24">
        <f t="shared" si="623"/>
        <v>0</v>
      </c>
      <c r="BQ1309" s="24">
        <f t="shared" si="624"/>
        <v>0</v>
      </c>
      <c r="BR1309" s="24">
        <f t="shared" si="635"/>
        <v>0</v>
      </c>
      <c r="BS1309" s="24">
        <f t="shared" si="639"/>
        <v>0</v>
      </c>
      <c r="BT1309" s="24">
        <v>0</v>
      </c>
      <c r="BU1309" s="24">
        <f t="shared" si="636"/>
        <v>0</v>
      </c>
      <c r="BV1309" s="24">
        <v>0</v>
      </c>
    </row>
    <row r="1310" spans="1:74">
      <c r="A1310" s="87">
        <v>1301</v>
      </c>
      <c r="B1310" s="1"/>
      <c r="C1310" s="1"/>
      <c r="D1310" s="2"/>
      <c r="E1310" s="3"/>
      <c r="F1310" s="4"/>
      <c r="G1310" s="5"/>
      <c r="H1310" s="4"/>
      <c r="I1310" s="5"/>
      <c r="J1310" s="6"/>
      <c r="K1310" s="5"/>
      <c r="L1310" s="5"/>
      <c r="M1310" s="5"/>
      <c r="N1310" s="7"/>
      <c r="O1310" s="38"/>
      <c r="P1310" s="5"/>
      <c r="Q1310" s="5"/>
      <c r="R1310" s="7"/>
      <c r="S1310" s="38"/>
      <c r="T1310" s="5"/>
      <c r="U1310" s="5"/>
      <c r="V1310" s="55"/>
      <c r="W1310" s="38"/>
      <c r="X1310" s="5"/>
      <c r="Y1310" s="5"/>
      <c r="Z1310" s="55"/>
      <c r="AA1310" s="36">
        <f>IF(Dane!$E$3=1,AO1310+BA1310+BM1310,IF(Dane!$E$3=2,AU1310+BG1310+BS1310,AW1310+BI1310+BU1310))</f>
        <v>0</v>
      </c>
      <c r="AB1310" s="16">
        <f>IF(Dane!$E$3=1,AP1310+BB1310+BN1310,IF(Dane!$E$3=2,AV1310+BH1310+BT1310,AX1310+BJ1310+BV1310))</f>
        <v>0</v>
      </c>
      <c r="AC1310" s="16">
        <f>IF(((K1310*Dane!$C$9)-AA1310)&lt;0,0,(K1310*Dane!$C$9)-AA1310)</f>
        <v>0</v>
      </c>
      <c r="AD1310" s="37">
        <f>IFERROR(IF(((L1310*Dane!$C$9)-AB1310)&lt;0,0,(L1310*Dane!$C$9)-AB1310),0)</f>
        <v>0</v>
      </c>
      <c r="AE1310" s="97"/>
      <c r="AF1310" s="77">
        <f>IF(Dane!$E$3=1,AO1310,IF(Dane!$E$3=2,AU1310,AW1310))</f>
        <v>0</v>
      </c>
      <c r="AG1310" s="77">
        <f>IF(Dane!$E$3=1,AP1310,IF(Dane!$E$3=2,AV1310,AX1310))</f>
        <v>0</v>
      </c>
      <c r="AH1310" s="77">
        <f>IF(Dane!$E$3=1,BA1310,IF(Dane!$E$3=2,BG1310,BI1310))</f>
        <v>0</v>
      </c>
      <c r="AI1310" s="77">
        <f>IF(Dane!$E$3=1,BB1310,IF(Dane!$E$3=2,BH1310,BJ1310))</f>
        <v>0</v>
      </c>
      <c r="AJ1310" s="77">
        <f>IF(Dane!$E$3=1,BM1310,IF(Dane!$E$3=2,BS1310,BU1310))</f>
        <v>0</v>
      </c>
      <c r="AK1310" s="77">
        <f>IF(Dane!$E$3=1,BN1310,IF(Dane!$E$3=2,BT1310,BV1310))</f>
        <v>0</v>
      </c>
      <c r="AL1310" s="24">
        <f t="shared" si="625"/>
        <v>0</v>
      </c>
      <c r="AM1310" s="24">
        <f t="shared" si="626"/>
        <v>0</v>
      </c>
      <c r="AN1310" s="24"/>
      <c r="AO1310" s="24">
        <f t="shared" si="611"/>
        <v>0</v>
      </c>
      <c r="AP1310" s="24">
        <f t="shared" si="627"/>
        <v>0</v>
      </c>
      <c r="AQ1310" s="24">
        <f t="shared" si="612"/>
        <v>0</v>
      </c>
      <c r="AR1310" s="24">
        <f t="shared" si="613"/>
        <v>0</v>
      </c>
      <c r="AS1310" s="24">
        <f t="shared" si="614"/>
        <v>0</v>
      </c>
      <c r="AT1310" s="24">
        <f t="shared" si="628"/>
        <v>0</v>
      </c>
      <c r="AU1310" s="24">
        <f t="shared" si="637"/>
        <v>0</v>
      </c>
      <c r="AV1310" s="24">
        <v>0</v>
      </c>
      <c r="AW1310" s="24">
        <f t="shared" si="640"/>
        <v>0</v>
      </c>
      <c r="AX1310" s="24">
        <v>0</v>
      </c>
      <c r="AY1310" s="24">
        <f t="shared" si="629"/>
        <v>0</v>
      </c>
      <c r="AZ1310" s="24">
        <f t="shared" si="630"/>
        <v>0</v>
      </c>
      <c r="BA1310" s="24">
        <f t="shared" si="615"/>
        <v>0</v>
      </c>
      <c r="BB1310" s="24">
        <f t="shared" si="616"/>
        <v>0</v>
      </c>
      <c r="BC1310" s="24">
        <f t="shared" si="617"/>
        <v>0</v>
      </c>
      <c r="BD1310" s="24">
        <f t="shared" si="618"/>
        <v>0</v>
      </c>
      <c r="BE1310" s="24">
        <f t="shared" si="619"/>
        <v>0</v>
      </c>
      <c r="BF1310" s="24">
        <f t="shared" si="631"/>
        <v>0</v>
      </c>
      <c r="BG1310" s="24">
        <f t="shared" si="638"/>
        <v>0</v>
      </c>
      <c r="BH1310" s="24">
        <v>0</v>
      </c>
      <c r="BI1310" s="24">
        <f t="shared" si="632"/>
        <v>0</v>
      </c>
      <c r="BJ1310" s="24">
        <v>0</v>
      </c>
      <c r="BK1310" s="24">
        <f t="shared" si="633"/>
        <v>0</v>
      </c>
      <c r="BL1310" s="24">
        <f t="shared" si="634"/>
        <v>0</v>
      </c>
      <c r="BM1310" s="24">
        <f t="shared" si="620"/>
        <v>0</v>
      </c>
      <c r="BN1310" s="24">
        <f t="shared" si="621"/>
        <v>0</v>
      </c>
      <c r="BO1310" s="24">
        <f t="shared" si="622"/>
        <v>0</v>
      </c>
      <c r="BP1310" s="24">
        <f t="shared" si="623"/>
        <v>0</v>
      </c>
      <c r="BQ1310" s="24">
        <f t="shared" si="624"/>
        <v>0</v>
      </c>
      <c r="BR1310" s="24">
        <f t="shared" si="635"/>
        <v>0</v>
      </c>
      <c r="BS1310" s="24">
        <f t="shared" si="639"/>
        <v>0</v>
      </c>
      <c r="BT1310" s="24">
        <v>0</v>
      </c>
      <c r="BU1310" s="24">
        <f t="shared" si="636"/>
        <v>0</v>
      </c>
      <c r="BV1310" s="24">
        <v>0</v>
      </c>
    </row>
    <row r="1311" spans="1:74">
      <c r="A1311" s="87">
        <v>1302</v>
      </c>
      <c r="B1311" s="1"/>
      <c r="C1311" s="1"/>
      <c r="D1311" s="2"/>
      <c r="E1311" s="3"/>
      <c r="F1311" s="4"/>
      <c r="G1311" s="5"/>
      <c r="H1311" s="4"/>
      <c r="I1311" s="5"/>
      <c r="J1311" s="6"/>
      <c r="K1311" s="5"/>
      <c r="L1311" s="5"/>
      <c r="M1311" s="5"/>
      <c r="N1311" s="7"/>
      <c r="O1311" s="38"/>
      <c r="P1311" s="5"/>
      <c r="Q1311" s="5"/>
      <c r="R1311" s="7"/>
      <c r="S1311" s="38"/>
      <c r="T1311" s="5"/>
      <c r="U1311" s="5"/>
      <c r="V1311" s="55"/>
      <c r="W1311" s="38"/>
      <c r="X1311" s="5"/>
      <c r="Y1311" s="5"/>
      <c r="Z1311" s="55"/>
      <c r="AA1311" s="36">
        <f>IF(Dane!$E$3=1,AO1311+BA1311+BM1311,IF(Dane!$E$3=2,AU1311+BG1311+BS1311,AW1311+BI1311+BU1311))</f>
        <v>0</v>
      </c>
      <c r="AB1311" s="16">
        <f>IF(Dane!$E$3=1,AP1311+BB1311+BN1311,IF(Dane!$E$3=2,AV1311+BH1311+BT1311,AX1311+BJ1311+BV1311))</f>
        <v>0</v>
      </c>
      <c r="AC1311" s="16">
        <f>IF(((K1311*Dane!$C$9)-AA1311)&lt;0,0,(K1311*Dane!$C$9)-AA1311)</f>
        <v>0</v>
      </c>
      <c r="AD1311" s="37">
        <f>IFERROR(IF(((L1311*Dane!$C$9)-AB1311)&lt;0,0,(L1311*Dane!$C$9)-AB1311),0)</f>
        <v>0</v>
      </c>
      <c r="AE1311" s="97"/>
      <c r="AF1311" s="77">
        <f>IF(Dane!$E$3=1,AO1311,IF(Dane!$E$3=2,AU1311,AW1311))</f>
        <v>0</v>
      </c>
      <c r="AG1311" s="77">
        <f>IF(Dane!$E$3=1,AP1311,IF(Dane!$E$3=2,AV1311,AX1311))</f>
        <v>0</v>
      </c>
      <c r="AH1311" s="77">
        <f>IF(Dane!$E$3=1,BA1311,IF(Dane!$E$3=2,BG1311,BI1311))</f>
        <v>0</v>
      </c>
      <c r="AI1311" s="77">
        <f>IF(Dane!$E$3=1,BB1311,IF(Dane!$E$3=2,BH1311,BJ1311))</f>
        <v>0</v>
      </c>
      <c r="AJ1311" s="77">
        <f>IF(Dane!$E$3=1,BM1311,IF(Dane!$E$3=2,BS1311,BU1311))</f>
        <v>0</v>
      </c>
      <c r="AK1311" s="77">
        <f>IF(Dane!$E$3=1,BN1311,IF(Dane!$E$3=2,BT1311,BV1311))</f>
        <v>0</v>
      </c>
      <c r="AL1311" s="24">
        <f t="shared" si="625"/>
        <v>0</v>
      </c>
      <c r="AM1311" s="24">
        <f t="shared" si="626"/>
        <v>0</v>
      </c>
      <c r="AN1311" s="24"/>
      <c r="AO1311" s="24">
        <f t="shared" si="611"/>
        <v>0</v>
      </c>
      <c r="AP1311" s="24">
        <f t="shared" si="627"/>
        <v>0</v>
      </c>
      <c r="AQ1311" s="24">
        <f t="shared" si="612"/>
        <v>0</v>
      </c>
      <c r="AR1311" s="24">
        <f t="shared" si="613"/>
        <v>0</v>
      </c>
      <c r="AS1311" s="24">
        <f t="shared" si="614"/>
        <v>0</v>
      </c>
      <c r="AT1311" s="24">
        <f t="shared" si="628"/>
        <v>0</v>
      </c>
      <c r="AU1311" s="24">
        <f t="shared" si="637"/>
        <v>0</v>
      </c>
      <c r="AV1311" s="24">
        <v>0</v>
      </c>
      <c r="AW1311" s="24">
        <f t="shared" si="640"/>
        <v>0</v>
      </c>
      <c r="AX1311" s="24">
        <v>0</v>
      </c>
      <c r="AY1311" s="24">
        <f t="shared" si="629"/>
        <v>0</v>
      </c>
      <c r="AZ1311" s="24">
        <f t="shared" si="630"/>
        <v>0</v>
      </c>
      <c r="BA1311" s="24">
        <f t="shared" si="615"/>
        <v>0</v>
      </c>
      <c r="BB1311" s="24">
        <f t="shared" si="616"/>
        <v>0</v>
      </c>
      <c r="BC1311" s="24">
        <f t="shared" si="617"/>
        <v>0</v>
      </c>
      <c r="BD1311" s="24">
        <f t="shared" si="618"/>
        <v>0</v>
      </c>
      <c r="BE1311" s="24">
        <f t="shared" si="619"/>
        <v>0</v>
      </c>
      <c r="BF1311" s="24">
        <f t="shared" si="631"/>
        <v>0</v>
      </c>
      <c r="BG1311" s="24">
        <f t="shared" si="638"/>
        <v>0</v>
      </c>
      <c r="BH1311" s="24">
        <v>0</v>
      </c>
      <c r="BI1311" s="24">
        <f t="shared" si="632"/>
        <v>0</v>
      </c>
      <c r="BJ1311" s="24">
        <v>0</v>
      </c>
      <c r="BK1311" s="24">
        <f t="shared" si="633"/>
        <v>0</v>
      </c>
      <c r="BL1311" s="24">
        <f t="shared" si="634"/>
        <v>0</v>
      </c>
      <c r="BM1311" s="24">
        <f t="shared" si="620"/>
        <v>0</v>
      </c>
      <c r="BN1311" s="24">
        <f t="shared" si="621"/>
        <v>0</v>
      </c>
      <c r="BO1311" s="24">
        <f t="shared" si="622"/>
        <v>0</v>
      </c>
      <c r="BP1311" s="24">
        <f t="shared" si="623"/>
        <v>0</v>
      </c>
      <c r="BQ1311" s="24">
        <f t="shared" si="624"/>
        <v>0</v>
      </c>
      <c r="BR1311" s="24">
        <f t="shared" si="635"/>
        <v>0</v>
      </c>
      <c r="BS1311" s="24">
        <f t="shared" si="639"/>
        <v>0</v>
      </c>
      <c r="BT1311" s="24">
        <v>0</v>
      </c>
      <c r="BU1311" s="24">
        <f t="shared" si="636"/>
        <v>0</v>
      </c>
      <c r="BV1311" s="24">
        <v>0</v>
      </c>
    </row>
    <row r="1312" spans="1:74">
      <c r="A1312" s="87">
        <v>1303</v>
      </c>
      <c r="B1312" s="1"/>
      <c r="C1312" s="1"/>
      <c r="D1312" s="2"/>
      <c r="E1312" s="3"/>
      <c r="F1312" s="4"/>
      <c r="G1312" s="5"/>
      <c r="H1312" s="4"/>
      <c r="I1312" s="5"/>
      <c r="J1312" s="6"/>
      <c r="K1312" s="5"/>
      <c r="L1312" s="5"/>
      <c r="M1312" s="5"/>
      <c r="N1312" s="7"/>
      <c r="O1312" s="38"/>
      <c r="P1312" s="5"/>
      <c r="Q1312" s="5"/>
      <c r="R1312" s="7"/>
      <c r="S1312" s="38"/>
      <c r="T1312" s="5"/>
      <c r="U1312" s="5"/>
      <c r="V1312" s="55"/>
      <c r="W1312" s="38"/>
      <c r="X1312" s="5"/>
      <c r="Y1312" s="5"/>
      <c r="Z1312" s="55"/>
      <c r="AA1312" s="36">
        <f>IF(Dane!$E$3=1,AO1312+BA1312+BM1312,IF(Dane!$E$3=2,AU1312+BG1312+BS1312,AW1312+BI1312+BU1312))</f>
        <v>0</v>
      </c>
      <c r="AB1312" s="16">
        <f>IF(Dane!$E$3=1,AP1312+BB1312+BN1312,IF(Dane!$E$3=2,AV1312+BH1312+BT1312,AX1312+BJ1312+BV1312))</f>
        <v>0</v>
      </c>
      <c r="AC1312" s="16">
        <f>IF(((K1312*Dane!$C$9)-AA1312)&lt;0,0,(K1312*Dane!$C$9)-AA1312)</f>
        <v>0</v>
      </c>
      <c r="AD1312" s="37">
        <f>IFERROR(IF(((L1312*Dane!$C$9)-AB1312)&lt;0,0,(L1312*Dane!$C$9)-AB1312),0)</f>
        <v>0</v>
      </c>
      <c r="AE1312" s="97"/>
      <c r="AF1312" s="77">
        <f>IF(Dane!$E$3=1,AO1312,IF(Dane!$E$3=2,AU1312,AW1312))</f>
        <v>0</v>
      </c>
      <c r="AG1312" s="77">
        <f>IF(Dane!$E$3=1,AP1312,IF(Dane!$E$3=2,AV1312,AX1312))</f>
        <v>0</v>
      </c>
      <c r="AH1312" s="77">
        <f>IF(Dane!$E$3=1,BA1312,IF(Dane!$E$3=2,BG1312,BI1312))</f>
        <v>0</v>
      </c>
      <c r="AI1312" s="77">
        <f>IF(Dane!$E$3=1,BB1312,IF(Dane!$E$3=2,BH1312,BJ1312))</f>
        <v>0</v>
      </c>
      <c r="AJ1312" s="77">
        <f>IF(Dane!$E$3=1,BM1312,IF(Dane!$E$3=2,BS1312,BU1312))</f>
        <v>0</v>
      </c>
      <c r="AK1312" s="77">
        <f>IF(Dane!$E$3=1,BN1312,IF(Dane!$E$3=2,BT1312,BV1312))</f>
        <v>0</v>
      </c>
      <c r="AL1312" s="24">
        <f t="shared" si="625"/>
        <v>0</v>
      </c>
      <c r="AM1312" s="24">
        <f t="shared" si="626"/>
        <v>0</v>
      </c>
      <c r="AN1312" s="24"/>
      <c r="AO1312" s="24">
        <f t="shared" si="611"/>
        <v>0</v>
      </c>
      <c r="AP1312" s="24">
        <f t="shared" si="627"/>
        <v>0</v>
      </c>
      <c r="AQ1312" s="24">
        <f t="shared" si="612"/>
        <v>0</v>
      </c>
      <c r="AR1312" s="24">
        <f t="shared" si="613"/>
        <v>0</v>
      </c>
      <c r="AS1312" s="24">
        <f t="shared" si="614"/>
        <v>0</v>
      </c>
      <c r="AT1312" s="24">
        <f t="shared" si="628"/>
        <v>0</v>
      </c>
      <c r="AU1312" s="24">
        <f t="shared" si="637"/>
        <v>0</v>
      </c>
      <c r="AV1312" s="24">
        <v>0</v>
      </c>
      <c r="AW1312" s="24">
        <f t="shared" si="640"/>
        <v>0</v>
      </c>
      <c r="AX1312" s="24">
        <v>0</v>
      </c>
      <c r="AY1312" s="24">
        <f t="shared" si="629"/>
        <v>0</v>
      </c>
      <c r="AZ1312" s="24">
        <f t="shared" si="630"/>
        <v>0</v>
      </c>
      <c r="BA1312" s="24">
        <f t="shared" si="615"/>
        <v>0</v>
      </c>
      <c r="BB1312" s="24">
        <f t="shared" si="616"/>
        <v>0</v>
      </c>
      <c r="BC1312" s="24">
        <f t="shared" si="617"/>
        <v>0</v>
      </c>
      <c r="BD1312" s="24">
        <f t="shared" si="618"/>
        <v>0</v>
      </c>
      <c r="BE1312" s="24">
        <f t="shared" si="619"/>
        <v>0</v>
      </c>
      <c r="BF1312" s="24">
        <f t="shared" si="631"/>
        <v>0</v>
      </c>
      <c r="BG1312" s="24">
        <f t="shared" si="638"/>
        <v>0</v>
      </c>
      <c r="BH1312" s="24">
        <v>0</v>
      </c>
      <c r="BI1312" s="24">
        <f t="shared" si="632"/>
        <v>0</v>
      </c>
      <c r="BJ1312" s="24">
        <v>0</v>
      </c>
      <c r="BK1312" s="24">
        <f t="shared" si="633"/>
        <v>0</v>
      </c>
      <c r="BL1312" s="24">
        <f t="shared" si="634"/>
        <v>0</v>
      </c>
      <c r="BM1312" s="24">
        <f t="shared" si="620"/>
        <v>0</v>
      </c>
      <c r="BN1312" s="24">
        <f t="shared" si="621"/>
        <v>0</v>
      </c>
      <c r="BO1312" s="24">
        <f t="shared" si="622"/>
        <v>0</v>
      </c>
      <c r="BP1312" s="24">
        <f t="shared" si="623"/>
        <v>0</v>
      </c>
      <c r="BQ1312" s="24">
        <f t="shared" si="624"/>
        <v>0</v>
      </c>
      <c r="BR1312" s="24">
        <f t="shared" si="635"/>
        <v>0</v>
      </c>
      <c r="BS1312" s="24">
        <f t="shared" si="639"/>
        <v>0</v>
      </c>
      <c r="BT1312" s="24">
        <v>0</v>
      </c>
      <c r="BU1312" s="24">
        <f t="shared" si="636"/>
        <v>0</v>
      </c>
      <c r="BV1312" s="24">
        <v>0</v>
      </c>
    </row>
    <row r="1313" spans="1:74">
      <c r="A1313" s="87">
        <v>1304</v>
      </c>
      <c r="B1313" s="1"/>
      <c r="C1313" s="1"/>
      <c r="D1313" s="2"/>
      <c r="E1313" s="3"/>
      <c r="F1313" s="4"/>
      <c r="G1313" s="5"/>
      <c r="H1313" s="4"/>
      <c r="I1313" s="5"/>
      <c r="J1313" s="6"/>
      <c r="K1313" s="5"/>
      <c r="L1313" s="5"/>
      <c r="M1313" s="5"/>
      <c r="N1313" s="7"/>
      <c r="O1313" s="38"/>
      <c r="P1313" s="5"/>
      <c r="Q1313" s="5"/>
      <c r="R1313" s="7"/>
      <c r="S1313" s="38"/>
      <c r="T1313" s="5"/>
      <c r="U1313" s="5"/>
      <c r="V1313" s="55"/>
      <c r="W1313" s="38"/>
      <c r="X1313" s="5"/>
      <c r="Y1313" s="5"/>
      <c r="Z1313" s="55"/>
      <c r="AA1313" s="36">
        <f>IF(Dane!$E$3=1,AO1313+BA1313+BM1313,IF(Dane!$E$3=2,AU1313+BG1313+BS1313,AW1313+BI1313+BU1313))</f>
        <v>0</v>
      </c>
      <c r="AB1313" s="16">
        <f>IF(Dane!$E$3=1,AP1313+BB1313+BN1313,IF(Dane!$E$3=2,AV1313+BH1313+BT1313,AX1313+BJ1313+BV1313))</f>
        <v>0</v>
      </c>
      <c r="AC1313" s="16">
        <f>IF(((K1313*Dane!$C$9)-AA1313)&lt;0,0,(K1313*Dane!$C$9)-AA1313)</f>
        <v>0</v>
      </c>
      <c r="AD1313" s="37">
        <f>IFERROR(IF(((L1313*Dane!$C$9)-AB1313)&lt;0,0,(L1313*Dane!$C$9)-AB1313),0)</f>
        <v>0</v>
      </c>
      <c r="AE1313" s="97"/>
      <c r="AF1313" s="77">
        <f>IF(Dane!$E$3=1,AO1313,IF(Dane!$E$3=2,AU1313,AW1313))</f>
        <v>0</v>
      </c>
      <c r="AG1313" s="77">
        <f>IF(Dane!$E$3=1,AP1313,IF(Dane!$E$3=2,AV1313,AX1313))</f>
        <v>0</v>
      </c>
      <c r="AH1313" s="77">
        <f>IF(Dane!$E$3=1,BA1313,IF(Dane!$E$3=2,BG1313,BI1313))</f>
        <v>0</v>
      </c>
      <c r="AI1313" s="77">
        <f>IF(Dane!$E$3=1,BB1313,IF(Dane!$E$3=2,BH1313,BJ1313))</f>
        <v>0</v>
      </c>
      <c r="AJ1313" s="77">
        <f>IF(Dane!$E$3=1,BM1313,IF(Dane!$E$3=2,BS1313,BU1313))</f>
        <v>0</v>
      </c>
      <c r="AK1313" s="77">
        <f>IF(Dane!$E$3=1,BN1313,IF(Dane!$E$3=2,BT1313,BV1313))</f>
        <v>0</v>
      </c>
      <c r="AL1313" s="24">
        <f t="shared" si="625"/>
        <v>0</v>
      </c>
      <c r="AM1313" s="24">
        <f t="shared" si="626"/>
        <v>0</v>
      </c>
      <c r="AN1313" s="24"/>
      <c r="AO1313" s="24">
        <f t="shared" si="611"/>
        <v>0</v>
      </c>
      <c r="AP1313" s="24">
        <f t="shared" si="627"/>
        <v>0</v>
      </c>
      <c r="AQ1313" s="24">
        <f t="shared" si="612"/>
        <v>0</v>
      </c>
      <c r="AR1313" s="24">
        <f t="shared" si="613"/>
        <v>0</v>
      </c>
      <c r="AS1313" s="24">
        <f t="shared" si="614"/>
        <v>0</v>
      </c>
      <c r="AT1313" s="24">
        <f t="shared" si="628"/>
        <v>0</v>
      </c>
      <c r="AU1313" s="24">
        <f t="shared" si="637"/>
        <v>0</v>
      </c>
      <c r="AV1313" s="24">
        <v>0</v>
      </c>
      <c r="AW1313" s="24">
        <f t="shared" si="640"/>
        <v>0</v>
      </c>
      <c r="AX1313" s="24">
        <v>0</v>
      </c>
      <c r="AY1313" s="24">
        <f t="shared" si="629"/>
        <v>0</v>
      </c>
      <c r="AZ1313" s="24">
        <f t="shared" si="630"/>
        <v>0</v>
      </c>
      <c r="BA1313" s="24">
        <f t="shared" si="615"/>
        <v>0</v>
      </c>
      <c r="BB1313" s="24">
        <f t="shared" si="616"/>
        <v>0</v>
      </c>
      <c r="BC1313" s="24">
        <f t="shared" si="617"/>
        <v>0</v>
      </c>
      <c r="BD1313" s="24">
        <f t="shared" si="618"/>
        <v>0</v>
      </c>
      <c r="BE1313" s="24">
        <f t="shared" si="619"/>
        <v>0</v>
      </c>
      <c r="BF1313" s="24">
        <f t="shared" si="631"/>
        <v>0</v>
      </c>
      <c r="BG1313" s="24">
        <f t="shared" si="638"/>
        <v>0</v>
      </c>
      <c r="BH1313" s="24">
        <v>0</v>
      </c>
      <c r="BI1313" s="24">
        <f t="shared" si="632"/>
        <v>0</v>
      </c>
      <c r="BJ1313" s="24">
        <v>0</v>
      </c>
      <c r="BK1313" s="24">
        <f t="shared" si="633"/>
        <v>0</v>
      </c>
      <c r="BL1313" s="24">
        <f t="shared" si="634"/>
        <v>0</v>
      </c>
      <c r="BM1313" s="24">
        <f t="shared" si="620"/>
        <v>0</v>
      </c>
      <c r="BN1313" s="24">
        <f t="shared" si="621"/>
        <v>0</v>
      </c>
      <c r="BO1313" s="24">
        <f t="shared" si="622"/>
        <v>0</v>
      </c>
      <c r="BP1313" s="24">
        <f t="shared" si="623"/>
        <v>0</v>
      </c>
      <c r="BQ1313" s="24">
        <f t="shared" si="624"/>
        <v>0</v>
      </c>
      <c r="BR1313" s="24">
        <f t="shared" si="635"/>
        <v>0</v>
      </c>
      <c r="BS1313" s="24">
        <f t="shared" si="639"/>
        <v>0</v>
      </c>
      <c r="BT1313" s="24">
        <v>0</v>
      </c>
      <c r="BU1313" s="24">
        <f t="shared" si="636"/>
        <v>0</v>
      </c>
      <c r="BV1313" s="24">
        <v>0</v>
      </c>
    </row>
    <row r="1314" spans="1:74">
      <c r="A1314" s="87">
        <v>1305</v>
      </c>
      <c r="B1314" s="1"/>
      <c r="C1314" s="1"/>
      <c r="D1314" s="2"/>
      <c r="E1314" s="3"/>
      <c r="F1314" s="4"/>
      <c r="G1314" s="5"/>
      <c r="H1314" s="4"/>
      <c r="I1314" s="5"/>
      <c r="J1314" s="6"/>
      <c r="K1314" s="5"/>
      <c r="L1314" s="5"/>
      <c r="M1314" s="5"/>
      <c r="N1314" s="7"/>
      <c r="O1314" s="38"/>
      <c r="P1314" s="5"/>
      <c r="Q1314" s="5"/>
      <c r="R1314" s="7"/>
      <c r="S1314" s="38"/>
      <c r="T1314" s="5"/>
      <c r="U1314" s="5"/>
      <c r="V1314" s="55"/>
      <c r="W1314" s="38"/>
      <c r="X1314" s="5"/>
      <c r="Y1314" s="5"/>
      <c r="Z1314" s="55"/>
      <c r="AA1314" s="36">
        <f>IF(Dane!$E$3=1,AO1314+BA1314+BM1314,IF(Dane!$E$3=2,AU1314+BG1314+BS1314,AW1314+BI1314+BU1314))</f>
        <v>0</v>
      </c>
      <c r="AB1314" s="16">
        <f>IF(Dane!$E$3=1,AP1314+BB1314+BN1314,IF(Dane!$E$3=2,AV1314+BH1314+BT1314,AX1314+BJ1314+BV1314))</f>
        <v>0</v>
      </c>
      <c r="AC1314" s="16">
        <f>IF(((K1314*Dane!$C$9)-AA1314)&lt;0,0,(K1314*Dane!$C$9)-AA1314)</f>
        <v>0</v>
      </c>
      <c r="AD1314" s="37">
        <f>IFERROR(IF(((L1314*Dane!$C$9)-AB1314)&lt;0,0,(L1314*Dane!$C$9)-AB1314),0)</f>
        <v>0</v>
      </c>
      <c r="AE1314" s="97"/>
      <c r="AF1314" s="77">
        <f>IF(Dane!$E$3=1,AO1314,IF(Dane!$E$3=2,AU1314,AW1314))</f>
        <v>0</v>
      </c>
      <c r="AG1314" s="77">
        <f>IF(Dane!$E$3=1,AP1314,IF(Dane!$E$3=2,AV1314,AX1314))</f>
        <v>0</v>
      </c>
      <c r="AH1314" s="77">
        <f>IF(Dane!$E$3=1,BA1314,IF(Dane!$E$3=2,BG1314,BI1314))</f>
        <v>0</v>
      </c>
      <c r="AI1314" s="77">
        <f>IF(Dane!$E$3=1,BB1314,IF(Dane!$E$3=2,BH1314,BJ1314))</f>
        <v>0</v>
      </c>
      <c r="AJ1314" s="77">
        <f>IF(Dane!$E$3=1,BM1314,IF(Dane!$E$3=2,BS1314,BU1314))</f>
        <v>0</v>
      </c>
      <c r="AK1314" s="77">
        <f>IF(Dane!$E$3=1,BN1314,IF(Dane!$E$3=2,BT1314,BV1314))</f>
        <v>0</v>
      </c>
      <c r="AL1314" s="24">
        <f t="shared" si="625"/>
        <v>0</v>
      </c>
      <c r="AM1314" s="24">
        <f t="shared" si="626"/>
        <v>0</v>
      </c>
      <c r="AN1314" s="24"/>
      <c r="AO1314" s="24">
        <f t="shared" si="611"/>
        <v>0</v>
      </c>
      <c r="AP1314" s="24">
        <f t="shared" si="627"/>
        <v>0</v>
      </c>
      <c r="AQ1314" s="24">
        <f t="shared" si="612"/>
        <v>0</v>
      </c>
      <c r="AR1314" s="24">
        <f t="shared" si="613"/>
        <v>0</v>
      </c>
      <c r="AS1314" s="24">
        <f t="shared" si="614"/>
        <v>0</v>
      </c>
      <c r="AT1314" s="24">
        <f t="shared" si="628"/>
        <v>0</v>
      </c>
      <c r="AU1314" s="24">
        <f t="shared" si="637"/>
        <v>0</v>
      </c>
      <c r="AV1314" s="24">
        <v>0</v>
      </c>
      <c r="AW1314" s="24">
        <f t="shared" si="640"/>
        <v>0</v>
      </c>
      <c r="AX1314" s="24">
        <v>0</v>
      </c>
      <c r="AY1314" s="24">
        <f t="shared" si="629"/>
        <v>0</v>
      </c>
      <c r="AZ1314" s="24">
        <f t="shared" si="630"/>
        <v>0</v>
      </c>
      <c r="BA1314" s="24">
        <f t="shared" si="615"/>
        <v>0</v>
      </c>
      <c r="BB1314" s="24">
        <f t="shared" si="616"/>
        <v>0</v>
      </c>
      <c r="BC1314" s="24">
        <f t="shared" si="617"/>
        <v>0</v>
      </c>
      <c r="BD1314" s="24">
        <f t="shared" si="618"/>
        <v>0</v>
      </c>
      <c r="BE1314" s="24">
        <f t="shared" si="619"/>
        <v>0</v>
      </c>
      <c r="BF1314" s="24">
        <f t="shared" si="631"/>
        <v>0</v>
      </c>
      <c r="BG1314" s="24">
        <f t="shared" si="638"/>
        <v>0</v>
      </c>
      <c r="BH1314" s="24">
        <v>0</v>
      </c>
      <c r="BI1314" s="24">
        <f t="shared" si="632"/>
        <v>0</v>
      </c>
      <c r="BJ1314" s="24">
        <v>0</v>
      </c>
      <c r="BK1314" s="24">
        <f t="shared" si="633"/>
        <v>0</v>
      </c>
      <c r="BL1314" s="24">
        <f t="shared" si="634"/>
        <v>0</v>
      </c>
      <c r="BM1314" s="24">
        <f t="shared" si="620"/>
        <v>0</v>
      </c>
      <c r="BN1314" s="24">
        <f t="shared" si="621"/>
        <v>0</v>
      </c>
      <c r="BO1314" s="24">
        <f t="shared" si="622"/>
        <v>0</v>
      </c>
      <c r="BP1314" s="24">
        <f t="shared" si="623"/>
        <v>0</v>
      </c>
      <c r="BQ1314" s="24">
        <f t="shared" si="624"/>
        <v>0</v>
      </c>
      <c r="BR1314" s="24">
        <f t="shared" si="635"/>
        <v>0</v>
      </c>
      <c r="BS1314" s="24">
        <f t="shared" si="639"/>
        <v>0</v>
      </c>
      <c r="BT1314" s="24">
        <v>0</v>
      </c>
      <c r="BU1314" s="24">
        <f t="shared" si="636"/>
        <v>0</v>
      </c>
      <c r="BV1314" s="24">
        <v>0</v>
      </c>
    </row>
    <row r="1315" spans="1:74">
      <c r="A1315" s="87">
        <v>1306</v>
      </c>
      <c r="B1315" s="1"/>
      <c r="C1315" s="1"/>
      <c r="D1315" s="2"/>
      <c r="E1315" s="3"/>
      <c r="F1315" s="4"/>
      <c r="G1315" s="5"/>
      <c r="H1315" s="4"/>
      <c r="I1315" s="5"/>
      <c r="J1315" s="6"/>
      <c r="K1315" s="5"/>
      <c r="L1315" s="5"/>
      <c r="M1315" s="5"/>
      <c r="N1315" s="7"/>
      <c r="O1315" s="38"/>
      <c r="P1315" s="5"/>
      <c r="Q1315" s="5"/>
      <c r="R1315" s="7"/>
      <c r="S1315" s="38"/>
      <c r="T1315" s="5"/>
      <c r="U1315" s="5"/>
      <c r="V1315" s="55"/>
      <c r="W1315" s="38"/>
      <c r="X1315" s="5"/>
      <c r="Y1315" s="5"/>
      <c r="Z1315" s="55"/>
      <c r="AA1315" s="36">
        <f>IF(Dane!$E$3=1,AO1315+BA1315+BM1315,IF(Dane!$E$3=2,AU1315+BG1315+BS1315,AW1315+BI1315+BU1315))</f>
        <v>0</v>
      </c>
      <c r="AB1315" s="16">
        <f>IF(Dane!$E$3=1,AP1315+BB1315+BN1315,IF(Dane!$E$3=2,AV1315+BH1315+BT1315,AX1315+BJ1315+BV1315))</f>
        <v>0</v>
      </c>
      <c r="AC1315" s="16">
        <f>IF(((K1315*Dane!$C$9)-AA1315)&lt;0,0,(K1315*Dane!$C$9)-AA1315)</f>
        <v>0</v>
      </c>
      <c r="AD1315" s="37">
        <f>IFERROR(IF(((L1315*Dane!$C$9)-AB1315)&lt;0,0,(L1315*Dane!$C$9)-AB1315),0)</f>
        <v>0</v>
      </c>
      <c r="AE1315" s="97"/>
      <c r="AF1315" s="77">
        <f>IF(Dane!$E$3=1,AO1315,IF(Dane!$E$3=2,AU1315,AW1315))</f>
        <v>0</v>
      </c>
      <c r="AG1315" s="77">
        <f>IF(Dane!$E$3=1,AP1315,IF(Dane!$E$3=2,AV1315,AX1315))</f>
        <v>0</v>
      </c>
      <c r="AH1315" s="77">
        <f>IF(Dane!$E$3=1,BA1315,IF(Dane!$E$3=2,BG1315,BI1315))</f>
        <v>0</v>
      </c>
      <c r="AI1315" s="77">
        <f>IF(Dane!$E$3=1,BB1315,IF(Dane!$E$3=2,BH1315,BJ1315))</f>
        <v>0</v>
      </c>
      <c r="AJ1315" s="77">
        <f>IF(Dane!$E$3=1,BM1315,IF(Dane!$E$3=2,BS1315,BU1315))</f>
        <v>0</v>
      </c>
      <c r="AK1315" s="77">
        <f>IF(Dane!$E$3=1,BN1315,IF(Dane!$E$3=2,BT1315,BV1315))</f>
        <v>0</v>
      </c>
      <c r="AL1315" s="24">
        <f t="shared" si="625"/>
        <v>0</v>
      </c>
      <c r="AM1315" s="24">
        <f t="shared" si="626"/>
        <v>0</v>
      </c>
      <c r="AN1315" s="24"/>
      <c r="AO1315" s="24">
        <f t="shared" si="611"/>
        <v>0</v>
      </c>
      <c r="AP1315" s="24">
        <f t="shared" si="627"/>
        <v>0</v>
      </c>
      <c r="AQ1315" s="24">
        <f t="shared" si="612"/>
        <v>0</v>
      </c>
      <c r="AR1315" s="24">
        <f t="shared" si="613"/>
        <v>0</v>
      </c>
      <c r="AS1315" s="24">
        <f t="shared" si="614"/>
        <v>0</v>
      </c>
      <c r="AT1315" s="24">
        <f t="shared" si="628"/>
        <v>0</v>
      </c>
      <c r="AU1315" s="24">
        <f t="shared" si="637"/>
        <v>0</v>
      </c>
      <c r="AV1315" s="24">
        <v>0</v>
      </c>
      <c r="AW1315" s="24">
        <f t="shared" si="640"/>
        <v>0</v>
      </c>
      <c r="AX1315" s="24">
        <v>0</v>
      </c>
      <c r="AY1315" s="24">
        <f t="shared" si="629"/>
        <v>0</v>
      </c>
      <c r="AZ1315" s="24">
        <f t="shared" si="630"/>
        <v>0</v>
      </c>
      <c r="BA1315" s="24">
        <f t="shared" si="615"/>
        <v>0</v>
      </c>
      <c r="BB1315" s="24">
        <f t="shared" si="616"/>
        <v>0</v>
      </c>
      <c r="BC1315" s="24">
        <f t="shared" si="617"/>
        <v>0</v>
      </c>
      <c r="BD1315" s="24">
        <f t="shared" si="618"/>
        <v>0</v>
      </c>
      <c r="BE1315" s="24">
        <f t="shared" si="619"/>
        <v>0</v>
      </c>
      <c r="BF1315" s="24">
        <f t="shared" si="631"/>
        <v>0</v>
      </c>
      <c r="BG1315" s="24">
        <f t="shared" si="638"/>
        <v>0</v>
      </c>
      <c r="BH1315" s="24">
        <v>0</v>
      </c>
      <c r="BI1315" s="24">
        <f t="shared" si="632"/>
        <v>0</v>
      </c>
      <c r="BJ1315" s="24">
        <v>0</v>
      </c>
      <c r="BK1315" s="24">
        <f t="shared" si="633"/>
        <v>0</v>
      </c>
      <c r="BL1315" s="24">
        <f t="shared" si="634"/>
        <v>0</v>
      </c>
      <c r="BM1315" s="24">
        <f t="shared" si="620"/>
        <v>0</v>
      </c>
      <c r="BN1315" s="24">
        <f t="shared" si="621"/>
        <v>0</v>
      </c>
      <c r="BO1315" s="24">
        <f t="shared" si="622"/>
        <v>0</v>
      </c>
      <c r="BP1315" s="24">
        <f t="shared" si="623"/>
        <v>0</v>
      </c>
      <c r="BQ1315" s="24">
        <f t="shared" si="624"/>
        <v>0</v>
      </c>
      <c r="BR1315" s="24">
        <f t="shared" si="635"/>
        <v>0</v>
      </c>
      <c r="BS1315" s="24">
        <f t="shared" si="639"/>
        <v>0</v>
      </c>
      <c r="BT1315" s="24">
        <v>0</v>
      </c>
      <c r="BU1315" s="24">
        <f t="shared" si="636"/>
        <v>0</v>
      </c>
      <c r="BV1315" s="24">
        <v>0</v>
      </c>
    </row>
    <row r="1316" spans="1:74">
      <c r="A1316" s="87">
        <v>1307</v>
      </c>
      <c r="B1316" s="1"/>
      <c r="C1316" s="1"/>
      <c r="D1316" s="2"/>
      <c r="E1316" s="3"/>
      <c r="F1316" s="4"/>
      <c r="G1316" s="5"/>
      <c r="H1316" s="4"/>
      <c r="I1316" s="5"/>
      <c r="J1316" s="6"/>
      <c r="K1316" s="5"/>
      <c r="L1316" s="5"/>
      <c r="M1316" s="5"/>
      <c r="N1316" s="7"/>
      <c r="O1316" s="38"/>
      <c r="P1316" s="5"/>
      <c r="Q1316" s="5"/>
      <c r="R1316" s="7"/>
      <c r="S1316" s="38"/>
      <c r="T1316" s="5"/>
      <c r="U1316" s="5"/>
      <c r="V1316" s="55"/>
      <c r="W1316" s="38"/>
      <c r="X1316" s="5"/>
      <c r="Y1316" s="5"/>
      <c r="Z1316" s="55"/>
      <c r="AA1316" s="36">
        <f>IF(Dane!$E$3=1,AO1316+BA1316+BM1316,IF(Dane!$E$3=2,AU1316+BG1316+BS1316,AW1316+BI1316+BU1316))</f>
        <v>0</v>
      </c>
      <c r="AB1316" s="16">
        <f>IF(Dane!$E$3=1,AP1316+BB1316+BN1316,IF(Dane!$E$3=2,AV1316+BH1316+BT1316,AX1316+BJ1316+BV1316))</f>
        <v>0</v>
      </c>
      <c r="AC1316" s="16">
        <f>IF(((K1316*Dane!$C$9)-AA1316)&lt;0,0,(K1316*Dane!$C$9)-AA1316)</f>
        <v>0</v>
      </c>
      <c r="AD1316" s="37">
        <f>IFERROR(IF(((L1316*Dane!$C$9)-AB1316)&lt;0,0,(L1316*Dane!$C$9)-AB1316),0)</f>
        <v>0</v>
      </c>
      <c r="AE1316" s="97"/>
      <c r="AF1316" s="77">
        <f>IF(Dane!$E$3=1,AO1316,IF(Dane!$E$3=2,AU1316,AW1316))</f>
        <v>0</v>
      </c>
      <c r="AG1316" s="77">
        <f>IF(Dane!$E$3=1,AP1316,IF(Dane!$E$3=2,AV1316,AX1316))</f>
        <v>0</v>
      </c>
      <c r="AH1316" s="77">
        <f>IF(Dane!$E$3=1,BA1316,IF(Dane!$E$3=2,BG1316,BI1316))</f>
        <v>0</v>
      </c>
      <c r="AI1316" s="77">
        <f>IF(Dane!$E$3=1,BB1316,IF(Dane!$E$3=2,BH1316,BJ1316))</f>
        <v>0</v>
      </c>
      <c r="AJ1316" s="77">
        <f>IF(Dane!$E$3=1,BM1316,IF(Dane!$E$3=2,BS1316,BU1316))</f>
        <v>0</v>
      </c>
      <c r="AK1316" s="77">
        <f>IF(Dane!$E$3=1,BN1316,IF(Dane!$E$3=2,BT1316,BV1316))</f>
        <v>0</v>
      </c>
      <c r="AL1316" s="24">
        <f t="shared" si="625"/>
        <v>0</v>
      </c>
      <c r="AM1316" s="24">
        <f t="shared" si="626"/>
        <v>0</v>
      </c>
      <c r="AN1316" s="24"/>
      <c r="AO1316" s="24">
        <f t="shared" si="611"/>
        <v>0</v>
      </c>
      <c r="AP1316" s="24">
        <f t="shared" si="627"/>
        <v>0</v>
      </c>
      <c r="AQ1316" s="24">
        <f t="shared" si="612"/>
        <v>0</v>
      </c>
      <c r="AR1316" s="24">
        <f t="shared" si="613"/>
        <v>0</v>
      </c>
      <c r="AS1316" s="24">
        <f t="shared" si="614"/>
        <v>0</v>
      </c>
      <c r="AT1316" s="24">
        <f t="shared" si="628"/>
        <v>0</v>
      </c>
      <c r="AU1316" s="24">
        <f t="shared" si="637"/>
        <v>0</v>
      </c>
      <c r="AV1316" s="24">
        <v>0</v>
      </c>
      <c r="AW1316" s="24">
        <f t="shared" si="640"/>
        <v>0</v>
      </c>
      <c r="AX1316" s="24">
        <v>0</v>
      </c>
      <c r="AY1316" s="24">
        <f t="shared" si="629"/>
        <v>0</v>
      </c>
      <c r="AZ1316" s="24">
        <f t="shared" si="630"/>
        <v>0</v>
      </c>
      <c r="BA1316" s="24">
        <f t="shared" si="615"/>
        <v>0</v>
      </c>
      <c r="BB1316" s="24">
        <f t="shared" si="616"/>
        <v>0</v>
      </c>
      <c r="BC1316" s="24">
        <f t="shared" si="617"/>
        <v>0</v>
      </c>
      <c r="BD1316" s="24">
        <f t="shared" si="618"/>
        <v>0</v>
      </c>
      <c r="BE1316" s="24">
        <f t="shared" si="619"/>
        <v>0</v>
      </c>
      <c r="BF1316" s="24">
        <f t="shared" si="631"/>
        <v>0</v>
      </c>
      <c r="BG1316" s="24">
        <f t="shared" si="638"/>
        <v>0</v>
      </c>
      <c r="BH1316" s="24">
        <v>0</v>
      </c>
      <c r="BI1316" s="24">
        <f t="shared" si="632"/>
        <v>0</v>
      </c>
      <c r="BJ1316" s="24">
        <v>0</v>
      </c>
      <c r="BK1316" s="24">
        <f t="shared" si="633"/>
        <v>0</v>
      </c>
      <c r="BL1316" s="24">
        <f t="shared" si="634"/>
        <v>0</v>
      </c>
      <c r="BM1316" s="24">
        <f t="shared" si="620"/>
        <v>0</v>
      </c>
      <c r="BN1316" s="24">
        <f t="shared" si="621"/>
        <v>0</v>
      </c>
      <c r="BO1316" s="24">
        <f t="shared" si="622"/>
        <v>0</v>
      </c>
      <c r="BP1316" s="24">
        <f t="shared" si="623"/>
        <v>0</v>
      </c>
      <c r="BQ1316" s="24">
        <f t="shared" si="624"/>
        <v>0</v>
      </c>
      <c r="BR1316" s="24">
        <f t="shared" si="635"/>
        <v>0</v>
      </c>
      <c r="BS1316" s="24">
        <f t="shared" si="639"/>
        <v>0</v>
      </c>
      <c r="BT1316" s="24">
        <v>0</v>
      </c>
      <c r="BU1316" s="24">
        <f t="shared" si="636"/>
        <v>0</v>
      </c>
      <c r="BV1316" s="24">
        <v>0</v>
      </c>
    </row>
    <row r="1317" spans="1:74">
      <c r="A1317" s="87">
        <v>1308</v>
      </c>
      <c r="B1317" s="1"/>
      <c r="C1317" s="1"/>
      <c r="D1317" s="2"/>
      <c r="E1317" s="3"/>
      <c r="F1317" s="4"/>
      <c r="G1317" s="5"/>
      <c r="H1317" s="4"/>
      <c r="I1317" s="5"/>
      <c r="J1317" s="6"/>
      <c r="K1317" s="5"/>
      <c r="L1317" s="5"/>
      <c r="M1317" s="5"/>
      <c r="N1317" s="7"/>
      <c r="O1317" s="38"/>
      <c r="P1317" s="5"/>
      <c r="Q1317" s="5"/>
      <c r="R1317" s="7"/>
      <c r="S1317" s="38"/>
      <c r="T1317" s="5"/>
      <c r="U1317" s="5"/>
      <c r="V1317" s="55"/>
      <c r="W1317" s="38"/>
      <c r="X1317" s="5"/>
      <c r="Y1317" s="5"/>
      <c r="Z1317" s="55"/>
      <c r="AA1317" s="36">
        <f>IF(Dane!$E$3=1,AO1317+BA1317+BM1317,IF(Dane!$E$3=2,AU1317+BG1317+BS1317,AW1317+BI1317+BU1317))</f>
        <v>0</v>
      </c>
      <c r="AB1317" s="16">
        <f>IF(Dane!$E$3=1,AP1317+BB1317+BN1317,IF(Dane!$E$3=2,AV1317+BH1317+BT1317,AX1317+BJ1317+BV1317))</f>
        <v>0</v>
      </c>
      <c r="AC1317" s="16">
        <f>IF(((K1317*Dane!$C$9)-AA1317)&lt;0,0,(K1317*Dane!$C$9)-AA1317)</f>
        <v>0</v>
      </c>
      <c r="AD1317" s="37">
        <f>IFERROR(IF(((L1317*Dane!$C$9)-AB1317)&lt;0,0,(L1317*Dane!$C$9)-AB1317),0)</f>
        <v>0</v>
      </c>
      <c r="AE1317" s="97"/>
      <c r="AF1317" s="77">
        <f>IF(Dane!$E$3=1,AO1317,IF(Dane!$E$3=2,AU1317,AW1317))</f>
        <v>0</v>
      </c>
      <c r="AG1317" s="77">
        <f>IF(Dane!$E$3=1,AP1317,IF(Dane!$E$3=2,AV1317,AX1317))</f>
        <v>0</v>
      </c>
      <c r="AH1317" s="77">
        <f>IF(Dane!$E$3=1,BA1317,IF(Dane!$E$3=2,BG1317,BI1317))</f>
        <v>0</v>
      </c>
      <c r="AI1317" s="77">
        <f>IF(Dane!$E$3=1,BB1317,IF(Dane!$E$3=2,BH1317,BJ1317))</f>
        <v>0</v>
      </c>
      <c r="AJ1317" s="77">
        <f>IF(Dane!$E$3=1,BM1317,IF(Dane!$E$3=2,BS1317,BU1317))</f>
        <v>0</v>
      </c>
      <c r="AK1317" s="77">
        <f>IF(Dane!$E$3=1,BN1317,IF(Dane!$E$3=2,BT1317,BV1317))</f>
        <v>0</v>
      </c>
      <c r="AL1317" s="24">
        <f t="shared" si="625"/>
        <v>0</v>
      </c>
      <c r="AM1317" s="24">
        <f t="shared" si="626"/>
        <v>0</v>
      </c>
      <c r="AN1317" s="24"/>
      <c r="AO1317" s="24">
        <f t="shared" si="611"/>
        <v>0</v>
      </c>
      <c r="AP1317" s="24">
        <f t="shared" si="627"/>
        <v>0</v>
      </c>
      <c r="AQ1317" s="24">
        <f t="shared" si="612"/>
        <v>0</v>
      </c>
      <c r="AR1317" s="24">
        <f t="shared" si="613"/>
        <v>0</v>
      </c>
      <c r="AS1317" s="24">
        <f t="shared" si="614"/>
        <v>0</v>
      </c>
      <c r="AT1317" s="24">
        <f t="shared" si="628"/>
        <v>0</v>
      </c>
      <c r="AU1317" s="24">
        <f t="shared" si="637"/>
        <v>0</v>
      </c>
      <c r="AV1317" s="24">
        <v>0</v>
      </c>
      <c r="AW1317" s="24">
        <f t="shared" si="640"/>
        <v>0</v>
      </c>
      <c r="AX1317" s="24">
        <v>0</v>
      </c>
      <c r="AY1317" s="24">
        <f t="shared" si="629"/>
        <v>0</v>
      </c>
      <c r="AZ1317" s="24">
        <f t="shared" si="630"/>
        <v>0</v>
      </c>
      <c r="BA1317" s="24">
        <f t="shared" si="615"/>
        <v>0</v>
      </c>
      <c r="BB1317" s="24">
        <f t="shared" si="616"/>
        <v>0</v>
      </c>
      <c r="BC1317" s="24">
        <f t="shared" si="617"/>
        <v>0</v>
      </c>
      <c r="BD1317" s="24">
        <f t="shared" si="618"/>
        <v>0</v>
      </c>
      <c r="BE1317" s="24">
        <f t="shared" si="619"/>
        <v>0</v>
      </c>
      <c r="BF1317" s="24">
        <f t="shared" si="631"/>
        <v>0</v>
      </c>
      <c r="BG1317" s="24">
        <f t="shared" si="638"/>
        <v>0</v>
      </c>
      <c r="BH1317" s="24">
        <v>0</v>
      </c>
      <c r="BI1317" s="24">
        <f t="shared" si="632"/>
        <v>0</v>
      </c>
      <c r="BJ1317" s="24">
        <v>0</v>
      </c>
      <c r="BK1317" s="24">
        <f t="shared" si="633"/>
        <v>0</v>
      </c>
      <c r="BL1317" s="24">
        <f t="shared" si="634"/>
        <v>0</v>
      </c>
      <c r="BM1317" s="24">
        <f t="shared" si="620"/>
        <v>0</v>
      </c>
      <c r="BN1317" s="24">
        <f t="shared" si="621"/>
        <v>0</v>
      </c>
      <c r="BO1317" s="24">
        <f t="shared" si="622"/>
        <v>0</v>
      </c>
      <c r="BP1317" s="24">
        <f t="shared" si="623"/>
        <v>0</v>
      </c>
      <c r="BQ1317" s="24">
        <f t="shared" si="624"/>
        <v>0</v>
      </c>
      <c r="BR1317" s="24">
        <f t="shared" si="635"/>
        <v>0</v>
      </c>
      <c r="BS1317" s="24">
        <f t="shared" si="639"/>
        <v>0</v>
      </c>
      <c r="BT1317" s="24">
        <v>0</v>
      </c>
      <c r="BU1317" s="24">
        <f t="shared" si="636"/>
        <v>0</v>
      </c>
      <c r="BV1317" s="24">
        <v>0</v>
      </c>
    </row>
    <row r="1318" spans="1:74">
      <c r="A1318" s="87">
        <v>1309</v>
      </c>
      <c r="B1318" s="1"/>
      <c r="C1318" s="1"/>
      <c r="D1318" s="2"/>
      <c r="E1318" s="3"/>
      <c r="F1318" s="4"/>
      <c r="G1318" s="5"/>
      <c r="H1318" s="4"/>
      <c r="I1318" s="5"/>
      <c r="J1318" s="6"/>
      <c r="K1318" s="5"/>
      <c r="L1318" s="5"/>
      <c r="M1318" s="5"/>
      <c r="N1318" s="7"/>
      <c r="O1318" s="38"/>
      <c r="P1318" s="5"/>
      <c r="Q1318" s="5"/>
      <c r="R1318" s="7"/>
      <c r="S1318" s="38"/>
      <c r="T1318" s="5"/>
      <c r="U1318" s="5"/>
      <c r="V1318" s="55"/>
      <c r="W1318" s="38"/>
      <c r="X1318" s="5"/>
      <c r="Y1318" s="5"/>
      <c r="Z1318" s="55"/>
      <c r="AA1318" s="36">
        <f>IF(Dane!$E$3=1,AO1318+BA1318+BM1318,IF(Dane!$E$3=2,AU1318+BG1318+BS1318,AW1318+BI1318+BU1318))</f>
        <v>0</v>
      </c>
      <c r="AB1318" s="16">
        <f>IF(Dane!$E$3=1,AP1318+BB1318+BN1318,IF(Dane!$E$3=2,AV1318+BH1318+BT1318,AX1318+BJ1318+BV1318))</f>
        <v>0</v>
      </c>
      <c r="AC1318" s="16">
        <f>IF(((K1318*Dane!$C$9)-AA1318)&lt;0,0,(K1318*Dane!$C$9)-AA1318)</f>
        <v>0</v>
      </c>
      <c r="AD1318" s="37">
        <f>IFERROR(IF(((L1318*Dane!$C$9)-AB1318)&lt;0,0,(L1318*Dane!$C$9)-AB1318),0)</f>
        <v>0</v>
      </c>
      <c r="AE1318" s="97"/>
      <c r="AF1318" s="77">
        <f>IF(Dane!$E$3=1,AO1318,IF(Dane!$E$3=2,AU1318,AW1318))</f>
        <v>0</v>
      </c>
      <c r="AG1318" s="77">
        <f>IF(Dane!$E$3=1,AP1318,IF(Dane!$E$3=2,AV1318,AX1318))</f>
        <v>0</v>
      </c>
      <c r="AH1318" s="77">
        <f>IF(Dane!$E$3=1,BA1318,IF(Dane!$E$3=2,BG1318,BI1318))</f>
        <v>0</v>
      </c>
      <c r="AI1318" s="77">
        <f>IF(Dane!$E$3=1,BB1318,IF(Dane!$E$3=2,BH1318,BJ1318))</f>
        <v>0</v>
      </c>
      <c r="AJ1318" s="77">
        <f>IF(Dane!$E$3=1,BM1318,IF(Dane!$E$3=2,BS1318,BU1318))</f>
        <v>0</v>
      </c>
      <c r="AK1318" s="77">
        <f>IF(Dane!$E$3=1,BN1318,IF(Dane!$E$3=2,BT1318,BV1318))</f>
        <v>0</v>
      </c>
      <c r="AL1318" s="24">
        <f t="shared" si="625"/>
        <v>0</v>
      </c>
      <c r="AM1318" s="24">
        <f t="shared" si="626"/>
        <v>0</v>
      </c>
      <c r="AN1318" s="24"/>
      <c r="AO1318" s="24">
        <f t="shared" si="611"/>
        <v>0</v>
      </c>
      <c r="AP1318" s="24">
        <f t="shared" si="627"/>
        <v>0</v>
      </c>
      <c r="AQ1318" s="24">
        <f t="shared" si="612"/>
        <v>0</v>
      </c>
      <c r="AR1318" s="24">
        <f t="shared" si="613"/>
        <v>0</v>
      </c>
      <c r="AS1318" s="24">
        <f t="shared" si="614"/>
        <v>0</v>
      </c>
      <c r="AT1318" s="24">
        <f t="shared" si="628"/>
        <v>0</v>
      </c>
      <c r="AU1318" s="24">
        <f t="shared" si="637"/>
        <v>0</v>
      </c>
      <c r="AV1318" s="24">
        <v>0</v>
      </c>
      <c r="AW1318" s="24">
        <f t="shared" si="640"/>
        <v>0</v>
      </c>
      <c r="AX1318" s="24">
        <v>0</v>
      </c>
      <c r="AY1318" s="24">
        <f t="shared" si="629"/>
        <v>0</v>
      </c>
      <c r="AZ1318" s="24">
        <f t="shared" si="630"/>
        <v>0</v>
      </c>
      <c r="BA1318" s="24">
        <f t="shared" si="615"/>
        <v>0</v>
      </c>
      <c r="BB1318" s="24">
        <f t="shared" si="616"/>
        <v>0</v>
      </c>
      <c r="BC1318" s="24">
        <f t="shared" si="617"/>
        <v>0</v>
      </c>
      <c r="BD1318" s="24">
        <f t="shared" si="618"/>
        <v>0</v>
      </c>
      <c r="BE1318" s="24">
        <f t="shared" si="619"/>
        <v>0</v>
      </c>
      <c r="BF1318" s="24">
        <f t="shared" si="631"/>
        <v>0</v>
      </c>
      <c r="BG1318" s="24">
        <f t="shared" si="638"/>
        <v>0</v>
      </c>
      <c r="BH1318" s="24">
        <v>0</v>
      </c>
      <c r="BI1318" s="24">
        <f t="shared" si="632"/>
        <v>0</v>
      </c>
      <c r="BJ1318" s="24">
        <v>0</v>
      </c>
      <c r="BK1318" s="24">
        <f t="shared" si="633"/>
        <v>0</v>
      </c>
      <c r="BL1318" s="24">
        <f t="shared" si="634"/>
        <v>0</v>
      </c>
      <c r="BM1318" s="24">
        <f t="shared" si="620"/>
        <v>0</v>
      </c>
      <c r="BN1318" s="24">
        <f t="shared" si="621"/>
        <v>0</v>
      </c>
      <c r="BO1318" s="24">
        <f t="shared" si="622"/>
        <v>0</v>
      </c>
      <c r="BP1318" s="24">
        <f t="shared" si="623"/>
        <v>0</v>
      </c>
      <c r="BQ1318" s="24">
        <f t="shared" si="624"/>
        <v>0</v>
      </c>
      <c r="BR1318" s="24">
        <f t="shared" si="635"/>
        <v>0</v>
      </c>
      <c r="BS1318" s="24">
        <f t="shared" si="639"/>
        <v>0</v>
      </c>
      <c r="BT1318" s="24">
        <v>0</v>
      </c>
      <c r="BU1318" s="24">
        <f t="shared" si="636"/>
        <v>0</v>
      </c>
      <c r="BV1318" s="24">
        <v>0</v>
      </c>
    </row>
    <row r="1319" spans="1:74">
      <c r="A1319" s="87">
        <v>1310</v>
      </c>
      <c r="B1319" s="1"/>
      <c r="C1319" s="1"/>
      <c r="D1319" s="2"/>
      <c r="E1319" s="3"/>
      <c r="F1319" s="4"/>
      <c r="G1319" s="5"/>
      <c r="H1319" s="4"/>
      <c r="I1319" s="5"/>
      <c r="J1319" s="6"/>
      <c r="K1319" s="5"/>
      <c r="L1319" s="5"/>
      <c r="M1319" s="5"/>
      <c r="N1319" s="7"/>
      <c r="O1319" s="38"/>
      <c r="P1319" s="5"/>
      <c r="Q1319" s="5"/>
      <c r="R1319" s="7"/>
      <c r="S1319" s="38"/>
      <c r="T1319" s="5"/>
      <c r="U1319" s="5"/>
      <c r="V1319" s="55"/>
      <c r="W1319" s="38"/>
      <c r="X1319" s="5"/>
      <c r="Y1319" s="5"/>
      <c r="Z1319" s="55"/>
      <c r="AA1319" s="36">
        <f>IF(Dane!$E$3=1,AO1319+BA1319+BM1319,IF(Dane!$E$3=2,AU1319+BG1319+BS1319,AW1319+BI1319+BU1319))</f>
        <v>0</v>
      </c>
      <c r="AB1319" s="16">
        <f>IF(Dane!$E$3=1,AP1319+BB1319+BN1319,IF(Dane!$E$3=2,AV1319+BH1319+BT1319,AX1319+BJ1319+BV1319))</f>
        <v>0</v>
      </c>
      <c r="AC1319" s="16">
        <f>IF(((K1319*Dane!$C$9)-AA1319)&lt;0,0,(K1319*Dane!$C$9)-AA1319)</f>
        <v>0</v>
      </c>
      <c r="AD1319" s="37">
        <f>IFERROR(IF(((L1319*Dane!$C$9)-AB1319)&lt;0,0,(L1319*Dane!$C$9)-AB1319),0)</f>
        <v>0</v>
      </c>
      <c r="AE1319" s="97"/>
      <c r="AF1319" s="77">
        <f>IF(Dane!$E$3=1,AO1319,IF(Dane!$E$3=2,AU1319,AW1319))</f>
        <v>0</v>
      </c>
      <c r="AG1319" s="77">
        <f>IF(Dane!$E$3=1,AP1319,IF(Dane!$E$3=2,AV1319,AX1319))</f>
        <v>0</v>
      </c>
      <c r="AH1319" s="77">
        <f>IF(Dane!$E$3=1,BA1319,IF(Dane!$E$3=2,BG1319,BI1319))</f>
        <v>0</v>
      </c>
      <c r="AI1319" s="77">
        <f>IF(Dane!$E$3=1,BB1319,IF(Dane!$E$3=2,BH1319,BJ1319))</f>
        <v>0</v>
      </c>
      <c r="AJ1319" s="77">
        <f>IF(Dane!$E$3=1,BM1319,IF(Dane!$E$3=2,BS1319,BU1319))</f>
        <v>0</v>
      </c>
      <c r="AK1319" s="77">
        <f>IF(Dane!$E$3=1,BN1319,IF(Dane!$E$3=2,BT1319,BV1319))</f>
        <v>0</v>
      </c>
      <c r="AL1319" s="24">
        <f t="shared" si="625"/>
        <v>0</v>
      </c>
      <c r="AM1319" s="24">
        <f t="shared" si="626"/>
        <v>0</v>
      </c>
      <c r="AN1319" s="24"/>
      <c r="AO1319" s="24">
        <f t="shared" si="611"/>
        <v>0</v>
      </c>
      <c r="AP1319" s="24">
        <f t="shared" si="627"/>
        <v>0</v>
      </c>
      <c r="AQ1319" s="24">
        <f t="shared" si="612"/>
        <v>0</v>
      </c>
      <c r="AR1319" s="24">
        <f t="shared" si="613"/>
        <v>0</v>
      </c>
      <c r="AS1319" s="24">
        <f t="shared" si="614"/>
        <v>0</v>
      </c>
      <c r="AT1319" s="24">
        <f t="shared" si="628"/>
        <v>0</v>
      </c>
      <c r="AU1319" s="24">
        <f t="shared" si="637"/>
        <v>0</v>
      </c>
      <c r="AV1319" s="24">
        <v>0</v>
      </c>
      <c r="AW1319" s="24">
        <f t="shared" si="640"/>
        <v>0</v>
      </c>
      <c r="AX1319" s="24">
        <v>0</v>
      </c>
      <c r="AY1319" s="24">
        <f t="shared" si="629"/>
        <v>0</v>
      </c>
      <c r="AZ1319" s="24">
        <f t="shared" si="630"/>
        <v>0</v>
      </c>
      <c r="BA1319" s="24">
        <f t="shared" si="615"/>
        <v>0</v>
      </c>
      <c r="BB1319" s="24">
        <f t="shared" si="616"/>
        <v>0</v>
      </c>
      <c r="BC1319" s="24">
        <f t="shared" si="617"/>
        <v>0</v>
      </c>
      <c r="BD1319" s="24">
        <f t="shared" si="618"/>
        <v>0</v>
      </c>
      <c r="BE1319" s="24">
        <f t="shared" si="619"/>
        <v>0</v>
      </c>
      <c r="BF1319" s="24">
        <f t="shared" si="631"/>
        <v>0</v>
      </c>
      <c r="BG1319" s="24">
        <f t="shared" si="638"/>
        <v>0</v>
      </c>
      <c r="BH1319" s="24">
        <v>0</v>
      </c>
      <c r="BI1319" s="24">
        <f t="shared" si="632"/>
        <v>0</v>
      </c>
      <c r="BJ1319" s="24">
        <v>0</v>
      </c>
      <c r="BK1319" s="24">
        <f t="shared" si="633"/>
        <v>0</v>
      </c>
      <c r="BL1319" s="24">
        <f t="shared" si="634"/>
        <v>0</v>
      </c>
      <c r="BM1319" s="24">
        <f t="shared" si="620"/>
        <v>0</v>
      </c>
      <c r="BN1319" s="24">
        <f t="shared" si="621"/>
        <v>0</v>
      </c>
      <c r="BO1319" s="24">
        <f t="shared" si="622"/>
        <v>0</v>
      </c>
      <c r="BP1319" s="24">
        <f t="shared" si="623"/>
        <v>0</v>
      </c>
      <c r="BQ1319" s="24">
        <f t="shared" si="624"/>
        <v>0</v>
      </c>
      <c r="BR1319" s="24">
        <f t="shared" si="635"/>
        <v>0</v>
      </c>
      <c r="BS1319" s="24">
        <f t="shared" si="639"/>
        <v>0</v>
      </c>
      <c r="BT1319" s="24">
        <v>0</v>
      </c>
      <c r="BU1319" s="24">
        <f t="shared" si="636"/>
        <v>0</v>
      </c>
      <c r="BV1319" s="24">
        <v>0</v>
      </c>
    </row>
    <row r="1320" spans="1:74">
      <c r="A1320" s="87">
        <v>1311</v>
      </c>
      <c r="B1320" s="1"/>
      <c r="C1320" s="1"/>
      <c r="D1320" s="2"/>
      <c r="E1320" s="3"/>
      <c r="F1320" s="4"/>
      <c r="G1320" s="5"/>
      <c r="H1320" s="4"/>
      <c r="I1320" s="5"/>
      <c r="J1320" s="6"/>
      <c r="K1320" s="5"/>
      <c r="L1320" s="5"/>
      <c r="M1320" s="5"/>
      <c r="N1320" s="7"/>
      <c r="O1320" s="38"/>
      <c r="P1320" s="5"/>
      <c r="Q1320" s="5"/>
      <c r="R1320" s="7"/>
      <c r="S1320" s="38"/>
      <c r="T1320" s="5"/>
      <c r="U1320" s="5"/>
      <c r="V1320" s="55"/>
      <c r="W1320" s="38"/>
      <c r="X1320" s="5"/>
      <c r="Y1320" s="5"/>
      <c r="Z1320" s="55"/>
      <c r="AA1320" s="36">
        <f>IF(Dane!$E$3=1,AO1320+BA1320+BM1320,IF(Dane!$E$3=2,AU1320+BG1320+BS1320,AW1320+BI1320+BU1320))</f>
        <v>0</v>
      </c>
      <c r="AB1320" s="16">
        <f>IF(Dane!$E$3=1,AP1320+BB1320+BN1320,IF(Dane!$E$3=2,AV1320+BH1320+BT1320,AX1320+BJ1320+BV1320))</f>
        <v>0</v>
      </c>
      <c r="AC1320" s="16">
        <f>IF(((K1320*Dane!$C$9)-AA1320)&lt;0,0,(K1320*Dane!$C$9)-AA1320)</f>
        <v>0</v>
      </c>
      <c r="AD1320" s="37">
        <f>IFERROR(IF(((L1320*Dane!$C$9)-AB1320)&lt;0,0,(L1320*Dane!$C$9)-AB1320),0)</f>
        <v>0</v>
      </c>
      <c r="AE1320" s="97"/>
      <c r="AF1320" s="77">
        <f>IF(Dane!$E$3=1,AO1320,IF(Dane!$E$3=2,AU1320,AW1320))</f>
        <v>0</v>
      </c>
      <c r="AG1320" s="77">
        <f>IF(Dane!$E$3=1,AP1320,IF(Dane!$E$3=2,AV1320,AX1320))</f>
        <v>0</v>
      </c>
      <c r="AH1320" s="77">
        <f>IF(Dane!$E$3=1,BA1320,IF(Dane!$E$3=2,BG1320,BI1320))</f>
        <v>0</v>
      </c>
      <c r="AI1320" s="77">
        <f>IF(Dane!$E$3=1,BB1320,IF(Dane!$E$3=2,BH1320,BJ1320))</f>
        <v>0</v>
      </c>
      <c r="AJ1320" s="77">
        <f>IF(Dane!$E$3=1,BM1320,IF(Dane!$E$3=2,BS1320,BU1320))</f>
        <v>0</v>
      </c>
      <c r="AK1320" s="77">
        <f>IF(Dane!$E$3=1,BN1320,IF(Dane!$E$3=2,BT1320,BV1320))</f>
        <v>0</v>
      </c>
      <c r="AL1320" s="24">
        <f t="shared" si="625"/>
        <v>0</v>
      </c>
      <c r="AM1320" s="24">
        <f t="shared" si="626"/>
        <v>0</v>
      </c>
      <c r="AN1320" s="24"/>
      <c r="AO1320" s="24">
        <f t="shared" si="611"/>
        <v>0</v>
      </c>
      <c r="AP1320" s="24">
        <f t="shared" si="627"/>
        <v>0</v>
      </c>
      <c r="AQ1320" s="24">
        <f t="shared" si="612"/>
        <v>0</v>
      </c>
      <c r="AR1320" s="24">
        <f t="shared" si="613"/>
        <v>0</v>
      </c>
      <c r="AS1320" s="24">
        <f t="shared" si="614"/>
        <v>0</v>
      </c>
      <c r="AT1320" s="24">
        <f t="shared" si="628"/>
        <v>0</v>
      </c>
      <c r="AU1320" s="24">
        <f t="shared" si="637"/>
        <v>0</v>
      </c>
      <c r="AV1320" s="24">
        <v>0</v>
      </c>
      <c r="AW1320" s="24">
        <f t="shared" si="640"/>
        <v>0</v>
      </c>
      <c r="AX1320" s="24">
        <v>0</v>
      </c>
      <c r="AY1320" s="24">
        <f t="shared" si="629"/>
        <v>0</v>
      </c>
      <c r="AZ1320" s="24">
        <f t="shared" si="630"/>
        <v>0</v>
      </c>
      <c r="BA1320" s="24">
        <f t="shared" si="615"/>
        <v>0</v>
      </c>
      <c r="BB1320" s="24">
        <f t="shared" si="616"/>
        <v>0</v>
      </c>
      <c r="BC1320" s="24">
        <f t="shared" si="617"/>
        <v>0</v>
      </c>
      <c r="BD1320" s="24">
        <f t="shared" si="618"/>
        <v>0</v>
      </c>
      <c r="BE1320" s="24">
        <f t="shared" si="619"/>
        <v>0</v>
      </c>
      <c r="BF1320" s="24">
        <f t="shared" si="631"/>
        <v>0</v>
      </c>
      <c r="BG1320" s="24">
        <f t="shared" si="638"/>
        <v>0</v>
      </c>
      <c r="BH1320" s="24">
        <v>0</v>
      </c>
      <c r="BI1320" s="24">
        <f t="shared" si="632"/>
        <v>0</v>
      </c>
      <c r="BJ1320" s="24">
        <v>0</v>
      </c>
      <c r="BK1320" s="24">
        <f t="shared" si="633"/>
        <v>0</v>
      </c>
      <c r="BL1320" s="24">
        <f t="shared" si="634"/>
        <v>0</v>
      </c>
      <c r="BM1320" s="24">
        <f t="shared" si="620"/>
        <v>0</v>
      </c>
      <c r="BN1320" s="24">
        <f t="shared" si="621"/>
        <v>0</v>
      </c>
      <c r="BO1320" s="24">
        <f t="shared" si="622"/>
        <v>0</v>
      </c>
      <c r="BP1320" s="24">
        <f t="shared" si="623"/>
        <v>0</v>
      </c>
      <c r="BQ1320" s="24">
        <f t="shared" si="624"/>
        <v>0</v>
      </c>
      <c r="BR1320" s="24">
        <f t="shared" si="635"/>
        <v>0</v>
      </c>
      <c r="BS1320" s="24">
        <f t="shared" si="639"/>
        <v>0</v>
      </c>
      <c r="BT1320" s="24">
        <v>0</v>
      </c>
      <c r="BU1320" s="24">
        <f t="shared" si="636"/>
        <v>0</v>
      </c>
      <c r="BV1320" s="24">
        <v>0</v>
      </c>
    </row>
    <row r="1321" spans="1:74">
      <c r="A1321" s="87">
        <v>1312</v>
      </c>
      <c r="B1321" s="1"/>
      <c r="C1321" s="1"/>
      <c r="D1321" s="2"/>
      <c r="E1321" s="3"/>
      <c r="F1321" s="4"/>
      <c r="G1321" s="5"/>
      <c r="H1321" s="4"/>
      <c r="I1321" s="5"/>
      <c r="J1321" s="6"/>
      <c r="K1321" s="5"/>
      <c r="L1321" s="5"/>
      <c r="M1321" s="5"/>
      <c r="N1321" s="7"/>
      <c r="O1321" s="38"/>
      <c r="P1321" s="5"/>
      <c r="Q1321" s="5"/>
      <c r="R1321" s="7"/>
      <c r="S1321" s="38"/>
      <c r="T1321" s="5"/>
      <c r="U1321" s="5"/>
      <c r="V1321" s="55"/>
      <c r="W1321" s="38"/>
      <c r="X1321" s="5"/>
      <c r="Y1321" s="5"/>
      <c r="Z1321" s="55"/>
      <c r="AA1321" s="36">
        <f>IF(Dane!$E$3=1,AO1321+BA1321+BM1321,IF(Dane!$E$3=2,AU1321+BG1321+BS1321,AW1321+BI1321+BU1321))</f>
        <v>0</v>
      </c>
      <c r="AB1321" s="16">
        <f>IF(Dane!$E$3=1,AP1321+BB1321+BN1321,IF(Dane!$E$3=2,AV1321+BH1321+BT1321,AX1321+BJ1321+BV1321))</f>
        <v>0</v>
      </c>
      <c r="AC1321" s="16">
        <f>IF(((K1321*Dane!$C$9)-AA1321)&lt;0,0,(K1321*Dane!$C$9)-AA1321)</f>
        <v>0</v>
      </c>
      <c r="AD1321" s="37">
        <f>IFERROR(IF(((L1321*Dane!$C$9)-AB1321)&lt;0,0,(L1321*Dane!$C$9)-AB1321),0)</f>
        <v>0</v>
      </c>
      <c r="AE1321" s="97"/>
      <c r="AF1321" s="77">
        <f>IF(Dane!$E$3=1,AO1321,IF(Dane!$E$3=2,AU1321,AW1321))</f>
        <v>0</v>
      </c>
      <c r="AG1321" s="77">
        <f>IF(Dane!$E$3=1,AP1321,IF(Dane!$E$3=2,AV1321,AX1321))</f>
        <v>0</v>
      </c>
      <c r="AH1321" s="77">
        <f>IF(Dane!$E$3=1,BA1321,IF(Dane!$E$3=2,BG1321,BI1321))</f>
        <v>0</v>
      </c>
      <c r="AI1321" s="77">
        <f>IF(Dane!$E$3=1,BB1321,IF(Dane!$E$3=2,BH1321,BJ1321))</f>
        <v>0</v>
      </c>
      <c r="AJ1321" s="77">
        <f>IF(Dane!$E$3=1,BM1321,IF(Dane!$E$3=2,BS1321,BU1321))</f>
        <v>0</v>
      </c>
      <c r="AK1321" s="77">
        <f>IF(Dane!$E$3=1,BN1321,IF(Dane!$E$3=2,BT1321,BV1321))</f>
        <v>0</v>
      </c>
      <c r="AL1321" s="24">
        <f t="shared" si="625"/>
        <v>0</v>
      </c>
      <c r="AM1321" s="24">
        <f t="shared" si="626"/>
        <v>0</v>
      </c>
      <c r="AN1321" s="24"/>
      <c r="AO1321" s="24">
        <f t="shared" si="611"/>
        <v>0</v>
      </c>
      <c r="AP1321" s="24">
        <f t="shared" si="627"/>
        <v>0</v>
      </c>
      <c r="AQ1321" s="24">
        <f t="shared" si="612"/>
        <v>0</v>
      </c>
      <c r="AR1321" s="24">
        <f t="shared" si="613"/>
        <v>0</v>
      </c>
      <c r="AS1321" s="24">
        <f t="shared" si="614"/>
        <v>0</v>
      </c>
      <c r="AT1321" s="24">
        <f t="shared" si="628"/>
        <v>0</v>
      </c>
      <c r="AU1321" s="24">
        <f t="shared" si="637"/>
        <v>0</v>
      </c>
      <c r="AV1321" s="24">
        <v>0</v>
      </c>
      <c r="AW1321" s="24">
        <f t="shared" si="640"/>
        <v>0</v>
      </c>
      <c r="AX1321" s="24">
        <v>0</v>
      </c>
      <c r="AY1321" s="24">
        <f t="shared" si="629"/>
        <v>0</v>
      </c>
      <c r="AZ1321" s="24">
        <f t="shared" si="630"/>
        <v>0</v>
      </c>
      <c r="BA1321" s="24">
        <f t="shared" si="615"/>
        <v>0</v>
      </c>
      <c r="BB1321" s="24">
        <f t="shared" si="616"/>
        <v>0</v>
      </c>
      <c r="BC1321" s="24">
        <f t="shared" si="617"/>
        <v>0</v>
      </c>
      <c r="BD1321" s="24">
        <f t="shared" si="618"/>
        <v>0</v>
      </c>
      <c r="BE1321" s="24">
        <f t="shared" si="619"/>
        <v>0</v>
      </c>
      <c r="BF1321" s="24">
        <f t="shared" si="631"/>
        <v>0</v>
      </c>
      <c r="BG1321" s="24">
        <f t="shared" si="638"/>
        <v>0</v>
      </c>
      <c r="BH1321" s="24">
        <v>0</v>
      </c>
      <c r="BI1321" s="24">
        <f t="shared" si="632"/>
        <v>0</v>
      </c>
      <c r="BJ1321" s="24">
        <v>0</v>
      </c>
      <c r="BK1321" s="24">
        <f t="shared" si="633"/>
        <v>0</v>
      </c>
      <c r="BL1321" s="24">
        <f t="shared" si="634"/>
        <v>0</v>
      </c>
      <c r="BM1321" s="24">
        <f t="shared" si="620"/>
        <v>0</v>
      </c>
      <c r="BN1321" s="24">
        <f t="shared" si="621"/>
        <v>0</v>
      </c>
      <c r="BO1321" s="24">
        <f t="shared" si="622"/>
        <v>0</v>
      </c>
      <c r="BP1321" s="24">
        <f t="shared" si="623"/>
        <v>0</v>
      </c>
      <c r="BQ1321" s="24">
        <f t="shared" si="624"/>
        <v>0</v>
      </c>
      <c r="BR1321" s="24">
        <f t="shared" si="635"/>
        <v>0</v>
      </c>
      <c r="BS1321" s="24">
        <f t="shared" si="639"/>
        <v>0</v>
      </c>
      <c r="BT1321" s="24">
        <v>0</v>
      </c>
      <c r="BU1321" s="24">
        <f t="shared" si="636"/>
        <v>0</v>
      </c>
      <c r="BV1321" s="24">
        <v>0</v>
      </c>
    </row>
    <row r="1322" spans="1:74">
      <c r="A1322" s="87">
        <v>1313</v>
      </c>
      <c r="B1322" s="1"/>
      <c r="C1322" s="1"/>
      <c r="D1322" s="2"/>
      <c r="E1322" s="3"/>
      <c r="F1322" s="4"/>
      <c r="G1322" s="5"/>
      <c r="H1322" s="4"/>
      <c r="I1322" s="5"/>
      <c r="J1322" s="6"/>
      <c r="K1322" s="5"/>
      <c r="L1322" s="5"/>
      <c r="M1322" s="5"/>
      <c r="N1322" s="7"/>
      <c r="O1322" s="38"/>
      <c r="P1322" s="5"/>
      <c r="Q1322" s="5"/>
      <c r="R1322" s="7"/>
      <c r="S1322" s="38"/>
      <c r="T1322" s="5"/>
      <c r="U1322" s="5"/>
      <c r="V1322" s="55"/>
      <c r="W1322" s="38"/>
      <c r="X1322" s="5"/>
      <c r="Y1322" s="5"/>
      <c r="Z1322" s="55"/>
      <c r="AA1322" s="36">
        <f>IF(Dane!$E$3=1,AO1322+BA1322+BM1322,IF(Dane!$E$3=2,AU1322+BG1322+BS1322,AW1322+BI1322+BU1322))</f>
        <v>0</v>
      </c>
      <c r="AB1322" s="16">
        <f>IF(Dane!$E$3=1,AP1322+BB1322+BN1322,IF(Dane!$E$3=2,AV1322+BH1322+BT1322,AX1322+BJ1322+BV1322))</f>
        <v>0</v>
      </c>
      <c r="AC1322" s="16">
        <f>IF(((K1322*Dane!$C$9)-AA1322)&lt;0,0,(K1322*Dane!$C$9)-AA1322)</f>
        <v>0</v>
      </c>
      <c r="AD1322" s="37">
        <f>IFERROR(IF(((L1322*Dane!$C$9)-AB1322)&lt;0,0,(L1322*Dane!$C$9)-AB1322),0)</f>
        <v>0</v>
      </c>
      <c r="AE1322" s="97"/>
      <c r="AF1322" s="77">
        <f>IF(Dane!$E$3=1,AO1322,IF(Dane!$E$3=2,AU1322,AW1322))</f>
        <v>0</v>
      </c>
      <c r="AG1322" s="77">
        <f>IF(Dane!$E$3=1,AP1322,IF(Dane!$E$3=2,AV1322,AX1322))</f>
        <v>0</v>
      </c>
      <c r="AH1322" s="77">
        <f>IF(Dane!$E$3=1,BA1322,IF(Dane!$E$3=2,BG1322,BI1322))</f>
        <v>0</v>
      </c>
      <c r="AI1322" s="77">
        <f>IF(Dane!$E$3=1,BB1322,IF(Dane!$E$3=2,BH1322,BJ1322))</f>
        <v>0</v>
      </c>
      <c r="AJ1322" s="77">
        <f>IF(Dane!$E$3=1,BM1322,IF(Dane!$E$3=2,BS1322,BU1322))</f>
        <v>0</v>
      </c>
      <c r="AK1322" s="77">
        <f>IF(Dane!$E$3=1,BN1322,IF(Dane!$E$3=2,BT1322,BV1322))</f>
        <v>0</v>
      </c>
      <c r="AL1322" s="24">
        <f t="shared" si="625"/>
        <v>0</v>
      </c>
      <c r="AM1322" s="24">
        <f t="shared" si="626"/>
        <v>0</v>
      </c>
      <c r="AN1322" s="24"/>
      <c r="AO1322" s="24">
        <f t="shared" si="611"/>
        <v>0</v>
      </c>
      <c r="AP1322" s="24">
        <f t="shared" si="627"/>
        <v>0</v>
      </c>
      <c r="AQ1322" s="24">
        <f t="shared" si="612"/>
        <v>0</v>
      </c>
      <c r="AR1322" s="24">
        <f t="shared" si="613"/>
        <v>0</v>
      </c>
      <c r="AS1322" s="24">
        <f t="shared" si="614"/>
        <v>0</v>
      </c>
      <c r="AT1322" s="24">
        <f t="shared" si="628"/>
        <v>0</v>
      </c>
      <c r="AU1322" s="24">
        <f t="shared" si="637"/>
        <v>0</v>
      </c>
      <c r="AV1322" s="24">
        <v>0</v>
      </c>
      <c r="AW1322" s="24">
        <f t="shared" si="640"/>
        <v>0</v>
      </c>
      <c r="AX1322" s="24">
        <v>0</v>
      </c>
      <c r="AY1322" s="24">
        <f t="shared" si="629"/>
        <v>0</v>
      </c>
      <c r="AZ1322" s="24">
        <f t="shared" si="630"/>
        <v>0</v>
      </c>
      <c r="BA1322" s="24">
        <f t="shared" si="615"/>
        <v>0</v>
      </c>
      <c r="BB1322" s="24">
        <f t="shared" si="616"/>
        <v>0</v>
      </c>
      <c r="BC1322" s="24">
        <f t="shared" si="617"/>
        <v>0</v>
      </c>
      <c r="BD1322" s="24">
        <f t="shared" si="618"/>
        <v>0</v>
      </c>
      <c r="BE1322" s="24">
        <f t="shared" si="619"/>
        <v>0</v>
      </c>
      <c r="BF1322" s="24">
        <f t="shared" si="631"/>
        <v>0</v>
      </c>
      <c r="BG1322" s="24">
        <f t="shared" si="638"/>
        <v>0</v>
      </c>
      <c r="BH1322" s="24">
        <v>0</v>
      </c>
      <c r="BI1322" s="24">
        <f t="shared" si="632"/>
        <v>0</v>
      </c>
      <c r="BJ1322" s="24">
        <v>0</v>
      </c>
      <c r="BK1322" s="24">
        <f t="shared" si="633"/>
        <v>0</v>
      </c>
      <c r="BL1322" s="24">
        <f t="shared" si="634"/>
        <v>0</v>
      </c>
      <c r="BM1322" s="24">
        <f t="shared" si="620"/>
        <v>0</v>
      </c>
      <c r="BN1322" s="24">
        <f t="shared" si="621"/>
        <v>0</v>
      </c>
      <c r="BO1322" s="24">
        <f t="shared" si="622"/>
        <v>0</v>
      </c>
      <c r="BP1322" s="24">
        <f t="shared" si="623"/>
        <v>0</v>
      </c>
      <c r="BQ1322" s="24">
        <f t="shared" si="624"/>
        <v>0</v>
      </c>
      <c r="BR1322" s="24">
        <f t="shared" si="635"/>
        <v>0</v>
      </c>
      <c r="BS1322" s="24">
        <f t="shared" si="639"/>
        <v>0</v>
      </c>
      <c r="BT1322" s="24">
        <v>0</v>
      </c>
      <c r="BU1322" s="24">
        <f t="shared" si="636"/>
        <v>0</v>
      </c>
      <c r="BV1322" s="24">
        <v>0</v>
      </c>
    </row>
    <row r="1323" spans="1:74">
      <c r="A1323" s="87">
        <v>1314</v>
      </c>
      <c r="B1323" s="1"/>
      <c r="C1323" s="1"/>
      <c r="D1323" s="2"/>
      <c r="E1323" s="3"/>
      <c r="F1323" s="4"/>
      <c r="G1323" s="5"/>
      <c r="H1323" s="4"/>
      <c r="I1323" s="5"/>
      <c r="J1323" s="6"/>
      <c r="K1323" s="5"/>
      <c r="L1323" s="5"/>
      <c r="M1323" s="5"/>
      <c r="N1323" s="7"/>
      <c r="O1323" s="38"/>
      <c r="P1323" s="5"/>
      <c r="Q1323" s="5"/>
      <c r="R1323" s="7"/>
      <c r="S1323" s="38"/>
      <c r="T1323" s="5"/>
      <c r="U1323" s="5"/>
      <c r="V1323" s="55"/>
      <c r="W1323" s="38"/>
      <c r="X1323" s="5"/>
      <c r="Y1323" s="5"/>
      <c r="Z1323" s="55"/>
      <c r="AA1323" s="36">
        <f>IF(Dane!$E$3=1,AO1323+BA1323+BM1323,IF(Dane!$E$3=2,AU1323+BG1323+BS1323,AW1323+BI1323+BU1323))</f>
        <v>0</v>
      </c>
      <c r="AB1323" s="16">
        <f>IF(Dane!$E$3=1,AP1323+BB1323+BN1323,IF(Dane!$E$3=2,AV1323+BH1323+BT1323,AX1323+BJ1323+BV1323))</f>
        <v>0</v>
      </c>
      <c r="AC1323" s="16">
        <f>IF(((K1323*Dane!$C$9)-AA1323)&lt;0,0,(K1323*Dane!$C$9)-AA1323)</f>
        <v>0</v>
      </c>
      <c r="AD1323" s="37">
        <f>IFERROR(IF(((L1323*Dane!$C$9)-AB1323)&lt;0,0,(L1323*Dane!$C$9)-AB1323),0)</f>
        <v>0</v>
      </c>
      <c r="AE1323" s="97"/>
      <c r="AF1323" s="77">
        <f>IF(Dane!$E$3=1,AO1323,IF(Dane!$E$3=2,AU1323,AW1323))</f>
        <v>0</v>
      </c>
      <c r="AG1323" s="77">
        <f>IF(Dane!$E$3=1,AP1323,IF(Dane!$E$3=2,AV1323,AX1323))</f>
        <v>0</v>
      </c>
      <c r="AH1323" s="77">
        <f>IF(Dane!$E$3=1,BA1323,IF(Dane!$E$3=2,BG1323,BI1323))</f>
        <v>0</v>
      </c>
      <c r="AI1323" s="77">
        <f>IF(Dane!$E$3=1,BB1323,IF(Dane!$E$3=2,BH1323,BJ1323))</f>
        <v>0</v>
      </c>
      <c r="AJ1323" s="77">
        <f>IF(Dane!$E$3=1,BM1323,IF(Dane!$E$3=2,BS1323,BU1323))</f>
        <v>0</v>
      </c>
      <c r="AK1323" s="77">
        <f>IF(Dane!$E$3=1,BN1323,IF(Dane!$E$3=2,BT1323,BV1323))</f>
        <v>0</v>
      </c>
      <c r="AL1323" s="24">
        <f t="shared" si="625"/>
        <v>0</v>
      </c>
      <c r="AM1323" s="24">
        <f t="shared" si="626"/>
        <v>0</v>
      </c>
      <c r="AN1323" s="24"/>
      <c r="AO1323" s="24">
        <f t="shared" si="611"/>
        <v>0</v>
      </c>
      <c r="AP1323" s="24">
        <f t="shared" si="627"/>
        <v>0</v>
      </c>
      <c r="AQ1323" s="24">
        <f t="shared" si="612"/>
        <v>0</v>
      </c>
      <c r="AR1323" s="24">
        <f t="shared" si="613"/>
        <v>0</v>
      </c>
      <c r="AS1323" s="24">
        <f t="shared" si="614"/>
        <v>0</v>
      </c>
      <c r="AT1323" s="24">
        <f t="shared" si="628"/>
        <v>0</v>
      </c>
      <c r="AU1323" s="24">
        <f t="shared" si="637"/>
        <v>0</v>
      </c>
      <c r="AV1323" s="24">
        <v>0</v>
      </c>
      <c r="AW1323" s="24">
        <f t="shared" si="640"/>
        <v>0</v>
      </c>
      <c r="AX1323" s="24">
        <v>0</v>
      </c>
      <c r="AY1323" s="24">
        <f t="shared" si="629"/>
        <v>0</v>
      </c>
      <c r="AZ1323" s="24">
        <f t="shared" si="630"/>
        <v>0</v>
      </c>
      <c r="BA1323" s="24">
        <f t="shared" si="615"/>
        <v>0</v>
      </c>
      <c r="BB1323" s="24">
        <f t="shared" si="616"/>
        <v>0</v>
      </c>
      <c r="BC1323" s="24">
        <f t="shared" si="617"/>
        <v>0</v>
      </c>
      <c r="BD1323" s="24">
        <f t="shared" si="618"/>
        <v>0</v>
      </c>
      <c r="BE1323" s="24">
        <f t="shared" si="619"/>
        <v>0</v>
      </c>
      <c r="BF1323" s="24">
        <f t="shared" si="631"/>
        <v>0</v>
      </c>
      <c r="BG1323" s="24">
        <f t="shared" si="638"/>
        <v>0</v>
      </c>
      <c r="BH1323" s="24">
        <v>0</v>
      </c>
      <c r="BI1323" s="24">
        <f t="shared" si="632"/>
        <v>0</v>
      </c>
      <c r="BJ1323" s="24">
        <v>0</v>
      </c>
      <c r="BK1323" s="24">
        <f t="shared" si="633"/>
        <v>0</v>
      </c>
      <c r="BL1323" s="24">
        <f t="shared" si="634"/>
        <v>0</v>
      </c>
      <c r="BM1323" s="24">
        <f t="shared" si="620"/>
        <v>0</v>
      </c>
      <c r="BN1323" s="24">
        <f t="shared" si="621"/>
        <v>0</v>
      </c>
      <c r="BO1323" s="24">
        <f t="shared" si="622"/>
        <v>0</v>
      </c>
      <c r="BP1323" s="24">
        <f t="shared" si="623"/>
        <v>0</v>
      </c>
      <c r="BQ1323" s="24">
        <f t="shared" si="624"/>
        <v>0</v>
      </c>
      <c r="BR1323" s="24">
        <f t="shared" si="635"/>
        <v>0</v>
      </c>
      <c r="BS1323" s="24">
        <f t="shared" si="639"/>
        <v>0</v>
      </c>
      <c r="BT1323" s="24">
        <v>0</v>
      </c>
      <c r="BU1323" s="24">
        <f t="shared" si="636"/>
        <v>0</v>
      </c>
      <c r="BV1323" s="24">
        <v>0</v>
      </c>
    </row>
    <row r="1324" spans="1:74">
      <c r="A1324" s="87">
        <v>1315</v>
      </c>
      <c r="B1324" s="1"/>
      <c r="C1324" s="1"/>
      <c r="D1324" s="2"/>
      <c r="E1324" s="3"/>
      <c r="F1324" s="4"/>
      <c r="G1324" s="5"/>
      <c r="H1324" s="4"/>
      <c r="I1324" s="5"/>
      <c r="J1324" s="6"/>
      <c r="K1324" s="5"/>
      <c r="L1324" s="5"/>
      <c r="M1324" s="5"/>
      <c r="N1324" s="7"/>
      <c r="O1324" s="38"/>
      <c r="P1324" s="5"/>
      <c r="Q1324" s="5"/>
      <c r="R1324" s="7"/>
      <c r="S1324" s="38"/>
      <c r="T1324" s="5"/>
      <c r="U1324" s="5"/>
      <c r="V1324" s="55"/>
      <c r="W1324" s="38"/>
      <c r="X1324" s="5"/>
      <c r="Y1324" s="5"/>
      <c r="Z1324" s="55"/>
      <c r="AA1324" s="36">
        <f>IF(Dane!$E$3=1,AO1324+BA1324+BM1324,IF(Dane!$E$3=2,AU1324+BG1324+BS1324,AW1324+BI1324+BU1324))</f>
        <v>0</v>
      </c>
      <c r="AB1324" s="16">
        <f>IF(Dane!$E$3=1,AP1324+BB1324+BN1324,IF(Dane!$E$3=2,AV1324+BH1324+BT1324,AX1324+BJ1324+BV1324))</f>
        <v>0</v>
      </c>
      <c r="AC1324" s="16">
        <f>IF(((K1324*Dane!$C$9)-AA1324)&lt;0,0,(K1324*Dane!$C$9)-AA1324)</f>
        <v>0</v>
      </c>
      <c r="AD1324" s="37">
        <f>IFERROR(IF(((L1324*Dane!$C$9)-AB1324)&lt;0,0,(L1324*Dane!$C$9)-AB1324),0)</f>
        <v>0</v>
      </c>
      <c r="AE1324" s="97"/>
      <c r="AF1324" s="77">
        <f>IF(Dane!$E$3=1,AO1324,IF(Dane!$E$3=2,AU1324,AW1324))</f>
        <v>0</v>
      </c>
      <c r="AG1324" s="77">
        <f>IF(Dane!$E$3=1,AP1324,IF(Dane!$E$3=2,AV1324,AX1324))</f>
        <v>0</v>
      </c>
      <c r="AH1324" s="77">
        <f>IF(Dane!$E$3=1,BA1324,IF(Dane!$E$3=2,BG1324,BI1324))</f>
        <v>0</v>
      </c>
      <c r="AI1324" s="77">
        <f>IF(Dane!$E$3=1,BB1324,IF(Dane!$E$3=2,BH1324,BJ1324))</f>
        <v>0</v>
      </c>
      <c r="AJ1324" s="77">
        <f>IF(Dane!$E$3=1,BM1324,IF(Dane!$E$3=2,BS1324,BU1324))</f>
        <v>0</v>
      </c>
      <c r="AK1324" s="77">
        <f>IF(Dane!$E$3=1,BN1324,IF(Dane!$E$3=2,BT1324,BV1324))</f>
        <v>0</v>
      </c>
      <c r="AL1324" s="24">
        <f t="shared" si="625"/>
        <v>0</v>
      </c>
      <c r="AM1324" s="24">
        <f t="shared" si="626"/>
        <v>0</v>
      </c>
      <c r="AN1324" s="24"/>
      <c r="AO1324" s="24">
        <f t="shared" si="611"/>
        <v>0</v>
      </c>
      <c r="AP1324" s="24">
        <f t="shared" si="627"/>
        <v>0</v>
      </c>
      <c r="AQ1324" s="24">
        <f t="shared" si="612"/>
        <v>0</v>
      </c>
      <c r="AR1324" s="24">
        <f t="shared" si="613"/>
        <v>0</v>
      </c>
      <c r="AS1324" s="24">
        <f t="shared" si="614"/>
        <v>0</v>
      </c>
      <c r="AT1324" s="24">
        <f t="shared" si="628"/>
        <v>0</v>
      </c>
      <c r="AU1324" s="24">
        <f t="shared" si="637"/>
        <v>0</v>
      </c>
      <c r="AV1324" s="24">
        <v>0</v>
      </c>
      <c r="AW1324" s="24">
        <f t="shared" si="640"/>
        <v>0</v>
      </c>
      <c r="AX1324" s="24">
        <v>0</v>
      </c>
      <c r="AY1324" s="24">
        <f t="shared" si="629"/>
        <v>0</v>
      </c>
      <c r="AZ1324" s="24">
        <f t="shared" si="630"/>
        <v>0</v>
      </c>
      <c r="BA1324" s="24">
        <f t="shared" si="615"/>
        <v>0</v>
      </c>
      <c r="BB1324" s="24">
        <f t="shared" si="616"/>
        <v>0</v>
      </c>
      <c r="BC1324" s="24">
        <f t="shared" si="617"/>
        <v>0</v>
      </c>
      <c r="BD1324" s="24">
        <f t="shared" si="618"/>
        <v>0</v>
      </c>
      <c r="BE1324" s="24">
        <f t="shared" si="619"/>
        <v>0</v>
      </c>
      <c r="BF1324" s="24">
        <f t="shared" si="631"/>
        <v>0</v>
      </c>
      <c r="BG1324" s="24">
        <f t="shared" si="638"/>
        <v>0</v>
      </c>
      <c r="BH1324" s="24">
        <v>0</v>
      </c>
      <c r="BI1324" s="24">
        <f t="shared" si="632"/>
        <v>0</v>
      </c>
      <c r="BJ1324" s="24">
        <v>0</v>
      </c>
      <c r="BK1324" s="24">
        <f t="shared" si="633"/>
        <v>0</v>
      </c>
      <c r="BL1324" s="24">
        <f t="shared" si="634"/>
        <v>0</v>
      </c>
      <c r="BM1324" s="24">
        <f t="shared" si="620"/>
        <v>0</v>
      </c>
      <c r="BN1324" s="24">
        <f t="shared" si="621"/>
        <v>0</v>
      </c>
      <c r="BO1324" s="24">
        <f t="shared" si="622"/>
        <v>0</v>
      </c>
      <c r="BP1324" s="24">
        <f t="shared" si="623"/>
        <v>0</v>
      </c>
      <c r="BQ1324" s="24">
        <f t="shared" si="624"/>
        <v>0</v>
      </c>
      <c r="BR1324" s="24">
        <f t="shared" si="635"/>
        <v>0</v>
      </c>
      <c r="BS1324" s="24">
        <f t="shared" si="639"/>
        <v>0</v>
      </c>
      <c r="BT1324" s="24">
        <v>0</v>
      </c>
      <c r="BU1324" s="24">
        <f t="shared" si="636"/>
        <v>0</v>
      </c>
      <c r="BV1324" s="24">
        <v>0</v>
      </c>
    </row>
    <row r="1325" spans="1:74">
      <c r="A1325" s="87">
        <v>1316</v>
      </c>
      <c r="B1325" s="1"/>
      <c r="C1325" s="1"/>
      <c r="D1325" s="2"/>
      <c r="E1325" s="3"/>
      <c r="F1325" s="4"/>
      <c r="G1325" s="5"/>
      <c r="H1325" s="4"/>
      <c r="I1325" s="5"/>
      <c r="J1325" s="6"/>
      <c r="K1325" s="5"/>
      <c r="L1325" s="5"/>
      <c r="M1325" s="5"/>
      <c r="N1325" s="7"/>
      <c r="O1325" s="38"/>
      <c r="P1325" s="5"/>
      <c r="Q1325" s="5"/>
      <c r="R1325" s="7"/>
      <c r="S1325" s="38"/>
      <c r="T1325" s="5"/>
      <c r="U1325" s="5"/>
      <c r="V1325" s="55"/>
      <c r="W1325" s="38"/>
      <c r="X1325" s="5"/>
      <c r="Y1325" s="5"/>
      <c r="Z1325" s="55"/>
      <c r="AA1325" s="36">
        <f>IF(Dane!$E$3=1,AO1325+BA1325+BM1325,IF(Dane!$E$3=2,AU1325+BG1325+BS1325,AW1325+BI1325+BU1325))</f>
        <v>0</v>
      </c>
      <c r="AB1325" s="16">
        <f>IF(Dane!$E$3=1,AP1325+BB1325+BN1325,IF(Dane!$E$3=2,AV1325+BH1325+BT1325,AX1325+BJ1325+BV1325))</f>
        <v>0</v>
      </c>
      <c r="AC1325" s="16">
        <f>IF(((K1325*Dane!$C$9)-AA1325)&lt;0,0,(K1325*Dane!$C$9)-AA1325)</f>
        <v>0</v>
      </c>
      <c r="AD1325" s="37">
        <f>IFERROR(IF(((L1325*Dane!$C$9)-AB1325)&lt;0,0,(L1325*Dane!$C$9)-AB1325),0)</f>
        <v>0</v>
      </c>
      <c r="AE1325" s="97"/>
      <c r="AF1325" s="77">
        <f>IF(Dane!$E$3=1,AO1325,IF(Dane!$E$3=2,AU1325,AW1325))</f>
        <v>0</v>
      </c>
      <c r="AG1325" s="77">
        <f>IF(Dane!$E$3=1,AP1325,IF(Dane!$E$3=2,AV1325,AX1325))</f>
        <v>0</v>
      </c>
      <c r="AH1325" s="77">
        <f>IF(Dane!$E$3=1,BA1325,IF(Dane!$E$3=2,BG1325,BI1325))</f>
        <v>0</v>
      </c>
      <c r="AI1325" s="77">
        <f>IF(Dane!$E$3=1,BB1325,IF(Dane!$E$3=2,BH1325,BJ1325))</f>
        <v>0</v>
      </c>
      <c r="AJ1325" s="77">
        <f>IF(Dane!$E$3=1,BM1325,IF(Dane!$E$3=2,BS1325,BU1325))</f>
        <v>0</v>
      </c>
      <c r="AK1325" s="77">
        <f>IF(Dane!$E$3=1,BN1325,IF(Dane!$E$3=2,BT1325,BV1325))</f>
        <v>0</v>
      </c>
      <c r="AL1325" s="24">
        <f t="shared" si="625"/>
        <v>0</v>
      </c>
      <c r="AM1325" s="24">
        <f t="shared" si="626"/>
        <v>0</v>
      </c>
      <c r="AN1325" s="24"/>
      <c r="AO1325" s="24">
        <f t="shared" si="611"/>
        <v>0</v>
      </c>
      <c r="AP1325" s="24">
        <f t="shared" si="627"/>
        <v>0</v>
      </c>
      <c r="AQ1325" s="24">
        <f t="shared" si="612"/>
        <v>0</v>
      </c>
      <c r="AR1325" s="24">
        <f t="shared" si="613"/>
        <v>0</v>
      </c>
      <c r="AS1325" s="24">
        <f t="shared" si="614"/>
        <v>0</v>
      </c>
      <c r="AT1325" s="24">
        <f t="shared" si="628"/>
        <v>0</v>
      </c>
      <c r="AU1325" s="24">
        <f t="shared" si="637"/>
        <v>0</v>
      </c>
      <c r="AV1325" s="24">
        <v>0</v>
      </c>
      <c r="AW1325" s="24">
        <f t="shared" si="640"/>
        <v>0</v>
      </c>
      <c r="AX1325" s="24">
        <v>0</v>
      </c>
      <c r="AY1325" s="24">
        <f t="shared" si="629"/>
        <v>0</v>
      </c>
      <c r="AZ1325" s="24">
        <f t="shared" si="630"/>
        <v>0</v>
      </c>
      <c r="BA1325" s="24">
        <f t="shared" si="615"/>
        <v>0</v>
      </c>
      <c r="BB1325" s="24">
        <f t="shared" si="616"/>
        <v>0</v>
      </c>
      <c r="BC1325" s="24">
        <f t="shared" si="617"/>
        <v>0</v>
      </c>
      <c r="BD1325" s="24">
        <f t="shared" si="618"/>
        <v>0</v>
      </c>
      <c r="BE1325" s="24">
        <f t="shared" si="619"/>
        <v>0</v>
      </c>
      <c r="BF1325" s="24">
        <f t="shared" si="631"/>
        <v>0</v>
      </c>
      <c r="BG1325" s="24">
        <f t="shared" si="638"/>
        <v>0</v>
      </c>
      <c r="BH1325" s="24">
        <v>0</v>
      </c>
      <c r="BI1325" s="24">
        <f t="shared" si="632"/>
        <v>0</v>
      </c>
      <c r="BJ1325" s="24">
        <v>0</v>
      </c>
      <c r="BK1325" s="24">
        <f t="shared" si="633"/>
        <v>0</v>
      </c>
      <c r="BL1325" s="24">
        <f t="shared" si="634"/>
        <v>0</v>
      </c>
      <c r="BM1325" s="24">
        <f t="shared" si="620"/>
        <v>0</v>
      </c>
      <c r="BN1325" s="24">
        <f t="shared" si="621"/>
        <v>0</v>
      </c>
      <c r="BO1325" s="24">
        <f t="shared" si="622"/>
        <v>0</v>
      </c>
      <c r="BP1325" s="24">
        <f t="shared" si="623"/>
        <v>0</v>
      </c>
      <c r="BQ1325" s="24">
        <f t="shared" si="624"/>
        <v>0</v>
      </c>
      <c r="BR1325" s="24">
        <f t="shared" si="635"/>
        <v>0</v>
      </c>
      <c r="BS1325" s="24">
        <f t="shared" si="639"/>
        <v>0</v>
      </c>
      <c r="BT1325" s="24">
        <v>0</v>
      </c>
      <c r="BU1325" s="24">
        <f t="shared" si="636"/>
        <v>0</v>
      </c>
      <c r="BV1325" s="24">
        <v>0</v>
      </c>
    </row>
    <row r="1326" spans="1:74">
      <c r="A1326" s="87">
        <v>1317</v>
      </c>
      <c r="B1326" s="1"/>
      <c r="C1326" s="1"/>
      <c r="D1326" s="2"/>
      <c r="E1326" s="3"/>
      <c r="F1326" s="4"/>
      <c r="G1326" s="5"/>
      <c r="H1326" s="4"/>
      <c r="I1326" s="5"/>
      <c r="J1326" s="6"/>
      <c r="K1326" s="5"/>
      <c r="L1326" s="5"/>
      <c r="M1326" s="5"/>
      <c r="N1326" s="7"/>
      <c r="O1326" s="38"/>
      <c r="P1326" s="5"/>
      <c r="Q1326" s="5"/>
      <c r="R1326" s="7"/>
      <c r="S1326" s="38"/>
      <c r="T1326" s="5"/>
      <c r="U1326" s="5"/>
      <c r="V1326" s="55"/>
      <c r="W1326" s="38"/>
      <c r="X1326" s="5"/>
      <c r="Y1326" s="5"/>
      <c r="Z1326" s="55"/>
      <c r="AA1326" s="36">
        <f>IF(Dane!$E$3=1,AO1326+BA1326+BM1326,IF(Dane!$E$3=2,AU1326+BG1326+BS1326,AW1326+BI1326+BU1326))</f>
        <v>0</v>
      </c>
      <c r="AB1326" s="16">
        <f>IF(Dane!$E$3=1,AP1326+BB1326+BN1326,IF(Dane!$E$3=2,AV1326+BH1326+BT1326,AX1326+BJ1326+BV1326))</f>
        <v>0</v>
      </c>
      <c r="AC1326" s="16">
        <f>IF(((K1326*Dane!$C$9)-AA1326)&lt;0,0,(K1326*Dane!$C$9)-AA1326)</f>
        <v>0</v>
      </c>
      <c r="AD1326" s="37">
        <f>IFERROR(IF(((L1326*Dane!$C$9)-AB1326)&lt;0,0,(L1326*Dane!$C$9)-AB1326),0)</f>
        <v>0</v>
      </c>
      <c r="AE1326" s="97"/>
      <c r="AF1326" s="77">
        <f>IF(Dane!$E$3=1,AO1326,IF(Dane!$E$3=2,AU1326,AW1326))</f>
        <v>0</v>
      </c>
      <c r="AG1326" s="77">
        <f>IF(Dane!$E$3=1,AP1326,IF(Dane!$E$3=2,AV1326,AX1326))</f>
        <v>0</v>
      </c>
      <c r="AH1326" s="77">
        <f>IF(Dane!$E$3=1,BA1326,IF(Dane!$E$3=2,BG1326,BI1326))</f>
        <v>0</v>
      </c>
      <c r="AI1326" s="77">
        <f>IF(Dane!$E$3=1,BB1326,IF(Dane!$E$3=2,BH1326,BJ1326))</f>
        <v>0</v>
      </c>
      <c r="AJ1326" s="77">
        <f>IF(Dane!$E$3=1,BM1326,IF(Dane!$E$3=2,BS1326,BU1326))</f>
        <v>0</v>
      </c>
      <c r="AK1326" s="77">
        <f>IF(Dane!$E$3=1,BN1326,IF(Dane!$E$3=2,BT1326,BV1326))</f>
        <v>0</v>
      </c>
      <c r="AL1326" s="24">
        <f t="shared" si="625"/>
        <v>0</v>
      </c>
      <c r="AM1326" s="24">
        <f t="shared" si="626"/>
        <v>0</v>
      </c>
      <c r="AN1326" s="24"/>
      <c r="AO1326" s="24">
        <f t="shared" si="611"/>
        <v>0</v>
      </c>
      <c r="AP1326" s="24">
        <f t="shared" si="627"/>
        <v>0</v>
      </c>
      <c r="AQ1326" s="24">
        <f t="shared" si="612"/>
        <v>0</v>
      </c>
      <c r="AR1326" s="24">
        <f t="shared" si="613"/>
        <v>0</v>
      </c>
      <c r="AS1326" s="24">
        <f t="shared" si="614"/>
        <v>0</v>
      </c>
      <c r="AT1326" s="24">
        <f t="shared" si="628"/>
        <v>0</v>
      </c>
      <c r="AU1326" s="24">
        <f t="shared" si="637"/>
        <v>0</v>
      </c>
      <c r="AV1326" s="24">
        <v>0</v>
      </c>
      <c r="AW1326" s="24">
        <f t="shared" si="640"/>
        <v>0</v>
      </c>
      <c r="AX1326" s="24">
        <v>0</v>
      </c>
      <c r="AY1326" s="24">
        <f t="shared" si="629"/>
        <v>0</v>
      </c>
      <c r="AZ1326" s="24">
        <f t="shared" si="630"/>
        <v>0</v>
      </c>
      <c r="BA1326" s="24">
        <f t="shared" si="615"/>
        <v>0</v>
      </c>
      <c r="BB1326" s="24">
        <f t="shared" si="616"/>
        <v>0</v>
      </c>
      <c r="BC1326" s="24">
        <f t="shared" si="617"/>
        <v>0</v>
      </c>
      <c r="BD1326" s="24">
        <f t="shared" si="618"/>
        <v>0</v>
      </c>
      <c r="BE1326" s="24">
        <f t="shared" si="619"/>
        <v>0</v>
      </c>
      <c r="BF1326" s="24">
        <f t="shared" si="631"/>
        <v>0</v>
      </c>
      <c r="BG1326" s="24">
        <f t="shared" si="638"/>
        <v>0</v>
      </c>
      <c r="BH1326" s="24">
        <v>0</v>
      </c>
      <c r="BI1326" s="24">
        <f t="shared" si="632"/>
        <v>0</v>
      </c>
      <c r="BJ1326" s="24">
        <v>0</v>
      </c>
      <c r="BK1326" s="24">
        <f t="shared" si="633"/>
        <v>0</v>
      </c>
      <c r="BL1326" s="24">
        <f t="shared" si="634"/>
        <v>0</v>
      </c>
      <c r="BM1326" s="24">
        <f t="shared" si="620"/>
        <v>0</v>
      </c>
      <c r="BN1326" s="24">
        <f t="shared" si="621"/>
        <v>0</v>
      </c>
      <c r="BO1326" s="24">
        <f t="shared" si="622"/>
        <v>0</v>
      </c>
      <c r="BP1326" s="24">
        <f t="shared" si="623"/>
        <v>0</v>
      </c>
      <c r="BQ1326" s="24">
        <f t="shared" si="624"/>
        <v>0</v>
      </c>
      <c r="BR1326" s="24">
        <f t="shared" si="635"/>
        <v>0</v>
      </c>
      <c r="BS1326" s="24">
        <f t="shared" si="639"/>
        <v>0</v>
      </c>
      <c r="BT1326" s="24">
        <v>0</v>
      </c>
      <c r="BU1326" s="24">
        <f t="shared" si="636"/>
        <v>0</v>
      </c>
      <c r="BV1326" s="24">
        <v>0</v>
      </c>
    </row>
    <row r="1327" spans="1:74">
      <c r="A1327" s="87">
        <v>1318</v>
      </c>
      <c r="B1327" s="1"/>
      <c r="C1327" s="1"/>
      <c r="D1327" s="2"/>
      <c r="E1327" s="3"/>
      <c r="F1327" s="4"/>
      <c r="G1327" s="5"/>
      <c r="H1327" s="4"/>
      <c r="I1327" s="5"/>
      <c r="J1327" s="6"/>
      <c r="K1327" s="5"/>
      <c r="L1327" s="5"/>
      <c r="M1327" s="5"/>
      <c r="N1327" s="7"/>
      <c r="O1327" s="38"/>
      <c r="P1327" s="5"/>
      <c r="Q1327" s="5"/>
      <c r="R1327" s="7"/>
      <c r="S1327" s="38"/>
      <c r="T1327" s="5"/>
      <c r="U1327" s="5"/>
      <c r="V1327" s="55"/>
      <c r="W1327" s="38"/>
      <c r="X1327" s="5"/>
      <c r="Y1327" s="5"/>
      <c r="Z1327" s="55"/>
      <c r="AA1327" s="36">
        <f>IF(Dane!$E$3=1,AO1327+BA1327+BM1327,IF(Dane!$E$3=2,AU1327+BG1327+BS1327,AW1327+BI1327+BU1327))</f>
        <v>0</v>
      </c>
      <c r="AB1327" s="16">
        <f>IF(Dane!$E$3=1,AP1327+BB1327+BN1327,IF(Dane!$E$3=2,AV1327+BH1327+BT1327,AX1327+BJ1327+BV1327))</f>
        <v>0</v>
      </c>
      <c r="AC1327" s="16">
        <f>IF(((K1327*Dane!$C$9)-AA1327)&lt;0,0,(K1327*Dane!$C$9)-AA1327)</f>
        <v>0</v>
      </c>
      <c r="AD1327" s="37">
        <f>IFERROR(IF(((L1327*Dane!$C$9)-AB1327)&lt;0,0,(L1327*Dane!$C$9)-AB1327),0)</f>
        <v>0</v>
      </c>
      <c r="AE1327" s="97"/>
      <c r="AF1327" s="77">
        <f>IF(Dane!$E$3=1,AO1327,IF(Dane!$E$3=2,AU1327,AW1327))</f>
        <v>0</v>
      </c>
      <c r="AG1327" s="77">
        <f>IF(Dane!$E$3=1,AP1327,IF(Dane!$E$3=2,AV1327,AX1327))</f>
        <v>0</v>
      </c>
      <c r="AH1327" s="77">
        <f>IF(Dane!$E$3=1,BA1327,IF(Dane!$E$3=2,BG1327,BI1327))</f>
        <v>0</v>
      </c>
      <c r="AI1327" s="77">
        <f>IF(Dane!$E$3=1,BB1327,IF(Dane!$E$3=2,BH1327,BJ1327))</f>
        <v>0</v>
      </c>
      <c r="AJ1327" s="77">
        <f>IF(Dane!$E$3=1,BM1327,IF(Dane!$E$3=2,BS1327,BU1327))</f>
        <v>0</v>
      </c>
      <c r="AK1327" s="77">
        <f>IF(Dane!$E$3=1,BN1327,IF(Dane!$E$3=2,BT1327,BV1327))</f>
        <v>0</v>
      </c>
      <c r="AL1327" s="24">
        <f t="shared" si="625"/>
        <v>0</v>
      </c>
      <c r="AM1327" s="24">
        <f t="shared" si="626"/>
        <v>0</v>
      </c>
      <c r="AN1327" s="24"/>
      <c r="AO1327" s="24">
        <f t="shared" si="611"/>
        <v>0</v>
      </c>
      <c r="AP1327" s="24">
        <f t="shared" si="627"/>
        <v>0</v>
      </c>
      <c r="AQ1327" s="24">
        <f t="shared" si="612"/>
        <v>0</v>
      </c>
      <c r="AR1327" s="24">
        <f t="shared" si="613"/>
        <v>0</v>
      </c>
      <c r="AS1327" s="24">
        <f t="shared" si="614"/>
        <v>0</v>
      </c>
      <c r="AT1327" s="24">
        <f t="shared" si="628"/>
        <v>0</v>
      </c>
      <c r="AU1327" s="24">
        <f t="shared" si="637"/>
        <v>0</v>
      </c>
      <c r="AV1327" s="24">
        <v>0</v>
      </c>
      <c r="AW1327" s="24">
        <f t="shared" si="640"/>
        <v>0</v>
      </c>
      <c r="AX1327" s="24">
        <v>0</v>
      </c>
      <c r="AY1327" s="24">
        <f t="shared" si="629"/>
        <v>0</v>
      </c>
      <c r="AZ1327" s="24">
        <f t="shared" si="630"/>
        <v>0</v>
      </c>
      <c r="BA1327" s="24">
        <f t="shared" si="615"/>
        <v>0</v>
      </c>
      <c r="BB1327" s="24">
        <f t="shared" si="616"/>
        <v>0</v>
      </c>
      <c r="BC1327" s="24">
        <f t="shared" si="617"/>
        <v>0</v>
      </c>
      <c r="BD1327" s="24">
        <f t="shared" si="618"/>
        <v>0</v>
      </c>
      <c r="BE1327" s="24">
        <f t="shared" si="619"/>
        <v>0</v>
      </c>
      <c r="BF1327" s="24">
        <f t="shared" si="631"/>
        <v>0</v>
      </c>
      <c r="BG1327" s="24">
        <f t="shared" si="638"/>
        <v>0</v>
      </c>
      <c r="BH1327" s="24">
        <v>0</v>
      </c>
      <c r="BI1327" s="24">
        <f t="shared" si="632"/>
        <v>0</v>
      </c>
      <c r="BJ1327" s="24">
        <v>0</v>
      </c>
      <c r="BK1327" s="24">
        <f t="shared" si="633"/>
        <v>0</v>
      </c>
      <c r="BL1327" s="24">
        <f t="shared" si="634"/>
        <v>0</v>
      </c>
      <c r="BM1327" s="24">
        <f t="shared" si="620"/>
        <v>0</v>
      </c>
      <c r="BN1327" s="24">
        <f t="shared" si="621"/>
        <v>0</v>
      </c>
      <c r="BO1327" s="24">
        <f t="shared" si="622"/>
        <v>0</v>
      </c>
      <c r="BP1327" s="24">
        <f t="shared" si="623"/>
        <v>0</v>
      </c>
      <c r="BQ1327" s="24">
        <f t="shared" si="624"/>
        <v>0</v>
      </c>
      <c r="BR1327" s="24">
        <f t="shared" si="635"/>
        <v>0</v>
      </c>
      <c r="BS1327" s="24">
        <f t="shared" si="639"/>
        <v>0</v>
      </c>
      <c r="BT1327" s="24">
        <v>0</v>
      </c>
      <c r="BU1327" s="24">
        <f t="shared" si="636"/>
        <v>0</v>
      </c>
      <c r="BV1327" s="24">
        <v>0</v>
      </c>
    </row>
    <row r="1328" spans="1:74">
      <c r="A1328" s="87">
        <v>1319</v>
      </c>
      <c r="B1328" s="1"/>
      <c r="C1328" s="1"/>
      <c r="D1328" s="2"/>
      <c r="E1328" s="3"/>
      <c r="F1328" s="4"/>
      <c r="G1328" s="5"/>
      <c r="H1328" s="4"/>
      <c r="I1328" s="5"/>
      <c r="J1328" s="6"/>
      <c r="K1328" s="5"/>
      <c r="L1328" s="5"/>
      <c r="M1328" s="5"/>
      <c r="N1328" s="7"/>
      <c r="O1328" s="38"/>
      <c r="P1328" s="5"/>
      <c r="Q1328" s="5"/>
      <c r="R1328" s="7"/>
      <c r="S1328" s="38"/>
      <c r="T1328" s="5"/>
      <c r="U1328" s="5"/>
      <c r="V1328" s="55"/>
      <c r="W1328" s="38"/>
      <c r="X1328" s="5"/>
      <c r="Y1328" s="5"/>
      <c r="Z1328" s="55"/>
      <c r="AA1328" s="36">
        <f>IF(Dane!$E$3=1,AO1328+BA1328+BM1328,IF(Dane!$E$3=2,AU1328+BG1328+BS1328,AW1328+BI1328+BU1328))</f>
        <v>0</v>
      </c>
      <c r="AB1328" s="16">
        <f>IF(Dane!$E$3=1,AP1328+BB1328+BN1328,IF(Dane!$E$3=2,AV1328+BH1328+BT1328,AX1328+BJ1328+BV1328))</f>
        <v>0</v>
      </c>
      <c r="AC1328" s="16">
        <f>IF(((K1328*Dane!$C$9)-AA1328)&lt;0,0,(K1328*Dane!$C$9)-AA1328)</f>
        <v>0</v>
      </c>
      <c r="AD1328" s="37">
        <f>IFERROR(IF(((L1328*Dane!$C$9)-AB1328)&lt;0,0,(L1328*Dane!$C$9)-AB1328),0)</f>
        <v>0</v>
      </c>
      <c r="AE1328" s="97"/>
      <c r="AF1328" s="77">
        <f>IF(Dane!$E$3=1,AO1328,IF(Dane!$E$3=2,AU1328,AW1328))</f>
        <v>0</v>
      </c>
      <c r="AG1328" s="77">
        <f>IF(Dane!$E$3=1,AP1328,IF(Dane!$E$3=2,AV1328,AX1328))</f>
        <v>0</v>
      </c>
      <c r="AH1328" s="77">
        <f>IF(Dane!$E$3=1,BA1328,IF(Dane!$E$3=2,BG1328,BI1328))</f>
        <v>0</v>
      </c>
      <c r="AI1328" s="77">
        <f>IF(Dane!$E$3=1,BB1328,IF(Dane!$E$3=2,BH1328,BJ1328))</f>
        <v>0</v>
      </c>
      <c r="AJ1328" s="77">
        <f>IF(Dane!$E$3=1,BM1328,IF(Dane!$E$3=2,BS1328,BU1328))</f>
        <v>0</v>
      </c>
      <c r="AK1328" s="77">
        <f>IF(Dane!$E$3=1,BN1328,IF(Dane!$E$3=2,BT1328,BV1328))</f>
        <v>0</v>
      </c>
      <c r="AL1328" s="24">
        <f t="shared" si="625"/>
        <v>0</v>
      </c>
      <c r="AM1328" s="24">
        <f t="shared" si="626"/>
        <v>0</v>
      </c>
      <c r="AN1328" s="24"/>
      <c r="AO1328" s="24">
        <f t="shared" si="611"/>
        <v>0</v>
      </c>
      <c r="AP1328" s="24">
        <f t="shared" si="627"/>
        <v>0</v>
      </c>
      <c r="AQ1328" s="24">
        <f t="shared" si="612"/>
        <v>0</v>
      </c>
      <c r="AR1328" s="24">
        <f t="shared" si="613"/>
        <v>0</v>
      </c>
      <c r="AS1328" s="24">
        <f t="shared" si="614"/>
        <v>0</v>
      </c>
      <c r="AT1328" s="24">
        <f t="shared" si="628"/>
        <v>0</v>
      </c>
      <c r="AU1328" s="24">
        <f t="shared" si="637"/>
        <v>0</v>
      </c>
      <c r="AV1328" s="24">
        <v>0</v>
      </c>
      <c r="AW1328" s="24">
        <f t="shared" si="640"/>
        <v>0</v>
      </c>
      <c r="AX1328" s="24">
        <v>0</v>
      </c>
      <c r="AY1328" s="24">
        <f t="shared" si="629"/>
        <v>0</v>
      </c>
      <c r="AZ1328" s="24">
        <f t="shared" si="630"/>
        <v>0</v>
      </c>
      <c r="BA1328" s="24">
        <f t="shared" si="615"/>
        <v>0</v>
      </c>
      <c r="BB1328" s="24">
        <f t="shared" si="616"/>
        <v>0</v>
      </c>
      <c r="BC1328" s="24">
        <f t="shared" si="617"/>
        <v>0</v>
      </c>
      <c r="BD1328" s="24">
        <f t="shared" si="618"/>
        <v>0</v>
      </c>
      <c r="BE1328" s="24">
        <f t="shared" si="619"/>
        <v>0</v>
      </c>
      <c r="BF1328" s="24">
        <f t="shared" si="631"/>
        <v>0</v>
      </c>
      <c r="BG1328" s="24">
        <f t="shared" si="638"/>
        <v>0</v>
      </c>
      <c r="BH1328" s="24">
        <v>0</v>
      </c>
      <c r="BI1328" s="24">
        <f t="shared" si="632"/>
        <v>0</v>
      </c>
      <c r="BJ1328" s="24">
        <v>0</v>
      </c>
      <c r="BK1328" s="24">
        <f t="shared" si="633"/>
        <v>0</v>
      </c>
      <c r="BL1328" s="24">
        <f t="shared" si="634"/>
        <v>0</v>
      </c>
      <c r="BM1328" s="24">
        <f t="shared" si="620"/>
        <v>0</v>
      </c>
      <c r="BN1328" s="24">
        <f t="shared" si="621"/>
        <v>0</v>
      </c>
      <c r="BO1328" s="24">
        <f t="shared" si="622"/>
        <v>0</v>
      </c>
      <c r="BP1328" s="24">
        <f t="shared" si="623"/>
        <v>0</v>
      </c>
      <c r="BQ1328" s="24">
        <f t="shared" si="624"/>
        <v>0</v>
      </c>
      <c r="BR1328" s="24">
        <f t="shared" si="635"/>
        <v>0</v>
      </c>
      <c r="BS1328" s="24">
        <f t="shared" si="639"/>
        <v>0</v>
      </c>
      <c r="BT1328" s="24">
        <v>0</v>
      </c>
      <c r="BU1328" s="24">
        <f t="shared" si="636"/>
        <v>0</v>
      </c>
      <c r="BV1328" s="24">
        <v>0</v>
      </c>
    </row>
    <row r="1329" spans="1:74">
      <c r="A1329" s="87">
        <v>1320</v>
      </c>
      <c r="B1329" s="1"/>
      <c r="C1329" s="1"/>
      <c r="D1329" s="2"/>
      <c r="E1329" s="3"/>
      <c r="F1329" s="4"/>
      <c r="G1329" s="5"/>
      <c r="H1329" s="4"/>
      <c r="I1329" s="5"/>
      <c r="J1329" s="6"/>
      <c r="K1329" s="5"/>
      <c r="L1329" s="5"/>
      <c r="M1329" s="5"/>
      <c r="N1329" s="7"/>
      <c r="O1329" s="38"/>
      <c r="P1329" s="5"/>
      <c r="Q1329" s="5"/>
      <c r="R1329" s="7"/>
      <c r="S1329" s="38"/>
      <c r="T1329" s="5"/>
      <c r="U1329" s="5"/>
      <c r="V1329" s="55"/>
      <c r="W1329" s="38"/>
      <c r="X1329" s="5"/>
      <c r="Y1329" s="5"/>
      <c r="Z1329" s="55"/>
      <c r="AA1329" s="36">
        <f>IF(Dane!$E$3=1,AO1329+BA1329+BM1329,IF(Dane!$E$3=2,AU1329+BG1329+BS1329,AW1329+BI1329+BU1329))</f>
        <v>0</v>
      </c>
      <c r="AB1329" s="16">
        <f>IF(Dane!$E$3=1,AP1329+BB1329+BN1329,IF(Dane!$E$3=2,AV1329+BH1329+BT1329,AX1329+BJ1329+BV1329))</f>
        <v>0</v>
      </c>
      <c r="AC1329" s="16">
        <f>IF(((K1329*Dane!$C$9)-AA1329)&lt;0,0,(K1329*Dane!$C$9)-AA1329)</f>
        <v>0</v>
      </c>
      <c r="AD1329" s="37">
        <f>IFERROR(IF(((L1329*Dane!$C$9)-AB1329)&lt;0,0,(L1329*Dane!$C$9)-AB1329),0)</f>
        <v>0</v>
      </c>
      <c r="AE1329" s="97"/>
      <c r="AF1329" s="77">
        <f>IF(Dane!$E$3=1,AO1329,IF(Dane!$E$3=2,AU1329,AW1329))</f>
        <v>0</v>
      </c>
      <c r="AG1329" s="77">
        <f>IF(Dane!$E$3=1,AP1329,IF(Dane!$E$3=2,AV1329,AX1329))</f>
        <v>0</v>
      </c>
      <c r="AH1329" s="77">
        <f>IF(Dane!$E$3=1,BA1329,IF(Dane!$E$3=2,BG1329,BI1329))</f>
        <v>0</v>
      </c>
      <c r="AI1329" s="77">
        <f>IF(Dane!$E$3=1,BB1329,IF(Dane!$E$3=2,BH1329,BJ1329))</f>
        <v>0</v>
      </c>
      <c r="AJ1329" s="77">
        <f>IF(Dane!$E$3=1,BM1329,IF(Dane!$E$3=2,BS1329,BU1329))</f>
        <v>0</v>
      </c>
      <c r="AK1329" s="77">
        <f>IF(Dane!$E$3=1,BN1329,IF(Dane!$E$3=2,BT1329,BV1329))</f>
        <v>0</v>
      </c>
      <c r="AL1329" s="24">
        <f t="shared" si="625"/>
        <v>0</v>
      </c>
      <c r="AM1329" s="24">
        <f t="shared" si="626"/>
        <v>0</v>
      </c>
      <c r="AN1329" s="24"/>
      <c r="AO1329" s="24">
        <f t="shared" si="611"/>
        <v>0</v>
      </c>
      <c r="AP1329" s="24">
        <f t="shared" si="627"/>
        <v>0</v>
      </c>
      <c r="AQ1329" s="24">
        <f t="shared" si="612"/>
        <v>0</v>
      </c>
      <c r="AR1329" s="24">
        <f t="shared" si="613"/>
        <v>0</v>
      </c>
      <c r="AS1329" s="24">
        <f t="shared" si="614"/>
        <v>0</v>
      </c>
      <c r="AT1329" s="24">
        <f t="shared" si="628"/>
        <v>0</v>
      </c>
      <c r="AU1329" s="24">
        <f t="shared" si="637"/>
        <v>0</v>
      </c>
      <c r="AV1329" s="24">
        <v>0</v>
      </c>
      <c r="AW1329" s="24">
        <f t="shared" si="640"/>
        <v>0</v>
      </c>
      <c r="AX1329" s="24">
        <v>0</v>
      </c>
      <c r="AY1329" s="24">
        <f t="shared" si="629"/>
        <v>0</v>
      </c>
      <c r="AZ1329" s="24">
        <f t="shared" si="630"/>
        <v>0</v>
      </c>
      <c r="BA1329" s="24">
        <f t="shared" si="615"/>
        <v>0</v>
      </c>
      <c r="BB1329" s="24">
        <f t="shared" si="616"/>
        <v>0</v>
      </c>
      <c r="BC1329" s="24">
        <f t="shared" si="617"/>
        <v>0</v>
      </c>
      <c r="BD1329" s="24">
        <f t="shared" si="618"/>
        <v>0</v>
      </c>
      <c r="BE1329" s="24">
        <f t="shared" si="619"/>
        <v>0</v>
      </c>
      <c r="BF1329" s="24">
        <f t="shared" si="631"/>
        <v>0</v>
      </c>
      <c r="BG1329" s="24">
        <f t="shared" si="638"/>
        <v>0</v>
      </c>
      <c r="BH1329" s="24">
        <v>0</v>
      </c>
      <c r="BI1329" s="24">
        <f t="shared" si="632"/>
        <v>0</v>
      </c>
      <c r="BJ1329" s="24">
        <v>0</v>
      </c>
      <c r="BK1329" s="24">
        <f t="shared" si="633"/>
        <v>0</v>
      </c>
      <c r="BL1329" s="24">
        <f t="shared" si="634"/>
        <v>0</v>
      </c>
      <c r="BM1329" s="24">
        <f t="shared" si="620"/>
        <v>0</v>
      </c>
      <c r="BN1329" s="24">
        <f t="shared" si="621"/>
        <v>0</v>
      </c>
      <c r="BO1329" s="24">
        <f t="shared" si="622"/>
        <v>0</v>
      </c>
      <c r="BP1329" s="24">
        <f t="shared" si="623"/>
        <v>0</v>
      </c>
      <c r="BQ1329" s="24">
        <f t="shared" si="624"/>
        <v>0</v>
      </c>
      <c r="BR1329" s="24">
        <f t="shared" si="635"/>
        <v>0</v>
      </c>
      <c r="BS1329" s="24">
        <f t="shared" si="639"/>
        <v>0</v>
      </c>
      <c r="BT1329" s="24">
        <v>0</v>
      </c>
      <c r="BU1329" s="24">
        <f t="shared" si="636"/>
        <v>0</v>
      </c>
      <c r="BV1329" s="24">
        <v>0</v>
      </c>
    </row>
    <row r="1330" spans="1:74">
      <c r="A1330" s="87">
        <v>1321</v>
      </c>
      <c r="B1330" s="1"/>
      <c r="C1330" s="1"/>
      <c r="D1330" s="2"/>
      <c r="E1330" s="3"/>
      <c r="F1330" s="4"/>
      <c r="G1330" s="5"/>
      <c r="H1330" s="4"/>
      <c r="I1330" s="5"/>
      <c r="J1330" s="6"/>
      <c r="K1330" s="5"/>
      <c r="L1330" s="5"/>
      <c r="M1330" s="5"/>
      <c r="N1330" s="7"/>
      <c r="O1330" s="38"/>
      <c r="P1330" s="5"/>
      <c r="Q1330" s="5"/>
      <c r="R1330" s="7"/>
      <c r="S1330" s="38"/>
      <c r="T1330" s="5"/>
      <c r="U1330" s="5"/>
      <c r="V1330" s="55"/>
      <c r="W1330" s="38"/>
      <c r="X1330" s="5"/>
      <c r="Y1330" s="5"/>
      <c r="Z1330" s="55"/>
      <c r="AA1330" s="36">
        <f>IF(Dane!$E$3=1,AO1330+BA1330+BM1330,IF(Dane!$E$3=2,AU1330+BG1330+BS1330,AW1330+BI1330+BU1330))</f>
        <v>0</v>
      </c>
      <c r="AB1330" s="16">
        <f>IF(Dane!$E$3=1,AP1330+BB1330+BN1330,IF(Dane!$E$3=2,AV1330+BH1330+BT1330,AX1330+BJ1330+BV1330))</f>
        <v>0</v>
      </c>
      <c r="AC1330" s="16">
        <f>IF(((K1330*Dane!$C$9)-AA1330)&lt;0,0,(K1330*Dane!$C$9)-AA1330)</f>
        <v>0</v>
      </c>
      <c r="AD1330" s="37">
        <f>IFERROR(IF(((L1330*Dane!$C$9)-AB1330)&lt;0,0,(L1330*Dane!$C$9)-AB1330),0)</f>
        <v>0</v>
      </c>
      <c r="AE1330" s="97"/>
      <c r="AF1330" s="77">
        <f>IF(Dane!$E$3=1,AO1330,IF(Dane!$E$3=2,AU1330,AW1330))</f>
        <v>0</v>
      </c>
      <c r="AG1330" s="77">
        <f>IF(Dane!$E$3=1,AP1330,IF(Dane!$E$3=2,AV1330,AX1330))</f>
        <v>0</v>
      </c>
      <c r="AH1330" s="77">
        <f>IF(Dane!$E$3=1,BA1330,IF(Dane!$E$3=2,BG1330,BI1330))</f>
        <v>0</v>
      </c>
      <c r="AI1330" s="77">
        <f>IF(Dane!$E$3=1,BB1330,IF(Dane!$E$3=2,BH1330,BJ1330))</f>
        <v>0</v>
      </c>
      <c r="AJ1330" s="77">
        <f>IF(Dane!$E$3=1,BM1330,IF(Dane!$E$3=2,BS1330,BU1330))</f>
        <v>0</v>
      </c>
      <c r="AK1330" s="77">
        <f>IF(Dane!$E$3=1,BN1330,IF(Dane!$E$3=2,BT1330,BV1330))</f>
        <v>0</v>
      </c>
      <c r="AL1330" s="24">
        <f t="shared" si="625"/>
        <v>0</v>
      </c>
      <c r="AM1330" s="24">
        <f t="shared" si="626"/>
        <v>0</v>
      </c>
      <c r="AN1330" s="24"/>
      <c r="AO1330" s="24">
        <f t="shared" si="611"/>
        <v>0</v>
      </c>
      <c r="AP1330" s="24">
        <f t="shared" si="627"/>
        <v>0</v>
      </c>
      <c r="AQ1330" s="24">
        <f t="shared" si="612"/>
        <v>0</v>
      </c>
      <c r="AR1330" s="24">
        <f t="shared" si="613"/>
        <v>0</v>
      </c>
      <c r="AS1330" s="24">
        <f t="shared" si="614"/>
        <v>0</v>
      </c>
      <c r="AT1330" s="24">
        <f t="shared" si="628"/>
        <v>0</v>
      </c>
      <c r="AU1330" s="24">
        <f t="shared" si="637"/>
        <v>0</v>
      </c>
      <c r="AV1330" s="24">
        <v>0</v>
      </c>
      <c r="AW1330" s="24">
        <f t="shared" si="640"/>
        <v>0</v>
      </c>
      <c r="AX1330" s="24">
        <v>0</v>
      </c>
      <c r="AY1330" s="24">
        <f t="shared" si="629"/>
        <v>0</v>
      </c>
      <c r="AZ1330" s="24">
        <f t="shared" si="630"/>
        <v>0</v>
      </c>
      <c r="BA1330" s="24">
        <f t="shared" si="615"/>
        <v>0</v>
      </c>
      <c r="BB1330" s="24">
        <f t="shared" si="616"/>
        <v>0</v>
      </c>
      <c r="BC1330" s="24">
        <f t="shared" si="617"/>
        <v>0</v>
      </c>
      <c r="BD1330" s="24">
        <f t="shared" si="618"/>
        <v>0</v>
      </c>
      <c r="BE1330" s="24">
        <f t="shared" si="619"/>
        <v>0</v>
      </c>
      <c r="BF1330" s="24">
        <f t="shared" si="631"/>
        <v>0</v>
      </c>
      <c r="BG1330" s="24">
        <f t="shared" si="638"/>
        <v>0</v>
      </c>
      <c r="BH1330" s="24">
        <v>0</v>
      </c>
      <c r="BI1330" s="24">
        <f t="shared" si="632"/>
        <v>0</v>
      </c>
      <c r="BJ1330" s="24">
        <v>0</v>
      </c>
      <c r="BK1330" s="24">
        <f t="shared" si="633"/>
        <v>0</v>
      </c>
      <c r="BL1330" s="24">
        <f t="shared" si="634"/>
        <v>0</v>
      </c>
      <c r="BM1330" s="24">
        <f t="shared" si="620"/>
        <v>0</v>
      </c>
      <c r="BN1330" s="24">
        <f t="shared" si="621"/>
        <v>0</v>
      </c>
      <c r="BO1330" s="24">
        <f t="shared" si="622"/>
        <v>0</v>
      </c>
      <c r="BP1330" s="24">
        <f t="shared" si="623"/>
        <v>0</v>
      </c>
      <c r="BQ1330" s="24">
        <f t="shared" si="624"/>
        <v>0</v>
      </c>
      <c r="BR1330" s="24">
        <f t="shared" si="635"/>
        <v>0</v>
      </c>
      <c r="BS1330" s="24">
        <f t="shared" si="639"/>
        <v>0</v>
      </c>
      <c r="BT1330" s="24">
        <v>0</v>
      </c>
      <c r="BU1330" s="24">
        <f t="shared" si="636"/>
        <v>0</v>
      </c>
      <c r="BV1330" s="24">
        <v>0</v>
      </c>
    </row>
    <row r="1331" spans="1:74">
      <c r="A1331" s="87">
        <v>1322</v>
      </c>
      <c r="B1331" s="1"/>
      <c r="C1331" s="1"/>
      <c r="D1331" s="2"/>
      <c r="E1331" s="3"/>
      <c r="F1331" s="4"/>
      <c r="G1331" s="5"/>
      <c r="H1331" s="4"/>
      <c r="I1331" s="5"/>
      <c r="J1331" s="6"/>
      <c r="K1331" s="5"/>
      <c r="L1331" s="5"/>
      <c r="M1331" s="5"/>
      <c r="N1331" s="7"/>
      <c r="O1331" s="38"/>
      <c r="P1331" s="5"/>
      <c r="Q1331" s="5"/>
      <c r="R1331" s="7"/>
      <c r="S1331" s="38"/>
      <c r="T1331" s="5"/>
      <c r="U1331" s="5"/>
      <c r="V1331" s="55"/>
      <c r="W1331" s="38"/>
      <c r="X1331" s="5"/>
      <c r="Y1331" s="5"/>
      <c r="Z1331" s="55"/>
      <c r="AA1331" s="36">
        <f>IF(Dane!$E$3=1,AO1331+BA1331+BM1331,IF(Dane!$E$3=2,AU1331+BG1331+BS1331,AW1331+BI1331+BU1331))</f>
        <v>0</v>
      </c>
      <c r="AB1331" s="16">
        <f>IF(Dane!$E$3=1,AP1331+BB1331+BN1331,IF(Dane!$E$3=2,AV1331+BH1331+BT1331,AX1331+BJ1331+BV1331))</f>
        <v>0</v>
      </c>
      <c r="AC1331" s="16">
        <f>IF(((K1331*Dane!$C$9)-AA1331)&lt;0,0,(K1331*Dane!$C$9)-AA1331)</f>
        <v>0</v>
      </c>
      <c r="AD1331" s="37">
        <f>IFERROR(IF(((L1331*Dane!$C$9)-AB1331)&lt;0,0,(L1331*Dane!$C$9)-AB1331),0)</f>
        <v>0</v>
      </c>
      <c r="AE1331" s="97"/>
      <c r="AF1331" s="77">
        <f>IF(Dane!$E$3=1,AO1331,IF(Dane!$E$3=2,AU1331,AW1331))</f>
        <v>0</v>
      </c>
      <c r="AG1331" s="77">
        <f>IF(Dane!$E$3=1,AP1331,IF(Dane!$E$3=2,AV1331,AX1331))</f>
        <v>0</v>
      </c>
      <c r="AH1331" s="77">
        <f>IF(Dane!$E$3=1,BA1331,IF(Dane!$E$3=2,BG1331,BI1331))</f>
        <v>0</v>
      </c>
      <c r="AI1331" s="77">
        <f>IF(Dane!$E$3=1,BB1331,IF(Dane!$E$3=2,BH1331,BJ1331))</f>
        <v>0</v>
      </c>
      <c r="AJ1331" s="77">
        <f>IF(Dane!$E$3=1,BM1331,IF(Dane!$E$3=2,BS1331,BU1331))</f>
        <v>0</v>
      </c>
      <c r="AK1331" s="77">
        <f>IF(Dane!$E$3=1,BN1331,IF(Dane!$E$3=2,BT1331,BV1331))</f>
        <v>0</v>
      </c>
      <c r="AL1331" s="24">
        <f t="shared" si="625"/>
        <v>0</v>
      </c>
      <c r="AM1331" s="24">
        <f t="shared" si="626"/>
        <v>0</v>
      </c>
      <c r="AN1331" s="24"/>
      <c r="AO1331" s="24">
        <f t="shared" si="611"/>
        <v>0</v>
      </c>
      <c r="AP1331" s="24">
        <f t="shared" si="627"/>
        <v>0</v>
      </c>
      <c r="AQ1331" s="24">
        <f t="shared" si="612"/>
        <v>0</v>
      </c>
      <c r="AR1331" s="24">
        <f t="shared" si="613"/>
        <v>0</v>
      </c>
      <c r="AS1331" s="24">
        <f t="shared" si="614"/>
        <v>0</v>
      </c>
      <c r="AT1331" s="24">
        <f t="shared" si="628"/>
        <v>0</v>
      </c>
      <c r="AU1331" s="24">
        <f t="shared" si="637"/>
        <v>0</v>
      </c>
      <c r="AV1331" s="24">
        <v>0</v>
      </c>
      <c r="AW1331" s="24">
        <f t="shared" si="640"/>
        <v>0</v>
      </c>
      <c r="AX1331" s="24">
        <v>0</v>
      </c>
      <c r="AY1331" s="24">
        <f t="shared" si="629"/>
        <v>0</v>
      </c>
      <c r="AZ1331" s="24">
        <f t="shared" si="630"/>
        <v>0</v>
      </c>
      <c r="BA1331" s="24">
        <f t="shared" si="615"/>
        <v>0</v>
      </c>
      <c r="BB1331" s="24">
        <f t="shared" si="616"/>
        <v>0</v>
      </c>
      <c r="BC1331" s="24">
        <f t="shared" si="617"/>
        <v>0</v>
      </c>
      <c r="BD1331" s="24">
        <f t="shared" si="618"/>
        <v>0</v>
      </c>
      <c r="BE1331" s="24">
        <f t="shared" si="619"/>
        <v>0</v>
      </c>
      <c r="BF1331" s="24">
        <f t="shared" si="631"/>
        <v>0</v>
      </c>
      <c r="BG1331" s="24">
        <f t="shared" si="638"/>
        <v>0</v>
      </c>
      <c r="BH1331" s="24">
        <v>0</v>
      </c>
      <c r="BI1331" s="24">
        <f t="shared" si="632"/>
        <v>0</v>
      </c>
      <c r="BJ1331" s="24">
        <v>0</v>
      </c>
      <c r="BK1331" s="24">
        <f t="shared" si="633"/>
        <v>0</v>
      </c>
      <c r="BL1331" s="24">
        <f t="shared" si="634"/>
        <v>0</v>
      </c>
      <c r="BM1331" s="24">
        <f t="shared" si="620"/>
        <v>0</v>
      </c>
      <c r="BN1331" s="24">
        <f t="shared" si="621"/>
        <v>0</v>
      </c>
      <c r="BO1331" s="24">
        <f t="shared" si="622"/>
        <v>0</v>
      </c>
      <c r="BP1331" s="24">
        <f t="shared" si="623"/>
        <v>0</v>
      </c>
      <c r="BQ1331" s="24">
        <f t="shared" si="624"/>
        <v>0</v>
      </c>
      <c r="BR1331" s="24">
        <f t="shared" si="635"/>
        <v>0</v>
      </c>
      <c r="BS1331" s="24">
        <f t="shared" si="639"/>
        <v>0</v>
      </c>
      <c r="BT1331" s="24">
        <v>0</v>
      </c>
      <c r="BU1331" s="24">
        <f t="shared" si="636"/>
        <v>0</v>
      </c>
      <c r="BV1331" s="24">
        <v>0</v>
      </c>
    </row>
    <row r="1332" spans="1:74">
      <c r="A1332" s="87">
        <v>1323</v>
      </c>
      <c r="B1332" s="1"/>
      <c r="C1332" s="1"/>
      <c r="D1332" s="2"/>
      <c r="E1332" s="3"/>
      <c r="F1332" s="4"/>
      <c r="G1332" s="5"/>
      <c r="H1332" s="4"/>
      <c r="I1332" s="5"/>
      <c r="J1332" s="6"/>
      <c r="K1332" s="5"/>
      <c r="L1332" s="5"/>
      <c r="M1332" s="5"/>
      <c r="N1332" s="7"/>
      <c r="O1332" s="38"/>
      <c r="P1332" s="5"/>
      <c r="Q1332" s="5"/>
      <c r="R1332" s="7"/>
      <c r="S1332" s="38"/>
      <c r="T1332" s="5"/>
      <c r="U1332" s="5"/>
      <c r="V1332" s="55"/>
      <c r="W1332" s="38"/>
      <c r="X1332" s="5"/>
      <c r="Y1332" s="5"/>
      <c r="Z1332" s="55"/>
      <c r="AA1332" s="36">
        <f>IF(Dane!$E$3=1,AO1332+BA1332+BM1332,IF(Dane!$E$3=2,AU1332+BG1332+BS1332,AW1332+BI1332+BU1332))</f>
        <v>0</v>
      </c>
      <c r="AB1332" s="16">
        <f>IF(Dane!$E$3=1,AP1332+BB1332+BN1332,IF(Dane!$E$3=2,AV1332+BH1332+BT1332,AX1332+BJ1332+BV1332))</f>
        <v>0</v>
      </c>
      <c r="AC1332" s="16">
        <f>IF(((K1332*Dane!$C$9)-AA1332)&lt;0,0,(K1332*Dane!$C$9)-AA1332)</f>
        <v>0</v>
      </c>
      <c r="AD1332" s="37">
        <f>IFERROR(IF(((L1332*Dane!$C$9)-AB1332)&lt;0,0,(L1332*Dane!$C$9)-AB1332),0)</f>
        <v>0</v>
      </c>
      <c r="AE1332" s="97"/>
      <c r="AF1332" s="77">
        <f>IF(Dane!$E$3=1,AO1332,IF(Dane!$E$3=2,AU1332,AW1332))</f>
        <v>0</v>
      </c>
      <c r="AG1332" s="77">
        <f>IF(Dane!$E$3=1,AP1332,IF(Dane!$E$3=2,AV1332,AX1332))</f>
        <v>0</v>
      </c>
      <c r="AH1332" s="77">
        <f>IF(Dane!$E$3=1,BA1332,IF(Dane!$E$3=2,BG1332,BI1332))</f>
        <v>0</v>
      </c>
      <c r="AI1332" s="77">
        <f>IF(Dane!$E$3=1,BB1332,IF(Dane!$E$3=2,BH1332,BJ1332))</f>
        <v>0</v>
      </c>
      <c r="AJ1332" s="77">
        <f>IF(Dane!$E$3=1,BM1332,IF(Dane!$E$3=2,BS1332,BU1332))</f>
        <v>0</v>
      </c>
      <c r="AK1332" s="77">
        <f>IF(Dane!$E$3=1,BN1332,IF(Dane!$E$3=2,BT1332,BV1332))</f>
        <v>0</v>
      </c>
      <c r="AL1332" s="24">
        <f t="shared" si="625"/>
        <v>0</v>
      </c>
      <c r="AM1332" s="24">
        <f t="shared" si="626"/>
        <v>0</v>
      </c>
      <c r="AN1332" s="24"/>
      <c r="AO1332" s="24">
        <f t="shared" si="611"/>
        <v>0</v>
      </c>
      <c r="AP1332" s="24">
        <f t="shared" si="627"/>
        <v>0</v>
      </c>
      <c r="AQ1332" s="24">
        <f t="shared" si="612"/>
        <v>0</v>
      </c>
      <c r="AR1332" s="24">
        <f t="shared" si="613"/>
        <v>0</v>
      </c>
      <c r="AS1332" s="24">
        <f t="shared" si="614"/>
        <v>0</v>
      </c>
      <c r="AT1332" s="24">
        <f t="shared" si="628"/>
        <v>0</v>
      </c>
      <c r="AU1332" s="24">
        <f t="shared" si="637"/>
        <v>0</v>
      </c>
      <c r="AV1332" s="24">
        <v>0</v>
      </c>
      <c r="AW1332" s="24">
        <f t="shared" si="640"/>
        <v>0</v>
      </c>
      <c r="AX1332" s="24">
        <v>0</v>
      </c>
      <c r="AY1332" s="24">
        <f t="shared" si="629"/>
        <v>0</v>
      </c>
      <c r="AZ1332" s="24">
        <f t="shared" si="630"/>
        <v>0</v>
      </c>
      <c r="BA1332" s="24">
        <f t="shared" si="615"/>
        <v>0</v>
      </c>
      <c r="BB1332" s="24">
        <f t="shared" si="616"/>
        <v>0</v>
      </c>
      <c r="BC1332" s="24">
        <f t="shared" si="617"/>
        <v>0</v>
      </c>
      <c r="BD1332" s="24">
        <f t="shared" si="618"/>
        <v>0</v>
      </c>
      <c r="BE1332" s="24">
        <f t="shared" si="619"/>
        <v>0</v>
      </c>
      <c r="BF1332" s="24">
        <f t="shared" si="631"/>
        <v>0</v>
      </c>
      <c r="BG1332" s="24">
        <f t="shared" si="638"/>
        <v>0</v>
      </c>
      <c r="BH1332" s="24">
        <v>0</v>
      </c>
      <c r="BI1332" s="24">
        <f t="shared" si="632"/>
        <v>0</v>
      </c>
      <c r="BJ1332" s="24">
        <v>0</v>
      </c>
      <c r="BK1332" s="24">
        <f t="shared" si="633"/>
        <v>0</v>
      </c>
      <c r="BL1332" s="24">
        <f t="shared" si="634"/>
        <v>0</v>
      </c>
      <c r="BM1332" s="24">
        <f t="shared" si="620"/>
        <v>0</v>
      </c>
      <c r="BN1332" s="24">
        <f t="shared" si="621"/>
        <v>0</v>
      </c>
      <c r="BO1332" s="24">
        <f t="shared" si="622"/>
        <v>0</v>
      </c>
      <c r="BP1332" s="24">
        <f t="shared" si="623"/>
        <v>0</v>
      </c>
      <c r="BQ1332" s="24">
        <f t="shared" si="624"/>
        <v>0</v>
      </c>
      <c r="BR1332" s="24">
        <f t="shared" si="635"/>
        <v>0</v>
      </c>
      <c r="BS1332" s="24">
        <f t="shared" si="639"/>
        <v>0</v>
      </c>
      <c r="BT1332" s="24">
        <v>0</v>
      </c>
      <c r="BU1332" s="24">
        <f t="shared" si="636"/>
        <v>0</v>
      </c>
      <c r="BV1332" s="24">
        <v>0</v>
      </c>
    </row>
    <row r="1333" spans="1:74">
      <c r="A1333" s="87">
        <v>1324</v>
      </c>
      <c r="B1333" s="1"/>
      <c r="C1333" s="1"/>
      <c r="D1333" s="2"/>
      <c r="E1333" s="3"/>
      <c r="F1333" s="4"/>
      <c r="G1333" s="5"/>
      <c r="H1333" s="4"/>
      <c r="I1333" s="5"/>
      <c r="J1333" s="6"/>
      <c r="K1333" s="5"/>
      <c r="L1333" s="5"/>
      <c r="M1333" s="5"/>
      <c r="N1333" s="7"/>
      <c r="O1333" s="38"/>
      <c r="P1333" s="5"/>
      <c r="Q1333" s="5"/>
      <c r="R1333" s="7"/>
      <c r="S1333" s="38"/>
      <c r="T1333" s="5"/>
      <c r="U1333" s="5"/>
      <c r="V1333" s="55"/>
      <c r="W1333" s="38"/>
      <c r="X1333" s="5"/>
      <c r="Y1333" s="5"/>
      <c r="Z1333" s="55"/>
      <c r="AA1333" s="36">
        <f>IF(Dane!$E$3=1,AO1333+BA1333+BM1333,IF(Dane!$E$3=2,AU1333+BG1333+BS1333,AW1333+BI1333+BU1333))</f>
        <v>0</v>
      </c>
      <c r="AB1333" s="16">
        <f>IF(Dane!$E$3=1,AP1333+BB1333+BN1333,IF(Dane!$E$3=2,AV1333+BH1333+BT1333,AX1333+BJ1333+BV1333))</f>
        <v>0</v>
      </c>
      <c r="AC1333" s="16">
        <f>IF(((K1333*Dane!$C$9)-AA1333)&lt;0,0,(K1333*Dane!$C$9)-AA1333)</f>
        <v>0</v>
      </c>
      <c r="AD1333" s="37">
        <f>IFERROR(IF(((L1333*Dane!$C$9)-AB1333)&lt;0,0,(L1333*Dane!$C$9)-AB1333),0)</f>
        <v>0</v>
      </c>
      <c r="AE1333" s="97"/>
      <c r="AF1333" s="77">
        <f>IF(Dane!$E$3=1,AO1333,IF(Dane!$E$3=2,AU1333,AW1333))</f>
        <v>0</v>
      </c>
      <c r="AG1333" s="77">
        <f>IF(Dane!$E$3=1,AP1333,IF(Dane!$E$3=2,AV1333,AX1333))</f>
        <v>0</v>
      </c>
      <c r="AH1333" s="77">
        <f>IF(Dane!$E$3=1,BA1333,IF(Dane!$E$3=2,BG1333,BI1333))</f>
        <v>0</v>
      </c>
      <c r="AI1333" s="77">
        <f>IF(Dane!$E$3=1,BB1333,IF(Dane!$E$3=2,BH1333,BJ1333))</f>
        <v>0</v>
      </c>
      <c r="AJ1333" s="77">
        <f>IF(Dane!$E$3=1,BM1333,IF(Dane!$E$3=2,BS1333,BU1333))</f>
        <v>0</v>
      </c>
      <c r="AK1333" s="77">
        <f>IF(Dane!$E$3=1,BN1333,IF(Dane!$E$3=2,BT1333,BV1333))</f>
        <v>0</v>
      </c>
      <c r="AL1333" s="24">
        <f t="shared" si="625"/>
        <v>0</v>
      </c>
      <c r="AM1333" s="24">
        <f t="shared" si="626"/>
        <v>0</v>
      </c>
      <c r="AN1333" s="24"/>
      <c r="AO1333" s="24">
        <f t="shared" si="611"/>
        <v>0</v>
      </c>
      <c r="AP1333" s="24">
        <f t="shared" si="627"/>
        <v>0</v>
      </c>
      <c r="AQ1333" s="24">
        <f t="shared" si="612"/>
        <v>0</v>
      </c>
      <c r="AR1333" s="24">
        <f t="shared" si="613"/>
        <v>0</v>
      </c>
      <c r="AS1333" s="24">
        <f t="shared" si="614"/>
        <v>0</v>
      </c>
      <c r="AT1333" s="24">
        <f t="shared" si="628"/>
        <v>0</v>
      </c>
      <c r="AU1333" s="24">
        <f t="shared" si="637"/>
        <v>0</v>
      </c>
      <c r="AV1333" s="24">
        <v>0</v>
      </c>
      <c r="AW1333" s="24">
        <f t="shared" si="640"/>
        <v>0</v>
      </c>
      <c r="AX1333" s="24">
        <v>0</v>
      </c>
      <c r="AY1333" s="24">
        <f t="shared" si="629"/>
        <v>0</v>
      </c>
      <c r="AZ1333" s="24">
        <f t="shared" si="630"/>
        <v>0</v>
      </c>
      <c r="BA1333" s="24">
        <f t="shared" si="615"/>
        <v>0</v>
      </c>
      <c r="BB1333" s="24">
        <f t="shared" si="616"/>
        <v>0</v>
      </c>
      <c r="BC1333" s="24">
        <f t="shared" si="617"/>
        <v>0</v>
      </c>
      <c r="BD1333" s="24">
        <f t="shared" si="618"/>
        <v>0</v>
      </c>
      <c r="BE1333" s="24">
        <f t="shared" si="619"/>
        <v>0</v>
      </c>
      <c r="BF1333" s="24">
        <f t="shared" si="631"/>
        <v>0</v>
      </c>
      <c r="BG1333" s="24">
        <f t="shared" si="638"/>
        <v>0</v>
      </c>
      <c r="BH1333" s="24">
        <v>0</v>
      </c>
      <c r="BI1333" s="24">
        <f t="shared" si="632"/>
        <v>0</v>
      </c>
      <c r="BJ1333" s="24">
        <v>0</v>
      </c>
      <c r="BK1333" s="24">
        <f t="shared" si="633"/>
        <v>0</v>
      </c>
      <c r="BL1333" s="24">
        <f t="shared" si="634"/>
        <v>0</v>
      </c>
      <c r="BM1333" s="24">
        <f t="shared" si="620"/>
        <v>0</v>
      </c>
      <c r="BN1333" s="24">
        <f t="shared" si="621"/>
        <v>0</v>
      </c>
      <c r="BO1333" s="24">
        <f t="shared" si="622"/>
        <v>0</v>
      </c>
      <c r="BP1333" s="24">
        <f t="shared" si="623"/>
        <v>0</v>
      </c>
      <c r="BQ1333" s="24">
        <f t="shared" si="624"/>
        <v>0</v>
      </c>
      <c r="BR1333" s="24">
        <f t="shared" si="635"/>
        <v>0</v>
      </c>
      <c r="BS1333" s="24">
        <f t="shared" si="639"/>
        <v>0</v>
      </c>
      <c r="BT1333" s="24">
        <v>0</v>
      </c>
      <c r="BU1333" s="24">
        <f t="shared" si="636"/>
        <v>0</v>
      </c>
      <c r="BV1333" s="24">
        <v>0</v>
      </c>
    </row>
    <row r="1334" spans="1:74">
      <c r="A1334" s="87">
        <v>1325</v>
      </c>
      <c r="B1334" s="1"/>
      <c r="C1334" s="1"/>
      <c r="D1334" s="2"/>
      <c r="E1334" s="3"/>
      <c r="F1334" s="4"/>
      <c r="G1334" s="5"/>
      <c r="H1334" s="4"/>
      <c r="I1334" s="5"/>
      <c r="J1334" s="6"/>
      <c r="K1334" s="5"/>
      <c r="L1334" s="5"/>
      <c r="M1334" s="5"/>
      <c r="N1334" s="7"/>
      <c r="O1334" s="38"/>
      <c r="P1334" s="5"/>
      <c r="Q1334" s="5"/>
      <c r="R1334" s="7"/>
      <c r="S1334" s="38"/>
      <c r="T1334" s="5"/>
      <c r="U1334" s="5"/>
      <c r="V1334" s="55"/>
      <c r="W1334" s="38"/>
      <c r="X1334" s="5"/>
      <c r="Y1334" s="5"/>
      <c r="Z1334" s="55"/>
      <c r="AA1334" s="36">
        <f>IF(Dane!$E$3=1,AO1334+BA1334+BM1334,IF(Dane!$E$3=2,AU1334+BG1334+BS1334,AW1334+BI1334+BU1334))</f>
        <v>0</v>
      </c>
      <c r="AB1334" s="16">
        <f>IF(Dane!$E$3=1,AP1334+BB1334+BN1334,IF(Dane!$E$3=2,AV1334+BH1334+BT1334,AX1334+BJ1334+BV1334))</f>
        <v>0</v>
      </c>
      <c r="AC1334" s="16">
        <f>IF(((K1334*Dane!$C$9)-AA1334)&lt;0,0,(K1334*Dane!$C$9)-AA1334)</f>
        <v>0</v>
      </c>
      <c r="AD1334" s="37">
        <f>IFERROR(IF(((L1334*Dane!$C$9)-AB1334)&lt;0,0,(L1334*Dane!$C$9)-AB1334),0)</f>
        <v>0</v>
      </c>
      <c r="AE1334" s="97"/>
      <c r="AF1334" s="77">
        <f>IF(Dane!$E$3=1,AO1334,IF(Dane!$E$3=2,AU1334,AW1334))</f>
        <v>0</v>
      </c>
      <c r="AG1334" s="77">
        <f>IF(Dane!$E$3=1,AP1334,IF(Dane!$E$3=2,AV1334,AX1334))</f>
        <v>0</v>
      </c>
      <c r="AH1334" s="77">
        <f>IF(Dane!$E$3=1,BA1334,IF(Dane!$E$3=2,BG1334,BI1334))</f>
        <v>0</v>
      </c>
      <c r="AI1334" s="77">
        <f>IF(Dane!$E$3=1,BB1334,IF(Dane!$E$3=2,BH1334,BJ1334))</f>
        <v>0</v>
      </c>
      <c r="AJ1334" s="77">
        <f>IF(Dane!$E$3=1,BM1334,IF(Dane!$E$3=2,BS1334,BU1334))</f>
        <v>0</v>
      </c>
      <c r="AK1334" s="77">
        <f>IF(Dane!$E$3=1,BN1334,IF(Dane!$E$3=2,BT1334,BV1334))</f>
        <v>0</v>
      </c>
      <c r="AL1334" s="24">
        <f t="shared" si="625"/>
        <v>0</v>
      </c>
      <c r="AM1334" s="24">
        <f t="shared" si="626"/>
        <v>0</v>
      </c>
      <c r="AN1334" s="24"/>
      <c r="AO1334" s="24">
        <f t="shared" si="611"/>
        <v>0</v>
      </c>
      <c r="AP1334" s="24">
        <f t="shared" si="627"/>
        <v>0</v>
      </c>
      <c r="AQ1334" s="24">
        <f t="shared" si="612"/>
        <v>0</v>
      </c>
      <c r="AR1334" s="24">
        <f t="shared" si="613"/>
        <v>0</v>
      </c>
      <c r="AS1334" s="24">
        <f t="shared" si="614"/>
        <v>0</v>
      </c>
      <c r="AT1334" s="24">
        <f t="shared" si="628"/>
        <v>0</v>
      </c>
      <c r="AU1334" s="24">
        <f t="shared" si="637"/>
        <v>0</v>
      </c>
      <c r="AV1334" s="24">
        <v>0</v>
      </c>
      <c r="AW1334" s="24">
        <f t="shared" si="640"/>
        <v>0</v>
      </c>
      <c r="AX1334" s="24">
        <v>0</v>
      </c>
      <c r="AY1334" s="24">
        <f t="shared" si="629"/>
        <v>0</v>
      </c>
      <c r="AZ1334" s="24">
        <f t="shared" si="630"/>
        <v>0</v>
      </c>
      <c r="BA1334" s="24">
        <f t="shared" si="615"/>
        <v>0</v>
      </c>
      <c r="BB1334" s="24">
        <f t="shared" si="616"/>
        <v>0</v>
      </c>
      <c r="BC1334" s="24">
        <f t="shared" si="617"/>
        <v>0</v>
      </c>
      <c r="BD1334" s="24">
        <f t="shared" si="618"/>
        <v>0</v>
      </c>
      <c r="BE1334" s="24">
        <f t="shared" si="619"/>
        <v>0</v>
      </c>
      <c r="BF1334" s="24">
        <f t="shared" si="631"/>
        <v>0</v>
      </c>
      <c r="BG1334" s="24">
        <f t="shared" si="638"/>
        <v>0</v>
      </c>
      <c r="BH1334" s="24">
        <v>0</v>
      </c>
      <c r="BI1334" s="24">
        <f t="shared" si="632"/>
        <v>0</v>
      </c>
      <c r="BJ1334" s="24">
        <v>0</v>
      </c>
      <c r="BK1334" s="24">
        <f t="shared" si="633"/>
        <v>0</v>
      </c>
      <c r="BL1334" s="24">
        <f t="shared" si="634"/>
        <v>0</v>
      </c>
      <c r="BM1334" s="24">
        <f t="shared" si="620"/>
        <v>0</v>
      </c>
      <c r="BN1334" s="24">
        <f t="shared" si="621"/>
        <v>0</v>
      </c>
      <c r="BO1334" s="24">
        <f t="shared" si="622"/>
        <v>0</v>
      </c>
      <c r="BP1334" s="24">
        <f t="shared" si="623"/>
        <v>0</v>
      </c>
      <c r="BQ1334" s="24">
        <f t="shared" si="624"/>
        <v>0</v>
      </c>
      <c r="BR1334" s="24">
        <f t="shared" si="635"/>
        <v>0</v>
      </c>
      <c r="BS1334" s="24">
        <f t="shared" si="639"/>
        <v>0</v>
      </c>
      <c r="BT1334" s="24">
        <v>0</v>
      </c>
      <c r="BU1334" s="24">
        <f t="shared" si="636"/>
        <v>0</v>
      </c>
      <c r="BV1334" s="24">
        <v>0</v>
      </c>
    </row>
    <row r="1335" spans="1:74">
      <c r="A1335" s="87">
        <v>1326</v>
      </c>
      <c r="B1335" s="1"/>
      <c r="C1335" s="1"/>
      <c r="D1335" s="2"/>
      <c r="E1335" s="3"/>
      <c r="F1335" s="4"/>
      <c r="G1335" s="5"/>
      <c r="H1335" s="4"/>
      <c r="I1335" s="5"/>
      <c r="J1335" s="6"/>
      <c r="K1335" s="5"/>
      <c r="L1335" s="5"/>
      <c r="M1335" s="5"/>
      <c r="N1335" s="7"/>
      <c r="O1335" s="38"/>
      <c r="P1335" s="5"/>
      <c r="Q1335" s="5"/>
      <c r="R1335" s="7"/>
      <c r="S1335" s="38"/>
      <c r="T1335" s="5"/>
      <c r="U1335" s="5"/>
      <c r="V1335" s="55"/>
      <c r="W1335" s="38"/>
      <c r="X1335" s="5"/>
      <c r="Y1335" s="5"/>
      <c r="Z1335" s="55"/>
      <c r="AA1335" s="36">
        <f>IF(Dane!$E$3=1,AO1335+BA1335+BM1335,IF(Dane!$E$3=2,AU1335+BG1335+BS1335,AW1335+BI1335+BU1335))</f>
        <v>0</v>
      </c>
      <c r="AB1335" s="16">
        <f>IF(Dane!$E$3=1,AP1335+BB1335+BN1335,IF(Dane!$E$3=2,AV1335+BH1335+BT1335,AX1335+BJ1335+BV1335))</f>
        <v>0</v>
      </c>
      <c r="AC1335" s="16">
        <f>IF(((K1335*Dane!$C$9)-AA1335)&lt;0,0,(K1335*Dane!$C$9)-AA1335)</f>
        <v>0</v>
      </c>
      <c r="AD1335" s="37">
        <f>IFERROR(IF(((L1335*Dane!$C$9)-AB1335)&lt;0,0,(L1335*Dane!$C$9)-AB1335),0)</f>
        <v>0</v>
      </c>
      <c r="AE1335" s="97"/>
      <c r="AF1335" s="77">
        <f>IF(Dane!$E$3=1,AO1335,IF(Dane!$E$3=2,AU1335,AW1335))</f>
        <v>0</v>
      </c>
      <c r="AG1335" s="77">
        <f>IF(Dane!$E$3=1,AP1335,IF(Dane!$E$3=2,AV1335,AX1335))</f>
        <v>0</v>
      </c>
      <c r="AH1335" s="77">
        <f>IF(Dane!$E$3=1,BA1335,IF(Dane!$E$3=2,BG1335,BI1335))</f>
        <v>0</v>
      </c>
      <c r="AI1335" s="77">
        <f>IF(Dane!$E$3=1,BB1335,IF(Dane!$E$3=2,BH1335,BJ1335))</f>
        <v>0</v>
      </c>
      <c r="AJ1335" s="77">
        <f>IF(Dane!$E$3=1,BM1335,IF(Dane!$E$3=2,BS1335,BU1335))</f>
        <v>0</v>
      </c>
      <c r="AK1335" s="77">
        <f>IF(Dane!$E$3=1,BN1335,IF(Dane!$E$3=2,BT1335,BV1335))</f>
        <v>0</v>
      </c>
      <c r="AL1335" s="24">
        <f t="shared" si="625"/>
        <v>0</v>
      </c>
      <c r="AM1335" s="24">
        <f t="shared" si="626"/>
        <v>0</v>
      </c>
      <c r="AN1335" s="24"/>
      <c r="AO1335" s="24">
        <f t="shared" si="611"/>
        <v>0</v>
      </c>
      <c r="AP1335" s="24">
        <f t="shared" si="627"/>
        <v>0</v>
      </c>
      <c r="AQ1335" s="24">
        <f t="shared" si="612"/>
        <v>0</v>
      </c>
      <c r="AR1335" s="24">
        <f t="shared" si="613"/>
        <v>0</v>
      </c>
      <c r="AS1335" s="24">
        <f t="shared" si="614"/>
        <v>0</v>
      </c>
      <c r="AT1335" s="24">
        <f t="shared" si="628"/>
        <v>0</v>
      </c>
      <c r="AU1335" s="24">
        <f t="shared" si="637"/>
        <v>0</v>
      </c>
      <c r="AV1335" s="24">
        <v>0</v>
      </c>
      <c r="AW1335" s="24">
        <f t="shared" si="640"/>
        <v>0</v>
      </c>
      <c r="AX1335" s="24">
        <v>0</v>
      </c>
      <c r="AY1335" s="24">
        <f t="shared" si="629"/>
        <v>0</v>
      </c>
      <c r="AZ1335" s="24">
        <f t="shared" si="630"/>
        <v>0</v>
      </c>
      <c r="BA1335" s="24">
        <f t="shared" si="615"/>
        <v>0</v>
      </c>
      <c r="BB1335" s="24">
        <f t="shared" si="616"/>
        <v>0</v>
      </c>
      <c r="BC1335" s="24">
        <f t="shared" si="617"/>
        <v>0</v>
      </c>
      <c r="BD1335" s="24">
        <f t="shared" si="618"/>
        <v>0</v>
      </c>
      <c r="BE1335" s="24">
        <f t="shared" si="619"/>
        <v>0</v>
      </c>
      <c r="BF1335" s="24">
        <f t="shared" si="631"/>
        <v>0</v>
      </c>
      <c r="BG1335" s="24">
        <f t="shared" si="638"/>
        <v>0</v>
      </c>
      <c r="BH1335" s="24">
        <v>0</v>
      </c>
      <c r="BI1335" s="24">
        <f t="shared" si="632"/>
        <v>0</v>
      </c>
      <c r="BJ1335" s="24">
        <v>0</v>
      </c>
      <c r="BK1335" s="24">
        <f t="shared" si="633"/>
        <v>0</v>
      </c>
      <c r="BL1335" s="24">
        <f t="shared" si="634"/>
        <v>0</v>
      </c>
      <c r="BM1335" s="24">
        <f t="shared" si="620"/>
        <v>0</v>
      </c>
      <c r="BN1335" s="24">
        <f t="shared" si="621"/>
        <v>0</v>
      </c>
      <c r="BO1335" s="24">
        <f t="shared" si="622"/>
        <v>0</v>
      </c>
      <c r="BP1335" s="24">
        <f t="shared" si="623"/>
        <v>0</v>
      </c>
      <c r="BQ1335" s="24">
        <f t="shared" si="624"/>
        <v>0</v>
      </c>
      <c r="BR1335" s="24">
        <f t="shared" si="635"/>
        <v>0</v>
      </c>
      <c r="BS1335" s="24">
        <f t="shared" si="639"/>
        <v>0</v>
      </c>
      <c r="BT1335" s="24">
        <v>0</v>
      </c>
      <c r="BU1335" s="24">
        <f t="shared" si="636"/>
        <v>0</v>
      </c>
      <c r="BV1335" s="24">
        <v>0</v>
      </c>
    </row>
    <row r="1336" spans="1:74">
      <c r="A1336" s="87">
        <v>1327</v>
      </c>
      <c r="B1336" s="1"/>
      <c r="C1336" s="1"/>
      <c r="D1336" s="2"/>
      <c r="E1336" s="3"/>
      <c r="F1336" s="4"/>
      <c r="G1336" s="5"/>
      <c r="H1336" s="4"/>
      <c r="I1336" s="5"/>
      <c r="J1336" s="6"/>
      <c r="K1336" s="5"/>
      <c r="L1336" s="5"/>
      <c r="M1336" s="5"/>
      <c r="N1336" s="7"/>
      <c r="O1336" s="38"/>
      <c r="P1336" s="5"/>
      <c r="Q1336" s="5"/>
      <c r="R1336" s="7"/>
      <c r="S1336" s="38"/>
      <c r="T1336" s="5"/>
      <c r="U1336" s="5"/>
      <c r="V1336" s="55"/>
      <c r="W1336" s="38"/>
      <c r="X1336" s="5"/>
      <c r="Y1336" s="5"/>
      <c r="Z1336" s="55"/>
      <c r="AA1336" s="36">
        <f>IF(Dane!$E$3=1,AO1336+BA1336+BM1336,IF(Dane!$E$3=2,AU1336+BG1336+BS1336,AW1336+BI1336+BU1336))</f>
        <v>0</v>
      </c>
      <c r="AB1336" s="16">
        <f>IF(Dane!$E$3=1,AP1336+BB1336+BN1336,IF(Dane!$E$3=2,AV1336+BH1336+BT1336,AX1336+BJ1336+BV1336))</f>
        <v>0</v>
      </c>
      <c r="AC1336" s="16">
        <f>IF(((K1336*Dane!$C$9)-AA1336)&lt;0,0,(K1336*Dane!$C$9)-AA1336)</f>
        <v>0</v>
      </c>
      <c r="AD1336" s="37">
        <f>IFERROR(IF(((L1336*Dane!$C$9)-AB1336)&lt;0,0,(L1336*Dane!$C$9)-AB1336),0)</f>
        <v>0</v>
      </c>
      <c r="AE1336" s="97"/>
      <c r="AF1336" s="77">
        <f>IF(Dane!$E$3=1,AO1336,IF(Dane!$E$3=2,AU1336,AW1336))</f>
        <v>0</v>
      </c>
      <c r="AG1336" s="77">
        <f>IF(Dane!$E$3=1,AP1336,IF(Dane!$E$3=2,AV1336,AX1336))</f>
        <v>0</v>
      </c>
      <c r="AH1336" s="77">
        <f>IF(Dane!$E$3=1,BA1336,IF(Dane!$E$3=2,BG1336,BI1336))</f>
        <v>0</v>
      </c>
      <c r="AI1336" s="77">
        <f>IF(Dane!$E$3=1,BB1336,IF(Dane!$E$3=2,BH1336,BJ1336))</f>
        <v>0</v>
      </c>
      <c r="AJ1336" s="77">
        <f>IF(Dane!$E$3=1,BM1336,IF(Dane!$E$3=2,BS1336,BU1336))</f>
        <v>0</v>
      </c>
      <c r="AK1336" s="77">
        <f>IF(Dane!$E$3=1,BN1336,IF(Dane!$E$3=2,BT1336,BV1336))</f>
        <v>0</v>
      </c>
      <c r="AL1336" s="24">
        <f t="shared" si="625"/>
        <v>0</v>
      </c>
      <c r="AM1336" s="24">
        <f t="shared" si="626"/>
        <v>0</v>
      </c>
      <c r="AN1336" s="24"/>
      <c r="AO1336" s="24">
        <f t="shared" si="611"/>
        <v>0</v>
      </c>
      <c r="AP1336" s="24">
        <f t="shared" si="627"/>
        <v>0</v>
      </c>
      <c r="AQ1336" s="24">
        <f t="shared" si="612"/>
        <v>0</v>
      </c>
      <c r="AR1336" s="24">
        <f t="shared" si="613"/>
        <v>0</v>
      </c>
      <c r="AS1336" s="24">
        <f t="shared" si="614"/>
        <v>0</v>
      </c>
      <c r="AT1336" s="24">
        <f t="shared" si="628"/>
        <v>0</v>
      </c>
      <c r="AU1336" s="24">
        <f t="shared" si="637"/>
        <v>0</v>
      </c>
      <c r="AV1336" s="24">
        <v>0</v>
      </c>
      <c r="AW1336" s="24">
        <f t="shared" si="640"/>
        <v>0</v>
      </c>
      <c r="AX1336" s="24">
        <v>0</v>
      </c>
      <c r="AY1336" s="24">
        <f t="shared" si="629"/>
        <v>0</v>
      </c>
      <c r="AZ1336" s="24">
        <f t="shared" si="630"/>
        <v>0</v>
      </c>
      <c r="BA1336" s="24">
        <f t="shared" si="615"/>
        <v>0</v>
      </c>
      <c r="BB1336" s="24">
        <f t="shared" si="616"/>
        <v>0</v>
      </c>
      <c r="BC1336" s="24">
        <f t="shared" si="617"/>
        <v>0</v>
      </c>
      <c r="BD1336" s="24">
        <f t="shared" si="618"/>
        <v>0</v>
      </c>
      <c r="BE1336" s="24">
        <f t="shared" si="619"/>
        <v>0</v>
      </c>
      <c r="BF1336" s="24">
        <f t="shared" si="631"/>
        <v>0</v>
      </c>
      <c r="BG1336" s="24">
        <f t="shared" si="638"/>
        <v>0</v>
      </c>
      <c r="BH1336" s="24">
        <v>0</v>
      </c>
      <c r="BI1336" s="24">
        <f t="shared" si="632"/>
        <v>0</v>
      </c>
      <c r="BJ1336" s="24">
        <v>0</v>
      </c>
      <c r="BK1336" s="24">
        <f t="shared" si="633"/>
        <v>0</v>
      </c>
      <c r="BL1336" s="24">
        <f t="shared" si="634"/>
        <v>0</v>
      </c>
      <c r="BM1336" s="24">
        <f t="shared" si="620"/>
        <v>0</v>
      </c>
      <c r="BN1336" s="24">
        <f t="shared" si="621"/>
        <v>0</v>
      </c>
      <c r="BO1336" s="24">
        <f t="shared" si="622"/>
        <v>0</v>
      </c>
      <c r="BP1336" s="24">
        <f t="shared" si="623"/>
        <v>0</v>
      </c>
      <c r="BQ1336" s="24">
        <f t="shared" si="624"/>
        <v>0</v>
      </c>
      <c r="BR1336" s="24">
        <f t="shared" si="635"/>
        <v>0</v>
      </c>
      <c r="BS1336" s="24">
        <f t="shared" si="639"/>
        <v>0</v>
      </c>
      <c r="BT1336" s="24">
        <v>0</v>
      </c>
      <c r="BU1336" s="24">
        <f t="shared" si="636"/>
        <v>0</v>
      </c>
      <c r="BV1336" s="24">
        <v>0</v>
      </c>
    </row>
    <row r="1337" spans="1:74">
      <c r="A1337" s="87">
        <v>1328</v>
      </c>
      <c r="B1337" s="1"/>
      <c r="C1337" s="1"/>
      <c r="D1337" s="2"/>
      <c r="E1337" s="3"/>
      <c r="F1337" s="4"/>
      <c r="G1337" s="5"/>
      <c r="H1337" s="4"/>
      <c r="I1337" s="5"/>
      <c r="J1337" s="6"/>
      <c r="K1337" s="5"/>
      <c r="L1337" s="5"/>
      <c r="M1337" s="5"/>
      <c r="N1337" s="7"/>
      <c r="O1337" s="38"/>
      <c r="P1337" s="5"/>
      <c r="Q1337" s="5"/>
      <c r="R1337" s="7"/>
      <c r="S1337" s="38"/>
      <c r="T1337" s="5"/>
      <c r="U1337" s="5"/>
      <c r="V1337" s="55"/>
      <c r="W1337" s="38"/>
      <c r="X1337" s="5"/>
      <c r="Y1337" s="5"/>
      <c r="Z1337" s="55"/>
      <c r="AA1337" s="36">
        <f>IF(Dane!$E$3=1,AO1337+BA1337+BM1337,IF(Dane!$E$3=2,AU1337+BG1337+BS1337,AW1337+BI1337+BU1337))</f>
        <v>0</v>
      </c>
      <c r="AB1337" s="16">
        <f>IF(Dane!$E$3=1,AP1337+BB1337+BN1337,IF(Dane!$E$3=2,AV1337+BH1337+BT1337,AX1337+BJ1337+BV1337))</f>
        <v>0</v>
      </c>
      <c r="AC1337" s="16">
        <f>IF(((K1337*Dane!$C$9)-AA1337)&lt;0,0,(K1337*Dane!$C$9)-AA1337)</f>
        <v>0</v>
      </c>
      <c r="AD1337" s="37">
        <f>IFERROR(IF(((L1337*Dane!$C$9)-AB1337)&lt;0,0,(L1337*Dane!$C$9)-AB1337),0)</f>
        <v>0</v>
      </c>
      <c r="AE1337" s="97"/>
      <c r="AF1337" s="77">
        <f>IF(Dane!$E$3=1,AO1337,IF(Dane!$E$3=2,AU1337,AW1337))</f>
        <v>0</v>
      </c>
      <c r="AG1337" s="77">
        <f>IF(Dane!$E$3=1,AP1337,IF(Dane!$E$3=2,AV1337,AX1337))</f>
        <v>0</v>
      </c>
      <c r="AH1337" s="77">
        <f>IF(Dane!$E$3=1,BA1337,IF(Dane!$E$3=2,BG1337,BI1337))</f>
        <v>0</v>
      </c>
      <c r="AI1337" s="77">
        <f>IF(Dane!$E$3=1,BB1337,IF(Dane!$E$3=2,BH1337,BJ1337))</f>
        <v>0</v>
      </c>
      <c r="AJ1337" s="77">
        <f>IF(Dane!$E$3=1,BM1337,IF(Dane!$E$3=2,BS1337,BU1337))</f>
        <v>0</v>
      </c>
      <c r="AK1337" s="77">
        <f>IF(Dane!$E$3=1,BN1337,IF(Dane!$E$3=2,BT1337,BV1337))</f>
        <v>0</v>
      </c>
      <c r="AL1337" s="24">
        <f t="shared" si="625"/>
        <v>0</v>
      </c>
      <c r="AM1337" s="24">
        <f t="shared" si="626"/>
        <v>0</v>
      </c>
      <c r="AN1337" s="24"/>
      <c r="AO1337" s="24">
        <f t="shared" si="611"/>
        <v>0</v>
      </c>
      <c r="AP1337" s="24">
        <f t="shared" si="627"/>
        <v>0</v>
      </c>
      <c r="AQ1337" s="24">
        <f t="shared" si="612"/>
        <v>0</v>
      </c>
      <c r="AR1337" s="24">
        <f t="shared" si="613"/>
        <v>0</v>
      </c>
      <c r="AS1337" s="24">
        <f t="shared" si="614"/>
        <v>0</v>
      </c>
      <c r="AT1337" s="24">
        <f t="shared" si="628"/>
        <v>0</v>
      </c>
      <c r="AU1337" s="24">
        <f t="shared" si="637"/>
        <v>0</v>
      </c>
      <c r="AV1337" s="24">
        <v>0</v>
      </c>
      <c r="AW1337" s="24">
        <f t="shared" si="640"/>
        <v>0</v>
      </c>
      <c r="AX1337" s="24">
        <v>0</v>
      </c>
      <c r="AY1337" s="24">
        <f t="shared" si="629"/>
        <v>0</v>
      </c>
      <c r="AZ1337" s="24">
        <f t="shared" si="630"/>
        <v>0</v>
      </c>
      <c r="BA1337" s="24">
        <f t="shared" si="615"/>
        <v>0</v>
      </c>
      <c r="BB1337" s="24">
        <f t="shared" si="616"/>
        <v>0</v>
      </c>
      <c r="BC1337" s="24">
        <f t="shared" si="617"/>
        <v>0</v>
      </c>
      <c r="BD1337" s="24">
        <f t="shared" si="618"/>
        <v>0</v>
      </c>
      <c r="BE1337" s="24">
        <f t="shared" si="619"/>
        <v>0</v>
      </c>
      <c r="BF1337" s="24">
        <f t="shared" si="631"/>
        <v>0</v>
      </c>
      <c r="BG1337" s="24">
        <f t="shared" si="638"/>
        <v>0</v>
      </c>
      <c r="BH1337" s="24">
        <v>0</v>
      </c>
      <c r="BI1337" s="24">
        <f t="shared" si="632"/>
        <v>0</v>
      </c>
      <c r="BJ1337" s="24">
        <v>0</v>
      </c>
      <c r="BK1337" s="24">
        <f t="shared" si="633"/>
        <v>0</v>
      </c>
      <c r="BL1337" s="24">
        <f t="shared" si="634"/>
        <v>0</v>
      </c>
      <c r="BM1337" s="24">
        <f t="shared" si="620"/>
        <v>0</v>
      </c>
      <c r="BN1337" s="24">
        <f t="shared" si="621"/>
        <v>0</v>
      </c>
      <c r="BO1337" s="24">
        <f t="shared" si="622"/>
        <v>0</v>
      </c>
      <c r="BP1337" s="24">
        <f t="shared" si="623"/>
        <v>0</v>
      </c>
      <c r="BQ1337" s="24">
        <f t="shared" si="624"/>
        <v>0</v>
      </c>
      <c r="BR1337" s="24">
        <f t="shared" si="635"/>
        <v>0</v>
      </c>
      <c r="BS1337" s="24">
        <f t="shared" si="639"/>
        <v>0</v>
      </c>
      <c r="BT1337" s="24">
        <v>0</v>
      </c>
      <c r="BU1337" s="24">
        <f t="shared" si="636"/>
        <v>0</v>
      </c>
      <c r="BV1337" s="24">
        <v>0</v>
      </c>
    </row>
    <row r="1338" spans="1:74">
      <c r="A1338" s="87">
        <v>1329</v>
      </c>
      <c r="B1338" s="1"/>
      <c r="C1338" s="1"/>
      <c r="D1338" s="2"/>
      <c r="E1338" s="3"/>
      <c r="F1338" s="4"/>
      <c r="G1338" s="5"/>
      <c r="H1338" s="4"/>
      <c r="I1338" s="5"/>
      <c r="J1338" s="6"/>
      <c r="K1338" s="5"/>
      <c r="L1338" s="5"/>
      <c r="M1338" s="5"/>
      <c r="N1338" s="7"/>
      <c r="O1338" s="38"/>
      <c r="P1338" s="5"/>
      <c r="Q1338" s="5"/>
      <c r="R1338" s="7"/>
      <c r="S1338" s="38"/>
      <c r="T1338" s="5"/>
      <c r="U1338" s="5"/>
      <c r="V1338" s="55"/>
      <c r="W1338" s="38"/>
      <c r="X1338" s="5"/>
      <c r="Y1338" s="5"/>
      <c r="Z1338" s="55"/>
      <c r="AA1338" s="36">
        <f>IF(Dane!$E$3=1,AO1338+BA1338+BM1338,IF(Dane!$E$3=2,AU1338+BG1338+BS1338,AW1338+BI1338+BU1338))</f>
        <v>0</v>
      </c>
      <c r="AB1338" s="16">
        <f>IF(Dane!$E$3=1,AP1338+BB1338+BN1338,IF(Dane!$E$3=2,AV1338+BH1338+BT1338,AX1338+BJ1338+BV1338))</f>
        <v>0</v>
      </c>
      <c r="AC1338" s="16">
        <f>IF(((K1338*Dane!$C$9)-AA1338)&lt;0,0,(K1338*Dane!$C$9)-AA1338)</f>
        <v>0</v>
      </c>
      <c r="AD1338" s="37">
        <f>IFERROR(IF(((L1338*Dane!$C$9)-AB1338)&lt;0,0,(L1338*Dane!$C$9)-AB1338),0)</f>
        <v>0</v>
      </c>
      <c r="AE1338" s="97"/>
      <c r="AF1338" s="77">
        <f>IF(Dane!$E$3=1,AO1338,IF(Dane!$E$3=2,AU1338,AW1338))</f>
        <v>0</v>
      </c>
      <c r="AG1338" s="77">
        <f>IF(Dane!$E$3=1,AP1338,IF(Dane!$E$3=2,AV1338,AX1338))</f>
        <v>0</v>
      </c>
      <c r="AH1338" s="77">
        <f>IF(Dane!$E$3=1,BA1338,IF(Dane!$E$3=2,BG1338,BI1338))</f>
        <v>0</v>
      </c>
      <c r="AI1338" s="77">
        <f>IF(Dane!$E$3=1,BB1338,IF(Dane!$E$3=2,BH1338,BJ1338))</f>
        <v>0</v>
      </c>
      <c r="AJ1338" s="77">
        <f>IF(Dane!$E$3=1,BM1338,IF(Dane!$E$3=2,BS1338,BU1338))</f>
        <v>0</v>
      </c>
      <c r="AK1338" s="77">
        <f>IF(Dane!$E$3=1,BN1338,IF(Dane!$E$3=2,BT1338,BV1338))</f>
        <v>0</v>
      </c>
      <c r="AL1338" s="24">
        <f t="shared" si="625"/>
        <v>0</v>
      </c>
      <c r="AM1338" s="24">
        <f t="shared" si="626"/>
        <v>0</v>
      </c>
      <c r="AN1338" s="24"/>
      <c r="AO1338" s="24">
        <f t="shared" si="611"/>
        <v>0</v>
      </c>
      <c r="AP1338" s="24">
        <f t="shared" si="627"/>
        <v>0</v>
      </c>
      <c r="AQ1338" s="24">
        <f t="shared" si="612"/>
        <v>0</v>
      </c>
      <c r="AR1338" s="24">
        <f t="shared" si="613"/>
        <v>0</v>
      </c>
      <c r="AS1338" s="24">
        <f t="shared" si="614"/>
        <v>0</v>
      </c>
      <c r="AT1338" s="24">
        <f t="shared" si="628"/>
        <v>0</v>
      </c>
      <c r="AU1338" s="24">
        <f t="shared" si="637"/>
        <v>0</v>
      </c>
      <c r="AV1338" s="24">
        <v>0</v>
      </c>
      <c r="AW1338" s="24">
        <f t="shared" si="640"/>
        <v>0</v>
      </c>
      <c r="AX1338" s="24">
        <v>0</v>
      </c>
      <c r="AY1338" s="24">
        <f t="shared" si="629"/>
        <v>0</v>
      </c>
      <c r="AZ1338" s="24">
        <f t="shared" si="630"/>
        <v>0</v>
      </c>
      <c r="BA1338" s="24">
        <f t="shared" si="615"/>
        <v>0</v>
      </c>
      <c r="BB1338" s="24">
        <f t="shared" si="616"/>
        <v>0</v>
      </c>
      <c r="BC1338" s="24">
        <f t="shared" si="617"/>
        <v>0</v>
      </c>
      <c r="BD1338" s="24">
        <f t="shared" si="618"/>
        <v>0</v>
      </c>
      <c r="BE1338" s="24">
        <f t="shared" si="619"/>
        <v>0</v>
      </c>
      <c r="BF1338" s="24">
        <f t="shared" si="631"/>
        <v>0</v>
      </c>
      <c r="BG1338" s="24">
        <f t="shared" si="638"/>
        <v>0</v>
      </c>
      <c r="BH1338" s="24">
        <v>0</v>
      </c>
      <c r="BI1338" s="24">
        <f t="shared" si="632"/>
        <v>0</v>
      </c>
      <c r="BJ1338" s="24">
        <v>0</v>
      </c>
      <c r="BK1338" s="24">
        <f t="shared" si="633"/>
        <v>0</v>
      </c>
      <c r="BL1338" s="24">
        <f t="shared" si="634"/>
        <v>0</v>
      </c>
      <c r="BM1338" s="24">
        <f t="shared" si="620"/>
        <v>0</v>
      </c>
      <c r="BN1338" s="24">
        <f t="shared" si="621"/>
        <v>0</v>
      </c>
      <c r="BO1338" s="24">
        <f t="shared" si="622"/>
        <v>0</v>
      </c>
      <c r="BP1338" s="24">
        <f t="shared" si="623"/>
        <v>0</v>
      </c>
      <c r="BQ1338" s="24">
        <f t="shared" si="624"/>
        <v>0</v>
      </c>
      <c r="BR1338" s="24">
        <f t="shared" si="635"/>
        <v>0</v>
      </c>
      <c r="BS1338" s="24">
        <f t="shared" si="639"/>
        <v>0</v>
      </c>
      <c r="BT1338" s="24">
        <v>0</v>
      </c>
      <c r="BU1338" s="24">
        <f t="shared" si="636"/>
        <v>0</v>
      </c>
      <c r="BV1338" s="24">
        <v>0</v>
      </c>
    </row>
    <row r="1339" spans="1:74">
      <c r="A1339" s="87">
        <v>1330</v>
      </c>
      <c r="B1339" s="1"/>
      <c r="C1339" s="1"/>
      <c r="D1339" s="2"/>
      <c r="E1339" s="3"/>
      <c r="F1339" s="4"/>
      <c r="G1339" s="5"/>
      <c r="H1339" s="4"/>
      <c r="I1339" s="5"/>
      <c r="J1339" s="6"/>
      <c r="K1339" s="5"/>
      <c r="L1339" s="5"/>
      <c r="M1339" s="5"/>
      <c r="N1339" s="7"/>
      <c r="O1339" s="38"/>
      <c r="P1339" s="5"/>
      <c r="Q1339" s="5"/>
      <c r="R1339" s="7"/>
      <c r="S1339" s="38"/>
      <c r="T1339" s="5"/>
      <c r="U1339" s="5"/>
      <c r="V1339" s="55"/>
      <c r="W1339" s="38"/>
      <c r="X1339" s="5"/>
      <c r="Y1339" s="5"/>
      <c r="Z1339" s="55"/>
      <c r="AA1339" s="36">
        <f>IF(Dane!$E$3=1,AO1339+BA1339+BM1339,IF(Dane!$E$3=2,AU1339+BG1339+BS1339,AW1339+BI1339+BU1339))</f>
        <v>0</v>
      </c>
      <c r="AB1339" s="16">
        <f>IF(Dane!$E$3=1,AP1339+BB1339+BN1339,IF(Dane!$E$3=2,AV1339+BH1339+BT1339,AX1339+BJ1339+BV1339))</f>
        <v>0</v>
      </c>
      <c r="AC1339" s="16">
        <f>IF(((K1339*Dane!$C$9)-AA1339)&lt;0,0,(K1339*Dane!$C$9)-AA1339)</f>
        <v>0</v>
      </c>
      <c r="AD1339" s="37">
        <f>IFERROR(IF(((L1339*Dane!$C$9)-AB1339)&lt;0,0,(L1339*Dane!$C$9)-AB1339),0)</f>
        <v>0</v>
      </c>
      <c r="AE1339" s="97"/>
      <c r="AF1339" s="77">
        <f>IF(Dane!$E$3=1,AO1339,IF(Dane!$E$3=2,AU1339,AW1339))</f>
        <v>0</v>
      </c>
      <c r="AG1339" s="77">
        <f>IF(Dane!$E$3=1,AP1339,IF(Dane!$E$3=2,AV1339,AX1339))</f>
        <v>0</v>
      </c>
      <c r="AH1339" s="77">
        <f>IF(Dane!$E$3=1,BA1339,IF(Dane!$E$3=2,BG1339,BI1339))</f>
        <v>0</v>
      </c>
      <c r="AI1339" s="77">
        <f>IF(Dane!$E$3=1,BB1339,IF(Dane!$E$3=2,BH1339,BJ1339))</f>
        <v>0</v>
      </c>
      <c r="AJ1339" s="77">
        <f>IF(Dane!$E$3=1,BM1339,IF(Dane!$E$3=2,BS1339,BU1339))</f>
        <v>0</v>
      </c>
      <c r="AK1339" s="77">
        <f>IF(Dane!$E$3=1,BN1339,IF(Dane!$E$3=2,BT1339,BV1339))</f>
        <v>0</v>
      </c>
      <c r="AL1339" s="24">
        <f t="shared" si="625"/>
        <v>0</v>
      </c>
      <c r="AM1339" s="24">
        <f t="shared" si="626"/>
        <v>0</v>
      </c>
      <c r="AN1339" s="24"/>
      <c r="AO1339" s="24">
        <f t="shared" si="611"/>
        <v>0</v>
      </c>
      <c r="AP1339" s="24">
        <f t="shared" si="627"/>
        <v>0</v>
      </c>
      <c r="AQ1339" s="24">
        <f t="shared" si="612"/>
        <v>0</v>
      </c>
      <c r="AR1339" s="24">
        <f t="shared" si="613"/>
        <v>0</v>
      </c>
      <c r="AS1339" s="24">
        <f t="shared" si="614"/>
        <v>0</v>
      </c>
      <c r="AT1339" s="24">
        <f t="shared" si="628"/>
        <v>0</v>
      </c>
      <c r="AU1339" s="24">
        <f t="shared" si="637"/>
        <v>0</v>
      </c>
      <c r="AV1339" s="24">
        <v>0</v>
      </c>
      <c r="AW1339" s="24">
        <f t="shared" si="640"/>
        <v>0</v>
      </c>
      <c r="AX1339" s="24">
        <v>0</v>
      </c>
      <c r="AY1339" s="24">
        <f t="shared" si="629"/>
        <v>0</v>
      </c>
      <c r="AZ1339" s="24">
        <f t="shared" si="630"/>
        <v>0</v>
      </c>
      <c r="BA1339" s="24">
        <f t="shared" si="615"/>
        <v>0</v>
      </c>
      <c r="BB1339" s="24">
        <f t="shared" si="616"/>
        <v>0</v>
      </c>
      <c r="BC1339" s="24">
        <f t="shared" si="617"/>
        <v>0</v>
      </c>
      <c r="BD1339" s="24">
        <f t="shared" si="618"/>
        <v>0</v>
      </c>
      <c r="BE1339" s="24">
        <f t="shared" si="619"/>
        <v>0</v>
      </c>
      <c r="BF1339" s="24">
        <f t="shared" si="631"/>
        <v>0</v>
      </c>
      <c r="BG1339" s="24">
        <f t="shared" si="638"/>
        <v>0</v>
      </c>
      <c r="BH1339" s="24">
        <v>0</v>
      </c>
      <c r="BI1339" s="24">
        <f t="shared" si="632"/>
        <v>0</v>
      </c>
      <c r="BJ1339" s="24">
        <v>0</v>
      </c>
      <c r="BK1339" s="24">
        <f t="shared" si="633"/>
        <v>0</v>
      </c>
      <c r="BL1339" s="24">
        <f t="shared" si="634"/>
        <v>0</v>
      </c>
      <c r="BM1339" s="24">
        <f t="shared" si="620"/>
        <v>0</v>
      </c>
      <c r="BN1339" s="24">
        <f t="shared" si="621"/>
        <v>0</v>
      </c>
      <c r="BO1339" s="24">
        <f t="shared" si="622"/>
        <v>0</v>
      </c>
      <c r="BP1339" s="24">
        <f t="shared" si="623"/>
        <v>0</v>
      </c>
      <c r="BQ1339" s="24">
        <f t="shared" si="624"/>
        <v>0</v>
      </c>
      <c r="BR1339" s="24">
        <f t="shared" si="635"/>
        <v>0</v>
      </c>
      <c r="BS1339" s="24">
        <f t="shared" si="639"/>
        <v>0</v>
      </c>
      <c r="BT1339" s="24">
        <v>0</v>
      </c>
      <c r="BU1339" s="24">
        <f t="shared" si="636"/>
        <v>0</v>
      </c>
      <c r="BV1339" s="24">
        <v>0</v>
      </c>
    </row>
    <row r="1340" spans="1:74">
      <c r="A1340" s="87">
        <v>1331</v>
      </c>
      <c r="B1340" s="1"/>
      <c r="C1340" s="1"/>
      <c r="D1340" s="2"/>
      <c r="E1340" s="3"/>
      <c r="F1340" s="4"/>
      <c r="G1340" s="5"/>
      <c r="H1340" s="4"/>
      <c r="I1340" s="5"/>
      <c r="J1340" s="6"/>
      <c r="K1340" s="5"/>
      <c r="L1340" s="5"/>
      <c r="M1340" s="5"/>
      <c r="N1340" s="7"/>
      <c r="O1340" s="38"/>
      <c r="P1340" s="5"/>
      <c r="Q1340" s="5"/>
      <c r="R1340" s="7"/>
      <c r="S1340" s="38"/>
      <c r="T1340" s="5"/>
      <c r="U1340" s="5"/>
      <c r="V1340" s="55"/>
      <c r="W1340" s="38"/>
      <c r="X1340" s="5"/>
      <c r="Y1340" s="5"/>
      <c r="Z1340" s="55"/>
      <c r="AA1340" s="36">
        <f>IF(Dane!$E$3=1,AO1340+BA1340+BM1340,IF(Dane!$E$3=2,AU1340+BG1340+BS1340,AW1340+BI1340+BU1340))</f>
        <v>0</v>
      </c>
      <c r="AB1340" s="16">
        <f>IF(Dane!$E$3=1,AP1340+BB1340+BN1340,IF(Dane!$E$3=2,AV1340+BH1340+BT1340,AX1340+BJ1340+BV1340))</f>
        <v>0</v>
      </c>
      <c r="AC1340" s="16">
        <f>IF(((K1340*Dane!$C$9)-AA1340)&lt;0,0,(K1340*Dane!$C$9)-AA1340)</f>
        <v>0</v>
      </c>
      <c r="AD1340" s="37">
        <f>IFERROR(IF(((L1340*Dane!$C$9)-AB1340)&lt;0,0,(L1340*Dane!$C$9)-AB1340),0)</f>
        <v>0</v>
      </c>
      <c r="AE1340" s="97"/>
      <c r="AF1340" s="77">
        <f>IF(Dane!$E$3=1,AO1340,IF(Dane!$E$3=2,AU1340,AW1340))</f>
        <v>0</v>
      </c>
      <c r="AG1340" s="77">
        <f>IF(Dane!$E$3=1,AP1340,IF(Dane!$E$3=2,AV1340,AX1340))</f>
        <v>0</v>
      </c>
      <c r="AH1340" s="77">
        <f>IF(Dane!$E$3=1,BA1340,IF(Dane!$E$3=2,BG1340,BI1340))</f>
        <v>0</v>
      </c>
      <c r="AI1340" s="77">
        <f>IF(Dane!$E$3=1,BB1340,IF(Dane!$E$3=2,BH1340,BJ1340))</f>
        <v>0</v>
      </c>
      <c r="AJ1340" s="77">
        <f>IF(Dane!$E$3=1,BM1340,IF(Dane!$E$3=2,BS1340,BU1340))</f>
        <v>0</v>
      </c>
      <c r="AK1340" s="77">
        <f>IF(Dane!$E$3=1,BN1340,IF(Dane!$E$3=2,BT1340,BV1340))</f>
        <v>0</v>
      </c>
      <c r="AL1340" s="24">
        <f t="shared" si="625"/>
        <v>0</v>
      </c>
      <c r="AM1340" s="24">
        <f t="shared" si="626"/>
        <v>0</v>
      </c>
      <c r="AN1340" s="24"/>
      <c r="AO1340" s="24">
        <f t="shared" si="611"/>
        <v>0</v>
      </c>
      <c r="AP1340" s="24">
        <f t="shared" si="627"/>
        <v>0</v>
      </c>
      <c r="AQ1340" s="24">
        <f t="shared" si="612"/>
        <v>0</v>
      </c>
      <c r="AR1340" s="24">
        <f t="shared" si="613"/>
        <v>0</v>
      </c>
      <c r="AS1340" s="24">
        <f t="shared" si="614"/>
        <v>0</v>
      </c>
      <c r="AT1340" s="24">
        <f t="shared" si="628"/>
        <v>0</v>
      </c>
      <c r="AU1340" s="24">
        <f t="shared" si="637"/>
        <v>0</v>
      </c>
      <c r="AV1340" s="24">
        <v>0</v>
      </c>
      <c r="AW1340" s="24">
        <f t="shared" si="640"/>
        <v>0</v>
      </c>
      <c r="AX1340" s="24">
        <v>0</v>
      </c>
      <c r="AY1340" s="24">
        <f t="shared" si="629"/>
        <v>0</v>
      </c>
      <c r="AZ1340" s="24">
        <f t="shared" si="630"/>
        <v>0</v>
      </c>
      <c r="BA1340" s="24">
        <f t="shared" si="615"/>
        <v>0</v>
      </c>
      <c r="BB1340" s="24">
        <f t="shared" si="616"/>
        <v>0</v>
      </c>
      <c r="BC1340" s="24">
        <f t="shared" si="617"/>
        <v>0</v>
      </c>
      <c r="BD1340" s="24">
        <f t="shared" si="618"/>
        <v>0</v>
      </c>
      <c r="BE1340" s="24">
        <f t="shared" si="619"/>
        <v>0</v>
      </c>
      <c r="BF1340" s="24">
        <f t="shared" si="631"/>
        <v>0</v>
      </c>
      <c r="BG1340" s="24">
        <f t="shared" si="638"/>
        <v>0</v>
      </c>
      <c r="BH1340" s="24">
        <v>0</v>
      </c>
      <c r="BI1340" s="24">
        <f t="shared" si="632"/>
        <v>0</v>
      </c>
      <c r="BJ1340" s="24">
        <v>0</v>
      </c>
      <c r="BK1340" s="24">
        <f t="shared" si="633"/>
        <v>0</v>
      </c>
      <c r="BL1340" s="24">
        <f t="shared" si="634"/>
        <v>0</v>
      </c>
      <c r="BM1340" s="24">
        <f t="shared" si="620"/>
        <v>0</v>
      </c>
      <c r="BN1340" s="24">
        <f t="shared" si="621"/>
        <v>0</v>
      </c>
      <c r="BO1340" s="24">
        <f t="shared" si="622"/>
        <v>0</v>
      </c>
      <c r="BP1340" s="24">
        <f t="shared" si="623"/>
        <v>0</v>
      </c>
      <c r="BQ1340" s="24">
        <f t="shared" si="624"/>
        <v>0</v>
      </c>
      <c r="BR1340" s="24">
        <f t="shared" si="635"/>
        <v>0</v>
      </c>
      <c r="BS1340" s="24">
        <f t="shared" si="639"/>
        <v>0</v>
      </c>
      <c r="BT1340" s="24">
        <v>0</v>
      </c>
      <c r="BU1340" s="24">
        <f t="shared" si="636"/>
        <v>0</v>
      </c>
      <c r="BV1340" s="24">
        <v>0</v>
      </c>
    </row>
    <row r="1341" spans="1:74">
      <c r="A1341" s="87">
        <v>1332</v>
      </c>
      <c r="B1341" s="1"/>
      <c r="C1341" s="1"/>
      <c r="D1341" s="2"/>
      <c r="E1341" s="3"/>
      <c r="F1341" s="4"/>
      <c r="G1341" s="5"/>
      <c r="H1341" s="4"/>
      <c r="I1341" s="5"/>
      <c r="J1341" s="6"/>
      <c r="K1341" s="5"/>
      <c r="L1341" s="5"/>
      <c r="M1341" s="5"/>
      <c r="N1341" s="7"/>
      <c r="O1341" s="38"/>
      <c r="P1341" s="5"/>
      <c r="Q1341" s="5"/>
      <c r="R1341" s="7"/>
      <c r="S1341" s="38"/>
      <c r="T1341" s="5"/>
      <c r="U1341" s="5"/>
      <c r="V1341" s="55"/>
      <c r="W1341" s="38"/>
      <c r="X1341" s="5"/>
      <c r="Y1341" s="5"/>
      <c r="Z1341" s="55"/>
      <c r="AA1341" s="36">
        <f>IF(Dane!$E$3=1,AO1341+BA1341+BM1341,IF(Dane!$E$3=2,AU1341+BG1341+BS1341,AW1341+BI1341+BU1341))</f>
        <v>0</v>
      </c>
      <c r="AB1341" s="16">
        <f>IF(Dane!$E$3=1,AP1341+BB1341+BN1341,IF(Dane!$E$3=2,AV1341+BH1341+BT1341,AX1341+BJ1341+BV1341))</f>
        <v>0</v>
      </c>
      <c r="AC1341" s="16">
        <f>IF(((K1341*Dane!$C$9)-AA1341)&lt;0,0,(K1341*Dane!$C$9)-AA1341)</f>
        <v>0</v>
      </c>
      <c r="AD1341" s="37">
        <f>IFERROR(IF(((L1341*Dane!$C$9)-AB1341)&lt;0,0,(L1341*Dane!$C$9)-AB1341),0)</f>
        <v>0</v>
      </c>
      <c r="AE1341" s="97"/>
      <c r="AF1341" s="77">
        <f>IF(Dane!$E$3=1,AO1341,IF(Dane!$E$3=2,AU1341,AW1341))</f>
        <v>0</v>
      </c>
      <c r="AG1341" s="77">
        <f>IF(Dane!$E$3=1,AP1341,IF(Dane!$E$3=2,AV1341,AX1341))</f>
        <v>0</v>
      </c>
      <c r="AH1341" s="77">
        <f>IF(Dane!$E$3=1,BA1341,IF(Dane!$E$3=2,BG1341,BI1341))</f>
        <v>0</v>
      </c>
      <c r="AI1341" s="77">
        <f>IF(Dane!$E$3=1,BB1341,IF(Dane!$E$3=2,BH1341,BJ1341))</f>
        <v>0</v>
      </c>
      <c r="AJ1341" s="77">
        <f>IF(Dane!$E$3=1,BM1341,IF(Dane!$E$3=2,BS1341,BU1341))</f>
        <v>0</v>
      </c>
      <c r="AK1341" s="77">
        <f>IF(Dane!$E$3=1,BN1341,IF(Dane!$E$3=2,BT1341,BV1341))</f>
        <v>0</v>
      </c>
      <c r="AL1341" s="24">
        <f t="shared" si="625"/>
        <v>0</v>
      </c>
      <c r="AM1341" s="24">
        <f t="shared" si="626"/>
        <v>0</v>
      </c>
      <c r="AN1341" s="24"/>
      <c r="AO1341" s="24">
        <f t="shared" si="611"/>
        <v>0</v>
      </c>
      <c r="AP1341" s="24">
        <f t="shared" si="627"/>
        <v>0</v>
      </c>
      <c r="AQ1341" s="24">
        <f t="shared" si="612"/>
        <v>0</v>
      </c>
      <c r="AR1341" s="24">
        <f t="shared" si="613"/>
        <v>0</v>
      </c>
      <c r="AS1341" s="24">
        <f t="shared" si="614"/>
        <v>0</v>
      </c>
      <c r="AT1341" s="24">
        <f t="shared" si="628"/>
        <v>0</v>
      </c>
      <c r="AU1341" s="24">
        <f t="shared" si="637"/>
        <v>0</v>
      </c>
      <c r="AV1341" s="24">
        <v>0</v>
      </c>
      <c r="AW1341" s="24">
        <f t="shared" si="640"/>
        <v>0</v>
      </c>
      <c r="AX1341" s="24">
        <v>0</v>
      </c>
      <c r="AY1341" s="24">
        <f t="shared" si="629"/>
        <v>0</v>
      </c>
      <c r="AZ1341" s="24">
        <f t="shared" si="630"/>
        <v>0</v>
      </c>
      <c r="BA1341" s="24">
        <f t="shared" si="615"/>
        <v>0</v>
      </c>
      <c r="BB1341" s="24">
        <f t="shared" si="616"/>
        <v>0</v>
      </c>
      <c r="BC1341" s="24">
        <f t="shared" si="617"/>
        <v>0</v>
      </c>
      <c r="BD1341" s="24">
        <f t="shared" si="618"/>
        <v>0</v>
      </c>
      <c r="BE1341" s="24">
        <f t="shared" si="619"/>
        <v>0</v>
      </c>
      <c r="BF1341" s="24">
        <f t="shared" si="631"/>
        <v>0</v>
      </c>
      <c r="BG1341" s="24">
        <f t="shared" si="638"/>
        <v>0</v>
      </c>
      <c r="BH1341" s="24">
        <v>0</v>
      </c>
      <c r="BI1341" s="24">
        <f t="shared" si="632"/>
        <v>0</v>
      </c>
      <c r="BJ1341" s="24">
        <v>0</v>
      </c>
      <c r="BK1341" s="24">
        <f t="shared" si="633"/>
        <v>0</v>
      </c>
      <c r="BL1341" s="24">
        <f t="shared" si="634"/>
        <v>0</v>
      </c>
      <c r="BM1341" s="24">
        <f t="shared" si="620"/>
        <v>0</v>
      </c>
      <c r="BN1341" s="24">
        <f t="shared" si="621"/>
        <v>0</v>
      </c>
      <c r="BO1341" s="24">
        <f t="shared" si="622"/>
        <v>0</v>
      </c>
      <c r="BP1341" s="24">
        <f t="shared" si="623"/>
        <v>0</v>
      </c>
      <c r="BQ1341" s="24">
        <f t="shared" si="624"/>
        <v>0</v>
      </c>
      <c r="BR1341" s="24">
        <f t="shared" si="635"/>
        <v>0</v>
      </c>
      <c r="BS1341" s="24">
        <f t="shared" si="639"/>
        <v>0</v>
      </c>
      <c r="BT1341" s="24">
        <v>0</v>
      </c>
      <c r="BU1341" s="24">
        <f t="shared" si="636"/>
        <v>0</v>
      </c>
      <c r="BV1341" s="24">
        <v>0</v>
      </c>
    </row>
    <row r="1342" spans="1:74">
      <c r="A1342" s="87">
        <v>1333</v>
      </c>
      <c r="B1342" s="1"/>
      <c r="C1342" s="1"/>
      <c r="D1342" s="2"/>
      <c r="E1342" s="3"/>
      <c r="F1342" s="4"/>
      <c r="G1342" s="5"/>
      <c r="H1342" s="4"/>
      <c r="I1342" s="5"/>
      <c r="J1342" s="6"/>
      <c r="K1342" s="5"/>
      <c r="L1342" s="5"/>
      <c r="M1342" s="5"/>
      <c r="N1342" s="7"/>
      <c r="O1342" s="38"/>
      <c r="P1342" s="5"/>
      <c r="Q1342" s="5"/>
      <c r="R1342" s="7"/>
      <c r="S1342" s="38"/>
      <c r="T1342" s="5"/>
      <c r="U1342" s="5"/>
      <c r="V1342" s="55"/>
      <c r="W1342" s="38"/>
      <c r="X1342" s="5"/>
      <c r="Y1342" s="5"/>
      <c r="Z1342" s="55"/>
      <c r="AA1342" s="36">
        <f>IF(Dane!$E$3=1,AO1342+BA1342+BM1342,IF(Dane!$E$3=2,AU1342+BG1342+BS1342,AW1342+BI1342+BU1342))</f>
        <v>0</v>
      </c>
      <c r="AB1342" s="16">
        <f>IF(Dane!$E$3=1,AP1342+BB1342+BN1342,IF(Dane!$E$3=2,AV1342+BH1342+BT1342,AX1342+BJ1342+BV1342))</f>
        <v>0</v>
      </c>
      <c r="AC1342" s="16">
        <f>IF(((K1342*Dane!$C$9)-AA1342)&lt;0,0,(K1342*Dane!$C$9)-AA1342)</f>
        <v>0</v>
      </c>
      <c r="AD1342" s="37">
        <f>IFERROR(IF(((L1342*Dane!$C$9)-AB1342)&lt;0,0,(L1342*Dane!$C$9)-AB1342),0)</f>
        <v>0</v>
      </c>
      <c r="AE1342" s="97"/>
      <c r="AF1342" s="77">
        <f>IF(Dane!$E$3=1,AO1342,IF(Dane!$E$3=2,AU1342,AW1342))</f>
        <v>0</v>
      </c>
      <c r="AG1342" s="77">
        <f>IF(Dane!$E$3=1,AP1342,IF(Dane!$E$3=2,AV1342,AX1342))</f>
        <v>0</v>
      </c>
      <c r="AH1342" s="77">
        <f>IF(Dane!$E$3=1,BA1342,IF(Dane!$E$3=2,BG1342,BI1342))</f>
        <v>0</v>
      </c>
      <c r="AI1342" s="77">
        <f>IF(Dane!$E$3=1,BB1342,IF(Dane!$E$3=2,BH1342,BJ1342))</f>
        <v>0</v>
      </c>
      <c r="AJ1342" s="77">
        <f>IF(Dane!$E$3=1,BM1342,IF(Dane!$E$3=2,BS1342,BU1342))</f>
        <v>0</v>
      </c>
      <c r="AK1342" s="77">
        <f>IF(Dane!$E$3=1,BN1342,IF(Dane!$E$3=2,BT1342,BV1342))</f>
        <v>0</v>
      </c>
      <c r="AL1342" s="24">
        <f t="shared" si="625"/>
        <v>0</v>
      </c>
      <c r="AM1342" s="24">
        <f t="shared" si="626"/>
        <v>0</v>
      </c>
      <c r="AN1342" s="24"/>
      <c r="AO1342" s="24">
        <f t="shared" si="611"/>
        <v>0</v>
      </c>
      <c r="AP1342" s="24">
        <f t="shared" si="627"/>
        <v>0</v>
      </c>
      <c r="AQ1342" s="24">
        <f t="shared" si="612"/>
        <v>0</v>
      </c>
      <c r="AR1342" s="24">
        <f t="shared" si="613"/>
        <v>0</v>
      </c>
      <c r="AS1342" s="24">
        <f t="shared" si="614"/>
        <v>0</v>
      </c>
      <c r="AT1342" s="24">
        <f t="shared" si="628"/>
        <v>0</v>
      </c>
      <c r="AU1342" s="24">
        <f t="shared" si="637"/>
        <v>0</v>
      </c>
      <c r="AV1342" s="24">
        <v>0</v>
      </c>
      <c r="AW1342" s="24">
        <f t="shared" si="640"/>
        <v>0</v>
      </c>
      <c r="AX1342" s="24">
        <v>0</v>
      </c>
      <c r="AY1342" s="24">
        <f t="shared" si="629"/>
        <v>0</v>
      </c>
      <c r="AZ1342" s="24">
        <f t="shared" si="630"/>
        <v>0</v>
      </c>
      <c r="BA1342" s="24">
        <f t="shared" si="615"/>
        <v>0</v>
      </c>
      <c r="BB1342" s="24">
        <f t="shared" si="616"/>
        <v>0</v>
      </c>
      <c r="BC1342" s="24">
        <f t="shared" si="617"/>
        <v>0</v>
      </c>
      <c r="BD1342" s="24">
        <f t="shared" si="618"/>
        <v>0</v>
      </c>
      <c r="BE1342" s="24">
        <f t="shared" si="619"/>
        <v>0</v>
      </c>
      <c r="BF1342" s="24">
        <f t="shared" si="631"/>
        <v>0</v>
      </c>
      <c r="BG1342" s="24">
        <f t="shared" si="638"/>
        <v>0</v>
      </c>
      <c r="BH1342" s="24">
        <v>0</v>
      </c>
      <c r="BI1342" s="24">
        <f t="shared" si="632"/>
        <v>0</v>
      </c>
      <c r="BJ1342" s="24">
        <v>0</v>
      </c>
      <c r="BK1342" s="24">
        <f t="shared" si="633"/>
        <v>0</v>
      </c>
      <c r="BL1342" s="24">
        <f t="shared" si="634"/>
        <v>0</v>
      </c>
      <c r="BM1342" s="24">
        <f t="shared" si="620"/>
        <v>0</v>
      </c>
      <c r="BN1342" s="24">
        <f t="shared" si="621"/>
        <v>0</v>
      </c>
      <c r="BO1342" s="24">
        <f t="shared" si="622"/>
        <v>0</v>
      </c>
      <c r="BP1342" s="24">
        <f t="shared" si="623"/>
        <v>0</v>
      </c>
      <c r="BQ1342" s="24">
        <f t="shared" si="624"/>
        <v>0</v>
      </c>
      <c r="BR1342" s="24">
        <f t="shared" si="635"/>
        <v>0</v>
      </c>
      <c r="BS1342" s="24">
        <f t="shared" si="639"/>
        <v>0</v>
      </c>
      <c r="BT1342" s="24">
        <v>0</v>
      </c>
      <c r="BU1342" s="24">
        <f t="shared" si="636"/>
        <v>0</v>
      </c>
      <c r="BV1342" s="24">
        <v>0</v>
      </c>
    </row>
    <row r="1343" spans="1:74">
      <c r="A1343" s="87">
        <v>1334</v>
      </c>
      <c r="B1343" s="1"/>
      <c r="C1343" s="1"/>
      <c r="D1343" s="2"/>
      <c r="E1343" s="3"/>
      <c r="F1343" s="4"/>
      <c r="G1343" s="5"/>
      <c r="H1343" s="4"/>
      <c r="I1343" s="5"/>
      <c r="J1343" s="6"/>
      <c r="K1343" s="5"/>
      <c r="L1343" s="5"/>
      <c r="M1343" s="5"/>
      <c r="N1343" s="7"/>
      <c r="O1343" s="38"/>
      <c r="P1343" s="5"/>
      <c r="Q1343" s="5"/>
      <c r="R1343" s="7"/>
      <c r="S1343" s="38"/>
      <c r="T1343" s="5"/>
      <c r="U1343" s="5"/>
      <c r="V1343" s="55"/>
      <c r="W1343" s="38"/>
      <c r="X1343" s="5"/>
      <c r="Y1343" s="5"/>
      <c r="Z1343" s="55"/>
      <c r="AA1343" s="36">
        <f>IF(Dane!$E$3=1,AO1343+BA1343+BM1343,IF(Dane!$E$3=2,AU1343+BG1343+BS1343,AW1343+BI1343+BU1343))</f>
        <v>0</v>
      </c>
      <c r="AB1343" s="16">
        <f>IF(Dane!$E$3=1,AP1343+BB1343+BN1343,IF(Dane!$E$3=2,AV1343+BH1343+BT1343,AX1343+BJ1343+BV1343))</f>
        <v>0</v>
      </c>
      <c r="AC1343" s="16">
        <f>IF(((K1343*Dane!$C$9)-AA1343)&lt;0,0,(K1343*Dane!$C$9)-AA1343)</f>
        <v>0</v>
      </c>
      <c r="AD1343" s="37">
        <f>IFERROR(IF(((L1343*Dane!$C$9)-AB1343)&lt;0,0,(L1343*Dane!$C$9)-AB1343),0)</f>
        <v>0</v>
      </c>
      <c r="AE1343" s="97"/>
      <c r="AF1343" s="77">
        <f>IF(Dane!$E$3=1,AO1343,IF(Dane!$E$3=2,AU1343,AW1343))</f>
        <v>0</v>
      </c>
      <c r="AG1343" s="77">
        <f>IF(Dane!$E$3=1,AP1343,IF(Dane!$E$3=2,AV1343,AX1343))</f>
        <v>0</v>
      </c>
      <c r="AH1343" s="77">
        <f>IF(Dane!$E$3=1,BA1343,IF(Dane!$E$3=2,BG1343,BI1343))</f>
        <v>0</v>
      </c>
      <c r="AI1343" s="77">
        <f>IF(Dane!$E$3=1,BB1343,IF(Dane!$E$3=2,BH1343,BJ1343))</f>
        <v>0</v>
      </c>
      <c r="AJ1343" s="77">
        <f>IF(Dane!$E$3=1,BM1343,IF(Dane!$E$3=2,BS1343,BU1343))</f>
        <v>0</v>
      </c>
      <c r="AK1343" s="77">
        <f>IF(Dane!$E$3=1,BN1343,IF(Dane!$E$3=2,BT1343,BV1343))</f>
        <v>0</v>
      </c>
      <c r="AL1343" s="24">
        <f t="shared" si="625"/>
        <v>0</v>
      </c>
      <c r="AM1343" s="24">
        <f t="shared" si="626"/>
        <v>0</v>
      </c>
      <c r="AN1343" s="24"/>
      <c r="AO1343" s="24">
        <f t="shared" si="611"/>
        <v>0</v>
      </c>
      <c r="AP1343" s="24">
        <f t="shared" si="627"/>
        <v>0</v>
      </c>
      <c r="AQ1343" s="24">
        <f t="shared" si="612"/>
        <v>0</v>
      </c>
      <c r="AR1343" s="24">
        <f t="shared" si="613"/>
        <v>0</v>
      </c>
      <c r="AS1343" s="24">
        <f t="shared" si="614"/>
        <v>0</v>
      </c>
      <c r="AT1343" s="24">
        <f t="shared" si="628"/>
        <v>0</v>
      </c>
      <c r="AU1343" s="24">
        <f t="shared" si="637"/>
        <v>0</v>
      </c>
      <c r="AV1343" s="24">
        <v>0</v>
      </c>
      <c r="AW1343" s="24">
        <f t="shared" si="640"/>
        <v>0</v>
      </c>
      <c r="AX1343" s="24">
        <v>0</v>
      </c>
      <c r="AY1343" s="24">
        <f t="shared" si="629"/>
        <v>0</v>
      </c>
      <c r="AZ1343" s="24">
        <f t="shared" si="630"/>
        <v>0</v>
      </c>
      <c r="BA1343" s="24">
        <f t="shared" si="615"/>
        <v>0</v>
      </c>
      <c r="BB1343" s="24">
        <f t="shared" si="616"/>
        <v>0</v>
      </c>
      <c r="BC1343" s="24">
        <f t="shared" si="617"/>
        <v>0</v>
      </c>
      <c r="BD1343" s="24">
        <f t="shared" si="618"/>
        <v>0</v>
      </c>
      <c r="BE1343" s="24">
        <f t="shared" si="619"/>
        <v>0</v>
      </c>
      <c r="BF1343" s="24">
        <f t="shared" si="631"/>
        <v>0</v>
      </c>
      <c r="BG1343" s="24">
        <f t="shared" si="638"/>
        <v>0</v>
      </c>
      <c r="BH1343" s="24">
        <v>0</v>
      </c>
      <c r="BI1343" s="24">
        <f t="shared" si="632"/>
        <v>0</v>
      </c>
      <c r="BJ1343" s="24">
        <v>0</v>
      </c>
      <c r="BK1343" s="24">
        <f t="shared" si="633"/>
        <v>0</v>
      </c>
      <c r="BL1343" s="24">
        <f t="shared" si="634"/>
        <v>0</v>
      </c>
      <c r="BM1343" s="24">
        <f t="shared" si="620"/>
        <v>0</v>
      </c>
      <c r="BN1343" s="24">
        <f t="shared" si="621"/>
        <v>0</v>
      </c>
      <c r="BO1343" s="24">
        <f t="shared" si="622"/>
        <v>0</v>
      </c>
      <c r="BP1343" s="24">
        <f t="shared" si="623"/>
        <v>0</v>
      </c>
      <c r="BQ1343" s="24">
        <f t="shared" si="624"/>
        <v>0</v>
      </c>
      <c r="BR1343" s="24">
        <f t="shared" si="635"/>
        <v>0</v>
      </c>
      <c r="BS1343" s="24">
        <f t="shared" si="639"/>
        <v>0</v>
      </c>
      <c r="BT1343" s="24">
        <v>0</v>
      </c>
      <c r="BU1343" s="24">
        <f t="shared" si="636"/>
        <v>0</v>
      </c>
      <c r="BV1343" s="24">
        <v>0</v>
      </c>
    </row>
    <row r="1344" spans="1:74">
      <c r="A1344" s="87">
        <v>1335</v>
      </c>
      <c r="B1344" s="1"/>
      <c r="C1344" s="1"/>
      <c r="D1344" s="2"/>
      <c r="E1344" s="3"/>
      <c r="F1344" s="4"/>
      <c r="G1344" s="5"/>
      <c r="H1344" s="4"/>
      <c r="I1344" s="5"/>
      <c r="J1344" s="6"/>
      <c r="K1344" s="5"/>
      <c r="L1344" s="5"/>
      <c r="M1344" s="5"/>
      <c r="N1344" s="7"/>
      <c r="O1344" s="38"/>
      <c r="P1344" s="5"/>
      <c r="Q1344" s="5"/>
      <c r="R1344" s="7"/>
      <c r="S1344" s="38"/>
      <c r="T1344" s="5"/>
      <c r="U1344" s="5"/>
      <c r="V1344" s="55"/>
      <c r="W1344" s="38"/>
      <c r="X1344" s="5"/>
      <c r="Y1344" s="5"/>
      <c r="Z1344" s="55"/>
      <c r="AA1344" s="36">
        <f>IF(Dane!$E$3=1,AO1344+BA1344+BM1344,IF(Dane!$E$3=2,AU1344+BG1344+BS1344,AW1344+BI1344+BU1344))</f>
        <v>0</v>
      </c>
      <c r="AB1344" s="16">
        <f>IF(Dane!$E$3=1,AP1344+BB1344+BN1344,IF(Dane!$E$3=2,AV1344+BH1344+BT1344,AX1344+BJ1344+BV1344))</f>
        <v>0</v>
      </c>
      <c r="AC1344" s="16">
        <f>IF(((K1344*Dane!$C$9)-AA1344)&lt;0,0,(K1344*Dane!$C$9)-AA1344)</f>
        <v>0</v>
      </c>
      <c r="AD1344" s="37">
        <f>IFERROR(IF(((L1344*Dane!$C$9)-AB1344)&lt;0,0,(L1344*Dane!$C$9)-AB1344),0)</f>
        <v>0</v>
      </c>
      <c r="AE1344" s="97"/>
      <c r="AF1344" s="77">
        <f>IF(Dane!$E$3=1,AO1344,IF(Dane!$E$3=2,AU1344,AW1344))</f>
        <v>0</v>
      </c>
      <c r="AG1344" s="77">
        <f>IF(Dane!$E$3=1,AP1344,IF(Dane!$E$3=2,AV1344,AX1344))</f>
        <v>0</v>
      </c>
      <c r="AH1344" s="77">
        <f>IF(Dane!$E$3=1,BA1344,IF(Dane!$E$3=2,BG1344,BI1344))</f>
        <v>0</v>
      </c>
      <c r="AI1344" s="77">
        <f>IF(Dane!$E$3=1,BB1344,IF(Dane!$E$3=2,BH1344,BJ1344))</f>
        <v>0</v>
      </c>
      <c r="AJ1344" s="77">
        <f>IF(Dane!$E$3=1,BM1344,IF(Dane!$E$3=2,BS1344,BU1344))</f>
        <v>0</v>
      </c>
      <c r="AK1344" s="77">
        <f>IF(Dane!$E$3=1,BN1344,IF(Dane!$E$3=2,BT1344,BV1344))</f>
        <v>0</v>
      </c>
      <c r="AL1344" s="24">
        <f t="shared" si="625"/>
        <v>0</v>
      </c>
      <c r="AM1344" s="24">
        <f t="shared" si="626"/>
        <v>0</v>
      </c>
      <c r="AN1344" s="24"/>
      <c r="AO1344" s="24">
        <f t="shared" si="611"/>
        <v>0</v>
      </c>
      <c r="AP1344" s="24">
        <f t="shared" si="627"/>
        <v>0</v>
      </c>
      <c r="AQ1344" s="24">
        <f t="shared" si="612"/>
        <v>0</v>
      </c>
      <c r="AR1344" s="24">
        <f t="shared" si="613"/>
        <v>0</v>
      </c>
      <c r="AS1344" s="24">
        <f t="shared" si="614"/>
        <v>0</v>
      </c>
      <c r="AT1344" s="24">
        <f t="shared" si="628"/>
        <v>0</v>
      </c>
      <c r="AU1344" s="24">
        <f t="shared" si="637"/>
        <v>0</v>
      </c>
      <c r="AV1344" s="24">
        <v>0</v>
      </c>
      <c r="AW1344" s="24">
        <f t="shared" si="640"/>
        <v>0</v>
      </c>
      <c r="AX1344" s="24">
        <v>0</v>
      </c>
      <c r="AY1344" s="24">
        <f t="shared" si="629"/>
        <v>0</v>
      </c>
      <c r="AZ1344" s="24">
        <f t="shared" si="630"/>
        <v>0</v>
      </c>
      <c r="BA1344" s="24">
        <f t="shared" si="615"/>
        <v>0</v>
      </c>
      <c r="BB1344" s="24">
        <f t="shared" si="616"/>
        <v>0</v>
      </c>
      <c r="BC1344" s="24">
        <f t="shared" si="617"/>
        <v>0</v>
      </c>
      <c r="BD1344" s="24">
        <f t="shared" si="618"/>
        <v>0</v>
      </c>
      <c r="BE1344" s="24">
        <f t="shared" si="619"/>
        <v>0</v>
      </c>
      <c r="BF1344" s="24">
        <f t="shared" si="631"/>
        <v>0</v>
      </c>
      <c r="BG1344" s="24">
        <f t="shared" si="638"/>
        <v>0</v>
      </c>
      <c r="BH1344" s="24">
        <v>0</v>
      </c>
      <c r="BI1344" s="24">
        <f t="shared" si="632"/>
        <v>0</v>
      </c>
      <c r="BJ1344" s="24">
        <v>0</v>
      </c>
      <c r="BK1344" s="24">
        <f t="shared" si="633"/>
        <v>0</v>
      </c>
      <c r="BL1344" s="24">
        <f t="shared" si="634"/>
        <v>0</v>
      </c>
      <c r="BM1344" s="24">
        <f t="shared" si="620"/>
        <v>0</v>
      </c>
      <c r="BN1344" s="24">
        <f t="shared" si="621"/>
        <v>0</v>
      </c>
      <c r="BO1344" s="24">
        <f t="shared" si="622"/>
        <v>0</v>
      </c>
      <c r="BP1344" s="24">
        <f t="shared" si="623"/>
        <v>0</v>
      </c>
      <c r="BQ1344" s="24">
        <f t="shared" si="624"/>
        <v>0</v>
      </c>
      <c r="BR1344" s="24">
        <f t="shared" si="635"/>
        <v>0</v>
      </c>
      <c r="BS1344" s="24">
        <f t="shared" si="639"/>
        <v>0</v>
      </c>
      <c r="BT1344" s="24">
        <v>0</v>
      </c>
      <c r="BU1344" s="24">
        <f t="shared" si="636"/>
        <v>0</v>
      </c>
      <c r="BV1344" s="24">
        <v>0</v>
      </c>
    </row>
    <row r="1345" spans="1:74">
      <c r="A1345" s="87">
        <v>1336</v>
      </c>
      <c r="B1345" s="1"/>
      <c r="C1345" s="1"/>
      <c r="D1345" s="2"/>
      <c r="E1345" s="3"/>
      <c r="F1345" s="4"/>
      <c r="G1345" s="5"/>
      <c r="H1345" s="4"/>
      <c r="I1345" s="5"/>
      <c r="J1345" s="6"/>
      <c r="K1345" s="5"/>
      <c r="L1345" s="5"/>
      <c r="M1345" s="5"/>
      <c r="N1345" s="7"/>
      <c r="O1345" s="38"/>
      <c r="P1345" s="5"/>
      <c r="Q1345" s="5"/>
      <c r="R1345" s="7"/>
      <c r="S1345" s="38"/>
      <c r="T1345" s="5"/>
      <c r="U1345" s="5"/>
      <c r="V1345" s="55"/>
      <c r="W1345" s="38"/>
      <c r="X1345" s="5"/>
      <c r="Y1345" s="5"/>
      <c r="Z1345" s="55"/>
      <c r="AA1345" s="36">
        <f>IF(Dane!$E$3=1,AO1345+BA1345+BM1345,IF(Dane!$E$3=2,AU1345+BG1345+BS1345,AW1345+BI1345+BU1345))</f>
        <v>0</v>
      </c>
      <c r="AB1345" s="16">
        <f>IF(Dane!$E$3=1,AP1345+BB1345+BN1345,IF(Dane!$E$3=2,AV1345+BH1345+BT1345,AX1345+BJ1345+BV1345))</f>
        <v>0</v>
      </c>
      <c r="AC1345" s="16">
        <f>IF(((K1345*Dane!$C$9)-AA1345)&lt;0,0,(K1345*Dane!$C$9)-AA1345)</f>
        <v>0</v>
      </c>
      <c r="AD1345" s="37">
        <f>IFERROR(IF(((L1345*Dane!$C$9)-AB1345)&lt;0,0,(L1345*Dane!$C$9)-AB1345),0)</f>
        <v>0</v>
      </c>
      <c r="AE1345" s="97"/>
      <c r="AF1345" s="77">
        <f>IF(Dane!$E$3=1,AO1345,IF(Dane!$E$3=2,AU1345,AW1345))</f>
        <v>0</v>
      </c>
      <c r="AG1345" s="77">
        <f>IF(Dane!$E$3=1,AP1345,IF(Dane!$E$3=2,AV1345,AX1345))</f>
        <v>0</v>
      </c>
      <c r="AH1345" s="77">
        <f>IF(Dane!$E$3=1,BA1345,IF(Dane!$E$3=2,BG1345,BI1345))</f>
        <v>0</v>
      </c>
      <c r="AI1345" s="77">
        <f>IF(Dane!$E$3=1,BB1345,IF(Dane!$E$3=2,BH1345,BJ1345))</f>
        <v>0</v>
      </c>
      <c r="AJ1345" s="77">
        <f>IF(Dane!$E$3=1,BM1345,IF(Dane!$E$3=2,BS1345,BU1345))</f>
        <v>0</v>
      </c>
      <c r="AK1345" s="77">
        <f>IF(Dane!$E$3=1,BN1345,IF(Dane!$E$3=2,BT1345,BV1345))</f>
        <v>0</v>
      </c>
      <c r="AL1345" s="24">
        <f t="shared" si="625"/>
        <v>0</v>
      </c>
      <c r="AM1345" s="24">
        <f t="shared" si="626"/>
        <v>0</v>
      </c>
      <c r="AN1345" s="24"/>
      <c r="AO1345" s="24">
        <f t="shared" si="611"/>
        <v>0</v>
      </c>
      <c r="AP1345" s="24">
        <f t="shared" si="627"/>
        <v>0</v>
      </c>
      <c r="AQ1345" s="24">
        <f t="shared" si="612"/>
        <v>0</v>
      </c>
      <c r="AR1345" s="24">
        <f t="shared" si="613"/>
        <v>0</v>
      </c>
      <c r="AS1345" s="24">
        <f t="shared" si="614"/>
        <v>0</v>
      </c>
      <c r="AT1345" s="24">
        <f t="shared" si="628"/>
        <v>0</v>
      </c>
      <c r="AU1345" s="24">
        <f t="shared" si="637"/>
        <v>0</v>
      </c>
      <c r="AV1345" s="24">
        <v>0</v>
      </c>
      <c r="AW1345" s="24">
        <f t="shared" si="640"/>
        <v>0</v>
      </c>
      <c r="AX1345" s="24">
        <v>0</v>
      </c>
      <c r="AY1345" s="24">
        <f t="shared" si="629"/>
        <v>0</v>
      </c>
      <c r="AZ1345" s="24">
        <f t="shared" si="630"/>
        <v>0</v>
      </c>
      <c r="BA1345" s="24">
        <f t="shared" si="615"/>
        <v>0</v>
      </c>
      <c r="BB1345" s="24">
        <f t="shared" si="616"/>
        <v>0</v>
      </c>
      <c r="BC1345" s="24">
        <f t="shared" si="617"/>
        <v>0</v>
      </c>
      <c r="BD1345" s="24">
        <f t="shared" si="618"/>
        <v>0</v>
      </c>
      <c r="BE1345" s="24">
        <f t="shared" si="619"/>
        <v>0</v>
      </c>
      <c r="BF1345" s="24">
        <f t="shared" si="631"/>
        <v>0</v>
      </c>
      <c r="BG1345" s="24">
        <f t="shared" si="638"/>
        <v>0</v>
      </c>
      <c r="BH1345" s="24">
        <v>0</v>
      </c>
      <c r="BI1345" s="24">
        <f t="shared" si="632"/>
        <v>0</v>
      </c>
      <c r="BJ1345" s="24">
        <v>0</v>
      </c>
      <c r="BK1345" s="24">
        <f t="shared" si="633"/>
        <v>0</v>
      </c>
      <c r="BL1345" s="24">
        <f t="shared" si="634"/>
        <v>0</v>
      </c>
      <c r="BM1345" s="24">
        <f t="shared" si="620"/>
        <v>0</v>
      </c>
      <c r="BN1345" s="24">
        <f t="shared" si="621"/>
        <v>0</v>
      </c>
      <c r="BO1345" s="24">
        <f t="shared" si="622"/>
        <v>0</v>
      </c>
      <c r="BP1345" s="24">
        <f t="shared" si="623"/>
        <v>0</v>
      </c>
      <c r="BQ1345" s="24">
        <f t="shared" si="624"/>
        <v>0</v>
      </c>
      <c r="BR1345" s="24">
        <f t="shared" si="635"/>
        <v>0</v>
      </c>
      <c r="BS1345" s="24">
        <f t="shared" si="639"/>
        <v>0</v>
      </c>
      <c r="BT1345" s="24">
        <v>0</v>
      </c>
      <c r="BU1345" s="24">
        <f t="shared" si="636"/>
        <v>0</v>
      </c>
      <c r="BV1345" s="24">
        <v>0</v>
      </c>
    </row>
    <row r="1346" spans="1:74">
      <c r="A1346" s="87">
        <v>1337</v>
      </c>
      <c r="B1346" s="1"/>
      <c r="C1346" s="1"/>
      <c r="D1346" s="2"/>
      <c r="E1346" s="3"/>
      <c r="F1346" s="4"/>
      <c r="G1346" s="5"/>
      <c r="H1346" s="4"/>
      <c r="I1346" s="5"/>
      <c r="J1346" s="6"/>
      <c r="K1346" s="5"/>
      <c r="L1346" s="5"/>
      <c r="M1346" s="5"/>
      <c r="N1346" s="7"/>
      <c r="O1346" s="38"/>
      <c r="P1346" s="5"/>
      <c r="Q1346" s="5"/>
      <c r="R1346" s="7"/>
      <c r="S1346" s="38"/>
      <c r="T1346" s="5"/>
      <c r="U1346" s="5"/>
      <c r="V1346" s="55"/>
      <c r="W1346" s="38"/>
      <c r="X1346" s="5"/>
      <c r="Y1346" s="5"/>
      <c r="Z1346" s="55"/>
      <c r="AA1346" s="36">
        <f>IF(Dane!$E$3=1,AO1346+BA1346+BM1346,IF(Dane!$E$3=2,AU1346+BG1346+BS1346,AW1346+BI1346+BU1346))</f>
        <v>0</v>
      </c>
      <c r="AB1346" s="16">
        <f>IF(Dane!$E$3=1,AP1346+BB1346+BN1346,IF(Dane!$E$3=2,AV1346+BH1346+BT1346,AX1346+BJ1346+BV1346))</f>
        <v>0</v>
      </c>
      <c r="AC1346" s="16">
        <f>IF(((K1346*Dane!$C$9)-AA1346)&lt;0,0,(K1346*Dane!$C$9)-AA1346)</f>
        <v>0</v>
      </c>
      <c r="AD1346" s="37">
        <f>IFERROR(IF(((L1346*Dane!$C$9)-AB1346)&lt;0,0,(L1346*Dane!$C$9)-AB1346),0)</f>
        <v>0</v>
      </c>
      <c r="AE1346" s="97"/>
      <c r="AF1346" s="77">
        <f>IF(Dane!$E$3=1,AO1346,IF(Dane!$E$3=2,AU1346,AW1346))</f>
        <v>0</v>
      </c>
      <c r="AG1346" s="77">
        <f>IF(Dane!$E$3=1,AP1346,IF(Dane!$E$3=2,AV1346,AX1346))</f>
        <v>0</v>
      </c>
      <c r="AH1346" s="77">
        <f>IF(Dane!$E$3=1,BA1346,IF(Dane!$E$3=2,BG1346,BI1346))</f>
        <v>0</v>
      </c>
      <c r="AI1346" s="77">
        <f>IF(Dane!$E$3=1,BB1346,IF(Dane!$E$3=2,BH1346,BJ1346))</f>
        <v>0</v>
      </c>
      <c r="AJ1346" s="77">
        <f>IF(Dane!$E$3=1,BM1346,IF(Dane!$E$3=2,BS1346,BU1346))</f>
        <v>0</v>
      </c>
      <c r="AK1346" s="77">
        <f>IF(Dane!$E$3=1,BN1346,IF(Dane!$E$3=2,BT1346,BV1346))</f>
        <v>0</v>
      </c>
      <c r="AL1346" s="24">
        <f t="shared" si="625"/>
        <v>0</v>
      </c>
      <c r="AM1346" s="24">
        <f t="shared" si="626"/>
        <v>0</v>
      </c>
      <c r="AN1346" s="24"/>
      <c r="AO1346" s="24">
        <f t="shared" si="611"/>
        <v>0</v>
      </c>
      <c r="AP1346" s="24">
        <f t="shared" si="627"/>
        <v>0</v>
      </c>
      <c r="AQ1346" s="24">
        <f t="shared" si="612"/>
        <v>0</v>
      </c>
      <c r="AR1346" s="24">
        <f t="shared" si="613"/>
        <v>0</v>
      </c>
      <c r="AS1346" s="24">
        <f t="shared" si="614"/>
        <v>0</v>
      </c>
      <c r="AT1346" s="24">
        <f t="shared" si="628"/>
        <v>0</v>
      </c>
      <c r="AU1346" s="24">
        <f t="shared" si="637"/>
        <v>0</v>
      </c>
      <c r="AV1346" s="24">
        <v>0</v>
      </c>
      <c r="AW1346" s="24">
        <f t="shared" si="640"/>
        <v>0</v>
      </c>
      <c r="AX1346" s="24">
        <v>0</v>
      </c>
      <c r="AY1346" s="24">
        <f t="shared" si="629"/>
        <v>0</v>
      </c>
      <c r="AZ1346" s="24">
        <f t="shared" si="630"/>
        <v>0</v>
      </c>
      <c r="BA1346" s="24">
        <f t="shared" si="615"/>
        <v>0</v>
      </c>
      <c r="BB1346" s="24">
        <f t="shared" si="616"/>
        <v>0</v>
      </c>
      <c r="BC1346" s="24">
        <f t="shared" si="617"/>
        <v>0</v>
      </c>
      <c r="BD1346" s="24">
        <f t="shared" si="618"/>
        <v>0</v>
      </c>
      <c r="BE1346" s="24">
        <f t="shared" si="619"/>
        <v>0</v>
      </c>
      <c r="BF1346" s="24">
        <f t="shared" si="631"/>
        <v>0</v>
      </c>
      <c r="BG1346" s="24">
        <f t="shared" si="638"/>
        <v>0</v>
      </c>
      <c r="BH1346" s="24">
        <v>0</v>
      </c>
      <c r="BI1346" s="24">
        <f t="shared" si="632"/>
        <v>0</v>
      </c>
      <c r="BJ1346" s="24">
        <v>0</v>
      </c>
      <c r="BK1346" s="24">
        <f t="shared" si="633"/>
        <v>0</v>
      </c>
      <c r="BL1346" s="24">
        <f t="shared" si="634"/>
        <v>0</v>
      </c>
      <c r="BM1346" s="24">
        <f t="shared" si="620"/>
        <v>0</v>
      </c>
      <c r="BN1346" s="24">
        <f t="shared" si="621"/>
        <v>0</v>
      </c>
      <c r="BO1346" s="24">
        <f t="shared" si="622"/>
        <v>0</v>
      </c>
      <c r="BP1346" s="24">
        <f t="shared" si="623"/>
        <v>0</v>
      </c>
      <c r="BQ1346" s="24">
        <f t="shared" si="624"/>
        <v>0</v>
      </c>
      <c r="BR1346" s="24">
        <f t="shared" si="635"/>
        <v>0</v>
      </c>
      <c r="BS1346" s="24">
        <f t="shared" si="639"/>
        <v>0</v>
      </c>
      <c r="BT1346" s="24">
        <v>0</v>
      </c>
      <c r="BU1346" s="24">
        <f t="shared" si="636"/>
        <v>0</v>
      </c>
      <c r="BV1346" s="24">
        <v>0</v>
      </c>
    </row>
    <row r="1347" spans="1:74">
      <c r="A1347" s="87">
        <v>1338</v>
      </c>
      <c r="B1347" s="1"/>
      <c r="C1347" s="1"/>
      <c r="D1347" s="2"/>
      <c r="E1347" s="3"/>
      <c r="F1347" s="4"/>
      <c r="G1347" s="5"/>
      <c r="H1347" s="4"/>
      <c r="I1347" s="5"/>
      <c r="J1347" s="6"/>
      <c r="K1347" s="5"/>
      <c r="L1347" s="5"/>
      <c r="M1347" s="5"/>
      <c r="N1347" s="7"/>
      <c r="O1347" s="38"/>
      <c r="P1347" s="5"/>
      <c r="Q1347" s="5"/>
      <c r="R1347" s="7"/>
      <c r="S1347" s="38"/>
      <c r="T1347" s="5"/>
      <c r="U1347" s="5"/>
      <c r="V1347" s="55"/>
      <c r="W1347" s="38"/>
      <c r="X1347" s="5"/>
      <c r="Y1347" s="5"/>
      <c r="Z1347" s="55"/>
      <c r="AA1347" s="36">
        <f>IF(Dane!$E$3=1,AO1347+BA1347+BM1347,IF(Dane!$E$3=2,AU1347+BG1347+BS1347,AW1347+BI1347+BU1347))</f>
        <v>0</v>
      </c>
      <c r="AB1347" s="16">
        <f>IF(Dane!$E$3=1,AP1347+BB1347+BN1347,IF(Dane!$E$3=2,AV1347+BH1347+BT1347,AX1347+BJ1347+BV1347))</f>
        <v>0</v>
      </c>
      <c r="AC1347" s="16">
        <f>IF(((K1347*Dane!$C$9)-AA1347)&lt;0,0,(K1347*Dane!$C$9)-AA1347)</f>
        <v>0</v>
      </c>
      <c r="AD1347" s="37">
        <f>IFERROR(IF(((L1347*Dane!$C$9)-AB1347)&lt;0,0,(L1347*Dane!$C$9)-AB1347),0)</f>
        <v>0</v>
      </c>
      <c r="AE1347" s="97"/>
      <c r="AF1347" s="77">
        <f>IF(Dane!$E$3=1,AO1347,IF(Dane!$E$3=2,AU1347,AW1347))</f>
        <v>0</v>
      </c>
      <c r="AG1347" s="77">
        <f>IF(Dane!$E$3=1,AP1347,IF(Dane!$E$3=2,AV1347,AX1347))</f>
        <v>0</v>
      </c>
      <c r="AH1347" s="77">
        <f>IF(Dane!$E$3=1,BA1347,IF(Dane!$E$3=2,BG1347,BI1347))</f>
        <v>0</v>
      </c>
      <c r="AI1347" s="77">
        <f>IF(Dane!$E$3=1,BB1347,IF(Dane!$E$3=2,BH1347,BJ1347))</f>
        <v>0</v>
      </c>
      <c r="AJ1347" s="77">
        <f>IF(Dane!$E$3=1,BM1347,IF(Dane!$E$3=2,BS1347,BU1347))</f>
        <v>0</v>
      </c>
      <c r="AK1347" s="77">
        <f>IF(Dane!$E$3=1,BN1347,IF(Dane!$E$3=2,BT1347,BV1347))</f>
        <v>0</v>
      </c>
      <c r="AL1347" s="24">
        <f t="shared" si="625"/>
        <v>0</v>
      </c>
      <c r="AM1347" s="24">
        <f t="shared" si="626"/>
        <v>0</v>
      </c>
      <c r="AN1347" s="24"/>
      <c r="AO1347" s="24">
        <f t="shared" si="611"/>
        <v>0</v>
      </c>
      <c r="AP1347" s="24">
        <f t="shared" si="627"/>
        <v>0</v>
      </c>
      <c r="AQ1347" s="24">
        <f t="shared" si="612"/>
        <v>0</v>
      </c>
      <c r="AR1347" s="24">
        <f t="shared" si="613"/>
        <v>0</v>
      </c>
      <c r="AS1347" s="24">
        <f t="shared" si="614"/>
        <v>0</v>
      </c>
      <c r="AT1347" s="24">
        <f t="shared" si="628"/>
        <v>0</v>
      </c>
      <c r="AU1347" s="24">
        <f t="shared" si="637"/>
        <v>0</v>
      </c>
      <c r="AV1347" s="24">
        <v>0</v>
      </c>
      <c r="AW1347" s="24">
        <f t="shared" si="640"/>
        <v>0</v>
      </c>
      <c r="AX1347" s="24">
        <v>0</v>
      </c>
      <c r="AY1347" s="24">
        <f t="shared" si="629"/>
        <v>0</v>
      </c>
      <c r="AZ1347" s="24">
        <f t="shared" si="630"/>
        <v>0</v>
      </c>
      <c r="BA1347" s="24">
        <f t="shared" si="615"/>
        <v>0</v>
      </c>
      <c r="BB1347" s="24">
        <f t="shared" si="616"/>
        <v>0</v>
      </c>
      <c r="BC1347" s="24">
        <f t="shared" si="617"/>
        <v>0</v>
      </c>
      <c r="BD1347" s="24">
        <f t="shared" si="618"/>
        <v>0</v>
      </c>
      <c r="BE1347" s="24">
        <f t="shared" si="619"/>
        <v>0</v>
      </c>
      <c r="BF1347" s="24">
        <f t="shared" si="631"/>
        <v>0</v>
      </c>
      <c r="BG1347" s="24">
        <f t="shared" si="638"/>
        <v>0</v>
      </c>
      <c r="BH1347" s="24">
        <v>0</v>
      </c>
      <c r="BI1347" s="24">
        <f t="shared" si="632"/>
        <v>0</v>
      </c>
      <c r="BJ1347" s="24">
        <v>0</v>
      </c>
      <c r="BK1347" s="24">
        <f t="shared" si="633"/>
        <v>0</v>
      </c>
      <c r="BL1347" s="24">
        <f t="shared" si="634"/>
        <v>0</v>
      </c>
      <c r="BM1347" s="24">
        <f t="shared" si="620"/>
        <v>0</v>
      </c>
      <c r="BN1347" s="24">
        <f t="shared" si="621"/>
        <v>0</v>
      </c>
      <c r="BO1347" s="24">
        <f t="shared" si="622"/>
        <v>0</v>
      </c>
      <c r="BP1347" s="24">
        <f t="shared" si="623"/>
        <v>0</v>
      </c>
      <c r="BQ1347" s="24">
        <f t="shared" si="624"/>
        <v>0</v>
      </c>
      <c r="BR1347" s="24">
        <f t="shared" si="635"/>
        <v>0</v>
      </c>
      <c r="BS1347" s="24">
        <f t="shared" si="639"/>
        <v>0</v>
      </c>
      <c r="BT1347" s="24">
        <v>0</v>
      </c>
      <c r="BU1347" s="24">
        <f t="shared" si="636"/>
        <v>0</v>
      </c>
      <c r="BV1347" s="24">
        <v>0</v>
      </c>
    </row>
    <row r="1348" spans="1:74">
      <c r="A1348" s="87">
        <v>1339</v>
      </c>
      <c r="B1348" s="1"/>
      <c r="C1348" s="1"/>
      <c r="D1348" s="2"/>
      <c r="E1348" s="3"/>
      <c r="F1348" s="4"/>
      <c r="G1348" s="5"/>
      <c r="H1348" s="4"/>
      <c r="I1348" s="5"/>
      <c r="J1348" s="6"/>
      <c r="K1348" s="5"/>
      <c r="L1348" s="5"/>
      <c r="M1348" s="5"/>
      <c r="N1348" s="7"/>
      <c r="O1348" s="38"/>
      <c r="P1348" s="5"/>
      <c r="Q1348" s="5"/>
      <c r="R1348" s="7"/>
      <c r="S1348" s="38"/>
      <c r="T1348" s="5"/>
      <c r="U1348" s="5"/>
      <c r="V1348" s="55"/>
      <c r="W1348" s="38"/>
      <c r="X1348" s="5"/>
      <c r="Y1348" s="5"/>
      <c r="Z1348" s="55"/>
      <c r="AA1348" s="36">
        <f>IF(Dane!$E$3=1,AO1348+BA1348+BM1348,IF(Dane!$E$3=2,AU1348+BG1348+BS1348,AW1348+BI1348+BU1348))</f>
        <v>0</v>
      </c>
      <c r="AB1348" s="16">
        <f>IF(Dane!$E$3=1,AP1348+BB1348+BN1348,IF(Dane!$E$3=2,AV1348+BH1348+BT1348,AX1348+BJ1348+BV1348))</f>
        <v>0</v>
      </c>
      <c r="AC1348" s="16">
        <f>IF(((K1348*Dane!$C$9)-AA1348)&lt;0,0,(K1348*Dane!$C$9)-AA1348)</f>
        <v>0</v>
      </c>
      <c r="AD1348" s="37">
        <f>IFERROR(IF(((L1348*Dane!$C$9)-AB1348)&lt;0,0,(L1348*Dane!$C$9)-AB1348),0)</f>
        <v>0</v>
      </c>
      <c r="AE1348" s="97"/>
      <c r="AF1348" s="77">
        <f>IF(Dane!$E$3=1,AO1348,IF(Dane!$E$3=2,AU1348,AW1348))</f>
        <v>0</v>
      </c>
      <c r="AG1348" s="77">
        <f>IF(Dane!$E$3=1,AP1348,IF(Dane!$E$3=2,AV1348,AX1348))</f>
        <v>0</v>
      </c>
      <c r="AH1348" s="77">
        <f>IF(Dane!$E$3=1,BA1348,IF(Dane!$E$3=2,BG1348,BI1348))</f>
        <v>0</v>
      </c>
      <c r="AI1348" s="77">
        <f>IF(Dane!$E$3=1,BB1348,IF(Dane!$E$3=2,BH1348,BJ1348))</f>
        <v>0</v>
      </c>
      <c r="AJ1348" s="77">
        <f>IF(Dane!$E$3=1,BM1348,IF(Dane!$E$3=2,BS1348,BU1348))</f>
        <v>0</v>
      </c>
      <c r="AK1348" s="77">
        <f>IF(Dane!$E$3=1,BN1348,IF(Dane!$E$3=2,BT1348,BV1348))</f>
        <v>0</v>
      </c>
      <c r="AL1348" s="24">
        <f t="shared" si="625"/>
        <v>0</v>
      </c>
      <c r="AM1348" s="24">
        <f t="shared" si="626"/>
        <v>0</v>
      </c>
      <c r="AN1348" s="24"/>
      <c r="AO1348" s="24">
        <f t="shared" si="611"/>
        <v>0</v>
      </c>
      <c r="AP1348" s="24">
        <f t="shared" si="627"/>
        <v>0</v>
      </c>
      <c r="AQ1348" s="24">
        <f t="shared" si="612"/>
        <v>0</v>
      </c>
      <c r="AR1348" s="24">
        <f t="shared" si="613"/>
        <v>0</v>
      </c>
      <c r="AS1348" s="24">
        <f t="shared" si="614"/>
        <v>0</v>
      </c>
      <c r="AT1348" s="24">
        <f t="shared" si="628"/>
        <v>0</v>
      </c>
      <c r="AU1348" s="24">
        <f t="shared" si="637"/>
        <v>0</v>
      </c>
      <c r="AV1348" s="24">
        <v>0</v>
      </c>
      <c r="AW1348" s="24">
        <f t="shared" si="640"/>
        <v>0</v>
      </c>
      <c r="AX1348" s="24">
        <v>0</v>
      </c>
      <c r="AY1348" s="24">
        <f t="shared" si="629"/>
        <v>0</v>
      </c>
      <c r="AZ1348" s="24">
        <f t="shared" si="630"/>
        <v>0</v>
      </c>
      <c r="BA1348" s="24">
        <f t="shared" si="615"/>
        <v>0</v>
      </c>
      <c r="BB1348" s="24">
        <f t="shared" si="616"/>
        <v>0</v>
      </c>
      <c r="BC1348" s="24">
        <f t="shared" si="617"/>
        <v>0</v>
      </c>
      <c r="BD1348" s="24">
        <f t="shared" si="618"/>
        <v>0</v>
      </c>
      <c r="BE1348" s="24">
        <f t="shared" si="619"/>
        <v>0</v>
      </c>
      <c r="BF1348" s="24">
        <f t="shared" si="631"/>
        <v>0</v>
      </c>
      <c r="BG1348" s="24">
        <f t="shared" si="638"/>
        <v>0</v>
      </c>
      <c r="BH1348" s="24">
        <v>0</v>
      </c>
      <c r="BI1348" s="24">
        <f t="shared" si="632"/>
        <v>0</v>
      </c>
      <c r="BJ1348" s="24">
        <v>0</v>
      </c>
      <c r="BK1348" s="24">
        <f t="shared" si="633"/>
        <v>0</v>
      </c>
      <c r="BL1348" s="24">
        <f t="shared" si="634"/>
        <v>0</v>
      </c>
      <c r="BM1348" s="24">
        <f t="shared" si="620"/>
        <v>0</v>
      </c>
      <c r="BN1348" s="24">
        <f t="shared" si="621"/>
        <v>0</v>
      </c>
      <c r="BO1348" s="24">
        <f t="shared" si="622"/>
        <v>0</v>
      </c>
      <c r="BP1348" s="24">
        <f t="shared" si="623"/>
        <v>0</v>
      </c>
      <c r="BQ1348" s="24">
        <f t="shared" si="624"/>
        <v>0</v>
      </c>
      <c r="BR1348" s="24">
        <f t="shared" si="635"/>
        <v>0</v>
      </c>
      <c r="BS1348" s="24">
        <f t="shared" si="639"/>
        <v>0</v>
      </c>
      <c r="BT1348" s="24">
        <v>0</v>
      </c>
      <c r="BU1348" s="24">
        <f t="shared" si="636"/>
        <v>0</v>
      </c>
      <c r="BV1348" s="24">
        <v>0</v>
      </c>
    </row>
    <row r="1349" spans="1:74">
      <c r="A1349" s="87">
        <v>1340</v>
      </c>
      <c r="B1349" s="1"/>
      <c r="C1349" s="1"/>
      <c r="D1349" s="2"/>
      <c r="E1349" s="3"/>
      <c r="F1349" s="4"/>
      <c r="G1349" s="5"/>
      <c r="H1349" s="4"/>
      <c r="I1349" s="5"/>
      <c r="J1349" s="6"/>
      <c r="K1349" s="5"/>
      <c r="L1349" s="5"/>
      <c r="M1349" s="5"/>
      <c r="N1349" s="7"/>
      <c r="O1349" s="38"/>
      <c r="P1349" s="5"/>
      <c r="Q1349" s="5"/>
      <c r="R1349" s="7"/>
      <c r="S1349" s="38"/>
      <c r="T1349" s="5"/>
      <c r="U1349" s="5"/>
      <c r="V1349" s="55"/>
      <c r="W1349" s="38"/>
      <c r="X1349" s="5"/>
      <c r="Y1349" s="5"/>
      <c r="Z1349" s="55"/>
      <c r="AA1349" s="36">
        <f>IF(Dane!$E$3=1,AO1349+BA1349+BM1349,IF(Dane!$E$3=2,AU1349+BG1349+BS1349,AW1349+BI1349+BU1349))</f>
        <v>0</v>
      </c>
      <c r="AB1349" s="16">
        <f>IF(Dane!$E$3=1,AP1349+BB1349+BN1349,IF(Dane!$E$3=2,AV1349+BH1349+BT1349,AX1349+BJ1349+BV1349))</f>
        <v>0</v>
      </c>
      <c r="AC1349" s="16">
        <f>IF(((K1349*Dane!$C$9)-AA1349)&lt;0,0,(K1349*Dane!$C$9)-AA1349)</f>
        <v>0</v>
      </c>
      <c r="AD1349" s="37">
        <f>IFERROR(IF(((L1349*Dane!$C$9)-AB1349)&lt;0,0,(L1349*Dane!$C$9)-AB1349),0)</f>
        <v>0</v>
      </c>
      <c r="AE1349" s="97"/>
      <c r="AF1349" s="77">
        <f>IF(Dane!$E$3=1,AO1349,IF(Dane!$E$3=2,AU1349,AW1349))</f>
        <v>0</v>
      </c>
      <c r="AG1349" s="77">
        <f>IF(Dane!$E$3=1,AP1349,IF(Dane!$E$3=2,AV1349,AX1349))</f>
        <v>0</v>
      </c>
      <c r="AH1349" s="77">
        <f>IF(Dane!$E$3=1,BA1349,IF(Dane!$E$3=2,BG1349,BI1349))</f>
        <v>0</v>
      </c>
      <c r="AI1349" s="77">
        <f>IF(Dane!$E$3=1,BB1349,IF(Dane!$E$3=2,BH1349,BJ1349))</f>
        <v>0</v>
      </c>
      <c r="AJ1349" s="77">
        <f>IF(Dane!$E$3=1,BM1349,IF(Dane!$E$3=2,BS1349,BU1349))</f>
        <v>0</v>
      </c>
      <c r="AK1349" s="77">
        <f>IF(Dane!$E$3=1,BN1349,IF(Dane!$E$3=2,BT1349,BV1349))</f>
        <v>0</v>
      </c>
      <c r="AL1349" s="24">
        <f t="shared" si="625"/>
        <v>0</v>
      </c>
      <c r="AM1349" s="24">
        <f t="shared" si="626"/>
        <v>0</v>
      </c>
      <c r="AN1349" s="24"/>
      <c r="AO1349" s="24">
        <f t="shared" si="611"/>
        <v>0</v>
      </c>
      <c r="AP1349" s="24">
        <f t="shared" si="627"/>
        <v>0</v>
      </c>
      <c r="AQ1349" s="24">
        <f t="shared" si="612"/>
        <v>0</v>
      </c>
      <c r="AR1349" s="24">
        <f t="shared" si="613"/>
        <v>0</v>
      </c>
      <c r="AS1349" s="24">
        <f t="shared" si="614"/>
        <v>0</v>
      </c>
      <c r="AT1349" s="24">
        <f t="shared" si="628"/>
        <v>0</v>
      </c>
      <c r="AU1349" s="24">
        <f t="shared" si="637"/>
        <v>0</v>
      </c>
      <c r="AV1349" s="24">
        <v>0</v>
      </c>
      <c r="AW1349" s="24">
        <f t="shared" si="640"/>
        <v>0</v>
      </c>
      <c r="AX1349" s="24">
        <v>0</v>
      </c>
      <c r="AY1349" s="24">
        <f t="shared" si="629"/>
        <v>0</v>
      </c>
      <c r="AZ1349" s="24">
        <f t="shared" si="630"/>
        <v>0</v>
      </c>
      <c r="BA1349" s="24">
        <f t="shared" si="615"/>
        <v>0</v>
      </c>
      <c r="BB1349" s="24">
        <f t="shared" si="616"/>
        <v>0</v>
      </c>
      <c r="BC1349" s="24">
        <f t="shared" si="617"/>
        <v>0</v>
      </c>
      <c r="BD1349" s="24">
        <f t="shared" si="618"/>
        <v>0</v>
      </c>
      <c r="BE1349" s="24">
        <f t="shared" si="619"/>
        <v>0</v>
      </c>
      <c r="BF1349" s="24">
        <f t="shared" si="631"/>
        <v>0</v>
      </c>
      <c r="BG1349" s="24">
        <f t="shared" si="638"/>
        <v>0</v>
      </c>
      <c r="BH1349" s="24">
        <v>0</v>
      </c>
      <c r="BI1349" s="24">
        <f t="shared" si="632"/>
        <v>0</v>
      </c>
      <c r="BJ1349" s="24">
        <v>0</v>
      </c>
      <c r="BK1349" s="24">
        <f t="shared" si="633"/>
        <v>0</v>
      </c>
      <c r="BL1349" s="24">
        <f t="shared" si="634"/>
        <v>0</v>
      </c>
      <c r="BM1349" s="24">
        <f t="shared" si="620"/>
        <v>0</v>
      </c>
      <c r="BN1349" s="24">
        <f t="shared" si="621"/>
        <v>0</v>
      </c>
      <c r="BO1349" s="24">
        <f t="shared" si="622"/>
        <v>0</v>
      </c>
      <c r="BP1349" s="24">
        <f t="shared" si="623"/>
        <v>0</v>
      </c>
      <c r="BQ1349" s="24">
        <f t="shared" si="624"/>
        <v>0</v>
      </c>
      <c r="BR1349" s="24">
        <f t="shared" si="635"/>
        <v>0</v>
      </c>
      <c r="BS1349" s="24">
        <f t="shared" si="639"/>
        <v>0</v>
      </c>
      <c r="BT1349" s="24">
        <v>0</v>
      </c>
      <c r="BU1349" s="24">
        <f t="shared" si="636"/>
        <v>0</v>
      </c>
      <c r="BV1349" s="24">
        <v>0</v>
      </c>
    </row>
    <row r="1350" spans="1:74">
      <c r="A1350" s="87">
        <v>1341</v>
      </c>
      <c r="B1350" s="1"/>
      <c r="C1350" s="1"/>
      <c r="D1350" s="2"/>
      <c r="E1350" s="3"/>
      <c r="F1350" s="4"/>
      <c r="G1350" s="5"/>
      <c r="H1350" s="4"/>
      <c r="I1350" s="5"/>
      <c r="J1350" s="6"/>
      <c r="K1350" s="5"/>
      <c r="L1350" s="5"/>
      <c r="M1350" s="5"/>
      <c r="N1350" s="7"/>
      <c r="O1350" s="38"/>
      <c r="P1350" s="5"/>
      <c r="Q1350" s="5"/>
      <c r="R1350" s="7"/>
      <c r="S1350" s="38"/>
      <c r="T1350" s="5"/>
      <c r="U1350" s="5"/>
      <c r="V1350" s="55"/>
      <c r="W1350" s="38"/>
      <c r="X1350" s="5"/>
      <c r="Y1350" s="5"/>
      <c r="Z1350" s="55"/>
      <c r="AA1350" s="36">
        <f>IF(Dane!$E$3=1,AO1350+BA1350+BM1350,IF(Dane!$E$3=2,AU1350+BG1350+BS1350,AW1350+BI1350+BU1350))</f>
        <v>0</v>
      </c>
      <c r="AB1350" s="16">
        <f>IF(Dane!$E$3=1,AP1350+BB1350+BN1350,IF(Dane!$E$3=2,AV1350+BH1350+BT1350,AX1350+BJ1350+BV1350))</f>
        <v>0</v>
      </c>
      <c r="AC1350" s="16">
        <f>IF(((K1350*Dane!$C$9)-AA1350)&lt;0,0,(K1350*Dane!$C$9)-AA1350)</f>
        <v>0</v>
      </c>
      <c r="AD1350" s="37">
        <f>IFERROR(IF(((L1350*Dane!$C$9)-AB1350)&lt;0,0,(L1350*Dane!$C$9)-AB1350),0)</f>
        <v>0</v>
      </c>
      <c r="AE1350" s="97"/>
      <c r="AF1350" s="77">
        <f>IF(Dane!$E$3=1,AO1350,IF(Dane!$E$3=2,AU1350,AW1350))</f>
        <v>0</v>
      </c>
      <c r="AG1350" s="77">
        <f>IF(Dane!$E$3=1,AP1350,IF(Dane!$E$3=2,AV1350,AX1350))</f>
        <v>0</v>
      </c>
      <c r="AH1350" s="77">
        <f>IF(Dane!$E$3=1,BA1350,IF(Dane!$E$3=2,BG1350,BI1350))</f>
        <v>0</v>
      </c>
      <c r="AI1350" s="77">
        <f>IF(Dane!$E$3=1,BB1350,IF(Dane!$E$3=2,BH1350,BJ1350))</f>
        <v>0</v>
      </c>
      <c r="AJ1350" s="77">
        <f>IF(Dane!$E$3=1,BM1350,IF(Dane!$E$3=2,BS1350,BU1350))</f>
        <v>0</v>
      </c>
      <c r="AK1350" s="77">
        <f>IF(Dane!$E$3=1,BN1350,IF(Dane!$E$3=2,BT1350,BV1350))</f>
        <v>0</v>
      </c>
      <c r="AL1350" s="24">
        <f t="shared" si="625"/>
        <v>0</v>
      </c>
      <c r="AM1350" s="24">
        <f t="shared" si="626"/>
        <v>0</v>
      </c>
      <c r="AN1350" s="24"/>
      <c r="AO1350" s="24">
        <f t="shared" si="611"/>
        <v>0</v>
      </c>
      <c r="AP1350" s="24">
        <f t="shared" si="627"/>
        <v>0</v>
      </c>
      <c r="AQ1350" s="24">
        <f t="shared" si="612"/>
        <v>0</v>
      </c>
      <c r="AR1350" s="24">
        <f t="shared" si="613"/>
        <v>0</v>
      </c>
      <c r="AS1350" s="24">
        <f t="shared" si="614"/>
        <v>0</v>
      </c>
      <c r="AT1350" s="24">
        <f t="shared" si="628"/>
        <v>0</v>
      </c>
      <c r="AU1350" s="24">
        <f t="shared" si="637"/>
        <v>0</v>
      </c>
      <c r="AV1350" s="24">
        <v>0</v>
      </c>
      <c r="AW1350" s="24">
        <f t="shared" si="640"/>
        <v>0</v>
      </c>
      <c r="AX1350" s="24">
        <v>0</v>
      </c>
      <c r="AY1350" s="24">
        <f t="shared" si="629"/>
        <v>0</v>
      </c>
      <c r="AZ1350" s="24">
        <f t="shared" si="630"/>
        <v>0</v>
      </c>
      <c r="BA1350" s="24">
        <f t="shared" si="615"/>
        <v>0</v>
      </c>
      <c r="BB1350" s="24">
        <f t="shared" si="616"/>
        <v>0</v>
      </c>
      <c r="BC1350" s="24">
        <f t="shared" si="617"/>
        <v>0</v>
      </c>
      <c r="BD1350" s="24">
        <f t="shared" si="618"/>
        <v>0</v>
      </c>
      <c r="BE1350" s="24">
        <f t="shared" si="619"/>
        <v>0</v>
      </c>
      <c r="BF1350" s="24">
        <f t="shared" si="631"/>
        <v>0</v>
      </c>
      <c r="BG1350" s="24">
        <f t="shared" si="638"/>
        <v>0</v>
      </c>
      <c r="BH1350" s="24">
        <v>0</v>
      </c>
      <c r="BI1350" s="24">
        <f t="shared" si="632"/>
        <v>0</v>
      </c>
      <c r="BJ1350" s="24">
        <v>0</v>
      </c>
      <c r="BK1350" s="24">
        <f t="shared" si="633"/>
        <v>0</v>
      </c>
      <c r="BL1350" s="24">
        <f t="shared" si="634"/>
        <v>0</v>
      </c>
      <c r="BM1350" s="24">
        <f t="shared" si="620"/>
        <v>0</v>
      </c>
      <c r="BN1350" s="24">
        <f t="shared" si="621"/>
        <v>0</v>
      </c>
      <c r="BO1350" s="24">
        <f t="shared" si="622"/>
        <v>0</v>
      </c>
      <c r="BP1350" s="24">
        <f t="shared" si="623"/>
        <v>0</v>
      </c>
      <c r="BQ1350" s="24">
        <f t="shared" si="624"/>
        <v>0</v>
      </c>
      <c r="BR1350" s="24">
        <f t="shared" si="635"/>
        <v>0</v>
      </c>
      <c r="BS1350" s="24">
        <f t="shared" si="639"/>
        <v>0</v>
      </c>
      <c r="BT1350" s="24">
        <v>0</v>
      </c>
      <c r="BU1350" s="24">
        <f t="shared" si="636"/>
        <v>0</v>
      </c>
      <c r="BV1350" s="24">
        <v>0</v>
      </c>
    </row>
    <row r="1351" spans="1:74">
      <c r="A1351" s="87">
        <v>1342</v>
      </c>
      <c r="B1351" s="1"/>
      <c r="C1351" s="1"/>
      <c r="D1351" s="2"/>
      <c r="E1351" s="3"/>
      <c r="F1351" s="4"/>
      <c r="G1351" s="5"/>
      <c r="H1351" s="4"/>
      <c r="I1351" s="5"/>
      <c r="J1351" s="6"/>
      <c r="K1351" s="5"/>
      <c r="L1351" s="5"/>
      <c r="M1351" s="5"/>
      <c r="N1351" s="7"/>
      <c r="O1351" s="38"/>
      <c r="P1351" s="5"/>
      <c r="Q1351" s="5"/>
      <c r="R1351" s="7"/>
      <c r="S1351" s="38"/>
      <c r="T1351" s="5"/>
      <c r="U1351" s="5"/>
      <c r="V1351" s="55"/>
      <c r="W1351" s="38"/>
      <c r="X1351" s="5"/>
      <c r="Y1351" s="5"/>
      <c r="Z1351" s="55"/>
      <c r="AA1351" s="36">
        <f>IF(Dane!$E$3=1,AO1351+BA1351+BM1351,IF(Dane!$E$3=2,AU1351+BG1351+BS1351,AW1351+BI1351+BU1351))</f>
        <v>0</v>
      </c>
      <c r="AB1351" s="16">
        <f>IF(Dane!$E$3=1,AP1351+BB1351+BN1351,IF(Dane!$E$3=2,AV1351+BH1351+BT1351,AX1351+BJ1351+BV1351))</f>
        <v>0</v>
      </c>
      <c r="AC1351" s="16">
        <f>IF(((K1351*Dane!$C$9)-AA1351)&lt;0,0,(K1351*Dane!$C$9)-AA1351)</f>
        <v>0</v>
      </c>
      <c r="AD1351" s="37">
        <f>IFERROR(IF(((L1351*Dane!$C$9)-AB1351)&lt;0,0,(L1351*Dane!$C$9)-AB1351),0)</f>
        <v>0</v>
      </c>
      <c r="AE1351" s="97"/>
      <c r="AF1351" s="77">
        <f>IF(Dane!$E$3=1,AO1351,IF(Dane!$E$3=2,AU1351,AW1351))</f>
        <v>0</v>
      </c>
      <c r="AG1351" s="77">
        <f>IF(Dane!$E$3=1,AP1351,IF(Dane!$E$3=2,AV1351,AX1351))</f>
        <v>0</v>
      </c>
      <c r="AH1351" s="77">
        <f>IF(Dane!$E$3=1,BA1351,IF(Dane!$E$3=2,BG1351,BI1351))</f>
        <v>0</v>
      </c>
      <c r="AI1351" s="77">
        <f>IF(Dane!$E$3=1,BB1351,IF(Dane!$E$3=2,BH1351,BJ1351))</f>
        <v>0</v>
      </c>
      <c r="AJ1351" s="77">
        <f>IF(Dane!$E$3=1,BM1351,IF(Dane!$E$3=2,BS1351,BU1351))</f>
        <v>0</v>
      </c>
      <c r="AK1351" s="77">
        <f>IF(Dane!$E$3=1,BN1351,IF(Dane!$E$3=2,BT1351,BV1351))</f>
        <v>0</v>
      </c>
      <c r="AL1351" s="24">
        <f t="shared" si="625"/>
        <v>0</v>
      </c>
      <c r="AM1351" s="24">
        <f t="shared" si="626"/>
        <v>0</v>
      </c>
      <c r="AN1351" s="24"/>
      <c r="AO1351" s="24">
        <f t="shared" si="611"/>
        <v>0</v>
      </c>
      <c r="AP1351" s="24">
        <f t="shared" si="627"/>
        <v>0</v>
      </c>
      <c r="AQ1351" s="24">
        <f t="shared" si="612"/>
        <v>0</v>
      </c>
      <c r="AR1351" s="24">
        <f t="shared" si="613"/>
        <v>0</v>
      </c>
      <c r="AS1351" s="24">
        <f t="shared" si="614"/>
        <v>0</v>
      </c>
      <c r="AT1351" s="24">
        <f t="shared" si="628"/>
        <v>0</v>
      </c>
      <c r="AU1351" s="24">
        <f t="shared" si="637"/>
        <v>0</v>
      </c>
      <c r="AV1351" s="24">
        <v>0</v>
      </c>
      <c r="AW1351" s="24">
        <f t="shared" si="640"/>
        <v>0</v>
      </c>
      <c r="AX1351" s="24">
        <v>0</v>
      </c>
      <c r="AY1351" s="24">
        <f t="shared" si="629"/>
        <v>0</v>
      </c>
      <c r="AZ1351" s="24">
        <f t="shared" si="630"/>
        <v>0</v>
      </c>
      <c r="BA1351" s="24">
        <f t="shared" si="615"/>
        <v>0</v>
      </c>
      <c r="BB1351" s="24">
        <f t="shared" si="616"/>
        <v>0</v>
      </c>
      <c r="BC1351" s="24">
        <f t="shared" si="617"/>
        <v>0</v>
      </c>
      <c r="BD1351" s="24">
        <f t="shared" si="618"/>
        <v>0</v>
      </c>
      <c r="BE1351" s="24">
        <f t="shared" si="619"/>
        <v>0</v>
      </c>
      <c r="BF1351" s="24">
        <f t="shared" si="631"/>
        <v>0</v>
      </c>
      <c r="BG1351" s="24">
        <f t="shared" si="638"/>
        <v>0</v>
      </c>
      <c r="BH1351" s="24">
        <v>0</v>
      </c>
      <c r="BI1351" s="24">
        <f t="shared" si="632"/>
        <v>0</v>
      </c>
      <c r="BJ1351" s="24">
        <v>0</v>
      </c>
      <c r="BK1351" s="24">
        <f t="shared" si="633"/>
        <v>0</v>
      </c>
      <c r="BL1351" s="24">
        <f t="shared" si="634"/>
        <v>0</v>
      </c>
      <c r="BM1351" s="24">
        <f t="shared" si="620"/>
        <v>0</v>
      </c>
      <c r="BN1351" s="24">
        <f t="shared" si="621"/>
        <v>0</v>
      </c>
      <c r="BO1351" s="24">
        <f t="shared" si="622"/>
        <v>0</v>
      </c>
      <c r="BP1351" s="24">
        <f t="shared" si="623"/>
        <v>0</v>
      </c>
      <c r="BQ1351" s="24">
        <f t="shared" si="624"/>
        <v>0</v>
      </c>
      <c r="BR1351" s="24">
        <f t="shared" si="635"/>
        <v>0</v>
      </c>
      <c r="BS1351" s="24">
        <f t="shared" si="639"/>
        <v>0</v>
      </c>
      <c r="BT1351" s="24">
        <v>0</v>
      </c>
      <c r="BU1351" s="24">
        <f t="shared" si="636"/>
        <v>0</v>
      </c>
      <c r="BV1351" s="24">
        <v>0</v>
      </c>
    </row>
    <row r="1352" spans="1:74">
      <c r="A1352" s="87">
        <v>1343</v>
      </c>
      <c r="B1352" s="1"/>
      <c r="C1352" s="1"/>
      <c r="D1352" s="2"/>
      <c r="E1352" s="3"/>
      <c r="F1352" s="4"/>
      <c r="G1352" s="5"/>
      <c r="H1352" s="4"/>
      <c r="I1352" s="5"/>
      <c r="J1352" s="6"/>
      <c r="K1352" s="5"/>
      <c r="L1352" s="5"/>
      <c r="M1352" s="5"/>
      <c r="N1352" s="7"/>
      <c r="O1352" s="38"/>
      <c r="P1352" s="5"/>
      <c r="Q1352" s="5"/>
      <c r="R1352" s="7"/>
      <c r="S1352" s="38"/>
      <c r="T1352" s="5"/>
      <c r="U1352" s="5"/>
      <c r="V1352" s="55"/>
      <c r="W1352" s="38"/>
      <c r="X1352" s="5"/>
      <c r="Y1352" s="5"/>
      <c r="Z1352" s="55"/>
      <c r="AA1352" s="36">
        <f>IF(Dane!$E$3=1,AO1352+BA1352+BM1352,IF(Dane!$E$3=2,AU1352+BG1352+BS1352,AW1352+BI1352+BU1352))</f>
        <v>0</v>
      </c>
      <c r="AB1352" s="16">
        <f>IF(Dane!$E$3=1,AP1352+BB1352+BN1352,IF(Dane!$E$3=2,AV1352+BH1352+BT1352,AX1352+BJ1352+BV1352))</f>
        <v>0</v>
      </c>
      <c r="AC1352" s="16">
        <f>IF(((K1352*Dane!$C$9)-AA1352)&lt;0,0,(K1352*Dane!$C$9)-AA1352)</f>
        <v>0</v>
      </c>
      <c r="AD1352" s="37">
        <f>IFERROR(IF(((L1352*Dane!$C$9)-AB1352)&lt;0,0,(L1352*Dane!$C$9)-AB1352),0)</f>
        <v>0</v>
      </c>
      <c r="AE1352" s="97"/>
      <c r="AF1352" s="77">
        <f>IF(Dane!$E$3=1,AO1352,IF(Dane!$E$3=2,AU1352,AW1352))</f>
        <v>0</v>
      </c>
      <c r="AG1352" s="77">
        <f>IF(Dane!$E$3=1,AP1352,IF(Dane!$E$3=2,AV1352,AX1352))</f>
        <v>0</v>
      </c>
      <c r="AH1352" s="77">
        <f>IF(Dane!$E$3=1,BA1352,IF(Dane!$E$3=2,BG1352,BI1352))</f>
        <v>0</v>
      </c>
      <c r="AI1352" s="77">
        <f>IF(Dane!$E$3=1,BB1352,IF(Dane!$E$3=2,BH1352,BJ1352))</f>
        <v>0</v>
      </c>
      <c r="AJ1352" s="77">
        <f>IF(Dane!$E$3=1,BM1352,IF(Dane!$E$3=2,BS1352,BU1352))</f>
        <v>0</v>
      </c>
      <c r="AK1352" s="77">
        <f>IF(Dane!$E$3=1,BN1352,IF(Dane!$E$3=2,BT1352,BV1352))</f>
        <v>0</v>
      </c>
      <c r="AL1352" s="24">
        <f t="shared" si="625"/>
        <v>0</v>
      </c>
      <c r="AM1352" s="24">
        <f t="shared" si="626"/>
        <v>0</v>
      </c>
      <c r="AN1352" s="24"/>
      <c r="AO1352" s="24">
        <f t="shared" si="611"/>
        <v>0</v>
      </c>
      <c r="AP1352" s="24">
        <f t="shared" si="627"/>
        <v>0</v>
      </c>
      <c r="AQ1352" s="24">
        <f t="shared" si="612"/>
        <v>0</v>
      </c>
      <c r="AR1352" s="24">
        <f t="shared" si="613"/>
        <v>0</v>
      </c>
      <c r="AS1352" s="24">
        <f t="shared" si="614"/>
        <v>0</v>
      </c>
      <c r="AT1352" s="24">
        <f t="shared" si="628"/>
        <v>0</v>
      </c>
      <c r="AU1352" s="24">
        <f t="shared" si="637"/>
        <v>0</v>
      </c>
      <c r="AV1352" s="24">
        <v>0</v>
      </c>
      <c r="AW1352" s="24">
        <f t="shared" si="640"/>
        <v>0</v>
      </c>
      <c r="AX1352" s="24">
        <v>0</v>
      </c>
      <c r="AY1352" s="24">
        <f t="shared" si="629"/>
        <v>0</v>
      </c>
      <c r="AZ1352" s="24">
        <f t="shared" si="630"/>
        <v>0</v>
      </c>
      <c r="BA1352" s="24">
        <f t="shared" si="615"/>
        <v>0</v>
      </c>
      <c r="BB1352" s="24">
        <f t="shared" si="616"/>
        <v>0</v>
      </c>
      <c r="BC1352" s="24">
        <f t="shared" si="617"/>
        <v>0</v>
      </c>
      <c r="BD1352" s="24">
        <f t="shared" si="618"/>
        <v>0</v>
      </c>
      <c r="BE1352" s="24">
        <f t="shared" si="619"/>
        <v>0</v>
      </c>
      <c r="BF1352" s="24">
        <f t="shared" si="631"/>
        <v>0</v>
      </c>
      <c r="BG1352" s="24">
        <f t="shared" si="638"/>
        <v>0</v>
      </c>
      <c r="BH1352" s="24">
        <v>0</v>
      </c>
      <c r="BI1352" s="24">
        <f t="shared" si="632"/>
        <v>0</v>
      </c>
      <c r="BJ1352" s="24">
        <v>0</v>
      </c>
      <c r="BK1352" s="24">
        <f t="shared" si="633"/>
        <v>0</v>
      </c>
      <c r="BL1352" s="24">
        <f t="shared" si="634"/>
        <v>0</v>
      </c>
      <c r="BM1352" s="24">
        <f t="shared" si="620"/>
        <v>0</v>
      </c>
      <c r="BN1352" s="24">
        <f t="shared" si="621"/>
        <v>0</v>
      </c>
      <c r="BO1352" s="24">
        <f t="shared" si="622"/>
        <v>0</v>
      </c>
      <c r="BP1352" s="24">
        <f t="shared" si="623"/>
        <v>0</v>
      </c>
      <c r="BQ1352" s="24">
        <f t="shared" si="624"/>
        <v>0</v>
      </c>
      <c r="BR1352" s="24">
        <f t="shared" si="635"/>
        <v>0</v>
      </c>
      <c r="BS1352" s="24">
        <f t="shared" si="639"/>
        <v>0</v>
      </c>
      <c r="BT1352" s="24">
        <v>0</v>
      </c>
      <c r="BU1352" s="24">
        <f t="shared" si="636"/>
        <v>0</v>
      </c>
      <c r="BV1352" s="24">
        <v>0</v>
      </c>
    </row>
    <row r="1353" spans="1:74">
      <c r="A1353" s="87">
        <v>1344</v>
      </c>
      <c r="B1353" s="1"/>
      <c r="C1353" s="1"/>
      <c r="D1353" s="2"/>
      <c r="E1353" s="3"/>
      <c r="F1353" s="4"/>
      <c r="G1353" s="5"/>
      <c r="H1353" s="4"/>
      <c r="I1353" s="5"/>
      <c r="J1353" s="6"/>
      <c r="K1353" s="5"/>
      <c r="L1353" s="5"/>
      <c r="M1353" s="5"/>
      <c r="N1353" s="7"/>
      <c r="O1353" s="38"/>
      <c r="P1353" s="5"/>
      <c r="Q1353" s="5"/>
      <c r="R1353" s="7"/>
      <c r="S1353" s="38"/>
      <c r="T1353" s="5"/>
      <c r="U1353" s="5"/>
      <c r="V1353" s="55"/>
      <c r="W1353" s="38"/>
      <c r="X1353" s="5"/>
      <c r="Y1353" s="5"/>
      <c r="Z1353" s="55"/>
      <c r="AA1353" s="36">
        <f>IF(Dane!$E$3=1,AO1353+BA1353+BM1353,IF(Dane!$E$3=2,AU1353+BG1353+BS1353,AW1353+BI1353+BU1353))</f>
        <v>0</v>
      </c>
      <c r="AB1353" s="16">
        <f>IF(Dane!$E$3=1,AP1353+BB1353+BN1353,IF(Dane!$E$3=2,AV1353+BH1353+BT1353,AX1353+BJ1353+BV1353))</f>
        <v>0</v>
      </c>
      <c r="AC1353" s="16">
        <f>IF(((K1353*Dane!$C$9)-AA1353)&lt;0,0,(K1353*Dane!$C$9)-AA1353)</f>
        <v>0</v>
      </c>
      <c r="AD1353" s="37">
        <f>IFERROR(IF(((L1353*Dane!$C$9)-AB1353)&lt;0,0,(L1353*Dane!$C$9)-AB1353),0)</f>
        <v>0</v>
      </c>
      <c r="AE1353" s="97"/>
      <c r="AF1353" s="77">
        <f>IF(Dane!$E$3=1,AO1353,IF(Dane!$E$3=2,AU1353,AW1353))</f>
        <v>0</v>
      </c>
      <c r="AG1353" s="77">
        <f>IF(Dane!$E$3=1,AP1353,IF(Dane!$E$3=2,AV1353,AX1353))</f>
        <v>0</v>
      </c>
      <c r="AH1353" s="77">
        <f>IF(Dane!$E$3=1,BA1353,IF(Dane!$E$3=2,BG1353,BI1353))</f>
        <v>0</v>
      </c>
      <c r="AI1353" s="77">
        <f>IF(Dane!$E$3=1,BB1353,IF(Dane!$E$3=2,BH1353,BJ1353))</f>
        <v>0</v>
      </c>
      <c r="AJ1353" s="77">
        <f>IF(Dane!$E$3=1,BM1353,IF(Dane!$E$3=2,BS1353,BU1353))</f>
        <v>0</v>
      </c>
      <c r="AK1353" s="77">
        <f>IF(Dane!$E$3=1,BN1353,IF(Dane!$E$3=2,BT1353,BV1353))</f>
        <v>0</v>
      </c>
      <c r="AL1353" s="24">
        <f t="shared" si="625"/>
        <v>0</v>
      </c>
      <c r="AM1353" s="24">
        <f t="shared" si="626"/>
        <v>0</v>
      </c>
      <c r="AN1353" s="24"/>
      <c r="AO1353" s="24">
        <f t="shared" si="611"/>
        <v>0</v>
      </c>
      <c r="AP1353" s="24">
        <f t="shared" si="627"/>
        <v>0</v>
      </c>
      <c r="AQ1353" s="24">
        <f t="shared" si="612"/>
        <v>0</v>
      </c>
      <c r="AR1353" s="24">
        <f t="shared" si="613"/>
        <v>0</v>
      </c>
      <c r="AS1353" s="24">
        <f t="shared" si="614"/>
        <v>0</v>
      </c>
      <c r="AT1353" s="24">
        <f t="shared" si="628"/>
        <v>0</v>
      </c>
      <c r="AU1353" s="24">
        <f t="shared" si="637"/>
        <v>0</v>
      </c>
      <c r="AV1353" s="24">
        <v>0</v>
      </c>
      <c r="AW1353" s="24">
        <f t="shared" si="640"/>
        <v>0</v>
      </c>
      <c r="AX1353" s="24">
        <v>0</v>
      </c>
      <c r="AY1353" s="24">
        <f t="shared" si="629"/>
        <v>0</v>
      </c>
      <c r="AZ1353" s="24">
        <f t="shared" si="630"/>
        <v>0</v>
      </c>
      <c r="BA1353" s="24">
        <f t="shared" si="615"/>
        <v>0</v>
      </c>
      <c r="BB1353" s="24">
        <f t="shared" si="616"/>
        <v>0</v>
      </c>
      <c r="BC1353" s="24">
        <f t="shared" si="617"/>
        <v>0</v>
      </c>
      <c r="BD1353" s="24">
        <f t="shared" si="618"/>
        <v>0</v>
      </c>
      <c r="BE1353" s="24">
        <f t="shared" si="619"/>
        <v>0</v>
      </c>
      <c r="BF1353" s="24">
        <f t="shared" si="631"/>
        <v>0</v>
      </c>
      <c r="BG1353" s="24">
        <f t="shared" si="638"/>
        <v>0</v>
      </c>
      <c r="BH1353" s="24">
        <v>0</v>
      </c>
      <c r="BI1353" s="24">
        <f t="shared" si="632"/>
        <v>0</v>
      </c>
      <c r="BJ1353" s="24">
        <v>0</v>
      </c>
      <c r="BK1353" s="24">
        <f t="shared" si="633"/>
        <v>0</v>
      </c>
      <c r="BL1353" s="24">
        <f t="shared" si="634"/>
        <v>0</v>
      </c>
      <c r="BM1353" s="24">
        <f t="shared" si="620"/>
        <v>0</v>
      </c>
      <c r="BN1353" s="24">
        <f t="shared" si="621"/>
        <v>0</v>
      </c>
      <c r="BO1353" s="24">
        <f t="shared" si="622"/>
        <v>0</v>
      </c>
      <c r="BP1353" s="24">
        <f t="shared" si="623"/>
        <v>0</v>
      </c>
      <c r="BQ1353" s="24">
        <f t="shared" si="624"/>
        <v>0</v>
      </c>
      <c r="BR1353" s="24">
        <f t="shared" si="635"/>
        <v>0</v>
      </c>
      <c r="BS1353" s="24">
        <f t="shared" si="639"/>
        <v>0</v>
      </c>
      <c r="BT1353" s="24">
        <v>0</v>
      </c>
      <c r="BU1353" s="24">
        <f t="shared" si="636"/>
        <v>0</v>
      </c>
      <c r="BV1353" s="24">
        <v>0</v>
      </c>
    </row>
    <row r="1354" spans="1:74">
      <c r="A1354" s="87">
        <v>1345</v>
      </c>
      <c r="B1354" s="1"/>
      <c r="C1354" s="1"/>
      <c r="D1354" s="2"/>
      <c r="E1354" s="3"/>
      <c r="F1354" s="4"/>
      <c r="G1354" s="5"/>
      <c r="H1354" s="4"/>
      <c r="I1354" s="5"/>
      <c r="J1354" s="6"/>
      <c r="K1354" s="5"/>
      <c r="L1354" s="5"/>
      <c r="M1354" s="5"/>
      <c r="N1354" s="7"/>
      <c r="O1354" s="38"/>
      <c r="P1354" s="5"/>
      <c r="Q1354" s="5"/>
      <c r="R1354" s="7"/>
      <c r="S1354" s="38"/>
      <c r="T1354" s="5"/>
      <c r="U1354" s="5"/>
      <c r="V1354" s="55"/>
      <c r="W1354" s="38"/>
      <c r="X1354" s="5"/>
      <c r="Y1354" s="5"/>
      <c r="Z1354" s="55"/>
      <c r="AA1354" s="36">
        <f>IF(Dane!$E$3=1,AO1354+BA1354+BM1354,IF(Dane!$E$3=2,AU1354+BG1354+BS1354,AW1354+BI1354+BU1354))</f>
        <v>0</v>
      </c>
      <c r="AB1354" s="16">
        <f>IF(Dane!$E$3=1,AP1354+BB1354+BN1354,IF(Dane!$E$3=2,AV1354+BH1354+BT1354,AX1354+BJ1354+BV1354))</f>
        <v>0</v>
      </c>
      <c r="AC1354" s="16">
        <f>IF(((K1354*Dane!$C$9)-AA1354)&lt;0,0,(K1354*Dane!$C$9)-AA1354)</f>
        <v>0</v>
      </c>
      <c r="AD1354" s="37">
        <f>IFERROR(IF(((L1354*Dane!$C$9)-AB1354)&lt;0,0,(L1354*Dane!$C$9)-AB1354),0)</f>
        <v>0</v>
      </c>
      <c r="AE1354" s="97"/>
      <c r="AF1354" s="77">
        <f>IF(Dane!$E$3=1,AO1354,IF(Dane!$E$3=2,AU1354,AW1354))</f>
        <v>0</v>
      </c>
      <c r="AG1354" s="77">
        <f>IF(Dane!$E$3=1,AP1354,IF(Dane!$E$3=2,AV1354,AX1354))</f>
        <v>0</v>
      </c>
      <c r="AH1354" s="77">
        <f>IF(Dane!$E$3=1,BA1354,IF(Dane!$E$3=2,BG1354,BI1354))</f>
        <v>0</v>
      </c>
      <c r="AI1354" s="77">
        <f>IF(Dane!$E$3=1,BB1354,IF(Dane!$E$3=2,BH1354,BJ1354))</f>
        <v>0</v>
      </c>
      <c r="AJ1354" s="77">
        <f>IF(Dane!$E$3=1,BM1354,IF(Dane!$E$3=2,BS1354,BU1354))</f>
        <v>0</v>
      </c>
      <c r="AK1354" s="77">
        <f>IF(Dane!$E$3=1,BN1354,IF(Dane!$E$3=2,BT1354,BV1354))</f>
        <v>0</v>
      </c>
      <c r="AL1354" s="24">
        <f t="shared" si="625"/>
        <v>0</v>
      </c>
      <c r="AM1354" s="24">
        <f t="shared" si="626"/>
        <v>0</v>
      </c>
      <c r="AN1354" s="24"/>
      <c r="AO1354" s="24">
        <f t="shared" ref="AO1354:AO1417" si="641">IF(K1354&gt;AL1354,AL1354,K1354)</f>
        <v>0</v>
      </c>
      <c r="AP1354" s="24">
        <f t="shared" si="627"/>
        <v>0</v>
      </c>
      <c r="AQ1354" s="24">
        <f t="shared" ref="AQ1354:AQ1417" si="642">IF(ROUND(I1354*0.5,2)&gt;$AL$1,ROUND($AL$1-ROUND($AL$1*0.0976,2)-ROUND($AL$1*0.015,2)-ROUND($AL$1*0.0245,2),2)-ROUND(ROUND($AL$1-ROUND($AL$1*0.0976,2)-ROUND($AL$1*0.015,2)-ROUND($AL$1*0.0245,2),2)*0.09,2),ROUND(ROUND(I1354*0.5,2)-ROUND(ROUND(I1354*0.5,2)*0.0976,2)-ROUND(ROUND(I1354*0.5,2)*0.015,2)-ROUND(ROUND(I1354*0.5,2)*0.0245,2),2)-ROUND(ROUND(ROUND(I1354*0.5,2)-ROUND(ROUND(I1354*0.5,2)*0.0976,2)-ROUND(ROUND(I1354*0.5,2)*0.015,2)-ROUND(ROUND(I1354*0.5,2)*0.0245,2),2)*0.09,2))</f>
        <v>0</v>
      </c>
      <c r="AR1354" s="24">
        <f t="shared" ref="AR1354:AR1417" si="643">ROUND(O1354-ROUND(O1354*0.0976,2)-ROUND(O1354*0.015,2)-ROUND(O1354*0.0245,2)-ROUND((O1354-ROUND(O1354*0.0976,2)-ROUND(O1354*0.015,2)-ROUND(O1354*0.0245,2))*0.09,2),2)</f>
        <v>0</v>
      </c>
      <c r="AS1354" s="24">
        <f t="shared" ref="AS1354:AS1417" si="644">ROUND(P1354-ROUND(P1354*0.09,2),2)</f>
        <v>0</v>
      </c>
      <c r="AT1354" s="24">
        <f t="shared" si="628"/>
        <v>0</v>
      </c>
      <c r="AU1354" s="24">
        <f t="shared" si="637"/>
        <v>0</v>
      </c>
      <c r="AV1354" s="24">
        <v>0</v>
      </c>
      <c r="AW1354" s="24">
        <f t="shared" si="640"/>
        <v>0</v>
      </c>
      <c r="AX1354" s="24">
        <v>0</v>
      </c>
      <c r="AY1354" s="24">
        <f t="shared" si="629"/>
        <v>0</v>
      </c>
      <c r="AZ1354" s="24">
        <f t="shared" si="630"/>
        <v>0</v>
      </c>
      <c r="BA1354" s="24">
        <f t="shared" ref="BA1354:BA1417" si="645">IF(K1354&gt;AY1354,AY1354,K1354)</f>
        <v>0</v>
      </c>
      <c r="BB1354" s="24">
        <f t="shared" ref="BB1354:BB1417" si="646">IF(AZ1354&gt;L1354,L1354,AZ1354)</f>
        <v>0</v>
      </c>
      <c r="BC1354" s="24">
        <f t="shared" ref="BC1354:BC1417" si="647">IF(ROUND(I1354*0.5,2)&gt;$AL$1,ROUND($AL$1-ROUND($AL$1*0.0976,2)-ROUND($AL$1*0.015,2)-ROUND($AL$1*0.0245,2),2)-ROUND(ROUND($AL$1-ROUND($AL$1*0.0976,2)-ROUND($AL$1*0.015,2)-ROUND($AL$1*0.0245,2),2)*0.09,2),ROUND(ROUND(I1354*0.5,2)-ROUND(ROUND(I1354*0.5,2)*0.0976,2)-ROUND(ROUND(I1354*0.5,2)*0.015,2)-ROUND(ROUND(I1354*0.5,2)*0.0245,2),2)-ROUND(ROUND(ROUND(I1354*0.5,2)-ROUND(ROUND(I1354*0.5,2)*0.0976,2)-ROUND(ROUND(I1354*0.5,2)*0.015,2)-ROUND(ROUND(I1354*0.5,2)*0.0245,2),2)*0.09,2))</f>
        <v>0</v>
      </c>
      <c r="BD1354" s="24">
        <f t="shared" ref="BD1354:BD1417" si="648">ROUND(S1354-ROUND(S1354*0.0976,2)-ROUND(S1354*0.015,2)-ROUND(S1354*0.0245,2)-ROUND((S1354-ROUND(S1354*0.0976,2)-ROUND(S1354*0.015,2)-ROUND(S1354*0.0245,2))*0.09,2),2)</f>
        <v>0</v>
      </c>
      <c r="BE1354" s="24">
        <f t="shared" ref="BE1354:BE1417" si="649">ROUND(T1354-ROUND(T1354*0.09,2),2)</f>
        <v>0</v>
      </c>
      <c r="BF1354" s="24">
        <f t="shared" si="631"/>
        <v>0</v>
      </c>
      <c r="BG1354" s="24">
        <f t="shared" si="638"/>
        <v>0</v>
      </c>
      <c r="BH1354" s="24">
        <v>0</v>
      </c>
      <c r="BI1354" s="24">
        <f t="shared" si="632"/>
        <v>0</v>
      </c>
      <c r="BJ1354" s="24">
        <v>0</v>
      </c>
      <c r="BK1354" s="24">
        <f t="shared" si="633"/>
        <v>0</v>
      </c>
      <c r="BL1354" s="24">
        <f t="shared" si="634"/>
        <v>0</v>
      </c>
      <c r="BM1354" s="24">
        <f t="shared" ref="BM1354:BM1417" si="650">IF(K1354&gt;BK1354,BK1354,K1354)</f>
        <v>0</v>
      </c>
      <c r="BN1354" s="24">
        <f t="shared" ref="BN1354:BN1417" si="651">IF(BL1354&gt;L1354,L1354,BL1354)</f>
        <v>0</v>
      </c>
      <c r="BO1354" s="24">
        <f t="shared" ref="BO1354:BO1417" si="652">IF(ROUND(I1354*0.5,2)&gt;$AL$1,ROUND($AL$1-ROUND($AL$1*0.0976,2)-ROUND($AL$1*0.015,2)-ROUND($AL$1*0.0245,2),2)-ROUND(ROUND($AL$1-ROUND($AL$1*0.0976,2)-ROUND($AL$1*0.015,2)-ROUND($AL$1*0.0245,2),2)*0.09,2),ROUND(ROUND(I1354*0.5,2)-ROUND(ROUND(I1354*0.5,2)*0.0976,2)-ROUND(ROUND(I1354*0.5,2)*0.015,2)-ROUND(ROUND(I1354*0.5,2)*0.0245,2),2)-ROUND(ROUND(ROUND(I1354*0.5,2)-ROUND(ROUND(I1354*0.5,2)*0.0976,2)-ROUND(ROUND(I1354*0.5,2)*0.015,2)-ROUND(ROUND(I1354*0.5,2)*0.0245,2),2)*0.09,2))</f>
        <v>0</v>
      </c>
      <c r="BP1354" s="24">
        <f t="shared" ref="BP1354:BP1417" si="653">ROUND(W1354-ROUND(W1354*0.0976,2)-ROUND(W1354*0.015,2)-ROUND(W1354*0.0245,2)-ROUND((W1354-ROUND(W1354*0.0976,2)-ROUND(W1354*0.015,2)-ROUND(W1354*0.0245,2))*0.09,2),2)</f>
        <v>0</v>
      </c>
      <c r="BQ1354" s="24">
        <f t="shared" ref="BQ1354:BQ1417" si="654">ROUND(X1354-ROUND(X1354*0.09,2),2)</f>
        <v>0</v>
      </c>
      <c r="BR1354" s="24">
        <f t="shared" si="635"/>
        <v>0</v>
      </c>
      <c r="BS1354" s="24">
        <f t="shared" si="639"/>
        <v>0</v>
      </c>
      <c r="BT1354" s="24">
        <v>0</v>
      </c>
      <c r="BU1354" s="24">
        <f t="shared" si="636"/>
        <v>0</v>
      </c>
      <c r="BV1354" s="24">
        <v>0</v>
      </c>
    </row>
    <row r="1355" spans="1:74">
      <c r="A1355" s="87">
        <v>1346</v>
      </c>
      <c r="B1355" s="1"/>
      <c r="C1355" s="1"/>
      <c r="D1355" s="2"/>
      <c r="E1355" s="3"/>
      <c r="F1355" s="4"/>
      <c r="G1355" s="5"/>
      <c r="H1355" s="4"/>
      <c r="I1355" s="5"/>
      <c r="J1355" s="6"/>
      <c r="K1355" s="5"/>
      <c r="L1355" s="5"/>
      <c r="M1355" s="5"/>
      <c r="N1355" s="7"/>
      <c r="O1355" s="38"/>
      <c r="P1355" s="5"/>
      <c r="Q1355" s="5"/>
      <c r="R1355" s="7"/>
      <c r="S1355" s="38"/>
      <c r="T1355" s="5"/>
      <c r="U1355" s="5"/>
      <c r="V1355" s="55"/>
      <c r="W1355" s="38"/>
      <c r="X1355" s="5"/>
      <c r="Y1355" s="5"/>
      <c r="Z1355" s="55"/>
      <c r="AA1355" s="36">
        <f>IF(Dane!$E$3=1,AO1355+BA1355+BM1355,IF(Dane!$E$3=2,AU1355+BG1355+BS1355,AW1355+BI1355+BU1355))</f>
        <v>0</v>
      </c>
      <c r="AB1355" s="16">
        <f>IF(Dane!$E$3=1,AP1355+BB1355+BN1355,IF(Dane!$E$3=2,AV1355+BH1355+BT1355,AX1355+BJ1355+BV1355))</f>
        <v>0</v>
      </c>
      <c r="AC1355" s="16">
        <f>IF(((K1355*Dane!$C$9)-AA1355)&lt;0,0,(K1355*Dane!$C$9)-AA1355)</f>
        <v>0</v>
      </c>
      <c r="AD1355" s="37">
        <f>IFERROR(IF(((L1355*Dane!$C$9)-AB1355)&lt;0,0,(L1355*Dane!$C$9)-AB1355),0)</f>
        <v>0</v>
      </c>
      <c r="AE1355" s="97"/>
      <c r="AF1355" s="77">
        <f>IF(Dane!$E$3=1,AO1355,IF(Dane!$E$3=2,AU1355,AW1355))</f>
        <v>0</v>
      </c>
      <c r="AG1355" s="77">
        <f>IF(Dane!$E$3=1,AP1355,IF(Dane!$E$3=2,AV1355,AX1355))</f>
        <v>0</v>
      </c>
      <c r="AH1355" s="77">
        <f>IF(Dane!$E$3=1,BA1355,IF(Dane!$E$3=2,BG1355,BI1355))</f>
        <v>0</v>
      </c>
      <c r="AI1355" s="77">
        <f>IF(Dane!$E$3=1,BB1355,IF(Dane!$E$3=2,BH1355,BJ1355))</f>
        <v>0</v>
      </c>
      <c r="AJ1355" s="77">
        <f>IF(Dane!$E$3=1,BM1355,IF(Dane!$E$3=2,BS1355,BU1355))</f>
        <v>0</v>
      </c>
      <c r="AK1355" s="77">
        <f>IF(Dane!$E$3=1,BN1355,IF(Dane!$E$3=2,BT1355,BV1355))</f>
        <v>0</v>
      </c>
      <c r="AL1355" s="24">
        <f t="shared" ref="AL1355:AL1418" si="655">IF(ROUND((O1355+P1355)*0.5*0.4,2)&gt;$AL$1,$AL$1,ROUND((O1355+P1355)*0.5*0.4,2))</f>
        <v>0</v>
      </c>
      <c r="AM1355" s="24">
        <f t="shared" ref="AM1355:AM1418" si="656">IF(ROUND(((O1355*0.0976)+(O1355*0.065)+(O1355*$AN$1))*0.5*0.4,2)&gt;$AM$1,$AM$1,ROUND(((O1355*0.0976)+(O1355*0.065)+(O1355*$AN$1))*0.5*0.4,2))</f>
        <v>0</v>
      </c>
      <c r="AN1355" s="24"/>
      <c r="AO1355" s="24">
        <f t="shared" si="641"/>
        <v>0</v>
      </c>
      <c r="AP1355" s="24">
        <f t="shared" ref="AP1355:AP1418" si="657">IF(AM1355&gt;L1355,L1355,AM1355)</f>
        <v>0</v>
      </c>
      <c r="AQ1355" s="24">
        <f t="shared" si="642"/>
        <v>0</v>
      </c>
      <c r="AR1355" s="24">
        <f t="shared" si="643"/>
        <v>0</v>
      </c>
      <c r="AS1355" s="24">
        <f t="shared" si="644"/>
        <v>0</v>
      </c>
      <c r="AT1355" s="24">
        <f t="shared" ref="AT1355:AT1418" si="658">IF(ROUND((AR1355+AS1355)*0.5*0.4,2)&gt;$AO$1,$AO$1,ROUND((AR1355+AS1355)*0.5*0.4,2))</f>
        <v>0</v>
      </c>
      <c r="AU1355" s="24">
        <f t="shared" si="637"/>
        <v>0</v>
      </c>
      <c r="AV1355" s="24">
        <v>0</v>
      </c>
      <c r="AW1355" s="24">
        <f t="shared" si="640"/>
        <v>0</v>
      </c>
      <c r="AX1355" s="24">
        <v>0</v>
      </c>
      <c r="AY1355" s="24">
        <f t="shared" ref="AY1355:AY1418" si="659">IF(ROUND((S1355+T1355)*0.5*0.4,2)&gt;$AL$1,$AL$1,ROUND((S1355+T1355)*0.5*0.4,2))</f>
        <v>0</v>
      </c>
      <c r="AZ1355" s="24">
        <f t="shared" ref="AZ1355:AZ1418" si="660">IF(ROUND(((S1355*0.0976)+(S1355*0.065)+(S1355*$AN$1))*0.5*0.4,2)&gt;$AM$1,$AM$1,ROUND(((S1355*0.0976)+(S1355*0.065)+(S1355*$AN$1))*0.5*0.4,2))</f>
        <v>0</v>
      </c>
      <c r="BA1355" s="24">
        <f t="shared" si="645"/>
        <v>0</v>
      </c>
      <c r="BB1355" s="24">
        <f t="shared" si="646"/>
        <v>0</v>
      </c>
      <c r="BC1355" s="24">
        <f t="shared" si="647"/>
        <v>0</v>
      </c>
      <c r="BD1355" s="24">
        <f t="shared" si="648"/>
        <v>0</v>
      </c>
      <c r="BE1355" s="24">
        <f t="shared" si="649"/>
        <v>0</v>
      </c>
      <c r="BF1355" s="24">
        <f t="shared" ref="BF1355:BF1418" si="661">IF(ROUND((BD1355+BE1355)*0.5*0.4,2)&gt;$AO$1,$AO$1,ROUND((BD1355+BE1355)*0.5*0.4,2))</f>
        <v>0</v>
      </c>
      <c r="BG1355" s="24">
        <f t="shared" si="638"/>
        <v>0</v>
      </c>
      <c r="BH1355" s="24">
        <v>0</v>
      </c>
      <c r="BI1355" s="24">
        <f t="shared" ref="BI1355:BI1418" si="662">IF(BF1355&gt;BC1355,BC1355,BF1355)</f>
        <v>0</v>
      </c>
      <c r="BJ1355" s="24">
        <v>0</v>
      </c>
      <c r="BK1355" s="24">
        <f t="shared" ref="BK1355:BK1418" si="663">IF(ROUND((W1355+X1355)*0.5*0.4,2)&gt;$AL$1,$AL$1,ROUND((W1355+X1355)*0.5*0.4,2))</f>
        <v>0</v>
      </c>
      <c r="BL1355" s="24">
        <f t="shared" ref="BL1355:BL1418" si="664">IF(ROUND(((W1355*0.0976)+(W1355*0.065)+(W1355*$AN$1))*0.5*0.4,2)&gt;$AM$1,$AM$1,ROUND(((W1355*0.0976)+(W1355*0.065)+(W1355*$AN$1))*0.5*0.4,2))</f>
        <v>0</v>
      </c>
      <c r="BM1355" s="24">
        <f t="shared" si="650"/>
        <v>0</v>
      </c>
      <c r="BN1355" s="24">
        <f t="shared" si="651"/>
        <v>0</v>
      </c>
      <c r="BO1355" s="24">
        <f t="shared" si="652"/>
        <v>0</v>
      </c>
      <c r="BP1355" s="24">
        <f t="shared" si="653"/>
        <v>0</v>
      </c>
      <c r="BQ1355" s="24">
        <f t="shared" si="654"/>
        <v>0</v>
      </c>
      <c r="BR1355" s="24">
        <f t="shared" ref="BR1355:BR1418" si="665">IF(ROUND((BP1355+BQ1355)*0.5*0.4,2)&gt;$AO$1,$AO$1,ROUND((BP1355+BQ1355)*0.5*0.4,2))</f>
        <v>0</v>
      </c>
      <c r="BS1355" s="24">
        <f t="shared" si="639"/>
        <v>0</v>
      </c>
      <c r="BT1355" s="24">
        <v>0</v>
      </c>
      <c r="BU1355" s="24">
        <f t="shared" ref="BU1355:BU1418" si="666">IF(BR1355&gt;BO1355,BO1355,BR1355)</f>
        <v>0</v>
      </c>
      <c r="BV1355" s="24">
        <v>0</v>
      </c>
    </row>
    <row r="1356" spans="1:74">
      <c r="A1356" s="87">
        <v>1347</v>
      </c>
      <c r="B1356" s="1"/>
      <c r="C1356" s="1"/>
      <c r="D1356" s="2"/>
      <c r="E1356" s="3"/>
      <c r="F1356" s="4"/>
      <c r="G1356" s="5"/>
      <c r="H1356" s="4"/>
      <c r="I1356" s="5"/>
      <c r="J1356" s="6"/>
      <c r="K1356" s="5"/>
      <c r="L1356" s="5"/>
      <c r="M1356" s="5"/>
      <c r="N1356" s="7"/>
      <c r="O1356" s="38"/>
      <c r="P1356" s="5"/>
      <c r="Q1356" s="5"/>
      <c r="R1356" s="7"/>
      <c r="S1356" s="38"/>
      <c r="T1356" s="5"/>
      <c r="U1356" s="5"/>
      <c r="V1356" s="55"/>
      <c r="W1356" s="38"/>
      <c r="X1356" s="5"/>
      <c r="Y1356" s="5"/>
      <c r="Z1356" s="55"/>
      <c r="AA1356" s="36">
        <f>IF(Dane!$E$3=1,AO1356+BA1356+BM1356,IF(Dane!$E$3=2,AU1356+BG1356+BS1356,AW1356+BI1356+BU1356))</f>
        <v>0</v>
      </c>
      <c r="AB1356" s="16">
        <f>IF(Dane!$E$3=1,AP1356+BB1356+BN1356,IF(Dane!$E$3=2,AV1356+BH1356+BT1356,AX1356+BJ1356+BV1356))</f>
        <v>0</v>
      </c>
      <c r="AC1356" s="16">
        <f>IF(((K1356*Dane!$C$9)-AA1356)&lt;0,0,(K1356*Dane!$C$9)-AA1356)</f>
        <v>0</v>
      </c>
      <c r="AD1356" s="37">
        <f>IFERROR(IF(((L1356*Dane!$C$9)-AB1356)&lt;0,0,(L1356*Dane!$C$9)-AB1356),0)</f>
        <v>0</v>
      </c>
      <c r="AE1356" s="97"/>
      <c r="AF1356" s="77">
        <f>IF(Dane!$E$3=1,AO1356,IF(Dane!$E$3=2,AU1356,AW1356))</f>
        <v>0</v>
      </c>
      <c r="AG1356" s="77">
        <f>IF(Dane!$E$3=1,AP1356,IF(Dane!$E$3=2,AV1356,AX1356))</f>
        <v>0</v>
      </c>
      <c r="AH1356" s="77">
        <f>IF(Dane!$E$3=1,BA1356,IF(Dane!$E$3=2,BG1356,BI1356))</f>
        <v>0</v>
      </c>
      <c r="AI1356" s="77">
        <f>IF(Dane!$E$3=1,BB1356,IF(Dane!$E$3=2,BH1356,BJ1356))</f>
        <v>0</v>
      </c>
      <c r="AJ1356" s="77">
        <f>IF(Dane!$E$3=1,BM1356,IF(Dane!$E$3=2,BS1356,BU1356))</f>
        <v>0</v>
      </c>
      <c r="AK1356" s="77">
        <f>IF(Dane!$E$3=1,BN1356,IF(Dane!$E$3=2,BT1356,BV1356))</f>
        <v>0</v>
      </c>
      <c r="AL1356" s="24">
        <f t="shared" si="655"/>
        <v>0</v>
      </c>
      <c r="AM1356" s="24">
        <f t="shared" si="656"/>
        <v>0</v>
      </c>
      <c r="AN1356" s="24"/>
      <c r="AO1356" s="24">
        <f t="shared" si="641"/>
        <v>0</v>
      </c>
      <c r="AP1356" s="24">
        <f t="shared" si="657"/>
        <v>0</v>
      </c>
      <c r="AQ1356" s="24">
        <f t="shared" si="642"/>
        <v>0</v>
      </c>
      <c r="AR1356" s="24">
        <f t="shared" si="643"/>
        <v>0</v>
      </c>
      <c r="AS1356" s="24">
        <f t="shared" si="644"/>
        <v>0</v>
      </c>
      <c r="AT1356" s="24">
        <f t="shared" si="658"/>
        <v>0</v>
      </c>
      <c r="AU1356" s="24">
        <f t="shared" ref="AU1356:AU1419" si="667">IF(AT1356&gt;AQ1356,AQ1356,AT1356)</f>
        <v>0</v>
      </c>
      <c r="AV1356" s="24">
        <v>0</v>
      </c>
      <c r="AW1356" s="24">
        <f t="shared" si="640"/>
        <v>0</v>
      </c>
      <c r="AX1356" s="24">
        <v>0</v>
      </c>
      <c r="AY1356" s="24">
        <f t="shared" si="659"/>
        <v>0</v>
      </c>
      <c r="AZ1356" s="24">
        <f t="shared" si="660"/>
        <v>0</v>
      </c>
      <c r="BA1356" s="24">
        <f t="shared" si="645"/>
        <v>0</v>
      </c>
      <c r="BB1356" s="24">
        <f t="shared" si="646"/>
        <v>0</v>
      </c>
      <c r="BC1356" s="24">
        <f t="shared" si="647"/>
        <v>0</v>
      </c>
      <c r="BD1356" s="24">
        <f t="shared" si="648"/>
        <v>0</v>
      </c>
      <c r="BE1356" s="24">
        <f t="shared" si="649"/>
        <v>0</v>
      </c>
      <c r="BF1356" s="24">
        <f t="shared" si="661"/>
        <v>0</v>
      </c>
      <c r="BG1356" s="24">
        <f t="shared" ref="BG1356:BG1419" si="668">IF(BF1356&gt;BC1356,BC1356,BF1356)</f>
        <v>0</v>
      </c>
      <c r="BH1356" s="24">
        <v>0</v>
      </c>
      <c r="BI1356" s="24">
        <f t="shared" si="662"/>
        <v>0</v>
      </c>
      <c r="BJ1356" s="24">
        <v>0</v>
      </c>
      <c r="BK1356" s="24">
        <f t="shared" si="663"/>
        <v>0</v>
      </c>
      <c r="BL1356" s="24">
        <f t="shared" si="664"/>
        <v>0</v>
      </c>
      <c r="BM1356" s="24">
        <f t="shared" si="650"/>
        <v>0</v>
      </c>
      <c r="BN1356" s="24">
        <f t="shared" si="651"/>
        <v>0</v>
      </c>
      <c r="BO1356" s="24">
        <f t="shared" si="652"/>
        <v>0</v>
      </c>
      <c r="BP1356" s="24">
        <f t="shared" si="653"/>
        <v>0</v>
      </c>
      <c r="BQ1356" s="24">
        <f t="shared" si="654"/>
        <v>0</v>
      </c>
      <c r="BR1356" s="24">
        <f t="shared" si="665"/>
        <v>0</v>
      </c>
      <c r="BS1356" s="24">
        <f t="shared" ref="BS1356:BS1419" si="669">IF(BR1356&gt;BO1356,BO1356,BR1356)</f>
        <v>0</v>
      </c>
      <c r="BT1356" s="24">
        <v>0</v>
      </c>
      <c r="BU1356" s="24">
        <f t="shared" si="666"/>
        <v>0</v>
      </c>
      <c r="BV1356" s="24">
        <v>0</v>
      </c>
    </row>
    <row r="1357" spans="1:74">
      <c r="A1357" s="87">
        <v>1348</v>
      </c>
      <c r="B1357" s="1"/>
      <c r="C1357" s="1"/>
      <c r="D1357" s="2"/>
      <c r="E1357" s="3"/>
      <c r="F1357" s="4"/>
      <c r="G1357" s="5"/>
      <c r="H1357" s="4"/>
      <c r="I1357" s="5"/>
      <c r="J1357" s="6"/>
      <c r="K1357" s="5"/>
      <c r="L1357" s="5"/>
      <c r="M1357" s="5"/>
      <c r="N1357" s="7"/>
      <c r="O1357" s="38"/>
      <c r="P1357" s="5"/>
      <c r="Q1357" s="5"/>
      <c r="R1357" s="7"/>
      <c r="S1357" s="38"/>
      <c r="T1357" s="5"/>
      <c r="U1357" s="5"/>
      <c r="V1357" s="55"/>
      <c r="W1357" s="38"/>
      <c r="X1357" s="5"/>
      <c r="Y1357" s="5"/>
      <c r="Z1357" s="55"/>
      <c r="AA1357" s="36">
        <f>IF(Dane!$E$3=1,AO1357+BA1357+BM1357,IF(Dane!$E$3=2,AU1357+BG1357+BS1357,AW1357+BI1357+BU1357))</f>
        <v>0</v>
      </c>
      <c r="AB1357" s="16">
        <f>IF(Dane!$E$3=1,AP1357+BB1357+BN1357,IF(Dane!$E$3=2,AV1357+BH1357+BT1357,AX1357+BJ1357+BV1357))</f>
        <v>0</v>
      </c>
      <c r="AC1357" s="16">
        <f>IF(((K1357*Dane!$C$9)-AA1357)&lt;0,0,(K1357*Dane!$C$9)-AA1357)</f>
        <v>0</v>
      </c>
      <c r="AD1357" s="37">
        <f>IFERROR(IF(((L1357*Dane!$C$9)-AB1357)&lt;0,0,(L1357*Dane!$C$9)-AB1357),0)</f>
        <v>0</v>
      </c>
      <c r="AE1357" s="97"/>
      <c r="AF1357" s="77">
        <f>IF(Dane!$E$3=1,AO1357,IF(Dane!$E$3=2,AU1357,AW1357))</f>
        <v>0</v>
      </c>
      <c r="AG1357" s="77">
        <f>IF(Dane!$E$3=1,AP1357,IF(Dane!$E$3=2,AV1357,AX1357))</f>
        <v>0</v>
      </c>
      <c r="AH1357" s="77">
        <f>IF(Dane!$E$3=1,BA1357,IF(Dane!$E$3=2,BG1357,BI1357))</f>
        <v>0</v>
      </c>
      <c r="AI1357" s="77">
        <f>IF(Dane!$E$3=1,BB1357,IF(Dane!$E$3=2,BH1357,BJ1357))</f>
        <v>0</v>
      </c>
      <c r="AJ1357" s="77">
        <f>IF(Dane!$E$3=1,BM1357,IF(Dane!$E$3=2,BS1357,BU1357))</f>
        <v>0</v>
      </c>
      <c r="AK1357" s="77">
        <f>IF(Dane!$E$3=1,BN1357,IF(Dane!$E$3=2,BT1357,BV1357))</f>
        <v>0</v>
      </c>
      <c r="AL1357" s="24">
        <f t="shared" si="655"/>
        <v>0</v>
      </c>
      <c r="AM1357" s="24">
        <f t="shared" si="656"/>
        <v>0</v>
      </c>
      <c r="AN1357" s="24"/>
      <c r="AO1357" s="24">
        <f t="shared" si="641"/>
        <v>0</v>
      </c>
      <c r="AP1357" s="24">
        <f t="shared" si="657"/>
        <v>0</v>
      </c>
      <c r="AQ1357" s="24">
        <f t="shared" si="642"/>
        <v>0</v>
      </c>
      <c r="AR1357" s="24">
        <f t="shared" si="643"/>
        <v>0</v>
      </c>
      <c r="AS1357" s="24">
        <f t="shared" si="644"/>
        <v>0</v>
      </c>
      <c r="AT1357" s="24">
        <f t="shared" si="658"/>
        <v>0</v>
      </c>
      <c r="AU1357" s="24">
        <f t="shared" si="667"/>
        <v>0</v>
      </c>
      <c r="AV1357" s="24">
        <v>0</v>
      </c>
      <c r="AW1357" s="24">
        <f t="shared" ref="AW1357:AW1420" si="670">IF(AT1357&gt;AQ1357,AQ1357,AT1357)</f>
        <v>0</v>
      </c>
      <c r="AX1357" s="24">
        <v>0</v>
      </c>
      <c r="AY1357" s="24">
        <f t="shared" si="659"/>
        <v>0</v>
      </c>
      <c r="AZ1357" s="24">
        <f t="shared" si="660"/>
        <v>0</v>
      </c>
      <c r="BA1357" s="24">
        <f t="shared" si="645"/>
        <v>0</v>
      </c>
      <c r="BB1357" s="24">
        <f t="shared" si="646"/>
        <v>0</v>
      </c>
      <c r="BC1357" s="24">
        <f t="shared" si="647"/>
        <v>0</v>
      </c>
      <c r="BD1357" s="24">
        <f t="shared" si="648"/>
        <v>0</v>
      </c>
      <c r="BE1357" s="24">
        <f t="shared" si="649"/>
        <v>0</v>
      </c>
      <c r="BF1357" s="24">
        <f t="shared" si="661"/>
        <v>0</v>
      </c>
      <c r="BG1357" s="24">
        <f t="shared" si="668"/>
        <v>0</v>
      </c>
      <c r="BH1357" s="24">
        <v>0</v>
      </c>
      <c r="BI1357" s="24">
        <f t="shared" si="662"/>
        <v>0</v>
      </c>
      <c r="BJ1357" s="24">
        <v>0</v>
      </c>
      <c r="BK1357" s="24">
        <f t="shared" si="663"/>
        <v>0</v>
      </c>
      <c r="BL1357" s="24">
        <f t="shared" si="664"/>
        <v>0</v>
      </c>
      <c r="BM1357" s="24">
        <f t="shared" si="650"/>
        <v>0</v>
      </c>
      <c r="BN1357" s="24">
        <f t="shared" si="651"/>
        <v>0</v>
      </c>
      <c r="BO1357" s="24">
        <f t="shared" si="652"/>
        <v>0</v>
      </c>
      <c r="BP1357" s="24">
        <f t="shared" si="653"/>
        <v>0</v>
      </c>
      <c r="BQ1357" s="24">
        <f t="shared" si="654"/>
        <v>0</v>
      </c>
      <c r="BR1357" s="24">
        <f t="shared" si="665"/>
        <v>0</v>
      </c>
      <c r="BS1357" s="24">
        <f t="shared" si="669"/>
        <v>0</v>
      </c>
      <c r="BT1357" s="24">
        <v>0</v>
      </c>
      <c r="BU1357" s="24">
        <f t="shared" si="666"/>
        <v>0</v>
      </c>
      <c r="BV1357" s="24">
        <v>0</v>
      </c>
    </row>
    <row r="1358" spans="1:74">
      <c r="A1358" s="87">
        <v>1349</v>
      </c>
      <c r="B1358" s="1"/>
      <c r="C1358" s="1"/>
      <c r="D1358" s="2"/>
      <c r="E1358" s="3"/>
      <c r="F1358" s="4"/>
      <c r="G1358" s="5"/>
      <c r="H1358" s="4"/>
      <c r="I1358" s="5"/>
      <c r="J1358" s="6"/>
      <c r="K1358" s="5"/>
      <c r="L1358" s="5"/>
      <c r="M1358" s="5"/>
      <c r="N1358" s="7"/>
      <c r="O1358" s="38"/>
      <c r="P1358" s="5"/>
      <c r="Q1358" s="5"/>
      <c r="R1358" s="7"/>
      <c r="S1358" s="38"/>
      <c r="T1358" s="5"/>
      <c r="U1358" s="5"/>
      <c r="V1358" s="55"/>
      <c r="W1358" s="38"/>
      <c r="X1358" s="5"/>
      <c r="Y1358" s="5"/>
      <c r="Z1358" s="55"/>
      <c r="AA1358" s="36">
        <f>IF(Dane!$E$3=1,AO1358+BA1358+BM1358,IF(Dane!$E$3=2,AU1358+BG1358+BS1358,AW1358+BI1358+BU1358))</f>
        <v>0</v>
      </c>
      <c r="AB1358" s="16">
        <f>IF(Dane!$E$3=1,AP1358+BB1358+BN1358,IF(Dane!$E$3=2,AV1358+BH1358+BT1358,AX1358+BJ1358+BV1358))</f>
        <v>0</v>
      </c>
      <c r="AC1358" s="16">
        <f>IF(((K1358*Dane!$C$9)-AA1358)&lt;0,0,(K1358*Dane!$C$9)-AA1358)</f>
        <v>0</v>
      </c>
      <c r="AD1358" s="37">
        <f>IFERROR(IF(((L1358*Dane!$C$9)-AB1358)&lt;0,0,(L1358*Dane!$C$9)-AB1358),0)</f>
        <v>0</v>
      </c>
      <c r="AE1358" s="97"/>
      <c r="AF1358" s="77">
        <f>IF(Dane!$E$3=1,AO1358,IF(Dane!$E$3=2,AU1358,AW1358))</f>
        <v>0</v>
      </c>
      <c r="AG1358" s="77">
        <f>IF(Dane!$E$3=1,AP1358,IF(Dane!$E$3=2,AV1358,AX1358))</f>
        <v>0</v>
      </c>
      <c r="AH1358" s="77">
        <f>IF(Dane!$E$3=1,BA1358,IF(Dane!$E$3=2,BG1358,BI1358))</f>
        <v>0</v>
      </c>
      <c r="AI1358" s="77">
        <f>IF(Dane!$E$3=1,BB1358,IF(Dane!$E$3=2,BH1358,BJ1358))</f>
        <v>0</v>
      </c>
      <c r="AJ1358" s="77">
        <f>IF(Dane!$E$3=1,BM1358,IF(Dane!$E$3=2,BS1358,BU1358))</f>
        <v>0</v>
      </c>
      <c r="AK1358" s="77">
        <f>IF(Dane!$E$3=1,BN1358,IF(Dane!$E$3=2,BT1358,BV1358))</f>
        <v>0</v>
      </c>
      <c r="AL1358" s="24">
        <f t="shared" si="655"/>
        <v>0</v>
      </c>
      <c r="AM1358" s="24">
        <f t="shared" si="656"/>
        <v>0</v>
      </c>
      <c r="AN1358" s="24"/>
      <c r="AO1358" s="24">
        <f t="shared" si="641"/>
        <v>0</v>
      </c>
      <c r="AP1358" s="24">
        <f t="shared" si="657"/>
        <v>0</v>
      </c>
      <c r="AQ1358" s="24">
        <f t="shared" si="642"/>
        <v>0</v>
      </c>
      <c r="AR1358" s="24">
        <f t="shared" si="643"/>
        <v>0</v>
      </c>
      <c r="AS1358" s="24">
        <f t="shared" si="644"/>
        <v>0</v>
      </c>
      <c r="AT1358" s="24">
        <f t="shared" si="658"/>
        <v>0</v>
      </c>
      <c r="AU1358" s="24">
        <f t="shared" si="667"/>
        <v>0</v>
      </c>
      <c r="AV1358" s="24">
        <v>0</v>
      </c>
      <c r="AW1358" s="24">
        <f t="shared" si="670"/>
        <v>0</v>
      </c>
      <c r="AX1358" s="24">
        <v>0</v>
      </c>
      <c r="AY1358" s="24">
        <f t="shared" si="659"/>
        <v>0</v>
      </c>
      <c r="AZ1358" s="24">
        <f t="shared" si="660"/>
        <v>0</v>
      </c>
      <c r="BA1358" s="24">
        <f t="shared" si="645"/>
        <v>0</v>
      </c>
      <c r="BB1358" s="24">
        <f t="shared" si="646"/>
        <v>0</v>
      </c>
      <c r="BC1358" s="24">
        <f t="shared" si="647"/>
        <v>0</v>
      </c>
      <c r="BD1358" s="24">
        <f t="shared" si="648"/>
        <v>0</v>
      </c>
      <c r="BE1358" s="24">
        <f t="shared" si="649"/>
        <v>0</v>
      </c>
      <c r="BF1358" s="24">
        <f t="shared" si="661"/>
        <v>0</v>
      </c>
      <c r="BG1358" s="24">
        <f t="shared" si="668"/>
        <v>0</v>
      </c>
      <c r="BH1358" s="24">
        <v>0</v>
      </c>
      <c r="BI1358" s="24">
        <f t="shared" si="662"/>
        <v>0</v>
      </c>
      <c r="BJ1358" s="24">
        <v>0</v>
      </c>
      <c r="BK1358" s="24">
        <f t="shared" si="663"/>
        <v>0</v>
      </c>
      <c r="BL1358" s="24">
        <f t="shared" si="664"/>
        <v>0</v>
      </c>
      <c r="BM1358" s="24">
        <f t="shared" si="650"/>
        <v>0</v>
      </c>
      <c r="BN1358" s="24">
        <f t="shared" si="651"/>
        <v>0</v>
      </c>
      <c r="BO1358" s="24">
        <f t="shared" si="652"/>
        <v>0</v>
      </c>
      <c r="BP1358" s="24">
        <f t="shared" si="653"/>
        <v>0</v>
      </c>
      <c r="BQ1358" s="24">
        <f t="shared" si="654"/>
        <v>0</v>
      </c>
      <c r="BR1358" s="24">
        <f t="shared" si="665"/>
        <v>0</v>
      </c>
      <c r="BS1358" s="24">
        <f t="shared" si="669"/>
        <v>0</v>
      </c>
      <c r="BT1358" s="24">
        <v>0</v>
      </c>
      <c r="BU1358" s="24">
        <f t="shared" si="666"/>
        <v>0</v>
      </c>
      <c r="BV1358" s="24">
        <v>0</v>
      </c>
    </row>
    <row r="1359" spans="1:74">
      <c r="A1359" s="87">
        <v>1350</v>
      </c>
      <c r="B1359" s="1"/>
      <c r="C1359" s="1"/>
      <c r="D1359" s="2"/>
      <c r="E1359" s="3"/>
      <c r="F1359" s="4"/>
      <c r="G1359" s="5"/>
      <c r="H1359" s="4"/>
      <c r="I1359" s="5"/>
      <c r="J1359" s="6"/>
      <c r="K1359" s="5"/>
      <c r="L1359" s="5"/>
      <c r="M1359" s="5"/>
      <c r="N1359" s="7"/>
      <c r="O1359" s="38"/>
      <c r="P1359" s="5"/>
      <c r="Q1359" s="5"/>
      <c r="R1359" s="7"/>
      <c r="S1359" s="38"/>
      <c r="T1359" s="5"/>
      <c r="U1359" s="5"/>
      <c r="V1359" s="55"/>
      <c r="W1359" s="38"/>
      <c r="X1359" s="5"/>
      <c r="Y1359" s="5"/>
      <c r="Z1359" s="55"/>
      <c r="AA1359" s="36">
        <f>IF(Dane!$E$3=1,AO1359+BA1359+BM1359,IF(Dane!$E$3=2,AU1359+BG1359+BS1359,AW1359+BI1359+BU1359))</f>
        <v>0</v>
      </c>
      <c r="AB1359" s="16">
        <f>IF(Dane!$E$3=1,AP1359+BB1359+BN1359,IF(Dane!$E$3=2,AV1359+BH1359+BT1359,AX1359+BJ1359+BV1359))</f>
        <v>0</v>
      </c>
      <c r="AC1359" s="16">
        <f>IF(((K1359*Dane!$C$9)-AA1359)&lt;0,0,(K1359*Dane!$C$9)-AA1359)</f>
        <v>0</v>
      </c>
      <c r="AD1359" s="37">
        <f>IFERROR(IF(((L1359*Dane!$C$9)-AB1359)&lt;0,0,(L1359*Dane!$C$9)-AB1359),0)</f>
        <v>0</v>
      </c>
      <c r="AE1359" s="97"/>
      <c r="AF1359" s="77">
        <f>IF(Dane!$E$3=1,AO1359,IF(Dane!$E$3=2,AU1359,AW1359))</f>
        <v>0</v>
      </c>
      <c r="AG1359" s="77">
        <f>IF(Dane!$E$3=1,AP1359,IF(Dane!$E$3=2,AV1359,AX1359))</f>
        <v>0</v>
      </c>
      <c r="AH1359" s="77">
        <f>IF(Dane!$E$3=1,BA1359,IF(Dane!$E$3=2,BG1359,BI1359))</f>
        <v>0</v>
      </c>
      <c r="AI1359" s="77">
        <f>IF(Dane!$E$3=1,BB1359,IF(Dane!$E$3=2,BH1359,BJ1359))</f>
        <v>0</v>
      </c>
      <c r="AJ1359" s="77">
        <f>IF(Dane!$E$3=1,BM1359,IF(Dane!$E$3=2,BS1359,BU1359))</f>
        <v>0</v>
      </c>
      <c r="AK1359" s="77">
        <f>IF(Dane!$E$3=1,BN1359,IF(Dane!$E$3=2,BT1359,BV1359))</f>
        <v>0</v>
      </c>
      <c r="AL1359" s="24">
        <f t="shared" si="655"/>
        <v>0</v>
      </c>
      <c r="AM1359" s="24">
        <f t="shared" si="656"/>
        <v>0</v>
      </c>
      <c r="AN1359" s="24"/>
      <c r="AO1359" s="24">
        <f t="shared" si="641"/>
        <v>0</v>
      </c>
      <c r="AP1359" s="24">
        <f t="shared" si="657"/>
        <v>0</v>
      </c>
      <c r="AQ1359" s="24">
        <f t="shared" si="642"/>
        <v>0</v>
      </c>
      <c r="AR1359" s="24">
        <f t="shared" si="643"/>
        <v>0</v>
      </c>
      <c r="AS1359" s="24">
        <f t="shared" si="644"/>
        <v>0</v>
      </c>
      <c r="AT1359" s="24">
        <f t="shared" si="658"/>
        <v>0</v>
      </c>
      <c r="AU1359" s="24">
        <f t="shared" si="667"/>
        <v>0</v>
      </c>
      <c r="AV1359" s="24">
        <v>0</v>
      </c>
      <c r="AW1359" s="24">
        <f t="shared" si="670"/>
        <v>0</v>
      </c>
      <c r="AX1359" s="24">
        <v>0</v>
      </c>
      <c r="AY1359" s="24">
        <f t="shared" si="659"/>
        <v>0</v>
      </c>
      <c r="AZ1359" s="24">
        <f t="shared" si="660"/>
        <v>0</v>
      </c>
      <c r="BA1359" s="24">
        <f t="shared" si="645"/>
        <v>0</v>
      </c>
      <c r="BB1359" s="24">
        <f t="shared" si="646"/>
        <v>0</v>
      </c>
      <c r="BC1359" s="24">
        <f t="shared" si="647"/>
        <v>0</v>
      </c>
      <c r="BD1359" s="24">
        <f t="shared" si="648"/>
        <v>0</v>
      </c>
      <c r="BE1359" s="24">
        <f t="shared" si="649"/>
        <v>0</v>
      </c>
      <c r="BF1359" s="24">
        <f t="shared" si="661"/>
        <v>0</v>
      </c>
      <c r="BG1359" s="24">
        <f t="shared" si="668"/>
        <v>0</v>
      </c>
      <c r="BH1359" s="24">
        <v>0</v>
      </c>
      <c r="BI1359" s="24">
        <f t="shared" si="662"/>
        <v>0</v>
      </c>
      <c r="BJ1359" s="24">
        <v>0</v>
      </c>
      <c r="BK1359" s="24">
        <f t="shared" si="663"/>
        <v>0</v>
      </c>
      <c r="BL1359" s="24">
        <f t="shared" si="664"/>
        <v>0</v>
      </c>
      <c r="BM1359" s="24">
        <f t="shared" si="650"/>
        <v>0</v>
      </c>
      <c r="BN1359" s="24">
        <f t="shared" si="651"/>
        <v>0</v>
      </c>
      <c r="BO1359" s="24">
        <f t="shared" si="652"/>
        <v>0</v>
      </c>
      <c r="BP1359" s="24">
        <f t="shared" si="653"/>
        <v>0</v>
      </c>
      <c r="BQ1359" s="24">
        <f t="shared" si="654"/>
        <v>0</v>
      </c>
      <c r="BR1359" s="24">
        <f t="shared" si="665"/>
        <v>0</v>
      </c>
      <c r="BS1359" s="24">
        <f t="shared" si="669"/>
        <v>0</v>
      </c>
      <c r="BT1359" s="24">
        <v>0</v>
      </c>
      <c r="BU1359" s="24">
        <f t="shared" si="666"/>
        <v>0</v>
      </c>
      <c r="BV1359" s="24">
        <v>0</v>
      </c>
    </row>
    <row r="1360" spans="1:74">
      <c r="A1360" s="87">
        <v>1351</v>
      </c>
      <c r="B1360" s="1"/>
      <c r="C1360" s="1"/>
      <c r="D1360" s="2"/>
      <c r="E1360" s="3"/>
      <c r="F1360" s="4"/>
      <c r="G1360" s="5"/>
      <c r="H1360" s="4"/>
      <c r="I1360" s="5"/>
      <c r="J1360" s="6"/>
      <c r="K1360" s="5"/>
      <c r="L1360" s="5"/>
      <c r="M1360" s="5"/>
      <c r="N1360" s="7"/>
      <c r="O1360" s="38"/>
      <c r="P1360" s="5"/>
      <c r="Q1360" s="5"/>
      <c r="R1360" s="7"/>
      <c r="S1360" s="38"/>
      <c r="T1360" s="5"/>
      <c r="U1360" s="5"/>
      <c r="V1360" s="55"/>
      <c r="W1360" s="38"/>
      <c r="X1360" s="5"/>
      <c r="Y1360" s="5"/>
      <c r="Z1360" s="55"/>
      <c r="AA1360" s="36">
        <f>IF(Dane!$E$3=1,AO1360+BA1360+BM1360,IF(Dane!$E$3=2,AU1360+BG1360+BS1360,AW1360+BI1360+BU1360))</f>
        <v>0</v>
      </c>
      <c r="AB1360" s="16">
        <f>IF(Dane!$E$3=1,AP1360+BB1360+BN1360,IF(Dane!$E$3=2,AV1360+BH1360+BT1360,AX1360+BJ1360+BV1360))</f>
        <v>0</v>
      </c>
      <c r="AC1360" s="16">
        <f>IF(((K1360*Dane!$C$9)-AA1360)&lt;0,0,(K1360*Dane!$C$9)-AA1360)</f>
        <v>0</v>
      </c>
      <c r="AD1360" s="37">
        <f>IFERROR(IF(((L1360*Dane!$C$9)-AB1360)&lt;0,0,(L1360*Dane!$C$9)-AB1360),0)</f>
        <v>0</v>
      </c>
      <c r="AE1360" s="97"/>
      <c r="AF1360" s="77">
        <f>IF(Dane!$E$3=1,AO1360,IF(Dane!$E$3=2,AU1360,AW1360))</f>
        <v>0</v>
      </c>
      <c r="AG1360" s="77">
        <f>IF(Dane!$E$3=1,AP1360,IF(Dane!$E$3=2,AV1360,AX1360))</f>
        <v>0</v>
      </c>
      <c r="AH1360" s="77">
        <f>IF(Dane!$E$3=1,BA1360,IF(Dane!$E$3=2,BG1360,BI1360))</f>
        <v>0</v>
      </c>
      <c r="AI1360" s="77">
        <f>IF(Dane!$E$3=1,BB1360,IF(Dane!$E$3=2,BH1360,BJ1360))</f>
        <v>0</v>
      </c>
      <c r="AJ1360" s="77">
        <f>IF(Dane!$E$3=1,BM1360,IF(Dane!$E$3=2,BS1360,BU1360))</f>
        <v>0</v>
      </c>
      <c r="AK1360" s="77">
        <f>IF(Dane!$E$3=1,BN1360,IF(Dane!$E$3=2,BT1360,BV1360))</f>
        <v>0</v>
      </c>
      <c r="AL1360" s="24">
        <f t="shared" si="655"/>
        <v>0</v>
      </c>
      <c r="AM1360" s="24">
        <f t="shared" si="656"/>
        <v>0</v>
      </c>
      <c r="AN1360" s="24"/>
      <c r="AO1360" s="24">
        <f t="shared" si="641"/>
        <v>0</v>
      </c>
      <c r="AP1360" s="24">
        <f t="shared" si="657"/>
        <v>0</v>
      </c>
      <c r="AQ1360" s="24">
        <f t="shared" si="642"/>
        <v>0</v>
      </c>
      <c r="AR1360" s="24">
        <f t="shared" si="643"/>
        <v>0</v>
      </c>
      <c r="AS1360" s="24">
        <f t="shared" si="644"/>
        <v>0</v>
      </c>
      <c r="AT1360" s="24">
        <f t="shared" si="658"/>
        <v>0</v>
      </c>
      <c r="AU1360" s="24">
        <f t="shared" si="667"/>
        <v>0</v>
      </c>
      <c r="AV1360" s="24">
        <v>0</v>
      </c>
      <c r="AW1360" s="24">
        <f t="shared" si="670"/>
        <v>0</v>
      </c>
      <c r="AX1360" s="24">
        <v>0</v>
      </c>
      <c r="AY1360" s="24">
        <f t="shared" si="659"/>
        <v>0</v>
      </c>
      <c r="AZ1360" s="24">
        <f t="shared" si="660"/>
        <v>0</v>
      </c>
      <c r="BA1360" s="24">
        <f t="shared" si="645"/>
        <v>0</v>
      </c>
      <c r="BB1360" s="24">
        <f t="shared" si="646"/>
        <v>0</v>
      </c>
      <c r="BC1360" s="24">
        <f t="shared" si="647"/>
        <v>0</v>
      </c>
      <c r="BD1360" s="24">
        <f t="shared" si="648"/>
        <v>0</v>
      </c>
      <c r="BE1360" s="24">
        <f t="shared" si="649"/>
        <v>0</v>
      </c>
      <c r="BF1360" s="24">
        <f t="shared" si="661"/>
        <v>0</v>
      </c>
      <c r="BG1360" s="24">
        <f t="shared" si="668"/>
        <v>0</v>
      </c>
      <c r="BH1360" s="24">
        <v>0</v>
      </c>
      <c r="BI1360" s="24">
        <f t="shared" si="662"/>
        <v>0</v>
      </c>
      <c r="BJ1360" s="24">
        <v>0</v>
      </c>
      <c r="BK1360" s="24">
        <f t="shared" si="663"/>
        <v>0</v>
      </c>
      <c r="BL1360" s="24">
        <f t="shared" si="664"/>
        <v>0</v>
      </c>
      <c r="BM1360" s="24">
        <f t="shared" si="650"/>
        <v>0</v>
      </c>
      <c r="BN1360" s="24">
        <f t="shared" si="651"/>
        <v>0</v>
      </c>
      <c r="BO1360" s="24">
        <f t="shared" si="652"/>
        <v>0</v>
      </c>
      <c r="BP1360" s="24">
        <f t="shared" si="653"/>
        <v>0</v>
      </c>
      <c r="BQ1360" s="24">
        <f t="shared" si="654"/>
        <v>0</v>
      </c>
      <c r="BR1360" s="24">
        <f t="shared" si="665"/>
        <v>0</v>
      </c>
      <c r="BS1360" s="24">
        <f t="shared" si="669"/>
        <v>0</v>
      </c>
      <c r="BT1360" s="24">
        <v>0</v>
      </c>
      <c r="BU1360" s="24">
        <f t="shared" si="666"/>
        <v>0</v>
      </c>
      <c r="BV1360" s="24">
        <v>0</v>
      </c>
    </row>
    <row r="1361" spans="1:74">
      <c r="A1361" s="87">
        <v>1352</v>
      </c>
      <c r="B1361" s="1"/>
      <c r="C1361" s="1"/>
      <c r="D1361" s="2"/>
      <c r="E1361" s="3"/>
      <c r="F1361" s="4"/>
      <c r="G1361" s="5"/>
      <c r="H1361" s="4"/>
      <c r="I1361" s="5"/>
      <c r="J1361" s="6"/>
      <c r="K1361" s="5"/>
      <c r="L1361" s="5"/>
      <c r="M1361" s="5"/>
      <c r="N1361" s="7"/>
      <c r="O1361" s="38"/>
      <c r="P1361" s="5"/>
      <c r="Q1361" s="5"/>
      <c r="R1361" s="7"/>
      <c r="S1361" s="38"/>
      <c r="T1361" s="5"/>
      <c r="U1361" s="5"/>
      <c r="V1361" s="55"/>
      <c r="W1361" s="38"/>
      <c r="X1361" s="5"/>
      <c r="Y1361" s="5"/>
      <c r="Z1361" s="55"/>
      <c r="AA1361" s="36">
        <f>IF(Dane!$E$3=1,AO1361+BA1361+BM1361,IF(Dane!$E$3=2,AU1361+BG1361+BS1361,AW1361+BI1361+BU1361))</f>
        <v>0</v>
      </c>
      <c r="AB1361" s="16">
        <f>IF(Dane!$E$3=1,AP1361+BB1361+BN1361,IF(Dane!$E$3=2,AV1361+BH1361+BT1361,AX1361+BJ1361+BV1361))</f>
        <v>0</v>
      </c>
      <c r="AC1361" s="16">
        <f>IF(((K1361*Dane!$C$9)-AA1361)&lt;0,0,(K1361*Dane!$C$9)-AA1361)</f>
        <v>0</v>
      </c>
      <c r="AD1361" s="37">
        <f>IFERROR(IF(((L1361*Dane!$C$9)-AB1361)&lt;0,0,(L1361*Dane!$C$9)-AB1361),0)</f>
        <v>0</v>
      </c>
      <c r="AE1361" s="97"/>
      <c r="AF1361" s="77">
        <f>IF(Dane!$E$3=1,AO1361,IF(Dane!$E$3=2,AU1361,AW1361))</f>
        <v>0</v>
      </c>
      <c r="AG1361" s="77">
        <f>IF(Dane!$E$3=1,AP1361,IF(Dane!$E$3=2,AV1361,AX1361))</f>
        <v>0</v>
      </c>
      <c r="AH1361" s="77">
        <f>IF(Dane!$E$3=1,BA1361,IF(Dane!$E$3=2,BG1361,BI1361))</f>
        <v>0</v>
      </c>
      <c r="AI1361" s="77">
        <f>IF(Dane!$E$3=1,BB1361,IF(Dane!$E$3=2,BH1361,BJ1361))</f>
        <v>0</v>
      </c>
      <c r="AJ1361" s="77">
        <f>IF(Dane!$E$3=1,BM1361,IF(Dane!$E$3=2,BS1361,BU1361))</f>
        <v>0</v>
      </c>
      <c r="AK1361" s="77">
        <f>IF(Dane!$E$3=1,BN1361,IF(Dane!$E$3=2,BT1361,BV1361))</f>
        <v>0</v>
      </c>
      <c r="AL1361" s="24">
        <f t="shared" si="655"/>
        <v>0</v>
      </c>
      <c r="AM1361" s="24">
        <f t="shared" si="656"/>
        <v>0</v>
      </c>
      <c r="AN1361" s="24"/>
      <c r="AO1361" s="24">
        <f t="shared" si="641"/>
        <v>0</v>
      </c>
      <c r="AP1361" s="24">
        <f t="shared" si="657"/>
        <v>0</v>
      </c>
      <c r="AQ1361" s="24">
        <f t="shared" si="642"/>
        <v>0</v>
      </c>
      <c r="AR1361" s="24">
        <f t="shared" si="643"/>
        <v>0</v>
      </c>
      <c r="AS1361" s="24">
        <f t="shared" si="644"/>
        <v>0</v>
      </c>
      <c r="AT1361" s="24">
        <f t="shared" si="658"/>
        <v>0</v>
      </c>
      <c r="AU1361" s="24">
        <f t="shared" si="667"/>
        <v>0</v>
      </c>
      <c r="AV1361" s="24">
        <v>0</v>
      </c>
      <c r="AW1361" s="24">
        <f t="shared" si="670"/>
        <v>0</v>
      </c>
      <c r="AX1361" s="24">
        <v>0</v>
      </c>
      <c r="AY1361" s="24">
        <f t="shared" si="659"/>
        <v>0</v>
      </c>
      <c r="AZ1361" s="24">
        <f t="shared" si="660"/>
        <v>0</v>
      </c>
      <c r="BA1361" s="24">
        <f t="shared" si="645"/>
        <v>0</v>
      </c>
      <c r="BB1361" s="24">
        <f t="shared" si="646"/>
        <v>0</v>
      </c>
      <c r="BC1361" s="24">
        <f t="shared" si="647"/>
        <v>0</v>
      </c>
      <c r="BD1361" s="24">
        <f t="shared" si="648"/>
        <v>0</v>
      </c>
      <c r="BE1361" s="24">
        <f t="shared" si="649"/>
        <v>0</v>
      </c>
      <c r="BF1361" s="24">
        <f t="shared" si="661"/>
        <v>0</v>
      </c>
      <c r="BG1361" s="24">
        <f t="shared" si="668"/>
        <v>0</v>
      </c>
      <c r="BH1361" s="24">
        <v>0</v>
      </c>
      <c r="BI1361" s="24">
        <f t="shared" si="662"/>
        <v>0</v>
      </c>
      <c r="BJ1361" s="24">
        <v>0</v>
      </c>
      <c r="BK1361" s="24">
        <f t="shared" si="663"/>
        <v>0</v>
      </c>
      <c r="BL1361" s="24">
        <f t="shared" si="664"/>
        <v>0</v>
      </c>
      <c r="BM1361" s="24">
        <f t="shared" si="650"/>
        <v>0</v>
      </c>
      <c r="BN1361" s="24">
        <f t="shared" si="651"/>
        <v>0</v>
      </c>
      <c r="BO1361" s="24">
        <f t="shared" si="652"/>
        <v>0</v>
      </c>
      <c r="BP1361" s="24">
        <f t="shared" si="653"/>
        <v>0</v>
      </c>
      <c r="BQ1361" s="24">
        <f t="shared" si="654"/>
        <v>0</v>
      </c>
      <c r="BR1361" s="24">
        <f t="shared" si="665"/>
        <v>0</v>
      </c>
      <c r="BS1361" s="24">
        <f t="shared" si="669"/>
        <v>0</v>
      </c>
      <c r="BT1361" s="24">
        <v>0</v>
      </c>
      <c r="BU1361" s="24">
        <f t="shared" si="666"/>
        <v>0</v>
      </c>
      <c r="BV1361" s="24">
        <v>0</v>
      </c>
    </row>
    <row r="1362" spans="1:74">
      <c r="A1362" s="87">
        <v>1353</v>
      </c>
      <c r="B1362" s="1"/>
      <c r="C1362" s="1"/>
      <c r="D1362" s="2"/>
      <c r="E1362" s="3"/>
      <c r="F1362" s="4"/>
      <c r="G1362" s="5"/>
      <c r="H1362" s="4"/>
      <c r="I1362" s="5"/>
      <c r="J1362" s="6"/>
      <c r="K1362" s="5"/>
      <c r="L1362" s="5"/>
      <c r="M1362" s="5"/>
      <c r="N1362" s="7"/>
      <c r="O1362" s="38"/>
      <c r="P1362" s="5"/>
      <c r="Q1362" s="5"/>
      <c r="R1362" s="7"/>
      <c r="S1362" s="38"/>
      <c r="T1362" s="5"/>
      <c r="U1362" s="5"/>
      <c r="V1362" s="55"/>
      <c r="W1362" s="38"/>
      <c r="X1362" s="5"/>
      <c r="Y1362" s="5"/>
      <c r="Z1362" s="55"/>
      <c r="AA1362" s="36">
        <f>IF(Dane!$E$3=1,AO1362+BA1362+BM1362,IF(Dane!$E$3=2,AU1362+BG1362+BS1362,AW1362+BI1362+BU1362))</f>
        <v>0</v>
      </c>
      <c r="AB1362" s="16">
        <f>IF(Dane!$E$3=1,AP1362+BB1362+BN1362,IF(Dane!$E$3=2,AV1362+BH1362+BT1362,AX1362+BJ1362+BV1362))</f>
        <v>0</v>
      </c>
      <c r="AC1362" s="16">
        <f>IF(((K1362*Dane!$C$9)-AA1362)&lt;0,0,(K1362*Dane!$C$9)-AA1362)</f>
        <v>0</v>
      </c>
      <c r="AD1362" s="37">
        <f>IFERROR(IF(((L1362*Dane!$C$9)-AB1362)&lt;0,0,(L1362*Dane!$C$9)-AB1362),0)</f>
        <v>0</v>
      </c>
      <c r="AE1362" s="97"/>
      <c r="AF1362" s="77">
        <f>IF(Dane!$E$3=1,AO1362,IF(Dane!$E$3=2,AU1362,AW1362))</f>
        <v>0</v>
      </c>
      <c r="AG1362" s="77">
        <f>IF(Dane!$E$3=1,AP1362,IF(Dane!$E$3=2,AV1362,AX1362))</f>
        <v>0</v>
      </c>
      <c r="AH1362" s="77">
        <f>IF(Dane!$E$3=1,BA1362,IF(Dane!$E$3=2,BG1362,BI1362))</f>
        <v>0</v>
      </c>
      <c r="AI1362" s="77">
        <f>IF(Dane!$E$3=1,BB1362,IF(Dane!$E$3=2,BH1362,BJ1362))</f>
        <v>0</v>
      </c>
      <c r="AJ1362" s="77">
        <f>IF(Dane!$E$3=1,BM1362,IF(Dane!$E$3=2,BS1362,BU1362))</f>
        <v>0</v>
      </c>
      <c r="AK1362" s="77">
        <f>IF(Dane!$E$3=1,BN1362,IF(Dane!$E$3=2,BT1362,BV1362))</f>
        <v>0</v>
      </c>
      <c r="AL1362" s="24">
        <f t="shared" si="655"/>
        <v>0</v>
      </c>
      <c r="AM1362" s="24">
        <f t="shared" si="656"/>
        <v>0</v>
      </c>
      <c r="AN1362" s="24"/>
      <c r="AO1362" s="24">
        <f t="shared" si="641"/>
        <v>0</v>
      </c>
      <c r="AP1362" s="24">
        <f t="shared" si="657"/>
        <v>0</v>
      </c>
      <c r="AQ1362" s="24">
        <f t="shared" si="642"/>
        <v>0</v>
      </c>
      <c r="AR1362" s="24">
        <f t="shared" si="643"/>
        <v>0</v>
      </c>
      <c r="AS1362" s="24">
        <f t="shared" si="644"/>
        <v>0</v>
      </c>
      <c r="AT1362" s="24">
        <f t="shared" si="658"/>
        <v>0</v>
      </c>
      <c r="AU1362" s="24">
        <f t="shared" si="667"/>
        <v>0</v>
      </c>
      <c r="AV1362" s="24">
        <v>0</v>
      </c>
      <c r="AW1362" s="24">
        <f t="shared" si="670"/>
        <v>0</v>
      </c>
      <c r="AX1362" s="24">
        <v>0</v>
      </c>
      <c r="AY1362" s="24">
        <f t="shared" si="659"/>
        <v>0</v>
      </c>
      <c r="AZ1362" s="24">
        <f t="shared" si="660"/>
        <v>0</v>
      </c>
      <c r="BA1362" s="24">
        <f t="shared" si="645"/>
        <v>0</v>
      </c>
      <c r="BB1362" s="24">
        <f t="shared" si="646"/>
        <v>0</v>
      </c>
      <c r="BC1362" s="24">
        <f t="shared" si="647"/>
        <v>0</v>
      </c>
      <c r="BD1362" s="24">
        <f t="shared" si="648"/>
        <v>0</v>
      </c>
      <c r="BE1362" s="24">
        <f t="shared" si="649"/>
        <v>0</v>
      </c>
      <c r="BF1362" s="24">
        <f t="shared" si="661"/>
        <v>0</v>
      </c>
      <c r="BG1362" s="24">
        <f t="shared" si="668"/>
        <v>0</v>
      </c>
      <c r="BH1362" s="24">
        <v>0</v>
      </c>
      <c r="BI1362" s="24">
        <f t="shared" si="662"/>
        <v>0</v>
      </c>
      <c r="BJ1362" s="24">
        <v>0</v>
      </c>
      <c r="BK1362" s="24">
        <f t="shared" si="663"/>
        <v>0</v>
      </c>
      <c r="BL1362" s="24">
        <f t="shared" si="664"/>
        <v>0</v>
      </c>
      <c r="BM1362" s="24">
        <f t="shared" si="650"/>
        <v>0</v>
      </c>
      <c r="BN1362" s="24">
        <f t="shared" si="651"/>
        <v>0</v>
      </c>
      <c r="BO1362" s="24">
        <f t="shared" si="652"/>
        <v>0</v>
      </c>
      <c r="BP1362" s="24">
        <f t="shared" si="653"/>
        <v>0</v>
      </c>
      <c r="BQ1362" s="24">
        <f t="shared" si="654"/>
        <v>0</v>
      </c>
      <c r="BR1362" s="24">
        <f t="shared" si="665"/>
        <v>0</v>
      </c>
      <c r="BS1362" s="24">
        <f t="shared" si="669"/>
        <v>0</v>
      </c>
      <c r="BT1362" s="24">
        <v>0</v>
      </c>
      <c r="BU1362" s="24">
        <f t="shared" si="666"/>
        <v>0</v>
      </c>
      <c r="BV1362" s="24">
        <v>0</v>
      </c>
    </row>
    <row r="1363" spans="1:74">
      <c r="A1363" s="87">
        <v>1354</v>
      </c>
      <c r="B1363" s="1"/>
      <c r="C1363" s="1"/>
      <c r="D1363" s="2"/>
      <c r="E1363" s="3"/>
      <c r="F1363" s="4"/>
      <c r="G1363" s="5"/>
      <c r="H1363" s="4"/>
      <c r="I1363" s="5"/>
      <c r="J1363" s="6"/>
      <c r="K1363" s="5"/>
      <c r="L1363" s="5"/>
      <c r="M1363" s="5"/>
      <c r="N1363" s="7"/>
      <c r="O1363" s="38"/>
      <c r="P1363" s="5"/>
      <c r="Q1363" s="5"/>
      <c r="R1363" s="7"/>
      <c r="S1363" s="38"/>
      <c r="T1363" s="5"/>
      <c r="U1363" s="5"/>
      <c r="V1363" s="55"/>
      <c r="W1363" s="38"/>
      <c r="X1363" s="5"/>
      <c r="Y1363" s="5"/>
      <c r="Z1363" s="55"/>
      <c r="AA1363" s="36">
        <f>IF(Dane!$E$3=1,AO1363+BA1363+BM1363,IF(Dane!$E$3=2,AU1363+BG1363+BS1363,AW1363+BI1363+BU1363))</f>
        <v>0</v>
      </c>
      <c r="AB1363" s="16">
        <f>IF(Dane!$E$3=1,AP1363+BB1363+BN1363,IF(Dane!$E$3=2,AV1363+BH1363+BT1363,AX1363+BJ1363+BV1363))</f>
        <v>0</v>
      </c>
      <c r="AC1363" s="16">
        <f>IF(((K1363*Dane!$C$9)-AA1363)&lt;0,0,(K1363*Dane!$C$9)-AA1363)</f>
        <v>0</v>
      </c>
      <c r="AD1363" s="37">
        <f>IFERROR(IF(((L1363*Dane!$C$9)-AB1363)&lt;0,0,(L1363*Dane!$C$9)-AB1363),0)</f>
        <v>0</v>
      </c>
      <c r="AE1363" s="97"/>
      <c r="AF1363" s="77">
        <f>IF(Dane!$E$3=1,AO1363,IF(Dane!$E$3=2,AU1363,AW1363))</f>
        <v>0</v>
      </c>
      <c r="AG1363" s="77">
        <f>IF(Dane!$E$3=1,AP1363,IF(Dane!$E$3=2,AV1363,AX1363))</f>
        <v>0</v>
      </c>
      <c r="AH1363" s="77">
        <f>IF(Dane!$E$3=1,BA1363,IF(Dane!$E$3=2,BG1363,BI1363))</f>
        <v>0</v>
      </c>
      <c r="AI1363" s="77">
        <f>IF(Dane!$E$3=1,BB1363,IF(Dane!$E$3=2,BH1363,BJ1363))</f>
        <v>0</v>
      </c>
      <c r="AJ1363" s="77">
        <f>IF(Dane!$E$3=1,BM1363,IF(Dane!$E$3=2,BS1363,BU1363))</f>
        <v>0</v>
      </c>
      <c r="AK1363" s="77">
        <f>IF(Dane!$E$3=1,BN1363,IF(Dane!$E$3=2,BT1363,BV1363))</f>
        <v>0</v>
      </c>
      <c r="AL1363" s="24">
        <f t="shared" si="655"/>
        <v>0</v>
      </c>
      <c r="AM1363" s="24">
        <f t="shared" si="656"/>
        <v>0</v>
      </c>
      <c r="AN1363" s="24"/>
      <c r="AO1363" s="24">
        <f t="shared" si="641"/>
        <v>0</v>
      </c>
      <c r="AP1363" s="24">
        <f t="shared" si="657"/>
        <v>0</v>
      </c>
      <c r="AQ1363" s="24">
        <f t="shared" si="642"/>
        <v>0</v>
      </c>
      <c r="AR1363" s="24">
        <f t="shared" si="643"/>
        <v>0</v>
      </c>
      <c r="AS1363" s="24">
        <f t="shared" si="644"/>
        <v>0</v>
      </c>
      <c r="AT1363" s="24">
        <f t="shared" si="658"/>
        <v>0</v>
      </c>
      <c r="AU1363" s="24">
        <f t="shared" si="667"/>
        <v>0</v>
      </c>
      <c r="AV1363" s="24">
        <v>0</v>
      </c>
      <c r="AW1363" s="24">
        <f t="shared" si="670"/>
        <v>0</v>
      </c>
      <c r="AX1363" s="24">
        <v>0</v>
      </c>
      <c r="AY1363" s="24">
        <f t="shared" si="659"/>
        <v>0</v>
      </c>
      <c r="AZ1363" s="24">
        <f t="shared" si="660"/>
        <v>0</v>
      </c>
      <c r="BA1363" s="24">
        <f t="shared" si="645"/>
        <v>0</v>
      </c>
      <c r="BB1363" s="24">
        <f t="shared" si="646"/>
        <v>0</v>
      </c>
      <c r="BC1363" s="24">
        <f t="shared" si="647"/>
        <v>0</v>
      </c>
      <c r="BD1363" s="24">
        <f t="shared" si="648"/>
        <v>0</v>
      </c>
      <c r="BE1363" s="24">
        <f t="shared" si="649"/>
        <v>0</v>
      </c>
      <c r="BF1363" s="24">
        <f t="shared" si="661"/>
        <v>0</v>
      </c>
      <c r="BG1363" s="24">
        <f t="shared" si="668"/>
        <v>0</v>
      </c>
      <c r="BH1363" s="24">
        <v>0</v>
      </c>
      <c r="BI1363" s="24">
        <f t="shared" si="662"/>
        <v>0</v>
      </c>
      <c r="BJ1363" s="24">
        <v>0</v>
      </c>
      <c r="BK1363" s="24">
        <f t="shared" si="663"/>
        <v>0</v>
      </c>
      <c r="BL1363" s="24">
        <f t="shared" si="664"/>
        <v>0</v>
      </c>
      <c r="BM1363" s="24">
        <f t="shared" si="650"/>
        <v>0</v>
      </c>
      <c r="BN1363" s="24">
        <f t="shared" si="651"/>
        <v>0</v>
      </c>
      <c r="BO1363" s="24">
        <f t="shared" si="652"/>
        <v>0</v>
      </c>
      <c r="BP1363" s="24">
        <f t="shared" si="653"/>
        <v>0</v>
      </c>
      <c r="BQ1363" s="24">
        <f t="shared" si="654"/>
        <v>0</v>
      </c>
      <c r="BR1363" s="24">
        <f t="shared" si="665"/>
        <v>0</v>
      </c>
      <c r="BS1363" s="24">
        <f t="shared" si="669"/>
        <v>0</v>
      </c>
      <c r="BT1363" s="24">
        <v>0</v>
      </c>
      <c r="BU1363" s="24">
        <f t="shared" si="666"/>
        <v>0</v>
      </c>
      <c r="BV1363" s="24">
        <v>0</v>
      </c>
    </row>
    <row r="1364" spans="1:74">
      <c r="A1364" s="87">
        <v>1355</v>
      </c>
      <c r="B1364" s="1"/>
      <c r="C1364" s="1"/>
      <c r="D1364" s="2"/>
      <c r="E1364" s="3"/>
      <c r="F1364" s="4"/>
      <c r="G1364" s="5"/>
      <c r="H1364" s="4"/>
      <c r="I1364" s="5"/>
      <c r="J1364" s="6"/>
      <c r="K1364" s="5"/>
      <c r="L1364" s="5"/>
      <c r="M1364" s="5"/>
      <c r="N1364" s="7"/>
      <c r="O1364" s="38"/>
      <c r="P1364" s="5"/>
      <c r="Q1364" s="5"/>
      <c r="R1364" s="7"/>
      <c r="S1364" s="38"/>
      <c r="T1364" s="5"/>
      <c r="U1364" s="5"/>
      <c r="V1364" s="55"/>
      <c r="W1364" s="38"/>
      <c r="X1364" s="5"/>
      <c r="Y1364" s="5"/>
      <c r="Z1364" s="55"/>
      <c r="AA1364" s="36">
        <f>IF(Dane!$E$3=1,AO1364+BA1364+BM1364,IF(Dane!$E$3=2,AU1364+BG1364+BS1364,AW1364+BI1364+BU1364))</f>
        <v>0</v>
      </c>
      <c r="AB1364" s="16">
        <f>IF(Dane!$E$3=1,AP1364+BB1364+BN1364,IF(Dane!$E$3=2,AV1364+BH1364+BT1364,AX1364+BJ1364+BV1364))</f>
        <v>0</v>
      </c>
      <c r="AC1364" s="16">
        <f>IF(((K1364*Dane!$C$9)-AA1364)&lt;0,0,(K1364*Dane!$C$9)-AA1364)</f>
        <v>0</v>
      </c>
      <c r="AD1364" s="37">
        <f>IFERROR(IF(((L1364*Dane!$C$9)-AB1364)&lt;0,0,(L1364*Dane!$C$9)-AB1364),0)</f>
        <v>0</v>
      </c>
      <c r="AE1364" s="97"/>
      <c r="AF1364" s="77">
        <f>IF(Dane!$E$3=1,AO1364,IF(Dane!$E$3=2,AU1364,AW1364))</f>
        <v>0</v>
      </c>
      <c r="AG1364" s="77">
        <f>IF(Dane!$E$3=1,AP1364,IF(Dane!$E$3=2,AV1364,AX1364))</f>
        <v>0</v>
      </c>
      <c r="AH1364" s="77">
        <f>IF(Dane!$E$3=1,BA1364,IF(Dane!$E$3=2,BG1364,BI1364))</f>
        <v>0</v>
      </c>
      <c r="AI1364" s="77">
        <f>IF(Dane!$E$3=1,BB1364,IF(Dane!$E$3=2,BH1364,BJ1364))</f>
        <v>0</v>
      </c>
      <c r="AJ1364" s="77">
        <f>IF(Dane!$E$3=1,BM1364,IF(Dane!$E$3=2,BS1364,BU1364))</f>
        <v>0</v>
      </c>
      <c r="AK1364" s="77">
        <f>IF(Dane!$E$3=1,BN1364,IF(Dane!$E$3=2,BT1364,BV1364))</f>
        <v>0</v>
      </c>
      <c r="AL1364" s="24">
        <f t="shared" si="655"/>
        <v>0</v>
      </c>
      <c r="AM1364" s="24">
        <f t="shared" si="656"/>
        <v>0</v>
      </c>
      <c r="AN1364" s="24"/>
      <c r="AO1364" s="24">
        <f t="shared" si="641"/>
        <v>0</v>
      </c>
      <c r="AP1364" s="24">
        <f t="shared" si="657"/>
        <v>0</v>
      </c>
      <c r="AQ1364" s="24">
        <f t="shared" si="642"/>
        <v>0</v>
      </c>
      <c r="AR1364" s="24">
        <f t="shared" si="643"/>
        <v>0</v>
      </c>
      <c r="AS1364" s="24">
        <f t="shared" si="644"/>
        <v>0</v>
      </c>
      <c r="AT1364" s="24">
        <f t="shared" si="658"/>
        <v>0</v>
      </c>
      <c r="AU1364" s="24">
        <f t="shared" si="667"/>
        <v>0</v>
      </c>
      <c r="AV1364" s="24">
        <v>0</v>
      </c>
      <c r="AW1364" s="24">
        <f t="shared" si="670"/>
        <v>0</v>
      </c>
      <c r="AX1364" s="24">
        <v>0</v>
      </c>
      <c r="AY1364" s="24">
        <f t="shared" si="659"/>
        <v>0</v>
      </c>
      <c r="AZ1364" s="24">
        <f t="shared" si="660"/>
        <v>0</v>
      </c>
      <c r="BA1364" s="24">
        <f t="shared" si="645"/>
        <v>0</v>
      </c>
      <c r="BB1364" s="24">
        <f t="shared" si="646"/>
        <v>0</v>
      </c>
      <c r="BC1364" s="24">
        <f t="shared" si="647"/>
        <v>0</v>
      </c>
      <c r="BD1364" s="24">
        <f t="shared" si="648"/>
        <v>0</v>
      </c>
      <c r="BE1364" s="24">
        <f t="shared" si="649"/>
        <v>0</v>
      </c>
      <c r="BF1364" s="24">
        <f t="shared" si="661"/>
        <v>0</v>
      </c>
      <c r="BG1364" s="24">
        <f t="shared" si="668"/>
        <v>0</v>
      </c>
      <c r="BH1364" s="24">
        <v>0</v>
      </c>
      <c r="BI1364" s="24">
        <f t="shared" si="662"/>
        <v>0</v>
      </c>
      <c r="BJ1364" s="24">
        <v>0</v>
      </c>
      <c r="BK1364" s="24">
        <f t="shared" si="663"/>
        <v>0</v>
      </c>
      <c r="BL1364" s="24">
        <f t="shared" si="664"/>
        <v>0</v>
      </c>
      <c r="BM1364" s="24">
        <f t="shared" si="650"/>
        <v>0</v>
      </c>
      <c r="BN1364" s="24">
        <f t="shared" si="651"/>
        <v>0</v>
      </c>
      <c r="BO1364" s="24">
        <f t="shared" si="652"/>
        <v>0</v>
      </c>
      <c r="BP1364" s="24">
        <f t="shared" si="653"/>
        <v>0</v>
      </c>
      <c r="BQ1364" s="24">
        <f t="shared" si="654"/>
        <v>0</v>
      </c>
      <c r="BR1364" s="24">
        <f t="shared" si="665"/>
        <v>0</v>
      </c>
      <c r="BS1364" s="24">
        <f t="shared" si="669"/>
        <v>0</v>
      </c>
      <c r="BT1364" s="24">
        <v>0</v>
      </c>
      <c r="BU1364" s="24">
        <f t="shared" si="666"/>
        <v>0</v>
      </c>
      <c r="BV1364" s="24">
        <v>0</v>
      </c>
    </row>
    <row r="1365" spans="1:74">
      <c r="A1365" s="87">
        <v>1356</v>
      </c>
      <c r="B1365" s="1"/>
      <c r="C1365" s="1"/>
      <c r="D1365" s="2"/>
      <c r="E1365" s="3"/>
      <c r="F1365" s="4"/>
      <c r="G1365" s="5"/>
      <c r="H1365" s="4"/>
      <c r="I1365" s="5"/>
      <c r="J1365" s="6"/>
      <c r="K1365" s="5"/>
      <c r="L1365" s="5"/>
      <c r="M1365" s="5"/>
      <c r="N1365" s="7"/>
      <c r="O1365" s="38"/>
      <c r="P1365" s="5"/>
      <c r="Q1365" s="5"/>
      <c r="R1365" s="7"/>
      <c r="S1365" s="38"/>
      <c r="T1365" s="5"/>
      <c r="U1365" s="5"/>
      <c r="V1365" s="55"/>
      <c r="W1365" s="38"/>
      <c r="X1365" s="5"/>
      <c r="Y1365" s="5"/>
      <c r="Z1365" s="55"/>
      <c r="AA1365" s="36">
        <f>IF(Dane!$E$3=1,AO1365+BA1365+BM1365,IF(Dane!$E$3=2,AU1365+BG1365+BS1365,AW1365+BI1365+BU1365))</f>
        <v>0</v>
      </c>
      <c r="AB1365" s="16">
        <f>IF(Dane!$E$3=1,AP1365+BB1365+BN1365,IF(Dane!$E$3=2,AV1365+BH1365+BT1365,AX1365+BJ1365+BV1365))</f>
        <v>0</v>
      </c>
      <c r="AC1365" s="16">
        <f>IF(((K1365*Dane!$C$9)-AA1365)&lt;0,0,(K1365*Dane!$C$9)-AA1365)</f>
        <v>0</v>
      </c>
      <c r="AD1365" s="37">
        <f>IFERROR(IF(((L1365*Dane!$C$9)-AB1365)&lt;0,0,(L1365*Dane!$C$9)-AB1365),0)</f>
        <v>0</v>
      </c>
      <c r="AE1365" s="97"/>
      <c r="AF1365" s="77">
        <f>IF(Dane!$E$3=1,AO1365,IF(Dane!$E$3=2,AU1365,AW1365))</f>
        <v>0</v>
      </c>
      <c r="AG1365" s="77">
        <f>IF(Dane!$E$3=1,AP1365,IF(Dane!$E$3=2,AV1365,AX1365))</f>
        <v>0</v>
      </c>
      <c r="AH1365" s="77">
        <f>IF(Dane!$E$3=1,BA1365,IF(Dane!$E$3=2,BG1365,BI1365))</f>
        <v>0</v>
      </c>
      <c r="AI1365" s="77">
        <f>IF(Dane!$E$3=1,BB1365,IF(Dane!$E$3=2,BH1365,BJ1365))</f>
        <v>0</v>
      </c>
      <c r="AJ1365" s="77">
        <f>IF(Dane!$E$3=1,BM1365,IF(Dane!$E$3=2,BS1365,BU1365))</f>
        <v>0</v>
      </c>
      <c r="AK1365" s="77">
        <f>IF(Dane!$E$3=1,BN1365,IF(Dane!$E$3=2,BT1365,BV1365))</f>
        <v>0</v>
      </c>
      <c r="AL1365" s="24">
        <f t="shared" si="655"/>
        <v>0</v>
      </c>
      <c r="AM1365" s="24">
        <f t="shared" si="656"/>
        <v>0</v>
      </c>
      <c r="AN1365" s="24"/>
      <c r="AO1365" s="24">
        <f t="shared" si="641"/>
        <v>0</v>
      </c>
      <c r="AP1365" s="24">
        <f t="shared" si="657"/>
        <v>0</v>
      </c>
      <c r="AQ1365" s="24">
        <f t="shared" si="642"/>
        <v>0</v>
      </c>
      <c r="AR1365" s="24">
        <f t="shared" si="643"/>
        <v>0</v>
      </c>
      <c r="AS1365" s="24">
        <f t="shared" si="644"/>
        <v>0</v>
      </c>
      <c r="AT1365" s="24">
        <f t="shared" si="658"/>
        <v>0</v>
      </c>
      <c r="AU1365" s="24">
        <f t="shared" si="667"/>
        <v>0</v>
      </c>
      <c r="AV1365" s="24">
        <v>0</v>
      </c>
      <c r="AW1365" s="24">
        <f t="shared" si="670"/>
        <v>0</v>
      </c>
      <c r="AX1365" s="24">
        <v>0</v>
      </c>
      <c r="AY1365" s="24">
        <f t="shared" si="659"/>
        <v>0</v>
      </c>
      <c r="AZ1365" s="24">
        <f t="shared" si="660"/>
        <v>0</v>
      </c>
      <c r="BA1365" s="24">
        <f t="shared" si="645"/>
        <v>0</v>
      </c>
      <c r="BB1365" s="24">
        <f t="shared" si="646"/>
        <v>0</v>
      </c>
      <c r="BC1365" s="24">
        <f t="shared" si="647"/>
        <v>0</v>
      </c>
      <c r="BD1365" s="24">
        <f t="shared" si="648"/>
        <v>0</v>
      </c>
      <c r="BE1365" s="24">
        <f t="shared" si="649"/>
        <v>0</v>
      </c>
      <c r="BF1365" s="24">
        <f t="shared" si="661"/>
        <v>0</v>
      </c>
      <c r="BG1365" s="24">
        <f t="shared" si="668"/>
        <v>0</v>
      </c>
      <c r="BH1365" s="24">
        <v>0</v>
      </c>
      <c r="BI1365" s="24">
        <f t="shared" si="662"/>
        <v>0</v>
      </c>
      <c r="BJ1365" s="24">
        <v>0</v>
      </c>
      <c r="BK1365" s="24">
        <f t="shared" si="663"/>
        <v>0</v>
      </c>
      <c r="BL1365" s="24">
        <f t="shared" si="664"/>
        <v>0</v>
      </c>
      <c r="BM1365" s="24">
        <f t="shared" si="650"/>
        <v>0</v>
      </c>
      <c r="BN1365" s="24">
        <f t="shared" si="651"/>
        <v>0</v>
      </c>
      <c r="BO1365" s="24">
        <f t="shared" si="652"/>
        <v>0</v>
      </c>
      <c r="BP1365" s="24">
        <f t="shared" si="653"/>
        <v>0</v>
      </c>
      <c r="BQ1365" s="24">
        <f t="shared" si="654"/>
        <v>0</v>
      </c>
      <c r="BR1365" s="24">
        <f t="shared" si="665"/>
        <v>0</v>
      </c>
      <c r="BS1365" s="24">
        <f t="shared" si="669"/>
        <v>0</v>
      </c>
      <c r="BT1365" s="24">
        <v>0</v>
      </c>
      <c r="BU1365" s="24">
        <f t="shared" si="666"/>
        <v>0</v>
      </c>
      <c r="BV1365" s="24">
        <v>0</v>
      </c>
    </row>
    <row r="1366" spans="1:74">
      <c r="A1366" s="87">
        <v>1357</v>
      </c>
      <c r="B1366" s="1"/>
      <c r="C1366" s="1"/>
      <c r="D1366" s="2"/>
      <c r="E1366" s="3"/>
      <c r="F1366" s="4"/>
      <c r="G1366" s="5"/>
      <c r="H1366" s="4"/>
      <c r="I1366" s="5"/>
      <c r="J1366" s="6"/>
      <c r="K1366" s="5"/>
      <c r="L1366" s="5"/>
      <c r="M1366" s="5"/>
      <c r="N1366" s="7"/>
      <c r="O1366" s="38"/>
      <c r="P1366" s="5"/>
      <c r="Q1366" s="5"/>
      <c r="R1366" s="7"/>
      <c r="S1366" s="38"/>
      <c r="T1366" s="5"/>
      <c r="U1366" s="5"/>
      <c r="V1366" s="55"/>
      <c r="W1366" s="38"/>
      <c r="X1366" s="5"/>
      <c r="Y1366" s="5"/>
      <c r="Z1366" s="55"/>
      <c r="AA1366" s="36">
        <f>IF(Dane!$E$3=1,AO1366+BA1366+BM1366,IF(Dane!$E$3=2,AU1366+BG1366+BS1366,AW1366+BI1366+BU1366))</f>
        <v>0</v>
      </c>
      <c r="AB1366" s="16">
        <f>IF(Dane!$E$3=1,AP1366+BB1366+BN1366,IF(Dane!$E$3=2,AV1366+BH1366+BT1366,AX1366+BJ1366+BV1366))</f>
        <v>0</v>
      </c>
      <c r="AC1366" s="16">
        <f>IF(((K1366*Dane!$C$9)-AA1366)&lt;0,0,(K1366*Dane!$C$9)-AA1366)</f>
        <v>0</v>
      </c>
      <c r="AD1366" s="37">
        <f>IFERROR(IF(((L1366*Dane!$C$9)-AB1366)&lt;0,0,(L1366*Dane!$C$9)-AB1366),0)</f>
        <v>0</v>
      </c>
      <c r="AE1366" s="97"/>
      <c r="AF1366" s="77">
        <f>IF(Dane!$E$3=1,AO1366,IF(Dane!$E$3=2,AU1366,AW1366))</f>
        <v>0</v>
      </c>
      <c r="AG1366" s="77">
        <f>IF(Dane!$E$3=1,AP1366,IF(Dane!$E$3=2,AV1366,AX1366))</f>
        <v>0</v>
      </c>
      <c r="AH1366" s="77">
        <f>IF(Dane!$E$3=1,BA1366,IF(Dane!$E$3=2,BG1366,BI1366))</f>
        <v>0</v>
      </c>
      <c r="AI1366" s="77">
        <f>IF(Dane!$E$3=1,BB1366,IF(Dane!$E$3=2,BH1366,BJ1366))</f>
        <v>0</v>
      </c>
      <c r="AJ1366" s="77">
        <f>IF(Dane!$E$3=1,BM1366,IF(Dane!$E$3=2,BS1366,BU1366))</f>
        <v>0</v>
      </c>
      <c r="AK1366" s="77">
        <f>IF(Dane!$E$3=1,BN1366,IF(Dane!$E$3=2,BT1366,BV1366))</f>
        <v>0</v>
      </c>
      <c r="AL1366" s="24">
        <f t="shared" si="655"/>
        <v>0</v>
      </c>
      <c r="AM1366" s="24">
        <f t="shared" si="656"/>
        <v>0</v>
      </c>
      <c r="AN1366" s="24"/>
      <c r="AO1366" s="24">
        <f t="shared" si="641"/>
        <v>0</v>
      </c>
      <c r="AP1366" s="24">
        <f t="shared" si="657"/>
        <v>0</v>
      </c>
      <c r="AQ1366" s="24">
        <f t="shared" si="642"/>
        <v>0</v>
      </c>
      <c r="AR1366" s="24">
        <f t="shared" si="643"/>
        <v>0</v>
      </c>
      <c r="AS1366" s="24">
        <f t="shared" si="644"/>
        <v>0</v>
      </c>
      <c r="AT1366" s="24">
        <f t="shared" si="658"/>
        <v>0</v>
      </c>
      <c r="AU1366" s="24">
        <f t="shared" si="667"/>
        <v>0</v>
      </c>
      <c r="AV1366" s="24">
        <v>0</v>
      </c>
      <c r="AW1366" s="24">
        <f t="shared" si="670"/>
        <v>0</v>
      </c>
      <c r="AX1366" s="24">
        <v>0</v>
      </c>
      <c r="AY1366" s="24">
        <f t="shared" si="659"/>
        <v>0</v>
      </c>
      <c r="AZ1366" s="24">
        <f t="shared" si="660"/>
        <v>0</v>
      </c>
      <c r="BA1366" s="24">
        <f t="shared" si="645"/>
        <v>0</v>
      </c>
      <c r="BB1366" s="24">
        <f t="shared" si="646"/>
        <v>0</v>
      </c>
      <c r="BC1366" s="24">
        <f t="shared" si="647"/>
        <v>0</v>
      </c>
      <c r="BD1366" s="24">
        <f t="shared" si="648"/>
        <v>0</v>
      </c>
      <c r="BE1366" s="24">
        <f t="shared" si="649"/>
        <v>0</v>
      </c>
      <c r="BF1366" s="24">
        <f t="shared" si="661"/>
        <v>0</v>
      </c>
      <c r="BG1366" s="24">
        <f t="shared" si="668"/>
        <v>0</v>
      </c>
      <c r="BH1366" s="24">
        <v>0</v>
      </c>
      <c r="BI1366" s="24">
        <f t="shared" si="662"/>
        <v>0</v>
      </c>
      <c r="BJ1366" s="24">
        <v>0</v>
      </c>
      <c r="BK1366" s="24">
        <f t="shared" si="663"/>
        <v>0</v>
      </c>
      <c r="BL1366" s="24">
        <f t="shared" si="664"/>
        <v>0</v>
      </c>
      <c r="BM1366" s="24">
        <f t="shared" si="650"/>
        <v>0</v>
      </c>
      <c r="BN1366" s="24">
        <f t="shared" si="651"/>
        <v>0</v>
      </c>
      <c r="BO1366" s="24">
        <f t="shared" si="652"/>
        <v>0</v>
      </c>
      <c r="BP1366" s="24">
        <f t="shared" si="653"/>
        <v>0</v>
      </c>
      <c r="BQ1366" s="24">
        <f t="shared" si="654"/>
        <v>0</v>
      </c>
      <c r="BR1366" s="24">
        <f t="shared" si="665"/>
        <v>0</v>
      </c>
      <c r="BS1366" s="24">
        <f t="shared" si="669"/>
        <v>0</v>
      </c>
      <c r="BT1366" s="24">
        <v>0</v>
      </c>
      <c r="BU1366" s="24">
        <f t="shared" si="666"/>
        <v>0</v>
      </c>
      <c r="BV1366" s="24">
        <v>0</v>
      </c>
    </row>
    <row r="1367" spans="1:74">
      <c r="A1367" s="87">
        <v>1358</v>
      </c>
      <c r="B1367" s="1"/>
      <c r="C1367" s="1"/>
      <c r="D1367" s="2"/>
      <c r="E1367" s="3"/>
      <c r="F1367" s="4"/>
      <c r="G1367" s="5"/>
      <c r="H1367" s="4"/>
      <c r="I1367" s="5"/>
      <c r="J1367" s="6"/>
      <c r="K1367" s="5"/>
      <c r="L1367" s="5"/>
      <c r="M1367" s="5"/>
      <c r="N1367" s="7"/>
      <c r="O1367" s="38"/>
      <c r="P1367" s="5"/>
      <c r="Q1367" s="5"/>
      <c r="R1367" s="7"/>
      <c r="S1367" s="38"/>
      <c r="T1367" s="5"/>
      <c r="U1367" s="5"/>
      <c r="V1367" s="55"/>
      <c r="W1367" s="38"/>
      <c r="X1367" s="5"/>
      <c r="Y1367" s="5"/>
      <c r="Z1367" s="55"/>
      <c r="AA1367" s="36">
        <f>IF(Dane!$E$3=1,AO1367+BA1367+BM1367,IF(Dane!$E$3=2,AU1367+BG1367+BS1367,AW1367+BI1367+BU1367))</f>
        <v>0</v>
      </c>
      <c r="AB1367" s="16">
        <f>IF(Dane!$E$3=1,AP1367+BB1367+BN1367,IF(Dane!$E$3=2,AV1367+BH1367+BT1367,AX1367+BJ1367+BV1367))</f>
        <v>0</v>
      </c>
      <c r="AC1367" s="16">
        <f>IF(((K1367*Dane!$C$9)-AA1367)&lt;0,0,(K1367*Dane!$C$9)-AA1367)</f>
        <v>0</v>
      </c>
      <c r="AD1367" s="37">
        <f>IFERROR(IF(((L1367*Dane!$C$9)-AB1367)&lt;0,0,(L1367*Dane!$C$9)-AB1367),0)</f>
        <v>0</v>
      </c>
      <c r="AE1367" s="97"/>
      <c r="AF1367" s="77">
        <f>IF(Dane!$E$3=1,AO1367,IF(Dane!$E$3=2,AU1367,AW1367))</f>
        <v>0</v>
      </c>
      <c r="AG1367" s="77">
        <f>IF(Dane!$E$3=1,AP1367,IF(Dane!$E$3=2,AV1367,AX1367))</f>
        <v>0</v>
      </c>
      <c r="AH1367" s="77">
        <f>IF(Dane!$E$3=1,BA1367,IF(Dane!$E$3=2,BG1367,BI1367))</f>
        <v>0</v>
      </c>
      <c r="AI1367" s="77">
        <f>IF(Dane!$E$3=1,BB1367,IF(Dane!$E$3=2,BH1367,BJ1367))</f>
        <v>0</v>
      </c>
      <c r="AJ1367" s="77">
        <f>IF(Dane!$E$3=1,BM1367,IF(Dane!$E$3=2,BS1367,BU1367))</f>
        <v>0</v>
      </c>
      <c r="AK1367" s="77">
        <f>IF(Dane!$E$3=1,BN1367,IF(Dane!$E$3=2,BT1367,BV1367))</f>
        <v>0</v>
      </c>
      <c r="AL1367" s="24">
        <f t="shared" si="655"/>
        <v>0</v>
      </c>
      <c r="AM1367" s="24">
        <f t="shared" si="656"/>
        <v>0</v>
      </c>
      <c r="AN1367" s="24"/>
      <c r="AO1367" s="24">
        <f t="shared" si="641"/>
        <v>0</v>
      </c>
      <c r="AP1367" s="24">
        <f t="shared" si="657"/>
        <v>0</v>
      </c>
      <c r="AQ1367" s="24">
        <f t="shared" si="642"/>
        <v>0</v>
      </c>
      <c r="AR1367" s="24">
        <f t="shared" si="643"/>
        <v>0</v>
      </c>
      <c r="AS1367" s="24">
        <f t="shared" si="644"/>
        <v>0</v>
      </c>
      <c r="AT1367" s="24">
        <f t="shared" si="658"/>
        <v>0</v>
      </c>
      <c r="AU1367" s="24">
        <f t="shared" si="667"/>
        <v>0</v>
      </c>
      <c r="AV1367" s="24">
        <v>0</v>
      </c>
      <c r="AW1367" s="24">
        <f t="shared" si="670"/>
        <v>0</v>
      </c>
      <c r="AX1367" s="24">
        <v>0</v>
      </c>
      <c r="AY1367" s="24">
        <f t="shared" si="659"/>
        <v>0</v>
      </c>
      <c r="AZ1367" s="24">
        <f t="shared" si="660"/>
        <v>0</v>
      </c>
      <c r="BA1367" s="24">
        <f t="shared" si="645"/>
        <v>0</v>
      </c>
      <c r="BB1367" s="24">
        <f t="shared" si="646"/>
        <v>0</v>
      </c>
      <c r="BC1367" s="24">
        <f t="shared" si="647"/>
        <v>0</v>
      </c>
      <c r="BD1367" s="24">
        <f t="shared" si="648"/>
        <v>0</v>
      </c>
      <c r="BE1367" s="24">
        <f t="shared" si="649"/>
        <v>0</v>
      </c>
      <c r="BF1367" s="24">
        <f t="shared" si="661"/>
        <v>0</v>
      </c>
      <c r="BG1367" s="24">
        <f t="shared" si="668"/>
        <v>0</v>
      </c>
      <c r="BH1367" s="24">
        <v>0</v>
      </c>
      <c r="BI1367" s="24">
        <f t="shared" si="662"/>
        <v>0</v>
      </c>
      <c r="BJ1367" s="24">
        <v>0</v>
      </c>
      <c r="BK1367" s="24">
        <f t="shared" si="663"/>
        <v>0</v>
      </c>
      <c r="BL1367" s="24">
        <f t="shared" si="664"/>
        <v>0</v>
      </c>
      <c r="BM1367" s="24">
        <f t="shared" si="650"/>
        <v>0</v>
      </c>
      <c r="BN1367" s="24">
        <f t="shared" si="651"/>
        <v>0</v>
      </c>
      <c r="BO1367" s="24">
        <f t="shared" si="652"/>
        <v>0</v>
      </c>
      <c r="BP1367" s="24">
        <f t="shared" si="653"/>
        <v>0</v>
      </c>
      <c r="BQ1367" s="24">
        <f t="shared" si="654"/>
        <v>0</v>
      </c>
      <c r="BR1367" s="24">
        <f t="shared" si="665"/>
        <v>0</v>
      </c>
      <c r="BS1367" s="24">
        <f t="shared" si="669"/>
        <v>0</v>
      </c>
      <c r="BT1367" s="24">
        <v>0</v>
      </c>
      <c r="BU1367" s="24">
        <f t="shared" si="666"/>
        <v>0</v>
      </c>
      <c r="BV1367" s="24">
        <v>0</v>
      </c>
    </row>
    <row r="1368" spans="1:74">
      <c r="A1368" s="87">
        <v>1359</v>
      </c>
      <c r="B1368" s="1"/>
      <c r="C1368" s="1"/>
      <c r="D1368" s="2"/>
      <c r="E1368" s="3"/>
      <c r="F1368" s="4"/>
      <c r="G1368" s="5"/>
      <c r="H1368" s="4"/>
      <c r="I1368" s="5"/>
      <c r="J1368" s="6"/>
      <c r="K1368" s="5"/>
      <c r="L1368" s="5"/>
      <c r="M1368" s="5"/>
      <c r="N1368" s="7"/>
      <c r="O1368" s="38"/>
      <c r="P1368" s="5"/>
      <c r="Q1368" s="5"/>
      <c r="R1368" s="7"/>
      <c r="S1368" s="38"/>
      <c r="T1368" s="5"/>
      <c r="U1368" s="5"/>
      <c r="V1368" s="55"/>
      <c r="W1368" s="38"/>
      <c r="X1368" s="5"/>
      <c r="Y1368" s="5"/>
      <c r="Z1368" s="55"/>
      <c r="AA1368" s="36">
        <f>IF(Dane!$E$3=1,AO1368+BA1368+BM1368,IF(Dane!$E$3=2,AU1368+BG1368+BS1368,AW1368+BI1368+BU1368))</f>
        <v>0</v>
      </c>
      <c r="AB1368" s="16">
        <f>IF(Dane!$E$3=1,AP1368+BB1368+BN1368,IF(Dane!$E$3=2,AV1368+BH1368+BT1368,AX1368+BJ1368+BV1368))</f>
        <v>0</v>
      </c>
      <c r="AC1368" s="16">
        <f>IF(((K1368*Dane!$C$9)-AA1368)&lt;0,0,(K1368*Dane!$C$9)-AA1368)</f>
        <v>0</v>
      </c>
      <c r="AD1368" s="37">
        <f>IFERROR(IF(((L1368*Dane!$C$9)-AB1368)&lt;0,0,(L1368*Dane!$C$9)-AB1368),0)</f>
        <v>0</v>
      </c>
      <c r="AE1368" s="97"/>
      <c r="AF1368" s="77">
        <f>IF(Dane!$E$3=1,AO1368,IF(Dane!$E$3=2,AU1368,AW1368))</f>
        <v>0</v>
      </c>
      <c r="AG1368" s="77">
        <f>IF(Dane!$E$3=1,AP1368,IF(Dane!$E$3=2,AV1368,AX1368))</f>
        <v>0</v>
      </c>
      <c r="AH1368" s="77">
        <f>IF(Dane!$E$3=1,BA1368,IF(Dane!$E$3=2,BG1368,BI1368))</f>
        <v>0</v>
      </c>
      <c r="AI1368" s="77">
        <f>IF(Dane!$E$3=1,BB1368,IF(Dane!$E$3=2,BH1368,BJ1368))</f>
        <v>0</v>
      </c>
      <c r="AJ1368" s="77">
        <f>IF(Dane!$E$3=1,BM1368,IF(Dane!$E$3=2,BS1368,BU1368))</f>
        <v>0</v>
      </c>
      <c r="AK1368" s="77">
        <f>IF(Dane!$E$3=1,BN1368,IF(Dane!$E$3=2,BT1368,BV1368))</f>
        <v>0</v>
      </c>
      <c r="AL1368" s="24">
        <f t="shared" si="655"/>
        <v>0</v>
      </c>
      <c r="AM1368" s="24">
        <f t="shared" si="656"/>
        <v>0</v>
      </c>
      <c r="AN1368" s="24"/>
      <c r="AO1368" s="24">
        <f t="shared" si="641"/>
        <v>0</v>
      </c>
      <c r="AP1368" s="24">
        <f t="shared" si="657"/>
        <v>0</v>
      </c>
      <c r="AQ1368" s="24">
        <f t="shared" si="642"/>
        <v>0</v>
      </c>
      <c r="AR1368" s="24">
        <f t="shared" si="643"/>
        <v>0</v>
      </c>
      <c r="AS1368" s="24">
        <f t="shared" si="644"/>
        <v>0</v>
      </c>
      <c r="AT1368" s="24">
        <f t="shared" si="658"/>
        <v>0</v>
      </c>
      <c r="AU1368" s="24">
        <f t="shared" si="667"/>
        <v>0</v>
      </c>
      <c r="AV1368" s="24">
        <v>0</v>
      </c>
      <c r="AW1368" s="24">
        <f t="shared" si="670"/>
        <v>0</v>
      </c>
      <c r="AX1368" s="24">
        <v>0</v>
      </c>
      <c r="AY1368" s="24">
        <f t="shared" si="659"/>
        <v>0</v>
      </c>
      <c r="AZ1368" s="24">
        <f t="shared" si="660"/>
        <v>0</v>
      </c>
      <c r="BA1368" s="24">
        <f t="shared" si="645"/>
        <v>0</v>
      </c>
      <c r="BB1368" s="24">
        <f t="shared" si="646"/>
        <v>0</v>
      </c>
      <c r="BC1368" s="24">
        <f t="shared" si="647"/>
        <v>0</v>
      </c>
      <c r="BD1368" s="24">
        <f t="shared" si="648"/>
        <v>0</v>
      </c>
      <c r="BE1368" s="24">
        <f t="shared" si="649"/>
        <v>0</v>
      </c>
      <c r="BF1368" s="24">
        <f t="shared" si="661"/>
        <v>0</v>
      </c>
      <c r="BG1368" s="24">
        <f t="shared" si="668"/>
        <v>0</v>
      </c>
      <c r="BH1368" s="24">
        <v>0</v>
      </c>
      <c r="BI1368" s="24">
        <f t="shared" si="662"/>
        <v>0</v>
      </c>
      <c r="BJ1368" s="24">
        <v>0</v>
      </c>
      <c r="BK1368" s="24">
        <f t="shared" si="663"/>
        <v>0</v>
      </c>
      <c r="BL1368" s="24">
        <f t="shared" si="664"/>
        <v>0</v>
      </c>
      <c r="BM1368" s="24">
        <f t="shared" si="650"/>
        <v>0</v>
      </c>
      <c r="BN1368" s="24">
        <f t="shared" si="651"/>
        <v>0</v>
      </c>
      <c r="BO1368" s="24">
        <f t="shared" si="652"/>
        <v>0</v>
      </c>
      <c r="BP1368" s="24">
        <f t="shared" si="653"/>
        <v>0</v>
      </c>
      <c r="BQ1368" s="24">
        <f t="shared" si="654"/>
        <v>0</v>
      </c>
      <c r="BR1368" s="24">
        <f t="shared" si="665"/>
        <v>0</v>
      </c>
      <c r="BS1368" s="24">
        <f t="shared" si="669"/>
        <v>0</v>
      </c>
      <c r="BT1368" s="24">
        <v>0</v>
      </c>
      <c r="BU1368" s="24">
        <f t="shared" si="666"/>
        <v>0</v>
      </c>
      <c r="BV1368" s="24">
        <v>0</v>
      </c>
    </row>
    <row r="1369" spans="1:74">
      <c r="A1369" s="87">
        <v>1360</v>
      </c>
      <c r="B1369" s="1"/>
      <c r="C1369" s="1"/>
      <c r="D1369" s="2"/>
      <c r="E1369" s="3"/>
      <c r="F1369" s="4"/>
      <c r="G1369" s="5"/>
      <c r="H1369" s="4"/>
      <c r="I1369" s="5"/>
      <c r="J1369" s="6"/>
      <c r="K1369" s="5"/>
      <c r="L1369" s="5"/>
      <c r="M1369" s="5"/>
      <c r="N1369" s="7"/>
      <c r="O1369" s="38"/>
      <c r="P1369" s="5"/>
      <c r="Q1369" s="5"/>
      <c r="R1369" s="7"/>
      <c r="S1369" s="38"/>
      <c r="T1369" s="5"/>
      <c r="U1369" s="5"/>
      <c r="V1369" s="55"/>
      <c r="W1369" s="38"/>
      <c r="X1369" s="5"/>
      <c r="Y1369" s="5"/>
      <c r="Z1369" s="55"/>
      <c r="AA1369" s="36">
        <f>IF(Dane!$E$3=1,AO1369+BA1369+BM1369,IF(Dane!$E$3=2,AU1369+BG1369+BS1369,AW1369+BI1369+BU1369))</f>
        <v>0</v>
      </c>
      <c r="AB1369" s="16">
        <f>IF(Dane!$E$3=1,AP1369+BB1369+BN1369,IF(Dane!$E$3=2,AV1369+BH1369+BT1369,AX1369+BJ1369+BV1369))</f>
        <v>0</v>
      </c>
      <c r="AC1369" s="16">
        <f>IF(((K1369*Dane!$C$9)-AA1369)&lt;0,0,(K1369*Dane!$C$9)-AA1369)</f>
        <v>0</v>
      </c>
      <c r="AD1369" s="37">
        <f>IFERROR(IF(((L1369*Dane!$C$9)-AB1369)&lt;0,0,(L1369*Dane!$C$9)-AB1369),0)</f>
        <v>0</v>
      </c>
      <c r="AE1369" s="97"/>
      <c r="AF1369" s="77">
        <f>IF(Dane!$E$3=1,AO1369,IF(Dane!$E$3=2,AU1369,AW1369))</f>
        <v>0</v>
      </c>
      <c r="AG1369" s="77">
        <f>IF(Dane!$E$3=1,AP1369,IF(Dane!$E$3=2,AV1369,AX1369))</f>
        <v>0</v>
      </c>
      <c r="AH1369" s="77">
        <f>IF(Dane!$E$3=1,BA1369,IF(Dane!$E$3=2,BG1369,BI1369))</f>
        <v>0</v>
      </c>
      <c r="AI1369" s="77">
        <f>IF(Dane!$E$3=1,BB1369,IF(Dane!$E$3=2,BH1369,BJ1369))</f>
        <v>0</v>
      </c>
      <c r="AJ1369" s="77">
        <f>IF(Dane!$E$3=1,BM1369,IF(Dane!$E$3=2,BS1369,BU1369))</f>
        <v>0</v>
      </c>
      <c r="AK1369" s="77">
        <f>IF(Dane!$E$3=1,BN1369,IF(Dane!$E$3=2,BT1369,BV1369))</f>
        <v>0</v>
      </c>
      <c r="AL1369" s="24">
        <f t="shared" si="655"/>
        <v>0</v>
      </c>
      <c r="AM1369" s="24">
        <f t="shared" si="656"/>
        <v>0</v>
      </c>
      <c r="AN1369" s="24"/>
      <c r="AO1369" s="24">
        <f t="shared" si="641"/>
        <v>0</v>
      </c>
      <c r="AP1369" s="24">
        <f t="shared" si="657"/>
        <v>0</v>
      </c>
      <c r="AQ1369" s="24">
        <f t="shared" si="642"/>
        <v>0</v>
      </c>
      <c r="AR1369" s="24">
        <f t="shared" si="643"/>
        <v>0</v>
      </c>
      <c r="AS1369" s="24">
        <f t="shared" si="644"/>
        <v>0</v>
      </c>
      <c r="AT1369" s="24">
        <f t="shared" si="658"/>
        <v>0</v>
      </c>
      <c r="AU1369" s="24">
        <f t="shared" si="667"/>
        <v>0</v>
      </c>
      <c r="AV1369" s="24">
        <v>0</v>
      </c>
      <c r="AW1369" s="24">
        <f t="shared" si="670"/>
        <v>0</v>
      </c>
      <c r="AX1369" s="24">
        <v>0</v>
      </c>
      <c r="AY1369" s="24">
        <f t="shared" si="659"/>
        <v>0</v>
      </c>
      <c r="AZ1369" s="24">
        <f t="shared" si="660"/>
        <v>0</v>
      </c>
      <c r="BA1369" s="24">
        <f t="shared" si="645"/>
        <v>0</v>
      </c>
      <c r="BB1369" s="24">
        <f t="shared" si="646"/>
        <v>0</v>
      </c>
      <c r="BC1369" s="24">
        <f t="shared" si="647"/>
        <v>0</v>
      </c>
      <c r="BD1369" s="24">
        <f t="shared" si="648"/>
        <v>0</v>
      </c>
      <c r="BE1369" s="24">
        <f t="shared" si="649"/>
        <v>0</v>
      </c>
      <c r="BF1369" s="24">
        <f t="shared" si="661"/>
        <v>0</v>
      </c>
      <c r="BG1369" s="24">
        <f t="shared" si="668"/>
        <v>0</v>
      </c>
      <c r="BH1369" s="24">
        <v>0</v>
      </c>
      <c r="BI1369" s="24">
        <f t="shared" si="662"/>
        <v>0</v>
      </c>
      <c r="BJ1369" s="24">
        <v>0</v>
      </c>
      <c r="BK1369" s="24">
        <f t="shared" si="663"/>
        <v>0</v>
      </c>
      <c r="BL1369" s="24">
        <f t="shared" si="664"/>
        <v>0</v>
      </c>
      <c r="BM1369" s="24">
        <f t="shared" si="650"/>
        <v>0</v>
      </c>
      <c r="BN1369" s="24">
        <f t="shared" si="651"/>
        <v>0</v>
      </c>
      <c r="BO1369" s="24">
        <f t="shared" si="652"/>
        <v>0</v>
      </c>
      <c r="BP1369" s="24">
        <f t="shared" si="653"/>
        <v>0</v>
      </c>
      <c r="BQ1369" s="24">
        <f t="shared" si="654"/>
        <v>0</v>
      </c>
      <c r="BR1369" s="24">
        <f t="shared" si="665"/>
        <v>0</v>
      </c>
      <c r="BS1369" s="24">
        <f t="shared" si="669"/>
        <v>0</v>
      </c>
      <c r="BT1369" s="24">
        <v>0</v>
      </c>
      <c r="BU1369" s="24">
        <f t="shared" si="666"/>
        <v>0</v>
      </c>
      <c r="BV1369" s="24">
        <v>0</v>
      </c>
    </row>
    <row r="1370" spans="1:74">
      <c r="A1370" s="87">
        <v>1361</v>
      </c>
      <c r="B1370" s="1"/>
      <c r="C1370" s="1"/>
      <c r="D1370" s="2"/>
      <c r="E1370" s="3"/>
      <c r="F1370" s="4"/>
      <c r="G1370" s="5"/>
      <c r="H1370" s="4"/>
      <c r="I1370" s="5"/>
      <c r="J1370" s="6"/>
      <c r="K1370" s="5"/>
      <c r="L1370" s="5"/>
      <c r="M1370" s="5"/>
      <c r="N1370" s="7"/>
      <c r="O1370" s="38"/>
      <c r="P1370" s="5"/>
      <c r="Q1370" s="5"/>
      <c r="R1370" s="7"/>
      <c r="S1370" s="38"/>
      <c r="T1370" s="5"/>
      <c r="U1370" s="5"/>
      <c r="V1370" s="55"/>
      <c r="W1370" s="38"/>
      <c r="X1370" s="5"/>
      <c r="Y1370" s="5"/>
      <c r="Z1370" s="55"/>
      <c r="AA1370" s="36">
        <f>IF(Dane!$E$3=1,AO1370+BA1370+BM1370,IF(Dane!$E$3=2,AU1370+BG1370+BS1370,AW1370+BI1370+BU1370))</f>
        <v>0</v>
      </c>
      <c r="AB1370" s="16">
        <f>IF(Dane!$E$3=1,AP1370+BB1370+BN1370,IF(Dane!$E$3=2,AV1370+BH1370+BT1370,AX1370+BJ1370+BV1370))</f>
        <v>0</v>
      </c>
      <c r="AC1370" s="16">
        <f>IF(((K1370*Dane!$C$9)-AA1370)&lt;0,0,(K1370*Dane!$C$9)-AA1370)</f>
        <v>0</v>
      </c>
      <c r="AD1370" s="37">
        <f>IFERROR(IF(((L1370*Dane!$C$9)-AB1370)&lt;0,0,(L1370*Dane!$C$9)-AB1370),0)</f>
        <v>0</v>
      </c>
      <c r="AE1370" s="97"/>
      <c r="AF1370" s="77">
        <f>IF(Dane!$E$3=1,AO1370,IF(Dane!$E$3=2,AU1370,AW1370))</f>
        <v>0</v>
      </c>
      <c r="AG1370" s="77">
        <f>IF(Dane!$E$3=1,AP1370,IF(Dane!$E$3=2,AV1370,AX1370))</f>
        <v>0</v>
      </c>
      <c r="AH1370" s="77">
        <f>IF(Dane!$E$3=1,BA1370,IF(Dane!$E$3=2,BG1370,BI1370))</f>
        <v>0</v>
      </c>
      <c r="AI1370" s="77">
        <f>IF(Dane!$E$3=1,BB1370,IF(Dane!$E$3=2,BH1370,BJ1370))</f>
        <v>0</v>
      </c>
      <c r="AJ1370" s="77">
        <f>IF(Dane!$E$3=1,BM1370,IF(Dane!$E$3=2,BS1370,BU1370))</f>
        <v>0</v>
      </c>
      <c r="AK1370" s="77">
        <f>IF(Dane!$E$3=1,BN1370,IF(Dane!$E$3=2,BT1370,BV1370))</f>
        <v>0</v>
      </c>
      <c r="AL1370" s="24">
        <f t="shared" si="655"/>
        <v>0</v>
      </c>
      <c r="AM1370" s="24">
        <f t="shared" si="656"/>
        <v>0</v>
      </c>
      <c r="AN1370" s="24"/>
      <c r="AO1370" s="24">
        <f t="shared" si="641"/>
        <v>0</v>
      </c>
      <c r="AP1370" s="24">
        <f t="shared" si="657"/>
        <v>0</v>
      </c>
      <c r="AQ1370" s="24">
        <f t="shared" si="642"/>
        <v>0</v>
      </c>
      <c r="AR1370" s="24">
        <f t="shared" si="643"/>
        <v>0</v>
      </c>
      <c r="AS1370" s="24">
        <f t="shared" si="644"/>
        <v>0</v>
      </c>
      <c r="AT1370" s="24">
        <f t="shared" si="658"/>
        <v>0</v>
      </c>
      <c r="AU1370" s="24">
        <f t="shared" si="667"/>
        <v>0</v>
      </c>
      <c r="AV1370" s="24">
        <v>0</v>
      </c>
      <c r="AW1370" s="24">
        <f t="shared" si="670"/>
        <v>0</v>
      </c>
      <c r="AX1370" s="24">
        <v>0</v>
      </c>
      <c r="AY1370" s="24">
        <f t="shared" si="659"/>
        <v>0</v>
      </c>
      <c r="AZ1370" s="24">
        <f t="shared" si="660"/>
        <v>0</v>
      </c>
      <c r="BA1370" s="24">
        <f t="shared" si="645"/>
        <v>0</v>
      </c>
      <c r="BB1370" s="24">
        <f t="shared" si="646"/>
        <v>0</v>
      </c>
      <c r="BC1370" s="24">
        <f t="shared" si="647"/>
        <v>0</v>
      </c>
      <c r="BD1370" s="24">
        <f t="shared" si="648"/>
        <v>0</v>
      </c>
      <c r="BE1370" s="24">
        <f t="shared" si="649"/>
        <v>0</v>
      </c>
      <c r="BF1370" s="24">
        <f t="shared" si="661"/>
        <v>0</v>
      </c>
      <c r="BG1370" s="24">
        <f t="shared" si="668"/>
        <v>0</v>
      </c>
      <c r="BH1370" s="24">
        <v>0</v>
      </c>
      <c r="BI1370" s="24">
        <f t="shared" si="662"/>
        <v>0</v>
      </c>
      <c r="BJ1370" s="24">
        <v>0</v>
      </c>
      <c r="BK1370" s="24">
        <f t="shared" si="663"/>
        <v>0</v>
      </c>
      <c r="BL1370" s="24">
        <f t="shared" si="664"/>
        <v>0</v>
      </c>
      <c r="BM1370" s="24">
        <f t="shared" si="650"/>
        <v>0</v>
      </c>
      <c r="BN1370" s="24">
        <f t="shared" si="651"/>
        <v>0</v>
      </c>
      <c r="BO1370" s="24">
        <f t="shared" si="652"/>
        <v>0</v>
      </c>
      <c r="BP1370" s="24">
        <f t="shared" si="653"/>
        <v>0</v>
      </c>
      <c r="BQ1370" s="24">
        <f t="shared" si="654"/>
        <v>0</v>
      </c>
      <c r="BR1370" s="24">
        <f t="shared" si="665"/>
        <v>0</v>
      </c>
      <c r="BS1370" s="24">
        <f t="shared" si="669"/>
        <v>0</v>
      </c>
      <c r="BT1370" s="24">
        <v>0</v>
      </c>
      <c r="BU1370" s="24">
        <f t="shared" si="666"/>
        <v>0</v>
      </c>
      <c r="BV1370" s="24">
        <v>0</v>
      </c>
    </row>
    <row r="1371" spans="1:74">
      <c r="A1371" s="87">
        <v>1362</v>
      </c>
      <c r="B1371" s="1"/>
      <c r="C1371" s="1"/>
      <c r="D1371" s="2"/>
      <c r="E1371" s="3"/>
      <c r="F1371" s="4"/>
      <c r="G1371" s="5"/>
      <c r="H1371" s="4"/>
      <c r="I1371" s="5"/>
      <c r="J1371" s="6"/>
      <c r="K1371" s="5"/>
      <c r="L1371" s="5"/>
      <c r="M1371" s="5"/>
      <c r="N1371" s="7"/>
      <c r="O1371" s="38"/>
      <c r="P1371" s="5"/>
      <c r="Q1371" s="5"/>
      <c r="R1371" s="7"/>
      <c r="S1371" s="38"/>
      <c r="T1371" s="5"/>
      <c r="U1371" s="5"/>
      <c r="V1371" s="55"/>
      <c r="W1371" s="38"/>
      <c r="X1371" s="5"/>
      <c r="Y1371" s="5"/>
      <c r="Z1371" s="55"/>
      <c r="AA1371" s="36">
        <f>IF(Dane!$E$3=1,AO1371+BA1371+BM1371,IF(Dane!$E$3=2,AU1371+BG1371+BS1371,AW1371+BI1371+BU1371))</f>
        <v>0</v>
      </c>
      <c r="AB1371" s="16">
        <f>IF(Dane!$E$3=1,AP1371+BB1371+BN1371,IF(Dane!$E$3=2,AV1371+BH1371+BT1371,AX1371+BJ1371+BV1371))</f>
        <v>0</v>
      </c>
      <c r="AC1371" s="16">
        <f>IF(((K1371*Dane!$C$9)-AA1371)&lt;0,0,(K1371*Dane!$C$9)-AA1371)</f>
        <v>0</v>
      </c>
      <c r="AD1371" s="37">
        <f>IFERROR(IF(((L1371*Dane!$C$9)-AB1371)&lt;0,0,(L1371*Dane!$C$9)-AB1371),0)</f>
        <v>0</v>
      </c>
      <c r="AE1371" s="97"/>
      <c r="AF1371" s="77">
        <f>IF(Dane!$E$3=1,AO1371,IF(Dane!$E$3=2,AU1371,AW1371))</f>
        <v>0</v>
      </c>
      <c r="AG1371" s="77">
        <f>IF(Dane!$E$3=1,AP1371,IF(Dane!$E$3=2,AV1371,AX1371))</f>
        <v>0</v>
      </c>
      <c r="AH1371" s="77">
        <f>IF(Dane!$E$3=1,BA1371,IF(Dane!$E$3=2,BG1371,BI1371))</f>
        <v>0</v>
      </c>
      <c r="AI1371" s="77">
        <f>IF(Dane!$E$3=1,BB1371,IF(Dane!$E$3=2,BH1371,BJ1371))</f>
        <v>0</v>
      </c>
      <c r="AJ1371" s="77">
        <f>IF(Dane!$E$3=1,BM1371,IF(Dane!$E$3=2,BS1371,BU1371))</f>
        <v>0</v>
      </c>
      <c r="AK1371" s="77">
        <f>IF(Dane!$E$3=1,BN1371,IF(Dane!$E$3=2,BT1371,BV1371))</f>
        <v>0</v>
      </c>
      <c r="AL1371" s="24">
        <f t="shared" si="655"/>
        <v>0</v>
      </c>
      <c r="AM1371" s="24">
        <f t="shared" si="656"/>
        <v>0</v>
      </c>
      <c r="AN1371" s="24"/>
      <c r="AO1371" s="24">
        <f t="shared" si="641"/>
        <v>0</v>
      </c>
      <c r="AP1371" s="24">
        <f t="shared" si="657"/>
        <v>0</v>
      </c>
      <c r="AQ1371" s="24">
        <f t="shared" si="642"/>
        <v>0</v>
      </c>
      <c r="AR1371" s="24">
        <f t="shared" si="643"/>
        <v>0</v>
      </c>
      <c r="AS1371" s="24">
        <f t="shared" si="644"/>
        <v>0</v>
      </c>
      <c r="AT1371" s="24">
        <f t="shared" si="658"/>
        <v>0</v>
      </c>
      <c r="AU1371" s="24">
        <f t="shared" si="667"/>
        <v>0</v>
      </c>
      <c r="AV1371" s="24">
        <v>0</v>
      </c>
      <c r="AW1371" s="24">
        <f t="shared" si="670"/>
        <v>0</v>
      </c>
      <c r="AX1371" s="24">
        <v>0</v>
      </c>
      <c r="AY1371" s="24">
        <f t="shared" si="659"/>
        <v>0</v>
      </c>
      <c r="AZ1371" s="24">
        <f t="shared" si="660"/>
        <v>0</v>
      </c>
      <c r="BA1371" s="24">
        <f t="shared" si="645"/>
        <v>0</v>
      </c>
      <c r="BB1371" s="24">
        <f t="shared" si="646"/>
        <v>0</v>
      </c>
      <c r="BC1371" s="24">
        <f t="shared" si="647"/>
        <v>0</v>
      </c>
      <c r="BD1371" s="24">
        <f t="shared" si="648"/>
        <v>0</v>
      </c>
      <c r="BE1371" s="24">
        <f t="shared" si="649"/>
        <v>0</v>
      </c>
      <c r="BF1371" s="24">
        <f t="shared" si="661"/>
        <v>0</v>
      </c>
      <c r="BG1371" s="24">
        <f t="shared" si="668"/>
        <v>0</v>
      </c>
      <c r="BH1371" s="24">
        <v>0</v>
      </c>
      <c r="BI1371" s="24">
        <f t="shared" si="662"/>
        <v>0</v>
      </c>
      <c r="BJ1371" s="24">
        <v>0</v>
      </c>
      <c r="BK1371" s="24">
        <f t="shared" si="663"/>
        <v>0</v>
      </c>
      <c r="BL1371" s="24">
        <f t="shared" si="664"/>
        <v>0</v>
      </c>
      <c r="BM1371" s="24">
        <f t="shared" si="650"/>
        <v>0</v>
      </c>
      <c r="BN1371" s="24">
        <f t="shared" si="651"/>
        <v>0</v>
      </c>
      <c r="BO1371" s="24">
        <f t="shared" si="652"/>
        <v>0</v>
      </c>
      <c r="BP1371" s="24">
        <f t="shared" si="653"/>
        <v>0</v>
      </c>
      <c r="BQ1371" s="24">
        <f t="shared" si="654"/>
        <v>0</v>
      </c>
      <c r="BR1371" s="24">
        <f t="shared" si="665"/>
        <v>0</v>
      </c>
      <c r="BS1371" s="24">
        <f t="shared" si="669"/>
        <v>0</v>
      </c>
      <c r="BT1371" s="24">
        <v>0</v>
      </c>
      <c r="BU1371" s="24">
        <f t="shared" si="666"/>
        <v>0</v>
      </c>
      <c r="BV1371" s="24">
        <v>0</v>
      </c>
    </row>
    <row r="1372" spans="1:74">
      <c r="A1372" s="87">
        <v>1363</v>
      </c>
      <c r="B1372" s="1"/>
      <c r="C1372" s="1"/>
      <c r="D1372" s="2"/>
      <c r="E1372" s="3"/>
      <c r="F1372" s="4"/>
      <c r="G1372" s="5"/>
      <c r="H1372" s="4"/>
      <c r="I1372" s="5"/>
      <c r="J1372" s="6"/>
      <c r="K1372" s="5"/>
      <c r="L1372" s="5"/>
      <c r="M1372" s="5"/>
      <c r="N1372" s="7"/>
      <c r="O1372" s="38"/>
      <c r="P1372" s="5"/>
      <c r="Q1372" s="5"/>
      <c r="R1372" s="7"/>
      <c r="S1372" s="38"/>
      <c r="T1372" s="5"/>
      <c r="U1372" s="5"/>
      <c r="V1372" s="55"/>
      <c r="W1372" s="38"/>
      <c r="X1372" s="5"/>
      <c r="Y1372" s="5"/>
      <c r="Z1372" s="55"/>
      <c r="AA1372" s="36">
        <f>IF(Dane!$E$3=1,AO1372+BA1372+BM1372,IF(Dane!$E$3=2,AU1372+BG1372+BS1372,AW1372+BI1372+BU1372))</f>
        <v>0</v>
      </c>
      <c r="AB1372" s="16">
        <f>IF(Dane!$E$3=1,AP1372+BB1372+BN1372,IF(Dane!$E$3=2,AV1372+BH1372+BT1372,AX1372+BJ1372+BV1372))</f>
        <v>0</v>
      </c>
      <c r="AC1372" s="16">
        <f>IF(((K1372*Dane!$C$9)-AA1372)&lt;0,0,(K1372*Dane!$C$9)-AA1372)</f>
        <v>0</v>
      </c>
      <c r="AD1372" s="37">
        <f>IFERROR(IF(((L1372*Dane!$C$9)-AB1372)&lt;0,0,(L1372*Dane!$C$9)-AB1372),0)</f>
        <v>0</v>
      </c>
      <c r="AE1372" s="97"/>
      <c r="AF1372" s="77">
        <f>IF(Dane!$E$3=1,AO1372,IF(Dane!$E$3=2,AU1372,AW1372))</f>
        <v>0</v>
      </c>
      <c r="AG1372" s="77">
        <f>IF(Dane!$E$3=1,AP1372,IF(Dane!$E$3=2,AV1372,AX1372))</f>
        <v>0</v>
      </c>
      <c r="AH1372" s="77">
        <f>IF(Dane!$E$3=1,BA1372,IF(Dane!$E$3=2,BG1372,BI1372))</f>
        <v>0</v>
      </c>
      <c r="AI1372" s="77">
        <f>IF(Dane!$E$3=1,BB1372,IF(Dane!$E$3=2,BH1372,BJ1372))</f>
        <v>0</v>
      </c>
      <c r="AJ1372" s="77">
        <f>IF(Dane!$E$3=1,BM1372,IF(Dane!$E$3=2,BS1372,BU1372))</f>
        <v>0</v>
      </c>
      <c r="AK1372" s="77">
        <f>IF(Dane!$E$3=1,BN1372,IF(Dane!$E$3=2,BT1372,BV1372))</f>
        <v>0</v>
      </c>
      <c r="AL1372" s="24">
        <f t="shared" si="655"/>
        <v>0</v>
      </c>
      <c r="AM1372" s="24">
        <f t="shared" si="656"/>
        <v>0</v>
      </c>
      <c r="AN1372" s="24"/>
      <c r="AO1372" s="24">
        <f t="shared" si="641"/>
        <v>0</v>
      </c>
      <c r="AP1372" s="24">
        <f t="shared" si="657"/>
        <v>0</v>
      </c>
      <c r="AQ1372" s="24">
        <f t="shared" si="642"/>
        <v>0</v>
      </c>
      <c r="AR1372" s="24">
        <f t="shared" si="643"/>
        <v>0</v>
      </c>
      <c r="AS1372" s="24">
        <f t="shared" si="644"/>
        <v>0</v>
      </c>
      <c r="AT1372" s="24">
        <f t="shared" si="658"/>
        <v>0</v>
      </c>
      <c r="AU1372" s="24">
        <f t="shared" si="667"/>
        <v>0</v>
      </c>
      <c r="AV1372" s="24">
        <v>0</v>
      </c>
      <c r="AW1372" s="24">
        <f t="shared" si="670"/>
        <v>0</v>
      </c>
      <c r="AX1372" s="24">
        <v>0</v>
      </c>
      <c r="AY1372" s="24">
        <f t="shared" si="659"/>
        <v>0</v>
      </c>
      <c r="AZ1372" s="24">
        <f t="shared" si="660"/>
        <v>0</v>
      </c>
      <c r="BA1372" s="24">
        <f t="shared" si="645"/>
        <v>0</v>
      </c>
      <c r="BB1372" s="24">
        <f t="shared" si="646"/>
        <v>0</v>
      </c>
      <c r="BC1372" s="24">
        <f t="shared" si="647"/>
        <v>0</v>
      </c>
      <c r="BD1372" s="24">
        <f t="shared" si="648"/>
        <v>0</v>
      </c>
      <c r="BE1372" s="24">
        <f t="shared" si="649"/>
        <v>0</v>
      </c>
      <c r="BF1372" s="24">
        <f t="shared" si="661"/>
        <v>0</v>
      </c>
      <c r="BG1372" s="24">
        <f t="shared" si="668"/>
        <v>0</v>
      </c>
      <c r="BH1372" s="24">
        <v>0</v>
      </c>
      <c r="BI1372" s="24">
        <f t="shared" si="662"/>
        <v>0</v>
      </c>
      <c r="BJ1372" s="24">
        <v>0</v>
      </c>
      <c r="BK1372" s="24">
        <f t="shared" si="663"/>
        <v>0</v>
      </c>
      <c r="BL1372" s="24">
        <f t="shared" si="664"/>
        <v>0</v>
      </c>
      <c r="BM1372" s="24">
        <f t="shared" si="650"/>
        <v>0</v>
      </c>
      <c r="BN1372" s="24">
        <f t="shared" si="651"/>
        <v>0</v>
      </c>
      <c r="BO1372" s="24">
        <f t="shared" si="652"/>
        <v>0</v>
      </c>
      <c r="BP1372" s="24">
        <f t="shared" si="653"/>
        <v>0</v>
      </c>
      <c r="BQ1372" s="24">
        <f t="shared" si="654"/>
        <v>0</v>
      </c>
      <c r="BR1372" s="24">
        <f t="shared" si="665"/>
        <v>0</v>
      </c>
      <c r="BS1372" s="24">
        <f t="shared" si="669"/>
        <v>0</v>
      </c>
      <c r="BT1372" s="24">
        <v>0</v>
      </c>
      <c r="BU1372" s="24">
        <f t="shared" si="666"/>
        <v>0</v>
      </c>
      <c r="BV1372" s="24">
        <v>0</v>
      </c>
    </row>
    <row r="1373" spans="1:74">
      <c r="A1373" s="87">
        <v>1364</v>
      </c>
      <c r="B1373" s="1"/>
      <c r="C1373" s="1"/>
      <c r="D1373" s="2"/>
      <c r="E1373" s="3"/>
      <c r="F1373" s="4"/>
      <c r="G1373" s="5"/>
      <c r="H1373" s="4"/>
      <c r="I1373" s="5"/>
      <c r="J1373" s="6"/>
      <c r="K1373" s="5"/>
      <c r="L1373" s="5"/>
      <c r="M1373" s="5"/>
      <c r="N1373" s="7"/>
      <c r="O1373" s="38"/>
      <c r="P1373" s="5"/>
      <c r="Q1373" s="5"/>
      <c r="R1373" s="7"/>
      <c r="S1373" s="38"/>
      <c r="T1373" s="5"/>
      <c r="U1373" s="5"/>
      <c r="V1373" s="55"/>
      <c r="W1373" s="38"/>
      <c r="X1373" s="5"/>
      <c r="Y1373" s="5"/>
      <c r="Z1373" s="55"/>
      <c r="AA1373" s="36">
        <f>IF(Dane!$E$3=1,AO1373+BA1373+BM1373,IF(Dane!$E$3=2,AU1373+BG1373+BS1373,AW1373+BI1373+BU1373))</f>
        <v>0</v>
      </c>
      <c r="AB1373" s="16">
        <f>IF(Dane!$E$3=1,AP1373+BB1373+BN1373,IF(Dane!$E$3=2,AV1373+BH1373+BT1373,AX1373+BJ1373+BV1373))</f>
        <v>0</v>
      </c>
      <c r="AC1373" s="16">
        <f>IF(((K1373*Dane!$C$9)-AA1373)&lt;0,0,(K1373*Dane!$C$9)-AA1373)</f>
        <v>0</v>
      </c>
      <c r="AD1373" s="37">
        <f>IFERROR(IF(((L1373*Dane!$C$9)-AB1373)&lt;0,0,(L1373*Dane!$C$9)-AB1373),0)</f>
        <v>0</v>
      </c>
      <c r="AE1373" s="97"/>
      <c r="AF1373" s="77">
        <f>IF(Dane!$E$3=1,AO1373,IF(Dane!$E$3=2,AU1373,AW1373))</f>
        <v>0</v>
      </c>
      <c r="AG1373" s="77">
        <f>IF(Dane!$E$3=1,AP1373,IF(Dane!$E$3=2,AV1373,AX1373))</f>
        <v>0</v>
      </c>
      <c r="AH1373" s="77">
        <f>IF(Dane!$E$3=1,BA1373,IF(Dane!$E$3=2,BG1373,BI1373))</f>
        <v>0</v>
      </c>
      <c r="AI1373" s="77">
        <f>IF(Dane!$E$3=1,BB1373,IF(Dane!$E$3=2,BH1373,BJ1373))</f>
        <v>0</v>
      </c>
      <c r="AJ1373" s="77">
        <f>IF(Dane!$E$3=1,BM1373,IF(Dane!$E$3=2,BS1373,BU1373))</f>
        <v>0</v>
      </c>
      <c r="AK1373" s="77">
        <f>IF(Dane!$E$3=1,BN1373,IF(Dane!$E$3=2,BT1373,BV1373))</f>
        <v>0</v>
      </c>
      <c r="AL1373" s="24">
        <f t="shared" si="655"/>
        <v>0</v>
      </c>
      <c r="AM1373" s="24">
        <f t="shared" si="656"/>
        <v>0</v>
      </c>
      <c r="AN1373" s="24"/>
      <c r="AO1373" s="24">
        <f t="shared" si="641"/>
        <v>0</v>
      </c>
      <c r="AP1373" s="24">
        <f t="shared" si="657"/>
        <v>0</v>
      </c>
      <c r="AQ1373" s="24">
        <f t="shared" si="642"/>
        <v>0</v>
      </c>
      <c r="AR1373" s="24">
        <f t="shared" si="643"/>
        <v>0</v>
      </c>
      <c r="AS1373" s="24">
        <f t="shared" si="644"/>
        <v>0</v>
      </c>
      <c r="AT1373" s="24">
        <f t="shared" si="658"/>
        <v>0</v>
      </c>
      <c r="AU1373" s="24">
        <f t="shared" si="667"/>
        <v>0</v>
      </c>
      <c r="AV1373" s="24">
        <v>0</v>
      </c>
      <c r="AW1373" s="24">
        <f t="shared" si="670"/>
        <v>0</v>
      </c>
      <c r="AX1373" s="24">
        <v>0</v>
      </c>
      <c r="AY1373" s="24">
        <f t="shared" si="659"/>
        <v>0</v>
      </c>
      <c r="AZ1373" s="24">
        <f t="shared" si="660"/>
        <v>0</v>
      </c>
      <c r="BA1373" s="24">
        <f t="shared" si="645"/>
        <v>0</v>
      </c>
      <c r="BB1373" s="24">
        <f t="shared" si="646"/>
        <v>0</v>
      </c>
      <c r="BC1373" s="24">
        <f t="shared" si="647"/>
        <v>0</v>
      </c>
      <c r="BD1373" s="24">
        <f t="shared" si="648"/>
        <v>0</v>
      </c>
      <c r="BE1373" s="24">
        <f t="shared" si="649"/>
        <v>0</v>
      </c>
      <c r="BF1373" s="24">
        <f t="shared" si="661"/>
        <v>0</v>
      </c>
      <c r="BG1373" s="24">
        <f t="shared" si="668"/>
        <v>0</v>
      </c>
      <c r="BH1373" s="24">
        <v>0</v>
      </c>
      <c r="BI1373" s="24">
        <f t="shared" si="662"/>
        <v>0</v>
      </c>
      <c r="BJ1373" s="24">
        <v>0</v>
      </c>
      <c r="BK1373" s="24">
        <f t="shared" si="663"/>
        <v>0</v>
      </c>
      <c r="BL1373" s="24">
        <f t="shared" si="664"/>
        <v>0</v>
      </c>
      <c r="BM1373" s="24">
        <f t="shared" si="650"/>
        <v>0</v>
      </c>
      <c r="BN1373" s="24">
        <f t="shared" si="651"/>
        <v>0</v>
      </c>
      <c r="BO1373" s="24">
        <f t="shared" si="652"/>
        <v>0</v>
      </c>
      <c r="BP1373" s="24">
        <f t="shared" si="653"/>
        <v>0</v>
      </c>
      <c r="BQ1373" s="24">
        <f t="shared" si="654"/>
        <v>0</v>
      </c>
      <c r="BR1373" s="24">
        <f t="shared" si="665"/>
        <v>0</v>
      </c>
      <c r="BS1373" s="24">
        <f t="shared" si="669"/>
        <v>0</v>
      </c>
      <c r="BT1373" s="24">
        <v>0</v>
      </c>
      <c r="BU1373" s="24">
        <f t="shared" si="666"/>
        <v>0</v>
      </c>
      <c r="BV1373" s="24">
        <v>0</v>
      </c>
    </row>
    <row r="1374" spans="1:74">
      <c r="A1374" s="87">
        <v>1365</v>
      </c>
      <c r="B1374" s="1"/>
      <c r="C1374" s="1"/>
      <c r="D1374" s="2"/>
      <c r="E1374" s="3"/>
      <c r="F1374" s="4"/>
      <c r="G1374" s="5"/>
      <c r="H1374" s="4"/>
      <c r="I1374" s="5"/>
      <c r="J1374" s="6"/>
      <c r="K1374" s="5"/>
      <c r="L1374" s="5"/>
      <c r="M1374" s="5"/>
      <c r="N1374" s="7"/>
      <c r="O1374" s="38"/>
      <c r="P1374" s="5"/>
      <c r="Q1374" s="5"/>
      <c r="R1374" s="7"/>
      <c r="S1374" s="38"/>
      <c r="T1374" s="5"/>
      <c r="U1374" s="5"/>
      <c r="V1374" s="55"/>
      <c r="W1374" s="38"/>
      <c r="X1374" s="5"/>
      <c r="Y1374" s="5"/>
      <c r="Z1374" s="55"/>
      <c r="AA1374" s="36">
        <f>IF(Dane!$E$3=1,AO1374+BA1374+BM1374,IF(Dane!$E$3=2,AU1374+BG1374+BS1374,AW1374+BI1374+BU1374))</f>
        <v>0</v>
      </c>
      <c r="AB1374" s="16">
        <f>IF(Dane!$E$3=1,AP1374+BB1374+BN1374,IF(Dane!$E$3=2,AV1374+BH1374+BT1374,AX1374+BJ1374+BV1374))</f>
        <v>0</v>
      </c>
      <c r="AC1374" s="16">
        <f>IF(((K1374*Dane!$C$9)-AA1374)&lt;0,0,(K1374*Dane!$C$9)-AA1374)</f>
        <v>0</v>
      </c>
      <c r="AD1374" s="37">
        <f>IFERROR(IF(((L1374*Dane!$C$9)-AB1374)&lt;0,0,(L1374*Dane!$C$9)-AB1374),0)</f>
        <v>0</v>
      </c>
      <c r="AE1374" s="97"/>
      <c r="AF1374" s="77">
        <f>IF(Dane!$E$3=1,AO1374,IF(Dane!$E$3=2,AU1374,AW1374))</f>
        <v>0</v>
      </c>
      <c r="AG1374" s="77">
        <f>IF(Dane!$E$3=1,AP1374,IF(Dane!$E$3=2,AV1374,AX1374))</f>
        <v>0</v>
      </c>
      <c r="AH1374" s="77">
        <f>IF(Dane!$E$3=1,BA1374,IF(Dane!$E$3=2,BG1374,BI1374))</f>
        <v>0</v>
      </c>
      <c r="AI1374" s="77">
        <f>IF(Dane!$E$3=1,BB1374,IF(Dane!$E$3=2,BH1374,BJ1374))</f>
        <v>0</v>
      </c>
      <c r="AJ1374" s="77">
        <f>IF(Dane!$E$3=1,BM1374,IF(Dane!$E$3=2,BS1374,BU1374))</f>
        <v>0</v>
      </c>
      <c r="AK1374" s="77">
        <f>IF(Dane!$E$3=1,BN1374,IF(Dane!$E$3=2,BT1374,BV1374))</f>
        <v>0</v>
      </c>
      <c r="AL1374" s="24">
        <f t="shared" si="655"/>
        <v>0</v>
      </c>
      <c r="AM1374" s="24">
        <f t="shared" si="656"/>
        <v>0</v>
      </c>
      <c r="AN1374" s="24"/>
      <c r="AO1374" s="24">
        <f t="shared" si="641"/>
        <v>0</v>
      </c>
      <c r="AP1374" s="24">
        <f t="shared" si="657"/>
        <v>0</v>
      </c>
      <c r="AQ1374" s="24">
        <f t="shared" si="642"/>
        <v>0</v>
      </c>
      <c r="AR1374" s="24">
        <f t="shared" si="643"/>
        <v>0</v>
      </c>
      <c r="AS1374" s="24">
        <f t="shared" si="644"/>
        <v>0</v>
      </c>
      <c r="AT1374" s="24">
        <f t="shared" si="658"/>
        <v>0</v>
      </c>
      <c r="AU1374" s="24">
        <f t="shared" si="667"/>
        <v>0</v>
      </c>
      <c r="AV1374" s="24">
        <v>0</v>
      </c>
      <c r="AW1374" s="24">
        <f t="shared" si="670"/>
        <v>0</v>
      </c>
      <c r="AX1374" s="24">
        <v>0</v>
      </c>
      <c r="AY1374" s="24">
        <f t="shared" si="659"/>
        <v>0</v>
      </c>
      <c r="AZ1374" s="24">
        <f t="shared" si="660"/>
        <v>0</v>
      </c>
      <c r="BA1374" s="24">
        <f t="shared" si="645"/>
        <v>0</v>
      </c>
      <c r="BB1374" s="24">
        <f t="shared" si="646"/>
        <v>0</v>
      </c>
      <c r="BC1374" s="24">
        <f t="shared" si="647"/>
        <v>0</v>
      </c>
      <c r="BD1374" s="24">
        <f t="shared" si="648"/>
        <v>0</v>
      </c>
      <c r="BE1374" s="24">
        <f t="shared" si="649"/>
        <v>0</v>
      </c>
      <c r="BF1374" s="24">
        <f t="shared" si="661"/>
        <v>0</v>
      </c>
      <c r="BG1374" s="24">
        <f t="shared" si="668"/>
        <v>0</v>
      </c>
      <c r="BH1374" s="24">
        <v>0</v>
      </c>
      <c r="BI1374" s="24">
        <f t="shared" si="662"/>
        <v>0</v>
      </c>
      <c r="BJ1374" s="24">
        <v>0</v>
      </c>
      <c r="BK1374" s="24">
        <f t="shared" si="663"/>
        <v>0</v>
      </c>
      <c r="BL1374" s="24">
        <f t="shared" si="664"/>
        <v>0</v>
      </c>
      <c r="BM1374" s="24">
        <f t="shared" si="650"/>
        <v>0</v>
      </c>
      <c r="BN1374" s="24">
        <f t="shared" si="651"/>
        <v>0</v>
      </c>
      <c r="BO1374" s="24">
        <f t="shared" si="652"/>
        <v>0</v>
      </c>
      <c r="BP1374" s="24">
        <f t="shared" si="653"/>
        <v>0</v>
      </c>
      <c r="BQ1374" s="24">
        <f t="shared" si="654"/>
        <v>0</v>
      </c>
      <c r="BR1374" s="24">
        <f t="shared" si="665"/>
        <v>0</v>
      </c>
      <c r="BS1374" s="24">
        <f t="shared" si="669"/>
        <v>0</v>
      </c>
      <c r="BT1374" s="24">
        <v>0</v>
      </c>
      <c r="BU1374" s="24">
        <f t="shared" si="666"/>
        <v>0</v>
      </c>
      <c r="BV1374" s="24">
        <v>0</v>
      </c>
    </row>
    <row r="1375" spans="1:74">
      <c r="A1375" s="87">
        <v>1366</v>
      </c>
      <c r="B1375" s="1"/>
      <c r="C1375" s="1"/>
      <c r="D1375" s="2"/>
      <c r="E1375" s="3"/>
      <c r="F1375" s="4"/>
      <c r="G1375" s="5"/>
      <c r="H1375" s="4"/>
      <c r="I1375" s="5"/>
      <c r="J1375" s="6"/>
      <c r="K1375" s="5"/>
      <c r="L1375" s="5"/>
      <c r="M1375" s="5"/>
      <c r="N1375" s="7"/>
      <c r="O1375" s="38"/>
      <c r="P1375" s="5"/>
      <c r="Q1375" s="5"/>
      <c r="R1375" s="7"/>
      <c r="S1375" s="38"/>
      <c r="T1375" s="5"/>
      <c r="U1375" s="5"/>
      <c r="V1375" s="55"/>
      <c r="W1375" s="38"/>
      <c r="X1375" s="5"/>
      <c r="Y1375" s="5"/>
      <c r="Z1375" s="55"/>
      <c r="AA1375" s="36">
        <f>IF(Dane!$E$3=1,AO1375+BA1375+BM1375,IF(Dane!$E$3=2,AU1375+BG1375+BS1375,AW1375+BI1375+BU1375))</f>
        <v>0</v>
      </c>
      <c r="AB1375" s="16">
        <f>IF(Dane!$E$3=1,AP1375+BB1375+BN1375,IF(Dane!$E$3=2,AV1375+BH1375+BT1375,AX1375+BJ1375+BV1375))</f>
        <v>0</v>
      </c>
      <c r="AC1375" s="16">
        <f>IF(((K1375*Dane!$C$9)-AA1375)&lt;0,0,(K1375*Dane!$C$9)-AA1375)</f>
        <v>0</v>
      </c>
      <c r="AD1375" s="37">
        <f>IFERROR(IF(((L1375*Dane!$C$9)-AB1375)&lt;0,0,(L1375*Dane!$C$9)-AB1375),0)</f>
        <v>0</v>
      </c>
      <c r="AE1375" s="97"/>
      <c r="AF1375" s="77">
        <f>IF(Dane!$E$3=1,AO1375,IF(Dane!$E$3=2,AU1375,AW1375))</f>
        <v>0</v>
      </c>
      <c r="AG1375" s="77">
        <f>IF(Dane!$E$3=1,AP1375,IF(Dane!$E$3=2,AV1375,AX1375))</f>
        <v>0</v>
      </c>
      <c r="AH1375" s="77">
        <f>IF(Dane!$E$3=1,BA1375,IF(Dane!$E$3=2,BG1375,BI1375))</f>
        <v>0</v>
      </c>
      <c r="AI1375" s="77">
        <f>IF(Dane!$E$3=1,BB1375,IF(Dane!$E$3=2,BH1375,BJ1375))</f>
        <v>0</v>
      </c>
      <c r="AJ1375" s="77">
        <f>IF(Dane!$E$3=1,BM1375,IF(Dane!$E$3=2,BS1375,BU1375))</f>
        <v>0</v>
      </c>
      <c r="AK1375" s="77">
        <f>IF(Dane!$E$3=1,BN1375,IF(Dane!$E$3=2,BT1375,BV1375))</f>
        <v>0</v>
      </c>
      <c r="AL1375" s="24">
        <f t="shared" si="655"/>
        <v>0</v>
      </c>
      <c r="AM1375" s="24">
        <f t="shared" si="656"/>
        <v>0</v>
      </c>
      <c r="AN1375" s="24"/>
      <c r="AO1375" s="24">
        <f t="shared" si="641"/>
        <v>0</v>
      </c>
      <c r="AP1375" s="24">
        <f t="shared" si="657"/>
        <v>0</v>
      </c>
      <c r="AQ1375" s="24">
        <f t="shared" si="642"/>
        <v>0</v>
      </c>
      <c r="AR1375" s="24">
        <f t="shared" si="643"/>
        <v>0</v>
      </c>
      <c r="AS1375" s="24">
        <f t="shared" si="644"/>
        <v>0</v>
      </c>
      <c r="AT1375" s="24">
        <f t="shared" si="658"/>
        <v>0</v>
      </c>
      <c r="AU1375" s="24">
        <f t="shared" si="667"/>
        <v>0</v>
      </c>
      <c r="AV1375" s="24">
        <v>0</v>
      </c>
      <c r="AW1375" s="24">
        <f t="shared" si="670"/>
        <v>0</v>
      </c>
      <c r="AX1375" s="24">
        <v>0</v>
      </c>
      <c r="AY1375" s="24">
        <f t="shared" si="659"/>
        <v>0</v>
      </c>
      <c r="AZ1375" s="24">
        <f t="shared" si="660"/>
        <v>0</v>
      </c>
      <c r="BA1375" s="24">
        <f t="shared" si="645"/>
        <v>0</v>
      </c>
      <c r="BB1375" s="24">
        <f t="shared" si="646"/>
        <v>0</v>
      </c>
      <c r="BC1375" s="24">
        <f t="shared" si="647"/>
        <v>0</v>
      </c>
      <c r="BD1375" s="24">
        <f t="shared" si="648"/>
        <v>0</v>
      </c>
      <c r="BE1375" s="24">
        <f t="shared" si="649"/>
        <v>0</v>
      </c>
      <c r="BF1375" s="24">
        <f t="shared" si="661"/>
        <v>0</v>
      </c>
      <c r="BG1375" s="24">
        <f t="shared" si="668"/>
        <v>0</v>
      </c>
      <c r="BH1375" s="24">
        <v>0</v>
      </c>
      <c r="BI1375" s="24">
        <f t="shared" si="662"/>
        <v>0</v>
      </c>
      <c r="BJ1375" s="24">
        <v>0</v>
      </c>
      <c r="BK1375" s="24">
        <f t="shared" si="663"/>
        <v>0</v>
      </c>
      <c r="BL1375" s="24">
        <f t="shared" si="664"/>
        <v>0</v>
      </c>
      <c r="BM1375" s="24">
        <f t="shared" si="650"/>
        <v>0</v>
      </c>
      <c r="BN1375" s="24">
        <f t="shared" si="651"/>
        <v>0</v>
      </c>
      <c r="BO1375" s="24">
        <f t="shared" si="652"/>
        <v>0</v>
      </c>
      <c r="BP1375" s="24">
        <f t="shared" si="653"/>
        <v>0</v>
      </c>
      <c r="BQ1375" s="24">
        <f t="shared" si="654"/>
        <v>0</v>
      </c>
      <c r="BR1375" s="24">
        <f t="shared" si="665"/>
        <v>0</v>
      </c>
      <c r="BS1375" s="24">
        <f t="shared" si="669"/>
        <v>0</v>
      </c>
      <c r="BT1375" s="24">
        <v>0</v>
      </c>
      <c r="BU1375" s="24">
        <f t="shared" si="666"/>
        <v>0</v>
      </c>
      <c r="BV1375" s="24">
        <v>0</v>
      </c>
    </row>
    <row r="1376" spans="1:74">
      <c r="A1376" s="87">
        <v>1367</v>
      </c>
      <c r="B1376" s="1"/>
      <c r="C1376" s="1"/>
      <c r="D1376" s="2"/>
      <c r="E1376" s="3"/>
      <c r="F1376" s="4"/>
      <c r="G1376" s="5"/>
      <c r="H1376" s="4"/>
      <c r="I1376" s="5"/>
      <c r="J1376" s="6"/>
      <c r="K1376" s="5"/>
      <c r="L1376" s="5"/>
      <c r="M1376" s="5"/>
      <c r="N1376" s="7"/>
      <c r="O1376" s="38"/>
      <c r="P1376" s="5"/>
      <c r="Q1376" s="5"/>
      <c r="R1376" s="7"/>
      <c r="S1376" s="38"/>
      <c r="T1376" s="5"/>
      <c r="U1376" s="5"/>
      <c r="V1376" s="55"/>
      <c r="W1376" s="38"/>
      <c r="X1376" s="5"/>
      <c r="Y1376" s="5"/>
      <c r="Z1376" s="55"/>
      <c r="AA1376" s="36">
        <f>IF(Dane!$E$3=1,AO1376+BA1376+BM1376,IF(Dane!$E$3=2,AU1376+BG1376+BS1376,AW1376+BI1376+BU1376))</f>
        <v>0</v>
      </c>
      <c r="AB1376" s="16">
        <f>IF(Dane!$E$3=1,AP1376+BB1376+BN1376,IF(Dane!$E$3=2,AV1376+BH1376+BT1376,AX1376+BJ1376+BV1376))</f>
        <v>0</v>
      </c>
      <c r="AC1376" s="16">
        <f>IF(((K1376*Dane!$C$9)-AA1376)&lt;0,0,(K1376*Dane!$C$9)-AA1376)</f>
        <v>0</v>
      </c>
      <c r="AD1376" s="37">
        <f>IFERROR(IF(((L1376*Dane!$C$9)-AB1376)&lt;0,0,(L1376*Dane!$C$9)-AB1376),0)</f>
        <v>0</v>
      </c>
      <c r="AE1376" s="97"/>
      <c r="AF1376" s="77">
        <f>IF(Dane!$E$3=1,AO1376,IF(Dane!$E$3=2,AU1376,AW1376))</f>
        <v>0</v>
      </c>
      <c r="AG1376" s="77">
        <f>IF(Dane!$E$3=1,AP1376,IF(Dane!$E$3=2,AV1376,AX1376))</f>
        <v>0</v>
      </c>
      <c r="AH1376" s="77">
        <f>IF(Dane!$E$3=1,BA1376,IF(Dane!$E$3=2,BG1376,BI1376))</f>
        <v>0</v>
      </c>
      <c r="AI1376" s="77">
        <f>IF(Dane!$E$3=1,BB1376,IF(Dane!$E$3=2,BH1376,BJ1376))</f>
        <v>0</v>
      </c>
      <c r="AJ1376" s="77">
        <f>IF(Dane!$E$3=1,BM1376,IF(Dane!$E$3=2,BS1376,BU1376))</f>
        <v>0</v>
      </c>
      <c r="AK1376" s="77">
        <f>IF(Dane!$E$3=1,BN1376,IF(Dane!$E$3=2,BT1376,BV1376))</f>
        <v>0</v>
      </c>
      <c r="AL1376" s="24">
        <f t="shared" si="655"/>
        <v>0</v>
      </c>
      <c r="AM1376" s="24">
        <f t="shared" si="656"/>
        <v>0</v>
      </c>
      <c r="AN1376" s="24"/>
      <c r="AO1376" s="24">
        <f t="shared" si="641"/>
        <v>0</v>
      </c>
      <c r="AP1376" s="24">
        <f t="shared" si="657"/>
        <v>0</v>
      </c>
      <c r="AQ1376" s="24">
        <f t="shared" si="642"/>
        <v>0</v>
      </c>
      <c r="AR1376" s="24">
        <f t="shared" si="643"/>
        <v>0</v>
      </c>
      <c r="AS1376" s="24">
        <f t="shared" si="644"/>
        <v>0</v>
      </c>
      <c r="AT1376" s="24">
        <f t="shared" si="658"/>
        <v>0</v>
      </c>
      <c r="AU1376" s="24">
        <f t="shared" si="667"/>
        <v>0</v>
      </c>
      <c r="AV1376" s="24">
        <v>0</v>
      </c>
      <c r="AW1376" s="24">
        <f t="shared" si="670"/>
        <v>0</v>
      </c>
      <c r="AX1376" s="24">
        <v>0</v>
      </c>
      <c r="AY1376" s="24">
        <f t="shared" si="659"/>
        <v>0</v>
      </c>
      <c r="AZ1376" s="24">
        <f t="shared" si="660"/>
        <v>0</v>
      </c>
      <c r="BA1376" s="24">
        <f t="shared" si="645"/>
        <v>0</v>
      </c>
      <c r="BB1376" s="24">
        <f t="shared" si="646"/>
        <v>0</v>
      </c>
      <c r="BC1376" s="24">
        <f t="shared" si="647"/>
        <v>0</v>
      </c>
      <c r="BD1376" s="24">
        <f t="shared" si="648"/>
        <v>0</v>
      </c>
      <c r="BE1376" s="24">
        <f t="shared" si="649"/>
        <v>0</v>
      </c>
      <c r="BF1376" s="24">
        <f t="shared" si="661"/>
        <v>0</v>
      </c>
      <c r="BG1376" s="24">
        <f t="shared" si="668"/>
        <v>0</v>
      </c>
      <c r="BH1376" s="24">
        <v>0</v>
      </c>
      <c r="BI1376" s="24">
        <f t="shared" si="662"/>
        <v>0</v>
      </c>
      <c r="BJ1376" s="24">
        <v>0</v>
      </c>
      <c r="BK1376" s="24">
        <f t="shared" si="663"/>
        <v>0</v>
      </c>
      <c r="BL1376" s="24">
        <f t="shared" si="664"/>
        <v>0</v>
      </c>
      <c r="BM1376" s="24">
        <f t="shared" si="650"/>
        <v>0</v>
      </c>
      <c r="BN1376" s="24">
        <f t="shared" si="651"/>
        <v>0</v>
      </c>
      <c r="BO1376" s="24">
        <f t="shared" si="652"/>
        <v>0</v>
      </c>
      <c r="BP1376" s="24">
        <f t="shared" si="653"/>
        <v>0</v>
      </c>
      <c r="BQ1376" s="24">
        <f t="shared" si="654"/>
        <v>0</v>
      </c>
      <c r="BR1376" s="24">
        <f t="shared" si="665"/>
        <v>0</v>
      </c>
      <c r="BS1376" s="24">
        <f t="shared" si="669"/>
        <v>0</v>
      </c>
      <c r="BT1376" s="24">
        <v>0</v>
      </c>
      <c r="BU1376" s="24">
        <f t="shared" si="666"/>
        <v>0</v>
      </c>
      <c r="BV1376" s="24">
        <v>0</v>
      </c>
    </row>
    <row r="1377" spans="1:74">
      <c r="A1377" s="87">
        <v>1368</v>
      </c>
      <c r="B1377" s="1"/>
      <c r="C1377" s="1"/>
      <c r="D1377" s="2"/>
      <c r="E1377" s="3"/>
      <c r="F1377" s="4"/>
      <c r="G1377" s="5"/>
      <c r="H1377" s="4"/>
      <c r="I1377" s="5"/>
      <c r="J1377" s="6"/>
      <c r="K1377" s="5"/>
      <c r="L1377" s="5"/>
      <c r="M1377" s="5"/>
      <c r="N1377" s="7"/>
      <c r="O1377" s="38"/>
      <c r="P1377" s="5"/>
      <c r="Q1377" s="5"/>
      <c r="R1377" s="7"/>
      <c r="S1377" s="38"/>
      <c r="T1377" s="5"/>
      <c r="U1377" s="5"/>
      <c r="V1377" s="55"/>
      <c r="W1377" s="38"/>
      <c r="X1377" s="5"/>
      <c r="Y1377" s="5"/>
      <c r="Z1377" s="55"/>
      <c r="AA1377" s="36">
        <f>IF(Dane!$E$3=1,AO1377+BA1377+BM1377,IF(Dane!$E$3=2,AU1377+BG1377+BS1377,AW1377+BI1377+BU1377))</f>
        <v>0</v>
      </c>
      <c r="AB1377" s="16">
        <f>IF(Dane!$E$3=1,AP1377+BB1377+BN1377,IF(Dane!$E$3=2,AV1377+BH1377+BT1377,AX1377+BJ1377+BV1377))</f>
        <v>0</v>
      </c>
      <c r="AC1377" s="16">
        <f>IF(((K1377*Dane!$C$9)-AA1377)&lt;0,0,(K1377*Dane!$C$9)-AA1377)</f>
        <v>0</v>
      </c>
      <c r="AD1377" s="37">
        <f>IFERROR(IF(((L1377*Dane!$C$9)-AB1377)&lt;0,0,(L1377*Dane!$C$9)-AB1377),0)</f>
        <v>0</v>
      </c>
      <c r="AE1377" s="97"/>
      <c r="AF1377" s="77">
        <f>IF(Dane!$E$3=1,AO1377,IF(Dane!$E$3=2,AU1377,AW1377))</f>
        <v>0</v>
      </c>
      <c r="AG1377" s="77">
        <f>IF(Dane!$E$3=1,AP1377,IF(Dane!$E$3=2,AV1377,AX1377))</f>
        <v>0</v>
      </c>
      <c r="AH1377" s="77">
        <f>IF(Dane!$E$3=1,BA1377,IF(Dane!$E$3=2,BG1377,BI1377))</f>
        <v>0</v>
      </c>
      <c r="AI1377" s="77">
        <f>IF(Dane!$E$3=1,BB1377,IF(Dane!$E$3=2,BH1377,BJ1377))</f>
        <v>0</v>
      </c>
      <c r="AJ1377" s="77">
        <f>IF(Dane!$E$3=1,BM1377,IF(Dane!$E$3=2,BS1377,BU1377))</f>
        <v>0</v>
      </c>
      <c r="AK1377" s="77">
        <f>IF(Dane!$E$3=1,BN1377,IF(Dane!$E$3=2,BT1377,BV1377))</f>
        <v>0</v>
      </c>
      <c r="AL1377" s="24">
        <f t="shared" si="655"/>
        <v>0</v>
      </c>
      <c r="AM1377" s="24">
        <f t="shared" si="656"/>
        <v>0</v>
      </c>
      <c r="AN1377" s="24"/>
      <c r="AO1377" s="24">
        <f t="shared" si="641"/>
        <v>0</v>
      </c>
      <c r="AP1377" s="24">
        <f t="shared" si="657"/>
        <v>0</v>
      </c>
      <c r="AQ1377" s="24">
        <f t="shared" si="642"/>
        <v>0</v>
      </c>
      <c r="AR1377" s="24">
        <f t="shared" si="643"/>
        <v>0</v>
      </c>
      <c r="AS1377" s="24">
        <f t="shared" si="644"/>
        <v>0</v>
      </c>
      <c r="AT1377" s="24">
        <f t="shared" si="658"/>
        <v>0</v>
      </c>
      <c r="AU1377" s="24">
        <f t="shared" si="667"/>
        <v>0</v>
      </c>
      <c r="AV1377" s="24">
        <v>0</v>
      </c>
      <c r="AW1377" s="24">
        <f t="shared" si="670"/>
        <v>0</v>
      </c>
      <c r="AX1377" s="24">
        <v>0</v>
      </c>
      <c r="AY1377" s="24">
        <f t="shared" si="659"/>
        <v>0</v>
      </c>
      <c r="AZ1377" s="24">
        <f t="shared" si="660"/>
        <v>0</v>
      </c>
      <c r="BA1377" s="24">
        <f t="shared" si="645"/>
        <v>0</v>
      </c>
      <c r="BB1377" s="24">
        <f t="shared" si="646"/>
        <v>0</v>
      </c>
      <c r="BC1377" s="24">
        <f t="shared" si="647"/>
        <v>0</v>
      </c>
      <c r="BD1377" s="24">
        <f t="shared" si="648"/>
        <v>0</v>
      </c>
      <c r="BE1377" s="24">
        <f t="shared" si="649"/>
        <v>0</v>
      </c>
      <c r="BF1377" s="24">
        <f t="shared" si="661"/>
        <v>0</v>
      </c>
      <c r="BG1377" s="24">
        <f t="shared" si="668"/>
        <v>0</v>
      </c>
      <c r="BH1377" s="24">
        <v>0</v>
      </c>
      <c r="BI1377" s="24">
        <f t="shared" si="662"/>
        <v>0</v>
      </c>
      <c r="BJ1377" s="24">
        <v>0</v>
      </c>
      <c r="BK1377" s="24">
        <f t="shared" si="663"/>
        <v>0</v>
      </c>
      <c r="BL1377" s="24">
        <f t="shared" si="664"/>
        <v>0</v>
      </c>
      <c r="BM1377" s="24">
        <f t="shared" si="650"/>
        <v>0</v>
      </c>
      <c r="BN1377" s="24">
        <f t="shared" si="651"/>
        <v>0</v>
      </c>
      <c r="BO1377" s="24">
        <f t="shared" si="652"/>
        <v>0</v>
      </c>
      <c r="BP1377" s="24">
        <f t="shared" si="653"/>
        <v>0</v>
      </c>
      <c r="BQ1377" s="24">
        <f t="shared" si="654"/>
        <v>0</v>
      </c>
      <c r="BR1377" s="24">
        <f t="shared" si="665"/>
        <v>0</v>
      </c>
      <c r="BS1377" s="24">
        <f t="shared" si="669"/>
        <v>0</v>
      </c>
      <c r="BT1377" s="24">
        <v>0</v>
      </c>
      <c r="BU1377" s="24">
        <f t="shared" si="666"/>
        <v>0</v>
      </c>
      <c r="BV1377" s="24">
        <v>0</v>
      </c>
    </row>
    <row r="1378" spans="1:74">
      <c r="A1378" s="87">
        <v>1369</v>
      </c>
      <c r="B1378" s="1"/>
      <c r="C1378" s="1"/>
      <c r="D1378" s="2"/>
      <c r="E1378" s="3"/>
      <c r="F1378" s="4"/>
      <c r="G1378" s="5"/>
      <c r="H1378" s="4"/>
      <c r="I1378" s="5"/>
      <c r="J1378" s="6"/>
      <c r="K1378" s="5"/>
      <c r="L1378" s="5"/>
      <c r="M1378" s="5"/>
      <c r="N1378" s="7"/>
      <c r="O1378" s="38"/>
      <c r="P1378" s="5"/>
      <c r="Q1378" s="5"/>
      <c r="R1378" s="7"/>
      <c r="S1378" s="38"/>
      <c r="T1378" s="5"/>
      <c r="U1378" s="5"/>
      <c r="V1378" s="55"/>
      <c r="W1378" s="38"/>
      <c r="X1378" s="5"/>
      <c r="Y1378" s="5"/>
      <c r="Z1378" s="55"/>
      <c r="AA1378" s="36">
        <f>IF(Dane!$E$3=1,AO1378+BA1378+BM1378,IF(Dane!$E$3=2,AU1378+BG1378+BS1378,AW1378+BI1378+BU1378))</f>
        <v>0</v>
      </c>
      <c r="AB1378" s="16">
        <f>IF(Dane!$E$3=1,AP1378+BB1378+BN1378,IF(Dane!$E$3=2,AV1378+BH1378+BT1378,AX1378+BJ1378+BV1378))</f>
        <v>0</v>
      </c>
      <c r="AC1378" s="16">
        <f>IF(((K1378*Dane!$C$9)-AA1378)&lt;0,0,(K1378*Dane!$C$9)-AA1378)</f>
        <v>0</v>
      </c>
      <c r="AD1378" s="37">
        <f>IFERROR(IF(((L1378*Dane!$C$9)-AB1378)&lt;0,0,(L1378*Dane!$C$9)-AB1378),0)</f>
        <v>0</v>
      </c>
      <c r="AE1378" s="97"/>
      <c r="AF1378" s="77">
        <f>IF(Dane!$E$3=1,AO1378,IF(Dane!$E$3=2,AU1378,AW1378))</f>
        <v>0</v>
      </c>
      <c r="AG1378" s="77">
        <f>IF(Dane!$E$3=1,AP1378,IF(Dane!$E$3=2,AV1378,AX1378))</f>
        <v>0</v>
      </c>
      <c r="AH1378" s="77">
        <f>IF(Dane!$E$3=1,BA1378,IF(Dane!$E$3=2,BG1378,BI1378))</f>
        <v>0</v>
      </c>
      <c r="AI1378" s="77">
        <f>IF(Dane!$E$3=1,BB1378,IF(Dane!$E$3=2,BH1378,BJ1378))</f>
        <v>0</v>
      </c>
      <c r="AJ1378" s="77">
        <f>IF(Dane!$E$3=1,BM1378,IF(Dane!$E$3=2,BS1378,BU1378))</f>
        <v>0</v>
      </c>
      <c r="AK1378" s="77">
        <f>IF(Dane!$E$3=1,BN1378,IF(Dane!$E$3=2,BT1378,BV1378))</f>
        <v>0</v>
      </c>
      <c r="AL1378" s="24">
        <f t="shared" si="655"/>
        <v>0</v>
      </c>
      <c r="AM1378" s="24">
        <f t="shared" si="656"/>
        <v>0</v>
      </c>
      <c r="AN1378" s="24"/>
      <c r="AO1378" s="24">
        <f t="shared" si="641"/>
        <v>0</v>
      </c>
      <c r="AP1378" s="24">
        <f t="shared" si="657"/>
        <v>0</v>
      </c>
      <c r="AQ1378" s="24">
        <f t="shared" si="642"/>
        <v>0</v>
      </c>
      <c r="AR1378" s="24">
        <f t="shared" si="643"/>
        <v>0</v>
      </c>
      <c r="AS1378" s="24">
        <f t="shared" si="644"/>
        <v>0</v>
      </c>
      <c r="AT1378" s="24">
        <f t="shared" si="658"/>
        <v>0</v>
      </c>
      <c r="AU1378" s="24">
        <f t="shared" si="667"/>
        <v>0</v>
      </c>
      <c r="AV1378" s="24">
        <v>0</v>
      </c>
      <c r="AW1378" s="24">
        <f t="shared" si="670"/>
        <v>0</v>
      </c>
      <c r="AX1378" s="24">
        <v>0</v>
      </c>
      <c r="AY1378" s="24">
        <f t="shared" si="659"/>
        <v>0</v>
      </c>
      <c r="AZ1378" s="24">
        <f t="shared" si="660"/>
        <v>0</v>
      </c>
      <c r="BA1378" s="24">
        <f t="shared" si="645"/>
        <v>0</v>
      </c>
      <c r="BB1378" s="24">
        <f t="shared" si="646"/>
        <v>0</v>
      </c>
      <c r="BC1378" s="24">
        <f t="shared" si="647"/>
        <v>0</v>
      </c>
      <c r="BD1378" s="24">
        <f t="shared" si="648"/>
        <v>0</v>
      </c>
      <c r="BE1378" s="24">
        <f t="shared" si="649"/>
        <v>0</v>
      </c>
      <c r="BF1378" s="24">
        <f t="shared" si="661"/>
        <v>0</v>
      </c>
      <c r="BG1378" s="24">
        <f t="shared" si="668"/>
        <v>0</v>
      </c>
      <c r="BH1378" s="24">
        <v>0</v>
      </c>
      <c r="BI1378" s="24">
        <f t="shared" si="662"/>
        <v>0</v>
      </c>
      <c r="BJ1378" s="24">
        <v>0</v>
      </c>
      <c r="BK1378" s="24">
        <f t="shared" si="663"/>
        <v>0</v>
      </c>
      <c r="BL1378" s="24">
        <f t="shared" si="664"/>
        <v>0</v>
      </c>
      <c r="BM1378" s="24">
        <f t="shared" si="650"/>
        <v>0</v>
      </c>
      <c r="BN1378" s="24">
        <f t="shared" si="651"/>
        <v>0</v>
      </c>
      <c r="BO1378" s="24">
        <f t="shared" si="652"/>
        <v>0</v>
      </c>
      <c r="BP1378" s="24">
        <f t="shared" si="653"/>
        <v>0</v>
      </c>
      <c r="BQ1378" s="24">
        <f t="shared" si="654"/>
        <v>0</v>
      </c>
      <c r="BR1378" s="24">
        <f t="shared" si="665"/>
        <v>0</v>
      </c>
      <c r="BS1378" s="24">
        <f t="shared" si="669"/>
        <v>0</v>
      </c>
      <c r="BT1378" s="24">
        <v>0</v>
      </c>
      <c r="BU1378" s="24">
        <f t="shared" si="666"/>
        <v>0</v>
      </c>
      <c r="BV1378" s="24">
        <v>0</v>
      </c>
    </row>
    <row r="1379" spans="1:74">
      <c r="A1379" s="87">
        <v>1370</v>
      </c>
      <c r="B1379" s="1"/>
      <c r="C1379" s="1"/>
      <c r="D1379" s="2"/>
      <c r="E1379" s="3"/>
      <c r="F1379" s="4"/>
      <c r="G1379" s="5"/>
      <c r="H1379" s="4"/>
      <c r="I1379" s="5"/>
      <c r="J1379" s="6"/>
      <c r="K1379" s="5"/>
      <c r="L1379" s="5"/>
      <c r="M1379" s="5"/>
      <c r="N1379" s="7"/>
      <c r="O1379" s="38"/>
      <c r="P1379" s="5"/>
      <c r="Q1379" s="5"/>
      <c r="R1379" s="7"/>
      <c r="S1379" s="38"/>
      <c r="T1379" s="5"/>
      <c r="U1379" s="5"/>
      <c r="V1379" s="55"/>
      <c r="W1379" s="38"/>
      <c r="X1379" s="5"/>
      <c r="Y1379" s="5"/>
      <c r="Z1379" s="55"/>
      <c r="AA1379" s="36">
        <f>IF(Dane!$E$3=1,AO1379+BA1379+BM1379,IF(Dane!$E$3=2,AU1379+BG1379+BS1379,AW1379+BI1379+BU1379))</f>
        <v>0</v>
      </c>
      <c r="AB1379" s="16">
        <f>IF(Dane!$E$3=1,AP1379+BB1379+BN1379,IF(Dane!$E$3=2,AV1379+BH1379+BT1379,AX1379+BJ1379+BV1379))</f>
        <v>0</v>
      </c>
      <c r="AC1379" s="16">
        <f>IF(((K1379*Dane!$C$9)-AA1379)&lt;0,0,(K1379*Dane!$C$9)-AA1379)</f>
        <v>0</v>
      </c>
      <c r="AD1379" s="37">
        <f>IFERROR(IF(((L1379*Dane!$C$9)-AB1379)&lt;0,0,(L1379*Dane!$C$9)-AB1379),0)</f>
        <v>0</v>
      </c>
      <c r="AE1379" s="97"/>
      <c r="AF1379" s="77">
        <f>IF(Dane!$E$3=1,AO1379,IF(Dane!$E$3=2,AU1379,AW1379))</f>
        <v>0</v>
      </c>
      <c r="AG1379" s="77">
        <f>IF(Dane!$E$3=1,AP1379,IF(Dane!$E$3=2,AV1379,AX1379))</f>
        <v>0</v>
      </c>
      <c r="AH1379" s="77">
        <f>IF(Dane!$E$3=1,BA1379,IF(Dane!$E$3=2,BG1379,BI1379))</f>
        <v>0</v>
      </c>
      <c r="AI1379" s="77">
        <f>IF(Dane!$E$3=1,BB1379,IF(Dane!$E$3=2,BH1379,BJ1379))</f>
        <v>0</v>
      </c>
      <c r="AJ1379" s="77">
        <f>IF(Dane!$E$3=1,BM1379,IF(Dane!$E$3=2,BS1379,BU1379))</f>
        <v>0</v>
      </c>
      <c r="AK1379" s="77">
        <f>IF(Dane!$E$3=1,BN1379,IF(Dane!$E$3=2,BT1379,BV1379))</f>
        <v>0</v>
      </c>
      <c r="AL1379" s="24">
        <f t="shared" si="655"/>
        <v>0</v>
      </c>
      <c r="AM1379" s="24">
        <f t="shared" si="656"/>
        <v>0</v>
      </c>
      <c r="AN1379" s="24"/>
      <c r="AO1379" s="24">
        <f t="shared" si="641"/>
        <v>0</v>
      </c>
      <c r="AP1379" s="24">
        <f t="shared" si="657"/>
        <v>0</v>
      </c>
      <c r="AQ1379" s="24">
        <f t="shared" si="642"/>
        <v>0</v>
      </c>
      <c r="AR1379" s="24">
        <f t="shared" si="643"/>
        <v>0</v>
      </c>
      <c r="AS1379" s="24">
        <f t="shared" si="644"/>
        <v>0</v>
      </c>
      <c r="AT1379" s="24">
        <f t="shared" si="658"/>
        <v>0</v>
      </c>
      <c r="AU1379" s="24">
        <f t="shared" si="667"/>
        <v>0</v>
      </c>
      <c r="AV1379" s="24">
        <v>0</v>
      </c>
      <c r="AW1379" s="24">
        <f t="shared" si="670"/>
        <v>0</v>
      </c>
      <c r="AX1379" s="24">
        <v>0</v>
      </c>
      <c r="AY1379" s="24">
        <f t="shared" si="659"/>
        <v>0</v>
      </c>
      <c r="AZ1379" s="24">
        <f t="shared" si="660"/>
        <v>0</v>
      </c>
      <c r="BA1379" s="24">
        <f t="shared" si="645"/>
        <v>0</v>
      </c>
      <c r="BB1379" s="24">
        <f t="shared" si="646"/>
        <v>0</v>
      </c>
      <c r="BC1379" s="24">
        <f t="shared" si="647"/>
        <v>0</v>
      </c>
      <c r="BD1379" s="24">
        <f t="shared" si="648"/>
        <v>0</v>
      </c>
      <c r="BE1379" s="24">
        <f t="shared" si="649"/>
        <v>0</v>
      </c>
      <c r="BF1379" s="24">
        <f t="shared" si="661"/>
        <v>0</v>
      </c>
      <c r="BG1379" s="24">
        <f t="shared" si="668"/>
        <v>0</v>
      </c>
      <c r="BH1379" s="24">
        <v>0</v>
      </c>
      <c r="BI1379" s="24">
        <f t="shared" si="662"/>
        <v>0</v>
      </c>
      <c r="BJ1379" s="24">
        <v>0</v>
      </c>
      <c r="BK1379" s="24">
        <f t="shared" si="663"/>
        <v>0</v>
      </c>
      <c r="BL1379" s="24">
        <f t="shared" si="664"/>
        <v>0</v>
      </c>
      <c r="BM1379" s="24">
        <f t="shared" si="650"/>
        <v>0</v>
      </c>
      <c r="BN1379" s="24">
        <f t="shared" si="651"/>
        <v>0</v>
      </c>
      <c r="BO1379" s="24">
        <f t="shared" si="652"/>
        <v>0</v>
      </c>
      <c r="BP1379" s="24">
        <f t="shared" si="653"/>
        <v>0</v>
      </c>
      <c r="BQ1379" s="24">
        <f t="shared" si="654"/>
        <v>0</v>
      </c>
      <c r="BR1379" s="24">
        <f t="shared" si="665"/>
        <v>0</v>
      </c>
      <c r="BS1379" s="24">
        <f t="shared" si="669"/>
        <v>0</v>
      </c>
      <c r="BT1379" s="24">
        <v>0</v>
      </c>
      <c r="BU1379" s="24">
        <f t="shared" si="666"/>
        <v>0</v>
      </c>
      <c r="BV1379" s="24">
        <v>0</v>
      </c>
    </row>
    <row r="1380" spans="1:74">
      <c r="A1380" s="87">
        <v>1371</v>
      </c>
      <c r="B1380" s="1"/>
      <c r="C1380" s="1"/>
      <c r="D1380" s="2"/>
      <c r="E1380" s="3"/>
      <c r="F1380" s="4"/>
      <c r="G1380" s="5"/>
      <c r="H1380" s="4"/>
      <c r="I1380" s="5"/>
      <c r="J1380" s="6"/>
      <c r="K1380" s="5"/>
      <c r="L1380" s="5"/>
      <c r="M1380" s="5"/>
      <c r="N1380" s="7"/>
      <c r="O1380" s="38"/>
      <c r="P1380" s="5"/>
      <c r="Q1380" s="5"/>
      <c r="R1380" s="7"/>
      <c r="S1380" s="38"/>
      <c r="T1380" s="5"/>
      <c r="U1380" s="5"/>
      <c r="V1380" s="55"/>
      <c r="W1380" s="38"/>
      <c r="X1380" s="5"/>
      <c r="Y1380" s="5"/>
      <c r="Z1380" s="55"/>
      <c r="AA1380" s="36">
        <f>IF(Dane!$E$3=1,AO1380+BA1380+BM1380,IF(Dane!$E$3=2,AU1380+BG1380+BS1380,AW1380+BI1380+BU1380))</f>
        <v>0</v>
      </c>
      <c r="AB1380" s="16">
        <f>IF(Dane!$E$3=1,AP1380+BB1380+BN1380,IF(Dane!$E$3=2,AV1380+BH1380+BT1380,AX1380+BJ1380+BV1380))</f>
        <v>0</v>
      </c>
      <c r="AC1380" s="16">
        <f>IF(((K1380*Dane!$C$9)-AA1380)&lt;0,0,(K1380*Dane!$C$9)-AA1380)</f>
        <v>0</v>
      </c>
      <c r="AD1380" s="37">
        <f>IFERROR(IF(((L1380*Dane!$C$9)-AB1380)&lt;0,0,(L1380*Dane!$C$9)-AB1380),0)</f>
        <v>0</v>
      </c>
      <c r="AE1380" s="97"/>
      <c r="AF1380" s="77">
        <f>IF(Dane!$E$3=1,AO1380,IF(Dane!$E$3=2,AU1380,AW1380))</f>
        <v>0</v>
      </c>
      <c r="AG1380" s="77">
        <f>IF(Dane!$E$3=1,AP1380,IF(Dane!$E$3=2,AV1380,AX1380))</f>
        <v>0</v>
      </c>
      <c r="AH1380" s="77">
        <f>IF(Dane!$E$3=1,BA1380,IF(Dane!$E$3=2,BG1380,BI1380))</f>
        <v>0</v>
      </c>
      <c r="AI1380" s="77">
        <f>IF(Dane!$E$3=1,BB1380,IF(Dane!$E$3=2,BH1380,BJ1380))</f>
        <v>0</v>
      </c>
      <c r="AJ1380" s="77">
        <f>IF(Dane!$E$3=1,BM1380,IF(Dane!$E$3=2,BS1380,BU1380))</f>
        <v>0</v>
      </c>
      <c r="AK1380" s="77">
        <f>IF(Dane!$E$3=1,BN1380,IF(Dane!$E$3=2,BT1380,BV1380))</f>
        <v>0</v>
      </c>
      <c r="AL1380" s="24">
        <f t="shared" si="655"/>
        <v>0</v>
      </c>
      <c r="AM1380" s="24">
        <f t="shared" si="656"/>
        <v>0</v>
      </c>
      <c r="AN1380" s="24"/>
      <c r="AO1380" s="24">
        <f t="shared" si="641"/>
        <v>0</v>
      </c>
      <c r="AP1380" s="24">
        <f t="shared" si="657"/>
        <v>0</v>
      </c>
      <c r="AQ1380" s="24">
        <f t="shared" si="642"/>
        <v>0</v>
      </c>
      <c r="AR1380" s="24">
        <f t="shared" si="643"/>
        <v>0</v>
      </c>
      <c r="AS1380" s="24">
        <f t="shared" si="644"/>
        <v>0</v>
      </c>
      <c r="AT1380" s="24">
        <f t="shared" si="658"/>
        <v>0</v>
      </c>
      <c r="AU1380" s="24">
        <f t="shared" si="667"/>
        <v>0</v>
      </c>
      <c r="AV1380" s="24">
        <v>0</v>
      </c>
      <c r="AW1380" s="24">
        <f t="shared" si="670"/>
        <v>0</v>
      </c>
      <c r="AX1380" s="24">
        <v>0</v>
      </c>
      <c r="AY1380" s="24">
        <f t="shared" si="659"/>
        <v>0</v>
      </c>
      <c r="AZ1380" s="24">
        <f t="shared" si="660"/>
        <v>0</v>
      </c>
      <c r="BA1380" s="24">
        <f t="shared" si="645"/>
        <v>0</v>
      </c>
      <c r="BB1380" s="24">
        <f t="shared" si="646"/>
        <v>0</v>
      </c>
      <c r="BC1380" s="24">
        <f t="shared" si="647"/>
        <v>0</v>
      </c>
      <c r="BD1380" s="24">
        <f t="shared" si="648"/>
        <v>0</v>
      </c>
      <c r="BE1380" s="24">
        <f t="shared" si="649"/>
        <v>0</v>
      </c>
      <c r="BF1380" s="24">
        <f t="shared" si="661"/>
        <v>0</v>
      </c>
      <c r="BG1380" s="24">
        <f t="shared" si="668"/>
        <v>0</v>
      </c>
      <c r="BH1380" s="24">
        <v>0</v>
      </c>
      <c r="BI1380" s="24">
        <f t="shared" si="662"/>
        <v>0</v>
      </c>
      <c r="BJ1380" s="24">
        <v>0</v>
      </c>
      <c r="BK1380" s="24">
        <f t="shared" si="663"/>
        <v>0</v>
      </c>
      <c r="BL1380" s="24">
        <f t="shared" si="664"/>
        <v>0</v>
      </c>
      <c r="BM1380" s="24">
        <f t="shared" si="650"/>
        <v>0</v>
      </c>
      <c r="BN1380" s="24">
        <f t="shared" si="651"/>
        <v>0</v>
      </c>
      <c r="BO1380" s="24">
        <f t="shared" si="652"/>
        <v>0</v>
      </c>
      <c r="BP1380" s="24">
        <f t="shared" si="653"/>
        <v>0</v>
      </c>
      <c r="BQ1380" s="24">
        <f t="shared" si="654"/>
        <v>0</v>
      </c>
      <c r="BR1380" s="24">
        <f t="shared" si="665"/>
        <v>0</v>
      </c>
      <c r="BS1380" s="24">
        <f t="shared" si="669"/>
        <v>0</v>
      </c>
      <c r="BT1380" s="24">
        <v>0</v>
      </c>
      <c r="BU1380" s="24">
        <f t="shared" si="666"/>
        <v>0</v>
      </c>
      <c r="BV1380" s="24">
        <v>0</v>
      </c>
    </row>
    <row r="1381" spans="1:74">
      <c r="A1381" s="87">
        <v>1372</v>
      </c>
      <c r="B1381" s="1"/>
      <c r="C1381" s="1"/>
      <c r="D1381" s="2"/>
      <c r="E1381" s="3"/>
      <c r="F1381" s="4"/>
      <c r="G1381" s="5"/>
      <c r="H1381" s="4"/>
      <c r="I1381" s="5"/>
      <c r="J1381" s="6"/>
      <c r="K1381" s="5"/>
      <c r="L1381" s="5"/>
      <c r="M1381" s="5"/>
      <c r="N1381" s="7"/>
      <c r="O1381" s="38"/>
      <c r="P1381" s="5"/>
      <c r="Q1381" s="5"/>
      <c r="R1381" s="7"/>
      <c r="S1381" s="38"/>
      <c r="T1381" s="5"/>
      <c r="U1381" s="5"/>
      <c r="V1381" s="55"/>
      <c r="W1381" s="38"/>
      <c r="X1381" s="5"/>
      <c r="Y1381" s="5"/>
      <c r="Z1381" s="55"/>
      <c r="AA1381" s="36">
        <f>IF(Dane!$E$3=1,AO1381+BA1381+BM1381,IF(Dane!$E$3=2,AU1381+BG1381+BS1381,AW1381+BI1381+BU1381))</f>
        <v>0</v>
      </c>
      <c r="AB1381" s="16">
        <f>IF(Dane!$E$3=1,AP1381+BB1381+BN1381,IF(Dane!$E$3=2,AV1381+BH1381+BT1381,AX1381+BJ1381+BV1381))</f>
        <v>0</v>
      </c>
      <c r="AC1381" s="16">
        <f>IF(((K1381*Dane!$C$9)-AA1381)&lt;0,0,(K1381*Dane!$C$9)-AA1381)</f>
        <v>0</v>
      </c>
      <c r="AD1381" s="37">
        <f>IFERROR(IF(((L1381*Dane!$C$9)-AB1381)&lt;0,0,(L1381*Dane!$C$9)-AB1381),0)</f>
        <v>0</v>
      </c>
      <c r="AE1381" s="97"/>
      <c r="AF1381" s="77">
        <f>IF(Dane!$E$3=1,AO1381,IF(Dane!$E$3=2,AU1381,AW1381))</f>
        <v>0</v>
      </c>
      <c r="AG1381" s="77">
        <f>IF(Dane!$E$3=1,AP1381,IF(Dane!$E$3=2,AV1381,AX1381))</f>
        <v>0</v>
      </c>
      <c r="AH1381" s="77">
        <f>IF(Dane!$E$3=1,BA1381,IF(Dane!$E$3=2,BG1381,BI1381))</f>
        <v>0</v>
      </c>
      <c r="AI1381" s="77">
        <f>IF(Dane!$E$3=1,BB1381,IF(Dane!$E$3=2,BH1381,BJ1381))</f>
        <v>0</v>
      </c>
      <c r="AJ1381" s="77">
        <f>IF(Dane!$E$3=1,BM1381,IF(Dane!$E$3=2,BS1381,BU1381))</f>
        <v>0</v>
      </c>
      <c r="AK1381" s="77">
        <f>IF(Dane!$E$3=1,BN1381,IF(Dane!$E$3=2,BT1381,BV1381))</f>
        <v>0</v>
      </c>
      <c r="AL1381" s="24">
        <f t="shared" si="655"/>
        <v>0</v>
      </c>
      <c r="AM1381" s="24">
        <f t="shared" si="656"/>
        <v>0</v>
      </c>
      <c r="AN1381" s="24"/>
      <c r="AO1381" s="24">
        <f t="shared" si="641"/>
        <v>0</v>
      </c>
      <c r="AP1381" s="24">
        <f t="shared" si="657"/>
        <v>0</v>
      </c>
      <c r="AQ1381" s="24">
        <f t="shared" si="642"/>
        <v>0</v>
      </c>
      <c r="AR1381" s="24">
        <f t="shared" si="643"/>
        <v>0</v>
      </c>
      <c r="AS1381" s="24">
        <f t="shared" si="644"/>
        <v>0</v>
      </c>
      <c r="AT1381" s="24">
        <f t="shared" si="658"/>
        <v>0</v>
      </c>
      <c r="AU1381" s="24">
        <f t="shared" si="667"/>
        <v>0</v>
      </c>
      <c r="AV1381" s="24">
        <v>0</v>
      </c>
      <c r="AW1381" s="24">
        <f t="shared" si="670"/>
        <v>0</v>
      </c>
      <c r="AX1381" s="24">
        <v>0</v>
      </c>
      <c r="AY1381" s="24">
        <f t="shared" si="659"/>
        <v>0</v>
      </c>
      <c r="AZ1381" s="24">
        <f t="shared" si="660"/>
        <v>0</v>
      </c>
      <c r="BA1381" s="24">
        <f t="shared" si="645"/>
        <v>0</v>
      </c>
      <c r="BB1381" s="24">
        <f t="shared" si="646"/>
        <v>0</v>
      </c>
      <c r="BC1381" s="24">
        <f t="shared" si="647"/>
        <v>0</v>
      </c>
      <c r="BD1381" s="24">
        <f t="shared" si="648"/>
        <v>0</v>
      </c>
      <c r="BE1381" s="24">
        <f t="shared" si="649"/>
        <v>0</v>
      </c>
      <c r="BF1381" s="24">
        <f t="shared" si="661"/>
        <v>0</v>
      </c>
      <c r="BG1381" s="24">
        <f t="shared" si="668"/>
        <v>0</v>
      </c>
      <c r="BH1381" s="24">
        <v>0</v>
      </c>
      <c r="BI1381" s="24">
        <f t="shared" si="662"/>
        <v>0</v>
      </c>
      <c r="BJ1381" s="24">
        <v>0</v>
      </c>
      <c r="BK1381" s="24">
        <f t="shared" si="663"/>
        <v>0</v>
      </c>
      <c r="BL1381" s="24">
        <f t="shared" si="664"/>
        <v>0</v>
      </c>
      <c r="BM1381" s="24">
        <f t="shared" si="650"/>
        <v>0</v>
      </c>
      <c r="BN1381" s="24">
        <f t="shared" si="651"/>
        <v>0</v>
      </c>
      <c r="BO1381" s="24">
        <f t="shared" si="652"/>
        <v>0</v>
      </c>
      <c r="BP1381" s="24">
        <f t="shared" si="653"/>
        <v>0</v>
      </c>
      <c r="BQ1381" s="24">
        <f t="shared" si="654"/>
        <v>0</v>
      </c>
      <c r="BR1381" s="24">
        <f t="shared" si="665"/>
        <v>0</v>
      </c>
      <c r="BS1381" s="24">
        <f t="shared" si="669"/>
        <v>0</v>
      </c>
      <c r="BT1381" s="24">
        <v>0</v>
      </c>
      <c r="BU1381" s="24">
        <f t="shared" si="666"/>
        <v>0</v>
      </c>
      <c r="BV1381" s="24">
        <v>0</v>
      </c>
    </row>
    <row r="1382" spans="1:74">
      <c r="A1382" s="87">
        <v>1373</v>
      </c>
      <c r="B1382" s="1"/>
      <c r="C1382" s="1"/>
      <c r="D1382" s="2"/>
      <c r="E1382" s="3"/>
      <c r="F1382" s="4"/>
      <c r="G1382" s="5"/>
      <c r="H1382" s="4"/>
      <c r="I1382" s="5"/>
      <c r="J1382" s="6"/>
      <c r="K1382" s="5"/>
      <c r="L1382" s="5"/>
      <c r="M1382" s="5"/>
      <c r="N1382" s="7"/>
      <c r="O1382" s="38"/>
      <c r="P1382" s="5"/>
      <c r="Q1382" s="5"/>
      <c r="R1382" s="7"/>
      <c r="S1382" s="38"/>
      <c r="T1382" s="5"/>
      <c r="U1382" s="5"/>
      <c r="V1382" s="55"/>
      <c r="W1382" s="38"/>
      <c r="X1382" s="5"/>
      <c r="Y1382" s="5"/>
      <c r="Z1382" s="55"/>
      <c r="AA1382" s="36">
        <f>IF(Dane!$E$3=1,AO1382+BA1382+BM1382,IF(Dane!$E$3=2,AU1382+BG1382+BS1382,AW1382+BI1382+BU1382))</f>
        <v>0</v>
      </c>
      <c r="AB1382" s="16">
        <f>IF(Dane!$E$3=1,AP1382+BB1382+BN1382,IF(Dane!$E$3=2,AV1382+BH1382+BT1382,AX1382+BJ1382+BV1382))</f>
        <v>0</v>
      </c>
      <c r="AC1382" s="16">
        <f>IF(((K1382*Dane!$C$9)-AA1382)&lt;0,0,(K1382*Dane!$C$9)-AA1382)</f>
        <v>0</v>
      </c>
      <c r="AD1382" s="37">
        <f>IFERROR(IF(((L1382*Dane!$C$9)-AB1382)&lt;0,0,(L1382*Dane!$C$9)-AB1382),0)</f>
        <v>0</v>
      </c>
      <c r="AE1382" s="97"/>
      <c r="AF1382" s="77">
        <f>IF(Dane!$E$3=1,AO1382,IF(Dane!$E$3=2,AU1382,AW1382))</f>
        <v>0</v>
      </c>
      <c r="AG1382" s="77">
        <f>IF(Dane!$E$3=1,AP1382,IF(Dane!$E$3=2,AV1382,AX1382))</f>
        <v>0</v>
      </c>
      <c r="AH1382" s="77">
        <f>IF(Dane!$E$3=1,BA1382,IF(Dane!$E$3=2,BG1382,BI1382))</f>
        <v>0</v>
      </c>
      <c r="AI1382" s="77">
        <f>IF(Dane!$E$3=1,BB1382,IF(Dane!$E$3=2,BH1382,BJ1382))</f>
        <v>0</v>
      </c>
      <c r="AJ1382" s="77">
        <f>IF(Dane!$E$3=1,BM1382,IF(Dane!$E$3=2,BS1382,BU1382))</f>
        <v>0</v>
      </c>
      <c r="AK1382" s="77">
        <f>IF(Dane!$E$3=1,BN1382,IF(Dane!$E$3=2,BT1382,BV1382))</f>
        <v>0</v>
      </c>
      <c r="AL1382" s="24">
        <f t="shared" si="655"/>
        <v>0</v>
      </c>
      <c r="AM1382" s="24">
        <f t="shared" si="656"/>
        <v>0</v>
      </c>
      <c r="AN1382" s="24"/>
      <c r="AO1382" s="24">
        <f t="shared" si="641"/>
        <v>0</v>
      </c>
      <c r="AP1382" s="24">
        <f t="shared" si="657"/>
        <v>0</v>
      </c>
      <c r="AQ1382" s="24">
        <f t="shared" si="642"/>
        <v>0</v>
      </c>
      <c r="AR1382" s="24">
        <f t="shared" si="643"/>
        <v>0</v>
      </c>
      <c r="AS1382" s="24">
        <f t="shared" si="644"/>
        <v>0</v>
      </c>
      <c r="AT1382" s="24">
        <f t="shared" si="658"/>
        <v>0</v>
      </c>
      <c r="AU1382" s="24">
        <f t="shared" si="667"/>
        <v>0</v>
      </c>
      <c r="AV1382" s="24">
        <v>0</v>
      </c>
      <c r="AW1382" s="24">
        <f t="shared" si="670"/>
        <v>0</v>
      </c>
      <c r="AX1382" s="24">
        <v>0</v>
      </c>
      <c r="AY1382" s="24">
        <f t="shared" si="659"/>
        <v>0</v>
      </c>
      <c r="AZ1382" s="24">
        <f t="shared" si="660"/>
        <v>0</v>
      </c>
      <c r="BA1382" s="24">
        <f t="shared" si="645"/>
        <v>0</v>
      </c>
      <c r="BB1382" s="24">
        <f t="shared" si="646"/>
        <v>0</v>
      </c>
      <c r="BC1382" s="24">
        <f t="shared" si="647"/>
        <v>0</v>
      </c>
      <c r="BD1382" s="24">
        <f t="shared" si="648"/>
        <v>0</v>
      </c>
      <c r="BE1382" s="24">
        <f t="shared" si="649"/>
        <v>0</v>
      </c>
      <c r="BF1382" s="24">
        <f t="shared" si="661"/>
        <v>0</v>
      </c>
      <c r="BG1382" s="24">
        <f t="shared" si="668"/>
        <v>0</v>
      </c>
      <c r="BH1382" s="24">
        <v>0</v>
      </c>
      <c r="BI1382" s="24">
        <f t="shared" si="662"/>
        <v>0</v>
      </c>
      <c r="BJ1382" s="24">
        <v>0</v>
      </c>
      <c r="BK1382" s="24">
        <f t="shared" si="663"/>
        <v>0</v>
      </c>
      <c r="BL1382" s="24">
        <f t="shared" si="664"/>
        <v>0</v>
      </c>
      <c r="BM1382" s="24">
        <f t="shared" si="650"/>
        <v>0</v>
      </c>
      <c r="BN1382" s="24">
        <f t="shared" si="651"/>
        <v>0</v>
      </c>
      <c r="BO1382" s="24">
        <f t="shared" si="652"/>
        <v>0</v>
      </c>
      <c r="BP1382" s="24">
        <f t="shared" si="653"/>
        <v>0</v>
      </c>
      <c r="BQ1382" s="24">
        <f t="shared" si="654"/>
        <v>0</v>
      </c>
      <c r="BR1382" s="24">
        <f t="shared" si="665"/>
        <v>0</v>
      </c>
      <c r="BS1382" s="24">
        <f t="shared" si="669"/>
        <v>0</v>
      </c>
      <c r="BT1382" s="24">
        <v>0</v>
      </c>
      <c r="BU1382" s="24">
        <f t="shared" si="666"/>
        <v>0</v>
      </c>
      <c r="BV1382" s="24">
        <v>0</v>
      </c>
    </row>
    <row r="1383" spans="1:74">
      <c r="A1383" s="87">
        <v>1374</v>
      </c>
      <c r="B1383" s="1"/>
      <c r="C1383" s="1"/>
      <c r="D1383" s="2"/>
      <c r="E1383" s="3"/>
      <c r="F1383" s="4"/>
      <c r="G1383" s="5"/>
      <c r="H1383" s="4"/>
      <c r="I1383" s="5"/>
      <c r="J1383" s="6"/>
      <c r="K1383" s="5"/>
      <c r="L1383" s="5"/>
      <c r="M1383" s="5"/>
      <c r="N1383" s="7"/>
      <c r="O1383" s="38"/>
      <c r="P1383" s="5"/>
      <c r="Q1383" s="5"/>
      <c r="R1383" s="7"/>
      <c r="S1383" s="38"/>
      <c r="T1383" s="5"/>
      <c r="U1383" s="5"/>
      <c r="V1383" s="55"/>
      <c r="W1383" s="38"/>
      <c r="X1383" s="5"/>
      <c r="Y1383" s="5"/>
      <c r="Z1383" s="55"/>
      <c r="AA1383" s="36">
        <f>IF(Dane!$E$3=1,AO1383+BA1383+BM1383,IF(Dane!$E$3=2,AU1383+BG1383+BS1383,AW1383+BI1383+BU1383))</f>
        <v>0</v>
      </c>
      <c r="AB1383" s="16">
        <f>IF(Dane!$E$3=1,AP1383+BB1383+BN1383,IF(Dane!$E$3=2,AV1383+BH1383+BT1383,AX1383+BJ1383+BV1383))</f>
        <v>0</v>
      </c>
      <c r="AC1383" s="16">
        <f>IF(((K1383*Dane!$C$9)-AA1383)&lt;0,0,(K1383*Dane!$C$9)-AA1383)</f>
        <v>0</v>
      </c>
      <c r="AD1383" s="37">
        <f>IFERROR(IF(((L1383*Dane!$C$9)-AB1383)&lt;0,0,(L1383*Dane!$C$9)-AB1383),0)</f>
        <v>0</v>
      </c>
      <c r="AE1383" s="97"/>
      <c r="AF1383" s="77">
        <f>IF(Dane!$E$3=1,AO1383,IF(Dane!$E$3=2,AU1383,AW1383))</f>
        <v>0</v>
      </c>
      <c r="AG1383" s="77">
        <f>IF(Dane!$E$3=1,AP1383,IF(Dane!$E$3=2,AV1383,AX1383))</f>
        <v>0</v>
      </c>
      <c r="AH1383" s="77">
        <f>IF(Dane!$E$3=1,BA1383,IF(Dane!$E$3=2,BG1383,BI1383))</f>
        <v>0</v>
      </c>
      <c r="AI1383" s="77">
        <f>IF(Dane!$E$3=1,BB1383,IF(Dane!$E$3=2,BH1383,BJ1383))</f>
        <v>0</v>
      </c>
      <c r="AJ1383" s="77">
        <f>IF(Dane!$E$3=1,BM1383,IF(Dane!$E$3=2,BS1383,BU1383))</f>
        <v>0</v>
      </c>
      <c r="AK1383" s="77">
        <f>IF(Dane!$E$3=1,BN1383,IF(Dane!$E$3=2,BT1383,BV1383))</f>
        <v>0</v>
      </c>
      <c r="AL1383" s="24">
        <f t="shared" si="655"/>
        <v>0</v>
      </c>
      <c r="AM1383" s="24">
        <f t="shared" si="656"/>
        <v>0</v>
      </c>
      <c r="AN1383" s="24"/>
      <c r="AO1383" s="24">
        <f t="shared" si="641"/>
        <v>0</v>
      </c>
      <c r="AP1383" s="24">
        <f t="shared" si="657"/>
        <v>0</v>
      </c>
      <c r="AQ1383" s="24">
        <f t="shared" si="642"/>
        <v>0</v>
      </c>
      <c r="AR1383" s="24">
        <f t="shared" si="643"/>
        <v>0</v>
      </c>
      <c r="AS1383" s="24">
        <f t="shared" si="644"/>
        <v>0</v>
      </c>
      <c r="AT1383" s="24">
        <f t="shared" si="658"/>
        <v>0</v>
      </c>
      <c r="AU1383" s="24">
        <f t="shared" si="667"/>
        <v>0</v>
      </c>
      <c r="AV1383" s="24">
        <v>0</v>
      </c>
      <c r="AW1383" s="24">
        <f t="shared" si="670"/>
        <v>0</v>
      </c>
      <c r="AX1383" s="24">
        <v>0</v>
      </c>
      <c r="AY1383" s="24">
        <f t="shared" si="659"/>
        <v>0</v>
      </c>
      <c r="AZ1383" s="24">
        <f t="shared" si="660"/>
        <v>0</v>
      </c>
      <c r="BA1383" s="24">
        <f t="shared" si="645"/>
        <v>0</v>
      </c>
      <c r="BB1383" s="24">
        <f t="shared" si="646"/>
        <v>0</v>
      </c>
      <c r="BC1383" s="24">
        <f t="shared" si="647"/>
        <v>0</v>
      </c>
      <c r="BD1383" s="24">
        <f t="shared" si="648"/>
        <v>0</v>
      </c>
      <c r="BE1383" s="24">
        <f t="shared" si="649"/>
        <v>0</v>
      </c>
      <c r="BF1383" s="24">
        <f t="shared" si="661"/>
        <v>0</v>
      </c>
      <c r="BG1383" s="24">
        <f t="shared" si="668"/>
        <v>0</v>
      </c>
      <c r="BH1383" s="24">
        <v>0</v>
      </c>
      <c r="BI1383" s="24">
        <f t="shared" si="662"/>
        <v>0</v>
      </c>
      <c r="BJ1383" s="24">
        <v>0</v>
      </c>
      <c r="BK1383" s="24">
        <f t="shared" si="663"/>
        <v>0</v>
      </c>
      <c r="BL1383" s="24">
        <f t="shared" si="664"/>
        <v>0</v>
      </c>
      <c r="BM1383" s="24">
        <f t="shared" si="650"/>
        <v>0</v>
      </c>
      <c r="BN1383" s="24">
        <f t="shared" si="651"/>
        <v>0</v>
      </c>
      <c r="BO1383" s="24">
        <f t="shared" si="652"/>
        <v>0</v>
      </c>
      <c r="BP1383" s="24">
        <f t="shared" si="653"/>
        <v>0</v>
      </c>
      <c r="BQ1383" s="24">
        <f t="shared" si="654"/>
        <v>0</v>
      </c>
      <c r="BR1383" s="24">
        <f t="shared" si="665"/>
        <v>0</v>
      </c>
      <c r="BS1383" s="24">
        <f t="shared" si="669"/>
        <v>0</v>
      </c>
      <c r="BT1383" s="24">
        <v>0</v>
      </c>
      <c r="BU1383" s="24">
        <f t="shared" si="666"/>
        <v>0</v>
      </c>
      <c r="BV1383" s="24">
        <v>0</v>
      </c>
    </row>
    <row r="1384" spans="1:74">
      <c r="A1384" s="87">
        <v>1375</v>
      </c>
      <c r="B1384" s="1"/>
      <c r="C1384" s="1"/>
      <c r="D1384" s="2"/>
      <c r="E1384" s="3"/>
      <c r="F1384" s="4"/>
      <c r="G1384" s="5"/>
      <c r="H1384" s="4"/>
      <c r="I1384" s="5"/>
      <c r="J1384" s="6"/>
      <c r="K1384" s="5"/>
      <c r="L1384" s="5"/>
      <c r="M1384" s="5"/>
      <c r="N1384" s="7"/>
      <c r="O1384" s="38"/>
      <c r="P1384" s="5"/>
      <c r="Q1384" s="5"/>
      <c r="R1384" s="7"/>
      <c r="S1384" s="38"/>
      <c r="T1384" s="5"/>
      <c r="U1384" s="5"/>
      <c r="V1384" s="55"/>
      <c r="W1384" s="38"/>
      <c r="X1384" s="5"/>
      <c r="Y1384" s="5"/>
      <c r="Z1384" s="55"/>
      <c r="AA1384" s="36">
        <f>IF(Dane!$E$3=1,AO1384+BA1384+BM1384,IF(Dane!$E$3=2,AU1384+BG1384+BS1384,AW1384+BI1384+BU1384))</f>
        <v>0</v>
      </c>
      <c r="AB1384" s="16">
        <f>IF(Dane!$E$3=1,AP1384+BB1384+BN1384,IF(Dane!$E$3=2,AV1384+BH1384+BT1384,AX1384+BJ1384+BV1384))</f>
        <v>0</v>
      </c>
      <c r="AC1384" s="16">
        <f>IF(((K1384*Dane!$C$9)-AA1384)&lt;0,0,(K1384*Dane!$C$9)-AA1384)</f>
        <v>0</v>
      </c>
      <c r="AD1384" s="37">
        <f>IFERROR(IF(((L1384*Dane!$C$9)-AB1384)&lt;0,0,(L1384*Dane!$C$9)-AB1384),0)</f>
        <v>0</v>
      </c>
      <c r="AE1384" s="97"/>
      <c r="AF1384" s="77">
        <f>IF(Dane!$E$3=1,AO1384,IF(Dane!$E$3=2,AU1384,AW1384))</f>
        <v>0</v>
      </c>
      <c r="AG1384" s="77">
        <f>IF(Dane!$E$3=1,AP1384,IF(Dane!$E$3=2,AV1384,AX1384))</f>
        <v>0</v>
      </c>
      <c r="AH1384" s="77">
        <f>IF(Dane!$E$3=1,BA1384,IF(Dane!$E$3=2,BG1384,BI1384))</f>
        <v>0</v>
      </c>
      <c r="AI1384" s="77">
        <f>IF(Dane!$E$3=1,BB1384,IF(Dane!$E$3=2,BH1384,BJ1384))</f>
        <v>0</v>
      </c>
      <c r="AJ1384" s="77">
        <f>IF(Dane!$E$3=1,BM1384,IF(Dane!$E$3=2,BS1384,BU1384))</f>
        <v>0</v>
      </c>
      <c r="AK1384" s="77">
        <f>IF(Dane!$E$3=1,BN1384,IF(Dane!$E$3=2,BT1384,BV1384))</f>
        <v>0</v>
      </c>
      <c r="AL1384" s="24">
        <f t="shared" si="655"/>
        <v>0</v>
      </c>
      <c r="AM1384" s="24">
        <f t="shared" si="656"/>
        <v>0</v>
      </c>
      <c r="AN1384" s="24"/>
      <c r="AO1384" s="24">
        <f t="shared" si="641"/>
        <v>0</v>
      </c>
      <c r="AP1384" s="24">
        <f t="shared" si="657"/>
        <v>0</v>
      </c>
      <c r="AQ1384" s="24">
        <f t="shared" si="642"/>
        <v>0</v>
      </c>
      <c r="AR1384" s="24">
        <f t="shared" si="643"/>
        <v>0</v>
      </c>
      <c r="AS1384" s="24">
        <f t="shared" si="644"/>
        <v>0</v>
      </c>
      <c r="AT1384" s="24">
        <f t="shared" si="658"/>
        <v>0</v>
      </c>
      <c r="AU1384" s="24">
        <f t="shared" si="667"/>
        <v>0</v>
      </c>
      <c r="AV1384" s="24">
        <v>0</v>
      </c>
      <c r="AW1384" s="24">
        <f t="shared" si="670"/>
        <v>0</v>
      </c>
      <c r="AX1384" s="24">
        <v>0</v>
      </c>
      <c r="AY1384" s="24">
        <f t="shared" si="659"/>
        <v>0</v>
      </c>
      <c r="AZ1384" s="24">
        <f t="shared" si="660"/>
        <v>0</v>
      </c>
      <c r="BA1384" s="24">
        <f t="shared" si="645"/>
        <v>0</v>
      </c>
      <c r="BB1384" s="24">
        <f t="shared" si="646"/>
        <v>0</v>
      </c>
      <c r="BC1384" s="24">
        <f t="shared" si="647"/>
        <v>0</v>
      </c>
      <c r="BD1384" s="24">
        <f t="shared" si="648"/>
        <v>0</v>
      </c>
      <c r="BE1384" s="24">
        <f t="shared" si="649"/>
        <v>0</v>
      </c>
      <c r="BF1384" s="24">
        <f t="shared" si="661"/>
        <v>0</v>
      </c>
      <c r="BG1384" s="24">
        <f t="shared" si="668"/>
        <v>0</v>
      </c>
      <c r="BH1384" s="24">
        <v>0</v>
      </c>
      <c r="BI1384" s="24">
        <f t="shared" si="662"/>
        <v>0</v>
      </c>
      <c r="BJ1384" s="24">
        <v>0</v>
      </c>
      <c r="BK1384" s="24">
        <f t="shared" si="663"/>
        <v>0</v>
      </c>
      <c r="BL1384" s="24">
        <f t="shared" si="664"/>
        <v>0</v>
      </c>
      <c r="BM1384" s="24">
        <f t="shared" si="650"/>
        <v>0</v>
      </c>
      <c r="BN1384" s="24">
        <f t="shared" si="651"/>
        <v>0</v>
      </c>
      <c r="BO1384" s="24">
        <f t="shared" si="652"/>
        <v>0</v>
      </c>
      <c r="BP1384" s="24">
        <f t="shared" si="653"/>
        <v>0</v>
      </c>
      <c r="BQ1384" s="24">
        <f t="shared" si="654"/>
        <v>0</v>
      </c>
      <c r="BR1384" s="24">
        <f t="shared" si="665"/>
        <v>0</v>
      </c>
      <c r="BS1384" s="24">
        <f t="shared" si="669"/>
        <v>0</v>
      </c>
      <c r="BT1384" s="24">
        <v>0</v>
      </c>
      <c r="BU1384" s="24">
        <f t="shared" si="666"/>
        <v>0</v>
      </c>
      <c r="BV1384" s="24">
        <v>0</v>
      </c>
    </row>
    <row r="1385" spans="1:74">
      <c r="A1385" s="87">
        <v>1376</v>
      </c>
      <c r="B1385" s="1"/>
      <c r="C1385" s="1"/>
      <c r="D1385" s="2"/>
      <c r="E1385" s="3"/>
      <c r="F1385" s="4"/>
      <c r="G1385" s="5"/>
      <c r="H1385" s="4"/>
      <c r="I1385" s="5"/>
      <c r="J1385" s="6"/>
      <c r="K1385" s="5"/>
      <c r="L1385" s="5"/>
      <c r="M1385" s="5"/>
      <c r="N1385" s="7"/>
      <c r="O1385" s="38"/>
      <c r="P1385" s="5"/>
      <c r="Q1385" s="5"/>
      <c r="R1385" s="7"/>
      <c r="S1385" s="38"/>
      <c r="T1385" s="5"/>
      <c r="U1385" s="5"/>
      <c r="V1385" s="55"/>
      <c r="W1385" s="38"/>
      <c r="X1385" s="5"/>
      <c r="Y1385" s="5"/>
      <c r="Z1385" s="55"/>
      <c r="AA1385" s="36">
        <f>IF(Dane!$E$3=1,AO1385+BA1385+BM1385,IF(Dane!$E$3=2,AU1385+BG1385+BS1385,AW1385+BI1385+BU1385))</f>
        <v>0</v>
      </c>
      <c r="AB1385" s="16">
        <f>IF(Dane!$E$3=1,AP1385+BB1385+BN1385,IF(Dane!$E$3=2,AV1385+BH1385+BT1385,AX1385+BJ1385+BV1385))</f>
        <v>0</v>
      </c>
      <c r="AC1385" s="16">
        <f>IF(((K1385*Dane!$C$9)-AA1385)&lt;0,0,(K1385*Dane!$C$9)-AA1385)</f>
        <v>0</v>
      </c>
      <c r="AD1385" s="37">
        <f>IFERROR(IF(((L1385*Dane!$C$9)-AB1385)&lt;0,0,(L1385*Dane!$C$9)-AB1385),0)</f>
        <v>0</v>
      </c>
      <c r="AE1385" s="97"/>
      <c r="AF1385" s="77">
        <f>IF(Dane!$E$3=1,AO1385,IF(Dane!$E$3=2,AU1385,AW1385))</f>
        <v>0</v>
      </c>
      <c r="AG1385" s="77">
        <f>IF(Dane!$E$3=1,AP1385,IF(Dane!$E$3=2,AV1385,AX1385))</f>
        <v>0</v>
      </c>
      <c r="AH1385" s="77">
        <f>IF(Dane!$E$3=1,BA1385,IF(Dane!$E$3=2,BG1385,BI1385))</f>
        <v>0</v>
      </c>
      <c r="AI1385" s="77">
        <f>IF(Dane!$E$3=1,BB1385,IF(Dane!$E$3=2,BH1385,BJ1385))</f>
        <v>0</v>
      </c>
      <c r="AJ1385" s="77">
        <f>IF(Dane!$E$3=1,BM1385,IF(Dane!$E$3=2,BS1385,BU1385))</f>
        <v>0</v>
      </c>
      <c r="AK1385" s="77">
        <f>IF(Dane!$E$3=1,BN1385,IF(Dane!$E$3=2,BT1385,BV1385))</f>
        <v>0</v>
      </c>
      <c r="AL1385" s="24">
        <f t="shared" si="655"/>
        <v>0</v>
      </c>
      <c r="AM1385" s="24">
        <f t="shared" si="656"/>
        <v>0</v>
      </c>
      <c r="AN1385" s="24"/>
      <c r="AO1385" s="24">
        <f t="shared" si="641"/>
        <v>0</v>
      </c>
      <c r="AP1385" s="24">
        <f t="shared" si="657"/>
        <v>0</v>
      </c>
      <c r="AQ1385" s="24">
        <f t="shared" si="642"/>
        <v>0</v>
      </c>
      <c r="AR1385" s="24">
        <f t="shared" si="643"/>
        <v>0</v>
      </c>
      <c r="AS1385" s="24">
        <f t="shared" si="644"/>
        <v>0</v>
      </c>
      <c r="AT1385" s="24">
        <f t="shared" si="658"/>
        <v>0</v>
      </c>
      <c r="AU1385" s="24">
        <f t="shared" si="667"/>
        <v>0</v>
      </c>
      <c r="AV1385" s="24">
        <v>0</v>
      </c>
      <c r="AW1385" s="24">
        <f t="shared" si="670"/>
        <v>0</v>
      </c>
      <c r="AX1385" s="24">
        <v>0</v>
      </c>
      <c r="AY1385" s="24">
        <f t="shared" si="659"/>
        <v>0</v>
      </c>
      <c r="AZ1385" s="24">
        <f t="shared" si="660"/>
        <v>0</v>
      </c>
      <c r="BA1385" s="24">
        <f t="shared" si="645"/>
        <v>0</v>
      </c>
      <c r="BB1385" s="24">
        <f t="shared" si="646"/>
        <v>0</v>
      </c>
      <c r="BC1385" s="24">
        <f t="shared" si="647"/>
        <v>0</v>
      </c>
      <c r="BD1385" s="24">
        <f t="shared" si="648"/>
        <v>0</v>
      </c>
      <c r="BE1385" s="24">
        <f t="shared" si="649"/>
        <v>0</v>
      </c>
      <c r="BF1385" s="24">
        <f t="shared" si="661"/>
        <v>0</v>
      </c>
      <c r="BG1385" s="24">
        <f t="shared" si="668"/>
        <v>0</v>
      </c>
      <c r="BH1385" s="24">
        <v>0</v>
      </c>
      <c r="BI1385" s="24">
        <f t="shared" si="662"/>
        <v>0</v>
      </c>
      <c r="BJ1385" s="24">
        <v>0</v>
      </c>
      <c r="BK1385" s="24">
        <f t="shared" si="663"/>
        <v>0</v>
      </c>
      <c r="BL1385" s="24">
        <f t="shared" si="664"/>
        <v>0</v>
      </c>
      <c r="BM1385" s="24">
        <f t="shared" si="650"/>
        <v>0</v>
      </c>
      <c r="BN1385" s="24">
        <f t="shared" si="651"/>
        <v>0</v>
      </c>
      <c r="BO1385" s="24">
        <f t="shared" si="652"/>
        <v>0</v>
      </c>
      <c r="BP1385" s="24">
        <f t="shared" si="653"/>
        <v>0</v>
      </c>
      <c r="BQ1385" s="24">
        <f t="shared" si="654"/>
        <v>0</v>
      </c>
      <c r="BR1385" s="24">
        <f t="shared" si="665"/>
        <v>0</v>
      </c>
      <c r="BS1385" s="24">
        <f t="shared" si="669"/>
        <v>0</v>
      </c>
      <c r="BT1385" s="24">
        <v>0</v>
      </c>
      <c r="BU1385" s="24">
        <f t="shared" si="666"/>
        <v>0</v>
      </c>
      <c r="BV1385" s="24">
        <v>0</v>
      </c>
    </row>
    <row r="1386" spans="1:74">
      <c r="A1386" s="87">
        <v>1377</v>
      </c>
      <c r="B1386" s="1"/>
      <c r="C1386" s="1"/>
      <c r="D1386" s="2"/>
      <c r="E1386" s="3"/>
      <c r="F1386" s="4"/>
      <c r="G1386" s="5"/>
      <c r="H1386" s="4"/>
      <c r="I1386" s="5"/>
      <c r="J1386" s="6"/>
      <c r="K1386" s="5"/>
      <c r="L1386" s="5"/>
      <c r="M1386" s="5"/>
      <c r="N1386" s="7"/>
      <c r="O1386" s="38"/>
      <c r="P1386" s="5"/>
      <c r="Q1386" s="5"/>
      <c r="R1386" s="7"/>
      <c r="S1386" s="38"/>
      <c r="T1386" s="5"/>
      <c r="U1386" s="5"/>
      <c r="V1386" s="55"/>
      <c r="W1386" s="38"/>
      <c r="X1386" s="5"/>
      <c r="Y1386" s="5"/>
      <c r="Z1386" s="55"/>
      <c r="AA1386" s="36">
        <f>IF(Dane!$E$3=1,AO1386+BA1386+BM1386,IF(Dane!$E$3=2,AU1386+BG1386+BS1386,AW1386+BI1386+BU1386))</f>
        <v>0</v>
      </c>
      <c r="AB1386" s="16">
        <f>IF(Dane!$E$3=1,AP1386+BB1386+BN1386,IF(Dane!$E$3=2,AV1386+BH1386+BT1386,AX1386+BJ1386+BV1386))</f>
        <v>0</v>
      </c>
      <c r="AC1386" s="16">
        <f>IF(((K1386*Dane!$C$9)-AA1386)&lt;0,0,(K1386*Dane!$C$9)-AA1386)</f>
        <v>0</v>
      </c>
      <c r="AD1386" s="37">
        <f>IFERROR(IF(((L1386*Dane!$C$9)-AB1386)&lt;0,0,(L1386*Dane!$C$9)-AB1386),0)</f>
        <v>0</v>
      </c>
      <c r="AE1386" s="97"/>
      <c r="AF1386" s="77">
        <f>IF(Dane!$E$3=1,AO1386,IF(Dane!$E$3=2,AU1386,AW1386))</f>
        <v>0</v>
      </c>
      <c r="AG1386" s="77">
        <f>IF(Dane!$E$3=1,AP1386,IF(Dane!$E$3=2,AV1386,AX1386))</f>
        <v>0</v>
      </c>
      <c r="AH1386" s="77">
        <f>IF(Dane!$E$3=1,BA1386,IF(Dane!$E$3=2,BG1386,BI1386))</f>
        <v>0</v>
      </c>
      <c r="AI1386" s="77">
        <f>IF(Dane!$E$3=1,BB1386,IF(Dane!$E$3=2,BH1386,BJ1386))</f>
        <v>0</v>
      </c>
      <c r="AJ1386" s="77">
        <f>IF(Dane!$E$3=1,BM1386,IF(Dane!$E$3=2,BS1386,BU1386))</f>
        <v>0</v>
      </c>
      <c r="AK1386" s="77">
        <f>IF(Dane!$E$3=1,BN1386,IF(Dane!$E$3=2,BT1386,BV1386))</f>
        <v>0</v>
      </c>
      <c r="AL1386" s="24">
        <f t="shared" si="655"/>
        <v>0</v>
      </c>
      <c r="AM1386" s="24">
        <f t="shared" si="656"/>
        <v>0</v>
      </c>
      <c r="AN1386" s="24"/>
      <c r="AO1386" s="24">
        <f t="shared" si="641"/>
        <v>0</v>
      </c>
      <c r="AP1386" s="24">
        <f t="shared" si="657"/>
        <v>0</v>
      </c>
      <c r="AQ1386" s="24">
        <f t="shared" si="642"/>
        <v>0</v>
      </c>
      <c r="AR1386" s="24">
        <f t="shared" si="643"/>
        <v>0</v>
      </c>
      <c r="AS1386" s="24">
        <f t="shared" si="644"/>
        <v>0</v>
      </c>
      <c r="AT1386" s="24">
        <f t="shared" si="658"/>
        <v>0</v>
      </c>
      <c r="AU1386" s="24">
        <f t="shared" si="667"/>
        <v>0</v>
      </c>
      <c r="AV1386" s="24">
        <v>0</v>
      </c>
      <c r="AW1386" s="24">
        <f t="shared" si="670"/>
        <v>0</v>
      </c>
      <c r="AX1386" s="24">
        <v>0</v>
      </c>
      <c r="AY1386" s="24">
        <f t="shared" si="659"/>
        <v>0</v>
      </c>
      <c r="AZ1386" s="24">
        <f t="shared" si="660"/>
        <v>0</v>
      </c>
      <c r="BA1386" s="24">
        <f t="shared" si="645"/>
        <v>0</v>
      </c>
      <c r="BB1386" s="24">
        <f t="shared" si="646"/>
        <v>0</v>
      </c>
      <c r="BC1386" s="24">
        <f t="shared" si="647"/>
        <v>0</v>
      </c>
      <c r="BD1386" s="24">
        <f t="shared" si="648"/>
        <v>0</v>
      </c>
      <c r="BE1386" s="24">
        <f t="shared" si="649"/>
        <v>0</v>
      </c>
      <c r="BF1386" s="24">
        <f t="shared" si="661"/>
        <v>0</v>
      </c>
      <c r="BG1386" s="24">
        <f t="shared" si="668"/>
        <v>0</v>
      </c>
      <c r="BH1386" s="24">
        <v>0</v>
      </c>
      <c r="BI1386" s="24">
        <f t="shared" si="662"/>
        <v>0</v>
      </c>
      <c r="BJ1386" s="24">
        <v>0</v>
      </c>
      <c r="BK1386" s="24">
        <f t="shared" si="663"/>
        <v>0</v>
      </c>
      <c r="BL1386" s="24">
        <f t="shared" si="664"/>
        <v>0</v>
      </c>
      <c r="BM1386" s="24">
        <f t="shared" si="650"/>
        <v>0</v>
      </c>
      <c r="BN1386" s="24">
        <f t="shared" si="651"/>
        <v>0</v>
      </c>
      <c r="BO1386" s="24">
        <f t="shared" si="652"/>
        <v>0</v>
      </c>
      <c r="BP1386" s="24">
        <f t="shared" si="653"/>
        <v>0</v>
      </c>
      <c r="BQ1386" s="24">
        <f t="shared" si="654"/>
        <v>0</v>
      </c>
      <c r="BR1386" s="24">
        <f t="shared" si="665"/>
        <v>0</v>
      </c>
      <c r="BS1386" s="24">
        <f t="shared" si="669"/>
        <v>0</v>
      </c>
      <c r="BT1386" s="24">
        <v>0</v>
      </c>
      <c r="BU1386" s="24">
        <f t="shared" si="666"/>
        <v>0</v>
      </c>
      <c r="BV1386" s="24">
        <v>0</v>
      </c>
    </row>
    <row r="1387" spans="1:74">
      <c r="A1387" s="87">
        <v>1378</v>
      </c>
      <c r="B1387" s="1"/>
      <c r="C1387" s="1"/>
      <c r="D1387" s="2"/>
      <c r="E1387" s="3"/>
      <c r="F1387" s="4"/>
      <c r="G1387" s="5"/>
      <c r="H1387" s="4"/>
      <c r="I1387" s="5"/>
      <c r="J1387" s="6"/>
      <c r="K1387" s="5"/>
      <c r="L1387" s="5"/>
      <c r="M1387" s="5"/>
      <c r="N1387" s="7"/>
      <c r="O1387" s="38"/>
      <c r="P1387" s="5"/>
      <c r="Q1387" s="5"/>
      <c r="R1387" s="7"/>
      <c r="S1387" s="38"/>
      <c r="T1387" s="5"/>
      <c r="U1387" s="5"/>
      <c r="V1387" s="55"/>
      <c r="W1387" s="38"/>
      <c r="X1387" s="5"/>
      <c r="Y1387" s="5"/>
      <c r="Z1387" s="55"/>
      <c r="AA1387" s="36">
        <f>IF(Dane!$E$3=1,AO1387+BA1387+BM1387,IF(Dane!$E$3=2,AU1387+BG1387+BS1387,AW1387+BI1387+BU1387))</f>
        <v>0</v>
      </c>
      <c r="AB1387" s="16">
        <f>IF(Dane!$E$3=1,AP1387+BB1387+BN1387,IF(Dane!$E$3=2,AV1387+BH1387+BT1387,AX1387+BJ1387+BV1387))</f>
        <v>0</v>
      </c>
      <c r="AC1387" s="16">
        <f>IF(((K1387*Dane!$C$9)-AA1387)&lt;0,0,(K1387*Dane!$C$9)-AA1387)</f>
        <v>0</v>
      </c>
      <c r="AD1387" s="37">
        <f>IFERROR(IF(((L1387*Dane!$C$9)-AB1387)&lt;0,0,(L1387*Dane!$C$9)-AB1387),0)</f>
        <v>0</v>
      </c>
      <c r="AE1387" s="97"/>
      <c r="AF1387" s="77">
        <f>IF(Dane!$E$3=1,AO1387,IF(Dane!$E$3=2,AU1387,AW1387))</f>
        <v>0</v>
      </c>
      <c r="AG1387" s="77">
        <f>IF(Dane!$E$3=1,AP1387,IF(Dane!$E$3=2,AV1387,AX1387))</f>
        <v>0</v>
      </c>
      <c r="AH1387" s="77">
        <f>IF(Dane!$E$3=1,BA1387,IF(Dane!$E$3=2,BG1387,BI1387))</f>
        <v>0</v>
      </c>
      <c r="AI1387" s="77">
        <f>IF(Dane!$E$3=1,BB1387,IF(Dane!$E$3=2,BH1387,BJ1387))</f>
        <v>0</v>
      </c>
      <c r="AJ1387" s="77">
        <f>IF(Dane!$E$3=1,BM1387,IF(Dane!$E$3=2,BS1387,BU1387))</f>
        <v>0</v>
      </c>
      <c r="AK1387" s="77">
        <f>IF(Dane!$E$3=1,BN1387,IF(Dane!$E$3=2,BT1387,BV1387))</f>
        <v>0</v>
      </c>
      <c r="AL1387" s="24">
        <f t="shared" si="655"/>
        <v>0</v>
      </c>
      <c r="AM1387" s="24">
        <f t="shared" si="656"/>
        <v>0</v>
      </c>
      <c r="AN1387" s="24"/>
      <c r="AO1387" s="24">
        <f t="shared" si="641"/>
        <v>0</v>
      </c>
      <c r="AP1387" s="24">
        <f t="shared" si="657"/>
        <v>0</v>
      </c>
      <c r="AQ1387" s="24">
        <f t="shared" si="642"/>
        <v>0</v>
      </c>
      <c r="AR1387" s="24">
        <f t="shared" si="643"/>
        <v>0</v>
      </c>
      <c r="AS1387" s="24">
        <f t="shared" si="644"/>
        <v>0</v>
      </c>
      <c r="AT1387" s="24">
        <f t="shared" si="658"/>
        <v>0</v>
      </c>
      <c r="AU1387" s="24">
        <f t="shared" si="667"/>
        <v>0</v>
      </c>
      <c r="AV1387" s="24">
        <v>0</v>
      </c>
      <c r="AW1387" s="24">
        <f t="shared" si="670"/>
        <v>0</v>
      </c>
      <c r="AX1387" s="24">
        <v>0</v>
      </c>
      <c r="AY1387" s="24">
        <f t="shared" si="659"/>
        <v>0</v>
      </c>
      <c r="AZ1387" s="24">
        <f t="shared" si="660"/>
        <v>0</v>
      </c>
      <c r="BA1387" s="24">
        <f t="shared" si="645"/>
        <v>0</v>
      </c>
      <c r="BB1387" s="24">
        <f t="shared" si="646"/>
        <v>0</v>
      </c>
      <c r="BC1387" s="24">
        <f t="shared" si="647"/>
        <v>0</v>
      </c>
      <c r="BD1387" s="24">
        <f t="shared" si="648"/>
        <v>0</v>
      </c>
      <c r="BE1387" s="24">
        <f t="shared" si="649"/>
        <v>0</v>
      </c>
      <c r="BF1387" s="24">
        <f t="shared" si="661"/>
        <v>0</v>
      </c>
      <c r="BG1387" s="24">
        <f t="shared" si="668"/>
        <v>0</v>
      </c>
      <c r="BH1387" s="24">
        <v>0</v>
      </c>
      <c r="BI1387" s="24">
        <f t="shared" si="662"/>
        <v>0</v>
      </c>
      <c r="BJ1387" s="24">
        <v>0</v>
      </c>
      <c r="BK1387" s="24">
        <f t="shared" si="663"/>
        <v>0</v>
      </c>
      <c r="BL1387" s="24">
        <f t="shared" si="664"/>
        <v>0</v>
      </c>
      <c r="BM1387" s="24">
        <f t="shared" si="650"/>
        <v>0</v>
      </c>
      <c r="BN1387" s="24">
        <f t="shared" si="651"/>
        <v>0</v>
      </c>
      <c r="BO1387" s="24">
        <f t="shared" si="652"/>
        <v>0</v>
      </c>
      <c r="BP1387" s="24">
        <f t="shared" si="653"/>
        <v>0</v>
      </c>
      <c r="BQ1387" s="24">
        <f t="shared" si="654"/>
        <v>0</v>
      </c>
      <c r="BR1387" s="24">
        <f t="shared" si="665"/>
        <v>0</v>
      </c>
      <c r="BS1387" s="24">
        <f t="shared" si="669"/>
        <v>0</v>
      </c>
      <c r="BT1387" s="24">
        <v>0</v>
      </c>
      <c r="BU1387" s="24">
        <f t="shared" si="666"/>
        <v>0</v>
      </c>
      <c r="BV1387" s="24">
        <v>0</v>
      </c>
    </row>
    <row r="1388" spans="1:74">
      <c r="A1388" s="87">
        <v>1379</v>
      </c>
      <c r="B1388" s="1"/>
      <c r="C1388" s="1"/>
      <c r="D1388" s="2"/>
      <c r="E1388" s="3"/>
      <c r="F1388" s="4"/>
      <c r="G1388" s="5"/>
      <c r="H1388" s="4"/>
      <c r="I1388" s="5"/>
      <c r="J1388" s="6"/>
      <c r="K1388" s="5"/>
      <c r="L1388" s="5"/>
      <c r="M1388" s="5"/>
      <c r="N1388" s="7"/>
      <c r="O1388" s="38"/>
      <c r="P1388" s="5"/>
      <c r="Q1388" s="5"/>
      <c r="R1388" s="7"/>
      <c r="S1388" s="38"/>
      <c r="T1388" s="5"/>
      <c r="U1388" s="5"/>
      <c r="V1388" s="55"/>
      <c r="W1388" s="38"/>
      <c r="X1388" s="5"/>
      <c r="Y1388" s="5"/>
      <c r="Z1388" s="55"/>
      <c r="AA1388" s="36">
        <f>IF(Dane!$E$3=1,AO1388+BA1388+BM1388,IF(Dane!$E$3=2,AU1388+BG1388+BS1388,AW1388+BI1388+BU1388))</f>
        <v>0</v>
      </c>
      <c r="AB1388" s="16">
        <f>IF(Dane!$E$3=1,AP1388+BB1388+BN1388,IF(Dane!$E$3=2,AV1388+BH1388+BT1388,AX1388+BJ1388+BV1388))</f>
        <v>0</v>
      </c>
      <c r="AC1388" s="16">
        <f>IF(((K1388*Dane!$C$9)-AA1388)&lt;0,0,(K1388*Dane!$C$9)-AA1388)</f>
        <v>0</v>
      </c>
      <c r="AD1388" s="37">
        <f>IFERROR(IF(((L1388*Dane!$C$9)-AB1388)&lt;0,0,(L1388*Dane!$C$9)-AB1388),0)</f>
        <v>0</v>
      </c>
      <c r="AE1388" s="97"/>
      <c r="AF1388" s="77">
        <f>IF(Dane!$E$3=1,AO1388,IF(Dane!$E$3=2,AU1388,AW1388))</f>
        <v>0</v>
      </c>
      <c r="AG1388" s="77">
        <f>IF(Dane!$E$3=1,AP1388,IF(Dane!$E$3=2,AV1388,AX1388))</f>
        <v>0</v>
      </c>
      <c r="AH1388" s="77">
        <f>IF(Dane!$E$3=1,BA1388,IF(Dane!$E$3=2,BG1388,BI1388))</f>
        <v>0</v>
      </c>
      <c r="AI1388" s="77">
        <f>IF(Dane!$E$3=1,BB1388,IF(Dane!$E$3=2,BH1388,BJ1388))</f>
        <v>0</v>
      </c>
      <c r="AJ1388" s="77">
        <f>IF(Dane!$E$3=1,BM1388,IF(Dane!$E$3=2,BS1388,BU1388))</f>
        <v>0</v>
      </c>
      <c r="AK1388" s="77">
        <f>IF(Dane!$E$3=1,BN1388,IF(Dane!$E$3=2,BT1388,BV1388))</f>
        <v>0</v>
      </c>
      <c r="AL1388" s="24">
        <f t="shared" si="655"/>
        <v>0</v>
      </c>
      <c r="AM1388" s="24">
        <f t="shared" si="656"/>
        <v>0</v>
      </c>
      <c r="AN1388" s="24"/>
      <c r="AO1388" s="24">
        <f t="shared" si="641"/>
        <v>0</v>
      </c>
      <c r="AP1388" s="24">
        <f t="shared" si="657"/>
        <v>0</v>
      </c>
      <c r="AQ1388" s="24">
        <f t="shared" si="642"/>
        <v>0</v>
      </c>
      <c r="AR1388" s="24">
        <f t="shared" si="643"/>
        <v>0</v>
      </c>
      <c r="AS1388" s="24">
        <f t="shared" si="644"/>
        <v>0</v>
      </c>
      <c r="AT1388" s="24">
        <f t="shared" si="658"/>
        <v>0</v>
      </c>
      <c r="AU1388" s="24">
        <f t="shared" si="667"/>
        <v>0</v>
      </c>
      <c r="AV1388" s="24">
        <v>0</v>
      </c>
      <c r="AW1388" s="24">
        <f t="shared" si="670"/>
        <v>0</v>
      </c>
      <c r="AX1388" s="24">
        <v>0</v>
      </c>
      <c r="AY1388" s="24">
        <f t="shared" si="659"/>
        <v>0</v>
      </c>
      <c r="AZ1388" s="24">
        <f t="shared" si="660"/>
        <v>0</v>
      </c>
      <c r="BA1388" s="24">
        <f t="shared" si="645"/>
        <v>0</v>
      </c>
      <c r="BB1388" s="24">
        <f t="shared" si="646"/>
        <v>0</v>
      </c>
      <c r="BC1388" s="24">
        <f t="shared" si="647"/>
        <v>0</v>
      </c>
      <c r="BD1388" s="24">
        <f t="shared" si="648"/>
        <v>0</v>
      </c>
      <c r="BE1388" s="24">
        <f t="shared" si="649"/>
        <v>0</v>
      </c>
      <c r="BF1388" s="24">
        <f t="shared" si="661"/>
        <v>0</v>
      </c>
      <c r="BG1388" s="24">
        <f t="shared" si="668"/>
        <v>0</v>
      </c>
      <c r="BH1388" s="24">
        <v>0</v>
      </c>
      <c r="BI1388" s="24">
        <f t="shared" si="662"/>
        <v>0</v>
      </c>
      <c r="BJ1388" s="24">
        <v>0</v>
      </c>
      <c r="BK1388" s="24">
        <f t="shared" si="663"/>
        <v>0</v>
      </c>
      <c r="BL1388" s="24">
        <f t="shared" si="664"/>
        <v>0</v>
      </c>
      <c r="BM1388" s="24">
        <f t="shared" si="650"/>
        <v>0</v>
      </c>
      <c r="BN1388" s="24">
        <f t="shared" si="651"/>
        <v>0</v>
      </c>
      <c r="BO1388" s="24">
        <f t="shared" si="652"/>
        <v>0</v>
      </c>
      <c r="BP1388" s="24">
        <f t="shared" si="653"/>
        <v>0</v>
      </c>
      <c r="BQ1388" s="24">
        <f t="shared" si="654"/>
        <v>0</v>
      </c>
      <c r="BR1388" s="24">
        <f t="shared" si="665"/>
        <v>0</v>
      </c>
      <c r="BS1388" s="24">
        <f t="shared" si="669"/>
        <v>0</v>
      </c>
      <c r="BT1388" s="24">
        <v>0</v>
      </c>
      <c r="BU1388" s="24">
        <f t="shared" si="666"/>
        <v>0</v>
      </c>
      <c r="BV1388" s="24">
        <v>0</v>
      </c>
    </row>
    <row r="1389" spans="1:74">
      <c r="A1389" s="87">
        <v>1380</v>
      </c>
      <c r="B1389" s="1"/>
      <c r="C1389" s="1"/>
      <c r="D1389" s="2"/>
      <c r="E1389" s="3"/>
      <c r="F1389" s="4"/>
      <c r="G1389" s="5"/>
      <c r="H1389" s="4"/>
      <c r="I1389" s="5"/>
      <c r="J1389" s="6"/>
      <c r="K1389" s="5"/>
      <c r="L1389" s="5"/>
      <c r="M1389" s="5"/>
      <c r="N1389" s="7"/>
      <c r="O1389" s="38"/>
      <c r="P1389" s="5"/>
      <c r="Q1389" s="5"/>
      <c r="R1389" s="7"/>
      <c r="S1389" s="38"/>
      <c r="T1389" s="5"/>
      <c r="U1389" s="5"/>
      <c r="V1389" s="55"/>
      <c r="W1389" s="38"/>
      <c r="X1389" s="5"/>
      <c r="Y1389" s="5"/>
      <c r="Z1389" s="55"/>
      <c r="AA1389" s="36">
        <f>IF(Dane!$E$3=1,AO1389+BA1389+BM1389,IF(Dane!$E$3=2,AU1389+BG1389+BS1389,AW1389+BI1389+BU1389))</f>
        <v>0</v>
      </c>
      <c r="AB1389" s="16">
        <f>IF(Dane!$E$3=1,AP1389+BB1389+BN1389,IF(Dane!$E$3=2,AV1389+BH1389+BT1389,AX1389+BJ1389+BV1389))</f>
        <v>0</v>
      </c>
      <c r="AC1389" s="16">
        <f>IF(((K1389*Dane!$C$9)-AA1389)&lt;0,0,(K1389*Dane!$C$9)-AA1389)</f>
        <v>0</v>
      </c>
      <c r="AD1389" s="37">
        <f>IFERROR(IF(((L1389*Dane!$C$9)-AB1389)&lt;0,0,(L1389*Dane!$C$9)-AB1389),0)</f>
        <v>0</v>
      </c>
      <c r="AE1389" s="97"/>
      <c r="AF1389" s="77">
        <f>IF(Dane!$E$3=1,AO1389,IF(Dane!$E$3=2,AU1389,AW1389))</f>
        <v>0</v>
      </c>
      <c r="AG1389" s="77">
        <f>IF(Dane!$E$3=1,AP1389,IF(Dane!$E$3=2,AV1389,AX1389))</f>
        <v>0</v>
      </c>
      <c r="AH1389" s="77">
        <f>IF(Dane!$E$3=1,BA1389,IF(Dane!$E$3=2,BG1389,BI1389))</f>
        <v>0</v>
      </c>
      <c r="AI1389" s="77">
        <f>IF(Dane!$E$3=1,BB1389,IF(Dane!$E$3=2,BH1389,BJ1389))</f>
        <v>0</v>
      </c>
      <c r="AJ1389" s="77">
        <f>IF(Dane!$E$3=1,BM1389,IF(Dane!$E$3=2,BS1389,BU1389))</f>
        <v>0</v>
      </c>
      <c r="AK1389" s="77">
        <f>IF(Dane!$E$3=1,BN1389,IF(Dane!$E$3=2,BT1389,BV1389))</f>
        <v>0</v>
      </c>
      <c r="AL1389" s="24">
        <f t="shared" si="655"/>
        <v>0</v>
      </c>
      <c r="AM1389" s="24">
        <f t="shared" si="656"/>
        <v>0</v>
      </c>
      <c r="AN1389" s="24"/>
      <c r="AO1389" s="24">
        <f t="shared" si="641"/>
        <v>0</v>
      </c>
      <c r="AP1389" s="24">
        <f t="shared" si="657"/>
        <v>0</v>
      </c>
      <c r="AQ1389" s="24">
        <f t="shared" si="642"/>
        <v>0</v>
      </c>
      <c r="AR1389" s="24">
        <f t="shared" si="643"/>
        <v>0</v>
      </c>
      <c r="AS1389" s="24">
        <f t="shared" si="644"/>
        <v>0</v>
      </c>
      <c r="AT1389" s="24">
        <f t="shared" si="658"/>
        <v>0</v>
      </c>
      <c r="AU1389" s="24">
        <f t="shared" si="667"/>
        <v>0</v>
      </c>
      <c r="AV1389" s="24">
        <v>0</v>
      </c>
      <c r="AW1389" s="24">
        <f t="shared" si="670"/>
        <v>0</v>
      </c>
      <c r="AX1389" s="24">
        <v>0</v>
      </c>
      <c r="AY1389" s="24">
        <f t="shared" si="659"/>
        <v>0</v>
      </c>
      <c r="AZ1389" s="24">
        <f t="shared" si="660"/>
        <v>0</v>
      </c>
      <c r="BA1389" s="24">
        <f t="shared" si="645"/>
        <v>0</v>
      </c>
      <c r="BB1389" s="24">
        <f t="shared" si="646"/>
        <v>0</v>
      </c>
      <c r="BC1389" s="24">
        <f t="shared" si="647"/>
        <v>0</v>
      </c>
      <c r="BD1389" s="24">
        <f t="shared" si="648"/>
        <v>0</v>
      </c>
      <c r="BE1389" s="24">
        <f t="shared" si="649"/>
        <v>0</v>
      </c>
      <c r="BF1389" s="24">
        <f t="shared" si="661"/>
        <v>0</v>
      </c>
      <c r="BG1389" s="24">
        <f t="shared" si="668"/>
        <v>0</v>
      </c>
      <c r="BH1389" s="24">
        <v>0</v>
      </c>
      <c r="BI1389" s="24">
        <f t="shared" si="662"/>
        <v>0</v>
      </c>
      <c r="BJ1389" s="24">
        <v>0</v>
      </c>
      <c r="BK1389" s="24">
        <f t="shared" si="663"/>
        <v>0</v>
      </c>
      <c r="BL1389" s="24">
        <f t="shared" si="664"/>
        <v>0</v>
      </c>
      <c r="BM1389" s="24">
        <f t="shared" si="650"/>
        <v>0</v>
      </c>
      <c r="BN1389" s="24">
        <f t="shared" si="651"/>
        <v>0</v>
      </c>
      <c r="BO1389" s="24">
        <f t="shared" si="652"/>
        <v>0</v>
      </c>
      <c r="BP1389" s="24">
        <f t="shared" si="653"/>
        <v>0</v>
      </c>
      <c r="BQ1389" s="24">
        <f t="shared" si="654"/>
        <v>0</v>
      </c>
      <c r="BR1389" s="24">
        <f t="shared" si="665"/>
        <v>0</v>
      </c>
      <c r="BS1389" s="24">
        <f t="shared" si="669"/>
        <v>0</v>
      </c>
      <c r="BT1389" s="24">
        <v>0</v>
      </c>
      <c r="BU1389" s="24">
        <f t="shared" si="666"/>
        <v>0</v>
      </c>
      <c r="BV1389" s="24">
        <v>0</v>
      </c>
    </row>
    <row r="1390" spans="1:74">
      <c r="A1390" s="87">
        <v>1381</v>
      </c>
      <c r="B1390" s="1"/>
      <c r="C1390" s="1"/>
      <c r="D1390" s="2"/>
      <c r="E1390" s="3"/>
      <c r="F1390" s="4"/>
      <c r="G1390" s="5"/>
      <c r="H1390" s="4"/>
      <c r="I1390" s="5"/>
      <c r="J1390" s="6"/>
      <c r="K1390" s="5"/>
      <c r="L1390" s="5"/>
      <c r="M1390" s="5"/>
      <c r="N1390" s="7"/>
      <c r="O1390" s="38"/>
      <c r="P1390" s="5"/>
      <c r="Q1390" s="5"/>
      <c r="R1390" s="7"/>
      <c r="S1390" s="38"/>
      <c r="T1390" s="5"/>
      <c r="U1390" s="5"/>
      <c r="V1390" s="55"/>
      <c r="W1390" s="38"/>
      <c r="X1390" s="5"/>
      <c r="Y1390" s="5"/>
      <c r="Z1390" s="55"/>
      <c r="AA1390" s="36">
        <f>IF(Dane!$E$3=1,AO1390+BA1390+BM1390,IF(Dane!$E$3=2,AU1390+BG1390+BS1390,AW1390+BI1390+BU1390))</f>
        <v>0</v>
      </c>
      <c r="AB1390" s="16">
        <f>IF(Dane!$E$3=1,AP1390+BB1390+BN1390,IF(Dane!$E$3=2,AV1390+BH1390+BT1390,AX1390+BJ1390+BV1390))</f>
        <v>0</v>
      </c>
      <c r="AC1390" s="16">
        <f>IF(((K1390*Dane!$C$9)-AA1390)&lt;0,0,(K1390*Dane!$C$9)-AA1390)</f>
        <v>0</v>
      </c>
      <c r="AD1390" s="37">
        <f>IFERROR(IF(((L1390*Dane!$C$9)-AB1390)&lt;0,0,(L1390*Dane!$C$9)-AB1390),0)</f>
        <v>0</v>
      </c>
      <c r="AE1390" s="97"/>
      <c r="AF1390" s="77">
        <f>IF(Dane!$E$3=1,AO1390,IF(Dane!$E$3=2,AU1390,AW1390))</f>
        <v>0</v>
      </c>
      <c r="AG1390" s="77">
        <f>IF(Dane!$E$3=1,AP1390,IF(Dane!$E$3=2,AV1390,AX1390))</f>
        <v>0</v>
      </c>
      <c r="AH1390" s="77">
        <f>IF(Dane!$E$3=1,BA1390,IF(Dane!$E$3=2,BG1390,BI1390))</f>
        <v>0</v>
      </c>
      <c r="AI1390" s="77">
        <f>IF(Dane!$E$3=1,BB1390,IF(Dane!$E$3=2,BH1390,BJ1390))</f>
        <v>0</v>
      </c>
      <c r="AJ1390" s="77">
        <f>IF(Dane!$E$3=1,BM1390,IF(Dane!$E$3=2,BS1390,BU1390))</f>
        <v>0</v>
      </c>
      <c r="AK1390" s="77">
        <f>IF(Dane!$E$3=1,BN1390,IF(Dane!$E$3=2,BT1390,BV1390))</f>
        <v>0</v>
      </c>
      <c r="AL1390" s="24">
        <f t="shared" si="655"/>
        <v>0</v>
      </c>
      <c r="AM1390" s="24">
        <f t="shared" si="656"/>
        <v>0</v>
      </c>
      <c r="AN1390" s="24"/>
      <c r="AO1390" s="24">
        <f t="shared" si="641"/>
        <v>0</v>
      </c>
      <c r="AP1390" s="24">
        <f t="shared" si="657"/>
        <v>0</v>
      </c>
      <c r="AQ1390" s="24">
        <f t="shared" si="642"/>
        <v>0</v>
      </c>
      <c r="AR1390" s="24">
        <f t="shared" si="643"/>
        <v>0</v>
      </c>
      <c r="AS1390" s="24">
        <f t="shared" si="644"/>
        <v>0</v>
      </c>
      <c r="AT1390" s="24">
        <f t="shared" si="658"/>
        <v>0</v>
      </c>
      <c r="AU1390" s="24">
        <f t="shared" si="667"/>
        <v>0</v>
      </c>
      <c r="AV1390" s="24">
        <v>0</v>
      </c>
      <c r="AW1390" s="24">
        <f t="shared" si="670"/>
        <v>0</v>
      </c>
      <c r="AX1390" s="24">
        <v>0</v>
      </c>
      <c r="AY1390" s="24">
        <f t="shared" si="659"/>
        <v>0</v>
      </c>
      <c r="AZ1390" s="24">
        <f t="shared" si="660"/>
        <v>0</v>
      </c>
      <c r="BA1390" s="24">
        <f t="shared" si="645"/>
        <v>0</v>
      </c>
      <c r="BB1390" s="24">
        <f t="shared" si="646"/>
        <v>0</v>
      </c>
      <c r="BC1390" s="24">
        <f t="shared" si="647"/>
        <v>0</v>
      </c>
      <c r="BD1390" s="24">
        <f t="shared" si="648"/>
        <v>0</v>
      </c>
      <c r="BE1390" s="24">
        <f t="shared" si="649"/>
        <v>0</v>
      </c>
      <c r="BF1390" s="24">
        <f t="shared" si="661"/>
        <v>0</v>
      </c>
      <c r="BG1390" s="24">
        <f t="shared" si="668"/>
        <v>0</v>
      </c>
      <c r="BH1390" s="24">
        <v>0</v>
      </c>
      <c r="BI1390" s="24">
        <f t="shared" si="662"/>
        <v>0</v>
      </c>
      <c r="BJ1390" s="24">
        <v>0</v>
      </c>
      <c r="BK1390" s="24">
        <f t="shared" si="663"/>
        <v>0</v>
      </c>
      <c r="BL1390" s="24">
        <f t="shared" si="664"/>
        <v>0</v>
      </c>
      <c r="BM1390" s="24">
        <f t="shared" si="650"/>
        <v>0</v>
      </c>
      <c r="BN1390" s="24">
        <f t="shared" si="651"/>
        <v>0</v>
      </c>
      <c r="BO1390" s="24">
        <f t="shared" si="652"/>
        <v>0</v>
      </c>
      <c r="BP1390" s="24">
        <f t="shared" si="653"/>
        <v>0</v>
      </c>
      <c r="BQ1390" s="24">
        <f t="shared" si="654"/>
        <v>0</v>
      </c>
      <c r="BR1390" s="24">
        <f t="shared" si="665"/>
        <v>0</v>
      </c>
      <c r="BS1390" s="24">
        <f t="shared" si="669"/>
        <v>0</v>
      </c>
      <c r="BT1390" s="24">
        <v>0</v>
      </c>
      <c r="BU1390" s="24">
        <f t="shared" si="666"/>
        <v>0</v>
      </c>
      <c r="BV1390" s="24">
        <v>0</v>
      </c>
    </row>
    <row r="1391" spans="1:74">
      <c r="A1391" s="87">
        <v>1382</v>
      </c>
      <c r="B1391" s="1"/>
      <c r="C1391" s="1"/>
      <c r="D1391" s="2"/>
      <c r="E1391" s="3"/>
      <c r="F1391" s="4"/>
      <c r="G1391" s="5"/>
      <c r="H1391" s="4"/>
      <c r="I1391" s="5"/>
      <c r="J1391" s="6"/>
      <c r="K1391" s="5"/>
      <c r="L1391" s="5"/>
      <c r="M1391" s="5"/>
      <c r="N1391" s="7"/>
      <c r="O1391" s="38"/>
      <c r="P1391" s="5"/>
      <c r="Q1391" s="5"/>
      <c r="R1391" s="7"/>
      <c r="S1391" s="38"/>
      <c r="T1391" s="5"/>
      <c r="U1391" s="5"/>
      <c r="V1391" s="55"/>
      <c r="W1391" s="38"/>
      <c r="X1391" s="5"/>
      <c r="Y1391" s="5"/>
      <c r="Z1391" s="55"/>
      <c r="AA1391" s="36">
        <f>IF(Dane!$E$3=1,AO1391+BA1391+BM1391,IF(Dane!$E$3=2,AU1391+BG1391+BS1391,AW1391+BI1391+BU1391))</f>
        <v>0</v>
      </c>
      <c r="AB1391" s="16">
        <f>IF(Dane!$E$3=1,AP1391+BB1391+BN1391,IF(Dane!$E$3=2,AV1391+BH1391+BT1391,AX1391+BJ1391+BV1391))</f>
        <v>0</v>
      </c>
      <c r="AC1391" s="16">
        <f>IF(((K1391*Dane!$C$9)-AA1391)&lt;0,0,(K1391*Dane!$C$9)-AA1391)</f>
        <v>0</v>
      </c>
      <c r="AD1391" s="37">
        <f>IFERROR(IF(((L1391*Dane!$C$9)-AB1391)&lt;0,0,(L1391*Dane!$C$9)-AB1391),0)</f>
        <v>0</v>
      </c>
      <c r="AE1391" s="97"/>
      <c r="AF1391" s="77">
        <f>IF(Dane!$E$3=1,AO1391,IF(Dane!$E$3=2,AU1391,AW1391))</f>
        <v>0</v>
      </c>
      <c r="AG1391" s="77">
        <f>IF(Dane!$E$3=1,AP1391,IF(Dane!$E$3=2,AV1391,AX1391))</f>
        <v>0</v>
      </c>
      <c r="AH1391" s="77">
        <f>IF(Dane!$E$3=1,BA1391,IF(Dane!$E$3=2,BG1391,BI1391))</f>
        <v>0</v>
      </c>
      <c r="AI1391" s="77">
        <f>IF(Dane!$E$3=1,BB1391,IF(Dane!$E$3=2,BH1391,BJ1391))</f>
        <v>0</v>
      </c>
      <c r="AJ1391" s="77">
        <f>IF(Dane!$E$3=1,BM1391,IF(Dane!$E$3=2,BS1391,BU1391))</f>
        <v>0</v>
      </c>
      <c r="AK1391" s="77">
        <f>IF(Dane!$E$3=1,BN1391,IF(Dane!$E$3=2,BT1391,BV1391))</f>
        <v>0</v>
      </c>
      <c r="AL1391" s="24">
        <f t="shared" si="655"/>
        <v>0</v>
      </c>
      <c r="AM1391" s="24">
        <f t="shared" si="656"/>
        <v>0</v>
      </c>
      <c r="AN1391" s="24"/>
      <c r="AO1391" s="24">
        <f t="shared" si="641"/>
        <v>0</v>
      </c>
      <c r="AP1391" s="24">
        <f t="shared" si="657"/>
        <v>0</v>
      </c>
      <c r="AQ1391" s="24">
        <f t="shared" si="642"/>
        <v>0</v>
      </c>
      <c r="AR1391" s="24">
        <f t="shared" si="643"/>
        <v>0</v>
      </c>
      <c r="AS1391" s="24">
        <f t="shared" si="644"/>
        <v>0</v>
      </c>
      <c r="AT1391" s="24">
        <f t="shared" si="658"/>
        <v>0</v>
      </c>
      <c r="AU1391" s="24">
        <f t="shared" si="667"/>
        <v>0</v>
      </c>
      <c r="AV1391" s="24">
        <v>0</v>
      </c>
      <c r="AW1391" s="24">
        <f t="shared" si="670"/>
        <v>0</v>
      </c>
      <c r="AX1391" s="24">
        <v>0</v>
      </c>
      <c r="AY1391" s="24">
        <f t="shared" si="659"/>
        <v>0</v>
      </c>
      <c r="AZ1391" s="24">
        <f t="shared" si="660"/>
        <v>0</v>
      </c>
      <c r="BA1391" s="24">
        <f t="shared" si="645"/>
        <v>0</v>
      </c>
      <c r="BB1391" s="24">
        <f t="shared" si="646"/>
        <v>0</v>
      </c>
      <c r="BC1391" s="24">
        <f t="shared" si="647"/>
        <v>0</v>
      </c>
      <c r="BD1391" s="24">
        <f t="shared" si="648"/>
        <v>0</v>
      </c>
      <c r="BE1391" s="24">
        <f t="shared" si="649"/>
        <v>0</v>
      </c>
      <c r="BF1391" s="24">
        <f t="shared" si="661"/>
        <v>0</v>
      </c>
      <c r="BG1391" s="24">
        <f t="shared" si="668"/>
        <v>0</v>
      </c>
      <c r="BH1391" s="24">
        <v>0</v>
      </c>
      <c r="BI1391" s="24">
        <f t="shared" si="662"/>
        <v>0</v>
      </c>
      <c r="BJ1391" s="24">
        <v>0</v>
      </c>
      <c r="BK1391" s="24">
        <f t="shared" si="663"/>
        <v>0</v>
      </c>
      <c r="BL1391" s="24">
        <f t="shared" si="664"/>
        <v>0</v>
      </c>
      <c r="BM1391" s="24">
        <f t="shared" si="650"/>
        <v>0</v>
      </c>
      <c r="BN1391" s="24">
        <f t="shared" si="651"/>
        <v>0</v>
      </c>
      <c r="BO1391" s="24">
        <f t="shared" si="652"/>
        <v>0</v>
      </c>
      <c r="BP1391" s="24">
        <f t="shared" si="653"/>
        <v>0</v>
      </c>
      <c r="BQ1391" s="24">
        <f t="shared" si="654"/>
        <v>0</v>
      </c>
      <c r="BR1391" s="24">
        <f t="shared" si="665"/>
        <v>0</v>
      </c>
      <c r="BS1391" s="24">
        <f t="shared" si="669"/>
        <v>0</v>
      </c>
      <c r="BT1391" s="24">
        <v>0</v>
      </c>
      <c r="BU1391" s="24">
        <f t="shared" si="666"/>
        <v>0</v>
      </c>
      <c r="BV1391" s="24">
        <v>0</v>
      </c>
    </row>
    <row r="1392" spans="1:74">
      <c r="A1392" s="87">
        <v>1383</v>
      </c>
      <c r="B1392" s="1"/>
      <c r="C1392" s="1"/>
      <c r="D1392" s="2"/>
      <c r="E1392" s="3"/>
      <c r="F1392" s="4"/>
      <c r="G1392" s="5"/>
      <c r="H1392" s="4"/>
      <c r="I1392" s="5"/>
      <c r="J1392" s="6"/>
      <c r="K1392" s="5"/>
      <c r="L1392" s="5"/>
      <c r="M1392" s="5"/>
      <c r="N1392" s="7"/>
      <c r="O1392" s="38"/>
      <c r="P1392" s="5"/>
      <c r="Q1392" s="5"/>
      <c r="R1392" s="7"/>
      <c r="S1392" s="38"/>
      <c r="T1392" s="5"/>
      <c r="U1392" s="5"/>
      <c r="V1392" s="55"/>
      <c r="W1392" s="38"/>
      <c r="X1392" s="5"/>
      <c r="Y1392" s="5"/>
      <c r="Z1392" s="55"/>
      <c r="AA1392" s="36">
        <f>IF(Dane!$E$3=1,AO1392+BA1392+BM1392,IF(Dane!$E$3=2,AU1392+BG1392+BS1392,AW1392+BI1392+BU1392))</f>
        <v>0</v>
      </c>
      <c r="AB1392" s="16">
        <f>IF(Dane!$E$3=1,AP1392+BB1392+BN1392,IF(Dane!$E$3=2,AV1392+BH1392+BT1392,AX1392+BJ1392+BV1392))</f>
        <v>0</v>
      </c>
      <c r="AC1392" s="16">
        <f>IF(((K1392*Dane!$C$9)-AA1392)&lt;0,0,(K1392*Dane!$C$9)-AA1392)</f>
        <v>0</v>
      </c>
      <c r="AD1392" s="37">
        <f>IFERROR(IF(((L1392*Dane!$C$9)-AB1392)&lt;0,0,(L1392*Dane!$C$9)-AB1392),0)</f>
        <v>0</v>
      </c>
      <c r="AE1392" s="97"/>
      <c r="AF1392" s="77">
        <f>IF(Dane!$E$3=1,AO1392,IF(Dane!$E$3=2,AU1392,AW1392))</f>
        <v>0</v>
      </c>
      <c r="AG1392" s="77">
        <f>IF(Dane!$E$3=1,AP1392,IF(Dane!$E$3=2,AV1392,AX1392))</f>
        <v>0</v>
      </c>
      <c r="AH1392" s="77">
        <f>IF(Dane!$E$3=1,BA1392,IF(Dane!$E$3=2,BG1392,BI1392))</f>
        <v>0</v>
      </c>
      <c r="AI1392" s="77">
        <f>IF(Dane!$E$3=1,BB1392,IF(Dane!$E$3=2,BH1392,BJ1392))</f>
        <v>0</v>
      </c>
      <c r="AJ1392" s="77">
        <f>IF(Dane!$E$3=1,BM1392,IF(Dane!$E$3=2,BS1392,BU1392))</f>
        <v>0</v>
      </c>
      <c r="AK1392" s="77">
        <f>IF(Dane!$E$3=1,BN1392,IF(Dane!$E$3=2,BT1392,BV1392))</f>
        <v>0</v>
      </c>
      <c r="AL1392" s="24">
        <f t="shared" si="655"/>
        <v>0</v>
      </c>
      <c r="AM1392" s="24">
        <f t="shared" si="656"/>
        <v>0</v>
      </c>
      <c r="AN1392" s="24"/>
      <c r="AO1392" s="24">
        <f t="shared" si="641"/>
        <v>0</v>
      </c>
      <c r="AP1392" s="24">
        <f t="shared" si="657"/>
        <v>0</v>
      </c>
      <c r="AQ1392" s="24">
        <f t="shared" si="642"/>
        <v>0</v>
      </c>
      <c r="AR1392" s="24">
        <f t="shared" si="643"/>
        <v>0</v>
      </c>
      <c r="AS1392" s="24">
        <f t="shared" si="644"/>
        <v>0</v>
      </c>
      <c r="AT1392" s="24">
        <f t="shared" si="658"/>
        <v>0</v>
      </c>
      <c r="AU1392" s="24">
        <f t="shared" si="667"/>
        <v>0</v>
      </c>
      <c r="AV1392" s="24">
        <v>0</v>
      </c>
      <c r="AW1392" s="24">
        <f t="shared" si="670"/>
        <v>0</v>
      </c>
      <c r="AX1392" s="24">
        <v>0</v>
      </c>
      <c r="AY1392" s="24">
        <f t="shared" si="659"/>
        <v>0</v>
      </c>
      <c r="AZ1392" s="24">
        <f t="shared" si="660"/>
        <v>0</v>
      </c>
      <c r="BA1392" s="24">
        <f t="shared" si="645"/>
        <v>0</v>
      </c>
      <c r="BB1392" s="24">
        <f t="shared" si="646"/>
        <v>0</v>
      </c>
      <c r="BC1392" s="24">
        <f t="shared" si="647"/>
        <v>0</v>
      </c>
      <c r="BD1392" s="24">
        <f t="shared" si="648"/>
        <v>0</v>
      </c>
      <c r="BE1392" s="24">
        <f t="shared" si="649"/>
        <v>0</v>
      </c>
      <c r="BF1392" s="24">
        <f t="shared" si="661"/>
        <v>0</v>
      </c>
      <c r="BG1392" s="24">
        <f t="shared" si="668"/>
        <v>0</v>
      </c>
      <c r="BH1392" s="24">
        <v>0</v>
      </c>
      <c r="BI1392" s="24">
        <f t="shared" si="662"/>
        <v>0</v>
      </c>
      <c r="BJ1392" s="24">
        <v>0</v>
      </c>
      <c r="BK1392" s="24">
        <f t="shared" si="663"/>
        <v>0</v>
      </c>
      <c r="BL1392" s="24">
        <f t="shared" si="664"/>
        <v>0</v>
      </c>
      <c r="BM1392" s="24">
        <f t="shared" si="650"/>
        <v>0</v>
      </c>
      <c r="BN1392" s="24">
        <f t="shared" si="651"/>
        <v>0</v>
      </c>
      <c r="BO1392" s="24">
        <f t="shared" si="652"/>
        <v>0</v>
      </c>
      <c r="BP1392" s="24">
        <f t="shared" si="653"/>
        <v>0</v>
      </c>
      <c r="BQ1392" s="24">
        <f t="shared" si="654"/>
        <v>0</v>
      </c>
      <c r="BR1392" s="24">
        <f t="shared" si="665"/>
        <v>0</v>
      </c>
      <c r="BS1392" s="24">
        <f t="shared" si="669"/>
        <v>0</v>
      </c>
      <c r="BT1392" s="24">
        <v>0</v>
      </c>
      <c r="BU1392" s="24">
        <f t="shared" si="666"/>
        <v>0</v>
      </c>
      <c r="BV1392" s="24">
        <v>0</v>
      </c>
    </row>
    <row r="1393" spans="1:74">
      <c r="A1393" s="87">
        <v>1384</v>
      </c>
      <c r="B1393" s="1"/>
      <c r="C1393" s="1"/>
      <c r="D1393" s="2"/>
      <c r="E1393" s="3"/>
      <c r="F1393" s="4"/>
      <c r="G1393" s="5"/>
      <c r="H1393" s="4"/>
      <c r="I1393" s="5"/>
      <c r="J1393" s="6"/>
      <c r="K1393" s="5"/>
      <c r="L1393" s="5"/>
      <c r="M1393" s="5"/>
      <c r="N1393" s="7"/>
      <c r="O1393" s="38"/>
      <c r="P1393" s="5"/>
      <c r="Q1393" s="5"/>
      <c r="R1393" s="7"/>
      <c r="S1393" s="38"/>
      <c r="T1393" s="5"/>
      <c r="U1393" s="5"/>
      <c r="V1393" s="55"/>
      <c r="W1393" s="38"/>
      <c r="X1393" s="5"/>
      <c r="Y1393" s="5"/>
      <c r="Z1393" s="55"/>
      <c r="AA1393" s="36">
        <f>IF(Dane!$E$3=1,AO1393+BA1393+BM1393,IF(Dane!$E$3=2,AU1393+BG1393+BS1393,AW1393+BI1393+BU1393))</f>
        <v>0</v>
      </c>
      <c r="AB1393" s="16">
        <f>IF(Dane!$E$3=1,AP1393+BB1393+BN1393,IF(Dane!$E$3=2,AV1393+BH1393+BT1393,AX1393+BJ1393+BV1393))</f>
        <v>0</v>
      </c>
      <c r="AC1393" s="16">
        <f>IF(((K1393*Dane!$C$9)-AA1393)&lt;0,0,(K1393*Dane!$C$9)-AA1393)</f>
        <v>0</v>
      </c>
      <c r="AD1393" s="37">
        <f>IFERROR(IF(((L1393*Dane!$C$9)-AB1393)&lt;0,0,(L1393*Dane!$C$9)-AB1393),0)</f>
        <v>0</v>
      </c>
      <c r="AE1393" s="97"/>
      <c r="AF1393" s="77">
        <f>IF(Dane!$E$3=1,AO1393,IF(Dane!$E$3=2,AU1393,AW1393))</f>
        <v>0</v>
      </c>
      <c r="AG1393" s="77">
        <f>IF(Dane!$E$3=1,AP1393,IF(Dane!$E$3=2,AV1393,AX1393))</f>
        <v>0</v>
      </c>
      <c r="AH1393" s="77">
        <f>IF(Dane!$E$3=1,BA1393,IF(Dane!$E$3=2,BG1393,BI1393))</f>
        <v>0</v>
      </c>
      <c r="AI1393" s="77">
        <f>IF(Dane!$E$3=1,BB1393,IF(Dane!$E$3=2,BH1393,BJ1393))</f>
        <v>0</v>
      </c>
      <c r="AJ1393" s="77">
        <f>IF(Dane!$E$3=1,BM1393,IF(Dane!$E$3=2,BS1393,BU1393))</f>
        <v>0</v>
      </c>
      <c r="AK1393" s="77">
        <f>IF(Dane!$E$3=1,BN1393,IF(Dane!$E$3=2,BT1393,BV1393))</f>
        <v>0</v>
      </c>
      <c r="AL1393" s="24">
        <f t="shared" si="655"/>
        <v>0</v>
      </c>
      <c r="AM1393" s="24">
        <f t="shared" si="656"/>
        <v>0</v>
      </c>
      <c r="AN1393" s="24"/>
      <c r="AO1393" s="24">
        <f t="shared" si="641"/>
        <v>0</v>
      </c>
      <c r="AP1393" s="24">
        <f t="shared" si="657"/>
        <v>0</v>
      </c>
      <c r="AQ1393" s="24">
        <f t="shared" si="642"/>
        <v>0</v>
      </c>
      <c r="AR1393" s="24">
        <f t="shared" si="643"/>
        <v>0</v>
      </c>
      <c r="AS1393" s="24">
        <f t="shared" si="644"/>
        <v>0</v>
      </c>
      <c r="AT1393" s="24">
        <f t="shared" si="658"/>
        <v>0</v>
      </c>
      <c r="AU1393" s="24">
        <f t="shared" si="667"/>
        <v>0</v>
      </c>
      <c r="AV1393" s="24">
        <v>0</v>
      </c>
      <c r="AW1393" s="24">
        <f t="shared" si="670"/>
        <v>0</v>
      </c>
      <c r="AX1393" s="24">
        <v>0</v>
      </c>
      <c r="AY1393" s="24">
        <f t="shared" si="659"/>
        <v>0</v>
      </c>
      <c r="AZ1393" s="24">
        <f t="shared" si="660"/>
        <v>0</v>
      </c>
      <c r="BA1393" s="24">
        <f t="shared" si="645"/>
        <v>0</v>
      </c>
      <c r="BB1393" s="24">
        <f t="shared" si="646"/>
        <v>0</v>
      </c>
      <c r="BC1393" s="24">
        <f t="shared" si="647"/>
        <v>0</v>
      </c>
      <c r="BD1393" s="24">
        <f t="shared" si="648"/>
        <v>0</v>
      </c>
      <c r="BE1393" s="24">
        <f t="shared" si="649"/>
        <v>0</v>
      </c>
      <c r="BF1393" s="24">
        <f t="shared" si="661"/>
        <v>0</v>
      </c>
      <c r="BG1393" s="24">
        <f t="shared" si="668"/>
        <v>0</v>
      </c>
      <c r="BH1393" s="24">
        <v>0</v>
      </c>
      <c r="BI1393" s="24">
        <f t="shared" si="662"/>
        <v>0</v>
      </c>
      <c r="BJ1393" s="24">
        <v>0</v>
      </c>
      <c r="BK1393" s="24">
        <f t="shared" si="663"/>
        <v>0</v>
      </c>
      <c r="BL1393" s="24">
        <f t="shared" si="664"/>
        <v>0</v>
      </c>
      <c r="BM1393" s="24">
        <f t="shared" si="650"/>
        <v>0</v>
      </c>
      <c r="BN1393" s="24">
        <f t="shared" si="651"/>
        <v>0</v>
      </c>
      <c r="BO1393" s="24">
        <f t="shared" si="652"/>
        <v>0</v>
      </c>
      <c r="BP1393" s="24">
        <f t="shared" si="653"/>
        <v>0</v>
      </c>
      <c r="BQ1393" s="24">
        <f t="shared" si="654"/>
        <v>0</v>
      </c>
      <c r="BR1393" s="24">
        <f t="shared" si="665"/>
        <v>0</v>
      </c>
      <c r="BS1393" s="24">
        <f t="shared" si="669"/>
        <v>0</v>
      </c>
      <c r="BT1393" s="24">
        <v>0</v>
      </c>
      <c r="BU1393" s="24">
        <f t="shared" si="666"/>
        <v>0</v>
      </c>
      <c r="BV1393" s="24">
        <v>0</v>
      </c>
    </row>
    <row r="1394" spans="1:74">
      <c r="A1394" s="87">
        <v>1385</v>
      </c>
      <c r="B1394" s="1"/>
      <c r="C1394" s="1"/>
      <c r="D1394" s="2"/>
      <c r="E1394" s="3"/>
      <c r="F1394" s="4"/>
      <c r="G1394" s="5"/>
      <c r="H1394" s="4"/>
      <c r="I1394" s="5"/>
      <c r="J1394" s="6"/>
      <c r="K1394" s="5"/>
      <c r="L1394" s="5"/>
      <c r="M1394" s="5"/>
      <c r="N1394" s="7"/>
      <c r="O1394" s="38"/>
      <c r="P1394" s="5"/>
      <c r="Q1394" s="5"/>
      <c r="R1394" s="7"/>
      <c r="S1394" s="38"/>
      <c r="T1394" s="5"/>
      <c r="U1394" s="5"/>
      <c r="V1394" s="55"/>
      <c r="W1394" s="38"/>
      <c r="X1394" s="5"/>
      <c r="Y1394" s="5"/>
      <c r="Z1394" s="55"/>
      <c r="AA1394" s="36">
        <f>IF(Dane!$E$3=1,AO1394+BA1394+BM1394,IF(Dane!$E$3=2,AU1394+BG1394+BS1394,AW1394+BI1394+BU1394))</f>
        <v>0</v>
      </c>
      <c r="AB1394" s="16">
        <f>IF(Dane!$E$3=1,AP1394+BB1394+BN1394,IF(Dane!$E$3=2,AV1394+BH1394+BT1394,AX1394+BJ1394+BV1394))</f>
        <v>0</v>
      </c>
      <c r="AC1394" s="16">
        <f>IF(((K1394*Dane!$C$9)-AA1394)&lt;0,0,(K1394*Dane!$C$9)-AA1394)</f>
        <v>0</v>
      </c>
      <c r="AD1394" s="37">
        <f>IFERROR(IF(((L1394*Dane!$C$9)-AB1394)&lt;0,0,(L1394*Dane!$C$9)-AB1394),0)</f>
        <v>0</v>
      </c>
      <c r="AE1394" s="97"/>
      <c r="AF1394" s="77">
        <f>IF(Dane!$E$3=1,AO1394,IF(Dane!$E$3=2,AU1394,AW1394))</f>
        <v>0</v>
      </c>
      <c r="AG1394" s="77">
        <f>IF(Dane!$E$3=1,AP1394,IF(Dane!$E$3=2,AV1394,AX1394))</f>
        <v>0</v>
      </c>
      <c r="AH1394" s="77">
        <f>IF(Dane!$E$3=1,BA1394,IF(Dane!$E$3=2,BG1394,BI1394))</f>
        <v>0</v>
      </c>
      <c r="AI1394" s="77">
        <f>IF(Dane!$E$3=1,BB1394,IF(Dane!$E$3=2,BH1394,BJ1394))</f>
        <v>0</v>
      </c>
      <c r="AJ1394" s="77">
        <f>IF(Dane!$E$3=1,BM1394,IF(Dane!$E$3=2,BS1394,BU1394))</f>
        <v>0</v>
      </c>
      <c r="AK1394" s="77">
        <f>IF(Dane!$E$3=1,BN1394,IF(Dane!$E$3=2,BT1394,BV1394))</f>
        <v>0</v>
      </c>
      <c r="AL1394" s="24">
        <f t="shared" si="655"/>
        <v>0</v>
      </c>
      <c r="AM1394" s="24">
        <f t="shared" si="656"/>
        <v>0</v>
      </c>
      <c r="AN1394" s="24"/>
      <c r="AO1394" s="24">
        <f t="shared" si="641"/>
        <v>0</v>
      </c>
      <c r="AP1394" s="24">
        <f t="shared" si="657"/>
        <v>0</v>
      </c>
      <c r="AQ1394" s="24">
        <f t="shared" si="642"/>
        <v>0</v>
      </c>
      <c r="AR1394" s="24">
        <f t="shared" si="643"/>
        <v>0</v>
      </c>
      <c r="AS1394" s="24">
        <f t="shared" si="644"/>
        <v>0</v>
      </c>
      <c r="AT1394" s="24">
        <f t="shared" si="658"/>
        <v>0</v>
      </c>
      <c r="AU1394" s="24">
        <f t="shared" si="667"/>
        <v>0</v>
      </c>
      <c r="AV1394" s="24">
        <v>0</v>
      </c>
      <c r="AW1394" s="24">
        <f t="shared" si="670"/>
        <v>0</v>
      </c>
      <c r="AX1394" s="24">
        <v>0</v>
      </c>
      <c r="AY1394" s="24">
        <f t="shared" si="659"/>
        <v>0</v>
      </c>
      <c r="AZ1394" s="24">
        <f t="shared" si="660"/>
        <v>0</v>
      </c>
      <c r="BA1394" s="24">
        <f t="shared" si="645"/>
        <v>0</v>
      </c>
      <c r="BB1394" s="24">
        <f t="shared" si="646"/>
        <v>0</v>
      </c>
      <c r="BC1394" s="24">
        <f t="shared" si="647"/>
        <v>0</v>
      </c>
      <c r="BD1394" s="24">
        <f t="shared" si="648"/>
        <v>0</v>
      </c>
      <c r="BE1394" s="24">
        <f t="shared" si="649"/>
        <v>0</v>
      </c>
      <c r="BF1394" s="24">
        <f t="shared" si="661"/>
        <v>0</v>
      </c>
      <c r="BG1394" s="24">
        <f t="shared" si="668"/>
        <v>0</v>
      </c>
      <c r="BH1394" s="24">
        <v>0</v>
      </c>
      <c r="BI1394" s="24">
        <f t="shared" si="662"/>
        <v>0</v>
      </c>
      <c r="BJ1394" s="24">
        <v>0</v>
      </c>
      <c r="BK1394" s="24">
        <f t="shared" si="663"/>
        <v>0</v>
      </c>
      <c r="BL1394" s="24">
        <f t="shared" si="664"/>
        <v>0</v>
      </c>
      <c r="BM1394" s="24">
        <f t="shared" si="650"/>
        <v>0</v>
      </c>
      <c r="BN1394" s="24">
        <f t="shared" si="651"/>
        <v>0</v>
      </c>
      <c r="BO1394" s="24">
        <f t="shared" si="652"/>
        <v>0</v>
      </c>
      <c r="BP1394" s="24">
        <f t="shared" si="653"/>
        <v>0</v>
      </c>
      <c r="BQ1394" s="24">
        <f t="shared" si="654"/>
        <v>0</v>
      </c>
      <c r="BR1394" s="24">
        <f t="shared" si="665"/>
        <v>0</v>
      </c>
      <c r="BS1394" s="24">
        <f t="shared" si="669"/>
        <v>0</v>
      </c>
      <c r="BT1394" s="24">
        <v>0</v>
      </c>
      <c r="BU1394" s="24">
        <f t="shared" si="666"/>
        <v>0</v>
      </c>
      <c r="BV1394" s="24">
        <v>0</v>
      </c>
    </row>
    <row r="1395" spans="1:74">
      <c r="A1395" s="87">
        <v>1386</v>
      </c>
      <c r="B1395" s="1"/>
      <c r="C1395" s="1"/>
      <c r="D1395" s="2"/>
      <c r="E1395" s="3"/>
      <c r="F1395" s="4"/>
      <c r="G1395" s="5"/>
      <c r="H1395" s="4"/>
      <c r="I1395" s="5"/>
      <c r="J1395" s="6"/>
      <c r="K1395" s="5"/>
      <c r="L1395" s="5"/>
      <c r="M1395" s="5"/>
      <c r="N1395" s="7"/>
      <c r="O1395" s="38"/>
      <c r="P1395" s="5"/>
      <c r="Q1395" s="5"/>
      <c r="R1395" s="7"/>
      <c r="S1395" s="38"/>
      <c r="T1395" s="5"/>
      <c r="U1395" s="5"/>
      <c r="V1395" s="55"/>
      <c r="W1395" s="38"/>
      <c r="X1395" s="5"/>
      <c r="Y1395" s="5"/>
      <c r="Z1395" s="55"/>
      <c r="AA1395" s="36">
        <f>IF(Dane!$E$3=1,AO1395+BA1395+BM1395,IF(Dane!$E$3=2,AU1395+BG1395+BS1395,AW1395+BI1395+BU1395))</f>
        <v>0</v>
      </c>
      <c r="AB1395" s="16">
        <f>IF(Dane!$E$3=1,AP1395+BB1395+BN1395,IF(Dane!$E$3=2,AV1395+BH1395+BT1395,AX1395+BJ1395+BV1395))</f>
        <v>0</v>
      </c>
      <c r="AC1395" s="16">
        <f>IF(((K1395*Dane!$C$9)-AA1395)&lt;0,0,(K1395*Dane!$C$9)-AA1395)</f>
        <v>0</v>
      </c>
      <c r="AD1395" s="37">
        <f>IFERROR(IF(((L1395*Dane!$C$9)-AB1395)&lt;0,0,(L1395*Dane!$C$9)-AB1395),0)</f>
        <v>0</v>
      </c>
      <c r="AE1395" s="97"/>
      <c r="AF1395" s="77">
        <f>IF(Dane!$E$3=1,AO1395,IF(Dane!$E$3=2,AU1395,AW1395))</f>
        <v>0</v>
      </c>
      <c r="AG1395" s="77">
        <f>IF(Dane!$E$3=1,AP1395,IF(Dane!$E$3=2,AV1395,AX1395))</f>
        <v>0</v>
      </c>
      <c r="AH1395" s="77">
        <f>IF(Dane!$E$3=1,BA1395,IF(Dane!$E$3=2,BG1395,BI1395))</f>
        <v>0</v>
      </c>
      <c r="AI1395" s="77">
        <f>IF(Dane!$E$3=1,BB1395,IF(Dane!$E$3=2,BH1395,BJ1395))</f>
        <v>0</v>
      </c>
      <c r="AJ1395" s="77">
        <f>IF(Dane!$E$3=1,BM1395,IF(Dane!$E$3=2,BS1395,BU1395))</f>
        <v>0</v>
      </c>
      <c r="AK1395" s="77">
        <f>IF(Dane!$E$3=1,BN1395,IF(Dane!$E$3=2,BT1395,BV1395))</f>
        <v>0</v>
      </c>
      <c r="AL1395" s="24">
        <f t="shared" si="655"/>
        <v>0</v>
      </c>
      <c r="AM1395" s="24">
        <f t="shared" si="656"/>
        <v>0</v>
      </c>
      <c r="AN1395" s="24"/>
      <c r="AO1395" s="24">
        <f t="shared" si="641"/>
        <v>0</v>
      </c>
      <c r="AP1395" s="24">
        <f t="shared" si="657"/>
        <v>0</v>
      </c>
      <c r="AQ1395" s="24">
        <f t="shared" si="642"/>
        <v>0</v>
      </c>
      <c r="AR1395" s="24">
        <f t="shared" si="643"/>
        <v>0</v>
      </c>
      <c r="AS1395" s="24">
        <f t="shared" si="644"/>
        <v>0</v>
      </c>
      <c r="AT1395" s="24">
        <f t="shared" si="658"/>
        <v>0</v>
      </c>
      <c r="AU1395" s="24">
        <f t="shared" si="667"/>
        <v>0</v>
      </c>
      <c r="AV1395" s="24">
        <v>0</v>
      </c>
      <c r="AW1395" s="24">
        <f t="shared" si="670"/>
        <v>0</v>
      </c>
      <c r="AX1395" s="24">
        <v>0</v>
      </c>
      <c r="AY1395" s="24">
        <f t="shared" si="659"/>
        <v>0</v>
      </c>
      <c r="AZ1395" s="24">
        <f t="shared" si="660"/>
        <v>0</v>
      </c>
      <c r="BA1395" s="24">
        <f t="shared" si="645"/>
        <v>0</v>
      </c>
      <c r="BB1395" s="24">
        <f t="shared" si="646"/>
        <v>0</v>
      </c>
      <c r="BC1395" s="24">
        <f t="shared" si="647"/>
        <v>0</v>
      </c>
      <c r="BD1395" s="24">
        <f t="shared" si="648"/>
        <v>0</v>
      </c>
      <c r="BE1395" s="24">
        <f t="shared" si="649"/>
        <v>0</v>
      </c>
      <c r="BF1395" s="24">
        <f t="shared" si="661"/>
        <v>0</v>
      </c>
      <c r="BG1395" s="24">
        <f t="shared" si="668"/>
        <v>0</v>
      </c>
      <c r="BH1395" s="24">
        <v>0</v>
      </c>
      <c r="BI1395" s="24">
        <f t="shared" si="662"/>
        <v>0</v>
      </c>
      <c r="BJ1395" s="24">
        <v>0</v>
      </c>
      <c r="BK1395" s="24">
        <f t="shared" si="663"/>
        <v>0</v>
      </c>
      <c r="BL1395" s="24">
        <f t="shared" si="664"/>
        <v>0</v>
      </c>
      <c r="BM1395" s="24">
        <f t="shared" si="650"/>
        <v>0</v>
      </c>
      <c r="BN1395" s="24">
        <f t="shared" si="651"/>
        <v>0</v>
      </c>
      <c r="BO1395" s="24">
        <f t="shared" si="652"/>
        <v>0</v>
      </c>
      <c r="BP1395" s="24">
        <f t="shared" si="653"/>
        <v>0</v>
      </c>
      <c r="BQ1395" s="24">
        <f t="shared" si="654"/>
        <v>0</v>
      </c>
      <c r="BR1395" s="24">
        <f t="shared" si="665"/>
        <v>0</v>
      </c>
      <c r="BS1395" s="24">
        <f t="shared" si="669"/>
        <v>0</v>
      </c>
      <c r="BT1395" s="24">
        <v>0</v>
      </c>
      <c r="BU1395" s="24">
        <f t="shared" si="666"/>
        <v>0</v>
      </c>
      <c r="BV1395" s="24">
        <v>0</v>
      </c>
    </row>
    <row r="1396" spans="1:74">
      <c r="A1396" s="87">
        <v>1387</v>
      </c>
      <c r="B1396" s="1"/>
      <c r="C1396" s="1"/>
      <c r="D1396" s="2"/>
      <c r="E1396" s="3"/>
      <c r="F1396" s="4"/>
      <c r="G1396" s="5"/>
      <c r="H1396" s="4"/>
      <c r="I1396" s="5"/>
      <c r="J1396" s="6"/>
      <c r="K1396" s="5"/>
      <c r="L1396" s="5"/>
      <c r="M1396" s="5"/>
      <c r="N1396" s="7"/>
      <c r="O1396" s="38"/>
      <c r="P1396" s="5"/>
      <c r="Q1396" s="5"/>
      <c r="R1396" s="7"/>
      <c r="S1396" s="38"/>
      <c r="T1396" s="5"/>
      <c r="U1396" s="5"/>
      <c r="V1396" s="55"/>
      <c r="W1396" s="38"/>
      <c r="X1396" s="5"/>
      <c r="Y1396" s="5"/>
      <c r="Z1396" s="55"/>
      <c r="AA1396" s="36">
        <f>IF(Dane!$E$3=1,AO1396+BA1396+BM1396,IF(Dane!$E$3=2,AU1396+BG1396+BS1396,AW1396+BI1396+BU1396))</f>
        <v>0</v>
      </c>
      <c r="AB1396" s="16">
        <f>IF(Dane!$E$3=1,AP1396+BB1396+BN1396,IF(Dane!$E$3=2,AV1396+BH1396+BT1396,AX1396+BJ1396+BV1396))</f>
        <v>0</v>
      </c>
      <c r="AC1396" s="16">
        <f>IF(((K1396*Dane!$C$9)-AA1396)&lt;0,0,(K1396*Dane!$C$9)-AA1396)</f>
        <v>0</v>
      </c>
      <c r="AD1396" s="37">
        <f>IFERROR(IF(((L1396*Dane!$C$9)-AB1396)&lt;0,0,(L1396*Dane!$C$9)-AB1396),0)</f>
        <v>0</v>
      </c>
      <c r="AE1396" s="97"/>
      <c r="AF1396" s="77">
        <f>IF(Dane!$E$3=1,AO1396,IF(Dane!$E$3=2,AU1396,AW1396))</f>
        <v>0</v>
      </c>
      <c r="AG1396" s="77">
        <f>IF(Dane!$E$3=1,AP1396,IF(Dane!$E$3=2,AV1396,AX1396))</f>
        <v>0</v>
      </c>
      <c r="AH1396" s="77">
        <f>IF(Dane!$E$3=1,BA1396,IF(Dane!$E$3=2,BG1396,BI1396))</f>
        <v>0</v>
      </c>
      <c r="AI1396" s="77">
        <f>IF(Dane!$E$3=1,BB1396,IF(Dane!$E$3=2,BH1396,BJ1396))</f>
        <v>0</v>
      </c>
      <c r="AJ1396" s="77">
        <f>IF(Dane!$E$3=1,BM1396,IF(Dane!$E$3=2,BS1396,BU1396))</f>
        <v>0</v>
      </c>
      <c r="AK1396" s="77">
        <f>IF(Dane!$E$3=1,BN1396,IF(Dane!$E$3=2,BT1396,BV1396))</f>
        <v>0</v>
      </c>
      <c r="AL1396" s="24">
        <f t="shared" si="655"/>
        <v>0</v>
      </c>
      <c r="AM1396" s="24">
        <f t="shared" si="656"/>
        <v>0</v>
      </c>
      <c r="AN1396" s="24"/>
      <c r="AO1396" s="24">
        <f t="shared" si="641"/>
        <v>0</v>
      </c>
      <c r="AP1396" s="24">
        <f t="shared" si="657"/>
        <v>0</v>
      </c>
      <c r="AQ1396" s="24">
        <f t="shared" si="642"/>
        <v>0</v>
      </c>
      <c r="AR1396" s="24">
        <f t="shared" si="643"/>
        <v>0</v>
      </c>
      <c r="AS1396" s="24">
        <f t="shared" si="644"/>
        <v>0</v>
      </c>
      <c r="AT1396" s="24">
        <f t="shared" si="658"/>
        <v>0</v>
      </c>
      <c r="AU1396" s="24">
        <f t="shared" si="667"/>
        <v>0</v>
      </c>
      <c r="AV1396" s="24">
        <v>0</v>
      </c>
      <c r="AW1396" s="24">
        <f t="shared" si="670"/>
        <v>0</v>
      </c>
      <c r="AX1396" s="24">
        <v>0</v>
      </c>
      <c r="AY1396" s="24">
        <f t="shared" si="659"/>
        <v>0</v>
      </c>
      <c r="AZ1396" s="24">
        <f t="shared" si="660"/>
        <v>0</v>
      </c>
      <c r="BA1396" s="24">
        <f t="shared" si="645"/>
        <v>0</v>
      </c>
      <c r="BB1396" s="24">
        <f t="shared" si="646"/>
        <v>0</v>
      </c>
      <c r="BC1396" s="24">
        <f t="shared" si="647"/>
        <v>0</v>
      </c>
      <c r="BD1396" s="24">
        <f t="shared" si="648"/>
        <v>0</v>
      </c>
      <c r="BE1396" s="24">
        <f t="shared" si="649"/>
        <v>0</v>
      </c>
      <c r="BF1396" s="24">
        <f t="shared" si="661"/>
        <v>0</v>
      </c>
      <c r="BG1396" s="24">
        <f t="shared" si="668"/>
        <v>0</v>
      </c>
      <c r="BH1396" s="24">
        <v>0</v>
      </c>
      <c r="BI1396" s="24">
        <f t="shared" si="662"/>
        <v>0</v>
      </c>
      <c r="BJ1396" s="24">
        <v>0</v>
      </c>
      <c r="BK1396" s="24">
        <f t="shared" si="663"/>
        <v>0</v>
      </c>
      <c r="BL1396" s="24">
        <f t="shared" si="664"/>
        <v>0</v>
      </c>
      <c r="BM1396" s="24">
        <f t="shared" si="650"/>
        <v>0</v>
      </c>
      <c r="BN1396" s="24">
        <f t="shared" si="651"/>
        <v>0</v>
      </c>
      <c r="BO1396" s="24">
        <f t="shared" si="652"/>
        <v>0</v>
      </c>
      <c r="BP1396" s="24">
        <f t="shared" si="653"/>
        <v>0</v>
      </c>
      <c r="BQ1396" s="24">
        <f t="shared" si="654"/>
        <v>0</v>
      </c>
      <c r="BR1396" s="24">
        <f t="shared" si="665"/>
        <v>0</v>
      </c>
      <c r="BS1396" s="24">
        <f t="shared" si="669"/>
        <v>0</v>
      </c>
      <c r="BT1396" s="24">
        <v>0</v>
      </c>
      <c r="BU1396" s="24">
        <f t="shared" si="666"/>
        <v>0</v>
      </c>
      <c r="BV1396" s="24">
        <v>0</v>
      </c>
    </row>
    <row r="1397" spans="1:74">
      <c r="A1397" s="87">
        <v>1388</v>
      </c>
      <c r="B1397" s="1"/>
      <c r="C1397" s="1"/>
      <c r="D1397" s="2"/>
      <c r="E1397" s="3"/>
      <c r="F1397" s="4"/>
      <c r="G1397" s="5"/>
      <c r="H1397" s="4"/>
      <c r="I1397" s="5"/>
      <c r="J1397" s="6"/>
      <c r="K1397" s="5"/>
      <c r="L1397" s="5"/>
      <c r="M1397" s="5"/>
      <c r="N1397" s="7"/>
      <c r="O1397" s="38"/>
      <c r="P1397" s="5"/>
      <c r="Q1397" s="5"/>
      <c r="R1397" s="7"/>
      <c r="S1397" s="38"/>
      <c r="T1397" s="5"/>
      <c r="U1397" s="5"/>
      <c r="V1397" s="55"/>
      <c r="W1397" s="38"/>
      <c r="X1397" s="5"/>
      <c r="Y1397" s="5"/>
      <c r="Z1397" s="55"/>
      <c r="AA1397" s="36">
        <f>IF(Dane!$E$3=1,AO1397+BA1397+BM1397,IF(Dane!$E$3=2,AU1397+BG1397+BS1397,AW1397+BI1397+BU1397))</f>
        <v>0</v>
      </c>
      <c r="AB1397" s="16">
        <f>IF(Dane!$E$3=1,AP1397+BB1397+BN1397,IF(Dane!$E$3=2,AV1397+BH1397+BT1397,AX1397+BJ1397+BV1397))</f>
        <v>0</v>
      </c>
      <c r="AC1397" s="16">
        <f>IF(((K1397*Dane!$C$9)-AA1397)&lt;0,0,(K1397*Dane!$C$9)-AA1397)</f>
        <v>0</v>
      </c>
      <c r="AD1397" s="37">
        <f>IFERROR(IF(((L1397*Dane!$C$9)-AB1397)&lt;0,0,(L1397*Dane!$C$9)-AB1397),0)</f>
        <v>0</v>
      </c>
      <c r="AE1397" s="97"/>
      <c r="AF1397" s="77">
        <f>IF(Dane!$E$3=1,AO1397,IF(Dane!$E$3=2,AU1397,AW1397))</f>
        <v>0</v>
      </c>
      <c r="AG1397" s="77">
        <f>IF(Dane!$E$3=1,AP1397,IF(Dane!$E$3=2,AV1397,AX1397))</f>
        <v>0</v>
      </c>
      <c r="AH1397" s="77">
        <f>IF(Dane!$E$3=1,BA1397,IF(Dane!$E$3=2,BG1397,BI1397))</f>
        <v>0</v>
      </c>
      <c r="AI1397" s="77">
        <f>IF(Dane!$E$3=1,BB1397,IF(Dane!$E$3=2,BH1397,BJ1397))</f>
        <v>0</v>
      </c>
      <c r="AJ1397" s="77">
        <f>IF(Dane!$E$3=1,BM1397,IF(Dane!$E$3=2,BS1397,BU1397))</f>
        <v>0</v>
      </c>
      <c r="AK1397" s="77">
        <f>IF(Dane!$E$3=1,BN1397,IF(Dane!$E$3=2,BT1397,BV1397))</f>
        <v>0</v>
      </c>
      <c r="AL1397" s="24">
        <f t="shared" si="655"/>
        <v>0</v>
      </c>
      <c r="AM1397" s="24">
        <f t="shared" si="656"/>
        <v>0</v>
      </c>
      <c r="AN1397" s="24"/>
      <c r="AO1397" s="24">
        <f t="shared" si="641"/>
        <v>0</v>
      </c>
      <c r="AP1397" s="24">
        <f t="shared" si="657"/>
        <v>0</v>
      </c>
      <c r="AQ1397" s="24">
        <f t="shared" si="642"/>
        <v>0</v>
      </c>
      <c r="AR1397" s="24">
        <f t="shared" si="643"/>
        <v>0</v>
      </c>
      <c r="AS1397" s="24">
        <f t="shared" si="644"/>
        <v>0</v>
      </c>
      <c r="AT1397" s="24">
        <f t="shared" si="658"/>
        <v>0</v>
      </c>
      <c r="AU1397" s="24">
        <f t="shared" si="667"/>
        <v>0</v>
      </c>
      <c r="AV1397" s="24">
        <v>0</v>
      </c>
      <c r="AW1397" s="24">
        <f t="shared" si="670"/>
        <v>0</v>
      </c>
      <c r="AX1397" s="24">
        <v>0</v>
      </c>
      <c r="AY1397" s="24">
        <f t="shared" si="659"/>
        <v>0</v>
      </c>
      <c r="AZ1397" s="24">
        <f t="shared" si="660"/>
        <v>0</v>
      </c>
      <c r="BA1397" s="24">
        <f t="shared" si="645"/>
        <v>0</v>
      </c>
      <c r="BB1397" s="24">
        <f t="shared" si="646"/>
        <v>0</v>
      </c>
      <c r="BC1397" s="24">
        <f t="shared" si="647"/>
        <v>0</v>
      </c>
      <c r="BD1397" s="24">
        <f t="shared" si="648"/>
        <v>0</v>
      </c>
      <c r="BE1397" s="24">
        <f t="shared" si="649"/>
        <v>0</v>
      </c>
      <c r="BF1397" s="24">
        <f t="shared" si="661"/>
        <v>0</v>
      </c>
      <c r="BG1397" s="24">
        <f t="shared" si="668"/>
        <v>0</v>
      </c>
      <c r="BH1397" s="24">
        <v>0</v>
      </c>
      <c r="BI1397" s="24">
        <f t="shared" si="662"/>
        <v>0</v>
      </c>
      <c r="BJ1397" s="24">
        <v>0</v>
      </c>
      <c r="BK1397" s="24">
        <f t="shared" si="663"/>
        <v>0</v>
      </c>
      <c r="BL1397" s="24">
        <f t="shared" si="664"/>
        <v>0</v>
      </c>
      <c r="BM1397" s="24">
        <f t="shared" si="650"/>
        <v>0</v>
      </c>
      <c r="BN1397" s="24">
        <f t="shared" si="651"/>
        <v>0</v>
      </c>
      <c r="BO1397" s="24">
        <f t="shared" si="652"/>
        <v>0</v>
      </c>
      <c r="BP1397" s="24">
        <f t="shared" si="653"/>
        <v>0</v>
      </c>
      <c r="BQ1397" s="24">
        <f t="shared" si="654"/>
        <v>0</v>
      </c>
      <c r="BR1397" s="24">
        <f t="shared" si="665"/>
        <v>0</v>
      </c>
      <c r="BS1397" s="24">
        <f t="shared" si="669"/>
        <v>0</v>
      </c>
      <c r="BT1397" s="24">
        <v>0</v>
      </c>
      <c r="BU1397" s="24">
        <f t="shared" si="666"/>
        <v>0</v>
      </c>
      <c r="BV1397" s="24">
        <v>0</v>
      </c>
    </row>
    <row r="1398" spans="1:74">
      <c r="A1398" s="87">
        <v>1389</v>
      </c>
      <c r="B1398" s="1"/>
      <c r="C1398" s="1"/>
      <c r="D1398" s="2"/>
      <c r="E1398" s="3"/>
      <c r="F1398" s="4"/>
      <c r="G1398" s="5"/>
      <c r="H1398" s="4"/>
      <c r="I1398" s="5"/>
      <c r="J1398" s="6"/>
      <c r="K1398" s="5"/>
      <c r="L1398" s="5"/>
      <c r="M1398" s="5"/>
      <c r="N1398" s="7"/>
      <c r="O1398" s="38"/>
      <c r="P1398" s="5"/>
      <c r="Q1398" s="5"/>
      <c r="R1398" s="7"/>
      <c r="S1398" s="38"/>
      <c r="T1398" s="5"/>
      <c r="U1398" s="5"/>
      <c r="V1398" s="55"/>
      <c r="W1398" s="38"/>
      <c r="X1398" s="5"/>
      <c r="Y1398" s="5"/>
      <c r="Z1398" s="55"/>
      <c r="AA1398" s="36">
        <f>IF(Dane!$E$3=1,AO1398+BA1398+BM1398,IF(Dane!$E$3=2,AU1398+BG1398+BS1398,AW1398+BI1398+BU1398))</f>
        <v>0</v>
      </c>
      <c r="AB1398" s="16">
        <f>IF(Dane!$E$3=1,AP1398+BB1398+BN1398,IF(Dane!$E$3=2,AV1398+BH1398+BT1398,AX1398+BJ1398+BV1398))</f>
        <v>0</v>
      </c>
      <c r="AC1398" s="16">
        <f>IF(((K1398*Dane!$C$9)-AA1398)&lt;0,0,(K1398*Dane!$C$9)-AA1398)</f>
        <v>0</v>
      </c>
      <c r="AD1398" s="37">
        <f>IFERROR(IF(((L1398*Dane!$C$9)-AB1398)&lt;0,0,(L1398*Dane!$C$9)-AB1398),0)</f>
        <v>0</v>
      </c>
      <c r="AE1398" s="97"/>
      <c r="AF1398" s="77">
        <f>IF(Dane!$E$3=1,AO1398,IF(Dane!$E$3=2,AU1398,AW1398))</f>
        <v>0</v>
      </c>
      <c r="AG1398" s="77">
        <f>IF(Dane!$E$3=1,AP1398,IF(Dane!$E$3=2,AV1398,AX1398))</f>
        <v>0</v>
      </c>
      <c r="AH1398" s="77">
        <f>IF(Dane!$E$3=1,BA1398,IF(Dane!$E$3=2,BG1398,BI1398))</f>
        <v>0</v>
      </c>
      <c r="AI1398" s="77">
        <f>IF(Dane!$E$3=1,BB1398,IF(Dane!$E$3=2,BH1398,BJ1398))</f>
        <v>0</v>
      </c>
      <c r="AJ1398" s="77">
        <f>IF(Dane!$E$3=1,BM1398,IF(Dane!$E$3=2,BS1398,BU1398))</f>
        <v>0</v>
      </c>
      <c r="AK1398" s="77">
        <f>IF(Dane!$E$3=1,BN1398,IF(Dane!$E$3=2,BT1398,BV1398))</f>
        <v>0</v>
      </c>
      <c r="AL1398" s="24">
        <f t="shared" si="655"/>
        <v>0</v>
      </c>
      <c r="AM1398" s="24">
        <f t="shared" si="656"/>
        <v>0</v>
      </c>
      <c r="AN1398" s="24"/>
      <c r="AO1398" s="24">
        <f t="shared" si="641"/>
        <v>0</v>
      </c>
      <c r="AP1398" s="24">
        <f t="shared" si="657"/>
        <v>0</v>
      </c>
      <c r="AQ1398" s="24">
        <f t="shared" si="642"/>
        <v>0</v>
      </c>
      <c r="AR1398" s="24">
        <f t="shared" si="643"/>
        <v>0</v>
      </c>
      <c r="AS1398" s="24">
        <f t="shared" si="644"/>
        <v>0</v>
      </c>
      <c r="AT1398" s="24">
        <f t="shared" si="658"/>
        <v>0</v>
      </c>
      <c r="AU1398" s="24">
        <f t="shared" si="667"/>
        <v>0</v>
      </c>
      <c r="AV1398" s="24">
        <v>0</v>
      </c>
      <c r="AW1398" s="24">
        <f t="shared" si="670"/>
        <v>0</v>
      </c>
      <c r="AX1398" s="24">
        <v>0</v>
      </c>
      <c r="AY1398" s="24">
        <f t="shared" si="659"/>
        <v>0</v>
      </c>
      <c r="AZ1398" s="24">
        <f t="shared" si="660"/>
        <v>0</v>
      </c>
      <c r="BA1398" s="24">
        <f t="shared" si="645"/>
        <v>0</v>
      </c>
      <c r="BB1398" s="24">
        <f t="shared" si="646"/>
        <v>0</v>
      </c>
      <c r="BC1398" s="24">
        <f t="shared" si="647"/>
        <v>0</v>
      </c>
      <c r="BD1398" s="24">
        <f t="shared" si="648"/>
        <v>0</v>
      </c>
      <c r="BE1398" s="24">
        <f t="shared" si="649"/>
        <v>0</v>
      </c>
      <c r="BF1398" s="24">
        <f t="shared" si="661"/>
        <v>0</v>
      </c>
      <c r="BG1398" s="24">
        <f t="shared" si="668"/>
        <v>0</v>
      </c>
      <c r="BH1398" s="24">
        <v>0</v>
      </c>
      <c r="BI1398" s="24">
        <f t="shared" si="662"/>
        <v>0</v>
      </c>
      <c r="BJ1398" s="24">
        <v>0</v>
      </c>
      <c r="BK1398" s="24">
        <f t="shared" si="663"/>
        <v>0</v>
      </c>
      <c r="BL1398" s="24">
        <f t="shared" si="664"/>
        <v>0</v>
      </c>
      <c r="BM1398" s="24">
        <f t="shared" si="650"/>
        <v>0</v>
      </c>
      <c r="BN1398" s="24">
        <f t="shared" si="651"/>
        <v>0</v>
      </c>
      <c r="BO1398" s="24">
        <f t="shared" si="652"/>
        <v>0</v>
      </c>
      <c r="BP1398" s="24">
        <f t="shared" si="653"/>
        <v>0</v>
      </c>
      <c r="BQ1398" s="24">
        <f t="shared" si="654"/>
        <v>0</v>
      </c>
      <c r="BR1398" s="24">
        <f t="shared" si="665"/>
        <v>0</v>
      </c>
      <c r="BS1398" s="24">
        <f t="shared" si="669"/>
        <v>0</v>
      </c>
      <c r="BT1398" s="24">
        <v>0</v>
      </c>
      <c r="BU1398" s="24">
        <f t="shared" si="666"/>
        <v>0</v>
      </c>
      <c r="BV1398" s="24">
        <v>0</v>
      </c>
    </row>
    <row r="1399" spans="1:74">
      <c r="A1399" s="87">
        <v>1390</v>
      </c>
      <c r="B1399" s="1"/>
      <c r="C1399" s="1"/>
      <c r="D1399" s="2"/>
      <c r="E1399" s="3"/>
      <c r="F1399" s="4"/>
      <c r="G1399" s="5"/>
      <c r="H1399" s="4"/>
      <c r="I1399" s="5"/>
      <c r="J1399" s="6"/>
      <c r="K1399" s="5"/>
      <c r="L1399" s="5"/>
      <c r="M1399" s="5"/>
      <c r="N1399" s="7"/>
      <c r="O1399" s="38"/>
      <c r="P1399" s="5"/>
      <c r="Q1399" s="5"/>
      <c r="R1399" s="7"/>
      <c r="S1399" s="38"/>
      <c r="T1399" s="5"/>
      <c r="U1399" s="5"/>
      <c r="V1399" s="55"/>
      <c r="W1399" s="38"/>
      <c r="X1399" s="5"/>
      <c r="Y1399" s="5"/>
      <c r="Z1399" s="55"/>
      <c r="AA1399" s="36">
        <f>IF(Dane!$E$3=1,AO1399+BA1399+BM1399,IF(Dane!$E$3=2,AU1399+BG1399+BS1399,AW1399+BI1399+BU1399))</f>
        <v>0</v>
      </c>
      <c r="AB1399" s="16">
        <f>IF(Dane!$E$3=1,AP1399+BB1399+BN1399,IF(Dane!$E$3=2,AV1399+BH1399+BT1399,AX1399+BJ1399+BV1399))</f>
        <v>0</v>
      </c>
      <c r="AC1399" s="16">
        <f>IF(((K1399*Dane!$C$9)-AA1399)&lt;0,0,(K1399*Dane!$C$9)-AA1399)</f>
        <v>0</v>
      </c>
      <c r="AD1399" s="37">
        <f>IFERROR(IF(((L1399*Dane!$C$9)-AB1399)&lt;0,0,(L1399*Dane!$C$9)-AB1399),0)</f>
        <v>0</v>
      </c>
      <c r="AE1399" s="97"/>
      <c r="AF1399" s="77">
        <f>IF(Dane!$E$3=1,AO1399,IF(Dane!$E$3=2,AU1399,AW1399))</f>
        <v>0</v>
      </c>
      <c r="AG1399" s="77">
        <f>IF(Dane!$E$3=1,AP1399,IF(Dane!$E$3=2,AV1399,AX1399))</f>
        <v>0</v>
      </c>
      <c r="AH1399" s="77">
        <f>IF(Dane!$E$3=1,BA1399,IF(Dane!$E$3=2,BG1399,BI1399))</f>
        <v>0</v>
      </c>
      <c r="AI1399" s="77">
        <f>IF(Dane!$E$3=1,BB1399,IF(Dane!$E$3=2,BH1399,BJ1399))</f>
        <v>0</v>
      </c>
      <c r="AJ1399" s="77">
        <f>IF(Dane!$E$3=1,BM1399,IF(Dane!$E$3=2,BS1399,BU1399))</f>
        <v>0</v>
      </c>
      <c r="AK1399" s="77">
        <f>IF(Dane!$E$3=1,BN1399,IF(Dane!$E$3=2,BT1399,BV1399))</f>
        <v>0</v>
      </c>
      <c r="AL1399" s="24">
        <f t="shared" si="655"/>
        <v>0</v>
      </c>
      <c r="AM1399" s="24">
        <f t="shared" si="656"/>
        <v>0</v>
      </c>
      <c r="AN1399" s="24"/>
      <c r="AO1399" s="24">
        <f t="shared" si="641"/>
        <v>0</v>
      </c>
      <c r="AP1399" s="24">
        <f t="shared" si="657"/>
        <v>0</v>
      </c>
      <c r="AQ1399" s="24">
        <f t="shared" si="642"/>
        <v>0</v>
      </c>
      <c r="AR1399" s="24">
        <f t="shared" si="643"/>
        <v>0</v>
      </c>
      <c r="AS1399" s="24">
        <f t="shared" si="644"/>
        <v>0</v>
      </c>
      <c r="AT1399" s="24">
        <f t="shared" si="658"/>
        <v>0</v>
      </c>
      <c r="AU1399" s="24">
        <f t="shared" si="667"/>
        <v>0</v>
      </c>
      <c r="AV1399" s="24">
        <v>0</v>
      </c>
      <c r="AW1399" s="24">
        <f t="shared" si="670"/>
        <v>0</v>
      </c>
      <c r="AX1399" s="24">
        <v>0</v>
      </c>
      <c r="AY1399" s="24">
        <f t="shared" si="659"/>
        <v>0</v>
      </c>
      <c r="AZ1399" s="24">
        <f t="shared" si="660"/>
        <v>0</v>
      </c>
      <c r="BA1399" s="24">
        <f t="shared" si="645"/>
        <v>0</v>
      </c>
      <c r="BB1399" s="24">
        <f t="shared" si="646"/>
        <v>0</v>
      </c>
      <c r="BC1399" s="24">
        <f t="shared" si="647"/>
        <v>0</v>
      </c>
      <c r="BD1399" s="24">
        <f t="shared" si="648"/>
        <v>0</v>
      </c>
      <c r="BE1399" s="24">
        <f t="shared" si="649"/>
        <v>0</v>
      </c>
      <c r="BF1399" s="24">
        <f t="shared" si="661"/>
        <v>0</v>
      </c>
      <c r="BG1399" s="24">
        <f t="shared" si="668"/>
        <v>0</v>
      </c>
      <c r="BH1399" s="24">
        <v>0</v>
      </c>
      <c r="BI1399" s="24">
        <f t="shared" si="662"/>
        <v>0</v>
      </c>
      <c r="BJ1399" s="24">
        <v>0</v>
      </c>
      <c r="BK1399" s="24">
        <f t="shared" si="663"/>
        <v>0</v>
      </c>
      <c r="BL1399" s="24">
        <f t="shared" si="664"/>
        <v>0</v>
      </c>
      <c r="BM1399" s="24">
        <f t="shared" si="650"/>
        <v>0</v>
      </c>
      <c r="BN1399" s="24">
        <f t="shared" si="651"/>
        <v>0</v>
      </c>
      <c r="BO1399" s="24">
        <f t="shared" si="652"/>
        <v>0</v>
      </c>
      <c r="BP1399" s="24">
        <f t="shared" si="653"/>
        <v>0</v>
      </c>
      <c r="BQ1399" s="24">
        <f t="shared" si="654"/>
        <v>0</v>
      </c>
      <c r="BR1399" s="24">
        <f t="shared" si="665"/>
        <v>0</v>
      </c>
      <c r="BS1399" s="24">
        <f t="shared" si="669"/>
        <v>0</v>
      </c>
      <c r="BT1399" s="24">
        <v>0</v>
      </c>
      <c r="BU1399" s="24">
        <f t="shared" si="666"/>
        <v>0</v>
      </c>
      <c r="BV1399" s="24">
        <v>0</v>
      </c>
    </row>
    <row r="1400" spans="1:74">
      <c r="A1400" s="87">
        <v>1391</v>
      </c>
      <c r="B1400" s="1"/>
      <c r="C1400" s="1"/>
      <c r="D1400" s="2"/>
      <c r="E1400" s="3"/>
      <c r="F1400" s="4"/>
      <c r="G1400" s="5"/>
      <c r="H1400" s="4"/>
      <c r="I1400" s="5"/>
      <c r="J1400" s="6"/>
      <c r="K1400" s="5"/>
      <c r="L1400" s="5"/>
      <c r="M1400" s="5"/>
      <c r="N1400" s="7"/>
      <c r="O1400" s="38"/>
      <c r="P1400" s="5"/>
      <c r="Q1400" s="5"/>
      <c r="R1400" s="7"/>
      <c r="S1400" s="38"/>
      <c r="T1400" s="5"/>
      <c r="U1400" s="5"/>
      <c r="V1400" s="55"/>
      <c r="W1400" s="38"/>
      <c r="X1400" s="5"/>
      <c r="Y1400" s="5"/>
      <c r="Z1400" s="55"/>
      <c r="AA1400" s="36">
        <f>IF(Dane!$E$3=1,AO1400+BA1400+BM1400,IF(Dane!$E$3=2,AU1400+BG1400+BS1400,AW1400+BI1400+BU1400))</f>
        <v>0</v>
      </c>
      <c r="AB1400" s="16">
        <f>IF(Dane!$E$3=1,AP1400+BB1400+BN1400,IF(Dane!$E$3=2,AV1400+BH1400+BT1400,AX1400+BJ1400+BV1400))</f>
        <v>0</v>
      </c>
      <c r="AC1400" s="16">
        <f>IF(((K1400*Dane!$C$9)-AA1400)&lt;0,0,(K1400*Dane!$C$9)-AA1400)</f>
        <v>0</v>
      </c>
      <c r="AD1400" s="37">
        <f>IFERROR(IF(((L1400*Dane!$C$9)-AB1400)&lt;0,0,(L1400*Dane!$C$9)-AB1400),0)</f>
        <v>0</v>
      </c>
      <c r="AE1400" s="97"/>
      <c r="AF1400" s="77">
        <f>IF(Dane!$E$3=1,AO1400,IF(Dane!$E$3=2,AU1400,AW1400))</f>
        <v>0</v>
      </c>
      <c r="AG1400" s="77">
        <f>IF(Dane!$E$3=1,AP1400,IF(Dane!$E$3=2,AV1400,AX1400))</f>
        <v>0</v>
      </c>
      <c r="AH1400" s="77">
        <f>IF(Dane!$E$3=1,BA1400,IF(Dane!$E$3=2,BG1400,BI1400))</f>
        <v>0</v>
      </c>
      <c r="AI1400" s="77">
        <f>IF(Dane!$E$3=1,BB1400,IF(Dane!$E$3=2,BH1400,BJ1400))</f>
        <v>0</v>
      </c>
      <c r="AJ1400" s="77">
        <f>IF(Dane!$E$3=1,BM1400,IF(Dane!$E$3=2,BS1400,BU1400))</f>
        <v>0</v>
      </c>
      <c r="AK1400" s="77">
        <f>IF(Dane!$E$3=1,BN1400,IF(Dane!$E$3=2,BT1400,BV1400))</f>
        <v>0</v>
      </c>
      <c r="AL1400" s="24">
        <f t="shared" si="655"/>
        <v>0</v>
      </c>
      <c r="AM1400" s="24">
        <f t="shared" si="656"/>
        <v>0</v>
      </c>
      <c r="AN1400" s="24"/>
      <c r="AO1400" s="24">
        <f t="shared" si="641"/>
        <v>0</v>
      </c>
      <c r="AP1400" s="24">
        <f t="shared" si="657"/>
        <v>0</v>
      </c>
      <c r="AQ1400" s="24">
        <f t="shared" si="642"/>
        <v>0</v>
      </c>
      <c r="AR1400" s="24">
        <f t="shared" si="643"/>
        <v>0</v>
      </c>
      <c r="AS1400" s="24">
        <f t="shared" si="644"/>
        <v>0</v>
      </c>
      <c r="AT1400" s="24">
        <f t="shared" si="658"/>
        <v>0</v>
      </c>
      <c r="AU1400" s="24">
        <f t="shared" si="667"/>
        <v>0</v>
      </c>
      <c r="AV1400" s="24">
        <v>0</v>
      </c>
      <c r="AW1400" s="24">
        <f t="shared" si="670"/>
        <v>0</v>
      </c>
      <c r="AX1400" s="24">
        <v>0</v>
      </c>
      <c r="AY1400" s="24">
        <f t="shared" si="659"/>
        <v>0</v>
      </c>
      <c r="AZ1400" s="24">
        <f t="shared" si="660"/>
        <v>0</v>
      </c>
      <c r="BA1400" s="24">
        <f t="shared" si="645"/>
        <v>0</v>
      </c>
      <c r="BB1400" s="24">
        <f t="shared" si="646"/>
        <v>0</v>
      </c>
      <c r="BC1400" s="24">
        <f t="shared" si="647"/>
        <v>0</v>
      </c>
      <c r="BD1400" s="24">
        <f t="shared" si="648"/>
        <v>0</v>
      </c>
      <c r="BE1400" s="24">
        <f t="shared" si="649"/>
        <v>0</v>
      </c>
      <c r="BF1400" s="24">
        <f t="shared" si="661"/>
        <v>0</v>
      </c>
      <c r="BG1400" s="24">
        <f t="shared" si="668"/>
        <v>0</v>
      </c>
      <c r="BH1400" s="24">
        <v>0</v>
      </c>
      <c r="BI1400" s="24">
        <f t="shared" si="662"/>
        <v>0</v>
      </c>
      <c r="BJ1400" s="24">
        <v>0</v>
      </c>
      <c r="BK1400" s="24">
        <f t="shared" si="663"/>
        <v>0</v>
      </c>
      <c r="BL1400" s="24">
        <f t="shared" si="664"/>
        <v>0</v>
      </c>
      <c r="BM1400" s="24">
        <f t="shared" si="650"/>
        <v>0</v>
      </c>
      <c r="BN1400" s="24">
        <f t="shared" si="651"/>
        <v>0</v>
      </c>
      <c r="BO1400" s="24">
        <f t="shared" si="652"/>
        <v>0</v>
      </c>
      <c r="BP1400" s="24">
        <f t="shared" si="653"/>
        <v>0</v>
      </c>
      <c r="BQ1400" s="24">
        <f t="shared" si="654"/>
        <v>0</v>
      </c>
      <c r="BR1400" s="24">
        <f t="shared" si="665"/>
        <v>0</v>
      </c>
      <c r="BS1400" s="24">
        <f t="shared" si="669"/>
        <v>0</v>
      </c>
      <c r="BT1400" s="24">
        <v>0</v>
      </c>
      <c r="BU1400" s="24">
        <f t="shared" si="666"/>
        <v>0</v>
      </c>
      <c r="BV1400" s="24">
        <v>0</v>
      </c>
    </row>
    <row r="1401" spans="1:74">
      <c r="A1401" s="87">
        <v>1392</v>
      </c>
      <c r="B1401" s="1"/>
      <c r="C1401" s="1"/>
      <c r="D1401" s="2"/>
      <c r="E1401" s="3"/>
      <c r="F1401" s="4"/>
      <c r="G1401" s="5"/>
      <c r="H1401" s="4"/>
      <c r="I1401" s="5"/>
      <c r="J1401" s="6"/>
      <c r="K1401" s="5"/>
      <c r="L1401" s="5"/>
      <c r="M1401" s="5"/>
      <c r="N1401" s="7"/>
      <c r="O1401" s="38"/>
      <c r="P1401" s="5"/>
      <c r="Q1401" s="5"/>
      <c r="R1401" s="7"/>
      <c r="S1401" s="38"/>
      <c r="T1401" s="5"/>
      <c r="U1401" s="5"/>
      <c r="V1401" s="55"/>
      <c r="W1401" s="38"/>
      <c r="X1401" s="5"/>
      <c r="Y1401" s="5"/>
      <c r="Z1401" s="55"/>
      <c r="AA1401" s="36">
        <f>IF(Dane!$E$3=1,AO1401+BA1401+BM1401,IF(Dane!$E$3=2,AU1401+BG1401+BS1401,AW1401+BI1401+BU1401))</f>
        <v>0</v>
      </c>
      <c r="AB1401" s="16">
        <f>IF(Dane!$E$3=1,AP1401+BB1401+BN1401,IF(Dane!$E$3=2,AV1401+BH1401+BT1401,AX1401+BJ1401+BV1401))</f>
        <v>0</v>
      </c>
      <c r="AC1401" s="16">
        <f>IF(((K1401*Dane!$C$9)-AA1401)&lt;0,0,(K1401*Dane!$C$9)-AA1401)</f>
        <v>0</v>
      </c>
      <c r="AD1401" s="37">
        <f>IFERROR(IF(((L1401*Dane!$C$9)-AB1401)&lt;0,0,(L1401*Dane!$C$9)-AB1401),0)</f>
        <v>0</v>
      </c>
      <c r="AE1401" s="97"/>
      <c r="AF1401" s="77">
        <f>IF(Dane!$E$3=1,AO1401,IF(Dane!$E$3=2,AU1401,AW1401))</f>
        <v>0</v>
      </c>
      <c r="AG1401" s="77">
        <f>IF(Dane!$E$3=1,AP1401,IF(Dane!$E$3=2,AV1401,AX1401))</f>
        <v>0</v>
      </c>
      <c r="AH1401" s="77">
        <f>IF(Dane!$E$3=1,BA1401,IF(Dane!$E$3=2,BG1401,BI1401))</f>
        <v>0</v>
      </c>
      <c r="AI1401" s="77">
        <f>IF(Dane!$E$3=1,BB1401,IF(Dane!$E$3=2,BH1401,BJ1401))</f>
        <v>0</v>
      </c>
      <c r="AJ1401" s="77">
        <f>IF(Dane!$E$3=1,BM1401,IF(Dane!$E$3=2,BS1401,BU1401))</f>
        <v>0</v>
      </c>
      <c r="AK1401" s="77">
        <f>IF(Dane!$E$3=1,BN1401,IF(Dane!$E$3=2,BT1401,BV1401))</f>
        <v>0</v>
      </c>
      <c r="AL1401" s="24">
        <f t="shared" si="655"/>
        <v>0</v>
      </c>
      <c r="AM1401" s="24">
        <f t="shared" si="656"/>
        <v>0</v>
      </c>
      <c r="AN1401" s="24"/>
      <c r="AO1401" s="24">
        <f t="shared" si="641"/>
        <v>0</v>
      </c>
      <c r="AP1401" s="24">
        <f t="shared" si="657"/>
        <v>0</v>
      </c>
      <c r="AQ1401" s="24">
        <f t="shared" si="642"/>
        <v>0</v>
      </c>
      <c r="AR1401" s="24">
        <f t="shared" si="643"/>
        <v>0</v>
      </c>
      <c r="AS1401" s="24">
        <f t="shared" si="644"/>
        <v>0</v>
      </c>
      <c r="AT1401" s="24">
        <f t="shared" si="658"/>
        <v>0</v>
      </c>
      <c r="AU1401" s="24">
        <f t="shared" si="667"/>
        <v>0</v>
      </c>
      <c r="AV1401" s="24">
        <v>0</v>
      </c>
      <c r="AW1401" s="24">
        <f t="shared" si="670"/>
        <v>0</v>
      </c>
      <c r="AX1401" s="24">
        <v>0</v>
      </c>
      <c r="AY1401" s="24">
        <f t="shared" si="659"/>
        <v>0</v>
      </c>
      <c r="AZ1401" s="24">
        <f t="shared" si="660"/>
        <v>0</v>
      </c>
      <c r="BA1401" s="24">
        <f t="shared" si="645"/>
        <v>0</v>
      </c>
      <c r="BB1401" s="24">
        <f t="shared" si="646"/>
        <v>0</v>
      </c>
      <c r="BC1401" s="24">
        <f t="shared" si="647"/>
        <v>0</v>
      </c>
      <c r="BD1401" s="24">
        <f t="shared" si="648"/>
        <v>0</v>
      </c>
      <c r="BE1401" s="24">
        <f t="shared" si="649"/>
        <v>0</v>
      </c>
      <c r="BF1401" s="24">
        <f t="shared" si="661"/>
        <v>0</v>
      </c>
      <c r="BG1401" s="24">
        <f t="shared" si="668"/>
        <v>0</v>
      </c>
      <c r="BH1401" s="24">
        <v>0</v>
      </c>
      <c r="BI1401" s="24">
        <f t="shared" si="662"/>
        <v>0</v>
      </c>
      <c r="BJ1401" s="24">
        <v>0</v>
      </c>
      <c r="BK1401" s="24">
        <f t="shared" si="663"/>
        <v>0</v>
      </c>
      <c r="BL1401" s="24">
        <f t="shared" si="664"/>
        <v>0</v>
      </c>
      <c r="BM1401" s="24">
        <f t="shared" si="650"/>
        <v>0</v>
      </c>
      <c r="BN1401" s="24">
        <f t="shared" si="651"/>
        <v>0</v>
      </c>
      <c r="BO1401" s="24">
        <f t="shared" si="652"/>
        <v>0</v>
      </c>
      <c r="BP1401" s="24">
        <f t="shared" si="653"/>
        <v>0</v>
      </c>
      <c r="BQ1401" s="24">
        <f t="shared" si="654"/>
        <v>0</v>
      </c>
      <c r="BR1401" s="24">
        <f t="shared" si="665"/>
        <v>0</v>
      </c>
      <c r="BS1401" s="24">
        <f t="shared" si="669"/>
        <v>0</v>
      </c>
      <c r="BT1401" s="24">
        <v>0</v>
      </c>
      <c r="BU1401" s="24">
        <f t="shared" si="666"/>
        <v>0</v>
      </c>
      <c r="BV1401" s="24">
        <v>0</v>
      </c>
    </row>
    <row r="1402" spans="1:74">
      <c r="A1402" s="87">
        <v>1393</v>
      </c>
      <c r="B1402" s="1"/>
      <c r="C1402" s="1"/>
      <c r="D1402" s="2"/>
      <c r="E1402" s="3"/>
      <c r="F1402" s="4"/>
      <c r="G1402" s="5"/>
      <c r="H1402" s="4"/>
      <c r="I1402" s="5"/>
      <c r="J1402" s="6"/>
      <c r="K1402" s="5"/>
      <c r="L1402" s="5"/>
      <c r="M1402" s="5"/>
      <c r="N1402" s="7"/>
      <c r="O1402" s="38"/>
      <c r="P1402" s="5"/>
      <c r="Q1402" s="5"/>
      <c r="R1402" s="7"/>
      <c r="S1402" s="38"/>
      <c r="T1402" s="5"/>
      <c r="U1402" s="5"/>
      <c r="V1402" s="55"/>
      <c r="W1402" s="38"/>
      <c r="X1402" s="5"/>
      <c r="Y1402" s="5"/>
      <c r="Z1402" s="55"/>
      <c r="AA1402" s="36">
        <f>IF(Dane!$E$3=1,AO1402+BA1402+BM1402,IF(Dane!$E$3=2,AU1402+BG1402+BS1402,AW1402+BI1402+BU1402))</f>
        <v>0</v>
      </c>
      <c r="AB1402" s="16">
        <f>IF(Dane!$E$3=1,AP1402+BB1402+BN1402,IF(Dane!$E$3=2,AV1402+BH1402+BT1402,AX1402+BJ1402+BV1402))</f>
        <v>0</v>
      </c>
      <c r="AC1402" s="16">
        <f>IF(((K1402*Dane!$C$9)-AA1402)&lt;0,0,(K1402*Dane!$C$9)-AA1402)</f>
        <v>0</v>
      </c>
      <c r="AD1402" s="37">
        <f>IFERROR(IF(((L1402*Dane!$C$9)-AB1402)&lt;0,0,(L1402*Dane!$C$9)-AB1402),0)</f>
        <v>0</v>
      </c>
      <c r="AE1402" s="97"/>
      <c r="AF1402" s="77">
        <f>IF(Dane!$E$3=1,AO1402,IF(Dane!$E$3=2,AU1402,AW1402))</f>
        <v>0</v>
      </c>
      <c r="AG1402" s="77">
        <f>IF(Dane!$E$3=1,AP1402,IF(Dane!$E$3=2,AV1402,AX1402))</f>
        <v>0</v>
      </c>
      <c r="AH1402" s="77">
        <f>IF(Dane!$E$3=1,BA1402,IF(Dane!$E$3=2,BG1402,BI1402))</f>
        <v>0</v>
      </c>
      <c r="AI1402" s="77">
        <f>IF(Dane!$E$3=1,BB1402,IF(Dane!$E$3=2,BH1402,BJ1402))</f>
        <v>0</v>
      </c>
      <c r="AJ1402" s="77">
        <f>IF(Dane!$E$3=1,BM1402,IF(Dane!$E$3=2,BS1402,BU1402))</f>
        <v>0</v>
      </c>
      <c r="AK1402" s="77">
        <f>IF(Dane!$E$3=1,BN1402,IF(Dane!$E$3=2,BT1402,BV1402))</f>
        <v>0</v>
      </c>
      <c r="AL1402" s="24">
        <f t="shared" si="655"/>
        <v>0</v>
      </c>
      <c r="AM1402" s="24">
        <f t="shared" si="656"/>
        <v>0</v>
      </c>
      <c r="AN1402" s="24"/>
      <c r="AO1402" s="24">
        <f t="shared" si="641"/>
        <v>0</v>
      </c>
      <c r="AP1402" s="24">
        <f t="shared" si="657"/>
        <v>0</v>
      </c>
      <c r="AQ1402" s="24">
        <f t="shared" si="642"/>
        <v>0</v>
      </c>
      <c r="AR1402" s="24">
        <f t="shared" si="643"/>
        <v>0</v>
      </c>
      <c r="AS1402" s="24">
        <f t="shared" si="644"/>
        <v>0</v>
      </c>
      <c r="AT1402" s="24">
        <f t="shared" si="658"/>
        <v>0</v>
      </c>
      <c r="AU1402" s="24">
        <f t="shared" si="667"/>
        <v>0</v>
      </c>
      <c r="AV1402" s="24">
        <v>0</v>
      </c>
      <c r="AW1402" s="24">
        <f t="shared" si="670"/>
        <v>0</v>
      </c>
      <c r="AX1402" s="24">
        <v>0</v>
      </c>
      <c r="AY1402" s="24">
        <f t="shared" si="659"/>
        <v>0</v>
      </c>
      <c r="AZ1402" s="24">
        <f t="shared" si="660"/>
        <v>0</v>
      </c>
      <c r="BA1402" s="24">
        <f t="shared" si="645"/>
        <v>0</v>
      </c>
      <c r="BB1402" s="24">
        <f t="shared" si="646"/>
        <v>0</v>
      </c>
      <c r="BC1402" s="24">
        <f t="shared" si="647"/>
        <v>0</v>
      </c>
      <c r="BD1402" s="24">
        <f t="shared" si="648"/>
        <v>0</v>
      </c>
      <c r="BE1402" s="24">
        <f t="shared" si="649"/>
        <v>0</v>
      </c>
      <c r="BF1402" s="24">
        <f t="shared" si="661"/>
        <v>0</v>
      </c>
      <c r="BG1402" s="24">
        <f t="shared" si="668"/>
        <v>0</v>
      </c>
      <c r="BH1402" s="24">
        <v>0</v>
      </c>
      <c r="BI1402" s="24">
        <f t="shared" si="662"/>
        <v>0</v>
      </c>
      <c r="BJ1402" s="24">
        <v>0</v>
      </c>
      <c r="BK1402" s="24">
        <f t="shared" si="663"/>
        <v>0</v>
      </c>
      <c r="BL1402" s="24">
        <f t="shared" si="664"/>
        <v>0</v>
      </c>
      <c r="BM1402" s="24">
        <f t="shared" si="650"/>
        <v>0</v>
      </c>
      <c r="BN1402" s="24">
        <f t="shared" si="651"/>
        <v>0</v>
      </c>
      <c r="BO1402" s="24">
        <f t="shared" si="652"/>
        <v>0</v>
      </c>
      <c r="BP1402" s="24">
        <f t="shared" si="653"/>
        <v>0</v>
      </c>
      <c r="BQ1402" s="24">
        <f t="shared" si="654"/>
        <v>0</v>
      </c>
      <c r="BR1402" s="24">
        <f t="shared" si="665"/>
        <v>0</v>
      </c>
      <c r="BS1402" s="24">
        <f t="shared" si="669"/>
        <v>0</v>
      </c>
      <c r="BT1402" s="24">
        <v>0</v>
      </c>
      <c r="BU1402" s="24">
        <f t="shared" si="666"/>
        <v>0</v>
      </c>
      <c r="BV1402" s="24">
        <v>0</v>
      </c>
    </row>
    <row r="1403" spans="1:74">
      <c r="A1403" s="87">
        <v>1394</v>
      </c>
      <c r="B1403" s="1"/>
      <c r="C1403" s="1"/>
      <c r="D1403" s="2"/>
      <c r="E1403" s="3"/>
      <c r="F1403" s="4"/>
      <c r="G1403" s="5"/>
      <c r="H1403" s="4"/>
      <c r="I1403" s="5"/>
      <c r="J1403" s="6"/>
      <c r="K1403" s="5"/>
      <c r="L1403" s="5"/>
      <c r="M1403" s="5"/>
      <c r="N1403" s="7"/>
      <c r="O1403" s="38"/>
      <c r="P1403" s="5"/>
      <c r="Q1403" s="5"/>
      <c r="R1403" s="7"/>
      <c r="S1403" s="38"/>
      <c r="T1403" s="5"/>
      <c r="U1403" s="5"/>
      <c r="V1403" s="55"/>
      <c r="W1403" s="38"/>
      <c r="X1403" s="5"/>
      <c r="Y1403" s="5"/>
      <c r="Z1403" s="55"/>
      <c r="AA1403" s="36">
        <f>IF(Dane!$E$3=1,AO1403+BA1403+BM1403,IF(Dane!$E$3=2,AU1403+BG1403+BS1403,AW1403+BI1403+BU1403))</f>
        <v>0</v>
      </c>
      <c r="AB1403" s="16">
        <f>IF(Dane!$E$3=1,AP1403+BB1403+BN1403,IF(Dane!$E$3=2,AV1403+BH1403+BT1403,AX1403+BJ1403+BV1403))</f>
        <v>0</v>
      </c>
      <c r="AC1403" s="16">
        <f>IF(((K1403*Dane!$C$9)-AA1403)&lt;0,0,(K1403*Dane!$C$9)-AA1403)</f>
        <v>0</v>
      </c>
      <c r="AD1403" s="37">
        <f>IFERROR(IF(((L1403*Dane!$C$9)-AB1403)&lt;0,0,(L1403*Dane!$C$9)-AB1403),0)</f>
        <v>0</v>
      </c>
      <c r="AE1403" s="97"/>
      <c r="AF1403" s="77">
        <f>IF(Dane!$E$3=1,AO1403,IF(Dane!$E$3=2,AU1403,AW1403))</f>
        <v>0</v>
      </c>
      <c r="AG1403" s="77">
        <f>IF(Dane!$E$3=1,AP1403,IF(Dane!$E$3=2,AV1403,AX1403))</f>
        <v>0</v>
      </c>
      <c r="AH1403" s="77">
        <f>IF(Dane!$E$3=1,BA1403,IF(Dane!$E$3=2,BG1403,BI1403))</f>
        <v>0</v>
      </c>
      <c r="AI1403" s="77">
        <f>IF(Dane!$E$3=1,BB1403,IF(Dane!$E$3=2,BH1403,BJ1403))</f>
        <v>0</v>
      </c>
      <c r="AJ1403" s="77">
        <f>IF(Dane!$E$3=1,BM1403,IF(Dane!$E$3=2,BS1403,BU1403))</f>
        <v>0</v>
      </c>
      <c r="AK1403" s="77">
        <f>IF(Dane!$E$3=1,BN1403,IF(Dane!$E$3=2,BT1403,BV1403))</f>
        <v>0</v>
      </c>
      <c r="AL1403" s="24">
        <f t="shared" si="655"/>
        <v>0</v>
      </c>
      <c r="AM1403" s="24">
        <f t="shared" si="656"/>
        <v>0</v>
      </c>
      <c r="AN1403" s="24"/>
      <c r="AO1403" s="24">
        <f t="shared" si="641"/>
        <v>0</v>
      </c>
      <c r="AP1403" s="24">
        <f t="shared" si="657"/>
        <v>0</v>
      </c>
      <c r="AQ1403" s="24">
        <f t="shared" si="642"/>
        <v>0</v>
      </c>
      <c r="AR1403" s="24">
        <f t="shared" si="643"/>
        <v>0</v>
      </c>
      <c r="AS1403" s="24">
        <f t="shared" si="644"/>
        <v>0</v>
      </c>
      <c r="AT1403" s="24">
        <f t="shared" si="658"/>
        <v>0</v>
      </c>
      <c r="AU1403" s="24">
        <f t="shared" si="667"/>
        <v>0</v>
      </c>
      <c r="AV1403" s="24">
        <v>0</v>
      </c>
      <c r="AW1403" s="24">
        <f t="shared" si="670"/>
        <v>0</v>
      </c>
      <c r="AX1403" s="24">
        <v>0</v>
      </c>
      <c r="AY1403" s="24">
        <f t="shared" si="659"/>
        <v>0</v>
      </c>
      <c r="AZ1403" s="24">
        <f t="shared" si="660"/>
        <v>0</v>
      </c>
      <c r="BA1403" s="24">
        <f t="shared" si="645"/>
        <v>0</v>
      </c>
      <c r="BB1403" s="24">
        <f t="shared" si="646"/>
        <v>0</v>
      </c>
      <c r="BC1403" s="24">
        <f t="shared" si="647"/>
        <v>0</v>
      </c>
      <c r="BD1403" s="24">
        <f t="shared" si="648"/>
        <v>0</v>
      </c>
      <c r="BE1403" s="24">
        <f t="shared" si="649"/>
        <v>0</v>
      </c>
      <c r="BF1403" s="24">
        <f t="shared" si="661"/>
        <v>0</v>
      </c>
      <c r="BG1403" s="24">
        <f t="shared" si="668"/>
        <v>0</v>
      </c>
      <c r="BH1403" s="24">
        <v>0</v>
      </c>
      <c r="BI1403" s="24">
        <f t="shared" si="662"/>
        <v>0</v>
      </c>
      <c r="BJ1403" s="24">
        <v>0</v>
      </c>
      <c r="BK1403" s="24">
        <f t="shared" si="663"/>
        <v>0</v>
      </c>
      <c r="BL1403" s="24">
        <f t="shared" si="664"/>
        <v>0</v>
      </c>
      <c r="BM1403" s="24">
        <f t="shared" si="650"/>
        <v>0</v>
      </c>
      <c r="BN1403" s="24">
        <f t="shared" si="651"/>
        <v>0</v>
      </c>
      <c r="BO1403" s="24">
        <f t="shared" si="652"/>
        <v>0</v>
      </c>
      <c r="BP1403" s="24">
        <f t="shared" si="653"/>
        <v>0</v>
      </c>
      <c r="BQ1403" s="24">
        <f t="shared" si="654"/>
        <v>0</v>
      </c>
      <c r="BR1403" s="24">
        <f t="shared" si="665"/>
        <v>0</v>
      </c>
      <c r="BS1403" s="24">
        <f t="shared" si="669"/>
        <v>0</v>
      </c>
      <c r="BT1403" s="24">
        <v>0</v>
      </c>
      <c r="BU1403" s="24">
        <f t="shared" si="666"/>
        <v>0</v>
      </c>
      <c r="BV1403" s="24">
        <v>0</v>
      </c>
    </row>
    <row r="1404" spans="1:74">
      <c r="A1404" s="87">
        <v>1395</v>
      </c>
      <c r="B1404" s="1"/>
      <c r="C1404" s="1"/>
      <c r="D1404" s="2"/>
      <c r="E1404" s="3"/>
      <c r="F1404" s="4"/>
      <c r="G1404" s="5"/>
      <c r="H1404" s="4"/>
      <c r="I1404" s="5"/>
      <c r="J1404" s="6"/>
      <c r="K1404" s="5"/>
      <c r="L1404" s="5"/>
      <c r="M1404" s="5"/>
      <c r="N1404" s="7"/>
      <c r="O1404" s="38"/>
      <c r="P1404" s="5"/>
      <c r="Q1404" s="5"/>
      <c r="R1404" s="7"/>
      <c r="S1404" s="38"/>
      <c r="T1404" s="5"/>
      <c r="U1404" s="5"/>
      <c r="V1404" s="55"/>
      <c r="W1404" s="38"/>
      <c r="X1404" s="5"/>
      <c r="Y1404" s="5"/>
      <c r="Z1404" s="55"/>
      <c r="AA1404" s="36">
        <f>IF(Dane!$E$3=1,AO1404+BA1404+BM1404,IF(Dane!$E$3=2,AU1404+BG1404+BS1404,AW1404+BI1404+BU1404))</f>
        <v>0</v>
      </c>
      <c r="AB1404" s="16">
        <f>IF(Dane!$E$3=1,AP1404+BB1404+BN1404,IF(Dane!$E$3=2,AV1404+BH1404+BT1404,AX1404+BJ1404+BV1404))</f>
        <v>0</v>
      </c>
      <c r="AC1404" s="16">
        <f>IF(((K1404*Dane!$C$9)-AA1404)&lt;0,0,(K1404*Dane!$C$9)-AA1404)</f>
        <v>0</v>
      </c>
      <c r="AD1404" s="37">
        <f>IFERROR(IF(((L1404*Dane!$C$9)-AB1404)&lt;0,0,(L1404*Dane!$C$9)-AB1404),0)</f>
        <v>0</v>
      </c>
      <c r="AE1404" s="97"/>
      <c r="AF1404" s="77">
        <f>IF(Dane!$E$3=1,AO1404,IF(Dane!$E$3=2,AU1404,AW1404))</f>
        <v>0</v>
      </c>
      <c r="AG1404" s="77">
        <f>IF(Dane!$E$3=1,AP1404,IF(Dane!$E$3=2,AV1404,AX1404))</f>
        <v>0</v>
      </c>
      <c r="AH1404" s="77">
        <f>IF(Dane!$E$3=1,BA1404,IF(Dane!$E$3=2,BG1404,BI1404))</f>
        <v>0</v>
      </c>
      <c r="AI1404" s="77">
        <f>IF(Dane!$E$3=1,BB1404,IF(Dane!$E$3=2,BH1404,BJ1404))</f>
        <v>0</v>
      </c>
      <c r="AJ1404" s="77">
        <f>IF(Dane!$E$3=1,BM1404,IF(Dane!$E$3=2,BS1404,BU1404))</f>
        <v>0</v>
      </c>
      <c r="AK1404" s="77">
        <f>IF(Dane!$E$3=1,BN1404,IF(Dane!$E$3=2,BT1404,BV1404))</f>
        <v>0</v>
      </c>
      <c r="AL1404" s="24">
        <f t="shared" si="655"/>
        <v>0</v>
      </c>
      <c r="AM1404" s="24">
        <f t="shared" si="656"/>
        <v>0</v>
      </c>
      <c r="AN1404" s="24"/>
      <c r="AO1404" s="24">
        <f t="shared" si="641"/>
        <v>0</v>
      </c>
      <c r="AP1404" s="24">
        <f t="shared" si="657"/>
        <v>0</v>
      </c>
      <c r="AQ1404" s="24">
        <f t="shared" si="642"/>
        <v>0</v>
      </c>
      <c r="AR1404" s="24">
        <f t="shared" si="643"/>
        <v>0</v>
      </c>
      <c r="AS1404" s="24">
        <f t="shared" si="644"/>
        <v>0</v>
      </c>
      <c r="AT1404" s="24">
        <f t="shared" si="658"/>
        <v>0</v>
      </c>
      <c r="AU1404" s="24">
        <f t="shared" si="667"/>
        <v>0</v>
      </c>
      <c r="AV1404" s="24">
        <v>0</v>
      </c>
      <c r="AW1404" s="24">
        <f t="shared" si="670"/>
        <v>0</v>
      </c>
      <c r="AX1404" s="24">
        <v>0</v>
      </c>
      <c r="AY1404" s="24">
        <f t="shared" si="659"/>
        <v>0</v>
      </c>
      <c r="AZ1404" s="24">
        <f t="shared" si="660"/>
        <v>0</v>
      </c>
      <c r="BA1404" s="24">
        <f t="shared" si="645"/>
        <v>0</v>
      </c>
      <c r="BB1404" s="24">
        <f t="shared" si="646"/>
        <v>0</v>
      </c>
      <c r="BC1404" s="24">
        <f t="shared" si="647"/>
        <v>0</v>
      </c>
      <c r="BD1404" s="24">
        <f t="shared" si="648"/>
        <v>0</v>
      </c>
      <c r="BE1404" s="24">
        <f t="shared" si="649"/>
        <v>0</v>
      </c>
      <c r="BF1404" s="24">
        <f t="shared" si="661"/>
        <v>0</v>
      </c>
      <c r="BG1404" s="24">
        <f t="shared" si="668"/>
        <v>0</v>
      </c>
      <c r="BH1404" s="24">
        <v>0</v>
      </c>
      <c r="BI1404" s="24">
        <f t="shared" si="662"/>
        <v>0</v>
      </c>
      <c r="BJ1404" s="24">
        <v>0</v>
      </c>
      <c r="BK1404" s="24">
        <f t="shared" si="663"/>
        <v>0</v>
      </c>
      <c r="BL1404" s="24">
        <f t="shared" si="664"/>
        <v>0</v>
      </c>
      <c r="BM1404" s="24">
        <f t="shared" si="650"/>
        <v>0</v>
      </c>
      <c r="BN1404" s="24">
        <f t="shared" si="651"/>
        <v>0</v>
      </c>
      <c r="BO1404" s="24">
        <f t="shared" si="652"/>
        <v>0</v>
      </c>
      <c r="BP1404" s="24">
        <f t="shared" si="653"/>
        <v>0</v>
      </c>
      <c r="BQ1404" s="24">
        <f t="shared" si="654"/>
        <v>0</v>
      </c>
      <c r="BR1404" s="24">
        <f t="shared" si="665"/>
        <v>0</v>
      </c>
      <c r="BS1404" s="24">
        <f t="shared" si="669"/>
        <v>0</v>
      </c>
      <c r="BT1404" s="24">
        <v>0</v>
      </c>
      <c r="BU1404" s="24">
        <f t="shared" si="666"/>
        <v>0</v>
      </c>
      <c r="BV1404" s="24">
        <v>0</v>
      </c>
    </row>
    <row r="1405" spans="1:74">
      <c r="A1405" s="87">
        <v>1396</v>
      </c>
      <c r="B1405" s="1"/>
      <c r="C1405" s="1"/>
      <c r="D1405" s="2"/>
      <c r="E1405" s="3"/>
      <c r="F1405" s="4"/>
      <c r="G1405" s="5"/>
      <c r="H1405" s="4"/>
      <c r="I1405" s="5"/>
      <c r="J1405" s="6"/>
      <c r="K1405" s="5"/>
      <c r="L1405" s="5"/>
      <c r="M1405" s="5"/>
      <c r="N1405" s="7"/>
      <c r="O1405" s="38"/>
      <c r="P1405" s="5"/>
      <c r="Q1405" s="5"/>
      <c r="R1405" s="7"/>
      <c r="S1405" s="38"/>
      <c r="T1405" s="5"/>
      <c r="U1405" s="5"/>
      <c r="V1405" s="55"/>
      <c r="W1405" s="38"/>
      <c r="X1405" s="5"/>
      <c r="Y1405" s="5"/>
      <c r="Z1405" s="55"/>
      <c r="AA1405" s="36">
        <f>IF(Dane!$E$3=1,AO1405+BA1405+BM1405,IF(Dane!$E$3=2,AU1405+BG1405+BS1405,AW1405+BI1405+BU1405))</f>
        <v>0</v>
      </c>
      <c r="AB1405" s="16">
        <f>IF(Dane!$E$3=1,AP1405+BB1405+BN1405,IF(Dane!$E$3=2,AV1405+BH1405+BT1405,AX1405+BJ1405+BV1405))</f>
        <v>0</v>
      </c>
      <c r="AC1405" s="16">
        <f>IF(((K1405*Dane!$C$9)-AA1405)&lt;0,0,(K1405*Dane!$C$9)-AA1405)</f>
        <v>0</v>
      </c>
      <c r="AD1405" s="37">
        <f>IFERROR(IF(((L1405*Dane!$C$9)-AB1405)&lt;0,0,(L1405*Dane!$C$9)-AB1405),0)</f>
        <v>0</v>
      </c>
      <c r="AE1405" s="97"/>
      <c r="AF1405" s="77">
        <f>IF(Dane!$E$3=1,AO1405,IF(Dane!$E$3=2,AU1405,AW1405))</f>
        <v>0</v>
      </c>
      <c r="AG1405" s="77">
        <f>IF(Dane!$E$3=1,AP1405,IF(Dane!$E$3=2,AV1405,AX1405))</f>
        <v>0</v>
      </c>
      <c r="AH1405" s="77">
        <f>IF(Dane!$E$3=1,BA1405,IF(Dane!$E$3=2,BG1405,BI1405))</f>
        <v>0</v>
      </c>
      <c r="AI1405" s="77">
        <f>IF(Dane!$E$3=1,BB1405,IF(Dane!$E$3=2,BH1405,BJ1405))</f>
        <v>0</v>
      </c>
      <c r="AJ1405" s="77">
        <f>IF(Dane!$E$3=1,BM1405,IF(Dane!$E$3=2,BS1405,BU1405))</f>
        <v>0</v>
      </c>
      <c r="AK1405" s="77">
        <f>IF(Dane!$E$3=1,BN1405,IF(Dane!$E$3=2,BT1405,BV1405))</f>
        <v>0</v>
      </c>
      <c r="AL1405" s="24">
        <f t="shared" si="655"/>
        <v>0</v>
      </c>
      <c r="AM1405" s="24">
        <f t="shared" si="656"/>
        <v>0</v>
      </c>
      <c r="AN1405" s="24"/>
      <c r="AO1405" s="24">
        <f t="shared" si="641"/>
        <v>0</v>
      </c>
      <c r="AP1405" s="24">
        <f t="shared" si="657"/>
        <v>0</v>
      </c>
      <c r="AQ1405" s="24">
        <f t="shared" si="642"/>
        <v>0</v>
      </c>
      <c r="AR1405" s="24">
        <f t="shared" si="643"/>
        <v>0</v>
      </c>
      <c r="AS1405" s="24">
        <f t="shared" si="644"/>
        <v>0</v>
      </c>
      <c r="AT1405" s="24">
        <f t="shared" si="658"/>
        <v>0</v>
      </c>
      <c r="AU1405" s="24">
        <f t="shared" si="667"/>
        <v>0</v>
      </c>
      <c r="AV1405" s="24">
        <v>0</v>
      </c>
      <c r="AW1405" s="24">
        <f t="shared" si="670"/>
        <v>0</v>
      </c>
      <c r="AX1405" s="24">
        <v>0</v>
      </c>
      <c r="AY1405" s="24">
        <f t="shared" si="659"/>
        <v>0</v>
      </c>
      <c r="AZ1405" s="24">
        <f t="shared" si="660"/>
        <v>0</v>
      </c>
      <c r="BA1405" s="24">
        <f t="shared" si="645"/>
        <v>0</v>
      </c>
      <c r="BB1405" s="24">
        <f t="shared" si="646"/>
        <v>0</v>
      </c>
      <c r="BC1405" s="24">
        <f t="shared" si="647"/>
        <v>0</v>
      </c>
      <c r="BD1405" s="24">
        <f t="shared" si="648"/>
        <v>0</v>
      </c>
      <c r="BE1405" s="24">
        <f t="shared" si="649"/>
        <v>0</v>
      </c>
      <c r="BF1405" s="24">
        <f t="shared" si="661"/>
        <v>0</v>
      </c>
      <c r="BG1405" s="24">
        <f t="shared" si="668"/>
        <v>0</v>
      </c>
      <c r="BH1405" s="24">
        <v>0</v>
      </c>
      <c r="BI1405" s="24">
        <f t="shared" si="662"/>
        <v>0</v>
      </c>
      <c r="BJ1405" s="24">
        <v>0</v>
      </c>
      <c r="BK1405" s="24">
        <f t="shared" si="663"/>
        <v>0</v>
      </c>
      <c r="BL1405" s="24">
        <f t="shared" si="664"/>
        <v>0</v>
      </c>
      <c r="BM1405" s="24">
        <f t="shared" si="650"/>
        <v>0</v>
      </c>
      <c r="BN1405" s="24">
        <f t="shared" si="651"/>
        <v>0</v>
      </c>
      <c r="BO1405" s="24">
        <f t="shared" si="652"/>
        <v>0</v>
      </c>
      <c r="BP1405" s="24">
        <f t="shared" si="653"/>
        <v>0</v>
      </c>
      <c r="BQ1405" s="24">
        <f t="shared" si="654"/>
        <v>0</v>
      </c>
      <c r="BR1405" s="24">
        <f t="shared" si="665"/>
        <v>0</v>
      </c>
      <c r="BS1405" s="24">
        <f t="shared" si="669"/>
        <v>0</v>
      </c>
      <c r="BT1405" s="24">
        <v>0</v>
      </c>
      <c r="BU1405" s="24">
        <f t="shared" si="666"/>
        <v>0</v>
      </c>
      <c r="BV1405" s="24">
        <v>0</v>
      </c>
    </row>
    <row r="1406" spans="1:74">
      <c r="A1406" s="87">
        <v>1397</v>
      </c>
      <c r="B1406" s="1"/>
      <c r="C1406" s="1"/>
      <c r="D1406" s="2"/>
      <c r="E1406" s="3"/>
      <c r="F1406" s="4"/>
      <c r="G1406" s="5"/>
      <c r="H1406" s="4"/>
      <c r="I1406" s="5"/>
      <c r="J1406" s="6"/>
      <c r="K1406" s="5"/>
      <c r="L1406" s="5"/>
      <c r="M1406" s="5"/>
      <c r="N1406" s="7"/>
      <c r="O1406" s="38"/>
      <c r="P1406" s="5"/>
      <c r="Q1406" s="5"/>
      <c r="R1406" s="7"/>
      <c r="S1406" s="38"/>
      <c r="T1406" s="5"/>
      <c r="U1406" s="5"/>
      <c r="V1406" s="55"/>
      <c r="W1406" s="38"/>
      <c r="X1406" s="5"/>
      <c r="Y1406" s="5"/>
      <c r="Z1406" s="55"/>
      <c r="AA1406" s="36">
        <f>IF(Dane!$E$3=1,AO1406+BA1406+BM1406,IF(Dane!$E$3=2,AU1406+BG1406+BS1406,AW1406+BI1406+BU1406))</f>
        <v>0</v>
      </c>
      <c r="AB1406" s="16">
        <f>IF(Dane!$E$3=1,AP1406+BB1406+BN1406,IF(Dane!$E$3=2,AV1406+BH1406+BT1406,AX1406+BJ1406+BV1406))</f>
        <v>0</v>
      </c>
      <c r="AC1406" s="16">
        <f>IF(((K1406*Dane!$C$9)-AA1406)&lt;0,0,(K1406*Dane!$C$9)-AA1406)</f>
        <v>0</v>
      </c>
      <c r="AD1406" s="37">
        <f>IFERROR(IF(((L1406*Dane!$C$9)-AB1406)&lt;0,0,(L1406*Dane!$C$9)-AB1406),0)</f>
        <v>0</v>
      </c>
      <c r="AE1406" s="97"/>
      <c r="AF1406" s="77">
        <f>IF(Dane!$E$3=1,AO1406,IF(Dane!$E$3=2,AU1406,AW1406))</f>
        <v>0</v>
      </c>
      <c r="AG1406" s="77">
        <f>IF(Dane!$E$3=1,AP1406,IF(Dane!$E$3=2,AV1406,AX1406))</f>
        <v>0</v>
      </c>
      <c r="AH1406" s="77">
        <f>IF(Dane!$E$3=1,BA1406,IF(Dane!$E$3=2,BG1406,BI1406))</f>
        <v>0</v>
      </c>
      <c r="AI1406" s="77">
        <f>IF(Dane!$E$3=1,BB1406,IF(Dane!$E$3=2,BH1406,BJ1406))</f>
        <v>0</v>
      </c>
      <c r="AJ1406" s="77">
        <f>IF(Dane!$E$3=1,BM1406,IF(Dane!$E$3=2,BS1406,BU1406))</f>
        <v>0</v>
      </c>
      <c r="AK1406" s="77">
        <f>IF(Dane!$E$3=1,BN1406,IF(Dane!$E$3=2,BT1406,BV1406))</f>
        <v>0</v>
      </c>
      <c r="AL1406" s="24">
        <f t="shared" si="655"/>
        <v>0</v>
      </c>
      <c r="AM1406" s="24">
        <f t="shared" si="656"/>
        <v>0</v>
      </c>
      <c r="AN1406" s="24"/>
      <c r="AO1406" s="24">
        <f t="shared" si="641"/>
        <v>0</v>
      </c>
      <c r="AP1406" s="24">
        <f t="shared" si="657"/>
        <v>0</v>
      </c>
      <c r="AQ1406" s="24">
        <f t="shared" si="642"/>
        <v>0</v>
      </c>
      <c r="AR1406" s="24">
        <f t="shared" si="643"/>
        <v>0</v>
      </c>
      <c r="AS1406" s="24">
        <f t="shared" si="644"/>
        <v>0</v>
      </c>
      <c r="AT1406" s="24">
        <f t="shared" si="658"/>
        <v>0</v>
      </c>
      <c r="AU1406" s="24">
        <f t="shared" si="667"/>
        <v>0</v>
      </c>
      <c r="AV1406" s="24">
        <v>0</v>
      </c>
      <c r="AW1406" s="24">
        <f t="shared" si="670"/>
        <v>0</v>
      </c>
      <c r="AX1406" s="24">
        <v>0</v>
      </c>
      <c r="AY1406" s="24">
        <f t="shared" si="659"/>
        <v>0</v>
      </c>
      <c r="AZ1406" s="24">
        <f t="shared" si="660"/>
        <v>0</v>
      </c>
      <c r="BA1406" s="24">
        <f t="shared" si="645"/>
        <v>0</v>
      </c>
      <c r="BB1406" s="24">
        <f t="shared" si="646"/>
        <v>0</v>
      </c>
      <c r="BC1406" s="24">
        <f t="shared" si="647"/>
        <v>0</v>
      </c>
      <c r="BD1406" s="24">
        <f t="shared" si="648"/>
        <v>0</v>
      </c>
      <c r="BE1406" s="24">
        <f t="shared" si="649"/>
        <v>0</v>
      </c>
      <c r="BF1406" s="24">
        <f t="shared" si="661"/>
        <v>0</v>
      </c>
      <c r="BG1406" s="24">
        <f t="shared" si="668"/>
        <v>0</v>
      </c>
      <c r="BH1406" s="24">
        <v>0</v>
      </c>
      <c r="BI1406" s="24">
        <f t="shared" si="662"/>
        <v>0</v>
      </c>
      <c r="BJ1406" s="24">
        <v>0</v>
      </c>
      <c r="BK1406" s="24">
        <f t="shared" si="663"/>
        <v>0</v>
      </c>
      <c r="BL1406" s="24">
        <f t="shared" si="664"/>
        <v>0</v>
      </c>
      <c r="BM1406" s="24">
        <f t="shared" si="650"/>
        <v>0</v>
      </c>
      <c r="BN1406" s="24">
        <f t="shared" si="651"/>
        <v>0</v>
      </c>
      <c r="BO1406" s="24">
        <f t="shared" si="652"/>
        <v>0</v>
      </c>
      <c r="BP1406" s="24">
        <f t="shared" si="653"/>
        <v>0</v>
      </c>
      <c r="BQ1406" s="24">
        <f t="shared" si="654"/>
        <v>0</v>
      </c>
      <c r="BR1406" s="24">
        <f t="shared" si="665"/>
        <v>0</v>
      </c>
      <c r="BS1406" s="24">
        <f t="shared" si="669"/>
        <v>0</v>
      </c>
      <c r="BT1406" s="24">
        <v>0</v>
      </c>
      <c r="BU1406" s="24">
        <f t="shared" si="666"/>
        <v>0</v>
      </c>
      <c r="BV1406" s="24">
        <v>0</v>
      </c>
    </row>
    <row r="1407" spans="1:74">
      <c r="A1407" s="87">
        <v>1398</v>
      </c>
      <c r="B1407" s="1"/>
      <c r="C1407" s="1"/>
      <c r="D1407" s="2"/>
      <c r="E1407" s="3"/>
      <c r="F1407" s="4"/>
      <c r="G1407" s="5"/>
      <c r="H1407" s="4"/>
      <c r="I1407" s="5"/>
      <c r="J1407" s="6"/>
      <c r="K1407" s="5"/>
      <c r="L1407" s="5"/>
      <c r="M1407" s="5"/>
      <c r="N1407" s="7"/>
      <c r="O1407" s="38"/>
      <c r="P1407" s="5"/>
      <c r="Q1407" s="5"/>
      <c r="R1407" s="7"/>
      <c r="S1407" s="38"/>
      <c r="T1407" s="5"/>
      <c r="U1407" s="5"/>
      <c r="V1407" s="55"/>
      <c r="W1407" s="38"/>
      <c r="X1407" s="5"/>
      <c r="Y1407" s="5"/>
      <c r="Z1407" s="55"/>
      <c r="AA1407" s="36">
        <f>IF(Dane!$E$3=1,AO1407+BA1407+BM1407,IF(Dane!$E$3=2,AU1407+BG1407+BS1407,AW1407+BI1407+BU1407))</f>
        <v>0</v>
      </c>
      <c r="AB1407" s="16">
        <f>IF(Dane!$E$3=1,AP1407+BB1407+BN1407,IF(Dane!$E$3=2,AV1407+BH1407+BT1407,AX1407+BJ1407+BV1407))</f>
        <v>0</v>
      </c>
      <c r="AC1407" s="16">
        <f>IF(((K1407*Dane!$C$9)-AA1407)&lt;0,0,(K1407*Dane!$C$9)-AA1407)</f>
        <v>0</v>
      </c>
      <c r="AD1407" s="37">
        <f>IFERROR(IF(((L1407*Dane!$C$9)-AB1407)&lt;0,0,(L1407*Dane!$C$9)-AB1407),0)</f>
        <v>0</v>
      </c>
      <c r="AE1407" s="97"/>
      <c r="AF1407" s="77">
        <f>IF(Dane!$E$3=1,AO1407,IF(Dane!$E$3=2,AU1407,AW1407))</f>
        <v>0</v>
      </c>
      <c r="AG1407" s="77">
        <f>IF(Dane!$E$3=1,AP1407,IF(Dane!$E$3=2,AV1407,AX1407))</f>
        <v>0</v>
      </c>
      <c r="AH1407" s="77">
        <f>IF(Dane!$E$3=1,BA1407,IF(Dane!$E$3=2,BG1407,BI1407))</f>
        <v>0</v>
      </c>
      <c r="AI1407" s="77">
        <f>IF(Dane!$E$3=1,BB1407,IF(Dane!$E$3=2,BH1407,BJ1407))</f>
        <v>0</v>
      </c>
      <c r="AJ1407" s="77">
        <f>IF(Dane!$E$3=1,BM1407,IF(Dane!$E$3=2,BS1407,BU1407))</f>
        <v>0</v>
      </c>
      <c r="AK1407" s="77">
        <f>IF(Dane!$E$3=1,BN1407,IF(Dane!$E$3=2,BT1407,BV1407))</f>
        <v>0</v>
      </c>
      <c r="AL1407" s="24">
        <f t="shared" si="655"/>
        <v>0</v>
      </c>
      <c r="AM1407" s="24">
        <f t="shared" si="656"/>
        <v>0</v>
      </c>
      <c r="AN1407" s="24"/>
      <c r="AO1407" s="24">
        <f t="shared" si="641"/>
        <v>0</v>
      </c>
      <c r="AP1407" s="24">
        <f t="shared" si="657"/>
        <v>0</v>
      </c>
      <c r="AQ1407" s="24">
        <f t="shared" si="642"/>
        <v>0</v>
      </c>
      <c r="AR1407" s="24">
        <f t="shared" si="643"/>
        <v>0</v>
      </c>
      <c r="AS1407" s="24">
        <f t="shared" si="644"/>
        <v>0</v>
      </c>
      <c r="AT1407" s="24">
        <f t="shared" si="658"/>
        <v>0</v>
      </c>
      <c r="AU1407" s="24">
        <f t="shared" si="667"/>
        <v>0</v>
      </c>
      <c r="AV1407" s="24">
        <v>0</v>
      </c>
      <c r="AW1407" s="24">
        <f t="shared" si="670"/>
        <v>0</v>
      </c>
      <c r="AX1407" s="24">
        <v>0</v>
      </c>
      <c r="AY1407" s="24">
        <f t="shared" si="659"/>
        <v>0</v>
      </c>
      <c r="AZ1407" s="24">
        <f t="shared" si="660"/>
        <v>0</v>
      </c>
      <c r="BA1407" s="24">
        <f t="shared" si="645"/>
        <v>0</v>
      </c>
      <c r="BB1407" s="24">
        <f t="shared" si="646"/>
        <v>0</v>
      </c>
      <c r="BC1407" s="24">
        <f t="shared" si="647"/>
        <v>0</v>
      </c>
      <c r="BD1407" s="24">
        <f t="shared" si="648"/>
        <v>0</v>
      </c>
      <c r="BE1407" s="24">
        <f t="shared" si="649"/>
        <v>0</v>
      </c>
      <c r="BF1407" s="24">
        <f t="shared" si="661"/>
        <v>0</v>
      </c>
      <c r="BG1407" s="24">
        <f t="shared" si="668"/>
        <v>0</v>
      </c>
      <c r="BH1407" s="24">
        <v>0</v>
      </c>
      <c r="BI1407" s="24">
        <f t="shared" si="662"/>
        <v>0</v>
      </c>
      <c r="BJ1407" s="24">
        <v>0</v>
      </c>
      <c r="BK1407" s="24">
        <f t="shared" si="663"/>
        <v>0</v>
      </c>
      <c r="BL1407" s="24">
        <f t="shared" si="664"/>
        <v>0</v>
      </c>
      <c r="BM1407" s="24">
        <f t="shared" si="650"/>
        <v>0</v>
      </c>
      <c r="BN1407" s="24">
        <f t="shared" si="651"/>
        <v>0</v>
      </c>
      <c r="BO1407" s="24">
        <f t="shared" si="652"/>
        <v>0</v>
      </c>
      <c r="BP1407" s="24">
        <f t="shared" si="653"/>
        <v>0</v>
      </c>
      <c r="BQ1407" s="24">
        <f t="shared" si="654"/>
        <v>0</v>
      </c>
      <c r="BR1407" s="24">
        <f t="shared" si="665"/>
        <v>0</v>
      </c>
      <c r="BS1407" s="24">
        <f t="shared" si="669"/>
        <v>0</v>
      </c>
      <c r="BT1407" s="24">
        <v>0</v>
      </c>
      <c r="BU1407" s="24">
        <f t="shared" si="666"/>
        <v>0</v>
      </c>
      <c r="BV1407" s="24">
        <v>0</v>
      </c>
    </row>
    <row r="1408" spans="1:74">
      <c r="A1408" s="87">
        <v>1399</v>
      </c>
      <c r="B1408" s="1"/>
      <c r="C1408" s="1"/>
      <c r="D1408" s="2"/>
      <c r="E1408" s="3"/>
      <c r="F1408" s="4"/>
      <c r="G1408" s="5"/>
      <c r="H1408" s="4"/>
      <c r="I1408" s="5"/>
      <c r="J1408" s="6"/>
      <c r="K1408" s="5"/>
      <c r="L1408" s="5"/>
      <c r="M1408" s="5"/>
      <c r="N1408" s="7"/>
      <c r="O1408" s="38"/>
      <c r="P1408" s="5"/>
      <c r="Q1408" s="5"/>
      <c r="R1408" s="7"/>
      <c r="S1408" s="38"/>
      <c r="T1408" s="5"/>
      <c r="U1408" s="5"/>
      <c r="V1408" s="55"/>
      <c r="W1408" s="38"/>
      <c r="X1408" s="5"/>
      <c r="Y1408" s="5"/>
      <c r="Z1408" s="55"/>
      <c r="AA1408" s="36">
        <f>IF(Dane!$E$3=1,AO1408+BA1408+BM1408,IF(Dane!$E$3=2,AU1408+BG1408+BS1408,AW1408+BI1408+BU1408))</f>
        <v>0</v>
      </c>
      <c r="AB1408" s="16">
        <f>IF(Dane!$E$3=1,AP1408+BB1408+BN1408,IF(Dane!$E$3=2,AV1408+BH1408+BT1408,AX1408+BJ1408+BV1408))</f>
        <v>0</v>
      </c>
      <c r="AC1408" s="16">
        <f>IF(((K1408*Dane!$C$9)-AA1408)&lt;0,0,(K1408*Dane!$C$9)-AA1408)</f>
        <v>0</v>
      </c>
      <c r="AD1408" s="37">
        <f>IFERROR(IF(((L1408*Dane!$C$9)-AB1408)&lt;0,0,(L1408*Dane!$C$9)-AB1408),0)</f>
        <v>0</v>
      </c>
      <c r="AE1408" s="97"/>
      <c r="AF1408" s="77">
        <f>IF(Dane!$E$3=1,AO1408,IF(Dane!$E$3=2,AU1408,AW1408))</f>
        <v>0</v>
      </c>
      <c r="AG1408" s="77">
        <f>IF(Dane!$E$3=1,AP1408,IF(Dane!$E$3=2,AV1408,AX1408))</f>
        <v>0</v>
      </c>
      <c r="AH1408" s="77">
        <f>IF(Dane!$E$3=1,BA1408,IF(Dane!$E$3=2,BG1408,BI1408))</f>
        <v>0</v>
      </c>
      <c r="AI1408" s="77">
        <f>IF(Dane!$E$3=1,BB1408,IF(Dane!$E$3=2,BH1408,BJ1408))</f>
        <v>0</v>
      </c>
      <c r="AJ1408" s="77">
        <f>IF(Dane!$E$3=1,BM1408,IF(Dane!$E$3=2,BS1408,BU1408))</f>
        <v>0</v>
      </c>
      <c r="AK1408" s="77">
        <f>IF(Dane!$E$3=1,BN1408,IF(Dane!$E$3=2,BT1408,BV1408))</f>
        <v>0</v>
      </c>
      <c r="AL1408" s="24">
        <f t="shared" si="655"/>
        <v>0</v>
      </c>
      <c r="AM1408" s="24">
        <f t="shared" si="656"/>
        <v>0</v>
      </c>
      <c r="AN1408" s="24"/>
      <c r="AO1408" s="24">
        <f t="shared" si="641"/>
        <v>0</v>
      </c>
      <c r="AP1408" s="24">
        <f t="shared" si="657"/>
        <v>0</v>
      </c>
      <c r="AQ1408" s="24">
        <f t="shared" si="642"/>
        <v>0</v>
      </c>
      <c r="AR1408" s="24">
        <f t="shared" si="643"/>
        <v>0</v>
      </c>
      <c r="AS1408" s="24">
        <f t="shared" si="644"/>
        <v>0</v>
      </c>
      <c r="AT1408" s="24">
        <f t="shared" si="658"/>
        <v>0</v>
      </c>
      <c r="AU1408" s="24">
        <f t="shared" si="667"/>
        <v>0</v>
      </c>
      <c r="AV1408" s="24">
        <v>0</v>
      </c>
      <c r="AW1408" s="24">
        <f t="shared" si="670"/>
        <v>0</v>
      </c>
      <c r="AX1408" s="24">
        <v>0</v>
      </c>
      <c r="AY1408" s="24">
        <f t="shared" si="659"/>
        <v>0</v>
      </c>
      <c r="AZ1408" s="24">
        <f t="shared" si="660"/>
        <v>0</v>
      </c>
      <c r="BA1408" s="24">
        <f t="shared" si="645"/>
        <v>0</v>
      </c>
      <c r="BB1408" s="24">
        <f t="shared" si="646"/>
        <v>0</v>
      </c>
      <c r="BC1408" s="24">
        <f t="shared" si="647"/>
        <v>0</v>
      </c>
      <c r="BD1408" s="24">
        <f t="shared" si="648"/>
        <v>0</v>
      </c>
      <c r="BE1408" s="24">
        <f t="shared" si="649"/>
        <v>0</v>
      </c>
      <c r="BF1408" s="24">
        <f t="shared" si="661"/>
        <v>0</v>
      </c>
      <c r="BG1408" s="24">
        <f t="shared" si="668"/>
        <v>0</v>
      </c>
      <c r="BH1408" s="24">
        <v>0</v>
      </c>
      <c r="BI1408" s="24">
        <f t="shared" si="662"/>
        <v>0</v>
      </c>
      <c r="BJ1408" s="24">
        <v>0</v>
      </c>
      <c r="BK1408" s="24">
        <f t="shared" si="663"/>
        <v>0</v>
      </c>
      <c r="BL1408" s="24">
        <f t="shared" si="664"/>
        <v>0</v>
      </c>
      <c r="BM1408" s="24">
        <f t="shared" si="650"/>
        <v>0</v>
      </c>
      <c r="BN1408" s="24">
        <f t="shared" si="651"/>
        <v>0</v>
      </c>
      <c r="BO1408" s="24">
        <f t="shared" si="652"/>
        <v>0</v>
      </c>
      <c r="BP1408" s="24">
        <f t="shared" si="653"/>
        <v>0</v>
      </c>
      <c r="BQ1408" s="24">
        <f t="shared" si="654"/>
        <v>0</v>
      </c>
      <c r="BR1408" s="24">
        <f t="shared" si="665"/>
        <v>0</v>
      </c>
      <c r="BS1408" s="24">
        <f t="shared" si="669"/>
        <v>0</v>
      </c>
      <c r="BT1408" s="24">
        <v>0</v>
      </c>
      <c r="BU1408" s="24">
        <f t="shared" si="666"/>
        <v>0</v>
      </c>
      <c r="BV1408" s="24">
        <v>0</v>
      </c>
    </row>
    <row r="1409" spans="1:74">
      <c r="A1409" s="87">
        <v>1400</v>
      </c>
      <c r="B1409" s="1"/>
      <c r="C1409" s="1"/>
      <c r="D1409" s="2"/>
      <c r="E1409" s="3"/>
      <c r="F1409" s="4"/>
      <c r="G1409" s="5"/>
      <c r="H1409" s="4"/>
      <c r="I1409" s="5"/>
      <c r="J1409" s="6"/>
      <c r="K1409" s="5"/>
      <c r="L1409" s="5"/>
      <c r="M1409" s="5"/>
      <c r="N1409" s="7"/>
      <c r="O1409" s="38"/>
      <c r="P1409" s="5"/>
      <c r="Q1409" s="5"/>
      <c r="R1409" s="7"/>
      <c r="S1409" s="38"/>
      <c r="T1409" s="5"/>
      <c r="U1409" s="5"/>
      <c r="V1409" s="55"/>
      <c r="W1409" s="38"/>
      <c r="X1409" s="5"/>
      <c r="Y1409" s="5"/>
      <c r="Z1409" s="55"/>
      <c r="AA1409" s="36">
        <f>IF(Dane!$E$3=1,AO1409+BA1409+BM1409,IF(Dane!$E$3=2,AU1409+BG1409+BS1409,AW1409+BI1409+BU1409))</f>
        <v>0</v>
      </c>
      <c r="AB1409" s="16">
        <f>IF(Dane!$E$3=1,AP1409+BB1409+BN1409,IF(Dane!$E$3=2,AV1409+BH1409+BT1409,AX1409+BJ1409+BV1409))</f>
        <v>0</v>
      </c>
      <c r="AC1409" s="16">
        <f>IF(((K1409*Dane!$C$9)-AA1409)&lt;0,0,(K1409*Dane!$C$9)-AA1409)</f>
        <v>0</v>
      </c>
      <c r="AD1409" s="37">
        <f>IFERROR(IF(((L1409*Dane!$C$9)-AB1409)&lt;0,0,(L1409*Dane!$C$9)-AB1409),0)</f>
        <v>0</v>
      </c>
      <c r="AE1409" s="97"/>
      <c r="AF1409" s="77">
        <f>IF(Dane!$E$3=1,AO1409,IF(Dane!$E$3=2,AU1409,AW1409))</f>
        <v>0</v>
      </c>
      <c r="AG1409" s="77">
        <f>IF(Dane!$E$3=1,AP1409,IF(Dane!$E$3=2,AV1409,AX1409))</f>
        <v>0</v>
      </c>
      <c r="AH1409" s="77">
        <f>IF(Dane!$E$3=1,BA1409,IF(Dane!$E$3=2,BG1409,BI1409))</f>
        <v>0</v>
      </c>
      <c r="AI1409" s="77">
        <f>IF(Dane!$E$3=1,BB1409,IF(Dane!$E$3=2,BH1409,BJ1409))</f>
        <v>0</v>
      </c>
      <c r="AJ1409" s="77">
        <f>IF(Dane!$E$3=1,BM1409,IF(Dane!$E$3=2,BS1409,BU1409))</f>
        <v>0</v>
      </c>
      <c r="AK1409" s="77">
        <f>IF(Dane!$E$3=1,BN1409,IF(Dane!$E$3=2,BT1409,BV1409))</f>
        <v>0</v>
      </c>
      <c r="AL1409" s="24">
        <f t="shared" si="655"/>
        <v>0</v>
      </c>
      <c r="AM1409" s="24">
        <f t="shared" si="656"/>
        <v>0</v>
      </c>
      <c r="AN1409" s="24"/>
      <c r="AO1409" s="24">
        <f t="shared" si="641"/>
        <v>0</v>
      </c>
      <c r="AP1409" s="24">
        <f t="shared" si="657"/>
        <v>0</v>
      </c>
      <c r="AQ1409" s="24">
        <f t="shared" si="642"/>
        <v>0</v>
      </c>
      <c r="AR1409" s="24">
        <f t="shared" si="643"/>
        <v>0</v>
      </c>
      <c r="AS1409" s="24">
        <f t="shared" si="644"/>
        <v>0</v>
      </c>
      <c r="AT1409" s="24">
        <f t="shared" si="658"/>
        <v>0</v>
      </c>
      <c r="AU1409" s="24">
        <f t="shared" si="667"/>
        <v>0</v>
      </c>
      <c r="AV1409" s="24">
        <v>0</v>
      </c>
      <c r="AW1409" s="24">
        <f t="shared" si="670"/>
        <v>0</v>
      </c>
      <c r="AX1409" s="24">
        <v>0</v>
      </c>
      <c r="AY1409" s="24">
        <f t="shared" si="659"/>
        <v>0</v>
      </c>
      <c r="AZ1409" s="24">
        <f t="shared" si="660"/>
        <v>0</v>
      </c>
      <c r="BA1409" s="24">
        <f t="shared" si="645"/>
        <v>0</v>
      </c>
      <c r="BB1409" s="24">
        <f t="shared" si="646"/>
        <v>0</v>
      </c>
      <c r="BC1409" s="24">
        <f t="shared" si="647"/>
        <v>0</v>
      </c>
      <c r="BD1409" s="24">
        <f t="shared" si="648"/>
        <v>0</v>
      </c>
      <c r="BE1409" s="24">
        <f t="shared" si="649"/>
        <v>0</v>
      </c>
      <c r="BF1409" s="24">
        <f t="shared" si="661"/>
        <v>0</v>
      </c>
      <c r="BG1409" s="24">
        <f t="shared" si="668"/>
        <v>0</v>
      </c>
      <c r="BH1409" s="24">
        <v>0</v>
      </c>
      <c r="BI1409" s="24">
        <f t="shared" si="662"/>
        <v>0</v>
      </c>
      <c r="BJ1409" s="24">
        <v>0</v>
      </c>
      <c r="BK1409" s="24">
        <f t="shared" si="663"/>
        <v>0</v>
      </c>
      <c r="BL1409" s="24">
        <f t="shared" si="664"/>
        <v>0</v>
      </c>
      <c r="BM1409" s="24">
        <f t="shared" si="650"/>
        <v>0</v>
      </c>
      <c r="BN1409" s="24">
        <f t="shared" si="651"/>
        <v>0</v>
      </c>
      <c r="BO1409" s="24">
        <f t="shared" si="652"/>
        <v>0</v>
      </c>
      <c r="BP1409" s="24">
        <f t="shared" si="653"/>
        <v>0</v>
      </c>
      <c r="BQ1409" s="24">
        <f t="shared" si="654"/>
        <v>0</v>
      </c>
      <c r="BR1409" s="24">
        <f t="shared" si="665"/>
        <v>0</v>
      </c>
      <c r="BS1409" s="24">
        <f t="shared" si="669"/>
        <v>0</v>
      </c>
      <c r="BT1409" s="24">
        <v>0</v>
      </c>
      <c r="BU1409" s="24">
        <f t="shared" si="666"/>
        <v>0</v>
      </c>
      <c r="BV1409" s="24">
        <v>0</v>
      </c>
    </row>
    <row r="1410" spans="1:74">
      <c r="A1410" s="87">
        <v>1401</v>
      </c>
      <c r="B1410" s="1"/>
      <c r="C1410" s="1"/>
      <c r="D1410" s="2"/>
      <c r="E1410" s="3"/>
      <c r="F1410" s="4"/>
      <c r="G1410" s="5"/>
      <c r="H1410" s="4"/>
      <c r="I1410" s="5"/>
      <c r="J1410" s="6"/>
      <c r="K1410" s="5"/>
      <c r="L1410" s="5"/>
      <c r="M1410" s="5"/>
      <c r="N1410" s="7"/>
      <c r="O1410" s="38"/>
      <c r="P1410" s="5"/>
      <c r="Q1410" s="5"/>
      <c r="R1410" s="7"/>
      <c r="S1410" s="38"/>
      <c r="T1410" s="5"/>
      <c r="U1410" s="5"/>
      <c r="V1410" s="55"/>
      <c r="W1410" s="38"/>
      <c r="X1410" s="5"/>
      <c r="Y1410" s="5"/>
      <c r="Z1410" s="55"/>
      <c r="AA1410" s="36">
        <f>IF(Dane!$E$3=1,AO1410+BA1410+BM1410,IF(Dane!$E$3=2,AU1410+BG1410+BS1410,AW1410+BI1410+BU1410))</f>
        <v>0</v>
      </c>
      <c r="AB1410" s="16">
        <f>IF(Dane!$E$3=1,AP1410+BB1410+BN1410,IF(Dane!$E$3=2,AV1410+BH1410+BT1410,AX1410+BJ1410+BV1410))</f>
        <v>0</v>
      </c>
      <c r="AC1410" s="16">
        <f>IF(((K1410*Dane!$C$9)-AA1410)&lt;0,0,(K1410*Dane!$C$9)-AA1410)</f>
        <v>0</v>
      </c>
      <c r="AD1410" s="37">
        <f>IFERROR(IF(((L1410*Dane!$C$9)-AB1410)&lt;0,0,(L1410*Dane!$C$9)-AB1410),0)</f>
        <v>0</v>
      </c>
      <c r="AE1410" s="97"/>
      <c r="AF1410" s="77">
        <f>IF(Dane!$E$3=1,AO1410,IF(Dane!$E$3=2,AU1410,AW1410))</f>
        <v>0</v>
      </c>
      <c r="AG1410" s="77">
        <f>IF(Dane!$E$3=1,AP1410,IF(Dane!$E$3=2,AV1410,AX1410))</f>
        <v>0</v>
      </c>
      <c r="AH1410" s="77">
        <f>IF(Dane!$E$3=1,BA1410,IF(Dane!$E$3=2,BG1410,BI1410))</f>
        <v>0</v>
      </c>
      <c r="AI1410" s="77">
        <f>IF(Dane!$E$3=1,BB1410,IF(Dane!$E$3=2,BH1410,BJ1410))</f>
        <v>0</v>
      </c>
      <c r="AJ1410" s="77">
        <f>IF(Dane!$E$3=1,BM1410,IF(Dane!$E$3=2,BS1410,BU1410))</f>
        <v>0</v>
      </c>
      <c r="AK1410" s="77">
        <f>IF(Dane!$E$3=1,BN1410,IF(Dane!$E$3=2,BT1410,BV1410))</f>
        <v>0</v>
      </c>
      <c r="AL1410" s="24">
        <f t="shared" si="655"/>
        <v>0</v>
      </c>
      <c r="AM1410" s="24">
        <f t="shared" si="656"/>
        <v>0</v>
      </c>
      <c r="AN1410" s="24"/>
      <c r="AO1410" s="24">
        <f t="shared" si="641"/>
        <v>0</v>
      </c>
      <c r="AP1410" s="24">
        <f t="shared" si="657"/>
        <v>0</v>
      </c>
      <c r="AQ1410" s="24">
        <f t="shared" si="642"/>
        <v>0</v>
      </c>
      <c r="AR1410" s="24">
        <f t="shared" si="643"/>
        <v>0</v>
      </c>
      <c r="AS1410" s="24">
        <f t="shared" si="644"/>
        <v>0</v>
      </c>
      <c r="AT1410" s="24">
        <f t="shared" si="658"/>
        <v>0</v>
      </c>
      <c r="AU1410" s="24">
        <f t="shared" si="667"/>
        <v>0</v>
      </c>
      <c r="AV1410" s="24">
        <v>0</v>
      </c>
      <c r="AW1410" s="24">
        <f t="shared" si="670"/>
        <v>0</v>
      </c>
      <c r="AX1410" s="24">
        <v>0</v>
      </c>
      <c r="AY1410" s="24">
        <f t="shared" si="659"/>
        <v>0</v>
      </c>
      <c r="AZ1410" s="24">
        <f t="shared" si="660"/>
        <v>0</v>
      </c>
      <c r="BA1410" s="24">
        <f t="shared" si="645"/>
        <v>0</v>
      </c>
      <c r="BB1410" s="24">
        <f t="shared" si="646"/>
        <v>0</v>
      </c>
      <c r="BC1410" s="24">
        <f t="shared" si="647"/>
        <v>0</v>
      </c>
      <c r="BD1410" s="24">
        <f t="shared" si="648"/>
        <v>0</v>
      </c>
      <c r="BE1410" s="24">
        <f t="shared" si="649"/>
        <v>0</v>
      </c>
      <c r="BF1410" s="24">
        <f t="shared" si="661"/>
        <v>0</v>
      </c>
      <c r="BG1410" s="24">
        <f t="shared" si="668"/>
        <v>0</v>
      </c>
      <c r="BH1410" s="24">
        <v>0</v>
      </c>
      <c r="BI1410" s="24">
        <f t="shared" si="662"/>
        <v>0</v>
      </c>
      <c r="BJ1410" s="24">
        <v>0</v>
      </c>
      <c r="BK1410" s="24">
        <f t="shared" si="663"/>
        <v>0</v>
      </c>
      <c r="BL1410" s="24">
        <f t="shared" si="664"/>
        <v>0</v>
      </c>
      <c r="BM1410" s="24">
        <f t="shared" si="650"/>
        <v>0</v>
      </c>
      <c r="BN1410" s="24">
        <f t="shared" si="651"/>
        <v>0</v>
      </c>
      <c r="BO1410" s="24">
        <f t="shared" si="652"/>
        <v>0</v>
      </c>
      <c r="BP1410" s="24">
        <f t="shared" si="653"/>
        <v>0</v>
      </c>
      <c r="BQ1410" s="24">
        <f t="shared" si="654"/>
        <v>0</v>
      </c>
      <c r="BR1410" s="24">
        <f t="shared" si="665"/>
        <v>0</v>
      </c>
      <c r="BS1410" s="24">
        <f t="shared" si="669"/>
        <v>0</v>
      </c>
      <c r="BT1410" s="24">
        <v>0</v>
      </c>
      <c r="BU1410" s="24">
        <f t="shared" si="666"/>
        <v>0</v>
      </c>
      <c r="BV1410" s="24">
        <v>0</v>
      </c>
    </row>
    <row r="1411" spans="1:74">
      <c r="A1411" s="87">
        <v>1402</v>
      </c>
      <c r="B1411" s="1"/>
      <c r="C1411" s="1"/>
      <c r="D1411" s="2"/>
      <c r="E1411" s="3"/>
      <c r="F1411" s="4"/>
      <c r="G1411" s="5"/>
      <c r="H1411" s="4"/>
      <c r="I1411" s="5"/>
      <c r="J1411" s="6"/>
      <c r="K1411" s="5"/>
      <c r="L1411" s="5"/>
      <c r="M1411" s="5"/>
      <c r="N1411" s="7"/>
      <c r="O1411" s="38"/>
      <c r="P1411" s="5"/>
      <c r="Q1411" s="5"/>
      <c r="R1411" s="7"/>
      <c r="S1411" s="38"/>
      <c r="T1411" s="5"/>
      <c r="U1411" s="5"/>
      <c r="V1411" s="55"/>
      <c r="W1411" s="38"/>
      <c r="X1411" s="5"/>
      <c r="Y1411" s="5"/>
      <c r="Z1411" s="55"/>
      <c r="AA1411" s="36">
        <f>IF(Dane!$E$3=1,AO1411+BA1411+BM1411,IF(Dane!$E$3=2,AU1411+BG1411+BS1411,AW1411+BI1411+BU1411))</f>
        <v>0</v>
      </c>
      <c r="AB1411" s="16">
        <f>IF(Dane!$E$3=1,AP1411+BB1411+BN1411,IF(Dane!$E$3=2,AV1411+BH1411+BT1411,AX1411+BJ1411+BV1411))</f>
        <v>0</v>
      </c>
      <c r="AC1411" s="16">
        <f>IF(((K1411*Dane!$C$9)-AA1411)&lt;0,0,(K1411*Dane!$C$9)-AA1411)</f>
        <v>0</v>
      </c>
      <c r="AD1411" s="37">
        <f>IFERROR(IF(((L1411*Dane!$C$9)-AB1411)&lt;0,0,(L1411*Dane!$C$9)-AB1411),0)</f>
        <v>0</v>
      </c>
      <c r="AE1411" s="97"/>
      <c r="AF1411" s="77">
        <f>IF(Dane!$E$3=1,AO1411,IF(Dane!$E$3=2,AU1411,AW1411))</f>
        <v>0</v>
      </c>
      <c r="AG1411" s="77">
        <f>IF(Dane!$E$3=1,AP1411,IF(Dane!$E$3=2,AV1411,AX1411))</f>
        <v>0</v>
      </c>
      <c r="AH1411" s="77">
        <f>IF(Dane!$E$3=1,BA1411,IF(Dane!$E$3=2,BG1411,BI1411))</f>
        <v>0</v>
      </c>
      <c r="AI1411" s="77">
        <f>IF(Dane!$E$3=1,BB1411,IF(Dane!$E$3=2,BH1411,BJ1411))</f>
        <v>0</v>
      </c>
      <c r="AJ1411" s="77">
        <f>IF(Dane!$E$3=1,BM1411,IF(Dane!$E$3=2,BS1411,BU1411))</f>
        <v>0</v>
      </c>
      <c r="AK1411" s="77">
        <f>IF(Dane!$E$3=1,BN1411,IF(Dane!$E$3=2,BT1411,BV1411))</f>
        <v>0</v>
      </c>
      <c r="AL1411" s="24">
        <f t="shared" si="655"/>
        <v>0</v>
      </c>
      <c r="AM1411" s="24">
        <f t="shared" si="656"/>
        <v>0</v>
      </c>
      <c r="AN1411" s="24"/>
      <c r="AO1411" s="24">
        <f t="shared" si="641"/>
        <v>0</v>
      </c>
      <c r="AP1411" s="24">
        <f t="shared" si="657"/>
        <v>0</v>
      </c>
      <c r="AQ1411" s="24">
        <f t="shared" si="642"/>
        <v>0</v>
      </c>
      <c r="AR1411" s="24">
        <f t="shared" si="643"/>
        <v>0</v>
      </c>
      <c r="AS1411" s="24">
        <f t="shared" si="644"/>
        <v>0</v>
      </c>
      <c r="AT1411" s="24">
        <f t="shared" si="658"/>
        <v>0</v>
      </c>
      <c r="AU1411" s="24">
        <f t="shared" si="667"/>
        <v>0</v>
      </c>
      <c r="AV1411" s="24">
        <v>0</v>
      </c>
      <c r="AW1411" s="24">
        <f t="shared" si="670"/>
        <v>0</v>
      </c>
      <c r="AX1411" s="24">
        <v>0</v>
      </c>
      <c r="AY1411" s="24">
        <f t="shared" si="659"/>
        <v>0</v>
      </c>
      <c r="AZ1411" s="24">
        <f t="shared" si="660"/>
        <v>0</v>
      </c>
      <c r="BA1411" s="24">
        <f t="shared" si="645"/>
        <v>0</v>
      </c>
      <c r="BB1411" s="24">
        <f t="shared" si="646"/>
        <v>0</v>
      </c>
      <c r="BC1411" s="24">
        <f t="shared" si="647"/>
        <v>0</v>
      </c>
      <c r="BD1411" s="24">
        <f t="shared" si="648"/>
        <v>0</v>
      </c>
      <c r="BE1411" s="24">
        <f t="shared" si="649"/>
        <v>0</v>
      </c>
      <c r="BF1411" s="24">
        <f t="shared" si="661"/>
        <v>0</v>
      </c>
      <c r="BG1411" s="24">
        <f t="shared" si="668"/>
        <v>0</v>
      </c>
      <c r="BH1411" s="24">
        <v>0</v>
      </c>
      <c r="BI1411" s="24">
        <f t="shared" si="662"/>
        <v>0</v>
      </c>
      <c r="BJ1411" s="24">
        <v>0</v>
      </c>
      <c r="BK1411" s="24">
        <f t="shared" si="663"/>
        <v>0</v>
      </c>
      <c r="BL1411" s="24">
        <f t="shared" si="664"/>
        <v>0</v>
      </c>
      <c r="BM1411" s="24">
        <f t="shared" si="650"/>
        <v>0</v>
      </c>
      <c r="BN1411" s="24">
        <f t="shared" si="651"/>
        <v>0</v>
      </c>
      <c r="BO1411" s="24">
        <f t="shared" si="652"/>
        <v>0</v>
      </c>
      <c r="BP1411" s="24">
        <f t="shared" si="653"/>
        <v>0</v>
      </c>
      <c r="BQ1411" s="24">
        <f t="shared" si="654"/>
        <v>0</v>
      </c>
      <c r="BR1411" s="24">
        <f t="shared" si="665"/>
        <v>0</v>
      </c>
      <c r="BS1411" s="24">
        <f t="shared" si="669"/>
        <v>0</v>
      </c>
      <c r="BT1411" s="24">
        <v>0</v>
      </c>
      <c r="BU1411" s="24">
        <f t="shared" si="666"/>
        <v>0</v>
      </c>
      <c r="BV1411" s="24">
        <v>0</v>
      </c>
    </row>
    <row r="1412" spans="1:74">
      <c r="A1412" s="87">
        <v>1403</v>
      </c>
      <c r="B1412" s="1"/>
      <c r="C1412" s="1"/>
      <c r="D1412" s="2"/>
      <c r="E1412" s="3"/>
      <c r="F1412" s="4"/>
      <c r="G1412" s="5"/>
      <c r="H1412" s="4"/>
      <c r="I1412" s="5"/>
      <c r="J1412" s="6"/>
      <c r="K1412" s="5"/>
      <c r="L1412" s="5"/>
      <c r="M1412" s="5"/>
      <c r="N1412" s="7"/>
      <c r="O1412" s="38"/>
      <c r="P1412" s="5"/>
      <c r="Q1412" s="5"/>
      <c r="R1412" s="7"/>
      <c r="S1412" s="38"/>
      <c r="T1412" s="5"/>
      <c r="U1412" s="5"/>
      <c r="V1412" s="55"/>
      <c r="W1412" s="38"/>
      <c r="X1412" s="5"/>
      <c r="Y1412" s="5"/>
      <c r="Z1412" s="55"/>
      <c r="AA1412" s="36">
        <f>IF(Dane!$E$3=1,AO1412+BA1412+BM1412,IF(Dane!$E$3=2,AU1412+BG1412+BS1412,AW1412+BI1412+BU1412))</f>
        <v>0</v>
      </c>
      <c r="AB1412" s="16">
        <f>IF(Dane!$E$3=1,AP1412+BB1412+BN1412,IF(Dane!$E$3=2,AV1412+BH1412+BT1412,AX1412+BJ1412+BV1412))</f>
        <v>0</v>
      </c>
      <c r="AC1412" s="16">
        <f>IF(((K1412*Dane!$C$9)-AA1412)&lt;0,0,(K1412*Dane!$C$9)-AA1412)</f>
        <v>0</v>
      </c>
      <c r="AD1412" s="37">
        <f>IFERROR(IF(((L1412*Dane!$C$9)-AB1412)&lt;0,0,(L1412*Dane!$C$9)-AB1412),0)</f>
        <v>0</v>
      </c>
      <c r="AE1412" s="97"/>
      <c r="AF1412" s="77">
        <f>IF(Dane!$E$3=1,AO1412,IF(Dane!$E$3=2,AU1412,AW1412))</f>
        <v>0</v>
      </c>
      <c r="AG1412" s="77">
        <f>IF(Dane!$E$3=1,AP1412,IF(Dane!$E$3=2,AV1412,AX1412))</f>
        <v>0</v>
      </c>
      <c r="AH1412" s="77">
        <f>IF(Dane!$E$3=1,BA1412,IF(Dane!$E$3=2,BG1412,BI1412))</f>
        <v>0</v>
      </c>
      <c r="AI1412" s="77">
        <f>IF(Dane!$E$3=1,BB1412,IF(Dane!$E$3=2,BH1412,BJ1412))</f>
        <v>0</v>
      </c>
      <c r="AJ1412" s="77">
        <f>IF(Dane!$E$3=1,BM1412,IF(Dane!$E$3=2,BS1412,BU1412))</f>
        <v>0</v>
      </c>
      <c r="AK1412" s="77">
        <f>IF(Dane!$E$3=1,BN1412,IF(Dane!$E$3=2,BT1412,BV1412))</f>
        <v>0</v>
      </c>
      <c r="AL1412" s="24">
        <f t="shared" si="655"/>
        <v>0</v>
      </c>
      <c r="AM1412" s="24">
        <f t="shared" si="656"/>
        <v>0</v>
      </c>
      <c r="AN1412" s="24"/>
      <c r="AO1412" s="24">
        <f t="shared" si="641"/>
        <v>0</v>
      </c>
      <c r="AP1412" s="24">
        <f t="shared" si="657"/>
        <v>0</v>
      </c>
      <c r="AQ1412" s="24">
        <f t="shared" si="642"/>
        <v>0</v>
      </c>
      <c r="AR1412" s="24">
        <f t="shared" si="643"/>
        <v>0</v>
      </c>
      <c r="AS1412" s="24">
        <f t="shared" si="644"/>
        <v>0</v>
      </c>
      <c r="AT1412" s="24">
        <f t="shared" si="658"/>
        <v>0</v>
      </c>
      <c r="AU1412" s="24">
        <f t="shared" si="667"/>
        <v>0</v>
      </c>
      <c r="AV1412" s="24">
        <v>0</v>
      </c>
      <c r="AW1412" s="24">
        <f t="shared" si="670"/>
        <v>0</v>
      </c>
      <c r="AX1412" s="24">
        <v>0</v>
      </c>
      <c r="AY1412" s="24">
        <f t="shared" si="659"/>
        <v>0</v>
      </c>
      <c r="AZ1412" s="24">
        <f t="shared" si="660"/>
        <v>0</v>
      </c>
      <c r="BA1412" s="24">
        <f t="shared" si="645"/>
        <v>0</v>
      </c>
      <c r="BB1412" s="24">
        <f t="shared" si="646"/>
        <v>0</v>
      </c>
      <c r="BC1412" s="24">
        <f t="shared" si="647"/>
        <v>0</v>
      </c>
      <c r="BD1412" s="24">
        <f t="shared" si="648"/>
        <v>0</v>
      </c>
      <c r="BE1412" s="24">
        <f t="shared" si="649"/>
        <v>0</v>
      </c>
      <c r="BF1412" s="24">
        <f t="shared" si="661"/>
        <v>0</v>
      </c>
      <c r="BG1412" s="24">
        <f t="shared" si="668"/>
        <v>0</v>
      </c>
      <c r="BH1412" s="24">
        <v>0</v>
      </c>
      <c r="BI1412" s="24">
        <f t="shared" si="662"/>
        <v>0</v>
      </c>
      <c r="BJ1412" s="24">
        <v>0</v>
      </c>
      <c r="BK1412" s="24">
        <f t="shared" si="663"/>
        <v>0</v>
      </c>
      <c r="BL1412" s="24">
        <f t="shared" si="664"/>
        <v>0</v>
      </c>
      <c r="BM1412" s="24">
        <f t="shared" si="650"/>
        <v>0</v>
      </c>
      <c r="BN1412" s="24">
        <f t="shared" si="651"/>
        <v>0</v>
      </c>
      <c r="BO1412" s="24">
        <f t="shared" si="652"/>
        <v>0</v>
      </c>
      <c r="BP1412" s="24">
        <f t="shared" si="653"/>
        <v>0</v>
      </c>
      <c r="BQ1412" s="24">
        <f t="shared" si="654"/>
        <v>0</v>
      </c>
      <c r="BR1412" s="24">
        <f t="shared" si="665"/>
        <v>0</v>
      </c>
      <c r="BS1412" s="24">
        <f t="shared" si="669"/>
        <v>0</v>
      </c>
      <c r="BT1412" s="24">
        <v>0</v>
      </c>
      <c r="BU1412" s="24">
        <f t="shared" si="666"/>
        <v>0</v>
      </c>
      <c r="BV1412" s="24">
        <v>0</v>
      </c>
    </row>
    <row r="1413" spans="1:74">
      <c r="A1413" s="87">
        <v>1404</v>
      </c>
      <c r="B1413" s="1"/>
      <c r="C1413" s="1"/>
      <c r="D1413" s="2"/>
      <c r="E1413" s="3"/>
      <c r="F1413" s="4"/>
      <c r="G1413" s="5"/>
      <c r="H1413" s="4"/>
      <c r="I1413" s="5"/>
      <c r="J1413" s="6"/>
      <c r="K1413" s="5"/>
      <c r="L1413" s="5"/>
      <c r="M1413" s="5"/>
      <c r="N1413" s="7"/>
      <c r="O1413" s="38"/>
      <c r="P1413" s="5"/>
      <c r="Q1413" s="5"/>
      <c r="R1413" s="7"/>
      <c r="S1413" s="38"/>
      <c r="T1413" s="5"/>
      <c r="U1413" s="5"/>
      <c r="V1413" s="55"/>
      <c r="W1413" s="38"/>
      <c r="X1413" s="5"/>
      <c r="Y1413" s="5"/>
      <c r="Z1413" s="55"/>
      <c r="AA1413" s="36">
        <f>IF(Dane!$E$3=1,AO1413+BA1413+BM1413,IF(Dane!$E$3=2,AU1413+BG1413+BS1413,AW1413+BI1413+BU1413))</f>
        <v>0</v>
      </c>
      <c r="AB1413" s="16">
        <f>IF(Dane!$E$3=1,AP1413+BB1413+BN1413,IF(Dane!$E$3=2,AV1413+BH1413+BT1413,AX1413+BJ1413+BV1413))</f>
        <v>0</v>
      </c>
      <c r="AC1413" s="16">
        <f>IF(((K1413*Dane!$C$9)-AA1413)&lt;0,0,(K1413*Dane!$C$9)-AA1413)</f>
        <v>0</v>
      </c>
      <c r="AD1413" s="37">
        <f>IFERROR(IF(((L1413*Dane!$C$9)-AB1413)&lt;0,0,(L1413*Dane!$C$9)-AB1413),0)</f>
        <v>0</v>
      </c>
      <c r="AE1413" s="97"/>
      <c r="AF1413" s="77">
        <f>IF(Dane!$E$3=1,AO1413,IF(Dane!$E$3=2,AU1413,AW1413))</f>
        <v>0</v>
      </c>
      <c r="AG1413" s="77">
        <f>IF(Dane!$E$3=1,AP1413,IF(Dane!$E$3=2,AV1413,AX1413))</f>
        <v>0</v>
      </c>
      <c r="AH1413" s="77">
        <f>IF(Dane!$E$3=1,BA1413,IF(Dane!$E$3=2,BG1413,BI1413))</f>
        <v>0</v>
      </c>
      <c r="AI1413" s="77">
        <f>IF(Dane!$E$3=1,BB1413,IF(Dane!$E$3=2,BH1413,BJ1413))</f>
        <v>0</v>
      </c>
      <c r="AJ1413" s="77">
        <f>IF(Dane!$E$3=1,BM1413,IF(Dane!$E$3=2,BS1413,BU1413))</f>
        <v>0</v>
      </c>
      <c r="AK1413" s="77">
        <f>IF(Dane!$E$3=1,BN1413,IF(Dane!$E$3=2,BT1413,BV1413))</f>
        <v>0</v>
      </c>
      <c r="AL1413" s="24">
        <f t="shared" si="655"/>
        <v>0</v>
      </c>
      <c r="AM1413" s="24">
        <f t="shared" si="656"/>
        <v>0</v>
      </c>
      <c r="AN1413" s="24"/>
      <c r="AO1413" s="24">
        <f t="shared" si="641"/>
        <v>0</v>
      </c>
      <c r="AP1413" s="24">
        <f t="shared" si="657"/>
        <v>0</v>
      </c>
      <c r="AQ1413" s="24">
        <f t="shared" si="642"/>
        <v>0</v>
      </c>
      <c r="AR1413" s="24">
        <f t="shared" si="643"/>
        <v>0</v>
      </c>
      <c r="AS1413" s="24">
        <f t="shared" si="644"/>
        <v>0</v>
      </c>
      <c r="AT1413" s="24">
        <f t="shared" si="658"/>
        <v>0</v>
      </c>
      <c r="AU1413" s="24">
        <f t="shared" si="667"/>
        <v>0</v>
      </c>
      <c r="AV1413" s="24">
        <v>0</v>
      </c>
      <c r="AW1413" s="24">
        <f t="shared" si="670"/>
        <v>0</v>
      </c>
      <c r="AX1413" s="24">
        <v>0</v>
      </c>
      <c r="AY1413" s="24">
        <f t="shared" si="659"/>
        <v>0</v>
      </c>
      <c r="AZ1413" s="24">
        <f t="shared" si="660"/>
        <v>0</v>
      </c>
      <c r="BA1413" s="24">
        <f t="shared" si="645"/>
        <v>0</v>
      </c>
      <c r="BB1413" s="24">
        <f t="shared" si="646"/>
        <v>0</v>
      </c>
      <c r="BC1413" s="24">
        <f t="shared" si="647"/>
        <v>0</v>
      </c>
      <c r="BD1413" s="24">
        <f t="shared" si="648"/>
        <v>0</v>
      </c>
      <c r="BE1413" s="24">
        <f t="shared" si="649"/>
        <v>0</v>
      </c>
      <c r="BF1413" s="24">
        <f t="shared" si="661"/>
        <v>0</v>
      </c>
      <c r="BG1413" s="24">
        <f t="shared" si="668"/>
        <v>0</v>
      </c>
      <c r="BH1413" s="24">
        <v>0</v>
      </c>
      <c r="BI1413" s="24">
        <f t="shared" si="662"/>
        <v>0</v>
      </c>
      <c r="BJ1413" s="24">
        <v>0</v>
      </c>
      <c r="BK1413" s="24">
        <f t="shared" si="663"/>
        <v>0</v>
      </c>
      <c r="BL1413" s="24">
        <f t="shared" si="664"/>
        <v>0</v>
      </c>
      <c r="BM1413" s="24">
        <f t="shared" si="650"/>
        <v>0</v>
      </c>
      <c r="BN1413" s="24">
        <f t="shared" si="651"/>
        <v>0</v>
      </c>
      <c r="BO1413" s="24">
        <f t="shared" si="652"/>
        <v>0</v>
      </c>
      <c r="BP1413" s="24">
        <f t="shared" si="653"/>
        <v>0</v>
      </c>
      <c r="BQ1413" s="24">
        <f t="shared" si="654"/>
        <v>0</v>
      </c>
      <c r="BR1413" s="24">
        <f t="shared" si="665"/>
        <v>0</v>
      </c>
      <c r="BS1413" s="24">
        <f t="shared" si="669"/>
        <v>0</v>
      </c>
      <c r="BT1413" s="24">
        <v>0</v>
      </c>
      <c r="BU1413" s="24">
        <f t="shared" si="666"/>
        <v>0</v>
      </c>
      <c r="BV1413" s="24">
        <v>0</v>
      </c>
    </row>
    <row r="1414" spans="1:74">
      <c r="A1414" s="87">
        <v>1405</v>
      </c>
      <c r="B1414" s="1"/>
      <c r="C1414" s="1"/>
      <c r="D1414" s="2"/>
      <c r="E1414" s="3"/>
      <c r="F1414" s="4"/>
      <c r="G1414" s="5"/>
      <c r="H1414" s="4"/>
      <c r="I1414" s="5"/>
      <c r="J1414" s="6"/>
      <c r="K1414" s="5"/>
      <c r="L1414" s="5"/>
      <c r="M1414" s="5"/>
      <c r="N1414" s="7"/>
      <c r="O1414" s="38"/>
      <c r="P1414" s="5"/>
      <c r="Q1414" s="5"/>
      <c r="R1414" s="7"/>
      <c r="S1414" s="38"/>
      <c r="T1414" s="5"/>
      <c r="U1414" s="5"/>
      <c r="V1414" s="55"/>
      <c r="W1414" s="38"/>
      <c r="X1414" s="5"/>
      <c r="Y1414" s="5"/>
      <c r="Z1414" s="55"/>
      <c r="AA1414" s="36">
        <f>IF(Dane!$E$3=1,AO1414+BA1414+BM1414,IF(Dane!$E$3=2,AU1414+BG1414+BS1414,AW1414+BI1414+BU1414))</f>
        <v>0</v>
      </c>
      <c r="AB1414" s="16">
        <f>IF(Dane!$E$3=1,AP1414+BB1414+BN1414,IF(Dane!$E$3=2,AV1414+BH1414+BT1414,AX1414+BJ1414+BV1414))</f>
        <v>0</v>
      </c>
      <c r="AC1414" s="16">
        <f>IF(((K1414*Dane!$C$9)-AA1414)&lt;0,0,(K1414*Dane!$C$9)-AA1414)</f>
        <v>0</v>
      </c>
      <c r="AD1414" s="37">
        <f>IFERROR(IF(((L1414*Dane!$C$9)-AB1414)&lt;0,0,(L1414*Dane!$C$9)-AB1414),0)</f>
        <v>0</v>
      </c>
      <c r="AE1414" s="97"/>
      <c r="AF1414" s="77">
        <f>IF(Dane!$E$3=1,AO1414,IF(Dane!$E$3=2,AU1414,AW1414))</f>
        <v>0</v>
      </c>
      <c r="AG1414" s="77">
        <f>IF(Dane!$E$3=1,AP1414,IF(Dane!$E$3=2,AV1414,AX1414))</f>
        <v>0</v>
      </c>
      <c r="AH1414" s="77">
        <f>IF(Dane!$E$3=1,BA1414,IF(Dane!$E$3=2,BG1414,BI1414))</f>
        <v>0</v>
      </c>
      <c r="AI1414" s="77">
        <f>IF(Dane!$E$3=1,BB1414,IF(Dane!$E$3=2,BH1414,BJ1414))</f>
        <v>0</v>
      </c>
      <c r="AJ1414" s="77">
        <f>IF(Dane!$E$3=1,BM1414,IF(Dane!$E$3=2,BS1414,BU1414))</f>
        <v>0</v>
      </c>
      <c r="AK1414" s="77">
        <f>IF(Dane!$E$3=1,BN1414,IF(Dane!$E$3=2,BT1414,BV1414))</f>
        <v>0</v>
      </c>
      <c r="AL1414" s="24">
        <f t="shared" si="655"/>
        <v>0</v>
      </c>
      <c r="AM1414" s="24">
        <f t="shared" si="656"/>
        <v>0</v>
      </c>
      <c r="AN1414" s="24"/>
      <c r="AO1414" s="24">
        <f t="shared" si="641"/>
        <v>0</v>
      </c>
      <c r="AP1414" s="24">
        <f t="shared" si="657"/>
        <v>0</v>
      </c>
      <c r="AQ1414" s="24">
        <f t="shared" si="642"/>
        <v>0</v>
      </c>
      <c r="AR1414" s="24">
        <f t="shared" si="643"/>
        <v>0</v>
      </c>
      <c r="AS1414" s="24">
        <f t="shared" si="644"/>
        <v>0</v>
      </c>
      <c r="AT1414" s="24">
        <f t="shared" si="658"/>
        <v>0</v>
      </c>
      <c r="AU1414" s="24">
        <f t="shared" si="667"/>
        <v>0</v>
      </c>
      <c r="AV1414" s="24">
        <v>0</v>
      </c>
      <c r="AW1414" s="24">
        <f t="shared" si="670"/>
        <v>0</v>
      </c>
      <c r="AX1414" s="24">
        <v>0</v>
      </c>
      <c r="AY1414" s="24">
        <f t="shared" si="659"/>
        <v>0</v>
      </c>
      <c r="AZ1414" s="24">
        <f t="shared" si="660"/>
        <v>0</v>
      </c>
      <c r="BA1414" s="24">
        <f t="shared" si="645"/>
        <v>0</v>
      </c>
      <c r="BB1414" s="24">
        <f t="shared" si="646"/>
        <v>0</v>
      </c>
      <c r="BC1414" s="24">
        <f t="shared" si="647"/>
        <v>0</v>
      </c>
      <c r="BD1414" s="24">
        <f t="shared" si="648"/>
        <v>0</v>
      </c>
      <c r="BE1414" s="24">
        <f t="shared" si="649"/>
        <v>0</v>
      </c>
      <c r="BF1414" s="24">
        <f t="shared" si="661"/>
        <v>0</v>
      </c>
      <c r="BG1414" s="24">
        <f t="shared" si="668"/>
        <v>0</v>
      </c>
      <c r="BH1414" s="24">
        <v>0</v>
      </c>
      <c r="BI1414" s="24">
        <f t="shared" si="662"/>
        <v>0</v>
      </c>
      <c r="BJ1414" s="24">
        <v>0</v>
      </c>
      <c r="BK1414" s="24">
        <f t="shared" si="663"/>
        <v>0</v>
      </c>
      <c r="BL1414" s="24">
        <f t="shared" si="664"/>
        <v>0</v>
      </c>
      <c r="BM1414" s="24">
        <f t="shared" si="650"/>
        <v>0</v>
      </c>
      <c r="BN1414" s="24">
        <f t="shared" si="651"/>
        <v>0</v>
      </c>
      <c r="BO1414" s="24">
        <f t="shared" si="652"/>
        <v>0</v>
      </c>
      <c r="BP1414" s="24">
        <f t="shared" si="653"/>
        <v>0</v>
      </c>
      <c r="BQ1414" s="24">
        <f t="shared" si="654"/>
        <v>0</v>
      </c>
      <c r="BR1414" s="24">
        <f t="shared" si="665"/>
        <v>0</v>
      </c>
      <c r="BS1414" s="24">
        <f t="shared" si="669"/>
        <v>0</v>
      </c>
      <c r="BT1414" s="24">
        <v>0</v>
      </c>
      <c r="BU1414" s="24">
        <f t="shared" si="666"/>
        <v>0</v>
      </c>
      <c r="BV1414" s="24">
        <v>0</v>
      </c>
    </row>
    <row r="1415" spans="1:74">
      <c r="A1415" s="87">
        <v>1406</v>
      </c>
      <c r="B1415" s="1"/>
      <c r="C1415" s="1"/>
      <c r="D1415" s="2"/>
      <c r="E1415" s="3"/>
      <c r="F1415" s="4"/>
      <c r="G1415" s="5"/>
      <c r="H1415" s="4"/>
      <c r="I1415" s="5"/>
      <c r="J1415" s="6"/>
      <c r="K1415" s="5"/>
      <c r="L1415" s="5"/>
      <c r="M1415" s="5"/>
      <c r="N1415" s="7"/>
      <c r="O1415" s="38"/>
      <c r="P1415" s="5"/>
      <c r="Q1415" s="5"/>
      <c r="R1415" s="7"/>
      <c r="S1415" s="38"/>
      <c r="T1415" s="5"/>
      <c r="U1415" s="5"/>
      <c r="V1415" s="55"/>
      <c r="W1415" s="38"/>
      <c r="X1415" s="5"/>
      <c r="Y1415" s="5"/>
      <c r="Z1415" s="55"/>
      <c r="AA1415" s="36">
        <f>IF(Dane!$E$3=1,AO1415+BA1415+BM1415,IF(Dane!$E$3=2,AU1415+BG1415+BS1415,AW1415+BI1415+BU1415))</f>
        <v>0</v>
      </c>
      <c r="AB1415" s="16">
        <f>IF(Dane!$E$3=1,AP1415+BB1415+BN1415,IF(Dane!$E$3=2,AV1415+BH1415+BT1415,AX1415+BJ1415+BV1415))</f>
        <v>0</v>
      </c>
      <c r="AC1415" s="16">
        <f>IF(((K1415*Dane!$C$9)-AA1415)&lt;0,0,(K1415*Dane!$C$9)-AA1415)</f>
        <v>0</v>
      </c>
      <c r="AD1415" s="37">
        <f>IFERROR(IF(((L1415*Dane!$C$9)-AB1415)&lt;0,0,(L1415*Dane!$C$9)-AB1415),0)</f>
        <v>0</v>
      </c>
      <c r="AE1415" s="97"/>
      <c r="AF1415" s="77">
        <f>IF(Dane!$E$3=1,AO1415,IF(Dane!$E$3=2,AU1415,AW1415))</f>
        <v>0</v>
      </c>
      <c r="AG1415" s="77">
        <f>IF(Dane!$E$3=1,AP1415,IF(Dane!$E$3=2,AV1415,AX1415))</f>
        <v>0</v>
      </c>
      <c r="AH1415" s="77">
        <f>IF(Dane!$E$3=1,BA1415,IF(Dane!$E$3=2,BG1415,BI1415))</f>
        <v>0</v>
      </c>
      <c r="AI1415" s="77">
        <f>IF(Dane!$E$3=1,BB1415,IF(Dane!$E$3=2,BH1415,BJ1415))</f>
        <v>0</v>
      </c>
      <c r="AJ1415" s="77">
        <f>IF(Dane!$E$3=1,BM1415,IF(Dane!$E$3=2,BS1415,BU1415))</f>
        <v>0</v>
      </c>
      <c r="AK1415" s="77">
        <f>IF(Dane!$E$3=1,BN1415,IF(Dane!$E$3=2,BT1415,BV1415))</f>
        <v>0</v>
      </c>
      <c r="AL1415" s="24">
        <f t="shared" si="655"/>
        <v>0</v>
      </c>
      <c r="AM1415" s="24">
        <f t="shared" si="656"/>
        <v>0</v>
      </c>
      <c r="AN1415" s="24"/>
      <c r="AO1415" s="24">
        <f t="shared" si="641"/>
        <v>0</v>
      </c>
      <c r="AP1415" s="24">
        <f t="shared" si="657"/>
        <v>0</v>
      </c>
      <c r="AQ1415" s="24">
        <f t="shared" si="642"/>
        <v>0</v>
      </c>
      <c r="AR1415" s="24">
        <f t="shared" si="643"/>
        <v>0</v>
      </c>
      <c r="AS1415" s="24">
        <f t="shared" si="644"/>
        <v>0</v>
      </c>
      <c r="AT1415" s="24">
        <f t="shared" si="658"/>
        <v>0</v>
      </c>
      <c r="AU1415" s="24">
        <f t="shared" si="667"/>
        <v>0</v>
      </c>
      <c r="AV1415" s="24">
        <v>0</v>
      </c>
      <c r="AW1415" s="24">
        <f t="shared" si="670"/>
        <v>0</v>
      </c>
      <c r="AX1415" s="24">
        <v>0</v>
      </c>
      <c r="AY1415" s="24">
        <f t="shared" si="659"/>
        <v>0</v>
      </c>
      <c r="AZ1415" s="24">
        <f t="shared" si="660"/>
        <v>0</v>
      </c>
      <c r="BA1415" s="24">
        <f t="shared" si="645"/>
        <v>0</v>
      </c>
      <c r="BB1415" s="24">
        <f t="shared" si="646"/>
        <v>0</v>
      </c>
      <c r="BC1415" s="24">
        <f t="shared" si="647"/>
        <v>0</v>
      </c>
      <c r="BD1415" s="24">
        <f t="shared" si="648"/>
        <v>0</v>
      </c>
      <c r="BE1415" s="24">
        <f t="shared" si="649"/>
        <v>0</v>
      </c>
      <c r="BF1415" s="24">
        <f t="shared" si="661"/>
        <v>0</v>
      </c>
      <c r="BG1415" s="24">
        <f t="shared" si="668"/>
        <v>0</v>
      </c>
      <c r="BH1415" s="24">
        <v>0</v>
      </c>
      <c r="BI1415" s="24">
        <f t="shared" si="662"/>
        <v>0</v>
      </c>
      <c r="BJ1415" s="24">
        <v>0</v>
      </c>
      <c r="BK1415" s="24">
        <f t="shared" si="663"/>
        <v>0</v>
      </c>
      <c r="BL1415" s="24">
        <f t="shared" si="664"/>
        <v>0</v>
      </c>
      <c r="BM1415" s="24">
        <f t="shared" si="650"/>
        <v>0</v>
      </c>
      <c r="BN1415" s="24">
        <f t="shared" si="651"/>
        <v>0</v>
      </c>
      <c r="BO1415" s="24">
        <f t="shared" si="652"/>
        <v>0</v>
      </c>
      <c r="BP1415" s="24">
        <f t="shared" si="653"/>
        <v>0</v>
      </c>
      <c r="BQ1415" s="24">
        <f t="shared" si="654"/>
        <v>0</v>
      </c>
      <c r="BR1415" s="24">
        <f t="shared" si="665"/>
        <v>0</v>
      </c>
      <c r="BS1415" s="24">
        <f t="shared" si="669"/>
        <v>0</v>
      </c>
      <c r="BT1415" s="24">
        <v>0</v>
      </c>
      <c r="BU1415" s="24">
        <f t="shared" si="666"/>
        <v>0</v>
      </c>
      <c r="BV1415" s="24">
        <v>0</v>
      </c>
    </row>
    <row r="1416" spans="1:74">
      <c r="A1416" s="87">
        <v>1407</v>
      </c>
      <c r="B1416" s="1"/>
      <c r="C1416" s="1"/>
      <c r="D1416" s="2"/>
      <c r="E1416" s="3"/>
      <c r="F1416" s="4"/>
      <c r="G1416" s="5"/>
      <c r="H1416" s="4"/>
      <c r="I1416" s="5"/>
      <c r="J1416" s="6"/>
      <c r="K1416" s="5"/>
      <c r="L1416" s="5"/>
      <c r="M1416" s="5"/>
      <c r="N1416" s="7"/>
      <c r="O1416" s="38"/>
      <c r="P1416" s="5"/>
      <c r="Q1416" s="5"/>
      <c r="R1416" s="7"/>
      <c r="S1416" s="38"/>
      <c r="T1416" s="5"/>
      <c r="U1416" s="5"/>
      <c r="V1416" s="55"/>
      <c r="W1416" s="38"/>
      <c r="X1416" s="5"/>
      <c r="Y1416" s="5"/>
      <c r="Z1416" s="55"/>
      <c r="AA1416" s="36">
        <f>IF(Dane!$E$3=1,AO1416+BA1416+BM1416,IF(Dane!$E$3=2,AU1416+BG1416+BS1416,AW1416+BI1416+BU1416))</f>
        <v>0</v>
      </c>
      <c r="AB1416" s="16">
        <f>IF(Dane!$E$3=1,AP1416+BB1416+BN1416,IF(Dane!$E$3=2,AV1416+BH1416+BT1416,AX1416+BJ1416+BV1416))</f>
        <v>0</v>
      </c>
      <c r="AC1416" s="16">
        <f>IF(((K1416*Dane!$C$9)-AA1416)&lt;0,0,(K1416*Dane!$C$9)-AA1416)</f>
        <v>0</v>
      </c>
      <c r="AD1416" s="37">
        <f>IFERROR(IF(((L1416*Dane!$C$9)-AB1416)&lt;0,0,(L1416*Dane!$C$9)-AB1416),0)</f>
        <v>0</v>
      </c>
      <c r="AE1416" s="97"/>
      <c r="AF1416" s="77">
        <f>IF(Dane!$E$3=1,AO1416,IF(Dane!$E$3=2,AU1416,AW1416))</f>
        <v>0</v>
      </c>
      <c r="AG1416" s="77">
        <f>IF(Dane!$E$3=1,AP1416,IF(Dane!$E$3=2,AV1416,AX1416))</f>
        <v>0</v>
      </c>
      <c r="AH1416" s="77">
        <f>IF(Dane!$E$3=1,BA1416,IF(Dane!$E$3=2,BG1416,BI1416))</f>
        <v>0</v>
      </c>
      <c r="AI1416" s="77">
        <f>IF(Dane!$E$3=1,BB1416,IF(Dane!$E$3=2,BH1416,BJ1416))</f>
        <v>0</v>
      </c>
      <c r="AJ1416" s="77">
        <f>IF(Dane!$E$3=1,BM1416,IF(Dane!$E$3=2,BS1416,BU1416))</f>
        <v>0</v>
      </c>
      <c r="AK1416" s="77">
        <f>IF(Dane!$E$3=1,BN1416,IF(Dane!$E$3=2,BT1416,BV1416))</f>
        <v>0</v>
      </c>
      <c r="AL1416" s="24">
        <f t="shared" si="655"/>
        <v>0</v>
      </c>
      <c r="AM1416" s="24">
        <f t="shared" si="656"/>
        <v>0</v>
      </c>
      <c r="AN1416" s="24"/>
      <c r="AO1416" s="24">
        <f t="shared" si="641"/>
        <v>0</v>
      </c>
      <c r="AP1416" s="24">
        <f t="shared" si="657"/>
        <v>0</v>
      </c>
      <c r="AQ1416" s="24">
        <f t="shared" si="642"/>
        <v>0</v>
      </c>
      <c r="AR1416" s="24">
        <f t="shared" si="643"/>
        <v>0</v>
      </c>
      <c r="AS1416" s="24">
        <f t="shared" si="644"/>
        <v>0</v>
      </c>
      <c r="AT1416" s="24">
        <f t="shared" si="658"/>
        <v>0</v>
      </c>
      <c r="AU1416" s="24">
        <f t="shared" si="667"/>
        <v>0</v>
      </c>
      <c r="AV1416" s="24">
        <v>0</v>
      </c>
      <c r="AW1416" s="24">
        <f t="shared" si="670"/>
        <v>0</v>
      </c>
      <c r="AX1416" s="24">
        <v>0</v>
      </c>
      <c r="AY1416" s="24">
        <f t="shared" si="659"/>
        <v>0</v>
      </c>
      <c r="AZ1416" s="24">
        <f t="shared" si="660"/>
        <v>0</v>
      </c>
      <c r="BA1416" s="24">
        <f t="shared" si="645"/>
        <v>0</v>
      </c>
      <c r="BB1416" s="24">
        <f t="shared" si="646"/>
        <v>0</v>
      </c>
      <c r="BC1416" s="24">
        <f t="shared" si="647"/>
        <v>0</v>
      </c>
      <c r="BD1416" s="24">
        <f t="shared" si="648"/>
        <v>0</v>
      </c>
      <c r="BE1416" s="24">
        <f t="shared" si="649"/>
        <v>0</v>
      </c>
      <c r="BF1416" s="24">
        <f t="shared" si="661"/>
        <v>0</v>
      </c>
      <c r="BG1416" s="24">
        <f t="shared" si="668"/>
        <v>0</v>
      </c>
      <c r="BH1416" s="24">
        <v>0</v>
      </c>
      <c r="BI1416" s="24">
        <f t="shared" si="662"/>
        <v>0</v>
      </c>
      <c r="BJ1416" s="24">
        <v>0</v>
      </c>
      <c r="BK1416" s="24">
        <f t="shared" si="663"/>
        <v>0</v>
      </c>
      <c r="BL1416" s="24">
        <f t="shared" si="664"/>
        <v>0</v>
      </c>
      <c r="BM1416" s="24">
        <f t="shared" si="650"/>
        <v>0</v>
      </c>
      <c r="BN1416" s="24">
        <f t="shared" si="651"/>
        <v>0</v>
      </c>
      <c r="BO1416" s="24">
        <f t="shared" si="652"/>
        <v>0</v>
      </c>
      <c r="BP1416" s="24">
        <f t="shared" si="653"/>
        <v>0</v>
      </c>
      <c r="BQ1416" s="24">
        <f t="shared" si="654"/>
        <v>0</v>
      </c>
      <c r="BR1416" s="24">
        <f t="shared" si="665"/>
        <v>0</v>
      </c>
      <c r="BS1416" s="24">
        <f t="shared" si="669"/>
        <v>0</v>
      </c>
      <c r="BT1416" s="24">
        <v>0</v>
      </c>
      <c r="BU1416" s="24">
        <f t="shared" si="666"/>
        <v>0</v>
      </c>
      <c r="BV1416" s="24">
        <v>0</v>
      </c>
    </row>
    <row r="1417" spans="1:74">
      <c r="A1417" s="87">
        <v>1408</v>
      </c>
      <c r="B1417" s="1"/>
      <c r="C1417" s="1"/>
      <c r="D1417" s="2"/>
      <c r="E1417" s="3"/>
      <c r="F1417" s="4"/>
      <c r="G1417" s="5"/>
      <c r="H1417" s="4"/>
      <c r="I1417" s="5"/>
      <c r="J1417" s="6"/>
      <c r="K1417" s="5"/>
      <c r="L1417" s="5"/>
      <c r="M1417" s="5"/>
      <c r="N1417" s="7"/>
      <c r="O1417" s="38"/>
      <c r="P1417" s="5"/>
      <c r="Q1417" s="5"/>
      <c r="R1417" s="7"/>
      <c r="S1417" s="38"/>
      <c r="T1417" s="5"/>
      <c r="U1417" s="5"/>
      <c r="V1417" s="55"/>
      <c r="W1417" s="38"/>
      <c r="X1417" s="5"/>
      <c r="Y1417" s="5"/>
      <c r="Z1417" s="55"/>
      <c r="AA1417" s="36">
        <f>IF(Dane!$E$3=1,AO1417+BA1417+BM1417,IF(Dane!$E$3=2,AU1417+BG1417+BS1417,AW1417+BI1417+BU1417))</f>
        <v>0</v>
      </c>
      <c r="AB1417" s="16">
        <f>IF(Dane!$E$3=1,AP1417+BB1417+BN1417,IF(Dane!$E$3=2,AV1417+BH1417+BT1417,AX1417+BJ1417+BV1417))</f>
        <v>0</v>
      </c>
      <c r="AC1417" s="16">
        <f>IF(((K1417*Dane!$C$9)-AA1417)&lt;0,0,(K1417*Dane!$C$9)-AA1417)</f>
        <v>0</v>
      </c>
      <c r="AD1417" s="37">
        <f>IFERROR(IF(((L1417*Dane!$C$9)-AB1417)&lt;0,0,(L1417*Dane!$C$9)-AB1417),0)</f>
        <v>0</v>
      </c>
      <c r="AE1417" s="97"/>
      <c r="AF1417" s="77">
        <f>IF(Dane!$E$3=1,AO1417,IF(Dane!$E$3=2,AU1417,AW1417))</f>
        <v>0</v>
      </c>
      <c r="AG1417" s="77">
        <f>IF(Dane!$E$3=1,AP1417,IF(Dane!$E$3=2,AV1417,AX1417))</f>
        <v>0</v>
      </c>
      <c r="AH1417" s="77">
        <f>IF(Dane!$E$3=1,BA1417,IF(Dane!$E$3=2,BG1417,BI1417))</f>
        <v>0</v>
      </c>
      <c r="AI1417" s="77">
        <f>IF(Dane!$E$3=1,BB1417,IF(Dane!$E$3=2,BH1417,BJ1417))</f>
        <v>0</v>
      </c>
      <c r="AJ1417" s="77">
        <f>IF(Dane!$E$3=1,BM1417,IF(Dane!$E$3=2,BS1417,BU1417))</f>
        <v>0</v>
      </c>
      <c r="AK1417" s="77">
        <f>IF(Dane!$E$3=1,BN1417,IF(Dane!$E$3=2,BT1417,BV1417))</f>
        <v>0</v>
      </c>
      <c r="AL1417" s="24">
        <f t="shared" si="655"/>
        <v>0</v>
      </c>
      <c r="AM1417" s="24">
        <f t="shared" si="656"/>
        <v>0</v>
      </c>
      <c r="AN1417" s="24"/>
      <c r="AO1417" s="24">
        <f t="shared" si="641"/>
        <v>0</v>
      </c>
      <c r="AP1417" s="24">
        <f t="shared" si="657"/>
        <v>0</v>
      </c>
      <c r="AQ1417" s="24">
        <f t="shared" si="642"/>
        <v>0</v>
      </c>
      <c r="AR1417" s="24">
        <f t="shared" si="643"/>
        <v>0</v>
      </c>
      <c r="AS1417" s="24">
        <f t="shared" si="644"/>
        <v>0</v>
      </c>
      <c r="AT1417" s="24">
        <f t="shared" si="658"/>
        <v>0</v>
      </c>
      <c r="AU1417" s="24">
        <f t="shared" si="667"/>
        <v>0</v>
      </c>
      <c r="AV1417" s="24">
        <v>0</v>
      </c>
      <c r="AW1417" s="24">
        <f t="shared" si="670"/>
        <v>0</v>
      </c>
      <c r="AX1417" s="24">
        <v>0</v>
      </c>
      <c r="AY1417" s="24">
        <f t="shared" si="659"/>
        <v>0</v>
      </c>
      <c r="AZ1417" s="24">
        <f t="shared" si="660"/>
        <v>0</v>
      </c>
      <c r="BA1417" s="24">
        <f t="shared" si="645"/>
        <v>0</v>
      </c>
      <c r="BB1417" s="24">
        <f t="shared" si="646"/>
        <v>0</v>
      </c>
      <c r="BC1417" s="24">
        <f t="shared" si="647"/>
        <v>0</v>
      </c>
      <c r="BD1417" s="24">
        <f t="shared" si="648"/>
        <v>0</v>
      </c>
      <c r="BE1417" s="24">
        <f t="shared" si="649"/>
        <v>0</v>
      </c>
      <c r="BF1417" s="24">
        <f t="shared" si="661"/>
        <v>0</v>
      </c>
      <c r="BG1417" s="24">
        <f t="shared" si="668"/>
        <v>0</v>
      </c>
      <c r="BH1417" s="24">
        <v>0</v>
      </c>
      <c r="BI1417" s="24">
        <f t="shared" si="662"/>
        <v>0</v>
      </c>
      <c r="BJ1417" s="24">
        <v>0</v>
      </c>
      <c r="BK1417" s="24">
        <f t="shared" si="663"/>
        <v>0</v>
      </c>
      <c r="BL1417" s="24">
        <f t="shared" si="664"/>
        <v>0</v>
      </c>
      <c r="BM1417" s="24">
        <f t="shared" si="650"/>
        <v>0</v>
      </c>
      <c r="BN1417" s="24">
        <f t="shared" si="651"/>
        <v>0</v>
      </c>
      <c r="BO1417" s="24">
        <f t="shared" si="652"/>
        <v>0</v>
      </c>
      <c r="BP1417" s="24">
        <f t="shared" si="653"/>
        <v>0</v>
      </c>
      <c r="BQ1417" s="24">
        <f t="shared" si="654"/>
        <v>0</v>
      </c>
      <c r="BR1417" s="24">
        <f t="shared" si="665"/>
        <v>0</v>
      </c>
      <c r="BS1417" s="24">
        <f t="shared" si="669"/>
        <v>0</v>
      </c>
      <c r="BT1417" s="24">
        <v>0</v>
      </c>
      <c r="BU1417" s="24">
        <f t="shared" si="666"/>
        <v>0</v>
      </c>
      <c r="BV1417" s="24">
        <v>0</v>
      </c>
    </row>
    <row r="1418" spans="1:74">
      <c r="A1418" s="87">
        <v>1409</v>
      </c>
      <c r="B1418" s="1"/>
      <c r="C1418" s="1"/>
      <c r="D1418" s="2"/>
      <c r="E1418" s="3"/>
      <c r="F1418" s="4"/>
      <c r="G1418" s="5"/>
      <c r="H1418" s="4"/>
      <c r="I1418" s="5"/>
      <c r="J1418" s="6"/>
      <c r="K1418" s="5"/>
      <c r="L1418" s="5"/>
      <c r="M1418" s="5"/>
      <c r="N1418" s="7"/>
      <c r="O1418" s="38"/>
      <c r="P1418" s="5"/>
      <c r="Q1418" s="5"/>
      <c r="R1418" s="7"/>
      <c r="S1418" s="38"/>
      <c r="T1418" s="5"/>
      <c r="U1418" s="5"/>
      <c r="V1418" s="55"/>
      <c r="W1418" s="38"/>
      <c r="X1418" s="5"/>
      <c r="Y1418" s="5"/>
      <c r="Z1418" s="55"/>
      <c r="AA1418" s="36">
        <f>IF(Dane!$E$3=1,AO1418+BA1418+BM1418,IF(Dane!$E$3=2,AU1418+BG1418+BS1418,AW1418+BI1418+BU1418))</f>
        <v>0</v>
      </c>
      <c r="AB1418" s="16">
        <f>IF(Dane!$E$3=1,AP1418+BB1418+BN1418,IF(Dane!$E$3=2,AV1418+BH1418+BT1418,AX1418+BJ1418+BV1418))</f>
        <v>0</v>
      </c>
      <c r="AC1418" s="16">
        <f>IF(((K1418*Dane!$C$9)-AA1418)&lt;0,0,(K1418*Dane!$C$9)-AA1418)</f>
        <v>0</v>
      </c>
      <c r="AD1418" s="37">
        <f>IFERROR(IF(((L1418*Dane!$C$9)-AB1418)&lt;0,0,(L1418*Dane!$C$9)-AB1418),0)</f>
        <v>0</v>
      </c>
      <c r="AE1418" s="97"/>
      <c r="AF1418" s="77">
        <f>IF(Dane!$E$3=1,AO1418,IF(Dane!$E$3=2,AU1418,AW1418))</f>
        <v>0</v>
      </c>
      <c r="AG1418" s="77">
        <f>IF(Dane!$E$3=1,AP1418,IF(Dane!$E$3=2,AV1418,AX1418))</f>
        <v>0</v>
      </c>
      <c r="AH1418" s="77">
        <f>IF(Dane!$E$3=1,BA1418,IF(Dane!$E$3=2,BG1418,BI1418))</f>
        <v>0</v>
      </c>
      <c r="AI1418" s="77">
        <f>IF(Dane!$E$3=1,BB1418,IF(Dane!$E$3=2,BH1418,BJ1418))</f>
        <v>0</v>
      </c>
      <c r="AJ1418" s="77">
        <f>IF(Dane!$E$3=1,BM1418,IF(Dane!$E$3=2,BS1418,BU1418))</f>
        <v>0</v>
      </c>
      <c r="AK1418" s="77">
        <f>IF(Dane!$E$3=1,BN1418,IF(Dane!$E$3=2,BT1418,BV1418))</f>
        <v>0</v>
      </c>
      <c r="AL1418" s="24">
        <f t="shared" si="655"/>
        <v>0</v>
      </c>
      <c r="AM1418" s="24">
        <f t="shared" si="656"/>
        <v>0</v>
      </c>
      <c r="AN1418" s="24"/>
      <c r="AO1418" s="24">
        <f t="shared" ref="AO1418:AO1481" si="671">IF(K1418&gt;AL1418,AL1418,K1418)</f>
        <v>0</v>
      </c>
      <c r="AP1418" s="24">
        <f t="shared" si="657"/>
        <v>0</v>
      </c>
      <c r="AQ1418" s="24">
        <f t="shared" ref="AQ1418:AQ1481" si="672">IF(ROUND(I1418*0.5,2)&gt;$AL$1,ROUND($AL$1-ROUND($AL$1*0.0976,2)-ROUND($AL$1*0.015,2)-ROUND($AL$1*0.0245,2),2)-ROUND(ROUND($AL$1-ROUND($AL$1*0.0976,2)-ROUND($AL$1*0.015,2)-ROUND($AL$1*0.0245,2),2)*0.09,2),ROUND(ROUND(I1418*0.5,2)-ROUND(ROUND(I1418*0.5,2)*0.0976,2)-ROUND(ROUND(I1418*0.5,2)*0.015,2)-ROUND(ROUND(I1418*0.5,2)*0.0245,2),2)-ROUND(ROUND(ROUND(I1418*0.5,2)-ROUND(ROUND(I1418*0.5,2)*0.0976,2)-ROUND(ROUND(I1418*0.5,2)*0.015,2)-ROUND(ROUND(I1418*0.5,2)*0.0245,2),2)*0.09,2))</f>
        <v>0</v>
      </c>
      <c r="AR1418" s="24">
        <f t="shared" ref="AR1418:AR1481" si="673">ROUND(O1418-ROUND(O1418*0.0976,2)-ROUND(O1418*0.015,2)-ROUND(O1418*0.0245,2)-ROUND((O1418-ROUND(O1418*0.0976,2)-ROUND(O1418*0.015,2)-ROUND(O1418*0.0245,2))*0.09,2),2)</f>
        <v>0</v>
      </c>
      <c r="AS1418" s="24">
        <f t="shared" ref="AS1418:AS1481" si="674">ROUND(P1418-ROUND(P1418*0.09,2),2)</f>
        <v>0</v>
      </c>
      <c r="AT1418" s="24">
        <f t="shared" si="658"/>
        <v>0</v>
      </c>
      <c r="AU1418" s="24">
        <f t="shared" si="667"/>
        <v>0</v>
      </c>
      <c r="AV1418" s="24">
        <v>0</v>
      </c>
      <c r="AW1418" s="24">
        <f t="shared" si="670"/>
        <v>0</v>
      </c>
      <c r="AX1418" s="24">
        <v>0</v>
      </c>
      <c r="AY1418" s="24">
        <f t="shared" si="659"/>
        <v>0</v>
      </c>
      <c r="AZ1418" s="24">
        <f t="shared" si="660"/>
        <v>0</v>
      </c>
      <c r="BA1418" s="24">
        <f t="shared" ref="BA1418:BA1481" si="675">IF(K1418&gt;AY1418,AY1418,K1418)</f>
        <v>0</v>
      </c>
      <c r="BB1418" s="24">
        <f t="shared" ref="BB1418:BB1481" si="676">IF(AZ1418&gt;L1418,L1418,AZ1418)</f>
        <v>0</v>
      </c>
      <c r="BC1418" s="24">
        <f t="shared" ref="BC1418:BC1481" si="677">IF(ROUND(I1418*0.5,2)&gt;$AL$1,ROUND($AL$1-ROUND($AL$1*0.0976,2)-ROUND($AL$1*0.015,2)-ROUND($AL$1*0.0245,2),2)-ROUND(ROUND($AL$1-ROUND($AL$1*0.0976,2)-ROUND($AL$1*0.015,2)-ROUND($AL$1*0.0245,2),2)*0.09,2),ROUND(ROUND(I1418*0.5,2)-ROUND(ROUND(I1418*0.5,2)*0.0976,2)-ROUND(ROUND(I1418*0.5,2)*0.015,2)-ROUND(ROUND(I1418*0.5,2)*0.0245,2),2)-ROUND(ROUND(ROUND(I1418*0.5,2)-ROUND(ROUND(I1418*0.5,2)*0.0976,2)-ROUND(ROUND(I1418*0.5,2)*0.015,2)-ROUND(ROUND(I1418*0.5,2)*0.0245,2),2)*0.09,2))</f>
        <v>0</v>
      </c>
      <c r="BD1418" s="24">
        <f t="shared" ref="BD1418:BD1481" si="678">ROUND(S1418-ROUND(S1418*0.0976,2)-ROUND(S1418*0.015,2)-ROUND(S1418*0.0245,2)-ROUND((S1418-ROUND(S1418*0.0976,2)-ROUND(S1418*0.015,2)-ROUND(S1418*0.0245,2))*0.09,2),2)</f>
        <v>0</v>
      </c>
      <c r="BE1418" s="24">
        <f t="shared" ref="BE1418:BE1481" si="679">ROUND(T1418-ROUND(T1418*0.09,2),2)</f>
        <v>0</v>
      </c>
      <c r="BF1418" s="24">
        <f t="shared" si="661"/>
        <v>0</v>
      </c>
      <c r="BG1418" s="24">
        <f t="shared" si="668"/>
        <v>0</v>
      </c>
      <c r="BH1418" s="24">
        <v>0</v>
      </c>
      <c r="BI1418" s="24">
        <f t="shared" si="662"/>
        <v>0</v>
      </c>
      <c r="BJ1418" s="24">
        <v>0</v>
      </c>
      <c r="BK1418" s="24">
        <f t="shared" si="663"/>
        <v>0</v>
      </c>
      <c r="BL1418" s="24">
        <f t="shared" si="664"/>
        <v>0</v>
      </c>
      <c r="BM1418" s="24">
        <f t="shared" ref="BM1418:BM1481" si="680">IF(K1418&gt;BK1418,BK1418,K1418)</f>
        <v>0</v>
      </c>
      <c r="BN1418" s="24">
        <f t="shared" ref="BN1418:BN1481" si="681">IF(BL1418&gt;L1418,L1418,BL1418)</f>
        <v>0</v>
      </c>
      <c r="BO1418" s="24">
        <f t="shared" ref="BO1418:BO1481" si="682">IF(ROUND(I1418*0.5,2)&gt;$AL$1,ROUND($AL$1-ROUND($AL$1*0.0976,2)-ROUND($AL$1*0.015,2)-ROUND($AL$1*0.0245,2),2)-ROUND(ROUND($AL$1-ROUND($AL$1*0.0976,2)-ROUND($AL$1*0.015,2)-ROUND($AL$1*0.0245,2),2)*0.09,2),ROUND(ROUND(I1418*0.5,2)-ROUND(ROUND(I1418*0.5,2)*0.0976,2)-ROUND(ROUND(I1418*0.5,2)*0.015,2)-ROUND(ROUND(I1418*0.5,2)*0.0245,2),2)-ROUND(ROUND(ROUND(I1418*0.5,2)-ROUND(ROUND(I1418*0.5,2)*0.0976,2)-ROUND(ROUND(I1418*0.5,2)*0.015,2)-ROUND(ROUND(I1418*0.5,2)*0.0245,2),2)*0.09,2))</f>
        <v>0</v>
      </c>
      <c r="BP1418" s="24">
        <f t="shared" ref="BP1418:BP1481" si="683">ROUND(W1418-ROUND(W1418*0.0976,2)-ROUND(W1418*0.015,2)-ROUND(W1418*0.0245,2)-ROUND((W1418-ROUND(W1418*0.0976,2)-ROUND(W1418*0.015,2)-ROUND(W1418*0.0245,2))*0.09,2),2)</f>
        <v>0</v>
      </c>
      <c r="BQ1418" s="24">
        <f t="shared" ref="BQ1418:BQ1481" si="684">ROUND(X1418-ROUND(X1418*0.09,2),2)</f>
        <v>0</v>
      </c>
      <c r="BR1418" s="24">
        <f t="shared" si="665"/>
        <v>0</v>
      </c>
      <c r="BS1418" s="24">
        <f t="shared" si="669"/>
        <v>0</v>
      </c>
      <c r="BT1418" s="24">
        <v>0</v>
      </c>
      <c r="BU1418" s="24">
        <f t="shared" si="666"/>
        <v>0</v>
      </c>
      <c r="BV1418" s="24">
        <v>0</v>
      </c>
    </row>
    <row r="1419" spans="1:74">
      <c r="A1419" s="87">
        <v>1410</v>
      </c>
      <c r="B1419" s="1"/>
      <c r="C1419" s="1"/>
      <c r="D1419" s="2"/>
      <c r="E1419" s="3"/>
      <c r="F1419" s="4"/>
      <c r="G1419" s="5"/>
      <c r="H1419" s="4"/>
      <c r="I1419" s="5"/>
      <c r="J1419" s="6"/>
      <c r="K1419" s="5"/>
      <c r="L1419" s="5"/>
      <c r="M1419" s="5"/>
      <c r="N1419" s="7"/>
      <c r="O1419" s="38"/>
      <c r="P1419" s="5"/>
      <c r="Q1419" s="5"/>
      <c r="R1419" s="7"/>
      <c r="S1419" s="38"/>
      <c r="T1419" s="5"/>
      <c r="U1419" s="5"/>
      <c r="V1419" s="55"/>
      <c r="W1419" s="38"/>
      <c r="X1419" s="5"/>
      <c r="Y1419" s="5"/>
      <c r="Z1419" s="55"/>
      <c r="AA1419" s="36">
        <f>IF(Dane!$E$3=1,AO1419+BA1419+BM1419,IF(Dane!$E$3=2,AU1419+BG1419+BS1419,AW1419+BI1419+BU1419))</f>
        <v>0</v>
      </c>
      <c r="AB1419" s="16">
        <f>IF(Dane!$E$3=1,AP1419+BB1419+BN1419,IF(Dane!$E$3=2,AV1419+BH1419+BT1419,AX1419+BJ1419+BV1419))</f>
        <v>0</v>
      </c>
      <c r="AC1419" s="16">
        <f>IF(((K1419*Dane!$C$9)-AA1419)&lt;0,0,(K1419*Dane!$C$9)-AA1419)</f>
        <v>0</v>
      </c>
      <c r="AD1419" s="37">
        <f>IFERROR(IF(((L1419*Dane!$C$9)-AB1419)&lt;0,0,(L1419*Dane!$C$9)-AB1419),0)</f>
        <v>0</v>
      </c>
      <c r="AE1419" s="97"/>
      <c r="AF1419" s="77">
        <f>IF(Dane!$E$3=1,AO1419,IF(Dane!$E$3=2,AU1419,AW1419))</f>
        <v>0</v>
      </c>
      <c r="AG1419" s="77">
        <f>IF(Dane!$E$3=1,AP1419,IF(Dane!$E$3=2,AV1419,AX1419))</f>
        <v>0</v>
      </c>
      <c r="AH1419" s="77">
        <f>IF(Dane!$E$3=1,BA1419,IF(Dane!$E$3=2,BG1419,BI1419))</f>
        <v>0</v>
      </c>
      <c r="AI1419" s="77">
        <f>IF(Dane!$E$3=1,BB1419,IF(Dane!$E$3=2,BH1419,BJ1419))</f>
        <v>0</v>
      </c>
      <c r="AJ1419" s="77">
        <f>IF(Dane!$E$3=1,BM1419,IF(Dane!$E$3=2,BS1419,BU1419))</f>
        <v>0</v>
      </c>
      <c r="AK1419" s="77">
        <f>IF(Dane!$E$3=1,BN1419,IF(Dane!$E$3=2,BT1419,BV1419))</f>
        <v>0</v>
      </c>
      <c r="AL1419" s="24">
        <f t="shared" ref="AL1419:AL1482" si="685">IF(ROUND((O1419+P1419)*0.5*0.4,2)&gt;$AL$1,$AL$1,ROUND((O1419+P1419)*0.5*0.4,2))</f>
        <v>0</v>
      </c>
      <c r="AM1419" s="24">
        <f t="shared" ref="AM1419:AM1482" si="686">IF(ROUND(((O1419*0.0976)+(O1419*0.065)+(O1419*$AN$1))*0.5*0.4,2)&gt;$AM$1,$AM$1,ROUND(((O1419*0.0976)+(O1419*0.065)+(O1419*$AN$1))*0.5*0.4,2))</f>
        <v>0</v>
      </c>
      <c r="AN1419" s="24"/>
      <c r="AO1419" s="24">
        <f t="shared" si="671"/>
        <v>0</v>
      </c>
      <c r="AP1419" s="24">
        <f t="shared" ref="AP1419:AP1482" si="687">IF(AM1419&gt;L1419,L1419,AM1419)</f>
        <v>0</v>
      </c>
      <c r="AQ1419" s="24">
        <f t="shared" si="672"/>
        <v>0</v>
      </c>
      <c r="AR1419" s="24">
        <f t="shared" si="673"/>
        <v>0</v>
      </c>
      <c r="AS1419" s="24">
        <f t="shared" si="674"/>
        <v>0</v>
      </c>
      <c r="AT1419" s="24">
        <f t="shared" ref="AT1419:AT1482" si="688">IF(ROUND((AR1419+AS1419)*0.5*0.4,2)&gt;$AO$1,$AO$1,ROUND((AR1419+AS1419)*0.5*0.4,2))</f>
        <v>0</v>
      </c>
      <c r="AU1419" s="24">
        <f t="shared" si="667"/>
        <v>0</v>
      </c>
      <c r="AV1419" s="24">
        <v>0</v>
      </c>
      <c r="AW1419" s="24">
        <f t="shared" si="670"/>
        <v>0</v>
      </c>
      <c r="AX1419" s="24">
        <v>0</v>
      </c>
      <c r="AY1419" s="24">
        <f t="shared" ref="AY1419:AY1482" si="689">IF(ROUND((S1419+T1419)*0.5*0.4,2)&gt;$AL$1,$AL$1,ROUND((S1419+T1419)*0.5*0.4,2))</f>
        <v>0</v>
      </c>
      <c r="AZ1419" s="24">
        <f t="shared" ref="AZ1419:AZ1482" si="690">IF(ROUND(((S1419*0.0976)+(S1419*0.065)+(S1419*$AN$1))*0.5*0.4,2)&gt;$AM$1,$AM$1,ROUND(((S1419*0.0976)+(S1419*0.065)+(S1419*$AN$1))*0.5*0.4,2))</f>
        <v>0</v>
      </c>
      <c r="BA1419" s="24">
        <f t="shared" si="675"/>
        <v>0</v>
      </c>
      <c r="BB1419" s="24">
        <f t="shared" si="676"/>
        <v>0</v>
      </c>
      <c r="BC1419" s="24">
        <f t="shared" si="677"/>
        <v>0</v>
      </c>
      <c r="BD1419" s="24">
        <f t="shared" si="678"/>
        <v>0</v>
      </c>
      <c r="BE1419" s="24">
        <f t="shared" si="679"/>
        <v>0</v>
      </c>
      <c r="BF1419" s="24">
        <f t="shared" ref="BF1419:BF1482" si="691">IF(ROUND((BD1419+BE1419)*0.5*0.4,2)&gt;$AO$1,$AO$1,ROUND((BD1419+BE1419)*0.5*0.4,2))</f>
        <v>0</v>
      </c>
      <c r="BG1419" s="24">
        <f t="shared" si="668"/>
        <v>0</v>
      </c>
      <c r="BH1419" s="24">
        <v>0</v>
      </c>
      <c r="BI1419" s="24">
        <f t="shared" ref="BI1419:BI1482" si="692">IF(BF1419&gt;BC1419,BC1419,BF1419)</f>
        <v>0</v>
      </c>
      <c r="BJ1419" s="24">
        <v>0</v>
      </c>
      <c r="BK1419" s="24">
        <f t="shared" ref="BK1419:BK1482" si="693">IF(ROUND((W1419+X1419)*0.5*0.4,2)&gt;$AL$1,$AL$1,ROUND((W1419+X1419)*0.5*0.4,2))</f>
        <v>0</v>
      </c>
      <c r="BL1419" s="24">
        <f t="shared" ref="BL1419:BL1482" si="694">IF(ROUND(((W1419*0.0976)+(W1419*0.065)+(W1419*$AN$1))*0.5*0.4,2)&gt;$AM$1,$AM$1,ROUND(((W1419*0.0976)+(W1419*0.065)+(W1419*$AN$1))*0.5*0.4,2))</f>
        <v>0</v>
      </c>
      <c r="BM1419" s="24">
        <f t="shared" si="680"/>
        <v>0</v>
      </c>
      <c r="BN1419" s="24">
        <f t="shared" si="681"/>
        <v>0</v>
      </c>
      <c r="BO1419" s="24">
        <f t="shared" si="682"/>
        <v>0</v>
      </c>
      <c r="BP1419" s="24">
        <f t="shared" si="683"/>
        <v>0</v>
      </c>
      <c r="BQ1419" s="24">
        <f t="shared" si="684"/>
        <v>0</v>
      </c>
      <c r="BR1419" s="24">
        <f t="shared" ref="BR1419:BR1482" si="695">IF(ROUND((BP1419+BQ1419)*0.5*0.4,2)&gt;$AO$1,$AO$1,ROUND((BP1419+BQ1419)*0.5*0.4,2))</f>
        <v>0</v>
      </c>
      <c r="BS1419" s="24">
        <f t="shared" si="669"/>
        <v>0</v>
      </c>
      <c r="BT1419" s="24">
        <v>0</v>
      </c>
      <c r="BU1419" s="24">
        <f t="shared" ref="BU1419:BU1482" si="696">IF(BR1419&gt;BO1419,BO1419,BR1419)</f>
        <v>0</v>
      </c>
      <c r="BV1419" s="24">
        <v>0</v>
      </c>
    </row>
    <row r="1420" spans="1:74">
      <c r="A1420" s="87">
        <v>1411</v>
      </c>
      <c r="B1420" s="1"/>
      <c r="C1420" s="1"/>
      <c r="D1420" s="2"/>
      <c r="E1420" s="3"/>
      <c r="F1420" s="4"/>
      <c r="G1420" s="5"/>
      <c r="H1420" s="4"/>
      <c r="I1420" s="5"/>
      <c r="J1420" s="6"/>
      <c r="K1420" s="5"/>
      <c r="L1420" s="5"/>
      <c r="M1420" s="5"/>
      <c r="N1420" s="7"/>
      <c r="O1420" s="38"/>
      <c r="P1420" s="5"/>
      <c r="Q1420" s="5"/>
      <c r="R1420" s="7"/>
      <c r="S1420" s="38"/>
      <c r="T1420" s="5"/>
      <c r="U1420" s="5"/>
      <c r="V1420" s="55"/>
      <c r="W1420" s="38"/>
      <c r="X1420" s="5"/>
      <c r="Y1420" s="5"/>
      <c r="Z1420" s="55"/>
      <c r="AA1420" s="36">
        <f>IF(Dane!$E$3=1,AO1420+BA1420+BM1420,IF(Dane!$E$3=2,AU1420+BG1420+BS1420,AW1420+BI1420+BU1420))</f>
        <v>0</v>
      </c>
      <c r="AB1420" s="16">
        <f>IF(Dane!$E$3=1,AP1420+BB1420+BN1420,IF(Dane!$E$3=2,AV1420+BH1420+BT1420,AX1420+BJ1420+BV1420))</f>
        <v>0</v>
      </c>
      <c r="AC1420" s="16">
        <f>IF(((K1420*Dane!$C$9)-AA1420)&lt;0,0,(K1420*Dane!$C$9)-AA1420)</f>
        <v>0</v>
      </c>
      <c r="AD1420" s="37">
        <f>IFERROR(IF(((L1420*Dane!$C$9)-AB1420)&lt;0,0,(L1420*Dane!$C$9)-AB1420),0)</f>
        <v>0</v>
      </c>
      <c r="AE1420" s="97"/>
      <c r="AF1420" s="77">
        <f>IF(Dane!$E$3=1,AO1420,IF(Dane!$E$3=2,AU1420,AW1420))</f>
        <v>0</v>
      </c>
      <c r="AG1420" s="77">
        <f>IF(Dane!$E$3=1,AP1420,IF(Dane!$E$3=2,AV1420,AX1420))</f>
        <v>0</v>
      </c>
      <c r="AH1420" s="77">
        <f>IF(Dane!$E$3=1,BA1420,IF(Dane!$E$3=2,BG1420,BI1420))</f>
        <v>0</v>
      </c>
      <c r="AI1420" s="77">
        <f>IF(Dane!$E$3=1,BB1420,IF(Dane!$E$3=2,BH1420,BJ1420))</f>
        <v>0</v>
      </c>
      <c r="AJ1420" s="77">
        <f>IF(Dane!$E$3=1,BM1420,IF(Dane!$E$3=2,BS1420,BU1420))</f>
        <v>0</v>
      </c>
      <c r="AK1420" s="77">
        <f>IF(Dane!$E$3=1,BN1420,IF(Dane!$E$3=2,BT1420,BV1420))</f>
        <v>0</v>
      </c>
      <c r="AL1420" s="24">
        <f t="shared" si="685"/>
        <v>0</v>
      </c>
      <c r="AM1420" s="24">
        <f t="shared" si="686"/>
        <v>0</v>
      </c>
      <c r="AN1420" s="24"/>
      <c r="AO1420" s="24">
        <f t="shared" si="671"/>
        <v>0</v>
      </c>
      <c r="AP1420" s="24">
        <f t="shared" si="687"/>
        <v>0</v>
      </c>
      <c r="AQ1420" s="24">
        <f t="shared" si="672"/>
        <v>0</v>
      </c>
      <c r="AR1420" s="24">
        <f t="shared" si="673"/>
        <v>0</v>
      </c>
      <c r="AS1420" s="24">
        <f t="shared" si="674"/>
        <v>0</v>
      </c>
      <c r="AT1420" s="24">
        <f t="shared" si="688"/>
        <v>0</v>
      </c>
      <c r="AU1420" s="24">
        <f t="shared" ref="AU1420:AU1483" si="697">IF(AT1420&gt;AQ1420,AQ1420,AT1420)</f>
        <v>0</v>
      </c>
      <c r="AV1420" s="24">
        <v>0</v>
      </c>
      <c r="AW1420" s="24">
        <f t="shared" si="670"/>
        <v>0</v>
      </c>
      <c r="AX1420" s="24">
        <v>0</v>
      </c>
      <c r="AY1420" s="24">
        <f t="shared" si="689"/>
        <v>0</v>
      </c>
      <c r="AZ1420" s="24">
        <f t="shared" si="690"/>
        <v>0</v>
      </c>
      <c r="BA1420" s="24">
        <f t="shared" si="675"/>
        <v>0</v>
      </c>
      <c r="BB1420" s="24">
        <f t="shared" si="676"/>
        <v>0</v>
      </c>
      <c r="BC1420" s="24">
        <f t="shared" si="677"/>
        <v>0</v>
      </c>
      <c r="BD1420" s="24">
        <f t="shared" si="678"/>
        <v>0</v>
      </c>
      <c r="BE1420" s="24">
        <f t="shared" si="679"/>
        <v>0</v>
      </c>
      <c r="BF1420" s="24">
        <f t="shared" si="691"/>
        <v>0</v>
      </c>
      <c r="BG1420" s="24">
        <f t="shared" ref="BG1420:BG1483" si="698">IF(BF1420&gt;BC1420,BC1420,BF1420)</f>
        <v>0</v>
      </c>
      <c r="BH1420" s="24">
        <v>0</v>
      </c>
      <c r="BI1420" s="24">
        <f t="shared" si="692"/>
        <v>0</v>
      </c>
      <c r="BJ1420" s="24">
        <v>0</v>
      </c>
      <c r="BK1420" s="24">
        <f t="shared" si="693"/>
        <v>0</v>
      </c>
      <c r="BL1420" s="24">
        <f t="shared" si="694"/>
        <v>0</v>
      </c>
      <c r="BM1420" s="24">
        <f t="shared" si="680"/>
        <v>0</v>
      </c>
      <c r="BN1420" s="24">
        <f t="shared" si="681"/>
        <v>0</v>
      </c>
      <c r="BO1420" s="24">
        <f t="shared" si="682"/>
        <v>0</v>
      </c>
      <c r="BP1420" s="24">
        <f t="shared" si="683"/>
        <v>0</v>
      </c>
      <c r="BQ1420" s="24">
        <f t="shared" si="684"/>
        <v>0</v>
      </c>
      <c r="BR1420" s="24">
        <f t="shared" si="695"/>
        <v>0</v>
      </c>
      <c r="BS1420" s="24">
        <f t="shared" ref="BS1420:BS1483" si="699">IF(BR1420&gt;BO1420,BO1420,BR1420)</f>
        <v>0</v>
      </c>
      <c r="BT1420" s="24">
        <v>0</v>
      </c>
      <c r="BU1420" s="24">
        <f t="shared" si="696"/>
        <v>0</v>
      </c>
      <c r="BV1420" s="24">
        <v>0</v>
      </c>
    </row>
    <row r="1421" spans="1:74">
      <c r="A1421" s="87">
        <v>1412</v>
      </c>
      <c r="B1421" s="1"/>
      <c r="C1421" s="1"/>
      <c r="D1421" s="2"/>
      <c r="E1421" s="3"/>
      <c r="F1421" s="4"/>
      <c r="G1421" s="5"/>
      <c r="H1421" s="4"/>
      <c r="I1421" s="5"/>
      <c r="J1421" s="6"/>
      <c r="K1421" s="5"/>
      <c r="L1421" s="5"/>
      <c r="M1421" s="5"/>
      <c r="N1421" s="7"/>
      <c r="O1421" s="38"/>
      <c r="P1421" s="5"/>
      <c r="Q1421" s="5"/>
      <c r="R1421" s="7"/>
      <c r="S1421" s="38"/>
      <c r="T1421" s="5"/>
      <c r="U1421" s="5"/>
      <c r="V1421" s="55"/>
      <c r="W1421" s="38"/>
      <c r="X1421" s="5"/>
      <c r="Y1421" s="5"/>
      <c r="Z1421" s="55"/>
      <c r="AA1421" s="36">
        <f>IF(Dane!$E$3=1,AO1421+BA1421+BM1421,IF(Dane!$E$3=2,AU1421+BG1421+BS1421,AW1421+BI1421+BU1421))</f>
        <v>0</v>
      </c>
      <c r="AB1421" s="16">
        <f>IF(Dane!$E$3=1,AP1421+BB1421+BN1421,IF(Dane!$E$3=2,AV1421+BH1421+BT1421,AX1421+BJ1421+BV1421))</f>
        <v>0</v>
      </c>
      <c r="AC1421" s="16">
        <f>IF(((K1421*Dane!$C$9)-AA1421)&lt;0,0,(K1421*Dane!$C$9)-AA1421)</f>
        <v>0</v>
      </c>
      <c r="AD1421" s="37">
        <f>IFERROR(IF(((L1421*Dane!$C$9)-AB1421)&lt;0,0,(L1421*Dane!$C$9)-AB1421),0)</f>
        <v>0</v>
      </c>
      <c r="AE1421" s="97"/>
      <c r="AF1421" s="77">
        <f>IF(Dane!$E$3=1,AO1421,IF(Dane!$E$3=2,AU1421,AW1421))</f>
        <v>0</v>
      </c>
      <c r="AG1421" s="77">
        <f>IF(Dane!$E$3=1,AP1421,IF(Dane!$E$3=2,AV1421,AX1421))</f>
        <v>0</v>
      </c>
      <c r="AH1421" s="77">
        <f>IF(Dane!$E$3=1,BA1421,IF(Dane!$E$3=2,BG1421,BI1421))</f>
        <v>0</v>
      </c>
      <c r="AI1421" s="77">
        <f>IF(Dane!$E$3=1,BB1421,IF(Dane!$E$3=2,BH1421,BJ1421))</f>
        <v>0</v>
      </c>
      <c r="AJ1421" s="77">
        <f>IF(Dane!$E$3=1,BM1421,IF(Dane!$E$3=2,BS1421,BU1421))</f>
        <v>0</v>
      </c>
      <c r="AK1421" s="77">
        <f>IF(Dane!$E$3=1,BN1421,IF(Dane!$E$3=2,BT1421,BV1421))</f>
        <v>0</v>
      </c>
      <c r="AL1421" s="24">
        <f t="shared" si="685"/>
        <v>0</v>
      </c>
      <c r="AM1421" s="24">
        <f t="shared" si="686"/>
        <v>0</v>
      </c>
      <c r="AN1421" s="24"/>
      <c r="AO1421" s="24">
        <f t="shared" si="671"/>
        <v>0</v>
      </c>
      <c r="AP1421" s="24">
        <f t="shared" si="687"/>
        <v>0</v>
      </c>
      <c r="AQ1421" s="24">
        <f t="shared" si="672"/>
        <v>0</v>
      </c>
      <c r="AR1421" s="24">
        <f t="shared" si="673"/>
        <v>0</v>
      </c>
      <c r="AS1421" s="24">
        <f t="shared" si="674"/>
        <v>0</v>
      </c>
      <c r="AT1421" s="24">
        <f t="shared" si="688"/>
        <v>0</v>
      </c>
      <c r="AU1421" s="24">
        <f t="shared" si="697"/>
        <v>0</v>
      </c>
      <c r="AV1421" s="24">
        <v>0</v>
      </c>
      <c r="AW1421" s="24">
        <f t="shared" ref="AW1421:AW1484" si="700">IF(AT1421&gt;AQ1421,AQ1421,AT1421)</f>
        <v>0</v>
      </c>
      <c r="AX1421" s="24">
        <v>0</v>
      </c>
      <c r="AY1421" s="24">
        <f t="shared" si="689"/>
        <v>0</v>
      </c>
      <c r="AZ1421" s="24">
        <f t="shared" si="690"/>
        <v>0</v>
      </c>
      <c r="BA1421" s="24">
        <f t="shared" si="675"/>
        <v>0</v>
      </c>
      <c r="BB1421" s="24">
        <f t="shared" si="676"/>
        <v>0</v>
      </c>
      <c r="BC1421" s="24">
        <f t="shared" si="677"/>
        <v>0</v>
      </c>
      <c r="BD1421" s="24">
        <f t="shared" si="678"/>
        <v>0</v>
      </c>
      <c r="BE1421" s="24">
        <f t="shared" si="679"/>
        <v>0</v>
      </c>
      <c r="BF1421" s="24">
        <f t="shared" si="691"/>
        <v>0</v>
      </c>
      <c r="BG1421" s="24">
        <f t="shared" si="698"/>
        <v>0</v>
      </c>
      <c r="BH1421" s="24">
        <v>0</v>
      </c>
      <c r="BI1421" s="24">
        <f t="shared" si="692"/>
        <v>0</v>
      </c>
      <c r="BJ1421" s="24">
        <v>0</v>
      </c>
      <c r="BK1421" s="24">
        <f t="shared" si="693"/>
        <v>0</v>
      </c>
      <c r="BL1421" s="24">
        <f t="shared" si="694"/>
        <v>0</v>
      </c>
      <c r="BM1421" s="24">
        <f t="shared" si="680"/>
        <v>0</v>
      </c>
      <c r="BN1421" s="24">
        <f t="shared" si="681"/>
        <v>0</v>
      </c>
      <c r="BO1421" s="24">
        <f t="shared" si="682"/>
        <v>0</v>
      </c>
      <c r="BP1421" s="24">
        <f t="shared" si="683"/>
        <v>0</v>
      </c>
      <c r="BQ1421" s="24">
        <f t="shared" si="684"/>
        <v>0</v>
      </c>
      <c r="BR1421" s="24">
        <f t="shared" si="695"/>
        <v>0</v>
      </c>
      <c r="BS1421" s="24">
        <f t="shared" si="699"/>
        <v>0</v>
      </c>
      <c r="BT1421" s="24">
        <v>0</v>
      </c>
      <c r="BU1421" s="24">
        <f t="shared" si="696"/>
        <v>0</v>
      </c>
      <c r="BV1421" s="24">
        <v>0</v>
      </c>
    </row>
    <row r="1422" spans="1:74">
      <c r="A1422" s="87">
        <v>1413</v>
      </c>
      <c r="B1422" s="1"/>
      <c r="C1422" s="1"/>
      <c r="D1422" s="2"/>
      <c r="E1422" s="3"/>
      <c r="F1422" s="4"/>
      <c r="G1422" s="5"/>
      <c r="H1422" s="4"/>
      <c r="I1422" s="5"/>
      <c r="J1422" s="6"/>
      <c r="K1422" s="5"/>
      <c r="L1422" s="5"/>
      <c r="M1422" s="5"/>
      <c r="N1422" s="7"/>
      <c r="O1422" s="38"/>
      <c r="P1422" s="5"/>
      <c r="Q1422" s="5"/>
      <c r="R1422" s="7"/>
      <c r="S1422" s="38"/>
      <c r="T1422" s="5"/>
      <c r="U1422" s="5"/>
      <c r="V1422" s="55"/>
      <c r="W1422" s="38"/>
      <c r="X1422" s="5"/>
      <c r="Y1422" s="5"/>
      <c r="Z1422" s="55"/>
      <c r="AA1422" s="36">
        <f>IF(Dane!$E$3=1,AO1422+BA1422+BM1422,IF(Dane!$E$3=2,AU1422+BG1422+BS1422,AW1422+BI1422+BU1422))</f>
        <v>0</v>
      </c>
      <c r="AB1422" s="16">
        <f>IF(Dane!$E$3=1,AP1422+BB1422+BN1422,IF(Dane!$E$3=2,AV1422+BH1422+BT1422,AX1422+BJ1422+BV1422))</f>
        <v>0</v>
      </c>
      <c r="AC1422" s="16">
        <f>IF(((K1422*Dane!$C$9)-AA1422)&lt;0,0,(K1422*Dane!$C$9)-AA1422)</f>
        <v>0</v>
      </c>
      <c r="AD1422" s="37">
        <f>IFERROR(IF(((L1422*Dane!$C$9)-AB1422)&lt;0,0,(L1422*Dane!$C$9)-AB1422),0)</f>
        <v>0</v>
      </c>
      <c r="AE1422" s="97"/>
      <c r="AF1422" s="77">
        <f>IF(Dane!$E$3=1,AO1422,IF(Dane!$E$3=2,AU1422,AW1422))</f>
        <v>0</v>
      </c>
      <c r="AG1422" s="77">
        <f>IF(Dane!$E$3=1,AP1422,IF(Dane!$E$3=2,AV1422,AX1422))</f>
        <v>0</v>
      </c>
      <c r="AH1422" s="77">
        <f>IF(Dane!$E$3=1,BA1422,IF(Dane!$E$3=2,BG1422,BI1422))</f>
        <v>0</v>
      </c>
      <c r="AI1422" s="77">
        <f>IF(Dane!$E$3=1,BB1422,IF(Dane!$E$3=2,BH1422,BJ1422))</f>
        <v>0</v>
      </c>
      <c r="AJ1422" s="77">
        <f>IF(Dane!$E$3=1,BM1422,IF(Dane!$E$3=2,BS1422,BU1422))</f>
        <v>0</v>
      </c>
      <c r="AK1422" s="77">
        <f>IF(Dane!$E$3=1,BN1422,IF(Dane!$E$3=2,BT1422,BV1422))</f>
        <v>0</v>
      </c>
      <c r="AL1422" s="24">
        <f t="shared" si="685"/>
        <v>0</v>
      </c>
      <c r="AM1422" s="24">
        <f t="shared" si="686"/>
        <v>0</v>
      </c>
      <c r="AN1422" s="24"/>
      <c r="AO1422" s="24">
        <f t="shared" si="671"/>
        <v>0</v>
      </c>
      <c r="AP1422" s="24">
        <f t="shared" si="687"/>
        <v>0</v>
      </c>
      <c r="AQ1422" s="24">
        <f t="shared" si="672"/>
        <v>0</v>
      </c>
      <c r="AR1422" s="24">
        <f t="shared" si="673"/>
        <v>0</v>
      </c>
      <c r="AS1422" s="24">
        <f t="shared" si="674"/>
        <v>0</v>
      </c>
      <c r="AT1422" s="24">
        <f t="shared" si="688"/>
        <v>0</v>
      </c>
      <c r="AU1422" s="24">
        <f t="shared" si="697"/>
        <v>0</v>
      </c>
      <c r="AV1422" s="24">
        <v>0</v>
      </c>
      <c r="AW1422" s="24">
        <f t="shared" si="700"/>
        <v>0</v>
      </c>
      <c r="AX1422" s="24">
        <v>0</v>
      </c>
      <c r="AY1422" s="24">
        <f t="shared" si="689"/>
        <v>0</v>
      </c>
      <c r="AZ1422" s="24">
        <f t="shared" si="690"/>
        <v>0</v>
      </c>
      <c r="BA1422" s="24">
        <f t="shared" si="675"/>
        <v>0</v>
      </c>
      <c r="BB1422" s="24">
        <f t="shared" si="676"/>
        <v>0</v>
      </c>
      <c r="BC1422" s="24">
        <f t="shared" si="677"/>
        <v>0</v>
      </c>
      <c r="BD1422" s="24">
        <f t="shared" si="678"/>
        <v>0</v>
      </c>
      <c r="BE1422" s="24">
        <f t="shared" si="679"/>
        <v>0</v>
      </c>
      <c r="BF1422" s="24">
        <f t="shared" si="691"/>
        <v>0</v>
      </c>
      <c r="BG1422" s="24">
        <f t="shared" si="698"/>
        <v>0</v>
      </c>
      <c r="BH1422" s="24">
        <v>0</v>
      </c>
      <c r="BI1422" s="24">
        <f t="shared" si="692"/>
        <v>0</v>
      </c>
      <c r="BJ1422" s="24">
        <v>0</v>
      </c>
      <c r="BK1422" s="24">
        <f t="shared" si="693"/>
        <v>0</v>
      </c>
      <c r="BL1422" s="24">
        <f t="shared" si="694"/>
        <v>0</v>
      </c>
      <c r="BM1422" s="24">
        <f t="shared" si="680"/>
        <v>0</v>
      </c>
      <c r="BN1422" s="24">
        <f t="shared" si="681"/>
        <v>0</v>
      </c>
      <c r="BO1422" s="24">
        <f t="shared" si="682"/>
        <v>0</v>
      </c>
      <c r="BP1422" s="24">
        <f t="shared" si="683"/>
        <v>0</v>
      </c>
      <c r="BQ1422" s="24">
        <f t="shared" si="684"/>
        <v>0</v>
      </c>
      <c r="BR1422" s="24">
        <f t="shared" si="695"/>
        <v>0</v>
      </c>
      <c r="BS1422" s="24">
        <f t="shared" si="699"/>
        <v>0</v>
      </c>
      <c r="BT1422" s="24">
        <v>0</v>
      </c>
      <c r="BU1422" s="24">
        <f t="shared" si="696"/>
        <v>0</v>
      </c>
      <c r="BV1422" s="24">
        <v>0</v>
      </c>
    </row>
    <row r="1423" spans="1:74">
      <c r="A1423" s="87">
        <v>1414</v>
      </c>
      <c r="B1423" s="1"/>
      <c r="C1423" s="1"/>
      <c r="D1423" s="2"/>
      <c r="E1423" s="3"/>
      <c r="F1423" s="4"/>
      <c r="G1423" s="5"/>
      <c r="H1423" s="4"/>
      <c r="I1423" s="5"/>
      <c r="J1423" s="6"/>
      <c r="K1423" s="5"/>
      <c r="L1423" s="5"/>
      <c r="M1423" s="5"/>
      <c r="N1423" s="7"/>
      <c r="O1423" s="38"/>
      <c r="P1423" s="5"/>
      <c r="Q1423" s="5"/>
      <c r="R1423" s="7"/>
      <c r="S1423" s="38"/>
      <c r="T1423" s="5"/>
      <c r="U1423" s="5"/>
      <c r="V1423" s="55"/>
      <c r="W1423" s="38"/>
      <c r="X1423" s="5"/>
      <c r="Y1423" s="5"/>
      <c r="Z1423" s="55"/>
      <c r="AA1423" s="36">
        <f>IF(Dane!$E$3=1,AO1423+BA1423+BM1423,IF(Dane!$E$3=2,AU1423+BG1423+BS1423,AW1423+BI1423+BU1423))</f>
        <v>0</v>
      </c>
      <c r="AB1423" s="16">
        <f>IF(Dane!$E$3=1,AP1423+BB1423+BN1423,IF(Dane!$E$3=2,AV1423+BH1423+BT1423,AX1423+BJ1423+BV1423))</f>
        <v>0</v>
      </c>
      <c r="AC1423" s="16">
        <f>IF(((K1423*Dane!$C$9)-AA1423)&lt;0,0,(K1423*Dane!$C$9)-AA1423)</f>
        <v>0</v>
      </c>
      <c r="AD1423" s="37">
        <f>IFERROR(IF(((L1423*Dane!$C$9)-AB1423)&lt;0,0,(L1423*Dane!$C$9)-AB1423),0)</f>
        <v>0</v>
      </c>
      <c r="AE1423" s="97"/>
      <c r="AF1423" s="77">
        <f>IF(Dane!$E$3=1,AO1423,IF(Dane!$E$3=2,AU1423,AW1423))</f>
        <v>0</v>
      </c>
      <c r="AG1423" s="77">
        <f>IF(Dane!$E$3=1,AP1423,IF(Dane!$E$3=2,AV1423,AX1423))</f>
        <v>0</v>
      </c>
      <c r="AH1423" s="77">
        <f>IF(Dane!$E$3=1,BA1423,IF(Dane!$E$3=2,BG1423,BI1423))</f>
        <v>0</v>
      </c>
      <c r="AI1423" s="77">
        <f>IF(Dane!$E$3=1,BB1423,IF(Dane!$E$3=2,BH1423,BJ1423))</f>
        <v>0</v>
      </c>
      <c r="AJ1423" s="77">
        <f>IF(Dane!$E$3=1,BM1423,IF(Dane!$E$3=2,BS1423,BU1423))</f>
        <v>0</v>
      </c>
      <c r="AK1423" s="77">
        <f>IF(Dane!$E$3=1,BN1423,IF(Dane!$E$3=2,BT1423,BV1423))</f>
        <v>0</v>
      </c>
      <c r="AL1423" s="24">
        <f t="shared" si="685"/>
        <v>0</v>
      </c>
      <c r="AM1423" s="24">
        <f t="shared" si="686"/>
        <v>0</v>
      </c>
      <c r="AN1423" s="24"/>
      <c r="AO1423" s="24">
        <f t="shared" si="671"/>
        <v>0</v>
      </c>
      <c r="AP1423" s="24">
        <f t="shared" si="687"/>
        <v>0</v>
      </c>
      <c r="AQ1423" s="24">
        <f t="shared" si="672"/>
        <v>0</v>
      </c>
      <c r="AR1423" s="24">
        <f t="shared" si="673"/>
        <v>0</v>
      </c>
      <c r="AS1423" s="24">
        <f t="shared" si="674"/>
        <v>0</v>
      </c>
      <c r="AT1423" s="24">
        <f t="shared" si="688"/>
        <v>0</v>
      </c>
      <c r="AU1423" s="24">
        <f t="shared" si="697"/>
        <v>0</v>
      </c>
      <c r="AV1423" s="24">
        <v>0</v>
      </c>
      <c r="AW1423" s="24">
        <f t="shared" si="700"/>
        <v>0</v>
      </c>
      <c r="AX1423" s="24">
        <v>0</v>
      </c>
      <c r="AY1423" s="24">
        <f t="shared" si="689"/>
        <v>0</v>
      </c>
      <c r="AZ1423" s="24">
        <f t="shared" si="690"/>
        <v>0</v>
      </c>
      <c r="BA1423" s="24">
        <f t="shared" si="675"/>
        <v>0</v>
      </c>
      <c r="BB1423" s="24">
        <f t="shared" si="676"/>
        <v>0</v>
      </c>
      <c r="BC1423" s="24">
        <f t="shared" si="677"/>
        <v>0</v>
      </c>
      <c r="BD1423" s="24">
        <f t="shared" si="678"/>
        <v>0</v>
      </c>
      <c r="BE1423" s="24">
        <f t="shared" si="679"/>
        <v>0</v>
      </c>
      <c r="BF1423" s="24">
        <f t="shared" si="691"/>
        <v>0</v>
      </c>
      <c r="BG1423" s="24">
        <f t="shared" si="698"/>
        <v>0</v>
      </c>
      <c r="BH1423" s="24">
        <v>0</v>
      </c>
      <c r="BI1423" s="24">
        <f t="shared" si="692"/>
        <v>0</v>
      </c>
      <c r="BJ1423" s="24">
        <v>0</v>
      </c>
      <c r="BK1423" s="24">
        <f t="shared" si="693"/>
        <v>0</v>
      </c>
      <c r="BL1423" s="24">
        <f t="shared" si="694"/>
        <v>0</v>
      </c>
      <c r="BM1423" s="24">
        <f t="shared" si="680"/>
        <v>0</v>
      </c>
      <c r="BN1423" s="24">
        <f t="shared" si="681"/>
        <v>0</v>
      </c>
      <c r="BO1423" s="24">
        <f t="shared" si="682"/>
        <v>0</v>
      </c>
      <c r="BP1423" s="24">
        <f t="shared" si="683"/>
        <v>0</v>
      </c>
      <c r="BQ1423" s="24">
        <f t="shared" si="684"/>
        <v>0</v>
      </c>
      <c r="BR1423" s="24">
        <f t="shared" si="695"/>
        <v>0</v>
      </c>
      <c r="BS1423" s="24">
        <f t="shared" si="699"/>
        <v>0</v>
      </c>
      <c r="BT1423" s="24">
        <v>0</v>
      </c>
      <c r="BU1423" s="24">
        <f t="shared" si="696"/>
        <v>0</v>
      </c>
      <c r="BV1423" s="24">
        <v>0</v>
      </c>
    </row>
    <row r="1424" spans="1:74">
      <c r="A1424" s="87">
        <v>1415</v>
      </c>
      <c r="B1424" s="1"/>
      <c r="C1424" s="1"/>
      <c r="D1424" s="2"/>
      <c r="E1424" s="3"/>
      <c r="F1424" s="4"/>
      <c r="G1424" s="5"/>
      <c r="H1424" s="4"/>
      <c r="I1424" s="5"/>
      <c r="J1424" s="6"/>
      <c r="K1424" s="5"/>
      <c r="L1424" s="5"/>
      <c r="M1424" s="5"/>
      <c r="N1424" s="7"/>
      <c r="O1424" s="38"/>
      <c r="P1424" s="5"/>
      <c r="Q1424" s="5"/>
      <c r="R1424" s="7"/>
      <c r="S1424" s="38"/>
      <c r="T1424" s="5"/>
      <c r="U1424" s="5"/>
      <c r="V1424" s="55"/>
      <c r="W1424" s="38"/>
      <c r="X1424" s="5"/>
      <c r="Y1424" s="5"/>
      <c r="Z1424" s="55"/>
      <c r="AA1424" s="36">
        <f>IF(Dane!$E$3=1,AO1424+BA1424+BM1424,IF(Dane!$E$3=2,AU1424+BG1424+BS1424,AW1424+BI1424+BU1424))</f>
        <v>0</v>
      </c>
      <c r="AB1424" s="16">
        <f>IF(Dane!$E$3=1,AP1424+BB1424+BN1424,IF(Dane!$E$3=2,AV1424+BH1424+BT1424,AX1424+BJ1424+BV1424))</f>
        <v>0</v>
      </c>
      <c r="AC1424" s="16">
        <f>IF(((K1424*Dane!$C$9)-AA1424)&lt;0,0,(K1424*Dane!$C$9)-AA1424)</f>
        <v>0</v>
      </c>
      <c r="AD1424" s="37">
        <f>IFERROR(IF(((L1424*Dane!$C$9)-AB1424)&lt;0,0,(L1424*Dane!$C$9)-AB1424),0)</f>
        <v>0</v>
      </c>
      <c r="AE1424" s="97"/>
      <c r="AF1424" s="77">
        <f>IF(Dane!$E$3=1,AO1424,IF(Dane!$E$3=2,AU1424,AW1424))</f>
        <v>0</v>
      </c>
      <c r="AG1424" s="77">
        <f>IF(Dane!$E$3=1,AP1424,IF(Dane!$E$3=2,AV1424,AX1424))</f>
        <v>0</v>
      </c>
      <c r="AH1424" s="77">
        <f>IF(Dane!$E$3=1,BA1424,IF(Dane!$E$3=2,BG1424,BI1424))</f>
        <v>0</v>
      </c>
      <c r="AI1424" s="77">
        <f>IF(Dane!$E$3=1,BB1424,IF(Dane!$E$3=2,BH1424,BJ1424))</f>
        <v>0</v>
      </c>
      <c r="AJ1424" s="77">
        <f>IF(Dane!$E$3=1,BM1424,IF(Dane!$E$3=2,BS1424,BU1424))</f>
        <v>0</v>
      </c>
      <c r="AK1424" s="77">
        <f>IF(Dane!$E$3=1,BN1424,IF(Dane!$E$3=2,BT1424,BV1424))</f>
        <v>0</v>
      </c>
      <c r="AL1424" s="24">
        <f t="shared" si="685"/>
        <v>0</v>
      </c>
      <c r="AM1424" s="24">
        <f t="shared" si="686"/>
        <v>0</v>
      </c>
      <c r="AN1424" s="24"/>
      <c r="AO1424" s="24">
        <f t="shared" si="671"/>
        <v>0</v>
      </c>
      <c r="AP1424" s="24">
        <f t="shared" si="687"/>
        <v>0</v>
      </c>
      <c r="AQ1424" s="24">
        <f t="shared" si="672"/>
        <v>0</v>
      </c>
      <c r="AR1424" s="24">
        <f t="shared" si="673"/>
        <v>0</v>
      </c>
      <c r="AS1424" s="24">
        <f t="shared" si="674"/>
        <v>0</v>
      </c>
      <c r="AT1424" s="24">
        <f t="shared" si="688"/>
        <v>0</v>
      </c>
      <c r="AU1424" s="24">
        <f t="shared" si="697"/>
        <v>0</v>
      </c>
      <c r="AV1424" s="24">
        <v>0</v>
      </c>
      <c r="AW1424" s="24">
        <f t="shared" si="700"/>
        <v>0</v>
      </c>
      <c r="AX1424" s="24">
        <v>0</v>
      </c>
      <c r="AY1424" s="24">
        <f t="shared" si="689"/>
        <v>0</v>
      </c>
      <c r="AZ1424" s="24">
        <f t="shared" si="690"/>
        <v>0</v>
      </c>
      <c r="BA1424" s="24">
        <f t="shared" si="675"/>
        <v>0</v>
      </c>
      <c r="BB1424" s="24">
        <f t="shared" si="676"/>
        <v>0</v>
      </c>
      <c r="BC1424" s="24">
        <f t="shared" si="677"/>
        <v>0</v>
      </c>
      <c r="BD1424" s="24">
        <f t="shared" si="678"/>
        <v>0</v>
      </c>
      <c r="BE1424" s="24">
        <f t="shared" si="679"/>
        <v>0</v>
      </c>
      <c r="BF1424" s="24">
        <f t="shared" si="691"/>
        <v>0</v>
      </c>
      <c r="BG1424" s="24">
        <f t="shared" si="698"/>
        <v>0</v>
      </c>
      <c r="BH1424" s="24">
        <v>0</v>
      </c>
      <c r="BI1424" s="24">
        <f t="shared" si="692"/>
        <v>0</v>
      </c>
      <c r="BJ1424" s="24">
        <v>0</v>
      </c>
      <c r="BK1424" s="24">
        <f t="shared" si="693"/>
        <v>0</v>
      </c>
      <c r="BL1424" s="24">
        <f t="shared" si="694"/>
        <v>0</v>
      </c>
      <c r="BM1424" s="24">
        <f t="shared" si="680"/>
        <v>0</v>
      </c>
      <c r="BN1424" s="24">
        <f t="shared" si="681"/>
        <v>0</v>
      </c>
      <c r="BO1424" s="24">
        <f t="shared" si="682"/>
        <v>0</v>
      </c>
      <c r="BP1424" s="24">
        <f t="shared" si="683"/>
        <v>0</v>
      </c>
      <c r="BQ1424" s="24">
        <f t="shared" si="684"/>
        <v>0</v>
      </c>
      <c r="BR1424" s="24">
        <f t="shared" si="695"/>
        <v>0</v>
      </c>
      <c r="BS1424" s="24">
        <f t="shared" si="699"/>
        <v>0</v>
      </c>
      <c r="BT1424" s="24">
        <v>0</v>
      </c>
      <c r="BU1424" s="24">
        <f t="shared" si="696"/>
        <v>0</v>
      </c>
      <c r="BV1424" s="24">
        <v>0</v>
      </c>
    </row>
    <row r="1425" spans="1:74">
      <c r="A1425" s="87">
        <v>1416</v>
      </c>
      <c r="B1425" s="1"/>
      <c r="C1425" s="1"/>
      <c r="D1425" s="2"/>
      <c r="E1425" s="3"/>
      <c r="F1425" s="4"/>
      <c r="G1425" s="5"/>
      <c r="H1425" s="4"/>
      <c r="I1425" s="5"/>
      <c r="J1425" s="6"/>
      <c r="K1425" s="5"/>
      <c r="L1425" s="5"/>
      <c r="M1425" s="5"/>
      <c r="N1425" s="7"/>
      <c r="O1425" s="38"/>
      <c r="P1425" s="5"/>
      <c r="Q1425" s="5"/>
      <c r="R1425" s="7"/>
      <c r="S1425" s="38"/>
      <c r="T1425" s="5"/>
      <c r="U1425" s="5"/>
      <c r="V1425" s="55"/>
      <c r="W1425" s="38"/>
      <c r="X1425" s="5"/>
      <c r="Y1425" s="5"/>
      <c r="Z1425" s="55"/>
      <c r="AA1425" s="36">
        <f>IF(Dane!$E$3=1,AO1425+BA1425+BM1425,IF(Dane!$E$3=2,AU1425+BG1425+BS1425,AW1425+BI1425+BU1425))</f>
        <v>0</v>
      </c>
      <c r="AB1425" s="16">
        <f>IF(Dane!$E$3=1,AP1425+BB1425+BN1425,IF(Dane!$E$3=2,AV1425+BH1425+BT1425,AX1425+BJ1425+BV1425))</f>
        <v>0</v>
      </c>
      <c r="AC1425" s="16">
        <f>IF(((K1425*Dane!$C$9)-AA1425)&lt;0,0,(K1425*Dane!$C$9)-AA1425)</f>
        <v>0</v>
      </c>
      <c r="AD1425" s="37">
        <f>IFERROR(IF(((L1425*Dane!$C$9)-AB1425)&lt;0,0,(L1425*Dane!$C$9)-AB1425),0)</f>
        <v>0</v>
      </c>
      <c r="AE1425" s="97"/>
      <c r="AF1425" s="77">
        <f>IF(Dane!$E$3=1,AO1425,IF(Dane!$E$3=2,AU1425,AW1425))</f>
        <v>0</v>
      </c>
      <c r="AG1425" s="77">
        <f>IF(Dane!$E$3=1,AP1425,IF(Dane!$E$3=2,AV1425,AX1425))</f>
        <v>0</v>
      </c>
      <c r="AH1425" s="77">
        <f>IF(Dane!$E$3=1,BA1425,IF(Dane!$E$3=2,BG1425,BI1425))</f>
        <v>0</v>
      </c>
      <c r="AI1425" s="77">
        <f>IF(Dane!$E$3=1,BB1425,IF(Dane!$E$3=2,BH1425,BJ1425))</f>
        <v>0</v>
      </c>
      <c r="AJ1425" s="77">
        <f>IF(Dane!$E$3=1,BM1425,IF(Dane!$E$3=2,BS1425,BU1425))</f>
        <v>0</v>
      </c>
      <c r="AK1425" s="77">
        <f>IF(Dane!$E$3=1,BN1425,IF(Dane!$E$3=2,BT1425,BV1425))</f>
        <v>0</v>
      </c>
      <c r="AL1425" s="24">
        <f t="shared" si="685"/>
        <v>0</v>
      </c>
      <c r="AM1425" s="24">
        <f t="shared" si="686"/>
        <v>0</v>
      </c>
      <c r="AN1425" s="24"/>
      <c r="AO1425" s="24">
        <f t="shared" si="671"/>
        <v>0</v>
      </c>
      <c r="AP1425" s="24">
        <f t="shared" si="687"/>
        <v>0</v>
      </c>
      <c r="AQ1425" s="24">
        <f t="shared" si="672"/>
        <v>0</v>
      </c>
      <c r="AR1425" s="24">
        <f t="shared" si="673"/>
        <v>0</v>
      </c>
      <c r="AS1425" s="24">
        <f t="shared" si="674"/>
        <v>0</v>
      </c>
      <c r="AT1425" s="24">
        <f t="shared" si="688"/>
        <v>0</v>
      </c>
      <c r="AU1425" s="24">
        <f t="shared" si="697"/>
        <v>0</v>
      </c>
      <c r="AV1425" s="24">
        <v>0</v>
      </c>
      <c r="AW1425" s="24">
        <f t="shared" si="700"/>
        <v>0</v>
      </c>
      <c r="AX1425" s="24">
        <v>0</v>
      </c>
      <c r="AY1425" s="24">
        <f t="shared" si="689"/>
        <v>0</v>
      </c>
      <c r="AZ1425" s="24">
        <f t="shared" si="690"/>
        <v>0</v>
      </c>
      <c r="BA1425" s="24">
        <f t="shared" si="675"/>
        <v>0</v>
      </c>
      <c r="BB1425" s="24">
        <f t="shared" si="676"/>
        <v>0</v>
      </c>
      <c r="BC1425" s="24">
        <f t="shared" si="677"/>
        <v>0</v>
      </c>
      <c r="BD1425" s="24">
        <f t="shared" si="678"/>
        <v>0</v>
      </c>
      <c r="BE1425" s="24">
        <f t="shared" si="679"/>
        <v>0</v>
      </c>
      <c r="BF1425" s="24">
        <f t="shared" si="691"/>
        <v>0</v>
      </c>
      <c r="BG1425" s="24">
        <f t="shared" si="698"/>
        <v>0</v>
      </c>
      <c r="BH1425" s="24">
        <v>0</v>
      </c>
      <c r="BI1425" s="24">
        <f t="shared" si="692"/>
        <v>0</v>
      </c>
      <c r="BJ1425" s="24">
        <v>0</v>
      </c>
      <c r="BK1425" s="24">
        <f t="shared" si="693"/>
        <v>0</v>
      </c>
      <c r="BL1425" s="24">
        <f t="shared" si="694"/>
        <v>0</v>
      </c>
      <c r="BM1425" s="24">
        <f t="shared" si="680"/>
        <v>0</v>
      </c>
      <c r="BN1425" s="24">
        <f t="shared" si="681"/>
        <v>0</v>
      </c>
      <c r="BO1425" s="24">
        <f t="shared" si="682"/>
        <v>0</v>
      </c>
      <c r="BP1425" s="24">
        <f t="shared" si="683"/>
        <v>0</v>
      </c>
      <c r="BQ1425" s="24">
        <f t="shared" si="684"/>
        <v>0</v>
      </c>
      <c r="BR1425" s="24">
        <f t="shared" si="695"/>
        <v>0</v>
      </c>
      <c r="BS1425" s="24">
        <f t="shared" si="699"/>
        <v>0</v>
      </c>
      <c r="BT1425" s="24">
        <v>0</v>
      </c>
      <c r="BU1425" s="24">
        <f t="shared" si="696"/>
        <v>0</v>
      </c>
      <c r="BV1425" s="24">
        <v>0</v>
      </c>
    </row>
    <row r="1426" spans="1:74">
      <c r="A1426" s="87">
        <v>1417</v>
      </c>
      <c r="B1426" s="1"/>
      <c r="C1426" s="1"/>
      <c r="D1426" s="2"/>
      <c r="E1426" s="3"/>
      <c r="F1426" s="4"/>
      <c r="G1426" s="5"/>
      <c r="H1426" s="4"/>
      <c r="I1426" s="5"/>
      <c r="J1426" s="6"/>
      <c r="K1426" s="5"/>
      <c r="L1426" s="5"/>
      <c r="M1426" s="5"/>
      <c r="N1426" s="7"/>
      <c r="O1426" s="38"/>
      <c r="P1426" s="5"/>
      <c r="Q1426" s="5"/>
      <c r="R1426" s="7"/>
      <c r="S1426" s="38"/>
      <c r="T1426" s="5"/>
      <c r="U1426" s="5"/>
      <c r="V1426" s="55"/>
      <c r="W1426" s="38"/>
      <c r="X1426" s="5"/>
      <c r="Y1426" s="5"/>
      <c r="Z1426" s="55"/>
      <c r="AA1426" s="36">
        <f>IF(Dane!$E$3=1,AO1426+BA1426+BM1426,IF(Dane!$E$3=2,AU1426+BG1426+BS1426,AW1426+BI1426+BU1426))</f>
        <v>0</v>
      </c>
      <c r="AB1426" s="16">
        <f>IF(Dane!$E$3=1,AP1426+BB1426+BN1426,IF(Dane!$E$3=2,AV1426+BH1426+BT1426,AX1426+BJ1426+BV1426))</f>
        <v>0</v>
      </c>
      <c r="AC1426" s="16">
        <f>IF(((K1426*Dane!$C$9)-AA1426)&lt;0,0,(K1426*Dane!$C$9)-AA1426)</f>
        <v>0</v>
      </c>
      <c r="AD1426" s="37">
        <f>IFERROR(IF(((L1426*Dane!$C$9)-AB1426)&lt;0,0,(L1426*Dane!$C$9)-AB1426),0)</f>
        <v>0</v>
      </c>
      <c r="AE1426" s="97"/>
      <c r="AF1426" s="77">
        <f>IF(Dane!$E$3=1,AO1426,IF(Dane!$E$3=2,AU1426,AW1426))</f>
        <v>0</v>
      </c>
      <c r="AG1426" s="77">
        <f>IF(Dane!$E$3=1,AP1426,IF(Dane!$E$3=2,AV1426,AX1426))</f>
        <v>0</v>
      </c>
      <c r="AH1426" s="77">
        <f>IF(Dane!$E$3=1,BA1426,IF(Dane!$E$3=2,BG1426,BI1426))</f>
        <v>0</v>
      </c>
      <c r="AI1426" s="77">
        <f>IF(Dane!$E$3=1,BB1426,IF(Dane!$E$3=2,BH1426,BJ1426))</f>
        <v>0</v>
      </c>
      <c r="AJ1426" s="77">
        <f>IF(Dane!$E$3=1,BM1426,IF(Dane!$E$3=2,BS1426,BU1426))</f>
        <v>0</v>
      </c>
      <c r="AK1426" s="77">
        <f>IF(Dane!$E$3=1,BN1426,IF(Dane!$E$3=2,BT1426,BV1426))</f>
        <v>0</v>
      </c>
      <c r="AL1426" s="24">
        <f t="shared" si="685"/>
        <v>0</v>
      </c>
      <c r="AM1426" s="24">
        <f t="shared" si="686"/>
        <v>0</v>
      </c>
      <c r="AN1426" s="24"/>
      <c r="AO1426" s="24">
        <f t="shared" si="671"/>
        <v>0</v>
      </c>
      <c r="AP1426" s="24">
        <f t="shared" si="687"/>
        <v>0</v>
      </c>
      <c r="AQ1426" s="24">
        <f t="shared" si="672"/>
        <v>0</v>
      </c>
      <c r="AR1426" s="24">
        <f t="shared" si="673"/>
        <v>0</v>
      </c>
      <c r="AS1426" s="24">
        <f t="shared" si="674"/>
        <v>0</v>
      </c>
      <c r="AT1426" s="24">
        <f t="shared" si="688"/>
        <v>0</v>
      </c>
      <c r="AU1426" s="24">
        <f t="shared" si="697"/>
        <v>0</v>
      </c>
      <c r="AV1426" s="24">
        <v>0</v>
      </c>
      <c r="AW1426" s="24">
        <f t="shared" si="700"/>
        <v>0</v>
      </c>
      <c r="AX1426" s="24">
        <v>0</v>
      </c>
      <c r="AY1426" s="24">
        <f t="shared" si="689"/>
        <v>0</v>
      </c>
      <c r="AZ1426" s="24">
        <f t="shared" si="690"/>
        <v>0</v>
      </c>
      <c r="BA1426" s="24">
        <f t="shared" si="675"/>
        <v>0</v>
      </c>
      <c r="BB1426" s="24">
        <f t="shared" si="676"/>
        <v>0</v>
      </c>
      <c r="BC1426" s="24">
        <f t="shared" si="677"/>
        <v>0</v>
      </c>
      <c r="BD1426" s="24">
        <f t="shared" si="678"/>
        <v>0</v>
      </c>
      <c r="BE1426" s="24">
        <f t="shared" si="679"/>
        <v>0</v>
      </c>
      <c r="BF1426" s="24">
        <f t="shared" si="691"/>
        <v>0</v>
      </c>
      <c r="BG1426" s="24">
        <f t="shared" si="698"/>
        <v>0</v>
      </c>
      <c r="BH1426" s="24">
        <v>0</v>
      </c>
      <c r="BI1426" s="24">
        <f t="shared" si="692"/>
        <v>0</v>
      </c>
      <c r="BJ1426" s="24">
        <v>0</v>
      </c>
      <c r="BK1426" s="24">
        <f t="shared" si="693"/>
        <v>0</v>
      </c>
      <c r="BL1426" s="24">
        <f t="shared" si="694"/>
        <v>0</v>
      </c>
      <c r="BM1426" s="24">
        <f t="shared" si="680"/>
        <v>0</v>
      </c>
      <c r="BN1426" s="24">
        <f t="shared" si="681"/>
        <v>0</v>
      </c>
      <c r="BO1426" s="24">
        <f t="shared" si="682"/>
        <v>0</v>
      </c>
      <c r="BP1426" s="24">
        <f t="shared" si="683"/>
        <v>0</v>
      </c>
      <c r="BQ1426" s="24">
        <f t="shared" si="684"/>
        <v>0</v>
      </c>
      <c r="BR1426" s="24">
        <f t="shared" si="695"/>
        <v>0</v>
      </c>
      <c r="BS1426" s="24">
        <f t="shared" si="699"/>
        <v>0</v>
      </c>
      <c r="BT1426" s="24">
        <v>0</v>
      </c>
      <c r="BU1426" s="24">
        <f t="shared" si="696"/>
        <v>0</v>
      </c>
      <c r="BV1426" s="24">
        <v>0</v>
      </c>
    </row>
    <row r="1427" spans="1:74">
      <c r="A1427" s="87">
        <v>1418</v>
      </c>
      <c r="B1427" s="1"/>
      <c r="C1427" s="1"/>
      <c r="D1427" s="2"/>
      <c r="E1427" s="3"/>
      <c r="F1427" s="4"/>
      <c r="G1427" s="5"/>
      <c r="H1427" s="4"/>
      <c r="I1427" s="5"/>
      <c r="J1427" s="6"/>
      <c r="K1427" s="5"/>
      <c r="L1427" s="5"/>
      <c r="M1427" s="5"/>
      <c r="N1427" s="7"/>
      <c r="O1427" s="38"/>
      <c r="P1427" s="5"/>
      <c r="Q1427" s="5"/>
      <c r="R1427" s="7"/>
      <c r="S1427" s="38"/>
      <c r="T1427" s="5"/>
      <c r="U1427" s="5"/>
      <c r="V1427" s="55"/>
      <c r="W1427" s="38"/>
      <c r="X1427" s="5"/>
      <c r="Y1427" s="5"/>
      <c r="Z1427" s="55"/>
      <c r="AA1427" s="36">
        <f>IF(Dane!$E$3=1,AO1427+BA1427+BM1427,IF(Dane!$E$3=2,AU1427+BG1427+BS1427,AW1427+BI1427+BU1427))</f>
        <v>0</v>
      </c>
      <c r="AB1427" s="16">
        <f>IF(Dane!$E$3=1,AP1427+BB1427+BN1427,IF(Dane!$E$3=2,AV1427+BH1427+BT1427,AX1427+BJ1427+BV1427))</f>
        <v>0</v>
      </c>
      <c r="AC1427" s="16">
        <f>IF(((K1427*Dane!$C$9)-AA1427)&lt;0,0,(K1427*Dane!$C$9)-AA1427)</f>
        <v>0</v>
      </c>
      <c r="AD1427" s="37">
        <f>IFERROR(IF(((L1427*Dane!$C$9)-AB1427)&lt;0,0,(L1427*Dane!$C$9)-AB1427),0)</f>
        <v>0</v>
      </c>
      <c r="AE1427" s="97"/>
      <c r="AF1427" s="77">
        <f>IF(Dane!$E$3=1,AO1427,IF(Dane!$E$3=2,AU1427,AW1427))</f>
        <v>0</v>
      </c>
      <c r="AG1427" s="77">
        <f>IF(Dane!$E$3=1,AP1427,IF(Dane!$E$3=2,AV1427,AX1427))</f>
        <v>0</v>
      </c>
      <c r="AH1427" s="77">
        <f>IF(Dane!$E$3=1,BA1427,IF(Dane!$E$3=2,BG1427,BI1427))</f>
        <v>0</v>
      </c>
      <c r="AI1427" s="77">
        <f>IF(Dane!$E$3=1,BB1427,IF(Dane!$E$3=2,BH1427,BJ1427))</f>
        <v>0</v>
      </c>
      <c r="AJ1427" s="77">
        <f>IF(Dane!$E$3=1,BM1427,IF(Dane!$E$3=2,BS1427,BU1427))</f>
        <v>0</v>
      </c>
      <c r="AK1427" s="77">
        <f>IF(Dane!$E$3=1,BN1427,IF(Dane!$E$3=2,BT1427,BV1427))</f>
        <v>0</v>
      </c>
      <c r="AL1427" s="24">
        <f t="shared" si="685"/>
        <v>0</v>
      </c>
      <c r="AM1427" s="24">
        <f t="shared" si="686"/>
        <v>0</v>
      </c>
      <c r="AN1427" s="24"/>
      <c r="AO1427" s="24">
        <f t="shared" si="671"/>
        <v>0</v>
      </c>
      <c r="AP1427" s="24">
        <f t="shared" si="687"/>
        <v>0</v>
      </c>
      <c r="AQ1427" s="24">
        <f t="shared" si="672"/>
        <v>0</v>
      </c>
      <c r="AR1427" s="24">
        <f t="shared" si="673"/>
        <v>0</v>
      </c>
      <c r="AS1427" s="24">
        <f t="shared" si="674"/>
        <v>0</v>
      </c>
      <c r="AT1427" s="24">
        <f t="shared" si="688"/>
        <v>0</v>
      </c>
      <c r="AU1427" s="24">
        <f t="shared" si="697"/>
        <v>0</v>
      </c>
      <c r="AV1427" s="24">
        <v>0</v>
      </c>
      <c r="AW1427" s="24">
        <f t="shared" si="700"/>
        <v>0</v>
      </c>
      <c r="AX1427" s="24">
        <v>0</v>
      </c>
      <c r="AY1427" s="24">
        <f t="shared" si="689"/>
        <v>0</v>
      </c>
      <c r="AZ1427" s="24">
        <f t="shared" si="690"/>
        <v>0</v>
      </c>
      <c r="BA1427" s="24">
        <f t="shared" si="675"/>
        <v>0</v>
      </c>
      <c r="BB1427" s="24">
        <f t="shared" si="676"/>
        <v>0</v>
      </c>
      <c r="BC1427" s="24">
        <f t="shared" si="677"/>
        <v>0</v>
      </c>
      <c r="BD1427" s="24">
        <f t="shared" si="678"/>
        <v>0</v>
      </c>
      <c r="BE1427" s="24">
        <f t="shared" si="679"/>
        <v>0</v>
      </c>
      <c r="BF1427" s="24">
        <f t="shared" si="691"/>
        <v>0</v>
      </c>
      <c r="BG1427" s="24">
        <f t="shared" si="698"/>
        <v>0</v>
      </c>
      <c r="BH1427" s="24">
        <v>0</v>
      </c>
      <c r="BI1427" s="24">
        <f t="shared" si="692"/>
        <v>0</v>
      </c>
      <c r="BJ1427" s="24">
        <v>0</v>
      </c>
      <c r="BK1427" s="24">
        <f t="shared" si="693"/>
        <v>0</v>
      </c>
      <c r="BL1427" s="24">
        <f t="shared" si="694"/>
        <v>0</v>
      </c>
      <c r="BM1427" s="24">
        <f t="shared" si="680"/>
        <v>0</v>
      </c>
      <c r="BN1427" s="24">
        <f t="shared" si="681"/>
        <v>0</v>
      </c>
      <c r="BO1427" s="24">
        <f t="shared" si="682"/>
        <v>0</v>
      </c>
      <c r="BP1427" s="24">
        <f t="shared" si="683"/>
        <v>0</v>
      </c>
      <c r="BQ1427" s="24">
        <f t="shared" si="684"/>
        <v>0</v>
      </c>
      <c r="BR1427" s="24">
        <f t="shared" si="695"/>
        <v>0</v>
      </c>
      <c r="BS1427" s="24">
        <f t="shared" si="699"/>
        <v>0</v>
      </c>
      <c r="BT1427" s="24">
        <v>0</v>
      </c>
      <c r="BU1427" s="24">
        <f t="shared" si="696"/>
        <v>0</v>
      </c>
      <c r="BV1427" s="24">
        <v>0</v>
      </c>
    </row>
    <row r="1428" spans="1:74">
      <c r="A1428" s="87">
        <v>1419</v>
      </c>
      <c r="B1428" s="1"/>
      <c r="C1428" s="1"/>
      <c r="D1428" s="2"/>
      <c r="E1428" s="3"/>
      <c r="F1428" s="4"/>
      <c r="G1428" s="5"/>
      <c r="H1428" s="4"/>
      <c r="I1428" s="5"/>
      <c r="J1428" s="6"/>
      <c r="K1428" s="5"/>
      <c r="L1428" s="5"/>
      <c r="M1428" s="5"/>
      <c r="N1428" s="7"/>
      <c r="O1428" s="38"/>
      <c r="P1428" s="5"/>
      <c r="Q1428" s="5"/>
      <c r="R1428" s="7"/>
      <c r="S1428" s="38"/>
      <c r="T1428" s="5"/>
      <c r="U1428" s="5"/>
      <c r="V1428" s="55"/>
      <c r="W1428" s="38"/>
      <c r="X1428" s="5"/>
      <c r="Y1428" s="5"/>
      <c r="Z1428" s="55"/>
      <c r="AA1428" s="36">
        <f>IF(Dane!$E$3=1,AO1428+BA1428+BM1428,IF(Dane!$E$3=2,AU1428+BG1428+BS1428,AW1428+BI1428+BU1428))</f>
        <v>0</v>
      </c>
      <c r="AB1428" s="16">
        <f>IF(Dane!$E$3=1,AP1428+BB1428+BN1428,IF(Dane!$E$3=2,AV1428+BH1428+BT1428,AX1428+BJ1428+BV1428))</f>
        <v>0</v>
      </c>
      <c r="AC1428" s="16">
        <f>IF(((K1428*Dane!$C$9)-AA1428)&lt;0,0,(K1428*Dane!$C$9)-AA1428)</f>
        <v>0</v>
      </c>
      <c r="AD1428" s="37">
        <f>IFERROR(IF(((L1428*Dane!$C$9)-AB1428)&lt;0,0,(L1428*Dane!$C$9)-AB1428),0)</f>
        <v>0</v>
      </c>
      <c r="AE1428" s="97"/>
      <c r="AF1428" s="77">
        <f>IF(Dane!$E$3=1,AO1428,IF(Dane!$E$3=2,AU1428,AW1428))</f>
        <v>0</v>
      </c>
      <c r="AG1428" s="77">
        <f>IF(Dane!$E$3=1,AP1428,IF(Dane!$E$3=2,AV1428,AX1428))</f>
        <v>0</v>
      </c>
      <c r="AH1428" s="77">
        <f>IF(Dane!$E$3=1,BA1428,IF(Dane!$E$3=2,BG1428,BI1428))</f>
        <v>0</v>
      </c>
      <c r="AI1428" s="77">
        <f>IF(Dane!$E$3=1,BB1428,IF(Dane!$E$3=2,BH1428,BJ1428))</f>
        <v>0</v>
      </c>
      <c r="AJ1428" s="77">
        <f>IF(Dane!$E$3=1,BM1428,IF(Dane!$E$3=2,BS1428,BU1428))</f>
        <v>0</v>
      </c>
      <c r="AK1428" s="77">
        <f>IF(Dane!$E$3=1,BN1428,IF(Dane!$E$3=2,BT1428,BV1428))</f>
        <v>0</v>
      </c>
      <c r="AL1428" s="24">
        <f t="shared" si="685"/>
        <v>0</v>
      </c>
      <c r="AM1428" s="24">
        <f t="shared" si="686"/>
        <v>0</v>
      </c>
      <c r="AN1428" s="24"/>
      <c r="AO1428" s="24">
        <f t="shared" si="671"/>
        <v>0</v>
      </c>
      <c r="AP1428" s="24">
        <f t="shared" si="687"/>
        <v>0</v>
      </c>
      <c r="AQ1428" s="24">
        <f t="shared" si="672"/>
        <v>0</v>
      </c>
      <c r="AR1428" s="24">
        <f t="shared" si="673"/>
        <v>0</v>
      </c>
      <c r="AS1428" s="24">
        <f t="shared" si="674"/>
        <v>0</v>
      </c>
      <c r="AT1428" s="24">
        <f t="shared" si="688"/>
        <v>0</v>
      </c>
      <c r="AU1428" s="24">
        <f t="shared" si="697"/>
        <v>0</v>
      </c>
      <c r="AV1428" s="24">
        <v>0</v>
      </c>
      <c r="AW1428" s="24">
        <f t="shared" si="700"/>
        <v>0</v>
      </c>
      <c r="AX1428" s="24">
        <v>0</v>
      </c>
      <c r="AY1428" s="24">
        <f t="shared" si="689"/>
        <v>0</v>
      </c>
      <c r="AZ1428" s="24">
        <f t="shared" si="690"/>
        <v>0</v>
      </c>
      <c r="BA1428" s="24">
        <f t="shared" si="675"/>
        <v>0</v>
      </c>
      <c r="BB1428" s="24">
        <f t="shared" si="676"/>
        <v>0</v>
      </c>
      <c r="BC1428" s="24">
        <f t="shared" si="677"/>
        <v>0</v>
      </c>
      <c r="BD1428" s="24">
        <f t="shared" si="678"/>
        <v>0</v>
      </c>
      <c r="BE1428" s="24">
        <f t="shared" si="679"/>
        <v>0</v>
      </c>
      <c r="BF1428" s="24">
        <f t="shared" si="691"/>
        <v>0</v>
      </c>
      <c r="BG1428" s="24">
        <f t="shared" si="698"/>
        <v>0</v>
      </c>
      <c r="BH1428" s="24">
        <v>0</v>
      </c>
      <c r="BI1428" s="24">
        <f t="shared" si="692"/>
        <v>0</v>
      </c>
      <c r="BJ1428" s="24">
        <v>0</v>
      </c>
      <c r="BK1428" s="24">
        <f t="shared" si="693"/>
        <v>0</v>
      </c>
      <c r="BL1428" s="24">
        <f t="shared" si="694"/>
        <v>0</v>
      </c>
      <c r="BM1428" s="24">
        <f t="shared" si="680"/>
        <v>0</v>
      </c>
      <c r="BN1428" s="24">
        <f t="shared" si="681"/>
        <v>0</v>
      </c>
      <c r="BO1428" s="24">
        <f t="shared" si="682"/>
        <v>0</v>
      </c>
      <c r="BP1428" s="24">
        <f t="shared" si="683"/>
        <v>0</v>
      </c>
      <c r="BQ1428" s="24">
        <f t="shared" si="684"/>
        <v>0</v>
      </c>
      <c r="BR1428" s="24">
        <f t="shared" si="695"/>
        <v>0</v>
      </c>
      <c r="BS1428" s="24">
        <f t="shared" si="699"/>
        <v>0</v>
      </c>
      <c r="BT1428" s="24">
        <v>0</v>
      </c>
      <c r="BU1428" s="24">
        <f t="shared" si="696"/>
        <v>0</v>
      </c>
      <c r="BV1428" s="24">
        <v>0</v>
      </c>
    </row>
    <row r="1429" spans="1:74">
      <c r="A1429" s="87">
        <v>1420</v>
      </c>
      <c r="B1429" s="1"/>
      <c r="C1429" s="1"/>
      <c r="D1429" s="2"/>
      <c r="E1429" s="3"/>
      <c r="F1429" s="4"/>
      <c r="G1429" s="5"/>
      <c r="H1429" s="4"/>
      <c r="I1429" s="5"/>
      <c r="J1429" s="6"/>
      <c r="K1429" s="5"/>
      <c r="L1429" s="5"/>
      <c r="M1429" s="5"/>
      <c r="N1429" s="7"/>
      <c r="O1429" s="38"/>
      <c r="P1429" s="5"/>
      <c r="Q1429" s="5"/>
      <c r="R1429" s="7"/>
      <c r="S1429" s="38"/>
      <c r="T1429" s="5"/>
      <c r="U1429" s="5"/>
      <c r="V1429" s="55"/>
      <c r="W1429" s="38"/>
      <c r="X1429" s="5"/>
      <c r="Y1429" s="5"/>
      <c r="Z1429" s="55"/>
      <c r="AA1429" s="36">
        <f>IF(Dane!$E$3=1,AO1429+BA1429+BM1429,IF(Dane!$E$3=2,AU1429+BG1429+BS1429,AW1429+BI1429+BU1429))</f>
        <v>0</v>
      </c>
      <c r="AB1429" s="16">
        <f>IF(Dane!$E$3=1,AP1429+BB1429+BN1429,IF(Dane!$E$3=2,AV1429+BH1429+BT1429,AX1429+BJ1429+BV1429))</f>
        <v>0</v>
      </c>
      <c r="AC1429" s="16">
        <f>IF(((K1429*Dane!$C$9)-AA1429)&lt;0,0,(K1429*Dane!$C$9)-AA1429)</f>
        <v>0</v>
      </c>
      <c r="AD1429" s="37">
        <f>IFERROR(IF(((L1429*Dane!$C$9)-AB1429)&lt;0,0,(L1429*Dane!$C$9)-AB1429),0)</f>
        <v>0</v>
      </c>
      <c r="AE1429" s="97"/>
      <c r="AF1429" s="77">
        <f>IF(Dane!$E$3=1,AO1429,IF(Dane!$E$3=2,AU1429,AW1429))</f>
        <v>0</v>
      </c>
      <c r="AG1429" s="77">
        <f>IF(Dane!$E$3=1,AP1429,IF(Dane!$E$3=2,AV1429,AX1429))</f>
        <v>0</v>
      </c>
      <c r="AH1429" s="77">
        <f>IF(Dane!$E$3=1,BA1429,IF(Dane!$E$3=2,BG1429,BI1429))</f>
        <v>0</v>
      </c>
      <c r="AI1429" s="77">
        <f>IF(Dane!$E$3=1,BB1429,IF(Dane!$E$3=2,BH1429,BJ1429))</f>
        <v>0</v>
      </c>
      <c r="AJ1429" s="77">
        <f>IF(Dane!$E$3=1,BM1429,IF(Dane!$E$3=2,BS1429,BU1429))</f>
        <v>0</v>
      </c>
      <c r="AK1429" s="77">
        <f>IF(Dane!$E$3=1,BN1429,IF(Dane!$E$3=2,BT1429,BV1429))</f>
        <v>0</v>
      </c>
      <c r="AL1429" s="24">
        <f t="shared" si="685"/>
        <v>0</v>
      </c>
      <c r="AM1429" s="24">
        <f t="shared" si="686"/>
        <v>0</v>
      </c>
      <c r="AN1429" s="24"/>
      <c r="AO1429" s="24">
        <f t="shared" si="671"/>
        <v>0</v>
      </c>
      <c r="AP1429" s="24">
        <f t="shared" si="687"/>
        <v>0</v>
      </c>
      <c r="AQ1429" s="24">
        <f t="shared" si="672"/>
        <v>0</v>
      </c>
      <c r="AR1429" s="24">
        <f t="shared" si="673"/>
        <v>0</v>
      </c>
      <c r="AS1429" s="24">
        <f t="shared" si="674"/>
        <v>0</v>
      </c>
      <c r="AT1429" s="24">
        <f t="shared" si="688"/>
        <v>0</v>
      </c>
      <c r="AU1429" s="24">
        <f t="shared" si="697"/>
        <v>0</v>
      </c>
      <c r="AV1429" s="24">
        <v>0</v>
      </c>
      <c r="AW1429" s="24">
        <f t="shared" si="700"/>
        <v>0</v>
      </c>
      <c r="AX1429" s="24">
        <v>0</v>
      </c>
      <c r="AY1429" s="24">
        <f t="shared" si="689"/>
        <v>0</v>
      </c>
      <c r="AZ1429" s="24">
        <f t="shared" si="690"/>
        <v>0</v>
      </c>
      <c r="BA1429" s="24">
        <f t="shared" si="675"/>
        <v>0</v>
      </c>
      <c r="BB1429" s="24">
        <f t="shared" si="676"/>
        <v>0</v>
      </c>
      <c r="BC1429" s="24">
        <f t="shared" si="677"/>
        <v>0</v>
      </c>
      <c r="BD1429" s="24">
        <f t="shared" si="678"/>
        <v>0</v>
      </c>
      <c r="BE1429" s="24">
        <f t="shared" si="679"/>
        <v>0</v>
      </c>
      <c r="BF1429" s="24">
        <f t="shared" si="691"/>
        <v>0</v>
      </c>
      <c r="BG1429" s="24">
        <f t="shared" si="698"/>
        <v>0</v>
      </c>
      <c r="BH1429" s="24">
        <v>0</v>
      </c>
      <c r="BI1429" s="24">
        <f t="shared" si="692"/>
        <v>0</v>
      </c>
      <c r="BJ1429" s="24">
        <v>0</v>
      </c>
      <c r="BK1429" s="24">
        <f t="shared" si="693"/>
        <v>0</v>
      </c>
      <c r="BL1429" s="24">
        <f t="shared" si="694"/>
        <v>0</v>
      </c>
      <c r="BM1429" s="24">
        <f t="shared" si="680"/>
        <v>0</v>
      </c>
      <c r="BN1429" s="24">
        <f t="shared" si="681"/>
        <v>0</v>
      </c>
      <c r="BO1429" s="24">
        <f t="shared" si="682"/>
        <v>0</v>
      </c>
      <c r="BP1429" s="24">
        <f t="shared" si="683"/>
        <v>0</v>
      </c>
      <c r="BQ1429" s="24">
        <f t="shared" si="684"/>
        <v>0</v>
      </c>
      <c r="BR1429" s="24">
        <f t="shared" si="695"/>
        <v>0</v>
      </c>
      <c r="BS1429" s="24">
        <f t="shared" si="699"/>
        <v>0</v>
      </c>
      <c r="BT1429" s="24">
        <v>0</v>
      </c>
      <c r="BU1429" s="24">
        <f t="shared" si="696"/>
        <v>0</v>
      </c>
      <c r="BV1429" s="24">
        <v>0</v>
      </c>
    </row>
    <row r="1430" spans="1:74">
      <c r="A1430" s="87">
        <v>1421</v>
      </c>
      <c r="B1430" s="1"/>
      <c r="C1430" s="1"/>
      <c r="D1430" s="2"/>
      <c r="E1430" s="3"/>
      <c r="F1430" s="4"/>
      <c r="G1430" s="5"/>
      <c r="H1430" s="4"/>
      <c r="I1430" s="5"/>
      <c r="J1430" s="6"/>
      <c r="K1430" s="5"/>
      <c r="L1430" s="5"/>
      <c r="M1430" s="5"/>
      <c r="N1430" s="7"/>
      <c r="O1430" s="38"/>
      <c r="P1430" s="5"/>
      <c r="Q1430" s="5"/>
      <c r="R1430" s="7"/>
      <c r="S1430" s="38"/>
      <c r="T1430" s="5"/>
      <c r="U1430" s="5"/>
      <c r="V1430" s="55"/>
      <c r="W1430" s="38"/>
      <c r="X1430" s="5"/>
      <c r="Y1430" s="5"/>
      <c r="Z1430" s="55"/>
      <c r="AA1430" s="36">
        <f>IF(Dane!$E$3=1,AO1430+BA1430+BM1430,IF(Dane!$E$3=2,AU1430+BG1430+BS1430,AW1430+BI1430+BU1430))</f>
        <v>0</v>
      </c>
      <c r="AB1430" s="16">
        <f>IF(Dane!$E$3=1,AP1430+BB1430+BN1430,IF(Dane!$E$3=2,AV1430+BH1430+BT1430,AX1430+BJ1430+BV1430))</f>
        <v>0</v>
      </c>
      <c r="AC1430" s="16">
        <f>IF(((K1430*Dane!$C$9)-AA1430)&lt;0,0,(K1430*Dane!$C$9)-AA1430)</f>
        <v>0</v>
      </c>
      <c r="AD1430" s="37">
        <f>IFERROR(IF(((L1430*Dane!$C$9)-AB1430)&lt;0,0,(L1430*Dane!$C$9)-AB1430),0)</f>
        <v>0</v>
      </c>
      <c r="AE1430" s="97"/>
      <c r="AF1430" s="77">
        <f>IF(Dane!$E$3=1,AO1430,IF(Dane!$E$3=2,AU1430,AW1430))</f>
        <v>0</v>
      </c>
      <c r="AG1430" s="77">
        <f>IF(Dane!$E$3=1,AP1430,IF(Dane!$E$3=2,AV1430,AX1430))</f>
        <v>0</v>
      </c>
      <c r="AH1430" s="77">
        <f>IF(Dane!$E$3=1,BA1430,IF(Dane!$E$3=2,BG1430,BI1430))</f>
        <v>0</v>
      </c>
      <c r="AI1430" s="77">
        <f>IF(Dane!$E$3=1,BB1430,IF(Dane!$E$3=2,BH1430,BJ1430))</f>
        <v>0</v>
      </c>
      <c r="AJ1430" s="77">
        <f>IF(Dane!$E$3=1,BM1430,IF(Dane!$E$3=2,BS1430,BU1430))</f>
        <v>0</v>
      </c>
      <c r="AK1430" s="77">
        <f>IF(Dane!$E$3=1,BN1430,IF(Dane!$E$3=2,BT1430,BV1430))</f>
        <v>0</v>
      </c>
      <c r="AL1430" s="24">
        <f t="shared" si="685"/>
        <v>0</v>
      </c>
      <c r="AM1430" s="24">
        <f t="shared" si="686"/>
        <v>0</v>
      </c>
      <c r="AN1430" s="24"/>
      <c r="AO1430" s="24">
        <f t="shared" si="671"/>
        <v>0</v>
      </c>
      <c r="AP1430" s="24">
        <f t="shared" si="687"/>
        <v>0</v>
      </c>
      <c r="AQ1430" s="24">
        <f t="shared" si="672"/>
        <v>0</v>
      </c>
      <c r="AR1430" s="24">
        <f t="shared" si="673"/>
        <v>0</v>
      </c>
      <c r="AS1430" s="24">
        <f t="shared" si="674"/>
        <v>0</v>
      </c>
      <c r="AT1430" s="24">
        <f t="shared" si="688"/>
        <v>0</v>
      </c>
      <c r="AU1430" s="24">
        <f t="shared" si="697"/>
        <v>0</v>
      </c>
      <c r="AV1430" s="24">
        <v>0</v>
      </c>
      <c r="AW1430" s="24">
        <f t="shared" si="700"/>
        <v>0</v>
      </c>
      <c r="AX1430" s="24">
        <v>0</v>
      </c>
      <c r="AY1430" s="24">
        <f t="shared" si="689"/>
        <v>0</v>
      </c>
      <c r="AZ1430" s="24">
        <f t="shared" si="690"/>
        <v>0</v>
      </c>
      <c r="BA1430" s="24">
        <f t="shared" si="675"/>
        <v>0</v>
      </c>
      <c r="BB1430" s="24">
        <f t="shared" si="676"/>
        <v>0</v>
      </c>
      <c r="BC1430" s="24">
        <f t="shared" si="677"/>
        <v>0</v>
      </c>
      <c r="BD1430" s="24">
        <f t="shared" si="678"/>
        <v>0</v>
      </c>
      <c r="BE1430" s="24">
        <f t="shared" si="679"/>
        <v>0</v>
      </c>
      <c r="BF1430" s="24">
        <f t="shared" si="691"/>
        <v>0</v>
      </c>
      <c r="BG1430" s="24">
        <f t="shared" si="698"/>
        <v>0</v>
      </c>
      <c r="BH1430" s="24">
        <v>0</v>
      </c>
      <c r="BI1430" s="24">
        <f t="shared" si="692"/>
        <v>0</v>
      </c>
      <c r="BJ1430" s="24">
        <v>0</v>
      </c>
      <c r="BK1430" s="24">
        <f t="shared" si="693"/>
        <v>0</v>
      </c>
      <c r="BL1430" s="24">
        <f t="shared" si="694"/>
        <v>0</v>
      </c>
      <c r="BM1430" s="24">
        <f t="shared" si="680"/>
        <v>0</v>
      </c>
      <c r="BN1430" s="24">
        <f t="shared" si="681"/>
        <v>0</v>
      </c>
      <c r="BO1430" s="24">
        <f t="shared" si="682"/>
        <v>0</v>
      </c>
      <c r="BP1430" s="24">
        <f t="shared" si="683"/>
        <v>0</v>
      </c>
      <c r="BQ1430" s="24">
        <f t="shared" si="684"/>
        <v>0</v>
      </c>
      <c r="BR1430" s="24">
        <f t="shared" si="695"/>
        <v>0</v>
      </c>
      <c r="BS1430" s="24">
        <f t="shared" si="699"/>
        <v>0</v>
      </c>
      <c r="BT1430" s="24">
        <v>0</v>
      </c>
      <c r="BU1430" s="24">
        <f t="shared" si="696"/>
        <v>0</v>
      </c>
      <c r="BV1430" s="24">
        <v>0</v>
      </c>
    </row>
    <row r="1431" spans="1:74">
      <c r="A1431" s="87">
        <v>1422</v>
      </c>
      <c r="B1431" s="1"/>
      <c r="C1431" s="1"/>
      <c r="D1431" s="2"/>
      <c r="E1431" s="3"/>
      <c r="F1431" s="4"/>
      <c r="G1431" s="5"/>
      <c r="H1431" s="4"/>
      <c r="I1431" s="5"/>
      <c r="J1431" s="6"/>
      <c r="K1431" s="5"/>
      <c r="L1431" s="5"/>
      <c r="M1431" s="5"/>
      <c r="N1431" s="7"/>
      <c r="O1431" s="38"/>
      <c r="P1431" s="5"/>
      <c r="Q1431" s="5"/>
      <c r="R1431" s="7"/>
      <c r="S1431" s="38"/>
      <c r="T1431" s="5"/>
      <c r="U1431" s="5"/>
      <c r="V1431" s="55"/>
      <c r="W1431" s="38"/>
      <c r="X1431" s="5"/>
      <c r="Y1431" s="5"/>
      <c r="Z1431" s="55"/>
      <c r="AA1431" s="36">
        <f>IF(Dane!$E$3=1,AO1431+BA1431+BM1431,IF(Dane!$E$3=2,AU1431+BG1431+BS1431,AW1431+BI1431+BU1431))</f>
        <v>0</v>
      </c>
      <c r="AB1431" s="16">
        <f>IF(Dane!$E$3=1,AP1431+BB1431+BN1431,IF(Dane!$E$3=2,AV1431+BH1431+BT1431,AX1431+BJ1431+BV1431))</f>
        <v>0</v>
      </c>
      <c r="AC1431" s="16">
        <f>IF(((K1431*Dane!$C$9)-AA1431)&lt;0,0,(K1431*Dane!$C$9)-AA1431)</f>
        <v>0</v>
      </c>
      <c r="AD1431" s="37">
        <f>IFERROR(IF(((L1431*Dane!$C$9)-AB1431)&lt;0,0,(L1431*Dane!$C$9)-AB1431),0)</f>
        <v>0</v>
      </c>
      <c r="AE1431" s="97"/>
      <c r="AF1431" s="77">
        <f>IF(Dane!$E$3=1,AO1431,IF(Dane!$E$3=2,AU1431,AW1431))</f>
        <v>0</v>
      </c>
      <c r="AG1431" s="77">
        <f>IF(Dane!$E$3=1,AP1431,IF(Dane!$E$3=2,AV1431,AX1431))</f>
        <v>0</v>
      </c>
      <c r="AH1431" s="77">
        <f>IF(Dane!$E$3=1,BA1431,IF(Dane!$E$3=2,BG1431,BI1431))</f>
        <v>0</v>
      </c>
      <c r="AI1431" s="77">
        <f>IF(Dane!$E$3=1,BB1431,IF(Dane!$E$3=2,BH1431,BJ1431))</f>
        <v>0</v>
      </c>
      <c r="AJ1431" s="77">
        <f>IF(Dane!$E$3=1,BM1431,IF(Dane!$E$3=2,BS1431,BU1431))</f>
        <v>0</v>
      </c>
      <c r="AK1431" s="77">
        <f>IF(Dane!$E$3=1,BN1431,IF(Dane!$E$3=2,BT1431,BV1431))</f>
        <v>0</v>
      </c>
      <c r="AL1431" s="24">
        <f t="shared" si="685"/>
        <v>0</v>
      </c>
      <c r="AM1431" s="24">
        <f t="shared" si="686"/>
        <v>0</v>
      </c>
      <c r="AN1431" s="24"/>
      <c r="AO1431" s="24">
        <f t="shared" si="671"/>
        <v>0</v>
      </c>
      <c r="AP1431" s="24">
        <f t="shared" si="687"/>
        <v>0</v>
      </c>
      <c r="AQ1431" s="24">
        <f t="shared" si="672"/>
        <v>0</v>
      </c>
      <c r="AR1431" s="24">
        <f t="shared" si="673"/>
        <v>0</v>
      </c>
      <c r="AS1431" s="24">
        <f t="shared" si="674"/>
        <v>0</v>
      </c>
      <c r="AT1431" s="24">
        <f t="shared" si="688"/>
        <v>0</v>
      </c>
      <c r="AU1431" s="24">
        <f t="shared" si="697"/>
        <v>0</v>
      </c>
      <c r="AV1431" s="24">
        <v>0</v>
      </c>
      <c r="AW1431" s="24">
        <f t="shared" si="700"/>
        <v>0</v>
      </c>
      <c r="AX1431" s="24">
        <v>0</v>
      </c>
      <c r="AY1431" s="24">
        <f t="shared" si="689"/>
        <v>0</v>
      </c>
      <c r="AZ1431" s="24">
        <f t="shared" si="690"/>
        <v>0</v>
      </c>
      <c r="BA1431" s="24">
        <f t="shared" si="675"/>
        <v>0</v>
      </c>
      <c r="BB1431" s="24">
        <f t="shared" si="676"/>
        <v>0</v>
      </c>
      <c r="BC1431" s="24">
        <f t="shared" si="677"/>
        <v>0</v>
      </c>
      <c r="BD1431" s="24">
        <f t="shared" si="678"/>
        <v>0</v>
      </c>
      <c r="BE1431" s="24">
        <f t="shared" si="679"/>
        <v>0</v>
      </c>
      <c r="BF1431" s="24">
        <f t="shared" si="691"/>
        <v>0</v>
      </c>
      <c r="BG1431" s="24">
        <f t="shared" si="698"/>
        <v>0</v>
      </c>
      <c r="BH1431" s="24">
        <v>0</v>
      </c>
      <c r="BI1431" s="24">
        <f t="shared" si="692"/>
        <v>0</v>
      </c>
      <c r="BJ1431" s="24">
        <v>0</v>
      </c>
      <c r="BK1431" s="24">
        <f t="shared" si="693"/>
        <v>0</v>
      </c>
      <c r="BL1431" s="24">
        <f t="shared" si="694"/>
        <v>0</v>
      </c>
      <c r="BM1431" s="24">
        <f t="shared" si="680"/>
        <v>0</v>
      </c>
      <c r="BN1431" s="24">
        <f t="shared" si="681"/>
        <v>0</v>
      </c>
      <c r="BO1431" s="24">
        <f t="shared" si="682"/>
        <v>0</v>
      </c>
      <c r="BP1431" s="24">
        <f t="shared" si="683"/>
        <v>0</v>
      </c>
      <c r="BQ1431" s="24">
        <f t="shared" si="684"/>
        <v>0</v>
      </c>
      <c r="BR1431" s="24">
        <f t="shared" si="695"/>
        <v>0</v>
      </c>
      <c r="BS1431" s="24">
        <f t="shared" si="699"/>
        <v>0</v>
      </c>
      <c r="BT1431" s="24">
        <v>0</v>
      </c>
      <c r="BU1431" s="24">
        <f t="shared" si="696"/>
        <v>0</v>
      </c>
      <c r="BV1431" s="24">
        <v>0</v>
      </c>
    </row>
    <row r="1432" spans="1:74">
      <c r="A1432" s="87">
        <v>1423</v>
      </c>
      <c r="B1432" s="1"/>
      <c r="C1432" s="1"/>
      <c r="D1432" s="2"/>
      <c r="E1432" s="3"/>
      <c r="F1432" s="4"/>
      <c r="G1432" s="5"/>
      <c r="H1432" s="4"/>
      <c r="I1432" s="5"/>
      <c r="J1432" s="6"/>
      <c r="K1432" s="5"/>
      <c r="L1432" s="5"/>
      <c r="M1432" s="5"/>
      <c r="N1432" s="7"/>
      <c r="O1432" s="38"/>
      <c r="P1432" s="5"/>
      <c r="Q1432" s="5"/>
      <c r="R1432" s="7"/>
      <c r="S1432" s="38"/>
      <c r="T1432" s="5"/>
      <c r="U1432" s="5"/>
      <c r="V1432" s="55"/>
      <c r="W1432" s="38"/>
      <c r="X1432" s="5"/>
      <c r="Y1432" s="5"/>
      <c r="Z1432" s="55"/>
      <c r="AA1432" s="36">
        <f>IF(Dane!$E$3=1,AO1432+BA1432+BM1432,IF(Dane!$E$3=2,AU1432+BG1432+BS1432,AW1432+BI1432+BU1432))</f>
        <v>0</v>
      </c>
      <c r="AB1432" s="16">
        <f>IF(Dane!$E$3=1,AP1432+BB1432+BN1432,IF(Dane!$E$3=2,AV1432+BH1432+BT1432,AX1432+BJ1432+BV1432))</f>
        <v>0</v>
      </c>
      <c r="AC1432" s="16">
        <f>IF(((K1432*Dane!$C$9)-AA1432)&lt;0,0,(K1432*Dane!$C$9)-AA1432)</f>
        <v>0</v>
      </c>
      <c r="AD1432" s="37">
        <f>IFERROR(IF(((L1432*Dane!$C$9)-AB1432)&lt;0,0,(L1432*Dane!$C$9)-AB1432),0)</f>
        <v>0</v>
      </c>
      <c r="AE1432" s="97"/>
      <c r="AF1432" s="77">
        <f>IF(Dane!$E$3=1,AO1432,IF(Dane!$E$3=2,AU1432,AW1432))</f>
        <v>0</v>
      </c>
      <c r="AG1432" s="77">
        <f>IF(Dane!$E$3=1,AP1432,IF(Dane!$E$3=2,AV1432,AX1432))</f>
        <v>0</v>
      </c>
      <c r="AH1432" s="77">
        <f>IF(Dane!$E$3=1,BA1432,IF(Dane!$E$3=2,BG1432,BI1432))</f>
        <v>0</v>
      </c>
      <c r="AI1432" s="77">
        <f>IF(Dane!$E$3=1,BB1432,IF(Dane!$E$3=2,BH1432,BJ1432))</f>
        <v>0</v>
      </c>
      <c r="AJ1432" s="77">
        <f>IF(Dane!$E$3=1,BM1432,IF(Dane!$E$3=2,BS1432,BU1432))</f>
        <v>0</v>
      </c>
      <c r="AK1432" s="77">
        <f>IF(Dane!$E$3=1,BN1432,IF(Dane!$E$3=2,BT1432,BV1432))</f>
        <v>0</v>
      </c>
      <c r="AL1432" s="24">
        <f t="shared" si="685"/>
        <v>0</v>
      </c>
      <c r="AM1432" s="24">
        <f t="shared" si="686"/>
        <v>0</v>
      </c>
      <c r="AN1432" s="24"/>
      <c r="AO1432" s="24">
        <f t="shared" si="671"/>
        <v>0</v>
      </c>
      <c r="AP1432" s="24">
        <f t="shared" si="687"/>
        <v>0</v>
      </c>
      <c r="AQ1432" s="24">
        <f t="shared" si="672"/>
        <v>0</v>
      </c>
      <c r="AR1432" s="24">
        <f t="shared" si="673"/>
        <v>0</v>
      </c>
      <c r="AS1432" s="24">
        <f t="shared" si="674"/>
        <v>0</v>
      </c>
      <c r="AT1432" s="24">
        <f t="shared" si="688"/>
        <v>0</v>
      </c>
      <c r="AU1432" s="24">
        <f t="shared" si="697"/>
        <v>0</v>
      </c>
      <c r="AV1432" s="24">
        <v>0</v>
      </c>
      <c r="AW1432" s="24">
        <f t="shared" si="700"/>
        <v>0</v>
      </c>
      <c r="AX1432" s="24">
        <v>0</v>
      </c>
      <c r="AY1432" s="24">
        <f t="shared" si="689"/>
        <v>0</v>
      </c>
      <c r="AZ1432" s="24">
        <f t="shared" si="690"/>
        <v>0</v>
      </c>
      <c r="BA1432" s="24">
        <f t="shared" si="675"/>
        <v>0</v>
      </c>
      <c r="BB1432" s="24">
        <f t="shared" si="676"/>
        <v>0</v>
      </c>
      <c r="BC1432" s="24">
        <f t="shared" si="677"/>
        <v>0</v>
      </c>
      <c r="BD1432" s="24">
        <f t="shared" si="678"/>
        <v>0</v>
      </c>
      <c r="BE1432" s="24">
        <f t="shared" si="679"/>
        <v>0</v>
      </c>
      <c r="BF1432" s="24">
        <f t="shared" si="691"/>
        <v>0</v>
      </c>
      <c r="BG1432" s="24">
        <f t="shared" si="698"/>
        <v>0</v>
      </c>
      <c r="BH1432" s="24">
        <v>0</v>
      </c>
      <c r="BI1432" s="24">
        <f t="shared" si="692"/>
        <v>0</v>
      </c>
      <c r="BJ1432" s="24">
        <v>0</v>
      </c>
      <c r="BK1432" s="24">
        <f t="shared" si="693"/>
        <v>0</v>
      </c>
      <c r="BL1432" s="24">
        <f t="shared" si="694"/>
        <v>0</v>
      </c>
      <c r="BM1432" s="24">
        <f t="shared" si="680"/>
        <v>0</v>
      </c>
      <c r="BN1432" s="24">
        <f t="shared" si="681"/>
        <v>0</v>
      </c>
      <c r="BO1432" s="24">
        <f t="shared" si="682"/>
        <v>0</v>
      </c>
      <c r="BP1432" s="24">
        <f t="shared" si="683"/>
        <v>0</v>
      </c>
      <c r="BQ1432" s="24">
        <f t="shared" si="684"/>
        <v>0</v>
      </c>
      <c r="BR1432" s="24">
        <f t="shared" si="695"/>
        <v>0</v>
      </c>
      <c r="BS1432" s="24">
        <f t="shared" si="699"/>
        <v>0</v>
      </c>
      <c r="BT1432" s="24">
        <v>0</v>
      </c>
      <c r="BU1432" s="24">
        <f t="shared" si="696"/>
        <v>0</v>
      </c>
      <c r="BV1432" s="24">
        <v>0</v>
      </c>
    </row>
    <row r="1433" spans="1:74">
      <c r="A1433" s="87">
        <v>1424</v>
      </c>
      <c r="B1433" s="1"/>
      <c r="C1433" s="1"/>
      <c r="D1433" s="2"/>
      <c r="E1433" s="3"/>
      <c r="F1433" s="4"/>
      <c r="G1433" s="5"/>
      <c r="H1433" s="4"/>
      <c r="I1433" s="5"/>
      <c r="J1433" s="6"/>
      <c r="K1433" s="5"/>
      <c r="L1433" s="5"/>
      <c r="M1433" s="5"/>
      <c r="N1433" s="7"/>
      <c r="O1433" s="38"/>
      <c r="P1433" s="5"/>
      <c r="Q1433" s="5"/>
      <c r="R1433" s="7"/>
      <c r="S1433" s="38"/>
      <c r="T1433" s="5"/>
      <c r="U1433" s="5"/>
      <c r="V1433" s="55"/>
      <c r="W1433" s="38"/>
      <c r="X1433" s="5"/>
      <c r="Y1433" s="5"/>
      <c r="Z1433" s="55"/>
      <c r="AA1433" s="36">
        <f>IF(Dane!$E$3=1,AO1433+BA1433+BM1433,IF(Dane!$E$3=2,AU1433+BG1433+BS1433,AW1433+BI1433+BU1433))</f>
        <v>0</v>
      </c>
      <c r="AB1433" s="16">
        <f>IF(Dane!$E$3=1,AP1433+BB1433+BN1433,IF(Dane!$E$3=2,AV1433+BH1433+BT1433,AX1433+BJ1433+BV1433))</f>
        <v>0</v>
      </c>
      <c r="AC1433" s="16">
        <f>IF(((K1433*Dane!$C$9)-AA1433)&lt;0,0,(K1433*Dane!$C$9)-AA1433)</f>
        <v>0</v>
      </c>
      <c r="AD1433" s="37">
        <f>IFERROR(IF(((L1433*Dane!$C$9)-AB1433)&lt;0,0,(L1433*Dane!$C$9)-AB1433),0)</f>
        <v>0</v>
      </c>
      <c r="AE1433" s="97"/>
      <c r="AF1433" s="77">
        <f>IF(Dane!$E$3=1,AO1433,IF(Dane!$E$3=2,AU1433,AW1433))</f>
        <v>0</v>
      </c>
      <c r="AG1433" s="77">
        <f>IF(Dane!$E$3=1,AP1433,IF(Dane!$E$3=2,AV1433,AX1433))</f>
        <v>0</v>
      </c>
      <c r="AH1433" s="77">
        <f>IF(Dane!$E$3=1,BA1433,IF(Dane!$E$3=2,BG1433,BI1433))</f>
        <v>0</v>
      </c>
      <c r="AI1433" s="77">
        <f>IF(Dane!$E$3=1,BB1433,IF(Dane!$E$3=2,BH1433,BJ1433))</f>
        <v>0</v>
      </c>
      <c r="AJ1433" s="77">
        <f>IF(Dane!$E$3=1,BM1433,IF(Dane!$E$3=2,BS1433,BU1433))</f>
        <v>0</v>
      </c>
      <c r="AK1433" s="77">
        <f>IF(Dane!$E$3=1,BN1433,IF(Dane!$E$3=2,BT1433,BV1433))</f>
        <v>0</v>
      </c>
      <c r="AL1433" s="24">
        <f t="shared" si="685"/>
        <v>0</v>
      </c>
      <c r="AM1433" s="24">
        <f t="shared" si="686"/>
        <v>0</v>
      </c>
      <c r="AN1433" s="24"/>
      <c r="AO1433" s="24">
        <f t="shared" si="671"/>
        <v>0</v>
      </c>
      <c r="AP1433" s="24">
        <f t="shared" si="687"/>
        <v>0</v>
      </c>
      <c r="AQ1433" s="24">
        <f t="shared" si="672"/>
        <v>0</v>
      </c>
      <c r="AR1433" s="24">
        <f t="shared" si="673"/>
        <v>0</v>
      </c>
      <c r="AS1433" s="24">
        <f t="shared" si="674"/>
        <v>0</v>
      </c>
      <c r="AT1433" s="24">
        <f t="shared" si="688"/>
        <v>0</v>
      </c>
      <c r="AU1433" s="24">
        <f t="shared" si="697"/>
        <v>0</v>
      </c>
      <c r="AV1433" s="24">
        <v>0</v>
      </c>
      <c r="AW1433" s="24">
        <f t="shared" si="700"/>
        <v>0</v>
      </c>
      <c r="AX1433" s="24">
        <v>0</v>
      </c>
      <c r="AY1433" s="24">
        <f t="shared" si="689"/>
        <v>0</v>
      </c>
      <c r="AZ1433" s="24">
        <f t="shared" si="690"/>
        <v>0</v>
      </c>
      <c r="BA1433" s="24">
        <f t="shared" si="675"/>
        <v>0</v>
      </c>
      <c r="BB1433" s="24">
        <f t="shared" si="676"/>
        <v>0</v>
      </c>
      <c r="BC1433" s="24">
        <f t="shared" si="677"/>
        <v>0</v>
      </c>
      <c r="BD1433" s="24">
        <f t="shared" si="678"/>
        <v>0</v>
      </c>
      <c r="BE1433" s="24">
        <f t="shared" si="679"/>
        <v>0</v>
      </c>
      <c r="BF1433" s="24">
        <f t="shared" si="691"/>
        <v>0</v>
      </c>
      <c r="BG1433" s="24">
        <f t="shared" si="698"/>
        <v>0</v>
      </c>
      <c r="BH1433" s="24">
        <v>0</v>
      </c>
      <c r="BI1433" s="24">
        <f t="shared" si="692"/>
        <v>0</v>
      </c>
      <c r="BJ1433" s="24">
        <v>0</v>
      </c>
      <c r="BK1433" s="24">
        <f t="shared" si="693"/>
        <v>0</v>
      </c>
      <c r="BL1433" s="24">
        <f t="shared" si="694"/>
        <v>0</v>
      </c>
      <c r="BM1433" s="24">
        <f t="shared" si="680"/>
        <v>0</v>
      </c>
      <c r="BN1433" s="24">
        <f t="shared" si="681"/>
        <v>0</v>
      </c>
      <c r="BO1433" s="24">
        <f t="shared" si="682"/>
        <v>0</v>
      </c>
      <c r="BP1433" s="24">
        <f t="shared" si="683"/>
        <v>0</v>
      </c>
      <c r="BQ1433" s="24">
        <f t="shared" si="684"/>
        <v>0</v>
      </c>
      <c r="BR1433" s="24">
        <f t="shared" si="695"/>
        <v>0</v>
      </c>
      <c r="BS1433" s="24">
        <f t="shared" si="699"/>
        <v>0</v>
      </c>
      <c r="BT1433" s="24">
        <v>0</v>
      </c>
      <c r="BU1433" s="24">
        <f t="shared" si="696"/>
        <v>0</v>
      </c>
      <c r="BV1433" s="24">
        <v>0</v>
      </c>
    </row>
    <row r="1434" spans="1:74">
      <c r="A1434" s="87">
        <v>1425</v>
      </c>
      <c r="B1434" s="1"/>
      <c r="C1434" s="1"/>
      <c r="D1434" s="2"/>
      <c r="E1434" s="3"/>
      <c r="F1434" s="4"/>
      <c r="G1434" s="5"/>
      <c r="H1434" s="4"/>
      <c r="I1434" s="5"/>
      <c r="J1434" s="6"/>
      <c r="K1434" s="5"/>
      <c r="L1434" s="5"/>
      <c r="M1434" s="5"/>
      <c r="N1434" s="7"/>
      <c r="O1434" s="38"/>
      <c r="P1434" s="5"/>
      <c r="Q1434" s="5"/>
      <c r="R1434" s="7"/>
      <c r="S1434" s="38"/>
      <c r="T1434" s="5"/>
      <c r="U1434" s="5"/>
      <c r="V1434" s="55"/>
      <c r="W1434" s="38"/>
      <c r="X1434" s="5"/>
      <c r="Y1434" s="5"/>
      <c r="Z1434" s="55"/>
      <c r="AA1434" s="36">
        <f>IF(Dane!$E$3=1,AO1434+BA1434+BM1434,IF(Dane!$E$3=2,AU1434+BG1434+BS1434,AW1434+BI1434+BU1434))</f>
        <v>0</v>
      </c>
      <c r="AB1434" s="16">
        <f>IF(Dane!$E$3=1,AP1434+BB1434+BN1434,IF(Dane!$E$3=2,AV1434+BH1434+BT1434,AX1434+BJ1434+BV1434))</f>
        <v>0</v>
      </c>
      <c r="AC1434" s="16">
        <f>IF(((K1434*Dane!$C$9)-AA1434)&lt;0,0,(K1434*Dane!$C$9)-AA1434)</f>
        <v>0</v>
      </c>
      <c r="AD1434" s="37">
        <f>IFERROR(IF(((L1434*Dane!$C$9)-AB1434)&lt;0,0,(L1434*Dane!$C$9)-AB1434),0)</f>
        <v>0</v>
      </c>
      <c r="AE1434" s="97"/>
      <c r="AF1434" s="77">
        <f>IF(Dane!$E$3=1,AO1434,IF(Dane!$E$3=2,AU1434,AW1434))</f>
        <v>0</v>
      </c>
      <c r="AG1434" s="77">
        <f>IF(Dane!$E$3=1,AP1434,IF(Dane!$E$3=2,AV1434,AX1434))</f>
        <v>0</v>
      </c>
      <c r="AH1434" s="77">
        <f>IF(Dane!$E$3=1,BA1434,IF(Dane!$E$3=2,BG1434,BI1434))</f>
        <v>0</v>
      </c>
      <c r="AI1434" s="77">
        <f>IF(Dane!$E$3=1,BB1434,IF(Dane!$E$3=2,BH1434,BJ1434))</f>
        <v>0</v>
      </c>
      <c r="AJ1434" s="77">
        <f>IF(Dane!$E$3=1,BM1434,IF(Dane!$E$3=2,BS1434,BU1434))</f>
        <v>0</v>
      </c>
      <c r="AK1434" s="77">
        <f>IF(Dane!$E$3=1,BN1434,IF(Dane!$E$3=2,BT1434,BV1434))</f>
        <v>0</v>
      </c>
      <c r="AL1434" s="24">
        <f t="shared" si="685"/>
        <v>0</v>
      </c>
      <c r="AM1434" s="24">
        <f t="shared" si="686"/>
        <v>0</v>
      </c>
      <c r="AN1434" s="24"/>
      <c r="AO1434" s="24">
        <f t="shared" si="671"/>
        <v>0</v>
      </c>
      <c r="AP1434" s="24">
        <f t="shared" si="687"/>
        <v>0</v>
      </c>
      <c r="AQ1434" s="24">
        <f t="shared" si="672"/>
        <v>0</v>
      </c>
      <c r="AR1434" s="24">
        <f t="shared" si="673"/>
        <v>0</v>
      </c>
      <c r="AS1434" s="24">
        <f t="shared" si="674"/>
        <v>0</v>
      </c>
      <c r="AT1434" s="24">
        <f t="shared" si="688"/>
        <v>0</v>
      </c>
      <c r="AU1434" s="24">
        <f t="shared" si="697"/>
        <v>0</v>
      </c>
      <c r="AV1434" s="24">
        <v>0</v>
      </c>
      <c r="AW1434" s="24">
        <f t="shared" si="700"/>
        <v>0</v>
      </c>
      <c r="AX1434" s="24">
        <v>0</v>
      </c>
      <c r="AY1434" s="24">
        <f t="shared" si="689"/>
        <v>0</v>
      </c>
      <c r="AZ1434" s="24">
        <f t="shared" si="690"/>
        <v>0</v>
      </c>
      <c r="BA1434" s="24">
        <f t="shared" si="675"/>
        <v>0</v>
      </c>
      <c r="BB1434" s="24">
        <f t="shared" si="676"/>
        <v>0</v>
      </c>
      <c r="BC1434" s="24">
        <f t="shared" si="677"/>
        <v>0</v>
      </c>
      <c r="BD1434" s="24">
        <f t="shared" si="678"/>
        <v>0</v>
      </c>
      <c r="BE1434" s="24">
        <f t="shared" si="679"/>
        <v>0</v>
      </c>
      <c r="BF1434" s="24">
        <f t="shared" si="691"/>
        <v>0</v>
      </c>
      <c r="BG1434" s="24">
        <f t="shared" si="698"/>
        <v>0</v>
      </c>
      <c r="BH1434" s="24">
        <v>0</v>
      </c>
      <c r="BI1434" s="24">
        <f t="shared" si="692"/>
        <v>0</v>
      </c>
      <c r="BJ1434" s="24">
        <v>0</v>
      </c>
      <c r="BK1434" s="24">
        <f t="shared" si="693"/>
        <v>0</v>
      </c>
      <c r="BL1434" s="24">
        <f t="shared" si="694"/>
        <v>0</v>
      </c>
      <c r="BM1434" s="24">
        <f t="shared" si="680"/>
        <v>0</v>
      </c>
      <c r="BN1434" s="24">
        <f t="shared" si="681"/>
        <v>0</v>
      </c>
      <c r="BO1434" s="24">
        <f t="shared" si="682"/>
        <v>0</v>
      </c>
      <c r="BP1434" s="24">
        <f t="shared" si="683"/>
        <v>0</v>
      </c>
      <c r="BQ1434" s="24">
        <f t="shared" si="684"/>
        <v>0</v>
      </c>
      <c r="BR1434" s="24">
        <f t="shared" si="695"/>
        <v>0</v>
      </c>
      <c r="BS1434" s="24">
        <f t="shared" si="699"/>
        <v>0</v>
      </c>
      <c r="BT1434" s="24">
        <v>0</v>
      </c>
      <c r="BU1434" s="24">
        <f t="shared" si="696"/>
        <v>0</v>
      </c>
      <c r="BV1434" s="24">
        <v>0</v>
      </c>
    </row>
    <row r="1435" spans="1:74">
      <c r="A1435" s="87">
        <v>1426</v>
      </c>
      <c r="B1435" s="1"/>
      <c r="C1435" s="1"/>
      <c r="D1435" s="2"/>
      <c r="E1435" s="3"/>
      <c r="F1435" s="4"/>
      <c r="G1435" s="5"/>
      <c r="H1435" s="4"/>
      <c r="I1435" s="5"/>
      <c r="J1435" s="6"/>
      <c r="K1435" s="5"/>
      <c r="L1435" s="5"/>
      <c r="M1435" s="5"/>
      <c r="N1435" s="7"/>
      <c r="O1435" s="38"/>
      <c r="P1435" s="5"/>
      <c r="Q1435" s="5"/>
      <c r="R1435" s="7"/>
      <c r="S1435" s="38"/>
      <c r="T1435" s="5"/>
      <c r="U1435" s="5"/>
      <c r="V1435" s="55"/>
      <c r="W1435" s="38"/>
      <c r="X1435" s="5"/>
      <c r="Y1435" s="5"/>
      <c r="Z1435" s="55"/>
      <c r="AA1435" s="36">
        <f>IF(Dane!$E$3=1,AO1435+BA1435+BM1435,IF(Dane!$E$3=2,AU1435+BG1435+BS1435,AW1435+BI1435+BU1435))</f>
        <v>0</v>
      </c>
      <c r="AB1435" s="16">
        <f>IF(Dane!$E$3=1,AP1435+BB1435+BN1435,IF(Dane!$E$3=2,AV1435+BH1435+BT1435,AX1435+BJ1435+BV1435))</f>
        <v>0</v>
      </c>
      <c r="AC1435" s="16">
        <f>IF(((K1435*Dane!$C$9)-AA1435)&lt;0,0,(K1435*Dane!$C$9)-AA1435)</f>
        <v>0</v>
      </c>
      <c r="AD1435" s="37">
        <f>IFERROR(IF(((L1435*Dane!$C$9)-AB1435)&lt;0,0,(L1435*Dane!$C$9)-AB1435),0)</f>
        <v>0</v>
      </c>
      <c r="AE1435" s="97"/>
      <c r="AF1435" s="77">
        <f>IF(Dane!$E$3=1,AO1435,IF(Dane!$E$3=2,AU1435,AW1435))</f>
        <v>0</v>
      </c>
      <c r="AG1435" s="77">
        <f>IF(Dane!$E$3=1,AP1435,IF(Dane!$E$3=2,AV1435,AX1435))</f>
        <v>0</v>
      </c>
      <c r="AH1435" s="77">
        <f>IF(Dane!$E$3=1,BA1435,IF(Dane!$E$3=2,BG1435,BI1435))</f>
        <v>0</v>
      </c>
      <c r="AI1435" s="77">
        <f>IF(Dane!$E$3=1,BB1435,IF(Dane!$E$3=2,BH1435,BJ1435))</f>
        <v>0</v>
      </c>
      <c r="AJ1435" s="77">
        <f>IF(Dane!$E$3=1,BM1435,IF(Dane!$E$3=2,BS1435,BU1435))</f>
        <v>0</v>
      </c>
      <c r="AK1435" s="77">
        <f>IF(Dane!$E$3=1,BN1435,IF(Dane!$E$3=2,BT1435,BV1435))</f>
        <v>0</v>
      </c>
      <c r="AL1435" s="24">
        <f t="shared" si="685"/>
        <v>0</v>
      </c>
      <c r="AM1435" s="24">
        <f t="shared" si="686"/>
        <v>0</v>
      </c>
      <c r="AN1435" s="24"/>
      <c r="AO1435" s="24">
        <f t="shared" si="671"/>
        <v>0</v>
      </c>
      <c r="AP1435" s="24">
        <f t="shared" si="687"/>
        <v>0</v>
      </c>
      <c r="AQ1435" s="24">
        <f t="shared" si="672"/>
        <v>0</v>
      </c>
      <c r="AR1435" s="24">
        <f t="shared" si="673"/>
        <v>0</v>
      </c>
      <c r="AS1435" s="24">
        <f t="shared" si="674"/>
        <v>0</v>
      </c>
      <c r="AT1435" s="24">
        <f t="shared" si="688"/>
        <v>0</v>
      </c>
      <c r="AU1435" s="24">
        <f t="shared" si="697"/>
        <v>0</v>
      </c>
      <c r="AV1435" s="24">
        <v>0</v>
      </c>
      <c r="AW1435" s="24">
        <f t="shared" si="700"/>
        <v>0</v>
      </c>
      <c r="AX1435" s="24">
        <v>0</v>
      </c>
      <c r="AY1435" s="24">
        <f t="shared" si="689"/>
        <v>0</v>
      </c>
      <c r="AZ1435" s="24">
        <f t="shared" si="690"/>
        <v>0</v>
      </c>
      <c r="BA1435" s="24">
        <f t="shared" si="675"/>
        <v>0</v>
      </c>
      <c r="BB1435" s="24">
        <f t="shared" si="676"/>
        <v>0</v>
      </c>
      <c r="BC1435" s="24">
        <f t="shared" si="677"/>
        <v>0</v>
      </c>
      <c r="BD1435" s="24">
        <f t="shared" si="678"/>
        <v>0</v>
      </c>
      <c r="BE1435" s="24">
        <f t="shared" si="679"/>
        <v>0</v>
      </c>
      <c r="BF1435" s="24">
        <f t="shared" si="691"/>
        <v>0</v>
      </c>
      <c r="BG1435" s="24">
        <f t="shared" si="698"/>
        <v>0</v>
      </c>
      <c r="BH1435" s="24">
        <v>0</v>
      </c>
      <c r="BI1435" s="24">
        <f t="shared" si="692"/>
        <v>0</v>
      </c>
      <c r="BJ1435" s="24">
        <v>0</v>
      </c>
      <c r="BK1435" s="24">
        <f t="shared" si="693"/>
        <v>0</v>
      </c>
      <c r="BL1435" s="24">
        <f t="shared" si="694"/>
        <v>0</v>
      </c>
      <c r="BM1435" s="24">
        <f t="shared" si="680"/>
        <v>0</v>
      </c>
      <c r="BN1435" s="24">
        <f t="shared" si="681"/>
        <v>0</v>
      </c>
      <c r="BO1435" s="24">
        <f t="shared" si="682"/>
        <v>0</v>
      </c>
      <c r="BP1435" s="24">
        <f t="shared" si="683"/>
        <v>0</v>
      </c>
      <c r="BQ1435" s="24">
        <f t="shared" si="684"/>
        <v>0</v>
      </c>
      <c r="BR1435" s="24">
        <f t="shared" si="695"/>
        <v>0</v>
      </c>
      <c r="BS1435" s="24">
        <f t="shared" si="699"/>
        <v>0</v>
      </c>
      <c r="BT1435" s="24">
        <v>0</v>
      </c>
      <c r="BU1435" s="24">
        <f t="shared" si="696"/>
        <v>0</v>
      </c>
      <c r="BV1435" s="24">
        <v>0</v>
      </c>
    </row>
    <row r="1436" spans="1:74">
      <c r="A1436" s="87">
        <v>1427</v>
      </c>
      <c r="B1436" s="1"/>
      <c r="C1436" s="1"/>
      <c r="D1436" s="2"/>
      <c r="E1436" s="3"/>
      <c r="F1436" s="4"/>
      <c r="G1436" s="5"/>
      <c r="H1436" s="4"/>
      <c r="I1436" s="5"/>
      <c r="J1436" s="6"/>
      <c r="K1436" s="5"/>
      <c r="L1436" s="5"/>
      <c r="M1436" s="5"/>
      <c r="N1436" s="7"/>
      <c r="O1436" s="38"/>
      <c r="P1436" s="5"/>
      <c r="Q1436" s="5"/>
      <c r="R1436" s="7"/>
      <c r="S1436" s="38"/>
      <c r="T1436" s="5"/>
      <c r="U1436" s="5"/>
      <c r="V1436" s="55"/>
      <c r="W1436" s="38"/>
      <c r="X1436" s="5"/>
      <c r="Y1436" s="5"/>
      <c r="Z1436" s="55"/>
      <c r="AA1436" s="36">
        <f>IF(Dane!$E$3=1,AO1436+BA1436+BM1436,IF(Dane!$E$3=2,AU1436+BG1436+BS1436,AW1436+BI1436+BU1436))</f>
        <v>0</v>
      </c>
      <c r="AB1436" s="16">
        <f>IF(Dane!$E$3=1,AP1436+BB1436+BN1436,IF(Dane!$E$3=2,AV1436+BH1436+BT1436,AX1436+BJ1436+BV1436))</f>
        <v>0</v>
      </c>
      <c r="AC1436" s="16">
        <f>IF(((K1436*Dane!$C$9)-AA1436)&lt;0,0,(K1436*Dane!$C$9)-AA1436)</f>
        <v>0</v>
      </c>
      <c r="AD1436" s="37">
        <f>IFERROR(IF(((L1436*Dane!$C$9)-AB1436)&lt;0,0,(L1436*Dane!$C$9)-AB1436),0)</f>
        <v>0</v>
      </c>
      <c r="AE1436" s="97"/>
      <c r="AF1436" s="77">
        <f>IF(Dane!$E$3=1,AO1436,IF(Dane!$E$3=2,AU1436,AW1436))</f>
        <v>0</v>
      </c>
      <c r="AG1436" s="77">
        <f>IF(Dane!$E$3=1,AP1436,IF(Dane!$E$3=2,AV1436,AX1436))</f>
        <v>0</v>
      </c>
      <c r="AH1436" s="77">
        <f>IF(Dane!$E$3=1,BA1436,IF(Dane!$E$3=2,BG1436,BI1436))</f>
        <v>0</v>
      </c>
      <c r="AI1436" s="77">
        <f>IF(Dane!$E$3=1,BB1436,IF(Dane!$E$3=2,BH1436,BJ1436))</f>
        <v>0</v>
      </c>
      <c r="AJ1436" s="77">
        <f>IF(Dane!$E$3=1,BM1436,IF(Dane!$E$3=2,BS1436,BU1436))</f>
        <v>0</v>
      </c>
      <c r="AK1436" s="77">
        <f>IF(Dane!$E$3=1,BN1436,IF(Dane!$E$3=2,BT1436,BV1436))</f>
        <v>0</v>
      </c>
      <c r="AL1436" s="24">
        <f t="shared" si="685"/>
        <v>0</v>
      </c>
      <c r="AM1436" s="24">
        <f t="shared" si="686"/>
        <v>0</v>
      </c>
      <c r="AN1436" s="24"/>
      <c r="AO1436" s="24">
        <f t="shared" si="671"/>
        <v>0</v>
      </c>
      <c r="AP1436" s="24">
        <f t="shared" si="687"/>
        <v>0</v>
      </c>
      <c r="AQ1436" s="24">
        <f t="shared" si="672"/>
        <v>0</v>
      </c>
      <c r="AR1436" s="24">
        <f t="shared" si="673"/>
        <v>0</v>
      </c>
      <c r="AS1436" s="24">
        <f t="shared" si="674"/>
        <v>0</v>
      </c>
      <c r="AT1436" s="24">
        <f t="shared" si="688"/>
        <v>0</v>
      </c>
      <c r="AU1436" s="24">
        <f t="shared" si="697"/>
        <v>0</v>
      </c>
      <c r="AV1436" s="24">
        <v>0</v>
      </c>
      <c r="AW1436" s="24">
        <f t="shared" si="700"/>
        <v>0</v>
      </c>
      <c r="AX1436" s="24">
        <v>0</v>
      </c>
      <c r="AY1436" s="24">
        <f t="shared" si="689"/>
        <v>0</v>
      </c>
      <c r="AZ1436" s="24">
        <f t="shared" si="690"/>
        <v>0</v>
      </c>
      <c r="BA1436" s="24">
        <f t="shared" si="675"/>
        <v>0</v>
      </c>
      <c r="BB1436" s="24">
        <f t="shared" si="676"/>
        <v>0</v>
      </c>
      <c r="BC1436" s="24">
        <f t="shared" si="677"/>
        <v>0</v>
      </c>
      <c r="BD1436" s="24">
        <f t="shared" si="678"/>
        <v>0</v>
      </c>
      <c r="BE1436" s="24">
        <f t="shared" si="679"/>
        <v>0</v>
      </c>
      <c r="BF1436" s="24">
        <f t="shared" si="691"/>
        <v>0</v>
      </c>
      <c r="BG1436" s="24">
        <f t="shared" si="698"/>
        <v>0</v>
      </c>
      <c r="BH1436" s="24">
        <v>0</v>
      </c>
      <c r="BI1436" s="24">
        <f t="shared" si="692"/>
        <v>0</v>
      </c>
      <c r="BJ1436" s="24">
        <v>0</v>
      </c>
      <c r="BK1436" s="24">
        <f t="shared" si="693"/>
        <v>0</v>
      </c>
      <c r="BL1436" s="24">
        <f t="shared" si="694"/>
        <v>0</v>
      </c>
      <c r="BM1436" s="24">
        <f t="shared" si="680"/>
        <v>0</v>
      </c>
      <c r="BN1436" s="24">
        <f t="shared" si="681"/>
        <v>0</v>
      </c>
      <c r="BO1436" s="24">
        <f t="shared" si="682"/>
        <v>0</v>
      </c>
      <c r="BP1436" s="24">
        <f t="shared" si="683"/>
        <v>0</v>
      </c>
      <c r="BQ1436" s="24">
        <f t="shared" si="684"/>
        <v>0</v>
      </c>
      <c r="BR1436" s="24">
        <f t="shared" si="695"/>
        <v>0</v>
      </c>
      <c r="BS1436" s="24">
        <f t="shared" si="699"/>
        <v>0</v>
      </c>
      <c r="BT1436" s="24">
        <v>0</v>
      </c>
      <c r="BU1436" s="24">
        <f t="shared" si="696"/>
        <v>0</v>
      </c>
      <c r="BV1436" s="24">
        <v>0</v>
      </c>
    </row>
    <row r="1437" spans="1:74">
      <c r="A1437" s="87">
        <v>1428</v>
      </c>
      <c r="B1437" s="1"/>
      <c r="C1437" s="1"/>
      <c r="D1437" s="2"/>
      <c r="E1437" s="3"/>
      <c r="F1437" s="4"/>
      <c r="G1437" s="5"/>
      <c r="H1437" s="4"/>
      <c r="I1437" s="5"/>
      <c r="J1437" s="6"/>
      <c r="K1437" s="5"/>
      <c r="L1437" s="5"/>
      <c r="M1437" s="5"/>
      <c r="N1437" s="7"/>
      <c r="O1437" s="38"/>
      <c r="P1437" s="5"/>
      <c r="Q1437" s="5"/>
      <c r="R1437" s="7"/>
      <c r="S1437" s="38"/>
      <c r="T1437" s="5"/>
      <c r="U1437" s="5"/>
      <c r="V1437" s="55"/>
      <c r="W1437" s="38"/>
      <c r="X1437" s="5"/>
      <c r="Y1437" s="5"/>
      <c r="Z1437" s="55"/>
      <c r="AA1437" s="36">
        <f>IF(Dane!$E$3=1,AO1437+BA1437+BM1437,IF(Dane!$E$3=2,AU1437+BG1437+BS1437,AW1437+BI1437+BU1437))</f>
        <v>0</v>
      </c>
      <c r="AB1437" s="16">
        <f>IF(Dane!$E$3=1,AP1437+BB1437+BN1437,IF(Dane!$E$3=2,AV1437+BH1437+BT1437,AX1437+BJ1437+BV1437))</f>
        <v>0</v>
      </c>
      <c r="AC1437" s="16">
        <f>IF(((K1437*Dane!$C$9)-AA1437)&lt;0,0,(K1437*Dane!$C$9)-AA1437)</f>
        <v>0</v>
      </c>
      <c r="AD1437" s="37">
        <f>IFERROR(IF(((L1437*Dane!$C$9)-AB1437)&lt;0,0,(L1437*Dane!$C$9)-AB1437),0)</f>
        <v>0</v>
      </c>
      <c r="AE1437" s="97"/>
      <c r="AF1437" s="77">
        <f>IF(Dane!$E$3=1,AO1437,IF(Dane!$E$3=2,AU1437,AW1437))</f>
        <v>0</v>
      </c>
      <c r="AG1437" s="77">
        <f>IF(Dane!$E$3=1,AP1437,IF(Dane!$E$3=2,AV1437,AX1437))</f>
        <v>0</v>
      </c>
      <c r="AH1437" s="77">
        <f>IF(Dane!$E$3=1,BA1437,IF(Dane!$E$3=2,BG1437,BI1437))</f>
        <v>0</v>
      </c>
      <c r="AI1437" s="77">
        <f>IF(Dane!$E$3=1,BB1437,IF(Dane!$E$3=2,BH1437,BJ1437))</f>
        <v>0</v>
      </c>
      <c r="AJ1437" s="77">
        <f>IF(Dane!$E$3=1,BM1437,IF(Dane!$E$3=2,BS1437,BU1437))</f>
        <v>0</v>
      </c>
      <c r="AK1437" s="77">
        <f>IF(Dane!$E$3=1,BN1437,IF(Dane!$E$3=2,BT1437,BV1437))</f>
        <v>0</v>
      </c>
      <c r="AL1437" s="24">
        <f t="shared" si="685"/>
        <v>0</v>
      </c>
      <c r="AM1437" s="24">
        <f t="shared" si="686"/>
        <v>0</v>
      </c>
      <c r="AN1437" s="24"/>
      <c r="AO1437" s="24">
        <f t="shared" si="671"/>
        <v>0</v>
      </c>
      <c r="AP1437" s="24">
        <f t="shared" si="687"/>
        <v>0</v>
      </c>
      <c r="AQ1437" s="24">
        <f t="shared" si="672"/>
        <v>0</v>
      </c>
      <c r="AR1437" s="24">
        <f t="shared" si="673"/>
        <v>0</v>
      </c>
      <c r="AS1437" s="24">
        <f t="shared" si="674"/>
        <v>0</v>
      </c>
      <c r="AT1437" s="24">
        <f t="shared" si="688"/>
        <v>0</v>
      </c>
      <c r="AU1437" s="24">
        <f t="shared" si="697"/>
        <v>0</v>
      </c>
      <c r="AV1437" s="24">
        <v>0</v>
      </c>
      <c r="AW1437" s="24">
        <f t="shared" si="700"/>
        <v>0</v>
      </c>
      <c r="AX1437" s="24">
        <v>0</v>
      </c>
      <c r="AY1437" s="24">
        <f t="shared" si="689"/>
        <v>0</v>
      </c>
      <c r="AZ1437" s="24">
        <f t="shared" si="690"/>
        <v>0</v>
      </c>
      <c r="BA1437" s="24">
        <f t="shared" si="675"/>
        <v>0</v>
      </c>
      <c r="BB1437" s="24">
        <f t="shared" si="676"/>
        <v>0</v>
      </c>
      <c r="BC1437" s="24">
        <f t="shared" si="677"/>
        <v>0</v>
      </c>
      <c r="BD1437" s="24">
        <f t="shared" si="678"/>
        <v>0</v>
      </c>
      <c r="BE1437" s="24">
        <f t="shared" si="679"/>
        <v>0</v>
      </c>
      <c r="BF1437" s="24">
        <f t="shared" si="691"/>
        <v>0</v>
      </c>
      <c r="BG1437" s="24">
        <f t="shared" si="698"/>
        <v>0</v>
      </c>
      <c r="BH1437" s="24">
        <v>0</v>
      </c>
      <c r="BI1437" s="24">
        <f t="shared" si="692"/>
        <v>0</v>
      </c>
      <c r="BJ1437" s="24">
        <v>0</v>
      </c>
      <c r="BK1437" s="24">
        <f t="shared" si="693"/>
        <v>0</v>
      </c>
      <c r="BL1437" s="24">
        <f t="shared" si="694"/>
        <v>0</v>
      </c>
      <c r="BM1437" s="24">
        <f t="shared" si="680"/>
        <v>0</v>
      </c>
      <c r="BN1437" s="24">
        <f t="shared" si="681"/>
        <v>0</v>
      </c>
      <c r="BO1437" s="24">
        <f t="shared" si="682"/>
        <v>0</v>
      </c>
      <c r="BP1437" s="24">
        <f t="shared" si="683"/>
        <v>0</v>
      </c>
      <c r="BQ1437" s="24">
        <f t="shared" si="684"/>
        <v>0</v>
      </c>
      <c r="BR1437" s="24">
        <f t="shared" si="695"/>
        <v>0</v>
      </c>
      <c r="BS1437" s="24">
        <f t="shared" si="699"/>
        <v>0</v>
      </c>
      <c r="BT1437" s="24">
        <v>0</v>
      </c>
      <c r="BU1437" s="24">
        <f t="shared" si="696"/>
        <v>0</v>
      </c>
      <c r="BV1437" s="24">
        <v>0</v>
      </c>
    </row>
    <row r="1438" spans="1:74">
      <c r="A1438" s="87">
        <v>1429</v>
      </c>
      <c r="B1438" s="1"/>
      <c r="C1438" s="1"/>
      <c r="D1438" s="2"/>
      <c r="E1438" s="3"/>
      <c r="F1438" s="4"/>
      <c r="G1438" s="5"/>
      <c r="H1438" s="4"/>
      <c r="I1438" s="5"/>
      <c r="J1438" s="6"/>
      <c r="K1438" s="5"/>
      <c r="L1438" s="5"/>
      <c r="M1438" s="5"/>
      <c r="N1438" s="7"/>
      <c r="O1438" s="38"/>
      <c r="P1438" s="5"/>
      <c r="Q1438" s="5"/>
      <c r="R1438" s="7"/>
      <c r="S1438" s="38"/>
      <c r="T1438" s="5"/>
      <c r="U1438" s="5"/>
      <c r="V1438" s="55"/>
      <c r="W1438" s="38"/>
      <c r="X1438" s="5"/>
      <c r="Y1438" s="5"/>
      <c r="Z1438" s="55"/>
      <c r="AA1438" s="36">
        <f>IF(Dane!$E$3=1,AO1438+BA1438+BM1438,IF(Dane!$E$3=2,AU1438+BG1438+BS1438,AW1438+BI1438+BU1438))</f>
        <v>0</v>
      </c>
      <c r="AB1438" s="16">
        <f>IF(Dane!$E$3=1,AP1438+BB1438+BN1438,IF(Dane!$E$3=2,AV1438+BH1438+BT1438,AX1438+BJ1438+BV1438))</f>
        <v>0</v>
      </c>
      <c r="AC1438" s="16">
        <f>IF(((K1438*Dane!$C$9)-AA1438)&lt;0,0,(K1438*Dane!$C$9)-AA1438)</f>
        <v>0</v>
      </c>
      <c r="AD1438" s="37">
        <f>IFERROR(IF(((L1438*Dane!$C$9)-AB1438)&lt;0,0,(L1438*Dane!$C$9)-AB1438),0)</f>
        <v>0</v>
      </c>
      <c r="AE1438" s="97"/>
      <c r="AF1438" s="77">
        <f>IF(Dane!$E$3=1,AO1438,IF(Dane!$E$3=2,AU1438,AW1438))</f>
        <v>0</v>
      </c>
      <c r="AG1438" s="77">
        <f>IF(Dane!$E$3=1,AP1438,IF(Dane!$E$3=2,AV1438,AX1438))</f>
        <v>0</v>
      </c>
      <c r="AH1438" s="77">
        <f>IF(Dane!$E$3=1,BA1438,IF(Dane!$E$3=2,BG1438,BI1438))</f>
        <v>0</v>
      </c>
      <c r="AI1438" s="77">
        <f>IF(Dane!$E$3=1,BB1438,IF(Dane!$E$3=2,BH1438,BJ1438))</f>
        <v>0</v>
      </c>
      <c r="AJ1438" s="77">
        <f>IF(Dane!$E$3=1,BM1438,IF(Dane!$E$3=2,BS1438,BU1438))</f>
        <v>0</v>
      </c>
      <c r="AK1438" s="77">
        <f>IF(Dane!$E$3=1,BN1438,IF(Dane!$E$3=2,BT1438,BV1438))</f>
        <v>0</v>
      </c>
      <c r="AL1438" s="24">
        <f t="shared" si="685"/>
        <v>0</v>
      </c>
      <c r="AM1438" s="24">
        <f t="shared" si="686"/>
        <v>0</v>
      </c>
      <c r="AN1438" s="24"/>
      <c r="AO1438" s="24">
        <f t="shared" si="671"/>
        <v>0</v>
      </c>
      <c r="AP1438" s="24">
        <f t="shared" si="687"/>
        <v>0</v>
      </c>
      <c r="AQ1438" s="24">
        <f t="shared" si="672"/>
        <v>0</v>
      </c>
      <c r="AR1438" s="24">
        <f t="shared" si="673"/>
        <v>0</v>
      </c>
      <c r="AS1438" s="24">
        <f t="shared" si="674"/>
        <v>0</v>
      </c>
      <c r="AT1438" s="24">
        <f t="shared" si="688"/>
        <v>0</v>
      </c>
      <c r="AU1438" s="24">
        <f t="shared" si="697"/>
        <v>0</v>
      </c>
      <c r="AV1438" s="24">
        <v>0</v>
      </c>
      <c r="AW1438" s="24">
        <f t="shared" si="700"/>
        <v>0</v>
      </c>
      <c r="AX1438" s="24">
        <v>0</v>
      </c>
      <c r="AY1438" s="24">
        <f t="shared" si="689"/>
        <v>0</v>
      </c>
      <c r="AZ1438" s="24">
        <f t="shared" si="690"/>
        <v>0</v>
      </c>
      <c r="BA1438" s="24">
        <f t="shared" si="675"/>
        <v>0</v>
      </c>
      <c r="BB1438" s="24">
        <f t="shared" si="676"/>
        <v>0</v>
      </c>
      <c r="BC1438" s="24">
        <f t="shared" si="677"/>
        <v>0</v>
      </c>
      <c r="BD1438" s="24">
        <f t="shared" si="678"/>
        <v>0</v>
      </c>
      <c r="BE1438" s="24">
        <f t="shared" si="679"/>
        <v>0</v>
      </c>
      <c r="BF1438" s="24">
        <f t="shared" si="691"/>
        <v>0</v>
      </c>
      <c r="BG1438" s="24">
        <f t="shared" si="698"/>
        <v>0</v>
      </c>
      <c r="BH1438" s="24">
        <v>0</v>
      </c>
      <c r="BI1438" s="24">
        <f t="shared" si="692"/>
        <v>0</v>
      </c>
      <c r="BJ1438" s="24">
        <v>0</v>
      </c>
      <c r="BK1438" s="24">
        <f t="shared" si="693"/>
        <v>0</v>
      </c>
      <c r="BL1438" s="24">
        <f t="shared" si="694"/>
        <v>0</v>
      </c>
      <c r="BM1438" s="24">
        <f t="shared" si="680"/>
        <v>0</v>
      </c>
      <c r="BN1438" s="24">
        <f t="shared" si="681"/>
        <v>0</v>
      </c>
      <c r="BO1438" s="24">
        <f t="shared" si="682"/>
        <v>0</v>
      </c>
      <c r="BP1438" s="24">
        <f t="shared" si="683"/>
        <v>0</v>
      </c>
      <c r="BQ1438" s="24">
        <f t="shared" si="684"/>
        <v>0</v>
      </c>
      <c r="BR1438" s="24">
        <f t="shared" si="695"/>
        <v>0</v>
      </c>
      <c r="BS1438" s="24">
        <f t="shared" si="699"/>
        <v>0</v>
      </c>
      <c r="BT1438" s="24">
        <v>0</v>
      </c>
      <c r="BU1438" s="24">
        <f t="shared" si="696"/>
        <v>0</v>
      </c>
      <c r="BV1438" s="24">
        <v>0</v>
      </c>
    </row>
    <row r="1439" spans="1:74">
      <c r="A1439" s="87">
        <v>1430</v>
      </c>
      <c r="B1439" s="1"/>
      <c r="C1439" s="1"/>
      <c r="D1439" s="2"/>
      <c r="E1439" s="3"/>
      <c r="F1439" s="4"/>
      <c r="G1439" s="5"/>
      <c r="H1439" s="4"/>
      <c r="I1439" s="5"/>
      <c r="J1439" s="6"/>
      <c r="K1439" s="5"/>
      <c r="L1439" s="5"/>
      <c r="M1439" s="5"/>
      <c r="N1439" s="7"/>
      <c r="O1439" s="38"/>
      <c r="P1439" s="5"/>
      <c r="Q1439" s="5"/>
      <c r="R1439" s="7"/>
      <c r="S1439" s="38"/>
      <c r="T1439" s="5"/>
      <c r="U1439" s="5"/>
      <c r="V1439" s="55"/>
      <c r="W1439" s="38"/>
      <c r="X1439" s="5"/>
      <c r="Y1439" s="5"/>
      <c r="Z1439" s="55"/>
      <c r="AA1439" s="36">
        <f>IF(Dane!$E$3=1,AO1439+BA1439+BM1439,IF(Dane!$E$3=2,AU1439+BG1439+BS1439,AW1439+BI1439+BU1439))</f>
        <v>0</v>
      </c>
      <c r="AB1439" s="16">
        <f>IF(Dane!$E$3=1,AP1439+BB1439+BN1439,IF(Dane!$E$3=2,AV1439+BH1439+BT1439,AX1439+BJ1439+BV1439))</f>
        <v>0</v>
      </c>
      <c r="AC1439" s="16">
        <f>IF(((K1439*Dane!$C$9)-AA1439)&lt;0,0,(K1439*Dane!$C$9)-AA1439)</f>
        <v>0</v>
      </c>
      <c r="AD1439" s="37">
        <f>IFERROR(IF(((L1439*Dane!$C$9)-AB1439)&lt;0,0,(L1439*Dane!$C$9)-AB1439),0)</f>
        <v>0</v>
      </c>
      <c r="AE1439" s="97"/>
      <c r="AF1439" s="77">
        <f>IF(Dane!$E$3=1,AO1439,IF(Dane!$E$3=2,AU1439,AW1439))</f>
        <v>0</v>
      </c>
      <c r="AG1439" s="77">
        <f>IF(Dane!$E$3=1,AP1439,IF(Dane!$E$3=2,AV1439,AX1439))</f>
        <v>0</v>
      </c>
      <c r="AH1439" s="77">
        <f>IF(Dane!$E$3=1,BA1439,IF(Dane!$E$3=2,BG1439,BI1439))</f>
        <v>0</v>
      </c>
      <c r="AI1439" s="77">
        <f>IF(Dane!$E$3=1,BB1439,IF(Dane!$E$3=2,BH1439,BJ1439))</f>
        <v>0</v>
      </c>
      <c r="AJ1439" s="77">
        <f>IF(Dane!$E$3=1,BM1439,IF(Dane!$E$3=2,BS1439,BU1439))</f>
        <v>0</v>
      </c>
      <c r="AK1439" s="77">
        <f>IF(Dane!$E$3=1,BN1439,IF(Dane!$E$3=2,BT1439,BV1439))</f>
        <v>0</v>
      </c>
      <c r="AL1439" s="24">
        <f t="shared" si="685"/>
        <v>0</v>
      </c>
      <c r="AM1439" s="24">
        <f t="shared" si="686"/>
        <v>0</v>
      </c>
      <c r="AN1439" s="24"/>
      <c r="AO1439" s="24">
        <f t="shared" si="671"/>
        <v>0</v>
      </c>
      <c r="AP1439" s="24">
        <f t="shared" si="687"/>
        <v>0</v>
      </c>
      <c r="AQ1439" s="24">
        <f t="shared" si="672"/>
        <v>0</v>
      </c>
      <c r="AR1439" s="24">
        <f t="shared" si="673"/>
        <v>0</v>
      </c>
      <c r="AS1439" s="24">
        <f t="shared" si="674"/>
        <v>0</v>
      </c>
      <c r="AT1439" s="24">
        <f t="shared" si="688"/>
        <v>0</v>
      </c>
      <c r="AU1439" s="24">
        <f t="shared" si="697"/>
        <v>0</v>
      </c>
      <c r="AV1439" s="24">
        <v>0</v>
      </c>
      <c r="AW1439" s="24">
        <f t="shared" si="700"/>
        <v>0</v>
      </c>
      <c r="AX1439" s="24">
        <v>0</v>
      </c>
      <c r="AY1439" s="24">
        <f t="shared" si="689"/>
        <v>0</v>
      </c>
      <c r="AZ1439" s="24">
        <f t="shared" si="690"/>
        <v>0</v>
      </c>
      <c r="BA1439" s="24">
        <f t="shared" si="675"/>
        <v>0</v>
      </c>
      <c r="BB1439" s="24">
        <f t="shared" si="676"/>
        <v>0</v>
      </c>
      <c r="BC1439" s="24">
        <f t="shared" si="677"/>
        <v>0</v>
      </c>
      <c r="BD1439" s="24">
        <f t="shared" si="678"/>
        <v>0</v>
      </c>
      <c r="BE1439" s="24">
        <f t="shared" si="679"/>
        <v>0</v>
      </c>
      <c r="BF1439" s="24">
        <f t="shared" si="691"/>
        <v>0</v>
      </c>
      <c r="BG1439" s="24">
        <f t="shared" si="698"/>
        <v>0</v>
      </c>
      <c r="BH1439" s="24">
        <v>0</v>
      </c>
      <c r="BI1439" s="24">
        <f t="shared" si="692"/>
        <v>0</v>
      </c>
      <c r="BJ1439" s="24">
        <v>0</v>
      </c>
      <c r="BK1439" s="24">
        <f t="shared" si="693"/>
        <v>0</v>
      </c>
      <c r="BL1439" s="24">
        <f t="shared" si="694"/>
        <v>0</v>
      </c>
      <c r="BM1439" s="24">
        <f t="shared" si="680"/>
        <v>0</v>
      </c>
      <c r="BN1439" s="24">
        <f t="shared" si="681"/>
        <v>0</v>
      </c>
      <c r="BO1439" s="24">
        <f t="shared" si="682"/>
        <v>0</v>
      </c>
      <c r="BP1439" s="24">
        <f t="shared" si="683"/>
        <v>0</v>
      </c>
      <c r="BQ1439" s="24">
        <f t="shared" si="684"/>
        <v>0</v>
      </c>
      <c r="BR1439" s="24">
        <f t="shared" si="695"/>
        <v>0</v>
      </c>
      <c r="BS1439" s="24">
        <f t="shared" si="699"/>
        <v>0</v>
      </c>
      <c r="BT1439" s="24">
        <v>0</v>
      </c>
      <c r="BU1439" s="24">
        <f t="shared" si="696"/>
        <v>0</v>
      </c>
      <c r="BV1439" s="24">
        <v>0</v>
      </c>
    </row>
    <row r="1440" spans="1:74">
      <c r="A1440" s="87">
        <v>1431</v>
      </c>
      <c r="B1440" s="1"/>
      <c r="C1440" s="1"/>
      <c r="D1440" s="2"/>
      <c r="E1440" s="3"/>
      <c r="F1440" s="4"/>
      <c r="G1440" s="5"/>
      <c r="H1440" s="4"/>
      <c r="I1440" s="5"/>
      <c r="J1440" s="6"/>
      <c r="K1440" s="5"/>
      <c r="L1440" s="5"/>
      <c r="M1440" s="5"/>
      <c r="N1440" s="7"/>
      <c r="O1440" s="38"/>
      <c r="P1440" s="5"/>
      <c r="Q1440" s="5"/>
      <c r="R1440" s="7"/>
      <c r="S1440" s="38"/>
      <c r="T1440" s="5"/>
      <c r="U1440" s="5"/>
      <c r="V1440" s="55"/>
      <c r="W1440" s="38"/>
      <c r="X1440" s="5"/>
      <c r="Y1440" s="5"/>
      <c r="Z1440" s="55"/>
      <c r="AA1440" s="36">
        <f>IF(Dane!$E$3=1,AO1440+BA1440+BM1440,IF(Dane!$E$3=2,AU1440+BG1440+BS1440,AW1440+BI1440+BU1440))</f>
        <v>0</v>
      </c>
      <c r="AB1440" s="16">
        <f>IF(Dane!$E$3=1,AP1440+BB1440+BN1440,IF(Dane!$E$3=2,AV1440+BH1440+BT1440,AX1440+BJ1440+BV1440))</f>
        <v>0</v>
      </c>
      <c r="AC1440" s="16">
        <f>IF(((K1440*Dane!$C$9)-AA1440)&lt;0,0,(K1440*Dane!$C$9)-AA1440)</f>
        <v>0</v>
      </c>
      <c r="AD1440" s="37">
        <f>IFERROR(IF(((L1440*Dane!$C$9)-AB1440)&lt;0,0,(L1440*Dane!$C$9)-AB1440),0)</f>
        <v>0</v>
      </c>
      <c r="AE1440" s="97"/>
      <c r="AF1440" s="77">
        <f>IF(Dane!$E$3=1,AO1440,IF(Dane!$E$3=2,AU1440,AW1440))</f>
        <v>0</v>
      </c>
      <c r="AG1440" s="77">
        <f>IF(Dane!$E$3=1,AP1440,IF(Dane!$E$3=2,AV1440,AX1440))</f>
        <v>0</v>
      </c>
      <c r="AH1440" s="77">
        <f>IF(Dane!$E$3=1,BA1440,IF(Dane!$E$3=2,BG1440,BI1440))</f>
        <v>0</v>
      </c>
      <c r="AI1440" s="77">
        <f>IF(Dane!$E$3=1,BB1440,IF(Dane!$E$3=2,BH1440,BJ1440))</f>
        <v>0</v>
      </c>
      <c r="AJ1440" s="77">
        <f>IF(Dane!$E$3=1,BM1440,IF(Dane!$E$3=2,BS1440,BU1440))</f>
        <v>0</v>
      </c>
      <c r="AK1440" s="77">
        <f>IF(Dane!$E$3=1,BN1440,IF(Dane!$E$3=2,BT1440,BV1440))</f>
        <v>0</v>
      </c>
      <c r="AL1440" s="24">
        <f t="shared" si="685"/>
        <v>0</v>
      </c>
      <c r="AM1440" s="24">
        <f t="shared" si="686"/>
        <v>0</v>
      </c>
      <c r="AN1440" s="24"/>
      <c r="AO1440" s="24">
        <f t="shared" si="671"/>
        <v>0</v>
      </c>
      <c r="AP1440" s="24">
        <f t="shared" si="687"/>
        <v>0</v>
      </c>
      <c r="AQ1440" s="24">
        <f t="shared" si="672"/>
        <v>0</v>
      </c>
      <c r="AR1440" s="24">
        <f t="shared" si="673"/>
        <v>0</v>
      </c>
      <c r="AS1440" s="24">
        <f t="shared" si="674"/>
        <v>0</v>
      </c>
      <c r="AT1440" s="24">
        <f t="shared" si="688"/>
        <v>0</v>
      </c>
      <c r="AU1440" s="24">
        <f t="shared" si="697"/>
        <v>0</v>
      </c>
      <c r="AV1440" s="24">
        <v>0</v>
      </c>
      <c r="AW1440" s="24">
        <f t="shared" si="700"/>
        <v>0</v>
      </c>
      <c r="AX1440" s="24">
        <v>0</v>
      </c>
      <c r="AY1440" s="24">
        <f t="shared" si="689"/>
        <v>0</v>
      </c>
      <c r="AZ1440" s="24">
        <f t="shared" si="690"/>
        <v>0</v>
      </c>
      <c r="BA1440" s="24">
        <f t="shared" si="675"/>
        <v>0</v>
      </c>
      <c r="BB1440" s="24">
        <f t="shared" si="676"/>
        <v>0</v>
      </c>
      <c r="BC1440" s="24">
        <f t="shared" si="677"/>
        <v>0</v>
      </c>
      <c r="BD1440" s="24">
        <f t="shared" si="678"/>
        <v>0</v>
      </c>
      <c r="BE1440" s="24">
        <f t="shared" si="679"/>
        <v>0</v>
      </c>
      <c r="BF1440" s="24">
        <f t="shared" si="691"/>
        <v>0</v>
      </c>
      <c r="BG1440" s="24">
        <f t="shared" si="698"/>
        <v>0</v>
      </c>
      <c r="BH1440" s="24">
        <v>0</v>
      </c>
      <c r="BI1440" s="24">
        <f t="shared" si="692"/>
        <v>0</v>
      </c>
      <c r="BJ1440" s="24">
        <v>0</v>
      </c>
      <c r="BK1440" s="24">
        <f t="shared" si="693"/>
        <v>0</v>
      </c>
      <c r="BL1440" s="24">
        <f t="shared" si="694"/>
        <v>0</v>
      </c>
      <c r="BM1440" s="24">
        <f t="shared" si="680"/>
        <v>0</v>
      </c>
      <c r="BN1440" s="24">
        <f t="shared" si="681"/>
        <v>0</v>
      </c>
      <c r="BO1440" s="24">
        <f t="shared" si="682"/>
        <v>0</v>
      </c>
      <c r="BP1440" s="24">
        <f t="shared" si="683"/>
        <v>0</v>
      </c>
      <c r="BQ1440" s="24">
        <f t="shared" si="684"/>
        <v>0</v>
      </c>
      <c r="BR1440" s="24">
        <f t="shared" si="695"/>
        <v>0</v>
      </c>
      <c r="BS1440" s="24">
        <f t="shared" si="699"/>
        <v>0</v>
      </c>
      <c r="BT1440" s="24">
        <v>0</v>
      </c>
      <c r="BU1440" s="24">
        <f t="shared" si="696"/>
        <v>0</v>
      </c>
      <c r="BV1440" s="24">
        <v>0</v>
      </c>
    </row>
    <row r="1441" spans="1:74">
      <c r="A1441" s="87">
        <v>1432</v>
      </c>
      <c r="B1441" s="1"/>
      <c r="C1441" s="1"/>
      <c r="D1441" s="2"/>
      <c r="E1441" s="3"/>
      <c r="F1441" s="4"/>
      <c r="G1441" s="5"/>
      <c r="H1441" s="4"/>
      <c r="I1441" s="5"/>
      <c r="J1441" s="6"/>
      <c r="K1441" s="5"/>
      <c r="L1441" s="5"/>
      <c r="M1441" s="5"/>
      <c r="N1441" s="7"/>
      <c r="O1441" s="38"/>
      <c r="P1441" s="5"/>
      <c r="Q1441" s="5"/>
      <c r="R1441" s="7"/>
      <c r="S1441" s="38"/>
      <c r="T1441" s="5"/>
      <c r="U1441" s="5"/>
      <c r="V1441" s="55"/>
      <c r="W1441" s="38"/>
      <c r="X1441" s="5"/>
      <c r="Y1441" s="5"/>
      <c r="Z1441" s="55"/>
      <c r="AA1441" s="36">
        <f>IF(Dane!$E$3=1,AO1441+BA1441+BM1441,IF(Dane!$E$3=2,AU1441+BG1441+BS1441,AW1441+BI1441+BU1441))</f>
        <v>0</v>
      </c>
      <c r="AB1441" s="16">
        <f>IF(Dane!$E$3=1,AP1441+BB1441+BN1441,IF(Dane!$E$3=2,AV1441+BH1441+BT1441,AX1441+BJ1441+BV1441))</f>
        <v>0</v>
      </c>
      <c r="AC1441" s="16">
        <f>IF(((K1441*Dane!$C$9)-AA1441)&lt;0,0,(K1441*Dane!$C$9)-AA1441)</f>
        <v>0</v>
      </c>
      <c r="AD1441" s="37">
        <f>IFERROR(IF(((L1441*Dane!$C$9)-AB1441)&lt;0,0,(L1441*Dane!$C$9)-AB1441),0)</f>
        <v>0</v>
      </c>
      <c r="AE1441" s="97"/>
      <c r="AF1441" s="77">
        <f>IF(Dane!$E$3=1,AO1441,IF(Dane!$E$3=2,AU1441,AW1441))</f>
        <v>0</v>
      </c>
      <c r="AG1441" s="77">
        <f>IF(Dane!$E$3=1,AP1441,IF(Dane!$E$3=2,AV1441,AX1441))</f>
        <v>0</v>
      </c>
      <c r="AH1441" s="77">
        <f>IF(Dane!$E$3=1,BA1441,IF(Dane!$E$3=2,BG1441,BI1441))</f>
        <v>0</v>
      </c>
      <c r="AI1441" s="77">
        <f>IF(Dane!$E$3=1,BB1441,IF(Dane!$E$3=2,BH1441,BJ1441))</f>
        <v>0</v>
      </c>
      <c r="AJ1441" s="77">
        <f>IF(Dane!$E$3=1,BM1441,IF(Dane!$E$3=2,BS1441,BU1441))</f>
        <v>0</v>
      </c>
      <c r="AK1441" s="77">
        <f>IF(Dane!$E$3=1,BN1441,IF(Dane!$E$3=2,BT1441,BV1441))</f>
        <v>0</v>
      </c>
      <c r="AL1441" s="24">
        <f t="shared" si="685"/>
        <v>0</v>
      </c>
      <c r="AM1441" s="24">
        <f t="shared" si="686"/>
        <v>0</v>
      </c>
      <c r="AN1441" s="24"/>
      <c r="AO1441" s="24">
        <f t="shared" si="671"/>
        <v>0</v>
      </c>
      <c r="AP1441" s="24">
        <f t="shared" si="687"/>
        <v>0</v>
      </c>
      <c r="AQ1441" s="24">
        <f t="shared" si="672"/>
        <v>0</v>
      </c>
      <c r="AR1441" s="24">
        <f t="shared" si="673"/>
        <v>0</v>
      </c>
      <c r="AS1441" s="24">
        <f t="shared" si="674"/>
        <v>0</v>
      </c>
      <c r="AT1441" s="24">
        <f t="shared" si="688"/>
        <v>0</v>
      </c>
      <c r="AU1441" s="24">
        <f t="shared" si="697"/>
        <v>0</v>
      </c>
      <c r="AV1441" s="24">
        <v>0</v>
      </c>
      <c r="AW1441" s="24">
        <f t="shared" si="700"/>
        <v>0</v>
      </c>
      <c r="AX1441" s="24">
        <v>0</v>
      </c>
      <c r="AY1441" s="24">
        <f t="shared" si="689"/>
        <v>0</v>
      </c>
      <c r="AZ1441" s="24">
        <f t="shared" si="690"/>
        <v>0</v>
      </c>
      <c r="BA1441" s="24">
        <f t="shared" si="675"/>
        <v>0</v>
      </c>
      <c r="BB1441" s="24">
        <f t="shared" si="676"/>
        <v>0</v>
      </c>
      <c r="BC1441" s="24">
        <f t="shared" si="677"/>
        <v>0</v>
      </c>
      <c r="BD1441" s="24">
        <f t="shared" si="678"/>
        <v>0</v>
      </c>
      <c r="BE1441" s="24">
        <f t="shared" si="679"/>
        <v>0</v>
      </c>
      <c r="BF1441" s="24">
        <f t="shared" si="691"/>
        <v>0</v>
      </c>
      <c r="BG1441" s="24">
        <f t="shared" si="698"/>
        <v>0</v>
      </c>
      <c r="BH1441" s="24">
        <v>0</v>
      </c>
      <c r="BI1441" s="24">
        <f t="shared" si="692"/>
        <v>0</v>
      </c>
      <c r="BJ1441" s="24">
        <v>0</v>
      </c>
      <c r="BK1441" s="24">
        <f t="shared" si="693"/>
        <v>0</v>
      </c>
      <c r="BL1441" s="24">
        <f t="shared" si="694"/>
        <v>0</v>
      </c>
      <c r="BM1441" s="24">
        <f t="shared" si="680"/>
        <v>0</v>
      </c>
      <c r="BN1441" s="24">
        <f t="shared" si="681"/>
        <v>0</v>
      </c>
      <c r="BO1441" s="24">
        <f t="shared" si="682"/>
        <v>0</v>
      </c>
      <c r="BP1441" s="24">
        <f t="shared" si="683"/>
        <v>0</v>
      </c>
      <c r="BQ1441" s="24">
        <f t="shared" si="684"/>
        <v>0</v>
      </c>
      <c r="BR1441" s="24">
        <f t="shared" si="695"/>
        <v>0</v>
      </c>
      <c r="BS1441" s="24">
        <f t="shared" si="699"/>
        <v>0</v>
      </c>
      <c r="BT1441" s="24">
        <v>0</v>
      </c>
      <c r="BU1441" s="24">
        <f t="shared" si="696"/>
        <v>0</v>
      </c>
      <c r="BV1441" s="24">
        <v>0</v>
      </c>
    </row>
    <row r="1442" spans="1:74">
      <c r="A1442" s="87">
        <v>1433</v>
      </c>
      <c r="B1442" s="1"/>
      <c r="C1442" s="1"/>
      <c r="D1442" s="2"/>
      <c r="E1442" s="3"/>
      <c r="F1442" s="4"/>
      <c r="G1442" s="5"/>
      <c r="H1442" s="4"/>
      <c r="I1442" s="5"/>
      <c r="J1442" s="6"/>
      <c r="K1442" s="5"/>
      <c r="L1442" s="5"/>
      <c r="M1442" s="5"/>
      <c r="N1442" s="7"/>
      <c r="O1442" s="38"/>
      <c r="P1442" s="5"/>
      <c r="Q1442" s="5"/>
      <c r="R1442" s="7"/>
      <c r="S1442" s="38"/>
      <c r="T1442" s="5"/>
      <c r="U1442" s="5"/>
      <c r="V1442" s="55"/>
      <c r="W1442" s="38"/>
      <c r="X1442" s="5"/>
      <c r="Y1442" s="5"/>
      <c r="Z1442" s="55"/>
      <c r="AA1442" s="36">
        <f>IF(Dane!$E$3=1,AO1442+BA1442+BM1442,IF(Dane!$E$3=2,AU1442+BG1442+BS1442,AW1442+BI1442+BU1442))</f>
        <v>0</v>
      </c>
      <c r="AB1442" s="16">
        <f>IF(Dane!$E$3=1,AP1442+BB1442+BN1442,IF(Dane!$E$3=2,AV1442+BH1442+BT1442,AX1442+BJ1442+BV1442))</f>
        <v>0</v>
      </c>
      <c r="AC1442" s="16">
        <f>IF(((K1442*Dane!$C$9)-AA1442)&lt;0,0,(K1442*Dane!$C$9)-AA1442)</f>
        <v>0</v>
      </c>
      <c r="AD1442" s="37">
        <f>IFERROR(IF(((L1442*Dane!$C$9)-AB1442)&lt;0,0,(L1442*Dane!$C$9)-AB1442),0)</f>
        <v>0</v>
      </c>
      <c r="AE1442" s="97"/>
      <c r="AF1442" s="77">
        <f>IF(Dane!$E$3=1,AO1442,IF(Dane!$E$3=2,AU1442,AW1442))</f>
        <v>0</v>
      </c>
      <c r="AG1442" s="77">
        <f>IF(Dane!$E$3=1,AP1442,IF(Dane!$E$3=2,AV1442,AX1442))</f>
        <v>0</v>
      </c>
      <c r="AH1442" s="77">
        <f>IF(Dane!$E$3=1,BA1442,IF(Dane!$E$3=2,BG1442,BI1442))</f>
        <v>0</v>
      </c>
      <c r="AI1442" s="77">
        <f>IF(Dane!$E$3=1,BB1442,IF(Dane!$E$3=2,BH1442,BJ1442))</f>
        <v>0</v>
      </c>
      <c r="AJ1442" s="77">
        <f>IF(Dane!$E$3=1,BM1442,IF(Dane!$E$3=2,BS1442,BU1442))</f>
        <v>0</v>
      </c>
      <c r="AK1442" s="77">
        <f>IF(Dane!$E$3=1,BN1442,IF(Dane!$E$3=2,BT1442,BV1442))</f>
        <v>0</v>
      </c>
      <c r="AL1442" s="24">
        <f t="shared" si="685"/>
        <v>0</v>
      </c>
      <c r="AM1442" s="24">
        <f t="shared" si="686"/>
        <v>0</v>
      </c>
      <c r="AN1442" s="24"/>
      <c r="AO1442" s="24">
        <f t="shared" si="671"/>
        <v>0</v>
      </c>
      <c r="AP1442" s="24">
        <f t="shared" si="687"/>
        <v>0</v>
      </c>
      <c r="AQ1442" s="24">
        <f t="shared" si="672"/>
        <v>0</v>
      </c>
      <c r="AR1442" s="24">
        <f t="shared" si="673"/>
        <v>0</v>
      </c>
      <c r="AS1442" s="24">
        <f t="shared" si="674"/>
        <v>0</v>
      </c>
      <c r="AT1442" s="24">
        <f t="shared" si="688"/>
        <v>0</v>
      </c>
      <c r="AU1442" s="24">
        <f t="shared" si="697"/>
        <v>0</v>
      </c>
      <c r="AV1442" s="24">
        <v>0</v>
      </c>
      <c r="AW1442" s="24">
        <f t="shared" si="700"/>
        <v>0</v>
      </c>
      <c r="AX1442" s="24">
        <v>0</v>
      </c>
      <c r="AY1442" s="24">
        <f t="shared" si="689"/>
        <v>0</v>
      </c>
      <c r="AZ1442" s="24">
        <f t="shared" si="690"/>
        <v>0</v>
      </c>
      <c r="BA1442" s="24">
        <f t="shared" si="675"/>
        <v>0</v>
      </c>
      <c r="BB1442" s="24">
        <f t="shared" si="676"/>
        <v>0</v>
      </c>
      <c r="BC1442" s="24">
        <f t="shared" si="677"/>
        <v>0</v>
      </c>
      <c r="BD1442" s="24">
        <f t="shared" si="678"/>
        <v>0</v>
      </c>
      <c r="BE1442" s="24">
        <f t="shared" si="679"/>
        <v>0</v>
      </c>
      <c r="BF1442" s="24">
        <f t="shared" si="691"/>
        <v>0</v>
      </c>
      <c r="BG1442" s="24">
        <f t="shared" si="698"/>
        <v>0</v>
      </c>
      <c r="BH1442" s="24">
        <v>0</v>
      </c>
      <c r="BI1442" s="24">
        <f t="shared" si="692"/>
        <v>0</v>
      </c>
      <c r="BJ1442" s="24">
        <v>0</v>
      </c>
      <c r="BK1442" s="24">
        <f t="shared" si="693"/>
        <v>0</v>
      </c>
      <c r="BL1442" s="24">
        <f t="shared" si="694"/>
        <v>0</v>
      </c>
      <c r="BM1442" s="24">
        <f t="shared" si="680"/>
        <v>0</v>
      </c>
      <c r="BN1442" s="24">
        <f t="shared" si="681"/>
        <v>0</v>
      </c>
      <c r="BO1442" s="24">
        <f t="shared" si="682"/>
        <v>0</v>
      </c>
      <c r="BP1442" s="24">
        <f t="shared" si="683"/>
        <v>0</v>
      </c>
      <c r="BQ1442" s="24">
        <f t="shared" si="684"/>
        <v>0</v>
      </c>
      <c r="BR1442" s="24">
        <f t="shared" si="695"/>
        <v>0</v>
      </c>
      <c r="BS1442" s="24">
        <f t="shared" si="699"/>
        <v>0</v>
      </c>
      <c r="BT1442" s="24">
        <v>0</v>
      </c>
      <c r="BU1442" s="24">
        <f t="shared" si="696"/>
        <v>0</v>
      </c>
      <c r="BV1442" s="24">
        <v>0</v>
      </c>
    </row>
    <row r="1443" spans="1:74">
      <c r="A1443" s="87">
        <v>1434</v>
      </c>
      <c r="B1443" s="1"/>
      <c r="C1443" s="1"/>
      <c r="D1443" s="2"/>
      <c r="E1443" s="3"/>
      <c r="F1443" s="4"/>
      <c r="G1443" s="5"/>
      <c r="H1443" s="4"/>
      <c r="I1443" s="5"/>
      <c r="J1443" s="6"/>
      <c r="K1443" s="5"/>
      <c r="L1443" s="5"/>
      <c r="M1443" s="5"/>
      <c r="N1443" s="7"/>
      <c r="O1443" s="38"/>
      <c r="P1443" s="5"/>
      <c r="Q1443" s="5"/>
      <c r="R1443" s="7"/>
      <c r="S1443" s="38"/>
      <c r="T1443" s="5"/>
      <c r="U1443" s="5"/>
      <c r="V1443" s="55"/>
      <c r="W1443" s="38"/>
      <c r="X1443" s="5"/>
      <c r="Y1443" s="5"/>
      <c r="Z1443" s="55"/>
      <c r="AA1443" s="36">
        <f>IF(Dane!$E$3=1,AO1443+BA1443+BM1443,IF(Dane!$E$3=2,AU1443+BG1443+BS1443,AW1443+BI1443+BU1443))</f>
        <v>0</v>
      </c>
      <c r="AB1443" s="16">
        <f>IF(Dane!$E$3=1,AP1443+BB1443+BN1443,IF(Dane!$E$3=2,AV1443+BH1443+BT1443,AX1443+BJ1443+BV1443))</f>
        <v>0</v>
      </c>
      <c r="AC1443" s="16">
        <f>IF(((K1443*Dane!$C$9)-AA1443)&lt;0,0,(K1443*Dane!$C$9)-AA1443)</f>
        <v>0</v>
      </c>
      <c r="AD1443" s="37">
        <f>IFERROR(IF(((L1443*Dane!$C$9)-AB1443)&lt;0,0,(L1443*Dane!$C$9)-AB1443),0)</f>
        <v>0</v>
      </c>
      <c r="AE1443" s="97"/>
      <c r="AF1443" s="77">
        <f>IF(Dane!$E$3=1,AO1443,IF(Dane!$E$3=2,AU1443,AW1443))</f>
        <v>0</v>
      </c>
      <c r="AG1443" s="77">
        <f>IF(Dane!$E$3=1,AP1443,IF(Dane!$E$3=2,AV1443,AX1443))</f>
        <v>0</v>
      </c>
      <c r="AH1443" s="77">
        <f>IF(Dane!$E$3=1,BA1443,IF(Dane!$E$3=2,BG1443,BI1443))</f>
        <v>0</v>
      </c>
      <c r="AI1443" s="77">
        <f>IF(Dane!$E$3=1,BB1443,IF(Dane!$E$3=2,BH1443,BJ1443))</f>
        <v>0</v>
      </c>
      <c r="AJ1443" s="77">
        <f>IF(Dane!$E$3=1,BM1443,IF(Dane!$E$3=2,BS1443,BU1443))</f>
        <v>0</v>
      </c>
      <c r="AK1443" s="77">
        <f>IF(Dane!$E$3=1,BN1443,IF(Dane!$E$3=2,BT1443,BV1443))</f>
        <v>0</v>
      </c>
      <c r="AL1443" s="24">
        <f t="shared" si="685"/>
        <v>0</v>
      </c>
      <c r="AM1443" s="24">
        <f t="shared" si="686"/>
        <v>0</v>
      </c>
      <c r="AN1443" s="24"/>
      <c r="AO1443" s="24">
        <f t="shared" si="671"/>
        <v>0</v>
      </c>
      <c r="AP1443" s="24">
        <f t="shared" si="687"/>
        <v>0</v>
      </c>
      <c r="AQ1443" s="24">
        <f t="shared" si="672"/>
        <v>0</v>
      </c>
      <c r="AR1443" s="24">
        <f t="shared" si="673"/>
        <v>0</v>
      </c>
      <c r="AS1443" s="24">
        <f t="shared" si="674"/>
        <v>0</v>
      </c>
      <c r="AT1443" s="24">
        <f t="shared" si="688"/>
        <v>0</v>
      </c>
      <c r="AU1443" s="24">
        <f t="shared" si="697"/>
        <v>0</v>
      </c>
      <c r="AV1443" s="24">
        <v>0</v>
      </c>
      <c r="AW1443" s="24">
        <f t="shared" si="700"/>
        <v>0</v>
      </c>
      <c r="AX1443" s="24">
        <v>0</v>
      </c>
      <c r="AY1443" s="24">
        <f t="shared" si="689"/>
        <v>0</v>
      </c>
      <c r="AZ1443" s="24">
        <f t="shared" si="690"/>
        <v>0</v>
      </c>
      <c r="BA1443" s="24">
        <f t="shared" si="675"/>
        <v>0</v>
      </c>
      <c r="BB1443" s="24">
        <f t="shared" si="676"/>
        <v>0</v>
      </c>
      <c r="BC1443" s="24">
        <f t="shared" si="677"/>
        <v>0</v>
      </c>
      <c r="BD1443" s="24">
        <f t="shared" si="678"/>
        <v>0</v>
      </c>
      <c r="BE1443" s="24">
        <f t="shared" si="679"/>
        <v>0</v>
      </c>
      <c r="BF1443" s="24">
        <f t="shared" si="691"/>
        <v>0</v>
      </c>
      <c r="BG1443" s="24">
        <f t="shared" si="698"/>
        <v>0</v>
      </c>
      <c r="BH1443" s="24">
        <v>0</v>
      </c>
      <c r="BI1443" s="24">
        <f t="shared" si="692"/>
        <v>0</v>
      </c>
      <c r="BJ1443" s="24">
        <v>0</v>
      </c>
      <c r="BK1443" s="24">
        <f t="shared" si="693"/>
        <v>0</v>
      </c>
      <c r="BL1443" s="24">
        <f t="shared" si="694"/>
        <v>0</v>
      </c>
      <c r="BM1443" s="24">
        <f t="shared" si="680"/>
        <v>0</v>
      </c>
      <c r="BN1443" s="24">
        <f t="shared" si="681"/>
        <v>0</v>
      </c>
      <c r="BO1443" s="24">
        <f t="shared" si="682"/>
        <v>0</v>
      </c>
      <c r="BP1443" s="24">
        <f t="shared" si="683"/>
        <v>0</v>
      </c>
      <c r="BQ1443" s="24">
        <f t="shared" si="684"/>
        <v>0</v>
      </c>
      <c r="BR1443" s="24">
        <f t="shared" si="695"/>
        <v>0</v>
      </c>
      <c r="BS1443" s="24">
        <f t="shared" si="699"/>
        <v>0</v>
      </c>
      <c r="BT1443" s="24">
        <v>0</v>
      </c>
      <c r="BU1443" s="24">
        <f t="shared" si="696"/>
        <v>0</v>
      </c>
      <c r="BV1443" s="24">
        <v>0</v>
      </c>
    </row>
    <row r="1444" spans="1:74">
      <c r="A1444" s="87">
        <v>1435</v>
      </c>
      <c r="B1444" s="1"/>
      <c r="C1444" s="1"/>
      <c r="D1444" s="2"/>
      <c r="E1444" s="3"/>
      <c r="F1444" s="4"/>
      <c r="G1444" s="5"/>
      <c r="H1444" s="4"/>
      <c r="I1444" s="5"/>
      <c r="J1444" s="6"/>
      <c r="K1444" s="5"/>
      <c r="L1444" s="5"/>
      <c r="M1444" s="5"/>
      <c r="N1444" s="7"/>
      <c r="O1444" s="38"/>
      <c r="P1444" s="5"/>
      <c r="Q1444" s="5"/>
      <c r="R1444" s="7"/>
      <c r="S1444" s="38"/>
      <c r="T1444" s="5"/>
      <c r="U1444" s="5"/>
      <c r="V1444" s="55"/>
      <c r="W1444" s="38"/>
      <c r="X1444" s="5"/>
      <c r="Y1444" s="5"/>
      <c r="Z1444" s="55"/>
      <c r="AA1444" s="36">
        <f>IF(Dane!$E$3=1,AO1444+BA1444+BM1444,IF(Dane!$E$3=2,AU1444+BG1444+BS1444,AW1444+BI1444+BU1444))</f>
        <v>0</v>
      </c>
      <c r="AB1444" s="16">
        <f>IF(Dane!$E$3=1,AP1444+BB1444+BN1444,IF(Dane!$E$3=2,AV1444+BH1444+BT1444,AX1444+BJ1444+BV1444))</f>
        <v>0</v>
      </c>
      <c r="AC1444" s="16">
        <f>IF(((K1444*Dane!$C$9)-AA1444)&lt;0,0,(K1444*Dane!$C$9)-AA1444)</f>
        <v>0</v>
      </c>
      <c r="AD1444" s="37">
        <f>IFERROR(IF(((L1444*Dane!$C$9)-AB1444)&lt;0,0,(L1444*Dane!$C$9)-AB1444),0)</f>
        <v>0</v>
      </c>
      <c r="AE1444" s="97"/>
      <c r="AF1444" s="77">
        <f>IF(Dane!$E$3=1,AO1444,IF(Dane!$E$3=2,AU1444,AW1444))</f>
        <v>0</v>
      </c>
      <c r="AG1444" s="77">
        <f>IF(Dane!$E$3=1,AP1444,IF(Dane!$E$3=2,AV1444,AX1444))</f>
        <v>0</v>
      </c>
      <c r="AH1444" s="77">
        <f>IF(Dane!$E$3=1,BA1444,IF(Dane!$E$3=2,BG1444,BI1444))</f>
        <v>0</v>
      </c>
      <c r="AI1444" s="77">
        <f>IF(Dane!$E$3=1,BB1444,IF(Dane!$E$3=2,BH1444,BJ1444))</f>
        <v>0</v>
      </c>
      <c r="AJ1444" s="77">
        <f>IF(Dane!$E$3=1,BM1444,IF(Dane!$E$3=2,BS1444,BU1444))</f>
        <v>0</v>
      </c>
      <c r="AK1444" s="77">
        <f>IF(Dane!$E$3=1,BN1444,IF(Dane!$E$3=2,BT1444,BV1444))</f>
        <v>0</v>
      </c>
      <c r="AL1444" s="24">
        <f t="shared" si="685"/>
        <v>0</v>
      </c>
      <c r="AM1444" s="24">
        <f t="shared" si="686"/>
        <v>0</v>
      </c>
      <c r="AN1444" s="24"/>
      <c r="AO1444" s="24">
        <f t="shared" si="671"/>
        <v>0</v>
      </c>
      <c r="AP1444" s="24">
        <f t="shared" si="687"/>
        <v>0</v>
      </c>
      <c r="AQ1444" s="24">
        <f t="shared" si="672"/>
        <v>0</v>
      </c>
      <c r="AR1444" s="24">
        <f t="shared" si="673"/>
        <v>0</v>
      </c>
      <c r="AS1444" s="24">
        <f t="shared" si="674"/>
        <v>0</v>
      </c>
      <c r="AT1444" s="24">
        <f t="shared" si="688"/>
        <v>0</v>
      </c>
      <c r="AU1444" s="24">
        <f t="shared" si="697"/>
        <v>0</v>
      </c>
      <c r="AV1444" s="24">
        <v>0</v>
      </c>
      <c r="AW1444" s="24">
        <f t="shared" si="700"/>
        <v>0</v>
      </c>
      <c r="AX1444" s="24">
        <v>0</v>
      </c>
      <c r="AY1444" s="24">
        <f t="shared" si="689"/>
        <v>0</v>
      </c>
      <c r="AZ1444" s="24">
        <f t="shared" si="690"/>
        <v>0</v>
      </c>
      <c r="BA1444" s="24">
        <f t="shared" si="675"/>
        <v>0</v>
      </c>
      <c r="BB1444" s="24">
        <f t="shared" si="676"/>
        <v>0</v>
      </c>
      <c r="BC1444" s="24">
        <f t="shared" si="677"/>
        <v>0</v>
      </c>
      <c r="BD1444" s="24">
        <f t="shared" si="678"/>
        <v>0</v>
      </c>
      <c r="BE1444" s="24">
        <f t="shared" si="679"/>
        <v>0</v>
      </c>
      <c r="BF1444" s="24">
        <f t="shared" si="691"/>
        <v>0</v>
      </c>
      <c r="BG1444" s="24">
        <f t="shared" si="698"/>
        <v>0</v>
      </c>
      <c r="BH1444" s="24">
        <v>0</v>
      </c>
      <c r="BI1444" s="24">
        <f t="shared" si="692"/>
        <v>0</v>
      </c>
      <c r="BJ1444" s="24">
        <v>0</v>
      </c>
      <c r="BK1444" s="24">
        <f t="shared" si="693"/>
        <v>0</v>
      </c>
      <c r="BL1444" s="24">
        <f t="shared" si="694"/>
        <v>0</v>
      </c>
      <c r="BM1444" s="24">
        <f t="shared" si="680"/>
        <v>0</v>
      </c>
      <c r="BN1444" s="24">
        <f t="shared" si="681"/>
        <v>0</v>
      </c>
      <c r="BO1444" s="24">
        <f t="shared" si="682"/>
        <v>0</v>
      </c>
      <c r="BP1444" s="24">
        <f t="shared" si="683"/>
        <v>0</v>
      </c>
      <c r="BQ1444" s="24">
        <f t="shared" si="684"/>
        <v>0</v>
      </c>
      <c r="BR1444" s="24">
        <f t="shared" si="695"/>
        <v>0</v>
      </c>
      <c r="BS1444" s="24">
        <f t="shared" si="699"/>
        <v>0</v>
      </c>
      <c r="BT1444" s="24">
        <v>0</v>
      </c>
      <c r="BU1444" s="24">
        <f t="shared" si="696"/>
        <v>0</v>
      </c>
      <c r="BV1444" s="24">
        <v>0</v>
      </c>
    </row>
    <row r="1445" spans="1:74">
      <c r="A1445" s="87">
        <v>1436</v>
      </c>
      <c r="B1445" s="1"/>
      <c r="C1445" s="1"/>
      <c r="D1445" s="2"/>
      <c r="E1445" s="3"/>
      <c r="F1445" s="4"/>
      <c r="G1445" s="5"/>
      <c r="H1445" s="4"/>
      <c r="I1445" s="5"/>
      <c r="J1445" s="6"/>
      <c r="K1445" s="5"/>
      <c r="L1445" s="5"/>
      <c r="M1445" s="5"/>
      <c r="N1445" s="7"/>
      <c r="O1445" s="38"/>
      <c r="P1445" s="5"/>
      <c r="Q1445" s="5"/>
      <c r="R1445" s="7"/>
      <c r="S1445" s="38"/>
      <c r="T1445" s="5"/>
      <c r="U1445" s="5"/>
      <c r="V1445" s="55"/>
      <c r="W1445" s="38"/>
      <c r="X1445" s="5"/>
      <c r="Y1445" s="5"/>
      <c r="Z1445" s="55"/>
      <c r="AA1445" s="36">
        <f>IF(Dane!$E$3=1,AO1445+BA1445+BM1445,IF(Dane!$E$3=2,AU1445+BG1445+BS1445,AW1445+BI1445+BU1445))</f>
        <v>0</v>
      </c>
      <c r="AB1445" s="16">
        <f>IF(Dane!$E$3=1,AP1445+BB1445+BN1445,IF(Dane!$E$3=2,AV1445+BH1445+BT1445,AX1445+BJ1445+BV1445))</f>
        <v>0</v>
      </c>
      <c r="AC1445" s="16">
        <f>IF(((K1445*Dane!$C$9)-AA1445)&lt;0,0,(K1445*Dane!$C$9)-AA1445)</f>
        <v>0</v>
      </c>
      <c r="AD1445" s="37">
        <f>IFERROR(IF(((L1445*Dane!$C$9)-AB1445)&lt;0,0,(L1445*Dane!$C$9)-AB1445),0)</f>
        <v>0</v>
      </c>
      <c r="AE1445" s="97"/>
      <c r="AF1445" s="77">
        <f>IF(Dane!$E$3=1,AO1445,IF(Dane!$E$3=2,AU1445,AW1445))</f>
        <v>0</v>
      </c>
      <c r="AG1445" s="77">
        <f>IF(Dane!$E$3=1,AP1445,IF(Dane!$E$3=2,AV1445,AX1445))</f>
        <v>0</v>
      </c>
      <c r="AH1445" s="77">
        <f>IF(Dane!$E$3=1,BA1445,IF(Dane!$E$3=2,BG1445,BI1445))</f>
        <v>0</v>
      </c>
      <c r="AI1445" s="77">
        <f>IF(Dane!$E$3=1,BB1445,IF(Dane!$E$3=2,BH1445,BJ1445))</f>
        <v>0</v>
      </c>
      <c r="AJ1445" s="77">
        <f>IF(Dane!$E$3=1,BM1445,IF(Dane!$E$3=2,BS1445,BU1445))</f>
        <v>0</v>
      </c>
      <c r="AK1445" s="77">
        <f>IF(Dane!$E$3=1,BN1445,IF(Dane!$E$3=2,BT1445,BV1445))</f>
        <v>0</v>
      </c>
      <c r="AL1445" s="24">
        <f t="shared" si="685"/>
        <v>0</v>
      </c>
      <c r="AM1445" s="24">
        <f t="shared" si="686"/>
        <v>0</v>
      </c>
      <c r="AN1445" s="24"/>
      <c r="AO1445" s="24">
        <f t="shared" si="671"/>
        <v>0</v>
      </c>
      <c r="AP1445" s="24">
        <f t="shared" si="687"/>
        <v>0</v>
      </c>
      <c r="AQ1445" s="24">
        <f t="shared" si="672"/>
        <v>0</v>
      </c>
      <c r="AR1445" s="24">
        <f t="shared" si="673"/>
        <v>0</v>
      </c>
      <c r="AS1445" s="24">
        <f t="shared" si="674"/>
        <v>0</v>
      </c>
      <c r="AT1445" s="24">
        <f t="shared" si="688"/>
        <v>0</v>
      </c>
      <c r="AU1445" s="24">
        <f t="shared" si="697"/>
        <v>0</v>
      </c>
      <c r="AV1445" s="24">
        <v>0</v>
      </c>
      <c r="AW1445" s="24">
        <f t="shared" si="700"/>
        <v>0</v>
      </c>
      <c r="AX1445" s="24">
        <v>0</v>
      </c>
      <c r="AY1445" s="24">
        <f t="shared" si="689"/>
        <v>0</v>
      </c>
      <c r="AZ1445" s="24">
        <f t="shared" si="690"/>
        <v>0</v>
      </c>
      <c r="BA1445" s="24">
        <f t="shared" si="675"/>
        <v>0</v>
      </c>
      <c r="BB1445" s="24">
        <f t="shared" si="676"/>
        <v>0</v>
      </c>
      <c r="BC1445" s="24">
        <f t="shared" si="677"/>
        <v>0</v>
      </c>
      <c r="BD1445" s="24">
        <f t="shared" si="678"/>
        <v>0</v>
      </c>
      <c r="BE1445" s="24">
        <f t="shared" si="679"/>
        <v>0</v>
      </c>
      <c r="BF1445" s="24">
        <f t="shared" si="691"/>
        <v>0</v>
      </c>
      <c r="BG1445" s="24">
        <f t="shared" si="698"/>
        <v>0</v>
      </c>
      <c r="BH1445" s="24">
        <v>0</v>
      </c>
      <c r="BI1445" s="24">
        <f t="shared" si="692"/>
        <v>0</v>
      </c>
      <c r="BJ1445" s="24">
        <v>0</v>
      </c>
      <c r="BK1445" s="24">
        <f t="shared" si="693"/>
        <v>0</v>
      </c>
      <c r="BL1445" s="24">
        <f t="shared" si="694"/>
        <v>0</v>
      </c>
      <c r="BM1445" s="24">
        <f t="shared" si="680"/>
        <v>0</v>
      </c>
      <c r="BN1445" s="24">
        <f t="shared" si="681"/>
        <v>0</v>
      </c>
      <c r="BO1445" s="24">
        <f t="shared" si="682"/>
        <v>0</v>
      </c>
      <c r="BP1445" s="24">
        <f t="shared" si="683"/>
        <v>0</v>
      </c>
      <c r="BQ1445" s="24">
        <f t="shared" si="684"/>
        <v>0</v>
      </c>
      <c r="BR1445" s="24">
        <f t="shared" si="695"/>
        <v>0</v>
      </c>
      <c r="BS1445" s="24">
        <f t="shared" si="699"/>
        <v>0</v>
      </c>
      <c r="BT1445" s="24">
        <v>0</v>
      </c>
      <c r="BU1445" s="24">
        <f t="shared" si="696"/>
        <v>0</v>
      </c>
      <c r="BV1445" s="24">
        <v>0</v>
      </c>
    </row>
    <row r="1446" spans="1:74">
      <c r="A1446" s="87">
        <v>1437</v>
      </c>
      <c r="B1446" s="1"/>
      <c r="C1446" s="1"/>
      <c r="D1446" s="2"/>
      <c r="E1446" s="3"/>
      <c r="F1446" s="4"/>
      <c r="G1446" s="5"/>
      <c r="H1446" s="4"/>
      <c r="I1446" s="5"/>
      <c r="J1446" s="6"/>
      <c r="K1446" s="5"/>
      <c r="L1446" s="5"/>
      <c r="M1446" s="5"/>
      <c r="N1446" s="7"/>
      <c r="O1446" s="38"/>
      <c r="P1446" s="5"/>
      <c r="Q1446" s="5"/>
      <c r="R1446" s="7"/>
      <c r="S1446" s="38"/>
      <c r="T1446" s="5"/>
      <c r="U1446" s="5"/>
      <c r="V1446" s="55"/>
      <c r="W1446" s="38"/>
      <c r="X1446" s="5"/>
      <c r="Y1446" s="5"/>
      <c r="Z1446" s="55"/>
      <c r="AA1446" s="36">
        <f>IF(Dane!$E$3=1,AO1446+BA1446+BM1446,IF(Dane!$E$3=2,AU1446+BG1446+BS1446,AW1446+BI1446+BU1446))</f>
        <v>0</v>
      </c>
      <c r="AB1446" s="16">
        <f>IF(Dane!$E$3=1,AP1446+BB1446+BN1446,IF(Dane!$E$3=2,AV1446+BH1446+BT1446,AX1446+BJ1446+BV1446))</f>
        <v>0</v>
      </c>
      <c r="AC1446" s="16">
        <f>IF(((K1446*Dane!$C$9)-AA1446)&lt;0,0,(K1446*Dane!$C$9)-AA1446)</f>
        <v>0</v>
      </c>
      <c r="AD1446" s="37">
        <f>IFERROR(IF(((L1446*Dane!$C$9)-AB1446)&lt;0,0,(L1446*Dane!$C$9)-AB1446),0)</f>
        <v>0</v>
      </c>
      <c r="AE1446" s="97"/>
      <c r="AF1446" s="77">
        <f>IF(Dane!$E$3=1,AO1446,IF(Dane!$E$3=2,AU1446,AW1446))</f>
        <v>0</v>
      </c>
      <c r="AG1446" s="77">
        <f>IF(Dane!$E$3=1,AP1446,IF(Dane!$E$3=2,AV1446,AX1446))</f>
        <v>0</v>
      </c>
      <c r="AH1446" s="77">
        <f>IF(Dane!$E$3=1,BA1446,IF(Dane!$E$3=2,BG1446,BI1446))</f>
        <v>0</v>
      </c>
      <c r="AI1446" s="77">
        <f>IF(Dane!$E$3=1,BB1446,IF(Dane!$E$3=2,BH1446,BJ1446))</f>
        <v>0</v>
      </c>
      <c r="AJ1446" s="77">
        <f>IF(Dane!$E$3=1,BM1446,IF(Dane!$E$3=2,BS1446,BU1446))</f>
        <v>0</v>
      </c>
      <c r="AK1446" s="77">
        <f>IF(Dane!$E$3=1,BN1446,IF(Dane!$E$3=2,BT1446,BV1446))</f>
        <v>0</v>
      </c>
      <c r="AL1446" s="24">
        <f t="shared" si="685"/>
        <v>0</v>
      </c>
      <c r="AM1446" s="24">
        <f t="shared" si="686"/>
        <v>0</v>
      </c>
      <c r="AN1446" s="24"/>
      <c r="AO1446" s="24">
        <f t="shared" si="671"/>
        <v>0</v>
      </c>
      <c r="AP1446" s="24">
        <f t="shared" si="687"/>
        <v>0</v>
      </c>
      <c r="AQ1446" s="24">
        <f t="shared" si="672"/>
        <v>0</v>
      </c>
      <c r="AR1446" s="24">
        <f t="shared" si="673"/>
        <v>0</v>
      </c>
      <c r="AS1446" s="24">
        <f t="shared" si="674"/>
        <v>0</v>
      </c>
      <c r="AT1446" s="24">
        <f t="shared" si="688"/>
        <v>0</v>
      </c>
      <c r="AU1446" s="24">
        <f t="shared" si="697"/>
        <v>0</v>
      </c>
      <c r="AV1446" s="24">
        <v>0</v>
      </c>
      <c r="AW1446" s="24">
        <f t="shared" si="700"/>
        <v>0</v>
      </c>
      <c r="AX1446" s="24">
        <v>0</v>
      </c>
      <c r="AY1446" s="24">
        <f t="shared" si="689"/>
        <v>0</v>
      </c>
      <c r="AZ1446" s="24">
        <f t="shared" si="690"/>
        <v>0</v>
      </c>
      <c r="BA1446" s="24">
        <f t="shared" si="675"/>
        <v>0</v>
      </c>
      <c r="BB1446" s="24">
        <f t="shared" si="676"/>
        <v>0</v>
      </c>
      <c r="BC1446" s="24">
        <f t="shared" si="677"/>
        <v>0</v>
      </c>
      <c r="BD1446" s="24">
        <f t="shared" si="678"/>
        <v>0</v>
      </c>
      <c r="BE1446" s="24">
        <f t="shared" si="679"/>
        <v>0</v>
      </c>
      <c r="BF1446" s="24">
        <f t="shared" si="691"/>
        <v>0</v>
      </c>
      <c r="BG1446" s="24">
        <f t="shared" si="698"/>
        <v>0</v>
      </c>
      <c r="BH1446" s="24">
        <v>0</v>
      </c>
      <c r="BI1446" s="24">
        <f t="shared" si="692"/>
        <v>0</v>
      </c>
      <c r="BJ1446" s="24">
        <v>0</v>
      </c>
      <c r="BK1446" s="24">
        <f t="shared" si="693"/>
        <v>0</v>
      </c>
      <c r="BL1446" s="24">
        <f t="shared" si="694"/>
        <v>0</v>
      </c>
      <c r="BM1446" s="24">
        <f t="shared" si="680"/>
        <v>0</v>
      </c>
      <c r="BN1446" s="24">
        <f t="shared" si="681"/>
        <v>0</v>
      </c>
      <c r="BO1446" s="24">
        <f t="shared" si="682"/>
        <v>0</v>
      </c>
      <c r="BP1446" s="24">
        <f t="shared" si="683"/>
        <v>0</v>
      </c>
      <c r="BQ1446" s="24">
        <f t="shared" si="684"/>
        <v>0</v>
      </c>
      <c r="BR1446" s="24">
        <f t="shared" si="695"/>
        <v>0</v>
      </c>
      <c r="BS1446" s="24">
        <f t="shared" si="699"/>
        <v>0</v>
      </c>
      <c r="BT1446" s="24">
        <v>0</v>
      </c>
      <c r="BU1446" s="24">
        <f t="shared" si="696"/>
        <v>0</v>
      </c>
      <c r="BV1446" s="24">
        <v>0</v>
      </c>
    </row>
    <row r="1447" spans="1:74">
      <c r="A1447" s="87">
        <v>1438</v>
      </c>
      <c r="B1447" s="1"/>
      <c r="C1447" s="1"/>
      <c r="D1447" s="2"/>
      <c r="E1447" s="3"/>
      <c r="F1447" s="4"/>
      <c r="G1447" s="5"/>
      <c r="H1447" s="4"/>
      <c r="I1447" s="5"/>
      <c r="J1447" s="6"/>
      <c r="K1447" s="5"/>
      <c r="L1447" s="5"/>
      <c r="M1447" s="5"/>
      <c r="N1447" s="7"/>
      <c r="O1447" s="38"/>
      <c r="P1447" s="5"/>
      <c r="Q1447" s="5"/>
      <c r="R1447" s="7"/>
      <c r="S1447" s="38"/>
      <c r="T1447" s="5"/>
      <c r="U1447" s="5"/>
      <c r="V1447" s="55"/>
      <c r="W1447" s="38"/>
      <c r="X1447" s="5"/>
      <c r="Y1447" s="5"/>
      <c r="Z1447" s="55"/>
      <c r="AA1447" s="36">
        <f>IF(Dane!$E$3=1,AO1447+BA1447+BM1447,IF(Dane!$E$3=2,AU1447+BG1447+BS1447,AW1447+BI1447+BU1447))</f>
        <v>0</v>
      </c>
      <c r="AB1447" s="16">
        <f>IF(Dane!$E$3=1,AP1447+BB1447+BN1447,IF(Dane!$E$3=2,AV1447+BH1447+BT1447,AX1447+BJ1447+BV1447))</f>
        <v>0</v>
      </c>
      <c r="AC1447" s="16">
        <f>IF(((K1447*Dane!$C$9)-AA1447)&lt;0,0,(K1447*Dane!$C$9)-AA1447)</f>
        <v>0</v>
      </c>
      <c r="AD1447" s="37">
        <f>IFERROR(IF(((L1447*Dane!$C$9)-AB1447)&lt;0,0,(L1447*Dane!$C$9)-AB1447),0)</f>
        <v>0</v>
      </c>
      <c r="AE1447" s="97"/>
      <c r="AF1447" s="77">
        <f>IF(Dane!$E$3=1,AO1447,IF(Dane!$E$3=2,AU1447,AW1447))</f>
        <v>0</v>
      </c>
      <c r="AG1447" s="77">
        <f>IF(Dane!$E$3=1,AP1447,IF(Dane!$E$3=2,AV1447,AX1447))</f>
        <v>0</v>
      </c>
      <c r="AH1447" s="77">
        <f>IF(Dane!$E$3=1,BA1447,IF(Dane!$E$3=2,BG1447,BI1447))</f>
        <v>0</v>
      </c>
      <c r="AI1447" s="77">
        <f>IF(Dane!$E$3=1,BB1447,IF(Dane!$E$3=2,BH1447,BJ1447))</f>
        <v>0</v>
      </c>
      <c r="AJ1447" s="77">
        <f>IF(Dane!$E$3=1,BM1447,IF(Dane!$E$3=2,BS1447,BU1447))</f>
        <v>0</v>
      </c>
      <c r="AK1447" s="77">
        <f>IF(Dane!$E$3=1,BN1447,IF(Dane!$E$3=2,BT1447,BV1447))</f>
        <v>0</v>
      </c>
      <c r="AL1447" s="24">
        <f t="shared" si="685"/>
        <v>0</v>
      </c>
      <c r="AM1447" s="24">
        <f t="shared" si="686"/>
        <v>0</v>
      </c>
      <c r="AN1447" s="24"/>
      <c r="AO1447" s="24">
        <f t="shared" si="671"/>
        <v>0</v>
      </c>
      <c r="AP1447" s="24">
        <f t="shared" si="687"/>
        <v>0</v>
      </c>
      <c r="AQ1447" s="24">
        <f t="shared" si="672"/>
        <v>0</v>
      </c>
      <c r="AR1447" s="24">
        <f t="shared" si="673"/>
        <v>0</v>
      </c>
      <c r="AS1447" s="24">
        <f t="shared" si="674"/>
        <v>0</v>
      </c>
      <c r="AT1447" s="24">
        <f t="shared" si="688"/>
        <v>0</v>
      </c>
      <c r="AU1447" s="24">
        <f t="shared" si="697"/>
        <v>0</v>
      </c>
      <c r="AV1447" s="24">
        <v>0</v>
      </c>
      <c r="AW1447" s="24">
        <f t="shared" si="700"/>
        <v>0</v>
      </c>
      <c r="AX1447" s="24">
        <v>0</v>
      </c>
      <c r="AY1447" s="24">
        <f t="shared" si="689"/>
        <v>0</v>
      </c>
      <c r="AZ1447" s="24">
        <f t="shared" si="690"/>
        <v>0</v>
      </c>
      <c r="BA1447" s="24">
        <f t="shared" si="675"/>
        <v>0</v>
      </c>
      <c r="BB1447" s="24">
        <f t="shared" si="676"/>
        <v>0</v>
      </c>
      <c r="BC1447" s="24">
        <f t="shared" si="677"/>
        <v>0</v>
      </c>
      <c r="BD1447" s="24">
        <f t="shared" si="678"/>
        <v>0</v>
      </c>
      <c r="BE1447" s="24">
        <f t="shared" si="679"/>
        <v>0</v>
      </c>
      <c r="BF1447" s="24">
        <f t="shared" si="691"/>
        <v>0</v>
      </c>
      <c r="BG1447" s="24">
        <f t="shared" si="698"/>
        <v>0</v>
      </c>
      <c r="BH1447" s="24">
        <v>0</v>
      </c>
      <c r="BI1447" s="24">
        <f t="shared" si="692"/>
        <v>0</v>
      </c>
      <c r="BJ1447" s="24">
        <v>0</v>
      </c>
      <c r="BK1447" s="24">
        <f t="shared" si="693"/>
        <v>0</v>
      </c>
      <c r="BL1447" s="24">
        <f t="shared" si="694"/>
        <v>0</v>
      </c>
      <c r="BM1447" s="24">
        <f t="shared" si="680"/>
        <v>0</v>
      </c>
      <c r="BN1447" s="24">
        <f t="shared" si="681"/>
        <v>0</v>
      </c>
      <c r="BO1447" s="24">
        <f t="shared" si="682"/>
        <v>0</v>
      </c>
      <c r="BP1447" s="24">
        <f t="shared" si="683"/>
        <v>0</v>
      </c>
      <c r="BQ1447" s="24">
        <f t="shared" si="684"/>
        <v>0</v>
      </c>
      <c r="BR1447" s="24">
        <f t="shared" si="695"/>
        <v>0</v>
      </c>
      <c r="BS1447" s="24">
        <f t="shared" si="699"/>
        <v>0</v>
      </c>
      <c r="BT1447" s="24">
        <v>0</v>
      </c>
      <c r="BU1447" s="24">
        <f t="shared" si="696"/>
        <v>0</v>
      </c>
      <c r="BV1447" s="24">
        <v>0</v>
      </c>
    </row>
    <row r="1448" spans="1:74">
      <c r="A1448" s="87">
        <v>1439</v>
      </c>
      <c r="B1448" s="1"/>
      <c r="C1448" s="1"/>
      <c r="D1448" s="2"/>
      <c r="E1448" s="3"/>
      <c r="F1448" s="4"/>
      <c r="G1448" s="5"/>
      <c r="H1448" s="4"/>
      <c r="I1448" s="5"/>
      <c r="J1448" s="6"/>
      <c r="K1448" s="5"/>
      <c r="L1448" s="5"/>
      <c r="M1448" s="5"/>
      <c r="N1448" s="7"/>
      <c r="O1448" s="38"/>
      <c r="P1448" s="5"/>
      <c r="Q1448" s="5"/>
      <c r="R1448" s="7"/>
      <c r="S1448" s="38"/>
      <c r="T1448" s="5"/>
      <c r="U1448" s="5"/>
      <c r="V1448" s="55"/>
      <c r="W1448" s="38"/>
      <c r="X1448" s="5"/>
      <c r="Y1448" s="5"/>
      <c r="Z1448" s="55"/>
      <c r="AA1448" s="36">
        <f>IF(Dane!$E$3=1,AO1448+BA1448+BM1448,IF(Dane!$E$3=2,AU1448+BG1448+BS1448,AW1448+BI1448+BU1448))</f>
        <v>0</v>
      </c>
      <c r="AB1448" s="16">
        <f>IF(Dane!$E$3=1,AP1448+BB1448+BN1448,IF(Dane!$E$3=2,AV1448+BH1448+BT1448,AX1448+BJ1448+BV1448))</f>
        <v>0</v>
      </c>
      <c r="AC1448" s="16">
        <f>IF(((K1448*Dane!$C$9)-AA1448)&lt;0,0,(K1448*Dane!$C$9)-AA1448)</f>
        <v>0</v>
      </c>
      <c r="AD1448" s="37">
        <f>IFERROR(IF(((L1448*Dane!$C$9)-AB1448)&lt;0,0,(L1448*Dane!$C$9)-AB1448),0)</f>
        <v>0</v>
      </c>
      <c r="AE1448" s="97"/>
      <c r="AF1448" s="77">
        <f>IF(Dane!$E$3=1,AO1448,IF(Dane!$E$3=2,AU1448,AW1448))</f>
        <v>0</v>
      </c>
      <c r="AG1448" s="77">
        <f>IF(Dane!$E$3=1,AP1448,IF(Dane!$E$3=2,AV1448,AX1448))</f>
        <v>0</v>
      </c>
      <c r="AH1448" s="77">
        <f>IF(Dane!$E$3=1,BA1448,IF(Dane!$E$3=2,BG1448,BI1448))</f>
        <v>0</v>
      </c>
      <c r="AI1448" s="77">
        <f>IF(Dane!$E$3=1,BB1448,IF(Dane!$E$3=2,BH1448,BJ1448))</f>
        <v>0</v>
      </c>
      <c r="AJ1448" s="77">
        <f>IF(Dane!$E$3=1,BM1448,IF(Dane!$E$3=2,BS1448,BU1448))</f>
        <v>0</v>
      </c>
      <c r="AK1448" s="77">
        <f>IF(Dane!$E$3=1,BN1448,IF(Dane!$E$3=2,BT1448,BV1448))</f>
        <v>0</v>
      </c>
      <c r="AL1448" s="24">
        <f t="shared" si="685"/>
        <v>0</v>
      </c>
      <c r="AM1448" s="24">
        <f t="shared" si="686"/>
        <v>0</v>
      </c>
      <c r="AN1448" s="24"/>
      <c r="AO1448" s="24">
        <f t="shared" si="671"/>
        <v>0</v>
      </c>
      <c r="AP1448" s="24">
        <f t="shared" si="687"/>
        <v>0</v>
      </c>
      <c r="AQ1448" s="24">
        <f t="shared" si="672"/>
        <v>0</v>
      </c>
      <c r="AR1448" s="24">
        <f t="shared" si="673"/>
        <v>0</v>
      </c>
      <c r="AS1448" s="24">
        <f t="shared" si="674"/>
        <v>0</v>
      </c>
      <c r="AT1448" s="24">
        <f t="shared" si="688"/>
        <v>0</v>
      </c>
      <c r="AU1448" s="24">
        <f t="shared" si="697"/>
        <v>0</v>
      </c>
      <c r="AV1448" s="24">
        <v>0</v>
      </c>
      <c r="AW1448" s="24">
        <f t="shared" si="700"/>
        <v>0</v>
      </c>
      <c r="AX1448" s="24">
        <v>0</v>
      </c>
      <c r="AY1448" s="24">
        <f t="shared" si="689"/>
        <v>0</v>
      </c>
      <c r="AZ1448" s="24">
        <f t="shared" si="690"/>
        <v>0</v>
      </c>
      <c r="BA1448" s="24">
        <f t="shared" si="675"/>
        <v>0</v>
      </c>
      <c r="BB1448" s="24">
        <f t="shared" si="676"/>
        <v>0</v>
      </c>
      <c r="BC1448" s="24">
        <f t="shared" si="677"/>
        <v>0</v>
      </c>
      <c r="BD1448" s="24">
        <f t="shared" si="678"/>
        <v>0</v>
      </c>
      <c r="BE1448" s="24">
        <f t="shared" si="679"/>
        <v>0</v>
      </c>
      <c r="BF1448" s="24">
        <f t="shared" si="691"/>
        <v>0</v>
      </c>
      <c r="BG1448" s="24">
        <f t="shared" si="698"/>
        <v>0</v>
      </c>
      <c r="BH1448" s="24">
        <v>0</v>
      </c>
      <c r="BI1448" s="24">
        <f t="shared" si="692"/>
        <v>0</v>
      </c>
      <c r="BJ1448" s="24">
        <v>0</v>
      </c>
      <c r="BK1448" s="24">
        <f t="shared" si="693"/>
        <v>0</v>
      </c>
      <c r="BL1448" s="24">
        <f t="shared" si="694"/>
        <v>0</v>
      </c>
      <c r="BM1448" s="24">
        <f t="shared" si="680"/>
        <v>0</v>
      </c>
      <c r="BN1448" s="24">
        <f t="shared" si="681"/>
        <v>0</v>
      </c>
      <c r="BO1448" s="24">
        <f t="shared" si="682"/>
        <v>0</v>
      </c>
      <c r="BP1448" s="24">
        <f t="shared" si="683"/>
        <v>0</v>
      </c>
      <c r="BQ1448" s="24">
        <f t="shared" si="684"/>
        <v>0</v>
      </c>
      <c r="BR1448" s="24">
        <f t="shared" si="695"/>
        <v>0</v>
      </c>
      <c r="BS1448" s="24">
        <f t="shared" si="699"/>
        <v>0</v>
      </c>
      <c r="BT1448" s="24">
        <v>0</v>
      </c>
      <c r="BU1448" s="24">
        <f t="shared" si="696"/>
        <v>0</v>
      </c>
      <c r="BV1448" s="24">
        <v>0</v>
      </c>
    </row>
    <row r="1449" spans="1:74">
      <c r="A1449" s="87">
        <v>1440</v>
      </c>
      <c r="B1449" s="1"/>
      <c r="C1449" s="1"/>
      <c r="D1449" s="2"/>
      <c r="E1449" s="3"/>
      <c r="F1449" s="4"/>
      <c r="G1449" s="5"/>
      <c r="H1449" s="4"/>
      <c r="I1449" s="5"/>
      <c r="J1449" s="6"/>
      <c r="K1449" s="5"/>
      <c r="L1449" s="5"/>
      <c r="M1449" s="5"/>
      <c r="N1449" s="7"/>
      <c r="O1449" s="38"/>
      <c r="P1449" s="5"/>
      <c r="Q1449" s="5"/>
      <c r="R1449" s="7"/>
      <c r="S1449" s="38"/>
      <c r="T1449" s="5"/>
      <c r="U1449" s="5"/>
      <c r="V1449" s="55"/>
      <c r="W1449" s="38"/>
      <c r="X1449" s="5"/>
      <c r="Y1449" s="5"/>
      <c r="Z1449" s="55"/>
      <c r="AA1449" s="36">
        <f>IF(Dane!$E$3=1,AO1449+BA1449+BM1449,IF(Dane!$E$3=2,AU1449+BG1449+BS1449,AW1449+BI1449+BU1449))</f>
        <v>0</v>
      </c>
      <c r="AB1449" s="16">
        <f>IF(Dane!$E$3=1,AP1449+BB1449+BN1449,IF(Dane!$E$3=2,AV1449+BH1449+BT1449,AX1449+BJ1449+BV1449))</f>
        <v>0</v>
      </c>
      <c r="AC1449" s="16">
        <f>IF(((K1449*Dane!$C$9)-AA1449)&lt;0,0,(K1449*Dane!$C$9)-AA1449)</f>
        <v>0</v>
      </c>
      <c r="AD1449" s="37">
        <f>IFERROR(IF(((L1449*Dane!$C$9)-AB1449)&lt;0,0,(L1449*Dane!$C$9)-AB1449),0)</f>
        <v>0</v>
      </c>
      <c r="AE1449" s="97"/>
      <c r="AF1449" s="77">
        <f>IF(Dane!$E$3=1,AO1449,IF(Dane!$E$3=2,AU1449,AW1449))</f>
        <v>0</v>
      </c>
      <c r="AG1449" s="77">
        <f>IF(Dane!$E$3=1,AP1449,IF(Dane!$E$3=2,AV1449,AX1449))</f>
        <v>0</v>
      </c>
      <c r="AH1449" s="77">
        <f>IF(Dane!$E$3=1,BA1449,IF(Dane!$E$3=2,BG1449,BI1449))</f>
        <v>0</v>
      </c>
      <c r="AI1449" s="77">
        <f>IF(Dane!$E$3=1,BB1449,IF(Dane!$E$3=2,BH1449,BJ1449))</f>
        <v>0</v>
      </c>
      <c r="AJ1449" s="77">
        <f>IF(Dane!$E$3=1,BM1449,IF(Dane!$E$3=2,BS1449,BU1449))</f>
        <v>0</v>
      </c>
      <c r="AK1449" s="77">
        <f>IF(Dane!$E$3=1,BN1449,IF(Dane!$E$3=2,BT1449,BV1449))</f>
        <v>0</v>
      </c>
      <c r="AL1449" s="24">
        <f t="shared" si="685"/>
        <v>0</v>
      </c>
      <c r="AM1449" s="24">
        <f t="shared" si="686"/>
        <v>0</v>
      </c>
      <c r="AN1449" s="24"/>
      <c r="AO1449" s="24">
        <f t="shared" si="671"/>
        <v>0</v>
      </c>
      <c r="AP1449" s="24">
        <f t="shared" si="687"/>
        <v>0</v>
      </c>
      <c r="AQ1449" s="24">
        <f t="shared" si="672"/>
        <v>0</v>
      </c>
      <c r="AR1449" s="24">
        <f t="shared" si="673"/>
        <v>0</v>
      </c>
      <c r="AS1449" s="24">
        <f t="shared" si="674"/>
        <v>0</v>
      </c>
      <c r="AT1449" s="24">
        <f t="shared" si="688"/>
        <v>0</v>
      </c>
      <c r="AU1449" s="24">
        <f t="shared" si="697"/>
        <v>0</v>
      </c>
      <c r="AV1449" s="24">
        <v>0</v>
      </c>
      <c r="AW1449" s="24">
        <f t="shared" si="700"/>
        <v>0</v>
      </c>
      <c r="AX1449" s="24">
        <v>0</v>
      </c>
      <c r="AY1449" s="24">
        <f t="shared" si="689"/>
        <v>0</v>
      </c>
      <c r="AZ1449" s="24">
        <f t="shared" si="690"/>
        <v>0</v>
      </c>
      <c r="BA1449" s="24">
        <f t="shared" si="675"/>
        <v>0</v>
      </c>
      <c r="BB1449" s="24">
        <f t="shared" si="676"/>
        <v>0</v>
      </c>
      <c r="BC1449" s="24">
        <f t="shared" si="677"/>
        <v>0</v>
      </c>
      <c r="BD1449" s="24">
        <f t="shared" si="678"/>
        <v>0</v>
      </c>
      <c r="BE1449" s="24">
        <f t="shared" si="679"/>
        <v>0</v>
      </c>
      <c r="BF1449" s="24">
        <f t="shared" si="691"/>
        <v>0</v>
      </c>
      <c r="BG1449" s="24">
        <f t="shared" si="698"/>
        <v>0</v>
      </c>
      <c r="BH1449" s="24">
        <v>0</v>
      </c>
      <c r="BI1449" s="24">
        <f t="shared" si="692"/>
        <v>0</v>
      </c>
      <c r="BJ1449" s="24">
        <v>0</v>
      </c>
      <c r="BK1449" s="24">
        <f t="shared" si="693"/>
        <v>0</v>
      </c>
      <c r="BL1449" s="24">
        <f t="shared" si="694"/>
        <v>0</v>
      </c>
      <c r="BM1449" s="24">
        <f t="shared" si="680"/>
        <v>0</v>
      </c>
      <c r="BN1449" s="24">
        <f t="shared" si="681"/>
        <v>0</v>
      </c>
      <c r="BO1449" s="24">
        <f t="shared" si="682"/>
        <v>0</v>
      </c>
      <c r="BP1449" s="24">
        <f t="shared" si="683"/>
        <v>0</v>
      </c>
      <c r="BQ1449" s="24">
        <f t="shared" si="684"/>
        <v>0</v>
      </c>
      <c r="BR1449" s="24">
        <f t="shared" si="695"/>
        <v>0</v>
      </c>
      <c r="BS1449" s="24">
        <f t="shared" si="699"/>
        <v>0</v>
      </c>
      <c r="BT1449" s="24">
        <v>0</v>
      </c>
      <c r="BU1449" s="24">
        <f t="shared" si="696"/>
        <v>0</v>
      </c>
      <c r="BV1449" s="24">
        <v>0</v>
      </c>
    </row>
    <row r="1450" spans="1:74">
      <c r="A1450" s="87">
        <v>1441</v>
      </c>
      <c r="B1450" s="1"/>
      <c r="C1450" s="1"/>
      <c r="D1450" s="2"/>
      <c r="E1450" s="3"/>
      <c r="F1450" s="4"/>
      <c r="G1450" s="5"/>
      <c r="H1450" s="4"/>
      <c r="I1450" s="5"/>
      <c r="J1450" s="6"/>
      <c r="K1450" s="5"/>
      <c r="L1450" s="5"/>
      <c r="M1450" s="5"/>
      <c r="N1450" s="7"/>
      <c r="O1450" s="38"/>
      <c r="P1450" s="5"/>
      <c r="Q1450" s="5"/>
      <c r="R1450" s="7"/>
      <c r="S1450" s="38"/>
      <c r="T1450" s="5"/>
      <c r="U1450" s="5"/>
      <c r="V1450" s="55"/>
      <c r="W1450" s="38"/>
      <c r="X1450" s="5"/>
      <c r="Y1450" s="5"/>
      <c r="Z1450" s="55"/>
      <c r="AA1450" s="36">
        <f>IF(Dane!$E$3=1,AO1450+BA1450+BM1450,IF(Dane!$E$3=2,AU1450+BG1450+BS1450,AW1450+BI1450+BU1450))</f>
        <v>0</v>
      </c>
      <c r="AB1450" s="16">
        <f>IF(Dane!$E$3=1,AP1450+BB1450+BN1450,IF(Dane!$E$3=2,AV1450+BH1450+BT1450,AX1450+BJ1450+BV1450))</f>
        <v>0</v>
      </c>
      <c r="AC1450" s="16">
        <f>IF(((K1450*Dane!$C$9)-AA1450)&lt;0,0,(K1450*Dane!$C$9)-AA1450)</f>
        <v>0</v>
      </c>
      <c r="AD1450" s="37">
        <f>IFERROR(IF(((L1450*Dane!$C$9)-AB1450)&lt;0,0,(L1450*Dane!$C$9)-AB1450),0)</f>
        <v>0</v>
      </c>
      <c r="AE1450" s="97"/>
      <c r="AF1450" s="77">
        <f>IF(Dane!$E$3=1,AO1450,IF(Dane!$E$3=2,AU1450,AW1450))</f>
        <v>0</v>
      </c>
      <c r="AG1450" s="77">
        <f>IF(Dane!$E$3=1,AP1450,IF(Dane!$E$3=2,AV1450,AX1450))</f>
        <v>0</v>
      </c>
      <c r="AH1450" s="77">
        <f>IF(Dane!$E$3=1,BA1450,IF(Dane!$E$3=2,BG1450,BI1450))</f>
        <v>0</v>
      </c>
      <c r="AI1450" s="77">
        <f>IF(Dane!$E$3=1,BB1450,IF(Dane!$E$3=2,BH1450,BJ1450))</f>
        <v>0</v>
      </c>
      <c r="AJ1450" s="77">
        <f>IF(Dane!$E$3=1,BM1450,IF(Dane!$E$3=2,BS1450,BU1450))</f>
        <v>0</v>
      </c>
      <c r="AK1450" s="77">
        <f>IF(Dane!$E$3=1,BN1450,IF(Dane!$E$3=2,BT1450,BV1450))</f>
        <v>0</v>
      </c>
      <c r="AL1450" s="24">
        <f t="shared" si="685"/>
        <v>0</v>
      </c>
      <c r="AM1450" s="24">
        <f t="shared" si="686"/>
        <v>0</v>
      </c>
      <c r="AN1450" s="24"/>
      <c r="AO1450" s="24">
        <f t="shared" si="671"/>
        <v>0</v>
      </c>
      <c r="AP1450" s="24">
        <f t="shared" si="687"/>
        <v>0</v>
      </c>
      <c r="AQ1450" s="24">
        <f t="shared" si="672"/>
        <v>0</v>
      </c>
      <c r="AR1450" s="24">
        <f t="shared" si="673"/>
        <v>0</v>
      </c>
      <c r="AS1450" s="24">
        <f t="shared" si="674"/>
        <v>0</v>
      </c>
      <c r="AT1450" s="24">
        <f t="shared" si="688"/>
        <v>0</v>
      </c>
      <c r="AU1450" s="24">
        <f t="shared" si="697"/>
        <v>0</v>
      </c>
      <c r="AV1450" s="24">
        <v>0</v>
      </c>
      <c r="AW1450" s="24">
        <f t="shared" si="700"/>
        <v>0</v>
      </c>
      <c r="AX1450" s="24">
        <v>0</v>
      </c>
      <c r="AY1450" s="24">
        <f t="shared" si="689"/>
        <v>0</v>
      </c>
      <c r="AZ1450" s="24">
        <f t="shared" si="690"/>
        <v>0</v>
      </c>
      <c r="BA1450" s="24">
        <f t="shared" si="675"/>
        <v>0</v>
      </c>
      <c r="BB1450" s="24">
        <f t="shared" si="676"/>
        <v>0</v>
      </c>
      <c r="BC1450" s="24">
        <f t="shared" si="677"/>
        <v>0</v>
      </c>
      <c r="BD1450" s="24">
        <f t="shared" si="678"/>
        <v>0</v>
      </c>
      <c r="BE1450" s="24">
        <f t="shared" si="679"/>
        <v>0</v>
      </c>
      <c r="BF1450" s="24">
        <f t="shared" si="691"/>
        <v>0</v>
      </c>
      <c r="BG1450" s="24">
        <f t="shared" si="698"/>
        <v>0</v>
      </c>
      <c r="BH1450" s="24">
        <v>0</v>
      </c>
      <c r="BI1450" s="24">
        <f t="shared" si="692"/>
        <v>0</v>
      </c>
      <c r="BJ1450" s="24">
        <v>0</v>
      </c>
      <c r="BK1450" s="24">
        <f t="shared" si="693"/>
        <v>0</v>
      </c>
      <c r="BL1450" s="24">
        <f t="shared" si="694"/>
        <v>0</v>
      </c>
      <c r="BM1450" s="24">
        <f t="shared" si="680"/>
        <v>0</v>
      </c>
      <c r="BN1450" s="24">
        <f t="shared" si="681"/>
        <v>0</v>
      </c>
      <c r="BO1450" s="24">
        <f t="shared" si="682"/>
        <v>0</v>
      </c>
      <c r="BP1450" s="24">
        <f t="shared" si="683"/>
        <v>0</v>
      </c>
      <c r="BQ1450" s="24">
        <f t="shared" si="684"/>
        <v>0</v>
      </c>
      <c r="BR1450" s="24">
        <f t="shared" si="695"/>
        <v>0</v>
      </c>
      <c r="BS1450" s="24">
        <f t="shared" si="699"/>
        <v>0</v>
      </c>
      <c r="BT1450" s="24">
        <v>0</v>
      </c>
      <c r="BU1450" s="24">
        <f t="shared" si="696"/>
        <v>0</v>
      </c>
      <c r="BV1450" s="24">
        <v>0</v>
      </c>
    </row>
    <row r="1451" spans="1:74">
      <c r="A1451" s="87">
        <v>1442</v>
      </c>
      <c r="B1451" s="1"/>
      <c r="C1451" s="1"/>
      <c r="D1451" s="2"/>
      <c r="E1451" s="3"/>
      <c r="F1451" s="4"/>
      <c r="G1451" s="5"/>
      <c r="H1451" s="4"/>
      <c r="I1451" s="5"/>
      <c r="J1451" s="6"/>
      <c r="K1451" s="5"/>
      <c r="L1451" s="5"/>
      <c r="M1451" s="5"/>
      <c r="N1451" s="7"/>
      <c r="O1451" s="38"/>
      <c r="P1451" s="5"/>
      <c r="Q1451" s="5"/>
      <c r="R1451" s="7"/>
      <c r="S1451" s="38"/>
      <c r="T1451" s="5"/>
      <c r="U1451" s="5"/>
      <c r="V1451" s="55"/>
      <c r="W1451" s="38"/>
      <c r="X1451" s="5"/>
      <c r="Y1451" s="5"/>
      <c r="Z1451" s="55"/>
      <c r="AA1451" s="36">
        <f>IF(Dane!$E$3=1,AO1451+BA1451+BM1451,IF(Dane!$E$3=2,AU1451+BG1451+BS1451,AW1451+BI1451+BU1451))</f>
        <v>0</v>
      </c>
      <c r="AB1451" s="16">
        <f>IF(Dane!$E$3=1,AP1451+BB1451+BN1451,IF(Dane!$E$3=2,AV1451+BH1451+BT1451,AX1451+BJ1451+BV1451))</f>
        <v>0</v>
      </c>
      <c r="AC1451" s="16">
        <f>IF(((K1451*Dane!$C$9)-AA1451)&lt;0,0,(K1451*Dane!$C$9)-AA1451)</f>
        <v>0</v>
      </c>
      <c r="AD1451" s="37">
        <f>IFERROR(IF(((L1451*Dane!$C$9)-AB1451)&lt;0,0,(L1451*Dane!$C$9)-AB1451),0)</f>
        <v>0</v>
      </c>
      <c r="AE1451" s="97"/>
      <c r="AF1451" s="77">
        <f>IF(Dane!$E$3=1,AO1451,IF(Dane!$E$3=2,AU1451,AW1451))</f>
        <v>0</v>
      </c>
      <c r="AG1451" s="77">
        <f>IF(Dane!$E$3=1,AP1451,IF(Dane!$E$3=2,AV1451,AX1451))</f>
        <v>0</v>
      </c>
      <c r="AH1451" s="77">
        <f>IF(Dane!$E$3=1,BA1451,IF(Dane!$E$3=2,BG1451,BI1451))</f>
        <v>0</v>
      </c>
      <c r="AI1451" s="77">
        <f>IF(Dane!$E$3=1,BB1451,IF(Dane!$E$3=2,BH1451,BJ1451))</f>
        <v>0</v>
      </c>
      <c r="AJ1451" s="77">
        <f>IF(Dane!$E$3=1,BM1451,IF(Dane!$E$3=2,BS1451,BU1451))</f>
        <v>0</v>
      </c>
      <c r="AK1451" s="77">
        <f>IF(Dane!$E$3=1,BN1451,IF(Dane!$E$3=2,BT1451,BV1451))</f>
        <v>0</v>
      </c>
      <c r="AL1451" s="24">
        <f t="shared" si="685"/>
        <v>0</v>
      </c>
      <c r="AM1451" s="24">
        <f t="shared" si="686"/>
        <v>0</v>
      </c>
      <c r="AN1451" s="24"/>
      <c r="AO1451" s="24">
        <f t="shared" si="671"/>
        <v>0</v>
      </c>
      <c r="AP1451" s="24">
        <f t="shared" si="687"/>
        <v>0</v>
      </c>
      <c r="AQ1451" s="24">
        <f t="shared" si="672"/>
        <v>0</v>
      </c>
      <c r="AR1451" s="24">
        <f t="shared" si="673"/>
        <v>0</v>
      </c>
      <c r="AS1451" s="24">
        <f t="shared" si="674"/>
        <v>0</v>
      </c>
      <c r="AT1451" s="24">
        <f t="shared" si="688"/>
        <v>0</v>
      </c>
      <c r="AU1451" s="24">
        <f t="shared" si="697"/>
        <v>0</v>
      </c>
      <c r="AV1451" s="24">
        <v>0</v>
      </c>
      <c r="AW1451" s="24">
        <f t="shared" si="700"/>
        <v>0</v>
      </c>
      <c r="AX1451" s="24">
        <v>0</v>
      </c>
      <c r="AY1451" s="24">
        <f t="shared" si="689"/>
        <v>0</v>
      </c>
      <c r="AZ1451" s="24">
        <f t="shared" si="690"/>
        <v>0</v>
      </c>
      <c r="BA1451" s="24">
        <f t="shared" si="675"/>
        <v>0</v>
      </c>
      <c r="BB1451" s="24">
        <f t="shared" si="676"/>
        <v>0</v>
      </c>
      <c r="BC1451" s="24">
        <f t="shared" si="677"/>
        <v>0</v>
      </c>
      <c r="BD1451" s="24">
        <f t="shared" si="678"/>
        <v>0</v>
      </c>
      <c r="BE1451" s="24">
        <f t="shared" si="679"/>
        <v>0</v>
      </c>
      <c r="BF1451" s="24">
        <f t="shared" si="691"/>
        <v>0</v>
      </c>
      <c r="BG1451" s="24">
        <f t="shared" si="698"/>
        <v>0</v>
      </c>
      <c r="BH1451" s="24">
        <v>0</v>
      </c>
      <c r="BI1451" s="24">
        <f t="shared" si="692"/>
        <v>0</v>
      </c>
      <c r="BJ1451" s="24">
        <v>0</v>
      </c>
      <c r="BK1451" s="24">
        <f t="shared" si="693"/>
        <v>0</v>
      </c>
      <c r="BL1451" s="24">
        <f t="shared" si="694"/>
        <v>0</v>
      </c>
      <c r="BM1451" s="24">
        <f t="shared" si="680"/>
        <v>0</v>
      </c>
      <c r="BN1451" s="24">
        <f t="shared" si="681"/>
        <v>0</v>
      </c>
      <c r="BO1451" s="24">
        <f t="shared" si="682"/>
        <v>0</v>
      </c>
      <c r="BP1451" s="24">
        <f t="shared" si="683"/>
        <v>0</v>
      </c>
      <c r="BQ1451" s="24">
        <f t="shared" si="684"/>
        <v>0</v>
      </c>
      <c r="BR1451" s="24">
        <f t="shared" si="695"/>
        <v>0</v>
      </c>
      <c r="BS1451" s="24">
        <f t="shared" si="699"/>
        <v>0</v>
      </c>
      <c r="BT1451" s="24">
        <v>0</v>
      </c>
      <c r="BU1451" s="24">
        <f t="shared" si="696"/>
        <v>0</v>
      </c>
      <c r="BV1451" s="24">
        <v>0</v>
      </c>
    </row>
    <row r="1452" spans="1:74">
      <c r="A1452" s="87">
        <v>1443</v>
      </c>
      <c r="B1452" s="1"/>
      <c r="C1452" s="1"/>
      <c r="D1452" s="2"/>
      <c r="E1452" s="3"/>
      <c r="F1452" s="4"/>
      <c r="G1452" s="5"/>
      <c r="H1452" s="4"/>
      <c r="I1452" s="5"/>
      <c r="J1452" s="6"/>
      <c r="K1452" s="5"/>
      <c r="L1452" s="5"/>
      <c r="M1452" s="5"/>
      <c r="N1452" s="7"/>
      <c r="O1452" s="38"/>
      <c r="P1452" s="5"/>
      <c r="Q1452" s="5"/>
      <c r="R1452" s="7"/>
      <c r="S1452" s="38"/>
      <c r="T1452" s="5"/>
      <c r="U1452" s="5"/>
      <c r="V1452" s="55"/>
      <c r="W1452" s="38"/>
      <c r="X1452" s="5"/>
      <c r="Y1452" s="5"/>
      <c r="Z1452" s="55"/>
      <c r="AA1452" s="36">
        <f>IF(Dane!$E$3=1,AO1452+BA1452+BM1452,IF(Dane!$E$3=2,AU1452+BG1452+BS1452,AW1452+BI1452+BU1452))</f>
        <v>0</v>
      </c>
      <c r="AB1452" s="16">
        <f>IF(Dane!$E$3=1,AP1452+BB1452+BN1452,IF(Dane!$E$3=2,AV1452+BH1452+BT1452,AX1452+BJ1452+BV1452))</f>
        <v>0</v>
      </c>
      <c r="AC1452" s="16">
        <f>IF(((K1452*Dane!$C$9)-AA1452)&lt;0,0,(K1452*Dane!$C$9)-AA1452)</f>
        <v>0</v>
      </c>
      <c r="AD1452" s="37">
        <f>IFERROR(IF(((L1452*Dane!$C$9)-AB1452)&lt;0,0,(L1452*Dane!$C$9)-AB1452),0)</f>
        <v>0</v>
      </c>
      <c r="AE1452" s="97"/>
      <c r="AF1452" s="77">
        <f>IF(Dane!$E$3=1,AO1452,IF(Dane!$E$3=2,AU1452,AW1452))</f>
        <v>0</v>
      </c>
      <c r="AG1452" s="77">
        <f>IF(Dane!$E$3=1,AP1452,IF(Dane!$E$3=2,AV1452,AX1452))</f>
        <v>0</v>
      </c>
      <c r="AH1452" s="77">
        <f>IF(Dane!$E$3=1,BA1452,IF(Dane!$E$3=2,BG1452,BI1452))</f>
        <v>0</v>
      </c>
      <c r="AI1452" s="77">
        <f>IF(Dane!$E$3=1,BB1452,IF(Dane!$E$3=2,BH1452,BJ1452))</f>
        <v>0</v>
      </c>
      <c r="AJ1452" s="77">
        <f>IF(Dane!$E$3=1,BM1452,IF(Dane!$E$3=2,BS1452,BU1452))</f>
        <v>0</v>
      </c>
      <c r="AK1452" s="77">
        <f>IF(Dane!$E$3=1,BN1452,IF(Dane!$E$3=2,BT1452,BV1452))</f>
        <v>0</v>
      </c>
      <c r="AL1452" s="24">
        <f t="shared" si="685"/>
        <v>0</v>
      </c>
      <c r="AM1452" s="24">
        <f t="shared" si="686"/>
        <v>0</v>
      </c>
      <c r="AN1452" s="24"/>
      <c r="AO1452" s="24">
        <f t="shared" si="671"/>
        <v>0</v>
      </c>
      <c r="AP1452" s="24">
        <f t="shared" si="687"/>
        <v>0</v>
      </c>
      <c r="AQ1452" s="24">
        <f t="shared" si="672"/>
        <v>0</v>
      </c>
      <c r="AR1452" s="24">
        <f t="shared" si="673"/>
        <v>0</v>
      </c>
      <c r="AS1452" s="24">
        <f t="shared" si="674"/>
        <v>0</v>
      </c>
      <c r="AT1452" s="24">
        <f t="shared" si="688"/>
        <v>0</v>
      </c>
      <c r="AU1452" s="24">
        <f t="shared" si="697"/>
        <v>0</v>
      </c>
      <c r="AV1452" s="24">
        <v>0</v>
      </c>
      <c r="AW1452" s="24">
        <f t="shared" si="700"/>
        <v>0</v>
      </c>
      <c r="AX1452" s="24">
        <v>0</v>
      </c>
      <c r="AY1452" s="24">
        <f t="shared" si="689"/>
        <v>0</v>
      </c>
      <c r="AZ1452" s="24">
        <f t="shared" si="690"/>
        <v>0</v>
      </c>
      <c r="BA1452" s="24">
        <f t="shared" si="675"/>
        <v>0</v>
      </c>
      <c r="BB1452" s="24">
        <f t="shared" si="676"/>
        <v>0</v>
      </c>
      <c r="BC1452" s="24">
        <f t="shared" si="677"/>
        <v>0</v>
      </c>
      <c r="BD1452" s="24">
        <f t="shared" si="678"/>
        <v>0</v>
      </c>
      <c r="BE1452" s="24">
        <f t="shared" si="679"/>
        <v>0</v>
      </c>
      <c r="BF1452" s="24">
        <f t="shared" si="691"/>
        <v>0</v>
      </c>
      <c r="BG1452" s="24">
        <f t="shared" si="698"/>
        <v>0</v>
      </c>
      <c r="BH1452" s="24">
        <v>0</v>
      </c>
      <c r="BI1452" s="24">
        <f t="shared" si="692"/>
        <v>0</v>
      </c>
      <c r="BJ1452" s="24">
        <v>0</v>
      </c>
      <c r="BK1452" s="24">
        <f t="shared" si="693"/>
        <v>0</v>
      </c>
      <c r="BL1452" s="24">
        <f t="shared" si="694"/>
        <v>0</v>
      </c>
      <c r="BM1452" s="24">
        <f t="shared" si="680"/>
        <v>0</v>
      </c>
      <c r="BN1452" s="24">
        <f t="shared" si="681"/>
        <v>0</v>
      </c>
      <c r="BO1452" s="24">
        <f t="shared" si="682"/>
        <v>0</v>
      </c>
      <c r="BP1452" s="24">
        <f t="shared" si="683"/>
        <v>0</v>
      </c>
      <c r="BQ1452" s="24">
        <f t="shared" si="684"/>
        <v>0</v>
      </c>
      <c r="BR1452" s="24">
        <f t="shared" si="695"/>
        <v>0</v>
      </c>
      <c r="BS1452" s="24">
        <f t="shared" si="699"/>
        <v>0</v>
      </c>
      <c r="BT1452" s="24">
        <v>0</v>
      </c>
      <c r="BU1452" s="24">
        <f t="shared" si="696"/>
        <v>0</v>
      </c>
      <c r="BV1452" s="24">
        <v>0</v>
      </c>
    </row>
    <row r="1453" spans="1:74">
      <c r="A1453" s="87">
        <v>1444</v>
      </c>
      <c r="B1453" s="1"/>
      <c r="C1453" s="1"/>
      <c r="D1453" s="2"/>
      <c r="E1453" s="3"/>
      <c r="F1453" s="4"/>
      <c r="G1453" s="5"/>
      <c r="H1453" s="4"/>
      <c r="I1453" s="5"/>
      <c r="J1453" s="6"/>
      <c r="K1453" s="5"/>
      <c r="L1453" s="5"/>
      <c r="M1453" s="5"/>
      <c r="N1453" s="7"/>
      <c r="O1453" s="38"/>
      <c r="P1453" s="5"/>
      <c r="Q1453" s="5"/>
      <c r="R1453" s="7"/>
      <c r="S1453" s="38"/>
      <c r="T1453" s="5"/>
      <c r="U1453" s="5"/>
      <c r="V1453" s="55"/>
      <c r="W1453" s="38"/>
      <c r="X1453" s="5"/>
      <c r="Y1453" s="5"/>
      <c r="Z1453" s="55"/>
      <c r="AA1453" s="36">
        <f>IF(Dane!$E$3=1,AO1453+BA1453+BM1453,IF(Dane!$E$3=2,AU1453+BG1453+BS1453,AW1453+BI1453+BU1453))</f>
        <v>0</v>
      </c>
      <c r="AB1453" s="16">
        <f>IF(Dane!$E$3=1,AP1453+BB1453+BN1453,IF(Dane!$E$3=2,AV1453+BH1453+BT1453,AX1453+BJ1453+BV1453))</f>
        <v>0</v>
      </c>
      <c r="AC1453" s="16">
        <f>IF(((K1453*Dane!$C$9)-AA1453)&lt;0,0,(K1453*Dane!$C$9)-AA1453)</f>
        <v>0</v>
      </c>
      <c r="AD1453" s="37">
        <f>IFERROR(IF(((L1453*Dane!$C$9)-AB1453)&lt;0,0,(L1453*Dane!$C$9)-AB1453),0)</f>
        <v>0</v>
      </c>
      <c r="AE1453" s="97"/>
      <c r="AF1453" s="77">
        <f>IF(Dane!$E$3=1,AO1453,IF(Dane!$E$3=2,AU1453,AW1453))</f>
        <v>0</v>
      </c>
      <c r="AG1453" s="77">
        <f>IF(Dane!$E$3=1,AP1453,IF(Dane!$E$3=2,AV1453,AX1453))</f>
        <v>0</v>
      </c>
      <c r="AH1453" s="77">
        <f>IF(Dane!$E$3=1,BA1453,IF(Dane!$E$3=2,BG1453,BI1453))</f>
        <v>0</v>
      </c>
      <c r="AI1453" s="77">
        <f>IF(Dane!$E$3=1,BB1453,IF(Dane!$E$3=2,BH1453,BJ1453))</f>
        <v>0</v>
      </c>
      <c r="AJ1453" s="77">
        <f>IF(Dane!$E$3=1,BM1453,IF(Dane!$E$3=2,BS1453,BU1453))</f>
        <v>0</v>
      </c>
      <c r="AK1453" s="77">
        <f>IF(Dane!$E$3=1,BN1453,IF(Dane!$E$3=2,BT1453,BV1453))</f>
        <v>0</v>
      </c>
      <c r="AL1453" s="24">
        <f t="shared" si="685"/>
        <v>0</v>
      </c>
      <c r="AM1453" s="24">
        <f t="shared" si="686"/>
        <v>0</v>
      </c>
      <c r="AN1453" s="24"/>
      <c r="AO1453" s="24">
        <f t="shared" si="671"/>
        <v>0</v>
      </c>
      <c r="AP1453" s="24">
        <f t="shared" si="687"/>
        <v>0</v>
      </c>
      <c r="AQ1453" s="24">
        <f t="shared" si="672"/>
        <v>0</v>
      </c>
      <c r="AR1453" s="24">
        <f t="shared" si="673"/>
        <v>0</v>
      </c>
      <c r="AS1453" s="24">
        <f t="shared" si="674"/>
        <v>0</v>
      </c>
      <c r="AT1453" s="24">
        <f t="shared" si="688"/>
        <v>0</v>
      </c>
      <c r="AU1453" s="24">
        <f t="shared" si="697"/>
        <v>0</v>
      </c>
      <c r="AV1453" s="24">
        <v>0</v>
      </c>
      <c r="AW1453" s="24">
        <f t="shared" si="700"/>
        <v>0</v>
      </c>
      <c r="AX1453" s="24">
        <v>0</v>
      </c>
      <c r="AY1453" s="24">
        <f t="shared" si="689"/>
        <v>0</v>
      </c>
      <c r="AZ1453" s="24">
        <f t="shared" si="690"/>
        <v>0</v>
      </c>
      <c r="BA1453" s="24">
        <f t="shared" si="675"/>
        <v>0</v>
      </c>
      <c r="BB1453" s="24">
        <f t="shared" si="676"/>
        <v>0</v>
      </c>
      <c r="BC1453" s="24">
        <f t="shared" si="677"/>
        <v>0</v>
      </c>
      <c r="BD1453" s="24">
        <f t="shared" si="678"/>
        <v>0</v>
      </c>
      <c r="BE1453" s="24">
        <f t="shared" si="679"/>
        <v>0</v>
      </c>
      <c r="BF1453" s="24">
        <f t="shared" si="691"/>
        <v>0</v>
      </c>
      <c r="BG1453" s="24">
        <f t="shared" si="698"/>
        <v>0</v>
      </c>
      <c r="BH1453" s="24">
        <v>0</v>
      </c>
      <c r="BI1453" s="24">
        <f t="shared" si="692"/>
        <v>0</v>
      </c>
      <c r="BJ1453" s="24">
        <v>0</v>
      </c>
      <c r="BK1453" s="24">
        <f t="shared" si="693"/>
        <v>0</v>
      </c>
      <c r="BL1453" s="24">
        <f t="shared" si="694"/>
        <v>0</v>
      </c>
      <c r="BM1453" s="24">
        <f t="shared" si="680"/>
        <v>0</v>
      </c>
      <c r="BN1453" s="24">
        <f t="shared" si="681"/>
        <v>0</v>
      </c>
      <c r="BO1453" s="24">
        <f t="shared" si="682"/>
        <v>0</v>
      </c>
      <c r="BP1453" s="24">
        <f t="shared" si="683"/>
        <v>0</v>
      </c>
      <c r="BQ1453" s="24">
        <f t="shared" si="684"/>
        <v>0</v>
      </c>
      <c r="BR1453" s="24">
        <f t="shared" si="695"/>
        <v>0</v>
      </c>
      <c r="BS1453" s="24">
        <f t="shared" si="699"/>
        <v>0</v>
      </c>
      <c r="BT1453" s="24">
        <v>0</v>
      </c>
      <c r="BU1453" s="24">
        <f t="shared" si="696"/>
        <v>0</v>
      </c>
      <c r="BV1453" s="24">
        <v>0</v>
      </c>
    </row>
    <row r="1454" spans="1:74">
      <c r="A1454" s="87">
        <v>1445</v>
      </c>
      <c r="B1454" s="1"/>
      <c r="C1454" s="1"/>
      <c r="D1454" s="2"/>
      <c r="E1454" s="3"/>
      <c r="F1454" s="4"/>
      <c r="G1454" s="5"/>
      <c r="H1454" s="4"/>
      <c r="I1454" s="5"/>
      <c r="J1454" s="6"/>
      <c r="K1454" s="5"/>
      <c r="L1454" s="5"/>
      <c r="M1454" s="5"/>
      <c r="N1454" s="7"/>
      <c r="O1454" s="38"/>
      <c r="P1454" s="5"/>
      <c r="Q1454" s="5"/>
      <c r="R1454" s="7"/>
      <c r="S1454" s="38"/>
      <c r="T1454" s="5"/>
      <c r="U1454" s="5"/>
      <c r="V1454" s="55"/>
      <c r="W1454" s="38"/>
      <c r="X1454" s="5"/>
      <c r="Y1454" s="5"/>
      <c r="Z1454" s="55"/>
      <c r="AA1454" s="36">
        <f>IF(Dane!$E$3=1,AO1454+BA1454+BM1454,IF(Dane!$E$3=2,AU1454+BG1454+BS1454,AW1454+BI1454+BU1454))</f>
        <v>0</v>
      </c>
      <c r="AB1454" s="16">
        <f>IF(Dane!$E$3=1,AP1454+BB1454+BN1454,IF(Dane!$E$3=2,AV1454+BH1454+BT1454,AX1454+BJ1454+BV1454))</f>
        <v>0</v>
      </c>
      <c r="AC1454" s="16">
        <f>IF(((K1454*Dane!$C$9)-AA1454)&lt;0,0,(K1454*Dane!$C$9)-AA1454)</f>
        <v>0</v>
      </c>
      <c r="AD1454" s="37">
        <f>IFERROR(IF(((L1454*Dane!$C$9)-AB1454)&lt;0,0,(L1454*Dane!$C$9)-AB1454),0)</f>
        <v>0</v>
      </c>
      <c r="AE1454" s="97"/>
      <c r="AF1454" s="77">
        <f>IF(Dane!$E$3=1,AO1454,IF(Dane!$E$3=2,AU1454,AW1454))</f>
        <v>0</v>
      </c>
      <c r="AG1454" s="77">
        <f>IF(Dane!$E$3=1,AP1454,IF(Dane!$E$3=2,AV1454,AX1454))</f>
        <v>0</v>
      </c>
      <c r="AH1454" s="77">
        <f>IF(Dane!$E$3=1,BA1454,IF(Dane!$E$3=2,BG1454,BI1454))</f>
        <v>0</v>
      </c>
      <c r="AI1454" s="77">
        <f>IF(Dane!$E$3=1,BB1454,IF(Dane!$E$3=2,BH1454,BJ1454))</f>
        <v>0</v>
      </c>
      <c r="AJ1454" s="77">
        <f>IF(Dane!$E$3=1,BM1454,IF(Dane!$E$3=2,BS1454,BU1454))</f>
        <v>0</v>
      </c>
      <c r="AK1454" s="77">
        <f>IF(Dane!$E$3=1,BN1454,IF(Dane!$E$3=2,BT1454,BV1454))</f>
        <v>0</v>
      </c>
      <c r="AL1454" s="24">
        <f t="shared" si="685"/>
        <v>0</v>
      </c>
      <c r="AM1454" s="24">
        <f t="shared" si="686"/>
        <v>0</v>
      </c>
      <c r="AN1454" s="24"/>
      <c r="AO1454" s="24">
        <f t="shared" si="671"/>
        <v>0</v>
      </c>
      <c r="AP1454" s="24">
        <f t="shared" si="687"/>
        <v>0</v>
      </c>
      <c r="AQ1454" s="24">
        <f t="shared" si="672"/>
        <v>0</v>
      </c>
      <c r="AR1454" s="24">
        <f t="shared" si="673"/>
        <v>0</v>
      </c>
      <c r="AS1454" s="24">
        <f t="shared" si="674"/>
        <v>0</v>
      </c>
      <c r="AT1454" s="24">
        <f t="shared" si="688"/>
        <v>0</v>
      </c>
      <c r="AU1454" s="24">
        <f t="shared" si="697"/>
        <v>0</v>
      </c>
      <c r="AV1454" s="24">
        <v>0</v>
      </c>
      <c r="AW1454" s="24">
        <f t="shared" si="700"/>
        <v>0</v>
      </c>
      <c r="AX1454" s="24">
        <v>0</v>
      </c>
      <c r="AY1454" s="24">
        <f t="shared" si="689"/>
        <v>0</v>
      </c>
      <c r="AZ1454" s="24">
        <f t="shared" si="690"/>
        <v>0</v>
      </c>
      <c r="BA1454" s="24">
        <f t="shared" si="675"/>
        <v>0</v>
      </c>
      <c r="BB1454" s="24">
        <f t="shared" si="676"/>
        <v>0</v>
      </c>
      <c r="BC1454" s="24">
        <f t="shared" si="677"/>
        <v>0</v>
      </c>
      <c r="BD1454" s="24">
        <f t="shared" si="678"/>
        <v>0</v>
      </c>
      <c r="BE1454" s="24">
        <f t="shared" si="679"/>
        <v>0</v>
      </c>
      <c r="BF1454" s="24">
        <f t="shared" si="691"/>
        <v>0</v>
      </c>
      <c r="BG1454" s="24">
        <f t="shared" si="698"/>
        <v>0</v>
      </c>
      <c r="BH1454" s="24">
        <v>0</v>
      </c>
      <c r="BI1454" s="24">
        <f t="shared" si="692"/>
        <v>0</v>
      </c>
      <c r="BJ1454" s="24">
        <v>0</v>
      </c>
      <c r="BK1454" s="24">
        <f t="shared" si="693"/>
        <v>0</v>
      </c>
      <c r="BL1454" s="24">
        <f t="shared" si="694"/>
        <v>0</v>
      </c>
      <c r="BM1454" s="24">
        <f t="shared" si="680"/>
        <v>0</v>
      </c>
      <c r="BN1454" s="24">
        <f t="shared" si="681"/>
        <v>0</v>
      </c>
      <c r="BO1454" s="24">
        <f t="shared" si="682"/>
        <v>0</v>
      </c>
      <c r="BP1454" s="24">
        <f t="shared" si="683"/>
        <v>0</v>
      </c>
      <c r="BQ1454" s="24">
        <f t="shared" si="684"/>
        <v>0</v>
      </c>
      <c r="BR1454" s="24">
        <f t="shared" si="695"/>
        <v>0</v>
      </c>
      <c r="BS1454" s="24">
        <f t="shared" si="699"/>
        <v>0</v>
      </c>
      <c r="BT1454" s="24">
        <v>0</v>
      </c>
      <c r="BU1454" s="24">
        <f t="shared" si="696"/>
        <v>0</v>
      </c>
      <c r="BV1454" s="24">
        <v>0</v>
      </c>
    </row>
    <row r="1455" spans="1:74">
      <c r="A1455" s="87">
        <v>1446</v>
      </c>
      <c r="B1455" s="1"/>
      <c r="C1455" s="1"/>
      <c r="D1455" s="2"/>
      <c r="E1455" s="3"/>
      <c r="F1455" s="4"/>
      <c r="G1455" s="5"/>
      <c r="H1455" s="4"/>
      <c r="I1455" s="5"/>
      <c r="J1455" s="6"/>
      <c r="K1455" s="5"/>
      <c r="L1455" s="5"/>
      <c r="M1455" s="5"/>
      <c r="N1455" s="7"/>
      <c r="O1455" s="38"/>
      <c r="P1455" s="5"/>
      <c r="Q1455" s="5"/>
      <c r="R1455" s="7"/>
      <c r="S1455" s="38"/>
      <c r="T1455" s="5"/>
      <c r="U1455" s="5"/>
      <c r="V1455" s="55"/>
      <c r="W1455" s="38"/>
      <c r="X1455" s="5"/>
      <c r="Y1455" s="5"/>
      <c r="Z1455" s="55"/>
      <c r="AA1455" s="36">
        <f>IF(Dane!$E$3=1,AO1455+BA1455+BM1455,IF(Dane!$E$3=2,AU1455+BG1455+BS1455,AW1455+BI1455+BU1455))</f>
        <v>0</v>
      </c>
      <c r="AB1455" s="16">
        <f>IF(Dane!$E$3=1,AP1455+BB1455+BN1455,IF(Dane!$E$3=2,AV1455+BH1455+BT1455,AX1455+BJ1455+BV1455))</f>
        <v>0</v>
      </c>
      <c r="AC1455" s="16">
        <f>IF(((K1455*Dane!$C$9)-AA1455)&lt;0,0,(K1455*Dane!$C$9)-AA1455)</f>
        <v>0</v>
      </c>
      <c r="AD1455" s="37">
        <f>IFERROR(IF(((L1455*Dane!$C$9)-AB1455)&lt;0,0,(L1455*Dane!$C$9)-AB1455),0)</f>
        <v>0</v>
      </c>
      <c r="AE1455" s="97"/>
      <c r="AF1455" s="77">
        <f>IF(Dane!$E$3=1,AO1455,IF(Dane!$E$3=2,AU1455,AW1455))</f>
        <v>0</v>
      </c>
      <c r="AG1455" s="77">
        <f>IF(Dane!$E$3=1,AP1455,IF(Dane!$E$3=2,AV1455,AX1455))</f>
        <v>0</v>
      </c>
      <c r="AH1455" s="77">
        <f>IF(Dane!$E$3=1,BA1455,IF(Dane!$E$3=2,BG1455,BI1455))</f>
        <v>0</v>
      </c>
      <c r="AI1455" s="77">
        <f>IF(Dane!$E$3=1,BB1455,IF(Dane!$E$3=2,BH1455,BJ1455))</f>
        <v>0</v>
      </c>
      <c r="AJ1455" s="77">
        <f>IF(Dane!$E$3=1,BM1455,IF(Dane!$E$3=2,BS1455,BU1455))</f>
        <v>0</v>
      </c>
      <c r="AK1455" s="77">
        <f>IF(Dane!$E$3=1,BN1455,IF(Dane!$E$3=2,BT1455,BV1455))</f>
        <v>0</v>
      </c>
      <c r="AL1455" s="24">
        <f t="shared" si="685"/>
        <v>0</v>
      </c>
      <c r="AM1455" s="24">
        <f t="shared" si="686"/>
        <v>0</v>
      </c>
      <c r="AN1455" s="24"/>
      <c r="AO1455" s="24">
        <f t="shared" si="671"/>
        <v>0</v>
      </c>
      <c r="AP1455" s="24">
        <f t="shared" si="687"/>
        <v>0</v>
      </c>
      <c r="AQ1455" s="24">
        <f t="shared" si="672"/>
        <v>0</v>
      </c>
      <c r="AR1455" s="24">
        <f t="shared" si="673"/>
        <v>0</v>
      </c>
      <c r="AS1455" s="24">
        <f t="shared" si="674"/>
        <v>0</v>
      </c>
      <c r="AT1455" s="24">
        <f t="shared" si="688"/>
        <v>0</v>
      </c>
      <c r="AU1455" s="24">
        <f t="shared" si="697"/>
        <v>0</v>
      </c>
      <c r="AV1455" s="24">
        <v>0</v>
      </c>
      <c r="AW1455" s="24">
        <f t="shared" si="700"/>
        <v>0</v>
      </c>
      <c r="AX1455" s="24">
        <v>0</v>
      </c>
      <c r="AY1455" s="24">
        <f t="shared" si="689"/>
        <v>0</v>
      </c>
      <c r="AZ1455" s="24">
        <f t="shared" si="690"/>
        <v>0</v>
      </c>
      <c r="BA1455" s="24">
        <f t="shared" si="675"/>
        <v>0</v>
      </c>
      <c r="BB1455" s="24">
        <f t="shared" si="676"/>
        <v>0</v>
      </c>
      <c r="BC1455" s="24">
        <f t="shared" si="677"/>
        <v>0</v>
      </c>
      <c r="BD1455" s="24">
        <f t="shared" si="678"/>
        <v>0</v>
      </c>
      <c r="BE1455" s="24">
        <f t="shared" si="679"/>
        <v>0</v>
      </c>
      <c r="BF1455" s="24">
        <f t="shared" si="691"/>
        <v>0</v>
      </c>
      <c r="BG1455" s="24">
        <f t="shared" si="698"/>
        <v>0</v>
      </c>
      <c r="BH1455" s="24">
        <v>0</v>
      </c>
      <c r="BI1455" s="24">
        <f t="shared" si="692"/>
        <v>0</v>
      </c>
      <c r="BJ1455" s="24">
        <v>0</v>
      </c>
      <c r="BK1455" s="24">
        <f t="shared" si="693"/>
        <v>0</v>
      </c>
      <c r="BL1455" s="24">
        <f t="shared" si="694"/>
        <v>0</v>
      </c>
      <c r="BM1455" s="24">
        <f t="shared" si="680"/>
        <v>0</v>
      </c>
      <c r="BN1455" s="24">
        <f t="shared" si="681"/>
        <v>0</v>
      </c>
      <c r="BO1455" s="24">
        <f t="shared" si="682"/>
        <v>0</v>
      </c>
      <c r="BP1455" s="24">
        <f t="shared" si="683"/>
        <v>0</v>
      </c>
      <c r="BQ1455" s="24">
        <f t="shared" si="684"/>
        <v>0</v>
      </c>
      <c r="BR1455" s="24">
        <f t="shared" si="695"/>
        <v>0</v>
      </c>
      <c r="BS1455" s="24">
        <f t="shared" si="699"/>
        <v>0</v>
      </c>
      <c r="BT1455" s="24">
        <v>0</v>
      </c>
      <c r="BU1455" s="24">
        <f t="shared" si="696"/>
        <v>0</v>
      </c>
      <c r="BV1455" s="24">
        <v>0</v>
      </c>
    </row>
    <row r="1456" spans="1:74">
      <c r="A1456" s="87">
        <v>1447</v>
      </c>
      <c r="B1456" s="1"/>
      <c r="C1456" s="1"/>
      <c r="D1456" s="2"/>
      <c r="E1456" s="3"/>
      <c r="F1456" s="4"/>
      <c r="G1456" s="5"/>
      <c r="H1456" s="4"/>
      <c r="I1456" s="5"/>
      <c r="J1456" s="6"/>
      <c r="K1456" s="5"/>
      <c r="L1456" s="5"/>
      <c r="M1456" s="5"/>
      <c r="N1456" s="7"/>
      <c r="O1456" s="38"/>
      <c r="P1456" s="5"/>
      <c r="Q1456" s="5"/>
      <c r="R1456" s="7"/>
      <c r="S1456" s="38"/>
      <c r="T1456" s="5"/>
      <c r="U1456" s="5"/>
      <c r="V1456" s="55"/>
      <c r="W1456" s="38"/>
      <c r="X1456" s="5"/>
      <c r="Y1456" s="5"/>
      <c r="Z1456" s="55"/>
      <c r="AA1456" s="36">
        <f>IF(Dane!$E$3=1,AO1456+BA1456+BM1456,IF(Dane!$E$3=2,AU1456+BG1456+BS1456,AW1456+BI1456+BU1456))</f>
        <v>0</v>
      </c>
      <c r="AB1456" s="16">
        <f>IF(Dane!$E$3=1,AP1456+BB1456+BN1456,IF(Dane!$E$3=2,AV1456+BH1456+BT1456,AX1456+BJ1456+BV1456))</f>
        <v>0</v>
      </c>
      <c r="AC1456" s="16">
        <f>IF(((K1456*Dane!$C$9)-AA1456)&lt;0,0,(K1456*Dane!$C$9)-AA1456)</f>
        <v>0</v>
      </c>
      <c r="AD1456" s="37">
        <f>IFERROR(IF(((L1456*Dane!$C$9)-AB1456)&lt;0,0,(L1456*Dane!$C$9)-AB1456),0)</f>
        <v>0</v>
      </c>
      <c r="AE1456" s="97"/>
      <c r="AF1456" s="77">
        <f>IF(Dane!$E$3=1,AO1456,IF(Dane!$E$3=2,AU1456,AW1456))</f>
        <v>0</v>
      </c>
      <c r="AG1456" s="77">
        <f>IF(Dane!$E$3=1,AP1456,IF(Dane!$E$3=2,AV1456,AX1456))</f>
        <v>0</v>
      </c>
      <c r="AH1456" s="77">
        <f>IF(Dane!$E$3=1,BA1456,IF(Dane!$E$3=2,BG1456,BI1456))</f>
        <v>0</v>
      </c>
      <c r="AI1456" s="77">
        <f>IF(Dane!$E$3=1,BB1456,IF(Dane!$E$3=2,BH1456,BJ1456))</f>
        <v>0</v>
      </c>
      <c r="AJ1456" s="77">
        <f>IF(Dane!$E$3=1,BM1456,IF(Dane!$E$3=2,BS1456,BU1456))</f>
        <v>0</v>
      </c>
      <c r="AK1456" s="77">
        <f>IF(Dane!$E$3=1,BN1456,IF(Dane!$E$3=2,BT1456,BV1456))</f>
        <v>0</v>
      </c>
      <c r="AL1456" s="24">
        <f t="shared" si="685"/>
        <v>0</v>
      </c>
      <c r="AM1456" s="24">
        <f t="shared" si="686"/>
        <v>0</v>
      </c>
      <c r="AN1456" s="24"/>
      <c r="AO1456" s="24">
        <f t="shared" si="671"/>
        <v>0</v>
      </c>
      <c r="AP1456" s="24">
        <f t="shared" si="687"/>
        <v>0</v>
      </c>
      <c r="AQ1456" s="24">
        <f t="shared" si="672"/>
        <v>0</v>
      </c>
      <c r="AR1456" s="24">
        <f t="shared" si="673"/>
        <v>0</v>
      </c>
      <c r="AS1456" s="24">
        <f t="shared" si="674"/>
        <v>0</v>
      </c>
      <c r="AT1456" s="24">
        <f t="shared" si="688"/>
        <v>0</v>
      </c>
      <c r="AU1456" s="24">
        <f t="shared" si="697"/>
        <v>0</v>
      </c>
      <c r="AV1456" s="24">
        <v>0</v>
      </c>
      <c r="AW1456" s="24">
        <f t="shared" si="700"/>
        <v>0</v>
      </c>
      <c r="AX1456" s="24">
        <v>0</v>
      </c>
      <c r="AY1456" s="24">
        <f t="shared" si="689"/>
        <v>0</v>
      </c>
      <c r="AZ1456" s="24">
        <f t="shared" si="690"/>
        <v>0</v>
      </c>
      <c r="BA1456" s="24">
        <f t="shared" si="675"/>
        <v>0</v>
      </c>
      <c r="BB1456" s="24">
        <f t="shared" si="676"/>
        <v>0</v>
      </c>
      <c r="BC1456" s="24">
        <f t="shared" si="677"/>
        <v>0</v>
      </c>
      <c r="BD1456" s="24">
        <f t="shared" si="678"/>
        <v>0</v>
      </c>
      <c r="BE1456" s="24">
        <f t="shared" si="679"/>
        <v>0</v>
      </c>
      <c r="BF1456" s="24">
        <f t="shared" si="691"/>
        <v>0</v>
      </c>
      <c r="BG1456" s="24">
        <f t="shared" si="698"/>
        <v>0</v>
      </c>
      <c r="BH1456" s="24">
        <v>0</v>
      </c>
      <c r="BI1456" s="24">
        <f t="shared" si="692"/>
        <v>0</v>
      </c>
      <c r="BJ1456" s="24">
        <v>0</v>
      </c>
      <c r="BK1456" s="24">
        <f t="shared" si="693"/>
        <v>0</v>
      </c>
      <c r="BL1456" s="24">
        <f t="shared" si="694"/>
        <v>0</v>
      </c>
      <c r="BM1456" s="24">
        <f t="shared" si="680"/>
        <v>0</v>
      </c>
      <c r="BN1456" s="24">
        <f t="shared" si="681"/>
        <v>0</v>
      </c>
      <c r="BO1456" s="24">
        <f t="shared" si="682"/>
        <v>0</v>
      </c>
      <c r="BP1456" s="24">
        <f t="shared" si="683"/>
        <v>0</v>
      </c>
      <c r="BQ1456" s="24">
        <f t="shared" si="684"/>
        <v>0</v>
      </c>
      <c r="BR1456" s="24">
        <f t="shared" si="695"/>
        <v>0</v>
      </c>
      <c r="BS1456" s="24">
        <f t="shared" si="699"/>
        <v>0</v>
      </c>
      <c r="BT1456" s="24">
        <v>0</v>
      </c>
      <c r="BU1456" s="24">
        <f t="shared" si="696"/>
        <v>0</v>
      </c>
      <c r="BV1456" s="24">
        <v>0</v>
      </c>
    </row>
    <row r="1457" spans="1:74">
      <c r="A1457" s="87">
        <v>1448</v>
      </c>
      <c r="B1457" s="1"/>
      <c r="C1457" s="1"/>
      <c r="D1457" s="2"/>
      <c r="E1457" s="3"/>
      <c r="F1457" s="4"/>
      <c r="G1457" s="5"/>
      <c r="H1457" s="4"/>
      <c r="I1457" s="5"/>
      <c r="J1457" s="6"/>
      <c r="K1457" s="5"/>
      <c r="L1457" s="5"/>
      <c r="M1457" s="5"/>
      <c r="N1457" s="7"/>
      <c r="O1457" s="38"/>
      <c r="P1457" s="5"/>
      <c r="Q1457" s="5"/>
      <c r="R1457" s="7"/>
      <c r="S1457" s="38"/>
      <c r="T1457" s="5"/>
      <c r="U1457" s="5"/>
      <c r="V1457" s="55"/>
      <c r="W1457" s="38"/>
      <c r="X1457" s="5"/>
      <c r="Y1457" s="5"/>
      <c r="Z1457" s="55"/>
      <c r="AA1457" s="36">
        <f>IF(Dane!$E$3=1,AO1457+BA1457+BM1457,IF(Dane!$E$3=2,AU1457+BG1457+BS1457,AW1457+BI1457+BU1457))</f>
        <v>0</v>
      </c>
      <c r="AB1457" s="16">
        <f>IF(Dane!$E$3=1,AP1457+BB1457+BN1457,IF(Dane!$E$3=2,AV1457+BH1457+BT1457,AX1457+BJ1457+BV1457))</f>
        <v>0</v>
      </c>
      <c r="AC1457" s="16">
        <f>IF(((K1457*Dane!$C$9)-AA1457)&lt;0,0,(K1457*Dane!$C$9)-AA1457)</f>
        <v>0</v>
      </c>
      <c r="AD1457" s="37">
        <f>IFERROR(IF(((L1457*Dane!$C$9)-AB1457)&lt;0,0,(L1457*Dane!$C$9)-AB1457),0)</f>
        <v>0</v>
      </c>
      <c r="AE1457" s="97"/>
      <c r="AF1457" s="77">
        <f>IF(Dane!$E$3=1,AO1457,IF(Dane!$E$3=2,AU1457,AW1457))</f>
        <v>0</v>
      </c>
      <c r="AG1457" s="77">
        <f>IF(Dane!$E$3=1,AP1457,IF(Dane!$E$3=2,AV1457,AX1457))</f>
        <v>0</v>
      </c>
      <c r="AH1457" s="77">
        <f>IF(Dane!$E$3=1,BA1457,IF(Dane!$E$3=2,BG1457,BI1457))</f>
        <v>0</v>
      </c>
      <c r="AI1457" s="77">
        <f>IF(Dane!$E$3=1,BB1457,IF(Dane!$E$3=2,BH1457,BJ1457))</f>
        <v>0</v>
      </c>
      <c r="AJ1457" s="77">
        <f>IF(Dane!$E$3=1,BM1457,IF(Dane!$E$3=2,BS1457,BU1457))</f>
        <v>0</v>
      </c>
      <c r="AK1457" s="77">
        <f>IF(Dane!$E$3=1,BN1457,IF(Dane!$E$3=2,BT1457,BV1457))</f>
        <v>0</v>
      </c>
      <c r="AL1457" s="24">
        <f t="shared" si="685"/>
        <v>0</v>
      </c>
      <c r="AM1457" s="24">
        <f t="shared" si="686"/>
        <v>0</v>
      </c>
      <c r="AN1457" s="24"/>
      <c r="AO1457" s="24">
        <f t="shared" si="671"/>
        <v>0</v>
      </c>
      <c r="AP1457" s="24">
        <f t="shared" si="687"/>
        <v>0</v>
      </c>
      <c r="AQ1457" s="24">
        <f t="shared" si="672"/>
        <v>0</v>
      </c>
      <c r="AR1457" s="24">
        <f t="shared" si="673"/>
        <v>0</v>
      </c>
      <c r="AS1457" s="24">
        <f t="shared" si="674"/>
        <v>0</v>
      </c>
      <c r="AT1457" s="24">
        <f t="shared" si="688"/>
        <v>0</v>
      </c>
      <c r="AU1457" s="24">
        <f t="shared" si="697"/>
        <v>0</v>
      </c>
      <c r="AV1457" s="24">
        <v>0</v>
      </c>
      <c r="AW1457" s="24">
        <f t="shared" si="700"/>
        <v>0</v>
      </c>
      <c r="AX1457" s="24">
        <v>0</v>
      </c>
      <c r="AY1457" s="24">
        <f t="shared" si="689"/>
        <v>0</v>
      </c>
      <c r="AZ1457" s="24">
        <f t="shared" si="690"/>
        <v>0</v>
      </c>
      <c r="BA1457" s="24">
        <f t="shared" si="675"/>
        <v>0</v>
      </c>
      <c r="BB1457" s="24">
        <f t="shared" si="676"/>
        <v>0</v>
      </c>
      <c r="BC1457" s="24">
        <f t="shared" si="677"/>
        <v>0</v>
      </c>
      <c r="BD1457" s="24">
        <f t="shared" si="678"/>
        <v>0</v>
      </c>
      <c r="BE1457" s="24">
        <f t="shared" si="679"/>
        <v>0</v>
      </c>
      <c r="BF1457" s="24">
        <f t="shared" si="691"/>
        <v>0</v>
      </c>
      <c r="BG1457" s="24">
        <f t="shared" si="698"/>
        <v>0</v>
      </c>
      <c r="BH1457" s="24">
        <v>0</v>
      </c>
      <c r="BI1457" s="24">
        <f t="shared" si="692"/>
        <v>0</v>
      </c>
      <c r="BJ1457" s="24">
        <v>0</v>
      </c>
      <c r="BK1457" s="24">
        <f t="shared" si="693"/>
        <v>0</v>
      </c>
      <c r="BL1457" s="24">
        <f t="shared" si="694"/>
        <v>0</v>
      </c>
      <c r="BM1457" s="24">
        <f t="shared" si="680"/>
        <v>0</v>
      </c>
      <c r="BN1457" s="24">
        <f t="shared" si="681"/>
        <v>0</v>
      </c>
      <c r="BO1457" s="24">
        <f t="shared" si="682"/>
        <v>0</v>
      </c>
      <c r="BP1457" s="24">
        <f t="shared" si="683"/>
        <v>0</v>
      </c>
      <c r="BQ1457" s="24">
        <f t="shared" si="684"/>
        <v>0</v>
      </c>
      <c r="BR1457" s="24">
        <f t="shared" si="695"/>
        <v>0</v>
      </c>
      <c r="BS1457" s="24">
        <f t="shared" si="699"/>
        <v>0</v>
      </c>
      <c r="BT1457" s="24">
        <v>0</v>
      </c>
      <c r="BU1457" s="24">
        <f t="shared" si="696"/>
        <v>0</v>
      </c>
      <c r="BV1457" s="24">
        <v>0</v>
      </c>
    </row>
    <row r="1458" spans="1:74">
      <c r="A1458" s="87">
        <v>1449</v>
      </c>
      <c r="B1458" s="1"/>
      <c r="C1458" s="1"/>
      <c r="D1458" s="2"/>
      <c r="E1458" s="3"/>
      <c r="F1458" s="4"/>
      <c r="G1458" s="5"/>
      <c r="H1458" s="4"/>
      <c r="I1458" s="5"/>
      <c r="J1458" s="6"/>
      <c r="K1458" s="5"/>
      <c r="L1458" s="5"/>
      <c r="M1458" s="5"/>
      <c r="N1458" s="7"/>
      <c r="O1458" s="38"/>
      <c r="P1458" s="5"/>
      <c r="Q1458" s="5"/>
      <c r="R1458" s="7"/>
      <c r="S1458" s="38"/>
      <c r="T1458" s="5"/>
      <c r="U1458" s="5"/>
      <c r="V1458" s="55"/>
      <c r="W1458" s="38"/>
      <c r="X1458" s="5"/>
      <c r="Y1458" s="5"/>
      <c r="Z1458" s="55"/>
      <c r="AA1458" s="36">
        <f>IF(Dane!$E$3=1,AO1458+BA1458+BM1458,IF(Dane!$E$3=2,AU1458+BG1458+BS1458,AW1458+BI1458+BU1458))</f>
        <v>0</v>
      </c>
      <c r="AB1458" s="16">
        <f>IF(Dane!$E$3=1,AP1458+BB1458+BN1458,IF(Dane!$E$3=2,AV1458+BH1458+BT1458,AX1458+BJ1458+BV1458))</f>
        <v>0</v>
      </c>
      <c r="AC1458" s="16">
        <f>IF(((K1458*Dane!$C$9)-AA1458)&lt;0,0,(K1458*Dane!$C$9)-AA1458)</f>
        <v>0</v>
      </c>
      <c r="AD1458" s="37">
        <f>IFERROR(IF(((L1458*Dane!$C$9)-AB1458)&lt;0,0,(L1458*Dane!$C$9)-AB1458),0)</f>
        <v>0</v>
      </c>
      <c r="AE1458" s="97"/>
      <c r="AF1458" s="77">
        <f>IF(Dane!$E$3=1,AO1458,IF(Dane!$E$3=2,AU1458,AW1458))</f>
        <v>0</v>
      </c>
      <c r="AG1458" s="77">
        <f>IF(Dane!$E$3=1,AP1458,IF(Dane!$E$3=2,AV1458,AX1458))</f>
        <v>0</v>
      </c>
      <c r="AH1458" s="77">
        <f>IF(Dane!$E$3=1,BA1458,IF(Dane!$E$3=2,BG1458,BI1458))</f>
        <v>0</v>
      </c>
      <c r="AI1458" s="77">
        <f>IF(Dane!$E$3=1,BB1458,IF(Dane!$E$3=2,BH1458,BJ1458))</f>
        <v>0</v>
      </c>
      <c r="AJ1458" s="77">
        <f>IF(Dane!$E$3=1,BM1458,IF(Dane!$E$3=2,BS1458,BU1458))</f>
        <v>0</v>
      </c>
      <c r="AK1458" s="77">
        <f>IF(Dane!$E$3=1,BN1458,IF(Dane!$E$3=2,BT1458,BV1458))</f>
        <v>0</v>
      </c>
      <c r="AL1458" s="24">
        <f t="shared" si="685"/>
        <v>0</v>
      </c>
      <c r="AM1458" s="24">
        <f t="shared" si="686"/>
        <v>0</v>
      </c>
      <c r="AN1458" s="24"/>
      <c r="AO1458" s="24">
        <f t="shared" si="671"/>
        <v>0</v>
      </c>
      <c r="AP1458" s="24">
        <f t="shared" si="687"/>
        <v>0</v>
      </c>
      <c r="AQ1458" s="24">
        <f t="shared" si="672"/>
        <v>0</v>
      </c>
      <c r="AR1458" s="24">
        <f t="shared" si="673"/>
        <v>0</v>
      </c>
      <c r="AS1458" s="24">
        <f t="shared" si="674"/>
        <v>0</v>
      </c>
      <c r="AT1458" s="24">
        <f t="shared" si="688"/>
        <v>0</v>
      </c>
      <c r="AU1458" s="24">
        <f t="shared" si="697"/>
        <v>0</v>
      </c>
      <c r="AV1458" s="24">
        <v>0</v>
      </c>
      <c r="AW1458" s="24">
        <f t="shared" si="700"/>
        <v>0</v>
      </c>
      <c r="AX1458" s="24">
        <v>0</v>
      </c>
      <c r="AY1458" s="24">
        <f t="shared" si="689"/>
        <v>0</v>
      </c>
      <c r="AZ1458" s="24">
        <f t="shared" si="690"/>
        <v>0</v>
      </c>
      <c r="BA1458" s="24">
        <f t="shared" si="675"/>
        <v>0</v>
      </c>
      <c r="BB1458" s="24">
        <f t="shared" si="676"/>
        <v>0</v>
      </c>
      <c r="BC1458" s="24">
        <f t="shared" si="677"/>
        <v>0</v>
      </c>
      <c r="BD1458" s="24">
        <f t="shared" si="678"/>
        <v>0</v>
      </c>
      <c r="BE1458" s="24">
        <f t="shared" si="679"/>
        <v>0</v>
      </c>
      <c r="BF1458" s="24">
        <f t="shared" si="691"/>
        <v>0</v>
      </c>
      <c r="BG1458" s="24">
        <f t="shared" si="698"/>
        <v>0</v>
      </c>
      <c r="BH1458" s="24">
        <v>0</v>
      </c>
      <c r="BI1458" s="24">
        <f t="shared" si="692"/>
        <v>0</v>
      </c>
      <c r="BJ1458" s="24">
        <v>0</v>
      </c>
      <c r="BK1458" s="24">
        <f t="shared" si="693"/>
        <v>0</v>
      </c>
      <c r="BL1458" s="24">
        <f t="shared" si="694"/>
        <v>0</v>
      </c>
      <c r="BM1458" s="24">
        <f t="shared" si="680"/>
        <v>0</v>
      </c>
      <c r="BN1458" s="24">
        <f t="shared" si="681"/>
        <v>0</v>
      </c>
      <c r="BO1458" s="24">
        <f t="shared" si="682"/>
        <v>0</v>
      </c>
      <c r="BP1458" s="24">
        <f t="shared" si="683"/>
        <v>0</v>
      </c>
      <c r="BQ1458" s="24">
        <f t="shared" si="684"/>
        <v>0</v>
      </c>
      <c r="BR1458" s="24">
        <f t="shared" si="695"/>
        <v>0</v>
      </c>
      <c r="BS1458" s="24">
        <f t="shared" si="699"/>
        <v>0</v>
      </c>
      <c r="BT1458" s="24">
        <v>0</v>
      </c>
      <c r="BU1458" s="24">
        <f t="shared" si="696"/>
        <v>0</v>
      </c>
      <c r="BV1458" s="24">
        <v>0</v>
      </c>
    </row>
    <row r="1459" spans="1:74">
      <c r="A1459" s="87">
        <v>1450</v>
      </c>
      <c r="B1459" s="1"/>
      <c r="C1459" s="1"/>
      <c r="D1459" s="2"/>
      <c r="E1459" s="3"/>
      <c r="F1459" s="4"/>
      <c r="G1459" s="5"/>
      <c r="H1459" s="4"/>
      <c r="I1459" s="5"/>
      <c r="J1459" s="6"/>
      <c r="K1459" s="5"/>
      <c r="L1459" s="5"/>
      <c r="M1459" s="5"/>
      <c r="N1459" s="7"/>
      <c r="O1459" s="38"/>
      <c r="P1459" s="5"/>
      <c r="Q1459" s="5"/>
      <c r="R1459" s="7"/>
      <c r="S1459" s="38"/>
      <c r="T1459" s="5"/>
      <c r="U1459" s="5"/>
      <c r="V1459" s="55"/>
      <c r="W1459" s="38"/>
      <c r="X1459" s="5"/>
      <c r="Y1459" s="5"/>
      <c r="Z1459" s="55"/>
      <c r="AA1459" s="36">
        <f>IF(Dane!$E$3=1,AO1459+BA1459+BM1459,IF(Dane!$E$3=2,AU1459+BG1459+BS1459,AW1459+BI1459+BU1459))</f>
        <v>0</v>
      </c>
      <c r="AB1459" s="16">
        <f>IF(Dane!$E$3=1,AP1459+BB1459+BN1459,IF(Dane!$E$3=2,AV1459+BH1459+BT1459,AX1459+BJ1459+BV1459))</f>
        <v>0</v>
      </c>
      <c r="AC1459" s="16">
        <f>IF(((K1459*Dane!$C$9)-AA1459)&lt;0,0,(K1459*Dane!$C$9)-AA1459)</f>
        <v>0</v>
      </c>
      <c r="AD1459" s="37">
        <f>IFERROR(IF(((L1459*Dane!$C$9)-AB1459)&lt;0,0,(L1459*Dane!$C$9)-AB1459),0)</f>
        <v>0</v>
      </c>
      <c r="AE1459" s="97"/>
      <c r="AF1459" s="77">
        <f>IF(Dane!$E$3=1,AO1459,IF(Dane!$E$3=2,AU1459,AW1459))</f>
        <v>0</v>
      </c>
      <c r="AG1459" s="77">
        <f>IF(Dane!$E$3=1,AP1459,IF(Dane!$E$3=2,AV1459,AX1459))</f>
        <v>0</v>
      </c>
      <c r="AH1459" s="77">
        <f>IF(Dane!$E$3=1,BA1459,IF(Dane!$E$3=2,BG1459,BI1459))</f>
        <v>0</v>
      </c>
      <c r="AI1459" s="77">
        <f>IF(Dane!$E$3=1,BB1459,IF(Dane!$E$3=2,BH1459,BJ1459))</f>
        <v>0</v>
      </c>
      <c r="AJ1459" s="77">
        <f>IF(Dane!$E$3=1,BM1459,IF(Dane!$E$3=2,BS1459,BU1459))</f>
        <v>0</v>
      </c>
      <c r="AK1459" s="77">
        <f>IF(Dane!$E$3=1,BN1459,IF(Dane!$E$3=2,BT1459,BV1459))</f>
        <v>0</v>
      </c>
      <c r="AL1459" s="24">
        <f t="shared" si="685"/>
        <v>0</v>
      </c>
      <c r="AM1459" s="24">
        <f t="shared" si="686"/>
        <v>0</v>
      </c>
      <c r="AN1459" s="24"/>
      <c r="AO1459" s="24">
        <f t="shared" si="671"/>
        <v>0</v>
      </c>
      <c r="AP1459" s="24">
        <f t="shared" si="687"/>
        <v>0</v>
      </c>
      <c r="AQ1459" s="24">
        <f t="shared" si="672"/>
        <v>0</v>
      </c>
      <c r="AR1459" s="24">
        <f t="shared" si="673"/>
        <v>0</v>
      </c>
      <c r="AS1459" s="24">
        <f t="shared" si="674"/>
        <v>0</v>
      </c>
      <c r="AT1459" s="24">
        <f t="shared" si="688"/>
        <v>0</v>
      </c>
      <c r="AU1459" s="24">
        <f t="shared" si="697"/>
        <v>0</v>
      </c>
      <c r="AV1459" s="24">
        <v>0</v>
      </c>
      <c r="AW1459" s="24">
        <f t="shared" si="700"/>
        <v>0</v>
      </c>
      <c r="AX1459" s="24">
        <v>0</v>
      </c>
      <c r="AY1459" s="24">
        <f t="shared" si="689"/>
        <v>0</v>
      </c>
      <c r="AZ1459" s="24">
        <f t="shared" si="690"/>
        <v>0</v>
      </c>
      <c r="BA1459" s="24">
        <f t="shared" si="675"/>
        <v>0</v>
      </c>
      <c r="BB1459" s="24">
        <f t="shared" si="676"/>
        <v>0</v>
      </c>
      <c r="BC1459" s="24">
        <f t="shared" si="677"/>
        <v>0</v>
      </c>
      <c r="BD1459" s="24">
        <f t="shared" si="678"/>
        <v>0</v>
      </c>
      <c r="BE1459" s="24">
        <f t="shared" si="679"/>
        <v>0</v>
      </c>
      <c r="BF1459" s="24">
        <f t="shared" si="691"/>
        <v>0</v>
      </c>
      <c r="BG1459" s="24">
        <f t="shared" si="698"/>
        <v>0</v>
      </c>
      <c r="BH1459" s="24">
        <v>0</v>
      </c>
      <c r="BI1459" s="24">
        <f t="shared" si="692"/>
        <v>0</v>
      </c>
      <c r="BJ1459" s="24">
        <v>0</v>
      </c>
      <c r="BK1459" s="24">
        <f t="shared" si="693"/>
        <v>0</v>
      </c>
      <c r="BL1459" s="24">
        <f t="shared" si="694"/>
        <v>0</v>
      </c>
      <c r="BM1459" s="24">
        <f t="shared" si="680"/>
        <v>0</v>
      </c>
      <c r="BN1459" s="24">
        <f t="shared" si="681"/>
        <v>0</v>
      </c>
      <c r="BO1459" s="24">
        <f t="shared" si="682"/>
        <v>0</v>
      </c>
      <c r="BP1459" s="24">
        <f t="shared" si="683"/>
        <v>0</v>
      </c>
      <c r="BQ1459" s="24">
        <f t="shared" si="684"/>
        <v>0</v>
      </c>
      <c r="BR1459" s="24">
        <f t="shared" si="695"/>
        <v>0</v>
      </c>
      <c r="BS1459" s="24">
        <f t="shared" si="699"/>
        <v>0</v>
      </c>
      <c r="BT1459" s="24">
        <v>0</v>
      </c>
      <c r="BU1459" s="24">
        <f t="shared" si="696"/>
        <v>0</v>
      </c>
      <c r="BV1459" s="24">
        <v>0</v>
      </c>
    </row>
    <row r="1460" spans="1:74">
      <c r="A1460" s="87">
        <v>1451</v>
      </c>
      <c r="B1460" s="1"/>
      <c r="C1460" s="1"/>
      <c r="D1460" s="2"/>
      <c r="E1460" s="3"/>
      <c r="F1460" s="4"/>
      <c r="G1460" s="5"/>
      <c r="H1460" s="4"/>
      <c r="I1460" s="5"/>
      <c r="J1460" s="6"/>
      <c r="K1460" s="5"/>
      <c r="L1460" s="5"/>
      <c r="M1460" s="5"/>
      <c r="N1460" s="7"/>
      <c r="O1460" s="38"/>
      <c r="P1460" s="5"/>
      <c r="Q1460" s="5"/>
      <c r="R1460" s="7"/>
      <c r="S1460" s="38"/>
      <c r="T1460" s="5"/>
      <c r="U1460" s="5"/>
      <c r="V1460" s="55"/>
      <c r="W1460" s="38"/>
      <c r="X1460" s="5"/>
      <c r="Y1460" s="5"/>
      <c r="Z1460" s="55"/>
      <c r="AA1460" s="36">
        <f>IF(Dane!$E$3=1,AO1460+BA1460+BM1460,IF(Dane!$E$3=2,AU1460+BG1460+BS1460,AW1460+BI1460+BU1460))</f>
        <v>0</v>
      </c>
      <c r="AB1460" s="16">
        <f>IF(Dane!$E$3=1,AP1460+BB1460+BN1460,IF(Dane!$E$3=2,AV1460+BH1460+BT1460,AX1460+BJ1460+BV1460))</f>
        <v>0</v>
      </c>
      <c r="AC1460" s="16">
        <f>IF(((K1460*Dane!$C$9)-AA1460)&lt;0,0,(K1460*Dane!$C$9)-AA1460)</f>
        <v>0</v>
      </c>
      <c r="AD1460" s="37">
        <f>IFERROR(IF(((L1460*Dane!$C$9)-AB1460)&lt;0,0,(L1460*Dane!$C$9)-AB1460),0)</f>
        <v>0</v>
      </c>
      <c r="AE1460" s="97"/>
      <c r="AF1460" s="77">
        <f>IF(Dane!$E$3=1,AO1460,IF(Dane!$E$3=2,AU1460,AW1460))</f>
        <v>0</v>
      </c>
      <c r="AG1460" s="77">
        <f>IF(Dane!$E$3=1,AP1460,IF(Dane!$E$3=2,AV1460,AX1460))</f>
        <v>0</v>
      </c>
      <c r="AH1460" s="77">
        <f>IF(Dane!$E$3=1,BA1460,IF(Dane!$E$3=2,BG1460,BI1460))</f>
        <v>0</v>
      </c>
      <c r="AI1460" s="77">
        <f>IF(Dane!$E$3=1,BB1460,IF(Dane!$E$3=2,BH1460,BJ1460))</f>
        <v>0</v>
      </c>
      <c r="AJ1460" s="77">
        <f>IF(Dane!$E$3=1,BM1460,IF(Dane!$E$3=2,BS1460,BU1460))</f>
        <v>0</v>
      </c>
      <c r="AK1460" s="77">
        <f>IF(Dane!$E$3=1,BN1460,IF(Dane!$E$3=2,BT1460,BV1460))</f>
        <v>0</v>
      </c>
      <c r="AL1460" s="24">
        <f t="shared" si="685"/>
        <v>0</v>
      </c>
      <c r="AM1460" s="24">
        <f t="shared" si="686"/>
        <v>0</v>
      </c>
      <c r="AN1460" s="24"/>
      <c r="AO1460" s="24">
        <f t="shared" si="671"/>
        <v>0</v>
      </c>
      <c r="AP1460" s="24">
        <f t="shared" si="687"/>
        <v>0</v>
      </c>
      <c r="AQ1460" s="24">
        <f t="shared" si="672"/>
        <v>0</v>
      </c>
      <c r="AR1460" s="24">
        <f t="shared" si="673"/>
        <v>0</v>
      </c>
      <c r="AS1460" s="24">
        <f t="shared" si="674"/>
        <v>0</v>
      </c>
      <c r="AT1460" s="24">
        <f t="shared" si="688"/>
        <v>0</v>
      </c>
      <c r="AU1460" s="24">
        <f t="shared" si="697"/>
        <v>0</v>
      </c>
      <c r="AV1460" s="24">
        <v>0</v>
      </c>
      <c r="AW1460" s="24">
        <f t="shared" si="700"/>
        <v>0</v>
      </c>
      <c r="AX1460" s="24">
        <v>0</v>
      </c>
      <c r="AY1460" s="24">
        <f t="shared" si="689"/>
        <v>0</v>
      </c>
      <c r="AZ1460" s="24">
        <f t="shared" si="690"/>
        <v>0</v>
      </c>
      <c r="BA1460" s="24">
        <f t="shared" si="675"/>
        <v>0</v>
      </c>
      <c r="BB1460" s="24">
        <f t="shared" si="676"/>
        <v>0</v>
      </c>
      <c r="BC1460" s="24">
        <f t="shared" si="677"/>
        <v>0</v>
      </c>
      <c r="BD1460" s="24">
        <f t="shared" si="678"/>
        <v>0</v>
      </c>
      <c r="BE1460" s="24">
        <f t="shared" si="679"/>
        <v>0</v>
      </c>
      <c r="BF1460" s="24">
        <f t="shared" si="691"/>
        <v>0</v>
      </c>
      <c r="BG1460" s="24">
        <f t="shared" si="698"/>
        <v>0</v>
      </c>
      <c r="BH1460" s="24">
        <v>0</v>
      </c>
      <c r="BI1460" s="24">
        <f t="shared" si="692"/>
        <v>0</v>
      </c>
      <c r="BJ1460" s="24">
        <v>0</v>
      </c>
      <c r="BK1460" s="24">
        <f t="shared" si="693"/>
        <v>0</v>
      </c>
      <c r="BL1460" s="24">
        <f t="shared" si="694"/>
        <v>0</v>
      </c>
      <c r="BM1460" s="24">
        <f t="shared" si="680"/>
        <v>0</v>
      </c>
      <c r="BN1460" s="24">
        <f t="shared" si="681"/>
        <v>0</v>
      </c>
      <c r="BO1460" s="24">
        <f t="shared" si="682"/>
        <v>0</v>
      </c>
      <c r="BP1460" s="24">
        <f t="shared" si="683"/>
        <v>0</v>
      </c>
      <c r="BQ1460" s="24">
        <f t="shared" si="684"/>
        <v>0</v>
      </c>
      <c r="BR1460" s="24">
        <f t="shared" si="695"/>
        <v>0</v>
      </c>
      <c r="BS1460" s="24">
        <f t="shared" si="699"/>
        <v>0</v>
      </c>
      <c r="BT1460" s="24">
        <v>0</v>
      </c>
      <c r="BU1460" s="24">
        <f t="shared" si="696"/>
        <v>0</v>
      </c>
      <c r="BV1460" s="24">
        <v>0</v>
      </c>
    </row>
    <row r="1461" spans="1:74">
      <c r="A1461" s="87">
        <v>1452</v>
      </c>
      <c r="B1461" s="1"/>
      <c r="C1461" s="1"/>
      <c r="D1461" s="2"/>
      <c r="E1461" s="3"/>
      <c r="F1461" s="4"/>
      <c r="G1461" s="5"/>
      <c r="H1461" s="4"/>
      <c r="I1461" s="5"/>
      <c r="J1461" s="6"/>
      <c r="K1461" s="5"/>
      <c r="L1461" s="5"/>
      <c r="M1461" s="5"/>
      <c r="N1461" s="7"/>
      <c r="O1461" s="38"/>
      <c r="P1461" s="5"/>
      <c r="Q1461" s="5"/>
      <c r="R1461" s="7"/>
      <c r="S1461" s="38"/>
      <c r="T1461" s="5"/>
      <c r="U1461" s="5"/>
      <c r="V1461" s="55"/>
      <c r="W1461" s="38"/>
      <c r="X1461" s="5"/>
      <c r="Y1461" s="5"/>
      <c r="Z1461" s="55"/>
      <c r="AA1461" s="36">
        <f>IF(Dane!$E$3=1,AO1461+BA1461+BM1461,IF(Dane!$E$3=2,AU1461+BG1461+BS1461,AW1461+BI1461+BU1461))</f>
        <v>0</v>
      </c>
      <c r="AB1461" s="16">
        <f>IF(Dane!$E$3=1,AP1461+BB1461+BN1461,IF(Dane!$E$3=2,AV1461+BH1461+BT1461,AX1461+BJ1461+BV1461))</f>
        <v>0</v>
      </c>
      <c r="AC1461" s="16">
        <f>IF(((K1461*Dane!$C$9)-AA1461)&lt;0,0,(K1461*Dane!$C$9)-AA1461)</f>
        <v>0</v>
      </c>
      <c r="AD1461" s="37">
        <f>IFERROR(IF(((L1461*Dane!$C$9)-AB1461)&lt;0,0,(L1461*Dane!$C$9)-AB1461),0)</f>
        <v>0</v>
      </c>
      <c r="AE1461" s="97"/>
      <c r="AF1461" s="77">
        <f>IF(Dane!$E$3=1,AO1461,IF(Dane!$E$3=2,AU1461,AW1461))</f>
        <v>0</v>
      </c>
      <c r="AG1461" s="77">
        <f>IF(Dane!$E$3=1,AP1461,IF(Dane!$E$3=2,AV1461,AX1461))</f>
        <v>0</v>
      </c>
      <c r="AH1461" s="77">
        <f>IF(Dane!$E$3=1,BA1461,IF(Dane!$E$3=2,BG1461,BI1461))</f>
        <v>0</v>
      </c>
      <c r="AI1461" s="77">
        <f>IF(Dane!$E$3=1,BB1461,IF(Dane!$E$3=2,BH1461,BJ1461))</f>
        <v>0</v>
      </c>
      <c r="AJ1461" s="77">
        <f>IF(Dane!$E$3=1,BM1461,IF(Dane!$E$3=2,BS1461,BU1461))</f>
        <v>0</v>
      </c>
      <c r="AK1461" s="77">
        <f>IF(Dane!$E$3=1,BN1461,IF(Dane!$E$3=2,BT1461,BV1461))</f>
        <v>0</v>
      </c>
      <c r="AL1461" s="24">
        <f t="shared" si="685"/>
        <v>0</v>
      </c>
      <c r="AM1461" s="24">
        <f t="shared" si="686"/>
        <v>0</v>
      </c>
      <c r="AN1461" s="24"/>
      <c r="AO1461" s="24">
        <f t="shared" si="671"/>
        <v>0</v>
      </c>
      <c r="AP1461" s="24">
        <f t="shared" si="687"/>
        <v>0</v>
      </c>
      <c r="AQ1461" s="24">
        <f t="shared" si="672"/>
        <v>0</v>
      </c>
      <c r="AR1461" s="24">
        <f t="shared" si="673"/>
        <v>0</v>
      </c>
      <c r="AS1461" s="24">
        <f t="shared" si="674"/>
        <v>0</v>
      </c>
      <c r="AT1461" s="24">
        <f t="shared" si="688"/>
        <v>0</v>
      </c>
      <c r="AU1461" s="24">
        <f t="shared" si="697"/>
        <v>0</v>
      </c>
      <c r="AV1461" s="24">
        <v>0</v>
      </c>
      <c r="AW1461" s="24">
        <f t="shared" si="700"/>
        <v>0</v>
      </c>
      <c r="AX1461" s="24">
        <v>0</v>
      </c>
      <c r="AY1461" s="24">
        <f t="shared" si="689"/>
        <v>0</v>
      </c>
      <c r="AZ1461" s="24">
        <f t="shared" si="690"/>
        <v>0</v>
      </c>
      <c r="BA1461" s="24">
        <f t="shared" si="675"/>
        <v>0</v>
      </c>
      <c r="BB1461" s="24">
        <f t="shared" si="676"/>
        <v>0</v>
      </c>
      <c r="BC1461" s="24">
        <f t="shared" si="677"/>
        <v>0</v>
      </c>
      <c r="BD1461" s="24">
        <f t="shared" si="678"/>
        <v>0</v>
      </c>
      <c r="BE1461" s="24">
        <f t="shared" si="679"/>
        <v>0</v>
      </c>
      <c r="BF1461" s="24">
        <f t="shared" si="691"/>
        <v>0</v>
      </c>
      <c r="BG1461" s="24">
        <f t="shared" si="698"/>
        <v>0</v>
      </c>
      <c r="BH1461" s="24">
        <v>0</v>
      </c>
      <c r="BI1461" s="24">
        <f t="shared" si="692"/>
        <v>0</v>
      </c>
      <c r="BJ1461" s="24">
        <v>0</v>
      </c>
      <c r="BK1461" s="24">
        <f t="shared" si="693"/>
        <v>0</v>
      </c>
      <c r="BL1461" s="24">
        <f t="shared" si="694"/>
        <v>0</v>
      </c>
      <c r="BM1461" s="24">
        <f t="shared" si="680"/>
        <v>0</v>
      </c>
      <c r="BN1461" s="24">
        <f t="shared" si="681"/>
        <v>0</v>
      </c>
      <c r="BO1461" s="24">
        <f t="shared" si="682"/>
        <v>0</v>
      </c>
      <c r="BP1461" s="24">
        <f t="shared" si="683"/>
        <v>0</v>
      </c>
      <c r="BQ1461" s="24">
        <f t="shared" si="684"/>
        <v>0</v>
      </c>
      <c r="BR1461" s="24">
        <f t="shared" si="695"/>
        <v>0</v>
      </c>
      <c r="BS1461" s="24">
        <f t="shared" si="699"/>
        <v>0</v>
      </c>
      <c r="BT1461" s="24">
        <v>0</v>
      </c>
      <c r="BU1461" s="24">
        <f t="shared" si="696"/>
        <v>0</v>
      </c>
      <c r="BV1461" s="24">
        <v>0</v>
      </c>
    </row>
    <row r="1462" spans="1:74">
      <c r="A1462" s="87">
        <v>1453</v>
      </c>
      <c r="B1462" s="1"/>
      <c r="C1462" s="1"/>
      <c r="D1462" s="2"/>
      <c r="E1462" s="3"/>
      <c r="F1462" s="4"/>
      <c r="G1462" s="5"/>
      <c r="H1462" s="4"/>
      <c r="I1462" s="5"/>
      <c r="J1462" s="6"/>
      <c r="K1462" s="5"/>
      <c r="L1462" s="5"/>
      <c r="M1462" s="5"/>
      <c r="N1462" s="7"/>
      <c r="O1462" s="38"/>
      <c r="P1462" s="5"/>
      <c r="Q1462" s="5"/>
      <c r="R1462" s="7"/>
      <c r="S1462" s="38"/>
      <c r="T1462" s="5"/>
      <c r="U1462" s="5"/>
      <c r="V1462" s="55"/>
      <c r="W1462" s="38"/>
      <c r="X1462" s="5"/>
      <c r="Y1462" s="5"/>
      <c r="Z1462" s="55"/>
      <c r="AA1462" s="36">
        <f>IF(Dane!$E$3=1,AO1462+BA1462+BM1462,IF(Dane!$E$3=2,AU1462+BG1462+BS1462,AW1462+BI1462+BU1462))</f>
        <v>0</v>
      </c>
      <c r="AB1462" s="16">
        <f>IF(Dane!$E$3=1,AP1462+BB1462+BN1462,IF(Dane!$E$3=2,AV1462+BH1462+BT1462,AX1462+BJ1462+BV1462))</f>
        <v>0</v>
      </c>
      <c r="AC1462" s="16">
        <f>IF(((K1462*Dane!$C$9)-AA1462)&lt;0,0,(K1462*Dane!$C$9)-AA1462)</f>
        <v>0</v>
      </c>
      <c r="AD1462" s="37">
        <f>IFERROR(IF(((L1462*Dane!$C$9)-AB1462)&lt;0,0,(L1462*Dane!$C$9)-AB1462),0)</f>
        <v>0</v>
      </c>
      <c r="AE1462" s="97"/>
      <c r="AF1462" s="77">
        <f>IF(Dane!$E$3=1,AO1462,IF(Dane!$E$3=2,AU1462,AW1462))</f>
        <v>0</v>
      </c>
      <c r="AG1462" s="77">
        <f>IF(Dane!$E$3=1,AP1462,IF(Dane!$E$3=2,AV1462,AX1462))</f>
        <v>0</v>
      </c>
      <c r="AH1462" s="77">
        <f>IF(Dane!$E$3=1,BA1462,IF(Dane!$E$3=2,BG1462,BI1462))</f>
        <v>0</v>
      </c>
      <c r="AI1462" s="77">
        <f>IF(Dane!$E$3=1,BB1462,IF(Dane!$E$3=2,BH1462,BJ1462))</f>
        <v>0</v>
      </c>
      <c r="AJ1462" s="77">
        <f>IF(Dane!$E$3=1,BM1462,IF(Dane!$E$3=2,BS1462,BU1462))</f>
        <v>0</v>
      </c>
      <c r="AK1462" s="77">
        <f>IF(Dane!$E$3=1,BN1462,IF(Dane!$E$3=2,BT1462,BV1462))</f>
        <v>0</v>
      </c>
      <c r="AL1462" s="24">
        <f t="shared" si="685"/>
        <v>0</v>
      </c>
      <c r="AM1462" s="24">
        <f t="shared" si="686"/>
        <v>0</v>
      </c>
      <c r="AN1462" s="24"/>
      <c r="AO1462" s="24">
        <f t="shared" si="671"/>
        <v>0</v>
      </c>
      <c r="AP1462" s="24">
        <f t="shared" si="687"/>
        <v>0</v>
      </c>
      <c r="AQ1462" s="24">
        <f t="shared" si="672"/>
        <v>0</v>
      </c>
      <c r="AR1462" s="24">
        <f t="shared" si="673"/>
        <v>0</v>
      </c>
      <c r="AS1462" s="24">
        <f t="shared" si="674"/>
        <v>0</v>
      </c>
      <c r="AT1462" s="24">
        <f t="shared" si="688"/>
        <v>0</v>
      </c>
      <c r="AU1462" s="24">
        <f t="shared" si="697"/>
        <v>0</v>
      </c>
      <c r="AV1462" s="24">
        <v>0</v>
      </c>
      <c r="AW1462" s="24">
        <f t="shared" si="700"/>
        <v>0</v>
      </c>
      <c r="AX1462" s="24">
        <v>0</v>
      </c>
      <c r="AY1462" s="24">
        <f t="shared" si="689"/>
        <v>0</v>
      </c>
      <c r="AZ1462" s="24">
        <f t="shared" si="690"/>
        <v>0</v>
      </c>
      <c r="BA1462" s="24">
        <f t="shared" si="675"/>
        <v>0</v>
      </c>
      <c r="BB1462" s="24">
        <f t="shared" si="676"/>
        <v>0</v>
      </c>
      <c r="BC1462" s="24">
        <f t="shared" si="677"/>
        <v>0</v>
      </c>
      <c r="BD1462" s="24">
        <f t="shared" si="678"/>
        <v>0</v>
      </c>
      <c r="BE1462" s="24">
        <f t="shared" si="679"/>
        <v>0</v>
      </c>
      <c r="BF1462" s="24">
        <f t="shared" si="691"/>
        <v>0</v>
      </c>
      <c r="BG1462" s="24">
        <f t="shared" si="698"/>
        <v>0</v>
      </c>
      <c r="BH1462" s="24">
        <v>0</v>
      </c>
      <c r="BI1462" s="24">
        <f t="shared" si="692"/>
        <v>0</v>
      </c>
      <c r="BJ1462" s="24">
        <v>0</v>
      </c>
      <c r="BK1462" s="24">
        <f t="shared" si="693"/>
        <v>0</v>
      </c>
      <c r="BL1462" s="24">
        <f t="shared" si="694"/>
        <v>0</v>
      </c>
      <c r="BM1462" s="24">
        <f t="shared" si="680"/>
        <v>0</v>
      </c>
      <c r="BN1462" s="24">
        <f t="shared" si="681"/>
        <v>0</v>
      </c>
      <c r="BO1462" s="24">
        <f t="shared" si="682"/>
        <v>0</v>
      </c>
      <c r="BP1462" s="24">
        <f t="shared" si="683"/>
        <v>0</v>
      </c>
      <c r="BQ1462" s="24">
        <f t="shared" si="684"/>
        <v>0</v>
      </c>
      <c r="BR1462" s="24">
        <f t="shared" si="695"/>
        <v>0</v>
      </c>
      <c r="BS1462" s="24">
        <f t="shared" si="699"/>
        <v>0</v>
      </c>
      <c r="BT1462" s="24">
        <v>0</v>
      </c>
      <c r="BU1462" s="24">
        <f t="shared" si="696"/>
        <v>0</v>
      </c>
      <c r="BV1462" s="24">
        <v>0</v>
      </c>
    </row>
    <row r="1463" spans="1:74">
      <c r="A1463" s="87">
        <v>1454</v>
      </c>
      <c r="B1463" s="1"/>
      <c r="C1463" s="1"/>
      <c r="D1463" s="2"/>
      <c r="E1463" s="3"/>
      <c r="F1463" s="4"/>
      <c r="G1463" s="5"/>
      <c r="H1463" s="4"/>
      <c r="I1463" s="5"/>
      <c r="J1463" s="6"/>
      <c r="K1463" s="5"/>
      <c r="L1463" s="5"/>
      <c r="M1463" s="5"/>
      <c r="N1463" s="7"/>
      <c r="O1463" s="38"/>
      <c r="P1463" s="5"/>
      <c r="Q1463" s="5"/>
      <c r="R1463" s="7"/>
      <c r="S1463" s="38"/>
      <c r="T1463" s="5"/>
      <c r="U1463" s="5"/>
      <c r="V1463" s="55"/>
      <c r="W1463" s="38"/>
      <c r="X1463" s="5"/>
      <c r="Y1463" s="5"/>
      <c r="Z1463" s="55"/>
      <c r="AA1463" s="36">
        <f>IF(Dane!$E$3=1,AO1463+BA1463+BM1463,IF(Dane!$E$3=2,AU1463+BG1463+BS1463,AW1463+BI1463+BU1463))</f>
        <v>0</v>
      </c>
      <c r="AB1463" s="16">
        <f>IF(Dane!$E$3=1,AP1463+BB1463+BN1463,IF(Dane!$E$3=2,AV1463+BH1463+BT1463,AX1463+BJ1463+BV1463))</f>
        <v>0</v>
      </c>
      <c r="AC1463" s="16">
        <f>IF(((K1463*Dane!$C$9)-AA1463)&lt;0,0,(K1463*Dane!$C$9)-AA1463)</f>
        <v>0</v>
      </c>
      <c r="AD1463" s="37">
        <f>IFERROR(IF(((L1463*Dane!$C$9)-AB1463)&lt;0,0,(L1463*Dane!$C$9)-AB1463),0)</f>
        <v>0</v>
      </c>
      <c r="AE1463" s="97"/>
      <c r="AF1463" s="77">
        <f>IF(Dane!$E$3=1,AO1463,IF(Dane!$E$3=2,AU1463,AW1463))</f>
        <v>0</v>
      </c>
      <c r="AG1463" s="77">
        <f>IF(Dane!$E$3=1,AP1463,IF(Dane!$E$3=2,AV1463,AX1463))</f>
        <v>0</v>
      </c>
      <c r="AH1463" s="77">
        <f>IF(Dane!$E$3=1,BA1463,IF(Dane!$E$3=2,BG1463,BI1463))</f>
        <v>0</v>
      </c>
      <c r="AI1463" s="77">
        <f>IF(Dane!$E$3=1,BB1463,IF(Dane!$E$3=2,BH1463,BJ1463))</f>
        <v>0</v>
      </c>
      <c r="AJ1463" s="77">
        <f>IF(Dane!$E$3=1,BM1463,IF(Dane!$E$3=2,BS1463,BU1463))</f>
        <v>0</v>
      </c>
      <c r="AK1463" s="77">
        <f>IF(Dane!$E$3=1,BN1463,IF(Dane!$E$3=2,BT1463,BV1463))</f>
        <v>0</v>
      </c>
      <c r="AL1463" s="24">
        <f t="shared" si="685"/>
        <v>0</v>
      </c>
      <c r="AM1463" s="24">
        <f t="shared" si="686"/>
        <v>0</v>
      </c>
      <c r="AN1463" s="24"/>
      <c r="AO1463" s="24">
        <f t="shared" si="671"/>
        <v>0</v>
      </c>
      <c r="AP1463" s="24">
        <f t="shared" si="687"/>
        <v>0</v>
      </c>
      <c r="AQ1463" s="24">
        <f t="shared" si="672"/>
        <v>0</v>
      </c>
      <c r="AR1463" s="24">
        <f t="shared" si="673"/>
        <v>0</v>
      </c>
      <c r="AS1463" s="24">
        <f t="shared" si="674"/>
        <v>0</v>
      </c>
      <c r="AT1463" s="24">
        <f t="shared" si="688"/>
        <v>0</v>
      </c>
      <c r="AU1463" s="24">
        <f t="shared" si="697"/>
        <v>0</v>
      </c>
      <c r="AV1463" s="24">
        <v>0</v>
      </c>
      <c r="AW1463" s="24">
        <f t="shared" si="700"/>
        <v>0</v>
      </c>
      <c r="AX1463" s="24">
        <v>0</v>
      </c>
      <c r="AY1463" s="24">
        <f t="shared" si="689"/>
        <v>0</v>
      </c>
      <c r="AZ1463" s="24">
        <f t="shared" si="690"/>
        <v>0</v>
      </c>
      <c r="BA1463" s="24">
        <f t="shared" si="675"/>
        <v>0</v>
      </c>
      <c r="BB1463" s="24">
        <f t="shared" si="676"/>
        <v>0</v>
      </c>
      <c r="BC1463" s="24">
        <f t="shared" si="677"/>
        <v>0</v>
      </c>
      <c r="BD1463" s="24">
        <f t="shared" si="678"/>
        <v>0</v>
      </c>
      <c r="BE1463" s="24">
        <f t="shared" si="679"/>
        <v>0</v>
      </c>
      <c r="BF1463" s="24">
        <f t="shared" si="691"/>
        <v>0</v>
      </c>
      <c r="BG1463" s="24">
        <f t="shared" si="698"/>
        <v>0</v>
      </c>
      <c r="BH1463" s="24">
        <v>0</v>
      </c>
      <c r="BI1463" s="24">
        <f t="shared" si="692"/>
        <v>0</v>
      </c>
      <c r="BJ1463" s="24">
        <v>0</v>
      </c>
      <c r="BK1463" s="24">
        <f t="shared" si="693"/>
        <v>0</v>
      </c>
      <c r="BL1463" s="24">
        <f t="shared" si="694"/>
        <v>0</v>
      </c>
      <c r="BM1463" s="24">
        <f t="shared" si="680"/>
        <v>0</v>
      </c>
      <c r="BN1463" s="24">
        <f t="shared" si="681"/>
        <v>0</v>
      </c>
      <c r="BO1463" s="24">
        <f t="shared" si="682"/>
        <v>0</v>
      </c>
      <c r="BP1463" s="24">
        <f t="shared" si="683"/>
        <v>0</v>
      </c>
      <c r="BQ1463" s="24">
        <f t="shared" si="684"/>
        <v>0</v>
      </c>
      <c r="BR1463" s="24">
        <f t="shared" si="695"/>
        <v>0</v>
      </c>
      <c r="BS1463" s="24">
        <f t="shared" si="699"/>
        <v>0</v>
      </c>
      <c r="BT1463" s="24">
        <v>0</v>
      </c>
      <c r="BU1463" s="24">
        <f t="shared" si="696"/>
        <v>0</v>
      </c>
      <c r="BV1463" s="24">
        <v>0</v>
      </c>
    </row>
    <row r="1464" spans="1:74">
      <c r="A1464" s="87">
        <v>1455</v>
      </c>
      <c r="B1464" s="1"/>
      <c r="C1464" s="1"/>
      <c r="D1464" s="2"/>
      <c r="E1464" s="3"/>
      <c r="F1464" s="4"/>
      <c r="G1464" s="5"/>
      <c r="H1464" s="4"/>
      <c r="I1464" s="5"/>
      <c r="J1464" s="6"/>
      <c r="K1464" s="5"/>
      <c r="L1464" s="5"/>
      <c r="M1464" s="5"/>
      <c r="N1464" s="7"/>
      <c r="O1464" s="38"/>
      <c r="P1464" s="5"/>
      <c r="Q1464" s="5"/>
      <c r="R1464" s="7"/>
      <c r="S1464" s="38"/>
      <c r="T1464" s="5"/>
      <c r="U1464" s="5"/>
      <c r="V1464" s="55"/>
      <c r="W1464" s="38"/>
      <c r="X1464" s="5"/>
      <c r="Y1464" s="5"/>
      <c r="Z1464" s="55"/>
      <c r="AA1464" s="36">
        <f>IF(Dane!$E$3=1,AO1464+BA1464+BM1464,IF(Dane!$E$3=2,AU1464+BG1464+BS1464,AW1464+BI1464+BU1464))</f>
        <v>0</v>
      </c>
      <c r="AB1464" s="16">
        <f>IF(Dane!$E$3=1,AP1464+BB1464+BN1464,IF(Dane!$E$3=2,AV1464+BH1464+BT1464,AX1464+BJ1464+BV1464))</f>
        <v>0</v>
      </c>
      <c r="AC1464" s="16">
        <f>IF(((K1464*Dane!$C$9)-AA1464)&lt;0,0,(K1464*Dane!$C$9)-AA1464)</f>
        <v>0</v>
      </c>
      <c r="AD1464" s="37">
        <f>IFERROR(IF(((L1464*Dane!$C$9)-AB1464)&lt;0,0,(L1464*Dane!$C$9)-AB1464),0)</f>
        <v>0</v>
      </c>
      <c r="AE1464" s="97"/>
      <c r="AF1464" s="77">
        <f>IF(Dane!$E$3=1,AO1464,IF(Dane!$E$3=2,AU1464,AW1464))</f>
        <v>0</v>
      </c>
      <c r="AG1464" s="77">
        <f>IF(Dane!$E$3=1,AP1464,IF(Dane!$E$3=2,AV1464,AX1464))</f>
        <v>0</v>
      </c>
      <c r="AH1464" s="77">
        <f>IF(Dane!$E$3=1,BA1464,IF(Dane!$E$3=2,BG1464,BI1464))</f>
        <v>0</v>
      </c>
      <c r="AI1464" s="77">
        <f>IF(Dane!$E$3=1,BB1464,IF(Dane!$E$3=2,BH1464,BJ1464))</f>
        <v>0</v>
      </c>
      <c r="AJ1464" s="77">
        <f>IF(Dane!$E$3=1,BM1464,IF(Dane!$E$3=2,BS1464,BU1464))</f>
        <v>0</v>
      </c>
      <c r="AK1464" s="77">
        <f>IF(Dane!$E$3=1,BN1464,IF(Dane!$E$3=2,BT1464,BV1464))</f>
        <v>0</v>
      </c>
      <c r="AL1464" s="24">
        <f t="shared" si="685"/>
        <v>0</v>
      </c>
      <c r="AM1464" s="24">
        <f t="shared" si="686"/>
        <v>0</v>
      </c>
      <c r="AN1464" s="24"/>
      <c r="AO1464" s="24">
        <f t="shared" si="671"/>
        <v>0</v>
      </c>
      <c r="AP1464" s="24">
        <f t="shared" si="687"/>
        <v>0</v>
      </c>
      <c r="AQ1464" s="24">
        <f t="shared" si="672"/>
        <v>0</v>
      </c>
      <c r="AR1464" s="24">
        <f t="shared" si="673"/>
        <v>0</v>
      </c>
      <c r="AS1464" s="24">
        <f t="shared" si="674"/>
        <v>0</v>
      </c>
      <c r="AT1464" s="24">
        <f t="shared" si="688"/>
        <v>0</v>
      </c>
      <c r="AU1464" s="24">
        <f t="shared" si="697"/>
        <v>0</v>
      </c>
      <c r="AV1464" s="24">
        <v>0</v>
      </c>
      <c r="AW1464" s="24">
        <f t="shared" si="700"/>
        <v>0</v>
      </c>
      <c r="AX1464" s="24">
        <v>0</v>
      </c>
      <c r="AY1464" s="24">
        <f t="shared" si="689"/>
        <v>0</v>
      </c>
      <c r="AZ1464" s="24">
        <f t="shared" si="690"/>
        <v>0</v>
      </c>
      <c r="BA1464" s="24">
        <f t="shared" si="675"/>
        <v>0</v>
      </c>
      <c r="BB1464" s="24">
        <f t="shared" si="676"/>
        <v>0</v>
      </c>
      <c r="BC1464" s="24">
        <f t="shared" si="677"/>
        <v>0</v>
      </c>
      <c r="BD1464" s="24">
        <f t="shared" si="678"/>
        <v>0</v>
      </c>
      <c r="BE1464" s="24">
        <f t="shared" si="679"/>
        <v>0</v>
      </c>
      <c r="BF1464" s="24">
        <f t="shared" si="691"/>
        <v>0</v>
      </c>
      <c r="BG1464" s="24">
        <f t="shared" si="698"/>
        <v>0</v>
      </c>
      <c r="BH1464" s="24">
        <v>0</v>
      </c>
      <c r="BI1464" s="24">
        <f t="shared" si="692"/>
        <v>0</v>
      </c>
      <c r="BJ1464" s="24">
        <v>0</v>
      </c>
      <c r="BK1464" s="24">
        <f t="shared" si="693"/>
        <v>0</v>
      </c>
      <c r="BL1464" s="24">
        <f t="shared" si="694"/>
        <v>0</v>
      </c>
      <c r="BM1464" s="24">
        <f t="shared" si="680"/>
        <v>0</v>
      </c>
      <c r="BN1464" s="24">
        <f t="shared" si="681"/>
        <v>0</v>
      </c>
      <c r="BO1464" s="24">
        <f t="shared" si="682"/>
        <v>0</v>
      </c>
      <c r="BP1464" s="24">
        <f t="shared" si="683"/>
        <v>0</v>
      </c>
      <c r="BQ1464" s="24">
        <f t="shared" si="684"/>
        <v>0</v>
      </c>
      <c r="BR1464" s="24">
        <f t="shared" si="695"/>
        <v>0</v>
      </c>
      <c r="BS1464" s="24">
        <f t="shared" si="699"/>
        <v>0</v>
      </c>
      <c r="BT1464" s="24">
        <v>0</v>
      </c>
      <c r="BU1464" s="24">
        <f t="shared" si="696"/>
        <v>0</v>
      </c>
      <c r="BV1464" s="24">
        <v>0</v>
      </c>
    </row>
    <row r="1465" spans="1:74">
      <c r="A1465" s="87">
        <v>1456</v>
      </c>
      <c r="B1465" s="1"/>
      <c r="C1465" s="1"/>
      <c r="D1465" s="2"/>
      <c r="E1465" s="3"/>
      <c r="F1465" s="4"/>
      <c r="G1465" s="5"/>
      <c r="H1465" s="4"/>
      <c r="I1465" s="5"/>
      <c r="J1465" s="6"/>
      <c r="K1465" s="5"/>
      <c r="L1465" s="5"/>
      <c r="M1465" s="5"/>
      <c r="N1465" s="7"/>
      <c r="O1465" s="38"/>
      <c r="P1465" s="5"/>
      <c r="Q1465" s="5"/>
      <c r="R1465" s="7"/>
      <c r="S1465" s="38"/>
      <c r="T1465" s="5"/>
      <c r="U1465" s="5"/>
      <c r="V1465" s="55"/>
      <c r="W1465" s="38"/>
      <c r="X1465" s="5"/>
      <c r="Y1465" s="5"/>
      <c r="Z1465" s="55"/>
      <c r="AA1465" s="36">
        <f>IF(Dane!$E$3=1,AO1465+BA1465+BM1465,IF(Dane!$E$3=2,AU1465+BG1465+BS1465,AW1465+BI1465+BU1465))</f>
        <v>0</v>
      </c>
      <c r="AB1465" s="16">
        <f>IF(Dane!$E$3=1,AP1465+BB1465+BN1465,IF(Dane!$E$3=2,AV1465+BH1465+BT1465,AX1465+BJ1465+BV1465))</f>
        <v>0</v>
      </c>
      <c r="AC1465" s="16">
        <f>IF(((K1465*Dane!$C$9)-AA1465)&lt;0,0,(K1465*Dane!$C$9)-AA1465)</f>
        <v>0</v>
      </c>
      <c r="AD1465" s="37">
        <f>IFERROR(IF(((L1465*Dane!$C$9)-AB1465)&lt;0,0,(L1465*Dane!$C$9)-AB1465),0)</f>
        <v>0</v>
      </c>
      <c r="AE1465" s="97"/>
      <c r="AF1465" s="77">
        <f>IF(Dane!$E$3=1,AO1465,IF(Dane!$E$3=2,AU1465,AW1465))</f>
        <v>0</v>
      </c>
      <c r="AG1465" s="77">
        <f>IF(Dane!$E$3=1,AP1465,IF(Dane!$E$3=2,AV1465,AX1465))</f>
        <v>0</v>
      </c>
      <c r="AH1465" s="77">
        <f>IF(Dane!$E$3=1,BA1465,IF(Dane!$E$3=2,BG1465,BI1465))</f>
        <v>0</v>
      </c>
      <c r="AI1465" s="77">
        <f>IF(Dane!$E$3=1,BB1465,IF(Dane!$E$3=2,BH1465,BJ1465))</f>
        <v>0</v>
      </c>
      <c r="AJ1465" s="77">
        <f>IF(Dane!$E$3=1,BM1465,IF(Dane!$E$3=2,BS1465,BU1465))</f>
        <v>0</v>
      </c>
      <c r="AK1465" s="77">
        <f>IF(Dane!$E$3=1,BN1465,IF(Dane!$E$3=2,BT1465,BV1465))</f>
        <v>0</v>
      </c>
      <c r="AL1465" s="24">
        <f t="shared" si="685"/>
        <v>0</v>
      </c>
      <c r="AM1465" s="24">
        <f t="shared" si="686"/>
        <v>0</v>
      </c>
      <c r="AN1465" s="24"/>
      <c r="AO1465" s="24">
        <f t="shared" si="671"/>
        <v>0</v>
      </c>
      <c r="AP1465" s="24">
        <f t="shared" si="687"/>
        <v>0</v>
      </c>
      <c r="AQ1465" s="24">
        <f t="shared" si="672"/>
        <v>0</v>
      </c>
      <c r="AR1465" s="24">
        <f t="shared" si="673"/>
        <v>0</v>
      </c>
      <c r="AS1465" s="24">
        <f t="shared" si="674"/>
        <v>0</v>
      </c>
      <c r="AT1465" s="24">
        <f t="shared" si="688"/>
        <v>0</v>
      </c>
      <c r="AU1465" s="24">
        <f t="shared" si="697"/>
        <v>0</v>
      </c>
      <c r="AV1465" s="24">
        <v>0</v>
      </c>
      <c r="AW1465" s="24">
        <f t="shared" si="700"/>
        <v>0</v>
      </c>
      <c r="AX1465" s="24">
        <v>0</v>
      </c>
      <c r="AY1465" s="24">
        <f t="shared" si="689"/>
        <v>0</v>
      </c>
      <c r="AZ1465" s="24">
        <f t="shared" si="690"/>
        <v>0</v>
      </c>
      <c r="BA1465" s="24">
        <f t="shared" si="675"/>
        <v>0</v>
      </c>
      <c r="BB1465" s="24">
        <f t="shared" si="676"/>
        <v>0</v>
      </c>
      <c r="BC1465" s="24">
        <f t="shared" si="677"/>
        <v>0</v>
      </c>
      <c r="BD1465" s="24">
        <f t="shared" si="678"/>
        <v>0</v>
      </c>
      <c r="BE1465" s="24">
        <f t="shared" si="679"/>
        <v>0</v>
      </c>
      <c r="BF1465" s="24">
        <f t="shared" si="691"/>
        <v>0</v>
      </c>
      <c r="BG1465" s="24">
        <f t="shared" si="698"/>
        <v>0</v>
      </c>
      <c r="BH1465" s="24">
        <v>0</v>
      </c>
      <c r="BI1465" s="24">
        <f t="shared" si="692"/>
        <v>0</v>
      </c>
      <c r="BJ1465" s="24">
        <v>0</v>
      </c>
      <c r="BK1465" s="24">
        <f t="shared" si="693"/>
        <v>0</v>
      </c>
      <c r="BL1465" s="24">
        <f t="shared" si="694"/>
        <v>0</v>
      </c>
      <c r="BM1465" s="24">
        <f t="shared" si="680"/>
        <v>0</v>
      </c>
      <c r="BN1465" s="24">
        <f t="shared" si="681"/>
        <v>0</v>
      </c>
      <c r="BO1465" s="24">
        <f t="shared" si="682"/>
        <v>0</v>
      </c>
      <c r="BP1465" s="24">
        <f t="shared" si="683"/>
        <v>0</v>
      </c>
      <c r="BQ1465" s="24">
        <f t="shared" si="684"/>
        <v>0</v>
      </c>
      <c r="BR1465" s="24">
        <f t="shared" si="695"/>
        <v>0</v>
      </c>
      <c r="BS1465" s="24">
        <f t="shared" si="699"/>
        <v>0</v>
      </c>
      <c r="BT1465" s="24">
        <v>0</v>
      </c>
      <c r="BU1465" s="24">
        <f t="shared" si="696"/>
        <v>0</v>
      </c>
      <c r="BV1465" s="24">
        <v>0</v>
      </c>
    </row>
    <row r="1466" spans="1:74">
      <c r="A1466" s="87">
        <v>1457</v>
      </c>
      <c r="B1466" s="1"/>
      <c r="C1466" s="1"/>
      <c r="D1466" s="2"/>
      <c r="E1466" s="3"/>
      <c r="F1466" s="4"/>
      <c r="G1466" s="5"/>
      <c r="H1466" s="4"/>
      <c r="I1466" s="5"/>
      <c r="J1466" s="6"/>
      <c r="K1466" s="5"/>
      <c r="L1466" s="5"/>
      <c r="M1466" s="5"/>
      <c r="N1466" s="7"/>
      <c r="O1466" s="38"/>
      <c r="P1466" s="5"/>
      <c r="Q1466" s="5"/>
      <c r="R1466" s="7"/>
      <c r="S1466" s="38"/>
      <c r="T1466" s="5"/>
      <c r="U1466" s="5"/>
      <c r="V1466" s="55"/>
      <c r="W1466" s="38"/>
      <c r="X1466" s="5"/>
      <c r="Y1466" s="5"/>
      <c r="Z1466" s="55"/>
      <c r="AA1466" s="36">
        <f>IF(Dane!$E$3=1,AO1466+BA1466+BM1466,IF(Dane!$E$3=2,AU1466+BG1466+BS1466,AW1466+BI1466+BU1466))</f>
        <v>0</v>
      </c>
      <c r="AB1466" s="16">
        <f>IF(Dane!$E$3=1,AP1466+BB1466+BN1466,IF(Dane!$E$3=2,AV1466+BH1466+BT1466,AX1466+BJ1466+BV1466))</f>
        <v>0</v>
      </c>
      <c r="AC1466" s="16">
        <f>IF(((K1466*Dane!$C$9)-AA1466)&lt;0,0,(K1466*Dane!$C$9)-AA1466)</f>
        <v>0</v>
      </c>
      <c r="AD1466" s="37">
        <f>IFERROR(IF(((L1466*Dane!$C$9)-AB1466)&lt;0,0,(L1466*Dane!$C$9)-AB1466),0)</f>
        <v>0</v>
      </c>
      <c r="AE1466" s="97"/>
      <c r="AF1466" s="77">
        <f>IF(Dane!$E$3=1,AO1466,IF(Dane!$E$3=2,AU1466,AW1466))</f>
        <v>0</v>
      </c>
      <c r="AG1466" s="77">
        <f>IF(Dane!$E$3=1,AP1466,IF(Dane!$E$3=2,AV1466,AX1466))</f>
        <v>0</v>
      </c>
      <c r="AH1466" s="77">
        <f>IF(Dane!$E$3=1,BA1466,IF(Dane!$E$3=2,BG1466,BI1466))</f>
        <v>0</v>
      </c>
      <c r="AI1466" s="77">
        <f>IF(Dane!$E$3=1,BB1466,IF(Dane!$E$3=2,BH1466,BJ1466))</f>
        <v>0</v>
      </c>
      <c r="AJ1466" s="77">
        <f>IF(Dane!$E$3=1,BM1466,IF(Dane!$E$3=2,BS1466,BU1466))</f>
        <v>0</v>
      </c>
      <c r="AK1466" s="77">
        <f>IF(Dane!$E$3=1,BN1466,IF(Dane!$E$3=2,BT1466,BV1466))</f>
        <v>0</v>
      </c>
      <c r="AL1466" s="24">
        <f t="shared" si="685"/>
        <v>0</v>
      </c>
      <c r="AM1466" s="24">
        <f t="shared" si="686"/>
        <v>0</v>
      </c>
      <c r="AN1466" s="24"/>
      <c r="AO1466" s="24">
        <f t="shared" si="671"/>
        <v>0</v>
      </c>
      <c r="AP1466" s="24">
        <f t="shared" si="687"/>
        <v>0</v>
      </c>
      <c r="AQ1466" s="24">
        <f t="shared" si="672"/>
        <v>0</v>
      </c>
      <c r="AR1466" s="24">
        <f t="shared" si="673"/>
        <v>0</v>
      </c>
      <c r="AS1466" s="24">
        <f t="shared" si="674"/>
        <v>0</v>
      </c>
      <c r="AT1466" s="24">
        <f t="shared" si="688"/>
        <v>0</v>
      </c>
      <c r="AU1466" s="24">
        <f t="shared" si="697"/>
        <v>0</v>
      </c>
      <c r="AV1466" s="24">
        <v>0</v>
      </c>
      <c r="AW1466" s="24">
        <f t="shared" si="700"/>
        <v>0</v>
      </c>
      <c r="AX1466" s="24">
        <v>0</v>
      </c>
      <c r="AY1466" s="24">
        <f t="shared" si="689"/>
        <v>0</v>
      </c>
      <c r="AZ1466" s="24">
        <f t="shared" si="690"/>
        <v>0</v>
      </c>
      <c r="BA1466" s="24">
        <f t="shared" si="675"/>
        <v>0</v>
      </c>
      <c r="BB1466" s="24">
        <f t="shared" si="676"/>
        <v>0</v>
      </c>
      <c r="BC1466" s="24">
        <f t="shared" si="677"/>
        <v>0</v>
      </c>
      <c r="BD1466" s="24">
        <f t="shared" si="678"/>
        <v>0</v>
      </c>
      <c r="BE1466" s="24">
        <f t="shared" si="679"/>
        <v>0</v>
      </c>
      <c r="BF1466" s="24">
        <f t="shared" si="691"/>
        <v>0</v>
      </c>
      <c r="BG1466" s="24">
        <f t="shared" si="698"/>
        <v>0</v>
      </c>
      <c r="BH1466" s="24">
        <v>0</v>
      </c>
      <c r="BI1466" s="24">
        <f t="shared" si="692"/>
        <v>0</v>
      </c>
      <c r="BJ1466" s="24">
        <v>0</v>
      </c>
      <c r="BK1466" s="24">
        <f t="shared" si="693"/>
        <v>0</v>
      </c>
      <c r="BL1466" s="24">
        <f t="shared" si="694"/>
        <v>0</v>
      </c>
      <c r="BM1466" s="24">
        <f t="shared" si="680"/>
        <v>0</v>
      </c>
      <c r="BN1466" s="24">
        <f t="shared" si="681"/>
        <v>0</v>
      </c>
      <c r="BO1466" s="24">
        <f t="shared" si="682"/>
        <v>0</v>
      </c>
      <c r="BP1466" s="24">
        <f t="shared" si="683"/>
        <v>0</v>
      </c>
      <c r="BQ1466" s="24">
        <f t="shared" si="684"/>
        <v>0</v>
      </c>
      <c r="BR1466" s="24">
        <f t="shared" si="695"/>
        <v>0</v>
      </c>
      <c r="BS1466" s="24">
        <f t="shared" si="699"/>
        <v>0</v>
      </c>
      <c r="BT1466" s="24">
        <v>0</v>
      </c>
      <c r="BU1466" s="24">
        <f t="shared" si="696"/>
        <v>0</v>
      </c>
      <c r="BV1466" s="24">
        <v>0</v>
      </c>
    </row>
    <row r="1467" spans="1:74">
      <c r="A1467" s="87">
        <v>1458</v>
      </c>
      <c r="B1467" s="1"/>
      <c r="C1467" s="1"/>
      <c r="D1467" s="2"/>
      <c r="E1467" s="3"/>
      <c r="F1467" s="4"/>
      <c r="G1467" s="5"/>
      <c r="H1467" s="4"/>
      <c r="I1467" s="5"/>
      <c r="J1467" s="6"/>
      <c r="K1467" s="5"/>
      <c r="L1467" s="5"/>
      <c r="M1467" s="5"/>
      <c r="N1467" s="7"/>
      <c r="O1467" s="38"/>
      <c r="P1467" s="5"/>
      <c r="Q1467" s="5"/>
      <c r="R1467" s="7"/>
      <c r="S1467" s="38"/>
      <c r="T1467" s="5"/>
      <c r="U1467" s="5"/>
      <c r="V1467" s="55"/>
      <c r="W1467" s="38"/>
      <c r="X1467" s="5"/>
      <c r="Y1467" s="5"/>
      <c r="Z1467" s="55"/>
      <c r="AA1467" s="36">
        <f>IF(Dane!$E$3=1,AO1467+BA1467+BM1467,IF(Dane!$E$3=2,AU1467+BG1467+BS1467,AW1467+BI1467+BU1467))</f>
        <v>0</v>
      </c>
      <c r="AB1467" s="16">
        <f>IF(Dane!$E$3=1,AP1467+BB1467+BN1467,IF(Dane!$E$3=2,AV1467+BH1467+BT1467,AX1467+BJ1467+BV1467))</f>
        <v>0</v>
      </c>
      <c r="AC1467" s="16">
        <f>IF(((K1467*Dane!$C$9)-AA1467)&lt;0,0,(K1467*Dane!$C$9)-AA1467)</f>
        <v>0</v>
      </c>
      <c r="AD1467" s="37">
        <f>IFERROR(IF(((L1467*Dane!$C$9)-AB1467)&lt;0,0,(L1467*Dane!$C$9)-AB1467),0)</f>
        <v>0</v>
      </c>
      <c r="AE1467" s="97"/>
      <c r="AF1467" s="77">
        <f>IF(Dane!$E$3=1,AO1467,IF(Dane!$E$3=2,AU1467,AW1467))</f>
        <v>0</v>
      </c>
      <c r="AG1467" s="77">
        <f>IF(Dane!$E$3=1,AP1467,IF(Dane!$E$3=2,AV1467,AX1467))</f>
        <v>0</v>
      </c>
      <c r="AH1467" s="77">
        <f>IF(Dane!$E$3=1,BA1467,IF(Dane!$E$3=2,BG1467,BI1467))</f>
        <v>0</v>
      </c>
      <c r="AI1467" s="77">
        <f>IF(Dane!$E$3=1,BB1467,IF(Dane!$E$3=2,BH1467,BJ1467))</f>
        <v>0</v>
      </c>
      <c r="AJ1467" s="77">
        <f>IF(Dane!$E$3=1,BM1467,IF(Dane!$E$3=2,BS1467,BU1467))</f>
        <v>0</v>
      </c>
      <c r="AK1467" s="77">
        <f>IF(Dane!$E$3=1,BN1467,IF(Dane!$E$3=2,BT1467,BV1467))</f>
        <v>0</v>
      </c>
      <c r="AL1467" s="24">
        <f t="shared" si="685"/>
        <v>0</v>
      </c>
      <c r="AM1467" s="24">
        <f t="shared" si="686"/>
        <v>0</v>
      </c>
      <c r="AN1467" s="24"/>
      <c r="AO1467" s="24">
        <f t="shared" si="671"/>
        <v>0</v>
      </c>
      <c r="AP1467" s="24">
        <f t="shared" si="687"/>
        <v>0</v>
      </c>
      <c r="AQ1467" s="24">
        <f t="shared" si="672"/>
        <v>0</v>
      </c>
      <c r="AR1467" s="24">
        <f t="shared" si="673"/>
        <v>0</v>
      </c>
      <c r="AS1467" s="24">
        <f t="shared" si="674"/>
        <v>0</v>
      </c>
      <c r="AT1467" s="24">
        <f t="shared" si="688"/>
        <v>0</v>
      </c>
      <c r="AU1467" s="24">
        <f t="shared" si="697"/>
        <v>0</v>
      </c>
      <c r="AV1467" s="24">
        <v>0</v>
      </c>
      <c r="AW1467" s="24">
        <f t="shared" si="700"/>
        <v>0</v>
      </c>
      <c r="AX1467" s="24">
        <v>0</v>
      </c>
      <c r="AY1467" s="24">
        <f t="shared" si="689"/>
        <v>0</v>
      </c>
      <c r="AZ1467" s="24">
        <f t="shared" si="690"/>
        <v>0</v>
      </c>
      <c r="BA1467" s="24">
        <f t="shared" si="675"/>
        <v>0</v>
      </c>
      <c r="BB1467" s="24">
        <f t="shared" si="676"/>
        <v>0</v>
      </c>
      <c r="BC1467" s="24">
        <f t="shared" si="677"/>
        <v>0</v>
      </c>
      <c r="BD1467" s="24">
        <f t="shared" si="678"/>
        <v>0</v>
      </c>
      <c r="BE1467" s="24">
        <f t="shared" si="679"/>
        <v>0</v>
      </c>
      <c r="BF1467" s="24">
        <f t="shared" si="691"/>
        <v>0</v>
      </c>
      <c r="BG1467" s="24">
        <f t="shared" si="698"/>
        <v>0</v>
      </c>
      <c r="BH1467" s="24">
        <v>0</v>
      </c>
      <c r="BI1467" s="24">
        <f t="shared" si="692"/>
        <v>0</v>
      </c>
      <c r="BJ1467" s="24">
        <v>0</v>
      </c>
      <c r="BK1467" s="24">
        <f t="shared" si="693"/>
        <v>0</v>
      </c>
      <c r="BL1467" s="24">
        <f t="shared" si="694"/>
        <v>0</v>
      </c>
      <c r="BM1467" s="24">
        <f t="shared" si="680"/>
        <v>0</v>
      </c>
      <c r="BN1467" s="24">
        <f t="shared" si="681"/>
        <v>0</v>
      </c>
      <c r="BO1467" s="24">
        <f t="shared" si="682"/>
        <v>0</v>
      </c>
      <c r="BP1467" s="24">
        <f t="shared" si="683"/>
        <v>0</v>
      </c>
      <c r="BQ1467" s="24">
        <f t="shared" si="684"/>
        <v>0</v>
      </c>
      <c r="BR1467" s="24">
        <f t="shared" si="695"/>
        <v>0</v>
      </c>
      <c r="BS1467" s="24">
        <f t="shared" si="699"/>
        <v>0</v>
      </c>
      <c r="BT1467" s="24">
        <v>0</v>
      </c>
      <c r="BU1467" s="24">
        <f t="shared" si="696"/>
        <v>0</v>
      </c>
      <c r="BV1467" s="24">
        <v>0</v>
      </c>
    </row>
    <row r="1468" spans="1:74">
      <c r="A1468" s="87">
        <v>1459</v>
      </c>
      <c r="B1468" s="1"/>
      <c r="C1468" s="1"/>
      <c r="D1468" s="2"/>
      <c r="E1468" s="3"/>
      <c r="F1468" s="4"/>
      <c r="G1468" s="5"/>
      <c r="H1468" s="4"/>
      <c r="I1468" s="5"/>
      <c r="J1468" s="6"/>
      <c r="K1468" s="5"/>
      <c r="L1468" s="5"/>
      <c r="M1468" s="5"/>
      <c r="N1468" s="7"/>
      <c r="O1468" s="38"/>
      <c r="P1468" s="5"/>
      <c r="Q1468" s="5"/>
      <c r="R1468" s="7"/>
      <c r="S1468" s="38"/>
      <c r="T1468" s="5"/>
      <c r="U1468" s="5"/>
      <c r="V1468" s="55"/>
      <c r="W1468" s="38"/>
      <c r="X1468" s="5"/>
      <c r="Y1468" s="5"/>
      <c r="Z1468" s="55"/>
      <c r="AA1468" s="36">
        <f>IF(Dane!$E$3=1,AO1468+BA1468+BM1468,IF(Dane!$E$3=2,AU1468+BG1468+BS1468,AW1468+BI1468+BU1468))</f>
        <v>0</v>
      </c>
      <c r="AB1468" s="16">
        <f>IF(Dane!$E$3=1,AP1468+BB1468+BN1468,IF(Dane!$E$3=2,AV1468+BH1468+BT1468,AX1468+BJ1468+BV1468))</f>
        <v>0</v>
      </c>
      <c r="AC1468" s="16">
        <f>IF(((K1468*Dane!$C$9)-AA1468)&lt;0,0,(K1468*Dane!$C$9)-AA1468)</f>
        <v>0</v>
      </c>
      <c r="AD1468" s="37">
        <f>IFERROR(IF(((L1468*Dane!$C$9)-AB1468)&lt;0,0,(L1468*Dane!$C$9)-AB1468),0)</f>
        <v>0</v>
      </c>
      <c r="AE1468" s="97"/>
      <c r="AF1468" s="77">
        <f>IF(Dane!$E$3=1,AO1468,IF(Dane!$E$3=2,AU1468,AW1468))</f>
        <v>0</v>
      </c>
      <c r="AG1468" s="77">
        <f>IF(Dane!$E$3=1,AP1468,IF(Dane!$E$3=2,AV1468,AX1468))</f>
        <v>0</v>
      </c>
      <c r="AH1468" s="77">
        <f>IF(Dane!$E$3=1,BA1468,IF(Dane!$E$3=2,BG1468,BI1468))</f>
        <v>0</v>
      </c>
      <c r="AI1468" s="77">
        <f>IF(Dane!$E$3=1,BB1468,IF(Dane!$E$3=2,BH1468,BJ1468))</f>
        <v>0</v>
      </c>
      <c r="AJ1468" s="77">
        <f>IF(Dane!$E$3=1,BM1468,IF(Dane!$E$3=2,BS1468,BU1468))</f>
        <v>0</v>
      </c>
      <c r="AK1468" s="77">
        <f>IF(Dane!$E$3=1,BN1468,IF(Dane!$E$3=2,BT1468,BV1468))</f>
        <v>0</v>
      </c>
      <c r="AL1468" s="24">
        <f t="shared" si="685"/>
        <v>0</v>
      </c>
      <c r="AM1468" s="24">
        <f t="shared" si="686"/>
        <v>0</v>
      </c>
      <c r="AN1468" s="24"/>
      <c r="AO1468" s="24">
        <f t="shared" si="671"/>
        <v>0</v>
      </c>
      <c r="AP1468" s="24">
        <f t="shared" si="687"/>
        <v>0</v>
      </c>
      <c r="AQ1468" s="24">
        <f t="shared" si="672"/>
        <v>0</v>
      </c>
      <c r="AR1468" s="24">
        <f t="shared" si="673"/>
        <v>0</v>
      </c>
      <c r="AS1468" s="24">
        <f t="shared" si="674"/>
        <v>0</v>
      </c>
      <c r="AT1468" s="24">
        <f t="shared" si="688"/>
        <v>0</v>
      </c>
      <c r="AU1468" s="24">
        <f t="shared" si="697"/>
        <v>0</v>
      </c>
      <c r="AV1468" s="24">
        <v>0</v>
      </c>
      <c r="AW1468" s="24">
        <f t="shared" si="700"/>
        <v>0</v>
      </c>
      <c r="AX1468" s="24">
        <v>0</v>
      </c>
      <c r="AY1468" s="24">
        <f t="shared" si="689"/>
        <v>0</v>
      </c>
      <c r="AZ1468" s="24">
        <f t="shared" si="690"/>
        <v>0</v>
      </c>
      <c r="BA1468" s="24">
        <f t="shared" si="675"/>
        <v>0</v>
      </c>
      <c r="BB1468" s="24">
        <f t="shared" si="676"/>
        <v>0</v>
      </c>
      <c r="BC1468" s="24">
        <f t="shared" si="677"/>
        <v>0</v>
      </c>
      <c r="BD1468" s="24">
        <f t="shared" si="678"/>
        <v>0</v>
      </c>
      <c r="BE1468" s="24">
        <f t="shared" si="679"/>
        <v>0</v>
      </c>
      <c r="BF1468" s="24">
        <f t="shared" si="691"/>
        <v>0</v>
      </c>
      <c r="BG1468" s="24">
        <f t="shared" si="698"/>
        <v>0</v>
      </c>
      <c r="BH1468" s="24">
        <v>0</v>
      </c>
      <c r="BI1468" s="24">
        <f t="shared" si="692"/>
        <v>0</v>
      </c>
      <c r="BJ1468" s="24">
        <v>0</v>
      </c>
      <c r="BK1468" s="24">
        <f t="shared" si="693"/>
        <v>0</v>
      </c>
      <c r="BL1468" s="24">
        <f t="shared" si="694"/>
        <v>0</v>
      </c>
      <c r="BM1468" s="24">
        <f t="shared" si="680"/>
        <v>0</v>
      </c>
      <c r="BN1468" s="24">
        <f t="shared" si="681"/>
        <v>0</v>
      </c>
      <c r="BO1468" s="24">
        <f t="shared" si="682"/>
        <v>0</v>
      </c>
      <c r="BP1468" s="24">
        <f t="shared" si="683"/>
        <v>0</v>
      </c>
      <c r="BQ1468" s="24">
        <f t="shared" si="684"/>
        <v>0</v>
      </c>
      <c r="BR1468" s="24">
        <f t="shared" si="695"/>
        <v>0</v>
      </c>
      <c r="BS1468" s="24">
        <f t="shared" si="699"/>
        <v>0</v>
      </c>
      <c r="BT1468" s="24">
        <v>0</v>
      </c>
      <c r="BU1468" s="24">
        <f t="shared" si="696"/>
        <v>0</v>
      </c>
      <c r="BV1468" s="24">
        <v>0</v>
      </c>
    </row>
    <row r="1469" spans="1:74">
      <c r="A1469" s="87">
        <v>1460</v>
      </c>
      <c r="B1469" s="1"/>
      <c r="C1469" s="1"/>
      <c r="D1469" s="2"/>
      <c r="E1469" s="3"/>
      <c r="F1469" s="4"/>
      <c r="G1469" s="5"/>
      <c r="H1469" s="4"/>
      <c r="I1469" s="5"/>
      <c r="J1469" s="6"/>
      <c r="K1469" s="5"/>
      <c r="L1469" s="5"/>
      <c r="M1469" s="5"/>
      <c r="N1469" s="7"/>
      <c r="O1469" s="38"/>
      <c r="P1469" s="5"/>
      <c r="Q1469" s="5"/>
      <c r="R1469" s="7"/>
      <c r="S1469" s="38"/>
      <c r="T1469" s="5"/>
      <c r="U1469" s="5"/>
      <c r="V1469" s="55"/>
      <c r="W1469" s="38"/>
      <c r="X1469" s="5"/>
      <c r="Y1469" s="5"/>
      <c r="Z1469" s="55"/>
      <c r="AA1469" s="36">
        <f>IF(Dane!$E$3=1,AO1469+BA1469+BM1469,IF(Dane!$E$3=2,AU1469+BG1469+BS1469,AW1469+BI1469+BU1469))</f>
        <v>0</v>
      </c>
      <c r="AB1469" s="16">
        <f>IF(Dane!$E$3=1,AP1469+BB1469+BN1469,IF(Dane!$E$3=2,AV1469+BH1469+BT1469,AX1469+BJ1469+BV1469))</f>
        <v>0</v>
      </c>
      <c r="AC1469" s="16">
        <f>IF(((K1469*Dane!$C$9)-AA1469)&lt;0,0,(K1469*Dane!$C$9)-AA1469)</f>
        <v>0</v>
      </c>
      <c r="AD1469" s="37">
        <f>IFERROR(IF(((L1469*Dane!$C$9)-AB1469)&lt;0,0,(L1469*Dane!$C$9)-AB1469),0)</f>
        <v>0</v>
      </c>
      <c r="AE1469" s="97"/>
      <c r="AF1469" s="77">
        <f>IF(Dane!$E$3=1,AO1469,IF(Dane!$E$3=2,AU1469,AW1469))</f>
        <v>0</v>
      </c>
      <c r="AG1469" s="77">
        <f>IF(Dane!$E$3=1,AP1469,IF(Dane!$E$3=2,AV1469,AX1469))</f>
        <v>0</v>
      </c>
      <c r="AH1469" s="77">
        <f>IF(Dane!$E$3=1,BA1469,IF(Dane!$E$3=2,BG1469,BI1469))</f>
        <v>0</v>
      </c>
      <c r="AI1469" s="77">
        <f>IF(Dane!$E$3=1,BB1469,IF(Dane!$E$3=2,BH1469,BJ1469))</f>
        <v>0</v>
      </c>
      <c r="AJ1469" s="77">
        <f>IF(Dane!$E$3=1,BM1469,IF(Dane!$E$3=2,BS1469,BU1469))</f>
        <v>0</v>
      </c>
      <c r="AK1469" s="77">
        <f>IF(Dane!$E$3=1,BN1469,IF(Dane!$E$3=2,BT1469,BV1469))</f>
        <v>0</v>
      </c>
      <c r="AL1469" s="24">
        <f t="shared" si="685"/>
        <v>0</v>
      </c>
      <c r="AM1469" s="24">
        <f t="shared" si="686"/>
        <v>0</v>
      </c>
      <c r="AN1469" s="24"/>
      <c r="AO1469" s="24">
        <f t="shared" si="671"/>
        <v>0</v>
      </c>
      <c r="AP1469" s="24">
        <f t="shared" si="687"/>
        <v>0</v>
      </c>
      <c r="AQ1469" s="24">
        <f t="shared" si="672"/>
        <v>0</v>
      </c>
      <c r="AR1469" s="24">
        <f t="shared" si="673"/>
        <v>0</v>
      </c>
      <c r="AS1469" s="24">
        <f t="shared" si="674"/>
        <v>0</v>
      </c>
      <c r="AT1469" s="24">
        <f t="shared" si="688"/>
        <v>0</v>
      </c>
      <c r="AU1469" s="24">
        <f t="shared" si="697"/>
        <v>0</v>
      </c>
      <c r="AV1469" s="24">
        <v>0</v>
      </c>
      <c r="AW1469" s="24">
        <f t="shared" si="700"/>
        <v>0</v>
      </c>
      <c r="AX1469" s="24">
        <v>0</v>
      </c>
      <c r="AY1469" s="24">
        <f t="shared" si="689"/>
        <v>0</v>
      </c>
      <c r="AZ1469" s="24">
        <f t="shared" si="690"/>
        <v>0</v>
      </c>
      <c r="BA1469" s="24">
        <f t="shared" si="675"/>
        <v>0</v>
      </c>
      <c r="BB1469" s="24">
        <f t="shared" si="676"/>
        <v>0</v>
      </c>
      <c r="BC1469" s="24">
        <f t="shared" si="677"/>
        <v>0</v>
      </c>
      <c r="BD1469" s="24">
        <f t="shared" si="678"/>
        <v>0</v>
      </c>
      <c r="BE1469" s="24">
        <f t="shared" si="679"/>
        <v>0</v>
      </c>
      <c r="BF1469" s="24">
        <f t="shared" si="691"/>
        <v>0</v>
      </c>
      <c r="BG1469" s="24">
        <f t="shared" si="698"/>
        <v>0</v>
      </c>
      <c r="BH1469" s="24">
        <v>0</v>
      </c>
      <c r="BI1469" s="24">
        <f t="shared" si="692"/>
        <v>0</v>
      </c>
      <c r="BJ1469" s="24">
        <v>0</v>
      </c>
      <c r="BK1469" s="24">
        <f t="shared" si="693"/>
        <v>0</v>
      </c>
      <c r="BL1469" s="24">
        <f t="shared" si="694"/>
        <v>0</v>
      </c>
      <c r="BM1469" s="24">
        <f t="shared" si="680"/>
        <v>0</v>
      </c>
      <c r="BN1469" s="24">
        <f t="shared" si="681"/>
        <v>0</v>
      </c>
      <c r="BO1469" s="24">
        <f t="shared" si="682"/>
        <v>0</v>
      </c>
      <c r="BP1469" s="24">
        <f t="shared" si="683"/>
        <v>0</v>
      </c>
      <c r="BQ1469" s="24">
        <f t="shared" si="684"/>
        <v>0</v>
      </c>
      <c r="BR1469" s="24">
        <f t="shared" si="695"/>
        <v>0</v>
      </c>
      <c r="BS1469" s="24">
        <f t="shared" si="699"/>
        <v>0</v>
      </c>
      <c r="BT1469" s="24">
        <v>0</v>
      </c>
      <c r="BU1469" s="24">
        <f t="shared" si="696"/>
        <v>0</v>
      </c>
      <c r="BV1469" s="24">
        <v>0</v>
      </c>
    </row>
    <row r="1470" spans="1:74">
      <c r="A1470" s="87">
        <v>1461</v>
      </c>
      <c r="B1470" s="1"/>
      <c r="C1470" s="1"/>
      <c r="D1470" s="2"/>
      <c r="E1470" s="3"/>
      <c r="F1470" s="4"/>
      <c r="G1470" s="5"/>
      <c r="H1470" s="4"/>
      <c r="I1470" s="5"/>
      <c r="J1470" s="6"/>
      <c r="K1470" s="5"/>
      <c r="L1470" s="5"/>
      <c r="M1470" s="5"/>
      <c r="N1470" s="7"/>
      <c r="O1470" s="38"/>
      <c r="P1470" s="5"/>
      <c r="Q1470" s="5"/>
      <c r="R1470" s="7"/>
      <c r="S1470" s="38"/>
      <c r="T1470" s="5"/>
      <c r="U1470" s="5"/>
      <c r="V1470" s="55"/>
      <c r="W1470" s="38"/>
      <c r="X1470" s="5"/>
      <c r="Y1470" s="5"/>
      <c r="Z1470" s="55"/>
      <c r="AA1470" s="36">
        <f>IF(Dane!$E$3=1,AO1470+BA1470+BM1470,IF(Dane!$E$3=2,AU1470+BG1470+BS1470,AW1470+BI1470+BU1470))</f>
        <v>0</v>
      </c>
      <c r="AB1470" s="16">
        <f>IF(Dane!$E$3=1,AP1470+BB1470+BN1470,IF(Dane!$E$3=2,AV1470+BH1470+BT1470,AX1470+BJ1470+BV1470))</f>
        <v>0</v>
      </c>
      <c r="AC1470" s="16">
        <f>IF(((K1470*Dane!$C$9)-AA1470)&lt;0,0,(K1470*Dane!$C$9)-AA1470)</f>
        <v>0</v>
      </c>
      <c r="AD1470" s="37">
        <f>IFERROR(IF(((L1470*Dane!$C$9)-AB1470)&lt;0,0,(L1470*Dane!$C$9)-AB1470),0)</f>
        <v>0</v>
      </c>
      <c r="AE1470" s="97"/>
      <c r="AF1470" s="77">
        <f>IF(Dane!$E$3=1,AO1470,IF(Dane!$E$3=2,AU1470,AW1470))</f>
        <v>0</v>
      </c>
      <c r="AG1470" s="77">
        <f>IF(Dane!$E$3=1,AP1470,IF(Dane!$E$3=2,AV1470,AX1470))</f>
        <v>0</v>
      </c>
      <c r="AH1470" s="77">
        <f>IF(Dane!$E$3=1,BA1470,IF(Dane!$E$3=2,BG1470,BI1470))</f>
        <v>0</v>
      </c>
      <c r="AI1470" s="77">
        <f>IF(Dane!$E$3=1,BB1470,IF(Dane!$E$3=2,BH1470,BJ1470))</f>
        <v>0</v>
      </c>
      <c r="AJ1470" s="77">
        <f>IF(Dane!$E$3=1,BM1470,IF(Dane!$E$3=2,BS1470,BU1470))</f>
        <v>0</v>
      </c>
      <c r="AK1470" s="77">
        <f>IF(Dane!$E$3=1,BN1470,IF(Dane!$E$3=2,BT1470,BV1470))</f>
        <v>0</v>
      </c>
      <c r="AL1470" s="24">
        <f t="shared" si="685"/>
        <v>0</v>
      </c>
      <c r="AM1470" s="24">
        <f t="shared" si="686"/>
        <v>0</v>
      </c>
      <c r="AN1470" s="24"/>
      <c r="AO1470" s="24">
        <f t="shared" si="671"/>
        <v>0</v>
      </c>
      <c r="AP1470" s="24">
        <f t="shared" si="687"/>
        <v>0</v>
      </c>
      <c r="AQ1470" s="24">
        <f t="shared" si="672"/>
        <v>0</v>
      </c>
      <c r="AR1470" s="24">
        <f t="shared" si="673"/>
        <v>0</v>
      </c>
      <c r="AS1470" s="24">
        <f t="shared" si="674"/>
        <v>0</v>
      </c>
      <c r="AT1470" s="24">
        <f t="shared" si="688"/>
        <v>0</v>
      </c>
      <c r="AU1470" s="24">
        <f t="shared" si="697"/>
        <v>0</v>
      </c>
      <c r="AV1470" s="24">
        <v>0</v>
      </c>
      <c r="AW1470" s="24">
        <f t="shared" si="700"/>
        <v>0</v>
      </c>
      <c r="AX1470" s="24">
        <v>0</v>
      </c>
      <c r="AY1470" s="24">
        <f t="shared" si="689"/>
        <v>0</v>
      </c>
      <c r="AZ1470" s="24">
        <f t="shared" si="690"/>
        <v>0</v>
      </c>
      <c r="BA1470" s="24">
        <f t="shared" si="675"/>
        <v>0</v>
      </c>
      <c r="BB1470" s="24">
        <f t="shared" si="676"/>
        <v>0</v>
      </c>
      <c r="BC1470" s="24">
        <f t="shared" si="677"/>
        <v>0</v>
      </c>
      <c r="BD1470" s="24">
        <f t="shared" si="678"/>
        <v>0</v>
      </c>
      <c r="BE1470" s="24">
        <f t="shared" si="679"/>
        <v>0</v>
      </c>
      <c r="BF1470" s="24">
        <f t="shared" si="691"/>
        <v>0</v>
      </c>
      <c r="BG1470" s="24">
        <f t="shared" si="698"/>
        <v>0</v>
      </c>
      <c r="BH1470" s="24">
        <v>0</v>
      </c>
      <c r="BI1470" s="24">
        <f t="shared" si="692"/>
        <v>0</v>
      </c>
      <c r="BJ1470" s="24">
        <v>0</v>
      </c>
      <c r="BK1470" s="24">
        <f t="shared" si="693"/>
        <v>0</v>
      </c>
      <c r="BL1470" s="24">
        <f t="shared" si="694"/>
        <v>0</v>
      </c>
      <c r="BM1470" s="24">
        <f t="shared" si="680"/>
        <v>0</v>
      </c>
      <c r="BN1470" s="24">
        <f t="shared" si="681"/>
        <v>0</v>
      </c>
      <c r="BO1470" s="24">
        <f t="shared" si="682"/>
        <v>0</v>
      </c>
      <c r="BP1470" s="24">
        <f t="shared" si="683"/>
        <v>0</v>
      </c>
      <c r="BQ1470" s="24">
        <f t="shared" si="684"/>
        <v>0</v>
      </c>
      <c r="BR1470" s="24">
        <f t="shared" si="695"/>
        <v>0</v>
      </c>
      <c r="BS1470" s="24">
        <f t="shared" si="699"/>
        <v>0</v>
      </c>
      <c r="BT1470" s="24">
        <v>0</v>
      </c>
      <c r="BU1470" s="24">
        <f t="shared" si="696"/>
        <v>0</v>
      </c>
      <c r="BV1470" s="24">
        <v>0</v>
      </c>
    </row>
    <row r="1471" spans="1:74">
      <c r="A1471" s="87">
        <v>1462</v>
      </c>
      <c r="B1471" s="1"/>
      <c r="C1471" s="1"/>
      <c r="D1471" s="2"/>
      <c r="E1471" s="3"/>
      <c r="F1471" s="4"/>
      <c r="G1471" s="5"/>
      <c r="H1471" s="4"/>
      <c r="I1471" s="5"/>
      <c r="J1471" s="6"/>
      <c r="K1471" s="5"/>
      <c r="L1471" s="5"/>
      <c r="M1471" s="5"/>
      <c r="N1471" s="7"/>
      <c r="O1471" s="38"/>
      <c r="P1471" s="5"/>
      <c r="Q1471" s="5"/>
      <c r="R1471" s="7"/>
      <c r="S1471" s="38"/>
      <c r="T1471" s="5"/>
      <c r="U1471" s="5"/>
      <c r="V1471" s="55"/>
      <c r="W1471" s="38"/>
      <c r="X1471" s="5"/>
      <c r="Y1471" s="5"/>
      <c r="Z1471" s="55"/>
      <c r="AA1471" s="36">
        <f>IF(Dane!$E$3=1,AO1471+BA1471+BM1471,IF(Dane!$E$3=2,AU1471+BG1471+BS1471,AW1471+BI1471+BU1471))</f>
        <v>0</v>
      </c>
      <c r="AB1471" s="16">
        <f>IF(Dane!$E$3=1,AP1471+BB1471+BN1471,IF(Dane!$E$3=2,AV1471+BH1471+BT1471,AX1471+BJ1471+BV1471))</f>
        <v>0</v>
      </c>
      <c r="AC1471" s="16">
        <f>IF(((K1471*Dane!$C$9)-AA1471)&lt;0,0,(K1471*Dane!$C$9)-AA1471)</f>
        <v>0</v>
      </c>
      <c r="AD1471" s="37">
        <f>IFERROR(IF(((L1471*Dane!$C$9)-AB1471)&lt;0,0,(L1471*Dane!$C$9)-AB1471),0)</f>
        <v>0</v>
      </c>
      <c r="AE1471" s="97"/>
      <c r="AF1471" s="77">
        <f>IF(Dane!$E$3=1,AO1471,IF(Dane!$E$3=2,AU1471,AW1471))</f>
        <v>0</v>
      </c>
      <c r="AG1471" s="77">
        <f>IF(Dane!$E$3=1,AP1471,IF(Dane!$E$3=2,AV1471,AX1471))</f>
        <v>0</v>
      </c>
      <c r="AH1471" s="77">
        <f>IF(Dane!$E$3=1,BA1471,IF(Dane!$E$3=2,BG1471,BI1471))</f>
        <v>0</v>
      </c>
      <c r="AI1471" s="77">
        <f>IF(Dane!$E$3=1,BB1471,IF(Dane!$E$3=2,BH1471,BJ1471))</f>
        <v>0</v>
      </c>
      <c r="AJ1471" s="77">
        <f>IF(Dane!$E$3=1,BM1471,IF(Dane!$E$3=2,BS1471,BU1471))</f>
        <v>0</v>
      </c>
      <c r="AK1471" s="77">
        <f>IF(Dane!$E$3=1,BN1471,IF(Dane!$E$3=2,BT1471,BV1471))</f>
        <v>0</v>
      </c>
      <c r="AL1471" s="24">
        <f t="shared" si="685"/>
        <v>0</v>
      </c>
      <c r="AM1471" s="24">
        <f t="shared" si="686"/>
        <v>0</v>
      </c>
      <c r="AN1471" s="24"/>
      <c r="AO1471" s="24">
        <f t="shared" si="671"/>
        <v>0</v>
      </c>
      <c r="AP1471" s="24">
        <f t="shared" si="687"/>
        <v>0</v>
      </c>
      <c r="AQ1471" s="24">
        <f t="shared" si="672"/>
        <v>0</v>
      </c>
      <c r="AR1471" s="24">
        <f t="shared" si="673"/>
        <v>0</v>
      </c>
      <c r="AS1471" s="24">
        <f t="shared" si="674"/>
        <v>0</v>
      </c>
      <c r="AT1471" s="24">
        <f t="shared" si="688"/>
        <v>0</v>
      </c>
      <c r="AU1471" s="24">
        <f t="shared" si="697"/>
        <v>0</v>
      </c>
      <c r="AV1471" s="24">
        <v>0</v>
      </c>
      <c r="AW1471" s="24">
        <f t="shared" si="700"/>
        <v>0</v>
      </c>
      <c r="AX1471" s="24">
        <v>0</v>
      </c>
      <c r="AY1471" s="24">
        <f t="shared" si="689"/>
        <v>0</v>
      </c>
      <c r="AZ1471" s="24">
        <f t="shared" si="690"/>
        <v>0</v>
      </c>
      <c r="BA1471" s="24">
        <f t="shared" si="675"/>
        <v>0</v>
      </c>
      <c r="BB1471" s="24">
        <f t="shared" si="676"/>
        <v>0</v>
      </c>
      <c r="BC1471" s="24">
        <f t="shared" si="677"/>
        <v>0</v>
      </c>
      <c r="BD1471" s="24">
        <f t="shared" si="678"/>
        <v>0</v>
      </c>
      <c r="BE1471" s="24">
        <f t="shared" si="679"/>
        <v>0</v>
      </c>
      <c r="BF1471" s="24">
        <f t="shared" si="691"/>
        <v>0</v>
      </c>
      <c r="BG1471" s="24">
        <f t="shared" si="698"/>
        <v>0</v>
      </c>
      <c r="BH1471" s="24">
        <v>0</v>
      </c>
      <c r="BI1471" s="24">
        <f t="shared" si="692"/>
        <v>0</v>
      </c>
      <c r="BJ1471" s="24">
        <v>0</v>
      </c>
      <c r="BK1471" s="24">
        <f t="shared" si="693"/>
        <v>0</v>
      </c>
      <c r="BL1471" s="24">
        <f t="shared" si="694"/>
        <v>0</v>
      </c>
      <c r="BM1471" s="24">
        <f t="shared" si="680"/>
        <v>0</v>
      </c>
      <c r="BN1471" s="24">
        <f t="shared" si="681"/>
        <v>0</v>
      </c>
      <c r="BO1471" s="24">
        <f t="shared" si="682"/>
        <v>0</v>
      </c>
      <c r="BP1471" s="24">
        <f t="shared" si="683"/>
        <v>0</v>
      </c>
      <c r="BQ1471" s="24">
        <f t="shared" si="684"/>
        <v>0</v>
      </c>
      <c r="BR1471" s="24">
        <f t="shared" si="695"/>
        <v>0</v>
      </c>
      <c r="BS1471" s="24">
        <f t="shared" si="699"/>
        <v>0</v>
      </c>
      <c r="BT1471" s="24">
        <v>0</v>
      </c>
      <c r="BU1471" s="24">
        <f t="shared" si="696"/>
        <v>0</v>
      </c>
      <c r="BV1471" s="24">
        <v>0</v>
      </c>
    </row>
    <row r="1472" spans="1:74">
      <c r="A1472" s="87">
        <v>1463</v>
      </c>
      <c r="B1472" s="1"/>
      <c r="C1472" s="1"/>
      <c r="D1472" s="2"/>
      <c r="E1472" s="3"/>
      <c r="F1472" s="4"/>
      <c r="G1472" s="5"/>
      <c r="H1472" s="4"/>
      <c r="I1472" s="5"/>
      <c r="J1472" s="6"/>
      <c r="K1472" s="5"/>
      <c r="L1472" s="5"/>
      <c r="M1472" s="5"/>
      <c r="N1472" s="7"/>
      <c r="O1472" s="38"/>
      <c r="P1472" s="5"/>
      <c r="Q1472" s="5"/>
      <c r="R1472" s="7"/>
      <c r="S1472" s="38"/>
      <c r="T1472" s="5"/>
      <c r="U1472" s="5"/>
      <c r="V1472" s="55"/>
      <c r="W1472" s="38"/>
      <c r="X1472" s="5"/>
      <c r="Y1472" s="5"/>
      <c r="Z1472" s="55"/>
      <c r="AA1472" s="36">
        <f>IF(Dane!$E$3=1,AO1472+BA1472+BM1472,IF(Dane!$E$3=2,AU1472+BG1472+BS1472,AW1472+BI1472+BU1472))</f>
        <v>0</v>
      </c>
      <c r="AB1472" s="16">
        <f>IF(Dane!$E$3=1,AP1472+BB1472+BN1472,IF(Dane!$E$3=2,AV1472+BH1472+BT1472,AX1472+BJ1472+BV1472))</f>
        <v>0</v>
      </c>
      <c r="AC1472" s="16">
        <f>IF(((K1472*Dane!$C$9)-AA1472)&lt;0,0,(K1472*Dane!$C$9)-AA1472)</f>
        <v>0</v>
      </c>
      <c r="AD1472" s="37">
        <f>IFERROR(IF(((L1472*Dane!$C$9)-AB1472)&lt;0,0,(L1472*Dane!$C$9)-AB1472),0)</f>
        <v>0</v>
      </c>
      <c r="AE1472" s="97"/>
      <c r="AF1472" s="77">
        <f>IF(Dane!$E$3=1,AO1472,IF(Dane!$E$3=2,AU1472,AW1472))</f>
        <v>0</v>
      </c>
      <c r="AG1472" s="77">
        <f>IF(Dane!$E$3=1,AP1472,IF(Dane!$E$3=2,AV1472,AX1472))</f>
        <v>0</v>
      </c>
      <c r="AH1472" s="77">
        <f>IF(Dane!$E$3=1,BA1472,IF(Dane!$E$3=2,BG1472,BI1472))</f>
        <v>0</v>
      </c>
      <c r="AI1472" s="77">
        <f>IF(Dane!$E$3=1,BB1472,IF(Dane!$E$3=2,BH1472,BJ1472))</f>
        <v>0</v>
      </c>
      <c r="AJ1472" s="77">
        <f>IF(Dane!$E$3=1,BM1472,IF(Dane!$E$3=2,BS1472,BU1472))</f>
        <v>0</v>
      </c>
      <c r="AK1472" s="77">
        <f>IF(Dane!$E$3=1,BN1472,IF(Dane!$E$3=2,BT1472,BV1472))</f>
        <v>0</v>
      </c>
      <c r="AL1472" s="24">
        <f t="shared" si="685"/>
        <v>0</v>
      </c>
      <c r="AM1472" s="24">
        <f t="shared" si="686"/>
        <v>0</v>
      </c>
      <c r="AN1472" s="24"/>
      <c r="AO1472" s="24">
        <f t="shared" si="671"/>
        <v>0</v>
      </c>
      <c r="AP1472" s="24">
        <f t="shared" si="687"/>
        <v>0</v>
      </c>
      <c r="AQ1472" s="24">
        <f t="shared" si="672"/>
        <v>0</v>
      </c>
      <c r="AR1472" s="24">
        <f t="shared" si="673"/>
        <v>0</v>
      </c>
      <c r="AS1472" s="24">
        <f t="shared" si="674"/>
        <v>0</v>
      </c>
      <c r="AT1472" s="24">
        <f t="shared" si="688"/>
        <v>0</v>
      </c>
      <c r="AU1472" s="24">
        <f t="shared" si="697"/>
        <v>0</v>
      </c>
      <c r="AV1472" s="24">
        <v>0</v>
      </c>
      <c r="AW1472" s="24">
        <f t="shared" si="700"/>
        <v>0</v>
      </c>
      <c r="AX1472" s="24">
        <v>0</v>
      </c>
      <c r="AY1472" s="24">
        <f t="shared" si="689"/>
        <v>0</v>
      </c>
      <c r="AZ1472" s="24">
        <f t="shared" si="690"/>
        <v>0</v>
      </c>
      <c r="BA1472" s="24">
        <f t="shared" si="675"/>
        <v>0</v>
      </c>
      <c r="BB1472" s="24">
        <f t="shared" si="676"/>
        <v>0</v>
      </c>
      <c r="BC1472" s="24">
        <f t="shared" si="677"/>
        <v>0</v>
      </c>
      <c r="BD1472" s="24">
        <f t="shared" si="678"/>
        <v>0</v>
      </c>
      <c r="BE1472" s="24">
        <f t="shared" si="679"/>
        <v>0</v>
      </c>
      <c r="BF1472" s="24">
        <f t="shared" si="691"/>
        <v>0</v>
      </c>
      <c r="BG1472" s="24">
        <f t="shared" si="698"/>
        <v>0</v>
      </c>
      <c r="BH1472" s="24">
        <v>0</v>
      </c>
      <c r="BI1472" s="24">
        <f t="shared" si="692"/>
        <v>0</v>
      </c>
      <c r="BJ1472" s="24">
        <v>0</v>
      </c>
      <c r="BK1472" s="24">
        <f t="shared" si="693"/>
        <v>0</v>
      </c>
      <c r="BL1472" s="24">
        <f t="shared" si="694"/>
        <v>0</v>
      </c>
      <c r="BM1472" s="24">
        <f t="shared" si="680"/>
        <v>0</v>
      </c>
      <c r="BN1472" s="24">
        <f t="shared" si="681"/>
        <v>0</v>
      </c>
      <c r="BO1472" s="24">
        <f t="shared" si="682"/>
        <v>0</v>
      </c>
      <c r="BP1472" s="24">
        <f t="shared" si="683"/>
        <v>0</v>
      </c>
      <c r="BQ1472" s="24">
        <f t="shared" si="684"/>
        <v>0</v>
      </c>
      <c r="BR1472" s="24">
        <f t="shared" si="695"/>
        <v>0</v>
      </c>
      <c r="BS1472" s="24">
        <f t="shared" si="699"/>
        <v>0</v>
      </c>
      <c r="BT1472" s="24">
        <v>0</v>
      </c>
      <c r="BU1472" s="24">
        <f t="shared" si="696"/>
        <v>0</v>
      </c>
      <c r="BV1472" s="24">
        <v>0</v>
      </c>
    </row>
    <row r="1473" spans="1:74">
      <c r="A1473" s="87">
        <v>1464</v>
      </c>
      <c r="B1473" s="1"/>
      <c r="C1473" s="1"/>
      <c r="D1473" s="2"/>
      <c r="E1473" s="3"/>
      <c r="F1473" s="4"/>
      <c r="G1473" s="5"/>
      <c r="H1473" s="4"/>
      <c r="I1473" s="5"/>
      <c r="J1473" s="6"/>
      <c r="K1473" s="5"/>
      <c r="L1473" s="5"/>
      <c r="M1473" s="5"/>
      <c r="N1473" s="7"/>
      <c r="O1473" s="38"/>
      <c r="P1473" s="5"/>
      <c r="Q1473" s="5"/>
      <c r="R1473" s="7"/>
      <c r="S1473" s="38"/>
      <c r="T1473" s="5"/>
      <c r="U1473" s="5"/>
      <c r="V1473" s="55"/>
      <c r="W1473" s="38"/>
      <c r="X1473" s="5"/>
      <c r="Y1473" s="5"/>
      <c r="Z1473" s="55"/>
      <c r="AA1473" s="36">
        <f>IF(Dane!$E$3=1,AO1473+BA1473+BM1473,IF(Dane!$E$3=2,AU1473+BG1473+BS1473,AW1473+BI1473+BU1473))</f>
        <v>0</v>
      </c>
      <c r="AB1473" s="16">
        <f>IF(Dane!$E$3=1,AP1473+BB1473+BN1473,IF(Dane!$E$3=2,AV1473+BH1473+BT1473,AX1473+BJ1473+BV1473))</f>
        <v>0</v>
      </c>
      <c r="AC1473" s="16">
        <f>IF(((K1473*Dane!$C$9)-AA1473)&lt;0,0,(K1473*Dane!$C$9)-AA1473)</f>
        <v>0</v>
      </c>
      <c r="AD1473" s="37">
        <f>IFERROR(IF(((L1473*Dane!$C$9)-AB1473)&lt;0,0,(L1473*Dane!$C$9)-AB1473),0)</f>
        <v>0</v>
      </c>
      <c r="AE1473" s="97"/>
      <c r="AF1473" s="77">
        <f>IF(Dane!$E$3=1,AO1473,IF(Dane!$E$3=2,AU1473,AW1473))</f>
        <v>0</v>
      </c>
      <c r="AG1473" s="77">
        <f>IF(Dane!$E$3=1,AP1473,IF(Dane!$E$3=2,AV1473,AX1473))</f>
        <v>0</v>
      </c>
      <c r="AH1473" s="77">
        <f>IF(Dane!$E$3=1,BA1473,IF(Dane!$E$3=2,BG1473,BI1473))</f>
        <v>0</v>
      </c>
      <c r="AI1473" s="77">
        <f>IF(Dane!$E$3=1,BB1473,IF(Dane!$E$3=2,BH1473,BJ1473))</f>
        <v>0</v>
      </c>
      <c r="AJ1473" s="77">
        <f>IF(Dane!$E$3=1,BM1473,IF(Dane!$E$3=2,BS1473,BU1473))</f>
        <v>0</v>
      </c>
      <c r="AK1473" s="77">
        <f>IF(Dane!$E$3=1,BN1473,IF(Dane!$E$3=2,BT1473,BV1473))</f>
        <v>0</v>
      </c>
      <c r="AL1473" s="24">
        <f t="shared" si="685"/>
        <v>0</v>
      </c>
      <c r="AM1473" s="24">
        <f t="shared" si="686"/>
        <v>0</v>
      </c>
      <c r="AN1473" s="24"/>
      <c r="AO1473" s="24">
        <f t="shared" si="671"/>
        <v>0</v>
      </c>
      <c r="AP1473" s="24">
        <f t="shared" si="687"/>
        <v>0</v>
      </c>
      <c r="AQ1473" s="24">
        <f t="shared" si="672"/>
        <v>0</v>
      </c>
      <c r="AR1473" s="24">
        <f t="shared" si="673"/>
        <v>0</v>
      </c>
      <c r="AS1473" s="24">
        <f t="shared" si="674"/>
        <v>0</v>
      </c>
      <c r="AT1473" s="24">
        <f t="shared" si="688"/>
        <v>0</v>
      </c>
      <c r="AU1473" s="24">
        <f t="shared" si="697"/>
        <v>0</v>
      </c>
      <c r="AV1473" s="24">
        <v>0</v>
      </c>
      <c r="AW1473" s="24">
        <f t="shared" si="700"/>
        <v>0</v>
      </c>
      <c r="AX1473" s="24">
        <v>0</v>
      </c>
      <c r="AY1473" s="24">
        <f t="shared" si="689"/>
        <v>0</v>
      </c>
      <c r="AZ1473" s="24">
        <f t="shared" si="690"/>
        <v>0</v>
      </c>
      <c r="BA1473" s="24">
        <f t="shared" si="675"/>
        <v>0</v>
      </c>
      <c r="BB1473" s="24">
        <f t="shared" si="676"/>
        <v>0</v>
      </c>
      <c r="BC1473" s="24">
        <f t="shared" si="677"/>
        <v>0</v>
      </c>
      <c r="BD1473" s="24">
        <f t="shared" si="678"/>
        <v>0</v>
      </c>
      <c r="BE1473" s="24">
        <f t="shared" si="679"/>
        <v>0</v>
      </c>
      <c r="BF1473" s="24">
        <f t="shared" si="691"/>
        <v>0</v>
      </c>
      <c r="BG1473" s="24">
        <f t="shared" si="698"/>
        <v>0</v>
      </c>
      <c r="BH1473" s="24">
        <v>0</v>
      </c>
      <c r="BI1473" s="24">
        <f t="shared" si="692"/>
        <v>0</v>
      </c>
      <c r="BJ1473" s="24">
        <v>0</v>
      </c>
      <c r="BK1473" s="24">
        <f t="shared" si="693"/>
        <v>0</v>
      </c>
      <c r="BL1473" s="24">
        <f t="shared" si="694"/>
        <v>0</v>
      </c>
      <c r="BM1473" s="24">
        <f t="shared" si="680"/>
        <v>0</v>
      </c>
      <c r="BN1473" s="24">
        <f t="shared" si="681"/>
        <v>0</v>
      </c>
      <c r="BO1473" s="24">
        <f t="shared" si="682"/>
        <v>0</v>
      </c>
      <c r="BP1473" s="24">
        <f t="shared" si="683"/>
        <v>0</v>
      </c>
      <c r="BQ1473" s="24">
        <f t="shared" si="684"/>
        <v>0</v>
      </c>
      <c r="BR1473" s="24">
        <f t="shared" si="695"/>
        <v>0</v>
      </c>
      <c r="BS1473" s="24">
        <f t="shared" si="699"/>
        <v>0</v>
      </c>
      <c r="BT1473" s="24">
        <v>0</v>
      </c>
      <c r="BU1473" s="24">
        <f t="shared" si="696"/>
        <v>0</v>
      </c>
      <c r="BV1473" s="24">
        <v>0</v>
      </c>
    </row>
    <row r="1474" spans="1:74">
      <c r="A1474" s="87">
        <v>1465</v>
      </c>
      <c r="B1474" s="1"/>
      <c r="C1474" s="1"/>
      <c r="D1474" s="2"/>
      <c r="E1474" s="3"/>
      <c r="F1474" s="4"/>
      <c r="G1474" s="5"/>
      <c r="H1474" s="4"/>
      <c r="I1474" s="5"/>
      <c r="J1474" s="6"/>
      <c r="K1474" s="5"/>
      <c r="L1474" s="5"/>
      <c r="M1474" s="5"/>
      <c r="N1474" s="7"/>
      <c r="O1474" s="38"/>
      <c r="P1474" s="5"/>
      <c r="Q1474" s="5"/>
      <c r="R1474" s="7"/>
      <c r="S1474" s="38"/>
      <c r="T1474" s="5"/>
      <c r="U1474" s="5"/>
      <c r="V1474" s="55"/>
      <c r="W1474" s="38"/>
      <c r="X1474" s="5"/>
      <c r="Y1474" s="5"/>
      <c r="Z1474" s="55"/>
      <c r="AA1474" s="36">
        <f>IF(Dane!$E$3=1,AO1474+BA1474+BM1474,IF(Dane!$E$3=2,AU1474+BG1474+BS1474,AW1474+BI1474+BU1474))</f>
        <v>0</v>
      </c>
      <c r="AB1474" s="16">
        <f>IF(Dane!$E$3=1,AP1474+BB1474+BN1474,IF(Dane!$E$3=2,AV1474+BH1474+BT1474,AX1474+BJ1474+BV1474))</f>
        <v>0</v>
      </c>
      <c r="AC1474" s="16">
        <f>IF(((K1474*Dane!$C$9)-AA1474)&lt;0,0,(K1474*Dane!$C$9)-AA1474)</f>
        <v>0</v>
      </c>
      <c r="AD1474" s="37">
        <f>IFERROR(IF(((L1474*Dane!$C$9)-AB1474)&lt;0,0,(L1474*Dane!$C$9)-AB1474),0)</f>
        <v>0</v>
      </c>
      <c r="AE1474" s="97"/>
      <c r="AF1474" s="77">
        <f>IF(Dane!$E$3=1,AO1474,IF(Dane!$E$3=2,AU1474,AW1474))</f>
        <v>0</v>
      </c>
      <c r="AG1474" s="77">
        <f>IF(Dane!$E$3=1,AP1474,IF(Dane!$E$3=2,AV1474,AX1474))</f>
        <v>0</v>
      </c>
      <c r="AH1474" s="77">
        <f>IF(Dane!$E$3=1,BA1474,IF(Dane!$E$3=2,BG1474,BI1474))</f>
        <v>0</v>
      </c>
      <c r="AI1474" s="77">
        <f>IF(Dane!$E$3=1,BB1474,IF(Dane!$E$3=2,BH1474,BJ1474))</f>
        <v>0</v>
      </c>
      <c r="AJ1474" s="77">
        <f>IF(Dane!$E$3=1,BM1474,IF(Dane!$E$3=2,BS1474,BU1474))</f>
        <v>0</v>
      </c>
      <c r="AK1474" s="77">
        <f>IF(Dane!$E$3=1,BN1474,IF(Dane!$E$3=2,BT1474,BV1474))</f>
        <v>0</v>
      </c>
      <c r="AL1474" s="24">
        <f t="shared" si="685"/>
        <v>0</v>
      </c>
      <c r="AM1474" s="24">
        <f t="shared" si="686"/>
        <v>0</v>
      </c>
      <c r="AN1474" s="24"/>
      <c r="AO1474" s="24">
        <f t="shared" si="671"/>
        <v>0</v>
      </c>
      <c r="AP1474" s="24">
        <f t="shared" si="687"/>
        <v>0</v>
      </c>
      <c r="AQ1474" s="24">
        <f t="shared" si="672"/>
        <v>0</v>
      </c>
      <c r="AR1474" s="24">
        <f t="shared" si="673"/>
        <v>0</v>
      </c>
      <c r="AS1474" s="24">
        <f t="shared" si="674"/>
        <v>0</v>
      </c>
      <c r="AT1474" s="24">
        <f t="shared" si="688"/>
        <v>0</v>
      </c>
      <c r="AU1474" s="24">
        <f t="shared" si="697"/>
        <v>0</v>
      </c>
      <c r="AV1474" s="24">
        <v>0</v>
      </c>
      <c r="AW1474" s="24">
        <f t="shared" si="700"/>
        <v>0</v>
      </c>
      <c r="AX1474" s="24">
        <v>0</v>
      </c>
      <c r="AY1474" s="24">
        <f t="shared" si="689"/>
        <v>0</v>
      </c>
      <c r="AZ1474" s="24">
        <f t="shared" si="690"/>
        <v>0</v>
      </c>
      <c r="BA1474" s="24">
        <f t="shared" si="675"/>
        <v>0</v>
      </c>
      <c r="BB1474" s="24">
        <f t="shared" si="676"/>
        <v>0</v>
      </c>
      <c r="BC1474" s="24">
        <f t="shared" si="677"/>
        <v>0</v>
      </c>
      <c r="BD1474" s="24">
        <f t="shared" si="678"/>
        <v>0</v>
      </c>
      <c r="BE1474" s="24">
        <f t="shared" si="679"/>
        <v>0</v>
      </c>
      <c r="BF1474" s="24">
        <f t="shared" si="691"/>
        <v>0</v>
      </c>
      <c r="BG1474" s="24">
        <f t="shared" si="698"/>
        <v>0</v>
      </c>
      <c r="BH1474" s="24">
        <v>0</v>
      </c>
      <c r="BI1474" s="24">
        <f t="shared" si="692"/>
        <v>0</v>
      </c>
      <c r="BJ1474" s="24">
        <v>0</v>
      </c>
      <c r="BK1474" s="24">
        <f t="shared" si="693"/>
        <v>0</v>
      </c>
      <c r="BL1474" s="24">
        <f t="shared" si="694"/>
        <v>0</v>
      </c>
      <c r="BM1474" s="24">
        <f t="shared" si="680"/>
        <v>0</v>
      </c>
      <c r="BN1474" s="24">
        <f t="shared" si="681"/>
        <v>0</v>
      </c>
      <c r="BO1474" s="24">
        <f t="shared" si="682"/>
        <v>0</v>
      </c>
      <c r="BP1474" s="24">
        <f t="shared" si="683"/>
        <v>0</v>
      </c>
      <c r="BQ1474" s="24">
        <f t="shared" si="684"/>
        <v>0</v>
      </c>
      <c r="BR1474" s="24">
        <f t="shared" si="695"/>
        <v>0</v>
      </c>
      <c r="BS1474" s="24">
        <f t="shared" si="699"/>
        <v>0</v>
      </c>
      <c r="BT1474" s="24">
        <v>0</v>
      </c>
      <c r="BU1474" s="24">
        <f t="shared" si="696"/>
        <v>0</v>
      </c>
      <c r="BV1474" s="24">
        <v>0</v>
      </c>
    </row>
    <row r="1475" spans="1:74">
      <c r="A1475" s="87">
        <v>1466</v>
      </c>
      <c r="B1475" s="1"/>
      <c r="C1475" s="1"/>
      <c r="D1475" s="2"/>
      <c r="E1475" s="3"/>
      <c r="F1475" s="4"/>
      <c r="G1475" s="5"/>
      <c r="H1475" s="4"/>
      <c r="I1475" s="5"/>
      <c r="J1475" s="6"/>
      <c r="K1475" s="5"/>
      <c r="L1475" s="5"/>
      <c r="M1475" s="5"/>
      <c r="N1475" s="7"/>
      <c r="O1475" s="38"/>
      <c r="P1475" s="5"/>
      <c r="Q1475" s="5"/>
      <c r="R1475" s="7"/>
      <c r="S1475" s="38"/>
      <c r="T1475" s="5"/>
      <c r="U1475" s="5"/>
      <c r="V1475" s="55"/>
      <c r="W1475" s="38"/>
      <c r="X1475" s="5"/>
      <c r="Y1475" s="5"/>
      <c r="Z1475" s="55"/>
      <c r="AA1475" s="36">
        <f>IF(Dane!$E$3=1,AO1475+BA1475+BM1475,IF(Dane!$E$3=2,AU1475+BG1475+BS1475,AW1475+BI1475+BU1475))</f>
        <v>0</v>
      </c>
      <c r="AB1475" s="16">
        <f>IF(Dane!$E$3=1,AP1475+BB1475+BN1475,IF(Dane!$E$3=2,AV1475+BH1475+BT1475,AX1475+BJ1475+BV1475))</f>
        <v>0</v>
      </c>
      <c r="AC1475" s="16">
        <f>IF(((K1475*Dane!$C$9)-AA1475)&lt;0,0,(K1475*Dane!$C$9)-AA1475)</f>
        <v>0</v>
      </c>
      <c r="AD1475" s="37">
        <f>IFERROR(IF(((L1475*Dane!$C$9)-AB1475)&lt;0,0,(L1475*Dane!$C$9)-AB1475),0)</f>
        <v>0</v>
      </c>
      <c r="AE1475" s="97"/>
      <c r="AF1475" s="77">
        <f>IF(Dane!$E$3=1,AO1475,IF(Dane!$E$3=2,AU1475,AW1475))</f>
        <v>0</v>
      </c>
      <c r="AG1475" s="77">
        <f>IF(Dane!$E$3=1,AP1475,IF(Dane!$E$3=2,AV1475,AX1475))</f>
        <v>0</v>
      </c>
      <c r="AH1475" s="77">
        <f>IF(Dane!$E$3=1,BA1475,IF(Dane!$E$3=2,BG1475,BI1475))</f>
        <v>0</v>
      </c>
      <c r="AI1475" s="77">
        <f>IF(Dane!$E$3=1,BB1475,IF(Dane!$E$3=2,BH1475,BJ1475))</f>
        <v>0</v>
      </c>
      <c r="AJ1475" s="77">
        <f>IF(Dane!$E$3=1,BM1475,IF(Dane!$E$3=2,BS1475,BU1475))</f>
        <v>0</v>
      </c>
      <c r="AK1475" s="77">
        <f>IF(Dane!$E$3=1,BN1475,IF(Dane!$E$3=2,BT1475,BV1475))</f>
        <v>0</v>
      </c>
      <c r="AL1475" s="24">
        <f t="shared" si="685"/>
        <v>0</v>
      </c>
      <c r="AM1475" s="24">
        <f t="shared" si="686"/>
        <v>0</v>
      </c>
      <c r="AN1475" s="24"/>
      <c r="AO1475" s="24">
        <f t="shared" si="671"/>
        <v>0</v>
      </c>
      <c r="AP1475" s="24">
        <f t="shared" si="687"/>
        <v>0</v>
      </c>
      <c r="AQ1475" s="24">
        <f t="shared" si="672"/>
        <v>0</v>
      </c>
      <c r="AR1475" s="24">
        <f t="shared" si="673"/>
        <v>0</v>
      </c>
      <c r="AS1475" s="24">
        <f t="shared" si="674"/>
        <v>0</v>
      </c>
      <c r="AT1475" s="24">
        <f t="shared" si="688"/>
        <v>0</v>
      </c>
      <c r="AU1475" s="24">
        <f t="shared" si="697"/>
        <v>0</v>
      </c>
      <c r="AV1475" s="24">
        <v>0</v>
      </c>
      <c r="AW1475" s="24">
        <f t="shared" si="700"/>
        <v>0</v>
      </c>
      <c r="AX1475" s="24">
        <v>0</v>
      </c>
      <c r="AY1475" s="24">
        <f t="shared" si="689"/>
        <v>0</v>
      </c>
      <c r="AZ1475" s="24">
        <f t="shared" si="690"/>
        <v>0</v>
      </c>
      <c r="BA1475" s="24">
        <f t="shared" si="675"/>
        <v>0</v>
      </c>
      <c r="BB1475" s="24">
        <f t="shared" si="676"/>
        <v>0</v>
      </c>
      <c r="BC1475" s="24">
        <f t="shared" si="677"/>
        <v>0</v>
      </c>
      <c r="BD1475" s="24">
        <f t="shared" si="678"/>
        <v>0</v>
      </c>
      <c r="BE1475" s="24">
        <f t="shared" si="679"/>
        <v>0</v>
      </c>
      <c r="BF1475" s="24">
        <f t="shared" si="691"/>
        <v>0</v>
      </c>
      <c r="BG1475" s="24">
        <f t="shared" si="698"/>
        <v>0</v>
      </c>
      <c r="BH1475" s="24">
        <v>0</v>
      </c>
      <c r="BI1475" s="24">
        <f t="shared" si="692"/>
        <v>0</v>
      </c>
      <c r="BJ1475" s="24">
        <v>0</v>
      </c>
      <c r="BK1475" s="24">
        <f t="shared" si="693"/>
        <v>0</v>
      </c>
      <c r="BL1475" s="24">
        <f t="shared" si="694"/>
        <v>0</v>
      </c>
      <c r="BM1475" s="24">
        <f t="shared" si="680"/>
        <v>0</v>
      </c>
      <c r="BN1475" s="24">
        <f t="shared" si="681"/>
        <v>0</v>
      </c>
      <c r="BO1475" s="24">
        <f t="shared" si="682"/>
        <v>0</v>
      </c>
      <c r="BP1475" s="24">
        <f t="shared" si="683"/>
        <v>0</v>
      </c>
      <c r="BQ1475" s="24">
        <f t="shared" si="684"/>
        <v>0</v>
      </c>
      <c r="BR1475" s="24">
        <f t="shared" si="695"/>
        <v>0</v>
      </c>
      <c r="BS1475" s="24">
        <f t="shared" si="699"/>
        <v>0</v>
      </c>
      <c r="BT1475" s="24">
        <v>0</v>
      </c>
      <c r="BU1475" s="24">
        <f t="shared" si="696"/>
        <v>0</v>
      </c>
      <c r="BV1475" s="24">
        <v>0</v>
      </c>
    </row>
    <row r="1476" spans="1:74">
      <c r="A1476" s="87">
        <v>1467</v>
      </c>
      <c r="B1476" s="1"/>
      <c r="C1476" s="1"/>
      <c r="D1476" s="2"/>
      <c r="E1476" s="3"/>
      <c r="F1476" s="4"/>
      <c r="G1476" s="5"/>
      <c r="H1476" s="4"/>
      <c r="I1476" s="5"/>
      <c r="J1476" s="6"/>
      <c r="K1476" s="5"/>
      <c r="L1476" s="5"/>
      <c r="M1476" s="5"/>
      <c r="N1476" s="7"/>
      <c r="O1476" s="38"/>
      <c r="P1476" s="5"/>
      <c r="Q1476" s="5"/>
      <c r="R1476" s="7"/>
      <c r="S1476" s="38"/>
      <c r="T1476" s="5"/>
      <c r="U1476" s="5"/>
      <c r="V1476" s="55"/>
      <c r="W1476" s="38"/>
      <c r="X1476" s="5"/>
      <c r="Y1476" s="5"/>
      <c r="Z1476" s="55"/>
      <c r="AA1476" s="36">
        <f>IF(Dane!$E$3=1,AO1476+BA1476+BM1476,IF(Dane!$E$3=2,AU1476+BG1476+BS1476,AW1476+BI1476+BU1476))</f>
        <v>0</v>
      </c>
      <c r="AB1476" s="16">
        <f>IF(Dane!$E$3=1,AP1476+BB1476+BN1476,IF(Dane!$E$3=2,AV1476+BH1476+BT1476,AX1476+BJ1476+BV1476))</f>
        <v>0</v>
      </c>
      <c r="AC1476" s="16">
        <f>IF(((K1476*Dane!$C$9)-AA1476)&lt;0,0,(K1476*Dane!$C$9)-AA1476)</f>
        <v>0</v>
      </c>
      <c r="AD1476" s="37">
        <f>IFERROR(IF(((L1476*Dane!$C$9)-AB1476)&lt;0,0,(L1476*Dane!$C$9)-AB1476),0)</f>
        <v>0</v>
      </c>
      <c r="AE1476" s="97"/>
      <c r="AF1476" s="77">
        <f>IF(Dane!$E$3=1,AO1476,IF(Dane!$E$3=2,AU1476,AW1476))</f>
        <v>0</v>
      </c>
      <c r="AG1476" s="77">
        <f>IF(Dane!$E$3=1,AP1476,IF(Dane!$E$3=2,AV1476,AX1476))</f>
        <v>0</v>
      </c>
      <c r="AH1476" s="77">
        <f>IF(Dane!$E$3=1,BA1476,IF(Dane!$E$3=2,BG1476,BI1476))</f>
        <v>0</v>
      </c>
      <c r="AI1476" s="77">
        <f>IF(Dane!$E$3=1,BB1476,IF(Dane!$E$3=2,BH1476,BJ1476))</f>
        <v>0</v>
      </c>
      <c r="AJ1476" s="77">
        <f>IF(Dane!$E$3=1,BM1476,IF(Dane!$E$3=2,BS1476,BU1476))</f>
        <v>0</v>
      </c>
      <c r="AK1476" s="77">
        <f>IF(Dane!$E$3=1,BN1476,IF(Dane!$E$3=2,BT1476,BV1476))</f>
        <v>0</v>
      </c>
      <c r="AL1476" s="24">
        <f t="shared" si="685"/>
        <v>0</v>
      </c>
      <c r="AM1476" s="24">
        <f t="shared" si="686"/>
        <v>0</v>
      </c>
      <c r="AN1476" s="24"/>
      <c r="AO1476" s="24">
        <f t="shared" si="671"/>
        <v>0</v>
      </c>
      <c r="AP1476" s="24">
        <f t="shared" si="687"/>
        <v>0</v>
      </c>
      <c r="AQ1476" s="24">
        <f t="shared" si="672"/>
        <v>0</v>
      </c>
      <c r="AR1476" s="24">
        <f t="shared" si="673"/>
        <v>0</v>
      </c>
      <c r="AS1476" s="24">
        <f t="shared" si="674"/>
        <v>0</v>
      </c>
      <c r="AT1476" s="24">
        <f t="shared" si="688"/>
        <v>0</v>
      </c>
      <c r="AU1476" s="24">
        <f t="shared" si="697"/>
        <v>0</v>
      </c>
      <c r="AV1476" s="24">
        <v>0</v>
      </c>
      <c r="AW1476" s="24">
        <f t="shared" si="700"/>
        <v>0</v>
      </c>
      <c r="AX1476" s="24">
        <v>0</v>
      </c>
      <c r="AY1476" s="24">
        <f t="shared" si="689"/>
        <v>0</v>
      </c>
      <c r="AZ1476" s="24">
        <f t="shared" si="690"/>
        <v>0</v>
      </c>
      <c r="BA1476" s="24">
        <f t="shared" si="675"/>
        <v>0</v>
      </c>
      <c r="BB1476" s="24">
        <f t="shared" si="676"/>
        <v>0</v>
      </c>
      <c r="BC1476" s="24">
        <f t="shared" si="677"/>
        <v>0</v>
      </c>
      <c r="BD1476" s="24">
        <f t="shared" si="678"/>
        <v>0</v>
      </c>
      <c r="BE1476" s="24">
        <f t="shared" si="679"/>
        <v>0</v>
      </c>
      <c r="BF1476" s="24">
        <f t="shared" si="691"/>
        <v>0</v>
      </c>
      <c r="BG1476" s="24">
        <f t="shared" si="698"/>
        <v>0</v>
      </c>
      <c r="BH1476" s="24">
        <v>0</v>
      </c>
      <c r="BI1476" s="24">
        <f t="shared" si="692"/>
        <v>0</v>
      </c>
      <c r="BJ1476" s="24">
        <v>0</v>
      </c>
      <c r="BK1476" s="24">
        <f t="shared" si="693"/>
        <v>0</v>
      </c>
      <c r="BL1476" s="24">
        <f t="shared" si="694"/>
        <v>0</v>
      </c>
      <c r="BM1476" s="24">
        <f t="shared" si="680"/>
        <v>0</v>
      </c>
      <c r="BN1476" s="24">
        <f t="shared" si="681"/>
        <v>0</v>
      </c>
      <c r="BO1476" s="24">
        <f t="shared" si="682"/>
        <v>0</v>
      </c>
      <c r="BP1476" s="24">
        <f t="shared" si="683"/>
        <v>0</v>
      </c>
      <c r="BQ1476" s="24">
        <f t="shared" si="684"/>
        <v>0</v>
      </c>
      <c r="BR1476" s="24">
        <f t="shared" si="695"/>
        <v>0</v>
      </c>
      <c r="BS1476" s="24">
        <f t="shared" si="699"/>
        <v>0</v>
      </c>
      <c r="BT1476" s="24">
        <v>0</v>
      </c>
      <c r="BU1476" s="24">
        <f t="shared" si="696"/>
        <v>0</v>
      </c>
      <c r="BV1476" s="24">
        <v>0</v>
      </c>
    </row>
    <row r="1477" spans="1:74">
      <c r="A1477" s="87">
        <v>1468</v>
      </c>
      <c r="B1477" s="1"/>
      <c r="C1477" s="1"/>
      <c r="D1477" s="2"/>
      <c r="E1477" s="3"/>
      <c r="F1477" s="4"/>
      <c r="G1477" s="5"/>
      <c r="H1477" s="4"/>
      <c r="I1477" s="5"/>
      <c r="J1477" s="6"/>
      <c r="K1477" s="5"/>
      <c r="L1477" s="5"/>
      <c r="M1477" s="5"/>
      <c r="N1477" s="7"/>
      <c r="O1477" s="38"/>
      <c r="P1477" s="5"/>
      <c r="Q1477" s="5"/>
      <c r="R1477" s="7"/>
      <c r="S1477" s="38"/>
      <c r="T1477" s="5"/>
      <c r="U1477" s="5"/>
      <c r="V1477" s="55"/>
      <c r="W1477" s="38"/>
      <c r="X1477" s="5"/>
      <c r="Y1477" s="5"/>
      <c r="Z1477" s="55"/>
      <c r="AA1477" s="36">
        <f>IF(Dane!$E$3=1,AO1477+BA1477+BM1477,IF(Dane!$E$3=2,AU1477+BG1477+BS1477,AW1477+BI1477+BU1477))</f>
        <v>0</v>
      </c>
      <c r="AB1477" s="16">
        <f>IF(Dane!$E$3=1,AP1477+BB1477+BN1477,IF(Dane!$E$3=2,AV1477+BH1477+BT1477,AX1477+BJ1477+BV1477))</f>
        <v>0</v>
      </c>
      <c r="AC1477" s="16">
        <f>IF(((K1477*Dane!$C$9)-AA1477)&lt;0,0,(K1477*Dane!$C$9)-AA1477)</f>
        <v>0</v>
      </c>
      <c r="AD1477" s="37">
        <f>IFERROR(IF(((L1477*Dane!$C$9)-AB1477)&lt;0,0,(L1477*Dane!$C$9)-AB1477),0)</f>
        <v>0</v>
      </c>
      <c r="AE1477" s="97"/>
      <c r="AF1477" s="77">
        <f>IF(Dane!$E$3=1,AO1477,IF(Dane!$E$3=2,AU1477,AW1477))</f>
        <v>0</v>
      </c>
      <c r="AG1477" s="77">
        <f>IF(Dane!$E$3=1,AP1477,IF(Dane!$E$3=2,AV1477,AX1477))</f>
        <v>0</v>
      </c>
      <c r="AH1477" s="77">
        <f>IF(Dane!$E$3=1,BA1477,IF(Dane!$E$3=2,BG1477,BI1477))</f>
        <v>0</v>
      </c>
      <c r="AI1477" s="77">
        <f>IF(Dane!$E$3=1,BB1477,IF(Dane!$E$3=2,BH1477,BJ1477))</f>
        <v>0</v>
      </c>
      <c r="AJ1477" s="77">
        <f>IF(Dane!$E$3=1,BM1477,IF(Dane!$E$3=2,BS1477,BU1477))</f>
        <v>0</v>
      </c>
      <c r="AK1477" s="77">
        <f>IF(Dane!$E$3=1,BN1477,IF(Dane!$E$3=2,BT1477,BV1477))</f>
        <v>0</v>
      </c>
      <c r="AL1477" s="24">
        <f t="shared" si="685"/>
        <v>0</v>
      </c>
      <c r="AM1477" s="24">
        <f t="shared" si="686"/>
        <v>0</v>
      </c>
      <c r="AN1477" s="24"/>
      <c r="AO1477" s="24">
        <f t="shared" si="671"/>
        <v>0</v>
      </c>
      <c r="AP1477" s="24">
        <f t="shared" si="687"/>
        <v>0</v>
      </c>
      <c r="AQ1477" s="24">
        <f t="shared" si="672"/>
        <v>0</v>
      </c>
      <c r="AR1477" s="24">
        <f t="shared" si="673"/>
        <v>0</v>
      </c>
      <c r="AS1477" s="24">
        <f t="shared" si="674"/>
        <v>0</v>
      </c>
      <c r="AT1477" s="24">
        <f t="shared" si="688"/>
        <v>0</v>
      </c>
      <c r="AU1477" s="24">
        <f t="shared" si="697"/>
        <v>0</v>
      </c>
      <c r="AV1477" s="24">
        <v>0</v>
      </c>
      <c r="AW1477" s="24">
        <f t="shared" si="700"/>
        <v>0</v>
      </c>
      <c r="AX1477" s="24">
        <v>0</v>
      </c>
      <c r="AY1477" s="24">
        <f t="shared" si="689"/>
        <v>0</v>
      </c>
      <c r="AZ1477" s="24">
        <f t="shared" si="690"/>
        <v>0</v>
      </c>
      <c r="BA1477" s="24">
        <f t="shared" si="675"/>
        <v>0</v>
      </c>
      <c r="BB1477" s="24">
        <f t="shared" si="676"/>
        <v>0</v>
      </c>
      <c r="BC1477" s="24">
        <f t="shared" si="677"/>
        <v>0</v>
      </c>
      <c r="BD1477" s="24">
        <f t="shared" si="678"/>
        <v>0</v>
      </c>
      <c r="BE1477" s="24">
        <f t="shared" si="679"/>
        <v>0</v>
      </c>
      <c r="BF1477" s="24">
        <f t="shared" si="691"/>
        <v>0</v>
      </c>
      <c r="BG1477" s="24">
        <f t="shared" si="698"/>
        <v>0</v>
      </c>
      <c r="BH1477" s="24">
        <v>0</v>
      </c>
      <c r="BI1477" s="24">
        <f t="shared" si="692"/>
        <v>0</v>
      </c>
      <c r="BJ1477" s="24">
        <v>0</v>
      </c>
      <c r="BK1477" s="24">
        <f t="shared" si="693"/>
        <v>0</v>
      </c>
      <c r="BL1477" s="24">
        <f t="shared" si="694"/>
        <v>0</v>
      </c>
      <c r="BM1477" s="24">
        <f t="shared" si="680"/>
        <v>0</v>
      </c>
      <c r="BN1477" s="24">
        <f t="shared" si="681"/>
        <v>0</v>
      </c>
      <c r="BO1477" s="24">
        <f t="shared" si="682"/>
        <v>0</v>
      </c>
      <c r="BP1477" s="24">
        <f t="shared" si="683"/>
        <v>0</v>
      </c>
      <c r="BQ1477" s="24">
        <f t="shared" si="684"/>
        <v>0</v>
      </c>
      <c r="BR1477" s="24">
        <f t="shared" si="695"/>
        <v>0</v>
      </c>
      <c r="BS1477" s="24">
        <f t="shared" si="699"/>
        <v>0</v>
      </c>
      <c r="BT1477" s="24">
        <v>0</v>
      </c>
      <c r="BU1477" s="24">
        <f t="shared" si="696"/>
        <v>0</v>
      </c>
      <c r="BV1477" s="24">
        <v>0</v>
      </c>
    </row>
    <row r="1478" spans="1:74">
      <c r="A1478" s="87">
        <v>1469</v>
      </c>
      <c r="B1478" s="1"/>
      <c r="C1478" s="1"/>
      <c r="D1478" s="2"/>
      <c r="E1478" s="3"/>
      <c r="F1478" s="4"/>
      <c r="G1478" s="5"/>
      <c r="H1478" s="4"/>
      <c r="I1478" s="5"/>
      <c r="J1478" s="6"/>
      <c r="K1478" s="5"/>
      <c r="L1478" s="5"/>
      <c r="M1478" s="5"/>
      <c r="N1478" s="7"/>
      <c r="O1478" s="38"/>
      <c r="P1478" s="5"/>
      <c r="Q1478" s="5"/>
      <c r="R1478" s="7"/>
      <c r="S1478" s="38"/>
      <c r="T1478" s="5"/>
      <c r="U1478" s="5"/>
      <c r="V1478" s="55"/>
      <c r="W1478" s="38"/>
      <c r="X1478" s="5"/>
      <c r="Y1478" s="5"/>
      <c r="Z1478" s="55"/>
      <c r="AA1478" s="36">
        <f>IF(Dane!$E$3=1,AO1478+BA1478+BM1478,IF(Dane!$E$3=2,AU1478+BG1478+BS1478,AW1478+BI1478+BU1478))</f>
        <v>0</v>
      </c>
      <c r="AB1478" s="16">
        <f>IF(Dane!$E$3=1,AP1478+BB1478+BN1478,IF(Dane!$E$3=2,AV1478+BH1478+BT1478,AX1478+BJ1478+BV1478))</f>
        <v>0</v>
      </c>
      <c r="AC1478" s="16">
        <f>IF(((K1478*Dane!$C$9)-AA1478)&lt;0,0,(K1478*Dane!$C$9)-AA1478)</f>
        <v>0</v>
      </c>
      <c r="AD1478" s="37">
        <f>IFERROR(IF(((L1478*Dane!$C$9)-AB1478)&lt;0,0,(L1478*Dane!$C$9)-AB1478),0)</f>
        <v>0</v>
      </c>
      <c r="AE1478" s="97"/>
      <c r="AF1478" s="77">
        <f>IF(Dane!$E$3=1,AO1478,IF(Dane!$E$3=2,AU1478,AW1478))</f>
        <v>0</v>
      </c>
      <c r="AG1478" s="77">
        <f>IF(Dane!$E$3=1,AP1478,IF(Dane!$E$3=2,AV1478,AX1478))</f>
        <v>0</v>
      </c>
      <c r="AH1478" s="77">
        <f>IF(Dane!$E$3=1,BA1478,IF(Dane!$E$3=2,BG1478,BI1478))</f>
        <v>0</v>
      </c>
      <c r="AI1478" s="77">
        <f>IF(Dane!$E$3=1,BB1478,IF(Dane!$E$3=2,BH1478,BJ1478))</f>
        <v>0</v>
      </c>
      <c r="AJ1478" s="77">
        <f>IF(Dane!$E$3=1,BM1478,IF(Dane!$E$3=2,BS1478,BU1478))</f>
        <v>0</v>
      </c>
      <c r="AK1478" s="77">
        <f>IF(Dane!$E$3=1,BN1478,IF(Dane!$E$3=2,BT1478,BV1478))</f>
        <v>0</v>
      </c>
      <c r="AL1478" s="24">
        <f t="shared" si="685"/>
        <v>0</v>
      </c>
      <c r="AM1478" s="24">
        <f t="shared" si="686"/>
        <v>0</v>
      </c>
      <c r="AN1478" s="24"/>
      <c r="AO1478" s="24">
        <f t="shared" si="671"/>
        <v>0</v>
      </c>
      <c r="AP1478" s="24">
        <f t="shared" si="687"/>
        <v>0</v>
      </c>
      <c r="AQ1478" s="24">
        <f t="shared" si="672"/>
        <v>0</v>
      </c>
      <c r="AR1478" s="24">
        <f t="shared" si="673"/>
        <v>0</v>
      </c>
      <c r="AS1478" s="24">
        <f t="shared" si="674"/>
        <v>0</v>
      </c>
      <c r="AT1478" s="24">
        <f t="shared" si="688"/>
        <v>0</v>
      </c>
      <c r="AU1478" s="24">
        <f t="shared" si="697"/>
        <v>0</v>
      </c>
      <c r="AV1478" s="24">
        <v>0</v>
      </c>
      <c r="AW1478" s="24">
        <f t="shared" si="700"/>
        <v>0</v>
      </c>
      <c r="AX1478" s="24">
        <v>0</v>
      </c>
      <c r="AY1478" s="24">
        <f t="shared" si="689"/>
        <v>0</v>
      </c>
      <c r="AZ1478" s="24">
        <f t="shared" si="690"/>
        <v>0</v>
      </c>
      <c r="BA1478" s="24">
        <f t="shared" si="675"/>
        <v>0</v>
      </c>
      <c r="BB1478" s="24">
        <f t="shared" si="676"/>
        <v>0</v>
      </c>
      <c r="BC1478" s="24">
        <f t="shared" si="677"/>
        <v>0</v>
      </c>
      <c r="BD1478" s="24">
        <f t="shared" si="678"/>
        <v>0</v>
      </c>
      <c r="BE1478" s="24">
        <f t="shared" si="679"/>
        <v>0</v>
      </c>
      <c r="BF1478" s="24">
        <f t="shared" si="691"/>
        <v>0</v>
      </c>
      <c r="BG1478" s="24">
        <f t="shared" si="698"/>
        <v>0</v>
      </c>
      <c r="BH1478" s="24">
        <v>0</v>
      </c>
      <c r="BI1478" s="24">
        <f t="shared" si="692"/>
        <v>0</v>
      </c>
      <c r="BJ1478" s="24">
        <v>0</v>
      </c>
      <c r="BK1478" s="24">
        <f t="shared" si="693"/>
        <v>0</v>
      </c>
      <c r="BL1478" s="24">
        <f t="shared" si="694"/>
        <v>0</v>
      </c>
      <c r="BM1478" s="24">
        <f t="shared" si="680"/>
        <v>0</v>
      </c>
      <c r="BN1478" s="24">
        <f t="shared" si="681"/>
        <v>0</v>
      </c>
      <c r="BO1478" s="24">
        <f t="shared" si="682"/>
        <v>0</v>
      </c>
      <c r="BP1478" s="24">
        <f t="shared" si="683"/>
        <v>0</v>
      </c>
      <c r="BQ1478" s="24">
        <f t="shared" si="684"/>
        <v>0</v>
      </c>
      <c r="BR1478" s="24">
        <f t="shared" si="695"/>
        <v>0</v>
      </c>
      <c r="BS1478" s="24">
        <f t="shared" si="699"/>
        <v>0</v>
      </c>
      <c r="BT1478" s="24">
        <v>0</v>
      </c>
      <c r="BU1478" s="24">
        <f t="shared" si="696"/>
        <v>0</v>
      </c>
      <c r="BV1478" s="24">
        <v>0</v>
      </c>
    </row>
    <row r="1479" spans="1:74">
      <c r="A1479" s="87">
        <v>1470</v>
      </c>
      <c r="B1479" s="1"/>
      <c r="C1479" s="1"/>
      <c r="D1479" s="2"/>
      <c r="E1479" s="3"/>
      <c r="F1479" s="4"/>
      <c r="G1479" s="5"/>
      <c r="H1479" s="4"/>
      <c r="I1479" s="5"/>
      <c r="J1479" s="6"/>
      <c r="K1479" s="5"/>
      <c r="L1479" s="5"/>
      <c r="M1479" s="5"/>
      <c r="N1479" s="7"/>
      <c r="O1479" s="38"/>
      <c r="P1479" s="5"/>
      <c r="Q1479" s="5"/>
      <c r="R1479" s="7"/>
      <c r="S1479" s="38"/>
      <c r="T1479" s="5"/>
      <c r="U1479" s="5"/>
      <c r="V1479" s="55"/>
      <c r="W1479" s="38"/>
      <c r="X1479" s="5"/>
      <c r="Y1479" s="5"/>
      <c r="Z1479" s="55"/>
      <c r="AA1479" s="36">
        <f>IF(Dane!$E$3=1,AO1479+BA1479+BM1479,IF(Dane!$E$3=2,AU1479+BG1479+BS1479,AW1479+BI1479+BU1479))</f>
        <v>0</v>
      </c>
      <c r="AB1479" s="16">
        <f>IF(Dane!$E$3=1,AP1479+BB1479+BN1479,IF(Dane!$E$3=2,AV1479+BH1479+BT1479,AX1479+BJ1479+BV1479))</f>
        <v>0</v>
      </c>
      <c r="AC1479" s="16">
        <f>IF(((K1479*Dane!$C$9)-AA1479)&lt;0,0,(K1479*Dane!$C$9)-AA1479)</f>
        <v>0</v>
      </c>
      <c r="AD1479" s="37">
        <f>IFERROR(IF(((L1479*Dane!$C$9)-AB1479)&lt;0,0,(L1479*Dane!$C$9)-AB1479),0)</f>
        <v>0</v>
      </c>
      <c r="AE1479" s="97"/>
      <c r="AF1479" s="77">
        <f>IF(Dane!$E$3=1,AO1479,IF(Dane!$E$3=2,AU1479,AW1479))</f>
        <v>0</v>
      </c>
      <c r="AG1479" s="77">
        <f>IF(Dane!$E$3=1,AP1479,IF(Dane!$E$3=2,AV1479,AX1479))</f>
        <v>0</v>
      </c>
      <c r="AH1479" s="77">
        <f>IF(Dane!$E$3=1,BA1479,IF(Dane!$E$3=2,BG1479,BI1479))</f>
        <v>0</v>
      </c>
      <c r="AI1479" s="77">
        <f>IF(Dane!$E$3=1,BB1479,IF(Dane!$E$3=2,BH1479,BJ1479))</f>
        <v>0</v>
      </c>
      <c r="AJ1479" s="77">
        <f>IF(Dane!$E$3=1,BM1479,IF(Dane!$E$3=2,BS1479,BU1479))</f>
        <v>0</v>
      </c>
      <c r="AK1479" s="77">
        <f>IF(Dane!$E$3=1,BN1479,IF(Dane!$E$3=2,BT1479,BV1479))</f>
        <v>0</v>
      </c>
      <c r="AL1479" s="24">
        <f t="shared" si="685"/>
        <v>0</v>
      </c>
      <c r="AM1479" s="24">
        <f t="shared" si="686"/>
        <v>0</v>
      </c>
      <c r="AN1479" s="24"/>
      <c r="AO1479" s="24">
        <f t="shared" si="671"/>
        <v>0</v>
      </c>
      <c r="AP1479" s="24">
        <f t="shared" si="687"/>
        <v>0</v>
      </c>
      <c r="AQ1479" s="24">
        <f t="shared" si="672"/>
        <v>0</v>
      </c>
      <c r="AR1479" s="24">
        <f t="shared" si="673"/>
        <v>0</v>
      </c>
      <c r="AS1479" s="24">
        <f t="shared" si="674"/>
        <v>0</v>
      </c>
      <c r="AT1479" s="24">
        <f t="shared" si="688"/>
        <v>0</v>
      </c>
      <c r="AU1479" s="24">
        <f t="shared" si="697"/>
        <v>0</v>
      </c>
      <c r="AV1479" s="24">
        <v>0</v>
      </c>
      <c r="AW1479" s="24">
        <f t="shared" si="700"/>
        <v>0</v>
      </c>
      <c r="AX1479" s="24">
        <v>0</v>
      </c>
      <c r="AY1479" s="24">
        <f t="shared" si="689"/>
        <v>0</v>
      </c>
      <c r="AZ1479" s="24">
        <f t="shared" si="690"/>
        <v>0</v>
      </c>
      <c r="BA1479" s="24">
        <f t="shared" si="675"/>
        <v>0</v>
      </c>
      <c r="BB1479" s="24">
        <f t="shared" si="676"/>
        <v>0</v>
      </c>
      <c r="BC1479" s="24">
        <f t="shared" si="677"/>
        <v>0</v>
      </c>
      <c r="BD1479" s="24">
        <f t="shared" si="678"/>
        <v>0</v>
      </c>
      <c r="BE1479" s="24">
        <f t="shared" si="679"/>
        <v>0</v>
      </c>
      <c r="BF1479" s="24">
        <f t="shared" si="691"/>
        <v>0</v>
      </c>
      <c r="BG1479" s="24">
        <f t="shared" si="698"/>
        <v>0</v>
      </c>
      <c r="BH1479" s="24">
        <v>0</v>
      </c>
      <c r="BI1479" s="24">
        <f t="shared" si="692"/>
        <v>0</v>
      </c>
      <c r="BJ1479" s="24">
        <v>0</v>
      </c>
      <c r="BK1479" s="24">
        <f t="shared" si="693"/>
        <v>0</v>
      </c>
      <c r="BL1479" s="24">
        <f t="shared" si="694"/>
        <v>0</v>
      </c>
      <c r="BM1479" s="24">
        <f t="shared" si="680"/>
        <v>0</v>
      </c>
      <c r="BN1479" s="24">
        <f t="shared" si="681"/>
        <v>0</v>
      </c>
      <c r="BO1479" s="24">
        <f t="shared" si="682"/>
        <v>0</v>
      </c>
      <c r="BP1479" s="24">
        <f t="shared" si="683"/>
        <v>0</v>
      </c>
      <c r="BQ1479" s="24">
        <f t="shared" si="684"/>
        <v>0</v>
      </c>
      <c r="BR1479" s="24">
        <f t="shared" si="695"/>
        <v>0</v>
      </c>
      <c r="BS1479" s="24">
        <f t="shared" si="699"/>
        <v>0</v>
      </c>
      <c r="BT1479" s="24">
        <v>0</v>
      </c>
      <c r="BU1479" s="24">
        <f t="shared" si="696"/>
        <v>0</v>
      </c>
      <c r="BV1479" s="24">
        <v>0</v>
      </c>
    </row>
    <row r="1480" spans="1:74">
      <c r="A1480" s="87">
        <v>1471</v>
      </c>
      <c r="B1480" s="1"/>
      <c r="C1480" s="1"/>
      <c r="D1480" s="2"/>
      <c r="E1480" s="3"/>
      <c r="F1480" s="4"/>
      <c r="G1480" s="5"/>
      <c r="H1480" s="4"/>
      <c r="I1480" s="5"/>
      <c r="J1480" s="6"/>
      <c r="K1480" s="5"/>
      <c r="L1480" s="5"/>
      <c r="M1480" s="5"/>
      <c r="N1480" s="7"/>
      <c r="O1480" s="38"/>
      <c r="P1480" s="5"/>
      <c r="Q1480" s="5"/>
      <c r="R1480" s="7"/>
      <c r="S1480" s="38"/>
      <c r="T1480" s="5"/>
      <c r="U1480" s="5"/>
      <c r="V1480" s="55"/>
      <c r="W1480" s="38"/>
      <c r="X1480" s="5"/>
      <c r="Y1480" s="5"/>
      <c r="Z1480" s="55"/>
      <c r="AA1480" s="36">
        <f>IF(Dane!$E$3=1,AO1480+BA1480+BM1480,IF(Dane!$E$3=2,AU1480+BG1480+BS1480,AW1480+BI1480+BU1480))</f>
        <v>0</v>
      </c>
      <c r="AB1480" s="16">
        <f>IF(Dane!$E$3=1,AP1480+BB1480+BN1480,IF(Dane!$E$3=2,AV1480+BH1480+BT1480,AX1480+BJ1480+BV1480))</f>
        <v>0</v>
      </c>
      <c r="AC1480" s="16">
        <f>IF(((K1480*Dane!$C$9)-AA1480)&lt;0,0,(K1480*Dane!$C$9)-AA1480)</f>
        <v>0</v>
      </c>
      <c r="AD1480" s="37">
        <f>IFERROR(IF(((L1480*Dane!$C$9)-AB1480)&lt;0,0,(L1480*Dane!$C$9)-AB1480),0)</f>
        <v>0</v>
      </c>
      <c r="AE1480" s="97"/>
      <c r="AF1480" s="77">
        <f>IF(Dane!$E$3=1,AO1480,IF(Dane!$E$3=2,AU1480,AW1480))</f>
        <v>0</v>
      </c>
      <c r="AG1480" s="77">
        <f>IF(Dane!$E$3=1,AP1480,IF(Dane!$E$3=2,AV1480,AX1480))</f>
        <v>0</v>
      </c>
      <c r="AH1480" s="77">
        <f>IF(Dane!$E$3=1,BA1480,IF(Dane!$E$3=2,BG1480,BI1480))</f>
        <v>0</v>
      </c>
      <c r="AI1480" s="77">
        <f>IF(Dane!$E$3=1,BB1480,IF(Dane!$E$3=2,BH1480,BJ1480))</f>
        <v>0</v>
      </c>
      <c r="AJ1480" s="77">
        <f>IF(Dane!$E$3=1,BM1480,IF(Dane!$E$3=2,BS1480,BU1480))</f>
        <v>0</v>
      </c>
      <c r="AK1480" s="77">
        <f>IF(Dane!$E$3=1,BN1480,IF(Dane!$E$3=2,BT1480,BV1480))</f>
        <v>0</v>
      </c>
      <c r="AL1480" s="24">
        <f t="shared" si="685"/>
        <v>0</v>
      </c>
      <c r="AM1480" s="24">
        <f t="shared" si="686"/>
        <v>0</v>
      </c>
      <c r="AN1480" s="24"/>
      <c r="AO1480" s="24">
        <f t="shared" si="671"/>
        <v>0</v>
      </c>
      <c r="AP1480" s="24">
        <f t="shared" si="687"/>
        <v>0</v>
      </c>
      <c r="AQ1480" s="24">
        <f t="shared" si="672"/>
        <v>0</v>
      </c>
      <c r="AR1480" s="24">
        <f t="shared" si="673"/>
        <v>0</v>
      </c>
      <c r="AS1480" s="24">
        <f t="shared" si="674"/>
        <v>0</v>
      </c>
      <c r="AT1480" s="24">
        <f t="shared" si="688"/>
        <v>0</v>
      </c>
      <c r="AU1480" s="24">
        <f t="shared" si="697"/>
        <v>0</v>
      </c>
      <c r="AV1480" s="24">
        <v>0</v>
      </c>
      <c r="AW1480" s="24">
        <f t="shared" si="700"/>
        <v>0</v>
      </c>
      <c r="AX1480" s="24">
        <v>0</v>
      </c>
      <c r="AY1480" s="24">
        <f t="shared" si="689"/>
        <v>0</v>
      </c>
      <c r="AZ1480" s="24">
        <f t="shared" si="690"/>
        <v>0</v>
      </c>
      <c r="BA1480" s="24">
        <f t="shared" si="675"/>
        <v>0</v>
      </c>
      <c r="BB1480" s="24">
        <f t="shared" si="676"/>
        <v>0</v>
      </c>
      <c r="BC1480" s="24">
        <f t="shared" si="677"/>
        <v>0</v>
      </c>
      <c r="BD1480" s="24">
        <f t="shared" si="678"/>
        <v>0</v>
      </c>
      <c r="BE1480" s="24">
        <f t="shared" si="679"/>
        <v>0</v>
      </c>
      <c r="BF1480" s="24">
        <f t="shared" si="691"/>
        <v>0</v>
      </c>
      <c r="BG1480" s="24">
        <f t="shared" si="698"/>
        <v>0</v>
      </c>
      <c r="BH1480" s="24">
        <v>0</v>
      </c>
      <c r="BI1480" s="24">
        <f t="shared" si="692"/>
        <v>0</v>
      </c>
      <c r="BJ1480" s="24">
        <v>0</v>
      </c>
      <c r="BK1480" s="24">
        <f t="shared" si="693"/>
        <v>0</v>
      </c>
      <c r="BL1480" s="24">
        <f t="shared" si="694"/>
        <v>0</v>
      </c>
      <c r="BM1480" s="24">
        <f t="shared" si="680"/>
        <v>0</v>
      </c>
      <c r="BN1480" s="24">
        <f t="shared" si="681"/>
        <v>0</v>
      </c>
      <c r="BO1480" s="24">
        <f t="shared" si="682"/>
        <v>0</v>
      </c>
      <c r="BP1480" s="24">
        <f t="shared" si="683"/>
        <v>0</v>
      </c>
      <c r="BQ1480" s="24">
        <f t="shared" si="684"/>
        <v>0</v>
      </c>
      <c r="BR1480" s="24">
        <f t="shared" si="695"/>
        <v>0</v>
      </c>
      <c r="BS1480" s="24">
        <f t="shared" si="699"/>
        <v>0</v>
      </c>
      <c r="BT1480" s="24">
        <v>0</v>
      </c>
      <c r="BU1480" s="24">
        <f t="shared" si="696"/>
        <v>0</v>
      </c>
      <c r="BV1480" s="24">
        <v>0</v>
      </c>
    </row>
    <row r="1481" spans="1:74">
      <c r="A1481" s="87">
        <v>1472</v>
      </c>
      <c r="B1481" s="1"/>
      <c r="C1481" s="1"/>
      <c r="D1481" s="2"/>
      <c r="E1481" s="3"/>
      <c r="F1481" s="4"/>
      <c r="G1481" s="5"/>
      <c r="H1481" s="4"/>
      <c r="I1481" s="5"/>
      <c r="J1481" s="6"/>
      <c r="K1481" s="5"/>
      <c r="L1481" s="5"/>
      <c r="M1481" s="5"/>
      <c r="N1481" s="7"/>
      <c r="O1481" s="38"/>
      <c r="P1481" s="5"/>
      <c r="Q1481" s="5"/>
      <c r="R1481" s="7"/>
      <c r="S1481" s="38"/>
      <c r="T1481" s="5"/>
      <c r="U1481" s="5"/>
      <c r="V1481" s="55"/>
      <c r="W1481" s="38"/>
      <c r="X1481" s="5"/>
      <c r="Y1481" s="5"/>
      <c r="Z1481" s="55"/>
      <c r="AA1481" s="36">
        <f>IF(Dane!$E$3=1,AO1481+BA1481+BM1481,IF(Dane!$E$3=2,AU1481+BG1481+BS1481,AW1481+BI1481+BU1481))</f>
        <v>0</v>
      </c>
      <c r="AB1481" s="16">
        <f>IF(Dane!$E$3=1,AP1481+BB1481+BN1481,IF(Dane!$E$3=2,AV1481+BH1481+BT1481,AX1481+BJ1481+BV1481))</f>
        <v>0</v>
      </c>
      <c r="AC1481" s="16">
        <f>IF(((K1481*Dane!$C$9)-AA1481)&lt;0,0,(K1481*Dane!$C$9)-AA1481)</f>
        <v>0</v>
      </c>
      <c r="AD1481" s="37">
        <f>IFERROR(IF(((L1481*Dane!$C$9)-AB1481)&lt;0,0,(L1481*Dane!$C$9)-AB1481),0)</f>
        <v>0</v>
      </c>
      <c r="AE1481" s="97"/>
      <c r="AF1481" s="77">
        <f>IF(Dane!$E$3=1,AO1481,IF(Dane!$E$3=2,AU1481,AW1481))</f>
        <v>0</v>
      </c>
      <c r="AG1481" s="77">
        <f>IF(Dane!$E$3=1,AP1481,IF(Dane!$E$3=2,AV1481,AX1481))</f>
        <v>0</v>
      </c>
      <c r="AH1481" s="77">
        <f>IF(Dane!$E$3=1,BA1481,IF(Dane!$E$3=2,BG1481,BI1481))</f>
        <v>0</v>
      </c>
      <c r="AI1481" s="77">
        <f>IF(Dane!$E$3=1,BB1481,IF(Dane!$E$3=2,BH1481,BJ1481))</f>
        <v>0</v>
      </c>
      <c r="AJ1481" s="77">
        <f>IF(Dane!$E$3=1,BM1481,IF(Dane!$E$3=2,BS1481,BU1481))</f>
        <v>0</v>
      </c>
      <c r="AK1481" s="77">
        <f>IF(Dane!$E$3=1,BN1481,IF(Dane!$E$3=2,BT1481,BV1481))</f>
        <v>0</v>
      </c>
      <c r="AL1481" s="24">
        <f t="shared" si="685"/>
        <v>0</v>
      </c>
      <c r="AM1481" s="24">
        <f t="shared" si="686"/>
        <v>0</v>
      </c>
      <c r="AN1481" s="24"/>
      <c r="AO1481" s="24">
        <f t="shared" si="671"/>
        <v>0</v>
      </c>
      <c r="AP1481" s="24">
        <f t="shared" si="687"/>
        <v>0</v>
      </c>
      <c r="AQ1481" s="24">
        <f t="shared" si="672"/>
        <v>0</v>
      </c>
      <c r="AR1481" s="24">
        <f t="shared" si="673"/>
        <v>0</v>
      </c>
      <c r="AS1481" s="24">
        <f t="shared" si="674"/>
        <v>0</v>
      </c>
      <c r="AT1481" s="24">
        <f t="shared" si="688"/>
        <v>0</v>
      </c>
      <c r="AU1481" s="24">
        <f t="shared" si="697"/>
        <v>0</v>
      </c>
      <c r="AV1481" s="24">
        <v>0</v>
      </c>
      <c r="AW1481" s="24">
        <f t="shared" si="700"/>
        <v>0</v>
      </c>
      <c r="AX1481" s="24">
        <v>0</v>
      </c>
      <c r="AY1481" s="24">
        <f t="shared" si="689"/>
        <v>0</v>
      </c>
      <c r="AZ1481" s="24">
        <f t="shared" si="690"/>
        <v>0</v>
      </c>
      <c r="BA1481" s="24">
        <f t="shared" si="675"/>
        <v>0</v>
      </c>
      <c r="BB1481" s="24">
        <f t="shared" si="676"/>
        <v>0</v>
      </c>
      <c r="BC1481" s="24">
        <f t="shared" si="677"/>
        <v>0</v>
      </c>
      <c r="BD1481" s="24">
        <f t="shared" si="678"/>
        <v>0</v>
      </c>
      <c r="BE1481" s="24">
        <f t="shared" si="679"/>
        <v>0</v>
      </c>
      <c r="BF1481" s="24">
        <f t="shared" si="691"/>
        <v>0</v>
      </c>
      <c r="BG1481" s="24">
        <f t="shared" si="698"/>
        <v>0</v>
      </c>
      <c r="BH1481" s="24">
        <v>0</v>
      </c>
      <c r="BI1481" s="24">
        <f t="shared" si="692"/>
        <v>0</v>
      </c>
      <c r="BJ1481" s="24">
        <v>0</v>
      </c>
      <c r="BK1481" s="24">
        <f t="shared" si="693"/>
        <v>0</v>
      </c>
      <c r="BL1481" s="24">
        <f t="shared" si="694"/>
        <v>0</v>
      </c>
      <c r="BM1481" s="24">
        <f t="shared" si="680"/>
        <v>0</v>
      </c>
      <c r="BN1481" s="24">
        <f t="shared" si="681"/>
        <v>0</v>
      </c>
      <c r="BO1481" s="24">
        <f t="shared" si="682"/>
        <v>0</v>
      </c>
      <c r="BP1481" s="24">
        <f t="shared" si="683"/>
        <v>0</v>
      </c>
      <c r="BQ1481" s="24">
        <f t="shared" si="684"/>
        <v>0</v>
      </c>
      <c r="BR1481" s="24">
        <f t="shared" si="695"/>
        <v>0</v>
      </c>
      <c r="BS1481" s="24">
        <f t="shared" si="699"/>
        <v>0</v>
      </c>
      <c r="BT1481" s="24">
        <v>0</v>
      </c>
      <c r="BU1481" s="24">
        <f t="shared" si="696"/>
        <v>0</v>
      </c>
      <c r="BV1481" s="24">
        <v>0</v>
      </c>
    </row>
    <row r="1482" spans="1:74">
      <c r="A1482" s="87">
        <v>1473</v>
      </c>
      <c r="B1482" s="1"/>
      <c r="C1482" s="1"/>
      <c r="D1482" s="2"/>
      <c r="E1482" s="3"/>
      <c r="F1482" s="4"/>
      <c r="G1482" s="5"/>
      <c r="H1482" s="4"/>
      <c r="I1482" s="5"/>
      <c r="J1482" s="6"/>
      <c r="K1482" s="5"/>
      <c r="L1482" s="5"/>
      <c r="M1482" s="5"/>
      <c r="N1482" s="7"/>
      <c r="O1482" s="38"/>
      <c r="P1482" s="5"/>
      <c r="Q1482" s="5"/>
      <c r="R1482" s="7"/>
      <c r="S1482" s="38"/>
      <c r="T1482" s="5"/>
      <c r="U1482" s="5"/>
      <c r="V1482" s="55"/>
      <c r="W1482" s="38"/>
      <c r="X1482" s="5"/>
      <c r="Y1482" s="5"/>
      <c r="Z1482" s="55"/>
      <c r="AA1482" s="36">
        <f>IF(Dane!$E$3=1,AO1482+BA1482+BM1482,IF(Dane!$E$3=2,AU1482+BG1482+BS1482,AW1482+BI1482+BU1482))</f>
        <v>0</v>
      </c>
      <c r="AB1482" s="16">
        <f>IF(Dane!$E$3=1,AP1482+BB1482+BN1482,IF(Dane!$E$3=2,AV1482+BH1482+BT1482,AX1482+BJ1482+BV1482))</f>
        <v>0</v>
      </c>
      <c r="AC1482" s="16">
        <f>IF(((K1482*Dane!$C$9)-AA1482)&lt;0,0,(K1482*Dane!$C$9)-AA1482)</f>
        <v>0</v>
      </c>
      <c r="AD1482" s="37">
        <f>IFERROR(IF(((L1482*Dane!$C$9)-AB1482)&lt;0,0,(L1482*Dane!$C$9)-AB1482),0)</f>
        <v>0</v>
      </c>
      <c r="AE1482" s="97"/>
      <c r="AF1482" s="77">
        <f>IF(Dane!$E$3=1,AO1482,IF(Dane!$E$3=2,AU1482,AW1482))</f>
        <v>0</v>
      </c>
      <c r="AG1482" s="77">
        <f>IF(Dane!$E$3=1,AP1482,IF(Dane!$E$3=2,AV1482,AX1482))</f>
        <v>0</v>
      </c>
      <c r="AH1482" s="77">
        <f>IF(Dane!$E$3=1,BA1482,IF(Dane!$E$3=2,BG1482,BI1482))</f>
        <v>0</v>
      </c>
      <c r="AI1482" s="77">
        <f>IF(Dane!$E$3=1,BB1482,IF(Dane!$E$3=2,BH1482,BJ1482))</f>
        <v>0</v>
      </c>
      <c r="AJ1482" s="77">
        <f>IF(Dane!$E$3=1,BM1482,IF(Dane!$E$3=2,BS1482,BU1482))</f>
        <v>0</v>
      </c>
      <c r="AK1482" s="77">
        <f>IF(Dane!$E$3=1,BN1482,IF(Dane!$E$3=2,BT1482,BV1482))</f>
        <v>0</v>
      </c>
      <c r="AL1482" s="24">
        <f t="shared" si="685"/>
        <v>0</v>
      </c>
      <c r="AM1482" s="24">
        <f t="shared" si="686"/>
        <v>0</v>
      </c>
      <c r="AN1482" s="24"/>
      <c r="AO1482" s="24">
        <f t="shared" ref="AO1482:AO1545" si="701">IF(K1482&gt;AL1482,AL1482,K1482)</f>
        <v>0</v>
      </c>
      <c r="AP1482" s="24">
        <f t="shared" si="687"/>
        <v>0</v>
      </c>
      <c r="AQ1482" s="24">
        <f t="shared" ref="AQ1482:AQ1545" si="702">IF(ROUND(I1482*0.5,2)&gt;$AL$1,ROUND($AL$1-ROUND($AL$1*0.0976,2)-ROUND($AL$1*0.015,2)-ROUND($AL$1*0.0245,2),2)-ROUND(ROUND($AL$1-ROUND($AL$1*0.0976,2)-ROUND($AL$1*0.015,2)-ROUND($AL$1*0.0245,2),2)*0.09,2),ROUND(ROUND(I1482*0.5,2)-ROUND(ROUND(I1482*0.5,2)*0.0976,2)-ROUND(ROUND(I1482*0.5,2)*0.015,2)-ROUND(ROUND(I1482*0.5,2)*0.0245,2),2)-ROUND(ROUND(ROUND(I1482*0.5,2)-ROUND(ROUND(I1482*0.5,2)*0.0976,2)-ROUND(ROUND(I1482*0.5,2)*0.015,2)-ROUND(ROUND(I1482*0.5,2)*0.0245,2),2)*0.09,2))</f>
        <v>0</v>
      </c>
      <c r="AR1482" s="24">
        <f t="shared" ref="AR1482:AR1545" si="703">ROUND(O1482-ROUND(O1482*0.0976,2)-ROUND(O1482*0.015,2)-ROUND(O1482*0.0245,2)-ROUND((O1482-ROUND(O1482*0.0976,2)-ROUND(O1482*0.015,2)-ROUND(O1482*0.0245,2))*0.09,2),2)</f>
        <v>0</v>
      </c>
      <c r="AS1482" s="24">
        <f t="shared" ref="AS1482:AS1545" si="704">ROUND(P1482-ROUND(P1482*0.09,2),2)</f>
        <v>0</v>
      </c>
      <c r="AT1482" s="24">
        <f t="shared" si="688"/>
        <v>0</v>
      </c>
      <c r="AU1482" s="24">
        <f t="shared" si="697"/>
        <v>0</v>
      </c>
      <c r="AV1482" s="24">
        <v>0</v>
      </c>
      <c r="AW1482" s="24">
        <f t="shared" si="700"/>
        <v>0</v>
      </c>
      <c r="AX1482" s="24">
        <v>0</v>
      </c>
      <c r="AY1482" s="24">
        <f t="shared" si="689"/>
        <v>0</v>
      </c>
      <c r="AZ1482" s="24">
        <f t="shared" si="690"/>
        <v>0</v>
      </c>
      <c r="BA1482" s="24">
        <f t="shared" ref="BA1482:BA1545" si="705">IF(K1482&gt;AY1482,AY1482,K1482)</f>
        <v>0</v>
      </c>
      <c r="BB1482" s="24">
        <f t="shared" ref="BB1482:BB1545" si="706">IF(AZ1482&gt;L1482,L1482,AZ1482)</f>
        <v>0</v>
      </c>
      <c r="BC1482" s="24">
        <f t="shared" ref="BC1482:BC1545" si="707">IF(ROUND(I1482*0.5,2)&gt;$AL$1,ROUND($AL$1-ROUND($AL$1*0.0976,2)-ROUND($AL$1*0.015,2)-ROUND($AL$1*0.0245,2),2)-ROUND(ROUND($AL$1-ROUND($AL$1*0.0976,2)-ROUND($AL$1*0.015,2)-ROUND($AL$1*0.0245,2),2)*0.09,2),ROUND(ROUND(I1482*0.5,2)-ROUND(ROUND(I1482*0.5,2)*0.0976,2)-ROUND(ROUND(I1482*0.5,2)*0.015,2)-ROUND(ROUND(I1482*0.5,2)*0.0245,2),2)-ROUND(ROUND(ROUND(I1482*0.5,2)-ROUND(ROUND(I1482*0.5,2)*0.0976,2)-ROUND(ROUND(I1482*0.5,2)*0.015,2)-ROUND(ROUND(I1482*0.5,2)*0.0245,2),2)*0.09,2))</f>
        <v>0</v>
      </c>
      <c r="BD1482" s="24">
        <f t="shared" ref="BD1482:BD1545" si="708">ROUND(S1482-ROUND(S1482*0.0976,2)-ROUND(S1482*0.015,2)-ROUND(S1482*0.0245,2)-ROUND((S1482-ROUND(S1482*0.0976,2)-ROUND(S1482*0.015,2)-ROUND(S1482*0.0245,2))*0.09,2),2)</f>
        <v>0</v>
      </c>
      <c r="BE1482" s="24">
        <f t="shared" ref="BE1482:BE1545" si="709">ROUND(T1482-ROUND(T1482*0.09,2),2)</f>
        <v>0</v>
      </c>
      <c r="BF1482" s="24">
        <f t="shared" si="691"/>
        <v>0</v>
      </c>
      <c r="BG1482" s="24">
        <f t="shared" si="698"/>
        <v>0</v>
      </c>
      <c r="BH1482" s="24">
        <v>0</v>
      </c>
      <c r="BI1482" s="24">
        <f t="shared" si="692"/>
        <v>0</v>
      </c>
      <c r="BJ1482" s="24">
        <v>0</v>
      </c>
      <c r="BK1482" s="24">
        <f t="shared" si="693"/>
        <v>0</v>
      </c>
      <c r="BL1482" s="24">
        <f t="shared" si="694"/>
        <v>0</v>
      </c>
      <c r="BM1482" s="24">
        <f t="shared" ref="BM1482:BM1545" si="710">IF(K1482&gt;BK1482,BK1482,K1482)</f>
        <v>0</v>
      </c>
      <c r="BN1482" s="24">
        <f t="shared" ref="BN1482:BN1545" si="711">IF(BL1482&gt;L1482,L1482,BL1482)</f>
        <v>0</v>
      </c>
      <c r="BO1482" s="24">
        <f t="shared" ref="BO1482:BO1545" si="712">IF(ROUND(I1482*0.5,2)&gt;$AL$1,ROUND($AL$1-ROUND($AL$1*0.0976,2)-ROUND($AL$1*0.015,2)-ROUND($AL$1*0.0245,2),2)-ROUND(ROUND($AL$1-ROUND($AL$1*0.0976,2)-ROUND($AL$1*0.015,2)-ROUND($AL$1*0.0245,2),2)*0.09,2),ROUND(ROUND(I1482*0.5,2)-ROUND(ROUND(I1482*0.5,2)*0.0976,2)-ROUND(ROUND(I1482*0.5,2)*0.015,2)-ROUND(ROUND(I1482*0.5,2)*0.0245,2),2)-ROUND(ROUND(ROUND(I1482*0.5,2)-ROUND(ROUND(I1482*0.5,2)*0.0976,2)-ROUND(ROUND(I1482*0.5,2)*0.015,2)-ROUND(ROUND(I1482*0.5,2)*0.0245,2),2)*0.09,2))</f>
        <v>0</v>
      </c>
      <c r="BP1482" s="24">
        <f t="shared" ref="BP1482:BP1545" si="713">ROUND(W1482-ROUND(W1482*0.0976,2)-ROUND(W1482*0.015,2)-ROUND(W1482*0.0245,2)-ROUND((W1482-ROUND(W1482*0.0976,2)-ROUND(W1482*0.015,2)-ROUND(W1482*0.0245,2))*0.09,2),2)</f>
        <v>0</v>
      </c>
      <c r="BQ1482" s="24">
        <f t="shared" ref="BQ1482:BQ1545" si="714">ROUND(X1482-ROUND(X1482*0.09,2),2)</f>
        <v>0</v>
      </c>
      <c r="BR1482" s="24">
        <f t="shared" si="695"/>
        <v>0</v>
      </c>
      <c r="BS1482" s="24">
        <f t="shared" si="699"/>
        <v>0</v>
      </c>
      <c r="BT1482" s="24">
        <v>0</v>
      </c>
      <c r="BU1482" s="24">
        <f t="shared" si="696"/>
        <v>0</v>
      </c>
      <c r="BV1482" s="24">
        <v>0</v>
      </c>
    </row>
    <row r="1483" spans="1:74">
      <c r="A1483" s="87">
        <v>1474</v>
      </c>
      <c r="B1483" s="1"/>
      <c r="C1483" s="1"/>
      <c r="D1483" s="2"/>
      <c r="E1483" s="3"/>
      <c r="F1483" s="4"/>
      <c r="G1483" s="5"/>
      <c r="H1483" s="4"/>
      <c r="I1483" s="5"/>
      <c r="J1483" s="6"/>
      <c r="K1483" s="5"/>
      <c r="L1483" s="5"/>
      <c r="M1483" s="5"/>
      <c r="N1483" s="7"/>
      <c r="O1483" s="38"/>
      <c r="P1483" s="5"/>
      <c r="Q1483" s="5"/>
      <c r="R1483" s="7"/>
      <c r="S1483" s="38"/>
      <c r="T1483" s="5"/>
      <c r="U1483" s="5"/>
      <c r="V1483" s="55"/>
      <c r="W1483" s="38"/>
      <c r="X1483" s="5"/>
      <c r="Y1483" s="5"/>
      <c r="Z1483" s="55"/>
      <c r="AA1483" s="36">
        <f>IF(Dane!$E$3=1,AO1483+BA1483+BM1483,IF(Dane!$E$3=2,AU1483+BG1483+BS1483,AW1483+BI1483+BU1483))</f>
        <v>0</v>
      </c>
      <c r="AB1483" s="16">
        <f>IF(Dane!$E$3=1,AP1483+BB1483+BN1483,IF(Dane!$E$3=2,AV1483+BH1483+BT1483,AX1483+BJ1483+BV1483))</f>
        <v>0</v>
      </c>
      <c r="AC1483" s="16">
        <f>IF(((K1483*Dane!$C$9)-AA1483)&lt;0,0,(K1483*Dane!$C$9)-AA1483)</f>
        <v>0</v>
      </c>
      <c r="AD1483" s="37">
        <f>IFERROR(IF(((L1483*Dane!$C$9)-AB1483)&lt;0,0,(L1483*Dane!$C$9)-AB1483),0)</f>
        <v>0</v>
      </c>
      <c r="AE1483" s="97"/>
      <c r="AF1483" s="77">
        <f>IF(Dane!$E$3=1,AO1483,IF(Dane!$E$3=2,AU1483,AW1483))</f>
        <v>0</v>
      </c>
      <c r="AG1483" s="77">
        <f>IF(Dane!$E$3=1,AP1483,IF(Dane!$E$3=2,AV1483,AX1483))</f>
        <v>0</v>
      </c>
      <c r="AH1483" s="77">
        <f>IF(Dane!$E$3=1,BA1483,IF(Dane!$E$3=2,BG1483,BI1483))</f>
        <v>0</v>
      </c>
      <c r="AI1483" s="77">
        <f>IF(Dane!$E$3=1,BB1483,IF(Dane!$E$3=2,BH1483,BJ1483))</f>
        <v>0</v>
      </c>
      <c r="AJ1483" s="77">
        <f>IF(Dane!$E$3=1,BM1483,IF(Dane!$E$3=2,BS1483,BU1483))</f>
        <v>0</v>
      </c>
      <c r="AK1483" s="77">
        <f>IF(Dane!$E$3=1,BN1483,IF(Dane!$E$3=2,BT1483,BV1483))</f>
        <v>0</v>
      </c>
      <c r="AL1483" s="24">
        <f t="shared" ref="AL1483:AL1546" si="715">IF(ROUND((O1483+P1483)*0.5*0.4,2)&gt;$AL$1,$AL$1,ROUND((O1483+P1483)*0.5*0.4,2))</f>
        <v>0</v>
      </c>
      <c r="AM1483" s="24">
        <f t="shared" ref="AM1483:AM1546" si="716">IF(ROUND(((O1483*0.0976)+(O1483*0.065)+(O1483*$AN$1))*0.5*0.4,2)&gt;$AM$1,$AM$1,ROUND(((O1483*0.0976)+(O1483*0.065)+(O1483*$AN$1))*0.5*0.4,2))</f>
        <v>0</v>
      </c>
      <c r="AN1483" s="24"/>
      <c r="AO1483" s="24">
        <f t="shared" si="701"/>
        <v>0</v>
      </c>
      <c r="AP1483" s="24">
        <f t="shared" ref="AP1483:AP1546" si="717">IF(AM1483&gt;L1483,L1483,AM1483)</f>
        <v>0</v>
      </c>
      <c r="AQ1483" s="24">
        <f t="shared" si="702"/>
        <v>0</v>
      </c>
      <c r="AR1483" s="24">
        <f t="shared" si="703"/>
        <v>0</v>
      </c>
      <c r="AS1483" s="24">
        <f t="shared" si="704"/>
        <v>0</v>
      </c>
      <c r="AT1483" s="24">
        <f t="shared" ref="AT1483:AT1546" si="718">IF(ROUND((AR1483+AS1483)*0.5*0.4,2)&gt;$AO$1,$AO$1,ROUND((AR1483+AS1483)*0.5*0.4,2))</f>
        <v>0</v>
      </c>
      <c r="AU1483" s="24">
        <f t="shared" si="697"/>
        <v>0</v>
      </c>
      <c r="AV1483" s="24">
        <v>0</v>
      </c>
      <c r="AW1483" s="24">
        <f t="shared" si="700"/>
        <v>0</v>
      </c>
      <c r="AX1483" s="24">
        <v>0</v>
      </c>
      <c r="AY1483" s="24">
        <f t="shared" ref="AY1483:AY1546" si="719">IF(ROUND((S1483+T1483)*0.5*0.4,2)&gt;$AL$1,$AL$1,ROUND((S1483+T1483)*0.5*0.4,2))</f>
        <v>0</v>
      </c>
      <c r="AZ1483" s="24">
        <f t="shared" ref="AZ1483:AZ1546" si="720">IF(ROUND(((S1483*0.0976)+(S1483*0.065)+(S1483*$AN$1))*0.5*0.4,2)&gt;$AM$1,$AM$1,ROUND(((S1483*0.0976)+(S1483*0.065)+(S1483*$AN$1))*0.5*0.4,2))</f>
        <v>0</v>
      </c>
      <c r="BA1483" s="24">
        <f t="shared" si="705"/>
        <v>0</v>
      </c>
      <c r="BB1483" s="24">
        <f t="shared" si="706"/>
        <v>0</v>
      </c>
      <c r="BC1483" s="24">
        <f t="shared" si="707"/>
        <v>0</v>
      </c>
      <c r="BD1483" s="24">
        <f t="shared" si="708"/>
        <v>0</v>
      </c>
      <c r="BE1483" s="24">
        <f t="shared" si="709"/>
        <v>0</v>
      </c>
      <c r="BF1483" s="24">
        <f t="shared" ref="BF1483:BF1546" si="721">IF(ROUND((BD1483+BE1483)*0.5*0.4,2)&gt;$AO$1,$AO$1,ROUND((BD1483+BE1483)*0.5*0.4,2))</f>
        <v>0</v>
      </c>
      <c r="BG1483" s="24">
        <f t="shared" si="698"/>
        <v>0</v>
      </c>
      <c r="BH1483" s="24">
        <v>0</v>
      </c>
      <c r="BI1483" s="24">
        <f t="shared" ref="BI1483:BI1546" si="722">IF(BF1483&gt;BC1483,BC1483,BF1483)</f>
        <v>0</v>
      </c>
      <c r="BJ1483" s="24">
        <v>0</v>
      </c>
      <c r="BK1483" s="24">
        <f t="shared" ref="BK1483:BK1546" si="723">IF(ROUND((W1483+X1483)*0.5*0.4,2)&gt;$AL$1,$AL$1,ROUND((W1483+X1483)*0.5*0.4,2))</f>
        <v>0</v>
      </c>
      <c r="BL1483" s="24">
        <f t="shared" ref="BL1483:BL1546" si="724">IF(ROUND(((W1483*0.0976)+(W1483*0.065)+(W1483*$AN$1))*0.5*0.4,2)&gt;$AM$1,$AM$1,ROUND(((W1483*0.0976)+(W1483*0.065)+(W1483*$AN$1))*0.5*0.4,2))</f>
        <v>0</v>
      </c>
      <c r="BM1483" s="24">
        <f t="shared" si="710"/>
        <v>0</v>
      </c>
      <c r="BN1483" s="24">
        <f t="shared" si="711"/>
        <v>0</v>
      </c>
      <c r="BO1483" s="24">
        <f t="shared" si="712"/>
        <v>0</v>
      </c>
      <c r="BP1483" s="24">
        <f t="shared" si="713"/>
        <v>0</v>
      </c>
      <c r="BQ1483" s="24">
        <f t="shared" si="714"/>
        <v>0</v>
      </c>
      <c r="BR1483" s="24">
        <f t="shared" ref="BR1483:BR1546" si="725">IF(ROUND((BP1483+BQ1483)*0.5*0.4,2)&gt;$AO$1,$AO$1,ROUND((BP1483+BQ1483)*0.5*0.4,2))</f>
        <v>0</v>
      </c>
      <c r="BS1483" s="24">
        <f t="shared" si="699"/>
        <v>0</v>
      </c>
      <c r="BT1483" s="24">
        <v>0</v>
      </c>
      <c r="BU1483" s="24">
        <f t="shared" ref="BU1483:BU1546" si="726">IF(BR1483&gt;BO1483,BO1483,BR1483)</f>
        <v>0</v>
      </c>
      <c r="BV1483" s="24">
        <v>0</v>
      </c>
    </row>
    <row r="1484" spans="1:74">
      <c r="A1484" s="87">
        <v>1475</v>
      </c>
      <c r="B1484" s="1"/>
      <c r="C1484" s="1"/>
      <c r="D1484" s="2"/>
      <c r="E1484" s="3"/>
      <c r="F1484" s="4"/>
      <c r="G1484" s="5"/>
      <c r="H1484" s="4"/>
      <c r="I1484" s="5"/>
      <c r="J1484" s="6"/>
      <c r="K1484" s="5"/>
      <c r="L1484" s="5"/>
      <c r="M1484" s="5"/>
      <c r="N1484" s="7"/>
      <c r="O1484" s="38"/>
      <c r="P1484" s="5"/>
      <c r="Q1484" s="5"/>
      <c r="R1484" s="7"/>
      <c r="S1484" s="38"/>
      <c r="T1484" s="5"/>
      <c r="U1484" s="5"/>
      <c r="V1484" s="55"/>
      <c r="W1484" s="38"/>
      <c r="X1484" s="5"/>
      <c r="Y1484" s="5"/>
      <c r="Z1484" s="55"/>
      <c r="AA1484" s="36">
        <f>IF(Dane!$E$3=1,AO1484+BA1484+BM1484,IF(Dane!$E$3=2,AU1484+BG1484+BS1484,AW1484+BI1484+BU1484))</f>
        <v>0</v>
      </c>
      <c r="AB1484" s="16">
        <f>IF(Dane!$E$3=1,AP1484+BB1484+BN1484,IF(Dane!$E$3=2,AV1484+BH1484+BT1484,AX1484+BJ1484+BV1484))</f>
        <v>0</v>
      </c>
      <c r="AC1484" s="16">
        <f>IF(((K1484*Dane!$C$9)-AA1484)&lt;0,0,(K1484*Dane!$C$9)-AA1484)</f>
        <v>0</v>
      </c>
      <c r="AD1484" s="37">
        <f>IFERROR(IF(((L1484*Dane!$C$9)-AB1484)&lt;0,0,(L1484*Dane!$C$9)-AB1484),0)</f>
        <v>0</v>
      </c>
      <c r="AE1484" s="97"/>
      <c r="AF1484" s="77">
        <f>IF(Dane!$E$3=1,AO1484,IF(Dane!$E$3=2,AU1484,AW1484))</f>
        <v>0</v>
      </c>
      <c r="AG1484" s="77">
        <f>IF(Dane!$E$3=1,AP1484,IF(Dane!$E$3=2,AV1484,AX1484))</f>
        <v>0</v>
      </c>
      <c r="AH1484" s="77">
        <f>IF(Dane!$E$3=1,BA1484,IF(Dane!$E$3=2,BG1484,BI1484))</f>
        <v>0</v>
      </c>
      <c r="AI1484" s="77">
        <f>IF(Dane!$E$3=1,BB1484,IF(Dane!$E$3=2,BH1484,BJ1484))</f>
        <v>0</v>
      </c>
      <c r="AJ1484" s="77">
        <f>IF(Dane!$E$3=1,BM1484,IF(Dane!$E$3=2,BS1484,BU1484))</f>
        <v>0</v>
      </c>
      <c r="AK1484" s="77">
        <f>IF(Dane!$E$3=1,BN1484,IF(Dane!$E$3=2,BT1484,BV1484))</f>
        <v>0</v>
      </c>
      <c r="AL1484" s="24">
        <f t="shared" si="715"/>
        <v>0</v>
      </c>
      <c r="AM1484" s="24">
        <f t="shared" si="716"/>
        <v>0</v>
      </c>
      <c r="AN1484" s="24"/>
      <c r="AO1484" s="24">
        <f t="shared" si="701"/>
        <v>0</v>
      </c>
      <c r="AP1484" s="24">
        <f t="shared" si="717"/>
        <v>0</v>
      </c>
      <c r="AQ1484" s="24">
        <f t="shared" si="702"/>
        <v>0</v>
      </c>
      <c r="AR1484" s="24">
        <f t="shared" si="703"/>
        <v>0</v>
      </c>
      <c r="AS1484" s="24">
        <f t="shared" si="704"/>
        <v>0</v>
      </c>
      <c r="AT1484" s="24">
        <f t="shared" si="718"/>
        <v>0</v>
      </c>
      <c r="AU1484" s="24">
        <f t="shared" ref="AU1484:AU1547" si="727">IF(AT1484&gt;AQ1484,AQ1484,AT1484)</f>
        <v>0</v>
      </c>
      <c r="AV1484" s="24">
        <v>0</v>
      </c>
      <c r="AW1484" s="24">
        <f t="shared" si="700"/>
        <v>0</v>
      </c>
      <c r="AX1484" s="24">
        <v>0</v>
      </c>
      <c r="AY1484" s="24">
        <f t="shared" si="719"/>
        <v>0</v>
      </c>
      <c r="AZ1484" s="24">
        <f t="shared" si="720"/>
        <v>0</v>
      </c>
      <c r="BA1484" s="24">
        <f t="shared" si="705"/>
        <v>0</v>
      </c>
      <c r="BB1484" s="24">
        <f t="shared" si="706"/>
        <v>0</v>
      </c>
      <c r="BC1484" s="24">
        <f t="shared" si="707"/>
        <v>0</v>
      </c>
      <c r="BD1484" s="24">
        <f t="shared" si="708"/>
        <v>0</v>
      </c>
      <c r="BE1484" s="24">
        <f t="shared" si="709"/>
        <v>0</v>
      </c>
      <c r="BF1484" s="24">
        <f t="shared" si="721"/>
        <v>0</v>
      </c>
      <c r="BG1484" s="24">
        <f t="shared" ref="BG1484:BG1547" si="728">IF(BF1484&gt;BC1484,BC1484,BF1484)</f>
        <v>0</v>
      </c>
      <c r="BH1484" s="24">
        <v>0</v>
      </c>
      <c r="BI1484" s="24">
        <f t="shared" si="722"/>
        <v>0</v>
      </c>
      <c r="BJ1484" s="24">
        <v>0</v>
      </c>
      <c r="BK1484" s="24">
        <f t="shared" si="723"/>
        <v>0</v>
      </c>
      <c r="BL1484" s="24">
        <f t="shared" si="724"/>
        <v>0</v>
      </c>
      <c r="BM1484" s="24">
        <f t="shared" si="710"/>
        <v>0</v>
      </c>
      <c r="BN1484" s="24">
        <f t="shared" si="711"/>
        <v>0</v>
      </c>
      <c r="BO1484" s="24">
        <f t="shared" si="712"/>
        <v>0</v>
      </c>
      <c r="BP1484" s="24">
        <f t="shared" si="713"/>
        <v>0</v>
      </c>
      <c r="BQ1484" s="24">
        <f t="shared" si="714"/>
        <v>0</v>
      </c>
      <c r="BR1484" s="24">
        <f t="shared" si="725"/>
        <v>0</v>
      </c>
      <c r="BS1484" s="24">
        <f t="shared" ref="BS1484:BS1547" si="729">IF(BR1484&gt;BO1484,BO1484,BR1484)</f>
        <v>0</v>
      </c>
      <c r="BT1484" s="24">
        <v>0</v>
      </c>
      <c r="BU1484" s="24">
        <f t="shared" si="726"/>
        <v>0</v>
      </c>
      <c r="BV1484" s="24">
        <v>0</v>
      </c>
    </row>
    <row r="1485" spans="1:74">
      <c r="A1485" s="87">
        <v>1476</v>
      </c>
      <c r="B1485" s="1"/>
      <c r="C1485" s="1"/>
      <c r="D1485" s="2"/>
      <c r="E1485" s="3"/>
      <c r="F1485" s="4"/>
      <c r="G1485" s="5"/>
      <c r="H1485" s="4"/>
      <c r="I1485" s="5"/>
      <c r="J1485" s="6"/>
      <c r="K1485" s="5"/>
      <c r="L1485" s="5"/>
      <c r="M1485" s="5"/>
      <c r="N1485" s="7"/>
      <c r="O1485" s="38"/>
      <c r="P1485" s="5"/>
      <c r="Q1485" s="5"/>
      <c r="R1485" s="7"/>
      <c r="S1485" s="38"/>
      <c r="T1485" s="5"/>
      <c r="U1485" s="5"/>
      <c r="V1485" s="55"/>
      <c r="W1485" s="38"/>
      <c r="X1485" s="5"/>
      <c r="Y1485" s="5"/>
      <c r="Z1485" s="55"/>
      <c r="AA1485" s="36">
        <f>IF(Dane!$E$3=1,AO1485+BA1485+BM1485,IF(Dane!$E$3=2,AU1485+BG1485+BS1485,AW1485+BI1485+BU1485))</f>
        <v>0</v>
      </c>
      <c r="AB1485" s="16">
        <f>IF(Dane!$E$3=1,AP1485+BB1485+BN1485,IF(Dane!$E$3=2,AV1485+BH1485+BT1485,AX1485+BJ1485+BV1485))</f>
        <v>0</v>
      </c>
      <c r="AC1485" s="16">
        <f>IF(((K1485*Dane!$C$9)-AA1485)&lt;0,0,(K1485*Dane!$C$9)-AA1485)</f>
        <v>0</v>
      </c>
      <c r="AD1485" s="37">
        <f>IFERROR(IF(((L1485*Dane!$C$9)-AB1485)&lt;0,0,(L1485*Dane!$C$9)-AB1485),0)</f>
        <v>0</v>
      </c>
      <c r="AE1485" s="97"/>
      <c r="AF1485" s="77">
        <f>IF(Dane!$E$3=1,AO1485,IF(Dane!$E$3=2,AU1485,AW1485))</f>
        <v>0</v>
      </c>
      <c r="AG1485" s="77">
        <f>IF(Dane!$E$3=1,AP1485,IF(Dane!$E$3=2,AV1485,AX1485))</f>
        <v>0</v>
      </c>
      <c r="AH1485" s="77">
        <f>IF(Dane!$E$3=1,BA1485,IF(Dane!$E$3=2,BG1485,BI1485))</f>
        <v>0</v>
      </c>
      <c r="AI1485" s="77">
        <f>IF(Dane!$E$3=1,BB1485,IF(Dane!$E$3=2,BH1485,BJ1485))</f>
        <v>0</v>
      </c>
      <c r="AJ1485" s="77">
        <f>IF(Dane!$E$3=1,BM1485,IF(Dane!$E$3=2,BS1485,BU1485))</f>
        <v>0</v>
      </c>
      <c r="AK1485" s="77">
        <f>IF(Dane!$E$3=1,BN1485,IF(Dane!$E$3=2,BT1485,BV1485))</f>
        <v>0</v>
      </c>
      <c r="AL1485" s="24">
        <f t="shared" si="715"/>
        <v>0</v>
      </c>
      <c r="AM1485" s="24">
        <f t="shared" si="716"/>
        <v>0</v>
      </c>
      <c r="AN1485" s="24"/>
      <c r="AO1485" s="24">
        <f t="shared" si="701"/>
        <v>0</v>
      </c>
      <c r="AP1485" s="24">
        <f t="shared" si="717"/>
        <v>0</v>
      </c>
      <c r="AQ1485" s="24">
        <f t="shared" si="702"/>
        <v>0</v>
      </c>
      <c r="AR1485" s="24">
        <f t="shared" si="703"/>
        <v>0</v>
      </c>
      <c r="AS1485" s="24">
        <f t="shared" si="704"/>
        <v>0</v>
      </c>
      <c r="AT1485" s="24">
        <f t="shared" si="718"/>
        <v>0</v>
      </c>
      <c r="AU1485" s="24">
        <f t="shared" si="727"/>
        <v>0</v>
      </c>
      <c r="AV1485" s="24">
        <v>0</v>
      </c>
      <c r="AW1485" s="24">
        <f t="shared" ref="AW1485:AW1548" si="730">IF(AT1485&gt;AQ1485,AQ1485,AT1485)</f>
        <v>0</v>
      </c>
      <c r="AX1485" s="24">
        <v>0</v>
      </c>
      <c r="AY1485" s="24">
        <f t="shared" si="719"/>
        <v>0</v>
      </c>
      <c r="AZ1485" s="24">
        <f t="shared" si="720"/>
        <v>0</v>
      </c>
      <c r="BA1485" s="24">
        <f t="shared" si="705"/>
        <v>0</v>
      </c>
      <c r="BB1485" s="24">
        <f t="shared" si="706"/>
        <v>0</v>
      </c>
      <c r="BC1485" s="24">
        <f t="shared" si="707"/>
        <v>0</v>
      </c>
      <c r="BD1485" s="24">
        <f t="shared" si="708"/>
        <v>0</v>
      </c>
      <c r="BE1485" s="24">
        <f t="shared" si="709"/>
        <v>0</v>
      </c>
      <c r="BF1485" s="24">
        <f t="shared" si="721"/>
        <v>0</v>
      </c>
      <c r="BG1485" s="24">
        <f t="shared" si="728"/>
        <v>0</v>
      </c>
      <c r="BH1485" s="24">
        <v>0</v>
      </c>
      <c r="BI1485" s="24">
        <f t="shared" si="722"/>
        <v>0</v>
      </c>
      <c r="BJ1485" s="24">
        <v>0</v>
      </c>
      <c r="BK1485" s="24">
        <f t="shared" si="723"/>
        <v>0</v>
      </c>
      <c r="BL1485" s="24">
        <f t="shared" si="724"/>
        <v>0</v>
      </c>
      <c r="BM1485" s="24">
        <f t="shared" si="710"/>
        <v>0</v>
      </c>
      <c r="BN1485" s="24">
        <f t="shared" si="711"/>
        <v>0</v>
      </c>
      <c r="BO1485" s="24">
        <f t="shared" si="712"/>
        <v>0</v>
      </c>
      <c r="BP1485" s="24">
        <f t="shared" si="713"/>
        <v>0</v>
      </c>
      <c r="BQ1485" s="24">
        <f t="shared" si="714"/>
        <v>0</v>
      </c>
      <c r="BR1485" s="24">
        <f t="shared" si="725"/>
        <v>0</v>
      </c>
      <c r="BS1485" s="24">
        <f t="shared" si="729"/>
        <v>0</v>
      </c>
      <c r="BT1485" s="24">
        <v>0</v>
      </c>
      <c r="BU1485" s="24">
        <f t="shared" si="726"/>
        <v>0</v>
      </c>
      <c r="BV1485" s="24">
        <v>0</v>
      </c>
    </row>
    <row r="1486" spans="1:74">
      <c r="A1486" s="87">
        <v>1477</v>
      </c>
      <c r="B1486" s="1"/>
      <c r="C1486" s="1"/>
      <c r="D1486" s="2"/>
      <c r="E1486" s="3"/>
      <c r="F1486" s="4"/>
      <c r="G1486" s="5"/>
      <c r="H1486" s="4"/>
      <c r="I1486" s="5"/>
      <c r="J1486" s="6"/>
      <c r="K1486" s="5"/>
      <c r="L1486" s="5"/>
      <c r="M1486" s="5"/>
      <c r="N1486" s="7"/>
      <c r="O1486" s="38"/>
      <c r="P1486" s="5"/>
      <c r="Q1486" s="5"/>
      <c r="R1486" s="7"/>
      <c r="S1486" s="38"/>
      <c r="T1486" s="5"/>
      <c r="U1486" s="5"/>
      <c r="V1486" s="55"/>
      <c r="W1486" s="38"/>
      <c r="X1486" s="5"/>
      <c r="Y1486" s="5"/>
      <c r="Z1486" s="55"/>
      <c r="AA1486" s="36">
        <f>IF(Dane!$E$3=1,AO1486+BA1486+BM1486,IF(Dane!$E$3=2,AU1486+BG1486+BS1486,AW1486+BI1486+BU1486))</f>
        <v>0</v>
      </c>
      <c r="AB1486" s="16">
        <f>IF(Dane!$E$3=1,AP1486+BB1486+BN1486,IF(Dane!$E$3=2,AV1486+BH1486+BT1486,AX1486+BJ1486+BV1486))</f>
        <v>0</v>
      </c>
      <c r="AC1486" s="16">
        <f>IF(((K1486*Dane!$C$9)-AA1486)&lt;0,0,(K1486*Dane!$C$9)-AA1486)</f>
        <v>0</v>
      </c>
      <c r="AD1486" s="37">
        <f>IFERROR(IF(((L1486*Dane!$C$9)-AB1486)&lt;0,0,(L1486*Dane!$C$9)-AB1486),0)</f>
        <v>0</v>
      </c>
      <c r="AE1486" s="97"/>
      <c r="AF1486" s="77">
        <f>IF(Dane!$E$3=1,AO1486,IF(Dane!$E$3=2,AU1486,AW1486))</f>
        <v>0</v>
      </c>
      <c r="AG1486" s="77">
        <f>IF(Dane!$E$3=1,AP1486,IF(Dane!$E$3=2,AV1486,AX1486))</f>
        <v>0</v>
      </c>
      <c r="AH1486" s="77">
        <f>IF(Dane!$E$3=1,BA1486,IF(Dane!$E$3=2,BG1486,BI1486))</f>
        <v>0</v>
      </c>
      <c r="AI1486" s="77">
        <f>IF(Dane!$E$3=1,BB1486,IF(Dane!$E$3=2,BH1486,BJ1486))</f>
        <v>0</v>
      </c>
      <c r="AJ1486" s="77">
        <f>IF(Dane!$E$3=1,BM1486,IF(Dane!$E$3=2,BS1486,BU1486))</f>
        <v>0</v>
      </c>
      <c r="AK1486" s="77">
        <f>IF(Dane!$E$3=1,BN1486,IF(Dane!$E$3=2,BT1486,BV1486))</f>
        <v>0</v>
      </c>
      <c r="AL1486" s="24">
        <f t="shared" si="715"/>
        <v>0</v>
      </c>
      <c r="AM1486" s="24">
        <f t="shared" si="716"/>
        <v>0</v>
      </c>
      <c r="AN1486" s="24"/>
      <c r="AO1486" s="24">
        <f t="shared" si="701"/>
        <v>0</v>
      </c>
      <c r="AP1486" s="24">
        <f t="shared" si="717"/>
        <v>0</v>
      </c>
      <c r="AQ1486" s="24">
        <f t="shared" si="702"/>
        <v>0</v>
      </c>
      <c r="AR1486" s="24">
        <f t="shared" si="703"/>
        <v>0</v>
      </c>
      <c r="AS1486" s="24">
        <f t="shared" si="704"/>
        <v>0</v>
      </c>
      <c r="AT1486" s="24">
        <f t="shared" si="718"/>
        <v>0</v>
      </c>
      <c r="AU1486" s="24">
        <f t="shared" si="727"/>
        <v>0</v>
      </c>
      <c r="AV1486" s="24">
        <v>0</v>
      </c>
      <c r="AW1486" s="24">
        <f t="shared" si="730"/>
        <v>0</v>
      </c>
      <c r="AX1486" s="24">
        <v>0</v>
      </c>
      <c r="AY1486" s="24">
        <f t="shared" si="719"/>
        <v>0</v>
      </c>
      <c r="AZ1486" s="24">
        <f t="shared" si="720"/>
        <v>0</v>
      </c>
      <c r="BA1486" s="24">
        <f t="shared" si="705"/>
        <v>0</v>
      </c>
      <c r="BB1486" s="24">
        <f t="shared" si="706"/>
        <v>0</v>
      </c>
      <c r="BC1486" s="24">
        <f t="shared" si="707"/>
        <v>0</v>
      </c>
      <c r="BD1486" s="24">
        <f t="shared" si="708"/>
        <v>0</v>
      </c>
      <c r="BE1486" s="24">
        <f t="shared" si="709"/>
        <v>0</v>
      </c>
      <c r="BF1486" s="24">
        <f t="shared" si="721"/>
        <v>0</v>
      </c>
      <c r="BG1486" s="24">
        <f t="shared" si="728"/>
        <v>0</v>
      </c>
      <c r="BH1486" s="24">
        <v>0</v>
      </c>
      <c r="BI1486" s="24">
        <f t="shared" si="722"/>
        <v>0</v>
      </c>
      <c r="BJ1486" s="24">
        <v>0</v>
      </c>
      <c r="BK1486" s="24">
        <f t="shared" si="723"/>
        <v>0</v>
      </c>
      <c r="BL1486" s="24">
        <f t="shared" si="724"/>
        <v>0</v>
      </c>
      <c r="BM1486" s="24">
        <f t="shared" si="710"/>
        <v>0</v>
      </c>
      <c r="BN1486" s="24">
        <f t="shared" si="711"/>
        <v>0</v>
      </c>
      <c r="BO1486" s="24">
        <f t="shared" si="712"/>
        <v>0</v>
      </c>
      <c r="BP1486" s="24">
        <f t="shared" si="713"/>
        <v>0</v>
      </c>
      <c r="BQ1486" s="24">
        <f t="shared" si="714"/>
        <v>0</v>
      </c>
      <c r="BR1486" s="24">
        <f t="shared" si="725"/>
        <v>0</v>
      </c>
      <c r="BS1486" s="24">
        <f t="shared" si="729"/>
        <v>0</v>
      </c>
      <c r="BT1486" s="24">
        <v>0</v>
      </c>
      <c r="BU1486" s="24">
        <f t="shared" si="726"/>
        <v>0</v>
      </c>
      <c r="BV1486" s="24">
        <v>0</v>
      </c>
    </row>
    <row r="1487" spans="1:74">
      <c r="A1487" s="87">
        <v>1478</v>
      </c>
      <c r="B1487" s="1"/>
      <c r="C1487" s="1"/>
      <c r="D1487" s="2"/>
      <c r="E1487" s="3"/>
      <c r="F1487" s="4"/>
      <c r="G1487" s="5"/>
      <c r="H1487" s="4"/>
      <c r="I1487" s="5"/>
      <c r="J1487" s="6"/>
      <c r="K1487" s="5"/>
      <c r="L1487" s="5"/>
      <c r="M1487" s="5"/>
      <c r="N1487" s="7"/>
      <c r="O1487" s="38"/>
      <c r="P1487" s="5"/>
      <c r="Q1487" s="5"/>
      <c r="R1487" s="7"/>
      <c r="S1487" s="38"/>
      <c r="T1487" s="5"/>
      <c r="U1487" s="5"/>
      <c r="V1487" s="55"/>
      <c r="W1487" s="38"/>
      <c r="X1487" s="5"/>
      <c r="Y1487" s="5"/>
      <c r="Z1487" s="55"/>
      <c r="AA1487" s="36">
        <f>IF(Dane!$E$3=1,AO1487+BA1487+BM1487,IF(Dane!$E$3=2,AU1487+BG1487+BS1487,AW1487+BI1487+BU1487))</f>
        <v>0</v>
      </c>
      <c r="AB1487" s="16">
        <f>IF(Dane!$E$3=1,AP1487+BB1487+BN1487,IF(Dane!$E$3=2,AV1487+BH1487+BT1487,AX1487+BJ1487+BV1487))</f>
        <v>0</v>
      </c>
      <c r="AC1487" s="16">
        <f>IF(((K1487*Dane!$C$9)-AA1487)&lt;0,0,(K1487*Dane!$C$9)-AA1487)</f>
        <v>0</v>
      </c>
      <c r="AD1487" s="37">
        <f>IFERROR(IF(((L1487*Dane!$C$9)-AB1487)&lt;0,0,(L1487*Dane!$C$9)-AB1487),0)</f>
        <v>0</v>
      </c>
      <c r="AE1487" s="97"/>
      <c r="AF1487" s="77">
        <f>IF(Dane!$E$3=1,AO1487,IF(Dane!$E$3=2,AU1487,AW1487))</f>
        <v>0</v>
      </c>
      <c r="AG1487" s="77">
        <f>IF(Dane!$E$3=1,AP1487,IF(Dane!$E$3=2,AV1487,AX1487))</f>
        <v>0</v>
      </c>
      <c r="AH1487" s="77">
        <f>IF(Dane!$E$3=1,BA1487,IF(Dane!$E$3=2,BG1487,BI1487))</f>
        <v>0</v>
      </c>
      <c r="AI1487" s="77">
        <f>IF(Dane!$E$3=1,BB1487,IF(Dane!$E$3=2,BH1487,BJ1487))</f>
        <v>0</v>
      </c>
      <c r="AJ1487" s="77">
        <f>IF(Dane!$E$3=1,BM1487,IF(Dane!$E$3=2,BS1487,BU1487))</f>
        <v>0</v>
      </c>
      <c r="AK1487" s="77">
        <f>IF(Dane!$E$3=1,BN1487,IF(Dane!$E$3=2,BT1487,BV1487))</f>
        <v>0</v>
      </c>
      <c r="AL1487" s="24">
        <f t="shared" si="715"/>
        <v>0</v>
      </c>
      <c r="AM1487" s="24">
        <f t="shared" si="716"/>
        <v>0</v>
      </c>
      <c r="AN1487" s="24"/>
      <c r="AO1487" s="24">
        <f t="shared" si="701"/>
        <v>0</v>
      </c>
      <c r="AP1487" s="24">
        <f t="shared" si="717"/>
        <v>0</v>
      </c>
      <c r="AQ1487" s="24">
        <f t="shared" si="702"/>
        <v>0</v>
      </c>
      <c r="AR1487" s="24">
        <f t="shared" si="703"/>
        <v>0</v>
      </c>
      <c r="AS1487" s="24">
        <f t="shared" si="704"/>
        <v>0</v>
      </c>
      <c r="AT1487" s="24">
        <f t="shared" si="718"/>
        <v>0</v>
      </c>
      <c r="AU1487" s="24">
        <f t="shared" si="727"/>
        <v>0</v>
      </c>
      <c r="AV1487" s="24">
        <v>0</v>
      </c>
      <c r="AW1487" s="24">
        <f t="shared" si="730"/>
        <v>0</v>
      </c>
      <c r="AX1487" s="24">
        <v>0</v>
      </c>
      <c r="AY1487" s="24">
        <f t="shared" si="719"/>
        <v>0</v>
      </c>
      <c r="AZ1487" s="24">
        <f t="shared" si="720"/>
        <v>0</v>
      </c>
      <c r="BA1487" s="24">
        <f t="shared" si="705"/>
        <v>0</v>
      </c>
      <c r="BB1487" s="24">
        <f t="shared" si="706"/>
        <v>0</v>
      </c>
      <c r="BC1487" s="24">
        <f t="shared" si="707"/>
        <v>0</v>
      </c>
      <c r="BD1487" s="24">
        <f t="shared" si="708"/>
        <v>0</v>
      </c>
      <c r="BE1487" s="24">
        <f t="shared" si="709"/>
        <v>0</v>
      </c>
      <c r="BF1487" s="24">
        <f t="shared" si="721"/>
        <v>0</v>
      </c>
      <c r="BG1487" s="24">
        <f t="shared" si="728"/>
        <v>0</v>
      </c>
      <c r="BH1487" s="24">
        <v>0</v>
      </c>
      <c r="BI1487" s="24">
        <f t="shared" si="722"/>
        <v>0</v>
      </c>
      <c r="BJ1487" s="24">
        <v>0</v>
      </c>
      <c r="BK1487" s="24">
        <f t="shared" si="723"/>
        <v>0</v>
      </c>
      <c r="BL1487" s="24">
        <f t="shared" si="724"/>
        <v>0</v>
      </c>
      <c r="BM1487" s="24">
        <f t="shared" si="710"/>
        <v>0</v>
      </c>
      <c r="BN1487" s="24">
        <f t="shared" si="711"/>
        <v>0</v>
      </c>
      <c r="BO1487" s="24">
        <f t="shared" si="712"/>
        <v>0</v>
      </c>
      <c r="BP1487" s="24">
        <f t="shared" si="713"/>
        <v>0</v>
      </c>
      <c r="BQ1487" s="24">
        <f t="shared" si="714"/>
        <v>0</v>
      </c>
      <c r="BR1487" s="24">
        <f t="shared" si="725"/>
        <v>0</v>
      </c>
      <c r="BS1487" s="24">
        <f t="shared" si="729"/>
        <v>0</v>
      </c>
      <c r="BT1487" s="24">
        <v>0</v>
      </c>
      <c r="BU1487" s="24">
        <f t="shared" si="726"/>
        <v>0</v>
      </c>
      <c r="BV1487" s="24">
        <v>0</v>
      </c>
    </row>
    <row r="1488" spans="1:74">
      <c r="A1488" s="87">
        <v>1479</v>
      </c>
      <c r="B1488" s="1"/>
      <c r="C1488" s="1"/>
      <c r="D1488" s="2"/>
      <c r="E1488" s="3"/>
      <c r="F1488" s="4"/>
      <c r="G1488" s="5"/>
      <c r="H1488" s="4"/>
      <c r="I1488" s="5"/>
      <c r="J1488" s="6"/>
      <c r="K1488" s="5"/>
      <c r="L1488" s="5"/>
      <c r="M1488" s="5"/>
      <c r="N1488" s="7"/>
      <c r="O1488" s="38"/>
      <c r="P1488" s="5"/>
      <c r="Q1488" s="5"/>
      <c r="R1488" s="7"/>
      <c r="S1488" s="38"/>
      <c r="T1488" s="5"/>
      <c r="U1488" s="5"/>
      <c r="V1488" s="55"/>
      <c r="W1488" s="38"/>
      <c r="X1488" s="5"/>
      <c r="Y1488" s="5"/>
      <c r="Z1488" s="55"/>
      <c r="AA1488" s="36">
        <f>IF(Dane!$E$3=1,AO1488+BA1488+BM1488,IF(Dane!$E$3=2,AU1488+BG1488+BS1488,AW1488+BI1488+BU1488))</f>
        <v>0</v>
      </c>
      <c r="AB1488" s="16">
        <f>IF(Dane!$E$3=1,AP1488+BB1488+BN1488,IF(Dane!$E$3=2,AV1488+BH1488+BT1488,AX1488+BJ1488+BV1488))</f>
        <v>0</v>
      </c>
      <c r="AC1488" s="16">
        <f>IF(((K1488*Dane!$C$9)-AA1488)&lt;0,0,(K1488*Dane!$C$9)-AA1488)</f>
        <v>0</v>
      </c>
      <c r="AD1488" s="37">
        <f>IFERROR(IF(((L1488*Dane!$C$9)-AB1488)&lt;0,0,(L1488*Dane!$C$9)-AB1488),0)</f>
        <v>0</v>
      </c>
      <c r="AE1488" s="97"/>
      <c r="AF1488" s="77">
        <f>IF(Dane!$E$3=1,AO1488,IF(Dane!$E$3=2,AU1488,AW1488))</f>
        <v>0</v>
      </c>
      <c r="AG1488" s="77">
        <f>IF(Dane!$E$3=1,AP1488,IF(Dane!$E$3=2,AV1488,AX1488))</f>
        <v>0</v>
      </c>
      <c r="AH1488" s="77">
        <f>IF(Dane!$E$3=1,BA1488,IF(Dane!$E$3=2,BG1488,BI1488))</f>
        <v>0</v>
      </c>
      <c r="AI1488" s="77">
        <f>IF(Dane!$E$3=1,BB1488,IF(Dane!$E$3=2,BH1488,BJ1488))</f>
        <v>0</v>
      </c>
      <c r="AJ1488" s="77">
        <f>IF(Dane!$E$3=1,BM1488,IF(Dane!$E$3=2,BS1488,BU1488))</f>
        <v>0</v>
      </c>
      <c r="AK1488" s="77">
        <f>IF(Dane!$E$3=1,BN1488,IF(Dane!$E$3=2,BT1488,BV1488))</f>
        <v>0</v>
      </c>
      <c r="AL1488" s="24">
        <f t="shared" si="715"/>
        <v>0</v>
      </c>
      <c r="AM1488" s="24">
        <f t="shared" si="716"/>
        <v>0</v>
      </c>
      <c r="AN1488" s="24"/>
      <c r="AO1488" s="24">
        <f t="shared" si="701"/>
        <v>0</v>
      </c>
      <c r="AP1488" s="24">
        <f t="shared" si="717"/>
        <v>0</v>
      </c>
      <c r="AQ1488" s="24">
        <f t="shared" si="702"/>
        <v>0</v>
      </c>
      <c r="AR1488" s="24">
        <f t="shared" si="703"/>
        <v>0</v>
      </c>
      <c r="AS1488" s="24">
        <f t="shared" si="704"/>
        <v>0</v>
      </c>
      <c r="AT1488" s="24">
        <f t="shared" si="718"/>
        <v>0</v>
      </c>
      <c r="AU1488" s="24">
        <f t="shared" si="727"/>
        <v>0</v>
      </c>
      <c r="AV1488" s="24">
        <v>0</v>
      </c>
      <c r="AW1488" s="24">
        <f t="shared" si="730"/>
        <v>0</v>
      </c>
      <c r="AX1488" s="24">
        <v>0</v>
      </c>
      <c r="AY1488" s="24">
        <f t="shared" si="719"/>
        <v>0</v>
      </c>
      <c r="AZ1488" s="24">
        <f t="shared" si="720"/>
        <v>0</v>
      </c>
      <c r="BA1488" s="24">
        <f t="shared" si="705"/>
        <v>0</v>
      </c>
      <c r="BB1488" s="24">
        <f t="shared" si="706"/>
        <v>0</v>
      </c>
      <c r="BC1488" s="24">
        <f t="shared" si="707"/>
        <v>0</v>
      </c>
      <c r="BD1488" s="24">
        <f t="shared" si="708"/>
        <v>0</v>
      </c>
      <c r="BE1488" s="24">
        <f t="shared" si="709"/>
        <v>0</v>
      </c>
      <c r="BF1488" s="24">
        <f t="shared" si="721"/>
        <v>0</v>
      </c>
      <c r="BG1488" s="24">
        <f t="shared" si="728"/>
        <v>0</v>
      </c>
      <c r="BH1488" s="24">
        <v>0</v>
      </c>
      <c r="BI1488" s="24">
        <f t="shared" si="722"/>
        <v>0</v>
      </c>
      <c r="BJ1488" s="24">
        <v>0</v>
      </c>
      <c r="BK1488" s="24">
        <f t="shared" si="723"/>
        <v>0</v>
      </c>
      <c r="BL1488" s="24">
        <f t="shared" si="724"/>
        <v>0</v>
      </c>
      <c r="BM1488" s="24">
        <f t="shared" si="710"/>
        <v>0</v>
      </c>
      <c r="BN1488" s="24">
        <f t="shared" si="711"/>
        <v>0</v>
      </c>
      <c r="BO1488" s="24">
        <f t="shared" si="712"/>
        <v>0</v>
      </c>
      <c r="BP1488" s="24">
        <f t="shared" si="713"/>
        <v>0</v>
      </c>
      <c r="BQ1488" s="24">
        <f t="shared" si="714"/>
        <v>0</v>
      </c>
      <c r="BR1488" s="24">
        <f t="shared" si="725"/>
        <v>0</v>
      </c>
      <c r="BS1488" s="24">
        <f t="shared" si="729"/>
        <v>0</v>
      </c>
      <c r="BT1488" s="24">
        <v>0</v>
      </c>
      <c r="BU1488" s="24">
        <f t="shared" si="726"/>
        <v>0</v>
      </c>
      <c r="BV1488" s="24">
        <v>0</v>
      </c>
    </row>
    <row r="1489" spans="1:74">
      <c r="A1489" s="87">
        <v>1480</v>
      </c>
      <c r="B1489" s="1"/>
      <c r="C1489" s="1"/>
      <c r="D1489" s="2"/>
      <c r="E1489" s="3"/>
      <c r="F1489" s="4"/>
      <c r="G1489" s="5"/>
      <c r="H1489" s="4"/>
      <c r="I1489" s="5"/>
      <c r="J1489" s="6"/>
      <c r="K1489" s="5"/>
      <c r="L1489" s="5"/>
      <c r="M1489" s="5"/>
      <c r="N1489" s="7"/>
      <c r="O1489" s="38"/>
      <c r="P1489" s="5"/>
      <c r="Q1489" s="5"/>
      <c r="R1489" s="7"/>
      <c r="S1489" s="38"/>
      <c r="T1489" s="5"/>
      <c r="U1489" s="5"/>
      <c r="V1489" s="55"/>
      <c r="W1489" s="38"/>
      <c r="X1489" s="5"/>
      <c r="Y1489" s="5"/>
      <c r="Z1489" s="55"/>
      <c r="AA1489" s="36">
        <f>IF(Dane!$E$3=1,AO1489+BA1489+BM1489,IF(Dane!$E$3=2,AU1489+BG1489+BS1489,AW1489+BI1489+BU1489))</f>
        <v>0</v>
      </c>
      <c r="AB1489" s="16">
        <f>IF(Dane!$E$3=1,AP1489+BB1489+BN1489,IF(Dane!$E$3=2,AV1489+BH1489+BT1489,AX1489+BJ1489+BV1489))</f>
        <v>0</v>
      </c>
      <c r="AC1489" s="16">
        <f>IF(((K1489*Dane!$C$9)-AA1489)&lt;0,0,(K1489*Dane!$C$9)-AA1489)</f>
        <v>0</v>
      </c>
      <c r="AD1489" s="37">
        <f>IFERROR(IF(((L1489*Dane!$C$9)-AB1489)&lt;0,0,(L1489*Dane!$C$9)-AB1489),0)</f>
        <v>0</v>
      </c>
      <c r="AE1489" s="97"/>
      <c r="AF1489" s="77">
        <f>IF(Dane!$E$3=1,AO1489,IF(Dane!$E$3=2,AU1489,AW1489))</f>
        <v>0</v>
      </c>
      <c r="AG1489" s="77">
        <f>IF(Dane!$E$3=1,AP1489,IF(Dane!$E$3=2,AV1489,AX1489))</f>
        <v>0</v>
      </c>
      <c r="AH1489" s="77">
        <f>IF(Dane!$E$3=1,BA1489,IF(Dane!$E$3=2,BG1489,BI1489))</f>
        <v>0</v>
      </c>
      <c r="AI1489" s="77">
        <f>IF(Dane!$E$3=1,BB1489,IF(Dane!$E$3=2,BH1489,BJ1489))</f>
        <v>0</v>
      </c>
      <c r="AJ1489" s="77">
        <f>IF(Dane!$E$3=1,BM1489,IF(Dane!$E$3=2,BS1489,BU1489))</f>
        <v>0</v>
      </c>
      <c r="AK1489" s="77">
        <f>IF(Dane!$E$3=1,BN1489,IF(Dane!$E$3=2,BT1489,BV1489))</f>
        <v>0</v>
      </c>
      <c r="AL1489" s="24">
        <f t="shared" si="715"/>
        <v>0</v>
      </c>
      <c r="AM1489" s="24">
        <f t="shared" si="716"/>
        <v>0</v>
      </c>
      <c r="AN1489" s="24"/>
      <c r="AO1489" s="24">
        <f t="shared" si="701"/>
        <v>0</v>
      </c>
      <c r="AP1489" s="24">
        <f t="shared" si="717"/>
        <v>0</v>
      </c>
      <c r="AQ1489" s="24">
        <f t="shared" si="702"/>
        <v>0</v>
      </c>
      <c r="AR1489" s="24">
        <f t="shared" si="703"/>
        <v>0</v>
      </c>
      <c r="AS1489" s="24">
        <f t="shared" si="704"/>
        <v>0</v>
      </c>
      <c r="AT1489" s="24">
        <f t="shared" si="718"/>
        <v>0</v>
      </c>
      <c r="AU1489" s="24">
        <f t="shared" si="727"/>
        <v>0</v>
      </c>
      <c r="AV1489" s="24">
        <v>0</v>
      </c>
      <c r="AW1489" s="24">
        <f t="shared" si="730"/>
        <v>0</v>
      </c>
      <c r="AX1489" s="24">
        <v>0</v>
      </c>
      <c r="AY1489" s="24">
        <f t="shared" si="719"/>
        <v>0</v>
      </c>
      <c r="AZ1489" s="24">
        <f t="shared" si="720"/>
        <v>0</v>
      </c>
      <c r="BA1489" s="24">
        <f t="shared" si="705"/>
        <v>0</v>
      </c>
      <c r="BB1489" s="24">
        <f t="shared" si="706"/>
        <v>0</v>
      </c>
      <c r="BC1489" s="24">
        <f t="shared" si="707"/>
        <v>0</v>
      </c>
      <c r="BD1489" s="24">
        <f t="shared" si="708"/>
        <v>0</v>
      </c>
      <c r="BE1489" s="24">
        <f t="shared" si="709"/>
        <v>0</v>
      </c>
      <c r="BF1489" s="24">
        <f t="shared" si="721"/>
        <v>0</v>
      </c>
      <c r="BG1489" s="24">
        <f t="shared" si="728"/>
        <v>0</v>
      </c>
      <c r="BH1489" s="24">
        <v>0</v>
      </c>
      <c r="BI1489" s="24">
        <f t="shared" si="722"/>
        <v>0</v>
      </c>
      <c r="BJ1489" s="24">
        <v>0</v>
      </c>
      <c r="BK1489" s="24">
        <f t="shared" si="723"/>
        <v>0</v>
      </c>
      <c r="BL1489" s="24">
        <f t="shared" si="724"/>
        <v>0</v>
      </c>
      <c r="BM1489" s="24">
        <f t="shared" si="710"/>
        <v>0</v>
      </c>
      <c r="BN1489" s="24">
        <f t="shared" si="711"/>
        <v>0</v>
      </c>
      <c r="BO1489" s="24">
        <f t="shared" si="712"/>
        <v>0</v>
      </c>
      <c r="BP1489" s="24">
        <f t="shared" si="713"/>
        <v>0</v>
      </c>
      <c r="BQ1489" s="24">
        <f t="shared" si="714"/>
        <v>0</v>
      </c>
      <c r="BR1489" s="24">
        <f t="shared" si="725"/>
        <v>0</v>
      </c>
      <c r="BS1489" s="24">
        <f t="shared" si="729"/>
        <v>0</v>
      </c>
      <c r="BT1489" s="24">
        <v>0</v>
      </c>
      <c r="BU1489" s="24">
        <f t="shared" si="726"/>
        <v>0</v>
      </c>
      <c r="BV1489" s="24">
        <v>0</v>
      </c>
    </row>
    <row r="1490" spans="1:74">
      <c r="A1490" s="87">
        <v>1481</v>
      </c>
      <c r="B1490" s="1"/>
      <c r="C1490" s="1"/>
      <c r="D1490" s="2"/>
      <c r="E1490" s="3"/>
      <c r="F1490" s="4"/>
      <c r="G1490" s="5"/>
      <c r="H1490" s="4"/>
      <c r="I1490" s="5"/>
      <c r="J1490" s="6"/>
      <c r="K1490" s="5"/>
      <c r="L1490" s="5"/>
      <c r="M1490" s="5"/>
      <c r="N1490" s="7"/>
      <c r="O1490" s="38"/>
      <c r="P1490" s="5"/>
      <c r="Q1490" s="5"/>
      <c r="R1490" s="7"/>
      <c r="S1490" s="38"/>
      <c r="T1490" s="5"/>
      <c r="U1490" s="5"/>
      <c r="V1490" s="55"/>
      <c r="W1490" s="38"/>
      <c r="X1490" s="5"/>
      <c r="Y1490" s="5"/>
      <c r="Z1490" s="55"/>
      <c r="AA1490" s="36">
        <f>IF(Dane!$E$3=1,AO1490+BA1490+BM1490,IF(Dane!$E$3=2,AU1490+BG1490+BS1490,AW1490+BI1490+BU1490))</f>
        <v>0</v>
      </c>
      <c r="AB1490" s="16">
        <f>IF(Dane!$E$3=1,AP1490+BB1490+BN1490,IF(Dane!$E$3=2,AV1490+BH1490+BT1490,AX1490+BJ1490+BV1490))</f>
        <v>0</v>
      </c>
      <c r="AC1490" s="16">
        <f>IF(((K1490*Dane!$C$9)-AA1490)&lt;0,0,(K1490*Dane!$C$9)-AA1490)</f>
        <v>0</v>
      </c>
      <c r="AD1490" s="37">
        <f>IFERROR(IF(((L1490*Dane!$C$9)-AB1490)&lt;0,0,(L1490*Dane!$C$9)-AB1490),0)</f>
        <v>0</v>
      </c>
      <c r="AE1490" s="97"/>
      <c r="AF1490" s="77">
        <f>IF(Dane!$E$3=1,AO1490,IF(Dane!$E$3=2,AU1490,AW1490))</f>
        <v>0</v>
      </c>
      <c r="AG1490" s="77">
        <f>IF(Dane!$E$3=1,AP1490,IF(Dane!$E$3=2,AV1490,AX1490))</f>
        <v>0</v>
      </c>
      <c r="AH1490" s="77">
        <f>IF(Dane!$E$3=1,BA1490,IF(Dane!$E$3=2,BG1490,BI1490))</f>
        <v>0</v>
      </c>
      <c r="AI1490" s="77">
        <f>IF(Dane!$E$3=1,BB1490,IF(Dane!$E$3=2,BH1490,BJ1490))</f>
        <v>0</v>
      </c>
      <c r="AJ1490" s="77">
        <f>IF(Dane!$E$3=1,BM1490,IF(Dane!$E$3=2,BS1490,BU1490))</f>
        <v>0</v>
      </c>
      <c r="AK1490" s="77">
        <f>IF(Dane!$E$3=1,BN1490,IF(Dane!$E$3=2,BT1490,BV1490))</f>
        <v>0</v>
      </c>
      <c r="AL1490" s="24">
        <f t="shared" si="715"/>
        <v>0</v>
      </c>
      <c r="AM1490" s="24">
        <f t="shared" si="716"/>
        <v>0</v>
      </c>
      <c r="AN1490" s="24"/>
      <c r="AO1490" s="24">
        <f t="shared" si="701"/>
        <v>0</v>
      </c>
      <c r="AP1490" s="24">
        <f t="shared" si="717"/>
        <v>0</v>
      </c>
      <c r="AQ1490" s="24">
        <f t="shared" si="702"/>
        <v>0</v>
      </c>
      <c r="AR1490" s="24">
        <f t="shared" si="703"/>
        <v>0</v>
      </c>
      <c r="AS1490" s="24">
        <f t="shared" si="704"/>
        <v>0</v>
      </c>
      <c r="AT1490" s="24">
        <f t="shared" si="718"/>
        <v>0</v>
      </c>
      <c r="AU1490" s="24">
        <f t="shared" si="727"/>
        <v>0</v>
      </c>
      <c r="AV1490" s="24">
        <v>0</v>
      </c>
      <c r="AW1490" s="24">
        <f t="shared" si="730"/>
        <v>0</v>
      </c>
      <c r="AX1490" s="24">
        <v>0</v>
      </c>
      <c r="AY1490" s="24">
        <f t="shared" si="719"/>
        <v>0</v>
      </c>
      <c r="AZ1490" s="24">
        <f t="shared" si="720"/>
        <v>0</v>
      </c>
      <c r="BA1490" s="24">
        <f t="shared" si="705"/>
        <v>0</v>
      </c>
      <c r="BB1490" s="24">
        <f t="shared" si="706"/>
        <v>0</v>
      </c>
      <c r="BC1490" s="24">
        <f t="shared" si="707"/>
        <v>0</v>
      </c>
      <c r="BD1490" s="24">
        <f t="shared" si="708"/>
        <v>0</v>
      </c>
      <c r="BE1490" s="24">
        <f t="shared" si="709"/>
        <v>0</v>
      </c>
      <c r="BF1490" s="24">
        <f t="shared" si="721"/>
        <v>0</v>
      </c>
      <c r="BG1490" s="24">
        <f t="shared" si="728"/>
        <v>0</v>
      </c>
      <c r="BH1490" s="24">
        <v>0</v>
      </c>
      <c r="BI1490" s="24">
        <f t="shared" si="722"/>
        <v>0</v>
      </c>
      <c r="BJ1490" s="24">
        <v>0</v>
      </c>
      <c r="BK1490" s="24">
        <f t="shared" si="723"/>
        <v>0</v>
      </c>
      <c r="BL1490" s="24">
        <f t="shared" si="724"/>
        <v>0</v>
      </c>
      <c r="BM1490" s="24">
        <f t="shared" si="710"/>
        <v>0</v>
      </c>
      <c r="BN1490" s="24">
        <f t="shared" si="711"/>
        <v>0</v>
      </c>
      <c r="BO1490" s="24">
        <f t="shared" si="712"/>
        <v>0</v>
      </c>
      <c r="BP1490" s="24">
        <f t="shared" si="713"/>
        <v>0</v>
      </c>
      <c r="BQ1490" s="24">
        <f t="shared" si="714"/>
        <v>0</v>
      </c>
      <c r="BR1490" s="24">
        <f t="shared" si="725"/>
        <v>0</v>
      </c>
      <c r="BS1490" s="24">
        <f t="shared" si="729"/>
        <v>0</v>
      </c>
      <c r="BT1490" s="24">
        <v>0</v>
      </c>
      <c r="BU1490" s="24">
        <f t="shared" si="726"/>
        <v>0</v>
      </c>
      <c r="BV1490" s="24">
        <v>0</v>
      </c>
    </row>
    <row r="1491" spans="1:74">
      <c r="A1491" s="87">
        <v>1482</v>
      </c>
      <c r="B1491" s="1"/>
      <c r="C1491" s="1"/>
      <c r="D1491" s="2"/>
      <c r="E1491" s="3"/>
      <c r="F1491" s="4"/>
      <c r="G1491" s="5"/>
      <c r="H1491" s="4"/>
      <c r="I1491" s="5"/>
      <c r="J1491" s="6"/>
      <c r="K1491" s="5"/>
      <c r="L1491" s="5"/>
      <c r="M1491" s="5"/>
      <c r="N1491" s="7"/>
      <c r="O1491" s="38"/>
      <c r="P1491" s="5"/>
      <c r="Q1491" s="5"/>
      <c r="R1491" s="7"/>
      <c r="S1491" s="38"/>
      <c r="T1491" s="5"/>
      <c r="U1491" s="5"/>
      <c r="V1491" s="55"/>
      <c r="W1491" s="38"/>
      <c r="X1491" s="5"/>
      <c r="Y1491" s="5"/>
      <c r="Z1491" s="55"/>
      <c r="AA1491" s="36">
        <f>IF(Dane!$E$3=1,AO1491+BA1491+BM1491,IF(Dane!$E$3=2,AU1491+BG1491+BS1491,AW1491+BI1491+BU1491))</f>
        <v>0</v>
      </c>
      <c r="AB1491" s="16">
        <f>IF(Dane!$E$3=1,AP1491+BB1491+BN1491,IF(Dane!$E$3=2,AV1491+BH1491+BT1491,AX1491+BJ1491+BV1491))</f>
        <v>0</v>
      </c>
      <c r="AC1491" s="16">
        <f>IF(((K1491*Dane!$C$9)-AA1491)&lt;0,0,(K1491*Dane!$C$9)-AA1491)</f>
        <v>0</v>
      </c>
      <c r="AD1491" s="37">
        <f>IFERROR(IF(((L1491*Dane!$C$9)-AB1491)&lt;0,0,(L1491*Dane!$C$9)-AB1491),0)</f>
        <v>0</v>
      </c>
      <c r="AE1491" s="97"/>
      <c r="AF1491" s="77">
        <f>IF(Dane!$E$3=1,AO1491,IF(Dane!$E$3=2,AU1491,AW1491))</f>
        <v>0</v>
      </c>
      <c r="AG1491" s="77">
        <f>IF(Dane!$E$3=1,AP1491,IF(Dane!$E$3=2,AV1491,AX1491))</f>
        <v>0</v>
      </c>
      <c r="AH1491" s="77">
        <f>IF(Dane!$E$3=1,BA1491,IF(Dane!$E$3=2,BG1491,BI1491))</f>
        <v>0</v>
      </c>
      <c r="AI1491" s="77">
        <f>IF(Dane!$E$3=1,BB1491,IF(Dane!$E$3=2,BH1491,BJ1491))</f>
        <v>0</v>
      </c>
      <c r="AJ1491" s="77">
        <f>IF(Dane!$E$3=1,BM1491,IF(Dane!$E$3=2,BS1491,BU1491))</f>
        <v>0</v>
      </c>
      <c r="AK1491" s="77">
        <f>IF(Dane!$E$3=1,BN1491,IF(Dane!$E$3=2,BT1491,BV1491))</f>
        <v>0</v>
      </c>
      <c r="AL1491" s="24">
        <f t="shared" si="715"/>
        <v>0</v>
      </c>
      <c r="AM1491" s="24">
        <f t="shared" si="716"/>
        <v>0</v>
      </c>
      <c r="AN1491" s="24"/>
      <c r="AO1491" s="24">
        <f t="shared" si="701"/>
        <v>0</v>
      </c>
      <c r="AP1491" s="24">
        <f t="shared" si="717"/>
        <v>0</v>
      </c>
      <c r="AQ1491" s="24">
        <f t="shared" si="702"/>
        <v>0</v>
      </c>
      <c r="AR1491" s="24">
        <f t="shared" si="703"/>
        <v>0</v>
      </c>
      <c r="AS1491" s="24">
        <f t="shared" si="704"/>
        <v>0</v>
      </c>
      <c r="AT1491" s="24">
        <f t="shared" si="718"/>
        <v>0</v>
      </c>
      <c r="AU1491" s="24">
        <f t="shared" si="727"/>
        <v>0</v>
      </c>
      <c r="AV1491" s="24">
        <v>0</v>
      </c>
      <c r="AW1491" s="24">
        <f t="shared" si="730"/>
        <v>0</v>
      </c>
      <c r="AX1491" s="24">
        <v>0</v>
      </c>
      <c r="AY1491" s="24">
        <f t="shared" si="719"/>
        <v>0</v>
      </c>
      <c r="AZ1491" s="24">
        <f t="shared" si="720"/>
        <v>0</v>
      </c>
      <c r="BA1491" s="24">
        <f t="shared" si="705"/>
        <v>0</v>
      </c>
      <c r="BB1491" s="24">
        <f t="shared" si="706"/>
        <v>0</v>
      </c>
      <c r="BC1491" s="24">
        <f t="shared" si="707"/>
        <v>0</v>
      </c>
      <c r="BD1491" s="24">
        <f t="shared" si="708"/>
        <v>0</v>
      </c>
      <c r="BE1491" s="24">
        <f t="shared" si="709"/>
        <v>0</v>
      </c>
      <c r="BF1491" s="24">
        <f t="shared" si="721"/>
        <v>0</v>
      </c>
      <c r="BG1491" s="24">
        <f t="shared" si="728"/>
        <v>0</v>
      </c>
      <c r="BH1491" s="24">
        <v>0</v>
      </c>
      <c r="BI1491" s="24">
        <f t="shared" si="722"/>
        <v>0</v>
      </c>
      <c r="BJ1491" s="24">
        <v>0</v>
      </c>
      <c r="BK1491" s="24">
        <f t="shared" si="723"/>
        <v>0</v>
      </c>
      <c r="BL1491" s="24">
        <f t="shared" si="724"/>
        <v>0</v>
      </c>
      <c r="BM1491" s="24">
        <f t="shared" si="710"/>
        <v>0</v>
      </c>
      <c r="BN1491" s="24">
        <f t="shared" si="711"/>
        <v>0</v>
      </c>
      <c r="BO1491" s="24">
        <f t="shared" si="712"/>
        <v>0</v>
      </c>
      <c r="BP1491" s="24">
        <f t="shared" si="713"/>
        <v>0</v>
      </c>
      <c r="BQ1491" s="24">
        <f t="shared" si="714"/>
        <v>0</v>
      </c>
      <c r="BR1491" s="24">
        <f t="shared" si="725"/>
        <v>0</v>
      </c>
      <c r="BS1491" s="24">
        <f t="shared" si="729"/>
        <v>0</v>
      </c>
      <c r="BT1491" s="24">
        <v>0</v>
      </c>
      <c r="BU1491" s="24">
        <f t="shared" si="726"/>
        <v>0</v>
      </c>
      <c r="BV1491" s="24">
        <v>0</v>
      </c>
    </row>
    <row r="1492" spans="1:74">
      <c r="A1492" s="87">
        <v>1483</v>
      </c>
      <c r="B1492" s="1"/>
      <c r="C1492" s="1"/>
      <c r="D1492" s="2"/>
      <c r="E1492" s="3"/>
      <c r="F1492" s="4"/>
      <c r="G1492" s="5"/>
      <c r="H1492" s="4"/>
      <c r="I1492" s="5"/>
      <c r="J1492" s="6"/>
      <c r="K1492" s="5"/>
      <c r="L1492" s="5"/>
      <c r="M1492" s="5"/>
      <c r="N1492" s="7"/>
      <c r="O1492" s="38"/>
      <c r="P1492" s="5"/>
      <c r="Q1492" s="5"/>
      <c r="R1492" s="7"/>
      <c r="S1492" s="38"/>
      <c r="T1492" s="5"/>
      <c r="U1492" s="5"/>
      <c r="V1492" s="55"/>
      <c r="W1492" s="38"/>
      <c r="X1492" s="5"/>
      <c r="Y1492" s="5"/>
      <c r="Z1492" s="55"/>
      <c r="AA1492" s="36">
        <f>IF(Dane!$E$3=1,AO1492+BA1492+BM1492,IF(Dane!$E$3=2,AU1492+BG1492+BS1492,AW1492+BI1492+BU1492))</f>
        <v>0</v>
      </c>
      <c r="AB1492" s="16">
        <f>IF(Dane!$E$3=1,AP1492+BB1492+BN1492,IF(Dane!$E$3=2,AV1492+BH1492+BT1492,AX1492+BJ1492+BV1492))</f>
        <v>0</v>
      </c>
      <c r="AC1492" s="16">
        <f>IF(((K1492*Dane!$C$9)-AA1492)&lt;0,0,(K1492*Dane!$C$9)-AA1492)</f>
        <v>0</v>
      </c>
      <c r="AD1492" s="37">
        <f>IFERROR(IF(((L1492*Dane!$C$9)-AB1492)&lt;0,0,(L1492*Dane!$C$9)-AB1492),0)</f>
        <v>0</v>
      </c>
      <c r="AE1492" s="97"/>
      <c r="AF1492" s="77">
        <f>IF(Dane!$E$3=1,AO1492,IF(Dane!$E$3=2,AU1492,AW1492))</f>
        <v>0</v>
      </c>
      <c r="AG1492" s="77">
        <f>IF(Dane!$E$3=1,AP1492,IF(Dane!$E$3=2,AV1492,AX1492))</f>
        <v>0</v>
      </c>
      <c r="AH1492" s="77">
        <f>IF(Dane!$E$3=1,BA1492,IF(Dane!$E$3=2,BG1492,BI1492))</f>
        <v>0</v>
      </c>
      <c r="AI1492" s="77">
        <f>IF(Dane!$E$3=1,BB1492,IF(Dane!$E$3=2,BH1492,BJ1492))</f>
        <v>0</v>
      </c>
      <c r="AJ1492" s="77">
        <f>IF(Dane!$E$3=1,BM1492,IF(Dane!$E$3=2,BS1492,BU1492))</f>
        <v>0</v>
      </c>
      <c r="AK1492" s="77">
        <f>IF(Dane!$E$3=1,BN1492,IF(Dane!$E$3=2,BT1492,BV1492))</f>
        <v>0</v>
      </c>
      <c r="AL1492" s="24">
        <f t="shared" si="715"/>
        <v>0</v>
      </c>
      <c r="AM1492" s="24">
        <f t="shared" si="716"/>
        <v>0</v>
      </c>
      <c r="AN1492" s="24"/>
      <c r="AO1492" s="24">
        <f t="shared" si="701"/>
        <v>0</v>
      </c>
      <c r="AP1492" s="24">
        <f t="shared" si="717"/>
        <v>0</v>
      </c>
      <c r="AQ1492" s="24">
        <f t="shared" si="702"/>
        <v>0</v>
      </c>
      <c r="AR1492" s="24">
        <f t="shared" si="703"/>
        <v>0</v>
      </c>
      <c r="AS1492" s="24">
        <f t="shared" si="704"/>
        <v>0</v>
      </c>
      <c r="AT1492" s="24">
        <f t="shared" si="718"/>
        <v>0</v>
      </c>
      <c r="AU1492" s="24">
        <f t="shared" si="727"/>
        <v>0</v>
      </c>
      <c r="AV1492" s="24">
        <v>0</v>
      </c>
      <c r="AW1492" s="24">
        <f t="shared" si="730"/>
        <v>0</v>
      </c>
      <c r="AX1492" s="24">
        <v>0</v>
      </c>
      <c r="AY1492" s="24">
        <f t="shared" si="719"/>
        <v>0</v>
      </c>
      <c r="AZ1492" s="24">
        <f t="shared" si="720"/>
        <v>0</v>
      </c>
      <c r="BA1492" s="24">
        <f t="shared" si="705"/>
        <v>0</v>
      </c>
      <c r="BB1492" s="24">
        <f t="shared" si="706"/>
        <v>0</v>
      </c>
      <c r="BC1492" s="24">
        <f t="shared" si="707"/>
        <v>0</v>
      </c>
      <c r="BD1492" s="24">
        <f t="shared" si="708"/>
        <v>0</v>
      </c>
      <c r="BE1492" s="24">
        <f t="shared" si="709"/>
        <v>0</v>
      </c>
      <c r="BF1492" s="24">
        <f t="shared" si="721"/>
        <v>0</v>
      </c>
      <c r="BG1492" s="24">
        <f t="shared" si="728"/>
        <v>0</v>
      </c>
      <c r="BH1492" s="24">
        <v>0</v>
      </c>
      <c r="BI1492" s="24">
        <f t="shared" si="722"/>
        <v>0</v>
      </c>
      <c r="BJ1492" s="24">
        <v>0</v>
      </c>
      <c r="BK1492" s="24">
        <f t="shared" si="723"/>
        <v>0</v>
      </c>
      <c r="BL1492" s="24">
        <f t="shared" si="724"/>
        <v>0</v>
      </c>
      <c r="BM1492" s="24">
        <f t="shared" si="710"/>
        <v>0</v>
      </c>
      <c r="BN1492" s="24">
        <f t="shared" si="711"/>
        <v>0</v>
      </c>
      <c r="BO1492" s="24">
        <f t="shared" si="712"/>
        <v>0</v>
      </c>
      <c r="BP1492" s="24">
        <f t="shared" si="713"/>
        <v>0</v>
      </c>
      <c r="BQ1492" s="24">
        <f t="shared" si="714"/>
        <v>0</v>
      </c>
      <c r="BR1492" s="24">
        <f t="shared" si="725"/>
        <v>0</v>
      </c>
      <c r="BS1492" s="24">
        <f t="shared" si="729"/>
        <v>0</v>
      </c>
      <c r="BT1492" s="24">
        <v>0</v>
      </c>
      <c r="BU1492" s="24">
        <f t="shared" si="726"/>
        <v>0</v>
      </c>
      <c r="BV1492" s="24">
        <v>0</v>
      </c>
    </row>
    <row r="1493" spans="1:74">
      <c r="A1493" s="87">
        <v>1484</v>
      </c>
      <c r="B1493" s="1"/>
      <c r="C1493" s="1"/>
      <c r="D1493" s="2"/>
      <c r="E1493" s="3"/>
      <c r="F1493" s="4"/>
      <c r="G1493" s="5"/>
      <c r="H1493" s="4"/>
      <c r="I1493" s="5"/>
      <c r="J1493" s="6"/>
      <c r="K1493" s="5"/>
      <c r="L1493" s="5"/>
      <c r="M1493" s="5"/>
      <c r="N1493" s="7"/>
      <c r="O1493" s="38"/>
      <c r="P1493" s="5"/>
      <c r="Q1493" s="5"/>
      <c r="R1493" s="7"/>
      <c r="S1493" s="38"/>
      <c r="T1493" s="5"/>
      <c r="U1493" s="5"/>
      <c r="V1493" s="55"/>
      <c r="W1493" s="38"/>
      <c r="X1493" s="5"/>
      <c r="Y1493" s="5"/>
      <c r="Z1493" s="55"/>
      <c r="AA1493" s="36">
        <f>IF(Dane!$E$3=1,AO1493+BA1493+BM1493,IF(Dane!$E$3=2,AU1493+BG1493+BS1493,AW1493+BI1493+BU1493))</f>
        <v>0</v>
      </c>
      <c r="AB1493" s="16">
        <f>IF(Dane!$E$3=1,AP1493+BB1493+BN1493,IF(Dane!$E$3=2,AV1493+BH1493+BT1493,AX1493+BJ1493+BV1493))</f>
        <v>0</v>
      </c>
      <c r="AC1493" s="16">
        <f>IF(((K1493*Dane!$C$9)-AA1493)&lt;0,0,(K1493*Dane!$C$9)-AA1493)</f>
        <v>0</v>
      </c>
      <c r="AD1493" s="37">
        <f>IFERROR(IF(((L1493*Dane!$C$9)-AB1493)&lt;0,0,(L1493*Dane!$C$9)-AB1493),0)</f>
        <v>0</v>
      </c>
      <c r="AE1493" s="97"/>
      <c r="AF1493" s="77">
        <f>IF(Dane!$E$3=1,AO1493,IF(Dane!$E$3=2,AU1493,AW1493))</f>
        <v>0</v>
      </c>
      <c r="AG1493" s="77">
        <f>IF(Dane!$E$3=1,AP1493,IF(Dane!$E$3=2,AV1493,AX1493))</f>
        <v>0</v>
      </c>
      <c r="AH1493" s="77">
        <f>IF(Dane!$E$3=1,BA1493,IF(Dane!$E$3=2,BG1493,BI1493))</f>
        <v>0</v>
      </c>
      <c r="AI1493" s="77">
        <f>IF(Dane!$E$3=1,BB1493,IF(Dane!$E$3=2,BH1493,BJ1493))</f>
        <v>0</v>
      </c>
      <c r="AJ1493" s="77">
        <f>IF(Dane!$E$3=1,BM1493,IF(Dane!$E$3=2,BS1493,BU1493))</f>
        <v>0</v>
      </c>
      <c r="AK1493" s="77">
        <f>IF(Dane!$E$3=1,BN1493,IF(Dane!$E$3=2,BT1493,BV1493))</f>
        <v>0</v>
      </c>
      <c r="AL1493" s="24">
        <f t="shared" si="715"/>
        <v>0</v>
      </c>
      <c r="AM1493" s="24">
        <f t="shared" si="716"/>
        <v>0</v>
      </c>
      <c r="AN1493" s="24"/>
      <c r="AO1493" s="24">
        <f t="shared" si="701"/>
        <v>0</v>
      </c>
      <c r="AP1493" s="24">
        <f t="shared" si="717"/>
        <v>0</v>
      </c>
      <c r="AQ1493" s="24">
        <f t="shared" si="702"/>
        <v>0</v>
      </c>
      <c r="AR1493" s="24">
        <f t="shared" si="703"/>
        <v>0</v>
      </c>
      <c r="AS1493" s="24">
        <f t="shared" si="704"/>
        <v>0</v>
      </c>
      <c r="AT1493" s="24">
        <f t="shared" si="718"/>
        <v>0</v>
      </c>
      <c r="AU1493" s="24">
        <f t="shared" si="727"/>
        <v>0</v>
      </c>
      <c r="AV1493" s="24">
        <v>0</v>
      </c>
      <c r="AW1493" s="24">
        <f t="shared" si="730"/>
        <v>0</v>
      </c>
      <c r="AX1493" s="24">
        <v>0</v>
      </c>
      <c r="AY1493" s="24">
        <f t="shared" si="719"/>
        <v>0</v>
      </c>
      <c r="AZ1493" s="24">
        <f t="shared" si="720"/>
        <v>0</v>
      </c>
      <c r="BA1493" s="24">
        <f t="shared" si="705"/>
        <v>0</v>
      </c>
      <c r="BB1493" s="24">
        <f t="shared" si="706"/>
        <v>0</v>
      </c>
      <c r="BC1493" s="24">
        <f t="shared" si="707"/>
        <v>0</v>
      </c>
      <c r="BD1493" s="24">
        <f t="shared" si="708"/>
        <v>0</v>
      </c>
      <c r="BE1493" s="24">
        <f t="shared" si="709"/>
        <v>0</v>
      </c>
      <c r="BF1493" s="24">
        <f t="shared" si="721"/>
        <v>0</v>
      </c>
      <c r="BG1493" s="24">
        <f t="shared" si="728"/>
        <v>0</v>
      </c>
      <c r="BH1493" s="24">
        <v>0</v>
      </c>
      <c r="BI1493" s="24">
        <f t="shared" si="722"/>
        <v>0</v>
      </c>
      <c r="BJ1493" s="24">
        <v>0</v>
      </c>
      <c r="BK1493" s="24">
        <f t="shared" si="723"/>
        <v>0</v>
      </c>
      <c r="BL1493" s="24">
        <f t="shared" si="724"/>
        <v>0</v>
      </c>
      <c r="BM1493" s="24">
        <f t="shared" si="710"/>
        <v>0</v>
      </c>
      <c r="BN1493" s="24">
        <f t="shared" si="711"/>
        <v>0</v>
      </c>
      <c r="BO1493" s="24">
        <f t="shared" si="712"/>
        <v>0</v>
      </c>
      <c r="BP1493" s="24">
        <f t="shared" si="713"/>
        <v>0</v>
      </c>
      <c r="BQ1493" s="24">
        <f t="shared" si="714"/>
        <v>0</v>
      </c>
      <c r="BR1493" s="24">
        <f t="shared" si="725"/>
        <v>0</v>
      </c>
      <c r="BS1493" s="24">
        <f t="shared" si="729"/>
        <v>0</v>
      </c>
      <c r="BT1493" s="24">
        <v>0</v>
      </c>
      <c r="BU1493" s="24">
        <f t="shared" si="726"/>
        <v>0</v>
      </c>
      <c r="BV1493" s="24">
        <v>0</v>
      </c>
    </row>
    <row r="1494" spans="1:74">
      <c r="A1494" s="87">
        <v>1485</v>
      </c>
      <c r="B1494" s="1"/>
      <c r="C1494" s="1"/>
      <c r="D1494" s="2"/>
      <c r="E1494" s="3"/>
      <c r="F1494" s="4"/>
      <c r="G1494" s="5"/>
      <c r="H1494" s="4"/>
      <c r="I1494" s="5"/>
      <c r="J1494" s="6"/>
      <c r="K1494" s="5"/>
      <c r="L1494" s="5"/>
      <c r="M1494" s="5"/>
      <c r="N1494" s="7"/>
      <c r="O1494" s="38"/>
      <c r="P1494" s="5"/>
      <c r="Q1494" s="5"/>
      <c r="R1494" s="7"/>
      <c r="S1494" s="38"/>
      <c r="T1494" s="5"/>
      <c r="U1494" s="5"/>
      <c r="V1494" s="55"/>
      <c r="W1494" s="38"/>
      <c r="X1494" s="5"/>
      <c r="Y1494" s="5"/>
      <c r="Z1494" s="55"/>
      <c r="AA1494" s="36">
        <f>IF(Dane!$E$3=1,AO1494+BA1494+BM1494,IF(Dane!$E$3=2,AU1494+BG1494+BS1494,AW1494+BI1494+BU1494))</f>
        <v>0</v>
      </c>
      <c r="AB1494" s="16">
        <f>IF(Dane!$E$3=1,AP1494+BB1494+BN1494,IF(Dane!$E$3=2,AV1494+BH1494+BT1494,AX1494+BJ1494+BV1494))</f>
        <v>0</v>
      </c>
      <c r="AC1494" s="16">
        <f>IF(((K1494*Dane!$C$9)-AA1494)&lt;0,0,(K1494*Dane!$C$9)-AA1494)</f>
        <v>0</v>
      </c>
      <c r="AD1494" s="37">
        <f>IFERROR(IF(((L1494*Dane!$C$9)-AB1494)&lt;0,0,(L1494*Dane!$C$9)-AB1494),0)</f>
        <v>0</v>
      </c>
      <c r="AE1494" s="97"/>
      <c r="AF1494" s="77">
        <f>IF(Dane!$E$3=1,AO1494,IF(Dane!$E$3=2,AU1494,AW1494))</f>
        <v>0</v>
      </c>
      <c r="AG1494" s="77">
        <f>IF(Dane!$E$3=1,AP1494,IF(Dane!$E$3=2,AV1494,AX1494))</f>
        <v>0</v>
      </c>
      <c r="AH1494" s="77">
        <f>IF(Dane!$E$3=1,BA1494,IF(Dane!$E$3=2,BG1494,BI1494))</f>
        <v>0</v>
      </c>
      <c r="AI1494" s="77">
        <f>IF(Dane!$E$3=1,BB1494,IF(Dane!$E$3=2,BH1494,BJ1494))</f>
        <v>0</v>
      </c>
      <c r="AJ1494" s="77">
        <f>IF(Dane!$E$3=1,BM1494,IF(Dane!$E$3=2,BS1494,BU1494))</f>
        <v>0</v>
      </c>
      <c r="AK1494" s="77">
        <f>IF(Dane!$E$3=1,BN1494,IF(Dane!$E$3=2,BT1494,BV1494))</f>
        <v>0</v>
      </c>
      <c r="AL1494" s="24">
        <f t="shared" si="715"/>
        <v>0</v>
      </c>
      <c r="AM1494" s="24">
        <f t="shared" si="716"/>
        <v>0</v>
      </c>
      <c r="AN1494" s="24"/>
      <c r="AO1494" s="24">
        <f t="shared" si="701"/>
        <v>0</v>
      </c>
      <c r="AP1494" s="24">
        <f t="shared" si="717"/>
        <v>0</v>
      </c>
      <c r="AQ1494" s="24">
        <f t="shared" si="702"/>
        <v>0</v>
      </c>
      <c r="AR1494" s="24">
        <f t="shared" si="703"/>
        <v>0</v>
      </c>
      <c r="AS1494" s="24">
        <f t="shared" si="704"/>
        <v>0</v>
      </c>
      <c r="AT1494" s="24">
        <f t="shared" si="718"/>
        <v>0</v>
      </c>
      <c r="AU1494" s="24">
        <f t="shared" si="727"/>
        <v>0</v>
      </c>
      <c r="AV1494" s="24">
        <v>0</v>
      </c>
      <c r="AW1494" s="24">
        <f t="shared" si="730"/>
        <v>0</v>
      </c>
      <c r="AX1494" s="24">
        <v>0</v>
      </c>
      <c r="AY1494" s="24">
        <f t="shared" si="719"/>
        <v>0</v>
      </c>
      <c r="AZ1494" s="24">
        <f t="shared" si="720"/>
        <v>0</v>
      </c>
      <c r="BA1494" s="24">
        <f t="shared" si="705"/>
        <v>0</v>
      </c>
      <c r="BB1494" s="24">
        <f t="shared" si="706"/>
        <v>0</v>
      </c>
      <c r="BC1494" s="24">
        <f t="shared" si="707"/>
        <v>0</v>
      </c>
      <c r="BD1494" s="24">
        <f t="shared" si="708"/>
        <v>0</v>
      </c>
      <c r="BE1494" s="24">
        <f t="shared" si="709"/>
        <v>0</v>
      </c>
      <c r="BF1494" s="24">
        <f t="shared" si="721"/>
        <v>0</v>
      </c>
      <c r="BG1494" s="24">
        <f t="shared" si="728"/>
        <v>0</v>
      </c>
      <c r="BH1494" s="24">
        <v>0</v>
      </c>
      <c r="BI1494" s="24">
        <f t="shared" si="722"/>
        <v>0</v>
      </c>
      <c r="BJ1494" s="24">
        <v>0</v>
      </c>
      <c r="BK1494" s="24">
        <f t="shared" si="723"/>
        <v>0</v>
      </c>
      <c r="BL1494" s="24">
        <f t="shared" si="724"/>
        <v>0</v>
      </c>
      <c r="BM1494" s="24">
        <f t="shared" si="710"/>
        <v>0</v>
      </c>
      <c r="BN1494" s="24">
        <f t="shared" si="711"/>
        <v>0</v>
      </c>
      <c r="BO1494" s="24">
        <f t="shared" si="712"/>
        <v>0</v>
      </c>
      <c r="BP1494" s="24">
        <f t="shared" si="713"/>
        <v>0</v>
      </c>
      <c r="BQ1494" s="24">
        <f t="shared" si="714"/>
        <v>0</v>
      </c>
      <c r="BR1494" s="24">
        <f t="shared" si="725"/>
        <v>0</v>
      </c>
      <c r="BS1494" s="24">
        <f t="shared" si="729"/>
        <v>0</v>
      </c>
      <c r="BT1494" s="24">
        <v>0</v>
      </c>
      <c r="BU1494" s="24">
        <f t="shared" si="726"/>
        <v>0</v>
      </c>
      <c r="BV1494" s="24">
        <v>0</v>
      </c>
    </row>
    <row r="1495" spans="1:74">
      <c r="A1495" s="87">
        <v>1486</v>
      </c>
      <c r="B1495" s="1"/>
      <c r="C1495" s="1"/>
      <c r="D1495" s="2"/>
      <c r="E1495" s="3"/>
      <c r="F1495" s="4"/>
      <c r="G1495" s="5"/>
      <c r="H1495" s="4"/>
      <c r="I1495" s="5"/>
      <c r="J1495" s="6"/>
      <c r="K1495" s="5"/>
      <c r="L1495" s="5"/>
      <c r="M1495" s="5"/>
      <c r="N1495" s="7"/>
      <c r="O1495" s="38"/>
      <c r="P1495" s="5"/>
      <c r="Q1495" s="5"/>
      <c r="R1495" s="7"/>
      <c r="S1495" s="38"/>
      <c r="T1495" s="5"/>
      <c r="U1495" s="5"/>
      <c r="V1495" s="55"/>
      <c r="W1495" s="38"/>
      <c r="X1495" s="5"/>
      <c r="Y1495" s="5"/>
      <c r="Z1495" s="55"/>
      <c r="AA1495" s="36">
        <f>IF(Dane!$E$3=1,AO1495+BA1495+BM1495,IF(Dane!$E$3=2,AU1495+BG1495+BS1495,AW1495+BI1495+BU1495))</f>
        <v>0</v>
      </c>
      <c r="AB1495" s="16">
        <f>IF(Dane!$E$3=1,AP1495+BB1495+BN1495,IF(Dane!$E$3=2,AV1495+BH1495+BT1495,AX1495+BJ1495+BV1495))</f>
        <v>0</v>
      </c>
      <c r="AC1495" s="16">
        <f>IF(((K1495*Dane!$C$9)-AA1495)&lt;0,0,(K1495*Dane!$C$9)-AA1495)</f>
        <v>0</v>
      </c>
      <c r="AD1495" s="37">
        <f>IFERROR(IF(((L1495*Dane!$C$9)-AB1495)&lt;0,0,(L1495*Dane!$C$9)-AB1495),0)</f>
        <v>0</v>
      </c>
      <c r="AE1495" s="97"/>
      <c r="AF1495" s="77">
        <f>IF(Dane!$E$3=1,AO1495,IF(Dane!$E$3=2,AU1495,AW1495))</f>
        <v>0</v>
      </c>
      <c r="AG1495" s="77">
        <f>IF(Dane!$E$3=1,AP1495,IF(Dane!$E$3=2,AV1495,AX1495))</f>
        <v>0</v>
      </c>
      <c r="AH1495" s="77">
        <f>IF(Dane!$E$3=1,BA1495,IF(Dane!$E$3=2,BG1495,BI1495))</f>
        <v>0</v>
      </c>
      <c r="AI1495" s="77">
        <f>IF(Dane!$E$3=1,BB1495,IF(Dane!$E$3=2,BH1495,BJ1495))</f>
        <v>0</v>
      </c>
      <c r="AJ1495" s="77">
        <f>IF(Dane!$E$3=1,BM1495,IF(Dane!$E$3=2,BS1495,BU1495))</f>
        <v>0</v>
      </c>
      <c r="AK1495" s="77">
        <f>IF(Dane!$E$3=1,BN1495,IF(Dane!$E$3=2,BT1495,BV1495))</f>
        <v>0</v>
      </c>
      <c r="AL1495" s="24">
        <f t="shared" si="715"/>
        <v>0</v>
      </c>
      <c r="AM1495" s="24">
        <f t="shared" si="716"/>
        <v>0</v>
      </c>
      <c r="AN1495" s="24"/>
      <c r="AO1495" s="24">
        <f t="shared" si="701"/>
        <v>0</v>
      </c>
      <c r="AP1495" s="24">
        <f t="shared" si="717"/>
        <v>0</v>
      </c>
      <c r="AQ1495" s="24">
        <f t="shared" si="702"/>
        <v>0</v>
      </c>
      <c r="AR1495" s="24">
        <f t="shared" si="703"/>
        <v>0</v>
      </c>
      <c r="AS1495" s="24">
        <f t="shared" si="704"/>
        <v>0</v>
      </c>
      <c r="AT1495" s="24">
        <f t="shared" si="718"/>
        <v>0</v>
      </c>
      <c r="AU1495" s="24">
        <f t="shared" si="727"/>
        <v>0</v>
      </c>
      <c r="AV1495" s="24">
        <v>0</v>
      </c>
      <c r="AW1495" s="24">
        <f t="shared" si="730"/>
        <v>0</v>
      </c>
      <c r="AX1495" s="24">
        <v>0</v>
      </c>
      <c r="AY1495" s="24">
        <f t="shared" si="719"/>
        <v>0</v>
      </c>
      <c r="AZ1495" s="24">
        <f t="shared" si="720"/>
        <v>0</v>
      </c>
      <c r="BA1495" s="24">
        <f t="shared" si="705"/>
        <v>0</v>
      </c>
      <c r="BB1495" s="24">
        <f t="shared" si="706"/>
        <v>0</v>
      </c>
      <c r="BC1495" s="24">
        <f t="shared" si="707"/>
        <v>0</v>
      </c>
      <c r="BD1495" s="24">
        <f t="shared" si="708"/>
        <v>0</v>
      </c>
      <c r="BE1495" s="24">
        <f t="shared" si="709"/>
        <v>0</v>
      </c>
      <c r="BF1495" s="24">
        <f t="shared" si="721"/>
        <v>0</v>
      </c>
      <c r="BG1495" s="24">
        <f t="shared" si="728"/>
        <v>0</v>
      </c>
      <c r="BH1495" s="24">
        <v>0</v>
      </c>
      <c r="BI1495" s="24">
        <f t="shared" si="722"/>
        <v>0</v>
      </c>
      <c r="BJ1495" s="24">
        <v>0</v>
      </c>
      <c r="BK1495" s="24">
        <f t="shared" si="723"/>
        <v>0</v>
      </c>
      <c r="BL1495" s="24">
        <f t="shared" si="724"/>
        <v>0</v>
      </c>
      <c r="BM1495" s="24">
        <f t="shared" si="710"/>
        <v>0</v>
      </c>
      <c r="BN1495" s="24">
        <f t="shared" si="711"/>
        <v>0</v>
      </c>
      <c r="BO1495" s="24">
        <f t="shared" si="712"/>
        <v>0</v>
      </c>
      <c r="BP1495" s="24">
        <f t="shared" si="713"/>
        <v>0</v>
      </c>
      <c r="BQ1495" s="24">
        <f t="shared" si="714"/>
        <v>0</v>
      </c>
      <c r="BR1495" s="24">
        <f t="shared" si="725"/>
        <v>0</v>
      </c>
      <c r="BS1495" s="24">
        <f t="shared" si="729"/>
        <v>0</v>
      </c>
      <c r="BT1495" s="24">
        <v>0</v>
      </c>
      <c r="BU1495" s="24">
        <f t="shared" si="726"/>
        <v>0</v>
      </c>
      <c r="BV1495" s="24">
        <v>0</v>
      </c>
    </row>
    <row r="1496" spans="1:74">
      <c r="A1496" s="87">
        <v>1487</v>
      </c>
      <c r="B1496" s="1"/>
      <c r="C1496" s="1"/>
      <c r="D1496" s="2"/>
      <c r="E1496" s="3"/>
      <c r="F1496" s="4"/>
      <c r="G1496" s="5"/>
      <c r="H1496" s="4"/>
      <c r="I1496" s="5"/>
      <c r="J1496" s="6"/>
      <c r="K1496" s="5"/>
      <c r="L1496" s="5"/>
      <c r="M1496" s="5"/>
      <c r="N1496" s="7"/>
      <c r="O1496" s="38"/>
      <c r="P1496" s="5"/>
      <c r="Q1496" s="5"/>
      <c r="R1496" s="7"/>
      <c r="S1496" s="38"/>
      <c r="T1496" s="5"/>
      <c r="U1496" s="5"/>
      <c r="V1496" s="55"/>
      <c r="W1496" s="38"/>
      <c r="X1496" s="5"/>
      <c r="Y1496" s="5"/>
      <c r="Z1496" s="55"/>
      <c r="AA1496" s="36">
        <f>IF(Dane!$E$3=1,AO1496+BA1496+BM1496,IF(Dane!$E$3=2,AU1496+BG1496+BS1496,AW1496+BI1496+BU1496))</f>
        <v>0</v>
      </c>
      <c r="AB1496" s="16">
        <f>IF(Dane!$E$3=1,AP1496+BB1496+BN1496,IF(Dane!$E$3=2,AV1496+BH1496+BT1496,AX1496+BJ1496+BV1496))</f>
        <v>0</v>
      </c>
      <c r="AC1496" s="16">
        <f>IF(((K1496*Dane!$C$9)-AA1496)&lt;0,0,(K1496*Dane!$C$9)-AA1496)</f>
        <v>0</v>
      </c>
      <c r="AD1496" s="37">
        <f>IFERROR(IF(((L1496*Dane!$C$9)-AB1496)&lt;0,0,(L1496*Dane!$C$9)-AB1496),0)</f>
        <v>0</v>
      </c>
      <c r="AE1496" s="97"/>
      <c r="AF1496" s="77">
        <f>IF(Dane!$E$3=1,AO1496,IF(Dane!$E$3=2,AU1496,AW1496))</f>
        <v>0</v>
      </c>
      <c r="AG1496" s="77">
        <f>IF(Dane!$E$3=1,AP1496,IF(Dane!$E$3=2,AV1496,AX1496))</f>
        <v>0</v>
      </c>
      <c r="AH1496" s="77">
        <f>IF(Dane!$E$3=1,BA1496,IF(Dane!$E$3=2,BG1496,BI1496))</f>
        <v>0</v>
      </c>
      <c r="AI1496" s="77">
        <f>IF(Dane!$E$3=1,BB1496,IF(Dane!$E$3=2,BH1496,BJ1496))</f>
        <v>0</v>
      </c>
      <c r="AJ1496" s="77">
        <f>IF(Dane!$E$3=1,BM1496,IF(Dane!$E$3=2,BS1496,BU1496))</f>
        <v>0</v>
      </c>
      <c r="AK1496" s="77">
        <f>IF(Dane!$E$3=1,BN1496,IF(Dane!$E$3=2,BT1496,BV1496))</f>
        <v>0</v>
      </c>
      <c r="AL1496" s="24">
        <f t="shared" si="715"/>
        <v>0</v>
      </c>
      <c r="AM1496" s="24">
        <f t="shared" si="716"/>
        <v>0</v>
      </c>
      <c r="AN1496" s="24"/>
      <c r="AO1496" s="24">
        <f t="shared" si="701"/>
        <v>0</v>
      </c>
      <c r="AP1496" s="24">
        <f t="shared" si="717"/>
        <v>0</v>
      </c>
      <c r="AQ1496" s="24">
        <f t="shared" si="702"/>
        <v>0</v>
      </c>
      <c r="AR1496" s="24">
        <f t="shared" si="703"/>
        <v>0</v>
      </c>
      <c r="AS1496" s="24">
        <f t="shared" si="704"/>
        <v>0</v>
      </c>
      <c r="AT1496" s="24">
        <f t="shared" si="718"/>
        <v>0</v>
      </c>
      <c r="AU1496" s="24">
        <f t="shared" si="727"/>
        <v>0</v>
      </c>
      <c r="AV1496" s="24">
        <v>0</v>
      </c>
      <c r="AW1496" s="24">
        <f t="shared" si="730"/>
        <v>0</v>
      </c>
      <c r="AX1496" s="24">
        <v>0</v>
      </c>
      <c r="AY1496" s="24">
        <f t="shared" si="719"/>
        <v>0</v>
      </c>
      <c r="AZ1496" s="24">
        <f t="shared" si="720"/>
        <v>0</v>
      </c>
      <c r="BA1496" s="24">
        <f t="shared" si="705"/>
        <v>0</v>
      </c>
      <c r="BB1496" s="24">
        <f t="shared" si="706"/>
        <v>0</v>
      </c>
      <c r="BC1496" s="24">
        <f t="shared" si="707"/>
        <v>0</v>
      </c>
      <c r="BD1496" s="24">
        <f t="shared" si="708"/>
        <v>0</v>
      </c>
      <c r="BE1496" s="24">
        <f t="shared" si="709"/>
        <v>0</v>
      </c>
      <c r="BF1496" s="24">
        <f t="shared" si="721"/>
        <v>0</v>
      </c>
      <c r="BG1496" s="24">
        <f t="shared" si="728"/>
        <v>0</v>
      </c>
      <c r="BH1496" s="24">
        <v>0</v>
      </c>
      <c r="BI1496" s="24">
        <f t="shared" si="722"/>
        <v>0</v>
      </c>
      <c r="BJ1496" s="24">
        <v>0</v>
      </c>
      <c r="BK1496" s="24">
        <f t="shared" si="723"/>
        <v>0</v>
      </c>
      <c r="BL1496" s="24">
        <f t="shared" si="724"/>
        <v>0</v>
      </c>
      <c r="BM1496" s="24">
        <f t="shared" si="710"/>
        <v>0</v>
      </c>
      <c r="BN1496" s="24">
        <f t="shared" si="711"/>
        <v>0</v>
      </c>
      <c r="BO1496" s="24">
        <f t="shared" si="712"/>
        <v>0</v>
      </c>
      <c r="BP1496" s="24">
        <f t="shared" si="713"/>
        <v>0</v>
      </c>
      <c r="BQ1496" s="24">
        <f t="shared" si="714"/>
        <v>0</v>
      </c>
      <c r="BR1496" s="24">
        <f t="shared" si="725"/>
        <v>0</v>
      </c>
      <c r="BS1496" s="24">
        <f t="shared" si="729"/>
        <v>0</v>
      </c>
      <c r="BT1496" s="24">
        <v>0</v>
      </c>
      <c r="BU1496" s="24">
        <f t="shared" si="726"/>
        <v>0</v>
      </c>
      <c r="BV1496" s="24">
        <v>0</v>
      </c>
    </row>
    <row r="1497" spans="1:74">
      <c r="A1497" s="87">
        <v>1488</v>
      </c>
      <c r="B1497" s="1"/>
      <c r="C1497" s="1"/>
      <c r="D1497" s="2"/>
      <c r="E1497" s="3"/>
      <c r="F1497" s="4"/>
      <c r="G1497" s="5"/>
      <c r="H1497" s="4"/>
      <c r="I1497" s="5"/>
      <c r="J1497" s="6"/>
      <c r="K1497" s="5"/>
      <c r="L1497" s="5"/>
      <c r="M1497" s="5"/>
      <c r="N1497" s="7"/>
      <c r="O1497" s="38"/>
      <c r="P1497" s="5"/>
      <c r="Q1497" s="5"/>
      <c r="R1497" s="7"/>
      <c r="S1497" s="38"/>
      <c r="T1497" s="5"/>
      <c r="U1497" s="5"/>
      <c r="V1497" s="55"/>
      <c r="W1497" s="38"/>
      <c r="X1497" s="5"/>
      <c r="Y1497" s="5"/>
      <c r="Z1497" s="55"/>
      <c r="AA1497" s="36">
        <f>IF(Dane!$E$3=1,AO1497+BA1497+BM1497,IF(Dane!$E$3=2,AU1497+BG1497+BS1497,AW1497+BI1497+BU1497))</f>
        <v>0</v>
      </c>
      <c r="AB1497" s="16">
        <f>IF(Dane!$E$3=1,AP1497+BB1497+BN1497,IF(Dane!$E$3=2,AV1497+BH1497+BT1497,AX1497+BJ1497+BV1497))</f>
        <v>0</v>
      </c>
      <c r="AC1497" s="16">
        <f>IF(((K1497*Dane!$C$9)-AA1497)&lt;0,0,(K1497*Dane!$C$9)-AA1497)</f>
        <v>0</v>
      </c>
      <c r="AD1497" s="37">
        <f>IFERROR(IF(((L1497*Dane!$C$9)-AB1497)&lt;0,0,(L1497*Dane!$C$9)-AB1497),0)</f>
        <v>0</v>
      </c>
      <c r="AE1497" s="97"/>
      <c r="AF1497" s="77">
        <f>IF(Dane!$E$3=1,AO1497,IF(Dane!$E$3=2,AU1497,AW1497))</f>
        <v>0</v>
      </c>
      <c r="AG1497" s="77">
        <f>IF(Dane!$E$3=1,AP1497,IF(Dane!$E$3=2,AV1497,AX1497))</f>
        <v>0</v>
      </c>
      <c r="AH1497" s="77">
        <f>IF(Dane!$E$3=1,BA1497,IF(Dane!$E$3=2,BG1497,BI1497))</f>
        <v>0</v>
      </c>
      <c r="AI1497" s="77">
        <f>IF(Dane!$E$3=1,BB1497,IF(Dane!$E$3=2,BH1497,BJ1497))</f>
        <v>0</v>
      </c>
      <c r="AJ1497" s="77">
        <f>IF(Dane!$E$3=1,BM1497,IF(Dane!$E$3=2,BS1497,BU1497))</f>
        <v>0</v>
      </c>
      <c r="AK1497" s="77">
        <f>IF(Dane!$E$3=1,BN1497,IF(Dane!$E$3=2,BT1497,BV1497))</f>
        <v>0</v>
      </c>
      <c r="AL1497" s="24">
        <f t="shared" si="715"/>
        <v>0</v>
      </c>
      <c r="AM1497" s="24">
        <f t="shared" si="716"/>
        <v>0</v>
      </c>
      <c r="AN1497" s="24"/>
      <c r="AO1497" s="24">
        <f t="shared" si="701"/>
        <v>0</v>
      </c>
      <c r="AP1497" s="24">
        <f t="shared" si="717"/>
        <v>0</v>
      </c>
      <c r="AQ1497" s="24">
        <f t="shared" si="702"/>
        <v>0</v>
      </c>
      <c r="AR1497" s="24">
        <f t="shared" si="703"/>
        <v>0</v>
      </c>
      <c r="AS1497" s="24">
        <f t="shared" si="704"/>
        <v>0</v>
      </c>
      <c r="AT1497" s="24">
        <f t="shared" si="718"/>
        <v>0</v>
      </c>
      <c r="AU1497" s="24">
        <f t="shared" si="727"/>
        <v>0</v>
      </c>
      <c r="AV1497" s="24">
        <v>0</v>
      </c>
      <c r="AW1497" s="24">
        <f t="shared" si="730"/>
        <v>0</v>
      </c>
      <c r="AX1497" s="24">
        <v>0</v>
      </c>
      <c r="AY1497" s="24">
        <f t="shared" si="719"/>
        <v>0</v>
      </c>
      <c r="AZ1497" s="24">
        <f t="shared" si="720"/>
        <v>0</v>
      </c>
      <c r="BA1497" s="24">
        <f t="shared" si="705"/>
        <v>0</v>
      </c>
      <c r="BB1497" s="24">
        <f t="shared" si="706"/>
        <v>0</v>
      </c>
      <c r="BC1497" s="24">
        <f t="shared" si="707"/>
        <v>0</v>
      </c>
      <c r="BD1497" s="24">
        <f t="shared" si="708"/>
        <v>0</v>
      </c>
      <c r="BE1497" s="24">
        <f t="shared" si="709"/>
        <v>0</v>
      </c>
      <c r="BF1497" s="24">
        <f t="shared" si="721"/>
        <v>0</v>
      </c>
      <c r="BG1497" s="24">
        <f t="shared" si="728"/>
        <v>0</v>
      </c>
      <c r="BH1497" s="24">
        <v>0</v>
      </c>
      <c r="BI1497" s="24">
        <f t="shared" si="722"/>
        <v>0</v>
      </c>
      <c r="BJ1497" s="24">
        <v>0</v>
      </c>
      <c r="BK1497" s="24">
        <f t="shared" si="723"/>
        <v>0</v>
      </c>
      <c r="BL1497" s="24">
        <f t="shared" si="724"/>
        <v>0</v>
      </c>
      <c r="BM1497" s="24">
        <f t="shared" si="710"/>
        <v>0</v>
      </c>
      <c r="BN1497" s="24">
        <f t="shared" si="711"/>
        <v>0</v>
      </c>
      <c r="BO1497" s="24">
        <f t="shared" si="712"/>
        <v>0</v>
      </c>
      <c r="BP1497" s="24">
        <f t="shared" si="713"/>
        <v>0</v>
      </c>
      <c r="BQ1497" s="24">
        <f t="shared" si="714"/>
        <v>0</v>
      </c>
      <c r="BR1497" s="24">
        <f t="shared" si="725"/>
        <v>0</v>
      </c>
      <c r="BS1497" s="24">
        <f t="shared" si="729"/>
        <v>0</v>
      </c>
      <c r="BT1497" s="24">
        <v>0</v>
      </c>
      <c r="BU1497" s="24">
        <f t="shared" si="726"/>
        <v>0</v>
      </c>
      <c r="BV1497" s="24">
        <v>0</v>
      </c>
    </row>
    <row r="1498" spans="1:74">
      <c r="A1498" s="87">
        <v>1489</v>
      </c>
      <c r="B1498" s="1"/>
      <c r="C1498" s="1"/>
      <c r="D1498" s="2"/>
      <c r="E1498" s="3"/>
      <c r="F1498" s="4"/>
      <c r="G1498" s="5"/>
      <c r="H1498" s="4"/>
      <c r="I1498" s="5"/>
      <c r="J1498" s="6"/>
      <c r="K1498" s="5"/>
      <c r="L1498" s="5"/>
      <c r="M1498" s="5"/>
      <c r="N1498" s="7"/>
      <c r="O1498" s="38"/>
      <c r="P1498" s="5"/>
      <c r="Q1498" s="5"/>
      <c r="R1498" s="7"/>
      <c r="S1498" s="38"/>
      <c r="T1498" s="5"/>
      <c r="U1498" s="5"/>
      <c r="V1498" s="55"/>
      <c r="W1498" s="38"/>
      <c r="X1498" s="5"/>
      <c r="Y1498" s="5"/>
      <c r="Z1498" s="55"/>
      <c r="AA1498" s="36">
        <f>IF(Dane!$E$3=1,AO1498+BA1498+BM1498,IF(Dane!$E$3=2,AU1498+BG1498+BS1498,AW1498+BI1498+BU1498))</f>
        <v>0</v>
      </c>
      <c r="AB1498" s="16">
        <f>IF(Dane!$E$3=1,AP1498+BB1498+BN1498,IF(Dane!$E$3=2,AV1498+BH1498+BT1498,AX1498+BJ1498+BV1498))</f>
        <v>0</v>
      </c>
      <c r="AC1498" s="16">
        <f>IF(((K1498*Dane!$C$9)-AA1498)&lt;0,0,(K1498*Dane!$C$9)-AA1498)</f>
        <v>0</v>
      </c>
      <c r="AD1498" s="37">
        <f>IFERROR(IF(((L1498*Dane!$C$9)-AB1498)&lt;0,0,(L1498*Dane!$C$9)-AB1498),0)</f>
        <v>0</v>
      </c>
      <c r="AE1498" s="97"/>
      <c r="AF1498" s="77">
        <f>IF(Dane!$E$3=1,AO1498,IF(Dane!$E$3=2,AU1498,AW1498))</f>
        <v>0</v>
      </c>
      <c r="AG1498" s="77">
        <f>IF(Dane!$E$3=1,AP1498,IF(Dane!$E$3=2,AV1498,AX1498))</f>
        <v>0</v>
      </c>
      <c r="AH1498" s="77">
        <f>IF(Dane!$E$3=1,BA1498,IF(Dane!$E$3=2,BG1498,BI1498))</f>
        <v>0</v>
      </c>
      <c r="AI1498" s="77">
        <f>IF(Dane!$E$3=1,BB1498,IF(Dane!$E$3=2,BH1498,BJ1498))</f>
        <v>0</v>
      </c>
      <c r="AJ1498" s="77">
        <f>IF(Dane!$E$3=1,BM1498,IF(Dane!$E$3=2,BS1498,BU1498))</f>
        <v>0</v>
      </c>
      <c r="AK1498" s="77">
        <f>IF(Dane!$E$3=1,BN1498,IF(Dane!$E$3=2,BT1498,BV1498))</f>
        <v>0</v>
      </c>
      <c r="AL1498" s="24">
        <f t="shared" si="715"/>
        <v>0</v>
      </c>
      <c r="AM1498" s="24">
        <f t="shared" si="716"/>
        <v>0</v>
      </c>
      <c r="AN1498" s="24"/>
      <c r="AO1498" s="24">
        <f t="shared" si="701"/>
        <v>0</v>
      </c>
      <c r="AP1498" s="24">
        <f t="shared" si="717"/>
        <v>0</v>
      </c>
      <c r="AQ1498" s="24">
        <f t="shared" si="702"/>
        <v>0</v>
      </c>
      <c r="AR1498" s="24">
        <f t="shared" si="703"/>
        <v>0</v>
      </c>
      <c r="AS1498" s="24">
        <f t="shared" si="704"/>
        <v>0</v>
      </c>
      <c r="AT1498" s="24">
        <f t="shared" si="718"/>
        <v>0</v>
      </c>
      <c r="AU1498" s="24">
        <f t="shared" si="727"/>
        <v>0</v>
      </c>
      <c r="AV1498" s="24">
        <v>0</v>
      </c>
      <c r="AW1498" s="24">
        <f t="shared" si="730"/>
        <v>0</v>
      </c>
      <c r="AX1498" s="24">
        <v>0</v>
      </c>
      <c r="AY1498" s="24">
        <f t="shared" si="719"/>
        <v>0</v>
      </c>
      <c r="AZ1498" s="24">
        <f t="shared" si="720"/>
        <v>0</v>
      </c>
      <c r="BA1498" s="24">
        <f t="shared" si="705"/>
        <v>0</v>
      </c>
      <c r="BB1498" s="24">
        <f t="shared" si="706"/>
        <v>0</v>
      </c>
      <c r="BC1498" s="24">
        <f t="shared" si="707"/>
        <v>0</v>
      </c>
      <c r="BD1498" s="24">
        <f t="shared" si="708"/>
        <v>0</v>
      </c>
      <c r="BE1498" s="24">
        <f t="shared" si="709"/>
        <v>0</v>
      </c>
      <c r="BF1498" s="24">
        <f t="shared" si="721"/>
        <v>0</v>
      </c>
      <c r="BG1498" s="24">
        <f t="shared" si="728"/>
        <v>0</v>
      </c>
      <c r="BH1498" s="24">
        <v>0</v>
      </c>
      <c r="BI1498" s="24">
        <f t="shared" si="722"/>
        <v>0</v>
      </c>
      <c r="BJ1498" s="24">
        <v>0</v>
      </c>
      <c r="BK1498" s="24">
        <f t="shared" si="723"/>
        <v>0</v>
      </c>
      <c r="BL1498" s="24">
        <f t="shared" si="724"/>
        <v>0</v>
      </c>
      <c r="BM1498" s="24">
        <f t="shared" si="710"/>
        <v>0</v>
      </c>
      <c r="BN1498" s="24">
        <f t="shared" si="711"/>
        <v>0</v>
      </c>
      <c r="BO1498" s="24">
        <f t="shared" si="712"/>
        <v>0</v>
      </c>
      <c r="BP1498" s="24">
        <f t="shared" si="713"/>
        <v>0</v>
      </c>
      <c r="BQ1498" s="24">
        <f t="shared" si="714"/>
        <v>0</v>
      </c>
      <c r="BR1498" s="24">
        <f t="shared" si="725"/>
        <v>0</v>
      </c>
      <c r="BS1498" s="24">
        <f t="shared" si="729"/>
        <v>0</v>
      </c>
      <c r="BT1498" s="24">
        <v>0</v>
      </c>
      <c r="BU1498" s="24">
        <f t="shared" si="726"/>
        <v>0</v>
      </c>
      <c r="BV1498" s="24">
        <v>0</v>
      </c>
    </row>
    <row r="1499" spans="1:74">
      <c r="A1499" s="87">
        <v>1490</v>
      </c>
      <c r="B1499" s="1"/>
      <c r="C1499" s="1"/>
      <c r="D1499" s="2"/>
      <c r="E1499" s="3"/>
      <c r="F1499" s="4"/>
      <c r="G1499" s="5"/>
      <c r="H1499" s="4"/>
      <c r="I1499" s="5"/>
      <c r="J1499" s="6"/>
      <c r="K1499" s="5"/>
      <c r="L1499" s="5"/>
      <c r="M1499" s="5"/>
      <c r="N1499" s="7"/>
      <c r="O1499" s="38"/>
      <c r="P1499" s="5"/>
      <c r="Q1499" s="5"/>
      <c r="R1499" s="7"/>
      <c r="S1499" s="38"/>
      <c r="T1499" s="5"/>
      <c r="U1499" s="5"/>
      <c r="V1499" s="55"/>
      <c r="W1499" s="38"/>
      <c r="X1499" s="5"/>
      <c r="Y1499" s="5"/>
      <c r="Z1499" s="55"/>
      <c r="AA1499" s="36">
        <f>IF(Dane!$E$3=1,AO1499+BA1499+BM1499,IF(Dane!$E$3=2,AU1499+BG1499+BS1499,AW1499+BI1499+BU1499))</f>
        <v>0</v>
      </c>
      <c r="AB1499" s="16">
        <f>IF(Dane!$E$3=1,AP1499+BB1499+BN1499,IF(Dane!$E$3=2,AV1499+BH1499+BT1499,AX1499+BJ1499+BV1499))</f>
        <v>0</v>
      </c>
      <c r="AC1499" s="16">
        <f>IF(((K1499*Dane!$C$9)-AA1499)&lt;0,0,(K1499*Dane!$C$9)-AA1499)</f>
        <v>0</v>
      </c>
      <c r="AD1499" s="37">
        <f>IFERROR(IF(((L1499*Dane!$C$9)-AB1499)&lt;0,0,(L1499*Dane!$C$9)-AB1499),0)</f>
        <v>0</v>
      </c>
      <c r="AE1499" s="97"/>
      <c r="AF1499" s="77">
        <f>IF(Dane!$E$3=1,AO1499,IF(Dane!$E$3=2,AU1499,AW1499))</f>
        <v>0</v>
      </c>
      <c r="AG1499" s="77">
        <f>IF(Dane!$E$3=1,AP1499,IF(Dane!$E$3=2,AV1499,AX1499))</f>
        <v>0</v>
      </c>
      <c r="AH1499" s="77">
        <f>IF(Dane!$E$3=1,BA1499,IF(Dane!$E$3=2,BG1499,BI1499))</f>
        <v>0</v>
      </c>
      <c r="AI1499" s="77">
        <f>IF(Dane!$E$3=1,BB1499,IF(Dane!$E$3=2,BH1499,BJ1499))</f>
        <v>0</v>
      </c>
      <c r="AJ1499" s="77">
        <f>IF(Dane!$E$3=1,BM1499,IF(Dane!$E$3=2,BS1499,BU1499))</f>
        <v>0</v>
      </c>
      <c r="AK1499" s="77">
        <f>IF(Dane!$E$3=1,BN1499,IF(Dane!$E$3=2,BT1499,BV1499))</f>
        <v>0</v>
      </c>
      <c r="AL1499" s="24">
        <f t="shared" si="715"/>
        <v>0</v>
      </c>
      <c r="AM1499" s="24">
        <f t="shared" si="716"/>
        <v>0</v>
      </c>
      <c r="AN1499" s="24"/>
      <c r="AO1499" s="24">
        <f t="shared" si="701"/>
        <v>0</v>
      </c>
      <c r="AP1499" s="24">
        <f t="shared" si="717"/>
        <v>0</v>
      </c>
      <c r="AQ1499" s="24">
        <f t="shared" si="702"/>
        <v>0</v>
      </c>
      <c r="AR1499" s="24">
        <f t="shared" si="703"/>
        <v>0</v>
      </c>
      <c r="AS1499" s="24">
        <f t="shared" si="704"/>
        <v>0</v>
      </c>
      <c r="AT1499" s="24">
        <f t="shared" si="718"/>
        <v>0</v>
      </c>
      <c r="AU1499" s="24">
        <f t="shared" si="727"/>
        <v>0</v>
      </c>
      <c r="AV1499" s="24">
        <v>0</v>
      </c>
      <c r="AW1499" s="24">
        <f t="shared" si="730"/>
        <v>0</v>
      </c>
      <c r="AX1499" s="24">
        <v>0</v>
      </c>
      <c r="AY1499" s="24">
        <f t="shared" si="719"/>
        <v>0</v>
      </c>
      <c r="AZ1499" s="24">
        <f t="shared" si="720"/>
        <v>0</v>
      </c>
      <c r="BA1499" s="24">
        <f t="shared" si="705"/>
        <v>0</v>
      </c>
      <c r="BB1499" s="24">
        <f t="shared" si="706"/>
        <v>0</v>
      </c>
      <c r="BC1499" s="24">
        <f t="shared" si="707"/>
        <v>0</v>
      </c>
      <c r="BD1499" s="24">
        <f t="shared" si="708"/>
        <v>0</v>
      </c>
      <c r="BE1499" s="24">
        <f t="shared" si="709"/>
        <v>0</v>
      </c>
      <c r="BF1499" s="24">
        <f t="shared" si="721"/>
        <v>0</v>
      </c>
      <c r="BG1499" s="24">
        <f t="shared" si="728"/>
        <v>0</v>
      </c>
      <c r="BH1499" s="24">
        <v>0</v>
      </c>
      <c r="BI1499" s="24">
        <f t="shared" si="722"/>
        <v>0</v>
      </c>
      <c r="BJ1499" s="24">
        <v>0</v>
      </c>
      <c r="BK1499" s="24">
        <f t="shared" si="723"/>
        <v>0</v>
      </c>
      <c r="BL1499" s="24">
        <f t="shared" si="724"/>
        <v>0</v>
      </c>
      <c r="BM1499" s="24">
        <f t="shared" si="710"/>
        <v>0</v>
      </c>
      <c r="BN1499" s="24">
        <f t="shared" si="711"/>
        <v>0</v>
      </c>
      <c r="BO1499" s="24">
        <f t="shared" si="712"/>
        <v>0</v>
      </c>
      <c r="BP1499" s="24">
        <f t="shared" si="713"/>
        <v>0</v>
      </c>
      <c r="BQ1499" s="24">
        <f t="shared" si="714"/>
        <v>0</v>
      </c>
      <c r="BR1499" s="24">
        <f t="shared" si="725"/>
        <v>0</v>
      </c>
      <c r="BS1499" s="24">
        <f t="shared" si="729"/>
        <v>0</v>
      </c>
      <c r="BT1499" s="24">
        <v>0</v>
      </c>
      <c r="BU1499" s="24">
        <f t="shared" si="726"/>
        <v>0</v>
      </c>
      <c r="BV1499" s="24">
        <v>0</v>
      </c>
    </row>
    <row r="1500" spans="1:74">
      <c r="A1500" s="87">
        <v>1491</v>
      </c>
      <c r="B1500" s="1"/>
      <c r="C1500" s="1"/>
      <c r="D1500" s="2"/>
      <c r="E1500" s="3"/>
      <c r="F1500" s="4"/>
      <c r="G1500" s="5"/>
      <c r="H1500" s="4"/>
      <c r="I1500" s="5"/>
      <c r="J1500" s="6"/>
      <c r="K1500" s="5"/>
      <c r="L1500" s="5"/>
      <c r="M1500" s="5"/>
      <c r="N1500" s="7"/>
      <c r="O1500" s="38"/>
      <c r="P1500" s="5"/>
      <c r="Q1500" s="5"/>
      <c r="R1500" s="7"/>
      <c r="S1500" s="38"/>
      <c r="T1500" s="5"/>
      <c r="U1500" s="5"/>
      <c r="V1500" s="55"/>
      <c r="W1500" s="38"/>
      <c r="X1500" s="5"/>
      <c r="Y1500" s="5"/>
      <c r="Z1500" s="55"/>
      <c r="AA1500" s="36">
        <f>IF(Dane!$E$3=1,AO1500+BA1500+BM1500,IF(Dane!$E$3=2,AU1500+BG1500+BS1500,AW1500+BI1500+BU1500))</f>
        <v>0</v>
      </c>
      <c r="AB1500" s="16">
        <f>IF(Dane!$E$3=1,AP1500+BB1500+BN1500,IF(Dane!$E$3=2,AV1500+BH1500+BT1500,AX1500+BJ1500+BV1500))</f>
        <v>0</v>
      </c>
      <c r="AC1500" s="16">
        <f>IF(((K1500*Dane!$C$9)-AA1500)&lt;0,0,(K1500*Dane!$C$9)-AA1500)</f>
        <v>0</v>
      </c>
      <c r="AD1500" s="37">
        <f>IFERROR(IF(((L1500*Dane!$C$9)-AB1500)&lt;0,0,(L1500*Dane!$C$9)-AB1500),0)</f>
        <v>0</v>
      </c>
      <c r="AE1500" s="97"/>
      <c r="AF1500" s="77">
        <f>IF(Dane!$E$3=1,AO1500,IF(Dane!$E$3=2,AU1500,AW1500))</f>
        <v>0</v>
      </c>
      <c r="AG1500" s="77">
        <f>IF(Dane!$E$3=1,AP1500,IF(Dane!$E$3=2,AV1500,AX1500))</f>
        <v>0</v>
      </c>
      <c r="AH1500" s="77">
        <f>IF(Dane!$E$3=1,BA1500,IF(Dane!$E$3=2,BG1500,BI1500))</f>
        <v>0</v>
      </c>
      <c r="AI1500" s="77">
        <f>IF(Dane!$E$3=1,BB1500,IF(Dane!$E$3=2,BH1500,BJ1500))</f>
        <v>0</v>
      </c>
      <c r="AJ1500" s="77">
        <f>IF(Dane!$E$3=1,BM1500,IF(Dane!$E$3=2,BS1500,BU1500))</f>
        <v>0</v>
      </c>
      <c r="AK1500" s="77">
        <f>IF(Dane!$E$3=1,BN1500,IF(Dane!$E$3=2,BT1500,BV1500))</f>
        <v>0</v>
      </c>
      <c r="AL1500" s="24">
        <f t="shared" si="715"/>
        <v>0</v>
      </c>
      <c r="AM1500" s="24">
        <f t="shared" si="716"/>
        <v>0</v>
      </c>
      <c r="AN1500" s="24"/>
      <c r="AO1500" s="24">
        <f t="shared" si="701"/>
        <v>0</v>
      </c>
      <c r="AP1500" s="24">
        <f t="shared" si="717"/>
        <v>0</v>
      </c>
      <c r="AQ1500" s="24">
        <f t="shared" si="702"/>
        <v>0</v>
      </c>
      <c r="AR1500" s="24">
        <f t="shared" si="703"/>
        <v>0</v>
      </c>
      <c r="AS1500" s="24">
        <f t="shared" si="704"/>
        <v>0</v>
      </c>
      <c r="AT1500" s="24">
        <f t="shared" si="718"/>
        <v>0</v>
      </c>
      <c r="AU1500" s="24">
        <f t="shared" si="727"/>
        <v>0</v>
      </c>
      <c r="AV1500" s="24">
        <v>0</v>
      </c>
      <c r="AW1500" s="24">
        <f t="shared" si="730"/>
        <v>0</v>
      </c>
      <c r="AX1500" s="24">
        <v>0</v>
      </c>
      <c r="AY1500" s="24">
        <f t="shared" si="719"/>
        <v>0</v>
      </c>
      <c r="AZ1500" s="24">
        <f t="shared" si="720"/>
        <v>0</v>
      </c>
      <c r="BA1500" s="24">
        <f t="shared" si="705"/>
        <v>0</v>
      </c>
      <c r="BB1500" s="24">
        <f t="shared" si="706"/>
        <v>0</v>
      </c>
      <c r="BC1500" s="24">
        <f t="shared" si="707"/>
        <v>0</v>
      </c>
      <c r="BD1500" s="24">
        <f t="shared" si="708"/>
        <v>0</v>
      </c>
      <c r="BE1500" s="24">
        <f t="shared" si="709"/>
        <v>0</v>
      </c>
      <c r="BF1500" s="24">
        <f t="shared" si="721"/>
        <v>0</v>
      </c>
      <c r="BG1500" s="24">
        <f t="shared" si="728"/>
        <v>0</v>
      </c>
      <c r="BH1500" s="24">
        <v>0</v>
      </c>
      <c r="BI1500" s="24">
        <f t="shared" si="722"/>
        <v>0</v>
      </c>
      <c r="BJ1500" s="24">
        <v>0</v>
      </c>
      <c r="BK1500" s="24">
        <f t="shared" si="723"/>
        <v>0</v>
      </c>
      <c r="BL1500" s="24">
        <f t="shared" si="724"/>
        <v>0</v>
      </c>
      <c r="BM1500" s="24">
        <f t="shared" si="710"/>
        <v>0</v>
      </c>
      <c r="BN1500" s="24">
        <f t="shared" si="711"/>
        <v>0</v>
      </c>
      <c r="BO1500" s="24">
        <f t="shared" si="712"/>
        <v>0</v>
      </c>
      <c r="BP1500" s="24">
        <f t="shared" si="713"/>
        <v>0</v>
      </c>
      <c r="BQ1500" s="24">
        <f t="shared" si="714"/>
        <v>0</v>
      </c>
      <c r="BR1500" s="24">
        <f t="shared" si="725"/>
        <v>0</v>
      </c>
      <c r="BS1500" s="24">
        <f t="shared" si="729"/>
        <v>0</v>
      </c>
      <c r="BT1500" s="24">
        <v>0</v>
      </c>
      <c r="BU1500" s="24">
        <f t="shared" si="726"/>
        <v>0</v>
      </c>
      <c r="BV1500" s="24">
        <v>0</v>
      </c>
    </row>
    <row r="1501" spans="1:74">
      <c r="A1501" s="87">
        <v>1492</v>
      </c>
      <c r="B1501" s="1"/>
      <c r="C1501" s="1"/>
      <c r="D1501" s="2"/>
      <c r="E1501" s="3"/>
      <c r="F1501" s="4"/>
      <c r="G1501" s="5"/>
      <c r="H1501" s="4"/>
      <c r="I1501" s="5"/>
      <c r="J1501" s="6"/>
      <c r="K1501" s="5"/>
      <c r="L1501" s="5"/>
      <c r="M1501" s="5"/>
      <c r="N1501" s="7"/>
      <c r="O1501" s="38"/>
      <c r="P1501" s="5"/>
      <c r="Q1501" s="5"/>
      <c r="R1501" s="7"/>
      <c r="S1501" s="38"/>
      <c r="T1501" s="5"/>
      <c r="U1501" s="5"/>
      <c r="V1501" s="55"/>
      <c r="W1501" s="38"/>
      <c r="X1501" s="5"/>
      <c r="Y1501" s="5"/>
      <c r="Z1501" s="55"/>
      <c r="AA1501" s="36">
        <f>IF(Dane!$E$3=1,AO1501+BA1501+BM1501,IF(Dane!$E$3=2,AU1501+BG1501+BS1501,AW1501+BI1501+BU1501))</f>
        <v>0</v>
      </c>
      <c r="AB1501" s="16">
        <f>IF(Dane!$E$3=1,AP1501+BB1501+BN1501,IF(Dane!$E$3=2,AV1501+BH1501+BT1501,AX1501+BJ1501+BV1501))</f>
        <v>0</v>
      </c>
      <c r="AC1501" s="16">
        <f>IF(((K1501*Dane!$C$9)-AA1501)&lt;0,0,(K1501*Dane!$C$9)-AA1501)</f>
        <v>0</v>
      </c>
      <c r="AD1501" s="37">
        <f>IFERROR(IF(((L1501*Dane!$C$9)-AB1501)&lt;0,0,(L1501*Dane!$C$9)-AB1501),0)</f>
        <v>0</v>
      </c>
      <c r="AE1501" s="97"/>
      <c r="AF1501" s="77">
        <f>IF(Dane!$E$3=1,AO1501,IF(Dane!$E$3=2,AU1501,AW1501))</f>
        <v>0</v>
      </c>
      <c r="AG1501" s="77">
        <f>IF(Dane!$E$3=1,AP1501,IF(Dane!$E$3=2,AV1501,AX1501))</f>
        <v>0</v>
      </c>
      <c r="AH1501" s="77">
        <f>IF(Dane!$E$3=1,BA1501,IF(Dane!$E$3=2,BG1501,BI1501))</f>
        <v>0</v>
      </c>
      <c r="AI1501" s="77">
        <f>IF(Dane!$E$3=1,BB1501,IF(Dane!$E$3=2,BH1501,BJ1501))</f>
        <v>0</v>
      </c>
      <c r="AJ1501" s="77">
        <f>IF(Dane!$E$3=1,BM1501,IF(Dane!$E$3=2,BS1501,BU1501))</f>
        <v>0</v>
      </c>
      <c r="AK1501" s="77">
        <f>IF(Dane!$E$3=1,BN1501,IF(Dane!$E$3=2,BT1501,BV1501))</f>
        <v>0</v>
      </c>
      <c r="AL1501" s="24">
        <f t="shared" si="715"/>
        <v>0</v>
      </c>
      <c r="AM1501" s="24">
        <f t="shared" si="716"/>
        <v>0</v>
      </c>
      <c r="AN1501" s="24"/>
      <c r="AO1501" s="24">
        <f t="shared" si="701"/>
        <v>0</v>
      </c>
      <c r="AP1501" s="24">
        <f t="shared" si="717"/>
        <v>0</v>
      </c>
      <c r="AQ1501" s="24">
        <f t="shared" si="702"/>
        <v>0</v>
      </c>
      <c r="AR1501" s="24">
        <f t="shared" si="703"/>
        <v>0</v>
      </c>
      <c r="AS1501" s="24">
        <f t="shared" si="704"/>
        <v>0</v>
      </c>
      <c r="AT1501" s="24">
        <f t="shared" si="718"/>
        <v>0</v>
      </c>
      <c r="AU1501" s="24">
        <f t="shared" si="727"/>
        <v>0</v>
      </c>
      <c r="AV1501" s="24">
        <v>0</v>
      </c>
      <c r="AW1501" s="24">
        <f t="shared" si="730"/>
        <v>0</v>
      </c>
      <c r="AX1501" s="24">
        <v>0</v>
      </c>
      <c r="AY1501" s="24">
        <f t="shared" si="719"/>
        <v>0</v>
      </c>
      <c r="AZ1501" s="24">
        <f t="shared" si="720"/>
        <v>0</v>
      </c>
      <c r="BA1501" s="24">
        <f t="shared" si="705"/>
        <v>0</v>
      </c>
      <c r="BB1501" s="24">
        <f t="shared" si="706"/>
        <v>0</v>
      </c>
      <c r="BC1501" s="24">
        <f t="shared" si="707"/>
        <v>0</v>
      </c>
      <c r="BD1501" s="24">
        <f t="shared" si="708"/>
        <v>0</v>
      </c>
      <c r="BE1501" s="24">
        <f t="shared" si="709"/>
        <v>0</v>
      </c>
      <c r="BF1501" s="24">
        <f t="shared" si="721"/>
        <v>0</v>
      </c>
      <c r="BG1501" s="24">
        <f t="shared" si="728"/>
        <v>0</v>
      </c>
      <c r="BH1501" s="24">
        <v>0</v>
      </c>
      <c r="BI1501" s="24">
        <f t="shared" si="722"/>
        <v>0</v>
      </c>
      <c r="BJ1501" s="24">
        <v>0</v>
      </c>
      <c r="BK1501" s="24">
        <f t="shared" si="723"/>
        <v>0</v>
      </c>
      <c r="BL1501" s="24">
        <f t="shared" si="724"/>
        <v>0</v>
      </c>
      <c r="BM1501" s="24">
        <f t="shared" si="710"/>
        <v>0</v>
      </c>
      <c r="BN1501" s="24">
        <f t="shared" si="711"/>
        <v>0</v>
      </c>
      <c r="BO1501" s="24">
        <f t="shared" si="712"/>
        <v>0</v>
      </c>
      <c r="BP1501" s="24">
        <f t="shared" si="713"/>
        <v>0</v>
      </c>
      <c r="BQ1501" s="24">
        <f t="shared" si="714"/>
        <v>0</v>
      </c>
      <c r="BR1501" s="24">
        <f t="shared" si="725"/>
        <v>0</v>
      </c>
      <c r="BS1501" s="24">
        <f t="shared" si="729"/>
        <v>0</v>
      </c>
      <c r="BT1501" s="24">
        <v>0</v>
      </c>
      <c r="BU1501" s="24">
        <f t="shared" si="726"/>
        <v>0</v>
      </c>
      <c r="BV1501" s="24">
        <v>0</v>
      </c>
    </row>
    <row r="1502" spans="1:74">
      <c r="A1502" s="87">
        <v>1493</v>
      </c>
      <c r="B1502" s="1"/>
      <c r="C1502" s="1"/>
      <c r="D1502" s="2"/>
      <c r="E1502" s="3"/>
      <c r="F1502" s="4"/>
      <c r="G1502" s="5"/>
      <c r="H1502" s="4"/>
      <c r="I1502" s="5"/>
      <c r="J1502" s="6"/>
      <c r="K1502" s="5"/>
      <c r="L1502" s="5"/>
      <c r="M1502" s="5"/>
      <c r="N1502" s="7"/>
      <c r="O1502" s="38"/>
      <c r="P1502" s="5"/>
      <c r="Q1502" s="5"/>
      <c r="R1502" s="7"/>
      <c r="S1502" s="38"/>
      <c r="T1502" s="5"/>
      <c r="U1502" s="5"/>
      <c r="V1502" s="55"/>
      <c r="W1502" s="38"/>
      <c r="X1502" s="5"/>
      <c r="Y1502" s="5"/>
      <c r="Z1502" s="55"/>
      <c r="AA1502" s="36">
        <f>IF(Dane!$E$3=1,AO1502+BA1502+BM1502,IF(Dane!$E$3=2,AU1502+BG1502+BS1502,AW1502+BI1502+BU1502))</f>
        <v>0</v>
      </c>
      <c r="AB1502" s="16">
        <f>IF(Dane!$E$3=1,AP1502+BB1502+BN1502,IF(Dane!$E$3=2,AV1502+BH1502+BT1502,AX1502+BJ1502+BV1502))</f>
        <v>0</v>
      </c>
      <c r="AC1502" s="16">
        <f>IF(((K1502*Dane!$C$9)-AA1502)&lt;0,0,(K1502*Dane!$C$9)-AA1502)</f>
        <v>0</v>
      </c>
      <c r="AD1502" s="37">
        <f>IFERROR(IF(((L1502*Dane!$C$9)-AB1502)&lt;0,0,(L1502*Dane!$C$9)-AB1502),0)</f>
        <v>0</v>
      </c>
      <c r="AE1502" s="97"/>
      <c r="AF1502" s="77">
        <f>IF(Dane!$E$3=1,AO1502,IF(Dane!$E$3=2,AU1502,AW1502))</f>
        <v>0</v>
      </c>
      <c r="AG1502" s="77">
        <f>IF(Dane!$E$3=1,AP1502,IF(Dane!$E$3=2,AV1502,AX1502))</f>
        <v>0</v>
      </c>
      <c r="AH1502" s="77">
        <f>IF(Dane!$E$3=1,BA1502,IF(Dane!$E$3=2,BG1502,BI1502))</f>
        <v>0</v>
      </c>
      <c r="AI1502" s="77">
        <f>IF(Dane!$E$3=1,BB1502,IF(Dane!$E$3=2,BH1502,BJ1502))</f>
        <v>0</v>
      </c>
      <c r="AJ1502" s="77">
        <f>IF(Dane!$E$3=1,BM1502,IF(Dane!$E$3=2,BS1502,BU1502))</f>
        <v>0</v>
      </c>
      <c r="AK1502" s="77">
        <f>IF(Dane!$E$3=1,BN1502,IF(Dane!$E$3=2,BT1502,BV1502))</f>
        <v>0</v>
      </c>
      <c r="AL1502" s="24">
        <f t="shared" si="715"/>
        <v>0</v>
      </c>
      <c r="AM1502" s="24">
        <f t="shared" si="716"/>
        <v>0</v>
      </c>
      <c r="AN1502" s="24"/>
      <c r="AO1502" s="24">
        <f t="shared" si="701"/>
        <v>0</v>
      </c>
      <c r="AP1502" s="24">
        <f t="shared" si="717"/>
        <v>0</v>
      </c>
      <c r="AQ1502" s="24">
        <f t="shared" si="702"/>
        <v>0</v>
      </c>
      <c r="AR1502" s="24">
        <f t="shared" si="703"/>
        <v>0</v>
      </c>
      <c r="AS1502" s="24">
        <f t="shared" si="704"/>
        <v>0</v>
      </c>
      <c r="AT1502" s="24">
        <f t="shared" si="718"/>
        <v>0</v>
      </c>
      <c r="AU1502" s="24">
        <f t="shared" si="727"/>
        <v>0</v>
      </c>
      <c r="AV1502" s="24">
        <v>0</v>
      </c>
      <c r="AW1502" s="24">
        <f t="shared" si="730"/>
        <v>0</v>
      </c>
      <c r="AX1502" s="24">
        <v>0</v>
      </c>
      <c r="AY1502" s="24">
        <f t="shared" si="719"/>
        <v>0</v>
      </c>
      <c r="AZ1502" s="24">
        <f t="shared" si="720"/>
        <v>0</v>
      </c>
      <c r="BA1502" s="24">
        <f t="shared" si="705"/>
        <v>0</v>
      </c>
      <c r="BB1502" s="24">
        <f t="shared" si="706"/>
        <v>0</v>
      </c>
      <c r="BC1502" s="24">
        <f t="shared" si="707"/>
        <v>0</v>
      </c>
      <c r="BD1502" s="24">
        <f t="shared" si="708"/>
        <v>0</v>
      </c>
      <c r="BE1502" s="24">
        <f t="shared" si="709"/>
        <v>0</v>
      </c>
      <c r="BF1502" s="24">
        <f t="shared" si="721"/>
        <v>0</v>
      </c>
      <c r="BG1502" s="24">
        <f t="shared" si="728"/>
        <v>0</v>
      </c>
      <c r="BH1502" s="24">
        <v>0</v>
      </c>
      <c r="BI1502" s="24">
        <f t="shared" si="722"/>
        <v>0</v>
      </c>
      <c r="BJ1502" s="24">
        <v>0</v>
      </c>
      <c r="BK1502" s="24">
        <f t="shared" si="723"/>
        <v>0</v>
      </c>
      <c r="BL1502" s="24">
        <f t="shared" si="724"/>
        <v>0</v>
      </c>
      <c r="BM1502" s="24">
        <f t="shared" si="710"/>
        <v>0</v>
      </c>
      <c r="BN1502" s="24">
        <f t="shared" si="711"/>
        <v>0</v>
      </c>
      <c r="BO1502" s="24">
        <f t="shared" si="712"/>
        <v>0</v>
      </c>
      <c r="BP1502" s="24">
        <f t="shared" si="713"/>
        <v>0</v>
      </c>
      <c r="BQ1502" s="24">
        <f t="shared" si="714"/>
        <v>0</v>
      </c>
      <c r="BR1502" s="24">
        <f t="shared" si="725"/>
        <v>0</v>
      </c>
      <c r="BS1502" s="24">
        <f t="shared" si="729"/>
        <v>0</v>
      </c>
      <c r="BT1502" s="24">
        <v>0</v>
      </c>
      <c r="BU1502" s="24">
        <f t="shared" si="726"/>
        <v>0</v>
      </c>
      <c r="BV1502" s="24">
        <v>0</v>
      </c>
    </row>
    <row r="1503" spans="1:74">
      <c r="A1503" s="87">
        <v>1494</v>
      </c>
      <c r="B1503" s="1"/>
      <c r="C1503" s="1"/>
      <c r="D1503" s="2"/>
      <c r="E1503" s="3"/>
      <c r="F1503" s="4"/>
      <c r="G1503" s="5"/>
      <c r="H1503" s="4"/>
      <c r="I1503" s="5"/>
      <c r="J1503" s="6"/>
      <c r="K1503" s="5"/>
      <c r="L1503" s="5"/>
      <c r="M1503" s="5"/>
      <c r="N1503" s="7"/>
      <c r="O1503" s="38"/>
      <c r="P1503" s="5"/>
      <c r="Q1503" s="5"/>
      <c r="R1503" s="7"/>
      <c r="S1503" s="38"/>
      <c r="T1503" s="5"/>
      <c r="U1503" s="5"/>
      <c r="V1503" s="55"/>
      <c r="W1503" s="38"/>
      <c r="X1503" s="5"/>
      <c r="Y1503" s="5"/>
      <c r="Z1503" s="55"/>
      <c r="AA1503" s="36">
        <f>IF(Dane!$E$3=1,AO1503+BA1503+BM1503,IF(Dane!$E$3=2,AU1503+BG1503+BS1503,AW1503+BI1503+BU1503))</f>
        <v>0</v>
      </c>
      <c r="AB1503" s="16">
        <f>IF(Dane!$E$3=1,AP1503+BB1503+BN1503,IF(Dane!$E$3=2,AV1503+BH1503+BT1503,AX1503+BJ1503+BV1503))</f>
        <v>0</v>
      </c>
      <c r="AC1503" s="16">
        <f>IF(((K1503*Dane!$C$9)-AA1503)&lt;0,0,(K1503*Dane!$C$9)-AA1503)</f>
        <v>0</v>
      </c>
      <c r="AD1503" s="37">
        <f>IFERROR(IF(((L1503*Dane!$C$9)-AB1503)&lt;0,0,(L1503*Dane!$C$9)-AB1503),0)</f>
        <v>0</v>
      </c>
      <c r="AE1503" s="97"/>
      <c r="AF1503" s="77">
        <f>IF(Dane!$E$3=1,AO1503,IF(Dane!$E$3=2,AU1503,AW1503))</f>
        <v>0</v>
      </c>
      <c r="AG1503" s="77">
        <f>IF(Dane!$E$3=1,AP1503,IF(Dane!$E$3=2,AV1503,AX1503))</f>
        <v>0</v>
      </c>
      <c r="AH1503" s="77">
        <f>IF(Dane!$E$3=1,BA1503,IF(Dane!$E$3=2,BG1503,BI1503))</f>
        <v>0</v>
      </c>
      <c r="AI1503" s="77">
        <f>IF(Dane!$E$3=1,BB1503,IF(Dane!$E$3=2,BH1503,BJ1503))</f>
        <v>0</v>
      </c>
      <c r="AJ1503" s="77">
        <f>IF(Dane!$E$3=1,BM1503,IF(Dane!$E$3=2,BS1503,BU1503))</f>
        <v>0</v>
      </c>
      <c r="AK1503" s="77">
        <f>IF(Dane!$E$3=1,BN1503,IF(Dane!$E$3=2,BT1503,BV1503))</f>
        <v>0</v>
      </c>
      <c r="AL1503" s="24">
        <f t="shared" si="715"/>
        <v>0</v>
      </c>
      <c r="AM1503" s="24">
        <f t="shared" si="716"/>
        <v>0</v>
      </c>
      <c r="AN1503" s="24"/>
      <c r="AO1503" s="24">
        <f t="shared" si="701"/>
        <v>0</v>
      </c>
      <c r="AP1503" s="24">
        <f t="shared" si="717"/>
        <v>0</v>
      </c>
      <c r="AQ1503" s="24">
        <f t="shared" si="702"/>
        <v>0</v>
      </c>
      <c r="AR1503" s="24">
        <f t="shared" si="703"/>
        <v>0</v>
      </c>
      <c r="AS1503" s="24">
        <f t="shared" si="704"/>
        <v>0</v>
      </c>
      <c r="AT1503" s="24">
        <f t="shared" si="718"/>
        <v>0</v>
      </c>
      <c r="AU1503" s="24">
        <f t="shared" si="727"/>
        <v>0</v>
      </c>
      <c r="AV1503" s="24">
        <v>0</v>
      </c>
      <c r="AW1503" s="24">
        <f t="shared" si="730"/>
        <v>0</v>
      </c>
      <c r="AX1503" s="24">
        <v>0</v>
      </c>
      <c r="AY1503" s="24">
        <f t="shared" si="719"/>
        <v>0</v>
      </c>
      <c r="AZ1503" s="24">
        <f t="shared" si="720"/>
        <v>0</v>
      </c>
      <c r="BA1503" s="24">
        <f t="shared" si="705"/>
        <v>0</v>
      </c>
      <c r="BB1503" s="24">
        <f t="shared" si="706"/>
        <v>0</v>
      </c>
      <c r="BC1503" s="24">
        <f t="shared" si="707"/>
        <v>0</v>
      </c>
      <c r="BD1503" s="24">
        <f t="shared" si="708"/>
        <v>0</v>
      </c>
      <c r="BE1503" s="24">
        <f t="shared" si="709"/>
        <v>0</v>
      </c>
      <c r="BF1503" s="24">
        <f t="shared" si="721"/>
        <v>0</v>
      </c>
      <c r="BG1503" s="24">
        <f t="shared" si="728"/>
        <v>0</v>
      </c>
      <c r="BH1503" s="24">
        <v>0</v>
      </c>
      <c r="BI1503" s="24">
        <f t="shared" si="722"/>
        <v>0</v>
      </c>
      <c r="BJ1503" s="24">
        <v>0</v>
      </c>
      <c r="BK1503" s="24">
        <f t="shared" si="723"/>
        <v>0</v>
      </c>
      <c r="BL1503" s="24">
        <f t="shared" si="724"/>
        <v>0</v>
      </c>
      <c r="BM1503" s="24">
        <f t="shared" si="710"/>
        <v>0</v>
      </c>
      <c r="BN1503" s="24">
        <f t="shared" si="711"/>
        <v>0</v>
      </c>
      <c r="BO1503" s="24">
        <f t="shared" si="712"/>
        <v>0</v>
      </c>
      <c r="BP1503" s="24">
        <f t="shared" si="713"/>
        <v>0</v>
      </c>
      <c r="BQ1503" s="24">
        <f t="shared" si="714"/>
        <v>0</v>
      </c>
      <c r="BR1503" s="24">
        <f t="shared" si="725"/>
        <v>0</v>
      </c>
      <c r="BS1503" s="24">
        <f t="shared" si="729"/>
        <v>0</v>
      </c>
      <c r="BT1503" s="24">
        <v>0</v>
      </c>
      <c r="BU1503" s="24">
        <f t="shared" si="726"/>
        <v>0</v>
      </c>
      <c r="BV1503" s="24">
        <v>0</v>
      </c>
    </row>
    <row r="1504" spans="1:74">
      <c r="A1504" s="87">
        <v>1495</v>
      </c>
      <c r="B1504" s="1"/>
      <c r="C1504" s="1"/>
      <c r="D1504" s="2"/>
      <c r="E1504" s="3"/>
      <c r="F1504" s="4"/>
      <c r="G1504" s="5"/>
      <c r="H1504" s="4"/>
      <c r="I1504" s="5"/>
      <c r="J1504" s="6"/>
      <c r="K1504" s="5"/>
      <c r="L1504" s="5"/>
      <c r="M1504" s="5"/>
      <c r="N1504" s="7"/>
      <c r="O1504" s="38"/>
      <c r="P1504" s="5"/>
      <c r="Q1504" s="5"/>
      <c r="R1504" s="7"/>
      <c r="S1504" s="38"/>
      <c r="T1504" s="5"/>
      <c r="U1504" s="5"/>
      <c r="V1504" s="55"/>
      <c r="W1504" s="38"/>
      <c r="X1504" s="5"/>
      <c r="Y1504" s="5"/>
      <c r="Z1504" s="55"/>
      <c r="AA1504" s="36">
        <f>IF(Dane!$E$3=1,AO1504+BA1504+BM1504,IF(Dane!$E$3=2,AU1504+BG1504+BS1504,AW1504+BI1504+BU1504))</f>
        <v>0</v>
      </c>
      <c r="AB1504" s="16">
        <f>IF(Dane!$E$3=1,AP1504+BB1504+BN1504,IF(Dane!$E$3=2,AV1504+BH1504+BT1504,AX1504+BJ1504+BV1504))</f>
        <v>0</v>
      </c>
      <c r="AC1504" s="16">
        <f>IF(((K1504*Dane!$C$9)-AA1504)&lt;0,0,(K1504*Dane!$C$9)-AA1504)</f>
        <v>0</v>
      </c>
      <c r="AD1504" s="37">
        <f>IFERROR(IF(((L1504*Dane!$C$9)-AB1504)&lt;0,0,(L1504*Dane!$C$9)-AB1504),0)</f>
        <v>0</v>
      </c>
      <c r="AE1504" s="97"/>
      <c r="AF1504" s="77">
        <f>IF(Dane!$E$3=1,AO1504,IF(Dane!$E$3=2,AU1504,AW1504))</f>
        <v>0</v>
      </c>
      <c r="AG1504" s="77">
        <f>IF(Dane!$E$3=1,AP1504,IF(Dane!$E$3=2,AV1504,AX1504))</f>
        <v>0</v>
      </c>
      <c r="AH1504" s="77">
        <f>IF(Dane!$E$3=1,BA1504,IF(Dane!$E$3=2,BG1504,BI1504))</f>
        <v>0</v>
      </c>
      <c r="AI1504" s="77">
        <f>IF(Dane!$E$3=1,BB1504,IF(Dane!$E$3=2,BH1504,BJ1504))</f>
        <v>0</v>
      </c>
      <c r="AJ1504" s="77">
        <f>IF(Dane!$E$3=1,BM1504,IF(Dane!$E$3=2,BS1504,BU1504))</f>
        <v>0</v>
      </c>
      <c r="AK1504" s="77">
        <f>IF(Dane!$E$3=1,BN1504,IF(Dane!$E$3=2,BT1504,BV1504))</f>
        <v>0</v>
      </c>
      <c r="AL1504" s="24">
        <f t="shared" si="715"/>
        <v>0</v>
      </c>
      <c r="AM1504" s="24">
        <f t="shared" si="716"/>
        <v>0</v>
      </c>
      <c r="AN1504" s="24"/>
      <c r="AO1504" s="24">
        <f t="shared" si="701"/>
        <v>0</v>
      </c>
      <c r="AP1504" s="24">
        <f t="shared" si="717"/>
        <v>0</v>
      </c>
      <c r="AQ1504" s="24">
        <f t="shared" si="702"/>
        <v>0</v>
      </c>
      <c r="AR1504" s="24">
        <f t="shared" si="703"/>
        <v>0</v>
      </c>
      <c r="AS1504" s="24">
        <f t="shared" si="704"/>
        <v>0</v>
      </c>
      <c r="AT1504" s="24">
        <f t="shared" si="718"/>
        <v>0</v>
      </c>
      <c r="AU1504" s="24">
        <f t="shared" si="727"/>
        <v>0</v>
      </c>
      <c r="AV1504" s="24">
        <v>0</v>
      </c>
      <c r="AW1504" s="24">
        <f t="shared" si="730"/>
        <v>0</v>
      </c>
      <c r="AX1504" s="24">
        <v>0</v>
      </c>
      <c r="AY1504" s="24">
        <f t="shared" si="719"/>
        <v>0</v>
      </c>
      <c r="AZ1504" s="24">
        <f t="shared" si="720"/>
        <v>0</v>
      </c>
      <c r="BA1504" s="24">
        <f t="shared" si="705"/>
        <v>0</v>
      </c>
      <c r="BB1504" s="24">
        <f t="shared" si="706"/>
        <v>0</v>
      </c>
      <c r="BC1504" s="24">
        <f t="shared" si="707"/>
        <v>0</v>
      </c>
      <c r="BD1504" s="24">
        <f t="shared" si="708"/>
        <v>0</v>
      </c>
      <c r="BE1504" s="24">
        <f t="shared" si="709"/>
        <v>0</v>
      </c>
      <c r="BF1504" s="24">
        <f t="shared" si="721"/>
        <v>0</v>
      </c>
      <c r="BG1504" s="24">
        <f t="shared" si="728"/>
        <v>0</v>
      </c>
      <c r="BH1504" s="24">
        <v>0</v>
      </c>
      <c r="BI1504" s="24">
        <f t="shared" si="722"/>
        <v>0</v>
      </c>
      <c r="BJ1504" s="24">
        <v>0</v>
      </c>
      <c r="BK1504" s="24">
        <f t="shared" si="723"/>
        <v>0</v>
      </c>
      <c r="BL1504" s="24">
        <f t="shared" si="724"/>
        <v>0</v>
      </c>
      <c r="BM1504" s="24">
        <f t="shared" si="710"/>
        <v>0</v>
      </c>
      <c r="BN1504" s="24">
        <f t="shared" si="711"/>
        <v>0</v>
      </c>
      <c r="BO1504" s="24">
        <f t="shared" si="712"/>
        <v>0</v>
      </c>
      <c r="BP1504" s="24">
        <f t="shared" si="713"/>
        <v>0</v>
      </c>
      <c r="BQ1504" s="24">
        <f t="shared" si="714"/>
        <v>0</v>
      </c>
      <c r="BR1504" s="24">
        <f t="shared" si="725"/>
        <v>0</v>
      </c>
      <c r="BS1504" s="24">
        <f t="shared" si="729"/>
        <v>0</v>
      </c>
      <c r="BT1504" s="24">
        <v>0</v>
      </c>
      <c r="BU1504" s="24">
        <f t="shared" si="726"/>
        <v>0</v>
      </c>
      <c r="BV1504" s="24">
        <v>0</v>
      </c>
    </row>
    <row r="1505" spans="1:74">
      <c r="A1505" s="87">
        <v>1496</v>
      </c>
      <c r="B1505" s="1"/>
      <c r="C1505" s="1"/>
      <c r="D1505" s="2"/>
      <c r="E1505" s="3"/>
      <c r="F1505" s="4"/>
      <c r="G1505" s="5"/>
      <c r="H1505" s="4"/>
      <c r="I1505" s="5"/>
      <c r="J1505" s="6"/>
      <c r="K1505" s="5"/>
      <c r="L1505" s="5"/>
      <c r="M1505" s="5"/>
      <c r="N1505" s="7"/>
      <c r="O1505" s="38"/>
      <c r="P1505" s="5"/>
      <c r="Q1505" s="5"/>
      <c r="R1505" s="7"/>
      <c r="S1505" s="38"/>
      <c r="T1505" s="5"/>
      <c r="U1505" s="5"/>
      <c r="V1505" s="55"/>
      <c r="W1505" s="38"/>
      <c r="X1505" s="5"/>
      <c r="Y1505" s="5"/>
      <c r="Z1505" s="55"/>
      <c r="AA1505" s="36">
        <f>IF(Dane!$E$3=1,AO1505+BA1505+BM1505,IF(Dane!$E$3=2,AU1505+BG1505+BS1505,AW1505+BI1505+BU1505))</f>
        <v>0</v>
      </c>
      <c r="AB1505" s="16">
        <f>IF(Dane!$E$3=1,AP1505+BB1505+BN1505,IF(Dane!$E$3=2,AV1505+BH1505+BT1505,AX1505+BJ1505+BV1505))</f>
        <v>0</v>
      </c>
      <c r="AC1505" s="16">
        <f>IF(((K1505*Dane!$C$9)-AA1505)&lt;0,0,(K1505*Dane!$C$9)-AA1505)</f>
        <v>0</v>
      </c>
      <c r="AD1505" s="37">
        <f>IFERROR(IF(((L1505*Dane!$C$9)-AB1505)&lt;0,0,(L1505*Dane!$C$9)-AB1505),0)</f>
        <v>0</v>
      </c>
      <c r="AE1505" s="97"/>
      <c r="AF1505" s="77">
        <f>IF(Dane!$E$3=1,AO1505,IF(Dane!$E$3=2,AU1505,AW1505))</f>
        <v>0</v>
      </c>
      <c r="AG1505" s="77">
        <f>IF(Dane!$E$3=1,AP1505,IF(Dane!$E$3=2,AV1505,AX1505))</f>
        <v>0</v>
      </c>
      <c r="AH1505" s="77">
        <f>IF(Dane!$E$3=1,BA1505,IF(Dane!$E$3=2,BG1505,BI1505))</f>
        <v>0</v>
      </c>
      <c r="AI1505" s="77">
        <f>IF(Dane!$E$3=1,BB1505,IF(Dane!$E$3=2,BH1505,BJ1505))</f>
        <v>0</v>
      </c>
      <c r="AJ1505" s="77">
        <f>IF(Dane!$E$3=1,BM1505,IF(Dane!$E$3=2,BS1505,BU1505))</f>
        <v>0</v>
      </c>
      <c r="AK1505" s="77">
        <f>IF(Dane!$E$3=1,BN1505,IF(Dane!$E$3=2,BT1505,BV1505))</f>
        <v>0</v>
      </c>
      <c r="AL1505" s="24">
        <f t="shared" si="715"/>
        <v>0</v>
      </c>
      <c r="AM1505" s="24">
        <f t="shared" si="716"/>
        <v>0</v>
      </c>
      <c r="AN1505" s="24"/>
      <c r="AO1505" s="24">
        <f t="shared" si="701"/>
        <v>0</v>
      </c>
      <c r="AP1505" s="24">
        <f t="shared" si="717"/>
        <v>0</v>
      </c>
      <c r="AQ1505" s="24">
        <f t="shared" si="702"/>
        <v>0</v>
      </c>
      <c r="AR1505" s="24">
        <f t="shared" si="703"/>
        <v>0</v>
      </c>
      <c r="AS1505" s="24">
        <f t="shared" si="704"/>
        <v>0</v>
      </c>
      <c r="AT1505" s="24">
        <f t="shared" si="718"/>
        <v>0</v>
      </c>
      <c r="AU1505" s="24">
        <f t="shared" si="727"/>
        <v>0</v>
      </c>
      <c r="AV1505" s="24">
        <v>0</v>
      </c>
      <c r="AW1505" s="24">
        <f t="shared" si="730"/>
        <v>0</v>
      </c>
      <c r="AX1505" s="24">
        <v>0</v>
      </c>
      <c r="AY1505" s="24">
        <f t="shared" si="719"/>
        <v>0</v>
      </c>
      <c r="AZ1505" s="24">
        <f t="shared" si="720"/>
        <v>0</v>
      </c>
      <c r="BA1505" s="24">
        <f t="shared" si="705"/>
        <v>0</v>
      </c>
      <c r="BB1505" s="24">
        <f t="shared" si="706"/>
        <v>0</v>
      </c>
      <c r="BC1505" s="24">
        <f t="shared" si="707"/>
        <v>0</v>
      </c>
      <c r="BD1505" s="24">
        <f t="shared" si="708"/>
        <v>0</v>
      </c>
      <c r="BE1505" s="24">
        <f t="shared" si="709"/>
        <v>0</v>
      </c>
      <c r="BF1505" s="24">
        <f t="shared" si="721"/>
        <v>0</v>
      </c>
      <c r="BG1505" s="24">
        <f t="shared" si="728"/>
        <v>0</v>
      </c>
      <c r="BH1505" s="24">
        <v>0</v>
      </c>
      <c r="BI1505" s="24">
        <f t="shared" si="722"/>
        <v>0</v>
      </c>
      <c r="BJ1505" s="24">
        <v>0</v>
      </c>
      <c r="BK1505" s="24">
        <f t="shared" si="723"/>
        <v>0</v>
      </c>
      <c r="BL1505" s="24">
        <f t="shared" si="724"/>
        <v>0</v>
      </c>
      <c r="BM1505" s="24">
        <f t="shared" si="710"/>
        <v>0</v>
      </c>
      <c r="BN1505" s="24">
        <f t="shared" si="711"/>
        <v>0</v>
      </c>
      <c r="BO1505" s="24">
        <f t="shared" si="712"/>
        <v>0</v>
      </c>
      <c r="BP1505" s="24">
        <f t="shared" si="713"/>
        <v>0</v>
      </c>
      <c r="BQ1505" s="24">
        <f t="shared" si="714"/>
        <v>0</v>
      </c>
      <c r="BR1505" s="24">
        <f t="shared" si="725"/>
        <v>0</v>
      </c>
      <c r="BS1505" s="24">
        <f t="shared" si="729"/>
        <v>0</v>
      </c>
      <c r="BT1505" s="24">
        <v>0</v>
      </c>
      <c r="BU1505" s="24">
        <f t="shared" si="726"/>
        <v>0</v>
      </c>
      <c r="BV1505" s="24">
        <v>0</v>
      </c>
    </row>
    <row r="1506" spans="1:74">
      <c r="A1506" s="87">
        <v>1497</v>
      </c>
      <c r="B1506" s="1"/>
      <c r="C1506" s="1"/>
      <c r="D1506" s="2"/>
      <c r="E1506" s="3"/>
      <c r="F1506" s="4"/>
      <c r="G1506" s="5"/>
      <c r="H1506" s="4"/>
      <c r="I1506" s="5"/>
      <c r="J1506" s="6"/>
      <c r="K1506" s="5"/>
      <c r="L1506" s="5"/>
      <c r="M1506" s="5"/>
      <c r="N1506" s="7"/>
      <c r="O1506" s="38"/>
      <c r="P1506" s="5"/>
      <c r="Q1506" s="5"/>
      <c r="R1506" s="7"/>
      <c r="S1506" s="38"/>
      <c r="T1506" s="5"/>
      <c r="U1506" s="5"/>
      <c r="V1506" s="55"/>
      <c r="W1506" s="38"/>
      <c r="X1506" s="5"/>
      <c r="Y1506" s="5"/>
      <c r="Z1506" s="55"/>
      <c r="AA1506" s="36">
        <f>IF(Dane!$E$3=1,AO1506+BA1506+BM1506,IF(Dane!$E$3=2,AU1506+BG1506+BS1506,AW1506+BI1506+BU1506))</f>
        <v>0</v>
      </c>
      <c r="AB1506" s="16">
        <f>IF(Dane!$E$3=1,AP1506+BB1506+BN1506,IF(Dane!$E$3=2,AV1506+BH1506+BT1506,AX1506+BJ1506+BV1506))</f>
        <v>0</v>
      </c>
      <c r="AC1506" s="16">
        <f>IF(((K1506*Dane!$C$9)-AA1506)&lt;0,0,(K1506*Dane!$C$9)-AA1506)</f>
        <v>0</v>
      </c>
      <c r="AD1506" s="37">
        <f>IFERROR(IF(((L1506*Dane!$C$9)-AB1506)&lt;0,0,(L1506*Dane!$C$9)-AB1506),0)</f>
        <v>0</v>
      </c>
      <c r="AE1506" s="97"/>
      <c r="AF1506" s="77">
        <f>IF(Dane!$E$3=1,AO1506,IF(Dane!$E$3=2,AU1506,AW1506))</f>
        <v>0</v>
      </c>
      <c r="AG1506" s="77">
        <f>IF(Dane!$E$3=1,AP1506,IF(Dane!$E$3=2,AV1506,AX1506))</f>
        <v>0</v>
      </c>
      <c r="AH1506" s="77">
        <f>IF(Dane!$E$3=1,BA1506,IF(Dane!$E$3=2,BG1506,BI1506))</f>
        <v>0</v>
      </c>
      <c r="AI1506" s="77">
        <f>IF(Dane!$E$3=1,BB1506,IF(Dane!$E$3=2,BH1506,BJ1506))</f>
        <v>0</v>
      </c>
      <c r="AJ1506" s="77">
        <f>IF(Dane!$E$3=1,BM1506,IF(Dane!$E$3=2,BS1506,BU1506))</f>
        <v>0</v>
      </c>
      <c r="AK1506" s="77">
        <f>IF(Dane!$E$3=1,BN1506,IF(Dane!$E$3=2,BT1506,BV1506))</f>
        <v>0</v>
      </c>
      <c r="AL1506" s="24">
        <f t="shared" si="715"/>
        <v>0</v>
      </c>
      <c r="AM1506" s="24">
        <f t="shared" si="716"/>
        <v>0</v>
      </c>
      <c r="AN1506" s="24"/>
      <c r="AO1506" s="24">
        <f t="shared" si="701"/>
        <v>0</v>
      </c>
      <c r="AP1506" s="24">
        <f t="shared" si="717"/>
        <v>0</v>
      </c>
      <c r="AQ1506" s="24">
        <f t="shared" si="702"/>
        <v>0</v>
      </c>
      <c r="AR1506" s="24">
        <f t="shared" si="703"/>
        <v>0</v>
      </c>
      <c r="AS1506" s="24">
        <f t="shared" si="704"/>
        <v>0</v>
      </c>
      <c r="AT1506" s="24">
        <f t="shared" si="718"/>
        <v>0</v>
      </c>
      <c r="AU1506" s="24">
        <f t="shared" si="727"/>
        <v>0</v>
      </c>
      <c r="AV1506" s="24">
        <v>0</v>
      </c>
      <c r="AW1506" s="24">
        <f t="shared" si="730"/>
        <v>0</v>
      </c>
      <c r="AX1506" s="24">
        <v>0</v>
      </c>
      <c r="AY1506" s="24">
        <f t="shared" si="719"/>
        <v>0</v>
      </c>
      <c r="AZ1506" s="24">
        <f t="shared" si="720"/>
        <v>0</v>
      </c>
      <c r="BA1506" s="24">
        <f t="shared" si="705"/>
        <v>0</v>
      </c>
      <c r="BB1506" s="24">
        <f t="shared" si="706"/>
        <v>0</v>
      </c>
      <c r="BC1506" s="24">
        <f t="shared" si="707"/>
        <v>0</v>
      </c>
      <c r="BD1506" s="24">
        <f t="shared" si="708"/>
        <v>0</v>
      </c>
      <c r="BE1506" s="24">
        <f t="shared" si="709"/>
        <v>0</v>
      </c>
      <c r="BF1506" s="24">
        <f t="shared" si="721"/>
        <v>0</v>
      </c>
      <c r="BG1506" s="24">
        <f t="shared" si="728"/>
        <v>0</v>
      </c>
      <c r="BH1506" s="24">
        <v>0</v>
      </c>
      <c r="BI1506" s="24">
        <f t="shared" si="722"/>
        <v>0</v>
      </c>
      <c r="BJ1506" s="24">
        <v>0</v>
      </c>
      <c r="BK1506" s="24">
        <f t="shared" si="723"/>
        <v>0</v>
      </c>
      <c r="BL1506" s="24">
        <f t="shared" si="724"/>
        <v>0</v>
      </c>
      <c r="BM1506" s="24">
        <f t="shared" si="710"/>
        <v>0</v>
      </c>
      <c r="BN1506" s="24">
        <f t="shared" si="711"/>
        <v>0</v>
      </c>
      <c r="BO1506" s="24">
        <f t="shared" si="712"/>
        <v>0</v>
      </c>
      <c r="BP1506" s="24">
        <f t="shared" si="713"/>
        <v>0</v>
      </c>
      <c r="BQ1506" s="24">
        <f t="shared" si="714"/>
        <v>0</v>
      </c>
      <c r="BR1506" s="24">
        <f t="shared" si="725"/>
        <v>0</v>
      </c>
      <c r="BS1506" s="24">
        <f t="shared" si="729"/>
        <v>0</v>
      </c>
      <c r="BT1506" s="24">
        <v>0</v>
      </c>
      <c r="BU1506" s="24">
        <f t="shared" si="726"/>
        <v>0</v>
      </c>
      <c r="BV1506" s="24">
        <v>0</v>
      </c>
    </row>
    <row r="1507" spans="1:74">
      <c r="A1507" s="87">
        <v>1498</v>
      </c>
      <c r="B1507" s="1"/>
      <c r="C1507" s="1"/>
      <c r="D1507" s="2"/>
      <c r="E1507" s="3"/>
      <c r="F1507" s="4"/>
      <c r="G1507" s="5"/>
      <c r="H1507" s="4"/>
      <c r="I1507" s="5"/>
      <c r="J1507" s="6"/>
      <c r="K1507" s="5"/>
      <c r="L1507" s="5"/>
      <c r="M1507" s="5"/>
      <c r="N1507" s="7"/>
      <c r="O1507" s="38"/>
      <c r="P1507" s="5"/>
      <c r="Q1507" s="5"/>
      <c r="R1507" s="7"/>
      <c r="S1507" s="38"/>
      <c r="T1507" s="5"/>
      <c r="U1507" s="5"/>
      <c r="V1507" s="55"/>
      <c r="W1507" s="38"/>
      <c r="X1507" s="5"/>
      <c r="Y1507" s="5"/>
      <c r="Z1507" s="55"/>
      <c r="AA1507" s="36">
        <f>IF(Dane!$E$3=1,AO1507+BA1507+BM1507,IF(Dane!$E$3=2,AU1507+BG1507+BS1507,AW1507+BI1507+BU1507))</f>
        <v>0</v>
      </c>
      <c r="AB1507" s="16">
        <f>IF(Dane!$E$3=1,AP1507+BB1507+BN1507,IF(Dane!$E$3=2,AV1507+BH1507+BT1507,AX1507+BJ1507+BV1507))</f>
        <v>0</v>
      </c>
      <c r="AC1507" s="16">
        <f>IF(((K1507*Dane!$C$9)-AA1507)&lt;0,0,(K1507*Dane!$C$9)-AA1507)</f>
        <v>0</v>
      </c>
      <c r="AD1507" s="37">
        <f>IFERROR(IF(((L1507*Dane!$C$9)-AB1507)&lt;0,0,(L1507*Dane!$C$9)-AB1507),0)</f>
        <v>0</v>
      </c>
      <c r="AE1507" s="97"/>
      <c r="AF1507" s="77">
        <f>IF(Dane!$E$3=1,AO1507,IF(Dane!$E$3=2,AU1507,AW1507))</f>
        <v>0</v>
      </c>
      <c r="AG1507" s="77">
        <f>IF(Dane!$E$3=1,AP1507,IF(Dane!$E$3=2,AV1507,AX1507))</f>
        <v>0</v>
      </c>
      <c r="AH1507" s="77">
        <f>IF(Dane!$E$3=1,BA1507,IF(Dane!$E$3=2,BG1507,BI1507))</f>
        <v>0</v>
      </c>
      <c r="AI1507" s="77">
        <f>IF(Dane!$E$3=1,BB1507,IF(Dane!$E$3=2,BH1507,BJ1507))</f>
        <v>0</v>
      </c>
      <c r="AJ1507" s="77">
        <f>IF(Dane!$E$3=1,BM1507,IF(Dane!$E$3=2,BS1507,BU1507))</f>
        <v>0</v>
      </c>
      <c r="AK1507" s="77">
        <f>IF(Dane!$E$3=1,BN1507,IF(Dane!$E$3=2,BT1507,BV1507))</f>
        <v>0</v>
      </c>
      <c r="AL1507" s="24">
        <f t="shared" si="715"/>
        <v>0</v>
      </c>
      <c r="AM1507" s="24">
        <f t="shared" si="716"/>
        <v>0</v>
      </c>
      <c r="AN1507" s="24"/>
      <c r="AO1507" s="24">
        <f t="shared" si="701"/>
        <v>0</v>
      </c>
      <c r="AP1507" s="24">
        <f t="shared" si="717"/>
        <v>0</v>
      </c>
      <c r="AQ1507" s="24">
        <f t="shared" si="702"/>
        <v>0</v>
      </c>
      <c r="AR1507" s="24">
        <f t="shared" si="703"/>
        <v>0</v>
      </c>
      <c r="AS1507" s="24">
        <f t="shared" si="704"/>
        <v>0</v>
      </c>
      <c r="AT1507" s="24">
        <f t="shared" si="718"/>
        <v>0</v>
      </c>
      <c r="AU1507" s="24">
        <f t="shared" si="727"/>
        <v>0</v>
      </c>
      <c r="AV1507" s="24">
        <v>0</v>
      </c>
      <c r="AW1507" s="24">
        <f t="shared" si="730"/>
        <v>0</v>
      </c>
      <c r="AX1507" s="24">
        <v>0</v>
      </c>
      <c r="AY1507" s="24">
        <f t="shared" si="719"/>
        <v>0</v>
      </c>
      <c r="AZ1507" s="24">
        <f t="shared" si="720"/>
        <v>0</v>
      </c>
      <c r="BA1507" s="24">
        <f t="shared" si="705"/>
        <v>0</v>
      </c>
      <c r="BB1507" s="24">
        <f t="shared" si="706"/>
        <v>0</v>
      </c>
      <c r="BC1507" s="24">
        <f t="shared" si="707"/>
        <v>0</v>
      </c>
      <c r="BD1507" s="24">
        <f t="shared" si="708"/>
        <v>0</v>
      </c>
      <c r="BE1507" s="24">
        <f t="shared" si="709"/>
        <v>0</v>
      </c>
      <c r="BF1507" s="24">
        <f t="shared" si="721"/>
        <v>0</v>
      </c>
      <c r="BG1507" s="24">
        <f t="shared" si="728"/>
        <v>0</v>
      </c>
      <c r="BH1507" s="24">
        <v>0</v>
      </c>
      <c r="BI1507" s="24">
        <f t="shared" si="722"/>
        <v>0</v>
      </c>
      <c r="BJ1507" s="24">
        <v>0</v>
      </c>
      <c r="BK1507" s="24">
        <f t="shared" si="723"/>
        <v>0</v>
      </c>
      <c r="BL1507" s="24">
        <f t="shared" si="724"/>
        <v>0</v>
      </c>
      <c r="BM1507" s="24">
        <f t="shared" si="710"/>
        <v>0</v>
      </c>
      <c r="BN1507" s="24">
        <f t="shared" si="711"/>
        <v>0</v>
      </c>
      <c r="BO1507" s="24">
        <f t="shared" si="712"/>
        <v>0</v>
      </c>
      <c r="BP1507" s="24">
        <f t="shared" si="713"/>
        <v>0</v>
      </c>
      <c r="BQ1507" s="24">
        <f t="shared" si="714"/>
        <v>0</v>
      </c>
      <c r="BR1507" s="24">
        <f t="shared" si="725"/>
        <v>0</v>
      </c>
      <c r="BS1507" s="24">
        <f t="shared" si="729"/>
        <v>0</v>
      </c>
      <c r="BT1507" s="24">
        <v>0</v>
      </c>
      <c r="BU1507" s="24">
        <f t="shared" si="726"/>
        <v>0</v>
      </c>
      <c r="BV1507" s="24">
        <v>0</v>
      </c>
    </row>
    <row r="1508" spans="1:74">
      <c r="A1508" s="87">
        <v>1499</v>
      </c>
      <c r="B1508" s="1"/>
      <c r="C1508" s="1"/>
      <c r="D1508" s="2"/>
      <c r="E1508" s="3"/>
      <c r="F1508" s="4"/>
      <c r="G1508" s="5"/>
      <c r="H1508" s="4"/>
      <c r="I1508" s="5"/>
      <c r="J1508" s="6"/>
      <c r="K1508" s="5"/>
      <c r="L1508" s="5"/>
      <c r="M1508" s="5"/>
      <c r="N1508" s="7"/>
      <c r="O1508" s="38"/>
      <c r="P1508" s="5"/>
      <c r="Q1508" s="5"/>
      <c r="R1508" s="7"/>
      <c r="S1508" s="38"/>
      <c r="T1508" s="5"/>
      <c r="U1508" s="5"/>
      <c r="V1508" s="55"/>
      <c r="W1508" s="38"/>
      <c r="X1508" s="5"/>
      <c r="Y1508" s="5"/>
      <c r="Z1508" s="55"/>
      <c r="AA1508" s="36">
        <f>IF(Dane!$E$3=1,AO1508+BA1508+BM1508,IF(Dane!$E$3=2,AU1508+BG1508+BS1508,AW1508+BI1508+BU1508))</f>
        <v>0</v>
      </c>
      <c r="AB1508" s="16">
        <f>IF(Dane!$E$3=1,AP1508+BB1508+BN1508,IF(Dane!$E$3=2,AV1508+BH1508+BT1508,AX1508+BJ1508+BV1508))</f>
        <v>0</v>
      </c>
      <c r="AC1508" s="16">
        <f>IF(((K1508*Dane!$C$9)-AA1508)&lt;0,0,(K1508*Dane!$C$9)-AA1508)</f>
        <v>0</v>
      </c>
      <c r="AD1508" s="37">
        <f>IFERROR(IF(((L1508*Dane!$C$9)-AB1508)&lt;0,0,(L1508*Dane!$C$9)-AB1508),0)</f>
        <v>0</v>
      </c>
      <c r="AE1508" s="97"/>
      <c r="AF1508" s="77">
        <f>IF(Dane!$E$3=1,AO1508,IF(Dane!$E$3=2,AU1508,AW1508))</f>
        <v>0</v>
      </c>
      <c r="AG1508" s="77">
        <f>IF(Dane!$E$3=1,AP1508,IF(Dane!$E$3=2,AV1508,AX1508))</f>
        <v>0</v>
      </c>
      <c r="AH1508" s="77">
        <f>IF(Dane!$E$3=1,BA1508,IF(Dane!$E$3=2,BG1508,BI1508))</f>
        <v>0</v>
      </c>
      <c r="AI1508" s="77">
        <f>IF(Dane!$E$3=1,BB1508,IF(Dane!$E$3=2,BH1508,BJ1508))</f>
        <v>0</v>
      </c>
      <c r="AJ1508" s="77">
        <f>IF(Dane!$E$3=1,BM1508,IF(Dane!$E$3=2,BS1508,BU1508))</f>
        <v>0</v>
      </c>
      <c r="AK1508" s="77">
        <f>IF(Dane!$E$3=1,BN1508,IF(Dane!$E$3=2,BT1508,BV1508))</f>
        <v>0</v>
      </c>
      <c r="AL1508" s="24">
        <f t="shared" si="715"/>
        <v>0</v>
      </c>
      <c r="AM1508" s="24">
        <f t="shared" si="716"/>
        <v>0</v>
      </c>
      <c r="AN1508" s="24"/>
      <c r="AO1508" s="24">
        <f t="shared" si="701"/>
        <v>0</v>
      </c>
      <c r="AP1508" s="24">
        <f t="shared" si="717"/>
        <v>0</v>
      </c>
      <c r="AQ1508" s="24">
        <f t="shared" si="702"/>
        <v>0</v>
      </c>
      <c r="AR1508" s="24">
        <f t="shared" si="703"/>
        <v>0</v>
      </c>
      <c r="AS1508" s="24">
        <f t="shared" si="704"/>
        <v>0</v>
      </c>
      <c r="AT1508" s="24">
        <f t="shared" si="718"/>
        <v>0</v>
      </c>
      <c r="AU1508" s="24">
        <f t="shared" si="727"/>
        <v>0</v>
      </c>
      <c r="AV1508" s="24">
        <v>0</v>
      </c>
      <c r="AW1508" s="24">
        <f t="shared" si="730"/>
        <v>0</v>
      </c>
      <c r="AX1508" s="24">
        <v>0</v>
      </c>
      <c r="AY1508" s="24">
        <f t="shared" si="719"/>
        <v>0</v>
      </c>
      <c r="AZ1508" s="24">
        <f t="shared" si="720"/>
        <v>0</v>
      </c>
      <c r="BA1508" s="24">
        <f t="shared" si="705"/>
        <v>0</v>
      </c>
      <c r="BB1508" s="24">
        <f t="shared" si="706"/>
        <v>0</v>
      </c>
      <c r="BC1508" s="24">
        <f t="shared" si="707"/>
        <v>0</v>
      </c>
      <c r="BD1508" s="24">
        <f t="shared" si="708"/>
        <v>0</v>
      </c>
      <c r="BE1508" s="24">
        <f t="shared" si="709"/>
        <v>0</v>
      </c>
      <c r="BF1508" s="24">
        <f t="shared" si="721"/>
        <v>0</v>
      </c>
      <c r="BG1508" s="24">
        <f t="shared" si="728"/>
        <v>0</v>
      </c>
      <c r="BH1508" s="24">
        <v>0</v>
      </c>
      <c r="BI1508" s="24">
        <f t="shared" si="722"/>
        <v>0</v>
      </c>
      <c r="BJ1508" s="24">
        <v>0</v>
      </c>
      <c r="BK1508" s="24">
        <f t="shared" si="723"/>
        <v>0</v>
      </c>
      <c r="BL1508" s="24">
        <f t="shared" si="724"/>
        <v>0</v>
      </c>
      <c r="BM1508" s="24">
        <f t="shared" si="710"/>
        <v>0</v>
      </c>
      <c r="BN1508" s="24">
        <f t="shared" si="711"/>
        <v>0</v>
      </c>
      <c r="BO1508" s="24">
        <f t="shared" si="712"/>
        <v>0</v>
      </c>
      <c r="BP1508" s="24">
        <f t="shared" si="713"/>
        <v>0</v>
      </c>
      <c r="BQ1508" s="24">
        <f t="shared" si="714"/>
        <v>0</v>
      </c>
      <c r="BR1508" s="24">
        <f t="shared" si="725"/>
        <v>0</v>
      </c>
      <c r="BS1508" s="24">
        <f t="shared" si="729"/>
        <v>0</v>
      </c>
      <c r="BT1508" s="24">
        <v>0</v>
      </c>
      <c r="BU1508" s="24">
        <f t="shared" si="726"/>
        <v>0</v>
      </c>
      <c r="BV1508" s="24">
        <v>0</v>
      </c>
    </row>
    <row r="1509" spans="1:74">
      <c r="A1509" s="87">
        <v>1500</v>
      </c>
      <c r="B1509" s="1"/>
      <c r="C1509" s="1"/>
      <c r="D1509" s="2"/>
      <c r="E1509" s="3"/>
      <c r="F1509" s="4"/>
      <c r="G1509" s="5"/>
      <c r="H1509" s="4"/>
      <c r="I1509" s="5"/>
      <c r="J1509" s="6"/>
      <c r="K1509" s="5"/>
      <c r="L1509" s="5"/>
      <c r="M1509" s="5"/>
      <c r="N1509" s="7"/>
      <c r="O1509" s="38"/>
      <c r="P1509" s="5"/>
      <c r="Q1509" s="5"/>
      <c r="R1509" s="7"/>
      <c r="S1509" s="38"/>
      <c r="T1509" s="5"/>
      <c r="U1509" s="5"/>
      <c r="V1509" s="55"/>
      <c r="W1509" s="38"/>
      <c r="X1509" s="5"/>
      <c r="Y1509" s="5"/>
      <c r="Z1509" s="55"/>
      <c r="AA1509" s="36">
        <f>IF(Dane!$E$3=1,AO1509+BA1509+BM1509,IF(Dane!$E$3=2,AU1509+BG1509+BS1509,AW1509+BI1509+BU1509))</f>
        <v>0</v>
      </c>
      <c r="AB1509" s="16">
        <f>IF(Dane!$E$3=1,AP1509+BB1509+BN1509,IF(Dane!$E$3=2,AV1509+BH1509+BT1509,AX1509+BJ1509+BV1509))</f>
        <v>0</v>
      </c>
      <c r="AC1509" s="16">
        <f>IF(((K1509*Dane!$C$9)-AA1509)&lt;0,0,(K1509*Dane!$C$9)-AA1509)</f>
        <v>0</v>
      </c>
      <c r="AD1509" s="37">
        <f>IFERROR(IF(((L1509*Dane!$C$9)-AB1509)&lt;0,0,(L1509*Dane!$C$9)-AB1509),0)</f>
        <v>0</v>
      </c>
      <c r="AE1509" s="97"/>
      <c r="AF1509" s="77">
        <f>IF(Dane!$E$3=1,AO1509,IF(Dane!$E$3=2,AU1509,AW1509))</f>
        <v>0</v>
      </c>
      <c r="AG1509" s="77">
        <f>IF(Dane!$E$3=1,AP1509,IF(Dane!$E$3=2,AV1509,AX1509))</f>
        <v>0</v>
      </c>
      <c r="AH1509" s="77">
        <f>IF(Dane!$E$3=1,BA1509,IF(Dane!$E$3=2,BG1509,BI1509))</f>
        <v>0</v>
      </c>
      <c r="AI1509" s="77">
        <f>IF(Dane!$E$3=1,BB1509,IF(Dane!$E$3=2,BH1509,BJ1509))</f>
        <v>0</v>
      </c>
      <c r="AJ1509" s="77">
        <f>IF(Dane!$E$3=1,BM1509,IF(Dane!$E$3=2,BS1509,BU1509))</f>
        <v>0</v>
      </c>
      <c r="AK1509" s="77">
        <f>IF(Dane!$E$3=1,BN1509,IF(Dane!$E$3=2,BT1509,BV1509))</f>
        <v>0</v>
      </c>
      <c r="AL1509" s="24">
        <f t="shared" si="715"/>
        <v>0</v>
      </c>
      <c r="AM1509" s="24">
        <f t="shared" si="716"/>
        <v>0</v>
      </c>
      <c r="AN1509" s="24"/>
      <c r="AO1509" s="24">
        <f t="shared" si="701"/>
        <v>0</v>
      </c>
      <c r="AP1509" s="24">
        <f t="shared" si="717"/>
        <v>0</v>
      </c>
      <c r="AQ1509" s="24">
        <f t="shared" si="702"/>
        <v>0</v>
      </c>
      <c r="AR1509" s="24">
        <f t="shared" si="703"/>
        <v>0</v>
      </c>
      <c r="AS1509" s="24">
        <f t="shared" si="704"/>
        <v>0</v>
      </c>
      <c r="AT1509" s="24">
        <f t="shared" si="718"/>
        <v>0</v>
      </c>
      <c r="AU1509" s="24">
        <f t="shared" si="727"/>
        <v>0</v>
      </c>
      <c r="AV1509" s="24">
        <v>0</v>
      </c>
      <c r="AW1509" s="24">
        <f t="shared" si="730"/>
        <v>0</v>
      </c>
      <c r="AX1509" s="24">
        <v>0</v>
      </c>
      <c r="AY1509" s="24">
        <f t="shared" si="719"/>
        <v>0</v>
      </c>
      <c r="AZ1509" s="24">
        <f t="shared" si="720"/>
        <v>0</v>
      </c>
      <c r="BA1509" s="24">
        <f t="shared" si="705"/>
        <v>0</v>
      </c>
      <c r="BB1509" s="24">
        <f t="shared" si="706"/>
        <v>0</v>
      </c>
      <c r="BC1509" s="24">
        <f t="shared" si="707"/>
        <v>0</v>
      </c>
      <c r="BD1509" s="24">
        <f t="shared" si="708"/>
        <v>0</v>
      </c>
      <c r="BE1509" s="24">
        <f t="shared" si="709"/>
        <v>0</v>
      </c>
      <c r="BF1509" s="24">
        <f t="shared" si="721"/>
        <v>0</v>
      </c>
      <c r="BG1509" s="24">
        <f t="shared" si="728"/>
        <v>0</v>
      </c>
      <c r="BH1509" s="24">
        <v>0</v>
      </c>
      <c r="BI1509" s="24">
        <f t="shared" si="722"/>
        <v>0</v>
      </c>
      <c r="BJ1509" s="24">
        <v>0</v>
      </c>
      <c r="BK1509" s="24">
        <f t="shared" si="723"/>
        <v>0</v>
      </c>
      <c r="BL1509" s="24">
        <f t="shared" si="724"/>
        <v>0</v>
      </c>
      <c r="BM1509" s="24">
        <f t="shared" si="710"/>
        <v>0</v>
      </c>
      <c r="BN1509" s="24">
        <f t="shared" si="711"/>
        <v>0</v>
      </c>
      <c r="BO1509" s="24">
        <f t="shared" si="712"/>
        <v>0</v>
      </c>
      <c r="BP1509" s="24">
        <f t="shared" si="713"/>
        <v>0</v>
      </c>
      <c r="BQ1509" s="24">
        <f t="shared" si="714"/>
        <v>0</v>
      </c>
      <c r="BR1509" s="24">
        <f t="shared" si="725"/>
        <v>0</v>
      </c>
      <c r="BS1509" s="24">
        <f t="shared" si="729"/>
        <v>0</v>
      </c>
      <c r="BT1509" s="24">
        <v>0</v>
      </c>
      <c r="BU1509" s="24">
        <f t="shared" si="726"/>
        <v>0</v>
      </c>
      <c r="BV1509" s="24">
        <v>0</v>
      </c>
    </row>
    <row r="1510" spans="1:74">
      <c r="A1510" s="87">
        <v>1501</v>
      </c>
      <c r="B1510" s="1"/>
      <c r="C1510" s="1"/>
      <c r="D1510" s="2"/>
      <c r="E1510" s="3"/>
      <c r="F1510" s="4"/>
      <c r="G1510" s="5"/>
      <c r="H1510" s="4"/>
      <c r="I1510" s="5"/>
      <c r="J1510" s="6"/>
      <c r="K1510" s="5"/>
      <c r="L1510" s="5"/>
      <c r="M1510" s="5"/>
      <c r="N1510" s="7"/>
      <c r="O1510" s="38"/>
      <c r="P1510" s="5"/>
      <c r="Q1510" s="5"/>
      <c r="R1510" s="7"/>
      <c r="S1510" s="38"/>
      <c r="T1510" s="5"/>
      <c r="U1510" s="5"/>
      <c r="V1510" s="55"/>
      <c r="W1510" s="38"/>
      <c r="X1510" s="5"/>
      <c r="Y1510" s="5"/>
      <c r="Z1510" s="55"/>
      <c r="AA1510" s="36">
        <f>IF(Dane!$E$3=1,AO1510+BA1510+BM1510,IF(Dane!$E$3=2,AU1510+BG1510+BS1510,AW1510+BI1510+BU1510))</f>
        <v>0</v>
      </c>
      <c r="AB1510" s="16">
        <f>IF(Dane!$E$3=1,AP1510+BB1510+BN1510,IF(Dane!$E$3=2,AV1510+BH1510+BT1510,AX1510+BJ1510+BV1510))</f>
        <v>0</v>
      </c>
      <c r="AC1510" s="16">
        <f>IF(((K1510*Dane!$C$9)-AA1510)&lt;0,0,(K1510*Dane!$C$9)-AA1510)</f>
        <v>0</v>
      </c>
      <c r="AD1510" s="37">
        <f>IFERROR(IF(((L1510*Dane!$C$9)-AB1510)&lt;0,0,(L1510*Dane!$C$9)-AB1510),0)</f>
        <v>0</v>
      </c>
      <c r="AE1510" s="97"/>
      <c r="AF1510" s="77">
        <f>IF(Dane!$E$3=1,AO1510,IF(Dane!$E$3=2,AU1510,AW1510))</f>
        <v>0</v>
      </c>
      <c r="AG1510" s="77">
        <f>IF(Dane!$E$3=1,AP1510,IF(Dane!$E$3=2,AV1510,AX1510))</f>
        <v>0</v>
      </c>
      <c r="AH1510" s="77">
        <f>IF(Dane!$E$3=1,BA1510,IF(Dane!$E$3=2,BG1510,BI1510))</f>
        <v>0</v>
      </c>
      <c r="AI1510" s="77">
        <f>IF(Dane!$E$3=1,BB1510,IF(Dane!$E$3=2,BH1510,BJ1510))</f>
        <v>0</v>
      </c>
      <c r="AJ1510" s="77">
        <f>IF(Dane!$E$3=1,BM1510,IF(Dane!$E$3=2,BS1510,BU1510))</f>
        <v>0</v>
      </c>
      <c r="AK1510" s="77">
        <f>IF(Dane!$E$3=1,BN1510,IF(Dane!$E$3=2,BT1510,BV1510))</f>
        <v>0</v>
      </c>
      <c r="AL1510" s="24">
        <f t="shared" si="715"/>
        <v>0</v>
      </c>
      <c r="AM1510" s="24">
        <f t="shared" si="716"/>
        <v>0</v>
      </c>
      <c r="AN1510" s="24"/>
      <c r="AO1510" s="24">
        <f t="shared" si="701"/>
        <v>0</v>
      </c>
      <c r="AP1510" s="24">
        <f t="shared" si="717"/>
        <v>0</v>
      </c>
      <c r="AQ1510" s="24">
        <f t="shared" si="702"/>
        <v>0</v>
      </c>
      <c r="AR1510" s="24">
        <f t="shared" si="703"/>
        <v>0</v>
      </c>
      <c r="AS1510" s="24">
        <f t="shared" si="704"/>
        <v>0</v>
      </c>
      <c r="AT1510" s="24">
        <f t="shared" si="718"/>
        <v>0</v>
      </c>
      <c r="AU1510" s="24">
        <f t="shared" si="727"/>
        <v>0</v>
      </c>
      <c r="AV1510" s="24">
        <v>0</v>
      </c>
      <c r="AW1510" s="24">
        <f t="shared" si="730"/>
        <v>0</v>
      </c>
      <c r="AX1510" s="24">
        <v>0</v>
      </c>
      <c r="AY1510" s="24">
        <f t="shared" si="719"/>
        <v>0</v>
      </c>
      <c r="AZ1510" s="24">
        <f t="shared" si="720"/>
        <v>0</v>
      </c>
      <c r="BA1510" s="24">
        <f t="shared" si="705"/>
        <v>0</v>
      </c>
      <c r="BB1510" s="24">
        <f t="shared" si="706"/>
        <v>0</v>
      </c>
      <c r="BC1510" s="24">
        <f t="shared" si="707"/>
        <v>0</v>
      </c>
      <c r="BD1510" s="24">
        <f t="shared" si="708"/>
        <v>0</v>
      </c>
      <c r="BE1510" s="24">
        <f t="shared" si="709"/>
        <v>0</v>
      </c>
      <c r="BF1510" s="24">
        <f t="shared" si="721"/>
        <v>0</v>
      </c>
      <c r="BG1510" s="24">
        <f t="shared" si="728"/>
        <v>0</v>
      </c>
      <c r="BH1510" s="24">
        <v>0</v>
      </c>
      <c r="BI1510" s="24">
        <f t="shared" si="722"/>
        <v>0</v>
      </c>
      <c r="BJ1510" s="24">
        <v>0</v>
      </c>
      <c r="BK1510" s="24">
        <f t="shared" si="723"/>
        <v>0</v>
      </c>
      <c r="BL1510" s="24">
        <f t="shared" si="724"/>
        <v>0</v>
      </c>
      <c r="BM1510" s="24">
        <f t="shared" si="710"/>
        <v>0</v>
      </c>
      <c r="BN1510" s="24">
        <f t="shared" si="711"/>
        <v>0</v>
      </c>
      <c r="BO1510" s="24">
        <f t="shared" si="712"/>
        <v>0</v>
      </c>
      <c r="BP1510" s="24">
        <f t="shared" si="713"/>
        <v>0</v>
      </c>
      <c r="BQ1510" s="24">
        <f t="shared" si="714"/>
        <v>0</v>
      </c>
      <c r="BR1510" s="24">
        <f t="shared" si="725"/>
        <v>0</v>
      </c>
      <c r="BS1510" s="24">
        <f t="shared" si="729"/>
        <v>0</v>
      </c>
      <c r="BT1510" s="24">
        <v>0</v>
      </c>
      <c r="BU1510" s="24">
        <f t="shared" si="726"/>
        <v>0</v>
      </c>
      <c r="BV1510" s="24">
        <v>0</v>
      </c>
    </row>
    <row r="1511" spans="1:74">
      <c r="A1511" s="87">
        <v>1502</v>
      </c>
      <c r="B1511" s="1"/>
      <c r="C1511" s="1"/>
      <c r="D1511" s="2"/>
      <c r="E1511" s="3"/>
      <c r="F1511" s="4"/>
      <c r="G1511" s="5"/>
      <c r="H1511" s="4"/>
      <c r="I1511" s="5"/>
      <c r="J1511" s="6"/>
      <c r="K1511" s="5"/>
      <c r="L1511" s="5"/>
      <c r="M1511" s="5"/>
      <c r="N1511" s="7"/>
      <c r="O1511" s="38"/>
      <c r="P1511" s="5"/>
      <c r="Q1511" s="5"/>
      <c r="R1511" s="7"/>
      <c r="S1511" s="38"/>
      <c r="T1511" s="5"/>
      <c r="U1511" s="5"/>
      <c r="V1511" s="55"/>
      <c r="W1511" s="38"/>
      <c r="X1511" s="5"/>
      <c r="Y1511" s="5"/>
      <c r="Z1511" s="55"/>
      <c r="AA1511" s="36">
        <f>IF(Dane!$E$3=1,AO1511+BA1511+BM1511,IF(Dane!$E$3=2,AU1511+BG1511+BS1511,AW1511+BI1511+BU1511))</f>
        <v>0</v>
      </c>
      <c r="AB1511" s="16">
        <f>IF(Dane!$E$3=1,AP1511+BB1511+BN1511,IF(Dane!$E$3=2,AV1511+BH1511+BT1511,AX1511+BJ1511+BV1511))</f>
        <v>0</v>
      </c>
      <c r="AC1511" s="16">
        <f>IF(((K1511*Dane!$C$9)-AA1511)&lt;0,0,(K1511*Dane!$C$9)-AA1511)</f>
        <v>0</v>
      </c>
      <c r="AD1511" s="37">
        <f>IFERROR(IF(((L1511*Dane!$C$9)-AB1511)&lt;0,0,(L1511*Dane!$C$9)-AB1511),0)</f>
        <v>0</v>
      </c>
      <c r="AE1511" s="97"/>
      <c r="AF1511" s="77">
        <f>IF(Dane!$E$3=1,AO1511,IF(Dane!$E$3=2,AU1511,AW1511))</f>
        <v>0</v>
      </c>
      <c r="AG1511" s="77">
        <f>IF(Dane!$E$3=1,AP1511,IF(Dane!$E$3=2,AV1511,AX1511))</f>
        <v>0</v>
      </c>
      <c r="AH1511" s="77">
        <f>IF(Dane!$E$3=1,BA1511,IF(Dane!$E$3=2,BG1511,BI1511))</f>
        <v>0</v>
      </c>
      <c r="AI1511" s="77">
        <f>IF(Dane!$E$3=1,BB1511,IF(Dane!$E$3=2,BH1511,BJ1511))</f>
        <v>0</v>
      </c>
      <c r="AJ1511" s="77">
        <f>IF(Dane!$E$3=1,BM1511,IF(Dane!$E$3=2,BS1511,BU1511))</f>
        <v>0</v>
      </c>
      <c r="AK1511" s="77">
        <f>IF(Dane!$E$3=1,BN1511,IF(Dane!$E$3=2,BT1511,BV1511))</f>
        <v>0</v>
      </c>
      <c r="AL1511" s="24">
        <f t="shared" si="715"/>
        <v>0</v>
      </c>
      <c r="AM1511" s="24">
        <f t="shared" si="716"/>
        <v>0</v>
      </c>
      <c r="AN1511" s="24"/>
      <c r="AO1511" s="24">
        <f t="shared" si="701"/>
        <v>0</v>
      </c>
      <c r="AP1511" s="24">
        <f t="shared" si="717"/>
        <v>0</v>
      </c>
      <c r="AQ1511" s="24">
        <f t="shared" si="702"/>
        <v>0</v>
      </c>
      <c r="AR1511" s="24">
        <f t="shared" si="703"/>
        <v>0</v>
      </c>
      <c r="AS1511" s="24">
        <f t="shared" si="704"/>
        <v>0</v>
      </c>
      <c r="AT1511" s="24">
        <f t="shared" si="718"/>
        <v>0</v>
      </c>
      <c r="AU1511" s="24">
        <f t="shared" si="727"/>
        <v>0</v>
      </c>
      <c r="AV1511" s="24">
        <v>0</v>
      </c>
      <c r="AW1511" s="24">
        <f t="shared" si="730"/>
        <v>0</v>
      </c>
      <c r="AX1511" s="24">
        <v>0</v>
      </c>
      <c r="AY1511" s="24">
        <f t="shared" si="719"/>
        <v>0</v>
      </c>
      <c r="AZ1511" s="24">
        <f t="shared" si="720"/>
        <v>0</v>
      </c>
      <c r="BA1511" s="24">
        <f t="shared" si="705"/>
        <v>0</v>
      </c>
      <c r="BB1511" s="24">
        <f t="shared" si="706"/>
        <v>0</v>
      </c>
      <c r="BC1511" s="24">
        <f t="shared" si="707"/>
        <v>0</v>
      </c>
      <c r="BD1511" s="24">
        <f t="shared" si="708"/>
        <v>0</v>
      </c>
      <c r="BE1511" s="24">
        <f t="shared" si="709"/>
        <v>0</v>
      </c>
      <c r="BF1511" s="24">
        <f t="shared" si="721"/>
        <v>0</v>
      </c>
      <c r="BG1511" s="24">
        <f t="shared" si="728"/>
        <v>0</v>
      </c>
      <c r="BH1511" s="24">
        <v>0</v>
      </c>
      <c r="BI1511" s="24">
        <f t="shared" si="722"/>
        <v>0</v>
      </c>
      <c r="BJ1511" s="24">
        <v>0</v>
      </c>
      <c r="BK1511" s="24">
        <f t="shared" si="723"/>
        <v>0</v>
      </c>
      <c r="BL1511" s="24">
        <f t="shared" si="724"/>
        <v>0</v>
      </c>
      <c r="BM1511" s="24">
        <f t="shared" si="710"/>
        <v>0</v>
      </c>
      <c r="BN1511" s="24">
        <f t="shared" si="711"/>
        <v>0</v>
      </c>
      <c r="BO1511" s="24">
        <f t="shared" si="712"/>
        <v>0</v>
      </c>
      <c r="BP1511" s="24">
        <f t="shared" si="713"/>
        <v>0</v>
      </c>
      <c r="BQ1511" s="24">
        <f t="shared" si="714"/>
        <v>0</v>
      </c>
      <c r="BR1511" s="24">
        <f t="shared" si="725"/>
        <v>0</v>
      </c>
      <c r="BS1511" s="24">
        <f t="shared" si="729"/>
        <v>0</v>
      </c>
      <c r="BT1511" s="24">
        <v>0</v>
      </c>
      <c r="BU1511" s="24">
        <f t="shared" si="726"/>
        <v>0</v>
      </c>
      <c r="BV1511" s="24">
        <v>0</v>
      </c>
    </row>
    <row r="1512" spans="1:74">
      <c r="A1512" s="87">
        <v>1503</v>
      </c>
      <c r="B1512" s="1"/>
      <c r="C1512" s="1"/>
      <c r="D1512" s="2"/>
      <c r="E1512" s="3"/>
      <c r="F1512" s="4"/>
      <c r="G1512" s="5"/>
      <c r="H1512" s="4"/>
      <c r="I1512" s="5"/>
      <c r="J1512" s="6"/>
      <c r="K1512" s="5"/>
      <c r="L1512" s="5"/>
      <c r="M1512" s="5"/>
      <c r="N1512" s="7"/>
      <c r="O1512" s="38"/>
      <c r="P1512" s="5"/>
      <c r="Q1512" s="5"/>
      <c r="R1512" s="7"/>
      <c r="S1512" s="38"/>
      <c r="T1512" s="5"/>
      <c r="U1512" s="5"/>
      <c r="V1512" s="55"/>
      <c r="W1512" s="38"/>
      <c r="X1512" s="5"/>
      <c r="Y1512" s="5"/>
      <c r="Z1512" s="55"/>
      <c r="AA1512" s="36">
        <f>IF(Dane!$E$3=1,AO1512+BA1512+BM1512,IF(Dane!$E$3=2,AU1512+BG1512+BS1512,AW1512+BI1512+BU1512))</f>
        <v>0</v>
      </c>
      <c r="AB1512" s="16">
        <f>IF(Dane!$E$3=1,AP1512+BB1512+BN1512,IF(Dane!$E$3=2,AV1512+BH1512+BT1512,AX1512+BJ1512+BV1512))</f>
        <v>0</v>
      </c>
      <c r="AC1512" s="16">
        <f>IF(((K1512*Dane!$C$9)-AA1512)&lt;0,0,(K1512*Dane!$C$9)-AA1512)</f>
        <v>0</v>
      </c>
      <c r="AD1512" s="37">
        <f>IFERROR(IF(((L1512*Dane!$C$9)-AB1512)&lt;0,0,(L1512*Dane!$C$9)-AB1512),0)</f>
        <v>0</v>
      </c>
      <c r="AE1512" s="97"/>
      <c r="AF1512" s="77">
        <f>IF(Dane!$E$3=1,AO1512,IF(Dane!$E$3=2,AU1512,AW1512))</f>
        <v>0</v>
      </c>
      <c r="AG1512" s="77">
        <f>IF(Dane!$E$3=1,AP1512,IF(Dane!$E$3=2,AV1512,AX1512))</f>
        <v>0</v>
      </c>
      <c r="AH1512" s="77">
        <f>IF(Dane!$E$3=1,BA1512,IF(Dane!$E$3=2,BG1512,BI1512))</f>
        <v>0</v>
      </c>
      <c r="AI1512" s="77">
        <f>IF(Dane!$E$3=1,BB1512,IF(Dane!$E$3=2,BH1512,BJ1512))</f>
        <v>0</v>
      </c>
      <c r="AJ1512" s="77">
        <f>IF(Dane!$E$3=1,BM1512,IF(Dane!$E$3=2,BS1512,BU1512))</f>
        <v>0</v>
      </c>
      <c r="AK1512" s="77">
        <f>IF(Dane!$E$3=1,BN1512,IF(Dane!$E$3=2,BT1512,BV1512))</f>
        <v>0</v>
      </c>
      <c r="AL1512" s="24">
        <f t="shared" si="715"/>
        <v>0</v>
      </c>
      <c r="AM1512" s="24">
        <f t="shared" si="716"/>
        <v>0</v>
      </c>
      <c r="AN1512" s="24"/>
      <c r="AO1512" s="24">
        <f t="shared" si="701"/>
        <v>0</v>
      </c>
      <c r="AP1512" s="24">
        <f t="shared" si="717"/>
        <v>0</v>
      </c>
      <c r="AQ1512" s="24">
        <f t="shared" si="702"/>
        <v>0</v>
      </c>
      <c r="AR1512" s="24">
        <f t="shared" si="703"/>
        <v>0</v>
      </c>
      <c r="AS1512" s="24">
        <f t="shared" si="704"/>
        <v>0</v>
      </c>
      <c r="AT1512" s="24">
        <f t="shared" si="718"/>
        <v>0</v>
      </c>
      <c r="AU1512" s="24">
        <f t="shared" si="727"/>
        <v>0</v>
      </c>
      <c r="AV1512" s="24">
        <v>0</v>
      </c>
      <c r="AW1512" s="24">
        <f t="shared" si="730"/>
        <v>0</v>
      </c>
      <c r="AX1512" s="24">
        <v>0</v>
      </c>
      <c r="AY1512" s="24">
        <f t="shared" si="719"/>
        <v>0</v>
      </c>
      <c r="AZ1512" s="24">
        <f t="shared" si="720"/>
        <v>0</v>
      </c>
      <c r="BA1512" s="24">
        <f t="shared" si="705"/>
        <v>0</v>
      </c>
      <c r="BB1512" s="24">
        <f t="shared" si="706"/>
        <v>0</v>
      </c>
      <c r="BC1512" s="24">
        <f t="shared" si="707"/>
        <v>0</v>
      </c>
      <c r="BD1512" s="24">
        <f t="shared" si="708"/>
        <v>0</v>
      </c>
      <c r="BE1512" s="24">
        <f t="shared" si="709"/>
        <v>0</v>
      </c>
      <c r="BF1512" s="24">
        <f t="shared" si="721"/>
        <v>0</v>
      </c>
      <c r="BG1512" s="24">
        <f t="shared" si="728"/>
        <v>0</v>
      </c>
      <c r="BH1512" s="24">
        <v>0</v>
      </c>
      <c r="BI1512" s="24">
        <f t="shared" si="722"/>
        <v>0</v>
      </c>
      <c r="BJ1512" s="24">
        <v>0</v>
      </c>
      <c r="BK1512" s="24">
        <f t="shared" si="723"/>
        <v>0</v>
      </c>
      <c r="BL1512" s="24">
        <f t="shared" si="724"/>
        <v>0</v>
      </c>
      <c r="BM1512" s="24">
        <f t="shared" si="710"/>
        <v>0</v>
      </c>
      <c r="BN1512" s="24">
        <f t="shared" si="711"/>
        <v>0</v>
      </c>
      <c r="BO1512" s="24">
        <f t="shared" si="712"/>
        <v>0</v>
      </c>
      <c r="BP1512" s="24">
        <f t="shared" si="713"/>
        <v>0</v>
      </c>
      <c r="BQ1512" s="24">
        <f t="shared" si="714"/>
        <v>0</v>
      </c>
      <c r="BR1512" s="24">
        <f t="shared" si="725"/>
        <v>0</v>
      </c>
      <c r="BS1512" s="24">
        <f t="shared" si="729"/>
        <v>0</v>
      </c>
      <c r="BT1512" s="24">
        <v>0</v>
      </c>
      <c r="BU1512" s="24">
        <f t="shared" si="726"/>
        <v>0</v>
      </c>
      <c r="BV1512" s="24">
        <v>0</v>
      </c>
    </row>
    <row r="1513" spans="1:74">
      <c r="A1513" s="87">
        <v>1504</v>
      </c>
      <c r="B1513" s="1"/>
      <c r="C1513" s="1"/>
      <c r="D1513" s="2"/>
      <c r="E1513" s="3"/>
      <c r="F1513" s="4"/>
      <c r="G1513" s="5"/>
      <c r="H1513" s="4"/>
      <c r="I1513" s="5"/>
      <c r="J1513" s="6"/>
      <c r="K1513" s="5"/>
      <c r="L1513" s="5"/>
      <c r="M1513" s="5"/>
      <c r="N1513" s="7"/>
      <c r="O1513" s="38"/>
      <c r="P1513" s="5"/>
      <c r="Q1513" s="5"/>
      <c r="R1513" s="7"/>
      <c r="S1513" s="38"/>
      <c r="T1513" s="5"/>
      <c r="U1513" s="5"/>
      <c r="V1513" s="55"/>
      <c r="W1513" s="38"/>
      <c r="X1513" s="5"/>
      <c r="Y1513" s="5"/>
      <c r="Z1513" s="55"/>
      <c r="AA1513" s="36">
        <f>IF(Dane!$E$3=1,AO1513+BA1513+BM1513,IF(Dane!$E$3=2,AU1513+BG1513+BS1513,AW1513+BI1513+BU1513))</f>
        <v>0</v>
      </c>
      <c r="AB1513" s="16">
        <f>IF(Dane!$E$3=1,AP1513+BB1513+BN1513,IF(Dane!$E$3=2,AV1513+BH1513+BT1513,AX1513+BJ1513+BV1513))</f>
        <v>0</v>
      </c>
      <c r="AC1513" s="16">
        <f>IF(((K1513*Dane!$C$9)-AA1513)&lt;0,0,(K1513*Dane!$C$9)-AA1513)</f>
        <v>0</v>
      </c>
      <c r="AD1513" s="37">
        <f>IFERROR(IF(((L1513*Dane!$C$9)-AB1513)&lt;0,0,(L1513*Dane!$C$9)-AB1513),0)</f>
        <v>0</v>
      </c>
      <c r="AE1513" s="97"/>
      <c r="AF1513" s="77">
        <f>IF(Dane!$E$3=1,AO1513,IF(Dane!$E$3=2,AU1513,AW1513))</f>
        <v>0</v>
      </c>
      <c r="AG1513" s="77">
        <f>IF(Dane!$E$3=1,AP1513,IF(Dane!$E$3=2,AV1513,AX1513))</f>
        <v>0</v>
      </c>
      <c r="AH1513" s="77">
        <f>IF(Dane!$E$3=1,BA1513,IF(Dane!$E$3=2,BG1513,BI1513))</f>
        <v>0</v>
      </c>
      <c r="AI1513" s="77">
        <f>IF(Dane!$E$3=1,BB1513,IF(Dane!$E$3=2,BH1513,BJ1513))</f>
        <v>0</v>
      </c>
      <c r="AJ1513" s="77">
        <f>IF(Dane!$E$3=1,BM1513,IF(Dane!$E$3=2,BS1513,BU1513))</f>
        <v>0</v>
      </c>
      <c r="AK1513" s="77">
        <f>IF(Dane!$E$3=1,BN1513,IF(Dane!$E$3=2,BT1513,BV1513))</f>
        <v>0</v>
      </c>
      <c r="AL1513" s="24">
        <f t="shared" si="715"/>
        <v>0</v>
      </c>
      <c r="AM1513" s="24">
        <f t="shared" si="716"/>
        <v>0</v>
      </c>
      <c r="AN1513" s="24"/>
      <c r="AO1513" s="24">
        <f t="shared" si="701"/>
        <v>0</v>
      </c>
      <c r="AP1513" s="24">
        <f t="shared" si="717"/>
        <v>0</v>
      </c>
      <c r="AQ1513" s="24">
        <f t="shared" si="702"/>
        <v>0</v>
      </c>
      <c r="AR1513" s="24">
        <f t="shared" si="703"/>
        <v>0</v>
      </c>
      <c r="AS1513" s="24">
        <f t="shared" si="704"/>
        <v>0</v>
      </c>
      <c r="AT1513" s="24">
        <f t="shared" si="718"/>
        <v>0</v>
      </c>
      <c r="AU1513" s="24">
        <f t="shared" si="727"/>
        <v>0</v>
      </c>
      <c r="AV1513" s="24">
        <v>0</v>
      </c>
      <c r="AW1513" s="24">
        <f t="shared" si="730"/>
        <v>0</v>
      </c>
      <c r="AX1513" s="24">
        <v>0</v>
      </c>
      <c r="AY1513" s="24">
        <f t="shared" si="719"/>
        <v>0</v>
      </c>
      <c r="AZ1513" s="24">
        <f t="shared" si="720"/>
        <v>0</v>
      </c>
      <c r="BA1513" s="24">
        <f t="shared" si="705"/>
        <v>0</v>
      </c>
      <c r="BB1513" s="24">
        <f t="shared" si="706"/>
        <v>0</v>
      </c>
      <c r="BC1513" s="24">
        <f t="shared" si="707"/>
        <v>0</v>
      </c>
      <c r="BD1513" s="24">
        <f t="shared" si="708"/>
        <v>0</v>
      </c>
      <c r="BE1513" s="24">
        <f t="shared" si="709"/>
        <v>0</v>
      </c>
      <c r="BF1513" s="24">
        <f t="shared" si="721"/>
        <v>0</v>
      </c>
      <c r="BG1513" s="24">
        <f t="shared" si="728"/>
        <v>0</v>
      </c>
      <c r="BH1513" s="24">
        <v>0</v>
      </c>
      <c r="BI1513" s="24">
        <f t="shared" si="722"/>
        <v>0</v>
      </c>
      <c r="BJ1513" s="24">
        <v>0</v>
      </c>
      <c r="BK1513" s="24">
        <f t="shared" si="723"/>
        <v>0</v>
      </c>
      <c r="BL1513" s="24">
        <f t="shared" si="724"/>
        <v>0</v>
      </c>
      <c r="BM1513" s="24">
        <f t="shared" si="710"/>
        <v>0</v>
      </c>
      <c r="BN1513" s="24">
        <f t="shared" si="711"/>
        <v>0</v>
      </c>
      <c r="BO1513" s="24">
        <f t="shared" si="712"/>
        <v>0</v>
      </c>
      <c r="BP1513" s="24">
        <f t="shared" si="713"/>
        <v>0</v>
      </c>
      <c r="BQ1513" s="24">
        <f t="shared" si="714"/>
        <v>0</v>
      </c>
      <c r="BR1513" s="24">
        <f t="shared" si="725"/>
        <v>0</v>
      </c>
      <c r="BS1513" s="24">
        <f t="shared" si="729"/>
        <v>0</v>
      </c>
      <c r="BT1513" s="24">
        <v>0</v>
      </c>
      <c r="BU1513" s="24">
        <f t="shared" si="726"/>
        <v>0</v>
      </c>
      <c r="BV1513" s="24">
        <v>0</v>
      </c>
    </row>
    <row r="1514" spans="1:74">
      <c r="A1514" s="87">
        <v>1505</v>
      </c>
      <c r="B1514" s="1"/>
      <c r="C1514" s="1"/>
      <c r="D1514" s="2"/>
      <c r="E1514" s="3"/>
      <c r="F1514" s="4"/>
      <c r="G1514" s="5"/>
      <c r="H1514" s="4"/>
      <c r="I1514" s="5"/>
      <c r="J1514" s="6"/>
      <c r="K1514" s="5"/>
      <c r="L1514" s="5"/>
      <c r="M1514" s="5"/>
      <c r="N1514" s="7"/>
      <c r="O1514" s="38"/>
      <c r="P1514" s="5"/>
      <c r="Q1514" s="5"/>
      <c r="R1514" s="7"/>
      <c r="S1514" s="38"/>
      <c r="T1514" s="5"/>
      <c r="U1514" s="5"/>
      <c r="V1514" s="55"/>
      <c r="W1514" s="38"/>
      <c r="X1514" s="5"/>
      <c r="Y1514" s="5"/>
      <c r="Z1514" s="55"/>
      <c r="AA1514" s="36">
        <f>IF(Dane!$E$3=1,AO1514+BA1514+BM1514,IF(Dane!$E$3=2,AU1514+BG1514+BS1514,AW1514+BI1514+BU1514))</f>
        <v>0</v>
      </c>
      <c r="AB1514" s="16">
        <f>IF(Dane!$E$3=1,AP1514+BB1514+BN1514,IF(Dane!$E$3=2,AV1514+BH1514+BT1514,AX1514+BJ1514+BV1514))</f>
        <v>0</v>
      </c>
      <c r="AC1514" s="16">
        <f>IF(((K1514*Dane!$C$9)-AA1514)&lt;0,0,(K1514*Dane!$C$9)-AA1514)</f>
        <v>0</v>
      </c>
      <c r="AD1514" s="37">
        <f>IFERROR(IF(((L1514*Dane!$C$9)-AB1514)&lt;0,0,(L1514*Dane!$C$9)-AB1514),0)</f>
        <v>0</v>
      </c>
      <c r="AE1514" s="97"/>
      <c r="AF1514" s="77">
        <f>IF(Dane!$E$3=1,AO1514,IF(Dane!$E$3=2,AU1514,AW1514))</f>
        <v>0</v>
      </c>
      <c r="AG1514" s="77">
        <f>IF(Dane!$E$3=1,AP1514,IF(Dane!$E$3=2,AV1514,AX1514))</f>
        <v>0</v>
      </c>
      <c r="AH1514" s="77">
        <f>IF(Dane!$E$3=1,BA1514,IF(Dane!$E$3=2,BG1514,BI1514))</f>
        <v>0</v>
      </c>
      <c r="AI1514" s="77">
        <f>IF(Dane!$E$3=1,BB1514,IF(Dane!$E$3=2,BH1514,BJ1514))</f>
        <v>0</v>
      </c>
      <c r="AJ1514" s="77">
        <f>IF(Dane!$E$3=1,BM1514,IF(Dane!$E$3=2,BS1514,BU1514))</f>
        <v>0</v>
      </c>
      <c r="AK1514" s="77">
        <f>IF(Dane!$E$3=1,BN1514,IF(Dane!$E$3=2,BT1514,BV1514))</f>
        <v>0</v>
      </c>
      <c r="AL1514" s="24">
        <f t="shared" si="715"/>
        <v>0</v>
      </c>
      <c r="AM1514" s="24">
        <f t="shared" si="716"/>
        <v>0</v>
      </c>
      <c r="AN1514" s="24"/>
      <c r="AO1514" s="24">
        <f t="shared" si="701"/>
        <v>0</v>
      </c>
      <c r="AP1514" s="24">
        <f t="shared" si="717"/>
        <v>0</v>
      </c>
      <c r="AQ1514" s="24">
        <f t="shared" si="702"/>
        <v>0</v>
      </c>
      <c r="AR1514" s="24">
        <f t="shared" si="703"/>
        <v>0</v>
      </c>
      <c r="AS1514" s="24">
        <f t="shared" si="704"/>
        <v>0</v>
      </c>
      <c r="AT1514" s="24">
        <f t="shared" si="718"/>
        <v>0</v>
      </c>
      <c r="AU1514" s="24">
        <f t="shared" si="727"/>
        <v>0</v>
      </c>
      <c r="AV1514" s="24">
        <v>0</v>
      </c>
      <c r="AW1514" s="24">
        <f t="shared" si="730"/>
        <v>0</v>
      </c>
      <c r="AX1514" s="24">
        <v>0</v>
      </c>
      <c r="AY1514" s="24">
        <f t="shared" si="719"/>
        <v>0</v>
      </c>
      <c r="AZ1514" s="24">
        <f t="shared" si="720"/>
        <v>0</v>
      </c>
      <c r="BA1514" s="24">
        <f t="shared" si="705"/>
        <v>0</v>
      </c>
      <c r="BB1514" s="24">
        <f t="shared" si="706"/>
        <v>0</v>
      </c>
      <c r="BC1514" s="24">
        <f t="shared" si="707"/>
        <v>0</v>
      </c>
      <c r="BD1514" s="24">
        <f t="shared" si="708"/>
        <v>0</v>
      </c>
      <c r="BE1514" s="24">
        <f t="shared" si="709"/>
        <v>0</v>
      </c>
      <c r="BF1514" s="24">
        <f t="shared" si="721"/>
        <v>0</v>
      </c>
      <c r="BG1514" s="24">
        <f t="shared" si="728"/>
        <v>0</v>
      </c>
      <c r="BH1514" s="24">
        <v>0</v>
      </c>
      <c r="BI1514" s="24">
        <f t="shared" si="722"/>
        <v>0</v>
      </c>
      <c r="BJ1514" s="24">
        <v>0</v>
      </c>
      <c r="BK1514" s="24">
        <f t="shared" si="723"/>
        <v>0</v>
      </c>
      <c r="BL1514" s="24">
        <f t="shared" si="724"/>
        <v>0</v>
      </c>
      <c r="BM1514" s="24">
        <f t="shared" si="710"/>
        <v>0</v>
      </c>
      <c r="BN1514" s="24">
        <f t="shared" si="711"/>
        <v>0</v>
      </c>
      <c r="BO1514" s="24">
        <f t="shared" si="712"/>
        <v>0</v>
      </c>
      <c r="BP1514" s="24">
        <f t="shared" si="713"/>
        <v>0</v>
      </c>
      <c r="BQ1514" s="24">
        <f t="shared" si="714"/>
        <v>0</v>
      </c>
      <c r="BR1514" s="24">
        <f t="shared" si="725"/>
        <v>0</v>
      </c>
      <c r="BS1514" s="24">
        <f t="shared" si="729"/>
        <v>0</v>
      </c>
      <c r="BT1514" s="24">
        <v>0</v>
      </c>
      <c r="BU1514" s="24">
        <f t="shared" si="726"/>
        <v>0</v>
      </c>
      <c r="BV1514" s="24">
        <v>0</v>
      </c>
    </row>
    <row r="1515" spans="1:74">
      <c r="A1515" s="87">
        <v>1506</v>
      </c>
      <c r="B1515" s="1"/>
      <c r="C1515" s="1"/>
      <c r="D1515" s="2"/>
      <c r="E1515" s="3"/>
      <c r="F1515" s="4"/>
      <c r="G1515" s="5"/>
      <c r="H1515" s="4"/>
      <c r="I1515" s="5"/>
      <c r="J1515" s="6"/>
      <c r="K1515" s="5"/>
      <c r="L1515" s="5"/>
      <c r="M1515" s="5"/>
      <c r="N1515" s="7"/>
      <c r="O1515" s="38"/>
      <c r="P1515" s="5"/>
      <c r="Q1515" s="5"/>
      <c r="R1515" s="7"/>
      <c r="S1515" s="38"/>
      <c r="T1515" s="5"/>
      <c r="U1515" s="5"/>
      <c r="V1515" s="55"/>
      <c r="W1515" s="38"/>
      <c r="X1515" s="5"/>
      <c r="Y1515" s="5"/>
      <c r="Z1515" s="55"/>
      <c r="AA1515" s="36">
        <f>IF(Dane!$E$3=1,AO1515+BA1515+BM1515,IF(Dane!$E$3=2,AU1515+BG1515+BS1515,AW1515+BI1515+BU1515))</f>
        <v>0</v>
      </c>
      <c r="AB1515" s="16">
        <f>IF(Dane!$E$3=1,AP1515+BB1515+BN1515,IF(Dane!$E$3=2,AV1515+BH1515+BT1515,AX1515+BJ1515+BV1515))</f>
        <v>0</v>
      </c>
      <c r="AC1515" s="16">
        <f>IF(((K1515*Dane!$C$9)-AA1515)&lt;0,0,(K1515*Dane!$C$9)-AA1515)</f>
        <v>0</v>
      </c>
      <c r="AD1515" s="37">
        <f>IFERROR(IF(((L1515*Dane!$C$9)-AB1515)&lt;0,0,(L1515*Dane!$C$9)-AB1515),0)</f>
        <v>0</v>
      </c>
      <c r="AE1515" s="97"/>
      <c r="AF1515" s="77">
        <f>IF(Dane!$E$3=1,AO1515,IF(Dane!$E$3=2,AU1515,AW1515))</f>
        <v>0</v>
      </c>
      <c r="AG1515" s="77">
        <f>IF(Dane!$E$3=1,AP1515,IF(Dane!$E$3=2,AV1515,AX1515))</f>
        <v>0</v>
      </c>
      <c r="AH1515" s="77">
        <f>IF(Dane!$E$3=1,BA1515,IF(Dane!$E$3=2,BG1515,BI1515))</f>
        <v>0</v>
      </c>
      <c r="AI1515" s="77">
        <f>IF(Dane!$E$3=1,BB1515,IF(Dane!$E$3=2,BH1515,BJ1515))</f>
        <v>0</v>
      </c>
      <c r="AJ1515" s="77">
        <f>IF(Dane!$E$3=1,BM1515,IF(Dane!$E$3=2,BS1515,BU1515))</f>
        <v>0</v>
      </c>
      <c r="AK1515" s="77">
        <f>IF(Dane!$E$3=1,BN1515,IF(Dane!$E$3=2,BT1515,BV1515))</f>
        <v>0</v>
      </c>
      <c r="AL1515" s="24">
        <f t="shared" si="715"/>
        <v>0</v>
      </c>
      <c r="AM1515" s="24">
        <f t="shared" si="716"/>
        <v>0</v>
      </c>
      <c r="AN1515" s="24"/>
      <c r="AO1515" s="24">
        <f t="shared" si="701"/>
        <v>0</v>
      </c>
      <c r="AP1515" s="24">
        <f t="shared" si="717"/>
        <v>0</v>
      </c>
      <c r="AQ1515" s="24">
        <f t="shared" si="702"/>
        <v>0</v>
      </c>
      <c r="AR1515" s="24">
        <f t="shared" si="703"/>
        <v>0</v>
      </c>
      <c r="AS1515" s="24">
        <f t="shared" si="704"/>
        <v>0</v>
      </c>
      <c r="AT1515" s="24">
        <f t="shared" si="718"/>
        <v>0</v>
      </c>
      <c r="AU1515" s="24">
        <f t="shared" si="727"/>
        <v>0</v>
      </c>
      <c r="AV1515" s="24">
        <v>0</v>
      </c>
      <c r="AW1515" s="24">
        <f t="shared" si="730"/>
        <v>0</v>
      </c>
      <c r="AX1515" s="24">
        <v>0</v>
      </c>
      <c r="AY1515" s="24">
        <f t="shared" si="719"/>
        <v>0</v>
      </c>
      <c r="AZ1515" s="24">
        <f t="shared" si="720"/>
        <v>0</v>
      </c>
      <c r="BA1515" s="24">
        <f t="shared" si="705"/>
        <v>0</v>
      </c>
      <c r="BB1515" s="24">
        <f t="shared" si="706"/>
        <v>0</v>
      </c>
      <c r="BC1515" s="24">
        <f t="shared" si="707"/>
        <v>0</v>
      </c>
      <c r="BD1515" s="24">
        <f t="shared" si="708"/>
        <v>0</v>
      </c>
      <c r="BE1515" s="24">
        <f t="shared" si="709"/>
        <v>0</v>
      </c>
      <c r="BF1515" s="24">
        <f t="shared" si="721"/>
        <v>0</v>
      </c>
      <c r="BG1515" s="24">
        <f t="shared" si="728"/>
        <v>0</v>
      </c>
      <c r="BH1515" s="24">
        <v>0</v>
      </c>
      <c r="BI1515" s="24">
        <f t="shared" si="722"/>
        <v>0</v>
      </c>
      <c r="BJ1515" s="24">
        <v>0</v>
      </c>
      <c r="BK1515" s="24">
        <f t="shared" si="723"/>
        <v>0</v>
      </c>
      <c r="BL1515" s="24">
        <f t="shared" si="724"/>
        <v>0</v>
      </c>
      <c r="BM1515" s="24">
        <f t="shared" si="710"/>
        <v>0</v>
      </c>
      <c r="BN1515" s="24">
        <f t="shared" si="711"/>
        <v>0</v>
      </c>
      <c r="BO1515" s="24">
        <f t="shared" si="712"/>
        <v>0</v>
      </c>
      <c r="BP1515" s="24">
        <f t="shared" si="713"/>
        <v>0</v>
      </c>
      <c r="BQ1515" s="24">
        <f t="shared" si="714"/>
        <v>0</v>
      </c>
      <c r="BR1515" s="24">
        <f t="shared" si="725"/>
        <v>0</v>
      </c>
      <c r="BS1515" s="24">
        <f t="shared" si="729"/>
        <v>0</v>
      </c>
      <c r="BT1515" s="24">
        <v>0</v>
      </c>
      <c r="BU1515" s="24">
        <f t="shared" si="726"/>
        <v>0</v>
      </c>
      <c r="BV1515" s="24">
        <v>0</v>
      </c>
    </row>
    <row r="1516" spans="1:74">
      <c r="A1516" s="87">
        <v>1507</v>
      </c>
      <c r="B1516" s="1"/>
      <c r="C1516" s="1"/>
      <c r="D1516" s="2"/>
      <c r="E1516" s="3"/>
      <c r="F1516" s="4"/>
      <c r="G1516" s="5"/>
      <c r="H1516" s="4"/>
      <c r="I1516" s="5"/>
      <c r="J1516" s="6"/>
      <c r="K1516" s="5"/>
      <c r="L1516" s="5"/>
      <c r="M1516" s="5"/>
      <c r="N1516" s="7"/>
      <c r="O1516" s="38"/>
      <c r="P1516" s="5"/>
      <c r="Q1516" s="5"/>
      <c r="R1516" s="7"/>
      <c r="S1516" s="38"/>
      <c r="T1516" s="5"/>
      <c r="U1516" s="5"/>
      <c r="V1516" s="55"/>
      <c r="W1516" s="38"/>
      <c r="X1516" s="5"/>
      <c r="Y1516" s="5"/>
      <c r="Z1516" s="55"/>
      <c r="AA1516" s="36">
        <f>IF(Dane!$E$3=1,AO1516+BA1516+BM1516,IF(Dane!$E$3=2,AU1516+BG1516+BS1516,AW1516+BI1516+BU1516))</f>
        <v>0</v>
      </c>
      <c r="AB1516" s="16">
        <f>IF(Dane!$E$3=1,AP1516+BB1516+BN1516,IF(Dane!$E$3=2,AV1516+BH1516+BT1516,AX1516+BJ1516+BV1516))</f>
        <v>0</v>
      </c>
      <c r="AC1516" s="16">
        <f>IF(((K1516*Dane!$C$9)-AA1516)&lt;0,0,(K1516*Dane!$C$9)-AA1516)</f>
        <v>0</v>
      </c>
      <c r="AD1516" s="37">
        <f>IFERROR(IF(((L1516*Dane!$C$9)-AB1516)&lt;0,0,(L1516*Dane!$C$9)-AB1516),0)</f>
        <v>0</v>
      </c>
      <c r="AE1516" s="97"/>
      <c r="AF1516" s="77">
        <f>IF(Dane!$E$3=1,AO1516,IF(Dane!$E$3=2,AU1516,AW1516))</f>
        <v>0</v>
      </c>
      <c r="AG1516" s="77">
        <f>IF(Dane!$E$3=1,AP1516,IF(Dane!$E$3=2,AV1516,AX1516))</f>
        <v>0</v>
      </c>
      <c r="AH1516" s="77">
        <f>IF(Dane!$E$3=1,BA1516,IF(Dane!$E$3=2,BG1516,BI1516))</f>
        <v>0</v>
      </c>
      <c r="AI1516" s="77">
        <f>IF(Dane!$E$3=1,BB1516,IF(Dane!$E$3=2,BH1516,BJ1516))</f>
        <v>0</v>
      </c>
      <c r="AJ1516" s="77">
        <f>IF(Dane!$E$3=1,BM1516,IF(Dane!$E$3=2,BS1516,BU1516))</f>
        <v>0</v>
      </c>
      <c r="AK1516" s="77">
        <f>IF(Dane!$E$3=1,BN1516,IF(Dane!$E$3=2,BT1516,BV1516))</f>
        <v>0</v>
      </c>
      <c r="AL1516" s="24">
        <f t="shared" si="715"/>
        <v>0</v>
      </c>
      <c r="AM1516" s="24">
        <f t="shared" si="716"/>
        <v>0</v>
      </c>
      <c r="AN1516" s="24"/>
      <c r="AO1516" s="24">
        <f t="shared" si="701"/>
        <v>0</v>
      </c>
      <c r="AP1516" s="24">
        <f t="shared" si="717"/>
        <v>0</v>
      </c>
      <c r="AQ1516" s="24">
        <f t="shared" si="702"/>
        <v>0</v>
      </c>
      <c r="AR1516" s="24">
        <f t="shared" si="703"/>
        <v>0</v>
      </c>
      <c r="AS1516" s="24">
        <f t="shared" si="704"/>
        <v>0</v>
      </c>
      <c r="AT1516" s="24">
        <f t="shared" si="718"/>
        <v>0</v>
      </c>
      <c r="AU1516" s="24">
        <f t="shared" si="727"/>
        <v>0</v>
      </c>
      <c r="AV1516" s="24">
        <v>0</v>
      </c>
      <c r="AW1516" s="24">
        <f t="shared" si="730"/>
        <v>0</v>
      </c>
      <c r="AX1516" s="24">
        <v>0</v>
      </c>
      <c r="AY1516" s="24">
        <f t="shared" si="719"/>
        <v>0</v>
      </c>
      <c r="AZ1516" s="24">
        <f t="shared" si="720"/>
        <v>0</v>
      </c>
      <c r="BA1516" s="24">
        <f t="shared" si="705"/>
        <v>0</v>
      </c>
      <c r="BB1516" s="24">
        <f t="shared" si="706"/>
        <v>0</v>
      </c>
      <c r="BC1516" s="24">
        <f t="shared" si="707"/>
        <v>0</v>
      </c>
      <c r="BD1516" s="24">
        <f t="shared" si="708"/>
        <v>0</v>
      </c>
      <c r="BE1516" s="24">
        <f t="shared" si="709"/>
        <v>0</v>
      </c>
      <c r="BF1516" s="24">
        <f t="shared" si="721"/>
        <v>0</v>
      </c>
      <c r="BG1516" s="24">
        <f t="shared" si="728"/>
        <v>0</v>
      </c>
      <c r="BH1516" s="24">
        <v>0</v>
      </c>
      <c r="BI1516" s="24">
        <f t="shared" si="722"/>
        <v>0</v>
      </c>
      <c r="BJ1516" s="24">
        <v>0</v>
      </c>
      <c r="BK1516" s="24">
        <f t="shared" si="723"/>
        <v>0</v>
      </c>
      <c r="BL1516" s="24">
        <f t="shared" si="724"/>
        <v>0</v>
      </c>
      <c r="BM1516" s="24">
        <f t="shared" si="710"/>
        <v>0</v>
      </c>
      <c r="BN1516" s="24">
        <f t="shared" si="711"/>
        <v>0</v>
      </c>
      <c r="BO1516" s="24">
        <f t="shared" si="712"/>
        <v>0</v>
      </c>
      <c r="BP1516" s="24">
        <f t="shared" si="713"/>
        <v>0</v>
      </c>
      <c r="BQ1516" s="24">
        <f t="shared" si="714"/>
        <v>0</v>
      </c>
      <c r="BR1516" s="24">
        <f t="shared" si="725"/>
        <v>0</v>
      </c>
      <c r="BS1516" s="24">
        <f t="shared" si="729"/>
        <v>0</v>
      </c>
      <c r="BT1516" s="24">
        <v>0</v>
      </c>
      <c r="BU1516" s="24">
        <f t="shared" si="726"/>
        <v>0</v>
      </c>
      <c r="BV1516" s="24">
        <v>0</v>
      </c>
    </row>
    <row r="1517" spans="1:74">
      <c r="A1517" s="87">
        <v>1508</v>
      </c>
      <c r="B1517" s="1"/>
      <c r="C1517" s="1"/>
      <c r="D1517" s="2"/>
      <c r="E1517" s="3"/>
      <c r="F1517" s="4"/>
      <c r="G1517" s="5"/>
      <c r="H1517" s="4"/>
      <c r="I1517" s="5"/>
      <c r="J1517" s="6"/>
      <c r="K1517" s="5"/>
      <c r="L1517" s="5"/>
      <c r="M1517" s="5"/>
      <c r="N1517" s="7"/>
      <c r="O1517" s="38"/>
      <c r="P1517" s="5"/>
      <c r="Q1517" s="5"/>
      <c r="R1517" s="7"/>
      <c r="S1517" s="38"/>
      <c r="T1517" s="5"/>
      <c r="U1517" s="5"/>
      <c r="V1517" s="55"/>
      <c r="W1517" s="38"/>
      <c r="X1517" s="5"/>
      <c r="Y1517" s="5"/>
      <c r="Z1517" s="55"/>
      <c r="AA1517" s="36">
        <f>IF(Dane!$E$3=1,AO1517+BA1517+BM1517,IF(Dane!$E$3=2,AU1517+BG1517+BS1517,AW1517+BI1517+BU1517))</f>
        <v>0</v>
      </c>
      <c r="AB1517" s="16">
        <f>IF(Dane!$E$3=1,AP1517+BB1517+BN1517,IF(Dane!$E$3=2,AV1517+BH1517+BT1517,AX1517+BJ1517+BV1517))</f>
        <v>0</v>
      </c>
      <c r="AC1517" s="16">
        <f>IF(((K1517*Dane!$C$9)-AA1517)&lt;0,0,(K1517*Dane!$C$9)-AA1517)</f>
        <v>0</v>
      </c>
      <c r="AD1517" s="37">
        <f>IFERROR(IF(((L1517*Dane!$C$9)-AB1517)&lt;0,0,(L1517*Dane!$C$9)-AB1517),0)</f>
        <v>0</v>
      </c>
      <c r="AE1517" s="97"/>
      <c r="AF1517" s="77">
        <f>IF(Dane!$E$3=1,AO1517,IF(Dane!$E$3=2,AU1517,AW1517))</f>
        <v>0</v>
      </c>
      <c r="AG1517" s="77">
        <f>IF(Dane!$E$3=1,AP1517,IF(Dane!$E$3=2,AV1517,AX1517))</f>
        <v>0</v>
      </c>
      <c r="AH1517" s="77">
        <f>IF(Dane!$E$3=1,BA1517,IF(Dane!$E$3=2,BG1517,BI1517))</f>
        <v>0</v>
      </c>
      <c r="AI1517" s="77">
        <f>IF(Dane!$E$3=1,BB1517,IF(Dane!$E$3=2,BH1517,BJ1517))</f>
        <v>0</v>
      </c>
      <c r="AJ1517" s="77">
        <f>IF(Dane!$E$3=1,BM1517,IF(Dane!$E$3=2,BS1517,BU1517))</f>
        <v>0</v>
      </c>
      <c r="AK1517" s="77">
        <f>IF(Dane!$E$3=1,BN1517,IF(Dane!$E$3=2,BT1517,BV1517))</f>
        <v>0</v>
      </c>
      <c r="AL1517" s="24">
        <f t="shared" si="715"/>
        <v>0</v>
      </c>
      <c r="AM1517" s="24">
        <f t="shared" si="716"/>
        <v>0</v>
      </c>
      <c r="AN1517" s="24"/>
      <c r="AO1517" s="24">
        <f t="shared" si="701"/>
        <v>0</v>
      </c>
      <c r="AP1517" s="24">
        <f t="shared" si="717"/>
        <v>0</v>
      </c>
      <c r="AQ1517" s="24">
        <f t="shared" si="702"/>
        <v>0</v>
      </c>
      <c r="AR1517" s="24">
        <f t="shared" si="703"/>
        <v>0</v>
      </c>
      <c r="AS1517" s="24">
        <f t="shared" si="704"/>
        <v>0</v>
      </c>
      <c r="AT1517" s="24">
        <f t="shared" si="718"/>
        <v>0</v>
      </c>
      <c r="AU1517" s="24">
        <f t="shared" si="727"/>
        <v>0</v>
      </c>
      <c r="AV1517" s="24">
        <v>0</v>
      </c>
      <c r="AW1517" s="24">
        <f t="shared" si="730"/>
        <v>0</v>
      </c>
      <c r="AX1517" s="24">
        <v>0</v>
      </c>
      <c r="AY1517" s="24">
        <f t="shared" si="719"/>
        <v>0</v>
      </c>
      <c r="AZ1517" s="24">
        <f t="shared" si="720"/>
        <v>0</v>
      </c>
      <c r="BA1517" s="24">
        <f t="shared" si="705"/>
        <v>0</v>
      </c>
      <c r="BB1517" s="24">
        <f t="shared" si="706"/>
        <v>0</v>
      </c>
      <c r="BC1517" s="24">
        <f t="shared" si="707"/>
        <v>0</v>
      </c>
      <c r="BD1517" s="24">
        <f t="shared" si="708"/>
        <v>0</v>
      </c>
      <c r="BE1517" s="24">
        <f t="shared" si="709"/>
        <v>0</v>
      </c>
      <c r="BF1517" s="24">
        <f t="shared" si="721"/>
        <v>0</v>
      </c>
      <c r="BG1517" s="24">
        <f t="shared" si="728"/>
        <v>0</v>
      </c>
      <c r="BH1517" s="24">
        <v>0</v>
      </c>
      <c r="BI1517" s="24">
        <f t="shared" si="722"/>
        <v>0</v>
      </c>
      <c r="BJ1517" s="24">
        <v>0</v>
      </c>
      <c r="BK1517" s="24">
        <f t="shared" si="723"/>
        <v>0</v>
      </c>
      <c r="BL1517" s="24">
        <f t="shared" si="724"/>
        <v>0</v>
      </c>
      <c r="BM1517" s="24">
        <f t="shared" si="710"/>
        <v>0</v>
      </c>
      <c r="BN1517" s="24">
        <f t="shared" si="711"/>
        <v>0</v>
      </c>
      <c r="BO1517" s="24">
        <f t="shared" si="712"/>
        <v>0</v>
      </c>
      <c r="BP1517" s="24">
        <f t="shared" si="713"/>
        <v>0</v>
      </c>
      <c r="BQ1517" s="24">
        <f t="shared" si="714"/>
        <v>0</v>
      </c>
      <c r="BR1517" s="24">
        <f t="shared" si="725"/>
        <v>0</v>
      </c>
      <c r="BS1517" s="24">
        <f t="shared" si="729"/>
        <v>0</v>
      </c>
      <c r="BT1517" s="24">
        <v>0</v>
      </c>
      <c r="BU1517" s="24">
        <f t="shared" si="726"/>
        <v>0</v>
      </c>
      <c r="BV1517" s="24">
        <v>0</v>
      </c>
    </row>
    <row r="1518" spans="1:74">
      <c r="A1518" s="87">
        <v>1509</v>
      </c>
      <c r="B1518" s="1"/>
      <c r="C1518" s="1"/>
      <c r="D1518" s="2"/>
      <c r="E1518" s="3"/>
      <c r="F1518" s="4"/>
      <c r="G1518" s="5"/>
      <c r="H1518" s="4"/>
      <c r="I1518" s="5"/>
      <c r="J1518" s="6"/>
      <c r="K1518" s="5"/>
      <c r="L1518" s="5"/>
      <c r="M1518" s="5"/>
      <c r="N1518" s="7"/>
      <c r="O1518" s="38"/>
      <c r="P1518" s="5"/>
      <c r="Q1518" s="5"/>
      <c r="R1518" s="7"/>
      <c r="S1518" s="38"/>
      <c r="T1518" s="5"/>
      <c r="U1518" s="5"/>
      <c r="V1518" s="55"/>
      <c r="W1518" s="38"/>
      <c r="X1518" s="5"/>
      <c r="Y1518" s="5"/>
      <c r="Z1518" s="55"/>
      <c r="AA1518" s="36">
        <f>IF(Dane!$E$3=1,AO1518+BA1518+BM1518,IF(Dane!$E$3=2,AU1518+BG1518+BS1518,AW1518+BI1518+BU1518))</f>
        <v>0</v>
      </c>
      <c r="AB1518" s="16">
        <f>IF(Dane!$E$3=1,AP1518+BB1518+BN1518,IF(Dane!$E$3=2,AV1518+BH1518+BT1518,AX1518+BJ1518+BV1518))</f>
        <v>0</v>
      </c>
      <c r="AC1518" s="16">
        <f>IF(((K1518*Dane!$C$9)-AA1518)&lt;0,0,(K1518*Dane!$C$9)-AA1518)</f>
        <v>0</v>
      </c>
      <c r="AD1518" s="37">
        <f>IFERROR(IF(((L1518*Dane!$C$9)-AB1518)&lt;0,0,(L1518*Dane!$C$9)-AB1518),0)</f>
        <v>0</v>
      </c>
      <c r="AE1518" s="97"/>
      <c r="AF1518" s="77">
        <f>IF(Dane!$E$3=1,AO1518,IF(Dane!$E$3=2,AU1518,AW1518))</f>
        <v>0</v>
      </c>
      <c r="AG1518" s="77">
        <f>IF(Dane!$E$3=1,AP1518,IF(Dane!$E$3=2,AV1518,AX1518))</f>
        <v>0</v>
      </c>
      <c r="AH1518" s="77">
        <f>IF(Dane!$E$3=1,BA1518,IF(Dane!$E$3=2,BG1518,BI1518))</f>
        <v>0</v>
      </c>
      <c r="AI1518" s="77">
        <f>IF(Dane!$E$3=1,BB1518,IF(Dane!$E$3=2,BH1518,BJ1518))</f>
        <v>0</v>
      </c>
      <c r="AJ1518" s="77">
        <f>IF(Dane!$E$3=1,BM1518,IF(Dane!$E$3=2,BS1518,BU1518))</f>
        <v>0</v>
      </c>
      <c r="AK1518" s="77">
        <f>IF(Dane!$E$3=1,BN1518,IF(Dane!$E$3=2,BT1518,BV1518))</f>
        <v>0</v>
      </c>
      <c r="AL1518" s="24">
        <f t="shared" si="715"/>
        <v>0</v>
      </c>
      <c r="AM1518" s="24">
        <f t="shared" si="716"/>
        <v>0</v>
      </c>
      <c r="AN1518" s="24"/>
      <c r="AO1518" s="24">
        <f t="shared" si="701"/>
        <v>0</v>
      </c>
      <c r="AP1518" s="24">
        <f t="shared" si="717"/>
        <v>0</v>
      </c>
      <c r="AQ1518" s="24">
        <f t="shared" si="702"/>
        <v>0</v>
      </c>
      <c r="AR1518" s="24">
        <f t="shared" si="703"/>
        <v>0</v>
      </c>
      <c r="AS1518" s="24">
        <f t="shared" si="704"/>
        <v>0</v>
      </c>
      <c r="AT1518" s="24">
        <f t="shared" si="718"/>
        <v>0</v>
      </c>
      <c r="AU1518" s="24">
        <f t="shared" si="727"/>
        <v>0</v>
      </c>
      <c r="AV1518" s="24">
        <v>0</v>
      </c>
      <c r="AW1518" s="24">
        <f t="shared" si="730"/>
        <v>0</v>
      </c>
      <c r="AX1518" s="24">
        <v>0</v>
      </c>
      <c r="AY1518" s="24">
        <f t="shared" si="719"/>
        <v>0</v>
      </c>
      <c r="AZ1518" s="24">
        <f t="shared" si="720"/>
        <v>0</v>
      </c>
      <c r="BA1518" s="24">
        <f t="shared" si="705"/>
        <v>0</v>
      </c>
      <c r="BB1518" s="24">
        <f t="shared" si="706"/>
        <v>0</v>
      </c>
      <c r="BC1518" s="24">
        <f t="shared" si="707"/>
        <v>0</v>
      </c>
      <c r="BD1518" s="24">
        <f t="shared" si="708"/>
        <v>0</v>
      </c>
      <c r="BE1518" s="24">
        <f t="shared" si="709"/>
        <v>0</v>
      </c>
      <c r="BF1518" s="24">
        <f t="shared" si="721"/>
        <v>0</v>
      </c>
      <c r="BG1518" s="24">
        <f t="shared" si="728"/>
        <v>0</v>
      </c>
      <c r="BH1518" s="24">
        <v>0</v>
      </c>
      <c r="BI1518" s="24">
        <f t="shared" si="722"/>
        <v>0</v>
      </c>
      <c r="BJ1518" s="24">
        <v>0</v>
      </c>
      <c r="BK1518" s="24">
        <f t="shared" si="723"/>
        <v>0</v>
      </c>
      <c r="BL1518" s="24">
        <f t="shared" si="724"/>
        <v>0</v>
      </c>
      <c r="BM1518" s="24">
        <f t="shared" si="710"/>
        <v>0</v>
      </c>
      <c r="BN1518" s="24">
        <f t="shared" si="711"/>
        <v>0</v>
      </c>
      <c r="BO1518" s="24">
        <f t="shared" si="712"/>
        <v>0</v>
      </c>
      <c r="BP1518" s="24">
        <f t="shared" si="713"/>
        <v>0</v>
      </c>
      <c r="BQ1518" s="24">
        <f t="shared" si="714"/>
        <v>0</v>
      </c>
      <c r="BR1518" s="24">
        <f t="shared" si="725"/>
        <v>0</v>
      </c>
      <c r="BS1518" s="24">
        <f t="shared" si="729"/>
        <v>0</v>
      </c>
      <c r="BT1518" s="24">
        <v>0</v>
      </c>
      <c r="BU1518" s="24">
        <f t="shared" si="726"/>
        <v>0</v>
      </c>
      <c r="BV1518" s="24">
        <v>0</v>
      </c>
    </row>
    <row r="1519" spans="1:74">
      <c r="A1519" s="87">
        <v>1510</v>
      </c>
      <c r="B1519" s="1"/>
      <c r="C1519" s="1"/>
      <c r="D1519" s="2"/>
      <c r="E1519" s="3"/>
      <c r="F1519" s="4"/>
      <c r="G1519" s="5"/>
      <c r="H1519" s="4"/>
      <c r="I1519" s="5"/>
      <c r="J1519" s="6"/>
      <c r="K1519" s="5"/>
      <c r="L1519" s="5"/>
      <c r="M1519" s="5"/>
      <c r="N1519" s="7"/>
      <c r="O1519" s="38"/>
      <c r="P1519" s="5"/>
      <c r="Q1519" s="5"/>
      <c r="R1519" s="7"/>
      <c r="S1519" s="38"/>
      <c r="T1519" s="5"/>
      <c r="U1519" s="5"/>
      <c r="V1519" s="55"/>
      <c r="W1519" s="38"/>
      <c r="X1519" s="5"/>
      <c r="Y1519" s="5"/>
      <c r="Z1519" s="55"/>
      <c r="AA1519" s="36">
        <f>IF(Dane!$E$3=1,AO1519+BA1519+BM1519,IF(Dane!$E$3=2,AU1519+BG1519+BS1519,AW1519+BI1519+BU1519))</f>
        <v>0</v>
      </c>
      <c r="AB1519" s="16">
        <f>IF(Dane!$E$3=1,AP1519+BB1519+BN1519,IF(Dane!$E$3=2,AV1519+BH1519+BT1519,AX1519+BJ1519+BV1519))</f>
        <v>0</v>
      </c>
      <c r="AC1519" s="16">
        <f>IF(((K1519*Dane!$C$9)-AA1519)&lt;0,0,(K1519*Dane!$C$9)-AA1519)</f>
        <v>0</v>
      </c>
      <c r="AD1519" s="37">
        <f>IFERROR(IF(((L1519*Dane!$C$9)-AB1519)&lt;0,0,(L1519*Dane!$C$9)-AB1519),0)</f>
        <v>0</v>
      </c>
      <c r="AE1519" s="97"/>
      <c r="AF1519" s="77">
        <f>IF(Dane!$E$3=1,AO1519,IF(Dane!$E$3=2,AU1519,AW1519))</f>
        <v>0</v>
      </c>
      <c r="AG1519" s="77">
        <f>IF(Dane!$E$3=1,AP1519,IF(Dane!$E$3=2,AV1519,AX1519))</f>
        <v>0</v>
      </c>
      <c r="AH1519" s="77">
        <f>IF(Dane!$E$3=1,BA1519,IF(Dane!$E$3=2,BG1519,BI1519))</f>
        <v>0</v>
      </c>
      <c r="AI1519" s="77">
        <f>IF(Dane!$E$3=1,BB1519,IF(Dane!$E$3=2,BH1519,BJ1519))</f>
        <v>0</v>
      </c>
      <c r="AJ1519" s="77">
        <f>IF(Dane!$E$3=1,BM1519,IF(Dane!$E$3=2,BS1519,BU1519))</f>
        <v>0</v>
      </c>
      <c r="AK1519" s="77">
        <f>IF(Dane!$E$3=1,BN1519,IF(Dane!$E$3=2,BT1519,BV1519))</f>
        <v>0</v>
      </c>
      <c r="AL1519" s="24">
        <f t="shared" si="715"/>
        <v>0</v>
      </c>
      <c r="AM1519" s="24">
        <f t="shared" si="716"/>
        <v>0</v>
      </c>
      <c r="AN1519" s="24"/>
      <c r="AO1519" s="24">
        <f t="shared" si="701"/>
        <v>0</v>
      </c>
      <c r="AP1519" s="24">
        <f t="shared" si="717"/>
        <v>0</v>
      </c>
      <c r="AQ1519" s="24">
        <f t="shared" si="702"/>
        <v>0</v>
      </c>
      <c r="AR1519" s="24">
        <f t="shared" si="703"/>
        <v>0</v>
      </c>
      <c r="AS1519" s="24">
        <f t="shared" si="704"/>
        <v>0</v>
      </c>
      <c r="AT1519" s="24">
        <f t="shared" si="718"/>
        <v>0</v>
      </c>
      <c r="AU1519" s="24">
        <f t="shared" si="727"/>
        <v>0</v>
      </c>
      <c r="AV1519" s="24">
        <v>0</v>
      </c>
      <c r="AW1519" s="24">
        <f t="shared" si="730"/>
        <v>0</v>
      </c>
      <c r="AX1519" s="24">
        <v>0</v>
      </c>
      <c r="AY1519" s="24">
        <f t="shared" si="719"/>
        <v>0</v>
      </c>
      <c r="AZ1519" s="24">
        <f t="shared" si="720"/>
        <v>0</v>
      </c>
      <c r="BA1519" s="24">
        <f t="shared" si="705"/>
        <v>0</v>
      </c>
      <c r="BB1519" s="24">
        <f t="shared" si="706"/>
        <v>0</v>
      </c>
      <c r="BC1519" s="24">
        <f t="shared" si="707"/>
        <v>0</v>
      </c>
      <c r="BD1519" s="24">
        <f t="shared" si="708"/>
        <v>0</v>
      </c>
      <c r="BE1519" s="24">
        <f t="shared" si="709"/>
        <v>0</v>
      </c>
      <c r="BF1519" s="24">
        <f t="shared" si="721"/>
        <v>0</v>
      </c>
      <c r="BG1519" s="24">
        <f t="shared" si="728"/>
        <v>0</v>
      </c>
      <c r="BH1519" s="24">
        <v>0</v>
      </c>
      <c r="BI1519" s="24">
        <f t="shared" si="722"/>
        <v>0</v>
      </c>
      <c r="BJ1519" s="24">
        <v>0</v>
      </c>
      <c r="BK1519" s="24">
        <f t="shared" si="723"/>
        <v>0</v>
      </c>
      <c r="BL1519" s="24">
        <f t="shared" si="724"/>
        <v>0</v>
      </c>
      <c r="BM1519" s="24">
        <f t="shared" si="710"/>
        <v>0</v>
      </c>
      <c r="BN1519" s="24">
        <f t="shared" si="711"/>
        <v>0</v>
      </c>
      <c r="BO1519" s="24">
        <f t="shared" si="712"/>
        <v>0</v>
      </c>
      <c r="BP1519" s="24">
        <f t="shared" si="713"/>
        <v>0</v>
      </c>
      <c r="BQ1519" s="24">
        <f t="shared" si="714"/>
        <v>0</v>
      </c>
      <c r="BR1519" s="24">
        <f t="shared" si="725"/>
        <v>0</v>
      </c>
      <c r="BS1519" s="24">
        <f t="shared" si="729"/>
        <v>0</v>
      </c>
      <c r="BT1519" s="24">
        <v>0</v>
      </c>
      <c r="BU1519" s="24">
        <f t="shared" si="726"/>
        <v>0</v>
      </c>
      <c r="BV1519" s="24">
        <v>0</v>
      </c>
    </row>
    <row r="1520" spans="1:74">
      <c r="A1520" s="87">
        <v>1511</v>
      </c>
      <c r="B1520" s="1"/>
      <c r="C1520" s="1"/>
      <c r="D1520" s="2"/>
      <c r="E1520" s="3"/>
      <c r="F1520" s="4"/>
      <c r="G1520" s="5"/>
      <c r="H1520" s="4"/>
      <c r="I1520" s="5"/>
      <c r="J1520" s="6"/>
      <c r="K1520" s="5"/>
      <c r="L1520" s="5"/>
      <c r="M1520" s="5"/>
      <c r="N1520" s="7"/>
      <c r="O1520" s="38"/>
      <c r="P1520" s="5"/>
      <c r="Q1520" s="5"/>
      <c r="R1520" s="7"/>
      <c r="S1520" s="38"/>
      <c r="T1520" s="5"/>
      <c r="U1520" s="5"/>
      <c r="V1520" s="55"/>
      <c r="W1520" s="38"/>
      <c r="X1520" s="5"/>
      <c r="Y1520" s="5"/>
      <c r="Z1520" s="55"/>
      <c r="AA1520" s="36">
        <f>IF(Dane!$E$3=1,AO1520+BA1520+BM1520,IF(Dane!$E$3=2,AU1520+BG1520+BS1520,AW1520+BI1520+BU1520))</f>
        <v>0</v>
      </c>
      <c r="AB1520" s="16">
        <f>IF(Dane!$E$3=1,AP1520+BB1520+BN1520,IF(Dane!$E$3=2,AV1520+BH1520+BT1520,AX1520+BJ1520+BV1520))</f>
        <v>0</v>
      </c>
      <c r="AC1520" s="16">
        <f>IF(((K1520*Dane!$C$9)-AA1520)&lt;0,0,(K1520*Dane!$C$9)-AA1520)</f>
        <v>0</v>
      </c>
      <c r="AD1520" s="37">
        <f>IFERROR(IF(((L1520*Dane!$C$9)-AB1520)&lt;0,0,(L1520*Dane!$C$9)-AB1520),0)</f>
        <v>0</v>
      </c>
      <c r="AE1520" s="97"/>
      <c r="AF1520" s="77">
        <f>IF(Dane!$E$3=1,AO1520,IF(Dane!$E$3=2,AU1520,AW1520))</f>
        <v>0</v>
      </c>
      <c r="AG1520" s="77">
        <f>IF(Dane!$E$3=1,AP1520,IF(Dane!$E$3=2,AV1520,AX1520))</f>
        <v>0</v>
      </c>
      <c r="AH1520" s="77">
        <f>IF(Dane!$E$3=1,BA1520,IF(Dane!$E$3=2,BG1520,BI1520))</f>
        <v>0</v>
      </c>
      <c r="AI1520" s="77">
        <f>IF(Dane!$E$3=1,BB1520,IF(Dane!$E$3=2,BH1520,BJ1520))</f>
        <v>0</v>
      </c>
      <c r="AJ1520" s="77">
        <f>IF(Dane!$E$3=1,BM1520,IF(Dane!$E$3=2,BS1520,BU1520))</f>
        <v>0</v>
      </c>
      <c r="AK1520" s="77">
        <f>IF(Dane!$E$3=1,BN1520,IF(Dane!$E$3=2,BT1520,BV1520))</f>
        <v>0</v>
      </c>
      <c r="AL1520" s="24">
        <f t="shared" si="715"/>
        <v>0</v>
      </c>
      <c r="AM1520" s="24">
        <f t="shared" si="716"/>
        <v>0</v>
      </c>
      <c r="AN1520" s="24"/>
      <c r="AO1520" s="24">
        <f t="shared" si="701"/>
        <v>0</v>
      </c>
      <c r="AP1520" s="24">
        <f t="shared" si="717"/>
        <v>0</v>
      </c>
      <c r="AQ1520" s="24">
        <f t="shared" si="702"/>
        <v>0</v>
      </c>
      <c r="AR1520" s="24">
        <f t="shared" si="703"/>
        <v>0</v>
      </c>
      <c r="AS1520" s="24">
        <f t="shared" si="704"/>
        <v>0</v>
      </c>
      <c r="AT1520" s="24">
        <f t="shared" si="718"/>
        <v>0</v>
      </c>
      <c r="AU1520" s="24">
        <f t="shared" si="727"/>
        <v>0</v>
      </c>
      <c r="AV1520" s="24">
        <v>0</v>
      </c>
      <c r="AW1520" s="24">
        <f t="shared" si="730"/>
        <v>0</v>
      </c>
      <c r="AX1520" s="24">
        <v>0</v>
      </c>
      <c r="AY1520" s="24">
        <f t="shared" si="719"/>
        <v>0</v>
      </c>
      <c r="AZ1520" s="24">
        <f t="shared" si="720"/>
        <v>0</v>
      </c>
      <c r="BA1520" s="24">
        <f t="shared" si="705"/>
        <v>0</v>
      </c>
      <c r="BB1520" s="24">
        <f t="shared" si="706"/>
        <v>0</v>
      </c>
      <c r="BC1520" s="24">
        <f t="shared" si="707"/>
        <v>0</v>
      </c>
      <c r="BD1520" s="24">
        <f t="shared" si="708"/>
        <v>0</v>
      </c>
      <c r="BE1520" s="24">
        <f t="shared" si="709"/>
        <v>0</v>
      </c>
      <c r="BF1520" s="24">
        <f t="shared" si="721"/>
        <v>0</v>
      </c>
      <c r="BG1520" s="24">
        <f t="shared" si="728"/>
        <v>0</v>
      </c>
      <c r="BH1520" s="24">
        <v>0</v>
      </c>
      <c r="BI1520" s="24">
        <f t="shared" si="722"/>
        <v>0</v>
      </c>
      <c r="BJ1520" s="24">
        <v>0</v>
      </c>
      <c r="BK1520" s="24">
        <f t="shared" si="723"/>
        <v>0</v>
      </c>
      <c r="BL1520" s="24">
        <f t="shared" si="724"/>
        <v>0</v>
      </c>
      <c r="BM1520" s="24">
        <f t="shared" si="710"/>
        <v>0</v>
      </c>
      <c r="BN1520" s="24">
        <f t="shared" si="711"/>
        <v>0</v>
      </c>
      <c r="BO1520" s="24">
        <f t="shared" si="712"/>
        <v>0</v>
      </c>
      <c r="BP1520" s="24">
        <f t="shared" si="713"/>
        <v>0</v>
      </c>
      <c r="BQ1520" s="24">
        <f t="shared" si="714"/>
        <v>0</v>
      </c>
      <c r="BR1520" s="24">
        <f t="shared" si="725"/>
        <v>0</v>
      </c>
      <c r="BS1520" s="24">
        <f t="shared" si="729"/>
        <v>0</v>
      </c>
      <c r="BT1520" s="24">
        <v>0</v>
      </c>
      <c r="BU1520" s="24">
        <f t="shared" si="726"/>
        <v>0</v>
      </c>
      <c r="BV1520" s="24">
        <v>0</v>
      </c>
    </row>
    <row r="1521" spans="1:74">
      <c r="A1521" s="87">
        <v>1512</v>
      </c>
      <c r="B1521" s="1"/>
      <c r="C1521" s="1"/>
      <c r="D1521" s="2"/>
      <c r="E1521" s="3"/>
      <c r="F1521" s="4"/>
      <c r="G1521" s="5"/>
      <c r="H1521" s="4"/>
      <c r="I1521" s="5"/>
      <c r="J1521" s="6"/>
      <c r="K1521" s="5"/>
      <c r="L1521" s="5"/>
      <c r="M1521" s="5"/>
      <c r="N1521" s="7"/>
      <c r="O1521" s="38"/>
      <c r="P1521" s="5"/>
      <c r="Q1521" s="5"/>
      <c r="R1521" s="7"/>
      <c r="S1521" s="38"/>
      <c r="T1521" s="5"/>
      <c r="U1521" s="5"/>
      <c r="V1521" s="55"/>
      <c r="W1521" s="38"/>
      <c r="X1521" s="5"/>
      <c r="Y1521" s="5"/>
      <c r="Z1521" s="55"/>
      <c r="AA1521" s="36">
        <f>IF(Dane!$E$3=1,AO1521+BA1521+BM1521,IF(Dane!$E$3=2,AU1521+BG1521+BS1521,AW1521+BI1521+BU1521))</f>
        <v>0</v>
      </c>
      <c r="AB1521" s="16">
        <f>IF(Dane!$E$3=1,AP1521+BB1521+BN1521,IF(Dane!$E$3=2,AV1521+BH1521+BT1521,AX1521+BJ1521+BV1521))</f>
        <v>0</v>
      </c>
      <c r="AC1521" s="16">
        <f>IF(((K1521*Dane!$C$9)-AA1521)&lt;0,0,(K1521*Dane!$C$9)-AA1521)</f>
        <v>0</v>
      </c>
      <c r="AD1521" s="37">
        <f>IFERROR(IF(((L1521*Dane!$C$9)-AB1521)&lt;0,0,(L1521*Dane!$C$9)-AB1521),0)</f>
        <v>0</v>
      </c>
      <c r="AE1521" s="97"/>
      <c r="AF1521" s="77">
        <f>IF(Dane!$E$3=1,AO1521,IF(Dane!$E$3=2,AU1521,AW1521))</f>
        <v>0</v>
      </c>
      <c r="AG1521" s="77">
        <f>IF(Dane!$E$3=1,AP1521,IF(Dane!$E$3=2,AV1521,AX1521))</f>
        <v>0</v>
      </c>
      <c r="AH1521" s="77">
        <f>IF(Dane!$E$3=1,BA1521,IF(Dane!$E$3=2,BG1521,BI1521))</f>
        <v>0</v>
      </c>
      <c r="AI1521" s="77">
        <f>IF(Dane!$E$3=1,BB1521,IF(Dane!$E$3=2,BH1521,BJ1521))</f>
        <v>0</v>
      </c>
      <c r="AJ1521" s="77">
        <f>IF(Dane!$E$3=1,BM1521,IF(Dane!$E$3=2,BS1521,BU1521))</f>
        <v>0</v>
      </c>
      <c r="AK1521" s="77">
        <f>IF(Dane!$E$3=1,BN1521,IF(Dane!$E$3=2,BT1521,BV1521))</f>
        <v>0</v>
      </c>
      <c r="AL1521" s="24">
        <f t="shared" si="715"/>
        <v>0</v>
      </c>
      <c r="AM1521" s="24">
        <f t="shared" si="716"/>
        <v>0</v>
      </c>
      <c r="AN1521" s="24"/>
      <c r="AO1521" s="24">
        <f t="shared" si="701"/>
        <v>0</v>
      </c>
      <c r="AP1521" s="24">
        <f t="shared" si="717"/>
        <v>0</v>
      </c>
      <c r="AQ1521" s="24">
        <f t="shared" si="702"/>
        <v>0</v>
      </c>
      <c r="AR1521" s="24">
        <f t="shared" si="703"/>
        <v>0</v>
      </c>
      <c r="AS1521" s="24">
        <f t="shared" si="704"/>
        <v>0</v>
      </c>
      <c r="AT1521" s="24">
        <f t="shared" si="718"/>
        <v>0</v>
      </c>
      <c r="AU1521" s="24">
        <f t="shared" si="727"/>
        <v>0</v>
      </c>
      <c r="AV1521" s="24">
        <v>0</v>
      </c>
      <c r="AW1521" s="24">
        <f t="shared" si="730"/>
        <v>0</v>
      </c>
      <c r="AX1521" s="24">
        <v>0</v>
      </c>
      <c r="AY1521" s="24">
        <f t="shared" si="719"/>
        <v>0</v>
      </c>
      <c r="AZ1521" s="24">
        <f t="shared" si="720"/>
        <v>0</v>
      </c>
      <c r="BA1521" s="24">
        <f t="shared" si="705"/>
        <v>0</v>
      </c>
      <c r="BB1521" s="24">
        <f t="shared" si="706"/>
        <v>0</v>
      </c>
      <c r="BC1521" s="24">
        <f t="shared" si="707"/>
        <v>0</v>
      </c>
      <c r="BD1521" s="24">
        <f t="shared" si="708"/>
        <v>0</v>
      </c>
      <c r="BE1521" s="24">
        <f t="shared" si="709"/>
        <v>0</v>
      </c>
      <c r="BF1521" s="24">
        <f t="shared" si="721"/>
        <v>0</v>
      </c>
      <c r="BG1521" s="24">
        <f t="shared" si="728"/>
        <v>0</v>
      </c>
      <c r="BH1521" s="24">
        <v>0</v>
      </c>
      <c r="BI1521" s="24">
        <f t="shared" si="722"/>
        <v>0</v>
      </c>
      <c r="BJ1521" s="24">
        <v>0</v>
      </c>
      <c r="BK1521" s="24">
        <f t="shared" si="723"/>
        <v>0</v>
      </c>
      <c r="BL1521" s="24">
        <f t="shared" si="724"/>
        <v>0</v>
      </c>
      <c r="BM1521" s="24">
        <f t="shared" si="710"/>
        <v>0</v>
      </c>
      <c r="BN1521" s="24">
        <f t="shared" si="711"/>
        <v>0</v>
      </c>
      <c r="BO1521" s="24">
        <f t="shared" si="712"/>
        <v>0</v>
      </c>
      <c r="BP1521" s="24">
        <f t="shared" si="713"/>
        <v>0</v>
      </c>
      <c r="BQ1521" s="24">
        <f t="shared" si="714"/>
        <v>0</v>
      </c>
      <c r="BR1521" s="24">
        <f t="shared" si="725"/>
        <v>0</v>
      </c>
      <c r="BS1521" s="24">
        <f t="shared" si="729"/>
        <v>0</v>
      </c>
      <c r="BT1521" s="24">
        <v>0</v>
      </c>
      <c r="BU1521" s="24">
        <f t="shared" si="726"/>
        <v>0</v>
      </c>
      <c r="BV1521" s="24">
        <v>0</v>
      </c>
    </row>
    <row r="1522" spans="1:74">
      <c r="A1522" s="87">
        <v>1513</v>
      </c>
      <c r="B1522" s="1"/>
      <c r="C1522" s="1"/>
      <c r="D1522" s="2"/>
      <c r="E1522" s="3"/>
      <c r="F1522" s="4"/>
      <c r="G1522" s="5"/>
      <c r="H1522" s="4"/>
      <c r="I1522" s="5"/>
      <c r="J1522" s="6"/>
      <c r="K1522" s="5"/>
      <c r="L1522" s="5"/>
      <c r="M1522" s="5"/>
      <c r="N1522" s="7"/>
      <c r="O1522" s="38"/>
      <c r="P1522" s="5"/>
      <c r="Q1522" s="5"/>
      <c r="R1522" s="7"/>
      <c r="S1522" s="38"/>
      <c r="T1522" s="5"/>
      <c r="U1522" s="5"/>
      <c r="V1522" s="55"/>
      <c r="W1522" s="38"/>
      <c r="X1522" s="5"/>
      <c r="Y1522" s="5"/>
      <c r="Z1522" s="55"/>
      <c r="AA1522" s="36">
        <f>IF(Dane!$E$3=1,AO1522+BA1522+BM1522,IF(Dane!$E$3=2,AU1522+BG1522+BS1522,AW1522+BI1522+BU1522))</f>
        <v>0</v>
      </c>
      <c r="AB1522" s="16">
        <f>IF(Dane!$E$3=1,AP1522+BB1522+BN1522,IF(Dane!$E$3=2,AV1522+BH1522+BT1522,AX1522+BJ1522+BV1522))</f>
        <v>0</v>
      </c>
      <c r="AC1522" s="16">
        <f>IF(((K1522*Dane!$C$9)-AA1522)&lt;0,0,(K1522*Dane!$C$9)-AA1522)</f>
        <v>0</v>
      </c>
      <c r="AD1522" s="37">
        <f>IFERROR(IF(((L1522*Dane!$C$9)-AB1522)&lt;0,0,(L1522*Dane!$C$9)-AB1522),0)</f>
        <v>0</v>
      </c>
      <c r="AE1522" s="97"/>
      <c r="AF1522" s="77">
        <f>IF(Dane!$E$3=1,AO1522,IF(Dane!$E$3=2,AU1522,AW1522))</f>
        <v>0</v>
      </c>
      <c r="AG1522" s="77">
        <f>IF(Dane!$E$3=1,AP1522,IF(Dane!$E$3=2,AV1522,AX1522))</f>
        <v>0</v>
      </c>
      <c r="AH1522" s="77">
        <f>IF(Dane!$E$3=1,BA1522,IF(Dane!$E$3=2,BG1522,BI1522))</f>
        <v>0</v>
      </c>
      <c r="AI1522" s="77">
        <f>IF(Dane!$E$3=1,BB1522,IF(Dane!$E$3=2,BH1522,BJ1522))</f>
        <v>0</v>
      </c>
      <c r="AJ1522" s="77">
        <f>IF(Dane!$E$3=1,BM1522,IF(Dane!$E$3=2,BS1522,BU1522))</f>
        <v>0</v>
      </c>
      <c r="AK1522" s="77">
        <f>IF(Dane!$E$3=1,BN1522,IF(Dane!$E$3=2,BT1522,BV1522))</f>
        <v>0</v>
      </c>
      <c r="AL1522" s="24">
        <f t="shared" si="715"/>
        <v>0</v>
      </c>
      <c r="AM1522" s="24">
        <f t="shared" si="716"/>
        <v>0</v>
      </c>
      <c r="AN1522" s="24"/>
      <c r="AO1522" s="24">
        <f t="shared" si="701"/>
        <v>0</v>
      </c>
      <c r="AP1522" s="24">
        <f t="shared" si="717"/>
        <v>0</v>
      </c>
      <c r="AQ1522" s="24">
        <f t="shared" si="702"/>
        <v>0</v>
      </c>
      <c r="AR1522" s="24">
        <f t="shared" si="703"/>
        <v>0</v>
      </c>
      <c r="AS1522" s="24">
        <f t="shared" si="704"/>
        <v>0</v>
      </c>
      <c r="AT1522" s="24">
        <f t="shared" si="718"/>
        <v>0</v>
      </c>
      <c r="AU1522" s="24">
        <f t="shared" si="727"/>
        <v>0</v>
      </c>
      <c r="AV1522" s="24">
        <v>0</v>
      </c>
      <c r="AW1522" s="24">
        <f t="shared" si="730"/>
        <v>0</v>
      </c>
      <c r="AX1522" s="24">
        <v>0</v>
      </c>
      <c r="AY1522" s="24">
        <f t="shared" si="719"/>
        <v>0</v>
      </c>
      <c r="AZ1522" s="24">
        <f t="shared" si="720"/>
        <v>0</v>
      </c>
      <c r="BA1522" s="24">
        <f t="shared" si="705"/>
        <v>0</v>
      </c>
      <c r="BB1522" s="24">
        <f t="shared" si="706"/>
        <v>0</v>
      </c>
      <c r="BC1522" s="24">
        <f t="shared" si="707"/>
        <v>0</v>
      </c>
      <c r="BD1522" s="24">
        <f t="shared" si="708"/>
        <v>0</v>
      </c>
      <c r="BE1522" s="24">
        <f t="shared" si="709"/>
        <v>0</v>
      </c>
      <c r="BF1522" s="24">
        <f t="shared" si="721"/>
        <v>0</v>
      </c>
      <c r="BG1522" s="24">
        <f t="shared" si="728"/>
        <v>0</v>
      </c>
      <c r="BH1522" s="24">
        <v>0</v>
      </c>
      <c r="BI1522" s="24">
        <f t="shared" si="722"/>
        <v>0</v>
      </c>
      <c r="BJ1522" s="24">
        <v>0</v>
      </c>
      <c r="BK1522" s="24">
        <f t="shared" si="723"/>
        <v>0</v>
      </c>
      <c r="BL1522" s="24">
        <f t="shared" si="724"/>
        <v>0</v>
      </c>
      <c r="BM1522" s="24">
        <f t="shared" si="710"/>
        <v>0</v>
      </c>
      <c r="BN1522" s="24">
        <f t="shared" si="711"/>
        <v>0</v>
      </c>
      <c r="BO1522" s="24">
        <f t="shared" si="712"/>
        <v>0</v>
      </c>
      <c r="BP1522" s="24">
        <f t="shared" si="713"/>
        <v>0</v>
      </c>
      <c r="BQ1522" s="24">
        <f t="shared" si="714"/>
        <v>0</v>
      </c>
      <c r="BR1522" s="24">
        <f t="shared" si="725"/>
        <v>0</v>
      </c>
      <c r="BS1522" s="24">
        <f t="shared" si="729"/>
        <v>0</v>
      </c>
      <c r="BT1522" s="24">
        <v>0</v>
      </c>
      <c r="BU1522" s="24">
        <f t="shared" si="726"/>
        <v>0</v>
      </c>
      <c r="BV1522" s="24">
        <v>0</v>
      </c>
    </row>
    <row r="1523" spans="1:74">
      <c r="A1523" s="87">
        <v>1514</v>
      </c>
      <c r="B1523" s="1"/>
      <c r="C1523" s="1"/>
      <c r="D1523" s="2"/>
      <c r="E1523" s="3"/>
      <c r="F1523" s="4"/>
      <c r="G1523" s="5"/>
      <c r="H1523" s="4"/>
      <c r="I1523" s="5"/>
      <c r="J1523" s="6"/>
      <c r="K1523" s="5"/>
      <c r="L1523" s="5"/>
      <c r="M1523" s="5"/>
      <c r="N1523" s="7"/>
      <c r="O1523" s="38"/>
      <c r="P1523" s="5"/>
      <c r="Q1523" s="5"/>
      <c r="R1523" s="7"/>
      <c r="S1523" s="38"/>
      <c r="T1523" s="5"/>
      <c r="U1523" s="5"/>
      <c r="V1523" s="55"/>
      <c r="W1523" s="38"/>
      <c r="X1523" s="5"/>
      <c r="Y1523" s="5"/>
      <c r="Z1523" s="55"/>
      <c r="AA1523" s="36">
        <f>IF(Dane!$E$3=1,AO1523+BA1523+BM1523,IF(Dane!$E$3=2,AU1523+BG1523+BS1523,AW1523+BI1523+BU1523))</f>
        <v>0</v>
      </c>
      <c r="AB1523" s="16">
        <f>IF(Dane!$E$3=1,AP1523+BB1523+BN1523,IF(Dane!$E$3=2,AV1523+BH1523+BT1523,AX1523+BJ1523+BV1523))</f>
        <v>0</v>
      </c>
      <c r="AC1523" s="16">
        <f>IF(((K1523*Dane!$C$9)-AA1523)&lt;0,0,(K1523*Dane!$C$9)-AA1523)</f>
        <v>0</v>
      </c>
      <c r="AD1523" s="37">
        <f>IFERROR(IF(((L1523*Dane!$C$9)-AB1523)&lt;0,0,(L1523*Dane!$C$9)-AB1523),0)</f>
        <v>0</v>
      </c>
      <c r="AE1523" s="97"/>
      <c r="AF1523" s="77">
        <f>IF(Dane!$E$3=1,AO1523,IF(Dane!$E$3=2,AU1523,AW1523))</f>
        <v>0</v>
      </c>
      <c r="AG1523" s="77">
        <f>IF(Dane!$E$3=1,AP1523,IF(Dane!$E$3=2,AV1523,AX1523))</f>
        <v>0</v>
      </c>
      <c r="AH1523" s="77">
        <f>IF(Dane!$E$3=1,BA1523,IF(Dane!$E$3=2,BG1523,BI1523))</f>
        <v>0</v>
      </c>
      <c r="AI1523" s="77">
        <f>IF(Dane!$E$3=1,BB1523,IF(Dane!$E$3=2,BH1523,BJ1523))</f>
        <v>0</v>
      </c>
      <c r="AJ1523" s="77">
        <f>IF(Dane!$E$3=1,BM1523,IF(Dane!$E$3=2,BS1523,BU1523))</f>
        <v>0</v>
      </c>
      <c r="AK1523" s="77">
        <f>IF(Dane!$E$3=1,BN1523,IF(Dane!$E$3=2,BT1523,BV1523))</f>
        <v>0</v>
      </c>
      <c r="AL1523" s="24">
        <f t="shared" si="715"/>
        <v>0</v>
      </c>
      <c r="AM1523" s="24">
        <f t="shared" si="716"/>
        <v>0</v>
      </c>
      <c r="AN1523" s="24"/>
      <c r="AO1523" s="24">
        <f t="shared" si="701"/>
        <v>0</v>
      </c>
      <c r="AP1523" s="24">
        <f t="shared" si="717"/>
        <v>0</v>
      </c>
      <c r="AQ1523" s="24">
        <f t="shared" si="702"/>
        <v>0</v>
      </c>
      <c r="AR1523" s="24">
        <f t="shared" si="703"/>
        <v>0</v>
      </c>
      <c r="AS1523" s="24">
        <f t="shared" si="704"/>
        <v>0</v>
      </c>
      <c r="AT1523" s="24">
        <f t="shared" si="718"/>
        <v>0</v>
      </c>
      <c r="AU1523" s="24">
        <f t="shared" si="727"/>
        <v>0</v>
      </c>
      <c r="AV1523" s="24">
        <v>0</v>
      </c>
      <c r="AW1523" s="24">
        <f t="shared" si="730"/>
        <v>0</v>
      </c>
      <c r="AX1523" s="24">
        <v>0</v>
      </c>
      <c r="AY1523" s="24">
        <f t="shared" si="719"/>
        <v>0</v>
      </c>
      <c r="AZ1523" s="24">
        <f t="shared" si="720"/>
        <v>0</v>
      </c>
      <c r="BA1523" s="24">
        <f t="shared" si="705"/>
        <v>0</v>
      </c>
      <c r="BB1523" s="24">
        <f t="shared" si="706"/>
        <v>0</v>
      </c>
      <c r="BC1523" s="24">
        <f t="shared" si="707"/>
        <v>0</v>
      </c>
      <c r="BD1523" s="24">
        <f t="shared" si="708"/>
        <v>0</v>
      </c>
      <c r="BE1523" s="24">
        <f t="shared" si="709"/>
        <v>0</v>
      </c>
      <c r="BF1523" s="24">
        <f t="shared" si="721"/>
        <v>0</v>
      </c>
      <c r="BG1523" s="24">
        <f t="shared" si="728"/>
        <v>0</v>
      </c>
      <c r="BH1523" s="24">
        <v>0</v>
      </c>
      <c r="BI1523" s="24">
        <f t="shared" si="722"/>
        <v>0</v>
      </c>
      <c r="BJ1523" s="24">
        <v>0</v>
      </c>
      <c r="BK1523" s="24">
        <f t="shared" si="723"/>
        <v>0</v>
      </c>
      <c r="BL1523" s="24">
        <f t="shared" si="724"/>
        <v>0</v>
      </c>
      <c r="BM1523" s="24">
        <f t="shared" si="710"/>
        <v>0</v>
      </c>
      <c r="BN1523" s="24">
        <f t="shared" si="711"/>
        <v>0</v>
      </c>
      <c r="BO1523" s="24">
        <f t="shared" si="712"/>
        <v>0</v>
      </c>
      <c r="BP1523" s="24">
        <f t="shared" si="713"/>
        <v>0</v>
      </c>
      <c r="BQ1523" s="24">
        <f t="shared" si="714"/>
        <v>0</v>
      </c>
      <c r="BR1523" s="24">
        <f t="shared" si="725"/>
        <v>0</v>
      </c>
      <c r="BS1523" s="24">
        <f t="shared" si="729"/>
        <v>0</v>
      </c>
      <c r="BT1523" s="24">
        <v>0</v>
      </c>
      <c r="BU1523" s="24">
        <f t="shared" si="726"/>
        <v>0</v>
      </c>
      <c r="BV1523" s="24">
        <v>0</v>
      </c>
    </row>
    <row r="1524" spans="1:74">
      <c r="A1524" s="87">
        <v>1515</v>
      </c>
      <c r="B1524" s="1"/>
      <c r="C1524" s="1"/>
      <c r="D1524" s="2"/>
      <c r="E1524" s="3"/>
      <c r="F1524" s="4"/>
      <c r="G1524" s="5"/>
      <c r="H1524" s="4"/>
      <c r="I1524" s="5"/>
      <c r="J1524" s="6"/>
      <c r="K1524" s="5"/>
      <c r="L1524" s="5"/>
      <c r="M1524" s="5"/>
      <c r="N1524" s="7"/>
      <c r="O1524" s="38"/>
      <c r="P1524" s="5"/>
      <c r="Q1524" s="5"/>
      <c r="R1524" s="7"/>
      <c r="S1524" s="38"/>
      <c r="T1524" s="5"/>
      <c r="U1524" s="5"/>
      <c r="V1524" s="55"/>
      <c r="W1524" s="38"/>
      <c r="X1524" s="5"/>
      <c r="Y1524" s="5"/>
      <c r="Z1524" s="55"/>
      <c r="AA1524" s="36">
        <f>IF(Dane!$E$3=1,AO1524+BA1524+BM1524,IF(Dane!$E$3=2,AU1524+BG1524+BS1524,AW1524+BI1524+BU1524))</f>
        <v>0</v>
      </c>
      <c r="AB1524" s="16">
        <f>IF(Dane!$E$3=1,AP1524+BB1524+BN1524,IF(Dane!$E$3=2,AV1524+BH1524+BT1524,AX1524+BJ1524+BV1524))</f>
        <v>0</v>
      </c>
      <c r="AC1524" s="16">
        <f>IF(((K1524*Dane!$C$9)-AA1524)&lt;0,0,(K1524*Dane!$C$9)-AA1524)</f>
        <v>0</v>
      </c>
      <c r="AD1524" s="37">
        <f>IFERROR(IF(((L1524*Dane!$C$9)-AB1524)&lt;0,0,(L1524*Dane!$C$9)-AB1524),0)</f>
        <v>0</v>
      </c>
      <c r="AE1524" s="97"/>
      <c r="AF1524" s="77">
        <f>IF(Dane!$E$3=1,AO1524,IF(Dane!$E$3=2,AU1524,AW1524))</f>
        <v>0</v>
      </c>
      <c r="AG1524" s="77">
        <f>IF(Dane!$E$3=1,AP1524,IF(Dane!$E$3=2,AV1524,AX1524))</f>
        <v>0</v>
      </c>
      <c r="AH1524" s="77">
        <f>IF(Dane!$E$3=1,BA1524,IF(Dane!$E$3=2,BG1524,BI1524))</f>
        <v>0</v>
      </c>
      <c r="AI1524" s="77">
        <f>IF(Dane!$E$3=1,BB1524,IF(Dane!$E$3=2,BH1524,BJ1524))</f>
        <v>0</v>
      </c>
      <c r="AJ1524" s="77">
        <f>IF(Dane!$E$3=1,BM1524,IF(Dane!$E$3=2,BS1524,BU1524))</f>
        <v>0</v>
      </c>
      <c r="AK1524" s="77">
        <f>IF(Dane!$E$3=1,BN1524,IF(Dane!$E$3=2,BT1524,BV1524))</f>
        <v>0</v>
      </c>
      <c r="AL1524" s="24">
        <f t="shared" si="715"/>
        <v>0</v>
      </c>
      <c r="AM1524" s="24">
        <f t="shared" si="716"/>
        <v>0</v>
      </c>
      <c r="AN1524" s="24"/>
      <c r="AO1524" s="24">
        <f t="shared" si="701"/>
        <v>0</v>
      </c>
      <c r="AP1524" s="24">
        <f t="shared" si="717"/>
        <v>0</v>
      </c>
      <c r="AQ1524" s="24">
        <f t="shared" si="702"/>
        <v>0</v>
      </c>
      <c r="AR1524" s="24">
        <f t="shared" si="703"/>
        <v>0</v>
      </c>
      <c r="AS1524" s="24">
        <f t="shared" si="704"/>
        <v>0</v>
      </c>
      <c r="AT1524" s="24">
        <f t="shared" si="718"/>
        <v>0</v>
      </c>
      <c r="AU1524" s="24">
        <f t="shared" si="727"/>
        <v>0</v>
      </c>
      <c r="AV1524" s="24">
        <v>0</v>
      </c>
      <c r="AW1524" s="24">
        <f t="shared" si="730"/>
        <v>0</v>
      </c>
      <c r="AX1524" s="24">
        <v>0</v>
      </c>
      <c r="AY1524" s="24">
        <f t="shared" si="719"/>
        <v>0</v>
      </c>
      <c r="AZ1524" s="24">
        <f t="shared" si="720"/>
        <v>0</v>
      </c>
      <c r="BA1524" s="24">
        <f t="shared" si="705"/>
        <v>0</v>
      </c>
      <c r="BB1524" s="24">
        <f t="shared" si="706"/>
        <v>0</v>
      </c>
      <c r="BC1524" s="24">
        <f t="shared" si="707"/>
        <v>0</v>
      </c>
      <c r="BD1524" s="24">
        <f t="shared" si="708"/>
        <v>0</v>
      </c>
      <c r="BE1524" s="24">
        <f t="shared" si="709"/>
        <v>0</v>
      </c>
      <c r="BF1524" s="24">
        <f t="shared" si="721"/>
        <v>0</v>
      </c>
      <c r="BG1524" s="24">
        <f t="shared" si="728"/>
        <v>0</v>
      </c>
      <c r="BH1524" s="24">
        <v>0</v>
      </c>
      <c r="BI1524" s="24">
        <f t="shared" si="722"/>
        <v>0</v>
      </c>
      <c r="BJ1524" s="24">
        <v>0</v>
      </c>
      <c r="BK1524" s="24">
        <f t="shared" si="723"/>
        <v>0</v>
      </c>
      <c r="BL1524" s="24">
        <f t="shared" si="724"/>
        <v>0</v>
      </c>
      <c r="BM1524" s="24">
        <f t="shared" si="710"/>
        <v>0</v>
      </c>
      <c r="BN1524" s="24">
        <f t="shared" si="711"/>
        <v>0</v>
      </c>
      <c r="BO1524" s="24">
        <f t="shared" si="712"/>
        <v>0</v>
      </c>
      <c r="BP1524" s="24">
        <f t="shared" si="713"/>
        <v>0</v>
      </c>
      <c r="BQ1524" s="24">
        <f t="shared" si="714"/>
        <v>0</v>
      </c>
      <c r="BR1524" s="24">
        <f t="shared" si="725"/>
        <v>0</v>
      </c>
      <c r="BS1524" s="24">
        <f t="shared" si="729"/>
        <v>0</v>
      </c>
      <c r="BT1524" s="24">
        <v>0</v>
      </c>
      <c r="BU1524" s="24">
        <f t="shared" si="726"/>
        <v>0</v>
      </c>
      <c r="BV1524" s="24">
        <v>0</v>
      </c>
    </row>
    <row r="1525" spans="1:74">
      <c r="A1525" s="87">
        <v>1516</v>
      </c>
      <c r="B1525" s="1"/>
      <c r="C1525" s="1"/>
      <c r="D1525" s="2"/>
      <c r="E1525" s="3"/>
      <c r="F1525" s="4"/>
      <c r="G1525" s="5"/>
      <c r="H1525" s="4"/>
      <c r="I1525" s="5"/>
      <c r="J1525" s="6"/>
      <c r="K1525" s="5"/>
      <c r="L1525" s="5"/>
      <c r="M1525" s="5"/>
      <c r="N1525" s="7"/>
      <c r="O1525" s="38"/>
      <c r="P1525" s="5"/>
      <c r="Q1525" s="5"/>
      <c r="R1525" s="7"/>
      <c r="S1525" s="38"/>
      <c r="T1525" s="5"/>
      <c r="U1525" s="5"/>
      <c r="V1525" s="55"/>
      <c r="W1525" s="38"/>
      <c r="X1525" s="5"/>
      <c r="Y1525" s="5"/>
      <c r="Z1525" s="55"/>
      <c r="AA1525" s="36">
        <f>IF(Dane!$E$3=1,AO1525+BA1525+BM1525,IF(Dane!$E$3=2,AU1525+BG1525+BS1525,AW1525+BI1525+BU1525))</f>
        <v>0</v>
      </c>
      <c r="AB1525" s="16">
        <f>IF(Dane!$E$3=1,AP1525+BB1525+BN1525,IF(Dane!$E$3=2,AV1525+BH1525+BT1525,AX1525+BJ1525+BV1525))</f>
        <v>0</v>
      </c>
      <c r="AC1525" s="16">
        <f>IF(((K1525*Dane!$C$9)-AA1525)&lt;0,0,(K1525*Dane!$C$9)-AA1525)</f>
        <v>0</v>
      </c>
      <c r="AD1525" s="37">
        <f>IFERROR(IF(((L1525*Dane!$C$9)-AB1525)&lt;0,0,(L1525*Dane!$C$9)-AB1525),0)</f>
        <v>0</v>
      </c>
      <c r="AE1525" s="97"/>
      <c r="AF1525" s="77">
        <f>IF(Dane!$E$3=1,AO1525,IF(Dane!$E$3=2,AU1525,AW1525))</f>
        <v>0</v>
      </c>
      <c r="AG1525" s="77">
        <f>IF(Dane!$E$3=1,AP1525,IF(Dane!$E$3=2,AV1525,AX1525))</f>
        <v>0</v>
      </c>
      <c r="AH1525" s="77">
        <f>IF(Dane!$E$3=1,BA1525,IF(Dane!$E$3=2,BG1525,BI1525))</f>
        <v>0</v>
      </c>
      <c r="AI1525" s="77">
        <f>IF(Dane!$E$3=1,BB1525,IF(Dane!$E$3=2,BH1525,BJ1525))</f>
        <v>0</v>
      </c>
      <c r="AJ1525" s="77">
        <f>IF(Dane!$E$3=1,BM1525,IF(Dane!$E$3=2,BS1525,BU1525))</f>
        <v>0</v>
      </c>
      <c r="AK1525" s="77">
        <f>IF(Dane!$E$3=1,BN1525,IF(Dane!$E$3=2,BT1525,BV1525))</f>
        <v>0</v>
      </c>
      <c r="AL1525" s="24">
        <f t="shared" si="715"/>
        <v>0</v>
      </c>
      <c r="AM1525" s="24">
        <f t="shared" si="716"/>
        <v>0</v>
      </c>
      <c r="AN1525" s="24"/>
      <c r="AO1525" s="24">
        <f t="shared" si="701"/>
        <v>0</v>
      </c>
      <c r="AP1525" s="24">
        <f t="shared" si="717"/>
        <v>0</v>
      </c>
      <c r="AQ1525" s="24">
        <f t="shared" si="702"/>
        <v>0</v>
      </c>
      <c r="AR1525" s="24">
        <f t="shared" si="703"/>
        <v>0</v>
      </c>
      <c r="AS1525" s="24">
        <f t="shared" si="704"/>
        <v>0</v>
      </c>
      <c r="AT1525" s="24">
        <f t="shared" si="718"/>
        <v>0</v>
      </c>
      <c r="AU1525" s="24">
        <f t="shared" si="727"/>
        <v>0</v>
      </c>
      <c r="AV1525" s="24">
        <v>0</v>
      </c>
      <c r="AW1525" s="24">
        <f t="shared" si="730"/>
        <v>0</v>
      </c>
      <c r="AX1525" s="24">
        <v>0</v>
      </c>
      <c r="AY1525" s="24">
        <f t="shared" si="719"/>
        <v>0</v>
      </c>
      <c r="AZ1525" s="24">
        <f t="shared" si="720"/>
        <v>0</v>
      </c>
      <c r="BA1525" s="24">
        <f t="shared" si="705"/>
        <v>0</v>
      </c>
      <c r="BB1525" s="24">
        <f t="shared" si="706"/>
        <v>0</v>
      </c>
      <c r="BC1525" s="24">
        <f t="shared" si="707"/>
        <v>0</v>
      </c>
      <c r="BD1525" s="24">
        <f t="shared" si="708"/>
        <v>0</v>
      </c>
      <c r="BE1525" s="24">
        <f t="shared" si="709"/>
        <v>0</v>
      </c>
      <c r="BF1525" s="24">
        <f t="shared" si="721"/>
        <v>0</v>
      </c>
      <c r="BG1525" s="24">
        <f t="shared" si="728"/>
        <v>0</v>
      </c>
      <c r="BH1525" s="24">
        <v>0</v>
      </c>
      <c r="BI1525" s="24">
        <f t="shared" si="722"/>
        <v>0</v>
      </c>
      <c r="BJ1525" s="24">
        <v>0</v>
      </c>
      <c r="BK1525" s="24">
        <f t="shared" si="723"/>
        <v>0</v>
      </c>
      <c r="BL1525" s="24">
        <f t="shared" si="724"/>
        <v>0</v>
      </c>
      <c r="BM1525" s="24">
        <f t="shared" si="710"/>
        <v>0</v>
      </c>
      <c r="BN1525" s="24">
        <f t="shared" si="711"/>
        <v>0</v>
      </c>
      <c r="BO1525" s="24">
        <f t="shared" si="712"/>
        <v>0</v>
      </c>
      <c r="BP1525" s="24">
        <f t="shared" si="713"/>
        <v>0</v>
      </c>
      <c r="BQ1525" s="24">
        <f t="shared" si="714"/>
        <v>0</v>
      </c>
      <c r="BR1525" s="24">
        <f t="shared" si="725"/>
        <v>0</v>
      </c>
      <c r="BS1525" s="24">
        <f t="shared" si="729"/>
        <v>0</v>
      </c>
      <c r="BT1525" s="24">
        <v>0</v>
      </c>
      <c r="BU1525" s="24">
        <f t="shared" si="726"/>
        <v>0</v>
      </c>
      <c r="BV1525" s="24">
        <v>0</v>
      </c>
    </row>
    <row r="1526" spans="1:74">
      <c r="A1526" s="87">
        <v>1517</v>
      </c>
      <c r="B1526" s="1"/>
      <c r="C1526" s="1"/>
      <c r="D1526" s="2"/>
      <c r="E1526" s="3"/>
      <c r="F1526" s="4"/>
      <c r="G1526" s="5"/>
      <c r="H1526" s="4"/>
      <c r="I1526" s="5"/>
      <c r="J1526" s="6"/>
      <c r="K1526" s="5"/>
      <c r="L1526" s="5"/>
      <c r="M1526" s="5"/>
      <c r="N1526" s="7"/>
      <c r="O1526" s="38"/>
      <c r="P1526" s="5"/>
      <c r="Q1526" s="5"/>
      <c r="R1526" s="7"/>
      <c r="S1526" s="38"/>
      <c r="T1526" s="5"/>
      <c r="U1526" s="5"/>
      <c r="V1526" s="55"/>
      <c r="W1526" s="38"/>
      <c r="X1526" s="5"/>
      <c r="Y1526" s="5"/>
      <c r="Z1526" s="55"/>
      <c r="AA1526" s="36">
        <f>IF(Dane!$E$3=1,AO1526+BA1526+BM1526,IF(Dane!$E$3=2,AU1526+BG1526+BS1526,AW1526+BI1526+BU1526))</f>
        <v>0</v>
      </c>
      <c r="AB1526" s="16">
        <f>IF(Dane!$E$3=1,AP1526+BB1526+BN1526,IF(Dane!$E$3=2,AV1526+BH1526+BT1526,AX1526+BJ1526+BV1526))</f>
        <v>0</v>
      </c>
      <c r="AC1526" s="16">
        <f>IF(((K1526*Dane!$C$9)-AA1526)&lt;0,0,(K1526*Dane!$C$9)-AA1526)</f>
        <v>0</v>
      </c>
      <c r="AD1526" s="37">
        <f>IFERROR(IF(((L1526*Dane!$C$9)-AB1526)&lt;0,0,(L1526*Dane!$C$9)-AB1526),0)</f>
        <v>0</v>
      </c>
      <c r="AE1526" s="97"/>
      <c r="AF1526" s="77">
        <f>IF(Dane!$E$3=1,AO1526,IF(Dane!$E$3=2,AU1526,AW1526))</f>
        <v>0</v>
      </c>
      <c r="AG1526" s="77">
        <f>IF(Dane!$E$3=1,AP1526,IF(Dane!$E$3=2,AV1526,AX1526))</f>
        <v>0</v>
      </c>
      <c r="AH1526" s="77">
        <f>IF(Dane!$E$3=1,BA1526,IF(Dane!$E$3=2,BG1526,BI1526))</f>
        <v>0</v>
      </c>
      <c r="AI1526" s="77">
        <f>IF(Dane!$E$3=1,BB1526,IF(Dane!$E$3=2,BH1526,BJ1526))</f>
        <v>0</v>
      </c>
      <c r="AJ1526" s="77">
        <f>IF(Dane!$E$3=1,BM1526,IF(Dane!$E$3=2,BS1526,BU1526))</f>
        <v>0</v>
      </c>
      <c r="AK1526" s="77">
        <f>IF(Dane!$E$3=1,BN1526,IF(Dane!$E$3=2,BT1526,BV1526))</f>
        <v>0</v>
      </c>
      <c r="AL1526" s="24">
        <f t="shared" si="715"/>
        <v>0</v>
      </c>
      <c r="AM1526" s="24">
        <f t="shared" si="716"/>
        <v>0</v>
      </c>
      <c r="AN1526" s="24"/>
      <c r="AO1526" s="24">
        <f t="shared" si="701"/>
        <v>0</v>
      </c>
      <c r="AP1526" s="24">
        <f t="shared" si="717"/>
        <v>0</v>
      </c>
      <c r="AQ1526" s="24">
        <f t="shared" si="702"/>
        <v>0</v>
      </c>
      <c r="AR1526" s="24">
        <f t="shared" si="703"/>
        <v>0</v>
      </c>
      <c r="AS1526" s="24">
        <f t="shared" si="704"/>
        <v>0</v>
      </c>
      <c r="AT1526" s="24">
        <f t="shared" si="718"/>
        <v>0</v>
      </c>
      <c r="AU1526" s="24">
        <f t="shared" si="727"/>
        <v>0</v>
      </c>
      <c r="AV1526" s="24">
        <v>0</v>
      </c>
      <c r="AW1526" s="24">
        <f t="shared" si="730"/>
        <v>0</v>
      </c>
      <c r="AX1526" s="24">
        <v>0</v>
      </c>
      <c r="AY1526" s="24">
        <f t="shared" si="719"/>
        <v>0</v>
      </c>
      <c r="AZ1526" s="24">
        <f t="shared" si="720"/>
        <v>0</v>
      </c>
      <c r="BA1526" s="24">
        <f t="shared" si="705"/>
        <v>0</v>
      </c>
      <c r="BB1526" s="24">
        <f t="shared" si="706"/>
        <v>0</v>
      </c>
      <c r="BC1526" s="24">
        <f t="shared" si="707"/>
        <v>0</v>
      </c>
      <c r="BD1526" s="24">
        <f t="shared" si="708"/>
        <v>0</v>
      </c>
      <c r="BE1526" s="24">
        <f t="shared" si="709"/>
        <v>0</v>
      </c>
      <c r="BF1526" s="24">
        <f t="shared" si="721"/>
        <v>0</v>
      </c>
      <c r="BG1526" s="24">
        <f t="shared" si="728"/>
        <v>0</v>
      </c>
      <c r="BH1526" s="24">
        <v>0</v>
      </c>
      <c r="BI1526" s="24">
        <f t="shared" si="722"/>
        <v>0</v>
      </c>
      <c r="BJ1526" s="24">
        <v>0</v>
      </c>
      <c r="BK1526" s="24">
        <f t="shared" si="723"/>
        <v>0</v>
      </c>
      <c r="BL1526" s="24">
        <f t="shared" si="724"/>
        <v>0</v>
      </c>
      <c r="BM1526" s="24">
        <f t="shared" si="710"/>
        <v>0</v>
      </c>
      <c r="BN1526" s="24">
        <f t="shared" si="711"/>
        <v>0</v>
      </c>
      <c r="BO1526" s="24">
        <f t="shared" si="712"/>
        <v>0</v>
      </c>
      <c r="BP1526" s="24">
        <f t="shared" si="713"/>
        <v>0</v>
      </c>
      <c r="BQ1526" s="24">
        <f t="shared" si="714"/>
        <v>0</v>
      </c>
      <c r="BR1526" s="24">
        <f t="shared" si="725"/>
        <v>0</v>
      </c>
      <c r="BS1526" s="24">
        <f t="shared" si="729"/>
        <v>0</v>
      </c>
      <c r="BT1526" s="24">
        <v>0</v>
      </c>
      <c r="BU1526" s="24">
        <f t="shared" si="726"/>
        <v>0</v>
      </c>
      <c r="BV1526" s="24">
        <v>0</v>
      </c>
    </row>
    <row r="1527" spans="1:74">
      <c r="A1527" s="87">
        <v>1518</v>
      </c>
      <c r="B1527" s="1"/>
      <c r="C1527" s="1"/>
      <c r="D1527" s="2"/>
      <c r="E1527" s="3"/>
      <c r="F1527" s="4"/>
      <c r="G1527" s="5"/>
      <c r="H1527" s="4"/>
      <c r="I1527" s="5"/>
      <c r="J1527" s="6"/>
      <c r="K1527" s="5"/>
      <c r="L1527" s="5"/>
      <c r="M1527" s="5"/>
      <c r="N1527" s="7"/>
      <c r="O1527" s="38"/>
      <c r="P1527" s="5"/>
      <c r="Q1527" s="5"/>
      <c r="R1527" s="7"/>
      <c r="S1527" s="38"/>
      <c r="T1527" s="5"/>
      <c r="U1527" s="5"/>
      <c r="V1527" s="55"/>
      <c r="W1527" s="38"/>
      <c r="X1527" s="5"/>
      <c r="Y1527" s="5"/>
      <c r="Z1527" s="55"/>
      <c r="AA1527" s="36">
        <f>IF(Dane!$E$3=1,AO1527+BA1527+BM1527,IF(Dane!$E$3=2,AU1527+BG1527+BS1527,AW1527+BI1527+BU1527))</f>
        <v>0</v>
      </c>
      <c r="AB1527" s="16">
        <f>IF(Dane!$E$3=1,AP1527+BB1527+BN1527,IF(Dane!$E$3=2,AV1527+BH1527+BT1527,AX1527+BJ1527+BV1527))</f>
        <v>0</v>
      </c>
      <c r="AC1527" s="16">
        <f>IF(((K1527*Dane!$C$9)-AA1527)&lt;0,0,(K1527*Dane!$C$9)-AA1527)</f>
        <v>0</v>
      </c>
      <c r="AD1527" s="37">
        <f>IFERROR(IF(((L1527*Dane!$C$9)-AB1527)&lt;0,0,(L1527*Dane!$C$9)-AB1527),0)</f>
        <v>0</v>
      </c>
      <c r="AE1527" s="97"/>
      <c r="AF1527" s="77">
        <f>IF(Dane!$E$3=1,AO1527,IF(Dane!$E$3=2,AU1527,AW1527))</f>
        <v>0</v>
      </c>
      <c r="AG1527" s="77">
        <f>IF(Dane!$E$3=1,AP1527,IF(Dane!$E$3=2,AV1527,AX1527))</f>
        <v>0</v>
      </c>
      <c r="AH1527" s="77">
        <f>IF(Dane!$E$3=1,BA1527,IF(Dane!$E$3=2,BG1527,BI1527))</f>
        <v>0</v>
      </c>
      <c r="AI1527" s="77">
        <f>IF(Dane!$E$3=1,BB1527,IF(Dane!$E$3=2,BH1527,BJ1527))</f>
        <v>0</v>
      </c>
      <c r="AJ1527" s="77">
        <f>IF(Dane!$E$3=1,BM1527,IF(Dane!$E$3=2,BS1527,BU1527))</f>
        <v>0</v>
      </c>
      <c r="AK1527" s="77">
        <f>IF(Dane!$E$3=1,BN1527,IF(Dane!$E$3=2,BT1527,BV1527))</f>
        <v>0</v>
      </c>
      <c r="AL1527" s="24">
        <f t="shared" si="715"/>
        <v>0</v>
      </c>
      <c r="AM1527" s="24">
        <f t="shared" si="716"/>
        <v>0</v>
      </c>
      <c r="AN1527" s="24"/>
      <c r="AO1527" s="24">
        <f t="shared" si="701"/>
        <v>0</v>
      </c>
      <c r="AP1527" s="24">
        <f t="shared" si="717"/>
        <v>0</v>
      </c>
      <c r="AQ1527" s="24">
        <f t="shared" si="702"/>
        <v>0</v>
      </c>
      <c r="AR1527" s="24">
        <f t="shared" si="703"/>
        <v>0</v>
      </c>
      <c r="AS1527" s="24">
        <f t="shared" si="704"/>
        <v>0</v>
      </c>
      <c r="AT1527" s="24">
        <f t="shared" si="718"/>
        <v>0</v>
      </c>
      <c r="AU1527" s="24">
        <f t="shared" si="727"/>
        <v>0</v>
      </c>
      <c r="AV1527" s="24">
        <v>0</v>
      </c>
      <c r="AW1527" s="24">
        <f t="shared" si="730"/>
        <v>0</v>
      </c>
      <c r="AX1527" s="24">
        <v>0</v>
      </c>
      <c r="AY1527" s="24">
        <f t="shared" si="719"/>
        <v>0</v>
      </c>
      <c r="AZ1527" s="24">
        <f t="shared" si="720"/>
        <v>0</v>
      </c>
      <c r="BA1527" s="24">
        <f t="shared" si="705"/>
        <v>0</v>
      </c>
      <c r="BB1527" s="24">
        <f t="shared" si="706"/>
        <v>0</v>
      </c>
      <c r="BC1527" s="24">
        <f t="shared" si="707"/>
        <v>0</v>
      </c>
      <c r="BD1527" s="24">
        <f t="shared" si="708"/>
        <v>0</v>
      </c>
      <c r="BE1527" s="24">
        <f t="shared" si="709"/>
        <v>0</v>
      </c>
      <c r="BF1527" s="24">
        <f t="shared" si="721"/>
        <v>0</v>
      </c>
      <c r="BG1527" s="24">
        <f t="shared" si="728"/>
        <v>0</v>
      </c>
      <c r="BH1527" s="24">
        <v>0</v>
      </c>
      <c r="BI1527" s="24">
        <f t="shared" si="722"/>
        <v>0</v>
      </c>
      <c r="BJ1527" s="24">
        <v>0</v>
      </c>
      <c r="BK1527" s="24">
        <f t="shared" si="723"/>
        <v>0</v>
      </c>
      <c r="BL1527" s="24">
        <f t="shared" si="724"/>
        <v>0</v>
      </c>
      <c r="BM1527" s="24">
        <f t="shared" si="710"/>
        <v>0</v>
      </c>
      <c r="BN1527" s="24">
        <f t="shared" si="711"/>
        <v>0</v>
      </c>
      <c r="BO1527" s="24">
        <f t="shared" si="712"/>
        <v>0</v>
      </c>
      <c r="BP1527" s="24">
        <f t="shared" si="713"/>
        <v>0</v>
      </c>
      <c r="BQ1527" s="24">
        <f t="shared" si="714"/>
        <v>0</v>
      </c>
      <c r="BR1527" s="24">
        <f t="shared" si="725"/>
        <v>0</v>
      </c>
      <c r="BS1527" s="24">
        <f t="shared" si="729"/>
        <v>0</v>
      </c>
      <c r="BT1527" s="24">
        <v>0</v>
      </c>
      <c r="BU1527" s="24">
        <f t="shared" si="726"/>
        <v>0</v>
      </c>
      <c r="BV1527" s="24">
        <v>0</v>
      </c>
    </row>
    <row r="1528" spans="1:74">
      <c r="A1528" s="87">
        <v>1519</v>
      </c>
      <c r="B1528" s="1"/>
      <c r="C1528" s="1"/>
      <c r="D1528" s="2"/>
      <c r="E1528" s="3"/>
      <c r="F1528" s="4"/>
      <c r="G1528" s="5"/>
      <c r="H1528" s="4"/>
      <c r="I1528" s="5"/>
      <c r="J1528" s="6"/>
      <c r="K1528" s="5"/>
      <c r="L1528" s="5"/>
      <c r="M1528" s="5"/>
      <c r="N1528" s="7"/>
      <c r="O1528" s="38"/>
      <c r="P1528" s="5"/>
      <c r="Q1528" s="5"/>
      <c r="R1528" s="7"/>
      <c r="S1528" s="38"/>
      <c r="T1528" s="5"/>
      <c r="U1528" s="5"/>
      <c r="V1528" s="55"/>
      <c r="W1528" s="38"/>
      <c r="X1528" s="5"/>
      <c r="Y1528" s="5"/>
      <c r="Z1528" s="55"/>
      <c r="AA1528" s="36">
        <f>IF(Dane!$E$3=1,AO1528+BA1528+BM1528,IF(Dane!$E$3=2,AU1528+BG1528+BS1528,AW1528+BI1528+BU1528))</f>
        <v>0</v>
      </c>
      <c r="AB1528" s="16">
        <f>IF(Dane!$E$3=1,AP1528+BB1528+BN1528,IF(Dane!$E$3=2,AV1528+BH1528+BT1528,AX1528+BJ1528+BV1528))</f>
        <v>0</v>
      </c>
      <c r="AC1528" s="16">
        <f>IF(((K1528*Dane!$C$9)-AA1528)&lt;0,0,(K1528*Dane!$C$9)-AA1528)</f>
        <v>0</v>
      </c>
      <c r="AD1528" s="37">
        <f>IFERROR(IF(((L1528*Dane!$C$9)-AB1528)&lt;0,0,(L1528*Dane!$C$9)-AB1528),0)</f>
        <v>0</v>
      </c>
      <c r="AE1528" s="97"/>
      <c r="AF1528" s="77">
        <f>IF(Dane!$E$3=1,AO1528,IF(Dane!$E$3=2,AU1528,AW1528))</f>
        <v>0</v>
      </c>
      <c r="AG1528" s="77">
        <f>IF(Dane!$E$3=1,AP1528,IF(Dane!$E$3=2,AV1528,AX1528))</f>
        <v>0</v>
      </c>
      <c r="AH1528" s="77">
        <f>IF(Dane!$E$3=1,BA1528,IF(Dane!$E$3=2,BG1528,BI1528))</f>
        <v>0</v>
      </c>
      <c r="AI1528" s="77">
        <f>IF(Dane!$E$3=1,BB1528,IF(Dane!$E$3=2,BH1528,BJ1528))</f>
        <v>0</v>
      </c>
      <c r="AJ1528" s="77">
        <f>IF(Dane!$E$3=1,BM1528,IF(Dane!$E$3=2,BS1528,BU1528))</f>
        <v>0</v>
      </c>
      <c r="AK1528" s="77">
        <f>IF(Dane!$E$3=1,BN1528,IF(Dane!$E$3=2,BT1528,BV1528))</f>
        <v>0</v>
      </c>
      <c r="AL1528" s="24">
        <f t="shared" si="715"/>
        <v>0</v>
      </c>
      <c r="AM1528" s="24">
        <f t="shared" si="716"/>
        <v>0</v>
      </c>
      <c r="AN1528" s="24"/>
      <c r="AO1528" s="24">
        <f t="shared" si="701"/>
        <v>0</v>
      </c>
      <c r="AP1528" s="24">
        <f t="shared" si="717"/>
        <v>0</v>
      </c>
      <c r="AQ1528" s="24">
        <f t="shared" si="702"/>
        <v>0</v>
      </c>
      <c r="AR1528" s="24">
        <f t="shared" si="703"/>
        <v>0</v>
      </c>
      <c r="AS1528" s="24">
        <f t="shared" si="704"/>
        <v>0</v>
      </c>
      <c r="AT1528" s="24">
        <f t="shared" si="718"/>
        <v>0</v>
      </c>
      <c r="AU1528" s="24">
        <f t="shared" si="727"/>
        <v>0</v>
      </c>
      <c r="AV1528" s="24">
        <v>0</v>
      </c>
      <c r="AW1528" s="24">
        <f t="shared" si="730"/>
        <v>0</v>
      </c>
      <c r="AX1528" s="24">
        <v>0</v>
      </c>
      <c r="AY1528" s="24">
        <f t="shared" si="719"/>
        <v>0</v>
      </c>
      <c r="AZ1528" s="24">
        <f t="shared" si="720"/>
        <v>0</v>
      </c>
      <c r="BA1528" s="24">
        <f t="shared" si="705"/>
        <v>0</v>
      </c>
      <c r="BB1528" s="24">
        <f t="shared" si="706"/>
        <v>0</v>
      </c>
      <c r="BC1528" s="24">
        <f t="shared" si="707"/>
        <v>0</v>
      </c>
      <c r="BD1528" s="24">
        <f t="shared" si="708"/>
        <v>0</v>
      </c>
      <c r="BE1528" s="24">
        <f t="shared" si="709"/>
        <v>0</v>
      </c>
      <c r="BF1528" s="24">
        <f t="shared" si="721"/>
        <v>0</v>
      </c>
      <c r="BG1528" s="24">
        <f t="shared" si="728"/>
        <v>0</v>
      </c>
      <c r="BH1528" s="24">
        <v>0</v>
      </c>
      <c r="BI1528" s="24">
        <f t="shared" si="722"/>
        <v>0</v>
      </c>
      <c r="BJ1528" s="24">
        <v>0</v>
      </c>
      <c r="BK1528" s="24">
        <f t="shared" si="723"/>
        <v>0</v>
      </c>
      <c r="BL1528" s="24">
        <f t="shared" si="724"/>
        <v>0</v>
      </c>
      <c r="BM1528" s="24">
        <f t="shared" si="710"/>
        <v>0</v>
      </c>
      <c r="BN1528" s="24">
        <f t="shared" si="711"/>
        <v>0</v>
      </c>
      <c r="BO1528" s="24">
        <f t="shared" si="712"/>
        <v>0</v>
      </c>
      <c r="BP1528" s="24">
        <f t="shared" si="713"/>
        <v>0</v>
      </c>
      <c r="BQ1528" s="24">
        <f t="shared" si="714"/>
        <v>0</v>
      </c>
      <c r="BR1528" s="24">
        <f t="shared" si="725"/>
        <v>0</v>
      </c>
      <c r="BS1528" s="24">
        <f t="shared" si="729"/>
        <v>0</v>
      </c>
      <c r="BT1528" s="24">
        <v>0</v>
      </c>
      <c r="BU1528" s="24">
        <f t="shared" si="726"/>
        <v>0</v>
      </c>
      <c r="BV1528" s="24">
        <v>0</v>
      </c>
    </row>
    <row r="1529" spans="1:74">
      <c r="A1529" s="87">
        <v>1520</v>
      </c>
      <c r="B1529" s="1"/>
      <c r="C1529" s="1"/>
      <c r="D1529" s="2"/>
      <c r="E1529" s="3"/>
      <c r="F1529" s="4"/>
      <c r="G1529" s="5"/>
      <c r="H1529" s="4"/>
      <c r="I1529" s="5"/>
      <c r="J1529" s="6"/>
      <c r="K1529" s="5"/>
      <c r="L1529" s="5"/>
      <c r="M1529" s="5"/>
      <c r="N1529" s="7"/>
      <c r="O1529" s="38"/>
      <c r="P1529" s="5"/>
      <c r="Q1529" s="5"/>
      <c r="R1529" s="7"/>
      <c r="S1529" s="38"/>
      <c r="T1529" s="5"/>
      <c r="U1529" s="5"/>
      <c r="V1529" s="55"/>
      <c r="W1529" s="38"/>
      <c r="X1529" s="5"/>
      <c r="Y1529" s="5"/>
      <c r="Z1529" s="55"/>
      <c r="AA1529" s="36">
        <f>IF(Dane!$E$3=1,AO1529+BA1529+BM1529,IF(Dane!$E$3=2,AU1529+BG1529+BS1529,AW1529+BI1529+BU1529))</f>
        <v>0</v>
      </c>
      <c r="AB1529" s="16">
        <f>IF(Dane!$E$3=1,AP1529+BB1529+BN1529,IF(Dane!$E$3=2,AV1529+BH1529+BT1529,AX1529+BJ1529+BV1529))</f>
        <v>0</v>
      </c>
      <c r="AC1529" s="16">
        <f>IF(((K1529*Dane!$C$9)-AA1529)&lt;0,0,(K1529*Dane!$C$9)-AA1529)</f>
        <v>0</v>
      </c>
      <c r="AD1529" s="37">
        <f>IFERROR(IF(((L1529*Dane!$C$9)-AB1529)&lt;0,0,(L1529*Dane!$C$9)-AB1529),0)</f>
        <v>0</v>
      </c>
      <c r="AE1529" s="97"/>
      <c r="AF1529" s="77">
        <f>IF(Dane!$E$3=1,AO1529,IF(Dane!$E$3=2,AU1529,AW1529))</f>
        <v>0</v>
      </c>
      <c r="AG1529" s="77">
        <f>IF(Dane!$E$3=1,AP1529,IF(Dane!$E$3=2,AV1529,AX1529))</f>
        <v>0</v>
      </c>
      <c r="AH1529" s="77">
        <f>IF(Dane!$E$3=1,BA1529,IF(Dane!$E$3=2,BG1529,BI1529))</f>
        <v>0</v>
      </c>
      <c r="AI1529" s="77">
        <f>IF(Dane!$E$3=1,BB1529,IF(Dane!$E$3=2,BH1529,BJ1529))</f>
        <v>0</v>
      </c>
      <c r="AJ1529" s="77">
        <f>IF(Dane!$E$3=1,BM1529,IF(Dane!$E$3=2,BS1529,BU1529))</f>
        <v>0</v>
      </c>
      <c r="AK1529" s="77">
        <f>IF(Dane!$E$3=1,BN1529,IF(Dane!$E$3=2,BT1529,BV1529))</f>
        <v>0</v>
      </c>
      <c r="AL1529" s="24">
        <f t="shared" si="715"/>
        <v>0</v>
      </c>
      <c r="AM1529" s="24">
        <f t="shared" si="716"/>
        <v>0</v>
      </c>
      <c r="AN1529" s="24"/>
      <c r="AO1529" s="24">
        <f t="shared" si="701"/>
        <v>0</v>
      </c>
      <c r="AP1529" s="24">
        <f t="shared" si="717"/>
        <v>0</v>
      </c>
      <c r="AQ1529" s="24">
        <f t="shared" si="702"/>
        <v>0</v>
      </c>
      <c r="AR1529" s="24">
        <f t="shared" si="703"/>
        <v>0</v>
      </c>
      <c r="AS1529" s="24">
        <f t="shared" si="704"/>
        <v>0</v>
      </c>
      <c r="AT1529" s="24">
        <f t="shared" si="718"/>
        <v>0</v>
      </c>
      <c r="AU1529" s="24">
        <f t="shared" si="727"/>
        <v>0</v>
      </c>
      <c r="AV1529" s="24">
        <v>0</v>
      </c>
      <c r="AW1529" s="24">
        <f t="shared" si="730"/>
        <v>0</v>
      </c>
      <c r="AX1529" s="24">
        <v>0</v>
      </c>
      <c r="AY1529" s="24">
        <f t="shared" si="719"/>
        <v>0</v>
      </c>
      <c r="AZ1529" s="24">
        <f t="shared" si="720"/>
        <v>0</v>
      </c>
      <c r="BA1529" s="24">
        <f t="shared" si="705"/>
        <v>0</v>
      </c>
      <c r="BB1529" s="24">
        <f t="shared" si="706"/>
        <v>0</v>
      </c>
      <c r="BC1529" s="24">
        <f t="shared" si="707"/>
        <v>0</v>
      </c>
      <c r="BD1529" s="24">
        <f t="shared" si="708"/>
        <v>0</v>
      </c>
      <c r="BE1529" s="24">
        <f t="shared" si="709"/>
        <v>0</v>
      </c>
      <c r="BF1529" s="24">
        <f t="shared" si="721"/>
        <v>0</v>
      </c>
      <c r="BG1529" s="24">
        <f t="shared" si="728"/>
        <v>0</v>
      </c>
      <c r="BH1529" s="24">
        <v>0</v>
      </c>
      <c r="BI1529" s="24">
        <f t="shared" si="722"/>
        <v>0</v>
      </c>
      <c r="BJ1529" s="24">
        <v>0</v>
      </c>
      <c r="BK1529" s="24">
        <f t="shared" si="723"/>
        <v>0</v>
      </c>
      <c r="BL1529" s="24">
        <f t="shared" si="724"/>
        <v>0</v>
      </c>
      <c r="BM1529" s="24">
        <f t="shared" si="710"/>
        <v>0</v>
      </c>
      <c r="BN1529" s="24">
        <f t="shared" si="711"/>
        <v>0</v>
      </c>
      <c r="BO1529" s="24">
        <f t="shared" si="712"/>
        <v>0</v>
      </c>
      <c r="BP1529" s="24">
        <f t="shared" si="713"/>
        <v>0</v>
      </c>
      <c r="BQ1529" s="24">
        <f t="shared" si="714"/>
        <v>0</v>
      </c>
      <c r="BR1529" s="24">
        <f t="shared" si="725"/>
        <v>0</v>
      </c>
      <c r="BS1529" s="24">
        <f t="shared" si="729"/>
        <v>0</v>
      </c>
      <c r="BT1529" s="24">
        <v>0</v>
      </c>
      <c r="BU1529" s="24">
        <f t="shared" si="726"/>
        <v>0</v>
      </c>
      <c r="BV1529" s="24">
        <v>0</v>
      </c>
    </row>
    <row r="1530" spans="1:74">
      <c r="A1530" s="87">
        <v>1521</v>
      </c>
      <c r="B1530" s="1"/>
      <c r="C1530" s="1"/>
      <c r="D1530" s="2"/>
      <c r="E1530" s="3"/>
      <c r="F1530" s="4"/>
      <c r="G1530" s="5"/>
      <c r="H1530" s="4"/>
      <c r="I1530" s="5"/>
      <c r="J1530" s="6"/>
      <c r="K1530" s="5"/>
      <c r="L1530" s="5"/>
      <c r="M1530" s="5"/>
      <c r="N1530" s="7"/>
      <c r="O1530" s="38"/>
      <c r="P1530" s="5"/>
      <c r="Q1530" s="5"/>
      <c r="R1530" s="7"/>
      <c r="S1530" s="38"/>
      <c r="T1530" s="5"/>
      <c r="U1530" s="5"/>
      <c r="V1530" s="55"/>
      <c r="W1530" s="38"/>
      <c r="X1530" s="5"/>
      <c r="Y1530" s="5"/>
      <c r="Z1530" s="55"/>
      <c r="AA1530" s="36">
        <f>IF(Dane!$E$3=1,AO1530+BA1530+BM1530,IF(Dane!$E$3=2,AU1530+BG1530+BS1530,AW1530+BI1530+BU1530))</f>
        <v>0</v>
      </c>
      <c r="AB1530" s="16">
        <f>IF(Dane!$E$3=1,AP1530+BB1530+BN1530,IF(Dane!$E$3=2,AV1530+BH1530+BT1530,AX1530+BJ1530+BV1530))</f>
        <v>0</v>
      </c>
      <c r="AC1530" s="16">
        <f>IF(((K1530*Dane!$C$9)-AA1530)&lt;0,0,(K1530*Dane!$C$9)-AA1530)</f>
        <v>0</v>
      </c>
      <c r="AD1530" s="37">
        <f>IFERROR(IF(((L1530*Dane!$C$9)-AB1530)&lt;0,0,(L1530*Dane!$C$9)-AB1530),0)</f>
        <v>0</v>
      </c>
      <c r="AE1530" s="97"/>
      <c r="AF1530" s="77">
        <f>IF(Dane!$E$3=1,AO1530,IF(Dane!$E$3=2,AU1530,AW1530))</f>
        <v>0</v>
      </c>
      <c r="AG1530" s="77">
        <f>IF(Dane!$E$3=1,AP1530,IF(Dane!$E$3=2,AV1530,AX1530))</f>
        <v>0</v>
      </c>
      <c r="AH1530" s="77">
        <f>IF(Dane!$E$3=1,BA1530,IF(Dane!$E$3=2,BG1530,BI1530))</f>
        <v>0</v>
      </c>
      <c r="AI1530" s="77">
        <f>IF(Dane!$E$3=1,BB1530,IF(Dane!$E$3=2,BH1530,BJ1530))</f>
        <v>0</v>
      </c>
      <c r="AJ1530" s="77">
        <f>IF(Dane!$E$3=1,BM1530,IF(Dane!$E$3=2,BS1530,BU1530))</f>
        <v>0</v>
      </c>
      <c r="AK1530" s="77">
        <f>IF(Dane!$E$3=1,BN1530,IF(Dane!$E$3=2,BT1530,BV1530))</f>
        <v>0</v>
      </c>
      <c r="AL1530" s="24">
        <f t="shared" si="715"/>
        <v>0</v>
      </c>
      <c r="AM1530" s="24">
        <f t="shared" si="716"/>
        <v>0</v>
      </c>
      <c r="AN1530" s="24"/>
      <c r="AO1530" s="24">
        <f t="shared" si="701"/>
        <v>0</v>
      </c>
      <c r="AP1530" s="24">
        <f t="shared" si="717"/>
        <v>0</v>
      </c>
      <c r="AQ1530" s="24">
        <f t="shared" si="702"/>
        <v>0</v>
      </c>
      <c r="AR1530" s="24">
        <f t="shared" si="703"/>
        <v>0</v>
      </c>
      <c r="AS1530" s="24">
        <f t="shared" si="704"/>
        <v>0</v>
      </c>
      <c r="AT1530" s="24">
        <f t="shared" si="718"/>
        <v>0</v>
      </c>
      <c r="AU1530" s="24">
        <f t="shared" si="727"/>
        <v>0</v>
      </c>
      <c r="AV1530" s="24">
        <v>0</v>
      </c>
      <c r="AW1530" s="24">
        <f t="shared" si="730"/>
        <v>0</v>
      </c>
      <c r="AX1530" s="24">
        <v>0</v>
      </c>
      <c r="AY1530" s="24">
        <f t="shared" si="719"/>
        <v>0</v>
      </c>
      <c r="AZ1530" s="24">
        <f t="shared" si="720"/>
        <v>0</v>
      </c>
      <c r="BA1530" s="24">
        <f t="shared" si="705"/>
        <v>0</v>
      </c>
      <c r="BB1530" s="24">
        <f t="shared" si="706"/>
        <v>0</v>
      </c>
      <c r="BC1530" s="24">
        <f t="shared" si="707"/>
        <v>0</v>
      </c>
      <c r="BD1530" s="24">
        <f t="shared" si="708"/>
        <v>0</v>
      </c>
      <c r="BE1530" s="24">
        <f t="shared" si="709"/>
        <v>0</v>
      </c>
      <c r="BF1530" s="24">
        <f t="shared" si="721"/>
        <v>0</v>
      </c>
      <c r="BG1530" s="24">
        <f t="shared" si="728"/>
        <v>0</v>
      </c>
      <c r="BH1530" s="24">
        <v>0</v>
      </c>
      <c r="BI1530" s="24">
        <f t="shared" si="722"/>
        <v>0</v>
      </c>
      <c r="BJ1530" s="24">
        <v>0</v>
      </c>
      <c r="BK1530" s="24">
        <f t="shared" si="723"/>
        <v>0</v>
      </c>
      <c r="BL1530" s="24">
        <f t="shared" si="724"/>
        <v>0</v>
      </c>
      <c r="BM1530" s="24">
        <f t="shared" si="710"/>
        <v>0</v>
      </c>
      <c r="BN1530" s="24">
        <f t="shared" si="711"/>
        <v>0</v>
      </c>
      <c r="BO1530" s="24">
        <f t="shared" si="712"/>
        <v>0</v>
      </c>
      <c r="BP1530" s="24">
        <f t="shared" si="713"/>
        <v>0</v>
      </c>
      <c r="BQ1530" s="24">
        <f t="shared" si="714"/>
        <v>0</v>
      </c>
      <c r="BR1530" s="24">
        <f t="shared" si="725"/>
        <v>0</v>
      </c>
      <c r="BS1530" s="24">
        <f t="shared" si="729"/>
        <v>0</v>
      </c>
      <c r="BT1530" s="24">
        <v>0</v>
      </c>
      <c r="BU1530" s="24">
        <f t="shared" si="726"/>
        <v>0</v>
      </c>
      <c r="BV1530" s="24">
        <v>0</v>
      </c>
    </row>
    <row r="1531" spans="1:74">
      <c r="A1531" s="87">
        <v>1522</v>
      </c>
      <c r="B1531" s="1"/>
      <c r="C1531" s="1"/>
      <c r="D1531" s="2"/>
      <c r="E1531" s="3"/>
      <c r="F1531" s="4"/>
      <c r="G1531" s="5"/>
      <c r="H1531" s="4"/>
      <c r="I1531" s="5"/>
      <c r="J1531" s="6"/>
      <c r="K1531" s="5"/>
      <c r="L1531" s="5"/>
      <c r="M1531" s="5"/>
      <c r="N1531" s="7"/>
      <c r="O1531" s="38"/>
      <c r="P1531" s="5"/>
      <c r="Q1531" s="5"/>
      <c r="R1531" s="7"/>
      <c r="S1531" s="38"/>
      <c r="T1531" s="5"/>
      <c r="U1531" s="5"/>
      <c r="V1531" s="55"/>
      <c r="W1531" s="38"/>
      <c r="X1531" s="5"/>
      <c r="Y1531" s="5"/>
      <c r="Z1531" s="55"/>
      <c r="AA1531" s="36">
        <f>IF(Dane!$E$3=1,AO1531+BA1531+BM1531,IF(Dane!$E$3=2,AU1531+BG1531+BS1531,AW1531+BI1531+BU1531))</f>
        <v>0</v>
      </c>
      <c r="AB1531" s="16">
        <f>IF(Dane!$E$3=1,AP1531+BB1531+BN1531,IF(Dane!$E$3=2,AV1531+BH1531+BT1531,AX1531+BJ1531+BV1531))</f>
        <v>0</v>
      </c>
      <c r="AC1531" s="16">
        <f>IF(((K1531*Dane!$C$9)-AA1531)&lt;0,0,(K1531*Dane!$C$9)-AA1531)</f>
        <v>0</v>
      </c>
      <c r="AD1531" s="37">
        <f>IFERROR(IF(((L1531*Dane!$C$9)-AB1531)&lt;0,0,(L1531*Dane!$C$9)-AB1531),0)</f>
        <v>0</v>
      </c>
      <c r="AE1531" s="97"/>
      <c r="AF1531" s="77">
        <f>IF(Dane!$E$3=1,AO1531,IF(Dane!$E$3=2,AU1531,AW1531))</f>
        <v>0</v>
      </c>
      <c r="AG1531" s="77">
        <f>IF(Dane!$E$3=1,AP1531,IF(Dane!$E$3=2,AV1531,AX1531))</f>
        <v>0</v>
      </c>
      <c r="AH1531" s="77">
        <f>IF(Dane!$E$3=1,BA1531,IF(Dane!$E$3=2,BG1531,BI1531))</f>
        <v>0</v>
      </c>
      <c r="AI1531" s="77">
        <f>IF(Dane!$E$3=1,BB1531,IF(Dane!$E$3=2,BH1531,BJ1531))</f>
        <v>0</v>
      </c>
      <c r="AJ1531" s="77">
        <f>IF(Dane!$E$3=1,BM1531,IF(Dane!$E$3=2,BS1531,BU1531))</f>
        <v>0</v>
      </c>
      <c r="AK1531" s="77">
        <f>IF(Dane!$E$3=1,BN1531,IF(Dane!$E$3=2,BT1531,BV1531))</f>
        <v>0</v>
      </c>
      <c r="AL1531" s="24">
        <f t="shared" si="715"/>
        <v>0</v>
      </c>
      <c r="AM1531" s="24">
        <f t="shared" si="716"/>
        <v>0</v>
      </c>
      <c r="AN1531" s="24"/>
      <c r="AO1531" s="24">
        <f t="shared" si="701"/>
        <v>0</v>
      </c>
      <c r="AP1531" s="24">
        <f t="shared" si="717"/>
        <v>0</v>
      </c>
      <c r="AQ1531" s="24">
        <f t="shared" si="702"/>
        <v>0</v>
      </c>
      <c r="AR1531" s="24">
        <f t="shared" si="703"/>
        <v>0</v>
      </c>
      <c r="AS1531" s="24">
        <f t="shared" si="704"/>
        <v>0</v>
      </c>
      <c r="AT1531" s="24">
        <f t="shared" si="718"/>
        <v>0</v>
      </c>
      <c r="AU1531" s="24">
        <f t="shared" si="727"/>
        <v>0</v>
      </c>
      <c r="AV1531" s="24">
        <v>0</v>
      </c>
      <c r="AW1531" s="24">
        <f t="shared" si="730"/>
        <v>0</v>
      </c>
      <c r="AX1531" s="24">
        <v>0</v>
      </c>
      <c r="AY1531" s="24">
        <f t="shared" si="719"/>
        <v>0</v>
      </c>
      <c r="AZ1531" s="24">
        <f t="shared" si="720"/>
        <v>0</v>
      </c>
      <c r="BA1531" s="24">
        <f t="shared" si="705"/>
        <v>0</v>
      </c>
      <c r="BB1531" s="24">
        <f t="shared" si="706"/>
        <v>0</v>
      </c>
      <c r="BC1531" s="24">
        <f t="shared" si="707"/>
        <v>0</v>
      </c>
      <c r="BD1531" s="24">
        <f t="shared" si="708"/>
        <v>0</v>
      </c>
      <c r="BE1531" s="24">
        <f t="shared" si="709"/>
        <v>0</v>
      </c>
      <c r="BF1531" s="24">
        <f t="shared" si="721"/>
        <v>0</v>
      </c>
      <c r="BG1531" s="24">
        <f t="shared" si="728"/>
        <v>0</v>
      </c>
      <c r="BH1531" s="24">
        <v>0</v>
      </c>
      <c r="BI1531" s="24">
        <f t="shared" si="722"/>
        <v>0</v>
      </c>
      <c r="BJ1531" s="24">
        <v>0</v>
      </c>
      <c r="BK1531" s="24">
        <f t="shared" si="723"/>
        <v>0</v>
      </c>
      <c r="BL1531" s="24">
        <f t="shared" si="724"/>
        <v>0</v>
      </c>
      <c r="BM1531" s="24">
        <f t="shared" si="710"/>
        <v>0</v>
      </c>
      <c r="BN1531" s="24">
        <f t="shared" si="711"/>
        <v>0</v>
      </c>
      <c r="BO1531" s="24">
        <f t="shared" si="712"/>
        <v>0</v>
      </c>
      <c r="BP1531" s="24">
        <f t="shared" si="713"/>
        <v>0</v>
      </c>
      <c r="BQ1531" s="24">
        <f t="shared" si="714"/>
        <v>0</v>
      </c>
      <c r="BR1531" s="24">
        <f t="shared" si="725"/>
        <v>0</v>
      </c>
      <c r="BS1531" s="24">
        <f t="shared" si="729"/>
        <v>0</v>
      </c>
      <c r="BT1531" s="24">
        <v>0</v>
      </c>
      <c r="BU1531" s="24">
        <f t="shared" si="726"/>
        <v>0</v>
      </c>
      <c r="BV1531" s="24">
        <v>0</v>
      </c>
    </row>
    <row r="1532" spans="1:74">
      <c r="A1532" s="87">
        <v>1523</v>
      </c>
      <c r="B1532" s="1"/>
      <c r="C1532" s="1"/>
      <c r="D1532" s="2"/>
      <c r="E1532" s="3"/>
      <c r="F1532" s="4"/>
      <c r="G1532" s="5"/>
      <c r="H1532" s="4"/>
      <c r="I1532" s="5"/>
      <c r="J1532" s="6"/>
      <c r="K1532" s="5"/>
      <c r="L1532" s="5"/>
      <c r="M1532" s="5"/>
      <c r="N1532" s="7"/>
      <c r="O1532" s="38"/>
      <c r="P1532" s="5"/>
      <c r="Q1532" s="5"/>
      <c r="R1532" s="7"/>
      <c r="S1532" s="38"/>
      <c r="T1532" s="5"/>
      <c r="U1532" s="5"/>
      <c r="V1532" s="55"/>
      <c r="W1532" s="38"/>
      <c r="X1532" s="5"/>
      <c r="Y1532" s="5"/>
      <c r="Z1532" s="55"/>
      <c r="AA1532" s="36">
        <f>IF(Dane!$E$3=1,AO1532+BA1532+BM1532,IF(Dane!$E$3=2,AU1532+BG1532+BS1532,AW1532+BI1532+BU1532))</f>
        <v>0</v>
      </c>
      <c r="AB1532" s="16">
        <f>IF(Dane!$E$3=1,AP1532+BB1532+BN1532,IF(Dane!$E$3=2,AV1532+BH1532+BT1532,AX1532+BJ1532+BV1532))</f>
        <v>0</v>
      </c>
      <c r="AC1532" s="16">
        <f>IF(((K1532*Dane!$C$9)-AA1532)&lt;0,0,(K1532*Dane!$C$9)-AA1532)</f>
        <v>0</v>
      </c>
      <c r="AD1532" s="37">
        <f>IFERROR(IF(((L1532*Dane!$C$9)-AB1532)&lt;0,0,(L1532*Dane!$C$9)-AB1532),0)</f>
        <v>0</v>
      </c>
      <c r="AE1532" s="97"/>
      <c r="AF1532" s="77">
        <f>IF(Dane!$E$3=1,AO1532,IF(Dane!$E$3=2,AU1532,AW1532))</f>
        <v>0</v>
      </c>
      <c r="AG1532" s="77">
        <f>IF(Dane!$E$3=1,AP1532,IF(Dane!$E$3=2,AV1532,AX1532))</f>
        <v>0</v>
      </c>
      <c r="AH1532" s="77">
        <f>IF(Dane!$E$3=1,BA1532,IF(Dane!$E$3=2,BG1532,BI1532))</f>
        <v>0</v>
      </c>
      <c r="AI1532" s="77">
        <f>IF(Dane!$E$3=1,BB1532,IF(Dane!$E$3=2,BH1532,BJ1532))</f>
        <v>0</v>
      </c>
      <c r="AJ1532" s="77">
        <f>IF(Dane!$E$3=1,BM1532,IF(Dane!$E$3=2,BS1532,BU1532))</f>
        <v>0</v>
      </c>
      <c r="AK1532" s="77">
        <f>IF(Dane!$E$3=1,BN1532,IF(Dane!$E$3=2,BT1532,BV1532))</f>
        <v>0</v>
      </c>
      <c r="AL1532" s="24">
        <f t="shared" si="715"/>
        <v>0</v>
      </c>
      <c r="AM1532" s="24">
        <f t="shared" si="716"/>
        <v>0</v>
      </c>
      <c r="AN1532" s="24"/>
      <c r="AO1532" s="24">
        <f t="shared" si="701"/>
        <v>0</v>
      </c>
      <c r="AP1532" s="24">
        <f t="shared" si="717"/>
        <v>0</v>
      </c>
      <c r="AQ1532" s="24">
        <f t="shared" si="702"/>
        <v>0</v>
      </c>
      <c r="AR1532" s="24">
        <f t="shared" si="703"/>
        <v>0</v>
      </c>
      <c r="AS1532" s="24">
        <f t="shared" si="704"/>
        <v>0</v>
      </c>
      <c r="AT1532" s="24">
        <f t="shared" si="718"/>
        <v>0</v>
      </c>
      <c r="AU1532" s="24">
        <f t="shared" si="727"/>
        <v>0</v>
      </c>
      <c r="AV1532" s="24">
        <v>0</v>
      </c>
      <c r="AW1532" s="24">
        <f t="shared" si="730"/>
        <v>0</v>
      </c>
      <c r="AX1532" s="24">
        <v>0</v>
      </c>
      <c r="AY1532" s="24">
        <f t="shared" si="719"/>
        <v>0</v>
      </c>
      <c r="AZ1532" s="24">
        <f t="shared" si="720"/>
        <v>0</v>
      </c>
      <c r="BA1532" s="24">
        <f t="shared" si="705"/>
        <v>0</v>
      </c>
      <c r="BB1532" s="24">
        <f t="shared" si="706"/>
        <v>0</v>
      </c>
      <c r="BC1532" s="24">
        <f t="shared" si="707"/>
        <v>0</v>
      </c>
      <c r="BD1532" s="24">
        <f t="shared" si="708"/>
        <v>0</v>
      </c>
      <c r="BE1532" s="24">
        <f t="shared" si="709"/>
        <v>0</v>
      </c>
      <c r="BF1532" s="24">
        <f t="shared" si="721"/>
        <v>0</v>
      </c>
      <c r="BG1532" s="24">
        <f t="shared" si="728"/>
        <v>0</v>
      </c>
      <c r="BH1532" s="24">
        <v>0</v>
      </c>
      <c r="BI1532" s="24">
        <f t="shared" si="722"/>
        <v>0</v>
      </c>
      <c r="BJ1532" s="24">
        <v>0</v>
      </c>
      <c r="BK1532" s="24">
        <f t="shared" si="723"/>
        <v>0</v>
      </c>
      <c r="BL1532" s="24">
        <f t="shared" si="724"/>
        <v>0</v>
      </c>
      <c r="BM1532" s="24">
        <f t="shared" si="710"/>
        <v>0</v>
      </c>
      <c r="BN1532" s="24">
        <f t="shared" si="711"/>
        <v>0</v>
      </c>
      <c r="BO1532" s="24">
        <f t="shared" si="712"/>
        <v>0</v>
      </c>
      <c r="BP1532" s="24">
        <f t="shared" si="713"/>
        <v>0</v>
      </c>
      <c r="BQ1532" s="24">
        <f t="shared" si="714"/>
        <v>0</v>
      </c>
      <c r="BR1532" s="24">
        <f t="shared" si="725"/>
        <v>0</v>
      </c>
      <c r="BS1532" s="24">
        <f t="shared" si="729"/>
        <v>0</v>
      </c>
      <c r="BT1532" s="24">
        <v>0</v>
      </c>
      <c r="BU1532" s="24">
        <f t="shared" si="726"/>
        <v>0</v>
      </c>
      <c r="BV1532" s="24">
        <v>0</v>
      </c>
    </row>
    <row r="1533" spans="1:74">
      <c r="A1533" s="87">
        <v>1524</v>
      </c>
      <c r="B1533" s="1"/>
      <c r="C1533" s="1"/>
      <c r="D1533" s="2"/>
      <c r="E1533" s="3"/>
      <c r="F1533" s="4"/>
      <c r="G1533" s="5"/>
      <c r="H1533" s="4"/>
      <c r="I1533" s="5"/>
      <c r="J1533" s="6"/>
      <c r="K1533" s="5"/>
      <c r="L1533" s="5"/>
      <c r="M1533" s="5"/>
      <c r="N1533" s="7"/>
      <c r="O1533" s="38"/>
      <c r="P1533" s="5"/>
      <c r="Q1533" s="5"/>
      <c r="R1533" s="7"/>
      <c r="S1533" s="38"/>
      <c r="T1533" s="5"/>
      <c r="U1533" s="5"/>
      <c r="V1533" s="55"/>
      <c r="W1533" s="38"/>
      <c r="X1533" s="5"/>
      <c r="Y1533" s="5"/>
      <c r="Z1533" s="55"/>
      <c r="AA1533" s="36">
        <f>IF(Dane!$E$3=1,AO1533+BA1533+BM1533,IF(Dane!$E$3=2,AU1533+BG1533+BS1533,AW1533+BI1533+BU1533))</f>
        <v>0</v>
      </c>
      <c r="AB1533" s="16">
        <f>IF(Dane!$E$3=1,AP1533+BB1533+BN1533,IF(Dane!$E$3=2,AV1533+BH1533+BT1533,AX1533+BJ1533+BV1533))</f>
        <v>0</v>
      </c>
      <c r="AC1533" s="16">
        <f>IF(((K1533*Dane!$C$9)-AA1533)&lt;0,0,(K1533*Dane!$C$9)-AA1533)</f>
        <v>0</v>
      </c>
      <c r="AD1533" s="37">
        <f>IFERROR(IF(((L1533*Dane!$C$9)-AB1533)&lt;0,0,(L1533*Dane!$C$9)-AB1533),0)</f>
        <v>0</v>
      </c>
      <c r="AE1533" s="97"/>
      <c r="AF1533" s="77">
        <f>IF(Dane!$E$3=1,AO1533,IF(Dane!$E$3=2,AU1533,AW1533))</f>
        <v>0</v>
      </c>
      <c r="AG1533" s="77">
        <f>IF(Dane!$E$3=1,AP1533,IF(Dane!$E$3=2,AV1533,AX1533))</f>
        <v>0</v>
      </c>
      <c r="AH1533" s="77">
        <f>IF(Dane!$E$3=1,BA1533,IF(Dane!$E$3=2,BG1533,BI1533))</f>
        <v>0</v>
      </c>
      <c r="AI1533" s="77">
        <f>IF(Dane!$E$3=1,BB1533,IF(Dane!$E$3=2,BH1533,BJ1533))</f>
        <v>0</v>
      </c>
      <c r="AJ1533" s="77">
        <f>IF(Dane!$E$3=1,BM1533,IF(Dane!$E$3=2,BS1533,BU1533))</f>
        <v>0</v>
      </c>
      <c r="AK1533" s="77">
        <f>IF(Dane!$E$3=1,BN1533,IF(Dane!$E$3=2,BT1533,BV1533))</f>
        <v>0</v>
      </c>
      <c r="AL1533" s="24">
        <f t="shared" si="715"/>
        <v>0</v>
      </c>
      <c r="AM1533" s="24">
        <f t="shared" si="716"/>
        <v>0</v>
      </c>
      <c r="AN1533" s="24"/>
      <c r="AO1533" s="24">
        <f t="shared" si="701"/>
        <v>0</v>
      </c>
      <c r="AP1533" s="24">
        <f t="shared" si="717"/>
        <v>0</v>
      </c>
      <c r="AQ1533" s="24">
        <f t="shared" si="702"/>
        <v>0</v>
      </c>
      <c r="AR1533" s="24">
        <f t="shared" si="703"/>
        <v>0</v>
      </c>
      <c r="AS1533" s="24">
        <f t="shared" si="704"/>
        <v>0</v>
      </c>
      <c r="AT1533" s="24">
        <f t="shared" si="718"/>
        <v>0</v>
      </c>
      <c r="AU1533" s="24">
        <f t="shared" si="727"/>
        <v>0</v>
      </c>
      <c r="AV1533" s="24">
        <v>0</v>
      </c>
      <c r="AW1533" s="24">
        <f t="shared" si="730"/>
        <v>0</v>
      </c>
      <c r="AX1533" s="24">
        <v>0</v>
      </c>
      <c r="AY1533" s="24">
        <f t="shared" si="719"/>
        <v>0</v>
      </c>
      <c r="AZ1533" s="24">
        <f t="shared" si="720"/>
        <v>0</v>
      </c>
      <c r="BA1533" s="24">
        <f t="shared" si="705"/>
        <v>0</v>
      </c>
      <c r="BB1533" s="24">
        <f t="shared" si="706"/>
        <v>0</v>
      </c>
      <c r="BC1533" s="24">
        <f t="shared" si="707"/>
        <v>0</v>
      </c>
      <c r="BD1533" s="24">
        <f t="shared" si="708"/>
        <v>0</v>
      </c>
      <c r="BE1533" s="24">
        <f t="shared" si="709"/>
        <v>0</v>
      </c>
      <c r="BF1533" s="24">
        <f t="shared" si="721"/>
        <v>0</v>
      </c>
      <c r="BG1533" s="24">
        <f t="shared" si="728"/>
        <v>0</v>
      </c>
      <c r="BH1533" s="24">
        <v>0</v>
      </c>
      <c r="BI1533" s="24">
        <f t="shared" si="722"/>
        <v>0</v>
      </c>
      <c r="BJ1533" s="24">
        <v>0</v>
      </c>
      <c r="BK1533" s="24">
        <f t="shared" si="723"/>
        <v>0</v>
      </c>
      <c r="BL1533" s="24">
        <f t="shared" si="724"/>
        <v>0</v>
      </c>
      <c r="BM1533" s="24">
        <f t="shared" si="710"/>
        <v>0</v>
      </c>
      <c r="BN1533" s="24">
        <f t="shared" si="711"/>
        <v>0</v>
      </c>
      <c r="BO1533" s="24">
        <f t="shared" si="712"/>
        <v>0</v>
      </c>
      <c r="BP1533" s="24">
        <f t="shared" si="713"/>
        <v>0</v>
      </c>
      <c r="BQ1533" s="24">
        <f t="shared" si="714"/>
        <v>0</v>
      </c>
      <c r="BR1533" s="24">
        <f t="shared" si="725"/>
        <v>0</v>
      </c>
      <c r="BS1533" s="24">
        <f t="shared" si="729"/>
        <v>0</v>
      </c>
      <c r="BT1533" s="24">
        <v>0</v>
      </c>
      <c r="BU1533" s="24">
        <f t="shared" si="726"/>
        <v>0</v>
      </c>
      <c r="BV1533" s="24">
        <v>0</v>
      </c>
    </row>
    <row r="1534" spans="1:74">
      <c r="A1534" s="87">
        <v>1525</v>
      </c>
      <c r="B1534" s="1"/>
      <c r="C1534" s="1"/>
      <c r="D1534" s="2"/>
      <c r="E1534" s="3"/>
      <c r="F1534" s="4"/>
      <c r="G1534" s="5"/>
      <c r="H1534" s="4"/>
      <c r="I1534" s="5"/>
      <c r="J1534" s="6"/>
      <c r="K1534" s="5"/>
      <c r="L1534" s="5"/>
      <c r="M1534" s="5"/>
      <c r="N1534" s="7"/>
      <c r="O1534" s="38"/>
      <c r="P1534" s="5"/>
      <c r="Q1534" s="5"/>
      <c r="R1534" s="7"/>
      <c r="S1534" s="38"/>
      <c r="T1534" s="5"/>
      <c r="U1534" s="5"/>
      <c r="V1534" s="55"/>
      <c r="W1534" s="38"/>
      <c r="X1534" s="5"/>
      <c r="Y1534" s="5"/>
      <c r="Z1534" s="55"/>
      <c r="AA1534" s="36">
        <f>IF(Dane!$E$3=1,AO1534+BA1534+BM1534,IF(Dane!$E$3=2,AU1534+BG1534+BS1534,AW1534+BI1534+BU1534))</f>
        <v>0</v>
      </c>
      <c r="AB1534" s="16">
        <f>IF(Dane!$E$3=1,AP1534+BB1534+BN1534,IF(Dane!$E$3=2,AV1534+BH1534+BT1534,AX1534+BJ1534+BV1534))</f>
        <v>0</v>
      </c>
      <c r="AC1534" s="16">
        <f>IF(((K1534*Dane!$C$9)-AA1534)&lt;0,0,(K1534*Dane!$C$9)-AA1534)</f>
        <v>0</v>
      </c>
      <c r="AD1534" s="37">
        <f>IFERROR(IF(((L1534*Dane!$C$9)-AB1534)&lt;0,0,(L1534*Dane!$C$9)-AB1534),0)</f>
        <v>0</v>
      </c>
      <c r="AE1534" s="97"/>
      <c r="AF1534" s="77">
        <f>IF(Dane!$E$3=1,AO1534,IF(Dane!$E$3=2,AU1534,AW1534))</f>
        <v>0</v>
      </c>
      <c r="AG1534" s="77">
        <f>IF(Dane!$E$3=1,AP1534,IF(Dane!$E$3=2,AV1534,AX1534))</f>
        <v>0</v>
      </c>
      <c r="AH1534" s="77">
        <f>IF(Dane!$E$3=1,BA1534,IF(Dane!$E$3=2,BG1534,BI1534))</f>
        <v>0</v>
      </c>
      <c r="AI1534" s="77">
        <f>IF(Dane!$E$3=1,BB1534,IF(Dane!$E$3=2,BH1534,BJ1534))</f>
        <v>0</v>
      </c>
      <c r="AJ1534" s="77">
        <f>IF(Dane!$E$3=1,BM1534,IF(Dane!$E$3=2,BS1534,BU1534))</f>
        <v>0</v>
      </c>
      <c r="AK1534" s="77">
        <f>IF(Dane!$E$3=1,BN1534,IF(Dane!$E$3=2,BT1534,BV1534))</f>
        <v>0</v>
      </c>
      <c r="AL1534" s="24">
        <f t="shared" si="715"/>
        <v>0</v>
      </c>
      <c r="AM1534" s="24">
        <f t="shared" si="716"/>
        <v>0</v>
      </c>
      <c r="AN1534" s="24"/>
      <c r="AO1534" s="24">
        <f t="shared" si="701"/>
        <v>0</v>
      </c>
      <c r="AP1534" s="24">
        <f t="shared" si="717"/>
        <v>0</v>
      </c>
      <c r="AQ1534" s="24">
        <f t="shared" si="702"/>
        <v>0</v>
      </c>
      <c r="AR1534" s="24">
        <f t="shared" si="703"/>
        <v>0</v>
      </c>
      <c r="AS1534" s="24">
        <f t="shared" si="704"/>
        <v>0</v>
      </c>
      <c r="AT1534" s="24">
        <f t="shared" si="718"/>
        <v>0</v>
      </c>
      <c r="AU1534" s="24">
        <f t="shared" si="727"/>
        <v>0</v>
      </c>
      <c r="AV1534" s="24">
        <v>0</v>
      </c>
      <c r="AW1534" s="24">
        <f t="shared" si="730"/>
        <v>0</v>
      </c>
      <c r="AX1534" s="24">
        <v>0</v>
      </c>
      <c r="AY1534" s="24">
        <f t="shared" si="719"/>
        <v>0</v>
      </c>
      <c r="AZ1534" s="24">
        <f t="shared" si="720"/>
        <v>0</v>
      </c>
      <c r="BA1534" s="24">
        <f t="shared" si="705"/>
        <v>0</v>
      </c>
      <c r="BB1534" s="24">
        <f t="shared" si="706"/>
        <v>0</v>
      </c>
      <c r="BC1534" s="24">
        <f t="shared" si="707"/>
        <v>0</v>
      </c>
      <c r="BD1534" s="24">
        <f t="shared" si="708"/>
        <v>0</v>
      </c>
      <c r="BE1534" s="24">
        <f t="shared" si="709"/>
        <v>0</v>
      </c>
      <c r="BF1534" s="24">
        <f t="shared" si="721"/>
        <v>0</v>
      </c>
      <c r="BG1534" s="24">
        <f t="shared" si="728"/>
        <v>0</v>
      </c>
      <c r="BH1534" s="24">
        <v>0</v>
      </c>
      <c r="BI1534" s="24">
        <f t="shared" si="722"/>
        <v>0</v>
      </c>
      <c r="BJ1534" s="24">
        <v>0</v>
      </c>
      <c r="BK1534" s="24">
        <f t="shared" si="723"/>
        <v>0</v>
      </c>
      <c r="BL1534" s="24">
        <f t="shared" si="724"/>
        <v>0</v>
      </c>
      <c r="BM1534" s="24">
        <f t="shared" si="710"/>
        <v>0</v>
      </c>
      <c r="BN1534" s="24">
        <f t="shared" si="711"/>
        <v>0</v>
      </c>
      <c r="BO1534" s="24">
        <f t="shared" si="712"/>
        <v>0</v>
      </c>
      <c r="BP1534" s="24">
        <f t="shared" si="713"/>
        <v>0</v>
      </c>
      <c r="BQ1534" s="24">
        <f t="shared" si="714"/>
        <v>0</v>
      </c>
      <c r="BR1534" s="24">
        <f t="shared" si="725"/>
        <v>0</v>
      </c>
      <c r="BS1534" s="24">
        <f t="shared" si="729"/>
        <v>0</v>
      </c>
      <c r="BT1534" s="24">
        <v>0</v>
      </c>
      <c r="BU1534" s="24">
        <f t="shared" si="726"/>
        <v>0</v>
      </c>
      <c r="BV1534" s="24">
        <v>0</v>
      </c>
    </row>
    <row r="1535" spans="1:74">
      <c r="A1535" s="87">
        <v>1526</v>
      </c>
      <c r="B1535" s="1"/>
      <c r="C1535" s="1"/>
      <c r="D1535" s="2"/>
      <c r="E1535" s="3"/>
      <c r="F1535" s="4"/>
      <c r="G1535" s="5"/>
      <c r="H1535" s="4"/>
      <c r="I1535" s="5"/>
      <c r="J1535" s="6"/>
      <c r="K1535" s="5"/>
      <c r="L1535" s="5"/>
      <c r="M1535" s="5"/>
      <c r="N1535" s="7"/>
      <c r="O1535" s="38"/>
      <c r="P1535" s="5"/>
      <c r="Q1535" s="5"/>
      <c r="R1535" s="7"/>
      <c r="S1535" s="38"/>
      <c r="T1535" s="5"/>
      <c r="U1535" s="5"/>
      <c r="V1535" s="55"/>
      <c r="W1535" s="38"/>
      <c r="X1535" s="5"/>
      <c r="Y1535" s="5"/>
      <c r="Z1535" s="55"/>
      <c r="AA1535" s="36">
        <f>IF(Dane!$E$3=1,AO1535+BA1535+BM1535,IF(Dane!$E$3=2,AU1535+BG1535+BS1535,AW1535+BI1535+BU1535))</f>
        <v>0</v>
      </c>
      <c r="AB1535" s="16">
        <f>IF(Dane!$E$3=1,AP1535+BB1535+BN1535,IF(Dane!$E$3=2,AV1535+BH1535+BT1535,AX1535+BJ1535+BV1535))</f>
        <v>0</v>
      </c>
      <c r="AC1535" s="16">
        <f>IF(((K1535*Dane!$C$9)-AA1535)&lt;0,0,(K1535*Dane!$C$9)-AA1535)</f>
        <v>0</v>
      </c>
      <c r="AD1535" s="37">
        <f>IFERROR(IF(((L1535*Dane!$C$9)-AB1535)&lt;0,0,(L1535*Dane!$C$9)-AB1535),0)</f>
        <v>0</v>
      </c>
      <c r="AE1535" s="97"/>
      <c r="AF1535" s="77">
        <f>IF(Dane!$E$3=1,AO1535,IF(Dane!$E$3=2,AU1535,AW1535))</f>
        <v>0</v>
      </c>
      <c r="AG1535" s="77">
        <f>IF(Dane!$E$3=1,AP1535,IF(Dane!$E$3=2,AV1535,AX1535))</f>
        <v>0</v>
      </c>
      <c r="AH1535" s="77">
        <f>IF(Dane!$E$3=1,BA1535,IF(Dane!$E$3=2,BG1535,BI1535))</f>
        <v>0</v>
      </c>
      <c r="AI1535" s="77">
        <f>IF(Dane!$E$3=1,BB1535,IF(Dane!$E$3=2,BH1535,BJ1535))</f>
        <v>0</v>
      </c>
      <c r="AJ1535" s="77">
        <f>IF(Dane!$E$3=1,BM1535,IF(Dane!$E$3=2,BS1535,BU1535))</f>
        <v>0</v>
      </c>
      <c r="AK1535" s="77">
        <f>IF(Dane!$E$3=1,BN1535,IF(Dane!$E$3=2,BT1535,BV1535))</f>
        <v>0</v>
      </c>
      <c r="AL1535" s="24">
        <f t="shared" si="715"/>
        <v>0</v>
      </c>
      <c r="AM1535" s="24">
        <f t="shared" si="716"/>
        <v>0</v>
      </c>
      <c r="AN1535" s="24"/>
      <c r="AO1535" s="24">
        <f t="shared" si="701"/>
        <v>0</v>
      </c>
      <c r="AP1535" s="24">
        <f t="shared" si="717"/>
        <v>0</v>
      </c>
      <c r="AQ1535" s="24">
        <f t="shared" si="702"/>
        <v>0</v>
      </c>
      <c r="AR1535" s="24">
        <f t="shared" si="703"/>
        <v>0</v>
      </c>
      <c r="AS1535" s="24">
        <f t="shared" si="704"/>
        <v>0</v>
      </c>
      <c r="AT1535" s="24">
        <f t="shared" si="718"/>
        <v>0</v>
      </c>
      <c r="AU1535" s="24">
        <f t="shared" si="727"/>
        <v>0</v>
      </c>
      <c r="AV1535" s="24">
        <v>0</v>
      </c>
      <c r="AW1535" s="24">
        <f t="shared" si="730"/>
        <v>0</v>
      </c>
      <c r="AX1535" s="24">
        <v>0</v>
      </c>
      <c r="AY1535" s="24">
        <f t="shared" si="719"/>
        <v>0</v>
      </c>
      <c r="AZ1535" s="24">
        <f t="shared" si="720"/>
        <v>0</v>
      </c>
      <c r="BA1535" s="24">
        <f t="shared" si="705"/>
        <v>0</v>
      </c>
      <c r="BB1535" s="24">
        <f t="shared" si="706"/>
        <v>0</v>
      </c>
      <c r="BC1535" s="24">
        <f t="shared" si="707"/>
        <v>0</v>
      </c>
      <c r="BD1535" s="24">
        <f t="shared" si="708"/>
        <v>0</v>
      </c>
      <c r="BE1535" s="24">
        <f t="shared" si="709"/>
        <v>0</v>
      </c>
      <c r="BF1535" s="24">
        <f t="shared" si="721"/>
        <v>0</v>
      </c>
      <c r="BG1535" s="24">
        <f t="shared" si="728"/>
        <v>0</v>
      </c>
      <c r="BH1535" s="24">
        <v>0</v>
      </c>
      <c r="BI1535" s="24">
        <f t="shared" si="722"/>
        <v>0</v>
      </c>
      <c r="BJ1535" s="24">
        <v>0</v>
      </c>
      <c r="BK1535" s="24">
        <f t="shared" si="723"/>
        <v>0</v>
      </c>
      <c r="BL1535" s="24">
        <f t="shared" si="724"/>
        <v>0</v>
      </c>
      <c r="BM1535" s="24">
        <f t="shared" si="710"/>
        <v>0</v>
      </c>
      <c r="BN1535" s="24">
        <f t="shared" si="711"/>
        <v>0</v>
      </c>
      <c r="BO1535" s="24">
        <f t="shared" si="712"/>
        <v>0</v>
      </c>
      <c r="BP1535" s="24">
        <f t="shared" si="713"/>
        <v>0</v>
      </c>
      <c r="BQ1535" s="24">
        <f t="shared" si="714"/>
        <v>0</v>
      </c>
      <c r="BR1535" s="24">
        <f t="shared" si="725"/>
        <v>0</v>
      </c>
      <c r="BS1535" s="24">
        <f t="shared" si="729"/>
        <v>0</v>
      </c>
      <c r="BT1535" s="24">
        <v>0</v>
      </c>
      <c r="BU1535" s="24">
        <f t="shared" si="726"/>
        <v>0</v>
      </c>
      <c r="BV1535" s="24">
        <v>0</v>
      </c>
    </row>
    <row r="1536" spans="1:74">
      <c r="A1536" s="87">
        <v>1527</v>
      </c>
      <c r="B1536" s="1"/>
      <c r="C1536" s="1"/>
      <c r="D1536" s="2"/>
      <c r="E1536" s="3"/>
      <c r="F1536" s="4"/>
      <c r="G1536" s="5"/>
      <c r="H1536" s="4"/>
      <c r="I1536" s="5"/>
      <c r="J1536" s="6"/>
      <c r="K1536" s="5"/>
      <c r="L1536" s="5"/>
      <c r="M1536" s="5"/>
      <c r="N1536" s="7"/>
      <c r="O1536" s="38"/>
      <c r="P1536" s="5"/>
      <c r="Q1536" s="5"/>
      <c r="R1536" s="7"/>
      <c r="S1536" s="38"/>
      <c r="T1536" s="5"/>
      <c r="U1536" s="5"/>
      <c r="V1536" s="55"/>
      <c r="W1536" s="38"/>
      <c r="X1536" s="5"/>
      <c r="Y1536" s="5"/>
      <c r="Z1536" s="55"/>
      <c r="AA1536" s="36">
        <f>IF(Dane!$E$3=1,AO1536+BA1536+BM1536,IF(Dane!$E$3=2,AU1536+BG1536+BS1536,AW1536+BI1536+BU1536))</f>
        <v>0</v>
      </c>
      <c r="AB1536" s="16">
        <f>IF(Dane!$E$3=1,AP1536+BB1536+BN1536,IF(Dane!$E$3=2,AV1536+BH1536+BT1536,AX1536+BJ1536+BV1536))</f>
        <v>0</v>
      </c>
      <c r="AC1536" s="16">
        <f>IF(((K1536*Dane!$C$9)-AA1536)&lt;0,0,(K1536*Dane!$C$9)-AA1536)</f>
        <v>0</v>
      </c>
      <c r="AD1536" s="37">
        <f>IFERROR(IF(((L1536*Dane!$C$9)-AB1536)&lt;0,0,(L1536*Dane!$C$9)-AB1536),0)</f>
        <v>0</v>
      </c>
      <c r="AE1536" s="97"/>
      <c r="AF1536" s="77">
        <f>IF(Dane!$E$3=1,AO1536,IF(Dane!$E$3=2,AU1536,AW1536))</f>
        <v>0</v>
      </c>
      <c r="AG1536" s="77">
        <f>IF(Dane!$E$3=1,AP1536,IF(Dane!$E$3=2,AV1536,AX1536))</f>
        <v>0</v>
      </c>
      <c r="AH1536" s="77">
        <f>IF(Dane!$E$3=1,BA1536,IF(Dane!$E$3=2,BG1536,BI1536))</f>
        <v>0</v>
      </c>
      <c r="AI1536" s="77">
        <f>IF(Dane!$E$3=1,BB1536,IF(Dane!$E$3=2,BH1536,BJ1536))</f>
        <v>0</v>
      </c>
      <c r="AJ1536" s="77">
        <f>IF(Dane!$E$3=1,BM1536,IF(Dane!$E$3=2,BS1536,BU1536))</f>
        <v>0</v>
      </c>
      <c r="AK1536" s="77">
        <f>IF(Dane!$E$3=1,BN1536,IF(Dane!$E$3=2,BT1536,BV1536))</f>
        <v>0</v>
      </c>
      <c r="AL1536" s="24">
        <f t="shared" si="715"/>
        <v>0</v>
      </c>
      <c r="AM1536" s="24">
        <f t="shared" si="716"/>
        <v>0</v>
      </c>
      <c r="AN1536" s="24"/>
      <c r="AO1536" s="24">
        <f t="shared" si="701"/>
        <v>0</v>
      </c>
      <c r="AP1536" s="24">
        <f t="shared" si="717"/>
        <v>0</v>
      </c>
      <c r="AQ1536" s="24">
        <f t="shared" si="702"/>
        <v>0</v>
      </c>
      <c r="AR1536" s="24">
        <f t="shared" si="703"/>
        <v>0</v>
      </c>
      <c r="AS1536" s="24">
        <f t="shared" si="704"/>
        <v>0</v>
      </c>
      <c r="AT1536" s="24">
        <f t="shared" si="718"/>
        <v>0</v>
      </c>
      <c r="AU1536" s="24">
        <f t="shared" si="727"/>
        <v>0</v>
      </c>
      <c r="AV1536" s="24">
        <v>0</v>
      </c>
      <c r="AW1536" s="24">
        <f t="shared" si="730"/>
        <v>0</v>
      </c>
      <c r="AX1536" s="24">
        <v>0</v>
      </c>
      <c r="AY1536" s="24">
        <f t="shared" si="719"/>
        <v>0</v>
      </c>
      <c r="AZ1536" s="24">
        <f t="shared" si="720"/>
        <v>0</v>
      </c>
      <c r="BA1536" s="24">
        <f t="shared" si="705"/>
        <v>0</v>
      </c>
      <c r="BB1536" s="24">
        <f t="shared" si="706"/>
        <v>0</v>
      </c>
      <c r="BC1536" s="24">
        <f t="shared" si="707"/>
        <v>0</v>
      </c>
      <c r="BD1536" s="24">
        <f t="shared" si="708"/>
        <v>0</v>
      </c>
      <c r="BE1536" s="24">
        <f t="shared" si="709"/>
        <v>0</v>
      </c>
      <c r="BF1536" s="24">
        <f t="shared" si="721"/>
        <v>0</v>
      </c>
      <c r="BG1536" s="24">
        <f t="shared" si="728"/>
        <v>0</v>
      </c>
      <c r="BH1536" s="24">
        <v>0</v>
      </c>
      <c r="BI1536" s="24">
        <f t="shared" si="722"/>
        <v>0</v>
      </c>
      <c r="BJ1536" s="24">
        <v>0</v>
      </c>
      <c r="BK1536" s="24">
        <f t="shared" si="723"/>
        <v>0</v>
      </c>
      <c r="BL1536" s="24">
        <f t="shared" si="724"/>
        <v>0</v>
      </c>
      <c r="BM1536" s="24">
        <f t="shared" si="710"/>
        <v>0</v>
      </c>
      <c r="BN1536" s="24">
        <f t="shared" si="711"/>
        <v>0</v>
      </c>
      <c r="BO1536" s="24">
        <f t="shared" si="712"/>
        <v>0</v>
      </c>
      <c r="BP1536" s="24">
        <f t="shared" si="713"/>
        <v>0</v>
      </c>
      <c r="BQ1536" s="24">
        <f t="shared" si="714"/>
        <v>0</v>
      </c>
      <c r="BR1536" s="24">
        <f t="shared" si="725"/>
        <v>0</v>
      </c>
      <c r="BS1536" s="24">
        <f t="shared" si="729"/>
        <v>0</v>
      </c>
      <c r="BT1536" s="24">
        <v>0</v>
      </c>
      <c r="BU1536" s="24">
        <f t="shared" si="726"/>
        <v>0</v>
      </c>
      <c r="BV1536" s="24">
        <v>0</v>
      </c>
    </row>
    <row r="1537" spans="1:74">
      <c r="A1537" s="87">
        <v>1528</v>
      </c>
      <c r="B1537" s="1"/>
      <c r="C1537" s="1"/>
      <c r="D1537" s="2"/>
      <c r="E1537" s="3"/>
      <c r="F1537" s="4"/>
      <c r="G1537" s="5"/>
      <c r="H1537" s="4"/>
      <c r="I1537" s="5"/>
      <c r="J1537" s="6"/>
      <c r="K1537" s="5"/>
      <c r="L1537" s="5"/>
      <c r="M1537" s="5"/>
      <c r="N1537" s="7"/>
      <c r="O1537" s="38"/>
      <c r="P1537" s="5"/>
      <c r="Q1537" s="5"/>
      <c r="R1537" s="7"/>
      <c r="S1537" s="38"/>
      <c r="T1537" s="5"/>
      <c r="U1537" s="5"/>
      <c r="V1537" s="55"/>
      <c r="W1537" s="38"/>
      <c r="X1537" s="5"/>
      <c r="Y1537" s="5"/>
      <c r="Z1537" s="55"/>
      <c r="AA1537" s="36">
        <f>IF(Dane!$E$3=1,AO1537+BA1537+BM1537,IF(Dane!$E$3=2,AU1537+BG1537+BS1537,AW1537+BI1537+BU1537))</f>
        <v>0</v>
      </c>
      <c r="AB1537" s="16">
        <f>IF(Dane!$E$3=1,AP1537+BB1537+BN1537,IF(Dane!$E$3=2,AV1537+BH1537+BT1537,AX1537+BJ1537+BV1537))</f>
        <v>0</v>
      </c>
      <c r="AC1537" s="16">
        <f>IF(((K1537*Dane!$C$9)-AA1537)&lt;0,0,(K1537*Dane!$C$9)-AA1537)</f>
        <v>0</v>
      </c>
      <c r="AD1537" s="37">
        <f>IFERROR(IF(((L1537*Dane!$C$9)-AB1537)&lt;0,0,(L1537*Dane!$C$9)-AB1537),0)</f>
        <v>0</v>
      </c>
      <c r="AE1537" s="97"/>
      <c r="AF1537" s="77">
        <f>IF(Dane!$E$3=1,AO1537,IF(Dane!$E$3=2,AU1537,AW1537))</f>
        <v>0</v>
      </c>
      <c r="AG1537" s="77">
        <f>IF(Dane!$E$3=1,AP1537,IF(Dane!$E$3=2,AV1537,AX1537))</f>
        <v>0</v>
      </c>
      <c r="AH1537" s="77">
        <f>IF(Dane!$E$3=1,BA1537,IF(Dane!$E$3=2,BG1537,BI1537))</f>
        <v>0</v>
      </c>
      <c r="AI1537" s="77">
        <f>IF(Dane!$E$3=1,BB1537,IF(Dane!$E$3=2,BH1537,BJ1537))</f>
        <v>0</v>
      </c>
      <c r="AJ1537" s="77">
        <f>IF(Dane!$E$3=1,BM1537,IF(Dane!$E$3=2,BS1537,BU1537))</f>
        <v>0</v>
      </c>
      <c r="AK1537" s="77">
        <f>IF(Dane!$E$3=1,BN1537,IF(Dane!$E$3=2,BT1537,BV1537))</f>
        <v>0</v>
      </c>
      <c r="AL1537" s="24">
        <f t="shared" si="715"/>
        <v>0</v>
      </c>
      <c r="AM1537" s="24">
        <f t="shared" si="716"/>
        <v>0</v>
      </c>
      <c r="AN1537" s="24"/>
      <c r="AO1537" s="24">
        <f t="shared" si="701"/>
        <v>0</v>
      </c>
      <c r="AP1537" s="24">
        <f t="shared" si="717"/>
        <v>0</v>
      </c>
      <c r="AQ1537" s="24">
        <f t="shared" si="702"/>
        <v>0</v>
      </c>
      <c r="AR1537" s="24">
        <f t="shared" si="703"/>
        <v>0</v>
      </c>
      <c r="AS1537" s="24">
        <f t="shared" si="704"/>
        <v>0</v>
      </c>
      <c r="AT1537" s="24">
        <f t="shared" si="718"/>
        <v>0</v>
      </c>
      <c r="AU1537" s="24">
        <f t="shared" si="727"/>
        <v>0</v>
      </c>
      <c r="AV1537" s="24">
        <v>0</v>
      </c>
      <c r="AW1537" s="24">
        <f t="shared" si="730"/>
        <v>0</v>
      </c>
      <c r="AX1537" s="24">
        <v>0</v>
      </c>
      <c r="AY1537" s="24">
        <f t="shared" si="719"/>
        <v>0</v>
      </c>
      <c r="AZ1537" s="24">
        <f t="shared" si="720"/>
        <v>0</v>
      </c>
      <c r="BA1537" s="24">
        <f t="shared" si="705"/>
        <v>0</v>
      </c>
      <c r="BB1537" s="24">
        <f t="shared" si="706"/>
        <v>0</v>
      </c>
      <c r="BC1537" s="24">
        <f t="shared" si="707"/>
        <v>0</v>
      </c>
      <c r="BD1537" s="24">
        <f t="shared" si="708"/>
        <v>0</v>
      </c>
      <c r="BE1537" s="24">
        <f t="shared" si="709"/>
        <v>0</v>
      </c>
      <c r="BF1537" s="24">
        <f t="shared" si="721"/>
        <v>0</v>
      </c>
      <c r="BG1537" s="24">
        <f t="shared" si="728"/>
        <v>0</v>
      </c>
      <c r="BH1537" s="24">
        <v>0</v>
      </c>
      <c r="BI1537" s="24">
        <f t="shared" si="722"/>
        <v>0</v>
      </c>
      <c r="BJ1537" s="24">
        <v>0</v>
      </c>
      <c r="BK1537" s="24">
        <f t="shared" si="723"/>
        <v>0</v>
      </c>
      <c r="BL1537" s="24">
        <f t="shared" si="724"/>
        <v>0</v>
      </c>
      <c r="BM1537" s="24">
        <f t="shared" si="710"/>
        <v>0</v>
      </c>
      <c r="BN1537" s="24">
        <f t="shared" si="711"/>
        <v>0</v>
      </c>
      <c r="BO1537" s="24">
        <f t="shared" si="712"/>
        <v>0</v>
      </c>
      <c r="BP1537" s="24">
        <f t="shared" si="713"/>
        <v>0</v>
      </c>
      <c r="BQ1537" s="24">
        <f t="shared" si="714"/>
        <v>0</v>
      </c>
      <c r="BR1537" s="24">
        <f t="shared" si="725"/>
        <v>0</v>
      </c>
      <c r="BS1537" s="24">
        <f t="shared" si="729"/>
        <v>0</v>
      </c>
      <c r="BT1537" s="24">
        <v>0</v>
      </c>
      <c r="BU1537" s="24">
        <f t="shared" si="726"/>
        <v>0</v>
      </c>
      <c r="BV1537" s="24">
        <v>0</v>
      </c>
    </row>
    <row r="1538" spans="1:74">
      <c r="A1538" s="87">
        <v>1529</v>
      </c>
      <c r="B1538" s="1"/>
      <c r="C1538" s="1"/>
      <c r="D1538" s="2"/>
      <c r="E1538" s="3"/>
      <c r="F1538" s="4"/>
      <c r="G1538" s="5"/>
      <c r="H1538" s="4"/>
      <c r="I1538" s="5"/>
      <c r="J1538" s="6"/>
      <c r="K1538" s="5"/>
      <c r="L1538" s="5"/>
      <c r="M1538" s="5"/>
      <c r="N1538" s="7"/>
      <c r="O1538" s="38"/>
      <c r="P1538" s="5"/>
      <c r="Q1538" s="5"/>
      <c r="R1538" s="7"/>
      <c r="S1538" s="38"/>
      <c r="T1538" s="5"/>
      <c r="U1538" s="5"/>
      <c r="V1538" s="55"/>
      <c r="W1538" s="38"/>
      <c r="X1538" s="5"/>
      <c r="Y1538" s="5"/>
      <c r="Z1538" s="55"/>
      <c r="AA1538" s="36">
        <f>IF(Dane!$E$3=1,AO1538+BA1538+BM1538,IF(Dane!$E$3=2,AU1538+BG1538+BS1538,AW1538+BI1538+BU1538))</f>
        <v>0</v>
      </c>
      <c r="AB1538" s="16">
        <f>IF(Dane!$E$3=1,AP1538+BB1538+BN1538,IF(Dane!$E$3=2,AV1538+BH1538+BT1538,AX1538+BJ1538+BV1538))</f>
        <v>0</v>
      </c>
      <c r="AC1538" s="16">
        <f>IF(((K1538*Dane!$C$9)-AA1538)&lt;0,0,(K1538*Dane!$C$9)-AA1538)</f>
        <v>0</v>
      </c>
      <c r="AD1538" s="37">
        <f>IFERROR(IF(((L1538*Dane!$C$9)-AB1538)&lt;0,0,(L1538*Dane!$C$9)-AB1538),0)</f>
        <v>0</v>
      </c>
      <c r="AE1538" s="97"/>
      <c r="AF1538" s="77">
        <f>IF(Dane!$E$3=1,AO1538,IF(Dane!$E$3=2,AU1538,AW1538))</f>
        <v>0</v>
      </c>
      <c r="AG1538" s="77">
        <f>IF(Dane!$E$3=1,AP1538,IF(Dane!$E$3=2,AV1538,AX1538))</f>
        <v>0</v>
      </c>
      <c r="AH1538" s="77">
        <f>IF(Dane!$E$3=1,BA1538,IF(Dane!$E$3=2,BG1538,BI1538))</f>
        <v>0</v>
      </c>
      <c r="AI1538" s="77">
        <f>IF(Dane!$E$3=1,BB1538,IF(Dane!$E$3=2,BH1538,BJ1538))</f>
        <v>0</v>
      </c>
      <c r="AJ1538" s="77">
        <f>IF(Dane!$E$3=1,BM1538,IF(Dane!$E$3=2,BS1538,BU1538))</f>
        <v>0</v>
      </c>
      <c r="AK1538" s="77">
        <f>IF(Dane!$E$3=1,BN1538,IF(Dane!$E$3=2,BT1538,BV1538))</f>
        <v>0</v>
      </c>
      <c r="AL1538" s="24">
        <f t="shared" si="715"/>
        <v>0</v>
      </c>
      <c r="AM1538" s="24">
        <f t="shared" si="716"/>
        <v>0</v>
      </c>
      <c r="AN1538" s="24"/>
      <c r="AO1538" s="24">
        <f t="shared" si="701"/>
        <v>0</v>
      </c>
      <c r="AP1538" s="24">
        <f t="shared" si="717"/>
        <v>0</v>
      </c>
      <c r="AQ1538" s="24">
        <f t="shared" si="702"/>
        <v>0</v>
      </c>
      <c r="AR1538" s="24">
        <f t="shared" si="703"/>
        <v>0</v>
      </c>
      <c r="AS1538" s="24">
        <f t="shared" si="704"/>
        <v>0</v>
      </c>
      <c r="AT1538" s="24">
        <f t="shared" si="718"/>
        <v>0</v>
      </c>
      <c r="AU1538" s="24">
        <f t="shared" si="727"/>
        <v>0</v>
      </c>
      <c r="AV1538" s="24">
        <v>0</v>
      </c>
      <c r="AW1538" s="24">
        <f t="shared" si="730"/>
        <v>0</v>
      </c>
      <c r="AX1538" s="24">
        <v>0</v>
      </c>
      <c r="AY1538" s="24">
        <f t="shared" si="719"/>
        <v>0</v>
      </c>
      <c r="AZ1538" s="24">
        <f t="shared" si="720"/>
        <v>0</v>
      </c>
      <c r="BA1538" s="24">
        <f t="shared" si="705"/>
        <v>0</v>
      </c>
      <c r="BB1538" s="24">
        <f t="shared" si="706"/>
        <v>0</v>
      </c>
      <c r="BC1538" s="24">
        <f t="shared" si="707"/>
        <v>0</v>
      </c>
      <c r="BD1538" s="24">
        <f t="shared" si="708"/>
        <v>0</v>
      </c>
      <c r="BE1538" s="24">
        <f t="shared" si="709"/>
        <v>0</v>
      </c>
      <c r="BF1538" s="24">
        <f t="shared" si="721"/>
        <v>0</v>
      </c>
      <c r="BG1538" s="24">
        <f t="shared" si="728"/>
        <v>0</v>
      </c>
      <c r="BH1538" s="24">
        <v>0</v>
      </c>
      <c r="BI1538" s="24">
        <f t="shared" si="722"/>
        <v>0</v>
      </c>
      <c r="BJ1538" s="24">
        <v>0</v>
      </c>
      <c r="BK1538" s="24">
        <f t="shared" si="723"/>
        <v>0</v>
      </c>
      <c r="BL1538" s="24">
        <f t="shared" si="724"/>
        <v>0</v>
      </c>
      <c r="BM1538" s="24">
        <f t="shared" si="710"/>
        <v>0</v>
      </c>
      <c r="BN1538" s="24">
        <f t="shared" si="711"/>
        <v>0</v>
      </c>
      <c r="BO1538" s="24">
        <f t="shared" si="712"/>
        <v>0</v>
      </c>
      <c r="BP1538" s="24">
        <f t="shared" si="713"/>
        <v>0</v>
      </c>
      <c r="BQ1538" s="24">
        <f t="shared" si="714"/>
        <v>0</v>
      </c>
      <c r="BR1538" s="24">
        <f t="shared" si="725"/>
        <v>0</v>
      </c>
      <c r="BS1538" s="24">
        <f t="shared" si="729"/>
        <v>0</v>
      </c>
      <c r="BT1538" s="24">
        <v>0</v>
      </c>
      <c r="BU1538" s="24">
        <f t="shared" si="726"/>
        <v>0</v>
      </c>
      <c r="BV1538" s="24">
        <v>0</v>
      </c>
    </row>
    <row r="1539" spans="1:74">
      <c r="A1539" s="87">
        <v>1530</v>
      </c>
      <c r="B1539" s="1"/>
      <c r="C1539" s="1"/>
      <c r="D1539" s="2"/>
      <c r="E1539" s="3"/>
      <c r="F1539" s="4"/>
      <c r="G1539" s="5"/>
      <c r="H1539" s="4"/>
      <c r="I1539" s="5"/>
      <c r="J1539" s="6"/>
      <c r="K1539" s="5"/>
      <c r="L1539" s="5"/>
      <c r="M1539" s="5"/>
      <c r="N1539" s="7"/>
      <c r="O1539" s="38"/>
      <c r="P1539" s="5"/>
      <c r="Q1539" s="5"/>
      <c r="R1539" s="7"/>
      <c r="S1539" s="38"/>
      <c r="T1539" s="5"/>
      <c r="U1539" s="5"/>
      <c r="V1539" s="55"/>
      <c r="W1539" s="38"/>
      <c r="X1539" s="5"/>
      <c r="Y1539" s="5"/>
      <c r="Z1539" s="55"/>
      <c r="AA1539" s="36">
        <f>IF(Dane!$E$3=1,AO1539+BA1539+BM1539,IF(Dane!$E$3=2,AU1539+BG1539+BS1539,AW1539+BI1539+BU1539))</f>
        <v>0</v>
      </c>
      <c r="AB1539" s="16">
        <f>IF(Dane!$E$3=1,AP1539+BB1539+BN1539,IF(Dane!$E$3=2,AV1539+BH1539+BT1539,AX1539+BJ1539+BV1539))</f>
        <v>0</v>
      </c>
      <c r="AC1539" s="16">
        <f>IF(((K1539*Dane!$C$9)-AA1539)&lt;0,0,(K1539*Dane!$C$9)-AA1539)</f>
        <v>0</v>
      </c>
      <c r="AD1539" s="37">
        <f>IFERROR(IF(((L1539*Dane!$C$9)-AB1539)&lt;0,0,(L1539*Dane!$C$9)-AB1539),0)</f>
        <v>0</v>
      </c>
      <c r="AE1539" s="97"/>
      <c r="AF1539" s="77">
        <f>IF(Dane!$E$3=1,AO1539,IF(Dane!$E$3=2,AU1539,AW1539))</f>
        <v>0</v>
      </c>
      <c r="AG1539" s="77">
        <f>IF(Dane!$E$3=1,AP1539,IF(Dane!$E$3=2,AV1539,AX1539))</f>
        <v>0</v>
      </c>
      <c r="AH1539" s="77">
        <f>IF(Dane!$E$3=1,BA1539,IF(Dane!$E$3=2,BG1539,BI1539))</f>
        <v>0</v>
      </c>
      <c r="AI1539" s="77">
        <f>IF(Dane!$E$3=1,BB1539,IF(Dane!$E$3=2,BH1539,BJ1539))</f>
        <v>0</v>
      </c>
      <c r="AJ1539" s="77">
        <f>IF(Dane!$E$3=1,BM1539,IF(Dane!$E$3=2,BS1539,BU1539))</f>
        <v>0</v>
      </c>
      <c r="AK1539" s="77">
        <f>IF(Dane!$E$3=1,BN1539,IF(Dane!$E$3=2,BT1539,BV1539))</f>
        <v>0</v>
      </c>
      <c r="AL1539" s="24">
        <f t="shared" si="715"/>
        <v>0</v>
      </c>
      <c r="AM1539" s="24">
        <f t="shared" si="716"/>
        <v>0</v>
      </c>
      <c r="AN1539" s="24"/>
      <c r="AO1539" s="24">
        <f t="shared" si="701"/>
        <v>0</v>
      </c>
      <c r="AP1539" s="24">
        <f t="shared" si="717"/>
        <v>0</v>
      </c>
      <c r="AQ1539" s="24">
        <f t="shared" si="702"/>
        <v>0</v>
      </c>
      <c r="AR1539" s="24">
        <f t="shared" si="703"/>
        <v>0</v>
      </c>
      <c r="AS1539" s="24">
        <f t="shared" si="704"/>
        <v>0</v>
      </c>
      <c r="AT1539" s="24">
        <f t="shared" si="718"/>
        <v>0</v>
      </c>
      <c r="AU1539" s="24">
        <f t="shared" si="727"/>
        <v>0</v>
      </c>
      <c r="AV1539" s="24">
        <v>0</v>
      </c>
      <c r="AW1539" s="24">
        <f t="shared" si="730"/>
        <v>0</v>
      </c>
      <c r="AX1539" s="24">
        <v>0</v>
      </c>
      <c r="AY1539" s="24">
        <f t="shared" si="719"/>
        <v>0</v>
      </c>
      <c r="AZ1539" s="24">
        <f t="shared" si="720"/>
        <v>0</v>
      </c>
      <c r="BA1539" s="24">
        <f t="shared" si="705"/>
        <v>0</v>
      </c>
      <c r="BB1539" s="24">
        <f t="shared" si="706"/>
        <v>0</v>
      </c>
      <c r="BC1539" s="24">
        <f t="shared" si="707"/>
        <v>0</v>
      </c>
      <c r="BD1539" s="24">
        <f t="shared" si="708"/>
        <v>0</v>
      </c>
      <c r="BE1539" s="24">
        <f t="shared" si="709"/>
        <v>0</v>
      </c>
      <c r="BF1539" s="24">
        <f t="shared" si="721"/>
        <v>0</v>
      </c>
      <c r="BG1539" s="24">
        <f t="shared" si="728"/>
        <v>0</v>
      </c>
      <c r="BH1539" s="24">
        <v>0</v>
      </c>
      <c r="BI1539" s="24">
        <f t="shared" si="722"/>
        <v>0</v>
      </c>
      <c r="BJ1539" s="24">
        <v>0</v>
      </c>
      <c r="BK1539" s="24">
        <f t="shared" si="723"/>
        <v>0</v>
      </c>
      <c r="BL1539" s="24">
        <f t="shared" si="724"/>
        <v>0</v>
      </c>
      <c r="BM1539" s="24">
        <f t="shared" si="710"/>
        <v>0</v>
      </c>
      <c r="BN1539" s="24">
        <f t="shared" si="711"/>
        <v>0</v>
      </c>
      <c r="BO1539" s="24">
        <f t="shared" si="712"/>
        <v>0</v>
      </c>
      <c r="BP1539" s="24">
        <f t="shared" si="713"/>
        <v>0</v>
      </c>
      <c r="BQ1539" s="24">
        <f t="shared" si="714"/>
        <v>0</v>
      </c>
      <c r="BR1539" s="24">
        <f t="shared" si="725"/>
        <v>0</v>
      </c>
      <c r="BS1539" s="24">
        <f t="shared" si="729"/>
        <v>0</v>
      </c>
      <c r="BT1539" s="24">
        <v>0</v>
      </c>
      <c r="BU1539" s="24">
        <f t="shared" si="726"/>
        <v>0</v>
      </c>
      <c r="BV1539" s="24">
        <v>0</v>
      </c>
    </row>
    <row r="1540" spans="1:74">
      <c r="A1540" s="87">
        <v>1531</v>
      </c>
      <c r="B1540" s="1"/>
      <c r="C1540" s="1"/>
      <c r="D1540" s="2"/>
      <c r="E1540" s="3"/>
      <c r="F1540" s="4"/>
      <c r="G1540" s="5"/>
      <c r="H1540" s="4"/>
      <c r="I1540" s="5"/>
      <c r="J1540" s="6"/>
      <c r="K1540" s="5"/>
      <c r="L1540" s="5"/>
      <c r="M1540" s="5"/>
      <c r="N1540" s="7"/>
      <c r="O1540" s="38"/>
      <c r="P1540" s="5"/>
      <c r="Q1540" s="5"/>
      <c r="R1540" s="7"/>
      <c r="S1540" s="38"/>
      <c r="T1540" s="5"/>
      <c r="U1540" s="5"/>
      <c r="V1540" s="55"/>
      <c r="W1540" s="38"/>
      <c r="X1540" s="5"/>
      <c r="Y1540" s="5"/>
      <c r="Z1540" s="55"/>
      <c r="AA1540" s="36">
        <f>IF(Dane!$E$3=1,AO1540+BA1540+BM1540,IF(Dane!$E$3=2,AU1540+BG1540+BS1540,AW1540+BI1540+BU1540))</f>
        <v>0</v>
      </c>
      <c r="AB1540" s="16">
        <f>IF(Dane!$E$3=1,AP1540+BB1540+BN1540,IF(Dane!$E$3=2,AV1540+BH1540+BT1540,AX1540+BJ1540+BV1540))</f>
        <v>0</v>
      </c>
      <c r="AC1540" s="16">
        <f>IF(((K1540*Dane!$C$9)-AA1540)&lt;0,0,(K1540*Dane!$C$9)-AA1540)</f>
        <v>0</v>
      </c>
      <c r="AD1540" s="37">
        <f>IFERROR(IF(((L1540*Dane!$C$9)-AB1540)&lt;0,0,(L1540*Dane!$C$9)-AB1540),0)</f>
        <v>0</v>
      </c>
      <c r="AE1540" s="97"/>
      <c r="AF1540" s="77">
        <f>IF(Dane!$E$3=1,AO1540,IF(Dane!$E$3=2,AU1540,AW1540))</f>
        <v>0</v>
      </c>
      <c r="AG1540" s="77">
        <f>IF(Dane!$E$3=1,AP1540,IF(Dane!$E$3=2,AV1540,AX1540))</f>
        <v>0</v>
      </c>
      <c r="AH1540" s="77">
        <f>IF(Dane!$E$3=1,BA1540,IF(Dane!$E$3=2,BG1540,BI1540))</f>
        <v>0</v>
      </c>
      <c r="AI1540" s="77">
        <f>IF(Dane!$E$3=1,BB1540,IF(Dane!$E$3=2,BH1540,BJ1540))</f>
        <v>0</v>
      </c>
      <c r="AJ1540" s="77">
        <f>IF(Dane!$E$3=1,BM1540,IF(Dane!$E$3=2,BS1540,BU1540))</f>
        <v>0</v>
      </c>
      <c r="AK1540" s="77">
        <f>IF(Dane!$E$3=1,BN1540,IF(Dane!$E$3=2,BT1540,BV1540))</f>
        <v>0</v>
      </c>
      <c r="AL1540" s="24">
        <f t="shared" si="715"/>
        <v>0</v>
      </c>
      <c r="AM1540" s="24">
        <f t="shared" si="716"/>
        <v>0</v>
      </c>
      <c r="AN1540" s="24"/>
      <c r="AO1540" s="24">
        <f t="shared" si="701"/>
        <v>0</v>
      </c>
      <c r="AP1540" s="24">
        <f t="shared" si="717"/>
        <v>0</v>
      </c>
      <c r="AQ1540" s="24">
        <f t="shared" si="702"/>
        <v>0</v>
      </c>
      <c r="AR1540" s="24">
        <f t="shared" si="703"/>
        <v>0</v>
      </c>
      <c r="AS1540" s="24">
        <f t="shared" si="704"/>
        <v>0</v>
      </c>
      <c r="AT1540" s="24">
        <f t="shared" si="718"/>
        <v>0</v>
      </c>
      <c r="AU1540" s="24">
        <f t="shared" si="727"/>
        <v>0</v>
      </c>
      <c r="AV1540" s="24">
        <v>0</v>
      </c>
      <c r="AW1540" s="24">
        <f t="shared" si="730"/>
        <v>0</v>
      </c>
      <c r="AX1540" s="24">
        <v>0</v>
      </c>
      <c r="AY1540" s="24">
        <f t="shared" si="719"/>
        <v>0</v>
      </c>
      <c r="AZ1540" s="24">
        <f t="shared" si="720"/>
        <v>0</v>
      </c>
      <c r="BA1540" s="24">
        <f t="shared" si="705"/>
        <v>0</v>
      </c>
      <c r="BB1540" s="24">
        <f t="shared" si="706"/>
        <v>0</v>
      </c>
      <c r="BC1540" s="24">
        <f t="shared" si="707"/>
        <v>0</v>
      </c>
      <c r="BD1540" s="24">
        <f t="shared" si="708"/>
        <v>0</v>
      </c>
      <c r="BE1540" s="24">
        <f t="shared" si="709"/>
        <v>0</v>
      </c>
      <c r="BF1540" s="24">
        <f t="shared" si="721"/>
        <v>0</v>
      </c>
      <c r="BG1540" s="24">
        <f t="shared" si="728"/>
        <v>0</v>
      </c>
      <c r="BH1540" s="24">
        <v>0</v>
      </c>
      <c r="BI1540" s="24">
        <f t="shared" si="722"/>
        <v>0</v>
      </c>
      <c r="BJ1540" s="24">
        <v>0</v>
      </c>
      <c r="BK1540" s="24">
        <f t="shared" si="723"/>
        <v>0</v>
      </c>
      <c r="BL1540" s="24">
        <f t="shared" si="724"/>
        <v>0</v>
      </c>
      <c r="BM1540" s="24">
        <f t="shared" si="710"/>
        <v>0</v>
      </c>
      <c r="BN1540" s="24">
        <f t="shared" si="711"/>
        <v>0</v>
      </c>
      <c r="BO1540" s="24">
        <f t="shared" si="712"/>
        <v>0</v>
      </c>
      <c r="BP1540" s="24">
        <f t="shared" si="713"/>
        <v>0</v>
      </c>
      <c r="BQ1540" s="24">
        <f t="shared" si="714"/>
        <v>0</v>
      </c>
      <c r="BR1540" s="24">
        <f t="shared" si="725"/>
        <v>0</v>
      </c>
      <c r="BS1540" s="24">
        <f t="shared" si="729"/>
        <v>0</v>
      </c>
      <c r="BT1540" s="24">
        <v>0</v>
      </c>
      <c r="BU1540" s="24">
        <f t="shared" si="726"/>
        <v>0</v>
      </c>
      <c r="BV1540" s="24">
        <v>0</v>
      </c>
    </row>
    <row r="1541" spans="1:74">
      <c r="A1541" s="87">
        <v>1532</v>
      </c>
      <c r="B1541" s="1"/>
      <c r="C1541" s="1"/>
      <c r="D1541" s="2"/>
      <c r="E1541" s="3"/>
      <c r="F1541" s="4"/>
      <c r="G1541" s="5"/>
      <c r="H1541" s="4"/>
      <c r="I1541" s="5"/>
      <c r="J1541" s="6"/>
      <c r="K1541" s="5"/>
      <c r="L1541" s="5"/>
      <c r="M1541" s="5"/>
      <c r="N1541" s="7"/>
      <c r="O1541" s="38"/>
      <c r="P1541" s="5"/>
      <c r="Q1541" s="5"/>
      <c r="R1541" s="7"/>
      <c r="S1541" s="38"/>
      <c r="T1541" s="5"/>
      <c r="U1541" s="5"/>
      <c r="V1541" s="55"/>
      <c r="W1541" s="38"/>
      <c r="X1541" s="5"/>
      <c r="Y1541" s="5"/>
      <c r="Z1541" s="55"/>
      <c r="AA1541" s="36">
        <f>IF(Dane!$E$3=1,AO1541+BA1541+BM1541,IF(Dane!$E$3=2,AU1541+BG1541+BS1541,AW1541+BI1541+BU1541))</f>
        <v>0</v>
      </c>
      <c r="AB1541" s="16">
        <f>IF(Dane!$E$3=1,AP1541+BB1541+BN1541,IF(Dane!$E$3=2,AV1541+BH1541+BT1541,AX1541+BJ1541+BV1541))</f>
        <v>0</v>
      </c>
      <c r="AC1541" s="16">
        <f>IF(((K1541*Dane!$C$9)-AA1541)&lt;0,0,(K1541*Dane!$C$9)-AA1541)</f>
        <v>0</v>
      </c>
      <c r="AD1541" s="37">
        <f>IFERROR(IF(((L1541*Dane!$C$9)-AB1541)&lt;0,0,(L1541*Dane!$C$9)-AB1541),0)</f>
        <v>0</v>
      </c>
      <c r="AE1541" s="97"/>
      <c r="AF1541" s="77">
        <f>IF(Dane!$E$3=1,AO1541,IF(Dane!$E$3=2,AU1541,AW1541))</f>
        <v>0</v>
      </c>
      <c r="AG1541" s="77">
        <f>IF(Dane!$E$3=1,AP1541,IF(Dane!$E$3=2,AV1541,AX1541))</f>
        <v>0</v>
      </c>
      <c r="AH1541" s="77">
        <f>IF(Dane!$E$3=1,BA1541,IF(Dane!$E$3=2,BG1541,BI1541))</f>
        <v>0</v>
      </c>
      <c r="AI1541" s="77">
        <f>IF(Dane!$E$3=1,BB1541,IF(Dane!$E$3=2,BH1541,BJ1541))</f>
        <v>0</v>
      </c>
      <c r="AJ1541" s="77">
        <f>IF(Dane!$E$3=1,BM1541,IF(Dane!$E$3=2,BS1541,BU1541))</f>
        <v>0</v>
      </c>
      <c r="AK1541" s="77">
        <f>IF(Dane!$E$3=1,BN1541,IF(Dane!$E$3=2,BT1541,BV1541))</f>
        <v>0</v>
      </c>
      <c r="AL1541" s="24">
        <f t="shared" si="715"/>
        <v>0</v>
      </c>
      <c r="AM1541" s="24">
        <f t="shared" si="716"/>
        <v>0</v>
      </c>
      <c r="AN1541" s="24"/>
      <c r="AO1541" s="24">
        <f t="shared" si="701"/>
        <v>0</v>
      </c>
      <c r="AP1541" s="24">
        <f t="shared" si="717"/>
        <v>0</v>
      </c>
      <c r="AQ1541" s="24">
        <f t="shared" si="702"/>
        <v>0</v>
      </c>
      <c r="AR1541" s="24">
        <f t="shared" si="703"/>
        <v>0</v>
      </c>
      <c r="AS1541" s="24">
        <f t="shared" si="704"/>
        <v>0</v>
      </c>
      <c r="AT1541" s="24">
        <f t="shared" si="718"/>
        <v>0</v>
      </c>
      <c r="AU1541" s="24">
        <f t="shared" si="727"/>
        <v>0</v>
      </c>
      <c r="AV1541" s="24">
        <v>0</v>
      </c>
      <c r="AW1541" s="24">
        <f t="shared" si="730"/>
        <v>0</v>
      </c>
      <c r="AX1541" s="24">
        <v>0</v>
      </c>
      <c r="AY1541" s="24">
        <f t="shared" si="719"/>
        <v>0</v>
      </c>
      <c r="AZ1541" s="24">
        <f t="shared" si="720"/>
        <v>0</v>
      </c>
      <c r="BA1541" s="24">
        <f t="shared" si="705"/>
        <v>0</v>
      </c>
      <c r="BB1541" s="24">
        <f t="shared" si="706"/>
        <v>0</v>
      </c>
      <c r="BC1541" s="24">
        <f t="shared" si="707"/>
        <v>0</v>
      </c>
      <c r="BD1541" s="24">
        <f t="shared" si="708"/>
        <v>0</v>
      </c>
      <c r="BE1541" s="24">
        <f t="shared" si="709"/>
        <v>0</v>
      </c>
      <c r="BF1541" s="24">
        <f t="shared" si="721"/>
        <v>0</v>
      </c>
      <c r="BG1541" s="24">
        <f t="shared" si="728"/>
        <v>0</v>
      </c>
      <c r="BH1541" s="24">
        <v>0</v>
      </c>
      <c r="BI1541" s="24">
        <f t="shared" si="722"/>
        <v>0</v>
      </c>
      <c r="BJ1541" s="24">
        <v>0</v>
      </c>
      <c r="BK1541" s="24">
        <f t="shared" si="723"/>
        <v>0</v>
      </c>
      <c r="BL1541" s="24">
        <f t="shared" si="724"/>
        <v>0</v>
      </c>
      <c r="BM1541" s="24">
        <f t="shared" si="710"/>
        <v>0</v>
      </c>
      <c r="BN1541" s="24">
        <f t="shared" si="711"/>
        <v>0</v>
      </c>
      <c r="BO1541" s="24">
        <f t="shared" si="712"/>
        <v>0</v>
      </c>
      <c r="BP1541" s="24">
        <f t="shared" si="713"/>
        <v>0</v>
      </c>
      <c r="BQ1541" s="24">
        <f t="shared" si="714"/>
        <v>0</v>
      </c>
      <c r="BR1541" s="24">
        <f t="shared" si="725"/>
        <v>0</v>
      </c>
      <c r="BS1541" s="24">
        <f t="shared" si="729"/>
        <v>0</v>
      </c>
      <c r="BT1541" s="24">
        <v>0</v>
      </c>
      <c r="BU1541" s="24">
        <f t="shared" si="726"/>
        <v>0</v>
      </c>
      <c r="BV1541" s="24">
        <v>0</v>
      </c>
    </row>
    <row r="1542" spans="1:74">
      <c r="A1542" s="87">
        <v>1533</v>
      </c>
      <c r="B1542" s="1"/>
      <c r="C1542" s="1"/>
      <c r="D1542" s="2"/>
      <c r="E1542" s="3"/>
      <c r="F1542" s="4"/>
      <c r="G1542" s="5"/>
      <c r="H1542" s="4"/>
      <c r="I1542" s="5"/>
      <c r="J1542" s="6"/>
      <c r="K1542" s="5"/>
      <c r="L1542" s="5"/>
      <c r="M1542" s="5"/>
      <c r="N1542" s="7"/>
      <c r="O1542" s="38"/>
      <c r="P1542" s="5"/>
      <c r="Q1542" s="5"/>
      <c r="R1542" s="7"/>
      <c r="S1542" s="38"/>
      <c r="T1542" s="5"/>
      <c r="U1542" s="5"/>
      <c r="V1542" s="55"/>
      <c r="W1542" s="38"/>
      <c r="X1542" s="5"/>
      <c r="Y1542" s="5"/>
      <c r="Z1542" s="55"/>
      <c r="AA1542" s="36">
        <f>IF(Dane!$E$3=1,AO1542+BA1542+BM1542,IF(Dane!$E$3=2,AU1542+BG1542+BS1542,AW1542+BI1542+BU1542))</f>
        <v>0</v>
      </c>
      <c r="AB1542" s="16">
        <f>IF(Dane!$E$3=1,AP1542+BB1542+BN1542,IF(Dane!$E$3=2,AV1542+BH1542+BT1542,AX1542+BJ1542+BV1542))</f>
        <v>0</v>
      </c>
      <c r="AC1542" s="16">
        <f>IF(((K1542*Dane!$C$9)-AA1542)&lt;0,0,(K1542*Dane!$C$9)-AA1542)</f>
        <v>0</v>
      </c>
      <c r="AD1542" s="37">
        <f>IFERROR(IF(((L1542*Dane!$C$9)-AB1542)&lt;0,0,(L1542*Dane!$C$9)-AB1542),0)</f>
        <v>0</v>
      </c>
      <c r="AE1542" s="97"/>
      <c r="AF1542" s="77">
        <f>IF(Dane!$E$3=1,AO1542,IF(Dane!$E$3=2,AU1542,AW1542))</f>
        <v>0</v>
      </c>
      <c r="AG1542" s="77">
        <f>IF(Dane!$E$3=1,AP1542,IF(Dane!$E$3=2,AV1542,AX1542))</f>
        <v>0</v>
      </c>
      <c r="AH1542" s="77">
        <f>IF(Dane!$E$3=1,BA1542,IF(Dane!$E$3=2,BG1542,BI1542))</f>
        <v>0</v>
      </c>
      <c r="AI1542" s="77">
        <f>IF(Dane!$E$3=1,BB1542,IF(Dane!$E$3=2,BH1542,BJ1542))</f>
        <v>0</v>
      </c>
      <c r="AJ1542" s="77">
        <f>IF(Dane!$E$3=1,BM1542,IF(Dane!$E$3=2,BS1542,BU1542))</f>
        <v>0</v>
      </c>
      <c r="AK1542" s="77">
        <f>IF(Dane!$E$3=1,BN1542,IF(Dane!$E$3=2,BT1542,BV1542))</f>
        <v>0</v>
      </c>
      <c r="AL1542" s="24">
        <f t="shared" si="715"/>
        <v>0</v>
      </c>
      <c r="AM1542" s="24">
        <f t="shared" si="716"/>
        <v>0</v>
      </c>
      <c r="AN1542" s="24"/>
      <c r="AO1542" s="24">
        <f t="shared" si="701"/>
        <v>0</v>
      </c>
      <c r="AP1542" s="24">
        <f t="shared" si="717"/>
        <v>0</v>
      </c>
      <c r="AQ1542" s="24">
        <f t="shared" si="702"/>
        <v>0</v>
      </c>
      <c r="AR1542" s="24">
        <f t="shared" si="703"/>
        <v>0</v>
      </c>
      <c r="AS1542" s="24">
        <f t="shared" si="704"/>
        <v>0</v>
      </c>
      <c r="AT1542" s="24">
        <f t="shared" si="718"/>
        <v>0</v>
      </c>
      <c r="AU1542" s="24">
        <f t="shared" si="727"/>
        <v>0</v>
      </c>
      <c r="AV1542" s="24">
        <v>0</v>
      </c>
      <c r="AW1542" s="24">
        <f t="shared" si="730"/>
        <v>0</v>
      </c>
      <c r="AX1542" s="24">
        <v>0</v>
      </c>
      <c r="AY1542" s="24">
        <f t="shared" si="719"/>
        <v>0</v>
      </c>
      <c r="AZ1542" s="24">
        <f t="shared" si="720"/>
        <v>0</v>
      </c>
      <c r="BA1542" s="24">
        <f t="shared" si="705"/>
        <v>0</v>
      </c>
      <c r="BB1542" s="24">
        <f t="shared" si="706"/>
        <v>0</v>
      </c>
      <c r="BC1542" s="24">
        <f t="shared" si="707"/>
        <v>0</v>
      </c>
      <c r="BD1542" s="24">
        <f t="shared" si="708"/>
        <v>0</v>
      </c>
      <c r="BE1542" s="24">
        <f t="shared" si="709"/>
        <v>0</v>
      </c>
      <c r="BF1542" s="24">
        <f t="shared" si="721"/>
        <v>0</v>
      </c>
      <c r="BG1542" s="24">
        <f t="shared" si="728"/>
        <v>0</v>
      </c>
      <c r="BH1542" s="24">
        <v>0</v>
      </c>
      <c r="BI1542" s="24">
        <f t="shared" si="722"/>
        <v>0</v>
      </c>
      <c r="BJ1542" s="24">
        <v>0</v>
      </c>
      <c r="BK1542" s="24">
        <f t="shared" si="723"/>
        <v>0</v>
      </c>
      <c r="BL1542" s="24">
        <f t="shared" si="724"/>
        <v>0</v>
      </c>
      <c r="BM1542" s="24">
        <f t="shared" si="710"/>
        <v>0</v>
      </c>
      <c r="BN1542" s="24">
        <f t="shared" si="711"/>
        <v>0</v>
      </c>
      <c r="BO1542" s="24">
        <f t="shared" si="712"/>
        <v>0</v>
      </c>
      <c r="BP1542" s="24">
        <f t="shared" si="713"/>
        <v>0</v>
      </c>
      <c r="BQ1542" s="24">
        <f t="shared" si="714"/>
        <v>0</v>
      </c>
      <c r="BR1542" s="24">
        <f t="shared" si="725"/>
        <v>0</v>
      </c>
      <c r="BS1542" s="24">
        <f t="shared" si="729"/>
        <v>0</v>
      </c>
      <c r="BT1542" s="24">
        <v>0</v>
      </c>
      <c r="BU1542" s="24">
        <f t="shared" si="726"/>
        <v>0</v>
      </c>
      <c r="BV1542" s="24">
        <v>0</v>
      </c>
    </row>
    <row r="1543" spans="1:74">
      <c r="A1543" s="87">
        <v>1534</v>
      </c>
      <c r="B1543" s="1"/>
      <c r="C1543" s="1"/>
      <c r="D1543" s="2"/>
      <c r="E1543" s="3"/>
      <c r="F1543" s="4"/>
      <c r="G1543" s="5"/>
      <c r="H1543" s="4"/>
      <c r="I1543" s="5"/>
      <c r="J1543" s="6"/>
      <c r="K1543" s="5"/>
      <c r="L1543" s="5"/>
      <c r="M1543" s="5"/>
      <c r="N1543" s="7"/>
      <c r="O1543" s="38"/>
      <c r="P1543" s="5"/>
      <c r="Q1543" s="5"/>
      <c r="R1543" s="7"/>
      <c r="S1543" s="38"/>
      <c r="T1543" s="5"/>
      <c r="U1543" s="5"/>
      <c r="V1543" s="55"/>
      <c r="W1543" s="38"/>
      <c r="X1543" s="5"/>
      <c r="Y1543" s="5"/>
      <c r="Z1543" s="55"/>
      <c r="AA1543" s="36">
        <f>IF(Dane!$E$3=1,AO1543+BA1543+BM1543,IF(Dane!$E$3=2,AU1543+BG1543+BS1543,AW1543+BI1543+BU1543))</f>
        <v>0</v>
      </c>
      <c r="AB1543" s="16">
        <f>IF(Dane!$E$3=1,AP1543+BB1543+BN1543,IF(Dane!$E$3=2,AV1543+BH1543+BT1543,AX1543+BJ1543+BV1543))</f>
        <v>0</v>
      </c>
      <c r="AC1543" s="16">
        <f>IF(((K1543*Dane!$C$9)-AA1543)&lt;0,0,(K1543*Dane!$C$9)-AA1543)</f>
        <v>0</v>
      </c>
      <c r="AD1543" s="37">
        <f>IFERROR(IF(((L1543*Dane!$C$9)-AB1543)&lt;0,0,(L1543*Dane!$C$9)-AB1543),0)</f>
        <v>0</v>
      </c>
      <c r="AE1543" s="97"/>
      <c r="AF1543" s="77">
        <f>IF(Dane!$E$3=1,AO1543,IF(Dane!$E$3=2,AU1543,AW1543))</f>
        <v>0</v>
      </c>
      <c r="AG1543" s="77">
        <f>IF(Dane!$E$3=1,AP1543,IF(Dane!$E$3=2,AV1543,AX1543))</f>
        <v>0</v>
      </c>
      <c r="AH1543" s="77">
        <f>IF(Dane!$E$3=1,BA1543,IF(Dane!$E$3=2,BG1543,BI1543))</f>
        <v>0</v>
      </c>
      <c r="AI1543" s="77">
        <f>IF(Dane!$E$3=1,BB1543,IF(Dane!$E$3=2,BH1543,BJ1543))</f>
        <v>0</v>
      </c>
      <c r="AJ1543" s="77">
        <f>IF(Dane!$E$3=1,BM1543,IF(Dane!$E$3=2,BS1543,BU1543))</f>
        <v>0</v>
      </c>
      <c r="AK1543" s="77">
        <f>IF(Dane!$E$3=1,BN1543,IF(Dane!$E$3=2,BT1543,BV1543))</f>
        <v>0</v>
      </c>
      <c r="AL1543" s="24">
        <f t="shared" si="715"/>
        <v>0</v>
      </c>
      <c r="AM1543" s="24">
        <f t="shared" si="716"/>
        <v>0</v>
      </c>
      <c r="AN1543" s="24"/>
      <c r="AO1543" s="24">
        <f t="shared" si="701"/>
        <v>0</v>
      </c>
      <c r="AP1543" s="24">
        <f t="shared" si="717"/>
        <v>0</v>
      </c>
      <c r="AQ1543" s="24">
        <f t="shared" si="702"/>
        <v>0</v>
      </c>
      <c r="AR1543" s="24">
        <f t="shared" si="703"/>
        <v>0</v>
      </c>
      <c r="AS1543" s="24">
        <f t="shared" si="704"/>
        <v>0</v>
      </c>
      <c r="AT1543" s="24">
        <f t="shared" si="718"/>
        <v>0</v>
      </c>
      <c r="AU1543" s="24">
        <f t="shared" si="727"/>
        <v>0</v>
      </c>
      <c r="AV1543" s="24">
        <v>0</v>
      </c>
      <c r="AW1543" s="24">
        <f t="shared" si="730"/>
        <v>0</v>
      </c>
      <c r="AX1543" s="24">
        <v>0</v>
      </c>
      <c r="AY1543" s="24">
        <f t="shared" si="719"/>
        <v>0</v>
      </c>
      <c r="AZ1543" s="24">
        <f t="shared" si="720"/>
        <v>0</v>
      </c>
      <c r="BA1543" s="24">
        <f t="shared" si="705"/>
        <v>0</v>
      </c>
      <c r="BB1543" s="24">
        <f t="shared" si="706"/>
        <v>0</v>
      </c>
      <c r="BC1543" s="24">
        <f t="shared" si="707"/>
        <v>0</v>
      </c>
      <c r="BD1543" s="24">
        <f t="shared" si="708"/>
        <v>0</v>
      </c>
      <c r="BE1543" s="24">
        <f t="shared" si="709"/>
        <v>0</v>
      </c>
      <c r="BF1543" s="24">
        <f t="shared" si="721"/>
        <v>0</v>
      </c>
      <c r="BG1543" s="24">
        <f t="shared" si="728"/>
        <v>0</v>
      </c>
      <c r="BH1543" s="24">
        <v>0</v>
      </c>
      <c r="BI1543" s="24">
        <f t="shared" si="722"/>
        <v>0</v>
      </c>
      <c r="BJ1543" s="24">
        <v>0</v>
      </c>
      <c r="BK1543" s="24">
        <f t="shared" si="723"/>
        <v>0</v>
      </c>
      <c r="BL1543" s="24">
        <f t="shared" si="724"/>
        <v>0</v>
      </c>
      <c r="BM1543" s="24">
        <f t="shared" si="710"/>
        <v>0</v>
      </c>
      <c r="BN1543" s="24">
        <f t="shared" si="711"/>
        <v>0</v>
      </c>
      <c r="BO1543" s="24">
        <f t="shared" si="712"/>
        <v>0</v>
      </c>
      <c r="BP1543" s="24">
        <f t="shared" si="713"/>
        <v>0</v>
      </c>
      <c r="BQ1543" s="24">
        <f t="shared" si="714"/>
        <v>0</v>
      </c>
      <c r="BR1543" s="24">
        <f t="shared" si="725"/>
        <v>0</v>
      </c>
      <c r="BS1543" s="24">
        <f t="shared" si="729"/>
        <v>0</v>
      </c>
      <c r="BT1543" s="24">
        <v>0</v>
      </c>
      <c r="BU1543" s="24">
        <f t="shared" si="726"/>
        <v>0</v>
      </c>
      <c r="BV1543" s="24">
        <v>0</v>
      </c>
    </row>
    <row r="1544" spans="1:74">
      <c r="A1544" s="87">
        <v>1535</v>
      </c>
      <c r="B1544" s="1"/>
      <c r="C1544" s="1"/>
      <c r="D1544" s="2"/>
      <c r="E1544" s="3"/>
      <c r="F1544" s="4"/>
      <c r="G1544" s="5"/>
      <c r="H1544" s="4"/>
      <c r="I1544" s="5"/>
      <c r="J1544" s="6"/>
      <c r="K1544" s="5"/>
      <c r="L1544" s="5"/>
      <c r="M1544" s="5"/>
      <c r="N1544" s="7"/>
      <c r="O1544" s="38"/>
      <c r="P1544" s="5"/>
      <c r="Q1544" s="5"/>
      <c r="R1544" s="7"/>
      <c r="S1544" s="38"/>
      <c r="T1544" s="5"/>
      <c r="U1544" s="5"/>
      <c r="V1544" s="55"/>
      <c r="W1544" s="38"/>
      <c r="X1544" s="5"/>
      <c r="Y1544" s="5"/>
      <c r="Z1544" s="55"/>
      <c r="AA1544" s="36">
        <f>IF(Dane!$E$3=1,AO1544+BA1544+BM1544,IF(Dane!$E$3=2,AU1544+BG1544+BS1544,AW1544+BI1544+BU1544))</f>
        <v>0</v>
      </c>
      <c r="AB1544" s="16">
        <f>IF(Dane!$E$3=1,AP1544+BB1544+BN1544,IF(Dane!$E$3=2,AV1544+BH1544+BT1544,AX1544+BJ1544+BV1544))</f>
        <v>0</v>
      </c>
      <c r="AC1544" s="16">
        <f>IF(((K1544*Dane!$C$9)-AA1544)&lt;0,0,(K1544*Dane!$C$9)-AA1544)</f>
        <v>0</v>
      </c>
      <c r="AD1544" s="37">
        <f>IFERROR(IF(((L1544*Dane!$C$9)-AB1544)&lt;0,0,(L1544*Dane!$C$9)-AB1544),0)</f>
        <v>0</v>
      </c>
      <c r="AE1544" s="97"/>
      <c r="AF1544" s="77">
        <f>IF(Dane!$E$3=1,AO1544,IF(Dane!$E$3=2,AU1544,AW1544))</f>
        <v>0</v>
      </c>
      <c r="AG1544" s="77">
        <f>IF(Dane!$E$3=1,AP1544,IF(Dane!$E$3=2,AV1544,AX1544))</f>
        <v>0</v>
      </c>
      <c r="AH1544" s="77">
        <f>IF(Dane!$E$3=1,BA1544,IF(Dane!$E$3=2,BG1544,BI1544))</f>
        <v>0</v>
      </c>
      <c r="AI1544" s="77">
        <f>IF(Dane!$E$3=1,BB1544,IF(Dane!$E$3=2,BH1544,BJ1544))</f>
        <v>0</v>
      </c>
      <c r="AJ1544" s="77">
        <f>IF(Dane!$E$3=1,BM1544,IF(Dane!$E$3=2,BS1544,BU1544))</f>
        <v>0</v>
      </c>
      <c r="AK1544" s="77">
        <f>IF(Dane!$E$3=1,BN1544,IF(Dane!$E$3=2,BT1544,BV1544))</f>
        <v>0</v>
      </c>
      <c r="AL1544" s="24">
        <f t="shared" si="715"/>
        <v>0</v>
      </c>
      <c r="AM1544" s="24">
        <f t="shared" si="716"/>
        <v>0</v>
      </c>
      <c r="AN1544" s="24"/>
      <c r="AO1544" s="24">
        <f t="shared" si="701"/>
        <v>0</v>
      </c>
      <c r="AP1544" s="24">
        <f t="shared" si="717"/>
        <v>0</v>
      </c>
      <c r="AQ1544" s="24">
        <f t="shared" si="702"/>
        <v>0</v>
      </c>
      <c r="AR1544" s="24">
        <f t="shared" si="703"/>
        <v>0</v>
      </c>
      <c r="AS1544" s="24">
        <f t="shared" si="704"/>
        <v>0</v>
      </c>
      <c r="AT1544" s="24">
        <f t="shared" si="718"/>
        <v>0</v>
      </c>
      <c r="AU1544" s="24">
        <f t="shared" si="727"/>
        <v>0</v>
      </c>
      <c r="AV1544" s="24">
        <v>0</v>
      </c>
      <c r="AW1544" s="24">
        <f t="shared" si="730"/>
        <v>0</v>
      </c>
      <c r="AX1544" s="24">
        <v>0</v>
      </c>
      <c r="AY1544" s="24">
        <f t="shared" si="719"/>
        <v>0</v>
      </c>
      <c r="AZ1544" s="24">
        <f t="shared" si="720"/>
        <v>0</v>
      </c>
      <c r="BA1544" s="24">
        <f t="shared" si="705"/>
        <v>0</v>
      </c>
      <c r="BB1544" s="24">
        <f t="shared" si="706"/>
        <v>0</v>
      </c>
      <c r="BC1544" s="24">
        <f t="shared" si="707"/>
        <v>0</v>
      </c>
      <c r="BD1544" s="24">
        <f t="shared" si="708"/>
        <v>0</v>
      </c>
      <c r="BE1544" s="24">
        <f t="shared" si="709"/>
        <v>0</v>
      </c>
      <c r="BF1544" s="24">
        <f t="shared" si="721"/>
        <v>0</v>
      </c>
      <c r="BG1544" s="24">
        <f t="shared" si="728"/>
        <v>0</v>
      </c>
      <c r="BH1544" s="24">
        <v>0</v>
      </c>
      <c r="BI1544" s="24">
        <f t="shared" si="722"/>
        <v>0</v>
      </c>
      <c r="BJ1544" s="24">
        <v>0</v>
      </c>
      <c r="BK1544" s="24">
        <f t="shared" si="723"/>
        <v>0</v>
      </c>
      <c r="BL1544" s="24">
        <f t="shared" si="724"/>
        <v>0</v>
      </c>
      <c r="BM1544" s="24">
        <f t="shared" si="710"/>
        <v>0</v>
      </c>
      <c r="BN1544" s="24">
        <f t="shared" si="711"/>
        <v>0</v>
      </c>
      <c r="BO1544" s="24">
        <f t="shared" si="712"/>
        <v>0</v>
      </c>
      <c r="BP1544" s="24">
        <f t="shared" si="713"/>
        <v>0</v>
      </c>
      <c r="BQ1544" s="24">
        <f t="shared" si="714"/>
        <v>0</v>
      </c>
      <c r="BR1544" s="24">
        <f t="shared" si="725"/>
        <v>0</v>
      </c>
      <c r="BS1544" s="24">
        <f t="shared" si="729"/>
        <v>0</v>
      </c>
      <c r="BT1544" s="24">
        <v>0</v>
      </c>
      <c r="BU1544" s="24">
        <f t="shared" si="726"/>
        <v>0</v>
      </c>
      <c r="BV1544" s="24">
        <v>0</v>
      </c>
    </row>
    <row r="1545" spans="1:74">
      <c r="A1545" s="87">
        <v>1536</v>
      </c>
      <c r="B1545" s="1"/>
      <c r="C1545" s="1"/>
      <c r="D1545" s="2"/>
      <c r="E1545" s="3"/>
      <c r="F1545" s="4"/>
      <c r="G1545" s="5"/>
      <c r="H1545" s="4"/>
      <c r="I1545" s="5"/>
      <c r="J1545" s="6"/>
      <c r="K1545" s="5"/>
      <c r="L1545" s="5"/>
      <c r="M1545" s="5"/>
      <c r="N1545" s="7"/>
      <c r="O1545" s="38"/>
      <c r="P1545" s="5"/>
      <c r="Q1545" s="5"/>
      <c r="R1545" s="7"/>
      <c r="S1545" s="38"/>
      <c r="T1545" s="5"/>
      <c r="U1545" s="5"/>
      <c r="V1545" s="55"/>
      <c r="W1545" s="38"/>
      <c r="X1545" s="5"/>
      <c r="Y1545" s="5"/>
      <c r="Z1545" s="55"/>
      <c r="AA1545" s="36">
        <f>IF(Dane!$E$3=1,AO1545+BA1545+BM1545,IF(Dane!$E$3=2,AU1545+BG1545+BS1545,AW1545+BI1545+BU1545))</f>
        <v>0</v>
      </c>
      <c r="AB1545" s="16">
        <f>IF(Dane!$E$3=1,AP1545+BB1545+BN1545,IF(Dane!$E$3=2,AV1545+BH1545+BT1545,AX1545+BJ1545+BV1545))</f>
        <v>0</v>
      </c>
      <c r="AC1545" s="16">
        <f>IF(((K1545*Dane!$C$9)-AA1545)&lt;0,0,(K1545*Dane!$C$9)-AA1545)</f>
        <v>0</v>
      </c>
      <c r="AD1545" s="37">
        <f>IFERROR(IF(((L1545*Dane!$C$9)-AB1545)&lt;0,0,(L1545*Dane!$C$9)-AB1545),0)</f>
        <v>0</v>
      </c>
      <c r="AE1545" s="97"/>
      <c r="AF1545" s="77">
        <f>IF(Dane!$E$3=1,AO1545,IF(Dane!$E$3=2,AU1545,AW1545))</f>
        <v>0</v>
      </c>
      <c r="AG1545" s="77">
        <f>IF(Dane!$E$3=1,AP1545,IF(Dane!$E$3=2,AV1545,AX1545))</f>
        <v>0</v>
      </c>
      <c r="AH1545" s="77">
        <f>IF(Dane!$E$3=1,BA1545,IF(Dane!$E$3=2,BG1545,BI1545))</f>
        <v>0</v>
      </c>
      <c r="AI1545" s="77">
        <f>IF(Dane!$E$3=1,BB1545,IF(Dane!$E$3=2,BH1545,BJ1545))</f>
        <v>0</v>
      </c>
      <c r="AJ1545" s="77">
        <f>IF(Dane!$E$3=1,BM1545,IF(Dane!$E$3=2,BS1545,BU1545))</f>
        <v>0</v>
      </c>
      <c r="AK1545" s="77">
        <f>IF(Dane!$E$3=1,BN1545,IF(Dane!$E$3=2,BT1545,BV1545))</f>
        <v>0</v>
      </c>
      <c r="AL1545" s="24">
        <f t="shared" si="715"/>
        <v>0</v>
      </c>
      <c r="AM1545" s="24">
        <f t="shared" si="716"/>
        <v>0</v>
      </c>
      <c r="AN1545" s="24"/>
      <c r="AO1545" s="24">
        <f t="shared" si="701"/>
        <v>0</v>
      </c>
      <c r="AP1545" s="24">
        <f t="shared" si="717"/>
        <v>0</v>
      </c>
      <c r="AQ1545" s="24">
        <f t="shared" si="702"/>
        <v>0</v>
      </c>
      <c r="AR1545" s="24">
        <f t="shared" si="703"/>
        <v>0</v>
      </c>
      <c r="AS1545" s="24">
        <f t="shared" si="704"/>
        <v>0</v>
      </c>
      <c r="AT1545" s="24">
        <f t="shared" si="718"/>
        <v>0</v>
      </c>
      <c r="AU1545" s="24">
        <f t="shared" si="727"/>
        <v>0</v>
      </c>
      <c r="AV1545" s="24">
        <v>0</v>
      </c>
      <c r="AW1545" s="24">
        <f t="shared" si="730"/>
        <v>0</v>
      </c>
      <c r="AX1545" s="24">
        <v>0</v>
      </c>
      <c r="AY1545" s="24">
        <f t="shared" si="719"/>
        <v>0</v>
      </c>
      <c r="AZ1545" s="24">
        <f t="shared" si="720"/>
        <v>0</v>
      </c>
      <c r="BA1545" s="24">
        <f t="shared" si="705"/>
        <v>0</v>
      </c>
      <c r="BB1545" s="24">
        <f t="shared" si="706"/>
        <v>0</v>
      </c>
      <c r="BC1545" s="24">
        <f t="shared" si="707"/>
        <v>0</v>
      </c>
      <c r="BD1545" s="24">
        <f t="shared" si="708"/>
        <v>0</v>
      </c>
      <c r="BE1545" s="24">
        <f t="shared" si="709"/>
        <v>0</v>
      </c>
      <c r="BF1545" s="24">
        <f t="shared" si="721"/>
        <v>0</v>
      </c>
      <c r="BG1545" s="24">
        <f t="shared" si="728"/>
        <v>0</v>
      </c>
      <c r="BH1545" s="24">
        <v>0</v>
      </c>
      <c r="BI1545" s="24">
        <f t="shared" si="722"/>
        <v>0</v>
      </c>
      <c r="BJ1545" s="24">
        <v>0</v>
      </c>
      <c r="BK1545" s="24">
        <f t="shared" si="723"/>
        <v>0</v>
      </c>
      <c r="BL1545" s="24">
        <f t="shared" si="724"/>
        <v>0</v>
      </c>
      <c r="BM1545" s="24">
        <f t="shared" si="710"/>
        <v>0</v>
      </c>
      <c r="BN1545" s="24">
        <f t="shared" si="711"/>
        <v>0</v>
      </c>
      <c r="BO1545" s="24">
        <f t="shared" si="712"/>
        <v>0</v>
      </c>
      <c r="BP1545" s="24">
        <f t="shared" si="713"/>
        <v>0</v>
      </c>
      <c r="BQ1545" s="24">
        <f t="shared" si="714"/>
        <v>0</v>
      </c>
      <c r="BR1545" s="24">
        <f t="shared" si="725"/>
        <v>0</v>
      </c>
      <c r="BS1545" s="24">
        <f t="shared" si="729"/>
        <v>0</v>
      </c>
      <c r="BT1545" s="24">
        <v>0</v>
      </c>
      <c r="BU1545" s="24">
        <f t="shared" si="726"/>
        <v>0</v>
      </c>
      <c r="BV1545" s="24">
        <v>0</v>
      </c>
    </row>
    <row r="1546" spans="1:74">
      <c r="A1546" s="87">
        <v>1537</v>
      </c>
      <c r="B1546" s="1"/>
      <c r="C1546" s="1"/>
      <c r="D1546" s="2"/>
      <c r="E1546" s="3"/>
      <c r="F1546" s="4"/>
      <c r="G1546" s="5"/>
      <c r="H1546" s="4"/>
      <c r="I1546" s="5"/>
      <c r="J1546" s="6"/>
      <c r="K1546" s="5"/>
      <c r="L1546" s="5"/>
      <c r="M1546" s="5"/>
      <c r="N1546" s="7"/>
      <c r="O1546" s="38"/>
      <c r="P1546" s="5"/>
      <c r="Q1546" s="5"/>
      <c r="R1546" s="7"/>
      <c r="S1546" s="38"/>
      <c r="T1546" s="5"/>
      <c r="U1546" s="5"/>
      <c r="V1546" s="55"/>
      <c r="W1546" s="38"/>
      <c r="X1546" s="5"/>
      <c r="Y1546" s="5"/>
      <c r="Z1546" s="55"/>
      <c r="AA1546" s="36">
        <f>IF(Dane!$E$3=1,AO1546+BA1546+BM1546,IF(Dane!$E$3=2,AU1546+BG1546+BS1546,AW1546+BI1546+BU1546))</f>
        <v>0</v>
      </c>
      <c r="AB1546" s="16">
        <f>IF(Dane!$E$3=1,AP1546+BB1546+BN1546,IF(Dane!$E$3=2,AV1546+BH1546+BT1546,AX1546+BJ1546+BV1546))</f>
        <v>0</v>
      </c>
      <c r="AC1546" s="16">
        <f>IF(((K1546*Dane!$C$9)-AA1546)&lt;0,0,(K1546*Dane!$C$9)-AA1546)</f>
        <v>0</v>
      </c>
      <c r="AD1546" s="37">
        <f>IFERROR(IF(((L1546*Dane!$C$9)-AB1546)&lt;0,0,(L1546*Dane!$C$9)-AB1546),0)</f>
        <v>0</v>
      </c>
      <c r="AE1546" s="97"/>
      <c r="AF1546" s="77">
        <f>IF(Dane!$E$3=1,AO1546,IF(Dane!$E$3=2,AU1546,AW1546))</f>
        <v>0</v>
      </c>
      <c r="AG1546" s="77">
        <f>IF(Dane!$E$3=1,AP1546,IF(Dane!$E$3=2,AV1546,AX1546))</f>
        <v>0</v>
      </c>
      <c r="AH1546" s="77">
        <f>IF(Dane!$E$3=1,BA1546,IF(Dane!$E$3=2,BG1546,BI1546))</f>
        <v>0</v>
      </c>
      <c r="AI1546" s="77">
        <f>IF(Dane!$E$3=1,BB1546,IF(Dane!$E$3=2,BH1546,BJ1546))</f>
        <v>0</v>
      </c>
      <c r="AJ1546" s="77">
        <f>IF(Dane!$E$3=1,BM1546,IF(Dane!$E$3=2,BS1546,BU1546))</f>
        <v>0</v>
      </c>
      <c r="AK1546" s="77">
        <f>IF(Dane!$E$3=1,BN1546,IF(Dane!$E$3=2,BT1546,BV1546))</f>
        <v>0</v>
      </c>
      <c r="AL1546" s="24">
        <f t="shared" si="715"/>
        <v>0</v>
      </c>
      <c r="AM1546" s="24">
        <f t="shared" si="716"/>
        <v>0</v>
      </c>
      <c r="AN1546" s="24"/>
      <c r="AO1546" s="24">
        <f t="shared" ref="AO1546:AO1609" si="731">IF(K1546&gt;AL1546,AL1546,K1546)</f>
        <v>0</v>
      </c>
      <c r="AP1546" s="24">
        <f t="shared" si="717"/>
        <v>0</v>
      </c>
      <c r="AQ1546" s="24">
        <f t="shared" ref="AQ1546:AQ1609" si="732">IF(ROUND(I1546*0.5,2)&gt;$AL$1,ROUND($AL$1-ROUND($AL$1*0.0976,2)-ROUND($AL$1*0.015,2)-ROUND($AL$1*0.0245,2),2)-ROUND(ROUND($AL$1-ROUND($AL$1*0.0976,2)-ROUND($AL$1*0.015,2)-ROUND($AL$1*0.0245,2),2)*0.09,2),ROUND(ROUND(I1546*0.5,2)-ROUND(ROUND(I1546*0.5,2)*0.0976,2)-ROUND(ROUND(I1546*0.5,2)*0.015,2)-ROUND(ROUND(I1546*0.5,2)*0.0245,2),2)-ROUND(ROUND(ROUND(I1546*0.5,2)-ROUND(ROUND(I1546*0.5,2)*0.0976,2)-ROUND(ROUND(I1546*0.5,2)*0.015,2)-ROUND(ROUND(I1546*0.5,2)*0.0245,2),2)*0.09,2))</f>
        <v>0</v>
      </c>
      <c r="AR1546" s="24">
        <f t="shared" ref="AR1546:AR1609" si="733">ROUND(O1546-ROUND(O1546*0.0976,2)-ROUND(O1546*0.015,2)-ROUND(O1546*0.0245,2)-ROUND((O1546-ROUND(O1546*0.0976,2)-ROUND(O1546*0.015,2)-ROUND(O1546*0.0245,2))*0.09,2),2)</f>
        <v>0</v>
      </c>
      <c r="AS1546" s="24">
        <f t="shared" ref="AS1546:AS1609" si="734">ROUND(P1546-ROUND(P1546*0.09,2),2)</f>
        <v>0</v>
      </c>
      <c r="AT1546" s="24">
        <f t="shared" si="718"/>
        <v>0</v>
      </c>
      <c r="AU1546" s="24">
        <f t="shared" si="727"/>
        <v>0</v>
      </c>
      <c r="AV1546" s="24">
        <v>0</v>
      </c>
      <c r="AW1546" s="24">
        <f t="shared" si="730"/>
        <v>0</v>
      </c>
      <c r="AX1546" s="24">
        <v>0</v>
      </c>
      <c r="AY1546" s="24">
        <f t="shared" si="719"/>
        <v>0</v>
      </c>
      <c r="AZ1546" s="24">
        <f t="shared" si="720"/>
        <v>0</v>
      </c>
      <c r="BA1546" s="24">
        <f t="shared" ref="BA1546:BA1609" si="735">IF(K1546&gt;AY1546,AY1546,K1546)</f>
        <v>0</v>
      </c>
      <c r="BB1546" s="24">
        <f t="shared" ref="BB1546:BB1609" si="736">IF(AZ1546&gt;L1546,L1546,AZ1546)</f>
        <v>0</v>
      </c>
      <c r="BC1546" s="24">
        <f t="shared" ref="BC1546:BC1609" si="737">IF(ROUND(I1546*0.5,2)&gt;$AL$1,ROUND($AL$1-ROUND($AL$1*0.0976,2)-ROUND($AL$1*0.015,2)-ROUND($AL$1*0.0245,2),2)-ROUND(ROUND($AL$1-ROUND($AL$1*0.0976,2)-ROUND($AL$1*0.015,2)-ROUND($AL$1*0.0245,2),2)*0.09,2),ROUND(ROUND(I1546*0.5,2)-ROUND(ROUND(I1546*0.5,2)*0.0976,2)-ROUND(ROUND(I1546*0.5,2)*0.015,2)-ROUND(ROUND(I1546*0.5,2)*0.0245,2),2)-ROUND(ROUND(ROUND(I1546*0.5,2)-ROUND(ROUND(I1546*0.5,2)*0.0976,2)-ROUND(ROUND(I1546*0.5,2)*0.015,2)-ROUND(ROUND(I1546*0.5,2)*0.0245,2),2)*0.09,2))</f>
        <v>0</v>
      </c>
      <c r="BD1546" s="24">
        <f t="shared" ref="BD1546:BD1609" si="738">ROUND(S1546-ROUND(S1546*0.0976,2)-ROUND(S1546*0.015,2)-ROUND(S1546*0.0245,2)-ROUND((S1546-ROUND(S1546*0.0976,2)-ROUND(S1546*0.015,2)-ROUND(S1546*0.0245,2))*0.09,2),2)</f>
        <v>0</v>
      </c>
      <c r="BE1546" s="24">
        <f t="shared" ref="BE1546:BE1609" si="739">ROUND(T1546-ROUND(T1546*0.09,2),2)</f>
        <v>0</v>
      </c>
      <c r="BF1546" s="24">
        <f t="shared" si="721"/>
        <v>0</v>
      </c>
      <c r="BG1546" s="24">
        <f t="shared" si="728"/>
        <v>0</v>
      </c>
      <c r="BH1546" s="24">
        <v>0</v>
      </c>
      <c r="BI1546" s="24">
        <f t="shared" si="722"/>
        <v>0</v>
      </c>
      <c r="BJ1546" s="24">
        <v>0</v>
      </c>
      <c r="BK1546" s="24">
        <f t="shared" si="723"/>
        <v>0</v>
      </c>
      <c r="BL1546" s="24">
        <f t="shared" si="724"/>
        <v>0</v>
      </c>
      <c r="BM1546" s="24">
        <f t="shared" ref="BM1546:BM1609" si="740">IF(K1546&gt;BK1546,BK1546,K1546)</f>
        <v>0</v>
      </c>
      <c r="BN1546" s="24">
        <f t="shared" ref="BN1546:BN1609" si="741">IF(BL1546&gt;L1546,L1546,BL1546)</f>
        <v>0</v>
      </c>
      <c r="BO1546" s="24">
        <f t="shared" ref="BO1546:BO1609" si="742">IF(ROUND(I1546*0.5,2)&gt;$AL$1,ROUND($AL$1-ROUND($AL$1*0.0976,2)-ROUND($AL$1*0.015,2)-ROUND($AL$1*0.0245,2),2)-ROUND(ROUND($AL$1-ROUND($AL$1*0.0976,2)-ROUND($AL$1*0.015,2)-ROUND($AL$1*0.0245,2),2)*0.09,2),ROUND(ROUND(I1546*0.5,2)-ROUND(ROUND(I1546*0.5,2)*0.0976,2)-ROUND(ROUND(I1546*0.5,2)*0.015,2)-ROUND(ROUND(I1546*0.5,2)*0.0245,2),2)-ROUND(ROUND(ROUND(I1546*0.5,2)-ROUND(ROUND(I1546*0.5,2)*0.0976,2)-ROUND(ROUND(I1546*0.5,2)*0.015,2)-ROUND(ROUND(I1546*0.5,2)*0.0245,2),2)*0.09,2))</f>
        <v>0</v>
      </c>
      <c r="BP1546" s="24">
        <f t="shared" ref="BP1546:BP1609" si="743">ROUND(W1546-ROUND(W1546*0.0976,2)-ROUND(W1546*0.015,2)-ROUND(W1546*0.0245,2)-ROUND((W1546-ROUND(W1546*0.0976,2)-ROUND(W1546*0.015,2)-ROUND(W1546*0.0245,2))*0.09,2),2)</f>
        <v>0</v>
      </c>
      <c r="BQ1546" s="24">
        <f t="shared" ref="BQ1546:BQ1609" si="744">ROUND(X1546-ROUND(X1546*0.09,2),2)</f>
        <v>0</v>
      </c>
      <c r="BR1546" s="24">
        <f t="shared" si="725"/>
        <v>0</v>
      </c>
      <c r="BS1546" s="24">
        <f t="shared" si="729"/>
        <v>0</v>
      </c>
      <c r="BT1546" s="24">
        <v>0</v>
      </c>
      <c r="BU1546" s="24">
        <f t="shared" si="726"/>
        <v>0</v>
      </c>
      <c r="BV1546" s="24">
        <v>0</v>
      </c>
    </row>
    <row r="1547" spans="1:74">
      <c r="A1547" s="87">
        <v>1538</v>
      </c>
      <c r="B1547" s="1"/>
      <c r="C1547" s="1"/>
      <c r="D1547" s="2"/>
      <c r="E1547" s="3"/>
      <c r="F1547" s="4"/>
      <c r="G1547" s="5"/>
      <c r="H1547" s="4"/>
      <c r="I1547" s="5"/>
      <c r="J1547" s="6"/>
      <c r="K1547" s="5"/>
      <c r="L1547" s="5"/>
      <c r="M1547" s="5"/>
      <c r="N1547" s="7"/>
      <c r="O1547" s="38"/>
      <c r="P1547" s="5"/>
      <c r="Q1547" s="5"/>
      <c r="R1547" s="7"/>
      <c r="S1547" s="38"/>
      <c r="T1547" s="5"/>
      <c r="U1547" s="5"/>
      <c r="V1547" s="55"/>
      <c r="W1547" s="38"/>
      <c r="X1547" s="5"/>
      <c r="Y1547" s="5"/>
      <c r="Z1547" s="55"/>
      <c r="AA1547" s="36">
        <f>IF(Dane!$E$3=1,AO1547+BA1547+BM1547,IF(Dane!$E$3=2,AU1547+BG1547+BS1547,AW1547+BI1547+BU1547))</f>
        <v>0</v>
      </c>
      <c r="AB1547" s="16">
        <f>IF(Dane!$E$3=1,AP1547+BB1547+BN1547,IF(Dane!$E$3=2,AV1547+BH1547+BT1547,AX1547+BJ1547+BV1547))</f>
        <v>0</v>
      </c>
      <c r="AC1547" s="16">
        <f>IF(((K1547*Dane!$C$9)-AA1547)&lt;0,0,(K1547*Dane!$C$9)-AA1547)</f>
        <v>0</v>
      </c>
      <c r="AD1547" s="37">
        <f>IFERROR(IF(((L1547*Dane!$C$9)-AB1547)&lt;0,0,(L1547*Dane!$C$9)-AB1547),0)</f>
        <v>0</v>
      </c>
      <c r="AE1547" s="97"/>
      <c r="AF1547" s="77">
        <f>IF(Dane!$E$3=1,AO1547,IF(Dane!$E$3=2,AU1547,AW1547))</f>
        <v>0</v>
      </c>
      <c r="AG1547" s="77">
        <f>IF(Dane!$E$3=1,AP1547,IF(Dane!$E$3=2,AV1547,AX1547))</f>
        <v>0</v>
      </c>
      <c r="AH1547" s="77">
        <f>IF(Dane!$E$3=1,BA1547,IF(Dane!$E$3=2,BG1547,BI1547))</f>
        <v>0</v>
      </c>
      <c r="AI1547" s="77">
        <f>IF(Dane!$E$3=1,BB1547,IF(Dane!$E$3=2,BH1547,BJ1547))</f>
        <v>0</v>
      </c>
      <c r="AJ1547" s="77">
        <f>IF(Dane!$E$3=1,BM1547,IF(Dane!$E$3=2,BS1547,BU1547))</f>
        <v>0</v>
      </c>
      <c r="AK1547" s="77">
        <f>IF(Dane!$E$3=1,BN1547,IF(Dane!$E$3=2,BT1547,BV1547))</f>
        <v>0</v>
      </c>
      <c r="AL1547" s="24">
        <f t="shared" ref="AL1547:AL1610" si="745">IF(ROUND((O1547+P1547)*0.5*0.4,2)&gt;$AL$1,$AL$1,ROUND((O1547+P1547)*0.5*0.4,2))</f>
        <v>0</v>
      </c>
      <c r="AM1547" s="24">
        <f t="shared" ref="AM1547:AM1610" si="746">IF(ROUND(((O1547*0.0976)+(O1547*0.065)+(O1547*$AN$1))*0.5*0.4,2)&gt;$AM$1,$AM$1,ROUND(((O1547*0.0976)+(O1547*0.065)+(O1547*$AN$1))*0.5*0.4,2))</f>
        <v>0</v>
      </c>
      <c r="AN1547" s="24"/>
      <c r="AO1547" s="24">
        <f t="shared" si="731"/>
        <v>0</v>
      </c>
      <c r="AP1547" s="24">
        <f t="shared" ref="AP1547:AP1610" si="747">IF(AM1547&gt;L1547,L1547,AM1547)</f>
        <v>0</v>
      </c>
      <c r="AQ1547" s="24">
        <f t="shared" si="732"/>
        <v>0</v>
      </c>
      <c r="AR1547" s="24">
        <f t="shared" si="733"/>
        <v>0</v>
      </c>
      <c r="AS1547" s="24">
        <f t="shared" si="734"/>
        <v>0</v>
      </c>
      <c r="AT1547" s="24">
        <f t="shared" ref="AT1547:AT1610" si="748">IF(ROUND((AR1547+AS1547)*0.5*0.4,2)&gt;$AO$1,$AO$1,ROUND((AR1547+AS1547)*0.5*0.4,2))</f>
        <v>0</v>
      </c>
      <c r="AU1547" s="24">
        <f t="shared" si="727"/>
        <v>0</v>
      </c>
      <c r="AV1547" s="24">
        <v>0</v>
      </c>
      <c r="AW1547" s="24">
        <f t="shared" si="730"/>
        <v>0</v>
      </c>
      <c r="AX1547" s="24">
        <v>0</v>
      </c>
      <c r="AY1547" s="24">
        <f t="shared" ref="AY1547:AY1610" si="749">IF(ROUND((S1547+T1547)*0.5*0.4,2)&gt;$AL$1,$AL$1,ROUND((S1547+T1547)*0.5*0.4,2))</f>
        <v>0</v>
      </c>
      <c r="AZ1547" s="24">
        <f t="shared" ref="AZ1547:AZ1610" si="750">IF(ROUND(((S1547*0.0976)+(S1547*0.065)+(S1547*$AN$1))*0.5*0.4,2)&gt;$AM$1,$AM$1,ROUND(((S1547*0.0976)+(S1547*0.065)+(S1547*$AN$1))*0.5*0.4,2))</f>
        <v>0</v>
      </c>
      <c r="BA1547" s="24">
        <f t="shared" si="735"/>
        <v>0</v>
      </c>
      <c r="BB1547" s="24">
        <f t="shared" si="736"/>
        <v>0</v>
      </c>
      <c r="BC1547" s="24">
        <f t="shared" si="737"/>
        <v>0</v>
      </c>
      <c r="BD1547" s="24">
        <f t="shared" si="738"/>
        <v>0</v>
      </c>
      <c r="BE1547" s="24">
        <f t="shared" si="739"/>
        <v>0</v>
      </c>
      <c r="BF1547" s="24">
        <f t="shared" ref="BF1547:BF1610" si="751">IF(ROUND((BD1547+BE1547)*0.5*0.4,2)&gt;$AO$1,$AO$1,ROUND((BD1547+BE1547)*0.5*0.4,2))</f>
        <v>0</v>
      </c>
      <c r="BG1547" s="24">
        <f t="shared" si="728"/>
        <v>0</v>
      </c>
      <c r="BH1547" s="24">
        <v>0</v>
      </c>
      <c r="BI1547" s="24">
        <f t="shared" ref="BI1547:BI1610" si="752">IF(BF1547&gt;BC1547,BC1547,BF1547)</f>
        <v>0</v>
      </c>
      <c r="BJ1547" s="24">
        <v>0</v>
      </c>
      <c r="BK1547" s="24">
        <f t="shared" ref="BK1547:BK1610" si="753">IF(ROUND((W1547+X1547)*0.5*0.4,2)&gt;$AL$1,$AL$1,ROUND((W1547+X1547)*0.5*0.4,2))</f>
        <v>0</v>
      </c>
      <c r="BL1547" s="24">
        <f t="shared" ref="BL1547:BL1610" si="754">IF(ROUND(((W1547*0.0976)+(W1547*0.065)+(W1547*$AN$1))*0.5*0.4,2)&gt;$AM$1,$AM$1,ROUND(((W1547*0.0976)+(W1547*0.065)+(W1547*$AN$1))*0.5*0.4,2))</f>
        <v>0</v>
      </c>
      <c r="BM1547" s="24">
        <f t="shared" si="740"/>
        <v>0</v>
      </c>
      <c r="BN1547" s="24">
        <f t="shared" si="741"/>
        <v>0</v>
      </c>
      <c r="BO1547" s="24">
        <f t="shared" si="742"/>
        <v>0</v>
      </c>
      <c r="BP1547" s="24">
        <f t="shared" si="743"/>
        <v>0</v>
      </c>
      <c r="BQ1547" s="24">
        <f t="shared" si="744"/>
        <v>0</v>
      </c>
      <c r="BR1547" s="24">
        <f t="shared" ref="BR1547:BR1610" si="755">IF(ROUND((BP1547+BQ1547)*0.5*0.4,2)&gt;$AO$1,$AO$1,ROUND((BP1547+BQ1547)*0.5*0.4,2))</f>
        <v>0</v>
      </c>
      <c r="BS1547" s="24">
        <f t="shared" si="729"/>
        <v>0</v>
      </c>
      <c r="BT1547" s="24">
        <v>0</v>
      </c>
      <c r="BU1547" s="24">
        <f t="shared" ref="BU1547:BU1610" si="756">IF(BR1547&gt;BO1547,BO1547,BR1547)</f>
        <v>0</v>
      </c>
      <c r="BV1547" s="24">
        <v>0</v>
      </c>
    </row>
    <row r="1548" spans="1:74">
      <c r="A1548" s="87">
        <v>1539</v>
      </c>
      <c r="B1548" s="1"/>
      <c r="C1548" s="1"/>
      <c r="D1548" s="2"/>
      <c r="E1548" s="3"/>
      <c r="F1548" s="4"/>
      <c r="G1548" s="5"/>
      <c r="H1548" s="4"/>
      <c r="I1548" s="5"/>
      <c r="J1548" s="6"/>
      <c r="K1548" s="5"/>
      <c r="L1548" s="5"/>
      <c r="M1548" s="5"/>
      <c r="N1548" s="7"/>
      <c r="O1548" s="38"/>
      <c r="P1548" s="5"/>
      <c r="Q1548" s="5"/>
      <c r="R1548" s="7"/>
      <c r="S1548" s="38"/>
      <c r="T1548" s="5"/>
      <c r="U1548" s="5"/>
      <c r="V1548" s="55"/>
      <c r="W1548" s="38"/>
      <c r="X1548" s="5"/>
      <c r="Y1548" s="5"/>
      <c r="Z1548" s="55"/>
      <c r="AA1548" s="36">
        <f>IF(Dane!$E$3=1,AO1548+BA1548+BM1548,IF(Dane!$E$3=2,AU1548+BG1548+BS1548,AW1548+BI1548+BU1548))</f>
        <v>0</v>
      </c>
      <c r="AB1548" s="16">
        <f>IF(Dane!$E$3=1,AP1548+BB1548+BN1548,IF(Dane!$E$3=2,AV1548+BH1548+BT1548,AX1548+BJ1548+BV1548))</f>
        <v>0</v>
      </c>
      <c r="AC1548" s="16">
        <f>IF(((K1548*Dane!$C$9)-AA1548)&lt;0,0,(K1548*Dane!$C$9)-AA1548)</f>
        <v>0</v>
      </c>
      <c r="AD1548" s="37">
        <f>IFERROR(IF(((L1548*Dane!$C$9)-AB1548)&lt;0,0,(L1548*Dane!$C$9)-AB1548),0)</f>
        <v>0</v>
      </c>
      <c r="AE1548" s="97"/>
      <c r="AF1548" s="77">
        <f>IF(Dane!$E$3=1,AO1548,IF(Dane!$E$3=2,AU1548,AW1548))</f>
        <v>0</v>
      </c>
      <c r="AG1548" s="77">
        <f>IF(Dane!$E$3=1,AP1548,IF(Dane!$E$3=2,AV1548,AX1548))</f>
        <v>0</v>
      </c>
      <c r="AH1548" s="77">
        <f>IF(Dane!$E$3=1,BA1548,IF(Dane!$E$3=2,BG1548,BI1548))</f>
        <v>0</v>
      </c>
      <c r="AI1548" s="77">
        <f>IF(Dane!$E$3=1,BB1548,IF(Dane!$E$3=2,BH1548,BJ1548))</f>
        <v>0</v>
      </c>
      <c r="AJ1548" s="77">
        <f>IF(Dane!$E$3=1,BM1548,IF(Dane!$E$3=2,BS1548,BU1548))</f>
        <v>0</v>
      </c>
      <c r="AK1548" s="77">
        <f>IF(Dane!$E$3=1,BN1548,IF(Dane!$E$3=2,BT1548,BV1548))</f>
        <v>0</v>
      </c>
      <c r="AL1548" s="24">
        <f t="shared" si="745"/>
        <v>0</v>
      </c>
      <c r="AM1548" s="24">
        <f t="shared" si="746"/>
        <v>0</v>
      </c>
      <c r="AN1548" s="24"/>
      <c r="AO1548" s="24">
        <f t="shared" si="731"/>
        <v>0</v>
      </c>
      <c r="AP1548" s="24">
        <f t="shared" si="747"/>
        <v>0</v>
      </c>
      <c r="AQ1548" s="24">
        <f t="shared" si="732"/>
        <v>0</v>
      </c>
      <c r="AR1548" s="24">
        <f t="shared" si="733"/>
        <v>0</v>
      </c>
      <c r="AS1548" s="24">
        <f t="shared" si="734"/>
        <v>0</v>
      </c>
      <c r="AT1548" s="24">
        <f t="shared" si="748"/>
        <v>0</v>
      </c>
      <c r="AU1548" s="24">
        <f t="shared" ref="AU1548:AU1611" si="757">IF(AT1548&gt;AQ1548,AQ1548,AT1548)</f>
        <v>0</v>
      </c>
      <c r="AV1548" s="24">
        <v>0</v>
      </c>
      <c r="AW1548" s="24">
        <f t="shared" si="730"/>
        <v>0</v>
      </c>
      <c r="AX1548" s="24">
        <v>0</v>
      </c>
      <c r="AY1548" s="24">
        <f t="shared" si="749"/>
        <v>0</v>
      </c>
      <c r="AZ1548" s="24">
        <f t="shared" si="750"/>
        <v>0</v>
      </c>
      <c r="BA1548" s="24">
        <f t="shared" si="735"/>
        <v>0</v>
      </c>
      <c r="BB1548" s="24">
        <f t="shared" si="736"/>
        <v>0</v>
      </c>
      <c r="BC1548" s="24">
        <f t="shared" si="737"/>
        <v>0</v>
      </c>
      <c r="BD1548" s="24">
        <f t="shared" si="738"/>
        <v>0</v>
      </c>
      <c r="BE1548" s="24">
        <f t="shared" si="739"/>
        <v>0</v>
      </c>
      <c r="BF1548" s="24">
        <f t="shared" si="751"/>
        <v>0</v>
      </c>
      <c r="BG1548" s="24">
        <f t="shared" ref="BG1548:BG1611" si="758">IF(BF1548&gt;BC1548,BC1548,BF1548)</f>
        <v>0</v>
      </c>
      <c r="BH1548" s="24">
        <v>0</v>
      </c>
      <c r="BI1548" s="24">
        <f t="shared" si="752"/>
        <v>0</v>
      </c>
      <c r="BJ1548" s="24">
        <v>0</v>
      </c>
      <c r="BK1548" s="24">
        <f t="shared" si="753"/>
        <v>0</v>
      </c>
      <c r="BL1548" s="24">
        <f t="shared" si="754"/>
        <v>0</v>
      </c>
      <c r="BM1548" s="24">
        <f t="shared" si="740"/>
        <v>0</v>
      </c>
      <c r="BN1548" s="24">
        <f t="shared" si="741"/>
        <v>0</v>
      </c>
      <c r="BO1548" s="24">
        <f t="shared" si="742"/>
        <v>0</v>
      </c>
      <c r="BP1548" s="24">
        <f t="shared" si="743"/>
        <v>0</v>
      </c>
      <c r="BQ1548" s="24">
        <f t="shared" si="744"/>
        <v>0</v>
      </c>
      <c r="BR1548" s="24">
        <f t="shared" si="755"/>
        <v>0</v>
      </c>
      <c r="BS1548" s="24">
        <f t="shared" ref="BS1548:BS1611" si="759">IF(BR1548&gt;BO1548,BO1548,BR1548)</f>
        <v>0</v>
      </c>
      <c r="BT1548" s="24">
        <v>0</v>
      </c>
      <c r="BU1548" s="24">
        <f t="shared" si="756"/>
        <v>0</v>
      </c>
      <c r="BV1548" s="24">
        <v>0</v>
      </c>
    </row>
    <row r="1549" spans="1:74">
      <c r="A1549" s="87">
        <v>1540</v>
      </c>
      <c r="B1549" s="1"/>
      <c r="C1549" s="1"/>
      <c r="D1549" s="2"/>
      <c r="E1549" s="3"/>
      <c r="F1549" s="4"/>
      <c r="G1549" s="5"/>
      <c r="H1549" s="4"/>
      <c r="I1549" s="5"/>
      <c r="J1549" s="6"/>
      <c r="K1549" s="5"/>
      <c r="L1549" s="5"/>
      <c r="M1549" s="5"/>
      <c r="N1549" s="7"/>
      <c r="O1549" s="38"/>
      <c r="P1549" s="5"/>
      <c r="Q1549" s="5"/>
      <c r="R1549" s="7"/>
      <c r="S1549" s="38"/>
      <c r="T1549" s="5"/>
      <c r="U1549" s="5"/>
      <c r="V1549" s="55"/>
      <c r="W1549" s="38"/>
      <c r="X1549" s="5"/>
      <c r="Y1549" s="5"/>
      <c r="Z1549" s="55"/>
      <c r="AA1549" s="36">
        <f>IF(Dane!$E$3=1,AO1549+BA1549+BM1549,IF(Dane!$E$3=2,AU1549+BG1549+BS1549,AW1549+BI1549+BU1549))</f>
        <v>0</v>
      </c>
      <c r="AB1549" s="16">
        <f>IF(Dane!$E$3=1,AP1549+BB1549+BN1549,IF(Dane!$E$3=2,AV1549+BH1549+BT1549,AX1549+BJ1549+BV1549))</f>
        <v>0</v>
      </c>
      <c r="AC1549" s="16">
        <f>IF(((K1549*Dane!$C$9)-AA1549)&lt;0,0,(K1549*Dane!$C$9)-AA1549)</f>
        <v>0</v>
      </c>
      <c r="AD1549" s="37">
        <f>IFERROR(IF(((L1549*Dane!$C$9)-AB1549)&lt;0,0,(L1549*Dane!$C$9)-AB1549),0)</f>
        <v>0</v>
      </c>
      <c r="AE1549" s="97"/>
      <c r="AF1549" s="77">
        <f>IF(Dane!$E$3=1,AO1549,IF(Dane!$E$3=2,AU1549,AW1549))</f>
        <v>0</v>
      </c>
      <c r="AG1549" s="77">
        <f>IF(Dane!$E$3=1,AP1549,IF(Dane!$E$3=2,AV1549,AX1549))</f>
        <v>0</v>
      </c>
      <c r="AH1549" s="77">
        <f>IF(Dane!$E$3=1,BA1549,IF(Dane!$E$3=2,BG1549,BI1549))</f>
        <v>0</v>
      </c>
      <c r="AI1549" s="77">
        <f>IF(Dane!$E$3=1,BB1549,IF(Dane!$E$3=2,BH1549,BJ1549))</f>
        <v>0</v>
      </c>
      <c r="AJ1549" s="77">
        <f>IF(Dane!$E$3=1,BM1549,IF(Dane!$E$3=2,BS1549,BU1549))</f>
        <v>0</v>
      </c>
      <c r="AK1549" s="77">
        <f>IF(Dane!$E$3=1,BN1549,IF(Dane!$E$3=2,BT1549,BV1549))</f>
        <v>0</v>
      </c>
      <c r="AL1549" s="24">
        <f t="shared" si="745"/>
        <v>0</v>
      </c>
      <c r="AM1549" s="24">
        <f t="shared" si="746"/>
        <v>0</v>
      </c>
      <c r="AN1549" s="24"/>
      <c r="AO1549" s="24">
        <f t="shared" si="731"/>
        <v>0</v>
      </c>
      <c r="AP1549" s="24">
        <f t="shared" si="747"/>
        <v>0</v>
      </c>
      <c r="AQ1549" s="24">
        <f t="shared" si="732"/>
        <v>0</v>
      </c>
      <c r="AR1549" s="24">
        <f t="shared" si="733"/>
        <v>0</v>
      </c>
      <c r="AS1549" s="24">
        <f t="shared" si="734"/>
        <v>0</v>
      </c>
      <c r="AT1549" s="24">
        <f t="shared" si="748"/>
        <v>0</v>
      </c>
      <c r="AU1549" s="24">
        <f t="shared" si="757"/>
        <v>0</v>
      </c>
      <c r="AV1549" s="24">
        <v>0</v>
      </c>
      <c r="AW1549" s="24">
        <f t="shared" ref="AW1549:AW1612" si="760">IF(AT1549&gt;AQ1549,AQ1549,AT1549)</f>
        <v>0</v>
      </c>
      <c r="AX1549" s="24">
        <v>0</v>
      </c>
      <c r="AY1549" s="24">
        <f t="shared" si="749"/>
        <v>0</v>
      </c>
      <c r="AZ1549" s="24">
        <f t="shared" si="750"/>
        <v>0</v>
      </c>
      <c r="BA1549" s="24">
        <f t="shared" si="735"/>
        <v>0</v>
      </c>
      <c r="BB1549" s="24">
        <f t="shared" si="736"/>
        <v>0</v>
      </c>
      <c r="BC1549" s="24">
        <f t="shared" si="737"/>
        <v>0</v>
      </c>
      <c r="BD1549" s="24">
        <f t="shared" si="738"/>
        <v>0</v>
      </c>
      <c r="BE1549" s="24">
        <f t="shared" si="739"/>
        <v>0</v>
      </c>
      <c r="BF1549" s="24">
        <f t="shared" si="751"/>
        <v>0</v>
      </c>
      <c r="BG1549" s="24">
        <f t="shared" si="758"/>
        <v>0</v>
      </c>
      <c r="BH1549" s="24">
        <v>0</v>
      </c>
      <c r="BI1549" s="24">
        <f t="shared" si="752"/>
        <v>0</v>
      </c>
      <c r="BJ1549" s="24">
        <v>0</v>
      </c>
      <c r="BK1549" s="24">
        <f t="shared" si="753"/>
        <v>0</v>
      </c>
      <c r="BL1549" s="24">
        <f t="shared" si="754"/>
        <v>0</v>
      </c>
      <c r="BM1549" s="24">
        <f t="shared" si="740"/>
        <v>0</v>
      </c>
      <c r="BN1549" s="24">
        <f t="shared" si="741"/>
        <v>0</v>
      </c>
      <c r="BO1549" s="24">
        <f t="shared" si="742"/>
        <v>0</v>
      </c>
      <c r="BP1549" s="24">
        <f t="shared" si="743"/>
        <v>0</v>
      </c>
      <c r="BQ1549" s="24">
        <f t="shared" si="744"/>
        <v>0</v>
      </c>
      <c r="BR1549" s="24">
        <f t="shared" si="755"/>
        <v>0</v>
      </c>
      <c r="BS1549" s="24">
        <f t="shared" si="759"/>
        <v>0</v>
      </c>
      <c r="BT1549" s="24">
        <v>0</v>
      </c>
      <c r="BU1549" s="24">
        <f t="shared" si="756"/>
        <v>0</v>
      </c>
      <c r="BV1549" s="24">
        <v>0</v>
      </c>
    </row>
    <row r="1550" spans="1:74">
      <c r="A1550" s="87">
        <v>1541</v>
      </c>
      <c r="B1550" s="1"/>
      <c r="C1550" s="1"/>
      <c r="D1550" s="2"/>
      <c r="E1550" s="3"/>
      <c r="F1550" s="4"/>
      <c r="G1550" s="5"/>
      <c r="H1550" s="4"/>
      <c r="I1550" s="5"/>
      <c r="J1550" s="6"/>
      <c r="K1550" s="5"/>
      <c r="L1550" s="5"/>
      <c r="M1550" s="5"/>
      <c r="N1550" s="7"/>
      <c r="O1550" s="38"/>
      <c r="P1550" s="5"/>
      <c r="Q1550" s="5"/>
      <c r="R1550" s="7"/>
      <c r="S1550" s="38"/>
      <c r="T1550" s="5"/>
      <c r="U1550" s="5"/>
      <c r="V1550" s="55"/>
      <c r="W1550" s="38"/>
      <c r="X1550" s="5"/>
      <c r="Y1550" s="5"/>
      <c r="Z1550" s="55"/>
      <c r="AA1550" s="36">
        <f>IF(Dane!$E$3=1,AO1550+BA1550+BM1550,IF(Dane!$E$3=2,AU1550+BG1550+BS1550,AW1550+BI1550+BU1550))</f>
        <v>0</v>
      </c>
      <c r="AB1550" s="16">
        <f>IF(Dane!$E$3=1,AP1550+BB1550+BN1550,IF(Dane!$E$3=2,AV1550+BH1550+BT1550,AX1550+BJ1550+BV1550))</f>
        <v>0</v>
      </c>
      <c r="AC1550" s="16">
        <f>IF(((K1550*Dane!$C$9)-AA1550)&lt;0,0,(K1550*Dane!$C$9)-AA1550)</f>
        <v>0</v>
      </c>
      <c r="AD1550" s="37">
        <f>IFERROR(IF(((L1550*Dane!$C$9)-AB1550)&lt;0,0,(L1550*Dane!$C$9)-AB1550),0)</f>
        <v>0</v>
      </c>
      <c r="AE1550" s="97"/>
      <c r="AF1550" s="77">
        <f>IF(Dane!$E$3=1,AO1550,IF(Dane!$E$3=2,AU1550,AW1550))</f>
        <v>0</v>
      </c>
      <c r="AG1550" s="77">
        <f>IF(Dane!$E$3=1,AP1550,IF(Dane!$E$3=2,AV1550,AX1550))</f>
        <v>0</v>
      </c>
      <c r="AH1550" s="77">
        <f>IF(Dane!$E$3=1,BA1550,IF(Dane!$E$3=2,BG1550,BI1550))</f>
        <v>0</v>
      </c>
      <c r="AI1550" s="77">
        <f>IF(Dane!$E$3=1,BB1550,IF(Dane!$E$3=2,BH1550,BJ1550))</f>
        <v>0</v>
      </c>
      <c r="AJ1550" s="77">
        <f>IF(Dane!$E$3=1,BM1550,IF(Dane!$E$3=2,BS1550,BU1550))</f>
        <v>0</v>
      </c>
      <c r="AK1550" s="77">
        <f>IF(Dane!$E$3=1,BN1550,IF(Dane!$E$3=2,BT1550,BV1550))</f>
        <v>0</v>
      </c>
      <c r="AL1550" s="24">
        <f t="shared" si="745"/>
        <v>0</v>
      </c>
      <c r="AM1550" s="24">
        <f t="shared" si="746"/>
        <v>0</v>
      </c>
      <c r="AN1550" s="24"/>
      <c r="AO1550" s="24">
        <f t="shared" si="731"/>
        <v>0</v>
      </c>
      <c r="AP1550" s="24">
        <f t="shared" si="747"/>
        <v>0</v>
      </c>
      <c r="AQ1550" s="24">
        <f t="shared" si="732"/>
        <v>0</v>
      </c>
      <c r="AR1550" s="24">
        <f t="shared" si="733"/>
        <v>0</v>
      </c>
      <c r="AS1550" s="24">
        <f t="shared" si="734"/>
        <v>0</v>
      </c>
      <c r="AT1550" s="24">
        <f t="shared" si="748"/>
        <v>0</v>
      </c>
      <c r="AU1550" s="24">
        <f t="shared" si="757"/>
        <v>0</v>
      </c>
      <c r="AV1550" s="24">
        <v>0</v>
      </c>
      <c r="AW1550" s="24">
        <f t="shared" si="760"/>
        <v>0</v>
      </c>
      <c r="AX1550" s="24">
        <v>0</v>
      </c>
      <c r="AY1550" s="24">
        <f t="shared" si="749"/>
        <v>0</v>
      </c>
      <c r="AZ1550" s="24">
        <f t="shared" si="750"/>
        <v>0</v>
      </c>
      <c r="BA1550" s="24">
        <f t="shared" si="735"/>
        <v>0</v>
      </c>
      <c r="BB1550" s="24">
        <f t="shared" si="736"/>
        <v>0</v>
      </c>
      <c r="BC1550" s="24">
        <f t="shared" si="737"/>
        <v>0</v>
      </c>
      <c r="BD1550" s="24">
        <f t="shared" si="738"/>
        <v>0</v>
      </c>
      <c r="BE1550" s="24">
        <f t="shared" si="739"/>
        <v>0</v>
      </c>
      <c r="BF1550" s="24">
        <f t="shared" si="751"/>
        <v>0</v>
      </c>
      <c r="BG1550" s="24">
        <f t="shared" si="758"/>
        <v>0</v>
      </c>
      <c r="BH1550" s="24">
        <v>0</v>
      </c>
      <c r="BI1550" s="24">
        <f t="shared" si="752"/>
        <v>0</v>
      </c>
      <c r="BJ1550" s="24">
        <v>0</v>
      </c>
      <c r="BK1550" s="24">
        <f t="shared" si="753"/>
        <v>0</v>
      </c>
      <c r="BL1550" s="24">
        <f t="shared" si="754"/>
        <v>0</v>
      </c>
      <c r="BM1550" s="24">
        <f t="shared" si="740"/>
        <v>0</v>
      </c>
      <c r="BN1550" s="24">
        <f t="shared" si="741"/>
        <v>0</v>
      </c>
      <c r="BO1550" s="24">
        <f t="shared" si="742"/>
        <v>0</v>
      </c>
      <c r="BP1550" s="24">
        <f t="shared" si="743"/>
        <v>0</v>
      </c>
      <c r="BQ1550" s="24">
        <f t="shared" si="744"/>
        <v>0</v>
      </c>
      <c r="BR1550" s="24">
        <f t="shared" si="755"/>
        <v>0</v>
      </c>
      <c r="BS1550" s="24">
        <f t="shared" si="759"/>
        <v>0</v>
      </c>
      <c r="BT1550" s="24">
        <v>0</v>
      </c>
      <c r="BU1550" s="24">
        <f t="shared" si="756"/>
        <v>0</v>
      </c>
      <c r="BV1550" s="24">
        <v>0</v>
      </c>
    </row>
    <row r="1551" spans="1:74">
      <c r="A1551" s="87">
        <v>1542</v>
      </c>
      <c r="B1551" s="1"/>
      <c r="C1551" s="1"/>
      <c r="D1551" s="2"/>
      <c r="E1551" s="3"/>
      <c r="F1551" s="4"/>
      <c r="G1551" s="5"/>
      <c r="H1551" s="4"/>
      <c r="I1551" s="5"/>
      <c r="J1551" s="6"/>
      <c r="K1551" s="5"/>
      <c r="L1551" s="5"/>
      <c r="M1551" s="5"/>
      <c r="N1551" s="7"/>
      <c r="O1551" s="38"/>
      <c r="P1551" s="5"/>
      <c r="Q1551" s="5"/>
      <c r="R1551" s="7"/>
      <c r="S1551" s="38"/>
      <c r="T1551" s="5"/>
      <c r="U1551" s="5"/>
      <c r="V1551" s="55"/>
      <c r="W1551" s="38"/>
      <c r="X1551" s="5"/>
      <c r="Y1551" s="5"/>
      <c r="Z1551" s="55"/>
      <c r="AA1551" s="36">
        <f>IF(Dane!$E$3=1,AO1551+BA1551+BM1551,IF(Dane!$E$3=2,AU1551+BG1551+BS1551,AW1551+BI1551+BU1551))</f>
        <v>0</v>
      </c>
      <c r="AB1551" s="16">
        <f>IF(Dane!$E$3=1,AP1551+BB1551+BN1551,IF(Dane!$E$3=2,AV1551+BH1551+BT1551,AX1551+BJ1551+BV1551))</f>
        <v>0</v>
      </c>
      <c r="AC1551" s="16">
        <f>IF(((K1551*Dane!$C$9)-AA1551)&lt;0,0,(K1551*Dane!$C$9)-AA1551)</f>
        <v>0</v>
      </c>
      <c r="AD1551" s="37">
        <f>IFERROR(IF(((L1551*Dane!$C$9)-AB1551)&lt;0,0,(L1551*Dane!$C$9)-AB1551),0)</f>
        <v>0</v>
      </c>
      <c r="AE1551" s="97"/>
      <c r="AF1551" s="77">
        <f>IF(Dane!$E$3=1,AO1551,IF(Dane!$E$3=2,AU1551,AW1551))</f>
        <v>0</v>
      </c>
      <c r="AG1551" s="77">
        <f>IF(Dane!$E$3=1,AP1551,IF(Dane!$E$3=2,AV1551,AX1551))</f>
        <v>0</v>
      </c>
      <c r="AH1551" s="77">
        <f>IF(Dane!$E$3=1,BA1551,IF(Dane!$E$3=2,BG1551,BI1551))</f>
        <v>0</v>
      </c>
      <c r="AI1551" s="77">
        <f>IF(Dane!$E$3=1,BB1551,IF(Dane!$E$3=2,BH1551,BJ1551))</f>
        <v>0</v>
      </c>
      <c r="AJ1551" s="77">
        <f>IF(Dane!$E$3=1,BM1551,IF(Dane!$E$3=2,BS1551,BU1551))</f>
        <v>0</v>
      </c>
      <c r="AK1551" s="77">
        <f>IF(Dane!$E$3=1,BN1551,IF(Dane!$E$3=2,BT1551,BV1551))</f>
        <v>0</v>
      </c>
      <c r="AL1551" s="24">
        <f t="shared" si="745"/>
        <v>0</v>
      </c>
      <c r="AM1551" s="24">
        <f t="shared" si="746"/>
        <v>0</v>
      </c>
      <c r="AN1551" s="24"/>
      <c r="AO1551" s="24">
        <f t="shared" si="731"/>
        <v>0</v>
      </c>
      <c r="AP1551" s="24">
        <f t="shared" si="747"/>
        <v>0</v>
      </c>
      <c r="AQ1551" s="24">
        <f t="shared" si="732"/>
        <v>0</v>
      </c>
      <c r="AR1551" s="24">
        <f t="shared" si="733"/>
        <v>0</v>
      </c>
      <c r="AS1551" s="24">
        <f t="shared" si="734"/>
        <v>0</v>
      </c>
      <c r="AT1551" s="24">
        <f t="shared" si="748"/>
        <v>0</v>
      </c>
      <c r="AU1551" s="24">
        <f t="shared" si="757"/>
        <v>0</v>
      </c>
      <c r="AV1551" s="24">
        <v>0</v>
      </c>
      <c r="AW1551" s="24">
        <f t="shared" si="760"/>
        <v>0</v>
      </c>
      <c r="AX1551" s="24">
        <v>0</v>
      </c>
      <c r="AY1551" s="24">
        <f t="shared" si="749"/>
        <v>0</v>
      </c>
      <c r="AZ1551" s="24">
        <f t="shared" si="750"/>
        <v>0</v>
      </c>
      <c r="BA1551" s="24">
        <f t="shared" si="735"/>
        <v>0</v>
      </c>
      <c r="BB1551" s="24">
        <f t="shared" si="736"/>
        <v>0</v>
      </c>
      <c r="BC1551" s="24">
        <f t="shared" si="737"/>
        <v>0</v>
      </c>
      <c r="BD1551" s="24">
        <f t="shared" si="738"/>
        <v>0</v>
      </c>
      <c r="BE1551" s="24">
        <f t="shared" si="739"/>
        <v>0</v>
      </c>
      <c r="BF1551" s="24">
        <f t="shared" si="751"/>
        <v>0</v>
      </c>
      <c r="BG1551" s="24">
        <f t="shared" si="758"/>
        <v>0</v>
      </c>
      <c r="BH1551" s="24">
        <v>0</v>
      </c>
      <c r="BI1551" s="24">
        <f t="shared" si="752"/>
        <v>0</v>
      </c>
      <c r="BJ1551" s="24">
        <v>0</v>
      </c>
      <c r="BK1551" s="24">
        <f t="shared" si="753"/>
        <v>0</v>
      </c>
      <c r="BL1551" s="24">
        <f t="shared" si="754"/>
        <v>0</v>
      </c>
      <c r="BM1551" s="24">
        <f t="shared" si="740"/>
        <v>0</v>
      </c>
      <c r="BN1551" s="24">
        <f t="shared" si="741"/>
        <v>0</v>
      </c>
      <c r="BO1551" s="24">
        <f t="shared" si="742"/>
        <v>0</v>
      </c>
      <c r="BP1551" s="24">
        <f t="shared" si="743"/>
        <v>0</v>
      </c>
      <c r="BQ1551" s="24">
        <f t="shared" si="744"/>
        <v>0</v>
      </c>
      <c r="BR1551" s="24">
        <f t="shared" si="755"/>
        <v>0</v>
      </c>
      <c r="BS1551" s="24">
        <f t="shared" si="759"/>
        <v>0</v>
      </c>
      <c r="BT1551" s="24">
        <v>0</v>
      </c>
      <c r="BU1551" s="24">
        <f t="shared" si="756"/>
        <v>0</v>
      </c>
      <c r="BV1551" s="24">
        <v>0</v>
      </c>
    </row>
    <row r="1552" spans="1:74">
      <c r="A1552" s="87">
        <v>1543</v>
      </c>
      <c r="B1552" s="1"/>
      <c r="C1552" s="1"/>
      <c r="D1552" s="2"/>
      <c r="E1552" s="3"/>
      <c r="F1552" s="4"/>
      <c r="G1552" s="5"/>
      <c r="H1552" s="4"/>
      <c r="I1552" s="5"/>
      <c r="J1552" s="6"/>
      <c r="K1552" s="5"/>
      <c r="L1552" s="5"/>
      <c r="M1552" s="5"/>
      <c r="N1552" s="7"/>
      <c r="O1552" s="38"/>
      <c r="P1552" s="5"/>
      <c r="Q1552" s="5"/>
      <c r="R1552" s="7"/>
      <c r="S1552" s="38"/>
      <c r="T1552" s="5"/>
      <c r="U1552" s="5"/>
      <c r="V1552" s="55"/>
      <c r="W1552" s="38"/>
      <c r="X1552" s="5"/>
      <c r="Y1552" s="5"/>
      <c r="Z1552" s="55"/>
      <c r="AA1552" s="36">
        <f>IF(Dane!$E$3=1,AO1552+BA1552+BM1552,IF(Dane!$E$3=2,AU1552+BG1552+BS1552,AW1552+BI1552+BU1552))</f>
        <v>0</v>
      </c>
      <c r="AB1552" s="16">
        <f>IF(Dane!$E$3=1,AP1552+BB1552+BN1552,IF(Dane!$E$3=2,AV1552+BH1552+BT1552,AX1552+BJ1552+BV1552))</f>
        <v>0</v>
      </c>
      <c r="AC1552" s="16">
        <f>IF(((K1552*Dane!$C$9)-AA1552)&lt;0,0,(K1552*Dane!$C$9)-AA1552)</f>
        <v>0</v>
      </c>
      <c r="AD1552" s="37">
        <f>IFERROR(IF(((L1552*Dane!$C$9)-AB1552)&lt;0,0,(L1552*Dane!$C$9)-AB1552),0)</f>
        <v>0</v>
      </c>
      <c r="AE1552" s="97"/>
      <c r="AF1552" s="77">
        <f>IF(Dane!$E$3=1,AO1552,IF(Dane!$E$3=2,AU1552,AW1552))</f>
        <v>0</v>
      </c>
      <c r="AG1552" s="77">
        <f>IF(Dane!$E$3=1,AP1552,IF(Dane!$E$3=2,AV1552,AX1552))</f>
        <v>0</v>
      </c>
      <c r="AH1552" s="77">
        <f>IF(Dane!$E$3=1,BA1552,IF(Dane!$E$3=2,BG1552,BI1552))</f>
        <v>0</v>
      </c>
      <c r="AI1552" s="77">
        <f>IF(Dane!$E$3=1,BB1552,IF(Dane!$E$3=2,BH1552,BJ1552))</f>
        <v>0</v>
      </c>
      <c r="AJ1552" s="77">
        <f>IF(Dane!$E$3=1,BM1552,IF(Dane!$E$3=2,BS1552,BU1552))</f>
        <v>0</v>
      </c>
      <c r="AK1552" s="77">
        <f>IF(Dane!$E$3=1,BN1552,IF(Dane!$E$3=2,BT1552,BV1552))</f>
        <v>0</v>
      </c>
      <c r="AL1552" s="24">
        <f t="shared" si="745"/>
        <v>0</v>
      </c>
      <c r="AM1552" s="24">
        <f t="shared" si="746"/>
        <v>0</v>
      </c>
      <c r="AN1552" s="24"/>
      <c r="AO1552" s="24">
        <f t="shared" si="731"/>
        <v>0</v>
      </c>
      <c r="AP1552" s="24">
        <f t="shared" si="747"/>
        <v>0</v>
      </c>
      <c r="AQ1552" s="24">
        <f t="shared" si="732"/>
        <v>0</v>
      </c>
      <c r="AR1552" s="24">
        <f t="shared" si="733"/>
        <v>0</v>
      </c>
      <c r="AS1552" s="24">
        <f t="shared" si="734"/>
        <v>0</v>
      </c>
      <c r="AT1552" s="24">
        <f t="shared" si="748"/>
        <v>0</v>
      </c>
      <c r="AU1552" s="24">
        <f t="shared" si="757"/>
        <v>0</v>
      </c>
      <c r="AV1552" s="24">
        <v>0</v>
      </c>
      <c r="AW1552" s="24">
        <f t="shared" si="760"/>
        <v>0</v>
      </c>
      <c r="AX1552" s="24">
        <v>0</v>
      </c>
      <c r="AY1552" s="24">
        <f t="shared" si="749"/>
        <v>0</v>
      </c>
      <c r="AZ1552" s="24">
        <f t="shared" si="750"/>
        <v>0</v>
      </c>
      <c r="BA1552" s="24">
        <f t="shared" si="735"/>
        <v>0</v>
      </c>
      <c r="BB1552" s="24">
        <f t="shared" si="736"/>
        <v>0</v>
      </c>
      <c r="BC1552" s="24">
        <f t="shared" si="737"/>
        <v>0</v>
      </c>
      <c r="BD1552" s="24">
        <f t="shared" si="738"/>
        <v>0</v>
      </c>
      <c r="BE1552" s="24">
        <f t="shared" si="739"/>
        <v>0</v>
      </c>
      <c r="BF1552" s="24">
        <f t="shared" si="751"/>
        <v>0</v>
      </c>
      <c r="BG1552" s="24">
        <f t="shared" si="758"/>
        <v>0</v>
      </c>
      <c r="BH1552" s="24">
        <v>0</v>
      </c>
      <c r="BI1552" s="24">
        <f t="shared" si="752"/>
        <v>0</v>
      </c>
      <c r="BJ1552" s="24">
        <v>0</v>
      </c>
      <c r="BK1552" s="24">
        <f t="shared" si="753"/>
        <v>0</v>
      </c>
      <c r="BL1552" s="24">
        <f t="shared" si="754"/>
        <v>0</v>
      </c>
      <c r="BM1552" s="24">
        <f t="shared" si="740"/>
        <v>0</v>
      </c>
      <c r="BN1552" s="24">
        <f t="shared" si="741"/>
        <v>0</v>
      </c>
      <c r="BO1552" s="24">
        <f t="shared" si="742"/>
        <v>0</v>
      </c>
      <c r="BP1552" s="24">
        <f t="shared" si="743"/>
        <v>0</v>
      </c>
      <c r="BQ1552" s="24">
        <f t="shared" si="744"/>
        <v>0</v>
      </c>
      <c r="BR1552" s="24">
        <f t="shared" si="755"/>
        <v>0</v>
      </c>
      <c r="BS1552" s="24">
        <f t="shared" si="759"/>
        <v>0</v>
      </c>
      <c r="BT1552" s="24">
        <v>0</v>
      </c>
      <c r="BU1552" s="24">
        <f t="shared" si="756"/>
        <v>0</v>
      </c>
      <c r="BV1552" s="24">
        <v>0</v>
      </c>
    </row>
    <row r="1553" spans="1:74">
      <c r="A1553" s="87">
        <v>1544</v>
      </c>
      <c r="B1553" s="1"/>
      <c r="C1553" s="1"/>
      <c r="D1553" s="2"/>
      <c r="E1553" s="3"/>
      <c r="F1553" s="4"/>
      <c r="G1553" s="5"/>
      <c r="H1553" s="4"/>
      <c r="I1553" s="5"/>
      <c r="J1553" s="6"/>
      <c r="K1553" s="5"/>
      <c r="L1553" s="5"/>
      <c r="M1553" s="5"/>
      <c r="N1553" s="7"/>
      <c r="O1553" s="38"/>
      <c r="P1553" s="5"/>
      <c r="Q1553" s="5"/>
      <c r="R1553" s="7"/>
      <c r="S1553" s="38"/>
      <c r="T1553" s="5"/>
      <c r="U1553" s="5"/>
      <c r="V1553" s="55"/>
      <c r="W1553" s="38"/>
      <c r="X1553" s="5"/>
      <c r="Y1553" s="5"/>
      <c r="Z1553" s="55"/>
      <c r="AA1553" s="36">
        <f>IF(Dane!$E$3=1,AO1553+BA1553+BM1553,IF(Dane!$E$3=2,AU1553+BG1553+BS1553,AW1553+BI1553+BU1553))</f>
        <v>0</v>
      </c>
      <c r="AB1553" s="16">
        <f>IF(Dane!$E$3=1,AP1553+BB1553+BN1553,IF(Dane!$E$3=2,AV1553+BH1553+BT1553,AX1553+BJ1553+BV1553))</f>
        <v>0</v>
      </c>
      <c r="AC1553" s="16">
        <f>IF(((K1553*Dane!$C$9)-AA1553)&lt;0,0,(K1553*Dane!$C$9)-AA1553)</f>
        <v>0</v>
      </c>
      <c r="AD1553" s="37">
        <f>IFERROR(IF(((L1553*Dane!$C$9)-AB1553)&lt;0,0,(L1553*Dane!$C$9)-AB1553),0)</f>
        <v>0</v>
      </c>
      <c r="AE1553" s="97"/>
      <c r="AF1553" s="77">
        <f>IF(Dane!$E$3=1,AO1553,IF(Dane!$E$3=2,AU1553,AW1553))</f>
        <v>0</v>
      </c>
      <c r="AG1553" s="77">
        <f>IF(Dane!$E$3=1,AP1553,IF(Dane!$E$3=2,AV1553,AX1553))</f>
        <v>0</v>
      </c>
      <c r="AH1553" s="77">
        <f>IF(Dane!$E$3=1,BA1553,IF(Dane!$E$3=2,BG1553,BI1553))</f>
        <v>0</v>
      </c>
      <c r="AI1553" s="77">
        <f>IF(Dane!$E$3=1,BB1553,IF(Dane!$E$3=2,BH1553,BJ1553))</f>
        <v>0</v>
      </c>
      <c r="AJ1553" s="77">
        <f>IF(Dane!$E$3=1,BM1553,IF(Dane!$E$3=2,BS1553,BU1553))</f>
        <v>0</v>
      </c>
      <c r="AK1553" s="77">
        <f>IF(Dane!$E$3=1,BN1553,IF(Dane!$E$3=2,BT1553,BV1553))</f>
        <v>0</v>
      </c>
      <c r="AL1553" s="24">
        <f t="shared" si="745"/>
        <v>0</v>
      </c>
      <c r="AM1553" s="24">
        <f t="shared" si="746"/>
        <v>0</v>
      </c>
      <c r="AN1553" s="24"/>
      <c r="AO1553" s="24">
        <f t="shared" si="731"/>
        <v>0</v>
      </c>
      <c r="AP1553" s="24">
        <f t="shared" si="747"/>
        <v>0</v>
      </c>
      <c r="AQ1553" s="24">
        <f t="shared" si="732"/>
        <v>0</v>
      </c>
      <c r="AR1553" s="24">
        <f t="shared" si="733"/>
        <v>0</v>
      </c>
      <c r="AS1553" s="24">
        <f t="shared" si="734"/>
        <v>0</v>
      </c>
      <c r="AT1553" s="24">
        <f t="shared" si="748"/>
        <v>0</v>
      </c>
      <c r="AU1553" s="24">
        <f t="shared" si="757"/>
        <v>0</v>
      </c>
      <c r="AV1553" s="24">
        <v>0</v>
      </c>
      <c r="AW1553" s="24">
        <f t="shared" si="760"/>
        <v>0</v>
      </c>
      <c r="AX1553" s="24">
        <v>0</v>
      </c>
      <c r="AY1553" s="24">
        <f t="shared" si="749"/>
        <v>0</v>
      </c>
      <c r="AZ1553" s="24">
        <f t="shared" si="750"/>
        <v>0</v>
      </c>
      <c r="BA1553" s="24">
        <f t="shared" si="735"/>
        <v>0</v>
      </c>
      <c r="BB1553" s="24">
        <f t="shared" si="736"/>
        <v>0</v>
      </c>
      <c r="BC1553" s="24">
        <f t="shared" si="737"/>
        <v>0</v>
      </c>
      <c r="BD1553" s="24">
        <f t="shared" si="738"/>
        <v>0</v>
      </c>
      <c r="BE1553" s="24">
        <f t="shared" si="739"/>
        <v>0</v>
      </c>
      <c r="BF1553" s="24">
        <f t="shared" si="751"/>
        <v>0</v>
      </c>
      <c r="BG1553" s="24">
        <f t="shared" si="758"/>
        <v>0</v>
      </c>
      <c r="BH1553" s="24">
        <v>0</v>
      </c>
      <c r="BI1553" s="24">
        <f t="shared" si="752"/>
        <v>0</v>
      </c>
      <c r="BJ1553" s="24">
        <v>0</v>
      </c>
      <c r="BK1553" s="24">
        <f t="shared" si="753"/>
        <v>0</v>
      </c>
      <c r="BL1553" s="24">
        <f t="shared" si="754"/>
        <v>0</v>
      </c>
      <c r="BM1553" s="24">
        <f t="shared" si="740"/>
        <v>0</v>
      </c>
      <c r="BN1553" s="24">
        <f t="shared" si="741"/>
        <v>0</v>
      </c>
      <c r="BO1553" s="24">
        <f t="shared" si="742"/>
        <v>0</v>
      </c>
      <c r="BP1553" s="24">
        <f t="shared" si="743"/>
        <v>0</v>
      </c>
      <c r="BQ1553" s="24">
        <f t="shared" si="744"/>
        <v>0</v>
      </c>
      <c r="BR1553" s="24">
        <f t="shared" si="755"/>
        <v>0</v>
      </c>
      <c r="BS1553" s="24">
        <f t="shared" si="759"/>
        <v>0</v>
      </c>
      <c r="BT1553" s="24">
        <v>0</v>
      </c>
      <c r="BU1553" s="24">
        <f t="shared" si="756"/>
        <v>0</v>
      </c>
      <c r="BV1553" s="24">
        <v>0</v>
      </c>
    </row>
    <row r="1554" spans="1:74">
      <c r="A1554" s="87">
        <v>1545</v>
      </c>
      <c r="B1554" s="1"/>
      <c r="C1554" s="1"/>
      <c r="D1554" s="2"/>
      <c r="E1554" s="3"/>
      <c r="F1554" s="4"/>
      <c r="G1554" s="5"/>
      <c r="H1554" s="4"/>
      <c r="I1554" s="5"/>
      <c r="J1554" s="6"/>
      <c r="K1554" s="5"/>
      <c r="L1554" s="5"/>
      <c r="M1554" s="5"/>
      <c r="N1554" s="7"/>
      <c r="O1554" s="38"/>
      <c r="P1554" s="5"/>
      <c r="Q1554" s="5"/>
      <c r="R1554" s="7"/>
      <c r="S1554" s="38"/>
      <c r="T1554" s="5"/>
      <c r="U1554" s="5"/>
      <c r="V1554" s="55"/>
      <c r="W1554" s="38"/>
      <c r="X1554" s="5"/>
      <c r="Y1554" s="5"/>
      <c r="Z1554" s="55"/>
      <c r="AA1554" s="36">
        <f>IF(Dane!$E$3=1,AO1554+BA1554+BM1554,IF(Dane!$E$3=2,AU1554+BG1554+BS1554,AW1554+BI1554+BU1554))</f>
        <v>0</v>
      </c>
      <c r="AB1554" s="16">
        <f>IF(Dane!$E$3=1,AP1554+BB1554+BN1554,IF(Dane!$E$3=2,AV1554+BH1554+BT1554,AX1554+BJ1554+BV1554))</f>
        <v>0</v>
      </c>
      <c r="AC1554" s="16">
        <f>IF(((K1554*Dane!$C$9)-AA1554)&lt;0,0,(K1554*Dane!$C$9)-AA1554)</f>
        <v>0</v>
      </c>
      <c r="AD1554" s="37">
        <f>IFERROR(IF(((L1554*Dane!$C$9)-AB1554)&lt;0,0,(L1554*Dane!$C$9)-AB1554),0)</f>
        <v>0</v>
      </c>
      <c r="AE1554" s="97"/>
      <c r="AF1554" s="77">
        <f>IF(Dane!$E$3=1,AO1554,IF(Dane!$E$3=2,AU1554,AW1554))</f>
        <v>0</v>
      </c>
      <c r="AG1554" s="77">
        <f>IF(Dane!$E$3=1,AP1554,IF(Dane!$E$3=2,AV1554,AX1554))</f>
        <v>0</v>
      </c>
      <c r="AH1554" s="77">
        <f>IF(Dane!$E$3=1,BA1554,IF(Dane!$E$3=2,BG1554,BI1554))</f>
        <v>0</v>
      </c>
      <c r="AI1554" s="77">
        <f>IF(Dane!$E$3=1,BB1554,IF(Dane!$E$3=2,BH1554,BJ1554))</f>
        <v>0</v>
      </c>
      <c r="AJ1554" s="77">
        <f>IF(Dane!$E$3=1,BM1554,IF(Dane!$E$3=2,BS1554,BU1554))</f>
        <v>0</v>
      </c>
      <c r="AK1554" s="77">
        <f>IF(Dane!$E$3=1,BN1554,IF(Dane!$E$3=2,BT1554,BV1554))</f>
        <v>0</v>
      </c>
      <c r="AL1554" s="24">
        <f t="shared" si="745"/>
        <v>0</v>
      </c>
      <c r="AM1554" s="24">
        <f t="shared" si="746"/>
        <v>0</v>
      </c>
      <c r="AN1554" s="24"/>
      <c r="AO1554" s="24">
        <f t="shared" si="731"/>
        <v>0</v>
      </c>
      <c r="AP1554" s="24">
        <f t="shared" si="747"/>
        <v>0</v>
      </c>
      <c r="AQ1554" s="24">
        <f t="shared" si="732"/>
        <v>0</v>
      </c>
      <c r="AR1554" s="24">
        <f t="shared" si="733"/>
        <v>0</v>
      </c>
      <c r="AS1554" s="24">
        <f t="shared" si="734"/>
        <v>0</v>
      </c>
      <c r="AT1554" s="24">
        <f t="shared" si="748"/>
        <v>0</v>
      </c>
      <c r="AU1554" s="24">
        <f t="shared" si="757"/>
        <v>0</v>
      </c>
      <c r="AV1554" s="24">
        <v>0</v>
      </c>
      <c r="AW1554" s="24">
        <f t="shared" si="760"/>
        <v>0</v>
      </c>
      <c r="AX1554" s="24">
        <v>0</v>
      </c>
      <c r="AY1554" s="24">
        <f t="shared" si="749"/>
        <v>0</v>
      </c>
      <c r="AZ1554" s="24">
        <f t="shared" si="750"/>
        <v>0</v>
      </c>
      <c r="BA1554" s="24">
        <f t="shared" si="735"/>
        <v>0</v>
      </c>
      <c r="BB1554" s="24">
        <f t="shared" si="736"/>
        <v>0</v>
      </c>
      <c r="BC1554" s="24">
        <f t="shared" si="737"/>
        <v>0</v>
      </c>
      <c r="BD1554" s="24">
        <f t="shared" si="738"/>
        <v>0</v>
      </c>
      <c r="BE1554" s="24">
        <f t="shared" si="739"/>
        <v>0</v>
      </c>
      <c r="BF1554" s="24">
        <f t="shared" si="751"/>
        <v>0</v>
      </c>
      <c r="BG1554" s="24">
        <f t="shared" si="758"/>
        <v>0</v>
      </c>
      <c r="BH1554" s="24">
        <v>0</v>
      </c>
      <c r="BI1554" s="24">
        <f t="shared" si="752"/>
        <v>0</v>
      </c>
      <c r="BJ1554" s="24">
        <v>0</v>
      </c>
      <c r="BK1554" s="24">
        <f t="shared" si="753"/>
        <v>0</v>
      </c>
      <c r="BL1554" s="24">
        <f t="shared" si="754"/>
        <v>0</v>
      </c>
      <c r="BM1554" s="24">
        <f t="shared" si="740"/>
        <v>0</v>
      </c>
      <c r="BN1554" s="24">
        <f t="shared" si="741"/>
        <v>0</v>
      </c>
      <c r="BO1554" s="24">
        <f t="shared" si="742"/>
        <v>0</v>
      </c>
      <c r="BP1554" s="24">
        <f t="shared" si="743"/>
        <v>0</v>
      </c>
      <c r="BQ1554" s="24">
        <f t="shared" si="744"/>
        <v>0</v>
      </c>
      <c r="BR1554" s="24">
        <f t="shared" si="755"/>
        <v>0</v>
      </c>
      <c r="BS1554" s="24">
        <f t="shared" si="759"/>
        <v>0</v>
      </c>
      <c r="BT1554" s="24">
        <v>0</v>
      </c>
      <c r="BU1554" s="24">
        <f t="shared" si="756"/>
        <v>0</v>
      </c>
      <c r="BV1554" s="24">
        <v>0</v>
      </c>
    </row>
    <row r="1555" spans="1:74">
      <c r="A1555" s="87">
        <v>1546</v>
      </c>
      <c r="B1555" s="1"/>
      <c r="C1555" s="1"/>
      <c r="D1555" s="2"/>
      <c r="E1555" s="3"/>
      <c r="F1555" s="4"/>
      <c r="G1555" s="5"/>
      <c r="H1555" s="4"/>
      <c r="I1555" s="5"/>
      <c r="J1555" s="6"/>
      <c r="K1555" s="5"/>
      <c r="L1555" s="5"/>
      <c r="M1555" s="5"/>
      <c r="N1555" s="7"/>
      <c r="O1555" s="38"/>
      <c r="P1555" s="5"/>
      <c r="Q1555" s="5"/>
      <c r="R1555" s="7"/>
      <c r="S1555" s="38"/>
      <c r="T1555" s="5"/>
      <c r="U1555" s="5"/>
      <c r="V1555" s="55"/>
      <c r="W1555" s="38"/>
      <c r="X1555" s="5"/>
      <c r="Y1555" s="5"/>
      <c r="Z1555" s="55"/>
      <c r="AA1555" s="36">
        <f>IF(Dane!$E$3=1,AO1555+BA1555+BM1555,IF(Dane!$E$3=2,AU1555+BG1555+BS1555,AW1555+BI1555+BU1555))</f>
        <v>0</v>
      </c>
      <c r="AB1555" s="16">
        <f>IF(Dane!$E$3=1,AP1555+BB1555+BN1555,IF(Dane!$E$3=2,AV1555+BH1555+BT1555,AX1555+BJ1555+BV1555))</f>
        <v>0</v>
      </c>
      <c r="AC1555" s="16">
        <f>IF(((K1555*Dane!$C$9)-AA1555)&lt;0,0,(K1555*Dane!$C$9)-AA1555)</f>
        <v>0</v>
      </c>
      <c r="AD1555" s="37">
        <f>IFERROR(IF(((L1555*Dane!$C$9)-AB1555)&lt;0,0,(L1555*Dane!$C$9)-AB1555),0)</f>
        <v>0</v>
      </c>
      <c r="AE1555" s="97"/>
      <c r="AF1555" s="77">
        <f>IF(Dane!$E$3=1,AO1555,IF(Dane!$E$3=2,AU1555,AW1555))</f>
        <v>0</v>
      </c>
      <c r="AG1555" s="77">
        <f>IF(Dane!$E$3=1,AP1555,IF(Dane!$E$3=2,AV1555,AX1555))</f>
        <v>0</v>
      </c>
      <c r="AH1555" s="77">
        <f>IF(Dane!$E$3=1,BA1555,IF(Dane!$E$3=2,BG1555,BI1555))</f>
        <v>0</v>
      </c>
      <c r="AI1555" s="77">
        <f>IF(Dane!$E$3=1,BB1555,IF(Dane!$E$3=2,BH1555,BJ1555))</f>
        <v>0</v>
      </c>
      <c r="AJ1555" s="77">
        <f>IF(Dane!$E$3=1,BM1555,IF(Dane!$E$3=2,BS1555,BU1555))</f>
        <v>0</v>
      </c>
      <c r="AK1555" s="77">
        <f>IF(Dane!$E$3=1,BN1555,IF(Dane!$E$3=2,BT1555,BV1555))</f>
        <v>0</v>
      </c>
      <c r="AL1555" s="24">
        <f t="shared" si="745"/>
        <v>0</v>
      </c>
      <c r="AM1555" s="24">
        <f t="shared" si="746"/>
        <v>0</v>
      </c>
      <c r="AN1555" s="24"/>
      <c r="AO1555" s="24">
        <f t="shared" si="731"/>
        <v>0</v>
      </c>
      <c r="AP1555" s="24">
        <f t="shared" si="747"/>
        <v>0</v>
      </c>
      <c r="AQ1555" s="24">
        <f t="shared" si="732"/>
        <v>0</v>
      </c>
      <c r="AR1555" s="24">
        <f t="shared" si="733"/>
        <v>0</v>
      </c>
      <c r="AS1555" s="24">
        <f t="shared" si="734"/>
        <v>0</v>
      </c>
      <c r="AT1555" s="24">
        <f t="shared" si="748"/>
        <v>0</v>
      </c>
      <c r="AU1555" s="24">
        <f t="shared" si="757"/>
        <v>0</v>
      </c>
      <c r="AV1555" s="24">
        <v>0</v>
      </c>
      <c r="AW1555" s="24">
        <f t="shared" si="760"/>
        <v>0</v>
      </c>
      <c r="AX1555" s="24">
        <v>0</v>
      </c>
      <c r="AY1555" s="24">
        <f t="shared" si="749"/>
        <v>0</v>
      </c>
      <c r="AZ1555" s="24">
        <f t="shared" si="750"/>
        <v>0</v>
      </c>
      <c r="BA1555" s="24">
        <f t="shared" si="735"/>
        <v>0</v>
      </c>
      <c r="BB1555" s="24">
        <f t="shared" si="736"/>
        <v>0</v>
      </c>
      <c r="BC1555" s="24">
        <f t="shared" si="737"/>
        <v>0</v>
      </c>
      <c r="BD1555" s="24">
        <f t="shared" si="738"/>
        <v>0</v>
      </c>
      <c r="BE1555" s="24">
        <f t="shared" si="739"/>
        <v>0</v>
      </c>
      <c r="BF1555" s="24">
        <f t="shared" si="751"/>
        <v>0</v>
      </c>
      <c r="BG1555" s="24">
        <f t="shared" si="758"/>
        <v>0</v>
      </c>
      <c r="BH1555" s="24">
        <v>0</v>
      </c>
      <c r="BI1555" s="24">
        <f t="shared" si="752"/>
        <v>0</v>
      </c>
      <c r="BJ1555" s="24">
        <v>0</v>
      </c>
      <c r="BK1555" s="24">
        <f t="shared" si="753"/>
        <v>0</v>
      </c>
      <c r="BL1555" s="24">
        <f t="shared" si="754"/>
        <v>0</v>
      </c>
      <c r="BM1555" s="24">
        <f t="shared" si="740"/>
        <v>0</v>
      </c>
      <c r="BN1555" s="24">
        <f t="shared" si="741"/>
        <v>0</v>
      </c>
      <c r="BO1555" s="24">
        <f t="shared" si="742"/>
        <v>0</v>
      </c>
      <c r="BP1555" s="24">
        <f t="shared" si="743"/>
        <v>0</v>
      </c>
      <c r="BQ1555" s="24">
        <f t="shared" si="744"/>
        <v>0</v>
      </c>
      <c r="BR1555" s="24">
        <f t="shared" si="755"/>
        <v>0</v>
      </c>
      <c r="BS1555" s="24">
        <f t="shared" si="759"/>
        <v>0</v>
      </c>
      <c r="BT1555" s="24">
        <v>0</v>
      </c>
      <c r="BU1555" s="24">
        <f t="shared" si="756"/>
        <v>0</v>
      </c>
      <c r="BV1555" s="24">
        <v>0</v>
      </c>
    </row>
    <row r="1556" spans="1:74">
      <c r="A1556" s="87">
        <v>1547</v>
      </c>
      <c r="B1556" s="1"/>
      <c r="C1556" s="1"/>
      <c r="D1556" s="2"/>
      <c r="E1556" s="3"/>
      <c r="F1556" s="4"/>
      <c r="G1556" s="5"/>
      <c r="H1556" s="4"/>
      <c r="I1556" s="5"/>
      <c r="J1556" s="6"/>
      <c r="K1556" s="5"/>
      <c r="L1556" s="5"/>
      <c r="M1556" s="5"/>
      <c r="N1556" s="7"/>
      <c r="O1556" s="38"/>
      <c r="P1556" s="5"/>
      <c r="Q1556" s="5"/>
      <c r="R1556" s="7"/>
      <c r="S1556" s="38"/>
      <c r="T1556" s="5"/>
      <c r="U1556" s="5"/>
      <c r="V1556" s="55"/>
      <c r="W1556" s="38"/>
      <c r="X1556" s="5"/>
      <c r="Y1556" s="5"/>
      <c r="Z1556" s="55"/>
      <c r="AA1556" s="36">
        <f>IF(Dane!$E$3=1,AO1556+BA1556+BM1556,IF(Dane!$E$3=2,AU1556+BG1556+BS1556,AW1556+BI1556+BU1556))</f>
        <v>0</v>
      </c>
      <c r="AB1556" s="16">
        <f>IF(Dane!$E$3=1,AP1556+BB1556+BN1556,IF(Dane!$E$3=2,AV1556+BH1556+BT1556,AX1556+BJ1556+BV1556))</f>
        <v>0</v>
      </c>
      <c r="AC1556" s="16">
        <f>IF(((K1556*Dane!$C$9)-AA1556)&lt;0,0,(K1556*Dane!$C$9)-AA1556)</f>
        <v>0</v>
      </c>
      <c r="AD1556" s="37">
        <f>IFERROR(IF(((L1556*Dane!$C$9)-AB1556)&lt;0,0,(L1556*Dane!$C$9)-AB1556),0)</f>
        <v>0</v>
      </c>
      <c r="AE1556" s="97"/>
      <c r="AF1556" s="77">
        <f>IF(Dane!$E$3=1,AO1556,IF(Dane!$E$3=2,AU1556,AW1556))</f>
        <v>0</v>
      </c>
      <c r="AG1556" s="77">
        <f>IF(Dane!$E$3=1,AP1556,IF(Dane!$E$3=2,AV1556,AX1556))</f>
        <v>0</v>
      </c>
      <c r="AH1556" s="77">
        <f>IF(Dane!$E$3=1,BA1556,IF(Dane!$E$3=2,BG1556,BI1556))</f>
        <v>0</v>
      </c>
      <c r="AI1556" s="77">
        <f>IF(Dane!$E$3=1,BB1556,IF(Dane!$E$3=2,BH1556,BJ1556))</f>
        <v>0</v>
      </c>
      <c r="AJ1556" s="77">
        <f>IF(Dane!$E$3=1,BM1556,IF(Dane!$E$3=2,BS1556,BU1556))</f>
        <v>0</v>
      </c>
      <c r="AK1556" s="77">
        <f>IF(Dane!$E$3=1,BN1556,IF(Dane!$E$3=2,BT1556,BV1556))</f>
        <v>0</v>
      </c>
      <c r="AL1556" s="24">
        <f t="shared" si="745"/>
        <v>0</v>
      </c>
      <c r="AM1556" s="24">
        <f t="shared" si="746"/>
        <v>0</v>
      </c>
      <c r="AN1556" s="24"/>
      <c r="AO1556" s="24">
        <f t="shared" si="731"/>
        <v>0</v>
      </c>
      <c r="AP1556" s="24">
        <f t="shared" si="747"/>
        <v>0</v>
      </c>
      <c r="AQ1556" s="24">
        <f t="shared" si="732"/>
        <v>0</v>
      </c>
      <c r="AR1556" s="24">
        <f t="shared" si="733"/>
        <v>0</v>
      </c>
      <c r="AS1556" s="24">
        <f t="shared" si="734"/>
        <v>0</v>
      </c>
      <c r="AT1556" s="24">
        <f t="shared" si="748"/>
        <v>0</v>
      </c>
      <c r="AU1556" s="24">
        <f t="shared" si="757"/>
        <v>0</v>
      </c>
      <c r="AV1556" s="24">
        <v>0</v>
      </c>
      <c r="AW1556" s="24">
        <f t="shared" si="760"/>
        <v>0</v>
      </c>
      <c r="AX1556" s="24">
        <v>0</v>
      </c>
      <c r="AY1556" s="24">
        <f t="shared" si="749"/>
        <v>0</v>
      </c>
      <c r="AZ1556" s="24">
        <f t="shared" si="750"/>
        <v>0</v>
      </c>
      <c r="BA1556" s="24">
        <f t="shared" si="735"/>
        <v>0</v>
      </c>
      <c r="BB1556" s="24">
        <f t="shared" si="736"/>
        <v>0</v>
      </c>
      <c r="BC1556" s="24">
        <f t="shared" si="737"/>
        <v>0</v>
      </c>
      <c r="BD1556" s="24">
        <f t="shared" si="738"/>
        <v>0</v>
      </c>
      <c r="BE1556" s="24">
        <f t="shared" si="739"/>
        <v>0</v>
      </c>
      <c r="BF1556" s="24">
        <f t="shared" si="751"/>
        <v>0</v>
      </c>
      <c r="BG1556" s="24">
        <f t="shared" si="758"/>
        <v>0</v>
      </c>
      <c r="BH1556" s="24">
        <v>0</v>
      </c>
      <c r="BI1556" s="24">
        <f t="shared" si="752"/>
        <v>0</v>
      </c>
      <c r="BJ1556" s="24">
        <v>0</v>
      </c>
      <c r="BK1556" s="24">
        <f t="shared" si="753"/>
        <v>0</v>
      </c>
      <c r="BL1556" s="24">
        <f t="shared" si="754"/>
        <v>0</v>
      </c>
      <c r="BM1556" s="24">
        <f t="shared" si="740"/>
        <v>0</v>
      </c>
      <c r="BN1556" s="24">
        <f t="shared" si="741"/>
        <v>0</v>
      </c>
      <c r="BO1556" s="24">
        <f t="shared" si="742"/>
        <v>0</v>
      </c>
      <c r="BP1556" s="24">
        <f t="shared" si="743"/>
        <v>0</v>
      </c>
      <c r="BQ1556" s="24">
        <f t="shared" si="744"/>
        <v>0</v>
      </c>
      <c r="BR1556" s="24">
        <f t="shared" si="755"/>
        <v>0</v>
      </c>
      <c r="BS1556" s="24">
        <f t="shared" si="759"/>
        <v>0</v>
      </c>
      <c r="BT1556" s="24">
        <v>0</v>
      </c>
      <c r="BU1556" s="24">
        <f t="shared" si="756"/>
        <v>0</v>
      </c>
      <c r="BV1556" s="24">
        <v>0</v>
      </c>
    </row>
    <row r="1557" spans="1:74">
      <c r="A1557" s="87">
        <v>1548</v>
      </c>
      <c r="B1557" s="1"/>
      <c r="C1557" s="1"/>
      <c r="D1557" s="2"/>
      <c r="E1557" s="3"/>
      <c r="F1557" s="4"/>
      <c r="G1557" s="5"/>
      <c r="H1557" s="4"/>
      <c r="I1557" s="5"/>
      <c r="J1557" s="6"/>
      <c r="K1557" s="5"/>
      <c r="L1557" s="5"/>
      <c r="M1557" s="5"/>
      <c r="N1557" s="7"/>
      <c r="O1557" s="38"/>
      <c r="P1557" s="5"/>
      <c r="Q1557" s="5"/>
      <c r="R1557" s="7"/>
      <c r="S1557" s="38"/>
      <c r="T1557" s="5"/>
      <c r="U1557" s="5"/>
      <c r="V1557" s="55"/>
      <c r="W1557" s="38"/>
      <c r="X1557" s="5"/>
      <c r="Y1557" s="5"/>
      <c r="Z1557" s="55"/>
      <c r="AA1557" s="36">
        <f>IF(Dane!$E$3=1,AO1557+BA1557+BM1557,IF(Dane!$E$3=2,AU1557+BG1557+BS1557,AW1557+BI1557+BU1557))</f>
        <v>0</v>
      </c>
      <c r="AB1557" s="16">
        <f>IF(Dane!$E$3=1,AP1557+BB1557+BN1557,IF(Dane!$E$3=2,AV1557+BH1557+BT1557,AX1557+BJ1557+BV1557))</f>
        <v>0</v>
      </c>
      <c r="AC1557" s="16">
        <f>IF(((K1557*Dane!$C$9)-AA1557)&lt;0,0,(K1557*Dane!$C$9)-AA1557)</f>
        <v>0</v>
      </c>
      <c r="AD1557" s="37">
        <f>IFERROR(IF(((L1557*Dane!$C$9)-AB1557)&lt;0,0,(L1557*Dane!$C$9)-AB1557),0)</f>
        <v>0</v>
      </c>
      <c r="AE1557" s="97"/>
      <c r="AF1557" s="77">
        <f>IF(Dane!$E$3=1,AO1557,IF(Dane!$E$3=2,AU1557,AW1557))</f>
        <v>0</v>
      </c>
      <c r="AG1557" s="77">
        <f>IF(Dane!$E$3=1,AP1557,IF(Dane!$E$3=2,AV1557,AX1557))</f>
        <v>0</v>
      </c>
      <c r="AH1557" s="77">
        <f>IF(Dane!$E$3=1,BA1557,IF(Dane!$E$3=2,BG1557,BI1557))</f>
        <v>0</v>
      </c>
      <c r="AI1557" s="77">
        <f>IF(Dane!$E$3=1,BB1557,IF(Dane!$E$3=2,BH1557,BJ1557))</f>
        <v>0</v>
      </c>
      <c r="AJ1557" s="77">
        <f>IF(Dane!$E$3=1,BM1557,IF(Dane!$E$3=2,BS1557,BU1557))</f>
        <v>0</v>
      </c>
      <c r="AK1557" s="77">
        <f>IF(Dane!$E$3=1,BN1557,IF(Dane!$E$3=2,BT1557,BV1557))</f>
        <v>0</v>
      </c>
      <c r="AL1557" s="24">
        <f t="shared" si="745"/>
        <v>0</v>
      </c>
      <c r="AM1557" s="24">
        <f t="shared" si="746"/>
        <v>0</v>
      </c>
      <c r="AN1557" s="24"/>
      <c r="AO1557" s="24">
        <f t="shared" si="731"/>
        <v>0</v>
      </c>
      <c r="AP1557" s="24">
        <f t="shared" si="747"/>
        <v>0</v>
      </c>
      <c r="AQ1557" s="24">
        <f t="shared" si="732"/>
        <v>0</v>
      </c>
      <c r="AR1557" s="24">
        <f t="shared" si="733"/>
        <v>0</v>
      </c>
      <c r="AS1557" s="24">
        <f t="shared" si="734"/>
        <v>0</v>
      </c>
      <c r="AT1557" s="24">
        <f t="shared" si="748"/>
        <v>0</v>
      </c>
      <c r="AU1557" s="24">
        <f t="shared" si="757"/>
        <v>0</v>
      </c>
      <c r="AV1557" s="24">
        <v>0</v>
      </c>
      <c r="AW1557" s="24">
        <f t="shared" si="760"/>
        <v>0</v>
      </c>
      <c r="AX1557" s="24">
        <v>0</v>
      </c>
      <c r="AY1557" s="24">
        <f t="shared" si="749"/>
        <v>0</v>
      </c>
      <c r="AZ1557" s="24">
        <f t="shared" si="750"/>
        <v>0</v>
      </c>
      <c r="BA1557" s="24">
        <f t="shared" si="735"/>
        <v>0</v>
      </c>
      <c r="BB1557" s="24">
        <f t="shared" si="736"/>
        <v>0</v>
      </c>
      <c r="BC1557" s="24">
        <f t="shared" si="737"/>
        <v>0</v>
      </c>
      <c r="BD1557" s="24">
        <f t="shared" si="738"/>
        <v>0</v>
      </c>
      <c r="BE1557" s="24">
        <f t="shared" si="739"/>
        <v>0</v>
      </c>
      <c r="BF1557" s="24">
        <f t="shared" si="751"/>
        <v>0</v>
      </c>
      <c r="BG1557" s="24">
        <f t="shared" si="758"/>
        <v>0</v>
      </c>
      <c r="BH1557" s="24">
        <v>0</v>
      </c>
      <c r="BI1557" s="24">
        <f t="shared" si="752"/>
        <v>0</v>
      </c>
      <c r="BJ1557" s="24">
        <v>0</v>
      </c>
      <c r="BK1557" s="24">
        <f t="shared" si="753"/>
        <v>0</v>
      </c>
      <c r="BL1557" s="24">
        <f t="shared" si="754"/>
        <v>0</v>
      </c>
      <c r="BM1557" s="24">
        <f t="shared" si="740"/>
        <v>0</v>
      </c>
      <c r="BN1557" s="24">
        <f t="shared" si="741"/>
        <v>0</v>
      </c>
      <c r="BO1557" s="24">
        <f t="shared" si="742"/>
        <v>0</v>
      </c>
      <c r="BP1557" s="24">
        <f t="shared" si="743"/>
        <v>0</v>
      </c>
      <c r="BQ1557" s="24">
        <f t="shared" si="744"/>
        <v>0</v>
      </c>
      <c r="BR1557" s="24">
        <f t="shared" si="755"/>
        <v>0</v>
      </c>
      <c r="BS1557" s="24">
        <f t="shared" si="759"/>
        <v>0</v>
      </c>
      <c r="BT1557" s="24">
        <v>0</v>
      </c>
      <c r="BU1557" s="24">
        <f t="shared" si="756"/>
        <v>0</v>
      </c>
      <c r="BV1557" s="24">
        <v>0</v>
      </c>
    </row>
    <row r="1558" spans="1:74">
      <c r="A1558" s="87">
        <v>1549</v>
      </c>
      <c r="B1558" s="1"/>
      <c r="C1558" s="1"/>
      <c r="D1558" s="2"/>
      <c r="E1558" s="3"/>
      <c r="F1558" s="4"/>
      <c r="G1558" s="5"/>
      <c r="H1558" s="4"/>
      <c r="I1558" s="5"/>
      <c r="J1558" s="6"/>
      <c r="K1558" s="5"/>
      <c r="L1558" s="5"/>
      <c r="M1558" s="5"/>
      <c r="N1558" s="7"/>
      <c r="O1558" s="38"/>
      <c r="P1558" s="5"/>
      <c r="Q1558" s="5"/>
      <c r="R1558" s="7"/>
      <c r="S1558" s="38"/>
      <c r="T1558" s="5"/>
      <c r="U1558" s="5"/>
      <c r="V1558" s="55"/>
      <c r="W1558" s="38"/>
      <c r="X1558" s="5"/>
      <c r="Y1558" s="5"/>
      <c r="Z1558" s="55"/>
      <c r="AA1558" s="36">
        <f>IF(Dane!$E$3=1,AO1558+BA1558+BM1558,IF(Dane!$E$3=2,AU1558+BG1558+BS1558,AW1558+BI1558+BU1558))</f>
        <v>0</v>
      </c>
      <c r="AB1558" s="16">
        <f>IF(Dane!$E$3=1,AP1558+BB1558+BN1558,IF(Dane!$E$3=2,AV1558+BH1558+BT1558,AX1558+BJ1558+BV1558))</f>
        <v>0</v>
      </c>
      <c r="AC1558" s="16">
        <f>IF(((K1558*Dane!$C$9)-AA1558)&lt;0,0,(K1558*Dane!$C$9)-AA1558)</f>
        <v>0</v>
      </c>
      <c r="AD1558" s="37">
        <f>IFERROR(IF(((L1558*Dane!$C$9)-AB1558)&lt;0,0,(L1558*Dane!$C$9)-AB1558),0)</f>
        <v>0</v>
      </c>
      <c r="AE1558" s="97"/>
      <c r="AF1558" s="77">
        <f>IF(Dane!$E$3=1,AO1558,IF(Dane!$E$3=2,AU1558,AW1558))</f>
        <v>0</v>
      </c>
      <c r="AG1558" s="77">
        <f>IF(Dane!$E$3=1,AP1558,IF(Dane!$E$3=2,AV1558,AX1558))</f>
        <v>0</v>
      </c>
      <c r="AH1558" s="77">
        <f>IF(Dane!$E$3=1,BA1558,IF(Dane!$E$3=2,BG1558,BI1558))</f>
        <v>0</v>
      </c>
      <c r="AI1558" s="77">
        <f>IF(Dane!$E$3=1,BB1558,IF(Dane!$E$3=2,BH1558,BJ1558))</f>
        <v>0</v>
      </c>
      <c r="AJ1558" s="77">
        <f>IF(Dane!$E$3=1,BM1558,IF(Dane!$E$3=2,BS1558,BU1558))</f>
        <v>0</v>
      </c>
      <c r="AK1558" s="77">
        <f>IF(Dane!$E$3=1,BN1558,IF(Dane!$E$3=2,BT1558,BV1558))</f>
        <v>0</v>
      </c>
      <c r="AL1558" s="24">
        <f t="shared" si="745"/>
        <v>0</v>
      </c>
      <c r="AM1558" s="24">
        <f t="shared" si="746"/>
        <v>0</v>
      </c>
      <c r="AN1558" s="24"/>
      <c r="AO1558" s="24">
        <f t="shared" si="731"/>
        <v>0</v>
      </c>
      <c r="AP1558" s="24">
        <f t="shared" si="747"/>
        <v>0</v>
      </c>
      <c r="AQ1558" s="24">
        <f t="shared" si="732"/>
        <v>0</v>
      </c>
      <c r="AR1558" s="24">
        <f t="shared" si="733"/>
        <v>0</v>
      </c>
      <c r="AS1558" s="24">
        <f t="shared" si="734"/>
        <v>0</v>
      </c>
      <c r="AT1558" s="24">
        <f t="shared" si="748"/>
        <v>0</v>
      </c>
      <c r="AU1558" s="24">
        <f t="shared" si="757"/>
        <v>0</v>
      </c>
      <c r="AV1558" s="24">
        <v>0</v>
      </c>
      <c r="AW1558" s="24">
        <f t="shared" si="760"/>
        <v>0</v>
      </c>
      <c r="AX1558" s="24">
        <v>0</v>
      </c>
      <c r="AY1558" s="24">
        <f t="shared" si="749"/>
        <v>0</v>
      </c>
      <c r="AZ1558" s="24">
        <f t="shared" si="750"/>
        <v>0</v>
      </c>
      <c r="BA1558" s="24">
        <f t="shared" si="735"/>
        <v>0</v>
      </c>
      <c r="BB1558" s="24">
        <f t="shared" si="736"/>
        <v>0</v>
      </c>
      <c r="BC1558" s="24">
        <f t="shared" si="737"/>
        <v>0</v>
      </c>
      <c r="BD1558" s="24">
        <f t="shared" si="738"/>
        <v>0</v>
      </c>
      <c r="BE1558" s="24">
        <f t="shared" si="739"/>
        <v>0</v>
      </c>
      <c r="BF1558" s="24">
        <f t="shared" si="751"/>
        <v>0</v>
      </c>
      <c r="BG1558" s="24">
        <f t="shared" si="758"/>
        <v>0</v>
      </c>
      <c r="BH1558" s="24">
        <v>0</v>
      </c>
      <c r="BI1558" s="24">
        <f t="shared" si="752"/>
        <v>0</v>
      </c>
      <c r="BJ1558" s="24">
        <v>0</v>
      </c>
      <c r="BK1558" s="24">
        <f t="shared" si="753"/>
        <v>0</v>
      </c>
      <c r="BL1558" s="24">
        <f t="shared" si="754"/>
        <v>0</v>
      </c>
      <c r="BM1558" s="24">
        <f t="shared" si="740"/>
        <v>0</v>
      </c>
      <c r="BN1558" s="24">
        <f t="shared" si="741"/>
        <v>0</v>
      </c>
      <c r="BO1558" s="24">
        <f t="shared" si="742"/>
        <v>0</v>
      </c>
      <c r="BP1558" s="24">
        <f t="shared" si="743"/>
        <v>0</v>
      </c>
      <c r="BQ1558" s="24">
        <f t="shared" si="744"/>
        <v>0</v>
      </c>
      <c r="BR1558" s="24">
        <f t="shared" si="755"/>
        <v>0</v>
      </c>
      <c r="BS1558" s="24">
        <f t="shared" si="759"/>
        <v>0</v>
      </c>
      <c r="BT1558" s="24">
        <v>0</v>
      </c>
      <c r="BU1558" s="24">
        <f t="shared" si="756"/>
        <v>0</v>
      </c>
      <c r="BV1558" s="24">
        <v>0</v>
      </c>
    </row>
    <row r="1559" spans="1:74">
      <c r="A1559" s="87">
        <v>1550</v>
      </c>
      <c r="B1559" s="1"/>
      <c r="C1559" s="1"/>
      <c r="D1559" s="2"/>
      <c r="E1559" s="3"/>
      <c r="F1559" s="4"/>
      <c r="G1559" s="5"/>
      <c r="H1559" s="4"/>
      <c r="I1559" s="5"/>
      <c r="J1559" s="6"/>
      <c r="K1559" s="5"/>
      <c r="L1559" s="5"/>
      <c r="M1559" s="5"/>
      <c r="N1559" s="7"/>
      <c r="O1559" s="38"/>
      <c r="P1559" s="5"/>
      <c r="Q1559" s="5"/>
      <c r="R1559" s="7"/>
      <c r="S1559" s="38"/>
      <c r="T1559" s="5"/>
      <c r="U1559" s="5"/>
      <c r="V1559" s="55"/>
      <c r="W1559" s="38"/>
      <c r="X1559" s="5"/>
      <c r="Y1559" s="5"/>
      <c r="Z1559" s="55"/>
      <c r="AA1559" s="36">
        <f>IF(Dane!$E$3=1,AO1559+BA1559+BM1559,IF(Dane!$E$3=2,AU1559+BG1559+BS1559,AW1559+BI1559+BU1559))</f>
        <v>0</v>
      </c>
      <c r="AB1559" s="16">
        <f>IF(Dane!$E$3=1,AP1559+BB1559+BN1559,IF(Dane!$E$3=2,AV1559+BH1559+BT1559,AX1559+BJ1559+BV1559))</f>
        <v>0</v>
      </c>
      <c r="AC1559" s="16">
        <f>IF(((K1559*Dane!$C$9)-AA1559)&lt;0,0,(K1559*Dane!$C$9)-AA1559)</f>
        <v>0</v>
      </c>
      <c r="AD1559" s="37">
        <f>IFERROR(IF(((L1559*Dane!$C$9)-AB1559)&lt;0,0,(L1559*Dane!$C$9)-AB1559),0)</f>
        <v>0</v>
      </c>
      <c r="AE1559" s="97"/>
      <c r="AF1559" s="77">
        <f>IF(Dane!$E$3=1,AO1559,IF(Dane!$E$3=2,AU1559,AW1559))</f>
        <v>0</v>
      </c>
      <c r="AG1559" s="77">
        <f>IF(Dane!$E$3=1,AP1559,IF(Dane!$E$3=2,AV1559,AX1559))</f>
        <v>0</v>
      </c>
      <c r="AH1559" s="77">
        <f>IF(Dane!$E$3=1,BA1559,IF(Dane!$E$3=2,BG1559,BI1559))</f>
        <v>0</v>
      </c>
      <c r="AI1559" s="77">
        <f>IF(Dane!$E$3=1,BB1559,IF(Dane!$E$3=2,BH1559,BJ1559))</f>
        <v>0</v>
      </c>
      <c r="AJ1559" s="77">
        <f>IF(Dane!$E$3=1,BM1559,IF(Dane!$E$3=2,BS1559,BU1559))</f>
        <v>0</v>
      </c>
      <c r="AK1559" s="77">
        <f>IF(Dane!$E$3=1,BN1559,IF(Dane!$E$3=2,BT1559,BV1559))</f>
        <v>0</v>
      </c>
      <c r="AL1559" s="24">
        <f t="shared" si="745"/>
        <v>0</v>
      </c>
      <c r="AM1559" s="24">
        <f t="shared" si="746"/>
        <v>0</v>
      </c>
      <c r="AN1559" s="24"/>
      <c r="AO1559" s="24">
        <f t="shared" si="731"/>
        <v>0</v>
      </c>
      <c r="AP1559" s="24">
        <f t="shared" si="747"/>
        <v>0</v>
      </c>
      <c r="AQ1559" s="24">
        <f t="shared" si="732"/>
        <v>0</v>
      </c>
      <c r="AR1559" s="24">
        <f t="shared" si="733"/>
        <v>0</v>
      </c>
      <c r="AS1559" s="24">
        <f t="shared" si="734"/>
        <v>0</v>
      </c>
      <c r="AT1559" s="24">
        <f t="shared" si="748"/>
        <v>0</v>
      </c>
      <c r="AU1559" s="24">
        <f t="shared" si="757"/>
        <v>0</v>
      </c>
      <c r="AV1559" s="24">
        <v>0</v>
      </c>
      <c r="AW1559" s="24">
        <f t="shared" si="760"/>
        <v>0</v>
      </c>
      <c r="AX1559" s="24">
        <v>0</v>
      </c>
      <c r="AY1559" s="24">
        <f t="shared" si="749"/>
        <v>0</v>
      </c>
      <c r="AZ1559" s="24">
        <f t="shared" si="750"/>
        <v>0</v>
      </c>
      <c r="BA1559" s="24">
        <f t="shared" si="735"/>
        <v>0</v>
      </c>
      <c r="BB1559" s="24">
        <f t="shared" si="736"/>
        <v>0</v>
      </c>
      <c r="BC1559" s="24">
        <f t="shared" si="737"/>
        <v>0</v>
      </c>
      <c r="BD1559" s="24">
        <f t="shared" si="738"/>
        <v>0</v>
      </c>
      <c r="BE1559" s="24">
        <f t="shared" si="739"/>
        <v>0</v>
      </c>
      <c r="BF1559" s="24">
        <f t="shared" si="751"/>
        <v>0</v>
      </c>
      <c r="BG1559" s="24">
        <f t="shared" si="758"/>
        <v>0</v>
      </c>
      <c r="BH1559" s="24">
        <v>0</v>
      </c>
      <c r="BI1559" s="24">
        <f t="shared" si="752"/>
        <v>0</v>
      </c>
      <c r="BJ1559" s="24">
        <v>0</v>
      </c>
      <c r="BK1559" s="24">
        <f t="shared" si="753"/>
        <v>0</v>
      </c>
      <c r="BL1559" s="24">
        <f t="shared" si="754"/>
        <v>0</v>
      </c>
      <c r="BM1559" s="24">
        <f t="shared" si="740"/>
        <v>0</v>
      </c>
      <c r="BN1559" s="24">
        <f t="shared" si="741"/>
        <v>0</v>
      </c>
      <c r="BO1559" s="24">
        <f t="shared" si="742"/>
        <v>0</v>
      </c>
      <c r="BP1559" s="24">
        <f t="shared" si="743"/>
        <v>0</v>
      </c>
      <c r="BQ1559" s="24">
        <f t="shared" si="744"/>
        <v>0</v>
      </c>
      <c r="BR1559" s="24">
        <f t="shared" si="755"/>
        <v>0</v>
      </c>
      <c r="BS1559" s="24">
        <f t="shared" si="759"/>
        <v>0</v>
      </c>
      <c r="BT1559" s="24">
        <v>0</v>
      </c>
      <c r="BU1559" s="24">
        <f t="shared" si="756"/>
        <v>0</v>
      </c>
      <c r="BV1559" s="24">
        <v>0</v>
      </c>
    </row>
    <row r="1560" spans="1:74">
      <c r="A1560" s="87">
        <v>1551</v>
      </c>
      <c r="B1560" s="1"/>
      <c r="C1560" s="1"/>
      <c r="D1560" s="2"/>
      <c r="E1560" s="3"/>
      <c r="F1560" s="4"/>
      <c r="G1560" s="5"/>
      <c r="H1560" s="4"/>
      <c r="I1560" s="5"/>
      <c r="J1560" s="6"/>
      <c r="K1560" s="5"/>
      <c r="L1560" s="5"/>
      <c r="M1560" s="5"/>
      <c r="N1560" s="7"/>
      <c r="O1560" s="38"/>
      <c r="P1560" s="5"/>
      <c r="Q1560" s="5"/>
      <c r="R1560" s="7"/>
      <c r="S1560" s="38"/>
      <c r="T1560" s="5"/>
      <c r="U1560" s="5"/>
      <c r="V1560" s="55"/>
      <c r="W1560" s="38"/>
      <c r="X1560" s="5"/>
      <c r="Y1560" s="5"/>
      <c r="Z1560" s="55"/>
      <c r="AA1560" s="36">
        <f>IF(Dane!$E$3=1,AO1560+BA1560+BM1560,IF(Dane!$E$3=2,AU1560+BG1560+BS1560,AW1560+BI1560+BU1560))</f>
        <v>0</v>
      </c>
      <c r="AB1560" s="16">
        <f>IF(Dane!$E$3=1,AP1560+BB1560+BN1560,IF(Dane!$E$3=2,AV1560+BH1560+BT1560,AX1560+BJ1560+BV1560))</f>
        <v>0</v>
      </c>
      <c r="AC1560" s="16">
        <f>IF(((K1560*Dane!$C$9)-AA1560)&lt;0,0,(K1560*Dane!$C$9)-AA1560)</f>
        <v>0</v>
      </c>
      <c r="AD1560" s="37">
        <f>IFERROR(IF(((L1560*Dane!$C$9)-AB1560)&lt;0,0,(L1560*Dane!$C$9)-AB1560),0)</f>
        <v>0</v>
      </c>
      <c r="AE1560" s="97"/>
      <c r="AF1560" s="77">
        <f>IF(Dane!$E$3=1,AO1560,IF(Dane!$E$3=2,AU1560,AW1560))</f>
        <v>0</v>
      </c>
      <c r="AG1560" s="77">
        <f>IF(Dane!$E$3=1,AP1560,IF(Dane!$E$3=2,AV1560,AX1560))</f>
        <v>0</v>
      </c>
      <c r="AH1560" s="77">
        <f>IF(Dane!$E$3=1,BA1560,IF(Dane!$E$3=2,BG1560,BI1560))</f>
        <v>0</v>
      </c>
      <c r="AI1560" s="77">
        <f>IF(Dane!$E$3=1,BB1560,IF(Dane!$E$3=2,BH1560,BJ1560))</f>
        <v>0</v>
      </c>
      <c r="AJ1560" s="77">
        <f>IF(Dane!$E$3=1,BM1560,IF(Dane!$E$3=2,BS1560,BU1560))</f>
        <v>0</v>
      </c>
      <c r="AK1560" s="77">
        <f>IF(Dane!$E$3=1,BN1560,IF(Dane!$E$3=2,BT1560,BV1560))</f>
        <v>0</v>
      </c>
      <c r="AL1560" s="24">
        <f t="shared" si="745"/>
        <v>0</v>
      </c>
      <c r="AM1560" s="24">
        <f t="shared" si="746"/>
        <v>0</v>
      </c>
      <c r="AN1560" s="24"/>
      <c r="AO1560" s="24">
        <f t="shared" si="731"/>
        <v>0</v>
      </c>
      <c r="AP1560" s="24">
        <f t="shared" si="747"/>
        <v>0</v>
      </c>
      <c r="AQ1560" s="24">
        <f t="shared" si="732"/>
        <v>0</v>
      </c>
      <c r="AR1560" s="24">
        <f t="shared" si="733"/>
        <v>0</v>
      </c>
      <c r="AS1560" s="24">
        <f t="shared" si="734"/>
        <v>0</v>
      </c>
      <c r="AT1560" s="24">
        <f t="shared" si="748"/>
        <v>0</v>
      </c>
      <c r="AU1560" s="24">
        <f t="shared" si="757"/>
        <v>0</v>
      </c>
      <c r="AV1560" s="24">
        <v>0</v>
      </c>
      <c r="AW1560" s="24">
        <f t="shared" si="760"/>
        <v>0</v>
      </c>
      <c r="AX1560" s="24">
        <v>0</v>
      </c>
      <c r="AY1560" s="24">
        <f t="shared" si="749"/>
        <v>0</v>
      </c>
      <c r="AZ1560" s="24">
        <f t="shared" si="750"/>
        <v>0</v>
      </c>
      <c r="BA1560" s="24">
        <f t="shared" si="735"/>
        <v>0</v>
      </c>
      <c r="BB1560" s="24">
        <f t="shared" si="736"/>
        <v>0</v>
      </c>
      <c r="BC1560" s="24">
        <f t="shared" si="737"/>
        <v>0</v>
      </c>
      <c r="BD1560" s="24">
        <f t="shared" si="738"/>
        <v>0</v>
      </c>
      <c r="BE1560" s="24">
        <f t="shared" si="739"/>
        <v>0</v>
      </c>
      <c r="BF1560" s="24">
        <f t="shared" si="751"/>
        <v>0</v>
      </c>
      <c r="BG1560" s="24">
        <f t="shared" si="758"/>
        <v>0</v>
      </c>
      <c r="BH1560" s="24">
        <v>0</v>
      </c>
      <c r="BI1560" s="24">
        <f t="shared" si="752"/>
        <v>0</v>
      </c>
      <c r="BJ1560" s="24">
        <v>0</v>
      </c>
      <c r="BK1560" s="24">
        <f t="shared" si="753"/>
        <v>0</v>
      </c>
      <c r="BL1560" s="24">
        <f t="shared" si="754"/>
        <v>0</v>
      </c>
      <c r="BM1560" s="24">
        <f t="shared" si="740"/>
        <v>0</v>
      </c>
      <c r="BN1560" s="24">
        <f t="shared" si="741"/>
        <v>0</v>
      </c>
      <c r="BO1560" s="24">
        <f t="shared" si="742"/>
        <v>0</v>
      </c>
      <c r="BP1560" s="24">
        <f t="shared" si="743"/>
        <v>0</v>
      </c>
      <c r="BQ1560" s="24">
        <f t="shared" si="744"/>
        <v>0</v>
      </c>
      <c r="BR1560" s="24">
        <f t="shared" si="755"/>
        <v>0</v>
      </c>
      <c r="BS1560" s="24">
        <f t="shared" si="759"/>
        <v>0</v>
      </c>
      <c r="BT1560" s="24">
        <v>0</v>
      </c>
      <c r="BU1560" s="24">
        <f t="shared" si="756"/>
        <v>0</v>
      </c>
      <c r="BV1560" s="24">
        <v>0</v>
      </c>
    </row>
    <row r="1561" spans="1:74">
      <c r="A1561" s="87">
        <v>1552</v>
      </c>
      <c r="B1561" s="1"/>
      <c r="C1561" s="1"/>
      <c r="D1561" s="2"/>
      <c r="E1561" s="3"/>
      <c r="F1561" s="4"/>
      <c r="G1561" s="5"/>
      <c r="H1561" s="4"/>
      <c r="I1561" s="5"/>
      <c r="J1561" s="6"/>
      <c r="K1561" s="5"/>
      <c r="L1561" s="5"/>
      <c r="M1561" s="5"/>
      <c r="N1561" s="7"/>
      <c r="O1561" s="38"/>
      <c r="P1561" s="5"/>
      <c r="Q1561" s="5"/>
      <c r="R1561" s="7"/>
      <c r="S1561" s="38"/>
      <c r="T1561" s="5"/>
      <c r="U1561" s="5"/>
      <c r="V1561" s="55"/>
      <c r="W1561" s="38"/>
      <c r="X1561" s="5"/>
      <c r="Y1561" s="5"/>
      <c r="Z1561" s="55"/>
      <c r="AA1561" s="36">
        <f>IF(Dane!$E$3=1,AO1561+BA1561+BM1561,IF(Dane!$E$3=2,AU1561+BG1561+BS1561,AW1561+BI1561+BU1561))</f>
        <v>0</v>
      </c>
      <c r="AB1561" s="16">
        <f>IF(Dane!$E$3=1,AP1561+BB1561+BN1561,IF(Dane!$E$3=2,AV1561+BH1561+BT1561,AX1561+BJ1561+BV1561))</f>
        <v>0</v>
      </c>
      <c r="AC1561" s="16">
        <f>IF(((K1561*Dane!$C$9)-AA1561)&lt;0,0,(K1561*Dane!$C$9)-AA1561)</f>
        <v>0</v>
      </c>
      <c r="AD1561" s="37">
        <f>IFERROR(IF(((L1561*Dane!$C$9)-AB1561)&lt;0,0,(L1561*Dane!$C$9)-AB1561),0)</f>
        <v>0</v>
      </c>
      <c r="AE1561" s="97"/>
      <c r="AF1561" s="77">
        <f>IF(Dane!$E$3=1,AO1561,IF(Dane!$E$3=2,AU1561,AW1561))</f>
        <v>0</v>
      </c>
      <c r="AG1561" s="77">
        <f>IF(Dane!$E$3=1,AP1561,IF(Dane!$E$3=2,AV1561,AX1561))</f>
        <v>0</v>
      </c>
      <c r="AH1561" s="77">
        <f>IF(Dane!$E$3=1,BA1561,IF(Dane!$E$3=2,BG1561,BI1561))</f>
        <v>0</v>
      </c>
      <c r="AI1561" s="77">
        <f>IF(Dane!$E$3=1,BB1561,IF(Dane!$E$3=2,BH1561,BJ1561))</f>
        <v>0</v>
      </c>
      <c r="AJ1561" s="77">
        <f>IF(Dane!$E$3=1,BM1561,IF(Dane!$E$3=2,BS1561,BU1561))</f>
        <v>0</v>
      </c>
      <c r="AK1561" s="77">
        <f>IF(Dane!$E$3=1,BN1561,IF(Dane!$E$3=2,BT1561,BV1561))</f>
        <v>0</v>
      </c>
      <c r="AL1561" s="24">
        <f t="shared" si="745"/>
        <v>0</v>
      </c>
      <c r="AM1561" s="24">
        <f t="shared" si="746"/>
        <v>0</v>
      </c>
      <c r="AN1561" s="24"/>
      <c r="AO1561" s="24">
        <f t="shared" si="731"/>
        <v>0</v>
      </c>
      <c r="AP1561" s="24">
        <f t="shared" si="747"/>
        <v>0</v>
      </c>
      <c r="AQ1561" s="24">
        <f t="shared" si="732"/>
        <v>0</v>
      </c>
      <c r="AR1561" s="24">
        <f t="shared" si="733"/>
        <v>0</v>
      </c>
      <c r="AS1561" s="24">
        <f t="shared" si="734"/>
        <v>0</v>
      </c>
      <c r="AT1561" s="24">
        <f t="shared" si="748"/>
        <v>0</v>
      </c>
      <c r="AU1561" s="24">
        <f t="shared" si="757"/>
        <v>0</v>
      </c>
      <c r="AV1561" s="24">
        <v>0</v>
      </c>
      <c r="AW1561" s="24">
        <f t="shared" si="760"/>
        <v>0</v>
      </c>
      <c r="AX1561" s="24">
        <v>0</v>
      </c>
      <c r="AY1561" s="24">
        <f t="shared" si="749"/>
        <v>0</v>
      </c>
      <c r="AZ1561" s="24">
        <f t="shared" si="750"/>
        <v>0</v>
      </c>
      <c r="BA1561" s="24">
        <f t="shared" si="735"/>
        <v>0</v>
      </c>
      <c r="BB1561" s="24">
        <f t="shared" si="736"/>
        <v>0</v>
      </c>
      <c r="BC1561" s="24">
        <f t="shared" si="737"/>
        <v>0</v>
      </c>
      <c r="BD1561" s="24">
        <f t="shared" si="738"/>
        <v>0</v>
      </c>
      <c r="BE1561" s="24">
        <f t="shared" si="739"/>
        <v>0</v>
      </c>
      <c r="BF1561" s="24">
        <f t="shared" si="751"/>
        <v>0</v>
      </c>
      <c r="BG1561" s="24">
        <f t="shared" si="758"/>
        <v>0</v>
      </c>
      <c r="BH1561" s="24">
        <v>0</v>
      </c>
      <c r="BI1561" s="24">
        <f t="shared" si="752"/>
        <v>0</v>
      </c>
      <c r="BJ1561" s="24">
        <v>0</v>
      </c>
      <c r="BK1561" s="24">
        <f t="shared" si="753"/>
        <v>0</v>
      </c>
      <c r="BL1561" s="24">
        <f t="shared" si="754"/>
        <v>0</v>
      </c>
      <c r="BM1561" s="24">
        <f t="shared" si="740"/>
        <v>0</v>
      </c>
      <c r="BN1561" s="24">
        <f t="shared" si="741"/>
        <v>0</v>
      </c>
      <c r="BO1561" s="24">
        <f t="shared" si="742"/>
        <v>0</v>
      </c>
      <c r="BP1561" s="24">
        <f t="shared" si="743"/>
        <v>0</v>
      </c>
      <c r="BQ1561" s="24">
        <f t="shared" si="744"/>
        <v>0</v>
      </c>
      <c r="BR1561" s="24">
        <f t="shared" si="755"/>
        <v>0</v>
      </c>
      <c r="BS1561" s="24">
        <f t="shared" si="759"/>
        <v>0</v>
      </c>
      <c r="BT1561" s="24">
        <v>0</v>
      </c>
      <c r="BU1561" s="24">
        <f t="shared" si="756"/>
        <v>0</v>
      </c>
      <c r="BV1561" s="24">
        <v>0</v>
      </c>
    </row>
    <row r="1562" spans="1:74">
      <c r="A1562" s="87">
        <v>1553</v>
      </c>
      <c r="B1562" s="1"/>
      <c r="C1562" s="1"/>
      <c r="D1562" s="2"/>
      <c r="E1562" s="3"/>
      <c r="F1562" s="4"/>
      <c r="G1562" s="5"/>
      <c r="H1562" s="4"/>
      <c r="I1562" s="5"/>
      <c r="J1562" s="6"/>
      <c r="K1562" s="5"/>
      <c r="L1562" s="5"/>
      <c r="M1562" s="5"/>
      <c r="N1562" s="7"/>
      <c r="O1562" s="38"/>
      <c r="P1562" s="5"/>
      <c r="Q1562" s="5"/>
      <c r="R1562" s="7"/>
      <c r="S1562" s="38"/>
      <c r="T1562" s="5"/>
      <c r="U1562" s="5"/>
      <c r="V1562" s="55"/>
      <c r="W1562" s="38"/>
      <c r="X1562" s="5"/>
      <c r="Y1562" s="5"/>
      <c r="Z1562" s="55"/>
      <c r="AA1562" s="36">
        <f>IF(Dane!$E$3=1,AO1562+BA1562+BM1562,IF(Dane!$E$3=2,AU1562+BG1562+BS1562,AW1562+BI1562+BU1562))</f>
        <v>0</v>
      </c>
      <c r="AB1562" s="16">
        <f>IF(Dane!$E$3=1,AP1562+BB1562+BN1562,IF(Dane!$E$3=2,AV1562+BH1562+BT1562,AX1562+BJ1562+BV1562))</f>
        <v>0</v>
      </c>
      <c r="AC1562" s="16">
        <f>IF(((K1562*Dane!$C$9)-AA1562)&lt;0,0,(K1562*Dane!$C$9)-AA1562)</f>
        <v>0</v>
      </c>
      <c r="AD1562" s="37">
        <f>IFERROR(IF(((L1562*Dane!$C$9)-AB1562)&lt;0,0,(L1562*Dane!$C$9)-AB1562),0)</f>
        <v>0</v>
      </c>
      <c r="AE1562" s="97"/>
      <c r="AF1562" s="77">
        <f>IF(Dane!$E$3=1,AO1562,IF(Dane!$E$3=2,AU1562,AW1562))</f>
        <v>0</v>
      </c>
      <c r="AG1562" s="77">
        <f>IF(Dane!$E$3=1,AP1562,IF(Dane!$E$3=2,AV1562,AX1562))</f>
        <v>0</v>
      </c>
      <c r="AH1562" s="77">
        <f>IF(Dane!$E$3=1,BA1562,IF(Dane!$E$3=2,BG1562,BI1562))</f>
        <v>0</v>
      </c>
      <c r="AI1562" s="77">
        <f>IF(Dane!$E$3=1,BB1562,IF(Dane!$E$3=2,BH1562,BJ1562))</f>
        <v>0</v>
      </c>
      <c r="AJ1562" s="77">
        <f>IF(Dane!$E$3=1,BM1562,IF(Dane!$E$3=2,BS1562,BU1562))</f>
        <v>0</v>
      </c>
      <c r="AK1562" s="77">
        <f>IF(Dane!$E$3=1,BN1562,IF(Dane!$E$3=2,BT1562,BV1562))</f>
        <v>0</v>
      </c>
      <c r="AL1562" s="24">
        <f t="shared" si="745"/>
        <v>0</v>
      </c>
      <c r="AM1562" s="24">
        <f t="shared" si="746"/>
        <v>0</v>
      </c>
      <c r="AN1562" s="24"/>
      <c r="AO1562" s="24">
        <f t="shared" si="731"/>
        <v>0</v>
      </c>
      <c r="AP1562" s="24">
        <f t="shared" si="747"/>
        <v>0</v>
      </c>
      <c r="AQ1562" s="24">
        <f t="shared" si="732"/>
        <v>0</v>
      </c>
      <c r="AR1562" s="24">
        <f t="shared" si="733"/>
        <v>0</v>
      </c>
      <c r="AS1562" s="24">
        <f t="shared" si="734"/>
        <v>0</v>
      </c>
      <c r="AT1562" s="24">
        <f t="shared" si="748"/>
        <v>0</v>
      </c>
      <c r="AU1562" s="24">
        <f t="shared" si="757"/>
        <v>0</v>
      </c>
      <c r="AV1562" s="24">
        <v>0</v>
      </c>
      <c r="AW1562" s="24">
        <f t="shared" si="760"/>
        <v>0</v>
      </c>
      <c r="AX1562" s="24">
        <v>0</v>
      </c>
      <c r="AY1562" s="24">
        <f t="shared" si="749"/>
        <v>0</v>
      </c>
      <c r="AZ1562" s="24">
        <f t="shared" si="750"/>
        <v>0</v>
      </c>
      <c r="BA1562" s="24">
        <f t="shared" si="735"/>
        <v>0</v>
      </c>
      <c r="BB1562" s="24">
        <f t="shared" si="736"/>
        <v>0</v>
      </c>
      <c r="BC1562" s="24">
        <f t="shared" si="737"/>
        <v>0</v>
      </c>
      <c r="BD1562" s="24">
        <f t="shared" si="738"/>
        <v>0</v>
      </c>
      <c r="BE1562" s="24">
        <f t="shared" si="739"/>
        <v>0</v>
      </c>
      <c r="BF1562" s="24">
        <f t="shared" si="751"/>
        <v>0</v>
      </c>
      <c r="BG1562" s="24">
        <f t="shared" si="758"/>
        <v>0</v>
      </c>
      <c r="BH1562" s="24">
        <v>0</v>
      </c>
      <c r="BI1562" s="24">
        <f t="shared" si="752"/>
        <v>0</v>
      </c>
      <c r="BJ1562" s="24">
        <v>0</v>
      </c>
      <c r="BK1562" s="24">
        <f t="shared" si="753"/>
        <v>0</v>
      </c>
      <c r="BL1562" s="24">
        <f t="shared" si="754"/>
        <v>0</v>
      </c>
      <c r="BM1562" s="24">
        <f t="shared" si="740"/>
        <v>0</v>
      </c>
      <c r="BN1562" s="24">
        <f t="shared" si="741"/>
        <v>0</v>
      </c>
      <c r="BO1562" s="24">
        <f t="shared" si="742"/>
        <v>0</v>
      </c>
      <c r="BP1562" s="24">
        <f t="shared" si="743"/>
        <v>0</v>
      </c>
      <c r="BQ1562" s="24">
        <f t="shared" si="744"/>
        <v>0</v>
      </c>
      <c r="BR1562" s="24">
        <f t="shared" si="755"/>
        <v>0</v>
      </c>
      <c r="BS1562" s="24">
        <f t="shared" si="759"/>
        <v>0</v>
      </c>
      <c r="BT1562" s="24">
        <v>0</v>
      </c>
      <c r="BU1562" s="24">
        <f t="shared" si="756"/>
        <v>0</v>
      </c>
      <c r="BV1562" s="24">
        <v>0</v>
      </c>
    </row>
    <row r="1563" spans="1:74">
      <c r="A1563" s="87">
        <v>1554</v>
      </c>
      <c r="B1563" s="1"/>
      <c r="C1563" s="1"/>
      <c r="D1563" s="2"/>
      <c r="E1563" s="3"/>
      <c r="F1563" s="4"/>
      <c r="G1563" s="5"/>
      <c r="H1563" s="4"/>
      <c r="I1563" s="5"/>
      <c r="J1563" s="6"/>
      <c r="K1563" s="5"/>
      <c r="L1563" s="5"/>
      <c r="M1563" s="5"/>
      <c r="N1563" s="7"/>
      <c r="O1563" s="38"/>
      <c r="P1563" s="5"/>
      <c r="Q1563" s="5"/>
      <c r="R1563" s="7"/>
      <c r="S1563" s="38"/>
      <c r="T1563" s="5"/>
      <c r="U1563" s="5"/>
      <c r="V1563" s="55"/>
      <c r="W1563" s="38"/>
      <c r="X1563" s="5"/>
      <c r="Y1563" s="5"/>
      <c r="Z1563" s="55"/>
      <c r="AA1563" s="36">
        <f>IF(Dane!$E$3=1,AO1563+BA1563+BM1563,IF(Dane!$E$3=2,AU1563+BG1563+BS1563,AW1563+BI1563+BU1563))</f>
        <v>0</v>
      </c>
      <c r="AB1563" s="16">
        <f>IF(Dane!$E$3=1,AP1563+BB1563+BN1563,IF(Dane!$E$3=2,AV1563+BH1563+BT1563,AX1563+BJ1563+BV1563))</f>
        <v>0</v>
      </c>
      <c r="AC1563" s="16">
        <f>IF(((K1563*Dane!$C$9)-AA1563)&lt;0,0,(K1563*Dane!$C$9)-AA1563)</f>
        <v>0</v>
      </c>
      <c r="AD1563" s="37">
        <f>IFERROR(IF(((L1563*Dane!$C$9)-AB1563)&lt;0,0,(L1563*Dane!$C$9)-AB1563),0)</f>
        <v>0</v>
      </c>
      <c r="AE1563" s="97"/>
      <c r="AF1563" s="77">
        <f>IF(Dane!$E$3=1,AO1563,IF(Dane!$E$3=2,AU1563,AW1563))</f>
        <v>0</v>
      </c>
      <c r="AG1563" s="77">
        <f>IF(Dane!$E$3=1,AP1563,IF(Dane!$E$3=2,AV1563,AX1563))</f>
        <v>0</v>
      </c>
      <c r="AH1563" s="77">
        <f>IF(Dane!$E$3=1,BA1563,IF(Dane!$E$3=2,BG1563,BI1563))</f>
        <v>0</v>
      </c>
      <c r="AI1563" s="77">
        <f>IF(Dane!$E$3=1,BB1563,IF(Dane!$E$3=2,BH1563,BJ1563))</f>
        <v>0</v>
      </c>
      <c r="AJ1563" s="77">
        <f>IF(Dane!$E$3=1,BM1563,IF(Dane!$E$3=2,BS1563,BU1563))</f>
        <v>0</v>
      </c>
      <c r="AK1563" s="77">
        <f>IF(Dane!$E$3=1,BN1563,IF(Dane!$E$3=2,BT1563,BV1563))</f>
        <v>0</v>
      </c>
      <c r="AL1563" s="24">
        <f t="shared" si="745"/>
        <v>0</v>
      </c>
      <c r="AM1563" s="24">
        <f t="shared" si="746"/>
        <v>0</v>
      </c>
      <c r="AN1563" s="24"/>
      <c r="AO1563" s="24">
        <f t="shared" si="731"/>
        <v>0</v>
      </c>
      <c r="AP1563" s="24">
        <f t="shared" si="747"/>
        <v>0</v>
      </c>
      <c r="AQ1563" s="24">
        <f t="shared" si="732"/>
        <v>0</v>
      </c>
      <c r="AR1563" s="24">
        <f t="shared" si="733"/>
        <v>0</v>
      </c>
      <c r="AS1563" s="24">
        <f t="shared" si="734"/>
        <v>0</v>
      </c>
      <c r="AT1563" s="24">
        <f t="shared" si="748"/>
        <v>0</v>
      </c>
      <c r="AU1563" s="24">
        <f t="shared" si="757"/>
        <v>0</v>
      </c>
      <c r="AV1563" s="24">
        <v>0</v>
      </c>
      <c r="AW1563" s="24">
        <f t="shared" si="760"/>
        <v>0</v>
      </c>
      <c r="AX1563" s="24">
        <v>0</v>
      </c>
      <c r="AY1563" s="24">
        <f t="shared" si="749"/>
        <v>0</v>
      </c>
      <c r="AZ1563" s="24">
        <f t="shared" si="750"/>
        <v>0</v>
      </c>
      <c r="BA1563" s="24">
        <f t="shared" si="735"/>
        <v>0</v>
      </c>
      <c r="BB1563" s="24">
        <f t="shared" si="736"/>
        <v>0</v>
      </c>
      <c r="BC1563" s="24">
        <f t="shared" si="737"/>
        <v>0</v>
      </c>
      <c r="BD1563" s="24">
        <f t="shared" si="738"/>
        <v>0</v>
      </c>
      <c r="BE1563" s="24">
        <f t="shared" si="739"/>
        <v>0</v>
      </c>
      <c r="BF1563" s="24">
        <f t="shared" si="751"/>
        <v>0</v>
      </c>
      <c r="BG1563" s="24">
        <f t="shared" si="758"/>
        <v>0</v>
      </c>
      <c r="BH1563" s="24">
        <v>0</v>
      </c>
      <c r="BI1563" s="24">
        <f t="shared" si="752"/>
        <v>0</v>
      </c>
      <c r="BJ1563" s="24">
        <v>0</v>
      </c>
      <c r="BK1563" s="24">
        <f t="shared" si="753"/>
        <v>0</v>
      </c>
      <c r="BL1563" s="24">
        <f t="shared" si="754"/>
        <v>0</v>
      </c>
      <c r="BM1563" s="24">
        <f t="shared" si="740"/>
        <v>0</v>
      </c>
      <c r="BN1563" s="24">
        <f t="shared" si="741"/>
        <v>0</v>
      </c>
      <c r="BO1563" s="24">
        <f t="shared" si="742"/>
        <v>0</v>
      </c>
      <c r="BP1563" s="24">
        <f t="shared" si="743"/>
        <v>0</v>
      </c>
      <c r="BQ1563" s="24">
        <f t="shared" si="744"/>
        <v>0</v>
      </c>
      <c r="BR1563" s="24">
        <f t="shared" si="755"/>
        <v>0</v>
      </c>
      <c r="BS1563" s="24">
        <f t="shared" si="759"/>
        <v>0</v>
      </c>
      <c r="BT1563" s="24">
        <v>0</v>
      </c>
      <c r="BU1563" s="24">
        <f t="shared" si="756"/>
        <v>0</v>
      </c>
      <c r="BV1563" s="24">
        <v>0</v>
      </c>
    </row>
    <row r="1564" spans="1:74">
      <c r="A1564" s="87">
        <v>1555</v>
      </c>
      <c r="B1564" s="1"/>
      <c r="C1564" s="1"/>
      <c r="D1564" s="2"/>
      <c r="E1564" s="3"/>
      <c r="F1564" s="4"/>
      <c r="G1564" s="5"/>
      <c r="H1564" s="4"/>
      <c r="I1564" s="5"/>
      <c r="J1564" s="6"/>
      <c r="K1564" s="5"/>
      <c r="L1564" s="5"/>
      <c r="M1564" s="5"/>
      <c r="N1564" s="7"/>
      <c r="O1564" s="38"/>
      <c r="P1564" s="5"/>
      <c r="Q1564" s="5"/>
      <c r="R1564" s="7"/>
      <c r="S1564" s="38"/>
      <c r="T1564" s="5"/>
      <c r="U1564" s="5"/>
      <c r="V1564" s="55"/>
      <c r="W1564" s="38"/>
      <c r="X1564" s="5"/>
      <c r="Y1564" s="5"/>
      <c r="Z1564" s="55"/>
      <c r="AA1564" s="36">
        <f>IF(Dane!$E$3=1,AO1564+BA1564+BM1564,IF(Dane!$E$3=2,AU1564+BG1564+BS1564,AW1564+BI1564+BU1564))</f>
        <v>0</v>
      </c>
      <c r="AB1564" s="16">
        <f>IF(Dane!$E$3=1,AP1564+BB1564+BN1564,IF(Dane!$E$3=2,AV1564+BH1564+BT1564,AX1564+BJ1564+BV1564))</f>
        <v>0</v>
      </c>
      <c r="AC1564" s="16">
        <f>IF(((K1564*Dane!$C$9)-AA1564)&lt;0,0,(K1564*Dane!$C$9)-AA1564)</f>
        <v>0</v>
      </c>
      <c r="AD1564" s="37">
        <f>IFERROR(IF(((L1564*Dane!$C$9)-AB1564)&lt;0,0,(L1564*Dane!$C$9)-AB1564),0)</f>
        <v>0</v>
      </c>
      <c r="AE1564" s="97"/>
      <c r="AF1564" s="77">
        <f>IF(Dane!$E$3=1,AO1564,IF(Dane!$E$3=2,AU1564,AW1564))</f>
        <v>0</v>
      </c>
      <c r="AG1564" s="77">
        <f>IF(Dane!$E$3=1,AP1564,IF(Dane!$E$3=2,AV1564,AX1564))</f>
        <v>0</v>
      </c>
      <c r="AH1564" s="77">
        <f>IF(Dane!$E$3=1,BA1564,IF(Dane!$E$3=2,BG1564,BI1564))</f>
        <v>0</v>
      </c>
      <c r="AI1564" s="77">
        <f>IF(Dane!$E$3=1,BB1564,IF(Dane!$E$3=2,BH1564,BJ1564))</f>
        <v>0</v>
      </c>
      <c r="AJ1564" s="77">
        <f>IF(Dane!$E$3=1,BM1564,IF(Dane!$E$3=2,BS1564,BU1564))</f>
        <v>0</v>
      </c>
      <c r="AK1564" s="77">
        <f>IF(Dane!$E$3=1,BN1564,IF(Dane!$E$3=2,BT1564,BV1564))</f>
        <v>0</v>
      </c>
      <c r="AL1564" s="24">
        <f t="shared" si="745"/>
        <v>0</v>
      </c>
      <c r="AM1564" s="24">
        <f t="shared" si="746"/>
        <v>0</v>
      </c>
      <c r="AN1564" s="24"/>
      <c r="AO1564" s="24">
        <f t="shared" si="731"/>
        <v>0</v>
      </c>
      <c r="AP1564" s="24">
        <f t="shared" si="747"/>
        <v>0</v>
      </c>
      <c r="AQ1564" s="24">
        <f t="shared" si="732"/>
        <v>0</v>
      </c>
      <c r="AR1564" s="24">
        <f t="shared" si="733"/>
        <v>0</v>
      </c>
      <c r="AS1564" s="24">
        <f t="shared" si="734"/>
        <v>0</v>
      </c>
      <c r="AT1564" s="24">
        <f t="shared" si="748"/>
        <v>0</v>
      </c>
      <c r="AU1564" s="24">
        <f t="shared" si="757"/>
        <v>0</v>
      </c>
      <c r="AV1564" s="24">
        <v>0</v>
      </c>
      <c r="AW1564" s="24">
        <f t="shared" si="760"/>
        <v>0</v>
      </c>
      <c r="AX1564" s="24">
        <v>0</v>
      </c>
      <c r="AY1564" s="24">
        <f t="shared" si="749"/>
        <v>0</v>
      </c>
      <c r="AZ1564" s="24">
        <f t="shared" si="750"/>
        <v>0</v>
      </c>
      <c r="BA1564" s="24">
        <f t="shared" si="735"/>
        <v>0</v>
      </c>
      <c r="BB1564" s="24">
        <f t="shared" si="736"/>
        <v>0</v>
      </c>
      <c r="BC1564" s="24">
        <f t="shared" si="737"/>
        <v>0</v>
      </c>
      <c r="BD1564" s="24">
        <f t="shared" si="738"/>
        <v>0</v>
      </c>
      <c r="BE1564" s="24">
        <f t="shared" si="739"/>
        <v>0</v>
      </c>
      <c r="BF1564" s="24">
        <f t="shared" si="751"/>
        <v>0</v>
      </c>
      <c r="BG1564" s="24">
        <f t="shared" si="758"/>
        <v>0</v>
      </c>
      <c r="BH1564" s="24">
        <v>0</v>
      </c>
      <c r="BI1564" s="24">
        <f t="shared" si="752"/>
        <v>0</v>
      </c>
      <c r="BJ1564" s="24">
        <v>0</v>
      </c>
      <c r="BK1564" s="24">
        <f t="shared" si="753"/>
        <v>0</v>
      </c>
      <c r="BL1564" s="24">
        <f t="shared" si="754"/>
        <v>0</v>
      </c>
      <c r="BM1564" s="24">
        <f t="shared" si="740"/>
        <v>0</v>
      </c>
      <c r="BN1564" s="24">
        <f t="shared" si="741"/>
        <v>0</v>
      </c>
      <c r="BO1564" s="24">
        <f t="shared" si="742"/>
        <v>0</v>
      </c>
      <c r="BP1564" s="24">
        <f t="shared" si="743"/>
        <v>0</v>
      </c>
      <c r="BQ1564" s="24">
        <f t="shared" si="744"/>
        <v>0</v>
      </c>
      <c r="BR1564" s="24">
        <f t="shared" si="755"/>
        <v>0</v>
      </c>
      <c r="BS1564" s="24">
        <f t="shared" si="759"/>
        <v>0</v>
      </c>
      <c r="BT1564" s="24">
        <v>0</v>
      </c>
      <c r="BU1564" s="24">
        <f t="shared" si="756"/>
        <v>0</v>
      </c>
      <c r="BV1564" s="24">
        <v>0</v>
      </c>
    </row>
    <row r="1565" spans="1:74">
      <c r="A1565" s="87">
        <v>1556</v>
      </c>
      <c r="B1565" s="1"/>
      <c r="C1565" s="1"/>
      <c r="D1565" s="2"/>
      <c r="E1565" s="3"/>
      <c r="F1565" s="4"/>
      <c r="G1565" s="5"/>
      <c r="H1565" s="4"/>
      <c r="I1565" s="5"/>
      <c r="J1565" s="6"/>
      <c r="K1565" s="5"/>
      <c r="L1565" s="5"/>
      <c r="M1565" s="5"/>
      <c r="N1565" s="7"/>
      <c r="O1565" s="38"/>
      <c r="P1565" s="5"/>
      <c r="Q1565" s="5"/>
      <c r="R1565" s="7"/>
      <c r="S1565" s="38"/>
      <c r="T1565" s="5"/>
      <c r="U1565" s="5"/>
      <c r="V1565" s="55"/>
      <c r="W1565" s="38"/>
      <c r="X1565" s="5"/>
      <c r="Y1565" s="5"/>
      <c r="Z1565" s="55"/>
      <c r="AA1565" s="36">
        <f>IF(Dane!$E$3=1,AO1565+BA1565+BM1565,IF(Dane!$E$3=2,AU1565+BG1565+BS1565,AW1565+BI1565+BU1565))</f>
        <v>0</v>
      </c>
      <c r="AB1565" s="16">
        <f>IF(Dane!$E$3=1,AP1565+BB1565+BN1565,IF(Dane!$E$3=2,AV1565+BH1565+BT1565,AX1565+BJ1565+BV1565))</f>
        <v>0</v>
      </c>
      <c r="AC1565" s="16">
        <f>IF(((K1565*Dane!$C$9)-AA1565)&lt;0,0,(K1565*Dane!$C$9)-AA1565)</f>
        <v>0</v>
      </c>
      <c r="AD1565" s="37">
        <f>IFERROR(IF(((L1565*Dane!$C$9)-AB1565)&lt;0,0,(L1565*Dane!$C$9)-AB1565),0)</f>
        <v>0</v>
      </c>
      <c r="AE1565" s="97"/>
      <c r="AF1565" s="77">
        <f>IF(Dane!$E$3=1,AO1565,IF(Dane!$E$3=2,AU1565,AW1565))</f>
        <v>0</v>
      </c>
      <c r="AG1565" s="77">
        <f>IF(Dane!$E$3=1,AP1565,IF(Dane!$E$3=2,AV1565,AX1565))</f>
        <v>0</v>
      </c>
      <c r="AH1565" s="77">
        <f>IF(Dane!$E$3=1,BA1565,IF(Dane!$E$3=2,BG1565,BI1565))</f>
        <v>0</v>
      </c>
      <c r="AI1565" s="77">
        <f>IF(Dane!$E$3=1,BB1565,IF(Dane!$E$3=2,BH1565,BJ1565))</f>
        <v>0</v>
      </c>
      <c r="AJ1565" s="77">
        <f>IF(Dane!$E$3=1,BM1565,IF(Dane!$E$3=2,BS1565,BU1565))</f>
        <v>0</v>
      </c>
      <c r="AK1565" s="77">
        <f>IF(Dane!$E$3=1,BN1565,IF(Dane!$E$3=2,BT1565,BV1565))</f>
        <v>0</v>
      </c>
      <c r="AL1565" s="24">
        <f t="shared" si="745"/>
        <v>0</v>
      </c>
      <c r="AM1565" s="24">
        <f t="shared" si="746"/>
        <v>0</v>
      </c>
      <c r="AN1565" s="24"/>
      <c r="AO1565" s="24">
        <f t="shared" si="731"/>
        <v>0</v>
      </c>
      <c r="AP1565" s="24">
        <f t="shared" si="747"/>
        <v>0</v>
      </c>
      <c r="AQ1565" s="24">
        <f t="shared" si="732"/>
        <v>0</v>
      </c>
      <c r="AR1565" s="24">
        <f t="shared" si="733"/>
        <v>0</v>
      </c>
      <c r="AS1565" s="24">
        <f t="shared" si="734"/>
        <v>0</v>
      </c>
      <c r="AT1565" s="24">
        <f t="shared" si="748"/>
        <v>0</v>
      </c>
      <c r="AU1565" s="24">
        <f t="shared" si="757"/>
        <v>0</v>
      </c>
      <c r="AV1565" s="24">
        <v>0</v>
      </c>
      <c r="AW1565" s="24">
        <f t="shared" si="760"/>
        <v>0</v>
      </c>
      <c r="AX1565" s="24">
        <v>0</v>
      </c>
      <c r="AY1565" s="24">
        <f t="shared" si="749"/>
        <v>0</v>
      </c>
      <c r="AZ1565" s="24">
        <f t="shared" si="750"/>
        <v>0</v>
      </c>
      <c r="BA1565" s="24">
        <f t="shared" si="735"/>
        <v>0</v>
      </c>
      <c r="BB1565" s="24">
        <f t="shared" si="736"/>
        <v>0</v>
      </c>
      <c r="BC1565" s="24">
        <f t="shared" si="737"/>
        <v>0</v>
      </c>
      <c r="BD1565" s="24">
        <f t="shared" si="738"/>
        <v>0</v>
      </c>
      <c r="BE1565" s="24">
        <f t="shared" si="739"/>
        <v>0</v>
      </c>
      <c r="BF1565" s="24">
        <f t="shared" si="751"/>
        <v>0</v>
      </c>
      <c r="BG1565" s="24">
        <f t="shared" si="758"/>
        <v>0</v>
      </c>
      <c r="BH1565" s="24">
        <v>0</v>
      </c>
      <c r="BI1565" s="24">
        <f t="shared" si="752"/>
        <v>0</v>
      </c>
      <c r="BJ1565" s="24">
        <v>0</v>
      </c>
      <c r="BK1565" s="24">
        <f t="shared" si="753"/>
        <v>0</v>
      </c>
      <c r="BL1565" s="24">
        <f t="shared" si="754"/>
        <v>0</v>
      </c>
      <c r="BM1565" s="24">
        <f t="shared" si="740"/>
        <v>0</v>
      </c>
      <c r="BN1565" s="24">
        <f t="shared" si="741"/>
        <v>0</v>
      </c>
      <c r="BO1565" s="24">
        <f t="shared" si="742"/>
        <v>0</v>
      </c>
      <c r="BP1565" s="24">
        <f t="shared" si="743"/>
        <v>0</v>
      </c>
      <c r="BQ1565" s="24">
        <f t="shared" si="744"/>
        <v>0</v>
      </c>
      <c r="BR1565" s="24">
        <f t="shared" si="755"/>
        <v>0</v>
      </c>
      <c r="BS1565" s="24">
        <f t="shared" si="759"/>
        <v>0</v>
      </c>
      <c r="BT1565" s="24">
        <v>0</v>
      </c>
      <c r="BU1565" s="24">
        <f t="shared" si="756"/>
        <v>0</v>
      </c>
      <c r="BV1565" s="24">
        <v>0</v>
      </c>
    </row>
    <row r="1566" spans="1:74">
      <c r="A1566" s="87">
        <v>1557</v>
      </c>
      <c r="B1566" s="1"/>
      <c r="C1566" s="1"/>
      <c r="D1566" s="2"/>
      <c r="E1566" s="3"/>
      <c r="F1566" s="4"/>
      <c r="G1566" s="5"/>
      <c r="H1566" s="4"/>
      <c r="I1566" s="5"/>
      <c r="J1566" s="6"/>
      <c r="K1566" s="5"/>
      <c r="L1566" s="5"/>
      <c r="M1566" s="5"/>
      <c r="N1566" s="7"/>
      <c r="O1566" s="38"/>
      <c r="P1566" s="5"/>
      <c r="Q1566" s="5"/>
      <c r="R1566" s="7"/>
      <c r="S1566" s="38"/>
      <c r="T1566" s="5"/>
      <c r="U1566" s="5"/>
      <c r="V1566" s="55"/>
      <c r="W1566" s="38"/>
      <c r="X1566" s="5"/>
      <c r="Y1566" s="5"/>
      <c r="Z1566" s="55"/>
      <c r="AA1566" s="36">
        <f>IF(Dane!$E$3=1,AO1566+BA1566+BM1566,IF(Dane!$E$3=2,AU1566+BG1566+BS1566,AW1566+BI1566+BU1566))</f>
        <v>0</v>
      </c>
      <c r="AB1566" s="16">
        <f>IF(Dane!$E$3=1,AP1566+BB1566+BN1566,IF(Dane!$E$3=2,AV1566+BH1566+BT1566,AX1566+BJ1566+BV1566))</f>
        <v>0</v>
      </c>
      <c r="AC1566" s="16">
        <f>IF(((K1566*Dane!$C$9)-AA1566)&lt;0,0,(K1566*Dane!$C$9)-AA1566)</f>
        <v>0</v>
      </c>
      <c r="AD1566" s="37">
        <f>IFERROR(IF(((L1566*Dane!$C$9)-AB1566)&lt;0,0,(L1566*Dane!$C$9)-AB1566),0)</f>
        <v>0</v>
      </c>
      <c r="AE1566" s="97"/>
      <c r="AF1566" s="77">
        <f>IF(Dane!$E$3=1,AO1566,IF(Dane!$E$3=2,AU1566,AW1566))</f>
        <v>0</v>
      </c>
      <c r="AG1566" s="77">
        <f>IF(Dane!$E$3=1,AP1566,IF(Dane!$E$3=2,AV1566,AX1566))</f>
        <v>0</v>
      </c>
      <c r="AH1566" s="77">
        <f>IF(Dane!$E$3=1,BA1566,IF(Dane!$E$3=2,BG1566,BI1566))</f>
        <v>0</v>
      </c>
      <c r="AI1566" s="77">
        <f>IF(Dane!$E$3=1,BB1566,IF(Dane!$E$3=2,BH1566,BJ1566))</f>
        <v>0</v>
      </c>
      <c r="AJ1566" s="77">
        <f>IF(Dane!$E$3=1,BM1566,IF(Dane!$E$3=2,BS1566,BU1566))</f>
        <v>0</v>
      </c>
      <c r="AK1566" s="77">
        <f>IF(Dane!$E$3=1,BN1566,IF(Dane!$E$3=2,BT1566,BV1566))</f>
        <v>0</v>
      </c>
      <c r="AL1566" s="24">
        <f t="shared" si="745"/>
        <v>0</v>
      </c>
      <c r="AM1566" s="24">
        <f t="shared" si="746"/>
        <v>0</v>
      </c>
      <c r="AN1566" s="24"/>
      <c r="AO1566" s="24">
        <f t="shared" si="731"/>
        <v>0</v>
      </c>
      <c r="AP1566" s="24">
        <f t="shared" si="747"/>
        <v>0</v>
      </c>
      <c r="AQ1566" s="24">
        <f t="shared" si="732"/>
        <v>0</v>
      </c>
      <c r="AR1566" s="24">
        <f t="shared" si="733"/>
        <v>0</v>
      </c>
      <c r="AS1566" s="24">
        <f t="shared" si="734"/>
        <v>0</v>
      </c>
      <c r="AT1566" s="24">
        <f t="shared" si="748"/>
        <v>0</v>
      </c>
      <c r="AU1566" s="24">
        <f t="shared" si="757"/>
        <v>0</v>
      </c>
      <c r="AV1566" s="24">
        <v>0</v>
      </c>
      <c r="AW1566" s="24">
        <f t="shared" si="760"/>
        <v>0</v>
      </c>
      <c r="AX1566" s="24">
        <v>0</v>
      </c>
      <c r="AY1566" s="24">
        <f t="shared" si="749"/>
        <v>0</v>
      </c>
      <c r="AZ1566" s="24">
        <f t="shared" si="750"/>
        <v>0</v>
      </c>
      <c r="BA1566" s="24">
        <f t="shared" si="735"/>
        <v>0</v>
      </c>
      <c r="BB1566" s="24">
        <f t="shared" si="736"/>
        <v>0</v>
      </c>
      <c r="BC1566" s="24">
        <f t="shared" si="737"/>
        <v>0</v>
      </c>
      <c r="BD1566" s="24">
        <f t="shared" si="738"/>
        <v>0</v>
      </c>
      <c r="BE1566" s="24">
        <f t="shared" si="739"/>
        <v>0</v>
      </c>
      <c r="BF1566" s="24">
        <f t="shared" si="751"/>
        <v>0</v>
      </c>
      <c r="BG1566" s="24">
        <f t="shared" si="758"/>
        <v>0</v>
      </c>
      <c r="BH1566" s="24">
        <v>0</v>
      </c>
      <c r="BI1566" s="24">
        <f t="shared" si="752"/>
        <v>0</v>
      </c>
      <c r="BJ1566" s="24">
        <v>0</v>
      </c>
      <c r="BK1566" s="24">
        <f t="shared" si="753"/>
        <v>0</v>
      </c>
      <c r="BL1566" s="24">
        <f t="shared" si="754"/>
        <v>0</v>
      </c>
      <c r="BM1566" s="24">
        <f t="shared" si="740"/>
        <v>0</v>
      </c>
      <c r="BN1566" s="24">
        <f t="shared" si="741"/>
        <v>0</v>
      </c>
      <c r="BO1566" s="24">
        <f t="shared" si="742"/>
        <v>0</v>
      </c>
      <c r="BP1566" s="24">
        <f t="shared" si="743"/>
        <v>0</v>
      </c>
      <c r="BQ1566" s="24">
        <f t="shared" si="744"/>
        <v>0</v>
      </c>
      <c r="BR1566" s="24">
        <f t="shared" si="755"/>
        <v>0</v>
      </c>
      <c r="BS1566" s="24">
        <f t="shared" si="759"/>
        <v>0</v>
      </c>
      <c r="BT1566" s="24">
        <v>0</v>
      </c>
      <c r="BU1566" s="24">
        <f t="shared" si="756"/>
        <v>0</v>
      </c>
      <c r="BV1566" s="24">
        <v>0</v>
      </c>
    </row>
    <row r="1567" spans="1:74">
      <c r="A1567" s="87">
        <v>1558</v>
      </c>
      <c r="B1567" s="1"/>
      <c r="C1567" s="1"/>
      <c r="D1567" s="2"/>
      <c r="E1567" s="3"/>
      <c r="F1567" s="4"/>
      <c r="G1567" s="5"/>
      <c r="H1567" s="4"/>
      <c r="I1567" s="5"/>
      <c r="J1567" s="6"/>
      <c r="K1567" s="5"/>
      <c r="L1567" s="5"/>
      <c r="M1567" s="5"/>
      <c r="N1567" s="7"/>
      <c r="O1567" s="38"/>
      <c r="P1567" s="5"/>
      <c r="Q1567" s="5"/>
      <c r="R1567" s="7"/>
      <c r="S1567" s="38"/>
      <c r="T1567" s="5"/>
      <c r="U1567" s="5"/>
      <c r="V1567" s="55"/>
      <c r="W1567" s="38"/>
      <c r="X1567" s="5"/>
      <c r="Y1567" s="5"/>
      <c r="Z1567" s="55"/>
      <c r="AA1567" s="36">
        <f>IF(Dane!$E$3=1,AO1567+BA1567+BM1567,IF(Dane!$E$3=2,AU1567+BG1567+BS1567,AW1567+BI1567+BU1567))</f>
        <v>0</v>
      </c>
      <c r="AB1567" s="16">
        <f>IF(Dane!$E$3=1,AP1567+BB1567+BN1567,IF(Dane!$E$3=2,AV1567+BH1567+BT1567,AX1567+BJ1567+BV1567))</f>
        <v>0</v>
      </c>
      <c r="AC1567" s="16">
        <f>IF(((K1567*Dane!$C$9)-AA1567)&lt;0,0,(K1567*Dane!$C$9)-AA1567)</f>
        <v>0</v>
      </c>
      <c r="AD1567" s="37">
        <f>IFERROR(IF(((L1567*Dane!$C$9)-AB1567)&lt;0,0,(L1567*Dane!$C$9)-AB1567),0)</f>
        <v>0</v>
      </c>
      <c r="AE1567" s="97"/>
      <c r="AF1567" s="77">
        <f>IF(Dane!$E$3=1,AO1567,IF(Dane!$E$3=2,AU1567,AW1567))</f>
        <v>0</v>
      </c>
      <c r="AG1567" s="77">
        <f>IF(Dane!$E$3=1,AP1567,IF(Dane!$E$3=2,AV1567,AX1567))</f>
        <v>0</v>
      </c>
      <c r="AH1567" s="77">
        <f>IF(Dane!$E$3=1,BA1567,IF(Dane!$E$3=2,BG1567,BI1567))</f>
        <v>0</v>
      </c>
      <c r="AI1567" s="77">
        <f>IF(Dane!$E$3=1,BB1567,IF(Dane!$E$3=2,BH1567,BJ1567))</f>
        <v>0</v>
      </c>
      <c r="AJ1567" s="77">
        <f>IF(Dane!$E$3=1,BM1567,IF(Dane!$E$3=2,BS1567,BU1567))</f>
        <v>0</v>
      </c>
      <c r="AK1567" s="77">
        <f>IF(Dane!$E$3=1,BN1567,IF(Dane!$E$3=2,BT1567,BV1567))</f>
        <v>0</v>
      </c>
      <c r="AL1567" s="24">
        <f t="shared" si="745"/>
        <v>0</v>
      </c>
      <c r="AM1567" s="24">
        <f t="shared" si="746"/>
        <v>0</v>
      </c>
      <c r="AN1567" s="24"/>
      <c r="AO1567" s="24">
        <f t="shared" si="731"/>
        <v>0</v>
      </c>
      <c r="AP1567" s="24">
        <f t="shared" si="747"/>
        <v>0</v>
      </c>
      <c r="AQ1567" s="24">
        <f t="shared" si="732"/>
        <v>0</v>
      </c>
      <c r="AR1567" s="24">
        <f t="shared" si="733"/>
        <v>0</v>
      </c>
      <c r="AS1567" s="24">
        <f t="shared" si="734"/>
        <v>0</v>
      </c>
      <c r="AT1567" s="24">
        <f t="shared" si="748"/>
        <v>0</v>
      </c>
      <c r="AU1567" s="24">
        <f t="shared" si="757"/>
        <v>0</v>
      </c>
      <c r="AV1567" s="24">
        <v>0</v>
      </c>
      <c r="AW1567" s="24">
        <f t="shared" si="760"/>
        <v>0</v>
      </c>
      <c r="AX1567" s="24">
        <v>0</v>
      </c>
      <c r="AY1567" s="24">
        <f t="shared" si="749"/>
        <v>0</v>
      </c>
      <c r="AZ1567" s="24">
        <f t="shared" si="750"/>
        <v>0</v>
      </c>
      <c r="BA1567" s="24">
        <f t="shared" si="735"/>
        <v>0</v>
      </c>
      <c r="BB1567" s="24">
        <f t="shared" si="736"/>
        <v>0</v>
      </c>
      <c r="BC1567" s="24">
        <f t="shared" si="737"/>
        <v>0</v>
      </c>
      <c r="BD1567" s="24">
        <f t="shared" si="738"/>
        <v>0</v>
      </c>
      <c r="BE1567" s="24">
        <f t="shared" si="739"/>
        <v>0</v>
      </c>
      <c r="BF1567" s="24">
        <f t="shared" si="751"/>
        <v>0</v>
      </c>
      <c r="BG1567" s="24">
        <f t="shared" si="758"/>
        <v>0</v>
      </c>
      <c r="BH1567" s="24">
        <v>0</v>
      </c>
      <c r="BI1567" s="24">
        <f t="shared" si="752"/>
        <v>0</v>
      </c>
      <c r="BJ1567" s="24">
        <v>0</v>
      </c>
      <c r="BK1567" s="24">
        <f t="shared" si="753"/>
        <v>0</v>
      </c>
      <c r="BL1567" s="24">
        <f t="shared" si="754"/>
        <v>0</v>
      </c>
      <c r="BM1567" s="24">
        <f t="shared" si="740"/>
        <v>0</v>
      </c>
      <c r="BN1567" s="24">
        <f t="shared" si="741"/>
        <v>0</v>
      </c>
      <c r="BO1567" s="24">
        <f t="shared" si="742"/>
        <v>0</v>
      </c>
      <c r="BP1567" s="24">
        <f t="shared" si="743"/>
        <v>0</v>
      </c>
      <c r="BQ1567" s="24">
        <f t="shared" si="744"/>
        <v>0</v>
      </c>
      <c r="BR1567" s="24">
        <f t="shared" si="755"/>
        <v>0</v>
      </c>
      <c r="BS1567" s="24">
        <f t="shared" si="759"/>
        <v>0</v>
      </c>
      <c r="BT1567" s="24">
        <v>0</v>
      </c>
      <c r="BU1567" s="24">
        <f t="shared" si="756"/>
        <v>0</v>
      </c>
      <c r="BV1567" s="24">
        <v>0</v>
      </c>
    </row>
    <row r="1568" spans="1:74">
      <c r="A1568" s="87">
        <v>1559</v>
      </c>
      <c r="B1568" s="1"/>
      <c r="C1568" s="1"/>
      <c r="D1568" s="2"/>
      <c r="E1568" s="3"/>
      <c r="F1568" s="4"/>
      <c r="G1568" s="5"/>
      <c r="H1568" s="4"/>
      <c r="I1568" s="5"/>
      <c r="J1568" s="6"/>
      <c r="K1568" s="5"/>
      <c r="L1568" s="5"/>
      <c r="M1568" s="5"/>
      <c r="N1568" s="7"/>
      <c r="O1568" s="38"/>
      <c r="P1568" s="5"/>
      <c r="Q1568" s="5"/>
      <c r="R1568" s="7"/>
      <c r="S1568" s="38"/>
      <c r="T1568" s="5"/>
      <c r="U1568" s="5"/>
      <c r="V1568" s="55"/>
      <c r="W1568" s="38"/>
      <c r="X1568" s="5"/>
      <c r="Y1568" s="5"/>
      <c r="Z1568" s="55"/>
      <c r="AA1568" s="36">
        <f>IF(Dane!$E$3=1,AO1568+BA1568+BM1568,IF(Dane!$E$3=2,AU1568+BG1568+BS1568,AW1568+BI1568+BU1568))</f>
        <v>0</v>
      </c>
      <c r="AB1568" s="16">
        <f>IF(Dane!$E$3=1,AP1568+BB1568+BN1568,IF(Dane!$E$3=2,AV1568+BH1568+BT1568,AX1568+BJ1568+BV1568))</f>
        <v>0</v>
      </c>
      <c r="AC1568" s="16">
        <f>IF(((K1568*Dane!$C$9)-AA1568)&lt;0,0,(K1568*Dane!$C$9)-AA1568)</f>
        <v>0</v>
      </c>
      <c r="AD1568" s="37">
        <f>IFERROR(IF(((L1568*Dane!$C$9)-AB1568)&lt;0,0,(L1568*Dane!$C$9)-AB1568),0)</f>
        <v>0</v>
      </c>
      <c r="AE1568" s="97"/>
      <c r="AF1568" s="77">
        <f>IF(Dane!$E$3=1,AO1568,IF(Dane!$E$3=2,AU1568,AW1568))</f>
        <v>0</v>
      </c>
      <c r="AG1568" s="77">
        <f>IF(Dane!$E$3=1,AP1568,IF(Dane!$E$3=2,AV1568,AX1568))</f>
        <v>0</v>
      </c>
      <c r="AH1568" s="77">
        <f>IF(Dane!$E$3=1,BA1568,IF(Dane!$E$3=2,BG1568,BI1568))</f>
        <v>0</v>
      </c>
      <c r="AI1568" s="77">
        <f>IF(Dane!$E$3=1,BB1568,IF(Dane!$E$3=2,BH1568,BJ1568))</f>
        <v>0</v>
      </c>
      <c r="AJ1568" s="77">
        <f>IF(Dane!$E$3=1,BM1568,IF(Dane!$E$3=2,BS1568,BU1568))</f>
        <v>0</v>
      </c>
      <c r="AK1568" s="77">
        <f>IF(Dane!$E$3=1,BN1568,IF(Dane!$E$3=2,BT1568,BV1568))</f>
        <v>0</v>
      </c>
      <c r="AL1568" s="24">
        <f t="shared" si="745"/>
        <v>0</v>
      </c>
      <c r="AM1568" s="24">
        <f t="shared" si="746"/>
        <v>0</v>
      </c>
      <c r="AN1568" s="24"/>
      <c r="AO1568" s="24">
        <f t="shared" si="731"/>
        <v>0</v>
      </c>
      <c r="AP1568" s="24">
        <f t="shared" si="747"/>
        <v>0</v>
      </c>
      <c r="AQ1568" s="24">
        <f t="shared" si="732"/>
        <v>0</v>
      </c>
      <c r="AR1568" s="24">
        <f t="shared" si="733"/>
        <v>0</v>
      </c>
      <c r="AS1568" s="24">
        <f t="shared" si="734"/>
        <v>0</v>
      </c>
      <c r="AT1568" s="24">
        <f t="shared" si="748"/>
        <v>0</v>
      </c>
      <c r="AU1568" s="24">
        <f t="shared" si="757"/>
        <v>0</v>
      </c>
      <c r="AV1568" s="24">
        <v>0</v>
      </c>
      <c r="AW1568" s="24">
        <f t="shared" si="760"/>
        <v>0</v>
      </c>
      <c r="AX1568" s="24">
        <v>0</v>
      </c>
      <c r="AY1568" s="24">
        <f t="shared" si="749"/>
        <v>0</v>
      </c>
      <c r="AZ1568" s="24">
        <f t="shared" si="750"/>
        <v>0</v>
      </c>
      <c r="BA1568" s="24">
        <f t="shared" si="735"/>
        <v>0</v>
      </c>
      <c r="BB1568" s="24">
        <f t="shared" si="736"/>
        <v>0</v>
      </c>
      <c r="BC1568" s="24">
        <f t="shared" si="737"/>
        <v>0</v>
      </c>
      <c r="BD1568" s="24">
        <f t="shared" si="738"/>
        <v>0</v>
      </c>
      <c r="BE1568" s="24">
        <f t="shared" si="739"/>
        <v>0</v>
      </c>
      <c r="BF1568" s="24">
        <f t="shared" si="751"/>
        <v>0</v>
      </c>
      <c r="BG1568" s="24">
        <f t="shared" si="758"/>
        <v>0</v>
      </c>
      <c r="BH1568" s="24">
        <v>0</v>
      </c>
      <c r="BI1568" s="24">
        <f t="shared" si="752"/>
        <v>0</v>
      </c>
      <c r="BJ1568" s="24">
        <v>0</v>
      </c>
      <c r="BK1568" s="24">
        <f t="shared" si="753"/>
        <v>0</v>
      </c>
      <c r="BL1568" s="24">
        <f t="shared" si="754"/>
        <v>0</v>
      </c>
      <c r="BM1568" s="24">
        <f t="shared" si="740"/>
        <v>0</v>
      </c>
      <c r="BN1568" s="24">
        <f t="shared" si="741"/>
        <v>0</v>
      </c>
      <c r="BO1568" s="24">
        <f t="shared" si="742"/>
        <v>0</v>
      </c>
      <c r="BP1568" s="24">
        <f t="shared" si="743"/>
        <v>0</v>
      </c>
      <c r="BQ1568" s="24">
        <f t="shared" si="744"/>
        <v>0</v>
      </c>
      <c r="BR1568" s="24">
        <f t="shared" si="755"/>
        <v>0</v>
      </c>
      <c r="BS1568" s="24">
        <f t="shared" si="759"/>
        <v>0</v>
      </c>
      <c r="BT1568" s="24">
        <v>0</v>
      </c>
      <c r="BU1568" s="24">
        <f t="shared" si="756"/>
        <v>0</v>
      </c>
      <c r="BV1568" s="24">
        <v>0</v>
      </c>
    </row>
    <row r="1569" spans="1:74">
      <c r="A1569" s="87">
        <v>1560</v>
      </c>
      <c r="B1569" s="1"/>
      <c r="C1569" s="1"/>
      <c r="D1569" s="2"/>
      <c r="E1569" s="3"/>
      <c r="F1569" s="4"/>
      <c r="G1569" s="5"/>
      <c r="H1569" s="4"/>
      <c r="I1569" s="5"/>
      <c r="J1569" s="6"/>
      <c r="K1569" s="5"/>
      <c r="L1569" s="5"/>
      <c r="M1569" s="5"/>
      <c r="N1569" s="7"/>
      <c r="O1569" s="38"/>
      <c r="P1569" s="5"/>
      <c r="Q1569" s="5"/>
      <c r="R1569" s="7"/>
      <c r="S1569" s="38"/>
      <c r="T1569" s="5"/>
      <c r="U1569" s="5"/>
      <c r="V1569" s="55"/>
      <c r="W1569" s="38"/>
      <c r="X1569" s="5"/>
      <c r="Y1569" s="5"/>
      <c r="Z1569" s="55"/>
      <c r="AA1569" s="36">
        <f>IF(Dane!$E$3=1,AO1569+BA1569+BM1569,IF(Dane!$E$3=2,AU1569+BG1569+BS1569,AW1569+BI1569+BU1569))</f>
        <v>0</v>
      </c>
      <c r="AB1569" s="16">
        <f>IF(Dane!$E$3=1,AP1569+BB1569+BN1569,IF(Dane!$E$3=2,AV1569+BH1569+BT1569,AX1569+BJ1569+BV1569))</f>
        <v>0</v>
      </c>
      <c r="AC1569" s="16">
        <f>IF(((K1569*Dane!$C$9)-AA1569)&lt;0,0,(K1569*Dane!$C$9)-AA1569)</f>
        <v>0</v>
      </c>
      <c r="AD1569" s="37">
        <f>IFERROR(IF(((L1569*Dane!$C$9)-AB1569)&lt;0,0,(L1569*Dane!$C$9)-AB1569),0)</f>
        <v>0</v>
      </c>
      <c r="AE1569" s="97"/>
      <c r="AF1569" s="77">
        <f>IF(Dane!$E$3=1,AO1569,IF(Dane!$E$3=2,AU1569,AW1569))</f>
        <v>0</v>
      </c>
      <c r="AG1569" s="77">
        <f>IF(Dane!$E$3=1,AP1569,IF(Dane!$E$3=2,AV1569,AX1569))</f>
        <v>0</v>
      </c>
      <c r="AH1569" s="77">
        <f>IF(Dane!$E$3=1,BA1569,IF(Dane!$E$3=2,BG1569,BI1569))</f>
        <v>0</v>
      </c>
      <c r="AI1569" s="77">
        <f>IF(Dane!$E$3=1,BB1569,IF(Dane!$E$3=2,BH1569,BJ1569))</f>
        <v>0</v>
      </c>
      <c r="AJ1569" s="77">
        <f>IF(Dane!$E$3=1,BM1569,IF(Dane!$E$3=2,BS1569,BU1569))</f>
        <v>0</v>
      </c>
      <c r="AK1569" s="77">
        <f>IF(Dane!$E$3=1,BN1569,IF(Dane!$E$3=2,BT1569,BV1569))</f>
        <v>0</v>
      </c>
      <c r="AL1569" s="24">
        <f t="shared" si="745"/>
        <v>0</v>
      </c>
      <c r="AM1569" s="24">
        <f t="shared" si="746"/>
        <v>0</v>
      </c>
      <c r="AN1569" s="24"/>
      <c r="AO1569" s="24">
        <f t="shared" si="731"/>
        <v>0</v>
      </c>
      <c r="AP1569" s="24">
        <f t="shared" si="747"/>
        <v>0</v>
      </c>
      <c r="AQ1569" s="24">
        <f t="shared" si="732"/>
        <v>0</v>
      </c>
      <c r="AR1569" s="24">
        <f t="shared" si="733"/>
        <v>0</v>
      </c>
      <c r="AS1569" s="24">
        <f t="shared" si="734"/>
        <v>0</v>
      </c>
      <c r="AT1569" s="24">
        <f t="shared" si="748"/>
        <v>0</v>
      </c>
      <c r="AU1569" s="24">
        <f t="shared" si="757"/>
        <v>0</v>
      </c>
      <c r="AV1569" s="24">
        <v>0</v>
      </c>
      <c r="AW1569" s="24">
        <f t="shared" si="760"/>
        <v>0</v>
      </c>
      <c r="AX1569" s="24">
        <v>0</v>
      </c>
      <c r="AY1569" s="24">
        <f t="shared" si="749"/>
        <v>0</v>
      </c>
      <c r="AZ1569" s="24">
        <f t="shared" si="750"/>
        <v>0</v>
      </c>
      <c r="BA1569" s="24">
        <f t="shared" si="735"/>
        <v>0</v>
      </c>
      <c r="BB1569" s="24">
        <f t="shared" si="736"/>
        <v>0</v>
      </c>
      <c r="BC1569" s="24">
        <f t="shared" si="737"/>
        <v>0</v>
      </c>
      <c r="BD1569" s="24">
        <f t="shared" si="738"/>
        <v>0</v>
      </c>
      <c r="BE1569" s="24">
        <f t="shared" si="739"/>
        <v>0</v>
      </c>
      <c r="BF1569" s="24">
        <f t="shared" si="751"/>
        <v>0</v>
      </c>
      <c r="BG1569" s="24">
        <f t="shared" si="758"/>
        <v>0</v>
      </c>
      <c r="BH1569" s="24">
        <v>0</v>
      </c>
      <c r="BI1569" s="24">
        <f t="shared" si="752"/>
        <v>0</v>
      </c>
      <c r="BJ1569" s="24">
        <v>0</v>
      </c>
      <c r="BK1569" s="24">
        <f t="shared" si="753"/>
        <v>0</v>
      </c>
      <c r="BL1569" s="24">
        <f t="shared" si="754"/>
        <v>0</v>
      </c>
      <c r="BM1569" s="24">
        <f t="shared" si="740"/>
        <v>0</v>
      </c>
      <c r="BN1569" s="24">
        <f t="shared" si="741"/>
        <v>0</v>
      </c>
      <c r="BO1569" s="24">
        <f t="shared" si="742"/>
        <v>0</v>
      </c>
      <c r="BP1569" s="24">
        <f t="shared" si="743"/>
        <v>0</v>
      </c>
      <c r="BQ1569" s="24">
        <f t="shared" si="744"/>
        <v>0</v>
      </c>
      <c r="BR1569" s="24">
        <f t="shared" si="755"/>
        <v>0</v>
      </c>
      <c r="BS1569" s="24">
        <f t="shared" si="759"/>
        <v>0</v>
      </c>
      <c r="BT1569" s="24">
        <v>0</v>
      </c>
      <c r="BU1569" s="24">
        <f t="shared" si="756"/>
        <v>0</v>
      </c>
      <c r="BV1569" s="24">
        <v>0</v>
      </c>
    </row>
    <row r="1570" spans="1:74">
      <c r="A1570" s="87">
        <v>1561</v>
      </c>
      <c r="B1570" s="1"/>
      <c r="C1570" s="1"/>
      <c r="D1570" s="2"/>
      <c r="E1570" s="3"/>
      <c r="F1570" s="4"/>
      <c r="G1570" s="5"/>
      <c r="H1570" s="4"/>
      <c r="I1570" s="5"/>
      <c r="J1570" s="6"/>
      <c r="K1570" s="5"/>
      <c r="L1570" s="5"/>
      <c r="M1570" s="5"/>
      <c r="N1570" s="7"/>
      <c r="O1570" s="38"/>
      <c r="P1570" s="5"/>
      <c r="Q1570" s="5"/>
      <c r="R1570" s="7"/>
      <c r="S1570" s="38"/>
      <c r="T1570" s="5"/>
      <c r="U1570" s="5"/>
      <c r="V1570" s="55"/>
      <c r="W1570" s="38"/>
      <c r="X1570" s="5"/>
      <c r="Y1570" s="5"/>
      <c r="Z1570" s="55"/>
      <c r="AA1570" s="36">
        <f>IF(Dane!$E$3=1,AO1570+BA1570+BM1570,IF(Dane!$E$3=2,AU1570+BG1570+BS1570,AW1570+BI1570+BU1570))</f>
        <v>0</v>
      </c>
      <c r="AB1570" s="16">
        <f>IF(Dane!$E$3=1,AP1570+BB1570+BN1570,IF(Dane!$E$3=2,AV1570+BH1570+BT1570,AX1570+BJ1570+BV1570))</f>
        <v>0</v>
      </c>
      <c r="AC1570" s="16">
        <f>IF(((K1570*Dane!$C$9)-AA1570)&lt;0,0,(K1570*Dane!$C$9)-AA1570)</f>
        <v>0</v>
      </c>
      <c r="AD1570" s="37">
        <f>IFERROR(IF(((L1570*Dane!$C$9)-AB1570)&lt;0,0,(L1570*Dane!$C$9)-AB1570),0)</f>
        <v>0</v>
      </c>
      <c r="AE1570" s="97"/>
      <c r="AF1570" s="77">
        <f>IF(Dane!$E$3=1,AO1570,IF(Dane!$E$3=2,AU1570,AW1570))</f>
        <v>0</v>
      </c>
      <c r="AG1570" s="77">
        <f>IF(Dane!$E$3=1,AP1570,IF(Dane!$E$3=2,AV1570,AX1570))</f>
        <v>0</v>
      </c>
      <c r="AH1570" s="77">
        <f>IF(Dane!$E$3=1,BA1570,IF(Dane!$E$3=2,BG1570,BI1570))</f>
        <v>0</v>
      </c>
      <c r="AI1570" s="77">
        <f>IF(Dane!$E$3=1,BB1570,IF(Dane!$E$3=2,BH1570,BJ1570))</f>
        <v>0</v>
      </c>
      <c r="AJ1570" s="77">
        <f>IF(Dane!$E$3=1,BM1570,IF(Dane!$E$3=2,BS1570,BU1570))</f>
        <v>0</v>
      </c>
      <c r="AK1570" s="77">
        <f>IF(Dane!$E$3=1,BN1570,IF(Dane!$E$3=2,BT1570,BV1570))</f>
        <v>0</v>
      </c>
      <c r="AL1570" s="24">
        <f t="shared" si="745"/>
        <v>0</v>
      </c>
      <c r="AM1570" s="24">
        <f t="shared" si="746"/>
        <v>0</v>
      </c>
      <c r="AN1570" s="24"/>
      <c r="AO1570" s="24">
        <f t="shared" si="731"/>
        <v>0</v>
      </c>
      <c r="AP1570" s="24">
        <f t="shared" si="747"/>
        <v>0</v>
      </c>
      <c r="AQ1570" s="24">
        <f t="shared" si="732"/>
        <v>0</v>
      </c>
      <c r="AR1570" s="24">
        <f t="shared" si="733"/>
        <v>0</v>
      </c>
      <c r="AS1570" s="24">
        <f t="shared" si="734"/>
        <v>0</v>
      </c>
      <c r="AT1570" s="24">
        <f t="shared" si="748"/>
        <v>0</v>
      </c>
      <c r="AU1570" s="24">
        <f t="shared" si="757"/>
        <v>0</v>
      </c>
      <c r="AV1570" s="24">
        <v>0</v>
      </c>
      <c r="AW1570" s="24">
        <f t="shared" si="760"/>
        <v>0</v>
      </c>
      <c r="AX1570" s="24">
        <v>0</v>
      </c>
      <c r="AY1570" s="24">
        <f t="shared" si="749"/>
        <v>0</v>
      </c>
      <c r="AZ1570" s="24">
        <f t="shared" si="750"/>
        <v>0</v>
      </c>
      <c r="BA1570" s="24">
        <f t="shared" si="735"/>
        <v>0</v>
      </c>
      <c r="BB1570" s="24">
        <f t="shared" si="736"/>
        <v>0</v>
      </c>
      <c r="BC1570" s="24">
        <f t="shared" si="737"/>
        <v>0</v>
      </c>
      <c r="BD1570" s="24">
        <f t="shared" si="738"/>
        <v>0</v>
      </c>
      <c r="BE1570" s="24">
        <f t="shared" si="739"/>
        <v>0</v>
      </c>
      <c r="BF1570" s="24">
        <f t="shared" si="751"/>
        <v>0</v>
      </c>
      <c r="BG1570" s="24">
        <f t="shared" si="758"/>
        <v>0</v>
      </c>
      <c r="BH1570" s="24">
        <v>0</v>
      </c>
      <c r="BI1570" s="24">
        <f t="shared" si="752"/>
        <v>0</v>
      </c>
      <c r="BJ1570" s="24">
        <v>0</v>
      </c>
      <c r="BK1570" s="24">
        <f t="shared" si="753"/>
        <v>0</v>
      </c>
      <c r="BL1570" s="24">
        <f t="shared" si="754"/>
        <v>0</v>
      </c>
      <c r="BM1570" s="24">
        <f t="shared" si="740"/>
        <v>0</v>
      </c>
      <c r="BN1570" s="24">
        <f t="shared" si="741"/>
        <v>0</v>
      </c>
      <c r="BO1570" s="24">
        <f t="shared" si="742"/>
        <v>0</v>
      </c>
      <c r="BP1570" s="24">
        <f t="shared" si="743"/>
        <v>0</v>
      </c>
      <c r="BQ1570" s="24">
        <f t="shared" si="744"/>
        <v>0</v>
      </c>
      <c r="BR1570" s="24">
        <f t="shared" si="755"/>
        <v>0</v>
      </c>
      <c r="BS1570" s="24">
        <f t="shared" si="759"/>
        <v>0</v>
      </c>
      <c r="BT1570" s="24">
        <v>0</v>
      </c>
      <c r="BU1570" s="24">
        <f t="shared" si="756"/>
        <v>0</v>
      </c>
      <c r="BV1570" s="24">
        <v>0</v>
      </c>
    </row>
    <row r="1571" spans="1:74">
      <c r="A1571" s="87">
        <v>1562</v>
      </c>
      <c r="B1571" s="1"/>
      <c r="C1571" s="1"/>
      <c r="D1571" s="2"/>
      <c r="E1571" s="3"/>
      <c r="F1571" s="4"/>
      <c r="G1571" s="5"/>
      <c r="H1571" s="4"/>
      <c r="I1571" s="5"/>
      <c r="J1571" s="6"/>
      <c r="K1571" s="5"/>
      <c r="L1571" s="5"/>
      <c r="M1571" s="5"/>
      <c r="N1571" s="7"/>
      <c r="O1571" s="38"/>
      <c r="P1571" s="5"/>
      <c r="Q1571" s="5"/>
      <c r="R1571" s="7"/>
      <c r="S1571" s="38"/>
      <c r="T1571" s="5"/>
      <c r="U1571" s="5"/>
      <c r="V1571" s="55"/>
      <c r="W1571" s="38"/>
      <c r="X1571" s="5"/>
      <c r="Y1571" s="5"/>
      <c r="Z1571" s="55"/>
      <c r="AA1571" s="36">
        <f>IF(Dane!$E$3=1,AO1571+BA1571+BM1571,IF(Dane!$E$3=2,AU1571+BG1571+BS1571,AW1571+BI1571+BU1571))</f>
        <v>0</v>
      </c>
      <c r="AB1571" s="16">
        <f>IF(Dane!$E$3=1,AP1571+BB1571+BN1571,IF(Dane!$E$3=2,AV1571+BH1571+BT1571,AX1571+BJ1571+BV1571))</f>
        <v>0</v>
      </c>
      <c r="AC1571" s="16">
        <f>IF(((K1571*Dane!$C$9)-AA1571)&lt;0,0,(K1571*Dane!$C$9)-AA1571)</f>
        <v>0</v>
      </c>
      <c r="AD1571" s="37">
        <f>IFERROR(IF(((L1571*Dane!$C$9)-AB1571)&lt;0,0,(L1571*Dane!$C$9)-AB1571),0)</f>
        <v>0</v>
      </c>
      <c r="AE1571" s="97"/>
      <c r="AF1571" s="77">
        <f>IF(Dane!$E$3=1,AO1571,IF(Dane!$E$3=2,AU1571,AW1571))</f>
        <v>0</v>
      </c>
      <c r="AG1571" s="77">
        <f>IF(Dane!$E$3=1,AP1571,IF(Dane!$E$3=2,AV1571,AX1571))</f>
        <v>0</v>
      </c>
      <c r="AH1571" s="77">
        <f>IF(Dane!$E$3=1,BA1571,IF(Dane!$E$3=2,BG1571,BI1571))</f>
        <v>0</v>
      </c>
      <c r="AI1571" s="77">
        <f>IF(Dane!$E$3=1,BB1571,IF(Dane!$E$3=2,BH1571,BJ1571))</f>
        <v>0</v>
      </c>
      <c r="AJ1571" s="77">
        <f>IF(Dane!$E$3=1,BM1571,IF(Dane!$E$3=2,BS1571,BU1571))</f>
        <v>0</v>
      </c>
      <c r="AK1571" s="77">
        <f>IF(Dane!$E$3=1,BN1571,IF(Dane!$E$3=2,BT1571,BV1571))</f>
        <v>0</v>
      </c>
      <c r="AL1571" s="24">
        <f t="shared" si="745"/>
        <v>0</v>
      </c>
      <c r="AM1571" s="24">
        <f t="shared" si="746"/>
        <v>0</v>
      </c>
      <c r="AN1571" s="24"/>
      <c r="AO1571" s="24">
        <f t="shared" si="731"/>
        <v>0</v>
      </c>
      <c r="AP1571" s="24">
        <f t="shared" si="747"/>
        <v>0</v>
      </c>
      <c r="AQ1571" s="24">
        <f t="shared" si="732"/>
        <v>0</v>
      </c>
      <c r="AR1571" s="24">
        <f t="shared" si="733"/>
        <v>0</v>
      </c>
      <c r="AS1571" s="24">
        <f t="shared" si="734"/>
        <v>0</v>
      </c>
      <c r="AT1571" s="24">
        <f t="shared" si="748"/>
        <v>0</v>
      </c>
      <c r="AU1571" s="24">
        <f t="shared" si="757"/>
        <v>0</v>
      </c>
      <c r="AV1571" s="24">
        <v>0</v>
      </c>
      <c r="AW1571" s="24">
        <f t="shared" si="760"/>
        <v>0</v>
      </c>
      <c r="AX1571" s="24">
        <v>0</v>
      </c>
      <c r="AY1571" s="24">
        <f t="shared" si="749"/>
        <v>0</v>
      </c>
      <c r="AZ1571" s="24">
        <f t="shared" si="750"/>
        <v>0</v>
      </c>
      <c r="BA1571" s="24">
        <f t="shared" si="735"/>
        <v>0</v>
      </c>
      <c r="BB1571" s="24">
        <f t="shared" si="736"/>
        <v>0</v>
      </c>
      <c r="BC1571" s="24">
        <f t="shared" si="737"/>
        <v>0</v>
      </c>
      <c r="BD1571" s="24">
        <f t="shared" si="738"/>
        <v>0</v>
      </c>
      <c r="BE1571" s="24">
        <f t="shared" si="739"/>
        <v>0</v>
      </c>
      <c r="BF1571" s="24">
        <f t="shared" si="751"/>
        <v>0</v>
      </c>
      <c r="BG1571" s="24">
        <f t="shared" si="758"/>
        <v>0</v>
      </c>
      <c r="BH1571" s="24">
        <v>0</v>
      </c>
      <c r="BI1571" s="24">
        <f t="shared" si="752"/>
        <v>0</v>
      </c>
      <c r="BJ1571" s="24">
        <v>0</v>
      </c>
      <c r="BK1571" s="24">
        <f t="shared" si="753"/>
        <v>0</v>
      </c>
      <c r="BL1571" s="24">
        <f t="shared" si="754"/>
        <v>0</v>
      </c>
      <c r="BM1571" s="24">
        <f t="shared" si="740"/>
        <v>0</v>
      </c>
      <c r="BN1571" s="24">
        <f t="shared" si="741"/>
        <v>0</v>
      </c>
      <c r="BO1571" s="24">
        <f t="shared" si="742"/>
        <v>0</v>
      </c>
      <c r="BP1571" s="24">
        <f t="shared" si="743"/>
        <v>0</v>
      </c>
      <c r="BQ1571" s="24">
        <f t="shared" si="744"/>
        <v>0</v>
      </c>
      <c r="BR1571" s="24">
        <f t="shared" si="755"/>
        <v>0</v>
      </c>
      <c r="BS1571" s="24">
        <f t="shared" si="759"/>
        <v>0</v>
      </c>
      <c r="BT1571" s="24">
        <v>0</v>
      </c>
      <c r="BU1571" s="24">
        <f t="shared" si="756"/>
        <v>0</v>
      </c>
      <c r="BV1571" s="24">
        <v>0</v>
      </c>
    </row>
    <row r="1572" spans="1:74">
      <c r="A1572" s="87">
        <v>1563</v>
      </c>
      <c r="B1572" s="1"/>
      <c r="C1572" s="1"/>
      <c r="D1572" s="2"/>
      <c r="E1572" s="3"/>
      <c r="F1572" s="4"/>
      <c r="G1572" s="5"/>
      <c r="H1572" s="4"/>
      <c r="I1572" s="5"/>
      <c r="J1572" s="6"/>
      <c r="K1572" s="5"/>
      <c r="L1572" s="5"/>
      <c r="M1572" s="5"/>
      <c r="N1572" s="7"/>
      <c r="O1572" s="38"/>
      <c r="P1572" s="5"/>
      <c r="Q1572" s="5"/>
      <c r="R1572" s="7"/>
      <c r="S1572" s="38"/>
      <c r="T1572" s="5"/>
      <c r="U1572" s="5"/>
      <c r="V1572" s="55"/>
      <c r="W1572" s="38"/>
      <c r="X1572" s="5"/>
      <c r="Y1572" s="5"/>
      <c r="Z1572" s="55"/>
      <c r="AA1572" s="36">
        <f>IF(Dane!$E$3=1,AO1572+BA1572+BM1572,IF(Dane!$E$3=2,AU1572+BG1572+BS1572,AW1572+BI1572+BU1572))</f>
        <v>0</v>
      </c>
      <c r="AB1572" s="16">
        <f>IF(Dane!$E$3=1,AP1572+BB1572+BN1572,IF(Dane!$E$3=2,AV1572+BH1572+BT1572,AX1572+BJ1572+BV1572))</f>
        <v>0</v>
      </c>
      <c r="AC1572" s="16">
        <f>IF(((K1572*Dane!$C$9)-AA1572)&lt;0,0,(K1572*Dane!$C$9)-AA1572)</f>
        <v>0</v>
      </c>
      <c r="AD1572" s="37">
        <f>IFERROR(IF(((L1572*Dane!$C$9)-AB1572)&lt;0,0,(L1572*Dane!$C$9)-AB1572),0)</f>
        <v>0</v>
      </c>
      <c r="AE1572" s="97"/>
      <c r="AF1572" s="77">
        <f>IF(Dane!$E$3=1,AO1572,IF(Dane!$E$3=2,AU1572,AW1572))</f>
        <v>0</v>
      </c>
      <c r="AG1572" s="77">
        <f>IF(Dane!$E$3=1,AP1572,IF(Dane!$E$3=2,AV1572,AX1572))</f>
        <v>0</v>
      </c>
      <c r="AH1572" s="77">
        <f>IF(Dane!$E$3=1,BA1572,IF(Dane!$E$3=2,BG1572,BI1572))</f>
        <v>0</v>
      </c>
      <c r="AI1572" s="77">
        <f>IF(Dane!$E$3=1,BB1572,IF(Dane!$E$3=2,BH1572,BJ1572))</f>
        <v>0</v>
      </c>
      <c r="AJ1572" s="77">
        <f>IF(Dane!$E$3=1,BM1572,IF(Dane!$E$3=2,BS1572,BU1572))</f>
        <v>0</v>
      </c>
      <c r="AK1572" s="77">
        <f>IF(Dane!$E$3=1,BN1572,IF(Dane!$E$3=2,BT1572,BV1572))</f>
        <v>0</v>
      </c>
      <c r="AL1572" s="24">
        <f t="shared" si="745"/>
        <v>0</v>
      </c>
      <c r="AM1572" s="24">
        <f t="shared" si="746"/>
        <v>0</v>
      </c>
      <c r="AN1572" s="24"/>
      <c r="AO1572" s="24">
        <f t="shared" si="731"/>
        <v>0</v>
      </c>
      <c r="AP1572" s="24">
        <f t="shared" si="747"/>
        <v>0</v>
      </c>
      <c r="AQ1572" s="24">
        <f t="shared" si="732"/>
        <v>0</v>
      </c>
      <c r="AR1572" s="24">
        <f t="shared" si="733"/>
        <v>0</v>
      </c>
      <c r="AS1572" s="24">
        <f t="shared" si="734"/>
        <v>0</v>
      </c>
      <c r="AT1572" s="24">
        <f t="shared" si="748"/>
        <v>0</v>
      </c>
      <c r="AU1572" s="24">
        <f t="shared" si="757"/>
        <v>0</v>
      </c>
      <c r="AV1572" s="24">
        <v>0</v>
      </c>
      <c r="AW1572" s="24">
        <f t="shared" si="760"/>
        <v>0</v>
      </c>
      <c r="AX1572" s="24">
        <v>0</v>
      </c>
      <c r="AY1572" s="24">
        <f t="shared" si="749"/>
        <v>0</v>
      </c>
      <c r="AZ1572" s="24">
        <f t="shared" si="750"/>
        <v>0</v>
      </c>
      <c r="BA1572" s="24">
        <f t="shared" si="735"/>
        <v>0</v>
      </c>
      <c r="BB1572" s="24">
        <f t="shared" si="736"/>
        <v>0</v>
      </c>
      <c r="BC1572" s="24">
        <f t="shared" si="737"/>
        <v>0</v>
      </c>
      <c r="BD1572" s="24">
        <f t="shared" si="738"/>
        <v>0</v>
      </c>
      <c r="BE1572" s="24">
        <f t="shared" si="739"/>
        <v>0</v>
      </c>
      <c r="BF1572" s="24">
        <f t="shared" si="751"/>
        <v>0</v>
      </c>
      <c r="BG1572" s="24">
        <f t="shared" si="758"/>
        <v>0</v>
      </c>
      <c r="BH1572" s="24">
        <v>0</v>
      </c>
      <c r="BI1572" s="24">
        <f t="shared" si="752"/>
        <v>0</v>
      </c>
      <c r="BJ1572" s="24">
        <v>0</v>
      </c>
      <c r="BK1572" s="24">
        <f t="shared" si="753"/>
        <v>0</v>
      </c>
      <c r="BL1572" s="24">
        <f t="shared" si="754"/>
        <v>0</v>
      </c>
      <c r="BM1572" s="24">
        <f t="shared" si="740"/>
        <v>0</v>
      </c>
      <c r="BN1572" s="24">
        <f t="shared" si="741"/>
        <v>0</v>
      </c>
      <c r="BO1572" s="24">
        <f t="shared" si="742"/>
        <v>0</v>
      </c>
      <c r="BP1572" s="24">
        <f t="shared" si="743"/>
        <v>0</v>
      </c>
      <c r="BQ1572" s="24">
        <f t="shared" si="744"/>
        <v>0</v>
      </c>
      <c r="BR1572" s="24">
        <f t="shared" si="755"/>
        <v>0</v>
      </c>
      <c r="BS1572" s="24">
        <f t="shared" si="759"/>
        <v>0</v>
      </c>
      <c r="BT1572" s="24">
        <v>0</v>
      </c>
      <c r="BU1572" s="24">
        <f t="shared" si="756"/>
        <v>0</v>
      </c>
      <c r="BV1572" s="24">
        <v>0</v>
      </c>
    </row>
    <row r="1573" spans="1:74">
      <c r="A1573" s="87">
        <v>1564</v>
      </c>
      <c r="B1573" s="1"/>
      <c r="C1573" s="1"/>
      <c r="D1573" s="2"/>
      <c r="E1573" s="3"/>
      <c r="F1573" s="4"/>
      <c r="G1573" s="5"/>
      <c r="H1573" s="4"/>
      <c r="I1573" s="5"/>
      <c r="J1573" s="6"/>
      <c r="K1573" s="5"/>
      <c r="L1573" s="5"/>
      <c r="M1573" s="5"/>
      <c r="N1573" s="7"/>
      <c r="O1573" s="38"/>
      <c r="P1573" s="5"/>
      <c r="Q1573" s="5"/>
      <c r="R1573" s="7"/>
      <c r="S1573" s="38"/>
      <c r="T1573" s="5"/>
      <c r="U1573" s="5"/>
      <c r="V1573" s="55"/>
      <c r="W1573" s="38"/>
      <c r="X1573" s="5"/>
      <c r="Y1573" s="5"/>
      <c r="Z1573" s="55"/>
      <c r="AA1573" s="36">
        <f>IF(Dane!$E$3=1,AO1573+BA1573+BM1573,IF(Dane!$E$3=2,AU1573+BG1573+BS1573,AW1573+BI1573+BU1573))</f>
        <v>0</v>
      </c>
      <c r="AB1573" s="16">
        <f>IF(Dane!$E$3=1,AP1573+BB1573+BN1573,IF(Dane!$E$3=2,AV1573+BH1573+BT1573,AX1573+BJ1573+BV1573))</f>
        <v>0</v>
      </c>
      <c r="AC1573" s="16">
        <f>IF(((K1573*Dane!$C$9)-AA1573)&lt;0,0,(K1573*Dane!$C$9)-AA1573)</f>
        <v>0</v>
      </c>
      <c r="AD1573" s="37">
        <f>IFERROR(IF(((L1573*Dane!$C$9)-AB1573)&lt;0,0,(L1573*Dane!$C$9)-AB1573),0)</f>
        <v>0</v>
      </c>
      <c r="AE1573" s="97"/>
      <c r="AF1573" s="77">
        <f>IF(Dane!$E$3=1,AO1573,IF(Dane!$E$3=2,AU1573,AW1573))</f>
        <v>0</v>
      </c>
      <c r="AG1573" s="77">
        <f>IF(Dane!$E$3=1,AP1573,IF(Dane!$E$3=2,AV1573,AX1573))</f>
        <v>0</v>
      </c>
      <c r="AH1573" s="77">
        <f>IF(Dane!$E$3=1,BA1573,IF(Dane!$E$3=2,BG1573,BI1573))</f>
        <v>0</v>
      </c>
      <c r="AI1573" s="77">
        <f>IF(Dane!$E$3=1,BB1573,IF(Dane!$E$3=2,BH1573,BJ1573))</f>
        <v>0</v>
      </c>
      <c r="AJ1573" s="77">
        <f>IF(Dane!$E$3=1,BM1573,IF(Dane!$E$3=2,BS1573,BU1573))</f>
        <v>0</v>
      </c>
      <c r="AK1573" s="77">
        <f>IF(Dane!$E$3=1,BN1573,IF(Dane!$E$3=2,BT1573,BV1573))</f>
        <v>0</v>
      </c>
      <c r="AL1573" s="24">
        <f t="shared" si="745"/>
        <v>0</v>
      </c>
      <c r="AM1573" s="24">
        <f t="shared" si="746"/>
        <v>0</v>
      </c>
      <c r="AN1573" s="24"/>
      <c r="AO1573" s="24">
        <f t="shared" si="731"/>
        <v>0</v>
      </c>
      <c r="AP1573" s="24">
        <f t="shared" si="747"/>
        <v>0</v>
      </c>
      <c r="AQ1573" s="24">
        <f t="shared" si="732"/>
        <v>0</v>
      </c>
      <c r="AR1573" s="24">
        <f t="shared" si="733"/>
        <v>0</v>
      </c>
      <c r="AS1573" s="24">
        <f t="shared" si="734"/>
        <v>0</v>
      </c>
      <c r="AT1573" s="24">
        <f t="shared" si="748"/>
        <v>0</v>
      </c>
      <c r="AU1573" s="24">
        <f t="shared" si="757"/>
        <v>0</v>
      </c>
      <c r="AV1573" s="24">
        <v>0</v>
      </c>
      <c r="AW1573" s="24">
        <f t="shared" si="760"/>
        <v>0</v>
      </c>
      <c r="AX1573" s="24">
        <v>0</v>
      </c>
      <c r="AY1573" s="24">
        <f t="shared" si="749"/>
        <v>0</v>
      </c>
      <c r="AZ1573" s="24">
        <f t="shared" si="750"/>
        <v>0</v>
      </c>
      <c r="BA1573" s="24">
        <f t="shared" si="735"/>
        <v>0</v>
      </c>
      <c r="BB1573" s="24">
        <f t="shared" si="736"/>
        <v>0</v>
      </c>
      <c r="BC1573" s="24">
        <f t="shared" si="737"/>
        <v>0</v>
      </c>
      <c r="BD1573" s="24">
        <f t="shared" si="738"/>
        <v>0</v>
      </c>
      <c r="BE1573" s="24">
        <f t="shared" si="739"/>
        <v>0</v>
      </c>
      <c r="BF1573" s="24">
        <f t="shared" si="751"/>
        <v>0</v>
      </c>
      <c r="BG1573" s="24">
        <f t="shared" si="758"/>
        <v>0</v>
      </c>
      <c r="BH1573" s="24">
        <v>0</v>
      </c>
      <c r="BI1573" s="24">
        <f t="shared" si="752"/>
        <v>0</v>
      </c>
      <c r="BJ1573" s="24">
        <v>0</v>
      </c>
      <c r="BK1573" s="24">
        <f t="shared" si="753"/>
        <v>0</v>
      </c>
      <c r="BL1573" s="24">
        <f t="shared" si="754"/>
        <v>0</v>
      </c>
      <c r="BM1573" s="24">
        <f t="shared" si="740"/>
        <v>0</v>
      </c>
      <c r="BN1573" s="24">
        <f t="shared" si="741"/>
        <v>0</v>
      </c>
      <c r="BO1573" s="24">
        <f t="shared" si="742"/>
        <v>0</v>
      </c>
      <c r="BP1573" s="24">
        <f t="shared" si="743"/>
        <v>0</v>
      </c>
      <c r="BQ1573" s="24">
        <f t="shared" si="744"/>
        <v>0</v>
      </c>
      <c r="BR1573" s="24">
        <f t="shared" si="755"/>
        <v>0</v>
      </c>
      <c r="BS1573" s="24">
        <f t="shared" si="759"/>
        <v>0</v>
      </c>
      <c r="BT1573" s="24">
        <v>0</v>
      </c>
      <c r="BU1573" s="24">
        <f t="shared" si="756"/>
        <v>0</v>
      </c>
      <c r="BV1573" s="24">
        <v>0</v>
      </c>
    </row>
    <row r="1574" spans="1:74">
      <c r="A1574" s="87">
        <v>1565</v>
      </c>
      <c r="B1574" s="1"/>
      <c r="C1574" s="1"/>
      <c r="D1574" s="2"/>
      <c r="E1574" s="3"/>
      <c r="F1574" s="4"/>
      <c r="G1574" s="5"/>
      <c r="H1574" s="4"/>
      <c r="I1574" s="5"/>
      <c r="J1574" s="6"/>
      <c r="K1574" s="5"/>
      <c r="L1574" s="5"/>
      <c r="M1574" s="5"/>
      <c r="N1574" s="7"/>
      <c r="O1574" s="38"/>
      <c r="P1574" s="5"/>
      <c r="Q1574" s="5"/>
      <c r="R1574" s="7"/>
      <c r="S1574" s="38"/>
      <c r="T1574" s="5"/>
      <c r="U1574" s="5"/>
      <c r="V1574" s="55"/>
      <c r="W1574" s="38"/>
      <c r="X1574" s="5"/>
      <c r="Y1574" s="5"/>
      <c r="Z1574" s="55"/>
      <c r="AA1574" s="36">
        <f>IF(Dane!$E$3=1,AO1574+BA1574+BM1574,IF(Dane!$E$3=2,AU1574+BG1574+BS1574,AW1574+BI1574+BU1574))</f>
        <v>0</v>
      </c>
      <c r="AB1574" s="16">
        <f>IF(Dane!$E$3=1,AP1574+BB1574+BN1574,IF(Dane!$E$3=2,AV1574+BH1574+BT1574,AX1574+BJ1574+BV1574))</f>
        <v>0</v>
      </c>
      <c r="AC1574" s="16">
        <f>IF(((K1574*Dane!$C$9)-AA1574)&lt;0,0,(K1574*Dane!$C$9)-AA1574)</f>
        <v>0</v>
      </c>
      <c r="AD1574" s="37">
        <f>IFERROR(IF(((L1574*Dane!$C$9)-AB1574)&lt;0,0,(L1574*Dane!$C$9)-AB1574),0)</f>
        <v>0</v>
      </c>
      <c r="AE1574" s="97"/>
      <c r="AF1574" s="77">
        <f>IF(Dane!$E$3=1,AO1574,IF(Dane!$E$3=2,AU1574,AW1574))</f>
        <v>0</v>
      </c>
      <c r="AG1574" s="77">
        <f>IF(Dane!$E$3=1,AP1574,IF(Dane!$E$3=2,AV1574,AX1574))</f>
        <v>0</v>
      </c>
      <c r="AH1574" s="77">
        <f>IF(Dane!$E$3=1,BA1574,IF(Dane!$E$3=2,BG1574,BI1574))</f>
        <v>0</v>
      </c>
      <c r="AI1574" s="77">
        <f>IF(Dane!$E$3=1,BB1574,IF(Dane!$E$3=2,BH1574,BJ1574))</f>
        <v>0</v>
      </c>
      <c r="AJ1574" s="77">
        <f>IF(Dane!$E$3=1,BM1574,IF(Dane!$E$3=2,BS1574,BU1574))</f>
        <v>0</v>
      </c>
      <c r="AK1574" s="77">
        <f>IF(Dane!$E$3=1,BN1574,IF(Dane!$E$3=2,BT1574,BV1574))</f>
        <v>0</v>
      </c>
      <c r="AL1574" s="24">
        <f t="shared" si="745"/>
        <v>0</v>
      </c>
      <c r="AM1574" s="24">
        <f t="shared" si="746"/>
        <v>0</v>
      </c>
      <c r="AN1574" s="24"/>
      <c r="AO1574" s="24">
        <f t="shared" si="731"/>
        <v>0</v>
      </c>
      <c r="AP1574" s="24">
        <f t="shared" si="747"/>
        <v>0</v>
      </c>
      <c r="AQ1574" s="24">
        <f t="shared" si="732"/>
        <v>0</v>
      </c>
      <c r="AR1574" s="24">
        <f t="shared" si="733"/>
        <v>0</v>
      </c>
      <c r="AS1574" s="24">
        <f t="shared" si="734"/>
        <v>0</v>
      </c>
      <c r="AT1574" s="24">
        <f t="shared" si="748"/>
        <v>0</v>
      </c>
      <c r="AU1574" s="24">
        <f t="shared" si="757"/>
        <v>0</v>
      </c>
      <c r="AV1574" s="24">
        <v>0</v>
      </c>
      <c r="AW1574" s="24">
        <f t="shared" si="760"/>
        <v>0</v>
      </c>
      <c r="AX1574" s="24">
        <v>0</v>
      </c>
      <c r="AY1574" s="24">
        <f t="shared" si="749"/>
        <v>0</v>
      </c>
      <c r="AZ1574" s="24">
        <f t="shared" si="750"/>
        <v>0</v>
      </c>
      <c r="BA1574" s="24">
        <f t="shared" si="735"/>
        <v>0</v>
      </c>
      <c r="BB1574" s="24">
        <f t="shared" si="736"/>
        <v>0</v>
      </c>
      <c r="BC1574" s="24">
        <f t="shared" si="737"/>
        <v>0</v>
      </c>
      <c r="BD1574" s="24">
        <f t="shared" si="738"/>
        <v>0</v>
      </c>
      <c r="BE1574" s="24">
        <f t="shared" si="739"/>
        <v>0</v>
      </c>
      <c r="BF1574" s="24">
        <f t="shared" si="751"/>
        <v>0</v>
      </c>
      <c r="BG1574" s="24">
        <f t="shared" si="758"/>
        <v>0</v>
      </c>
      <c r="BH1574" s="24">
        <v>0</v>
      </c>
      <c r="BI1574" s="24">
        <f t="shared" si="752"/>
        <v>0</v>
      </c>
      <c r="BJ1574" s="24">
        <v>0</v>
      </c>
      <c r="BK1574" s="24">
        <f t="shared" si="753"/>
        <v>0</v>
      </c>
      <c r="BL1574" s="24">
        <f t="shared" si="754"/>
        <v>0</v>
      </c>
      <c r="BM1574" s="24">
        <f t="shared" si="740"/>
        <v>0</v>
      </c>
      <c r="BN1574" s="24">
        <f t="shared" si="741"/>
        <v>0</v>
      </c>
      <c r="BO1574" s="24">
        <f t="shared" si="742"/>
        <v>0</v>
      </c>
      <c r="BP1574" s="24">
        <f t="shared" si="743"/>
        <v>0</v>
      </c>
      <c r="BQ1574" s="24">
        <f t="shared" si="744"/>
        <v>0</v>
      </c>
      <c r="BR1574" s="24">
        <f t="shared" si="755"/>
        <v>0</v>
      </c>
      <c r="BS1574" s="24">
        <f t="shared" si="759"/>
        <v>0</v>
      </c>
      <c r="BT1574" s="24">
        <v>0</v>
      </c>
      <c r="BU1574" s="24">
        <f t="shared" si="756"/>
        <v>0</v>
      </c>
      <c r="BV1574" s="24">
        <v>0</v>
      </c>
    </row>
    <row r="1575" spans="1:74">
      <c r="A1575" s="87">
        <v>1566</v>
      </c>
      <c r="B1575" s="1"/>
      <c r="C1575" s="1"/>
      <c r="D1575" s="2"/>
      <c r="E1575" s="3"/>
      <c r="F1575" s="4"/>
      <c r="G1575" s="5"/>
      <c r="H1575" s="4"/>
      <c r="I1575" s="5"/>
      <c r="J1575" s="6"/>
      <c r="K1575" s="5"/>
      <c r="L1575" s="5"/>
      <c r="M1575" s="5"/>
      <c r="N1575" s="7"/>
      <c r="O1575" s="38"/>
      <c r="P1575" s="5"/>
      <c r="Q1575" s="5"/>
      <c r="R1575" s="7"/>
      <c r="S1575" s="38"/>
      <c r="T1575" s="5"/>
      <c r="U1575" s="5"/>
      <c r="V1575" s="55"/>
      <c r="W1575" s="38"/>
      <c r="X1575" s="5"/>
      <c r="Y1575" s="5"/>
      <c r="Z1575" s="55"/>
      <c r="AA1575" s="36">
        <f>IF(Dane!$E$3=1,AO1575+BA1575+BM1575,IF(Dane!$E$3=2,AU1575+BG1575+BS1575,AW1575+BI1575+BU1575))</f>
        <v>0</v>
      </c>
      <c r="AB1575" s="16">
        <f>IF(Dane!$E$3=1,AP1575+BB1575+BN1575,IF(Dane!$E$3=2,AV1575+BH1575+BT1575,AX1575+BJ1575+BV1575))</f>
        <v>0</v>
      </c>
      <c r="AC1575" s="16">
        <f>IF(((K1575*Dane!$C$9)-AA1575)&lt;0,0,(K1575*Dane!$C$9)-AA1575)</f>
        <v>0</v>
      </c>
      <c r="AD1575" s="37">
        <f>IFERROR(IF(((L1575*Dane!$C$9)-AB1575)&lt;0,0,(L1575*Dane!$C$9)-AB1575),0)</f>
        <v>0</v>
      </c>
      <c r="AE1575" s="97"/>
      <c r="AF1575" s="77">
        <f>IF(Dane!$E$3=1,AO1575,IF(Dane!$E$3=2,AU1575,AW1575))</f>
        <v>0</v>
      </c>
      <c r="AG1575" s="77">
        <f>IF(Dane!$E$3=1,AP1575,IF(Dane!$E$3=2,AV1575,AX1575))</f>
        <v>0</v>
      </c>
      <c r="AH1575" s="77">
        <f>IF(Dane!$E$3=1,BA1575,IF(Dane!$E$3=2,BG1575,BI1575))</f>
        <v>0</v>
      </c>
      <c r="AI1575" s="77">
        <f>IF(Dane!$E$3=1,BB1575,IF(Dane!$E$3=2,BH1575,BJ1575))</f>
        <v>0</v>
      </c>
      <c r="AJ1575" s="77">
        <f>IF(Dane!$E$3=1,BM1575,IF(Dane!$E$3=2,BS1575,BU1575))</f>
        <v>0</v>
      </c>
      <c r="AK1575" s="77">
        <f>IF(Dane!$E$3=1,BN1575,IF(Dane!$E$3=2,BT1575,BV1575))</f>
        <v>0</v>
      </c>
      <c r="AL1575" s="24">
        <f t="shared" si="745"/>
        <v>0</v>
      </c>
      <c r="AM1575" s="24">
        <f t="shared" si="746"/>
        <v>0</v>
      </c>
      <c r="AN1575" s="24"/>
      <c r="AO1575" s="24">
        <f t="shared" si="731"/>
        <v>0</v>
      </c>
      <c r="AP1575" s="24">
        <f t="shared" si="747"/>
        <v>0</v>
      </c>
      <c r="AQ1575" s="24">
        <f t="shared" si="732"/>
        <v>0</v>
      </c>
      <c r="AR1575" s="24">
        <f t="shared" si="733"/>
        <v>0</v>
      </c>
      <c r="AS1575" s="24">
        <f t="shared" si="734"/>
        <v>0</v>
      </c>
      <c r="AT1575" s="24">
        <f t="shared" si="748"/>
        <v>0</v>
      </c>
      <c r="AU1575" s="24">
        <f t="shared" si="757"/>
        <v>0</v>
      </c>
      <c r="AV1575" s="24">
        <v>0</v>
      </c>
      <c r="AW1575" s="24">
        <f t="shared" si="760"/>
        <v>0</v>
      </c>
      <c r="AX1575" s="24">
        <v>0</v>
      </c>
      <c r="AY1575" s="24">
        <f t="shared" si="749"/>
        <v>0</v>
      </c>
      <c r="AZ1575" s="24">
        <f t="shared" si="750"/>
        <v>0</v>
      </c>
      <c r="BA1575" s="24">
        <f t="shared" si="735"/>
        <v>0</v>
      </c>
      <c r="BB1575" s="24">
        <f t="shared" si="736"/>
        <v>0</v>
      </c>
      <c r="BC1575" s="24">
        <f t="shared" si="737"/>
        <v>0</v>
      </c>
      <c r="BD1575" s="24">
        <f t="shared" si="738"/>
        <v>0</v>
      </c>
      <c r="BE1575" s="24">
        <f t="shared" si="739"/>
        <v>0</v>
      </c>
      <c r="BF1575" s="24">
        <f t="shared" si="751"/>
        <v>0</v>
      </c>
      <c r="BG1575" s="24">
        <f t="shared" si="758"/>
        <v>0</v>
      </c>
      <c r="BH1575" s="24">
        <v>0</v>
      </c>
      <c r="BI1575" s="24">
        <f t="shared" si="752"/>
        <v>0</v>
      </c>
      <c r="BJ1575" s="24">
        <v>0</v>
      </c>
      <c r="BK1575" s="24">
        <f t="shared" si="753"/>
        <v>0</v>
      </c>
      <c r="BL1575" s="24">
        <f t="shared" si="754"/>
        <v>0</v>
      </c>
      <c r="BM1575" s="24">
        <f t="shared" si="740"/>
        <v>0</v>
      </c>
      <c r="BN1575" s="24">
        <f t="shared" si="741"/>
        <v>0</v>
      </c>
      <c r="BO1575" s="24">
        <f t="shared" si="742"/>
        <v>0</v>
      </c>
      <c r="BP1575" s="24">
        <f t="shared" si="743"/>
        <v>0</v>
      </c>
      <c r="BQ1575" s="24">
        <f t="shared" si="744"/>
        <v>0</v>
      </c>
      <c r="BR1575" s="24">
        <f t="shared" si="755"/>
        <v>0</v>
      </c>
      <c r="BS1575" s="24">
        <f t="shared" si="759"/>
        <v>0</v>
      </c>
      <c r="BT1575" s="24">
        <v>0</v>
      </c>
      <c r="BU1575" s="24">
        <f t="shared" si="756"/>
        <v>0</v>
      </c>
      <c r="BV1575" s="24">
        <v>0</v>
      </c>
    </row>
    <row r="1576" spans="1:74">
      <c r="A1576" s="87">
        <v>1567</v>
      </c>
      <c r="B1576" s="1"/>
      <c r="C1576" s="1"/>
      <c r="D1576" s="2"/>
      <c r="E1576" s="3"/>
      <c r="F1576" s="4"/>
      <c r="G1576" s="5"/>
      <c r="H1576" s="4"/>
      <c r="I1576" s="5"/>
      <c r="J1576" s="6"/>
      <c r="K1576" s="5"/>
      <c r="L1576" s="5"/>
      <c r="M1576" s="5"/>
      <c r="N1576" s="7"/>
      <c r="O1576" s="38"/>
      <c r="P1576" s="5"/>
      <c r="Q1576" s="5"/>
      <c r="R1576" s="7"/>
      <c r="S1576" s="38"/>
      <c r="T1576" s="5"/>
      <c r="U1576" s="5"/>
      <c r="V1576" s="55"/>
      <c r="W1576" s="38"/>
      <c r="X1576" s="5"/>
      <c r="Y1576" s="5"/>
      <c r="Z1576" s="55"/>
      <c r="AA1576" s="36">
        <f>IF(Dane!$E$3=1,AO1576+BA1576+BM1576,IF(Dane!$E$3=2,AU1576+BG1576+BS1576,AW1576+BI1576+BU1576))</f>
        <v>0</v>
      </c>
      <c r="AB1576" s="16">
        <f>IF(Dane!$E$3=1,AP1576+BB1576+BN1576,IF(Dane!$E$3=2,AV1576+BH1576+BT1576,AX1576+BJ1576+BV1576))</f>
        <v>0</v>
      </c>
      <c r="AC1576" s="16">
        <f>IF(((K1576*Dane!$C$9)-AA1576)&lt;0,0,(K1576*Dane!$C$9)-AA1576)</f>
        <v>0</v>
      </c>
      <c r="AD1576" s="37">
        <f>IFERROR(IF(((L1576*Dane!$C$9)-AB1576)&lt;0,0,(L1576*Dane!$C$9)-AB1576),0)</f>
        <v>0</v>
      </c>
      <c r="AE1576" s="97"/>
      <c r="AF1576" s="77">
        <f>IF(Dane!$E$3=1,AO1576,IF(Dane!$E$3=2,AU1576,AW1576))</f>
        <v>0</v>
      </c>
      <c r="AG1576" s="77">
        <f>IF(Dane!$E$3=1,AP1576,IF(Dane!$E$3=2,AV1576,AX1576))</f>
        <v>0</v>
      </c>
      <c r="AH1576" s="77">
        <f>IF(Dane!$E$3=1,BA1576,IF(Dane!$E$3=2,BG1576,BI1576))</f>
        <v>0</v>
      </c>
      <c r="AI1576" s="77">
        <f>IF(Dane!$E$3=1,BB1576,IF(Dane!$E$3=2,BH1576,BJ1576))</f>
        <v>0</v>
      </c>
      <c r="AJ1576" s="77">
        <f>IF(Dane!$E$3=1,BM1576,IF(Dane!$E$3=2,BS1576,BU1576))</f>
        <v>0</v>
      </c>
      <c r="AK1576" s="77">
        <f>IF(Dane!$E$3=1,BN1576,IF(Dane!$E$3=2,BT1576,BV1576))</f>
        <v>0</v>
      </c>
      <c r="AL1576" s="24">
        <f t="shared" si="745"/>
        <v>0</v>
      </c>
      <c r="AM1576" s="24">
        <f t="shared" si="746"/>
        <v>0</v>
      </c>
      <c r="AN1576" s="24"/>
      <c r="AO1576" s="24">
        <f t="shared" si="731"/>
        <v>0</v>
      </c>
      <c r="AP1576" s="24">
        <f t="shared" si="747"/>
        <v>0</v>
      </c>
      <c r="AQ1576" s="24">
        <f t="shared" si="732"/>
        <v>0</v>
      </c>
      <c r="AR1576" s="24">
        <f t="shared" si="733"/>
        <v>0</v>
      </c>
      <c r="AS1576" s="24">
        <f t="shared" si="734"/>
        <v>0</v>
      </c>
      <c r="AT1576" s="24">
        <f t="shared" si="748"/>
        <v>0</v>
      </c>
      <c r="AU1576" s="24">
        <f t="shared" si="757"/>
        <v>0</v>
      </c>
      <c r="AV1576" s="24">
        <v>0</v>
      </c>
      <c r="AW1576" s="24">
        <f t="shared" si="760"/>
        <v>0</v>
      </c>
      <c r="AX1576" s="24">
        <v>0</v>
      </c>
      <c r="AY1576" s="24">
        <f t="shared" si="749"/>
        <v>0</v>
      </c>
      <c r="AZ1576" s="24">
        <f t="shared" si="750"/>
        <v>0</v>
      </c>
      <c r="BA1576" s="24">
        <f t="shared" si="735"/>
        <v>0</v>
      </c>
      <c r="BB1576" s="24">
        <f t="shared" si="736"/>
        <v>0</v>
      </c>
      <c r="BC1576" s="24">
        <f t="shared" si="737"/>
        <v>0</v>
      </c>
      <c r="BD1576" s="24">
        <f t="shared" si="738"/>
        <v>0</v>
      </c>
      <c r="BE1576" s="24">
        <f t="shared" si="739"/>
        <v>0</v>
      </c>
      <c r="BF1576" s="24">
        <f t="shared" si="751"/>
        <v>0</v>
      </c>
      <c r="BG1576" s="24">
        <f t="shared" si="758"/>
        <v>0</v>
      </c>
      <c r="BH1576" s="24">
        <v>0</v>
      </c>
      <c r="BI1576" s="24">
        <f t="shared" si="752"/>
        <v>0</v>
      </c>
      <c r="BJ1576" s="24">
        <v>0</v>
      </c>
      <c r="BK1576" s="24">
        <f t="shared" si="753"/>
        <v>0</v>
      </c>
      <c r="BL1576" s="24">
        <f t="shared" si="754"/>
        <v>0</v>
      </c>
      <c r="BM1576" s="24">
        <f t="shared" si="740"/>
        <v>0</v>
      </c>
      <c r="BN1576" s="24">
        <f t="shared" si="741"/>
        <v>0</v>
      </c>
      <c r="BO1576" s="24">
        <f t="shared" si="742"/>
        <v>0</v>
      </c>
      <c r="BP1576" s="24">
        <f t="shared" si="743"/>
        <v>0</v>
      </c>
      <c r="BQ1576" s="24">
        <f t="shared" si="744"/>
        <v>0</v>
      </c>
      <c r="BR1576" s="24">
        <f t="shared" si="755"/>
        <v>0</v>
      </c>
      <c r="BS1576" s="24">
        <f t="shared" si="759"/>
        <v>0</v>
      </c>
      <c r="BT1576" s="24">
        <v>0</v>
      </c>
      <c r="BU1576" s="24">
        <f t="shared" si="756"/>
        <v>0</v>
      </c>
      <c r="BV1576" s="24">
        <v>0</v>
      </c>
    </row>
    <row r="1577" spans="1:74">
      <c r="A1577" s="87">
        <v>1568</v>
      </c>
      <c r="B1577" s="1"/>
      <c r="C1577" s="1"/>
      <c r="D1577" s="2"/>
      <c r="E1577" s="3"/>
      <c r="F1577" s="4"/>
      <c r="G1577" s="5"/>
      <c r="H1577" s="4"/>
      <c r="I1577" s="5"/>
      <c r="J1577" s="6"/>
      <c r="K1577" s="5"/>
      <c r="L1577" s="5"/>
      <c r="M1577" s="5"/>
      <c r="N1577" s="7"/>
      <c r="O1577" s="38"/>
      <c r="P1577" s="5"/>
      <c r="Q1577" s="5"/>
      <c r="R1577" s="7"/>
      <c r="S1577" s="38"/>
      <c r="T1577" s="5"/>
      <c r="U1577" s="5"/>
      <c r="V1577" s="55"/>
      <c r="W1577" s="38"/>
      <c r="X1577" s="5"/>
      <c r="Y1577" s="5"/>
      <c r="Z1577" s="55"/>
      <c r="AA1577" s="36">
        <f>IF(Dane!$E$3=1,AO1577+BA1577+BM1577,IF(Dane!$E$3=2,AU1577+BG1577+BS1577,AW1577+BI1577+BU1577))</f>
        <v>0</v>
      </c>
      <c r="AB1577" s="16">
        <f>IF(Dane!$E$3=1,AP1577+BB1577+BN1577,IF(Dane!$E$3=2,AV1577+BH1577+BT1577,AX1577+BJ1577+BV1577))</f>
        <v>0</v>
      </c>
      <c r="AC1577" s="16">
        <f>IF(((K1577*Dane!$C$9)-AA1577)&lt;0,0,(K1577*Dane!$C$9)-AA1577)</f>
        <v>0</v>
      </c>
      <c r="AD1577" s="37">
        <f>IFERROR(IF(((L1577*Dane!$C$9)-AB1577)&lt;0,0,(L1577*Dane!$C$9)-AB1577),0)</f>
        <v>0</v>
      </c>
      <c r="AE1577" s="97"/>
      <c r="AF1577" s="77">
        <f>IF(Dane!$E$3=1,AO1577,IF(Dane!$E$3=2,AU1577,AW1577))</f>
        <v>0</v>
      </c>
      <c r="AG1577" s="77">
        <f>IF(Dane!$E$3=1,AP1577,IF(Dane!$E$3=2,AV1577,AX1577))</f>
        <v>0</v>
      </c>
      <c r="AH1577" s="77">
        <f>IF(Dane!$E$3=1,BA1577,IF(Dane!$E$3=2,BG1577,BI1577))</f>
        <v>0</v>
      </c>
      <c r="AI1577" s="77">
        <f>IF(Dane!$E$3=1,BB1577,IF(Dane!$E$3=2,BH1577,BJ1577))</f>
        <v>0</v>
      </c>
      <c r="AJ1577" s="77">
        <f>IF(Dane!$E$3=1,BM1577,IF(Dane!$E$3=2,BS1577,BU1577))</f>
        <v>0</v>
      </c>
      <c r="AK1577" s="77">
        <f>IF(Dane!$E$3=1,BN1577,IF(Dane!$E$3=2,BT1577,BV1577))</f>
        <v>0</v>
      </c>
      <c r="AL1577" s="24">
        <f t="shared" si="745"/>
        <v>0</v>
      </c>
      <c r="AM1577" s="24">
        <f t="shared" si="746"/>
        <v>0</v>
      </c>
      <c r="AN1577" s="24"/>
      <c r="AO1577" s="24">
        <f t="shared" si="731"/>
        <v>0</v>
      </c>
      <c r="AP1577" s="24">
        <f t="shared" si="747"/>
        <v>0</v>
      </c>
      <c r="AQ1577" s="24">
        <f t="shared" si="732"/>
        <v>0</v>
      </c>
      <c r="AR1577" s="24">
        <f t="shared" si="733"/>
        <v>0</v>
      </c>
      <c r="AS1577" s="24">
        <f t="shared" si="734"/>
        <v>0</v>
      </c>
      <c r="AT1577" s="24">
        <f t="shared" si="748"/>
        <v>0</v>
      </c>
      <c r="AU1577" s="24">
        <f t="shared" si="757"/>
        <v>0</v>
      </c>
      <c r="AV1577" s="24">
        <v>0</v>
      </c>
      <c r="AW1577" s="24">
        <f t="shared" si="760"/>
        <v>0</v>
      </c>
      <c r="AX1577" s="24">
        <v>0</v>
      </c>
      <c r="AY1577" s="24">
        <f t="shared" si="749"/>
        <v>0</v>
      </c>
      <c r="AZ1577" s="24">
        <f t="shared" si="750"/>
        <v>0</v>
      </c>
      <c r="BA1577" s="24">
        <f t="shared" si="735"/>
        <v>0</v>
      </c>
      <c r="BB1577" s="24">
        <f t="shared" si="736"/>
        <v>0</v>
      </c>
      <c r="BC1577" s="24">
        <f t="shared" si="737"/>
        <v>0</v>
      </c>
      <c r="BD1577" s="24">
        <f t="shared" si="738"/>
        <v>0</v>
      </c>
      <c r="BE1577" s="24">
        <f t="shared" si="739"/>
        <v>0</v>
      </c>
      <c r="BF1577" s="24">
        <f t="shared" si="751"/>
        <v>0</v>
      </c>
      <c r="BG1577" s="24">
        <f t="shared" si="758"/>
        <v>0</v>
      </c>
      <c r="BH1577" s="24">
        <v>0</v>
      </c>
      <c r="BI1577" s="24">
        <f t="shared" si="752"/>
        <v>0</v>
      </c>
      <c r="BJ1577" s="24">
        <v>0</v>
      </c>
      <c r="BK1577" s="24">
        <f t="shared" si="753"/>
        <v>0</v>
      </c>
      <c r="BL1577" s="24">
        <f t="shared" si="754"/>
        <v>0</v>
      </c>
      <c r="BM1577" s="24">
        <f t="shared" si="740"/>
        <v>0</v>
      </c>
      <c r="BN1577" s="24">
        <f t="shared" si="741"/>
        <v>0</v>
      </c>
      <c r="BO1577" s="24">
        <f t="shared" si="742"/>
        <v>0</v>
      </c>
      <c r="BP1577" s="24">
        <f t="shared" si="743"/>
        <v>0</v>
      </c>
      <c r="BQ1577" s="24">
        <f t="shared" si="744"/>
        <v>0</v>
      </c>
      <c r="BR1577" s="24">
        <f t="shared" si="755"/>
        <v>0</v>
      </c>
      <c r="BS1577" s="24">
        <f t="shared" si="759"/>
        <v>0</v>
      </c>
      <c r="BT1577" s="24">
        <v>0</v>
      </c>
      <c r="BU1577" s="24">
        <f t="shared" si="756"/>
        <v>0</v>
      </c>
      <c r="BV1577" s="24">
        <v>0</v>
      </c>
    </row>
    <row r="1578" spans="1:74">
      <c r="A1578" s="87">
        <v>1569</v>
      </c>
      <c r="B1578" s="1"/>
      <c r="C1578" s="1"/>
      <c r="D1578" s="2"/>
      <c r="E1578" s="3"/>
      <c r="F1578" s="4"/>
      <c r="G1578" s="5"/>
      <c r="H1578" s="4"/>
      <c r="I1578" s="5"/>
      <c r="J1578" s="6"/>
      <c r="K1578" s="5"/>
      <c r="L1578" s="5"/>
      <c r="M1578" s="5"/>
      <c r="N1578" s="7"/>
      <c r="O1578" s="38"/>
      <c r="P1578" s="5"/>
      <c r="Q1578" s="5"/>
      <c r="R1578" s="7"/>
      <c r="S1578" s="38"/>
      <c r="T1578" s="5"/>
      <c r="U1578" s="5"/>
      <c r="V1578" s="55"/>
      <c r="W1578" s="38"/>
      <c r="X1578" s="5"/>
      <c r="Y1578" s="5"/>
      <c r="Z1578" s="55"/>
      <c r="AA1578" s="36">
        <f>IF(Dane!$E$3=1,AO1578+BA1578+BM1578,IF(Dane!$E$3=2,AU1578+BG1578+BS1578,AW1578+BI1578+BU1578))</f>
        <v>0</v>
      </c>
      <c r="AB1578" s="16">
        <f>IF(Dane!$E$3=1,AP1578+BB1578+BN1578,IF(Dane!$E$3=2,AV1578+BH1578+BT1578,AX1578+BJ1578+BV1578))</f>
        <v>0</v>
      </c>
      <c r="AC1578" s="16">
        <f>IF(((K1578*Dane!$C$9)-AA1578)&lt;0,0,(K1578*Dane!$C$9)-AA1578)</f>
        <v>0</v>
      </c>
      <c r="AD1578" s="37">
        <f>IFERROR(IF(((L1578*Dane!$C$9)-AB1578)&lt;0,0,(L1578*Dane!$C$9)-AB1578),0)</f>
        <v>0</v>
      </c>
      <c r="AE1578" s="97"/>
      <c r="AF1578" s="77">
        <f>IF(Dane!$E$3=1,AO1578,IF(Dane!$E$3=2,AU1578,AW1578))</f>
        <v>0</v>
      </c>
      <c r="AG1578" s="77">
        <f>IF(Dane!$E$3=1,AP1578,IF(Dane!$E$3=2,AV1578,AX1578))</f>
        <v>0</v>
      </c>
      <c r="AH1578" s="77">
        <f>IF(Dane!$E$3=1,BA1578,IF(Dane!$E$3=2,BG1578,BI1578))</f>
        <v>0</v>
      </c>
      <c r="AI1578" s="77">
        <f>IF(Dane!$E$3=1,BB1578,IF(Dane!$E$3=2,BH1578,BJ1578))</f>
        <v>0</v>
      </c>
      <c r="AJ1578" s="77">
        <f>IF(Dane!$E$3=1,BM1578,IF(Dane!$E$3=2,BS1578,BU1578))</f>
        <v>0</v>
      </c>
      <c r="AK1578" s="77">
        <f>IF(Dane!$E$3=1,BN1578,IF(Dane!$E$3=2,BT1578,BV1578))</f>
        <v>0</v>
      </c>
      <c r="AL1578" s="24">
        <f t="shared" si="745"/>
        <v>0</v>
      </c>
      <c r="AM1578" s="24">
        <f t="shared" si="746"/>
        <v>0</v>
      </c>
      <c r="AN1578" s="24"/>
      <c r="AO1578" s="24">
        <f t="shared" si="731"/>
        <v>0</v>
      </c>
      <c r="AP1578" s="24">
        <f t="shared" si="747"/>
        <v>0</v>
      </c>
      <c r="AQ1578" s="24">
        <f t="shared" si="732"/>
        <v>0</v>
      </c>
      <c r="AR1578" s="24">
        <f t="shared" si="733"/>
        <v>0</v>
      </c>
      <c r="AS1578" s="24">
        <f t="shared" si="734"/>
        <v>0</v>
      </c>
      <c r="AT1578" s="24">
        <f t="shared" si="748"/>
        <v>0</v>
      </c>
      <c r="AU1578" s="24">
        <f t="shared" si="757"/>
        <v>0</v>
      </c>
      <c r="AV1578" s="24">
        <v>0</v>
      </c>
      <c r="AW1578" s="24">
        <f t="shared" si="760"/>
        <v>0</v>
      </c>
      <c r="AX1578" s="24">
        <v>0</v>
      </c>
      <c r="AY1578" s="24">
        <f t="shared" si="749"/>
        <v>0</v>
      </c>
      <c r="AZ1578" s="24">
        <f t="shared" si="750"/>
        <v>0</v>
      </c>
      <c r="BA1578" s="24">
        <f t="shared" si="735"/>
        <v>0</v>
      </c>
      <c r="BB1578" s="24">
        <f t="shared" si="736"/>
        <v>0</v>
      </c>
      <c r="BC1578" s="24">
        <f t="shared" si="737"/>
        <v>0</v>
      </c>
      <c r="BD1578" s="24">
        <f t="shared" si="738"/>
        <v>0</v>
      </c>
      <c r="BE1578" s="24">
        <f t="shared" si="739"/>
        <v>0</v>
      </c>
      <c r="BF1578" s="24">
        <f t="shared" si="751"/>
        <v>0</v>
      </c>
      <c r="BG1578" s="24">
        <f t="shared" si="758"/>
        <v>0</v>
      </c>
      <c r="BH1578" s="24">
        <v>0</v>
      </c>
      <c r="BI1578" s="24">
        <f t="shared" si="752"/>
        <v>0</v>
      </c>
      <c r="BJ1578" s="24">
        <v>0</v>
      </c>
      <c r="BK1578" s="24">
        <f t="shared" si="753"/>
        <v>0</v>
      </c>
      <c r="BL1578" s="24">
        <f t="shared" si="754"/>
        <v>0</v>
      </c>
      <c r="BM1578" s="24">
        <f t="shared" si="740"/>
        <v>0</v>
      </c>
      <c r="BN1578" s="24">
        <f t="shared" si="741"/>
        <v>0</v>
      </c>
      <c r="BO1578" s="24">
        <f t="shared" si="742"/>
        <v>0</v>
      </c>
      <c r="BP1578" s="24">
        <f t="shared" si="743"/>
        <v>0</v>
      </c>
      <c r="BQ1578" s="24">
        <f t="shared" si="744"/>
        <v>0</v>
      </c>
      <c r="BR1578" s="24">
        <f t="shared" si="755"/>
        <v>0</v>
      </c>
      <c r="BS1578" s="24">
        <f t="shared" si="759"/>
        <v>0</v>
      </c>
      <c r="BT1578" s="24">
        <v>0</v>
      </c>
      <c r="BU1578" s="24">
        <f t="shared" si="756"/>
        <v>0</v>
      </c>
      <c r="BV1578" s="24">
        <v>0</v>
      </c>
    </row>
    <row r="1579" spans="1:74">
      <c r="A1579" s="87">
        <v>1570</v>
      </c>
      <c r="B1579" s="1"/>
      <c r="C1579" s="1"/>
      <c r="D1579" s="2"/>
      <c r="E1579" s="3"/>
      <c r="F1579" s="4"/>
      <c r="G1579" s="5"/>
      <c r="H1579" s="4"/>
      <c r="I1579" s="5"/>
      <c r="J1579" s="6"/>
      <c r="K1579" s="5"/>
      <c r="L1579" s="5"/>
      <c r="M1579" s="5"/>
      <c r="N1579" s="7"/>
      <c r="O1579" s="38"/>
      <c r="P1579" s="5"/>
      <c r="Q1579" s="5"/>
      <c r="R1579" s="7"/>
      <c r="S1579" s="38"/>
      <c r="T1579" s="5"/>
      <c r="U1579" s="5"/>
      <c r="V1579" s="55"/>
      <c r="W1579" s="38"/>
      <c r="X1579" s="5"/>
      <c r="Y1579" s="5"/>
      <c r="Z1579" s="55"/>
      <c r="AA1579" s="36">
        <f>IF(Dane!$E$3=1,AO1579+BA1579+BM1579,IF(Dane!$E$3=2,AU1579+BG1579+BS1579,AW1579+BI1579+BU1579))</f>
        <v>0</v>
      </c>
      <c r="AB1579" s="16">
        <f>IF(Dane!$E$3=1,AP1579+BB1579+BN1579,IF(Dane!$E$3=2,AV1579+BH1579+BT1579,AX1579+BJ1579+BV1579))</f>
        <v>0</v>
      </c>
      <c r="AC1579" s="16">
        <f>IF(((K1579*Dane!$C$9)-AA1579)&lt;0,0,(K1579*Dane!$C$9)-AA1579)</f>
        <v>0</v>
      </c>
      <c r="AD1579" s="37">
        <f>IFERROR(IF(((L1579*Dane!$C$9)-AB1579)&lt;0,0,(L1579*Dane!$C$9)-AB1579),0)</f>
        <v>0</v>
      </c>
      <c r="AE1579" s="97"/>
      <c r="AF1579" s="77">
        <f>IF(Dane!$E$3=1,AO1579,IF(Dane!$E$3=2,AU1579,AW1579))</f>
        <v>0</v>
      </c>
      <c r="AG1579" s="77">
        <f>IF(Dane!$E$3=1,AP1579,IF(Dane!$E$3=2,AV1579,AX1579))</f>
        <v>0</v>
      </c>
      <c r="AH1579" s="77">
        <f>IF(Dane!$E$3=1,BA1579,IF(Dane!$E$3=2,BG1579,BI1579))</f>
        <v>0</v>
      </c>
      <c r="AI1579" s="77">
        <f>IF(Dane!$E$3=1,BB1579,IF(Dane!$E$3=2,BH1579,BJ1579))</f>
        <v>0</v>
      </c>
      <c r="AJ1579" s="77">
        <f>IF(Dane!$E$3=1,BM1579,IF(Dane!$E$3=2,BS1579,BU1579))</f>
        <v>0</v>
      </c>
      <c r="AK1579" s="77">
        <f>IF(Dane!$E$3=1,BN1579,IF(Dane!$E$3=2,BT1579,BV1579))</f>
        <v>0</v>
      </c>
      <c r="AL1579" s="24">
        <f t="shared" si="745"/>
        <v>0</v>
      </c>
      <c r="AM1579" s="24">
        <f t="shared" si="746"/>
        <v>0</v>
      </c>
      <c r="AN1579" s="24"/>
      <c r="AO1579" s="24">
        <f t="shared" si="731"/>
        <v>0</v>
      </c>
      <c r="AP1579" s="24">
        <f t="shared" si="747"/>
        <v>0</v>
      </c>
      <c r="AQ1579" s="24">
        <f t="shared" si="732"/>
        <v>0</v>
      </c>
      <c r="AR1579" s="24">
        <f t="shared" si="733"/>
        <v>0</v>
      </c>
      <c r="AS1579" s="24">
        <f t="shared" si="734"/>
        <v>0</v>
      </c>
      <c r="AT1579" s="24">
        <f t="shared" si="748"/>
        <v>0</v>
      </c>
      <c r="AU1579" s="24">
        <f t="shared" si="757"/>
        <v>0</v>
      </c>
      <c r="AV1579" s="24">
        <v>0</v>
      </c>
      <c r="AW1579" s="24">
        <f t="shared" si="760"/>
        <v>0</v>
      </c>
      <c r="AX1579" s="24">
        <v>0</v>
      </c>
      <c r="AY1579" s="24">
        <f t="shared" si="749"/>
        <v>0</v>
      </c>
      <c r="AZ1579" s="24">
        <f t="shared" si="750"/>
        <v>0</v>
      </c>
      <c r="BA1579" s="24">
        <f t="shared" si="735"/>
        <v>0</v>
      </c>
      <c r="BB1579" s="24">
        <f t="shared" si="736"/>
        <v>0</v>
      </c>
      <c r="BC1579" s="24">
        <f t="shared" si="737"/>
        <v>0</v>
      </c>
      <c r="BD1579" s="24">
        <f t="shared" si="738"/>
        <v>0</v>
      </c>
      <c r="BE1579" s="24">
        <f t="shared" si="739"/>
        <v>0</v>
      </c>
      <c r="BF1579" s="24">
        <f t="shared" si="751"/>
        <v>0</v>
      </c>
      <c r="BG1579" s="24">
        <f t="shared" si="758"/>
        <v>0</v>
      </c>
      <c r="BH1579" s="24">
        <v>0</v>
      </c>
      <c r="BI1579" s="24">
        <f t="shared" si="752"/>
        <v>0</v>
      </c>
      <c r="BJ1579" s="24">
        <v>0</v>
      </c>
      <c r="BK1579" s="24">
        <f t="shared" si="753"/>
        <v>0</v>
      </c>
      <c r="BL1579" s="24">
        <f t="shared" si="754"/>
        <v>0</v>
      </c>
      <c r="BM1579" s="24">
        <f t="shared" si="740"/>
        <v>0</v>
      </c>
      <c r="BN1579" s="24">
        <f t="shared" si="741"/>
        <v>0</v>
      </c>
      <c r="BO1579" s="24">
        <f t="shared" si="742"/>
        <v>0</v>
      </c>
      <c r="BP1579" s="24">
        <f t="shared" si="743"/>
        <v>0</v>
      </c>
      <c r="BQ1579" s="24">
        <f t="shared" si="744"/>
        <v>0</v>
      </c>
      <c r="BR1579" s="24">
        <f t="shared" si="755"/>
        <v>0</v>
      </c>
      <c r="BS1579" s="24">
        <f t="shared" si="759"/>
        <v>0</v>
      </c>
      <c r="BT1579" s="24">
        <v>0</v>
      </c>
      <c r="BU1579" s="24">
        <f t="shared" si="756"/>
        <v>0</v>
      </c>
      <c r="BV1579" s="24">
        <v>0</v>
      </c>
    </row>
    <row r="1580" spans="1:74">
      <c r="A1580" s="87">
        <v>1571</v>
      </c>
      <c r="B1580" s="1"/>
      <c r="C1580" s="1"/>
      <c r="D1580" s="2"/>
      <c r="E1580" s="3"/>
      <c r="F1580" s="4"/>
      <c r="G1580" s="5"/>
      <c r="H1580" s="4"/>
      <c r="I1580" s="5"/>
      <c r="J1580" s="6"/>
      <c r="K1580" s="5"/>
      <c r="L1580" s="5"/>
      <c r="M1580" s="5"/>
      <c r="N1580" s="7"/>
      <c r="O1580" s="38"/>
      <c r="P1580" s="5"/>
      <c r="Q1580" s="5"/>
      <c r="R1580" s="7"/>
      <c r="S1580" s="38"/>
      <c r="T1580" s="5"/>
      <c r="U1580" s="5"/>
      <c r="V1580" s="55"/>
      <c r="W1580" s="38"/>
      <c r="X1580" s="5"/>
      <c r="Y1580" s="5"/>
      <c r="Z1580" s="55"/>
      <c r="AA1580" s="36">
        <f>IF(Dane!$E$3=1,AO1580+BA1580+BM1580,IF(Dane!$E$3=2,AU1580+BG1580+BS1580,AW1580+BI1580+BU1580))</f>
        <v>0</v>
      </c>
      <c r="AB1580" s="16">
        <f>IF(Dane!$E$3=1,AP1580+BB1580+BN1580,IF(Dane!$E$3=2,AV1580+BH1580+BT1580,AX1580+BJ1580+BV1580))</f>
        <v>0</v>
      </c>
      <c r="AC1580" s="16">
        <f>IF(((K1580*Dane!$C$9)-AA1580)&lt;0,0,(K1580*Dane!$C$9)-AA1580)</f>
        <v>0</v>
      </c>
      <c r="AD1580" s="37">
        <f>IFERROR(IF(((L1580*Dane!$C$9)-AB1580)&lt;0,0,(L1580*Dane!$C$9)-AB1580),0)</f>
        <v>0</v>
      </c>
      <c r="AE1580" s="97"/>
      <c r="AF1580" s="77">
        <f>IF(Dane!$E$3=1,AO1580,IF(Dane!$E$3=2,AU1580,AW1580))</f>
        <v>0</v>
      </c>
      <c r="AG1580" s="77">
        <f>IF(Dane!$E$3=1,AP1580,IF(Dane!$E$3=2,AV1580,AX1580))</f>
        <v>0</v>
      </c>
      <c r="AH1580" s="77">
        <f>IF(Dane!$E$3=1,BA1580,IF(Dane!$E$3=2,BG1580,BI1580))</f>
        <v>0</v>
      </c>
      <c r="AI1580" s="77">
        <f>IF(Dane!$E$3=1,BB1580,IF(Dane!$E$3=2,BH1580,BJ1580))</f>
        <v>0</v>
      </c>
      <c r="AJ1580" s="77">
        <f>IF(Dane!$E$3=1,BM1580,IF(Dane!$E$3=2,BS1580,BU1580))</f>
        <v>0</v>
      </c>
      <c r="AK1580" s="77">
        <f>IF(Dane!$E$3=1,BN1580,IF(Dane!$E$3=2,BT1580,BV1580))</f>
        <v>0</v>
      </c>
      <c r="AL1580" s="24">
        <f t="shared" si="745"/>
        <v>0</v>
      </c>
      <c r="AM1580" s="24">
        <f t="shared" si="746"/>
        <v>0</v>
      </c>
      <c r="AN1580" s="24"/>
      <c r="AO1580" s="24">
        <f t="shared" si="731"/>
        <v>0</v>
      </c>
      <c r="AP1580" s="24">
        <f t="shared" si="747"/>
        <v>0</v>
      </c>
      <c r="AQ1580" s="24">
        <f t="shared" si="732"/>
        <v>0</v>
      </c>
      <c r="AR1580" s="24">
        <f t="shared" si="733"/>
        <v>0</v>
      </c>
      <c r="AS1580" s="24">
        <f t="shared" si="734"/>
        <v>0</v>
      </c>
      <c r="AT1580" s="24">
        <f t="shared" si="748"/>
        <v>0</v>
      </c>
      <c r="AU1580" s="24">
        <f t="shared" si="757"/>
        <v>0</v>
      </c>
      <c r="AV1580" s="24">
        <v>0</v>
      </c>
      <c r="AW1580" s="24">
        <f t="shared" si="760"/>
        <v>0</v>
      </c>
      <c r="AX1580" s="24">
        <v>0</v>
      </c>
      <c r="AY1580" s="24">
        <f t="shared" si="749"/>
        <v>0</v>
      </c>
      <c r="AZ1580" s="24">
        <f t="shared" si="750"/>
        <v>0</v>
      </c>
      <c r="BA1580" s="24">
        <f t="shared" si="735"/>
        <v>0</v>
      </c>
      <c r="BB1580" s="24">
        <f t="shared" si="736"/>
        <v>0</v>
      </c>
      <c r="BC1580" s="24">
        <f t="shared" si="737"/>
        <v>0</v>
      </c>
      <c r="BD1580" s="24">
        <f t="shared" si="738"/>
        <v>0</v>
      </c>
      <c r="BE1580" s="24">
        <f t="shared" si="739"/>
        <v>0</v>
      </c>
      <c r="BF1580" s="24">
        <f t="shared" si="751"/>
        <v>0</v>
      </c>
      <c r="BG1580" s="24">
        <f t="shared" si="758"/>
        <v>0</v>
      </c>
      <c r="BH1580" s="24">
        <v>0</v>
      </c>
      <c r="BI1580" s="24">
        <f t="shared" si="752"/>
        <v>0</v>
      </c>
      <c r="BJ1580" s="24">
        <v>0</v>
      </c>
      <c r="BK1580" s="24">
        <f t="shared" si="753"/>
        <v>0</v>
      </c>
      <c r="BL1580" s="24">
        <f t="shared" si="754"/>
        <v>0</v>
      </c>
      <c r="BM1580" s="24">
        <f t="shared" si="740"/>
        <v>0</v>
      </c>
      <c r="BN1580" s="24">
        <f t="shared" si="741"/>
        <v>0</v>
      </c>
      <c r="BO1580" s="24">
        <f t="shared" si="742"/>
        <v>0</v>
      </c>
      <c r="BP1580" s="24">
        <f t="shared" si="743"/>
        <v>0</v>
      </c>
      <c r="BQ1580" s="24">
        <f t="shared" si="744"/>
        <v>0</v>
      </c>
      <c r="BR1580" s="24">
        <f t="shared" si="755"/>
        <v>0</v>
      </c>
      <c r="BS1580" s="24">
        <f t="shared" si="759"/>
        <v>0</v>
      </c>
      <c r="BT1580" s="24">
        <v>0</v>
      </c>
      <c r="BU1580" s="24">
        <f t="shared" si="756"/>
        <v>0</v>
      </c>
      <c r="BV1580" s="24">
        <v>0</v>
      </c>
    </row>
    <row r="1581" spans="1:74">
      <c r="A1581" s="87">
        <v>1572</v>
      </c>
      <c r="B1581" s="1"/>
      <c r="C1581" s="1"/>
      <c r="D1581" s="2"/>
      <c r="E1581" s="3"/>
      <c r="F1581" s="4"/>
      <c r="G1581" s="5"/>
      <c r="H1581" s="4"/>
      <c r="I1581" s="5"/>
      <c r="J1581" s="6"/>
      <c r="K1581" s="5"/>
      <c r="L1581" s="5"/>
      <c r="M1581" s="5"/>
      <c r="N1581" s="7"/>
      <c r="O1581" s="38"/>
      <c r="P1581" s="5"/>
      <c r="Q1581" s="5"/>
      <c r="R1581" s="7"/>
      <c r="S1581" s="38"/>
      <c r="T1581" s="5"/>
      <c r="U1581" s="5"/>
      <c r="V1581" s="55"/>
      <c r="W1581" s="38"/>
      <c r="X1581" s="5"/>
      <c r="Y1581" s="5"/>
      <c r="Z1581" s="55"/>
      <c r="AA1581" s="36">
        <f>IF(Dane!$E$3=1,AO1581+BA1581+BM1581,IF(Dane!$E$3=2,AU1581+BG1581+BS1581,AW1581+BI1581+BU1581))</f>
        <v>0</v>
      </c>
      <c r="AB1581" s="16">
        <f>IF(Dane!$E$3=1,AP1581+BB1581+BN1581,IF(Dane!$E$3=2,AV1581+BH1581+BT1581,AX1581+BJ1581+BV1581))</f>
        <v>0</v>
      </c>
      <c r="AC1581" s="16">
        <f>IF(((K1581*Dane!$C$9)-AA1581)&lt;0,0,(K1581*Dane!$C$9)-AA1581)</f>
        <v>0</v>
      </c>
      <c r="AD1581" s="37">
        <f>IFERROR(IF(((L1581*Dane!$C$9)-AB1581)&lt;0,0,(L1581*Dane!$C$9)-AB1581),0)</f>
        <v>0</v>
      </c>
      <c r="AE1581" s="97"/>
      <c r="AF1581" s="77">
        <f>IF(Dane!$E$3=1,AO1581,IF(Dane!$E$3=2,AU1581,AW1581))</f>
        <v>0</v>
      </c>
      <c r="AG1581" s="77">
        <f>IF(Dane!$E$3=1,AP1581,IF(Dane!$E$3=2,AV1581,AX1581))</f>
        <v>0</v>
      </c>
      <c r="AH1581" s="77">
        <f>IF(Dane!$E$3=1,BA1581,IF(Dane!$E$3=2,BG1581,BI1581))</f>
        <v>0</v>
      </c>
      <c r="AI1581" s="77">
        <f>IF(Dane!$E$3=1,BB1581,IF(Dane!$E$3=2,BH1581,BJ1581))</f>
        <v>0</v>
      </c>
      <c r="AJ1581" s="77">
        <f>IF(Dane!$E$3=1,BM1581,IF(Dane!$E$3=2,BS1581,BU1581))</f>
        <v>0</v>
      </c>
      <c r="AK1581" s="77">
        <f>IF(Dane!$E$3=1,BN1581,IF(Dane!$E$3=2,BT1581,BV1581))</f>
        <v>0</v>
      </c>
      <c r="AL1581" s="24">
        <f t="shared" si="745"/>
        <v>0</v>
      </c>
      <c r="AM1581" s="24">
        <f t="shared" si="746"/>
        <v>0</v>
      </c>
      <c r="AN1581" s="24"/>
      <c r="AO1581" s="24">
        <f t="shared" si="731"/>
        <v>0</v>
      </c>
      <c r="AP1581" s="24">
        <f t="shared" si="747"/>
        <v>0</v>
      </c>
      <c r="AQ1581" s="24">
        <f t="shared" si="732"/>
        <v>0</v>
      </c>
      <c r="AR1581" s="24">
        <f t="shared" si="733"/>
        <v>0</v>
      </c>
      <c r="AS1581" s="24">
        <f t="shared" si="734"/>
        <v>0</v>
      </c>
      <c r="AT1581" s="24">
        <f t="shared" si="748"/>
        <v>0</v>
      </c>
      <c r="AU1581" s="24">
        <f t="shared" si="757"/>
        <v>0</v>
      </c>
      <c r="AV1581" s="24">
        <v>0</v>
      </c>
      <c r="AW1581" s="24">
        <f t="shared" si="760"/>
        <v>0</v>
      </c>
      <c r="AX1581" s="24">
        <v>0</v>
      </c>
      <c r="AY1581" s="24">
        <f t="shared" si="749"/>
        <v>0</v>
      </c>
      <c r="AZ1581" s="24">
        <f t="shared" si="750"/>
        <v>0</v>
      </c>
      <c r="BA1581" s="24">
        <f t="shared" si="735"/>
        <v>0</v>
      </c>
      <c r="BB1581" s="24">
        <f t="shared" si="736"/>
        <v>0</v>
      </c>
      <c r="BC1581" s="24">
        <f t="shared" si="737"/>
        <v>0</v>
      </c>
      <c r="BD1581" s="24">
        <f t="shared" si="738"/>
        <v>0</v>
      </c>
      <c r="BE1581" s="24">
        <f t="shared" si="739"/>
        <v>0</v>
      </c>
      <c r="BF1581" s="24">
        <f t="shared" si="751"/>
        <v>0</v>
      </c>
      <c r="BG1581" s="24">
        <f t="shared" si="758"/>
        <v>0</v>
      </c>
      <c r="BH1581" s="24">
        <v>0</v>
      </c>
      <c r="BI1581" s="24">
        <f t="shared" si="752"/>
        <v>0</v>
      </c>
      <c r="BJ1581" s="24">
        <v>0</v>
      </c>
      <c r="BK1581" s="24">
        <f t="shared" si="753"/>
        <v>0</v>
      </c>
      <c r="BL1581" s="24">
        <f t="shared" si="754"/>
        <v>0</v>
      </c>
      <c r="BM1581" s="24">
        <f t="shared" si="740"/>
        <v>0</v>
      </c>
      <c r="BN1581" s="24">
        <f t="shared" si="741"/>
        <v>0</v>
      </c>
      <c r="BO1581" s="24">
        <f t="shared" si="742"/>
        <v>0</v>
      </c>
      <c r="BP1581" s="24">
        <f t="shared" si="743"/>
        <v>0</v>
      </c>
      <c r="BQ1581" s="24">
        <f t="shared" si="744"/>
        <v>0</v>
      </c>
      <c r="BR1581" s="24">
        <f t="shared" si="755"/>
        <v>0</v>
      </c>
      <c r="BS1581" s="24">
        <f t="shared" si="759"/>
        <v>0</v>
      </c>
      <c r="BT1581" s="24">
        <v>0</v>
      </c>
      <c r="BU1581" s="24">
        <f t="shared" si="756"/>
        <v>0</v>
      </c>
      <c r="BV1581" s="24">
        <v>0</v>
      </c>
    </row>
    <row r="1582" spans="1:74">
      <c r="A1582" s="87">
        <v>1573</v>
      </c>
      <c r="B1582" s="1"/>
      <c r="C1582" s="1"/>
      <c r="D1582" s="2"/>
      <c r="E1582" s="3"/>
      <c r="F1582" s="4"/>
      <c r="G1582" s="5"/>
      <c r="H1582" s="4"/>
      <c r="I1582" s="5"/>
      <c r="J1582" s="6"/>
      <c r="K1582" s="5"/>
      <c r="L1582" s="5"/>
      <c r="M1582" s="5"/>
      <c r="N1582" s="7"/>
      <c r="O1582" s="38"/>
      <c r="P1582" s="5"/>
      <c r="Q1582" s="5"/>
      <c r="R1582" s="7"/>
      <c r="S1582" s="38"/>
      <c r="T1582" s="5"/>
      <c r="U1582" s="5"/>
      <c r="V1582" s="55"/>
      <c r="W1582" s="38"/>
      <c r="X1582" s="5"/>
      <c r="Y1582" s="5"/>
      <c r="Z1582" s="55"/>
      <c r="AA1582" s="36">
        <f>IF(Dane!$E$3=1,AO1582+BA1582+BM1582,IF(Dane!$E$3=2,AU1582+BG1582+BS1582,AW1582+BI1582+BU1582))</f>
        <v>0</v>
      </c>
      <c r="AB1582" s="16">
        <f>IF(Dane!$E$3=1,AP1582+BB1582+BN1582,IF(Dane!$E$3=2,AV1582+BH1582+BT1582,AX1582+BJ1582+BV1582))</f>
        <v>0</v>
      </c>
      <c r="AC1582" s="16">
        <f>IF(((K1582*Dane!$C$9)-AA1582)&lt;0,0,(K1582*Dane!$C$9)-AA1582)</f>
        <v>0</v>
      </c>
      <c r="AD1582" s="37">
        <f>IFERROR(IF(((L1582*Dane!$C$9)-AB1582)&lt;0,0,(L1582*Dane!$C$9)-AB1582),0)</f>
        <v>0</v>
      </c>
      <c r="AE1582" s="97"/>
      <c r="AF1582" s="77">
        <f>IF(Dane!$E$3=1,AO1582,IF(Dane!$E$3=2,AU1582,AW1582))</f>
        <v>0</v>
      </c>
      <c r="AG1582" s="77">
        <f>IF(Dane!$E$3=1,AP1582,IF(Dane!$E$3=2,AV1582,AX1582))</f>
        <v>0</v>
      </c>
      <c r="AH1582" s="77">
        <f>IF(Dane!$E$3=1,BA1582,IF(Dane!$E$3=2,BG1582,BI1582))</f>
        <v>0</v>
      </c>
      <c r="AI1582" s="77">
        <f>IF(Dane!$E$3=1,BB1582,IF(Dane!$E$3=2,BH1582,BJ1582))</f>
        <v>0</v>
      </c>
      <c r="AJ1582" s="77">
        <f>IF(Dane!$E$3=1,BM1582,IF(Dane!$E$3=2,BS1582,BU1582))</f>
        <v>0</v>
      </c>
      <c r="AK1582" s="77">
        <f>IF(Dane!$E$3=1,BN1582,IF(Dane!$E$3=2,BT1582,BV1582))</f>
        <v>0</v>
      </c>
      <c r="AL1582" s="24">
        <f t="shared" si="745"/>
        <v>0</v>
      </c>
      <c r="AM1582" s="24">
        <f t="shared" si="746"/>
        <v>0</v>
      </c>
      <c r="AN1582" s="24"/>
      <c r="AO1582" s="24">
        <f t="shared" si="731"/>
        <v>0</v>
      </c>
      <c r="AP1582" s="24">
        <f t="shared" si="747"/>
        <v>0</v>
      </c>
      <c r="AQ1582" s="24">
        <f t="shared" si="732"/>
        <v>0</v>
      </c>
      <c r="AR1582" s="24">
        <f t="shared" si="733"/>
        <v>0</v>
      </c>
      <c r="AS1582" s="24">
        <f t="shared" si="734"/>
        <v>0</v>
      </c>
      <c r="AT1582" s="24">
        <f t="shared" si="748"/>
        <v>0</v>
      </c>
      <c r="AU1582" s="24">
        <f t="shared" si="757"/>
        <v>0</v>
      </c>
      <c r="AV1582" s="24">
        <v>0</v>
      </c>
      <c r="AW1582" s="24">
        <f t="shared" si="760"/>
        <v>0</v>
      </c>
      <c r="AX1582" s="24">
        <v>0</v>
      </c>
      <c r="AY1582" s="24">
        <f t="shared" si="749"/>
        <v>0</v>
      </c>
      <c r="AZ1582" s="24">
        <f t="shared" si="750"/>
        <v>0</v>
      </c>
      <c r="BA1582" s="24">
        <f t="shared" si="735"/>
        <v>0</v>
      </c>
      <c r="BB1582" s="24">
        <f t="shared" si="736"/>
        <v>0</v>
      </c>
      <c r="BC1582" s="24">
        <f t="shared" si="737"/>
        <v>0</v>
      </c>
      <c r="BD1582" s="24">
        <f t="shared" si="738"/>
        <v>0</v>
      </c>
      <c r="BE1582" s="24">
        <f t="shared" si="739"/>
        <v>0</v>
      </c>
      <c r="BF1582" s="24">
        <f t="shared" si="751"/>
        <v>0</v>
      </c>
      <c r="BG1582" s="24">
        <f t="shared" si="758"/>
        <v>0</v>
      </c>
      <c r="BH1582" s="24">
        <v>0</v>
      </c>
      <c r="BI1582" s="24">
        <f t="shared" si="752"/>
        <v>0</v>
      </c>
      <c r="BJ1582" s="24">
        <v>0</v>
      </c>
      <c r="BK1582" s="24">
        <f t="shared" si="753"/>
        <v>0</v>
      </c>
      <c r="BL1582" s="24">
        <f t="shared" si="754"/>
        <v>0</v>
      </c>
      <c r="BM1582" s="24">
        <f t="shared" si="740"/>
        <v>0</v>
      </c>
      <c r="BN1582" s="24">
        <f t="shared" si="741"/>
        <v>0</v>
      </c>
      <c r="BO1582" s="24">
        <f t="shared" si="742"/>
        <v>0</v>
      </c>
      <c r="BP1582" s="24">
        <f t="shared" si="743"/>
        <v>0</v>
      </c>
      <c r="BQ1582" s="24">
        <f t="shared" si="744"/>
        <v>0</v>
      </c>
      <c r="BR1582" s="24">
        <f t="shared" si="755"/>
        <v>0</v>
      </c>
      <c r="BS1582" s="24">
        <f t="shared" si="759"/>
        <v>0</v>
      </c>
      <c r="BT1582" s="24">
        <v>0</v>
      </c>
      <c r="BU1582" s="24">
        <f t="shared" si="756"/>
        <v>0</v>
      </c>
      <c r="BV1582" s="24">
        <v>0</v>
      </c>
    </row>
    <row r="1583" spans="1:74">
      <c r="A1583" s="87">
        <v>1574</v>
      </c>
      <c r="B1583" s="1"/>
      <c r="C1583" s="1"/>
      <c r="D1583" s="2"/>
      <c r="E1583" s="3"/>
      <c r="F1583" s="4"/>
      <c r="G1583" s="5"/>
      <c r="H1583" s="4"/>
      <c r="I1583" s="5"/>
      <c r="J1583" s="6"/>
      <c r="K1583" s="5"/>
      <c r="L1583" s="5"/>
      <c r="M1583" s="5"/>
      <c r="N1583" s="7"/>
      <c r="O1583" s="38"/>
      <c r="P1583" s="5"/>
      <c r="Q1583" s="5"/>
      <c r="R1583" s="7"/>
      <c r="S1583" s="38"/>
      <c r="T1583" s="5"/>
      <c r="U1583" s="5"/>
      <c r="V1583" s="55"/>
      <c r="W1583" s="38"/>
      <c r="X1583" s="5"/>
      <c r="Y1583" s="5"/>
      <c r="Z1583" s="55"/>
      <c r="AA1583" s="36">
        <f>IF(Dane!$E$3=1,AO1583+BA1583+BM1583,IF(Dane!$E$3=2,AU1583+BG1583+BS1583,AW1583+BI1583+BU1583))</f>
        <v>0</v>
      </c>
      <c r="AB1583" s="16">
        <f>IF(Dane!$E$3=1,AP1583+BB1583+BN1583,IF(Dane!$E$3=2,AV1583+BH1583+BT1583,AX1583+BJ1583+BV1583))</f>
        <v>0</v>
      </c>
      <c r="AC1583" s="16">
        <f>IF(((K1583*Dane!$C$9)-AA1583)&lt;0,0,(K1583*Dane!$C$9)-AA1583)</f>
        <v>0</v>
      </c>
      <c r="AD1583" s="37">
        <f>IFERROR(IF(((L1583*Dane!$C$9)-AB1583)&lt;0,0,(L1583*Dane!$C$9)-AB1583),0)</f>
        <v>0</v>
      </c>
      <c r="AE1583" s="97"/>
      <c r="AF1583" s="77">
        <f>IF(Dane!$E$3=1,AO1583,IF(Dane!$E$3=2,AU1583,AW1583))</f>
        <v>0</v>
      </c>
      <c r="AG1583" s="77">
        <f>IF(Dane!$E$3=1,AP1583,IF(Dane!$E$3=2,AV1583,AX1583))</f>
        <v>0</v>
      </c>
      <c r="AH1583" s="77">
        <f>IF(Dane!$E$3=1,BA1583,IF(Dane!$E$3=2,BG1583,BI1583))</f>
        <v>0</v>
      </c>
      <c r="AI1583" s="77">
        <f>IF(Dane!$E$3=1,BB1583,IF(Dane!$E$3=2,BH1583,BJ1583))</f>
        <v>0</v>
      </c>
      <c r="AJ1583" s="77">
        <f>IF(Dane!$E$3=1,BM1583,IF(Dane!$E$3=2,BS1583,BU1583))</f>
        <v>0</v>
      </c>
      <c r="AK1583" s="77">
        <f>IF(Dane!$E$3=1,BN1583,IF(Dane!$E$3=2,BT1583,BV1583))</f>
        <v>0</v>
      </c>
      <c r="AL1583" s="24">
        <f t="shared" si="745"/>
        <v>0</v>
      </c>
      <c r="AM1583" s="24">
        <f t="shared" si="746"/>
        <v>0</v>
      </c>
      <c r="AN1583" s="24"/>
      <c r="AO1583" s="24">
        <f t="shared" si="731"/>
        <v>0</v>
      </c>
      <c r="AP1583" s="24">
        <f t="shared" si="747"/>
        <v>0</v>
      </c>
      <c r="AQ1583" s="24">
        <f t="shared" si="732"/>
        <v>0</v>
      </c>
      <c r="AR1583" s="24">
        <f t="shared" si="733"/>
        <v>0</v>
      </c>
      <c r="AS1583" s="24">
        <f t="shared" si="734"/>
        <v>0</v>
      </c>
      <c r="AT1583" s="24">
        <f t="shared" si="748"/>
        <v>0</v>
      </c>
      <c r="AU1583" s="24">
        <f t="shared" si="757"/>
        <v>0</v>
      </c>
      <c r="AV1583" s="24">
        <v>0</v>
      </c>
      <c r="AW1583" s="24">
        <f t="shared" si="760"/>
        <v>0</v>
      </c>
      <c r="AX1583" s="24">
        <v>0</v>
      </c>
      <c r="AY1583" s="24">
        <f t="shared" si="749"/>
        <v>0</v>
      </c>
      <c r="AZ1583" s="24">
        <f t="shared" si="750"/>
        <v>0</v>
      </c>
      <c r="BA1583" s="24">
        <f t="shared" si="735"/>
        <v>0</v>
      </c>
      <c r="BB1583" s="24">
        <f t="shared" si="736"/>
        <v>0</v>
      </c>
      <c r="BC1583" s="24">
        <f t="shared" si="737"/>
        <v>0</v>
      </c>
      <c r="BD1583" s="24">
        <f t="shared" si="738"/>
        <v>0</v>
      </c>
      <c r="BE1583" s="24">
        <f t="shared" si="739"/>
        <v>0</v>
      </c>
      <c r="BF1583" s="24">
        <f t="shared" si="751"/>
        <v>0</v>
      </c>
      <c r="BG1583" s="24">
        <f t="shared" si="758"/>
        <v>0</v>
      </c>
      <c r="BH1583" s="24">
        <v>0</v>
      </c>
      <c r="BI1583" s="24">
        <f t="shared" si="752"/>
        <v>0</v>
      </c>
      <c r="BJ1583" s="24">
        <v>0</v>
      </c>
      <c r="BK1583" s="24">
        <f t="shared" si="753"/>
        <v>0</v>
      </c>
      <c r="BL1583" s="24">
        <f t="shared" si="754"/>
        <v>0</v>
      </c>
      <c r="BM1583" s="24">
        <f t="shared" si="740"/>
        <v>0</v>
      </c>
      <c r="BN1583" s="24">
        <f t="shared" si="741"/>
        <v>0</v>
      </c>
      <c r="BO1583" s="24">
        <f t="shared" si="742"/>
        <v>0</v>
      </c>
      <c r="BP1583" s="24">
        <f t="shared" si="743"/>
        <v>0</v>
      </c>
      <c r="BQ1583" s="24">
        <f t="shared" si="744"/>
        <v>0</v>
      </c>
      <c r="BR1583" s="24">
        <f t="shared" si="755"/>
        <v>0</v>
      </c>
      <c r="BS1583" s="24">
        <f t="shared" si="759"/>
        <v>0</v>
      </c>
      <c r="BT1583" s="24">
        <v>0</v>
      </c>
      <c r="BU1583" s="24">
        <f t="shared" si="756"/>
        <v>0</v>
      </c>
      <c r="BV1583" s="24">
        <v>0</v>
      </c>
    </row>
    <row r="1584" spans="1:74">
      <c r="A1584" s="87">
        <v>1575</v>
      </c>
      <c r="B1584" s="1"/>
      <c r="C1584" s="1"/>
      <c r="D1584" s="2"/>
      <c r="E1584" s="3"/>
      <c r="F1584" s="4"/>
      <c r="G1584" s="5"/>
      <c r="H1584" s="4"/>
      <c r="I1584" s="5"/>
      <c r="J1584" s="6"/>
      <c r="K1584" s="5"/>
      <c r="L1584" s="5"/>
      <c r="M1584" s="5"/>
      <c r="N1584" s="7"/>
      <c r="O1584" s="38"/>
      <c r="P1584" s="5"/>
      <c r="Q1584" s="5"/>
      <c r="R1584" s="7"/>
      <c r="S1584" s="38"/>
      <c r="T1584" s="5"/>
      <c r="U1584" s="5"/>
      <c r="V1584" s="55"/>
      <c r="W1584" s="38"/>
      <c r="X1584" s="5"/>
      <c r="Y1584" s="5"/>
      <c r="Z1584" s="55"/>
      <c r="AA1584" s="36">
        <f>IF(Dane!$E$3=1,AO1584+BA1584+BM1584,IF(Dane!$E$3=2,AU1584+BG1584+BS1584,AW1584+BI1584+BU1584))</f>
        <v>0</v>
      </c>
      <c r="AB1584" s="16">
        <f>IF(Dane!$E$3=1,AP1584+BB1584+BN1584,IF(Dane!$E$3=2,AV1584+BH1584+BT1584,AX1584+BJ1584+BV1584))</f>
        <v>0</v>
      </c>
      <c r="AC1584" s="16">
        <f>IF(((K1584*Dane!$C$9)-AA1584)&lt;0,0,(K1584*Dane!$C$9)-AA1584)</f>
        <v>0</v>
      </c>
      <c r="AD1584" s="37">
        <f>IFERROR(IF(((L1584*Dane!$C$9)-AB1584)&lt;0,0,(L1584*Dane!$C$9)-AB1584),0)</f>
        <v>0</v>
      </c>
      <c r="AE1584" s="97"/>
      <c r="AF1584" s="77">
        <f>IF(Dane!$E$3=1,AO1584,IF(Dane!$E$3=2,AU1584,AW1584))</f>
        <v>0</v>
      </c>
      <c r="AG1584" s="77">
        <f>IF(Dane!$E$3=1,AP1584,IF(Dane!$E$3=2,AV1584,AX1584))</f>
        <v>0</v>
      </c>
      <c r="AH1584" s="77">
        <f>IF(Dane!$E$3=1,BA1584,IF(Dane!$E$3=2,BG1584,BI1584))</f>
        <v>0</v>
      </c>
      <c r="AI1584" s="77">
        <f>IF(Dane!$E$3=1,BB1584,IF(Dane!$E$3=2,BH1584,BJ1584))</f>
        <v>0</v>
      </c>
      <c r="AJ1584" s="77">
        <f>IF(Dane!$E$3=1,BM1584,IF(Dane!$E$3=2,BS1584,BU1584))</f>
        <v>0</v>
      </c>
      <c r="AK1584" s="77">
        <f>IF(Dane!$E$3=1,BN1584,IF(Dane!$E$3=2,BT1584,BV1584))</f>
        <v>0</v>
      </c>
      <c r="AL1584" s="24">
        <f t="shared" si="745"/>
        <v>0</v>
      </c>
      <c r="AM1584" s="24">
        <f t="shared" si="746"/>
        <v>0</v>
      </c>
      <c r="AN1584" s="24"/>
      <c r="AO1584" s="24">
        <f t="shared" si="731"/>
        <v>0</v>
      </c>
      <c r="AP1584" s="24">
        <f t="shared" si="747"/>
        <v>0</v>
      </c>
      <c r="AQ1584" s="24">
        <f t="shared" si="732"/>
        <v>0</v>
      </c>
      <c r="AR1584" s="24">
        <f t="shared" si="733"/>
        <v>0</v>
      </c>
      <c r="AS1584" s="24">
        <f t="shared" si="734"/>
        <v>0</v>
      </c>
      <c r="AT1584" s="24">
        <f t="shared" si="748"/>
        <v>0</v>
      </c>
      <c r="AU1584" s="24">
        <f t="shared" si="757"/>
        <v>0</v>
      </c>
      <c r="AV1584" s="24">
        <v>0</v>
      </c>
      <c r="AW1584" s="24">
        <f t="shared" si="760"/>
        <v>0</v>
      </c>
      <c r="AX1584" s="24">
        <v>0</v>
      </c>
      <c r="AY1584" s="24">
        <f t="shared" si="749"/>
        <v>0</v>
      </c>
      <c r="AZ1584" s="24">
        <f t="shared" si="750"/>
        <v>0</v>
      </c>
      <c r="BA1584" s="24">
        <f t="shared" si="735"/>
        <v>0</v>
      </c>
      <c r="BB1584" s="24">
        <f t="shared" si="736"/>
        <v>0</v>
      </c>
      <c r="BC1584" s="24">
        <f t="shared" si="737"/>
        <v>0</v>
      </c>
      <c r="BD1584" s="24">
        <f t="shared" si="738"/>
        <v>0</v>
      </c>
      <c r="BE1584" s="24">
        <f t="shared" si="739"/>
        <v>0</v>
      </c>
      <c r="BF1584" s="24">
        <f t="shared" si="751"/>
        <v>0</v>
      </c>
      <c r="BG1584" s="24">
        <f t="shared" si="758"/>
        <v>0</v>
      </c>
      <c r="BH1584" s="24">
        <v>0</v>
      </c>
      <c r="BI1584" s="24">
        <f t="shared" si="752"/>
        <v>0</v>
      </c>
      <c r="BJ1584" s="24">
        <v>0</v>
      </c>
      <c r="BK1584" s="24">
        <f t="shared" si="753"/>
        <v>0</v>
      </c>
      <c r="BL1584" s="24">
        <f t="shared" si="754"/>
        <v>0</v>
      </c>
      <c r="BM1584" s="24">
        <f t="shared" si="740"/>
        <v>0</v>
      </c>
      <c r="BN1584" s="24">
        <f t="shared" si="741"/>
        <v>0</v>
      </c>
      <c r="BO1584" s="24">
        <f t="shared" si="742"/>
        <v>0</v>
      </c>
      <c r="BP1584" s="24">
        <f t="shared" si="743"/>
        <v>0</v>
      </c>
      <c r="BQ1584" s="24">
        <f t="shared" si="744"/>
        <v>0</v>
      </c>
      <c r="BR1584" s="24">
        <f t="shared" si="755"/>
        <v>0</v>
      </c>
      <c r="BS1584" s="24">
        <f t="shared" si="759"/>
        <v>0</v>
      </c>
      <c r="BT1584" s="24">
        <v>0</v>
      </c>
      <c r="BU1584" s="24">
        <f t="shared" si="756"/>
        <v>0</v>
      </c>
      <c r="BV1584" s="24">
        <v>0</v>
      </c>
    </row>
    <row r="1585" spans="1:74">
      <c r="A1585" s="87">
        <v>1576</v>
      </c>
      <c r="B1585" s="1"/>
      <c r="C1585" s="1"/>
      <c r="D1585" s="2"/>
      <c r="E1585" s="3"/>
      <c r="F1585" s="4"/>
      <c r="G1585" s="5"/>
      <c r="H1585" s="4"/>
      <c r="I1585" s="5"/>
      <c r="J1585" s="6"/>
      <c r="K1585" s="5"/>
      <c r="L1585" s="5"/>
      <c r="M1585" s="5"/>
      <c r="N1585" s="7"/>
      <c r="O1585" s="38"/>
      <c r="P1585" s="5"/>
      <c r="Q1585" s="5"/>
      <c r="R1585" s="7"/>
      <c r="S1585" s="38"/>
      <c r="T1585" s="5"/>
      <c r="U1585" s="5"/>
      <c r="V1585" s="55"/>
      <c r="W1585" s="38"/>
      <c r="X1585" s="5"/>
      <c r="Y1585" s="5"/>
      <c r="Z1585" s="55"/>
      <c r="AA1585" s="36">
        <f>IF(Dane!$E$3=1,AO1585+BA1585+BM1585,IF(Dane!$E$3=2,AU1585+BG1585+BS1585,AW1585+BI1585+BU1585))</f>
        <v>0</v>
      </c>
      <c r="AB1585" s="16">
        <f>IF(Dane!$E$3=1,AP1585+BB1585+BN1585,IF(Dane!$E$3=2,AV1585+BH1585+BT1585,AX1585+BJ1585+BV1585))</f>
        <v>0</v>
      </c>
      <c r="AC1585" s="16">
        <f>IF(((K1585*Dane!$C$9)-AA1585)&lt;0,0,(K1585*Dane!$C$9)-AA1585)</f>
        <v>0</v>
      </c>
      <c r="AD1585" s="37">
        <f>IFERROR(IF(((L1585*Dane!$C$9)-AB1585)&lt;0,0,(L1585*Dane!$C$9)-AB1585),0)</f>
        <v>0</v>
      </c>
      <c r="AE1585" s="97"/>
      <c r="AF1585" s="77">
        <f>IF(Dane!$E$3=1,AO1585,IF(Dane!$E$3=2,AU1585,AW1585))</f>
        <v>0</v>
      </c>
      <c r="AG1585" s="77">
        <f>IF(Dane!$E$3=1,AP1585,IF(Dane!$E$3=2,AV1585,AX1585))</f>
        <v>0</v>
      </c>
      <c r="AH1585" s="77">
        <f>IF(Dane!$E$3=1,BA1585,IF(Dane!$E$3=2,BG1585,BI1585))</f>
        <v>0</v>
      </c>
      <c r="AI1585" s="77">
        <f>IF(Dane!$E$3=1,BB1585,IF(Dane!$E$3=2,BH1585,BJ1585))</f>
        <v>0</v>
      </c>
      <c r="AJ1585" s="77">
        <f>IF(Dane!$E$3=1,BM1585,IF(Dane!$E$3=2,BS1585,BU1585))</f>
        <v>0</v>
      </c>
      <c r="AK1585" s="77">
        <f>IF(Dane!$E$3=1,BN1585,IF(Dane!$E$3=2,BT1585,BV1585))</f>
        <v>0</v>
      </c>
      <c r="AL1585" s="24">
        <f t="shared" si="745"/>
        <v>0</v>
      </c>
      <c r="AM1585" s="24">
        <f t="shared" si="746"/>
        <v>0</v>
      </c>
      <c r="AN1585" s="24"/>
      <c r="AO1585" s="24">
        <f t="shared" si="731"/>
        <v>0</v>
      </c>
      <c r="AP1585" s="24">
        <f t="shared" si="747"/>
        <v>0</v>
      </c>
      <c r="AQ1585" s="24">
        <f t="shared" si="732"/>
        <v>0</v>
      </c>
      <c r="AR1585" s="24">
        <f t="shared" si="733"/>
        <v>0</v>
      </c>
      <c r="AS1585" s="24">
        <f t="shared" si="734"/>
        <v>0</v>
      </c>
      <c r="AT1585" s="24">
        <f t="shared" si="748"/>
        <v>0</v>
      </c>
      <c r="AU1585" s="24">
        <f t="shared" si="757"/>
        <v>0</v>
      </c>
      <c r="AV1585" s="24">
        <v>0</v>
      </c>
      <c r="AW1585" s="24">
        <f t="shared" si="760"/>
        <v>0</v>
      </c>
      <c r="AX1585" s="24">
        <v>0</v>
      </c>
      <c r="AY1585" s="24">
        <f t="shared" si="749"/>
        <v>0</v>
      </c>
      <c r="AZ1585" s="24">
        <f t="shared" si="750"/>
        <v>0</v>
      </c>
      <c r="BA1585" s="24">
        <f t="shared" si="735"/>
        <v>0</v>
      </c>
      <c r="BB1585" s="24">
        <f t="shared" si="736"/>
        <v>0</v>
      </c>
      <c r="BC1585" s="24">
        <f t="shared" si="737"/>
        <v>0</v>
      </c>
      <c r="BD1585" s="24">
        <f t="shared" si="738"/>
        <v>0</v>
      </c>
      <c r="BE1585" s="24">
        <f t="shared" si="739"/>
        <v>0</v>
      </c>
      <c r="BF1585" s="24">
        <f t="shared" si="751"/>
        <v>0</v>
      </c>
      <c r="BG1585" s="24">
        <f t="shared" si="758"/>
        <v>0</v>
      </c>
      <c r="BH1585" s="24">
        <v>0</v>
      </c>
      <c r="BI1585" s="24">
        <f t="shared" si="752"/>
        <v>0</v>
      </c>
      <c r="BJ1585" s="24">
        <v>0</v>
      </c>
      <c r="BK1585" s="24">
        <f t="shared" si="753"/>
        <v>0</v>
      </c>
      <c r="BL1585" s="24">
        <f t="shared" si="754"/>
        <v>0</v>
      </c>
      <c r="BM1585" s="24">
        <f t="shared" si="740"/>
        <v>0</v>
      </c>
      <c r="BN1585" s="24">
        <f t="shared" si="741"/>
        <v>0</v>
      </c>
      <c r="BO1585" s="24">
        <f t="shared" si="742"/>
        <v>0</v>
      </c>
      <c r="BP1585" s="24">
        <f t="shared" si="743"/>
        <v>0</v>
      </c>
      <c r="BQ1585" s="24">
        <f t="shared" si="744"/>
        <v>0</v>
      </c>
      <c r="BR1585" s="24">
        <f t="shared" si="755"/>
        <v>0</v>
      </c>
      <c r="BS1585" s="24">
        <f t="shared" si="759"/>
        <v>0</v>
      </c>
      <c r="BT1585" s="24">
        <v>0</v>
      </c>
      <c r="BU1585" s="24">
        <f t="shared" si="756"/>
        <v>0</v>
      </c>
      <c r="BV1585" s="24">
        <v>0</v>
      </c>
    </row>
    <row r="1586" spans="1:74">
      <c r="A1586" s="87">
        <v>1577</v>
      </c>
      <c r="B1586" s="1"/>
      <c r="C1586" s="1"/>
      <c r="D1586" s="2"/>
      <c r="E1586" s="3"/>
      <c r="F1586" s="4"/>
      <c r="G1586" s="5"/>
      <c r="H1586" s="4"/>
      <c r="I1586" s="5"/>
      <c r="J1586" s="6"/>
      <c r="K1586" s="5"/>
      <c r="L1586" s="5"/>
      <c r="M1586" s="5"/>
      <c r="N1586" s="7"/>
      <c r="O1586" s="38"/>
      <c r="P1586" s="5"/>
      <c r="Q1586" s="5"/>
      <c r="R1586" s="7"/>
      <c r="S1586" s="38"/>
      <c r="T1586" s="5"/>
      <c r="U1586" s="5"/>
      <c r="V1586" s="55"/>
      <c r="W1586" s="38"/>
      <c r="X1586" s="5"/>
      <c r="Y1586" s="5"/>
      <c r="Z1586" s="55"/>
      <c r="AA1586" s="36">
        <f>IF(Dane!$E$3=1,AO1586+BA1586+BM1586,IF(Dane!$E$3=2,AU1586+BG1586+BS1586,AW1586+BI1586+BU1586))</f>
        <v>0</v>
      </c>
      <c r="AB1586" s="16">
        <f>IF(Dane!$E$3=1,AP1586+BB1586+BN1586,IF(Dane!$E$3=2,AV1586+BH1586+BT1586,AX1586+BJ1586+BV1586))</f>
        <v>0</v>
      </c>
      <c r="AC1586" s="16">
        <f>IF(((K1586*Dane!$C$9)-AA1586)&lt;0,0,(K1586*Dane!$C$9)-AA1586)</f>
        <v>0</v>
      </c>
      <c r="AD1586" s="37">
        <f>IFERROR(IF(((L1586*Dane!$C$9)-AB1586)&lt;0,0,(L1586*Dane!$C$9)-AB1586),0)</f>
        <v>0</v>
      </c>
      <c r="AE1586" s="97"/>
      <c r="AF1586" s="77">
        <f>IF(Dane!$E$3=1,AO1586,IF(Dane!$E$3=2,AU1586,AW1586))</f>
        <v>0</v>
      </c>
      <c r="AG1586" s="77">
        <f>IF(Dane!$E$3=1,AP1586,IF(Dane!$E$3=2,AV1586,AX1586))</f>
        <v>0</v>
      </c>
      <c r="AH1586" s="77">
        <f>IF(Dane!$E$3=1,BA1586,IF(Dane!$E$3=2,BG1586,BI1586))</f>
        <v>0</v>
      </c>
      <c r="AI1586" s="77">
        <f>IF(Dane!$E$3=1,BB1586,IF(Dane!$E$3=2,BH1586,BJ1586))</f>
        <v>0</v>
      </c>
      <c r="AJ1586" s="77">
        <f>IF(Dane!$E$3=1,BM1586,IF(Dane!$E$3=2,BS1586,BU1586))</f>
        <v>0</v>
      </c>
      <c r="AK1586" s="77">
        <f>IF(Dane!$E$3=1,BN1586,IF(Dane!$E$3=2,BT1586,BV1586))</f>
        <v>0</v>
      </c>
      <c r="AL1586" s="24">
        <f t="shared" si="745"/>
        <v>0</v>
      </c>
      <c r="AM1586" s="24">
        <f t="shared" si="746"/>
        <v>0</v>
      </c>
      <c r="AN1586" s="24"/>
      <c r="AO1586" s="24">
        <f t="shared" si="731"/>
        <v>0</v>
      </c>
      <c r="AP1586" s="24">
        <f t="shared" si="747"/>
        <v>0</v>
      </c>
      <c r="AQ1586" s="24">
        <f t="shared" si="732"/>
        <v>0</v>
      </c>
      <c r="AR1586" s="24">
        <f t="shared" si="733"/>
        <v>0</v>
      </c>
      <c r="AS1586" s="24">
        <f t="shared" si="734"/>
        <v>0</v>
      </c>
      <c r="AT1586" s="24">
        <f t="shared" si="748"/>
        <v>0</v>
      </c>
      <c r="AU1586" s="24">
        <f t="shared" si="757"/>
        <v>0</v>
      </c>
      <c r="AV1586" s="24">
        <v>0</v>
      </c>
      <c r="AW1586" s="24">
        <f t="shared" si="760"/>
        <v>0</v>
      </c>
      <c r="AX1586" s="24">
        <v>0</v>
      </c>
      <c r="AY1586" s="24">
        <f t="shared" si="749"/>
        <v>0</v>
      </c>
      <c r="AZ1586" s="24">
        <f t="shared" si="750"/>
        <v>0</v>
      </c>
      <c r="BA1586" s="24">
        <f t="shared" si="735"/>
        <v>0</v>
      </c>
      <c r="BB1586" s="24">
        <f t="shared" si="736"/>
        <v>0</v>
      </c>
      <c r="BC1586" s="24">
        <f t="shared" si="737"/>
        <v>0</v>
      </c>
      <c r="BD1586" s="24">
        <f t="shared" si="738"/>
        <v>0</v>
      </c>
      <c r="BE1586" s="24">
        <f t="shared" si="739"/>
        <v>0</v>
      </c>
      <c r="BF1586" s="24">
        <f t="shared" si="751"/>
        <v>0</v>
      </c>
      <c r="BG1586" s="24">
        <f t="shared" si="758"/>
        <v>0</v>
      </c>
      <c r="BH1586" s="24">
        <v>0</v>
      </c>
      <c r="BI1586" s="24">
        <f t="shared" si="752"/>
        <v>0</v>
      </c>
      <c r="BJ1586" s="24">
        <v>0</v>
      </c>
      <c r="BK1586" s="24">
        <f t="shared" si="753"/>
        <v>0</v>
      </c>
      <c r="BL1586" s="24">
        <f t="shared" si="754"/>
        <v>0</v>
      </c>
      <c r="BM1586" s="24">
        <f t="shared" si="740"/>
        <v>0</v>
      </c>
      <c r="BN1586" s="24">
        <f t="shared" si="741"/>
        <v>0</v>
      </c>
      <c r="BO1586" s="24">
        <f t="shared" si="742"/>
        <v>0</v>
      </c>
      <c r="BP1586" s="24">
        <f t="shared" si="743"/>
        <v>0</v>
      </c>
      <c r="BQ1586" s="24">
        <f t="shared" si="744"/>
        <v>0</v>
      </c>
      <c r="BR1586" s="24">
        <f t="shared" si="755"/>
        <v>0</v>
      </c>
      <c r="BS1586" s="24">
        <f t="shared" si="759"/>
        <v>0</v>
      </c>
      <c r="BT1586" s="24">
        <v>0</v>
      </c>
      <c r="BU1586" s="24">
        <f t="shared" si="756"/>
        <v>0</v>
      </c>
      <c r="BV1586" s="24">
        <v>0</v>
      </c>
    </row>
    <row r="1587" spans="1:74">
      <c r="A1587" s="87">
        <v>1578</v>
      </c>
      <c r="B1587" s="1"/>
      <c r="C1587" s="1"/>
      <c r="D1587" s="2"/>
      <c r="E1587" s="3"/>
      <c r="F1587" s="4"/>
      <c r="G1587" s="5"/>
      <c r="H1587" s="4"/>
      <c r="I1587" s="5"/>
      <c r="J1587" s="6"/>
      <c r="K1587" s="5"/>
      <c r="L1587" s="5"/>
      <c r="M1587" s="5"/>
      <c r="N1587" s="7"/>
      <c r="O1587" s="38"/>
      <c r="P1587" s="5"/>
      <c r="Q1587" s="5"/>
      <c r="R1587" s="7"/>
      <c r="S1587" s="38"/>
      <c r="T1587" s="5"/>
      <c r="U1587" s="5"/>
      <c r="V1587" s="55"/>
      <c r="W1587" s="38"/>
      <c r="X1587" s="5"/>
      <c r="Y1587" s="5"/>
      <c r="Z1587" s="55"/>
      <c r="AA1587" s="36">
        <f>IF(Dane!$E$3=1,AO1587+BA1587+BM1587,IF(Dane!$E$3=2,AU1587+BG1587+BS1587,AW1587+BI1587+BU1587))</f>
        <v>0</v>
      </c>
      <c r="AB1587" s="16">
        <f>IF(Dane!$E$3=1,AP1587+BB1587+BN1587,IF(Dane!$E$3=2,AV1587+BH1587+BT1587,AX1587+BJ1587+BV1587))</f>
        <v>0</v>
      </c>
      <c r="AC1587" s="16">
        <f>IF(((K1587*Dane!$C$9)-AA1587)&lt;0,0,(K1587*Dane!$C$9)-AA1587)</f>
        <v>0</v>
      </c>
      <c r="AD1587" s="37">
        <f>IFERROR(IF(((L1587*Dane!$C$9)-AB1587)&lt;0,0,(L1587*Dane!$C$9)-AB1587),0)</f>
        <v>0</v>
      </c>
      <c r="AE1587" s="97"/>
      <c r="AF1587" s="77">
        <f>IF(Dane!$E$3=1,AO1587,IF(Dane!$E$3=2,AU1587,AW1587))</f>
        <v>0</v>
      </c>
      <c r="AG1587" s="77">
        <f>IF(Dane!$E$3=1,AP1587,IF(Dane!$E$3=2,AV1587,AX1587))</f>
        <v>0</v>
      </c>
      <c r="AH1587" s="77">
        <f>IF(Dane!$E$3=1,BA1587,IF(Dane!$E$3=2,BG1587,BI1587))</f>
        <v>0</v>
      </c>
      <c r="AI1587" s="77">
        <f>IF(Dane!$E$3=1,BB1587,IF(Dane!$E$3=2,BH1587,BJ1587))</f>
        <v>0</v>
      </c>
      <c r="AJ1587" s="77">
        <f>IF(Dane!$E$3=1,BM1587,IF(Dane!$E$3=2,BS1587,BU1587))</f>
        <v>0</v>
      </c>
      <c r="AK1587" s="77">
        <f>IF(Dane!$E$3=1,BN1587,IF(Dane!$E$3=2,BT1587,BV1587))</f>
        <v>0</v>
      </c>
      <c r="AL1587" s="24">
        <f t="shared" si="745"/>
        <v>0</v>
      </c>
      <c r="AM1587" s="24">
        <f t="shared" si="746"/>
        <v>0</v>
      </c>
      <c r="AN1587" s="24"/>
      <c r="AO1587" s="24">
        <f t="shared" si="731"/>
        <v>0</v>
      </c>
      <c r="AP1587" s="24">
        <f t="shared" si="747"/>
        <v>0</v>
      </c>
      <c r="AQ1587" s="24">
        <f t="shared" si="732"/>
        <v>0</v>
      </c>
      <c r="AR1587" s="24">
        <f t="shared" si="733"/>
        <v>0</v>
      </c>
      <c r="AS1587" s="24">
        <f t="shared" si="734"/>
        <v>0</v>
      </c>
      <c r="AT1587" s="24">
        <f t="shared" si="748"/>
        <v>0</v>
      </c>
      <c r="AU1587" s="24">
        <f t="shared" si="757"/>
        <v>0</v>
      </c>
      <c r="AV1587" s="24">
        <v>0</v>
      </c>
      <c r="AW1587" s="24">
        <f t="shared" si="760"/>
        <v>0</v>
      </c>
      <c r="AX1587" s="24">
        <v>0</v>
      </c>
      <c r="AY1587" s="24">
        <f t="shared" si="749"/>
        <v>0</v>
      </c>
      <c r="AZ1587" s="24">
        <f t="shared" si="750"/>
        <v>0</v>
      </c>
      <c r="BA1587" s="24">
        <f t="shared" si="735"/>
        <v>0</v>
      </c>
      <c r="BB1587" s="24">
        <f t="shared" si="736"/>
        <v>0</v>
      </c>
      <c r="BC1587" s="24">
        <f t="shared" si="737"/>
        <v>0</v>
      </c>
      <c r="BD1587" s="24">
        <f t="shared" si="738"/>
        <v>0</v>
      </c>
      <c r="BE1587" s="24">
        <f t="shared" si="739"/>
        <v>0</v>
      </c>
      <c r="BF1587" s="24">
        <f t="shared" si="751"/>
        <v>0</v>
      </c>
      <c r="BG1587" s="24">
        <f t="shared" si="758"/>
        <v>0</v>
      </c>
      <c r="BH1587" s="24">
        <v>0</v>
      </c>
      <c r="BI1587" s="24">
        <f t="shared" si="752"/>
        <v>0</v>
      </c>
      <c r="BJ1587" s="24">
        <v>0</v>
      </c>
      <c r="BK1587" s="24">
        <f t="shared" si="753"/>
        <v>0</v>
      </c>
      <c r="BL1587" s="24">
        <f t="shared" si="754"/>
        <v>0</v>
      </c>
      <c r="BM1587" s="24">
        <f t="shared" si="740"/>
        <v>0</v>
      </c>
      <c r="BN1587" s="24">
        <f t="shared" si="741"/>
        <v>0</v>
      </c>
      <c r="BO1587" s="24">
        <f t="shared" si="742"/>
        <v>0</v>
      </c>
      <c r="BP1587" s="24">
        <f t="shared" si="743"/>
        <v>0</v>
      </c>
      <c r="BQ1587" s="24">
        <f t="shared" si="744"/>
        <v>0</v>
      </c>
      <c r="BR1587" s="24">
        <f t="shared" si="755"/>
        <v>0</v>
      </c>
      <c r="BS1587" s="24">
        <f t="shared" si="759"/>
        <v>0</v>
      </c>
      <c r="BT1587" s="24">
        <v>0</v>
      </c>
      <c r="BU1587" s="24">
        <f t="shared" si="756"/>
        <v>0</v>
      </c>
      <c r="BV1587" s="24">
        <v>0</v>
      </c>
    </row>
    <row r="1588" spans="1:74">
      <c r="A1588" s="87">
        <v>1579</v>
      </c>
      <c r="B1588" s="1"/>
      <c r="C1588" s="1"/>
      <c r="D1588" s="2"/>
      <c r="E1588" s="3"/>
      <c r="F1588" s="4"/>
      <c r="G1588" s="5"/>
      <c r="H1588" s="4"/>
      <c r="I1588" s="5"/>
      <c r="J1588" s="6"/>
      <c r="K1588" s="5"/>
      <c r="L1588" s="5"/>
      <c r="M1588" s="5"/>
      <c r="N1588" s="7"/>
      <c r="O1588" s="38"/>
      <c r="P1588" s="5"/>
      <c r="Q1588" s="5"/>
      <c r="R1588" s="7"/>
      <c r="S1588" s="38"/>
      <c r="T1588" s="5"/>
      <c r="U1588" s="5"/>
      <c r="V1588" s="55"/>
      <c r="W1588" s="38"/>
      <c r="X1588" s="5"/>
      <c r="Y1588" s="5"/>
      <c r="Z1588" s="55"/>
      <c r="AA1588" s="36">
        <f>IF(Dane!$E$3=1,AO1588+BA1588+BM1588,IF(Dane!$E$3=2,AU1588+BG1588+BS1588,AW1588+BI1588+BU1588))</f>
        <v>0</v>
      </c>
      <c r="AB1588" s="16">
        <f>IF(Dane!$E$3=1,AP1588+BB1588+BN1588,IF(Dane!$E$3=2,AV1588+BH1588+BT1588,AX1588+BJ1588+BV1588))</f>
        <v>0</v>
      </c>
      <c r="AC1588" s="16">
        <f>IF(((K1588*Dane!$C$9)-AA1588)&lt;0,0,(K1588*Dane!$C$9)-AA1588)</f>
        <v>0</v>
      </c>
      <c r="AD1588" s="37">
        <f>IFERROR(IF(((L1588*Dane!$C$9)-AB1588)&lt;0,0,(L1588*Dane!$C$9)-AB1588),0)</f>
        <v>0</v>
      </c>
      <c r="AE1588" s="97"/>
      <c r="AF1588" s="77">
        <f>IF(Dane!$E$3=1,AO1588,IF(Dane!$E$3=2,AU1588,AW1588))</f>
        <v>0</v>
      </c>
      <c r="AG1588" s="77">
        <f>IF(Dane!$E$3=1,AP1588,IF(Dane!$E$3=2,AV1588,AX1588))</f>
        <v>0</v>
      </c>
      <c r="AH1588" s="77">
        <f>IF(Dane!$E$3=1,BA1588,IF(Dane!$E$3=2,BG1588,BI1588))</f>
        <v>0</v>
      </c>
      <c r="AI1588" s="77">
        <f>IF(Dane!$E$3=1,BB1588,IF(Dane!$E$3=2,BH1588,BJ1588))</f>
        <v>0</v>
      </c>
      <c r="AJ1588" s="77">
        <f>IF(Dane!$E$3=1,BM1588,IF(Dane!$E$3=2,BS1588,BU1588))</f>
        <v>0</v>
      </c>
      <c r="AK1588" s="77">
        <f>IF(Dane!$E$3=1,BN1588,IF(Dane!$E$3=2,BT1588,BV1588))</f>
        <v>0</v>
      </c>
      <c r="AL1588" s="24">
        <f t="shared" si="745"/>
        <v>0</v>
      </c>
      <c r="AM1588" s="24">
        <f t="shared" si="746"/>
        <v>0</v>
      </c>
      <c r="AN1588" s="24"/>
      <c r="AO1588" s="24">
        <f t="shared" si="731"/>
        <v>0</v>
      </c>
      <c r="AP1588" s="24">
        <f t="shared" si="747"/>
        <v>0</v>
      </c>
      <c r="AQ1588" s="24">
        <f t="shared" si="732"/>
        <v>0</v>
      </c>
      <c r="AR1588" s="24">
        <f t="shared" si="733"/>
        <v>0</v>
      </c>
      <c r="AS1588" s="24">
        <f t="shared" si="734"/>
        <v>0</v>
      </c>
      <c r="AT1588" s="24">
        <f t="shared" si="748"/>
        <v>0</v>
      </c>
      <c r="AU1588" s="24">
        <f t="shared" si="757"/>
        <v>0</v>
      </c>
      <c r="AV1588" s="24">
        <v>0</v>
      </c>
      <c r="AW1588" s="24">
        <f t="shared" si="760"/>
        <v>0</v>
      </c>
      <c r="AX1588" s="24">
        <v>0</v>
      </c>
      <c r="AY1588" s="24">
        <f t="shared" si="749"/>
        <v>0</v>
      </c>
      <c r="AZ1588" s="24">
        <f t="shared" si="750"/>
        <v>0</v>
      </c>
      <c r="BA1588" s="24">
        <f t="shared" si="735"/>
        <v>0</v>
      </c>
      <c r="BB1588" s="24">
        <f t="shared" si="736"/>
        <v>0</v>
      </c>
      <c r="BC1588" s="24">
        <f t="shared" si="737"/>
        <v>0</v>
      </c>
      <c r="BD1588" s="24">
        <f t="shared" si="738"/>
        <v>0</v>
      </c>
      <c r="BE1588" s="24">
        <f t="shared" si="739"/>
        <v>0</v>
      </c>
      <c r="BF1588" s="24">
        <f t="shared" si="751"/>
        <v>0</v>
      </c>
      <c r="BG1588" s="24">
        <f t="shared" si="758"/>
        <v>0</v>
      </c>
      <c r="BH1588" s="24">
        <v>0</v>
      </c>
      <c r="BI1588" s="24">
        <f t="shared" si="752"/>
        <v>0</v>
      </c>
      <c r="BJ1588" s="24">
        <v>0</v>
      </c>
      <c r="BK1588" s="24">
        <f t="shared" si="753"/>
        <v>0</v>
      </c>
      <c r="BL1588" s="24">
        <f t="shared" si="754"/>
        <v>0</v>
      </c>
      <c r="BM1588" s="24">
        <f t="shared" si="740"/>
        <v>0</v>
      </c>
      <c r="BN1588" s="24">
        <f t="shared" si="741"/>
        <v>0</v>
      </c>
      <c r="BO1588" s="24">
        <f t="shared" si="742"/>
        <v>0</v>
      </c>
      <c r="BP1588" s="24">
        <f t="shared" si="743"/>
        <v>0</v>
      </c>
      <c r="BQ1588" s="24">
        <f t="shared" si="744"/>
        <v>0</v>
      </c>
      <c r="BR1588" s="24">
        <f t="shared" si="755"/>
        <v>0</v>
      </c>
      <c r="BS1588" s="24">
        <f t="shared" si="759"/>
        <v>0</v>
      </c>
      <c r="BT1588" s="24">
        <v>0</v>
      </c>
      <c r="BU1588" s="24">
        <f t="shared" si="756"/>
        <v>0</v>
      </c>
      <c r="BV1588" s="24">
        <v>0</v>
      </c>
    </row>
    <row r="1589" spans="1:74">
      <c r="A1589" s="87">
        <v>1580</v>
      </c>
      <c r="B1589" s="1"/>
      <c r="C1589" s="1"/>
      <c r="D1589" s="2"/>
      <c r="E1589" s="3"/>
      <c r="F1589" s="4"/>
      <c r="G1589" s="5"/>
      <c r="H1589" s="4"/>
      <c r="I1589" s="5"/>
      <c r="J1589" s="6"/>
      <c r="K1589" s="5"/>
      <c r="L1589" s="5"/>
      <c r="M1589" s="5"/>
      <c r="N1589" s="7"/>
      <c r="O1589" s="38"/>
      <c r="P1589" s="5"/>
      <c r="Q1589" s="5"/>
      <c r="R1589" s="7"/>
      <c r="S1589" s="38"/>
      <c r="T1589" s="5"/>
      <c r="U1589" s="5"/>
      <c r="V1589" s="55"/>
      <c r="W1589" s="38"/>
      <c r="X1589" s="5"/>
      <c r="Y1589" s="5"/>
      <c r="Z1589" s="55"/>
      <c r="AA1589" s="36">
        <f>IF(Dane!$E$3=1,AO1589+BA1589+BM1589,IF(Dane!$E$3=2,AU1589+BG1589+BS1589,AW1589+BI1589+BU1589))</f>
        <v>0</v>
      </c>
      <c r="AB1589" s="16">
        <f>IF(Dane!$E$3=1,AP1589+BB1589+BN1589,IF(Dane!$E$3=2,AV1589+BH1589+BT1589,AX1589+BJ1589+BV1589))</f>
        <v>0</v>
      </c>
      <c r="AC1589" s="16">
        <f>IF(((K1589*Dane!$C$9)-AA1589)&lt;0,0,(K1589*Dane!$C$9)-AA1589)</f>
        <v>0</v>
      </c>
      <c r="AD1589" s="37">
        <f>IFERROR(IF(((L1589*Dane!$C$9)-AB1589)&lt;0,0,(L1589*Dane!$C$9)-AB1589),0)</f>
        <v>0</v>
      </c>
      <c r="AE1589" s="97"/>
      <c r="AF1589" s="77">
        <f>IF(Dane!$E$3=1,AO1589,IF(Dane!$E$3=2,AU1589,AW1589))</f>
        <v>0</v>
      </c>
      <c r="AG1589" s="77">
        <f>IF(Dane!$E$3=1,AP1589,IF(Dane!$E$3=2,AV1589,AX1589))</f>
        <v>0</v>
      </c>
      <c r="AH1589" s="77">
        <f>IF(Dane!$E$3=1,BA1589,IF(Dane!$E$3=2,BG1589,BI1589))</f>
        <v>0</v>
      </c>
      <c r="AI1589" s="77">
        <f>IF(Dane!$E$3=1,BB1589,IF(Dane!$E$3=2,BH1589,BJ1589))</f>
        <v>0</v>
      </c>
      <c r="AJ1589" s="77">
        <f>IF(Dane!$E$3=1,BM1589,IF(Dane!$E$3=2,BS1589,BU1589))</f>
        <v>0</v>
      </c>
      <c r="AK1589" s="77">
        <f>IF(Dane!$E$3=1,BN1589,IF(Dane!$E$3=2,BT1589,BV1589))</f>
        <v>0</v>
      </c>
      <c r="AL1589" s="24">
        <f t="shared" si="745"/>
        <v>0</v>
      </c>
      <c r="AM1589" s="24">
        <f t="shared" si="746"/>
        <v>0</v>
      </c>
      <c r="AN1589" s="24"/>
      <c r="AO1589" s="24">
        <f t="shared" si="731"/>
        <v>0</v>
      </c>
      <c r="AP1589" s="24">
        <f t="shared" si="747"/>
        <v>0</v>
      </c>
      <c r="AQ1589" s="24">
        <f t="shared" si="732"/>
        <v>0</v>
      </c>
      <c r="AR1589" s="24">
        <f t="shared" si="733"/>
        <v>0</v>
      </c>
      <c r="AS1589" s="24">
        <f t="shared" si="734"/>
        <v>0</v>
      </c>
      <c r="AT1589" s="24">
        <f t="shared" si="748"/>
        <v>0</v>
      </c>
      <c r="AU1589" s="24">
        <f t="shared" si="757"/>
        <v>0</v>
      </c>
      <c r="AV1589" s="24">
        <v>0</v>
      </c>
      <c r="AW1589" s="24">
        <f t="shared" si="760"/>
        <v>0</v>
      </c>
      <c r="AX1589" s="24">
        <v>0</v>
      </c>
      <c r="AY1589" s="24">
        <f t="shared" si="749"/>
        <v>0</v>
      </c>
      <c r="AZ1589" s="24">
        <f t="shared" si="750"/>
        <v>0</v>
      </c>
      <c r="BA1589" s="24">
        <f t="shared" si="735"/>
        <v>0</v>
      </c>
      <c r="BB1589" s="24">
        <f t="shared" si="736"/>
        <v>0</v>
      </c>
      <c r="BC1589" s="24">
        <f t="shared" si="737"/>
        <v>0</v>
      </c>
      <c r="BD1589" s="24">
        <f t="shared" si="738"/>
        <v>0</v>
      </c>
      <c r="BE1589" s="24">
        <f t="shared" si="739"/>
        <v>0</v>
      </c>
      <c r="BF1589" s="24">
        <f t="shared" si="751"/>
        <v>0</v>
      </c>
      <c r="BG1589" s="24">
        <f t="shared" si="758"/>
        <v>0</v>
      </c>
      <c r="BH1589" s="24">
        <v>0</v>
      </c>
      <c r="BI1589" s="24">
        <f t="shared" si="752"/>
        <v>0</v>
      </c>
      <c r="BJ1589" s="24">
        <v>0</v>
      </c>
      <c r="BK1589" s="24">
        <f t="shared" si="753"/>
        <v>0</v>
      </c>
      <c r="BL1589" s="24">
        <f t="shared" si="754"/>
        <v>0</v>
      </c>
      <c r="BM1589" s="24">
        <f t="shared" si="740"/>
        <v>0</v>
      </c>
      <c r="BN1589" s="24">
        <f t="shared" si="741"/>
        <v>0</v>
      </c>
      <c r="BO1589" s="24">
        <f t="shared" si="742"/>
        <v>0</v>
      </c>
      <c r="BP1589" s="24">
        <f t="shared" si="743"/>
        <v>0</v>
      </c>
      <c r="BQ1589" s="24">
        <f t="shared" si="744"/>
        <v>0</v>
      </c>
      <c r="BR1589" s="24">
        <f t="shared" si="755"/>
        <v>0</v>
      </c>
      <c r="BS1589" s="24">
        <f t="shared" si="759"/>
        <v>0</v>
      </c>
      <c r="BT1589" s="24">
        <v>0</v>
      </c>
      <c r="BU1589" s="24">
        <f t="shared" si="756"/>
        <v>0</v>
      </c>
      <c r="BV1589" s="24">
        <v>0</v>
      </c>
    </row>
    <row r="1590" spans="1:74">
      <c r="A1590" s="87">
        <v>1581</v>
      </c>
      <c r="B1590" s="1"/>
      <c r="C1590" s="1"/>
      <c r="D1590" s="2"/>
      <c r="E1590" s="3"/>
      <c r="F1590" s="4"/>
      <c r="G1590" s="5"/>
      <c r="H1590" s="4"/>
      <c r="I1590" s="5"/>
      <c r="J1590" s="6"/>
      <c r="K1590" s="5"/>
      <c r="L1590" s="5"/>
      <c r="M1590" s="5"/>
      <c r="N1590" s="7"/>
      <c r="O1590" s="38"/>
      <c r="P1590" s="5"/>
      <c r="Q1590" s="5"/>
      <c r="R1590" s="7"/>
      <c r="S1590" s="38"/>
      <c r="T1590" s="5"/>
      <c r="U1590" s="5"/>
      <c r="V1590" s="55"/>
      <c r="W1590" s="38"/>
      <c r="X1590" s="5"/>
      <c r="Y1590" s="5"/>
      <c r="Z1590" s="55"/>
      <c r="AA1590" s="36">
        <f>IF(Dane!$E$3=1,AO1590+BA1590+BM1590,IF(Dane!$E$3=2,AU1590+BG1590+BS1590,AW1590+BI1590+BU1590))</f>
        <v>0</v>
      </c>
      <c r="AB1590" s="16">
        <f>IF(Dane!$E$3=1,AP1590+BB1590+BN1590,IF(Dane!$E$3=2,AV1590+BH1590+BT1590,AX1590+BJ1590+BV1590))</f>
        <v>0</v>
      </c>
      <c r="AC1590" s="16">
        <f>IF(((K1590*Dane!$C$9)-AA1590)&lt;0,0,(K1590*Dane!$C$9)-AA1590)</f>
        <v>0</v>
      </c>
      <c r="AD1590" s="37">
        <f>IFERROR(IF(((L1590*Dane!$C$9)-AB1590)&lt;0,0,(L1590*Dane!$C$9)-AB1590),0)</f>
        <v>0</v>
      </c>
      <c r="AE1590" s="97"/>
      <c r="AF1590" s="77">
        <f>IF(Dane!$E$3=1,AO1590,IF(Dane!$E$3=2,AU1590,AW1590))</f>
        <v>0</v>
      </c>
      <c r="AG1590" s="77">
        <f>IF(Dane!$E$3=1,AP1590,IF(Dane!$E$3=2,AV1590,AX1590))</f>
        <v>0</v>
      </c>
      <c r="AH1590" s="77">
        <f>IF(Dane!$E$3=1,BA1590,IF(Dane!$E$3=2,BG1590,BI1590))</f>
        <v>0</v>
      </c>
      <c r="AI1590" s="77">
        <f>IF(Dane!$E$3=1,BB1590,IF(Dane!$E$3=2,BH1590,BJ1590))</f>
        <v>0</v>
      </c>
      <c r="AJ1590" s="77">
        <f>IF(Dane!$E$3=1,BM1590,IF(Dane!$E$3=2,BS1590,BU1590))</f>
        <v>0</v>
      </c>
      <c r="AK1590" s="77">
        <f>IF(Dane!$E$3=1,BN1590,IF(Dane!$E$3=2,BT1590,BV1590))</f>
        <v>0</v>
      </c>
      <c r="AL1590" s="24">
        <f t="shared" si="745"/>
        <v>0</v>
      </c>
      <c r="AM1590" s="24">
        <f t="shared" si="746"/>
        <v>0</v>
      </c>
      <c r="AN1590" s="24"/>
      <c r="AO1590" s="24">
        <f t="shared" si="731"/>
        <v>0</v>
      </c>
      <c r="AP1590" s="24">
        <f t="shared" si="747"/>
        <v>0</v>
      </c>
      <c r="AQ1590" s="24">
        <f t="shared" si="732"/>
        <v>0</v>
      </c>
      <c r="AR1590" s="24">
        <f t="shared" si="733"/>
        <v>0</v>
      </c>
      <c r="AS1590" s="24">
        <f t="shared" si="734"/>
        <v>0</v>
      </c>
      <c r="AT1590" s="24">
        <f t="shared" si="748"/>
        <v>0</v>
      </c>
      <c r="AU1590" s="24">
        <f t="shared" si="757"/>
        <v>0</v>
      </c>
      <c r="AV1590" s="24">
        <v>0</v>
      </c>
      <c r="AW1590" s="24">
        <f t="shared" si="760"/>
        <v>0</v>
      </c>
      <c r="AX1590" s="24">
        <v>0</v>
      </c>
      <c r="AY1590" s="24">
        <f t="shared" si="749"/>
        <v>0</v>
      </c>
      <c r="AZ1590" s="24">
        <f t="shared" si="750"/>
        <v>0</v>
      </c>
      <c r="BA1590" s="24">
        <f t="shared" si="735"/>
        <v>0</v>
      </c>
      <c r="BB1590" s="24">
        <f t="shared" si="736"/>
        <v>0</v>
      </c>
      <c r="BC1590" s="24">
        <f t="shared" si="737"/>
        <v>0</v>
      </c>
      <c r="BD1590" s="24">
        <f t="shared" si="738"/>
        <v>0</v>
      </c>
      <c r="BE1590" s="24">
        <f t="shared" si="739"/>
        <v>0</v>
      </c>
      <c r="BF1590" s="24">
        <f t="shared" si="751"/>
        <v>0</v>
      </c>
      <c r="BG1590" s="24">
        <f t="shared" si="758"/>
        <v>0</v>
      </c>
      <c r="BH1590" s="24">
        <v>0</v>
      </c>
      <c r="BI1590" s="24">
        <f t="shared" si="752"/>
        <v>0</v>
      </c>
      <c r="BJ1590" s="24">
        <v>0</v>
      </c>
      <c r="BK1590" s="24">
        <f t="shared" si="753"/>
        <v>0</v>
      </c>
      <c r="BL1590" s="24">
        <f t="shared" si="754"/>
        <v>0</v>
      </c>
      <c r="BM1590" s="24">
        <f t="shared" si="740"/>
        <v>0</v>
      </c>
      <c r="BN1590" s="24">
        <f t="shared" si="741"/>
        <v>0</v>
      </c>
      <c r="BO1590" s="24">
        <f t="shared" si="742"/>
        <v>0</v>
      </c>
      <c r="BP1590" s="24">
        <f t="shared" si="743"/>
        <v>0</v>
      </c>
      <c r="BQ1590" s="24">
        <f t="shared" si="744"/>
        <v>0</v>
      </c>
      <c r="BR1590" s="24">
        <f t="shared" si="755"/>
        <v>0</v>
      </c>
      <c r="BS1590" s="24">
        <f t="shared" si="759"/>
        <v>0</v>
      </c>
      <c r="BT1590" s="24">
        <v>0</v>
      </c>
      <c r="BU1590" s="24">
        <f t="shared" si="756"/>
        <v>0</v>
      </c>
      <c r="BV1590" s="24">
        <v>0</v>
      </c>
    </row>
    <row r="1591" spans="1:74">
      <c r="A1591" s="87">
        <v>1582</v>
      </c>
      <c r="B1591" s="1"/>
      <c r="C1591" s="1"/>
      <c r="D1591" s="2"/>
      <c r="E1591" s="3"/>
      <c r="F1591" s="4"/>
      <c r="G1591" s="5"/>
      <c r="H1591" s="4"/>
      <c r="I1591" s="5"/>
      <c r="J1591" s="6"/>
      <c r="K1591" s="5"/>
      <c r="L1591" s="5"/>
      <c r="M1591" s="5"/>
      <c r="N1591" s="7"/>
      <c r="O1591" s="38"/>
      <c r="P1591" s="5"/>
      <c r="Q1591" s="5"/>
      <c r="R1591" s="7"/>
      <c r="S1591" s="38"/>
      <c r="T1591" s="5"/>
      <c r="U1591" s="5"/>
      <c r="V1591" s="55"/>
      <c r="W1591" s="38"/>
      <c r="X1591" s="5"/>
      <c r="Y1591" s="5"/>
      <c r="Z1591" s="55"/>
      <c r="AA1591" s="36">
        <f>IF(Dane!$E$3=1,AO1591+BA1591+BM1591,IF(Dane!$E$3=2,AU1591+BG1591+BS1591,AW1591+BI1591+BU1591))</f>
        <v>0</v>
      </c>
      <c r="AB1591" s="16">
        <f>IF(Dane!$E$3=1,AP1591+BB1591+BN1591,IF(Dane!$E$3=2,AV1591+BH1591+BT1591,AX1591+BJ1591+BV1591))</f>
        <v>0</v>
      </c>
      <c r="AC1591" s="16">
        <f>IF(((K1591*Dane!$C$9)-AA1591)&lt;0,0,(K1591*Dane!$C$9)-AA1591)</f>
        <v>0</v>
      </c>
      <c r="AD1591" s="37">
        <f>IFERROR(IF(((L1591*Dane!$C$9)-AB1591)&lt;0,0,(L1591*Dane!$C$9)-AB1591),0)</f>
        <v>0</v>
      </c>
      <c r="AE1591" s="97"/>
      <c r="AF1591" s="77">
        <f>IF(Dane!$E$3=1,AO1591,IF(Dane!$E$3=2,AU1591,AW1591))</f>
        <v>0</v>
      </c>
      <c r="AG1591" s="77">
        <f>IF(Dane!$E$3=1,AP1591,IF(Dane!$E$3=2,AV1591,AX1591))</f>
        <v>0</v>
      </c>
      <c r="AH1591" s="77">
        <f>IF(Dane!$E$3=1,BA1591,IF(Dane!$E$3=2,BG1591,BI1591))</f>
        <v>0</v>
      </c>
      <c r="AI1591" s="77">
        <f>IF(Dane!$E$3=1,BB1591,IF(Dane!$E$3=2,BH1591,BJ1591))</f>
        <v>0</v>
      </c>
      <c r="AJ1591" s="77">
        <f>IF(Dane!$E$3=1,BM1591,IF(Dane!$E$3=2,BS1591,BU1591))</f>
        <v>0</v>
      </c>
      <c r="AK1591" s="77">
        <f>IF(Dane!$E$3=1,BN1591,IF(Dane!$E$3=2,BT1591,BV1591))</f>
        <v>0</v>
      </c>
      <c r="AL1591" s="24">
        <f t="shared" si="745"/>
        <v>0</v>
      </c>
      <c r="AM1591" s="24">
        <f t="shared" si="746"/>
        <v>0</v>
      </c>
      <c r="AN1591" s="24"/>
      <c r="AO1591" s="24">
        <f t="shared" si="731"/>
        <v>0</v>
      </c>
      <c r="AP1591" s="24">
        <f t="shared" si="747"/>
        <v>0</v>
      </c>
      <c r="AQ1591" s="24">
        <f t="shared" si="732"/>
        <v>0</v>
      </c>
      <c r="AR1591" s="24">
        <f t="shared" si="733"/>
        <v>0</v>
      </c>
      <c r="AS1591" s="24">
        <f t="shared" si="734"/>
        <v>0</v>
      </c>
      <c r="AT1591" s="24">
        <f t="shared" si="748"/>
        <v>0</v>
      </c>
      <c r="AU1591" s="24">
        <f t="shared" si="757"/>
        <v>0</v>
      </c>
      <c r="AV1591" s="24">
        <v>0</v>
      </c>
      <c r="AW1591" s="24">
        <f t="shared" si="760"/>
        <v>0</v>
      </c>
      <c r="AX1591" s="24">
        <v>0</v>
      </c>
      <c r="AY1591" s="24">
        <f t="shared" si="749"/>
        <v>0</v>
      </c>
      <c r="AZ1591" s="24">
        <f t="shared" si="750"/>
        <v>0</v>
      </c>
      <c r="BA1591" s="24">
        <f t="shared" si="735"/>
        <v>0</v>
      </c>
      <c r="BB1591" s="24">
        <f t="shared" si="736"/>
        <v>0</v>
      </c>
      <c r="BC1591" s="24">
        <f t="shared" si="737"/>
        <v>0</v>
      </c>
      <c r="BD1591" s="24">
        <f t="shared" si="738"/>
        <v>0</v>
      </c>
      <c r="BE1591" s="24">
        <f t="shared" si="739"/>
        <v>0</v>
      </c>
      <c r="BF1591" s="24">
        <f t="shared" si="751"/>
        <v>0</v>
      </c>
      <c r="BG1591" s="24">
        <f t="shared" si="758"/>
        <v>0</v>
      </c>
      <c r="BH1591" s="24">
        <v>0</v>
      </c>
      <c r="BI1591" s="24">
        <f t="shared" si="752"/>
        <v>0</v>
      </c>
      <c r="BJ1591" s="24">
        <v>0</v>
      </c>
      <c r="BK1591" s="24">
        <f t="shared" si="753"/>
        <v>0</v>
      </c>
      <c r="BL1591" s="24">
        <f t="shared" si="754"/>
        <v>0</v>
      </c>
      <c r="BM1591" s="24">
        <f t="shared" si="740"/>
        <v>0</v>
      </c>
      <c r="BN1591" s="24">
        <f t="shared" si="741"/>
        <v>0</v>
      </c>
      <c r="BO1591" s="24">
        <f t="shared" si="742"/>
        <v>0</v>
      </c>
      <c r="BP1591" s="24">
        <f t="shared" si="743"/>
        <v>0</v>
      </c>
      <c r="BQ1591" s="24">
        <f t="shared" si="744"/>
        <v>0</v>
      </c>
      <c r="BR1591" s="24">
        <f t="shared" si="755"/>
        <v>0</v>
      </c>
      <c r="BS1591" s="24">
        <f t="shared" si="759"/>
        <v>0</v>
      </c>
      <c r="BT1591" s="24">
        <v>0</v>
      </c>
      <c r="BU1591" s="24">
        <f t="shared" si="756"/>
        <v>0</v>
      </c>
      <c r="BV1591" s="24">
        <v>0</v>
      </c>
    </row>
    <row r="1592" spans="1:74">
      <c r="A1592" s="87">
        <v>1583</v>
      </c>
      <c r="B1592" s="1"/>
      <c r="C1592" s="1"/>
      <c r="D1592" s="2"/>
      <c r="E1592" s="3"/>
      <c r="F1592" s="4"/>
      <c r="G1592" s="5"/>
      <c r="H1592" s="4"/>
      <c r="I1592" s="5"/>
      <c r="J1592" s="6"/>
      <c r="K1592" s="5"/>
      <c r="L1592" s="5"/>
      <c r="M1592" s="5"/>
      <c r="N1592" s="7"/>
      <c r="O1592" s="38"/>
      <c r="P1592" s="5"/>
      <c r="Q1592" s="5"/>
      <c r="R1592" s="7"/>
      <c r="S1592" s="38"/>
      <c r="T1592" s="5"/>
      <c r="U1592" s="5"/>
      <c r="V1592" s="55"/>
      <c r="W1592" s="38"/>
      <c r="X1592" s="5"/>
      <c r="Y1592" s="5"/>
      <c r="Z1592" s="55"/>
      <c r="AA1592" s="36">
        <f>IF(Dane!$E$3=1,AO1592+BA1592+BM1592,IF(Dane!$E$3=2,AU1592+BG1592+BS1592,AW1592+BI1592+BU1592))</f>
        <v>0</v>
      </c>
      <c r="AB1592" s="16">
        <f>IF(Dane!$E$3=1,AP1592+BB1592+BN1592,IF(Dane!$E$3=2,AV1592+BH1592+BT1592,AX1592+BJ1592+BV1592))</f>
        <v>0</v>
      </c>
      <c r="AC1592" s="16">
        <f>IF(((K1592*Dane!$C$9)-AA1592)&lt;0,0,(K1592*Dane!$C$9)-AA1592)</f>
        <v>0</v>
      </c>
      <c r="AD1592" s="37">
        <f>IFERROR(IF(((L1592*Dane!$C$9)-AB1592)&lt;0,0,(L1592*Dane!$C$9)-AB1592),0)</f>
        <v>0</v>
      </c>
      <c r="AE1592" s="97"/>
      <c r="AF1592" s="77">
        <f>IF(Dane!$E$3=1,AO1592,IF(Dane!$E$3=2,AU1592,AW1592))</f>
        <v>0</v>
      </c>
      <c r="AG1592" s="77">
        <f>IF(Dane!$E$3=1,AP1592,IF(Dane!$E$3=2,AV1592,AX1592))</f>
        <v>0</v>
      </c>
      <c r="AH1592" s="77">
        <f>IF(Dane!$E$3=1,BA1592,IF(Dane!$E$3=2,BG1592,BI1592))</f>
        <v>0</v>
      </c>
      <c r="AI1592" s="77">
        <f>IF(Dane!$E$3=1,BB1592,IF(Dane!$E$3=2,BH1592,BJ1592))</f>
        <v>0</v>
      </c>
      <c r="AJ1592" s="77">
        <f>IF(Dane!$E$3=1,BM1592,IF(Dane!$E$3=2,BS1592,BU1592))</f>
        <v>0</v>
      </c>
      <c r="AK1592" s="77">
        <f>IF(Dane!$E$3=1,BN1592,IF(Dane!$E$3=2,BT1592,BV1592))</f>
        <v>0</v>
      </c>
      <c r="AL1592" s="24">
        <f t="shared" si="745"/>
        <v>0</v>
      </c>
      <c r="AM1592" s="24">
        <f t="shared" si="746"/>
        <v>0</v>
      </c>
      <c r="AN1592" s="24"/>
      <c r="AO1592" s="24">
        <f t="shared" si="731"/>
        <v>0</v>
      </c>
      <c r="AP1592" s="24">
        <f t="shared" si="747"/>
        <v>0</v>
      </c>
      <c r="AQ1592" s="24">
        <f t="shared" si="732"/>
        <v>0</v>
      </c>
      <c r="AR1592" s="24">
        <f t="shared" si="733"/>
        <v>0</v>
      </c>
      <c r="AS1592" s="24">
        <f t="shared" si="734"/>
        <v>0</v>
      </c>
      <c r="AT1592" s="24">
        <f t="shared" si="748"/>
        <v>0</v>
      </c>
      <c r="AU1592" s="24">
        <f t="shared" si="757"/>
        <v>0</v>
      </c>
      <c r="AV1592" s="24">
        <v>0</v>
      </c>
      <c r="AW1592" s="24">
        <f t="shared" si="760"/>
        <v>0</v>
      </c>
      <c r="AX1592" s="24">
        <v>0</v>
      </c>
      <c r="AY1592" s="24">
        <f t="shared" si="749"/>
        <v>0</v>
      </c>
      <c r="AZ1592" s="24">
        <f t="shared" si="750"/>
        <v>0</v>
      </c>
      <c r="BA1592" s="24">
        <f t="shared" si="735"/>
        <v>0</v>
      </c>
      <c r="BB1592" s="24">
        <f t="shared" si="736"/>
        <v>0</v>
      </c>
      <c r="BC1592" s="24">
        <f t="shared" si="737"/>
        <v>0</v>
      </c>
      <c r="BD1592" s="24">
        <f t="shared" si="738"/>
        <v>0</v>
      </c>
      <c r="BE1592" s="24">
        <f t="shared" si="739"/>
        <v>0</v>
      </c>
      <c r="BF1592" s="24">
        <f t="shared" si="751"/>
        <v>0</v>
      </c>
      <c r="BG1592" s="24">
        <f t="shared" si="758"/>
        <v>0</v>
      </c>
      <c r="BH1592" s="24">
        <v>0</v>
      </c>
      <c r="BI1592" s="24">
        <f t="shared" si="752"/>
        <v>0</v>
      </c>
      <c r="BJ1592" s="24">
        <v>0</v>
      </c>
      <c r="BK1592" s="24">
        <f t="shared" si="753"/>
        <v>0</v>
      </c>
      <c r="BL1592" s="24">
        <f t="shared" si="754"/>
        <v>0</v>
      </c>
      <c r="BM1592" s="24">
        <f t="shared" si="740"/>
        <v>0</v>
      </c>
      <c r="BN1592" s="24">
        <f t="shared" si="741"/>
        <v>0</v>
      </c>
      <c r="BO1592" s="24">
        <f t="shared" si="742"/>
        <v>0</v>
      </c>
      <c r="BP1592" s="24">
        <f t="shared" si="743"/>
        <v>0</v>
      </c>
      <c r="BQ1592" s="24">
        <f t="shared" si="744"/>
        <v>0</v>
      </c>
      <c r="BR1592" s="24">
        <f t="shared" si="755"/>
        <v>0</v>
      </c>
      <c r="BS1592" s="24">
        <f t="shared" si="759"/>
        <v>0</v>
      </c>
      <c r="BT1592" s="24">
        <v>0</v>
      </c>
      <c r="BU1592" s="24">
        <f t="shared" si="756"/>
        <v>0</v>
      </c>
      <c r="BV1592" s="24">
        <v>0</v>
      </c>
    </row>
    <row r="1593" spans="1:74">
      <c r="A1593" s="87">
        <v>1584</v>
      </c>
      <c r="B1593" s="1"/>
      <c r="C1593" s="1"/>
      <c r="D1593" s="2"/>
      <c r="E1593" s="3"/>
      <c r="F1593" s="4"/>
      <c r="G1593" s="5"/>
      <c r="H1593" s="4"/>
      <c r="I1593" s="5"/>
      <c r="J1593" s="6"/>
      <c r="K1593" s="5"/>
      <c r="L1593" s="5"/>
      <c r="M1593" s="5"/>
      <c r="N1593" s="7"/>
      <c r="O1593" s="38"/>
      <c r="P1593" s="5"/>
      <c r="Q1593" s="5"/>
      <c r="R1593" s="7"/>
      <c r="S1593" s="38"/>
      <c r="T1593" s="5"/>
      <c r="U1593" s="5"/>
      <c r="V1593" s="55"/>
      <c r="W1593" s="38"/>
      <c r="X1593" s="5"/>
      <c r="Y1593" s="5"/>
      <c r="Z1593" s="55"/>
      <c r="AA1593" s="36">
        <f>IF(Dane!$E$3=1,AO1593+BA1593+BM1593,IF(Dane!$E$3=2,AU1593+BG1593+BS1593,AW1593+BI1593+BU1593))</f>
        <v>0</v>
      </c>
      <c r="AB1593" s="16">
        <f>IF(Dane!$E$3=1,AP1593+BB1593+BN1593,IF(Dane!$E$3=2,AV1593+BH1593+BT1593,AX1593+BJ1593+BV1593))</f>
        <v>0</v>
      </c>
      <c r="AC1593" s="16">
        <f>IF(((K1593*Dane!$C$9)-AA1593)&lt;0,0,(K1593*Dane!$C$9)-AA1593)</f>
        <v>0</v>
      </c>
      <c r="AD1593" s="37">
        <f>IFERROR(IF(((L1593*Dane!$C$9)-AB1593)&lt;0,0,(L1593*Dane!$C$9)-AB1593),0)</f>
        <v>0</v>
      </c>
      <c r="AE1593" s="97"/>
      <c r="AF1593" s="77">
        <f>IF(Dane!$E$3=1,AO1593,IF(Dane!$E$3=2,AU1593,AW1593))</f>
        <v>0</v>
      </c>
      <c r="AG1593" s="77">
        <f>IF(Dane!$E$3=1,AP1593,IF(Dane!$E$3=2,AV1593,AX1593))</f>
        <v>0</v>
      </c>
      <c r="AH1593" s="77">
        <f>IF(Dane!$E$3=1,BA1593,IF(Dane!$E$3=2,BG1593,BI1593))</f>
        <v>0</v>
      </c>
      <c r="AI1593" s="77">
        <f>IF(Dane!$E$3=1,BB1593,IF(Dane!$E$3=2,BH1593,BJ1593))</f>
        <v>0</v>
      </c>
      <c r="AJ1593" s="77">
        <f>IF(Dane!$E$3=1,BM1593,IF(Dane!$E$3=2,BS1593,BU1593))</f>
        <v>0</v>
      </c>
      <c r="AK1593" s="77">
        <f>IF(Dane!$E$3=1,BN1593,IF(Dane!$E$3=2,BT1593,BV1593))</f>
        <v>0</v>
      </c>
      <c r="AL1593" s="24">
        <f t="shared" si="745"/>
        <v>0</v>
      </c>
      <c r="AM1593" s="24">
        <f t="shared" si="746"/>
        <v>0</v>
      </c>
      <c r="AN1593" s="24"/>
      <c r="AO1593" s="24">
        <f t="shared" si="731"/>
        <v>0</v>
      </c>
      <c r="AP1593" s="24">
        <f t="shared" si="747"/>
        <v>0</v>
      </c>
      <c r="AQ1593" s="24">
        <f t="shared" si="732"/>
        <v>0</v>
      </c>
      <c r="AR1593" s="24">
        <f t="shared" si="733"/>
        <v>0</v>
      </c>
      <c r="AS1593" s="24">
        <f t="shared" si="734"/>
        <v>0</v>
      </c>
      <c r="AT1593" s="24">
        <f t="shared" si="748"/>
        <v>0</v>
      </c>
      <c r="AU1593" s="24">
        <f t="shared" si="757"/>
        <v>0</v>
      </c>
      <c r="AV1593" s="24">
        <v>0</v>
      </c>
      <c r="AW1593" s="24">
        <f t="shared" si="760"/>
        <v>0</v>
      </c>
      <c r="AX1593" s="24">
        <v>0</v>
      </c>
      <c r="AY1593" s="24">
        <f t="shared" si="749"/>
        <v>0</v>
      </c>
      <c r="AZ1593" s="24">
        <f t="shared" si="750"/>
        <v>0</v>
      </c>
      <c r="BA1593" s="24">
        <f t="shared" si="735"/>
        <v>0</v>
      </c>
      <c r="BB1593" s="24">
        <f t="shared" si="736"/>
        <v>0</v>
      </c>
      <c r="BC1593" s="24">
        <f t="shared" si="737"/>
        <v>0</v>
      </c>
      <c r="BD1593" s="24">
        <f t="shared" si="738"/>
        <v>0</v>
      </c>
      <c r="BE1593" s="24">
        <f t="shared" si="739"/>
        <v>0</v>
      </c>
      <c r="BF1593" s="24">
        <f t="shared" si="751"/>
        <v>0</v>
      </c>
      <c r="BG1593" s="24">
        <f t="shared" si="758"/>
        <v>0</v>
      </c>
      <c r="BH1593" s="24">
        <v>0</v>
      </c>
      <c r="BI1593" s="24">
        <f t="shared" si="752"/>
        <v>0</v>
      </c>
      <c r="BJ1593" s="24">
        <v>0</v>
      </c>
      <c r="BK1593" s="24">
        <f t="shared" si="753"/>
        <v>0</v>
      </c>
      <c r="BL1593" s="24">
        <f t="shared" si="754"/>
        <v>0</v>
      </c>
      <c r="BM1593" s="24">
        <f t="shared" si="740"/>
        <v>0</v>
      </c>
      <c r="BN1593" s="24">
        <f t="shared" si="741"/>
        <v>0</v>
      </c>
      <c r="BO1593" s="24">
        <f t="shared" si="742"/>
        <v>0</v>
      </c>
      <c r="BP1593" s="24">
        <f t="shared" si="743"/>
        <v>0</v>
      </c>
      <c r="BQ1593" s="24">
        <f t="shared" si="744"/>
        <v>0</v>
      </c>
      <c r="BR1593" s="24">
        <f t="shared" si="755"/>
        <v>0</v>
      </c>
      <c r="BS1593" s="24">
        <f t="shared" si="759"/>
        <v>0</v>
      </c>
      <c r="BT1593" s="24">
        <v>0</v>
      </c>
      <c r="BU1593" s="24">
        <f t="shared" si="756"/>
        <v>0</v>
      </c>
      <c r="BV1593" s="24">
        <v>0</v>
      </c>
    </row>
    <row r="1594" spans="1:74">
      <c r="A1594" s="87">
        <v>1585</v>
      </c>
      <c r="B1594" s="1"/>
      <c r="C1594" s="1"/>
      <c r="D1594" s="2"/>
      <c r="E1594" s="3"/>
      <c r="F1594" s="4"/>
      <c r="G1594" s="5"/>
      <c r="H1594" s="4"/>
      <c r="I1594" s="5"/>
      <c r="J1594" s="6"/>
      <c r="K1594" s="5"/>
      <c r="L1594" s="5"/>
      <c r="M1594" s="5"/>
      <c r="N1594" s="7"/>
      <c r="O1594" s="38"/>
      <c r="P1594" s="5"/>
      <c r="Q1594" s="5"/>
      <c r="R1594" s="7"/>
      <c r="S1594" s="38"/>
      <c r="T1594" s="5"/>
      <c r="U1594" s="5"/>
      <c r="V1594" s="55"/>
      <c r="W1594" s="38"/>
      <c r="X1594" s="5"/>
      <c r="Y1594" s="5"/>
      <c r="Z1594" s="55"/>
      <c r="AA1594" s="36">
        <f>IF(Dane!$E$3=1,AO1594+BA1594+BM1594,IF(Dane!$E$3=2,AU1594+BG1594+BS1594,AW1594+BI1594+BU1594))</f>
        <v>0</v>
      </c>
      <c r="AB1594" s="16">
        <f>IF(Dane!$E$3=1,AP1594+BB1594+BN1594,IF(Dane!$E$3=2,AV1594+BH1594+BT1594,AX1594+BJ1594+BV1594))</f>
        <v>0</v>
      </c>
      <c r="AC1594" s="16">
        <f>IF(((K1594*Dane!$C$9)-AA1594)&lt;0,0,(K1594*Dane!$C$9)-AA1594)</f>
        <v>0</v>
      </c>
      <c r="AD1594" s="37">
        <f>IFERROR(IF(((L1594*Dane!$C$9)-AB1594)&lt;0,0,(L1594*Dane!$C$9)-AB1594),0)</f>
        <v>0</v>
      </c>
      <c r="AE1594" s="97"/>
      <c r="AF1594" s="77">
        <f>IF(Dane!$E$3=1,AO1594,IF(Dane!$E$3=2,AU1594,AW1594))</f>
        <v>0</v>
      </c>
      <c r="AG1594" s="77">
        <f>IF(Dane!$E$3=1,AP1594,IF(Dane!$E$3=2,AV1594,AX1594))</f>
        <v>0</v>
      </c>
      <c r="AH1594" s="77">
        <f>IF(Dane!$E$3=1,BA1594,IF(Dane!$E$3=2,BG1594,BI1594))</f>
        <v>0</v>
      </c>
      <c r="AI1594" s="77">
        <f>IF(Dane!$E$3=1,BB1594,IF(Dane!$E$3=2,BH1594,BJ1594))</f>
        <v>0</v>
      </c>
      <c r="AJ1594" s="77">
        <f>IF(Dane!$E$3=1,BM1594,IF(Dane!$E$3=2,BS1594,BU1594))</f>
        <v>0</v>
      </c>
      <c r="AK1594" s="77">
        <f>IF(Dane!$E$3=1,BN1594,IF(Dane!$E$3=2,BT1594,BV1594))</f>
        <v>0</v>
      </c>
      <c r="AL1594" s="24">
        <f t="shared" si="745"/>
        <v>0</v>
      </c>
      <c r="AM1594" s="24">
        <f t="shared" si="746"/>
        <v>0</v>
      </c>
      <c r="AN1594" s="24"/>
      <c r="AO1594" s="24">
        <f t="shared" si="731"/>
        <v>0</v>
      </c>
      <c r="AP1594" s="24">
        <f t="shared" si="747"/>
        <v>0</v>
      </c>
      <c r="AQ1594" s="24">
        <f t="shared" si="732"/>
        <v>0</v>
      </c>
      <c r="AR1594" s="24">
        <f t="shared" si="733"/>
        <v>0</v>
      </c>
      <c r="AS1594" s="24">
        <f t="shared" si="734"/>
        <v>0</v>
      </c>
      <c r="AT1594" s="24">
        <f t="shared" si="748"/>
        <v>0</v>
      </c>
      <c r="AU1594" s="24">
        <f t="shared" si="757"/>
        <v>0</v>
      </c>
      <c r="AV1594" s="24">
        <v>0</v>
      </c>
      <c r="AW1594" s="24">
        <f t="shared" si="760"/>
        <v>0</v>
      </c>
      <c r="AX1594" s="24">
        <v>0</v>
      </c>
      <c r="AY1594" s="24">
        <f t="shared" si="749"/>
        <v>0</v>
      </c>
      <c r="AZ1594" s="24">
        <f t="shared" si="750"/>
        <v>0</v>
      </c>
      <c r="BA1594" s="24">
        <f t="shared" si="735"/>
        <v>0</v>
      </c>
      <c r="BB1594" s="24">
        <f t="shared" si="736"/>
        <v>0</v>
      </c>
      <c r="BC1594" s="24">
        <f t="shared" si="737"/>
        <v>0</v>
      </c>
      <c r="BD1594" s="24">
        <f t="shared" si="738"/>
        <v>0</v>
      </c>
      <c r="BE1594" s="24">
        <f t="shared" si="739"/>
        <v>0</v>
      </c>
      <c r="BF1594" s="24">
        <f t="shared" si="751"/>
        <v>0</v>
      </c>
      <c r="BG1594" s="24">
        <f t="shared" si="758"/>
        <v>0</v>
      </c>
      <c r="BH1594" s="24">
        <v>0</v>
      </c>
      <c r="BI1594" s="24">
        <f t="shared" si="752"/>
        <v>0</v>
      </c>
      <c r="BJ1594" s="24">
        <v>0</v>
      </c>
      <c r="BK1594" s="24">
        <f t="shared" si="753"/>
        <v>0</v>
      </c>
      <c r="BL1594" s="24">
        <f t="shared" si="754"/>
        <v>0</v>
      </c>
      <c r="BM1594" s="24">
        <f t="shared" si="740"/>
        <v>0</v>
      </c>
      <c r="BN1594" s="24">
        <f t="shared" si="741"/>
        <v>0</v>
      </c>
      <c r="BO1594" s="24">
        <f t="shared" si="742"/>
        <v>0</v>
      </c>
      <c r="BP1594" s="24">
        <f t="shared" si="743"/>
        <v>0</v>
      </c>
      <c r="BQ1594" s="24">
        <f t="shared" si="744"/>
        <v>0</v>
      </c>
      <c r="BR1594" s="24">
        <f t="shared" si="755"/>
        <v>0</v>
      </c>
      <c r="BS1594" s="24">
        <f t="shared" si="759"/>
        <v>0</v>
      </c>
      <c r="BT1594" s="24">
        <v>0</v>
      </c>
      <c r="BU1594" s="24">
        <f t="shared" si="756"/>
        <v>0</v>
      </c>
      <c r="BV1594" s="24">
        <v>0</v>
      </c>
    </row>
    <row r="1595" spans="1:74">
      <c r="A1595" s="87">
        <v>1586</v>
      </c>
      <c r="B1595" s="1"/>
      <c r="C1595" s="1"/>
      <c r="D1595" s="2"/>
      <c r="E1595" s="3"/>
      <c r="F1595" s="4"/>
      <c r="G1595" s="5"/>
      <c r="H1595" s="4"/>
      <c r="I1595" s="5"/>
      <c r="J1595" s="6"/>
      <c r="K1595" s="5"/>
      <c r="L1595" s="5"/>
      <c r="M1595" s="5"/>
      <c r="N1595" s="7"/>
      <c r="O1595" s="38"/>
      <c r="P1595" s="5"/>
      <c r="Q1595" s="5"/>
      <c r="R1595" s="7"/>
      <c r="S1595" s="38"/>
      <c r="T1595" s="5"/>
      <c r="U1595" s="5"/>
      <c r="V1595" s="55"/>
      <c r="W1595" s="38"/>
      <c r="X1595" s="5"/>
      <c r="Y1595" s="5"/>
      <c r="Z1595" s="55"/>
      <c r="AA1595" s="36">
        <f>IF(Dane!$E$3=1,AO1595+BA1595+BM1595,IF(Dane!$E$3=2,AU1595+BG1595+BS1595,AW1595+BI1595+BU1595))</f>
        <v>0</v>
      </c>
      <c r="AB1595" s="16">
        <f>IF(Dane!$E$3=1,AP1595+BB1595+BN1595,IF(Dane!$E$3=2,AV1595+BH1595+BT1595,AX1595+BJ1595+BV1595))</f>
        <v>0</v>
      </c>
      <c r="AC1595" s="16">
        <f>IF(((K1595*Dane!$C$9)-AA1595)&lt;0,0,(K1595*Dane!$C$9)-AA1595)</f>
        <v>0</v>
      </c>
      <c r="AD1595" s="37">
        <f>IFERROR(IF(((L1595*Dane!$C$9)-AB1595)&lt;0,0,(L1595*Dane!$C$9)-AB1595),0)</f>
        <v>0</v>
      </c>
      <c r="AE1595" s="97"/>
      <c r="AF1595" s="77">
        <f>IF(Dane!$E$3=1,AO1595,IF(Dane!$E$3=2,AU1595,AW1595))</f>
        <v>0</v>
      </c>
      <c r="AG1595" s="77">
        <f>IF(Dane!$E$3=1,AP1595,IF(Dane!$E$3=2,AV1595,AX1595))</f>
        <v>0</v>
      </c>
      <c r="AH1595" s="77">
        <f>IF(Dane!$E$3=1,BA1595,IF(Dane!$E$3=2,BG1595,BI1595))</f>
        <v>0</v>
      </c>
      <c r="AI1595" s="77">
        <f>IF(Dane!$E$3=1,BB1595,IF(Dane!$E$3=2,BH1595,BJ1595))</f>
        <v>0</v>
      </c>
      <c r="AJ1595" s="77">
        <f>IF(Dane!$E$3=1,BM1595,IF(Dane!$E$3=2,BS1595,BU1595))</f>
        <v>0</v>
      </c>
      <c r="AK1595" s="77">
        <f>IF(Dane!$E$3=1,BN1595,IF(Dane!$E$3=2,BT1595,BV1595))</f>
        <v>0</v>
      </c>
      <c r="AL1595" s="24">
        <f t="shared" si="745"/>
        <v>0</v>
      </c>
      <c r="AM1595" s="24">
        <f t="shared" si="746"/>
        <v>0</v>
      </c>
      <c r="AN1595" s="24"/>
      <c r="AO1595" s="24">
        <f t="shared" si="731"/>
        <v>0</v>
      </c>
      <c r="AP1595" s="24">
        <f t="shared" si="747"/>
        <v>0</v>
      </c>
      <c r="AQ1595" s="24">
        <f t="shared" si="732"/>
        <v>0</v>
      </c>
      <c r="AR1595" s="24">
        <f t="shared" si="733"/>
        <v>0</v>
      </c>
      <c r="AS1595" s="24">
        <f t="shared" si="734"/>
        <v>0</v>
      </c>
      <c r="AT1595" s="24">
        <f t="shared" si="748"/>
        <v>0</v>
      </c>
      <c r="AU1595" s="24">
        <f t="shared" si="757"/>
        <v>0</v>
      </c>
      <c r="AV1595" s="24">
        <v>0</v>
      </c>
      <c r="AW1595" s="24">
        <f t="shared" si="760"/>
        <v>0</v>
      </c>
      <c r="AX1595" s="24">
        <v>0</v>
      </c>
      <c r="AY1595" s="24">
        <f t="shared" si="749"/>
        <v>0</v>
      </c>
      <c r="AZ1595" s="24">
        <f t="shared" si="750"/>
        <v>0</v>
      </c>
      <c r="BA1595" s="24">
        <f t="shared" si="735"/>
        <v>0</v>
      </c>
      <c r="BB1595" s="24">
        <f t="shared" si="736"/>
        <v>0</v>
      </c>
      <c r="BC1595" s="24">
        <f t="shared" si="737"/>
        <v>0</v>
      </c>
      <c r="BD1595" s="24">
        <f t="shared" si="738"/>
        <v>0</v>
      </c>
      <c r="BE1595" s="24">
        <f t="shared" si="739"/>
        <v>0</v>
      </c>
      <c r="BF1595" s="24">
        <f t="shared" si="751"/>
        <v>0</v>
      </c>
      <c r="BG1595" s="24">
        <f t="shared" si="758"/>
        <v>0</v>
      </c>
      <c r="BH1595" s="24">
        <v>0</v>
      </c>
      <c r="BI1595" s="24">
        <f t="shared" si="752"/>
        <v>0</v>
      </c>
      <c r="BJ1595" s="24">
        <v>0</v>
      </c>
      <c r="BK1595" s="24">
        <f t="shared" si="753"/>
        <v>0</v>
      </c>
      <c r="BL1595" s="24">
        <f t="shared" si="754"/>
        <v>0</v>
      </c>
      <c r="BM1595" s="24">
        <f t="shared" si="740"/>
        <v>0</v>
      </c>
      <c r="BN1595" s="24">
        <f t="shared" si="741"/>
        <v>0</v>
      </c>
      <c r="BO1595" s="24">
        <f t="shared" si="742"/>
        <v>0</v>
      </c>
      <c r="BP1595" s="24">
        <f t="shared" si="743"/>
        <v>0</v>
      </c>
      <c r="BQ1595" s="24">
        <f t="shared" si="744"/>
        <v>0</v>
      </c>
      <c r="BR1595" s="24">
        <f t="shared" si="755"/>
        <v>0</v>
      </c>
      <c r="BS1595" s="24">
        <f t="shared" si="759"/>
        <v>0</v>
      </c>
      <c r="BT1595" s="24">
        <v>0</v>
      </c>
      <c r="BU1595" s="24">
        <f t="shared" si="756"/>
        <v>0</v>
      </c>
      <c r="BV1595" s="24">
        <v>0</v>
      </c>
    </row>
    <row r="1596" spans="1:74">
      <c r="A1596" s="87">
        <v>1587</v>
      </c>
      <c r="B1596" s="1"/>
      <c r="C1596" s="1"/>
      <c r="D1596" s="2"/>
      <c r="E1596" s="3"/>
      <c r="F1596" s="4"/>
      <c r="G1596" s="5"/>
      <c r="H1596" s="4"/>
      <c r="I1596" s="5"/>
      <c r="J1596" s="6"/>
      <c r="K1596" s="5"/>
      <c r="L1596" s="5"/>
      <c r="M1596" s="5"/>
      <c r="N1596" s="7"/>
      <c r="O1596" s="38"/>
      <c r="P1596" s="5"/>
      <c r="Q1596" s="5"/>
      <c r="R1596" s="7"/>
      <c r="S1596" s="38"/>
      <c r="T1596" s="5"/>
      <c r="U1596" s="5"/>
      <c r="V1596" s="55"/>
      <c r="W1596" s="38"/>
      <c r="X1596" s="5"/>
      <c r="Y1596" s="5"/>
      <c r="Z1596" s="55"/>
      <c r="AA1596" s="36">
        <f>IF(Dane!$E$3=1,AO1596+BA1596+BM1596,IF(Dane!$E$3=2,AU1596+BG1596+BS1596,AW1596+BI1596+BU1596))</f>
        <v>0</v>
      </c>
      <c r="AB1596" s="16">
        <f>IF(Dane!$E$3=1,AP1596+BB1596+BN1596,IF(Dane!$E$3=2,AV1596+BH1596+BT1596,AX1596+BJ1596+BV1596))</f>
        <v>0</v>
      </c>
      <c r="AC1596" s="16">
        <f>IF(((K1596*Dane!$C$9)-AA1596)&lt;0,0,(K1596*Dane!$C$9)-AA1596)</f>
        <v>0</v>
      </c>
      <c r="AD1596" s="37">
        <f>IFERROR(IF(((L1596*Dane!$C$9)-AB1596)&lt;0,0,(L1596*Dane!$C$9)-AB1596),0)</f>
        <v>0</v>
      </c>
      <c r="AE1596" s="97"/>
      <c r="AF1596" s="77">
        <f>IF(Dane!$E$3=1,AO1596,IF(Dane!$E$3=2,AU1596,AW1596))</f>
        <v>0</v>
      </c>
      <c r="AG1596" s="77">
        <f>IF(Dane!$E$3=1,AP1596,IF(Dane!$E$3=2,AV1596,AX1596))</f>
        <v>0</v>
      </c>
      <c r="AH1596" s="77">
        <f>IF(Dane!$E$3=1,BA1596,IF(Dane!$E$3=2,BG1596,BI1596))</f>
        <v>0</v>
      </c>
      <c r="AI1596" s="77">
        <f>IF(Dane!$E$3=1,BB1596,IF(Dane!$E$3=2,BH1596,BJ1596))</f>
        <v>0</v>
      </c>
      <c r="AJ1596" s="77">
        <f>IF(Dane!$E$3=1,BM1596,IF(Dane!$E$3=2,BS1596,BU1596))</f>
        <v>0</v>
      </c>
      <c r="AK1596" s="77">
        <f>IF(Dane!$E$3=1,BN1596,IF(Dane!$E$3=2,BT1596,BV1596))</f>
        <v>0</v>
      </c>
      <c r="AL1596" s="24">
        <f t="shared" si="745"/>
        <v>0</v>
      </c>
      <c r="AM1596" s="24">
        <f t="shared" si="746"/>
        <v>0</v>
      </c>
      <c r="AN1596" s="24"/>
      <c r="AO1596" s="24">
        <f t="shared" si="731"/>
        <v>0</v>
      </c>
      <c r="AP1596" s="24">
        <f t="shared" si="747"/>
        <v>0</v>
      </c>
      <c r="AQ1596" s="24">
        <f t="shared" si="732"/>
        <v>0</v>
      </c>
      <c r="AR1596" s="24">
        <f t="shared" si="733"/>
        <v>0</v>
      </c>
      <c r="AS1596" s="24">
        <f t="shared" si="734"/>
        <v>0</v>
      </c>
      <c r="AT1596" s="24">
        <f t="shared" si="748"/>
        <v>0</v>
      </c>
      <c r="AU1596" s="24">
        <f t="shared" si="757"/>
        <v>0</v>
      </c>
      <c r="AV1596" s="24">
        <v>0</v>
      </c>
      <c r="AW1596" s="24">
        <f t="shared" si="760"/>
        <v>0</v>
      </c>
      <c r="AX1596" s="24">
        <v>0</v>
      </c>
      <c r="AY1596" s="24">
        <f t="shared" si="749"/>
        <v>0</v>
      </c>
      <c r="AZ1596" s="24">
        <f t="shared" si="750"/>
        <v>0</v>
      </c>
      <c r="BA1596" s="24">
        <f t="shared" si="735"/>
        <v>0</v>
      </c>
      <c r="BB1596" s="24">
        <f t="shared" si="736"/>
        <v>0</v>
      </c>
      <c r="BC1596" s="24">
        <f t="shared" si="737"/>
        <v>0</v>
      </c>
      <c r="BD1596" s="24">
        <f t="shared" si="738"/>
        <v>0</v>
      </c>
      <c r="BE1596" s="24">
        <f t="shared" si="739"/>
        <v>0</v>
      </c>
      <c r="BF1596" s="24">
        <f t="shared" si="751"/>
        <v>0</v>
      </c>
      <c r="BG1596" s="24">
        <f t="shared" si="758"/>
        <v>0</v>
      </c>
      <c r="BH1596" s="24">
        <v>0</v>
      </c>
      <c r="BI1596" s="24">
        <f t="shared" si="752"/>
        <v>0</v>
      </c>
      <c r="BJ1596" s="24">
        <v>0</v>
      </c>
      <c r="BK1596" s="24">
        <f t="shared" si="753"/>
        <v>0</v>
      </c>
      <c r="BL1596" s="24">
        <f t="shared" si="754"/>
        <v>0</v>
      </c>
      <c r="BM1596" s="24">
        <f t="shared" si="740"/>
        <v>0</v>
      </c>
      <c r="BN1596" s="24">
        <f t="shared" si="741"/>
        <v>0</v>
      </c>
      <c r="BO1596" s="24">
        <f t="shared" si="742"/>
        <v>0</v>
      </c>
      <c r="BP1596" s="24">
        <f t="shared" si="743"/>
        <v>0</v>
      </c>
      <c r="BQ1596" s="24">
        <f t="shared" si="744"/>
        <v>0</v>
      </c>
      <c r="BR1596" s="24">
        <f t="shared" si="755"/>
        <v>0</v>
      </c>
      <c r="BS1596" s="24">
        <f t="shared" si="759"/>
        <v>0</v>
      </c>
      <c r="BT1596" s="24">
        <v>0</v>
      </c>
      <c r="BU1596" s="24">
        <f t="shared" si="756"/>
        <v>0</v>
      </c>
      <c r="BV1596" s="24">
        <v>0</v>
      </c>
    </row>
    <row r="1597" spans="1:74">
      <c r="A1597" s="87">
        <v>1588</v>
      </c>
      <c r="B1597" s="1"/>
      <c r="C1597" s="1"/>
      <c r="D1597" s="2"/>
      <c r="E1597" s="3"/>
      <c r="F1597" s="4"/>
      <c r="G1597" s="5"/>
      <c r="H1597" s="4"/>
      <c r="I1597" s="5"/>
      <c r="J1597" s="6"/>
      <c r="K1597" s="5"/>
      <c r="L1597" s="5"/>
      <c r="M1597" s="5"/>
      <c r="N1597" s="7"/>
      <c r="O1597" s="38"/>
      <c r="P1597" s="5"/>
      <c r="Q1597" s="5"/>
      <c r="R1597" s="7"/>
      <c r="S1597" s="38"/>
      <c r="T1597" s="5"/>
      <c r="U1597" s="5"/>
      <c r="V1597" s="55"/>
      <c r="W1597" s="38"/>
      <c r="X1597" s="5"/>
      <c r="Y1597" s="5"/>
      <c r="Z1597" s="55"/>
      <c r="AA1597" s="36">
        <f>IF(Dane!$E$3=1,AO1597+BA1597+BM1597,IF(Dane!$E$3=2,AU1597+BG1597+BS1597,AW1597+BI1597+BU1597))</f>
        <v>0</v>
      </c>
      <c r="AB1597" s="16">
        <f>IF(Dane!$E$3=1,AP1597+BB1597+BN1597,IF(Dane!$E$3=2,AV1597+BH1597+BT1597,AX1597+BJ1597+BV1597))</f>
        <v>0</v>
      </c>
      <c r="AC1597" s="16">
        <f>IF(((K1597*Dane!$C$9)-AA1597)&lt;0,0,(K1597*Dane!$C$9)-AA1597)</f>
        <v>0</v>
      </c>
      <c r="AD1597" s="37">
        <f>IFERROR(IF(((L1597*Dane!$C$9)-AB1597)&lt;0,0,(L1597*Dane!$C$9)-AB1597),0)</f>
        <v>0</v>
      </c>
      <c r="AE1597" s="97"/>
      <c r="AF1597" s="77">
        <f>IF(Dane!$E$3=1,AO1597,IF(Dane!$E$3=2,AU1597,AW1597))</f>
        <v>0</v>
      </c>
      <c r="AG1597" s="77">
        <f>IF(Dane!$E$3=1,AP1597,IF(Dane!$E$3=2,AV1597,AX1597))</f>
        <v>0</v>
      </c>
      <c r="AH1597" s="77">
        <f>IF(Dane!$E$3=1,BA1597,IF(Dane!$E$3=2,BG1597,BI1597))</f>
        <v>0</v>
      </c>
      <c r="AI1597" s="77">
        <f>IF(Dane!$E$3=1,BB1597,IF(Dane!$E$3=2,BH1597,BJ1597))</f>
        <v>0</v>
      </c>
      <c r="AJ1597" s="77">
        <f>IF(Dane!$E$3=1,BM1597,IF(Dane!$E$3=2,BS1597,BU1597))</f>
        <v>0</v>
      </c>
      <c r="AK1597" s="77">
        <f>IF(Dane!$E$3=1,BN1597,IF(Dane!$E$3=2,BT1597,BV1597))</f>
        <v>0</v>
      </c>
      <c r="AL1597" s="24">
        <f t="shared" si="745"/>
        <v>0</v>
      </c>
      <c r="AM1597" s="24">
        <f t="shared" si="746"/>
        <v>0</v>
      </c>
      <c r="AN1597" s="24"/>
      <c r="AO1597" s="24">
        <f t="shared" si="731"/>
        <v>0</v>
      </c>
      <c r="AP1597" s="24">
        <f t="shared" si="747"/>
        <v>0</v>
      </c>
      <c r="AQ1597" s="24">
        <f t="shared" si="732"/>
        <v>0</v>
      </c>
      <c r="AR1597" s="24">
        <f t="shared" si="733"/>
        <v>0</v>
      </c>
      <c r="AS1597" s="24">
        <f t="shared" si="734"/>
        <v>0</v>
      </c>
      <c r="AT1597" s="24">
        <f t="shared" si="748"/>
        <v>0</v>
      </c>
      <c r="AU1597" s="24">
        <f t="shared" si="757"/>
        <v>0</v>
      </c>
      <c r="AV1597" s="24">
        <v>0</v>
      </c>
      <c r="AW1597" s="24">
        <f t="shared" si="760"/>
        <v>0</v>
      </c>
      <c r="AX1597" s="24">
        <v>0</v>
      </c>
      <c r="AY1597" s="24">
        <f t="shared" si="749"/>
        <v>0</v>
      </c>
      <c r="AZ1597" s="24">
        <f t="shared" si="750"/>
        <v>0</v>
      </c>
      <c r="BA1597" s="24">
        <f t="shared" si="735"/>
        <v>0</v>
      </c>
      <c r="BB1597" s="24">
        <f t="shared" si="736"/>
        <v>0</v>
      </c>
      <c r="BC1597" s="24">
        <f t="shared" si="737"/>
        <v>0</v>
      </c>
      <c r="BD1597" s="24">
        <f t="shared" si="738"/>
        <v>0</v>
      </c>
      <c r="BE1597" s="24">
        <f t="shared" si="739"/>
        <v>0</v>
      </c>
      <c r="BF1597" s="24">
        <f t="shared" si="751"/>
        <v>0</v>
      </c>
      <c r="BG1597" s="24">
        <f t="shared" si="758"/>
        <v>0</v>
      </c>
      <c r="BH1597" s="24">
        <v>0</v>
      </c>
      <c r="BI1597" s="24">
        <f t="shared" si="752"/>
        <v>0</v>
      </c>
      <c r="BJ1597" s="24">
        <v>0</v>
      </c>
      <c r="BK1597" s="24">
        <f t="shared" si="753"/>
        <v>0</v>
      </c>
      <c r="BL1597" s="24">
        <f t="shared" si="754"/>
        <v>0</v>
      </c>
      <c r="BM1597" s="24">
        <f t="shared" si="740"/>
        <v>0</v>
      </c>
      <c r="BN1597" s="24">
        <f t="shared" si="741"/>
        <v>0</v>
      </c>
      <c r="BO1597" s="24">
        <f t="shared" si="742"/>
        <v>0</v>
      </c>
      <c r="BP1597" s="24">
        <f t="shared" si="743"/>
        <v>0</v>
      </c>
      <c r="BQ1597" s="24">
        <f t="shared" si="744"/>
        <v>0</v>
      </c>
      <c r="BR1597" s="24">
        <f t="shared" si="755"/>
        <v>0</v>
      </c>
      <c r="BS1597" s="24">
        <f t="shared" si="759"/>
        <v>0</v>
      </c>
      <c r="BT1597" s="24">
        <v>0</v>
      </c>
      <c r="BU1597" s="24">
        <f t="shared" si="756"/>
        <v>0</v>
      </c>
      <c r="BV1597" s="24">
        <v>0</v>
      </c>
    </row>
    <row r="1598" spans="1:74">
      <c r="A1598" s="87">
        <v>1589</v>
      </c>
      <c r="B1598" s="1"/>
      <c r="C1598" s="1"/>
      <c r="D1598" s="2"/>
      <c r="E1598" s="3"/>
      <c r="F1598" s="4"/>
      <c r="G1598" s="5"/>
      <c r="H1598" s="4"/>
      <c r="I1598" s="5"/>
      <c r="J1598" s="6"/>
      <c r="K1598" s="5"/>
      <c r="L1598" s="5"/>
      <c r="M1598" s="5"/>
      <c r="N1598" s="7"/>
      <c r="O1598" s="38"/>
      <c r="P1598" s="5"/>
      <c r="Q1598" s="5"/>
      <c r="R1598" s="7"/>
      <c r="S1598" s="38"/>
      <c r="T1598" s="5"/>
      <c r="U1598" s="5"/>
      <c r="V1598" s="55"/>
      <c r="W1598" s="38"/>
      <c r="X1598" s="5"/>
      <c r="Y1598" s="5"/>
      <c r="Z1598" s="55"/>
      <c r="AA1598" s="36">
        <f>IF(Dane!$E$3=1,AO1598+BA1598+BM1598,IF(Dane!$E$3=2,AU1598+BG1598+BS1598,AW1598+BI1598+BU1598))</f>
        <v>0</v>
      </c>
      <c r="AB1598" s="16">
        <f>IF(Dane!$E$3=1,AP1598+BB1598+BN1598,IF(Dane!$E$3=2,AV1598+BH1598+BT1598,AX1598+BJ1598+BV1598))</f>
        <v>0</v>
      </c>
      <c r="AC1598" s="16">
        <f>IF(((K1598*Dane!$C$9)-AA1598)&lt;0,0,(K1598*Dane!$C$9)-AA1598)</f>
        <v>0</v>
      </c>
      <c r="AD1598" s="37">
        <f>IFERROR(IF(((L1598*Dane!$C$9)-AB1598)&lt;0,0,(L1598*Dane!$C$9)-AB1598),0)</f>
        <v>0</v>
      </c>
      <c r="AE1598" s="97"/>
      <c r="AF1598" s="77">
        <f>IF(Dane!$E$3=1,AO1598,IF(Dane!$E$3=2,AU1598,AW1598))</f>
        <v>0</v>
      </c>
      <c r="AG1598" s="77">
        <f>IF(Dane!$E$3=1,AP1598,IF(Dane!$E$3=2,AV1598,AX1598))</f>
        <v>0</v>
      </c>
      <c r="AH1598" s="77">
        <f>IF(Dane!$E$3=1,BA1598,IF(Dane!$E$3=2,BG1598,BI1598))</f>
        <v>0</v>
      </c>
      <c r="AI1598" s="77">
        <f>IF(Dane!$E$3=1,BB1598,IF(Dane!$E$3=2,BH1598,BJ1598))</f>
        <v>0</v>
      </c>
      <c r="AJ1598" s="77">
        <f>IF(Dane!$E$3=1,BM1598,IF(Dane!$E$3=2,BS1598,BU1598))</f>
        <v>0</v>
      </c>
      <c r="AK1598" s="77">
        <f>IF(Dane!$E$3=1,BN1598,IF(Dane!$E$3=2,BT1598,BV1598))</f>
        <v>0</v>
      </c>
      <c r="AL1598" s="24">
        <f t="shared" si="745"/>
        <v>0</v>
      </c>
      <c r="AM1598" s="24">
        <f t="shared" si="746"/>
        <v>0</v>
      </c>
      <c r="AN1598" s="24"/>
      <c r="AO1598" s="24">
        <f t="shared" si="731"/>
        <v>0</v>
      </c>
      <c r="AP1598" s="24">
        <f t="shared" si="747"/>
        <v>0</v>
      </c>
      <c r="AQ1598" s="24">
        <f t="shared" si="732"/>
        <v>0</v>
      </c>
      <c r="AR1598" s="24">
        <f t="shared" si="733"/>
        <v>0</v>
      </c>
      <c r="AS1598" s="24">
        <f t="shared" si="734"/>
        <v>0</v>
      </c>
      <c r="AT1598" s="24">
        <f t="shared" si="748"/>
        <v>0</v>
      </c>
      <c r="AU1598" s="24">
        <f t="shared" si="757"/>
        <v>0</v>
      </c>
      <c r="AV1598" s="24">
        <v>0</v>
      </c>
      <c r="AW1598" s="24">
        <f t="shared" si="760"/>
        <v>0</v>
      </c>
      <c r="AX1598" s="24">
        <v>0</v>
      </c>
      <c r="AY1598" s="24">
        <f t="shared" si="749"/>
        <v>0</v>
      </c>
      <c r="AZ1598" s="24">
        <f t="shared" si="750"/>
        <v>0</v>
      </c>
      <c r="BA1598" s="24">
        <f t="shared" si="735"/>
        <v>0</v>
      </c>
      <c r="BB1598" s="24">
        <f t="shared" si="736"/>
        <v>0</v>
      </c>
      <c r="BC1598" s="24">
        <f t="shared" si="737"/>
        <v>0</v>
      </c>
      <c r="BD1598" s="24">
        <f t="shared" si="738"/>
        <v>0</v>
      </c>
      <c r="BE1598" s="24">
        <f t="shared" si="739"/>
        <v>0</v>
      </c>
      <c r="BF1598" s="24">
        <f t="shared" si="751"/>
        <v>0</v>
      </c>
      <c r="BG1598" s="24">
        <f t="shared" si="758"/>
        <v>0</v>
      </c>
      <c r="BH1598" s="24">
        <v>0</v>
      </c>
      <c r="BI1598" s="24">
        <f t="shared" si="752"/>
        <v>0</v>
      </c>
      <c r="BJ1598" s="24">
        <v>0</v>
      </c>
      <c r="BK1598" s="24">
        <f t="shared" si="753"/>
        <v>0</v>
      </c>
      <c r="BL1598" s="24">
        <f t="shared" si="754"/>
        <v>0</v>
      </c>
      <c r="BM1598" s="24">
        <f t="shared" si="740"/>
        <v>0</v>
      </c>
      <c r="BN1598" s="24">
        <f t="shared" si="741"/>
        <v>0</v>
      </c>
      <c r="BO1598" s="24">
        <f t="shared" si="742"/>
        <v>0</v>
      </c>
      <c r="BP1598" s="24">
        <f t="shared" si="743"/>
        <v>0</v>
      </c>
      <c r="BQ1598" s="24">
        <f t="shared" si="744"/>
        <v>0</v>
      </c>
      <c r="BR1598" s="24">
        <f t="shared" si="755"/>
        <v>0</v>
      </c>
      <c r="BS1598" s="24">
        <f t="shared" si="759"/>
        <v>0</v>
      </c>
      <c r="BT1598" s="24">
        <v>0</v>
      </c>
      <c r="BU1598" s="24">
        <f t="shared" si="756"/>
        <v>0</v>
      </c>
      <c r="BV1598" s="24">
        <v>0</v>
      </c>
    </row>
    <row r="1599" spans="1:74">
      <c r="A1599" s="87">
        <v>1590</v>
      </c>
      <c r="B1599" s="1"/>
      <c r="C1599" s="1"/>
      <c r="D1599" s="2"/>
      <c r="E1599" s="3"/>
      <c r="F1599" s="4"/>
      <c r="G1599" s="5"/>
      <c r="H1599" s="4"/>
      <c r="I1599" s="5"/>
      <c r="J1599" s="6"/>
      <c r="K1599" s="5"/>
      <c r="L1599" s="5"/>
      <c r="M1599" s="5"/>
      <c r="N1599" s="7"/>
      <c r="O1599" s="38"/>
      <c r="P1599" s="5"/>
      <c r="Q1599" s="5"/>
      <c r="R1599" s="7"/>
      <c r="S1599" s="38"/>
      <c r="T1599" s="5"/>
      <c r="U1599" s="5"/>
      <c r="V1599" s="55"/>
      <c r="W1599" s="38"/>
      <c r="X1599" s="5"/>
      <c r="Y1599" s="5"/>
      <c r="Z1599" s="55"/>
      <c r="AA1599" s="36">
        <f>IF(Dane!$E$3=1,AO1599+BA1599+BM1599,IF(Dane!$E$3=2,AU1599+BG1599+BS1599,AW1599+BI1599+BU1599))</f>
        <v>0</v>
      </c>
      <c r="AB1599" s="16">
        <f>IF(Dane!$E$3=1,AP1599+BB1599+BN1599,IF(Dane!$E$3=2,AV1599+BH1599+BT1599,AX1599+BJ1599+BV1599))</f>
        <v>0</v>
      </c>
      <c r="AC1599" s="16">
        <f>IF(((K1599*Dane!$C$9)-AA1599)&lt;0,0,(K1599*Dane!$C$9)-AA1599)</f>
        <v>0</v>
      </c>
      <c r="AD1599" s="37">
        <f>IFERROR(IF(((L1599*Dane!$C$9)-AB1599)&lt;0,0,(L1599*Dane!$C$9)-AB1599),0)</f>
        <v>0</v>
      </c>
      <c r="AE1599" s="97"/>
      <c r="AF1599" s="77">
        <f>IF(Dane!$E$3=1,AO1599,IF(Dane!$E$3=2,AU1599,AW1599))</f>
        <v>0</v>
      </c>
      <c r="AG1599" s="77">
        <f>IF(Dane!$E$3=1,AP1599,IF(Dane!$E$3=2,AV1599,AX1599))</f>
        <v>0</v>
      </c>
      <c r="AH1599" s="77">
        <f>IF(Dane!$E$3=1,BA1599,IF(Dane!$E$3=2,BG1599,BI1599))</f>
        <v>0</v>
      </c>
      <c r="AI1599" s="77">
        <f>IF(Dane!$E$3=1,BB1599,IF(Dane!$E$3=2,BH1599,BJ1599))</f>
        <v>0</v>
      </c>
      <c r="AJ1599" s="77">
        <f>IF(Dane!$E$3=1,BM1599,IF(Dane!$E$3=2,BS1599,BU1599))</f>
        <v>0</v>
      </c>
      <c r="AK1599" s="77">
        <f>IF(Dane!$E$3=1,BN1599,IF(Dane!$E$3=2,BT1599,BV1599))</f>
        <v>0</v>
      </c>
      <c r="AL1599" s="24">
        <f t="shared" si="745"/>
        <v>0</v>
      </c>
      <c r="AM1599" s="24">
        <f t="shared" si="746"/>
        <v>0</v>
      </c>
      <c r="AN1599" s="24"/>
      <c r="AO1599" s="24">
        <f t="shared" si="731"/>
        <v>0</v>
      </c>
      <c r="AP1599" s="24">
        <f t="shared" si="747"/>
        <v>0</v>
      </c>
      <c r="AQ1599" s="24">
        <f t="shared" si="732"/>
        <v>0</v>
      </c>
      <c r="AR1599" s="24">
        <f t="shared" si="733"/>
        <v>0</v>
      </c>
      <c r="AS1599" s="24">
        <f t="shared" si="734"/>
        <v>0</v>
      </c>
      <c r="AT1599" s="24">
        <f t="shared" si="748"/>
        <v>0</v>
      </c>
      <c r="AU1599" s="24">
        <f t="shared" si="757"/>
        <v>0</v>
      </c>
      <c r="AV1599" s="24">
        <v>0</v>
      </c>
      <c r="AW1599" s="24">
        <f t="shared" si="760"/>
        <v>0</v>
      </c>
      <c r="AX1599" s="24">
        <v>0</v>
      </c>
      <c r="AY1599" s="24">
        <f t="shared" si="749"/>
        <v>0</v>
      </c>
      <c r="AZ1599" s="24">
        <f t="shared" si="750"/>
        <v>0</v>
      </c>
      <c r="BA1599" s="24">
        <f t="shared" si="735"/>
        <v>0</v>
      </c>
      <c r="BB1599" s="24">
        <f t="shared" si="736"/>
        <v>0</v>
      </c>
      <c r="BC1599" s="24">
        <f t="shared" si="737"/>
        <v>0</v>
      </c>
      <c r="BD1599" s="24">
        <f t="shared" si="738"/>
        <v>0</v>
      </c>
      <c r="BE1599" s="24">
        <f t="shared" si="739"/>
        <v>0</v>
      </c>
      <c r="BF1599" s="24">
        <f t="shared" si="751"/>
        <v>0</v>
      </c>
      <c r="BG1599" s="24">
        <f t="shared" si="758"/>
        <v>0</v>
      </c>
      <c r="BH1599" s="24">
        <v>0</v>
      </c>
      <c r="BI1599" s="24">
        <f t="shared" si="752"/>
        <v>0</v>
      </c>
      <c r="BJ1599" s="24">
        <v>0</v>
      </c>
      <c r="BK1599" s="24">
        <f t="shared" si="753"/>
        <v>0</v>
      </c>
      <c r="BL1599" s="24">
        <f t="shared" si="754"/>
        <v>0</v>
      </c>
      <c r="BM1599" s="24">
        <f t="shared" si="740"/>
        <v>0</v>
      </c>
      <c r="BN1599" s="24">
        <f t="shared" si="741"/>
        <v>0</v>
      </c>
      <c r="BO1599" s="24">
        <f t="shared" si="742"/>
        <v>0</v>
      </c>
      <c r="BP1599" s="24">
        <f t="shared" si="743"/>
        <v>0</v>
      </c>
      <c r="BQ1599" s="24">
        <f t="shared" si="744"/>
        <v>0</v>
      </c>
      <c r="BR1599" s="24">
        <f t="shared" si="755"/>
        <v>0</v>
      </c>
      <c r="BS1599" s="24">
        <f t="shared" si="759"/>
        <v>0</v>
      </c>
      <c r="BT1599" s="24">
        <v>0</v>
      </c>
      <c r="BU1599" s="24">
        <f t="shared" si="756"/>
        <v>0</v>
      </c>
      <c r="BV1599" s="24">
        <v>0</v>
      </c>
    </row>
    <row r="1600" spans="1:74">
      <c r="A1600" s="87">
        <v>1591</v>
      </c>
      <c r="B1600" s="1"/>
      <c r="C1600" s="1"/>
      <c r="D1600" s="2"/>
      <c r="E1600" s="3"/>
      <c r="F1600" s="4"/>
      <c r="G1600" s="5"/>
      <c r="H1600" s="4"/>
      <c r="I1600" s="5"/>
      <c r="J1600" s="6"/>
      <c r="K1600" s="5"/>
      <c r="L1600" s="5"/>
      <c r="M1600" s="5"/>
      <c r="N1600" s="7"/>
      <c r="O1600" s="38"/>
      <c r="P1600" s="5"/>
      <c r="Q1600" s="5"/>
      <c r="R1600" s="7"/>
      <c r="S1600" s="38"/>
      <c r="T1600" s="5"/>
      <c r="U1600" s="5"/>
      <c r="V1600" s="55"/>
      <c r="W1600" s="38"/>
      <c r="X1600" s="5"/>
      <c r="Y1600" s="5"/>
      <c r="Z1600" s="55"/>
      <c r="AA1600" s="36">
        <f>IF(Dane!$E$3=1,AO1600+BA1600+BM1600,IF(Dane!$E$3=2,AU1600+BG1600+BS1600,AW1600+BI1600+BU1600))</f>
        <v>0</v>
      </c>
      <c r="AB1600" s="16">
        <f>IF(Dane!$E$3=1,AP1600+BB1600+BN1600,IF(Dane!$E$3=2,AV1600+BH1600+BT1600,AX1600+BJ1600+BV1600))</f>
        <v>0</v>
      </c>
      <c r="AC1600" s="16">
        <f>IF(((K1600*Dane!$C$9)-AA1600)&lt;0,0,(K1600*Dane!$C$9)-AA1600)</f>
        <v>0</v>
      </c>
      <c r="AD1600" s="37">
        <f>IFERROR(IF(((L1600*Dane!$C$9)-AB1600)&lt;0,0,(L1600*Dane!$C$9)-AB1600),0)</f>
        <v>0</v>
      </c>
      <c r="AE1600" s="97"/>
      <c r="AF1600" s="77">
        <f>IF(Dane!$E$3=1,AO1600,IF(Dane!$E$3=2,AU1600,AW1600))</f>
        <v>0</v>
      </c>
      <c r="AG1600" s="77">
        <f>IF(Dane!$E$3=1,AP1600,IF(Dane!$E$3=2,AV1600,AX1600))</f>
        <v>0</v>
      </c>
      <c r="AH1600" s="77">
        <f>IF(Dane!$E$3=1,BA1600,IF(Dane!$E$3=2,BG1600,BI1600))</f>
        <v>0</v>
      </c>
      <c r="AI1600" s="77">
        <f>IF(Dane!$E$3=1,BB1600,IF(Dane!$E$3=2,BH1600,BJ1600))</f>
        <v>0</v>
      </c>
      <c r="AJ1600" s="77">
        <f>IF(Dane!$E$3=1,BM1600,IF(Dane!$E$3=2,BS1600,BU1600))</f>
        <v>0</v>
      </c>
      <c r="AK1600" s="77">
        <f>IF(Dane!$E$3=1,BN1600,IF(Dane!$E$3=2,BT1600,BV1600))</f>
        <v>0</v>
      </c>
      <c r="AL1600" s="24">
        <f t="shared" si="745"/>
        <v>0</v>
      </c>
      <c r="AM1600" s="24">
        <f t="shared" si="746"/>
        <v>0</v>
      </c>
      <c r="AN1600" s="24"/>
      <c r="AO1600" s="24">
        <f t="shared" si="731"/>
        <v>0</v>
      </c>
      <c r="AP1600" s="24">
        <f t="shared" si="747"/>
        <v>0</v>
      </c>
      <c r="AQ1600" s="24">
        <f t="shared" si="732"/>
        <v>0</v>
      </c>
      <c r="AR1600" s="24">
        <f t="shared" si="733"/>
        <v>0</v>
      </c>
      <c r="AS1600" s="24">
        <f t="shared" si="734"/>
        <v>0</v>
      </c>
      <c r="AT1600" s="24">
        <f t="shared" si="748"/>
        <v>0</v>
      </c>
      <c r="AU1600" s="24">
        <f t="shared" si="757"/>
        <v>0</v>
      </c>
      <c r="AV1600" s="24">
        <v>0</v>
      </c>
      <c r="AW1600" s="24">
        <f t="shared" si="760"/>
        <v>0</v>
      </c>
      <c r="AX1600" s="24">
        <v>0</v>
      </c>
      <c r="AY1600" s="24">
        <f t="shared" si="749"/>
        <v>0</v>
      </c>
      <c r="AZ1600" s="24">
        <f t="shared" si="750"/>
        <v>0</v>
      </c>
      <c r="BA1600" s="24">
        <f t="shared" si="735"/>
        <v>0</v>
      </c>
      <c r="BB1600" s="24">
        <f t="shared" si="736"/>
        <v>0</v>
      </c>
      <c r="BC1600" s="24">
        <f t="shared" si="737"/>
        <v>0</v>
      </c>
      <c r="BD1600" s="24">
        <f t="shared" si="738"/>
        <v>0</v>
      </c>
      <c r="BE1600" s="24">
        <f t="shared" si="739"/>
        <v>0</v>
      </c>
      <c r="BF1600" s="24">
        <f t="shared" si="751"/>
        <v>0</v>
      </c>
      <c r="BG1600" s="24">
        <f t="shared" si="758"/>
        <v>0</v>
      </c>
      <c r="BH1600" s="24">
        <v>0</v>
      </c>
      <c r="BI1600" s="24">
        <f t="shared" si="752"/>
        <v>0</v>
      </c>
      <c r="BJ1600" s="24">
        <v>0</v>
      </c>
      <c r="BK1600" s="24">
        <f t="shared" si="753"/>
        <v>0</v>
      </c>
      <c r="BL1600" s="24">
        <f t="shared" si="754"/>
        <v>0</v>
      </c>
      <c r="BM1600" s="24">
        <f t="shared" si="740"/>
        <v>0</v>
      </c>
      <c r="BN1600" s="24">
        <f t="shared" si="741"/>
        <v>0</v>
      </c>
      <c r="BO1600" s="24">
        <f t="shared" si="742"/>
        <v>0</v>
      </c>
      <c r="BP1600" s="24">
        <f t="shared" si="743"/>
        <v>0</v>
      </c>
      <c r="BQ1600" s="24">
        <f t="shared" si="744"/>
        <v>0</v>
      </c>
      <c r="BR1600" s="24">
        <f t="shared" si="755"/>
        <v>0</v>
      </c>
      <c r="BS1600" s="24">
        <f t="shared" si="759"/>
        <v>0</v>
      </c>
      <c r="BT1600" s="24">
        <v>0</v>
      </c>
      <c r="BU1600" s="24">
        <f t="shared" si="756"/>
        <v>0</v>
      </c>
      <c r="BV1600" s="24">
        <v>0</v>
      </c>
    </row>
    <row r="1601" spans="1:74">
      <c r="A1601" s="87">
        <v>1592</v>
      </c>
      <c r="B1601" s="1"/>
      <c r="C1601" s="1"/>
      <c r="D1601" s="2"/>
      <c r="E1601" s="3"/>
      <c r="F1601" s="4"/>
      <c r="G1601" s="5"/>
      <c r="H1601" s="4"/>
      <c r="I1601" s="5"/>
      <c r="J1601" s="6"/>
      <c r="K1601" s="5"/>
      <c r="L1601" s="5"/>
      <c r="M1601" s="5"/>
      <c r="N1601" s="7"/>
      <c r="O1601" s="38"/>
      <c r="P1601" s="5"/>
      <c r="Q1601" s="5"/>
      <c r="R1601" s="7"/>
      <c r="S1601" s="38"/>
      <c r="T1601" s="5"/>
      <c r="U1601" s="5"/>
      <c r="V1601" s="55"/>
      <c r="W1601" s="38"/>
      <c r="X1601" s="5"/>
      <c r="Y1601" s="5"/>
      <c r="Z1601" s="55"/>
      <c r="AA1601" s="36">
        <f>IF(Dane!$E$3=1,AO1601+BA1601+BM1601,IF(Dane!$E$3=2,AU1601+BG1601+BS1601,AW1601+BI1601+BU1601))</f>
        <v>0</v>
      </c>
      <c r="AB1601" s="16">
        <f>IF(Dane!$E$3=1,AP1601+BB1601+BN1601,IF(Dane!$E$3=2,AV1601+BH1601+BT1601,AX1601+BJ1601+BV1601))</f>
        <v>0</v>
      </c>
      <c r="AC1601" s="16">
        <f>IF(((K1601*Dane!$C$9)-AA1601)&lt;0,0,(K1601*Dane!$C$9)-AA1601)</f>
        <v>0</v>
      </c>
      <c r="AD1601" s="37">
        <f>IFERROR(IF(((L1601*Dane!$C$9)-AB1601)&lt;0,0,(L1601*Dane!$C$9)-AB1601),0)</f>
        <v>0</v>
      </c>
      <c r="AE1601" s="97"/>
      <c r="AF1601" s="77">
        <f>IF(Dane!$E$3=1,AO1601,IF(Dane!$E$3=2,AU1601,AW1601))</f>
        <v>0</v>
      </c>
      <c r="AG1601" s="77">
        <f>IF(Dane!$E$3=1,AP1601,IF(Dane!$E$3=2,AV1601,AX1601))</f>
        <v>0</v>
      </c>
      <c r="AH1601" s="77">
        <f>IF(Dane!$E$3=1,BA1601,IF(Dane!$E$3=2,BG1601,BI1601))</f>
        <v>0</v>
      </c>
      <c r="AI1601" s="77">
        <f>IF(Dane!$E$3=1,BB1601,IF(Dane!$E$3=2,BH1601,BJ1601))</f>
        <v>0</v>
      </c>
      <c r="AJ1601" s="77">
        <f>IF(Dane!$E$3=1,BM1601,IF(Dane!$E$3=2,BS1601,BU1601))</f>
        <v>0</v>
      </c>
      <c r="AK1601" s="77">
        <f>IF(Dane!$E$3=1,BN1601,IF(Dane!$E$3=2,BT1601,BV1601))</f>
        <v>0</v>
      </c>
      <c r="AL1601" s="24">
        <f t="shared" si="745"/>
        <v>0</v>
      </c>
      <c r="AM1601" s="24">
        <f t="shared" si="746"/>
        <v>0</v>
      </c>
      <c r="AN1601" s="24"/>
      <c r="AO1601" s="24">
        <f t="shared" si="731"/>
        <v>0</v>
      </c>
      <c r="AP1601" s="24">
        <f t="shared" si="747"/>
        <v>0</v>
      </c>
      <c r="AQ1601" s="24">
        <f t="shared" si="732"/>
        <v>0</v>
      </c>
      <c r="AR1601" s="24">
        <f t="shared" si="733"/>
        <v>0</v>
      </c>
      <c r="AS1601" s="24">
        <f t="shared" si="734"/>
        <v>0</v>
      </c>
      <c r="AT1601" s="24">
        <f t="shared" si="748"/>
        <v>0</v>
      </c>
      <c r="AU1601" s="24">
        <f t="shared" si="757"/>
        <v>0</v>
      </c>
      <c r="AV1601" s="24">
        <v>0</v>
      </c>
      <c r="AW1601" s="24">
        <f t="shared" si="760"/>
        <v>0</v>
      </c>
      <c r="AX1601" s="24">
        <v>0</v>
      </c>
      <c r="AY1601" s="24">
        <f t="shared" si="749"/>
        <v>0</v>
      </c>
      <c r="AZ1601" s="24">
        <f t="shared" si="750"/>
        <v>0</v>
      </c>
      <c r="BA1601" s="24">
        <f t="shared" si="735"/>
        <v>0</v>
      </c>
      <c r="BB1601" s="24">
        <f t="shared" si="736"/>
        <v>0</v>
      </c>
      <c r="BC1601" s="24">
        <f t="shared" si="737"/>
        <v>0</v>
      </c>
      <c r="BD1601" s="24">
        <f t="shared" si="738"/>
        <v>0</v>
      </c>
      <c r="BE1601" s="24">
        <f t="shared" si="739"/>
        <v>0</v>
      </c>
      <c r="BF1601" s="24">
        <f t="shared" si="751"/>
        <v>0</v>
      </c>
      <c r="BG1601" s="24">
        <f t="shared" si="758"/>
        <v>0</v>
      </c>
      <c r="BH1601" s="24">
        <v>0</v>
      </c>
      <c r="BI1601" s="24">
        <f t="shared" si="752"/>
        <v>0</v>
      </c>
      <c r="BJ1601" s="24">
        <v>0</v>
      </c>
      <c r="BK1601" s="24">
        <f t="shared" si="753"/>
        <v>0</v>
      </c>
      <c r="BL1601" s="24">
        <f t="shared" si="754"/>
        <v>0</v>
      </c>
      <c r="BM1601" s="24">
        <f t="shared" si="740"/>
        <v>0</v>
      </c>
      <c r="BN1601" s="24">
        <f t="shared" si="741"/>
        <v>0</v>
      </c>
      <c r="BO1601" s="24">
        <f t="shared" si="742"/>
        <v>0</v>
      </c>
      <c r="BP1601" s="24">
        <f t="shared" si="743"/>
        <v>0</v>
      </c>
      <c r="BQ1601" s="24">
        <f t="shared" si="744"/>
        <v>0</v>
      </c>
      <c r="BR1601" s="24">
        <f t="shared" si="755"/>
        <v>0</v>
      </c>
      <c r="BS1601" s="24">
        <f t="shared" si="759"/>
        <v>0</v>
      </c>
      <c r="BT1601" s="24">
        <v>0</v>
      </c>
      <c r="BU1601" s="24">
        <f t="shared" si="756"/>
        <v>0</v>
      </c>
      <c r="BV1601" s="24">
        <v>0</v>
      </c>
    </row>
    <row r="1602" spans="1:74">
      <c r="A1602" s="87">
        <v>1593</v>
      </c>
      <c r="B1602" s="1"/>
      <c r="C1602" s="1"/>
      <c r="D1602" s="2"/>
      <c r="E1602" s="3"/>
      <c r="F1602" s="4"/>
      <c r="G1602" s="5"/>
      <c r="H1602" s="4"/>
      <c r="I1602" s="5"/>
      <c r="J1602" s="6"/>
      <c r="K1602" s="5"/>
      <c r="L1602" s="5"/>
      <c r="M1602" s="5"/>
      <c r="N1602" s="7"/>
      <c r="O1602" s="38"/>
      <c r="P1602" s="5"/>
      <c r="Q1602" s="5"/>
      <c r="R1602" s="7"/>
      <c r="S1602" s="38"/>
      <c r="T1602" s="5"/>
      <c r="U1602" s="5"/>
      <c r="V1602" s="55"/>
      <c r="W1602" s="38"/>
      <c r="X1602" s="5"/>
      <c r="Y1602" s="5"/>
      <c r="Z1602" s="55"/>
      <c r="AA1602" s="36">
        <f>IF(Dane!$E$3=1,AO1602+BA1602+BM1602,IF(Dane!$E$3=2,AU1602+BG1602+BS1602,AW1602+BI1602+BU1602))</f>
        <v>0</v>
      </c>
      <c r="AB1602" s="16">
        <f>IF(Dane!$E$3=1,AP1602+BB1602+BN1602,IF(Dane!$E$3=2,AV1602+BH1602+BT1602,AX1602+BJ1602+BV1602))</f>
        <v>0</v>
      </c>
      <c r="AC1602" s="16">
        <f>IF(((K1602*Dane!$C$9)-AA1602)&lt;0,0,(K1602*Dane!$C$9)-AA1602)</f>
        <v>0</v>
      </c>
      <c r="AD1602" s="37">
        <f>IFERROR(IF(((L1602*Dane!$C$9)-AB1602)&lt;0,0,(L1602*Dane!$C$9)-AB1602),0)</f>
        <v>0</v>
      </c>
      <c r="AE1602" s="97"/>
      <c r="AF1602" s="77">
        <f>IF(Dane!$E$3=1,AO1602,IF(Dane!$E$3=2,AU1602,AW1602))</f>
        <v>0</v>
      </c>
      <c r="AG1602" s="77">
        <f>IF(Dane!$E$3=1,AP1602,IF(Dane!$E$3=2,AV1602,AX1602))</f>
        <v>0</v>
      </c>
      <c r="AH1602" s="77">
        <f>IF(Dane!$E$3=1,BA1602,IF(Dane!$E$3=2,BG1602,BI1602))</f>
        <v>0</v>
      </c>
      <c r="AI1602" s="77">
        <f>IF(Dane!$E$3=1,BB1602,IF(Dane!$E$3=2,BH1602,BJ1602))</f>
        <v>0</v>
      </c>
      <c r="AJ1602" s="77">
        <f>IF(Dane!$E$3=1,BM1602,IF(Dane!$E$3=2,BS1602,BU1602))</f>
        <v>0</v>
      </c>
      <c r="AK1602" s="77">
        <f>IF(Dane!$E$3=1,BN1602,IF(Dane!$E$3=2,BT1602,BV1602))</f>
        <v>0</v>
      </c>
      <c r="AL1602" s="24">
        <f t="shared" si="745"/>
        <v>0</v>
      </c>
      <c r="AM1602" s="24">
        <f t="shared" si="746"/>
        <v>0</v>
      </c>
      <c r="AN1602" s="24"/>
      <c r="AO1602" s="24">
        <f t="shared" si="731"/>
        <v>0</v>
      </c>
      <c r="AP1602" s="24">
        <f t="shared" si="747"/>
        <v>0</v>
      </c>
      <c r="AQ1602" s="24">
        <f t="shared" si="732"/>
        <v>0</v>
      </c>
      <c r="AR1602" s="24">
        <f t="shared" si="733"/>
        <v>0</v>
      </c>
      <c r="AS1602" s="24">
        <f t="shared" si="734"/>
        <v>0</v>
      </c>
      <c r="AT1602" s="24">
        <f t="shared" si="748"/>
        <v>0</v>
      </c>
      <c r="AU1602" s="24">
        <f t="shared" si="757"/>
        <v>0</v>
      </c>
      <c r="AV1602" s="24">
        <v>0</v>
      </c>
      <c r="AW1602" s="24">
        <f t="shared" si="760"/>
        <v>0</v>
      </c>
      <c r="AX1602" s="24">
        <v>0</v>
      </c>
      <c r="AY1602" s="24">
        <f t="shared" si="749"/>
        <v>0</v>
      </c>
      <c r="AZ1602" s="24">
        <f t="shared" si="750"/>
        <v>0</v>
      </c>
      <c r="BA1602" s="24">
        <f t="shared" si="735"/>
        <v>0</v>
      </c>
      <c r="BB1602" s="24">
        <f t="shared" si="736"/>
        <v>0</v>
      </c>
      <c r="BC1602" s="24">
        <f t="shared" si="737"/>
        <v>0</v>
      </c>
      <c r="BD1602" s="24">
        <f t="shared" si="738"/>
        <v>0</v>
      </c>
      <c r="BE1602" s="24">
        <f t="shared" si="739"/>
        <v>0</v>
      </c>
      <c r="BF1602" s="24">
        <f t="shared" si="751"/>
        <v>0</v>
      </c>
      <c r="BG1602" s="24">
        <f t="shared" si="758"/>
        <v>0</v>
      </c>
      <c r="BH1602" s="24">
        <v>0</v>
      </c>
      <c r="BI1602" s="24">
        <f t="shared" si="752"/>
        <v>0</v>
      </c>
      <c r="BJ1602" s="24">
        <v>0</v>
      </c>
      <c r="BK1602" s="24">
        <f t="shared" si="753"/>
        <v>0</v>
      </c>
      <c r="BL1602" s="24">
        <f t="shared" si="754"/>
        <v>0</v>
      </c>
      <c r="BM1602" s="24">
        <f t="shared" si="740"/>
        <v>0</v>
      </c>
      <c r="BN1602" s="24">
        <f t="shared" si="741"/>
        <v>0</v>
      </c>
      <c r="BO1602" s="24">
        <f t="shared" si="742"/>
        <v>0</v>
      </c>
      <c r="BP1602" s="24">
        <f t="shared" si="743"/>
        <v>0</v>
      </c>
      <c r="BQ1602" s="24">
        <f t="shared" si="744"/>
        <v>0</v>
      </c>
      <c r="BR1602" s="24">
        <f t="shared" si="755"/>
        <v>0</v>
      </c>
      <c r="BS1602" s="24">
        <f t="shared" si="759"/>
        <v>0</v>
      </c>
      <c r="BT1602" s="24">
        <v>0</v>
      </c>
      <c r="BU1602" s="24">
        <f t="shared" si="756"/>
        <v>0</v>
      </c>
      <c r="BV1602" s="24">
        <v>0</v>
      </c>
    </row>
    <row r="1603" spans="1:74">
      <c r="A1603" s="87">
        <v>1594</v>
      </c>
      <c r="B1603" s="1"/>
      <c r="C1603" s="1"/>
      <c r="D1603" s="2"/>
      <c r="E1603" s="3"/>
      <c r="F1603" s="4"/>
      <c r="G1603" s="5"/>
      <c r="H1603" s="4"/>
      <c r="I1603" s="5"/>
      <c r="J1603" s="6"/>
      <c r="K1603" s="5"/>
      <c r="L1603" s="5"/>
      <c r="M1603" s="5"/>
      <c r="N1603" s="7"/>
      <c r="O1603" s="38"/>
      <c r="P1603" s="5"/>
      <c r="Q1603" s="5"/>
      <c r="R1603" s="7"/>
      <c r="S1603" s="38"/>
      <c r="T1603" s="5"/>
      <c r="U1603" s="5"/>
      <c r="V1603" s="55"/>
      <c r="W1603" s="38"/>
      <c r="X1603" s="5"/>
      <c r="Y1603" s="5"/>
      <c r="Z1603" s="55"/>
      <c r="AA1603" s="36">
        <f>IF(Dane!$E$3=1,AO1603+BA1603+BM1603,IF(Dane!$E$3=2,AU1603+BG1603+BS1603,AW1603+BI1603+BU1603))</f>
        <v>0</v>
      </c>
      <c r="AB1603" s="16">
        <f>IF(Dane!$E$3=1,AP1603+BB1603+BN1603,IF(Dane!$E$3=2,AV1603+BH1603+BT1603,AX1603+BJ1603+BV1603))</f>
        <v>0</v>
      </c>
      <c r="AC1603" s="16">
        <f>IF(((K1603*Dane!$C$9)-AA1603)&lt;0,0,(K1603*Dane!$C$9)-AA1603)</f>
        <v>0</v>
      </c>
      <c r="AD1603" s="37">
        <f>IFERROR(IF(((L1603*Dane!$C$9)-AB1603)&lt;0,0,(L1603*Dane!$C$9)-AB1603),0)</f>
        <v>0</v>
      </c>
      <c r="AE1603" s="97"/>
      <c r="AF1603" s="77">
        <f>IF(Dane!$E$3=1,AO1603,IF(Dane!$E$3=2,AU1603,AW1603))</f>
        <v>0</v>
      </c>
      <c r="AG1603" s="77">
        <f>IF(Dane!$E$3=1,AP1603,IF(Dane!$E$3=2,AV1603,AX1603))</f>
        <v>0</v>
      </c>
      <c r="AH1603" s="77">
        <f>IF(Dane!$E$3=1,BA1603,IF(Dane!$E$3=2,BG1603,BI1603))</f>
        <v>0</v>
      </c>
      <c r="AI1603" s="77">
        <f>IF(Dane!$E$3=1,BB1603,IF(Dane!$E$3=2,BH1603,BJ1603))</f>
        <v>0</v>
      </c>
      <c r="AJ1603" s="77">
        <f>IF(Dane!$E$3=1,BM1603,IF(Dane!$E$3=2,BS1603,BU1603))</f>
        <v>0</v>
      </c>
      <c r="AK1603" s="77">
        <f>IF(Dane!$E$3=1,BN1603,IF(Dane!$E$3=2,BT1603,BV1603))</f>
        <v>0</v>
      </c>
      <c r="AL1603" s="24">
        <f t="shared" si="745"/>
        <v>0</v>
      </c>
      <c r="AM1603" s="24">
        <f t="shared" si="746"/>
        <v>0</v>
      </c>
      <c r="AN1603" s="24"/>
      <c r="AO1603" s="24">
        <f t="shared" si="731"/>
        <v>0</v>
      </c>
      <c r="AP1603" s="24">
        <f t="shared" si="747"/>
        <v>0</v>
      </c>
      <c r="AQ1603" s="24">
        <f t="shared" si="732"/>
        <v>0</v>
      </c>
      <c r="AR1603" s="24">
        <f t="shared" si="733"/>
        <v>0</v>
      </c>
      <c r="AS1603" s="24">
        <f t="shared" si="734"/>
        <v>0</v>
      </c>
      <c r="AT1603" s="24">
        <f t="shared" si="748"/>
        <v>0</v>
      </c>
      <c r="AU1603" s="24">
        <f t="shared" si="757"/>
        <v>0</v>
      </c>
      <c r="AV1603" s="24">
        <v>0</v>
      </c>
      <c r="AW1603" s="24">
        <f t="shared" si="760"/>
        <v>0</v>
      </c>
      <c r="AX1603" s="24">
        <v>0</v>
      </c>
      <c r="AY1603" s="24">
        <f t="shared" si="749"/>
        <v>0</v>
      </c>
      <c r="AZ1603" s="24">
        <f t="shared" si="750"/>
        <v>0</v>
      </c>
      <c r="BA1603" s="24">
        <f t="shared" si="735"/>
        <v>0</v>
      </c>
      <c r="BB1603" s="24">
        <f t="shared" si="736"/>
        <v>0</v>
      </c>
      <c r="BC1603" s="24">
        <f t="shared" si="737"/>
        <v>0</v>
      </c>
      <c r="BD1603" s="24">
        <f t="shared" si="738"/>
        <v>0</v>
      </c>
      <c r="BE1603" s="24">
        <f t="shared" si="739"/>
        <v>0</v>
      </c>
      <c r="BF1603" s="24">
        <f t="shared" si="751"/>
        <v>0</v>
      </c>
      <c r="BG1603" s="24">
        <f t="shared" si="758"/>
        <v>0</v>
      </c>
      <c r="BH1603" s="24">
        <v>0</v>
      </c>
      <c r="BI1603" s="24">
        <f t="shared" si="752"/>
        <v>0</v>
      </c>
      <c r="BJ1603" s="24">
        <v>0</v>
      </c>
      <c r="BK1603" s="24">
        <f t="shared" si="753"/>
        <v>0</v>
      </c>
      <c r="BL1603" s="24">
        <f t="shared" si="754"/>
        <v>0</v>
      </c>
      <c r="BM1603" s="24">
        <f t="shared" si="740"/>
        <v>0</v>
      </c>
      <c r="BN1603" s="24">
        <f t="shared" si="741"/>
        <v>0</v>
      </c>
      <c r="BO1603" s="24">
        <f t="shared" si="742"/>
        <v>0</v>
      </c>
      <c r="BP1603" s="24">
        <f t="shared" si="743"/>
        <v>0</v>
      </c>
      <c r="BQ1603" s="24">
        <f t="shared" si="744"/>
        <v>0</v>
      </c>
      <c r="BR1603" s="24">
        <f t="shared" si="755"/>
        <v>0</v>
      </c>
      <c r="BS1603" s="24">
        <f t="shared" si="759"/>
        <v>0</v>
      </c>
      <c r="BT1603" s="24">
        <v>0</v>
      </c>
      <c r="BU1603" s="24">
        <f t="shared" si="756"/>
        <v>0</v>
      </c>
      <c r="BV1603" s="24">
        <v>0</v>
      </c>
    </row>
    <row r="1604" spans="1:74">
      <c r="A1604" s="87">
        <v>1595</v>
      </c>
      <c r="B1604" s="1"/>
      <c r="C1604" s="1"/>
      <c r="D1604" s="2"/>
      <c r="E1604" s="3"/>
      <c r="F1604" s="4"/>
      <c r="G1604" s="5"/>
      <c r="H1604" s="4"/>
      <c r="I1604" s="5"/>
      <c r="J1604" s="6"/>
      <c r="K1604" s="5"/>
      <c r="L1604" s="5"/>
      <c r="M1604" s="5"/>
      <c r="N1604" s="7"/>
      <c r="O1604" s="38"/>
      <c r="P1604" s="5"/>
      <c r="Q1604" s="5"/>
      <c r="R1604" s="7"/>
      <c r="S1604" s="38"/>
      <c r="T1604" s="5"/>
      <c r="U1604" s="5"/>
      <c r="V1604" s="55"/>
      <c r="W1604" s="38"/>
      <c r="X1604" s="5"/>
      <c r="Y1604" s="5"/>
      <c r="Z1604" s="55"/>
      <c r="AA1604" s="36">
        <f>IF(Dane!$E$3=1,AO1604+BA1604+BM1604,IF(Dane!$E$3=2,AU1604+BG1604+BS1604,AW1604+BI1604+BU1604))</f>
        <v>0</v>
      </c>
      <c r="AB1604" s="16">
        <f>IF(Dane!$E$3=1,AP1604+BB1604+BN1604,IF(Dane!$E$3=2,AV1604+BH1604+BT1604,AX1604+BJ1604+BV1604))</f>
        <v>0</v>
      </c>
      <c r="AC1604" s="16">
        <f>IF(((K1604*Dane!$C$9)-AA1604)&lt;0,0,(K1604*Dane!$C$9)-AA1604)</f>
        <v>0</v>
      </c>
      <c r="AD1604" s="37">
        <f>IFERROR(IF(((L1604*Dane!$C$9)-AB1604)&lt;0,0,(L1604*Dane!$C$9)-AB1604),0)</f>
        <v>0</v>
      </c>
      <c r="AE1604" s="97"/>
      <c r="AF1604" s="77">
        <f>IF(Dane!$E$3=1,AO1604,IF(Dane!$E$3=2,AU1604,AW1604))</f>
        <v>0</v>
      </c>
      <c r="AG1604" s="77">
        <f>IF(Dane!$E$3=1,AP1604,IF(Dane!$E$3=2,AV1604,AX1604))</f>
        <v>0</v>
      </c>
      <c r="AH1604" s="77">
        <f>IF(Dane!$E$3=1,BA1604,IF(Dane!$E$3=2,BG1604,BI1604))</f>
        <v>0</v>
      </c>
      <c r="AI1604" s="77">
        <f>IF(Dane!$E$3=1,BB1604,IF(Dane!$E$3=2,BH1604,BJ1604))</f>
        <v>0</v>
      </c>
      <c r="AJ1604" s="77">
        <f>IF(Dane!$E$3=1,BM1604,IF(Dane!$E$3=2,BS1604,BU1604))</f>
        <v>0</v>
      </c>
      <c r="AK1604" s="77">
        <f>IF(Dane!$E$3=1,BN1604,IF(Dane!$E$3=2,BT1604,BV1604))</f>
        <v>0</v>
      </c>
      <c r="AL1604" s="24">
        <f t="shared" si="745"/>
        <v>0</v>
      </c>
      <c r="AM1604" s="24">
        <f t="shared" si="746"/>
        <v>0</v>
      </c>
      <c r="AN1604" s="24"/>
      <c r="AO1604" s="24">
        <f t="shared" si="731"/>
        <v>0</v>
      </c>
      <c r="AP1604" s="24">
        <f t="shared" si="747"/>
        <v>0</v>
      </c>
      <c r="AQ1604" s="24">
        <f t="shared" si="732"/>
        <v>0</v>
      </c>
      <c r="AR1604" s="24">
        <f t="shared" si="733"/>
        <v>0</v>
      </c>
      <c r="AS1604" s="24">
        <f t="shared" si="734"/>
        <v>0</v>
      </c>
      <c r="AT1604" s="24">
        <f t="shared" si="748"/>
        <v>0</v>
      </c>
      <c r="AU1604" s="24">
        <f t="shared" si="757"/>
        <v>0</v>
      </c>
      <c r="AV1604" s="24">
        <v>0</v>
      </c>
      <c r="AW1604" s="24">
        <f t="shared" si="760"/>
        <v>0</v>
      </c>
      <c r="AX1604" s="24">
        <v>0</v>
      </c>
      <c r="AY1604" s="24">
        <f t="shared" si="749"/>
        <v>0</v>
      </c>
      <c r="AZ1604" s="24">
        <f t="shared" si="750"/>
        <v>0</v>
      </c>
      <c r="BA1604" s="24">
        <f t="shared" si="735"/>
        <v>0</v>
      </c>
      <c r="BB1604" s="24">
        <f t="shared" si="736"/>
        <v>0</v>
      </c>
      <c r="BC1604" s="24">
        <f t="shared" si="737"/>
        <v>0</v>
      </c>
      <c r="BD1604" s="24">
        <f t="shared" si="738"/>
        <v>0</v>
      </c>
      <c r="BE1604" s="24">
        <f t="shared" si="739"/>
        <v>0</v>
      </c>
      <c r="BF1604" s="24">
        <f t="shared" si="751"/>
        <v>0</v>
      </c>
      <c r="BG1604" s="24">
        <f t="shared" si="758"/>
        <v>0</v>
      </c>
      <c r="BH1604" s="24">
        <v>0</v>
      </c>
      <c r="BI1604" s="24">
        <f t="shared" si="752"/>
        <v>0</v>
      </c>
      <c r="BJ1604" s="24">
        <v>0</v>
      </c>
      <c r="BK1604" s="24">
        <f t="shared" si="753"/>
        <v>0</v>
      </c>
      <c r="BL1604" s="24">
        <f t="shared" si="754"/>
        <v>0</v>
      </c>
      <c r="BM1604" s="24">
        <f t="shared" si="740"/>
        <v>0</v>
      </c>
      <c r="BN1604" s="24">
        <f t="shared" si="741"/>
        <v>0</v>
      </c>
      <c r="BO1604" s="24">
        <f t="shared" si="742"/>
        <v>0</v>
      </c>
      <c r="BP1604" s="24">
        <f t="shared" si="743"/>
        <v>0</v>
      </c>
      <c r="BQ1604" s="24">
        <f t="shared" si="744"/>
        <v>0</v>
      </c>
      <c r="BR1604" s="24">
        <f t="shared" si="755"/>
        <v>0</v>
      </c>
      <c r="BS1604" s="24">
        <f t="shared" si="759"/>
        <v>0</v>
      </c>
      <c r="BT1604" s="24">
        <v>0</v>
      </c>
      <c r="BU1604" s="24">
        <f t="shared" si="756"/>
        <v>0</v>
      </c>
      <c r="BV1604" s="24">
        <v>0</v>
      </c>
    </row>
    <row r="1605" spans="1:74">
      <c r="A1605" s="87">
        <v>1596</v>
      </c>
      <c r="B1605" s="1"/>
      <c r="C1605" s="1"/>
      <c r="D1605" s="2"/>
      <c r="E1605" s="3"/>
      <c r="F1605" s="4"/>
      <c r="G1605" s="5"/>
      <c r="H1605" s="4"/>
      <c r="I1605" s="5"/>
      <c r="J1605" s="6"/>
      <c r="K1605" s="5"/>
      <c r="L1605" s="5"/>
      <c r="M1605" s="5"/>
      <c r="N1605" s="7"/>
      <c r="O1605" s="38"/>
      <c r="P1605" s="5"/>
      <c r="Q1605" s="5"/>
      <c r="R1605" s="7"/>
      <c r="S1605" s="38"/>
      <c r="T1605" s="5"/>
      <c r="U1605" s="5"/>
      <c r="V1605" s="55"/>
      <c r="W1605" s="38"/>
      <c r="X1605" s="5"/>
      <c r="Y1605" s="5"/>
      <c r="Z1605" s="55"/>
      <c r="AA1605" s="36">
        <f>IF(Dane!$E$3=1,AO1605+BA1605+BM1605,IF(Dane!$E$3=2,AU1605+BG1605+BS1605,AW1605+BI1605+BU1605))</f>
        <v>0</v>
      </c>
      <c r="AB1605" s="16">
        <f>IF(Dane!$E$3=1,AP1605+BB1605+BN1605,IF(Dane!$E$3=2,AV1605+BH1605+BT1605,AX1605+BJ1605+BV1605))</f>
        <v>0</v>
      </c>
      <c r="AC1605" s="16">
        <f>IF(((K1605*Dane!$C$9)-AA1605)&lt;0,0,(K1605*Dane!$C$9)-AA1605)</f>
        <v>0</v>
      </c>
      <c r="AD1605" s="37">
        <f>IFERROR(IF(((L1605*Dane!$C$9)-AB1605)&lt;0,0,(L1605*Dane!$C$9)-AB1605),0)</f>
        <v>0</v>
      </c>
      <c r="AE1605" s="97"/>
      <c r="AF1605" s="77">
        <f>IF(Dane!$E$3=1,AO1605,IF(Dane!$E$3=2,AU1605,AW1605))</f>
        <v>0</v>
      </c>
      <c r="AG1605" s="77">
        <f>IF(Dane!$E$3=1,AP1605,IF(Dane!$E$3=2,AV1605,AX1605))</f>
        <v>0</v>
      </c>
      <c r="AH1605" s="77">
        <f>IF(Dane!$E$3=1,BA1605,IF(Dane!$E$3=2,BG1605,BI1605))</f>
        <v>0</v>
      </c>
      <c r="AI1605" s="77">
        <f>IF(Dane!$E$3=1,BB1605,IF(Dane!$E$3=2,BH1605,BJ1605))</f>
        <v>0</v>
      </c>
      <c r="AJ1605" s="77">
        <f>IF(Dane!$E$3=1,BM1605,IF(Dane!$E$3=2,BS1605,BU1605))</f>
        <v>0</v>
      </c>
      <c r="AK1605" s="77">
        <f>IF(Dane!$E$3=1,BN1605,IF(Dane!$E$3=2,BT1605,BV1605))</f>
        <v>0</v>
      </c>
      <c r="AL1605" s="24">
        <f t="shared" si="745"/>
        <v>0</v>
      </c>
      <c r="AM1605" s="24">
        <f t="shared" si="746"/>
        <v>0</v>
      </c>
      <c r="AN1605" s="24"/>
      <c r="AO1605" s="24">
        <f t="shared" si="731"/>
        <v>0</v>
      </c>
      <c r="AP1605" s="24">
        <f t="shared" si="747"/>
        <v>0</v>
      </c>
      <c r="AQ1605" s="24">
        <f t="shared" si="732"/>
        <v>0</v>
      </c>
      <c r="AR1605" s="24">
        <f t="shared" si="733"/>
        <v>0</v>
      </c>
      <c r="AS1605" s="24">
        <f t="shared" si="734"/>
        <v>0</v>
      </c>
      <c r="AT1605" s="24">
        <f t="shared" si="748"/>
        <v>0</v>
      </c>
      <c r="AU1605" s="24">
        <f t="shared" si="757"/>
        <v>0</v>
      </c>
      <c r="AV1605" s="24">
        <v>0</v>
      </c>
      <c r="AW1605" s="24">
        <f t="shared" si="760"/>
        <v>0</v>
      </c>
      <c r="AX1605" s="24">
        <v>0</v>
      </c>
      <c r="AY1605" s="24">
        <f t="shared" si="749"/>
        <v>0</v>
      </c>
      <c r="AZ1605" s="24">
        <f t="shared" si="750"/>
        <v>0</v>
      </c>
      <c r="BA1605" s="24">
        <f t="shared" si="735"/>
        <v>0</v>
      </c>
      <c r="BB1605" s="24">
        <f t="shared" si="736"/>
        <v>0</v>
      </c>
      <c r="BC1605" s="24">
        <f t="shared" si="737"/>
        <v>0</v>
      </c>
      <c r="BD1605" s="24">
        <f t="shared" si="738"/>
        <v>0</v>
      </c>
      <c r="BE1605" s="24">
        <f t="shared" si="739"/>
        <v>0</v>
      </c>
      <c r="BF1605" s="24">
        <f t="shared" si="751"/>
        <v>0</v>
      </c>
      <c r="BG1605" s="24">
        <f t="shared" si="758"/>
        <v>0</v>
      </c>
      <c r="BH1605" s="24">
        <v>0</v>
      </c>
      <c r="BI1605" s="24">
        <f t="shared" si="752"/>
        <v>0</v>
      </c>
      <c r="BJ1605" s="24">
        <v>0</v>
      </c>
      <c r="BK1605" s="24">
        <f t="shared" si="753"/>
        <v>0</v>
      </c>
      <c r="BL1605" s="24">
        <f t="shared" si="754"/>
        <v>0</v>
      </c>
      <c r="BM1605" s="24">
        <f t="shared" si="740"/>
        <v>0</v>
      </c>
      <c r="BN1605" s="24">
        <f t="shared" si="741"/>
        <v>0</v>
      </c>
      <c r="BO1605" s="24">
        <f t="shared" si="742"/>
        <v>0</v>
      </c>
      <c r="BP1605" s="24">
        <f t="shared" si="743"/>
        <v>0</v>
      </c>
      <c r="BQ1605" s="24">
        <f t="shared" si="744"/>
        <v>0</v>
      </c>
      <c r="BR1605" s="24">
        <f t="shared" si="755"/>
        <v>0</v>
      </c>
      <c r="BS1605" s="24">
        <f t="shared" si="759"/>
        <v>0</v>
      </c>
      <c r="BT1605" s="24">
        <v>0</v>
      </c>
      <c r="BU1605" s="24">
        <f t="shared" si="756"/>
        <v>0</v>
      </c>
      <c r="BV1605" s="24">
        <v>0</v>
      </c>
    </row>
    <row r="1606" spans="1:74">
      <c r="A1606" s="87">
        <v>1597</v>
      </c>
      <c r="B1606" s="1"/>
      <c r="C1606" s="1"/>
      <c r="D1606" s="2"/>
      <c r="E1606" s="3"/>
      <c r="F1606" s="4"/>
      <c r="G1606" s="5"/>
      <c r="H1606" s="4"/>
      <c r="I1606" s="5"/>
      <c r="J1606" s="6"/>
      <c r="K1606" s="5"/>
      <c r="L1606" s="5"/>
      <c r="M1606" s="5"/>
      <c r="N1606" s="7"/>
      <c r="O1606" s="38"/>
      <c r="P1606" s="5"/>
      <c r="Q1606" s="5"/>
      <c r="R1606" s="7"/>
      <c r="S1606" s="38"/>
      <c r="T1606" s="5"/>
      <c r="U1606" s="5"/>
      <c r="V1606" s="55"/>
      <c r="W1606" s="38"/>
      <c r="X1606" s="5"/>
      <c r="Y1606" s="5"/>
      <c r="Z1606" s="55"/>
      <c r="AA1606" s="36">
        <f>IF(Dane!$E$3=1,AO1606+BA1606+BM1606,IF(Dane!$E$3=2,AU1606+BG1606+BS1606,AW1606+BI1606+BU1606))</f>
        <v>0</v>
      </c>
      <c r="AB1606" s="16">
        <f>IF(Dane!$E$3=1,AP1606+BB1606+BN1606,IF(Dane!$E$3=2,AV1606+BH1606+BT1606,AX1606+BJ1606+BV1606))</f>
        <v>0</v>
      </c>
      <c r="AC1606" s="16">
        <f>IF(((K1606*Dane!$C$9)-AA1606)&lt;0,0,(K1606*Dane!$C$9)-AA1606)</f>
        <v>0</v>
      </c>
      <c r="AD1606" s="37">
        <f>IFERROR(IF(((L1606*Dane!$C$9)-AB1606)&lt;0,0,(L1606*Dane!$C$9)-AB1606),0)</f>
        <v>0</v>
      </c>
      <c r="AE1606" s="97"/>
      <c r="AF1606" s="77">
        <f>IF(Dane!$E$3=1,AO1606,IF(Dane!$E$3=2,AU1606,AW1606))</f>
        <v>0</v>
      </c>
      <c r="AG1606" s="77">
        <f>IF(Dane!$E$3=1,AP1606,IF(Dane!$E$3=2,AV1606,AX1606))</f>
        <v>0</v>
      </c>
      <c r="AH1606" s="77">
        <f>IF(Dane!$E$3=1,BA1606,IF(Dane!$E$3=2,BG1606,BI1606))</f>
        <v>0</v>
      </c>
      <c r="AI1606" s="77">
        <f>IF(Dane!$E$3=1,BB1606,IF(Dane!$E$3=2,BH1606,BJ1606))</f>
        <v>0</v>
      </c>
      <c r="AJ1606" s="77">
        <f>IF(Dane!$E$3=1,BM1606,IF(Dane!$E$3=2,BS1606,BU1606))</f>
        <v>0</v>
      </c>
      <c r="AK1606" s="77">
        <f>IF(Dane!$E$3=1,BN1606,IF(Dane!$E$3=2,BT1606,BV1606))</f>
        <v>0</v>
      </c>
      <c r="AL1606" s="24">
        <f t="shared" si="745"/>
        <v>0</v>
      </c>
      <c r="AM1606" s="24">
        <f t="shared" si="746"/>
        <v>0</v>
      </c>
      <c r="AN1606" s="24"/>
      <c r="AO1606" s="24">
        <f t="shared" si="731"/>
        <v>0</v>
      </c>
      <c r="AP1606" s="24">
        <f t="shared" si="747"/>
        <v>0</v>
      </c>
      <c r="AQ1606" s="24">
        <f t="shared" si="732"/>
        <v>0</v>
      </c>
      <c r="AR1606" s="24">
        <f t="shared" si="733"/>
        <v>0</v>
      </c>
      <c r="AS1606" s="24">
        <f t="shared" si="734"/>
        <v>0</v>
      </c>
      <c r="AT1606" s="24">
        <f t="shared" si="748"/>
        <v>0</v>
      </c>
      <c r="AU1606" s="24">
        <f t="shared" si="757"/>
        <v>0</v>
      </c>
      <c r="AV1606" s="24">
        <v>0</v>
      </c>
      <c r="AW1606" s="24">
        <f t="shared" si="760"/>
        <v>0</v>
      </c>
      <c r="AX1606" s="24">
        <v>0</v>
      </c>
      <c r="AY1606" s="24">
        <f t="shared" si="749"/>
        <v>0</v>
      </c>
      <c r="AZ1606" s="24">
        <f t="shared" si="750"/>
        <v>0</v>
      </c>
      <c r="BA1606" s="24">
        <f t="shared" si="735"/>
        <v>0</v>
      </c>
      <c r="BB1606" s="24">
        <f t="shared" si="736"/>
        <v>0</v>
      </c>
      <c r="BC1606" s="24">
        <f t="shared" si="737"/>
        <v>0</v>
      </c>
      <c r="BD1606" s="24">
        <f t="shared" si="738"/>
        <v>0</v>
      </c>
      <c r="BE1606" s="24">
        <f t="shared" si="739"/>
        <v>0</v>
      </c>
      <c r="BF1606" s="24">
        <f t="shared" si="751"/>
        <v>0</v>
      </c>
      <c r="BG1606" s="24">
        <f t="shared" si="758"/>
        <v>0</v>
      </c>
      <c r="BH1606" s="24">
        <v>0</v>
      </c>
      <c r="BI1606" s="24">
        <f t="shared" si="752"/>
        <v>0</v>
      </c>
      <c r="BJ1606" s="24">
        <v>0</v>
      </c>
      <c r="BK1606" s="24">
        <f t="shared" si="753"/>
        <v>0</v>
      </c>
      <c r="BL1606" s="24">
        <f t="shared" si="754"/>
        <v>0</v>
      </c>
      <c r="BM1606" s="24">
        <f t="shared" si="740"/>
        <v>0</v>
      </c>
      <c r="BN1606" s="24">
        <f t="shared" si="741"/>
        <v>0</v>
      </c>
      <c r="BO1606" s="24">
        <f t="shared" si="742"/>
        <v>0</v>
      </c>
      <c r="BP1606" s="24">
        <f t="shared" si="743"/>
        <v>0</v>
      </c>
      <c r="BQ1606" s="24">
        <f t="shared" si="744"/>
        <v>0</v>
      </c>
      <c r="BR1606" s="24">
        <f t="shared" si="755"/>
        <v>0</v>
      </c>
      <c r="BS1606" s="24">
        <f t="shared" si="759"/>
        <v>0</v>
      </c>
      <c r="BT1606" s="24">
        <v>0</v>
      </c>
      <c r="BU1606" s="24">
        <f t="shared" si="756"/>
        <v>0</v>
      </c>
      <c r="BV1606" s="24">
        <v>0</v>
      </c>
    </row>
    <row r="1607" spans="1:74">
      <c r="A1607" s="87">
        <v>1598</v>
      </c>
      <c r="B1607" s="1"/>
      <c r="C1607" s="1"/>
      <c r="D1607" s="2"/>
      <c r="E1607" s="3"/>
      <c r="F1607" s="4"/>
      <c r="G1607" s="5"/>
      <c r="H1607" s="4"/>
      <c r="I1607" s="5"/>
      <c r="J1607" s="6"/>
      <c r="K1607" s="5"/>
      <c r="L1607" s="5"/>
      <c r="M1607" s="5"/>
      <c r="N1607" s="7"/>
      <c r="O1607" s="38"/>
      <c r="P1607" s="5"/>
      <c r="Q1607" s="5"/>
      <c r="R1607" s="7"/>
      <c r="S1607" s="38"/>
      <c r="T1607" s="5"/>
      <c r="U1607" s="5"/>
      <c r="V1607" s="55"/>
      <c r="W1607" s="38"/>
      <c r="X1607" s="5"/>
      <c r="Y1607" s="5"/>
      <c r="Z1607" s="55"/>
      <c r="AA1607" s="36">
        <f>IF(Dane!$E$3=1,AO1607+BA1607+BM1607,IF(Dane!$E$3=2,AU1607+BG1607+BS1607,AW1607+BI1607+BU1607))</f>
        <v>0</v>
      </c>
      <c r="AB1607" s="16">
        <f>IF(Dane!$E$3=1,AP1607+BB1607+BN1607,IF(Dane!$E$3=2,AV1607+BH1607+BT1607,AX1607+BJ1607+BV1607))</f>
        <v>0</v>
      </c>
      <c r="AC1607" s="16">
        <f>IF(((K1607*Dane!$C$9)-AA1607)&lt;0,0,(K1607*Dane!$C$9)-AA1607)</f>
        <v>0</v>
      </c>
      <c r="AD1607" s="37">
        <f>IFERROR(IF(((L1607*Dane!$C$9)-AB1607)&lt;0,0,(L1607*Dane!$C$9)-AB1607),0)</f>
        <v>0</v>
      </c>
      <c r="AE1607" s="97"/>
      <c r="AF1607" s="77">
        <f>IF(Dane!$E$3=1,AO1607,IF(Dane!$E$3=2,AU1607,AW1607))</f>
        <v>0</v>
      </c>
      <c r="AG1607" s="77">
        <f>IF(Dane!$E$3=1,AP1607,IF(Dane!$E$3=2,AV1607,AX1607))</f>
        <v>0</v>
      </c>
      <c r="AH1607" s="77">
        <f>IF(Dane!$E$3=1,BA1607,IF(Dane!$E$3=2,BG1607,BI1607))</f>
        <v>0</v>
      </c>
      <c r="AI1607" s="77">
        <f>IF(Dane!$E$3=1,BB1607,IF(Dane!$E$3=2,BH1607,BJ1607))</f>
        <v>0</v>
      </c>
      <c r="AJ1607" s="77">
        <f>IF(Dane!$E$3=1,BM1607,IF(Dane!$E$3=2,BS1607,BU1607))</f>
        <v>0</v>
      </c>
      <c r="AK1607" s="77">
        <f>IF(Dane!$E$3=1,BN1607,IF(Dane!$E$3=2,BT1607,BV1607))</f>
        <v>0</v>
      </c>
      <c r="AL1607" s="24">
        <f t="shared" si="745"/>
        <v>0</v>
      </c>
      <c r="AM1607" s="24">
        <f t="shared" si="746"/>
        <v>0</v>
      </c>
      <c r="AN1607" s="24"/>
      <c r="AO1607" s="24">
        <f t="shared" si="731"/>
        <v>0</v>
      </c>
      <c r="AP1607" s="24">
        <f t="shared" si="747"/>
        <v>0</v>
      </c>
      <c r="AQ1607" s="24">
        <f t="shared" si="732"/>
        <v>0</v>
      </c>
      <c r="AR1607" s="24">
        <f t="shared" si="733"/>
        <v>0</v>
      </c>
      <c r="AS1607" s="24">
        <f t="shared" si="734"/>
        <v>0</v>
      </c>
      <c r="AT1607" s="24">
        <f t="shared" si="748"/>
        <v>0</v>
      </c>
      <c r="AU1607" s="24">
        <f t="shared" si="757"/>
        <v>0</v>
      </c>
      <c r="AV1607" s="24">
        <v>0</v>
      </c>
      <c r="AW1607" s="24">
        <f t="shared" si="760"/>
        <v>0</v>
      </c>
      <c r="AX1607" s="24">
        <v>0</v>
      </c>
      <c r="AY1607" s="24">
        <f t="shared" si="749"/>
        <v>0</v>
      </c>
      <c r="AZ1607" s="24">
        <f t="shared" si="750"/>
        <v>0</v>
      </c>
      <c r="BA1607" s="24">
        <f t="shared" si="735"/>
        <v>0</v>
      </c>
      <c r="BB1607" s="24">
        <f t="shared" si="736"/>
        <v>0</v>
      </c>
      <c r="BC1607" s="24">
        <f t="shared" si="737"/>
        <v>0</v>
      </c>
      <c r="BD1607" s="24">
        <f t="shared" si="738"/>
        <v>0</v>
      </c>
      <c r="BE1607" s="24">
        <f t="shared" si="739"/>
        <v>0</v>
      </c>
      <c r="BF1607" s="24">
        <f t="shared" si="751"/>
        <v>0</v>
      </c>
      <c r="BG1607" s="24">
        <f t="shared" si="758"/>
        <v>0</v>
      </c>
      <c r="BH1607" s="24">
        <v>0</v>
      </c>
      <c r="BI1607" s="24">
        <f t="shared" si="752"/>
        <v>0</v>
      </c>
      <c r="BJ1607" s="24">
        <v>0</v>
      </c>
      <c r="BK1607" s="24">
        <f t="shared" si="753"/>
        <v>0</v>
      </c>
      <c r="BL1607" s="24">
        <f t="shared" si="754"/>
        <v>0</v>
      </c>
      <c r="BM1607" s="24">
        <f t="shared" si="740"/>
        <v>0</v>
      </c>
      <c r="BN1607" s="24">
        <f t="shared" si="741"/>
        <v>0</v>
      </c>
      <c r="BO1607" s="24">
        <f t="shared" si="742"/>
        <v>0</v>
      </c>
      <c r="BP1607" s="24">
        <f t="shared" si="743"/>
        <v>0</v>
      </c>
      <c r="BQ1607" s="24">
        <f t="shared" si="744"/>
        <v>0</v>
      </c>
      <c r="BR1607" s="24">
        <f t="shared" si="755"/>
        <v>0</v>
      </c>
      <c r="BS1607" s="24">
        <f t="shared" si="759"/>
        <v>0</v>
      </c>
      <c r="BT1607" s="24">
        <v>0</v>
      </c>
      <c r="BU1607" s="24">
        <f t="shared" si="756"/>
        <v>0</v>
      </c>
      <c r="BV1607" s="24">
        <v>0</v>
      </c>
    </row>
    <row r="1608" spans="1:74">
      <c r="A1608" s="87">
        <v>1599</v>
      </c>
      <c r="B1608" s="1"/>
      <c r="C1608" s="1"/>
      <c r="D1608" s="2"/>
      <c r="E1608" s="3"/>
      <c r="F1608" s="4"/>
      <c r="G1608" s="5"/>
      <c r="H1608" s="4"/>
      <c r="I1608" s="5"/>
      <c r="J1608" s="6"/>
      <c r="K1608" s="5"/>
      <c r="L1608" s="5"/>
      <c r="M1608" s="5"/>
      <c r="N1608" s="7"/>
      <c r="O1608" s="38"/>
      <c r="P1608" s="5"/>
      <c r="Q1608" s="5"/>
      <c r="R1608" s="7"/>
      <c r="S1608" s="38"/>
      <c r="T1608" s="5"/>
      <c r="U1608" s="5"/>
      <c r="V1608" s="55"/>
      <c r="W1608" s="38"/>
      <c r="X1608" s="5"/>
      <c r="Y1608" s="5"/>
      <c r="Z1608" s="55"/>
      <c r="AA1608" s="36">
        <f>IF(Dane!$E$3=1,AO1608+BA1608+BM1608,IF(Dane!$E$3=2,AU1608+BG1608+BS1608,AW1608+BI1608+BU1608))</f>
        <v>0</v>
      </c>
      <c r="AB1608" s="16">
        <f>IF(Dane!$E$3=1,AP1608+BB1608+BN1608,IF(Dane!$E$3=2,AV1608+BH1608+BT1608,AX1608+BJ1608+BV1608))</f>
        <v>0</v>
      </c>
      <c r="AC1608" s="16">
        <f>IF(((K1608*Dane!$C$9)-AA1608)&lt;0,0,(K1608*Dane!$C$9)-AA1608)</f>
        <v>0</v>
      </c>
      <c r="AD1608" s="37">
        <f>IFERROR(IF(((L1608*Dane!$C$9)-AB1608)&lt;0,0,(L1608*Dane!$C$9)-AB1608),0)</f>
        <v>0</v>
      </c>
      <c r="AE1608" s="97"/>
      <c r="AF1608" s="77">
        <f>IF(Dane!$E$3=1,AO1608,IF(Dane!$E$3=2,AU1608,AW1608))</f>
        <v>0</v>
      </c>
      <c r="AG1608" s="77">
        <f>IF(Dane!$E$3=1,AP1608,IF(Dane!$E$3=2,AV1608,AX1608))</f>
        <v>0</v>
      </c>
      <c r="AH1608" s="77">
        <f>IF(Dane!$E$3=1,BA1608,IF(Dane!$E$3=2,BG1608,BI1608))</f>
        <v>0</v>
      </c>
      <c r="AI1608" s="77">
        <f>IF(Dane!$E$3=1,BB1608,IF(Dane!$E$3=2,BH1608,BJ1608))</f>
        <v>0</v>
      </c>
      <c r="AJ1608" s="77">
        <f>IF(Dane!$E$3=1,BM1608,IF(Dane!$E$3=2,BS1608,BU1608))</f>
        <v>0</v>
      </c>
      <c r="AK1608" s="77">
        <f>IF(Dane!$E$3=1,BN1608,IF(Dane!$E$3=2,BT1608,BV1608))</f>
        <v>0</v>
      </c>
      <c r="AL1608" s="24">
        <f t="shared" si="745"/>
        <v>0</v>
      </c>
      <c r="AM1608" s="24">
        <f t="shared" si="746"/>
        <v>0</v>
      </c>
      <c r="AN1608" s="24"/>
      <c r="AO1608" s="24">
        <f t="shared" si="731"/>
        <v>0</v>
      </c>
      <c r="AP1608" s="24">
        <f t="shared" si="747"/>
        <v>0</v>
      </c>
      <c r="AQ1608" s="24">
        <f t="shared" si="732"/>
        <v>0</v>
      </c>
      <c r="AR1608" s="24">
        <f t="shared" si="733"/>
        <v>0</v>
      </c>
      <c r="AS1608" s="24">
        <f t="shared" si="734"/>
        <v>0</v>
      </c>
      <c r="AT1608" s="24">
        <f t="shared" si="748"/>
        <v>0</v>
      </c>
      <c r="AU1608" s="24">
        <f t="shared" si="757"/>
        <v>0</v>
      </c>
      <c r="AV1608" s="24">
        <v>0</v>
      </c>
      <c r="AW1608" s="24">
        <f t="shared" si="760"/>
        <v>0</v>
      </c>
      <c r="AX1608" s="24">
        <v>0</v>
      </c>
      <c r="AY1608" s="24">
        <f t="shared" si="749"/>
        <v>0</v>
      </c>
      <c r="AZ1608" s="24">
        <f t="shared" si="750"/>
        <v>0</v>
      </c>
      <c r="BA1608" s="24">
        <f t="shared" si="735"/>
        <v>0</v>
      </c>
      <c r="BB1608" s="24">
        <f t="shared" si="736"/>
        <v>0</v>
      </c>
      <c r="BC1608" s="24">
        <f t="shared" si="737"/>
        <v>0</v>
      </c>
      <c r="BD1608" s="24">
        <f t="shared" si="738"/>
        <v>0</v>
      </c>
      <c r="BE1608" s="24">
        <f t="shared" si="739"/>
        <v>0</v>
      </c>
      <c r="BF1608" s="24">
        <f t="shared" si="751"/>
        <v>0</v>
      </c>
      <c r="BG1608" s="24">
        <f t="shared" si="758"/>
        <v>0</v>
      </c>
      <c r="BH1608" s="24">
        <v>0</v>
      </c>
      <c r="BI1608" s="24">
        <f t="shared" si="752"/>
        <v>0</v>
      </c>
      <c r="BJ1608" s="24">
        <v>0</v>
      </c>
      <c r="BK1608" s="24">
        <f t="shared" si="753"/>
        <v>0</v>
      </c>
      <c r="BL1608" s="24">
        <f t="shared" si="754"/>
        <v>0</v>
      </c>
      <c r="BM1608" s="24">
        <f t="shared" si="740"/>
        <v>0</v>
      </c>
      <c r="BN1608" s="24">
        <f t="shared" si="741"/>
        <v>0</v>
      </c>
      <c r="BO1608" s="24">
        <f t="shared" si="742"/>
        <v>0</v>
      </c>
      <c r="BP1608" s="24">
        <f t="shared" si="743"/>
        <v>0</v>
      </c>
      <c r="BQ1608" s="24">
        <f t="shared" si="744"/>
        <v>0</v>
      </c>
      <c r="BR1608" s="24">
        <f t="shared" si="755"/>
        <v>0</v>
      </c>
      <c r="BS1608" s="24">
        <f t="shared" si="759"/>
        <v>0</v>
      </c>
      <c r="BT1608" s="24">
        <v>0</v>
      </c>
      <c r="BU1608" s="24">
        <f t="shared" si="756"/>
        <v>0</v>
      </c>
      <c r="BV1608" s="24">
        <v>0</v>
      </c>
    </row>
    <row r="1609" spans="1:74">
      <c r="A1609" s="87">
        <v>1600</v>
      </c>
      <c r="B1609" s="1"/>
      <c r="C1609" s="1"/>
      <c r="D1609" s="2"/>
      <c r="E1609" s="3"/>
      <c r="F1609" s="4"/>
      <c r="G1609" s="5"/>
      <c r="H1609" s="4"/>
      <c r="I1609" s="5"/>
      <c r="J1609" s="6"/>
      <c r="K1609" s="5"/>
      <c r="L1609" s="5"/>
      <c r="M1609" s="5"/>
      <c r="N1609" s="7"/>
      <c r="O1609" s="38"/>
      <c r="P1609" s="5"/>
      <c r="Q1609" s="5"/>
      <c r="R1609" s="7"/>
      <c r="S1609" s="38"/>
      <c r="T1609" s="5"/>
      <c r="U1609" s="5"/>
      <c r="V1609" s="55"/>
      <c r="W1609" s="38"/>
      <c r="X1609" s="5"/>
      <c r="Y1609" s="5"/>
      <c r="Z1609" s="55"/>
      <c r="AA1609" s="36">
        <f>IF(Dane!$E$3=1,AO1609+BA1609+BM1609,IF(Dane!$E$3=2,AU1609+BG1609+BS1609,AW1609+BI1609+BU1609))</f>
        <v>0</v>
      </c>
      <c r="AB1609" s="16">
        <f>IF(Dane!$E$3=1,AP1609+BB1609+BN1609,IF(Dane!$E$3=2,AV1609+BH1609+BT1609,AX1609+BJ1609+BV1609))</f>
        <v>0</v>
      </c>
      <c r="AC1609" s="16">
        <f>IF(((K1609*Dane!$C$9)-AA1609)&lt;0,0,(K1609*Dane!$C$9)-AA1609)</f>
        <v>0</v>
      </c>
      <c r="AD1609" s="37">
        <f>IFERROR(IF(((L1609*Dane!$C$9)-AB1609)&lt;0,0,(L1609*Dane!$C$9)-AB1609),0)</f>
        <v>0</v>
      </c>
      <c r="AE1609" s="97"/>
      <c r="AF1609" s="77">
        <f>IF(Dane!$E$3=1,AO1609,IF(Dane!$E$3=2,AU1609,AW1609))</f>
        <v>0</v>
      </c>
      <c r="AG1609" s="77">
        <f>IF(Dane!$E$3=1,AP1609,IF(Dane!$E$3=2,AV1609,AX1609))</f>
        <v>0</v>
      </c>
      <c r="AH1609" s="77">
        <f>IF(Dane!$E$3=1,BA1609,IF(Dane!$E$3=2,BG1609,BI1609))</f>
        <v>0</v>
      </c>
      <c r="AI1609" s="77">
        <f>IF(Dane!$E$3=1,BB1609,IF(Dane!$E$3=2,BH1609,BJ1609))</f>
        <v>0</v>
      </c>
      <c r="AJ1609" s="77">
        <f>IF(Dane!$E$3=1,BM1609,IF(Dane!$E$3=2,BS1609,BU1609))</f>
        <v>0</v>
      </c>
      <c r="AK1609" s="77">
        <f>IF(Dane!$E$3=1,BN1609,IF(Dane!$E$3=2,BT1609,BV1609))</f>
        <v>0</v>
      </c>
      <c r="AL1609" s="24">
        <f t="shared" si="745"/>
        <v>0</v>
      </c>
      <c r="AM1609" s="24">
        <f t="shared" si="746"/>
        <v>0</v>
      </c>
      <c r="AN1609" s="24"/>
      <c r="AO1609" s="24">
        <f t="shared" si="731"/>
        <v>0</v>
      </c>
      <c r="AP1609" s="24">
        <f t="shared" si="747"/>
        <v>0</v>
      </c>
      <c r="AQ1609" s="24">
        <f t="shared" si="732"/>
        <v>0</v>
      </c>
      <c r="AR1609" s="24">
        <f t="shared" si="733"/>
        <v>0</v>
      </c>
      <c r="AS1609" s="24">
        <f t="shared" si="734"/>
        <v>0</v>
      </c>
      <c r="AT1609" s="24">
        <f t="shared" si="748"/>
        <v>0</v>
      </c>
      <c r="AU1609" s="24">
        <f t="shared" si="757"/>
        <v>0</v>
      </c>
      <c r="AV1609" s="24">
        <v>0</v>
      </c>
      <c r="AW1609" s="24">
        <f t="shared" si="760"/>
        <v>0</v>
      </c>
      <c r="AX1609" s="24">
        <v>0</v>
      </c>
      <c r="AY1609" s="24">
        <f t="shared" si="749"/>
        <v>0</v>
      </c>
      <c r="AZ1609" s="24">
        <f t="shared" si="750"/>
        <v>0</v>
      </c>
      <c r="BA1609" s="24">
        <f t="shared" si="735"/>
        <v>0</v>
      </c>
      <c r="BB1609" s="24">
        <f t="shared" si="736"/>
        <v>0</v>
      </c>
      <c r="BC1609" s="24">
        <f t="shared" si="737"/>
        <v>0</v>
      </c>
      <c r="BD1609" s="24">
        <f t="shared" si="738"/>
        <v>0</v>
      </c>
      <c r="BE1609" s="24">
        <f t="shared" si="739"/>
        <v>0</v>
      </c>
      <c r="BF1609" s="24">
        <f t="shared" si="751"/>
        <v>0</v>
      </c>
      <c r="BG1609" s="24">
        <f t="shared" si="758"/>
        <v>0</v>
      </c>
      <c r="BH1609" s="24">
        <v>0</v>
      </c>
      <c r="BI1609" s="24">
        <f t="shared" si="752"/>
        <v>0</v>
      </c>
      <c r="BJ1609" s="24">
        <v>0</v>
      </c>
      <c r="BK1609" s="24">
        <f t="shared" si="753"/>
        <v>0</v>
      </c>
      <c r="BL1609" s="24">
        <f t="shared" si="754"/>
        <v>0</v>
      </c>
      <c r="BM1609" s="24">
        <f t="shared" si="740"/>
        <v>0</v>
      </c>
      <c r="BN1609" s="24">
        <f t="shared" si="741"/>
        <v>0</v>
      </c>
      <c r="BO1609" s="24">
        <f t="shared" si="742"/>
        <v>0</v>
      </c>
      <c r="BP1609" s="24">
        <f t="shared" si="743"/>
        <v>0</v>
      </c>
      <c r="BQ1609" s="24">
        <f t="shared" si="744"/>
        <v>0</v>
      </c>
      <c r="BR1609" s="24">
        <f t="shared" si="755"/>
        <v>0</v>
      </c>
      <c r="BS1609" s="24">
        <f t="shared" si="759"/>
        <v>0</v>
      </c>
      <c r="BT1609" s="24">
        <v>0</v>
      </c>
      <c r="BU1609" s="24">
        <f t="shared" si="756"/>
        <v>0</v>
      </c>
      <c r="BV1609" s="24">
        <v>0</v>
      </c>
    </row>
    <row r="1610" spans="1:74">
      <c r="A1610" s="87">
        <v>1601</v>
      </c>
      <c r="B1610" s="1"/>
      <c r="C1610" s="1"/>
      <c r="D1610" s="2"/>
      <c r="E1610" s="3"/>
      <c r="F1610" s="4"/>
      <c r="G1610" s="5"/>
      <c r="H1610" s="4"/>
      <c r="I1610" s="5"/>
      <c r="J1610" s="6"/>
      <c r="K1610" s="5"/>
      <c r="L1610" s="5"/>
      <c r="M1610" s="5"/>
      <c r="N1610" s="7"/>
      <c r="O1610" s="38"/>
      <c r="P1610" s="5"/>
      <c r="Q1610" s="5"/>
      <c r="R1610" s="7"/>
      <c r="S1610" s="38"/>
      <c r="T1610" s="5"/>
      <c r="U1610" s="5"/>
      <c r="V1610" s="55"/>
      <c r="W1610" s="38"/>
      <c r="X1610" s="5"/>
      <c r="Y1610" s="5"/>
      <c r="Z1610" s="55"/>
      <c r="AA1610" s="36">
        <f>IF(Dane!$E$3=1,AO1610+BA1610+BM1610,IF(Dane!$E$3=2,AU1610+BG1610+BS1610,AW1610+BI1610+BU1610))</f>
        <v>0</v>
      </c>
      <c r="AB1610" s="16">
        <f>IF(Dane!$E$3=1,AP1610+BB1610+BN1610,IF(Dane!$E$3=2,AV1610+BH1610+BT1610,AX1610+BJ1610+BV1610))</f>
        <v>0</v>
      </c>
      <c r="AC1610" s="16">
        <f>IF(((K1610*Dane!$C$9)-AA1610)&lt;0,0,(K1610*Dane!$C$9)-AA1610)</f>
        <v>0</v>
      </c>
      <c r="AD1610" s="37">
        <f>IFERROR(IF(((L1610*Dane!$C$9)-AB1610)&lt;0,0,(L1610*Dane!$C$9)-AB1610),0)</f>
        <v>0</v>
      </c>
      <c r="AE1610" s="97"/>
      <c r="AF1610" s="77">
        <f>IF(Dane!$E$3=1,AO1610,IF(Dane!$E$3=2,AU1610,AW1610))</f>
        <v>0</v>
      </c>
      <c r="AG1610" s="77">
        <f>IF(Dane!$E$3=1,AP1610,IF(Dane!$E$3=2,AV1610,AX1610))</f>
        <v>0</v>
      </c>
      <c r="AH1610" s="77">
        <f>IF(Dane!$E$3=1,BA1610,IF(Dane!$E$3=2,BG1610,BI1610))</f>
        <v>0</v>
      </c>
      <c r="AI1610" s="77">
        <f>IF(Dane!$E$3=1,BB1610,IF(Dane!$E$3=2,BH1610,BJ1610))</f>
        <v>0</v>
      </c>
      <c r="AJ1610" s="77">
        <f>IF(Dane!$E$3=1,BM1610,IF(Dane!$E$3=2,BS1610,BU1610))</f>
        <v>0</v>
      </c>
      <c r="AK1610" s="77">
        <f>IF(Dane!$E$3=1,BN1610,IF(Dane!$E$3=2,BT1610,BV1610))</f>
        <v>0</v>
      </c>
      <c r="AL1610" s="24">
        <f t="shared" si="745"/>
        <v>0</v>
      </c>
      <c r="AM1610" s="24">
        <f t="shared" si="746"/>
        <v>0</v>
      </c>
      <c r="AN1610" s="24"/>
      <c r="AO1610" s="24">
        <f t="shared" ref="AO1610:AO1673" si="761">IF(K1610&gt;AL1610,AL1610,K1610)</f>
        <v>0</v>
      </c>
      <c r="AP1610" s="24">
        <f t="shared" si="747"/>
        <v>0</v>
      </c>
      <c r="AQ1610" s="24">
        <f t="shared" ref="AQ1610:AQ1673" si="762">IF(ROUND(I1610*0.5,2)&gt;$AL$1,ROUND($AL$1-ROUND($AL$1*0.0976,2)-ROUND($AL$1*0.015,2)-ROUND($AL$1*0.0245,2),2)-ROUND(ROUND($AL$1-ROUND($AL$1*0.0976,2)-ROUND($AL$1*0.015,2)-ROUND($AL$1*0.0245,2),2)*0.09,2),ROUND(ROUND(I1610*0.5,2)-ROUND(ROUND(I1610*0.5,2)*0.0976,2)-ROUND(ROUND(I1610*0.5,2)*0.015,2)-ROUND(ROUND(I1610*0.5,2)*0.0245,2),2)-ROUND(ROUND(ROUND(I1610*0.5,2)-ROUND(ROUND(I1610*0.5,2)*0.0976,2)-ROUND(ROUND(I1610*0.5,2)*0.015,2)-ROUND(ROUND(I1610*0.5,2)*0.0245,2),2)*0.09,2))</f>
        <v>0</v>
      </c>
      <c r="AR1610" s="24">
        <f t="shared" ref="AR1610:AR1673" si="763">ROUND(O1610-ROUND(O1610*0.0976,2)-ROUND(O1610*0.015,2)-ROUND(O1610*0.0245,2)-ROUND((O1610-ROUND(O1610*0.0976,2)-ROUND(O1610*0.015,2)-ROUND(O1610*0.0245,2))*0.09,2),2)</f>
        <v>0</v>
      </c>
      <c r="AS1610" s="24">
        <f t="shared" ref="AS1610:AS1673" si="764">ROUND(P1610-ROUND(P1610*0.09,2),2)</f>
        <v>0</v>
      </c>
      <c r="AT1610" s="24">
        <f t="shared" si="748"/>
        <v>0</v>
      </c>
      <c r="AU1610" s="24">
        <f t="shared" si="757"/>
        <v>0</v>
      </c>
      <c r="AV1610" s="24">
        <v>0</v>
      </c>
      <c r="AW1610" s="24">
        <f t="shared" si="760"/>
        <v>0</v>
      </c>
      <c r="AX1610" s="24">
        <v>0</v>
      </c>
      <c r="AY1610" s="24">
        <f t="shared" si="749"/>
        <v>0</v>
      </c>
      <c r="AZ1610" s="24">
        <f t="shared" si="750"/>
        <v>0</v>
      </c>
      <c r="BA1610" s="24">
        <f t="shared" ref="BA1610:BA1673" si="765">IF(K1610&gt;AY1610,AY1610,K1610)</f>
        <v>0</v>
      </c>
      <c r="BB1610" s="24">
        <f t="shared" ref="BB1610:BB1673" si="766">IF(AZ1610&gt;L1610,L1610,AZ1610)</f>
        <v>0</v>
      </c>
      <c r="BC1610" s="24">
        <f t="shared" ref="BC1610:BC1673" si="767">IF(ROUND(I1610*0.5,2)&gt;$AL$1,ROUND($AL$1-ROUND($AL$1*0.0976,2)-ROUND($AL$1*0.015,2)-ROUND($AL$1*0.0245,2),2)-ROUND(ROUND($AL$1-ROUND($AL$1*0.0976,2)-ROUND($AL$1*0.015,2)-ROUND($AL$1*0.0245,2),2)*0.09,2),ROUND(ROUND(I1610*0.5,2)-ROUND(ROUND(I1610*0.5,2)*0.0976,2)-ROUND(ROUND(I1610*0.5,2)*0.015,2)-ROUND(ROUND(I1610*0.5,2)*0.0245,2),2)-ROUND(ROUND(ROUND(I1610*0.5,2)-ROUND(ROUND(I1610*0.5,2)*0.0976,2)-ROUND(ROUND(I1610*0.5,2)*0.015,2)-ROUND(ROUND(I1610*0.5,2)*0.0245,2),2)*0.09,2))</f>
        <v>0</v>
      </c>
      <c r="BD1610" s="24">
        <f t="shared" ref="BD1610:BD1673" si="768">ROUND(S1610-ROUND(S1610*0.0976,2)-ROUND(S1610*0.015,2)-ROUND(S1610*0.0245,2)-ROUND((S1610-ROUND(S1610*0.0976,2)-ROUND(S1610*0.015,2)-ROUND(S1610*0.0245,2))*0.09,2),2)</f>
        <v>0</v>
      </c>
      <c r="BE1610" s="24">
        <f t="shared" ref="BE1610:BE1673" si="769">ROUND(T1610-ROUND(T1610*0.09,2),2)</f>
        <v>0</v>
      </c>
      <c r="BF1610" s="24">
        <f t="shared" si="751"/>
        <v>0</v>
      </c>
      <c r="BG1610" s="24">
        <f t="shared" si="758"/>
        <v>0</v>
      </c>
      <c r="BH1610" s="24">
        <v>0</v>
      </c>
      <c r="BI1610" s="24">
        <f t="shared" si="752"/>
        <v>0</v>
      </c>
      <c r="BJ1610" s="24">
        <v>0</v>
      </c>
      <c r="BK1610" s="24">
        <f t="shared" si="753"/>
        <v>0</v>
      </c>
      <c r="BL1610" s="24">
        <f t="shared" si="754"/>
        <v>0</v>
      </c>
      <c r="BM1610" s="24">
        <f t="shared" ref="BM1610:BM1673" si="770">IF(K1610&gt;BK1610,BK1610,K1610)</f>
        <v>0</v>
      </c>
      <c r="BN1610" s="24">
        <f t="shared" ref="BN1610:BN1673" si="771">IF(BL1610&gt;L1610,L1610,BL1610)</f>
        <v>0</v>
      </c>
      <c r="BO1610" s="24">
        <f t="shared" ref="BO1610:BO1673" si="772">IF(ROUND(I1610*0.5,2)&gt;$AL$1,ROUND($AL$1-ROUND($AL$1*0.0976,2)-ROUND($AL$1*0.015,2)-ROUND($AL$1*0.0245,2),2)-ROUND(ROUND($AL$1-ROUND($AL$1*0.0976,2)-ROUND($AL$1*0.015,2)-ROUND($AL$1*0.0245,2),2)*0.09,2),ROUND(ROUND(I1610*0.5,2)-ROUND(ROUND(I1610*0.5,2)*0.0976,2)-ROUND(ROUND(I1610*0.5,2)*0.015,2)-ROUND(ROUND(I1610*0.5,2)*0.0245,2),2)-ROUND(ROUND(ROUND(I1610*0.5,2)-ROUND(ROUND(I1610*0.5,2)*0.0976,2)-ROUND(ROUND(I1610*0.5,2)*0.015,2)-ROUND(ROUND(I1610*0.5,2)*0.0245,2),2)*0.09,2))</f>
        <v>0</v>
      </c>
      <c r="BP1610" s="24">
        <f t="shared" ref="BP1610:BP1673" si="773">ROUND(W1610-ROUND(W1610*0.0976,2)-ROUND(W1610*0.015,2)-ROUND(W1610*0.0245,2)-ROUND((W1610-ROUND(W1610*0.0976,2)-ROUND(W1610*0.015,2)-ROUND(W1610*0.0245,2))*0.09,2),2)</f>
        <v>0</v>
      </c>
      <c r="BQ1610" s="24">
        <f t="shared" ref="BQ1610:BQ1673" si="774">ROUND(X1610-ROUND(X1610*0.09,2),2)</f>
        <v>0</v>
      </c>
      <c r="BR1610" s="24">
        <f t="shared" si="755"/>
        <v>0</v>
      </c>
      <c r="BS1610" s="24">
        <f t="shared" si="759"/>
        <v>0</v>
      </c>
      <c r="BT1610" s="24">
        <v>0</v>
      </c>
      <c r="BU1610" s="24">
        <f t="shared" si="756"/>
        <v>0</v>
      </c>
      <c r="BV1610" s="24">
        <v>0</v>
      </c>
    </row>
    <row r="1611" spans="1:74">
      <c r="A1611" s="87">
        <v>1602</v>
      </c>
      <c r="B1611" s="1"/>
      <c r="C1611" s="1"/>
      <c r="D1611" s="2"/>
      <c r="E1611" s="3"/>
      <c r="F1611" s="4"/>
      <c r="G1611" s="5"/>
      <c r="H1611" s="4"/>
      <c r="I1611" s="5"/>
      <c r="J1611" s="6"/>
      <c r="K1611" s="5"/>
      <c r="L1611" s="5"/>
      <c r="M1611" s="5"/>
      <c r="N1611" s="7"/>
      <c r="O1611" s="38"/>
      <c r="P1611" s="5"/>
      <c r="Q1611" s="5"/>
      <c r="R1611" s="7"/>
      <c r="S1611" s="38"/>
      <c r="T1611" s="5"/>
      <c r="U1611" s="5"/>
      <c r="V1611" s="55"/>
      <c r="W1611" s="38"/>
      <c r="X1611" s="5"/>
      <c r="Y1611" s="5"/>
      <c r="Z1611" s="55"/>
      <c r="AA1611" s="36">
        <f>IF(Dane!$E$3=1,AO1611+BA1611+BM1611,IF(Dane!$E$3=2,AU1611+BG1611+BS1611,AW1611+BI1611+BU1611))</f>
        <v>0</v>
      </c>
      <c r="AB1611" s="16">
        <f>IF(Dane!$E$3=1,AP1611+BB1611+BN1611,IF(Dane!$E$3=2,AV1611+BH1611+BT1611,AX1611+BJ1611+BV1611))</f>
        <v>0</v>
      </c>
      <c r="AC1611" s="16">
        <f>IF(((K1611*Dane!$C$9)-AA1611)&lt;0,0,(K1611*Dane!$C$9)-AA1611)</f>
        <v>0</v>
      </c>
      <c r="AD1611" s="37">
        <f>IFERROR(IF(((L1611*Dane!$C$9)-AB1611)&lt;0,0,(L1611*Dane!$C$9)-AB1611),0)</f>
        <v>0</v>
      </c>
      <c r="AE1611" s="97"/>
      <c r="AF1611" s="77">
        <f>IF(Dane!$E$3=1,AO1611,IF(Dane!$E$3=2,AU1611,AW1611))</f>
        <v>0</v>
      </c>
      <c r="AG1611" s="77">
        <f>IF(Dane!$E$3=1,AP1611,IF(Dane!$E$3=2,AV1611,AX1611))</f>
        <v>0</v>
      </c>
      <c r="AH1611" s="77">
        <f>IF(Dane!$E$3=1,BA1611,IF(Dane!$E$3=2,BG1611,BI1611))</f>
        <v>0</v>
      </c>
      <c r="AI1611" s="77">
        <f>IF(Dane!$E$3=1,BB1611,IF(Dane!$E$3=2,BH1611,BJ1611))</f>
        <v>0</v>
      </c>
      <c r="AJ1611" s="77">
        <f>IF(Dane!$E$3=1,BM1611,IF(Dane!$E$3=2,BS1611,BU1611))</f>
        <v>0</v>
      </c>
      <c r="AK1611" s="77">
        <f>IF(Dane!$E$3=1,BN1611,IF(Dane!$E$3=2,BT1611,BV1611))</f>
        <v>0</v>
      </c>
      <c r="AL1611" s="24">
        <f t="shared" ref="AL1611:AL1674" si="775">IF(ROUND((O1611+P1611)*0.5*0.4,2)&gt;$AL$1,$AL$1,ROUND((O1611+P1611)*0.5*0.4,2))</f>
        <v>0</v>
      </c>
      <c r="AM1611" s="24">
        <f t="shared" ref="AM1611:AM1674" si="776">IF(ROUND(((O1611*0.0976)+(O1611*0.065)+(O1611*$AN$1))*0.5*0.4,2)&gt;$AM$1,$AM$1,ROUND(((O1611*0.0976)+(O1611*0.065)+(O1611*$AN$1))*0.5*0.4,2))</f>
        <v>0</v>
      </c>
      <c r="AN1611" s="24"/>
      <c r="AO1611" s="24">
        <f t="shared" si="761"/>
        <v>0</v>
      </c>
      <c r="AP1611" s="24">
        <f t="shared" ref="AP1611:AP1674" si="777">IF(AM1611&gt;L1611,L1611,AM1611)</f>
        <v>0</v>
      </c>
      <c r="AQ1611" s="24">
        <f t="shared" si="762"/>
        <v>0</v>
      </c>
      <c r="AR1611" s="24">
        <f t="shared" si="763"/>
        <v>0</v>
      </c>
      <c r="AS1611" s="24">
        <f t="shared" si="764"/>
        <v>0</v>
      </c>
      <c r="AT1611" s="24">
        <f t="shared" ref="AT1611:AT1674" si="778">IF(ROUND((AR1611+AS1611)*0.5*0.4,2)&gt;$AO$1,$AO$1,ROUND((AR1611+AS1611)*0.5*0.4,2))</f>
        <v>0</v>
      </c>
      <c r="AU1611" s="24">
        <f t="shared" si="757"/>
        <v>0</v>
      </c>
      <c r="AV1611" s="24">
        <v>0</v>
      </c>
      <c r="AW1611" s="24">
        <f t="shared" si="760"/>
        <v>0</v>
      </c>
      <c r="AX1611" s="24">
        <v>0</v>
      </c>
      <c r="AY1611" s="24">
        <f t="shared" ref="AY1611:AY1674" si="779">IF(ROUND((S1611+T1611)*0.5*0.4,2)&gt;$AL$1,$AL$1,ROUND((S1611+T1611)*0.5*0.4,2))</f>
        <v>0</v>
      </c>
      <c r="AZ1611" s="24">
        <f t="shared" ref="AZ1611:AZ1674" si="780">IF(ROUND(((S1611*0.0976)+(S1611*0.065)+(S1611*$AN$1))*0.5*0.4,2)&gt;$AM$1,$AM$1,ROUND(((S1611*0.0976)+(S1611*0.065)+(S1611*$AN$1))*0.5*0.4,2))</f>
        <v>0</v>
      </c>
      <c r="BA1611" s="24">
        <f t="shared" si="765"/>
        <v>0</v>
      </c>
      <c r="BB1611" s="24">
        <f t="shared" si="766"/>
        <v>0</v>
      </c>
      <c r="BC1611" s="24">
        <f t="shared" si="767"/>
        <v>0</v>
      </c>
      <c r="BD1611" s="24">
        <f t="shared" si="768"/>
        <v>0</v>
      </c>
      <c r="BE1611" s="24">
        <f t="shared" si="769"/>
        <v>0</v>
      </c>
      <c r="BF1611" s="24">
        <f t="shared" ref="BF1611:BF1674" si="781">IF(ROUND((BD1611+BE1611)*0.5*0.4,2)&gt;$AO$1,$AO$1,ROUND((BD1611+BE1611)*0.5*0.4,2))</f>
        <v>0</v>
      </c>
      <c r="BG1611" s="24">
        <f t="shared" si="758"/>
        <v>0</v>
      </c>
      <c r="BH1611" s="24">
        <v>0</v>
      </c>
      <c r="BI1611" s="24">
        <f t="shared" ref="BI1611:BI1674" si="782">IF(BF1611&gt;BC1611,BC1611,BF1611)</f>
        <v>0</v>
      </c>
      <c r="BJ1611" s="24">
        <v>0</v>
      </c>
      <c r="BK1611" s="24">
        <f t="shared" ref="BK1611:BK1674" si="783">IF(ROUND((W1611+X1611)*0.5*0.4,2)&gt;$AL$1,$AL$1,ROUND((W1611+X1611)*0.5*0.4,2))</f>
        <v>0</v>
      </c>
      <c r="BL1611" s="24">
        <f t="shared" ref="BL1611:BL1674" si="784">IF(ROUND(((W1611*0.0976)+(W1611*0.065)+(W1611*$AN$1))*0.5*0.4,2)&gt;$AM$1,$AM$1,ROUND(((W1611*0.0976)+(W1611*0.065)+(W1611*$AN$1))*0.5*0.4,2))</f>
        <v>0</v>
      </c>
      <c r="BM1611" s="24">
        <f t="shared" si="770"/>
        <v>0</v>
      </c>
      <c r="BN1611" s="24">
        <f t="shared" si="771"/>
        <v>0</v>
      </c>
      <c r="BO1611" s="24">
        <f t="shared" si="772"/>
        <v>0</v>
      </c>
      <c r="BP1611" s="24">
        <f t="shared" si="773"/>
        <v>0</v>
      </c>
      <c r="BQ1611" s="24">
        <f t="shared" si="774"/>
        <v>0</v>
      </c>
      <c r="BR1611" s="24">
        <f t="shared" ref="BR1611:BR1674" si="785">IF(ROUND((BP1611+BQ1611)*0.5*0.4,2)&gt;$AO$1,$AO$1,ROUND((BP1611+BQ1611)*0.5*0.4,2))</f>
        <v>0</v>
      </c>
      <c r="BS1611" s="24">
        <f t="shared" si="759"/>
        <v>0</v>
      </c>
      <c r="BT1611" s="24">
        <v>0</v>
      </c>
      <c r="BU1611" s="24">
        <f t="shared" ref="BU1611:BU1674" si="786">IF(BR1611&gt;BO1611,BO1611,BR1611)</f>
        <v>0</v>
      </c>
      <c r="BV1611" s="24">
        <v>0</v>
      </c>
    </row>
    <row r="1612" spans="1:74">
      <c r="A1612" s="87">
        <v>1603</v>
      </c>
      <c r="B1612" s="1"/>
      <c r="C1612" s="1"/>
      <c r="D1612" s="2"/>
      <c r="E1612" s="3"/>
      <c r="F1612" s="4"/>
      <c r="G1612" s="5"/>
      <c r="H1612" s="4"/>
      <c r="I1612" s="5"/>
      <c r="J1612" s="6"/>
      <c r="K1612" s="5"/>
      <c r="L1612" s="5"/>
      <c r="M1612" s="5"/>
      <c r="N1612" s="7"/>
      <c r="O1612" s="38"/>
      <c r="P1612" s="5"/>
      <c r="Q1612" s="5"/>
      <c r="R1612" s="7"/>
      <c r="S1612" s="38"/>
      <c r="T1612" s="5"/>
      <c r="U1612" s="5"/>
      <c r="V1612" s="55"/>
      <c r="W1612" s="38"/>
      <c r="X1612" s="5"/>
      <c r="Y1612" s="5"/>
      <c r="Z1612" s="55"/>
      <c r="AA1612" s="36">
        <f>IF(Dane!$E$3=1,AO1612+BA1612+BM1612,IF(Dane!$E$3=2,AU1612+BG1612+BS1612,AW1612+BI1612+BU1612))</f>
        <v>0</v>
      </c>
      <c r="AB1612" s="16">
        <f>IF(Dane!$E$3=1,AP1612+BB1612+BN1612,IF(Dane!$E$3=2,AV1612+BH1612+BT1612,AX1612+BJ1612+BV1612))</f>
        <v>0</v>
      </c>
      <c r="AC1612" s="16">
        <f>IF(((K1612*Dane!$C$9)-AA1612)&lt;0,0,(K1612*Dane!$C$9)-AA1612)</f>
        <v>0</v>
      </c>
      <c r="AD1612" s="37">
        <f>IFERROR(IF(((L1612*Dane!$C$9)-AB1612)&lt;0,0,(L1612*Dane!$C$9)-AB1612),0)</f>
        <v>0</v>
      </c>
      <c r="AE1612" s="97"/>
      <c r="AF1612" s="77">
        <f>IF(Dane!$E$3=1,AO1612,IF(Dane!$E$3=2,AU1612,AW1612))</f>
        <v>0</v>
      </c>
      <c r="AG1612" s="77">
        <f>IF(Dane!$E$3=1,AP1612,IF(Dane!$E$3=2,AV1612,AX1612))</f>
        <v>0</v>
      </c>
      <c r="AH1612" s="77">
        <f>IF(Dane!$E$3=1,BA1612,IF(Dane!$E$3=2,BG1612,BI1612))</f>
        <v>0</v>
      </c>
      <c r="AI1612" s="77">
        <f>IF(Dane!$E$3=1,BB1612,IF(Dane!$E$3=2,BH1612,BJ1612))</f>
        <v>0</v>
      </c>
      <c r="AJ1612" s="77">
        <f>IF(Dane!$E$3=1,BM1612,IF(Dane!$E$3=2,BS1612,BU1612))</f>
        <v>0</v>
      </c>
      <c r="AK1612" s="77">
        <f>IF(Dane!$E$3=1,BN1612,IF(Dane!$E$3=2,BT1612,BV1612))</f>
        <v>0</v>
      </c>
      <c r="AL1612" s="24">
        <f t="shared" si="775"/>
        <v>0</v>
      </c>
      <c r="AM1612" s="24">
        <f t="shared" si="776"/>
        <v>0</v>
      </c>
      <c r="AN1612" s="24"/>
      <c r="AO1612" s="24">
        <f t="shared" si="761"/>
        <v>0</v>
      </c>
      <c r="AP1612" s="24">
        <f t="shared" si="777"/>
        <v>0</v>
      </c>
      <c r="AQ1612" s="24">
        <f t="shared" si="762"/>
        <v>0</v>
      </c>
      <c r="AR1612" s="24">
        <f t="shared" si="763"/>
        <v>0</v>
      </c>
      <c r="AS1612" s="24">
        <f t="shared" si="764"/>
        <v>0</v>
      </c>
      <c r="AT1612" s="24">
        <f t="shared" si="778"/>
        <v>0</v>
      </c>
      <c r="AU1612" s="24">
        <f t="shared" ref="AU1612:AU1675" si="787">IF(AT1612&gt;AQ1612,AQ1612,AT1612)</f>
        <v>0</v>
      </c>
      <c r="AV1612" s="24">
        <v>0</v>
      </c>
      <c r="AW1612" s="24">
        <f t="shared" si="760"/>
        <v>0</v>
      </c>
      <c r="AX1612" s="24">
        <v>0</v>
      </c>
      <c r="AY1612" s="24">
        <f t="shared" si="779"/>
        <v>0</v>
      </c>
      <c r="AZ1612" s="24">
        <f t="shared" si="780"/>
        <v>0</v>
      </c>
      <c r="BA1612" s="24">
        <f t="shared" si="765"/>
        <v>0</v>
      </c>
      <c r="BB1612" s="24">
        <f t="shared" si="766"/>
        <v>0</v>
      </c>
      <c r="BC1612" s="24">
        <f t="shared" si="767"/>
        <v>0</v>
      </c>
      <c r="BD1612" s="24">
        <f t="shared" si="768"/>
        <v>0</v>
      </c>
      <c r="BE1612" s="24">
        <f t="shared" si="769"/>
        <v>0</v>
      </c>
      <c r="BF1612" s="24">
        <f t="shared" si="781"/>
        <v>0</v>
      </c>
      <c r="BG1612" s="24">
        <f t="shared" ref="BG1612:BG1675" si="788">IF(BF1612&gt;BC1612,BC1612,BF1612)</f>
        <v>0</v>
      </c>
      <c r="BH1612" s="24">
        <v>0</v>
      </c>
      <c r="BI1612" s="24">
        <f t="shared" si="782"/>
        <v>0</v>
      </c>
      <c r="BJ1612" s="24">
        <v>0</v>
      </c>
      <c r="BK1612" s="24">
        <f t="shared" si="783"/>
        <v>0</v>
      </c>
      <c r="BL1612" s="24">
        <f t="shared" si="784"/>
        <v>0</v>
      </c>
      <c r="BM1612" s="24">
        <f t="shared" si="770"/>
        <v>0</v>
      </c>
      <c r="BN1612" s="24">
        <f t="shared" si="771"/>
        <v>0</v>
      </c>
      <c r="BO1612" s="24">
        <f t="shared" si="772"/>
        <v>0</v>
      </c>
      <c r="BP1612" s="24">
        <f t="shared" si="773"/>
        <v>0</v>
      </c>
      <c r="BQ1612" s="24">
        <f t="shared" si="774"/>
        <v>0</v>
      </c>
      <c r="BR1612" s="24">
        <f t="shared" si="785"/>
        <v>0</v>
      </c>
      <c r="BS1612" s="24">
        <f t="shared" ref="BS1612:BS1675" si="789">IF(BR1612&gt;BO1612,BO1612,BR1612)</f>
        <v>0</v>
      </c>
      <c r="BT1612" s="24">
        <v>0</v>
      </c>
      <c r="BU1612" s="24">
        <f t="shared" si="786"/>
        <v>0</v>
      </c>
      <c r="BV1612" s="24">
        <v>0</v>
      </c>
    </row>
    <row r="1613" spans="1:74">
      <c r="A1613" s="87">
        <v>1604</v>
      </c>
      <c r="B1613" s="1"/>
      <c r="C1613" s="1"/>
      <c r="D1613" s="2"/>
      <c r="E1613" s="3"/>
      <c r="F1613" s="4"/>
      <c r="G1613" s="5"/>
      <c r="H1613" s="4"/>
      <c r="I1613" s="5"/>
      <c r="J1613" s="6"/>
      <c r="K1613" s="5"/>
      <c r="L1613" s="5"/>
      <c r="M1613" s="5"/>
      <c r="N1613" s="7"/>
      <c r="O1613" s="38"/>
      <c r="P1613" s="5"/>
      <c r="Q1613" s="5"/>
      <c r="R1613" s="7"/>
      <c r="S1613" s="38"/>
      <c r="T1613" s="5"/>
      <c r="U1613" s="5"/>
      <c r="V1613" s="55"/>
      <c r="W1613" s="38"/>
      <c r="X1613" s="5"/>
      <c r="Y1613" s="5"/>
      <c r="Z1613" s="55"/>
      <c r="AA1613" s="36">
        <f>IF(Dane!$E$3=1,AO1613+BA1613+BM1613,IF(Dane!$E$3=2,AU1613+BG1613+BS1613,AW1613+BI1613+BU1613))</f>
        <v>0</v>
      </c>
      <c r="AB1613" s="16">
        <f>IF(Dane!$E$3=1,AP1613+BB1613+BN1613,IF(Dane!$E$3=2,AV1613+BH1613+BT1613,AX1613+BJ1613+BV1613))</f>
        <v>0</v>
      </c>
      <c r="AC1613" s="16">
        <f>IF(((K1613*Dane!$C$9)-AA1613)&lt;0,0,(K1613*Dane!$C$9)-AA1613)</f>
        <v>0</v>
      </c>
      <c r="AD1613" s="37">
        <f>IFERROR(IF(((L1613*Dane!$C$9)-AB1613)&lt;0,0,(L1613*Dane!$C$9)-AB1613),0)</f>
        <v>0</v>
      </c>
      <c r="AE1613" s="97"/>
      <c r="AF1613" s="77">
        <f>IF(Dane!$E$3=1,AO1613,IF(Dane!$E$3=2,AU1613,AW1613))</f>
        <v>0</v>
      </c>
      <c r="AG1613" s="77">
        <f>IF(Dane!$E$3=1,AP1613,IF(Dane!$E$3=2,AV1613,AX1613))</f>
        <v>0</v>
      </c>
      <c r="AH1613" s="77">
        <f>IF(Dane!$E$3=1,BA1613,IF(Dane!$E$3=2,BG1613,BI1613))</f>
        <v>0</v>
      </c>
      <c r="AI1613" s="77">
        <f>IF(Dane!$E$3=1,BB1613,IF(Dane!$E$3=2,BH1613,BJ1613))</f>
        <v>0</v>
      </c>
      <c r="AJ1613" s="77">
        <f>IF(Dane!$E$3=1,BM1613,IF(Dane!$E$3=2,BS1613,BU1613))</f>
        <v>0</v>
      </c>
      <c r="AK1613" s="77">
        <f>IF(Dane!$E$3=1,BN1613,IF(Dane!$E$3=2,BT1613,BV1613))</f>
        <v>0</v>
      </c>
      <c r="AL1613" s="24">
        <f t="shared" si="775"/>
        <v>0</v>
      </c>
      <c r="AM1613" s="24">
        <f t="shared" si="776"/>
        <v>0</v>
      </c>
      <c r="AN1613" s="24"/>
      <c r="AO1613" s="24">
        <f t="shared" si="761"/>
        <v>0</v>
      </c>
      <c r="AP1613" s="24">
        <f t="shared" si="777"/>
        <v>0</v>
      </c>
      <c r="AQ1613" s="24">
        <f t="shared" si="762"/>
        <v>0</v>
      </c>
      <c r="AR1613" s="24">
        <f t="shared" si="763"/>
        <v>0</v>
      </c>
      <c r="AS1613" s="24">
        <f t="shared" si="764"/>
        <v>0</v>
      </c>
      <c r="AT1613" s="24">
        <f t="shared" si="778"/>
        <v>0</v>
      </c>
      <c r="AU1613" s="24">
        <f t="shared" si="787"/>
        <v>0</v>
      </c>
      <c r="AV1613" s="24">
        <v>0</v>
      </c>
      <c r="AW1613" s="24">
        <f t="shared" ref="AW1613:AW1676" si="790">IF(AT1613&gt;AQ1613,AQ1613,AT1613)</f>
        <v>0</v>
      </c>
      <c r="AX1613" s="24">
        <v>0</v>
      </c>
      <c r="AY1613" s="24">
        <f t="shared" si="779"/>
        <v>0</v>
      </c>
      <c r="AZ1613" s="24">
        <f t="shared" si="780"/>
        <v>0</v>
      </c>
      <c r="BA1613" s="24">
        <f t="shared" si="765"/>
        <v>0</v>
      </c>
      <c r="BB1613" s="24">
        <f t="shared" si="766"/>
        <v>0</v>
      </c>
      <c r="BC1613" s="24">
        <f t="shared" si="767"/>
        <v>0</v>
      </c>
      <c r="BD1613" s="24">
        <f t="shared" si="768"/>
        <v>0</v>
      </c>
      <c r="BE1613" s="24">
        <f t="shared" si="769"/>
        <v>0</v>
      </c>
      <c r="BF1613" s="24">
        <f t="shared" si="781"/>
        <v>0</v>
      </c>
      <c r="BG1613" s="24">
        <f t="shared" si="788"/>
        <v>0</v>
      </c>
      <c r="BH1613" s="24">
        <v>0</v>
      </c>
      <c r="BI1613" s="24">
        <f t="shared" si="782"/>
        <v>0</v>
      </c>
      <c r="BJ1613" s="24">
        <v>0</v>
      </c>
      <c r="BK1613" s="24">
        <f t="shared" si="783"/>
        <v>0</v>
      </c>
      <c r="BL1613" s="24">
        <f t="shared" si="784"/>
        <v>0</v>
      </c>
      <c r="BM1613" s="24">
        <f t="shared" si="770"/>
        <v>0</v>
      </c>
      <c r="BN1613" s="24">
        <f t="shared" si="771"/>
        <v>0</v>
      </c>
      <c r="BO1613" s="24">
        <f t="shared" si="772"/>
        <v>0</v>
      </c>
      <c r="BP1613" s="24">
        <f t="shared" si="773"/>
        <v>0</v>
      </c>
      <c r="BQ1613" s="24">
        <f t="shared" si="774"/>
        <v>0</v>
      </c>
      <c r="BR1613" s="24">
        <f t="shared" si="785"/>
        <v>0</v>
      </c>
      <c r="BS1613" s="24">
        <f t="shared" si="789"/>
        <v>0</v>
      </c>
      <c r="BT1613" s="24">
        <v>0</v>
      </c>
      <c r="BU1613" s="24">
        <f t="shared" si="786"/>
        <v>0</v>
      </c>
      <c r="BV1613" s="24">
        <v>0</v>
      </c>
    </row>
    <row r="1614" spans="1:74">
      <c r="A1614" s="87">
        <v>1605</v>
      </c>
      <c r="B1614" s="1"/>
      <c r="C1614" s="1"/>
      <c r="D1614" s="2"/>
      <c r="E1614" s="3"/>
      <c r="F1614" s="4"/>
      <c r="G1614" s="5"/>
      <c r="H1614" s="4"/>
      <c r="I1614" s="5"/>
      <c r="J1614" s="6"/>
      <c r="K1614" s="5"/>
      <c r="L1614" s="5"/>
      <c r="M1614" s="5"/>
      <c r="N1614" s="7"/>
      <c r="O1614" s="38"/>
      <c r="P1614" s="5"/>
      <c r="Q1614" s="5"/>
      <c r="R1614" s="7"/>
      <c r="S1614" s="38"/>
      <c r="T1614" s="5"/>
      <c r="U1614" s="5"/>
      <c r="V1614" s="55"/>
      <c r="W1614" s="38"/>
      <c r="X1614" s="5"/>
      <c r="Y1614" s="5"/>
      <c r="Z1614" s="55"/>
      <c r="AA1614" s="36">
        <f>IF(Dane!$E$3=1,AO1614+BA1614+BM1614,IF(Dane!$E$3=2,AU1614+BG1614+BS1614,AW1614+BI1614+BU1614))</f>
        <v>0</v>
      </c>
      <c r="AB1614" s="16">
        <f>IF(Dane!$E$3=1,AP1614+BB1614+BN1614,IF(Dane!$E$3=2,AV1614+BH1614+BT1614,AX1614+BJ1614+BV1614))</f>
        <v>0</v>
      </c>
      <c r="AC1614" s="16">
        <f>IF(((K1614*Dane!$C$9)-AA1614)&lt;0,0,(K1614*Dane!$C$9)-AA1614)</f>
        <v>0</v>
      </c>
      <c r="AD1614" s="37">
        <f>IFERROR(IF(((L1614*Dane!$C$9)-AB1614)&lt;0,0,(L1614*Dane!$C$9)-AB1614),0)</f>
        <v>0</v>
      </c>
      <c r="AE1614" s="97"/>
      <c r="AF1614" s="77">
        <f>IF(Dane!$E$3=1,AO1614,IF(Dane!$E$3=2,AU1614,AW1614))</f>
        <v>0</v>
      </c>
      <c r="AG1614" s="77">
        <f>IF(Dane!$E$3=1,AP1614,IF(Dane!$E$3=2,AV1614,AX1614))</f>
        <v>0</v>
      </c>
      <c r="AH1614" s="77">
        <f>IF(Dane!$E$3=1,BA1614,IF(Dane!$E$3=2,BG1614,BI1614))</f>
        <v>0</v>
      </c>
      <c r="AI1614" s="77">
        <f>IF(Dane!$E$3=1,BB1614,IF(Dane!$E$3=2,BH1614,BJ1614))</f>
        <v>0</v>
      </c>
      <c r="AJ1614" s="77">
        <f>IF(Dane!$E$3=1,BM1614,IF(Dane!$E$3=2,BS1614,BU1614))</f>
        <v>0</v>
      </c>
      <c r="AK1614" s="77">
        <f>IF(Dane!$E$3=1,BN1614,IF(Dane!$E$3=2,BT1614,BV1614))</f>
        <v>0</v>
      </c>
      <c r="AL1614" s="24">
        <f t="shared" si="775"/>
        <v>0</v>
      </c>
      <c r="AM1614" s="24">
        <f t="shared" si="776"/>
        <v>0</v>
      </c>
      <c r="AN1614" s="24"/>
      <c r="AO1614" s="24">
        <f t="shared" si="761"/>
        <v>0</v>
      </c>
      <c r="AP1614" s="24">
        <f t="shared" si="777"/>
        <v>0</v>
      </c>
      <c r="AQ1614" s="24">
        <f t="shared" si="762"/>
        <v>0</v>
      </c>
      <c r="AR1614" s="24">
        <f t="shared" si="763"/>
        <v>0</v>
      </c>
      <c r="AS1614" s="24">
        <f t="shared" si="764"/>
        <v>0</v>
      </c>
      <c r="AT1614" s="24">
        <f t="shared" si="778"/>
        <v>0</v>
      </c>
      <c r="AU1614" s="24">
        <f t="shared" si="787"/>
        <v>0</v>
      </c>
      <c r="AV1614" s="24">
        <v>0</v>
      </c>
      <c r="AW1614" s="24">
        <f t="shared" si="790"/>
        <v>0</v>
      </c>
      <c r="AX1614" s="24">
        <v>0</v>
      </c>
      <c r="AY1614" s="24">
        <f t="shared" si="779"/>
        <v>0</v>
      </c>
      <c r="AZ1614" s="24">
        <f t="shared" si="780"/>
        <v>0</v>
      </c>
      <c r="BA1614" s="24">
        <f t="shared" si="765"/>
        <v>0</v>
      </c>
      <c r="BB1614" s="24">
        <f t="shared" si="766"/>
        <v>0</v>
      </c>
      <c r="BC1614" s="24">
        <f t="shared" si="767"/>
        <v>0</v>
      </c>
      <c r="BD1614" s="24">
        <f t="shared" si="768"/>
        <v>0</v>
      </c>
      <c r="BE1614" s="24">
        <f t="shared" si="769"/>
        <v>0</v>
      </c>
      <c r="BF1614" s="24">
        <f t="shared" si="781"/>
        <v>0</v>
      </c>
      <c r="BG1614" s="24">
        <f t="shared" si="788"/>
        <v>0</v>
      </c>
      <c r="BH1614" s="24">
        <v>0</v>
      </c>
      <c r="BI1614" s="24">
        <f t="shared" si="782"/>
        <v>0</v>
      </c>
      <c r="BJ1614" s="24">
        <v>0</v>
      </c>
      <c r="BK1614" s="24">
        <f t="shared" si="783"/>
        <v>0</v>
      </c>
      <c r="BL1614" s="24">
        <f t="shared" si="784"/>
        <v>0</v>
      </c>
      <c r="BM1614" s="24">
        <f t="shared" si="770"/>
        <v>0</v>
      </c>
      <c r="BN1614" s="24">
        <f t="shared" si="771"/>
        <v>0</v>
      </c>
      <c r="BO1614" s="24">
        <f t="shared" si="772"/>
        <v>0</v>
      </c>
      <c r="BP1614" s="24">
        <f t="shared" si="773"/>
        <v>0</v>
      </c>
      <c r="BQ1614" s="24">
        <f t="shared" si="774"/>
        <v>0</v>
      </c>
      <c r="BR1614" s="24">
        <f t="shared" si="785"/>
        <v>0</v>
      </c>
      <c r="BS1614" s="24">
        <f t="shared" si="789"/>
        <v>0</v>
      </c>
      <c r="BT1614" s="24">
        <v>0</v>
      </c>
      <c r="BU1614" s="24">
        <f t="shared" si="786"/>
        <v>0</v>
      </c>
      <c r="BV1614" s="24">
        <v>0</v>
      </c>
    </row>
    <row r="1615" spans="1:74">
      <c r="A1615" s="87">
        <v>1606</v>
      </c>
      <c r="B1615" s="1"/>
      <c r="C1615" s="1"/>
      <c r="D1615" s="2"/>
      <c r="E1615" s="3"/>
      <c r="F1615" s="4"/>
      <c r="G1615" s="5"/>
      <c r="H1615" s="4"/>
      <c r="I1615" s="5"/>
      <c r="J1615" s="6"/>
      <c r="K1615" s="5"/>
      <c r="L1615" s="5"/>
      <c r="M1615" s="5"/>
      <c r="N1615" s="7"/>
      <c r="O1615" s="38"/>
      <c r="P1615" s="5"/>
      <c r="Q1615" s="5"/>
      <c r="R1615" s="7"/>
      <c r="S1615" s="38"/>
      <c r="T1615" s="5"/>
      <c r="U1615" s="5"/>
      <c r="V1615" s="55"/>
      <c r="W1615" s="38"/>
      <c r="X1615" s="5"/>
      <c r="Y1615" s="5"/>
      <c r="Z1615" s="55"/>
      <c r="AA1615" s="36">
        <f>IF(Dane!$E$3=1,AO1615+BA1615+BM1615,IF(Dane!$E$3=2,AU1615+BG1615+BS1615,AW1615+BI1615+BU1615))</f>
        <v>0</v>
      </c>
      <c r="AB1615" s="16">
        <f>IF(Dane!$E$3=1,AP1615+BB1615+BN1615,IF(Dane!$E$3=2,AV1615+BH1615+BT1615,AX1615+BJ1615+BV1615))</f>
        <v>0</v>
      </c>
      <c r="AC1615" s="16">
        <f>IF(((K1615*Dane!$C$9)-AA1615)&lt;0,0,(K1615*Dane!$C$9)-AA1615)</f>
        <v>0</v>
      </c>
      <c r="AD1615" s="37">
        <f>IFERROR(IF(((L1615*Dane!$C$9)-AB1615)&lt;0,0,(L1615*Dane!$C$9)-AB1615),0)</f>
        <v>0</v>
      </c>
      <c r="AE1615" s="97"/>
      <c r="AF1615" s="77">
        <f>IF(Dane!$E$3=1,AO1615,IF(Dane!$E$3=2,AU1615,AW1615))</f>
        <v>0</v>
      </c>
      <c r="AG1615" s="77">
        <f>IF(Dane!$E$3=1,AP1615,IF(Dane!$E$3=2,AV1615,AX1615))</f>
        <v>0</v>
      </c>
      <c r="AH1615" s="77">
        <f>IF(Dane!$E$3=1,BA1615,IF(Dane!$E$3=2,BG1615,BI1615))</f>
        <v>0</v>
      </c>
      <c r="AI1615" s="77">
        <f>IF(Dane!$E$3=1,BB1615,IF(Dane!$E$3=2,BH1615,BJ1615))</f>
        <v>0</v>
      </c>
      <c r="AJ1615" s="77">
        <f>IF(Dane!$E$3=1,BM1615,IF(Dane!$E$3=2,BS1615,BU1615))</f>
        <v>0</v>
      </c>
      <c r="AK1615" s="77">
        <f>IF(Dane!$E$3=1,BN1615,IF(Dane!$E$3=2,BT1615,BV1615))</f>
        <v>0</v>
      </c>
      <c r="AL1615" s="24">
        <f t="shared" si="775"/>
        <v>0</v>
      </c>
      <c r="AM1615" s="24">
        <f t="shared" si="776"/>
        <v>0</v>
      </c>
      <c r="AN1615" s="24"/>
      <c r="AO1615" s="24">
        <f t="shared" si="761"/>
        <v>0</v>
      </c>
      <c r="AP1615" s="24">
        <f t="shared" si="777"/>
        <v>0</v>
      </c>
      <c r="AQ1615" s="24">
        <f t="shared" si="762"/>
        <v>0</v>
      </c>
      <c r="AR1615" s="24">
        <f t="shared" si="763"/>
        <v>0</v>
      </c>
      <c r="AS1615" s="24">
        <f t="shared" si="764"/>
        <v>0</v>
      </c>
      <c r="AT1615" s="24">
        <f t="shared" si="778"/>
        <v>0</v>
      </c>
      <c r="AU1615" s="24">
        <f t="shared" si="787"/>
        <v>0</v>
      </c>
      <c r="AV1615" s="24">
        <v>0</v>
      </c>
      <c r="AW1615" s="24">
        <f t="shared" si="790"/>
        <v>0</v>
      </c>
      <c r="AX1615" s="24">
        <v>0</v>
      </c>
      <c r="AY1615" s="24">
        <f t="shared" si="779"/>
        <v>0</v>
      </c>
      <c r="AZ1615" s="24">
        <f t="shared" si="780"/>
        <v>0</v>
      </c>
      <c r="BA1615" s="24">
        <f t="shared" si="765"/>
        <v>0</v>
      </c>
      <c r="BB1615" s="24">
        <f t="shared" si="766"/>
        <v>0</v>
      </c>
      <c r="BC1615" s="24">
        <f t="shared" si="767"/>
        <v>0</v>
      </c>
      <c r="BD1615" s="24">
        <f t="shared" si="768"/>
        <v>0</v>
      </c>
      <c r="BE1615" s="24">
        <f t="shared" si="769"/>
        <v>0</v>
      </c>
      <c r="BF1615" s="24">
        <f t="shared" si="781"/>
        <v>0</v>
      </c>
      <c r="BG1615" s="24">
        <f t="shared" si="788"/>
        <v>0</v>
      </c>
      <c r="BH1615" s="24">
        <v>0</v>
      </c>
      <c r="BI1615" s="24">
        <f t="shared" si="782"/>
        <v>0</v>
      </c>
      <c r="BJ1615" s="24">
        <v>0</v>
      </c>
      <c r="BK1615" s="24">
        <f t="shared" si="783"/>
        <v>0</v>
      </c>
      <c r="BL1615" s="24">
        <f t="shared" si="784"/>
        <v>0</v>
      </c>
      <c r="BM1615" s="24">
        <f t="shared" si="770"/>
        <v>0</v>
      </c>
      <c r="BN1615" s="24">
        <f t="shared" si="771"/>
        <v>0</v>
      </c>
      <c r="BO1615" s="24">
        <f t="shared" si="772"/>
        <v>0</v>
      </c>
      <c r="BP1615" s="24">
        <f t="shared" si="773"/>
        <v>0</v>
      </c>
      <c r="BQ1615" s="24">
        <f t="shared" si="774"/>
        <v>0</v>
      </c>
      <c r="BR1615" s="24">
        <f t="shared" si="785"/>
        <v>0</v>
      </c>
      <c r="BS1615" s="24">
        <f t="shared" si="789"/>
        <v>0</v>
      </c>
      <c r="BT1615" s="24">
        <v>0</v>
      </c>
      <c r="BU1615" s="24">
        <f t="shared" si="786"/>
        <v>0</v>
      </c>
      <c r="BV1615" s="24">
        <v>0</v>
      </c>
    </row>
    <row r="1616" spans="1:74">
      <c r="A1616" s="87">
        <v>1607</v>
      </c>
      <c r="B1616" s="1"/>
      <c r="C1616" s="1"/>
      <c r="D1616" s="2"/>
      <c r="E1616" s="3"/>
      <c r="F1616" s="4"/>
      <c r="G1616" s="5"/>
      <c r="H1616" s="4"/>
      <c r="I1616" s="5"/>
      <c r="J1616" s="6"/>
      <c r="K1616" s="5"/>
      <c r="L1616" s="5"/>
      <c r="M1616" s="5"/>
      <c r="N1616" s="7"/>
      <c r="O1616" s="38"/>
      <c r="P1616" s="5"/>
      <c r="Q1616" s="5"/>
      <c r="R1616" s="7"/>
      <c r="S1616" s="38"/>
      <c r="T1616" s="5"/>
      <c r="U1616" s="5"/>
      <c r="V1616" s="55"/>
      <c r="W1616" s="38"/>
      <c r="X1616" s="5"/>
      <c r="Y1616" s="5"/>
      <c r="Z1616" s="55"/>
      <c r="AA1616" s="36">
        <f>IF(Dane!$E$3=1,AO1616+BA1616+BM1616,IF(Dane!$E$3=2,AU1616+BG1616+BS1616,AW1616+BI1616+BU1616))</f>
        <v>0</v>
      </c>
      <c r="AB1616" s="16">
        <f>IF(Dane!$E$3=1,AP1616+BB1616+BN1616,IF(Dane!$E$3=2,AV1616+BH1616+BT1616,AX1616+BJ1616+BV1616))</f>
        <v>0</v>
      </c>
      <c r="AC1616" s="16">
        <f>IF(((K1616*Dane!$C$9)-AA1616)&lt;0,0,(K1616*Dane!$C$9)-AA1616)</f>
        <v>0</v>
      </c>
      <c r="AD1616" s="37">
        <f>IFERROR(IF(((L1616*Dane!$C$9)-AB1616)&lt;0,0,(L1616*Dane!$C$9)-AB1616),0)</f>
        <v>0</v>
      </c>
      <c r="AE1616" s="97"/>
      <c r="AF1616" s="77">
        <f>IF(Dane!$E$3=1,AO1616,IF(Dane!$E$3=2,AU1616,AW1616))</f>
        <v>0</v>
      </c>
      <c r="AG1616" s="77">
        <f>IF(Dane!$E$3=1,AP1616,IF(Dane!$E$3=2,AV1616,AX1616))</f>
        <v>0</v>
      </c>
      <c r="AH1616" s="77">
        <f>IF(Dane!$E$3=1,BA1616,IF(Dane!$E$3=2,BG1616,BI1616))</f>
        <v>0</v>
      </c>
      <c r="AI1616" s="77">
        <f>IF(Dane!$E$3=1,BB1616,IF(Dane!$E$3=2,BH1616,BJ1616))</f>
        <v>0</v>
      </c>
      <c r="AJ1616" s="77">
        <f>IF(Dane!$E$3=1,BM1616,IF(Dane!$E$3=2,BS1616,BU1616))</f>
        <v>0</v>
      </c>
      <c r="AK1616" s="77">
        <f>IF(Dane!$E$3=1,BN1616,IF(Dane!$E$3=2,BT1616,BV1616))</f>
        <v>0</v>
      </c>
      <c r="AL1616" s="24">
        <f t="shared" si="775"/>
        <v>0</v>
      </c>
      <c r="AM1616" s="24">
        <f t="shared" si="776"/>
        <v>0</v>
      </c>
      <c r="AN1616" s="24"/>
      <c r="AO1616" s="24">
        <f t="shared" si="761"/>
        <v>0</v>
      </c>
      <c r="AP1616" s="24">
        <f t="shared" si="777"/>
        <v>0</v>
      </c>
      <c r="AQ1616" s="24">
        <f t="shared" si="762"/>
        <v>0</v>
      </c>
      <c r="AR1616" s="24">
        <f t="shared" si="763"/>
        <v>0</v>
      </c>
      <c r="AS1616" s="24">
        <f t="shared" si="764"/>
        <v>0</v>
      </c>
      <c r="AT1616" s="24">
        <f t="shared" si="778"/>
        <v>0</v>
      </c>
      <c r="AU1616" s="24">
        <f t="shared" si="787"/>
        <v>0</v>
      </c>
      <c r="AV1616" s="24">
        <v>0</v>
      </c>
      <c r="AW1616" s="24">
        <f t="shared" si="790"/>
        <v>0</v>
      </c>
      <c r="AX1616" s="24">
        <v>0</v>
      </c>
      <c r="AY1616" s="24">
        <f t="shared" si="779"/>
        <v>0</v>
      </c>
      <c r="AZ1616" s="24">
        <f t="shared" si="780"/>
        <v>0</v>
      </c>
      <c r="BA1616" s="24">
        <f t="shared" si="765"/>
        <v>0</v>
      </c>
      <c r="BB1616" s="24">
        <f t="shared" si="766"/>
        <v>0</v>
      </c>
      <c r="BC1616" s="24">
        <f t="shared" si="767"/>
        <v>0</v>
      </c>
      <c r="BD1616" s="24">
        <f t="shared" si="768"/>
        <v>0</v>
      </c>
      <c r="BE1616" s="24">
        <f t="shared" si="769"/>
        <v>0</v>
      </c>
      <c r="BF1616" s="24">
        <f t="shared" si="781"/>
        <v>0</v>
      </c>
      <c r="BG1616" s="24">
        <f t="shared" si="788"/>
        <v>0</v>
      </c>
      <c r="BH1616" s="24">
        <v>0</v>
      </c>
      <c r="BI1616" s="24">
        <f t="shared" si="782"/>
        <v>0</v>
      </c>
      <c r="BJ1616" s="24">
        <v>0</v>
      </c>
      <c r="BK1616" s="24">
        <f t="shared" si="783"/>
        <v>0</v>
      </c>
      <c r="BL1616" s="24">
        <f t="shared" si="784"/>
        <v>0</v>
      </c>
      <c r="BM1616" s="24">
        <f t="shared" si="770"/>
        <v>0</v>
      </c>
      <c r="BN1616" s="24">
        <f t="shared" si="771"/>
        <v>0</v>
      </c>
      <c r="BO1616" s="24">
        <f t="shared" si="772"/>
        <v>0</v>
      </c>
      <c r="BP1616" s="24">
        <f t="shared" si="773"/>
        <v>0</v>
      </c>
      <c r="BQ1616" s="24">
        <f t="shared" si="774"/>
        <v>0</v>
      </c>
      <c r="BR1616" s="24">
        <f t="shared" si="785"/>
        <v>0</v>
      </c>
      <c r="BS1616" s="24">
        <f t="shared" si="789"/>
        <v>0</v>
      </c>
      <c r="BT1616" s="24">
        <v>0</v>
      </c>
      <c r="BU1616" s="24">
        <f t="shared" si="786"/>
        <v>0</v>
      </c>
      <c r="BV1616" s="24">
        <v>0</v>
      </c>
    </row>
    <row r="1617" spans="1:74">
      <c r="A1617" s="87">
        <v>1608</v>
      </c>
      <c r="B1617" s="1"/>
      <c r="C1617" s="1"/>
      <c r="D1617" s="2"/>
      <c r="E1617" s="3"/>
      <c r="F1617" s="4"/>
      <c r="G1617" s="5"/>
      <c r="H1617" s="4"/>
      <c r="I1617" s="5"/>
      <c r="J1617" s="6"/>
      <c r="K1617" s="5"/>
      <c r="L1617" s="5"/>
      <c r="M1617" s="5"/>
      <c r="N1617" s="7"/>
      <c r="O1617" s="38"/>
      <c r="P1617" s="5"/>
      <c r="Q1617" s="5"/>
      <c r="R1617" s="7"/>
      <c r="S1617" s="38"/>
      <c r="T1617" s="5"/>
      <c r="U1617" s="5"/>
      <c r="V1617" s="55"/>
      <c r="W1617" s="38"/>
      <c r="X1617" s="5"/>
      <c r="Y1617" s="5"/>
      <c r="Z1617" s="55"/>
      <c r="AA1617" s="36">
        <f>IF(Dane!$E$3=1,AO1617+BA1617+BM1617,IF(Dane!$E$3=2,AU1617+BG1617+BS1617,AW1617+BI1617+BU1617))</f>
        <v>0</v>
      </c>
      <c r="AB1617" s="16">
        <f>IF(Dane!$E$3=1,AP1617+BB1617+BN1617,IF(Dane!$E$3=2,AV1617+BH1617+BT1617,AX1617+BJ1617+BV1617))</f>
        <v>0</v>
      </c>
      <c r="AC1617" s="16">
        <f>IF(((K1617*Dane!$C$9)-AA1617)&lt;0,0,(K1617*Dane!$C$9)-AA1617)</f>
        <v>0</v>
      </c>
      <c r="AD1617" s="37">
        <f>IFERROR(IF(((L1617*Dane!$C$9)-AB1617)&lt;0,0,(L1617*Dane!$C$9)-AB1617),0)</f>
        <v>0</v>
      </c>
      <c r="AE1617" s="97"/>
      <c r="AF1617" s="77">
        <f>IF(Dane!$E$3=1,AO1617,IF(Dane!$E$3=2,AU1617,AW1617))</f>
        <v>0</v>
      </c>
      <c r="AG1617" s="77">
        <f>IF(Dane!$E$3=1,AP1617,IF(Dane!$E$3=2,AV1617,AX1617))</f>
        <v>0</v>
      </c>
      <c r="AH1617" s="77">
        <f>IF(Dane!$E$3=1,BA1617,IF(Dane!$E$3=2,BG1617,BI1617))</f>
        <v>0</v>
      </c>
      <c r="AI1617" s="77">
        <f>IF(Dane!$E$3=1,BB1617,IF(Dane!$E$3=2,BH1617,BJ1617))</f>
        <v>0</v>
      </c>
      <c r="AJ1617" s="77">
        <f>IF(Dane!$E$3=1,BM1617,IF(Dane!$E$3=2,BS1617,BU1617))</f>
        <v>0</v>
      </c>
      <c r="AK1617" s="77">
        <f>IF(Dane!$E$3=1,BN1617,IF(Dane!$E$3=2,BT1617,BV1617))</f>
        <v>0</v>
      </c>
      <c r="AL1617" s="24">
        <f t="shared" si="775"/>
        <v>0</v>
      </c>
      <c r="AM1617" s="24">
        <f t="shared" si="776"/>
        <v>0</v>
      </c>
      <c r="AN1617" s="24"/>
      <c r="AO1617" s="24">
        <f t="shared" si="761"/>
        <v>0</v>
      </c>
      <c r="AP1617" s="24">
        <f t="shared" si="777"/>
        <v>0</v>
      </c>
      <c r="AQ1617" s="24">
        <f t="shared" si="762"/>
        <v>0</v>
      </c>
      <c r="AR1617" s="24">
        <f t="shared" si="763"/>
        <v>0</v>
      </c>
      <c r="AS1617" s="24">
        <f t="shared" si="764"/>
        <v>0</v>
      </c>
      <c r="AT1617" s="24">
        <f t="shared" si="778"/>
        <v>0</v>
      </c>
      <c r="AU1617" s="24">
        <f t="shared" si="787"/>
        <v>0</v>
      </c>
      <c r="AV1617" s="24">
        <v>0</v>
      </c>
      <c r="AW1617" s="24">
        <f t="shared" si="790"/>
        <v>0</v>
      </c>
      <c r="AX1617" s="24">
        <v>0</v>
      </c>
      <c r="AY1617" s="24">
        <f t="shared" si="779"/>
        <v>0</v>
      </c>
      <c r="AZ1617" s="24">
        <f t="shared" si="780"/>
        <v>0</v>
      </c>
      <c r="BA1617" s="24">
        <f t="shared" si="765"/>
        <v>0</v>
      </c>
      <c r="BB1617" s="24">
        <f t="shared" si="766"/>
        <v>0</v>
      </c>
      <c r="BC1617" s="24">
        <f t="shared" si="767"/>
        <v>0</v>
      </c>
      <c r="BD1617" s="24">
        <f t="shared" si="768"/>
        <v>0</v>
      </c>
      <c r="BE1617" s="24">
        <f t="shared" si="769"/>
        <v>0</v>
      </c>
      <c r="BF1617" s="24">
        <f t="shared" si="781"/>
        <v>0</v>
      </c>
      <c r="BG1617" s="24">
        <f t="shared" si="788"/>
        <v>0</v>
      </c>
      <c r="BH1617" s="24">
        <v>0</v>
      </c>
      <c r="BI1617" s="24">
        <f t="shared" si="782"/>
        <v>0</v>
      </c>
      <c r="BJ1617" s="24">
        <v>0</v>
      </c>
      <c r="BK1617" s="24">
        <f t="shared" si="783"/>
        <v>0</v>
      </c>
      <c r="BL1617" s="24">
        <f t="shared" si="784"/>
        <v>0</v>
      </c>
      <c r="BM1617" s="24">
        <f t="shared" si="770"/>
        <v>0</v>
      </c>
      <c r="BN1617" s="24">
        <f t="shared" si="771"/>
        <v>0</v>
      </c>
      <c r="BO1617" s="24">
        <f t="shared" si="772"/>
        <v>0</v>
      </c>
      <c r="BP1617" s="24">
        <f t="shared" si="773"/>
        <v>0</v>
      </c>
      <c r="BQ1617" s="24">
        <f t="shared" si="774"/>
        <v>0</v>
      </c>
      <c r="BR1617" s="24">
        <f t="shared" si="785"/>
        <v>0</v>
      </c>
      <c r="BS1617" s="24">
        <f t="shared" si="789"/>
        <v>0</v>
      </c>
      <c r="BT1617" s="24">
        <v>0</v>
      </c>
      <c r="BU1617" s="24">
        <f t="shared" si="786"/>
        <v>0</v>
      </c>
      <c r="BV1617" s="24">
        <v>0</v>
      </c>
    </row>
    <row r="1618" spans="1:74">
      <c r="A1618" s="87">
        <v>1609</v>
      </c>
      <c r="B1618" s="1"/>
      <c r="C1618" s="1"/>
      <c r="D1618" s="2"/>
      <c r="E1618" s="3"/>
      <c r="F1618" s="4"/>
      <c r="G1618" s="5"/>
      <c r="H1618" s="4"/>
      <c r="I1618" s="5"/>
      <c r="J1618" s="6"/>
      <c r="K1618" s="5"/>
      <c r="L1618" s="5"/>
      <c r="M1618" s="5"/>
      <c r="N1618" s="7"/>
      <c r="O1618" s="38"/>
      <c r="P1618" s="5"/>
      <c r="Q1618" s="5"/>
      <c r="R1618" s="7"/>
      <c r="S1618" s="38"/>
      <c r="T1618" s="5"/>
      <c r="U1618" s="5"/>
      <c r="V1618" s="55"/>
      <c r="W1618" s="38"/>
      <c r="X1618" s="5"/>
      <c r="Y1618" s="5"/>
      <c r="Z1618" s="55"/>
      <c r="AA1618" s="36">
        <f>IF(Dane!$E$3=1,AO1618+BA1618+BM1618,IF(Dane!$E$3=2,AU1618+BG1618+BS1618,AW1618+BI1618+BU1618))</f>
        <v>0</v>
      </c>
      <c r="AB1618" s="16">
        <f>IF(Dane!$E$3=1,AP1618+BB1618+BN1618,IF(Dane!$E$3=2,AV1618+BH1618+BT1618,AX1618+BJ1618+BV1618))</f>
        <v>0</v>
      </c>
      <c r="AC1618" s="16">
        <f>IF(((K1618*Dane!$C$9)-AA1618)&lt;0,0,(K1618*Dane!$C$9)-AA1618)</f>
        <v>0</v>
      </c>
      <c r="AD1618" s="37">
        <f>IFERROR(IF(((L1618*Dane!$C$9)-AB1618)&lt;0,0,(L1618*Dane!$C$9)-AB1618),0)</f>
        <v>0</v>
      </c>
      <c r="AE1618" s="97"/>
      <c r="AF1618" s="77">
        <f>IF(Dane!$E$3=1,AO1618,IF(Dane!$E$3=2,AU1618,AW1618))</f>
        <v>0</v>
      </c>
      <c r="AG1618" s="77">
        <f>IF(Dane!$E$3=1,AP1618,IF(Dane!$E$3=2,AV1618,AX1618))</f>
        <v>0</v>
      </c>
      <c r="AH1618" s="77">
        <f>IF(Dane!$E$3=1,BA1618,IF(Dane!$E$3=2,BG1618,BI1618))</f>
        <v>0</v>
      </c>
      <c r="AI1618" s="77">
        <f>IF(Dane!$E$3=1,BB1618,IF(Dane!$E$3=2,BH1618,BJ1618))</f>
        <v>0</v>
      </c>
      <c r="AJ1618" s="77">
        <f>IF(Dane!$E$3=1,BM1618,IF(Dane!$E$3=2,BS1618,BU1618))</f>
        <v>0</v>
      </c>
      <c r="AK1618" s="77">
        <f>IF(Dane!$E$3=1,BN1618,IF(Dane!$E$3=2,BT1618,BV1618))</f>
        <v>0</v>
      </c>
      <c r="AL1618" s="24">
        <f t="shared" si="775"/>
        <v>0</v>
      </c>
      <c r="AM1618" s="24">
        <f t="shared" si="776"/>
        <v>0</v>
      </c>
      <c r="AN1618" s="24"/>
      <c r="AO1618" s="24">
        <f t="shared" si="761"/>
        <v>0</v>
      </c>
      <c r="AP1618" s="24">
        <f t="shared" si="777"/>
        <v>0</v>
      </c>
      <c r="AQ1618" s="24">
        <f t="shared" si="762"/>
        <v>0</v>
      </c>
      <c r="AR1618" s="24">
        <f t="shared" si="763"/>
        <v>0</v>
      </c>
      <c r="AS1618" s="24">
        <f t="shared" si="764"/>
        <v>0</v>
      </c>
      <c r="AT1618" s="24">
        <f t="shared" si="778"/>
        <v>0</v>
      </c>
      <c r="AU1618" s="24">
        <f t="shared" si="787"/>
        <v>0</v>
      </c>
      <c r="AV1618" s="24">
        <v>0</v>
      </c>
      <c r="AW1618" s="24">
        <f t="shared" si="790"/>
        <v>0</v>
      </c>
      <c r="AX1618" s="24">
        <v>0</v>
      </c>
      <c r="AY1618" s="24">
        <f t="shared" si="779"/>
        <v>0</v>
      </c>
      <c r="AZ1618" s="24">
        <f t="shared" si="780"/>
        <v>0</v>
      </c>
      <c r="BA1618" s="24">
        <f t="shared" si="765"/>
        <v>0</v>
      </c>
      <c r="BB1618" s="24">
        <f t="shared" si="766"/>
        <v>0</v>
      </c>
      <c r="BC1618" s="24">
        <f t="shared" si="767"/>
        <v>0</v>
      </c>
      <c r="BD1618" s="24">
        <f t="shared" si="768"/>
        <v>0</v>
      </c>
      <c r="BE1618" s="24">
        <f t="shared" si="769"/>
        <v>0</v>
      </c>
      <c r="BF1618" s="24">
        <f t="shared" si="781"/>
        <v>0</v>
      </c>
      <c r="BG1618" s="24">
        <f t="shared" si="788"/>
        <v>0</v>
      </c>
      <c r="BH1618" s="24">
        <v>0</v>
      </c>
      <c r="BI1618" s="24">
        <f t="shared" si="782"/>
        <v>0</v>
      </c>
      <c r="BJ1618" s="24">
        <v>0</v>
      </c>
      <c r="BK1618" s="24">
        <f t="shared" si="783"/>
        <v>0</v>
      </c>
      <c r="BL1618" s="24">
        <f t="shared" si="784"/>
        <v>0</v>
      </c>
      <c r="BM1618" s="24">
        <f t="shared" si="770"/>
        <v>0</v>
      </c>
      <c r="BN1618" s="24">
        <f t="shared" si="771"/>
        <v>0</v>
      </c>
      <c r="BO1618" s="24">
        <f t="shared" si="772"/>
        <v>0</v>
      </c>
      <c r="BP1618" s="24">
        <f t="shared" si="773"/>
        <v>0</v>
      </c>
      <c r="BQ1618" s="24">
        <f t="shared" si="774"/>
        <v>0</v>
      </c>
      <c r="BR1618" s="24">
        <f t="shared" si="785"/>
        <v>0</v>
      </c>
      <c r="BS1618" s="24">
        <f t="shared" si="789"/>
        <v>0</v>
      </c>
      <c r="BT1618" s="24">
        <v>0</v>
      </c>
      <c r="BU1618" s="24">
        <f t="shared" si="786"/>
        <v>0</v>
      </c>
      <c r="BV1618" s="24">
        <v>0</v>
      </c>
    </row>
    <row r="1619" spans="1:74">
      <c r="A1619" s="87">
        <v>1610</v>
      </c>
      <c r="B1619" s="1"/>
      <c r="C1619" s="1"/>
      <c r="D1619" s="2"/>
      <c r="E1619" s="3"/>
      <c r="F1619" s="4"/>
      <c r="G1619" s="5"/>
      <c r="H1619" s="4"/>
      <c r="I1619" s="5"/>
      <c r="J1619" s="6"/>
      <c r="K1619" s="5"/>
      <c r="L1619" s="5"/>
      <c r="M1619" s="5"/>
      <c r="N1619" s="7"/>
      <c r="O1619" s="38"/>
      <c r="P1619" s="5"/>
      <c r="Q1619" s="5"/>
      <c r="R1619" s="7"/>
      <c r="S1619" s="38"/>
      <c r="T1619" s="5"/>
      <c r="U1619" s="5"/>
      <c r="V1619" s="55"/>
      <c r="W1619" s="38"/>
      <c r="X1619" s="5"/>
      <c r="Y1619" s="5"/>
      <c r="Z1619" s="55"/>
      <c r="AA1619" s="36">
        <f>IF(Dane!$E$3=1,AO1619+BA1619+BM1619,IF(Dane!$E$3=2,AU1619+BG1619+BS1619,AW1619+BI1619+BU1619))</f>
        <v>0</v>
      </c>
      <c r="AB1619" s="16">
        <f>IF(Dane!$E$3=1,AP1619+BB1619+BN1619,IF(Dane!$E$3=2,AV1619+BH1619+BT1619,AX1619+BJ1619+BV1619))</f>
        <v>0</v>
      </c>
      <c r="AC1619" s="16">
        <f>IF(((K1619*Dane!$C$9)-AA1619)&lt;0,0,(K1619*Dane!$C$9)-AA1619)</f>
        <v>0</v>
      </c>
      <c r="AD1619" s="37">
        <f>IFERROR(IF(((L1619*Dane!$C$9)-AB1619)&lt;0,0,(L1619*Dane!$C$9)-AB1619),0)</f>
        <v>0</v>
      </c>
      <c r="AE1619" s="97"/>
      <c r="AF1619" s="77">
        <f>IF(Dane!$E$3=1,AO1619,IF(Dane!$E$3=2,AU1619,AW1619))</f>
        <v>0</v>
      </c>
      <c r="AG1619" s="77">
        <f>IF(Dane!$E$3=1,AP1619,IF(Dane!$E$3=2,AV1619,AX1619))</f>
        <v>0</v>
      </c>
      <c r="AH1619" s="77">
        <f>IF(Dane!$E$3=1,BA1619,IF(Dane!$E$3=2,BG1619,BI1619))</f>
        <v>0</v>
      </c>
      <c r="AI1619" s="77">
        <f>IF(Dane!$E$3=1,BB1619,IF(Dane!$E$3=2,BH1619,BJ1619))</f>
        <v>0</v>
      </c>
      <c r="AJ1619" s="77">
        <f>IF(Dane!$E$3=1,BM1619,IF(Dane!$E$3=2,BS1619,BU1619))</f>
        <v>0</v>
      </c>
      <c r="AK1619" s="77">
        <f>IF(Dane!$E$3=1,BN1619,IF(Dane!$E$3=2,BT1619,BV1619))</f>
        <v>0</v>
      </c>
      <c r="AL1619" s="24">
        <f t="shared" si="775"/>
        <v>0</v>
      </c>
      <c r="AM1619" s="24">
        <f t="shared" si="776"/>
        <v>0</v>
      </c>
      <c r="AN1619" s="24"/>
      <c r="AO1619" s="24">
        <f t="shared" si="761"/>
        <v>0</v>
      </c>
      <c r="AP1619" s="24">
        <f t="shared" si="777"/>
        <v>0</v>
      </c>
      <c r="AQ1619" s="24">
        <f t="shared" si="762"/>
        <v>0</v>
      </c>
      <c r="AR1619" s="24">
        <f t="shared" si="763"/>
        <v>0</v>
      </c>
      <c r="AS1619" s="24">
        <f t="shared" si="764"/>
        <v>0</v>
      </c>
      <c r="AT1619" s="24">
        <f t="shared" si="778"/>
        <v>0</v>
      </c>
      <c r="AU1619" s="24">
        <f t="shared" si="787"/>
        <v>0</v>
      </c>
      <c r="AV1619" s="24">
        <v>0</v>
      </c>
      <c r="AW1619" s="24">
        <f t="shared" si="790"/>
        <v>0</v>
      </c>
      <c r="AX1619" s="24">
        <v>0</v>
      </c>
      <c r="AY1619" s="24">
        <f t="shared" si="779"/>
        <v>0</v>
      </c>
      <c r="AZ1619" s="24">
        <f t="shared" si="780"/>
        <v>0</v>
      </c>
      <c r="BA1619" s="24">
        <f t="shared" si="765"/>
        <v>0</v>
      </c>
      <c r="BB1619" s="24">
        <f t="shared" si="766"/>
        <v>0</v>
      </c>
      <c r="BC1619" s="24">
        <f t="shared" si="767"/>
        <v>0</v>
      </c>
      <c r="BD1619" s="24">
        <f t="shared" si="768"/>
        <v>0</v>
      </c>
      <c r="BE1619" s="24">
        <f t="shared" si="769"/>
        <v>0</v>
      </c>
      <c r="BF1619" s="24">
        <f t="shared" si="781"/>
        <v>0</v>
      </c>
      <c r="BG1619" s="24">
        <f t="shared" si="788"/>
        <v>0</v>
      </c>
      <c r="BH1619" s="24">
        <v>0</v>
      </c>
      <c r="BI1619" s="24">
        <f t="shared" si="782"/>
        <v>0</v>
      </c>
      <c r="BJ1619" s="24">
        <v>0</v>
      </c>
      <c r="BK1619" s="24">
        <f t="shared" si="783"/>
        <v>0</v>
      </c>
      <c r="BL1619" s="24">
        <f t="shared" si="784"/>
        <v>0</v>
      </c>
      <c r="BM1619" s="24">
        <f t="shared" si="770"/>
        <v>0</v>
      </c>
      <c r="BN1619" s="24">
        <f t="shared" si="771"/>
        <v>0</v>
      </c>
      <c r="BO1619" s="24">
        <f t="shared" si="772"/>
        <v>0</v>
      </c>
      <c r="BP1619" s="24">
        <f t="shared" si="773"/>
        <v>0</v>
      </c>
      <c r="BQ1619" s="24">
        <f t="shared" si="774"/>
        <v>0</v>
      </c>
      <c r="BR1619" s="24">
        <f t="shared" si="785"/>
        <v>0</v>
      </c>
      <c r="BS1619" s="24">
        <f t="shared" si="789"/>
        <v>0</v>
      </c>
      <c r="BT1619" s="24">
        <v>0</v>
      </c>
      <c r="BU1619" s="24">
        <f t="shared" si="786"/>
        <v>0</v>
      </c>
      <c r="BV1619" s="24">
        <v>0</v>
      </c>
    </row>
    <row r="1620" spans="1:74">
      <c r="A1620" s="87">
        <v>1611</v>
      </c>
      <c r="B1620" s="1"/>
      <c r="C1620" s="1"/>
      <c r="D1620" s="2"/>
      <c r="E1620" s="3"/>
      <c r="F1620" s="4"/>
      <c r="G1620" s="5"/>
      <c r="H1620" s="4"/>
      <c r="I1620" s="5"/>
      <c r="J1620" s="6"/>
      <c r="K1620" s="5"/>
      <c r="L1620" s="5"/>
      <c r="M1620" s="5"/>
      <c r="N1620" s="7"/>
      <c r="O1620" s="38"/>
      <c r="P1620" s="5"/>
      <c r="Q1620" s="5"/>
      <c r="R1620" s="7"/>
      <c r="S1620" s="38"/>
      <c r="T1620" s="5"/>
      <c r="U1620" s="5"/>
      <c r="V1620" s="55"/>
      <c r="W1620" s="38"/>
      <c r="X1620" s="5"/>
      <c r="Y1620" s="5"/>
      <c r="Z1620" s="55"/>
      <c r="AA1620" s="36">
        <f>IF(Dane!$E$3=1,AO1620+BA1620+BM1620,IF(Dane!$E$3=2,AU1620+BG1620+BS1620,AW1620+BI1620+BU1620))</f>
        <v>0</v>
      </c>
      <c r="AB1620" s="16">
        <f>IF(Dane!$E$3=1,AP1620+BB1620+BN1620,IF(Dane!$E$3=2,AV1620+BH1620+BT1620,AX1620+BJ1620+BV1620))</f>
        <v>0</v>
      </c>
      <c r="AC1620" s="16">
        <f>IF(((K1620*Dane!$C$9)-AA1620)&lt;0,0,(K1620*Dane!$C$9)-AA1620)</f>
        <v>0</v>
      </c>
      <c r="AD1620" s="37">
        <f>IFERROR(IF(((L1620*Dane!$C$9)-AB1620)&lt;0,0,(L1620*Dane!$C$9)-AB1620),0)</f>
        <v>0</v>
      </c>
      <c r="AE1620" s="97"/>
      <c r="AF1620" s="77">
        <f>IF(Dane!$E$3=1,AO1620,IF(Dane!$E$3=2,AU1620,AW1620))</f>
        <v>0</v>
      </c>
      <c r="AG1620" s="77">
        <f>IF(Dane!$E$3=1,AP1620,IF(Dane!$E$3=2,AV1620,AX1620))</f>
        <v>0</v>
      </c>
      <c r="AH1620" s="77">
        <f>IF(Dane!$E$3=1,BA1620,IF(Dane!$E$3=2,BG1620,BI1620))</f>
        <v>0</v>
      </c>
      <c r="AI1620" s="77">
        <f>IF(Dane!$E$3=1,BB1620,IF(Dane!$E$3=2,BH1620,BJ1620))</f>
        <v>0</v>
      </c>
      <c r="AJ1620" s="77">
        <f>IF(Dane!$E$3=1,BM1620,IF(Dane!$E$3=2,BS1620,BU1620))</f>
        <v>0</v>
      </c>
      <c r="AK1620" s="77">
        <f>IF(Dane!$E$3=1,BN1620,IF(Dane!$E$3=2,BT1620,BV1620))</f>
        <v>0</v>
      </c>
      <c r="AL1620" s="24">
        <f t="shared" si="775"/>
        <v>0</v>
      </c>
      <c r="AM1620" s="24">
        <f t="shared" si="776"/>
        <v>0</v>
      </c>
      <c r="AN1620" s="24"/>
      <c r="AO1620" s="24">
        <f t="shared" si="761"/>
        <v>0</v>
      </c>
      <c r="AP1620" s="24">
        <f t="shared" si="777"/>
        <v>0</v>
      </c>
      <c r="AQ1620" s="24">
        <f t="shared" si="762"/>
        <v>0</v>
      </c>
      <c r="AR1620" s="24">
        <f t="shared" si="763"/>
        <v>0</v>
      </c>
      <c r="AS1620" s="24">
        <f t="shared" si="764"/>
        <v>0</v>
      </c>
      <c r="AT1620" s="24">
        <f t="shared" si="778"/>
        <v>0</v>
      </c>
      <c r="AU1620" s="24">
        <f t="shared" si="787"/>
        <v>0</v>
      </c>
      <c r="AV1620" s="24">
        <v>0</v>
      </c>
      <c r="AW1620" s="24">
        <f t="shared" si="790"/>
        <v>0</v>
      </c>
      <c r="AX1620" s="24">
        <v>0</v>
      </c>
      <c r="AY1620" s="24">
        <f t="shared" si="779"/>
        <v>0</v>
      </c>
      <c r="AZ1620" s="24">
        <f t="shared" si="780"/>
        <v>0</v>
      </c>
      <c r="BA1620" s="24">
        <f t="shared" si="765"/>
        <v>0</v>
      </c>
      <c r="BB1620" s="24">
        <f t="shared" si="766"/>
        <v>0</v>
      </c>
      <c r="BC1620" s="24">
        <f t="shared" si="767"/>
        <v>0</v>
      </c>
      <c r="BD1620" s="24">
        <f t="shared" si="768"/>
        <v>0</v>
      </c>
      <c r="BE1620" s="24">
        <f t="shared" si="769"/>
        <v>0</v>
      </c>
      <c r="BF1620" s="24">
        <f t="shared" si="781"/>
        <v>0</v>
      </c>
      <c r="BG1620" s="24">
        <f t="shared" si="788"/>
        <v>0</v>
      </c>
      <c r="BH1620" s="24">
        <v>0</v>
      </c>
      <c r="BI1620" s="24">
        <f t="shared" si="782"/>
        <v>0</v>
      </c>
      <c r="BJ1620" s="24">
        <v>0</v>
      </c>
      <c r="BK1620" s="24">
        <f t="shared" si="783"/>
        <v>0</v>
      </c>
      <c r="BL1620" s="24">
        <f t="shared" si="784"/>
        <v>0</v>
      </c>
      <c r="BM1620" s="24">
        <f t="shared" si="770"/>
        <v>0</v>
      </c>
      <c r="BN1620" s="24">
        <f t="shared" si="771"/>
        <v>0</v>
      </c>
      <c r="BO1620" s="24">
        <f t="shared" si="772"/>
        <v>0</v>
      </c>
      <c r="BP1620" s="24">
        <f t="shared" si="773"/>
        <v>0</v>
      </c>
      <c r="BQ1620" s="24">
        <f t="shared" si="774"/>
        <v>0</v>
      </c>
      <c r="BR1620" s="24">
        <f t="shared" si="785"/>
        <v>0</v>
      </c>
      <c r="BS1620" s="24">
        <f t="shared" si="789"/>
        <v>0</v>
      </c>
      <c r="BT1620" s="24">
        <v>0</v>
      </c>
      <c r="BU1620" s="24">
        <f t="shared" si="786"/>
        <v>0</v>
      </c>
      <c r="BV1620" s="24">
        <v>0</v>
      </c>
    </row>
    <row r="1621" spans="1:74">
      <c r="A1621" s="87">
        <v>1612</v>
      </c>
      <c r="B1621" s="1"/>
      <c r="C1621" s="1"/>
      <c r="D1621" s="2"/>
      <c r="E1621" s="3"/>
      <c r="F1621" s="4"/>
      <c r="G1621" s="5"/>
      <c r="H1621" s="4"/>
      <c r="I1621" s="5"/>
      <c r="J1621" s="6"/>
      <c r="K1621" s="5"/>
      <c r="L1621" s="5"/>
      <c r="M1621" s="5"/>
      <c r="N1621" s="7"/>
      <c r="O1621" s="38"/>
      <c r="P1621" s="5"/>
      <c r="Q1621" s="5"/>
      <c r="R1621" s="7"/>
      <c r="S1621" s="38"/>
      <c r="T1621" s="5"/>
      <c r="U1621" s="5"/>
      <c r="V1621" s="55"/>
      <c r="W1621" s="38"/>
      <c r="X1621" s="5"/>
      <c r="Y1621" s="5"/>
      <c r="Z1621" s="55"/>
      <c r="AA1621" s="36">
        <f>IF(Dane!$E$3=1,AO1621+BA1621+BM1621,IF(Dane!$E$3=2,AU1621+BG1621+BS1621,AW1621+BI1621+BU1621))</f>
        <v>0</v>
      </c>
      <c r="AB1621" s="16">
        <f>IF(Dane!$E$3=1,AP1621+BB1621+BN1621,IF(Dane!$E$3=2,AV1621+BH1621+BT1621,AX1621+BJ1621+BV1621))</f>
        <v>0</v>
      </c>
      <c r="AC1621" s="16">
        <f>IF(((K1621*Dane!$C$9)-AA1621)&lt;0,0,(K1621*Dane!$C$9)-AA1621)</f>
        <v>0</v>
      </c>
      <c r="AD1621" s="37">
        <f>IFERROR(IF(((L1621*Dane!$C$9)-AB1621)&lt;0,0,(L1621*Dane!$C$9)-AB1621),0)</f>
        <v>0</v>
      </c>
      <c r="AE1621" s="97"/>
      <c r="AF1621" s="77">
        <f>IF(Dane!$E$3=1,AO1621,IF(Dane!$E$3=2,AU1621,AW1621))</f>
        <v>0</v>
      </c>
      <c r="AG1621" s="77">
        <f>IF(Dane!$E$3=1,AP1621,IF(Dane!$E$3=2,AV1621,AX1621))</f>
        <v>0</v>
      </c>
      <c r="AH1621" s="77">
        <f>IF(Dane!$E$3=1,BA1621,IF(Dane!$E$3=2,BG1621,BI1621))</f>
        <v>0</v>
      </c>
      <c r="AI1621" s="77">
        <f>IF(Dane!$E$3=1,BB1621,IF(Dane!$E$3=2,BH1621,BJ1621))</f>
        <v>0</v>
      </c>
      <c r="AJ1621" s="77">
        <f>IF(Dane!$E$3=1,BM1621,IF(Dane!$E$3=2,BS1621,BU1621))</f>
        <v>0</v>
      </c>
      <c r="AK1621" s="77">
        <f>IF(Dane!$E$3=1,BN1621,IF(Dane!$E$3=2,BT1621,BV1621))</f>
        <v>0</v>
      </c>
      <c r="AL1621" s="24">
        <f t="shared" si="775"/>
        <v>0</v>
      </c>
      <c r="AM1621" s="24">
        <f t="shared" si="776"/>
        <v>0</v>
      </c>
      <c r="AN1621" s="24"/>
      <c r="AO1621" s="24">
        <f t="shared" si="761"/>
        <v>0</v>
      </c>
      <c r="AP1621" s="24">
        <f t="shared" si="777"/>
        <v>0</v>
      </c>
      <c r="AQ1621" s="24">
        <f t="shared" si="762"/>
        <v>0</v>
      </c>
      <c r="AR1621" s="24">
        <f t="shared" si="763"/>
        <v>0</v>
      </c>
      <c r="AS1621" s="24">
        <f t="shared" si="764"/>
        <v>0</v>
      </c>
      <c r="AT1621" s="24">
        <f t="shared" si="778"/>
        <v>0</v>
      </c>
      <c r="AU1621" s="24">
        <f t="shared" si="787"/>
        <v>0</v>
      </c>
      <c r="AV1621" s="24">
        <v>0</v>
      </c>
      <c r="AW1621" s="24">
        <f t="shared" si="790"/>
        <v>0</v>
      </c>
      <c r="AX1621" s="24">
        <v>0</v>
      </c>
      <c r="AY1621" s="24">
        <f t="shared" si="779"/>
        <v>0</v>
      </c>
      <c r="AZ1621" s="24">
        <f t="shared" si="780"/>
        <v>0</v>
      </c>
      <c r="BA1621" s="24">
        <f t="shared" si="765"/>
        <v>0</v>
      </c>
      <c r="BB1621" s="24">
        <f t="shared" si="766"/>
        <v>0</v>
      </c>
      <c r="BC1621" s="24">
        <f t="shared" si="767"/>
        <v>0</v>
      </c>
      <c r="BD1621" s="24">
        <f t="shared" si="768"/>
        <v>0</v>
      </c>
      <c r="BE1621" s="24">
        <f t="shared" si="769"/>
        <v>0</v>
      </c>
      <c r="BF1621" s="24">
        <f t="shared" si="781"/>
        <v>0</v>
      </c>
      <c r="BG1621" s="24">
        <f t="shared" si="788"/>
        <v>0</v>
      </c>
      <c r="BH1621" s="24">
        <v>0</v>
      </c>
      <c r="BI1621" s="24">
        <f t="shared" si="782"/>
        <v>0</v>
      </c>
      <c r="BJ1621" s="24">
        <v>0</v>
      </c>
      <c r="BK1621" s="24">
        <f t="shared" si="783"/>
        <v>0</v>
      </c>
      <c r="BL1621" s="24">
        <f t="shared" si="784"/>
        <v>0</v>
      </c>
      <c r="BM1621" s="24">
        <f t="shared" si="770"/>
        <v>0</v>
      </c>
      <c r="BN1621" s="24">
        <f t="shared" si="771"/>
        <v>0</v>
      </c>
      <c r="BO1621" s="24">
        <f t="shared" si="772"/>
        <v>0</v>
      </c>
      <c r="BP1621" s="24">
        <f t="shared" si="773"/>
        <v>0</v>
      </c>
      <c r="BQ1621" s="24">
        <f t="shared" si="774"/>
        <v>0</v>
      </c>
      <c r="BR1621" s="24">
        <f t="shared" si="785"/>
        <v>0</v>
      </c>
      <c r="BS1621" s="24">
        <f t="shared" si="789"/>
        <v>0</v>
      </c>
      <c r="BT1621" s="24">
        <v>0</v>
      </c>
      <c r="BU1621" s="24">
        <f t="shared" si="786"/>
        <v>0</v>
      </c>
      <c r="BV1621" s="24">
        <v>0</v>
      </c>
    </row>
    <row r="1622" spans="1:74">
      <c r="A1622" s="87">
        <v>1613</v>
      </c>
      <c r="B1622" s="1"/>
      <c r="C1622" s="1"/>
      <c r="D1622" s="2"/>
      <c r="E1622" s="3"/>
      <c r="F1622" s="4"/>
      <c r="G1622" s="5"/>
      <c r="H1622" s="4"/>
      <c r="I1622" s="5"/>
      <c r="J1622" s="6"/>
      <c r="K1622" s="5"/>
      <c r="L1622" s="5"/>
      <c r="M1622" s="5"/>
      <c r="N1622" s="7"/>
      <c r="O1622" s="38"/>
      <c r="P1622" s="5"/>
      <c r="Q1622" s="5"/>
      <c r="R1622" s="7"/>
      <c r="S1622" s="38"/>
      <c r="T1622" s="5"/>
      <c r="U1622" s="5"/>
      <c r="V1622" s="55"/>
      <c r="W1622" s="38"/>
      <c r="X1622" s="5"/>
      <c r="Y1622" s="5"/>
      <c r="Z1622" s="55"/>
      <c r="AA1622" s="36">
        <f>IF(Dane!$E$3=1,AO1622+BA1622+BM1622,IF(Dane!$E$3=2,AU1622+BG1622+BS1622,AW1622+BI1622+BU1622))</f>
        <v>0</v>
      </c>
      <c r="AB1622" s="16">
        <f>IF(Dane!$E$3=1,AP1622+BB1622+BN1622,IF(Dane!$E$3=2,AV1622+BH1622+BT1622,AX1622+BJ1622+BV1622))</f>
        <v>0</v>
      </c>
      <c r="AC1622" s="16">
        <f>IF(((K1622*Dane!$C$9)-AA1622)&lt;0,0,(K1622*Dane!$C$9)-AA1622)</f>
        <v>0</v>
      </c>
      <c r="AD1622" s="37">
        <f>IFERROR(IF(((L1622*Dane!$C$9)-AB1622)&lt;0,0,(L1622*Dane!$C$9)-AB1622),0)</f>
        <v>0</v>
      </c>
      <c r="AE1622" s="97"/>
      <c r="AF1622" s="77">
        <f>IF(Dane!$E$3=1,AO1622,IF(Dane!$E$3=2,AU1622,AW1622))</f>
        <v>0</v>
      </c>
      <c r="AG1622" s="77">
        <f>IF(Dane!$E$3=1,AP1622,IF(Dane!$E$3=2,AV1622,AX1622))</f>
        <v>0</v>
      </c>
      <c r="AH1622" s="77">
        <f>IF(Dane!$E$3=1,BA1622,IF(Dane!$E$3=2,BG1622,BI1622))</f>
        <v>0</v>
      </c>
      <c r="AI1622" s="77">
        <f>IF(Dane!$E$3=1,BB1622,IF(Dane!$E$3=2,BH1622,BJ1622))</f>
        <v>0</v>
      </c>
      <c r="AJ1622" s="77">
        <f>IF(Dane!$E$3=1,BM1622,IF(Dane!$E$3=2,BS1622,BU1622))</f>
        <v>0</v>
      </c>
      <c r="AK1622" s="77">
        <f>IF(Dane!$E$3=1,BN1622,IF(Dane!$E$3=2,BT1622,BV1622))</f>
        <v>0</v>
      </c>
      <c r="AL1622" s="24">
        <f t="shared" si="775"/>
        <v>0</v>
      </c>
      <c r="AM1622" s="24">
        <f t="shared" si="776"/>
        <v>0</v>
      </c>
      <c r="AN1622" s="24"/>
      <c r="AO1622" s="24">
        <f t="shared" si="761"/>
        <v>0</v>
      </c>
      <c r="AP1622" s="24">
        <f t="shared" si="777"/>
        <v>0</v>
      </c>
      <c r="AQ1622" s="24">
        <f t="shared" si="762"/>
        <v>0</v>
      </c>
      <c r="AR1622" s="24">
        <f t="shared" si="763"/>
        <v>0</v>
      </c>
      <c r="AS1622" s="24">
        <f t="shared" si="764"/>
        <v>0</v>
      </c>
      <c r="AT1622" s="24">
        <f t="shared" si="778"/>
        <v>0</v>
      </c>
      <c r="AU1622" s="24">
        <f t="shared" si="787"/>
        <v>0</v>
      </c>
      <c r="AV1622" s="24">
        <v>0</v>
      </c>
      <c r="AW1622" s="24">
        <f t="shared" si="790"/>
        <v>0</v>
      </c>
      <c r="AX1622" s="24">
        <v>0</v>
      </c>
      <c r="AY1622" s="24">
        <f t="shared" si="779"/>
        <v>0</v>
      </c>
      <c r="AZ1622" s="24">
        <f t="shared" si="780"/>
        <v>0</v>
      </c>
      <c r="BA1622" s="24">
        <f t="shared" si="765"/>
        <v>0</v>
      </c>
      <c r="BB1622" s="24">
        <f t="shared" si="766"/>
        <v>0</v>
      </c>
      <c r="BC1622" s="24">
        <f t="shared" si="767"/>
        <v>0</v>
      </c>
      <c r="BD1622" s="24">
        <f t="shared" si="768"/>
        <v>0</v>
      </c>
      <c r="BE1622" s="24">
        <f t="shared" si="769"/>
        <v>0</v>
      </c>
      <c r="BF1622" s="24">
        <f t="shared" si="781"/>
        <v>0</v>
      </c>
      <c r="BG1622" s="24">
        <f t="shared" si="788"/>
        <v>0</v>
      </c>
      <c r="BH1622" s="24">
        <v>0</v>
      </c>
      <c r="BI1622" s="24">
        <f t="shared" si="782"/>
        <v>0</v>
      </c>
      <c r="BJ1622" s="24">
        <v>0</v>
      </c>
      <c r="BK1622" s="24">
        <f t="shared" si="783"/>
        <v>0</v>
      </c>
      <c r="BL1622" s="24">
        <f t="shared" si="784"/>
        <v>0</v>
      </c>
      <c r="BM1622" s="24">
        <f t="shared" si="770"/>
        <v>0</v>
      </c>
      <c r="BN1622" s="24">
        <f t="shared" si="771"/>
        <v>0</v>
      </c>
      <c r="BO1622" s="24">
        <f t="shared" si="772"/>
        <v>0</v>
      </c>
      <c r="BP1622" s="24">
        <f t="shared" si="773"/>
        <v>0</v>
      </c>
      <c r="BQ1622" s="24">
        <f t="shared" si="774"/>
        <v>0</v>
      </c>
      <c r="BR1622" s="24">
        <f t="shared" si="785"/>
        <v>0</v>
      </c>
      <c r="BS1622" s="24">
        <f t="shared" si="789"/>
        <v>0</v>
      </c>
      <c r="BT1622" s="24">
        <v>0</v>
      </c>
      <c r="BU1622" s="24">
        <f t="shared" si="786"/>
        <v>0</v>
      </c>
      <c r="BV1622" s="24">
        <v>0</v>
      </c>
    </row>
    <row r="1623" spans="1:74">
      <c r="A1623" s="87">
        <v>1614</v>
      </c>
      <c r="B1623" s="1"/>
      <c r="C1623" s="1"/>
      <c r="D1623" s="2"/>
      <c r="E1623" s="3"/>
      <c r="F1623" s="4"/>
      <c r="G1623" s="5"/>
      <c r="H1623" s="4"/>
      <c r="I1623" s="5"/>
      <c r="J1623" s="6"/>
      <c r="K1623" s="5"/>
      <c r="L1623" s="5"/>
      <c r="M1623" s="5"/>
      <c r="N1623" s="7"/>
      <c r="O1623" s="38"/>
      <c r="P1623" s="5"/>
      <c r="Q1623" s="5"/>
      <c r="R1623" s="7"/>
      <c r="S1623" s="38"/>
      <c r="T1623" s="5"/>
      <c r="U1623" s="5"/>
      <c r="V1623" s="55"/>
      <c r="W1623" s="38"/>
      <c r="X1623" s="5"/>
      <c r="Y1623" s="5"/>
      <c r="Z1623" s="55"/>
      <c r="AA1623" s="36">
        <f>IF(Dane!$E$3=1,AO1623+BA1623+BM1623,IF(Dane!$E$3=2,AU1623+BG1623+BS1623,AW1623+BI1623+BU1623))</f>
        <v>0</v>
      </c>
      <c r="AB1623" s="16">
        <f>IF(Dane!$E$3=1,AP1623+BB1623+BN1623,IF(Dane!$E$3=2,AV1623+BH1623+BT1623,AX1623+BJ1623+BV1623))</f>
        <v>0</v>
      </c>
      <c r="AC1623" s="16">
        <f>IF(((K1623*Dane!$C$9)-AA1623)&lt;0,0,(K1623*Dane!$C$9)-AA1623)</f>
        <v>0</v>
      </c>
      <c r="AD1623" s="37">
        <f>IFERROR(IF(((L1623*Dane!$C$9)-AB1623)&lt;0,0,(L1623*Dane!$C$9)-AB1623),0)</f>
        <v>0</v>
      </c>
      <c r="AE1623" s="97"/>
      <c r="AF1623" s="77">
        <f>IF(Dane!$E$3=1,AO1623,IF(Dane!$E$3=2,AU1623,AW1623))</f>
        <v>0</v>
      </c>
      <c r="AG1623" s="77">
        <f>IF(Dane!$E$3=1,AP1623,IF(Dane!$E$3=2,AV1623,AX1623))</f>
        <v>0</v>
      </c>
      <c r="AH1623" s="77">
        <f>IF(Dane!$E$3=1,BA1623,IF(Dane!$E$3=2,BG1623,BI1623))</f>
        <v>0</v>
      </c>
      <c r="AI1623" s="77">
        <f>IF(Dane!$E$3=1,BB1623,IF(Dane!$E$3=2,BH1623,BJ1623))</f>
        <v>0</v>
      </c>
      <c r="AJ1623" s="77">
        <f>IF(Dane!$E$3=1,BM1623,IF(Dane!$E$3=2,BS1623,BU1623))</f>
        <v>0</v>
      </c>
      <c r="AK1623" s="77">
        <f>IF(Dane!$E$3=1,BN1623,IF(Dane!$E$3=2,BT1623,BV1623))</f>
        <v>0</v>
      </c>
      <c r="AL1623" s="24">
        <f t="shared" si="775"/>
        <v>0</v>
      </c>
      <c r="AM1623" s="24">
        <f t="shared" si="776"/>
        <v>0</v>
      </c>
      <c r="AN1623" s="24"/>
      <c r="AO1623" s="24">
        <f t="shared" si="761"/>
        <v>0</v>
      </c>
      <c r="AP1623" s="24">
        <f t="shared" si="777"/>
        <v>0</v>
      </c>
      <c r="AQ1623" s="24">
        <f t="shared" si="762"/>
        <v>0</v>
      </c>
      <c r="AR1623" s="24">
        <f t="shared" si="763"/>
        <v>0</v>
      </c>
      <c r="AS1623" s="24">
        <f t="shared" si="764"/>
        <v>0</v>
      </c>
      <c r="AT1623" s="24">
        <f t="shared" si="778"/>
        <v>0</v>
      </c>
      <c r="AU1623" s="24">
        <f t="shared" si="787"/>
        <v>0</v>
      </c>
      <c r="AV1623" s="24">
        <v>0</v>
      </c>
      <c r="AW1623" s="24">
        <f t="shared" si="790"/>
        <v>0</v>
      </c>
      <c r="AX1623" s="24">
        <v>0</v>
      </c>
      <c r="AY1623" s="24">
        <f t="shared" si="779"/>
        <v>0</v>
      </c>
      <c r="AZ1623" s="24">
        <f t="shared" si="780"/>
        <v>0</v>
      </c>
      <c r="BA1623" s="24">
        <f t="shared" si="765"/>
        <v>0</v>
      </c>
      <c r="BB1623" s="24">
        <f t="shared" si="766"/>
        <v>0</v>
      </c>
      <c r="BC1623" s="24">
        <f t="shared" si="767"/>
        <v>0</v>
      </c>
      <c r="BD1623" s="24">
        <f t="shared" si="768"/>
        <v>0</v>
      </c>
      <c r="BE1623" s="24">
        <f t="shared" si="769"/>
        <v>0</v>
      </c>
      <c r="BF1623" s="24">
        <f t="shared" si="781"/>
        <v>0</v>
      </c>
      <c r="BG1623" s="24">
        <f t="shared" si="788"/>
        <v>0</v>
      </c>
      <c r="BH1623" s="24">
        <v>0</v>
      </c>
      <c r="BI1623" s="24">
        <f t="shared" si="782"/>
        <v>0</v>
      </c>
      <c r="BJ1623" s="24">
        <v>0</v>
      </c>
      <c r="BK1623" s="24">
        <f t="shared" si="783"/>
        <v>0</v>
      </c>
      <c r="BL1623" s="24">
        <f t="shared" si="784"/>
        <v>0</v>
      </c>
      <c r="BM1623" s="24">
        <f t="shared" si="770"/>
        <v>0</v>
      </c>
      <c r="BN1623" s="24">
        <f t="shared" si="771"/>
        <v>0</v>
      </c>
      <c r="BO1623" s="24">
        <f t="shared" si="772"/>
        <v>0</v>
      </c>
      <c r="BP1623" s="24">
        <f t="shared" si="773"/>
        <v>0</v>
      </c>
      <c r="BQ1623" s="24">
        <f t="shared" si="774"/>
        <v>0</v>
      </c>
      <c r="BR1623" s="24">
        <f t="shared" si="785"/>
        <v>0</v>
      </c>
      <c r="BS1623" s="24">
        <f t="shared" si="789"/>
        <v>0</v>
      </c>
      <c r="BT1623" s="24">
        <v>0</v>
      </c>
      <c r="BU1623" s="24">
        <f t="shared" si="786"/>
        <v>0</v>
      </c>
      <c r="BV1623" s="24">
        <v>0</v>
      </c>
    </row>
    <row r="1624" spans="1:74">
      <c r="A1624" s="87">
        <v>1615</v>
      </c>
      <c r="B1624" s="1"/>
      <c r="C1624" s="1"/>
      <c r="D1624" s="2"/>
      <c r="E1624" s="3"/>
      <c r="F1624" s="4"/>
      <c r="G1624" s="5"/>
      <c r="H1624" s="4"/>
      <c r="I1624" s="5"/>
      <c r="J1624" s="6"/>
      <c r="K1624" s="5"/>
      <c r="L1624" s="5"/>
      <c r="M1624" s="5"/>
      <c r="N1624" s="7"/>
      <c r="O1624" s="38"/>
      <c r="P1624" s="5"/>
      <c r="Q1624" s="5"/>
      <c r="R1624" s="7"/>
      <c r="S1624" s="38"/>
      <c r="T1624" s="5"/>
      <c r="U1624" s="5"/>
      <c r="V1624" s="55"/>
      <c r="W1624" s="38"/>
      <c r="X1624" s="5"/>
      <c r="Y1624" s="5"/>
      <c r="Z1624" s="55"/>
      <c r="AA1624" s="36">
        <f>IF(Dane!$E$3=1,AO1624+BA1624+BM1624,IF(Dane!$E$3=2,AU1624+BG1624+BS1624,AW1624+BI1624+BU1624))</f>
        <v>0</v>
      </c>
      <c r="AB1624" s="16">
        <f>IF(Dane!$E$3=1,AP1624+BB1624+BN1624,IF(Dane!$E$3=2,AV1624+BH1624+BT1624,AX1624+BJ1624+BV1624))</f>
        <v>0</v>
      </c>
      <c r="AC1624" s="16">
        <f>IF(((K1624*Dane!$C$9)-AA1624)&lt;0,0,(K1624*Dane!$C$9)-AA1624)</f>
        <v>0</v>
      </c>
      <c r="AD1624" s="37">
        <f>IFERROR(IF(((L1624*Dane!$C$9)-AB1624)&lt;0,0,(L1624*Dane!$C$9)-AB1624),0)</f>
        <v>0</v>
      </c>
      <c r="AE1624" s="97"/>
      <c r="AF1624" s="77">
        <f>IF(Dane!$E$3=1,AO1624,IF(Dane!$E$3=2,AU1624,AW1624))</f>
        <v>0</v>
      </c>
      <c r="AG1624" s="77">
        <f>IF(Dane!$E$3=1,AP1624,IF(Dane!$E$3=2,AV1624,AX1624))</f>
        <v>0</v>
      </c>
      <c r="AH1624" s="77">
        <f>IF(Dane!$E$3=1,BA1624,IF(Dane!$E$3=2,BG1624,BI1624))</f>
        <v>0</v>
      </c>
      <c r="AI1624" s="77">
        <f>IF(Dane!$E$3=1,BB1624,IF(Dane!$E$3=2,BH1624,BJ1624))</f>
        <v>0</v>
      </c>
      <c r="AJ1624" s="77">
        <f>IF(Dane!$E$3=1,BM1624,IF(Dane!$E$3=2,BS1624,BU1624))</f>
        <v>0</v>
      </c>
      <c r="AK1624" s="77">
        <f>IF(Dane!$E$3=1,BN1624,IF(Dane!$E$3=2,BT1624,BV1624))</f>
        <v>0</v>
      </c>
      <c r="AL1624" s="24">
        <f t="shared" si="775"/>
        <v>0</v>
      </c>
      <c r="AM1624" s="24">
        <f t="shared" si="776"/>
        <v>0</v>
      </c>
      <c r="AN1624" s="24"/>
      <c r="AO1624" s="24">
        <f t="shared" si="761"/>
        <v>0</v>
      </c>
      <c r="AP1624" s="24">
        <f t="shared" si="777"/>
        <v>0</v>
      </c>
      <c r="AQ1624" s="24">
        <f t="shared" si="762"/>
        <v>0</v>
      </c>
      <c r="AR1624" s="24">
        <f t="shared" si="763"/>
        <v>0</v>
      </c>
      <c r="AS1624" s="24">
        <f t="shared" si="764"/>
        <v>0</v>
      </c>
      <c r="AT1624" s="24">
        <f t="shared" si="778"/>
        <v>0</v>
      </c>
      <c r="AU1624" s="24">
        <f t="shared" si="787"/>
        <v>0</v>
      </c>
      <c r="AV1624" s="24">
        <v>0</v>
      </c>
      <c r="AW1624" s="24">
        <f t="shared" si="790"/>
        <v>0</v>
      </c>
      <c r="AX1624" s="24">
        <v>0</v>
      </c>
      <c r="AY1624" s="24">
        <f t="shared" si="779"/>
        <v>0</v>
      </c>
      <c r="AZ1624" s="24">
        <f t="shared" si="780"/>
        <v>0</v>
      </c>
      <c r="BA1624" s="24">
        <f t="shared" si="765"/>
        <v>0</v>
      </c>
      <c r="BB1624" s="24">
        <f t="shared" si="766"/>
        <v>0</v>
      </c>
      <c r="BC1624" s="24">
        <f t="shared" si="767"/>
        <v>0</v>
      </c>
      <c r="BD1624" s="24">
        <f t="shared" si="768"/>
        <v>0</v>
      </c>
      <c r="BE1624" s="24">
        <f t="shared" si="769"/>
        <v>0</v>
      </c>
      <c r="BF1624" s="24">
        <f t="shared" si="781"/>
        <v>0</v>
      </c>
      <c r="BG1624" s="24">
        <f t="shared" si="788"/>
        <v>0</v>
      </c>
      <c r="BH1624" s="24">
        <v>0</v>
      </c>
      <c r="BI1624" s="24">
        <f t="shared" si="782"/>
        <v>0</v>
      </c>
      <c r="BJ1624" s="24">
        <v>0</v>
      </c>
      <c r="BK1624" s="24">
        <f t="shared" si="783"/>
        <v>0</v>
      </c>
      <c r="BL1624" s="24">
        <f t="shared" si="784"/>
        <v>0</v>
      </c>
      <c r="BM1624" s="24">
        <f t="shared" si="770"/>
        <v>0</v>
      </c>
      <c r="BN1624" s="24">
        <f t="shared" si="771"/>
        <v>0</v>
      </c>
      <c r="BO1624" s="24">
        <f t="shared" si="772"/>
        <v>0</v>
      </c>
      <c r="BP1624" s="24">
        <f t="shared" si="773"/>
        <v>0</v>
      </c>
      <c r="BQ1624" s="24">
        <f t="shared" si="774"/>
        <v>0</v>
      </c>
      <c r="BR1624" s="24">
        <f t="shared" si="785"/>
        <v>0</v>
      </c>
      <c r="BS1624" s="24">
        <f t="shared" si="789"/>
        <v>0</v>
      </c>
      <c r="BT1624" s="24">
        <v>0</v>
      </c>
      <c r="BU1624" s="24">
        <f t="shared" si="786"/>
        <v>0</v>
      </c>
      <c r="BV1624" s="24">
        <v>0</v>
      </c>
    </row>
    <row r="1625" spans="1:74">
      <c r="A1625" s="87">
        <v>1616</v>
      </c>
      <c r="B1625" s="1"/>
      <c r="C1625" s="1"/>
      <c r="D1625" s="2"/>
      <c r="E1625" s="3"/>
      <c r="F1625" s="4"/>
      <c r="G1625" s="5"/>
      <c r="H1625" s="4"/>
      <c r="I1625" s="5"/>
      <c r="J1625" s="6"/>
      <c r="K1625" s="5"/>
      <c r="L1625" s="5"/>
      <c r="M1625" s="5"/>
      <c r="N1625" s="7"/>
      <c r="O1625" s="38"/>
      <c r="P1625" s="5"/>
      <c r="Q1625" s="5"/>
      <c r="R1625" s="7"/>
      <c r="S1625" s="38"/>
      <c r="T1625" s="5"/>
      <c r="U1625" s="5"/>
      <c r="V1625" s="55"/>
      <c r="W1625" s="38"/>
      <c r="X1625" s="5"/>
      <c r="Y1625" s="5"/>
      <c r="Z1625" s="55"/>
      <c r="AA1625" s="36">
        <f>IF(Dane!$E$3=1,AO1625+BA1625+BM1625,IF(Dane!$E$3=2,AU1625+BG1625+BS1625,AW1625+BI1625+BU1625))</f>
        <v>0</v>
      </c>
      <c r="AB1625" s="16">
        <f>IF(Dane!$E$3=1,AP1625+BB1625+BN1625,IF(Dane!$E$3=2,AV1625+BH1625+BT1625,AX1625+BJ1625+BV1625))</f>
        <v>0</v>
      </c>
      <c r="AC1625" s="16">
        <f>IF(((K1625*Dane!$C$9)-AA1625)&lt;0,0,(K1625*Dane!$C$9)-AA1625)</f>
        <v>0</v>
      </c>
      <c r="AD1625" s="37">
        <f>IFERROR(IF(((L1625*Dane!$C$9)-AB1625)&lt;0,0,(L1625*Dane!$C$9)-AB1625),0)</f>
        <v>0</v>
      </c>
      <c r="AE1625" s="97"/>
      <c r="AF1625" s="77">
        <f>IF(Dane!$E$3=1,AO1625,IF(Dane!$E$3=2,AU1625,AW1625))</f>
        <v>0</v>
      </c>
      <c r="AG1625" s="77">
        <f>IF(Dane!$E$3=1,AP1625,IF(Dane!$E$3=2,AV1625,AX1625))</f>
        <v>0</v>
      </c>
      <c r="AH1625" s="77">
        <f>IF(Dane!$E$3=1,BA1625,IF(Dane!$E$3=2,BG1625,BI1625))</f>
        <v>0</v>
      </c>
      <c r="AI1625" s="77">
        <f>IF(Dane!$E$3=1,BB1625,IF(Dane!$E$3=2,BH1625,BJ1625))</f>
        <v>0</v>
      </c>
      <c r="AJ1625" s="77">
        <f>IF(Dane!$E$3=1,BM1625,IF(Dane!$E$3=2,BS1625,BU1625))</f>
        <v>0</v>
      </c>
      <c r="AK1625" s="77">
        <f>IF(Dane!$E$3=1,BN1625,IF(Dane!$E$3=2,BT1625,BV1625))</f>
        <v>0</v>
      </c>
      <c r="AL1625" s="24">
        <f t="shared" si="775"/>
        <v>0</v>
      </c>
      <c r="AM1625" s="24">
        <f t="shared" si="776"/>
        <v>0</v>
      </c>
      <c r="AN1625" s="24"/>
      <c r="AO1625" s="24">
        <f t="shared" si="761"/>
        <v>0</v>
      </c>
      <c r="AP1625" s="24">
        <f t="shared" si="777"/>
        <v>0</v>
      </c>
      <c r="AQ1625" s="24">
        <f t="shared" si="762"/>
        <v>0</v>
      </c>
      <c r="AR1625" s="24">
        <f t="shared" si="763"/>
        <v>0</v>
      </c>
      <c r="AS1625" s="24">
        <f t="shared" si="764"/>
        <v>0</v>
      </c>
      <c r="AT1625" s="24">
        <f t="shared" si="778"/>
        <v>0</v>
      </c>
      <c r="AU1625" s="24">
        <f t="shared" si="787"/>
        <v>0</v>
      </c>
      <c r="AV1625" s="24">
        <v>0</v>
      </c>
      <c r="AW1625" s="24">
        <f t="shared" si="790"/>
        <v>0</v>
      </c>
      <c r="AX1625" s="24">
        <v>0</v>
      </c>
      <c r="AY1625" s="24">
        <f t="shared" si="779"/>
        <v>0</v>
      </c>
      <c r="AZ1625" s="24">
        <f t="shared" si="780"/>
        <v>0</v>
      </c>
      <c r="BA1625" s="24">
        <f t="shared" si="765"/>
        <v>0</v>
      </c>
      <c r="BB1625" s="24">
        <f t="shared" si="766"/>
        <v>0</v>
      </c>
      <c r="BC1625" s="24">
        <f t="shared" si="767"/>
        <v>0</v>
      </c>
      <c r="BD1625" s="24">
        <f t="shared" si="768"/>
        <v>0</v>
      </c>
      <c r="BE1625" s="24">
        <f t="shared" si="769"/>
        <v>0</v>
      </c>
      <c r="BF1625" s="24">
        <f t="shared" si="781"/>
        <v>0</v>
      </c>
      <c r="BG1625" s="24">
        <f t="shared" si="788"/>
        <v>0</v>
      </c>
      <c r="BH1625" s="24">
        <v>0</v>
      </c>
      <c r="BI1625" s="24">
        <f t="shared" si="782"/>
        <v>0</v>
      </c>
      <c r="BJ1625" s="24">
        <v>0</v>
      </c>
      <c r="BK1625" s="24">
        <f t="shared" si="783"/>
        <v>0</v>
      </c>
      <c r="BL1625" s="24">
        <f t="shared" si="784"/>
        <v>0</v>
      </c>
      <c r="BM1625" s="24">
        <f t="shared" si="770"/>
        <v>0</v>
      </c>
      <c r="BN1625" s="24">
        <f t="shared" si="771"/>
        <v>0</v>
      </c>
      <c r="BO1625" s="24">
        <f t="shared" si="772"/>
        <v>0</v>
      </c>
      <c r="BP1625" s="24">
        <f t="shared" si="773"/>
        <v>0</v>
      </c>
      <c r="BQ1625" s="24">
        <f t="shared" si="774"/>
        <v>0</v>
      </c>
      <c r="BR1625" s="24">
        <f t="shared" si="785"/>
        <v>0</v>
      </c>
      <c r="BS1625" s="24">
        <f t="shared" si="789"/>
        <v>0</v>
      </c>
      <c r="BT1625" s="24">
        <v>0</v>
      </c>
      <c r="BU1625" s="24">
        <f t="shared" si="786"/>
        <v>0</v>
      </c>
      <c r="BV1625" s="24">
        <v>0</v>
      </c>
    </row>
    <row r="1626" spans="1:74">
      <c r="A1626" s="87">
        <v>1617</v>
      </c>
      <c r="B1626" s="1"/>
      <c r="C1626" s="1"/>
      <c r="D1626" s="2"/>
      <c r="E1626" s="3"/>
      <c r="F1626" s="4"/>
      <c r="G1626" s="5"/>
      <c r="H1626" s="4"/>
      <c r="I1626" s="5"/>
      <c r="J1626" s="6"/>
      <c r="K1626" s="5"/>
      <c r="L1626" s="5"/>
      <c r="M1626" s="5"/>
      <c r="N1626" s="7"/>
      <c r="O1626" s="38"/>
      <c r="P1626" s="5"/>
      <c r="Q1626" s="5"/>
      <c r="R1626" s="7"/>
      <c r="S1626" s="38"/>
      <c r="T1626" s="5"/>
      <c r="U1626" s="5"/>
      <c r="V1626" s="55"/>
      <c r="W1626" s="38"/>
      <c r="X1626" s="5"/>
      <c r="Y1626" s="5"/>
      <c r="Z1626" s="55"/>
      <c r="AA1626" s="36">
        <f>IF(Dane!$E$3=1,AO1626+BA1626+BM1626,IF(Dane!$E$3=2,AU1626+BG1626+BS1626,AW1626+BI1626+BU1626))</f>
        <v>0</v>
      </c>
      <c r="AB1626" s="16">
        <f>IF(Dane!$E$3=1,AP1626+BB1626+BN1626,IF(Dane!$E$3=2,AV1626+BH1626+BT1626,AX1626+BJ1626+BV1626))</f>
        <v>0</v>
      </c>
      <c r="AC1626" s="16">
        <f>IF(((K1626*Dane!$C$9)-AA1626)&lt;0,0,(K1626*Dane!$C$9)-AA1626)</f>
        <v>0</v>
      </c>
      <c r="AD1626" s="37">
        <f>IFERROR(IF(((L1626*Dane!$C$9)-AB1626)&lt;0,0,(L1626*Dane!$C$9)-AB1626),0)</f>
        <v>0</v>
      </c>
      <c r="AE1626" s="97"/>
      <c r="AF1626" s="77">
        <f>IF(Dane!$E$3=1,AO1626,IF(Dane!$E$3=2,AU1626,AW1626))</f>
        <v>0</v>
      </c>
      <c r="AG1626" s="77">
        <f>IF(Dane!$E$3=1,AP1626,IF(Dane!$E$3=2,AV1626,AX1626))</f>
        <v>0</v>
      </c>
      <c r="AH1626" s="77">
        <f>IF(Dane!$E$3=1,BA1626,IF(Dane!$E$3=2,BG1626,BI1626))</f>
        <v>0</v>
      </c>
      <c r="AI1626" s="77">
        <f>IF(Dane!$E$3=1,BB1626,IF(Dane!$E$3=2,BH1626,BJ1626))</f>
        <v>0</v>
      </c>
      <c r="AJ1626" s="77">
        <f>IF(Dane!$E$3=1,BM1626,IF(Dane!$E$3=2,BS1626,BU1626))</f>
        <v>0</v>
      </c>
      <c r="AK1626" s="77">
        <f>IF(Dane!$E$3=1,BN1626,IF(Dane!$E$3=2,BT1626,BV1626))</f>
        <v>0</v>
      </c>
      <c r="AL1626" s="24">
        <f t="shared" si="775"/>
        <v>0</v>
      </c>
      <c r="AM1626" s="24">
        <f t="shared" si="776"/>
        <v>0</v>
      </c>
      <c r="AN1626" s="24"/>
      <c r="AO1626" s="24">
        <f t="shared" si="761"/>
        <v>0</v>
      </c>
      <c r="AP1626" s="24">
        <f t="shared" si="777"/>
        <v>0</v>
      </c>
      <c r="AQ1626" s="24">
        <f t="shared" si="762"/>
        <v>0</v>
      </c>
      <c r="AR1626" s="24">
        <f t="shared" si="763"/>
        <v>0</v>
      </c>
      <c r="AS1626" s="24">
        <f t="shared" si="764"/>
        <v>0</v>
      </c>
      <c r="AT1626" s="24">
        <f t="shared" si="778"/>
        <v>0</v>
      </c>
      <c r="AU1626" s="24">
        <f t="shared" si="787"/>
        <v>0</v>
      </c>
      <c r="AV1626" s="24">
        <v>0</v>
      </c>
      <c r="AW1626" s="24">
        <f t="shared" si="790"/>
        <v>0</v>
      </c>
      <c r="AX1626" s="24">
        <v>0</v>
      </c>
      <c r="AY1626" s="24">
        <f t="shared" si="779"/>
        <v>0</v>
      </c>
      <c r="AZ1626" s="24">
        <f t="shared" si="780"/>
        <v>0</v>
      </c>
      <c r="BA1626" s="24">
        <f t="shared" si="765"/>
        <v>0</v>
      </c>
      <c r="BB1626" s="24">
        <f t="shared" si="766"/>
        <v>0</v>
      </c>
      <c r="BC1626" s="24">
        <f t="shared" si="767"/>
        <v>0</v>
      </c>
      <c r="BD1626" s="24">
        <f t="shared" si="768"/>
        <v>0</v>
      </c>
      <c r="BE1626" s="24">
        <f t="shared" si="769"/>
        <v>0</v>
      </c>
      <c r="BF1626" s="24">
        <f t="shared" si="781"/>
        <v>0</v>
      </c>
      <c r="BG1626" s="24">
        <f t="shared" si="788"/>
        <v>0</v>
      </c>
      <c r="BH1626" s="24">
        <v>0</v>
      </c>
      <c r="BI1626" s="24">
        <f t="shared" si="782"/>
        <v>0</v>
      </c>
      <c r="BJ1626" s="24">
        <v>0</v>
      </c>
      <c r="BK1626" s="24">
        <f t="shared" si="783"/>
        <v>0</v>
      </c>
      <c r="BL1626" s="24">
        <f t="shared" si="784"/>
        <v>0</v>
      </c>
      <c r="BM1626" s="24">
        <f t="shared" si="770"/>
        <v>0</v>
      </c>
      <c r="BN1626" s="24">
        <f t="shared" si="771"/>
        <v>0</v>
      </c>
      <c r="BO1626" s="24">
        <f t="shared" si="772"/>
        <v>0</v>
      </c>
      <c r="BP1626" s="24">
        <f t="shared" si="773"/>
        <v>0</v>
      </c>
      <c r="BQ1626" s="24">
        <f t="shared" si="774"/>
        <v>0</v>
      </c>
      <c r="BR1626" s="24">
        <f t="shared" si="785"/>
        <v>0</v>
      </c>
      <c r="BS1626" s="24">
        <f t="shared" si="789"/>
        <v>0</v>
      </c>
      <c r="BT1626" s="24">
        <v>0</v>
      </c>
      <c r="BU1626" s="24">
        <f t="shared" si="786"/>
        <v>0</v>
      </c>
      <c r="BV1626" s="24">
        <v>0</v>
      </c>
    </row>
    <row r="1627" spans="1:74">
      <c r="A1627" s="87">
        <v>1618</v>
      </c>
      <c r="B1627" s="1"/>
      <c r="C1627" s="1"/>
      <c r="D1627" s="2"/>
      <c r="E1627" s="3"/>
      <c r="F1627" s="4"/>
      <c r="G1627" s="5"/>
      <c r="H1627" s="4"/>
      <c r="I1627" s="5"/>
      <c r="J1627" s="6"/>
      <c r="K1627" s="5"/>
      <c r="L1627" s="5"/>
      <c r="M1627" s="5"/>
      <c r="N1627" s="7"/>
      <c r="O1627" s="38"/>
      <c r="P1627" s="5"/>
      <c r="Q1627" s="5"/>
      <c r="R1627" s="7"/>
      <c r="S1627" s="38"/>
      <c r="T1627" s="5"/>
      <c r="U1627" s="5"/>
      <c r="V1627" s="55"/>
      <c r="W1627" s="38"/>
      <c r="X1627" s="5"/>
      <c r="Y1627" s="5"/>
      <c r="Z1627" s="55"/>
      <c r="AA1627" s="36">
        <f>IF(Dane!$E$3=1,AO1627+BA1627+BM1627,IF(Dane!$E$3=2,AU1627+BG1627+BS1627,AW1627+BI1627+BU1627))</f>
        <v>0</v>
      </c>
      <c r="AB1627" s="16">
        <f>IF(Dane!$E$3=1,AP1627+BB1627+BN1627,IF(Dane!$E$3=2,AV1627+BH1627+BT1627,AX1627+BJ1627+BV1627))</f>
        <v>0</v>
      </c>
      <c r="AC1627" s="16">
        <f>IF(((K1627*Dane!$C$9)-AA1627)&lt;0,0,(K1627*Dane!$C$9)-AA1627)</f>
        <v>0</v>
      </c>
      <c r="AD1627" s="37">
        <f>IFERROR(IF(((L1627*Dane!$C$9)-AB1627)&lt;0,0,(L1627*Dane!$C$9)-AB1627),0)</f>
        <v>0</v>
      </c>
      <c r="AE1627" s="97"/>
      <c r="AF1627" s="77">
        <f>IF(Dane!$E$3=1,AO1627,IF(Dane!$E$3=2,AU1627,AW1627))</f>
        <v>0</v>
      </c>
      <c r="AG1627" s="77">
        <f>IF(Dane!$E$3=1,AP1627,IF(Dane!$E$3=2,AV1627,AX1627))</f>
        <v>0</v>
      </c>
      <c r="AH1627" s="77">
        <f>IF(Dane!$E$3=1,BA1627,IF(Dane!$E$3=2,BG1627,BI1627))</f>
        <v>0</v>
      </c>
      <c r="AI1627" s="77">
        <f>IF(Dane!$E$3=1,BB1627,IF(Dane!$E$3=2,BH1627,BJ1627))</f>
        <v>0</v>
      </c>
      <c r="AJ1627" s="77">
        <f>IF(Dane!$E$3=1,BM1627,IF(Dane!$E$3=2,BS1627,BU1627))</f>
        <v>0</v>
      </c>
      <c r="AK1627" s="77">
        <f>IF(Dane!$E$3=1,BN1627,IF(Dane!$E$3=2,BT1627,BV1627))</f>
        <v>0</v>
      </c>
      <c r="AL1627" s="24">
        <f t="shared" si="775"/>
        <v>0</v>
      </c>
      <c r="AM1627" s="24">
        <f t="shared" si="776"/>
        <v>0</v>
      </c>
      <c r="AN1627" s="24"/>
      <c r="AO1627" s="24">
        <f t="shared" si="761"/>
        <v>0</v>
      </c>
      <c r="AP1627" s="24">
        <f t="shared" si="777"/>
        <v>0</v>
      </c>
      <c r="AQ1627" s="24">
        <f t="shared" si="762"/>
        <v>0</v>
      </c>
      <c r="AR1627" s="24">
        <f t="shared" si="763"/>
        <v>0</v>
      </c>
      <c r="AS1627" s="24">
        <f t="shared" si="764"/>
        <v>0</v>
      </c>
      <c r="AT1627" s="24">
        <f t="shared" si="778"/>
        <v>0</v>
      </c>
      <c r="AU1627" s="24">
        <f t="shared" si="787"/>
        <v>0</v>
      </c>
      <c r="AV1627" s="24">
        <v>0</v>
      </c>
      <c r="AW1627" s="24">
        <f t="shared" si="790"/>
        <v>0</v>
      </c>
      <c r="AX1627" s="24">
        <v>0</v>
      </c>
      <c r="AY1627" s="24">
        <f t="shared" si="779"/>
        <v>0</v>
      </c>
      <c r="AZ1627" s="24">
        <f t="shared" si="780"/>
        <v>0</v>
      </c>
      <c r="BA1627" s="24">
        <f t="shared" si="765"/>
        <v>0</v>
      </c>
      <c r="BB1627" s="24">
        <f t="shared" si="766"/>
        <v>0</v>
      </c>
      <c r="BC1627" s="24">
        <f t="shared" si="767"/>
        <v>0</v>
      </c>
      <c r="BD1627" s="24">
        <f t="shared" si="768"/>
        <v>0</v>
      </c>
      <c r="BE1627" s="24">
        <f t="shared" si="769"/>
        <v>0</v>
      </c>
      <c r="BF1627" s="24">
        <f t="shared" si="781"/>
        <v>0</v>
      </c>
      <c r="BG1627" s="24">
        <f t="shared" si="788"/>
        <v>0</v>
      </c>
      <c r="BH1627" s="24">
        <v>0</v>
      </c>
      <c r="BI1627" s="24">
        <f t="shared" si="782"/>
        <v>0</v>
      </c>
      <c r="BJ1627" s="24">
        <v>0</v>
      </c>
      <c r="BK1627" s="24">
        <f t="shared" si="783"/>
        <v>0</v>
      </c>
      <c r="BL1627" s="24">
        <f t="shared" si="784"/>
        <v>0</v>
      </c>
      <c r="BM1627" s="24">
        <f t="shared" si="770"/>
        <v>0</v>
      </c>
      <c r="BN1627" s="24">
        <f t="shared" si="771"/>
        <v>0</v>
      </c>
      <c r="BO1627" s="24">
        <f t="shared" si="772"/>
        <v>0</v>
      </c>
      <c r="BP1627" s="24">
        <f t="shared" si="773"/>
        <v>0</v>
      </c>
      <c r="BQ1627" s="24">
        <f t="shared" si="774"/>
        <v>0</v>
      </c>
      <c r="BR1627" s="24">
        <f t="shared" si="785"/>
        <v>0</v>
      </c>
      <c r="BS1627" s="24">
        <f t="shared" si="789"/>
        <v>0</v>
      </c>
      <c r="BT1627" s="24">
        <v>0</v>
      </c>
      <c r="BU1627" s="24">
        <f t="shared" si="786"/>
        <v>0</v>
      </c>
      <c r="BV1627" s="24">
        <v>0</v>
      </c>
    </row>
    <row r="1628" spans="1:74">
      <c r="A1628" s="87">
        <v>1619</v>
      </c>
      <c r="B1628" s="1"/>
      <c r="C1628" s="1"/>
      <c r="D1628" s="2"/>
      <c r="E1628" s="3"/>
      <c r="F1628" s="4"/>
      <c r="G1628" s="5"/>
      <c r="H1628" s="4"/>
      <c r="I1628" s="5"/>
      <c r="J1628" s="6"/>
      <c r="K1628" s="5"/>
      <c r="L1628" s="5"/>
      <c r="M1628" s="5"/>
      <c r="N1628" s="7"/>
      <c r="O1628" s="38"/>
      <c r="P1628" s="5"/>
      <c r="Q1628" s="5"/>
      <c r="R1628" s="7"/>
      <c r="S1628" s="38"/>
      <c r="T1628" s="5"/>
      <c r="U1628" s="5"/>
      <c r="V1628" s="55"/>
      <c r="W1628" s="38"/>
      <c r="X1628" s="5"/>
      <c r="Y1628" s="5"/>
      <c r="Z1628" s="55"/>
      <c r="AA1628" s="36">
        <f>IF(Dane!$E$3=1,AO1628+BA1628+BM1628,IF(Dane!$E$3=2,AU1628+BG1628+BS1628,AW1628+BI1628+BU1628))</f>
        <v>0</v>
      </c>
      <c r="AB1628" s="16">
        <f>IF(Dane!$E$3=1,AP1628+BB1628+BN1628,IF(Dane!$E$3=2,AV1628+BH1628+BT1628,AX1628+BJ1628+BV1628))</f>
        <v>0</v>
      </c>
      <c r="AC1628" s="16">
        <f>IF(((K1628*Dane!$C$9)-AA1628)&lt;0,0,(K1628*Dane!$C$9)-AA1628)</f>
        <v>0</v>
      </c>
      <c r="AD1628" s="37">
        <f>IFERROR(IF(((L1628*Dane!$C$9)-AB1628)&lt;0,0,(L1628*Dane!$C$9)-AB1628),0)</f>
        <v>0</v>
      </c>
      <c r="AE1628" s="97"/>
      <c r="AF1628" s="77">
        <f>IF(Dane!$E$3=1,AO1628,IF(Dane!$E$3=2,AU1628,AW1628))</f>
        <v>0</v>
      </c>
      <c r="AG1628" s="77">
        <f>IF(Dane!$E$3=1,AP1628,IF(Dane!$E$3=2,AV1628,AX1628))</f>
        <v>0</v>
      </c>
      <c r="AH1628" s="77">
        <f>IF(Dane!$E$3=1,BA1628,IF(Dane!$E$3=2,BG1628,BI1628))</f>
        <v>0</v>
      </c>
      <c r="AI1628" s="77">
        <f>IF(Dane!$E$3=1,BB1628,IF(Dane!$E$3=2,BH1628,BJ1628))</f>
        <v>0</v>
      </c>
      <c r="AJ1628" s="77">
        <f>IF(Dane!$E$3=1,BM1628,IF(Dane!$E$3=2,BS1628,BU1628))</f>
        <v>0</v>
      </c>
      <c r="AK1628" s="77">
        <f>IF(Dane!$E$3=1,BN1628,IF(Dane!$E$3=2,BT1628,BV1628))</f>
        <v>0</v>
      </c>
      <c r="AL1628" s="24">
        <f t="shared" si="775"/>
        <v>0</v>
      </c>
      <c r="AM1628" s="24">
        <f t="shared" si="776"/>
        <v>0</v>
      </c>
      <c r="AN1628" s="24"/>
      <c r="AO1628" s="24">
        <f t="shared" si="761"/>
        <v>0</v>
      </c>
      <c r="AP1628" s="24">
        <f t="shared" si="777"/>
        <v>0</v>
      </c>
      <c r="AQ1628" s="24">
        <f t="shared" si="762"/>
        <v>0</v>
      </c>
      <c r="AR1628" s="24">
        <f t="shared" si="763"/>
        <v>0</v>
      </c>
      <c r="AS1628" s="24">
        <f t="shared" si="764"/>
        <v>0</v>
      </c>
      <c r="AT1628" s="24">
        <f t="shared" si="778"/>
        <v>0</v>
      </c>
      <c r="AU1628" s="24">
        <f t="shared" si="787"/>
        <v>0</v>
      </c>
      <c r="AV1628" s="24">
        <v>0</v>
      </c>
      <c r="AW1628" s="24">
        <f t="shared" si="790"/>
        <v>0</v>
      </c>
      <c r="AX1628" s="24">
        <v>0</v>
      </c>
      <c r="AY1628" s="24">
        <f t="shared" si="779"/>
        <v>0</v>
      </c>
      <c r="AZ1628" s="24">
        <f t="shared" si="780"/>
        <v>0</v>
      </c>
      <c r="BA1628" s="24">
        <f t="shared" si="765"/>
        <v>0</v>
      </c>
      <c r="BB1628" s="24">
        <f t="shared" si="766"/>
        <v>0</v>
      </c>
      <c r="BC1628" s="24">
        <f t="shared" si="767"/>
        <v>0</v>
      </c>
      <c r="BD1628" s="24">
        <f t="shared" si="768"/>
        <v>0</v>
      </c>
      <c r="BE1628" s="24">
        <f t="shared" si="769"/>
        <v>0</v>
      </c>
      <c r="BF1628" s="24">
        <f t="shared" si="781"/>
        <v>0</v>
      </c>
      <c r="BG1628" s="24">
        <f t="shared" si="788"/>
        <v>0</v>
      </c>
      <c r="BH1628" s="24">
        <v>0</v>
      </c>
      <c r="BI1628" s="24">
        <f t="shared" si="782"/>
        <v>0</v>
      </c>
      <c r="BJ1628" s="24">
        <v>0</v>
      </c>
      <c r="BK1628" s="24">
        <f t="shared" si="783"/>
        <v>0</v>
      </c>
      <c r="BL1628" s="24">
        <f t="shared" si="784"/>
        <v>0</v>
      </c>
      <c r="BM1628" s="24">
        <f t="shared" si="770"/>
        <v>0</v>
      </c>
      <c r="BN1628" s="24">
        <f t="shared" si="771"/>
        <v>0</v>
      </c>
      <c r="BO1628" s="24">
        <f t="shared" si="772"/>
        <v>0</v>
      </c>
      <c r="BP1628" s="24">
        <f t="shared" si="773"/>
        <v>0</v>
      </c>
      <c r="BQ1628" s="24">
        <f t="shared" si="774"/>
        <v>0</v>
      </c>
      <c r="BR1628" s="24">
        <f t="shared" si="785"/>
        <v>0</v>
      </c>
      <c r="BS1628" s="24">
        <f t="shared" si="789"/>
        <v>0</v>
      </c>
      <c r="BT1628" s="24">
        <v>0</v>
      </c>
      <c r="BU1628" s="24">
        <f t="shared" si="786"/>
        <v>0</v>
      </c>
      <c r="BV1628" s="24">
        <v>0</v>
      </c>
    </row>
    <row r="1629" spans="1:74">
      <c r="A1629" s="87">
        <v>1620</v>
      </c>
      <c r="B1629" s="1"/>
      <c r="C1629" s="1"/>
      <c r="D1629" s="2"/>
      <c r="E1629" s="3"/>
      <c r="F1629" s="4"/>
      <c r="G1629" s="5"/>
      <c r="H1629" s="4"/>
      <c r="I1629" s="5"/>
      <c r="J1629" s="6"/>
      <c r="K1629" s="5"/>
      <c r="L1629" s="5"/>
      <c r="M1629" s="5"/>
      <c r="N1629" s="7"/>
      <c r="O1629" s="38"/>
      <c r="P1629" s="5"/>
      <c r="Q1629" s="5"/>
      <c r="R1629" s="7"/>
      <c r="S1629" s="38"/>
      <c r="T1629" s="5"/>
      <c r="U1629" s="5"/>
      <c r="V1629" s="55"/>
      <c r="W1629" s="38"/>
      <c r="X1629" s="5"/>
      <c r="Y1629" s="5"/>
      <c r="Z1629" s="55"/>
      <c r="AA1629" s="36">
        <f>IF(Dane!$E$3=1,AO1629+BA1629+BM1629,IF(Dane!$E$3=2,AU1629+BG1629+BS1629,AW1629+BI1629+BU1629))</f>
        <v>0</v>
      </c>
      <c r="AB1629" s="16">
        <f>IF(Dane!$E$3=1,AP1629+BB1629+BN1629,IF(Dane!$E$3=2,AV1629+BH1629+BT1629,AX1629+BJ1629+BV1629))</f>
        <v>0</v>
      </c>
      <c r="AC1629" s="16">
        <f>IF(((K1629*Dane!$C$9)-AA1629)&lt;0,0,(K1629*Dane!$C$9)-AA1629)</f>
        <v>0</v>
      </c>
      <c r="AD1629" s="37">
        <f>IFERROR(IF(((L1629*Dane!$C$9)-AB1629)&lt;0,0,(L1629*Dane!$C$9)-AB1629),0)</f>
        <v>0</v>
      </c>
      <c r="AE1629" s="97"/>
      <c r="AF1629" s="77">
        <f>IF(Dane!$E$3=1,AO1629,IF(Dane!$E$3=2,AU1629,AW1629))</f>
        <v>0</v>
      </c>
      <c r="AG1629" s="77">
        <f>IF(Dane!$E$3=1,AP1629,IF(Dane!$E$3=2,AV1629,AX1629))</f>
        <v>0</v>
      </c>
      <c r="AH1629" s="77">
        <f>IF(Dane!$E$3=1,BA1629,IF(Dane!$E$3=2,BG1629,BI1629))</f>
        <v>0</v>
      </c>
      <c r="AI1629" s="77">
        <f>IF(Dane!$E$3=1,BB1629,IF(Dane!$E$3=2,BH1629,BJ1629))</f>
        <v>0</v>
      </c>
      <c r="AJ1629" s="77">
        <f>IF(Dane!$E$3=1,BM1629,IF(Dane!$E$3=2,BS1629,BU1629))</f>
        <v>0</v>
      </c>
      <c r="AK1629" s="77">
        <f>IF(Dane!$E$3=1,BN1629,IF(Dane!$E$3=2,BT1629,BV1629))</f>
        <v>0</v>
      </c>
      <c r="AL1629" s="24">
        <f t="shared" si="775"/>
        <v>0</v>
      </c>
      <c r="AM1629" s="24">
        <f t="shared" si="776"/>
        <v>0</v>
      </c>
      <c r="AN1629" s="24"/>
      <c r="AO1629" s="24">
        <f t="shared" si="761"/>
        <v>0</v>
      </c>
      <c r="AP1629" s="24">
        <f t="shared" si="777"/>
        <v>0</v>
      </c>
      <c r="AQ1629" s="24">
        <f t="shared" si="762"/>
        <v>0</v>
      </c>
      <c r="AR1629" s="24">
        <f t="shared" si="763"/>
        <v>0</v>
      </c>
      <c r="AS1629" s="24">
        <f t="shared" si="764"/>
        <v>0</v>
      </c>
      <c r="AT1629" s="24">
        <f t="shared" si="778"/>
        <v>0</v>
      </c>
      <c r="AU1629" s="24">
        <f t="shared" si="787"/>
        <v>0</v>
      </c>
      <c r="AV1629" s="24">
        <v>0</v>
      </c>
      <c r="AW1629" s="24">
        <f t="shared" si="790"/>
        <v>0</v>
      </c>
      <c r="AX1629" s="24">
        <v>0</v>
      </c>
      <c r="AY1629" s="24">
        <f t="shared" si="779"/>
        <v>0</v>
      </c>
      <c r="AZ1629" s="24">
        <f t="shared" si="780"/>
        <v>0</v>
      </c>
      <c r="BA1629" s="24">
        <f t="shared" si="765"/>
        <v>0</v>
      </c>
      <c r="BB1629" s="24">
        <f t="shared" si="766"/>
        <v>0</v>
      </c>
      <c r="BC1629" s="24">
        <f t="shared" si="767"/>
        <v>0</v>
      </c>
      <c r="BD1629" s="24">
        <f t="shared" si="768"/>
        <v>0</v>
      </c>
      <c r="BE1629" s="24">
        <f t="shared" si="769"/>
        <v>0</v>
      </c>
      <c r="BF1629" s="24">
        <f t="shared" si="781"/>
        <v>0</v>
      </c>
      <c r="BG1629" s="24">
        <f t="shared" si="788"/>
        <v>0</v>
      </c>
      <c r="BH1629" s="24">
        <v>0</v>
      </c>
      <c r="BI1629" s="24">
        <f t="shared" si="782"/>
        <v>0</v>
      </c>
      <c r="BJ1629" s="24">
        <v>0</v>
      </c>
      <c r="BK1629" s="24">
        <f t="shared" si="783"/>
        <v>0</v>
      </c>
      <c r="BL1629" s="24">
        <f t="shared" si="784"/>
        <v>0</v>
      </c>
      <c r="BM1629" s="24">
        <f t="shared" si="770"/>
        <v>0</v>
      </c>
      <c r="BN1629" s="24">
        <f t="shared" si="771"/>
        <v>0</v>
      </c>
      <c r="BO1629" s="24">
        <f t="shared" si="772"/>
        <v>0</v>
      </c>
      <c r="BP1629" s="24">
        <f t="shared" si="773"/>
        <v>0</v>
      </c>
      <c r="BQ1629" s="24">
        <f t="shared" si="774"/>
        <v>0</v>
      </c>
      <c r="BR1629" s="24">
        <f t="shared" si="785"/>
        <v>0</v>
      </c>
      <c r="BS1629" s="24">
        <f t="shared" si="789"/>
        <v>0</v>
      </c>
      <c r="BT1629" s="24">
        <v>0</v>
      </c>
      <c r="BU1629" s="24">
        <f t="shared" si="786"/>
        <v>0</v>
      </c>
      <c r="BV1629" s="24">
        <v>0</v>
      </c>
    </row>
    <row r="1630" spans="1:74">
      <c r="A1630" s="87">
        <v>1621</v>
      </c>
      <c r="B1630" s="1"/>
      <c r="C1630" s="1"/>
      <c r="D1630" s="2"/>
      <c r="E1630" s="3"/>
      <c r="F1630" s="4"/>
      <c r="G1630" s="5"/>
      <c r="H1630" s="4"/>
      <c r="I1630" s="5"/>
      <c r="J1630" s="6"/>
      <c r="K1630" s="5"/>
      <c r="L1630" s="5"/>
      <c r="M1630" s="5"/>
      <c r="N1630" s="7"/>
      <c r="O1630" s="38"/>
      <c r="P1630" s="5"/>
      <c r="Q1630" s="5"/>
      <c r="R1630" s="7"/>
      <c r="S1630" s="38"/>
      <c r="T1630" s="5"/>
      <c r="U1630" s="5"/>
      <c r="V1630" s="55"/>
      <c r="W1630" s="38"/>
      <c r="X1630" s="5"/>
      <c r="Y1630" s="5"/>
      <c r="Z1630" s="55"/>
      <c r="AA1630" s="36">
        <f>IF(Dane!$E$3=1,AO1630+BA1630+BM1630,IF(Dane!$E$3=2,AU1630+BG1630+BS1630,AW1630+BI1630+BU1630))</f>
        <v>0</v>
      </c>
      <c r="AB1630" s="16">
        <f>IF(Dane!$E$3=1,AP1630+BB1630+BN1630,IF(Dane!$E$3=2,AV1630+BH1630+BT1630,AX1630+BJ1630+BV1630))</f>
        <v>0</v>
      </c>
      <c r="AC1630" s="16">
        <f>IF(((K1630*Dane!$C$9)-AA1630)&lt;0,0,(K1630*Dane!$C$9)-AA1630)</f>
        <v>0</v>
      </c>
      <c r="AD1630" s="37">
        <f>IFERROR(IF(((L1630*Dane!$C$9)-AB1630)&lt;0,0,(L1630*Dane!$C$9)-AB1630),0)</f>
        <v>0</v>
      </c>
      <c r="AE1630" s="97"/>
      <c r="AF1630" s="77">
        <f>IF(Dane!$E$3=1,AO1630,IF(Dane!$E$3=2,AU1630,AW1630))</f>
        <v>0</v>
      </c>
      <c r="AG1630" s="77">
        <f>IF(Dane!$E$3=1,AP1630,IF(Dane!$E$3=2,AV1630,AX1630))</f>
        <v>0</v>
      </c>
      <c r="AH1630" s="77">
        <f>IF(Dane!$E$3=1,BA1630,IF(Dane!$E$3=2,BG1630,BI1630))</f>
        <v>0</v>
      </c>
      <c r="AI1630" s="77">
        <f>IF(Dane!$E$3=1,BB1630,IF(Dane!$E$3=2,BH1630,BJ1630))</f>
        <v>0</v>
      </c>
      <c r="AJ1630" s="77">
        <f>IF(Dane!$E$3=1,BM1630,IF(Dane!$E$3=2,BS1630,BU1630))</f>
        <v>0</v>
      </c>
      <c r="AK1630" s="77">
        <f>IF(Dane!$E$3=1,BN1630,IF(Dane!$E$3=2,BT1630,BV1630))</f>
        <v>0</v>
      </c>
      <c r="AL1630" s="24">
        <f t="shared" si="775"/>
        <v>0</v>
      </c>
      <c r="AM1630" s="24">
        <f t="shared" si="776"/>
        <v>0</v>
      </c>
      <c r="AN1630" s="24"/>
      <c r="AO1630" s="24">
        <f t="shared" si="761"/>
        <v>0</v>
      </c>
      <c r="AP1630" s="24">
        <f t="shared" si="777"/>
        <v>0</v>
      </c>
      <c r="AQ1630" s="24">
        <f t="shared" si="762"/>
        <v>0</v>
      </c>
      <c r="AR1630" s="24">
        <f t="shared" si="763"/>
        <v>0</v>
      </c>
      <c r="AS1630" s="24">
        <f t="shared" si="764"/>
        <v>0</v>
      </c>
      <c r="AT1630" s="24">
        <f t="shared" si="778"/>
        <v>0</v>
      </c>
      <c r="AU1630" s="24">
        <f t="shared" si="787"/>
        <v>0</v>
      </c>
      <c r="AV1630" s="24">
        <v>0</v>
      </c>
      <c r="AW1630" s="24">
        <f t="shared" si="790"/>
        <v>0</v>
      </c>
      <c r="AX1630" s="24">
        <v>0</v>
      </c>
      <c r="AY1630" s="24">
        <f t="shared" si="779"/>
        <v>0</v>
      </c>
      <c r="AZ1630" s="24">
        <f t="shared" si="780"/>
        <v>0</v>
      </c>
      <c r="BA1630" s="24">
        <f t="shared" si="765"/>
        <v>0</v>
      </c>
      <c r="BB1630" s="24">
        <f t="shared" si="766"/>
        <v>0</v>
      </c>
      <c r="BC1630" s="24">
        <f t="shared" si="767"/>
        <v>0</v>
      </c>
      <c r="BD1630" s="24">
        <f t="shared" si="768"/>
        <v>0</v>
      </c>
      <c r="BE1630" s="24">
        <f t="shared" si="769"/>
        <v>0</v>
      </c>
      <c r="BF1630" s="24">
        <f t="shared" si="781"/>
        <v>0</v>
      </c>
      <c r="BG1630" s="24">
        <f t="shared" si="788"/>
        <v>0</v>
      </c>
      <c r="BH1630" s="24">
        <v>0</v>
      </c>
      <c r="BI1630" s="24">
        <f t="shared" si="782"/>
        <v>0</v>
      </c>
      <c r="BJ1630" s="24">
        <v>0</v>
      </c>
      <c r="BK1630" s="24">
        <f t="shared" si="783"/>
        <v>0</v>
      </c>
      <c r="BL1630" s="24">
        <f t="shared" si="784"/>
        <v>0</v>
      </c>
      <c r="BM1630" s="24">
        <f t="shared" si="770"/>
        <v>0</v>
      </c>
      <c r="BN1630" s="24">
        <f t="shared" si="771"/>
        <v>0</v>
      </c>
      <c r="BO1630" s="24">
        <f t="shared" si="772"/>
        <v>0</v>
      </c>
      <c r="BP1630" s="24">
        <f t="shared" si="773"/>
        <v>0</v>
      </c>
      <c r="BQ1630" s="24">
        <f t="shared" si="774"/>
        <v>0</v>
      </c>
      <c r="BR1630" s="24">
        <f t="shared" si="785"/>
        <v>0</v>
      </c>
      <c r="BS1630" s="24">
        <f t="shared" si="789"/>
        <v>0</v>
      </c>
      <c r="BT1630" s="24">
        <v>0</v>
      </c>
      <c r="BU1630" s="24">
        <f t="shared" si="786"/>
        <v>0</v>
      </c>
      <c r="BV1630" s="24">
        <v>0</v>
      </c>
    </row>
    <row r="1631" spans="1:74">
      <c r="A1631" s="87">
        <v>1622</v>
      </c>
      <c r="B1631" s="1"/>
      <c r="C1631" s="1"/>
      <c r="D1631" s="2"/>
      <c r="E1631" s="3"/>
      <c r="F1631" s="4"/>
      <c r="G1631" s="5"/>
      <c r="H1631" s="4"/>
      <c r="I1631" s="5"/>
      <c r="J1631" s="6"/>
      <c r="K1631" s="5"/>
      <c r="L1631" s="5"/>
      <c r="M1631" s="5"/>
      <c r="N1631" s="7"/>
      <c r="O1631" s="38"/>
      <c r="P1631" s="5"/>
      <c r="Q1631" s="5"/>
      <c r="R1631" s="7"/>
      <c r="S1631" s="38"/>
      <c r="T1631" s="5"/>
      <c r="U1631" s="5"/>
      <c r="V1631" s="55"/>
      <c r="W1631" s="38"/>
      <c r="X1631" s="5"/>
      <c r="Y1631" s="5"/>
      <c r="Z1631" s="55"/>
      <c r="AA1631" s="36">
        <f>IF(Dane!$E$3=1,AO1631+BA1631+BM1631,IF(Dane!$E$3=2,AU1631+BG1631+BS1631,AW1631+BI1631+BU1631))</f>
        <v>0</v>
      </c>
      <c r="AB1631" s="16">
        <f>IF(Dane!$E$3=1,AP1631+BB1631+BN1631,IF(Dane!$E$3=2,AV1631+BH1631+BT1631,AX1631+BJ1631+BV1631))</f>
        <v>0</v>
      </c>
      <c r="AC1631" s="16">
        <f>IF(((K1631*Dane!$C$9)-AA1631)&lt;0,0,(K1631*Dane!$C$9)-AA1631)</f>
        <v>0</v>
      </c>
      <c r="AD1631" s="37">
        <f>IFERROR(IF(((L1631*Dane!$C$9)-AB1631)&lt;0,0,(L1631*Dane!$C$9)-AB1631),0)</f>
        <v>0</v>
      </c>
      <c r="AE1631" s="97"/>
      <c r="AF1631" s="77">
        <f>IF(Dane!$E$3=1,AO1631,IF(Dane!$E$3=2,AU1631,AW1631))</f>
        <v>0</v>
      </c>
      <c r="AG1631" s="77">
        <f>IF(Dane!$E$3=1,AP1631,IF(Dane!$E$3=2,AV1631,AX1631))</f>
        <v>0</v>
      </c>
      <c r="AH1631" s="77">
        <f>IF(Dane!$E$3=1,BA1631,IF(Dane!$E$3=2,BG1631,BI1631))</f>
        <v>0</v>
      </c>
      <c r="AI1631" s="77">
        <f>IF(Dane!$E$3=1,BB1631,IF(Dane!$E$3=2,BH1631,BJ1631))</f>
        <v>0</v>
      </c>
      <c r="AJ1631" s="77">
        <f>IF(Dane!$E$3=1,BM1631,IF(Dane!$E$3=2,BS1631,BU1631))</f>
        <v>0</v>
      </c>
      <c r="AK1631" s="77">
        <f>IF(Dane!$E$3=1,BN1631,IF(Dane!$E$3=2,BT1631,BV1631))</f>
        <v>0</v>
      </c>
      <c r="AL1631" s="24">
        <f t="shared" si="775"/>
        <v>0</v>
      </c>
      <c r="AM1631" s="24">
        <f t="shared" si="776"/>
        <v>0</v>
      </c>
      <c r="AN1631" s="24"/>
      <c r="AO1631" s="24">
        <f t="shared" si="761"/>
        <v>0</v>
      </c>
      <c r="AP1631" s="24">
        <f t="shared" si="777"/>
        <v>0</v>
      </c>
      <c r="AQ1631" s="24">
        <f t="shared" si="762"/>
        <v>0</v>
      </c>
      <c r="AR1631" s="24">
        <f t="shared" si="763"/>
        <v>0</v>
      </c>
      <c r="AS1631" s="24">
        <f t="shared" si="764"/>
        <v>0</v>
      </c>
      <c r="AT1631" s="24">
        <f t="shared" si="778"/>
        <v>0</v>
      </c>
      <c r="AU1631" s="24">
        <f t="shared" si="787"/>
        <v>0</v>
      </c>
      <c r="AV1631" s="24">
        <v>0</v>
      </c>
      <c r="AW1631" s="24">
        <f t="shared" si="790"/>
        <v>0</v>
      </c>
      <c r="AX1631" s="24">
        <v>0</v>
      </c>
      <c r="AY1631" s="24">
        <f t="shared" si="779"/>
        <v>0</v>
      </c>
      <c r="AZ1631" s="24">
        <f t="shared" si="780"/>
        <v>0</v>
      </c>
      <c r="BA1631" s="24">
        <f t="shared" si="765"/>
        <v>0</v>
      </c>
      <c r="BB1631" s="24">
        <f t="shared" si="766"/>
        <v>0</v>
      </c>
      <c r="BC1631" s="24">
        <f t="shared" si="767"/>
        <v>0</v>
      </c>
      <c r="BD1631" s="24">
        <f t="shared" si="768"/>
        <v>0</v>
      </c>
      <c r="BE1631" s="24">
        <f t="shared" si="769"/>
        <v>0</v>
      </c>
      <c r="BF1631" s="24">
        <f t="shared" si="781"/>
        <v>0</v>
      </c>
      <c r="BG1631" s="24">
        <f t="shared" si="788"/>
        <v>0</v>
      </c>
      <c r="BH1631" s="24">
        <v>0</v>
      </c>
      <c r="BI1631" s="24">
        <f t="shared" si="782"/>
        <v>0</v>
      </c>
      <c r="BJ1631" s="24">
        <v>0</v>
      </c>
      <c r="BK1631" s="24">
        <f t="shared" si="783"/>
        <v>0</v>
      </c>
      <c r="BL1631" s="24">
        <f t="shared" si="784"/>
        <v>0</v>
      </c>
      <c r="BM1631" s="24">
        <f t="shared" si="770"/>
        <v>0</v>
      </c>
      <c r="BN1631" s="24">
        <f t="shared" si="771"/>
        <v>0</v>
      </c>
      <c r="BO1631" s="24">
        <f t="shared" si="772"/>
        <v>0</v>
      </c>
      <c r="BP1631" s="24">
        <f t="shared" si="773"/>
        <v>0</v>
      </c>
      <c r="BQ1631" s="24">
        <f t="shared" si="774"/>
        <v>0</v>
      </c>
      <c r="BR1631" s="24">
        <f t="shared" si="785"/>
        <v>0</v>
      </c>
      <c r="BS1631" s="24">
        <f t="shared" si="789"/>
        <v>0</v>
      </c>
      <c r="BT1631" s="24">
        <v>0</v>
      </c>
      <c r="BU1631" s="24">
        <f t="shared" si="786"/>
        <v>0</v>
      </c>
      <c r="BV1631" s="24">
        <v>0</v>
      </c>
    </row>
    <row r="1632" spans="1:74">
      <c r="A1632" s="87">
        <v>1623</v>
      </c>
      <c r="B1632" s="1"/>
      <c r="C1632" s="1"/>
      <c r="D1632" s="2"/>
      <c r="E1632" s="3"/>
      <c r="F1632" s="4"/>
      <c r="G1632" s="5"/>
      <c r="H1632" s="4"/>
      <c r="I1632" s="5"/>
      <c r="J1632" s="6"/>
      <c r="K1632" s="5"/>
      <c r="L1632" s="5"/>
      <c r="M1632" s="5"/>
      <c r="N1632" s="7"/>
      <c r="O1632" s="38"/>
      <c r="P1632" s="5"/>
      <c r="Q1632" s="5"/>
      <c r="R1632" s="7"/>
      <c r="S1632" s="38"/>
      <c r="T1632" s="5"/>
      <c r="U1632" s="5"/>
      <c r="V1632" s="55"/>
      <c r="W1632" s="38"/>
      <c r="X1632" s="5"/>
      <c r="Y1632" s="5"/>
      <c r="Z1632" s="55"/>
      <c r="AA1632" s="36">
        <f>IF(Dane!$E$3=1,AO1632+BA1632+BM1632,IF(Dane!$E$3=2,AU1632+BG1632+BS1632,AW1632+BI1632+BU1632))</f>
        <v>0</v>
      </c>
      <c r="AB1632" s="16">
        <f>IF(Dane!$E$3=1,AP1632+BB1632+BN1632,IF(Dane!$E$3=2,AV1632+BH1632+BT1632,AX1632+BJ1632+BV1632))</f>
        <v>0</v>
      </c>
      <c r="AC1632" s="16">
        <f>IF(((K1632*Dane!$C$9)-AA1632)&lt;0,0,(K1632*Dane!$C$9)-AA1632)</f>
        <v>0</v>
      </c>
      <c r="AD1632" s="37">
        <f>IFERROR(IF(((L1632*Dane!$C$9)-AB1632)&lt;0,0,(L1632*Dane!$C$9)-AB1632),0)</f>
        <v>0</v>
      </c>
      <c r="AE1632" s="97"/>
      <c r="AF1632" s="77">
        <f>IF(Dane!$E$3=1,AO1632,IF(Dane!$E$3=2,AU1632,AW1632))</f>
        <v>0</v>
      </c>
      <c r="AG1632" s="77">
        <f>IF(Dane!$E$3=1,AP1632,IF(Dane!$E$3=2,AV1632,AX1632))</f>
        <v>0</v>
      </c>
      <c r="AH1632" s="77">
        <f>IF(Dane!$E$3=1,BA1632,IF(Dane!$E$3=2,BG1632,BI1632))</f>
        <v>0</v>
      </c>
      <c r="AI1632" s="77">
        <f>IF(Dane!$E$3=1,BB1632,IF(Dane!$E$3=2,BH1632,BJ1632))</f>
        <v>0</v>
      </c>
      <c r="AJ1632" s="77">
        <f>IF(Dane!$E$3=1,BM1632,IF(Dane!$E$3=2,BS1632,BU1632))</f>
        <v>0</v>
      </c>
      <c r="AK1632" s="77">
        <f>IF(Dane!$E$3=1,BN1632,IF(Dane!$E$3=2,BT1632,BV1632))</f>
        <v>0</v>
      </c>
      <c r="AL1632" s="24">
        <f t="shared" si="775"/>
        <v>0</v>
      </c>
      <c r="AM1632" s="24">
        <f t="shared" si="776"/>
        <v>0</v>
      </c>
      <c r="AN1632" s="24"/>
      <c r="AO1632" s="24">
        <f t="shared" si="761"/>
        <v>0</v>
      </c>
      <c r="AP1632" s="24">
        <f t="shared" si="777"/>
        <v>0</v>
      </c>
      <c r="AQ1632" s="24">
        <f t="shared" si="762"/>
        <v>0</v>
      </c>
      <c r="AR1632" s="24">
        <f t="shared" si="763"/>
        <v>0</v>
      </c>
      <c r="AS1632" s="24">
        <f t="shared" si="764"/>
        <v>0</v>
      </c>
      <c r="AT1632" s="24">
        <f t="shared" si="778"/>
        <v>0</v>
      </c>
      <c r="AU1632" s="24">
        <f t="shared" si="787"/>
        <v>0</v>
      </c>
      <c r="AV1632" s="24">
        <v>0</v>
      </c>
      <c r="AW1632" s="24">
        <f t="shared" si="790"/>
        <v>0</v>
      </c>
      <c r="AX1632" s="24">
        <v>0</v>
      </c>
      <c r="AY1632" s="24">
        <f t="shared" si="779"/>
        <v>0</v>
      </c>
      <c r="AZ1632" s="24">
        <f t="shared" si="780"/>
        <v>0</v>
      </c>
      <c r="BA1632" s="24">
        <f t="shared" si="765"/>
        <v>0</v>
      </c>
      <c r="BB1632" s="24">
        <f t="shared" si="766"/>
        <v>0</v>
      </c>
      <c r="BC1632" s="24">
        <f t="shared" si="767"/>
        <v>0</v>
      </c>
      <c r="BD1632" s="24">
        <f t="shared" si="768"/>
        <v>0</v>
      </c>
      <c r="BE1632" s="24">
        <f t="shared" si="769"/>
        <v>0</v>
      </c>
      <c r="BF1632" s="24">
        <f t="shared" si="781"/>
        <v>0</v>
      </c>
      <c r="BG1632" s="24">
        <f t="shared" si="788"/>
        <v>0</v>
      </c>
      <c r="BH1632" s="24">
        <v>0</v>
      </c>
      <c r="BI1632" s="24">
        <f t="shared" si="782"/>
        <v>0</v>
      </c>
      <c r="BJ1632" s="24">
        <v>0</v>
      </c>
      <c r="BK1632" s="24">
        <f t="shared" si="783"/>
        <v>0</v>
      </c>
      <c r="BL1632" s="24">
        <f t="shared" si="784"/>
        <v>0</v>
      </c>
      <c r="BM1632" s="24">
        <f t="shared" si="770"/>
        <v>0</v>
      </c>
      <c r="BN1632" s="24">
        <f t="shared" si="771"/>
        <v>0</v>
      </c>
      <c r="BO1632" s="24">
        <f t="shared" si="772"/>
        <v>0</v>
      </c>
      <c r="BP1632" s="24">
        <f t="shared" si="773"/>
        <v>0</v>
      </c>
      <c r="BQ1632" s="24">
        <f t="shared" si="774"/>
        <v>0</v>
      </c>
      <c r="BR1632" s="24">
        <f t="shared" si="785"/>
        <v>0</v>
      </c>
      <c r="BS1632" s="24">
        <f t="shared" si="789"/>
        <v>0</v>
      </c>
      <c r="BT1632" s="24">
        <v>0</v>
      </c>
      <c r="BU1632" s="24">
        <f t="shared" si="786"/>
        <v>0</v>
      </c>
      <c r="BV1632" s="24">
        <v>0</v>
      </c>
    </row>
    <row r="1633" spans="1:74">
      <c r="A1633" s="87">
        <v>1624</v>
      </c>
      <c r="B1633" s="1"/>
      <c r="C1633" s="1"/>
      <c r="D1633" s="2"/>
      <c r="E1633" s="3"/>
      <c r="F1633" s="4"/>
      <c r="G1633" s="5"/>
      <c r="H1633" s="4"/>
      <c r="I1633" s="5"/>
      <c r="J1633" s="6"/>
      <c r="K1633" s="5"/>
      <c r="L1633" s="5"/>
      <c r="M1633" s="5"/>
      <c r="N1633" s="7"/>
      <c r="O1633" s="38"/>
      <c r="P1633" s="5"/>
      <c r="Q1633" s="5"/>
      <c r="R1633" s="7"/>
      <c r="S1633" s="38"/>
      <c r="T1633" s="5"/>
      <c r="U1633" s="5"/>
      <c r="V1633" s="55"/>
      <c r="W1633" s="38"/>
      <c r="X1633" s="5"/>
      <c r="Y1633" s="5"/>
      <c r="Z1633" s="55"/>
      <c r="AA1633" s="36">
        <f>IF(Dane!$E$3=1,AO1633+BA1633+BM1633,IF(Dane!$E$3=2,AU1633+BG1633+BS1633,AW1633+BI1633+BU1633))</f>
        <v>0</v>
      </c>
      <c r="AB1633" s="16">
        <f>IF(Dane!$E$3=1,AP1633+BB1633+BN1633,IF(Dane!$E$3=2,AV1633+BH1633+BT1633,AX1633+BJ1633+BV1633))</f>
        <v>0</v>
      </c>
      <c r="AC1633" s="16">
        <f>IF(((K1633*Dane!$C$9)-AA1633)&lt;0,0,(K1633*Dane!$C$9)-AA1633)</f>
        <v>0</v>
      </c>
      <c r="AD1633" s="37">
        <f>IFERROR(IF(((L1633*Dane!$C$9)-AB1633)&lt;0,0,(L1633*Dane!$C$9)-AB1633),0)</f>
        <v>0</v>
      </c>
      <c r="AE1633" s="97"/>
      <c r="AF1633" s="77">
        <f>IF(Dane!$E$3=1,AO1633,IF(Dane!$E$3=2,AU1633,AW1633))</f>
        <v>0</v>
      </c>
      <c r="AG1633" s="77">
        <f>IF(Dane!$E$3=1,AP1633,IF(Dane!$E$3=2,AV1633,AX1633))</f>
        <v>0</v>
      </c>
      <c r="AH1633" s="77">
        <f>IF(Dane!$E$3=1,BA1633,IF(Dane!$E$3=2,BG1633,BI1633))</f>
        <v>0</v>
      </c>
      <c r="AI1633" s="77">
        <f>IF(Dane!$E$3=1,BB1633,IF(Dane!$E$3=2,BH1633,BJ1633))</f>
        <v>0</v>
      </c>
      <c r="AJ1633" s="77">
        <f>IF(Dane!$E$3=1,BM1633,IF(Dane!$E$3=2,BS1633,BU1633))</f>
        <v>0</v>
      </c>
      <c r="AK1633" s="77">
        <f>IF(Dane!$E$3=1,BN1633,IF(Dane!$E$3=2,BT1633,BV1633))</f>
        <v>0</v>
      </c>
      <c r="AL1633" s="24">
        <f t="shared" si="775"/>
        <v>0</v>
      </c>
      <c r="AM1633" s="24">
        <f t="shared" si="776"/>
        <v>0</v>
      </c>
      <c r="AN1633" s="24"/>
      <c r="AO1633" s="24">
        <f t="shared" si="761"/>
        <v>0</v>
      </c>
      <c r="AP1633" s="24">
        <f t="shared" si="777"/>
        <v>0</v>
      </c>
      <c r="AQ1633" s="24">
        <f t="shared" si="762"/>
        <v>0</v>
      </c>
      <c r="AR1633" s="24">
        <f t="shared" si="763"/>
        <v>0</v>
      </c>
      <c r="AS1633" s="24">
        <f t="shared" si="764"/>
        <v>0</v>
      </c>
      <c r="AT1633" s="24">
        <f t="shared" si="778"/>
        <v>0</v>
      </c>
      <c r="AU1633" s="24">
        <f t="shared" si="787"/>
        <v>0</v>
      </c>
      <c r="AV1633" s="24">
        <v>0</v>
      </c>
      <c r="AW1633" s="24">
        <f t="shared" si="790"/>
        <v>0</v>
      </c>
      <c r="AX1633" s="24">
        <v>0</v>
      </c>
      <c r="AY1633" s="24">
        <f t="shared" si="779"/>
        <v>0</v>
      </c>
      <c r="AZ1633" s="24">
        <f t="shared" si="780"/>
        <v>0</v>
      </c>
      <c r="BA1633" s="24">
        <f t="shared" si="765"/>
        <v>0</v>
      </c>
      <c r="BB1633" s="24">
        <f t="shared" si="766"/>
        <v>0</v>
      </c>
      <c r="BC1633" s="24">
        <f t="shared" si="767"/>
        <v>0</v>
      </c>
      <c r="BD1633" s="24">
        <f t="shared" si="768"/>
        <v>0</v>
      </c>
      <c r="BE1633" s="24">
        <f t="shared" si="769"/>
        <v>0</v>
      </c>
      <c r="BF1633" s="24">
        <f t="shared" si="781"/>
        <v>0</v>
      </c>
      <c r="BG1633" s="24">
        <f t="shared" si="788"/>
        <v>0</v>
      </c>
      <c r="BH1633" s="24">
        <v>0</v>
      </c>
      <c r="BI1633" s="24">
        <f t="shared" si="782"/>
        <v>0</v>
      </c>
      <c r="BJ1633" s="24">
        <v>0</v>
      </c>
      <c r="BK1633" s="24">
        <f t="shared" si="783"/>
        <v>0</v>
      </c>
      <c r="BL1633" s="24">
        <f t="shared" si="784"/>
        <v>0</v>
      </c>
      <c r="BM1633" s="24">
        <f t="shared" si="770"/>
        <v>0</v>
      </c>
      <c r="BN1633" s="24">
        <f t="shared" si="771"/>
        <v>0</v>
      </c>
      <c r="BO1633" s="24">
        <f t="shared" si="772"/>
        <v>0</v>
      </c>
      <c r="BP1633" s="24">
        <f t="shared" si="773"/>
        <v>0</v>
      </c>
      <c r="BQ1633" s="24">
        <f t="shared" si="774"/>
        <v>0</v>
      </c>
      <c r="BR1633" s="24">
        <f t="shared" si="785"/>
        <v>0</v>
      </c>
      <c r="BS1633" s="24">
        <f t="shared" si="789"/>
        <v>0</v>
      </c>
      <c r="BT1633" s="24">
        <v>0</v>
      </c>
      <c r="BU1633" s="24">
        <f t="shared" si="786"/>
        <v>0</v>
      </c>
      <c r="BV1633" s="24">
        <v>0</v>
      </c>
    </row>
    <row r="1634" spans="1:74">
      <c r="A1634" s="87">
        <v>1625</v>
      </c>
      <c r="B1634" s="1"/>
      <c r="C1634" s="1"/>
      <c r="D1634" s="2"/>
      <c r="E1634" s="3"/>
      <c r="F1634" s="4"/>
      <c r="G1634" s="5"/>
      <c r="H1634" s="4"/>
      <c r="I1634" s="5"/>
      <c r="J1634" s="6"/>
      <c r="K1634" s="5"/>
      <c r="L1634" s="5"/>
      <c r="M1634" s="5"/>
      <c r="N1634" s="7"/>
      <c r="O1634" s="38"/>
      <c r="P1634" s="5"/>
      <c r="Q1634" s="5"/>
      <c r="R1634" s="7"/>
      <c r="S1634" s="38"/>
      <c r="T1634" s="5"/>
      <c r="U1634" s="5"/>
      <c r="V1634" s="55"/>
      <c r="W1634" s="38"/>
      <c r="X1634" s="5"/>
      <c r="Y1634" s="5"/>
      <c r="Z1634" s="55"/>
      <c r="AA1634" s="36">
        <f>IF(Dane!$E$3=1,AO1634+BA1634+BM1634,IF(Dane!$E$3=2,AU1634+BG1634+BS1634,AW1634+BI1634+BU1634))</f>
        <v>0</v>
      </c>
      <c r="AB1634" s="16">
        <f>IF(Dane!$E$3=1,AP1634+BB1634+BN1634,IF(Dane!$E$3=2,AV1634+BH1634+BT1634,AX1634+BJ1634+BV1634))</f>
        <v>0</v>
      </c>
      <c r="AC1634" s="16">
        <f>IF(((K1634*Dane!$C$9)-AA1634)&lt;0,0,(K1634*Dane!$C$9)-AA1634)</f>
        <v>0</v>
      </c>
      <c r="AD1634" s="37">
        <f>IFERROR(IF(((L1634*Dane!$C$9)-AB1634)&lt;0,0,(L1634*Dane!$C$9)-AB1634),0)</f>
        <v>0</v>
      </c>
      <c r="AE1634" s="97"/>
      <c r="AF1634" s="77">
        <f>IF(Dane!$E$3=1,AO1634,IF(Dane!$E$3=2,AU1634,AW1634))</f>
        <v>0</v>
      </c>
      <c r="AG1634" s="77">
        <f>IF(Dane!$E$3=1,AP1634,IF(Dane!$E$3=2,AV1634,AX1634))</f>
        <v>0</v>
      </c>
      <c r="AH1634" s="77">
        <f>IF(Dane!$E$3=1,BA1634,IF(Dane!$E$3=2,BG1634,BI1634))</f>
        <v>0</v>
      </c>
      <c r="AI1634" s="77">
        <f>IF(Dane!$E$3=1,BB1634,IF(Dane!$E$3=2,BH1634,BJ1634))</f>
        <v>0</v>
      </c>
      <c r="AJ1634" s="77">
        <f>IF(Dane!$E$3=1,BM1634,IF(Dane!$E$3=2,BS1634,BU1634))</f>
        <v>0</v>
      </c>
      <c r="AK1634" s="77">
        <f>IF(Dane!$E$3=1,BN1634,IF(Dane!$E$3=2,BT1634,BV1634))</f>
        <v>0</v>
      </c>
      <c r="AL1634" s="24">
        <f t="shared" si="775"/>
        <v>0</v>
      </c>
      <c r="AM1634" s="24">
        <f t="shared" si="776"/>
        <v>0</v>
      </c>
      <c r="AN1634" s="24"/>
      <c r="AO1634" s="24">
        <f t="shared" si="761"/>
        <v>0</v>
      </c>
      <c r="AP1634" s="24">
        <f t="shared" si="777"/>
        <v>0</v>
      </c>
      <c r="AQ1634" s="24">
        <f t="shared" si="762"/>
        <v>0</v>
      </c>
      <c r="AR1634" s="24">
        <f t="shared" si="763"/>
        <v>0</v>
      </c>
      <c r="AS1634" s="24">
        <f t="shared" si="764"/>
        <v>0</v>
      </c>
      <c r="AT1634" s="24">
        <f t="shared" si="778"/>
        <v>0</v>
      </c>
      <c r="AU1634" s="24">
        <f t="shared" si="787"/>
        <v>0</v>
      </c>
      <c r="AV1634" s="24">
        <v>0</v>
      </c>
      <c r="AW1634" s="24">
        <f t="shared" si="790"/>
        <v>0</v>
      </c>
      <c r="AX1634" s="24">
        <v>0</v>
      </c>
      <c r="AY1634" s="24">
        <f t="shared" si="779"/>
        <v>0</v>
      </c>
      <c r="AZ1634" s="24">
        <f t="shared" si="780"/>
        <v>0</v>
      </c>
      <c r="BA1634" s="24">
        <f t="shared" si="765"/>
        <v>0</v>
      </c>
      <c r="BB1634" s="24">
        <f t="shared" si="766"/>
        <v>0</v>
      </c>
      <c r="BC1634" s="24">
        <f t="shared" si="767"/>
        <v>0</v>
      </c>
      <c r="BD1634" s="24">
        <f t="shared" si="768"/>
        <v>0</v>
      </c>
      <c r="BE1634" s="24">
        <f t="shared" si="769"/>
        <v>0</v>
      </c>
      <c r="BF1634" s="24">
        <f t="shared" si="781"/>
        <v>0</v>
      </c>
      <c r="BG1634" s="24">
        <f t="shared" si="788"/>
        <v>0</v>
      </c>
      <c r="BH1634" s="24">
        <v>0</v>
      </c>
      <c r="BI1634" s="24">
        <f t="shared" si="782"/>
        <v>0</v>
      </c>
      <c r="BJ1634" s="24">
        <v>0</v>
      </c>
      <c r="BK1634" s="24">
        <f t="shared" si="783"/>
        <v>0</v>
      </c>
      <c r="BL1634" s="24">
        <f t="shared" si="784"/>
        <v>0</v>
      </c>
      <c r="BM1634" s="24">
        <f t="shared" si="770"/>
        <v>0</v>
      </c>
      <c r="BN1634" s="24">
        <f t="shared" si="771"/>
        <v>0</v>
      </c>
      <c r="BO1634" s="24">
        <f t="shared" si="772"/>
        <v>0</v>
      </c>
      <c r="BP1634" s="24">
        <f t="shared" si="773"/>
        <v>0</v>
      </c>
      <c r="BQ1634" s="24">
        <f t="shared" si="774"/>
        <v>0</v>
      </c>
      <c r="BR1634" s="24">
        <f t="shared" si="785"/>
        <v>0</v>
      </c>
      <c r="BS1634" s="24">
        <f t="shared" si="789"/>
        <v>0</v>
      </c>
      <c r="BT1634" s="24">
        <v>0</v>
      </c>
      <c r="BU1634" s="24">
        <f t="shared" si="786"/>
        <v>0</v>
      </c>
      <c r="BV1634" s="24">
        <v>0</v>
      </c>
    </row>
    <row r="1635" spans="1:74">
      <c r="A1635" s="87">
        <v>1626</v>
      </c>
      <c r="B1635" s="1"/>
      <c r="C1635" s="1"/>
      <c r="D1635" s="2"/>
      <c r="E1635" s="3"/>
      <c r="F1635" s="4"/>
      <c r="G1635" s="5"/>
      <c r="H1635" s="4"/>
      <c r="I1635" s="5"/>
      <c r="J1635" s="6"/>
      <c r="K1635" s="5"/>
      <c r="L1635" s="5"/>
      <c r="M1635" s="5"/>
      <c r="N1635" s="7"/>
      <c r="O1635" s="38"/>
      <c r="P1635" s="5"/>
      <c r="Q1635" s="5"/>
      <c r="R1635" s="7"/>
      <c r="S1635" s="38"/>
      <c r="T1635" s="5"/>
      <c r="U1635" s="5"/>
      <c r="V1635" s="55"/>
      <c r="W1635" s="38"/>
      <c r="X1635" s="5"/>
      <c r="Y1635" s="5"/>
      <c r="Z1635" s="55"/>
      <c r="AA1635" s="36">
        <f>IF(Dane!$E$3=1,AO1635+BA1635+BM1635,IF(Dane!$E$3=2,AU1635+BG1635+BS1635,AW1635+BI1635+BU1635))</f>
        <v>0</v>
      </c>
      <c r="AB1635" s="16">
        <f>IF(Dane!$E$3=1,AP1635+BB1635+BN1635,IF(Dane!$E$3=2,AV1635+BH1635+BT1635,AX1635+BJ1635+BV1635))</f>
        <v>0</v>
      </c>
      <c r="AC1635" s="16">
        <f>IF(((K1635*Dane!$C$9)-AA1635)&lt;0,0,(K1635*Dane!$C$9)-AA1635)</f>
        <v>0</v>
      </c>
      <c r="AD1635" s="37">
        <f>IFERROR(IF(((L1635*Dane!$C$9)-AB1635)&lt;0,0,(L1635*Dane!$C$9)-AB1635),0)</f>
        <v>0</v>
      </c>
      <c r="AE1635" s="97"/>
      <c r="AF1635" s="77">
        <f>IF(Dane!$E$3=1,AO1635,IF(Dane!$E$3=2,AU1635,AW1635))</f>
        <v>0</v>
      </c>
      <c r="AG1635" s="77">
        <f>IF(Dane!$E$3=1,AP1635,IF(Dane!$E$3=2,AV1635,AX1635))</f>
        <v>0</v>
      </c>
      <c r="AH1635" s="77">
        <f>IF(Dane!$E$3=1,BA1635,IF(Dane!$E$3=2,BG1635,BI1635))</f>
        <v>0</v>
      </c>
      <c r="AI1635" s="77">
        <f>IF(Dane!$E$3=1,BB1635,IF(Dane!$E$3=2,BH1635,BJ1635))</f>
        <v>0</v>
      </c>
      <c r="AJ1635" s="77">
        <f>IF(Dane!$E$3=1,BM1635,IF(Dane!$E$3=2,BS1635,BU1635))</f>
        <v>0</v>
      </c>
      <c r="AK1635" s="77">
        <f>IF(Dane!$E$3=1,BN1635,IF(Dane!$E$3=2,BT1635,BV1635))</f>
        <v>0</v>
      </c>
      <c r="AL1635" s="24">
        <f t="shared" si="775"/>
        <v>0</v>
      </c>
      <c r="AM1635" s="24">
        <f t="shared" si="776"/>
        <v>0</v>
      </c>
      <c r="AN1635" s="24"/>
      <c r="AO1635" s="24">
        <f t="shared" si="761"/>
        <v>0</v>
      </c>
      <c r="AP1635" s="24">
        <f t="shared" si="777"/>
        <v>0</v>
      </c>
      <c r="AQ1635" s="24">
        <f t="shared" si="762"/>
        <v>0</v>
      </c>
      <c r="AR1635" s="24">
        <f t="shared" si="763"/>
        <v>0</v>
      </c>
      <c r="AS1635" s="24">
        <f t="shared" si="764"/>
        <v>0</v>
      </c>
      <c r="AT1635" s="24">
        <f t="shared" si="778"/>
        <v>0</v>
      </c>
      <c r="AU1635" s="24">
        <f t="shared" si="787"/>
        <v>0</v>
      </c>
      <c r="AV1635" s="24">
        <v>0</v>
      </c>
      <c r="AW1635" s="24">
        <f t="shared" si="790"/>
        <v>0</v>
      </c>
      <c r="AX1635" s="24">
        <v>0</v>
      </c>
      <c r="AY1635" s="24">
        <f t="shared" si="779"/>
        <v>0</v>
      </c>
      <c r="AZ1635" s="24">
        <f t="shared" si="780"/>
        <v>0</v>
      </c>
      <c r="BA1635" s="24">
        <f t="shared" si="765"/>
        <v>0</v>
      </c>
      <c r="BB1635" s="24">
        <f t="shared" si="766"/>
        <v>0</v>
      </c>
      <c r="BC1635" s="24">
        <f t="shared" si="767"/>
        <v>0</v>
      </c>
      <c r="BD1635" s="24">
        <f t="shared" si="768"/>
        <v>0</v>
      </c>
      <c r="BE1635" s="24">
        <f t="shared" si="769"/>
        <v>0</v>
      </c>
      <c r="BF1635" s="24">
        <f t="shared" si="781"/>
        <v>0</v>
      </c>
      <c r="BG1635" s="24">
        <f t="shared" si="788"/>
        <v>0</v>
      </c>
      <c r="BH1635" s="24">
        <v>0</v>
      </c>
      <c r="BI1635" s="24">
        <f t="shared" si="782"/>
        <v>0</v>
      </c>
      <c r="BJ1635" s="24">
        <v>0</v>
      </c>
      <c r="BK1635" s="24">
        <f t="shared" si="783"/>
        <v>0</v>
      </c>
      <c r="BL1635" s="24">
        <f t="shared" si="784"/>
        <v>0</v>
      </c>
      <c r="BM1635" s="24">
        <f t="shared" si="770"/>
        <v>0</v>
      </c>
      <c r="BN1635" s="24">
        <f t="shared" si="771"/>
        <v>0</v>
      </c>
      <c r="BO1635" s="24">
        <f t="shared" si="772"/>
        <v>0</v>
      </c>
      <c r="BP1635" s="24">
        <f t="shared" si="773"/>
        <v>0</v>
      </c>
      <c r="BQ1635" s="24">
        <f t="shared" si="774"/>
        <v>0</v>
      </c>
      <c r="BR1635" s="24">
        <f t="shared" si="785"/>
        <v>0</v>
      </c>
      <c r="BS1635" s="24">
        <f t="shared" si="789"/>
        <v>0</v>
      </c>
      <c r="BT1635" s="24">
        <v>0</v>
      </c>
      <c r="BU1635" s="24">
        <f t="shared" si="786"/>
        <v>0</v>
      </c>
      <c r="BV1635" s="24">
        <v>0</v>
      </c>
    </row>
    <row r="1636" spans="1:74">
      <c r="A1636" s="87">
        <v>1627</v>
      </c>
      <c r="B1636" s="1"/>
      <c r="C1636" s="1"/>
      <c r="D1636" s="2"/>
      <c r="E1636" s="3"/>
      <c r="F1636" s="4"/>
      <c r="G1636" s="5"/>
      <c r="H1636" s="4"/>
      <c r="I1636" s="5"/>
      <c r="J1636" s="6"/>
      <c r="K1636" s="5"/>
      <c r="L1636" s="5"/>
      <c r="M1636" s="5"/>
      <c r="N1636" s="7"/>
      <c r="O1636" s="38"/>
      <c r="P1636" s="5"/>
      <c r="Q1636" s="5"/>
      <c r="R1636" s="7"/>
      <c r="S1636" s="38"/>
      <c r="T1636" s="5"/>
      <c r="U1636" s="5"/>
      <c r="V1636" s="55"/>
      <c r="W1636" s="38"/>
      <c r="X1636" s="5"/>
      <c r="Y1636" s="5"/>
      <c r="Z1636" s="55"/>
      <c r="AA1636" s="36">
        <f>IF(Dane!$E$3=1,AO1636+BA1636+BM1636,IF(Dane!$E$3=2,AU1636+BG1636+BS1636,AW1636+BI1636+BU1636))</f>
        <v>0</v>
      </c>
      <c r="AB1636" s="16">
        <f>IF(Dane!$E$3=1,AP1636+BB1636+BN1636,IF(Dane!$E$3=2,AV1636+BH1636+BT1636,AX1636+BJ1636+BV1636))</f>
        <v>0</v>
      </c>
      <c r="AC1636" s="16">
        <f>IF(((K1636*Dane!$C$9)-AA1636)&lt;0,0,(K1636*Dane!$C$9)-AA1636)</f>
        <v>0</v>
      </c>
      <c r="AD1636" s="37">
        <f>IFERROR(IF(((L1636*Dane!$C$9)-AB1636)&lt;0,0,(L1636*Dane!$C$9)-AB1636),0)</f>
        <v>0</v>
      </c>
      <c r="AE1636" s="97"/>
      <c r="AF1636" s="77">
        <f>IF(Dane!$E$3=1,AO1636,IF(Dane!$E$3=2,AU1636,AW1636))</f>
        <v>0</v>
      </c>
      <c r="AG1636" s="77">
        <f>IF(Dane!$E$3=1,AP1636,IF(Dane!$E$3=2,AV1636,AX1636))</f>
        <v>0</v>
      </c>
      <c r="AH1636" s="77">
        <f>IF(Dane!$E$3=1,BA1636,IF(Dane!$E$3=2,BG1636,BI1636))</f>
        <v>0</v>
      </c>
      <c r="AI1636" s="77">
        <f>IF(Dane!$E$3=1,BB1636,IF(Dane!$E$3=2,BH1636,BJ1636))</f>
        <v>0</v>
      </c>
      <c r="AJ1636" s="77">
        <f>IF(Dane!$E$3=1,BM1636,IF(Dane!$E$3=2,BS1636,BU1636))</f>
        <v>0</v>
      </c>
      <c r="AK1636" s="77">
        <f>IF(Dane!$E$3=1,BN1636,IF(Dane!$E$3=2,BT1636,BV1636))</f>
        <v>0</v>
      </c>
      <c r="AL1636" s="24">
        <f t="shared" si="775"/>
        <v>0</v>
      </c>
      <c r="AM1636" s="24">
        <f t="shared" si="776"/>
        <v>0</v>
      </c>
      <c r="AN1636" s="24"/>
      <c r="AO1636" s="24">
        <f t="shared" si="761"/>
        <v>0</v>
      </c>
      <c r="AP1636" s="24">
        <f t="shared" si="777"/>
        <v>0</v>
      </c>
      <c r="AQ1636" s="24">
        <f t="shared" si="762"/>
        <v>0</v>
      </c>
      <c r="AR1636" s="24">
        <f t="shared" si="763"/>
        <v>0</v>
      </c>
      <c r="AS1636" s="24">
        <f t="shared" si="764"/>
        <v>0</v>
      </c>
      <c r="AT1636" s="24">
        <f t="shared" si="778"/>
        <v>0</v>
      </c>
      <c r="AU1636" s="24">
        <f t="shared" si="787"/>
        <v>0</v>
      </c>
      <c r="AV1636" s="24">
        <v>0</v>
      </c>
      <c r="AW1636" s="24">
        <f t="shared" si="790"/>
        <v>0</v>
      </c>
      <c r="AX1636" s="24">
        <v>0</v>
      </c>
      <c r="AY1636" s="24">
        <f t="shared" si="779"/>
        <v>0</v>
      </c>
      <c r="AZ1636" s="24">
        <f t="shared" si="780"/>
        <v>0</v>
      </c>
      <c r="BA1636" s="24">
        <f t="shared" si="765"/>
        <v>0</v>
      </c>
      <c r="BB1636" s="24">
        <f t="shared" si="766"/>
        <v>0</v>
      </c>
      <c r="BC1636" s="24">
        <f t="shared" si="767"/>
        <v>0</v>
      </c>
      <c r="BD1636" s="24">
        <f t="shared" si="768"/>
        <v>0</v>
      </c>
      <c r="BE1636" s="24">
        <f t="shared" si="769"/>
        <v>0</v>
      </c>
      <c r="BF1636" s="24">
        <f t="shared" si="781"/>
        <v>0</v>
      </c>
      <c r="BG1636" s="24">
        <f t="shared" si="788"/>
        <v>0</v>
      </c>
      <c r="BH1636" s="24">
        <v>0</v>
      </c>
      <c r="BI1636" s="24">
        <f t="shared" si="782"/>
        <v>0</v>
      </c>
      <c r="BJ1636" s="24">
        <v>0</v>
      </c>
      <c r="BK1636" s="24">
        <f t="shared" si="783"/>
        <v>0</v>
      </c>
      <c r="BL1636" s="24">
        <f t="shared" si="784"/>
        <v>0</v>
      </c>
      <c r="BM1636" s="24">
        <f t="shared" si="770"/>
        <v>0</v>
      </c>
      <c r="BN1636" s="24">
        <f t="shared" si="771"/>
        <v>0</v>
      </c>
      <c r="BO1636" s="24">
        <f t="shared" si="772"/>
        <v>0</v>
      </c>
      <c r="BP1636" s="24">
        <f t="shared" si="773"/>
        <v>0</v>
      </c>
      <c r="BQ1636" s="24">
        <f t="shared" si="774"/>
        <v>0</v>
      </c>
      <c r="BR1636" s="24">
        <f t="shared" si="785"/>
        <v>0</v>
      </c>
      <c r="BS1636" s="24">
        <f t="shared" si="789"/>
        <v>0</v>
      </c>
      <c r="BT1636" s="24">
        <v>0</v>
      </c>
      <c r="BU1636" s="24">
        <f t="shared" si="786"/>
        <v>0</v>
      </c>
      <c r="BV1636" s="24">
        <v>0</v>
      </c>
    </row>
    <row r="1637" spans="1:74">
      <c r="A1637" s="87">
        <v>1628</v>
      </c>
      <c r="B1637" s="1"/>
      <c r="C1637" s="1"/>
      <c r="D1637" s="2"/>
      <c r="E1637" s="3"/>
      <c r="F1637" s="4"/>
      <c r="G1637" s="5"/>
      <c r="H1637" s="4"/>
      <c r="I1637" s="5"/>
      <c r="J1637" s="6"/>
      <c r="K1637" s="5"/>
      <c r="L1637" s="5"/>
      <c r="M1637" s="5"/>
      <c r="N1637" s="7"/>
      <c r="O1637" s="38"/>
      <c r="P1637" s="5"/>
      <c r="Q1637" s="5"/>
      <c r="R1637" s="7"/>
      <c r="S1637" s="38"/>
      <c r="T1637" s="5"/>
      <c r="U1637" s="5"/>
      <c r="V1637" s="55"/>
      <c r="W1637" s="38"/>
      <c r="X1637" s="5"/>
      <c r="Y1637" s="5"/>
      <c r="Z1637" s="55"/>
      <c r="AA1637" s="36">
        <f>IF(Dane!$E$3=1,AO1637+BA1637+BM1637,IF(Dane!$E$3=2,AU1637+BG1637+BS1637,AW1637+BI1637+BU1637))</f>
        <v>0</v>
      </c>
      <c r="AB1637" s="16">
        <f>IF(Dane!$E$3=1,AP1637+BB1637+BN1637,IF(Dane!$E$3=2,AV1637+BH1637+BT1637,AX1637+BJ1637+BV1637))</f>
        <v>0</v>
      </c>
      <c r="AC1637" s="16">
        <f>IF(((K1637*Dane!$C$9)-AA1637)&lt;0,0,(K1637*Dane!$C$9)-AA1637)</f>
        <v>0</v>
      </c>
      <c r="AD1637" s="37">
        <f>IFERROR(IF(((L1637*Dane!$C$9)-AB1637)&lt;0,0,(L1637*Dane!$C$9)-AB1637),0)</f>
        <v>0</v>
      </c>
      <c r="AE1637" s="97"/>
      <c r="AF1637" s="77">
        <f>IF(Dane!$E$3=1,AO1637,IF(Dane!$E$3=2,AU1637,AW1637))</f>
        <v>0</v>
      </c>
      <c r="AG1637" s="77">
        <f>IF(Dane!$E$3=1,AP1637,IF(Dane!$E$3=2,AV1637,AX1637))</f>
        <v>0</v>
      </c>
      <c r="AH1637" s="77">
        <f>IF(Dane!$E$3=1,BA1637,IF(Dane!$E$3=2,BG1637,BI1637))</f>
        <v>0</v>
      </c>
      <c r="AI1637" s="77">
        <f>IF(Dane!$E$3=1,BB1637,IF(Dane!$E$3=2,BH1637,BJ1637))</f>
        <v>0</v>
      </c>
      <c r="AJ1637" s="77">
        <f>IF(Dane!$E$3=1,BM1637,IF(Dane!$E$3=2,BS1637,BU1637))</f>
        <v>0</v>
      </c>
      <c r="AK1637" s="77">
        <f>IF(Dane!$E$3=1,BN1637,IF(Dane!$E$3=2,BT1637,BV1637))</f>
        <v>0</v>
      </c>
      <c r="AL1637" s="24">
        <f t="shared" si="775"/>
        <v>0</v>
      </c>
      <c r="AM1637" s="24">
        <f t="shared" si="776"/>
        <v>0</v>
      </c>
      <c r="AN1637" s="24"/>
      <c r="AO1637" s="24">
        <f t="shared" si="761"/>
        <v>0</v>
      </c>
      <c r="AP1637" s="24">
        <f t="shared" si="777"/>
        <v>0</v>
      </c>
      <c r="AQ1637" s="24">
        <f t="shared" si="762"/>
        <v>0</v>
      </c>
      <c r="AR1637" s="24">
        <f t="shared" si="763"/>
        <v>0</v>
      </c>
      <c r="AS1637" s="24">
        <f t="shared" si="764"/>
        <v>0</v>
      </c>
      <c r="AT1637" s="24">
        <f t="shared" si="778"/>
        <v>0</v>
      </c>
      <c r="AU1637" s="24">
        <f t="shared" si="787"/>
        <v>0</v>
      </c>
      <c r="AV1637" s="24">
        <v>0</v>
      </c>
      <c r="AW1637" s="24">
        <f t="shared" si="790"/>
        <v>0</v>
      </c>
      <c r="AX1637" s="24">
        <v>0</v>
      </c>
      <c r="AY1637" s="24">
        <f t="shared" si="779"/>
        <v>0</v>
      </c>
      <c r="AZ1637" s="24">
        <f t="shared" si="780"/>
        <v>0</v>
      </c>
      <c r="BA1637" s="24">
        <f t="shared" si="765"/>
        <v>0</v>
      </c>
      <c r="BB1637" s="24">
        <f t="shared" si="766"/>
        <v>0</v>
      </c>
      <c r="BC1637" s="24">
        <f t="shared" si="767"/>
        <v>0</v>
      </c>
      <c r="BD1637" s="24">
        <f t="shared" si="768"/>
        <v>0</v>
      </c>
      <c r="BE1637" s="24">
        <f t="shared" si="769"/>
        <v>0</v>
      </c>
      <c r="BF1637" s="24">
        <f t="shared" si="781"/>
        <v>0</v>
      </c>
      <c r="BG1637" s="24">
        <f t="shared" si="788"/>
        <v>0</v>
      </c>
      <c r="BH1637" s="24">
        <v>0</v>
      </c>
      <c r="BI1637" s="24">
        <f t="shared" si="782"/>
        <v>0</v>
      </c>
      <c r="BJ1637" s="24">
        <v>0</v>
      </c>
      <c r="BK1637" s="24">
        <f t="shared" si="783"/>
        <v>0</v>
      </c>
      <c r="BL1637" s="24">
        <f t="shared" si="784"/>
        <v>0</v>
      </c>
      <c r="BM1637" s="24">
        <f t="shared" si="770"/>
        <v>0</v>
      </c>
      <c r="BN1637" s="24">
        <f t="shared" si="771"/>
        <v>0</v>
      </c>
      <c r="BO1637" s="24">
        <f t="shared" si="772"/>
        <v>0</v>
      </c>
      <c r="BP1637" s="24">
        <f t="shared" si="773"/>
        <v>0</v>
      </c>
      <c r="BQ1637" s="24">
        <f t="shared" si="774"/>
        <v>0</v>
      </c>
      <c r="BR1637" s="24">
        <f t="shared" si="785"/>
        <v>0</v>
      </c>
      <c r="BS1637" s="24">
        <f t="shared" si="789"/>
        <v>0</v>
      </c>
      <c r="BT1637" s="24">
        <v>0</v>
      </c>
      <c r="BU1637" s="24">
        <f t="shared" si="786"/>
        <v>0</v>
      </c>
      <c r="BV1637" s="24">
        <v>0</v>
      </c>
    </row>
    <row r="1638" spans="1:74">
      <c r="A1638" s="87">
        <v>1629</v>
      </c>
      <c r="B1638" s="1"/>
      <c r="C1638" s="1"/>
      <c r="D1638" s="2"/>
      <c r="E1638" s="3"/>
      <c r="F1638" s="4"/>
      <c r="G1638" s="5"/>
      <c r="H1638" s="4"/>
      <c r="I1638" s="5"/>
      <c r="J1638" s="6"/>
      <c r="K1638" s="5"/>
      <c r="L1638" s="5"/>
      <c r="M1638" s="5"/>
      <c r="N1638" s="7"/>
      <c r="O1638" s="38"/>
      <c r="P1638" s="5"/>
      <c r="Q1638" s="5"/>
      <c r="R1638" s="7"/>
      <c r="S1638" s="38"/>
      <c r="T1638" s="5"/>
      <c r="U1638" s="5"/>
      <c r="V1638" s="55"/>
      <c r="W1638" s="38"/>
      <c r="X1638" s="5"/>
      <c r="Y1638" s="5"/>
      <c r="Z1638" s="55"/>
      <c r="AA1638" s="36">
        <f>IF(Dane!$E$3=1,AO1638+BA1638+BM1638,IF(Dane!$E$3=2,AU1638+BG1638+BS1638,AW1638+BI1638+BU1638))</f>
        <v>0</v>
      </c>
      <c r="AB1638" s="16">
        <f>IF(Dane!$E$3=1,AP1638+BB1638+BN1638,IF(Dane!$E$3=2,AV1638+BH1638+BT1638,AX1638+BJ1638+BV1638))</f>
        <v>0</v>
      </c>
      <c r="AC1638" s="16">
        <f>IF(((K1638*Dane!$C$9)-AA1638)&lt;0,0,(K1638*Dane!$C$9)-AA1638)</f>
        <v>0</v>
      </c>
      <c r="AD1638" s="37">
        <f>IFERROR(IF(((L1638*Dane!$C$9)-AB1638)&lt;0,0,(L1638*Dane!$C$9)-AB1638),0)</f>
        <v>0</v>
      </c>
      <c r="AE1638" s="97"/>
      <c r="AF1638" s="77">
        <f>IF(Dane!$E$3=1,AO1638,IF(Dane!$E$3=2,AU1638,AW1638))</f>
        <v>0</v>
      </c>
      <c r="AG1638" s="77">
        <f>IF(Dane!$E$3=1,AP1638,IF(Dane!$E$3=2,AV1638,AX1638))</f>
        <v>0</v>
      </c>
      <c r="AH1638" s="77">
        <f>IF(Dane!$E$3=1,BA1638,IF(Dane!$E$3=2,BG1638,BI1638))</f>
        <v>0</v>
      </c>
      <c r="AI1638" s="77">
        <f>IF(Dane!$E$3=1,BB1638,IF(Dane!$E$3=2,BH1638,BJ1638))</f>
        <v>0</v>
      </c>
      <c r="AJ1638" s="77">
        <f>IF(Dane!$E$3=1,BM1638,IF(Dane!$E$3=2,BS1638,BU1638))</f>
        <v>0</v>
      </c>
      <c r="AK1638" s="77">
        <f>IF(Dane!$E$3=1,BN1638,IF(Dane!$E$3=2,BT1638,BV1638))</f>
        <v>0</v>
      </c>
      <c r="AL1638" s="24">
        <f t="shared" si="775"/>
        <v>0</v>
      </c>
      <c r="AM1638" s="24">
        <f t="shared" si="776"/>
        <v>0</v>
      </c>
      <c r="AN1638" s="24"/>
      <c r="AO1638" s="24">
        <f t="shared" si="761"/>
        <v>0</v>
      </c>
      <c r="AP1638" s="24">
        <f t="shared" si="777"/>
        <v>0</v>
      </c>
      <c r="AQ1638" s="24">
        <f t="shared" si="762"/>
        <v>0</v>
      </c>
      <c r="AR1638" s="24">
        <f t="shared" si="763"/>
        <v>0</v>
      </c>
      <c r="AS1638" s="24">
        <f t="shared" si="764"/>
        <v>0</v>
      </c>
      <c r="AT1638" s="24">
        <f t="shared" si="778"/>
        <v>0</v>
      </c>
      <c r="AU1638" s="24">
        <f t="shared" si="787"/>
        <v>0</v>
      </c>
      <c r="AV1638" s="24">
        <v>0</v>
      </c>
      <c r="AW1638" s="24">
        <f t="shared" si="790"/>
        <v>0</v>
      </c>
      <c r="AX1638" s="24">
        <v>0</v>
      </c>
      <c r="AY1638" s="24">
        <f t="shared" si="779"/>
        <v>0</v>
      </c>
      <c r="AZ1638" s="24">
        <f t="shared" si="780"/>
        <v>0</v>
      </c>
      <c r="BA1638" s="24">
        <f t="shared" si="765"/>
        <v>0</v>
      </c>
      <c r="BB1638" s="24">
        <f t="shared" si="766"/>
        <v>0</v>
      </c>
      <c r="BC1638" s="24">
        <f t="shared" si="767"/>
        <v>0</v>
      </c>
      <c r="BD1638" s="24">
        <f t="shared" si="768"/>
        <v>0</v>
      </c>
      <c r="BE1638" s="24">
        <f t="shared" si="769"/>
        <v>0</v>
      </c>
      <c r="BF1638" s="24">
        <f t="shared" si="781"/>
        <v>0</v>
      </c>
      <c r="BG1638" s="24">
        <f t="shared" si="788"/>
        <v>0</v>
      </c>
      <c r="BH1638" s="24">
        <v>0</v>
      </c>
      <c r="BI1638" s="24">
        <f t="shared" si="782"/>
        <v>0</v>
      </c>
      <c r="BJ1638" s="24">
        <v>0</v>
      </c>
      <c r="BK1638" s="24">
        <f t="shared" si="783"/>
        <v>0</v>
      </c>
      <c r="BL1638" s="24">
        <f t="shared" si="784"/>
        <v>0</v>
      </c>
      <c r="BM1638" s="24">
        <f t="shared" si="770"/>
        <v>0</v>
      </c>
      <c r="BN1638" s="24">
        <f t="shared" si="771"/>
        <v>0</v>
      </c>
      <c r="BO1638" s="24">
        <f t="shared" si="772"/>
        <v>0</v>
      </c>
      <c r="BP1638" s="24">
        <f t="shared" si="773"/>
        <v>0</v>
      </c>
      <c r="BQ1638" s="24">
        <f t="shared" si="774"/>
        <v>0</v>
      </c>
      <c r="BR1638" s="24">
        <f t="shared" si="785"/>
        <v>0</v>
      </c>
      <c r="BS1638" s="24">
        <f t="shared" si="789"/>
        <v>0</v>
      </c>
      <c r="BT1638" s="24">
        <v>0</v>
      </c>
      <c r="BU1638" s="24">
        <f t="shared" si="786"/>
        <v>0</v>
      </c>
      <c r="BV1638" s="24">
        <v>0</v>
      </c>
    </row>
    <row r="1639" spans="1:74">
      <c r="A1639" s="87">
        <v>1630</v>
      </c>
      <c r="B1639" s="1"/>
      <c r="C1639" s="1"/>
      <c r="D1639" s="2"/>
      <c r="E1639" s="3"/>
      <c r="F1639" s="4"/>
      <c r="G1639" s="5"/>
      <c r="H1639" s="4"/>
      <c r="I1639" s="5"/>
      <c r="J1639" s="6"/>
      <c r="K1639" s="5"/>
      <c r="L1639" s="5"/>
      <c r="M1639" s="5"/>
      <c r="N1639" s="7"/>
      <c r="O1639" s="38"/>
      <c r="P1639" s="5"/>
      <c r="Q1639" s="5"/>
      <c r="R1639" s="7"/>
      <c r="S1639" s="38"/>
      <c r="T1639" s="5"/>
      <c r="U1639" s="5"/>
      <c r="V1639" s="55"/>
      <c r="W1639" s="38"/>
      <c r="X1639" s="5"/>
      <c r="Y1639" s="5"/>
      <c r="Z1639" s="55"/>
      <c r="AA1639" s="36">
        <f>IF(Dane!$E$3=1,AO1639+BA1639+BM1639,IF(Dane!$E$3=2,AU1639+BG1639+BS1639,AW1639+BI1639+BU1639))</f>
        <v>0</v>
      </c>
      <c r="AB1639" s="16">
        <f>IF(Dane!$E$3=1,AP1639+BB1639+BN1639,IF(Dane!$E$3=2,AV1639+BH1639+BT1639,AX1639+BJ1639+BV1639))</f>
        <v>0</v>
      </c>
      <c r="AC1639" s="16">
        <f>IF(((K1639*Dane!$C$9)-AA1639)&lt;0,0,(K1639*Dane!$C$9)-AA1639)</f>
        <v>0</v>
      </c>
      <c r="AD1639" s="37">
        <f>IFERROR(IF(((L1639*Dane!$C$9)-AB1639)&lt;0,0,(L1639*Dane!$C$9)-AB1639),0)</f>
        <v>0</v>
      </c>
      <c r="AE1639" s="97"/>
      <c r="AF1639" s="77">
        <f>IF(Dane!$E$3=1,AO1639,IF(Dane!$E$3=2,AU1639,AW1639))</f>
        <v>0</v>
      </c>
      <c r="AG1639" s="77">
        <f>IF(Dane!$E$3=1,AP1639,IF(Dane!$E$3=2,AV1639,AX1639))</f>
        <v>0</v>
      </c>
      <c r="AH1639" s="77">
        <f>IF(Dane!$E$3=1,BA1639,IF(Dane!$E$3=2,BG1639,BI1639))</f>
        <v>0</v>
      </c>
      <c r="AI1639" s="77">
        <f>IF(Dane!$E$3=1,BB1639,IF(Dane!$E$3=2,BH1639,BJ1639))</f>
        <v>0</v>
      </c>
      <c r="AJ1639" s="77">
        <f>IF(Dane!$E$3=1,BM1639,IF(Dane!$E$3=2,BS1639,BU1639))</f>
        <v>0</v>
      </c>
      <c r="AK1639" s="77">
        <f>IF(Dane!$E$3=1,BN1639,IF(Dane!$E$3=2,BT1639,BV1639))</f>
        <v>0</v>
      </c>
      <c r="AL1639" s="24">
        <f t="shared" si="775"/>
        <v>0</v>
      </c>
      <c r="AM1639" s="24">
        <f t="shared" si="776"/>
        <v>0</v>
      </c>
      <c r="AN1639" s="24"/>
      <c r="AO1639" s="24">
        <f t="shared" si="761"/>
        <v>0</v>
      </c>
      <c r="AP1639" s="24">
        <f t="shared" si="777"/>
        <v>0</v>
      </c>
      <c r="AQ1639" s="24">
        <f t="shared" si="762"/>
        <v>0</v>
      </c>
      <c r="AR1639" s="24">
        <f t="shared" si="763"/>
        <v>0</v>
      </c>
      <c r="AS1639" s="24">
        <f t="shared" si="764"/>
        <v>0</v>
      </c>
      <c r="AT1639" s="24">
        <f t="shared" si="778"/>
        <v>0</v>
      </c>
      <c r="AU1639" s="24">
        <f t="shared" si="787"/>
        <v>0</v>
      </c>
      <c r="AV1639" s="24">
        <v>0</v>
      </c>
      <c r="AW1639" s="24">
        <f t="shared" si="790"/>
        <v>0</v>
      </c>
      <c r="AX1639" s="24">
        <v>0</v>
      </c>
      <c r="AY1639" s="24">
        <f t="shared" si="779"/>
        <v>0</v>
      </c>
      <c r="AZ1639" s="24">
        <f t="shared" si="780"/>
        <v>0</v>
      </c>
      <c r="BA1639" s="24">
        <f t="shared" si="765"/>
        <v>0</v>
      </c>
      <c r="BB1639" s="24">
        <f t="shared" si="766"/>
        <v>0</v>
      </c>
      <c r="BC1639" s="24">
        <f t="shared" si="767"/>
        <v>0</v>
      </c>
      <c r="BD1639" s="24">
        <f t="shared" si="768"/>
        <v>0</v>
      </c>
      <c r="BE1639" s="24">
        <f t="shared" si="769"/>
        <v>0</v>
      </c>
      <c r="BF1639" s="24">
        <f t="shared" si="781"/>
        <v>0</v>
      </c>
      <c r="BG1639" s="24">
        <f t="shared" si="788"/>
        <v>0</v>
      </c>
      <c r="BH1639" s="24">
        <v>0</v>
      </c>
      <c r="BI1639" s="24">
        <f t="shared" si="782"/>
        <v>0</v>
      </c>
      <c r="BJ1639" s="24">
        <v>0</v>
      </c>
      <c r="BK1639" s="24">
        <f t="shared" si="783"/>
        <v>0</v>
      </c>
      <c r="BL1639" s="24">
        <f t="shared" si="784"/>
        <v>0</v>
      </c>
      <c r="BM1639" s="24">
        <f t="shared" si="770"/>
        <v>0</v>
      </c>
      <c r="BN1639" s="24">
        <f t="shared" si="771"/>
        <v>0</v>
      </c>
      <c r="BO1639" s="24">
        <f t="shared" si="772"/>
        <v>0</v>
      </c>
      <c r="BP1639" s="24">
        <f t="shared" si="773"/>
        <v>0</v>
      </c>
      <c r="BQ1639" s="24">
        <f t="shared" si="774"/>
        <v>0</v>
      </c>
      <c r="BR1639" s="24">
        <f t="shared" si="785"/>
        <v>0</v>
      </c>
      <c r="BS1639" s="24">
        <f t="shared" si="789"/>
        <v>0</v>
      </c>
      <c r="BT1639" s="24">
        <v>0</v>
      </c>
      <c r="BU1639" s="24">
        <f t="shared" si="786"/>
        <v>0</v>
      </c>
      <c r="BV1639" s="24">
        <v>0</v>
      </c>
    </row>
    <row r="1640" spans="1:74">
      <c r="A1640" s="87">
        <v>1631</v>
      </c>
      <c r="B1640" s="1"/>
      <c r="C1640" s="1"/>
      <c r="D1640" s="2"/>
      <c r="E1640" s="3"/>
      <c r="F1640" s="4"/>
      <c r="G1640" s="5"/>
      <c r="H1640" s="4"/>
      <c r="I1640" s="5"/>
      <c r="J1640" s="6"/>
      <c r="K1640" s="5"/>
      <c r="L1640" s="5"/>
      <c r="M1640" s="5"/>
      <c r="N1640" s="7"/>
      <c r="O1640" s="38"/>
      <c r="P1640" s="5"/>
      <c r="Q1640" s="5"/>
      <c r="R1640" s="7"/>
      <c r="S1640" s="38"/>
      <c r="T1640" s="5"/>
      <c r="U1640" s="5"/>
      <c r="V1640" s="55"/>
      <c r="W1640" s="38"/>
      <c r="X1640" s="5"/>
      <c r="Y1640" s="5"/>
      <c r="Z1640" s="55"/>
      <c r="AA1640" s="36">
        <f>IF(Dane!$E$3=1,AO1640+BA1640+BM1640,IF(Dane!$E$3=2,AU1640+BG1640+BS1640,AW1640+BI1640+BU1640))</f>
        <v>0</v>
      </c>
      <c r="AB1640" s="16">
        <f>IF(Dane!$E$3=1,AP1640+BB1640+BN1640,IF(Dane!$E$3=2,AV1640+BH1640+BT1640,AX1640+BJ1640+BV1640))</f>
        <v>0</v>
      </c>
      <c r="AC1640" s="16">
        <f>IF(((K1640*Dane!$C$9)-AA1640)&lt;0,0,(K1640*Dane!$C$9)-AA1640)</f>
        <v>0</v>
      </c>
      <c r="AD1640" s="37">
        <f>IFERROR(IF(((L1640*Dane!$C$9)-AB1640)&lt;0,0,(L1640*Dane!$C$9)-AB1640),0)</f>
        <v>0</v>
      </c>
      <c r="AE1640" s="97"/>
      <c r="AF1640" s="77">
        <f>IF(Dane!$E$3=1,AO1640,IF(Dane!$E$3=2,AU1640,AW1640))</f>
        <v>0</v>
      </c>
      <c r="AG1640" s="77">
        <f>IF(Dane!$E$3=1,AP1640,IF(Dane!$E$3=2,AV1640,AX1640))</f>
        <v>0</v>
      </c>
      <c r="AH1640" s="77">
        <f>IF(Dane!$E$3=1,BA1640,IF(Dane!$E$3=2,BG1640,BI1640))</f>
        <v>0</v>
      </c>
      <c r="AI1640" s="77">
        <f>IF(Dane!$E$3=1,BB1640,IF(Dane!$E$3=2,BH1640,BJ1640))</f>
        <v>0</v>
      </c>
      <c r="AJ1640" s="77">
        <f>IF(Dane!$E$3=1,BM1640,IF(Dane!$E$3=2,BS1640,BU1640))</f>
        <v>0</v>
      </c>
      <c r="AK1640" s="77">
        <f>IF(Dane!$E$3=1,BN1640,IF(Dane!$E$3=2,BT1640,BV1640))</f>
        <v>0</v>
      </c>
      <c r="AL1640" s="24">
        <f t="shared" si="775"/>
        <v>0</v>
      </c>
      <c r="AM1640" s="24">
        <f t="shared" si="776"/>
        <v>0</v>
      </c>
      <c r="AN1640" s="24"/>
      <c r="AO1640" s="24">
        <f t="shared" si="761"/>
        <v>0</v>
      </c>
      <c r="AP1640" s="24">
        <f t="shared" si="777"/>
        <v>0</v>
      </c>
      <c r="AQ1640" s="24">
        <f t="shared" si="762"/>
        <v>0</v>
      </c>
      <c r="AR1640" s="24">
        <f t="shared" si="763"/>
        <v>0</v>
      </c>
      <c r="AS1640" s="24">
        <f t="shared" si="764"/>
        <v>0</v>
      </c>
      <c r="AT1640" s="24">
        <f t="shared" si="778"/>
        <v>0</v>
      </c>
      <c r="AU1640" s="24">
        <f t="shared" si="787"/>
        <v>0</v>
      </c>
      <c r="AV1640" s="24">
        <v>0</v>
      </c>
      <c r="AW1640" s="24">
        <f t="shared" si="790"/>
        <v>0</v>
      </c>
      <c r="AX1640" s="24">
        <v>0</v>
      </c>
      <c r="AY1640" s="24">
        <f t="shared" si="779"/>
        <v>0</v>
      </c>
      <c r="AZ1640" s="24">
        <f t="shared" si="780"/>
        <v>0</v>
      </c>
      <c r="BA1640" s="24">
        <f t="shared" si="765"/>
        <v>0</v>
      </c>
      <c r="BB1640" s="24">
        <f t="shared" si="766"/>
        <v>0</v>
      </c>
      <c r="BC1640" s="24">
        <f t="shared" si="767"/>
        <v>0</v>
      </c>
      <c r="BD1640" s="24">
        <f t="shared" si="768"/>
        <v>0</v>
      </c>
      <c r="BE1640" s="24">
        <f t="shared" si="769"/>
        <v>0</v>
      </c>
      <c r="BF1640" s="24">
        <f t="shared" si="781"/>
        <v>0</v>
      </c>
      <c r="BG1640" s="24">
        <f t="shared" si="788"/>
        <v>0</v>
      </c>
      <c r="BH1640" s="24">
        <v>0</v>
      </c>
      <c r="BI1640" s="24">
        <f t="shared" si="782"/>
        <v>0</v>
      </c>
      <c r="BJ1640" s="24">
        <v>0</v>
      </c>
      <c r="BK1640" s="24">
        <f t="shared" si="783"/>
        <v>0</v>
      </c>
      <c r="BL1640" s="24">
        <f t="shared" si="784"/>
        <v>0</v>
      </c>
      <c r="BM1640" s="24">
        <f t="shared" si="770"/>
        <v>0</v>
      </c>
      <c r="BN1640" s="24">
        <f t="shared" si="771"/>
        <v>0</v>
      </c>
      <c r="BO1640" s="24">
        <f t="shared" si="772"/>
        <v>0</v>
      </c>
      <c r="BP1640" s="24">
        <f t="shared" si="773"/>
        <v>0</v>
      </c>
      <c r="BQ1640" s="24">
        <f t="shared" si="774"/>
        <v>0</v>
      </c>
      <c r="BR1640" s="24">
        <f t="shared" si="785"/>
        <v>0</v>
      </c>
      <c r="BS1640" s="24">
        <f t="shared" si="789"/>
        <v>0</v>
      </c>
      <c r="BT1640" s="24">
        <v>0</v>
      </c>
      <c r="BU1640" s="24">
        <f t="shared" si="786"/>
        <v>0</v>
      </c>
      <c r="BV1640" s="24">
        <v>0</v>
      </c>
    </row>
    <row r="1641" spans="1:74">
      <c r="A1641" s="87">
        <v>1632</v>
      </c>
      <c r="B1641" s="1"/>
      <c r="C1641" s="1"/>
      <c r="D1641" s="2"/>
      <c r="E1641" s="3"/>
      <c r="F1641" s="4"/>
      <c r="G1641" s="5"/>
      <c r="H1641" s="4"/>
      <c r="I1641" s="5"/>
      <c r="J1641" s="6"/>
      <c r="K1641" s="5"/>
      <c r="L1641" s="5"/>
      <c r="M1641" s="5"/>
      <c r="N1641" s="7"/>
      <c r="O1641" s="38"/>
      <c r="P1641" s="5"/>
      <c r="Q1641" s="5"/>
      <c r="R1641" s="7"/>
      <c r="S1641" s="38"/>
      <c r="T1641" s="5"/>
      <c r="U1641" s="5"/>
      <c r="V1641" s="55"/>
      <c r="W1641" s="38"/>
      <c r="X1641" s="5"/>
      <c r="Y1641" s="5"/>
      <c r="Z1641" s="55"/>
      <c r="AA1641" s="36">
        <f>IF(Dane!$E$3=1,AO1641+BA1641+BM1641,IF(Dane!$E$3=2,AU1641+BG1641+BS1641,AW1641+BI1641+BU1641))</f>
        <v>0</v>
      </c>
      <c r="AB1641" s="16">
        <f>IF(Dane!$E$3=1,AP1641+BB1641+BN1641,IF(Dane!$E$3=2,AV1641+BH1641+BT1641,AX1641+BJ1641+BV1641))</f>
        <v>0</v>
      </c>
      <c r="AC1641" s="16">
        <f>IF(((K1641*Dane!$C$9)-AA1641)&lt;0,0,(K1641*Dane!$C$9)-AA1641)</f>
        <v>0</v>
      </c>
      <c r="AD1641" s="37">
        <f>IFERROR(IF(((L1641*Dane!$C$9)-AB1641)&lt;0,0,(L1641*Dane!$C$9)-AB1641),0)</f>
        <v>0</v>
      </c>
      <c r="AE1641" s="97"/>
      <c r="AF1641" s="77">
        <f>IF(Dane!$E$3=1,AO1641,IF(Dane!$E$3=2,AU1641,AW1641))</f>
        <v>0</v>
      </c>
      <c r="AG1641" s="77">
        <f>IF(Dane!$E$3=1,AP1641,IF(Dane!$E$3=2,AV1641,AX1641))</f>
        <v>0</v>
      </c>
      <c r="AH1641" s="77">
        <f>IF(Dane!$E$3=1,BA1641,IF(Dane!$E$3=2,BG1641,BI1641))</f>
        <v>0</v>
      </c>
      <c r="AI1641" s="77">
        <f>IF(Dane!$E$3=1,BB1641,IF(Dane!$E$3=2,BH1641,BJ1641))</f>
        <v>0</v>
      </c>
      <c r="AJ1641" s="77">
        <f>IF(Dane!$E$3=1,BM1641,IF(Dane!$E$3=2,BS1641,BU1641))</f>
        <v>0</v>
      </c>
      <c r="AK1641" s="77">
        <f>IF(Dane!$E$3=1,BN1641,IF(Dane!$E$3=2,BT1641,BV1641))</f>
        <v>0</v>
      </c>
      <c r="AL1641" s="24">
        <f t="shared" si="775"/>
        <v>0</v>
      </c>
      <c r="AM1641" s="24">
        <f t="shared" si="776"/>
        <v>0</v>
      </c>
      <c r="AN1641" s="24"/>
      <c r="AO1641" s="24">
        <f t="shared" si="761"/>
        <v>0</v>
      </c>
      <c r="AP1641" s="24">
        <f t="shared" si="777"/>
        <v>0</v>
      </c>
      <c r="AQ1641" s="24">
        <f t="shared" si="762"/>
        <v>0</v>
      </c>
      <c r="AR1641" s="24">
        <f t="shared" si="763"/>
        <v>0</v>
      </c>
      <c r="AS1641" s="24">
        <f t="shared" si="764"/>
        <v>0</v>
      </c>
      <c r="AT1641" s="24">
        <f t="shared" si="778"/>
        <v>0</v>
      </c>
      <c r="AU1641" s="24">
        <f t="shared" si="787"/>
        <v>0</v>
      </c>
      <c r="AV1641" s="24">
        <v>0</v>
      </c>
      <c r="AW1641" s="24">
        <f t="shared" si="790"/>
        <v>0</v>
      </c>
      <c r="AX1641" s="24">
        <v>0</v>
      </c>
      <c r="AY1641" s="24">
        <f t="shared" si="779"/>
        <v>0</v>
      </c>
      <c r="AZ1641" s="24">
        <f t="shared" si="780"/>
        <v>0</v>
      </c>
      <c r="BA1641" s="24">
        <f t="shared" si="765"/>
        <v>0</v>
      </c>
      <c r="BB1641" s="24">
        <f t="shared" si="766"/>
        <v>0</v>
      </c>
      <c r="BC1641" s="24">
        <f t="shared" si="767"/>
        <v>0</v>
      </c>
      <c r="BD1641" s="24">
        <f t="shared" si="768"/>
        <v>0</v>
      </c>
      <c r="BE1641" s="24">
        <f t="shared" si="769"/>
        <v>0</v>
      </c>
      <c r="BF1641" s="24">
        <f t="shared" si="781"/>
        <v>0</v>
      </c>
      <c r="BG1641" s="24">
        <f t="shared" si="788"/>
        <v>0</v>
      </c>
      <c r="BH1641" s="24">
        <v>0</v>
      </c>
      <c r="BI1641" s="24">
        <f t="shared" si="782"/>
        <v>0</v>
      </c>
      <c r="BJ1641" s="24">
        <v>0</v>
      </c>
      <c r="BK1641" s="24">
        <f t="shared" si="783"/>
        <v>0</v>
      </c>
      <c r="BL1641" s="24">
        <f t="shared" si="784"/>
        <v>0</v>
      </c>
      <c r="BM1641" s="24">
        <f t="shared" si="770"/>
        <v>0</v>
      </c>
      <c r="BN1641" s="24">
        <f t="shared" si="771"/>
        <v>0</v>
      </c>
      <c r="BO1641" s="24">
        <f t="shared" si="772"/>
        <v>0</v>
      </c>
      <c r="BP1641" s="24">
        <f t="shared" si="773"/>
        <v>0</v>
      </c>
      <c r="BQ1641" s="24">
        <f t="shared" si="774"/>
        <v>0</v>
      </c>
      <c r="BR1641" s="24">
        <f t="shared" si="785"/>
        <v>0</v>
      </c>
      <c r="BS1641" s="24">
        <f t="shared" si="789"/>
        <v>0</v>
      </c>
      <c r="BT1641" s="24">
        <v>0</v>
      </c>
      <c r="BU1641" s="24">
        <f t="shared" si="786"/>
        <v>0</v>
      </c>
      <c r="BV1641" s="24">
        <v>0</v>
      </c>
    </row>
    <row r="1642" spans="1:74">
      <c r="A1642" s="87">
        <v>1633</v>
      </c>
      <c r="B1642" s="1"/>
      <c r="C1642" s="1"/>
      <c r="D1642" s="2"/>
      <c r="E1642" s="3"/>
      <c r="F1642" s="4"/>
      <c r="G1642" s="5"/>
      <c r="H1642" s="4"/>
      <c r="I1642" s="5"/>
      <c r="J1642" s="6"/>
      <c r="K1642" s="5"/>
      <c r="L1642" s="5"/>
      <c r="M1642" s="5"/>
      <c r="N1642" s="7"/>
      <c r="O1642" s="38"/>
      <c r="P1642" s="5"/>
      <c r="Q1642" s="5"/>
      <c r="R1642" s="7"/>
      <c r="S1642" s="38"/>
      <c r="T1642" s="5"/>
      <c r="U1642" s="5"/>
      <c r="V1642" s="55"/>
      <c r="W1642" s="38"/>
      <c r="X1642" s="5"/>
      <c r="Y1642" s="5"/>
      <c r="Z1642" s="55"/>
      <c r="AA1642" s="36">
        <f>IF(Dane!$E$3=1,AO1642+BA1642+BM1642,IF(Dane!$E$3=2,AU1642+BG1642+BS1642,AW1642+BI1642+BU1642))</f>
        <v>0</v>
      </c>
      <c r="AB1642" s="16">
        <f>IF(Dane!$E$3=1,AP1642+BB1642+BN1642,IF(Dane!$E$3=2,AV1642+BH1642+BT1642,AX1642+BJ1642+BV1642))</f>
        <v>0</v>
      </c>
      <c r="AC1642" s="16">
        <f>IF(((K1642*Dane!$C$9)-AA1642)&lt;0,0,(K1642*Dane!$C$9)-AA1642)</f>
        <v>0</v>
      </c>
      <c r="AD1642" s="37">
        <f>IFERROR(IF(((L1642*Dane!$C$9)-AB1642)&lt;0,0,(L1642*Dane!$C$9)-AB1642),0)</f>
        <v>0</v>
      </c>
      <c r="AE1642" s="97"/>
      <c r="AF1642" s="77">
        <f>IF(Dane!$E$3=1,AO1642,IF(Dane!$E$3=2,AU1642,AW1642))</f>
        <v>0</v>
      </c>
      <c r="AG1642" s="77">
        <f>IF(Dane!$E$3=1,AP1642,IF(Dane!$E$3=2,AV1642,AX1642))</f>
        <v>0</v>
      </c>
      <c r="AH1642" s="77">
        <f>IF(Dane!$E$3=1,BA1642,IF(Dane!$E$3=2,BG1642,BI1642))</f>
        <v>0</v>
      </c>
      <c r="AI1642" s="77">
        <f>IF(Dane!$E$3=1,BB1642,IF(Dane!$E$3=2,BH1642,BJ1642))</f>
        <v>0</v>
      </c>
      <c r="AJ1642" s="77">
        <f>IF(Dane!$E$3=1,BM1642,IF(Dane!$E$3=2,BS1642,BU1642))</f>
        <v>0</v>
      </c>
      <c r="AK1642" s="77">
        <f>IF(Dane!$E$3=1,BN1642,IF(Dane!$E$3=2,BT1642,BV1642))</f>
        <v>0</v>
      </c>
      <c r="AL1642" s="24">
        <f t="shared" si="775"/>
        <v>0</v>
      </c>
      <c r="AM1642" s="24">
        <f t="shared" si="776"/>
        <v>0</v>
      </c>
      <c r="AN1642" s="24"/>
      <c r="AO1642" s="24">
        <f t="shared" si="761"/>
        <v>0</v>
      </c>
      <c r="AP1642" s="24">
        <f t="shared" si="777"/>
        <v>0</v>
      </c>
      <c r="AQ1642" s="24">
        <f t="shared" si="762"/>
        <v>0</v>
      </c>
      <c r="AR1642" s="24">
        <f t="shared" si="763"/>
        <v>0</v>
      </c>
      <c r="AS1642" s="24">
        <f t="shared" si="764"/>
        <v>0</v>
      </c>
      <c r="AT1642" s="24">
        <f t="shared" si="778"/>
        <v>0</v>
      </c>
      <c r="AU1642" s="24">
        <f t="shared" si="787"/>
        <v>0</v>
      </c>
      <c r="AV1642" s="24">
        <v>0</v>
      </c>
      <c r="AW1642" s="24">
        <f t="shared" si="790"/>
        <v>0</v>
      </c>
      <c r="AX1642" s="24">
        <v>0</v>
      </c>
      <c r="AY1642" s="24">
        <f t="shared" si="779"/>
        <v>0</v>
      </c>
      <c r="AZ1642" s="24">
        <f t="shared" si="780"/>
        <v>0</v>
      </c>
      <c r="BA1642" s="24">
        <f t="shared" si="765"/>
        <v>0</v>
      </c>
      <c r="BB1642" s="24">
        <f t="shared" si="766"/>
        <v>0</v>
      </c>
      <c r="BC1642" s="24">
        <f t="shared" si="767"/>
        <v>0</v>
      </c>
      <c r="BD1642" s="24">
        <f t="shared" si="768"/>
        <v>0</v>
      </c>
      <c r="BE1642" s="24">
        <f t="shared" si="769"/>
        <v>0</v>
      </c>
      <c r="BF1642" s="24">
        <f t="shared" si="781"/>
        <v>0</v>
      </c>
      <c r="BG1642" s="24">
        <f t="shared" si="788"/>
        <v>0</v>
      </c>
      <c r="BH1642" s="24">
        <v>0</v>
      </c>
      <c r="BI1642" s="24">
        <f t="shared" si="782"/>
        <v>0</v>
      </c>
      <c r="BJ1642" s="24">
        <v>0</v>
      </c>
      <c r="BK1642" s="24">
        <f t="shared" si="783"/>
        <v>0</v>
      </c>
      <c r="BL1642" s="24">
        <f t="shared" si="784"/>
        <v>0</v>
      </c>
      <c r="BM1642" s="24">
        <f t="shared" si="770"/>
        <v>0</v>
      </c>
      <c r="BN1642" s="24">
        <f t="shared" si="771"/>
        <v>0</v>
      </c>
      <c r="BO1642" s="24">
        <f t="shared" si="772"/>
        <v>0</v>
      </c>
      <c r="BP1642" s="24">
        <f t="shared" si="773"/>
        <v>0</v>
      </c>
      <c r="BQ1642" s="24">
        <f t="shared" si="774"/>
        <v>0</v>
      </c>
      <c r="BR1642" s="24">
        <f t="shared" si="785"/>
        <v>0</v>
      </c>
      <c r="BS1642" s="24">
        <f t="shared" si="789"/>
        <v>0</v>
      </c>
      <c r="BT1642" s="24">
        <v>0</v>
      </c>
      <c r="BU1642" s="24">
        <f t="shared" si="786"/>
        <v>0</v>
      </c>
      <c r="BV1642" s="24">
        <v>0</v>
      </c>
    </row>
    <row r="1643" spans="1:74">
      <c r="A1643" s="87">
        <v>1634</v>
      </c>
      <c r="B1643" s="1"/>
      <c r="C1643" s="1"/>
      <c r="D1643" s="2"/>
      <c r="E1643" s="3"/>
      <c r="F1643" s="4"/>
      <c r="G1643" s="5"/>
      <c r="H1643" s="4"/>
      <c r="I1643" s="5"/>
      <c r="J1643" s="6"/>
      <c r="K1643" s="5"/>
      <c r="L1643" s="5"/>
      <c r="M1643" s="5"/>
      <c r="N1643" s="7"/>
      <c r="O1643" s="38"/>
      <c r="P1643" s="5"/>
      <c r="Q1643" s="5"/>
      <c r="R1643" s="7"/>
      <c r="S1643" s="38"/>
      <c r="T1643" s="5"/>
      <c r="U1643" s="5"/>
      <c r="V1643" s="55"/>
      <c r="W1643" s="38"/>
      <c r="X1643" s="5"/>
      <c r="Y1643" s="5"/>
      <c r="Z1643" s="55"/>
      <c r="AA1643" s="36">
        <f>IF(Dane!$E$3=1,AO1643+BA1643+BM1643,IF(Dane!$E$3=2,AU1643+BG1643+BS1643,AW1643+BI1643+BU1643))</f>
        <v>0</v>
      </c>
      <c r="AB1643" s="16">
        <f>IF(Dane!$E$3=1,AP1643+BB1643+BN1643,IF(Dane!$E$3=2,AV1643+BH1643+BT1643,AX1643+BJ1643+BV1643))</f>
        <v>0</v>
      </c>
      <c r="AC1643" s="16">
        <f>IF(((K1643*Dane!$C$9)-AA1643)&lt;0,0,(K1643*Dane!$C$9)-AA1643)</f>
        <v>0</v>
      </c>
      <c r="AD1643" s="37">
        <f>IFERROR(IF(((L1643*Dane!$C$9)-AB1643)&lt;0,0,(L1643*Dane!$C$9)-AB1643),0)</f>
        <v>0</v>
      </c>
      <c r="AE1643" s="97"/>
      <c r="AF1643" s="77">
        <f>IF(Dane!$E$3=1,AO1643,IF(Dane!$E$3=2,AU1643,AW1643))</f>
        <v>0</v>
      </c>
      <c r="AG1643" s="77">
        <f>IF(Dane!$E$3=1,AP1643,IF(Dane!$E$3=2,AV1643,AX1643))</f>
        <v>0</v>
      </c>
      <c r="AH1643" s="77">
        <f>IF(Dane!$E$3=1,BA1643,IF(Dane!$E$3=2,BG1643,BI1643))</f>
        <v>0</v>
      </c>
      <c r="AI1643" s="77">
        <f>IF(Dane!$E$3=1,BB1643,IF(Dane!$E$3=2,BH1643,BJ1643))</f>
        <v>0</v>
      </c>
      <c r="AJ1643" s="77">
        <f>IF(Dane!$E$3=1,BM1643,IF(Dane!$E$3=2,BS1643,BU1643))</f>
        <v>0</v>
      </c>
      <c r="AK1643" s="77">
        <f>IF(Dane!$E$3=1,BN1643,IF(Dane!$E$3=2,BT1643,BV1643))</f>
        <v>0</v>
      </c>
      <c r="AL1643" s="24">
        <f t="shared" si="775"/>
        <v>0</v>
      </c>
      <c r="AM1643" s="24">
        <f t="shared" si="776"/>
        <v>0</v>
      </c>
      <c r="AN1643" s="24"/>
      <c r="AO1643" s="24">
        <f t="shared" si="761"/>
        <v>0</v>
      </c>
      <c r="AP1643" s="24">
        <f t="shared" si="777"/>
        <v>0</v>
      </c>
      <c r="AQ1643" s="24">
        <f t="shared" si="762"/>
        <v>0</v>
      </c>
      <c r="AR1643" s="24">
        <f t="shared" si="763"/>
        <v>0</v>
      </c>
      <c r="AS1643" s="24">
        <f t="shared" si="764"/>
        <v>0</v>
      </c>
      <c r="AT1643" s="24">
        <f t="shared" si="778"/>
        <v>0</v>
      </c>
      <c r="AU1643" s="24">
        <f t="shared" si="787"/>
        <v>0</v>
      </c>
      <c r="AV1643" s="24">
        <v>0</v>
      </c>
      <c r="AW1643" s="24">
        <f t="shared" si="790"/>
        <v>0</v>
      </c>
      <c r="AX1643" s="24">
        <v>0</v>
      </c>
      <c r="AY1643" s="24">
        <f t="shared" si="779"/>
        <v>0</v>
      </c>
      <c r="AZ1643" s="24">
        <f t="shared" si="780"/>
        <v>0</v>
      </c>
      <c r="BA1643" s="24">
        <f t="shared" si="765"/>
        <v>0</v>
      </c>
      <c r="BB1643" s="24">
        <f t="shared" si="766"/>
        <v>0</v>
      </c>
      <c r="BC1643" s="24">
        <f t="shared" si="767"/>
        <v>0</v>
      </c>
      <c r="BD1643" s="24">
        <f t="shared" si="768"/>
        <v>0</v>
      </c>
      <c r="BE1643" s="24">
        <f t="shared" si="769"/>
        <v>0</v>
      </c>
      <c r="BF1643" s="24">
        <f t="shared" si="781"/>
        <v>0</v>
      </c>
      <c r="BG1643" s="24">
        <f t="shared" si="788"/>
        <v>0</v>
      </c>
      <c r="BH1643" s="24">
        <v>0</v>
      </c>
      <c r="BI1643" s="24">
        <f t="shared" si="782"/>
        <v>0</v>
      </c>
      <c r="BJ1643" s="24">
        <v>0</v>
      </c>
      <c r="BK1643" s="24">
        <f t="shared" si="783"/>
        <v>0</v>
      </c>
      <c r="BL1643" s="24">
        <f t="shared" si="784"/>
        <v>0</v>
      </c>
      <c r="BM1643" s="24">
        <f t="shared" si="770"/>
        <v>0</v>
      </c>
      <c r="BN1643" s="24">
        <f t="shared" si="771"/>
        <v>0</v>
      </c>
      <c r="BO1643" s="24">
        <f t="shared" si="772"/>
        <v>0</v>
      </c>
      <c r="BP1643" s="24">
        <f t="shared" si="773"/>
        <v>0</v>
      </c>
      <c r="BQ1643" s="24">
        <f t="shared" si="774"/>
        <v>0</v>
      </c>
      <c r="BR1643" s="24">
        <f t="shared" si="785"/>
        <v>0</v>
      </c>
      <c r="BS1643" s="24">
        <f t="shared" si="789"/>
        <v>0</v>
      </c>
      <c r="BT1643" s="24">
        <v>0</v>
      </c>
      <c r="BU1643" s="24">
        <f t="shared" si="786"/>
        <v>0</v>
      </c>
      <c r="BV1643" s="24">
        <v>0</v>
      </c>
    </row>
    <row r="1644" spans="1:74">
      <c r="A1644" s="87">
        <v>1635</v>
      </c>
      <c r="B1644" s="1"/>
      <c r="C1644" s="1"/>
      <c r="D1644" s="2"/>
      <c r="E1644" s="3"/>
      <c r="F1644" s="4"/>
      <c r="G1644" s="5"/>
      <c r="H1644" s="4"/>
      <c r="I1644" s="5"/>
      <c r="J1644" s="6"/>
      <c r="K1644" s="5"/>
      <c r="L1644" s="5"/>
      <c r="M1644" s="5"/>
      <c r="N1644" s="7"/>
      <c r="O1644" s="38"/>
      <c r="P1644" s="5"/>
      <c r="Q1644" s="5"/>
      <c r="R1644" s="7"/>
      <c r="S1644" s="38"/>
      <c r="T1644" s="5"/>
      <c r="U1644" s="5"/>
      <c r="V1644" s="55"/>
      <c r="W1644" s="38"/>
      <c r="X1644" s="5"/>
      <c r="Y1644" s="5"/>
      <c r="Z1644" s="55"/>
      <c r="AA1644" s="36">
        <f>IF(Dane!$E$3=1,AO1644+BA1644+BM1644,IF(Dane!$E$3=2,AU1644+BG1644+BS1644,AW1644+BI1644+BU1644))</f>
        <v>0</v>
      </c>
      <c r="AB1644" s="16">
        <f>IF(Dane!$E$3=1,AP1644+BB1644+BN1644,IF(Dane!$E$3=2,AV1644+BH1644+BT1644,AX1644+BJ1644+BV1644))</f>
        <v>0</v>
      </c>
      <c r="AC1644" s="16">
        <f>IF(((K1644*Dane!$C$9)-AA1644)&lt;0,0,(K1644*Dane!$C$9)-AA1644)</f>
        <v>0</v>
      </c>
      <c r="AD1644" s="37">
        <f>IFERROR(IF(((L1644*Dane!$C$9)-AB1644)&lt;0,0,(L1644*Dane!$C$9)-AB1644),0)</f>
        <v>0</v>
      </c>
      <c r="AE1644" s="97"/>
      <c r="AF1644" s="77">
        <f>IF(Dane!$E$3=1,AO1644,IF(Dane!$E$3=2,AU1644,AW1644))</f>
        <v>0</v>
      </c>
      <c r="AG1644" s="77">
        <f>IF(Dane!$E$3=1,AP1644,IF(Dane!$E$3=2,AV1644,AX1644))</f>
        <v>0</v>
      </c>
      <c r="AH1644" s="77">
        <f>IF(Dane!$E$3=1,BA1644,IF(Dane!$E$3=2,BG1644,BI1644))</f>
        <v>0</v>
      </c>
      <c r="AI1644" s="77">
        <f>IF(Dane!$E$3=1,BB1644,IF(Dane!$E$3=2,BH1644,BJ1644))</f>
        <v>0</v>
      </c>
      <c r="AJ1644" s="77">
        <f>IF(Dane!$E$3=1,BM1644,IF(Dane!$E$3=2,BS1644,BU1644))</f>
        <v>0</v>
      </c>
      <c r="AK1644" s="77">
        <f>IF(Dane!$E$3=1,BN1644,IF(Dane!$E$3=2,BT1644,BV1644))</f>
        <v>0</v>
      </c>
      <c r="AL1644" s="24">
        <f t="shared" si="775"/>
        <v>0</v>
      </c>
      <c r="AM1644" s="24">
        <f t="shared" si="776"/>
        <v>0</v>
      </c>
      <c r="AN1644" s="24"/>
      <c r="AO1644" s="24">
        <f t="shared" si="761"/>
        <v>0</v>
      </c>
      <c r="AP1644" s="24">
        <f t="shared" si="777"/>
        <v>0</v>
      </c>
      <c r="AQ1644" s="24">
        <f t="shared" si="762"/>
        <v>0</v>
      </c>
      <c r="AR1644" s="24">
        <f t="shared" si="763"/>
        <v>0</v>
      </c>
      <c r="AS1644" s="24">
        <f t="shared" si="764"/>
        <v>0</v>
      </c>
      <c r="AT1644" s="24">
        <f t="shared" si="778"/>
        <v>0</v>
      </c>
      <c r="AU1644" s="24">
        <f t="shared" si="787"/>
        <v>0</v>
      </c>
      <c r="AV1644" s="24">
        <v>0</v>
      </c>
      <c r="AW1644" s="24">
        <f t="shared" si="790"/>
        <v>0</v>
      </c>
      <c r="AX1644" s="24">
        <v>0</v>
      </c>
      <c r="AY1644" s="24">
        <f t="shared" si="779"/>
        <v>0</v>
      </c>
      <c r="AZ1644" s="24">
        <f t="shared" si="780"/>
        <v>0</v>
      </c>
      <c r="BA1644" s="24">
        <f t="shared" si="765"/>
        <v>0</v>
      </c>
      <c r="BB1644" s="24">
        <f t="shared" si="766"/>
        <v>0</v>
      </c>
      <c r="BC1644" s="24">
        <f t="shared" si="767"/>
        <v>0</v>
      </c>
      <c r="BD1644" s="24">
        <f t="shared" si="768"/>
        <v>0</v>
      </c>
      <c r="BE1644" s="24">
        <f t="shared" si="769"/>
        <v>0</v>
      </c>
      <c r="BF1644" s="24">
        <f t="shared" si="781"/>
        <v>0</v>
      </c>
      <c r="BG1644" s="24">
        <f t="shared" si="788"/>
        <v>0</v>
      </c>
      <c r="BH1644" s="24">
        <v>0</v>
      </c>
      <c r="BI1644" s="24">
        <f t="shared" si="782"/>
        <v>0</v>
      </c>
      <c r="BJ1644" s="24">
        <v>0</v>
      </c>
      <c r="BK1644" s="24">
        <f t="shared" si="783"/>
        <v>0</v>
      </c>
      <c r="BL1644" s="24">
        <f t="shared" si="784"/>
        <v>0</v>
      </c>
      <c r="BM1644" s="24">
        <f t="shared" si="770"/>
        <v>0</v>
      </c>
      <c r="BN1644" s="24">
        <f t="shared" si="771"/>
        <v>0</v>
      </c>
      <c r="BO1644" s="24">
        <f t="shared" si="772"/>
        <v>0</v>
      </c>
      <c r="BP1644" s="24">
        <f t="shared" si="773"/>
        <v>0</v>
      </c>
      <c r="BQ1644" s="24">
        <f t="shared" si="774"/>
        <v>0</v>
      </c>
      <c r="BR1644" s="24">
        <f t="shared" si="785"/>
        <v>0</v>
      </c>
      <c r="BS1644" s="24">
        <f t="shared" si="789"/>
        <v>0</v>
      </c>
      <c r="BT1644" s="24">
        <v>0</v>
      </c>
      <c r="BU1644" s="24">
        <f t="shared" si="786"/>
        <v>0</v>
      </c>
      <c r="BV1644" s="24">
        <v>0</v>
      </c>
    </row>
    <row r="1645" spans="1:74">
      <c r="A1645" s="87">
        <v>1636</v>
      </c>
      <c r="B1645" s="1"/>
      <c r="C1645" s="1"/>
      <c r="D1645" s="2"/>
      <c r="E1645" s="3"/>
      <c r="F1645" s="4"/>
      <c r="G1645" s="5"/>
      <c r="H1645" s="4"/>
      <c r="I1645" s="5"/>
      <c r="J1645" s="6"/>
      <c r="K1645" s="5"/>
      <c r="L1645" s="5"/>
      <c r="M1645" s="5"/>
      <c r="N1645" s="7"/>
      <c r="O1645" s="38"/>
      <c r="P1645" s="5"/>
      <c r="Q1645" s="5"/>
      <c r="R1645" s="7"/>
      <c r="S1645" s="38"/>
      <c r="T1645" s="5"/>
      <c r="U1645" s="5"/>
      <c r="V1645" s="55"/>
      <c r="W1645" s="38"/>
      <c r="X1645" s="5"/>
      <c r="Y1645" s="5"/>
      <c r="Z1645" s="55"/>
      <c r="AA1645" s="36">
        <f>IF(Dane!$E$3=1,AO1645+BA1645+BM1645,IF(Dane!$E$3=2,AU1645+BG1645+BS1645,AW1645+BI1645+BU1645))</f>
        <v>0</v>
      </c>
      <c r="AB1645" s="16">
        <f>IF(Dane!$E$3=1,AP1645+BB1645+BN1645,IF(Dane!$E$3=2,AV1645+BH1645+BT1645,AX1645+BJ1645+BV1645))</f>
        <v>0</v>
      </c>
      <c r="AC1645" s="16">
        <f>IF(((K1645*Dane!$C$9)-AA1645)&lt;0,0,(K1645*Dane!$C$9)-AA1645)</f>
        <v>0</v>
      </c>
      <c r="AD1645" s="37">
        <f>IFERROR(IF(((L1645*Dane!$C$9)-AB1645)&lt;0,0,(L1645*Dane!$C$9)-AB1645),0)</f>
        <v>0</v>
      </c>
      <c r="AE1645" s="97"/>
      <c r="AF1645" s="77">
        <f>IF(Dane!$E$3=1,AO1645,IF(Dane!$E$3=2,AU1645,AW1645))</f>
        <v>0</v>
      </c>
      <c r="AG1645" s="77">
        <f>IF(Dane!$E$3=1,AP1645,IF(Dane!$E$3=2,AV1645,AX1645))</f>
        <v>0</v>
      </c>
      <c r="AH1645" s="77">
        <f>IF(Dane!$E$3=1,BA1645,IF(Dane!$E$3=2,BG1645,BI1645))</f>
        <v>0</v>
      </c>
      <c r="AI1645" s="77">
        <f>IF(Dane!$E$3=1,BB1645,IF(Dane!$E$3=2,BH1645,BJ1645))</f>
        <v>0</v>
      </c>
      <c r="AJ1645" s="77">
        <f>IF(Dane!$E$3=1,BM1645,IF(Dane!$E$3=2,BS1645,BU1645))</f>
        <v>0</v>
      </c>
      <c r="AK1645" s="77">
        <f>IF(Dane!$E$3=1,BN1645,IF(Dane!$E$3=2,BT1645,BV1645))</f>
        <v>0</v>
      </c>
      <c r="AL1645" s="24">
        <f t="shared" si="775"/>
        <v>0</v>
      </c>
      <c r="AM1645" s="24">
        <f t="shared" si="776"/>
        <v>0</v>
      </c>
      <c r="AN1645" s="24"/>
      <c r="AO1645" s="24">
        <f t="shared" si="761"/>
        <v>0</v>
      </c>
      <c r="AP1645" s="24">
        <f t="shared" si="777"/>
        <v>0</v>
      </c>
      <c r="AQ1645" s="24">
        <f t="shared" si="762"/>
        <v>0</v>
      </c>
      <c r="AR1645" s="24">
        <f t="shared" si="763"/>
        <v>0</v>
      </c>
      <c r="AS1645" s="24">
        <f t="shared" si="764"/>
        <v>0</v>
      </c>
      <c r="AT1645" s="24">
        <f t="shared" si="778"/>
        <v>0</v>
      </c>
      <c r="AU1645" s="24">
        <f t="shared" si="787"/>
        <v>0</v>
      </c>
      <c r="AV1645" s="24">
        <v>0</v>
      </c>
      <c r="AW1645" s="24">
        <f t="shared" si="790"/>
        <v>0</v>
      </c>
      <c r="AX1645" s="24">
        <v>0</v>
      </c>
      <c r="AY1645" s="24">
        <f t="shared" si="779"/>
        <v>0</v>
      </c>
      <c r="AZ1645" s="24">
        <f t="shared" si="780"/>
        <v>0</v>
      </c>
      <c r="BA1645" s="24">
        <f t="shared" si="765"/>
        <v>0</v>
      </c>
      <c r="BB1645" s="24">
        <f t="shared" si="766"/>
        <v>0</v>
      </c>
      <c r="BC1645" s="24">
        <f t="shared" si="767"/>
        <v>0</v>
      </c>
      <c r="BD1645" s="24">
        <f t="shared" si="768"/>
        <v>0</v>
      </c>
      <c r="BE1645" s="24">
        <f t="shared" si="769"/>
        <v>0</v>
      </c>
      <c r="BF1645" s="24">
        <f t="shared" si="781"/>
        <v>0</v>
      </c>
      <c r="BG1645" s="24">
        <f t="shared" si="788"/>
        <v>0</v>
      </c>
      <c r="BH1645" s="24">
        <v>0</v>
      </c>
      <c r="BI1645" s="24">
        <f t="shared" si="782"/>
        <v>0</v>
      </c>
      <c r="BJ1645" s="24">
        <v>0</v>
      </c>
      <c r="BK1645" s="24">
        <f t="shared" si="783"/>
        <v>0</v>
      </c>
      <c r="BL1645" s="24">
        <f t="shared" si="784"/>
        <v>0</v>
      </c>
      <c r="BM1645" s="24">
        <f t="shared" si="770"/>
        <v>0</v>
      </c>
      <c r="BN1645" s="24">
        <f t="shared" si="771"/>
        <v>0</v>
      </c>
      <c r="BO1645" s="24">
        <f t="shared" si="772"/>
        <v>0</v>
      </c>
      <c r="BP1645" s="24">
        <f t="shared" si="773"/>
        <v>0</v>
      </c>
      <c r="BQ1645" s="24">
        <f t="shared" si="774"/>
        <v>0</v>
      </c>
      <c r="BR1645" s="24">
        <f t="shared" si="785"/>
        <v>0</v>
      </c>
      <c r="BS1645" s="24">
        <f t="shared" si="789"/>
        <v>0</v>
      </c>
      <c r="BT1645" s="24">
        <v>0</v>
      </c>
      <c r="BU1645" s="24">
        <f t="shared" si="786"/>
        <v>0</v>
      </c>
      <c r="BV1645" s="24">
        <v>0</v>
      </c>
    </row>
    <row r="1646" spans="1:74">
      <c r="A1646" s="87">
        <v>1637</v>
      </c>
      <c r="B1646" s="1"/>
      <c r="C1646" s="1"/>
      <c r="D1646" s="2"/>
      <c r="E1646" s="3"/>
      <c r="F1646" s="4"/>
      <c r="G1646" s="5"/>
      <c r="H1646" s="4"/>
      <c r="I1646" s="5"/>
      <c r="J1646" s="6"/>
      <c r="K1646" s="5"/>
      <c r="L1646" s="5"/>
      <c r="M1646" s="5"/>
      <c r="N1646" s="7"/>
      <c r="O1646" s="38"/>
      <c r="P1646" s="5"/>
      <c r="Q1646" s="5"/>
      <c r="R1646" s="7"/>
      <c r="S1646" s="38"/>
      <c r="T1646" s="5"/>
      <c r="U1646" s="5"/>
      <c r="V1646" s="55"/>
      <c r="W1646" s="38"/>
      <c r="X1646" s="5"/>
      <c r="Y1646" s="5"/>
      <c r="Z1646" s="55"/>
      <c r="AA1646" s="36">
        <f>IF(Dane!$E$3=1,AO1646+BA1646+BM1646,IF(Dane!$E$3=2,AU1646+BG1646+BS1646,AW1646+BI1646+BU1646))</f>
        <v>0</v>
      </c>
      <c r="AB1646" s="16">
        <f>IF(Dane!$E$3=1,AP1646+BB1646+BN1646,IF(Dane!$E$3=2,AV1646+BH1646+BT1646,AX1646+BJ1646+BV1646))</f>
        <v>0</v>
      </c>
      <c r="AC1646" s="16">
        <f>IF(((K1646*Dane!$C$9)-AA1646)&lt;0,0,(K1646*Dane!$C$9)-AA1646)</f>
        <v>0</v>
      </c>
      <c r="AD1646" s="37">
        <f>IFERROR(IF(((L1646*Dane!$C$9)-AB1646)&lt;0,0,(L1646*Dane!$C$9)-AB1646),0)</f>
        <v>0</v>
      </c>
      <c r="AE1646" s="97"/>
      <c r="AF1646" s="77">
        <f>IF(Dane!$E$3=1,AO1646,IF(Dane!$E$3=2,AU1646,AW1646))</f>
        <v>0</v>
      </c>
      <c r="AG1646" s="77">
        <f>IF(Dane!$E$3=1,AP1646,IF(Dane!$E$3=2,AV1646,AX1646))</f>
        <v>0</v>
      </c>
      <c r="AH1646" s="77">
        <f>IF(Dane!$E$3=1,BA1646,IF(Dane!$E$3=2,BG1646,BI1646))</f>
        <v>0</v>
      </c>
      <c r="AI1646" s="77">
        <f>IF(Dane!$E$3=1,BB1646,IF(Dane!$E$3=2,BH1646,BJ1646))</f>
        <v>0</v>
      </c>
      <c r="AJ1646" s="77">
        <f>IF(Dane!$E$3=1,BM1646,IF(Dane!$E$3=2,BS1646,BU1646))</f>
        <v>0</v>
      </c>
      <c r="AK1646" s="77">
        <f>IF(Dane!$E$3=1,BN1646,IF(Dane!$E$3=2,BT1646,BV1646))</f>
        <v>0</v>
      </c>
      <c r="AL1646" s="24">
        <f t="shared" si="775"/>
        <v>0</v>
      </c>
      <c r="AM1646" s="24">
        <f t="shared" si="776"/>
        <v>0</v>
      </c>
      <c r="AN1646" s="24"/>
      <c r="AO1646" s="24">
        <f t="shared" si="761"/>
        <v>0</v>
      </c>
      <c r="AP1646" s="24">
        <f t="shared" si="777"/>
        <v>0</v>
      </c>
      <c r="AQ1646" s="24">
        <f t="shared" si="762"/>
        <v>0</v>
      </c>
      <c r="AR1646" s="24">
        <f t="shared" si="763"/>
        <v>0</v>
      </c>
      <c r="AS1646" s="24">
        <f t="shared" si="764"/>
        <v>0</v>
      </c>
      <c r="AT1646" s="24">
        <f t="shared" si="778"/>
        <v>0</v>
      </c>
      <c r="AU1646" s="24">
        <f t="shared" si="787"/>
        <v>0</v>
      </c>
      <c r="AV1646" s="24">
        <v>0</v>
      </c>
      <c r="AW1646" s="24">
        <f t="shared" si="790"/>
        <v>0</v>
      </c>
      <c r="AX1646" s="24">
        <v>0</v>
      </c>
      <c r="AY1646" s="24">
        <f t="shared" si="779"/>
        <v>0</v>
      </c>
      <c r="AZ1646" s="24">
        <f t="shared" si="780"/>
        <v>0</v>
      </c>
      <c r="BA1646" s="24">
        <f t="shared" si="765"/>
        <v>0</v>
      </c>
      <c r="BB1646" s="24">
        <f t="shared" si="766"/>
        <v>0</v>
      </c>
      <c r="BC1646" s="24">
        <f t="shared" si="767"/>
        <v>0</v>
      </c>
      <c r="BD1646" s="24">
        <f t="shared" si="768"/>
        <v>0</v>
      </c>
      <c r="BE1646" s="24">
        <f t="shared" si="769"/>
        <v>0</v>
      </c>
      <c r="BF1646" s="24">
        <f t="shared" si="781"/>
        <v>0</v>
      </c>
      <c r="BG1646" s="24">
        <f t="shared" si="788"/>
        <v>0</v>
      </c>
      <c r="BH1646" s="24">
        <v>0</v>
      </c>
      <c r="BI1646" s="24">
        <f t="shared" si="782"/>
        <v>0</v>
      </c>
      <c r="BJ1646" s="24">
        <v>0</v>
      </c>
      <c r="BK1646" s="24">
        <f t="shared" si="783"/>
        <v>0</v>
      </c>
      <c r="BL1646" s="24">
        <f t="shared" si="784"/>
        <v>0</v>
      </c>
      <c r="BM1646" s="24">
        <f t="shared" si="770"/>
        <v>0</v>
      </c>
      <c r="BN1646" s="24">
        <f t="shared" si="771"/>
        <v>0</v>
      </c>
      <c r="BO1646" s="24">
        <f t="shared" si="772"/>
        <v>0</v>
      </c>
      <c r="BP1646" s="24">
        <f t="shared" si="773"/>
        <v>0</v>
      </c>
      <c r="BQ1646" s="24">
        <f t="shared" si="774"/>
        <v>0</v>
      </c>
      <c r="BR1646" s="24">
        <f t="shared" si="785"/>
        <v>0</v>
      </c>
      <c r="BS1646" s="24">
        <f t="shared" si="789"/>
        <v>0</v>
      </c>
      <c r="BT1646" s="24">
        <v>0</v>
      </c>
      <c r="BU1646" s="24">
        <f t="shared" si="786"/>
        <v>0</v>
      </c>
      <c r="BV1646" s="24">
        <v>0</v>
      </c>
    </row>
    <row r="1647" spans="1:74">
      <c r="A1647" s="87">
        <v>1638</v>
      </c>
      <c r="B1647" s="1"/>
      <c r="C1647" s="1"/>
      <c r="D1647" s="2"/>
      <c r="E1647" s="3"/>
      <c r="F1647" s="4"/>
      <c r="G1647" s="5"/>
      <c r="H1647" s="4"/>
      <c r="I1647" s="5"/>
      <c r="J1647" s="6"/>
      <c r="K1647" s="5"/>
      <c r="L1647" s="5"/>
      <c r="M1647" s="5"/>
      <c r="N1647" s="7"/>
      <c r="O1647" s="38"/>
      <c r="P1647" s="5"/>
      <c r="Q1647" s="5"/>
      <c r="R1647" s="7"/>
      <c r="S1647" s="38"/>
      <c r="T1647" s="5"/>
      <c r="U1647" s="5"/>
      <c r="V1647" s="55"/>
      <c r="W1647" s="38"/>
      <c r="X1647" s="5"/>
      <c r="Y1647" s="5"/>
      <c r="Z1647" s="55"/>
      <c r="AA1647" s="36">
        <f>IF(Dane!$E$3=1,AO1647+BA1647+BM1647,IF(Dane!$E$3=2,AU1647+BG1647+BS1647,AW1647+BI1647+BU1647))</f>
        <v>0</v>
      </c>
      <c r="AB1647" s="16">
        <f>IF(Dane!$E$3=1,AP1647+BB1647+BN1647,IF(Dane!$E$3=2,AV1647+BH1647+BT1647,AX1647+BJ1647+BV1647))</f>
        <v>0</v>
      </c>
      <c r="AC1647" s="16">
        <f>IF(((K1647*Dane!$C$9)-AA1647)&lt;0,0,(K1647*Dane!$C$9)-AA1647)</f>
        <v>0</v>
      </c>
      <c r="AD1647" s="37">
        <f>IFERROR(IF(((L1647*Dane!$C$9)-AB1647)&lt;0,0,(L1647*Dane!$C$9)-AB1647),0)</f>
        <v>0</v>
      </c>
      <c r="AE1647" s="97"/>
      <c r="AF1647" s="77">
        <f>IF(Dane!$E$3=1,AO1647,IF(Dane!$E$3=2,AU1647,AW1647))</f>
        <v>0</v>
      </c>
      <c r="AG1647" s="77">
        <f>IF(Dane!$E$3=1,AP1647,IF(Dane!$E$3=2,AV1647,AX1647))</f>
        <v>0</v>
      </c>
      <c r="AH1647" s="77">
        <f>IF(Dane!$E$3=1,BA1647,IF(Dane!$E$3=2,BG1647,BI1647))</f>
        <v>0</v>
      </c>
      <c r="AI1647" s="77">
        <f>IF(Dane!$E$3=1,BB1647,IF(Dane!$E$3=2,BH1647,BJ1647))</f>
        <v>0</v>
      </c>
      <c r="AJ1647" s="77">
        <f>IF(Dane!$E$3=1,BM1647,IF(Dane!$E$3=2,BS1647,BU1647))</f>
        <v>0</v>
      </c>
      <c r="AK1647" s="77">
        <f>IF(Dane!$E$3=1,BN1647,IF(Dane!$E$3=2,BT1647,BV1647))</f>
        <v>0</v>
      </c>
      <c r="AL1647" s="24">
        <f t="shared" si="775"/>
        <v>0</v>
      </c>
      <c r="AM1647" s="24">
        <f t="shared" si="776"/>
        <v>0</v>
      </c>
      <c r="AN1647" s="24"/>
      <c r="AO1647" s="24">
        <f t="shared" si="761"/>
        <v>0</v>
      </c>
      <c r="AP1647" s="24">
        <f t="shared" si="777"/>
        <v>0</v>
      </c>
      <c r="AQ1647" s="24">
        <f t="shared" si="762"/>
        <v>0</v>
      </c>
      <c r="AR1647" s="24">
        <f t="shared" si="763"/>
        <v>0</v>
      </c>
      <c r="AS1647" s="24">
        <f t="shared" si="764"/>
        <v>0</v>
      </c>
      <c r="AT1647" s="24">
        <f t="shared" si="778"/>
        <v>0</v>
      </c>
      <c r="AU1647" s="24">
        <f t="shared" si="787"/>
        <v>0</v>
      </c>
      <c r="AV1647" s="24">
        <v>0</v>
      </c>
      <c r="AW1647" s="24">
        <f t="shared" si="790"/>
        <v>0</v>
      </c>
      <c r="AX1647" s="24">
        <v>0</v>
      </c>
      <c r="AY1647" s="24">
        <f t="shared" si="779"/>
        <v>0</v>
      </c>
      <c r="AZ1647" s="24">
        <f t="shared" si="780"/>
        <v>0</v>
      </c>
      <c r="BA1647" s="24">
        <f t="shared" si="765"/>
        <v>0</v>
      </c>
      <c r="BB1647" s="24">
        <f t="shared" si="766"/>
        <v>0</v>
      </c>
      <c r="BC1647" s="24">
        <f t="shared" si="767"/>
        <v>0</v>
      </c>
      <c r="BD1647" s="24">
        <f t="shared" si="768"/>
        <v>0</v>
      </c>
      <c r="BE1647" s="24">
        <f t="shared" si="769"/>
        <v>0</v>
      </c>
      <c r="BF1647" s="24">
        <f t="shared" si="781"/>
        <v>0</v>
      </c>
      <c r="BG1647" s="24">
        <f t="shared" si="788"/>
        <v>0</v>
      </c>
      <c r="BH1647" s="24">
        <v>0</v>
      </c>
      <c r="BI1647" s="24">
        <f t="shared" si="782"/>
        <v>0</v>
      </c>
      <c r="BJ1647" s="24">
        <v>0</v>
      </c>
      <c r="BK1647" s="24">
        <f t="shared" si="783"/>
        <v>0</v>
      </c>
      <c r="BL1647" s="24">
        <f t="shared" si="784"/>
        <v>0</v>
      </c>
      <c r="BM1647" s="24">
        <f t="shared" si="770"/>
        <v>0</v>
      </c>
      <c r="BN1647" s="24">
        <f t="shared" si="771"/>
        <v>0</v>
      </c>
      <c r="BO1647" s="24">
        <f t="shared" si="772"/>
        <v>0</v>
      </c>
      <c r="BP1647" s="24">
        <f t="shared" si="773"/>
        <v>0</v>
      </c>
      <c r="BQ1647" s="24">
        <f t="shared" si="774"/>
        <v>0</v>
      </c>
      <c r="BR1647" s="24">
        <f t="shared" si="785"/>
        <v>0</v>
      </c>
      <c r="BS1647" s="24">
        <f t="shared" si="789"/>
        <v>0</v>
      </c>
      <c r="BT1647" s="24">
        <v>0</v>
      </c>
      <c r="BU1647" s="24">
        <f t="shared" si="786"/>
        <v>0</v>
      </c>
      <c r="BV1647" s="24">
        <v>0</v>
      </c>
    </row>
    <row r="1648" spans="1:74">
      <c r="A1648" s="87">
        <v>1639</v>
      </c>
      <c r="B1648" s="1"/>
      <c r="C1648" s="1"/>
      <c r="D1648" s="2"/>
      <c r="E1648" s="3"/>
      <c r="F1648" s="4"/>
      <c r="G1648" s="5"/>
      <c r="H1648" s="4"/>
      <c r="I1648" s="5"/>
      <c r="J1648" s="6"/>
      <c r="K1648" s="5"/>
      <c r="L1648" s="5"/>
      <c r="M1648" s="5"/>
      <c r="N1648" s="7"/>
      <c r="O1648" s="38"/>
      <c r="P1648" s="5"/>
      <c r="Q1648" s="5"/>
      <c r="R1648" s="7"/>
      <c r="S1648" s="38"/>
      <c r="T1648" s="5"/>
      <c r="U1648" s="5"/>
      <c r="V1648" s="55"/>
      <c r="W1648" s="38"/>
      <c r="X1648" s="5"/>
      <c r="Y1648" s="5"/>
      <c r="Z1648" s="55"/>
      <c r="AA1648" s="36">
        <f>IF(Dane!$E$3=1,AO1648+BA1648+BM1648,IF(Dane!$E$3=2,AU1648+BG1648+BS1648,AW1648+BI1648+BU1648))</f>
        <v>0</v>
      </c>
      <c r="AB1648" s="16">
        <f>IF(Dane!$E$3=1,AP1648+BB1648+BN1648,IF(Dane!$E$3=2,AV1648+BH1648+BT1648,AX1648+BJ1648+BV1648))</f>
        <v>0</v>
      </c>
      <c r="AC1648" s="16">
        <f>IF(((K1648*Dane!$C$9)-AA1648)&lt;0,0,(K1648*Dane!$C$9)-AA1648)</f>
        <v>0</v>
      </c>
      <c r="AD1648" s="37">
        <f>IFERROR(IF(((L1648*Dane!$C$9)-AB1648)&lt;0,0,(L1648*Dane!$C$9)-AB1648),0)</f>
        <v>0</v>
      </c>
      <c r="AE1648" s="97"/>
      <c r="AF1648" s="77">
        <f>IF(Dane!$E$3=1,AO1648,IF(Dane!$E$3=2,AU1648,AW1648))</f>
        <v>0</v>
      </c>
      <c r="AG1648" s="77">
        <f>IF(Dane!$E$3=1,AP1648,IF(Dane!$E$3=2,AV1648,AX1648))</f>
        <v>0</v>
      </c>
      <c r="AH1648" s="77">
        <f>IF(Dane!$E$3=1,BA1648,IF(Dane!$E$3=2,BG1648,BI1648))</f>
        <v>0</v>
      </c>
      <c r="AI1648" s="77">
        <f>IF(Dane!$E$3=1,BB1648,IF(Dane!$E$3=2,BH1648,BJ1648))</f>
        <v>0</v>
      </c>
      <c r="AJ1648" s="77">
        <f>IF(Dane!$E$3=1,BM1648,IF(Dane!$E$3=2,BS1648,BU1648))</f>
        <v>0</v>
      </c>
      <c r="AK1648" s="77">
        <f>IF(Dane!$E$3=1,BN1648,IF(Dane!$E$3=2,BT1648,BV1648))</f>
        <v>0</v>
      </c>
      <c r="AL1648" s="24">
        <f t="shared" si="775"/>
        <v>0</v>
      </c>
      <c r="AM1648" s="24">
        <f t="shared" si="776"/>
        <v>0</v>
      </c>
      <c r="AN1648" s="24"/>
      <c r="AO1648" s="24">
        <f t="shared" si="761"/>
        <v>0</v>
      </c>
      <c r="AP1648" s="24">
        <f t="shared" si="777"/>
        <v>0</v>
      </c>
      <c r="AQ1648" s="24">
        <f t="shared" si="762"/>
        <v>0</v>
      </c>
      <c r="AR1648" s="24">
        <f t="shared" si="763"/>
        <v>0</v>
      </c>
      <c r="AS1648" s="24">
        <f t="shared" si="764"/>
        <v>0</v>
      </c>
      <c r="AT1648" s="24">
        <f t="shared" si="778"/>
        <v>0</v>
      </c>
      <c r="AU1648" s="24">
        <f t="shared" si="787"/>
        <v>0</v>
      </c>
      <c r="AV1648" s="24">
        <v>0</v>
      </c>
      <c r="AW1648" s="24">
        <f t="shared" si="790"/>
        <v>0</v>
      </c>
      <c r="AX1648" s="24">
        <v>0</v>
      </c>
      <c r="AY1648" s="24">
        <f t="shared" si="779"/>
        <v>0</v>
      </c>
      <c r="AZ1648" s="24">
        <f t="shared" si="780"/>
        <v>0</v>
      </c>
      <c r="BA1648" s="24">
        <f t="shared" si="765"/>
        <v>0</v>
      </c>
      <c r="BB1648" s="24">
        <f t="shared" si="766"/>
        <v>0</v>
      </c>
      <c r="BC1648" s="24">
        <f t="shared" si="767"/>
        <v>0</v>
      </c>
      <c r="BD1648" s="24">
        <f t="shared" si="768"/>
        <v>0</v>
      </c>
      <c r="BE1648" s="24">
        <f t="shared" si="769"/>
        <v>0</v>
      </c>
      <c r="BF1648" s="24">
        <f t="shared" si="781"/>
        <v>0</v>
      </c>
      <c r="BG1648" s="24">
        <f t="shared" si="788"/>
        <v>0</v>
      </c>
      <c r="BH1648" s="24">
        <v>0</v>
      </c>
      <c r="BI1648" s="24">
        <f t="shared" si="782"/>
        <v>0</v>
      </c>
      <c r="BJ1648" s="24">
        <v>0</v>
      </c>
      <c r="BK1648" s="24">
        <f t="shared" si="783"/>
        <v>0</v>
      </c>
      <c r="BL1648" s="24">
        <f t="shared" si="784"/>
        <v>0</v>
      </c>
      <c r="BM1648" s="24">
        <f t="shared" si="770"/>
        <v>0</v>
      </c>
      <c r="BN1648" s="24">
        <f t="shared" si="771"/>
        <v>0</v>
      </c>
      <c r="BO1648" s="24">
        <f t="shared" si="772"/>
        <v>0</v>
      </c>
      <c r="BP1648" s="24">
        <f t="shared" si="773"/>
        <v>0</v>
      </c>
      <c r="BQ1648" s="24">
        <f t="shared" si="774"/>
        <v>0</v>
      </c>
      <c r="BR1648" s="24">
        <f t="shared" si="785"/>
        <v>0</v>
      </c>
      <c r="BS1648" s="24">
        <f t="shared" si="789"/>
        <v>0</v>
      </c>
      <c r="BT1648" s="24">
        <v>0</v>
      </c>
      <c r="BU1648" s="24">
        <f t="shared" si="786"/>
        <v>0</v>
      </c>
      <c r="BV1648" s="24">
        <v>0</v>
      </c>
    </row>
    <row r="1649" spans="1:74">
      <c r="A1649" s="87">
        <v>1640</v>
      </c>
      <c r="B1649" s="1"/>
      <c r="C1649" s="1"/>
      <c r="D1649" s="2"/>
      <c r="E1649" s="3"/>
      <c r="F1649" s="4"/>
      <c r="G1649" s="5"/>
      <c r="H1649" s="4"/>
      <c r="I1649" s="5"/>
      <c r="J1649" s="6"/>
      <c r="K1649" s="5"/>
      <c r="L1649" s="5"/>
      <c r="M1649" s="5"/>
      <c r="N1649" s="7"/>
      <c r="O1649" s="38"/>
      <c r="P1649" s="5"/>
      <c r="Q1649" s="5"/>
      <c r="R1649" s="7"/>
      <c r="S1649" s="38"/>
      <c r="T1649" s="5"/>
      <c r="U1649" s="5"/>
      <c r="V1649" s="55"/>
      <c r="W1649" s="38"/>
      <c r="X1649" s="5"/>
      <c r="Y1649" s="5"/>
      <c r="Z1649" s="55"/>
      <c r="AA1649" s="36">
        <f>IF(Dane!$E$3=1,AO1649+BA1649+BM1649,IF(Dane!$E$3=2,AU1649+BG1649+BS1649,AW1649+BI1649+BU1649))</f>
        <v>0</v>
      </c>
      <c r="AB1649" s="16">
        <f>IF(Dane!$E$3=1,AP1649+BB1649+BN1649,IF(Dane!$E$3=2,AV1649+BH1649+BT1649,AX1649+BJ1649+BV1649))</f>
        <v>0</v>
      </c>
      <c r="AC1649" s="16">
        <f>IF(((K1649*Dane!$C$9)-AA1649)&lt;0,0,(K1649*Dane!$C$9)-AA1649)</f>
        <v>0</v>
      </c>
      <c r="AD1649" s="37">
        <f>IFERROR(IF(((L1649*Dane!$C$9)-AB1649)&lt;0,0,(L1649*Dane!$C$9)-AB1649),0)</f>
        <v>0</v>
      </c>
      <c r="AE1649" s="97"/>
      <c r="AF1649" s="77">
        <f>IF(Dane!$E$3=1,AO1649,IF(Dane!$E$3=2,AU1649,AW1649))</f>
        <v>0</v>
      </c>
      <c r="AG1649" s="77">
        <f>IF(Dane!$E$3=1,AP1649,IF(Dane!$E$3=2,AV1649,AX1649))</f>
        <v>0</v>
      </c>
      <c r="AH1649" s="77">
        <f>IF(Dane!$E$3=1,BA1649,IF(Dane!$E$3=2,BG1649,BI1649))</f>
        <v>0</v>
      </c>
      <c r="AI1649" s="77">
        <f>IF(Dane!$E$3=1,BB1649,IF(Dane!$E$3=2,BH1649,BJ1649))</f>
        <v>0</v>
      </c>
      <c r="AJ1649" s="77">
        <f>IF(Dane!$E$3=1,BM1649,IF(Dane!$E$3=2,BS1649,BU1649))</f>
        <v>0</v>
      </c>
      <c r="AK1649" s="77">
        <f>IF(Dane!$E$3=1,BN1649,IF(Dane!$E$3=2,BT1649,BV1649))</f>
        <v>0</v>
      </c>
      <c r="AL1649" s="24">
        <f t="shared" si="775"/>
        <v>0</v>
      </c>
      <c r="AM1649" s="24">
        <f t="shared" si="776"/>
        <v>0</v>
      </c>
      <c r="AN1649" s="24"/>
      <c r="AO1649" s="24">
        <f t="shared" si="761"/>
        <v>0</v>
      </c>
      <c r="AP1649" s="24">
        <f t="shared" si="777"/>
        <v>0</v>
      </c>
      <c r="AQ1649" s="24">
        <f t="shared" si="762"/>
        <v>0</v>
      </c>
      <c r="AR1649" s="24">
        <f t="shared" si="763"/>
        <v>0</v>
      </c>
      <c r="AS1649" s="24">
        <f t="shared" si="764"/>
        <v>0</v>
      </c>
      <c r="AT1649" s="24">
        <f t="shared" si="778"/>
        <v>0</v>
      </c>
      <c r="AU1649" s="24">
        <f t="shared" si="787"/>
        <v>0</v>
      </c>
      <c r="AV1649" s="24">
        <v>0</v>
      </c>
      <c r="AW1649" s="24">
        <f t="shared" si="790"/>
        <v>0</v>
      </c>
      <c r="AX1649" s="24">
        <v>0</v>
      </c>
      <c r="AY1649" s="24">
        <f t="shared" si="779"/>
        <v>0</v>
      </c>
      <c r="AZ1649" s="24">
        <f t="shared" si="780"/>
        <v>0</v>
      </c>
      <c r="BA1649" s="24">
        <f t="shared" si="765"/>
        <v>0</v>
      </c>
      <c r="BB1649" s="24">
        <f t="shared" si="766"/>
        <v>0</v>
      </c>
      <c r="BC1649" s="24">
        <f t="shared" si="767"/>
        <v>0</v>
      </c>
      <c r="BD1649" s="24">
        <f t="shared" si="768"/>
        <v>0</v>
      </c>
      <c r="BE1649" s="24">
        <f t="shared" si="769"/>
        <v>0</v>
      </c>
      <c r="BF1649" s="24">
        <f t="shared" si="781"/>
        <v>0</v>
      </c>
      <c r="BG1649" s="24">
        <f t="shared" si="788"/>
        <v>0</v>
      </c>
      <c r="BH1649" s="24">
        <v>0</v>
      </c>
      <c r="BI1649" s="24">
        <f t="shared" si="782"/>
        <v>0</v>
      </c>
      <c r="BJ1649" s="24">
        <v>0</v>
      </c>
      <c r="BK1649" s="24">
        <f t="shared" si="783"/>
        <v>0</v>
      </c>
      <c r="BL1649" s="24">
        <f t="shared" si="784"/>
        <v>0</v>
      </c>
      <c r="BM1649" s="24">
        <f t="shared" si="770"/>
        <v>0</v>
      </c>
      <c r="BN1649" s="24">
        <f t="shared" si="771"/>
        <v>0</v>
      </c>
      <c r="BO1649" s="24">
        <f t="shared" si="772"/>
        <v>0</v>
      </c>
      <c r="BP1649" s="24">
        <f t="shared" si="773"/>
        <v>0</v>
      </c>
      <c r="BQ1649" s="24">
        <f t="shared" si="774"/>
        <v>0</v>
      </c>
      <c r="BR1649" s="24">
        <f t="shared" si="785"/>
        <v>0</v>
      </c>
      <c r="BS1649" s="24">
        <f t="shared" si="789"/>
        <v>0</v>
      </c>
      <c r="BT1649" s="24">
        <v>0</v>
      </c>
      <c r="BU1649" s="24">
        <f t="shared" si="786"/>
        <v>0</v>
      </c>
      <c r="BV1649" s="24">
        <v>0</v>
      </c>
    </row>
    <row r="1650" spans="1:74">
      <c r="A1650" s="87">
        <v>1641</v>
      </c>
      <c r="B1650" s="1"/>
      <c r="C1650" s="1"/>
      <c r="D1650" s="2"/>
      <c r="E1650" s="3"/>
      <c r="F1650" s="4"/>
      <c r="G1650" s="5"/>
      <c r="H1650" s="4"/>
      <c r="I1650" s="5"/>
      <c r="J1650" s="6"/>
      <c r="K1650" s="5"/>
      <c r="L1650" s="5"/>
      <c r="M1650" s="5"/>
      <c r="N1650" s="7"/>
      <c r="O1650" s="38"/>
      <c r="P1650" s="5"/>
      <c r="Q1650" s="5"/>
      <c r="R1650" s="7"/>
      <c r="S1650" s="38"/>
      <c r="T1650" s="5"/>
      <c r="U1650" s="5"/>
      <c r="V1650" s="55"/>
      <c r="W1650" s="38"/>
      <c r="X1650" s="5"/>
      <c r="Y1650" s="5"/>
      <c r="Z1650" s="55"/>
      <c r="AA1650" s="36">
        <f>IF(Dane!$E$3=1,AO1650+BA1650+BM1650,IF(Dane!$E$3=2,AU1650+BG1650+BS1650,AW1650+BI1650+BU1650))</f>
        <v>0</v>
      </c>
      <c r="AB1650" s="16">
        <f>IF(Dane!$E$3=1,AP1650+BB1650+BN1650,IF(Dane!$E$3=2,AV1650+BH1650+BT1650,AX1650+BJ1650+BV1650))</f>
        <v>0</v>
      </c>
      <c r="AC1650" s="16">
        <f>IF(((K1650*Dane!$C$9)-AA1650)&lt;0,0,(K1650*Dane!$C$9)-AA1650)</f>
        <v>0</v>
      </c>
      <c r="AD1650" s="37">
        <f>IFERROR(IF(((L1650*Dane!$C$9)-AB1650)&lt;0,0,(L1650*Dane!$C$9)-AB1650),0)</f>
        <v>0</v>
      </c>
      <c r="AE1650" s="97"/>
      <c r="AF1650" s="77">
        <f>IF(Dane!$E$3=1,AO1650,IF(Dane!$E$3=2,AU1650,AW1650))</f>
        <v>0</v>
      </c>
      <c r="AG1650" s="77">
        <f>IF(Dane!$E$3=1,AP1650,IF(Dane!$E$3=2,AV1650,AX1650))</f>
        <v>0</v>
      </c>
      <c r="AH1650" s="77">
        <f>IF(Dane!$E$3=1,BA1650,IF(Dane!$E$3=2,BG1650,BI1650))</f>
        <v>0</v>
      </c>
      <c r="AI1650" s="77">
        <f>IF(Dane!$E$3=1,BB1650,IF(Dane!$E$3=2,BH1650,BJ1650))</f>
        <v>0</v>
      </c>
      <c r="AJ1650" s="77">
        <f>IF(Dane!$E$3=1,BM1650,IF(Dane!$E$3=2,BS1650,BU1650))</f>
        <v>0</v>
      </c>
      <c r="AK1650" s="77">
        <f>IF(Dane!$E$3=1,BN1650,IF(Dane!$E$3=2,BT1650,BV1650))</f>
        <v>0</v>
      </c>
      <c r="AL1650" s="24">
        <f t="shared" si="775"/>
        <v>0</v>
      </c>
      <c r="AM1650" s="24">
        <f t="shared" si="776"/>
        <v>0</v>
      </c>
      <c r="AN1650" s="24"/>
      <c r="AO1650" s="24">
        <f t="shared" si="761"/>
        <v>0</v>
      </c>
      <c r="AP1650" s="24">
        <f t="shared" si="777"/>
        <v>0</v>
      </c>
      <c r="AQ1650" s="24">
        <f t="shared" si="762"/>
        <v>0</v>
      </c>
      <c r="AR1650" s="24">
        <f t="shared" si="763"/>
        <v>0</v>
      </c>
      <c r="AS1650" s="24">
        <f t="shared" si="764"/>
        <v>0</v>
      </c>
      <c r="AT1650" s="24">
        <f t="shared" si="778"/>
        <v>0</v>
      </c>
      <c r="AU1650" s="24">
        <f t="shared" si="787"/>
        <v>0</v>
      </c>
      <c r="AV1650" s="24">
        <v>0</v>
      </c>
      <c r="AW1650" s="24">
        <f t="shared" si="790"/>
        <v>0</v>
      </c>
      <c r="AX1650" s="24">
        <v>0</v>
      </c>
      <c r="AY1650" s="24">
        <f t="shared" si="779"/>
        <v>0</v>
      </c>
      <c r="AZ1650" s="24">
        <f t="shared" si="780"/>
        <v>0</v>
      </c>
      <c r="BA1650" s="24">
        <f t="shared" si="765"/>
        <v>0</v>
      </c>
      <c r="BB1650" s="24">
        <f t="shared" si="766"/>
        <v>0</v>
      </c>
      <c r="BC1650" s="24">
        <f t="shared" si="767"/>
        <v>0</v>
      </c>
      <c r="BD1650" s="24">
        <f t="shared" si="768"/>
        <v>0</v>
      </c>
      <c r="BE1650" s="24">
        <f t="shared" si="769"/>
        <v>0</v>
      </c>
      <c r="BF1650" s="24">
        <f t="shared" si="781"/>
        <v>0</v>
      </c>
      <c r="BG1650" s="24">
        <f t="shared" si="788"/>
        <v>0</v>
      </c>
      <c r="BH1650" s="24">
        <v>0</v>
      </c>
      <c r="BI1650" s="24">
        <f t="shared" si="782"/>
        <v>0</v>
      </c>
      <c r="BJ1650" s="24">
        <v>0</v>
      </c>
      <c r="BK1650" s="24">
        <f t="shared" si="783"/>
        <v>0</v>
      </c>
      <c r="BL1650" s="24">
        <f t="shared" si="784"/>
        <v>0</v>
      </c>
      <c r="BM1650" s="24">
        <f t="shared" si="770"/>
        <v>0</v>
      </c>
      <c r="BN1650" s="24">
        <f t="shared" si="771"/>
        <v>0</v>
      </c>
      <c r="BO1650" s="24">
        <f t="shared" si="772"/>
        <v>0</v>
      </c>
      <c r="BP1650" s="24">
        <f t="shared" si="773"/>
        <v>0</v>
      </c>
      <c r="BQ1650" s="24">
        <f t="shared" si="774"/>
        <v>0</v>
      </c>
      <c r="BR1650" s="24">
        <f t="shared" si="785"/>
        <v>0</v>
      </c>
      <c r="BS1650" s="24">
        <f t="shared" si="789"/>
        <v>0</v>
      </c>
      <c r="BT1650" s="24">
        <v>0</v>
      </c>
      <c r="BU1650" s="24">
        <f t="shared" si="786"/>
        <v>0</v>
      </c>
      <c r="BV1650" s="24">
        <v>0</v>
      </c>
    </row>
    <row r="1651" spans="1:74">
      <c r="A1651" s="87">
        <v>1642</v>
      </c>
      <c r="B1651" s="1"/>
      <c r="C1651" s="1"/>
      <c r="D1651" s="2"/>
      <c r="E1651" s="3"/>
      <c r="F1651" s="4"/>
      <c r="G1651" s="5"/>
      <c r="H1651" s="4"/>
      <c r="I1651" s="5"/>
      <c r="J1651" s="6"/>
      <c r="K1651" s="5"/>
      <c r="L1651" s="5"/>
      <c r="M1651" s="5"/>
      <c r="N1651" s="7"/>
      <c r="O1651" s="38"/>
      <c r="P1651" s="5"/>
      <c r="Q1651" s="5"/>
      <c r="R1651" s="7"/>
      <c r="S1651" s="38"/>
      <c r="T1651" s="5"/>
      <c r="U1651" s="5"/>
      <c r="V1651" s="55"/>
      <c r="W1651" s="38"/>
      <c r="X1651" s="5"/>
      <c r="Y1651" s="5"/>
      <c r="Z1651" s="55"/>
      <c r="AA1651" s="36">
        <f>IF(Dane!$E$3=1,AO1651+BA1651+BM1651,IF(Dane!$E$3=2,AU1651+BG1651+BS1651,AW1651+BI1651+BU1651))</f>
        <v>0</v>
      </c>
      <c r="AB1651" s="16">
        <f>IF(Dane!$E$3=1,AP1651+BB1651+BN1651,IF(Dane!$E$3=2,AV1651+BH1651+BT1651,AX1651+BJ1651+BV1651))</f>
        <v>0</v>
      </c>
      <c r="AC1651" s="16">
        <f>IF(((K1651*Dane!$C$9)-AA1651)&lt;0,0,(K1651*Dane!$C$9)-AA1651)</f>
        <v>0</v>
      </c>
      <c r="AD1651" s="37">
        <f>IFERROR(IF(((L1651*Dane!$C$9)-AB1651)&lt;0,0,(L1651*Dane!$C$9)-AB1651),0)</f>
        <v>0</v>
      </c>
      <c r="AE1651" s="97"/>
      <c r="AF1651" s="77">
        <f>IF(Dane!$E$3=1,AO1651,IF(Dane!$E$3=2,AU1651,AW1651))</f>
        <v>0</v>
      </c>
      <c r="AG1651" s="77">
        <f>IF(Dane!$E$3=1,AP1651,IF(Dane!$E$3=2,AV1651,AX1651))</f>
        <v>0</v>
      </c>
      <c r="AH1651" s="77">
        <f>IF(Dane!$E$3=1,BA1651,IF(Dane!$E$3=2,BG1651,BI1651))</f>
        <v>0</v>
      </c>
      <c r="AI1651" s="77">
        <f>IF(Dane!$E$3=1,BB1651,IF(Dane!$E$3=2,BH1651,BJ1651))</f>
        <v>0</v>
      </c>
      <c r="AJ1651" s="77">
        <f>IF(Dane!$E$3=1,BM1651,IF(Dane!$E$3=2,BS1651,BU1651))</f>
        <v>0</v>
      </c>
      <c r="AK1651" s="77">
        <f>IF(Dane!$E$3=1,BN1651,IF(Dane!$E$3=2,BT1651,BV1651))</f>
        <v>0</v>
      </c>
      <c r="AL1651" s="24">
        <f t="shared" si="775"/>
        <v>0</v>
      </c>
      <c r="AM1651" s="24">
        <f t="shared" si="776"/>
        <v>0</v>
      </c>
      <c r="AN1651" s="24"/>
      <c r="AO1651" s="24">
        <f t="shared" si="761"/>
        <v>0</v>
      </c>
      <c r="AP1651" s="24">
        <f t="shared" si="777"/>
        <v>0</v>
      </c>
      <c r="AQ1651" s="24">
        <f t="shared" si="762"/>
        <v>0</v>
      </c>
      <c r="AR1651" s="24">
        <f t="shared" si="763"/>
        <v>0</v>
      </c>
      <c r="AS1651" s="24">
        <f t="shared" si="764"/>
        <v>0</v>
      </c>
      <c r="AT1651" s="24">
        <f t="shared" si="778"/>
        <v>0</v>
      </c>
      <c r="AU1651" s="24">
        <f t="shared" si="787"/>
        <v>0</v>
      </c>
      <c r="AV1651" s="24">
        <v>0</v>
      </c>
      <c r="AW1651" s="24">
        <f t="shared" si="790"/>
        <v>0</v>
      </c>
      <c r="AX1651" s="24">
        <v>0</v>
      </c>
      <c r="AY1651" s="24">
        <f t="shared" si="779"/>
        <v>0</v>
      </c>
      <c r="AZ1651" s="24">
        <f t="shared" si="780"/>
        <v>0</v>
      </c>
      <c r="BA1651" s="24">
        <f t="shared" si="765"/>
        <v>0</v>
      </c>
      <c r="BB1651" s="24">
        <f t="shared" si="766"/>
        <v>0</v>
      </c>
      <c r="BC1651" s="24">
        <f t="shared" si="767"/>
        <v>0</v>
      </c>
      <c r="BD1651" s="24">
        <f t="shared" si="768"/>
        <v>0</v>
      </c>
      <c r="BE1651" s="24">
        <f t="shared" si="769"/>
        <v>0</v>
      </c>
      <c r="BF1651" s="24">
        <f t="shared" si="781"/>
        <v>0</v>
      </c>
      <c r="BG1651" s="24">
        <f t="shared" si="788"/>
        <v>0</v>
      </c>
      <c r="BH1651" s="24">
        <v>0</v>
      </c>
      <c r="BI1651" s="24">
        <f t="shared" si="782"/>
        <v>0</v>
      </c>
      <c r="BJ1651" s="24">
        <v>0</v>
      </c>
      <c r="BK1651" s="24">
        <f t="shared" si="783"/>
        <v>0</v>
      </c>
      <c r="BL1651" s="24">
        <f t="shared" si="784"/>
        <v>0</v>
      </c>
      <c r="BM1651" s="24">
        <f t="shared" si="770"/>
        <v>0</v>
      </c>
      <c r="BN1651" s="24">
        <f t="shared" si="771"/>
        <v>0</v>
      </c>
      <c r="BO1651" s="24">
        <f t="shared" si="772"/>
        <v>0</v>
      </c>
      <c r="BP1651" s="24">
        <f t="shared" si="773"/>
        <v>0</v>
      </c>
      <c r="BQ1651" s="24">
        <f t="shared" si="774"/>
        <v>0</v>
      </c>
      <c r="BR1651" s="24">
        <f t="shared" si="785"/>
        <v>0</v>
      </c>
      <c r="BS1651" s="24">
        <f t="shared" si="789"/>
        <v>0</v>
      </c>
      <c r="BT1651" s="24">
        <v>0</v>
      </c>
      <c r="BU1651" s="24">
        <f t="shared" si="786"/>
        <v>0</v>
      </c>
      <c r="BV1651" s="24">
        <v>0</v>
      </c>
    </row>
    <row r="1652" spans="1:74">
      <c r="A1652" s="87">
        <v>1643</v>
      </c>
      <c r="B1652" s="1"/>
      <c r="C1652" s="1"/>
      <c r="D1652" s="2"/>
      <c r="E1652" s="3"/>
      <c r="F1652" s="4"/>
      <c r="G1652" s="5"/>
      <c r="H1652" s="4"/>
      <c r="I1652" s="5"/>
      <c r="J1652" s="6"/>
      <c r="K1652" s="5"/>
      <c r="L1652" s="5"/>
      <c r="M1652" s="5"/>
      <c r="N1652" s="7"/>
      <c r="O1652" s="38"/>
      <c r="P1652" s="5"/>
      <c r="Q1652" s="5"/>
      <c r="R1652" s="7"/>
      <c r="S1652" s="38"/>
      <c r="T1652" s="5"/>
      <c r="U1652" s="5"/>
      <c r="V1652" s="55"/>
      <c r="W1652" s="38"/>
      <c r="X1652" s="5"/>
      <c r="Y1652" s="5"/>
      <c r="Z1652" s="55"/>
      <c r="AA1652" s="36">
        <f>IF(Dane!$E$3=1,AO1652+BA1652+BM1652,IF(Dane!$E$3=2,AU1652+BG1652+BS1652,AW1652+BI1652+BU1652))</f>
        <v>0</v>
      </c>
      <c r="AB1652" s="16">
        <f>IF(Dane!$E$3=1,AP1652+BB1652+BN1652,IF(Dane!$E$3=2,AV1652+BH1652+BT1652,AX1652+BJ1652+BV1652))</f>
        <v>0</v>
      </c>
      <c r="AC1652" s="16">
        <f>IF(((K1652*Dane!$C$9)-AA1652)&lt;0,0,(K1652*Dane!$C$9)-AA1652)</f>
        <v>0</v>
      </c>
      <c r="AD1652" s="37">
        <f>IFERROR(IF(((L1652*Dane!$C$9)-AB1652)&lt;0,0,(L1652*Dane!$C$9)-AB1652),0)</f>
        <v>0</v>
      </c>
      <c r="AE1652" s="97"/>
      <c r="AF1652" s="77">
        <f>IF(Dane!$E$3=1,AO1652,IF(Dane!$E$3=2,AU1652,AW1652))</f>
        <v>0</v>
      </c>
      <c r="AG1652" s="77">
        <f>IF(Dane!$E$3=1,AP1652,IF(Dane!$E$3=2,AV1652,AX1652))</f>
        <v>0</v>
      </c>
      <c r="AH1652" s="77">
        <f>IF(Dane!$E$3=1,BA1652,IF(Dane!$E$3=2,BG1652,BI1652))</f>
        <v>0</v>
      </c>
      <c r="AI1652" s="77">
        <f>IF(Dane!$E$3=1,BB1652,IF(Dane!$E$3=2,BH1652,BJ1652))</f>
        <v>0</v>
      </c>
      <c r="AJ1652" s="77">
        <f>IF(Dane!$E$3=1,BM1652,IF(Dane!$E$3=2,BS1652,BU1652))</f>
        <v>0</v>
      </c>
      <c r="AK1652" s="77">
        <f>IF(Dane!$E$3=1,BN1652,IF(Dane!$E$3=2,BT1652,BV1652))</f>
        <v>0</v>
      </c>
      <c r="AL1652" s="24">
        <f t="shared" si="775"/>
        <v>0</v>
      </c>
      <c r="AM1652" s="24">
        <f t="shared" si="776"/>
        <v>0</v>
      </c>
      <c r="AN1652" s="24"/>
      <c r="AO1652" s="24">
        <f t="shared" si="761"/>
        <v>0</v>
      </c>
      <c r="AP1652" s="24">
        <f t="shared" si="777"/>
        <v>0</v>
      </c>
      <c r="AQ1652" s="24">
        <f t="shared" si="762"/>
        <v>0</v>
      </c>
      <c r="AR1652" s="24">
        <f t="shared" si="763"/>
        <v>0</v>
      </c>
      <c r="AS1652" s="24">
        <f t="shared" si="764"/>
        <v>0</v>
      </c>
      <c r="AT1652" s="24">
        <f t="shared" si="778"/>
        <v>0</v>
      </c>
      <c r="AU1652" s="24">
        <f t="shared" si="787"/>
        <v>0</v>
      </c>
      <c r="AV1652" s="24">
        <v>0</v>
      </c>
      <c r="AW1652" s="24">
        <f t="shared" si="790"/>
        <v>0</v>
      </c>
      <c r="AX1652" s="24">
        <v>0</v>
      </c>
      <c r="AY1652" s="24">
        <f t="shared" si="779"/>
        <v>0</v>
      </c>
      <c r="AZ1652" s="24">
        <f t="shared" si="780"/>
        <v>0</v>
      </c>
      <c r="BA1652" s="24">
        <f t="shared" si="765"/>
        <v>0</v>
      </c>
      <c r="BB1652" s="24">
        <f t="shared" si="766"/>
        <v>0</v>
      </c>
      <c r="BC1652" s="24">
        <f t="shared" si="767"/>
        <v>0</v>
      </c>
      <c r="BD1652" s="24">
        <f t="shared" si="768"/>
        <v>0</v>
      </c>
      <c r="BE1652" s="24">
        <f t="shared" si="769"/>
        <v>0</v>
      </c>
      <c r="BF1652" s="24">
        <f t="shared" si="781"/>
        <v>0</v>
      </c>
      <c r="BG1652" s="24">
        <f t="shared" si="788"/>
        <v>0</v>
      </c>
      <c r="BH1652" s="24">
        <v>0</v>
      </c>
      <c r="BI1652" s="24">
        <f t="shared" si="782"/>
        <v>0</v>
      </c>
      <c r="BJ1652" s="24">
        <v>0</v>
      </c>
      <c r="BK1652" s="24">
        <f t="shared" si="783"/>
        <v>0</v>
      </c>
      <c r="BL1652" s="24">
        <f t="shared" si="784"/>
        <v>0</v>
      </c>
      <c r="BM1652" s="24">
        <f t="shared" si="770"/>
        <v>0</v>
      </c>
      <c r="BN1652" s="24">
        <f t="shared" si="771"/>
        <v>0</v>
      </c>
      <c r="BO1652" s="24">
        <f t="shared" si="772"/>
        <v>0</v>
      </c>
      <c r="BP1652" s="24">
        <f t="shared" si="773"/>
        <v>0</v>
      </c>
      <c r="BQ1652" s="24">
        <f t="shared" si="774"/>
        <v>0</v>
      </c>
      <c r="BR1652" s="24">
        <f t="shared" si="785"/>
        <v>0</v>
      </c>
      <c r="BS1652" s="24">
        <f t="shared" si="789"/>
        <v>0</v>
      </c>
      <c r="BT1652" s="24">
        <v>0</v>
      </c>
      <c r="BU1652" s="24">
        <f t="shared" si="786"/>
        <v>0</v>
      </c>
      <c r="BV1652" s="24">
        <v>0</v>
      </c>
    </row>
    <row r="1653" spans="1:74">
      <c r="A1653" s="87">
        <v>1644</v>
      </c>
      <c r="B1653" s="1"/>
      <c r="C1653" s="1"/>
      <c r="D1653" s="2"/>
      <c r="E1653" s="3"/>
      <c r="F1653" s="4"/>
      <c r="G1653" s="5"/>
      <c r="H1653" s="4"/>
      <c r="I1653" s="5"/>
      <c r="J1653" s="6"/>
      <c r="K1653" s="5"/>
      <c r="L1653" s="5"/>
      <c r="M1653" s="5"/>
      <c r="N1653" s="7"/>
      <c r="O1653" s="38"/>
      <c r="P1653" s="5"/>
      <c r="Q1653" s="5"/>
      <c r="R1653" s="7"/>
      <c r="S1653" s="38"/>
      <c r="T1653" s="5"/>
      <c r="U1653" s="5"/>
      <c r="V1653" s="55"/>
      <c r="W1653" s="38"/>
      <c r="X1653" s="5"/>
      <c r="Y1653" s="5"/>
      <c r="Z1653" s="55"/>
      <c r="AA1653" s="36">
        <f>IF(Dane!$E$3=1,AO1653+BA1653+BM1653,IF(Dane!$E$3=2,AU1653+BG1653+BS1653,AW1653+BI1653+BU1653))</f>
        <v>0</v>
      </c>
      <c r="AB1653" s="16">
        <f>IF(Dane!$E$3=1,AP1653+BB1653+BN1653,IF(Dane!$E$3=2,AV1653+BH1653+BT1653,AX1653+BJ1653+BV1653))</f>
        <v>0</v>
      </c>
      <c r="AC1653" s="16">
        <f>IF(((K1653*Dane!$C$9)-AA1653)&lt;0,0,(K1653*Dane!$C$9)-AA1653)</f>
        <v>0</v>
      </c>
      <c r="AD1653" s="37">
        <f>IFERROR(IF(((L1653*Dane!$C$9)-AB1653)&lt;0,0,(L1653*Dane!$C$9)-AB1653),0)</f>
        <v>0</v>
      </c>
      <c r="AE1653" s="97"/>
      <c r="AF1653" s="77">
        <f>IF(Dane!$E$3=1,AO1653,IF(Dane!$E$3=2,AU1653,AW1653))</f>
        <v>0</v>
      </c>
      <c r="AG1653" s="77">
        <f>IF(Dane!$E$3=1,AP1653,IF(Dane!$E$3=2,AV1653,AX1653))</f>
        <v>0</v>
      </c>
      <c r="AH1653" s="77">
        <f>IF(Dane!$E$3=1,BA1653,IF(Dane!$E$3=2,BG1653,BI1653))</f>
        <v>0</v>
      </c>
      <c r="AI1653" s="77">
        <f>IF(Dane!$E$3=1,BB1653,IF(Dane!$E$3=2,BH1653,BJ1653))</f>
        <v>0</v>
      </c>
      <c r="AJ1653" s="77">
        <f>IF(Dane!$E$3=1,BM1653,IF(Dane!$E$3=2,BS1653,BU1653))</f>
        <v>0</v>
      </c>
      <c r="AK1653" s="77">
        <f>IF(Dane!$E$3=1,BN1653,IF(Dane!$E$3=2,BT1653,BV1653))</f>
        <v>0</v>
      </c>
      <c r="AL1653" s="24">
        <f t="shared" si="775"/>
        <v>0</v>
      </c>
      <c r="AM1653" s="24">
        <f t="shared" si="776"/>
        <v>0</v>
      </c>
      <c r="AN1653" s="24"/>
      <c r="AO1653" s="24">
        <f t="shared" si="761"/>
        <v>0</v>
      </c>
      <c r="AP1653" s="24">
        <f t="shared" si="777"/>
        <v>0</v>
      </c>
      <c r="AQ1653" s="24">
        <f t="shared" si="762"/>
        <v>0</v>
      </c>
      <c r="AR1653" s="24">
        <f t="shared" si="763"/>
        <v>0</v>
      </c>
      <c r="AS1653" s="24">
        <f t="shared" si="764"/>
        <v>0</v>
      </c>
      <c r="AT1653" s="24">
        <f t="shared" si="778"/>
        <v>0</v>
      </c>
      <c r="AU1653" s="24">
        <f t="shared" si="787"/>
        <v>0</v>
      </c>
      <c r="AV1653" s="24">
        <v>0</v>
      </c>
      <c r="AW1653" s="24">
        <f t="shared" si="790"/>
        <v>0</v>
      </c>
      <c r="AX1653" s="24">
        <v>0</v>
      </c>
      <c r="AY1653" s="24">
        <f t="shared" si="779"/>
        <v>0</v>
      </c>
      <c r="AZ1653" s="24">
        <f t="shared" si="780"/>
        <v>0</v>
      </c>
      <c r="BA1653" s="24">
        <f t="shared" si="765"/>
        <v>0</v>
      </c>
      <c r="BB1653" s="24">
        <f t="shared" si="766"/>
        <v>0</v>
      </c>
      <c r="BC1653" s="24">
        <f t="shared" si="767"/>
        <v>0</v>
      </c>
      <c r="BD1653" s="24">
        <f t="shared" si="768"/>
        <v>0</v>
      </c>
      <c r="BE1653" s="24">
        <f t="shared" si="769"/>
        <v>0</v>
      </c>
      <c r="BF1653" s="24">
        <f t="shared" si="781"/>
        <v>0</v>
      </c>
      <c r="BG1653" s="24">
        <f t="shared" si="788"/>
        <v>0</v>
      </c>
      <c r="BH1653" s="24">
        <v>0</v>
      </c>
      <c r="BI1653" s="24">
        <f t="shared" si="782"/>
        <v>0</v>
      </c>
      <c r="BJ1653" s="24">
        <v>0</v>
      </c>
      <c r="BK1653" s="24">
        <f t="shared" si="783"/>
        <v>0</v>
      </c>
      <c r="BL1653" s="24">
        <f t="shared" si="784"/>
        <v>0</v>
      </c>
      <c r="BM1653" s="24">
        <f t="shared" si="770"/>
        <v>0</v>
      </c>
      <c r="BN1653" s="24">
        <f t="shared" si="771"/>
        <v>0</v>
      </c>
      <c r="BO1653" s="24">
        <f t="shared" si="772"/>
        <v>0</v>
      </c>
      <c r="BP1653" s="24">
        <f t="shared" si="773"/>
        <v>0</v>
      </c>
      <c r="BQ1653" s="24">
        <f t="shared" si="774"/>
        <v>0</v>
      </c>
      <c r="BR1653" s="24">
        <f t="shared" si="785"/>
        <v>0</v>
      </c>
      <c r="BS1653" s="24">
        <f t="shared" si="789"/>
        <v>0</v>
      </c>
      <c r="BT1653" s="24">
        <v>0</v>
      </c>
      <c r="BU1653" s="24">
        <f t="shared" si="786"/>
        <v>0</v>
      </c>
      <c r="BV1653" s="24">
        <v>0</v>
      </c>
    </row>
    <row r="1654" spans="1:74">
      <c r="A1654" s="87">
        <v>1645</v>
      </c>
      <c r="B1654" s="1"/>
      <c r="C1654" s="1"/>
      <c r="D1654" s="2"/>
      <c r="E1654" s="3"/>
      <c r="F1654" s="4"/>
      <c r="G1654" s="5"/>
      <c r="H1654" s="4"/>
      <c r="I1654" s="5"/>
      <c r="J1654" s="6"/>
      <c r="K1654" s="5"/>
      <c r="L1654" s="5"/>
      <c r="M1654" s="5"/>
      <c r="N1654" s="7"/>
      <c r="O1654" s="38"/>
      <c r="P1654" s="5"/>
      <c r="Q1654" s="5"/>
      <c r="R1654" s="7"/>
      <c r="S1654" s="38"/>
      <c r="T1654" s="5"/>
      <c r="U1654" s="5"/>
      <c r="V1654" s="55"/>
      <c r="W1654" s="38"/>
      <c r="X1654" s="5"/>
      <c r="Y1654" s="5"/>
      <c r="Z1654" s="55"/>
      <c r="AA1654" s="36">
        <f>IF(Dane!$E$3=1,AO1654+BA1654+BM1654,IF(Dane!$E$3=2,AU1654+BG1654+BS1654,AW1654+BI1654+BU1654))</f>
        <v>0</v>
      </c>
      <c r="AB1654" s="16">
        <f>IF(Dane!$E$3=1,AP1654+BB1654+BN1654,IF(Dane!$E$3=2,AV1654+BH1654+BT1654,AX1654+BJ1654+BV1654))</f>
        <v>0</v>
      </c>
      <c r="AC1654" s="16">
        <f>IF(((K1654*Dane!$C$9)-AA1654)&lt;0,0,(K1654*Dane!$C$9)-AA1654)</f>
        <v>0</v>
      </c>
      <c r="AD1654" s="37">
        <f>IFERROR(IF(((L1654*Dane!$C$9)-AB1654)&lt;0,0,(L1654*Dane!$C$9)-AB1654),0)</f>
        <v>0</v>
      </c>
      <c r="AE1654" s="97"/>
      <c r="AF1654" s="77">
        <f>IF(Dane!$E$3=1,AO1654,IF(Dane!$E$3=2,AU1654,AW1654))</f>
        <v>0</v>
      </c>
      <c r="AG1654" s="77">
        <f>IF(Dane!$E$3=1,AP1654,IF(Dane!$E$3=2,AV1654,AX1654))</f>
        <v>0</v>
      </c>
      <c r="AH1654" s="77">
        <f>IF(Dane!$E$3=1,BA1654,IF(Dane!$E$3=2,BG1654,BI1654))</f>
        <v>0</v>
      </c>
      <c r="AI1654" s="77">
        <f>IF(Dane!$E$3=1,BB1654,IF(Dane!$E$3=2,BH1654,BJ1654))</f>
        <v>0</v>
      </c>
      <c r="AJ1654" s="77">
        <f>IF(Dane!$E$3=1,BM1654,IF(Dane!$E$3=2,BS1654,BU1654))</f>
        <v>0</v>
      </c>
      <c r="AK1654" s="77">
        <f>IF(Dane!$E$3=1,BN1654,IF(Dane!$E$3=2,BT1654,BV1654))</f>
        <v>0</v>
      </c>
      <c r="AL1654" s="24">
        <f t="shared" si="775"/>
        <v>0</v>
      </c>
      <c r="AM1654" s="24">
        <f t="shared" si="776"/>
        <v>0</v>
      </c>
      <c r="AN1654" s="24"/>
      <c r="AO1654" s="24">
        <f t="shared" si="761"/>
        <v>0</v>
      </c>
      <c r="AP1654" s="24">
        <f t="shared" si="777"/>
        <v>0</v>
      </c>
      <c r="AQ1654" s="24">
        <f t="shared" si="762"/>
        <v>0</v>
      </c>
      <c r="AR1654" s="24">
        <f t="shared" si="763"/>
        <v>0</v>
      </c>
      <c r="AS1654" s="24">
        <f t="shared" si="764"/>
        <v>0</v>
      </c>
      <c r="AT1654" s="24">
        <f t="shared" si="778"/>
        <v>0</v>
      </c>
      <c r="AU1654" s="24">
        <f t="shared" si="787"/>
        <v>0</v>
      </c>
      <c r="AV1654" s="24">
        <v>0</v>
      </c>
      <c r="AW1654" s="24">
        <f t="shared" si="790"/>
        <v>0</v>
      </c>
      <c r="AX1654" s="24">
        <v>0</v>
      </c>
      <c r="AY1654" s="24">
        <f t="shared" si="779"/>
        <v>0</v>
      </c>
      <c r="AZ1654" s="24">
        <f t="shared" si="780"/>
        <v>0</v>
      </c>
      <c r="BA1654" s="24">
        <f t="shared" si="765"/>
        <v>0</v>
      </c>
      <c r="BB1654" s="24">
        <f t="shared" si="766"/>
        <v>0</v>
      </c>
      <c r="BC1654" s="24">
        <f t="shared" si="767"/>
        <v>0</v>
      </c>
      <c r="BD1654" s="24">
        <f t="shared" si="768"/>
        <v>0</v>
      </c>
      <c r="BE1654" s="24">
        <f t="shared" si="769"/>
        <v>0</v>
      </c>
      <c r="BF1654" s="24">
        <f t="shared" si="781"/>
        <v>0</v>
      </c>
      <c r="BG1654" s="24">
        <f t="shared" si="788"/>
        <v>0</v>
      </c>
      <c r="BH1654" s="24">
        <v>0</v>
      </c>
      <c r="BI1654" s="24">
        <f t="shared" si="782"/>
        <v>0</v>
      </c>
      <c r="BJ1654" s="24">
        <v>0</v>
      </c>
      <c r="BK1654" s="24">
        <f t="shared" si="783"/>
        <v>0</v>
      </c>
      <c r="BL1654" s="24">
        <f t="shared" si="784"/>
        <v>0</v>
      </c>
      <c r="BM1654" s="24">
        <f t="shared" si="770"/>
        <v>0</v>
      </c>
      <c r="BN1654" s="24">
        <f t="shared" si="771"/>
        <v>0</v>
      </c>
      <c r="BO1654" s="24">
        <f t="shared" si="772"/>
        <v>0</v>
      </c>
      <c r="BP1654" s="24">
        <f t="shared" si="773"/>
        <v>0</v>
      </c>
      <c r="BQ1654" s="24">
        <f t="shared" si="774"/>
        <v>0</v>
      </c>
      <c r="BR1654" s="24">
        <f t="shared" si="785"/>
        <v>0</v>
      </c>
      <c r="BS1654" s="24">
        <f t="shared" si="789"/>
        <v>0</v>
      </c>
      <c r="BT1654" s="24">
        <v>0</v>
      </c>
      <c r="BU1654" s="24">
        <f t="shared" si="786"/>
        <v>0</v>
      </c>
      <c r="BV1654" s="24">
        <v>0</v>
      </c>
    </row>
    <row r="1655" spans="1:74">
      <c r="A1655" s="87">
        <v>1646</v>
      </c>
      <c r="B1655" s="1"/>
      <c r="C1655" s="1"/>
      <c r="D1655" s="2"/>
      <c r="E1655" s="3"/>
      <c r="F1655" s="4"/>
      <c r="G1655" s="5"/>
      <c r="H1655" s="4"/>
      <c r="I1655" s="5"/>
      <c r="J1655" s="6"/>
      <c r="K1655" s="5"/>
      <c r="L1655" s="5"/>
      <c r="M1655" s="5"/>
      <c r="N1655" s="7"/>
      <c r="O1655" s="38"/>
      <c r="P1655" s="5"/>
      <c r="Q1655" s="5"/>
      <c r="R1655" s="7"/>
      <c r="S1655" s="38"/>
      <c r="T1655" s="5"/>
      <c r="U1655" s="5"/>
      <c r="V1655" s="55"/>
      <c r="W1655" s="38"/>
      <c r="X1655" s="5"/>
      <c r="Y1655" s="5"/>
      <c r="Z1655" s="55"/>
      <c r="AA1655" s="36">
        <f>IF(Dane!$E$3=1,AO1655+BA1655+BM1655,IF(Dane!$E$3=2,AU1655+BG1655+BS1655,AW1655+BI1655+BU1655))</f>
        <v>0</v>
      </c>
      <c r="AB1655" s="16">
        <f>IF(Dane!$E$3=1,AP1655+BB1655+BN1655,IF(Dane!$E$3=2,AV1655+BH1655+BT1655,AX1655+BJ1655+BV1655))</f>
        <v>0</v>
      </c>
      <c r="AC1655" s="16">
        <f>IF(((K1655*Dane!$C$9)-AA1655)&lt;0,0,(K1655*Dane!$C$9)-AA1655)</f>
        <v>0</v>
      </c>
      <c r="AD1655" s="37">
        <f>IFERROR(IF(((L1655*Dane!$C$9)-AB1655)&lt;0,0,(L1655*Dane!$C$9)-AB1655),0)</f>
        <v>0</v>
      </c>
      <c r="AE1655" s="97"/>
      <c r="AF1655" s="77">
        <f>IF(Dane!$E$3=1,AO1655,IF(Dane!$E$3=2,AU1655,AW1655))</f>
        <v>0</v>
      </c>
      <c r="AG1655" s="77">
        <f>IF(Dane!$E$3=1,AP1655,IF(Dane!$E$3=2,AV1655,AX1655))</f>
        <v>0</v>
      </c>
      <c r="AH1655" s="77">
        <f>IF(Dane!$E$3=1,BA1655,IF(Dane!$E$3=2,BG1655,BI1655))</f>
        <v>0</v>
      </c>
      <c r="AI1655" s="77">
        <f>IF(Dane!$E$3=1,BB1655,IF(Dane!$E$3=2,BH1655,BJ1655))</f>
        <v>0</v>
      </c>
      <c r="AJ1655" s="77">
        <f>IF(Dane!$E$3=1,BM1655,IF(Dane!$E$3=2,BS1655,BU1655))</f>
        <v>0</v>
      </c>
      <c r="AK1655" s="77">
        <f>IF(Dane!$E$3=1,BN1655,IF(Dane!$E$3=2,BT1655,BV1655))</f>
        <v>0</v>
      </c>
      <c r="AL1655" s="24">
        <f t="shared" si="775"/>
        <v>0</v>
      </c>
      <c r="AM1655" s="24">
        <f t="shared" si="776"/>
        <v>0</v>
      </c>
      <c r="AN1655" s="24"/>
      <c r="AO1655" s="24">
        <f t="shared" si="761"/>
        <v>0</v>
      </c>
      <c r="AP1655" s="24">
        <f t="shared" si="777"/>
        <v>0</v>
      </c>
      <c r="AQ1655" s="24">
        <f t="shared" si="762"/>
        <v>0</v>
      </c>
      <c r="AR1655" s="24">
        <f t="shared" si="763"/>
        <v>0</v>
      </c>
      <c r="AS1655" s="24">
        <f t="shared" si="764"/>
        <v>0</v>
      </c>
      <c r="AT1655" s="24">
        <f t="shared" si="778"/>
        <v>0</v>
      </c>
      <c r="AU1655" s="24">
        <f t="shared" si="787"/>
        <v>0</v>
      </c>
      <c r="AV1655" s="24">
        <v>0</v>
      </c>
      <c r="AW1655" s="24">
        <f t="shared" si="790"/>
        <v>0</v>
      </c>
      <c r="AX1655" s="24">
        <v>0</v>
      </c>
      <c r="AY1655" s="24">
        <f t="shared" si="779"/>
        <v>0</v>
      </c>
      <c r="AZ1655" s="24">
        <f t="shared" si="780"/>
        <v>0</v>
      </c>
      <c r="BA1655" s="24">
        <f t="shared" si="765"/>
        <v>0</v>
      </c>
      <c r="BB1655" s="24">
        <f t="shared" si="766"/>
        <v>0</v>
      </c>
      <c r="BC1655" s="24">
        <f t="shared" si="767"/>
        <v>0</v>
      </c>
      <c r="BD1655" s="24">
        <f t="shared" si="768"/>
        <v>0</v>
      </c>
      <c r="BE1655" s="24">
        <f t="shared" si="769"/>
        <v>0</v>
      </c>
      <c r="BF1655" s="24">
        <f t="shared" si="781"/>
        <v>0</v>
      </c>
      <c r="BG1655" s="24">
        <f t="shared" si="788"/>
        <v>0</v>
      </c>
      <c r="BH1655" s="24">
        <v>0</v>
      </c>
      <c r="BI1655" s="24">
        <f t="shared" si="782"/>
        <v>0</v>
      </c>
      <c r="BJ1655" s="24">
        <v>0</v>
      </c>
      <c r="BK1655" s="24">
        <f t="shared" si="783"/>
        <v>0</v>
      </c>
      <c r="BL1655" s="24">
        <f t="shared" si="784"/>
        <v>0</v>
      </c>
      <c r="BM1655" s="24">
        <f t="shared" si="770"/>
        <v>0</v>
      </c>
      <c r="BN1655" s="24">
        <f t="shared" si="771"/>
        <v>0</v>
      </c>
      <c r="BO1655" s="24">
        <f t="shared" si="772"/>
        <v>0</v>
      </c>
      <c r="BP1655" s="24">
        <f t="shared" si="773"/>
        <v>0</v>
      </c>
      <c r="BQ1655" s="24">
        <f t="shared" si="774"/>
        <v>0</v>
      </c>
      <c r="BR1655" s="24">
        <f t="shared" si="785"/>
        <v>0</v>
      </c>
      <c r="BS1655" s="24">
        <f t="shared" si="789"/>
        <v>0</v>
      </c>
      <c r="BT1655" s="24">
        <v>0</v>
      </c>
      <c r="BU1655" s="24">
        <f t="shared" si="786"/>
        <v>0</v>
      </c>
      <c r="BV1655" s="24">
        <v>0</v>
      </c>
    </row>
    <row r="1656" spans="1:74">
      <c r="A1656" s="87">
        <v>1647</v>
      </c>
      <c r="B1656" s="1"/>
      <c r="C1656" s="1"/>
      <c r="D1656" s="2"/>
      <c r="E1656" s="3"/>
      <c r="F1656" s="4"/>
      <c r="G1656" s="5"/>
      <c r="H1656" s="4"/>
      <c r="I1656" s="5"/>
      <c r="J1656" s="6"/>
      <c r="K1656" s="5"/>
      <c r="L1656" s="5"/>
      <c r="M1656" s="5"/>
      <c r="N1656" s="7"/>
      <c r="O1656" s="38"/>
      <c r="P1656" s="5"/>
      <c r="Q1656" s="5"/>
      <c r="R1656" s="7"/>
      <c r="S1656" s="38"/>
      <c r="T1656" s="5"/>
      <c r="U1656" s="5"/>
      <c r="V1656" s="55"/>
      <c r="W1656" s="38"/>
      <c r="X1656" s="5"/>
      <c r="Y1656" s="5"/>
      <c r="Z1656" s="55"/>
      <c r="AA1656" s="36">
        <f>IF(Dane!$E$3=1,AO1656+BA1656+BM1656,IF(Dane!$E$3=2,AU1656+BG1656+BS1656,AW1656+BI1656+BU1656))</f>
        <v>0</v>
      </c>
      <c r="AB1656" s="16">
        <f>IF(Dane!$E$3=1,AP1656+BB1656+BN1656,IF(Dane!$E$3=2,AV1656+BH1656+BT1656,AX1656+BJ1656+BV1656))</f>
        <v>0</v>
      </c>
      <c r="AC1656" s="16">
        <f>IF(((K1656*Dane!$C$9)-AA1656)&lt;0,0,(K1656*Dane!$C$9)-AA1656)</f>
        <v>0</v>
      </c>
      <c r="AD1656" s="37">
        <f>IFERROR(IF(((L1656*Dane!$C$9)-AB1656)&lt;0,0,(L1656*Dane!$C$9)-AB1656),0)</f>
        <v>0</v>
      </c>
      <c r="AE1656" s="97"/>
      <c r="AF1656" s="77">
        <f>IF(Dane!$E$3=1,AO1656,IF(Dane!$E$3=2,AU1656,AW1656))</f>
        <v>0</v>
      </c>
      <c r="AG1656" s="77">
        <f>IF(Dane!$E$3=1,AP1656,IF(Dane!$E$3=2,AV1656,AX1656))</f>
        <v>0</v>
      </c>
      <c r="AH1656" s="77">
        <f>IF(Dane!$E$3=1,BA1656,IF(Dane!$E$3=2,BG1656,BI1656))</f>
        <v>0</v>
      </c>
      <c r="AI1656" s="77">
        <f>IF(Dane!$E$3=1,BB1656,IF(Dane!$E$3=2,BH1656,BJ1656))</f>
        <v>0</v>
      </c>
      <c r="AJ1656" s="77">
        <f>IF(Dane!$E$3=1,BM1656,IF(Dane!$E$3=2,BS1656,BU1656))</f>
        <v>0</v>
      </c>
      <c r="AK1656" s="77">
        <f>IF(Dane!$E$3=1,BN1656,IF(Dane!$E$3=2,BT1656,BV1656))</f>
        <v>0</v>
      </c>
      <c r="AL1656" s="24">
        <f t="shared" si="775"/>
        <v>0</v>
      </c>
      <c r="AM1656" s="24">
        <f t="shared" si="776"/>
        <v>0</v>
      </c>
      <c r="AN1656" s="24"/>
      <c r="AO1656" s="24">
        <f t="shared" si="761"/>
        <v>0</v>
      </c>
      <c r="AP1656" s="24">
        <f t="shared" si="777"/>
        <v>0</v>
      </c>
      <c r="AQ1656" s="24">
        <f t="shared" si="762"/>
        <v>0</v>
      </c>
      <c r="AR1656" s="24">
        <f t="shared" si="763"/>
        <v>0</v>
      </c>
      <c r="AS1656" s="24">
        <f t="shared" si="764"/>
        <v>0</v>
      </c>
      <c r="AT1656" s="24">
        <f t="shared" si="778"/>
        <v>0</v>
      </c>
      <c r="AU1656" s="24">
        <f t="shared" si="787"/>
        <v>0</v>
      </c>
      <c r="AV1656" s="24">
        <v>0</v>
      </c>
      <c r="AW1656" s="24">
        <f t="shared" si="790"/>
        <v>0</v>
      </c>
      <c r="AX1656" s="24">
        <v>0</v>
      </c>
      <c r="AY1656" s="24">
        <f t="shared" si="779"/>
        <v>0</v>
      </c>
      <c r="AZ1656" s="24">
        <f t="shared" si="780"/>
        <v>0</v>
      </c>
      <c r="BA1656" s="24">
        <f t="shared" si="765"/>
        <v>0</v>
      </c>
      <c r="BB1656" s="24">
        <f t="shared" si="766"/>
        <v>0</v>
      </c>
      <c r="BC1656" s="24">
        <f t="shared" si="767"/>
        <v>0</v>
      </c>
      <c r="BD1656" s="24">
        <f t="shared" si="768"/>
        <v>0</v>
      </c>
      <c r="BE1656" s="24">
        <f t="shared" si="769"/>
        <v>0</v>
      </c>
      <c r="BF1656" s="24">
        <f t="shared" si="781"/>
        <v>0</v>
      </c>
      <c r="BG1656" s="24">
        <f t="shared" si="788"/>
        <v>0</v>
      </c>
      <c r="BH1656" s="24">
        <v>0</v>
      </c>
      <c r="BI1656" s="24">
        <f t="shared" si="782"/>
        <v>0</v>
      </c>
      <c r="BJ1656" s="24">
        <v>0</v>
      </c>
      <c r="BK1656" s="24">
        <f t="shared" si="783"/>
        <v>0</v>
      </c>
      <c r="BL1656" s="24">
        <f t="shared" si="784"/>
        <v>0</v>
      </c>
      <c r="BM1656" s="24">
        <f t="shared" si="770"/>
        <v>0</v>
      </c>
      <c r="BN1656" s="24">
        <f t="shared" si="771"/>
        <v>0</v>
      </c>
      <c r="BO1656" s="24">
        <f t="shared" si="772"/>
        <v>0</v>
      </c>
      <c r="BP1656" s="24">
        <f t="shared" si="773"/>
        <v>0</v>
      </c>
      <c r="BQ1656" s="24">
        <f t="shared" si="774"/>
        <v>0</v>
      </c>
      <c r="BR1656" s="24">
        <f t="shared" si="785"/>
        <v>0</v>
      </c>
      <c r="BS1656" s="24">
        <f t="shared" si="789"/>
        <v>0</v>
      </c>
      <c r="BT1656" s="24">
        <v>0</v>
      </c>
      <c r="BU1656" s="24">
        <f t="shared" si="786"/>
        <v>0</v>
      </c>
      <c r="BV1656" s="24">
        <v>0</v>
      </c>
    </row>
    <row r="1657" spans="1:74">
      <c r="A1657" s="87">
        <v>1648</v>
      </c>
      <c r="B1657" s="1"/>
      <c r="C1657" s="1"/>
      <c r="D1657" s="2"/>
      <c r="E1657" s="3"/>
      <c r="F1657" s="4"/>
      <c r="G1657" s="5"/>
      <c r="H1657" s="4"/>
      <c r="I1657" s="5"/>
      <c r="J1657" s="6"/>
      <c r="K1657" s="5"/>
      <c r="L1657" s="5"/>
      <c r="M1657" s="5"/>
      <c r="N1657" s="7"/>
      <c r="O1657" s="38"/>
      <c r="P1657" s="5"/>
      <c r="Q1657" s="5"/>
      <c r="R1657" s="7"/>
      <c r="S1657" s="38"/>
      <c r="T1657" s="5"/>
      <c r="U1657" s="5"/>
      <c r="V1657" s="55"/>
      <c r="W1657" s="38"/>
      <c r="X1657" s="5"/>
      <c r="Y1657" s="5"/>
      <c r="Z1657" s="55"/>
      <c r="AA1657" s="36">
        <f>IF(Dane!$E$3=1,AO1657+BA1657+BM1657,IF(Dane!$E$3=2,AU1657+BG1657+BS1657,AW1657+BI1657+BU1657))</f>
        <v>0</v>
      </c>
      <c r="AB1657" s="16">
        <f>IF(Dane!$E$3=1,AP1657+BB1657+BN1657,IF(Dane!$E$3=2,AV1657+BH1657+BT1657,AX1657+BJ1657+BV1657))</f>
        <v>0</v>
      </c>
      <c r="AC1657" s="16">
        <f>IF(((K1657*Dane!$C$9)-AA1657)&lt;0,0,(K1657*Dane!$C$9)-AA1657)</f>
        <v>0</v>
      </c>
      <c r="AD1657" s="37">
        <f>IFERROR(IF(((L1657*Dane!$C$9)-AB1657)&lt;0,0,(L1657*Dane!$C$9)-AB1657),0)</f>
        <v>0</v>
      </c>
      <c r="AE1657" s="97"/>
      <c r="AF1657" s="77">
        <f>IF(Dane!$E$3=1,AO1657,IF(Dane!$E$3=2,AU1657,AW1657))</f>
        <v>0</v>
      </c>
      <c r="AG1657" s="77">
        <f>IF(Dane!$E$3=1,AP1657,IF(Dane!$E$3=2,AV1657,AX1657))</f>
        <v>0</v>
      </c>
      <c r="AH1657" s="77">
        <f>IF(Dane!$E$3=1,BA1657,IF(Dane!$E$3=2,BG1657,BI1657))</f>
        <v>0</v>
      </c>
      <c r="AI1657" s="77">
        <f>IF(Dane!$E$3=1,BB1657,IF(Dane!$E$3=2,BH1657,BJ1657))</f>
        <v>0</v>
      </c>
      <c r="AJ1657" s="77">
        <f>IF(Dane!$E$3=1,BM1657,IF(Dane!$E$3=2,BS1657,BU1657))</f>
        <v>0</v>
      </c>
      <c r="AK1657" s="77">
        <f>IF(Dane!$E$3=1,BN1657,IF(Dane!$E$3=2,BT1657,BV1657))</f>
        <v>0</v>
      </c>
      <c r="AL1657" s="24">
        <f t="shared" si="775"/>
        <v>0</v>
      </c>
      <c r="AM1657" s="24">
        <f t="shared" si="776"/>
        <v>0</v>
      </c>
      <c r="AN1657" s="24"/>
      <c r="AO1657" s="24">
        <f t="shared" si="761"/>
        <v>0</v>
      </c>
      <c r="AP1657" s="24">
        <f t="shared" si="777"/>
        <v>0</v>
      </c>
      <c r="AQ1657" s="24">
        <f t="shared" si="762"/>
        <v>0</v>
      </c>
      <c r="AR1657" s="24">
        <f t="shared" si="763"/>
        <v>0</v>
      </c>
      <c r="AS1657" s="24">
        <f t="shared" si="764"/>
        <v>0</v>
      </c>
      <c r="AT1657" s="24">
        <f t="shared" si="778"/>
        <v>0</v>
      </c>
      <c r="AU1657" s="24">
        <f t="shared" si="787"/>
        <v>0</v>
      </c>
      <c r="AV1657" s="24">
        <v>0</v>
      </c>
      <c r="AW1657" s="24">
        <f t="shared" si="790"/>
        <v>0</v>
      </c>
      <c r="AX1657" s="24">
        <v>0</v>
      </c>
      <c r="AY1657" s="24">
        <f t="shared" si="779"/>
        <v>0</v>
      </c>
      <c r="AZ1657" s="24">
        <f t="shared" si="780"/>
        <v>0</v>
      </c>
      <c r="BA1657" s="24">
        <f t="shared" si="765"/>
        <v>0</v>
      </c>
      <c r="BB1657" s="24">
        <f t="shared" si="766"/>
        <v>0</v>
      </c>
      <c r="BC1657" s="24">
        <f t="shared" si="767"/>
        <v>0</v>
      </c>
      <c r="BD1657" s="24">
        <f t="shared" si="768"/>
        <v>0</v>
      </c>
      <c r="BE1657" s="24">
        <f t="shared" si="769"/>
        <v>0</v>
      </c>
      <c r="BF1657" s="24">
        <f t="shared" si="781"/>
        <v>0</v>
      </c>
      <c r="BG1657" s="24">
        <f t="shared" si="788"/>
        <v>0</v>
      </c>
      <c r="BH1657" s="24">
        <v>0</v>
      </c>
      <c r="BI1657" s="24">
        <f t="shared" si="782"/>
        <v>0</v>
      </c>
      <c r="BJ1657" s="24">
        <v>0</v>
      </c>
      <c r="BK1657" s="24">
        <f t="shared" si="783"/>
        <v>0</v>
      </c>
      <c r="BL1657" s="24">
        <f t="shared" si="784"/>
        <v>0</v>
      </c>
      <c r="BM1657" s="24">
        <f t="shared" si="770"/>
        <v>0</v>
      </c>
      <c r="BN1657" s="24">
        <f t="shared" si="771"/>
        <v>0</v>
      </c>
      <c r="BO1657" s="24">
        <f t="shared" si="772"/>
        <v>0</v>
      </c>
      <c r="BP1657" s="24">
        <f t="shared" si="773"/>
        <v>0</v>
      </c>
      <c r="BQ1657" s="24">
        <f t="shared" si="774"/>
        <v>0</v>
      </c>
      <c r="BR1657" s="24">
        <f t="shared" si="785"/>
        <v>0</v>
      </c>
      <c r="BS1657" s="24">
        <f t="shared" si="789"/>
        <v>0</v>
      </c>
      <c r="BT1657" s="24">
        <v>0</v>
      </c>
      <c r="BU1657" s="24">
        <f t="shared" si="786"/>
        <v>0</v>
      </c>
      <c r="BV1657" s="24">
        <v>0</v>
      </c>
    </row>
    <row r="1658" spans="1:74">
      <c r="A1658" s="87">
        <v>1649</v>
      </c>
      <c r="B1658" s="1"/>
      <c r="C1658" s="1"/>
      <c r="D1658" s="2"/>
      <c r="E1658" s="3"/>
      <c r="F1658" s="4"/>
      <c r="G1658" s="5"/>
      <c r="H1658" s="4"/>
      <c r="I1658" s="5"/>
      <c r="J1658" s="6"/>
      <c r="K1658" s="5"/>
      <c r="L1658" s="5"/>
      <c r="M1658" s="5"/>
      <c r="N1658" s="7"/>
      <c r="O1658" s="38"/>
      <c r="P1658" s="5"/>
      <c r="Q1658" s="5"/>
      <c r="R1658" s="7"/>
      <c r="S1658" s="38"/>
      <c r="T1658" s="5"/>
      <c r="U1658" s="5"/>
      <c r="V1658" s="55"/>
      <c r="W1658" s="38"/>
      <c r="X1658" s="5"/>
      <c r="Y1658" s="5"/>
      <c r="Z1658" s="55"/>
      <c r="AA1658" s="36">
        <f>IF(Dane!$E$3=1,AO1658+BA1658+BM1658,IF(Dane!$E$3=2,AU1658+BG1658+BS1658,AW1658+BI1658+BU1658))</f>
        <v>0</v>
      </c>
      <c r="AB1658" s="16">
        <f>IF(Dane!$E$3=1,AP1658+BB1658+BN1658,IF(Dane!$E$3=2,AV1658+BH1658+BT1658,AX1658+BJ1658+BV1658))</f>
        <v>0</v>
      </c>
      <c r="AC1658" s="16">
        <f>IF(((K1658*Dane!$C$9)-AA1658)&lt;0,0,(K1658*Dane!$C$9)-AA1658)</f>
        <v>0</v>
      </c>
      <c r="AD1658" s="37">
        <f>IFERROR(IF(((L1658*Dane!$C$9)-AB1658)&lt;0,0,(L1658*Dane!$C$9)-AB1658),0)</f>
        <v>0</v>
      </c>
      <c r="AE1658" s="97"/>
      <c r="AF1658" s="77">
        <f>IF(Dane!$E$3=1,AO1658,IF(Dane!$E$3=2,AU1658,AW1658))</f>
        <v>0</v>
      </c>
      <c r="AG1658" s="77">
        <f>IF(Dane!$E$3=1,AP1658,IF(Dane!$E$3=2,AV1658,AX1658))</f>
        <v>0</v>
      </c>
      <c r="AH1658" s="77">
        <f>IF(Dane!$E$3=1,BA1658,IF(Dane!$E$3=2,BG1658,BI1658))</f>
        <v>0</v>
      </c>
      <c r="AI1658" s="77">
        <f>IF(Dane!$E$3=1,BB1658,IF(Dane!$E$3=2,BH1658,BJ1658))</f>
        <v>0</v>
      </c>
      <c r="AJ1658" s="77">
        <f>IF(Dane!$E$3=1,BM1658,IF(Dane!$E$3=2,BS1658,BU1658))</f>
        <v>0</v>
      </c>
      <c r="AK1658" s="77">
        <f>IF(Dane!$E$3=1,BN1658,IF(Dane!$E$3=2,BT1658,BV1658))</f>
        <v>0</v>
      </c>
      <c r="AL1658" s="24">
        <f t="shared" si="775"/>
        <v>0</v>
      </c>
      <c r="AM1658" s="24">
        <f t="shared" si="776"/>
        <v>0</v>
      </c>
      <c r="AN1658" s="24"/>
      <c r="AO1658" s="24">
        <f t="shared" si="761"/>
        <v>0</v>
      </c>
      <c r="AP1658" s="24">
        <f t="shared" si="777"/>
        <v>0</v>
      </c>
      <c r="AQ1658" s="24">
        <f t="shared" si="762"/>
        <v>0</v>
      </c>
      <c r="AR1658" s="24">
        <f t="shared" si="763"/>
        <v>0</v>
      </c>
      <c r="AS1658" s="24">
        <f t="shared" si="764"/>
        <v>0</v>
      </c>
      <c r="AT1658" s="24">
        <f t="shared" si="778"/>
        <v>0</v>
      </c>
      <c r="AU1658" s="24">
        <f t="shared" si="787"/>
        <v>0</v>
      </c>
      <c r="AV1658" s="24">
        <v>0</v>
      </c>
      <c r="AW1658" s="24">
        <f t="shared" si="790"/>
        <v>0</v>
      </c>
      <c r="AX1658" s="24">
        <v>0</v>
      </c>
      <c r="AY1658" s="24">
        <f t="shared" si="779"/>
        <v>0</v>
      </c>
      <c r="AZ1658" s="24">
        <f t="shared" si="780"/>
        <v>0</v>
      </c>
      <c r="BA1658" s="24">
        <f t="shared" si="765"/>
        <v>0</v>
      </c>
      <c r="BB1658" s="24">
        <f t="shared" si="766"/>
        <v>0</v>
      </c>
      <c r="BC1658" s="24">
        <f t="shared" si="767"/>
        <v>0</v>
      </c>
      <c r="BD1658" s="24">
        <f t="shared" si="768"/>
        <v>0</v>
      </c>
      <c r="BE1658" s="24">
        <f t="shared" si="769"/>
        <v>0</v>
      </c>
      <c r="BF1658" s="24">
        <f t="shared" si="781"/>
        <v>0</v>
      </c>
      <c r="BG1658" s="24">
        <f t="shared" si="788"/>
        <v>0</v>
      </c>
      <c r="BH1658" s="24">
        <v>0</v>
      </c>
      <c r="BI1658" s="24">
        <f t="shared" si="782"/>
        <v>0</v>
      </c>
      <c r="BJ1658" s="24">
        <v>0</v>
      </c>
      <c r="BK1658" s="24">
        <f t="shared" si="783"/>
        <v>0</v>
      </c>
      <c r="BL1658" s="24">
        <f t="shared" si="784"/>
        <v>0</v>
      </c>
      <c r="BM1658" s="24">
        <f t="shared" si="770"/>
        <v>0</v>
      </c>
      <c r="BN1658" s="24">
        <f t="shared" si="771"/>
        <v>0</v>
      </c>
      <c r="BO1658" s="24">
        <f t="shared" si="772"/>
        <v>0</v>
      </c>
      <c r="BP1658" s="24">
        <f t="shared" si="773"/>
        <v>0</v>
      </c>
      <c r="BQ1658" s="24">
        <f t="shared" si="774"/>
        <v>0</v>
      </c>
      <c r="BR1658" s="24">
        <f t="shared" si="785"/>
        <v>0</v>
      </c>
      <c r="BS1658" s="24">
        <f t="shared" si="789"/>
        <v>0</v>
      </c>
      <c r="BT1658" s="24">
        <v>0</v>
      </c>
      <c r="BU1658" s="24">
        <f t="shared" si="786"/>
        <v>0</v>
      </c>
      <c r="BV1658" s="24">
        <v>0</v>
      </c>
    </row>
    <row r="1659" spans="1:74">
      <c r="A1659" s="87">
        <v>1650</v>
      </c>
      <c r="B1659" s="1"/>
      <c r="C1659" s="1"/>
      <c r="D1659" s="2"/>
      <c r="E1659" s="3"/>
      <c r="F1659" s="4"/>
      <c r="G1659" s="5"/>
      <c r="H1659" s="4"/>
      <c r="I1659" s="5"/>
      <c r="J1659" s="6"/>
      <c r="K1659" s="5"/>
      <c r="L1659" s="5"/>
      <c r="M1659" s="5"/>
      <c r="N1659" s="7"/>
      <c r="O1659" s="38"/>
      <c r="P1659" s="5"/>
      <c r="Q1659" s="5"/>
      <c r="R1659" s="7"/>
      <c r="S1659" s="38"/>
      <c r="T1659" s="5"/>
      <c r="U1659" s="5"/>
      <c r="V1659" s="55"/>
      <c r="W1659" s="38"/>
      <c r="X1659" s="5"/>
      <c r="Y1659" s="5"/>
      <c r="Z1659" s="55"/>
      <c r="AA1659" s="36">
        <f>IF(Dane!$E$3=1,AO1659+BA1659+BM1659,IF(Dane!$E$3=2,AU1659+BG1659+BS1659,AW1659+BI1659+BU1659))</f>
        <v>0</v>
      </c>
      <c r="AB1659" s="16">
        <f>IF(Dane!$E$3=1,AP1659+BB1659+BN1659,IF(Dane!$E$3=2,AV1659+BH1659+BT1659,AX1659+BJ1659+BV1659))</f>
        <v>0</v>
      </c>
      <c r="AC1659" s="16">
        <f>IF(((K1659*Dane!$C$9)-AA1659)&lt;0,0,(K1659*Dane!$C$9)-AA1659)</f>
        <v>0</v>
      </c>
      <c r="AD1659" s="37">
        <f>IFERROR(IF(((L1659*Dane!$C$9)-AB1659)&lt;0,0,(L1659*Dane!$C$9)-AB1659),0)</f>
        <v>0</v>
      </c>
      <c r="AE1659" s="97"/>
      <c r="AF1659" s="77">
        <f>IF(Dane!$E$3=1,AO1659,IF(Dane!$E$3=2,AU1659,AW1659))</f>
        <v>0</v>
      </c>
      <c r="AG1659" s="77">
        <f>IF(Dane!$E$3=1,AP1659,IF(Dane!$E$3=2,AV1659,AX1659))</f>
        <v>0</v>
      </c>
      <c r="AH1659" s="77">
        <f>IF(Dane!$E$3=1,BA1659,IF(Dane!$E$3=2,BG1659,BI1659))</f>
        <v>0</v>
      </c>
      <c r="AI1659" s="77">
        <f>IF(Dane!$E$3=1,BB1659,IF(Dane!$E$3=2,BH1659,BJ1659))</f>
        <v>0</v>
      </c>
      <c r="AJ1659" s="77">
        <f>IF(Dane!$E$3=1,BM1659,IF(Dane!$E$3=2,BS1659,BU1659))</f>
        <v>0</v>
      </c>
      <c r="AK1659" s="77">
        <f>IF(Dane!$E$3=1,BN1659,IF(Dane!$E$3=2,BT1659,BV1659))</f>
        <v>0</v>
      </c>
      <c r="AL1659" s="24">
        <f t="shared" si="775"/>
        <v>0</v>
      </c>
      <c r="AM1659" s="24">
        <f t="shared" si="776"/>
        <v>0</v>
      </c>
      <c r="AN1659" s="24"/>
      <c r="AO1659" s="24">
        <f t="shared" si="761"/>
        <v>0</v>
      </c>
      <c r="AP1659" s="24">
        <f t="shared" si="777"/>
        <v>0</v>
      </c>
      <c r="AQ1659" s="24">
        <f t="shared" si="762"/>
        <v>0</v>
      </c>
      <c r="AR1659" s="24">
        <f t="shared" si="763"/>
        <v>0</v>
      </c>
      <c r="AS1659" s="24">
        <f t="shared" si="764"/>
        <v>0</v>
      </c>
      <c r="AT1659" s="24">
        <f t="shared" si="778"/>
        <v>0</v>
      </c>
      <c r="AU1659" s="24">
        <f t="shared" si="787"/>
        <v>0</v>
      </c>
      <c r="AV1659" s="24">
        <v>0</v>
      </c>
      <c r="AW1659" s="24">
        <f t="shared" si="790"/>
        <v>0</v>
      </c>
      <c r="AX1659" s="24">
        <v>0</v>
      </c>
      <c r="AY1659" s="24">
        <f t="shared" si="779"/>
        <v>0</v>
      </c>
      <c r="AZ1659" s="24">
        <f t="shared" si="780"/>
        <v>0</v>
      </c>
      <c r="BA1659" s="24">
        <f t="shared" si="765"/>
        <v>0</v>
      </c>
      <c r="BB1659" s="24">
        <f t="shared" si="766"/>
        <v>0</v>
      </c>
      <c r="BC1659" s="24">
        <f t="shared" si="767"/>
        <v>0</v>
      </c>
      <c r="BD1659" s="24">
        <f t="shared" si="768"/>
        <v>0</v>
      </c>
      <c r="BE1659" s="24">
        <f t="shared" si="769"/>
        <v>0</v>
      </c>
      <c r="BF1659" s="24">
        <f t="shared" si="781"/>
        <v>0</v>
      </c>
      <c r="BG1659" s="24">
        <f t="shared" si="788"/>
        <v>0</v>
      </c>
      <c r="BH1659" s="24">
        <v>0</v>
      </c>
      <c r="BI1659" s="24">
        <f t="shared" si="782"/>
        <v>0</v>
      </c>
      <c r="BJ1659" s="24">
        <v>0</v>
      </c>
      <c r="BK1659" s="24">
        <f t="shared" si="783"/>
        <v>0</v>
      </c>
      <c r="BL1659" s="24">
        <f t="shared" si="784"/>
        <v>0</v>
      </c>
      <c r="BM1659" s="24">
        <f t="shared" si="770"/>
        <v>0</v>
      </c>
      <c r="BN1659" s="24">
        <f t="shared" si="771"/>
        <v>0</v>
      </c>
      <c r="BO1659" s="24">
        <f t="shared" si="772"/>
        <v>0</v>
      </c>
      <c r="BP1659" s="24">
        <f t="shared" si="773"/>
        <v>0</v>
      </c>
      <c r="BQ1659" s="24">
        <f t="shared" si="774"/>
        <v>0</v>
      </c>
      <c r="BR1659" s="24">
        <f t="shared" si="785"/>
        <v>0</v>
      </c>
      <c r="BS1659" s="24">
        <f t="shared" si="789"/>
        <v>0</v>
      </c>
      <c r="BT1659" s="24">
        <v>0</v>
      </c>
      <c r="BU1659" s="24">
        <f t="shared" si="786"/>
        <v>0</v>
      </c>
      <c r="BV1659" s="24">
        <v>0</v>
      </c>
    </row>
    <row r="1660" spans="1:74">
      <c r="A1660" s="87">
        <v>1651</v>
      </c>
      <c r="B1660" s="1"/>
      <c r="C1660" s="1"/>
      <c r="D1660" s="2"/>
      <c r="E1660" s="3"/>
      <c r="F1660" s="4"/>
      <c r="G1660" s="5"/>
      <c r="H1660" s="4"/>
      <c r="I1660" s="5"/>
      <c r="J1660" s="6"/>
      <c r="K1660" s="5"/>
      <c r="L1660" s="5"/>
      <c r="M1660" s="5"/>
      <c r="N1660" s="7"/>
      <c r="O1660" s="38"/>
      <c r="P1660" s="5"/>
      <c r="Q1660" s="5"/>
      <c r="R1660" s="7"/>
      <c r="S1660" s="38"/>
      <c r="T1660" s="5"/>
      <c r="U1660" s="5"/>
      <c r="V1660" s="55"/>
      <c r="W1660" s="38"/>
      <c r="X1660" s="5"/>
      <c r="Y1660" s="5"/>
      <c r="Z1660" s="55"/>
      <c r="AA1660" s="36">
        <f>IF(Dane!$E$3=1,AO1660+BA1660+BM1660,IF(Dane!$E$3=2,AU1660+BG1660+BS1660,AW1660+BI1660+BU1660))</f>
        <v>0</v>
      </c>
      <c r="AB1660" s="16">
        <f>IF(Dane!$E$3=1,AP1660+BB1660+BN1660,IF(Dane!$E$3=2,AV1660+BH1660+BT1660,AX1660+BJ1660+BV1660))</f>
        <v>0</v>
      </c>
      <c r="AC1660" s="16">
        <f>IF(((K1660*Dane!$C$9)-AA1660)&lt;0,0,(K1660*Dane!$C$9)-AA1660)</f>
        <v>0</v>
      </c>
      <c r="AD1660" s="37">
        <f>IFERROR(IF(((L1660*Dane!$C$9)-AB1660)&lt;0,0,(L1660*Dane!$C$9)-AB1660),0)</f>
        <v>0</v>
      </c>
      <c r="AE1660" s="97"/>
      <c r="AF1660" s="77">
        <f>IF(Dane!$E$3=1,AO1660,IF(Dane!$E$3=2,AU1660,AW1660))</f>
        <v>0</v>
      </c>
      <c r="AG1660" s="77">
        <f>IF(Dane!$E$3=1,AP1660,IF(Dane!$E$3=2,AV1660,AX1660))</f>
        <v>0</v>
      </c>
      <c r="AH1660" s="77">
        <f>IF(Dane!$E$3=1,BA1660,IF(Dane!$E$3=2,BG1660,BI1660))</f>
        <v>0</v>
      </c>
      <c r="AI1660" s="77">
        <f>IF(Dane!$E$3=1,BB1660,IF(Dane!$E$3=2,BH1660,BJ1660))</f>
        <v>0</v>
      </c>
      <c r="AJ1660" s="77">
        <f>IF(Dane!$E$3=1,BM1660,IF(Dane!$E$3=2,BS1660,BU1660))</f>
        <v>0</v>
      </c>
      <c r="AK1660" s="77">
        <f>IF(Dane!$E$3=1,BN1660,IF(Dane!$E$3=2,BT1660,BV1660))</f>
        <v>0</v>
      </c>
      <c r="AL1660" s="24">
        <f t="shared" si="775"/>
        <v>0</v>
      </c>
      <c r="AM1660" s="24">
        <f t="shared" si="776"/>
        <v>0</v>
      </c>
      <c r="AN1660" s="24"/>
      <c r="AO1660" s="24">
        <f t="shared" si="761"/>
        <v>0</v>
      </c>
      <c r="AP1660" s="24">
        <f t="shared" si="777"/>
        <v>0</v>
      </c>
      <c r="AQ1660" s="24">
        <f t="shared" si="762"/>
        <v>0</v>
      </c>
      <c r="AR1660" s="24">
        <f t="shared" si="763"/>
        <v>0</v>
      </c>
      <c r="AS1660" s="24">
        <f t="shared" si="764"/>
        <v>0</v>
      </c>
      <c r="AT1660" s="24">
        <f t="shared" si="778"/>
        <v>0</v>
      </c>
      <c r="AU1660" s="24">
        <f t="shared" si="787"/>
        <v>0</v>
      </c>
      <c r="AV1660" s="24">
        <v>0</v>
      </c>
      <c r="AW1660" s="24">
        <f t="shared" si="790"/>
        <v>0</v>
      </c>
      <c r="AX1660" s="24">
        <v>0</v>
      </c>
      <c r="AY1660" s="24">
        <f t="shared" si="779"/>
        <v>0</v>
      </c>
      <c r="AZ1660" s="24">
        <f t="shared" si="780"/>
        <v>0</v>
      </c>
      <c r="BA1660" s="24">
        <f t="shared" si="765"/>
        <v>0</v>
      </c>
      <c r="BB1660" s="24">
        <f t="shared" si="766"/>
        <v>0</v>
      </c>
      <c r="BC1660" s="24">
        <f t="shared" si="767"/>
        <v>0</v>
      </c>
      <c r="BD1660" s="24">
        <f t="shared" si="768"/>
        <v>0</v>
      </c>
      <c r="BE1660" s="24">
        <f t="shared" si="769"/>
        <v>0</v>
      </c>
      <c r="BF1660" s="24">
        <f t="shared" si="781"/>
        <v>0</v>
      </c>
      <c r="BG1660" s="24">
        <f t="shared" si="788"/>
        <v>0</v>
      </c>
      <c r="BH1660" s="24">
        <v>0</v>
      </c>
      <c r="BI1660" s="24">
        <f t="shared" si="782"/>
        <v>0</v>
      </c>
      <c r="BJ1660" s="24">
        <v>0</v>
      </c>
      <c r="BK1660" s="24">
        <f t="shared" si="783"/>
        <v>0</v>
      </c>
      <c r="BL1660" s="24">
        <f t="shared" si="784"/>
        <v>0</v>
      </c>
      <c r="BM1660" s="24">
        <f t="shared" si="770"/>
        <v>0</v>
      </c>
      <c r="BN1660" s="24">
        <f t="shared" si="771"/>
        <v>0</v>
      </c>
      <c r="BO1660" s="24">
        <f t="shared" si="772"/>
        <v>0</v>
      </c>
      <c r="BP1660" s="24">
        <f t="shared" si="773"/>
        <v>0</v>
      </c>
      <c r="BQ1660" s="24">
        <f t="shared" si="774"/>
        <v>0</v>
      </c>
      <c r="BR1660" s="24">
        <f t="shared" si="785"/>
        <v>0</v>
      </c>
      <c r="BS1660" s="24">
        <f t="shared" si="789"/>
        <v>0</v>
      </c>
      <c r="BT1660" s="24">
        <v>0</v>
      </c>
      <c r="BU1660" s="24">
        <f t="shared" si="786"/>
        <v>0</v>
      </c>
      <c r="BV1660" s="24">
        <v>0</v>
      </c>
    </row>
    <row r="1661" spans="1:74">
      <c r="A1661" s="87">
        <v>1652</v>
      </c>
      <c r="B1661" s="1"/>
      <c r="C1661" s="1"/>
      <c r="D1661" s="2"/>
      <c r="E1661" s="3"/>
      <c r="F1661" s="4"/>
      <c r="G1661" s="5"/>
      <c r="H1661" s="4"/>
      <c r="I1661" s="5"/>
      <c r="J1661" s="6"/>
      <c r="K1661" s="5"/>
      <c r="L1661" s="5"/>
      <c r="M1661" s="5"/>
      <c r="N1661" s="7"/>
      <c r="O1661" s="38"/>
      <c r="P1661" s="5"/>
      <c r="Q1661" s="5"/>
      <c r="R1661" s="7"/>
      <c r="S1661" s="38"/>
      <c r="T1661" s="5"/>
      <c r="U1661" s="5"/>
      <c r="V1661" s="55"/>
      <c r="W1661" s="38"/>
      <c r="X1661" s="5"/>
      <c r="Y1661" s="5"/>
      <c r="Z1661" s="55"/>
      <c r="AA1661" s="36">
        <f>IF(Dane!$E$3=1,AO1661+BA1661+BM1661,IF(Dane!$E$3=2,AU1661+BG1661+BS1661,AW1661+BI1661+BU1661))</f>
        <v>0</v>
      </c>
      <c r="AB1661" s="16">
        <f>IF(Dane!$E$3=1,AP1661+BB1661+BN1661,IF(Dane!$E$3=2,AV1661+BH1661+BT1661,AX1661+BJ1661+BV1661))</f>
        <v>0</v>
      </c>
      <c r="AC1661" s="16">
        <f>IF(((K1661*Dane!$C$9)-AA1661)&lt;0,0,(K1661*Dane!$C$9)-AA1661)</f>
        <v>0</v>
      </c>
      <c r="AD1661" s="37">
        <f>IFERROR(IF(((L1661*Dane!$C$9)-AB1661)&lt;0,0,(L1661*Dane!$C$9)-AB1661),0)</f>
        <v>0</v>
      </c>
      <c r="AE1661" s="97"/>
      <c r="AF1661" s="77">
        <f>IF(Dane!$E$3=1,AO1661,IF(Dane!$E$3=2,AU1661,AW1661))</f>
        <v>0</v>
      </c>
      <c r="AG1661" s="77">
        <f>IF(Dane!$E$3=1,AP1661,IF(Dane!$E$3=2,AV1661,AX1661))</f>
        <v>0</v>
      </c>
      <c r="AH1661" s="77">
        <f>IF(Dane!$E$3=1,BA1661,IF(Dane!$E$3=2,BG1661,BI1661))</f>
        <v>0</v>
      </c>
      <c r="AI1661" s="77">
        <f>IF(Dane!$E$3=1,BB1661,IF(Dane!$E$3=2,BH1661,BJ1661))</f>
        <v>0</v>
      </c>
      <c r="AJ1661" s="77">
        <f>IF(Dane!$E$3=1,BM1661,IF(Dane!$E$3=2,BS1661,BU1661))</f>
        <v>0</v>
      </c>
      <c r="AK1661" s="77">
        <f>IF(Dane!$E$3=1,BN1661,IF(Dane!$E$3=2,BT1661,BV1661))</f>
        <v>0</v>
      </c>
      <c r="AL1661" s="24">
        <f t="shared" si="775"/>
        <v>0</v>
      </c>
      <c r="AM1661" s="24">
        <f t="shared" si="776"/>
        <v>0</v>
      </c>
      <c r="AN1661" s="24"/>
      <c r="AO1661" s="24">
        <f t="shared" si="761"/>
        <v>0</v>
      </c>
      <c r="AP1661" s="24">
        <f t="shared" si="777"/>
        <v>0</v>
      </c>
      <c r="AQ1661" s="24">
        <f t="shared" si="762"/>
        <v>0</v>
      </c>
      <c r="AR1661" s="24">
        <f t="shared" si="763"/>
        <v>0</v>
      </c>
      <c r="AS1661" s="24">
        <f t="shared" si="764"/>
        <v>0</v>
      </c>
      <c r="AT1661" s="24">
        <f t="shared" si="778"/>
        <v>0</v>
      </c>
      <c r="AU1661" s="24">
        <f t="shared" si="787"/>
        <v>0</v>
      </c>
      <c r="AV1661" s="24">
        <v>0</v>
      </c>
      <c r="AW1661" s="24">
        <f t="shared" si="790"/>
        <v>0</v>
      </c>
      <c r="AX1661" s="24">
        <v>0</v>
      </c>
      <c r="AY1661" s="24">
        <f t="shared" si="779"/>
        <v>0</v>
      </c>
      <c r="AZ1661" s="24">
        <f t="shared" si="780"/>
        <v>0</v>
      </c>
      <c r="BA1661" s="24">
        <f t="shared" si="765"/>
        <v>0</v>
      </c>
      <c r="BB1661" s="24">
        <f t="shared" si="766"/>
        <v>0</v>
      </c>
      <c r="BC1661" s="24">
        <f t="shared" si="767"/>
        <v>0</v>
      </c>
      <c r="BD1661" s="24">
        <f t="shared" si="768"/>
        <v>0</v>
      </c>
      <c r="BE1661" s="24">
        <f t="shared" si="769"/>
        <v>0</v>
      </c>
      <c r="BF1661" s="24">
        <f t="shared" si="781"/>
        <v>0</v>
      </c>
      <c r="BG1661" s="24">
        <f t="shared" si="788"/>
        <v>0</v>
      </c>
      <c r="BH1661" s="24">
        <v>0</v>
      </c>
      <c r="BI1661" s="24">
        <f t="shared" si="782"/>
        <v>0</v>
      </c>
      <c r="BJ1661" s="24">
        <v>0</v>
      </c>
      <c r="BK1661" s="24">
        <f t="shared" si="783"/>
        <v>0</v>
      </c>
      <c r="BL1661" s="24">
        <f t="shared" si="784"/>
        <v>0</v>
      </c>
      <c r="BM1661" s="24">
        <f t="shared" si="770"/>
        <v>0</v>
      </c>
      <c r="BN1661" s="24">
        <f t="shared" si="771"/>
        <v>0</v>
      </c>
      <c r="BO1661" s="24">
        <f t="shared" si="772"/>
        <v>0</v>
      </c>
      <c r="BP1661" s="24">
        <f t="shared" si="773"/>
        <v>0</v>
      </c>
      <c r="BQ1661" s="24">
        <f t="shared" si="774"/>
        <v>0</v>
      </c>
      <c r="BR1661" s="24">
        <f t="shared" si="785"/>
        <v>0</v>
      </c>
      <c r="BS1661" s="24">
        <f t="shared" si="789"/>
        <v>0</v>
      </c>
      <c r="BT1661" s="24">
        <v>0</v>
      </c>
      <c r="BU1661" s="24">
        <f t="shared" si="786"/>
        <v>0</v>
      </c>
      <c r="BV1661" s="24">
        <v>0</v>
      </c>
    </row>
    <row r="1662" spans="1:74">
      <c r="A1662" s="87">
        <v>1653</v>
      </c>
      <c r="B1662" s="1"/>
      <c r="C1662" s="1"/>
      <c r="D1662" s="2"/>
      <c r="E1662" s="3"/>
      <c r="F1662" s="4"/>
      <c r="G1662" s="5"/>
      <c r="H1662" s="4"/>
      <c r="I1662" s="5"/>
      <c r="J1662" s="6"/>
      <c r="K1662" s="5"/>
      <c r="L1662" s="5"/>
      <c r="M1662" s="5"/>
      <c r="N1662" s="7"/>
      <c r="O1662" s="38"/>
      <c r="P1662" s="5"/>
      <c r="Q1662" s="5"/>
      <c r="R1662" s="7"/>
      <c r="S1662" s="38"/>
      <c r="T1662" s="5"/>
      <c r="U1662" s="5"/>
      <c r="V1662" s="55"/>
      <c r="W1662" s="38"/>
      <c r="X1662" s="5"/>
      <c r="Y1662" s="5"/>
      <c r="Z1662" s="55"/>
      <c r="AA1662" s="36">
        <f>IF(Dane!$E$3=1,AO1662+BA1662+BM1662,IF(Dane!$E$3=2,AU1662+BG1662+BS1662,AW1662+BI1662+BU1662))</f>
        <v>0</v>
      </c>
      <c r="AB1662" s="16">
        <f>IF(Dane!$E$3=1,AP1662+BB1662+BN1662,IF(Dane!$E$3=2,AV1662+BH1662+BT1662,AX1662+BJ1662+BV1662))</f>
        <v>0</v>
      </c>
      <c r="AC1662" s="16">
        <f>IF(((K1662*Dane!$C$9)-AA1662)&lt;0,0,(K1662*Dane!$C$9)-AA1662)</f>
        <v>0</v>
      </c>
      <c r="AD1662" s="37">
        <f>IFERROR(IF(((L1662*Dane!$C$9)-AB1662)&lt;0,0,(L1662*Dane!$C$9)-AB1662),0)</f>
        <v>0</v>
      </c>
      <c r="AE1662" s="97"/>
      <c r="AF1662" s="77">
        <f>IF(Dane!$E$3=1,AO1662,IF(Dane!$E$3=2,AU1662,AW1662))</f>
        <v>0</v>
      </c>
      <c r="AG1662" s="77">
        <f>IF(Dane!$E$3=1,AP1662,IF(Dane!$E$3=2,AV1662,AX1662))</f>
        <v>0</v>
      </c>
      <c r="AH1662" s="77">
        <f>IF(Dane!$E$3=1,BA1662,IF(Dane!$E$3=2,BG1662,BI1662))</f>
        <v>0</v>
      </c>
      <c r="AI1662" s="77">
        <f>IF(Dane!$E$3=1,BB1662,IF(Dane!$E$3=2,BH1662,BJ1662))</f>
        <v>0</v>
      </c>
      <c r="AJ1662" s="77">
        <f>IF(Dane!$E$3=1,BM1662,IF(Dane!$E$3=2,BS1662,BU1662))</f>
        <v>0</v>
      </c>
      <c r="AK1662" s="77">
        <f>IF(Dane!$E$3=1,BN1662,IF(Dane!$E$3=2,BT1662,BV1662))</f>
        <v>0</v>
      </c>
      <c r="AL1662" s="24">
        <f t="shared" si="775"/>
        <v>0</v>
      </c>
      <c r="AM1662" s="24">
        <f t="shared" si="776"/>
        <v>0</v>
      </c>
      <c r="AN1662" s="24"/>
      <c r="AO1662" s="24">
        <f t="shared" si="761"/>
        <v>0</v>
      </c>
      <c r="AP1662" s="24">
        <f t="shared" si="777"/>
        <v>0</v>
      </c>
      <c r="AQ1662" s="24">
        <f t="shared" si="762"/>
        <v>0</v>
      </c>
      <c r="AR1662" s="24">
        <f t="shared" si="763"/>
        <v>0</v>
      </c>
      <c r="AS1662" s="24">
        <f t="shared" si="764"/>
        <v>0</v>
      </c>
      <c r="AT1662" s="24">
        <f t="shared" si="778"/>
        <v>0</v>
      </c>
      <c r="AU1662" s="24">
        <f t="shared" si="787"/>
        <v>0</v>
      </c>
      <c r="AV1662" s="24">
        <v>0</v>
      </c>
      <c r="AW1662" s="24">
        <f t="shared" si="790"/>
        <v>0</v>
      </c>
      <c r="AX1662" s="24">
        <v>0</v>
      </c>
      <c r="AY1662" s="24">
        <f t="shared" si="779"/>
        <v>0</v>
      </c>
      <c r="AZ1662" s="24">
        <f t="shared" si="780"/>
        <v>0</v>
      </c>
      <c r="BA1662" s="24">
        <f t="shared" si="765"/>
        <v>0</v>
      </c>
      <c r="BB1662" s="24">
        <f t="shared" si="766"/>
        <v>0</v>
      </c>
      <c r="BC1662" s="24">
        <f t="shared" si="767"/>
        <v>0</v>
      </c>
      <c r="BD1662" s="24">
        <f t="shared" si="768"/>
        <v>0</v>
      </c>
      <c r="BE1662" s="24">
        <f t="shared" si="769"/>
        <v>0</v>
      </c>
      <c r="BF1662" s="24">
        <f t="shared" si="781"/>
        <v>0</v>
      </c>
      <c r="BG1662" s="24">
        <f t="shared" si="788"/>
        <v>0</v>
      </c>
      <c r="BH1662" s="24">
        <v>0</v>
      </c>
      <c r="BI1662" s="24">
        <f t="shared" si="782"/>
        <v>0</v>
      </c>
      <c r="BJ1662" s="24">
        <v>0</v>
      </c>
      <c r="BK1662" s="24">
        <f t="shared" si="783"/>
        <v>0</v>
      </c>
      <c r="BL1662" s="24">
        <f t="shared" si="784"/>
        <v>0</v>
      </c>
      <c r="BM1662" s="24">
        <f t="shared" si="770"/>
        <v>0</v>
      </c>
      <c r="BN1662" s="24">
        <f t="shared" si="771"/>
        <v>0</v>
      </c>
      <c r="BO1662" s="24">
        <f t="shared" si="772"/>
        <v>0</v>
      </c>
      <c r="BP1662" s="24">
        <f t="shared" si="773"/>
        <v>0</v>
      </c>
      <c r="BQ1662" s="24">
        <f t="shared" si="774"/>
        <v>0</v>
      </c>
      <c r="BR1662" s="24">
        <f t="shared" si="785"/>
        <v>0</v>
      </c>
      <c r="BS1662" s="24">
        <f t="shared" si="789"/>
        <v>0</v>
      </c>
      <c r="BT1662" s="24">
        <v>0</v>
      </c>
      <c r="BU1662" s="24">
        <f t="shared" si="786"/>
        <v>0</v>
      </c>
      <c r="BV1662" s="24">
        <v>0</v>
      </c>
    </row>
    <row r="1663" spans="1:74">
      <c r="A1663" s="87">
        <v>1654</v>
      </c>
      <c r="B1663" s="1"/>
      <c r="C1663" s="1"/>
      <c r="D1663" s="2"/>
      <c r="E1663" s="3"/>
      <c r="F1663" s="4"/>
      <c r="G1663" s="5"/>
      <c r="H1663" s="4"/>
      <c r="I1663" s="5"/>
      <c r="J1663" s="6"/>
      <c r="K1663" s="5"/>
      <c r="L1663" s="5"/>
      <c r="M1663" s="5"/>
      <c r="N1663" s="7"/>
      <c r="O1663" s="38"/>
      <c r="P1663" s="5"/>
      <c r="Q1663" s="5"/>
      <c r="R1663" s="7"/>
      <c r="S1663" s="38"/>
      <c r="T1663" s="5"/>
      <c r="U1663" s="5"/>
      <c r="V1663" s="55"/>
      <c r="W1663" s="38"/>
      <c r="X1663" s="5"/>
      <c r="Y1663" s="5"/>
      <c r="Z1663" s="55"/>
      <c r="AA1663" s="36">
        <f>IF(Dane!$E$3=1,AO1663+BA1663+BM1663,IF(Dane!$E$3=2,AU1663+BG1663+BS1663,AW1663+BI1663+BU1663))</f>
        <v>0</v>
      </c>
      <c r="AB1663" s="16">
        <f>IF(Dane!$E$3=1,AP1663+BB1663+BN1663,IF(Dane!$E$3=2,AV1663+BH1663+BT1663,AX1663+BJ1663+BV1663))</f>
        <v>0</v>
      </c>
      <c r="AC1663" s="16">
        <f>IF(((K1663*Dane!$C$9)-AA1663)&lt;0,0,(K1663*Dane!$C$9)-AA1663)</f>
        <v>0</v>
      </c>
      <c r="AD1663" s="37">
        <f>IFERROR(IF(((L1663*Dane!$C$9)-AB1663)&lt;0,0,(L1663*Dane!$C$9)-AB1663),0)</f>
        <v>0</v>
      </c>
      <c r="AE1663" s="97"/>
      <c r="AF1663" s="77">
        <f>IF(Dane!$E$3=1,AO1663,IF(Dane!$E$3=2,AU1663,AW1663))</f>
        <v>0</v>
      </c>
      <c r="AG1663" s="77">
        <f>IF(Dane!$E$3=1,AP1663,IF(Dane!$E$3=2,AV1663,AX1663))</f>
        <v>0</v>
      </c>
      <c r="AH1663" s="77">
        <f>IF(Dane!$E$3=1,BA1663,IF(Dane!$E$3=2,BG1663,BI1663))</f>
        <v>0</v>
      </c>
      <c r="AI1663" s="77">
        <f>IF(Dane!$E$3=1,BB1663,IF(Dane!$E$3=2,BH1663,BJ1663))</f>
        <v>0</v>
      </c>
      <c r="AJ1663" s="77">
        <f>IF(Dane!$E$3=1,BM1663,IF(Dane!$E$3=2,BS1663,BU1663))</f>
        <v>0</v>
      </c>
      <c r="AK1663" s="77">
        <f>IF(Dane!$E$3=1,BN1663,IF(Dane!$E$3=2,BT1663,BV1663))</f>
        <v>0</v>
      </c>
      <c r="AL1663" s="24">
        <f t="shared" si="775"/>
        <v>0</v>
      </c>
      <c r="AM1663" s="24">
        <f t="shared" si="776"/>
        <v>0</v>
      </c>
      <c r="AN1663" s="24"/>
      <c r="AO1663" s="24">
        <f t="shared" si="761"/>
        <v>0</v>
      </c>
      <c r="AP1663" s="24">
        <f t="shared" si="777"/>
        <v>0</v>
      </c>
      <c r="AQ1663" s="24">
        <f t="shared" si="762"/>
        <v>0</v>
      </c>
      <c r="AR1663" s="24">
        <f t="shared" si="763"/>
        <v>0</v>
      </c>
      <c r="AS1663" s="24">
        <f t="shared" si="764"/>
        <v>0</v>
      </c>
      <c r="AT1663" s="24">
        <f t="shared" si="778"/>
        <v>0</v>
      </c>
      <c r="AU1663" s="24">
        <f t="shared" si="787"/>
        <v>0</v>
      </c>
      <c r="AV1663" s="24">
        <v>0</v>
      </c>
      <c r="AW1663" s="24">
        <f t="shared" si="790"/>
        <v>0</v>
      </c>
      <c r="AX1663" s="24">
        <v>0</v>
      </c>
      <c r="AY1663" s="24">
        <f t="shared" si="779"/>
        <v>0</v>
      </c>
      <c r="AZ1663" s="24">
        <f t="shared" si="780"/>
        <v>0</v>
      </c>
      <c r="BA1663" s="24">
        <f t="shared" si="765"/>
        <v>0</v>
      </c>
      <c r="BB1663" s="24">
        <f t="shared" si="766"/>
        <v>0</v>
      </c>
      <c r="BC1663" s="24">
        <f t="shared" si="767"/>
        <v>0</v>
      </c>
      <c r="BD1663" s="24">
        <f t="shared" si="768"/>
        <v>0</v>
      </c>
      <c r="BE1663" s="24">
        <f t="shared" si="769"/>
        <v>0</v>
      </c>
      <c r="BF1663" s="24">
        <f t="shared" si="781"/>
        <v>0</v>
      </c>
      <c r="BG1663" s="24">
        <f t="shared" si="788"/>
        <v>0</v>
      </c>
      <c r="BH1663" s="24">
        <v>0</v>
      </c>
      <c r="BI1663" s="24">
        <f t="shared" si="782"/>
        <v>0</v>
      </c>
      <c r="BJ1663" s="24">
        <v>0</v>
      </c>
      <c r="BK1663" s="24">
        <f t="shared" si="783"/>
        <v>0</v>
      </c>
      <c r="BL1663" s="24">
        <f t="shared" si="784"/>
        <v>0</v>
      </c>
      <c r="BM1663" s="24">
        <f t="shared" si="770"/>
        <v>0</v>
      </c>
      <c r="BN1663" s="24">
        <f t="shared" si="771"/>
        <v>0</v>
      </c>
      <c r="BO1663" s="24">
        <f t="shared" si="772"/>
        <v>0</v>
      </c>
      <c r="BP1663" s="24">
        <f t="shared" si="773"/>
        <v>0</v>
      </c>
      <c r="BQ1663" s="24">
        <f t="shared" si="774"/>
        <v>0</v>
      </c>
      <c r="BR1663" s="24">
        <f t="shared" si="785"/>
        <v>0</v>
      </c>
      <c r="BS1663" s="24">
        <f t="shared" si="789"/>
        <v>0</v>
      </c>
      <c r="BT1663" s="24">
        <v>0</v>
      </c>
      <c r="BU1663" s="24">
        <f t="shared" si="786"/>
        <v>0</v>
      </c>
      <c r="BV1663" s="24">
        <v>0</v>
      </c>
    </row>
    <row r="1664" spans="1:74">
      <c r="A1664" s="87">
        <v>1655</v>
      </c>
      <c r="B1664" s="1"/>
      <c r="C1664" s="1"/>
      <c r="D1664" s="2"/>
      <c r="E1664" s="3"/>
      <c r="F1664" s="4"/>
      <c r="G1664" s="5"/>
      <c r="H1664" s="4"/>
      <c r="I1664" s="5"/>
      <c r="J1664" s="6"/>
      <c r="K1664" s="5"/>
      <c r="L1664" s="5"/>
      <c r="M1664" s="5"/>
      <c r="N1664" s="7"/>
      <c r="O1664" s="38"/>
      <c r="P1664" s="5"/>
      <c r="Q1664" s="5"/>
      <c r="R1664" s="7"/>
      <c r="S1664" s="38"/>
      <c r="T1664" s="5"/>
      <c r="U1664" s="5"/>
      <c r="V1664" s="55"/>
      <c r="W1664" s="38"/>
      <c r="X1664" s="5"/>
      <c r="Y1664" s="5"/>
      <c r="Z1664" s="55"/>
      <c r="AA1664" s="36">
        <f>IF(Dane!$E$3=1,AO1664+BA1664+BM1664,IF(Dane!$E$3=2,AU1664+BG1664+BS1664,AW1664+BI1664+BU1664))</f>
        <v>0</v>
      </c>
      <c r="AB1664" s="16">
        <f>IF(Dane!$E$3=1,AP1664+BB1664+BN1664,IF(Dane!$E$3=2,AV1664+BH1664+BT1664,AX1664+BJ1664+BV1664))</f>
        <v>0</v>
      </c>
      <c r="AC1664" s="16">
        <f>IF(((K1664*Dane!$C$9)-AA1664)&lt;0,0,(K1664*Dane!$C$9)-AA1664)</f>
        <v>0</v>
      </c>
      <c r="AD1664" s="37">
        <f>IFERROR(IF(((L1664*Dane!$C$9)-AB1664)&lt;0,0,(L1664*Dane!$C$9)-AB1664),0)</f>
        <v>0</v>
      </c>
      <c r="AE1664" s="97"/>
      <c r="AF1664" s="77">
        <f>IF(Dane!$E$3=1,AO1664,IF(Dane!$E$3=2,AU1664,AW1664))</f>
        <v>0</v>
      </c>
      <c r="AG1664" s="77">
        <f>IF(Dane!$E$3=1,AP1664,IF(Dane!$E$3=2,AV1664,AX1664))</f>
        <v>0</v>
      </c>
      <c r="AH1664" s="77">
        <f>IF(Dane!$E$3=1,BA1664,IF(Dane!$E$3=2,BG1664,BI1664))</f>
        <v>0</v>
      </c>
      <c r="AI1664" s="77">
        <f>IF(Dane!$E$3=1,BB1664,IF(Dane!$E$3=2,BH1664,BJ1664))</f>
        <v>0</v>
      </c>
      <c r="AJ1664" s="77">
        <f>IF(Dane!$E$3=1,BM1664,IF(Dane!$E$3=2,BS1664,BU1664))</f>
        <v>0</v>
      </c>
      <c r="AK1664" s="77">
        <f>IF(Dane!$E$3=1,BN1664,IF(Dane!$E$3=2,BT1664,BV1664))</f>
        <v>0</v>
      </c>
      <c r="AL1664" s="24">
        <f t="shared" si="775"/>
        <v>0</v>
      </c>
      <c r="AM1664" s="24">
        <f t="shared" si="776"/>
        <v>0</v>
      </c>
      <c r="AN1664" s="24"/>
      <c r="AO1664" s="24">
        <f t="shared" si="761"/>
        <v>0</v>
      </c>
      <c r="AP1664" s="24">
        <f t="shared" si="777"/>
        <v>0</v>
      </c>
      <c r="AQ1664" s="24">
        <f t="shared" si="762"/>
        <v>0</v>
      </c>
      <c r="AR1664" s="24">
        <f t="shared" si="763"/>
        <v>0</v>
      </c>
      <c r="AS1664" s="24">
        <f t="shared" si="764"/>
        <v>0</v>
      </c>
      <c r="AT1664" s="24">
        <f t="shared" si="778"/>
        <v>0</v>
      </c>
      <c r="AU1664" s="24">
        <f t="shared" si="787"/>
        <v>0</v>
      </c>
      <c r="AV1664" s="24">
        <v>0</v>
      </c>
      <c r="AW1664" s="24">
        <f t="shared" si="790"/>
        <v>0</v>
      </c>
      <c r="AX1664" s="24">
        <v>0</v>
      </c>
      <c r="AY1664" s="24">
        <f t="shared" si="779"/>
        <v>0</v>
      </c>
      <c r="AZ1664" s="24">
        <f t="shared" si="780"/>
        <v>0</v>
      </c>
      <c r="BA1664" s="24">
        <f t="shared" si="765"/>
        <v>0</v>
      </c>
      <c r="BB1664" s="24">
        <f t="shared" si="766"/>
        <v>0</v>
      </c>
      <c r="BC1664" s="24">
        <f t="shared" si="767"/>
        <v>0</v>
      </c>
      <c r="BD1664" s="24">
        <f t="shared" si="768"/>
        <v>0</v>
      </c>
      <c r="BE1664" s="24">
        <f t="shared" si="769"/>
        <v>0</v>
      </c>
      <c r="BF1664" s="24">
        <f t="shared" si="781"/>
        <v>0</v>
      </c>
      <c r="BG1664" s="24">
        <f t="shared" si="788"/>
        <v>0</v>
      </c>
      <c r="BH1664" s="24">
        <v>0</v>
      </c>
      <c r="BI1664" s="24">
        <f t="shared" si="782"/>
        <v>0</v>
      </c>
      <c r="BJ1664" s="24">
        <v>0</v>
      </c>
      <c r="BK1664" s="24">
        <f t="shared" si="783"/>
        <v>0</v>
      </c>
      <c r="BL1664" s="24">
        <f t="shared" si="784"/>
        <v>0</v>
      </c>
      <c r="BM1664" s="24">
        <f t="shared" si="770"/>
        <v>0</v>
      </c>
      <c r="BN1664" s="24">
        <f t="shared" si="771"/>
        <v>0</v>
      </c>
      <c r="BO1664" s="24">
        <f t="shared" si="772"/>
        <v>0</v>
      </c>
      <c r="BP1664" s="24">
        <f t="shared" si="773"/>
        <v>0</v>
      </c>
      <c r="BQ1664" s="24">
        <f t="shared" si="774"/>
        <v>0</v>
      </c>
      <c r="BR1664" s="24">
        <f t="shared" si="785"/>
        <v>0</v>
      </c>
      <c r="BS1664" s="24">
        <f t="shared" si="789"/>
        <v>0</v>
      </c>
      <c r="BT1664" s="24">
        <v>0</v>
      </c>
      <c r="BU1664" s="24">
        <f t="shared" si="786"/>
        <v>0</v>
      </c>
      <c r="BV1664" s="24">
        <v>0</v>
      </c>
    </row>
    <row r="1665" spans="1:74">
      <c r="A1665" s="87">
        <v>1656</v>
      </c>
      <c r="B1665" s="1"/>
      <c r="C1665" s="1"/>
      <c r="D1665" s="2"/>
      <c r="E1665" s="3"/>
      <c r="F1665" s="4"/>
      <c r="G1665" s="5"/>
      <c r="H1665" s="4"/>
      <c r="I1665" s="5"/>
      <c r="J1665" s="6"/>
      <c r="K1665" s="5"/>
      <c r="L1665" s="5"/>
      <c r="M1665" s="5"/>
      <c r="N1665" s="7"/>
      <c r="O1665" s="38"/>
      <c r="P1665" s="5"/>
      <c r="Q1665" s="5"/>
      <c r="R1665" s="7"/>
      <c r="S1665" s="38"/>
      <c r="T1665" s="5"/>
      <c r="U1665" s="5"/>
      <c r="V1665" s="55"/>
      <c r="W1665" s="38"/>
      <c r="X1665" s="5"/>
      <c r="Y1665" s="5"/>
      <c r="Z1665" s="55"/>
      <c r="AA1665" s="36">
        <f>IF(Dane!$E$3=1,AO1665+BA1665+BM1665,IF(Dane!$E$3=2,AU1665+BG1665+BS1665,AW1665+BI1665+BU1665))</f>
        <v>0</v>
      </c>
      <c r="AB1665" s="16">
        <f>IF(Dane!$E$3=1,AP1665+BB1665+BN1665,IF(Dane!$E$3=2,AV1665+BH1665+BT1665,AX1665+BJ1665+BV1665))</f>
        <v>0</v>
      </c>
      <c r="AC1665" s="16">
        <f>IF(((K1665*Dane!$C$9)-AA1665)&lt;0,0,(K1665*Dane!$C$9)-AA1665)</f>
        <v>0</v>
      </c>
      <c r="AD1665" s="37">
        <f>IFERROR(IF(((L1665*Dane!$C$9)-AB1665)&lt;0,0,(L1665*Dane!$C$9)-AB1665),0)</f>
        <v>0</v>
      </c>
      <c r="AE1665" s="97"/>
      <c r="AF1665" s="77">
        <f>IF(Dane!$E$3=1,AO1665,IF(Dane!$E$3=2,AU1665,AW1665))</f>
        <v>0</v>
      </c>
      <c r="AG1665" s="77">
        <f>IF(Dane!$E$3=1,AP1665,IF(Dane!$E$3=2,AV1665,AX1665))</f>
        <v>0</v>
      </c>
      <c r="AH1665" s="77">
        <f>IF(Dane!$E$3=1,BA1665,IF(Dane!$E$3=2,BG1665,BI1665))</f>
        <v>0</v>
      </c>
      <c r="AI1665" s="77">
        <f>IF(Dane!$E$3=1,BB1665,IF(Dane!$E$3=2,BH1665,BJ1665))</f>
        <v>0</v>
      </c>
      <c r="AJ1665" s="77">
        <f>IF(Dane!$E$3=1,BM1665,IF(Dane!$E$3=2,BS1665,BU1665))</f>
        <v>0</v>
      </c>
      <c r="AK1665" s="77">
        <f>IF(Dane!$E$3=1,BN1665,IF(Dane!$E$3=2,BT1665,BV1665))</f>
        <v>0</v>
      </c>
      <c r="AL1665" s="24">
        <f t="shared" si="775"/>
        <v>0</v>
      </c>
      <c r="AM1665" s="24">
        <f t="shared" si="776"/>
        <v>0</v>
      </c>
      <c r="AN1665" s="24"/>
      <c r="AO1665" s="24">
        <f t="shared" si="761"/>
        <v>0</v>
      </c>
      <c r="AP1665" s="24">
        <f t="shared" si="777"/>
        <v>0</v>
      </c>
      <c r="AQ1665" s="24">
        <f t="shared" si="762"/>
        <v>0</v>
      </c>
      <c r="AR1665" s="24">
        <f t="shared" si="763"/>
        <v>0</v>
      </c>
      <c r="AS1665" s="24">
        <f t="shared" si="764"/>
        <v>0</v>
      </c>
      <c r="AT1665" s="24">
        <f t="shared" si="778"/>
        <v>0</v>
      </c>
      <c r="AU1665" s="24">
        <f t="shared" si="787"/>
        <v>0</v>
      </c>
      <c r="AV1665" s="24">
        <v>0</v>
      </c>
      <c r="AW1665" s="24">
        <f t="shared" si="790"/>
        <v>0</v>
      </c>
      <c r="AX1665" s="24">
        <v>0</v>
      </c>
      <c r="AY1665" s="24">
        <f t="shared" si="779"/>
        <v>0</v>
      </c>
      <c r="AZ1665" s="24">
        <f t="shared" si="780"/>
        <v>0</v>
      </c>
      <c r="BA1665" s="24">
        <f t="shared" si="765"/>
        <v>0</v>
      </c>
      <c r="BB1665" s="24">
        <f t="shared" si="766"/>
        <v>0</v>
      </c>
      <c r="BC1665" s="24">
        <f t="shared" si="767"/>
        <v>0</v>
      </c>
      <c r="BD1665" s="24">
        <f t="shared" si="768"/>
        <v>0</v>
      </c>
      <c r="BE1665" s="24">
        <f t="shared" si="769"/>
        <v>0</v>
      </c>
      <c r="BF1665" s="24">
        <f t="shared" si="781"/>
        <v>0</v>
      </c>
      <c r="BG1665" s="24">
        <f t="shared" si="788"/>
        <v>0</v>
      </c>
      <c r="BH1665" s="24">
        <v>0</v>
      </c>
      <c r="BI1665" s="24">
        <f t="shared" si="782"/>
        <v>0</v>
      </c>
      <c r="BJ1665" s="24">
        <v>0</v>
      </c>
      <c r="BK1665" s="24">
        <f t="shared" si="783"/>
        <v>0</v>
      </c>
      <c r="BL1665" s="24">
        <f t="shared" si="784"/>
        <v>0</v>
      </c>
      <c r="BM1665" s="24">
        <f t="shared" si="770"/>
        <v>0</v>
      </c>
      <c r="BN1665" s="24">
        <f t="shared" si="771"/>
        <v>0</v>
      </c>
      <c r="BO1665" s="24">
        <f t="shared" si="772"/>
        <v>0</v>
      </c>
      <c r="BP1665" s="24">
        <f t="shared" si="773"/>
        <v>0</v>
      </c>
      <c r="BQ1665" s="24">
        <f t="shared" si="774"/>
        <v>0</v>
      </c>
      <c r="BR1665" s="24">
        <f t="shared" si="785"/>
        <v>0</v>
      </c>
      <c r="BS1665" s="24">
        <f t="shared" si="789"/>
        <v>0</v>
      </c>
      <c r="BT1665" s="24">
        <v>0</v>
      </c>
      <c r="BU1665" s="24">
        <f t="shared" si="786"/>
        <v>0</v>
      </c>
      <c r="BV1665" s="24">
        <v>0</v>
      </c>
    </row>
    <row r="1666" spans="1:74">
      <c r="A1666" s="87">
        <v>1657</v>
      </c>
      <c r="B1666" s="1"/>
      <c r="C1666" s="1"/>
      <c r="D1666" s="2"/>
      <c r="E1666" s="3"/>
      <c r="F1666" s="4"/>
      <c r="G1666" s="5"/>
      <c r="H1666" s="4"/>
      <c r="I1666" s="5"/>
      <c r="J1666" s="6"/>
      <c r="K1666" s="5"/>
      <c r="L1666" s="5"/>
      <c r="M1666" s="5"/>
      <c r="N1666" s="7"/>
      <c r="O1666" s="38"/>
      <c r="P1666" s="5"/>
      <c r="Q1666" s="5"/>
      <c r="R1666" s="7"/>
      <c r="S1666" s="38"/>
      <c r="T1666" s="5"/>
      <c r="U1666" s="5"/>
      <c r="V1666" s="55"/>
      <c r="W1666" s="38"/>
      <c r="X1666" s="5"/>
      <c r="Y1666" s="5"/>
      <c r="Z1666" s="55"/>
      <c r="AA1666" s="36">
        <f>IF(Dane!$E$3=1,AO1666+BA1666+BM1666,IF(Dane!$E$3=2,AU1666+BG1666+BS1666,AW1666+BI1666+BU1666))</f>
        <v>0</v>
      </c>
      <c r="AB1666" s="16">
        <f>IF(Dane!$E$3=1,AP1666+BB1666+BN1666,IF(Dane!$E$3=2,AV1666+BH1666+BT1666,AX1666+BJ1666+BV1666))</f>
        <v>0</v>
      </c>
      <c r="AC1666" s="16">
        <f>IF(((K1666*Dane!$C$9)-AA1666)&lt;0,0,(K1666*Dane!$C$9)-AA1666)</f>
        <v>0</v>
      </c>
      <c r="AD1666" s="37">
        <f>IFERROR(IF(((L1666*Dane!$C$9)-AB1666)&lt;0,0,(L1666*Dane!$C$9)-AB1666),0)</f>
        <v>0</v>
      </c>
      <c r="AE1666" s="97"/>
      <c r="AF1666" s="77">
        <f>IF(Dane!$E$3=1,AO1666,IF(Dane!$E$3=2,AU1666,AW1666))</f>
        <v>0</v>
      </c>
      <c r="AG1666" s="77">
        <f>IF(Dane!$E$3=1,AP1666,IF(Dane!$E$3=2,AV1666,AX1666))</f>
        <v>0</v>
      </c>
      <c r="AH1666" s="77">
        <f>IF(Dane!$E$3=1,BA1666,IF(Dane!$E$3=2,BG1666,BI1666))</f>
        <v>0</v>
      </c>
      <c r="AI1666" s="77">
        <f>IF(Dane!$E$3=1,BB1666,IF(Dane!$E$3=2,BH1666,BJ1666))</f>
        <v>0</v>
      </c>
      <c r="AJ1666" s="77">
        <f>IF(Dane!$E$3=1,BM1666,IF(Dane!$E$3=2,BS1666,BU1666))</f>
        <v>0</v>
      </c>
      <c r="AK1666" s="77">
        <f>IF(Dane!$E$3=1,BN1666,IF(Dane!$E$3=2,BT1666,BV1666))</f>
        <v>0</v>
      </c>
      <c r="AL1666" s="24">
        <f t="shared" si="775"/>
        <v>0</v>
      </c>
      <c r="AM1666" s="24">
        <f t="shared" si="776"/>
        <v>0</v>
      </c>
      <c r="AN1666" s="24"/>
      <c r="AO1666" s="24">
        <f t="shared" si="761"/>
        <v>0</v>
      </c>
      <c r="AP1666" s="24">
        <f t="shared" si="777"/>
        <v>0</v>
      </c>
      <c r="AQ1666" s="24">
        <f t="shared" si="762"/>
        <v>0</v>
      </c>
      <c r="AR1666" s="24">
        <f t="shared" si="763"/>
        <v>0</v>
      </c>
      <c r="AS1666" s="24">
        <f t="shared" si="764"/>
        <v>0</v>
      </c>
      <c r="AT1666" s="24">
        <f t="shared" si="778"/>
        <v>0</v>
      </c>
      <c r="AU1666" s="24">
        <f t="shared" si="787"/>
        <v>0</v>
      </c>
      <c r="AV1666" s="24">
        <v>0</v>
      </c>
      <c r="AW1666" s="24">
        <f t="shared" si="790"/>
        <v>0</v>
      </c>
      <c r="AX1666" s="24">
        <v>0</v>
      </c>
      <c r="AY1666" s="24">
        <f t="shared" si="779"/>
        <v>0</v>
      </c>
      <c r="AZ1666" s="24">
        <f t="shared" si="780"/>
        <v>0</v>
      </c>
      <c r="BA1666" s="24">
        <f t="shared" si="765"/>
        <v>0</v>
      </c>
      <c r="BB1666" s="24">
        <f t="shared" si="766"/>
        <v>0</v>
      </c>
      <c r="BC1666" s="24">
        <f t="shared" si="767"/>
        <v>0</v>
      </c>
      <c r="BD1666" s="24">
        <f t="shared" si="768"/>
        <v>0</v>
      </c>
      <c r="BE1666" s="24">
        <f t="shared" si="769"/>
        <v>0</v>
      </c>
      <c r="BF1666" s="24">
        <f t="shared" si="781"/>
        <v>0</v>
      </c>
      <c r="BG1666" s="24">
        <f t="shared" si="788"/>
        <v>0</v>
      </c>
      <c r="BH1666" s="24">
        <v>0</v>
      </c>
      <c r="BI1666" s="24">
        <f t="shared" si="782"/>
        <v>0</v>
      </c>
      <c r="BJ1666" s="24">
        <v>0</v>
      </c>
      <c r="BK1666" s="24">
        <f t="shared" si="783"/>
        <v>0</v>
      </c>
      <c r="BL1666" s="24">
        <f t="shared" si="784"/>
        <v>0</v>
      </c>
      <c r="BM1666" s="24">
        <f t="shared" si="770"/>
        <v>0</v>
      </c>
      <c r="BN1666" s="24">
        <f t="shared" si="771"/>
        <v>0</v>
      </c>
      <c r="BO1666" s="24">
        <f t="shared" si="772"/>
        <v>0</v>
      </c>
      <c r="BP1666" s="24">
        <f t="shared" si="773"/>
        <v>0</v>
      </c>
      <c r="BQ1666" s="24">
        <f t="shared" si="774"/>
        <v>0</v>
      </c>
      <c r="BR1666" s="24">
        <f t="shared" si="785"/>
        <v>0</v>
      </c>
      <c r="BS1666" s="24">
        <f t="shared" si="789"/>
        <v>0</v>
      </c>
      <c r="BT1666" s="24">
        <v>0</v>
      </c>
      <c r="BU1666" s="24">
        <f t="shared" si="786"/>
        <v>0</v>
      </c>
      <c r="BV1666" s="24">
        <v>0</v>
      </c>
    </row>
    <row r="1667" spans="1:74">
      <c r="A1667" s="87">
        <v>1658</v>
      </c>
      <c r="B1667" s="1"/>
      <c r="C1667" s="1"/>
      <c r="D1667" s="2"/>
      <c r="E1667" s="3"/>
      <c r="F1667" s="4"/>
      <c r="G1667" s="5"/>
      <c r="H1667" s="4"/>
      <c r="I1667" s="5"/>
      <c r="J1667" s="6"/>
      <c r="K1667" s="5"/>
      <c r="L1667" s="5"/>
      <c r="M1667" s="5"/>
      <c r="N1667" s="7"/>
      <c r="O1667" s="38"/>
      <c r="P1667" s="5"/>
      <c r="Q1667" s="5"/>
      <c r="R1667" s="7"/>
      <c r="S1667" s="38"/>
      <c r="T1667" s="5"/>
      <c r="U1667" s="5"/>
      <c r="V1667" s="55"/>
      <c r="W1667" s="38"/>
      <c r="X1667" s="5"/>
      <c r="Y1667" s="5"/>
      <c r="Z1667" s="55"/>
      <c r="AA1667" s="36">
        <f>IF(Dane!$E$3=1,AO1667+BA1667+BM1667,IF(Dane!$E$3=2,AU1667+BG1667+BS1667,AW1667+BI1667+BU1667))</f>
        <v>0</v>
      </c>
      <c r="AB1667" s="16">
        <f>IF(Dane!$E$3=1,AP1667+BB1667+BN1667,IF(Dane!$E$3=2,AV1667+BH1667+BT1667,AX1667+BJ1667+BV1667))</f>
        <v>0</v>
      </c>
      <c r="AC1667" s="16">
        <f>IF(((K1667*Dane!$C$9)-AA1667)&lt;0,0,(K1667*Dane!$C$9)-AA1667)</f>
        <v>0</v>
      </c>
      <c r="AD1667" s="37">
        <f>IFERROR(IF(((L1667*Dane!$C$9)-AB1667)&lt;0,0,(L1667*Dane!$C$9)-AB1667),0)</f>
        <v>0</v>
      </c>
      <c r="AE1667" s="97"/>
      <c r="AF1667" s="77">
        <f>IF(Dane!$E$3=1,AO1667,IF(Dane!$E$3=2,AU1667,AW1667))</f>
        <v>0</v>
      </c>
      <c r="AG1667" s="77">
        <f>IF(Dane!$E$3=1,AP1667,IF(Dane!$E$3=2,AV1667,AX1667))</f>
        <v>0</v>
      </c>
      <c r="AH1667" s="77">
        <f>IF(Dane!$E$3=1,BA1667,IF(Dane!$E$3=2,BG1667,BI1667))</f>
        <v>0</v>
      </c>
      <c r="AI1667" s="77">
        <f>IF(Dane!$E$3=1,BB1667,IF(Dane!$E$3=2,BH1667,BJ1667))</f>
        <v>0</v>
      </c>
      <c r="AJ1667" s="77">
        <f>IF(Dane!$E$3=1,BM1667,IF(Dane!$E$3=2,BS1667,BU1667))</f>
        <v>0</v>
      </c>
      <c r="AK1667" s="77">
        <f>IF(Dane!$E$3=1,BN1667,IF(Dane!$E$3=2,BT1667,BV1667))</f>
        <v>0</v>
      </c>
      <c r="AL1667" s="24">
        <f t="shared" si="775"/>
        <v>0</v>
      </c>
      <c r="AM1667" s="24">
        <f t="shared" si="776"/>
        <v>0</v>
      </c>
      <c r="AN1667" s="24"/>
      <c r="AO1667" s="24">
        <f t="shared" si="761"/>
        <v>0</v>
      </c>
      <c r="AP1667" s="24">
        <f t="shared" si="777"/>
        <v>0</v>
      </c>
      <c r="AQ1667" s="24">
        <f t="shared" si="762"/>
        <v>0</v>
      </c>
      <c r="AR1667" s="24">
        <f t="shared" si="763"/>
        <v>0</v>
      </c>
      <c r="AS1667" s="24">
        <f t="shared" si="764"/>
        <v>0</v>
      </c>
      <c r="AT1667" s="24">
        <f t="shared" si="778"/>
        <v>0</v>
      </c>
      <c r="AU1667" s="24">
        <f t="shared" si="787"/>
        <v>0</v>
      </c>
      <c r="AV1667" s="24">
        <v>0</v>
      </c>
      <c r="AW1667" s="24">
        <f t="shared" si="790"/>
        <v>0</v>
      </c>
      <c r="AX1667" s="24">
        <v>0</v>
      </c>
      <c r="AY1667" s="24">
        <f t="shared" si="779"/>
        <v>0</v>
      </c>
      <c r="AZ1667" s="24">
        <f t="shared" si="780"/>
        <v>0</v>
      </c>
      <c r="BA1667" s="24">
        <f t="shared" si="765"/>
        <v>0</v>
      </c>
      <c r="BB1667" s="24">
        <f t="shared" si="766"/>
        <v>0</v>
      </c>
      <c r="BC1667" s="24">
        <f t="shared" si="767"/>
        <v>0</v>
      </c>
      <c r="BD1667" s="24">
        <f t="shared" si="768"/>
        <v>0</v>
      </c>
      <c r="BE1667" s="24">
        <f t="shared" si="769"/>
        <v>0</v>
      </c>
      <c r="BF1667" s="24">
        <f t="shared" si="781"/>
        <v>0</v>
      </c>
      <c r="BG1667" s="24">
        <f t="shared" si="788"/>
        <v>0</v>
      </c>
      <c r="BH1667" s="24">
        <v>0</v>
      </c>
      <c r="BI1667" s="24">
        <f t="shared" si="782"/>
        <v>0</v>
      </c>
      <c r="BJ1667" s="24">
        <v>0</v>
      </c>
      <c r="BK1667" s="24">
        <f t="shared" si="783"/>
        <v>0</v>
      </c>
      <c r="BL1667" s="24">
        <f t="shared" si="784"/>
        <v>0</v>
      </c>
      <c r="BM1667" s="24">
        <f t="shared" si="770"/>
        <v>0</v>
      </c>
      <c r="BN1667" s="24">
        <f t="shared" si="771"/>
        <v>0</v>
      </c>
      <c r="BO1667" s="24">
        <f t="shared" si="772"/>
        <v>0</v>
      </c>
      <c r="BP1667" s="24">
        <f t="shared" si="773"/>
        <v>0</v>
      </c>
      <c r="BQ1667" s="24">
        <f t="shared" si="774"/>
        <v>0</v>
      </c>
      <c r="BR1667" s="24">
        <f t="shared" si="785"/>
        <v>0</v>
      </c>
      <c r="BS1667" s="24">
        <f t="shared" si="789"/>
        <v>0</v>
      </c>
      <c r="BT1667" s="24">
        <v>0</v>
      </c>
      <c r="BU1667" s="24">
        <f t="shared" si="786"/>
        <v>0</v>
      </c>
      <c r="BV1667" s="24">
        <v>0</v>
      </c>
    </row>
    <row r="1668" spans="1:74">
      <c r="A1668" s="87">
        <v>1659</v>
      </c>
      <c r="B1668" s="1"/>
      <c r="C1668" s="1"/>
      <c r="D1668" s="2"/>
      <c r="E1668" s="3"/>
      <c r="F1668" s="4"/>
      <c r="G1668" s="5"/>
      <c r="H1668" s="4"/>
      <c r="I1668" s="5"/>
      <c r="J1668" s="6"/>
      <c r="K1668" s="5"/>
      <c r="L1668" s="5"/>
      <c r="M1668" s="5"/>
      <c r="N1668" s="7"/>
      <c r="O1668" s="38"/>
      <c r="P1668" s="5"/>
      <c r="Q1668" s="5"/>
      <c r="R1668" s="7"/>
      <c r="S1668" s="38"/>
      <c r="T1668" s="5"/>
      <c r="U1668" s="5"/>
      <c r="V1668" s="55"/>
      <c r="W1668" s="38"/>
      <c r="X1668" s="5"/>
      <c r="Y1668" s="5"/>
      <c r="Z1668" s="55"/>
      <c r="AA1668" s="36">
        <f>IF(Dane!$E$3=1,AO1668+BA1668+BM1668,IF(Dane!$E$3=2,AU1668+BG1668+BS1668,AW1668+BI1668+BU1668))</f>
        <v>0</v>
      </c>
      <c r="AB1668" s="16">
        <f>IF(Dane!$E$3=1,AP1668+BB1668+BN1668,IF(Dane!$E$3=2,AV1668+BH1668+BT1668,AX1668+BJ1668+BV1668))</f>
        <v>0</v>
      </c>
      <c r="AC1668" s="16">
        <f>IF(((K1668*Dane!$C$9)-AA1668)&lt;0,0,(K1668*Dane!$C$9)-AA1668)</f>
        <v>0</v>
      </c>
      <c r="AD1668" s="37">
        <f>IFERROR(IF(((L1668*Dane!$C$9)-AB1668)&lt;0,0,(L1668*Dane!$C$9)-AB1668),0)</f>
        <v>0</v>
      </c>
      <c r="AE1668" s="97"/>
      <c r="AF1668" s="77">
        <f>IF(Dane!$E$3=1,AO1668,IF(Dane!$E$3=2,AU1668,AW1668))</f>
        <v>0</v>
      </c>
      <c r="AG1668" s="77">
        <f>IF(Dane!$E$3=1,AP1668,IF(Dane!$E$3=2,AV1668,AX1668))</f>
        <v>0</v>
      </c>
      <c r="AH1668" s="77">
        <f>IF(Dane!$E$3=1,BA1668,IF(Dane!$E$3=2,BG1668,BI1668))</f>
        <v>0</v>
      </c>
      <c r="AI1668" s="77">
        <f>IF(Dane!$E$3=1,BB1668,IF(Dane!$E$3=2,BH1668,BJ1668))</f>
        <v>0</v>
      </c>
      <c r="AJ1668" s="77">
        <f>IF(Dane!$E$3=1,BM1668,IF(Dane!$E$3=2,BS1668,BU1668))</f>
        <v>0</v>
      </c>
      <c r="AK1668" s="77">
        <f>IF(Dane!$E$3=1,BN1668,IF(Dane!$E$3=2,BT1668,BV1668))</f>
        <v>0</v>
      </c>
      <c r="AL1668" s="24">
        <f t="shared" si="775"/>
        <v>0</v>
      </c>
      <c r="AM1668" s="24">
        <f t="shared" si="776"/>
        <v>0</v>
      </c>
      <c r="AN1668" s="24"/>
      <c r="AO1668" s="24">
        <f t="shared" si="761"/>
        <v>0</v>
      </c>
      <c r="AP1668" s="24">
        <f t="shared" si="777"/>
        <v>0</v>
      </c>
      <c r="AQ1668" s="24">
        <f t="shared" si="762"/>
        <v>0</v>
      </c>
      <c r="AR1668" s="24">
        <f t="shared" si="763"/>
        <v>0</v>
      </c>
      <c r="AS1668" s="24">
        <f t="shared" si="764"/>
        <v>0</v>
      </c>
      <c r="AT1668" s="24">
        <f t="shared" si="778"/>
        <v>0</v>
      </c>
      <c r="AU1668" s="24">
        <f t="shared" si="787"/>
        <v>0</v>
      </c>
      <c r="AV1668" s="24">
        <v>0</v>
      </c>
      <c r="AW1668" s="24">
        <f t="shared" si="790"/>
        <v>0</v>
      </c>
      <c r="AX1668" s="24">
        <v>0</v>
      </c>
      <c r="AY1668" s="24">
        <f t="shared" si="779"/>
        <v>0</v>
      </c>
      <c r="AZ1668" s="24">
        <f t="shared" si="780"/>
        <v>0</v>
      </c>
      <c r="BA1668" s="24">
        <f t="shared" si="765"/>
        <v>0</v>
      </c>
      <c r="BB1668" s="24">
        <f t="shared" si="766"/>
        <v>0</v>
      </c>
      <c r="BC1668" s="24">
        <f t="shared" si="767"/>
        <v>0</v>
      </c>
      <c r="BD1668" s="24">
        <f t="shared" si="768"/>
        <v>0</v>
      </c>
      <c r="BE1668" s="24">
        <f t="shared" si="769"/>
        <v>0</v>
      </c>
      <c r="BF1668" s="24">
        <f t="shared" si="781"/>
        <v>0</v>
      </c>
      <c r="BG1668" s="24">
        <f t="shared" si="788"/>
        <v>0</v>
      </c>
      <c r="BH1668" s="24">
        <v>0</v>
      </c>
      <c r="BI1668" s="24">
        <f t="shared" si="782"/>
        <v>0</v>
      </c>
      <c r="BJ1668" s="24">
        <v>0</v>
      </c>
      <c r="BK1668" s="24">
        <f t="shared" si="783"/>
        <v>0</v>
      </c>
      <c r="BL1668" s="24">
        <f t="shared" si="784"/>
        <v>0</v>
      </c>
      <c r="BM1668" s="24">
        <f t="shared" si="770"/>
        <v>0</v>
      </c>
      <c r="BN1668" s="24">
        <f t="shared" si="771"/>
        <v>0</v>
      </c>
      <c r="BO1668" s="24">
        <f t="shared" si="772"/>
        <v>0</v>
      </c>
      <c r="BP1668" s="24">
        <f t="shared" si="773"/>
        <v>0</v>
      </c>
      <c r="BQ1668" s="24">
        <f t="shared" si="774"/>
        <v>0</v>
      </c>
      <c r="BR1668" s="24">
        <f t="shared" si="785"/>
        <v>0</v>
      </c>
      <c r="BS1668" s="24">
        <f t="shared" si="789"/>
        <v>0</v>
      </c>
      <c r="BT1668" s="24">
        <v>0</v>
      </c>
      <c r="BU1668" s="24">
        <f t="shared" si="786"/>
        <v>0</v>
      </c>
      <c r="BV1668" s="24">
        <v>0</v>
      </c>
    </row>
    <row r="1669" spans="1:74">
      <c r="A1669" s="87">
        <v>1660</v>
      </c>
      <c r="B1669" s="1"/>
      <c r="C1669" s="1"/>
      <c r="D1669" s="2"/>
      <c r="E1669" s="3"/>
      <c r="F1669" s="4"/>
      <c r="G1669" s="5"/>
      <c r="H1669" s="4"/>
      <c r="I1669" s="5"/>
      <c r="J1669" s="6"/>
      <c r="K1669" s="5"/>
      <c r="L1669" s="5"/>
      <c r="M1669" s="5"/>
      <c r="N1669" s="7"/>
      <c r="O1669" s="38"/>
      <c r="P1669" s="5"/>
      <c r="Q1669" s="5"/>
      <c r="R1669" s="7"/>
      <c r="S1669" s="38"/>
      <c r="T1669" s="5"/>
      <c r="U1669" s="5"/>
      <c r="V1669" s="55"/>
      <c r="W1669" s="38"/>
      <c r="X1669" s="5"/>
      <c r="Y1669" s="5"/>
      <c r="Z1669" s="55"/>
      <c r="AA1669" s="36">
        <f>IF(Dane!$E$3=1,AO1669+BA1669+BM1669,IF(Dane!$E$3=2,AU1669+BG1669+BS1669,AW1669+BI1669+BU1669))</f>
        <v>0</v>
      </c>
      <c r="AB1669" s="16">
        <f>IF(Dane!$E$3=1,AP1669+BB1669+BN1669,IF(Dane!$E$3=2,AV1669+BH1669+BT1669,AX1669+BJ1669+BV1669))</f>
        <v>0</v>
      </c>
      <c r="AC1669" s="16">
        <f>IF(((K1669*Dane!$C$9)-AA1669)&lt;0,0,(K1669*Dane!$C$9)-AA1669)</f>
        <v>0</v>
      </c>
      <c r="AD1669" s="37">
        <f>IFERROR(IF(((L1669*Dane!$C$9)-AB1669)&lt;0,0,(L1669*Dane!$C$9)-AB1669),0)</f>
        <v>0</v>
      </c>
      <c r="AE1669" s="97"/>
      <c r="AF1669" s="77">
        <f>IF(Dane!$E$3=1,AO1669,IF(Dane!$E$3=2,AU1669,AW1669))</f>
        <v>0</v>
      </c>
      <c r="AG1669" s="77">
        <f>IF(Dane!$E$3=1,AP1669,IF(Dane!$E$3=2,AV1669,AX1669))</f>
        <v>0</v>
      </c>
      <c r="AH1669" s="77">
        <f>IF(Dane!$E$3=1,BA1669,IF(Dane!$E$3=2,BG1669,BI1669))</f>
        <v>0</v>
      </c>
      <c r="AI1669" s="77">
        <f>IF(Dane!$E$3=1,BB1669,IF(Dane!$E$3=2,BH1669,BJ1669))</f>
        <v>0</v>
      </c>
      <c r="AJ1669" s="77">
        <f>IF(Dane!$E$3=1,BM1669,IF(Dane!$E$3=2,BS1669,BU1669))</f>
        <v>0</v>
      </c>
      <c r="AK1669" s="77">
        <f>IF(Dane!$E$3=1,BN1669,IF(Dane!$E$3=2,BT1669,BV1669))</f>
        <v>0</v>
      </c>
      <c r="AL1669" s="24">
        <f t="shared" si="775"/>
        <v>0</v>
      </c>
      <c r="AM1669" s="24">
        <f t="shared" si="776"/>
        <v>0</v>
      </c>
      <c r="AN1669" s="24"/>
      <c r="AO1669" s="24">
        <f t="shared" si="761"/>
        <v>0</v>
      </c>
      <c r="AP1669" s="24">
        <f t="shared" si="777"/>
        <v>0</v>
      </c>
      <c r="AQ1669" s="24">
        <f t="shared" si="762"/>
        <v>0</v>
      </c>
      <c r="AR1669" s="24">
        <f t="shared" si="763"/>
        <v>0</v>
      </c>
      <c r="AS1669" s="24">
        <f t="shared" si="764"/>
        <v>0</v>
      </c>
      <c r="AT1669" s="24">
        <f t="shared" si="778"/>
        <v>0</v>
      </c>
      <c r="AU1669" s="24">
        <f t="shared" si="787"/>
        <v>0</v>
      </c>
      <c r="AV1669" s="24">
        <v>0</v>
      </c>
      <c r="AW1669" s="24">
        <f t="shared" si="790"/>
        <v>0</v>
      </c>
      <c r="AX1669" s="24">
        <v>0</v>
      </c>
      <c r="AY1669" s="24">
        <f t="shared" si="779"/>
        <v>0</v>
      </c>
      <c r="AZ1669" s="24">
        <f t="shared" si="780"/>
        <v>0</v>
      </c>
      <c r="BA1669" s="24">
        <f t="shared" si="765"/>
        <v>0</v>
      </c>
      <c r="BB1669" s="24">
        <f t="shared" si="766"/>
        <v>0</v>
      </c>
      <c r="BC1669" s="24">
        <f t="shared" si="767"/>
        <v>0</v>
      </c>
      <c r="BD1669" s="24">
        <f t="shared" si="768"/>
        <v>0</v>
      </c>
      <c r="BE1669" s="24">
        <f t="shared" si="769"/>
        <v>0</v>
      </c>
      <c r="BF1669" s="24">
        <f t="shared" si="781"/>
        <v>0</v>
      </c>
      <c r="BG1669" s="24">
        <f t="shared" si="788"/>
        <v>0</v>
      </c>
      <c r="BH1669" s="24">
        <v>0</v>
      </c>
      <c r="BI1669" s="24">
        <f t="shared" si="782"/>
        <v>0</v>
      </c>
      <c r="BJ1669" s="24">
        <v>0</v>
      </c>
      <c r="BK1669" s="24">
        <f t="shared" si="783"/>
        <v>0</v>
      </c>
      <c r="BL1669" s="24">
        <f t="shared" si="784"/>
        <v>0</v>
      </c>
      <c r="BM1669" s="24">
        <f t="shared" si="770"/>
        <v>0</v>
      </c>
      <c r="BN1669" s="24">
        <f t="shared" si="771"/>
        <v>0</v>
      </c>
      <c r="BO1669" s="24">
        <f t="shared" si="772"/>
        <v>0</v>
      </c>
      <c r="BP1669" s="24">
        <f t="shared" si="773"/>
        <v>0</v>
      </c>
      <c r="BQ1669" s="24">
        <f t="shared" si="774"/>
        <v>0</v>
      </c>
      <c r="BR1669" s="24">
        <f t="shared" si="785"/>
        <v>0</v>
      </c>
      <c r="BS1669" s="24">
        <f t="shared" si="789"/>
        <v>0</v>
      </c>
      <c r="BT1669" s="24">
        <v>0</v>
      </c>
      <c r="BU1669" s="24">
        <f t="shared" si="786"/>
        <v>0</v>
      </c>
      <c r="BV1669" s="24">
        <v>0</v>
      </c>
    </row>
    <row r="1670" spans="1:74">
      <c r="A1670" s="87">
        <v>1661</v>
      </c>
      <c r="B1670" s="1"/>
      <c r="C1670" s="1"/>
      <c r="D1670" s="2"/>
      <c r="E1670" s="3"/>
      <c r="F1670" s="4"/>
      <c r="G1670" s="5"/>
      <c r="H1670" s="4"/>
      <c r="I1670" s="5"/>
      <c r="J1670" s="6"/>
      <c r="K1670" s="5"/>
      <c r="L1670" s="5"/>
      <c r="M1670" s="5"/>
      <c r="N1670" s="7"/>
      <c r="O1670" s="38"/>
      <c r="P1670" s="5"/>
      <c r="Q1670" s="5"/>
      <c r="R1670" s="7"/>
      <c r="S1670" s="38"/>
      <c r="T1670" s="5"/>
      <c r="U1670" s="5"/>
      <c r="V1670" s="55"/>
      <c r="W1670" s="38"/>
      <c r="X1670" s="5"/>
      <c r="Y1670" s="5"/>
      <c r="Z1670" s="55"/>
      <c r="AA1670" s="36">
        <f>IF(Dane!$E$3=1,AO1670+BA1670+BM1670,IF(Dane!$E$3=2,AU1670+BG1670+BS1670,AW1670+BI1670+BU1670))</f>
        <v>0</v>
      </c>
      <c r="AB1670" s="16">
        <f>IF(Dane!$E$3=1,AP1670+BB1670+BN1670,IF(Dane!$E$3=2,AV1670+BH1670+BT1670,AX1670+BJ1670+BV1670))</f>
        <v>0</v>
      </c>
      <c r="AC1670" s="16">
        <f>IF(((K1670*Dane!$C$9)-AA1670)&lt;0,0,(K1670*Dane!$C$9)-AA1670)</f>
        <v>0</v>
      </c>
      <c r="AD1670" s="37">
        <f>IFERROR(IF(((L1670*Dane!$C$9)-AB1670)&lt;0,0,(L1670*Dane!$C$9)-AB1670),0)</f>
        <v>0</v>
      </c>
      <c r="AE1670" s="97"/>
      <c r="AF1670" s="77">
        <f>IF(Dane!$E$3=1,AO1670,IF(Dane!$E$3=2,AU1670,AW1670))</f>
        <v>0</v>
      </c>
      <c r="AG1670" s="77">
        <f>IF(Dane!$E$3=1,AP1670,IF(Dane!$E$3=2,AV1670,AX1670))</f>
        <v>0</v>
      </c>
      <c r="AH1670" s="77">
        <f>IF(Dane!$E$3=1,BA1670,IF(Dane!$E$3=2,BG1670,BI1670))</f>
        <v>0</v>
      </c>
      <c r="AI1670" s="77">
        <f>IF(Dane!$E$3=1,BB1670,IF(Dane!$E$3=2,BH1670,BJ1670))</f>
        <v>0</v>
      </c>
      <c r="AJ1670" s="77">
        <f>IF(Dane!$E$3=1,BM1670,IF(Dane!$E$3=2,BS1670,BU1670))</f>
        <v>0</v>
      </c>
      <c r="AK1670" s="77">
        <f>IF(Dane!$E$3=1,BN1670,IF(Dane!$E$3=2,BT1670,BV1670))</f>
        <v>0</v>
      </c>
      <c r="AL1670" s="24">
        <f t="shared" si="775"/>
        <v>0</v>
      </c>
      <c r="AM1670" s="24">
        <f t="shared" si="776"/>
        <v>0</v>
      </c>
      <c r="AN1670" s="24"/>
      <c r="AO1670" s="24">
        <f t="shared" si="761"/>
        <v>0</v>
      </c>
      <c r="AP1670" s="24">
        <f t="shared" si="777"/>
        <v>0</v>
      </c>
      <c r="AQ1670" s="24">
        <f t="shared" si="762"/>
        <v>0</v>
      </c>
      <c r="AR1670" s="24">
        <f t="shared" si="763"/>
        <v>0</v>
      </c>
      <c r="AS1670" s="24">
        <f t="shared" si="764"/>
        <v>0</v>
      </c>
      <c r="AT1670" s="24">
        <f t="shared" si="778"/>
        <v>0</v>
      </c>
      <c r="AU1670" s="24">
        <f t="shared" si="787"/>
        <v>0</v>
      </c>
      <c r="AV1670" s="24">
        <v>0</v>
      </c>
      <c r="AW1670" s="24">
        <f t="shared" si="790"/>
        <v>0</v>
      </c>
      <c r="AX1670" s="24">
        <v>0</v>
      </c>
      <c r="AY1670" s="24">
        <f t="shared" si="779"/>
        <v>0</v>
      </c>
      <c r="AZ1670" s="24">
        <f t="shared" si="780"/>
        <v>0</v>
      </c>
      <c r="BA1670" s="24">
        <f t="shared" si="765"/>
        <v>0</v>
      </c>
      <c r="BB1670" s="24">
        <f t="shared" si="766"/>
        <v>0</v>
      </c>
      <c r="BC1670" s="24">
        <f t="shared" si="767"/>
        <v>0</v>
      </c>
      <c r="BD1670" s="24">
        <f t="shared" si="768"/>
        <v>0</v>
      </c>
      <c r="BE1670" s="24">
        <f t="shared" si="769"/>
        <v>0</v>
      </c>
      <c r="BF1670" s="24">
        <f t="shared" si="781"/>
        <v>0</v>
      </c>
      <c r="BG1670" s="24">
        <f t="shared" si="788"/>
        <v>0</v>
      </c>
      <c r="BH1670" s="24">
        <v>0</v>
      </c>
      <c r="BI1670" s="24">
        <f t="shared" si="782"/>
        <v>0</v>
      </c>
      <c r="BJ1670" s="24">
        <v>0</v>
      </c>
      <c r="BK1670" s="24">
        <f t="shared" si="783"/>
        <v>0</v>
      </c>
      <c r="BL1670" s="24">
        <f t="shared" si="784"/>
        <v>0</v>
      </c>
      <c r="BM1670" s="24">
        <f t="shared" si="770"/>
        <v>0</v>
      </c>
      <c r="BN1670" s="24">
        <f t="shared" si="771"/>
        <v>0</v>
      </c>
      <c r="BO1670" s="24">
        <f t="shared" si="772"/>
        <v>0</v>
      </c>
      <c r="BP1670" s="24">
        <f t="shared" si="773"/>
        <v>0</v>
      </c>
      <c r="BQ1670" s="24">
        <f t="shared" si="774"/>
        <v>0</v>
      </c>
      <c r="BR1670" s="24">
        <f t="shared" si="785"/>
        <v>0</v>
      </c>
      <c r="BS1670" s="24">
        <f t="shared" si="789"/>
        <v>0</v>
      </c>
      <c r="BT1670" s="24">
        <v>0</v>
      </c>
      <c r="BU1670" s="24">
        <f t="shared" si="786"/>
        <v>0</v>
      </c>
      <c r="BV1670" s="24">
        <v>0</v>
      </c>
    </row>
    <row r="1671" spans="1:74">
      <c r="A1671" s="87">
        <v>1662</v>
      </c>
      <c r="B1671" s="1"/>
      <c r="C1671" s="1"/>
      <c r="D1671" s="2"/>
      <c r="E1671" s="3"/>
      <c r="F1671" s="4"/>
      <c r="G1671" s="5"/>
      <c r="H1671" s="4"/>
      <c r="I1671" s="5"/>
      <c r="J1671" s="6"/>
      <c r="K1671" s="5"/>
      <c r="L1671" s="5"/>
      <c r="M1671" s="5"/>
      <c r="N1671" s="7"/>
      <c r="O1671" s="38"/>
      <c r="P1671" s="5"/>
      <c r="Q1671" s="5"/>
      <c r="R1671" s="7"/>
      <c r="S1671" s="38"/>
      <c r="T1671" s="5"/>
      <c r="U1671" s="5"/>
      <c r="V1671" s="55"/>
      <c r="W1671" s="38"/>
      <c r="X1671" s="5"/>
      <c r="Y1671" s="5"/>
      <c r="Z1671" s="55"/>
      <c r="AA1671" s="36">
        <f>IF(Dane!$E$3=1,AO1671+BA1671+BM1671,IF(Dane!$E$3=2,AU1671+BG1671+BS1671,AW1671+BI1671+BU1671))</f>
        <v>0</v>
      </c>
      <c r="AB1671" s="16">
        <f>IF(Dane!$E$3=1,AP1671+BB1671+BN1671,IF(Dane!$E$3=2,AV1671+BH1671+BT1671,AX1671+BJ1671+BV1671))</f>
        <v>0</v>
      </c>
      <c r="AC1671" s="16">
        <f>IF(((K1671*Dane!$C$9)-AA1671)&lt;0,0,(K1671*Dane!$C$9)-AA1671)</f>
        <v>0</v>
      </c>
      <c r="AD1671" s="37">
        <f>IFERROR(IF(((L1671*Dane!$C$9)-AB1671)&lt;0,0,(L1671*Dane!$C$9)-AB1671),0)</f>
        <v>0</v>
      </c>
      <c r="AE1671" s="97"/>
      <c r="AF1671" s="77">
        <f>IF(Dane!$E$3=1,AO1671,IF(Dane!$E$3=2,AU1671,AW1671))</f>
        <v>0</v>
      </c>
      <c r="AG1671" s="77">
        <f>IF(Dane!$E$3=1,AP1671,IF(Dane!$E$3=2,AV1671,AX1671))</f>
        <v>0</v>
      </c>
      <c r="AH1671" s="77">
        <f>IF(Dane!$E$3=1,BA1671,IF(Dane!$E$3=2,BG1671,BI1671))</f>
        <v>0</v>
      </c>
      <c r="AI1671" s="77">
        <f>IF(Dane!$E$3=1,BB1671,IF(Dane!$E$3=2,BH1671,BJ1671))</f>
        <v>0</v>
      </c>
      <c r="AJ1671" s="77">
        <f>IF(Dane!$E$3=1,BM1671,IF(Dane!$E$3=2,BS1671,BU1671))</f>
        <v>0</v>
      </c>
      <c r="AK1671" s="77">
        <f>IF(Dane!$E$3=1,BN1671,IF(Dane!$E$3=2,BT1671,BV1671))</f>
        <v>0</v>
      </c>
      <c r="AL1671" s="24">
        <f t="shared" si="775"/>
        <v>0</v>
      </c>
      <c r="AM1671" s="24">
        <f t="shared" si="776"/>
        <v>0</v>
      </c>
      <c r="AN1671" s="24"/>
      <c r="AO1671" s="24">
        <f t="shared" si="761"/>
        <v>0</v>
      </c>
      <c r="AP1671" s="24">
        <f t="shared" si="777"/>
        <v>0</v>
      </c>
      <c r="AQ1671" s="24">
        <f t="shared" si="762"/>
        <v>0</v>
      </c>
      <c r="AR1671" s="24">
        <f t="shared" si="763"/>
        <v>0</v>
      </c>
      <c r="AS1671" s="24">
        <f t="shared" si="764"/>
        <v>0</v>
      </c>
      <c r="AT1671" s="24">
        <f t="shared" si="778"/>
        <v>0</v>
      </c>
      <c r="AU1671" s="24">
        <f t="shared" si="787"/>
        <v>0</v>
      </c>
      <c r="AV1671" s="24">
        <v>0</v>
      </c>
      <c r="AW1671" s="24">
        <f t="shared" si="790"/>
        <v>0</v>
      </c>
      <c r="AX1671" s="24">
        <v>0</v>
      </c>
      <c r="AY1671" s="24">
        <f t="shared" si="779"/>
        <v>0</v>
      </c>
      <c r="AZ1671" s="24">
        <f t="shared" si="780"/>
        <v>0</v>
      </c>
      <c r="BA1671" s="24">
        <f t="shared" si="765"/>
        <v>0</v>
      </c>
      <c r="BB1671" s="24">
        <f t="shared" si="766"/>
        <v>0</v>
      </c>
      <c r="BC1671" s="24">
        <f t="shared" si="767"/>
        <v>0</v>
      </c>
      <c r="BD1671" s="24">
        <f t="shared" si="768"/>
        <v>0</v>
      </c>
      <c r="BE1671" s="24">
        <f t="shared" si="769"/>
        <v>0</v>
      </c>
      <c r="BF1671" s="24">
        <f t="shared" si="781"/>
        <v>0</v>
      </c>
      <c r="BG1671" s="24">
        <f t="shared" si="788"/>
        <v>0</v>
      </c>
      <c r="BH1671" s="24">
        <v>0</v>
      </c>
      <c r="BI1671" s="24">
        <f t="shared" si="782"/>
        <v>0</v>
      </c>
      <c r="BJ1671" s="24">
        <v>0</v>
      </c>
      <c r="BK1671" s="24">
        <f t="shared" si="783"/>
        <v>0</v>
      </c>
      <c r="BL1671" s="24">
        <f t="shared" si="784"/>
        <v>0</v>
      </c>
      <c r="BM1671" s="24">
        <f t="shared" si="770"/>
        <v>0</v>
      </c>
      <c r="BN1671" s="24">
        <f t="shared" si="771"/>
        <v>0</v>
      </c>
      <c r="BO1671" s="24">
        <f t="shared" si="772"/>
        <v>0</v>
      </c>
      <c r="BP1671" s="24">
        <f t="shared" si="773"/>
        <v>0</v>
      </c>
      <c r="BQ1671" s="24">
        <f t="shared" si="774"/>
        <v>0</v>
      </c>
      <c r="BR1671" s="24">
        <f t="shared" si="785"/>
        <v>0</v>
      </c>
      <c r="BS1671" s="24">
        <f t="shared" si="789"/>
        <v>0</v>
      </c>
      <c r="BT1671" s="24">
        <v>0</v>
      </c>
      <c r="BU1671" s="24">
        <f t="shared" si="786"/>
        <v>0</v>
      </c>
      <c r="BV1671" s="24">
        <v>0</v>
      </c>
    </row>
    <row r="1672" spans="1:74">
      <c r="A1672" s="87">
        <v>1663</v>
      </c>
      <c r="B1672" s="1"/>
      <c r="C1672" s="1"/>
      <c r="D1672" s="2"/>
      <c r="E1672" s="3"/>
      <c r="F1672" s="4"/>
      <c r="G1672" s="5"/>
      <c r="H1672" s="4"/>
      <c r="I1672" s="5"/>
      <c r="J1672" s="6"/>
      <c r="K1672" s="5"/>
      <c r="L1672" s="5"/>
      <c r="M1672" s="5"/>
      <c r="N1672" s="7"/>
      <c r="O1672" s="38"/>
      <c r="P1672" s="5"/>
      <c r="Q1672" s="5"/>
      <c r="R1672" s="7"/>
      <c r="S1672" s="38"/>
      <c r="T1672" s="5"/>
      <c r="U1672" s="5"/>
      <c r="V1672" s="55"/>
      <c r="W1672" s="38"/>
      <c r="X1672" s="5"/>
      <c r="Y1672" s="5"/>
      <c r="Z1672" s="55"/>
      <c r="AA1672" s="36">
        <f>IF(Dane!$E$3=1,AO1672+BA1672+BM1672,IF(Dane!$E$3=2,AU1672+BG1672+BS1672,AW1672+BI1672+BU1672))</f>
        <v>0</v>
      </c>
      <c r="AB1672" s="16">
        <f>IF(Dane!$E$3=1,AP1672+BB1672+BN1672,IF(Dane!$E$3=2,AV1672+BH1672+BT1672,AX1672+BJ1672+BV1672))</f>
        <v>0</v>
      </c>
      <c r="AC1672" s="16">
        <f>IF(((K1672*Dane!$C$9)-AA1672)&lt;0,0,(K1672*Dane!$C$9)-AA1672)</f>
        <v>0</v>
      </c>
      <c r="AD1672" s="37">
        <f>IFERROR(IF(((L1672*Dane!$C$9)-AB1672)&lt;0,0,(L1672*Dane!$C$9)-AB1672),0)</f>
        <v>0</v>
      </c>
      <c r="AE1672" s="97"/>
      <c r="AF1672" s="77">
        <f>IF(Dane!$E$3=1,AO1672,IF(Dane!$E$3=2,AU1672,AW1672))</f>
        <v>0</v>
      </c>
      <c r="AG1672" s="77">
        <f>IF(Dane!$E$3=1,AP1672,IF(Dane!$E$3=2,AV1672,AX1672))</f>
        <v>0</v>
      </c>
      <c r="AH1672" s="77">
        <f>IF(Dane!$E$3=1,BA1672,IF(Dane!$E$3=2,BG1672,BI1672))</f>
        <v>0</v>
      </c>
      <c r="AI1672" s="77">
        <f>IF(Dane!$E$3=1,BB1672,IF(Dane!$E$3=2,BH1672,BJ1672))</f>
        <v>0</v>
      </c>
      <c r="AJ1672" s="77">
        <f>IF(Dane!$E$3=1,BM1672,IF(Dane!$E$3=2,BS1672,BU1672))</f>
        <v>0</v>
      </c>
      <c r="AK1672" s="77">
        <f>IF(Dane!$E$3=1,BN1672,IF(Dane!$E$3=2,BT1672,BV1672))</f>
        <v>0</v>
      </c>
      <c r="AL1672" s="24">
        <f t="shared" si="775"/>
        <v>0</v>
      </c>
      <c r="AM1672" s="24">
        <f t="shared" si="776"/>
        <v>0</v>
      </c>
      <c r="AN1672" s="24"/>
      <c r="AO1672" s="24">
        <f t="shared" si="761"/>
        <v>0</v>
      </c>
      <c r="AP1672" s="24">
        <f t="shared" si="777"/>
        <v>0</v>
      </c>
      <c r="AQ1672" s="24">
        <f t="shared" si="762"/>
        <v>0</v>
      </c>
      <c r="AR1672" s="24">
        <f t="shared" si="763"/>
        <v>0</v>
      </c>
      <c r="AS1672" s="24">
        <f t="shared" si="764"/>
        <v>0</v>
      </c>
      <c r="AT1672" s="24">
        <f t="shared" si="778"/>
        <v>0</v>
      </c>
      <c r="AU1672" s="24">
        <f t="shared" si="787"/>
        <v>0</v>
      </c>
      <c r="AV1672" s="24">
        <v>0</v>
      </c>
      <c r="AW1672" s="24">
        <f t="shared" si="790"/>
        <v>0</v>
      </c>
      <c r="AX1672" s="24">
        <v>0</v>
      </c>
      <c r="AY1672" s="24">
        <f t="shared" si="779"/>
        <v>0</v>
      </c>
      <c r="AZ1672" s="24">
        <f t="shared" si="780"/>
        <v>0</v>
      </c>
      <c r="BA1672" s="24">
        <f t="shared" si="765"/>
        <v>0</v>
      </c>
      <c r="BB1672" s="24">
        <f t="shared" si="766"/>
        <v>0</v>
      </c>
      <c r="BC1672" s="24">
        <f t="shared" si="767"/>
        <v>0</v>
      </c>
      <c r="BD1672" s="24">
        <f t="shared" si="768"/>
        <v>0</v>
      </c>
      <c r="BE1672" s="24">
        <f t="shared" si="769"/>
        <v>0</v>
      </c>
      <c r="BF1672" s="24">
        <f t="shared" si="781"/>
        <v>0</v>
      </c>
      <c r="BG1672" s="24">
        <f t="shared" si="788"/>
        <v>0</v>
      </c>
      <c r="BH1672" s="24">
        <v>0</v>
      </c>
      <c r="BI1672" s="24">
        <f t="shared" si="782"/>
        <v>0</v>
      </c>
      <c r="BJ1672" s="24">
        <v>0</v>
      </c>
      <c r="BK1672" s="24">
        <f t="shared" si="783"/>
        <v>0</v>
      </c>
      <c r="BL1672" s="24">
        <f t="shared" si="784"/>
        <v>0</v>
      </c>
      <c r="BM1672" s="24">
        <f t="shared" si="770"/>
        <v>0</v>
      </c>
      <c r="BN1672" s="24">
        <f t="shared" si="771"/>
        <v>0</v>
      </c>
      <c r="BO1672" s="24">
        <f t="shared" si="772"/>
        <v>0</v>
      </c>
      <c r="BP1672" s="24">
        <f t="shared" si="773"/>
        <v>0</v>
      </c>
      <c r="BQ1672" s="24">
        <f t="shared" si="774"/>
        <v>0</v>
      </c>
      <c r="BR1672" s="24">
        <f t="shared" si="785"/>
        <v>0</v>
      </c>
      <c r="BS1672" s="24">
        <f t="shared" si="789"/>
        <v>0</v>
      </c>
      <c r="BT1672" s="24">
        <v>0</v>
      </c>
      <c r="BU1672" s="24">
        <f t="shared" si="786"/>
        <v>0</v>
      </c>
      <c r="BV1672" s="24">
        <v>0</v>
      </c>
    </row>
    <row r="1673" spans="1:74">
      <c r="A1673" s="87">
        <v>1664</v>
      </c>
      <c r="B1673" s="1"/>
      <c r="C1673" s="1"/>
      <c r="D1673" s="2"/>
      <c r="E1673" s="3"/>
      <c r="F1673" s="4"/>
      <c r="G1673" s="5"/>
      <c r="H1673" s="4"/>
      <c r="I1673" s="5"/>
      <c r="J1673" s="6"/>
      <c r="K1673" s="5"/>
      <c r="L1673" s="5"/>
      <c r="M1673" s="5"/>
      <c r="N1673" s="7"/>
      <c r="O1673" s="38"/>
      <c r="P1673" s="5"/>
      <c r="Q1673" s="5"/>
      <c r="R1673" s="7"/>
      <c r="S1673" s="38"/>
      <c r="T1673" s="5"/>
      <c r="U1673" s="5"/>
      <c r="V1673" s="55"/>
      <c r="W1673" s="38"/>
      <c r="X1673" s="5"/>
      <c r="Y1673" s="5"/>
      <c r="Z1673" s="55"/>
      <c r="AA1673" s="36">
        <f>IF(Dane!$E$3=1,AO1673+BA1673+BM1673,IF(Dane!$E$3=2,AU1673+BG1673+BS1673,AW1673+BI1673+BU1673))</f>
        <v>0</v>
      </c>
      <c r="AB1673" s="16">
        <f>IF(Dane!$E$3=1,AP1673+BB1673+BN1673,IF(Dane!$E$3=2,AV1673+BH1673+BT1673,AX1673+BJ1673+BV1673))</f>
        <v>0</v>
      </c>
      <c r="AC1673" s="16">
        <f>IF(((K1673*Dane!$C$9)-AA1673)&lt;0,0,(K1673*Dane!$C$9)-AA1673)</f>
        <v>0</v>
      </c>
      <c r="AD1673" s="37">
        <f>IFERROR(IF(((L1673*Dane!$C$9)-AB1673)&lt;0,0,(L1673*Dane!$C$9)-AB1673),0)</f>
        <v>0</v>
      </c>
      <c r="AE1673" s="97"/>
      <c r="AF1673" s="77">
        <f>IF(Dane!$E$3=1,AO1673,IF(Dane!$E$3=2,AU1673,AW1673))</f>
        <v>0</v>
      </c>
      <c r="AG1673" s="77">
        <f>IF(Dane!$E$3=1,AP1673,IF(Dane!$E$3=2,AV1673,AX1673))</f>
        <v>0</v>
      </c>
      <c r="AH1673" s="77">
        <f>IF(Dane!$E$3=1,BA1673,IF(Dane!$E$3=2,BG1673,BI1673))</f>
        <v>0</v>
      </c>
      <c r="AI1673" s="77">
        <f>IF(Dane!$E$3=1,BB1673,IF(Dane!$E$3=2,BH1673,BJ1673))</f>
        <v>0</v>
      </c>
      <c r="AJ1673" s="77">
        <f>IF(Dane!$E$3=1,BM1673,IF(Dane!$E$3=2,BS1673,BU1673))</f>
        <v>0</v>
      </c>
      <c r="AK1673" s="77">
        <f>IF(Dane!$E$3=1,BN1673,IF(Dane!$E$3=2,BT1673,BV1673))</f>
        <v>0</v>
      </c>
      <c r="AL1673" s="24">
        <f t="shared" si="775"/>
        <v>0</v>
      </c>
      <c r="AM1673" s="24">
        <f t="shared" si="776"/>
        <v>0</v>
      </c>
      <c r="AN1673" s="24"/>
      <c r="AO1673" s="24">
        <f t="shared" si="761"/>
        <v>0</v>
      </c>
      <c r="AP1673" s="24">
        <f t="shared" si="777"/>
        <v>0</v>
      </c>
      <c r="AQ1673" s="24">
        <f t="shared" si="762"/>
        <v>0</v>
      </c>
      <c r="AR1673" s="24">
        <f t="shared" si="763"/>
        <v>0</v>
      </c>
      <c r="AS1673" s="24">
        <f t="shared" si="764"/>
        <v>0</v>
      </c>
      <c r="AT1673" s="24">
        <f t="shared" si="778"/>
        <v>0</v>
      </c>
      <c r="AU1673" s="24">
        <f t="shared" si="787"/>
        <v>0</v>
      </c>
      <c r="AV1673" s="24">
        <v>0</v>
      </c>
      <c r="AW1673" s="24">
        <f t="shared" si="790"/>
        <v>0</v>
      </c>
      <c r="AX1673" s="24">
        <v>0</v>
      </c>
      <c r="AY1673" s="24">
        <f t="shared" si="779"/>
        <v>0</v>
      </c>
      <c r="AZ1673" s="24">
        <f t="shared" si="780"/>
        <v>0</v>
      </c>
      <c r="BA1673" s="24">
        <f t="shared" si="765"/>
        <v>0</v>
      </c>
      <c r="BB1673" s="24">
        <f t="shared" si="766"/>
        <v>0</v>
      </c>
      <c r="BC1673" s="24">
        <f t="shared" si="767"/>
        <v>0</v>
      </c>
      <c r="BD1673" s="24">
        <f t="shared" si="768"/>
        <v>0</v>
      </c>
      <c r="BE1673" s="24">
        <f t="shared" si="769"/>
        <v>0</v>
      </c>
      <c r="BF1673" s="24">
        <f t="shared" si="781"/>
        <v>0</v>
      </c>
      <c r="BG1673" s="24">
        <f t="shared" si="788"/>
        <v>0</v>
      </c>
      <c r="BH1673" s="24">
        <v>0</v>
      </c>
      <c r="BI1673" s="24">
        <f t="shared" si="782"/>
        <v>0</v>
      </c>
      <c r="BJ1673" s="24">
        <v>0</v>
      </c>
      <c r="BK1673" s="24">
        <f t="shared" si="783"/>
        <v>0</v>
      </c>
      <c r="BL1673" s="24">
        <f t="shared" si="784"/>
        <v>0</v>
      </c>
      <c r="BM1673" s="24">
        <f t="shared" si="770"/>
        <v>0</v>
      </c>
      <c r="BN1673" s="24">
        <f t="shared" si="771"/>
        <v>0</v>
      </c>
      <c r="BO1673" s="24">
        <f t="shared" si="772"/>
        <v>0</v>
      </c>
      <c r="BP1673" s="24">
        <f t="shared" si="773"/>
        <v>0</v>
      </c>
      <c r="BQ1673" s="24">
        <f t="shared" si="774"/>
        <v>0</v>
      </c>
      <c r="BR1673" s="24">
        <f t="shared" si="785"/>
        <v>0</v>
      </c>
      <c r="BS1673" s="24">
        <f t="shared" si="789"/>
        <v>0</v>
      </c>
      <c r="BT1673" s="24">
        <v>0</v>
      </c>
      <c r="BU1673" s="24">
        <f t="shared" si="786"/>
        <v>0</v>
      </c>
      <c r="BV1673" s="24">
        <v>0</v>
      </c>
    </row>
    <row r="1674" spans="1:74">
      <c r="A1674" s="87">
        <v>1665</v>
      </c>
      <c r="B1674" s="1"/>
      <c r="C1674" s="1"/>
      <c r="D1674" s="2"/>
      <c r="E1674" s="3"/>
      <c r="F1674" s="4"/>
      <c r="G1674" s="5"/>
      <c r="H1674" s="4"/>
      <c r="I1674" s="5"/>
      <c r="J1674" s="6"/>
      <c r="K1674" s="5"/>
      <c r="L1674" s="5"/>
      <c r="M1674" s="5"/>
      <c r="N1674" s="7"/>
      <c r="O1674" s="38"/>
      <c r="P1674" s="5"/>
      <c r="Q1674" s="5"/>
      <c r="R1674" s="7"/>
      <c r="S1674" s="38"/>
      <c r="T1674" s="5"/>
      <c r="U1674" s="5"/>
      <c r="V1674" s="55"/>
      <c r="W1674" s="38"/>
      <c r="X1674" s="5"/>
      <c r="Y1674" s="5"/>
      <c r="Z1674" s="55"/>
      <c r="AA1674" s="36">
        <f>IF(Dane!$E$3=1,AO1674+BA1674+BM1674,IF(Dane!$E$3=2,AU1674+BG1674+BS1674,AW1674+BI1674+BU1674))</f>
        <v>0</v>
      </c>
      <c r="AB1674" s="16">
        <f>IF(Dane!$E$3=1,AP1674+BB1674+BN1674,IF(Dane!$E$3=2,AV1674+BH1674+BT1674,AX1674+BJ1674+BV1674))</f>
        <v>0</v>
      </c>
      <c r="AC1674" s="16">
        <f>IF(((K1674*Dane!$C$9)-AA1674)&lt;0,0,(K1674*Dane!$C$9)-AA1674)</f>
        <v>0</v>
      </c>
      <c r="AD1674" s="37">
        <f>IFERROR(IF(((L1674*Dane!$C$9)-AB1674)&lt;0,0,(L1674*Dane!$C$9)-AB1674),0)</f>
        <v>0</v>
      </c>
      <c r="AE1674" s="97"/>
      <c r="AF1674" s="77">
        <f>IF(Dane!$E$3=1,AO1674,IF(Dane!$E$3=2,AU1674,AW1674))</f>
        <v>0</v>
      </c>
      <c r="AG1674" s="77">
        <f>IF(Dane!$E$3=1,AP1674,IF(Dane!$E$3=2,AV1674,AX1674))</f>
        <v>0</v>
      </c>
      <c r="AH1674" s="77">
        <f>IF(Dane!$E$3=1,BA1674,IF(Dane!$E$3=2,BG1674,BI1674))</f>
        <v>0</v>
      </c>
      <c r="AI1674" s="77">
        <f>IF(Dane!$E$3=1,BB1674,IF(Dane!$E$3=2,BH1674,BJ1674))</f>
        <v>0</v>
      </c>
      <c r="AJ1674" s="77">
        <f>IF(Dane!$E$3=1,BM1674,IF(Dane!$E$3=2,BS1674,BU1674))</f>
        <v>0</v>
      </c>
      <c r="AK1674" s="77">
        <f>IF(Dane!$E$3=1,BN1674,IF(Dane!$E$3=2,BT1674,BV1674))</f>
        <v>0</v>
      </c>
      <c r="AL1674" s="24">
        <f t="shared" si="775"/>
        <v>0</v>
      </c>
      <c r="AM1674" s="24">
        <f t="shared" si="776"/>
        <v>0</v>
      </c>
      <c r="AN1674" s="24"/>
      <c r="AO1674" s="24">
        <f t="shared" ref="AO1674:AO1737" si="791">IF(K1674&gt;AL1674,AL1674,K1674)</f>
        <v>0</v>
      </c>
      <c r="AP1674" s="24">
        <f t="shared" si="777"/>
        <v>0</v>
      </c>
      <c r="AQ1674" s="24">
        <f t="shared" ref="AQ1674:AQ1737" si="792">IF(ROUND(I1674*0.5,2)&gt;$AL$1,ROUND($AL$1-ROUND($AL$1*0.0976,2)-ROUND($AL$1*0.015,2)-ROUND($AL$1*0.0245,2),2)-ROUND(ROUND($AL$1-ROUND($AL$1*0.0976,2)-ROUND($AL$1*0.015,2)-ROUND($AL$1*0.0245,2),2)*0.09,2),ROUND(ROUND(I1674*0.5,2)-ROUND(ROUND(I1674*0.5,2)*0.0976,2)-ROUND(ROUND(I1674*0.5,2)*0.015,2)-ROUND(ROUND(I1674*0.5,2)*0.0245,2),2)-ROUND(ROUND(ROUND(I1674*0.5,2)-ROUND(ROUND(I1674*0.5,2)*0.0976,2)-ROUND(ROUND(I1674*0.5,2)*0.015,2)-ROUND(ROUND(I1674*0.5,2)*0.0245,2),2)*0.09,2))</f>
        <v>0</v>
      </c>
      <c r="AR1674" s="24">
        <f t="shared" ref="AR1674:AR1737" si="793">ROUND(O1674-ROUND(O1674*0.0976,2)-ROUND(O1674*0.015,2)-ROUND(O1674*0.0245,2)-ROUND((O1674-ROUND(O1674*0.0976,2)-ROUND(O1674*0.015,2)-ROUND(O1674*0.0245,2))*0.09,2),2)</f>
        <v>0</v>
      </c>
      <c r="AS1674" s="24">
        <f t="shared" ref="AS1674:AS1737" si="794">ROUND(P1674-ROUND(P1674*0.09,2),2)</f>
        <v>0</v>
      </c>
      <c r="AT1674" s="24">
        <f t="shared" si="778"/>
        <v>0</v>
      </c>
      <c r="AU1674" s="24">
        <f t="shared" si="787"/>
        <v>0</v>
      </c>
      <c r="AV1674" s="24">
        <v>0</v>
      </c>
      <c r="AW1674" s="24">
        <f t="shared" si="790"/>
        <v>0</v>
      </c>
      <c r="AX1674" s="24">
        <v>0</v>
      </c>
      <c r="AY1674" s="24">
        <f t="shared" si="779"/>
        <v>0</v>
      </c>
      <c r="AZ1674" s="24">
        <f t="shared" si="780"/>
        <v>0</v>
      </c>
      <c r="BA1674" s="24">
        <f t="shared" ref="BA1674:BA1737" si="795">IF(K1674&gt;AY1674,AY1674,K1674)</f>
        <v>0</v>
      </c>
      <c r="BB1674" s="24">
        <f t="shared" ref="BB1674:BB1737" si="796">IF(AZ1674&gt;L1674,L1674,AZ1674)</f>
        <v>0</v>
      </c>
      <c r="BC1674" s="24">
        <f t="shared" ref="BC1674:BC1737" si="797">IF(ROUND(I1674*0.5,2)&gt;$AL$1,ROUND($AL$1-ROUND($AL$1*0.0976,2)-ROUND($AL$1*0.015,2)-ROUND($AL$1*0.0245,2),2)-ROUND(ROUND($AL$1-ROUND($AL$1*0.0976,2)-ROUND($AL$1*0.015,2)-ROUND($AL$1*0.0245,2),2)*0.09,2),ROUND(ROUND(I1674*0.5,2)-ROUND(ROUND(I1674*0.5,2)*0.0976,2)-ROUND(ROUND(I1674*0.5,2)*0.015,2)-ROUND(ROUND(I1674*0.5,2)*0.0245,2),2)-ROUND(ROUND(ROUND(I1674*0.5,2)-ROUND(ROUND(I1674*0.5,2)*0.0976,2)-ROUND(ROUND(I1674*0.5,2)*0.015,2)-ROUND(ROUND(I1674*0.5,2)*0.0245,2),2)*0.09,2))</f>
        <v>0</v>
      </c>
      <c r="BD1674" s="24">
        <f t="shared" ref="BD1674:BD1737" si="798">ROUND(S1674-ROUND(S1674*0.0976,2)-ROUND(S1674*0.015,2)-ROUND(S1674*0.0245,2)-ROUND((S1674-ROUND(S1674*0.0976,2)-ROUND(S1674*0.015,2)-ROUND(S1674*0.0245,2))*0.09,2),2)</f>
        <v>0</v>
      </c>
      <c r="BE1674" s="24">
        <f t="shared" ref="BE1674:BE1737" si="799">ROUND(T1674-ROUND(T1674*0.09,2),2)</f>
        <v>0</v>
      </c>
      <c r="BF1674" s="24">
        <f t="shared" si="781"/>
        <v>0</v>
      </c>
      <c r="BG1674" s="24">
        <f t="shared" si="788"/>
        <v>0</v>
      </c>
      <c r="BH1674" s="24">
        <v>0</v>
      </c>
      <c r="BI1674" s="24">
        <f t="shared" si="782"/>
        <v>0</v>
      </c>
      <c r="BJ1674" s="24">
        <v>0</v>
      </c>
      <c r="BK1674" s="24">
        <f t="shared" si="783"/>
        <v>0</v>
      </c>
      <c r="BL1674" s="24">
        <f t="shared" si="784"/>
        <v>0</v>
      </c>
      <c r="BM1674" s="24">
        <f t="shared" ref="BM1674:BM1737" si="800">IF(K1674&gt;BK1674,BK1674,K1674)</f>
        <v>0</v>
      </c>
      <c r="BN1674" s="24">
        <f t="shared" ref="BN1674:BN1737" si="801">IF(BL1674&gt;L1674,L1674,BL1674)</f>
        <v>0</v>
      </c>
      <c r="BO1674" s="24">
        <f t="shared" ref="BO1674:BO1737" si="802">IF(ROUND(I1674*0.5,2)&gt;$AL$1,ROUND($AL$1-ROUND($AL$1*0.0976,2)-ROUND($AL$1*0.015,2)-ROUND($AL$1*0.0245,2),2)-ROUND(ROUND($AL$1-ROUND($AL$1*0.0976,2)-ROUND($AL$1*0.015,2)-ROUND($AL$1*0.0245,2),2)*0.09,2),ROUND(ROUND(I1674*0.5,2)-ROUND(ROUND(I1674*0.5,2)*0.0976,2)-ROUND(ROUND(I1674*0.5,2)*0.015,2)-ROUND(ROUND(I1674*0.5,2)*0.0245,2),2)-ROUND(ROUND(ROUND(I1674*0.5,2)-ROUND(ROUND(I1674*0.5,2)*0.0976,2)-ROUND(ROUND(I1674*0.5,2)*0.015,2)-ROUND(ROUND(I1674*0.5,2)*0.0245,2),2)*0.09,2))</f>
        <v>0</v>
      </c>
      <c r="BP1674" s="24">
        <f t="shared" ref="BP1674:BP1737" si="803">ROUND(W1674-ROUND(W1674*0.0976,2)-ROUND(W1674*0.015,2)-ROUND(W1674*0.0245,2)-ROUND((W1674-ROUND(W1674*0.0976,2)-ROUND(W1674*0.015,2)-ROUND(W1674*0.0245,2))*0.09,2),2)</f>
        <v>0</v>
      </c>
      <c r="BQ1674" s="24">
        <f t="shared" ref="BQ1674:BQ1737" si="804">ROUND(X1674-ROUND(X1674*0.09,2),2)</f>
        <v>0</v>
      </c>
      <c r="BR1674" s="24">
        <f t="shared" si="785"/>
        <v>0</v>
      </c>
      <c r="BS1674" s="24">
        <f t="shared" si="789"/>
        <v>0</v>
      </c>
      <c r="BT1674" s="24">
        <v>0</v>
      </c>
      <c r="BU1674" s="24">
        <f t="shared" si="786"/>
        <v>0</v>
      </c>
      <c r="BV1674" s="24">
        <v>0</v>
      </c>
    </row>
    <row r="1675" spans="1:74">
      <c r="A1675" s="87">
        <v>1666</v>
      </c>
      <c r="B1675" s="1"/>
      <c r="C1675" s="1"/>
      <c r="D1675" s="2"/>
      <c r="E1675" s="3"/>
      <c r="F1675" s="4"/>
      <c r="G1675" s="5"/>
      <c r="H1675" s="4"/>
      <c r="I1675" s="5"/>
      <c r="J1675" s="6"/>
      <c r="K1675" s="5"/>
      <c r="L1675" s="5"/>
      <c r="M1675" s="5"/>
      <c r="N1675" s="7"/>
      <c r="O1675" s="38"/>
      <c r="P1675" s="5"/>
      <c r="Q1675" s="5"/>
      <c r="R1675" s="7"/>
      <c r="S1675" s="38"/>
      <c r="T1675" s="5"/>
      <c r="U1675" s="5"/>
      <c r="V1675" s="55"/>
      <c r="W1675" s="38"/>
      <c r="X1675" s="5"/>
      <c r="Y1675" s="5"/>
      <c r="Z1675" s="55"/>
      <c r="AA1675" s="36">
        <f>IF(Dane!$E$3=1,AO1675+BA1675+BM1675,IF(Dane!$E$3=2,AU1675+BG1675+BS1675,AW1675+BI1675+BU1675))</f>
        <v>0</v>
      </c>
      <c r="AB1675" s="16">
        <f>IF(Dane!$E$3=1,AP1675+BB1675+BN1675,IF(Dane!$E$3=2,AV1675+BH1675+BT1675,AX1675+BJ1675+BV1675))</f>
        <v>0</v>
      </c>
      <c r="AC1675" s="16">
        <f>IF(((K1675*Dane!$C$9)-AA1675)&lt;0,0,(K1675*Dane!$C$9)-AA1675)</f>
        <v>0</v>
      </c>
      <c r="AD1675" s="37">
        <f>IFERROR(IF(((L1675*Dane!$C$9)-AB1675)&lt;0,0,(L1675*Dane!$C$9)-AB1675),0)</f>
        <v>0</v>
      </c>
      <c r="AE1675" s="97"/>
      <c r="AF1675" s="77">
        <f>IF(Dane!$E$3=1,AO1675,IF(Dane!$E$3=2,AU1675,AW1675))</f>
        <v>0</v>
      </c>
      <c r="AG1675" s="77">
        <f>IF(Dane!$E$3=1,AP1675,IF(Dane!$E$3=2,AV1675,AX1675))</f>
        <v>0</v>
      </c>
      <c r="AH1675" s="77">
        <f>IF(Dane!$E$3=1,BA1675,IF(Dane!$E$3=2,BG1675,BI1675))</f>
        <v>0</v>
      </c>
      <c r="AI1675" s="77">
        <f>IF(Dane!$E$3=1,BB1675,IF(Dane!$E$3=2,BH1675,BJ1675))</f>
        <v>0</v>
      </c>
      <c r="AJ1675" s="77">
        <f>IF(Dane!$E$3=1,BM1675,IF(Dane!$E$3=2,BS1675,BU1675))</f>
        <v>0</v>
      </c>
      <c r="AK1675" s="77">
        <f>IF(Dane!$E$3=1,BN1675,IF(Dane!$E$3=2,BT1675,BV1675))</f>
        <v>0</v>
      </c>
      <c r="AL1675" s="24">
        <f t="shared" ref="AL1675:AL1738" si="805">IF(ROUND((O1675+P1675)*0.5*0.4,2)&gt;$AL$1,$AL$1,ROUND((O1675+P1675)*0.5*0.4,2))</f>
        <v>0</v>
      </c>
      <c r="AM1675" s="24">
        <f t="shared" ref="AM1675:AM1738" si="806">IF(ROUND(((O1675*0.0976)+(O1675*0.065)+(O1675*$AN$1))*0.5*0.4,2)&gt;$AM$1,$AM$1,ROUND(((O1675*0.0976)+(O1675*0.065)+(O1675*$AN$1))*0.5*0.4,2))</f>
        <v>0</v>
      </c>
      <c r="AN1675" s="24"/>
      <c r="AO1675" s="24">
        <f t="shared" si="791"/>
        <v>0</v>
      </c>
      <c r="AP1675" s="24">
        <f t="shared" ref="AP1675:AP1738" si="807">IF(AM1675&gt;L1675,L1675,AM1675)</f>
        <v>0</v>
      </c>
      <c r="AQ1675" s="24">
        <f t="shared" si="792"/>
        <v>0</v>
      </c>
      <c r="AR1675" s="24">
        <f t="shared" si="793"/>
        <v>0</v>
      </c>
      <c r="AS1675" s="24">
        <f t="shared" si="794"/>
        <v>0</v>
      </c>
      <c r="AT1675" s="24">
        <f t="shared" ref="AT1675:AT1738" si="808">IF(ROUND((AR1675+AS1675)*0.5*0.4,2)&gt;$AO$1,$AO$1,ROUND((AR1675+AS1675)*0.5*0.4,2))</f>
        <v>0</v>
      </c>
      <c r="AU1675" s="24">
        <f t="shared" si="787"/>
        <v>0</v>
      </c>
      <c r="AV1675" s="24">
        <v>0</v>
      </c>
      <c r="AW1675" s="24">
        <f t="shared" si="790"/>
        <v>0</v>
      </c>
      <c r="AX1675" s="24">
        <v>0</v>
      </c>
      <c r="AY1675" s="24">
        <f t="shared" ref="AY1675:AY1738" si="809">IF(ROUND((S1675+T1675)*0.5*0.4,2)&gt;$AL$1,$AL$1,ROUND((S1675+T1675)*0.5*0.4,2))</f>
        <v>0</v>
      </c>
      <c r="AZ1675" s="24">
        <f t="shared" ref="AZ1675:AZ1738" si="810">IF(ROUND(((S1675*0.0976)+(S1675*0.065)+(S1675*$AN$1))*0.5*0.4,2)&gt;$AM$1,$AM$1,ROUND(((S1675*0.0976)+(S1675*0.065)+(S1675*$AN$1))*0.5*0.4,2))</f>
        <v>0</v>
      </c>
      <c r="BA1675" s="24">
        <f t="shared" si="795"/>
        <v>0</v>
      </c>
      <c r="BB1675" s="24">
        <f t="shared" si="796"/>
        <v>0</v>
      </c>
      <c r="BC1675" s="24">
        <f t="shared" si="797"/>
        <v>0</v>
      </c>
      <c r="BD1675" s="24">
        <f t="shared" si="798"/>
        <v>0</v>
      </c>
      <c r="BE1675" s="24">
        <f t="shared" si="799"/>
        <v>0</v>
      </c>
      <c r="BF1675" s="24">
        <f t="shared" ref="BF1675:BF1738" si="811">IF(ROUND((BD1675+BE1675)*0.5*0.4,2)&gt;$AO$1,$AO$1,ROUND((BD1675+BE1675)*0.5*0.4,2))</f>
        <v>0</v>
      </c>
      <c r="BG1675" s="24">
        <f t="shared" si="788"/>
        <v>0</v>
      </c>
      <c r="BH1675" s="24">
        <v>0</v>
      </c>
      <c r="BI1675" s="24">
        <f t="shared" ref="BI1675:BI1738" si="812">IF(BF1675&gt;BC1675,BC1675,BF1675)</f>
        <v>0</v>
      </c>
      <c r="BJ1675" s="24">
        <v>0</v>
      </c>
      <c r="BK1675" s="24">
        <f t="shared" ref="BK1675:BK1738" si="813">IF(ROUND((W1675+X1675)*0.5*0.4,2)&gt;$AL$1,$AL$1,ROUND((W1675+X1675)*0.5*0.4,2))</f>
        <v>0</v>
      </c>
      <c r="BL1675" s="24">
        <f t="shared" ref="BL1675:BL1738" si="814">IF(ROUND(((W1675*0.0976)+(W1675*0.065)+(W1675*$AN$1))*0.5*0.4,2)&gt;$AM$1,$AM$1,ROUND(((W1675*0.0976)+(W1675*0.065)+(W1675*$AN$1))*0.5*0.4,2))</f>
        <v>0</v>
      </c>
      <c r="BM1675" s="24">
        <f t="shared" si="800"/>
        <v>0</v>
      </c>
      <c r="BN1675" s="24">
        <f t="shared" si="801"/>
        <v>0</v>
      </c>
      <c r="BO1675" s="24">
        <f t="shared" si="802"/>
        <v>0</v>
      </c>
      <c r="BP1675" s="24">
        <f t="shared" si="803"/>
        <v>0</v>
      </c>
      <c r="BQ1675" s="24">
        <f t="shared" si="804"/>
        <v>0</v>
      </c>
      <c r="BR1675" s="24">
        <f t="shared" ref="BR1675:BR1738" si="815">IF(ROUND((BP1675+BQ1675)*0.5*0.4,2)&gt;$AO$1,$AO$1,ROUND((BP1675+BQ1675)*0.5*0.4,2))</f>
        <v>0</v>
      </c>
      <c r="BS1675" s="24">
        <f t="shared" si="789"/>
        <v>0</v>
      </c>
      <c r="BT1675" s="24">
        <v>0</v>
      </c>
      <c r="BU1675" s="24">
        <f t="shared" ref="BU1675:BU1738" si="816">IF(BR1675&gt;BO1675,BO1675,BR1675)</f>
        <v>0</v>
      </c>
      <c r="BV1675" s="24">
        <v>0</v>
      </c>
    </row>
    <row r="1676" spans="1:74">
      <c r="A1676" s="87">
        <v>1667</v>
      </c>
      <c r="B1676" s="1"/>
      <c r="C1676" s="1"/>
      <c r="D1676" s="2"/>
      <c r="E1676" s="3"/>
      <c r="F1676" s="4"/>
      <c r="G1676" s="5"/>
      <c r="H1676" s="4"/>
      <c r="I1676" s="5"/>
      <c r="J1676" s="6"/>
      <c r="K1676" s="5"/>
      <c r="L1676" s="5"/>
      <c r="M1676" s="5"/>
      <c r="N1676" s="7"/>
      <c r="O1676" s="38"/>
      <c r="P1676" s="5"/>
      <c r="Q1676" s="5"/>
      <c r="R1676" s="7"/>
      <c r="S1676" s="38"/>
      <c r="T1676" s="5"/>
      <c r="U1676" s="5"/>
      <c r="V1676" s="55"/>
      <c r="W1676" s="38"/>
      <c r="X1676" s="5"/>
      <c r="Y1676" s="5"/>
      <c r="Z1676" s="55"/>
      <c r="AA1676" s="36">
        <f>IF(Dane!$E$3=1,AO1676+BA1676+BM1676,IF(Dane!$E$3=2,AU1676+BG1676+BS1676,AW1676+BI1676+BU1676))</f>
        <v>0</v>
      </c>
      <c r="AB1676" s="16">
        <f>IF(Dane!$E$3=1,AP1676+BB1676+BN1676,IF(Dane!$E$3=2,AV1676+BH1676+BT1676,AX1676+BJ1676+BV1676))</f>
        <v>0</v>
      </c>
      <c r="AC1676" s="16">
        <f>IF(((K1676*Dane!$C$9)-AA1676)&lt;0,0,(K1676*Dane!$C$9)-AA1676)</f>
        <v>0</v>
      </c>
      <c r="AD1676" s="37">
        <f>IFERROR(IF(((L1676*Dane!$C$9)-AB1676)&lt;0,0,(L1676*Dane!$C$9)-AB1676),0)</f>
        <v>0</v>
      </c>
      <c r="AE1676" s="97"/>
      <c r="AF1676" s="77">
        <f>IF(Dane!$E$3=1,AO1676,IF(Dane!$E$3=2,AU1676,AW1676))</f>
        <v>0</v>
      </c>
      <c r="AG1676" s="77">
        <f>IF(Dane!$E$3=1,AP1676,IF(Dane!$E$3=2,AV1676,AX1676))</f>
        <v>0</v>
      </c>
      <c r="AH1676" s="77">
        <f>IF(Dane!$E$3=1,BA1676,IF(Dane!$E$3=2,BG1676,BI1676))</f>
        <v>0</v>
      </c>
      <c r="AI1676" s="77">
        <f>IF(Dane!$E$3=1,BB1676,IF(Dane!$E$3=2,BH1676,BJ1676))</f>
        <v>0</v>
      </c>
      <c r="AJ1676" s="77">
        <f>IF(Dane!$E$3=1,BM1676,IF(Dane!$E$3=2,BS1676,BU1676))</f>
        <v>0</v>
      </c>
      <c r="AK1676" s="77">
        <f>IF(Dane!$E$3=1,BN1676,IF(Dane!$E$3=2,BT1676,BV1676))</f>
        <v>0</v>
      </c>
      <c r="AL1676" s="24">
        <f t="shared" si="805"/>
        <v>0</v>
      </c>
      <c r="AM1676" s="24">
        <f t="shared" si="806"/>
        <v>0</v>
      </c>
      <c r="AN1676" s="24"/>
      <c r="AO1676" s="24">
        <f t="shared" si="791"/>
        <v>0</v>
      </c>
      <c r="AP1676" s="24">
        <f t="shared" si="807"/>
        <v>0</v>
      </c>
      <c r="AQ1676" s="24">
        <f t="shared" si="792"/>
        <v>0</v>
      </c>
      <c r="AR1676" s="24">
        <f t="shared" si="793"/>
        <v>0</v>
      </c>
      <c r="AS1676" s="24">
        <f t="shared" si="794"/>
        <v>0</v>
      </c>
      <c r="AT1676" s="24">
        <f t="shared" si="808"/>
        <v>0</v>
      </c>
      <c r="AU1676" s="24">
        <f t="shared" ref="AU1676:AU1739" si="817">IF(AT1676&gt;AQ1676,AQ1676,AT1676)</f>
        <v>0</v>
      </c>
      <c r="AV1676" s="24">
        <v>0</v>
      </c>
      <c r="AW1676" s="24">
        <f t="shared" si="790"/>
        <v>0</v>
      </c>
      <c r="AX1676" s="24">
        <v>0</v>
      </c>
      <c r="AY1676" s="24">
        <f t="shared" si="809"/>
        <v>0</v>
      </c>
      <c r="AZ1676" s="24">
        <f t="shared" si="810"/>
        <v>0</v>
      </c>
      <c r="BA1676" s="24">
        <f t="shared" si="795"/>
        <v>0</v>
      </c>
      <c r="BB1676" s="24">
        <f t="shared" si="796"/>
        <v>0</v>
      </c>
      <c r="BC1676" s="24">
        <f t="shared" si="797"/>
        <v>0</v>
      </c>
      <c r="BD1676" s="24">
        <f t="shared" si="798"/>
        <v>0</v>
      </c>
      <c r="BE1676" s="24">
        <f t="shared" si="799"/>
        <v>0</v>
      </c>
      <c r="BF1676" s="24">
        <f t="shared" si="811"/>
        <v>0</v>
      </c>
      <c r="BG1676" s="24">
        <f t="shared" ref="BG1676:BG1739" si="818">IF(BF1676&gt;BC1676,BC1676,BF1676)</f>
        <v>0</v>
      </c>
      <c r="BH1676" s="24">
        <v>0</v>
      </c>
      <c r="BI1676" s="24">
        <f t="shared" si="812"/>
        <v>0</v>
      </c>
      <c r="BJ1676" s="24">
        <v>0</v>
      </c>
      <c r="BK1676" s="24">
        <f t="shared" si="813"/>
        <v>0</v>
      </c>
      <c r="BL1676" s="24">
        <f t="shared" si="814"/>
        <v>0</v>
      </c>
      <c r="BM1676" s="24">
        <f t="shared" si="800"/>
        <v>0</v>
      </c>
      <c r="BN1676" s="24">
        <f t="shared" si="801"/>
        <v>0</v>
      </c>
      <c r="BO1676" s="24">
        <f t="shared" si="802"/>
        <v>0</v>
      </c>
      <c r="BP1676" s="24">
        <f t="shared" si="803"/>
        <v>0</v>
      </c>
      <c r="BQ1676" s="24">
        <f t="shared" si="804"/>
        <v>0</v>
      </c>
      <c r="BR1676" s="24">
        <f t="shared" si="815"/>
        <v>0</v>
      </c>
      <c r="BS1676" s="24">
        <f t="shared" ref="BS1676:BS1739" si="819">IF(BR1676&gt;BO1676,BO1676,BR1676)</f>
        <v>0</v>
      </c>
      <c r="BT1676" s="24">
        <v>0</v>
      </c>
      <c r="BU1676" s="24">
        <f t="shared" si="816"/>
        <v>0</v>
      </c>
      <c r="BV1676" s="24">
        <v>0</v>
      </c>
    </row>
    <row r="1677" spans="1:74">
      <c r="A1677" s="87">
        <v>1668</v>
      </c>
      <c r="B1677" s="1"/>
      <c r="C1677" s="1"/>
      <c r="D1677" s="2"/>
      <c r="E1677" s="3"/>
      <c r="F1677" s="4"/>
      <c r="G1677" s="5"/>
      <c r="H1677" s="4"/>
      <c r="I1677" s="5"/>
      <c r="J1677" s="6"/>
      <c r="K1677" s="5"/>
      <c r="L1677" s="5"/>
      <c r="M1677" s="5"/>
      <c r="N1677" s="7"/>
      <c r="O1677" s="38"/>
      <c r="P1677" s="5"/>
      <c r="Q1677" s="5"/>
      <c r="R1677" s="7"/>
      <c r="S1677" s="38"/>
      <c r="T1677" s="5"/>
      <c r="U1677" s="5"/>
      <c r="V1677" s="55"/>
      <c r="W1677" s="38"/>
      <c r="X1677" s="5"/>
      <c r="Y1677" s="5"/>
      <c r="Z1677" s="55"/>
      <c r="AA1677" s="36">
        <f>IF(Dane!$E$3=1,AO1677+BA1677+BM1677,IF(Dane!$E$3=2,AU1677+BG1677+BS1677,AW1677+BI1677+BU1677))</f>
        <v>0</v>
      </c>
      <c r="AB1677" s="16">
        <f>IF(Dane!$E$3=1,AP1677+BB1677+BN1677,IF(Dane!$E$3=2,AV1677+BH1677+BT1677,AX1677+BJ1677+BV1677))</f>
        <v>0</v>
      </c>
      <c r="AC1677" s="16">
        <f>IF(((K1677*Dane!$C$9)-AA1677)&lt;0,0,(K1677*Dane!$C$9)-AA1677)</f>
        <v>0</v>
      </c>
      <c r="AD1677" s="37">
        <f>IFERROR(IF(((L1677*Dane!$C$9)-AB1677)&lt;0,0,(L1677*Dane!$C$9)-AB1677),0)</f>
        <v>0</v>
      </c>
      <c r="AE1677" s="97"/>
      <c r="AF1677" s="77">
        <f>IF(Dane!$E$3=1,AO1677,IF(Dane!$E$3=2,AU1677,AW1677))</f>
        <v>0</v>
      </c>
      <c r="AG1677" s="77">
        <f>IF(Dane!$E$3=1,AP1677,IF(Dane!$E$3=2,AV1677,AX1677))</f>
        <v>0</v>
      </c>
      <c r="AH1677" s="77">
        <f>IF(Dane!$E$3=1,BA1677,IF(Dane!$E$3=2,BG1677,BI1677))</f>
        <v>0</v>
      </c>
      <c r="AI1677" s="77">
        <f>IF(Dane!$E$3=1,BB1677,IF(Dane!$E$3=2,BH1677,BJ1677))</f>
        <v>0</v>
      </c>
      <c r="AJ1677" s="77">
        <f>IF(Dane!$E$3=1,BM1677,IF(Dane!$E$3=2,BS1677,BU1677))</f>
        <v>0</v>
      </c>
      <c r="AK1677" s="77">
        <f>IF(Dane!$E$3=1,BN1677,IF(Dane!$E$3=2,BT1677,BV1677))</f>
        <v>0</v>
      </c>
      <c r="AL1677" s="24">
        <f t="shared" si="805"/>
        <v>0</v>
      </c>
      <c r="AM1677" s="24">
        <f t="shared" si="806"/>
        <v>0</v>
      </c>
      <c r="AN1677" s="24"/>
      <c r="AO1677" s="24">
        <f t="shared" si="791"/>
        <v>0</v>
      </c>
      <c r="AP1677" s="24">
        <f t="shared" si="807"/>
        <v>0</v>
      </c>
      <c r="AQ1677" s="24">
        <f t="shared" si="792"/>
        <v>0</v>
      </c>
      <c r="AR1677" s="24">
        <f t="shared" si="793"/>
        <v>0</v>
      </c>
      <c r="AS1677" s="24">
        <f t="shared" si="794"/>
        <v>0</v>
      </c>
      <c r="AT1677" s="24">
        <f t="shared" si="808"/>
        <v>0</v>
      </c>
      <c r="AU1677" s="24">
        <f t="shared" si="817"/>
        <v>0</v>
      </c>
      <c r="AV1677" s="24">
        <v>0</v>
      </c>
      <c r="AW1677" s="24">
        <f t="shared" ref="AW1677:AW1740" si="820">IF(AT1677&gt;AQ1677,AQ1677,AT1677)</f>
        <v>0</v>
      </c>
      <c r="AX1677" s="24">
        <v>0</v>
      </c>
      <c r="AY1677" s="24">
        <f t="shared" si="809"/>
        <v>0</v>
      </c>
      <c r="AZ1677" s="24">
        <f t="shared" si="810"/>
        <v>0</v>
      </c>
      <c r="BA1677" s="24">
        <f t="shared" si="795"/>
        <v>0</v>
      </c>
      <c r="BB1677" s="24">
        <f t="shared" si="796"/>
        <v>0</v>
      </c>
      <c r="BC1677" s="24">
        <f t="shared" si="797"/>
        <v>0</v>
      </c>
      <c r="BD1677" s="24">
        <f t="shared" si="798"/>
        <v>0</v>
      </c>
      <c r="BE1677" s="24">
        <f t="shared" si="799"/>
        <v>0</v>
      </c>
      <c r="BF1677" s="24">
        <f t="shared" si="811"/>
        <v>0</v>
      </c>
      <c r="BG1677" s="24">
        <f t="shared" si="818"/>
        <v>0</v>
      </c>
      <c r="BH1677" s="24">
        <v>0</v>
      </c>
      <c r="BI1677" s="24">
        <f t="shared" si="812"/>
        <v>0</v>
      </c>
      <c r="BJ1677" s="24">
        <v>0</v>
      </c>
      <c r="BK1677" s="24">
        <f t="shared" si="813"/>
        <v>0</v>
      </c>
      <c r="BL1677" s="24">
        <f t="shared" si="814"/>
        <v>0</v>
      </c>
      <c r="BM1677" s="24">
        <f t="shared" si="800"/>
        <v>0</v>
      </c>
      <c r="BN1677" s="24">
        <f t="shared" si="801"/>
        <v>0</v>
      </c>
      <c r="BO1677" s="24">
        <f t="shared" si="802"/>
        <v>0</v>
      </c>
      <c r="BP1677" s="24">
        <f t="shared" si="803"/>
        <v>0</v>
      </c>
      <c r="BQ1677" s="24">
        <f t="shared" si="804"/>
        <v>0</v>
      </c>
      <c r="BR1677" s="24">
        <f t="shared" si="815"/>
        <v>0</v>
      </c>
      <c r="BS1677" s="24">
        <f t="shared" si="819"/>
        <v>0</v>
      </c>
      <c r="BT1677" s="24">
        <v>0</v>
      </c>
      <c r="BU1677" s="24">
        <f t="shared" si="816"/>
        <v>0</v>
      </c>
      <c r="BV1677" s="24">
        <v>0</v>
      </c>
    </row>
    <row r="1678" spans="1:74">
      <c r="A1678" s="87">
        <v>1669</v>
      </c>
      <c r="B1678" s="1"/>
      <c r="C1678" s="1"/>
      <c r="D1678" s="2"/>
      <c r="E1678" s="3"/>
      <c r="F1678" s="4"/>
      <c r="G1678" s="5"/>
      <c r="H1678" s="4"/>
      <c r="I1678" s="5"/>
      <c r="J1678" s="6"/>
      <c r="K1678" s="5"/>
      <c r="L1678" s="5"/>
      <c r="M1678" s="5"/>
      <c r="N1678" s="7"/>
      <c r="O1678" s="38"/>
      <c r="P1678" s="5"/>
      <c r="Q1678" s="5"/>
      <c r="R1678" s="7"/>
      <c r="S1678" s="38"/>
      <c r="T1678" s="5"/>
      <c r="U1678" s="5"/>
      <c r="V1678" s="55"/>
      <c r="W1678" s="38"/>
      <c r="X1678" s="5"/>
      <c r="Y1678" s="5"/>
      <c r="Z1678" s="55"/>
      <c r="AA1678" s="36">
        <f>IF(Dane!$E$3=1,AO1678+BA1678+BM1678,IF(Dane!$E$3=2,AU1678+BG1678+BS1678,AW1678+BI1678+BU1678))</f>
        <v>0</v>
      </c>
      <c r="AB1678" s="16">
        <f>IF(Dane!$E$3=1,AP1678+BB1678+BN1678,IF(Dane!$E$3=2,AV1678+BH1678+BT1678,AX1678+BJ1678+BV1678))</f>
        <v>0</v>
      </c>
      <c r="AC1678" s="16">
        <f>IF(((K1678*Dane!$C$9)-AA1678)&lt;0,0,(K1678*Dane!$C$9)-AA1678)</f>
        <v>0</v>
      </c>
      <c r="AD1678" s="37">
        <f>IFERROR(IF(((L1678*Dane!$C$9)-AB1678)&lt;0,0,(L1678*Dane!$C$9)-AB1678),0)</f>
        <v>0</v>
      </c>
      <c r="AE1678" s="97"/>
      <c r="AF1678" s="77">
        <f>IF(Dane!$E$3=1,AO1678,IF(Dane!$E$3=2,AU1678,AW1678))</f>
        <v>0</v>
      </c>
      <c r="AG1678" s="77">
        <f>IF(Dane!$E$3=1,AP1678,IF(Dane!$E$3=2,AV1678,AX1678))</f>
        <v>0</v>
      </c>
      <c r="AH1678" s="77">
        <f>IF(Dane!$E$3=1,BA1678,IF(Dane!$E$3=2,BG1678,BI1678))</f>
        <v>0</v>
      </c>
      <c r="AI1678" s="77">
        <f>IF(Dane!$E$3=1,BB1678,IF(Dane!$E$3=2,BH1678,BJ1678))</f>
        <v>0</v>
      </c>
      <c r="AJ1678" s="77">
        <f>IF(Dane!$E$3=1,BM1678,IF(Dane!$E$3=2,BS1678,BU1678))</f>
        <v>0</v>
      </c>
      <c r="AK1678" s="77">
        <f>IF(Dane!$E$3=1,BN1678,IF(Dane!$E$3=2,BT1678,BV1678))</f>
        <v>0</v>
      </c>
      <c r="AL1678" s="24">
        <f t="shared" si="805"/>
        <v>0</v>
      </c>
      <c r="AM1678" s="24">
        <f t="shared" si="806"/>
        <v>0</v>
      </c>
      <c r="AN1678" s="24"/>
      <c r="AO1678" s="24">
        <f t="shared" si="791"/>
        <v>0</v>
      </c>
      <c r="AP1678" s="24">
        <f t="shared" si="807"/>
        <v>0</v>
      </c>
      <c r="AQ1678" s="24">
        <f t="shared" si="792"/>
        <v>0</v>
      </c>
      <c r="AR1678" s="24">
        <f t="shared" si="793"/>
        <v>0</v>
      </c>
      <c r="AS1678" s="24">
        <f t="shared" si="794"/>
        <v>0</v>
      </c>
      <c r="AT1678" s="24">
        <f t="shared" si="808"/>
        <v>0</v>
      </c>
      <c r="AU1678" s="24">
        <f t="shared" si="817"/>
        <v>0</v>
      </c>
      <c r="AV1678" s="24">
        <v>0</v>
      </c>
      <c r="AW1678" s="24">
        <f t="shared" si="820"/>
        <v>0</v>
      </c>
      <c r="AX1678" s="24">
        <v>0</v>
      </c>
      <c r="AY1678" s="24">
        <f t="shared" si="809"/>
        <v>0</v>
      </c>
      <c r="AZ1678" s="24">
        <f t="shared" si="810"/>
        <v>0</v>
      </c>
      <c r="BA1678" s="24">
        <f t="shared" si="795"/>
        <v>0</v>
      </c>
      <c r="BB1678" s="24">
        <f t="shared" si="796"/>
        <v>0</v>
      </c>
      <c r="BC1678" s="24">
        <f t="shared" si="797"/>
        <v>0</v>
      </c>
      <c r="BD1678" s="24">
        <f t="shared" si="798"/>
        <v>0</v>
      </c>
      <c r="BE1678" s="24">
        <f t="shared" si="799"/>
        <v>0</v>
      </c>
      <c r="BF1678" s="24">
        <f t="shared" si="811"/>
        <v>0</v>
      </c>
      <c r="BG1678" s="24">
        <f t="shared" si="818"/>
        <v>0</v>
      </c>
      <c r="BH1678" s="24">
        <v>0</v>
      </c>
      <c r="BI1678" s="24">
        <f t="shared" si="812"/>
        <v>0</v>
      </c>
      <c r="BJ1678" s="24">
        <v>0</v>
      </c>
      <c r="BK1678" s="24">
        <f t="shared" si="813"/>
        <v>0</v>
      </c>
      <c r="BL1678" s="24">
        <f t="shared" si="814"/>
        <v>0</v>
      </c>
      <c r="BM1678" s="24">
        <f t="shared" si="800"/>
        <v>0</v>
      </c>
      <c r="BN1678" s="24">
        <f t="shared" si="801"/>
        <v>0</v>
      </c>
      <c r="BO1678" s="24">
        <f t="shared" si="802"/>
        <v>0</v>
      </c>
      <c r="BP1678" s="24">
        <f t="shared" si="803"/>
        <v>0</v>
      </c>
      <c r="BQ1678" s="24">
        <f t="shared" si="804"/>
        <v>0</v>
      </c>
      <c r="BR1678" s="24">
        <f t="shared" si="815"/>
        <v>0</v>
      </c>
      <c r="BS1678" s="24">
        <f t="shared" si="819"/>
        <v>0</v>
      </c>
      <c r="BT1678" s="24">
        <v>0</v>
      </c>
      <c r="BU1678" s="24">
        <f t="shared" si="816"/>
        <v>0</v>
      </c>
      <c r="BV1678" s="24">
        <v>0</v>
      </c>
    </row>
    <row r="1679" spans="1:74">
      <c r="A1679" s="87">
        <v>1670</v>
      </c>
      <c r="B1679" s="1"/>
      <c r="C1679" s="1"/>
      <c r="D1679" s="2"/>
      <c r="E1679" s="3"/>
      <c r="F1679" s="4"/>
      <c r="G1679" s="5"/>
      <c r="H1679" s="4"/>
      <c r="I1679" s="5"/>
      <c r="J1679" s="6"/>
      <c r="K1679" s="5"/>
      <c r="L1679" s="5"/>
      <c r="M1679" s="5"/>
      <c r="N1679" s="7"/>
      <c r="O1679" s="38"/>
      <c r="P1679" s="5"/>
      <c r="Q1679" s="5"/>
      <c r="R1679" s="7"/>
      <c r="S1679" s="38"/>
      <c r="T1679" s="5"/>
      <c r="U1679" s="5"/>
      <c r="V1679" s="55"/>
      <c r="W1679" s="38"/>
      <c r="X1679" s="5"/>
      <c r="Y1679" s="5"/>
      <c r="Z1679" s="55"/>
      <c r="AA1679" s="36">
        <f>IF(Dane!$E$3=1,AO1679+BA1679+BM1679,IF(Dane!$E$3=2,AU1679+BG1679+BS1679,AW1679+BI1679+BU1679))</f>
        <v>0</v>
      </c>
      <c r="AB1679" s="16">
        <f>IF(Dane!$E$3=1,AP1679+BB1679+BN1679,IF(Dane!$E$3=2,AV1679+BH1679+BT1679,AX1679+BJ1679+BV1679))</f>
        <v>0</v>
      </c>
      <c r="AC1679" s="16">
        <f>IF(((K1679*Dane!$C$9)-AA1679)&lt;0,0,(K1679*Dane!$C$9)-AA1679)</f>
        <v>0</v>
      </c>
      <c r="AD1679" s="37">
        <f>IFERROR(IF(((L1679*Dane!$C$9)-AB1679)&lt;0,0,(L1679*Dane!$C$9)-AB1679),0)</f>
        <v>0</v>
      </c>
      <c r="AE1679" s="97"/>
      <c r="AF1679" s="77">
        <f>IF(Dane!$E$3=1,AO1679,IF(Dane!$E$3=2,AU1679,AW1679))</f>
        <v>0</v>
      </c>
      <c r="AG1679" s="77">
        <f>IF(Dane!$E$3=1,AP1679,IF(Dane!$E$3=2,AV1679,AX1679))</f>
        <v>0</v>
      </c>
      <c r="AH1679" s="77">
        <f>IF(Dane!$E$3=1,BA1679,IF(Dane!$E$3=2,BG1679,BI1679))</f>
        <v>0</v>
      </c>
      <c r="AI1679" s="77">
        <f>IF(Dane!$E$3=1,BB1679,IF(Dane!$E$3=2,BH1679,BJ1679))</f>
        <v>0</v>
      </c>
      <c r="AJ1679" s="77">
        <f>IF(Dane!$E$3=1,BM1679,IF(Dane!$E$3=2,BS1679,BU1679))</f>
        <v>0</v>
      </c>
      <c r="AK1679" s="77">
        <f>IF(Dane!$E$3=1,BN1679,IF(Dane!$E$3=2,BT1679,BV1679))</f>
        <v>0</v>
      </c>
      <c r="AL1679" s="24">
        <f t="shared" si="805"/>
        <v>0</v>
      </c>
      <c r="AM1679" s="24">
        <f t="shared" si="806"/>
        <v>0</v>
      </c>
      <c r="AN1679" s="24"/>
      <c r="AO1679" s="24">
        <f t="shared" si="791"/>
        <v>0</v>
      </c>
      <c r="AP1679" s="24">
        <f t="shared" si="807"/>
        <v>0</v>
      </c>
      <c r="AQ1679" s="24">
        <f t="shared" si="792"/>
        <v>0</v>
      </c>
      <c r="AR1679" s="24">
        <f t="shared" si="793"/>
        <v>0</v>
      </c>
      <c r="AS1679" s="24">
        <f t="shared" si="794"/>
        <v>0</v>
      </c>
      <c r="AT1679" s="24">
        <f t="shared" si="808"/>
        <v>0</v>
      </c>
      <c r="AU1679" s="24">
        <f t="shared" si="817"/>
        <v>0</v>
      </c>
      <c r="AV1679" s="24">
        <v>0</v>
      </c>
      <c r="AW1679" s="24">
        <f t="shared" si="820"/>
        <v>0</v>
      </c>
      <c r="AX1679" s="24">
        <v>0</v>
      </c>
      <c r="AY1679" s="24">
        <f t="shared" si="809"/>
        <v>0</v>
      </c>
      <c r="AZ1679" s="24">
        <f t="shared" si="810"/>
        <v>0</v>
      </c>
      <c r="BA1679" s="24">
        <f t="shared" si="795"/>
        <v>0</v>
      </c>
      <c r="BB1679" s="24">
        <f t="shared" si="796"/>
        <v>0</v>
      </c>
      <c r="BC1679" s="24">
        <f t="shared" si="797"/>
        <v>0</v>
      </c>
      <c r="BD1679" s="24">
        <f t="shared" si="798"/>
        <v>0</v>
      </c>
      <c r="BE1679" s="24">
        <f t="shared" si="799"/>
        <v>0</v>
      </c>
      <c r="BF1679" s="24">
        <f t="shared" si="811"/>
        <v>0</v>
      </c>
      <c r="BG1679" s="24">
        <f t="shared" si="818"/>
        <v>0</v>
      </c>
      <c r="BH1679" s="24">
        <v>0</v>
      </c>
      <c r="BI1679" s="24">
        <f t="shared" si="812"/>
        <v>0</v>
      </c>
      <c r="BJ1679" s="24">
        <v>0</v>
      </c>
      <c r="BK1679" s="24">
        <f t="shared" si="813"/>
        <v>0</v>
      </c>
      <c r="BL1679" s="24">
        <f t="shared" si="814"/>
        <v>0</v>
      </c>
      <c r="BM1679" s="24">
        <f t="shared" si="800"/>
        <v>0</v>
      </c>
      <c r="BN1679" s="24">
        <f t="shared" si="801"/>
        <v>0</v>
      </c>
      <c r="BO1679" s="24">
        <f t="shared" si="802"/>
        <v>0</v>
      </c>
      <c r="BP1679" s="24">
        <f t="shared" si="803"/>
        <v>0</v>
      </c>
      <c r="BQ1679" s="24">
        <f t="shared" si="804"/>
        <v>0</v>
      </c>
      <c r="BR1679" s="24">
        <f t="shared" si="815"/>
        <v>0</v>
      </c>
      <c r="BS1679" s="24">
        <f t="shared" si="819"/>
        <v>0</v>
      </c>
      <c r="BT1679" s="24">
        <v>0</v>
      </c>
      <c r="BU1679" s="24">
        <f t="shared" si="816"/>
        <v>0</v>
      </c>
      <c r="BV1679" s="24">
        <v>0</v>
      </c>
    </row>
    <row r="1680" spans="1:74">
      <c r="A1680" s="87">
        <v>1671</v>
      </c>
      <c r="B1680" s="1"/>
      <c r="C1680" s="1"/>
      <c r="D1680" s="2"/>
      <c r="E1680" s="3"/>
      <c r="F1680" s="4"/>
      <c r="G1680" s="5"/>
      <c r="H1680" s="4"/>
      <c r="I1680" s="5"/>
      <c r="J1680" s="6"/>
      <c r="K1680" s="5"/>
      <c r="L1680" s="5"/>
      <c r="M1680" s="5"/>
      <c r="N1680" s="7"/>
      <c r="O1680" s="38"/>
      <c r="P1680" s="5"/>
      <c r="Q1680" s="5"/>
      <c r="R1680" s="7"/>
      <c r="S1680" s="38"/>
      <c r="T1680" s="5"/>
      <c r="U1680" s="5"/>
      <c r="V1680" s="55"/>
      <c r="W1680" s="38"/>
      <c r="X1680" s="5"/>
      <c r="Y1680" s="5"/>
      <c r="Z1680" s="55"/>
      <c r="AA1680" s="36">
        <f>IF(Dane!$E$3=1,AO1680+BA1680+BM1680,IF(Dane!$E$3=2,AU1680+BG1680+BS1680,AW1680+BI1680+BU1680))</f>
        <v>0</v>
      </c>
      <c r="AB1680" s="16">
        <f>IF(Dane!$E$3=1,AP1680+BB1680+BN1680,IF(Dane!$E$3=2,AV1680+BH1680+BT1680,AX1680+BJ1680+BV1680))</f>
        <v>0</v>
      </c>
      <c r="AC1680" s="16">
        <f>IF(((K1680*Dane!$C$9)-AA1680)&lt;0,0,(K1680*Dane!$C$9)-AA1680)</f>
        <v>0</v>
      </c>
      <c r="AD1680" s="37">
        <f>IFERROR(IF(((L1680*Dane!$C$9)-AB1680)&lt;0,0,(L1680*Dane!$C$9)-AB1680),0)</f>
        <v>0</v>
      </c>
      <c r="AE1680" s="97"/>
      <c r="AF1680" s="77">
        <f>IF(Dane!$E$3=1,AO1680,IF(Dane!$E$3=2,AU1680,AW1680))</f>
        <v>0</v>
      </c>
      <c r="AG1680" s="77">
        <f>IF(Dane!$E$3=1,AP1680,IF(Dane!$E$3=2,AV1680,AX1680))</f>
        <v>0</v>
      </c>
      <c r="AH1680" s="77">
        <f>IF(Dane!$E$3=1,BA1680,IF(Dane!$E$3=2,BG1680,BI1680))</f>
        <v>0</v>
      </c>
      <c r="AI1680" s="77">
        <f>IF(Dane!$E$3=1,BB1680,IF(Dane!$E$3=2,BH1680,BJ1680))</f>
        <v>0</v>
      </c>
      <c r="AJ1680" s="77">
        <f>IF(Dane!$E$3=1,BM1680,IF(Dane!$E$3=2,BS1680,BU1680))</f>
        <v>0</v>
      </c>
      <c r="AK1680" s="77">
        <f>IF(Dane!$E$3=1,BN1680,IF(Dane!$E$3=2,BT1680,BV1680))</f>
        <v>0</v>
      </c>
      <c r="AL1680" s="24">
        <f t="shared" si="805"/>
        <v>0</v>
      </c>
      <c r="AM1680" s="24">
        <f t="shared" si="806"/>
        <v>0</v>
      </c>
      <c r="AN1680" s="24"/>
      <c r="AO1680" s="24">
        <f t="shared" si="791"/>
        <v>0</v>
      </c>
      <c r="AP1680" s="24">
        <f t="shared" si="807"/>
        <v>0</v>
      </c>
      <c r="AQ1680" s="24">
        <f t="shared" si="792"/>
        <v>0</v>
      </c>
      <c r="AR1680" s="24">
        <f t="shared" si="793"/>
        <v>0</v>
      </c>
      <c r="AS1680" s="24">
        <f t="shared" si="794"/>
        <v>0</v>
      </c>
      <c r="AT1680" s="24">
        <f t="shared" si="808"/>
        <v>0</v>
      </c>
      <c r="AU1680" s="24">
        <f t="shared" si="817"/>
        <v>0</v>
      </c>
      <c r="AV1680" s="24">
        <v>0</v>
      </c>
      <c r="AW1680" s="24">
        <f t="shared" si="820"/>
        <v>0</v>
      </c>
      <c r="AX1680" s="24">
        <v>0</v>
      </c>
      <c r="AY1680" s="24">
        <f t="shared" si="809"/>
        <v>0</v>
      </c>
      <c r="AZ1680" s="24">
        <f t="shared" si="810"/>
        <v>0</v>
      </c>
      <c r="BA1680" s="24">
        <f t="shared" si="795"/>
        <v>0</v>
      </c>
      <c r="BB1680" s="24">
        <f t="shared" si="796"/>
        <v>0</v>
      </c>
      <c r="BC1680" s="24">
        <f t="shared" si="797"/>
        <v>0</v>
      </c>
      <c r="BD1680" s="24">
        <f t="shared" si="798"/>
        <v>0</v>
      </c>
      <c r="BE1680" s="24">
        <f t="shared" si="799"/>
        <v>0</v>
      </c>
      <c r="BF1680" s="24">
        <f t="shared" si="811"/>
        <v>0</v>
      </c>
      <c r="BG1680" s="24">
        <f t="shared" si="818"/>
        <v>0</v>
      </c>
      <c r="BH1680" s="24">
        <v>0</v>
      </c>
      <c r="BI1680" s="24">
        <f t="shared" si="812"/>
        <v>0</v>
      </c>
      <c r="BJ1680" s="24">
        <v>0</v>
      </c>
      <c r="BK1680" s="24">
        <f t="shared" si="813"/>
        <v>0</v>
      </c>
      <c r="BL1680" s="24">
        <f t="shared" si="814"/>
        <v>0</v>
      </c>
      <c r="BM1680" s="24">
        <f t="shared" si="800"/>
        <v>0</v>
      </c>
      <c r="BN1680" s="24">
        <f t="shared" si="801"/>
        <v>0</v>
      </c>
      <c r="BO1680" s="24">
        <f t="shared" si="802"/>
        <v>0</v>
      </c>
      <c r="BP1680" s="24">
        <f t="shared" si="803"/>
        <v>0</v>
      </c>
      <c r="BQ1680" s="24">
        <f t="shared" si="804"/>
        <v>0</v>
      </c>
      <c r="BR1680" s="24">
        <f t="shared" si="815"/>
        <v>0</v>
      </c>
      <c r="BS1680" s="24">
        <f t="shared" si="819"/>
        <v>0</v>
      </c>
      <c r="BT1680" s="24">
        <v>0</v>
      </c>
      <c r="BU1680" s="24">
        <f t="shared" si="816"/>
        <v>0</v>
      </c>
      <c r="BV1680" s="24">
        <v>0</v>
      </c>
    </row>
    <row r="1681" spans="1:74">
      <c r="A1681" s="87">
        <v>1672</v>
      </c>
      <c r="B1681" s="1"/>
      <c r="C1681" s="1"/>
      <c r="D1681" s="2"/>
      <c r="E1681" s="3"/>
      <c r="F1681" s="4"/>
      <c r="G1681" s="5"/>
      <c r="H1681" s="4"/>
      <c r="I1681" s="5"/>
      <c r="J1681" s="6"/>
      <c r="K1681" s="5"/>
      <c r="L1681" s="5"/>
      <c r="M1681" s="5"/>
      <c r="N1681" s="7"/>
      <c r="O1681" s="38"/>
      <c r="P1681" s="5"/>
      <c r="Q1681" s="5"/>
      <c r="R1681" s="7"/>
      <c r="S1681" s="38"/>
      <c r="T1681" s="5"/>
      <c r="U1681" s="5"/>
      <c r="V1681" s="55"/>
      <c r="W1681" s="38"/>
      <c r="X1681" s="5"/>
      <c r="Y1681" s="5"/>
      <c r="Z1681" s="55"/>
      <c r="AA1681" s="36">
        <f>IF(Dane!$E$3=1,AO1681+BA1681+BM1681,IF(Dane!$E$3=2,AU1681+BG1681+BS1681,AW1681+BI1681+BU1681))</f>
        <v>0</v>
      </c>
      <c r="AB1681" s="16">
        <f>IF(Dane!$E$3=1,AP1681+BB1681+BN1681,IF(Dane!$E$3=2,AV1681+BH1681+BT1681,AX1681+BJ1681+BV1681))</f>
        <v>0</v>
      </c>
      <c r="AC1681" s="16">
        <f>IF(((K1681*Dane!$C$9)-AA1681)&lt;0,0,(K1681*Dane!$C$9)-AA1681)</f>
        <v>0</v>
      </c>
      <c r="AD1681" s="37">
        <f>IFERROR(IF(((L1681*Dane!$C$9)-AB1681)&lt;0,0,(L1681*Dane!$C$9)-AB1681),0)</f>
        <v>0</v>
      </c>
      <c r="AE1681" s="97"/>
      <c r="AF1681" s="77">
        <f>IF(Dane!$E$3=1,AO1681,IF(Dane!$E$3=2,AU1681,AW1681))</f>
        <v>0</v>
      </c>
      <c r="AG1681" s="77">
        <f>IF(Dane!$E$3=1,AP1681,IF(Dane!$E$3=2,AV1681,AX1681))</f>
        <v>0</v>
      </c>
      <c r="AH1681" s="77">
        <f>IF(Dane!$E$3=1,BA1681,IF(Dane!$E$3=2,BG1681,BI1681))</f>
        <v>0</v>
      </c>
      <c r="AI1681" s="77">
        <f>IF(Dane!$E$3=1,BB1681,IF(Dane!$E$3=2,BH1681,BJ1681))</f>
        <v>0</v>
      </c>
      <c r="AJ1681" s="77">
        <f>IF(Dane!$E$3=1,BM1681,IF(Dane!$E$3=2,BS1681,BU1681))</f>
        <v>0</v>
      </c>
      <c r="AK1681" s="77">
        <f>IF(Dane!$E$3=1,BN1681,IF(Dane!$E$3=2,BT1681,BV1681))</f>
        <v>0</v>
      </c>
      <c r="AL1681" s="24">
        <f t="shared" si="805"/>
        <v>0</v>
      </c>
      <c r="AM1681" s="24">
        <f t="shared" si="806"/>
        <v>0</v>
      </c>
      <c r="AN1681" s="24"/>
      <c r="AO1681" s="24">
        <f t="shared" si="791"/>
        <v>0</v>
      </c>
      <c r="AP1681" s="24">
        <f t="shared" si="807"/>
        <v>0</v>
      </c>
      <c r="AQ1681" s="24">
        <f t="shared" si="792"/>
        <v>0</v>
      </c>
      <c r="AR1681" s="24">
        <f t="shared" si="793"/>
        <v>0</v>
      </c>
      <c r="AS1681" s="24">
        <f t="shared" si="794"/>
        <v>0</v>
      </c>
      <c r="AT1681" s="24">
        <f t="shared" si="808"/>
        <v>0</v>
      </c>
      <c r="AU1681" s="24">
        <f t="shared" si="817"/>
        <v>0</v>
      </c>
      <c r="AV1681" s="24">
        <v>0</v>
      </c>
      <c r="AW1681" s="24">
        <f t="shared" si="820"/>
        <v>0</v>
      </c>
      <c r="AX1681" s="24">
        <v>0</v>
      </c>
      <c r="AY1681" s="24">
        <f t="shared" si="809"/>
        <v>0</v>
      </c>
      <c r="AZ1681" s="24">
        <f t="shared" si="810"/>
        <v>0</v>
      </c>
      <c r="BA1681" s="24">
        <f t="shared" si="795"/>
        <v>0</v>
      </c>
      <c r="BB1681" s="24">
        <f t="shared" si="796"/>
        <v>0</v>
      </c>
      <c r="BC1681" s="24">
        <f t="shared" si="797"/>
        <v>0</v>
      </c>
      <c r="BD1681" s="24">
        <f t="shared" si="798"/>
        <v>0</v>
      </c>
      <c r="BE1681" s="24">
        <f t="shared" si="799"/>
        <v>0</v>
      </c>
      <c r="BF1681" s="24">
        <f t="shared" si="811"/>
        <v>0</v>
      </c>
      <c r="BG1681" s="24">
        <f t="shared" si="818"/>
        <v>0</v>
      </c>
      <c r="BH1681" s="24">
        <v>0</v>
      </c>
      <c r="BI1681" s="24">
        <f t="shared" si="812"/>
        <v>0</v>
      </c>
      <c r="BJ1681" s="24">
        <v>0</v>
      </c>
      <c r="BK1681" s="24">
        <f t="shared" si="813"/>
        <v>0</v>
      </c>
      <c r="BL1681" s="24">
        <f t="shared" si="814"/>
        <v>0</v>
      </c>
      <c r="BM1681" s="24">
        <f t="shared" si="800"/>
        <v>0</v>
      </c>
      <c r="BN1681" s="24">
        <f t="shared" si="801"/>
        <v>0</v>
      </c>
      <c r="BO1681" s="24">
        <f t="shared" si="802"/>
        <v>0</v>
      </c>
      <c r="BP1681" s="24">
        <f t="shared" si="803"/>
        <v>0</v>
      </c>
      <c r="BQ1681" s="24">
        <f t="shared" si="804"/>
        <v>0</v>
      </c>
      <c r="BR1681" s="24">
        <f t="shared" si="815"/>
        <v>0</v>
      </c>
      <c r="BS1681" s="24">
        <f t="shared" si="819"/>
        <v>0</v>
      </c>
      <c r="BT1681" s="24">
        <v>0</v>
      </c>
      <c r="BU1681" s="24">
        <f t="shared" si="816"/>
        <v>0</v>
      </c>
      <c r="BV1681" s="24">
        <v>0</v>
      </c>
    </row>
    <row r="1682" spans="1:74">
      <c r="A1682" s="87">
        <v>1673</v>
      </c>
      <c r="B1682" s="1"/>
      <c r="C1682" s="1"/>
      <c r="D1682" s="2"/>
      <c r="E1682" s="3"/>
      <c r="F1682" s="4"/>
      <c r="G1682" s="5"/>
      <c r="H1682" s="4"/>
      <c r="I1682" s="5"/>
      <c r="J1682" s="6"/>
      <c r="K1682" s="5"/>
      <c r="L1682" s="5"/>
      <c r="M1682" s="5"/>
      <c r="N1682" s="7"/>
      <c r="O1682" s="38"/>
      <c r="P1682" s="5"/>
      <c r="Q1682" s="5"/>
      <c r="R1682" s="7"/>
      <c r="S1682" s="38"/>
      <c r="T1682" s="5"/>
      <c r="U1682" s="5"/>
      <c r="V1682" s="55"/>
      <c r="W1682" s="38"/>
      <c r="X1682" s="5"/>
      <c r="Y1682" s="5"/>
      <c r="Z1682" s="55"/>
      <c r="AA1682" s="36">
        <f>IF(Dane!$E$3=1,AO1682+BA1682+BM1682,IF(Dane!$E$3=2,AU1682+BG1682+BS1682,AW1682+BI1682+BU1682))</f>
        <v>0</v>
      </c>
      <c r="AB1682" s="16">
        <f>IF(Dane!$E$3=1,AP1682+BB1682+BN1682,IF(Dane!$E$3=2,AV1682+BH1682+BT1682,AX1682+BJ1682+BV1682))</f>
        <v>0</v>
      </c>
      <c r="AC1682" s="16">
        <f>IF(((K1682*Dane!$C$9)-AA1682)&lt;0,0,(K1682*Dane!$C$9)-AA1682)</f>
        <v>0</v>
      </c>
      <c r="AD1682" s="37">
        <f>IFERROR(IF(((L1682*Dane!$C$9)-AB1682)&lt;0,0,(L1682*Dane!$C$9)-AB1682),0)</f>
        <v>0</v>
      </c>
      <c r="AE1682" s="97"/>
      <c r="AF1682" s="77">
        <f>IF(Dane!$E$3=1,AO1682,IF(Dane!$E$3=2,AU1682,AW1682))</f>
        <v>0</v>
      </c>
      <c r="AG1682" s="77">
        <f>IF(Dane!$E$3=1,AP1682,IF(Dane!$E$3=2,AV1682,AX1682))</f>
        <v>0</v>
      </c>
      <c r="AH1682" s="77">
        <f>IF(Dane!$E$3=1,BA1682,IF(Dane!$E$3=2,BG1682,BI1682))</f>
        <v>0</v>
      </c>
      <c r="AI1682" s="77">
        <f>IF(Dane!$E$3=1,BB1682,IF(Dane!$E$3=2,BH1682,BJ1682))</f>
        <v>0</v>
      </c>
      <c r="AJ1682" s="77">
        <f>IF(Dane!$E$3=1,BM1682,IF(Dane!$E$3=2,BS1682,BU1682))</f>
        <v>0</v>
      </c>
      <c r="AK1682" s="77">
        <f>IF(Dane!$E$3=1,BN1682,IF(Dane!$E$3=2,BT1682,BV1682))</f>
        <v>0</v>
      </c>
      <c r="AL1682" s="24">
        <f t="shared" si="805"/>
        <v>0</v>
      </c>
      <c r="AM1682" s="24">
        <f t="shared" si="806"/>
        <v>0</v>
      </c>
      <c r="AN1682" s="24"/>
      <c r="AO1682" s="24">
        <f t="shared" si="791"/>
        <v>0</v>
      </c>
      <c r="AP1682" s="24">
        <f t="shared" si="807"/>
        <v>0</v>
      </c>
      <c r="AQ1682" s="24">
        <f t="shared" si="792"/>
        <v>0</v>
      </c>
      <c r="AR1682" s="24">
        <f t="shared" si="793"/>
        <v>0</v>
      </c>
      <c r="AS1682" s="24">
        <f t="shared" si="794"/>
        <v>0</v>
      </c>
      <c r="AT1682" s="24">
        <f t="shared" si="808"/>
        <v>0</v>
      </c>
      <c r="AU1682" s="24">
        <f t="shared" si="817"/>
        <v>0</v>
      </c>
      <c r="AV1682" s="24">
        <v>0</v>
      </c>
      <c r="AW1682" s="24">
        <f t="shared" si="820"/>
        <v>0</v>
      </c>
      <c r="AX1682" s="24">
        <v>0</v>
      </c>
      <c r="AY1682" s="24">
        <f t="shared" si="809"/>
        <v>0</v>
      </c>
      <c r="AZ1682" s="24">
        <f t="shared" si="810"/>
        <v>0</v>
      </c>
      <c r="BA1682" s="24">
        <f t="shared" si="795"/>
        <v>0</v>
      </c>
      <c r="BB1682" s="24">
        <f t="shared" si="796"/>
        <v>0</v>
      </c>
      <c r="BC1682" s="24">
        <f t="shared" si="797"/>
        <v>0</v>
      </c>
      <c r="BD1682" s="24">
        <f t="shared" si="798"/>
        <v>0</v>
      </c>
      <c r="BE1682" s="24">
        <f t="shared" si="799"/>
        <v>0</v>
      </c>
      <c r="BF1682" s="24">
        <f t="shared" si="811"/>
        <v>0</v>
      </c>
      <c r="BG1682" s="24">
        <f t="shared" si="818"/>
        <v>0</v>
      </c>
      <c r="BH1682" s="24">
        <v>0</v>
      </c>
      <c r="BI1682" s="24">
        <f t="shared" si="812"/>
        <v>0</v>
      </c>
      <c r="BJ1682" s="24">
        <v>0</v>
      </c>
      <c r="BK1682" s="24">
        <f t="shared" si="813"/>
        <v>0</v>
      </c>
      <c r="BL1682" s="24">
        <f t="shared" si="814"/>
        <v>0</v>
      </c>
      <c r="BM1682" s="24">
        <f t="shared" si="800"/>
        <v>0</v>
      </c>
      <c r="BN1682" s="24">
        <f t="shared" si="801"/>
        <v>0</v>
      </c>
      <c r="BO1682" s="24">
        <f t="shared" si="802"/>
        <v>0</v>
      </c>
      <c r="BP1682" s="24">
        <f t="shared" si="803"/>
        <v>0</v>
      </c>
      <c r="BQ1682" s="24">
        <f t="shared" si="804"/>
        <v>0</v>
      </c>
      <c r="BR1682" s="24">
        <f t="shared" si="815"/>
        <v>0</v>
      </c>
      <c r="BS1682" s="24">
        <f t="shared" si="819"/>
        <v>0</v>
      </c>
      <c r="BT1682" s="24">
        <v>0</v>
      </c>
      <c r="BU1682" s="24">
        <f t="shared" si="816"/>
        <v>0</v>
      </c>
      <c r="BV1682" s="24">
        <v>0</v>
      </c>
    </row>
    <row r="1683" spans="1:74">
      <c r="A1683" s="87">
        <v>1674</v>
      </c>
      <c r="B1683" s="1"/>
      <c r="C1683" s="1"/>
      <c r="D1683" s="2"/>
      <c r="E1683" s="3"/>
      <c r="F1683" s="4"/>
      <c r="G1683" s="5"/>
      <c r="H1683" s="4"/>
      <c r="I1683" s="5"/>
      <c r="J1683" s="6"/>
      <c r="K1683" s="5"/>
      <c r="L1683" s="5"/>
      <c r="M1683" s="5"/>
      <c r="N1683" s="7"/>
      <c r="O1683" s="38"/>
      <c r="P1683" s="5"/>
      <c r="Q1683" s="5"/>
      <c r="R1683" s="7"/>
      <c r="S1683" s="38"/>
      <c r="T1683" s="5"/>
      <c r="U1683" s="5"/>
      <c r="V1683" s="55"/>
      <c r="W1683" s="38"/>
      <c r="X1683" s="5"/>
      <c r="Y1683" s="5"/>
      <c r="Z1683" s="55"/>
      <c r="AA1683" s="36">
        <f>IF(Dane!$E$3=1,AO1683+BA1683+BM1683,IF(Dane!$E$3=2,AU1683+BG1683+BS1683,AW1683+BI1683+BU1683))</f>
        <v>0</v>
      </c>
      <c r="AB1683" s="16">
        <f>IF(Dane!$E$3=1,AP1683+BB1683+BN1683,IF(Dane!$E$3=2,AV1683+BH1683+BT1683,AX1683+BJ1683+BV1683))</f>
        <v>0</v>
      </c>
      <c r="AC1683" s="16">
        <f>IF(((K1683*Dane!$C$9)-AA1683)&lt;0,0,(K1683*Dane!$C$9)-AA1683)</f>
        <v>0</v>
      </c>
      <c r="AD1683" s="37">
        <f>IFERROR(IF(((L1683*Dane!$C$9)-AB1683)&lt;0,0,(L1683*Dane!$C$9)-AB1683),0)</f>
        <v>0</v>
      </c>
      <c r="AE1683" s="97"/>
      <c r="AF1683" s="77">
        <f>IF(Dane!$E$3=1,AO1683,IF(Dane!$E$3=2,AU1683,AW1683))</f>
        <v>0</v>
      </c>
      <c r="AG1683" s="77">
        <f>IF(Dane!$E$3=1,AP1683,IF(Dane!$E$3=2,AV1683,AX1683))</f>
        <v>0</v>
      </c>
      <c r="AH1683" s="77">
        <f>IF(Dane!$E$3=1,BA1683,IF(Dane!$E$3=2,BG1683,BI1683))</f>
        <v>0</v>
      </c>
      <c r="AI1683" s="77">
        <f>IF(Dane!$E$3=1,BB1683,IF(Dane!$E$3=2,BH1683,BJ1683))</f>
        <v>0</v>
      </c>
      <c r="AJ1683" s="77">
        <f>IF(Dane!$E$3=1,BM1683,IF(Dane!$E$3=2,BS1683,BU1683))</f>
        <v>0</v>
      </c>
      <c r="AK1683" s="77">
        <f>IF(Dane!$E$3=1,BN1683,IF(Dane!$E$3=2,BT1683,BV1683))</f>
        <v>0</v>
      </c>
      <c r="AL1683" s="24">
        <f t="shared" si="805"/>
        <v>0</v>
      </c>
      <c r="AM1683" s="24">
        <f t="shared" si="806"/>
        <v>0</v>
      </c>
      <c r="AN1683" s="24"/>
      <c r="AO1683" s="24">
        <f t="shared" si="791"/>
        <v>0</v>
      </c>
      <c r="AP1683" s="24">
        <f t="shared" si="807"/>
        <v>0</v>
      </c>
      <c r="AQ1683" s="24">
        <f t="shared" si="792"/>
        <v>0</v>
      </c>
      <c r="AR1683" s="24">
        <f t="shared" si="793"/>
        <v>0</v>
      </c>
      <c r="AS1683" s="24">
        <f t="shared" si="794"/>
        <v>0</v>
      </c>
      <c r="AT1683" s="24">
        <f t="shared" si="808"/>
        <v>0</v>
      </c>
      <c r="AU1683" s="24">
        <f t="shared" si="817"/>
        <v>0</v>
      </c>
      <c r="AV1683" s="24">
        <v>0</v>
      </c>
      <c r="AW1683" s="24">
        <f t="shared" si="820"/>
        <v>0</v>
      </c>
      <c r="AX1683" s="24">
        <v>0</v>
      </c>
      <c r="AY1683" s="24">
        <f t="shared" si="809"/>
        <v>0</v>
      </c>
      <c r="AZ1683" s="24">
        <f t="shared" si="810"/>
        <v>0</v>
      </c>
      <c r="BA1683" s="24">
        <f t="shared" si="795"/>
        <v>0</v>
      </c>
      <c r="BB1683" s="24">
        <f t="shared" si="796"/>
        <v>0</v>
      </c>
      <c r="BC1683" s="24">
        <f t="shared" si="797"/>
        <v>0</v>
      </c>
      <c r="BD1683" s="24">
        <f t="shared" si="798"/>
        <v>0</v>
      </c>
      <c r="BE1683" s="24">
        <f t="shared" si="799"/>
        <v>0</v>
      </c>
      <c r="BF1683" s="24">
        <f t="shared" si="811"/>
        <v>0</v>
      </c>
      <c r="BG1683" s="24">
        <f t="shared" si="818"/>
        <v>0</v>
      </c>
      <c r="BH1683" s="24">
        <v>0</v>
      </c>
      <c r="BI1683" s="24">
        <f t="shared" si="812"/>
        <v>0</v>
      </c>
      <c r="BJ1683" s="24">
        <v>0</v>
      </c>
      <c r="BK1683" s="24">
        <f t="shared" si="813"/>
        <v>0</v>
      </c>
      <c r="BL1683" s="24">
        <f t="shared" si="814"/>
        <v>0</v>
      </c>
      <c r="BM1683" s="24">
        <f t="shared" si="800"/>
        <v>0</v>
      </c>
      <c r="BN1683" s="24">
        <f t="shared" si="801"/>
        <v>0</v>
      </c>
      <c r="BO1683" s="24">
        <f t="shared" si="802"/>
        <v>0</v>
      </c>
      <c r="BP1683" s="24">
        <f t="shared" si="803"/>
        <v>0</v>
      </c>
      <c r="BQ1683" s="24">
        <f t="shared" si="804"/>
        <v>0</v>
      </c>
      <c r="BR1683" s="24">
        <f t="shared" si="815"/>
        <v>0</v>
      </c>
      <c r="BS1683" s="24">
        <f t="shared" si="819"/>
        <v>0</v>
      </c>
      <c r="BT1683" s="24">
        <v>0</v>
      </c>
      <c r="BU1683" s="24">
        <f t="shared" si="816"/>
        <v>0</v>
      </c>
      <c r="BV1683" s="24">
        <v>0</v>
      </c>
    </row>
    <row r="1684" spans="1:74">
      <c r="A1684" s="87">
        <v>1675</v>
      </c>
      <c r="B1684" s="1"/>
      <c r="C1684" s="1"/>
      <c r="D1684" s="2"/>
      <c r="E1684" s="3"/>
      <c r="F1684" s="4"/>
      <c r="G1684" s="5"/>
      <c r="H1684" s="4"/>
      <c r="I1684" s="5"/>
      <c r="J1684" s="6"/>
      <c r="K1684" s="5"/>
      <c r="L1684" s="5"/>
      <c r="M1684" s="5"/>
      <c r="N1684" s="7"/>
      <c r="O1684" s="38"/>
      <c r="P1684" s="5"/>
      <c r="Q1684" s="5"/>
      <c r="R1684" s="7"/>
      <c r="S1684" s="38"/>
      <c r="T1684" s="5"/>
      <c r="U1684" s="5"/>
      <c r="V1684" s="55"/>
      <c r="W1684" s="38"/>
      <c r="X1684" s="5"/>
      <c r="Y1684" s="5"/>
      <c r="Z1684" s="55"/>
      <c r="AA1684" s="36">
        <f>IF(Dane!$E$3=1,AO1684+BA1684+BM1684,IF(Dane!$E$3=2,AU1684+BG1684+BS1684,AW1684+BI1684+BU1684))</f>
        <v>0</v>
      </c>
      <c r="AB1684" s="16">
        <f>IF(Dane!$E$3=1,AP1684+BB1684+BN1684,IF(Dane!$E$3=2,AV1684+BH1684+BT1684,AX1684+BJ1684+BV1684))</f>
        <v>0</v>
      </c>
      <c r="AC1684" s="16">
        <f>IF(((K1684*Dane!$C$9)-AA1684)&lt;0,0,(K1684*Dane!$C$9)-AA1684)</f>
        <v>0</v>
      </c>
      <c r="AD1684" s="37">
        <f>IFERROR(IF(((L1684*Dane!$C$9)-AB1684)&lt;0,0,(L1684*Dane!$C$9)-AB1684),0)</f>
        <v>0</v>
      </c>
      <c r="AE1684" s="97"/>
      <c r="AF1684" s="77">
        <f>IF(Dane!$E$3=1,AO1684,IF(Dane!$E$3=2,AU1684,AW1684))</f>
        <v>0</v>
      </c>
      <c r="AG1684" s="77">
        <f>IF(Dane!$E$3=1,AP1684,IF(Dane!$E$3=2,AV1684,AX1684))</f>
        <v>0</v>
      </c>
      <c r="AH1684" s="77">
        <f>IF(Dane!$E$3=1,BA1684,IF(Dane!$E$3=2,BG1684,BI1684))</f>
        <v>0</v>
      </c>
      <c r="AI1684" s="77">
        <f>IF(Dane!$E$3=1,BB1684,IF(Dane!$E$3=2,BH1684,BJ1684))</f>
        <v>0</v>
      </c>
      <c r="AJ1684" s="77">
        <f>IF(Dane!$E$3=1,BM1684,IF(Dane!$E$3=2,BS1684,BU1684))</f>
        <v>0</v>
      </c>
      <c r="AK1684" s="77">
        <f>IF(Dane!$E$3=1,BN1684,IF(Dane!$E$3=2,BT1684,BV1684))</f>
        <v>0</v>
      </c>
      <c r="AL1684" s="24">
        <f t="shared" si="805"/>
        <v>0</v>
      </c>
      <c r="AM1684" s="24">
        <f t="shared" si="806"/>
        <v>0</v>
      </c>
      <c r="AN1684" s="24"/>
      <c r="AO1684" s="24">
        <f t="shared" si="791"/>
        <v>0</v>
      </c>
      <c r="AP1684" s="24">
        <f t="shared" si="807"/>
        <v>0</v>
      </c>
      <c r="AQ1684" s="24">
        <f t="shared" si="792"/>
        <v>0</v>
      </c>
      <c r="AR1684" s="24">
        <f t="shared" si="793"/>
        <v>0</v>
      </c>
      <c r="AS1684" s="24">
        <f t="shared" si="794"/>
        <v>0</v>
      </c>
      <c r="AT1684" s="24">
        <f t="shared" si="808"/>
        <v>0</v>
      </c>
      <c r="AU1684" s="24">
        <f t="shared" si="817"/>
        <v>0</v>
      </c>
      <c r="AV1684" s="24">
        <v>0</v>
      </c>
      <c r="AW1684" s="24">
        <f t="shared" si="820"/>
        <v>0</v>
      </c>
      <c r="AX1684" s="24">
        <v>0</v>
      </c>
      <c r="AY1684" s="24">
        <f t="shared" si="809"/>
        <v>0</v>
      </c>
      <c r="AZ1684" s="24">
        <f t="shared" si="810"/>
        <v>0</v>
      </c>
      <c r="BA1684" s="24">
        <f t="shared" si="795"/>
        <v>0</v>
      </c>
      <c r="BB1684" s="24">
        <f t="shared" si="796"/>
        <v>0</v>
      </c>
      <c r="BC1684" s="24">
        <f t="shared" si="797"/>
        <v>0</v>
      </c>
      <c r="BD1684" s="24">
        <f t="shared" si="798"/>
        <v>0</v>
      </c>
      <c r="BE1684" s="24">
        <f t="shared" si="799"/>
        <v>0</v>
      </c>
      <c r="BF1684" s="24">
        <f t="shared" si="811"/>
        <v>0</v>
      </c>
      <c r="BG1684" s="24">
        <f t="shared" si="818"/>
        <v>0</v>
      </c>
      <c r="BH1684" s="24">
        <v>0</v>
      </c>
      <c r="BI1684" s="24">
        <f t="shared" si="812"/>
        <v>0</v>
      </c>
      <c r="BJ1684" s="24">
        <v>0</v>
      </c>
      <c r="BK1684" s="24">
        <f t="shared" si="813"/>
        <v>0</v>
      </c>
      <c r="BL1684" s="24">
        <f t="shared" si="814"/>
        <v>0</v>
      </c>
      <c r="BM1684" s="24">
        <f t="shared" si="800"/>
        <v>0</v>
      </c>
      <c r="BN1684" s="24">
        <f t="shared" si="801"/>
        <v>0</v>
      </c>
      <c r="BO1684" s="24">
        <f t="shared" si="802"/>
        <v>0</v>
      </c>
      <c r="BP1684" s="24">
        <f t="shared" si="803"/>
        <v>0</v>
      </c>
      <c r="BQ1684" s="24">
        <f t="shared" si="804"/>
        <v>0</v>
      </c>
      <c r="BR1684" s="24">
        <f t="shared" si="815"/>
        <v>0</v>
      </c>
      <c r="BS1684" s="24">
        <f t="shared" si="819"/>
        <v>0</v>
      </c>
      <c r="BT1684" s="24">
        <v>0</v>
      </c>
      <c r="BU1684" s="24">
        <f t="shared" si="816"/>
        <v>0</v>
      </c>
      <c r="BV1684" s="24">
        <v>0</v>
      </c>
    </row>
    <row r="1685" spans="1:74">
      <c r="A1685" s="87">
        <v>1676</v>
      </c>
      <c r="B1685" s="1"/>
      <c r="C1685" s="1"/>
      <c r="D1685" s="2"/>
      <c r="E1685" s="3"/>
      <c r="F1685" s="4"/>
      <c r="G1685" s="5"/>
      <c r="H1685" s="4"/>
      <c r="I1685" s="5"/>
      <c r="J1685" s="6"/>
      <c r="K1685" s="5"/>
      <c r="L1685" s="5"/>
      <c r="M1685" s="5"/>
      <c r="N1685" s="7"/>
      <c r="O1685" s="38"/>
      <c r="P1685" s="5"/>
      <c r="Q1685" s="5"/>
      <c r="R1685" s="7"/>
      <c r="S1685" s="38"/>
      <c r="T1685" s="5"/>
      <c r="U1685" s="5"/>
      <c r="V1685" s="55"/>
      <c r="W1685" s="38"/>
      <c r="X1685" s="5"/>
      <c r="Y1685" s="5"/>
      <c r="Z1685" s="55"/>
      <c r="AA1685" s="36">
        <f>IF(Dane!$E$3=1,AO1685+BA1685+BM1685,IF(Dane!$E$3=2,AU1685+BG1685+BS1685,AW1685+BI1685+BU1685))</f>
        <v>0</v>
      </c>
      <c r="AB1685" s="16">
        <f>IF(Dane!$E$3=1,AP1685+BB1685+BN1685,IF(Dane!$E$3=2,AV1685+BH1685+BT1685,AX1685+BJ1685+BV1685))</f>
        <v>0</v>
      </c>
      <c r="AC1685" s="16">
        <f>IF(((K1685*Dane!$C$9)-AA1685)&lt;0,0,(K1685*Dane!$C$9)-AA1685)</f>
        <v>0</v>
      </c>
      <c r="AD1685" s="37">
        <f>IFERROR(IF(((L1685*Dane!$C$9)-AB1685)&lt;0,0,(L1685*Dane!$C$9)-AB1685),0)</f>
        <v>0</v>
      </c>
      <c r="AE1685" s="97"/>
      <c r="AF1685" s="77">
        <f>IF(Dane!$E$3=1,AO1685,IF(Dane!$E$3=2,AU1685,AW1685))</f>
        <v>0</v>
      </c>
      <c r="AG1685" s="77">
        <f>IF(Dane!$E$3=1,AP1685,IF(Dane!$E$3=2,AV1685,AX1685))</f>
        <v>0</v>
      </c>
      <c r="AH1685" s="77">
        <f>IF(Dane!$E$3=1,BA1685,IF(Dane!$E$3=2,BG1685,BI1685))</f>
        <v>0</v>
      </c>
      <c r="AI1685" s="77">
        <f>IF(Dane!$E$3=1,BB1685,IF(Dane!$E$3=2,BH1685,BJ1685))</f>
        <v>0</v>
      </c>
      <c r="AJ1685" s="77">
        <f>IF(Dane!$E$3=1,BM1685,IF(Dane!$E$3=2,BS1685,BU1685))</f>
        <v>0</v>
      </c>
      <c r="AK1685" s="77">
        <f>IF(Dane!$E$3=1,BN1685,IF(Dane!$E$3=2,BT1685,BV1685))</f>
        <v>0</v>
      </c>
      <c r="AL1685" s="24">
        <f t="shared" si="805"/>
        <v>0</v>
      </c>
      <c r="AM1685" s="24">
        <f t="shared" si="806"/>
        <v>0</v>
      </c>
      <c r="AN1685" s="24"/>
      <c r="AO1685" s="24">
        <f t="shared" si="791"/>
        <v>0</v>
      </c>
      <c r="AP1685" s="24">
        <f t="shared" si="807"/>
        <v>0</v>
      </c>
      <c r="AQ1685" s="24">
        <f t="shared" si="792"/>
        <v>0</v>
      </c>
      <c r="AR1685" s="24">
        <f t="shared" si="793"/>
        <v>0</v>
      </c>
      <c r="AS1685" s="24">
        <f t="shared" si="794"/>
        <v>0</v>
      </c>
      <c r="AT1685" s="24">
        <f t="shared" si="808"/>
        <v>0</v>
      </c>
      <c r="AU1685" s="24">
        <f t="shared" si="817"/>
        <v>0</v>
      </c>
      <c r="AV1685" s="24">
        <v>0</v>
      </c>
      <c r="AW1685" s="24">
        <f t="shared" si="820"/>
        <v>0</v>
      </c>
      <c r="AX1685" s="24">
        <v>0</v>
      </c>
      <c r="AY1685" s="24">
        <f t="shared" si="809"/>
        <v>0</v>
      </c>
      <c r="AZ1685" s="24">
        <f t="shared" si="810"/>
        <v>0</v>
      </c>
      <c r="BA1685" s="24">
        <f t="shared" si="795"/>
        <v>0</v>
      </c>
      <c r="BB1685" s="24">
        <f t="shared" si="796"/>
        <v>0</v>
      </c>
      <c r="BC1685" s="24">
        <f t="shared" si="797"/>
        <v>0</v>
      </c>
      <c r="BD1685" s="24">
        <f t="shared" si="798"/>
        <v>0</v>
      </c>
      <c r="BE1685" s="24">
        <f t="shared" si="799"/>
        <v>0</v>
      </c>
      <c r="BF1685" s="24">
        <f t="shared" si="811"/>
        <v>0</v>
      </c>
      <c r="BG1685" s="24">
        <f t="shared" si="818"/>
        <v>0</v>
      </c>
      <c r="BH1685" s="24">
        <v>0</v>
      </c>
      <c r="BI1685" s="24">
        <f t="shared" si="812"/>
        <v>0</v>
      </c>
      <c r="BJ1685" s="24">
        <v>0</v>
      </c>
      <c r="BK1685" s="24">
        <f t="shared" si="813"/>
        <v>0</v>
      </c>
      <c r="BL1685" s="24">
        <f t="shared" si="814"/>
        <v>0</v>
      </c>
      <c r="BM1685" s="24">
        <f t="shared" si="800"/>
        <v>0</v>
      </c>
      <c r="BN1685" s="24">
        <f t="shared" si="801"/>
        <v>0</v>
      </c>
      <c r="BO1685" s="24">
        <f t="shared" si="802"/>
        <v>0</v>
      </c>
      <c r="BP1685" s="24">
        <f t="shared" si="803"/>
        <v>0</v>
      </c>
      <c r="BQ1685" s="24">
        <f t="shared" si="804"/>
        <v>0</v>
      </c>
      <c r="BR1685" s="24">
        <f t="shared" si="815"/>
        <v>0</v>
      </c>
      <c r="BS1685" s="24">
        <f t="shared" si="819"/>
        <v>0</v>
      </c>
      <c r="BT1685" s="24">
        <v>0</v>
      </c>
      <c r="BU1685" s="24">
        <f t="shared" si="816"/>
        <v>0</v>
      </c>
      <c r="BV1685" s="24">
        <v>0</v>
      </c>
    </row>
    <row r="1686" spans="1:74">
      <c r="A1686" s="87">
        <v>1677</v>
      </c>
      <c r="B1686" s="1"/>
      <c r="C1686" s="1"/>
      <c r="D1686" s="2"/>
      <c r="E1686" s="3"/>
      <c r="F1686" s="4"/>
      <c r="G1686" s="5"/>
      <c r="H1686" s="4"/>
      <c r="I1686" s="5"/>
      <c r="J1686" s="6"/>
      <c r="K1686" s="5"/>
      <c r="L1686" s="5"/>
      <c r="M1686" s="5"/>
      <c r="N1686" s="7"/>
      <c r="O1686" s="38"/>
      <c r="P1686" s="5"/>
      <c r="Q1686" s="5"/>
      <c r="R1686" s="7"/>
      <c r="S1686" s="38"/>
      <c r="T1686" s="5"/>
      <c r="U1686" s="5"/>
      <c r="V1686" s="55"/>
      <c r="W1686" s="38"/>
      <c r="X1686" s="5"/>
      <c r="Y1686" s="5"/>
      <c r="Z1686" s="55"/>
      <c r="AA1686" s="36">
        <f>IF(Dane!$E$3=1,AO1686+BA1686+BM1686,IF(Dane!$E$3=2,AU1686+BG1686+BS1686,AW1686+BI1686+BU1686))</f>
        <v>0</v>
      </c>
      <c r="AB1686" s="16">
        <f>IF(Dane!$E$3=1,AP1686+BB1686+BN1686,IF(Dane!$E$3=2,AV1686+BH1686+BT1686,AX1686+BJ1686+BV1686))</f>
        <v>0</v>
      </c>
      <c r="AC1686" s="16">
        <f>IF(((K1686*Dane!$C$9)-AA1686)&lt;0,0,(K1686*Dane!$C$9)-AA1686)</f>
        <v>0</v>
      </c>
      <c r="AD1686" s="37">
        <f>IFERROR(IF(((L1686*Dane!$C$9)-AB1686)&lt;0,0,(L1686*Dane!$C$9)-AB1686),0)</f>
        <v>0</v>
      </c>
      <c r="AE1686" s="97"/>
      <c r="AF1686" s="77">
        <f>IF(Dane!$E$3=1,AO1686,IF(Dane!$E$3=2,AU1686,AW1686))</f>
        <v>0</v>
      </c>
      <c r="AG1686" s="77">
        <f>IF(Dane!$E$3=1,AP1686,IF(Dane!$E$3=2,AV1686,AX1686))</f>
        <v>0</v>
      </c>
      <c r="AH1686" s="77">
        <f>IF(Dane!$E$3=1,BA1686,IF(Dane!$E$3=2,BG1686,BI1686))</f>
        <v>0</v>
      </c>
      <c r="AI1686" s="77">
        <f>IF(Dane!$E$3=1,BB1686,IF(Dane!$E$3=2,BH1686,BJ1686))</f>
        <v>0</v>
      </c>
      <c r="AJ1686" s="77">
        <f>IF(Dane!$E$3=1,BM1686,IF(Dane!$E$3=2,BS1686,BU1686))</f>
        <v>0</v>
      </c>
      <c r="AK1686" s="77">
        <f>IF(Dane!$E$3=1,BN1686,IF(Dane!$E$3=2,BT1686,BV1686))</f>
        <v>0</v>
      </c>
      <c r="AL1686" s="24">
        <f t="shared" si="805"/>
        <v>0</v>
      </c>
      <c r="AM1686" s="24">
        <f t="shared" si="806"/>
        <v>0</v>
      </c>
      <c r="AN1686" s="24"/>
      <c r="AO1686" s="24">
        <f t="shared" si="791"/>
        <v>0</v>
      </c>
      <c r="AP1686" s="24">
        <f t="shared" si="807"/>
        <v>0</v>
      </c>
      <c r="AQ1686" s="24">
        <f t="shared" si="792"/>
        <v>0</v>
      </c>
      <c r="AR1686" s="24">
        <f t="shared" si="793"/>
        <v>0</v>
      </c>
      <c r="AS1686" s="24">
        <f t="shared" si="794"/>
        <v>0</v>
      </c>
      <c r="AT1686" s="24">
        <f t="shared" si="808"/>
        <v>0</v>
      </c>
      <c r="AU1686" s="24">
        <f t="shared" si="817"/>
        <v>0</v>
      </c>
      <c r="AV1686" s="24">
        <v>0</v>
      </c>
      <c r="AW1686" s="24">
        <f t="shared" si="820"/>
        <v>0</v>
      </c>
      <c r="AX1686" s="24">
        <v>0</v>
      </c>
      <c r="AY1686" s="24">
        <f t="shared" si="809"/>
        <v>0</v>
      </c>
      <c r="AZ1686" s="24">
        <f t="shared" si="810"/>
        <v>0</v>
      </c>
      <c r="BA1686" s="24">
        <f t="shared" si="795"/>
        <v>0</v>
      </c>
      <c r="BB1686" s="24">
        <f t="shared" si="796"/>
        <v>0</v>
      </c>
      <c r="BC1686" s="24">
        <f t="shared" si="797"/>
        <v>0</v>
      </c>
      <c r="BD1686" s="24">
        <f t="shared" si="798"/>
        <v>0</v>
      </c>
      <c r="BE1686" s="24">
        <f t="shared" si="799"/>
        <v>0</v>
      </c>
      <c r="BF1686" s="24">
        <f t="shared" si="811"/>
        <v>0</v>
      </c>
      <c r="BG1686" s="24">
        <f t="shared" si="818"/>
        <v>0</v>
      </c>
      <c r="BH1686" s="24">
        <v>0</v>
      </c>
      <c r="BI1686" s="24">
        <f t="shared" si="812"/>
        <v>0</v>
      </c>
      <c r="BJ1686" s="24">
        <v>0</v>
      </c>
      <c r="BK1686" s="24">
        <f t="shared" si="813"/>
        <v>0</v>
      </c>
      <c r="BL1686" s="24">
        <f t="shared" si="814"/>
        <v>0</v>
      </c>
      <c r="BM1686" s="24">
        <f t="shared" si="800"/>
        <v>0</v>
      </c>
      <c r="BN1686" s="24">
        <f t="shared" si="801"/>
        <v>0</v>
      </c>
      <c r="BO1686" s="24">
        <f t="shared" si="802"/>
        <v>0</v>
      </c>
      <c r="BP1686" s="24">
        <f t="shared" si="803"/>
        <v>0</v>
      </c>
      <c r="BQ1686" s="24">
        <f t="shared" si="804"/>
        <v>0</v>
      </c>
      <c r="BR1686" s="24">
        <f t="shared" si="815"/>
        <v>0</v>
      </c>
      <c r="BS1686" s="24">
        <f t="shared" si="819"/>
        <v>0</v>
      </c>
      <c r="BT1686" s="24">
        <v>0</v>
      </c>
      <c r="BU1686" s="24">
        <f t="shared" si="816"/>
        <v>0</v>
      </c>
      <c r="BV1686" s="24">
        <v>0</v>
      </c>
    </row>
    <row r="1687" spans="1:74">
      <c r="A1687" s="87">
        <v>1678</v>
      </c>
      <c r="B1687" s="1"/>
      <c r="C1687" s="1"/>
      <c r="D1687" s="2"/>
      <c r="E1687" s="3"/>
      <c r="F1687" s="4"/>
      <c r="G1687" s="5"/>
      <c r="H1687" s="4"/>
      <c r="I1687" s="5"/>
      <c r="J1687" s="6"/>
      <c r="K1687" s="5"/>
      <c r="L1687" s="5"/>
      <c r="M1687" s="5"/>
      <c r="N1687" s="7"/>
      <c r="O1687" s="38"/>
      <c r="P1687" s="5"/>
      <c r="Q1687" s="5"/>
      <c r="R1687" s="7"/>
      <c r="S1687" s="38"/>
      <c r="T1687" s="5"/>
      <c r="U1687" s="5"/>
      <c r="V1687" s="55"/>
      <c r="W1687" s="38"/>
      <c r="X1687" s="5"/>
      <c r="Y1687" s="5"/>
      <c r="Z1687" s="55"/>
      <c r="AA1687" s="36">
        <f>IF(Dane!$E$3=1,AO1687+BA1687+BM1687,IF(Dane!$E$3=2,AU1687+BG1687+BS1687,AW1687+BI1687+BU1687))</f>
        <v>0</v>
      </c>
      <c r="AB1687" s="16">
        <f>IF(Dane!$E$3=1,AP1687+BB1687+BN1687,IF(Dane!$E$3=2,AV1687+BH1687+BT1687,AX1687+BJ1687+BV1687))</f>
        <v>0</v>
      </c>
      <c r="AC1687" s="16">
        <f>IF(((K1687*Dane!$C$9)-AA1687)&lt;0,0,(K1687*Dane!$C$9)-AA1687)</f>
        <v>0</v>
      </c>
      <c r="AD1687" s="37">
        <f>IFERROR(IF(((L1687*Dane!$C$9)-AB1687)&lt;0,0,(L1687*Dane!$C$9)-AB1687),0)</f>
        <v>0</v>
      </c>
      <c r="AE1687" s="97"/>
      <c r="AF1687" s="77">
        <f>IF(Dane!$E$3=1,AO1687,IF(Dane!$E$3=2,AU1687,AW1687))</f>
        <v>0</v>
      </c>
      <c r="AG1687" s="77">
        <f>IF(Dane!$E$3=1,AP1687,IF(Dane!$E$3=2,AV1687,AX1687))</f>
        <v>0</v>
      </c>
      <c r="AH1687" s="77">
        <f>IF(Dane!$E$3=1,BA1687,IF(Dane!$E$3=2,BG1687,BI1687))</f>
        <v>0</v>
      </c>
      <c r="AI1687" s="77">
        <f>IF(Dane!$E$3=1,BB1687,IF(Dane!$E$3=2,BH1687,BJ1687))</f>
        <v>0</v>
      </c>
      <c r="AJ1687" s="77">
        <f>IF(Dane!$E$3=1,BM1687,IF(Dane!$E$3=2,BS1687,BU1687))</f>
        <v>0</v>
      </c>
      <c r="AK1687" s="77">
        <f>IF(Dane!$E$3=1,BN1687,IF(Dane!$E$3=2,BT1687,BV1687))</f>
        <v>0</v>
      </c>
      <c r="AL1687" s="24">
        <f t="shared" si="805"/>
        <v>0</v>
      </c>
      <c r="AM1687" s="24">
        <f t="shared" si="806"/>
        <v>0</v>
      </c>
      <c r="AN1687" s="24"/>
      <c r="AO1687" s="24">
        <f t="shared" si="791"/>
        <v>0</v>
      </c>
      <c r="AP1687" s="24">
        <f t="shared" si="807"/>
        <v>0</v>
      </c>
      <c r="AQ1687" s="24">
        <f t="shared" si="792"/>
        <v>0</v>
      </c>
      <c r="AR1687" s="24">
        <f t="shared" si="793"/>
        <v>0</v>
      </c>
      <c r="AS1687" s="24">
        <f t="shared" si="794"/>
        <v>0</v>
      </c>
      <c r="AT1687" s="24">
        <f t="shared" si="808"/>
        <v>0</v>
      </c>
      <c r="AU1687" s="24">
        <f t="shared" si="817"/>
        <v>0</v>
      </c>
      <c r="AV1687" s="24">
        <v>0</v>
      </c>
      <c r="AW1687" s="24">
        <f t="shared" si="820"/>
        <v>0</v>
      </c>
      <c r="AX1687" s="24">
        <v>0</v>
      </c>
      <c r="AY1687" s="24">
        <f t="shared" si="809"/>
        <v>0</v>
      </c>
      <c r="AZ1687" s="24">
        <f t="shared" si="810"/>
        <v>0</v>
      </c>
      <c r="BA1687" s="24">
        <f t="shared" si="795"/>
        <v>0</v>
      </c>
      <c r="BB1687" s="24">
        <f t="shared" si="796"/>
        <v>0</v>
      </c>
      <c r="BC1687" s="24">
        <f t="shared" si="797"/>
        <v>0</v>
      </c>
      <c r="BD1687" s="24">
        <f t="shared" si="798"/>
        <v>0</v>
      </c>
      <c r="BE1687" s="24">
        <f t="shared" si="799"/>
        <v>0</v>
      </c>
      <c r="BF1687" s="24">
        <f t="shared" si="811"/>
        <v>0</v>
      </c>
      <c r="BG1687" s="24">
        <f t="shared" si="818"/>
        <v>0</v>
      </c>
      <c r="BH1687" s="24">
        <v>0</v>
      </c>
      <c r="BI1687" s="24">
        <f t="shared" si="812"/>
        <v>0</v>
      </c>
      <c r="BJ1687" s="24">
        <v>0</v>
      </c>
      <c r="BK1687" s="24">
        <f t="shared" si="813"/>
        <v>0</v>
      </c>
      <c r="BL1687" s="24">
        <f t="shared" si="814"/>
        <v>0</v>
      </c>
      <c r="BM1687" s="24">
        <f t="shared" si="800"/>
        <v>0</v>
      </c>
      <c r="BN1687" s="24">
        <f t="shared" si="801"/>
        <v>0</v>
      </c>
      <c r="BO1687" s="24">
        <f t="shared" si="802"/>
        <v>0</v>
      </c>
      <c r="BP1687" s="24">
        <f t="shared" si="803"/>
        <v>0</v>
      </c>
      <c r="BQ1687" s="24">
        <f t="shared" si="804"/>
        <v>0</v>
      </c>
      <c r="BR1687" s="24">
        <f t="shared" si="815"/>
        <v>0</v>
      </c>
      <c r="BS1687" s="24">
        <f t="shared" si="819"/>
        <v>0</v>
      </c>
      <c r="BT1687" s="24">
        <v>0</v>
      </c>
      <c r="BU1687" s="24">
        <f t="shared" si="816"/>
        <v>0</v>
      </c>
      <c r="BV1687" s="24">
        <v>0</v>
      </c>
    </row>
    <row r="1688" spans="1:74">
      <c r="A1688" s="87">
        <v>1679</v>
      </c>
      <c r="B1688" s="1"/>
      <c r="C1688" s="1"/>
      <c r="D1688" s="2"/>
      <c r="E1688" s="3"/>
      <c r="F1688" s="4"/>
      <c r="G1688" s="5"/>
      <c r="H1688" s="4"/>
      <c r="I1688" s="5"/>
      <c r="J1688" s="6"/>
      <c r="K1688" s="5"/>
      <c r="L1688" s="5"/>
      <c r="M1688" s="5"/>
      <c r="N1688" s="7"/>
      <c r="O1688" s="38"/>
      <c r="P1688" s="5"/>
      <c r="Q1688" s="5"/>
      <c r="R1688" s="7"/>
      <c r="S1688" s="38"/>
      <c r="T1688" s="5"/>
      <c r="U1688" s="5"/>
      <c r="V1688" s="55"/>
      <c r="W1688" s="38"/>
      <c r="X1688" s="5"/>
      <c r="Y1688" s="5"/>
      <c r="Z1688" s="55"/>
      <c r="AA1688" s="36">
        <f>IF(Dane!$E$3=1,AO1688+BA1688+BM1688,IF(Dane!$E$3=2,AU1688+BG1688+BS1688,AW1688+BI1688+BU1688))</f>
        <v>0</v>
      </c>
      <c r="AB1688" s="16">
        <f>IF(Dane!$E$3=1,AP1688+BB1688+BN1688,IF(Dane!$E$3=2,AV1688+BH1688+BT1688,AX1688+BJ1688+BV1688))</f>
        <v>0</v>
      </c>
      <c r="AC1688" s="16">
        <f>IF(((K1688*Dane!$C$9)-AA1688)&lt;0,0,(K1688*Dane!$C$9)-AA1688)</f>
        <v>0</v>
      </c>
      <c r="AD1688" s="37">
        <f>IFERROR(IF(((L1688*Dane!$C$9)-AB1688)&lt;0,0,(L1688*Dane!$C$9)-AB1688),0)</f>
        <v>0</v>
      </c>
      <c r="AE1688" s="97"/>
      <c r="AF1688" s="77">
        <f>IF(Dane!$E$3=1,AO1688,IF(Dane!$E$3=2,AU1688,AW1688))</f>
        <v>0</v>
      </c>
      <c r="AG1688" s="77">
        <f>IF(Dane!$E$3=1,AP1688,IF(Dane!$E$3=2,AV1688,AX1688))</f>
        <v>0</v>
      </c>
      <c r="AH1688" s="77">
        <f>IF(Dane!$E$3=1,BA1688,IF(Dane!$E$3=2,BG1688,BI1688))</f>
        <v>0</v>
      </c>
      <c r="AI1688" s="77">
        <f>IF(Dane!$E$3=1,BB1688,IF(Dane!$E$3=2,BH1688,BJ1688))</f>
        <v>0</v>
      </c>
      <c r="AJ1688" s="77">
        <f>IF(Dane!$E$3=1,BM1688,IF(Dane!$E$3=2,BS1688,BU1688))</f>
        <v>0</v>
      </c>
      <c r="AK1688" s="77">
        <f>IF(Dane!$E$3=1,BN1688,IF(Dane!$E$3=2,BT1688,BV1688))</f>
        <v>0</v>
      </c>
      <c r="AL1688" s="24">
        <f t="shared" si="805"/>
        <v>0</v>
      </c>
      <c r="AM1688" s="24">
        <f t="shared" si="806"/>
        <v>0</v>
      </c>
      <c r="AN1688" s="24"/>
      <c r="AO1688" s="24">
        <f t="shared" si="791"/>
        <v>0</v>
      </c>
      <c r="AP1688" s="24">
        <f t="shared" si="807"/>
        <v>0</v>
      </c>
      <c r="AQ1688" s="24">
        <f t="shared" si="792"/>
        <v>0</v>
      </c>
      <c r="AR1688" s="24">
        <f t="shared" si="793"/>
        <v>0</v>
      </c>
      <c r="AS1688" s="24">
        <f t="shared" si="794"/>
        <v>0</v>
      </c>
      <c r="AT1688" s="24">
        <f t="shared" si="808"/>
        <v>0</v>
      </c>
      <c r="AU1688" s="24">
        <f t="shared" si="817"/>
        <v>0</v>
      </c>
      <c r="AV1688" s="24">
        <v>0</v>
      </c>
      <c r="AW1688" s="24">
        <f t="shared" si="820"/>
        <v>0</v>
      </c>
      <c r="AX1688" s="24">
        <v>0</v>
      </c>
      <c r="AY1688" s="24">
        <f t="shared" si="809"/>
        <v>0</v>
      </c>
      <c r="AZ1688" s="24">
        <f t="shared" si="810"/>
        <v>0</v>
      </c>
      <c r="BA1688" s="24">
        <f t="shared" si="795"/>
        <v>0</v>
      </c>
      <c r="BB1688" s="24">
        <f t="shared" si="796"/>
        <v>0</v>
      </c>
      <c r="BC1688" s="24">
        <f t="shared" si="797"/>
        <v>0</v>
      </c>
      <c r="BD1688" s="24">
        <f t="shared" si="798"/>
        <v>0</v>
      </c>
      <c r="BE1688" s="24">
        <f t="shared" si="799"/>
        <v>0</v>
      </c>
      <c r="BF1688" s="24">
        <f t="shared" si="811"/>
        <v>0</v>
      </c>
      <c r="BG1688" s="24">
        <f t="shared" si="818"/>
        <v>0</v>
      </c>
      <c r="BH1688" s="24">
        <v>0</v>
      </c>
      <c r="BI1688" s="24">
        <f t="shared" si="812"/>
        <v>0</v>
      </c>
      <c r="BJ1688" s="24">
        <v>0</v>
      </c>
      <c r="BK1688" s="24">
        <f t="shared" si="813"/>
        <v>0</v>
      </c>
      <c r="BL1688" s="24">
        <f t="shared" si="814"/>
        <v>0</v>
      </c>
      <c r="BM1688" s="24">
        <f t="shared" si="800"/>
        <v>0</v>
      </c>
      <c r="BN1688" s="24">
        <f t="shared" si="801"/>
        <v>0</v>
      </c>
      <c r="BO1688" s="24">
        <f t="shared" si="802"/>
        <v>0</v>
      </c>
      <c r="BP1688" s="24">
        <f t="shared" si="803"/>
        <v>0</v>
      </c>
      <c r="BQ1688" s="24">
        <f t="shared" si="804"/>
        <v>0</v>
      </c>
      <c r="BR1688" s="24">
        <f t="shared" si="815"/>
        <v>0</v>
      </c>
      <c r="BS1688" s="24">
        <f t="shared" si="819"/>
        <v>0</v>
      </c>
      <c r="BT1688" s="24">
        <v>0</v>
      </c>
      <c r="BU1688" s="24">
        <f t="shared" si="816"/>
        <v>0</v>
      </c>
      <c r="BV1688" s="24">
        <v>0</v>
      </c>
    </row>
    <row r="1689" spans="1:74">
      <c r="A1689" s="87">
        <v>1680</v>
      </c>
      <c r="B1689" s="1"/>
      <c r="C1689" s="1"/>
      <c r="D1689" s="2"/>
      <c r="E1689" s="3"/>
      <c r="F1689" s="4"/>
      <c r="G1689" s="5"/>
      <c r="H1689" s="4"/>
      <c r="I1689" s="5"/>
      <c r="J1689" s="6"/>
      <c r="K1689" s="5"/>
      <c r="L1689" s="5"/>
      <c r="M1689" s="5"/>
      <c r="N1689" s="7"/>
      <c r="O1689" s="38"/>
      <c r="P1689" s="5"/>
      <c r="Q1689" s="5"/>
      <c r="R1689" s="7"/>
      <c r="S1689" s="38"/>
      <c r="T1689" s="5"/>
      <c r="U1689" s="5"/>
      <c r="V1689" s="55"/>
      <c r="W1689" s="38"/>
      <c r="X1689" s="5"/>
      <c r="Y1689" s="5"/>
      <c r="Z1689" s="55"/>
      <c r="AA1689" s="36">
        <f>IF(Dane!$E$3=1,AO1689+BA1689+BM1689,IF(Dane!$E$3=2,AU1689+BG1689+BS1689,AW1689+BI1689+BU1689))</f>
        <v>0</v>
      </c>
      <c r="AB1689" s="16">
        <f>IF(Dane!$E$3=1,AP1689+BB1689+BN1689,IF(Dane!$E$3=2,AV1689+BH1689+BT1689,AX1689+BJ1689+BV1689))</f>
        <v>0</v>
      </c>
      <c r="AC1689" s="16">
        <f>IF(((K1689*Dane!$C$9)-AA1689)&lt;0,0,(K1689*Dane!$C$9)-AA1689)</f>
        <v>0</v>
      </c>
      <c r="AD1689" s="37">
        <f>IFERROR(IF(((L1689*Dane!$C$9)-AB1689)&lt;0,0,(L1689*Dane!$C$9)-AB1689),0)</f>
        <v>0</v>
      </c>
      <c r="AE1689" s="97"/>
      <c r="AF1689" s="77">
        <f>IF(Dane!$E$3=1,AO1689,IF(Dane!$E$3=2,AU1689,AW1689))</f>
        <v>0</v>
      </c>
      <c r="AG1689" s="77">
        <f>IF(Dane!$E$3=1,AP1689,IF(Dane!$E$3=2,AV1689,AX1689))</f>
        <v>0</v>
      </c>
      <c r="AH1689" s="77">
        <f>IF(Dane!$E$3=1,BA1689,IF(Dane!$E$3=2,BG1689,BI1689))</f>
        <v>0</v>
      </c>
      <c r="AI1689" s="77">
        <f>IF(Dane!$E$3=1,BB1689,IF(Dane!$E$3=2,BH1689,BJ1689))</f>
        <v>0</v>
      </c>
      <c r="AJ1689" s="77">
        <f>IF(Dane!$E$3=1,BM1689,IF(Dane!$E$3=2,BS1689,BU1689))</f>
        <v>0</v>
      </c>
      <c r="AK1689" s="77">
        <f>IF(Dane!$E$3=1,BN1689,IF(Dane!$E$3=2,BT1689,BV1689))</f>
        <v>0</v>
      </c>
      <c r="AL1689" s="24">
        <f t="shared" si="805"/>
        <v>0</v>
      </c>
      <c r="AM1689" s="24">
        <f t="shared" si="806"/>
        <v>0</v>
      </c>
      <c r="AN1689" s="24"/>
      <c r="AO1689" s="24">
        <f t="shared" si="791"/>
        <v>0</v>
      </c>
      <c r="AP1689" s="24">
        <f t="shared" si="807"/>
        <v>0</v>
      </c>
      <c r="AQ1689" s="24">
        <f t="shared" si="792"/>
        <v>0</v>
      </c>
      <c r="AR1689" s="24">
        <f t="shared" si="793"/>
        <v>0</v>
      </c>
      <c r="AS1689" s="24">
        <f t="shared" si="794"/>
        <v>0</v>
      </c>
      <c r="AT1689" s="24">
        <f t="shared" si="808"/>
        <v>0</v>
      </c>
      <c r="AU1689" s="24">
        <f t="shared" si="817"/>
        <v>0</v>
      </c>
      <c r="AV1689" s="24">
        <v>0</v>
      </c>
      <c r="AW1689" s="24">
        <f t="shared" si="820"/>
        <v>0</v>
      </c>
      <c r="AX1689" s="24">
        <v>0</v>
      </c>
      <c r="AY1689" s="24">
        <f t="shared" si="809"/>
        <v>0</v>
      </c>
      <c r="AZ1689" s="24">
        <f t="shared" si="810"/>
        <v>0</v>
      </c>
      <c r="BA1689" s="24">
        <f t="shared" si="795"/>
        <v>0</v>
      </c>
      <c r="BB1689" s="24">
        <f t="shared" si="796"/>
        <v>0</v>
      </c>
      <c r="BC1689" s="24">
        <f t="shared" si="797"/>
        <v>0</v>
      </c>
      <c r="BD1689" s="24">
        <f t="shared" si="798"/>
        <v>0</v>
      </c>
      <c r="BE1689" s="24">
        <f t="shared" si="799"/>
        <v>0</v>
      </c>
      <c r="BF1689" s="24">
        <f t="shared" si="811"/>
        <v>0</v>
      </c>
      <c r="BG1689" s="24">
        <f t="shared" si="818"/>
        <v>0</v>
      </c>
      <c r="BH1689" s="24">
        <v>0</v>
      </c>
      <c r="BI1689" s="24">
        <f t="shared" si="812"/>
        <v>0</v>
      </c>
      <c r="BJ1689" s="24">
        <v>0</v>
      </c>
      <c r="BK1689" s="24">
        <f t="shared" si="813"/>
        <v>0</v>
      </c>
      <c r="BL1689" s="24">
        <f t="shared" si="814"/>
        <v>0</v>
      </c>
      <c r="BM1689" s="24">
        <f t="shared" si="800"/>
        <v>0</v>
      </c>
      <c r="BN1689" s="24">
        <f t="shared" si="801"/>
        <v>0</v>
      </c>
      <c r="BO1689" s="24">
        <f t="shared" si="802"/>
        <v>0</v>
      </c>
      <c r="BP1689" s="24">
        <f t="shared" si="803"/>
        <v>0</v>
      </c>
      <c r="BQ1689" s="24">
        <f t="shared" si="804"/>
        <v>0</v>
      </c>
      <c r="BR1689" s="24">
        <f t="shared" si="815"/>
        <v>0</v>
      </c>
      <c r="BS1689" s="24">
        <f t="shared" si="819"/>
        <v>0</v>
      </c>
      <c r="BT1689" s="24">
        <v>0</v>
      </c>
      <c r="BU1689" s="24">
        <f t="shared" si="816"/>
        <v>0</v>
      </c>
      <c r="BV1689" s="24">
        <v>0</v>
      </c>
    </row>
    <row r="1690" spans="1:74">
      <c r="A1690" s="87">
        <v>1681</v>
      </c>
      <c r="B1690" s="1"/>
      <c r="C1690" s="1"/>
      <c r="D1690" s="2"/>
      <c r="E1690" s="3"/>
      <c r="F1690" s="4"/>
      <c r="G1690" s="5"/>
      <c r="H1690" s="4"/>
      <c r="I1690" s="5"/>
      <c r="J1690" s="6"/>
      <c r="K1690" s="5"/>
      <c r="L1690" s="5"/>
      <c r="M1690" s="5"/>
      <c r="N1690" s="7"/>
      <c r="O1690" s="38"/>
      <c r="P1690" s="5"/>
      <c r="Q1690" s="5"/>
      <c r="R1690" s="7"/>
      <c r="S1690" s="38"/>
      <c r="T1690" s="5"/>
      <c r="U1690" s="5"/>
      <c r="V1690" s="55"/>
      <c r="W1690" s="38"/>
      <c r="X1690" s="5"/>
      <c r="Y1690" s="5"/>
      <c r="Z1690" s="55"/>
      <c r="AA1690" s="36">
        <f>IF(Dane!$E$3=1,AO1690+BA1690+BM1690,IF(Dane!$E$3=2,AU1690+BG1690+BS1690,AW1690+BI1690+BU1690))</f>
        <v>0</v>
      </c>
      <c r="AB1690" s="16">
        <f>IF(Dane!$E$3=1,AP1690+BB1690+BN1690,IF(Dane!$E$3=2,AV1690+BH1690+BT1690,AX1690+BJ1690+BV1690))</f>
        <v>0</v>
      </c>
      <c r="AC1690" s="16">
        <f>IF(((K1690*Dane!$C$9)-AA1690)&lt;0,0,(K1690*Dane!$C$9)-AA1690)</f>
        <v>0</v>
      </c>
      <c r="AD1690" s="37">
        <f>IFERROR(IF(((L1690*Dane!$C$9)-AB1690)&lt;0,0,(L1690*Dane!$C$9)-AB1690),0)</f>
        <v>0</v>
      </c>
      <c r="AE1690" s="97"/>
      <c r="AF1690" s="77">
        <f>IF(Dane!$E$3=1,AO1690,IF(Dane!$E$3=2,AU1690,AW1690))</f>
        <v>0</v>
      </c>
      <c r="AG1690" s="77">
        <f>IF(Dane!$E$3=1,AP1690,IF(Dane!$E$3=2,AV1690,AX1690))</f>
        <v>0</v>
      </c>
      <c r="AH1690" s="77">
        <f>IF(Dane!$E$3=1,BA1690,IF(Dane!$E$3=2,BG1690,BI1690))</f>
        <v>0</v>
      </c>
      <c r="AI1690" s="77">
        <f>IF(Dane!$E$3=1,BB1690,IF(Dane!$E$3=2,BH1690,BJ1690))</f>
        <v>0</v>
      </c>
      <c r="AJ1690" s="77">
        <f>IF(Dane!$E$3=1,BM1690,IF(Dane!$E$3=2,BS1690,BU1690))</f>
        <v>0</v>
      </c>
      <c r="AK1690" s="77">
        <f>IF(Dane!$E$3=1,BN1690,IF(Dane!$E$3=2,BT1690,BV1690))</f>
        <v>0</v>
      </c>
      <c r="AL1690" s="24">
        <f t="shared" si="805"/>
        <v>0</v>
      </c>
      <c r="AM1690" s="24">
        <f t="shared" si="806"/>
        <v>0</v>
      </c>
      <c r="AN1690" s="24"/>
      <c r="AO1690" s="24">
        <f t="shared" si="791"/>
        <v>0</v>
      </c>
      <c r="AP1690" s="24">
        <f t="shared" si="807"/>
        <v>0</v>
      </c>
      <c r="AQ1690" s="24">
        <f t="shared" si="792"/>
        <v>0</v>
      </c>
      <c r="AR1690" s="24">
        <f t="shared" si="793"/>
        <v>0</v>
      </c>
      <c r="AS1690" s="24">
        <f t="shared" si="794"/>
        <v>0</v>
      </c>
      <c r="AT1690" s="24">
        <f t="shared" si="808"/>
        <v>0</v>
      </c>
      <c r="AU1690" s="24">
        <f t="shared" si="817"/>
        <v>0</v>
      </c>
      <c r="AV1690" s="24">
        <v>0</v>
      </c>
      <c r="AW1690" s="24">
        <f t="shared" si="820"/>
        <v>0</v>
      </c>
      <c r="AX1690" s="24">
        <v>0</v>
      </c>
      <c r="AY1690" s="24">
        <f t="shared" si="809"/>
        <v>0</v>
      </c>
      <c r="AZ1690" s="24">
        <f t="shared" si="810"/>
        <v>0</v>
      </c>
      <c r="BA1690" s="24">
        <f t="shared" si="795"/>
        <v>0</v>
      </c>
      <c r="BB1690" s="24">
        <f t="shared" si="796"/>
        <v>0</v>
      </c>
      <c r="BC1690" s="24">
        <f t="shared" si="797"/>
        <v>0</v>
      </c>
      <c r="BD1690" s="24">
        <f t="shared" si="798"/>
        <v>0</v>
      </c>
      <c r="BE1690" s="24">
        <f t="shared" si="799"/>
        <v>0</v>
      </c>
      <c r="BF1690" s="24">
        <f t="shared" si="811"/>
        <v>0</v>
      </c>
      <c r="BG1690" s="24">
        <f t="shared" si="818"/>
        <v>0</v>
      </c>
      <c r="BH1690" s="24">
        <v>0</v>
      </c>
      <c r="BI1690" s="24">
        <f t="shared" si="812"/>
        <v>0</v>
      </c>
      <c r="BJ1690" s="24">
        <v>0</v>
      </c>
      <c r="BK1690" s="24">
        <f t="shared" si="813"/>
        <v>0</v>
      </c>
      <c r="BL1690" s="24">
        <f t="shared" si="814"/>
        <v>0</v>
      </c>
      <c r="BM1690" s="24">
        <f t="shared" si="800"/>
        <v>0</v>
      </c>
      <c r="BN1690" s="24">
        <f t="shared" si="801"/>
        <v>0</v>
      </c>
      <c r="BO1690" s="24">
        <f t="shared" si="802"/>
        <v>0</v>
      </c>
      <c r="BP1690" s="24">
        <f t="shared" si="803"/>
        <v>0</v>
      </c>
      <c r="BQ1690" s="24">
        <f t="shared" si="804"/>
        <v>0</v>
      </c>
      <c r="BR1690" s="24">
        <f t="shared" si="815"/>
        <v>0</v>
      </c>
      <c r="BS1690" s="24">
        <f t="shared" si="819"/>
        <v>0</v>
      </c>
      <c r="BT1690" s="24">
        <v>0</v>
      </c>
      <c r="BU1690" s="24">
        <f t="shared" si="816"/>
        <v>0</v>
      </c>
      <c r="BV1690" s="24">
        <v>0</v>
      </c>
    </row>
    <row r="1691" spans="1:74">
      <c r="A1691" s="87">
        <v>1682</v>
      </c>
      <c r="B1691" s="1"/>
      <c r="C1691" s="1"/>
      <c r="D1691" s="2"/>
      <c r="E1691" s="3"/>
      <c r="F1691" s="4"/>
      <c r="G1691" s="5"/>
      <c r="H1691" s="4"/>
      <c r="I1691" s="5"/>
      <c r="J1691" s="6"/>
      <c r="K1691" s="5"/>
      <c r="L1691" s="5"/>
      <c r="M1691" s="5"/>
      <c r="N1691" s="7"/>
      <c r="O1691" s="38"/>
      <c r="P1691" s="5"/>
      <c r="Q1691" s="5"/>
      <c r="R1691" s="7"/>
      <c r="S1691" s="38"/>
      <c r="T1691" s="5"/>
      <c r="U1691" s="5"/>
      <c r="V1691" s="55"/>
      <c r="W1691" s="38"/>
      <c r="X1691" s="5"/>
      <c r="Y1691" s="5"/>
      <c r="Z1691" s="55"/>
      <c r="AA1691" s="36">
        <f>IF(Dane!$E$3=1,AO1691+BA1691+BM1691,IF(Dane!$E$3=2,AU1691+BG1691+BS1691,AW1691+BI1691+BU1691))</f>
        <v>0</v>
      </c>
      <c r="AB1691" s="16">
        <f>IF(Dane!$E$3=1,AP1691+BB1691+BN1691,IF(Dane!$E$3=2,AV1691+BH1691+BT1691,AX1691+BJ1691+BV1691))</f>
        <v>0</v>
      </c>
      <c r="AC1691" s="16">
        <f>IF(((K1691*Dane!$C$9)-AA1691)&lt;0,0,(K1691*Dane!$C$9)-AA1691)</f>
        <v>0</v>
      </c>
      <c r="AD1691" s="37">
        <f>IFERROR(IF(((L1691*Dane!$C$9)-AB1691)&lt;0,0,(L1691*Dane!$C$9)-AB1691),0)</f>
        <v>0</v>
      </c>
      <c r="AE1691" s="97"/>
      <c r="AF1691" s="77">
        <f>IF(Dane!$E$3=1,AO1691,IF(Dane!$E$3=2,AU1691,AW1691))</f>
        <v>0</v>
      </c>
      <c r="AG1691" s="77">
        <f>IF(Dane!$E$3=1,AP1691,IF(Dane!$E$3=2,AV1691,AX1691))</f>
        <v>0</v>
      </c>
      <c r="AH1691" s="77">
        <f>IF(Dane!$E$3=1,BA1691,IF(Dane!$E$3=2,BG1691,BI1691))</f>
        <v>0</v>
      </c>
      <c r="AI1691" s="77">
        <f>IF(Dane!$E$3=1,BB1691,IF(Dane!$E$3=2,BH1691,BJ1691))</f>
        <v>0</v>
      </c>
      <c r="AJ1691" s="77">
        <f>IF(Dane!$E$3=1,BM1691,IF(Dane!$E$3=2,BS1691,BU1691))</f>
        <v>0</v>
      </c>
      <c r="AK1691" s="77">
        <f>IF(Dane!$E$3=1,BN1691,IF(Dane!$E$3=2,BT1691,BV1691))</f>
        <v>0</v>
      </c>
      <c r="AL1691" s="24">
        <f t="shared" si="805"/>
        <v>0</v>
      </c>
      <c r="AM1691" s="24">
        <f t="shared" si="806"/>
        <v>0</v>
      </c>
      <c r="AN1691" s="24"/>
      <c r="AO1691" s="24">
        <f t="shared" si="791"/>
        <v>0</v>
      </c>
      <c r="AP1691" s="24">
        <f t="shared" si="807"/>
        <v>0</v>
      </c>
      <c r="AQ1691" s="24">
        <f t="shared" si="792"/>
        <v>0</v>
      </c>
      <c r="AR1691" s="24">
        <f t="shared" si="793"/>
        <v>0</v>
      </c>
      <c r="AS1691" s="24">
        <f t="shared" si="794"/>
        <v>0</v>
      </c>
      <c r="AT1691" s="24">
        <f t="shared" si="808"/>
        <v>0</v>
      </c>
      <c r="AU1691" s="24">
        <f t="shared" si="817"/>
        <v>0</v>
      </c>
      <c r="AV1691" s="24">
        <v>0</v>
      </c>
      <c r="AW1691" s="24">
        <f t="shared" si="820"/>
        <v>0</v>
      </c>
      <c r="AX1691" s="24">
        <v>0</v>
      </c>
      <c r="AY1691" s="24">
        <f t="shared" si="809"/>
        <v>0</v>
      </c>
      <c r="AZ1691" s="24">
        <f t="shared" si="810"/>
        <v>0</v>
      </c>
      <c r="BA1691" s="24">
        <f t="shared" si="795"/>
        <v>0</v>
      </c>
      <c r="BB1691" s="24">
        <f t="shared" si="796"/>
        <v>0</v>
      </c>
      <c r="BC1691" s="24">
        <f t="shared" si="797"/>
        <v>0</v>
      </c>
      <c r="BD1691" s="24">
        <f t="shared" si="798"/>
        <v>0</v>
      </c>
      <c r="BE1691" s="24">
        <f t="shared" si="799"/>
        <v>0</v>
      </c>
      <c r="BF1691" s="24">
        <f t="shared" si="811"/>
        <v>0</v>
      </c>
      <c r="BG1691" s="24">
        <f t="shared" si="818"/>
        <v>0</v>
      </c>
      <c r="BH1691" s="24">
        <v>0</v>
      </c>
      <c r="BI1691" s="24">
        <f t="shared" si="812"/>
        <v>0</v>
      </c>
      <c r="BJ1691" s="24">
        <v>0</v>
      </c>
      <c r="BK1691" s="24">
        <f t="shared" si="813"/>
        <v>0</v>
      </c>
      <c r="BL1691" s="24">
        <f t="shared" si="814"/>
        <v>0</v>
      </c>
      <c r="BM1691" s="24">
        <f t="shared" si="800"/>
        <v>0</v>
      </c>
      <c r="BN1691" s="24">
        <f t="shared" si="801"/>
        <v>0</v>
      </c>
      <c r="BO1691" s="24">
        <f t="shared" si="802"/>
        <v>0</v>
      </c>
      <c r="BP1691" s="24">
        <f t="shared" si="803"/>
        <v>0</v>
      </c>
      <c r="BQ1691" s="24">
        <f t="shared" si="804"/>
        <v>0</v>
      </c>
      <c r="BR1691" s="24">
        <f t="shared" si="815"/>
        <v>0</v>
      </c>
      <c r="BS1691" s="24">
        <f t="shared" si="819"/>
        <v>0</v>
      </c>
      <c r="BT1691" s="24">
        <v>0</v>
      </c>
      <c r="BU1691" s="24">
        <f t="shared" si="816"/>
        <v>0</v>
      </c>
      <c r="BV1691" s="24">
        <v>0</v>
      </c>
    </row>
    <row r="1692" spans="1:74">
      <c r="A1692" s="87">
        <v>1683</v>
      </c>
      <c r="B1692" s="1"/>
      <c r="C1692" s="1"/>
      <c r="D1692" s="2"/>
      <c r="E1692" s="3"/>
      <c r="F1692" s="4"/>
      <c r="G1692" s="5"/>
      <c r="H1692" s="4"/>
      <c r="I1692" s="5"/>
      <c r="J1692" s="6"/>
      <c r="K1692" s="5"/>
      <c r="L1692" s="5"/>
      <c r="M1692" s="5"/>
      <c r="N1692" s="7"/>
      <c r="O1692" s="38"/>
      <c r="P1692" s="5"/>
      <c r="Q1692" s="5"/>
      <c r="R1692" s="7"/>
      <c r="S1692" s="38"/>
      <c r="T1692" s="5"/>
      <c r="U1692" s="5"/>
      <c r="V1692" s="55"/>
      <c r="W1692" s="38"/>
      <c r="X1692" s="5"/>
      <c r="Y1692" s="5"/>
      <c r="Z1692" s="55"/>
      <c r="AA1692" s="36">
        <f>IF(Dane!$E$3=1,AO1692+BA1692+BM1692,IF(Dane!$E$3=2,AU1692+BG1692+BS1692,AW1692+BI1692+BU1692))</f>
        <v>0</v>
      </c>
      <c r="AB1692" s="16">
        <f>IF(Dane!$E$3=1,AP1692+BB1692+BN1692,IF(Dane!$E$3=2,AV1692+BH1692+BT1692,AX1692+BJ1692+BV1692))</f>
        <v>0</v>
      </c>
      <c r="AC1692" s="16">
        <f>IF(((K1692*Dane!$C$9)-AA1692)&lt;0,0,(K1692*Dane!$C$9)-AA1692)</f>
        <v>0</v>
      </c>
      <c r="AD1692" s="37">
        <f>IFERROR(IF(((L1692*Dane!$C$9)-AB1692)&lt;0,0,(L1692*Dane!$C$9)-AB1692),0)</f>
        <v>0</v>
      </c>
      <c r="AE1692" s="97"/>
      <c r="AF1692" s="77">
        <f>IF(Dane!$E$3=1,AO1692,IF(Dane!$E$3=2,AU1692,AW1692))</f>
        <v>0</v>
      </c>
      <c r="AG1692" s="77">
        <f>IF(Dane!$E$3=1,AP1692,IF(Dane!$E$3=2,AV1692,AX1692))</f>
        <v>0</v>
      </c>
      <c r="AH1692" s="77">
        <f>IF(Dane!$E$3=1,BA1692,IF(Dane!$E$3=2,BG1692,BI1692))</f>
        <v>0</v>
      </c>
      <c r="AI1692" s="77">
        <f>IF(Dane!$E$3=1,BB1692,IF(Dane!$E$3=2,BH1692,BJ1692))</f>
        <v>0</v>
      </c>
      <c r="AJ1692" s="77">
        <f>IF(Dane!$E$3=1,BM1692,IF(Dane!$E$3=2,BS1692,BU1692))</f>
        <v>0</v>
      </c>
      <c r="AK1692" s="77">
        <f>IF(Dane!$E$3=1,BN1692,IF(Dane!$E$3=2,BT1692,BV1692))</f>
        <v>0</v>
      </c>
      <c r="AL1692" s="24">
        <f t="shared" si="805"/>
        <v>0</v>
      </c>
      <c r="AM1692" s="24">
        <f t="shared" si="806"/>
        <v>0</v>
      </c>
      <c r="AN1692" s="24"/>
      <c r="AO1692" s="24">
        <f t="shared" si="791"/>
        <v>0</v>
      </c>
      <c r="AP1692" s="24">
        <f t="shared" si="807"/>
        <v>0</v>
      </c>
      <c r="AQ1692" s="24">
        <f t="shared" si="792"/>
        <v>0</v>
      </c>
      <c r="AR1692" s="24">
        <f t="shared" si="793"/>
        <v>0</v>
      </c>
      <c r="AS1692" s="24">
        <f t="shared" si="794"/>
        <v>0</v>
      </c>
      <c r="AT1692" s="24">
        <f t="shared" si="808"/>
        <v>0</v>
      </c>
      <c r="AU1692" s="24">
        <f t="shared" si="817"/>
        <v>0</v>
      </c>
      <c r="AV1692" s="24">
        <v>0</v>
      </c>
      <c r="AW1692" s="24">
        <f t="shared" si="820"/>
        <v>0</v>
      </c>
      <c r="AX1692" s="24">
        <v>0</v>
      </c>
      <c r="AY1692" s="24">
        <f t="shared" si="809"/>
        <v>0</v>
      </c>
      <c r="AZ1692" s="24">
        <f t="shared" si="810"/>
        <v>0</v>
      </c>
      <c r="BA1692" s="24">
        <f t="shared" si="795"/>
        <v>0</v>
      </c>
      <c r="BB1692" s="24">
        <f t="shared" si="796"/>
        <v>0</v>
      </c>
      <c r="BC1692" s="24">
        <f t="shared" si="797"/>
        <v>0</v>
      </c>
      <c r="BD1692" s="24">
        <f t="shared" si="798"/>
        <v>0</v>
      </c>
      <c r="BE1692" s="24">
        <f t="shared" si="799"/>
        <v>0</v>
      </c>
      <c r="BF1692" s="24">
        <f t="shared" si="811"/>
        <v>0</v>
      </c>
      <c r="BG1692" s="24">
        <f t="shared" si="818"/>
        <v>0</v>
      </c>
      <c r="BH1692" s="24">
        <v>0</v>
      </c>
      <c r="BI1692" s="24">
        <f t="shared" si="812"/>
        <v>0</v>
      </c>
      <c r="BJ1692" s="24">
        <v>0</v>
      </c>
      <c r="BK1692" s="24">
        <f t="shared" si="813"/>
        <v>0</v>
      </c>
      <c r="BL1692" s="24">
        <f t="shared" si="814"/>
        <v>0</v>
      </c>
      <c r="BM1692" s="24">
        <f t="shared" si="800"/>
        <v>0</v>
      </c>
      <c r="BN1692" s="24">
        <f t="shared" si="801"/>
        <v>0</v>
      </c>
      <c r="BO1692" s="24">
        <f t="shared" si="802"/>
        <v>0</v>
      </c>
      <c r="BP1692" s="24">
        <f t="shared" si="803"/>
        <v>0</v>
      </c>
      <c r="BQ1692" s="24">
        <f t="shared" si="804"/>
        <v>0</v>
      </c>
      <c r="BR1692" s="24">
        <f t="shared" si="815"/>
        <v>0</v>
      </c>
      <c r="BS1692" s="24">
        <f t="shared" si="819"/>
        <v>0</v>
      </c>
      <c r="BT1692" s="24">
        <v>0</v>
      </c>
      <c r="BU1692" s="24">
        <f t="shared" si="816"/>
        <v>0</v>
      </c>
      <c r="BV1692" s="24">
        <v>0</v>
      </c>
    </row>
    <row r="1693" spans="1:74">
      <c r="A1693" s="87">
        <v>1684</v>
      </c>
      <c r="B1693" s="1"/>
      <c r="C1693" s="1"/>
      <c r="D1693" s="2"/>
      <c r="E1693" s="3"/>
      <c r="F1693" s="4"/>
      <c r="G1693" s="5"/>
      <c r="H1693" s="4"/>
      <c r="I1693" s="5"/>
      <c r="J1693" s="6"/>
      <c r="K1693" s="5"/>
      <c r="L1693" s="5"/>
      <c r="M1693" s="5"/>
      <c r="N1693" s="7"/>
      <c r="O1693" s="38"/>
      <c r="P1693" s="5"/>
      <c r="Q1693" s="5"/>
      <c r="R1693" s="7"/>
      <c r="S1693" s="38"/>
      <c r="T1693" s="5"/>
      <c r="U1693" s="5"/>
      <c r="V1693" s="55"/>
      <c r="W1693" s="38"/>
      <c r="X1693" s="5"/>
      <c r="Y1693" s="5"/>
      <c r="Z1693" s="55"/>
      <c r="AA1693" s="36">
        <f>IF(Dane!$E$3=1,AO1693+BA1693+BM1693,IF(Dane!$E$3=2,AU1693+BG1693+BS1693,AW1693+BI1693+BU1693))</f>
        <v>0</v>
      </c>
      <c r="AB1693" s="16">
        <f>IF(Dane!$E$3=1,AP1693+BB1693+BN1693,IF(Dane!$E$3=2,AV1693+BH1693+BT1693,AX1693+BJ1693+BV1693))</f>
        <v>0</v>
      </c>
      <c r="AC1693" s="16">
        <f>IF(((K1693*Dane!$C$9)-AA1693)&lt;0,0,(K1693*Dane!$C$9)-AA1693)</f>
        <v>0</v>
      </c>
      <c r="AD1693" s="37">
        <f>IFERROR(IF(((L1693*Dane!$C$9)-AB1693)&lt;0,0,(L1693*Dane!$C$9)-AB1693),0)</f>
        <v>0</v>
      </c>
      <c r="AE1693" s="97"/>
      <c r="AF1693" s="77">
        <f>IF(Dane!$E$3=1,AO1693,IF(Dane!$E$3=2,AU1693,AW1693))</f>
        <v>0</v>
      </c>
      <c r="AG1693" s="77">
        <f>IF(Dane!$E$3=1,AP1693,IF(Dane!$E$3=2,AV1693,AX1693))</f>
        <v>0</v>
      </c>
      <c r="AH1693" s="77">
        <f>IF(Dane!$E$3=1,BA1693,IF(Dane!$E$3=2,BG1693,BI1693))</f>
        <v>0</v>
      </c>
      <c r="AI1693" s="77">
        <f>IF(Dane!$E$3=1,BB1693,IF(Dane!$E$3=2,BH1693,BJ1693))</f>
        <v>0</v>
      </c>
      <c r="AJ1693" s="77">
        <f>IF(Dane!$E$3=1,BM1693,IF(Dane!$E$3=2,BS1693,BU1693))</f>
        <v>0</v>
      </c>
      <c r="AK1693" s="77">
        <f>IF(Dane!$E$3=1,BN1693,IF(Dane!$E$3=2,BT1693,BV1693))</f>
        <v>0</v>
      </c>
      <c r="AL1693" s="24">
        <f t="shared" si="805"/>
        <v>0</v>
      </c>
      <c r="AM1693" s="24">
        <f t="shared" si="806"/>
        <v>0</v>
      </c>
      <c r="AN1693" s="24"/>
      <c r="AO1693" s="24">
        <f t="shared" si="791"/>
        <v>0</v>
      </c>
      <c r="AP1693" s="24">
        <f t="shared" si="807"/>
        <v>0</v>
      </c>
      <c r="AQ1693" s="24">
        <f t="shared" si="792"/>
        <v>0</v>
      </c>
      <c r="AR1693" s="24">
        <f t="shared" si="793"/>
        <v>0</v>
      </c>
      <c r="AS1693" s="24">
        <f t="shared" si="794"/>
        <v>0</v>
      </c>
      <c r="AT1693" s="24">
        <f t="shared" si="808"/>
        <v>0</v>
      </c>
      <c r="AU1693" s="24">
        <f t="shared" si="817"/>
        <v>0</v>
      </c>
      <c r="AV1693" s="24">
        <v>0</v>
      </c>
      <c r="AW1693" s="24">
        <f t="shared" si="820"/>
        <v>0</v>
      </c>
      <c r="AX1693" s="24">
        <v>0</v>
      </c>
      <c r="AY1693" s="24">
        <f t="shared" si="809"/>
        <v>0</v>
      </c>
      <c r="AZ1693" s="24">
        <f t="shared" si="810"/>
        <v>0</v>
      </c>
      <c r="BA1693" s="24">
        <f t="shared" si="795"/>
        <v>0</v>
      </c>
      <c r="BB1693" s="24">
        <f t="shared" si="796"/>
        <v>0</v>
      </c>
      <c r="BC1693" s="24">
        <f t="shared" si="797"/>
        <v>0</v>
      </c>
      <c r="BD1693" s="24">
        <f t="shared" si="798"/>
        <v>0</v>
      </c>
      <c r="BE1693" s="24">
        <f t="shared" si="799"/>
        <v>0</v>
      </c>
      <c r="BF1693" s="24">
        <f t="shared" si="811"/>
        <v>0</v>
      </c>
      <c r="BG1693" s="24">
        <f t="shared" si="818"/>
        <v>0</v>
      </c>
      <c r="BH1693" s="24">
        <v>0</v>
      </c>
      <c r="BI1693" s="24">
        <f t="shared" si="812"/>
        <v>0</v>
      </c>
      <c r="BJ1693" s="24">
        <v>0</v>
      </c>
      <c r="BK1693" s="24">
        <f t="shared" si="813"/>
        <v>0</v>
      </c>
      <c r="BL1693" s="24">
        <f t="shared" si="814"/>
        <v>0</v>
      </c>
      <c r="BM1693" s="24">
        <f t="shared" si="800"/>
        <v>0</v>
      </c>
      <c r="BN1693" s="24">
        <f t="shared" si="801"/>
        <v>0</v>
      </c>
      <c r="BO1693" s="24">
        <f t="shared" si="802"/>
        <v>0</v>
      </c>
      <c r="BP1693" s="24">
        <f t="shared" si="803"/>
        <v>0</v>
      </c>
      <c r="BQ1693" s="24">
        <f t="shared" si="804"/>
        <v>0</v>
      </c>
      <c r="BR1693" s="24">
        <f t="shared" si="815"/>
        <v>0</v>
      </c>
      <c r="BS1693" s="24">
        <f t="shared" si="819"/>
        <v>0</v>
      </c>
      <c r="BT1693" s="24">
        <v>0</v>
      </c>
      <c r="BU1693" s="24">
        <f t="shared" si="816"/>
        <v>0</v>
      </c>
      <c r="BV1693" s="24">
        <v>0</v>
      </c>
    </row>
    <row r="1694" spans="1:74">
      <c r="A1694" s="87">
        <v>1685</v>
      </c>
      <c r="B1694" s="1"/>
      <c r="C1694" s="1"/>
      <c r="D1694" s="2"/>
      <c r="E1694" s="3"/>
      <c r="F1694" s="4"/>
      <c r="G1694" s="5"/>
      <c r="H1694" s="4"/>
      <c r="I1694" s="5"/>
      <c r="J1694" s="6"/>
      <c r="K1694" s="5"/>
      <c r="L1694" s="5"/>
      <c r="M1694" s="5"/>
      <c r="N1694" s="7"/>
      <c r="O1694" s="38"/>
      <c r="P1694" s="5"/>
      <c r="Q1694" s="5"/>
      <c r="R1694" s="7"/>
      <c r="S1694" s="38"/>
      <c r="T1694" s="5"/>
      <c r="U1694" s="5"/>
      <c r="V1694" s="55"/>
      <c r="W1694" s="38"/>
      <c r="X1694" s="5"/>
      <c r="Y1694" s="5"/>
      <c r="Z1694" s="55"/>
      <c r="AA1694" s="36">
        <f>IF(Dane!$E$3=1,AO1694+BA1694+BM1694,IF(Dane!$E$3=2,AU1694+BG1694+BS1694,AW1694+BI1694+BU1694))</f>
        <v>0</v>
      </c>
      <c r="AB1694" s="16">
        <f>IF(Dane!$E$3=1,AP1694+BB1694+BN1694,IF(Dane!$E$3=2,AV1694+BH1694+BT1694,AX1694+BJ1694+BV1694))</f>
        <v>0</v>
      </c>
      <c r="AC1694" s="16">
        <f>IF(((K1694*Dane!$C$9)-AA1694)&lt;0,0,(K1694*Dane!$C$9)-AA1694)</f>
        <v>0</v>
      </c>
      <c r="AD1694" s="37">
        <f>IFERROR(IF(((L1694*Dane!$C$9)-AB1694)&lt;0,0,(L1694*Dane!$C$9)-AB1694),0)</f>
        <v>0</v>
      </c>
      <c r="AE1694" s="97"/>
      <c r="AF1694" s="77">
        <f>IF(Dane!$E$3=1,AO1694,IF(Dane!$E$3=2,AU1694,AW1694))</f>
        <v>0</v>
      </c>
      <c r="AG1694" s="77">
        <f>IF(Dane!$E$3=1,AP1694,IF(Dane!$E$3=2,AV1694,AX1694))</f>
        <v>0</v>
      </c>
      <c r="AH1694" s="77">
        <f>IF(Dane!$E$3=1,BA1694,IF(Dane!$E$3=2,BG1694,BI1694))</f>
        <v>0</v>
      </c>
      <c r="AI1694" s="77">
        <f>IF(Dane!$E$3=1,BB1694,IF(Dane!$E$3=2,BH1694,BJ1694))</f>
        <v>0</v>
      </c>
      <c r="AJ1694" s="77">
        <f>IF(Dane!$E$3=1,BM1694,IF(Dane!$E$3=2,BS1694,BU1694))</f>
        <v>0</v>
      </c>
      <c r="AK1694" s="77">
        <f>IF(Dane!$E$3=1,BN1694,IF(Dane!$E$3=2,BT1694,BV1694))</f>
        <v>0</v>
      </c>
      <c r="AL1694" s="24">
        <f t="shared" si="805"/>
        <v>0</v>
      </c>
      <c r="AM1694" s="24">
        <f t="shared" si="806"/>
        <v>0</v>
      </c>
      <c r="AN1694" s="24"/>
      <c r="AO1694" s="24">
        <f t="shared" si="791"/>
        <v>0</v>
      </c>
      <c r="AP1694" s="24">
        <f t="shared" si="807"/>
        <v>0</v>
      </c>
      <c r="AQ1694" s="24">
        <f t="shared" si="792"/>
        <v>0</v>
      </c>
      <c r="AR1694" s="24">
        <f t="shared" si="793"/>
        <v>0</v>
      </c>
      <c r="AS1694" s="24">
        <f t="shared" si="794"/>
        <v>0</v>
      </c>
      <c r="AT1694" s="24">
        <f t="shared" si="808"/>
        <v>0</v>
      </c>
      <c r="AU1694" s="24">
        <f t="shared" si="817"/>
        <v>0</v>
      </c>
      <c r="AV1694" s="24">
        <v>0</v>
      </c>
      <c r="AW1694" s="24">
        <f t="shared" si="820"/>
        <v>0</v>
      </c>
      <c r="AX1694" s="24">
        <v>0</v>
      </c>
      <c r="AY1694" s="24">
        <f t="shared" si="809"/>
        <v>0</v>
      </c>
      <c r="AZ1694" s="24">
        <f t="shared" si="810"/>
        <v>0</v>
      </c>
      <c r="BA1694" s="24">
        <f t="shared" si="795"/>
        <v>0</v>
      </c>
      <c r="BB1694" s="24">
        <f t="shared" si="796"/>
        <v>0</v>
      </c>
      <c r="BC1694" s="24">
        <f t="shared" si="797"/>
        <v>0</v>
      </c>
      <c r="BD1694" s="24">
        <f t="shared" si="798"/>
        <v>0</v>
      </c>
      <c r="BE1694" s="24">
        <f t="shared" si="799"/>
        <v>0</v>
      </c>
      <c r="BF1694" s="24">
        <f t="shared" si="811"/>
        <v>0</v>
      </c>
      <c r="BG1694" s="24">
        <f t="shared" si="818"/>
        <v>0</v>
      </c>
      <c r="BH1694" s="24">
        <v>0</v>
      </c>
      <c r="BI1694" s="24">
        <f t="shared" si="812"/>
        <v>0</v>
      </c>
      <c r="BJ1694" s="24">
        <v>0</v>
      </c>
      <c r="BK1694" s="24">
        <f t="shared" si="813"/>
        <v>0</v>
      </c>
      <c r="BL1694" s="24">
        <f t="shared" si="814"/>
        <v>0</v>
      </c>
      <c r="BM1694" s="24">
        <f t="shared" si="800"/>
        <v>0</v>
      </c>
      <c r="BN1694" s="24">
        <f t="shared" si="801"/>
        <v>0</v>
      </c>
      <c r="BO1694" s="24">
        <f t="shared" si="802"/>
        <v>0</v>
      </c>
      <c r="BP1694" s="24">
        <f t="shared" si="803"/>
        <v>0</v>
      </c>
      <c r="BQ1694" s="24">
        <f t="shared" si="804"/>
        <v>0</v>
      </c>
      <c r="BR1694" s="24">
        <f t="shared" si="815"/>
        <v>0</v>
      </c>
      <c r="BS1694" s="24">
        <f t="shared" si="819"/>
        <v>0</v>
      </c>
      <c r="BT1694" s="24">
        <v>0</v>
      </c>
      <c r="BU1694" s="24">
        <f t="shared" si="816"/>
        <v>0</v>
      </c>
      <c r="BV1694" s="24">
        <v>0</v>
      </c>
    </row>
    <row r="1695" spans="1:74">
      <c r="A1695" s="87">
        <v>1686</v>
      </c>
      <c r="B1695" s="1"/>
      <c r="C1695" s="1"/>
      <c r="D1695" s="2"/>
      <c r="E1695" s="3"/>
      <c r="F1695" s="4"/>
      <c r="G1695" s="5"/>
      <c r="H1695" s="4"/>
      <c r="I1695" s="5"/>
      <c r="J1695" s="6"/>
      <c r="K1695" s="5"/>
      <c r="L1695" s="5"/>
      <c r="M1695" s="5"/>
      <c r="N1695" s="7"/>
      <c r="O1695" s="38"/>
      <c r="P1695" s="5"/>
      <c r="Q1695" s="5"/>
      <c r="R1695" s="7"/>
      <c r="S1695" s="38"/>
      <c r="T1695" s="5"/>
      <c r="U1695" s="5"/>
      <c r="V1695" s="55"/>
      <c r="W1695" s="38"/>
      <c r="X1695" s="5"/>
      <c r="Y1695" s="5"/>
      <c r="Z1695" s="55"/>
      <c r="AA1695" s="36">
        <f>IF(Dane!$E$3=1,AO1695+BA1695+BM1695,IF(Dane!$E$3=2,AU1695+BG1695+BS1695,AW1695+BI1695+BU1695))</f>
        <v>0</v>
      </c>
      <c r="AB1695" s="16">
        <f>IF(Dane!$E$3=1,AP1695+BB1695+BN1695,IF(Dane!$E$3=2,AV1695+BH1695+BT1695,AX1695+BJ1695+BV1695))</f>
        <v>0</v>
      </c>
      <c r="AC1695" s="16">
        <f>IF(((K1695*Dane!$C$9)-AA1695)&lt;0,0,(K1695*Dane!$C$9)-AA1695)</f>
        <v>0</v>
      </c>
      <c r="AD1695" s="37">
        <f>IFERROR(IF(((L1695*Dane!$C$9)-AB1695)&lt;0,0,(L1695*Dane!$C$9)-AB1695),0)</f>
        <v>0</v>
      </c>
      <c r="AE1695" s="97"/>
      <c r="AF1695" s="77">
        <f>IF(Dane!$E$3=1,AO1695,IF(Dane!$E$3=2,AU1695,AW1695))</f>
        <v>0</v>
      </c>
      <c r="AG1695" s="77">
        <f>IF(Dane!$E$3=1,AP1695,IF(Dane!$E$3=2,AV1695,AX1695))</f>
        <v>0</v>
      </c>
      <c r="AH1695" s="77">
        <f>IF(Dane!$E$3=1,BA1695,IF(Dane!$E$3=2,BG1695,BI1695))</f>
        <v>0</v>
      </c>
      <c r="AI1695" s="77">
        <f>IF(Dane!$E$3=1,BB1695,IF(Dane!$E$3=2,BH1695,BJ1695))</f>
        <v>0</v>
      </c>
      <c r="AJ1695" s="77">
        <f>IF(Dane!$E$3=1,BM1695,IF(Dane!$E$3=2,BS1695,BU1695))</f>
        <v>0</v>
      </c>
      <c r="AK1695" s="77">
        <f>IF(Dane!$E$3=1,BN1695,IF(Dane!$E$3=2,BT1695,BV1695))</f>
        <v>0</v>
      </c>
      <c r="AL1695" s="24">
        <f t="shared" si="805"/>
        <v>0</v>
      </c>
      <c r="AM1695" s="24">
        <f t="shared" si="806"/>
        <v>0</v>
      </c>
      <c r="AN1695" s="24"/>
      <c r="AO1695" s="24">
        <f t="shared" si="791"/>
        <v>0</v>
      </c>
      <c r="AP1695" s="24">
        <f t="shared" si="807"/>
        <v>0</v>
      </c>
      <c r="AQ1695" s="24">
        <f t="shared" si="792"/>
        <v>0</v>
      </c>
      <c r="AR1695" s="24">
        <f t="shared" si="793"/>
        <v>0</v>
      </c>
      <c r="AS1695" s="24">
        <f t="shared" si="794"/>
        <v>0</v>
      </c>
      <c r="AT1695" s="24">
        <f t="shared" si="808"/>
        <v>0</v>
      </c>
      <c r="AU1695" s="24">
        <f t="shared" si="817"/>
        <v>0</v>
      </c>
      <c r="AV1695" s="24">
        <v>0</v>
      </c>
      <c r="AW1695" s="24">
        <f t="shared" si="820"/>
        <v>0</v>
      </c>
      <c r="AX1695" s="24">
        <v>0</v>
      </c>
      <c r="AY1695" s="24">
        <f t="shared" si="809"/>
        <v>0</v>
      </c>
      <c r="AZ1695" s="24">
        <f t="shared" si="810"/>
        <v>0</v>
      </c>
      <c r="BA1695" s="24">
        <f t="shared" si="795"/>
        <v>0</v>
      </c>
      <c r="BB1695" s="24">
        <f t="shared" si="796"/>
        <v>0</v>
      </c>
      <c r="BC1695" s="24">
        <f t="shared" si="797"/>
        <v>0</v>
      </c>
      <c r="BD1695" s="24">
        <f t="shared" si="798"/>
        <v>0</v>
      </c>
      <c r="BE1695" s="24">
        <f t="shared" si="799"/>
        <v>0</v>
      </c>
      <c r="BF1695" s="24">
        <f t="shared" si="811"/>
        <v>0</v>
      </c>
      <c r="BG1695" s="24">
        <f t="shared" si="818"/>
        <v>0</v>
      </c>
      <c r="BH1695" s="24">
        <v>0</v>
      </c>
      <c r="BI1695" s="24">
        <f t="shared" si="812"/>
        <v>0</v>
      </c>
      <c r="BJ1695" s="24">
        <v>0</v>
      </c>
      <c r="BK1695" s="24">
        <f t="shared" si="813"/>
        <v>0</v>
      </c>
      <c r="BL1695" s="24">
        <f t="shared" si="814"/>
        <v>0</v>
      </c>
      <c r="BM1695" s="24">
        <f t="shared" si="800"/>
        <v>0</v>
      </c>
      <c r="BN1695" s="24">
        <f t="shared" si="801"/>
        <v>0</v>
      </c>
      <c r="BO1695" s="24">
        <f t="shared" si="802"/>
        <v>0</v>
      </c>
      <c r="BP1695" s="24">
        <f t="shared" si="803"/>
        <v>0</v>
      </c>
      <c r="BQ1695" s="24">
        <f t="shared" si="804"/>
        <v>0</v>
      </c>
      <c r="BR1695" s="24">
        <f t="shared" si="815"/>
        <v>0</v>
      </c>
      <c r="BS1695" s="24">
        <f t="shared" si="819"/>
        <v>0</v>
      </c>
      <c r="BT1695" s="24">
        <v>0</v>
      </c>
      <c r="BU1695" s="24">
        <f t="shared" si="816"/>
        <v>0</v>
      </c>
      <c r="BV1695" s="24">
        <v>0</v>
      </c>
    </row>
    <row r="1696" spans="1:74">
      <c r="A1696" s="87">
        <v>1687</v>
      </c>
      <c r="B1696" s="1"/>
      <c r="C1696" s="1"/>
      <c r="D1696" s="2"/>
      <c r="E1696" s="3"/>
      <c r="F1696" s="4"/>
      <c r="G1696" s="5"/>
      <c r="H1696" s="4"/>
      <c r="I1696" s="5"/>
      <c r="J1696" s="6"/>
      <c r="K1696" s="5"/>
      <c r="L1696" s="5"/>
      <c r="M1696" s="5"/>
      <c r="N1696" s="7"/>
      <c r="O1696" s="38"/>
      <c r="P1696" s="5"/>
      <c r="Q1696" s="5"/>
      <c r="R1696" s="7"/>
      <c r="S1696" s="38"/>
      <c r="T1696" s="5"/>
      <c r="U1696" s="5"/>
      <c r="V1696" s="55"/>
      <c r="W1696" s="38"/>
      <c r="X1696" s="5"/>
      <c r="Y1696" s="5"/>
      <c r="Z1696" s="55"/>
      <c r="AA1696" s="36">
        <f>IF(Dane!$E$3=1,AO1696+BA1696+BM1696,IF(Dane!$E$3=2,AU1696+BG1696+BS1696,AW1696+BI1696+BU1696))</f>
        <v>0</v>
      </c>
      <c r="AB1696" s="16">
        <f>IF(Dane!$E$3=1,AP1696+BB1696+BN1696,IF(Dane!$E$3=2,AV1696+BH1696+BT1696,AX1696+BJ1696+BV1696))</f>
        <v>0</v>
      </c>
      <c r="AC1696" s="16">
        <f>IF(((K1696*Dane!$C$9)-AA1696)&lt;0,0,(K1696*Dane!$C$9)-AA1696)</f>
        <v>0</v>
      </c>
      <c r="AD1696" s="37">
        <f>IFERROR(IF(((L1696*Dane!$C$9)-AB1696)&lt;0,0,(L1696*Dane!$C$9)-AB1696),0)</f>
        <v>0</v>
      </c>
      <c r="AE1696" s="97"/>
      <c r="AF1696" s="77">
        <f>IF(Dane!$E$3=1,AO1696,IF(Dane!$E$3=2,AU1696,AW1696))</f>
        <v>0</v>
      </c>
      <c r="AG1696" s="77">
        <f>IF(Dane!$E$3=1,AP1696,IF(Dane!$E$3=2,AV1696,AX1696))</f>
        <v>0</v>
      </c>
      <c r="AH1696" s="77">
        <f>IF(Dane!$E$3=1,BA1696,IF(Dane!$E$3=2,BG1696,BI1696))</f>
        <v>0</v>
      </c>
      <c r="AI1696" s="77">
        <f>IF(Dane!$E$3=1,BB1696,IF(Dane!$E$3=2,BH1696,BJ1696))</f>
        <v>0</v>
      </c>
      <c r="AJ1696" s="77">
        <f>IF(Dane!$E$3=1,BM1696,IF(Dane!$E$3=2,BS1696,BU1696))</f>
        <v>0</v>
      </c>
      <c r="AK1696" s="77">
        <f>IF(Dane!$E$3=1,BN1696,IF(Dane!$E$3=2,BT1696,BV1696))</f>
        <v>0</v>
      </c>
      <c r="AL1696" s="24">
        <f t="shared" si="805"/>
        <v>0</v>
      </c>
      <c r="AM1696" s="24">
        <f t="shared" si="806"/>
        <v>0</v>
      </c>
      <c r="AN1696" s="24"/>
      <c r="AO1696" s="24">
        <f t="shared" si="791"/>
        <v>0</v>
      </c>
      <c r="AP1696" s="24">
        <f t="shared" si="807"/>
        <v>0</v>
      </c>
      <c r="AQ1696" s="24">
        <f t="shared" si="792"/>
        <v>0</v>
      </c>
      <c r="AR1696" s="24">
        <f t="shared" si="793"/>
        <v>0</v>
      </c>
      <c r="AS1696" s="24">
        <f t="shared" si="794"/>
        <v>0</v>
      </c>
      <c r="AT1696" s="24">
        <f t="shared" si="808"/>
        <v>0</v>
      </c>
      <c r="AU1696" s="24">
        <f t="shared" si="817"/>
        <v>0</v>
      </c>
      <c r="AV1696" s="24">
        <v>0</v>
      </c>
      <c r="AW1696" s="24">
        <f t="shared" si="820"/>
        <v>0</v>
      </c>
      <c r="AX1696" s="24">
        <v>0</v>
      </c>
      <c r="AY1696" s="24">
        <f t="shared" si="809"/>
        <v>0</v>
      </c>
      <c r="AZ1696" s="24">
        <f t="shared" si="810"/>
        <v>0</v>
      </c>
      <c r="BA1696" s="24">
        <f t="shared" si="795"/>
        <v>0</v>
      </c>
      <c r="BB1696" s="24">
        <f t="shared" si="796"/>
        <v>0</v>
      </c>
      <c r="BC1696" s="24">
        <f t="shared" si="797"/>
        <v>0</v>
      </c>
      <c r="BD1696" s="24">
        <f t="shared" si="798"/>
        <v>0</v>
      </c>
      <c r="BE1696" s="24">
        <f t="shared" si="799"/>
        <v>0</v>
      </c>
      <c r="BF1696" s="24">
        <f t="shared" si="811"/>
        <v>0</v>
      </c>
      <c r="BG1696" s="24">
        <f t="shared" si="818"/>
        <v>0</v>
      </c>
      <c r="BH1696" s="24">
        <v>0</v>
      </c>
      <c r="BI1696" s="24">
        <f t="shared" si="812"/>
        <v>0</v>
      </c>
      <c r="BJ1696" s="24">
        <v>0</v>
      </c>
      <c r="BK1696" s="24">
        <f t="shared" si="813"/>
        <v>0</v>
      </c>
      <c r="BL1696" s="24">
        <f t="shared" si="814"/>
        <v>0</v>
      </c>
      <c r="BM1696" s="24">
        <f t="shared" si="800"/>
        <v>0</v>
      </c>
      <c r="BN1696" s="24">
        <f t="shared" si="801"/>
        <v>0</v>
      </c>
      <c r="BO1696" s="24">
        <f t="shared" si="802"/>
        <v>0</v>
      </c>
      <c r="BP1696" s="24">
        <f t="shared" si="803"/>
        <v>0</v>
      </c>
      <c r="BQ1696" s="24">
        <f t="shared" si="804"/>
        <v>0</v>
      </c>
      <c r="BR1696" s="24">
        <f t="shared" si="815"/>
        <v>0</v>
      </c>
      <c r="BS1696" s="24">
        <f t="shared" si="819"/>
        <v>0</v>
      </c>
      <c r="BT1696" s="24">
        <v>0</v>
      </c>
      <c r="BU1696" s="24">
        <f t="shared" si="816"/>
        <v>0</v>
      </c>
      <c r="BV1696" s="24">
        <v>0</v>
      </c>
    </row>
    <row r="1697" spans="1:74">
      <c r="A1697" s="87">
        <v>1688</v>
      </c>
      <c r="B1697" s="1"/>
      <c r="C1697" s="1"/>
      <c r="D1697" s="2"/>
      <c r="E1697" s="3"/>
      <c r="F1697" s="4"/>
      <c r="G1697" s="5"/>
      <c r="H1697" s="4"/>
      <c r="I1697" s="5"/>
      <c r="J1697" s="6"/>
      <c r="K1697" s="5"/>
      <c r="L1697" s="5"/>
      <c r="M1697" s="5"/>
      <c r="N1697" s="7"/>
      <c r="O1697" s="38"/>
      <c r="P1697" s="5"/>
      <c r="Q1697" s="5"/>
      <c r="R1697" s="7"/>
      <c r="S1697" s="38"/>
      <c r="T1697" s="5"/>
      <c r="U1697" s="5"/>
      <c r="V1697" s="55"/>
      <c r="W1697" s="38"/>
      <c r="X1697" s="5"/>
      <c r="Y1697" s="5"/>
      <c r="Z1697" s="55"/>
      <c r="AA1697" s="36">
        <f>IF(Dane!$E$3=1,AO1697+BA1697+BM1697,IF(Dane!$E$3=2,AU1697+BG1697+BS1697,AW1697+BI1697+BU1697))</f>
        <v>0</v>
      </c>
      <c r="AB1697" s="16">
        <f>IF(Dane!$E$3=1,AP1697+BB1697+BN1697,IF(Dane!$E$3=2,AV1697+BH1697+BT1697,AX1697+BJ1697+BV1697))</f>
        <v>0</v>
      </c>
      <c r="AC1697" s="16">
        <f>IF(((K1697*Dane!$C$9)-AA1697)&lt;0,0,(K1697*Dane!$C$9)-AA1697)</f>
        <v>0</v>
      </c>
      <c r="AD1697" s="37">
        <f>IFERROR(IF(((L1697*Dane!$C$9)-AB1697)&lt;0,0,(L1697*Dane!$C$9)-AB1697),0)</f>
        <v>0</v>
      </c>
      <c r="AE1697" s="97"/>
      <c r="AF1697" s="77">
        <f>IF(Dane!$E$3=1,AO1697,IF(Dane!$E$3=2,AU1697,AW1697))</f>
        <v>0</v>
      </c>
      <c r="AG1697" s="77">
        <f>IF(Dane!$E$3=1,AP1697,IF(Dane!$E$3=2,AV1697,AX1697))</f>
        <v>0</v>
      </c>
      <c r="AH1697" s="77">
        <f>IF(Dane!$E$3=1,BA1697,IF(Dane!$E$3=2,BG1697,BI1697))</f>
        <v>0</v>
      </c>
      <c r="AI1697" s="77">
        <f>IF(Dane!$E$3=1,BB1697,IF(Dane!$E$3=2,BH1697,BJ1697))</f>
        <v>0</v>
      </c>
      <c r="AJ1697" s="77">
        <f>IF(Dane!$E$3=1,BM1697,IF(Dane!$E$3=2,BS1697,BU1697))</f>
        <v>0</v>
      </c>
      <c r="AK1697" s="77">
        <f>IF(Dane!$E$3=1,BN1697,IF(Dane!$E$3=2,BT1697,BV1697))</f>
        <v>0</v>
      </c>
      <c r="AL1697" s="24">
        <f t="shared" si="805"/>
        <v>0</v>
      </c>
      <c r="AM1697" s="24">
        <f t="shared" si="806"/>
        <v>0</v>
      </c>
      <c r="AN1697" s="24"/>
      <c r="AO1697" s="24">
        <f t="shared" si="791"/>
        <v>0</v>
      </c>
      <c r="AP1697" s="24">
        <f t="shared" si="807"/>
        <v>0</v>
      </c>
      <c r="AQ1697" s="24">
        <f t="shared" si="792"/>
        <v>0</v>
      </c>
      <c r="AR1697" s="24">
        <f t="shared" si="793"/>
        <v>0</v>
      </c>
      <c r="AS1697" s="24">
        <f t="shared" si="794"/>
        <v>0</v>
      </c>
      <c r="AT1697" s="24">
        <f t="shared" si="808"/>
        <v>0</v>
      </c>
      <c r="AU1697" s="24">
        <f t="shared" si="817"/>
        <v>0</v>
      </c>
      <c r="AV1697" s="24">
        <v>0</v>
      </c>
      <c r="AW1697" s="24">
        <f t="shared" si="820"/>
        <v>0</v>
      </c>
      <c r="AX1697" s="24">
        <v>0</v>
      </c>
      <c r="AY1697" s="24">
        <f t="shared" si="809"/>
        <v>0</v>
      </c>
      <c r="AZ1697" s="24">
        <f t="shared" si="810"/>
        <v>0</v>
      </c>
      <c r="BA1697" s="24">
        <f t="shared" si="795"/>
        <v>0</v>
      </c>
      <c r="BB1697" s="24">
        <f t="shared" si="796"/>
        <v>0</v>
      </c>
      <c r="BC1697" s="24">
        <f t="shared" si="797"/>
        <v>0</v>
      </c>
      <c r="BD1697" s="24">
        <f t="shared" si="798"/>
        <v>0</v>
      </c>
      <c r="BE1697" s="24">
        <f t="shared" si="799"/>
        <v>0</v>
      </c>
      <c r="BF1697" s="24">
        <f t="shared" si="811"/>
        <v>0</v>
      </c>
      <c r="BG1697" s="24">
        <f t="shared" si="818"/>
        <v>0</v>
      </c>
      <c r="BH1697" s="24">
        <v>0</v>
      </c>
      <c r="BI1697" s="24">
        <f t="shared" si="812"/>
        <v>0</v>
      </c>
      <c r="BJ1697" s="24">
        <v>0</v>
      </c>
      <c r="BK1697" s="24">
        <f t="shared" si="813"/>
        <v>0</v>
      </c>
      <c r="BL1697" s="24">
        <f t="shared" si="814"/>
        <v>0</v>
      </c>
      <c r="BM1697" s="24">
        <f t="shared" si="800"/>
        <v>0</v>
      </c>
      <c r="BN1697" s="24">
        <f t="shared" si="801"/>
        <v>0</v>
      </c>
      <c r="BO1697" s="24">
        <f t="shared" si="802"/>
        <v>0</v>
      </c>
      <c r="BP1697" s="24">
        <f t="shared" si="803"/>
        <v>0</v>
      </c>
      <c r="BQ1697" s="24">
        <f t="shared" si="804"/>
        <v>0</v>
      </c>
      <c r="BR1697" s="24">
        <f t="shared" si="815"/>
        <v>0</v>
      </c>
      <c r="BS1697" s="24">
        <f t="shared" si="819"/>
        <v>0</v>
      </c>
      <c r="BT1697" s="24">
        <v>0</v>
      </c>
      <c r="BU1697" s="24">
        <f t="shared" si="816"/>
        <v>0</v>
      </c>
      <c r="BV1697" s="24">
        <v>0</v>
      </c>
    </row>
    <row r="1698" spans="1:74">
      <c r="A1698" s="87">
        <v>1689</v>
      </c>
      <c r="B1698" s="1"/>
      <c r="C1698" s="1"/>
      <c r="D1698" s="2"/>
      <c r="E1698" s="3"/>
      <c r="F1698" s="4"/>
      <c r="G1698" s="5"/>
      <c r="H1698" s="4"/>
      <c r="I1698" s="5"/>
      <c r="J1698" s="6"/>
      <c r="K1698" s="5"/>
      <c r="L1698" s="5"/>
      <c r="M1698" s="5"/>
      <c r="N1698" s="7"/>
      <c r="O1698" s="38"/>
      <c r="P1698" s="5"/>
      <c r="Q1698" s="5"/>
      <c r="R1698" s="7"/>
      <c r="S1698" s="38"/>
      <c r="T1698" s="5"/>
      <c r="U1698" s="5"/>
      <c r="V1698" s="55"/>
      <c r="W1698" s="38"/>
      <c r="X1698" s="5"/>
      <c r="Y1698" s="5"/>
      <c r="Z1698" s="55"/>
      <c r="AA1698" s="36">
        <f>IF(Dane!$E$3=1,AO1698+BA1698+BM1698,IF(Dane!$E$3=2,AU1698+BG1698+BS1698,AW1698+BI1698+BU1698))</f>
        <v>0</v>
      </c>
      <c r="AB1698" s="16">
        <f>IF(Dane!$E$3=1,AP1698+BB1698+BN1698,IF(Dane!$E$3=2,AV1698+BH1698+BT1698,AX1698+BJ1698+BV1698))</f>
        <v>0</v>
      </c>
      <c r="AC1698" s="16">
        <f>IF(((K1698*Dane!$C$9)-AA1698)&lt;0,0,(K1698*Dane!$C$9)-AA1698)</f>
        <v>0</v>
      </c>
      <c r="AD1698" s="37">
        <f>IFERROR(IF(((L1698*Dane!$C$9)-AB1698)&lt;0,0,(L1698*Dane!$C$9)-AB1698),0)</f>
        <v>0</v>
      </c>
      <c r="AE1698" s="97"/>
      <c r="AF1698" s="77">
        <f>IF(Dane!$E$3=1,AO1698,IF(Dane!$E$3=2,AU1698,AW1698))</f>
        <v>0</v>
      </c>
      <c r="AG1698" s="77">
        <f>IF(Dane!$E$3=1,AP1698,IF(Dane!$E$3=2,AV1698,AX1698))</f>
        <v>0</v>
      </c>
      <c r="AH1698" s="77">
        <f>IF(Dane!$E$3=1,BA1698,IF(Dane!$E$3=2,BG1698,BI1698))</f>
        <v>0</v>
      </c>
      <c r="AI1698" s="77">
        <f>IF(Dane!$E$3=1,BB1698,IF(Dane!$E$3=2,BH1698,BJ1698))</f>
        <v>0</v>
      </c>
      <c r="AJ1698" s="77">
        <f>IF(Dane!$E$3=1,BM1698,IF(Dane!$E$3=2,BS1698,BU1698))</f>
        <v>0</v>
      </c>
      <c r="AK1698" s="77">
        <f>IF(Dane!$E$3=1,BN1698,IF(Dane!$E$3=2,BT1698,BV1698))</f>
        <v>0</v>
      </c>
      <c r="AL1698" s="24">
        <f t="shared" si="805"/>
        <v>0</v>
      </c>
      <c r="AM1698" s="24">
        <f t="shared" si="806"/>
        <v>0</v>
      </c>
      <c r="AN1698" s="24"/>
      <c r="AO1698" s="24">
        <f t="shared" si="791"/>
        <v>0</v>
      </c>
      <c r="AP1698" s="24">
        <f t="shared" si="807"/>
        <v>0</v>
      </c>
      <c r="AQ1698" s="24">
        <f t="shared" si="792"/>
        <v>0</v>
      </c>
      <c r="AR1698" s="24">
        <f t="shared" si="793"/>
        <v>0</v>
      </c>
      <c r="AS1698" s="24">
        <f t="shared" si="794"/>
        <v>0</v>
      </c>
      <c r="AT1698" s="24">
        <f t="shared" si="808"/>
        <v>0</v>
      </c>
      <c r="AU1698" s="24">
        <f t="shared" si="817"/>
        <v>0</v>
      </c>
      <c r="AV1698" s="24">
        <v>0</v>
      </c>
      <c r="AW1698" s="24">
        <f t="shared" si="820"/>
        <v>0</v>
      </c>
      <c r="AX1698" s="24">
        <v>0</v>
      </c>
      <c r="AY1698" s="24">
        <f t="shared" si="809"/>
        <v>0</v>
      </c>
      <c r="AZ1698" s="24">
        <f t="shared" si="810"/>
        <v>0</v>
      </c>
      <c r="BA1698" s="24">
        <f t="shared" si="795"/>
        <v>0</v>
      </c>
      <c r="BB1698" s="24">
        <f t="shared" si="796"/>
        <v>0</v>
      </c>
      <c r="BC1698" s="24">
        <f t="shared" si="797"/>
        <v>0</v>
      </c>
      <c r="BD1698" s="24">
        <f t="shared" si="798"/>
        <v>0</v>
      </c>
      <c r="BE1698" s="24">
        <f t="shared" si="799"/>
        <v>0</v>
      </c>
      <c r="BF1698" s="24">
        <f t="shared" si="811"/>
        <v>0</v>
      </c>
      <c r="BG1698" s="24">
        <f t="shared" si="818"/>
        <v>0</v>
      </c>
      <c r="BH1698" s="24">
        <v>0</v>
      </c>
      <c r="BI1698" s="24">
        <f t="shared" si="812"/>
        <v>0</v>
      </c>
      <c r="BJ1698" s="24">
        <v>0</v>
      </c>
      <c r="BK1698" s="24">
        <f t="shared" si="813"/>
        <v>0</v>
      </c>
      <c r="BL1698" s="24">
        <f t="shared" si="814"/>
        <v>0</v>
      </c>
      <c r="BM1698" s="24">
        <f t="shared" si="800"/>
        <v>0</v>
      </c>
      <c r="BN1698" s="24">
        <f t="shared" si="801"/>
        <v>0</v>
      </c>
      <c r="BO1698" s="24">
        <f t="shared" si="802"/>
        <v>0</v>
      </c>
      <c r="BP1698" s="24">
        <f t="shared" si="803"/>
        <v>0</v>
      </c>
      <c r="BQ1698" s="24">
        <f t="shared" si="804"/>
        <v>0</v>
      </c>
      <c r="BR1698" s="24">
        <f t="shared" si="815"/>
        <v>0</v>
      </c>
      <c r="BS1698" s="24">
        <f t="shared" si="819"/>
        <v>0</v>
      </c>
      <c r="BT1698" s="24">
        <v>0</v>
      </c>
      <c r="BU1698" s="24">
        <f t="shared" si="816"/>
        <v>0</v>
      </c>
      <c r="BV1698" s="24">
        <v>0</v>
      </c>
    </row>
    <row r="1699" spans="1:74">
      <c r="A1699" s="87">
        <v>1690</v>
      </c>
      <c r="B1699" s="1"/>
      <c r="C1699" s="1"/>
      <c r="D1699" s="2"/>
      <c r="E1699" s="3"/>
      <c r="F1699" s="4"/>
      <c r="G1699" s="5"/>
      <c r="H1699" s="4"/>
      <c r="I1699" s="5"/>
      <c r="J1699" s="6"/>
      <c r="K1699" s="5"/>
      <c r="L1699" s="5"/>
      <c r="M1699" s="5"/>
      <c r="N1699" s="7"/>
      <c r="O1699" s="38"/>
      <c r="P1699" s="5"/>
      <c r="Q1699" s="5"/>
      <c r="R1699" s="7"/>
      <c r="S1699" s="38"/>
      <c r="T1699" s="5"/>
      <c r="U1699" s="5"/>
      <c r="V1699" s="55"/>
      <c r="W1699" s="38"/>
      <c r="X1699" s="5"/>
      <c r="Y1699" s="5"/>
      <c r="Z1699" s="55"/>
      <c r="AA1699" s="36">
        <f>IF(Dane!$E$3=1,AO1699+BA1699+BM1699,IF(Dane!$E$3=2,AU1699+BG1699+BS1699,AW1699+BI1699+BU1699))</f>
        <v>0</v>
      </c>
      <c r="AB1699" s="16">
        <f>IF(Dane!$E$3=1,AP1699+BB1699+BN1699,IF(Dane!$E$3=2,AV1699+BH1699+BT1699,AX1699+BJ1699+BV1699))</f>
        <v>0</v>
      </c>
      <c r="AC1699" s="16">
        <f>IF(((K1699*Dane!$C$9)-AA1699)&lt;0,0,(K1699*Dane!$C$9)-AA1699)</f>
        <v>0</v>
      </c>
      <c r="AD1699" s="37">
        <f>IFERROR(IF(((L1699*Dane!$C$9)-AB1699)&lt;0,0,(L1699*Dane!$C$9)-AB1699),0)</f>
        <v>0</v>
      </c>
      <c r="AE1699" s="97"/>
      <c r="AF1699" s="77">
        <f>IF(Dane!$E$3=1,AO1699,IF(Dane!$E$3=2,AU1699,AW1699))</f>
        <v>0</v>
      </c>
      <c r="AG1699" s="77">
        <f>IF(Dane!$E$3=1,AP1699,IF(Dane!$E$3=2,AV1699,AX1699))</f>
        <v>0</v>
      </c>
      <c r="AH1699" s="77">
        <f>IF(Dane!$E$3=1,BA1699,IF(Dane!$E$3=2,BG1699,BI1699))</f>
        <v>0</v>
      </c>
      <c r="AI1699" s="77">
        <f>IF(Dane!$E$3=1,BB1699,IF(Dane!$E$3=2,BH1699,BJ1699))</f>
        <v>0</v>
      </c>
      <c r="AJ1699" s="77">
        <f>IF(Dane!$E$3=1,BM1699,IF(Dane!$E$3=2,BS1699,BU1699))</f>
        <v>0</v>
      </c>
      <c r="AK1699" s="77">
        <f>IF(Dane!$E$3=1,BN1699,IF(Dane!$E$3=2,BT1699,BV1699))</f>
        <v>0</v>
      </c>
      <c r="AL1699" s="24">
        <f t="shared" si="805"/>
        <v>0</v>
      </c>
      <c r="AM1699" s="24">
        <f t="shared" si="806"/>
        <v>0</v>
      </c>
      <c r="AN1699" s="24"/>
      <c r="AO1699" s="24">
        <f t="shared" si="791"/>
        <v>0</v>
      </c>
      <c r="AP1699" s="24">
        <f t="shared" si="807"/>
        <v>0</v>
      </c>
      <c r="AQ1699" s="24">
        <f t="shared" si="792"/>
        <v>0</v>
      </c>
      <c r="AR1699" s="24">
        <f t="shared" si="793"/>
        <v>0</v>
      </c>
      <c r="AS1699" s="24">
        <f t="shared" si="794"/>
        <v>0</v>
      </c>
      <c r="AT1699" s="24">
        <f t="shared" si="808"/>
        <v>0</v>
      </c>
      <c r="AU1699" s="24">
        <f t="shared" si="817"/>
        <v>0</v>
      </c>
      <c r="AV1699" s="24">
        <v>0</v>
      </c>
      <c r="AW1699" s="24">
        <f t="shared" si="820"/>
        <v>0</v>
      </c>
      <c r="AX1699" s="24">
        <v>0</v>
      </c>
      <c r="AY1699" s="24">
        <f t="shared" si="809"/>
        <v>0</v>
      </c>
      <c r="AZ1699" s="24">
        <f t="shared" si="810"/>
        <v>0</v>
      </c>
      <c r="BA1699" s="24">
        <f t="shared" si="795"/>
        <v>0</v>
      </c>
      <c r="BB1699" s="24">
        <f t="shared" si="796"/>
        <v>0</v>
      </c>
      <c r="BC1699" s="24">
        <f t="shared" si="797"/>
        <v>0</v>
      </c>
      <c r="BD1699" s="24">
        <f t="shared" si="798"/>
        <v>0</v>
      </c>
      <c r="BE1699" s="24">
        <f t="shared" si="799"/>
        <v>0</v>
      </c>
      <c r="BF1699" s="24">
        <f t="shared" si="811"/>
        <v>0</v>
      </c>
      <c r="BG1699" s="24">
        <f t="shared" si="818"/>
        <v>0</v>
      </c>
      <c r="BH1699" s="24">
        <v>0</v>
      </c>
      <c r="BI1699" s="24">
        <f t="shared" si="812"/>
        <v>0</v>
      </c>
      <c r="BJ1699" s="24">
        <v>0</v>
      </c>
      <c r="BK1699" s="24">
        <f t="shared" si="813"/>
        <v>0</v>
      </c>
      <c r="BL1699" s="24">
        <f t="shared" si="814"/>
        <v>0</v>
      </c>
      <c r="BM1699" s="24">
        <f t="shared" si="800"/>
        <v>0</v>
      </c>
      <c r="BN1699" s="24">
        <f t="shared" si="801"/>
        <v>0</v>
      </c>
      <c r="BO1699" s="24">
        <f t="shared" si="802"/>
        <v>0</v>
      </c>
      <c r="BP1699" s="24">
        <f t="shared" si="803"/>
        <v>0</v>
      </c>
      <c r="BQ1699" s="24">
        <f t="shared" si="804"/>
        <v>0</v>
      </c>
      <c r="BR1699" s="24">
        <f t="shared" si="815"/>
        <v>0</v>
      </c>
      <c r="BS1699" s="24">
        <f t="shared" si="819"/>
        <v>0</v>
      </c>
      <c r="BT1699" s="24">
        <v>0</v>
      </c>
      <c r="BU1699" s="24">
        <f t="shared" si="816"/>
        <v>0</v>
      </c>
      <c r="BV1699" s="24">
        <v>0</v>
      </c>
    </row>
    <row r="1700" spans="1:74">
      <c r="A1700" s="87">
        <v>1691</v>
      </c>
      <c r="B1700" s="1"/>
      <c r="C1700" s="1"/>
      <c r="D1700" s="2"/>
      <c r="E1700" s="3"/>
      <c r="F1700" s="4"/>
      <c r="G1700" s="5"/>
      <c r="H1700" s="4"/>
      <c r="I1700" s="5"/>
      <c r="J1700" s="6"/>
      <c r="K1700" s="5"/>
      <c r="L1700" s="5"/>
      <c r="M1700" s="5"/>
      <c r="N1700" s="7"/>
      <c r="O1700" s="38"/>
      <c r="P1700" s="5"/>
      <c r="Q1700" s="5"/>
      <c r="R1700" s="7"/>
      <c r="S1700" s="38"/>
      <c r="T1700" s="5"/>
      <c r="U1700" s="5"/>
      <c r="V1700" s="55"/>
      <c r="W1700" s="38"/>
      <c r="X1700" s="5"/>
      <c r="Y1700" s="5"/>
      <c r="Z1700" s="55"/>
      <c r="AA1700" s="36">
        <f>IF(Dane!$E$3=1,AO1700+BA1700+BM1700,IF(Dane!$E$3=2,AU1700+BG1700+BS1700,AW1700+BI1700+BU1700))</f>
        <v>0</v>
      </c>
      <c r="AB1700" s="16">
        <f>IF(Dane!$E$3=1,AP1700+BB1700+BN1700,IF(Dane!$E$3=2,AV1700+BH1700+BT1700,AX1700+BJ1700+BV1700))</f>
        <v>0</v>
      </c>
      <c r="AC1700" s="16">
        <f>IF(((K1700*Dane!$C$9)-AA1700)&lt;0,0,(K1700*Dane!$C$9)-AA1700)</f>
        <v>0</v>
      </c>
      <c r="AD1700" s="37">
        <f>IFERROR(IF(((L1700*Dane!$C$9)-AB1700)&lt;0,0,(L1700*Dane!$C$9)-AB1700),0)</f>
        <v>0</v>
      </c>
      <c r="AE1700" s="97"/>
      <c r="AF1700" s="77">
        <f>IF(Dane!$E$3=1,AO1700,IF(Dane!$E$3=2,AU1700,AW1700))</f>
        <v>0</v>
      </c>
      <c r="AG1700" s="77">
        <f>IF(Dane!$E$3=1,AP1700,IF(Dane!$E$3=2,AV1700,AX1700))</f>
        <v>0</v>
      </c>
      <c r="AH1700" s="77">
        <f>IF(Dane!$E$3=1,BA1700,IF(Dane!$E$3=2,BG1700,BI1700))</f>
        <v>0</v>
      </c>
      <c r="AI1700" s="77">
        <f>IF(Dane!$E$3=1,BB1700,IF(Dane!$E$3=2,BH1700,BJ1700))</f>
        <v>0</v>
      </c>
      <c r="AJ1700" s="77">
        <f>IF(Dane!$E$3=1,BM1700,IF(Dane!$E$3=2,BS1700,BU1700))</f>
        <v>0</v>
      </c>
      <c r="AK1700" s="77">
        <f>IF(Dane!$E$3=1,BN1700,IF(Dane!$E$3=2,BT1700,BV1700))</f>
        <v>0</v>
      </c>
      <c r="AL1700" s="24">
        <f t="shared" si="805"/>
        <v>0</v>
      </c>
      <c r="AM1700" s="24">
        <f t="shared" si="806"/>
        <v>0</v>
      </c>
      <c r="AN1700" s="24"/>
      <c r="AO1700" s="24">
        <f t="shared" si="791"/>
        <v>0</v>
      </c>
      <c r="AP1700" s="24">
        <f t="shared" si="807"/>
        <v>0</v>
      </c>
      <c r="AQ1700" s="24">
        <f t="shared" si="792"/>
        <v>0</v>
      </c>
      <c r="AR1700" s="24">
        <f t="shared" si="793"/>
        <v>0</v>
      </c>
      <c r="AS1700" s="24">
        <f t="shared" si="794"/>
        <v>0</v>
      </c>
      <c r="AT1700" s="24">
        <f t="shared" si="808"/>
        <v>0</v>
      </c>
      <c r="AU1700" s="24">
        <f t="shared" si="817"/>
        <v>0</v>
      </c>
      <c r="AV1700" s="24">
        <v>0</v>
      </c>
      <c r="AW1700" s="24">
        <f t="shared" si="820"/>
        <v>0</v>
      </c>
      <c r="AX1700" s="24">
        <v>0</v>
      </c>
      <c r="AY1700" s="24">
        <f t="shared" si="809"/>
        <v>0</v>
      </c>
      <c r="AZ1700" s="24">
        <f t="shared" si="810"/>
        <v>0</v>
      </c>
      <c r="BA1700" s="24">
        <f t="shared" si="795"/>
        <v>0</v>
      </c>
      <c r="BB1700" s="24">
        <f t="shared" si="796"/>
        <v>0</v>
      </c>
      <c r="BC1700" s="24">
        <f t="shared" si="797"/>
        <v>0</v>
      </c>
      <c r="BD1700" s="24">
        <f t="shared" si="798"/>
        <v>0</v>
      </c>
      <c r="BE1700" s="24">
        <f t="shared" si="799"/>
        <v>0</v>
      </c>
      <c r="BF1700" s="24">
        <f t="shared" si="811"/>
        <v>0</v>
      </c>
      <c r="BG1700" s="24">
        <f t="shared" si="818"/>
        <v>0</v>
      </c>
      <c r="BH1700" s="24">
        <v>0</v>
      </c>
      <c r="BI1700" s="24">
        <f t="shared" si="812"/>
        <v>0</v>
      </c>
      <c r="BJ1700" s="24">
        <v>0</v>
      </c>
      <c r="BK1700" s="24">
        <f t="shared" si="813"/>
        <v>0</v>
      </c>
      <c r="BL1700" s="24">
        <f t="shared" si="814"/>
        <v>0</v>
      </c>
      <c r="BM1700" s="24">
        <f t="shared" si="800"/>
        <v>0</v>
      </c>
      <c r="BN1700" s="24">
        <f t="shared" si="801"/>
        <v>0</v>
      </c>
      <c r="BO1700" s="24">
        <f t="shared" si="802"/>
        <v>0</v>
      </c>
      <c r="BP1700" s="24">
        <f t="shared" si="803"/>
        <v>0</v>
      </c>
      <c r="BQ1700" s="24">
        <f t="shared" si="804"/>
        <v>0</v>
      </c>
      <c r="BR1700" s="24">
        <f t="shared" si="815"/>
        <v>0</v>
      </c>
      <c r="BS1700" s="24">
        <f t="shared" si="819"/>
        <v>0</v>
      </c>
      <c r="BT1700" s="24">
        <v>0</v>
      </c>
      <c r="BU1700" s="24">
        <f t="shared" si="816"/>
        <v>0</v>
      </c>
      <c r="BV1700" s="24">
        <v>0</v>
      </c>
    </row>
    <row r="1701" spans="1:74">
      <c r="A1701" s="87">
        <v>1692</v>
      </c>
      <c r="B1701" s="1"/>
      <c r="C1701" s="1"/>
      <c r="D1701" s="2"/>
      <c r="E1701" s="3"/>
      <c r="F1701" s="4"/>
      <c r="G1701" s="5"/>
      <c r="H1701" s="4"/>
      <c r="I1701" s="5"/>
      <c r="J1701" s="6"/>
      <c r="K1701" s="5"/>
      <c r="L1701" s="5"/>
      <c r="M1701" s="5"/>
      <c r="N1701" s="7"/>
      <c r="O1701" s="38"/>
      <c r="P1701" s="5"/>
      <c r="Q1701" s="5"/>
      <c r="R1701" s="7"/>
      <c r="S1701" s="38"/>
      <c r="T1701" s="5"/>
      <c r="U1701" s="5"/>
      <c r="V1701" s="55"/>
      <c r="W1701" s="38"/>
      <c r="X1701" s="5"/>
      <c r="Y1701" s="5"/>
      <c r="Z1701" s="55"/>
      <c r="AA1701" s="36">
        <f>IF(Dane!$E$3=1,AO1701+BA1701+BM1701,IF(Dane!$E$3=2,AU1701+BG1701+BS1701,AW1701+BI1701+BU1701))</f>
        <v>0</v>
      </c>
      <c r="AB1701" s="16">
        <f>IF(Dane!$E$3=1,AP1701+BB1701+BN1701,IF(Dane!$E$3=2,AV1701+BH1701+BT1701,AX1701+BJ1701+BV1701))</f>
        <v>0</v>
      </c>
      <c r="AC1701" s="16">
        <f>IF(((K1701*Dane!$C$9)-AA1701)&lt;0,0,(K1701*Dane!$C$9)-AA1701)</f>
        <v>0</v>
      </c>
      <c r="AD1701" s="37">
        <f>IFERROR(IF(((L1701*Dane!$C$9)-AB1701)&lt;0,0,(L1701*Dane!$C$9)-AB1701),0)</f>
        <v>0</v>
      </c>
      <c r="AE1701" s="97"/>
      <c r="AF1701" s="77">
        <f>IF(Dane!$E$3=1,AO1701,IF(Dane!$E$3=2,AU1701,AW1701))</f>
        <v>0</v>
      </c>
      <c r="AG1701" s="77">
        <f>IF(Dane!$E$3=1,AP1701,IF(Dane!$E$3=2,AV1701,AX1701))</f>
        <v>0</v>
      </c>
      <c r="AH1701" s="77">
        <f>IF(Dane!$E$3=1,BA1701,IF(Dane!$E$3=2,BG1701,BI1701))</f>
        <v>0</v>
      </c>
      <c r="AI1701" s="77">
        <f>IF(Dane!$E$3=1,BB1701,IF(Dane!$E$3=2,BH1701,BJ1701))</f>
        <v>0</v>
      </c>
      <c r="AJ1701" s="77">
        <f>IF(Dane!$E$3=1,BM1701,IF(Dane!$E$3=2,BS1701,BU1701))</f>
        <v>0</v>
      </c>
      <c r="AK1701" s="77">
        <f>IF(Dane!$E$3=1,BN1701,IF(Dane!$E$3=2,BT1701,BV1701))</f>
        <v>0</v>
      </c>
      <c r="AL1701" s="24">
        <f t="shared" si="805"/>
        <v>0</v>
      </c>
      <c r="AM1701" s="24">
        <f t="shared" si="806"/>
        <v>0</v>
      </c>
      <c r="AN1701" s="24"/>
      <c r="AO1701" s="24">
        <f t="shared" si="791"/>
        <v>0</v>
      </c>
      <c r="AP1701" s="24">
        <f t="shared" si="807"/>
        <v>0</v>
      </c>
      <c r="AQ1701" s="24">
        <f t="shared" si="792"/>
        <v>0</v>
      </c>
      <c r="AR1701" s="24">
        <f t="shared" si="793"/>
        <v>0</v>
      </c>
      <c r="AS1701" s="24">
        <f t="shared" si="794"/>
        <v>0</v>
      </c>
      <c r="AT1701" s="24">
        <f t="shared" si="808"/>
        <v>0</v>
      </c>
      <c r="AU1701" s="24">
        <f t="shared" si="817"/>
        <v>0</v>
      </c>
      <c r="AV1701" s="24">
        <v>0</v>
      </c>
      <c r="AW1701" s="24">
        <f t="shared" si="820"/>
        <v>0</v>
      </c>
      <c r="AX1701" s="24">
        <v>0</v>
      </c>
      <c r="AY1701" s="24">
        <f t="shared" si="809"/>
        <v>0</v>
      </c>
      <c r="AZ1701" s="24">
        <f t="shared" si="810"/>
        <v>0</v>
      </c>
      <c r="BA1701" s="24">
        <f t="shared" si="795"/>
        <v>0</v>
      </c>
      <c r="BB1701" s="24">
        <f t="shared" si="796"/>
        <v>0</v>
      </c>
      <c r="BC1701" s="24">
        <f t="shared" si="797"/>
        <v>0</v>
      </c>
      <c r="BD1701" s="24">
        <f t="shared" si="798"/>
        <v>0</v>
      </c>
      <c r="BE1701" s="24">
        <f t="shared" si="799"/>
        <v>0</v>
      </c>
      <c r="BF1701" s="24">
        <f t="shared" si="811"/>
        <v>0</v>
      </c>
      <c r="BG1701" s="24">
        <f t="shared" si="818"/>
        <v>0</v>
      </c>
      <c r="BH1701" s="24">
        <v>0</v>
      </c>
      <c r="BI1701" s="24">
        <f t="shared" si="812"/>
        <v>0</v>
      </c>
      <c r="BJ1701" s="24">
        <v>0</v>
      </c>
      <c r="BK1701" s="24">
        <f t="shared" si="813"/>
        <v>0</v>
      </c>
      <c r="BL1701" s="24">
        <f t="shared" si="814"/>
        <v>0</v>
      </c>
      <c r="BM1701" s="24">
        <f t="shared" si="800"/>
        <v>0</v>
      </c>
      <c r="BN1701" s="24">
        <f t="shared" si="801"/>
        <v>0</v>
      </c>
      <c r="BO1701" s="24">
        <f t="shared" si="802"/>
        <v>0</v>
      </c>
      <c r="BP1701" s="24">
        <f t="shared" si="803"/>
        <v>0</v>
      </c>
      <c r="BQ1701" s="24">
        <f t="shared" si="804"/>
        <v>0</v>
      </c>
      <c r="BR1701" s="24">
        <f t="shared" si="815"/>
        <v>0</v>
      </c>
      <c r="BS1701" s="24">
        <f t="shared" si="819"/>
        <v>0</v>
      </c>
      <c r="BT1701" s="24">
        <v>0</v>
      </c>
      <c r="BU1701" s="24">
        <f t="shared" si="816"/>
        <v>0</v>
      </c>
      <c r="BV1701" s="24">
        <v>0</v>
      </c>
    </row>
    <row r="1702" spans="1:74">
      <c r="A1702" s="87">
        <v>1693</v>
      </c>
      <c r="B1702" s="1"/>
      <c r="C1702" s="1"/>
      <c r="D1702" s="2"/>
      <c r="E1702" s="3"/>
      <c r="F1702" s="4"/>
      <c r="G1702" s="5"/>
      <c r="H1702" s="4"/>
      <c r="I1702" s="5"/>
      <c r="J1702" s="6"/>
      <c r="K1702" s="5"/>
      <c r="L1702" s="5"/>
      <c r="M1702" s="5"/>
      <c r="N1702" s="7"/>
      <c r="O1702" s="38"/>
      <c r="P1702" s="5"/>
      <c r="Q1702" s="5"/>
      <c r="R1702" s="7"/>
      <c r="S1702" s="38"/>
      <c r="T1702" s="5"/>
      <c r="U1702" s="5"/>
      <c r="V1702" s="55"/>
      <c r="W1702" s="38"/>
      <c r="X1702" s="5"/>
      <c r="Y1702" s="5"/>
      <c r="Z1702" s="55"/>
      <c r="AA1702" s="36">
        <f>IF(Dane!$E$3=1,AO1702+BA1702+BM1702,IF(Dane!$E$3=2,AU1702+BG1702+BS1702,AW1702+BI1702+BU1702))</f>
        <v>0</v>
      </c>
      <c r="AB1702" s="16">
        <f>IF(Dane!$E$3=1,AP1702+BB1702+BN1702,IF(Dane!$E$3=2,AV1702+BH1702+BT1702,AX1702+BJ1702+BV1702))</f>
        <v>0</v>
      </c>
      <c r="AC1702" s="16">
        <f>IF(((K1702*Dane!$C$9)-AA1702)&lt;0,0,(K1702*Dane!$C$9)-AA1702)</f>
        <v>0</v>
      </c>
      <c r="AD1702" s="37">
        <f>IFERROR(IF(((L1702*Dane!$C$9)-AB1702)&lt;0,0,(L1702*Dane!$C$9)-AB1702),0)</f>
        <v>0</v>
      </c>
      <c r="AE1702" s="97"/>
      <c r="AF1702" s="77">
        <f>IF(Dane!$E$3=1,AO1702,IF(Dane!$E$3=2,AU1702,AW1702))</f>
        <v>0</v>
      </c>
      <c r="AG1702" s="77">
        <f>IF(Dane!$E$3=1,AP1702,IF(Dane!$E$3=2,AV1702,AX1702))</f>
        <v>0</v>
      </c>
      <c r="AH1702" s="77">
        <f>IF(Dane!$E$3=1,BA1702,IF(Dane!$E$3=2,BG1702,BI1702))</f>
        <v>0</v>
      </c>
      <c r="AI1702" s="77">
        <f>IF(Dane!$E$3=1,BB1702,IF(Dane!$E$3=2,BH1702,BJ1702))</f>
        <v>0</v>
      </c>
      <c r="AJ1702" s="77">
        <f>IF(Dane!$E$3=1,BM1702,IF(Dane!$E$3=2,BS1702,BU1702))</f>
        <v>0</v>
      </c>
      <c r="AK1702" s="77">
        <f>IF(Dane!$E$3=1,BN1702,IF(Dane!$E$3=2,BT1702,BV1702))</f>
        <v>0</v>
      </c>
      <c r="AL1702" s="24">
        <f t="shared" si="805"/>
        <v>0</v>
      </c>
      <c r="AM1702" s="24">
        <f t="shared" si="806"/>
        <v>0</v>
      </c>
      <c r="AN1702" s="24"/>
      <c r="AO1702" s="24">
        <f t="shared" si="791"/>
        <v>0</v>
      </c>
      <c r="AP1702" s="24">
        <f t="shared" si="807"/>
        <v>0</v>
      </c>
      <c r="AQ1702" s="24">
        <f t="shared" si="792"/>
        <v>0</v>
      </c>
      <c r="AR1702" s="24">
        <f t="shared" si="793"/>
        <v>0</v>
      </c>
      <c r="AS1702" s="24">
        <f t="shared" si="794"/>
        <v>0</v>
      </c>
      <c r="AT1702" s="24">
        <f t="shared" si="808"/>
        <v>0</v>
      </c>
      <c r="AU1702" s="24">
        <f t="shared" si="817"/>
        <v>0</v>
      </c>
      <c r="AV1702" s="24">
        <v>0</v>
      </c>
      <c r="AW1702" s="24">
        <f t="shared" si="820"/>
        <v>0</v>
      </c>
      <c r="AX1702" s="24">
        <v>0</v>
      </c>
      <c r="AY1702" s="24">
        <f t="shared" si="809"/>
        <v>0</v>
      </c>
      <c r="AZ1702" s="24">
        <f t="shared" si="810"/>
        <v>0</v>
      </c>
      <c r="BA1702" s="24">
        <f t="shared" si="795"/>
        <v>0</v>
      </c>
      <c r="BB1702" s="24">
        <f t="shared" si="796"/>
        <v>0</v>
      </c>
      <c r="BC1702" s="24">
        <f t="shared" si="797"/>
        <v>0</v>
      </c>
      <c r="BD1702" s="24">
        <f t="shared" si="798"/>
        <v>0</v>
      </c>
      <c r="BE1702" s="24">
        <f t="shared" si="799"/>
        <v>0</v>
      </c>
      <c r="BF1702" s="24">
        <f t="shared" si="811"/>
        <v>0</v>
      </c>
      <c r="BG1702" s="24">
        <f t="shared" si="818"/>
        <v>0</v>
      </c>
      <c r="BH1702" s="24">
        <v>0</v>
      </c>
      <c r="BI1702" s="24">
        <f t="shared" si="812"/>
        <v>0</v>
      </c>
      <c r="BJ1702" s="24">
        <v>0</v>
      </c>
      <c r="BK1702" s="24">
        <f t="shared" si="813"/>
        <v>0</v>
      </c>
      <c r="BL1702" s="24">
        <f t="shared" si="814"/>
        <v>0</v>
      </c>
      <c r="BM1702" s="24">
        <f t="shared" si="800"/>
        <v>0</v>
      </c>
      <c r="BN1702" s="24">
        <f t="shared" si="801"/>
        <v>0</v>
      </c>
      <c r="BO1702" s="24">
        <f t="shared" si="802"/>
        <v>0</v>
      </c>
      <c r="BP1702" s="24">
        <f t="shared" si="803"/>
        <v>0</v>
      </c>
      <c r="BQ1702" s="24">
        <f t="shared" si="804"/>
        <v>0</v>
      </c>
      <c r="BR1702" s="24">
        <f t="shared" si="815"/>
        <v>0</v>
      </c>
      <c r="BS1702" s="24">
        <f t="shared" si="819"/>
        <v>0</v>
      </c>
      <c r="BT1702" s="24">
        <v>0</v>
      </c>
      <c r="BU1702" s="24">
        <f t="shared" si="816"/>
        <v>0</v>
      </c>
      <c r="BV1702" s="24">
        <v>0</v>
      </c>
    </row>
    <row r="1703" spans="1:74">
      <c r="A1703" s="87">
        <v>1694</v>
      </c>
      <c r="B1703" s="1"/>
      <c r="C1703" s="1"/>
      <c r="D1703" s="2"/>
      <c r="E1703" s="3"/>
      <c r="F1703" s="4"/>
      <c r="G1703" s="5"/>
      <c r="H1703" s="4"/>
      <c r="I1703" s="5"/>
      <c r="J1703" s="6"/>
      <c r="K1703" s="5"/>
      <c r="L1703" s="5"/>
      <c r="M1703" s="5"/>
      <c r="N1703" s="7"/>
      <c r="O1703" s="38"/>
      <c r="P1703" s="5"/>
      <c r="Q1703" s="5"/>
      <c r="R1703" s="7"/>
      <c r="S1703" s="38"/>
      <c r="T1703" s="5"/>
      <c r="U1703" s="5"/>
      <c r="V1703" s="55"/>
      <c r="W1703" s="38"/>
      <c r="X1703" s="5"/>
      <c r="Y1703" s="5"/>
      <c r="Z1703" s="55"/>
      <c r="AA1703" s="36">
        <f>IF(Dane!$E$3=1,AO1703+BA1703+BM1703,IF(Dane!$E$3=2,AU1703+BG1703+BS1703,AW1703+BI1703+BU1703))</f>
        <v>0</v>
      </c>
      <c r="AB1703" s="16">
        <f>IF(Dane!$E$3=1,AP1703+BB1703+BN1703,IF(Dane!$E$3=2,AV1703+BH1703+BT1703,AX1703+BJ1703+BV1703))</f>
        <v>0</v>
      </c>
      <c r="AC1703" s="16">
        <f>IF(((K1703*Dane!$C$9)-AA1703)&lt;0,0,(K1703*Dane!$C$9)-AA1703)</f>
        <v>0</v>
      </c>
      <c r="AD1703" s="37">
        <f>IFERROR(IF(((L1703*Dane!$C$9)-AB1703)&lt;0,0,(L1703*Dane!$C$9)-AB1703),0)</f>
        <v>0</v>
      </c>
      <c r="AE1703" s="97"/>
      <c r="AF1703" s="77">
        <f>IF(Dane!$E$3=1,AO1703,IF(Dane!$E$3=2,AU1703,AW1703))</f>
        <v>0</v>
      </c>
      <c r="AG1703" s="77">
        <f>IF(Dane!$E$3=1,AP1703,IF(Dane!$E$3=2,AV1703,AX1703))</f>
        <v>0</v>
      </c>
      <c r="AH1703" s="77">
        <f>IF(Dane!$E$3=1,BA1703,IF(Dane!$E$3=2,BG1703,BI1703))</f>
        <v>0</v>
      </c>
      <c r="AI1703" s="77">
        <f>IF(Dane!$E$3=1,BB1703,IF(Dane!$E$3=2,BH1703,BJ1703))</f>
        <v>0</v>
      </c>
      <c r="AJ1703" s="77">
        <f>IF(Dane!$E$3=1,BM1703,IF(Dane!$E$3=2,BS1703,BU1703))</f>
        <v>0</v>
      </c>
      <c r="AK1703" s="77">
        <f>IF(Dane!$E$3=1,BN1703,IF(Dane!$E$3=2,BT1703,BV1703))</f>
        <v>0</v>
      </c>
      <c r="AL1703" s="24">
        <f t="shared" si="805"/>
        <v>0</v>
      </c>
      <c r="AM1703" s="24">
        <f t="shared" si="806"/>
        <v>0</v>
      </c>
      <c r="AN1703" s="24"/>
      <c r="AO1703" s="24">
        <f t="shared" si="791"/>
        <v>0</v>
      </c>
      <c r="AP1703" s="24">
        <f t="shared" si="807"/>
        <v>0</v>
      </c>
      <c r="AQ1703" s="24">
        <f t="shared" si="792"/>
        <v>0</v>
      </c>
      <c r="AR1703" s="24">
        <f t="shared" si="793"/>
        <v>0</v>
      </c>
      <c r="AS1703" s="24">
        <f t="shared" si="794"/>
        <v>0</v>
      </c>
      <c r="AT1703" s="24">
        <f t="shared" si="808"/>
        <v>0</v>
      </c>
      <c r="AU1703" s="24">
        <f t="shared" si="817"/>
        <v>0</v>
      </c>
      <c r="AV1703" s="24">
        <v>0</v>
      </c>
      <c r="AW1703" s="24">
        <f t="shared" si="820"/>
        <v>0</v>
      </c>
      <c r="AX1703" s="24">
        <v>0</v>
      </c>
      <c r="AY1703" s="24">
        <f t="shared" si="809"/>
        <v>0</v>
      </c>
      <c r="AZ1703" s="24">
        <f t="shared" si="810"/>
        <v>0</v>
      </c>
      <c r="BA1703" s="24">
        <f t="shared" si="795"/>
        <v>0</v>
      </c>
      <c r="BB1703" s="24">
        <f t="shared" si="796"/>
        <v>0</v>
      </c>
      <c r="BC1703" s="24">
        <f t="shared" si="797"/>
        <v>0</v>
      </c>
      <c r="BD1703" s="24">
        <f t="shared" si="798"/>
        <v>0</v>
      </c>
      <c r="BE1703" s="24">
        <f t="shared" si="799"/>
        <v>0</v>
      </c>
      <c r="BF1703" s="24">
        <f t="shared" si="811"/>
        <v>0</v>
      </c>
      <c r="BG1703" s="24">
        <f t="shared" si="818"/>
        <v>0</v>
      </c>
      <c r="BH1703" s="24">
        <v>0</v>
      </c>
      <c r="BI1703" s="24">
        <f t="shared" si="812"/>
        <v>0</v>
      </c>
      <c r="BJ1703" s="24">
        <v>0</v>
      </c>
      <c r="BK1703" s="24">
        <f t="shared" si="813"/>
        <v>0</v>
      </c>
      <c r="BL1703" s="24">
        <f t="shared" si="814"/>
        <v>0</v>
      </c>
      <c r="BM1703" s="24">
        <f t="shared" si="800"/>
        <v>0</v>
      </c>
      <c r="BN1703" s="24">
        <f t="shared" si="801"/>
        <v>0</v>
      </c>
      <c r="BO1703" s="24">
        <f t="shared" si="802"/>
        <v>0</v>
      </c>
      <c r="BP1703" s="24">
        <f t="shared" si="803"/>
        <v>0</v>
      </c>
      <c r="BQ1703" s="24">
        <f t="shared" si="804"/>
        <v>0</v>
      </c>
      <c r="BR1703" s="24">
        <f t="shared" si="815"/>
        <v>0</v>
      </c>
      <c r="BS1703" s="24">
        <f t="shared" si="819"/>
        <v>0</v>
      </c>
      <c r="BT1703" s="24">
        <v>0</v>
      </c>
      <c r="BU1703" s="24">
        <f t="shared" si="816"/>
        <v>0</v>
      </c>
      <c r="BV1703" s="24">
        <v>0</v>
      </c>
    </row>
    <row r="1704" spans="1:74">
      <c r="A1704" s="87">
        <v>1695</v>
      </c>
      <c r="B1704" s="1"/>
      <c r="C1704" s="1"/>
      <c r="D1704" s="2"/>
      <c r="E1704" s="3"/>
      <c r="F1704" s="4"/>
      <c r="G1704" s="5"/>
      <c r="H1704" s="4"/>
      <c r="I1704" s="5"/>
      <c r="J1704" s="6"/>
      <c r="K1704" s="5"/>
      <c r="L1704" s="5"/>
      <c r="M1704" s="5"/>
      <c r="N1704" s="7"/>
      <c r="O1704" s="38"/>
      <c r="P1704" s="5"/>
      <c r="Q1704" s="5"/>
      <c r="R1704" s="7"/>
      <c r="S1704" s="38"/>
      <c r="T1704" s="5"/>
      <c r="U1704" s="5"/>
      <c r="V1704" s="55"/>
      <c r="W1704" s="38"/>
      <c r="X1704" s="5"/>
      <c r="Y1704" s="5"/>
      <c r="Z1704" s="55"/>
      <c r="AA1704" s="36">
        <f>IF(Dane!$E$3=1,AO1704+BA1704+BM1704,IF(Dane!$E$3=2,AU1704+BG1704+BS1704,AW1704+BI1704+BU1704))</f>
        <v>0</v>
      </c>
      <c r="AB1704" s="16">
        <f>IF(Dane!$E$3=1,AP1704+BB1704+BN1704,IF(Dane!$E$3=2,AV1704+BH1704+BT1704,AX1704+BJ1704+BV1704))</f>
        <v>0</v>
      </c>
      <c r="AC1704" s="16">
        <f>IF(((K1704*Dane!$C$9)-AA1704)&lt;0,0,(K1704*Dane!$C$9)-AA1704)</f>
        <v>0</v>
      </c>
      <c r="AD1704" s="37">
        <f>IFERROR(IF(((L1704*Dane!$C$9)-AB1704)&lt;0,0,(L1704*Dane!$C$9)-AB1704),0)</f>
        <v>0</v>
      </c>
      <c r="AE1704" s="97"/>
      <c r="AF1704" s="77">
        <f>IF(Dane!$E$3=1,AO1704,IF(Dane!$E$3=2,AU1704,AW1704))</f>
        <v>0</v>
      </c>
      <c r="AG1704" s="77">
        <f>IF(Dane!$E$3=1,AP1704,IF(Dane!$E$3=2,AV1704,AX1704))</f>
        <v>0</v>
      </c>
      <c r="AH1704" s="77">
        <f>IF(Dane!$E$3=1,BA1704,IF(Dane!$E$3=2,BG1704,BI1704))</f>
        <v>0</v>
      </c>
      <c r="AI1704" s="77">
        <f>IF(Dane!$E$3=1,BB1704,IF(Dane!$E$3=2,BH1704,BJ1704))</f>
        <v>0</v>
      </c>
      <c r="AJ1704" s="77">
        <f>IF(Dane!$E$3=1,BM1704,IF(Dane!$E$3=2,BS1704,BU1704))</f>
        <v>0</v>
      </c>
      <c r="AK1704" s="77">
        <f>IF(Dane!$E$3=1,BN1704,IF(Dane!$E$3=2,BT1704,BV1704))</f>
        <v>0</v>
      </c>
      <c r="AL1704" s="24">
        <f t="shared" si="805"/>
        <v>0</v>
      </c>
      <c r="AM1704" s="24">
        <f t="shared" si="806"/>
        <v>0</v>
      </c>
      <c r="AN1704" s="24"/>
      <c r="AO1704" s="24">
        <f t="shared" si="791"/>
        <v>0</v>
      </c>
      <c r="AP1704" s="24">
        <f t="shared" si="807"/>
        <v>0</v>
      </c>
      <c r="AQ1704" s="24">
        <f t="shared" si="792"/>
        <v>0</v>
      </c>
      <c r="AR1704" s="24">
        <f t="shared" si="793"/>
        <v>0</v>
      </c>
      <c r="AS1704" s="24">
        <f t="shared" si="794"/>
        <v>0</v>
      </c>
      <c r="AT1704" s="24">
        <f t="shared" si="808"/>
        <v>0</v>
      </c>
      <c r="AU1704" s="24">
        <f t="shared" si="817"/>
        <v>0</v>
      </c>
      <c r="AV1704" s="24">
        <v>0</v>
      </c>
      <c r="AW1704" s="24">
        <f t="shared" si="820"/>
        <v>0</v>
      </c>
      <c r="AX1704" s="24">
        <v>0</v>
      </c>
      <c r="AY1704" s="24">
        <f t="shared" si="809"/>
        <v>0</v>
      </c>
      <c r="AZ1704" s="24">
        <f t="shared" si="810"/>
        <v>0</v>
      </c>
      <c r="BA1704" s="24">
        <f t="shared" si="795"/>
        <v>0</v>
      </c>
      <c r="BB1704" s="24">
        <f t="shared" si="796"/>
        <v>0</v>
      </c>
      <c r="BC1704" s="24">
        <f t="shared" si="797"/>
        <v>0</v>
      </c>
      <c r="BD1704" s="24">
        <f t="shared" si="798"/>
        <v>0</v>
      </c>
      <c r="BE1704" s="24">
        <f t="shared" si="799"/>
        <v>0</v>
      </c>
      <c r="BF1704" s="24">
        <f t="shared" si="811"/>
        <v>0</v>
      </c>
      <c r="BG1704" s="24">
        <f t="shared" si="818"/>
        <v>0</v>
      </c>
      <c r="BH1704" s="24">
        <v>0</v>
      </c>
      <c r="BI1704" s="24">
        <f t="shared" si="812"/>
        <v>0</v>
      </c>
      <c r="BJ1704" s="24">
        <v>0</v>
      </c>
      <c r="BK1704" s="24">
        <f t="shared" si="813"/>
        <v>0</v>
      </c>
      <c r="BL1704" s="24">
        <f t="shared" si="814"/>
        <v>0</v>
      </c>
      <c r="BM1704" s="24">
        <f t="shared" si="800"/>
        <v>0</v>
      </c>
      <c r="BN1704" s="24">
        <f t="shared" si="801"/>
        <v>0</v>
      </c>
      <c r="BO1704" s="24">
        <f t="shared" si="802"/>
        <v>0</v>
      </c>
      <c r="BP1704" s="24">
        <f t="shared" si="803"/>
        <v>0</v>
      </c>
      <c r="BQ1704" s="24">
        <f t="shared" si="804"/>
        <v>0</v>
      </c>
      <c r="BR1704" s="24">
        <f t="shared" si="815"/>
        <v>0</v>
      </c>
      <c r="BS1704" s="24">
        <f t="shared" si="819"/>
        <v>0</v>
      </c>
      <c r="BT1704" s="24">
        <v>0</v>
      </c>
      <c r="BU1704" s="24">
        <f t="shared" si="816"/>
        <v>0</v>
      </c>
      <c r="BV1704" s="24">
        <v>0</v>
      </c>
    </row>
    <row r="1705" spans="1:74">
      <c r="A1705" s="87">
        <v>1696</v>
      </c>
      <c r="B1705" s="1"/>
      <c r="C1705" s="1"/>
      <c r="D1705" s="2"/>
      <c r="E1705" s="3"/>
      <c r="F1705" s="4"/>
      <c r="G1705" s="5"/>
      <c r="H1705" s="4"/>
      <c r="I1705" s="5"/>
      <c r="J1705" s="6"/>
      <c r="K1705" s="5"/>
      <c r="L1705" s="5"/>
      <c r="M1705" s="5"/>
      <c r="N1705" s="7"/>
      <c r="O1705" s="38"/>
      <c r="P1705" s="5"/>
      <c r="Q1705" s="5"/>
      <c r="R1705" s="7"/>
      <c r="S1705" s="38"/>
      <c r="T1705" s="5"/>
      <c r="U1705" s="5"/>
      <c r="V1705" s="55"/>
      <c r="W1705" s="38"/>
      <c r="X1705" s="5"/>
      <c r="Y1705" s="5"/>
      <c r="Z1705" s="55"/>
      <c r="AA1705" s="36">
        <f>IF(Dane!$E$3=1,AO1705+BA1705+BM1705,IF(Dane!$E$3=2,AU1705+BG1705+BS1705,AW1705+BI1705+BU1705))</f>
        <v>0</v>
      </c>
      <c r="AB1705" s="16">
        <f>IF(Dane!$E$3=1,AP1705+BB1705+BN1705,IF(Dane!$E$3=2,AV1705+BH1705+BT1705,AX1705+BJ1705+BV1705))</f>
        <v>0</v>
      </c>
      <c r="AC1705" s="16">
        <f>IF(((K1705*Dane!$C$9)-AA1705)&lt;0,0,(K1705*Dane!$C$9)-AA1705)</f>
        <v>0</v>
      </c>
      <c r="AD1705" s="37">
        <f>IFERROR(IF(((L1705*Dane!$C$9)-AB1705)&lt;0,0,(L1705*Dane!$C$9)-AB1705),0)</f>
        <v>0</v>
      </c>
      <c r="AE1705" s="97"/>
      <c r="AF1705" s="77">
        <f>IF(Dane!$E$3=1,AO1705,IF(Dane!$E$3=2,AU1705,AW1705))</f>
        <v>0</v>
      </c>
      <c r="AG1705" s="77">
        <f>IF(Dane!$E$3=1,AP1705,IF(Dane!$E$3=2,AV1705,AX1705))</f>
        <v>0</v>
      </c>
      <c r="AH1705" s="77">
        <f>IF(Dane!$E$3=1,BA1705,IF(Dane!$E$3=2,BG1705,BI1705))</f>
        <v>0</v>
      </c>
      <c r="AI1705" s="77">
        <f>IF(Dane!$E$3=1,BB1705,IF(Dane!$E$3=2,BH1705,BJ1705))</f>
        <v>0</v>
      </c>
      <c r="AJ1705" s="77">
        <f>IF(Dane!$E$3=1,BM1705,IF(Dane!$E$3=2,BS1705,BU1705))</f>
        <v>0</v>
      </c>
      <c r="AK1705" s="77">
        <f>IF(Dane!$E$3=1,BN1705,IF(Dane!$E$3=2,BT1705,BV1705))</f>
        <v>0</v>
      </c>
      <c r="AL1705" s="24">
        <f t="shared" si="805"/>
        <v>0</v>
      </c>
      <c r="AM1705" s="24">
        <f t="shared" si="806"/>
        <v>0</v>
      </c>
      <c r="AN1705" s="24"/>
      <c r="AO1705" s="24">
        <f t="shared" si="791"/>
        <v>0</v>
      </c>
      <c r="AP1705" s="24">
        <f t="shared" si="807"/>
        <v>0</v>
      </c>
      <c r="AQ1705" s="24">
        <f t="shared" si="792"/>
        <v>0</v>
      </c>
      <c r="AR1705" s="24">
        <f t="shared" si="793"/>
        <v>0</v>
      </c>
      <c r="AS1705" s="24">
        <f t="shared" si="794"/>
        <v>0</v>
      </c>
      <c r="AT1705" s="24">
        <f t="shared" si="808"/>
        <v>0</v>
      </c>
      <c r="AU1705" s="24">
        <f t="shared" si="817"/>
        <v>0</v>
      </c>
      <c r="AV1705" s="24">
        <v>0</v>
      </c>
      <c r="AW1705" s="24">
        <f t="shared" si="820"/>
        <v>0</v>
      </c>
      <c r="AX1705" s="24">
        <v>0</v>
      </c>
      <c r="AY1705" s="24">
        <f t="shared" si="809"/>
        <v>0</v>
      </c>
      <c r="AZ1705" s="24">
        <f t="shared" si="810"/>
        <v>0</v>
      </c>
      <c r="BA1705" s="24">
        <f t="shared" si="795"/>
        <v>0</v>
      </c>
      <c r="BB1705" s="24">
        <f t="shared" si="796"/>
        <v>0</v>
      </c>
      <c r="BC1705" s="24">
        <f t="shared" si="797"/>
        <v>0</v>
      </c>
      <c r="BD1705" s="24">
        <f t="shared" si="798"/>
        <v>0</v>
      </c>
      <c r="BE1705" s="24">
        <f t="shared" si="799"/>
        <v>0</v>
      </c>
      <c r="BF1705" s="24">
        <f t="shared" si="811"/>
        <v>0</v>
      </c>
      <c r="BG1705" s="24">
        <f t="shared" si="818"/>
        <v>0</v>
      </c>
      <c r="BH1705" s="24">
        <v>0</v>
      </c>
      <c r="BI1705" s="24">
        <f t="shared" si="812"/>
        <v>0</v>
      </c>
      <c r="BJ1705" s="24">
        <v>0</v>
      </c>
      <c r="BK1705" s="24">
        <f t="shared" si="813"/>
        <v>0</v>
      </c>
      <c r="BL1705" s="24">
        <f t="shared" si="814"/>
        <v>0</v>
      </c>
      <c r="BM1705" s="24">
        <f t="shared" si="800"/>
        <v>0</v>
      </c>
      <c r="BN1705" s="24">
        <f t="shared" si="801"/>
        <v>0</v>
      </c>
      <c r="BO1705" s="24">
        <f t="shared" si="802"/>
        <v>0</v>
      </c>
      <c r="BP1705" s="24">
        <f t="shared" si="803"/>
        <v>0</v>
      </c>
      <c r="BQ1705" s="24">
        <f t="shared" si="804"/>
        <v>0</v>
      </c>
      <c r="BR1705" s="24">
        <f t="shared" si="815"/>
        <v>0</v>
      </c>
      <c r="BS1705" s="24">
        <f t="shared" si="819"/>
        <v>0</v>
      </c>
      <c r="BT1705" s="24">
        <v>0</v>
      </c>
      <c r="BU1705" s="24">
        <f t="shared" si="816"/>
        <v>0</v>
      </c>
      <c r="BV1705" s="24">
        <v>0</v>
      </c>
    </row>
    <row r="1706" spans="1:74">
      <c r="A1706" s="87">
        <v>1697</v>
      </c>
      <c r="B1706" s="1"/>
      <c r="C1706" s="1"/>
      <c r="D1706" s="2"/>
      <c r="E1706" s="3"/>
      <c r="F1706" s="4"/>
      <c r="G1706" s="5"/>
      <c r="H1706" s="4"/>
      <c r="I1706" s="5"/>
      <c r="J1706" s="6"/>
      <c r="K1706" s="5"/>
      <c r="L1706" s="5"/>
      <c r="M1706" s="5"/>
      <c r="N1706" s="7"/>
      <c r="O1706" s="38"/>
      <c r="P1706" s="5"/>
      <c r="Q1706" s="5"/>
      <c r="R1706" s="7"/>
      <c r="S1706" s="38"/>
      <c r="T1706" s="5"/>
      <c r="U1706" s="5"/>
      <c r="V1706" s="55"/>
      <c r="W1706" s="38"/>
      <c r="X1706" s="5"/>
      <c r="Y1706" s="5"/>
      <c r="Z1706" s="55"/>
      <c r="AA1706" s="36">
        <f>IF(Dane!$E$3=1,AO1706+BA1706+BM1706,IF(Dane!$E$3=2,AU1706+BG1706+BS1706,AW1706+BI1706+BU1706))</f>
        <v>0</v>
      </c>
      <c r="AB1706" s="16">
        <f>IF(Dane!$E$3=1,AP1706+BB1706+BN1706,IF(Dane!$E$3=2,AV1706+BH1706+BT1706,AX1706+BJ1706+BV1706))</f>
        <v>0</v>
      </c>
      <c r="AC1706" s="16">
        <f>IF(((K1706*Dane!$C$9)-AA1706)&lt;0,0,(K1706*Dane!$C$9)-AA1706)</f>
        <v>0</v>
      </c>
      <c r="AD1706" s="37">
        <f>IFERROR(IF(((L1706*Dane!$C$9)-AB1706)&lt;0,0,(L1706*Dane!$C$9)-AB1706),0)</f>
        <v>0</v>
      </c>
      <c r="AE1706" s="97"/>
      <c r="AF1706" s="77">
        <f>IF(Dane!$E$3=1,AO1706,IF(Dane!$E$3=2,AU1706,AW1706))</f>
        <v>0</v>
      </c>
      <c r="AG1706" s="77">
        <f>IF(Dane!$E$3=1,AP1706,IF(Dane!$E$3=2,AV1706,AX1706))</f>
        <v>0</v>
      </c>
      <c r="AH1706" s="77">
        <f>IF(Dane!$E$3=1,BA1706,IF(Dane!$E$3=2,BG1706,BI1706))</f>
        <v>0</v>
      </c>
      <c r="AI1706" s="77">
        <f>IF(Dane!$E$3=1,BB1706,IF(Dane!$E$3=2,BH1706,BJ1706))</f>
        <v>0</v>
      </c>
      <c r="AJ1706" s="77">
        <f>IF(Dane!$E$3=1,BM1706,IF(Dane!$E$3=2,BS1706,BU1706))</f>
        <v>0</v>
      </c>
      <c r="AK1706" s="77">
        <f>IF(Dane!$E$3=1,BN1706,IF(Dane!$E$3=2,BT1706,BV1706))</f>
        <v>0</v>
      </c>
      <c r="AL1706" s="24">
        <f t="shared" si="805"/>
        <v>0</v>
      </c>
      <c r="AM1706" s="24">
        <f t="shared" si="806"/>
        <v>0</v>
      </c>
      <c r="AN1706" s="24"/>
      <c r="AO1706" s="24">
        <f t="shared" si="791"/>
        <v>0</v>
      </c>
      <c r="AP1706" s="24">
        <f t="shared" si="807"/>
        <v>0</v>
      </c>
      <c r="AQ1706" s="24">
        <f t="shared" si="792"/>
        <v>0</v>
      </c>
      <c r="AR1706" s="24">
        <f t="shared" si="793"/>
        <v>0</v>
      </c>
      <c r="AS1706" s="24">
        <f t="shared" si="794"/>
        <v>0</v>
      </c>
      <c r="AT1706" s="24">
        <f t="shared" si="808"/>
        <v>0</v>
      </c>
      <c r="AU1706" s="24">
        <f t="shared" si="817"/>
        <v>0</v>
      </c>
      <c r="AV1706" s="24">
        <v>0</v>
      </c>
      <c r="AW1706" s="24">
        <f t="shared" si="820"/>
        <v>0</v>
      </c>
      <c r="AX1706" s="24">
        <v>0</v>
      </c>
      <c r="AY1706" s="24">
        <f t="shared" si="809"/>
        <v>0</v>
      </c>
      <c r="AZ1706" s="24">
        <f t="shared" si="810"/>
        <v>0</v>
      </c>
      <c r="BA1706" s="24">
        <f t="shared" si="795"/>
        <v>0</v>
      </c>
      <c r="BB1706" s="24">
        <f t="shared" si="796"/>
        <v>0</v>
      </c>
      <c r="BC1706" s="24">
        <f t="shared" si="797"/>
        <v>0</v>
      </c>
      <c r="BD1706" s="24">
        <f t="shared" si="798"/>
        <v>0</v>
      </c>
      <c r="BE1706" s="24">
        <f t="shared" si="799"/>
        <v>0</v>
      </c>
      <c r="BF1706" s="24">
        <f t="shared" si="811"/>
        <v>0</v>
      </c>
      <c r="BG1706" s="24">
        <f t="shared" si="818"/>
        <v>0</v>
      </c>
      <c r="BH1706" s="24">
        <v>0</v>
      </c>
      <c r="BI1706" s="24">
        <f t="shared" si="812"/>
        <v>0</v>
      </c>
      <c r="BJ1706" s="24">
        <v>0</v>
      </c>
      <c r="BK1706" s="24">
        <f t="shared" si="813"/>
        <v>0</v>
      </c>
      <c r="BL1706" s="24">
        <f t="shared" si="814"/>
        <v>0</v>
      </c>
      <c r="BM1706" s="24">
        <f t="shared" si="800"/>
        <v>0</v>
      </c>
      <c r="BN1706" s="24">
        <f t="shared" si="801"/>
        <v>0</v>
      </c>
      <c r="BO1706" s="24">
        <f t="shared" si="802"/>
        <v>0</v>
      </c>
      <c r="BP1706" s="24">
        <f t="shared" si="803"/>
        <v>0</v>
      </c>
      <c r="BQ1706" s="24">
        <f t="shared" si="804"/>
        <v>0</v>
      </c>
      <c r="BR1706" s="24">
        <f t="shared" si="815"/>
        <v>0</v>
      </c>
      <c r="BS1706" s="24">
        <f t="shared" si="819"/>
        <v>0</v>
      </c>
      <c r="BT1706" s="24">
        <v>0</v>
      </c>
      <c r="BU1706" s="24">
        <f t="shared" si="816"/>
        <v>0</v>
      </c>
      <c r="BV1706" s="24">
        <v>0</v>
      </c>
    </row>
    <row r="1707" spans="1:74">
      <c r="A1707" s="87">
        <v>1698</v>
      </c>
      <c r="B1707" s="1"/>
      <c r="C1707" s="1"/>
      <c r="D1707" s="2"/>
      <c r="E1707" s="3"/>
      <c r="F1707" s="4"/>
      <c r="G1707" s="5"/>
      <c r="H1707" s="4"/>
      <c r="I1707" s="5"/>
      <c r="J1707" s="6"/>
      <c r="K1707" s="5"/>
      <c r="L1707" s="5"/>
      <c r="M1707" s="5"/>
      <c r="N1707" s="7"/>
      <c r="O1707" s="38"/>
      <c r="P1707" s="5"/>
      <c r="Q1707" s="5"/>
      <c r="R1707" s="7"/>
      <c r="S1707" s="38"/>
      <c r="T1707" s="5"/>
      <c r="U1707" s="5"/>
      <c r="V1707" s="55"/>
      <c r="W1707" s="38"/>
      <c r="X1707" s="5"/>
      <c r="Y1707" s="5"/>
      <c r="Z1707" s="55"/>
      <c r="AA1707" s="36">
        <f>IF(Dane!$E$3=1,AO1707+BA1707+BM1707,IF(Dane!$E$3=2,AU1707+BG1707+BS1707,AW1707+BI1707+BU1707))</f>
        <v>0</v>
      </c>
      <c r="AB1707" s="16">
        <f>IF(Dane!$E$3=1,AP1707+BB1707+BN1707,IF(Dane!$E$3=2,AV1707+BH1707+BT1707,AX1707+BJ1707+BV1707))</f>
        <v>0</v>
      </c>
      <c r="AC1707" s="16">
        <f>IF(((K1707*Dane!$C$9)-AA1707)&lt;0,0,(K1707*Dane!$C$9)-AA1707)</f>
        <v>0</v>
      </c>
      <c r="AD1707" s="37">
        <f>IFERROR(IF(((L1707*Dane!$C$9)-AB1707)&lt;0,0,(L1707*Dane!$C$9)-AB1707),0)</f>
        <v>0</v>
      </c>
      <c r="AE1707" s="97"/>
      <c r="AF1707" s="77">
        <f>IF(Dane!$E$3=1,AO1707,IF(Dane!$E$3=2,AU1707,AW1707))</f>
        <v>0</v>
      </c>
      <c r="AG1707" s="77">
        <f>IF(Dane!$E$3=1,AP1707,IF(Dane!$E$3=2,AV1707,AX1707))</f>
        <v>0</v>
      </c>
      <c r="AH1707" s="77">
        <f>IF(Dane!$E$3=1,BA1707,IF(Dane!$E$3=2,BG1707,BI1707))</f>
        <v>0</v>
      </c>
      <c r="AI1707" s="77">
        <f>IF(Dane!$E$3=1,BB1707,IF(Dane!$E$3=2,BH1707,BJ1707))</f>
        <v>0</v>
      </c>
      <c r="AJ1707" s="77">
        <f>IF(Dane!$E$3=1,BM1707,IF(Dane!$E$3=2,BS1707,BU1707))</f>
        <v>0</v>
      </c>
      <c r="AK1707" s="77">
        <f>IF(Dane!$E$3=1,BN1707,IF(Dane!$E$3=2,BT1707,BV1707))</f>
        <v>0</v>
      </c>
      <c r="AL1707" s="24">
        <f t="shared" si="805"/>
        <v>0</v>
      </c>
      <c r="AM1707" s="24">
        <f t="shared" si="806"/>
        <v>0</v>
      </c>
      <c r="AN1707" s="24"/>
      <c r="AO1707" s="24">
        <f t="shared" si="791"/>
        <v>0</v>
      </c>
      <c r="AP1707" s="24">
        <f t="shared" si="807"/>
        <v>0</v>
      </c>
      <c r="AQ1707" s="24">
        <f t="shared" si="792"/>
        <v>0</v>
      </c>
      <c r="AR1707" s="24">
        <f t="shared" si="793"/>
        <v>0</v>
      </c>
      <c r="AS1707" s="24">
        <f t="shared" si="794"/>
        <v>0</v>
      </c>
      <c r="AT1707" s="24">
        <f t="shared" si="808"/>
        <v>0</v>
      </c>
      <c r="AU1707" s="24">
        <f t="shared" si="817"/>
        <v>0</v>
      </c>
      <c r="AV1707" s="24">
        <v>0</v>
      </c>
      <c r="AW1707" s="24">
        <f t="shared" si="820"/>
        <v>0</v>
      </c>
      <c r="AX1707" s="24">
        <v>0</v>
      </c>
      <c r="AY1707" s="24">
        <f t="shared" si="809"/>
        <v>0</v>
      </c>
      <c r="AZ1707" s="24">
        <f t="shared" si="810"/>
        <v>0</v>
      </c>
      <c r="BA1707" s="24">
        <f t="shared" si="795"/>
        <v>0</v>
      </c>
      <c r="BB1707" s="24">
        <f t="shared" si="796"/>
        <v>0</v>
      </c>
      <c r="BC1707" s="24">
        <f t="shared" si="797"/>
        <v>0</v>
      </c>
      <c r="BD1707" s="24">
        <f t="shared" si="798"/>
        <v>0</v>
      </c>
      <c r="BE1707" s="24">
        <f t="shared" si="799"/>
        <v>0</v>
      </c>
      <c r="BF1707" s="24">
        <f t="shared" si="811"/>
        <v>0</v>
      </c>
      <c r="BG1707" s="24">
        <f t="shared" si="818"/>
        <v>0</v>
      </c>
      <c r="BH1707" s="24">
        <v>0</v>
      </c>
      <c r="BI1707" s="24">
        <f t="shared" si="812"/>
        <v>0</v>
      </c>
      <c r="BJ1707" s="24">
        <v>0</v>
      </c>
      <c r="BK1707" s="24">
        <f t="shared" si="813"/>
        <v>0</v>
      </c>
      <c r="BL1707" s="24">
        <f t="shared" si="814"/>
        <v>0</v>
      </c>
      <c r="BM1707" s="24">
        <f t="shared" si="800"/>
        <v>0</v>
      </c>
      <c r="BN1707" s="24">
        <f t="shared" si="801"/>
        <v>0</v>
      </c>
      <c r="BO1707" s="24">
        <f t="shared" si="802"/>
        <v>0</v>
      </c>
      <c r="BP1707" s="24">
        <f t="shared" si="803"/>
        <v>0</v>
      </c>
      <c r="BQ1707" s="24">
        <f t="shared" si="804"/>
        <v>0</v>
      </c>
      <c r="BR1707" s="24">
        <f t="shared" si="815"/>
        <v>0</v>
      </c>
      <c r="BS1707" s="24">
        <f t="shared" si="819"/>
        <v>0</v>
      </c>
      <c r="BT1707" s="24">
        <v>0</v>
      </c>
      <c r="BU1707" s="24">
        <f t="shared" si="816"/>
        <v>0</v>
      </c>
      <c r="BV1707" s="24">
        <v>0</v>
      </c>
    </row>
    <row r="1708" spans="1:74">
      <c r="A1708" s="87">
        <v>1699</v>
      </c>
      <c r="B1708" s="1"/>
      <c r="C1708" s="1"/>
      <c r="D1708" s="2"/>
      <c r="E1708" s="3"/>
      <c r="F1708" s="4"/>
      <c r="G1708" s="5"/>
      <c r="H1708" s="4"/>
      <c r="I1708" s="5"/>
      <c r="J1708" s="6"/>
      <c r="K1708" s="5"/>
      <c r="L1708" s="5"/>
      <c r="M1708" s="5"/>
      <c r="N1708" s="7"/>
      <c r="O1708" s="38"/>
      <c r="P1708" s="5"/>
      <c r="Q1708" s="5"/>
      <c r="R1708" s="7"/>
      <c r="S1708" s="38"/>
      <c r="T1708" s="5"/>
      <c r="U1708" s="5"/>
      <c r="V1708" s="55"/>
      <c r="W1708" s="38"/>
      <c r="X1708" s="5"/>
      <c r="Y1708" s="5"/>
      <c r="Z1708" s="55"/>
      <c r="AA1708" s="36">
        <f>IF(Dane!$E$3=1,AO1708+BA1708+BM1708,IF(Dane!$E$3=2,AU1708+BG1708+BS1708,AW1708+BI1708+BU1708))</f>
        <v>0</v>
      </c>
      <c r="AB1708" s="16">
        <f>IF(Dane!$E$3=1,AP1708+BB1708+BN1708,IF(Dane!$E$3=2,AV1708+BH1708+BT1708,AX1708+BJ1708+BV1708))</f>
        <v>0</v>
      </c>
      <c r="AC1708" s="16">
        <f>IF(((K1708*Dane!$C$9)-AA1708)&lt;0,0,(K1708*Dane!$C$9)-AA1708)</f>
        <v>0</v>
      </c>
      <c r="AD1708" s="37">
        <f>IFERROR(IF(((L1708*Dane!$C$9)-AB1708)&lt;0,0,(L1708*Dane!$C$9)-AB1708),0)</f>
        <v>0</v>
      </c>
      <c r="AE1708" s="97"/>
      <c r="AF1708" s="77">
        <f>IF(Dane!$E$3=1,AO1708,IF(Dane!$E$3=2,AU1708,AW1708))</f>
        <v>0</v>
      </c>
      <c r="AG1708" s="77">
        <f>IF(Dane!$E$3=1,AP1708,IF(Dane!$E$3=2,AV1708,AX1708))</f>
        <v>0</v>
      </c>
      <c r="AH1708" s="77">
        <f>IF(Dane!$E$3=1,BA1708,IF(Dane!$E$3=2,BG1708,BI1708))</f>
        <v>0</v>
      </c>
      <c r="AI1708" s="77">
        <f>IF(Dane!$E$3=1,BB1708,IF(Dane!$E$3=2,BH1708,BJ1708))</f>
        <v>0</v>
      </c>
      <c r="AJ1708" s="77">
        <f>IF(Dane!$E$3=1,BM1708,IF(Dane!$E$3=2,BS1708,BU1708))</f>
        <v>0</v>
      </c>
      <c r="AK1708" s="77">
        <f>IF(Dane!$E$3=1,BN1708,IF(Dane!$E$3=2,BT1708,BV1708))</f>
        <v>0</v>
      </c>
      <c r="AL1708" s="24">
        <f t="shared" si="805"/>
        <v>0</v>
      </c>
      <c r="AM1708" s="24">
        <f t="shared" si="806"/>
        <v>0</v>
      </c>
      <c r="AN1708" s="24"/>
      <c r="AO1708" s="24">
        <f t="shared" si="791"/>
        <v>0</v>
      </c>
      <c r="AP1708" s="24">
        <f t="shared" si="807"/>
        <v>0</v>
      </c>
      <c r="AQ1708" s="24">
        <f t="shared" si="792"/>
        <v>0</v>
      </c>
      <c r="AR1708" s="24">
        <f t="shared" si="793"/>
        <v>0</v>
      </c>
      <c r="AS1708" s="24">
        <f t="shared" si="794"/>
        <v>0</v>
      </c>
      <c r="AT1708" s="24">
        <f t="shared" si="808"/>
        <v>0</v>
      </c>
      <c r="AU1708" s="24">
        <f t="shared" si="817"/>
        <v>0</v>
      </c>
      <c r="AV1708" s="24">
        <v>0</v>
      </c>
      <c r="AW1708" s="24">
        <f t="shared" si="820"/>
        <v>0</v>
      </c>
      <c r="AX1708" s="24">
        <v>0</v>
      </c>
      <c r="AY1708" s="24">
        <f t="shared" si="809"/>
        <v>0</v>
      </c>
      <c r="AZ1708" s="24">
        <f t="shared" si="810"/>
        <v>0</v>
      </c>
      <c r="BA1708" s="24">
        <f t="shared" si="795"/>
        <v>0</v>
      </c>
      <c r="BB1708" s="24">
        <f t="shared" si="796"/>
        <v>0</v>
      </c>
      <c r="BC1708" s="24">
        <f t="shared" si="797"/>
        <v>0</v>
      </c>
      <c r="BD1708" s="24">
        <f t="shared" si="798"/>
        <v>0</v>
      </c>
      <c r="BE1708" s="24">
        <f t="shared" si="799"/>
        <v>0</v>
      </c>
      <c r="BF1708" s="24">
        <f t="shared" si="811"/>
        <v>0</v>
      </c>
      <c r="BG1708" s="24">
        <f t="shared" si="818"/>
        <v>0</v>
      </c>
      <c r="BH1708" s="24">
        <v>0</v>
      </c>
      <c r="BI1708" s="24">
        <f t="shared" si="812"/>
        <v>0</v>
      </c>
      <c r="BJ1708" s="24">
        <v>0</v>
      </c>
      <c r="BK1708" s="24">
        <f t="shared" si="813"/>
        <v>0</v>
      </c>
      <c r="BL1708" s="24">
        <f t="shared" si="814"/>
        <v>0</v>
      </c>
      <c r="BM1708" s="24">
        <f t="shared" si="800"/>
        <v>0</v>
      </c>
      <c r="BN1708" s="24">
        <f t="shared" si="801"/>
        <v>0</v>
      </c>
      <c r="BO1708" s="24">
        <f t="shared" si="802"/>
        <v>0</v>
      </c>
      <c r="BP1708" s="24">
        <f t="shared" si="803"/>
        <v>0</v>
      </c>
      <c r="BQ1708" s="24">
        <f t="shared" si="804"/>
        <v>0</v>
      </c>
      <c r="BR1708" s="24">
        <f t="shared" si="815"/>
        <v>0</v>
      </c>
      <c r="BS1708" s="24">
        <f t="shared" si="819"/>
        <v>0</v>
      </c>
      <c r="BT1708" s="24">
        <v>0</v>
      </c>
      <c r="BU1708" s="24">
        <f t="shared" si="816"/>
        <v>0</v>
      </c>
      <c r="BV1708" s="24">
        <v>0</v>
      </c>
    </row>
    <row r="1709" spans="1:74">
      <c r="A1709" s="87">
        <v>1700</v>
      </c>
      <c r="B1709" s="1"/>
      <c r="C1709" s="1"/>
      <c r="D1709" s="2"/>
      <c r="E1709" s="3"/>
      <c r="F1709" s="4"/>
      <c r="G1709" s="5"/>
      <c r="H1709" s="4"/>
      <c r="I1709" s="5"/>
      <c r="J1709" s="6"/>
      <c r="K1709" s="5"/>
      <c r="L1709" s="5"/>
      <c r="M1709" s="5"/>
      <c r="N1709" s="7"/>
      <c r="O1709" s="38"/>
      <c r="P1709" s="5"/>
      <c r="Q1709" s="5"/>
      <c r="R1709" s="7"/>
      <c r="S1709" s="38"/>
      <c r="T1709" s="5"/>
      <c r="U1709" s="5"/>
      <c r="V1709" s="55"/>
      <c r="W1709" s="38"/>
      <c r="X1709" s="5"/>
      <c r="Y1709" s="5"/>
      <c r="Z1709" s="55"/>
      <c r="AA1709" s="36">
        <f>IF(Dane!$E$3=1,AO1709+BA1709+BM1709,IF(Dane!$E$3=2,AU1709+BG1709+BS1709,AW1709+BI1709+BU1709))</f>
        <v>0</v>
      </c>
      <c r="AB1709" s="16">
        <f>IF(Dane!$E$3=1,AP1709+BB1709+BN1709,IF(Dane!$E$3=2,AV1709+BH1709+BT1709,AX1709+BJ1709+BV1709))</f>
        <v>0</v>
      </c>
      <c r="AC1709" s="16">
        <f>IF(((K1709*Dane!$C$9)-AA1709)&lt;0,0,(K1709*Dane!$C$9)-AA1709)</f>
        <v>0</v>
      </c>
      <c r="AD1709" s="37">
        <f>IFERROR(IF(((L1709*Dane!$C$9)-AB1709)&lt;0,0,(L1709*Dane!$C$9)-AB1709),0)</f>
        <v>0</v>
      </c>
      <c r="AE1709" s="97"/>
      <c r="AF1709" s="77">
        <f>IF(Dane!$E$3=1,AO1709,IF(Dane!$E$3=2,AU1709,AW1709))</f>
        <v>0</v>
      </c>
      <c r="AG1709" s="77">
        <f>IF(Dane!$E$3=1,AP1709,IF(Dane!$E$3=2,AV1709,AX1709))</f>
        <v>0</v>
      </c>
      <c r="AH1709" s="77">
        <f>IF(Dane!$E$3=1,BA1709,IF(Dane!$E$3=2,BG1709,BI1709))</f>
        <v>0</v>
      </c>
      <c r="AI1709" s="77">
        <f>IF(Dane!$E$3=1,BB1709,IF(Dane!$E$3=2,BH1709,BJ1709))</f>
        <v>0</v>
      </c>
      <c r="AJ1709" s="77">
        <f>IF(Dane!$E$3=1,BM1709,IF(Dane!$E$3=2,BS1709,BU1709))</f>
        <v>0</v>
      </c>
      <c r="AK1709" s="77">
        <f>IF(Dane!$E$3=1,BN1709,IF(Dane!$E$3=2,BT1709,BV1709))</f>
        <v>0</v>
      </c>
      <c r="AL1709" s="24">
        <f t="shared" si="805"/>
        <v>0</v>
      </c>
      <c r="AM1709" s="24">
        <f t="shared" si="806"/>
        <v>0</v>
      </c>
      <c r="AN1709" s="24"/>
      <c r="AO1709" s="24">
        <f t="shared" si="791"/>
        <v>0</v>
      </c>
      <c r="AP1709" s="24">
        <f t="shared" si="807"/>
        <v>0</v>
      </c>
      <c r="AQ1709" s="24">
        <f t="shared" si="792"/>
        <v>0</v>
      </c>
      <c r="AR1709" s="24">
        <f t="shared" si="793"/>
        <v>0</v>
      </c>
      <c r="AS1709" s="24">
        <f t="shared" si="794"/>
        <v>0</v>
      </c>
      <c r="AT1709" s="24">
        <f t="shared" si="808"/>
        <v>0</v>
      </c>
      <c r="AU1709" s="24">
        <f t="shared" si="817"/>
        <v>0</v>
      </c>
      <c r="AV1709" s="24">
        <v>0</v>
      </c>
      <c r="AW1709" s="24">
        <f t="shared" si="820"/>
        <v>0</v>
      </c>
      <c r="AX1709" s="24">
        <v>0</v>
      </c>
      <c r="AY1709" s="24">
        <f t="shared" si="809"/>
        <v>0</v>
      </c>
      <c r="AZ1709" s="24">
        <f t="shared" si="810"/>
        <v>0</v>
      </c>
      <c r="BA1709" s="24">
        <f t="shared" si="795"/>
        <v>0</v>
      </c>
      <c r="BB1709" s="24">
        <f t="shared" si="796"/>
        <v>0</v>
      </c>
      <c r="BC1709" s="24">
        <f t="shared" si="797"/>
        <v>0</v>
      </c>
      <c r="BD1709" s="24">
        <f t="shared" si="798"/>
        <v>0</v>
      </c>
      <c r="BE1709" s="24">
        <f t="shared" si="799"/>
        <v>0</v>
      </c>
      <c r="BF1709" s="24">
        <f t="shared" si="811"/>
        <v>0</v>
      </c>
      <c r="BG1709" s="24">
        <f t="shared" si="818"/>
        <v>0</v>
      </c>
      <c r="BH1709" s="24">
        <v>0</v>
      </c>
      <c r="BI1709" s="24">
        <f t="shared" si="812"/>
        <v>0</v>
      </c>
      <c r="BJ1709" s="24">
        <v>0</v>
      </c>
      <c r="BK1709" s="24">
        <f t="shared" si="813"/>
        <v>0</v>
      </c>
      <c r="BL1709" s="24">
        <f t="shared" si="814"/>
        <v>0</v>
      </c>
      <c r="BM1709" s="24">
        <f t="shared" si="800"/>
        <v>0</v>
      </c>
      <c r="BN1709" s="24">
        <f t="shared" si="801"/>
        <v>0</v>
      </c>
      <c r="BO1709" s="24">
        <f t="shared" si="802"/>
        <v>0</v>
      </c>
      <c r="BP1709" s="24">
        <f t="shared" si="803"/>
        <v>0</v>
      </c>
      <c r="BQ1709" s="24">
        <f t="shared" si="804"/>
        <v>0</v>
      </c>
      <c r="BR1709" s="24">
        <f t="shared" si="815"/>
        <v>0</v>
      </c>
      <c r="BS1709" s="24">
        <f t="shared" si="819"/>
        <v>0</v>
      </c>
      <c r="BT1709" s="24">
        <v>0</v>
      </c>
      <c r="BU1709" s="24">
        <f t="shared" si="816"/>
        <v>0</v>
      </c>
      <c r="BV1709" s="24">
        <v>0</v>
      </c>
    </row>
    <row r="1710" spans="1:74">
      <c r="A1710" s="87">
        <v>1701</v>
      </c>
      <c r="B1710" s="1"/>
      <c r="C1710" s="1"/>
      <c r="D1710" s="2"/>
      <c r="E1710" s="3"/>
      <c r="F1710" s="4"/>
      <c r="G1710" s="5"/>
      <c r="H1710" s="4"/>
      <c r="I1710" s="5"/>
      <c r="J1710" s="6"/>
      <c r="K1710" s="5"/>
      <c r="L1710" s="5"/>
      <c r="M1710" s="5"/>
      <c r="N1710" s="7"/>
      <c r="O1710" s="38"/>
      <c r="P1710" s="5"/>
      <c r="Q1710" s="5"/>
      <c r="R1710" s="7"/>
      <c r="S1710" s="38"/>
      <c r="T1710" s="5"/>
      <c r="U1710" s="5"/>
      <c r="V1710" s="55"/>
      <c r="W1710" s="38"/>
      <c r="X1710" s="5"/>
      <c r="Y1710" s="5"/>
      <c r="Z1710" s="55"/>
      <c r="AA1710" s="36">
        <f>IF(Dane!$E$3=1,AO1710+BA1710+BM1710,IF(Dane!$E$3=2,AU1710+BG1710+BS1710,AW1710+BI1710+BU1710))</f>
        <v>0</v>
      </c>
      <c r="AB1710" s="16">
        <f>IF(Dane!$E$3=1,AP1710+BB1710+BN1710,IF(Dane!$E$3=2,AV1710+BH1710+BT1710,AX1710+BJ1710+BV1710))</f>
        <v>0</v>
      </c>
      <c r="AC1710" s="16">
        <f>IF(((K1710*Dane!$C$9)-AA1710)&lt;0,0,(K1710*Dane!$C$9)-AA1710)</f>
        <v>0</v>
      </c>
      <c r="AD1710" s="37">
        <f>IFERROR(IF(((L1710*Dane!$C$9)-AB1710)&lt;0,0,(L1710*Dane!$C$9)-AB1710),0)</f>
        <v>0</v>
      </c>
      <c r="AE1710" s="97"/>
      <c r="AF1710" s="77">
        <f>IF(Dane!$E$3=1,AO1710,IF(Dane!$E$3=2,AU1710,AW1710))</f>
        <v>0</v>
      </c>
      <c r="AG1710" s="77">
        <f>IF(Dane!$E$3=1,AP1710,IF(Dane!$E$3=2,AV1710,AX1710))</f>
        <v>0</v>
      </c>
      <c r="AH1710" s="77">
        <f>IF(Dane!$E$3=1,BA1710,IF(Dane!$E$3=2,BG1710,BI1710))</f>
        <v>0</v>
      </c>
      <c r="AI1710" s="77">
        <f>IF(Dane!$E$3=1,BB1710,IF(Dane!$E$3=2,BH1710,BJ1710))</f>
        <v>0</v>
      </c>
      <c r="AJ1710" s="77">
        <f>IF(Dane!$E$3=1,BM1710,IF(Dane!$E$3=2,BS1710,BU1710))</f>
        <v>0</v>
      </c>
      <c r="AK1710" s="77">
        <f>IF(Dane!$E$3=1,BN1710,IF(Dane!$E$3=2,BT1710,BV1710))</f>
        <v>0</v>
      </c>
      <c r="AL1710" s="24">
        <f t="shared" si="805"/>
        <v>0</v>
      </c>
      <c r="AM1710" s="24">
        <f t="shared" si="806"/>
        <v>0</v>
      </c>
      <c r="AN1710" s="24"/>
      <c r="AO1710" s="24">
        <f t="shared" si="791"/>
        <v>0</v>
      </c>
      <c r="AP1710" s="24">
        <f t="shared" si="807"/>
        <v>0</v>
      </c>
      <c r="AQ1710" s="24">
        <f t="shared" si="792"/>
        <v>0</v>
      </c>
      <c r="AR1710" s="24">
        <f t="shared" si="793"/>
        <v>0</v>
      </c>
      <c r="AS1710" s="24">
        <f t="shared" si="794"/>
        <v>0</v>
      </c>
      <c r="AT1710" s="24">
        <f t="shared" si="808"/>
        <v>0</v>
      </c>
      <c r="AU1710" s="24">
        <f t="shared" si="817"/>
        <v>0</v>
      </c>
      <c r="AV1710" s="24">
        <v>0</v>
      </c>
      <c r="AW1710" s="24">
        <f t="shared" si="820"/>
        <v>0</v>
      </c>
      <c r="AX1710" s="24">
        <v>0</v>
      </c>
      <c r="AY1710" s="24">
        <f t="shared" si="809"/>
        <v>0</v>
      </c>
      <c r="AZ1710" s="24">
        <f t="shared" si="810"/>
        <v>0</v>
      </c>
      <c r="BA1710" s="24">
        <f t="shared" si="795"/>
        <v>0</v>
      </c>
      <c r="BB1710" s="24">
        <f t="shared" si="796"/>
        <v>0</v>
      </c>
      <c r="BC1710" s="24">
        <f t="shared" si="797"/>
        <v>0</v>
      </c>
      <c r="BD1710" s="24">
        <f t="shared" si="798"/>
        <v>0</v>
      </c>
      <c r="BE1710" s="24">
        <f t="shared" si="799"/>
        <v>0</v>
      </c>
      <c r="BF1710" s="24">
        <f t="shared" si="811"/>
        <v>0</v>
      </c>
      <c r="BG1710" s="24">
        <f t="shared" si="818"/>
        <v>0</v>
      </c>
      <c r="BH1710" s="24">
        <v>0</v>
      </c>
      <c r="BI1710" s="24">
        <f t="shared" si="812"/>
        <v>0</v>
      </c>
      <c r="BJ1710" s="24">
        <v>0</v>
      </c>
      <c r="BK1710" s="24">
        <f t="shared" si="813"/>
        <v>0</v>
      </c>
      <c r="BL1710" s="24">
        <f t="shared" si="814"/>
        <v>0</v>
      </c>
      <c r="BM1710" s="24">
        <f t="shared" si="800"/>
        <v>0</v>
      </c>
      <c r="BN1710" s="24">
        <f t="shared" si="801"/>
        <v>0</v>
      </c>
      <c r="BO1710" s="24">
        <f t="shared" si="802"/>
        <v>0</v>
      </c>
      <c r="BP1710" s="24">
        <f t="shared" si="803"/>
        <v>0</v>
      </c>
      <c r="BQ1710" s="24">
        <f t="shared" si="804"/>
        <v>0</v>
      </c>
      <c r="BR1710" s="24">
        <f t="shared" si="815"/>
        <v>0</v>
      </c>
      <c r="BS1710" s="24">
        <f t="shared" si="819"/>
        <v>0</v>
      </c>
      <c r="BT1710" s="24">
        <v>0</v>
      </c>
      <c r="BU1710" s="24">
        <f t="shared" si="816"/>
        <v>0</v>
      </c>
      <c r="BV1710" s="24">
        <v>0</v>
      </c>
    </row>
    <row r="1711" spans="1:74">
      <c r="A1711" s="87">
        <v>1702</v>
      </c>
      <c r="B1711" s="1"/>
      <c r="C1711" s="1"/>
      <c r="D1711" s="2"/>
      <c r="E1711" s="3"/>
      <c r="F1711" s="4"/>
      <c r="G1711" s="5"/>
      <c r="H1711" s="4"/>
      <c r="I1711" s="5"/>
      <c r="J1711" s="6"/>
      <c r="K1711" s="5"/>
      <c r="L1711" s="5"/>
      <c r="M1711" s="5"/>
      <c r="N1711" s="7"/>
      <c r="O1711" s="38"/>
      <c r="P1711" s="5"/>
      <c r="Q1711" s="5"/>
      <c r="R1711" s="7"/>
      <c r="S1711" s="38"/>
      <c r="T1711" s="5"/>
      <c r="U1711" s="5"/>
      <c r="V1711" s="55"/>
      <c r="W1711" s="38"/>
      <c r="X1711" s="5"/>
      <c r="Y1711" s="5"/>
      <c r="Z1711" s="55"/>
      <c r="AA1711" s="36">
        <f>IF(Dane!$E$3=1,AO1711+BA1711+BM1711,IF(Dane!$E$3=2,AU1711+BG1711+BS1711,AW1711+BI1711+BU1711))</f>
        <v>0</v>
      </c>
      <c r="AB1711" s="16">
        <f>IF(Dane!$E$3=1,AP1711+BB1711+BN1711,IF(Dane!$E$3=2,AV1711+BH1711+BT1711,AX1711+BJ1711+BV1711))</f>
        <v>0</v>
      </c>
      <c r="AC1711" s="16">
        <f>IF(((K1711*Dane!$C$9)-AA1711)&lt;0,0,(K1711*Dane!$C$9)-AA1711)</f>
        <v>0</v>
      </c>
      <c r="AD1711" s="37">
        <f>IFERROR(IF(((L1711*Dane!$C$9)-AB1711)&lt;0,0,(L1711*Dane!$C$9)-AB1711),0)</f>
        <v>0</v>
      </c>
      <c r="AE1711" s="97"/>
      <c r="AF1711" s="77">
        <f>IF(Dane!$E$3=1,AO1711,IF(Dane!$E$3=2,AU1711,AW1711))</f>
        <v>0</v>
      </c>
      <c r="AG1711" s="77">
        <f>IF(Dane!$E$3=1,AP1711,IF(Dane!$E$3=2,AV1711,AX1711))</f>
        <v>0</v>
      </c>
      <c r="AH1711" s="77">
        <f>IF(Dane!$E$3=1,BA1711,IF(Dane!$E$3=2,BG1711,BI1711))</f>
        <v>0</v>
      </c>
      <c r="AI1711" s="77">
        <f>IF(Dane!$E$3=1,BB1711,IF(Dane!$E$3=2,BH1711,BJ1711))</f>
        <v>0</v>
      </c>
      <c r="AJ1711" s="77">
        <f>IF(Dane!$E$3=1,BM1711,IF(Dane!$E$3=2,BS1711,BU1711))</f>
        <v>0</v>
      </c>
      <c r="AK1711" s="77">
        <f>IF(Dane!$E$3=1,BN1711,IF(Dane!$E$3=2,BT1711,BV1711))</f>
        <v>0</v>
      </c>
      <c r="AL1711" s="24">
        <f t="shared" si="805"/>
        <v>0</v>
      </c>
      <c r="AM1711" s="24">
        <f t="shared" si="806"/>
        <v>0</v>
      </c>
      <c r="AN1711" s="24"/>
      <c r="AO1711" s="24">
        <f t="shared" si="791"/>
        <v>0</v>
      </c>
      <c r="AP1711" s="24">
        <f t="shared" si="807"/>
        <v>0</v>
      </c>
      <c r="AQ1711" s="24">
        <f t="shared" si="792"/>
        <v>0</v>
      </c>
      <c r="AR1711" s="24">
        <f t="shared" si="793"/>
        <v>0</v>
      </c>
      <c r="AS1711" s="24">
        <f t="shared" si="794"/>
        <v>0</v>
      </c>
      <c r="AT1711" s="24">
        <f t="shared" si="808"/>
        <v>0</v>
      </c>
      <c r="AU1711" s="24">
        <f t="shared" si="817"/>
        <v>0</v>
      </c>
      <c r="AV1711" s="24">
        <v>0</v>
      </c>
      <c r="AW1711" s="24">
        <f t="shared" si="820"/>
        <v>0</v>
      </c>
      <c r="AX1711" s="24">
        <v>0</v>
      </c>
      <c r="AY1711" s="24">
        <f t="shared" si="809"/>
        <v>0</v>
      </c>
      <c r="AZ1711" s="24">
        <f t="shared" si="810"/>
        <v>0</v>
      </c>
      <c r="BA1711" s="24">
        <f t="shared" si="795"/>
        <v>0</v>
      </c>
      <c r="BB1711" s="24">
        <f t="shared" si="796"/>
        <v>0</v>
      </c>
      <c r="BC1711" s="24">
        <f t="shared" si="797"/>
        <v>0</v>
      </c>
      <c r="BD1711" s="24">
        <f t="shared" si="798"/>
        <v>0</v>
      </c>
      <c r="BE1711" s="24">
        <f t="shared" si="799"/>
        <v>0</v>
      </c>
      <c r="BF1711" s="24">
        <f t="shared" si="811"/>
        <v>0</v>
      </c>
      <c r="BG1711" s="24">
        <f t="shared" si="818"/>
        <v>0</v>
      </c>
      <c r="BH1711" s="24">
        <v>0</v>
      </c>
      <c r="BI1711" s="24">
        <f t="shared" si="812"/>
        <v>0</v>
      </c>
      <c r="BJ1711" s="24">
        <v>0</v>
      </c>
      <c r="BK1711" s="24">
        <f t="shared" si="813"/>
        <v>0</v>
      </c>
      <c r="BL1711" s="24">
        <f t="shared" si="814"/>
        <v>0</v>
      </c>
      <c r="BM1711" s="24">
        <f t="shared" si="800"/>
        <v>0</v>
      </c>
      <c r="BN1711" s="24">
        <f t="shared" si="801"/>
        <v>0</v>
      </c>
      <c r="BO1711" s="24">
        <f t="shared" si="802"/>
        <v>0</v>
      </c>
      <c r="BP1711" s="24">
        <f t="shared" si="803"/>
        <v>0</v>
      </c>
      <c r="BQ1711" s="24">
        <f t="shared" si="804"/>
        <v>0</v>
      </c>
      <c r="BR1711" s="24">
        <f t="shared" si="815"/>
        <v>0</v>
      </c>
      <c r="BS1711" s="24">
        <f t="shared" si="819"/>
        <v>0</v>
      </c>
      <c r="BT1711" s="24">
        <v>0</v>
      </c>
      <c r="BU1711" s="24">
        <f t="shared" si="816"/>
        <v>0</v>
      </c>
      <c r="BV1711" s="24">
        <v>0</v>
      </c>
    </row>
    <row r="1712" spans="1:74">
      <c r="A1712" s="87">
        <v>1703</v>
      </c>
      <c r="B1712" s="1"/>
      <c r="C1712" s="1"/>
      <c r="D1712" s="2"/>
      <c r="E1712" s="3"/>
      <c r="F1712" s="4"/>
      <c r="G1712" s="5"/>
      <c r="H1712" s="4"/>
      <c r="I1712" s="5"/>
      <c r="J1712" s="6"/>
      <c r="K1712" s="5"/>
      <c r="L1712" s="5"/>
      <c r="M1712" s="5"/>
      <c r="N1712" s="7"/>
      <c r="O1712" s="38"/>
      <c r="P1712" s="5"/>
      <c r="Q1712" s="5"/>
      <c r="R1712" s="7"/>
      <c r="S1712" s="38"/>
      <c r="T1712" s="5"/>
      <c r="U1712" s="5"/>
      <c r="V1712" s="55"/>
      <c r="W1712" s="38"/>
      <c r="X1712" s="5"/>
      <c r="Y1712" s="5"/>
      <c r="Z1712" s="55"/>
      <c r="AA1712" s="36">
        <f>IF(Dane!$E$3=1,AO1712+BA1712+BM1712,IF(Dane!$E$3=2,AU1712+BG1712+BS1712,AW1712+BI1712+BU1712))</f>
        <v>0</v>
      </c>
      <c r="AB1712" s="16">
        <f>IF(Dane!$E$3=1,AP1712+BB1712+BN1712,IF(Dane!$E$3=2,AV1712+BH1712+BT1712,AX1712+BJ1712+BV1712))</f>
        <v>0</v>
      </c>
      <c r="AC1712" s="16">
        <f>IF(((K1712*Dane!$C$9)-AA1712)&lt;0,0,(K1712*Dane!$C$9)-AA1712)</f>
        <v>0</v>
      </c>
      <c r="AD1712" s="37">
        <f>IFERROR(IF(((L1712*Dane!$C$9)-AB1712)&lt;0,0,(L1712*Dane!$C$9)-AB1712),0)</f>
        <v>0</v>
      </c>
      <c r="AE1712" s="97"/>
      <c r="AF1712" s="77">
        <f>IF(Dane!$E$3=1,AO1712,IF(Dane!$E$3=2,AU1712,AW1712))</f>
        <v>0</v>
      </c>
      <c r="AG1712" s="77">
        <f>IF(Dane!$E$3=1,AP1712,IF(Dane!$E$3=2,AV1712,AX1712))</f>
        <v>0</v>
      </c>
      <c r="AH1712" s="77">
        <f>IF(Dane!$E$3=1,BA1712,IF(Dane!$E$3=2,BG1712,BI1712))</f>
        <v>0</v>
      </c>
      <c r="AI1712" s="77">
        <f>IF(Dane!$E$3=1,BB1712,IF(Dane!$E$3=2,BH1712,BJ1712))</f>
        <v>0</v>
      </c>
      <c r="AJ1712" s="77">
        <f>IF(Dane!$E$3=1,BM1712,IF(Dane!$E$3=2,BS1712,BU1712))</f>
        <v>0</v>
      </c>
      <c r="AK1712" s="77">
        <f>IF(Dane!$E$3=1,BN1712,IF(Dane!$E$3=2,BT1712,BV1712))</f>
        <v>0</v>
      </c>
      <c r="AL1712" s="24">
        <f t="shared" si="805"/>
        <v>0</v>
      </c>
      <c r="AM1712" s="24">
        <f t="shared" si="806"/>
        <v>0</v>
      </c>
      <c r="AN1712" s="24"/>
      <c r="AO1712" s="24">
        <f t="shared" si="791"/>
        <v>0</v>
      </c>
      <c r="AP1712" s="24">
        <f t="shared" si="807"/>
        <v>0</v>
      </c>
      <c r="AQ1712" s="24">
        <f t="shared" si="792"/>
        <v>0</v>
      </c>
      <c r="AR1712" s="24">
        <f t="shared" si="793"/>
        <v>0</v>
      </c>
      <c r="AS1712" s="24">
        <f t="shared" si="794"/>
        <v>0</v>
      </c>
      <c r="AT1712" s="24">
        <f t="shared" si="808"/>
        <v>0</v>
      </c>
      <c r="AU1712" s="24">
        <f t="shared" si="817"/>
        <v>0</v>
      </c>
      <c r="AV1712" s="24">
        <v>0</v>
      </c>
      <c r="AW1712" s="24">
        <f t="shared" si="820"/>
        <v>0</v>
      </c>
      <c r="AX1712" s="24">
        <v>0</v>
      </c>
      <c r="AY1712" s="24">
        <f t="shared" si="809"/>
        <v>0</v>
      </c>
      <c r="AZ1712" s="24">
        <f t="shared" si="810"/>
        <v>0</v>
      </c>
      <c r="BA1712" s="24">
        <f t="shared" si="795"/>
        <v>0</v>
      </c>
      <c r="BB1712" s="24">
        <f t="shared" si="796"/>
        <v>0</v>
      </c>
      <c r="BC1712" s="24">
        <f t="shared" si="797"/>
        <v>0</v>
      </c>
      <c r="BD1712" s="24">
        <f t="shared" si="798"/>
        <v>0</v>
      </c>
      <c r="BE1712" s="24">
        <f t="shared" si="799"/>
        <v>0</v>
      </c>
      <c r="BF1712" s="24">
        <f t="shared" si="811"/>
        <v>0</v>
      </c>
      <c r="BG1712" s="24">
        <f t="shared" si="818"/>
        <v>0</v>
      </c>
      <c r="BH1712" s="24">
        <v>0</v>
      </c>
      <c r="BI1712" s="24">
        <f t="shared" si="812"/>
        <v>0</v>
      </c>
      <c r="BJ1712" s="24">
        <v>0</v>
      </c>
      <c r="BK1712" s="24">
        <f t="shared" si="813"/>
        <v>0</v>
      </c>
      <c r="BL1712" s="24">
        <f t="shared" si="814"/>
        <v>0</v>
      </c>
      <c r="BM1712" s="24">
        <f t="shared" si="800"/>
        <v>0</v>
      </c>
      <c r="BN1712" s="24">
        <f t="shared" si="801"/>
        <v>0</v>
      </c>
      <c r="BO1712" s="24">
        <f t="shared" si="802"/>
        <v>0</v>
      </c>
      <c r="BP1712" s="24">
        <f t="shared" si="803"/>
        <v>0</v>
      </c>
      <c r="BQ1712" s="24">
        <f t="shared" si="804"/>
        <v>0</v>
      </c>
      <c r="BR1712" s="24">
        <f t="shared" si="815"/>
        <v>0</v>
      </c>
      <c r="BS1712" s="24">
        <f t="shared" si="819"/>
        <v>0</v>
      </c>
      <c r="BT1712" s="24">
        <v>0</v>
      </c>
      <c r="BU1712" s="24">
        <f t="shared" si="816"/>
        <v>0</v>
      </c>
      <c r="BV1712" s="24">
        <v>0</v>
      </c>
    </row>
    <row r="1713" spans="1:74">
      <c r="A1713" s="87">
        <v>1704</v>
      </c>
      <c r="B1713" s="1"/>
      <c r="C1713" s="1"/>
      <c r="D1713" s="2"/>
      <c r="E1713" s="3"/>
      <c r="F1713" s="4"/>
      <c r="G1713" s="5"/>
      <c r="H1713" s="4"/>
      <c r="I1713" s="5"/>
      <c r="J1713" s="6"/>
      <c r="K1713" s="5"/>
      <c r="L1713" s="5"/>
      <c r="M1713" s="5"/>
      <c r="N1713" s="7"/>
      <c r="O1713" s="38"/>
      <c r="P1713" s="5"/>
      <c r="Q1713" s="5"/>
      <c r="R1713" s="7"/>
      <c r="S1713" s="38"/>
      <c r="T1713" s="5"/>
      <c r="U1713" s="5"/>
      <c r="V1713" s="55"/>
      <c r="W1713" s="38"/>
      <c r="X1713" s="5"/>
      <c r="Y1713" s="5"/>
      <c r="Z1713" s="55"/>
      <c r="AA1713" s="36">
        <f>IF(Dane!$E$3=1,AO1713+BA1713+BM1713,IF(Dane!$E$3=2,AU1713+BG1713+BS1713,AW1713+BI1713+BU1713))</f>
        <v>0</v>
      </c>
      <c r="AB1713" s="16">
        <f>IF(Dane!$E$3=1,AP1713+BB1713+BN1713,IF(Dane!$E$3=2,AV1713+BH1713+BT1713,AX1713+BJ1713+BV1713))</f>
        <v>0</v>
      </c>
      <c r="AC1713" s="16">
        <f>IF(((K1713*Dane!$C$9)-AA1713)&lt;0,0,(K1713*Dane!$C$9)-AA1713)</f>
        <v>0</v>
      </c>
      <c r="AD1713" s="37">
        <f>IFERROR(IF(((L1713*Dane!$C$9)-AB1713)&lt;0,0,(L1713*Dane!$C$9)-AB1713),0)</f>
        <v>0</v>
      </c>
      <c r="AE1713" s="97"/>
      <c r="AF1713" s="77">
        <f>IF(Dane!$E$3=1,AO1713,IF(Dane!$E$3=2,AU1713,AW1713))</f>
        <v>0</v>
      </c>
      <c r="AG1713" s="77">
        <f>IF(Dane!$E$3=1,AP1713,IF(Dane!$E$3=2,AV1713,AX1713))</f>
        <v>0</v>
      </c>
      <c r="AH1713" s="77">
        <f>IF(Dane!$E$3=1,BA1713,IF(Dane!$E$3=2,BG1713,BI1713))</f>
        <v>0</v>
      </c>
      <c r="AI1713" s="77">
        <f>IF(Dane!$E$3=1,BB1713,IF(Dane!$E$3=2,BH1713,BJ1713))</f>
        <v>0</v>
      </c>
      <c r="AJ1713" s="77">
        <f>IF(Dane!$E$3=1,BM1713,IF(Dane!$E$3=2,BS1713,BU1713))</f>
        <v>0</v>
      </c>
      <c r="AK1713" s="77">
        <f>IF(Dane!$E$3=1,BN1713,IF(Dane!$E$3=2,BT1713,BV1713))</f>
        <v>0</v>
      </c>
      <c r="AL1713" s="24">
        <f t="shared" si="805"/>
        <v>0</v>
      </c>
      <c r="AM1713" s="24">
        <f t="shared" si="806"/>
        <v>0</v>
      </c>
      <c r="AN1713" s="24"/>
      <c r="AO1713" s="24">
        <f t="shared" si="791"/>
        <v>0</v>
      </c>
      <c r="AP1713" s="24">
        <f t="shared" si="807"/>
        <v>0</v>
      </c>
      <c r="AQ1713" s="24">
        <f t="shared" si="792"/>
        <v>0</v>
      </c>
      <c r="AR1713" s="24">
        <f t="shared" si="793"/>
        <v>0</v>
      </c>
      <c r="AS1713" s="24">
        <f t="shared" si="794"/>
        <v>0</v>
      </c>
      <c r="AT1713" s="24">
        <f t="shared" si="808"/>
        <v>0</v>
      </c>
      <c r="AU1713" s="24">
        <f t="shared" si="817"/>
        <v>0</v>
      </c>
      <c r="AV1713" s="24">
        <v>0</v>
      </c>
      <c r="AW1713" s="24">
        <f t="shared" si="820"/>
        <v>0</v>
      </c>
      <c r="AX1713" s="24">
        <v>0</v>
      </c>
      <c r="AY1713" s="24">
        <f t="shared" si="809"/>
        <v>0</v>
      </c>
      <c r="AZ1713" s="24">
        <f t="shared" si="810"/>
        <v>0</v>
      </c>
      <c r="BA1713" s="24">
        <f t="shared" si="795"/>
        <v>0</v>
      </c>
      <c r="BB1713" s="24">
        <f t="shared" si="796"/>
        <v>0</v>
      </c>
      <c r="BC1713" s="24">
        <f t="shared" si="797"/>
        <v>0</v>
      </c>
      <c r="BD1713" s="24">
        <f t="shared" si="798"/>
        <v>0</v>
      </c>
      <c r="BE1713" s="24">
        <f t="shared" si="799"/>
        <v>0</v>
      </c>
      <c r="BF1713" s="24">
        <f t="shared" si="811"/>
        <v>0</v>
      </c>
      <c r="BG1713" s="24">
        <f t="shared" si="818"/>
        <v>0</v>
      </c>
      <c r="BH1713" s="24">
        <v>0</v>
      </c>
      <c r="BI1713" s="24">
        <f t="shared" si="812"/>
        <v>0</v>
      </c>
      <c r="BJ1713" s="24">
        <v>0</v>
      </c>
      <c r="BK1713" s="24">
        <f t="shared" si="813"/>
        <v>0</v>
      </c>
      <c r="BL1713" s="24">
        <f t="shared" si="814"/>
        <v>0</v>
      </c>
      <c r="BM1713" s="24">
        <f t="shared" si="800"/>
        <v>0</v>
      </c>
      <c r="BN1713" s="24">
        <f t="shared" si="801"/>
        <v>0</v>
      </c>
      <c r="BO1713" s="24">
        <f t="shared" si="802"/>
        <v>0</v>
      </c>
      <c r="BP1713" s="24">
        <f t="shared" si="803"/>
        <v>0</v>
      </c>
      <c r="BQ1713" s="24">
        <f t="shared" si="804"/>
        <v>0</v>
      </c>
      <c r="BR1713" s="24">
        <f t="shared" si="815"/>
        <v>0</v>
      </c>
      <c r="BS1713" s="24">
        <f t="shared" si="819"/>
        <v>0</v>
      </c>
      <c r="BT1713" s="24">
        <v>0</v>
      </c>
      <c r="BU1713" s="24">
        <f t="shared" si="816"/>
        <v>0</v>
      </c>
      <c r="BV1713" s="24">
        <v>0</v>
      </c>
    </row>
    <row r="1714" spans="1:74">
      <c r="A1714" s="87">
        <v>1705</v>
      </c>
      <c r="B1714" s="1"/>
      <c r="C1714" s="1"/>
      <c r="D1714" s="2"/>
      <c r="E1714" s="3"/>
      <c r="F1714" s="4"/>
      <c r="G1714" s="5"/>
      <c r="H1714" s="4"/>
      <c r="I1714" s="5"/>
      <c r="J1714" s="6"/>
      <c r="K1714" s="5"/>
      <c r="L1714" s="5"/>
      <c r="M1714" s="5"/>
      <c r="N1714" s="7"/>
      <c r="O1714" s="38"/>
      <c r="P1714" s="5"/>
      <c r="Q1714" s="5"/>
      <c r="R1714" s="7"/>
      <c r="S1714" s="38"/>
      <c r="T1714" s="5"/>
      <c r="U1714" s="5"/>
      <c r="V1714" s="55"/>
      <c r="W1714" s="38"/>
      <c r="X1714" s="5"/>
      <c r="Y1714" s="5"/>
      <c r="Z1714" s="55"/>
      <c r="AA1714" s="36">
        <f>IF(Dane!$E$3=1,AO1714+BA1714+BM1714,IF(Dane!$E$3=2,AU1714+BG1714+BS1714,AW1714+BI1714+BU1714))</f>
        <v>0</v>
      </c>
      <c r="AB1714" s="16">
        <f>IF(Dane!$E$3=1,AP1714+BB1714+BN1714,IF(Dane!$E$3=2,AV1714+BH1714+BT1714,AX1714+BJ1714+BV1714))</f>
        <v>0</v>
      </c>
      <c r="AC1714" s="16">
        <f>IF(((K1714*Dane!$C$9)-AA1714)&lt;0,0,(K1714*Dane!$C$9)-AA1714)</f>
        <v>0</v>
      </c>
      <c r="AD1714" s="37">
        <f>IFERROR(IF(((L1714*Dane!$C$9)-AB1714)&lt;0,0,(L1714*Dane!$C$9)-AB1714),0)</f>
        <v>0</v>
      </c>
      <c r="AE1714" s="97"/>
      <c r="AF1714" s="77">
        <f>IF(Dane!$E$3=1,AO1714,IF(Dane!$E$3=2,AU1714,AW1714))</f>
        <v>0</v>
      </c>
      <c r="AG1714" s="77">
        <f>IF(Dane!$E$3=1,AP1714,IF(Dane!$E$3=2,AV1714,AX1714))</f>
        <v>0</v>
      </c>
      <c r="AH1714" s="77">
        <f>IF(Dane!$E$3=1,BA1714,IF(Dane!$E$3=2,BG1714,BI1714))</f>
        <v>0</v>
      </c>
      <c r="AI1714" s="77">
        <f>IF(Dane!$E$3=1,BB1714,IF(Dane!$E$3=2,BH1714,BJ1714))</f>
        <v>0</v>
      </c>
      <c r="AJ1714" s="77">
        <f>IF(Dane!$E$3=1,BM1714,IF(Dane!$E$3=2,BS1714,BU1714))</f>
        <v>0</v>
      </c>
      <c r="AK1714" s="77">
        <f>IF(Dane!$E$3=1,BN1714,IF(Dane!$E$3=2,BT1714,BV1714))</f>
        <v>0</v>
      </c>
      <c r="AL1714" s="24">
        <f t="shared" si="805"/>
        <v>0</v>
      </c>
      <c r="AM1714" s="24">
        <f t="shared" si="806"/>
        <v>0</v>
      </c>
      <c r="AN1714" s="24"/>
      <c r="AO1714" s="24">
        <f t="shared" si="791"/>
        <v>0</v>
      </c>
      <c r="AP1714" s="24">
        <f t="shared" si="807"/>
        <v>0</v>
      </c>
      <c r="AQ1714" s="24">
        <f t="shared" si="792"/>
        <v>0</v>
      </c>
      <c r="AR1714" s="24">
        <f t="shared" si="793"/>
        <v>0</v>
      </c>
      <c r="AS1714" s="24">
        <f t="shared" si="794"/>
        <v>0</v>
      </c>
      <c r="AT1714" s="24">
        <f t="shared" si="808"/>
        <v>0</v>
      </c>
      <c r="AU1714" s="24">
        <f t="shared" si="817"/>
        <v>0</v>
      </c>
      <c r="AV1714" s="24">
        <v>0</v>
      </c>
      <c r="AW1714" s="24">
        <f t="shared" si="820"/>
        <v>0</v>
      </c>
      <c r="AX1714" s="24">
        <v>0</v>
      </c>
      <c r="AY1714" s="24">
        <f t="shared" si="809"/>
        <v>0</v>
      </c>
      <c r="AZ1714" s="24">
        <f t="shared" si="810"/>
        <v>0</v>
      </c>
      <c r="BA1714" s="24">
        <f t="shared" si="795"/>
        <v>0</v>
      </c>
      <c r="BB1714" s="24">
        <f t="shared" si="796"/>
        <v>0</v>
      </c>
      <c r="BC1714" s="24">
        <f t="shared" si="797"/>
        <v>0</v>
      </c>
      <c r="BD1714" s="24">
        <f t="shared" si="798"/>
        <v>0</v>
      </c>
      <c r="BE1714" s="24">
        <f t="shared" si="799"/>
        <v>0</v>
      </c>
      <c r="BF1714" s="24">
        <f t="shared" si="811"/>
        <v>0</v>
      </c>
      <c r="BG1714" s="24">
        <f t="shared" si="818"/>
        <v>0</v>
      </c>
      <c r="BH1714" s="24">
        <v>0</v>
      </c>
      <c r="BI1714" s="24">
        <f t="shared" si="812"/>
        <v>0</v>
      </c>
      <c r="BJ1714" s="24">
        <v>0</v>
      </c>
      <c r="BK1714" s="24">
        <f t="shared" si="813"/>
        <v>0</v>
      </c>
      <c r="BL1714" s="24">
        <f t="shared" si="814"/>
        <v>0</v>
      </c>
      <c r="BM1714" s="24">
        <f t="shared" si="800"/>
        <v>0</v>
      </c>
      <c r="BN1714" s="24">
        <f t="shared" si="801"/>
        <v>0</v>
      </c>
      <c r="BO1714" s="24">
        <f t="shared" si="802"/>
        <v>0</v>
      </c>
      <c r="BP1714" s="24">
        <f t="shared" si="803"/>
        <v>0</v>
      </c>
      <c r="BQ1714" s="24">
        <f t="shared" si="804"/>
        <v>0</v>
      </c>
      <c r="BR1714" s="24">
        <f t="shared" si="815"/>
        <v>0</v>
      </c>
      <c r="BS1714" s="24">
        <f t="shared" si="819"/>
        <v>0</v>
      </c>
      <c r="BT1714" s="24">
        <v>0</v>
      </c>
      <c r="BU1714" s="24">
        <f t="shared" si="816"/>
        <v>0</v>
      </c>
      <c r="BV1714" s="24">
        <v>0</v>
      </c>
    </row>
    <row r="1715" spans="1:74">
      <c r="A1715" s="87">
        <v>1706</v>
      </c>
      <c r="B1715" s="1"/>
      <c r="C1715" s="1"/>
      <c r="D1715" s="2"/>
      <c r="E1715" s="3"/>
      <c r="F1715" s="4"/>
      <c r="G1715" s="5"/>
      <c r="H1715" s="4"/>
      <c r="I1715" s="5"/>
      <c r="J1715" s="6"/>
      <c r="K1715" s="5"/>
      <c r="L1715" s="5"/>
      <c r="M1715" s="5"/>
      <c r="N1715" s="7"/>
      <c r="O1715" s="38"/>
      <c r="P1715" s="5"/>
      <c r="Q1715" s="5"/>
      <c r="R1715" s="7"/>
      <c r="S1715" s="38"/>
      <c r="T1715" s="5"/>
      <c r="U1715" s="5"/>
      <c r="V1715" s="55"/>
      <c r="W1715" s="38"/>
      <c r="X1715" s="5"/>
      <c r="Y1715" s="5"/>
      <c r="Z1715" s="55"/>
      <c r="AA1715" s="36">
        <f>IF(Dane!$E$3=1,AO1715+BA1715+BM1715,IF(Dane!$E$3=2,AU1715+BG1715+BS1715,AW1715+BI1715+BU1715))</f>
        <v>0</v>
      </c>
      <c r="AB1715" s="16">
        <f>IF(Dane!$E$3=1,AP1715+BB1715+BN1715,IF(Dane!$E$3=2,AV1715+BH1715+BT1715,AX1715+BJ1715+BV1715))</f>
        <v>0</v>
      </c>
      <c r="AC1715" s="16">
        <f>IF(((K1715*Dane!$C$9)-AA1715)&lt;0,0,(K1715*Dane!$C$9)-AA1715)</f>
        <v>0</v>
      </c>
      <c r="AD1715" s="37">
        <f>IFERROR(IF(((L1715*Dane!$C$9)-AB1715)&lt;0,0,(L1715*Dane!$C$9)-AB1715),0)</f>
        <v>0</v>
      </c>
      <c r="AE1715" s="97"/>
      <c r="AF1715" s="77">
        <f>IF(Dane!$E$3=1,AO1715,IF(Dane!$E$3=2,AU1715,AW1715))</f>
        <v>0</v>
      </c>
      <c r="AG1715" s="77">
        <f>IF(Dane!$E$3=1,AP1715,IF(Dane!$E$3=2,AV1715,AX1715))</f>
        <v>0</v>
      </c>
      <c r="AH1715" s="77">
        <f>IF(Dane!$E$3=1,BA1715,IF(Dane!$E$3=2,BG1715,BI1715))</f>
        <v>0</v>
      </c>
      <c r="AI1715" s="77">
        <f>IF(Dane!$E$3=1,BB1715,IF(Dane!$E$3=2,BH1715,BJ1715))</f>
        <v>0</v>
      </c>
      <c r="AJ1715" s="77">
        <f>IF(Dane!$E$3=1,BM1715,IF(Dane!$E$3=2,BS1715,BU1715))</f>
        <v>0</v>
      </c>
      <c r="AK1715" s="77">
        <f>IF(Dane!$E$3=1,BN1715,IF(Dane!$E$3=2,BT1715,BV1715))</f>
        <v>0</v>
      </c>
      <c r="AL1715" s="24">
        <f t="shared" si="805"/>
        <v>0</v>
      </c>
      <c r="AM1715" s="24">
        <f t="shared" si="806"/>
        <v>0</v>
      </c>
      <c r="AN1715" s="24"/>
      <c r="AO1715" s="24">
        <f t="shared" si="791"/>
        <v>0</v>
      </c>
      <c r="AP1715" s="24">
        <f t="shared" si="807"/>
        <v>0</v>
      </c>
      <c r="AQ1715" s="24">
        <f t="shared" si="792"/>
        <v>0</v>
      </c>
      <c r="AR1715" s="24">
        <f t="shared" si="793"/>
        <v>0</v>
      </c>
      <c r="AS1715" s="24">
        <f t="shared" si="794"/>
        <v>0</v>
      </c>
      <c r="AT1715" s="24">
        <f t="shared" si="808"/>
        <v>0</v>
      </c>
      <c r="AU1715" s="24">
        <f t="shared" si="817"/>
        <v>0</v>
      </c>
      <c r="AV1715" s="24">
        <v>0</v>
      </c>
      <c r="AW1715" s="24">
        <f t="shared" si="820"/>
        <v>0</v>
      </c>
      <c r="AX1715" s="24">
        <v>0</v>
      </c>
      <c r="AY1715" s="24">
        <f t="shared" si="809"/>
        <v>0</v>
      </c>
      <c r="AZ1715" s="24">
        <f t="shared" si="810"/>
        <v>0</v>
      </c>
      <c r="BA1715" s="24">
        <f t="shared" si="795"/>
        <v>0</v>
      </c>
      <c r="BB1715" s="24">
        <f t="shared" si="796"/>
        <v>0</v>
      </c>
      <c r="BC1715" s="24">
        <f t="shared" si="797"/>
        <v>0</v>
      </c>
      <c r="BD1715" s="24">
        <f t="shared" si="798"/>
        <v>0</v>
      </c>
      <c r="BE1715" s="24">
        <f t="shared" si="799"/>
        <v>0</v>
      </c>
      <c r="BF1715" s="24">
        <f t="shared" si="811"/>
        <v>0</v>
      </c>
      <c r="BG1715" s="24">
        <f t="shared" si="818"/>
        <v>0</v>
      </c>
      <c r="BH1715" s="24">
        <v>0</v>
      </c>
      <c r="BI1715" s="24">
        <f t="shared" si="812"/>
        <v>0</v>
      </c>
      <c r="BJ1715" s="24">
        <v>0</v>
      </c>
      <c r="BK1715" s="24">
        <f t="shared" si="813"/>
        <v>0</v>
      </c>
      <c r="BL1715" s="24">
        <f t="shared" si="814"/>
        <v>0</v>
      </c>
      <c r="BM1715" s="24">
        <f t="shared" si="800"/>
        <v>0</v>
      </c>
      <c r="BN1715" s="24">
        <f t="shared" si="801"/>
        <v>0</v>
      </c>
      <c r="BO1715" s="24">
        <f t="shared" si="802"/>
        <v>0</v>
      </c>
      <c r="BP1715" s="24">
        <f t="shared" si="803"/>
        <v>0</v>
      </c>
      <c r="BQ1715" s="24">
        <f t="shared" si="804"/>
        <v>0</v>
      </c>
      <c r="BR1715" s="24">
        <f t="shared" si="815"/>
        <v>0</v>
      </c>
      <c r="BS1715" s="24">
        <f t="shared" si="819"/>
        <v>0</v>
      </c>
      <c r="BT1715" s="24">
        <v>0</v>
      </c>
      <c r="BU1715" s="24">
        <f t="shared" si="816"/>
        <v>0</v>
      </c>
      <c r="BV1715" s="24">
        <v>0</v>
      </c>
    </row>
    <row r="1716" spans="1:74">
      <c r="A1716" s="87">
        <v>1707</v>
      </c>
      <c r="B1716" s="1"/>
      <c r="C1716" s="1"/>
      <c r="D1716" s="2"/>
      <c r="E1716" s="3"/>
      <c r="F1716" s="4"/>
      <c r="G1716" s="5"/>
      <c r="H1716" s="4"/>
      <c r="I1716" s="5"/>
      <c r="J1716" s="6"/>
      <c r="K1716" s="5"/>
      <c r="L1716" s="5"/>
      <c r="M1716" s="5"/>
      <c r="N1716" s="7"/>
      <c r="O1716" s="38"/>
      <c r="P1716" s="5"/>
      <c r="Q1716" s="5"/>
      <c r="R1716" s="7"/>
      <c r="S1716" s="38"/>
      <c r="T1716" s="5"/>
      <c r="U1716" s="5"/>
      <c r="V1716" s="55"/>
      <c r="W1716" s="38"/>
      <c r="X1716" s="5"/>
      <c r="Y1716" s="5"/>
      <c r="Z1716" s="55"/>
      <c r="AA1716" s="36">
        <f>IF(Dane!$E$3=1,AO1716+BA1716+BM1716,IF(Dane!$E$3=2,AU1716+BG1716+BS1716,AW1716+BI1716+BU1716))</f>
        <v>0</v>
      </c>
      <c r="AB1716" s="16">
        <f>IF(Dane!$E$3=1,AP1716+BB1716+BN1716,IF(Dane!$E$3=2,AV1716+BH1716+BT1716,AX1716+BJ1716+BV1716))</f>
        <v>0</v>
      </c>
      <c r="AC1716" s="16">
        <f>IF(((K1716*Dane!$C$9)-AA1716)&lt;0,0,(K1716*Dane!$C$9)-AA1716)</f>
        <v>0</v>
      </c>
      <c r="AD1716" s="37">
        <f>IFERROR(IF(((L1716*Dane!$C$9)-AB1716)&lt;0,0,(L1716*Dane!$C$9)-AB1716),0)</f>
        <v>0</v>
      </c>
      <c r="AE1716" s="97"/>
      <c r="AF1716" s="77">
        <f>IF(Dane!$E$3=1,AO1716,IF(Dane!$E$3=2,AU1716,AW1716))</f>
        <v>0</v>
      </c>
      <c r="AG1716" s="77">
        <f>IF(Dane!$E$3=1,AP1716,IF(Dane!$E$3=2,AV1716,AX1716))</f>
        <v>0</v>
      </c>
      <c r="AH1716" s="77">
        <f>IF(Dane!$E$3=1,BA1716,IF(Dane!$E$3=2,BG1716,BI1716))</f>
        <v>0</v>
      </c>
      <c r="AI1716" s="77">
        <f>IF(Dane!$E$3=1,BB1716,IF(Dane!$E$3=2,BH1716,BJ1716))</f>
        <v>0</v>
      </c>
      <c r="AJ1716" s="77">
        <f>IF(Dane!$E$3=1,BM1716,IF(Dane!$E$3=2,BS1716,BU1716))</f>
        <v>0</v>
      </c>
      <c r="AK1716" s="77">
        <f>IF(Dane!$E$3=1,BN1716,IF(Dane!$E$3=2,BT1716,BV1716))</f>
        <v>0</v>
      </c>
      <c r="AL1716" s="24">
        <f t="shared" si="805"/>
        <v>0</v>
      </c>
      <c r="AM1716" s="24">
        <f t="shared" si="806"/>
        <v>0</v>
      </c>
      <c r="AN1716" s="24"/>
      <c r="AO1716" s="24">
        <f t="shared" si="791"/>
        <v>0</v>
      </c>
      <c r="AP1716" s="24">
        <f t="shared" si="807"/>
        <v>0</v>
      </c>
      <c r="AQ1716" s="24">
        <f t="shared" si="792"/>
        <v>0</v>
      </c>
      <c r="AR1716" s="24">
        <f t="shared" si="793"/>
        <v>0</v>
      </c>
      <c r="AS1716" s="24">
        <f t="shared" si="794"/>
        <v>0</v>
      </c>
      <c r="AT1716" s="24">
        <f t="shared" si="808"/>
        <v>0</v>
      </c>
      <c r="AU1716" s="24">
        <f t="shared" si="817"/>
        <v>0</v>
      </c>
      <c r="AV1716" s="24">
        <v>0</v>
      </c>
      <c r="AW1716" s="24">
        <f t="shared" si="820"/>
        <v>0</v>
      </c>
      <c r="AX1716" s="24">
        <v>0</v>
      </c>
      <c r="AY1716" s="24">
        <f t="shared" si="809"/>
        <v>0</v>
      </c>
      <c r="AZ1716" s="24">
        <f t="shared" si="810"/>
        <v>0</v>
      </c>
      <c r="BA1716" s="24">
        <f t="shared" si="795"/>
        <v>0</v>
      </c>
      <c r="BB1716" s="24">
        <f t="shared" si="796"/>
        <v>0</v>
      </c>
      <c r="BC1716" s="24">
        <f t="shared" si="797"/>
        <v>0</v>
      </c>
      <c r="BD1716" s="24">
        <f t="shared" si="798"/>
        <v>0</v>
      </c>
      <c r="BE1716" s="24">
        <f t="shared" si="799"/>
        <v>0</v>
      </c>
      <c r="BF1716" s="24">
        <f t="shared" si="811"/>
        <v>0</v>
      </c>
      <c r="BG1716" s="24">
        <f t="shared" si="818"/>
        <v>0</v>
      </c>
      <c r="BH1716" s="24">
        <v>0</v>
      </c>
      <c r="BI1716" s="24">
        <f t="shared" si="812"/>
        <v>0</v>
      </c>
      <c r="BJ1716" s="24">
        <v>0</v>
      </c>
      <c r="BK1716" s="24">
        <f t="shared" si="813"/>
        <v>0</v>
      </c>
      <c r="BL1716" s="24">
        <f t="shared" si="814"/>
        <v>0</v>
      </c>
      <c r="BM1716" s="24">
        <f t="shared" si="800"/>
        <v>0</v>
      </c>
      <c r="BN1716" s="24">
        <f t="shared" si="801"/>
        <v>0</v>
      </c>
      <c r="BO1716" s="24">
        <f t="shared" si="802"/>
        <v>0</v>
      </c>
      <c r="BP1716" s="24">
        <f t="shared" si="803"/>
        <v>0</v>
      </c>
      <c r="BQ1716" s="24">
        <f t="shared" si="804"/>
        <v>0</v>
      </c>
      <c r="BR1716" s="24">
        <f t="shared" si="815"/>
        <v>0</v>
      </c>
      <c r="BS1716" s="24">
        <f t="shared" si="819"/>
        <v>0</v>
      </c>
      <c r="BT1716" s="24">
        <v>0</v>
      </c>
      <c r="BU1716" s="24">
        <f t="shared" si="816"/>
        <v>0</v>
      </c>
      <c r="BV1716" s="24">
        <v>0</v>
      </c>
    </row>
    <row r="1717" spans="1:74">
      <c r="A1717" s="87">
        <v>1708</v>
      </c>
      <c r="B1717" s="1"/>
      <c r="C1717" s="1"/>
      <c r="D1717" s="2"/>
      <c r="E1717" s="3"/>
      <c r="F1717" s="4"/>
      <c r="G1717" s="5"/>
      <c r="H1717" s="4"/>
      <c r="I1717" s="5"/>
      <c r="J1717" s="6"/>
      <c r="K1717" s="5"/>
      <c r="L1717" s="5"/>
      <c r="M1717" s="5"/>
      <c r="N1717" s="7"/>
      <c r="O1717" s="38"/>
      <c r="P1717" s="5"/>
      <c r="Q1717" s="5"/>
      <c r="R1717" s="7"/>
      <c r="S1717" s="38"/>
      <c r="T1717" s="5"/>
      <c r="U1717" s="5"/>
      <c r="V1717" s="55"/>
      <c r="W1717" s="38"/>
      <c r="X1717" s="5"/>
      <c r="Y1717" s="5"/>
      <c r="Z1717" s="55"/>
      <c r="AA1717" s="36">
        <f>IF(Dane!$E$3=1,AO1717+BA1717+BM1717,IF(Dane!$E$3=2,AU1717+BG1717+BS1717,AW1717+BI1717+BU1717))</f>
        <v>0</v>
      </c>
      <c r="AB1717" s="16">
        <f>IF(Dane!$E$3=1,AP1717+BB1717+BN1717,IF(Dane!$E$3=2,AV1717+BH1717+BT1717,AX1717+BJ1717+BV1717))</f>
        <v>0</v>
      </c>
      <c r="AC1717" s="16">
        <f>IF(((K1717*Dane!$C$9)-AA1717)&lt;0,0,(K1717*Dane!$C$9)-AA1717)</f>
        <v>0</v>
      </c>
      <c r="AD1717" s="37">
        <f>IFERROR(IF(((L1717*Dane!$C$9)-AB1717)&lt;0,0,(L1717*Dane!$C$9)-AB1717),0)</f>
        <v>0</v>
      </c>
      <c r="AE1717" s="97"/>
      <c r="AF1717" s="77">
        <f>IF(Dane!$E$3=1,AO1717,IF(Dane!$E$3=2,AU1717,AW1717))</f>
        <v>0</v>
      </c>
      <c r="AG1717" s="77">
        <f>IF(Dane!$E$3=1,AP1717,IF(Dane!$E$3=2,AV1717,AX1717))</f>
        <v>0</v>
      </c>
      <c r="AH1717" s="77">
        <f>IF(Dane!$E$3=1,BA1717,IF(Dane!$E$3=2,BG1717,BI1717))</f>
        <v>0</v>
      </c>
      <c r="AI1717" s="77">
        <f>IF(Dane!$E$3=1,BB1717,IF(Dane!$E$3=2,BH1717,BJ1717))</f>
        <v>0</v>
      </c>
      <c r="AJ1717" s="77">
        <f>IF(Dane!$E$3=1,BM1717,IF(Dane!$E$3=2,BS1717,BU1717))</f>
        <v>0</v>
      </c>
      <c r="AK1717" s="77">
        <f>IF(Dane!$E$3=1,BN1717,IF(Dane!$E$3=2,BT1717,BV1717))</f>
        <v>0</v>
      </c>
      <c r="AL1717" s="24">
        <f t="shared" si="805"/>
        <v>0</v>
      </c>
      <c r="AM1717" s="24">
        <f t="shared" si="806"/>
        <v>0</v>
      </c>
      <c r="AN1717" s="24"/>
      <c r="AO1717" s="24">
        <f t="shared" si="791"/>
        <v>0</v>
      </c>
      <c r="AP1717" s="24">
        <f t="shared" si="807"/>
        <v>0</v>
      </c>
      <c r="AQ1717" s="24">
        <f t="shared" si="792"/>
        <v>0</v>
      </c>
      <c r="AR1717" s="24">
        <f t="shared" si="793"/>
        <v>0</v>
      </c>
      <c r="AS1717" s="24">
        <f t="shared" si="794"/>
        <v>0</v>
      </c>
      <c r="AT1717" s="24">
        <f t="shared" si="808"/>
        <v>0</v>
      </c>
      <c r="AU1717" s="24">
        <f t="shared" si="817"/>
        <v>0</v>
      </c>
      <c r="AV1717" s="24">
        <v>0</v>
      </c>
      <c r="AW1717" s="24">
        <f t="shared" si="820"/>
        <v>0</v>
      </c>
      <c r="AX1717" s="24">
        <v>0</v>
      </c>
      <c r="AY1717" s="24">
        <f t="shared" si="809"/>
        <v>0</v>
      </c>
      <c r="AZ1717" s="24">
        <f t="shared" si="810"/>
        <v>0</v>
      </c>
      <c r="BA1717" s="24">
        <f t="shared" si="795"/>
        <v>0</v>
      </c>
      <c r="BB1717" s="24">
        <f t="shared" si="796"/>
        <v>0</v>
      </c>
      <c r="BC1717" s="24">
        <f t="shared" si="797"/>
        <v>0</v>
      </c>
      <c r="BD1717" s="24">
        <f t="shared" si="798"/>
        <v>0</v>
      </c>
      <c r="BE1717" s="24">
        <f t="shared" si="799"/>
        <v>0</v>
      </c>
      <c r="BF1717" s="24">
        <f t="shared" si="811"/>
        <v>0</v>
      </c>
      <c r="BG1717" s="24">
        <f t="shared" si="818"/>
        <v>0</v>
      </c>
      <c r="BH1717" s="24">
        <v>0</v>
      </c>
      <c r="BI1717" s="24">
        <f t="shared" si="812"/>
        <v>0</v>
      </c>
      <c r="BJ1717" s="24">
        <v>0</v>
      </c>
      <c r="BK1717" s="24">
        <f t="shared" si="813"/>
        <v>0</v>
      </c>
      <c r="BL1717" s="24">
        <f t="shared" si="814"/>
        <v>0</v>
      </c>
      <c r="BM1717" s="24">
        <f t="shared" si="800"/>
        <v>0</v>
      </c>
      <c r="BN1717" s="24">
        <f t="shared" si="801"/>
        <v>0</v>
      </c>
      <c r="BO1717" s="24">
        <f t="shared" si="802"/>
        <v>0</v>
      </c>
      <c r="BP1717" s="24">
        <f t="shared" si="803"/>
        <v>0</v>
      </c>
      <c r="BQ1717" s="24">
        <f t="shared" si="804"/>
        <v>0</v>
      </c>
      <c r="BR1717" s="24">
        <f t="shared" si="815"/>
        <v>0</v>
      </c>
      <c r="BS1717" s="24">
        <f t="shared" si="819"/>
        <v>0</v>
      </c>
      <c r="BT1717" s="24">
        <v>0</v>
      </c>
      <c r="BU1717" s="24">
        <f t="shared" si="816"/>
        <v>0</v>
      </c>
      <c r="BV1717" s="24">
        <v>0</v>
      </c>
    </row>
    <row r="1718" spans="1:74">
      <c r="A1718" s="87">
        <v>1709</v>
      </c>
      <c r="B1718" s="1"/>
      <c r="C1718" s="1"/>
      <c r="D1718" s="2"/>
      <c r="E1718" s="3"/>
      <c r="F1718" s="4"/>
      <c r="G1718" s="5"/>
      <c r="H1718" s="4"/>
      <c r="I1718" s="5"/>
      <c r="J1718" s="6"/>
      <c r="K1718" s="5"/>
      <c r="L1718" s="5"/>
      <c r="M1718" s="5"/>
      <c r="N1718" s="7"/>
      <c r="O1718" s="38"/>
      <c r="P1718" s="5"/>
      <c r="Q1718" s="5"/>
      <c r="R1718" s="7"/>
      <c r="S1718" s="38"/>
      <c r="T1718" s="5"/>
      <c r="U1718" s="5"/>
      <c r="V1718" s="55"/>
      <c r="W1718" s="38"/>
      <c r="X1718" s="5"/>
      <c r="Y1718" s="5"/>
      <c r="Z1718" s="55"/>
      <c r="AA1718" s="36">
        <f>IF(Dane!$E$3=1,AO1718+BA1718+BM1718,IF(Dane!$E$3=2,AU1718+BG1718+BS1718,AW1718+BI1718+BU1718))</f>
        <v>0</v>
      </c>
      <c r="AB1718" s="16">
        <f>IF(Dane!$E$3=1,AP1718+BB1718+BN1718,IF(Dane!$E$3=2,AV1718+BH1718+BT1718,AX1718+BJ1718+BV1718))</f>
        <v>0</v>
      </c>
      <c r="AC1718" s="16">
        <f>IF(((K1718*Dane!$C$9)-AA1718)&lt;0,0,(K1718*Dane!$C$9)-AA1718)</f>
        <v>0</v>
      </c>
      <c r="AD1718" s="37">
        <f>IFERROR(IF(((L1718*Dane!$C$9)-AB1718)&lt;0,0,(L1718*Dane!$C$9)-AB1718),0)</f>
        <v>0</v>
      </c>
      <c r="AE1718" s="97"/>
      <c r="AF1718" s="77">
        <f>IF(Dane!$E$3=1,AO1718,IF(Dane!$E$3=2,AU1718,AW1718))</f>
        <v>0</v>
      </c>
      <c r="AG1718" s="77">
        <f>IF(Dane!$E$3=1,AP1718,IF(Dane!$E$3=2,AV1718,AX1718))</f>
        <v>0</v>
      </c>
      <c r="AH1718" s="77">
        <f>IF(Dane!$E$3=1,BA1718,IF(Dane!$E$3=2,BG1718,BI1718))</f>
        <v>0</v>
      </c>
      <c r="AI1718" s="77">
        <f>IF(Dane!$E$3=1,BB1718,IF(Dane!$E$3=2,BH1718,BJ1718))</f>
        <v>0</v>
      </c>
      <c r="AJ1718" s="77">
        <f>IF(Dane!$E$3=1,BM1718,IF(Dane!$E$3=2,BS1718,BU1718))</f>
        <v>0</v>
      </c>
      <c r="AK1718" s="77">
        <f>IF(Dane!$E$3=1,BN1718,IF(Dane!$E$3=2,BT1718,BV1718))</f>
        <v>0</v>
      </c>
      <c r="AL1718" s="24">
        <f t="shared" si="805"/>
        <v>0</v>
      </c>
      <c r="AM1718" s="24">
        <f t="shared" si="806"/>
        <v>0</v>
      </c>
      <c r="AN1718" s="24"/>
      <c r="AO1718" s="24">
        <f t="shared" si="791"/>
        <v>0</v>
      </c>
      <c r="AP1718" s="24">
        <f t="shared" si="807"/>
        <v>0</v>
      </c>
      <c r="AQ1718" s="24">
        <f t="shared" si="792"/>
        <v>0</v>
      </c>
      <c r="AR1718" s="24">
        <f t="shared" si="793"/>
        <v>0</v>
      </c>
      <c r="AS1718" s="24">
        <f t="shared" si="794"/>
        <v>0</v>
      </c>
      <c r="AT1718" s="24">
        <f t="shared" si="808"/>
        <v>0</v>
      </c>
      <c r="AU1718" s="24">
        <f t="shared" si="817"/>
        <v>0</v>
      </c>
      <c r="AV1718" s="24">
        <v>0</v>
      </c>
      <c r="AW1718" s="24">
        <f t="shared" si="820"/>
        <v>0</v>
      </c>
      <c r="AX1718" s="24">
        <v>0</v>
      </c>
      <c r="AY1718" s="24">
        <f t="shared" si="809"/>
        <v>0</v>
      </c>
      <c r="AZ1718" s="24">
        <f t="shared" si="810"/>
        <v>0</v>
      </c>
      <c r="BA1718" s="24">
        <f t="shared" si="795"/>
        <v>0</v>
      </c>
      <c r="BB1718" s="24">
        <f t="shared" si="796"/>
        <v>0</v>
      </c>
      <c r="BC1718" s="24">
        <f t="shared" si="797"/>
        <v>0</v>
      </c>
      <c r="BD1718" s="24">
        <f t="shared" si="798"/>
        <v>0</v>
      </c>
      <c r="BE1718" s="24">
        <f t="shared" si="799"/>
        <v>0</v>
      </c>
      <c r="BF1718" s="24">
        <f t="shared" si="811"/>
        <v>0</v>
      </c>
      <c r="BG1718" s="24">
        <f t="shared" si="818"/>
        <v>0</v>
      </c>
      <c r="BH1718" s="24">
        <v>0</v>
      </c>
      <c r="BI1718" s="24">
        <f t="shared" si="812"/>
        <v>0</v>
      </c>
      <c r="BJ1718" s="24">
        <v>0</v>
      </c>
      <c r="BK1718" s="24">
        <f t="shared" si="813"/>
        <v>0</v>
      </c>
      <c r="BL1718" s="24">
        <f t="shared" si="814"/>
        <v>0</v>
      </c>
      <c r="BM1718" s="24">
        <f t="shared" si="800"/>
        <v>0</v>
      </c>
      <c r="BN1718" s="24">
        <f t="shared" si="801"/>
        <v>0</v>
      </c>
      <c r="BO1718" s="24">
        <f t="shared" si="802"/>
        <v>0</v>
      </c>
      <c r="BP1718" s="24">
        <f t="shared" si="803"/>
        <v>0</v>
      </c>
      <c r="BQ1718" s="24">
        <f t="shared" si="804"/>
        <v>0</v>
      </c>
      <c r="BR1718" s="24">
        <f t="shared" si="815"/>
        <v>0</v>
      </c>
      <c r="BS1718" s="24">
        <f t="shared" si="819"/>
        <v>0</v>
      </c>
      <c r="BT1718" s="24">
        <v>0</v>
      </c>
      <c r="BU1718" s="24">
        <f t="shared" si="816"/>
        <v>0</v>
      </c>
      <c r="BV1718" s="24">
        <v>0</v>
      </c>
    </row>
    <row r="1719" spans="1:74">
      <c r="A1719" s="87">
        <v>1710</v>
      </c>
      <c r="B1719" s="1"/>
      <c r="C1719" s="1"/>
      <c r="D1719" s="2"/>
      <c r="E1719" s="3"/>
      <c r="F1719" s="4"/>
      <c r="G1719" s="5"/>
      <c r="H1719" s="4"/>
      <c r="I1719" s="5"/>
      <c r="J1719" s="6"/>
      <c r="K1719" s="5"/>
      <c r="L1719" s="5"/>
      <c r="M1719" s="5"/>
      <c r="N1719" s="7"/>
      <c r="O1719" s="38"/>
      <c r="P1719" s="5"/>
      <c r="Q1719" s="5"/>
      <c r="R1719" s="7"/>
      <c r="S1719" s="38"/>
      <c r="T1719" s="5"/>
      <c r="U1719" s="5"/>
      <c r="V1719" s="55"/>
      <c r="W1719" s="38"/>
      <c r="X1719" s="5"/>
      <c r="Y1719" s="5"/>
      <c r="Z1719" s="55"/>
      <c r="AA1719" s="36">
        <f>IF(Dane!$E$3=1,AO1719+BA1719+BM1719,IF(Dane!$E$3=2,AU1719+BG1719+BS1719,AW1719+BI1719+BU1719))</f>
        <v>0</v>
      </c>
      <c r="AB1719" s="16">
        <f>IF(Dane!$E$3=1,AP1719+BB1719+BN1719,IF(Dane!$E$3=2,AV1719+BH1719+BT1719,AX1719+BJ1719+BV1719))</f>
        <v>0</v>
      </c>
      <c r="AC1719" s="16">
        <f>IF(((K1719*Dane!$C$9)-AA1719)&lt;0,0,(K1719*Dane!$C$9)-AA1719)</f>
        <v>0</v>
      </c>
      <c r="AD1719" s="37">
        <f>IFERROR(IF(((L1719*Dane!$C$9)-AB1719)&lt;0,0,(L1719*Dane!$C$9)-AB1719),0)</f>
        <v>0</v>
      </c>
      <c r="AE1719" s="97"/>
      <c r="AF1719" s="77">
        <f>IF(Dane!$E$3=1,AO1719,IF(Dane!$E$3=2,AU1719,AW1719))</f>
        <v>0</v>
      </c>
      <c r="AG1719" s="77">
        <f>IF(Dane!$E$3=1,AP1719,IF(Dane!$E$3=2,AV1719,AX1719))</f>
        <v>0</v>
      </c>
      <c r="AH1719" s="77">
        <f>IF(Dane!$E$3=1,BA1719,IF(Dane!$E$3=2,BG1719,BI1719))</f>
        <v>0</v>
      </c>
      <c r="AI1719" s="77">
        <f>IF(Dane!$E$3=1,BB1719,IF(Dane!$E$3=2,BH1719,BJ1719))</f>
        <v>0</v>
      </c>
      <c r="AJ1719" s="77">
        <f>IF(Dane!$E$3=1,BM1719,IF(Dane!$E$3=2,BS1719,BU1719))</f>
        <v>0</v>
      </c>
      <c r="AK1719" s="77">
        <f>IF(Dane!$E$3=1,BN1719,IF(Dane!$E$3=2,BT1719,BV1719))</f>
        <v>0</v>
      </c>
      <c r="AL1719" s="24">
        <f t="shared" si="805"/>
        <v>0</v>
      </c>
      <c r="AM1719" s="24">
        <f t="shared" si="806"/>
        <v>0</v>
      </c>
      <c r="AN1719" s="24"/>
      <c r="AO1719" s="24">
        <f t="shared" si="791"/>
        <v>0</v>
      </c>
      <c r="AP1719" s="24">
        <f t="shared" si="807"/>
        <v>0</v>
      </c>
      <c r="AQ1719" s="24">
        <f t="shared" si="792"/>
        <v>0</v>
      </c>
      <c r="AR1719" s="24">
        <f t="shared" si="793"/>
        <v>0</v>
      </c>
      <c r="AS1719" s="24">
        <f t="shared" si="794"/>
        <v>0</v>
      </c>
      <c r="AT1719" s="24">
        <f t="shared" si="808"/>
        <v>0</v>
      </c>
      <c r="AU1719" s="24">
        <f t="shared" si="817"/>
        <v>0</v>
      </c>
      <c r="AV1719" s="24">
        <v>0</v>
      </c>
      <c r="AW1719" s="24">
        <f t="shared" si="820"/>
        <v>0</v>
      </c>
      <c r="AX1719" s="24">
        <v>0</v>
      </c>
      <c r="AY1719" s="24">
        <f t="shared" si="809"/>
        <v>0</v>
      </c>
      <c r="AZ1719" s="24">
        <f t="shared" si="810"/>
        <v>0</v>
      </c>
      <c r="BA1719" s="24">
        <f t="shared" si="795"/>
        <v>0</v>
      </c>
      <c r="BB1719" s="24">
        <f t="shared" si="796"/>
        <v>0</v>
      </c>
      <c r="BC1719" s="24">
        <f t="shared" si="797"/>
        <v>0</v>
      </c>
      <c r="BD1719" s="24">
        <f t="shared" si="798"/>
        <v>0</v>
      </c>
      <c r="BE1719" s="24">
        <f t="shared" si="799"/>
        <v>0</v>
      </c>
      <c r="BF1719" s="24">
        <f t="shared" si="811"/>
        <v>0</v>
      </c>
      <c r="BG1719" s="24">
        <f t="shared" si="818"/>
        <v>0</v>
      </c>
      <c r="BH1719" s="24">
        <v>0</v>
      </c>
      <c r="BI1719" s="24">
        <f t="shared" si="812"/>
        <v>0</v>
      </c>
      <c r="BJ1719" s="24">
        <v>0</v>
      </c>
      <c r="BK1719" s="24">
        <f t="shared" si="813"/>
        <v>0</v>
      </c>
      <c r="BL1719" s="24">
        <f t="shared" si="814"/>
        <v>0</v>
      </c>
      <c r="BM1719" s="24">
        <f t="shared" si="800"/>
        <v>0</v>
      </c>
      <c r="BN1719" s="24">
        <f t="shared" si="801"/>
        <v>0</v>
      </c>
      <c r="BO1719" s="24">
        <f t="shared" si="802"/>
        <v>0</v>
      </c>
      <c r="BP1719" s="24">
        <f t="shared" si="803"/>
        <v>0</v>
      </c>
      <c r="BQ1719" s="24">
        <f t="shared" si="804"/>
        <v>0</v>
      </c>
      <c r="BR1719" s="24">
        <f t="shared" si="815"/>
        <v>0</v>
      </c>
      <c r="BS1719" s="24">
        <f t="shared" si="819"/>
        <v>0</v>
      </c>
      <c r="BT1719" s="24">
        <v>0</v>
      </c>
      <c r="BU1719" s="24">
        <f t="shared" si="816"/>
        <v>0</v>
      </c>
      <c r="BV1719" s="24">
        <v>0</v>
      </c>
    </row>
    <row r="1720" spans="1:74">
      <c r="A1720" s="87">
        <v>1711</v>
      </c>
      <c r="B1720" s="1"/>
      <c r="C1720" s="1"/>
      <c r="D1720" s="2"/>
      <c r="E1720" s="3"/>
      <c r="F1720" s="4"/>
      <c r="G1720" s="5"/>
      <c r="H1720" s="4"/>
      <c r="I1720" s="5"/>
      <c r="J1720" s="6"/>
      <c r="K1720" s="5"/>
      <c r="L1720" s="5"/>
      <c r="M1720" s="5"/>
      <c r="N1720" s="7"/>
      <c r="O1720" s="38"/>
      <c r="P1720" s="5"/>
      <c r="Q1720" s="5"/>
      <c r="R1720" s="7"/>
      <c r="S1720" s="38"/>
      <c r="T1720" s="5"/>
      <c r="U1720" s="5"/>
      <c r="V1720" s="55"/>
      <c r="W1720" s="38"/>
      <c r="X1720" s="5"/>
      <c r="Y1720" s="5"/>
      <c r="Z1720" s="55"/>
      <c r="AA1720" s="36">
        <f>IF(Dane!$E$3=1,AO1720+BA1720+BM1720,IF(Dane!$E$3=2,AU1720+BG1720+BS1720,AW1720+BI1720+BU1720))</f>
        <v>0</v>
      </c>
      <c r="AB1720" s="16">
        <f>IF(Dane!$E$3=1,AP1720+BB1720+BN1720,IF(Dane!$E$3=2,AV1720+BH1720+BT1720,AX1720+BJ1720+BV1720))</f>
        <v>0</v>
      </c>
      <c r="AC1720" s="16">
        <f>IF(((K1720*Dane!$C$9)-AA1720)&lt;0,0,(K1720*Dane!$C$9)-AA1720)</f>
        <v>0</v>
      </c>
      <c r="AD1720" s="37">
        <f>IFERROR(IF(((L1720*Dane!$C$9)-AB1720)&lt;0,0,(L1720*Dane!$C$9)-AB1720),0)</f>
        <v>0</v>
      </c>
      <c r="AE1720" s="97"/>
      <c r="AF1720" s="77">
        <f>IF(Dane!$E$3=1,AO1720,IF(Dane!$E$3=2,AU1720,AW1720))</f>
        <v>0</v>
      </c>
      <c r="AG1720" s="77">
        <f>IF(Dane!$E$3=1,AP1720,IF(Dane!$E$3=2,AV1720,AX1720))</f>
        <v>0</v>
      </c>
      <c r="AH1720" s="77">
        <f>IF(Dane!$E$3=1,BA1720,IF(Dane!$E$3=2,BG1720,BI1720))</f>
        <v>0</v>
      </c>
      <c r="AI1720" s="77">
        <f>IF(Dane!$E$3=1,BB1720,IF(Dane!$E$3=2,BH1720,BJ1720))</f>
        <v>0</v>
      </c>
      <c r="AJ1720" s="77">
        <f>IF(Dane!$E$3=1,BM1720,IF(Dane!$E$3=2,BS1720,BU1720))</f>
        <v>0</v>
      </c>
      <c r="AK1720" s="77">
        <f>IF(Dane!$E$3=1,BN1720,IF(Dane!$E$3=2,BT1720,BV1720))</f>
        <v>0</v>
      </c>
      <c r="AL1720" s="24">
        <f t="shared" si="805"/>
        <v>0</v>
      </c>
      <c r="AM1720" s="24">
        <f t="shared" si="806"/>
        <v>0</v>
      </c>
      <c r="AN1720" s="24"/>
      <c r="AO1720" s="24">
        <f t="shared" si="791"/>
        <v>0</v>
      </c>
      <c r="AP1720" s="24">
        <f t="shared" si="807"/>
        <v>0</v>
      </c>
      <c r="AQ1720" s="24">
        <f t="shared" si="792"/>
        <v>0</v>
      </c>
      <c r="AR1720" s="24">
        <f t="shared" si="793"/>
        <v>0</v>
      </c>
      <c r="AS1720" s="24">
        <f t="shared" si="794"/>
        <v>0</v>
      </c>
      <c r="AT1720" s="24">
        <f t="shared" si="808"/>
        <v>0</v>
      </c>
      <c r="AU1720" s="24">
        <f t="shared" si="817"/>
        <v>0</v>
      </c>
      <c r="AV1720" s="24">
        <v>0</v>
      </c>
      <c r="AW1720" s="24">
        <f t="shared" si="820"/>
        <v>0</v>
      </c>
      <c r="AX1720" s="24">
        <v>0</v>
      </c>
      <c r="AY1720" s="24">
        <f t="shared" si="809"/>
        <v>0</v>
      </c>
      <c r="AZ1720" s="24">
        <f t="shared" si="810"/>
        <v>0</v>
      </c>
      <c r="BA1720" s="24">
        <f t="shared" si="795"/>
        <v>0</v>
      </c>
      <c r="BB1720" s="24">
        <f t="shared" si="796"/>
        <v>0</v>
      </c>
      <c r="BC1720" s="24">
        <f t="shared" si="797"/>
        <v>0</v>
      </c>
      <c r="BD1720" s="24">
        <f t="shared" si="798"/>
        <v>0</v>
      </c>
      <c r="BE1720" s="24">
        <f t="shared" si="799"/>
        <v>0</v>
      </c>
      <c r="BF1720" s="24">
        <f t="shared" si="811"/>
        <v>0</v>
      </c>
      <c r="BG1720" s="24">
        <f t="shared" si="818"/>
        <v>0</v>
      </c>
      <c r="BH1720" s="24">
        <v>0</v>
      </c>
      <c r="BI1720" s="24">
        <f t="shared" si="812"/>
        <v>0</v>
      </c>
      <c r="BJ1720" s="24">
        <v>0</v>
      </c>
      <c r="BK1720" s="24">
        <f t="shared" si="813"/>
        <v>0</v>
      </c>
      <c r="BL1720" s="24">
        <f t="shared" si="814"/>
        <v>0</v>
      </c>
      <c r="BM1720" s="24">
        <f t="shared" si="800"/>
        <v>0</v>
      </c>
      <c r="BN1720" s="24">
        <f t="shared" si="801"/>
        <v>0</v>
      </c>
      <c r="BO1720" s="24">
        <f t="shared" si="802"/>
        <v>0</v>
      </c>
      <c r="BP1720" s="24">
        <f t="shared" si="803"/>
        <v>0</v>
      </c>
      <c r="BQ1720" s="24">
        <f t="shared" si="804"/>
        <v>0</v>
      </c>
      <c r="BR1720" s="24">
        <f t="shared" si="815"/>
        <v>0</v>
      </c>
      <c r="BS1720" s="24">
        <f t="shared" si="819"/>
        <v>0</v>
      </c>
      <c r="BT1720" s="24">
        <v>0</v>
      </c>
      <c r="BU1720" s="24">
        <f t="shared" si="816"/>
        <v>0</v>
      </c>
      <c r="BV1720" s="24">
        <v>0</v>
      </c>
    </row>
    <row r="1721" spans="1:74">
      <c r="A1721" s="87">
        <v>1712</v>
      </c>
      <c r="B1721" s="1"/>
      <c r="C1721" s="1"/>
      <c r="D1721" s="2"/>
      <c r="E1721" s="3"/>
      <c r="F1721" s="4"/>
      <c r="G1721" s="5"/>
      <c r="H1721" s="4"/>
      <c r="I1721" s="5"/>
      <c r="J1721" s="6"/>
      <c r="K1721" s="5"/>
      <c r="L1721" s="5"/>
      <c r="M1721" s="5"/>
      <c r="N1721" s="7"/>
      <c r="O1721" s="38"/>
      <c r="P1721" s="5"/>
      <c r="Q1721" s="5"/>
      <c r="R1721" s="7"/>
      <c r="S1721" s="38"/>
      <c r="T1721" s="5"/>
      <c r="U1721" s="5"/>
      <c r="V1721" s="55"/>
      <c r="W1721" s="38"/>
      <c r="X1721" s="5"/>
      <c r="Y1721" s="5"/>
      <c r="Z1721" s="55"/>
      <c r="AA1721" s="36">
        <f>IF(Dane!$E$3=1,AO1721+BA1721+BM1721,IF(Dane!$E$3=2,AU1721+BG1721+BS1721,AW1721+BI1721+BU1721))</f>
        <v>0</v>
      </c>
      <c r="AB1721" s="16">
        <f>IF(Dane!$E$3=1,AP1721+BB1721+BN1721,IF(Dane!$E$3=2,AV1721+BH1721+BT1721,AX1721+BJ1721+BV1721))</f>
        <v>0</v>
      </c>
      <c r="AC1721" s="16">
        <f>IF(((K1721*Dane!$C$9)-AA1721)&lt;0,0,(K1721*Dane!$C$9)-AA1721)</f>
        <v>0</v>
      </c>
      <c r="AD1721" s="37">
        <f>IFERROR(IF(((L1721*Dane!$C$9)-AB1721)&lt;0,0,(L1721*Dane!$C$9)-AB1721),0)</f>
        <v>0</v>
      </c>
      <c r="AE1721" s="97"/>
      <c r="AF1721" s="77">
        <f>IF(Dane!$E$3=1,AO1721,IF(Dane!$E$3=2,AU1721,AW1721))</f>
        <v>0</v>
      </c>
      <c r="AG1721" s="77">
        <f>IF(Dane!$E$3=1,AP1721,IF(Dane!$E$3=2,AV1721,AX1721))</f>
        <v>0</v>
      </c>
      <c r="AH1721" s="77">
        <f>IF(Dane!$E$3=1,BA1721,IF(Dane!$E$3=2,BG1721,BI1721))</f>
        <v>0</v>
      </c>
      <c r="AI1721" s="77">
        <f>IF(Dane!$E$3=1,BB1721,IF(Dane!$E$3=2,BH1721,BJ1721))</f>
        <v>0</v>
      </c>
      <c r="AJ1721" s="77">
        <f>IF(Dane!$E$3=1,BM1721,IF(Dane!$E$3=2,BS1721,BU1721))</f>
        <v>0</v>
      </c>
      <c r="AK1721" s="77">
        <f>IF(Dane!$E$3=1,BN1721,IF(Dane!$E$3=2,BT1721,BV1721))</f>
        <v>0</v>
      </c>
      <c r="AL1721" s="24">
        <f t="shared" si="805"/>
        <v>0</v>
      </c>
      <c r="AM1721" s="24">
        <f t="shared" si="806"/>
        <v>0</v>
      </c>
      <c r="AN1721" s="24"/>
      <c r="AO1721" s="24">
        <f t="shared" si="791"/>
        <v>0</v>
      </c>
      <c r="AP1721" s="24">
        <f t="shared" si="807"/>
        <v>0</v>
      </c>
      <c r="AQ1721" s="24">
        <f t="shared" si="792"/>
        <v>0</v>
      </c>
      <c r="AR1721" s="24">
        <f t="shared" si="793"/>
        <v>0</v>
      </c>
      <c r="AS1721" s="24">
        <f t="shared" si="794"/>
        <v>0</v>
      </c>
      <c r="AT1721" s="24">
        <f t="shared" si="808"/>
        <v>0</v>
      </c>
      <c r="AU1721" s="24">
        <f t="shared" si="817"/>
        <v>0</v>
      </c>
      <c r="AV1721" s="24">
        <v>0</v>
      </c>
      <c r="AW1721" s="24">
        <f t="shared" si="820"/>
        <v>0</v>
      </c>
      <c r="AX1721" s="24">
        <v>0</v>
      </c>
      <c r="AY1721" s="24">
        <f t="shared" si="809"/>
        <v>0</v>
      </c>
      <c r="AZ1721" s="24">
        <f t="shared" si="810"/>
        <v>0</v>
      </c>
      <c r="BA1721" s="24">
        <f t="shared" si="795"/>
        <v>0</v>
      </c>
      <c r="BB1721" s="24">
        <f t="shared" si="796"/>
        <v>0</v>
      </c>
      <c r="BC1721" s="24">
        <f t="shared" si="797"/>
        <v>0</v>
      </c>
      <c r="BD1721" s="24">
        <f t="shared" si="798"/>
        <v>0</v>
      </c>
      <c r="BE1721" s="24">
        <f t="shared" si="799"/>
        <v>0</v>
      </c>
      <c r="BF1721" s="24">
        <f t="shared" si="811"/>
        <v>0</v>
      </c>
      <c r="BG1721" s="24">
        <f t="shared" si="818"/>
        <v>0</v>
      </c>
      <c r="BH1721" s="24">
        <v>0</v>
      </c>
      <c r="BI1721" s="24">
        <f t="shared" si="812"/>
        <v>0</v>
      </c>
      <c r="BJ1721" s="24">
        <v>0</v>
      </c>
      <c r="BK1721" s="24">
        <f t="shared" si="813"/>
        <v>0</v>
      </c>
      <c r="BL1721" s="24">
        <f t="shared" si="814"/>
        <v>0</v>
      </c>
      <c r="BM1721" s="24">
        <f t="shared" si="800"/>
        <v>0</v>
      </c>
      <c r="BN1721" s="24">
        <f t="shared" si="801"/>
        <v>0</v>
      </c>
      <c r="BO1721" s="24">
        <f t="shared" si="802"/>
        <v>0</v>
      </c>
      <c r="BP1721" s="24">
        <f t="shared" si="803"/>
        <v>0</v>
      </c>
      <c r="BQ1721" s="24">
        <f t="shared" si="804"/>
        <v>0</v>
      </c>
      <c r="BR1721" s="24">
        <f t="shared" si="815"/>
        <v>0</v>
      </c>
      <c r="BS1721" s="24">
        <f t="shared" si="819"/>
        <v>0</v>
      </c>
      <c r="BT1721" s="24">
        <v>0</v>
      </c>
      <c r="BU1721" s="24">
        <f t="shared" si="816"/>
        <v>0</v>
      </c>
      <c r="BV1721" s="24">
        <v>0</v>
      </c>
    </row>
    <row r="1722" spans="1:74">
      <c r="A1722" s="87">
        <v>1713</v>
      </c>
      <c r="B1722" s="1"/>
      <c r="C1722" s="1"/>
      <c r="D1722" s="2"/>
      <c r="E1722" s="3"/>
      <c r="F1722" s="4"/>
      <c r="G1722" s="5"/>
      <c r="H1722" s="4"/>
      <c r="I1722" s="5"/>
      <c r="J1722" s="6"/>
      <c r="K1722" s="5"/>
      <c r="L1722" s="5"/>
      <c r="M1722" s="5"/>
      <c r="N1722" s="7"/>
      <c r="O1722" s="38"/>
      <c r="P1722" s="5"/>
      <c r="Q1722" s="5"/>
      <c r="R1722" s="7"/>
      <c r="S1722" s="38"/>
      <c r="T1722" s="5"/>
      <c r="U1722" s="5"/>
      <c r="V1722" s="55"/>
      <c r="W1722" s="38"/>
      <c r="X1722" s="5"/>
      <c r="Y1722" s="5"/>
      <c r="Z1722" s="55"/>
      <c r="AA1722" s="36">
        <f>IF(Dane!$E$3=1,AO1722+BA1722+BM1722,IF(Dane!$E$3=2,AU1722+BG1722+BS1722,AW1722+BI1722+BU1722))</f>
        <v>0</v>
      </c>
      <c r="AB1722" s="16">
        <f>IF(Dane!$E$3=1,AP1722+BB1722+BN1722,IF(Dane!$E$3=2,AV1722+BH1722+BT1722,AX1722+BJ1722+BV1722))</f>
        <v>0</v>
      </c>
      <c r="AC1722" s="16">
        <f>IF(((K1722*Dane!$C$9)-AA1722)&lt;0,0,(K1722*Dane!$C$9)-AA1722)</f>
        <v>0</v>
      </c>
      <c r="AD1722" s="37">
        <f>IFERROR(IF(((L1722*Dane!$C$9)-AB1722)&lt;0,0,(L1722*Dane!$C$9)-AB1722),0)</f>
        <v>0</v>
      </c>
      <c r="AE1722" s="97"/>
      <c r="AF1722" s="77">
        <f>IF(Dane!$E$3=1,AO1722,IF(Dane!$E$3=2,AU1722,AW1722))</f>
        <v>0</v>
      </c>
      <c r="AG1722" s="77">
        <f>IF(Dane!$E$3=1,AP1722,IF(Dane!$E$3=2,AV1722,AX1722))</f>
        <v>0</v>
      </c>
      <c r="AH1722" s="77">
        <f>IF(Dane!$E$3=1,BA1722,IF(Dane!$E$3=2,BG1722,BI1722))</f>
        <v>0</v>
      </c>
      <c r="AI1722" s="77">
        <f>IF(Dane!$E$3=1,BB1722,IF(Dane!$E$3=2,BH1722,BJ1722))</f>
        <v>0</v>
      </c>
      <c r="AJ1722" s="77">
        <f>IF(Dane!$E$3=1,BM1722,IF(Dane!$E$3=2,BS1722,BU1722))</f>
        <v>0</v>
      </c>
      <c r="AK1722" s="77">
        <f>IF(Dane!$E$3=1,BN1722,IF(Dane!$E$3=2,BT1722,BV1722))</f>
        <v>0</v>
      </c>
      <c r="AL1722" s="24">
        <f t="shared" si="805"/>
        <v>0</v>
      </c>
      <c r="AM1722" s="24">
        <f t="shared" si="806"/>
        <v>0</v>
      </c>
      <c r="AN1722" s="24"/>
      <c r="AO1722" s="24">
        <f t="shared" si="791"/>
        <v>0</v>
      </c>
      <c r="AP1722" s="24">
        <f t="shared" si="807"/>
        <v>0</v>
      </c>
      <c r="AQ1722" s="24">
        <f t="shared" si="792"/>
        <v>0</v>
      </c>
      <c r="AR1722" s="24">
        <f t="shared" si="793"/>
        <v>0</v>
      </c>
      <c r="AS1722" s="24">
        <f t="shared" si="794"/>
        <v>0</v>
      </c>
      <c r="AT1722" s="24">
        <f t="shared" si="808"/>
        <v>0</v>
      </c>
      <c r="AU1722" s="24">
        <f t="shared" si="817"/>
        <v>0</v>
      </c>
      <c r="AV1722" s="24">
        <v>0</v>
      </c>
      <c r="AW1722" s="24">
        <f t="shared" si="820"/>
        <v>0</v>
      </c>
      <c r="AX1722" s="24">
        <v>0</v>
      </c>
      <c r="AY1722" s="24">
        <f t="shared" si="809"/>
        <v>0</v>
      </c>
      <c r="AZ1722" s="24">
        <f t="shared" si="810"/>
        <v>0</v>
      </c>
      <c r="BA1722" s="24">
        <f t="shared" si="795"/>
        <v>0</v>
      </c>
      <c r="BB1722" s="24">
        <f t="shared" si="796"/>
        <v>0</v>
      </c>
      <c r="BC1722" s="24">
        <f t="shared" si="797"/>
        <v>0</v>
      </c>
      <c r="BD1722" s="24">
        <f t="shared" si="798"/>
        <v>0</v>
      </c>
      <c r="BE1722" s="24">
        <f t="shared" si="799"/>
        <v>0</v>
      </c>
      <c r="BF1722" s="24">
        <f t="shared" si="811"/>
        <v>0</v>
      </c>
      <c r="BG1722" s="24">
        <f t="shared" si="818"/>
        <v>0</v>
      </c>
      <c r="BH1722" s="24">
        <v>0</v>
      </c>
      <c r="BI1722" s="24">
        <f t="shared" si="812"/>
        <v>0</v>
      </c>
      <c r="BJ1722" s="24">
        <v>0</v>
      </c>
      <c r="BK1722" s="24">
        <f t="shared" si="813"/>
        <v>0</v>
      </c>
      <c r="BL1722" s="24">
        <f t="shared" si="814"/>
        <v>0</v>
      </c>
      <c r="BM1722" s="24">
        <f t="shared" si="800"/>
        <v>0</v>
      </c>
      <c r="BN1722" s="24">
        <f t="shared" si="801"/>
        <v>0</v>
      </c>
      <c r="BO1722" s="24">
        <f t="shared" si="802"/>
        <v>0</v>
      </c>
      <c r="BP1722" s="24">
        <f t="shared" si="803"/>
        <v>0</v>
      </c>
      <c r="BQ1722" s="24">
        <f t="shared" si="804"/>
        <v>0</v>
      </c>
      <c r="BR1722" s="24">
        <f t="shared" si="815"/>
        <v>0</v>
      </c>
      <c r="BS1722" s="24">
        <f t="shared" si="819"/>
        <v>0</v>
      </c>
      <c r="BT1722" s="24">
        <v>0</v>
      </c>
      <c r="BU1722" s="24">
        <f t="shared" si="816"/>
        <v>0</v>
      </c>
      <c r="BV1722" s="24">
        <v>0</v>
      </c>
    </row>
    <row r="1723" spans="1:74">
      <c r="A1723" s="87">
        <v>1714</v>
      </c>
      <c r="B1723" s="1"/>
      <c r="C1723" s="1"/>
      <c r="D1723" s="2"/>
      <c r="E1723" s="3"/>
      <c r="F1723" s="4"/>
      <c r="G1723" s="5"/>
      <c r="H1723" s="4"/>
      <c r="I1723" s="5"/>
      <c r="J1723" s="6"/>
      <c r="K1723" s="5"/>
      <c r="L1723" s="5"/>
      <c r="M1723" s="5"/>
      <c r="N1723" s="7"/>
      <c r="O1723" s="38"/>
      <c r="P1723" s="5"/>
      <c r="Q1723" s="5"/>
      <c r="R1723" s="7"/>
      <c r="S1723" s="38"/>
      <c r="T1723" s="5"/>
      <c r="U1723" s="5"/>
      <c r="V1723" s="55"/>
      <c r="W1723" s="38"/>
      <c r="X1723" s="5"/>
      <c r="Y1723" s="5"/>
      <c r="Z1723" s="55"/>
      <c r="AA1723" s="36">
        <f>IF(Dane!$E$3=1,AO1723+BA1723+BM1723,IF(Dane!$E$3=2,AU1723+BG1723+BS1723,AW1723+BI1723+BU1723))</f>
        <v>0</v>
      </c>
      <c r="AB1723" s="16">
        <f>IF(Dane!$E$3=1,AP1723+BB1723+BN1723,IF(Dane!$E$3=2,AV1723+BH1723+BT1723,AX1723+BJ1723+BV1723))</f>
        <v>0</v>
      </c>
      <c r="AC1723" s="16">
        <f>IF(((K1723*Dane!$C$9)-AA1723)&lt;0,0,(K1723*Dane!$C$9)-AA1723)</f>
        <v>0</v>
      </c>
      <c r="AD1723" s="37">
        <f>IFERROR(IF(((L1723*Dane!$C$9)-AB1723)&lt;0,0,(L1723*Dane!$C$9)-AB1723),0)</f>
        <v>0</v>
      </c>
      <c r="AE1723" s="97"/>
      <c r="AF1723" s="77">
        <f>IF(Dane!$E$3=1,AO1723,IF(Dane!$E$3=2,AU1723,AW1723))</f>
        <v>0</v>
      </c>
      <c r="AG1723" s="77">
        <f>IF(Dane!$E$3=1,AP1723,IF(Dane!$E$3=2,AV1723,AX1723))</f>
        <v>0</v>
      </c>
      <c r="AH1723" s="77">
        <f>IF(Dane!$E$3=1,BA1723,IF(Dane!$E$3=2,BG1723,BI1723))</f>
        <v>0</v>
      </c>
      <c r="AI1723" s="77">
        <f>IF(Dane!$E$3=1,BB1723,IF(Dane!$E$3=2,BH1723,BJ1723))</f>
        <v>0</v>
      </c>
      <c r="AJ1723" s="77">
        <f>IF(Dane!$E$3=1,BM1723,IF(Dane!$E$3=2,BS1723,BU1723))</f>
        <v>0</v>
      </c>
      <c r="AK1723" s="77">
        <f>IF(Dane!$E$3=1,BN1723,IF(Dane!$E$3=2,BT1723,BV1723))</f>
        <v>0</v>
      </c>
      <c r="AL1723" s="24">
        <f t="shared" si="805"/>
        <v>0</v>
      </c>
      <c r="AM1723" s="24">
        <f t="shared" si="806"/>
        <v>0</v>
      </c>
      <c r="AN1723" s="24"/>
      <c r="AO1723" s="24">
        <f t="shared" si="791"/>
        <v>0</v>
      </c>
      <c r="AP1723" s="24">
        <f t="shared" si="807"/>
        <v>0</v>
      </c>
      <c r="AQ1723" s="24">
        <f t="shared" si="792"/>
        <v>0</v>
      </c>
      <c r="AR1723" s="24">
        <f t="shared" si="793"/>
        <v>0</v>
      </c>
      <c r="AS1723" s="24">
        <f t="shared" si="794"/>
        <v>0</v>
      </c>
      <c r="AT1723" s="24">
        <f t="shared" si="808"/>
        <v>0</v>
      </c>
      <c r="AU1723" s="24">
        <f t="shared" si="817"/>
        <v>0</v>
      </c>
      <c r="AV1723" s="24">
        <v>0</v>
      </c>
      <c r="AW1723" s="24">
        <f t="shared" si="820"/>
        <v>0</v>
      </c>
      <c r="AX1723" s="24">
        <v>0</v>
      </c>
      <c r="AY1723" s="24">
        <f t="shared" si="809"/>
        <v>0</v>
      </c>
      <c r="AZ1723" s="24">
        <f t="shared" si="810"/>
        <v>0</v>
      </c>
      <c r="BA1723" s="24">
        <f t="shared" si="795"/>
        <v>0</v>
      </c>
      <c r="BB1723" s="24">
        <f t="shared" si="796"/>
        <v>0</v>
      </c>
      <c r="BC1723" s="24">
        <f t="shared" si="797"/>
        <v>0</v>
      </c>
      <c r="BD1723" s="24">
        <f t="shared" si="798"/>
        <v>0</v>
      </c>
      <c r="BE1723" s="24">
        <f t="shared" si="799"/>
        <v>0</v>
      </c>
      <c r="BF1723" s="24">
        <f t="shared" si="811"/>
        <v>0</v>
      </c>
      <c r="BG1723" s="24">
        <f t="shared" si="818"/>
        <v>0</v>
      </c>
      <c r="BH1723" s="24">
        <v>0</v>
      </c>
      <c r="BI1723" s="24">
        <f t="shared" si="812"/>
        <v>0</v>
      </c>
      <c r="BJ1723" s="24">
        <v>0</v>
      </c>
      <c r="BK1723" s="24">
        <f t="shared" si="813"/>
        <v>0</v>
      </c>
      <c r="BL1723" s="24">
        <f t="shared" si="814"/>
        <v>0</v>
      </c>
      <c r="BM1723" s="24">
        <f t="shared" si="800"/>
        <v>0</v>
      </c>
      <c r="BN1723" s="24">
        <f t="shared" si="801"/>
        <v>0</v>
      </c>
      <c r="BO1723" s="24">
        <f t="shared" si="802"/>
        <v>0</v>
      </c>
      <c r="BP1723" s="24">
        <f t="shared" si="803"/>
        <v>0</v>
      </c>
      <c r="BQ1723" s="24">
        <f t="shared" si="804"/>
        <v>0</v>
      </c>
      <c r="BR1723" s="24">
        <f t="shared" si="815"/>
        <v>0</v>
      </c>
      <c r="BS1723" s="24">
        <f t="shared" si="819"/>
        <v>0</v>
      </c>
      <c r="BT1723" s="24">
        <v>0</v>
      </c>
      <c r="BU1723" s="24">
        <f t="shared" si="816"/>
        <v>0</v>
      </c>
      <c r="BV1723" s="24">
        <v>0</v>
      </c>
    </row>
    <row r="1724" spans="1:74">
      <c r="A1724" s="87">
        <v>1715</v>
      </c>
      <c r="B1724" s="1"/>
      <c r="C1724" s="1"/>
      <c r="D1724" s="2"/>
      <c r="E1724" s="3"/>
      <c r="F1724" s="4"/>
      <c r="G1724" s="5"/>
      <c r="H1724" s="4"/>
      <c r="I1724" s="5"/>
      <c r="J1724" s="6"/>
      <c r="K1724" s="5"/>
      <c r="L1724" s="5"/>
      <c r="M1724" s="5"/>
      <c r="N1724" s="7"/>
      <c r="O1724" s="38"/>
      <c r="P1724" s="5"/>
      <c r="Q1724" s="5"/>
      <c r="R1724" s="7"/>
      <c r="S1724" s="38"/>
      <c r="T1724" s="5"/>
      <c r="U1724" s="5"/>
      <c r="V1724" s="55"/>
      <c r="W1724" s="38"/>
      <c r="X1724" s="5"/>
      <c r="Y1724" s="5"/>
      <c r="Z1724" s="55"/>
      <c r="AA1724" s="36">
        <f>IF(Dane!$E$3=1,AO1724+BA1724+BM1724,IF(Dane!$E$3=2,AU1724+BG1724+BS1724,AW1724+BI1724+BU1724))</f>
        <v>0</v>
      </c>
      <c r="AB1724" s="16">
        <f>IF(Dane!$E$3=1,AP1724+BB1724+BN1724,IF(Dane!$E$3=2,AV1724+BH1724+BT1724,AX1724+BJ1724+BV1724))</f>
        <v>0</v>
      </c>
      <c r="AC1724" s="16">
        <f>IF(((K1724*Dane!$C$9)-AA1724)&lt;0,0,(K1724*Dane!$C$9)-AA1724)</f>
        <v>0</v>
      </c>
      <c r="AD1724" s="37">
        <f>IFERROR(IF(((L1724*Dane!$C$9)-AB1724)&lt;0,0,(L1724*Dane!$C$9)-AB1724),0)</f>
        <v>0</v>
      </c>
      <c r="AE1724" s="97"/>
      <c r="AF1724" s="77">
        <f>IF(Dane!$E$3=1,AO1724,IF(Dane!$E$3=2,AU1724,AW1724))</f>
        <v>0</v>
      </c>
      <c r="AG1724" s="77">
        <f>IF(Dane!$E$3=1,AP1724,IF(Dane!$E$3=2,AV1724,AX1724))</f>
        <v>0</v>
      </c>
      <c r="AH1724" s="77">
        <f>IF(Dane!$E$3=1,BA1724,IF(Dane!$E$3=2,BG1724,BI1724))</f>
        <v>0</v>
      </c>
      <c r="AI1724" s="77">
        <f>IF(Dane!$E$3=1,BB1724,IF(Dane!$E$3=2,BH1724,BJ1724))</f>
        <v>0</v>
      </c>
      <c r="AJ1724" s="77">
        <f>IF(Dane!$E$3=1,BM1724,IF(Dane!$E$3=2,BS1724,BU1724))</f>
        <v>0</v>
      </c>
      <c r="AK1724" s="77">
        <f>IF(Dane!$E$3=1,BN1724,IF(Dane!$E$3=2,BT1724,BV1724))</f>
        <v>0</v>
      </c>
      <c r="AL1724" s="24">
        <f t="shared" si="805"/>
        <v>0</v>
      </c>
      <c r="AM1724" s="24">
        <f t="shared" si="806"/>
        <v>0</v>
      </c>
      <c r="AN1724" s="24"/>
      <c r="AO1724" s="24">
        <f t="shared" si="791"/>
        <v>0</v>
      </c>
      <c r="AP1724" s="24">
        <f t="shared" si="807"/>
        <v>0</v>
      </c>
      <c r="AQ1724" s="24">
        <f t="shared" si="792"/>
        <v>0</v>
      </c>
      <c r="AR1724" s="24">
        <f t="shared" si="793"/>
        <v>0</v>
      </c>
      <c r="AS1724" s="24">
        <f t="shared" si="794"/>
        <v>0</v>
      </c>
      <c r="AT1724" s="24">
        <f t="shared" si="808"/>
        <v>0</v>
      </c>
      <c r="AU1724" s="24">
        <f t="shared" si="817"/>
        <v>0</v>
      </c>
      <c r="AV1724" s="24">
        <v>0</v>
      </c>
      <c r="AW1724" s="24">
        <f t="shared" si="820"/>
        <v>0</v>
      </c>
      <c r="AX1724" s="24">
        <v>0</v>
      </c>
      <c r="AY1724" s="24">
        <f t="shared" si="809"/>
        <v>0</v>
      </c>
      <c r="AZ1724" s="24">
        <f t="shared" si="810"/>
        <v>0</v>
      </c>
      <c r="BA1724" s="24">
        <f t="shared" si="795"/>
        <v>0</v>
      </c>
      <c r="BB1724" s="24">
        <f t="shared" si="796"/>
        <v>0</v>
      </c>
      <c r="BC1724" s="24">
        <f t="shared" si="797"/>
        <v>0</v>
      </c>
      <c r="BD1724" s="24">
        <f t="shared" si="798"/>
        <v>0</v>
      </c>
      <c r="BE1724" s="24">
        <f t="shared" si="799"/>
        <v>0</v>
      </c>
      <c r="BF1724" s="24">
        <f t="shared" si="811"/>
        <v>0</v>
      </c>
      <c r="BG1724" s="24">
        <f t="shared" si="818"/>
        <v>0</v>
      </c>
      <c r="BH1724" s="24">
        <v>0</v>
      </c>
      <c r="BI1724" s="24">
        <f t="shared" si="812"/>
        <v>0</v>
      </c>
      <c r="BJ1724" s="24">
        <v>0</v>
      </c>
      <c r="BK1724" s="24">
        <f t="shared" si="813"/>
        <v>0</v>
      </c>
      <c r="BL1724" s="24">
        <f t="shared" si="814"/>
        <v>0</v>
      </c>
      <c r="BM1724" s="24">
        <f t="shared" si="800"/>
        <v>0</v>
      </c>
      <c r="BN1724" s="24">
        <f t="shared" si="801"/>
        <v>0</v>
      </c>
      <c r="BO1724" s="24">
        <f t="shared" si="802"/>
        <v>0</v>
      </c>
      <c r="BP1724" s="24">
        <f t="shared" si="803"/>
        <v>0</v>
      </c>
      <c r="BQ1724" s="24">
        <f t="shared" si="804"/>
        <v>0</v>
      </c>
      <c r="BR1724" s="24">
        <f t="shared" si="815"/>
        <v>0</v>
      </c>
      <c r="BS1724" s="24">
        <f t="shared" si="819"/>
        <v>0</v>
      </c>
      <c r="BT1724" s="24">
        <v>0</v>
      </c>
      <c r="BU1724" s="24">
        <f t="shared" si="816"/>
        <v>0</v>
      </c>
      <c r="BV1724" s="24">
        <v>0</v>
      </c>
    </row>
    <row r="1725" spans="1:74">
      <c r="A1725" s="87">
        <v>1716</v>
      </c>
      <c r="B1725" s="1"/>
      <c r="C1725" s="1"/>
      <c r="D1725" s="2"/>
      <c r="E1725" s="3"/>
      <c r="F1725" s="4"/>
      <c r="G1725" s="5"/>
      <c r="H1725" s="4"/>
      <c r="I1725" s="5"/>
      <c r="J1725" s="6"/>
      <c r="K1725" s="5"/>
      <c r="L1725" s="5"/>
      <c r="M1725" s="5"/>
      <c r="N1725" s="7"/>
      <c r="O1725" s="38"/>
      <c r="P1725" s="5"/>
      <c r="Q1725" s="5"/>
      <c r="R1725" s="7"/>
      <c r="S1725" s="38"/>
      <c r="T1725" s="5"/>
      <c r="U1725" s="5"/>
      <c r="V1725" s="55"/>
      <c r="W1725" s="38"/>
      <c r="X1725" s="5"/>
      <c r="Y1725" s="5"/>
      <c r="Z1725" s="55"/>
      <c r="AA1725" s="36">
        <f>IF(Dane!$E$3=1,AO1725+BA1725+BM1725,IF(Dane!$E$3=2,AU1725+BG1725+BS1725,AW1725+BI1725+BU1725))</f>
        <v>0</v>
      </c>
      <c r="AB1725" s="16">
        <f>IF(Dane!$E$3=1,AP1725+BB1725+BN1725,IF(Dane!$E$3=2,AV1725+BH1725+BT1725,AX1725+BJ1725+BV1725))</f>
        <v>0</v>
      </c>
      <c r="AC1725" s="16">
        <f>IF(((K1725*Dane!$C$9)-AA1725)&lt;0,0,(K1725*Dane!$C$9)-AA1725)</f>
        <v>0</v>
      </c>
      <c r="AD1725" s="37">
        <f>IFERROR(IF(((L1725*Dane!$C$9)-AB1725)&lt;0,0,(L1725*Dane!$C$9)-AB1725),0)</f>
        <v>0</v>
      </c>
      <c r="AE1725" s="97"/>
      <c r="AF1725" s="77">
        <f>IF(Dane!$E$3=1,AO1725,IF(Dane!$E$3=2,AU1725,AW1725))</f>
        <v>0</v>
      </c>
      <c r="AG1725" s="77">
        <f>IF(Dane!$E$3=1,AP1725,IF(Dane!$E$3=2,AV1725,AX1725))</f>
        <v>0</v>
      </c>
      <c r="AH1725" s="77">
        <f>IF(Dane!$E$3=1,BA1725,IF(Dane!$E$3=2,BG1725,BI1725))</f>
        <v>0</v>
      </c>
      <c r="AI1725" s="77">
        <f>IF(Dane!$E$3=1,BB1725,IF(Dane!$E$3=2,BH1725,BJ1725))</f>
        <v>0</v>
      </c>
      <c r="AJ1725" s="77">
        <f>IF(Dane!$E$3=1,BM1725,IF(Dane!$E$3=2,BS1725,BU1725))</f>
        <v>0</v>
      </c>
      <c r="AK1725" s="77">
        <f>IF(Dane!$E$3=1,BN1725,IF(Dane!$E$3=2,BT1725,BV1725))</f>
        <v>0</v>
      </c>
      <c r="AL1725" s="24">
        <f t="shared" si="805"/>
        <v>0</v>
      </c>
      <c r="AM1725" s="24">
        <f t="shared" si="806"/>
        <v>0</v>
      </c>
      <c r="AN1725" s="24"/>
      <c r="AO1725" s="24">
        <f t="shared" si="791"/>
        <v>0</v>
      </c>
      <c r="AP1725" s="24">
        <f t="shared" si="807"/>
        <v>0</v>
      </c>
      <c r="AQ1725" s="24">
        <f t="shared" si="792"/>
        <v>0</v>
      </c>
      <c r="AR1725" s="24">
        <f t="shared" si="793"/>
        <v>0</v>
      </c>
      <c r="AS1725" s="24">
        <f t="shared" si="794"/>
        <v>0</v>
      </c>
      <c r="AT1725" s="24">
        <f t="shared" si="808"/>
        <v>0</v>
      </c>
      <c r="AU1725" s="24">
        <f t="shared" si="817"/>
        <v>0</v>
      </c>
      <c r="AV1725" s="24">
        <v>0</v>
      </c>
      <c r="AW1725" s="24">
        <f t="shared" si="820"/>
        <v>0</v>
      </c>
      <c r="AX1725" s="24">
        <v>0</v>
      </c>
      <c r="AY1725" s="24">
        <f t="shared" si="809"/>
        <v>0</v>
      </c>
      <c r="AZ1725" s="24">
        <f t="shared" si="810"/>
        <v>0</v>
      </c>
      <c r="BA1725" s="24">
        <f t="shared" si="795"/>
        <v>0</v>
      </c>
      <c r="BB1725" s="24">
        <f t="shared" si="796"/>
        <v>0</v>
      </c>
      <c r="BC1725" s="24">
        <f t="shared" si="797"/>
        <v>0</v>
      </c>
      <c r="BD1725" s="24">
        <f t="shared" si="798"/>
        <v>0</v>
      </c>
      <c r="BE1725" s="24">
        <f t="shared" si="799"/>
        <v>0</v>
      </c>
      <c r="BF1725" s="24">
        <f t="shared" si="811"/>
        <v>0</v>
      </c>
      <c r="BG1725" s="24">
        <f t="shared" si="818"/>
        <v>0</v>
      </c>
      <c r="BH1725" s="24">
        <v>0</v>
      </c>
      <c r="BI1725" s="24">
        <f t="shared" si="812"/>
        <v>0</v>
      </c>
      <c r="BJ1725" s="24">
        <v>0</v>
      </c>
      <c r="BK1725" s="24">
        <f t="shared" si="813"/>
        <v>0</v>
      </c>
      <c r="BL1725" s="24">
        <f t="shared" si="814"/>
        <v>0</v>
      </c>
      <c r="BM1725" s="24">
        <f t="shared" si="800"/>
        <v>0</v>
      </c>
      <c r="BN1725" s="24">
        <f t="shared" si="801"/>
        <v>0</v>
      </c>
      <c r="BO1725" s="24">
        <f t="shared" si="802"/>
        <v>0</v>
      </c>
      <c r="BP1725" s="24">
        <f t="shared" si="803"/>
        <v>0</v>
      </c>
      <c r="BQ1725" s="24">
        <f t="shared" si="804"/>
        <v>0</v>
      </c>
      <c r="BR1725" s="24">
        <f t="shared" si="815"/>
        <v>0</v>
      </c>
      <c r="BS1725" s="24">
        <f t="shared" si="819"/>
        <v>0</v>
      </c>
      <c r="BT1725" s="24">
        <v>0</v>
      </c>
      <c r="BU1725" s="24">
        <f t="shared" si="816"/>
        <v>0</v>
      </c>
      <c r="BV1725" s="24">
        <v>0</v>
      </c>
    </row>
    <row r="1726" spans="1:74">
      <c r="A1726" s="87">
        <v>1717</v>
      </c>
      <c r="B1726" s="1"/>
      <c r="C1726" s="1"/>
      <c r="D1726" s="2"/>
      <c r="E1726" s="3"/>
      <c r="F1726" s="4"/>
      <c r="G1726" s="5"/>
      <c r="H1726" s="4"/>
      <c r="I1726" s="5"/>
      <c r="J1726" s="6"/>
      <c r="K1726" s="5"/>
      <c r="L1726" s="5"/>
      <c r="M1726" s="5"/>
      <c r="N1726" s="7"/>
      <c r="O1726" s="38"/>
      <c r="P1726" s="5"/>
      <c r="Q1726" s="5"/>
      <c r="R1726" s="7"/>
      <c r="S1726" s="38"/>
      <c r="T1726" s="5"/>
      <c r="U1726" s="5"/>
      <c r="V1726" s="55"/>
      <c r="W1726" s="38"/>
      <c r="X1726" s="5"/>
      <c r="Y1726" s="5"/>
      <c r="Z1726" s="55"/>
      <c r="AA1726" s="36">
        <f>IF(Dane!$E$3=1,AO1726+BA1726+BM1726,IF(Dane!$E$3=2,AU1726+BG1726+BS1726,AW1726+BI1726+BU1726))</f>
        <v>0</v>
      </c>
      <c r="AB1726" s="16">
        <f>IF(Dane!$E$3=1,AP1726+BB1726+BN1726,IF(Dane!$E$3=2,AV1726+BH1726+BT1726,AX1726+BJ1726+BV1726))</f>
        <v>0</v>
      </c>
      <c r="AC1726" s="16">
        <f>IF(((K1726*Dane!$C$9)-AA1726)&lt;0,0,(K1726*Dane!$C$9)-AA1726)</f>
        <v>0</v>
      </c>
      <c r="AD1726" s="37">
        <f>IFERROR(IF(((L1726*Dane!$C$9)-AB1726)&lt;0,0,(L1726*Dane!$C$9)-AB1726),0)</f>
        <v>0</v>
      </c>
      <c r="AE1726" s="97"/>
      <c r="AF1726" s="77">
        <f>IF(Dane!$E$3=1,AO1726,IF(Dane!$E$3=2,AU1726,AW1726))</f>
        <v>0</v>
      </c>
      <c r="AG1726" s="77">
        <f>IF(Dane!$E$3=1,AP1726,IF(Dane!$E$3=2,AV1726,AX1726))</f>
        <v>0</v>
      </c>
      <c r="AH1726" s="77">
        <f>IF(Dane!$E$3=1,BA1726,IF(Dane!$E$3=2,BG1726,BI1726))</f>
        <v>0</v>
      </c>
      <c r="AI1726" s="77">
        <f>IF(Dane!$E$3=1,BB1726,IF(Dane!$E$3=2,BH1726,BJ1726))</f>
        <v>0</v>
      </c>
      <c r="AJ1726" s="77">
        <f>IF(Dane!$E$3=1,BM1726,IF(Dane!$E$3=2,BS1726,BU1726))</f>
        <v>0</v>
      </c>
      <c r="AK1726" s="77">
        <f>IF(Dane!$E$3=1,BN1726,IF(Dane!$E$3=2,BT1726,BV1726))</f>
        <v>0</v>
      </c>
      <c r="AL1726" s="24">
        <f t="shared" si="805"/>
        <v>0</v>
      </c>
      <c r="AM1726" s="24">
        <f t="shared" si="806"/>
        <v>0</v>
      </c>
      <c r="AN1726" s="24"/>
      <c r="AO1726" s="24">
        <f t="shared" si="791"/>
        <v>0</v>
      </c>
      <c r="AP1726" s="24">
        <f t="shared" si="807"/>
        <v>0</v>
      </c>
      <c r="AQ1726" s="24">
        <f t="shared" si="792"/>
        <v>0</v>
      </c>
      <c r="AR1726" s="24">
        <f t="shared" si="793"/>
        <v>0</v>
      </c>
      <c r="AS1726" s="24">
        <f t="shared" si="794"/>
        <v>0</v>
      </c>
      <c r="AT1726" s="24">
        <f t="shared" si="808"/>
        <v>0</v>
      </c>
      <c r="AU1726" s="24">
        <f t="shared" si="817"/>
        <v>0</v>
      </c>
      <c r="AV1726" s="24">
        <v>0</v>
      </c>
      <c r="AW1726" s="24">
        <f t="shared" si="820"/>
        <v>0</v>
      </c>
      <c r="AX1726" s="24">
        <v>0</v>
      </c>
      <c r="AY1726" s="24">
        <f t="shared" si="809"/>
        <v>0</v>
      </c>
      <c r="AZ1726" s="24">
        <f t="shared" si="810"/>
        <v>0</v>
      </c>
      <c r="BA1726" s="24">
        <f t="shared" si="795"/>
        <v>0</v>
      </c>
      <c r="BB1726" s="24">
        <f t="shared" si="796"/>
        <v>0</v>
      </c>
      <c r="BC1726" s="24">
        <f t="shared" si="797"/>
        <v>0</v>
      </c>
      <c r="BD1726" s="24">
        <f t="shared" si="798"/>
        <v>0</v>
      </c>
      <c r="BE1726" s="24">
        <f t="shared" si="799"/>
        <v>0</v>
      </c>
      <c r="BF1726" s="24">
        <f t="shared" si="811"/>
        <v>0</v>
      </c>
      <c r="BG1726" s="24">
        <f t="shared" si="818"/>
        <v>0</v>
      </c>
      <c r="BH1726" s="24">
        <v>0</v>
      </c>
      <c r="BI1726" s="24">
        <f t="shared" si="812"/>
        <v>0</v>
      </c>
      <c r="BJ1726" s="24">
        <v>0</v>
      </c>
      <c r="BK1726" s="24">
        <f t="shared" si="813"/>
        <v>0</v>
      </c>
      <c r="BL1726" s="24">
        <f t="shared" si="814"/>
        <v>0</v>
      </c>
      <c r="BM1726" s="24">
        <f t="shared" si="800"/>
        <v>0</v>
      </c>
      <c r="BN1726" s="24">
        <f t="shared" si="801"/>
        <v>0</v>
      </c>
      <c r="BO1726" s="24">
        <f t="shared" si="802"/>
        <v>0</v>
      </c>
      <c r="BP1726" s="24">
        <f t="shared" si="803"/>
        <v>0</v>
      </c>
      <c r="BQ1726" s="24">
        <f t="shared" si="804"/>
        <v>0</v>
      </c>
      <c r="BR1726" s="24">
        <f t="shared" si="815"/>
        <v>0</v>
      </c>
      <c r="BS1726" s="24">
        <f t="shared" si="819"/>
        <v>0</v>
      </c>
      <c r="BT1726" s="24">
        <v>0</v>
      </c>
      <c r="BU1726" s="24">
        <f t="shared" si="816"/>
        <v>0</v>
      </c>
      <c r="BV1726" s="24">
        <v>0</v>
      </c>
    </row>
    <row r="1727" spans="1:74">
      <c r="A1727" s="87">
        <v>1718</v>
      </c>
      <c r="B1727" s="1"/>
      <c r="C1727" s="1"/>
      <c r="D1727" s="2"/>
      <c r="E1727" s="3"/>
      <c r="F1727" s="4"/>
      <c r="G1727" s="5"/>
      <c r="H1727" s="4"/>
      <c r="I1727" s="5"/>
      <c r="J1727" s="6"/>
      <c r="K1727" s="5"/>
      <c r="L1727" s="5"/>
      <c r="M1727" s="5"/>
      <c r="N1727" s="7"/>
      <c r="O1727" s="38"/>
      <c r="P1727" s="5"/>
      <c r="Q1727" s="5"/>
      <c r="R1727" s="7"/>
      <c r="S1727" s="38"/>
      <c r="T1727" s="5"/>
      <c r="U1727" s="5"/>
      <c r="V1727" s="55"/>
      <c r="W1727" s="38"/>
      <c r="X1727" s="5"/>
      <c r="Y1727" s="5"/>
      <c r="Z1727" s="55"/>
      <c r="AA1727" s="36">
        <f>IF(Dane!$E$3=1,AO1727+BA1727+BM1727,IF(Dane!$E$3=2,AU1727+BG1727+BS1727,AW1727+BI1727+BU1727))</f>
        <v>0</v>
      </c>
      <c r="AB1727" s="16">
        <f>IF(Dane!$E$3=1,AP1727+BB1727+BN1727,IF(Dane!$E$3=2,AV1727+BH1727+BT1727,AX1727+BJ1727+BV1727))</f>
        <v>0</v>
      </c>
      <c r="AC1727" s="16">
        <f>IF(((K1727*Dane!$C$9)-AA1727)&lt;0,0,(K1727*Dane!$C$9)-AA1727)</f>
        <v>0</v>
      </c>
      <c r="AD1727" s="37">
        <f>IFERROR(IF(((L1727*Dane!$C$9)-AB1727)&lt;0,0,(L1727*Dane!$C$9)-AB1727),0)</f>
        <v>0</v>
      </c>
      <c r="AE1727" s="97"/>
      <c r="AF1727" s="77">
        <f>IF(Dane!$E$3=1,AO1727,IF(Dane!$E$3=2,AU1727,AW1727))</f>
        <v>0</v>
      </c>
      <c r="AG1727" s="77">
        <f>IF(Dane!$E$3=1,AP1727,IF(Dane!$E$3=2,AV1727,AX1727))</f>
        <v>0</v>
      </c>
      <c r="AH1727" s="77">
        <f>IF(Dane!$E$3=1,BA1727,IF(Dane!$E$3=2,BG1727,BI1727))</f>
        <v>0</v>
      </c>
      <c r="AI1727" s="77">
        <f>IF(Dane!$E$3=1,BB1727,IF(Dane!$E$3=2,BH1727,BJ1727))</f>
        <v>0</v>
      </c>
      <c r="AJ1727" s="77">
        <f>IF(Dane!$E$3=1,BM1727,IF(Dane!$E$3=2,BS1727,BU1727))</f>
        <v>0</v>
      </c>
      <c r="AK1727" s="77">
        <f>IF(Dane!$E$3=1,BN1727,IF(Dane!$E$3=2,BT1727,BV1727))</f>
        <v>0</v>
      </c>
      <c r="AL1727" s="24">
        <f t="shared" si="805"/>
        <v>0</v>
      </c>
      <c r="AM1727" s="24">
        <f t="shared" si="806"/>
        <v>0</v>
      </c>
      <c r="AN1727" s="24"/>
      <c r="AO1727" s="24">
        <f t="shared" si="791"/>
        <v>0</v>
      </c>
      <c r="AP1727" s="24">
        <f t="shared" si="807"/>
        <v>0</v>
      </c>
      <c r="AQ1727" s="24">
        <f t="shared" si="792"/>
        <v>0</v>
      </c>
      <c r="AR1727" s="24">
        <f t="shared" si="793"/>
        <v>0</v>
      </c>
      <c r="AS1727" s="24">
        <f t="shared" si="794"/>
        <v>0</v>
      </c>
      <c r="AT1727" s="24">
        <f t="shared" si="808"/>
        <v>0</v>
      </c>
      <c r="AU1727" s="24">
        <f t="shared" si="817"/>
        <v>0</v>
      </c>
      <c r="AV1727" s="24">
        <v>0</v>
      </c>
      <c r="AW1727" s="24">
        <f t="shared" si="820"/>
        <v>0</v>
      </c>
      <c r="AX1727" s="24">
        <v>0</v>
      </c>
      <c r="AY1727" s="24">
        <f t="shared" si="809"/>
        <v>0</v>
      </c>
      <c r="AZ1727" s="24">
        <f t="shared" si="810"/>
        <v>0</v>
      </c>
      <c r="BA1727" s="24">
        <f t="shared" si="795"/>
        <v>0</v>
      </c>
      <c r="BB1727" s="24">
        <f t="shared" si="796"/>
        <v>0</v>
      </c>
      <c r="BC1727" s="24">
        <f t="shared" si="797"/>
        <v>0</v>
      </c>
      <c r="BD1727" s="24">
        <f t="shared" si="798"/>
        <v>0</v>
      </c>
      <c r="BE1727" s="24">
        <f t="shared" si="799"/>
        <v>0</v>
      </c>
      <c r="BF1727" s="24">
        <f t="shared" si="811"/>
        <v>0</v>
      </c>
      <c r="BG1727" s="24">
        <f t="shared" si="818"/>
        <v>0</v>
      </c>
      <c r="BH1727" s="24">
        <v>0</v>
      </c>
      <c r="BI1727" s="24">
        <f t="shared" si="812"/>
        <v>0</v>
      </c>
      <c r="BJ1727" s="24">
        <v>0</v>
      </c>
      <c r="BK1727" s="24">
        <f t="shared" si="813"/>
        <v>0</v>
      </c>
      <c r="BL1727" s="24">
        <f t="shared" si="814"/>
        <v>0</v>
      </c>
      <c r="BM1727" s="24">
        <f t="shared" si="800"/>
        <v>0</v>
      </c>
      <c r="BN1727" s="24">
        <f t="shared" si="801"/>
        <v>0</v>
      </c>
      <c r="BO1727" s="24">
        <f t="shared" si="802"/>
        <v>0</v>
      </c>
      <c r="BP1727" s="24">
        <f t="shared" si="803"/>
        <v>0</v>
      </c>
      <c r="BQ1727" s="24">
        <f t="shared" si="804"/>
        <v>0</v>
      </c>
      <c r="BR1727" s="24">
        <f t="shared" si="815"/>
        <v>0</v>
      </c>
      <c r="BS1727" s="24">
        <f t="shared" si="819"/>
        <v>0</v>
      </c>
      <c r="BT1727" s="24">
        <v>0</v>
      </c>
      <c r="BU1727" s="24">
        <f t="shared" si="816"/>
        <v>0</v>
      </c>
      <c r="BV1727" s="24">
        <v>0</v>
      </c>
    </row>
    <row r="1728" spans="1:74">
      <c r="A1728" s="87">
        <v>1719</v>
      </c>
      <c r="B1728" s="1"/>
      <c r="C1728" s="1"/>
      <c r="D1728" s="2"/>
      <c r="E1728" s="3"/>
      <c r="F1728" s="4"/>
      <c r="G1728" s="5"/>
      <c r="H1728" s="4"/>
      <c r="I1728" s="5"/>
      <c r="J1728" s="6"/>
      <c r="K1728" s="5"/>
      <c r="L1728" s="5"/>
      <c r="M1728" s="5"/>
      <c r="N1728" s="7"/>
      <c r="O1728" s="38"/>
      <c r="P1728" s="5"/>
      <c r="Q1728" s="5"/>
      <c r="R1728" s="7"/>
      <c r="S1728" s="38"/>
      <c r="T1728" s="5"/>
      <c r="U1728" s="5"/>
      <c r="V1728" s="55"/>
      <c r="W1728" s="38"/>
      <c r="X1728" s="5"/>
      <c r="Y1728" s="5"/>
      <c r="Z1728" s="55"/>
      <c r="AA1728" s="36">
        <f>IF(Dane!$E$3=1,AO1728+BA1728+BM1728,IF(Dane!$E$3=2,AU1728+BG1728+BS1728,AW1728+BI1728+BU1728))</f>
        <v>0</v>
      </c>
      <c r="AB1728" s="16">
        <f>IF(Dane!$E$3=1,AP1728+BB1728+BN1728,IF(Dane!$E$3=2,AV1728+BH1728+BT1728,AX1728+BJ1728+BV1728))</f>
        <v>0</v>
      </c>
      <c r="AC1728" s="16">
        <f>IF(((K1728*Dane!$C$9)-AA1728)&lt;0,0,(K1728*Dane!$C$9)-AA1728)</f>
        <v>0</v>
      </c>
      <c r="AD1728" s="37">
        <f>IFERROR(IF(((L1728*Dane!$C$9)-AB1728)&lt;0,0,(L1728*Dane!$C$9)-AB1728),0)</f>
        <v>0</v>
      </c>
      <c r="AE1728" s="97"/>
      <c r="AF1728" s="77">
        <f>IF(Dane!$E$3=1,AO1728,IF(Dane!$E$3=2,AU1728,AW1728))</f>
        <v>0</v>
      </c>
      <c r="AG1728" s="77">
        <f>IF(Dane!$E$3=1,AP1728,IF(Dane!$E$3=2,AV1728,AX1728))</f>
        <v>0</v>
      </c>
      <c r="AH1728" s="77">
        <f>IF(Dane!$E$3=1,BA1728,IF(Dane!$E$3=2,BG1728,BI1728))</f>
        <v>0</v>
      </c>
      <c r="AI1728" s="77">
        <f>IF(Dane!$E$3=1,BB1728,IF(Dane!$E$3=2,BH1728,BJ1728))</f>
        <v>0</v>
      </c>
      <c r="AJ1728" s="77">
        <f>IF(Dane!$E$3=1,BM1728,IF(Dane!$E$3=2,BS1728,BU1728))</f>
        <v>0</v>
      </c>
      <c r="AK1728" s="77">
        <f>IF(Dane!$E$3=1,BN1728,IF(Dane!$E$3=2,BT1728,BV1728))</f>
        <v>0</v>
      </c>
      <c r="AL1728" s="24">
        <f t="shared" si="805"/>
        <v>0</v>
      </c>
      <c r="AM1728" s="24">
        <f t="shared" si="806"/>
        <v>0</v>
      </c>
      <c r="AN1728" s="24"/>
      <c r="AO1728" s="24">
        <f t="shared" si="791"/>
        <v>0</v>
      </c>
      <c r="AP1728" s="24">
        <f t="shared" si="807"/>
        <v>0</v>
      </c>
      <c r="AQ1728" s="24">
        <f t="shared" si="792"/>
        <v>0</v>
      </c>
      <c r="AR1728" s="24">
        <f t="shared" si="793"/>
        <v>0</v>
      </c>
      <c r="AS1728" s="24">
        <f t="shared" si="794"/>
        <v>0</v>
      </c>
      <c r="AT1728" s="24">
        <f t="shared" si="808"/>
        <v>0</v>
      </c>
      <c r="AU1728" s="24">
        <f t="shared" si="817"/>
        <v>0</v>
      </c>
      <c r="AV1728" s="24">
        <v>0</v>
      </c>
      <c r="AW1728" s="24">
        <f t="shared" si="820"/>
        <v>0</v>
      </c>
      <c r="AX1728" s="24">
        <v>0</v>
      </c>
      <c r="AY1728" s="24">
        <f t="shared" si="809"/>
        <v>0</v>
      </c>
      <c r="AZ1728" s="24">
        <f t="shared" si="810"/>
        <v>0</v>
      </c>
      <c r="BA1728" s="24">
        <f t="shared" si="795"/>
        <v>0</v>
      </c>
      <c r="BB1728" s="24">
        <f t="shared" si="796"/>
        <v>0</v>
      </c>
      <c r="BC1728" s="24">
        <f t="shared" si="797"/>
        <v>0</v>
      </c>
      <c r="BD1728" s="24">
        <f t="shared" si="798"/>
        <v>0</v>
      </c>
      <c r="BE1728" s="24">
        <f t="shared" si="799"/>
        <v>0</v>
      </c>
      <c r="BF1728" s="24">
        <f t="shared" si="811"/>
        <v>0</v>
      </c>
      <c r="BG1728" s="24">
        <f t="shared" si="818"/>
        <v>0</v>
      </c>
      <c r="BH1728" s="24">
        <v>0</v>
      </c>
      <c r="BI1728" s="24">
        <f t="shared" si="812"/>
        <v>0</v>
      </c>
      <c r="BJ1728" s="24">
        <v>0</v>
      </c>
      <c r="BK1728" s="24">
        <f t="shared" si="813"/>
        <v>0</v>
      </c>
      <c r="BL1728" s="24">
        <f t="shared" si="814"/>
        <v>0</v>
      </c>
      <c r="BM1728" s="24">
        <f t="shared" si="800"/>
        <v>0</v>
      </c>
      <c r="BN1728" s="24">
        <f t="shared" si="801"/>
        <v>0</v>
      </c>
      <c r="BO1728" s="24">
        <f t="shared" si="802"/>
        <v>0</v>
      </c>
      <c r="BP1728" s="24">
        <f t="shared" si="803"/>
        <v>0</v>
      </c>
      <c r="BQ1728" s="24">
        <f t="shared" si="804"/>
        <v>0</v>
      </c>
      <c r="BR1728" s="24">
        <f t="shared" si="815"/>
        <v>0</v>
      </c>
      <c r="BS1728" s="24">
        <f t="shared" si="819"/>
        <v>0</v>
      </c>
      <c r="BT1728" s="24">
        <v>0</v>
      </c>
      <c r="BU1728" s="24">
        <f t="shared" si="816"/>
        <v>0</v>
      </c>
      <c r="BV1728" s="24">
        <v>0</v>
      </c>
    </row>
    <row r="1729" spans="1:74">
      <c r="A1729" s="87">
        <v>1720</v>
      </c>
      <c r="B1729" s="1"/>
      <c r="C1729" s="1"/>
      <c r="D1729" s="2"/>
      <c r="E1729" s="3"/>
      <c r="F1729" s="4"/>
      <c r="G1729" s="5"/>
      <c r="H1729" s="4"/>
      <c r="I1729" s="5"/>
      <c r="J1729" s="6"/>
      <c r="K1729" s="5"/>
      <c r="L1729" s="5"/>
      <c r="M1729" s="5"/>
      <c r="N1729" s="7"/>
      <c r="O1729" s="38"/>
      <c r="P1729" s="5"/>
      <c r="Q1729" s="5"/>
      <c r="R1729" s="7"/>
      <c r="S1729" s="38"/>
      <c r="T1729" s="5"/>
      <c r="U1729" s="5"/>
      <c r="V1729" s="55"/>
      <c r="W1729" s="38"/>
      <c r="X1729" s="5"/>
      <c r="Y1729" s="5"/>
      <c r="Z1729" s="55"/>
      <c r="AA1729" s="36">
        <f>IF(Dane!$E$3=1,AO1729+BA1729+BM1729,IF(Dane!$E$3=2,AU1729+BG1729+BS1729,AW1729+BI1729+BU1729))</f>
        <v>0</v>
      </c>
      <c r="AB1729" s="16">
        <f>IF(Dane!$E$3=1,AP1729+BB1729+BN1729,IF(Dane!$E$3=2,AV1729+BH1729+BT1729,AX1729+BJ1729+BV1729))</f>
        <v>0</v>
      </c>
      <c r="AC1729" s="16">
        <f>IF(((K1729*Dane!$C$9)-AA1729)&lt;0,0,(K1729*Dane!$C$9)-AA1729)</f>
        <v>0</v>
      </c>
      <c r="AD1729" s="37">
        <f>IFERROR(IF(((L1729*Dane!$C$9)-AB1729)&lt;0,0,(L1729*Dane!$C$9)-AB1729),0)</f>
        <v>0</v>
      </c>
      <c r="AE1729" s="97"/>
      <c r="AF1729" s="77">
        <f>IF(Dane!$E$3=1,AO1729,IF(Dane!$E$3=2,AU1729,AW1729))</f>
        <v>0</v>
      </c>
      <c r="AG1729" s="77">
        <f>IF(Dane!$E$3=1,AP1729,IF(Dane!$E$3=2,AV1729,AX1729))</f>
        <v>0</v>
      </c>
      <c r="AH1729" s="77">
        <f>IF(Dane!$E$3=1,BA1729,IF(Dane!$E$3=2,BG1729,BI1729))</f>
        <v>0</v>
      </c>
      <c r="AI1729" s="77">
        <f>IF(Dane!$E$3=1,BB1729,IF(Dane!$E$3=2,BH1729,BJ1729))</f>
        <v>0</v>
      </c>
      <c r="AJ1729" s="77">
        <f>IF(Dane!$E$3=1,BM1729,IF(Dane!$E$3=2,BS1729,BU1729))</f>
        <v>0</v>
      </c>
      <c r="AK1729" s="77">
        <f>IF(Dane!$E$3=1,BN1729,IF(Dane!$E$3=2,BT1729,BV1729))</f>
        <v>0</v>
      </c>
      <c r="AL1729" s="24">
        <f t="shared" si="805"/>
        <v>0</v>
      </c>
      <c r="AM1729" s="24">
        <f t="shared" si="806"/>
        <v>0</v>
      </c>
      <c r="AN1729" s="24"/>
      <c r="AO1729" s="24">
        <f t="shared" si="791"/>
        <v>0</v>
      </c>
      <c r="AP1729" s="24">
        <f t="shared" si="807"/>
        <v>0</v>
      </c>
      <c r="AQ1729" s="24">
        <f t="shared" si="792"/>
        <v>0</v>
      </c>
      <c r="AR1729" s="24">
        <f t="shared" si="793"/>
        <v>0</v>
      </c>
      <c r="AS1729" s="24">
        <f t="shared" si="794"/>
        <v>0</v>
      </c>
      <c r="AT1729" s="24">
        <f t="shared" si="808"/>
        <v>0</v>
      </c>
      <c r="AU1729" s="24">
        <f t="shared" si="817"/>
        <v>0</v>
      </c>
      <c r="AV1729" s="24">
        <v>0</v>
      </c>
      <c r="AW1729" s="24">
        <f t="shared" si="820"/>
        <v>0</v>
      </c>
      <c r="AX1729" s="24">
        <v>0</v>
      </c>
      <c r="AY1729" s="24">
        <f t="shared" si="809"/>
        <v>0</v>
      </c>
      <c r="AZ1729" s="24">
        <f t="shared" si="810"/>
        <v>0</v>
      </c>
      <c r="BA1729" s="24">
        <f t="shared" si="795"/>
        <v>0</v>
      </c>
      <c r="BB1729" s="24">
        <f t="shared" si="796"/>
        <v>0</v>
      </c>
      <c r="BC1729" s="24">
        <f t="shared" si="797"/>
        <v>0</v>
      </c>
      <c r="BD1729" s="24">
        <f t="shared" si="798"/>
        <v>0</v>
      </c>
      <c r="BE1729" s="24">
        <f t="shared" si="799"/>
        <v>0</v>
      </c>
      <c r="BF1729" s="24">
        <f t="shared" si="811"/>
        <v>0</v>
      </c>
      <c r="BG1729" s="24">
        <f t="shared" si="818"/>
        <v>0</v>
      </c>
      <c r="BH1729" s="24">
        <v>0</v>
      </c>
      <c r="BI1729" s="24">
        <f t="shared" si="812"/>
        <v>0</v>
      </c>
      <c r="BJ1729" s="24">
        <v>0</v>
      </c>
      <c r="BK1729" s="24">
        <f t="shared" si="813"/>
        <v>0</v>
      </c>
      <c r="BL1729" s="24">
        <f t="shared" si="814"/>
        <v>0</v>
      </c>
      <c r="BM1729" s="24">
        <f t="shared" si="800"/>
        <v>0</v>
      </c>
      <c r="BN1729" s="24">
        <f t="shared" si="801"/>
        <v>0</v>
      </c>
      <c r="BO1729" s="24">
        <f t="shared" si="802"/>
        <v>0</v>
      </c>
      <c r="BP1729" s="24">
        <f t="shared" si="803"/>
        <v>0</v>
      </c>
      <c r="BQ1729" s="24">
        <f t="shared" si="804"/>
        <v>0</v>
      </c>
      <c r="BR1729" s="24">
        <f t="shared" si="815"/>
        <v>0</v>
      </c>
      <c r="BS1729" s="24">
        <f t="shared" si="819"/>
        <v>0</v>
      </c>
      <c r="BT1729" s="24">
        <v>0</v>
      </c>
      <c r="BU1729" s="24">
        <f t="shared" si="816"/>
        <v>0</v>
      </c>
      <c r="BV1729" s="24">
        <v>0</v>
      </c>
    </row>
    <row r="1730" spans="1:74">
      <c r="A1730" s="87">
        <v>1721</v>
      </c>
      <c r="B1730" s="1"/>
      <c r="C1730" s="1"/>
      <c r="D1730" s="2"/>
      <c r="E1730" s="3"/>
      <c r="F1730" s="4"/>
      <c r="G1730" s="5"/>
      <c r="H1730" s="4"/>
      <c r="I1730" s="5"/>
      <c r="J1730" s="6"/>
      <c r="K1730" s="5"/>
      <c r="L1730" s="5"/>
      <c r="M1730" s="5"/>
      <c r="N1730" s="7"/>
      <c r="O1730" s="38"/>
      <c r="P1730" s="5"/>
      <c r="Q1730" s="5"/>
      <c r="R1730" s="7"/>
      <c r="S1730" s="38"/>
      <c r="T1730" s="5"/>
      <c r="U1730" s="5"/>
      <c r="V1730" s="55"/>
      <c r="W1730" s="38"/>
      <c r="X1730" s="5"/>
      <c r="Y1730" s="5"/>
      <c r="Z1730" s="55"/>
      <c r="AA1730" s="36">
        <f>IF(Dane!$E$3=1,AO1730+BA1730+BM1730,IF(Dane!$E$3=2,AU1730+BG1730+BS1730,AW1730+BI1730+BU1730))</f>
        <v>0</v>
      </c>
      <c r="AB1730" s="16">
        <f>IF(Dane!$E$3=1,AP1730+BB1730+BN1730,IF(Dane!$E$3=2,AV1730+BH1730+BT1730,AX1730+BJ1730+BV1730))</f>
        <v>0</v>
      </c>
      <c r="AC1730" s="16">
        <f>IF(((K1730*Dane!$C$9)-AA1730)&lt;0,0,(K1730*Dane!$C$9)-AA1730)</f>
        <v>0</v>
      </c>
      <c r="AD1730" s="37">
        <f>IFERROR(IF(((L1730*Dane!$C$9)-AB1730)&lt;0,0,(L1730*Dane!$C$9)-AB1730),0)</f>
        <v>0</v>
      </c>
      <c r="AE1730" s="97"/>
      <c r="AF1730" s="77">
        <f>IF(Dane!$E$3=1,AO1730,IF(Dane!$E$3=2,AU1730,AW1730))</f>
        <v>0</v>
      </c>
      <c r="AG1730" s="77">
        <f>IF(Dane!$E$3=1,AP1730,IF(Dane!$E$3=2,AV1730,AX1730))</f>
        <v>0</v>
      </c>
      <c r="AH1730" s="77">
        <f>IF(Dane!$E$3=1,BA1730,IF(Dane!$E$3=2,BG1730,BI1730))</f>
        <v>0</v>
      </c>
      <c r="AI1730" s="77">
        <f>IF(Dane!$E$3=1,BB1730,IF(Dane!$E$3=2,BH1730,BJ1730))</f>
        <v>0</v>
      </c>
      <c r="AJ1730" s="77">
        <f>IF(Dane!$E$3=1,BM1730,IF(Dane!$E$3=2,BS1730,BU1730))</f>
        <v>0</v>
      </c>
      <c r="AK1730" s="77">
        <f>IF(Dane!$E$3=1,BN1730,IF(Dane!$E$3=2,BT1730,BV1730))</f>
        <v>0</v>
      </c>
      <c r="AL1730" s="24">
        <f t="shared" si="805"/>
        <v>0</v>
      </c>
      <c r="AM1730" s="24">
        <f t="shared" si="806"/>
        <v>0</v>
      </c>
      <c r="AN1730" s="24"/>
      <c r="AO1730" s="24">
        <f t="shared" si="791"/>
        <v>0</v>
      </c>
      <c r="AP1730" s="24">
        <f t="shared" si="807"/>
        <v>0</v>
      </c>
      <c r="AQ1730" s="24">
        <f t="shared" si="792"/>
        <v>0</v>
      </c>
      <c r="AR1730" s="24">
        <f t="shared" si="793"/>
        <v>0</v>
      </c>
      <c r="AS1730" s="24">
        <f t="shared" si="794"/>
        <v>0</v>
      </c>
      <c r="AT1730" s="24">
        <f t="shared" si="808"/>
        <v>0</v>
      </c>
      <c r="AU1730" s="24">
        <f t="shared" si="817"/>
        <v>0</v>
      </c>
      <c r="AV1730" s="24">
        <v>0</v>
      </c>
      <c r="AW1730" s="24">
        <f t="shared" si="820"/>
        <v>0</v>
      </c>
      <c r="AX1730" s="24">
        <v>0</v>
      </c>
      <c r="AY1730" s="24">
        <f t="shared" si="809"/>
        <v>0</v>
      </c>
      <c r="AZ1730" s="24">
        <f t="shared" si="810"/>
        <v>0</v>
      </c>
      <c r="BA1730" s="24">
        <f t="shared" si="795"/>
        <v>0</v>
      </c>
      <c r="BB1730" s="24">
        <f t="shared" si="796"/>
        <v>0</v>
      </c>
      <c r="BC1730" s="24">
        <f t="shared" si="797"/>
        <v>0</v>
      </c>
      <c r="BD1730" s="24">
        <f t="shared" si="798"/>
        <v>0</v>
      </c>
      <c r="BE1730" s="24">
        <f t="shared" si="799"/>
        <v>0</v>
      </c>
      <c r="BF1730" s="24">
        <f t="shared" si="811"/>
        <v>0</v>
      </c>
      <c r="BG1730" s="24">
        <f t="shared" si="818"/>
        <v>0</v>
      </c>
      <c r="BH1730" s="24">
        <v>0</v>
      </c>
      <c r="BI1730" s="24">
        <f t="shared" si="812"/>
        <v>0</v>
      </c>
      <c r="BJ1730" s="24">
        <v>0</v>
      </c>
      <c r="BK1730" s="24">
        <f t="shared" si="813"/>
        <v>0</v>
      </c>
      <c r="BL1730" s="24">
        <f t="shared" si="814"/>
        <v>0</v>
      </c>
      <c r="BM1730" s="24">
        <f t="shared" si="800"/>
        <v>0</v>
      </c>
      <c r="BN1730" s="24">
        <f t="shared" si="801"/>
        <v>0</v>
      </c>
      <c r="BO1730" s="24">
        <f t="shared" si="802"/>
        <v>0</v>
      </c>
      <c r="BP1730" s="24">
        <f t="shared" si="803"/>
        <v>0</v>
      </c>
      <c r="BQ1730" s="24">
        <f t="shared" si="804"/>
        <v>0</v>
      </c>
      <c r="BR1730" s="24">
        <f t="shared" si="815"/>
        <v>0</v>
      </c>
      <c r="BS1730" s="24">
        <f t="shared" si="819"/>
        <v>0</v>
      </c>
      <c r="BT1730" s="24">
        <v>0</v>
      </c>
      <c r="BU1730" s="24">
        <f t="shared" si="816"/>
        <v>0</v>
      </c>
      <c r="BV1730" s="24">
        <v>0</v>
      </c>
    </row>
    <row r="1731" spans="1:74">
      <c r="A1731" s="87">
        <v>1722</v>
      </c>
      <c r="B1731" s="1"/>
      <c r="C1731" s="1"/>
      <c r="D1731" s="2"/>
      <c r="E1731" s="3"/>
      <c r="F1731" s="4"/>
      <c r="G1731" s="5"/>
      <c r="H1731" s="4"/>
      <c r="I1731" s="5"/>
      <c r="J1731" s="6"/>
      <c r="K1731" s="5"/>
      <c r="L1731" s="5"/>
      <c r="M1731" s="5"/>
      <c r="N1731" s="7"/>
      <c r="O1731" s="38"/>
      <c r="P1731" s="5"/>
      <c r="Q1731" s="5"/>
      <c r="R1731" s="7"/>
      <c r="S1731" s="38"/>
      <c r="T1731" s="5"/>
      <c r="U1731" s="5"/>
      <c r="V1731" s="55"/>
      <c r="W1731" s="38"/>
      <c r="X1731" s="5"/>
      <c r="Y1731" s="5"/>
      <c r="Z1731" s="55"/>
      <c r="AA1731" s="36">
        <f>IF(Dane!$E$3=1,AO1731+BA1731+BM1731,IF(Dane!$E$3=2,AU1731+BG1731+BS1731,AW1731+BI1731+BU1731))</f>
        <v>0</v>
      </c>
      <c r="AB1731" s="16">
        <f>IF(Dane!$E$3=1,AP1731+BB1731+BN1731,IF(Dane!$E$3=2,AV1731+BH1731+BT1731,AX1731+BJ1731+BV1731))</f>
        <v>0</v>
      </c>
      <c r="AC1731" s="16">
        <f>IF(((K1731*Dane!$C$9)-AA1731)&lt;0,0,(K1731*Dane!$C$9)-AA1731)</f>
        <v>0</v>
      </c>
      <c r="AD1731" s="37">
        <f>IFERROR(IF(((L1731*Dane!$C$9)-AB1731)&lt;0,0,(L1731*Dane!$C$9)-AB1731),0)</f>
        <v>0</v>
      </c>
      <c r="AE1731" s="97"/>
      <c r="AF1731" s="77">
        <f>IF(Dane!$E$3=1,AO1731,IF(Dane!$E$3=2,AU1731,AW1731))</f>
        <v>0</v>
      </c>
      <c r="AG1731" s="77">
        <f>IF(Dane!$E$3=1,AP1731,IF(Dane!$E$3=2,AV1731,AX1731))</f>
        <v>0</v>
      </c>
      <c r="AH1731" s="77">
        <f>IF(Dane!$E$3=1,BA1731,IF(Dane!$E$3=2,BG1731,BI1731))</f>
        <v>0</v>
      </c>
      <c r="AI1731" s="77">
        <f>IF(Dane!$E$3=1,BB1731,IF(Dane!$E$3=2,BH1731,BJ1731))</f>
        <v>0</v>
      </c>
      <c r="AJ1731" s="77">
        <f>IF(Dane!$E$3=1,BM1731,IF(Dane!$E$3=2,BS1731,BU1731))</f>
        <v>0</v>
      </c>
      <c r="AK1731" s="77">
        <f>IF(Dane!$E$3=1,BN1731,IF(Dane!$E$3=2,BT1731,BV1731))</f>
        <v>0</v>
      </c>
      <c r="AL1731" s="24">
        <f t="shared" si="805"/>
        <v>0</v>
      </c>
      <c r="AM1731" s="24">
        <f t="shared" si="806"/>
        <v>0</v>
      </c>
      <c r="AN1731" s="24"/>
      <c r="AO1731" s="24">
        <f t="shared" si="791"/>
        <v>0</v>
      </c>
      <c r="AP1731" s="24">
        <f t="shared" si="807"/>
        <v>0</v>
      </c>
      <c r="AQ1731" s="24">
        <f t="shared" si="792"/>
        <v>0</v>
      </c>
      <c r="AR1731" s="24">
        <f t="shared" si="793"/>
        <v>0</v>
      </c>
      <c r="AS1731" s="24">
        <f t="shared" si="794"/>
        <v>0</v>
      </c>
      <c r="AT1731" s="24">
        <f t="shared" si="808"/>
        <v>0</v>
      </c>
      <c r="AU1731" s="24">
        <f t="shared" si="817"/>
        <v>0</v>
      </c>
      <c r="AV1731" s="24">
        <v>0</v>
      </c>
      <c r="AW1731" s="24">
        <f t="shared" si="820"/>
        <v>0</v>
      </c>
      <c r="AX1731" s="24">
        <v>0</v>
      </c>
      <c r="AY1731" s="24">
        <f t="shared" si="809"/>
        <v>0</v>
      </c>
      <c r="AZ1731" s="24">
        <f t="shared" si="810"/>
        <v>0</v>
      </c>
      <c r="BA1731" s="24">
        <f t="shared" si="795"/>
        <v>0</v>
      </c>
      <c r="BB1731" s="24">
        <f t="shared" si="796"/>
        <v>0</v>
      </c>
      <c r="BC1731" s="24">
        <f t="shared" si="797"/>
        <v>0</v>
      </c>
      <c r="BD1731" s="24">
        <f t="shared" si="798"/>
        <v>0</v>
      </c>
      <c r="BE1731" s="24">
        <f t="shared" si="799"/>
        <v>0</v>
      </c>
      <c r="BF1731" s="24">
        <f t="shared" si="811"/>
        <v>0</v>
      </c>
      <c r="BG1731" s="24">
        <f t="shared" si="818"/>
        <v>0</v>
      </c>
      <c r="BH1731" s="24">
        <v>0</v>
      </c>
      <c r="BI1731" s="24">
        <f t="shared" si="812"/>
        <v>0</v>
      </c>
      <c r="BJ1731" s="24">
        <v>0</v>
      </c>
      <c r="BK1731" s="24">
        <f t="shared" si="813"/>
        <v>0</v>
      </c>
      <c r="BL1731" s="24">
        <f t="shared" si="814"/>
        <v>0</v>
      </c>
      <c r="BM1731" s="24">
        <f t="shared" si="800"/>
        <v>0</v>
      </c>
      <c r="BN1731" s="24">
        <f t="shared" si="801"/>
        <v>0</v>
      </c>
      <c r="BO1731" s="24">
        <f t="shared" si="802"/>
        <v>0</v>
      </c>
      <c r="BP1731" s="24">
        <f t="shared" si="803"/>
        <v>0</v>
      </c>
      <c r="BQ1731" s="24">
        <f t="shared" si="804"/>
        <v>0</v>
      </c>
      <c r="BR1731" s="24">
        <f t="shared" si="815"/>
        <v>0</v>
      </c>
      <c r="BS1731" s="24">
        <f t="shared" si="819"/>
        <v>0</v>
      </c>
      <c r="BT1731" s="24">
        <v>0</v>
      </c>
      <c r="BU1731" s="24">
        <f t="shared" si="816"/>
        <v>0</v>
      </c>
      <c r="BV1731" s="24">
        <v>0</v>
      </c>
    </row>
    <row r="1732" spans="1:74">
      <c r="A1732" s="87">
        <v>1723</v>
      </c>
      <c r="B1732" s="1"/>
      <c r="C1732" s="1"/>
      <c r="D1732" s="2"/>
      <c r="E1732" s="3"/>
      <c r="F1732" s="4"/>
      <c r="G1732" s="5"/>
      <c r="H1732" s="4"/>
      <c r="I1732" s="5"/>
      <c r="J1732" s="6"/>
      <c r="K1732" s="5"/>
      <c r="L1732" s="5"/>
      <c r="M1732" s="5"/>
      <c r="N1732" s="7"/>
      <c r="O1732" s="38"/>
      <c r="P1732" s="5"/>
      <c r="Q1732" s="5"/>
      <c r="R1732" s="7"/>
      <c r="S1732" s="38"/>
      <c r="T1732" s="5"/>
      <c r="U1732" s="5"/>
      <c r="V1732" s="55"/>
      <c r="W1732" s="38"/>
      <c r="X1732" s="5"/>
      <c r="Y1732" s="5"/>
      <c r="Z1732" s="55"/>
      <c r="AA1732" s="36">
        <f>IF(Dane!$E$3=1,AO1732+BA1732+BM1732,IF(Dane!$E$3=2,AU1732+BG1732+BS1732,AW1732+BI1732+BU1732))</f>
        <v>0</v>
      </c>
      <c r="AB1732" s="16">
        <f>IF(Dane!$E$3=1,AP1732+BB1732+BN1732,IF(Dane!$E$3=2,AV1732+BH1732+BT1732,AX1732+BJ1732+BV1732))</f>
        <v>0</v>
      </c>
      <c r="AC1732" s="16">
        <f>IF(((K1732*Dane!$C$9)-AA1732)&lt;0,0,(K1732*Dane!$C$9)-AA1732)</f>
        <v>0</v>
      </c>
      <c r="AD1732" s="37">
        <f>IFERROR(IF(((L1732*Dane!$C$9)-AB1732)&lt;0,0,(L1732*Dane!$C$9)-AB1732),0)</f>
        <v>0</v>
      </c>
      <c r="AE1732" s="97"/>
      <c r="AF1732" s="77">
        <f>IF(Dane!$E$3=1,AO1732,IF(Dane!$E$3=2,AU1732,AW1732))</f>
        <v>0</v>
      </c>
      <c r="AG1732" s="77">
        <f>IF(Dane!$E$3=1,AP1732,IF(Dane!$E$3=2,AV1732,AX1732))</f>
        <v>0</v>
      </c>
      <c r="AH1732" s="77">
        <f>IF(Dane!$E$3=1,BA1732,IF(Dane!$E$3=2,BG1732,BI1732))</f>
        <v>0</v>
      </c>
      <c r="AI1732" s="77">
        <f>IF(Dane!$E$3=1,BB1732,IF(Dane!$E$3=2,BH1732,BJ1732))</f>
        <v>0</v>
      </c>
      <c r="AJ1732" s="77">
        <f>IF(Dane!$E$3=1,BM1732,IF(Dane!$E$3=2,BS1732,BU1732))</f>
        <v>0</v>
      </c>
      <c r="AK1732" s="77">
        <f>IF(Dane!$E$3=1,BN1732,IF(Dane!$E$3=2,BT1732,BV1732))</f>
        <v>0</v>
      </c>
      <c r="AL1732" s="24">
        <f t="shared" si="805"/>
        <v>0</v>
      </c>
      <c r="AM1732" s="24">
        <f t="shared" si="806"/>
        <v>0</v>
      </c>
      <c r="AN1732" s="24"/>
      <c r="AO1732" s="24">
        <f t="shared" si="791"/>
        <v>0</v>
      </c>
      <c r="AP1732" s="24">
        <f t="shared" si="807"/>
        <v>0</v>
      </c>
      <c r="AQ1732" s="24">
        <f t="shared" si="792"/>
        <v>0</v>
      </c>
      <c r="AR1732" s="24">
        <f t="shared" si="793"/>
        <v>0</v>
      </c>
      <c r="AS1732" s="24">
        <f t="shared" si="794"/>
        <v>0</v>
      </c>
      <c r="AT1732" s="24">
        <f t="shared" si="808"/>
        <v>0</v>
      </c>
      <c r="AU1732" s="24">
        <f t="shared" si="817"/>
        <v>0</v>
      </c>
      <c r="AV1732" s="24">
        <v>0</v>
      </c>
      <c r="AW1732" s="24">
        <f t="shared" si="820"/>
        <v>0</v>
      </c>
      <c r="AX1732" s="24">
        <v>0</v>
      </c>
      <c r="AY1732" s="24">
        <f t="shared" si="809"/>
        <v>0</v>
      </c>
      <c r="AZ1732" s="24">
        <f t="shared" si="810"/>
        <v>0</v>
      </c>
      <c r="BA1732" s="24">
        <f t="shared" si="795"/>
        <v>0</v>
      </c>
      <c r="BB1732" s="24">
        <f t="shared" si="796"/>
        <v>0</v>
      </c>
      <c r="BC1732" s="24">
        <f t="shared" si="797"/>
        <v>0</v>
      </c>
      <c r="BD1732" s="24">
        <f t="shared" si="798"/>
        <v>0</v>
      </c>
      <c r="BE1732" s="24">
        <f t="shared" si="799"/>
        <v>0</v>
      </c>
      <c r="BF1732" s="24">
        <f t="shared" si="811"/>
        <v>0</v>
      </c>
      <c r="BG1732" s="24">
        <f t="shared" si="818"/>
        <v>0</v>
      </c>
      <c r="BH1732" s="24">
        <v>0</v>
      </c>
      <c r="BI1732" s="24">
        <f t="shared" si="812"/>
        <v>0</v>
      </c>
      <c r="BJ1732" s="24">
        <v>0</v>
      </c>
      <c r="BK1732" s="24">
        <f t="shared" si="813"/>
        <v>0</v>
      </c>
      <c r="BL1732" s="24">
        <f t="shared" si="814"/>
        <v>0</v>
      </c>
      <c r="BM1732" s="24">
        <f t="shared" si="800"/>
        <v>0</v>
      </c>
      <c r="BN1732" s="24">
        <f t="shared" si="801"/>
        <v>0</v>
      </c>
      <c r="BO1732" s="24">
        <f t="shared" si="802"/>
        <v>0</v>
      </c>
      <c r="BP1732" s="24">
        <f t="shared" si="803"/>
        <v>0</v>
      </c>
      <c r="BQ1732" s="24">
        <f t="shared" si="804"/>
        <v>0</v>
      </c>
      <c r="BR1732" s="24">
        <f t="shared" si="815"/>
        <v>0</v>
      </c>
      <c r="BS1732" s="24">
        <f t="shared" si="819"/>
        <v>0</v>
      </c>
      <c r="BT1732" s="24">
        <v>0</v>
      </c>
      <c r="BU1732" s="24">
        <f t="shared" si="816"/>
        <v>0</v>
      </c>
      <c r="BV1732" s="24">
        <v>0</v>
      </c>
    </row>
    <row r="1733" spans="1:74">
      <c r="A1733" s="87">
        <v>1724</v>
      </c>
      <c r="B1733" s="1"/>
      <c r="C1733" s="1"/>
      <c r="D1733" s="2"/>
      <c r="E1733" s="3"/>
      <c r="F1733" s="4"/>
      <c r="G1733" s="5"/>
      <c r="H1733" s="4"/>
      <c r="I1733" s="5"/>
      <c r="J1733" s="6"/>
      <c r="K1733" s="5"/>
      <c r="L1733" s="5"/>
      <c r="M1733" s="5"/>
      <c r="N1733" s="7"/>
      <c r="O1733" s="38"/>
      <c r="P1733" s="5"/>
      <c r="Q1733" s="5"/>
      <c r="R1733" s="7"/>
      <c r="S1733" s="38"/>
      <c r="T1733" s="5"/>
      <c r="U1733" s="5"/>
      <c r="V1733" s="55"/>
      <c r="W1733" s="38"/>
      <c r="X1733" s="5"/>
      <c r="Y1733" s="5"/>
      <c r="Z1733" s="55"/>
      <c r="AA1733" s="36">
        <f>IF(Dane!$E$3=1,AO1733+BA1733+BM1733,IF(Dane!$E$3=2,AU1733+BG1733+BS1733,AW1733+BI1733+BU1733))</f>
        <v>0</v>
      </c>
      <c r="AB1733" s="16">
        <f>IF(Dane!$E$3=1,AP1733+BB1733+BN1733,IF(Dane!$E$3=2,AV1733+BH1733+BT1733,AX1733+BJ1733+BV1733))</f>
        <v>0</v>
      </c>
      <c r="AC1733" s="16">
        <f>IF(((K1733*Dane!$C$9)-AA1733)&lt;0,0,(K1733*Dane!$C$9)-AA1733)</f>
        <v>0</v>
      </c>
      <c r="AD1733" s="37">
        <f>IFERROR(IF(((L1733*Dane!$C$9)-AB1733)&lt;0,0,(L1733*Dane!$C$9)-AB1733),0)</f>
        <v>0</v>
      </c>
      <c r="AE1733" s="97"/>
      <c r="AF1733" s="77">
        <f>IF(Dane!$E$3=1,AO1733,IF(Dane!$E$3=2,AU1733,AW1733))</f>
        <v>0</v>
      </c>
      <c r="AG1733" s="77">
        <f>IF(Dane!$E$3=1,AP1733,IF(Dane!$E$3=2,AV1733,AX1733))</f>
        <v>0</v>
      </c>
      <c r="AH1733" s="77">
        <f>IF(Dane!$E$3=1,BA1733,IF(Dane!$E$3=2,BG1733,BI1733))</f>
        <v>0</v>
      </c>
      <c r="AI1733" s="77">
        <f>IF(Dane!$E$3=1,BB1733,IF(Dane!$E$3=2,BH1733,BJ1733))</f>
        <v>0</v>
      </c>
      <c r="AJ1733" s="77">
        <f>IF(Dane!$E$3=1,BM1733,IF(Dane!$E$3=2,BS1733,BU1733))</f>
        <v>0</v>
      </c>
      <c r="AK1733" s="77">
        <f>IF(Dane!$E$3=1,BN1733,IF(Dane!$E$3=2,BT1733,BV1733))</f>
        <v>0</v>
      </c>
      <c r="AL1733" s="24">
        <f t="shared" si="805"/>
        <v>0</v>
      </c>
      <c r="AM1733" s="24">
        <f t="shared" si="806"/>
        <v>0</v>
      </c>
      <c r="AN1733" s="24"/>
      <c r="AO1733" s="24">
        <f t="shared" si="791"/>
        <v>0</v>
      </c>
      <c r="AP1733" s="24">
        <f t="shared" si="807"/>
        <v>0</v>
      </c>
      <c r="AQ1733" s="24">
        <f t="shared" si="792"/>
        <v>0</v>
      </c>
      <c r="AR1733" s="24">
        <f t="shared" si="793"/>
        <v>0</v>
      </c>
      <c r="AS1733" s="24">
        <f t="shared" si="794"/>
        <v>0</v>
      </c>
      <c r="AT1733" s="24">
        <f t="shared" si="808"/>
        <v>0</v>
      </c>
      <c r="AU1733" s="24">
        <f t="shared" si="817"/>
        <v>0</v>
      </c>
      <c r="AV1733" s="24">
        <v>0</v>
      </c>
      <c r="AW1733" s="24">
        <f t="shared" si="820"/>
        <v>0</v>
      </c>
      <c r="AX1733" s="24">
        <v>0</v>
      </c>
      <c r="AY1733" s="24">
        <f t="shared" si="809"/>
        <v>0</v>
      </c>
      <c r="AZ1733" s="24">
        <f t="shared" si="810"/>
        <v>0</v>
      </c>
      <c r="BA1733" s="24">
        <f t="shared" si="795"/>
        <v>0</v>
      </c>
      <c r="BB1733" s="24">
        <f t="shared" si="796"/>
        <v>0</v>
      </c>
      <c r="BC1733" s="24">
        <f t="shared" si="797"/>
        <v>0</v>
      </c>
      <c r="BD1733" s="24">
        <f t="shared" si="798"/>
        <v>0</v>
      </c>
      <c r="BE1733" s="24">
        <f t="shared" si="799"/>
        <v>0</v>
      </c>
      <c r="BF1733" s="24">
        <f t="shared" si="811"/>
        <v>0</v>
      </c>
      <c r="BG1733" s="24">
        <f t="shared" si="818"/>
        <v>0</v>
      </c>
      <c r="BH1733" s="24">
        <v>0</v>
      </c>
      <c r="BI1733" s="24">
        <f t="shared" si="812"/>
        <v>0</v>
      </c>
      <c r="BJ1733" s="24">
        <v>0</v>
      </c>
      <c r="BK1733" s="24">
        <f t="shared" si="813"/>
        <v>0</v>
      </c>
      <c r="BL1733" s="24">
        <f t="shared" si="814"/>
        <v>0</v>
      </c>
      <c r="BM1733" s="24">
        <f t="shared" si="800"/>
        <v>0</v>
      </c>
      <c r="BN1733" s="24">
        <f t="shared" si="801"/>
        <v>0</v>
      </c>
      <c r="BO1733" s="24">
        <f t="shared" si="802"/>
        <v>0</v>
      </c>
      <c r="BP1733" s="24">
        <f t="shared" si="803"/>
        <v>0</v>
      </c>
      <c r="BQ1733" s="24">
        <f t="shared" si="804"/>
        <v>0</v>
      </c>
      <c r="BR1733" s="24">
        <f t="shared" si="815"/>
        <v>0</v>
      </c>
      <c r="BS1733" s="24">
        <f t="shared" si="819"/>
        <v>0</v>
      </c>
      <c r="BT1733" s="24">
        <v>0</v>
      </c>
      <c r="BU1733" s="24">
        <f t="shared" si="816"/>
        <v>0</v>
      </c>
      <c r="BV1733" s="24">
        <v>0</v>
      </c>
    </row>
    <row r="1734" spans="1:74">
      <c r="A1734" s="87">
        <v>1725</v>
      </c>
      <c r="B1734" s="1"/>
      <c r="C1734" s="1"/>
      <c r="D1734" s="2"/>
      <c r="E1734" s="3"/>
      <c r="F1734" s="4"/>
      <c r="G1734" s="5"/>
      <c r="H1734" s="4"/>
      <c r="I1734" s="5"/>
      <c r="J1734" s="6"/>
      <c r="K1734" s="5"/>
      <c r="L1734" s="5"/>
      <c r="M1734" s="5"/>
      <c r="N1734" s="7"/>
      <c r="O1734" s="38"/>
      <c r="P1734" s="5"/>
      <c r="Q1734" s="5"/>
      <c r="R1734" s="7"/>
      <c r="S1734" s="38"/>
      <c r="T1734" s="5"/>
      <c r="U1734" s="5"/>
      <c r="V1734" s="55"/>
      <c r="W1734" s="38"/>
      <c r="X1734" s="5"/>
      <c r="Y1734" s="5"/>
      <c r="Z1734" s="55"/>
      <c r="AA1734" s="36">
        <f>IF(Dane!$E$3=1,AO1734+BA1734+BM1734,IF(Dane!$E$3=2,AU1734+BG1734+BS1734,AW1734+BI1734+BU1734))</f>
        <v>0</v>
      </c>
      <c r="AB1734" s="16">
        <f>IF(Dane!$E$3=1,AP1734+BB1734+BN1734,IF(Dane!$E$3=2,AV1734+BH1734+BT1734,AX1734+BJ1734+BV1734))</f>
        <v>0</v>
      </c>
      <c r="AC1734" s="16">
        <f>IF(((K1734*Dane!$C$9)-AA1734)&lt;0,0,(K1734*Dane!$C$9)-AA1734)</f>
        <v>0</v>
      </c>
      <c r="AD1734" s="37">
        <f>IFERROR(IF(((L1734*Dane!$C$9)-AB1734)&lt;0,0,(L1734*Dane!$C$9)-AB1734),0)</f>
        <v>0</v>
      </c>
      <c r="AE1734" s="97"/>
      <c r="AF1734" s="77">
        <f>IF(Dane!$E$3=1,AO1734,IF(Dane!$E$3=2,AU1734,AW1734))</f>
        <v>0</v>
      </c>
      <c r="AG1734" s="77">
        <f>IF(Dane!$E$3=1,AP1734,IF(Dane!$E$3=2,AV1734,AX1734))</f>
        <v>0</v>
      </c>
      <c r="AH1734" s="77">
        <f>IF(Dane!$E$3=1,BA1734,IF(Dane!$E$3=2,BG1734,BI1734))</f>
        <v>0</v>
      </c>
      <c r="AI1734" s="77">
        <f>IF(Dane!$E$3=1,BB1734,IF(Dane!$E$3=2,BH1734,BJ1734))</f>
        <v>0</v>
      </c>
      <c r="AJ1734" s="77">
        <f>IF(Dane!$E$3=1,BM1734,IF(Dane!$E$3=2,BS1734,BU1734))</f>
        <v>0</v>
      </c>
      <c r="AK1734" s="77">
        <f>IF(Dane!$E$3=1,BN1734,IF(Dane!$E$3=2,BT1734,BV1734))</f>
        <v>0</v>
      </c>
      <c r="AL1734" s="24">
        <f t="shared" si="805"/>
        <v>0</v>
      </c>
      <c r="AM1734" s="24">
        <f t="shared" si="806"/>
        <v>0</v>
      </c>
      <c r="AN1734" s="24"/>
      <c r="AO1734" s="24">
        <f t="shared" si="791"/>
        <v>0</v>
      </c>
      <c r="AP1734" s="24">
        <f t="shared" si="807"/>
        <v>0</v>
      </c>
      <c r="AQ1734" s="24">
        <f t="shared" si="792"/>
        <v>0</v>
      </c>
      <c r="AR1734" s="24">
        <f t="shared" si="793"/>
        <v>0</v>
      </c>
      <c r="AS1734" s="24">
        <f t="shared" si="794"/>
        <v>0</v>
      </c>
      <c r="AT1734" s="24">
        <f t="shared" si="808"/>
        <v>0</v>
      </c>
      <c r="AU1734" s="24">
        <f t="shared" si="817"/>
        <v>0</v>
      </c>
      <c r="AV1734" s="24">
        <v>0</v>
      </c>
      <c r="AW1734" s="24">
        <f t="shared" si="820"/>
        <v>0</v>
      </c>
      <c r="AX1734" s="24">
        <v>0</v>
      </c>
      <c r="AY1734" s="24">
        <f t="shared" si="809"/>
        <v>0</v>
      </c>
      <c r="AZ1734" s="24">
        <f t="shared" si="810"/>
        <v>0</v>
      </c>
      <c r="BA1734" s="24">
        <f t="shared" si="795"/>
        <v>0</v>
      </c>
      <c r="BB1734" s="24">
        <f t="shared" si="796"/>
        <v>0</v>
      </c>
      <c r="BC1734" s="24">
        <f t="shared" si="797"/>
        <v>0</v>
      </c>
      <c r="BD1734" s="24">
        <f t="shared" si="798"/>
        <v>0</v>
      </c>
      <c r="BE1734" s="24">
        <f t="shared" si="799"/>
        <v>0</v>
      </c>
      <c r="BF1734" s="24">
        <f t="shared" si="811"/>
        <v>0</v>
      </c>
      <c r="BG1734" s="24">
        <f t="shared" si="818"/>
        <v>0</v>
      </c>
      <c r="BH1734" s="24">
        <v>0</v>
      </c>
      <c r="BI1734" s="24">
        <f t="shared" si="812"/>
        <v>0</v>
      </c>
      <c r="BJ1734" s="24">
        <v>0</v>
      </c>
      <c r="BK1734" s="24">
        <f t="shared" si="813"/>
        <v>0</v>
      </c>
      <c r="BL1734" s="24">
        <f t="shared" si="814"/>
        <v>0</v>
      </c>
      <c r="BM1734" s="24">
        <f t="shared" si="800"/>
        <v>0</v>
      </c>
      <c r="BN1734" s="24">
        <f t="shared" si="801"/>
        <v>0</v>
      </c>
      <c r="BO1734" s="24">
        <f t="shared" si="802"/>
        <v>0</v>
      </c>
      <c r="BP1734" s="24">
        <f t="shared" si="803"/>
        <v>0</v>
      </c>
      <c r="BQ1734" s="24">
        <f t="shared" si="804"/>
        <v>0</v>
      </c>
      <c r="BR1734" s="24">
        <f t="shared" si="815"/>
        <v>0</v>
      </c>
      <c r="BS1734" s="24">
        <f t="shared" si="819"/>
        <v>0</v>
      </c>
      <c r="BT1734" s="24">
        <v>0</v>
      </c>
      <c r="BU1734" s="24">
        <f t="shared" si="816"/>
        <v>0</v>
      </c>
      <c r="BV1734" s="24">
        <v>0</v>
      </c>
    </row>
    <row r="1735" spans="1:74">
      <c r="A1735" s="87">
        <v>1726</v>
      </c>
      <c r="B1735" s="1"/>
      <c r="C1735" s="1"/>
      <c r="D1735" s="2"/>
      <c r="E1735" s="3"/>
      <c r="F1735" s="4"/>
      <c r="G1735" s="5"/>
      <c r="H1735" s="4"/>
      <c r="I1735" s="5"/>
      <c r="J1735" s="6"/>
      <c r="K1735" s="5"/>
      <c r="L1735" s="5"/>
      <c r="M1735" s="5"/>
      <c r="N1735" s="7"/>
      <c r="O1735" s="38"/>
      <c r="P1735" s="5"/>
      <c r="Q1735" s="5"/>
      <c r="R1735" s="7"/>
      <c r="S1735" s="38"/>
      <c r="T1735" s="5"/>
      <c r="U1735" s="5"/>
      <c r="V1735" s="55"/>
      <c r="W1735" s="38"/>
      <c r="X1735" s="5"/>
      <c r="Y1735" s="5"/>
      <c r="Z1735" s="55"/>
      <c r="AA1735" s="36">
        <f>IF(Dane!$E$3=1,AO1735+BA1735+BM1735,IF(Dane!$E$3=2,AU1735+BG1735+BS1735,AW1735+BI1735+BU1735))</f>
        <v>0</v>
      </c>
      <c r="AB1735" s="16">
        <f>IF(Dane!$E$3=1,AP1735+BB1735+BN1735,IF(Dane!$E$3=2,AV1735+BH1735+BT1735,AX1735+BJ1735+BV1735))</f>
        <v>0</v>
      </c>
      <c r="AC1735" s="16">
        <f>IF(((K1735*Dane!$C$9)-AA1735)&lt;0,0,(K1735*Dane!$C$9)-AA1735)</f>
        <v>0</v>
      </c>
      <c r="AD1735" s="37">
        <f>IFERROR(IF(((L1735*Dane!$C$9)-AB1735)&lt;0,0,(L1735*Dane!$C$9)-AB1735),0)</f>
        <v>0</v>
      </c>
      <c r="AE1735" s="97"/>
      <c r="AF1735" s="77">
        <f>IF(Dane!$E$3=1,AO1735,IF(Dane!$E$3=2,AU1735,AW1735))</f>
        <v>0</v>
      </c>
      <c r="AG1735" s="77">
        <f>IF(Dane!$E$3=1,AP1735,IF(Dane!$E$3=2,AV1735,AX1735))</f>
        <v>0</v>
      </c>
      <c r="AH1735" s="77">
        <f>IF(Dane!$E$3=1,BA1735,IF(Dane!$E$3=2,BG1735,BI1735))</f>
        <v>0</v>
      </c>
      <c r="AI1735" s="77">
        <f>IF(Dane!$E$3=1,BB1735,IF(Dane!$E$3=2,BH1735,BJ1735))</f>
        <v>0</v>
      </c>
      <c r="AJ1735" s="77">
        <f>IF(Dane!$E$3=1,BM1735,IF(Dane!$E$3=2,BS1735,BU1735))</f>
        <v>0</v>
      </c>
      <c r="AK1735" s="77">
        <f>IF(Dane!$E$3=1,BN1735,IF(Dane!$E$3=2,BT1735,BV1735))</f>
        <v>0</v>
      </c>
      <c r="AL1735" s="24">
        <f t="shared" si="805"/>
        <v>0</v>
      </c>
      <c r="AM1735" s="24">
        <f t="shared" si="806"/>
        <v>0</v>
      </c>
      <c r="AN1735" s="24"/>
      <c r="AO1735" s="24">
        <f t="shared" si="791"/>
        <v>0</v>
      </c>
      <c r="AP1735" s="24">
        <f t="shared" si="807"/>
        <v>0</v>
      </c>
      <c r="AQ1735" s="24">
        <f t="shared" si="792"/>
        <v>0</v>
      </c>
      <c r="AR1735" s="24">
        <f t="shared" si="793"/>
        <v>0</v>
      </c>
      <c r="AS1735" s="24">
        <f t="shared" si="794"/>
        <v>0</v>
      </c>
      <c r="AT1735" s="24">
        <f t="shared" si="808"/>
        <v>0</v>
      </c>
      <c r="AU1735" s="24">
        <f t="shared" si="817"/>
        <v>0</v>
      </c>
      <c r="AV1735" s="24">
        <v>0</v>
      </c>
      <c r="AW1735" s="24">
        <f t="shared" si="820"/>
        <v>0</v>
      </c>
      <c r="AX1735" s="24">
        <v>0</v>
      </c>
      <c r="AY1735" s="24">
        <f t="shared" si="809"/>
        <v>0</v>
      </c>
      <c r="AZ1735" s="24">
        <f t="shared" si="810"/>
        <v>0</v>
      </c>
      <c r="BA1735" s="24">
        <f t="shared" si="795"/>
        <v>0</v>
      </c>
      <c r="BB1735" s="24">
        <f t="shared" si="796"/>
        <v>0</v>
      </c>
      <c r="BC1735" s="24">
        <f t="shared" si="797"/>
        <v>0</v>
      </c>
      <c r="BD1735" s="24">
        <f t="shared" si="798"/>
        <v>0</v>
      </c>
      <c r="BE1735" s="24">
        <f t="shared" si="799"/>
        <v>0</v>
      </c>
      <c r="BF1735" s="24">
        <f t="shared" si="811"/>
        <v>0</v>
      </c>
      <c r="BG1735" s="24">
        <f t="shared" si="818"/>
        <v>0</v>
      </c>
      <c r="BH1735" s="24">
        <v>0</v>
      </c>
      <c r="BI1735" s="24">
        <f t="shared" si="812"/>
        <v>0</v>
      </c>
      <c r="BJ1735" s="24">
        <v>0</v>
      </c>
      <c r="BK1735" s="24">
        <f t="shared" si="813"/>
        <v>0</v>
      </c>
      <c r="BL1735" s="24">
        <f t="shared" si="814"/>
        <v>0</v>
      </c>
      <c r="BM1735" s="24">
        <f t="shared" si="800"/>
        <v>0</v>
      </c>
      <c r="BN1735" s="24">
        <f t="shared" si="801"/>
        <v>0</v>
      </c>
      <c r="BO1735" s="24">
        <f t="shared" si="802"/>
        <v>0</v>
      </c>
      <c r="BP1735" s="24">
        <f t="shared" si="803"/>
        <v>0</v>
      </c>
      <c r="BQ1735" s="24">
        <f t="shared" si="804"/>
        <v>0</v>
      </c>
      <c r="BR1735" s="24">
        <f t="shared" si="815"/>
        <v>0</v>
      </c>
      <c r="BS1735" s="24">
        <f t="shared" si="819"/>
        <v>0</v>
      </c>
      <c r="BT1735" s="24">
        <v>0</v>
      </c>
      <c r="BU1735" s="24">
        <f t="shared" si="816"/>
        <v>0</v>
      </c>
      <c r="BV1735" s="24">
        <v>0</v>
      </c>
    </row>
    <row r="1736" spans="1:74">
      <c r="A1736" s="87">
        <v>1727</v>
      </c>
      <c r="B1736" s="1"/>
      <c r="C1736" s="1"/>
      <c r="D1736" s="2"/>
      <c r="E1736" s="3"/>
      <c r="F1736" s="4"/>
      <c r="G1736" s="5"/>
      <c r="H1736" s="4"/>
      <c r="I1736" s="5"/>
      <c r="J1736" s="6"/>
      <c r="K1736" s="5"/>
      <c r="L1736" s="5"/>
      <c r="M1736" s="5"/>
      <c r="N1736" s="7"/>
      <c r="O1736" s="38"/>
      <c r="P1736" s="5"/>
      <c r="Q1736" s="5"/>
      <c r="R1736" s="7"/>
      <c r="S1736" s="38"/>
      <c r="T1736" s="5"/>
      <c r="U1736" s="5"/>
      <c r="V1736" s="55"/>
      <c r="W1736" s="38"/>
      <c r="X1736" s="5"/>
      <c r="Y1736" s="5"/>
      <c r="Z1736" s="55"/>
      <c r="AA1736" s="36">
        <f>IF(Dane!$E$3=1,AO1736+BA1736+BM1736,IF(Dane!$E$3=2,AU1736+BG1736+BS1736,AW1736+BI1736+BU1736))</f>
        <v>0</v>
      </c>
      <c r="AB1736" s="16">
        <f>IF(Dane!$E$3=1,AP1736+BB1736+BN1736,IF(Dane!$E$3=2,AV1736+BH1736+BT1736,AX1736+BJ1736+BV1736))</f>
        <v>0</v>
      </c>
      <c r="AC1736" s="16">
        <f>IF(((K1736*Dane!$C$9)-AA1736)&lt;0,0,(K1736*Dane!$C$9)-AA1736)</f>
        <v>0</v>
      </c>
      <c r="AD1736" s="37">
        <f>IFERROR(IF(((L1736*Dane!$C$9)-AB1736)&lt;0,0,(L1736*Dane!$C$9)-AB1736),0)</f>
        <v>0</v>
      </c>
      <c r="AE1736" s="97"/>
      <c r="AF1736" s="77">
        <f>IF(Dane!$E$3=1,AO1736,IF(Dane!$E$3=2,AU1736,AW1736))</f>
        <v>0</v>
      </c>
      <c r="AG1736" s="77">
        <f>IF(Dane!$E$3=1,AP1736,IF(Dane!$E$3=2,AV1736,AX1736))</f>
        <v>0</v>
      </c>
      <c r="AH1736" s="77">
        <f>IF(Dane!$E$3=1,BA1736,IF(Dane!$E$3=2,BG1736,BI1736))</f>
        <v>0</v>
      </c>
      <c r="AI1736" s="77">
        <f>IF(Dane!$E$3=1,BB1736,IF(Dane!$E$3=2,BH1736,BJ1736))</f>
        <v>0</v>
      </c>
      <c r="AJ1736" s="77">
        <f>IF(Dane!$E$3=1,BM1736,IF(Dane!$E$3=2,BS1736,BU1736))</f>
        <v>0</v>
      </c>
      <c r="AK1736" s="77">
        <f>IF(Dane!$E$3=1,BN1736,IF(Dane!$E$3=2,BT1736,BV1736))</f>
        <v>0</v>
      </c>
      <c r="AL1736" s="24">
        <f t="shared" si="805"/>
        <v>0</v>
      </c>
      <c r="AM1736" s="24">
        <f t="shared" si="806"/>
        <v>0</v>
      </c>
      <c r="AN1736" s="24"/>
      <c r="AO1736" s="24">
        <f t="shared" si="791"/>
        <v>0</v>
      </c>
      <c r="AP1736" s="24">
        <f t="shared" si="807"/>
        <v>0</v>
      </c>
      <c r="AQ1736" s="24">
        <f t="shared" si="792"/>
        <v>0</v>
      </c>
      <c r="AR1736" s="24">
        <f t="shared" si="793"/>
        <v>0</v>
      </c>
      <c r="AS1736" s="24">
        <f t="shared" si="794"/>
        <v>0</v>
      </c>
      <c r="AT1736" s="24">
        <f t="shared" si="808"/>
        <v>0</v>
      </c>
      <c r="AU1736" s="24">
        <f t="shared" si="817"/>
        <v>0</v>
      </c>
      <c r="AV1736" s="24">
        <v>0</v>
      </c>
      <c r="AW1736" s="24">
        <f t="shared" si="820"/>
        <v>0</v>
      </c>
      <c r="AX1736" s="24">
        <v>0</v>
      </c>
      <c r="AY1736" s="24">
        <f t="shared" si="809"/>
        <v>0</v>
      </c>
      <c r="AZ1736" s="24">
        <f t="shared" si="810"/>
        <v>0</v>
      </c>
      <c r="BA1736" s="24">
        <f t="shared" si="795"/>
        <v>0</v>
      </c>
      <c r="BB1736" s="24">
        <f t="shared" si="796"/>
        <v>0</v>
      </c>
      <c r="BC1736" s="24">
        <f t="shared" si="797"/>
        <v>0</v>
      </c>
      <c r="BD1736" s="24">
        <f t="shared" si="798"/>
        <v>0</v>
      </c>
      <c r="BE1736" s="24">
        <f t="shared" si="799"/>
        <v>0</v>
      </c>
      <c r="BF1736" s="24">
        <f t="shared" si="811"/>
        <v>0</v>
      </c>
      <c r="BG1736" s="24">
        <f t="shared" si="818"/>
        <v>0</v>
      </c>
      <c r="BH1736" s="24">
        <v>0</v>
      </c>
      <c r="BI1736" s="24">
        <f t="shared" si="812"/>
        <v>0</v>
      </c>
      <c r="BJ1736" s="24">
        <v>0</v>
      </c>
      <c r="BK1736" s="24">
        <f t="shared" si="813"/>
        <v>0</v>
      </c>
      <c r="BL1736" s="24">
        <f t="shared" si="814"/>
        <v>0</v>
      </c>
      <c r="BM1736" s="24">
        <f t="shared" si="800"/>
        <v>0</v>
      </c>
      <c r="BN1736" s="24">
        <f t="shared" si="801"/>
        <v>0</v>
      </c>
      <c r="BO1736" s="24">
        <f t="shared" si="802"/>
        <v>0</v>
      </c>
      <c r="BP1736" s="24">
        <f t="shared" si="803"/>
        <v>0</v>
      </c>
      <c r="BQ1736" s="24">
        <f t="shared" si="804"/>
        <v>0</v>
      </c>
      <c r="BR1736" s="24">
        <f t="shared" si="815"/>
        <v>0</v>
      </c>
      <c r="BS1736" s="24">
        <f t="shared" si="819"/>
        <v>0</v>
      </c>
      <c r="BT1736" s="24">
        <v>0</v>
      </c>
      <c r="BU1736" s="24">
        <f t="shared" si="816"/>
        <v>0</v>
      </c>
      <c r="BV1736" s="24">
        <v>0</v>
      </c>
    </row>
    <row r="1737" spans="1:74">
      <c r="A1737" s="87">
        <v>1728</v>
      </c>
      <c r="B1737" s="1"/>
      <c r="C1737" s="1"/>
      <c r="D1737" s="2"/>
      <c r="E1737" s="3"/>
      <c r="F1737" s="4"/>
      <c r="G1737" s="5"/>
      <c r="H1737" s="4"/>
      <c r="I1737" s="5"/>
      <c r="J1737" s="6"/>
      <c r="K1737" s="5"/>
      <c r="L1737" s="5"/>
      <c r="M1737" s="5"/>
      <c r="N1737" s="7"/>
      <c r="O1737" s="38"/>
      <c r="P1737" s="5"/>
      <c r="Q1737" s="5"/>
      <c r="R1737" s="7"/>
      <c r="S1737" s="38"/>
      <c r="T1737" s="5"/>
      <c r="U1737" s="5"/>
      <c r="V1737" s="55"/>
      <c r="W1737" s="38"/>
      <c r="X1737" s="5"/>
      <c r="Y1737" s="5"/>
      <c r="Z1737" s="55"/>
      <c r="AA1737" s="36">
        <f>IF(Dane!$E$3=1,AO1737+BA1737+BM1737,IF(Dane!$E$3=2,AU1737+BG1737+BS1737,AW1737+BI1737+BU1737))</f>
        <v>0</v>
      </c>
      <c r="AB1737" s="16">
        <f>IF(Dane!$E$3=1,AP1737+BB1737+BN1737,IF(Dane!$E$3=2,AV1737+BH1737+BT1737,AX1737+BJ1737+BV1737))</f>
        <v>0</v>
      </c>
      <c r="AC1737" s="16">
        <f>IF(((K1737*Dane!$C$9)-AA1737)&lt;0,0,(K1737*Dane!$C$9)-AA1737)</f>
        <v>0</v>
      </c>
      <c r="AD1737" s="37">
        <f>IFERROR(IF(((L1737*Dane!$C$9)-AB1737)&lt;0,0,(L1737*Dane!$C$9)-AB1737),0)</f>
        <v>0</v>
      </c>
      <c r="AE1737" s="97"/>
      <c r="AF1737" s="77">
        <f>IF(Dane!$E$3=1,AO1737,IF(Dane!$E$3=2,AU1737,AW1737))</f>
        <v>0</v>
      </c>
      <c r="AG1737" s="77">
        <f>IF(Dane!$E$3=1,AP1737,IF(Dane!$E$3=2,AV1737,AX1737))</f>
        <v>0</v>
      </c>
      <c r="AH1737" s="77">
        <f>IF(Dane!$E$3=1,BA1737,IF(Dane!$E$3=2,BG1737,BI1737))</f>
        <v>0</v>
      </c>
      <c r="AI1737" s="77">
        <f>IF(Dane!$E$3=1,BB1737,IF(Dane!$E$3=2,BH1737,BJ1737))</f>
        <v>0</v>
      </c>
      <c r="AJ1737" s="77">
        <f>IF(Dane!$E$3=1,BM1737,IF(Dane!$E$3=2,BS1737,BU1737))</f>
        <v>0</v>
      </c>
      <c r="AK1737" s="77">
        <f>IF(Dane!$E$3=1,BN1737,IF(Dane!$E$3=2,BT1737,BV1737))</f>
        <v>0</v>
      </c>
      <c r="AL1737" s="24">
        <f t="shared" si="805"/>
        <v>0</v>
      </c>
      <c r="AM1737" s="24">
        <f t="shared" si="806"/>
        <v>0</v>
      </c>
      <c r="AN1737" s="24"/>
      <c r="AO1737" s="24">
        <f t="shared" si="791"/>
        <v>0</v>
      </c>
      <c r="AP1737" s="24">
        <f t="shared" si="807"/>
        <v>0</v>
      </c>
      <c r="AQ1737" s="24">
        <f t="shared" si="792"/>
        <v>0</v>
      </c>
      <c r="AR1737" s="24">
        <f t="shared" si="793"/>
        <v>0</v>
      </c>
      <c r="AS1737" s="24">
        <f t="shared" si="794"/>
        <v>0</v>
      </c>
      <c r="AT1737" s="24">
        <f t="shared" si="808"/>
        <v>0</v>
      </c>
      <c r="AU1737" s="24">
        <f t="shared" si="817"/>
        <v>0</v>
      </c>
      <c r="AV1737" s="24">
        <v>0</v>
      </c>
      <c r="AW1737" s="24">
        <f t="shared" si="820"/>
        <v>0</v>
      </c>
      <c r="AX1737" s="24">
        <v>0</v>
      </c>
      <c r="AY1737" s="24">
        <f t="shared" si="809"/>
        <v>0</v>
      </c>
      <c r="AZ1737" s="24">
        <f t="shared" si="810"/>
        <v>0</v>
      </c>
      <c r="BA1737" s="24">
        <f t="shared" si="795"/>
        <v>0</v>
      </c>
      <c r="BB1737" s="24">
        <f t="shared" si="796"/>
        <v>0</v>
      </c>
      <c r="BC1737" s="24">
        <f t="shared" si="797"/>
        <v>0</v>
      </c>
      <c r="BD1737" s="24">
        <f t="shared" si="798"/>
        <v>0</v>
      </c>
      <c r="BE1737" s="24">
        <f t="shared" si="799"/>
        <v>0</v>
      </c>
      <c r="BF1737" s="24">
        <f t="shared" si="811"/>
        <v>0</v>
      </c>
      <c r="BG1737" s="24">
        <f t="shared" si="818"/>
        <v>0</v>
      </c>
      <c r="BH1737" s="24">
        <v>0</v>
      </c>
      <c r="BI1737" s="24">
        <f t="shared" si="812"/>
        <v>0</v>
      </c>
      <c r="BJ1737" s="24">
        <v>0</v>
      </c>
      <c r="BK1737" s="24">
        <f t="shared" si="813"/>
        <v>0</v>
      </c>
      <c r="BL1737" s="24">
        <f t="shared" si="814"/>
        <v>0</v>
      </c>
      <c r="BM1737" s="24">
        <f t="shared" si="800"/>
        <v>0</v>
      </c>
      <c r="BN1737" s="24">
        <f t="shared" si="801"/>
        <v>0</v>
      </c>
      <c r="BO1737" s="24">
        <f t="shared" si="802"/>
        <v>0</v>
      </c>
      <c r="BP1737" s="24">
        <f t="shared" si="803"/>
        <v>0</v>
      </c>
      <c r="BQ1737" s="24">
        <f t="shared" si="804"/>
        <v>0</v>
      </c>
      <c r="BR1737" s="24">
        <f t="shared" si="815"/>
        <v>0</v>
      </c>
      <c r="BS1737" s="24">
        <f t="shared" si="819"/>
        <v>0</v>
      </c>
      <c r="BT1737" s="24">
        <v>0</v>
      </c>
      <c r="BU1737" s="24">
        <f t="shared" si="816"/>
        <v>0</v>
      </c>
      <c r="BV1737" s="24">
        <v>0</v>
      </c>
    </row>
    <row r="1738" spans="1:74">
      <c r="A1738" s="87">
        <v>1729</v>
      </c>
      <c r="B1738" s="1"/>
      <c r="C1738" s="1"/>
      <c r="D1738" s="2"/>
      <c r="E1738" s="3"/>
      <c r="F1738" s="4"/>
      <c r="G1738" s="5"/>
      <c r="H1738" s="4"/>
      <c r="I1738" s="5"/>
      <c r="J1738" s="6"/>
      <c r="K1738" s="5"/>
      <c r="L1738" s="5"/>
      <c r="M1738" s="5"/>
      <c r="N1738" s="7"/>
      <c r="O1738" s="38"/>
      <c r="P1738" s="5"/>
      <c r="Q1738" s="5"/>
      <c r="R1738" s="7"/>
      <c r="S1738" s="38"/>
      <c r="T1738" s="5"/>
      <c r="U1738" s="5"/>
      <c r="V1738" s="55"/>
      <c r="W1738" s="38"/>
      <c r="X1738" s="5"/>
      <c r="Y1738" s="5"/>
      <c r="Z1738" s="55"/>
      <c r="AA1738" s="36">
        <f>IF(Dane!$E$3=1,AO1738+BA1738+BM1738,IF(Dane!$E$3=2,AU1738+BG1738+BS1738,AW1738+BI1738+BU1738))</f>
        <v>0</v>
      </c>
      <c r="AB1738" s="16">
        <f>IF(Dane!$E$3=1,AP1738+BB1738+BN1738,IF(Dane!$E$3=2,AV1738+BH1738+BT1738,AX1738+BJ1738+BV1738))</f>
        <v>0</v>
      </c>
      <c r="AC1738" s="16">
        <f>IF(((K1738*Dane!$C$9)-AA1738)&lt;0,0,(K1738*Dane!$C$9)-AA1738)</f>
        <v>0</v>
      </c>
      <c r="AD1738" s="37">
        <f>IFERROR(IF(((L1738*Dane!$C$9)-AB1738)&lt;0,0,(L1738*Dane!$C$9)-AB1738),0)</f>
        <v>0</v>
      </c>
      <c r="AE1738" s="97"/>
      <c r="AF1738" s="77">
        <f>IF(Dane!$E$3=1,AO1738,IF(Dane!$E$3=2,AU1738,AW1738))</f>
        <v>0</v>
      </c>
      <c r="AG1738" s="77">
        <f>IF(Dane!$E$3=1,AP1738,IF(Dane!$E$3=2,AV1738,AX1738))</f>
        <v>0</v>
      </c>
      <c r="AH1738" s="77">
        <f>IF(Dane!$E$3=1,BA1738,IF(Dane!$E$3=2,BG1738,BI1738))</f>
        <v>0</v>
      </c>
      <c r="AI1738" s="77">
        <f>IF(Dane!$E$3=1,BB1738,IF(Dane!$E$3=2,BH1738,BJ1738))</f>
        <v>0</v>
      </c>
      <c r="AJ1738" s="77">
        <f>IF(Dane!$E$3=1,BM1738,IF(Dane!$E$3=2,BS1738,BU1738))</f>
        <v>0</v>
      </c>
      <c r="AK1738" s="77">
        <f>IF(Dane!$E$3=1,BN1738,IF(Dane!$E$3=2,BT1738,BV1738))</f>
        <v>0</v>
      </c>
      <c r="AL1738" s="24">
        <f t="shared" si="805"/>
        <v>0</v>
      </c>
      <c r="AM1738" s="24">
        <f t="shared" si="806"/>
        <v>0</v>
      </c>
      <c r="AN1738" s="24"/>
      <c r="AO1738" s="24">
        <f t="shared" ref="AO1738:AO1801" si="821">IF(K1738&gt;AL1738,AL1738,K1738)</f>
        <v>0</v>
      </c>
      <c r="AP1738" s="24">
        <f t="shared" si="807"/>
        <v>0</v>
      </c>
      <c r="AQ1738" s="24">
        <f t="shared" ref="AQ1738:AQ1801" si="822">IF(ROUND(I1738*0.5,2)&gt;$AL$1,ROUND($AL$1-ROUND($AL$1*0.0976,2)-ROUND($AL$1*0.015,2)-ROUND($AL$1*0.0245,2),2)-ROUND(ROUND($AL$1-ROUND($AL$1*0.0976,2)-ROUND($AL$1*0.015,2)-ROUND($AL$1*0.0245,2),2)*0.09,2),ROUND(ROUND(I1738*0.5,2)-ROUND(ROUND(I1738*0.5,2)*0.0976,2)-ROUND(ROUND(I1738*0.5,2)*0.015,2)-ROUND(ROUND(I1738*0.5,2)*0.0245,2),2)-ROUND(ROUND(ROUND(I1738*0.5,2)-ROUND(ROUND(I1738*0.5,2)*0.0976,2)-ROUND(ROUND(I1738*0.5,2)*0.015,2)-ROUND(ROUND(I1738*0.5,2)*0.0245,2),2)*0.09,2))</f>
        <v>0</v>
      </c>
      <c r="AR1738" s="24">
        <f t="shared" ref="AR1738:AR1801" si="823">ROUND(O1738-ROUND(O1738*0.0976,2)-ROUND(O1738*0.015,2)-ROUND(O1738*0.0245,2)-ROUND((O1738-ROUND(O1738*0.0976,2)-ROUND(O1738*0.015,2)-ROUND(O1738*0.0245,2))*0.09,2),2)</f>
        <v>0</v>
      </c>
      <c r="AS1738" s="24">
        <f t="shared" ref="AS1738:AS1801" si="824">ROUND(P1738-ROUND(P1738*0.09,2),2)</f>
        <v>0</v>
      </c>
      <c r="AT1738" s="24">
        <f t="shared" si="808"/>
        <v>0</v>
      </c>
      <c r="AU1738" s="24">
        <f t="shared" si="817"/>
        <v>0</v>
      </c>
      <c r="AV1738" s="24">
        <v>0</v>
      </c>
      <c r="AW1738" s="24">
        <f t="shared" si="820"/>
        <v>0</v>
      </c>
      <c r="AX1738" s="24">
        <v>0</v>
      </c>
      <c r="AY1738" s="24">
        <f t="shared" si="809"/>
        <v>0</v>
      </c>
      <c r="AZ1738" s="24">
        <f t="shared" si="810"/>
        <v>0</v>
      </c>
      <c r="BA1738" s="24">
        <f t="shared" ref="BA1738:BA1801" si="825">IF(K1738&gt;AY1738,AY1738,K1738)</f>
        <v>0</v>
      </c>
      <c r="BB1738" s="24">
        <f t="shared" ref="BB1738:BB1801" si="826">IF(AZ1738&gt;L1738,L1738,AZ1738)</f>
        <v>0</v>
      </c>
      <c r="BC1738" s="24">
        <f t="shared" ref="BC1738:BC1801" si="827">IF(ROUND(I1738*0.5,2)&gt;$AL$1,ROUND($AL$1-ROUND($AL$1*0.0976,2)-ROUND($AL$1*0.015,2)-ROUND($AL$1*0.0245,2),2)-ROUND(ROUND($AL$1-ROUND($AL$1*0.0976,2)-ROUND($AL$1*0.015,2)-ROUND($AL$1*0.0245,2),2)*0.09,2),ROUND(ROUND(I1738*0.5,2)-ROUND(ROUND(I1738*0.5,2)*0.0976,2)-ROUND(ROUND(I1738*0.5,2)*0.015,2)-ROUND(ROUND(I1738*0.5,2)*0.0245,2),2)-ROUND(ROUND(ROUND(I1738*0.5,2)-ROUND(ROUND(I1738*0.5,2)*0.0976,2)-ROUND(ROUND(I1738*0.5,2)*0.015,2)-ROUND(ROUND(I1738*0.5,2)*0.0245,2),2)*0.09,2))</f>
        <v>0</v>
      </c>
      <c r="BD1738" s="24">
        <f t="shared" ref="BD1738:BD1801" si="828">ROUND(S1738-ROUND(S1738*0.0976,2)-ROUND(S1738*0.015,2)-ROUND(S1738*0.0245,2)-ROUND((S1738-ROUND(S1738*0.0976,2)-ROUND(S1738*0.015,2)-ROUND(S1738*0.0245,2))*0.09,2),2)</f>
        <v>0</v>
      </c>
      <c r="BE1738" s="24">
        <f t="shared" ref="BE1738:BE1801" si="829">ROUND(T1738-ROUND(T1738*0.09,2),2)</f>
        <v>0</v>
      </c>
      <c r="BF1738" s="24">
        <f t="shared" si="811"/>
        <v>0</v>
      </c>
      <c r="BG1738" s="24">
        <f t="shared" si="818"/>
        <v>0</v>
      </c>
      <c r="BH1738" s="24">
        <v>0</v>
      </c>
      <c r="BI1738" s="24">
        <f t="shared" si="812"/>
        <v>0</v>
      </c>
      <c r="BJ1738" s="24">
        <v>0</v>
      </c>
      <c r="BK1738" s="24">
        <f t="shared" si="813"/>
        <v>0</v>
      </c>
      <c r="BL1738" s="24">
        <f t="shared" si="814"/>
        <v>0</v>
      </c>
      <c r="BM1738" s="24">
        <f t="shared" ref="BM1738:BM1801" si="830">IF(K1738&gt;BK1738,BK1738,K1738)</f>
        <v>0</v>
      </c>
      <c r="BN1738" s="24">
        <f t="shared" ref="BN1738:BN1801" si="831">IF(BL1738&gt;L1738,L1738,BL1738)</f>
        <v>0</v>
      </c>
      <c r="BO1738" s="24">
        <f t="shared" ref="BO1738:BO1801" si="832">IF(ROUND(I1738*0.5,2)&gt;$AL$1,ROUND($AL$1-ROUND($AL$1*0.0976,2)-ROUND($AL$1*0.015,2)-ROUND($AL$1*0.0245,2),2)-ROUND(ROUND($AL$1-ROUND($AL$1*0.0976,2)-ROUND($AL$1*0.015,2)-ROUND($AL$1*0.0245,2),2)*0.09,2),ROUND(ROUND(I1738*0.5,2)-ROUND(ROUND(I1738*0.5,2)*0.0976,2)-ROUND(ROUND(I1738*0.5,2)*0.015,2)-ROUND(ROUND(I1738*0.5,2)*0.0245,2),2)-ROUND(ROUND(ROUND(I1738*0.5,2)-ROUND(ROUND(I1738*0.5,2)*0.0976,2)-ROUND(ROUND(I1738*0.5,2)*0.015,2)-ROUND(ROUND(I1738*0.5,2)*0.0245,2),2)*0.09,2))</f>
        <v>0</v>
      </c>
      <c r="BP1738" s="24">
        <f t="shared" ref="BP1738:BP1801" si="833">ROUND(W1738-ROUND(W1738*0.0976,2)-ROUND(W1738*0.015,2)-ROUND(W1738*0.0245,2)-ROUND((W1738-ROUND(W1738*0.0976,2)-ROUND(W1738*0.015,2)-ROUND(W1738*0.0245,2))*0.09,2),2)</f>
        <v>0</v>
      </c>
      <c r="BQ1738" s="24">
        <f t="shared" ref="BQ1738:BQ1801" si="834">ROUND(X1738-ROUND(X1738*0.09,2),2)</f>
        <v>0</v>
      </c>
      <c r="BR1738" s="24">
        <f t="shared" si="815"/>
        <v>0</v>
      </c>
      <c r="BS1738" s="24">
        <f t="shared" si="819"/>
        <v>0</v>
      </c>
      <c r="BT1738" s="24">
        <v>0</v>
      </c>
      <c r="BU1738" s="24">
        <f t="shared" si="816"/>
        <v>0</v>
      </c>
      <c r="BV1738" s="24">
        <v>0</v>
      </c>
    </row>
    <row r="1739" spans="1:74">
      <c r="A1739" s="87">
        <v>1730</v>
      </c>
      <c r="B1739" s="1"/>
      <c r="C1739" s="1"/>
      <c r="D1739" s="2"/>
      <c r="E1739" s="3"/>
      <c r="F1739" s="4"/>
      <c r="G1739" s="5"/>
      <c r="H1739" s="4"/>
      <c r="I1739" s="5"/>
      <c r="J1739" s="6"/>
      <c r="K1739" s="5"/>
      <c r="L1739" s="5"/>
      <c r="M1739" s="5"/>
      <c r="N1739" s="7"/>
      <c r="O1739" s="38"/>
      <c r="P1739" s="5"/>
      <c r="Q1739" s="5"/>
      <c r="R1739" s="7"/>
      <c r="S1739" s="38"/>
      <c r="T1739" s="5"/>
      <c r="U1739" s="5"/>
      <c r="V1739" s="55"/>
      <c r="W1739" s="38"/>
      <c r="X1739" s="5"/>
      <c r="Y1739" s="5"/>
      <c r="Z1739" s="55"/>
      <c r="AA1739" s="36">
        <f>IF(Dane!$E$3=1,AO1739+BA1739+BM1739,IF(Dane!$E$3=2,AU1739+BG1739+BS1739,AW1739+BI1739+BU1739))</f>
        <v>0</v>
      </c>
      <c r="AB1739" s="16">
        <f>IF(Dane!$E$3=1,AP1739+BB1739+BN1739,IF(Dane!$E$3=2,AV1739+BH1739+BT1739,AX1739+BJ1739+BV1739))</f>
        <v>0</v>
      </c>
      <c r="AC1739" s="16">
        <f>IF(((K1739*Dane!$C$9)-AA1739)&lt;0,0,(K1739*Dane!$C$9)-AA1739)</f>
        <v>0</v>
      </c>
      <c r="AD1739" s="37">
        <f>IFERROR(IF(((L1739*Dane!$C$9)-AB1739)&lt;0,0,(L1739*Dane!$C$9)-AB1739),0)</f>
        <v>0</v>
      </c>
      <c r="AE1739" s="97"/>
      <c r="AF1739" s="77">
        <f>IF(Dane!$E$3=1,AO1739,IF(Dane!$E$3=2,AU1739,AW1739))</f>
        <v>0</v>
      </c>
      <c r="AG1739" s="77">
        <f>IF(Dane!$E$3=1,AP1739,IF(Dane!$E$3=2,AV1739,AX1739))</f>
        <v>0</v>
      </c>
      <c r="AH1739" s="77">
        <f>IF(Dane!$E$3=1,BA1739,IF(Dane!$E$3=2,BG1739,BI1739))</f>
        <v>0</v>
      </c>
      <c r="AI1739" s="77">
        <f>IF(Dane!$E$3=1,BB1739,IF(Dane!$E$3=2,BH1739,BJ1739))</f>
        <v>0</v>
      </c>
      <c r="AJ1739" s="77">
        <f>IF(Dane!$E$3=1,BM1739,IF(Dane!$E$3=2,BS1739,BU1739))</f>
        <v>0</v>
      </c>
      <c r="AK1739" s="77">
        <f>IF(Dane!$E$3=1,BN1739,IF(Dane!$E$3=2,BT1739,BV1739))</f>
        <v>0</v>
      </c>
      <c r="AL1739" s="24">
        <f t="shared" ref="AL1739:AL1802" si="835">IF(ROUND((O1739+P1739)*0.5*0.4,2)&gt;$AL$1,$AL$1,ROUND((O1739+P1739)*0.5*0.4,2))</f>
        <v>0</v>
      </c>
      <c r="AM1739" s="24">
        <f t="shared" ref="AM1739:AM1802" si="836">IF(ROUND(((O1739*0.0976)+(O1739*0.065)+(O1739*$AN$1))*0.5*0.4,2)&gt;$AM$1,$AM$1,ROUND(((O1739*0.0976)+(O1739*0.065)+(O1739*$AN$1))*0.5*0.4,2))</f>
        <v>0</v>
      </c>
      <c r="AN1739" s="24"/>
      <c r="AO1739" s="24">
        <f t="shared" si="821"/>
        <v>0</v>
      </c>
      <c r="AP1739" s="24">
        <f t="shared" ref="AP1739:AP1802" si="837">IF(AM1739&gt;L1739,L1739,AM1739)</f>
        <v>0</v>
      </c>
      <c r="AQ1739" s="24">
        <f t="shared" si="822"/>
        <v>0</v>
      </c>
      <c r="AR1739" s="24">
        <f t="shared" si="823"/>
        <v>0</v>
      </c>
      <c r="AS1739" s="24">
        <f t="shared" si="824"/>
        <v>0</v>
      </c>
      <c r="AT1739" s="24">
        <f t="shared" ref="AT1739:AT1802" si="838">IF(ROUND((AR1739+AS1739)*0.5*0.4,2)&gt;$AO$1,$AO$1,ROUND((AR1739+AS1739)*0.5*0.4,2))</f>
        <v>0</v>
      </c>
      <c r="AU1739" s="24">
        <f t="shared" si="817"/>
        <v>0</v>
      </c>
      <c r="AV1739" s="24">
        <v>0</v>
      </c>
      <c r="AW1739" s="24">
        <f t="shared" si="820"/>
        <v>0</v>
      </c>
      <c r="AX1739" s="24">
        <v>0</v>
      </c>
      <c r="AY1739" s="24">
        <f t="shared" ref="AY1739:AY1802" si="839">IF(ROUND((S1739+T1739)*0.5*0.4,2)&gt;$AL$1,$AL$1,ROUND((S1739+T1739)*0.5*0.4,2))</f>
        <v>0</v>
      </c>
      <c r="AZ1739" s="24">
        <f t="shared" ref="AZ1739:AZ1802" si="840">IF(ROUND(((S1739*0.0976)+(S1739*0.065)+(S1739*$AN$1))*0.5*0.4,2)&gt;$AM$1,$AM$1,ROUND(((S1739*0.0976)+(S1739*0.065)+(S1739*$AN$1))*0.5*0.4,2))</f>
        <v>0</v>
      </c>
      <c r="BA1739" s="24">
        <f t="shared" si="825"/>
        <v>0</v>
      </c>
      <c r="BB1739" s="24">
        <f t="shared" si="826"/>
        <v>0</v>
      </c>
      <c r="BC1739" s="24">
        <f t="shared" si="827"/>
        <v>0</v>
      </c>
      <c r="BD1739" s="24">
        <f t="shared" si="828"/>
        <v>0</v>
      </c>
      <c r="BE1739" s="24">
        <f t="shared" si="829"/>
        <v>0</v>
      </c>
      <c r="BF1739" s="24">
        <f t="shared" ref="BF1739:BF1802" si="841">IF(ROUND((BD1739+BE1739)*0.5*0.4,2)&gt;$AO$1,$AO$1,ROUND((BD1739+BE1739)*0.5*0.4,2))</f>
        <v>0</v>
      </c>
      <c r="BG1739" s="24">
        <f t="shared" si="818"/>
        <v>0</v>
      </c>
      <c r="BH1739" s="24">
        <v>0</v>
      </c>
      <c r="BI1739" s="24">
        <f t="shared" ref="BI1739:BI1802" si="842">IF(BF1739&gt;BC1739,BC1739,BF1739)</f>
        <v>0</v>
      </c>
      <c r="BJ1739" s="24">
        <v>0</v>
      </c>
      <c r="BK1739" s="24">
        <f t="shared" ref="BK1739:BK1802" si="843">IF(ROUND((W1739+X1739)*0.5*0.4,2)&gt;$AL$1,$AL$1,ROUND((W1739+X1739)*0.5*0.4,2))</f>
        <v>0</v>
      </c>
      <c r="BL1739" s="24">
        <f t="shared" ref="BL1739:BL1802" si="844">IF(ROUND(((W1739*0.0976)+(W1739*0.065)+(W1739*$AN$1))*0.5*0.4,2)&gt;$AM$1,$AM$1,ROUND(((W1739*0.0976)+(W1739*0.065)+(W1739*$AN$1))*0.5*0.4,2))</f>
        <v>0</v>
      </c>
      <c r="BM1739" s="24">
        <f t="shared" si="830"/>
        <v>0</v>
      </c>
      <c r="BN1739" s="24">
        <f t="shared" si="831"/>
        <v>0</v>
      </c>
      <c r="BO1739" s="24">
        <f t="shared" si="832"/>
        <v>0</v>
      </c>
      <c r="BP1739" s="24">
        <f t="shared" si="833"/>
        <v>0</v>
      </c>
      <c r="BQ1739" s="24">
        <f t="shared" si="834"/>
        <v>0</v>
      </c>
      <c r="BR1739" s="24">
        <f t="shared" ref="BR1739:BR1802" si="845">IF(ROUND((BP1739+BQ1739)*0.5*0.4,2)&gt;$AO$1,$AO$1,ROUND((BP1739+BQ1739)*0.5*0.4,2))</f>
        <v>0</v>
      </c>
      <c r="BS1739" s="24">
        <f t="shared" si="819"/>
        <v>0</v>
      </c>
      <c r="BT1739" s="24">
        <v>0</v>
      </c>
      <c r="BU1739" s="24">
        <f t="shared" ref="BU1739:BU1802" si="846">IF(BR1739&gt;BO1739,BO1739,BR1739)</f>
        <v>0</v>
      </c>
      <c r="BV1739" s="24">
        <v>0</v>
      </c>
    </row>
    <row r="1740" spans="1:74">
      <c r="A1740" s="87">
        <v>1731</v>
      </c>
      <c r="B1740" s="1"/>
      <c r="C1740" s="1"/>
      <c r="D1740" s="2"/>
      <c r="E1740" s="3"/>
      <c r="F1740" s="4"/>
      <c r="G1740" s="5"/>
      <c r="H1740" s="4"/>
      <c r="I1740" s="5"/>
      <c r="J1740" s="6"/>
      <c r="K1740" s="5"/>
      <c r="L1740" s="5"/>
      <c r="M1740" s="5"/>
      <c r="N1740" s="7"/>
      <c r="O1740" s="38"/>
      <c r="P1740" s="5"/>
      <c r="Q1740" s="5"/>
      <c r="R1740" s="7"/>
      <c r="S1740" s="38"/>
      <c r="T1740" s="5"/>
      <c r="U1740" s="5"/>
      <c r="V1740" s="55"/>
      <c r="W1740" s="38"/>
      <c r="X1740" s="5"/>
      <c r="Y1740" s="5"/>
      <c r="Z1740" s="55"/>
      <c r="AA1740" s="36">
        <f>IF(Dane!$E$3=1,AO1740+BA1740+BM1740,IF(Dane!$E$3=2,AU1740+BG1740+BS1740,AW1740+BI1740+BU1740))</f>
        <v>0</v>
      </c>
      <c r="AB1740" s="16">
        <f>IF(Dane!$E$3=1,AP1740+BB1740+BN1740,IF(Dane!$E$3=2,AV1740+BH1740+BT1740,AX1740+BJ1740+BV1740))</f>
        <v>0</v>
      </c>
      <c r="AC1740" s="16">
        <f>IF(((K1740*Dane!$C$9)-AA1740)&lt;0,0,(K1740*Dane!$C$9)-AA1740)</f>
        <v>0</v>
      </c>
      <c r="AD1740" s="37">
        <f>IFERROR(IF(((L1740*Dane!$C$9)-AB1740)&lt;0,0,(L1740*Dane!$C$9)-AB1740),0)</f>
        <v>0</v>
      </c>
      <c r="AE1740" s="97"/>
      <c r="AF1740" s="77">
        <f>IF(Dane!$E$3=1,AO1740,IF(Dane!$E$3=2,AU1740,AW1740))</f>
        <v>0</v>
      </c>
      <c r="AG1740" s="77">
        <f>IF(Dane!$E$3=1,AP1740,IF(Dane!$E$3=2,AV1740,AX1740))</f>
        <v>0</v>
      </c>
      <c r="AH1740" s="77">
        <f>IF(Dane!$E$3=1,BA1740,IF(Dane!$E$3=2,BG1740,BI1740))</f>
        <v>0</v>
      </c>
      <c r="AI1740" s="77">
        <f>IF(Dane!$E$3=1,BB1740,IF(Dane!$E$3=2,BH1740,BJ1740))</f>
        <v>0</v>
      </c>
      <c r="AJ1740" s="77">
        <f>IF(Dane!$E$3=1,BM1740,IF(Dane!$E$3=2,BS1740,BU1740))</f>
        <v>0</v>
      </c>
      <c r="AK1740" s="77">
        <f>IF(Dane!$E$3=1,BN1740,IF(Dane!$E$3=2,BT1740,BV1740))</f>
        <v>0</v>
      </c>
      <c r="AL1740" s="24">
        <f t="shared" si="835"/>
        <v>0</v>
      </c>
      <c r="AM1740" s="24">
        <f t="shared" si="836"/>
        <v>0</v>
      </c>
      <c r="AN1740" s="24"/>
      <c r="AO1740" s="24">
        <f t="shared" si="821"/>
        <v>0</v>
      </c>
      <c r="AP1740" s="24">
        <f t="shared" si="837"/>
        <v>0</v>
      </c>
      <c r="AQ1740" s="24">
        <f t="shared" si="822"/>
        <v>0</v>
      </c>
      <c r="AR1740" s="24">
        <f t="shared" si="823"/>
        <v>0</v>
      </c>
      <c r="AS1740" s="24">
        <f t="shared" si="824"/>
        <v>0</v>
      </c>
      <c r="AT1740" s="24">
        <f t="shared" si="838"/>
        <v>0</v>
      </c>
      <c r="AU1740" s="24">
        <f t="shared" ref="AU1740:AU1803" si="847">IF(AT1740&gt;AQ1740,AQ1740,AT1740)</f>
        <v>0</v>
      </c>
      <c r="AV1740" s="24">
        <v>0</v>
      </c>
      <c r="AW1740" s="24">
        <f t="shared" si="820"/>
        <v>0</v>
      </c>
      <c r="AX1740" s="24">
        <v>0</v>
      </c>
      <c r="AY1740" s="24">
        <f t="shared" si="839"/>
        <v>0</v>
      </c>
      <c r="AZ1740" s="24">
        <f t="shared" si="840"/>
        <v>0</v>
      </c>
      <c r="BA1740" s="24">
        <f t="shared" si="825"/>
        <v>0</v>
      </c>
      <c r="BB1740" s="24">
        <f t="shared" si="826"/>
        <v>0</v>
      </c>
      <c r="BC1740" s="24">
        <f t="shared" si="827"/>
        <v>0</v>
      </c>
      <c r="BD1740" s="24">
        <f t="shared" si="828"/>
        <v>0</v>
      </c>
      <c r="BE1740" s="24">
        <f t="shared" si="829"/>
        <v>0</v>
      </c>
      <c r="BF1740" s="24">
        <f t="shared" si="841"/>
        <v>0</v>
      </c>
      <c r="BG1740" s="24">
        <f t="shared" ref="BG1740:BG1803" si="848">IF(BF1740&gt;BC1740,BC1740,BF1740)</f>
        <v>0</v>
      </c>
      <c r="BH1740" s="24">
        <v>0</v>
      </c>
      <c r="BI1740" s="24">
        <f t="shared" si="842"/>
        <v>0</v>
      </c>
      <c r="BJ1740" s="24">
        <v>0</v>
      </c>
      <c r="BK1740" s="24">
        <f t="shared" si="843"/>
        <v>0</v>
      </c>
      <c r="BL1740" s="24">
        <f t="shared" si="844"/>
        <v>0</v>
      </c>
      <c r="BM1740" s="24">
        <f t="shared" si="830"/>
        <v>0</v>
      </c>
      <c r="BN1740" s="24">
        <f t="shared" si="831"/>
        <v>0</v>
      </c>
      <c r="BO1740" s="24">
        <f t="shared" si="832"/>
        <v>0</v>
      </c>
      <c r="BP1740" s="24">
        <f t="shared" si="833"/>
        <v>0</v>
      </c>
      <c r="BQ1740" s="24">
        <f t="shared" si="834"/>
        <v>0</v>
      </c>
      <c r="BR1740" s="24">
        <f t="shared" si="845"/>
        <v>0</v>
      </c>
      <c r="BS1740" s="24">
        <f t="shared" ref="BS1740:BS1803" si="849">IF(BR1740&gt;BO1740,BO1740,BR1740)</f>
        <v>0</v>
      </c>
      <c r="BT1740" s="24">
        <v>0</v>
      </c>
      <c r="BU1740" s="24">
        <f t="shared" si="846"/>
        <v>0</v>
      </c>
      <c r="BV1740" s="24">
        <v>0</v>
      </c>
    </row>
    <row r="1741" spans="1:74">
      <c r="A1741" s="87">
        <v>1732</v>
      </c>
      <c r="B1741" s="1"/>
      <c r="C1741" s="1"/>
      <c r="D1741" s="2"/>
      <c r="E1741" s="3"/>
      <c r="F1741" s="4"/>
      <c r="G1741" s="5"/>
      <c r="H1741" s="4"/>
      <c r="I1741" s="5"/>
      <c r="J1741" s="6"/>
      <c r="K1741" s="5"/>
      <c r="L1741" s="5"/>
      <c r="M1741" s="5"/>
      <c r="N1741" s="7"/>
      <c r="O1741" s="38"/>
      <c r="P1741" s="5"/>
      <c r="Q1741" s="5"/>
      <c r="R1741" s="7"/>
      <c r="S1741" s="38"/>
      <c r="T1741" s="5"/>
      <c r="U1741" s="5"/>
      <c r="V1741" s="55"/>
      <c r="W1741" s="38"/>
      <c r="X1741" s="5"/>
      <c r="Y1741" s="5"/>
      <c r="Z1741" s="55"/>
      <c r="AA1741" s="36">
        <f>IF(Dane!$E$3=1,AO1741+BA1741+BM1741,IF(Dane!$E$3=2,AU1741+BG1741+BS1741,AW1741+BI1741+BU1741))</f>
        <v>0</v>
      </c>
      <c r="AB1741" s="16">
        <f>IF(Dane!$E$3=1,AP1741+BB1741+BN1741,IF(Dane!$E$3=2,AV1741+BH1741+BT1741,AX1741+BJ1741+BV1741))</f>
        <v>0</v>
      </c>
      <c r="AC1741" s="16">
        <f>IF(((K1741*Dane!$C$9)-AA1741)&lt;0,0,(K1741*Dane!$C$9)-AA1741)</f>
        <v>0</v>
      </c>
      <c r="AD1741" s="37">
        <f>IFERROR(IF(((L1741*Dane!$C$9)-AB1741)&lt;0,0,(L1741*Dane!$C$9)-AB1741),0)</f>
        <v>0</v>
      </c>
      <c r="AE1741" s="97"/>
      <c r="AF1741" s="77">
        <f>IF(Dane!$E$3=1,AO1741,IF(Dane!$E$3=2,AU1741,AW1741))</f>
        <v>0</v>
      </c>
      <c r="AG1741" s="77">
        <f>IF(Dane!$E$3=1,AP1741,IF(Dane!$E$3=2,AV1741,AX1741))</f>
        <v>0</v>
      </c>
      <c r="AH1741" s="77">
        <f>IF(Dane!$E$3=1,BA1741,IF(Dane!$E$3=2,BG1741,BI1741))</f>
        <v>0</v>
      </c>
      <c r="AI1741" s="77">
        <f>IF(Dane!$E$3=1,BB1741,IF(Dane!$E$3=2,BH1741,BJ1741))</f>
        <v>0</v>
      </c>
      <c r="AJ1741" s="77">
        <f>IF(Dane!$E$3=1,BM1741,IF(Dane!$E$3=2,BS1741,BU1741))</f>
        <v>0</v>
      </c>
      <c r="AK1741" s="77">
        <f>IF(Dane!$E$3=1,BN1741,IF(Dane!$E$3=2,BT1741,BV1741))</f>
        <v>0</v>
      </c>
      <c r="AL1741" s="24">
        <f t="shared" si="835"/>
        <v>0</v>
      </c>
      <c r="AM1741" s="24">
        <f t="shared" si="836"/>
        <v>0</v>
      </c>
      <c r="AN1741" s="24"/>
      <c r="AO1741" s="24">
        <f t="shared" si="821"/>
        <v>0</v>
      </c>
      <c r="AP1741" s="24">
        <f t="shared" si="837"/>
        <v>0</v>
      </c>
      <c r="AQ1741" s="24">
        <f t="shared" si="822"/>
        <v>0</v>
      </c>
      <c r="AR1741" s="24">
        <f t="shared" si="823"/>
        <v>0</v>
      </c>
      <c r="AS1741" s="24">
        <f t="shared" si="824"/>
        <v>0</v>
      </c>
      <c r="AT1741" s="24">
        <f t="shared" si="838"/>
        <v>0</v>
      </c>
      <c r="AU1741" s="24">
        <f t="shared" si="847"/>
        <v>0</v>
      </c>
      <c r="AV1741" s="24">
        <v>0</v>
      </c>
      <c r="AW1741" s="24">
        <f t="shared" ref="AW1741:AW1804" si="850">IF(AT1741&gt;AQ1741,AQ1741,AT1741)</f>
        <v>0</v>
      </c>
      <c r="AX1741" s="24">
        <v>0</v>
      </c>
      <c r="AY1741" s="24">
        <f t="shared" si="839"/>
        <v>0</v>
      </c>
      <c r="AZ1741" s="24">
        <f t="shared" si="840"/>
        <v>0</v>
      </c>
      <c r="BA1741" s="24">
        <f t="shared" si="825"/>
        <v>0</v>
      </c>
      <c r="BB1741" s="24">
        <f t="shared" si="826"/>
        <v>0</v>
      </c>
      <c r="BC1741" s="24">
        <f t="shared" si="827"/>
        <v>0</v>
      </c>
      <c r="BD1741" s="24">
        <f t="shared" si="828"/>
        <v>0</v>
      </c>
      <c r="BE1741" s="24">
        <f t="shared" si="829"/>
        <v>0</v>
      </c>
      <c r="BF1741" s="24">
        <f t="shared" si="841"/>
        <v>0</v>
      </c>
      <c r="BG1741" s="24">
        <f t="shared" si="848"/>
        <v>0</v>
      </c>
      <c r="BH1741" s="24">
        <v>0</v>
      </c>
      <c r="BI1741" s="24">
        <f t="shared" si="842"/>
        <v>0</v>
      </c>
      <c r="BJ1741" s="24">
        <v>0</v>
      </c>
      <c r="BK1741" s="24">
        <f t="shared" si="843"/>
        <v>0</v>
      </c>
      <c r="BL1741" s="24">
        <f t="shared" si="844"/>
        <v>0</v>
      </c>
      <c r="BM1741" s="24">
        <f t="shared" si="830"/>
        <v>0</v>
      </c>
      <c r="BN1741" s="24">
        <f t="shared" si="831"/>
        <v>0</v>
      </c>
      <c r="BO1741" s="24">
        <f t="shared" si="832"/>
        <v>0</v>
      </c>
      <c r="BP1741" s="24">
        <f t="shared" si="833"/>
        <v>0</v>
      </c>
      <c r="BQ1741" s="24">
        <f t="shared" si="834"/>
        <v>0</v>
      </c>
      <c r="BR1741" s="24">
        <f t="shared" si="845"/>
        <v>0</v>
      </c>
      <c r="BS1741" s="24">
        <f t="shared" si="849"/>
        <v>0</v>
      </c>
      <c r="BT1741" s="24">
        <v>0</v>
      </c>
      <c r="BU1741" s="24">
        <f t="shared" si="846"/>
        <v>0</v>
      </c>
      <c r="BV1741" s="24">
        <v>0</v>
      </c>
    </row>
    <row r="1742" spans="1:74">
      <c r="A1742" s="87">
        <v>1733</v>
      </c>
      <c r="B1742" s="1"/>
      <c r="C1742" s="1"/>
      <c r="D1742" s="2"/>
      <c r="E1742" s="3"/>
      <c r="F1742" s="4"/>
      <c r="G1742" s="5"/>
      <c r="H1742" s="4"/>
      <c r="I1742" s="5"/>
      <c r="J1742" s="6"/>
      <c r="K1742" s="5"/>
      <c r="L1742" s="5"/>
      <c r="M1742" s="5"/>
      <c r="N1742" s="7"/>
      <c r="O1742" s="38"/>
      <c r="P1742" s="5"/>
      <c r="Q1742" s="5"/>
      <c r="R1742" s="7"/>
      <c r="S1742" s="38"/>
      <c r="T1742" s="5"/>
      <c r="U1742" s="5"/>
      <c r="V1742" s="55"/>
      <c r="W1742" s="38"/>
      <c r="X1742" s="5"/>
      <c r="Y1742" s="5"/>
      <c r="Z1742" s="55"/>
      <c r="AA1742" s="36">
        <f>IF(Dane!$E$3=1,AO1742+BA1742+BM1742,IF(Dane!$E$3=2,AU1742+BG1742+BS1742,AW1742+BI1742+BU1742))</f>
        <v>0</v>
      </c>
      <c r="AB1742" s="16">
        <f>IF(Dane!$E$3=1,AP1742+BB1742+BN1742,IF(Dane!$E$3=2,AV1742+BH1742+BT1742,AX1742+BJ1742+BV1742))</f>
        <v>0</v>
      </c>
      <c r="AC1742" s="16">
        <f>IF(((K1742*Dane!$C$9)-AA1742)&lt;0,0,(K1742*Dane!$C$9)-AA1742)</f>
        <v>0</v>
      </c>
      <c r="AD1742" s="37">
        <f>IFERROR(IF(((L1742*Dane!$C$9)-AB1742)&lt;0,0,(L1742*Dane!$C$9)-AB1742),0)</f>
        <v>0</v>
      </c>
      <c r="AE1742" s="97"/>
      <c r="AF1742" s="77">
        <f>IF(Dane!$E$3=1,AO1742,IF(Dane!$E$3=2,AU1742,AW1742))</f>
        <v>0</v>
      </c>
      <c r="AG1742" s="77">
        <f>IF(Dane!$E$3=1,AP1742,IF(Dane!$E$3=2,AV1742,AX1742))</f>
        <v>0</v>
      </c>
      <c r="AH1742" s="77">
        <f>IF(Dane!$E$3=1,BA1742,IF(Dane!$E$3=2,BG1742,BI1742))</f>
        <v>0</v>
      </c>
      <c r="AI1742" s="77">
        <f>IF(Dane!$E$3=1,BB1742,IF(Dane!$E$3=2,BH1742,BJ1742))</f>
        <v>0</v>
      </c>
      <c r="AJ1742" s="77">
        <f>IF(Dane!$E$3=1,BM1742,IF(Dane!$E$3=2,BS1742,BU1742))</f>
        <v>0</v>
      </c>
      <c r="AK1742" s="77">
        <f>IF(Dane!$E$3=1,BN1742,IF(Dane!$E$3=2,BT1742,BV1742))</f>
        <v>0</v>
      </c>
      <c r="AL1742" s="24">
        <f t="shared" si="835"/>
        <v>0</v>
      </c>
      <c r="AM1742" s="24">
        <f t="shared" si="836"/>
        <v>0</v>
      </c>
      <c r="AN1742" s="24"/>
      <c r="AO1742" s="24">
        <f t="shared" si="821"/>
        <v>0</v>
      </c>
      <c r="AP1742" s="24">
        <f t="shared" si="837"/>
        <v>0</v>
      </c>
      <c r="AQ1742" s="24">
        <f t="shared" si="822"/>
        <v>0</v>
      </c>
      <c r="AR1742" s="24">
        <f t="shared" si="823"/>
        <v>0</v>
      </c>
      <c r="AS1742" s="24">
        <f t="shared" si="824"/>
        <v>0</v>
      </c>
      <c r="AT1742" s="24">
        <f t="shared" si="838"/>
        <v>0</v>
      </c>
      <c r="AU1742" s="24">
        <f t="shared" si="847"/>
        <v>0</v>
      </c>
      <c r="AV1742" s="24">
        <v>0</v>
      </c>
      <c r="AW1742" s="24">
        <f t="shared" si="850"/>
        <v>0</v>
      </c>
      <c r="AX1742" s="24">
        <v>0</v>
      </c>
      <c r="AY1742" s="24">
        <f t="shared" si="839"/>
        <v>0</v>
      </c>
      <c r="AZ1742" s="24">
        <f t="shared" si="840"/>
        <v>0</v>
      </c>
      <c r="BA1742" s="24">
        <f t="shared" si="825"/>
        <v>0</v>
      </c>
      <c r="BB1742" s="24">
        <f t="shared" si="826"/>
        <v>0</v>
      </c>
      <c r="BC1742" s="24">
        <f t="shared" si="827"/>
        <v>0</v>
      </c>
      <c r="BD1742" s="24">
        <f t="shared" si="828"/>
        <v>0</v>
      </c>
      <c r="BE1742" s="24">
        <f t="shared" si="829"/>
        <v>0</v>
      </c>
      <c r="BF1742" s="24">
        <f t="shared" si="841"/>
        <v>0</v>
      </c>
      <c r="BG1742" s="24">
        <f t="shared" si="848"/>
        <v>0</v>
      </c>
      <c r="BH1742" s="24">
        <v>0</v>
      </c>
      <c r="BI1742" s="24">
        <f t="shared" si="842"/>
        <v>0</v>
      </c>
      <c r="BJ1742" s="24">
        <v>0</v>
      </c>
      <c r="BK1742" s="24">
        <f t="shared" si="843"/>
        <v>0</v>
      </c>
      <c r="BL1742" s="24">
        <f t="shared" si="844"/>
        <v>0</v>
      </c>
      <c r="BM1742" s="24">
        <f t="shared" si="830"/>
        <v>0</v>
      </c>
      <c r="BN1742" s="24">
        <f t="shared" si="831"/>
        <v>0</v>
      </c>
      <c r="BO1742" s="24">
        <f t="shared" si="832"/>
        <v>0</v>
      </c>
      <c r="BP1742" s="24">
        <f t="shared" si="833"/>
        <v>0</v>
      </c>
      <c r="BQ1742" s="24">
        <f t="shared" si="834"/>
        <v>0</v>
      </c>
      <c r="BR1742" s="24">
        <f t="shared" si="845"/>
        <v>0</v>
      </c>
      <c r="BS1742" s="24">
        <f t="shared" si="849"/>
        <v>0</v>
      </c>
      <c r="BT1742" s="24">
        <v>0</v>
      </c>
      <c r="BU1742" s="24">
        <f t="shared" si="846"/>
        <v>0</v>
      </c>
      <c r="BV1742" s="24">
        <v>0</v>
      </c>
    </row>
    <row r="1743" spans="1:74">
      <c r="A1743" s="87">
        <v>1734</v>
      </c>
      <c r="B1743" s="1"/>
      <c r="C1743" s="1"/>
      <c r="D1743" s="2"/>
      <c r="E1743" s="3"/>
      <c r="F1743" s="4"/>
      <c r="G1743" s="5"/>
      <c r="H1743" s="4"/>
      <c r="I1743" s="5"/>
      <c r="J1743" s="6"/>
      <c r="K1743" s="5"/>
      <c r="L1743" s="5"/>
      <c r="M1743" s="5"/>
      <c r="N1743" s="7"/>
      <c r="O1743" s="38"/>
      <c r="P1743" s="5"/>
      <c r="Q1743" s="5"/>
      <c r="R1743" s="7"/>
      <c r="S1743" s="38"/>
      <c r="T1743" s="5"/>
      <c r="U1743" s="5"/>
      <c r="V1743" s="55"/>
      <c r="W1743" s="38"/>
      <c r="X1743" s="5"/>
      <c r="Y1743" s="5"/>
      <c r="Z1743" s="55"/>
      <c r="AA1743" s="36">
        <f>IF(Dane!$E$3=1,AO1743+BA1743+BM1743,IF(Dane!$E$3=2,AU1743+BG1743+BS1743,AW1743+BI1743+BU1743))</f>
        <v>0</v>
      </c>
      <c r="AB1743" s="16">
        <f>IF(Dane!$E$3=1,AP1743+BB1743+BN1743,IF(Dane!$E$3=2,AV1743+BH1743+BT1743,AX1743+BJ1743+BV1743))</f>
        <v>0</v>
      </c>
      <c r="AC1743" s="16">
        <f>IF(((K1743*Dane!$C$9)-AA1743)&lt;0,0,(K1743*Dane!$C$9)-AA1743)</f>
        <v>0</v>
      </c>
      <c r="AD1743" s="37">
        <f>IFERROR(IF(((L1743*Dane!$C$9)-AB1743)&lt;0,0,(L1743*Dane!$C$9)-AB1743),0)</f>
        <v>0</v>
      </c>
      <c r="AE1743" s="97"/>
      <c r="AF1743" s="77">
        <f>IF(Dane!$E$3=1,AO1743,IF(Dane!$E$3=2,AU1743,AW1743))</f>
        <v>0</v>
      </c>
      <c r="AG1743" s="77">
        <f>IF(Dane!$E$3=1,AP1743,IF(Dane!$E$3=2,AV1743,AX1743))</f>
        <v>0</v>
      </c>
      <c r="AH1743" s="77">
        <f>IF(Dane!$E$3=1,BA1743,IF(Dane!$E$3=2,BG1743,BI1743))</f>
        <v>0</v>
      </c>
      <c r="AI1743" s="77">
        <f>IF(Dane!$E$3=1,BB1743,IF(Dane!$E$3=2,BH1743,BJ1743))</f>
        <v>0</v>
      </c>
      <c r="AJ1743" s="77">
        <f>IF(Dane!$E$3=1,BM1743,IF(Dane!$E$3=2,BS1743,BU1743))</f>
        <v>0</v>
      </c>
      <c r="AK1743" s="77">
        <f>IF(Dane!$E$3=1,BN1743,IF(Dane!$E$3=2,BT1743,BV1743))</f>
        <v>0</v>
      </c>
      <c r="AL1743" s="24">
        <f t="shared" si="835"/>
        <v>0</v>
      </c>
      <c r="AM1743" s="24">
        <f t="shared" si="836"/>
        <v>0</v>
      </c>
      <c r="AN1743" s="24"/>
      <c r="AO1743" s="24">
        <f t="shared" si="821"/>
        <v>0</v>
      </c>
      <c r="AP1743" s="24">
        <f t="shared" si="837"/>
        <v>0</v>
      </c>
      <c r="AQ1743" s="24">
        <f t="shared" si="822"/>
        <v>0</v>
      </c>
      <c r="AR1743" s="24">
        <f t="shared" si="823"/>
        <v>0</v>
      </c>
      <c r="AS1743" s="24">
        <f t="shared" si="824"/>
        <v>0</v>
      </c>
      <c r="AT1743" s="24">
        <f t="shared" si="838"/>
        <v>0</v>
      </c>
      <c r="AU1743" s="24">
        <f t="shared" si="847"/>
        <v>0</v>
      </c>
      <c r="AV1743" s="24">
        <v>0</v>
      </c>
      <c r="AW1743" s="24">
        <f t="shared" si="850"/>
        <v>0</v>
      </c>
      <c r="AX1743" s="24">
        <v>0</v>
      </c>
      <c r="AY1743" s="24">
        <f t="shared" si="839"/>
        <v>0</v>
      </c>
      <c r="AZ1743" s="24">
        <f t="shared" si="840"/>
        <v>0</v>
      </c>
      <c r="BA1743" s="24">
        <f t="shared" si="825"/>
        <v>0</v>
      </c>
      <c r="BB1743" s="24">
        <f t="shared" si="826"/>
        <v>0</v>
      </c>
      <c r="BC1743" s="24">
        <f t="shared" si="827"/>
        <v>0</v>
      </c>
      <c r="BD1743" s="24">
        <f t="shared" si="828"/>
        <v>0</v>
      </c>
      <c r="BE1743" s="24">
        <f t="shared" si="829"/>
        <v>0</v>
      </c>
      <c r="BF1743" s="24">
        <f t="shared" si="841"/>
        <v>0</v>
      </c>
      <c r="BG1743" s="24">
        <f t="shared" si="848"/>
        <v>0</v>
      </c>
      <c r="BH1743" s="24">
        <v>0</v>
      </c>
      <c r="BI1743" s="24">
        <f t="shared" si="842"/>
        <v>0</v>
      </c>
      <c r="BJ1743" s="24">
        <v>0</v>
      </c>
      <c r="BK1743" s="24">
        <f t="shared" si="843"/>
        <v>0</v>
      </c>
      <c r="BL1743" s="24">
        <f t="shared" si="844"/>
        <v>0</v>
      </c>
      <c r="BM1743" s="24">
        <f t="shared" si="830"/>
        <v>0</v>
      </c>
      <c r="BN1743" s="24">
        <f t="shared" si="831"/>
        <v>0</v>
      </c>
      <c r="BO1743" s="24">
        <f t="shared" si="832"/>
        <v>0</v>
      </c>
      <c r="BP1743" s="24">
        <f t="shared" si="833"/>
        <v>0</v>
      </c>
      <c r="BQ1743" s="24">
        <f t="shared" si="834"/>
        <v>0</v>
      </c>
      <c r="BR1743" s="24">
        <f t="shared" si="845"/>
        <v>0</v>
      </c>
      <c r="BS1743" s="24">
        <f t="shared" si="849"/>
        <v>0</v>
      </c>
      <c r="BT1743" s="24">
        <v>0</v>
      </c>
      <c r="BU1743" s="24">
        <f t="shared" si="846"/>
        <v>0</v>
      </c>
      <c r="BV1743" s="24">
        <v>0</v>
      </c>
    </row>
    <row r="1744" spans="1:74">
      <c r="A1744" s="87">
        <v>1735</v>
      </c>
      <c r="B1744" s="1"/>
      <c r="C1744" s="1"/>
      <c r="D1744" s="2"/>
      <c r="E1744" s="3"/>
      <c r="F1744" s="4"/>
      <c r="G1744" s="5"/>
      <c r="H1744" s="4"/>
      <c r="I1744" s="5"/>
      <c r="J1744" s="6"/>
      <c r="K1744" s="5"/>
      <c r="L1744" s="5"/>
      <c r="M1744" s="5"/>
      <c r="N1744" s="7"/>
      <c r="O1744" s="38"/>
      <c r="P1744" s="5"/>
      <c r="Q1744" s="5"/>
      <c r="R1744" s="7"/>
      <c r="S1744" s="38"/>
      <c r="T1744" s="5"/>
      <c r="U1744" s="5"/>
      <c r="V1744" s="55"/>
      <c r="W1744" s="38"/>
      <c r="X1744" s="5"/>
      <c r="Y1744" s="5"/>
      <c r="Z1744" s="55"/>
      <c r="AA1744" s="36">
        <f>IF(Dane!$E$3=1,AO1744+BA1744+BM1744,IF(Dane!$E$3=2,AU1744+BG1744+BS1744,AW1744+BI1744+BU1744))</f>
        <v>0</v>
      </c>
      <c r="AB1744" s="16">
        <f>IF(Dane!$E$3=1,AP1744+BB1744+BN1744,IF(Dane!$E$3=2,AV1744+BH1744+BT1744,AX1744+BJ1744+BV1744))</f>
        <v>0</v>
      </c>
      <c r="AC1744" s="16">
        <f>IF(((K1744*Dane!$C$9)-AA1744)&lt;0,0,(K1744*Dane!$C$9)-AA1744)</f>
        <v>0</v>
      </c>
      <c r="AD1744" s="37">
        <f>IFERROR(IF(((L1744*Dane!$C$9)-AB1744)&lt;0,0,(L1744*Dane!$C$9)-AB1744),0)</f>
        <v>0</v>
      </c>
      <c r="AE1744" s="97"/>
      <c r="AF1744" s="77">
        <f>IF(Dane!$E$3=1,AO1744,IF(Dane!$E$3=2,AU1744,AW1744))</f>
        <v>0</v>
      </c>
      <c r="AG1744" s="77">
        <f>IF(Dane!$E$3=1,AP1744,IF(Dane!$E$3=2,AV1744,AX1744))</f>
        <v>0</v>
      </c>
      <c r="AH1744" s="77">
        <f>IF(Dane!$E$3=1,BA1744,IF(Dane!$E$3=2,BG1744,BI1744))</f>
        <v>0</v>
      </c>
      <c r="AI1744" s="77">
        <f>IF(Dane!$E$3=1,BB1744,IF(Dane!$E$3=2,BH1744,BJ1744))</f>
        <v>0</v>
      </c>
      <c r="AJ1744" s="77">
        <f>IF(Dane!$E$3=1,BM1744,IF(Dane!$E$3=2,BS1744,BU1744))</f>
        <v>0</v>
      </c>
      <c r="AK1744" s="77">
        <f>IF(Dane!$E$3=1,BN1744,IF(Dane!$E$3=2,BT1744,BV1744))</f>
        <v>0</v>
      </c>
      <c r="AL1744" s="24">
        <f t="shared" si="835"/>
        <v>0</v>
      </c>
      <c r="AM1744" s="24">
        <f t="shared" si="836"/>
        <v>0</v>
      </c>
      <c r="AN1744" s="24"/>
      <c r="AO1744" s="24">
        <f t="shared" si="821"/>
        <v>0</v>
      </c>
      <c r="AP1744" s="24">
        <f t="shared" si="837"/>
        <v>0</v>
      </c>
      <c r="AQ1744" s="24">
        <f t="shared" si="822"/>
        <v>0</v>
      </c>
      <c r="AR1744" s="24">
        <f t="shared" si="823"/>
        <v>0</v>
      </c>
      <c r="AS1744" s="24">
        <f t="shared" si="824"/>
        <v>0</v>
      </c>
      <c r="AT1744" s="24">
        <f t="shared" si="838"/>
        <v>0</v>
      </c>
      <c r="AU1744" s="24">
        <f t="shared" si="847"/>
        <v>0</v>
      </c>
      <c r="AV1744" s="24">
        <v>0</v>
      </c>
      <c r="AW1744" s="24">
        <f t="shared" si="850"/>
        <v>0</v>
      </c>
      <c r="AX1744" s="24">
        <v>0</v>
      </c>
      <c r="AY1744" s="24">
        <f t="shared" si="839"/>
        <v>0</v>
      </c>
      <c r="AZ1744" s="24">
        <f t="shared" si="840"/>
        <v>0</v>
      </c>
      <c r="BA1744" s="24">
        <f t="shared" si="825"/>
        <v>0</v>
      </c>
      <c r="BB1744" s="24">
        <f t="shared" si="826"/>
        <v>0</v>
      </c>
      <c r="BC1744" s="24">
        <f t="shared" si="827"/>
        <v>0</v>
      </c>
      <c r="BD1744" s="24">
        <f t="shared" si="828"/>
        <v>0</v>
      </c>
      <c r="BE1744" s="24">
        <f t="shared" si="829"/>
        <v>0</v>
      </c>
      <c r="BF1744" s="24">
        <f t="shared" si="841"/>
        <v>0</v>
      </c>
      <c r="BG1744" s="24">
        <f t="shared" si="848"/>
        <v>0</v>
      </c>
      <c r="BH1744" s="24">
        <v>0</v>
      </c>
      <c r="BI1744" s="24">
        <f t="shared" si="842"/>
        <v>0</v>
      </c>
      <c r="BJ1744" s="24">
        <v>0</v>
      </c>
      <c r="BK1744" s="24">
        <f t="shared" si="843"/>
        <v>0</v>
      </c>
      <c r="BL1744" s="24">
        <f t="shared" si="844"/>
        <v>0</v>
      </c>
      <c r="BM1744" s="24">
        <f t="shared" si="830"/>
        <v>0</v>
      </c>
      <c r="BN1744" s="24">
        <f t="shared" si="831"/>
        <v>0</v>
      </c>
      <c r="BO1744" s="24">
        <f t="shared" si="832"/>
        <v>0</v>
      </c>
      <c r="BP1744" s="24">
        <f t="shared" si="833"/>
        <v>0</v>
      </c>
      <c r="BQ1744" s="24">
        <f t="shared" si="834"/>
        <v>0</v>
      </c>
      <c r="BR1744" s="24">
        <f t="shared" si="845"/>
        <v>0</v>
      </c>
      <c r="BS1744" s="24">
        <f t="shared" si="849"/>
        <v>0</v>
      </c>
      <c r="BT1744" s="24">
        <v>0</v>
      </c>
      <c r="BU1744" s="24">
        <f t="shared" si="846"/>
        <v>0</v>
      </c>
      <c r="BV1744" s="24">
        <v>0</v>
      </c>
    </row>
    <row r="1745" spans="1:74">
      <c r="A1745" s="87">
        <v>1736</v>
      </c>
      <c r="B1745" s="1"/>
      <c r="C1745" s="1"/>
      <c r="D1745" s="2"/>
      <c r="E1745" s="3"/>
      <c r="F1745" s="4"/>
      <c r="G1745" s="5"/>
      <c r="H1745" s="4"/>
      <c r="I1745" s="5"/>
      <c r="J1745" s="6"/>
      <c r="K1745" s="5"/>
      <c r="L1745" s="5"/>
      <c r="M1745" s="5"/>
      <c r="N1745" s="7"/>
      <c r="O1745" s="38"/>
      <c r="P1745" s="5"/>
      <c r="Q1745" s="5"/>
      <c r="R1745" s="7"/>
      <c r="S1745" s="38"/>
      <c r="T1745" s="5"/>
      <c r="U1745" s="5"/>
      <c r="V1745" s="55"/>
      <c r="W1745" s="38"/>
      <c r="X1745" s="5"/>
      <c r="Y1745" s="5"/>
      <c r="Z1745" s="55"/>
      <c r="AA1745" s="36">
        <f>IF(Dane!$E$3=1,AO1745+BA1745+BM1745,IF(Dane!$E$3=2,AU1745+BG1745+BS1745,AW1745+BI1745+BU1745))</f>
        <v>0</v>
      </c>
      <c r="AB1745" s="16">
        <f>IF(Dane!$E$3=1,AP1745+BB1745+BN1745,IF(Dane!$E$3=2,AV1745+BH1745+BT1745,AX1745+BJ1745+BV1745))</f>
        <v>0</v>
      </c>
      <c r="AC1745" s="16">
        <f>IF(((K1745*Dane!$C$9)-AA1745)&lt;0,0,(K1745*Dane!$C$9)-AA1745)</f>
        <v>0</v>
      </c>
      <c r="AD1745" s="37">
        <f>IFERROR(IF(((L1745*Dane!$C$9)-AB1745)&lt;0,0,(L1745*Dane!$C$9)-AB1745),0)</f>
        <v>0</v>
      </c>
      <c r="AE1745" s="97"/>
      <c r="AF1745" s="77">
        <f>IF(Dane!$E$3=1,AO1745,IF(Dane!$E$3=2,AU1745,AW1745))</f>
        <v>0</v>
      </c>
      <c r="AG1745" s="77">
        <f>IF(Dane!$E$3=1,AP1745,IF(Dane!$E$3=2,AV1745,AX1745))</f>
        <v>0</v>
      </c>
      <c r="AH1745" s="77">
        <f>IF(Dane!$E$3=1,BA1745,IF(Dane!$E$3=2,BG1745,BI1745))</f>
        <v>0</v>
      </c>
      <c r="AI1745" s="77">
        <f>IF(Dane!$E$3=1,BB1745,IF(Dane!$E$3=2,BH1745,BJ1745))</f>
        <v>0</v>
      </c>
      <c r="AJ1745" s="77">
        <f>IF(Dane!$E$3=1,BM1745,IF(Dane!$E$3=2,BS1745,BU1745))</f>
        <v>0</v>
      </c>
      <c r="AK1745" s="77">
        <f>IF(Dane!$E$3=1,BN1745,IF(Dane!$E$3=2,BT1745,BV1745))</f>
        <v>0</v>
      </c>
      <c r="AL1745" s="24">
        <f t="shared" si="835"/>
        <v>0</v>
      </c>
      <c r="AM1745" s="24">
        <f t="shared" si="836"/>
        <v>0</v>
      </c>
      <c r="AN1745" s="24"/>
      <c r="AO1745" s="24">
        <f t="shared" si="821"/>
        <v>0</v>
      </c>
      <c r="AP1745" s="24">
        <f t="shared" si="837"/>
        <v>0</v>
      </c>
      <c r="AQ1745" s="24">
        <f t="shared" si="822"/>
        <v>0</v>
      </c>
      <c r="AR1745" s="24">
        <f t="shared" si="823"/>
        <v>0</v>
      </c>
      <c r="AS1745" s="24">
        <f t="shared" si="824"/>
        <v>0</v>
      </c>
      <c r="AT1745" s="24">
        <f t="shared" si="838"/>
        <v>0</v>
      </c>
      <c r="AU1745" s="24">
        <f t="shared" si="847"/>
        <v>0</v>
      </c>
      <c r="AV1745" s="24">
        <v>0</v>
      </c>
      <c r="AW1745" s="24">
        <f t="shared" si="850"/>
        <v>0</v>
      </c>
      <c r="AX1745" s="24">
        <v>0</v>
      </c>
      <c r="AY1745" s="24">
        <f t="shared" si="839"/>
        <v>0</v>
      </c>
      <c r="AZ1745" s="24">
        <f t="shared" si="840"/>
        <v>0</v>
      </c>
      <c r="BA1745" s="24">
        <f t="shared" si="825"/>
        <v>0</v>
      </c>
      <c r="BB1745" s="24">
        <f t="shared" si="826"/>
        <v>0</v>
      </c>
      <c r="BC1745" s="24">
        <f t="shared" si="827"/>
        <v>0</v>
      </c>
      <c r="BD1745" s="24">
        <f t="shared" si="828"/>
        <v>0</v>
      </c>
      <c r="BE1745" s="24">
        <f t="shared" si="829"/>
        <v>0</v>
      </c>
      <c r="BF1745" s="24">
        <f t="shared" si="841"/>
        <v>0</v>
      </c>
      <c r="BG1745" s="24">
        <f t="shared" si="848"/>
        <v>0</v>
      </c>
      <c r="BH1745" s="24">
        <v>0</v>
      </c>
      <c r="BI1745" s="24">
        <f t="shared" si="842"/>
        <v>0</v>
      </c>
      <c r="BJ1745" s="24">
        <v>0</v>
      </c>
      <c r="BK1745" s="24">
        <f t="shared" si="843"/>
        <v>0</v>
      </c>
      <c r="BL1745" s="24">
        <f t="shared" si="844"/>
        <v>0</v>
      </c>
      <c r="BM1745" s="24">
        <f t="shared" si="830"/>
        <v>0</v>
      </c>
      <c r="BN1745" s="24">
        <f t="shared" si="831"/>
        <v>0</v>
      </c>
      <c r="BO1745" s="24">
        <f t="shared" si="832"/>
        <v>0</v>
      </c>
      <c r="BP1745" s="24">
        <f t="shared" si="833"/>
        <v>0</v>
      </c>
      <c r="BQ1745" s="24">
        <f t="shared" si="834"/>
        <v>0</v>
      </c>
      <c r="BR1745" s="24">
        <f t="shared" si="845"/>
        <v>0</v>
      </c>
      <c r="BS1745" s="24">
        <f t="shared" si="849"/>
        <v>0</v>
      </c>
      <c r="BT1745" s="24">
        <v>0</v>
      </c>
      <c r="BU1745" s="24">
        <f t="shared" si="846"/>
        <v>0</v>
      </c>
      <c r="BV1745" s="24">
        <v>0</v>
      </c>
    </row>
    <row r="1746" spans="1:74">
      <c r="A1746" s="87">
        <v>1737</v>
      </c>
      <c r="B1746" s="1"/>
      <c r="C1746" s="1"/>
      <c r="D1746" s="2"/>
      <c r="E1746" s="3"/>
      <c r="F1746" s="4"/>
      <c r="G1746" s="5"/>
      <c r="H1746" s="4"/>
      <c r="I1746" s="5"/>
      <c r="J1746" s="6"/>
      <c r="K1746" s="5"/>
      <c r="L1746" s="5"/>
      <c r="M1746" s="5"/>
      <c r="N1746" s="7"/>
      <c r="O1746" s="38"/>
      <c r="P1746" s="5"/>
      <c r="Q1746" s="5"/>
      <c r="R1746" s="7"/>
      <c r="S1746" s="38"/>
      <c r="T1746" s="5"/>
      <c r="U1746" s="5"/>
      <c r="V1746" s="55"/>
      <c r="W1746" s="38"/>
      <c r="X1746" s="5"/>
      <c r="Y1746" s="5"/>
      <c r="Z1746" s="55"/>
      <c r="AA1746" s="36">
        <f>IF(Dane!$E$3=1,AO1746+BA1746+BM1746,IF(Dane!$E$3=2,AU1746+BG1746+BS1746,AW1746+BI1746+BU1746))</f>
        <v>0</v>
      </c>
      <c r="AB1746" s="16">
        <f>IF(Dane!$E$3=1,AP1746+BB1746+BN1746,IF(Dane!$E$3=2,AV1746+BH1746+BT1746,AX1746+BJ1746+BV1746))</f>
        <v>0</v>
      </c>
      <c r="AC1746" s="16">
        <f>IF(((K1746*Dane!$C$9)-AA1746)&lt;0,0,(K1746*Dane!$C$9)-AA1746)</f>
        <v>0</v>
      </c>
      <c r="AD1746" s="37">
        <f>IFERROR(IF(((L1746*Dane!$C$9)-AB1746)&lt;0,0,(L1746*Dane!$C$9)-AB1746),0)</f>
        <v>0</v>
      </c>
      <c r="AE1746" s="97"/>
      <c r="AF1746" s="77">
        <f>IF(Dane!$E$3=1,AO1746,IF(Dane!$E$3=2,AU1746,AW1746))</f>
        <v>0</v>
      </c>
      <c r="AG1746" s="77">
        <f>IF(Dane!$E$3=1,AP1746,IF(Dane!$E$3=2,AV1746,AX1746))</f>
        <v>0</v>
      </c>
      <c r="AH1746" s="77">
        <f>IF(Dane!$E$3=1,BA1746,IF(Dane!$E$3=2,BG1746,BI1746))</f>
        <v>0</v>
      </c>
      <c r="AI1746" s="77">
        <f>IF(Dane!$E$3=1,BB1746,IF(Dane!$E$3=2,BH1746,BJ1746))</f>
        <v>0</v>
      </c>
      <c r="AJ1746" s="77">
        <f>IF(Dane!$E$3=1,BM1746,IF(Dane!$E$3=2,BS1746,BU1746))</f>
        <v>0</v>
      </c>
      <c r="AK1746" s="77">
        <f>IF(Dane!$E$3=1,BN1746,IF(Dane!$E$3=2,BT1746,BV1746))</f>
        <v>0</v>
      </c>
      <c r="AL1746" s="24">
        <f t="shared" si="835"/>
        <v>0</v>
      </c>
      <c r="AM1746" s="24">
        <f t="shared" si="836"/>
        <v>0</v>
      </c>
      <c r="AN1746" s="24"/>
      <c r="AO1746" s="24">
        <f t="shared" si="821"/>
        <v>0</v>
      </c>
      <c r="AP1746" s="24">
        <f t="shared" si="837"/>
        <v>0</v>
      </c>
      <c r="AQ1746" s="24">
        <f t="shared" si="822"/>
        <v>0</v>
      </c>
      <c r="AR1746" s="24">
        <f t="shared" si="823"/>
        <v>0</v>
      </c>
      <c r="AS1746" s="24">
        <f t="shared" si="824"/>
        <v>0</v>
      </c>
      <c r="AT1746" s="24">
        <f t="shared" si="838"/>
        <v>0</v>
      </c>
      <c r="AU1746" s="24">
        <f t="shared" si="847"/>
        <v>0</v>
      </c>
      <c r="AV1746" s="24">
        <v>0</v>
      </c>
      <c r="AW1746" s="24">
        <f t="shared" si="850"/>
        <v>0</v>
      </c>
      <c r="AX1746" s="24">
        <v>0</v>
      </c>
      <c r="AY1746" s="24">
        <f t="shared" si="839"/>
        <v>0</v>
      </c>
      <c r="AZ1746" s="24">
        <f t="shared" si="840"/>
        <v>0</v>
      </c>
      <c r="BA1746" s="24">
        <f t="shared" si="825"/>
        <v>0</v>
      </c>
      <c r="BB1746" s="24">
        <f t="shared" si="826"/>
        <v>0</v>
      </c>
      <c r="BC1746" s="24">
        <f t="shared" si="827"/>
        <v>0</v>
      </c>
      <c r="BD1746" s="24">
        <f t="shared" si="828"/>
        <v>0</v>
      </c>
      <c r="BE1746" s="24">
        <f t="shared" si="829"/>
        <v>0</v>
      </c>
      <c r="BF1746" s="24">
        <f t="shared" si="841"/>
        <v>0</v>
      </c>
      <c r="BG1746" s="24">
        <f t="shared" si="848"/>
        <v>0</v>
      </c>
      <c r="BH1746" s="24">
        <v>0</v>
      </c>
      <c r="BI1746" s="24">
        <f t="shared" si="842"/>
        <v>0</v>
      </c>
      <c r="BJ1746" s="24">
        <v>0</v>
      </c>
      <c r="BK1746" s="24">
        <f t="shared" si="843"/>
        <v>0</v>
      </c>
      <c r="BL1746" s="24">
        <f t="shared" si="844"/>
        <v>0</v>
      </c>
      <c r="BM1746" s="24">
        <f t="shared" si="830"/>
        <v>0</v>
      </c>
      <c r="BN1746" s="24">
        <f t="shared" si="831"/>
        <v>0</v>
      </c>
      <c r="BO1746" s="24">
        <f t="shared" si="832"/>
        <v>0</v>
      </c>
      <c r="BP1746" s="24">
        <f t="shared" si="833"/>
        <v>0</v>
      </c>
      <c r="BQ1746" s="24">
        <f t="shared" si="834"/>
        <v>0</v>
      </c>
      <c r="BR1746" s="24">
        <f t="shared" si="845"/>
        <v>0</v>
      </c>
      <c r="BS1746" s="24">
        <f t="shared" si="849"/>
        <v>0</v>
      </c>
      <c r="BT1746" s="24">
        <v>0</v>
      </c>
      <c r="BU1746" s="24">
        <f t="shared" si="846"/>
        <v>0</v>
      </c>
      <c r="BV1746" s="24">
        <v>0</v>
      </c>
    </row>
    <row r="1747" spans="1:74">
      <c r="A1747" s="87">
        <v>1738</v>
      </c>
      <c r="B1747" s="1"/>
      <c r="C1747" s="1"/>
      <c r="D1747" s="2"/>
      <c r="E1747" s="3"/>
      <c r="F1747" s="4"/>
      <c r="G1747" s="5"/>
      <c r="H1747" s="4"/>
      <c r="I1747" s="5"/>
      <c r="J1747" s="6"/>
      <c r="K1747" s="5"/>
      <c r="L1747" s="5"/>
      <c r="M1747" s="5"/>
      <c r="N1747" s="7"/>
      <c r="O1747" s="38"/>
      <c r="P1747" s="5"/>
      <c r="Q1747" s="5"/>
      <c r="R1747" s="7"/>
      <c r="S1747" s="38"/>
      <c r="T1747" s="5"/>
      <c r="U1747" s="5"/>
      <c r="V1747" s="55"/>
      <c r="W1747" s="38"/>
      <c r="X1747" s="5"/>
      <c r="Y1747" s="5"/>
      <c r="Z1747" s="55"/>
      <c r="AA1747" s="36">
        <f>IF(Dane!$E$3=1,AO1747+BA1747+BM1747,IF(Dane!$E$3=2,AU1747+BG1747+BS1747,AW1747+BI1747+BU1747))</f>
        <v>0</v>
      </c>
      <c r="AB1747" s="16">
        <f>IF(Dane!$E$3=1,AP1747+BB1747+BN1747,IF(Dane!$E$3=2,AV1747+BH1747+BT1747,AX1747+BJ1747+BV1747))</f>
        <v>0</v>
      </c>
      <c r="AC1747" s="16">
        <f>IF(((K1747*Dane!$C$9)-AA1747)&lt;0,0,(K1747*Dane!$C$9)-AA1747)</f>
        <v>0</v>
      </c>
      <c r="AD1747" s="37">
        <f>IFERROR(IF(((L1747*Dane!$C$9)-AB1747)&lt;0,0,(L1747*Dane!$C$9)-AB1747),0)</f>
        <v>0</v>
      </c>
      <c r="AE1747" s="97"/>
      <c r="AF1747" s="77">
        <f>IF(Dane!$E$3=1,AO1747,IF(Dane!$E$3=2,AU1747,AW1747))</f>
        <v>0</v>
      </c>
      <c r="AG1747" s="77">
        <f>IF(Dane!$E$3=1,AP1747,IF(Dane!$E$3=2,AV1747,AX1747))</f>
        <v>0</v>
      </c>
      <c r="AH1747" s="77">
        <f>IF(Dane!$E$3=1,BA1747,IF(Dane!$E$3=2,BG1747,BI1747))</f>
        <v>0</v>
      </c>
      <c r="AI1747" s="77">
        <f>IF(Dane!$E$3=1,BB1747,IF(Dane!$E$3=2,BH1747,BJ1747))</f>
        <v>0</v>
      </c>
      <c r="AJ1747" s="77">
        <f>IF(Dane!$E$3=1,BM1747,IF(Dane!$E$3=2,BS1747,BU1747))</f>
        <v>0</v>
      </c>
      <c r="AK1747" s="77">
        <f>IF(Dane!$E$3=1,BN1747,IF(Dane!$E$3=2,BT1747,BV1747))</f>
        <v>0</v>
      </c>
      <c r="AL1747" s="24">
        <f t="shared" si="835"/>
        <v>0</v>
      </c>
      <c r="AM1747" s="24">
        <f t="shared" si="836"/>
        <v>0</v>
      </c>
      <c r="AN1747" s="24"/>
      <c r="AO1747" s="24">
        <f t="shared" si="821"/>
        <v>0</v>
      </c>
      <c r="AP1747" s="24">
        <f t="shared" si="837"/>
        <v>0</v>
      </c>
      <c r="AQ1747" s="24">
        <f t="shared" si="822"/>
        <v>0</v>
      </c>
      <c r="AR1747" s="24">
        <f t="shared" si="823"/>
        <v>0</v>
      </c>
      <c r="AS1747" s="24">
        <f t="shared" si="824"/>
        <v>0</v>
      </c>
      <c r="AT1747" s="24">
        <f t="shared" si="838"/>
        <v>0</v>
      </c>
      <c r="AU1747" s="24">
        <f t="shared" si="847"/>
        <v>0</v>
      </c>
      <c r="AV1747" s="24">
        <v>0</v>
      </c>
      <c r="AW1747" s="24">
        <f t="shared" si="850"/>
        <v>0</v>
      </c>
      <c r="AX1747" s="24">
        <v>0</v>
      </c>
      <c r="AY1747" s="24">
        <f t="shared" si="839"/>
        <v>0</v>
      </c>
      <c r="AZ1747" s="24">
        <f t="shared" si="840"/>
        <v>0</v>
      </c>
      <c r="BA1747" s="24">
        <f t="shared" si="825"/>
        <v>0</v>
      </c>
      <c r="BB1747" s="24">
        <f t="shared" si="826"/>
        <v>0</v>
      </c>
      <c r="BC1747" s="24">
        <f t="shared" si="827"/>
        <v>0</v>
      </c>
      <c r="BD1747" s="24">
        <f t="shared" si="828"/>
        <v>0</v>
      </c>
      <c r="BE1747" s="24">
        <f t="shared" si="829"/>
        <v>0</v>
      </c>
      <c r="BF1747" s="24">
        <f t="shared" si="841"/>
        <v>0</v>
      </c>
      <c r="BG1747" s="24">
        <f t="shared" si="848"/>
        <v>0</v>
      </c>
      <c r="BH1747" s="24">
        <v>0</v>
      </c>
      <c r="BI1747" s="24">
        <f t="shared" si="842"/>
        <v>0</v>
      </c>
      <c r="BJ1747" s="24">
        <v>0</v>
      </c>
      <c r="BK1747" s="24">
        <f t="shared" si="843"/>
        <v>0</v>
      </c>
      <c r="BL1747" s="24">
        <f t="shared" si="844"/>
        <v>0</v>
      </c>
      <c r="BM1747" s="24">
        <f t="shared" si="830"/>
        <v>0</v>
      </c>
      <c r="BN1747" s="24">
        <f t="shared" si="831"/>
        <v>0</v>
      </c>
      <c r="BO1747" s="24">
        <f t="shared" si="832"/>
        <v>0</v>
      </c>
      <c r="BP1747" s="24">
        <f t="shared" si="833"/>
        <v>0</v>
      </c>
      <c r="BQ1747" s="24">
        <f t="shared" si="834"/>
        <v>0</v>
      </c>
      <c r="BR1747" s="24">
        <f t="shared" si="845"/>
        <v>0</v>
      </c>
      <c r="BS1747" s="24">
        <f t="shared" si="849"/>
        <v>0</v>
      </c>
      <c r="BT1747" s="24">
        <v>0</v>
      </c>
      <c r="BU1747" s="24">
        <f t="shared" si="846"/>
        <v>0</v>
      </c>
      <c r="BV1747" s="24">
        <v>0</v>
      </c>
    </row>
    <row r="1748" spans="1:74">
      <c r="A1748" s="87">
        <v>1739</v>
      </c>
      <c r="B1748" s="1"/>
      <c r="C1748" s="1"/>
      <c r="D1748" s="2"/>
      <c r="E1748" s="3"/>
      <c r="F1748" s="4"/>
      <c r="G1748" s="5"/>
      <c r="H1748" s="4"/>
      <c r="I1748" s="5"/>
      <c r="J1748" s="6"/>
      <c r="K1748" s="5"/>
      <c r="L1748" s="5"/>
      <c r="M1748" s="5"/>
      <c r="N1748" s="7"/>
      <c r="O1748" s="38"/>
      <c r="P1748" s="5"/>
      <c r="Q1748" s="5"/>
      <c r="R1748" s="7"/>
      <c r="S1748" s="38"/>
      <c r="T1748" s="5"/>
      <c r="U1748" s="5"/>
      <c r="V1748" s="55"/>
      <c r="W1748" s="38"/>
      <c r="X1748" s="5"/>
      <c r="Y1748" s="5"/>
      <c r="Z1748" s="55"/>
      <c r="AA1748" s="36">
        <f>IF(Dane!$E$3=1,AO1748+BA1748+BM1748,IF(Dane!$E$3=2,AU1748+BG1748+BS1748,AW1748+BI1748+BU1748))</f>
        <v>0</v>
      </c>
      <c r="AB1748" s="16">
        <f>IF(Dane!$E$3=1,AP1748+BB1748+BN1748,IF(Dane!$E$3=2,AV1748+BH1748+BT1748,AX1748+BJ1748+BV1748))</f>
        <v>0</v>
      </c>
      <c r="AC1748" s="16">
        <f>IF(((K1748*Dane!$C$9)-AA1748)&lt;0,0,(K1748*Dane!$C$9)-AA1748)</f>
        <v>0</v>
      </c>
      <c r="AD1748" s="37">
        <f>IFERROR(IF(((L1748*Dane!$C$9)-AB1748)&lt;0,0,(L1748*Dane!$C$9)-AB1748),0)</f>
        <v>0</v>
      </c>
      <c r="AE1748" s="97"/>
      <c r="AF1748" s="77">
        <f>IF(Dane!$E$3=1,AO1748,IF(Dane!$E$3=2,AU1748,AW1748))</f>
        <v>0</v>
      </c>
      <c r="AG1748" s="77">
        <f>IF(Dane!$E$3=1,AP1748,IF(Dane!$E$3=2,AV1748,AX1748))</f>
        <v>0</v>
      </c>
      <c r="AH1748" s="77">
        <f>IF(Dane!$E$3=1,BA1748,IF(Dane!$E$3=2,BG1748,BI1748))</f>
        <v>0</v>
      </c>
      <c r="AI1748" s="77">
        <f>IF(Dane!$E$3=1,BB1748,IF(Dane!$E$3=2,BH1748,BJ1748))</f>
        <v>0</v>
      </c>
      <c r="AJ1748" s="77">
        <f>IF(Dane!$E$3=1,BM1748,IF(Dane!$E$3=2,BS1748,BU1748))</f>
        <v>0</v>
      </c>
      <c r="AK1748" s="77">
        <f>IF(Dane!$E$3=1,BN1748,IF(Dane!$E$3=2,BT1748,BV1748))</f>
        <v>0</v>
      </c>
      <c r="AL1748" s="24">
        <f t="shared" si="835"/>
        <v>0</v>
      </c>
      <c r="AM1748" s="24">
        <f t="shared" si="836"/>
        <v>0</v>
      </c>
      <c r="AN1748" s="24"/>
      <c r="AO1748" s="24">
        <f t="shared" si="821"/>
        <v>0</v>
      </c>
      <c r="AP1748" s="24">
        <f t="shared" si="837"/>
        <v>0</v>
      </c>
      <c r="AQ1748" s="24">
        <f t="shared" si="822"/>
        <v>0</v>
      </c>
      <c r="AR1748" s="24">
        <f t="shared" si="823"/>
        <v>0</v>
      </c>
      <c r="AS1748" s="24">
        <f t="shared" si="824"/>
        <v>0</v>
      </c>
      <c r="AT1748" s="24">
        <f t="shared" si="838"/>
        <v>0</v>
      </c>
      <c r="AU1748" s="24">
        <f t="shared" si="847"/>
        <v>0</v>
      </c>
      <c r="AV1748" s="24">
        <v>0</v>
      </c>
      <c r="AW1748" s="24">
        <f t="shared" si="850"/>
        <v>0</v>
      </c>
      <c r="AX1748" s="24">
        <v>0</v>
      </c>
      <c r="AY1748" s="24">
        <f t="shared" si="839"/>
        <v>0</v>
      </c>
      <c r="AZ1748" s="24">
        <f t="shared" si="840"/>
        <v>0</v>
      </c>
      <c r="BA1748" s="24">
        <f t="shared" si="825"/>
        <v>0</v>
      </c>
      <c r="BB1748" s="24">
        <f t="shared" si="826"/>
        <v>0</v>
      </c>
      <c r="BC1748" s="24">
        <f t="shared" si="827"/>
        <v>0</v>
      </c>
      <c r="BD1748" s="24">
        <f t="shared" si="828"/>
        <v>0</v>
      </c>
      <c r="BE1748" s="24">
        <f t="shared" si="829"/>
        <v>0</v>
      </c>
      <c r="BF1748" s="24">
        <f t="shared" si="841"/>
        <v>0</v>
      </c>
      <c r="BG1748" s="24">
        <f t="shared" si="848"/>
        <v>0</v>
      </c>
      <c r="BH1748" s="24">
        <v>0</v>
      </c>
      <c r="BI1748" s="24">
        <f t="shared" si="842"/>
        <v>0</v>
      </c>
      <c r="BJ1748" s="24">
        <v>0</v>
      </c>
      <c r="BK1748" s="24">
        <f t="shared" si="843"/>
        <v>0</v>
      </c>
      <c r="BL1748" s="24">
        <f t="shared" si="844"/>
        <v>0</v>
      </c>
      <c r="BM1748" s="24">
        <f t="shared" si="830"/>
        <v>0</v>
      </c>
      <c r="BN1748" s="24">
        <f t="shared" si="831"/>
        <v>0</v>
      </c>
      <c r="BO1748" s="24">
        <f t="shared" si="832"/>
        <v>0</v>
      </c>
      <c r="BP1748" s="24">
        <f t="shared" si="833"/>
        <v>0</v>
      </c>
      <c r="BQ1748" s="24">
        <f t="shared" si="834"/>
        <v>0</v>
      </c>
      <c r="BR1748" s="24">
        <f t="shared" si="845"/>
        <v>0</v>
      </c>
      <c r="BS1748" s="24">
        <f t="shared" si="849"/>
        <v>0</v>
      </c>
      <c r="BT1748" s="24">
        <v>0</v>
      </c>
      <c r="BU1748" s="24">
        <f t="shared" si="846"/>
        <v>0</v>
      </c>
      <c r="BV1748" s="24">
        <v>0</v>
      </c>
    </row>
    <row r="1749" spans="1:74">
      <c r="A1749" s="87">
        <v>1740</v>
      </c>
      <c r="B1749" s="1"/>
      <c r="C1749" s="1"/>
      <c r="D1749" s="2"/>
      <c r="E1749" s="3"/>
      <c r="F1749" s="4"/>
      <c r="G1749" s="5"/>
      <c r="H1749" s="4"/>
      <c r="I1749" s="5"/>
      <c r="J1749" s="6"/>
      <c r="K1749" s="5"/>
      <c r="L1749" s="5"/>
      <c r="M1749" s="5"/>
      <c r="N1749" s="7"/>
      <c r="O1749" s="38"/>
      <c r="P1749" s="5"/>
      <c r="Q1749" s="5"/>
      <c r="R1749" s="7"/>
      <c r="S1749" s="38"/>
      <c r="T1749" s="5"/>
      <c r="U1749" s="5"/>
      <c r="V1749" s="55"/>
      <c r="W1749" s="38"/>
      <c r="X1749" s="5"/>
      <c r="Y1749" s="5"/>
      <c r="Z1749" s="55"/>
      <c r="AA1749" s="36">
        <f>IF(Dane!$E$3=1,AO1749+BA1749+BM1749,IF(Dane!$E$3=2,AU1749+BG1749+BS1749,AW1749+BI1749+BU1749))</f>
        <v>0</v>
      </c>
      <c r="AB1749" s="16">
        <f>IF(Dane!$E$3=1,AP1749+BB1749+BN1749,IF(Dane!$E$3=2,AV1749+BH1749+BT1749,AX1749+BJ1749+BV1749))</f>
        <v>0</v>
      </c>
      <c r="AC1749" s="16">
        <f>IF(((K1749*Dane!$C$9)-AA1749)&lt;0,0,(K1749*Dane!$C$9)-AA1749)</f>
        <v>0</v>
      </c>
      <c r="AD1749" s="37">
        <f>IFERROR(IF(((L1749*Dane!$C$9)-AB1749)&lt;0,0,(L1749*Dane!$C$9)-AB1749),0)</f>
        <v>0</v>
      </c>
      <c r="AE1749" s="97"/>
      <c r="AF1749" s="77">
        <f>IF(Dane!$E$3=1,AO1749,IF(Dane!$E$3=2,AU1749,AW1749))</f>
        <v>0</v>
      </c>
      <c r="AG1749" s="77">
        <f>IF(Dane!$E$3=1,AP1749,IF(Dane!$E$3=2,AV1749,AX1749))</f>
        <v>0</v>
      </c>
      <c r="AH1749" s="77">
        <f>IF(Dane!$E$3=1,BA1749,IF(Dane!$E$3=2,BG1749,BI1749))</f>
        <v>0</v>
      </c>
      <c r="AI1749" s="77">
        <f>IF(Dane!$E$3=1,BB1749,IF(Dane!$E$3=2,BH1749,BJ1749))</f>
        <v>0</v>
      </c>
      <c r="AJ1749" s="77">
        <f>IF(Dane!$E$3=1,BM1749,IF(Dane!$E$3=2,BS1749,BU1749))</f>
        <v>0</v>
      </c>
      <c r="AK1749" s="77">
        <f>IF(Dane!$E$3=1,BN1749,IF(Dane!$E$3=2,BT1749,BV1749))</f>
        <v>0</v>
      </c>
      <c r="AL1749" s="24">
        <f t="shared" si="835"/>
        <v>0</v>
      </c>
      <c r="AM1749" s="24">
        <f t="shared" si="836"/>
        <v>0</v>
      </c>
      <c r="AN1749" s="24"/>
      <c r="AO1749" s="24">
        <f t="shared" si="821"/>
        <v>0</v>
      </c>
      <c r="AP1749" s="24">
        <f t="shared" si="837"/>
        <v>0</v>
      </c>
      <c r="AQ1749" s="24">
        <f t="shared" si="822"/>
        <v>0</v>
      </c>
      <c r="AR1749" s="24">
        <f t="shared" si="823"/>
        <v>0</v>
      </c>
      <c r="AS1749" s="24">
        <f t="shared" si="824"/>
        <v>0</v>
      </c>
      <c r="AT1749" s="24">
        <f t="shared" si="838"/>
        <v>0</v>
      </c>
      <c r="AU1749" s="24">
        <f t="shared" si="847"/>
        <v>0</v>
      </c>
      <c r="AV1749" s="24">
        <v>0</v>
      </c>
      <c r="AW1749" s="24">
        <f t="shared" si="850"/>
        <v>0</v>
      </c>
      <c r="AX1749" s="24">
        <v>0</v>
      </c>
      <c r="AY1749" s="24">
        <f t="shared" si="839"/>
        <v>0</v>
      </c>
      <c r="AZ1749" s="24">
        <f t="shared" si="840"/>
        <v>0</v>
      </c>
      <c r="BA1749" s="24">
        <f t="shared" si="825"/>
        <v>0</v>
      </c>
      <c r="BB1749" s="24">
        <f t="shared" si="826"/>
        <v>0</v>
      </c>
      <c r="BC1749" s="24">
        <f t="shared" si="827"/>
        <v>0</v>
      </c>
      <c r="BD1749" s="24">
        <f t="shared" si="828"/>
        <v>0</v>
      </c>
      <c r="BE1749" s="24">
        <f t="shared" si="829"/>
        <v>0</v>
      </c>
      <c r="BF1749" s="24">
        <f t="shared" si="841"/>
        <v>0</v>
      </c>
      <c r="BG1749" s="24">
        <f t="shared" si="848"/>
        <v>0</v>
      </c>
      <c r="BH1749" s="24">
        <v>0</v>
      </c>
      <c r="BI1749" s="24">
        <f t="shared" si="842"/>
        <v>0</v>
      </c>
      <c r="BJ1749" s="24">
        <v>0</v>
      </c>
      <c r="BK1749" s="24">
        <f t="shared" si="843"/>
        <v>0</v>
      </c>
      <c r="BL1749" s="24">
        <f t="shared" si="844"/>
        <v>0</v>
      </c>
      <c r="BM1749" s="24">
        <f t="shared" si="830"/>
        <v>0</v>
      </c>
      <c r="BN1749" s="24">
        <f t="shared" si="831"/>
        <v>0</v>
      </c>
      <c r="BO1749" s="24">
        <f t="shared" si="832"/>
        <v>0</v>
      </c>
      <c r="BP1749" s="24">
        <f t="shared" si="833"/>
        <v>0</v>
      </c>
      <c r="BQ1749" s="24">
        <f t="shared" si="834"/>
        <v>0</v>
      </c>
      <c r="BR1749" s="24">
        <f t="shared" si="845"/>
        <v>0</v>
      </c>
      <c r="BS1749" s="24">
        <f t="shared" si="849"/>
        <v>0</v>
      </c>
      <c r="BT1749" s="24">
        <v>0</v>
      </c>
      <c r="BU1749" s="24">
        <f t="shared" si="846"/>
        <v>0</v>
      </c>
      <c r="BV1749" s="24">
        <v>0</v>
      </c>
    </row>
    <row r="1750" spans="1:74">
      <c r="A1750" s="87">
        <v>1741</v>
      </c>
      <c r="B1750" s="1"/>
      <c r="C1750" s="1"/>
      <c r="D1750" s="2"/>
      <c r="E1750" s="3"/>
      <c r="F1750" s="4"/>
      <c r="G1750" s="5"/>
      <c r="H1750" s="4"/>
      <c r="I1750" s="5"/>
      <c r="J1750" s="6"/>
      <c r="K1750" s="5"/>
      <c r="L1750" s="5"/>
      <c r="M1750" s="5"/>
      <c r="N1750" s="7"/>
      <c r="O1750" s="38"/>
      <c r="P1750" s="5"/>
      <c r="Q1750" s="5"/>
      <c r="R1750" s="7"/>
      <c r="S1750" s="38"/>
      <c r="T1750" s="5"/>
      <c r="U1750" s="5"/>
      <c r="V1750" s="55"/>
      <c r="W1750" s="38"/>
      <c r="X1750" s="5"/>
      <c r="Y1750" s="5"/>
      <c r="Z1750" s="55"/>
      <c r="AA1750" s="36">
        <f>IF(Dane!$E$3=1,AO1750+BA1750+BM1750,IF(Dane!$E$3=2,AU1750+BG1750+BS1750,AW1750+BI1750+BU1750))</f>
        <v>0</v>
      </c>
      <c r="AB1750" s="16">
        <f>IF(Dane!$E$3=1,AP1750+BB1750+BN1750,IF(Dane!$E$3=2,AV1750+BH1750+BT1750,AX1750+BJ1750+BV1750))</f>
        <v>0</v>
      </c>
      <c r="AC1750" s="16">
        <f>IF(((K1750*Dane!$C$9)-AA1750)&lt;0,0,(K1750*Dane!$C$9)-AA1750)</f>
        <v>0</v>
      </c>
      <c r="AD1750" s="37">
        <f>IFERROR(IF(((L1750*Dane!$C$9)-AB1750)&lt;0,0,(L1750*Dane!$C$9)-AB1750),0)</f>
        <v>0</v>
      </c>
      <c r="AE1750" s="97"/>
      <c r="AF1750" s="77">
        <f>IF(Dane!$E$3=1,AO1750,IF(Dane!$E$3=2,AU1750,AW1750))</f>
        <v>0</v>
      </c>
      <c r="AG1750" s="77">
        <f>IF(Dane!$E$3=1,AP1750,IF(Dane!$E$3=2,AV1750,AX1750))</f>
        <v>0</v>
      </c>
      <c r="AH1750" s="77">
        <f>IF(Dane!$E$3=1,BA1750,IF(Dane!$E$3=2,BG1750,BI1750))</f>
        <v>0</v>
      </c>
      <c r="AI1750" s="77">
        <f>IF(Dane!$E$3=1,BB1750,IF(Dane!$E$3=2,BH1750,BJ1750))</f>
        <v>0</v>
      </c>
      <c r="AJ1750" s="77">
        <f>IF(Dane!$E$3=1,BM1750,IF(Dane!$E$3=2,BS1750,BU1750))</f>
        <v>0</v>
      </c>
      <c r="AK1750" s="77">
        <f>IF(Dane!$E$3=1,BN1750,IF(Dane!$E$3=2,BT1750,BV1750))</f>
        <v>0</v>
      </c>
      <c r="AL1750" s="24">
        <f t="shared" si="835"/>
        <v>0</v>
      </c>
      <c r="AM1750" s="24">
        <f t="shared" si="836"/>
        <v>0</v>
      </c>
      <c r="AN1750" s="24"/>
      <c r="AO1750" s="24">
        <f t="shared" si="821"/>
        <v>0</v>
      </c>
      <c r="AP1750" s="24">
        <f t="shared" si="837"/>
        <v>0</v>
      </c>
      <c r="AQ1750" s="24">
        <f t="shared" si="822"/>
        <v>0</v>
      </c>
      <c r="AR1750" s="24">
        <f t="shared" si="823"/>
        <v>0</v>
      </c>
      <c r="AS1750" s="24">
        <f t="shared" si="824"/>
        <v>0</v>
      </c>
      <c r="AT1750" s="24">
        <f t="shared" si="838"/>
        <v>0</v>
      </c>
      <c r="AU1750" s="24">
        <f t="shared" si="847"/>
        <v>0</v>
      </c>
      <c r="AV1750" s="24">
        <v>0</v>
      </c>
      <c r="AW1750" s="24">
        <f t="shared" si="850"/>
        <v>0</v>
      </c>
      <c r="AX1750" s="24">
        <v>0</v>
      </c>
      <c r="AY1750" s="24">
        <f t="shared" si="839"/>
        <v>0</v>
      </c>
      <c r="AZ1750" s="24">
        <f t="shared" si="840"/>
        <v>0</v>
      </c>
      <c r="BA1750" s="24">
        <f t="shared" si="825"/>
        <v>0</v>
      </c>
      <c r="BB1750" s="24">
        <f t="shared" si="826"/>
        <v>0</v>
      </c>
      <c r="BC1750" s="24">
        <f t="shared" si="827"/>
        <v>0</v>
      </c>
      <c r="BD1750" s="24">
        <f t="shared" si="828"/>
        <v>0</v>
      </c>
      <c r="BE1750" s="24">
        <f t="shared" si="829"/>
        <v>0</v>
      </c>
      <c r="BF1750" s="24">
        <f t="shared" si="841"/>
        <v>0</v>
      </c>
      <c r="BG1750" s="24">
        <f t="shared" si="848"/>
        <v>0</v>
      </c>
      <c r="BH1750" s="24">
        <v>0</v>
      </c>
      <c r="BI1750" s="24">
        <f t="shared" si="842"/>
        <v>0</v>
      </c>
      <c r="BJ1750" s="24">
        <v>0</v>
      </c>
      <c r="BK1750" s="24">
        <f t="shared" si="843"/>
        <v>0</v>
      </c>
      <c r="BL1750" s="24">
        <f t="shared" si="844"/>
        <v>0</v>
      </c>
      <c r="BM1750" s="24">
        <f t="shared" si="830"/>
        <v>0</v>
      </c>
      <c r="BN1750" s="24">
        <f t="shared" si="831"/>
        <v>0</v>
      </c>
      <c r="BO1750" s="24">
        <f t="shared" si="832"/>
        <v>0</v>
      </c>
      <c r="BP1750" s="24">
        <f t="shared" si="833"/>
        <v>0</v>
      </c>
      <c r="BQ1750" s="24">
        <f t="shared" si="834"/>
        <v>0</v>
      </c>
      <c r="BR1750" s="24">
        <f t="shared" si="845"/>
        <v>0</v>
      </c>
      <c r="BS1750" s="24">
        <f t="shared" si="849"/>
        <v>0</v>
      </c>
      <c r="BT1750" s="24">
        <v>0</v>
      </c>
      <c r="BU1750" s="24">
        <f t="shared" si="846"/>
        <v>0</v>
      </c>
      <c r="BV1750" s="24">
        <v>0</v>
      </c>
    </row>
    <row r="1751" spans="1:74">
      <c r="A1751" s="87">
        <v>1742</v>
      </c>
      <c r="B1751" s="1"/>
      <c r="C1751" s="1"/>
      <c r="D1751" s="2"/>
      <c r="E1751" s="3"/>
      <c r="F1751" s="4"/>
      <c r="G1751" s="5"/>
      <c r="H1751" s="4"/>
      <c r="I1751" s="5"/>
      <c r="J1751" s="6"/>
      <c r="K1751" s="5"/>
      <c r="L1751" s="5"/>
      <c r="M1751" s="5"/>
      <c r="N1751" s="7"/>
      <c r="O1751" s="38"/>
      <c r="P1751" s="5"/>
      <c r="Q1751" s="5"/>
      <c r="R1751" s="7"/>
      <c r="S1751" s="38"/>
      <c r="T1751" s="5"/>
      <c r="U1751" s="5"/>
      <c r="V1751" s="55"/>
      <c r="W1751" s="38"/>
      <c r="X1751" s="5"/>
      <c r="Y1751" s="5"/>
      <c r="Z1751" s="55"/>
      <c r="AA1751" s="36">
        <f>IF(Dane!$E$3=1,AO1751+BA1751+BM1751,IF(Dane!$E$3=2,AU1751+BG1751+BS1751,AW1751+BI1751+BU1751))</f>
        <v>0</v>
      </c>
      <c r="AB1751" s="16">
        <f>IF(Dane!$E$3=1,AP1751+BB1751+BN1751,IF(Dane!$E$3=2,AV1751+BH1751+BT1751,AX1751+BJ1751+BV1751))</f>
        <v>0</v>
      </c>
      <c r="AC1751" s="16">
        <f>IF(((K1751*Dane!$C$9)-AA1751)&lt;0,0,(K1751*Dane!$C$9)-AA1751)</f>
        <v>0</v>
      </c>
      <c r="AD1751" s="37">
        <f>IFERROR(IF(((L1751*Dane!$C$9)-AB1751)&lt;0,0,(L1751*Dane!$C$9)-AB1751),0)</f>
        <v>0</v>
      </c>
      <c r="AE1751" s="97"/>
      <c r="AF1751" s="77">
        <f>IF(Dane!$E$3=1,AO1751,IF(Dane!$E$3=2,AU1751,AW1751))</f>
        <v>0</v>
      </c>
      <c r="AG1751" s="77">
        <f>IF(Dane!$E$3=1,AP1751,IF(Dane!$E$3=2,AV1751,AX1751))</f>
        <v>0</v>
      </c>
      <c r="AH1751" s="77">
        <f>IF(Dane!$E$3=1,BA1751,IF(Dane!$E$3=2,BG1751,BI1751))</f>
        <v>0</v>
      </c>
      <c r="AI1751" s="77">
        <f>IF(Dane!$E$3=1,BB1751,IF(Dane!$E$3=2,BH1751,BJ1751))</f>
        <v>0</v>
      </c>
      <c r="AJ1751" s="77">
        <f>IF(Dane!$E$3=1,BM1751,IF(Dane!$E$3=2,BS1751,BU1751))</f>
        <v>0</v>
      </c>
      <c r="AK1751" s="77">
        <f>IF(Dane!$E$3=1,BN1751,IF(Dane!$E$3=2,BT1751,BV1751))</f>
        <v>0</v>
      </c>
      <c r="AL1751" s="24">
        <f t="shared" si="835"/>
        <v>0</v>
      </c>
      <c r="AM1751" s="24">
        <f t="shared" si="836"/>
        <v>0</v>
      </c>
      <c r="AN1751" s="24"/>
      <c r="AO1751" s="24">
        <f t="shared" si="821"/>
        <v>0</v>
      </c>
      <c r="AP1751" s="24">
        <f t="shared" si="837"/>
        <v>0</v>
      </c>
      <c r="AQ1751" s="24">
        <f t="shared" si="822"/>
        <v>0</v>
      </c>
      <c r="AR1751" s="24">
        <f t="shared" si="823"/>
        <v>0</v>
      </c>
      <c r="AS1751" s="24">
        <f t="shared" si="824"/>
        <v>0</v>
      </c>
      <c r="AT1751" s="24">
        <f t="shared" si="838"/>
        <v>0</v>
      </c>
      <c r="AU1751" s="24">
        <f t="shared" si="847"/>
        <v>0</v>
      </c>
      <c r="AV1751" s="24">
        <v>0</v>
      </c>
      <c r="AW1751" s="24">
        <f t="shared" si="850"/>
        <v>0</v>
      </c>
      <c r="AX1751" s="24">
        <v>0</v>
      </c>
      <c r="AY1751" s="24">
        <f t="shared" si="839"/>
        <v>0</v>
      </c>
      <c r="AZ1751" s="24">
        <f t="shared" si="840"/>
        <v>0</v>
      </c>
      <c r="BA1751" s="24">
        <f t="shared" si="825"/>
        <v>0</v>
      </c>
      <c r="BB1751" s="24">
        <f t="shared" si="826"/>
        <v>0</v>
      </c>
      <c r="BC1751" s="24">
        <f t="shared" si="827"/>
        <v>0</v>
      </c>
      <c r="BD1751" s="24">
        <f t="shared" si="828"/>
        <v>0</v>
      </c>
      <c r="BE1751" s="24">
        <f t="shared" si="829"/>
        <v>0</v>
      </c>
      <c r="BF1751" s="24">
        <f t="shared" si="841"/>
        <v>0</v>
      </c>
      <c r="BG1751" s="24">
        <f t="shared" si="848"/>
        <v>0</v>
      </c>
      <c r="BH1751" s="24">
        <v>0</v>
      </c>
      <c r="BI1751" s="24">
        <f t="shared" si="842"/>
        <v>0</v>
      </c>
      <c r="BJ1751" s="24">
        <v>0</v>
      </c>
      <c r="BK1751" s="24">
        <f t="shared" si="843"/>
        <v>0</v>
      </c>
      <c r="BL1751" s="24">
        <f t="shared" si="844"/>
        <v>0</v>
      </c>
      <c r="BM1751" s="24">
        <f t="shared" si="830"/>
        <v>0</v>
      </c>
      <c r="BN1751" s="24">
        <f t="shared" si="831"/>
        <v>0</v>
      </c>
      <c r="BO1751" s="24">
        <f t="shared" si="832"/>
        <v>0</v>
      </c>
      <c r="BP1751" s="24">
        <f t="shared" si="833"/>
        <v>0</v>
      </c>
      <c r="BQ1751" s="24">
        <f t="shared" si="834"/>
        <v>0</v>
      </c>
      <c r="BR1751" s="24">
        <f t="shared" si="845"/>
        <v>0</v>
      </c>
      <c r="BS1751" s="24">
        <f t="shared" si="849"/>
        <v>0</v>
      </c>
      <c r="BT1751" s="24">
        <v>0</v>
      </c>
      <c r="BU1751" s="24">
        <f t="shared" si="846"/>
        <v>0</v>
      </c>
      <c r="BV1751" s="24">
        <v>0</v>
      </c>
    </row>
    <row r="1752" spans="1:74">
      <c r="A1752" s="87">
        <v>1743</v>
      </c>
      <c r="B1752" s="1"/>
      <c r="C1752" s="1"/>
      <c r="D1752" s="2"/>
      <c r="E1752" s="3"/>
      <c r="F1752" s="4"/>
      <c r="G1752" s="5"/>
      <c r="H1752" s="4"/>
      <c r="I1752" s="5"/>
      <c r="J1752" s="6"/>
      <c r="K1752" s="5"/>
      <c r="L1752" s="5"/>
      <c r="M1752" s="5"/>
      <c r="N1752" s="7"/>
      <c r="O1752" s="38"/>
      <c r="P1752" s="5"/>
      <c r="Q1752" s="5"/>
      <c r="R1752" s="7"/>
      <c r="S1752" s="38"/>
      <c r="T1752" s="5"/>
      <c r="U1752" s="5"/>
      <c r="V1752" s="55"/>
      <c r="W1752" s="38"/>
      <c r="X1752" s="5"/>
      <c r="Y1752" s="5"/>
      <c r="Z1752" s="55"/>
      <c r="AA1752" s="36">
        <f>IF(Dane!$E$3=1,AO1752+BA1752+BM1752,IF(Dane!$E$3=2,AU1752+BG1752+BS1752,AW1752+BI1752+BU1752))</f>
        <v>0</v>
      </c>
      <c r="AB1752" s="16">
        <f>IF(Dane!$E$3=1,AP1752+BB1752+BN1752,IF(Dane!$E$3=2,AV1752+BH1752+BT1752,AX1752+BJ1752+BV1752))</f>
        <v>0</v>
      </c>
      <c r="AC1752" s="16">
        <f>IF(((K1752*Dane!$C$9)-AA1752)&lt;0,0,(K1752*Dane!$C$9)-AA1752)</f>
        <v>0</v>
      </c>
      <c r="AD1752" s="37">
        <f>IFERROR(IF(((L1752*Dane!$C$9)-AB1752)&lt;0,0,(L1752*Dane!$C$9)-AB1752),0)</f>
        <v>0</v>
      </c>
      <c r="AE1752" s="97"/>
      <c r="AF1752" s="77">
        <f>IF(Dane!$E$3=1,AO1752,IF(Dane!$E$3=2,AU1752,AW1752))</f>
        <v>0</v>
      </c>
      <c r="AG1752" s="77">
        <f>IF(Dane!$E$3=1,AP1752,IF(Dane!$E$3=2,AV1752,AX1752))</f>
        <v>0</v>
      </c>
      <c r="AH1752" s="77">
        <f>IF(Dane!$E$3=1,BA1752,IF(Dane!$E$3=2,BG1752,BI1752))</f>
        <v>0</v>
      </c>
      <c r="AI1752" s="77">
        <f>IF(Dane!$E$3=1,BB1752,IF(Dane!$E$3=2,BH1752,BJ1752))</f>
        <v>0</v>
      </c>
      <c r="AJ1752" s="77">
        <f>IF(Dane!$E$3=1,BM1752,IF(Dane!$E$3=2,BS1752,BU1752))</f>
        <v>0</v>
      </c>
      <c r="AK1752" s="77">
        <f>IF(Dane!$E$3=1,BN1752,IF(Dane!$E$3=2,BT1752,BV1752))</f>
        <v>0</v>
      </c>
      <c r="AL1752" s="24">
        <f t="shared" si="835"/>
        <v>0</v>
      </c>
      <c r="AM1752" s="24">
        <f t="shared" si="836"/>
        <v>0</v>
      </c>
      <c r="AN1752" s="24"/>
      <c r="AO1752" s="24">
        <f t="shared" si="821"/>
        <v>0</v>
      </c>
      <c r="AP1752" s="24">
        <f t="shared" si="837"/>
        <v>0</v>
      </c>
      <c r="AQ1752" s="24">
        <f t="shared" si="822"/>
        <v>0</v>
      </c>
      <c r="AR1752" s="24">
        <f t="shared" si="823"/>
        <v>0</v>
      </c>
      <c r="AS1752" s="24">
        <f t="shared" si="824"/>
        <v>0</v>
      </c>
      <c r="AT1752" s="24">
        <f t="shared" si="838"/>
        <v>0</v>
      </c>
      <c r="AU1752" s="24">
        <f t="shared" si="847"/>
        <v>0</v>
      </c>
      <c r="AV1752" s="24">
        <v>0</v>
      </c>
      <c r="AW1752" s="24">
        <f t="shared" si="850"/>
        <v>0</v>
      </c>
      <c r="AX1752" s="24">
        <v>0</v>
      </c>
      <c r="AY1752" s="24">
        <f t="shared" si="839"/>
        <v>0</v>
      </c>
      <c r="AZ1752" s="24">
        <f t="shared" si="840"/>
        <v>0</v>
      </c>
      <c r="BA1752" s="24">
        <f t="shared" si="825"/>
        <v>0</v>
      </c>
      <c r="BB1752" s="24">
        <f t="shared" si="826"/>
        <v>0</v>
      </c>
      <c r="BC1752" s="24">
        <f t="shared" si="827"/>
        <v>0</v>
      </c>
      <c r="BD1752" s="24">
        <f t="shared" si="828"/>
        <v>0</v>
      </c>
      <c r="BE1752" s="24">
        <f t="shared" si="829"/>
        <v>0</v>
      </c>
      <c r="BF1752" s="24">
        <f t="shared" si="841"/>
        <v>0</v>
      </c>
      <c r="BG1752" s="24">
        <f t="shared" si="848"/>
        <v>0</v>
      </c>
      <c r="BH1752" s="24">
        <v>0</v>
      </c>
      <c r="BI1752" s="24">
        <f t="shared" si="842"/>
        <v>0</v>
      </c>
      <c r="BJ1752" s="24">
        <v>0</v>
      </c>
      <c r="BK1752" s="24">
        <f t="shared" si="843"/>
        <v>0</v>
      </c>
      <c r="BL1752" s="24">
        <f t="shared" si="844"/>
        <v>0</v>
      </c>
      <c r="BM1752" s="24">
        <f t="shared" si="830"/>
        <v>0</v>
      </c>
      <c r="BN1752" s="24">
        <f t="shared" si="831"/>
        <v>0</v>
      </c>
      <c r="BO1752" s="24">
        <f t="shared" si="832"/>
        <v>0</v>
      </c>
      <c r="BP1752" s="24">
        <f t="shared" si="833"/>
        <v>0</v>
      </c>
      <c r="BQ1752" s="24">
        <f t="shared" si="834"/>
        <v>0</v>
      </c>
      <c r="BR1752" s="24">
        <f t="shared" si="845"/>
        <v>0</v>
      </c>
      <c r="BS1752" s="24">
        <f t="shared" si="849"/>
        <v>0</v>
      </c>
      <c r="BT1752" s="24">
        <v>0</v>
      </c>
      <c r="BU1752" s="24">
        <f t="shared" si="846"/>
        <v>0</v>
      </c>
      <c r="BV1752" s="24">
        <v>0</v>
      </c>
    </row>
    <row r="1753" spans="1:74">
      <c r="A1753" s="87">
        <v>1744</v>
      </c>
      <c r="B1753" s="1"/>
      <c r="C1753" s="1"/>
      <c r="D1753" s="2"/>
      <c r="E1753" s="3"/>
      <c r="F1753" s="4"/>
      <c r="G1753" s="5"/>
      <c r="H1753" s="4"/>
      <c r="I1753" s="5"/>
      <c r="J1753" s="6"/>
      <c r="K1753" s="5"/>
      <c r="L1753" s="5"/>
      <c r="M1753" s="5"/>
      <c r="N1753" s="7"/>
      <c r="O1753" s="38"/>
      <c r="P1753" s="5"/>
      <c r="Q1753" s="5"/>
      <c r="R1753" s="7"/>
      <c r="S1753" s="38"/>
      <c r="T1753" s="5"/>
      <c r="U1753" s="5"/>
      <c r="V1753" s="55"/>
      <c r="W1753" s="38"/>
      <c r="X1753" s="5"/>
      <c r="Y1753" s="5"/>
      <c r="Z1753" s="55"/>
      <c r="AA1753" s="36">
        <f>IF(Dane!$E$3=1,AO1753+BA1753+BM1753,IF(Dane!$E$3=2,AU1753+BG1753+BS1753,AW1753+BI1753+BU1753))</f>
        <v>0</v>
      </c>
      <c r="AB1753" s="16">
        <f>IF(Dane!$E$3=1,AP1753+BB1753+BN1753,IF(Dane!$E$3=2,AV1753+BH1753+BT1753,AX1753+BJ1753+BV1753))</f>
        <v>0</v>
      </c>
      <c r="AC1753" s="16">
        <f>IF(((K1753*Dane!$C$9)-AA1753)&lt;0,0,(K1753*Dane!$C$9)-AA1753)</f>
        <v>0</v>
      </c>
      <c r="AD1753" s="37">
        <f>IFERROR(IF(((L1753*Dane!$C$9)-AB1753)&lt;0,0,(L1753*Dane!$C$9)-AB1753),0)</f>
        <v>0</v>
      </c>
      <c r="AE1753" s="97"/>
      <c r="AF1753" s="77">
        <f>IF(Dane!$E$3=1,AO1753,IF(Dane!$E$3=2,AU1753,AW1753))</f>
        <v>0</v>
      </c>
      <c r="AG1753" s="77">
        <f>IF(Dane!$E$3=1,AP1753,IF(Dane!$E$3=2,AV1753,AX1753))</f>
        <v>0</v>
      </c>
      <c r="AH1753" s="77">
        <f>IF(Dane!$E$3=1,BA1753,IF(Dane!$E$3=2,BG1753,BI1753))</f>
        <v>0</v>
      </c>
      <c r="AI1753" s="77">
        <f>IF(Dane!$E$3=1,BB1753,IF(Dane!$E$3=2,BH1753,BJ1753))</f>
        <v>0</v>
      </c>
      <c r="AJ1753" s="77">
        <f>IF(Dane!$E$3=1,BM1753,IF(Dane!$E$3=2,BS1753,BU1753))</f>
        <v>0</v>
      </c>
      <c r="AK1753" s="77">
        <f>IF(Dane!$E$3=1,BN1753,IF(Dane!$E$3=2,BT1753,BV1753))</f>
        <v>0</v>
      </c>
      <c r="AL1753" s="24">
        <f t="shared" si="835"/>
        <v>0</v>
      </c>
      <c r="AM1753" s="24">
        <f t="shared" si="836"/>
        <v>0</v>
      </c>
      <c r="AN1753" s="24"/>
      <c r="AO1753" s="24">
        <f t="shared" si="821"/>
        <v>0</v>
      </c>
      <c r="AP1753" s="24">
        <f t="shared" si="837"/>
        <v>0</v>
      </c>
      <c r="AQ1753" s="24">
        <f t="shared" si="822"/>
        <v>0</v>
      </c>
      <c r="AR1753" s="24">
        <f t="shared" si="823"/>
        <v>0</v>
      </c>
      <c r="AS1753" s="24">
        <f t="shared" si="824"/>
        <v>0</v>
      </c>
      <c r="AT1753" s="24">
        <f t="shared" si="838"/>
        <v>0</v>
      </c>
      <c r="AU1753" s="24">
        <f t="shared" si="847"/>
        <v>0</v>
      </c>
      <c r="AV1753" s="24">
        <v>0</v>
      </c>
      <c r="AW1753" s="24">
        <f t="shared" si="850"/>
        <v>0</v>
      </c>
      <c r="AX1753" s="24">
        <v>0</v>
      </c>
      <c r="AY1753" s="24">
        <f t="shared" si="839"/>
        <v>0</v>
      </c>
      <c r="AZ1753" s="24">
        <f t="shared" si="840"/>
        <v>0</v>
      </c>
      <c r="BA1753" s="24">
        <f t="shared" si="825"/>
        <v>0</v>
      </c>
      <c r="BB1753" s="24">
        <f t="shared" si="826"/>
        <v>0</v>
      </c>
      <c r="BC1753" s="24">
        <f t="shared" si="827"/>
        <v>0</v>
      </c>
      <c r="BD1753" s="24">
        <f t="shared" si="828"/>
        <v>0</v>
      </c>
      <c r="BE1753" s="24">
        <f t="shared" si="829"/>
        <v>0</v>
      </c>
      <c r="BF1753" s="24">
        <f t="shared" si="841"/>
        <v>0</v>
      </c>
      <c r="BG1753" s="24">
        <f t="shared" si="848"/>
        <v>0</v>
      </c>
      <c r="BH1753" s="24">
        <v>0</v>
      </c>
      <c r="BI1753" s="24">
        <f t="shared" si="842"/>
        <v>0</v>
      </c>
      <c r="BJ1753" s="24">
        <v>0</v>
      </c>
      <c r="BK1753" s="24">
        <f t="shared" si="843"/>
        <v>0</v>
      </c>
      <c r="BL1753" s="24">
        <f t="shared" si="844"/>
        <v>0</v>
      </c>
      <c r="BM1753" s="24">
        <f t="shared" si="830"/>
        <v>0</v>
      </c>
      <c r="BN1753" s="24">
        <f t="shared" si="831"/>
        <v>0</v>
      </c>
      <c r="BO1753" s="24">
        <f t="shared" si="832"/>
        <v>0</v>
      </c>
      <c r="BP1753" s="24">
        <f t="shared" si="833"/>
        <v>0</v>
      </c>
      <c r="BQ1753" s="24">
        <f t="shared" si="834"/>
        <v>0</v>
      </c>
      <c r="BR1753" s="24">
        <f t="shared" si="845"/>
        <v>0</v>
      </c>
      <c r="BS1753" s="24">
        <f t="shared" si="849"/>
        <v>0</v>
      </c>
      <c r="BT1753" s="24">
        <v>0</v>
      </c>
      <c r="BU1753" s="24">
        <f t="shared" si="846"/>
        <v>0</v>
      </c>
      <c r="BV1753" s="24">
        <v>0</v>
      </c>
    </row>
    <row r="1754" spans="1:74">
      <c r="A1754" s="87">
        <v>1745</v>
      </c>
      <c r="B1754" s="1"/>
      <c r="C1754" s="1"/>
      <c r="D1754" s="2"/>
      <c r="E1754" s="3"/>
      <c r="F1754" s="4"/>
      <c r="G1754" s="5"/>
      <c r="H1754" s="4"/>
      <c r="I1754" s="5"/>
      <c r="J1754" s="6"/>
      <c r="K1754" s="5"/>
      <c r="L1754" s="5"/>
      <c r="M1754" s="5"/>
      <c r="N1754" s="7"/>
      <c r="O1754" s="38"/>
      <c r="P1754" s="5"/>
      <c r="Q1754" s="5"/>
      <c r="R1754" s="7"/>
      <c r="S1754" s="38"/>
      <c r="T1754" s="5"/>
      <c r="U1754" s="5"/>
      <c r="V1754" s="55"/>
      <c r="W1754" s="38"/>
      <c r="X1754" s="5"/>
      <c r="Y1754" s="5"/>
      <c r="Z1754" s="55"/>
      <c r="AA1754" s="36">
        <f>IF(Dane!$E$3=1,AO1754+BA1754+BM1754,IF(Dane!$E$3=2,AU1754+BG1754+BS1754,AW1754+BI1754+BU1754))</f>
        <v>0</v>
      </c>
      <c r="AB1754" s="16">
        <f>IF(Dane!$E$3=1,AP1754+BB1754+BN1754,IF(Dane!$E$3=2,AV1754+BH1754+BT1754,AX1754+BJ1754+BV1754))</f>
        <v>0</v>
      </c>
      <c r="AC1754" s="16">
        <f>IF(((K1754*Dane!$C$9)-AA1754)&lt;0,0,(K1754*Dane!$C$9)-AA1754)</f>
        <v>0</v>
      </c>
      <c r="AD1754" s="37">
        <f>IFERROR(IF(((L1754*Dane!$C$9)-AB1754)&lt;0,0,(L1754*Dane!$C$9)-AB1754),0)</f>
        <v>0</v>
      </c>
      <c r="AE1754" s="97"/>
      <c r="AF1754" s="77">
        <f>IF(Dane!$E$3=1,AO1754,IF(Dane!$E$3=2,AU1754,AW1754))</f>
        <v>0</v>
      </c>
      <c r="AG1754" s="77">
        <f>IF(Dane!$E$3=1,AP1754,IF(Dane!$E$3=2,AV1754,AX1754))</f>
        <v>0</v>
      </c>
      <c r="AH1754" s="77">
        <f>IF(Dane!$E$3=1,BA1754,IF(Dane!$E$3=2,BG1754,BI1754))</f>
        <v>0</v>
      </c>
      <c r="AI1754" s="77">
        <f>IF(Dane!$E$3=1,BB1754,IF(Dane!$E$3=2,BH1754,BJ1754))</f>
        <v>0</v>
      </c>
      <c r="AJ1754" s="77">
        <f>IF(Dane!$E$3=1,BM1754,IF(Dane!$E$3=2,BS1754,BU1754))</f>
        <v>0</v>
      </c>
      <c r="AK1754" s="77">
        <f>IF(Dane!$E$3=1,BN1754,IF(Dane!$E$3=2,BT1754,BV1754))</f>
        <v>0</v>
      </c>
      <c r="AL1754" s="24">
        <f t="shared" si="835"/>
        <v>0</v>
      </c>
      <c r="AM1754" s="24">
        <f t="shared" si="836"/>
        <v>0</v>
      </c>
      <c r="AN1754" s="24"/>
      <c r="AO1754" s="24">
        <f t="shared" si="821"/>
        <v>0</v>
      </c>
      <c r="AP1754" s="24">
        <f t="shared" si="837"/>
        <v>0</v>
      </c>
      <c r="AQ1754" s="24">
        <f t="shared" si="822"/>
        <v>0</v>
      </c>
      <c r="AR1754" s="24">
        <f t="shared" si="823"/>
        <v>0</v>
      </c>
      <c r="AS1754" s="24">
        <f t="shared" si="824"/>
        <v>0</v>
      </c>
      <c r="AT1754" s="24">
        <f t="shared" si="838"/>
        <v>0</v>
      </c>
      <c r="AU1754" s="24">
        <f t="shared" si="847"/>
        <v>0</v>
      </c>
      <c r="AV1754" s="24">
        <v>0</v>
      </c>
      <c r="AW1754" s="24">
        <f t="shared" si="850"/>
        <v>0</v>
      </c>
      <c r="AX1754" s="24">
        <v>0</v>
      </c>
      <c r="AY1754" s="24">
        <f t="shared" si="839"/>
        <v>0</v>
      </c>
      <c r="AZ1754" s="24">
        <f t="shared" si="840"/>
        <v>0</v>
      </c>
      <c r="BA1754" s="24">
        <f t="shared" si="825"/>
        <v>0</v>
      </c>
      <c r="BB1754" s="24">
        <f t="shared" si="826"/>
        <v>0</v>
      </c>
      <c r="BC1754" s="24">
        <f t="shared" si="827"/>
        <v>0</v>
      </c>
      <c r="BD1754" s="24">
        <f t="shared" si="828"/>
        <v>0</v>
      </c>
      <c r="BE1754" s="24">
        <f t="shared" si="829"/>
        <v>0</v>
      </c>
      <c r="BF1754" s="24">
        <f t="shared" si="841"/>
        <v>0</v>
      </c>
      <c r="BG1754" s="24">
        <f t="shared" si="848"/>
        <v>0</v>
      </c>
      <c r="BH1754" s="24">
        <v>0</v>
      </c>
      <c r="BI1754" s="24">
        <f t="shared" si="842"/>
        <v>0</v>
      </c>
      <c r="BJ1754" s="24">
        <v>0</v>
      </c>
      <c r="BK1754" s="24">
        <f t="shared" si="843"/>
        <v>0</v>
      </c>
      <c r="BL1754" s="24">
        <f t="shared" si="844"/>
        <v>0</v>
      </c>
      <c r="BM1754" s="24">
        <f t="shared" si="830"/>
        <v>0</v>
      </c>
      <c r="BN1754" s="24">
        <f t="shared" si="831"/>
        <v>0</v>
      </c>
      <c r="BO1754" s="24">
        <f t="shared" si="832"/>
        <v>0</v>
      </c>
      <c r="BP1754" s="24">
        <f t="shared" si="833"/>
        <v>0</v>
      </c>
      <c r="BQ1754" s="24">
        <f t="shared" si="834"/>
        <v>0</v>
      </c>
      <c r="BR1754" s="24">
        <f t="shared" si="845"/>
        <v>0</v>
      </c>
      <c r="BS1754" s="24">
        <f t="shared" si="849"/>
        <v>0</v>
      </c>
      <c r="BT1754" s="24">
        <v>0</v>
      </c>
      <c r="BU1754" s="24">
        <f t="shared" si="846"/>
        <v>0</v>
      </c>
      <c r="BV1754" s="24">
        <v>0</v>
      </c>
    </row>
    <row r="1755" spans="1:74">
      <c r="A1755" s="87">
        <v>1746</v>
      </c>
      <c r="B1755" s="1"/>
      <c r="C1755" s="1"/>
      <c r="D1755" s="2"/>
      <c r="E1755" s="3"/>
      <c r="F1755" s="4"/>
      <c r="G1755" s="5"/>
      <c r="H1755" s="4"/>
      <c r="I1755" s="5"/>
      <c r="J1755" s="6"/>
      <c r="K1755" s="5"/>
      <c r="L1755" s="5"/>
      <c r="M1755" s="5"/>
      <c r="N1755" s="7"/>
      <c r="O1755" s="38"/>
      <c r="P1755" s="5"/>
      <c r="Q1755" s="5"/>
      <c r="R1755" s="7"/>
      <c r="S1755" s="38"/>
      <c r="T1755" s="5"/>
      <c r="U1755" s="5"/>
      <c r="V1755" s="55"/>
      <c r="W1755" s="38"/>
      <c r="X1755" s="5"/>
      <c r="Y1755" s="5"/>
      <c r="Z1755" s="55"/>
      <c r="AA1755" s="36">
        <f>IF(Dane!$E$3=1,AO1755+BA1755+BM1755,IF(Dane!$E$3=2,AU1755+BG1755+BS1755,AW1755+BI1755+BU1755))</f>
        <v>0</v>
      </c>
      <c r="AB1755" s="16">
        <f>IF(Dane!$E$3=1,AP1755+BB1755+BN1755,IF(Dane!$E$3=2,AV1755+BH1755+BT1755,AX1755+BJ1755+BV1755))</f>
        <v>0</v>
      </c>
      <c r="AC1755" s="16">
        <f>IF(((K1755*Dane!$C$9)-AA1755)&lt;0,0,(K1755*Dane!$C$9)-AA1755)</f>
        <v>0</v>
      </c>
      <c r="AD1755" s="37">
        <f>IFERROR(IF(((L1755*Dane!$C$9)-AB1755)&lt;0,0,(L1755*Dane!$C$9)-AB1755),0)</f>
        <v>0</v>
      </c>
      <c r="AE1755" s="97"/>
      <c r="AF1755" s="77">
        <f>IF(Dane!$E$3=1,AO1755,IF(Dane!$E$3=2,AU1755,AW1755))</f>
        <v>0</v>
      </c>
      <c r="AG1755" s="77">
        <f>IF(Dane!$E$3=1,AP1755,IF(Dane!$E$3=2,AV1755,AX1755))</f>
        <v>0</v>
      </c>
      <c r="AH1755" s="77">
        <f>IF(Dane!$E$3=1,BA1755,IF(Dane!$E$3=2,BG1755,BI1755))</f>
        <v>0</v>
      </c>
      <c r="AI1755" s="77">
        <f>IF(Dane!$E$3=1,BB1755,IF(Dane!$E$3=2,BH1755,BJ1755))</f>
        <v>0</v>
      </c>
      <c r="AJ1755" s="77">
        <f>IF(Dane!$E$3=1,BM1755,IF(Dane!$E$3=2,BS1755,BU1755))</f>
        <v>0</v>
      </c>
      <c r="AK1755" s="77">
        <f>IF(Dane!$E$3=1,BN1755,IF(Dane!$E$3=2,BT1755,BV1755))</f>
        <v>0</v>
      </c>
      <c r="AL1755" s="24">
        <f t="shared" si="835"/>
        <v>0</v>
      </c>
      <c r="AM1755" s="24">
        <f t="shared" si="836"/>
        <v>0</v>
      </c>
      <c r="AN1755" s="24"/>
      <c r="AO1755" s="24">
        <f t="shared" si="821"/>
        <v>0</v>
      </c>
      <c r="AP1755" s="24">
        <f t="shared" si="837"/>
        <v>0</v>
      </c>
      <c r="AQ1755" s="24">
        <f t="shared" si="822"/>
        <v>0</v>
      </c>
      <c r="AR1755" s="24">
        <f t="shared" si="823"/>
        <v>0</v>
      </c>
      <c r="AS1755" s="24">
        <f t="shared" si="824"/>
        <v>0</v>
      </c>
      <c r="AT1755" s="24">
        <f t="shared" si="838"/>
        <v>0</v>
      </c>
      <c r="AU1755" s="24">
        <f t="shared" si="847"/>
        <v>0</v>
      </c>
      <c r="AV1755" s="24">
        <v>0</v>
      </c>
      <c r="AW1755" s="24">
        <f t="shared" si="850"/>
        <v>0</v>
      </c>
      <c r="AX1755" s="24">
        <v>0</v>
      </c>
      <c r="AY1755" s="24">
        <f t="shared" si="839"/>
        <v>0</v>
      </c>
      <c r="AZ1755" s="24">
        <f t="shared" si="840"/>
        <v>0</v>
      </c>
      <c r="BA1755" s="24">
        <f t="shared" si="825"/>
        <v>0</v>
      </c>
      <c r="BB1755" s="24">
        <f t="shared" si="826"/>
        <v>0</v>
      </c>
      <c r="BC1755" s="24">
        <f t="shared" si="827"/>
        <v>0</v>
      </c>
      <c r="BD1755" s="24">
        <f t="shared" si="828"/>
        <v>0</v>
      </c>
      <c r="BE1755" s="24">
        <f t="shared" si="829"/>
        <v>0</v>
      </c>
      <c r="BF1755" s="24">
        <f t="shared" si="841"/>
        <v>0</v>
      </c>
      <c r="BG1755" s="24">
        <f t="shared" si="848"/>
        <v>0</v>
      </c>
      <c r="BH1755" s="24">
        <v>0</v>
      </c>
      <c r="BI1755" s="24">
        <f t="shared" si="842"/>
        <v>0</v>
      </c>
      <c r="BJ1755" s="24">
        <v>0</v>
      </c>
      <c r="BK1755" s="24">
        <f t="shared" si="843"/>
        <v>0</v>
      </c>
      <c r="BL1755" s="24">
        <f t="shared" si="844"/>
        <v>0</v>
      </c>
      <c r="BM1755" s="24">
        <f t="shared" si="830"/>
        <v>0</v>
      </c>
      <c r="BN1755" s="24">
        <f t="shared" si="831"/>
        <v>0</v>
      </c>
      <c r="BO1755" s="24">
        <f t="shared" si="832"/>
        <v>0</v>
      </c>
      <c r="BP1755" s="24">
        <f t="shared" si="833"/>
        <v>0</v>
      </c>
      <c r="BQ1755" s="24">
        <f t="shared" si="834"/>
        <v>0</v>
      </c>
      <c r="BR1755" s="24">
        <f t="shared" si="845"/>
        <v>0</v>
      </c>
      <c r="BS1755" s="24">
        <f t="shared" si="849"/>
        <v>0</v>
      </c>
      <c r="BT1755" s="24">
        <v>0</v>
      </c>
      <c r="BU1755" s="24">
        <f t="shared" si="846"/>
        <v>0</v>
      </c>
      <c r="BV1755" s="24">
        <v>0</v>
      </c>
    </row>
    <row r="1756" spans="1:74">
      <c r="A1756" s="87">
        <v>1747</v>
      </c>
      <c r="B1756" s="1"/>
      <c r="C1756" s="1"/>
      <c r="D1756" s="2"/>
      <c r="E1756" s="3"/>
      <c r="F1756" s="4"/>
      <c r="G1756" s="5"/>
      <c r="H1756" s="4"/>
      <c r="I1756" s="5"/>
      <c r="J1756" s="6"/>
      <c r="K1756" s="5"/>
      <c r="L1756" s="5"/>
      <c r="M1756" s="5"/>
      <c r="N1756" s="7"/>
      <c r="O1756" s="38"/>
      <c r="P1756" s="5"/>
      <c r="Q1756" s="5"/>
      <c r="R1756" s="7"/>
      <c r="S1756" s="38"/>
      <c r="T1756" s="5"/>
      <c r="U1756" s="5"/>
      <c r="V1756" s="55"/>
      <c r="W1756" s="38"/>
      <c r="X1756" s="5"/>
      <c r="Y1756" s="5"/>
      <c r="Z1756" s="55"/>
      <c r="AA1756" s="36">
        <f>IF(Dane!$E$3=1,AO1756+BA1756+BM1756,IF(Dane!$E$3=2,AU1756+BG1756+BS1756,AW1756+BI1756+BU1756))</f>
        <v>0</v>
      </c>
      <c r="AB1756" s="16">
        <f>IF(Dane!$E$3=1,AP1756+BB1756+BN1756,IF(Dane!$E$3=2,AV1756+BH1756+BT1756,AX1756+BJ1756+BV1756))</f>
        <v>0</v>
      </c>
      <c r="AC1756" s="16">
        <f>IF(((K1756*Dane!$C$9)-AA1756)&lt;0,0,(K1756*Dane!$C$9)-AA1756)</f>
        <v>0</v>
      </c>
      <c r="AD1756" s="37">
        <f>IFERROR(IF(((L1756*Dane!$C$9)-AB1756)&lt;0,0,(L1756*Dane!$C$9)-AB1756),0)</f>
        <v>0</v>
      </c>
      <c r="AE1756" s="97"/>
      <c r="AF1756" s="77">
        <f>IF(Dane!$E$3=1,AO1756,IF(Dane!$E$3=2,AU1756,AW1756))</f>
        <v>0</v>
      </c>
      <c r="AG1756" s="77">
        <f>IF(Dane!$E$3=1,AP1756,IF(Dane!$E$3=2,AV1756,AX1756))</f>
        <v>0</v>
      </c>
      <c r="AH1756" s="77">
        <f>IF(Dane!$E$3=1,BA1756,IF(Dane!$E$3=2,BG1756,BI1756))</f>
        <v>0</v>
      </c>
      <c r="AI1756" s="77">
        <f>IF(Dane!$E$3=1,BB1756,IF(Dane!$E$3=2,BH1756,BJ1756))</f>
        <v>0</v>
      </c>
      <c r="AJ1756" s="77">
        <f>IF(Dane!$E$3=1,BM1756,IF(Dane!$E$3=2,BS1756,BU1756))</f>
        <v>0</v>
      </c>
      <c r="AK1756" s="77">
        <f>IF(Dane!$E$3=1,BN1756,IF(Dane!$E$3=2,BT1756,BV1756))</f>
        <v>0</v>
      </c>
      <c r="AL1756" s="24">
        <f t="shared" si="835"/>
        <v>0</v>
      </c>
      <c r="AM1756" s="24">
        <f t="shared" si="836"/>
        <v>0</v>
      </c>
      <c r="AN1756" s="24"/>
      <c r="AO1756" s="24">
        <f t="shared" si="821"/>
        <v>0</v>
      </c>
      <c r="AP1756" s="24">
        <f t="shared" si="837"/>
        <v>0</v>
      </c>
      <c r="AQ1756" s="24">
        <f t="shared" si="822"/>
        <v>0</v>
      </c>
      <c r="AR1756" s="24">
        <f t="shared" si="823"/>
        <v>0</v>
      </c>
      <c r="AS1756" s="24">
        <f t="shared" si="824"/>
        <v>0</v>
      </c>
      <c r="AT1756" s="24">
        <f t="shared" si="838"/>
        <v>0</v>
      </c>
      <c r="AU1756" s="24">
        <f t="shared" si="847"/>
        <v>0</v>
      </c>
      <c r="AV1756" s="24">
        <v>0</v>
      </c>
      <c r="AW1756" s="24">
        <f t="shared" si="850"/>
        <v>0</v>
      </c>
      <c r="AX1756" s="24">
        <v>0</v>
      </c>
      <c r="AY1756" s="24">
        <f t="shared" si="839"/>
        <v>0</v>
      </c>
      <c r="AZ1756" s="24">
        <f t="shared" si="840"/>
        <v>0</v>
      </c>
      <c r="BA1756" s="24">
        <f t="shared" si="825"/>
        <v>0</v>
      </c>
      <c r="BB1756" s="24">
        <f t="shared" si="826"/>
        <v>0</v>
      </c>
      <c r="BC1756" s="24">
        <f t="shared" si="827"/>
        <v>0</v>
      </c>
      <c r="BD1756" s="24">
        <f t="shared" si="828"/>
        <v>0</v>
      </c>
      <c r="BE1756" s="24">
        <f t="shared" si="829"/>
        <v>0</v>
      </c>
      <c r="BF1756" s="24">
        <f t="shared" si="841"/>
        <v>0</v>
      </c>
      <c r="BG1756" s="24">
        <f t="shared" si="848"/>
        <v>0</v>
      </c>
      <c r="BH1756" s="24">
        <v>0</v>
      </c>
      <c r="BI1756" s="24">
        <f t="shared" si="842"/>
        <v>0</v>
      </c>
      <c r="BJ1756" s="24">
        <v>0</v>
      </c>
      <c r="BK1756" s="24">
        <f t="shared" si="843"/>
        <v>0</v>
      </c>
      <c r="BL1756" s="24">
        <f t="shared" si="844"/>
        <v>0</v>
      </c>
      <c r="BM1756" s="24">
        <f t="shared" si="830"/>
        <v>0</v>
      </c>
      <c r="BN1756" s="24">
        <f t="shared" si="831"/>
        <v>0</v>
      </c>
      <c r="BO1756" s="24">
        <f t="shared" si="832"/>
        <v>0</v>
      </c>
      <c r="BP1756" s="24">
        <f t="shared" si="833"/>
        <v>0</v>
      </c>
      <c r="BQ1756" s="24">
        <f t="shared" si="834"/>
        <v>0</v>
      </c>
      <c r="BR1756" s="24">
        <f t="shared" si="845"/>
        <v>0</v>
      </c>
      <c r="BS1756" s="24">
        <f t="shared" si="849"/>
        <v>0</v>
      </c>
      <c r="BT1756" s="24">
        <v>0</v>
      </c>
      <c r="BU1756" s="24">
        <f t="shared" si="846"/>
        <v>0</v>
      </c>
      <c r="BV1756" s="24">
        <v>0</v>
      </c>
    </row>
    <row r="1757" spans="1:74">
      <c r="A1757" s="87">
        <v>1748</v>
      </c>
      <c r="B1757" s="1"/>
      <c r="C1757" s="1"/>
      <c r="D1757" s="2"/>
      <c r="E1757" s="3"/>
      <c r="F1757" s="4"/>
      <c r="G1757" s="5"/>
      <c r="H1757" s="4"/>
      <c r="I1757" s="5"/>
      <c r="J1757" s="6"/>
      <c r="K1757" s="5"/>
      <c r="L1757" s="5"/>
      <c r="M1757" s="5"/>
      <c r="N1757" s="7"/>
      <c r="O1757" s="38"/>
      <c r="P1757" s="5"/>
      <c r="Q1757" s="5"/>
      <c r="R1757" s="7"/>
      <c r="S1757" s="38"/>
      <c r="T1757" s="5"/>
      <c r="U1757" s="5"/>
      <c r="V1757" s="55"/>
      <c r="W1757" s="38"/>
      <c r="X1757" s="5"/>
      <c r="Y1757" s="5"/>
      <c r="Z1757" s="55"/>
      <c r="AA1757" s="36">
        <f>IF(Dane!$E$3=1,AO1757+BA1757+BM1757,IF(Dane!$E$3=2,AU1757+BG1757+BS1757,AW1757+BI1757+BU1757))</f>
        <v>0</v>
      </c>
      <c r="AB1757" s="16">
        <f>IF(Dane!$E$3=1,AP1757+BB1757+BN1757,IF(Dane!$E$3=2,AV1757+BH1757+BT1757,AX1757+BJ1757+BV1757))</f>
        <v>0</v>
      </c>
      <c r="AC1757" s="16">
        <f>IF(((K1757*Dane!$C$9)-AA1757)&lt;0,0,(K1757*Dane!$C$9)-AA1757)</f>
        <v>0</v>
      </c>
      <c r="AD1757" s="37">
        <f>IFERROR(IF(((L1757*Dane!$C$9)-AB1757)&lt;0,0,(L1757*Dane!$C$9)-AB1757),0)</f>
        <v>0</v>
      </c>
      <c r="AE1757" s="97"/>
      <c r="AF1757" s="77">
        <f>IF(Dane!$E$3=1,AO1757,IF(Dane!$E$3=2,AU1757,AW1757))</f>
        <v>0</v>
      </c>
      <c r="AG1757" s="77">
        <f>IF(Dane!$E$3=1,AP1757,IF(Dane!$E$3=2,AV1757,AX1757))</f>
        <v>0</v>
      </c>
      <c r="AH1757" s="77">
        <f>IF(Dane!$E$3=1,BA1757,IF(Dane!$E$3=2,BG1757,BI1757))</f>
        <v>0</v>
      </c>
      <c r="AI1757" s="77">
        <f>IF(Dane!$E$3=1,BB1757,IF(Dane!$E$3=2,BH1757,BJ1757))</f>
        <v>0</v>
      </c>
      <c r="AJ1757" s="77">
        <f>IF(Dane!$E$3=1,BM1757,IF(Dane!$E$3=2,BS1757,BU1757))</f>
        <v>0</v>
      </c>
      <c r="AK1757" s="77">
        <f>IF(Dane!$E$3=1,BN1757,IF(Dane!$E$3=2,BT1757,BV1757))</f>
        <v>0</v>
      </c>
      <c r="AL1757" s="24">
        <f t="shared" si="835"/>
        <v>0</v>
      </c>
      <c r="AM1757" s="24">
        <f t="shared" si="836"/>
        <v>0</v>
      </c>
      <c r="AN1757" s="24"/>
      <c r="AO1757" s="24">
        <f t="shared" si="821"/>
        <v>0</v>
      </c>
      <c r="AP1757" s="24">
        <f t="shared" si="837"/>
        <v>0</v>
      </c>
      <c r="AQ1757" s="24">
        <f t="shared" si="822"/>
        <v>0</v>
      </c>
      <c r="AR1757" s="24">
        <f t="shared" si="823"/>
        <v>0</v>
      </c>
      <c r="AS1757" s="24">
        <f t="shared" si="824"/>
        <v>0</v>
      </c>
      <c r="AT1757" s="24">
        <f t="shared" si="838"/>
        <v>0</v>
      </c>
      <c r="AU1757" s="24">
        <f t="shared" si="847"/>
        <v>0</v>
      </c>
      <c r="AV1757" s="24">
        <v>0</v>
      </c>
      <c r="AW1757" s="24">
        <f t="shared" si="850"/>
        <v>0</v>
      </c>
      <c r="AX1757" s="24">
        <v>0</v>
      </c>
      <c r="AY1757" s="24">
        <f t="shared" si="839"/>
        <v>0</v>
      </c>
      <c r="AZ1757" s="24">
        <f t="shared" si="840"/>
        <v>0</v>
      </c>
      <c r="BA1757" s="24">
        <f t="shared" si="825"/>
        <v>0</v>
      </c>
      <c r="BB1757" s="24">
        <f t="shared" si="826"/>
        <v>0</v>
      </c>
      <c r="BC1757" s="24">
        <f t="shared" si="827"/>
        <v>0</v>
      </c>
      <c r="BD1757" s="24">
        <f t="shared" si="828"/>
        <v>0</v>
      </c>
      <c r="BE1757" s="24">
        <f t="shared" si="829"/>
        <v>0</v>
      </c>
      <c r="BF1757" s="24">
        <f t="shared" si="841"/>
        <v>0</v>
      </c>
      <c r="BG1757" s="24">
        <f t="shared" si="848"/>
        <v>0</v>
      </c>
      <c r="BH1757" s="24">
        <v>0</v>
      </c>
      <c r="BI1757" s="24">
        <f t="shared" si="842"/>
        <v>0</v>
      </c>
      <c r="BJ1757" s="24">
        <v>0</v>
      </c>
      <c r="BK1757" s="24">
        <f t="shared" si="843"/>
        <v>0</v>
      </c>
      <c r="BL1757" s="24">
        <f t="shared" si="844"/>
        <v>0</v>
      </c>
      <c r="BM1757" s="24">
        <f t="shared" si="830"/>
        <v>0</v>
      </c>
      <c r="BN1757" s="24">
        <f t="shared" si="831"/>
        <v>0</v>
      </c>
      <c r="BO1757" s="24">
        <f t="shared" si="832"/>
        <v>0</v>
      </c>
      <c r="BP1757" s="24">
        <f t="shared" si="833"/>
        <v>0</v>
      </c>
      <c r="BQ1757" s="24">
        <f t="shared" si="834"/>
        <v>0</v>
      </c>
      <c r="BR1757" s="24">
        <f t="shared" si="845"/>
        <v>0</v>
      </c>
      <c r="BS1757" s="24">
        <f t="shared" si="849"/>
        <v>0</v>
      </c>
      <c r="BT1757" s="24">
        <v>0</v>
      </c>
      <c r="BU1757" s="24">
        <f t="shared" si="846"/>
        <v>0</v>
      </c>
      <c r="BV1757" s="24">
        <v>0</v>
      </c>
    </row>
    <row r="1758" spans="1:74">
      <c r="A1758" s="87">
        <v>1749</v>
      </c>
      <c r="B1758" s="1"/>
      <c r="C1758" s="1"/>
      <c r="D1758" s="2"/>
      <c r="E1758" s="3"/>
      <c r="F1758" s="4"/>
      <c r="G1758" s="5"/>
      <c r="H1758" s="4"/>
      <c r="I1758" s="5"/>
      <c r="J1758" s="6"/>
      <c r="K1758" s="5"/>
      <c r="L1758" s="5"/>
      <c r="M1758" s="5"/>
      <c r="N1758" s="7"/>
      <c r="O1758" s="38"/>
      <c r="P1758" s="5"/>
      <c r="Q1758" s="5"/>
      <c r="R1758" s="7"/>
      <c r="S1758" s="38"/>
      <c r="T1758" s="5"/>
      <c r="U1758" s="5"/>
      <c r="V1758" s="55"/>
      <c r="W1758" s="38"/>
      <c r="X1758" s="5"/>
      <c r="Y1758" s="5"/>
      <c r="Z1758" s="55"/>
      <c r="AA1758" s="36">
        <f>IF(Dane!$E$3=1,AO1758+BA1758+BM1758,IF(Dane!$E$3=2,AU1758+BG1758+BS1758,AW1758+BI1758+BU1758))</f>
        <v>0</v>
      </c>
      <c r="AB1758" s="16">
        <f>IF(Dane!$E$3=1,AP1758+BB1758+BN1758,IF(Dane!$E$3=2,AV1758+BH1758+BT1758,AX1758+BJ1758+BV1758))</f>
        <v>0</v>
      </c>
      <c r="AC1758" s="16">
        <f>IF(((K1758*Dane!$C$9)-AA1758)&lt;0,0,(K1758*Dane!$C$9)-AA1758)</f>
        <v>0</v>
      </c>
      <c r="AD1758" s="37">
        <f>IFERROR(IF(((L1758*Dane!$C$9)-AB1758)&lt;0,0,(L1758*Dane!$C$9)-AB1758),0)</f>
        <v>0</v>
      </c>
      <c r="AE1758" s="97"/>
      <c r="AF1758" s="77">
        <f>IF(Dane!$E$3=1,AO1758,IF(Dane!$E$3=2,AU1758,AW1758))</f>
        <v>0</v>
      </c>
      <c r="AG1758" s="77">
        <f>IF(Dane!$E$3=1,AP1758,IF(Dane!$E$3=2,AV1758,AX1758))</f>
        <v>0</v>
      </c>
      <c r="AH1758" s="77">
        <f>IF(Dane!$E$3=1,BA1758,IF(Dane!$E$3=2,BG1758,BI1758))</f>
        <v>0</v>
      </c>
      <c r="AI1758" s="77">
        <f>IF(Dane!$E$3=1,BB1758,IF(Dane!$E$3=2,BH1758,BJ1758))</f>
        <v>0</v>
      </c>
      <c r="AJ1758" s="77">
        <f>IF(Dane!$E$3=1,BM1758,IF(Dane!$E$3=2,BS1758,BU1758))</f>
        <v>0</v>
      </c>
      <c r="AK1758" s="77">
        <f>IF(Dane!$E$3=1,BN1758,IF(Dane!$E$3=2,BT1758,BV1758))</f>
        <v>0</v>
      </c>
      <c r="AL1758" s="24">
        <f t="shared" si="835"/>
        <v>0</v>
      </c>
      <c r="AM1758" s="24">
        <f t="shared" si="836"/>
        <v>0</v>
      </c>
      <c r="AN1758" s="24"/>
      <c r="AO1758" s="24">
        <f t="shared" si="821"/>
        <v>0</v>
      </c>
      <c r="AP1758" s="24">
        <f t="shared" si="837"/>
        <v>0</v>
      </c>
      <c r="AQ1758" s="24">
        <f t="shared" si="822"/>
        <v>0</v>
      </c>
      <c r="AR1758" s="24">
        <f t="shared" si="823"/>
        <v>0</v>
      </c>
      <c r="AS1758" s="24">
        <f t="shared" si="824"/>
        <v>0</v>
      </c>
      <c r="AT1758" s="24">
        <f t="shared" si="838"/>
        <v>0</v>
      </c>
      <c r="AU1758" s="24">
        <f t="shared" si="847"/>
        <v>0</v>
      </c>
      <c r="AV1758" s="24">
        <v>0</v>
      </c>
      <c r="AW1758" s="24">
        <f t="shared" si="850"/>
        <v>0</v>
      </c>
      <c r="AX1758" s="24">
        <v>0</v>
      </c>
      <c r="AY1758" s="24">
        <f t="shared" si="839"/>
        <v>0</v>
      </c>
      <c r="AZ1758" s="24">
        <f t="shared" si="840"/>
        <v>0</v>
      </c>
      <c r="BA1758" s="24">
        <f t="shared" si="825"/>
        <v>0</v>
      </c>
      <c r="BB1758" s="24">
        <f t="shared" si="826"/>
        <v>0</v>
      </c>
      <c r="BC1758" s="24">
        <f t="shared" si="827"/>
        <v>0</v>
      </c>
      <c r="BD1758" s="24">
        <f t="shared" si="828"/>
        <v>0</v>
      </c>
      <c r="BE1758" s="24">
        <f t="shared" si="829"/>
        <v>0</v>
      </c>
      <c r="BF1758" s="24">
        <f t="shared" si="841"/>
        <v>0</v>
      </c>
      <c r="BG1758" s="24">
        <f t="shared" si="848"/>
        <v>0</v>
      </c>
      <c r="BH1758" s="24">
        <v>0</v>
      </c>
      <c r="BI1758" s="24">
        <f t="shared" si="842"/>
        <v>0</v>
      </c>
      <c r="BJ1758" s="24">
        <v>0</v>
      </c>
      <c r="BK1758" s="24">
        <f t="shared" si="843"/>
        <v>0</v>
      </c>
      <c r="BL1758" s="24">
        <f t="shared" si="844"/>
        <v>0</v>
      </c>
      <c r="BM1758" s="24">
        <f t="shared" si="830"/>
        <v>0</v>
      </c>
      <c r="BN1758" s="24">
        <f t="shared" si="831"/>
        <v>0</v>
      </c>
      <c r="BO1758" s="24">
        <f t="shared" si="832"/>
        <v>0</v>
      </c>
      <c r="BP1758" s="24">
        <f t="shared" si="833"/>
        <v>0</v>
      </c>
      <c r="BQ1758" s="24">
        <f t="shared" si="834"/>
        <v>0</v>
      </c>
      <c r="BR1758" s="24">
        <f t="shared" si="845"/>
        <v>0</v>
      </c>
      <c r="BS1758" s="24">
        <f t="shared" si="849"/>
        <v>0</v>
      </c>
      <c r="BT1758" s="24">
        <v>0</v>
      </c>
      <c r="BU1758" s="24">
        <f t="shared" si="846"/>
        <v>0</v>
      </c>
      <c r="BV1758" s="24">
        <v>0</v>
      </c>
    </row>
    <row r="1759" spans="1:74">
      <c r="A1759" s="87">
        <v>1750</v>
      </c>
      <c r="B1759" s="1"/>
      <c r="C1759" s="1"/>
      <c r="D1759" s="2"/>
      <c r="E1759" s="3"/>
      <c r="F1759" s="4"/>
      <c r="G1759" s="5"/>
      <c r="H1759" s="4"/>
      <c r="I1759" s="5"/>
      <c r="J1759" s="6"/>
      <c r="K1759" s="5"/>
      <c r="L1759" s="5"/>
      <c r="M1759" s="5"/>
      <c r="N1759" s="7"/>
      <c r="O1759" s="38"/>
      <c r="P1759" s="5"/>
      <c r="Q1759" s="5"/>
      <c r="R1759" s="7"/>
      <c r="S1759" s="38"/>
      <c r="T1759" s="5"/>
      <c r="U1759" s="5"/>
      <c r="V1759" s="55"/>
      <c r="W1759" s="38"/>
      <c r="X1759" s="5"/>
      <c r="Y1759" s="5"/>
      <c r="Z1759" s="55"/>
      <c r="AA1759" s="36">
        <f>IF(Dane!$E$3=1,AO1759+BA1759+BM1759,IF(Dane!$E$3=2,AU1759+BG1759+BS1759,AW1759+BI1759+BU1759))</f>
        <v>0</v>
      </c>
      <c r="AB1759" s="16">
        <f>IF(Dane!$E$3=1,AP1759+BB1759+BN1759,IF(Dane!$E$3=2,AV1759+BH1759+BT1759,AX1759+BJ1759+BV1759))</f>
        <v>0</v>
      </c>
      <c r="AC1759" s="16">
        <f>IF(((K1759*Dane!$C$9)-AA1759)&lt;0,0,(K1759*Dane!$C$9)-AA1759)</f>
        <v>0</v>
      </c>
      <c r="AD1759" s="37">
        <f>IFERROR(IF(((L1759*Dane!$C$9)-AB1759)&lt;0,0,(L1759*Dane!$C$9)-AB1759),0)</f>
        <v>0</v>
      </c>
      <c r="AE1759" s="97"/>
      <c r="AF1759" s="77">
        <f>IF(Dane!$E$3=1,AO1759,IF(Dane!$E$3=2,AU1759,AW1759))</f>
        <v>0</v>
      </c>
      <c r="AG1759" s="77">
        <f>IF(Dane!$E$3=1,AP1759,IF(Dane!$E$3=2,AV1759,AX1759))</f>
        <v>0</v>
      </c>
      <c r="AH1759" s="77">
        <f>IF(Dane!$E$3=1,BA1759,IF(Dane!$E$3=2,BG1759,BI1759))</f>
        <v>0</v>
      </c>
      <c r="AI1759" s="77">
        <f>IF(Dane!$E$3=1,BB1759,IF(Dane!$E$3=2,BH1759,BJ1759))</f>
        <v>0</v>
      </c>
      <c r="AJ1759" s="77">
        <f>IF(Dane!$E$3=1,BM1759,IF(Dane!$E$3=2,BS1759,BU1759))</f>
        <v>0</v>
      </c>
      <c r="AK1759" s="77">
        <f>IF(Dane!$E$3=1,BN1759,IF(Dane!$E$3=2,BT1759,BV1759))</f>
        <v>0</v>
      </c>
      <c r="AL1759" s="24">
        <f t="shared" si="835"/>
        <v>0</v>
      </c>
      <c r="AM1759" s="24">
        <f t="shared" si="836"/>
        <v>0</v>
      </c>
      <c r="AN1759" s="24"/>
      <c r="AO1759" s="24">
        <f t="shared" si="821"/>
        <v>0</v>
      </c>
      <c r="AP1759" s="24">
        <f t="shared" si="837"/>
        <v>0</v>
      </c>
      <c r="AQ1759" s="24">
        <f t="shared" si="822"/>
        <v>0</v>
      </c>
      <c r="AR1759" s="24">
        <f t="shared" si="823"/>
        <v>0</v>
      </c>
      <c r="AS1759" s="24">
        <f t="shared" si="824"/>
        <v>0</v>
      </c>
      <c r="AT1759" s="24">
        <f t="shared" si="838"/>
        <v>0</v>
      </c>
      <c r="AU1759" s="24">
        <f t="shared" si="847"/>
        <v>0</v>
      </c>
      <c r="AV1759" s="24">
        <v>0</v>
      </c>
      <c r="AW1759" s="24">
        <f t="shared" si="850"/>
        <v>0</v>
      </c>
      <c r="AX1759" s="24">
        <v>0</v>
      </c>
      <c r="AY1759" s="24">
        <f t="shared" si="839"/>
        <v>0</v>
      </c>
      <c r="AZ1759" s="24">
        <f t="shared" si="840"/>
        <v>0</v>
      </c>
      <c r="BA1759" s="24">
        <f t="shared" si="825"/>
        <v>0</v>
      </c>
      <c r="BB1759" s="24">
        <f t="shared" si="826"/>
        <v>0</v>
      </c>
      <c r="BC1759" s="24">
        <f t="shared" si="827"/>
        <v>0</v>
      </c>
      <c r="BD1759" s="24">
        <f t="shared" si="828"/>
        <v>0</v>
      </c>
      <c r="BE1759" s="24">
        <f t="shared" si="829"/>
        <v>0</v>
      </c>
      <c r="BF1759" s="24">
        <f t="shared" si="841"/>
        <v>0</v>
      </c>
      <c r="BG1759" s="24">
        <f t="shared" si="848"/>
        <v>0</v>
      </c>
      <c r="BH1759" s="24">
        <v>0</v>
      </c>
      <c r="BI1759" s="24">
        <f t="shared" si="842"/>
        <v>0</v>
      </c>
      <c r="BJ1759" s="24">
        <v>0</v>
      </c>
      <c r="BK1759" s="24">
        <f t="shared" si="843"/>
        <v>0</v>
      </c>
      <c r="BL1759" s="24">
        <f t="shared" si="844"/>
        <v>0</v>
      </c>
      <c r="BM1759" s="24">
        <f t="shared" si="830"/>
        <v>0</v>
      </c>
      <c r="BN1759" s="24">
        <f t="shared" si="831"/>
        <v>0</v>
      </c>
      <c r="BO1759" s="24">
        <f t="shared" si="832"/>
        <v>0</v>
      </c>
      <c r="BP1759" s="24">
        <f t="shared" si="833"/>
        <v>0</v>
      </c>
      <c r="BQ1759" s="24">
        <f t="shared" si="834"/>
        <v>0</v>
      </c>
      <c r="BR1759" s="24">
        <f t="shared" si="845"/>
        <v>0</v>
      </c>
      <c r="BS1759" s="24">
        <f t="shared" si="849"/>
        <v>0</v>
      </c>
      <c r="BT1759" s="24">
        <v>0</v>
      </c>
      <c r="BU1759" s="24">
        <f t="shared" si="846"/>
        <v>0</v>
      </c>
      <c r="BV1759" s="24">
        <v>0</v>
      </c>
    </row>
    <row r="1760" spans="1:74">
      <c r="A1760" s="87">
        <v>1751</v>
      </c>
      <c r="B1760" s="1"/>
      <c r="C1760" s="1"/>
      <c r="D1760" s="2"/>
      <c r="E1760" s="3"/>
      <c r="F1760" s="4"/>
      <c r="G1760" s="5"/>
      <c r="H1760" s="4"/>
      <c r="I1760" s="5"/>
      <c r="J1760" s="6"/>
      <c r="K1760" s="5"/>
      <c r="L1760" s="5"/>
      <c r="M1760" s="5"/>
      <c r="N1760" s="7"/>
      <c r="O1760" s="38"/>
      <c r="P1760" s="5"/>
      <c r="Q1760" s="5"/>
      <c r="R1760" s="7"/>
      <c r="S1760" s="38"/>
      <c r="T1760" s="5"/>
      <c r="U1760" s="5"/>
      <c r="V1760" s="55"/>
      <c r="W1760" s="38"/>
      <c r="X1760" s="5"/>
      <c r="Y1760" s="5"/>
      <c r="Z1760" s="55"/>
      <c r="AA1760" s="36">
        <f>IF(Dane!$E$3=1,AO1760+BA1760+BM1760,IF(Dane!$E$3=2,AU1760+BG1760+BS1760,AW1760+BI1760+BU1760))</f>
        <v>0</v>
      </c>
      <c r="AB1760" s="16">
        <f>IF(Dane!$E$3=1,AP1760+BB1760+BN1760,IF(Dane!$E$3=2,AV1760+BH1760+BT1760,AX1760+BJ1760+BV1760))</f>
        <v>0</v>
      </c>
      <c r="AC1760" s="16">
        <f>IF(((K1760*Dane!$C$9)-AA1760)&lt;0,0,(K1760*Dane!$C$9)-AA1760)</f>
        <v>0</v>
      </c>
      <c r="AD1760" s="37">
        <f>IFERROR(IF(((L1760*Dane!$C$9)-AB1760)&lt;0,0,(L1760*Dane!$C$9)-AB1760),0)</f>
        <v>0</v>
      </c>
      <c r="AE1760" s="97"/>
      <c r="AF1760" s="77">
        <f>IF(Dane!$E$3=1,AO1760,IF(Dane!$E$3=2,AU1760,AW1760))</f>
        <v>0</v>
      </c>
      <c r="AG1760" s="77">
        <f>IF(Dane!$E$3=1,AP1760,IF(Dane!$E$3=2,AV1760,AX1760))</f>
        <v>0</v>
      </c>
      <c r="AH1760" s="77">
        <f>IF(Dane!$E$3=1,BA1760,IF(Dane!$E$3=2,BG1760,BI1760))</f>
        <v>0</v>
      </c>
      <c r="AI1760" s="77">
        <f>IF(Dane!$E$3=1,BB1760,IF(Dane!$E$3=2,BH1760,BJ1760))</f>
        <v>0</v>
      </c>
      <c r="AJ1760" s="77">
        <f>IF(Dane!$E$3=1,BM1760,IF(Dane!$E$3=2,BS1760,BU1760))</f>
        <v>0</v>
      </c>
      <c r="AK1760" s="77">
        <f>IF(Dane!$E$3=1,BN1760,IF(Dane!$E$3=2,BT1760,BV1760))</f>
        <v>0</v>
      </c>
      <c r="AL1760" s="24">
        <f t="shared" si="835"/>
        <v>0</v>
      </c>
      <c r="AM1760" s="24">
        <f t="shared" si="836"/>
        <v>0</v>
      </c>
      <c r="AN1760" s="24"/>
      <c r="AO1760" s="24">
        <f t="shared" si="821"/>
        <v>0</v>
      </c>
      <c r="AP1760" s="24">
        <f t="shared" si="837"/>
        <v>0</v>
      </c>
      <c r="AQ1760" s="24">
        <f t="shared" si="822"/>
        <v>0</v>
      </c>
      <c r="AR1760" s="24">
        <f t="shared" si="823"/>
        <v>0</v>
      </c>
      <c r="AS1760" s="24">
        <f t="shared" si="824"/>
        <v>0</v>
      </c>
      <c r="AT1760" s="24">
        <f t="shared" si="838"/>
        <v>0</v>
      </c>
      <c r="AU1760" s="24">
        <f t="shared" si="847"/>
        <v>0</v>
      </c>
      <c r="AV1760" s="24">
        <v>0</v>
      </c>
      <c r="AW1760" s="24">
        <f t="shared" si="850"/>
        <v>0</v>
      </c>
      <c r="AX1760" s="24">
        <v>0</v>
      </c>
      <c r="AY1760" s="24">
        <f t="shared" si="839"/>
        <v>0</v>
      </c>
      <c r="AZ1760" s="24">
        <f t="shared" si="840"/>
        <v>0</v>
      </c>
      <c r="BA1760" s="24">
        <f t="shared" si="825"/>
        <v>0</v>
      </c>
      <c r="BB1760" s="24">
        <f t="shared" si="826"/>
        <v>0</v>
      </c>
      <c r="BC1760" s="24">
        <f t="shared" si="827"/>
        <v>0</v>
      </c>
      <c r="BD1760" s="24">
        <f t="shared" si="828"/>
        <v>0</v>
      </c>
      <c r="BE1760" s="24">
        <f t="shared" si="829"/>
        <v>0</v>
      </c>
      <c r="BF1760" s="24">
        <f t="shared" si="841"/>
        <v>0</v>
      </c>
      <c r="BG1760" s="24">
        <f t="shared" si="848"/>
        <v>0</v>
      </c>
      <c r="BH1760" s="24">
        <v>0</v>
      </c>
      <c r="BI1760" s="24">
        <f t="shared" si="842"/>
        <v>0</v>
      </c>
      <c r="BJ1760" s="24">
        <v>0</v>
      </c>
      <c r="BK1760" s="24">
        <f t="shared" si="843"/>
        <v>0</v>
      </c>
      <c r="BL1760" s="24">
        <f t="shared" si="844"/>
        <v>0</v>
      </c>
      <c r="BM1760" s="24">
        <f t="shared" si="830"/>
        <v>0</v>
      </c>
      <c r="BN1760" s="24">
        <f t="shared" si="831"/>
        <v>0</v>
      </c>
      <c r="BO1760" s="24">
        <f t="shared" si="832"/>
        <v>0</v>
      </c>
      <c r="BP1760" s="24">
        <f t="shared" si="833"/>
        <v>0</v>
      </c>
      <c r="BQ1760" s="24">
        <f t="shared" si="834"/>
        <v>0</v>
      </c>
      <c r="BR1760" s="24">
        <f t="shared" si="845"/>
        <v>0</v>
      </c>
      <c r="BS1760" s="24">
        <f t="shared" si="849"/>
        <v>0</v>
      </c>
      <c r="BT1760" s="24">
        <v>0</v>
      </c>
      <c r="BU1760" s="24">
        <f t="shared" si="846"/>
        <v>0</v>
      </c>
      <c r="BV1760" s="24">
        <v>0</v>
      </c>
    </row>
    <row r="1761" spans="1:74">
      <c r="A1761" s="87">
        <v>1752</v>
      </c>
      <c r="B1761" s="1"/>
      <c r="C1761" s="1"/>
      <c r="D1761" s="2"/>
      <c r="E1761" s="3"/>
      <c r="F1761" s="4"/>
      <c r="G1761" s="5"/>
      <c r="H1761" s="4"/>
      <c r="I1761" s="5"/>
      <c r="J1761" s="6"/>
      <c r="K1761" s="5"/>
      <c r="L1761" s="5"/>
      <c r="M1761" s="5"/>
      <c r="N1761" s="7"/>
      <c r="O1761" s="38"/>
      <c r="P1761" s="5"/>
      <c r="Q1761" s="5"/>
      <c r="R1761" s="7"/>
      <c r="S1761" s="38"/>
      <c r="T1761" s="5"/>
      <c r="U1761" s="5"/>
      <c r="V1761" s="55"/>
      <c r="W1761" s="38"/>
      <c r="X1761" s="5"/>
      <c r="Y1761" s="5"/>
      <c r="Z1761" s="55"/>
      <c r="AA1761" s="36">
        <f>IF(Dane!$E$3=1,AO1761+BA1761+BM1761,IF(Dane!$E$3=2,AU1761+BG1761+BS1761,AW1761+BI1761+BU1761))</f>
        <v>0</v>
      </c>
      <c r="AB1761" s="16">
        <f>IF(Dane!$E$3=1,AP1761+BB1761+BN1761,IF(Dane!$E$3=2,AV1761+BH1761+BT1761,AX1761+BJ1761+BV1761))</f>
        <v>0</v>
      </c>
      <c r="AC1761" s="16">
        <f>IF(((K1761*Dane!$C$9)-AA1761)&lt;0,0,(K1761*Dane!$C$9)-AA1761)</f>
        <v>0</v>
      </c>
      <c r="AD1761" s="37">
        <f>IFERROR(IF(((L1761*Dane!$C$9)-AB1761)&lt;0,0,(L1761*Dane!$C$9)-AB1761),0)</f>
        <v>0</v>
      </c>
      <c r="AE1761" s="97"/>
      <c r="AF1761" s="77">
        <f>IF(Dane!$E$3=1,AO1761,IF(Dane!$E$3=2,AU1761,AW1761))</f>
        <v>0</v>
      </c>
      <c r="AG1761" s="77">
        <f>IF(Dane!$E$3=1,AP1761,IF(Dane!$E$3=2,AV1761,AX1761))</f>
        <v>0</v>
      </c>
      <c r="AH1761" s="77">
        <f>IF(Dane!$E$3=1,BA1761,IF(Dane!$E$3=2,BG1761,BI1761))</f>
        <v>0</v>
      </c>
      <c r="AI1761" s="77">
        <f>IF(Dane!$E$3=1,BB1761,IF(Dane!$E$3=2,BH1761,BJ1761))</f>
        <v>0</v>
      </c>
      <c r="AJ1761" s="77">
        <f>IF(Dane!$E$3=1,BM1761,IF(Dane!$E$3=2,BS1761,BU1761))</f>
        <v>0</v>
      </c>
      <c r="AK1761" s="77">
        <f>IF(Dane!$E$3=1,BN1761,IF(Dane!$E$3=2,BT1761,BV1761))</f>
        <v>0</v>
      </c>
      <c r="AL1761" s="24">
        <f t="shared" si="835"/>
        <v>0</v>
      </c>
      <c r="AM1761" s="24">
        <f t="shared" si="836"/>
        <v>0</v>
      </c>
      <c r="AN1761" s="24"/>
      <c r="AO1761" s="24">
        <f t="shared" si="821"/>
        <v>0</v>
      </c>
      <c r="AP1761" s="24">
        <f t="shared" si="837"/>
        <v>0</v>
      </c>
      <c r="AQ1761" s="24">
        <f t="shared" si="822"/>
        <v>0</v>
      </c>
      <c r="AR1761" s="24">
        <f t="shared" si="823"/>
        <v>0</v>
      </c>
      <c r="AS1761" s="24">
        <f t="shared" si="824"/>
        <v>0</v>
      </c>
      <c r="AT1761" s="24">
        <f t="shared" si="838"/>
        <v>0</v>
      </c>
      <c r="AU1761" s="24">
        <f t="shared" si="847"/>
        <v>0</v>
      </c>
      <c r="AV1761" s="24">
        <v>0</v>
      </c>
      <c r="AW1761" s="24">
        <f t="shared" si="850"/>
        <v>0</v>
      </c>
      <c r="AX1761" s="24">
        <v>0</v>
      </c>
      <c r="AY1761" s="24">
        <f t="shared" si="839"/>
        <v>0</v>
      </c>
      <c r="AZ1761" s="24">
        <f t="shared" si="840"/>
        <v>0</v>
      </c>
      <c r="BA1761" s="24">
        <f t="shared" si="825"/>
        <v>0</v>
      </c>
      <c r="BB1761" s="24">
        <f t="shared" si="826"/>
        <v>0</v>
      </c>
      <c r="BC1761" s="24">
        <f t="shared" si="827"/>
        <v>0</v>
      </c>
      <c r="BD1761" s="24">
        <f t="shared" si="828"/>
        <v>0</v>
      </c>
      <c r="BE1761" s="24">
        <f t="shared" si="829"/>
        <v>0</v>
      </c>
      <c r="BF1761" s="24">
        <f t="shared" si="841"/>
        <v>0</v>
      </c>
      <c r="BG1761" s="24">
        <f t="shared" si="848"/>
        <v>0</v>
      </c>
      <c r="BH1761" s="24">
        <v>0</v>
      </c>
      <c r="BI1761" s="24">
        <f t="shared" si="842"/>
        <v>0</v>
      </c>
      <c r="BJ1761" s="24">
        <v>0</v>
      </c>
      <c r="BK1761" s="24">
        <f t="shared" si="843"/>
        <v>0</v>
      </c>
      <c r="BL1761" s="24">
        <f t="shared" si="844"/>
        <v>0</v>
      </c>
      <c r="BM1761" s="24">
        <f t="shared" si="830"/>
        <v>0</v>
      </c>
      <c r="BN1761" s="24">
        <f t="shared" si="831"/>
        <v>0</v>
      </c>
      <c r="BO1761" s="24">
        <f t="shared" si="832"/>
        <v>0</v>
      </c>
      <c r="BP1761" s="24">
        <f t="shared" si="833"/>
        <v>0</v>
      </c>
      <c r="BQ1761" s="24">
        <f t="shared" si="834"/>
        <v>0</v>
      </c>
      <c r="BR1761" s="24">
        <f t="shared" si="845"/>
        <v>0</v>
      </c>
      <c r="BS1761" s="24">
        <f t="shared" si="849"/>
        <v>0</v>
      </c>
      <c r="BT1761" s="24">
        <v>0</v>
      </c>
      <c r="BU1761" s="24">
        <f t="shared" si="846"/>
        <v>0</v>
      </c>
      <c r="BV1761" s="24">
        <v>0</v>
      </c>
    </row>
    <row r="1762" spans="1:74">
      <c r="A1762" s="87">
        <v>1753</v>
      </c>
      <c r="B1762" s="1"/>
      <c r="C1762" s="1"/>
      <c r="D1762" s="2"/>
      <c r="E1762" s="3"/>
      <c r="F1762" s="4"/>
      <c r="G1762" s="5"/>
      <c r="H1762" s="4"/>
      <c r="I1762" s="5"/>
      <c r="J1762" s="6"/>
      <c r="K1762" s="5"/>
      <c r="L1762" s="5"/>
      <c r="M1762" s="5"/>
      <c r="N1762" s="7"/>
      <c r="O1762" s="38"/>
      <c r="P1762" s="5"/>
      <c r="Q1762" s="5"/>
      <c r="R1762" s="7"/>
      <c r="S1762" s="38"/>
      <c r="T1762" s="5"/>
      <c r="U1762" s="5"/>
      <c r="V1762" s="55"/>
      <c r="W1762" s="38"/>
      <c r="X1762" s="5"/>
      <c r="Y1762" s="5"/>
      <c r="Z1762" s="55"/>
      <c r="AA1762" s="36">
        <f>IF(Dane!$E$3=1,AO1762+BA1762+BM1762,IF(Dane!$E$3=2,AU1762+BG1762+BS1762,AW1762+BI1762+BU1762))</f>
        <v>0</v>
      </c>
      <c r="AB1762" s="16">
        <f>IF(Dane!$E$3=1,AP1762+BB1762+BN1762,IF(Dane!$E$3=2,AV1762+BH1762+BT1762,AX1762+BJ1762+BV1762))</f>
        <v>0</v>
      </c>
      <c r="AC1762" s="16">
        <f>IF(((K1762*Dane!$C$9)-AA1762)&lt;0,0,(K1762*Dane!$C$9)-AA1762)</f>
        <v>0</v>
      </c>
      <c r="AD1762" s="37">
        <f>IFERROR(IF(((L1762*Dane!$C$9)-AB1762)&lt;0,0,(L1762*Dane!$C$9)-AB1762),0)</f>
        <v>0</v>
      </c>
      <c r="AE1762" s="97"/>
      <c r="AF1762" s="77">
        <f>IF(Dane!$E$3=1,AO1762,IF(Dane!$E$3=2,AU1762,AW1762))</f>
        <v>0</v>
      </c>
      <c r="AG1762" s="77">
        <f>IF(Dane!$E$3=1,AP1762,IF(Dane!$E$3=2,AV1762,AX1762))</f>
        <v>0</v>
      </c>
      <c r="AH1762" s="77">
        <f>IF(Dane!$E$3=1,BA1762,IF(Dane!$E$3=2,BG1762,BI1762))</f>
        <v>0</v>
      </c>
      <c r="AI1762" s="77">
        <f>IF(Dane!$E$3=1,BB1762,IF(Dane!$E$3=2,BH1762,BJ1762))</f>
        <v>0</v>
      </c>
      <c r="AJ1762" s="77">
        <f>IF(Dane!$E$3=1,BM1762,IF(Dane!$E$3=2,BS1762,BU1762))</f>
        <v>0</v>
      </c>
      <c r="AK1762" s="77">
        <f>IF(Dane!$E$3=1,BN1762,IF(Dane!$E$3=2,BT1762,BV1762))</f>
        <v>0</v>
      </c>
      <c r="AL1762" s="24">
        <f t="shared" si="835"/>
        <v>0</v>
      </c>
      <c r="AM1762" s="24">
        <f t="shared" si="836"/>
        <v>0</v>
      </c>
      <c r="AN1762" s="24"/>
      <c r="AO1762" s="24">
        <f t="shared" si="821"/>
        <v>0</v>
      </c>
      <c r="AP1762" s="24">
        <f t="shared" si="837"/>
        <v>0</v>
      </c>
      <c r="AQ1762" s="24">
        <f t="shared" si="822"/>
        <v>0</v>
      </c>
      <c r="AR1762" s="24">
        <f t="shared" si="823"/>
        <v>0</v>
      </c>
      <c r="AS1762" s="24">
        <f t="shared" si="824"/>
        <v>0</v>
      </c>
      <c r="AT1762" s="24">
        <f t="shared" si="838"/>
        <v>0</v>
      </c>
      <c r="AU1762" s="24">
        <f t="shared" si="847"/>
        <v>0</v>
      </c>
      <c r="AV1762" s="24">
        <v>0</v>
      </c>
      <c r="AW1762" s="24">
        <f t="shared" si="850"/>
        <v>0</v>
      </c>
      <c r="AX1762" s="24">
        <v>0</v>
      </c>
      <c r="AY1762" s="24">
        <f t="shared" si="839"/>
        <v>0</v>
      </c>
      <c r="AZ1762" s="24">
        <f t="shared" si="840"/>
        <v>0</v>
      </c>
      <c r="BA1762" s="24">
        <f t="shared" si="825"/>
        <v>0</v>
      </c>
      <c r="BB1762" s="24">
        <f t="shared" si="826"/>
        <v>0</v>
      </c>
      <c r="BC1762" s="24">
        <f t="shared" si="827"/>
        <v>0</v>
      </c>
      <c r="BD1762" s="24">
        <f t="shared" si="828"/>
        <v>0</v>
      </c>
      <c r="BE1762" s="24">
        <f t="shared" si="829"/>
        <v>0</v>
      </c>
      <c r="BF1762" s="24">
        <f t="shared" si="841"/>
        <v>0</v>
      </c>
      <c r="BG1762" s="24">
        <f t="shared" si="848"/>
        <v>0</v>
      </c>
      <c r="BH1762" s="24">
        <v>0</v>
      </c>
      <c r="BI1762" s="24">
        <f t="shared" si="842"/>
        <v>0</v>
      </c>
      <c r="BJ1762" s="24">
        <v>0</v>
      </c>
      <c r="BK1762" s="24">
        <f t="shared" si="843"/>
        <v>0</v>
      </c>
      <c r="BL1762" s="24">
        <f t="shared" si="844"/>
        <v>0</v>
      </c>
      <c r="BM1762" s="24">
        <f t="shared" si="830"/>
        <v>0</v>
      </c>
      <c r="BN1762" s="24">
        <f t="shared" si="831"/>
        <v>0</v>
      </c>
      <c r="BO1762" s="24">
        <f t="shared" si="832"/>
        <v>0</v>
      </c>
      <c r="BP1762" s="24">
        <f t="shared" si="833"/>
        <v>0</v>
      </c>
      <c r="BQ1762" s="24">
        <f t="shared" si="834"/>
        <v>0</v>
      </c>
      <c r="BR1762" s="24">
        <f t="shared" si="845"/>
        <v>0</v>
      </c>
      <c r="BS1762" s="24">
        <f t="shared" si="849"/>
        <v>0</v>
      </c>
      <c r="BT1762" s="24">
        <v>0</v>
      </c>
      <c r="BU1762" s="24">
        <f t="shared" si="846"/>
        <v>0</v>
      </c>
      <c r="BV1762" s="24">
        <v>0</v>
      </c>
    </row>
    <row r="1763" spans="1:74">
      <c r="A1763" s="87">
        <v>1754</v>
      </c>
      <c r="B1763" s="1"/>
      <c r="C1763" s="1"/>
      <c r="D1763" s="2"/>
      <c r="E1763" s="3"/>
      <c r="F1763" s="4"/>
      <c r="G1763" s="5"/>
      <c r="H1763" s="4"/>
      <c r="I1763" s="5"/>
      <c r="J1763" s="6"/>
      <c r="K1763" s="5"/>
      <c r="L1763" s="5"/>
      <c r="M1763" s="5"/>
      <c r="N1763" s="7"/>
      <c r="O1763" s="38"/>
      <c r="P1763" s="5"/>
      <c r="Q1763" s="5"/>
      <c r="R1763" s="7"/>
      <c r="S1763" s="38"/>
      <c r="T1763" s="5"/>
      <c r="U1763" s="5"/>
      <c r="V1763" s="55"/>
      <c r="W1763" s="38"/>
      <c r="X1763" s="5"/>
      <c r="Y1763" s="5"/>
      <c r="Z1763" s="55"/>
      <c r="AA1763" s="36">
        <f>IF(Dane!$E$3=1,AO1763+BA1763+BM1763,IF(Dane!$E$3=2,AU1763+BG1763+BS1763,AW1763+BI1763+BU1763))</f>
        <v>0</v>
      </c>
      <c r="AB1763" s="16">
        <f>IF(Dane!$E$3=1,AP1763+BB1763+BN1763,IF(Dane!$E$3=2,AV1763+BH1763+BT1763,AX1763+BJ1763+BV1763))</f>
        <v>0</v>
      </c>
      <c r="AC1763" s="16">
        <f>IF(((K1763*Dane!$C$9)-AA1763)&lt;0,0,(K1763*Dane!$C$9)-AA1763)</f>
        <v>0</v>
      </c>
      <c r="AD1763" s="37">
        <f>IFERROR(IF(((L1763*Dane!$C$9)-AB1763)&lt;0,0,(L1763*Dane!$C$9)-AB1763),0)</f>
        <v>0</v>
      </c>
      <c r="AE1763" s="97"/>
      <c r="AF1763" s="77">
        <f>IF(Dane!$E$3=1,AO1763,IF(Dane!$E$3=2,AU1763,AW1763))</f>
        <v>0</v>
      </c>
      <c r="AG1763" s="77">
        <f>IF(Dane!$E$3=1,AP1763,IF(Dane!$E$3=2,AV1763,AX1763))</f>
        <v>0</v>
      </c>
      <c r="AH1763" s="77">
        <f>IF(Dane!$E$3=1,BA1763,IF(Dane!$E$3=2,BG1763,BI1763))</f>
        <v>0</v>
      </c>
      <c r="AI1763" s="77">
        <f>IF(Dane!$E$3=1,BB1763,IF(Dane!$E$3=2,BH1763,BJ1763))</f>
        <v>0</v>
      </c>
      <c r="AJ1763" s="77">
        <f>IF(Dane!$E$3=1,BM1763,IF(Dane!$E$3=2,BS1763,BU1763))</f>
        <v>0</v>
      </c>
      <c r="AK1763" s="77">
        <f>IF(Dane!$E$3=1,BN1763,IF(Dane!$E$3=2,BT1763,BV1763))</f>
        <v>0</v>
      </c>
      <c r="AL1763" s="24">
        <f t="shared" si="835"/>
        <v>0</v>
      </c>
      <c r="AM1763" s="24">
        <f t="shared" si="836"/>
        <v>0</v>
      </c>
      <c r="AN1763" s="24"/>
      <c r="AO1763" s="24">
        <f t="shared" si="821"/>
        <v>0</v>
      </c>
      <c r="AP1763" s="24">
        <f t="shared" si="837"/>
        <v>0</v>
      </c>
      <c r="AQ1763" s="24">
        <f t="shared" si="822"/>
        <v>0</v>
      </c>
      <c r="AR1763" s="24">
        <f t="shared" si="823"/>
        <v>0</v>
      </c>
      <c r="AS1763" s="24">
        <f t="shared" si="824"/>
        <v>0</v>
      </c>
      <c r="AT1763" s="24">
        <f t="shared" si="838"/>
        <v>0</v>
      </c>
      <c r="AU1763" s="24">
        <f t="shared" si="847"/>
        <v>0</v>
      </c>
      <c r="AV1763" s="24">
        <v>0</v>
      </c>
      <c r="AW1763" s="24">
        <f t="shared" si="850"/>
        <v>0</v>
      </c>
      <c r="AX1763" s="24">
        <v>0</v>
      </c>
      <c r="AY1763" s="24">
        <f t="shared" si="839"/>
        <v>0</v>
      </c>
      <c r="AZ1763" s="24">
        <f t="shared" si="840"/>
        <v>0</v>
      </c>
      <c r="BA1763" s="24">
        <f t="shared" si="825"/>
        <v>0</v>
      </c>
      <c r="BB1763" s="24">
        <f t="shared" si="826"/>
        <v>0</v>
      </c>
      <c r="BC1763" s="24">
        <f t="shared" si="827"/>
        <v>0</v>
      </c>
      <c r="BD1763" s="24">
        <f t="shared" si="828"/>
        <v>0</v>
      </c>
      <c r="BE1763" s="24">
        <f t="shared" si="829"/>
        <v>0</v>
      </c>
      <c r="BF1763" s="24">
        <f t="shared" si="841"/>
        <v>0</v>
      </c>
      <c r="BG1763" s="24">
        <f t="shared" si="848"/>
        <v>0</v>
      </c>
      <c r="BH1763" s="24">
        <v>0</v>
      </c>
      <c r="BI1763" s="24">
        <f t="shared" si="842"/>
        <v>0</v>
      </c>
      <c r="BJ1763" s="24">
        <v>0</v>
      </c>
      <c r="BK1763" s="24">
        <f t="shared" si="843"/>
        <v>0</v>
      </c>
      <c r="BL1763" s="24">
        <f t="shared" si="844"/>
        <v>0</v>
      </c>
      <c r="BM1763" s="24">
        <f t="shared" si="830"/>
        <v>0</v>
      </c>
      <c r="BN1763" s="24">
        <f t="shared" si="831"/>
        <v>0</v>
      </c>
      <c r="BO1763" s="24">
        <f t="shared" si="832"/>
        <v>0</v>
      </c>
      <c r="BP1763" s="24">
        <f t="shared" si="833"/>
        <v>0</v>
      </c>
      <c r="BQ1763" s="24">
        <f t="shared" si="834"/>
        <v>0</v>
      </c>
      <c r="BR1763" s="24">
        <f t="shared" si="845"/>
        <v>0</v>
      </c>
      <c r="BS1763" s="24">
        <f t="shared" si="849"/>
        <v>0</v>
      </c>
      <c r="BT1763" s="24">
        <v>0</v>
      </c>
      <c r="BU1763" s="24">
        <f t="shared" si="846"/>
        <v>0</v>
      </c>
      <c r="BV1763" s="24">
        <v>0</v>
      </c>
    </row>
    <row r="1764" spans="1:74">
      <c r="A1764" s="87">
        <v>1755</v>
      </c>
      <c r="B1764" s="1"/>
      <c r="C1764" s="1"/>
      <c r="D1764" s="2"/>
      <c r="E1764" s="3"/>
      <c r="F1764" s="4"/>
      <c r="G1764" s="5"/>
      <c r="H1764" s="4"/>
      <c r="I1764" s="5"/>
      <c r="J1764" s="6"/>
      <c r="K1764" s="5"/>
      <c r="L1764" s="5"/>
      <c r="M1764" s="5"/>
      <c r="N1764" s="7"/>
      <c r="O1764" s="38"/>
      <c r="P1764" s="5"/>
      <c r="Q1764" s="5"/>
      <c r="R1764" s="7"/>
      <c r="S1764" s="38"/>
      <c r="T1764" s="5"/>
      <c r="U1764" s="5"/>
      <c r="V1764" s="55"/>
      <c r="W1764" s="38"/>
      <c r="X1764" s="5"/>
      <c r="Y1764" s="5"/>
      <c r="Z1764" s="55"/>
      <c r="AA1764" s="36">
        <f>IF(Dane!$E$3=1,AO1764+BA1764+BM1764,IF(Dane!$E$3=2,AU1764+BG1764+BS1764,AW1764+BI1764+BU1764))</f>
        <v>0</v>
      </c>
      <c r="AB1764" s="16">
        <f>IF(Dane!$E$3=1,AP1764+BB1764+BN1764,IF(Dane!$E$3=2,AV1764+BH1764+BT1764,AX1764+BJ1764+BV1764))</f>
        <v>0</v>
      </c>
      <c r="AC1764" s="16">
        <f>IF(((K1764*Dane!$C$9)-AA1764)&lt;0,0,(K1764*Dane!$C$9)-AA1764)</f>
        <v>0</v>
      </c>
      <c r="AD1764" s="37">
        <f>IFERROR(IF(((L1764*Dane!$C$9)-AB1764)&lt;0,0,(L1764*Dane!$C$9)-AB1764),0)</f>
        <v>0</v>
      </c>
      <c r="AE1764" s="97"/>
      <c r="AF1764" s="77">
        <f>IF(Dane!$E$3=1,AO1764,IF(Dane!$E$3=2,AU1764,AW1764))</f>
        <v>0</v>
      </c>
      <c r="AG1764" s="77">
        <f>IF(Dane!$E$3=1,AP1764,IF(Dane!$E$3=2,AV1764,AX1764))</f>
        <v>0</v>
      </c>
      <c r="AH1764" s="77">
        <f>IF(Dane!$E$3=1,BA1764,IF(Dane!$E$3=2,BG1764,BI1764))</f>
        <v>0</v>
      </c>
      <c r="AI1764" s="77">
        <f>IF(Dane!$E$3=1,BB1764,IF(Dane!$E$3=2,BH1764,BJ1764))</f>
        <v>0</v>
      </c>
      <c r="AJ1764" s="77">
        <f>IF(Dane!$E$3=1,BM1764,IF(Dane!$E$3=2,BS1764,BU1764))</f>
        <v>0</v>
      </c>
      <c r="AK1764" s="77">
        <f>IF(Dane!$E$3=1,BN1764,IF(Dane!$E$3=2,BT1764,BV1764))</f>
        <v>0</v>
      </c>
      <c r="AL1764" s="24">
        <f t="shared" si="835"/>
        <v>0</v>
      </c>
      <c r="AM1764" s="24">
        <f t="shared" si="836"/>
        <v>0</v>
      </c>
      <c r="AN1764" s="24"/>
      <c r="AO1764" s="24">
        <f t="shared" si="821"/>
        <v>0</v>
      </c>
      <c r="AP1764" s="24">
        <f t="shared" si="837"/>
        <v>0</v>
      </c>
      <c r="AQ1764" s="24">
        <f t="shared" si="822"/>
        <v>0</v>
      </c>
      <c r="AR1764" s="24">
        <f t="shared" si="823"/>
        <v>0</v>
      </c>
      <c r="AS1764" s="24">
        <f t="shared" si="824"/>
        <v>0</v>
      </c>
      <c r="AT1764" s="24">
        <f t="shared" si="838"/>
        <v>0</v>
      </c>
      <c r="AU1764" s="24">
        <f t="shared" si="847"/>
        <v>0</v>
      </c>
      <c r="AV1764" s="24">
        <v>0</v>
      </c>
      <c r="AW1764" s="24">
        <f t="shared" si="850"/>
        <v>0</v>
      </c>
      <c r="AX1764" s="24">
        <v>0</v>
      </c>
      <c r="AY1764" s="24">
        <f t="shared" si="839"/>
        <v>0</v>
      </c>
      <c r="AZ1764" s="24">
        <f t="shared" si="840"/>
        <v>0</v>
      </c>
      <c r="BA1764" s="24">
        <f t="shared" si="825"/>
        <v>0</v>
      </c>
      <c r="BB1764" s="24">
        <f t="shared" si="826"/>
        <v>0</v>
      </c>
      <c r="BC1764" s="24">
        <f t="shared" si="827"/>
        <v>0</v>
      </c>
      <c r="BD1764" s="24">
        <f t="shared" si="828"/>
        <v>0</v>
      </c>
      <c r="BE1764" s="24">
        <f t="shared" si="829"/>
        <v>0</v>
      </c>
      <c r="BF1764" s="24">
        <f t="shared" si="841"/>
        <v>0</v>
      </c>
      <c r="BG1764" s="24">
        <f t="shared" si="848"/>
        <v>0</v>
      </c>
      <c r="BH1764" s="24">
        <v>0</v>
      </c>
      <c r="BI1764" s="24">
        <f t="shared" si="842"/>
        <v>0</v>
      </c>
      <c r="BJ1764" s="24">
        <v>0</v>
      </c>
      <c r="BK1764" s="24">
        <f t="shared" si="843"/>
        <v>0</v>
      </c>
      <c r="BL1764" s="24">
        <f t="shared" si="844"/>
        <v>0</v>
      </c>
      <c r="BM1764" s="24">
        <f t="shared" si="830"/>
        <v>0</v>
      </c>
      <c r="BN1764" s="24">
        <f t="shared" si="831"/>
        <v>0</v>
      </c>
      <c r="BO1764" s="24">
        <f t="shared" si="832"/>
        <v>0</v>
      </c>
      <c r="BP1764" s="24">
        <f t="shared" si="833"/>
        <v>0</v>
      </c>
      <c r="BQ1764" s="24">
        <f t="shared" si="834"/>
        <v>0</v>
      </c>
      <c r="BR1764" s="24">
        <f t="shared" si="845"/>
        <v>0</v>
      </c>
      <c r="BS1764" s="24">
        <f t="shared" si="849"/>
        <v>0</v>
      </c>
      <c r="BT1764" s="24">
        <v>0</v>
      </c>
      <c r="BU1764" s="24">
        <f t="shared" si="846"/>
        <v>0</v>
      </c>
      <c r="BV1764" s="24">
        <v>0</v>
      </c>
    </row>
    <row r="1765" spans="1:74">
      <c r="A1765" s="87">
        <v>1756</v>
      </c>
      <c r="B1765" s="1"/>
      <c r="C1765" s="1"/>
      <c r="D1765" s="2"/>
      <c r="E1765" s="3"/>
      <c r="F1765" s="4"/>
      <c r="G1765" s="5"/>
      <c r="H1765" s="4"/>
      <c r="I1765" s="5"/>
      <c r="J1765" s="6"/>
      <c r="K1765" s="5"/>
      <c r="L1765" s="5"/>
      <c r="M1765" s="5"/>
      <c r="N1765" s="7"/>
      <c r="O1765" s="38"/>
      <c r="P1765" s="5"/>
      <c r="Q1765" s="5"/>
      <c r="R1765" s="7"/>
      <c r="S1765" s="38"/>
      <c r="T1765" s="5"/>
      <c r="U1765" s="5"/>
      <c r="V1765" s="55"/>
      <c r="W1765" s="38"/>
      <c r="X1765" s="5"/>
      <c r="Y1765" s="5"/>
      <c r="Z1765" s="55"/>
      <c r="AA1765" s="36">
        <f>IF(Dane!$E$3=1,AO1765+BA1765+BM1765,IF(Dane!$E$3=2,AU1765+BG1765+BS1765,AW1765+BI1765+BU1765))</f>
        <v>0</v>
      </c>
      <c r="AB1765" s="16">
        <f>IF(Dane!$E$3=1,AP1765+BB1765+BN1765,IF(Dane!$E$3=2,AV1765+BH1765+BT1765,AX1765+BJ1765+BV1765))</f>
        <v>0</v>
      </c>
      <c r="AC1765" s="16">
        <f>IF(((K1765*Dane!$C$9)-AA1765)&lt;0,0,(K1765*Dane!$C$9)-AA1765)</f>
        <v>0</v>
      </c>
      <c r="AD1765" s="37">
        <f>IFERROR(IF(((L1765*Dane!$C$9)-AB1765)&lt;0,0,(L1765*Dane!$C$9)-AB1765),0)</f>
        <v>0</v>
      </c>
      <c r="AE1765" s="97"/>
      <c r="AF1765" s="77">
        <f>IF(Dane!$E$3=1,AO1765,IF(Dane!$E$3=2,AU1765,AW1765))</f>
        <v>0</v>
      </c>
      <c r="AG1765" s="77">
        <f>IF(Dane!$E$3=1,AP1765,IF(Dane!$E$3=2,AV1765,AX1765))</f>
        <v>0</v>
      </c>
      <c r="AH1765" s="77">
        <f>IF(Dane!$E$3=1,BA1765,IF(Dane!$E$3=2,BG1765,BI1765))</f>
        <v>0</v>
      </c>
      <c r="AI1765" s="77">
        <f>IF(Dane!$E$3=1,BB1765,IF(Dane!$E$3=2,BH1765,BJ1765))</f>
        <v>0</v>
      </c>
      <c r="AJ1765" s="77">
        <f>IF(Dane!$E$3=1,BM1765,IF(Dane!$E$3=2,BS1765,BU1765))</f>
        <v>0</v>
      </c>
      <c r="AK1765" s="77">
        <f>IF(Dane!$E$3=1,BN1765,IF(Dane!$E$3=2,BT1765,BV1765))</f>
        <v>0</v>
      </c>
      <c r="AL1765" s="24">
        <f t="shared" si="835"/>
        <v>0</v>
      </c>
      <c r="AM1765" s="24">
        <f t="shared" si="836"/>
        <v>0</v>
      </c>
      <c r="AN1765" s="24"/>
      <c r="AO1765" s="24">
        <f t="shared" si="821"/>
        <v>0</v>
      </c>
      <c r="AP1765" s="24">
        <f t="shared" si="837"/>
        <v>0</v>
      </c>
      <c r="AQ1765" s="24">
        <f t="shared" si="822"/>
        <v>0</v>
      </c>
      <c r="AR1765" s="24">
        <f t="shared" si="823"/>
        <v>0</v>
      </c>
      <c r="AS1765" s="24">
        <f t="shared" si="824"/>
        <v>0</v>
      </c>
      <c r="AT1765" s="24">
        <f t="shared" si="838"/>
        <v>0</v>
      </c>
      <c r="AU1765" s="24">
        <f t="shared" si="847"/>
        <v>0</v>
      </c>
      <c r="AV1765" s="24">
        <v>0</v>
      </c>
      <c r="AW1765" s="24">
        <f t="shared" si="850"/>
        <v>0</v>
      </c>
      <c r="AX1765" s="24">
        <v>0</v>
      </c>
      <c r="AY1765" s="24">
        <f t="shared" si="839"/>
        <v>0</v>
      </c>
      <c r="AZ1765" s="24">
        <f t="shared" si="840"/>
        <v>0</v>
      </c>
      <c r="BA1765" s="24">
        <f t="shared" si="825"/>
        <v>0</v>
      </c>
      <c r="BB1765" s="24">
        <f t="shared" si="826"/>
        <v>0</v>
      </c>
      <c r="BC1765" s="24">
        <f t="shared" si="827"/>
        <v>0</v>
      </c>
      <c r="BD1765" s="24">
        <f t="shared" si="828"/>
        <v>0</v>
      </c>
      <c r="BE1765" s="24">
        <f t="shared" si="829"/>
        <v>0</v>
      </c>
      <c r="BF1765" s="24">
        <f t="shared" si="841"/>
        <v>0</v>
      </c>
      <c r="BG1765" s="24">
        <f t="shared" si="848"/>
        <v>0</v>
      </c>
      <c r="BH1765" s="24">
        <v>0</v>
      </c>
      <c r="BI1765" s="24">
        <f t="shared" si="842"/>
        <v>0</v>
      </c>
      <c r="BJ1765" s="24">
        <v>0</v>
      </c>
      <c r="BK1765" s="24">
        <f t="shared" si="843"/>
        <v>0</v>
      </c>
      <c r="BL1765" s="24">
        <f t="shared" si="844"/>
        <v>0</v>
      </c>
      <c r="BM1765" s="24">
        <f t="shared" si="830"/>
        <v>0</v>
      </c>
      <c r="BN1765" s="24">
        <f t="shared" si="831"/>
        <v>0</v>
      </c>
      <c r="BO1765" s="24">
        <f t="shared" si="832"/>
        <v>0</v>
      </c>
      <c r="BP1765" s="24">
        <f t="shared" si="833"/>
        <v>0</v>
      </c>
      <c r="BQ1765" s="24">
        <f t="shared" si="834"/>
        <v>0</v>
      </c>
      <c r="BR1765" s="24">
        <f t="shared" si="845"/>
        <v>0</v>
      </c>
      <c r="BS1765" s="24">
        <f t="shared" si="849"/>
        <v>0</v>
      </c>
      <c r="BT1765" s="24">
        <v>0</v>
      </c>
      <c r="BU1765" s="24">
        <f t="shared" si="846"/>
        <v>0</v>
      </c>
      <c r="BV1765" s="24">
        <v>0</v>
      </c>
    </row>
    <row r="1766" spans="1:74">
      <c r="A1766" s="87">
        <v>1757</v>
      </c>
      <c r="B1766" s="1"/>
      <c r="C1766" s="1"/>
      <c r="D1766" s="2"/>
      <c r="E1766" s="3"/>
      <c r="F1766" s="4"/>
      <c r="G1766" s="5"/>
      <c r="H1766" s="4"/>
      <c r="I1766" s="5"/>
      <c r="J1766" s="6"/>
      <c r="K1766" s="5"/>
      <c r="L1766" s="5"/>
      <c r="M1766" s="5"/>
      <c r="N1766" s="7"/>
      <c r="O1766" s="38"/>
      <c r="P1766" s="5"/>
      <c r="Q1766" s="5"/>
      <c r="R1766" s="7"/>
      <c r="S1766" s="38"/>
      <c r="T1766" s="5"/>
      <c r="U1766" s="5"/>
      <c r="V1766" s="55"/>
      <c r="W1766" s="38"/>
      <c r="X1766" s="5"/>
      <c r="Y1766" s="5"/>
      <c r="Z1766" s="55"/>
      <c r="AA1766" s="36">
        <f>IF(Dane!$E$3=1,AO1766+BA1766+BM1766,IF(Dane!$E$3=2,AU1766+BG1766+BS1766,AW1766+BI1766+BU1766))</f>
        <v>0</v>
      </c>
      <c r="AB1766" s="16">
        <f>IF(Dane!$E$3=1,AP1766+BB1766+BN1766,IF(Dane!$E$3=2,AV1766+BH1766+BT1766,AX1766+BJ1766+BV1766))</f>
        <v>0</v>
      </c>
      <c r="AC1766" s="16">
        <f>IF(((K1766*Dane!$C$9)-AA1766)&lt;0,0,(K1766*Dane!$C$9)-AA1766)</f>
        <v>0</v>
      </c>
      <c r="AD1766" s="37">
        <f>IFERROR(IF(((L1766*Dane!$C$9)-AB1766)&lt;0,0,(L1766*Dane!$C$9)-AB1766),0)</f>
        <v>0</v>
      </c>
      <c r="AE1766" s="97"/>
      <c r="AF1766" s="77">
        <f>IF(Dane!$E$3=1,AO1766,IF(Dane!$E$3=2,AU1766,AW1766))</f>
        <v>0</v>
      </c>
      <c r="AG1766" s="77">
        <f>IF(Dane!$E$3=1,AP1766,IF(Dane!$E$3=2,AV1766,AX1766))</f>
        <v>0</v>
      </c>
      <c r="AH1766" s="77">
        <f>IF(Dane!$E$3=1,BA1766,IF(Dane!$E$3=2,BG1766,BI1766))</f>
        <v>0</v>
      </c>
      <c r="AI1766" s="77">
        <f>IF(Dane!$E$3=1,BB1766,IF(Dane!$E$3=2,BH1766,BJ1766))</f>
        <v>0</v>
      </c>
      <c r="AJ1766" s="77">
        <f>IF(Dane!$E$3=1,BM1766,IF(Dane!$E$3=2,BS1766,BU1766))</f>
        <v>0</v>
      </c>
      <c r="AK1766" s="77">
        <f>IF(Dane!$E$3=1,BN1766,IF(Dane!$E$3=2,BT1766,BV1766))</f>
        <v>0</v>
      </c>
      <c r="AL1766" s="24">
        <f t="shared" si="835"/>
        <v>0</v>
      </c>
      <c r="AM1766" s="24">
        <f t="shared" si="836"/>
        <v>0</v>
      </c>
      <c r="AN1766" s="24"/>
      <c r="AO1766" s="24">
        <f t="shared" si="821"/>
        <v>0</v>
      </c>
      <c r="AP1766" s="24">
        <f t="shared" si="837"/>
        <v>0</v>
      </c>
      <c r="AQ1766" s="24">
        <f t="shared" si="822"/>
        <v>0</v>
      </c>
      <c r="AR1766" s="24">
        <f t="shared" si="823"/>
        <v>0</v>
      </c>
      <c r="AS1766" s="24">
        <f t="shared" si="824"/>
        <v>0</v>
      </c>
      <c r="AT1766" s="24">
        <f t="shared" si="838"/>
        <v>0</v>
      </c>
      <c r="AU1766" s="24">
        <f t="shared" si="847"/>
        <v>0</v>
      </c>
      <c r="AV1766" s="24">
        <v>0</v>
      </c>
      <c r="AW1766" s="24">
        <f t="shared" si="850"/>
        <v>0</v>
      </c>
      <c r="AX1766" s="24">
        <v>0</v>
      </c>
      <c r="AY1766" s="24">
        <f t="shared" si="839"/>
        <v>0</v>
      </c>
      <c r="AZ1766" s="24">
        <f t="shared" si="840"/>
        <v>0</v>
      </c>
      <c r="BA1766" s="24">
        <f t="shared" si="825"/>
        <v>0</v>
      </c>
      <c r="BB1766" s="24">
        <f t="shared" si="826"/>
        <v>0</v>
      </c>
      <c r="BC1766" s="24">
        <f t="shared" si="827"/>
        <v>0</v>
      </c>
      <c r="BD1766" s="24">
        <f t="shared" si="828"/>
        <v>0</v>
      </c>
      <c r="BE1766" s="24">
        <f t="shared" si="829"/>
        <v>0</v>
      </c>
      <c r="BF1766" s="24">
        <f t="shared" si="841"/>
        <v>0</v>
      </c>
      <c r="BG1766" s="24">
        <f t="shared" si="848"/>
        <v>0</v>
      </c>
      <c r="BH1766" s="24">
        <v>0</v>
      </c>
      <c r="BI1766" s="24">
        <f t="shared" si="842"/>
        <v>0</v>
      </c>
      <c r="BJ1766" s="24">
        <v>0</v>
      </c>
      <c r="BK1766" s="24">
        <f t="shared" si="843"/>
        <v>0</v>
      </c>
      <c r="BL1766" s="24">
        <f t="shared" si="844"/>
        <v>0</v>
      </c>
      <c r="BM1766" s="24">
        <f t="shared" si="830"/>
        <v>0</v>
      </c>
      <c r="BN1766" s="24">
        <f t="shared" si="831"/>
        <v>0</v>
      </c>
      <c r="BO1766" s="24">
        <f t="shared" si="832"/>
        <v>0</v>
      </c>
      <c r="BP1766" s="24">
        <f t="shared" si="833"/>
        <v>0</v>
      </c>
      <c r="BQ1766" s="24">
        <f t="shared" si="834"/>
        <v>0</v>
      </c>
      <c r="BR1766" s="24">
        <f t="shared" si="845"/>
        <v>0</v>
      </c>
      <c r="BS1766" s="24">
        <f t="shared" si="849"/>
        <v>0</v>
      </c>
      <c r="BT1766" s="24">
        <v>0</v>
      </c>
      <c r="BU1766" s="24">
        <f t="shared" si="846"/>
        <v>0</v>
      </c>
      <c r="BV1766" s="24">
        <v>0</v>
      </c>
    </row>
    <row r="1767" spans="1:74">
      <c r="A1767" s="87">
        <v>1758</v>
      </c>
      <c r="B1767" s="1"/>
      <c r="C1767" s="1"/>
      <c r="D1767" s="2"/>
      <c r="E1767" s="3"/>
      <c r="F1767" s="4"/>
      <c r="G1767" s="5"/>
      <c r="H1767" s="4"/>
      <c r="I1767" s="5"/>
      <c r="J1767" s="6"/>
      <c r="K1767" s="5"/>
      <c r="L1767" s="5"/>
      <c r="M1767" s="5"/>
      <c r="N1767" s="7"/>
      <c r="O1767" s="38"/>
      <c r="P1767" s="5"/>
      <c r="Q1767" s="5"/>
      <c r="R1767" s="7"/>
      <c r="S1767" s="38"/>
      <c r="T1767" s="5"/>
      <c r="U1767" s="5"/>
      <c r="V1767" s="55"/>
      <c r="W1767" s="38"/>
      <c r="X1767" s="5"/>
      <c r="Y1767" s="5"/>
      <c r="Z1767" s="55"/>
      <c r="AA1767" s="36">
        <f>IF(Dane!$E$3=1,AO1767+BA1767+BM1767,IF(Dane!$E$3=2,AU1767+BG1767+BS1767,AW1767+BI1767+BU1767))</f>
        <v>0</v>
      </c>
      <c r="AB1767" s="16">
        <f>IF(Dane!$E$3=1,AP1767+BB1767+BN1767,IF(Dane!$E$3=2,AV1767+BH1767+BT1767,AX1767+BJ1767+BV1767))</f>
        <v>0</v>
      </c>
      <c r="AC1767" s="16">
        <f>IF(((K1767*Dane!$C$9)-AA1767)&lt;0,0,(K1767*Dane!$C$9)-AA1767)</f>
        <v>0</v>
      </c>
      <c r="AD1767" s="37">
        <f>IFERROR(IF(((L1767*Dane!$C$9)-AB1767)&lt;0,0,(L1767*Dane!$C$9)-AB1767),0)</f>
        <v>0</v>
      </c>
      <c r="AE1767" s="97"/>
      <c r="AF1767" s="77">
        <f>IF(Dane!$E$3=1,AO1767,IF(Dane!$E$3=2,AU1767,AW1767))</f>
        <v>0</v>
      </c>
      <c r="AG1767" s="77">
        <f>IF(Dane!$E$3=1,AP1767,IF(Dane!$E$3=2,AV1767,AX1767))</f>
        <v>0</v>
      </c>
      <c r="AH1767" s="77">
        <f>IF(Dane!$E$3=1,BA1767,IF(Dane!$E$3=2,BG1767,BI1767))</f>
        <v>0</v>
      </c>
      <c r="AI1767" s="77">
        <f>IF(Dane!$E$3=1,BB1767,IF(Dane!$E$3=2,BH1767,BJ1767))</f>
        <v>0</v>
      </c>
      <c r="AJ1767" s="77">
        <f>IF(Dane!$E$3=1,BM1767,IF(Dane!$E$3=2,BS1767,BU1767))</f>
        <v>0</v>
      </c>
      <c r="AK1767" s="77">
        <f>IF(Dane!$E$3=1,BN1767,IF(Dane!$E$3=2,BT1767,BV1767))</f>
        <v>0</v>
      </c>
      <c r="AL1767" s="24">
        <f t="shared" si="835"/>
        <v>0</v>
      </c>
      <c r="AM1767" s="24">
        <f t="shared" si="836"/>
        <v>0</v>
      </c>
      <c r="AN1767" s="24"/>
      <c r="AO1767" s="24">
        <f t="shared" si="821"/>
        <v>0</v>
      </c>
      <c r="AP1767" s="24">
        <f t="shared" si="837"/>
        <v>0</v>
      </c>
      <c r="AQ1767" s="24">
        <f t="shared" si="822"/>
        <v>0</v>
      </c>
      <c r="AR1767" s="24">
        <f t="shared" si="823"/>
        <v>0</v>
      </c>
      <c r="AS1767" s="24">
        <f t="shared" si="824"/>
        <v>0</v>
      </c>
      <c r="AT1767" s="24">
        <f t="shared" si="838"/>
        <v>0</v>
      </c>
      <c r="AU1767" s="24">
        <f t="shared" si="847"/>
        <v>0</v>
      </c>
      <c r="AV1767" s="24">
        <v>0</v>
      </c>
      <c r="AW1767" s="24">
        <f t="shared" si="850"/>
        <v>0</v>
      </c>
      <c r="AX1767" s="24">
        <v>0</v>
      </c>
      <c r="AY1767" s="24">
        <f t="shared" si="839"/>
        <v>0</v>
      </c>
      <c r="AZ1767" s="24">
        <f t="shared" si="840"/>
        <v>0</v>
      </c>
      <c r="BA1767" s="24">
        <f t="shared" si="825"/>
        <v>0</v>
      </c>
      <c r="BB1767" s="24">
        <f t="shared" si="826"/>
        <v>0</v>
      </c>
      <c r="BC1767" s="24">
        <f t="shared" si="827"/>
        <v>0</v>
      </c>
      <c r="BD1767" s="24">
        <f t="shared" si="828"/>
        <v>0</v>
      </c>
      <c r="BE1767" s="24">
        <f t="shared" si="829"/>
        <v>0</v>
      </c>
      <c r="BF1767" s="24">
        <f t="shared" si="841"/>
        <v>0</v>
      </c>
      <c r="BG1767" s="24">
        <f t="shared" si="848"/>
        <v>0</v>
      </c>
      <c r="BH1767" s="24">
        <v>0</v>
      </c>
      <c r="BI1767" s="24">
        <f t="shared" si="842"/>
        <v>0</v>
      </c>
      <c r="BJ1767" s="24">
        <v>0</v>
      </c>
      <c r="BK1767" s="24">
        <f t="shared" si="843"/>
        <v>0</v>
      </c>
      <c r="BL1767" s="24">
        <f t="shared" si="844"/>
        <v>0</v>
      </c>
      <c r="BM1767" s="24">
        <f t="shared" si="830"/>
        <v>0</v>
      </c>
      <c r="BN1767" s="24">
        <f t="shared" si="831"/>
        <v>0</v>
      </c>
      <c r="BO1767" s="24">
        <f t="shared" si="832"/>
        <v>0</v>
      </c>
      <c r="BP1767" s="24">
        <f t="shared" si="833"/>
        <v>0</v>
      </c>
      <c r="BQ1767" s="24">
        <f t="shared" si="834"/>
        <v>0</v>
      </c>
      <c r="BR1767" s="24">
        <f t="shared" si="845"/>
        <v>0</v>
      </c>
      <c r="BS1767" s="24">
        <f t="shared" si="849"/>
        <v>0</v>
      </c>
      <c r="BT1767" s="24">
        <v>0</v>
      </c>
      <c r="BU1767" s="24">
        <f t="shared" si="846"/>
        <v>0</v>
      </c>
      <c r="BV1767" s="24">
        <v>0</v>
      </c>
    </row>
    <row r="1768" spans="1:74">
      <c r="A1768" s="87">
        <v>1759</v>
      </c>
      <c r="B1768" s="1"/>
      <c r="C1768" s="1"/>
      <c r="D1768" s="2"/>
      <c r="E1768" s="3"/>
      <c r="F1768" s="4"/>
      <c r="G1768" s="5"/>
      <c r="H1768" s="4"/>
      <c r="I1768" s="5"/>
      <c r="J1768" s="6"/>
      <c r="K1768" s="5"/>
      <c r="L1768" s="5"/>
      <c r="M1768" s="5"/>
      <c r="N1768" s="7"/>
      <c r="O1768" s="38"/>
      <c r="P1768" s="5"/>
      <c r="Q1768" s="5"/>
      <c r="R1768" s="7"/>
      <c r="S1768" s="38"/>
      <c r="T1768" s="5"/>
      <c r="U1768" s="5"/>
      <c r="V1768" s="55"/>
      <c r="W1768" s="38"/>
      <c r="X1768" s="5"/>
      <c r="Y1768" s="5"/>
      <c r="Z1768" s="55"/>
      <c r="AA1768" s="36">
        <f>IF(Dane!$E$3=1,AO1768+BA1768+BM1768,IF(Dane!$E$3=2,AU1768+BG1768+BS1768,AW1768+BI1768+BU1768))</f>
        <v>0</v>
      </c>
      <c r="AB1768" s="16">
        <f>IF(Dane!$E$3=1,AP1768+BB1768+BN1768,IF(Dane!$E$3=2,AV1768+BH1768+BT1768,AX1768+BJ1768+BV1768))</f>
        <v>0</v>
      </c>
      <c r="AC1768" s="16">
        <f>IF(((K1768*Dane!$C$9)-AA1768)&lt;0,0,(K1768*Dane!$C$9)-AA1768)</f>
        <v>0</v>
      </c>
      <c r="AD1768" s="37">
        <f>IFERROR(IF(((L1768*Dane!$C$9)-AB1768)&lt;0,0,(L1768*Dane!$C$9)-AB1768),0)</f>
        <v>0</v>
      </c>
      <c r="AE1768" s="97"/>
      <c r="AF1768" s="77">
        <f>IF(Dane!$E$3=1,AO1768,IF(Dane!$E$3=2,AU1768,AW1768))</f>
        <v>0</v>
      </c>
      <c r="AG1768" s="77">
        <f>IF(Dane!$E$3=1,AP1768,IF(Dane!$E$3=2,AV1768,AX1768))</f>
        <v>0</v>
      </c>
      <c r="AH1768" s="77">
        <f>IF(Dane!$E$3=1,BA1768,IF(Dane!$E$3=2,BG1768,BI1768))</f>
        <v>0</v>
      </c>
      <c r="AI1768" s="77">
        <f>IF(Dane!$E$3=1,BB1768,IF(Dane!$E$3=2,BH1768,BJ1768))</f>
        <v>0</v>
      </c>
      <c r="AJ1768" s="77">
        <f>IF(Dane!$E$3=1,BM1768,IF(Dane!$E$3=2,BS1768,BU1768))</f>
        <v>0</v>
      </c>
      <c r="AK1768" s="77">
        <f>IF(Dane!$E$3=1,BN1768,IF(Dane!$E$3=2,BT1768,BV1768))</f>
        <v>0</v>
      </c>
      <c r="AL1768" s="24">
        <f t="shared" si="835"/>
        <v>0</v>
      </c>
      <c r="AM1768" s="24">
        <f t="shared" si="836"/>
        <v>0</v>
      </c>
      <c r="AN1768" s="24"/>
      <c r="AO1768" s="24">
        <f t="shared" si="821"/>
        <v>0</v>
      </c>
      <c r="AP1768" s="24">
        <f t="shared" si="837"/>
        <v>0</v>
      </c>
      <c r="AQ1768" s="24">
        <f t="shared" si="822"/>
        <v>0</v>
      </c>
      <c r="AR1768" s="24">
        <f t="shared" si="823"/>
        <v>0</v>
      </c>
      <c r="AS1768" s="24">
        <f t="shared" si="824"/>
        <v>0</v>
      </c>
      <c r="AT1768" s="24">
        <f t="shared" si="838"/>
        <v>0</v>
      </c>
      <c r="AU1768" s="24">
        <f t="shared" si="847"/>
        <v>0</v>
      </c>
      <c r="AV1768" s="24">
        <v>0</v>
      </c>
      <c r="AW1768" s="24">
        <f t="shared" si="850"/>
        <v>0</v>
      </c>
      <c r="AX1768" s="24">
        <v>0</v>
      </c>
      <c r="AY1768" s="24">
        <f t="shared" si="839"/>
        <v>0</v>
      </c>
      <c r="AZ1768" s="24">
        <f t="shared" si="840"/>
        <v>0</v>
      </c>
      <c r="BA1768" s="24">
        <f t="shared" si="825"/>
        <v>0</v>
      </c>
      <c r="BB1768" s="24">
        <f t="shared" si="826"/>
        <v>0</v>
      </c>
      <c r="BC1768" s="24">
        <f t="shared" si="827"/>
        <v>0</v>
      </c>
      <c r="BD1768" s="24">
        <f t="shared" si="828"/>
        <v>0</v>
      </c>
      <c r="BE1768" s="24">
        <f t="shared" si="829"/>
        <v>0</v>
      </c>
      <c r="BF1768" s="24">
        <f t="shared" si="841"/>
        <v>0</v>
      </c>
      <c r="BG1768" s="24">
        <f t="shared" si="848"/>
        <v>0</v>
      </c>
      <c r="BH1768" s="24">
        <v>0</v>
      </c>
      <c r="BI1768" s="24">
        <f t="shared" si="842"/>
        <v>0</v>
      </c>
      <c r="BJ1768" s="24">
        <v>0</v>
      </c>
      <c r="BK1768" s="24">
        <f t="shared" si="843"/>
        <v>0</v>
      </c>
      <c r="BL1768" s="24">
        <f t="shared" si="844"/>
        <v>0</v>
      </c>
      <c r="BM1768" s="24">
        <f t="shared" si="830"/>
        <v>0</v>
      </c>
      <c r="BN1768" s="24">
        <f t="shared" si="831"/>
        <v>0</v>
      </c>
      <c r="BO1768" s="24">
        <f t="shared" si="832"/>
        <v>0</v>
      </c>
      <c r="BP1768" s="24">
        <f t="shared" si="833"/>
        <v>0</v>
      </c>
      <c r="BQ1768" s="24">
        <f t="shared" si="834"/>
        <v>0</v>
      </c>
      <c r="BR1768" s="24">
        <f t="shared" si="845"/>
        <v>0</v>
      </c>
      <c r="BS1768" s="24">
        <f t="shared" si="849"/>
        <v>0</v>
      </c>
      <c r="BT1768" s="24">
        <v>0</v>
      </c>
      <c r="BU1768" s="24">
        <f t="shared" si="846"/>
        <v>0</v>
      </c>
      <c r="BV1768" s="24">
        <v>0</v>
      </c>
    </row>
    <row r="1769" spans="1:74">
      <c r="A1769" s="87">
        <v>1760</v>
      </c>
      <c r="B1769" s="1"/>
      <c r="C1769" s="1"/>
      <c r="D1769" s="2"/>
      <c r="E1769" s="3"/>
      <c r="F1769" s="4"/>
      <c r="G1769" s="5"/>
      <c r="H1769" s="4"/>
      <c r="I1769" s="5"/>
      <c r="J1769" s="6"/>
      <c r="K1769" s="5"/>
      <c r="L1769" s="5"/>
      <c r="M1769" s="5"/>
      <c r="N1769" s="7"/>
      <c r="O1769" s="38"/>
      <c r="P1769" s="5"/>
      <c r="Q1769" s="5"/>
      <c r="R1769" s="7"/>
      <c r="S1769" s="38"/>
      <c r="T1769" s="5"/>
      <c r="U1769" s="5"/>
      <c r="V1769" s="55"/>
      <c r="W1769" s="38"/>
      <c r="X1769" s="5"/>
      <c r="Y1769" s="5"/>
      <c r="Z1769" s="55"/>
      <c r="AA1769" s="36">
        <f>IF(Dane!$E$3=1,AO1769+BA1769+BM1769,IF(Dane!$E$3=2,AU1769+BG1769+BS1769,AW1769+BI1769+BU1769))</f>
        <v>0</v>
      </c>
      <c r="AB1769" s="16">
        <f>IF(Dane!$E$3=1,AP1769+BB1769+BN1769,IF(Dane!$E$3=2,AV1769+BH1769+BT1769,AX1769+BJ1769+BV1769))</f>
        <v>0</v>
      </c>
      <c r="AC1769" s="16">
        <f>IF(((K1769*Dane!$C$9)-AA1769)&lt;0,0,(K1769*Dane!$C$9)-AA1769)</f>
        <v>0</v>
      </c>
      <c r="AD1769" s="37">
        <f>IFERROR(IF(((L1769*Dane!$C$9)-AB1769)&lt;0,0,(L1769*Dane!$C$9)-AB1769),0)</f>
        <v>0</v>
      </c>
      <c r="AE1769" s="97"/>
      <c r="AF1769" s="77">
        <f>IF(Dane!$E$3=1,AO1769,IF(Dane!$E$3=2,AU1769,AW1769))</f>
        <v>0</v>
      </c>
      <c r="AG1769" s="77">
        <f>IF(Dane!$E$3=1,AP1769,IF(Dane!$E$3=2,AV1769,AX1769))</f>
        <v>0</v>
      </c>
      <c r="AH1769" s="77">
        <f>IF(Dane!$E$3=1,BA1769,IF(Dane!$E$3=2,BG1769,BI1769))</f>
        <v>0</v>
      </c>
      <c r="AI1769" s="77">
        <f>IF(Dane!$E$3=1,BB1769,IF(Dane!$E$3=2,BH1769,BJ1769))</f>
        <v>0</v>
      </c>
      <c r="AJ1769" s="77">
        <f>IF(Dane!$E$3=1,BM1769,IF(Dane!$E$3=2,BS1769,BU1769))</f>
        <v>0</v>
      </c>
      <c r="AK1769" s="77">
        <f>IF(Dane!$E$3=1,BN1769,IF(Dane!$E$3=2,BT1769,BV1769))</f>
        <v>0</v>
      </c>
      <c r="AL1769" s="24">
        <f t="shared" si="835"/>
        <v>0</v>
      </c>
      <c r="AM1769" s="24">
        <f t="shared" si="836"/>
        <v>0</v>
      </c>
      <c r="AN1769" s="24"/>
      <c r="AO1769" s="24">
        <f t="shared" si="821"/>
        <v>0</v>
      </c>
      <c r="AP1769" s="24">
        <f t="shared" si="837"/>
        <v>0</v>
      </c>
      <c r="AQ1769" s="24">
        <f t="shared" si="822"/>
        <v>0</v>
      </c>
      <c r="AR1769" s="24">
        <f t="shared" si="823"/>
        <v>0</v>
      </c>
      <c r="AS1769" s="24">
        <f t="shared" si="824"/>
        <v>0</v>
      </c>
      <c r="AT1769" s="24">
        <f t="shared" si="838"/>
        <v>0</v>
      </c>
      <c r="AU1769" s="24">
        <f t="shared" si="847"/>
        <v>0</v>
      </c>
      <c r="AV1769" s="24">
        <v>0</v>
      </c>
      <c r="AW1769" s="24">
        <f t="shared" si="850"/>
        <v>0</v>
      </c>
      <c r="AX1769" s="24">
        <v>0</v>
      </c>
      <c r="AY1769" s="24">
        <f t="shared" si="839"/>
        <v>0</v>
      </c>
      <c r="AZ1769" s="24">
        <f t="shared" si="840"/>
        <v>0</v>
      </c>
      <c r="BA1769" s="24">
        <f t="shared" si="825"/>
        <v>0</v>
      </c>
      <c r="BB1769" s="24">
        <f t="shared" si="826"/>
        <v>0</v>
      </c>
      <c r="BC1769" s="24">
        <f t="shared" si="827"/>
        <v>0</v>
      </c>
      <c r="BD1769" s="24">
        <f t="shared" si="828"/>
        <v>0</v>
      </c>
      <c r="BE1769" s="24">
        <f t="shared" si="829"/>
        <v>0</v>
      </c>
      <c r="BF1769" s="24">
        <f t="shared" si="841"/>
        <v>0</v>
      </c>
      <c r="BG1769" s="24">
        <f t="shared" si="848"/>
        <v>0</v>
      </c>
      <c r="BH1769" s="24">
        <v>0</v>
      </c>
      <c r="BI1769" s="24">
        <f t="shared" si="842"/>
        <v>0</v>
      </c>
      <c r="BJ1769" s="24">
        <v>0</v>
      </c>
      <c r="BK1769" s="24">
        <f t="shared" si="843"/>
        <v>0</v>
      </c>
      <c r="BL1769" s="24">
        <f t="shared" si="844"/>
        <v>0</v>
      </c>
      <c r="BM1769" s="24">
        <f t="shared" si="830"/>
        <v>0</v>
      </c>
      <c r="BN1769" s="24">
        <f t="shared" si="831"/>
        <v>0</v>
      </c>
      <c r="BO1769" s="24">
        <f t="shared" si="832"/>
        <v>0</v>
      </c>
      <c r="BP1769" s="24">
        <f t="shared" si="833"/>
        <v>0</v>
      </c>
      <c r="BQ1769" s="24">
        <f t="shared" si="834"/>
        <v>0</v>
      </c>
      <c r="BR1769" s="24">
        <f t="shared" si="845"/>
        <v>0</v>
      </c>
      <c r="BS1769" s="24">
        <f t="shared" si="849"/>
        <v>0</v>
      </c>
      <c r="BT1769" s="24">
        <v>0</v>
      </c>
      <c r="BU1769" s="24">
        <f t="shared" si="846"/>
        <v>0</v>
      </c>
      <c r="BV1769" s="24">
        <v>0</v>
      </c>
    </row>
    <row r="1770" spans="1:74">
      <c r="A1770" s="87">
        <v>1761</v>
      </c>
      <c r="B1770" s="1"/>
      <c r="C1770" s="1"/>
      <c r="D1770" s="2"/>
      <c r="E1770" s="3"/>
      <c r="F1770" s="4"/>
      <c r="G1770" s="5"/>
      <c r="H1770" s="4"/>
      <c r="I1770" s="5"/>
      <c r="J1770" s="6"/>
      <c r="K1770" s="5"/>
      <c r="L1770" s="5"/>
      <c r="M1770" s="5"/>
      <c r="N1770" s="7"/>
      <c r="O1770" s="38"/>
      <c r="P1770" s="5"/>
      <c r="Q1770" s="5"/>
      <c r="R1770" s="7"/>
      <c r="S1770" s="38"/>
      <c r="T1770" s="5"/>
      <c r="U1770" s="5"/>
      <c r="V1770" s="55"/>
      <c r="W1770" s="38"/>
      <c r="X1770" s="5"/>
      <c r="Y1770" s="5"/>
      <c r="Z1770" s="55"/>
      <c r="AA1770" s="36">
        <f>IF(Dane!$E$3=1,AO1770+BA1770+BM1770,IF(Dane!$E$3=2,AU1770+BG1770+BS1770,AW1770+BI1770+BU1770))</f>
        <v>0</v>
      </c>
      <c r="AB1770" s="16">
        <f>IF(Dane!$E$3=1,AP1770+BB1770+BN1770,IF(Dane!$E$3=2,AV1770+BH1770+BT1770,AX1770+BJ1770+BV1770))</f>
        <v>0</v>
      </c>
      <c r="AC1770" s="16">
        <f>IF(((K1770*Dane!$C$9)-AA1770)&lt;0,0,(K1770*Dane!$C$9)-AA1770)</f>
        <v>0</v>
      </c>
      <c r="AD1770" s="37">
        <f>IFERROR(IF(((L1770*Dane!$C$9)-AB1770)&lt;0,0,(L1770*Dane!$C$9)-AB1770),0)</f>
        <v>0</v>
      </c>
      <c r="AE1770" s="97"/>
      <c r="AF1770" s="77">
        <f>IF(Dane!$E$3=1,AO1770,IF(Dane!$E$3=2,AU1770,AW1770))</f>
        <v>0</v>
      </c>
      <c r="AG1770" s="77">
        <f>IF(Dane!$E$3=1,AP1770,IF(Dane!$E$3=2,AV1770,AX1770))</f>
        <v>0</v>
      </c>
      <c r="AH1770" s="77">
        <f>IF(Dane!$E$3=1,BA1770,IF(Dane!$E$3=2,BG1770,BI1770))</f>
        <v>0</v>
      </c>
      <c r="AI1770" s="77">
        <f>IF(Dane!$E$3=1,BB1770,IF(Dane!$E$3=2,BH1770,BJ1770))</f>
        <v>0</v>
      </c>
      <c r="AJ1770" s="77">
        <f>IF(Dane!$E$3=1,BM1770,IF(Dane!$E$3=2,BS1770,BU1770))</f>
        <v>0</v>
      </c>
      <c r="AK1770" s="77">
        <f>IF(Dane!$E$3=1,BN1770,IF(Dane!$E$3=2,BT1770,BV1770))</f>
        <v>0</v>
      </c>
      <c r="AL1770" s="24">
        <f t="shared" si="835"/>
        <v>0</v>
      </c>
      <c r="AM1770" s="24">
        <f t="shared" si="836"/>
        <v>0</v>
      </c>
      <c r="AN1770" s="24"/>
      <c r="AO1770" s="24">
        <f t="shared" si="821"/>
        <v>0</v>
      </c>
      <c r="AP1770" s="24">
        <f t="shared" si="837"/>
        <v>0</v>
      </c>
      <c r="AQ1770" s="24">
        <f t="shared" si="822"/>
        <v>0</v>
      </c>
      <c r="AR1770" s="24">
        <f t="shared" si="823"/>
        <v>0</v>
      </c>
      <c r="AS1770" s="24">
        <f t="shared" si="824"/>
        <v>0</v>
      </c>
      <c r="AT1770" s="24">
        <f t="shared" si="838"/>
        <v>0</v>
      </c>
      <c r="AU1770" s="24">
        <f t="shared" si="847"/>
        <v>0</v>
      </c>
      <c r="AV1770" s="24">
        <v>0</v>
      </c>
      <c r="AW1770" s="24">
        <f t="shared" si="850"/>
        <v>0</v>
      </c>
      <c r="AX1770" s="24">
        <v>0</v>
      </c>
      <c r="AY1770" s="24">
        <f t="shared" si="839"/>
        <v>0</v>
      </c>
      <c r="AZ1770" s="24">
        <f t="shared" si="840"/>
        <v>0</v>
      </c>
      <c r="BA1770" s="24">
        <f t="shared" si="825"/>
        <v>0</v>
      </c>
      <c r="BB1770" s="24">
        <f t="shared" si="826"/>
        <v>0</v>
      </c>
      <c r="BC1770" s="24">
        <f t="shared" si="827"/>
        <v>0</v>
      </c>
      <c r="BD1770" s="24">
        <f t="shared" si="828"/>
        <v>0</v>
      </c>
      <c r="BE1770" s="24">
        <f t="shared" si="829"/>
        <v>0</v>
      </c>
      <c r="BF1770" s="24">
        <f t="shared" si="841"/>
        <v>0</v>
      </c>
      <c r="BG1770" s="24">
        <f t="shared" si="848"/>
        <v>0</v>
      </c>
      <c r="BH1770" s="24">
        <v>0</v>
      </c>
      <c r="BI1770" s="24">
        <f t="shared" si="842"/>
        <v>0</v>
      </c>
      <c r="BJ1770" s="24">
        <v>0</v>
      </c>
      <c r="BK1770" s="24">
        <f t="shared" si="843"/>
        <v>0</v>
      </c>
      <c r="BL1770" s="24">
        <f t="shared" si="844"/>
        <v>0</v>
      </c>
      <c r="BM1770" s="24">
        <f t="shared" si="830"/>
        <v>0</v>
      </c>
      <c r="BN1770" s="24">
        <f t="shared" si="831"/>
        <v>0</v>
      </c>
      <c r="BO1770" s="24">
        <f t="shared" si="832"/>
        <v>0</v>
      </c>
      <c r="BP1770" s="24">
        <f t="shared" si="833"/>
        <v>0</v>
      </c>
      <c r="BQ1770" s="24">
        <f t="shared" si="834"/>
        <v>0</v>
      </c>
      <c r="BR1770" s="24">
        <f t="shared" si="845"/>
        <v>0</v>
      </c>
      <c r="BS1770" s="24">
        <f t="shared" si="849"/>
        <v>0</v>
      </c>
      <c r="BT1770" s="24">
        <v>0</v>
      </c>
      <c r="BU1770" s="24">
        <f t="shared" si="846"/>
        <v>0</v>
      </c>
      <c r="BV1770" s="24">
        <v>0</v>
      </c>
    </row>
    <row r="1771" spans="1:74">
      <c r="A1771" s="87">
        <v>1762</v>
      </c>
      <c r="B1771" s="1"/>
      <c r="C1771" s="1"/>
      <c r="D1771" s="2"/>
      <c r="E1771" s="3"/>
      <c r="F1771" s="4"/>
      <c r="G1771" s="5"/>
      <c r="H1771" s="4"/>
      <c r="I1771" s="5"/>
      <c r="J1771" s="6"/>
      <c r="K1771" s="5"/>
      <c r="L1771" s="5"/>
      <c r="M1771" s="5"/>
      <c r="N1771" s="7"/>
      <c r="O1771" s="38"/>
      <c r="P1771" s="5"/>
      <c r="Q1771" s="5"/>
      <c r="R1771" s="7"/>
      <c r="S1771" s="38"/>
      <c r="T1771" s="5"/>
      <c r="U1771" s="5"/>
      <c r="V1771" s="55"/>
      <c r="W1771" s="38"/>
      <c r="X1771" s="5"/>
      <c r="Y1771" s="5"/>
      <c r="Z1771" s="55"/>
      <c r="AA1771" s="36">
        <f>IF(Dane!$E$3=1,AO1771+BA1771+BM1771,IF(Dane!$E$3=2,AU1771+BG1771+BS1771,AW1771+BI1771+BU1771))</f>
        <v>0</v>
      </c>
      <c r="AB1771" s="16">
        <f>IF(Dane!$E$3=1,AP1771+BB1771+BN1771,IF(Dane!$E$3=2,AV1771+BH1771+BT1771,AX1771+BJ1771+BV1771))</f>
        <v>0</v>
      </c>
      <c r="AC1771" s="16">
        <f>IF(((K1771*Dane!$C$9)-AA1771)&lt;0,0,(K1771*Dane!$C$9)-AA1771)</f>
        <v>0</v>
      </c>
      <c r="AD1771" s="37">
        <f>IFERROR(IF(((L1771*Dane!$C$9)-AB1771)&lt;0,0,(L1771*Dane!$C$9)-AB1771),0)</f>
        <v>0</v>
      </c>
      <c r="AE1771" s="97"/>
      <c r="AF1771" s="77">
        <f>IF(Dane!$E$3=1,AO1771,IF(Dane!$E$3=2,AU1771,AW1771))</f>
        <v>0</v>
      </c>
      <c r="AG1771" s="77">
        <f>IF(Dane!$E$3=1,AP1771,IF(Dane!$E$3=2,AV1771,AX1771))</f>
        <v>0</v>
      </c>
      <c r="AH1771" s="77">
        <f>IF(Dane!$E$3=1,BA1771,IF(Dane!$E$3=2,BG1771,BI1771))</f>
        <v>0</v>
      </c>
      <c r="AI1771" s="77">
        <f>IF(Dane!$E$3=1,BB1771,IF(Dane!$E$3=2,BH1771,BJ1771))</f>
        <v>0</v>
      </c>
      <c r="AJ1771" s="77">
        <f>IF(Dane!$E$3=1,BM1771,IF(Dane!$E$3=2,BS1771,BU1771))</f>
        <v>0</v>
      </c>
      <c r="AK1771" s="77">
        <f>IF(Dane!$E$3=1,BN1771,IF(Dane!$E$3=2,BT1771,BV1771))</f>
        <v>0</v>
      </c>
      <c r="AL1771" s="24">
        <f t="shared" si="835"/>
        <v>0</v>
      </c>
      <c r="AM1771" s="24">
        <f t="shared" si="836"/>
        <v>0</v>
      </c>
      <c r="AN1771" s="24"/>
      <c r="AO1771" s="24">
        <f t="shared" si="821"/>
        <v>0</v>
      </c>
      <c r="AP1771" s="24">
        <f t="shared" si="837"/>
        <v>0</v>
      </c>
      <c r="AQ1771" s="24">
        <f t="shared" si="822"/>
        <v>0</v>
      </c>
      <c r="AR1771" s="24">
        <f t="shared" si="823"/>
        <v>0</v>
      </c>
      <c r="AS1771" s="24">
        <f t="shared" si="824"/>
        <v>0</v>
      </c>
      <c r="AT1771" s="24">
        <f t="shared" si="838"/>
        <v>0</v>
      </c>
      <c r="AU1771" s="24">
        <f t="shared" si="847"/>
        <v>0</v>
      </c>
      <c r="AV1771" s="24">
        <v>0</v>
      </c>
      <c r="AW1771" s="24">
        <f t="shared" si="850"/>
        <v>0</v>
      </c>
      <c r="AX1771" s="24">
        <v>0</v>
      </c>
      <c r="AY1771" s="24">
        <f t="shared" si="839"/>
        <v>0</v>
      </c>
      <c r="AZ1771" s="24">
        <f t="shared" si="840"/>
        <v>0</v>
      </c>
      <c r="BA1771" s="24">
        <f t="shared" si="825"/>
        <v>0</v>
      </c>
      <c r="BB1771" s="24">
        <f t="shared" si="826"/>
        <v>0</v>
      </c>
      <c r="BC1771" s="24">
        <f t="shared" si="827"/>
        <v>0</v>
      </c>
      <c r="BD1771" s="24">
        <f t="shared" si="828"/>
        <v>0</v>
      </c>
      <c r="BE1771" s="24">
        <f t="shared" si="829"/>
        <v>0</v>
      </c>
      <c r="BF1771" s="24">
        <f t="shared" si="841"/>
        <v>0</v>
      </c>
      <c r="BG1771" s="24">
        <f t="shared" si="848"/>
        <v>0</v>
      </c>
      <c r="BH1771" s="24">
        <v>0</v>
      </c>
      <c r="BI1771" s="24">
        <f t="shared" si="842"/>
        <v>0</v>
      </c>
      <c r="BJ1771" s="24">
        <v>0</v>
      </c>
      <c r="BK1771" s="24">
        <f t="shared" si="843"/>
        <v>0</v>
      </c>
      <c r="BL1771" s="24">
        <f t="shared" si="844"/>
        <v>0</v>
      </c>
      <c r="BM1771" s="24">
        <f t="shared" si="830"/>
        <v>0</v>
      </c>
      <c r="BN1771" s="24">
        <f t="shared" si="831"/>
        <v>0</v>
      </c>
      <c r="BO1771" s="24">
        <f t="shared" si="832"/>
        <v>0</v>
      </c>
      <c r="BP1771" s="24">
        <f t="shared" si="833"/>
        <v>0</v>
      </c>
      <c r="BQ1771" s="24">
        <f t="shared" si="834"/>
        <v>0</v>
      </c>
      <c r="BR1771" s="24">
        <f t="shared" si="845"/>
        <v>0</v>
      </c>
      <c r="BS1771" s="24">
        <f t="shared" si="849"/>
        <v>0</v>
      </c>
      <c r="BT1771" s="24">
        <v>0</v>
      </c>
      <c r="BU1771" s="24">
        <f t="shared" si="846"/>
        <v>0</v>
      </c>
      <c r="BV1771" s="24">
        <v>0</v>
      </c>
    </row>
    <row r="1772" spans="1:74">
      <c r="A1772" s="87">
        <v>1763</v>
      </c>
      <c r="B1772" s="1"/>
      <c r="C1772" s="1"/>
      <c r="D1772" s="2"/>
      <c r="E1772" s="3"/>
      <c r="F1772" s="4"/>
      <c r="G1772" s="5"/>
      <c r="H1772" s="4"/>
      <c r="I1772" s="5"/>
      <c r="J1772" s="6"/>
      <c r="K1772" s="5"/>
      <c r="L1772" s="5"/>
      <c r="M1772" s="5"/>
      <c r="N1772" s="7"/>
      <c r="O1772" s="38"/>
      <c r="P1772" s="5"/>
      <c r="Q1772" s="5"/>
      <c r="R1772" s="7"/>
      <c r="S1772" s="38"/>
      <c r="T1772" s="5"/>
      <c r="U1772" s="5"/>
      <c r="V1772" s="55"/>
      <c r="W1772" s="38"/>
      <c r="X1772" s="5"/>
      <c r="Y1772" s="5"/>
      <c r="Z1772" s="55"/>
      <c r="AA1772" s="36">
        <f>IF(Dane!$E$3=1,AO1772+BA1772+BM1772,IF(Dane!$E$3=2,AU1772+BG1772+BS1772,AW1772+BI1772+BU1772))</f>
        <v>0</v>
      </c>
      <c r="AB1772" s="16">
        <f>IF(Dane!$E$3=1,AP1772+BB1772+BN1772,IF(Dane!$E$3=2,AV1772+BH1772+BT1772,AX1772+BJ1772+BV1772))</f>
        <v>0</v>
      </c>
      <c r="AC1772" s="16">
        <f>IF(((K1772*Dane!$C$9)-AA1772)&lt;0,0,(K1772*Dane!$C$9)-AA1772)</f>
        <v>0</v>
      </c>
      <c r="AD1772" s="37">
        <f>IFERROR(IF(((L1772*Dane!$C$9)-AB1772)&lt;0,0,(L1772*Dane!$C$9)-AB1772),0)</f>
        <v>0</v>
      </c>
      <c r="AE1772" s="97"/>
      <c r="AF1772" s="77">
        <f>IF(Dane!$E$3=1,AO1772,IF(Dane!$E$3=2,AU1772,AW1772))</f>
        <v>0</v>
      </c>
      <c r="AG1772" s="77">
        <f>IF(Dane!$E$3=1,AP1772,IF(Dane!$E$3=2,AV1772,AX1772))</f>
        <v>0</v>
      </c>
      <c r="AH1772" s="77">
        <f>IF(Dane!$E$3=1,BA1772,IF(Dane!$E$3=2,BG1772,BI1772))</f>
        <v>0</v>
      </c>
      <c r="AI1772" s="77">
        <f>IF(Dane!$E$3=1,BB1772,IF(Dane!$E$3=2,BH1772,BJ1772))</f>
        <v>0</v>
      </c>
      <c r="AJ1772" s="77">
        <f>IF(Dane!$E$3=1,BM1772,IF(Dane!$E$3=2,BS1772,BU1772))</f>
        <v>0</v>
      </c>
      <c r="AK1772" s="77">
        <f>IF(Dane!$E$3=1,BN1772,IF(Dane!$E$3=2,BT1772,BV1772))</f>
        <v>0</v>
      </c>
      <c r="AL1772" s="24">
        <f t="shared" si="835"/>
        <v>0</v>
      </c>
      <c r="AM1772" s="24">
        <f t="shared" si="836"/>
        <v>0</v>
      </c>
      <c r="AN1772" s="24"/>
      <c r="AO1772" s="24">
        <f t="shared" si="821"/>
        <v>0</v>
      </c>
      <c r="AP1772" s="24">
        <f t="shared" si="837"/>
        <v>0</v>
      </c>
      <c r="AQ1772" s="24">
        <f t="shared" si="822"/>
        <v>0</v>
      </c>
      <c r="AR1772" s="24">
        <f t="shared" si="823"/>
        <v>0</v>
      </c>
      <c r="AS1772" s="24">
        <f t="shared" si="824"/>
        <v>0</v>
      </c>
      <c r="AT1772" s="24">
        <f t="shared" si="838"/>
        <v>0</v>
      </c>
      <c r="AU1772" s="24">
        <f t="shared" si="847"/>
        <v>0</v>
      </c>
      <c r="AV1772" s="24">
        <v>0</v>
      </c>
      <c r="AW1772" s="24">
        <f t="shared" si="850"/>
        <v>0</v>
      </c>
      <c r="AX1772" s="24">
        <v>0</v>
      </c>
      <c r="AY1772" s="24">
        <f t="shared" si="839"/>
        <v>0</v>
      </c>
      <c r="AZ1772" s="24">
        <f t="shared" si="840"/>
        <v>0</v>
      </c>
      <c r="BA1772" s="24">
        <f t="shared" si="825"/>
        <v>0</v>
      </c>
      <c r="BB1772" s="24">
        <f t="shared" si="826"/>
        <v>0</v>
      </c>
      <c r="BC1772" s="24">
        <f t="shared" si="827"/>
        <v>0</v>
      </c>
      <c r="BD1772" s="24">
        <f t="shared" si="828"/>
        <v>0</v>
      </c>
      <c r="BE1772" s="24">
        <f t="shared" si="829"/>
        <v>0</v>
      </c>
      <c r="BF1772" s="24">
        <f t="shared" si="841"/>
        <v>0</v>
      </c>
      <c r="BG1772" s="24">
        <f t="shared" si="848"/>
        <v>0</v>
      </c>
      <c r="BH1772" s="24">
        <v>0</v>
      </c>
      <c r="BI1772" s="24">
        <f t="shared" si="842"/>
        <v>0</v>
      </c>
      <c r="BJ1772" s="24">
        <v>0</v>
      </c>
      <c r="BK1772" s="24">
        <f t="shared" si="843"/>
        <v>0</v>
      </c>
      <c r="BL1772" s="24">
        <f t="shared" si="844"/>
        <v>0</v>
      </c>
      <c r="BM1772" s="24">
        <f t="shared" si="830"/>
        <v>0</v>
      </c>
      <c r="BN1772" s="24">
        <f t="shared" si="831"/>
        <v>0</v>
      </c>
      <c r="BO1772" s="24">
        <f t="shared" si="832"/>
        <v>0</v>
      </c>
      <c r="BP1772" s="24">
        <f t="shared" si="833"/>
        <v>0</v>
      </c>
      <c r="BQ1772" s="24">
        <f t="shared" si="834"/>
        <v>0</v>
      </c>
      <c r="BR1772" s="24">
        <f t="shared" si="845"/>
        <v>0</v>
      </c>
      <c r="BS1772" s="24">
        <f t="shared" si="849"/>
        <v>0</v>
      </c>
      <c r="BT1772" s="24">
        <v>0</v>
      </c>
      <c r="BU1772" s="24">
        <f t="shared" si="846"/>
        <v>0</v>
      </c>
      <c r="BV1772" s="24">
        <v>0</v>
      </c>
    </row>
    <row r="1773" spans="1:74">
      <c r="A1773" s="87">
        <v>1764</v>
      </c>
      <c r="B1773" s="1"/>
      <c r="C1773" s="1"/>
      <c r="D1773" s="2"/>
      <c r="E1773" s="3"/>
      <c r="F1773" s="4"/>
      <c r="G1773" s="5"/>
      <c r="H1773" s="4"/>
      <c r="I1773" s="5"/>
      <c r="J1773" s="6"/>
      <c r="K1773" s="5"/>
      <c r="L1773" s="5"/>
      <c r="M1773" s="5"/>
      <c r="N1773" s="7"/>
      <c r="O1773" s="38"/>
      <c r="P1773" s="5"/>
      <c r="Q1773" s="5"/>
      <c r="R1773" s="7"/>
      <c r="S1773" s="38"/>
      <c r="T1773" s="5"/>
      <c r="U1773" s="5"/>
      <c r="V1773" s="55"/>
      <c r="W1773" s="38"/>
      <c r="X1773" s="5"/>
      <c r="Y1773" s="5"/>
      <c r="Z1773" s="55"/>
      <c r="AA1773" s="36">
        <f>IF(Dane!$E$3=1,AO1773+BA1773+BM1773,IF(Dane!$E$3=2,AU1773+BG1773+BS1773,AW1773+BI1773+BU1773))</f>
        <v>0</v>
      </c>
      <c r="AB1773" s="16">
        <f>IF(Dane!$E$3=1,AP1773+BB1773+BN1773,IF(Dane!$E$3=2,AV1773+BH1773+BT1773,AX1773+BJ1773+BV1773))</f>
        <v>0</v>
      </c>
      <c r="AC1773" s="16">
        <f>IF(((K1773*Dane!$C$9)-AA1773)&lt;0,0,(K1773*Dane!$C$9)-AA1773)</f>
        <v>0</v>
      </c>
      <c r="AD1773" s="37">
        <f>IFERROR(IF(((L1773*Dane!$C$9)-AB1773)&lt;0,0,(L1773*Dane!$C$9)-AB1773),0)</f>
        <v>0</v>
      </c>
      <c r="AE1773" s="97"/>
      <c r="AF1773" s="77">
        <f>IF(Dane!$E$3=1,AO1773,IF(Dane!$E$3=2,AU1773,AW1773))</f>
        <v>0</v>
      </c>
      <c r="AG1773" s="77">
        <f>IF(Dane!$E$3=1,AP1773,IF(Dane!$E$3=2,AV1773,AX1773))</f>
        <v>0</v>
      </c>
      <c r="AH1773" s="77">
        <f>IF(Dane!$E$3=1,BA1773,IF(Dane!$E$3=2,BG1773,BI1773))</f>
        <v>0</v>
      </c>
      <c r="AI1773" s="77">
        <f>IF(Dane!$E$3=1,BB1773,IF(Dane!$E$3=2,BH1773,BJ1773))</f>
        <v>0</v>
      </c>
      <c r="AJ1773" s="77">
        <f>IF(Dane!$E$3=1,BM1773,IF(Dane!$E$3=2,BS1773,BU1773))</f>
        <v>0</v>
      </c>
      <c r="AK1773" s="77">
        <f>IF(Dane!$E$3=1,BN1773,IF(Dane!$E$3=2,BT1773,BV1773))</f>
        <v>0</v>
      </c>
      <c r="AL1773" s="24">
        <f t="shared" si="835"/>
        <v>0</v>
      </c>
      <c r="AM1773" s="24">
        <f t="shared" si="836"/>
        <v>0</v>
      </c>
      <c r="AN1773" s="24"/>
      <c r="AO1773" s="24">
        <f t="shared" si="821"/>
        <v>0</v>
      </c>
      <c r="AP1773" s="24">
        <f t="shared" si="837"/>
        <v>0</v>
      </c>
      <c r="AQ1773" s="24">
        <f t="shared" si="822"/>
        <v>0</v>
      </c>
      <c r="AR1773" s="24">
        <f t="shared" si="823"/>
        <v>0</v>
      </c>
      <c r="AS1773" s="24">
        <f t="shared" si="824"/>
        <v>0</v>
      </c>
      <c r="AT1773" s="24">
        <f t="shared" si="838"/>
        <v>0</v>
      </c>
      <c r="AU1773" s="24">
        <f t="shared" si="847"/>
        <v>0</v>
      </c>
      <c r="AV1773" s="24">
        <v>0</v>
      </c>
      <c r="AW1773" s="24">
        <f t="shared" si="850"/>
        <v>0</v>
      </c>
      <c r="AX1773" s="24">
        <v>0</v>
      </c>
      <c r="AY1773" s="24">
        <f t="shared" si="839"/>
        <v>0</v>
      </c>
      <c r="AZ1773" s="24">
        <f t="shared" si="840"/>
        <v>0</v>
      </c>
      <c r="BA1773" s="24">
        <f t="shared" si="825"/>
        <v>0</v>
      </c>
      <c r="BB1773" s="24">
        <f t="shared" si="826"/>
        <v>0</v>
      </c>
      <c r="BC1773" s="24">
        <f t="shared" si="827"/>
        <v>0</v>
      </c>
      <c r="BD1773" s="24">
        <f t="shared" si="828"/>
        <v>0</v>
      </c>
      <c r="BE1773" s="24">
        <f t="shared" si="829"/>
        <v>0</v>
      </c>
      <c r="BF1773" s="24">
        <f t="shared" si="841"/>
        <v>0</v>
      </c>
      <c r="BG1773" s="24">
        <f t="shared" si="848"/>
        <v>0</v>
      </c>
      <c r="BH1773" s="24">
        <v>0</v>
      </c>
      <c r="BI1773" s="24">
        <f t="shared" si="842"/>
        <v>0</v>
      </c>
      <c r="BJ1773" s="24">
        <v>0</v>
      </c>
      <c r="BK1773" s="24">
        <f t="shared" si="843"/>
        <v>0</v>
      </c>
      <c r="BL1773" s="24">
        <f t="shared" si="844"/>
        <v>0</v>
      </c>
      <c r="BM1773" s="24">
        <f t="shared" si="830"/>
        <v>0</v>
      </c>
      <c r="BN1773" s="24">
        <f t="shared" si="831"/>
        <v>0</v>
      </c>
      <c r="BO1773" s="24">
        <f t="shared" si="832"/>
        <v>0</v>
      </c>
      <c r="BP1773" s="24">
        <f t="shared" si="833"/>
        <v>0</v>
      </c>
      <c r="BQ1773" s="24">
        <f t="shared" si="834"/>
        <v>0</v>
      </c>
      <c r="BR1773" s="24">
        <f t="shared" si="845"/>
        <v>0</v>
      </c>
      <c r="BS1773" s="24">
        <f t="shared" si="849"/>
        <v>0</v>
      </c>
      <c r="BT1773" s="24">
        <v>0</v>
      </c>
      <c r="BU1773" s="24">
        <f t="shared" si="846"/>
        <v>0</v>
      </c>
      <c r="BV1773" s="24">
        <v>0</v>
      </c>
    </row>
    <row r="1774" spans="1:74">
      <c r="A1774" s="87">
        <v>1765</v>
      </c>
      <c r="B1774" s="1"/>
      <c r="C1774" s="1"/>
      <c r="D1774" s="2"/>
      <c r="E1774" s="3"/>
      <c r="F1774" s="4"/>
      <c r="G1774" s="5"/>
      <c r="H1774" s="4"/>
      <c r="I1774" s="5"/>
      <c r="J1774" s="6"/>
      <c r="K1774" s="5"/>
      <c r="L1774" s="5"/>
      <c r="M1774" s="5"/>
      <c r="N1774" s="7"/>
      <c r="O1774" s="38"/>
      <c r="P1774" s="5"/>
      <c r="Q1774" s="5"/>
      <c r="R1774" s="7"/>
      <c r="S1774" s="38"/>
      <c r="T1774" s="5"/>
      <c r="U1774" s="5"/>
      <c r="V1774" s="55"/>
      <c r="W1774" s="38"/>
      <c r="X1774" s="5"/>
      <c r="Y1774" s="5"/>
      <c r="Z1774" s="55"/>
      <c r="AA1774" s="36">
        <f>IF(Dane!$E$3=1,AO1774+BA1774+BM1774,IF(Dane!$E$3=2,AU1774+BG1774+BS1774,AW1774+BI1774+BU1774))</f>
        <v>0</v>
      </c>
      <c r="AB1774" s="16">
        <f>IF(Dane!$E$3=1,AP1774+BB1774+BN1774,IF(Dane!$E$3=2,AV1774+BH1774+BT1774,AX1774+BJ1774+BV1774))</f>
        <v>0</v>
      </c>
      <c r="AC1774" s="16">
        <f>IF(((K1774*Dane!$C$9)-AA1774)&lt;0,0,(K1774*Dane!$C$9)-AA1774)</f>
        <v>0</v>
      </c>
      <c r="AD1774" s="37">
        <f>IFERROR(IF(((L1774*Dane!$C$9)-AB1774)&lt;0,0,(L1774*Dane!$C$9)-AB1774),0)</f>
        <v>0</v>
      </c>
      <c r="AE1774" s="97"/>
      <c r="AF1774" s="77">
        <f>IF(Dane!$E$3=1,AO1774,IF(Dane!$E$3=2,AU1774,AW1774))</f>
        <v>0</v>
      </c>
      <c r="AG1774" s="77">
        <f>IF(Dane!$E$3=1,AP1774,IF(Dane!$E$3=2,AV1774,AX1774))</f>
        <v>0</v>
      </c>
      <c r="AH1774" s="77">
        <f>IF(Dane!$E$3=1,BA1774,IF(Dane!$E$3=2,BG1774,BI1774))</f>
        <v>0</v>
      </c>
      <c r="AI1774" s="77">
        <f>IF(Dane!$E$3=1,BB1774,IF(Dane!$E$3=2,BH1774,BJ1774))</f>
        <v>0</v>
      </c>
      <c r="AJ1774" s="77">
        <f>IF(Dane!$E$3=1,BM1774,IF(Dane!$E$3=2,BS1774,BU1774))</f>
        <v>0</v>
      </c>
      <c r="AK1774" s="77">
        <f>IF(Dane!$E$3=1,BN1774,IF(Dane!$E$3=2,BT1774,BV1774))</f>
        <v>0</v>
      </c>
      <c r="AL1774" s="24">
        <f t="shared" si="835"/>
        <v>0</v>
      </c>
      <c r="AM1774" s="24">
        <f t="shared" si="836"/>
        <v>0</v>
      </c>
      <c r="AN1774" s="24"/>
      <c r="AO1774" s="24">
        <f t="shared" si="821"/>
        <v>0</v>
      </c>
      <c r="AP1774" s="24">
        <f t="shared" si="837"/>
        <v>0</v>
      </c>
      <c r="AQ1774" s="24">
        <f t="shared" si="822"/>
        <v>0</v>
      </c>
      <c r="AR1774" s="24">
        <f t="shared" si="823"/>
        <v>0</v>
      </c>
      <c r="AS1774" s="24">
        <f t="shared" si="824"/>
        <v>0</v>
      </c>
      <c r="AT1774" s="24">
        <f t="shared" si="838"/>
        <v>0</v>
      </c>
      <c r="AU1774" s="24">
        <f t="shared" si="847"/>
        <v>0</v>
      </c>
      <c r="AV1774" s="24">
        <v>0</v>
      </c>
      <c r="AW1774" s="24">
        <f t="shared" si="850"/>
        <v>0</v>
      </c>
      <c r="AX1774" s="24">
        <v>0</v>
      </c>
      <c r="AY1774" s="24">
        <f t="shared" si="839"/>
        <v>0</v>
      </c>
      <c r="AZ1774" s="24">
        <f t="shared" si="840"/>
        <v>0</v>
      </c>
      <c r="BA1774" s="24">
        <f t="shared" si="825"/>
        <v>0</v>
      </c>
      <c r="BB1774" s="24">
        <f t="shared" si="826"/>
        <v>0</v>
      </c>
      <c r="BC1774" s="24">
        <f t="shared" si="827"/>
        <v>0</v>
      </c>
      <c r="BD1774" s="24">
        <f t="shared" si="828"/>
        <v>0</v>
      </c>
      <c r="BE1774" s="24">
        <f t="shared" si="829"/>
        <v>0</v>
      </c>
      <c r="BF1774" s="24">
        <f t="shared" si="841"/>
        <v>0</v>
      </c>
      <c r="BG1774" s="24">
        <f t="shared" si="848"/>
        <v>0</v>
      </c>
      <c r="BH1774" s="24">
        <v>0</v>
      </c>
      <c r="BI1774" s="24">
        <f t="shared" si="842"/>
        <v>0</v>
      </c>
      <c r="BJ1774" s="24">
        <v>0</v>
      </c>
      <c r="BK1774" s="24">
        <f t="shared" si="843"/>
        <v>0</v>
      </c>
      <c r="BL1774" s="24">
        <f t="shared" si="844"/>
        <v>0</v>
      </c>
      <c r="BM1774" s="24">
        <f t="shared" si="830"/>
        <v>0</v>
      </c>
      <c r="BN1774" s="24">
        <f t="shared" si="831"/>
        <v>0</v>
      </c>
      <c r="BO1774" s="24">
        <f t="shared" si="832"/>
        <v>0</v>
      </c>
      <c r="BP1774" s="24">
        <f t="shared" si="833"/>
        <v>0</v>
      </c>
      <c r="BQ1774" s="24">
        <f t="shared" si="834"/>
        <v>0</v>
      </c>
      <c r="BR1774" s="24">
        <f t="shared" si="845"/>
        <v>0</v>
      </c>
      <c r="BS1774" s="24">
        <f t="shared" si="849"/>
        <v>0</v>
      </c>
      <c r="BT1774" s="24">
        <v>0</v>
      </c>
      <c r="BU1774" s="24">
        <f t="shared" si="846"/>
        <v>0</v>
      </c>
      <c r="BV1774" s="24">
        <v>0</v>
      </c>
    </row>
    <row r="1775" spans="1:74">
      <c r="A1775" s="87">
        <v>1766</v>
      </c>
      <c r="B1775" s="1"/>
      <c r="C1775" s="1"/>
      <c r="D1775" s="2"/>
      <c r="E1775" s="3"/>
      <c r="F1775" s="4"/>
      <c r="G1775" s="5"/>
      <c r="H1775" s="4"/>
      <c r="I1775" s="5"/>
      <c r="J1775" s="6"/>
      <c r="K1775" s="5"/>
      <c r="L1775" s="5"/>
      <c r="M1775" s="5"/>
      <c r="N1775" s="7"/>
      <c r="O1775" s="38"/>
      <c r="P1775" s="5"/>
      <c r="Q1775" s="5"/>
      <c r="R1775" s="7"/>
      <c r="S1775" s="38"/>
      <c r="T1775" s="5"/>
      <c r="U1775" s="5"/>
      <c r="V1775" s="55"/>
      <c r="W1775" s="38"/>
      <c r="X1775" s="5"/>
      <c r="Y1775" s="5"/>
      <c r="Z1775" s="55"/>
      <c r="AA1775" s="36">
        <f>IF(Dane!$E$3=1,AO1775+BA1775+BM1775,IF(Dane!$E$3=2,AU1775+BG1775+BS1775,AW1775+BI1775+BU1775))</f>
        <v>0</v>
      </c>
      <c r="AB1775" s="16">
        <f>IF(Dane!$E$3=1,AP1775+BB1775+BN1775,IF(Dane!$E$3=2,AV1775+BH1775+BT1775,AX1775+BJ1775+BV1775))</f>
        <v>0</v>
      </c>
      <c r="AC1775" s="16">
        <f>IF(((K1775*Dane!$C$9)-AA1775)&lt;0,0,(K1775*Dane!$C$9)-AA1775)</f>
        <v>0</v>
      </c>
      <c r="AD1775" s="37">
        <f>IFERROR(IF(((L1775*Dane!$C$9)-AB1775)&lt;0,0,(L1775*Dane!$C$9)-AB1775),0)</f>
        <v>0</v>
      </c>
      <c r="AE1775" s="97"/>
      <c r="AF1775" s="77">
        <f>IF(Dane!$E$3=1,AO1775,IF(Dane!$E$3=2,AU1775,AW1775))</f>
        <v>0</v>
      </c>
      <c r="AG1775" s="77">
        <f>IF(Dane!$E$3=1,AP1775,IF(Dane!$E$3=2,AV1775,AX1775))</f>
        <v>0</v>
      </c>
      <c r="AH1775" s="77">
        <f>IF(Dane!$E$3=1,BA1775,IF(Dane!$E$3=2,BG1775,BI1775))</f>
        <v>0</v>
      </c>
      <c r="AI1775" s="77">
        <f>IF(Dane!$E$3=1,BB1775,IF(Dane!$E$3=2,BH1775,BJ1775))</f>
        <v>0</v>
      </c>
      <c r="AJ1775" s="77">
        <f>IF(Dane!$E$3=1,BM1775,IF(Dane!$E$3=2,BS1775,BU1775))</f>
        <v>0</v>
      </c>
      <c r="AK1775" s="77">
        <f>IF(Dane!$E$3=1,BN1775,IF(Dane!$E$3=2,BT1775,BV1775))</f>
        <v>0</v>
      </c>
      <c r="AL1775" s="24">
        <f t="shared" si="835"/>
        <v>0</v>
      </c>
      <c r="AM1775" s="24">
        <f t="shared" si="836"/>
        <v>0</v>
      </c>
      <c r="AN1775" s="24"/>
      <c r="AO1775" s="24">
        <f t="shared" si="821"/>
        <v>0</v>
      </c>
      <c r="AP1775" s="24">
        <f t="shared" si="837"/>
        <v>0</v>
      </c>
      <c r="AQ1775" s="24">
        <f t="shared" si="822"/>
        <v>0</v>
      </c>
      <c r="AR1775" s="24">
        <f t="shared" si="823"/>
        <v>0</v>
      </c>
      <c r="AS1775" s="24">
        <f t="shared" si="824"/>
        <v>0</v>
      </c>
      <c r="AT1775" s="24">
        <f t="shared" si="838"/>
        <v>0</v>
      </c>
      <c r="AU1775" s="24">
        <f t="shared" si="847"/>
        <v>0</v>
      </c>
      <c r="AV1775" s="24">
        <v>0</v>
      </c>
      <c r="AW1775" s="24">
        <f t="shared" si="850"/>
        <v>0</v>
      </c>
      <c r="AX1775" s="24">
        <v>0</v>
      </c>
      <c r="AY1775" s="24">
        <f t="shared" si="839"/>
        <v>0</v>
      </c>
      <c r="AZ1775" s="24">
        <f t="shared" si="840"/>
        <v>0</v>
      </c>
      <c r="BA1775" s="24">
        <f t="shared" si="825"/>
        <v>0</v>
      </c>
      <c r="BB1775" s="24">
        <f t="shared" si="826"/>
        <v>0</v>
      </c>
      <c r="BC1775" s="24">
        <f t="shared" si="827"/>
        <v>0</v>
      </c>
      <c r="BD1775" s="24">
        <f t="shared" si="828"/>
        <v>0</v>
      </c>
      <c r="BE1775" s="24">
        <f t="shared" si="829"/>
        <v>0</v>
      </c>
      <c r="BF1775" s="24">
        <f t="shared" si="841"/>
        <v>0</v>
      </c>
      <c r="BG1775" s="24">
        <f t="shared" si="848"/>
        <v>0</v>
      </c>
      <c r="BH1775" s="24">
        <v>0</v>
      </c>
      <c r="BI1775" s="24">
        <f t="shared" si="842"/>
        <v>0</v>
      </c>
      <c r="BJ1775" s="24">
        <v>0</v>
      </c>
      <c r="BK1775" s="24">
        <f t="shared" si="843"/>
        <v>0</v>
      </c>
      <c r="BL1775" s="24">
        <f t="shared" si="844"/>
        <v>0</v>
      </c>
      <c r="BM1775" s="24">
        <f t="shared" si="830"/>
        <v>0</v>
      </c>
      <c r="BN1775" s="24">
        <f t="shared" si="831"/>
        <v>0</v>
      </c>
      <c r="BO1775" s="24">
        <f t="shared" si="832"/>
        <v>0</v>
      </c>
      <c r="BP1775" s="24">
        <f t="shared" si="833"/>
        <v>0</v>
      </c>
      <c r="BQ1775" s="24">
        <f t="shared" si="834"/>
        <v>0</v>
      </c>
      <c r="BR1775" s="24">
        <f t="shared" si="845"/>
        <v>0</v>
      </c>
      <c r="BS1775" s="24">
        <f t="shared" si="849"/>
        <v>0</v>
      </c>
      <c r="BT1775" s="24">
        <v>0</v>
      </c>
      <c r="BU1775" s="24">
        <f t="shared" si="846"/>
        <v>0</v>
      </c>
      <c r="BV1775" s="24">
        <v>0</v>
      </c>
    </row>
    <row r="1776" spans="1:74">
      <c r="A1776" s="87">
        <v>1767</v>
      </c>
      <c r="B1776" s="1"/>
      <c r="C1776" s="1"/>
      <c r="D1776" s="2"/>
      <c r="E1776" s="3"/>
      <c r="F1776" s="4"/>
      <c r="G1776" s="5"/>
      <c r="H1776" s="4"/>
      <c r="I1776" s="5"/>
      <c r="J1776" s="6"/>
      <c r="K1776" s="5"/>
      <c r="L1776" s="5"/>
      <c r="M1776" s="5"/>
      <c r="N1776" s="7"/>
      <c r="O1776" s="38"/>
      <c r="P1776" s="5"/>
      <c r="Q1776" s="5"/>
      <c r="R1776" s="7"/>
      <c r="S1776" s="38"/>
      <c r="T1776" s="5"/>
      <c r="U1776" s="5"/>
      <c r="V1776" s="55"/>
      <c r="W1776" s="38"/>
      <c r="X1776" s="5"/>
      <c r="Y1776" s="5"/>
      <c r="Z1776" s="55"/>
      <c r="AA1776" s="36">
        <f>IF(Dane!$E$3=1,AO1776+BA1776+BM1776,IF(Dane!$E$3=2,AU1776+BG1776+BS1776,AW1776+BI1776+BU1776))</f>
        <v>0</v>
      </c>
      <c r="AB1776" s="16">
        <f>IF(Dane!$E$3=1,AP1776+BB1776+BN1776,IF(Dane!$E$3=2,AV1776+BH1776+BT1776,AX1776+BJ1776+BV1776))</f>
        <v>0</v>
      </c>
      <c r="AC1776" s="16">
        <f>IF(((K1776*Dane!$C$9)-AA1776)&lt;0,0,(K1776*Dane!$C$9)-AA1776)</f>
        <v>0</v>
      </c>
      <c r="AD1776" s="37">
        <f>IFERROR(IF(((L1776*Dane!$C$9)-AB1776)&lt;0,0,(L1776*Dane!$C$9)-AB1776),0)</f>
        <v>0</v>
      </c>
      <c r="AE1776" s="97"/>
      <c r="AF1776" s="77">
        <f>IF(Dane!$E$3=1,AO1776,IF(Dane!$E$3=2,AU1776,AW1776))</f>
        <v>0</v>
      </c>
      <c r="AG1776" s="77">
        <f>IF(Dane!$E$3=1,AP1776,IF(Dane!$E$3=2,AV1776,AX1776))</f>
        <v>0</v>
      </c>
      <c r="AH1776" s="77">
        <f>IF(Dane!$E$3=1,BA1776,IF(Dane!$E$3=2,BG1776,BI1776))</f>
        <v>0</v>
      </c>
      <c r="AI1776" s="77">
        <f>IF(Dane!$E$3=1,BB1776,IF(Dane!$E$3=2,BH1776,BJ1776))</f>
        <v>0</v>
      </c>
      <c r="AJ1776" s="77">
        <f>IF(Dane!$E$3=1,BM1776,IF(Dane!$E$3=2,BS1776,BU1776))</f>
        <v>0</v>
      </c>
      <c r="AK1776" s="77">
        <f>IF(Dane!$E$3=1,BN1776,IF(Dane!$E$3=2,BT1776,BV1776))</f>
        <v>0</v>
      </c>
      <c r="AL1776" s="24">
        <f t="shared" si="835"/>
        <v>0</v>
      </c>
      <c r="AM1776" s="24">
        <f t="shared" si="836"/>
        <v>0</v>
      </c>
      <c r="AN1776" s="24"/>
      <c r="AO1776" s="24">
        <f t="shared" si="821"/>
        <v>0</v>
      </c>
      <c r="AP1776" s="24">
        <f t="shared" si="837"/>
        <v>0</v>
      </c>
      <c r="AQ1776" s="24">
        <f t="shared" si="822"/>
        <v>0</v>
      </c>
      <c r="AR1776" s="24">
        <f t="shared" si="823"/>
        <v>0</v>
      </c>
      <c r="AS1776" s="24">
        <f t="shared" si="824"/>
        <v>0</v>
      </c>
      <c r="AT1776" s="24">
        <f t="shared" si="838"/>
        <v>0</v>
      </c>
      <c r="AU1776" s="24">
        <f t="shared" si="847"/>
        <v>0</v>
      </c>
      <c r="AV1776" s="24">
        <v>0</v>
      </c>
      <c r="AW1776" s="24">
        <f t="shared" si="850"/>
        <v>0</v>
      </c>
      <c r="AX1776" s="24">
        <v>0</v>
      </c>
      <c r="AY1776" s="24">
        <f t="shared" si="839"/>
        <v>0</v>
      </c>
      <c r="AZ1776" s="24">
        <f t="shared" si="840"/>
        <v>0</v>
      </c>
      <c r="BA1776" s="24">
        <f t="shared" si="825"/>
        <v>0</v>
      </c>
      <c r="BB1776" s="24">
        <f t="shared" si="826"/>
        <v>0</v>
      </c>
      <c r="BC1776" s="24">
        <f t="shared" si="827"/>
        <v>0</v>
      </c>
      <c r="BD1776" s="24">
        <f t="shared" si="828"/>
        <v>0</v>
      </c>
      <c r="BE1776" s="24">
        <f t="shared" si="829"/>
        <v>0</v>
      </c>
      <c r="BF1776" s="24">
        <f t="shared" si="841"/>
        <v>0</v>
      </c>
      <c r="BG1776" s="24">
        <f t="shared" si="848"/>
        <v>0</v>
      </c>
      <c r="BH1776" s="24">
        <v>0</v>
      </c>
      <c r="BI1776" s="24">
        <f t="shared" si="842"/>
        <v>0</v>
      </c>
      <c r="BJ1776" s="24">
        <v>0</v>
      </c>
      <c r="BK1776" s="24">
        <f t="shared" si="843"/>
        <v>0</v>
      </c>
      <c r="BL1776" s="24">
        <f t="shared" si="844"/>
        <v>0</v>
      </c>
      <c r="BM1776" s="24">
        <f t="shared" si="830"/>
        <v>0</v>
      </c>
      <c r="BN1776" s="24">
        <f t="shared" si="831"/>
        <v>0</v>
      </c>
      <c r="BO1776" s="24">
        <f t="shared" si="832"/>
        <v>0</v>
      </c>
      <c r="BP1776" s="24">
        <f t="shared" si="833"/>
        <v>0</v>
      </c>
      <c r="BQ1776" s="24">
        <f t="shared" si="834"/>
        <v>0</v>
      </c>
      <c r="BR1776" s="24">
        <f t="shared" si="845"/>
        <v>0</v>
      </c>
      <c r="BS1776" s="24">
        <f t="shared" si="849"/>
        <v>0</v>
      </c>
      <c r="BT1776" s="24">
        <v>0</v>
      </c>
      <c r="BU1776" s="24">
        <f t="shared" si="846"/>
        <v>0</v>
      </c>
      <c r="BV1776" s="24">
        <v>0</v>
      </c>
    </row>
    <row r="1777" spans="1:74">
      <c r="A1777" s="87">
        <v>1768</v>
      </c>
      <c r="B1777" s="1"/>
      <c r="C1777" s="1"/>
      <c r="D1777" s="2"/>
      <c r="E1777" s="3"/>
      <c r="F1777" s="4"/>
      <c r="G1777" s="5"/>
      <c r="H1777" s="4"/>
      <c r="I1777" s="5"/>
      <c r="J1777" s="6"/>
      <c r="K1777" s="5"/>
      <c r="L1777" s="5"/>
      <c r="M1777" s="5"/>
      <c r="N1777" s="7"/>
      <c r="O1777" s="38"/>
      <c r="P1777" s="5"/>
      <c r="Q1777" s="5"/>
      <c r="R1777" s="7"/>
      <c r="S1777" s="38"/>
      <c r="T1777" s="5"/>
      <c r="U1777" s="5"/>
      <c r="V1777" s="55"/>
      <c r="W1777" s="38"/>
      <c r="X1777" s="5"/>
      <c r="Y1777" s="5"/>
      <c r="Z1777" s="55"/>
      <c r="AA1777" s="36">
        <f>IF(Dane!$E$3=1,AO1777+BA1777+BM1777,IF(Dane!$E$3=2,AU1777+BG1777+BS1777,AW1777+BI1777+BU1777))</f>
        <v>0</v>
      </c>
      <c r="AB1777" s="16">
        <f>IF(Dane!$E$3=1,AP1777+BB1777+BN1777,IF(Dane!$E$3=2,AV1777+BH1777+BT1777,AX1777+BJ1777+BV1777))</f>
        <v>0</v>
      </c>
      <c r="AC1777" s="16">
        <f>IF(((K1777*Dane!$C$9)-AA1777)&lt;0,0,(K1777*Dane!$C$9)-AA1777)</f>
        <v>0</v>
      </c>
      <c r="AD1777" s="37">
        <f>IFERROR(IF(((L1777*Dane!$C$9)-AB1777)&lt;0,0,(L1777*Dane!$C$9)-AB1777),0)</f>
        <v>0</v>
      </c>
      <c r="AE1777" s="97"/>
      <c r="AF1777" s="77">
        <f>IF(Dane!$E$3=1,AO1777,IF(Dane!$E$3=2,AU1777,AW1777))</f>
        <v>0</v>
      </c>
      <c r="AG1777" s="77">
        <f>IF(Dane!$E$3=1,AP1777,IF(Dane!$E$3=2,AV1777,AX1777))</f>
        <v>0</v>
      </c>
      <c r="AH1777" s="77">
        <f>IF(Dane!$E$3=1,BA1777,IF(Dane!$E$3=2,BG1777,BI1777))</f>
        <v>0</v>
      </c>
      <c r="AI1777" s="77">
        <f>IF(Dane!$E$3=1,BB1777,IF(Dane!$E$3=2,BH1777,BJ1777))</f>
        <v>0</v>
      </c>
      <c r="AJ1777" s="77">
        <f>IF(Dane!$E$3=1,BM1777,IF(Dane!$E$3=2,BS1777,BU1777))</f>
        <v>0</v>
      </c>
      <c r="AK1777" s="77">
        <f>IF(Dane!$E$3=1,BN1777,IF(Dane!$E$3=2,BT1777,BV1777))</f>
        <v>0</v>
      </c>
      <c r="AL1777" s="24">
        <f t="shared" si="835"/>
        <v>0</v>
      </c>
      <c r="AM1777" s="24">
        <f t="shared" si="836"/>
        <v>0</v>
      </c>
      <c r="AN1777" s="24"/>
      <c r="AO1777" s="24">
        <f t="shared" si="821"/>
        <v>0</v>
      </c>
      <c r="AP1777" s="24">
        <f t="shared" si="837"/>
        <v>0</v>
      </c>
      <c r="AQ1777" s="24">
        <f t="shared" si="822"/>
        <v>0</v>
      </c>
      <c r="AR1777" s="24">
        <f t="shared" si="823"/>
        <v>0</v>
      </c>
      <c r="AS1777" s="24">
        <f t="shared" si="824"/>
        <v>0</v>
      </c>
      <c r="AT1777" s="24">
        <f t="shared" si="838"/>
        <v>0</v>
      </c>
      <c r="AU1777" s="24">
        <f t="shared" si="847"/>
        <v>0</v>
      </c>
      <c r="AV1777" s="24">
        <v>0</v>
      </c>
      <c r="AW1777" s="24">
        <f t="shared" si="850"/>
        <v>0</v>
      </c>
      <c r="AX1777" s="24">
        <v>0</v>
      </c>
      <c r="AY1777" s="24">
        <f t="shared" si="839"/>
        <v>0</v>
      </c>
      <c r="AZ1777" s="24">
        <f t="shared" si="840"/>
        <v>0</v>
      </c>
      <c r="BA1777" s="24">
        <f t="shared" si="825"/>
        <v>0</v>
      </c>
      <c r="BB1777" s="24">
        <f t="shared" si="826"/>
        <v>0</v>
      </c>
      <c r="BC1777" s="24">
        <f t="shared" si="827"/>
        <v>0</v>
      </c>
      <c r="BD1777" s="24">
        <f t="shared" si="828"/>
        <v>0</v>
      </c>
      <c r="BE1777" s="24">
        <f t="shared" si="829"/>
        <v>0</v>
      </c>
      <c r="BF1777" s="24">
        <f t="shared" si="841"/>
        <v>0</v>
      </c>
      <c r="BG1777" s="24">
        <f t="shared" si="848"/>
        <v>0</v>
      </c>
      <c r="BH1777" s="24">
        <v>0</v>
      </c>
      <c r="BI1777" s="24">
        <f t="shared" si="842"/>
        <v>0</v>
      </c>
      <c r="BJ1777" s="24">
        <v>0</v>
      </c>
      <c r="BK1777" s="24">
        <f t="shared" si="843"/>
        <v>0</v>
      </c>
      <c r="BL1777" s="24">
        <f t="shared" si="844"/>
        <v>0</v>
      </c>
      <c r="BM1777" s="24">
        <f t="shared" si="830"/>
        <v>0</v>
      </c>
      <c r="BN1777" s="24">
        <f t="shared" si="831"/>
        <v>0</v>
      </c>
      <c r="BO1777" s="24">
        <f t="shared" si="832"/>
        <v>0</v>
      </c>
      <c r="BP1777" s="24">
        <f t="shared" si="833"/>
        <v>0</v>
      </c>
      <c r="BQ1777" s="24">
        <f t="shared" si="834"/>
        <v>0</v>
      </c>
      <c r="BR1777" s="24">
        <f t="shared" si="845"/>
        <v>0</v>
      </c>
      <c r="BS1777" s="24">
        <f t="shared" si="849"/>
        <v>0</v>
      </c>
      <c r="BT1777" s="24">
        <v>0</v>
      </c>
      <c r="BU1777" s="24">
        <f t="shared" si="846"/>
        <v>0</v>
      </c>
      <c r="BV1777" s="24">
        <v>0</v>
      </c>
    </row>
    <row r="1778" spans="1:74">
      <c r="A1778" s="87">
        <v>1769</v>
      </c>
      <c r="B1778" s="1"/>
      <c r="C1778" s="1"/>
      <c r="D1778" s="2"/>
      <c r="E1778" s="3"/>
      <c r="F1778" s="4"/>
      <c r="G1778" s="5"/>
      <c r="H1778" s="4"/>
      <c r="I1778" s="5"/>
      <c r="J1778" s="6"/>
      <c r="K1778" s="5"/>
      <c r="L1778" s="5"/>
      <c r="M1778" s="5"/>
      <c r="N1778" s="7"/>
      <c r="O1778" s="38"/>
      <c r="P1778" s="5"/>
      <c r="Q1778" s="5"/>
      <c r="R1778" s="7"/>
      <c r="S1778" s="38"/>
      <c r="T1778" s="5"/>
      <c r="U1778" s="5"/>
      <c r="V1778" s="55"/>
      <c r="W1778" s="38"/>
      <c r="X1778" s="5"/>
      <c r="Y1778" s="5"/>
      <c r="Z1778" s="55"/>
      <c r="AA1778" s="36">
        <f>IF(Dane!$E$3=1,AO1778+BA1778+BM1778,IF(Dane!$E$3=2,AU1778+BG1778+BS1778,AW1778+BI1778+BU1778))</f>
        <v>0</v>
      </c>
      <c r="AB1778" s="16">
        <f>IF(Dane!$E$3=1,AP1778+BB1778+BN1778,IF(Dane!$E$3=2,AV1778+BH1778+BT1778,AX1778+BJ1778+BV1778))</f>
        <v>0</v>
      </c>
      <c r="AC1778" s="16">
        <f>IF(((K1778*Dane!$C$9)-AA1778)&lt;0,0,(K1778*Dane!$C$9)-AA1778)</f>
        <v>0</v>
      </c>
      <c r="AD1778" s="37">
        <f>IFERROR(IF(((L1778*Dane!$C$9)-AB1778)&lt;0,0,(L1778*Dane!$C$9)-AB1778),0)</f>
        <v>0</v>
      </c>
      <c r="AE1778" s="97"/>
      <c r="AF1778" s="77">
        <f>IF(Dane!$E$3=1,AO1778,IF(Dane!$E$3=2,AU1778,AW1778))</f>
        <v>0</v>
      </c>
      <c r="AG1778" s="77">
        <f>IF(Dane!$E$3=1,AP1778,IF(Dane!$E$3=2,AV1778,AX1778))</f>
        <v>0</v>
      </c>
      <c r="AH1778" s="77">
        <f>IF(Dane!$E$3=1,BA1778,IF(Dane!$E$3=2,BG1778,BI1778))</f>
        <v>0</v>
      </c>
      <c r="AI1778" s="77">
        <f>IF(Dane!$E$3=1,BB1778,IF(Dane!$E$3=2,BH1778,BJ1778))</f>
        <v>0</v>
      </c>
      <c r="AJ1778" s="77">
        <f>IF(Dane!$E$3=1,BM1778,IF(Dane!$E$3=2,BS1778,BU1778))</f>
        <v>0</v>
      </c>
      <c r="AK1778" s="77">
        <f>IF(Dane!$E$3=1,BN1778,IF(Dane!$E$3=2,BT1778,BV1778))</f>
        <v>0</v>
      </c>
      <c r="AL1778" s="24">
        <f t="shared" si="835"/>
        <v>0</v>
      </c>
      <c r="AM1778" s="24">
        <f t="shared" si="836"/>
        <v>0</v>
      </c>
      <c r="AN1778" s="24"/>
      <c r="AO1778" s="24">
        <f t="shared" si="821"/>
        <v>0</v>
      </c>
      <c r="AP1778" s="24">
        <f t="shared" si="837"/>
        <v>0</v>
      </c>
      <c r="AQ1778" s="24">
        <f t="shared" si="822"/>
        <v>0</v>
      </c>
      <c r="AR1778" s="24">
        <f t="shared" si="823"/>
        <v>0</v>
      </c>
      <c r="AS1778" s="24">
        <f t="shared" si="824"/>
        <v>0</v>
      </c>
      <c r="AT1778" s="24">
        <f t="shared" si="838"/>
        <v>0</v>
      </c>
      <c r="AU1778" s="24">
        <f t="shared" si="847"/>
        <v>0</v>
      </c>
      <c r="AV1778" s="24">
        <v>0</v>
      </c>
      <c r="AW1778" s="24">
        <f t="shared" si="850"/>
        <v>0</v>
      </c>
      <c r="AX1778" s="24">
        <v>0</v>
      </c>
      <c r="AY1778" s="24">
        <f t="shared" si="839"/>
        <v>0</v>
      </c>
      <c r="AZ1778" s="24">
        <f t="shared" si="840"/>
        <v>0</v>
      </c>
      <c r="BA1778" s="24">
        <f t="shared" si="825"/>
        <v>0</v>
      </c>
      <c r="BB1778" s="24">
        <f t="shared" si="826"/>
        <v>0</v>
      </c>
      <c r="BC1778" s="24">
        <f t="shared" si="827"/>
        <v>0</v>
      </c>
      <c r="BD1778" s="24">
        <f t="shared" si="828"/>
        <v>0</v>
      </c>
      <c r="BE1778" s="24">
        <f t="shared" si="829"/>
        <v>0</v>
      </c>
      <c r="BF1778" s="24">
        <f t="shared" si="841"/>
        <v>0</v>
      </c>
      <c r="BG1778" s="24">
        <f t="shared" si="848"/>
        <v>0</v>
      </c>
      <c r="BH1778" s="24">
        <v>0</v>
      </c>
      <c r="BI1778" s="24">
        <f t="shared" si="842"/>
        <v>0</v>
      </c>
      <c r="BJ1778" s="24">
        <v>0</v>
      </c>
      <c r="BK1778" s="24">
        <f t="shared" si="843"/>
        <v>0</v>
      </c>
      <c r="BL1778" s="24">
        <f t="shared" si="844"/>
        <v>0</v>
      </c>
      <c r="BM1778" s="24">
        <f t="shared" si="830"/>
        <v>0</v>
      </c>
      <c r="BN1778" s="24">
        <f t="shared" si="831"/>
        <v>0</v>
      </c>
      <c r="BO1778" s="24">
        <f t="shared" si="832"/>
        <v>0</v>
      </c>
      <c r="BP1778" s="24">
        <f t="shared" si="833"/>
        <v>0</v>
      </c>
      <c r="BQ1778" s="24">
        <f t="shared" si="834"/>
        <v>0</v>
      </c>
      <c r="BR1778" s="24">
        <f t="shared" si="845"/>
        <v>0</v>
      </c>
      <c r="BS1778" s="24">
        <f t="shared" si="849"/>
        <v>0</v>
      </c>
      <c r="BT1778" s="24">
        <v>0</v>
      </c>
      <c r="BU1778" s="24">
        <f t="shared" si="846"/>
        <v>0</v>
      </c>
      <c r="BV1778" s="24">
        <v>0</v>
      </c>
    </row>
    <row r="1779" spans="1:74">
      <c r="A1779" s="87">
        <v>1770</v>
      </c>
      <c r="B1779" s="1"/>
      <c r="C1779" s="1"/>
      <c r="D1779" s="2"/>
      <c r="E1779" s="3"/>
      <c r="F1779" s="4"/>
      <c r="G1779" s="5"/>
      <c r="H1779" s="4"/>
      <c r="I1779" s="5"/>
      <c r="J1779" s="6"/>
      <c r="K1779" s="5"/>
      <c r="L1779" s="5"/>
      <c r="M1779" s="5"/>
      <c r="N1779" s="7"/>
      <c r="O1779" s="38"/>
      <c r="P1779" s="5"/>
      <c r="Q1779" s="5"/>
      <c r="R1779" s="7"/>
      <c r="S1779" s="38"/>
      <c r="T1779" s="5"/>
      <c r="U1779" s="5"/>
      <c r="V1779" s="55"/>
      <c r="W1779" s="38"/>
      <c r="X1779" s="5"/>
      <c r="Y1779" s="5"/>
      <c r="Z1779" s="55"/>
      <c r="AA1779" s="36">
        <f>IF(Dane!$E$3=1,AO1779+BA1779+BM1779,IF(Dane!$E$3=2,AU1779+BG1779+BS1779,AW1779+BI1779+BU1779))</f>
        <v>0</v>
      </c>
      <c r="AB1779" s="16">
        <f>IF(Dane!$E$3=1,AP1779+BB1779+BN1779,IF(Dane!$E$3=2,AV1779+BH1779+BT1779,AX1779+BJ1779+BV1779))</f>
        <v>0</v>
      </c>
      <c r="AC1779" s="16">
        <f>IF(((K1779*Dane!$C$9)-AA1779)&lt;0,0,(K1779*Dane!$C$9)-AA1779)</f>
        <v>0</v>
      </c>
      <c r="AD1779" s="37">
        <f>IFERROR(IF(((L1779*Dane!$C$9)-AB1779)&lt;0,0,(L1779*Dane!$C$9)-AB1779),0)</f>
        <v>0</v>
      </c>
      <c r="AE1779" s="97"/>
      <c r="AF1779" s="77">
        <f>IF(Dane!$E$3=1,AO1779,IF(Dane!$E$3=2,AU1779,AW1779))</f>
        <v>0</v>
      </c>
      <c r="AG1779" s="77">
        <f>IF(Dane!$E$3=1,AP1779,IF(Dane!$E$3=2,AV1779,AX1779))</f>
        <v>0</v>
      </c>
      <c r="AH1779" s="77">
        <f>IF(Dane!$E$3=1,BA1779,IF(Dane!$E$3=2,BG1779,BI1779))</f>
        <v>0</v>
      </c>
      <c r="AI1779" s="77">
        <f>IF(Dane!$E$3=1,BB1779,IF(Dane!$E$3=2,BH1779,BJ1779))</f>
        <v>0</v>
      </c>
      <c r="AJ1779" s="77">
        <f>IF(Dane!$E$3=1,BM1779,IF(Dane!$E$3=2,BS1779,BU1779))</f>
        <v>0</v>
      </c>
      <c r="AK1779" s="77">
        <f>IF(Dane!$E$3=1,BN1779,IF(Dane!$E$3=2,BT1779,BV1779))</f>
        <v>0</v>
      </c>
      <c r="AL1779" s="24">
        <f t="shared" si="835"/>
        <v>0</v>
      </c>
      <c r="AM1779" s="24">
        <f t="shared" si="836"/>
        <v>0</v>
      </c>
      <c r="AN1779" s="24"/>
      <c r="AO1779" s="24">
        <f t="shared" si="821"/>
        <v>0</v>
      </c>
      <c r="AP1779" s="24">
        <f t="shared" si="837"/>
        <v>0</v>
      </c>
      <c r="AQ1779" s="24">
        <f t="shared" si="822"/>
        <v>0</v>
      </c>
      <c r="AR1779" s="24">
        <f t="shared" si="823"/>
        <v>0</v>
      </c>
      <c r="AS1779" s="24">
        <f t="shared" si="824"/>
        <v>0</v>
      </c>
      <c r="AT1779" s="24">
        <f t="shared" si="838"/>
        <v>0</v>
      </c>
      <c r="AU1779" s="24">
        <f t="shared" si="847"/>
        <v>0</v>
      </c>
      <c r="AV1779" s="24">
        <v>0</v>
      </c>
      <c r="AW1779" s="24">
        <f t="shared" si="850"/>
        <v>0</v>
      </c>
      <c r="AX1779" s="24">
        <v>0</v>
      </c>
      <c r="AY1779" s="24">
        <f t="shared" si="839"/>
        <v>0</v>
      </c>
      <c r="AZ1779" s="24">
        <f t="shared" si="840"/>
        <v>0</v>
      </c>
      <c r="BA1779" s="24">
        <f t="shared" si="825"/>
        <v>0</v>
      </c>
      <c r="BB1779" s="24">
        <f t="shared" si="826"/>
        <v>0</v>
      </c>
      <c r="BC1779" s="24">
        <f t="shared" si="827"/>
        <v>0</v>
      </c>
      <c r="BD1779" s="24">
        <f t="shared" si="828"/>
        <v>0</v>
      </c>
      <c r="BE1779" s="24">
        <f t="shared" si="829"/>
        <v>0</v>
      </c>
      <c r="BF1779" s="24">
        <f t="shared" si="841"/>
        <v>0</v>
      </c>
      <c r="BG1779" s="24">
        <f t="shared" si="848"/>
        <v>0</v>
      </c>
      <c r="BH1779" s="24">
        <v>0</v>
      </c>
      <c r="BI1779" s="24">
        <f t="shared" si="842"/>
        <v>0</v>
      </c>
      <c r="BJ1779" s="24">
        <v>0</v>
      </c>
      <c r="BK1779" s="24">
        <f t="shared" si="843"/>
        <v>0</v>
      </c>
      <c r="BL1779" s="24">
        <f t="shared" si="844"/>
        <v>0</v>
      </c>
      <c r="BM1779" s="24">
        <f t="shared" si="830"/>
        <v>0</v>
      </c>
      <c r="BN1779" s="24">
        <f t="shared" si="831"/>
        <v>0</v>
      </c>
      <c r="BO1779" s="24">
        <f t="shared" si="832"/>
        <v>0</v>
      </c>
      <c r="BP1779" s="24">
        <f t="shared" si="833"/>
        <v>0</v>
      </c>
      <c r="BQ1779" s="24">
        <f t="shared" si="834"/>
        <v>0</v>
      </c>
      <c r="BR1779" s="24">
        <f t="shared" si="845"/>
        <v>0</v>
      </c>
      <c r="BS1779" s="24">
        <f t="shared" si="849"/>
        <v>0</v>
      </c>
      <c r="BT1779" s="24">
        <v>0</v>
      </c>
      <c r="BU1779" s="24">
        <f t="shared" si="846"/>
        <v>0</v>
      </c>
      <c r="BV1779" s="24">
        <v>0</v>
      </c>
    </row>
    <row r="1780" spans="1:74">
      <c r="A1780" s="87">
        <v>1771</v>
      </c>
      <c r="B1780" s="1"/>
      <c r="C1780" s="1"/>
      <c r="D1780" s="2"/>
      <c r="E1780" s="3"/>
      <c r="F1780" s="4"/>
      <c r="G1780" s="5"/>
      <c r="H1780" s="4"/>
      <c r="I1780" s="5"/>
      <c r="J1780" s="6"/>
      <c r="K1780" s="5"/>
      <c r="L1780" s="5"/>
      <c r="M1780" s="5"/>
      <c r="N1780" s="7"/>
      <c r="O1780" s="38"/>
      <c r="P1780" s="5"/>
      <c r="Q1780" s="5"/>
      <c r="R1780" s="7"/>
      <c r="S1780" s="38"/>
      <c r="T1780" s="5"/>
      <c r="U1780" s="5"/>
      <c r="V1780" s="55"/>
      <c r="W1780" s="38"/>
      <c r="X1780" s="5"/>
      <c r="Y1780" s="5"/>
      <c r="Z1780" s="55"/>
      <c r="AA1780" s="36">
        <f>IF(Dane!$E$3=1,AO1780+BA1780+BM1780,IF(Dane!$E$3=2,AU1780+BG1780+BS1780,AW1780+BI1780+BU1780))</f>
        <v>0</v>
      </c>
      <c r="AB1780" s="16">
        <f>IF(Dane!$E$3=1,AP1780+BB1780+BN1780,IF(Dane!$E$3=2,AV1780+BH1780+BT1780,AX1780+BJ1780+BV1780))</f>
        <v>0</v>
      </c>
      <c r="AC1780" s="16">
        <f>IF(((K1780*Dane!$C$9)-AA1780)&lt;0,0,(K1780*Dane!$C$9)-AA1780)</f>
        <v>0</v>
      </c>
      <c r="AD1780" s="37">
        <f>IFERROR(IF(((L1780*Dane!$C$9)-AB1780)&lt;0,0,(L1780*Dane!$C$9)-AB1780),0)</f>
        <v>0</v>
      </c>
      <c r="AE1780" s="97"/>
      <c r="AF1780" s="77">
        <f>IF(Dane!$E$3=1,AO1780,IF(Dane!$E$3=2,AU1780,AW1780))</f>
        <v>0</v>
      </c>
      <c r="AG1780" s="77">
        <f>IF(Dane!$E$3=1,AP1780,IF(Dane!$E$3=2,AV1780,AX1780))</f>
        <v>0</v>
      </c>
      <c r="AH1780" s="77">
        <f>IF(Dane!$E$3=1,BA1780,IF(Dane!$E$3=2,BG1780,BI1780))</f>
        <v>0</v>
      </c>
      <c r="AI1780" s="77">
        <f>IF(Dane!$E$3=1,BB1780,IF(Dane!$E$3=2,BH1780,BJ1780))</f>
        <v>0</v>
      </c>
      <c r="AJ1780" s="77">
        <f>IF(Dane!$E$3=1,BM1780,IF(Dane!$E$3=2,BS1780,BU1780))</f>
        <v>0</v>
      </c>
      <c r="AK1780" s="77">
        <f>IF(Dane!$E$3=1,BN1780,IF(Dane!$E$3=2,BT1780,BV1780))</f>
        <v>0</v>
      </c>
      <c r="AL1780" s="24">
        <f t="shared" si="835"/>
        <v>0</v>
      </c>
      <c r="AM1780" s="24">
        <f t="shared" si="836"/>
        <v>0</v>
      </c>
      <c r="AN1780" s="24"/>
      <c r="AO1780" s="24">
        <f t="shared" si="821"/>
        <v>0</v>
      </c>
      <c r="AP1780" s="24">
        <f t="shared" si="837"/>
        <v>0</v>
      </c>
      <c r="AQ1780" s="24">
        <f t="shared" si="822"/>
        <v>0</v>
      </c>
      <c r="AR1780" s="24">
        <f t="shared" si="823"/>
        <v>0</v>
      </c>
      <c r="AS1780" s="24">
        <f t="shared" si="824"/>
        <v>0</v>
      </c>
      <c r="AT1780" s="24">
        <f t="shared" si="838"/>
        <v>0</v>
      </c>
      <c r="AU1780" s="24">
        <f t="shared" si="847"/>
        <v>0</v>
      </c>
      <c r="AV1780" s="24">
        <v>0</v>
      </c>
      <c r="AW1780" s="24">
        <f t="shared" si="850"/>
        <v>0</v>
      </c>
      <c r="AX1780" s="24">
        <v>0</v>
      </c>
      <c r="AY1780" s="24">
        <f t="shared" si="839"/>
        <v>0</v>
      </c>
      <c r="AZ1780" s="24">
        <f t="shared" si="840"/>
        <v>0</v>
      </c>
      <c r="BA1780" s="24">
        <f t="shared" si="825"/>
        <v>0</v>
      </c>
      <c r="BB1780" s="24">
        <f t="shared" si="826"/>
        <v>0</v>
      </c>
      <c r="BC1780" s="24">
        <f t="shared" si="827"/>
        <v>0</v>
      </c>
      <c r="BD1780" s="24">
        <f t="shared" si="828"/>
        <v>0</v>
      </c>
      <c r="BE1780" s="24">
        <f t="shared" si="829"/>
        <v>0</v>
      </c>
      <c r="BF1780" s="24">
        <f t="shared" si="841"/>
        <v>0</v>
      </c>
      <c r="BG1780" s="24">
        <f t="shared" si="848"/>
        <v>0</v>
      </c>
      <c r="BH1780" s="24">
        <v>0</v>
      </c>
      <c r="BI1780" s="24">
        <f t="shared" si="842"/>
        <v>0</v>
      </c>
      <c r="BJ1780" s="24">
        <v>0</v>
      </c>
      <c r="BK1780" s="24">
        <f t="shared" si="843"/>
        <v>0</v>
      </c>
      <c r="BL1780" s="24">
        <f t="shared" si="844"/>
        <v>0</v>
      </c>
      <c r="BM1780" s="24">
        <f t="shared" si="830"/>
        <v>0</v>
      </c>
      <c r="BN1780" s="24">
        <f t="shared" si="831"/>
        <v>0</v>
      </c>
      <c r="BO1780" s="24">
        <f t="shared" si="832"/>
        <v>0</v>
      </c>
      <c r="BP1780" s="24">
        <f t="shared" si="833"/>
        <v>0</v>
      </c>
      <c r="BQ1780" s="24">
        <f t="shared" si="834"/>
        <v>0</v>
      </c>
      <c r="BR1780" s="24">
        <f t="shared" si="845"/>
        <v>0</v>
      </c>
      <c r="BS1780" s="24">
        <f t="shared" si="849"/>
        <v>0</v>
      </c>
      <c r="BT1780" s="24">
        <v>0</v>
      </c>
      <c r="BU1780" s="24">
        <f t="shared" si="846"/>
        <v>0</v>
      </c>
      <c r="BV1780" s="24">
        <v>0</v>
      </c>
    </row>
    <row r="1781" spans="1:74">
      <c r="A1781" s="87">
        <v>1772</v>
      </c>
      <c r="B1781" s="1"/>
      <c r="C1781" s="1"/>
      <c r="D1781" s="2"/>
      <c r="E1781" s="3"/>
      <c r="F1781" s="4"/>
      <c r="G1781" s="5"/>
      <c r="H1781" s="4"/>
      <c r="I1781" s="5"/>
      <c r="J1781" s="6"/>
      <c r="K1781" s="5"/>
      <c r="L1781" s="5"/>
      <c r="M1781" s="5"/>
      <c r="N1781" s="7"/>
      <c r="O1781" s="38"/>
      <c r="P1781" s="5"/>
      <c r="Q1781" s="5"/>
      <c r="R1781" s="7"/>
      <c r="S1781" s="38"/>
      <c r="T1781" s="5"/>
      <c r="U1781" s="5"/>
      <c r="V1781" s="55"/>
      <c r="W1781" s="38"/>
      <c r="X1781" s="5"/>
      <c r="Y1781" s="5"/>
      <c r="Z1781" s="55"/>
      <c r="AA1781" s="36">
        <f>IF(Dane!$E$3=1,AO1781+BA1781+BM1781,IF(Dane!$E$3=2,AU1781+BG1781+BS1781,AW1781+BI1781+BU1781))</f>
        <v>0</v>
      </c>
      <c r="AB1781" s="16">
        <f>IF(Dane!$E$3=1,AP1781+BB1781+BN1781,IF(Dane!$E$3=2,AV1781+BH1781+BT1781,AX1781+BJ1781+BV1781))</f>
        <v>0</v>
      </c>
      <c r="AC1781" s="16">
        <f>IF(((K1781*Dane!$C$9)-AA1781)&lt;0,0,(K1781*Dane!$C$9)-AA1781)</f>
        <v>0</v>
      </c>
      <c r="AD1781" s="37">
        <f>IFERROR(IF(((L1781*Dane!$C$9)-AB1781)&lt;0,0,(L1781*Dane!$C$9)-AB1781),0)</f>
        <v>0</v>
      </c>
      <c r="AE1781" s="97"/>
      <c r="AF1781" s="77">
        <f>IF(Dane!$E$3=1,AO1781,IF(Dane!$E$3=2,AU1781,AW1781))</f>
        <v>0</v>
      </c>
      <c r="AG1781" s="77">
        <f>IF(Dane!$E$3=1,AP1781,IF(Dane!$E$3=2,AV1781,AX1781))</f>
        <v>0</v>
      </c>
      <c r="AH1781" s="77">
        <f>IF(Dane!$E$3=1,BA1781,IF(Dane!$E$3=2,BG1781,BI1781))</f>
        <v>0</v>
      </c>
      <c r="AI1781" s="77">
        <f>IF(Dane!$E$3=1,BB1781,IF(Dane!$E$3=2,BH1781,BJ1781))</f>
        <v>0</v>
      </c>
      <c r="AJ1781" s="77">
        <f>IF(Dane!$E$3=1,BM1781,IF(Dane!$E$3=2,BS1781,BU1781))</f>
        <v>0</v>
      </c>
      <c r="AK1781" s="77">
        <f>IF(Dane!$E$3=1,BN1781,IF(Dane!$E$3=2,BT1781,BV1781))</f>
        <v>0</v>
      </c>
      <c r="AL1781" s="24">
        <f t="shared" si="835"/>
        <v>0</v>
      </c>
      <c r="AM1781" s="24">
        <f t="shared" si="836"/>
        <v>0</v>
      </c>
      <c r="AN1781" s="24"/>
      <c r="AO1781" s="24">
        <f t="shared" si="821"/>
        <v>0</v>
      </c>
      <c r="AP1781" s="24">
        <f t="shared" si="837"/>
        <v>0</v>
      </c>
      <c r="AQ1781" s="24">
        <f t="shared" si="822"/>
        <v>0</v>
      </c>
      <c r="AR1781" s="24">
        <f t="shared" si="823"/>
        <v>0</v>
      </c>
      <c r="AS1781" s="24">
        <f t="shared" si="824"/>
        <v>0</v>
      </c>
      <c r="AT1781" s="24">
        <f t="shared" si="838"/>
        <v>0</v>
      </c>
      <c r="AU1781" s="24">
        <f t="shared" si="847"/>
        <v>0</v>
      </c>
      <c r="AV1781" s="24">
        <v>0</v>
      </c>
      <c r="AW1781" s="24">
        <f t="shared" si="850"/>
        <v>0</v>
      </c>
      <c r="AX1781" s="24">
        <v>0</v>
      </c>
      <c r="AY1781" s="24">
        <f t="shared" si="839"/>
        <v>0</v>
      </c>
      <c r="AZ1781" s="24">
        <f t="shared" si="840"/>
        <v>0</v>
      </c>
      <c r="BA1781" s="24">
        <f t="shared" si="825"/>
        <v>0</v>
      </c>
      <c r="BB1781" s="24">
        <f t="shared" si="826"/>
        <v>0</v>
      </c>
      <c r="BC1781" s="24">
        <f t="shared" si="827"/>
        <v>0</v>
      </c>
      <c r="BD1781" s="24">
        <f t="shared" si="828"/>
        <v>0</v>
      </c>
      <c r="BE1781" s="24">
        <f t="shared" si="829"/>
        <v>0</v>
      </c>
      <c r="BF1781" s="24">
        <f t="shared" si="841"/>
        <v>0</v>
      </c>
      <c r="BG1781" s="24">
        <f t="shared" si="848"/>
        <v>0</v>
      </c>
      <c r="BH1781" s="24">
        <v>0</v>
      </c>
      <c r="BI1781" s="24">
        <f t="shared" si="842"/>
        <v>0</v>
      </c>
      <c r="BJ1781" s="24">
        <v>0</v>
      </c>
      <c r="BK1781" s="24">
        <f t="shared" si="843"/>
        <v>0</v>
      </c>
      <c r="BL1781" s="24">
        <f t="shared" si="844"/>
        <v>0</v>
      </c>
      <c r="BM1781" s="24">
        <f t="shared" si="830"/>
        <v>0</v>
      </c>
      <c r="BN1781" s="24">
        <f t="shared" si="831"/>
        <v>0</v>
      </c>
      <c r="BO1781" s="24">
        <f t="shared" si="832"/>
        <v>0</v>
      </c>
      <c r="BP1781" s="24">
        <f t="shared" si="833"/>
        <v>0</v>
      </c>
      <c r="BQ1781" s="24">
        <f t="shared" si="834"/>
        <v>0</v>
      </c>
      <c r="BR1781" s="24">
        <f t="shared" si="845"/>
        <v>0</v>
      </c>
      <c r="BS1781" s="24">
        <f t="shared" si="849"/>
        <v>0</v>
      </c>
      <c r="BT1781" s="24">
        <v>0</v>
      </c>
      <c r="BU1781" s="24">
        <f t="shared" si="846"/>
        <v>0</v>
      </c>
      <c r="BV1781" s="24">
        <v>0</v>
      </c>
    </row>
    <row r="1782" spans="1:74">
      <c r="A1782" s="87">
        <v>1773</v>
      </c>
      <c r="B1782" s="1"/>
      <c r="C1782" s="1"/>
      <c r="D1782" s="2"/>
      <c r="E1782" s="3"/>
      <c r="F1782" s="4"/>
      <c r="G1782" s="5"/>
      <c r="H1782" s="4"/>
      <c r="I1782" s="5"/>
      <c r="J1782" s="6"/>
      <c r="K1782" s="5"/>
      <c r="L1782" s="5"/>
      <c r="M1782" s="5"/>
      <c r="N1782" s="7"/>
      <c r="O1782" s="38"/>
      <c r="P1782" s="5"/>
      <c r="Q1782" s="5"/>
      <c r="R1782" s="7"/>
      <c r="S1782" s="38"/>
      <c r="T1782" s="5"/>
      <c r="U1782" s="5"/>
      <c r="V1782" s="55"/>
      <c r="W1782" s="38"/>
      <c r="X1782" s="5"/>
      <c r="Y1782" s="5"/>
      <c r="Z1782" s="55"/>
      <c r="AA1782" s="36">
        <f>IF(Dane!$E$3=1,AO1782+BA1782+BM1782,IF(Dane!$E$3=2,AU1782+BG1782+BS1782,AW1782+BI1782+BU1782))</f>
        <v>0</v>
      </c>
      <c r="AB1782" s="16">
        <f>IF(Dane!$E$3=1,AP1782+BB1782+BN1782,IF(Dane!$E$3=2,AV1782+BH1782+BT1782,AX1782+BJ1782+BV1782))</f>
        <v>0</v>
      </c>
      <c r="AC1782" s="16">
        <f>IF(((K1782*Dane!$C$9)-AA1782)&lt;0,0,(K1782*Dane!$C$9)-AA1782)</f>
        <v>0</v>
      </c>
      <c r="AD1782" s="37">
        <f>IFERROR(IF(((L1782*Dane!$C$9)-AB1782)&lt;0,0,(L1782*Dane!$C$9)-AB1782),0)</f>
        <v>0</v>
      </c>
      <c r="AE1782" s="97"/>
      <c r="AF1782" s="77">
        <f>IF(Dane!$E$3=1,AO1782,IF(Dane!$E$3=2,AU1782,AW1782))</f>
        <v>0</v>
      </c>
      <c r="AG1782" s="77">
        <f>IF(Dane!$E$3=1,AP1782,IF(Dane!$E$3=2,AV1782,AX1782))</f>
        <v>0</v>
      </c>
      <c r="AH1782" s="77">
        <f>IF(Dane!$E$3=1,BA1782,IF(Dane!$E$3=2,BG1782,BI1782))</f>
        <v>0</v>
      </c>
      <c r="AI1782" s="77">
        <f>IF(Dane!$E$3=1,BB1782,IF(Dane!$E$3=2,BH1782,BJ1782))</f>
        <v>0</v>
      </c>
      <c r="AJ1782" s="77">
        <f>IF(Dane!$E$3=1,BM1782,IF(Dane!$E$3=2,BS1782,BU1782))</f>
        <v>0</v>
      </c>
      <c r="AK1782" s="77">
        <f>IF(Dane!$E$3=1,BN1782,IF(Dane!$E$3=2,BT1782,BV1782))</f>
        <v>0</v>
      </c>
      <c r="AL1782" s="24">
        <f t="shared" si="835"/>
        <v>0</v>
      </c>
      <c r="AM1782" s="24">
        <f t="shared" si="836"/>
        <v>0</v>
      </c>
      <c r="AN1782" s="24"/>
      <c r="AO1782" s="24">
        <f t="shared" si="821"/>
        <v>0</v>
      </c>
      <c r="AP1782" s="24">
        <f t="shared" si="837"/>
        <v>0</v>
      </c>
      <c r="AQ1782" s="24">
        <f t="shared" si="822"/>
        <v>0</v>
      </c>
      <c r="AR1782" s="24">
        <f t="shared" si="823"/>
        <v>0</v>
      </c>
      <c r="AS1782" s="24">
        <f t="shared" si="824"/>
        <v>0</v>
      </c>
      <c r="AT1782" s="24">
        <f t="shared" si="838"/>
        <v>0</v>
      </c>
      <c r="AU1782" s="24">
        <f t="shared" si="847"/>
        <v>0</v>
      </c>
      <c r="AV1782" s="24">
        <v>0</v>
      </c>
      <c r="AW1782" s="24">
        <f t="shared" si="850"/>
        <v>0</v>
      </c>
      <c r="AX1782" s="24">
        <v>0</v>
      </c>
      <c r="AY1782" s="24">
        <f t="shared" si="839"/>
        <v>0</v>
      </c>
      <c r="AZ1782" s="24">
        <f t="shared" si="840"/>
        <v>0</v>
      </c>
      <c r="BA1782" s="24">
        <f t="shared" si="825"/>
        <v>0</v>
      </c>
      <c r="BB1782" s="24">
        <f t="shared" si="826"/>
        <v>0</v>
      </c>
      <c r="BC1782" s="24">
        <f t="shared" si="827"/>
        <v>0</v>
      </c>
      <c r="BD1782" s="24">
        <f t="shared" si="828"/>
        <v>0</v>
      </c>
      <c r="BE1782" s="24">
        <f t="shared" si="829"/>
        <v>0</v>
      </c>
      <c r="BF1782" s="24">
        <f t="shared" si="841"/>
        <v>0</v>
      </c>
      <c r="BG1782" s="24">
        <f t="shared" si="848"/>
        <v>0</v>
      </c>
      <c r="BH1782" s="24">
        <v>0</v>
      </c>
      <c r="BI1782" s="24">
        <f t="shared" si="842"/>
        <v>0</v>
      </c>
      <c r="BJ1782" s="24">
        <v>0</v>
      </c>
      <c r="BK1782" s="24">
        <f t="shared" si="843"/>
        <v>0</v>
      </c>
      <c r="BL1782" s="24">
        <f t="shared" si="844"/>
        <v>0</v>
      </c>
      <c r="BM1782" s="24">
        <f t="shared" si="830"/>
        <v>0</v>
      </c>
      <c r="BN1782" s="24">
        <f t="shared" si="831"/>
        <v>0</v>
      </c>
      <c r="BO1782" s="24">
        <f t="shared" si="832"/>
        <v>0</v>
      </c>
      <c r="BP1782" s="24">
        <f t="shared" si="833"/>
        <v>0</v>
      </c>
      <c r="BQ1782" s="24">
        <f t="shared" si="834"/>
        <v>0</v>
      </c>
      <c r="BR1782" s="24">
        <f t="shared" si="845"/>
        <v>0</v>
      </c>
      <c r="BS1782" s="24">
        <f t="shared" si="849"/>
        <v>0</v>
      </c>
      <c r="BT1782" s="24">
        <v>0</v>
      </c>
      <c r="BU1782" s="24">
        <f t="shared" si="846"/>
        <v>0</v>
      </c>
      <c r="BV1782" s="24">
        <v>0</v>
      </c>
    </row>
    <row r="1783" spans="1:74">
      <c r="A1783" s="87">
        <v>1774</v>
      </c>
      <c r="B1783" s="1"/>
      <c r="C1783" s="1"/>
      <c r="D1783" s="2"/>
      <c r="E1783" s="3"/>
      <c r="F1783" s="4"/>
      <c r="G1783" s="5"/>
      <c r="H1783" s="4"/>
      <c r="I1783" s="5"/>
      <c r="J1783" s="6"/>
      <c r="K1783" s="5"/>
      <c r="L1783" s="5"/>
      <c r="M1783" s="5"/>
      <c r="N1783" s="7"/>
      <c r="O1783" s="38"/>
      <c r="P1783" s="5"/>
      <c r="Q1783" s="5"/>
      <c r="R1783" s="7"/>
      <c r="S1783" s="38"/>
      <c r="T1783" s="5"/>
      <c r="U1783" s="5"/>
      <c r="V1783" s="55"/>
      <c r="W1783" s="38"/>
      <c r="X1783" s="5"/>
      <c r="Y1783" s="5"/>
      <c r="Z1783" s="55"/>
      <c r="AA1783" s="36">
        <f>IF(Dane!$E$3=1,AO1783+BA1783+BM1783,IF(Dane!$E$3=2,AU1783+BG1783+BS1783,AW1783+BI1783+BU1783))</f>
        <v>0</v>
      </c>
      <c r="AB1783" s="16">
        <f>IF(Dane!$E$3=1,AP1783+BB1783+BN1783,IF(Dane!$E$3=2,AV1783+BH1783+BT1783,AX1783+BJ1783+BV1783))</f>
        <v>0</v>
      </c>
      <c r="AC1783" s="16">
        <f>IF(((K1783*Dane!$C$9)-AA1783)&lt;0,0,(K1783*Dane!$C$9)-AA1783)</f>
        <v>0</v>
      </c>
      <c r="AD1783" s="37">
        <f>IFERROR(IF(((L1783*Dane!$C$9)-AB1783)&lt;0,0,(L1783*Dane!$C$9)-AB1783),0)</f>
        <v>0</v>
      </c>
      <c r="AE1783" s="97"/>
      <c r="AF1783" s="77">
        <f>IF(Dane!$E$3=1,AO1783,IF(Dane!$E$3=2,AU1783,AW1783))</f>
        <v>0</v>
      </c>
      <c r="AG1783" s="77">
        <f>IF(Dane!$E$3=1,AP1783,IF(Dane!$E$3=2,AV1783,AX1783))</f>
        <v>0</v>
      </c>
      <c r="AH1783" s="77">
        <f>IF(Dane!$E$3=1,BA1783,IF(Dane!$E$3=2,BG1783,BI1783))</f>
        <v>0</v>
      </c>
      <c r="AI1783" s="77">
        <f>IF(Dane!$E$3=1,BB1783,IF(Dane!$E$3=2,BH1783,BJ1783))</f>
        <v>0</v>
      </c>
      <c r="AJ1783" s="77">
        <f>IF(Dane!$E$3=1,BM1783,IF(Dane!$E$3=2,BS1783,BU1783))</f>
        <v>0</v>
      </c>
      <c r="AK1783" s="77">
        <f>IF(Dane!$E$3=1,BN1783,IF(Dane!$E$3=2,BT1783,BV1783))</f>
        <v>0</v>
      </c>
      <c r="AL1783" s="24">
        <f t="shared" si="835"/>
        <v>0</v>
      </c>
      <c r="AM1783" s="24">
        <f t="shared" si="836"/>
        <v>0</v>
      </c>
      <c r="AN1783" s="24"/>
      <c r="AO1783" s="24">
        <f t="shared" si="821"/>
        <v>0</v>
      </c>
      <c r="AP1783" s="24">
        <f t="shared" si="837"/>
        <v>0</v>
      </c>
      <c r="AQ1783" s="24">
        <f t="shared" si="822"/>
        <v>0</v>
      </c>
      <c r="AR1783" s="24">
        <f t="shared" si="823"/>
        <v>0</v>
      </c>
      <c r="AS1783" s="24">
        <f t="shared" si="824"/>
        <v>0</v>
      </c>
      <c r="AT1783" s="24">
        <f t="shared" si="838"/>
        <v>0</v>
      </c>
      <c r="AU1783" s="24">
        <f t="shared" si="847"/>
        <v>0</v>
      </c>
      <c r="AV1783" s="24">
        <v>0</v>
      </c>
      <c r="AW1783" s="24">
        <f t="shared" si="850"/>
        <v>0</v>
      </c>
      <c r="AX1783" s="24">
        <v>0</v>
      </c>
      <c r="AY1783" s="24">
        <f t="shared" si="839"/>
        <v>0</v>
      </c>
      <c r="AZ1783" s="24">
        <f t="shared" si="840"/>
        <v>0</v>
      </c>
      <c r="BA1783" s="24">
        <f t="shared" si="825"/>
        <v>0</v>
      </c>
      <c r="BB1783" s="24">
        <f t="shared" si="826"/>
        <v>0</v>
      </c>
      <c r="BC1783" s="24">
        <f t="shared" si="827"/>
        <v>0</v>
      </c>
      <c r="BD1783" s="24">
        <f t="shared" si="828"/>
        <v>0</v>
      </c>
      <c r="BE1783" s="24">
        <f t="shared" si="829"/>
        <v>0</v>
      </c>
      <c r="BF1783" s="24">
        <f t="shared" si="841"/>
        <v>0</v>
      </c>
      <c r="BG1783" s="24">
        <f t="shared" si="848"/>
        <v>0</v>
      </c>
      <c r="BH1783" s="24">
        <v>0</v>
      </c>
      <c r="BI1783" s="24">
        <f t="shared" si="842"/>
        <v>0</v>
      </c>
      <c r="BJ1783" s="24">
        <v>0</v>
      </c>
      <c r="BK1783" s="24">
        <f t="shared" si="843"/>
        <v>0</v>
      </c>
      <c r="BL1783" s="24">
        <f t="shared" si="844"/>
        <v>0</v>
      </c>
      <c r="BM1783" s="24">
        <f t="shared" si="830"/>
        <v>0</v>
      </c>
      <c r="BN1783" s="24">
        <f t="shared" si="831"/>
        <v>0</v>
      </c>
      <c r="BO1783" s="24">
        <f t="shared" si="832"/>
        <v>0</v>
      </c>
      <c r="BP1783" s="24">
        <f t="shared" si="833"/>
        <v>0</v>
      </c>
      <c r="BQ1783" s="24">
        <f t="shared" si="834"/>
        <v>0</v>
      </c>
      <c r="BR1783" s="24">
        <f t="shared" si="845"/>
        <v>0</v>
      </c>
      <c r="BS1783" s="24">
        <f t="shared" si="849"/>
        <v>0</v>
      </c>
      <c r="BT1783" s="24">
        <v>0</v>
      </c>
      <c r="BU1783" s="24">
        <f t="shared" si="846"/>
        <v>0</v>
      </c>
      <c r="BV1783" s="24">
        <v>0</v>
      </c>
    </row>
    <row r="1784" spans="1:74">
      <c r="A1784" s="87">
        <v>1775</v>
      </c>
      <c r="B1784" s="1"/>
      <c r="C1784" s="1"/>
      <c r="D1784" s="2"/>
      <c r="E1784" s="3"/>
      <c r="F1784" s="4"/>
      <c r="G1784" s="5"/>
      <c r="H1784" s="4"/>
      <c r="I1784" s="5"/>
      <c r="J1784" s="6"/>
      <c r="K1784" s="5"/>
      <c r="L1784" s="5"/>
      <c r="M1784" s="5"/>
      <c r="N1784" s="7"/>
      <c r="O1784" s="38"/>
      <c r="P1784" s="5"/>
      <c r="Q1784" s="5"/>
      <c r="R1784" s="7"/>
      <c r="S1784" s="38"/>
      <c r="T1784" s="5"/>
      <c r="U1784" s="5"/>
      <c r="V1784" s="55"/>
      <c r="W1784" s="38"/>
      <c r="X1784" s="5"/>
      <c r="Y1784" s="5"/>
      <c r="Z1784" s="55"/>
      <c r="AA1784" s="36">
        <f>IF(Dane!$E$3=1,AO1784+BA1784+BM1784,IF(Dane!$E$3=2,AU1784+BG1784+BS1784,AW1784+BI1784+BU1784))</f>
        <v>0</v>
      </c>
      <c r="AB1784" s="16">
        <f>IF(Dane!$E$3=1,AP1784+BB1784+BN1784,IF(Dane!$E$3=2,AV1784+BH1784+BT1784,AX1784+BJ1784+BV1784))</f>
        <v>0</v>
      </c>
      <c r="AC1784" s="16">
        <f>IF(((K1784*Dane!$C$9)-AA1784)&lt;0,0,(K1784*Dane!$C$9)-AA1784)</f>
        <v>0</v>
      </c>
      <c r="AD1784" s="37">
        <f>IFERROR(IF(((L1784*Dane!$C$9)-AB1784)&lt;0,0,(L1784*Dane!$C$9)-AB1784),0)</f>
        <v>0</v>
      </c>
      <c r="AE1784" s="97"/>
      <c r="AF1784" s="77">
        <f>IF(Dane!$E$3=1,AO1784,IF(Dane!$E$3=2,AU1784,AW1784))</f>
        <v>0</v>
      </c>
      <c r="AG1784" s="77">
        <f>IF(Dane!$E$3=1,AP1784,IF(Dane!$E$3=2,AV1784,AX1784))</f>
        <v>0</v>
      </c>
      <c r="AH1784" s="77">
        <f>IF(Dane!$E$3=1,BA1784,IF(Dane!$E$3=2,BG1784,BI1784))</f>
        <v>0</v>
      </c>
      <c r="AI1784" s="77">
        <f>IF(Dane!$E$3=1,BB1784,IF(Dane!$E$3=2,BH1784,BJ1784))</f>
        <v>0</v>
      </c>
      <c r="AJ1784" s="77">
        <f>IF(Dane!$E$3=1,BM1784,IF(Dane!$E$3=2,BS1784,BU1784))</f>
        <v>0</v>
      </c>
      <c r="AK1784" s="77">
        <f>IF(Dane!$E$3=1,BN1784,IF(Dane!$E$3=2,BT1784,BV1784))</f>
        <v>0</v>
      </c>
      <c r="AL1784" s="24">
        <f t="shared" si="835"/>
        <v>0</v>
      </c>
      <c r="AM1784" s="24">
        <f t="shared" si="836"/>
        <v>0</v>
      </c>
      <c r="AN1784" s="24"/>
      <c r="AO1784" s="24">
        <f t="shared" si="821"/>
        <v>0</v>
      </c>
      <c r="AP1784" s="24">
        <f t="shared" si="837"/>
        <v>0</v>
      </c>
      <c r="AQ1784" s="24">
        <f t="shared" si="822"/>
        <v>0</v>
      </c>
      <c r="AR1784" s="24">
        <f t="shared" si="823"/>
        <v>0</v>
      </c>
      <c r="AS1784" s="24">
        <f t="shared" si="824"/>
        <v>0</v>
      </c>
      <c r="AT1784" s="24">
        <f t="shared" si="838"/>
        <v>0</v>
      </c>
      <c r="AU1784" s="24">
        <f t="shared" si="847"/>
        <v>0</v>
      </c>
      <c r="AV1784" s="24">
        <v>0</v>
      </c>
      <c r="AW1784" s="24">
        <f t="shared" si="850"/>
        <v>0</v>
      </c>
      <c r="AX1784" s="24">
        <v>0</v>
      </c>
      <c r="AY1784" s="24">
        <f t="shared" si="839"/>
        <v>0</v>
      </c>
      <c r="AZ1784" s="24">
        <f t="shared" si="840"/>
        <v>0</v>
      </c>
      <c r="BA1784" s="24">
        <f t="shared" si="825"/>
        <v>0</v>
      </c>
      <c r="BB1784" s="24">
        <f t="shared" si="826"/>
        <v>0</v>
      </c>
      <c r="BC1784" s="24">
        <f t="shared" si="827"/>
        <v>0</v>
      </c>
      <c r="BD1784" s="24">
        <f t="shared" si="828"/>
        <v>0</v>
      </c>
      <c r="BE1784" s="24">
        <f t="shared" si="829"/>
        <v>0</v>
      </c>
      <c r="BF1784" s="24">
        <f t="shared" si="841"/>
        <v>0</v>
      </c>
      <c r="BG1784" s="24">
        <f t="shared" si="848"/>
        <v>0</v>
      </c>
      <c r="BH1784" s="24">
        <v>0</v>
      </c>
      <c r="BI1784" s="24">
        <f t="shared" si="842"/>
        <v>0</v>
      </c>
      <c r="BJ1784" s="24">
        <v>0</v>
      </c>
      <c r="BK1784" s="24">
        <f t="shared" si="843"/>
        <v>0</v>
      </c>
      <c r="BL1784" s="24">
        <f t="shared" si="844"/>
        <v>0</v>
      </c>
      <c r="BM1784" s="24">
        <f t="shared" si="830"/>
        <v>0</v>
      </c>
      <c r="BN1784" s="24">
        <f t="shared" si="831"/>
        <v>0</v>
      </c>
      <c r="BO1784" s="24">
        <f t="shared" si="832"/>
        <v>0</v>
      </c>
      <c r="BP1784" s="24">
        <f t="shared" si="833"/>
        <v>0</v>
      </c>
      <c r="BQ1784" s="24">
        <f t="shared" si="834"/>
        <v>0</v>
      </c>
      <c r="BR1784" s="24">
        <f t="shared" si="845"/>
        <v>0</v>
      </c>
      <c r="BS1784" s="24">
        <f t="shared" si="849"/>
        <v>0</v>
      </c>
      <c r="BT1784" s="24">
        <v>0</v>
      </c>
      <c r="BU1784" s="24">
        <f t="shared" si="846"/>
        <v>0</v>
      </c>
      <c r="BV1784" s="24">
        <v>0</v>
      </c>
    </row>
    <row r="1785" spans="1:74">
      <c r="A1785" s="87">
        <v>1776</v>
      </c>
      <c r="B1785" s="1"/>
      <c r="C1785" s="1"/>
      <c r="D1785" s="2"/>
      <c r="E1785" s="3"/>
      <c r="F1785" s="4"/>
      <c r="G1785" s="5"/>
      <c r="H1785" s="4"/>
      <c r="I1785" s="5"/>
      <c r="J1785" s="6"/>
      <c r="K1785" s="5"/>
      <c r="L1785" s="5"/>
      <c r="M1785" s="5"/>
      <c r="N1785" s="7"/>
      <c r="O1785" s="38"/>
      <c r="P1785" s="5"/>
      <c r="Q1785" s="5"/>
      <c r="R1785" s="7"/>
      <c r="S1785" s="38"/>
      <c r="T1785" s="5"/>
      <c r="U1785" s="5"/>
      <c r="V1785" s="55"/>
      <c r="W1785" s="38"/>
      <c r="X1785" s="5"/>
      <c r="Y1785" s="5"/>
      <c r="Z1785" s="55"/>
      <c r="AA1785" s="36">
        <f>IF(Dane!$E$3=1,AO1785+BA1785+BM1785,IF(Dane!$E$3=2,AU1785+BG1785+BS1785,AW1785+BI1785+BU1785))</f>
        <v>0</v>
      </c>
      <c r="AB1785" s="16">
        <f>IF(Dane!$E$3=1,AP1785+BB1785+BN1785,IF(Dane!$E$3=2,AV1785+BH1785+BT1785,AX1785+BJ1785+BV1785))</f>
        <v>0</v>
      </c>
      <c r="AC1785" s="16">
        <f>IF(((K1785*Dane!$C$9)-AA1785)&lt;0,0,(K1785*Dane!$C$9)-AA1785)</f>
        <v>0</v>
      </c>
      <c r="AD1785" s="37">
        <f>IFERROR(IF(((L1785*Dane!$C$9)-AB1785)&lt;0,0,(L1785*Dane!$C$9)-AB1785),0)</f>
        <v>0</v>
      </c>
      <c r="AE1785" s="97"/>
      <c r="AF1785" s="77">
        <f>IF(Dane!$E$3=1,AO1785,IF(Dane!$E$3=2,AU1785,AW1785))</f>
        <v>0</v>
      </c>
      <c r="AG1785" s="77">
        <f>IF(Dane!$E$3=1,AP1785,IF(Dane!$E$3=2,AV1785,AX1785))</f>
        <v>0</v>
      </c>
      <c r="AH1785" s="77">
        <f>IF(Dane!$E$3=1,BA1785,IF(Dane!$E$3=2,BG1785,BI1785))</f>
        <v>0</v>
      </c>
      <c r="AI1785" s="77">
        <f>IF(Dane!$E$3=1,BB1785,IF(Dane!$E$3=2,BH1785,BJ1785))</f>
        <v>0</v>
      </c>
      <c r="AJ1785" s="77">
        <f>IF(Dane!$E$3=1,BM1785,IF(Dane!$E$3=2,BS1785,BU1785))</f>
        <v>0</v>
      </c>
      <c r="AK1785" s="77">
        <f>IF(Dane!$E$3=1,BN1785,IF(Dane!$E$3=2,BT1785,BV1785))</f>
        <v>0</v>
      </c>
      <c r="AL1785" s="24">
        <f t="shared" si="835"/>
        <v>0</v>
      </c>
      <c r="AM1785" s="24">
        <f t="shared" si="836"/>
        <v>0</v>
      </c>
      <c r="AN1785" s="24"/>
      <c r="AO1785" s="24">
        <f t="shared" si="821"/>
        <v>0</v>
      </c>
      <c r="AP1785" s="24">
        <f t="shared" si="837"/>
        <v>0</v>
      </c>
      <c r="AQ1785" s="24">
        <f t="shared" si="822"/>
        <v>0</v>
      </c>
      <c r="AR1785" s="24">
        <f t="shared" si="823"/>
        <v>0</v>
      </c>
      <c r="AS1785" s="24">
        <f t="shared" si="824"/>
        <v>0</v>
      </c>
      <c r="AT1785" s="24">
        <f t="shared" si="838"/>
        <v>0</v>
      </c>
      <c r="AU1785" s="24">
        <f t="shared" si="847"/>
        <v>0</v>
      </c>
      <c r="AV1785" s="24">
        <v>0</v>
      </c>
      <c r="AW1785" s="24">
        <f t="shared" si="850"/>
        <v>0</v>
      </c>
      <c r="AX1785" s="24">
        <v>0</v>
      </c>
      <c r="AY1785" s="24">
        <f t="shared" si="839"/>
        <v>0</v>
      </c>
      <c r="AZ1785" s="24">
        <f t="shared" si="840"/>
        <v>0</v>
      </c>
      <c r="BA1785" s="24">
        <f t="shared" si="825"/>
        <v>0</v>
      </c>
      <c r="BB1785" s="24">
        <f t="shared" si="826"/>
        <v>0</v>
      </c>
      <c r="BC1785" s="24">
        <f t="shared" si="827"/>
        <v>0</v>
      </c>
      <c r="BD1785" s="24">
        <f t="shared" si="828"/>
        <v>0</v>
      </c>
      <c r="BE1785" s="24">
        <f t="shared" si="829"/>
        <v>0</v>
      </c>
      <c r="BF1785" s="24">
        <f t="shared" si="841"/>
        <v>0</v>
      </c>
      <c r="BG1785" s="24">
        <f t="shared" si="848"/>
        <v>0</v>
      </c>
      <c r="BH1785" s="24">
        <v>0</v>
      </c>
      <c r="BI1785" s="24">
        <f t="shared" si="842"/>
        <v>0</v>
      </c>
      <c r="BJ1785" s="24">
        <v>0</v>
      </c>
      <c r="BK1785" s="24">
        <f t="shared" si="843"/>
        <v>0</v>
      </c>
      <c r="BL1785" s="24">
        <f t="shared" si="844"/>
        <v>0</v>
      </c>
      <c r="BM1785" s="24">
        <f t="shared" si="830"/>
        <v>0</v>
      </c>
      <c r="BN1785" s="24">
        <f t="shared" si="831"/>
        <v>0</v>
      </c>
      <c r="BO1785" s="24">
        <f t="shared" si="832"/>
        <v>0</v>
      </c>
      <c r="BP1785" s="24">
        <f t="shared" si="833"/>
        <v>0</v>
      </c>
      <c r="BQ1785" s="24">
        <f t="shared" si="834"/>
        <v>0</v>
      </c>
      <c r="BR1785" s="24">
        <f t="shared" si="845"/>
        <v>0</v>
      </c>
      <c r="BS1785" s="24">
        <f t="shared" si="849"/>
        <v>0</v>
      </c>
      <c r="BT1785" s="24">
        <v>0</v>
      </c>
      <c r="BU1785" s="24">
        <f t="shared" si="846"/>
        <v>0</v>
      </c>
      <c r="BV1785" s="24">
        <v>0</v>
      </c>
    </row>
    <row r="1786" spans="1:74">
      <c r="A1786" s="87">
        <v>1777</v>
      </c>
      <c r="B1786" s="1"/>
      <c r="C1786" s="1"/>
      <c r="D1786" s="2"/>
      <c r="E1786" s="3"/>
      <c r="F1786" s="4"/>
      <c r="G1786" s="5"/>
      <c r="H1786" s="4"/>
      <c r="I1786" s="5"/>
      <c r="J1786" s="6"/>
      <c r="K1786" s="5"/>
      <c r="L1786" s="5"/>
      <c r="M1786" s="5"/>
      <c r="N1786" s="7"/>
      <c r="O1786" s="38"/>
      <c r="P1786" s="5"/>
      <c r="Q1786" s="5"/>
      <c r="R1786" s="7"/>
      <c r="S1786" s="38"/>
      <c r="T1786" s="5"/>
      <c r="U1786" s="5"/>
      <c r="V1786" s="55"/>
      <c r="W1786" s="38"/>
      <c r="X1786" s="5"/>
      <c r="Y1786" s="5"/>
      <c r="Z1786" s="55"/>
      <c r="AA1786" s="36">
        <f>IF(Dane!$E$3=1,AO1786+BA1786+BM1786,IF(Dane!$E$3=2,AU1786+BG1786+BS1786,AW1786+BI1786+BU1786))</f>
        <v>0</v>
      </c>
      <c r="AB1786" s="16">
        <f>IF(Dane!$E$3=1,AP1786+BB1786+BN1786,IF(Dane!$E$3=2,AV1786+BH1786+BT1786,AX1786+BJ1786+BV1786))</f>
        <v>0</v>
      </c>
      <c r="AC1786" s="16">
        <f>IF(((K1786*Dane!$C$9)-AA1786)&lt;0,0,(K1786*Dane!$C$9)-AA1786)</f>
        <v>0</v>
      </c>
      <c r="AD1786" s="37">
        <f>IFERROR(IF(((L1786*Dane!$C$9)-AB1786)&lt;0,0,(L1786*Dane!$C$9)-AB1786),0)</f>
        <v>0</v>
      </c>
      <c r="AE1786" s="97"/>
      <c r="AF1786" s="77">
        <f>IF(Dane!$E$3=1,AO1786,IF(Dane!$E$3=2,AU1786,AW1786))</f>
        <v>0</v>
      </c>
      <c r="AG1786" s="77">
        <f>IF(Dane!$E$3=1,AP1786,IF(Dane!$E$3=2,AV1786,AX1786))</f>
        <v>0</v>
      </c>
      <c r="AH1786" s="77">
        <f>IF(Dane!$E$3=1,BA1786,IF(Dane!$E$3=2,BG1786,BI1786))</f>
        <v>0</v>
      </c>
      <c r="AI1786" s="77">
        <f>IF(Dane!$E$3=1,BB1786,IF(Dane!$E$3=2,BH1786,BJ1786))</f>
        <v>0</v>
      </c>
      <c r="AJ1786" s="77">
        <f>IF(Dane!$E$3=1,BM1786,IF(Dane!$E$3=2,BS1786,BU1786))</f>
        <v>0</v>
      </c>
      <c r="AK1786" s="77">
        <f>IF(Dane!$E$3=1,BN1786,IF(Dane!$E$3=2,BT1786,BV1786))</f>
        <v>0</v>
      </c>
      <c r="AL1786" s="24">
        <f t="shared" si="835"/>
        <v>0</v>
      </c>
      <c r="AM1786" s="24">
        <f t="shared" si="836"/>
        <v>0</v>
      </c>
      <c r="AN1786" s="24"/>
      <c r="AO1786" s="24">
        <f t="shared" si="821"/>
        <v>0</v>
      </c>
      <c r="AP1786" s="24">
        <f t="shared" si="837"/>
        <v>0</v>
      </c>
      <c r="AQ1786" s="24">
        <f t="shared" si="822"/>
        <v>0</v>
      </c>
      <c r="AR1786" s="24">
        <f t="shared" si="823"/>
        <v>0</v>
      </c>
      <c r="AS1786" s="24">
        <f t="shared" si="824"/>
        <v>0</v>
      </c>
      <c r="AT1786" s="24">
        <f t="shared" si="838"/>
        <v>0</v>
      </c>
      <c r="AU1786" s="24">
        <f t="shared" si="847"/>
        <v>0</v>
      </c>
      <c r="AV1786" s="24">
        <v>0</v>
      </c>
      <c r="AW1786" s="24">
        <f t="shared" si="850"/>
        <v>0</v>
      </c>
      <c r="AX1786" s="24">
        <v>0</v>
      </c>
      <c r="AY1786" s="24">
        <f t="shared" si="839"/>
        <v>0</v>
      </c>
      <c r="AZ1786" s="24">
        <f t="shared" si="840"/>
        <v>0</v>
      </c>
      <c r="BA1786" s="24">
        <f t="shared" si="825"/>
        <v>0</v>
      </c>
      <c r="BB1786" s="24">
        <f t="shared" si="826"/>
        <v>0</v>
      </c>
      <c r="BC1786" s="24">
        <f t="shared" si="827"/>
        <v>0</v>
      </c>
      <c r="BD1786" s="24">
        <f t="shared" si="828"/>
        <v>0</v>
      </c>
      <c r="BE1786" s="24">
        <f t="shared" si="829"/>
        <v>0</v>
      </c>
      <c r="BF1786" s="24">
        <f t="shared" si="841"/>
        <v>0</v>
      </c>
      <c r="BG1786" s="24">
        <f t="shared" si="848"/>
        <v>0</v>
      </c>
      <c r="BH1786" s="24">
        <v>0</v>
      </c>
      <c r="BI1786" s="24">
        <f t="shared" si="842"/>
        <v>0</v>
      </c>
      <c r="BJ1786" s="24">
        <v>0</v>
      </c>
      <c r="BK1786" s="24">
        <f t="shared" si="843"/>
        <v>0</v>
      </c>
      <c r="BL1786" s="24">
        <f t="shared" si="844"/>
        <v>0</v>
      </c>
      <c r="BM1786" s="24">
        <f t="shared" si="830"/>
        <v>0</v>
      </c>
      <c r="BN1786" s="24">
        <f t="shared" si="831"/>
        <v>0</v>
      </c>
      <c r="BO1786" s="24">
        <f t="shared" si="832"/>
        <v>0</v>
      </c>
      <c r="BP1786" s="24">
        <f t="shared" si="833"/>
        <v>0</v>
      </c>
      <c r="BQ1786" s="24">
        <f t="shared" si="834"/>
        <v>0</v>
      </c>
      <c r="BR1786" s="24">
        <f t="shared" si="845"/>
        <v>0</v>
      </c>
      <c r="BS1786" s="24">
        <f t="shared" si="849"/>
        <v>0</v>
      </c>
      <c r="BT1786" s="24">
        <v>0</v>
      </c>
      <c r="BU1786" s="24">
        <f t="shared" si="846"/>
        <v>0</v>
      </c>
      <c r="BV1786" s="24">
        <v>0</v>
      </c>
    </row>
    <row r="1787" spans="1:74">
      <c r="A1787" s="87">
        <v>1778</v>
      </c>
      <c r="B1787" s="1"/>
      <c r="C1787" s="1"/>
      <c r="D1787" s="2"/>
      <c r="E1787" s="3"/>
      <c r="F1787" s="4"/>
      <c r="G1787" s="5"/>
      <c r="H1787" s="4"/>
      <c r="I1787" s="5"/>
      <c r="J1787" s="6"/>
      <c r="K1787" s="5"/>
      <c r="L1787" s="5"/>
      <c r="M1787" s="5"/>
      <c r="N1787" s="7"/>
      <c r="O1787" s="38"/>
      <c r="P1787" s="5"/>
      <c r="Q1787" s="5"/>
      <c r="R1787" s="7"/>
      <c r="S1787" s="38"/>
      <c r="T1787" s="5"/>
      <c r="U1787" s="5"/>
      <c r="V1787" s="55"/>
      <c r="W1787" s="38"/>
      <c r="X1787" s="5"/>
      <c r="Y1787" s="5"/>
      <c r="Z1787" s="55"/>
      <c r="AA1787" s="36">
        <f>IF(Dane!$E$3=1,AO1787+BA1787+BM1787,IF(Dane!$E$3=2,AU1787+BG1787+BS1787,AW1787+BI1787+BU1787))</f>
        <v>0</v>
      </c>
      <c r="AB1787" s="16">
        <f>IF(Dane!$E$3=1,AP1787+BB1787+BN1787,IF(Dane!$E$3=2,AV1787+BH1787+BT1787,AX1787+BJ1787+BV1787))</f>
        <v>0</v>
      </c>
      <c r="AC1787" s="16">
        <f>IF(((K1787*Dane!$C$9)-AA1787)&lt;0,0,(K1787*Dane!$C$9)-AA1787)</f>
        <v>0</v>
      </c>
      <c r="AD1787" s="37">
        <f>IFERROR(IF(((L1787*Dane!$C$9)-AB1787)&lt;0,0,(L1787*Dane!$C$9)-AB1787),0)</f>
        <v>0</v>
      </c>
      <c r="AE1787" s="97"/>
      <c r="AF1787" s="77">
        <f>IF(Dane!$E$3=1,AO1787,IF(Dane!$E$3=2,AU1787,AW1787))</f>
        <v>0</v>
      </c>
      <c r="AG1787" s="77">
        <f>IF(Dane!$E$3=1,AP1787,IF(Dane!$E$3=2,AV1787,AX1787))</f>
        <v>0</v>
      </c>
      <c r="AH1787" s="77">
        <f>IF(Dane!$E$3=1,BA1787,IF(Dane!$E$3=2,BG1787,BI1787))</f>
        <v>0</v>
      </c>
      <c r="AI1787" s="77">
        <f>IF(Dane!$E$3=1,BB1787,IF(Dane!$E$3=2,BH1787,BJ1787))</f>
        <v>0</v>
      </c>
      <c r="AJ1787" s="77">
        <f>IF(Dane!$E$3=1,BM1787,IF(Dane!$E$3=2,BS1787,BU1787))</f>
        <v>0</v>
      </c>
      <c r="AK1787" s="77">
        <f>IF(Dane!$E$3=1,BN1787,IF(Dane!$E$3=2,BT1787,BV1787))</f>
        <v>0</v>
      </c>
      <c r="AL1787" s="24">
        <f t="shared" si="835"/>
        <v>0</v>
      </c>
      <c r="AM1787" s="24">
        <f t="shared" si="836"/>
        <v>0</v>
      </c>
      <c r="AN1787" s="24"/>
      <c r="AO1787" s="24">
        <f t="shared" si="821"/>
        <v>0</v>
      </c>
      <c r="AP1787" s="24">
        <f t="shared" si="837"/>
        <v>0</v>
      </c>
      <c r="AQ1787" s="24">
        <f t="shared" si="822"/>
        <v>0</v>
      </c>
      <c r="AR1787" s="24">
        <f t="shared" si="823"/>
        <v>0</v>
      </c>
      <c r="AS1787" s="24">
        <f t="shared" si="824"/>
        <v>0</v>
      </c>
      <c r="AT1787" s="24">
        <f t="shared" si="838"/>
        <v>0</v>
      </c>
      <c r="AU1787" s="24">
        <f t="shared" si="847"/>
        <v>0</v>
      </c>
      <c r="AV1787" s="24">
        <v>0</v>
      </c>
      <c r="AW1787" s="24">
        <f t="shared" si="850"/>
        <v>0</v>
      </c>
      <c r="AX1787" s="24">
        <v>0</v>
      </c>
      <c r="AY1787" s="24">
        <f t="shared" si="839"/>
        <v>0</v>
      </c>
      <c r="AZ1787" s="24">
        <f t="shared" si="840"/>
        <v>0</v>
      </c>
      <c r="BA1787" s="24">
        <f t="shared" si="825"/>
        <v>0</v>
      </c>
      <c r="BB1787" s="24">
        <f t="shared" si="826"/>
        <v>0</v>
      </c>
      <c r="BC1787" s="24">
        <f t="shared" si="827"/>
        <v>0</v>
      </c>
      <c r="BD1787" s="24">
        <f t="shared" si="828"/>
        <v>0</v>
      </c>
      <c r="BE1787" s="24">
        <f t="shared" si="829"/>
        <v>0</v>
      </c>
      <c r="BF1787" s="24">
        <f t="shared" si="841"/>
        <v>0</v>
      </c>
      <c r="BG1787" s="24">
        <f t="shared" si="848"/>
        <v>0</v>
      </c>
      <c r="BH1787" s="24">
        <v>0</v>
      </c>
      <c r="BI1787" s="24">
        <f t="shared" si="842"/>
        <v>0</v>
      </c>
      <c r="BJ1787" s="24">
        <v>0</v>
      </c>
      <c r="BK1787" s="24">
        <f t="shared" si="843"/>
        <v>0</v>
      </c>
      <c r="BL1787" s="24">
        <f t="shared" si="844"/>
        <v>0</v>
      </c>
      <c r="BM1787" s="24">
        <f t="shared" si="830"/>
        <v>0</v>
      </c>
      <c r="BN1787" s="24">
        <f t="shared" si="831"/>
        <v>0</v>
      </c>
      <c r="BO1787" s="24">
        <f t="shared" si="832"/>
        <v>0</v>
      </c>
      <c r="BP1787" s="24">
        <f t="shared" si="833"/>
        <v>0</v>
      </c>
      <c r="BQ1787" s="24">
        <f t="shared" si="834"/>
        <v>0</v>
      </c>
      <c r="BR1787" s="24">
        <f t="shared" si="845"/>
        <v>0</v>
      </c>
      <c r="BS1787" s="24">
        <f t="shared" si="849"/>
        <v>0</v>
      </c>
      <c r="BT1787" s="24">
        <v>0</v>
      </c>
      <c r="BU1787" s="24">
        <f t="shared" si="846"/>
        <v>0</v>
      </c>
      <c r="BV1787" s="24">
        <v>0</v>
      </c>
    </row>
    <row r="1788" spans="1:74">
      <c r="A1788" s="87">
        <v>1779</v>
      </c>
      <c r="B1788" s="1"/>
      <c r="C1788" s="1"/>
      <c r="D1788" s="2"/>
      <c r="E1788" s="3"/>
      <c r="F1788" s="4"/>
      <c r="G1788" s="5"/>
      <c r="H1788" s="4"/>
      <c r="I1788" s="5"/>
      <c r="J1788" s="6"/>
      <c r="K1788" s="5"/>
      <c r="L1788" s="5"/>
      <c r="M1788" s="5"/>
      <c r="N1788" s="7"/>
      <c r="O1788" s="38"/>
      <c r="P1788" s="5"/>
      <c r="Q1788" s="5"/>
      <c r="R1788" s="7"/>
      <c r="S1788" s="38"/>
      <c r="T1788" s="5"/>
      <c r="U1788" s="5"/>
      <c r="V1788" s="55"/>
      <c r="W1788" s="38"/>
      <c r="X1788" s="5"/>
      <c r="Y1788" s="5"/>
      <c r="Z1788" s="55"/>
      <c r="AA1788" s="36">
        <f>IF(Dane!$E$3=1,AO1788+BA1788+BM1788,IF(Dane!$E$3=2,AU1788+BG1788+BS1788,AW1788+BI1788+BU1788))</f>
        <v>0</v>
      </c>
      <c r="AB1788" s="16">
        <f>IF(Dane!$E$3=1,AP1788+BB1788+BN1788,IF(Dane!$E$3=2,AV1788+BH1788+BT1788,AX1788+BJ1788+BV1788))</f>
        <v>0</v>
      </c>
      <c r="AC1788" s="16">
        <f>IF(((K1788*Dane!$C$9)-AA1788)&lt;0,0,(K1788*Dane!$C$9)-AA1788)</f>
        <v>0</v>
      </c>
      <c r="AD1788" s="37">
        <f>IFERROR(IF(((L1788*Dane!$C$9)-AB1788)&lt;0,0,(L1788*Dane!$C$9)-AB1788),0)</f>
        <v>0</v>
      </c>
      <c r="AE1788" s="97"/>
      <c r="AF1788" s="77">
        <f>IF(Dane!$E$3=1,AO1788,IF(Dane!$E$3=2,AU1788,AW1788))</f>
        <v>0</v>
      </c>
      <c r="AG1788" s="77">
        <f>IF(Dane!$E$3=1,AP1788,IF(Dane!$E$3=2,AV1788,AX1788))</f>
        <v>0</v>
      </c>
      <c r="AH1788" s="77">
        <f>IF(Dane!$E$3=1,BA1788,IF(Dane!$E$3=2,BG1788,BI1788))</f>
        <v>0</v>
      </c>
      <c r="AI1788" s="77">
        <f>IF(Dane!$E$3=1,BB1788,IF(Dane!$E$3=2,BH1788,BJ1788))</f>
        <v>0</v>
      </c>
      <c r="AJ1788" s="77">
        <f>IF(Dane!$E$3=1,BM1788,IF(Dane!$E$3=2,BS1788,BU1788))</f>
        <v>0</v>
      </c>
      <c r="AK1788" s="77">
        <f>IF(Dane!$E$3=1,BN1788,IF(Dane!$E$3=2,BT1788,BV1788))</f>
        <v>0</v>
      </c>
      <c r="AL1788" s="24">
        <f t="shared" si="835"/>
        <v>0</v>
      </c>
      <c r="AM1788" s="24">
        <f t="shared" si="836"/>
        <v>0</v>
      </c>
      <c r="AN1788" s="24"/>
      <c r="AO1788" s="24">
        <f t="shared" si="821"/>
        <v>0</v>
      </c>
      <c r="AP1788" s="24">
        <f t="shared" si="837"/>
        <v>0</v>
      </c>
      <c r="AQ1788" s="24">
        <f t="shared" si="822"/>
        <v>0</v>
      </c>
      <c r="AR1788" s="24">
        <f t="shared" si="823"/>
        <v>0</v>
      </c>
      <c r="AS1788" s="24">
        <f t="shared" si="824"/>
        <v>0</v>
      </c>
      <c r="AT1788" s="24">
        <f t="shared" si="838"/>
        <v>0</v>
      </c>
      <c r="AU1788" s="24">
        <f t="shared" si="847"/>
        <v>0</v>
      </c>
      <c r="AV1788" s="24">
        <v>0</v>
      </c>
      <c r="AW1788" s="24">
        <f t="shared" si="850"/>
        <v>0</v>
      </c>
      <c r="AX1788" s="24">
        <v>0</v>
      </c>
      <c r="AY1788" s="24">
        <f t="shared" si="839"/>
        <v>0</v>
      </c>
      <c r="AZ1788" s="24">
        <f t="shared" si="840"/>
        <v>0</v>
      </c>
      <c r="BA1788" s="24">
        <f t="shared" si="825"/>
        <v>0</v>
      </c>
      <c r="BB1788" s="24">
        <f t="shared" si="826"/>
        <v>0</v>
      </c>
      <c r="BC1788" s="24">
        <f t="shared" si="827"/>
        <v>0</v>
      </c>
      <c r="BD1788" s="24">
        <f t="shared" si="828"/>
        <v>0</v>
      </c>
      <c r="BE1788" s="24">
        <f t="shared" si="829"/>
        <v>0</v>
      </c>
      <c r="BF1788" s="24">
        <f t="shared" si="841"/>
        <v>0</v>
      </c>
      <c r="BG1788" s="24">
        <f t="shared" si="848"/>
        <v>0</v>
      </c>
      <c r="BH1788" s="24">
        <v>0</v>
      </c>
      <c r="BI1788" s="24">
        <f t="shared" si="842"/>
        <v>0</v>
      </c>
      <c r="BJ1788" s="24">
        <v>0</v>
      </c>
      <c r="BK1788" s="24">
        <f t="shared" si="843"/>
        <v>0</v>
      </c>
      <c r="BL1788" s="24">
        <f t="shared" si="844"/>
        <v>0</v>
      </c>
      <c r="BM1788" s="24">
        <f t="shared" si="830"/>
        <v>0</v>
      </c>
      <c r="BN1788" s="24">
        <f t="shared" si="831"/>
        <v>0</v>
      </c>
      <c r="BO1788" s="24">
        <f t="shared" si="832"/>
        <v>0</v>
      </c>
      <c r="BP1788" s="24">
        <f t="shared" si="833"/>
        <v>0</v>
      </c>
      <c r="BQ1788" s="24">
        <f t="shared" si="834"/>
        <v>0</v>
      </c>
      <c r="BR1788" s="24">
        <f t="shared" si="845"/>
        <v>0</v>
      </c>
      <c r="BS1788" s="24">
        <f t="shared" si="849"/>
        <v>0</v>
      </c>
      <c r="BT1788" s="24">
        <v>0</v>
      </c>
      <c r="BU1788" s="24">
        <f t="shared" si="846"/>
        <v>0</v>
      </c>
      <c r="BV1788" s="24">
        <v>0</v>
      </c>
    </row>
    <row r="1789" spans="1:74">
      <c r="A1789" s="87">
        <v>1780</v>
      </c>
      <c r="B1789" s="1"/>
      <c r="C1789" s="1"/>
      <c r="D1789" s="2"/>
      <c r="E1789" s="3"/>
      <c r="F1789" s="4"/>
      <c r="G1789" s="5"/>
      <c r="H1789" s="4"/>
      <c r="I1789" s="5"/>
      <c r="J1789" s="6"/>
      <c r="K1789" s="5"/>
      <c r="L1789" s="5"/>
      <c r="M1789" s="5"/>
      <c r="N1789" s="7"/>
      <c r="O1789" s="38"/>
      <c r="P1789" s="5"/>
      <c r="Q1789" s="5"/>
      <c r="R1789" s="7"/>
      <c r="S1789" s="38"/>
      <c r="T1789" s="5"/>
      <c r="U1789" s="5"/>
      <c r="V1789" s="55"/>
      <c r="W1789" s="38"/>
      <c r="X1789" s="5"/>
      <c r="Y1789" s="5"/>
      <c r="Z1789" s="55"/>
      <c r="AA1789" s="36">
        <f>IF(Dane!$E$3=1,AO1789+BA1789+BM1789,IF(Dane!$E$3=2,AU1789+BG1789+BS1789,AW1789+BI1789+BU1789))</f>
        <v>0</v>
      </c>
      <c r="AB1789" s="16">
        <f>IF(Dane!$E$3=1,AP1789+BB1789+BN1789,IF(Dane!$E$3=2,AV1789+BH1789+BT1789,AX1789+BJ1789+BV1789))</f>
        <v>0</v>
      </c>
      <c r="AC1789" s="16">
        <f>IF(((K1789*Dane!$C$9)-AA1789)&lt;0,0,(K1789*Dane!$C$9)-AA1789)</f>
        <v>0</v>
      </c>
      <c r="AD1789" s="37">
        <f>IFERROR(IF(((L1789*Dane!$C$9)-AB1789)&lt;0,0,(L1789*Dane!$C$9)-AB1789),0)</f>
        <v>0</v>
      </c>
      <c r="AE1789" s="97"/>
      <c r="AF1789" s="77">
        <f>IF(Dane!$E$3=1,AO1789,IF(Dane!$E$3=2,AU1789,AW1789))</f>
        <v>0</v>
      </c>
      <c r="AG1789" s="77">
        <f>IF(Dane!$E$3=1,AP1789,IF(Dane!$E$3=2,AV1789,AX1789))</f>
        <v>0</v>
      </c>
      <c r="AH1789" s="77">
        <f>IF(Dane!$E$3=1,BA1789,IF(Dane!$E$3=2,BG1789,BI1789))</f>
        <v>0</v>
      </c>
      <c r="AI1789" s="77">
        <f>IF(Dane!$E$3=1,BB1789,IF(Dane!$E$3=2,BH1789,BJ1789))</f>
        <v>0</v>
      </c>
      <c r="AJ1789" s="77">
        <f>IF(Dane!$E$3=1,BM1789,IF(Dane!$E$3=2,BS1789,BU1789))</f>
        <v>0</v>
      </c>
      <c r="AK1789" s="77">
        <f>IF(Dane!$E$3=1,BN1789,IF(Dane!$E$3=2,BT1789,BV1789))</f>
        <v>0</v>
      </c>
      <c r="AL1789" s="24">
        <f t="shared" si="835"/>
        <v>0</v>
      </c>
      <c r="AM1789" s="24">
        <f t="shared" si="836"/>
        <v>0</v>
      </c>
      <c r="AN1789" s="24"/>
      <c r="AO1789" s="24">
        <f t="shared" si="821"/>
        <v>0</v>
      </c>
      <c r="AP1789" s="24">
        <f t="shared" si="837"/>
        <v>0</v>
      </c>
      <c r="AQ1789" s="24">
        <f t="shared" si="822"/>
        <v>0</v>
      </c>
      <c r="AR1789" s="24">
        <f t="shared" si="823"/>
        <v>0</v>
      </c>
      <c r="AS1789" s="24">
        <f t="shared" si="824"/>
        <v>0</v>
      </c>
      <c r="AT1789" s="24">
        <f t="shared" si="838"/>
        <v>0</v>
      </c>
      <c r="AU1789" s="24">
        <f t="shared" si="847"/>
        <v>0</v>
      </c>
      <c r="AV1789" s="24">
        <v>0</v>
      </c>
      <c r="AW1789" s="24">
        <f t="shared" si="850"/>
        <v>0</v>
      </c>
      <c r="AX1789" s="24">
        <v>0</v>
      </c>
      <c r="AY1789" s="24">
        <f t="shared" si="839"/>
        <v>0</v>
      </c>
      <c r="AZ1789" s="24">
        <f t="shared" si="840"/>
        <v>0</v>
      </c>
      <c r="BA1789" s="24">
        <f t="shared" si="825"/>
        <v>0</v>
      </c>
      <c r="BB1789" s="24">
        <f t="shared" si="826"/>
        <v>0</v>
      </c>
      <c r="BC1789" s="24">
        <f t="shared" si="827"/>
        <v>0</v>
      </c>
      <c r="BD1789" s="24">
        <f t="shared" si="828"/>
        <v>0</v>
      </c>
      <c r="BE1789" s="24">
        <f t="shared" si="829"/>
        <v>0</v>
      </c>
      <c r="BF1789" s="24">
        <f t="shared" si="841"/>
        <v>0</v>
      </c>
      <c r="BG1789" s="24">
        <f t="shared" si="848"/>
        <v>0</v>
      </c>
      <c r="BH1789" s="24">
        <v>0</v>
      </c>
      <c r="BI1789" s="24">
        <f t="shared" si="842"/>
        <v>0</v>
      </c>
      <c r="BJ1789" s="24">
        <v>0</v>
      </c>
      <c r="BK1789" s="24">
        <f t="shared" si="843"/>
        <v>0</v>
      </c>
      <c r="BL1789" s="24">
        <f t="shared" si="844"/>
        <v>0</v>
      </c>
      <c r="BM1789" s="24">
        <f t="shared" si="830"/>
        <v>0</v>
      </c>
      <c r="BN1789" s="24">
        <f t="shared" si="831"/>
        <v>0</v>
      </c>
      <c r="BO1789" s="24">
        <f t="shared" si="832"/>
        <v>0</v>
      </c>
      <c r="BP1789" s="24">
        <f t="shared" si="833"/>
        <v>0</v>
      </c>
      <c r="BQ1789" s="24">
        <f t="shared" si="834"/>
        <v>0</v>
      </c>
      <c r="BR1789" s="24">
        <f t="shared" si="845"/>
        <v>0</v>
      </c>
      <c r="BS1789" s="24">
        <f t="shared" si="849"/>
        <v>0</v>
      </c>
      <c r="BT1789" s="24">
        <v>0</v>
      </c>
      <c r="BU1789" s="24">
        <f t="shared" si="846"/>
        <v>0</v>
      </c>
      <c r="BV1789" s="24">
        <v>0</v>
      </c>
    </row>
    <row r="1790" spans="1:74">
      <c r="A1790" s="87">
        <v>1781</v>
      </c>
      <c r="B1790" s="1"/>
      <c r="C1790" s="1"/>
      <c r="D1790" s="2"/>
      <c r="E1790" s="3"/>
      <c r="F1790" s="4"/>
      <c r="G1790" s="5"/>
      <c r="H1790" s="4"/>
      <c r="I1790" s="5"/>
      <c r="J1790" s="6"/>
      <c r="K1790" s="5"/>
      <c r="L1790" s="5"/>
      <c r="M1790" s="5"/>
      <c r="N1790" s="7"/>
      <c r="O1790" s="38"/>
      <c r="P1790" s="5"/>
      <c r="Q1790" s="5"/>
      <c r="R1790" s="7"/>
      <c r="S1790" s="38"/>
      <c r="T1790" s="5"/>
      <c r="U1790" s="5"/>
      <c r="V1790" s="55"/>
      <c r="W1790" s="38"/>
      <c r="X1790" s="5"/>
      <c r="Y1790" s="5"/>
      <c r="Z1790" s="55"/>
      <c r="AA1790" s="36">
        <f>IF(Dane!$E$3=1,AO1790+BA1790+BM1790,IF(Dane!$E$3=2,AU1790+BG1790+BS1790,AW1790+BI1790+BU1790))</f>
        <v>0</v>
      </c>
      <c r="AB1790" s="16">
        <f>IF(Dane!$E$3=1,AP1790+BB1790+BN1790,IF(Dane!$E$3=2,AV1790+BH1790+BT1790,AX1790+BJ1790+BV1790))</f>
        <v>0</v>
      </c>
      <c r="AC1790" s="16">
        <f>IF(((K1790*Dane!$C$9)-AA1790)&lt;0,0,(K1790*Dane!$C$9)-AA1790)</f>
        <v>0</v>
      </c>
      <c r="AD1790" s="37">
        <f>IFERROR(IF(((L1790*Dane!$C$9)-AB1790)&lt;0,0,(L1790*Dane!$C$9)-AB1790),0)</f>
        <v>0</v>
      </c>
      <c r="AE1790" s="97"/>
      <c r="AF1790" s="77">
        <f>IF(Dane!$E$3=1,AO1790,IF(Dane!$E$3=2,AU1790,AW1790))</f>
        <v>0</v>
      </c>
      <c r="AG1790" s="77">
        <f>IF(Dane!$E$3=1,AP1790,IF(Dane!$E$3=2,AV1790,AX1790))</f>
        <v>0</v>
      </c>
      <c r="AH1790" s="77">
        <f>IF(Dane!$E$3=1,BA1790,IF(Dane!$E$3=2,BG1790,BI1790))</f>
        <v>0</v>
      </c>
      <c r="AI1790" s="77">
        <f>IF(Dane!$E$3=1,BB1790,IF(Dane!$E$3=2,BH1790,BJ1790))</f>
        <v>0</v>
      </c>
      <c r="AJ1790" s="77">
        <f>IF(Dane!$E$3=1,BM1790,IF(Dane!$E$3=2,BS1790,BU1790))</f>
        <v>0</v>
      </c>
      <c r="AK1790" s="77">
        <f>IF(Dane!$E$3=1,BN1790,IF(Dane!$E$3=2,BT1790,BV1790))</f>
        <v>0</v>
      </c>
      <c r="AL1790" s="24">
        <f t="shared" si="835"/>
        <v>0</v>
      </c>
      <c r="AM1790" s="24">
        <f t="shared" si="836"/>
        <v>0</v>
      </c>
      <c r="AN1790" s="24"/>
      <c r="AO1790" s="24">
        <f t="shared" si="821"/>
        <v>0</v>
      </c>
      <c r="AP1790" s="24">
        <f t="shared" si="837"/>
        <v>0</v>
      </c>
      <c r="AQ1790" s="24">
        <f t="shared" si="822"/>
        <v>0</v>
      </c>
      <c r="AR1790" s="24">
        <f t="shared" si="823"/>
        <v>0</v>
      </c>
      <c r="AS1790" s="24">
        <f t="shared" si="824"/>
        <v>0</v>
      </c>
      <c r="AT1790" s="24">
        <f t="shared" si="838"/>
        <v>0</v>
      </c>
      <c r="AU1790" s="24">
        <f t="shared" si="847"/>
        <v>0</v>
      </c>
      <c r="AV1790" s="24">
        <v>0</v>
      </c>
      <c r="AW1790" s="24">
        <f t="shared" si="850"/>
        <v>0</v>
      </c>
      <c r="AX1790" s="24">
        <v>0</v>
      </c>
      <c r="AY1790" s="24">
        <f t="shared" si="839"/>
        <v>0</v>
      </c>
      <c r="AZ1790" s="24">
        <f t="shared" si="840"/>
        <v>0</v>
      </c>
      <c r="BA1790" s="24">
        <f t="shared" si="825"/>
        <v>0</v>
      </c>
      <c r="BB1790" s="24">
        <f t="shared" si="826"/>
        <v>0</v>
      </c>
      <c r="BC1790" s="24">
        <f t="shared" si="827"/>
        <v>0</v>
      </c>
      <c r="BD1790" s="24">
        <f t="shared" si="828"/>
        <v>0</v>
      </c>
      <c r="BE1790" s="24">
        <f t="shared" si="829"/>
        <v>0</v>
      </c>
      <c r="BF1790" s="24">
        <f t="shared" si="841"/>
        <v>0</v>
      </c>
      <c r="BG1790" s="24">
        <f t="shared" si="848"/>
        <v>0</v>
      </c>
      <c r="BH1790" s="24">
        <v>0</v>
      </c>
      <c r="BI1790" s="24">
        <f t="shared" si="842"/>
        <v>0</v>
      </c>
      <c r="BJ1790" s="24">
        <v>0</v>
      </c>
      <c r="BK1790" s="24">
        <f t="shared" si="843"/>
        <v>0</v>
      </c>
      <c r="BL1790" s="24">
        <f t="shared" si="844"/>
        <v>0</v>
      </c>
      <c r="BM1790" s="24">
        <f t="shared" si="830"/>
        <v>0</v>
      </c>
      <c r="BN1790" s="24">
        <f t="shared" si="831"/>
        <v>0</v>
      </c>
      <c r="BO1790" s="24">
        <f t="shared" si="832"/>
        <v>0</v>
      </c>
      <c r="BP1790" s="24">
        <f t="shared" si="833"/>
        <v>0</v>
      </c>
      <c r="BQ1790" s="24">
        <f t="shared" si="834"/>
        <v>0</v>
      </c>
      <c r="BR1790" s="24">
        <f t="shared" si="845"/>
        <v>0</v>
      </c>
      <c r="BS1790" s="24">
        <f t="shared" si="849"/>
        <v>0</v>
      </c>
      <c r="BT1790" s="24">
        <v>0</v>
      </c>
      <c r="BU1790" s="24">
        <f t="shared" si="846"/>
        <v>0</v>
      </c>
      <c r="BV1790" s="24">
        <v>0</v>
      </c>
    </row>
    <row r="1791" spans="1:74">
      <c r="A1791" s="87">
        <v>1782</v>
      </c>
      <c r="B1791" s="1"/>
      <c r="C1791" s="1"/>
      <c r="D1791" s="2"/>
      <c r="E1791" s="3"/>
      <c r="F1791" s="4"/>
      <c r="G1791" s="5"/>
      <c r="H1791" s="4"/>
      <c r="I1791" s="5"/>
      <c r="J1791" s="6"/>
      <c r="K1791" s="5"/>
      <c r="L1791" s="5"/>
      <c r="M1791" s="5"/>
      <c r="N1791" s="7"/>
      <c r="O1791" s="38"/>
      <c r="P1791" s="5"/>
      <c r="Q1791" s="5"/>
      <c r="R1791" s="7"/>
      <c r="S1791" s="38"/>
      <c r="T1791" s="5"/>
      <c r="U1791" s="5"/>
      <c r="V1791" s="55"/>
      <c r="W1791" s="38"/>
      <c r="X1791" s="5"/>
      <c r="Y1791" s="5"/>
      <c r="Z1791" s="55"/>
      <c r="AA1791" s="36">
        <f>IF(Dane!$E$3=1,AO1791+BA1791+BM1791,IF(Dane!$E$3=2,AU1791+BG1791+BS1791,AW1791+BI1791+BU1791))</f>
        <v>0</v>
      </c>
      <c r="AB1791" s="16">
        <f>IF(Dane!$E$3=1,AP1791+BB1791+BN1791,IF(Dane!$E$3=2,AV1791+BH1791+BT1791,AX1791+BJ1791+BV1791))</f>
        <v>0</v>
      </c>
      <c r="AC1791" s="16">
        <f>IF(((K1791*Dane!$C$9)-AA1791)&lt;0,0,(K1791*Dane!$C$9)-AA1791)</f>
        <v>0</v>
      </c>
      <c r="AD1791" s="37">
        <f>IFERROR(IF(((L1791*Dane!$C$9)-AB1791)&lt;0,0,(L1791*Dane!$C$9)-AB1791),0)</f>
        <v>0</v>
      </c>
      <c r="AE1791" s="97"/>
      <c r="AF1791" s="77">
        <f>IF(Dane!$E$3=1,AO1791,IF(Dane!$E$3=2,AU1791,AW1791))</f>
        <v>0</v>
      </c>
      <c r="AG1791" s="77">
        <f>IF(Dane!$E$3=1,AP1791,IF(Dane!$E$3=2,AV1791,AX1791))</f>
        <v>0</v>
      </c>
      <c r="AH1791" s="77">
        <f>IF(Dane!$E$3=1,BA1791,IF(Dane!$E$3=2,BG1791,BI1791))</f>
        <v>0</v>
      </c>
      <c r="AI1791" s="77">
        <f>IF(Dane!$E$3=1,BB1791,IF(Dane!$E$3=2,BH1791,BJ1791))</f>
        <v>0</v>
      </c>
      <c r="AJ1791" s="77">
        <f>IF(Dane!$E$3=1,BM1791,IF(Dane!$E$3=2,BS1791,BU1791))</f>
        <v>0</v>
      </c>
      <c r="AK1791" s="77">
        <f>IF(Dane!$E$3=1,BN1791,IF(Dane!$E$3=2,BT1791,BV1791))</f>
        <v>0</v>
      </c>
      <c r="AL1791" s="24">
        <f t="shared" si="835"/>
        <v>0</v>
      </c>
      <c r="AM1791" s="24">
        <f t="shared" si="836"/>
        <v>0</v>
      </c>
      <c r="AN1791" s="24"/>
      <c r="AO1791" s="24">
        <f t="shared" si="821"/>
        <v>0</v>
      </c>
      <c r="AP1791" s="24">
        <f t="shared" si="837"/>
        <v>0</v>
      </c>
      <c r="AQ1791" s="24">
        <f t="shared" si="822"/>
        <v>0</v>
      </c>
      <c r="AR1791" s="24">
        <f t="shared" si="823"/>
        <v>0</v>
      </c>
      <c r="AS1791" s="24">
        <f t="shared" si="824"/>
        <v>0</v>
      </c>
      <c r="AT1791" s="24">
        <f t="shared" si="838"/>
        <v>0</v>
      </c>
      <c r="AU1791" s="24">
        <f t="shared" si="847"/>
        <v>0</v>
      </c>
      <c r="AV1791" s="24">
        <v>0</v>
      </c>
      <c r="AW1791" s="24">
        <f t="shared" si="850"/>
        <v>0</v>
      </c>
      <c r="AX1791" s="24">
        <v>0</v>
      </c>
      <c r="AY1791" s="24">
        <f t="shared" si="839"/>
        <v>0</v>
      </c>
      <c r="AZ1791" s="24">
        <f t="shared" si="840"/>
        <v>0</v>
      </c>
      <c r="BA1791" s="24">
        <f t="shared" si="825"/>
        <v>0</v>
      </c>
      <c r="BB1791" s="24">
        <f t="shared" si="826"/>
        <v>0</v>
      </c>
      <c r="BC1791" s="24">
        <f t="shared" si="827"/>
        <v>0</v>
      </c>
      <c r="BD1791" s="24">
        <f t="shared" si="828"/>
        <v>0</v>
      </c>
      <c r="BE1791" s="24">
        <f t="shared" si="829"/>
        <v>0</v>
      </c>
      <c r="BF1791" s="24">
        <f t="shared" si="841"/>
        <v>0</v>
      </c>
      <c r="BG1791" s="24">
        <f t="shared" si="848"/>
        <v>0</v>
      </c>
      <c r="BH1791" s="24">
        <v>0</v>
      </c>
      <c r="BI1791" s="24">
        <f t="shared" si="842"/>
        <v>0</v>
      </c>
      <c r="BJ1791" s="24">
        <v>0</v>
      </c>
      <c r="BK1791" s="24">
        <f t="shared" si="843"/>
        <v>0</v>
      </c>
      <c r="BL1791" s="24">
        <f t="shared" si="844"/>
        <v>0</v>
      </c>
      <c r="BM1791" s="24">
        <f t="shared" si="830"/>
        <v>0</v>
      </c>
      <c r="BN1791" s="24">
        <f t="shared" si="831"/>
        <v>0</v>
      </c>
      <c r="BO1791" s="24">
        <f t="shared" si="832"/>
        <v>0</v>
      </c>
      <c r="BP1791" s="24">
        <f t="shared" si="833"/>
        <v>0</v>
      </c>
      <c r="BQ1791" s="24">
        <f t="shared" si="834"/>
        <v>0</v>
      </c>
      <c r="BR1791" s="24">
        <f t="shared" si="845"/>
        <v>0</v>
      </c>
      <c r="BS1791" s="24">
        <f t="shared" si="849"/>
        <v>0</v>
      </c>
      <c r="BT1791" s="24">
        <v>0</v>
      </c>
      <c r="BU1791" s="24">
        <f t="shared" si="846"/>
        <v>0</v>
      </c>
      <c r="BV1791" s="24">
        <v>0</v>
      </c>
    </row>
    <row r="1792" spans="1:74">
      <c r="A1792" s="87">
        <v>1783</v>
      </c>
      <c r="B1792" s="1"/>
      <c r="C1792" s="1"/>
      <c r="D1792" s="2"/>
      <c r="E1792" s="3"/>
      <c r="F1792" s="4"/>
      <c r="G1792" s="5"/>
      <c r="H1792" s="4"/>
      <c r="I1792" s="5"/>
      <c r="J1792" s="6"/>
      <c r="K1792" s="5"/>
      <c r="L1792" s="5"/>
      <c r="M1792" s="5"/>
      <c r="N1792" s="7"/>
      <c r="O1792" s="38"/>
      <c r="P1792" s="5"/>
      <c r="Q1792" s="5"/>
      <c r="R1792" s="7"/>
      <c r="S1792" s="38"/>
      <c r="T1792" s="5"/>
      <c r="U1792" s="5"/>
      <c r="V1792" s="55"/>
      <c r="W1792" s="38"/>
      <c r="X1792" s="5"/>
      <c r="Y1792" s="5"/>
      <c r="Z1792" s="55"/>
      <c r="AA1792" s="36">
        <f>IF(Dane!$E$3=1,AO1792+BA1792+BM1792,IF(Dane!$E$3=2,AU1792+BG1792+BS1792,AW1792+BI1792+BU1792))</f>
        <v>0</v>
      </c>
      <c r="AB1792" s="16">
        <f>IF(Dane!$E$3=1,AP1792+BB1792+BN1792,IF(Dane!$E$3=2,AV1792+BH1792+BT1792,AX1792+BJ1792+BV1792))</f>
        <v>0</v>
      </c>
      <c r="AC1792" s="16">
        <f>IF(((K1792*Dane!$C$9)-AA1792)&lt;0,0,(K1792*Dane!$C$9)-AA1792)</f>
        <v>0</v>
      </c>
      <c r="AD1792" s="37">
        <f>IFERROR(IF(((L1792*Dane!$C$9)-AB1792)&lt;0,0,(L1792*Dane!$C$9)-AB1792),0)</f>
        <v>0</v>
      </c>
      <c r="AE1792" s="97"/>
      <c r="AF1792" s="77">
        <f>IF(Dane!$E$3=1,AO1792,IF(Dane!$E$3=2,AU1792,AW1792))</f>
        <v>0</v>
      </c>
      <c r="AG1792" s="77">
        <f>IF(Dane!$E$3=1,AP1792,IF(Dane!$E$3=2,AV1792,AX1792))</f>
        <v>0</v>
      </c>
      <c r="AH1792" s="77">
        <f>IF(Dane!$E$3=1,BA1792,IF(Dane!$E$3=2,BG1792,BI1792))</f>
        <v>0</v>
      </c>
      <c r="AI1792" s="77">
        <f>IF(Dane!$E$3=1,BB1792,IF(Dane!$E$3=2,BH1792,BJ1792))</f>
        <v>0</v>
      </c>
      <c r="AJ1792" s="77">
        <f>IF(Dane!$E$3=1,BM1792,IF(Dane!$E$3=2,BS1792,BU1792))</f>
        <v>0</v>
      </c>
      <c r="AK1792" s="77">
        <f>IF(Dane!$E$3=1,BN1792,IF(Dane!$E$3=2,BT1792,BV1792))</f>
        <v>0</v>
      </c>
      <c r="AL1792" s="24">
        <f t="shared" si="835"/>
        <v>0</v>
      </c>
      <c r="AM1792" s="24">
        <f t="shared" si="836"/>
        <v>0</v>
      </c>
      <c r="AN1792" s="24"/>
      <c r="AO1792" s="24">
        <f t="shared" si="821"/>
        <v>0</v>
      </c>
      <c r="AP1792" s="24">
        <f t="shared" si="837"/>
        <v>0</v>
      </c>
      <c r="AQ1792" s="24">
        <f t="shared" si="822"/>
        <v>0</v>
      </c>
      <c r="AR1792" s="24">
        <f t="shared" si="823"/>
        <v>0</v>
      </c>
      <c r="AS1792" s="24">
        <f t="shared" si="824"/>
        <v>0</v>
      </c>
      <c r="AT1792" s="24">
        <f t="shared" si="838"/>
        <v>0</v>
      </c>
      <c r="AU1792" s="24">
        <f t="shared" si="847"/>
        <v>0</v>
      </c>
      <c r="AV1792" s="24">
        <v>0</v>
      </c>
      <c r="AW1792" s="24">
        <f t="shared" si="850"/>
        <v>0</v>
      </c>
      <c r="AX1792" s="24">
        <v>0</v>
      </c>
      <c r="AY1792" s="24">
        <f t="shared" si="839"/>
        <v>0</v>
      </c>
      <c r="AZ1792" s="24">
        <f t="shared" si="840"/>
        <v>0</v>
      </c>
      <c r="BA1792" s="24">
        <f t="shared" si="825"/>
        <v>0</v>
      </c>
      <c r="BB1792" s="24">
        <f t="shared" si="826"/>
        <v>0</v>
      </c>
      <c r="BC1792" s="24">
        <f t="shared" si="827"/>
        <v>0</v>
      </c>
      <c r="BD1792" s="24">
        <f t="shared" si="828"/>
        <v>0</v>
      </c>
      <c r="BE1792" s="24">
        <f t="shared" si="829"/>
        <v>0</v>
      </c>
      <c r="BF1792" s="24">
        <f t="shared" si="841"/>
        <v>0</v>
      </c>
      <c r="BG1792" s="24">
        <f t="shared" si="848"/>
        <v>0</v>
      </c>
      <c r="BH1792" s="24">
        <v>0</v>
      </c>
      <c r="BI1792" s="24">
        <f t="shared" si="842"/>
        <v>0</v>
      </c>
      <c r="BJ1792" s="24">
        <v>0</v>
      </c>
      <c r="BK1792" s="24">
        <f t="shared" si="843"/>
        <v>0</v>
      </c>
      <c r="BL1792" s="24">
        <f t="shared" si="844"/>
        <v>0</v>
      </c>
      <c r="BM1792" s="24">
        <f t="shared" si="830"/>
        <v>0</v>
      </c>
      <c r="BN1792" s="24">
        <f t="shared" si="831"/>
        <v>0</v>
      </c>
      <c r="BO1792" s="24">
        <f t="shared" si="832"/>
        <v>0</v>
      </c>
      <c r="BP1792" s="24">
        <f t="shared" si="833"/>
        <v>0</v>
      </c>
      <c r="BQ1792" s="24">
        <f t="shared" si="834"/>
        <v>0</v>
      </c>
      <c r="BR1792" s="24">
        <f t="shared" si="845"/>
        <v>0</v>
      </c>
      <c r="BS1792" s="24">
        <f t="shared" si="849"/>
        <v>0</v>
      </c>
      <c r="BT1792" s="24">
        <v>0</v>
      </c>
      <c r="BU1792" s="24">
        <f t="shared" si="846"/>
        <v>0</v>
      </c>
      <c r="BV1792" s="24">
        <v>0</v>
      </c>
    </row>
    <row r="1793" spans="1:74">
      <c r="A1793" s="87">
        <v>1784</v>
      </c>
      <c r="B1793" s="1"/>
      <c r="C1793" s="1"/>
      <c r="D1793" s="2"/>
      <c r="E1793" s="3"/>
      <c r="F1793" s="4"/>
      <c r="G1793" s="5"/>
      <c r="H1793" s="4"/>
      <c r="I1793" s="5"/>
      <c r="J1793" s="6"/>
      <c r="K1793" s="5"/>
      <c r="L1793" s="5"/>
      <c r="M1793" s="5"/>
      <c r="N1793" s="7"/>
      <c r="O1793" s="38"/>
      <c r="P1793" s="5"/>
      <c r="Q1793" s="5"/>
      <c r="R1793" s="7"/>
      <c r="S1793" s="38"/>
      <c r="T1793" s="5"/>
      <c r="U1793" s="5"/>
      <c r="V1793" s="55"/>
      <c r="W1793" s="38"/>
      <c r="X1793" s="5"/>
      <c r="Y1793" s="5"/>
      <c r="Z1793" s="55"/>
      <c r="AA1793" s="36">
        <f>IF(Dane!$E$3=1,AO1793+BA1793+BM1793,IF(Dane!$E$3=2,AU1793+BG1793+BS1793,AW1793+BI1793+BU1793))</f>
        <v>0</v>
      </c>
      <c r="AB1793" s="16">
        <f>IF(Dane!$E$3=1,AP1793+BB1793+BN1793,IF(Dane!$E$3=2,AV1793+BH1793+BT1793,AX1793+BJ1793+BV1793))</f>
        <v>0</v>
      </c>
      <c r="AC1793" s="16">
        <f>IF(((K1793*Dane!$C$9)-AA1793)&lt;0,0,(K1793*Dane!$C$9)-AA1793)</f>
        <v>0</v>
      </c>
      <c r="AD1793" s="37">
        <f>IFERROR(IF(((L1793*Dane!$C$9)-AB1793)&lt;0,0,(L1793*Dane!$C$9)-AB1793),0)</f>
        <v>0</v>
      </c>
      <c r="AE1793" s="97"/>
      <c r="AF1793" s="77">
        <f>IF(Dane!$E$3=1,AO1793,IF(Dane!$E$3=2,AU1793,AW1793))</f>
        <v>0</v>
      </c>
      <c r="AG1793" s="77">
        <f>IF(Dane!$E$3=1,AP1793,IF(Dane!$E$3=2,AV1793,AX1793))</f>
        <v>0</v>
      </c>
      <c r="AH1793" s="77">
        <f>IF(Dane!$E$3=1,BA1793,IF(Dane!$E$3=2,BG1793,BI1793))</f>
        <v>0</v>
      </c>
      <c r="AI1793" s="77">
        <f>IF(Dane!$E$3=1,BB1793,IF(Dane!$E$3=2,BH1793,BJ1793))</f>
        <v>0</v>
      </c>
      <c r="AJ1793" s="77">
        <f>IF(Dane!$E$3=1,BM1793,IF(Dane!$E$3=2,BS1793,BU1793))</f>
        <v>0</v>
      </c>
      <c r="AK1793" s="77">
        <f>IF(Dane!$E$3=1,BN1793,IF(Dane!$E$3=2,BT1793,BV1793))</f>
        <v>0</v>
      </c>
      <c r="AL1793" s="24">
        <f t="shared" si="835"/>
        <v>0</v>
      </c>
      <c r="AM1793" s="24">
        <f t="shared" si="836"/>
        <v>0</v>
      </c>
      <c r="AN1793" s="24"/>
      <c r="AO1793" s="24">
        <f t="shared" si="821"/>
        <v>0</v>
      </c>
      <c r="AP1793" s="24">
        <f t="shared" si="837"/>
        <v>0</v>
      </c>
      <c r="AQ1793" s="24">
        <f t="shared" si="822"/>
        <v>0</v>
      </c>
      <c r="AR1793" s="24">
        <f t="shared" si="823"/>
        <v>0</v>
      </c>
      <c r="AS1793" s="24">
        <f t="shared" si="824"/>
        <v>0</v>
      </c>
      <c r="AT1793" s="24">
        <f t="shared" si="838"/>
        <v>0</v>
      </c>
      <c r="AU1793" s="24">
        <f t="shared" si="847"/>
        <v>0</v>
      </c>
      <c r="AV1793" s="24">
        <v>0</v>
      </c>
      <c r="AW1793" s="24">
        <f t="shared" si="850"/>
        <v>0</v>
      </c>
      <c r="AX1793" s="24">
        <v>0</v>
      </c>
      <c r="AY1793" s="24">
        <f t="shared" si="839"/>
        <v>0</v>
      </c>
      <c r="AZ1793" s="24">
        <f t="shared" si="840"/>
        <v>0</v>
      </c>
      <c r="BA1793" s="24">
        <f t="shared" si="825"/>
        <v>0</v>
      </c>
      <c r="BB1793" s="24">
        <f t="shared" si="826"/>
        <v>0</v>
      </c>
      <c r="BC1793" s="24">
        <f t="shared" si="827"/>
        <v>0</v>
      </c>
      <c r="BD1793" s="24">
        <f t="shared" si="828"/>
        <v>0</v>
      </c>
      <c r="BE1793" s="24">
        <f t="shared" si="829"/>
        <v>0</v>
      </c>
      <c r="BF1793" s="24">
        <f t="shared" si="841"/>
        <v>0</v>
      </c>
      <c r="BG1793" s="24">
        <f t="shared" si="848"/>
        <v>0</v>
      </c>
      <c r="BH1793" s="24">
        <v>0</v>
      </c>
      <c r="BI1793" s="24">
        <f t="shared" si="842"/>
        <v>0</v>
      </c>
      <c r="BJ1793" s="24">
        <v>0</v>
      </c>
      <c r="BK1793" s="24">
        <f t="shared" si="843"/>
        <v>0</v>
      </c>
      <c r="BL1793" s="24">
        <f t="shared" si="844"/>
        <v>0</v>
      </c>
      <c r="BM1793" s="24">
        <f t="shared" si="830"/>
        <v>0</v>
      </c>
      <c r="BN1793" s="24">
        <f t="shared" si="831"/>
        <v>0</v>
      </c>
      <c r="BO1793" s="24">
        <f t="shared" si="832"/>
        <v>0</v>
      </c>
      <c r="BP1793" s="24">
        <f t="shared" si="833"/>
        <v>0</v>
      </c>
      <c r="BQ1793" s="24">
        <f t="shared" si="834"/>
        <v>0</v>
      </c>
      <c r="BR1793" s="24">
        <f t="shared" si="845"/>
        <v>0</v>
      </c>
      <c r="BS1793" s="24">
        <f t="shared" si="849"/>
        <v>0</v>
      </c>
      <c r="BT1793" s="24">
        <v>0</v>
      </c>
      <c r="BU1793" s="24">
        <f t="shared" si="846"/>
        <v>0</v>
      </c>
      <c r="BV1793" s="24">
        <v>0</v>
      </c>
    </row>
    <row r="1794" spans="1:74">
      <c r="A1794" s="87">
        <v>1785</v>
      </c>
      <c r="B1794" s="1"/>
      <c r="C1794" s="1"/>
      <c r="D1794" s="2"/>
      <c r="E1794" s="3"/>
      <c r="F1794" s="4"/>
      <c r="G1794" s="5"/>
      <c r="H1794" s="4"/>
      <c r="I1794" s="5"/>
      <c r="J1794" s="6"/>
      <c r="K1794" s="5"/>
      <c r="L1794" s="5"/>
      <c r="M1794" s="5"/>
      <c r="N1794" s="7"/>
      <c r="O1794" s="38"/>
      <c r="P1794" s="5"/>
      <c r="Q1794" s="5"/>
      <c r="R1794" s="7"/>
      <c r="S1794" s="38"/>
      <c r="T1794" s="5"/>
      <c r="U1794" s="5"/>
      <c r="V1794" s="55"/>
      <c r="W1794" s="38"/>
      <c r="X1794" s="5"/>
      <c r="Y1794" s="5"/>
      <c r="Z1794" s="55"/>
      <c r="AA1794" s="36">
        <f>IF(Dane!$E$3=1,AO1794+BA1794+BM1794,IF(Dane!$E$3=2,AU1794+BG1794+BS1794,AW1794+BI1794+BU1794))</f>
        <v>0</v>
      </c>
      <c r="AB1794" s="16">
        <f>IF(Dane!$E$3=1,AP1794+BB1794+BN1794,IF(Dane!$E$3=2,AV1794+BH1794+BT1794,AX1794+BJ1794+BV1794))</f>
        <v>0</v>
      </c>
      <c r="AC1794" s="16">
        <f>IF(((K1794*Dane!$C$9)-AA1794)&lt;0,0,(K1794*Dane!$C$9)-AA1794)</f>
        <v>0</v>
      </c>
      <c r="AD1794" s="37">
        <f>IFERROR(IF(((L1794*Dane!$C$9)-AB1794)&lt;0,0,(L1794*Dane!$C$9)-AB1794),0)</f>
        <v>0</v>
      </c>
      <c r="AE1794" s="97"/>
      <c r="AF1794" s="77">
        <f>IF(Dane!$E$3=1,AO1794,IF(Dane!$E$3=2,AU1794,AW1794))</f>
        <v>0</v>
      </c>
      <c r="AG1794" s="77">
        <f>IF(Dane!$E$3=1,AP1794,IF(Dane!$E$3=2,AV1794,AX1794))</f>
        <v>0</v>
      </c>
      <c r="AH1794" s="77">
        <f>IF(Dane!$E$3=1,BA1794,IF(Dane!$E$3=2,BG1794,BI1794))</f>
        <v>0</v>
      </c>
      <c r="AI1794" s="77">
        <f>IF(Dane!$E$3=1,BB1794,IF(Dane!$E$3=2,BH1794,BJ1794))</f>
        <v>0</v>
      </c>
      <c r="AJ1794" s="77">
        <f>IF(Dane!$E$3=1,BM1794,IF(Dane!$E$3=2,BS1794,BU1794))</f>
        <v>0</v>
      </c>
      <c r="AK1794" s="77">
        <f>IF(Dane!$E$3=1,BN1794,IF(Dane!$E$3=2,BT1794,BV1794))</f>
        <v>0</v>
      </c>
      <c r="AL1794" s="24">
        <f t="shared" si="835"/>
        <v>0</v>
      </c>
      <c r="AM1794" s="24">
        <f t="shared" si="836"/>
        <v>0</v>
      </c>
      <c r="AN1794" s="24"/>
      <c r="AO1794" s="24">
        <f t="shared" si="821"/>
        <v>0</v>
      </c>
      <c r="AP1794" s="24">
        <f t="shared" si="837"/>
        <v>0</v>
      </c>
      <c r="AQ1794" s="24">
        <f t="shared" si="822"/>
        <v>0</v>
      </c>
      <c r="AR1794" s="24">
        <f t="shared" si="823"/>
        <v>0</v>
      </c>
      <c r="AS1794" s="24">
        <f t="shared" si="824"/>
        <v>0</v>
      </c>
      <c r="AT1794" s="24">
        <f t="shared" si="838"/>
        <v>0</v>
      </c>
      <c r="AU1794" s="24">
        <f t="shared" si="847"/>
        <v>0</v>
      </c>
      <c r="AV1794" s="24">
        <v>0</v>
      </c>
      <c r="AW1794" s="24">
        <f t="shared" si="850"/>
        <v>0</v>
      </c>
      <c r="AX1794" s="24">
        <v>0</v>
      </c>
      <c r="AY1794" s="24">
        <f t="shared" si="839"/>
        <v>0</v>
      </c>
      <c r="AZ1794" s="24">
        <f t="shared" si="840"/>
        <v>0</v>
      </c>
      <c r="BA1794" s="24">
        <f t="shared" si="825"/>
        <v>0</v>
      </c>
      <c r="BB1794" s="24">
        <f t="shared" si="826"/>
        <v>0</v>
      </c>
      <c r="BC1794" s="24">
        <f t="shared" si="827"/>
        <v>0</v>
      </c>
      <c r="BD1794" s="24">
        <f t="shared" si="828"/>
        <v>0</v>
      </c>
      <c r="BE1794" s="24">
        <f t="shared" si="829"/>
        <v>0</v>
      </c>
      <c r="BF1794" s="24">
        <f t="shared" si="841"/>
        <v>0</v>
      </c>
      <c r="BG1794" s="24">
        <f t="shared" si="848"/>
        <v>0</v>
      </c>
      <c r="BH1794" s="24">
        <v>0</v>
      </c>
      <c r="BI1794" s="24">
        <f t="shared" si="842"/>
        <v>0</v>
      </c>
      <c r="BJ1794" s="24">
        <v>0</v>
      </c>
      <c r="BK1794" s="24">
        <f t="shared" si="843"/>
        <v>0</v>
      </c>
      <c r="BL1794" s="24">
        <f t="shared" si="844"/>
        <v>0</v>
      </c>
      <c r="BM1794" s="24">
        <f t="shared" si="830"/>
        <v>0</v>
      </c>
      <c r="BN1794" s="24">
        <f t="shared" si="831"/>
        <v>0</v>
      </c>
      <c r="BO1794" s="24">
        <f t="shared" si="832"/>
        <v>0</v>
      </c>
      <c r="BP1794" s="24">
        <f t="shared" si="833"/>
        <v>0</v>
      </c>
      <c r="BQ1794" s="24">
        <f t="shared" si="834"/>
        <v>0</v>
      </c>
      <c r="BR1794" s="24">
        <f t="shared" si="845"/>
        <v>0</v>
      </c>
      <c r="BS1794" s="24">
        <f t="shared" si="849"/>
        <v>0</v>
      </c>
      <c r="BT1794" s="24">
        <v>0</v>
      </c>
      <c r="BU1794" s="24">
        <f t="shared" si="846"/>
        <v>0</v>
      </c>
      <c r="BV1794" s="24">
        <v>0</v>
      </c>
    </row>
    <row r="1795" spans="1:74">
      <c r="A1795" s="87">
        <v>1786</v>
      </c>
      <c r="B1795" s="1"/>
      <c r="C1795" s="1"/>
      <c r="D1795" s="2"/>
      <c r="E1795" s="3"/>
      <c r="F1795" s="4"/>
      <c r="G1795" s="5"/>
      <c r="H1795" s="4"/>
      <c r="I1795" s="5"/>
      <c r="J1795" s="6"/>
      <c r="K1795" s="5"/>
      <c r="L1795" s="5"/>
      <c r="M1795" s="5"/>
      <c r="N1795" s="7"/>
      <c r="O1795" s="38"/>
      <c r="P1795" s="5"/>
      <c r="Q1795" s="5"/>
      <c r="R1795" s="7"/>
      <c r="S1795" s="38"/>
      <c r="T1795" s="5"/>
      <c r="U1795" s="5"/>
      <c r="V1795" s="55"/>
      <c r="W1795" s="38"/>
      <c r="X1795" s="5"/>
      <c r="Y1795" s="5"/>
      <c r="Z1795" s="55"/>
      <c r="AA1795" s="36">
        <f>IF(Dane!$E$3=1,AO1795+BA1795+BM1795,IF(Dane!$E$3=2,AU1795+BG1795+BS1795,AW1795+BI1795+BU1795))</f>
        <v>0</v>
      </c>
      <c r="AB1795" s="16">
        <f>IF(Dane!$E$3=1,AP1795+BB1795+BN1795,IF(Dane!$E$3=2,AV1795+BH1795+BT1795,AX1795+BJ1795+BV1795))</f>
        <v>0</v>
      </c>
      <c r="AC1795" s="16">
        <f>IF(((K1795*Dane!$C$9)-AA1795)&lt;0,0,(K1795*Dane!$C$9)-AA1795)</f>
        <v>0</v>
      </c>
      <c r="AD1795" s="37">
        <f>IFERROR(IF(((L1795*Dane!$C$9)-AB1795)&lt;0,0,(L1795*Dane!$C$9)-AB1795),0)</f>
        <v>0</v>
      </c>
      <c r="AE1795" s="97"/>
      <c r="AF1795" s="77">
        <f>IF(Dane!$E$3=1,AO1795,IF(Dane!$E$3=2,AU1795,AW1795))</f>
        <v>0</v>
      </c>
      <c r="AG1795" s="77">
        <f>IF(Dane!$E$3=1,AP1795,IF(Dane!$E$3=2,AV1795,AX1795))</f>
        <v>0</v>
      </c>
      <c r="AH1795" s="77">
        <f>IF(Dane!$E$3=1,BA1795,IF(Dane!$E$3=2,BG1795,BI1795))</f>
        <v>0</v>
      </c>
      <c r="AI1795" s="77">
        <f>IF(Dane!$E$3=1,BB1795,IF(Dane!$E$3=2,BH1795,BJ1795))</f>
        <v>0</v>
      </c>
      <c r="AJ1795" s="77">
        <f>IF(Dane!$E$3=1,BM1795,IF(Dane!$E$3=2,BS1795,BU1795))</f>
        <v>0</v>
      </c>
      <c r="AK1795" s="77">
        <f>IF(Dane!$E$3=1,BN1795,IF(Dane!$E$3=2,BT1795,BV1795))</f>
        <v>0</v>
      </c>
      <c r="AL1795" s="24">
        <f t="shared" si="835"/>
        <v>0</v>
      </c>
      <c r="AM1795" s="24">
        <f t="shared" si="836"/>
        <v>0</v>
      </c>
      <c r="AN1795" s="24"/>
      <c r="AO1795" s="24">
        <f t="shared" si="821"/>
        <v>0</v>
      </c>
      <c r="AP1795" s="24">
        <f t="shared" si="837"/>
        <v>0</v>
      </c>
      <c r="AQ1795" s="24">
        <f t="shared" si="822"/>
        <v>0</v>
      </c>
      <c r="AR1795" s="24">
        <f t="shared" si="823"/>
        <v>0</v>
      </c>
      <c r="AS1795" s="24">
        <f t="shared" si="824"/>
        <v>0</v>
      </c>
      <c r="AT1795" s="24">
        <f t="shared" si="838"/>
        <v>0</v>
      </c>
      <c r="AU1795" s="24">
        <f t="shared" si="847"/>
        <v>0</v>
      </c>
      <c r="AV1795" s="24">
        <v>0</v>
      </c>
      <c r="AW1795" s="24">
        <f t="shared" si="850"/>
        <v>0</v>
      </c>
      <c r="AX1795" s="24">
        <v>0</v>
      </c>
      <c r="AY1795" s="24">
        <f t="shared" si="839"/>
        <v>0</v>
      </c>
      <c r="AZ1795" s="24">
        <f t="shared" si="840"/>
        <v>0</v>
      </c>
      <c r="BA1795" s="24">
        <f t="shared" si="825"/>
        <v>0</v>
      </c>
      <c r="BB1795" s="24">
        <f t="shared" si="826"/>
        <v>0</v>
      </c>
      <c r="BC1795" s="24">
        <f t="shared" si="827"/>
        <v>0</v>
      </c>
      <c r="BD1795" s="24">
        <f t="shared" si="828"/>
        <v>0</v>
      </c>
      <c r="BE1795" s="24">
        <f t="shared" si="829"/>
        <v>0</v>
      </c>
      <c r="BF1795" s="24">
        <f t="shared" si="841"/>
        <v>0</v>
      </c>
      <c r="BG1795" s="24">
        <f t="shared" si="848"/>
        <v>0</v>
      </c>
      <c r="BH1795" s="24">
        <v>0</v>
      </c>
      <c r="BI1795" s="24">
        <f t="shared" si="842"/>
        <v>0</v>
      </c>
      <c r="BJ1795" s="24">
        <v>0</v>
      </c>
      <c r="BK1795" s="24">
        <f t="shared" si="843"/>
        <v>0</v>
      </c>
      <c r="BL1795" s="24">
        <f t="shared" si="844"/>
        <v>0</v>
      </c>
      <c r="BM1795" s="24">
        <f t="shared" si="830"/>
        <v>0</v>
      </c>
      <c r="BN1795" s="24">
        <f t="shared" si="831"/>
        <v>0</v>
      </c>
      <c r="BO1795" s="24">
        <f t="shared" si="832"/>
        <v>0</v>
      </c>
      <c r="BP1795" s="24">
        <f t="shared" si="833"/>
        <v>0</v>
      </c>
      <c r="BQ1795" s="24">
        <f t="shared" si="834"/>
        <v>0</v>
      </c>
      <c r="BR1795" s="24">
        <f t="shared" si="845"/>
        <v>0</v>
      </c>
      <c r="BS1795" s="24">
        <f t="shared" si="849"/>
        <v>0</v>
      </c>
      <c r="BT1795" s="24">
        <v>0</v>
      </c>
      <c r="BU1795" s="24">
        <f t="shared" si="846"/>
        <v>0</v>
      </c>
      <c r="BV1795" s="24">
        <v>0</v>
      </c>
    </row>
    <row r="1796" spans="1:74">
      <c r="A1796" s="87">
        <v>1787</v>
      </c>
      <c r="B1796" s="1"/>
      <c r="C1796" s="1"/>
      <c r="D1796" s="2"/>
      <c r="E1796" s="3"/>
      <c r="F1796" s="4"/>
      <c r="G1796" s="5"/>
      <c r="H1796" s="4"/>
      <c r="I1796" s="5"/>
      <c r="J1796" s="6"/>
      <c r="K1796" s="5"/>
      <c r="L1796" s="5"/>
      <c r="M1796" s="5"/>
      <c r="N1796" s="7"/>
      <c r="O1796" s="38"/>
      <c r="P1796" s="5"/>
      <c r="Q1796" s="5"/>
      <c r="R1796" s="7"/>
      <c r="S1796" s="38"/>
      <c r="T1796" s="5"/>
      <c r="U1796" s="5"/>
      <c r="V1796" s="55"/>
      <c r="W1796" s="38"/>
      <c r="X1796" s="5"/>
      <c r="Y1796" s="5"/>
      <c r="Z1796" s="55"/>
      <c r="AA1796" s="36">
        <f>IF(Dane!$E$3=1,AO1796+BA1796+BM1796,IF(Dane!$E$3=2,AU1796+BG1796+BS1796,AW1796+BI1796+BU1796))</f>
        <v>0</v>
      </c>
      <c r="AB1796" s="16">
        <f>IF(Dane!$E$3=1,AP1796+BB1796+BN1796,IF(Dane!$E$3=2,AV1796+BH1796+BT1796,AX1796+BJ1796+BV1796))</f>
        <v>0</v>
      </c>
      <c r="AC1796" s="16">
        <f>IF(((K1796*Dane!$C$9)-AA1796)&lt;0,0,(K1796*Dane!$C$9)-AA1796)</f>
        <v>0</v>
      </c>
      <c r="AD1796" s="37">
        <f>IFERROR(IF(((L1796*Dane!$C$9)-AB1796)&lt;0,0,(L1796*Dane!$C$9)-AB1796),0)</f>
        <v>0</v>
      </c>
      <c r="AE1796" s="97"/>
      <c r="AF1796" s="77">
        <f>IF(Dane!$E$3=1,AO1796,IF(Dane!$E$3=2,AU1796,AW1796))</f>
        <v>0</v>
      </c>
      <c r="AG1796" s="77">
        <f>IF(Dane!$E$3=1,AP1796,IF(Dane!$E$3=2,AV1796,AX1796))</f>
        <v>0</v>
      </c>
      <c r="AH1796" s="77">
        <f>IF(Dane!$E$3=1,BA1796,IF(Dane!$E$3=2,BG1796,BI1796))</f>
        <v>0</v>
      </c>
      <c r="AI1796" s="77">
        <f>IF(Dane!$E$3=1,BB1796,IF(Dane!$E$3=2,BH1796,BJ1796))</f>
        <v>0</v>
      </c>
      <c r="AJ1796" s="77">
        <f>IF(Dane!$E$3=1,BM1796,IF(Dane!$E$3=2,BS1796,BU1796))</f>
        <v>0</v>
      </c>
      <c r="AK1796" s="77">
        <f>IF(Dane!$E$3=1,BN1796,IF(Dane!$E$3=2,BT1796,BV1796))</f>
        <v>0</v>
      </c>
      <c r="AL1796" s="24">
        <f t="shared" si="835"/>
        <v>0</v>
      </c>
      <c r="AM1796" s="24">
        <f t="shared" si="836"/>
        <v>0</v>
      </c>
      <c r="AN1796" s="24"/>
      <c r="AO1796" s="24">
        <f t="shared" si="821"/>
        <v>0</v>
      </c>
      <c r="AP1796" s="24">
        <f t="shared" si="837"/>
        <v>0</v>
      </c>
      <c r="AQ1796" s="24">
        <f t="shared" si="822"/>
        <v>0</v>
      </c>
      <c r="AR1796" s="24">
        <f t="shared" si="823"/>
        <v>0</v>
      </c>
      <c r="AS1796" s="24">
        <f t="shared" si="824"/>
        <v>0</v>
      </c>
      <c r="AT1796" s="24">
        <f t="shared" si="838"/>
        <v>0</v>
      </c>
      <c r="AU1796" s="24">
        <f t="shared" si="847"/>
        <v>0</v>
      </c>
      <c r="AV1796" s="24">
        <v>0</v>
      </c>
      <c r="AW1796" s="24">
        <f t="shared" si="850"/>
        <v>0</v>
      </c>
      <c r="AX1796" s="24">
        <v>0</v>
      </c>
      <c r="AY1796" s="24">
        <f t="shared" si="839"/>
        <v>0</v>
      </c>
      <c r="AZ1796" s="24">
        <f t="shared" si="840"/>
        <v>0</v>
      </c>
      <c r="BA1796" s="24">
        <f t="shared" si="825"/>
        <v>0</v>
      </c>
      <c r="BB1796" s="24">
        <f t="shared" si="826"/>
        <v>0</v>
      </c>
      <c r="BC1796" s="24">
        <f t="shared" si="827"/>
        <v>0</v>
      </c>
      <c r="BD1796" s="24">
        <f t="shared" si="828"/>
        <v>0</v>
      </c>
      <c r="BE1796" s="24">
        <f t="shared" si="829"/>
        <v>0</v>
      </c>
      <c r="BF1796" s="24">
        <f t="shared" si="841"/>
        <v>0</v>
      </c>
      <c r="BG1796" s="24">
        <f t="shared" si="848"/>
        <v>0</v>
      </c>
      <c r="BH1796" s="24">
        <v>0</v>
      </c>
      <c r="BI1796" s="24">
        <f t="shared" si="842"/>
        <v>0</v>
      </c>
      <c r="BJ1796" s="24">
        <v>0</v>
      </c>
      <c r="BK1796" s="24">
        <f t="shared" si="843"/>
        <v>0</v>
      </c>
      <c r="BL1796" s="24">
        <f t="shared" si="844"/>
        <v>0</v>
      </c>
      <c r="BM1796" s="24">
        <f t="shared" si="830"/>
        <v>0</v>
      </c>
      <c r="BN1796" s="24">
        <f t="shared" si="831"/>
        <v>0</v>
      </c>
      <c r="BO1796" s="24">
        <f t="shared" si="832"/>
        <v>0</v>
      </c>
      <c r="BP1796" s="24">
        <f t="shared" si="833"/>
        <v>0</v>
      </c>
      <c r="BQ1796" s="24">
        <f t="shared" si="834"/>
        <v>0</v>
      </c>
      <c r="BR1796" s="24">
        <f t="shared" si="845"/>
        <v>0</v>
      </c>
      <c r="BS1796" s="24">
        <f t="shared" si="849"/>
        <v>0</v>
      </c>
      <c r="BT1796" s="24">
        <v>0</v>
      </c>
      <c r="BU1796" s="24">
        <f t="shared" si="846"/>
        <v>0</v>
      </c>
      <c r="BV1796" s="24">
        <v>0</v>
      </c>
    </row>
    <row r="1797" spans="1:74">
      <c r="A1797" s="87">
        <v>1788</v>
      </c>
      <c r="B1797" s="1"/>
      <c r="C1797" s="1"/>
      <c r="D1797" s="2"/>
      <c r="E1797" s="3"/>
      <c r="F1797" s="4"/>
      <c r="G1797" s="5"/>
      <c r="H1797" s="4"/>
      <c r="I1797" s="5"/>
      <c r="J1797" s="6"/>
      <c r="K1797" s="5"/>
      <c r="L1797" s="5"/>
      <c r="M1797" s="5"/>
      <c r="N1797" s="7"/>
      <c r="O1797" s="38"/>
      <c r="P1797" s="5"/>
      <c r="Q1797" s="5"/>
      <c r="R1797" s="7"/>
      <c r="S1797" s="38"/>
      <c r="T1797" s="5"/>
      <c r="U1797" s="5"/>
      <c r="V1797" s="55"/>
      <c r="W1797" s="38"/>
      <c r="X1797" s="5"/>
      <c r="Y1797" s="5"/>
      <c r="Z1797" s="55"/>
      <c r="AA1797" s="36">
        <f>IF(Dane!$E$3=1,AO1797+BA1797+BM1797,IF(Dane!$E$3=2,AU1797+BG1797+BS1797,AW1797+BI1797+BU1797))</f>
        <v>0</v>
      </c>
      <c r="AB1797" s="16">
        <f>IF(Dane!$E$3=1,AP1797+BB1797+BN1797,IF(Dane!$E$3=2,AV1797+BH1797+BT1797,AX1797+BJ1797+BV1797))</f>
        <v>0</v>
      </c>
      <c r="AC1797" s="16">
        <f>IF(((K1797*Dane!$C$9)-AA1797)&lt;0,0,(K1797*Dane!$C$9)-AA1797)</f>
        <v>0</v>
      </c>
      <c r="AD1797" s="37">
        <f>IFERROR(IF(((L1797*Dane!$C$9)-AB1797)&lt;0,0,(L1797*Dane!$C$9)-AB1797),0)</f>
        <v>0</v>
      </c>
      <c r="AE1797" s="97"/>
      <c r="AF1797" s="77">
        <f>IF(Dane!$E$3=1,AO1797,IF(Dane!$E$3=2,AU1797,AW1797))</f>
        <v>0</v>
      </c>
      <c r="AG1797" s="77">
        <f>IF(Dane!$E$3=1,AP1797,IF(Dane!$E$3=2,AV1797,AX1797))</f>
        <v>0</v>
      </c>
      <c r="AH1797" s="77">
        <f>IF(Dane!$E$3=1,BA1797,IF(Dane!$E$3=2,BG1797,BI1797))</f>
        <v>0</v>
      </c>
      <c r="AI1797" s="77">
        <f>IF(Dane!$E$3=1,BB1797,IF(Dane!$E$3=2,BH1797,BJ1797))</f>
        <v>0</v>
      </c>
      <c r="AJ1797" s="77">
        <f>IF(Dane!$E$3=1,BM1797,IF(Dane!$E$3=2,BS1797,BU1797))</f>
        <v>0</v>
      </c>
      <c r="AK1797" s="77">
        <f>IF(Dane!$E$3=1,BN1797,IF(Dane!$E$3=2,BT1797,BV1797))</f>
        <v>0</v>
      </c>
      <c r="AL1797" s="24">
        <f t="shared" si="835"/>
        <v>0</v>
      </c>
      <c r="AM1797" s="24">
        <f t="shared" si="836"/>
        <v>0</v>
      </c>
      <c r="AN1797" s="24"/>
      <c r="AO1797" s="24">
        <f t="shared" si="821"/>
        <v>0</v>
      </c>
      <c r="AP1797" s="24">
        <f t="shared" si="837"/>
        <v>0</v>
      </c>
      <c r="AQ1797" s="24">
        <f t="shared" si="822"/>
        <v>0</v>
      </c>
      <c r="AR1797" s="24">
        <f t="shared" si="823"/>
        <v>0</v>
      </c>
      <c r="AS1797" s="24">
        <f t="shared" si="824"/>
        <v>0</v>
      </c>
      <c r="AT1797" s="24">
        <f t="shared" si="838"/>
        <v>0</v>
      </c>
      <c r="AU1797" s="24">
        <f t="shared" si="847"/>
        <v>0</v>
      </c>
      <c r="AV1797" s="24">
        <v>0</v>
      </c>
      <c r="AW1797" s="24">
        <f t="shared" si="850"/>
        <v>0</v>
      </c>
      <c r="AX1797" s="24">
        <v>0</v>
      </c>
      <c r="AY1797" s="24">
        <f t="shared" si="839"/>
        <v>0</v>
      </c>
      <c r="AZ1797" s="24">
        <f t="shared" si="840"/>
        <v>0</v>
      </c>
      <c r="BA1797" s="24">
        <f t="shared" si="825"/>
        <v>0</v>
      </c>
      <c r="BB1797" s="24">
        <f t="shared" si="826"/>
        <v>0</v>
      </c>
      <c r="BC1797" s="24">
        <f t="shared" si="827"/>
        <v>0</v>
      </c>
      <c r="BD1797" s="24">
        <f t="shared" si="828"/>
        <v>0</v>
      </c>
      <c r="BE1797" s="24">
        <f t="shared" si="829"/>
        <v>0</v>
      </c>
      <c r="BF1797" s="24">
        <f t="shared" si="841"/>
        <v>0</v>
      </c>
      <c r="BG1797" s="24">
        <f t="shared" si="848"/>
        <v>0</v>
      </c>
      <c r="BH1797" s="24">
        <v>0</v>
      </c>
      <c r="BI1797" s="24">
        <f t="shared" si="842"/>
        <v>0</v>
      </c>
      <c r="BJ1797" s="24">
        <v>0</v>
      </c>
      <c r="BK1797" s="24">
        <f t="shared" si="843"/>
        <v>0</v>
      </c>
      <c r="BL1797" s="24">
        <f t="shared" si="844"/>
        <v>0</v>
      </c>
      <c r="BM1797" s="24">
        <f t="shared" si="830"/>
        <v>0</v>
      </c>
      <c r="BN1797" s="24">
        <f t="shared" si="831"/>
        <v>0</v>
      </c>
      <c r="BO1797" s="24">
        <f t="shared" si="832"/>
        <v>0</v>
      </c>
      <c r="BP1797" s="24">
        <f t="shared" si="833"/>
        <v>0</v>
      </c>
      <c r="BQ1797" s="24">
        <f t="shared" si="834"/>
        <v>0</v>
      </c>
      <c r="BR1797" s="24">
        <f t="shared" si="845"/>
        <v>0</v>
      </c>
      <c r="BS1797" s="24">
        <f t="shared" si="849"/>
        <v>0</v>
      </c>
      <c r="BT1797" s="24">
        <v>0</v>
      </c>
      <c r="BU1797" s="24">
        <f t="shared" si="846"/>
        <v>0</v>
      </c>
      <c r="BV1797" s="24">
        <v>0</v>
      </c>
    </row>
    <row r="1798" spans="1:74">
      <c r="A1798" s="87">
        <v>1789</v>
      </c>
      <c r="B1798" s="1"/>
      <c r="C1798" s="1"/>
      <c r="D1798" s="2"/>
      <c r="E1798" s="3"/>
      <c r="F1798" s="4"/>
      <c r="G1798" s="5"/>
      <c r="H1798" s="4"/>
      <c r="I1798" s="5"/>
      <c r="J1798" s="6"/>
      <c r="K1798" s="5"/>
      <c r="L1798" s="5"/>
      <c r="M1798" s="5"/>
      <c r="N1798" s="7"/>
      <c r="O1798" s="38"/>
      <c r="P1798" s="5"/>
      <c r="Q1798" s="5"/>
      <c r="R1798" s="7"/>
      <c r="S1798" s="38"/>
      <c r="T1798" s="5"/>
      <c r="U1798" s="5"/>
      <c r="V1798" s="55"/>
      <c r="W1798" s="38"/>
      <c r="X1798" s="5"/>
      <c r="Y1798" s="5"/>
      <c r="Z1798" s="55"/>
      <c r="AA1798" s="36">
        <f>IF(Dane!$E$3=1,AO1798+BA1798+BM1798,IF(Dane!$E$3=2,AU1798+BG1798+BS1798,AW1798+BI1798+BU1798))</f>
        <v>0</v>
      </c>
      <c r="AB1798" s="16">
        <f>IF(Dane!$E$3=1,AP1798+BB1798+BN1798,IF(Dane!$E$3=2,AV1798+BH1798+BT1798,AX1798+BJ1798+BV1798))</f>
        <v>0</v>
      </c>
      <c r="AC1798" s="16">
        <f>IF(((K1798*Dane!$C$9)-AA1798)&lt;0,0,(K1798*Dane!$C$9)-AA1798)</f>
        <v>0</v>
      </c>
      <c r="AD1798" s="37">
        <f>IFERROR(IF(((L1798*Dane!$C$9)-AB1798)&lt;0,0,(L1798*Dane!$C$9)-AB1798),0)</f>
        <v>0</v>
      </c>
      <c r="AE1798" s="97"/>
      <c r="AF1798" s="77">
        <f>IF(Dane!$E$3=1,AO1798,IF(Dane!$E$3=2,AU1798,AW1798))</f>
        <v>0</v>
      </c>
      <c r="AG1798" s="77">
        <f>IF(Dane!$E$3=1,AP1798,IF(Dane!$E$3=2,AV1798,AX1798))</f>
        <v>0</v>
      </c>
      <c r="AH1798" s="77">
        <f>IF(Dane!$E$3=1,BA1798,IF(Dane!$E$3=2,BG1798,BI1798))</f>
        <v>0</v>
      </c>
      <c r="AI1798" s="77">
        <f>IF(Dane!$E$3=1,BB1798,IF(Dane!$E$3=2,BH1798,BJ1798))</f>
        <v>0</v>
      </c>
      <c r="AJ1798" s="77">
        <f>IF(Dane!$E$3=1,BM1798,IF(Dane!$E$3=2,BS1798,BU1798))</f>
        <v>0</v>
      </c>
      <c r="AK1798" s="77">
        <f>IF(Dane!$E$3=1,BN1798,IF(Dane!$E$3=2,BT1798,BV1798))</f>
        <v>0</v>
      </c>
      <c r="AL1798" s="24">
        <f t="shared" si="835"/>
        <v>0</v>
      </c>
      <c r="AM1798" s="24">
        <f t="shared" si="836"/>
        <v>0</v>
      </c>
      <c r="AN1798" s="24"/>
      <c r="AO1798" s="24">
        <f t="shared" si="821"/>
        <v>0</v>
      </c>
      <c r="AP1798" s="24">
        <f t="shared" si="837"/>
        <v>0</v>
      </c>
      <c r="AQ1798" s="24">
        <f t="shared" si="822"/>
        <v>0</v>
      </c>
      <c r="AR1798" s="24">
        <f t="shared" si="823"/>
        <v>0</v>
      </c>
      <c r="AS1798" s="24">
        <f t="shared" si="824"/>
        <v>0</v>
      </c>
      <c r="AT1798" s="24">
        <f t="shared" si="838"/>
        <v>0</v>
      </c>
      <c r="AU1798" s="24">
        <f t="shared" si="847"/>
        <v>0</v>
      </c>
      <c r="AV1798" s="24">
        <v>0</v>
      </c>
      <c r="AW1798" s="24">
        <f t="shared" si="850"/>
        <v>0</v>
      </c>
      <c r="AX1798" s="24">
        <v>0</v>
      </c>
      <c r="AY1798" s="24">
        <f t="shared" si="839"/>
        <v>0</v>
      </c>
      <c r="AZ1798" s="24">
        <f t="shared" si="840"/>
        <v>0</v>
      </c>
      <c r="BA1798" s="24">
        <f t="shared" si="825"/>
        <v>0</v>
      </c>
      <c r="BB1798" s="24">
        <f t="shared" si="826"/>
        <v>0</v>
      </c>
      <c r="BC1798" s="24">
        <f t="shared" si="827"/>
        <v>0</v>
      </c>
      <c r="BD1798" s="24">
        <f t="shared" si="828"/>
        <v>0</v>
      </c>
      <c r="BE1798" s="24">
        <f t="shared" si="829"/>
        <v>0</v>
      </c>
      <c r="BF1798" s="24">
        <f t="shared" si="841"/>
        <v>0</v>
      </c>
      <c r="BG1798" s="24">
        <f t="shared" si="848"/>
        <v>0</v>
      </c>
      <c r="BH1798" s="24">
        <v>0</v>
      </c>
      <c r="BI1798" s="24">
        <f t="shared" si="842"/>
        <v>0</v>
      </c>
      <c r="BJ1798" s="24">
        <v>0</v>
      </c>
      <c r="BK1798" s="24">
        <f t="shared" si="843"/>
        <v>0</v>
      </c>
      <c r="BL1798" s="24">
        <f t="shared" si="844"/>
        <v>0</v>
      </c>
      <c r="BM1798" s="24">
        <f t="shared" si="830"/>
        <v>0</v>
      </c>
      <c r="BN1798" s="24">
        <f t="shared" si="831"/>
        <v>0</v>
      </c>
      <c r="BO1798" s="24">
        <f t="shared" si="832"/>
        <v>0</v>
      </c>
      <c r="BP1798" s="24">
        <f t="shared" si="833"/>
        <v>0</v>
      </c>
      <c r="BQ1798" s="24">
        <f t="shared" si="834"/>
        <v>0</v>
      </c>
      <c r="BR1798" s="24">
        <f t="shared" si="845"/>
        <v>0</v>
      </c>
      <c r="BS1798" s="24">
        <f t="shared" si="849"/>
        <v>0</v>
      </c>
      <c r="BT1798" s="24">
        <v>0</v>
      </c>
      <c r="BU1798" s="24">
        <f t="shared" si="846"/>
        <v>0</v>
      </c>
      <c r="BV1798" s="24">
        <v>0</v>
      </c>
    </row>
    <row r="1799" spans="1:74">
      <c r="A1799" s="87">
        <v>1790</v>
      </c>
      <c r="B1799" s="1"/>
      <c r="C1799" s="1"/>
      <c r="D1799" s="2"/>
      <c r="E1799" s="3"/>
      <c r="F1799" s="4"/>
      <c r="G1799" s="5"/>
      <c r="H1799" s="4"/>
      <c r="I1799" s="5"/>
      <c r="J1799" s="6"/>
      <c r="K1799" s="5"/>
      <c r="L1799" s="5"/>
      <c r="M1799" s="5"/>
      <c r="N1799" s="7"/>
      <c r="O1799" s="38"/>
      <c r="P1799" s="5"/>
      <c r="Q1799" s="5"/>
      <c r="R1799" s="7"/>
      <c r="S1799" s="38"/>
      <c r="T1799" s="5"/>
      <c r="U1799" s="5"/>
      <c r="V1799" s="55"/>
      <c r="W1799" s="38"/>
      <c r="X1799" s="5"/>
      <c r="Y1799" s="5"/>
      <c r="Z1799" s="55"/>
      <c r="AA1799" s="36">
        <f>IF(Dane!$E$3=1,AO1799+BA1799+BM1799,IF(Dane!$E$3=2,AU1799+BG1799+BS1799,AW1799+BI1799+BU1799))</f>
        <v>0</v>
      </c>
      <c r="AB1799" s="16">
        <f>IF(Dane!$E$3=1,AP1799+BB1799+BN1799,IF(Dane!$E$3=2,AV1799+BH1799+BT1799,AX1799+BJ1799+BV1799))</f>
        <v>0</v>
      </c>
      <c r="AC1799" s="16">
        <f>IF(((K1799*Dane!$C$9)-AA1799)&lt;0,0,(K1799*Dane!$C$9)-AA1799)</f>
        <v>0</v>
      </c>
      <c r="AD1799" s="37">
        <f>IFERROR(IF(((L1799*Dane!$C$9)-AB1799)&lt;0,0,(L1799*Dane!$C$9)-AB1799),0)</f>
        <v>0</v>
      </c>
      <c r="AE1799" s="97"/>
      <c r="AF1799" s="77">
        <f>IF(Dane!$E$3=1,AO1799,IF(Dane!$E$3=2,AU1799,AW1799))</f>
        <v>0</v>
      </c>
      <c r="AG1799" s="77">
        <f>IF(Dane!$E$3=1,AP1799,IF(Dane!$E$3=2,AV1799,AX1799))</f>
        <v>0</v>
      </c>
      <c r="AH1799" s="77">
        <f>IF(Dane!$E$3=1,BA1799,IF(Dane!$E$3=2,BG1799,BI1799))</f>
        <v>0</v>
      </c>
      <c r="AI1799" s="77">
        <f>IF(Dane!$E$3=1,BB1799,IF(Dane!$E$3=2,BH1799,BJ1799))</f>
        <v>0</v>
      </c>
      <c r="AJ1799" s="77">
        <f>IF(Dane!$E$3=1,BM1799,IF(Dane!$E$3=2,BS1799,BU1799))</f>
        <v>0</v>
      </c>
      <c r="AK1799" s="77">
        <f>IF(Dane!$E$3=1,BN1799,IF(Dane!$E$3=2,BT1799,BV1799))</f>
        <v>0</v>
      </c>
      <c r="AL1799" s="24">
        <f t="shared" si="835"/>
        <v>0</v>
      </c>
      <c r="AM1799" s="24">
        <f t="shared" si="836"/>
        <v>0</v>
      </c>
      <c r="AN1799" s="24"/>
      <c r="AO1799" s="24">
        <f t="shared" si="821"/>
        <v>0</v>
      </c>
      <c r="AP1799" s="24">
        <f t="shared" si="837"/>
        <v>0</v>
      </c>
      <c r="AQ1799" s="24">
        <f t="shared" si="822"/>
        <v>0</v>
      </c>
      <c r="AR1799" s="24">
        <f t="shared" si="823"/>
        <v>0</v>
      </c>
      <c r="AS1799" s="24">
        <f t="shared" si="824"/>
        <v>0</v>
      </c>
      <c r="AT1799" s="24">
        <f t="shared" si="838"/>
        <v>0</v>
      </c>
      <c r="AU1799" s="24">
        <f t="shared" si="847"/>
        <v>0</v>
      </c>
      <c r="AV1799" s="24">
        <v>0</v>
      </c>
      <c r="AW1799" s="24">
        <f t="shared" si="850"/>
        <v>0</v>
      </c>
      <c r="AX1799" s="24">
        <v>0</v>
      </c>
      <c r="AY1799" s="24">
        <f t="shared" si="839"/>
        <v>0</v>
      </c>
      <c r="AZ1799" s="24">
        <f t="shared" si="840"/>
        <v>0</v>
      </c>
      <c r="BA1799" s="24">
        <f t="shared" si="825"/>
        <v>0</v>
      </c>
      <c r="BB1799" s="24">
        <f t="shared" si="826"/>
        <v>0</v>
      </c>
      <c r="BC1799" s="24">
        <f t="shared" si="827"/>
        <v>0</v>
      </c>
      <c r="BD1799" s="24">
        <f t="shared" si="828"/>
        <v>0</v>
      </c>
      <c r="BE1799" s="24">
        <f t="shared" si="829"/>
        <v>0</v>
      </c>
      <c r="BF1799" s="24">
        <f t="shared" si="841"/>
        <v>0</v>
      </c>
      <c r="BG1799" s="24">
        <f t="shared" si="848"/>
        <v>0</v>
      </c>
      <c r="BH1799" s="24">
        <v>0</v>
      </c>
      <c r="BI1799" s="24">
        <f t="shared" si="842"/>
        <v>0</v>
      </c>
      <c r="BJ1799" s="24">
        <v>0</v>
      </c>
      <c r="BK1799" s="24">
        <f t="shared" si="843"/>
        <v>0</v>
      </c>
      <c r="BL1799" s="24">
        <f t="shared" si="844"/>
        <v>0</v>
      </c>
      <c r="BM1799" s="24">
        <f t="shared" si="830"/>
        <v>0</v>
      </c>
      <c r="BN1799" s="24">
        <f t="shared" si="831"/>
        <v>0</v>
      </c>
      <c r="BO1799" s="24">
        <f t="shared" si="832"/>
        <v>0</v>
      </c>
      <c r="BP1799" s="24">
        <f t="shared" si="833"/>
        <v>0</v>
      </c>
      <c r="BQ1799" s="24">
        <f t="shared" si="834"/>
        <v>0</v>
      </c>
      <c r="BR1799" s="24">
        <f t="shared" si="845"/>
        <v>0</v>
      </c>
      <c r="BS1799" s="24">
        <f t="shared" si="849"/>
        <v>0</v>
      </c>
      <c r="BT1799" s="24">
        <v>0</v>
      </c>
      <c r="BU1799" s="24">
        <f t="shared" si="846"/>
        <v>0</v>
      </c>
      <c r="BV1799" s="24">
        <v>0</v>
      </c>
    </row>
    <row r="1800" spans="1:74">
      <c r="A1800" s="87">
        <v>1791</v>
      </c>
      <c r="B1800" s="1"/>
      <c r="C1800" s="1"/>
      <c r="D1800" s="2"/>
      <c r="E1800" s="3"/>
      <c r="F1800" s="4"/>
      <c r="G1800" s="5"/>
      <c r="H1800" s="4"/>
      <c r="I1800" s="5"/>
      <c r="J1800" s="6"/>
      <c r="K1800" s="5"/>
      <c r="L1800" s="5"/>
      <c r="M1800" s="5"/>
      <c r="N1800" s="7"/>
      <c r="O1800" s="38"/>
      <c r="P1800" s="5"/>
      <c r="Q1800" s="5"/>
      <c r="R1800" s="7"/>
      <c r="S1800" s="38"/>
      <c r="T1800" s="5"/>
      <c r="U1800" s="5"/>
      <c r="V1800" s="55"/>
      <c r="W1800" s="38"/>
      <c r="X1800" s="5"/>
      <c r="Y1800" s="5"/>
      <c r="Z1800" s="55"/>
      <c r="AA1800" s="36">
        <f>IF(Dane!$E$3=1,AO1800+BA1800+BM1800,IF(Dane!$E$3=2,AU1800+BG1800+BS1800,AW1800+BI1800+BU1800))</f>
        <v>0</v>
      </c>
      <c r="AB1800" s="16">
        <f>IF(Dane!$E$3=1,AP1800+BB1800+BN1800,IF(Dane!$E$3=2,AV1800+BH1800+BT1800,AX1800+BJ1800+BV1800))</f>
        <v>0</v>
      </c>
      <c r="AC1800" s="16">
        <f>IF(((K1800*Dane!$C$9)-AA1800)&lt;0,0,(K1800*Dane!$C$9)-AA1800)</f>
        <v>0</v>
      </c>
      <c r="AD1800" s="37">
        <f>IFERROR(IF(((L1800*Dane!$C$9)-AB1800)&lt;0,0,(L1800*Dane!$C$9)-AB1800),0)</f>
        <v>0</v>
      </c>
      <c r="AE1800" s="97"/>
      <c r="AF1800" s="77">
        <f>IF(Dane!$E$3=1,AO1800,IF(Dane!$E$3=2,AU1800,AW1800))</f>
        <v>0</v>
      </c>
      <c r="AG1800" s="77">
        <f>IF(Dane!$E$3=1,AP1800,IF(Dane!$E$3=2,AV1800,AX1800))</f>
        <v>0</v>
      </c>
      <c r="AH1800" s="77">
        <f>IF(Dane!$E$3=1,BA1800,IF(Dane!$E$3=2,BG1800,BI1800))</f>
        <v>0</v>
      </c>
      <c r="AI1800" s="77">
        <f>IF(Dane!$E$3=1,BB1800,IF(Dane!$E$3=2,BH1800,BJ1800))</f>
        <v>0</v>
      </c>
      <c r="AJ1800" s="77">
        <f>IF(Dane!$E$3=1,BM1800,IF(Dane!$E$3=2,BS1800,BU1800))</f>
        <v>0</v>
      </c>
      <c r="AK1800" s="77">
        <f>IF(Dane!$E$3=1,BN1800,IF(Dane!$E$3=2,BT1800,BV1800))</f>
        <v>0</v>
      </c>
      <c r="AL1800" s="24">
        <f t="shared" si="835"/>
        <v>0</v>
      </c>
      <c r="AM1800" s="24">
        <f t="shared" si="836"/>
        <v>0</v>
      </c>
      <c r="AN1800" s="24"/>
      <c r="AO1800" s="24">
        <f t="shared" si="821"/>
        <v>0</v>
      </c>
      <c r="AP1800" s="24">
        <f t="shared" si="837"/>
        <v>0</v>
      </c>
      <c r="AQ1800" s="24">
        <f t="shared" si="822"/>
        <v>0</v>
      </c>
      <c r="AR1800" s="24">
        <f t="shared" si="823"/>
        <v>0</v>
      </c>
      <c r="AS1800" s="24">
        <f t="shared" si="824"/>
        <v>0</v>
      </c>
      <c r="AT1800" s="24">
        <f t="shared" si="838"/>
        <v>0</v>
      </c>
      <c r="AU1800" s="24">
        <f t="shared" si="847"/>
        <v>0</v>
      </c>
      <c r="AV1800" s="24">
        <v>0</v>
      </c>
      <c r="AW1800" s="24">
        <f t="shared" si="850"/>
        <v>0</v>
      </c>
      <c r="AX1800" s="24">
        <v>0</v>
      </c>
      <c r="AY1800" s="24">
        <f t="shared" si="839"/>
        <v>0</v>
      </c>
      <c r="AZ1800" s="24">
        <f t="shared" si="840"/>
        <v>0</v>
      </c>
      <c r="BA1800" s="24">
        <f t="shared" si="825"/>
        <v>0</v>
      </c>
      <c r="BB1800" s="24">
        <f t="shared" si="826"/>
        <v>0</v>
      </c>
      <c r="BC1800" s="24">
        <f t="shared" si="827"/>
        <v>0</v>
      </c>
      <c r="BD1800" s="24">
        <f t="shared" si="828"/>
        <v>0</v>
      </c>
      <c r="BE1800" s="24">
        <f t="shared" si="829"/>
        <v>0</v>
      </c>
      <c r="BF1800" s="24">
        <f t="shared" si="841"/>
        <v>0</v>
      </c>
      <c r="BG1800" s="24">
        <f t="shared" si="848"/>
        <v>0</v>
      </c>
      <c r="BH1800" s="24">
        <v>0</v>
      </c>
      <c r="BI1800" s="24">
        <f t="shared" si="842"/>
        <v>0</v>
      </c>
      <c r="BJ1800" s="24">
        <v>0</v>
      </c>
      <c r="BK1800" s="24">
        <f t="shared" si="843"/>
        <v>0</v>
      </c>
      <c r="BL1800" s="24">
        <f t="shared" si="844"/>
        <v>0</v>
      </c>
      <c r="BM1800" s="24">
        <f t="shared" si="830"/>
        <v>0</v>
      </c>
      <c r="BN1800" s="24">
        <f t="shared" si="831"/>
        <v>0</v>
      </c>
      <c r="BO1800" s="24">
        <f t="shared" si="832"/>
        <v>0</v>
      </c>
      <c r="BP1800" s="24">
        <f t="shared" si="833"/>
        <v>0</v>
      </c>
      <c r="BQ1800" s="24">
        <f t="shared" si="834"/>
        <v>0</v>
      </c>
      <c r="BR1800" s="24">
        <f t="shared" si="845"/>
        <v>0</v>
      </c>
      <c r="BS1800" s="24">
        <f t="shared" si="849"/>
        <v>0</v>
      </c>
      <c r="BT1800" s="24">
        <v>0</v>
      </c>
      <c r="BU1800" s="24">
        <f t="shared" si="846"/>
        <v>0</v>
      </c>
      <c r="BV1800" s="24">
        <v>0</v>
      </c>
    </row>
    <row r="1801" spans="1:74">
      <c r="A1801" s="87">
        <v>1792</v>
      </c>
      <c r="B1801" s="1"/>
      <c r="C1801" s="1"/>
      <c r="D1801" s="2"/>
      <c r="E1801" s="3"/>
      <c r="F1801" s="4"/>
      <c r="G1801" s="5"/>
      <c r="H1801" s="4"/>
      <c r="I1801" s="5"/>
      <c r="J1801" s="6"/>
      <c r="K1801" s="5"/>
      <c r="L1801" s="5"/>
      <c r="M1801" s="5"/>
      <c r="N1801" s="7"/>
      <c r="O1801" s="38"/>
      <c r="P1801" s="5"/>
      <c r="Q1801" s="5"/>
      <c r="R1801" s="7"/>
      <c r="S1801" s="38"/>
      <c r="T1801" s="5"/>
      <c r="U1801" s="5"/>
      <c r="V1801" s="55"/>
      <c r="W1801" s="38"/>
      <c r="X1801" s="5"/>
      <c r="Y1801" s="5"/>
      <c r="Z1801" s="55"/>
      <c r="AA1801" s="36">
        <f>IF(Dane!$E$3=1,AO1801+BA1801+BM1801,IF(Dane!$E$3=2,AU1801+BG1801+BS1801,AW1801+BI1801+BU1801))</f>
        <v>0</v>
      </c>
      <c r="AB1801" s="16">
        <f>IF(Dane!$E$3=1,AP1801+BB1801+BN1801,IF(Dane!$E$3=2,AV1801+BH1801+BT1801,AX1801+BJ1801+BV1801))</f>
        <v>0</v>
      </c>
      <c r="AC1801" s="16">
        <f>IF(((K1801*Dane!$C$9)-AA1801)&lt;0,0,(K1801*Dane!$C$9)-AA1801)</f>
        <v>0</v>
      </c>
      <c r="AD1801" s="37">
        <f>IFERROR(IF(((L1801*Dane!$C$9)-AB1801)&lt;0,0,(L1801*Dane!$C$9)-AB1801),0)</f>
        <v>0</v>
      </c>
      <c r="AE1801" s="97"/>
      <c r="AF1801" s="77">
        <f>IF(Dane!$E$3=1,AO1801,IF(Dane!$E$3=2,AU1801,AW1801))</f>
        <v>0</v>
      </c>
      <c r="AG1801" s="77">
        <f>IF(Dane!$E$3=1,AP1801,IF(Dane!$E$3=2,AV1801,AX1801))</f>
        <v>0</v>
      </c>
      <c r="AH1801" s="77">
        <f>IF(Dane!$E$3=1,BA1801,IF(Dane!$E$3=2,BG1801,BI1801))</f>
        <v>0</v>
      </c>
      <c r="AI1801" s="77">
        <f>IF(Dane!$E$3=1,BB1801,IF(Dane!$E$3=2,BH1801,BJ1801))</f>
        <v>0</v>
      </c>
      <c r="AJ1801" s="77">
        <f>IF(Dane!$E$3=1,BM1801,IF(Dane!$E$3=2,BS1801,BU1801))</f>
        <v>0</v>
      </c>
      <c r="AK1801" s="77">
        <f>IF(Dane!$E$3=1,BN1801,IF(Dane!$E$3=2,BT1801,BV1801))</f>
        <v>0</v>
      </c>
      <c r="AL1801" s="24">
        <f t="shared" si="835"/>
        <v>0</v>
      </c>
      <c r="AM1801" s="24">
        <f t="shared" si="836"/>
        <v>0</v>
      </c>
      <c r="AN1801" s="24"/>
      <c r="AO1801" s="24">
        <f t="shared" si="821"/>
        <v>0</v>
      </c>
      <c r="AP1801" s="24">
        <f t="shared" si="837"/>
        <v>0</v>
      </c>
      <c r="AQ1801" s="24">
        <f t="shared" si="822"/>
        <v>0</v>
      </c>
      <c r="AR1801" s="24">
        <f t="shared" si="823"/>
        <v>0</v>
      </c>
      <c r="AS1801" s="24">
        <f t="shared" si="824"/>
        <v>0</v>
      </c>
      <c r="AT1801" s="24">
        <f t="shared" si="838"/>
        <v>0</v>
      </c>
      <c r="AU1801" s="24">
        <f t="shared" si="847"/>
        <v>0</v>
      </c>
      <c r="AV1801" s="24">
        <v>0</v>
      </c>
      <c r="AW1801" s="24">
        <f t="shared" si="850"/>
        <v>0</v>
      </c>
      <c r="AX1801" s="24">
        <v>0</v>
      </c>
      <c r="AY1801" s="24">
        <f t="shared" si="839"/>
        <v>0</v>
      </c>
      <c r="AZ1801" s="24">
        <f t="shared" si="840"/>
        <v>0</v>
      </c>
      <c r="BA1801" s="24">
        <f t="shared" si="825"/>
        <v>0</v>
      </c>
      <c r="BB1801" s="24">
        <f t="shared" si="826"/>
        <v>0</v>
      </c>
      <c r="BC1801" s="24">
        <f t="shared" si="827"/>
        <v>0</v>
      </c>
      <c r="BD1801" s="24">
        <f t="shared" si="828"/>
        <v>0</v>
      </c>
      <c r="BE1801" s="24">
        <f t="shared" si="829"/>
        <v>0</v>
      </c>
      <c r="BF1801" s="24">
        <f t="shared" si="841"/>
        <v>0</v>
      </c>
      <c r="BG1801" s="24">
        <f t="shared" si="848"/>
        <v>0</v>
      </c>
      <c r="BH1801" s="24">
        <v>0</v>
      </c>
      <c r="BI1801" s="24">
        <f t="shared" si="842"/>
        <v>0</v>
      </c>
      <c r="BJ1801" s="24">
        <v>0</v>
      </c>
      <c r="BK1801" s="24">
        <f t="shared" si="843"/>
        <v>0</v>
      </c>
      <c r="BL1801" s="24">
        <f t="shared" si="844"/>
        <v>0</v>
      </c>
      <c r="BM1801" s="24">
        <f t="shared" si="830"/>
        <v>0</v>
      </c>
      <c r="BN1801" s="24">
        <f t="shared" si="831"/>
        <v>0</v>
      </c>
      <c r="BO1801" s="24">
        <f t="shared" si="832"/>
        <v>0</v>
      </c>
      <c r="BP1801" s="24">
        <f t="shared" si="833"/>
        <v>0</v>
      </c>
      <c r="BQ1801" s="24">
        <f t="shared" si="834"/>
        <v>0</v>
      </c>
      <c r="BR1801" s="24">
        <f t="shared" si="845"/>
        <v>0</v>
      </c>
      <c r="BS1801" s="24">
        <f t="shared" si="849"/>
        <v>0</v>
      </c>
      <c r="BT1801" s="24">
        <v>0</v>
      </c>
      <c r="BU1801" s="24">
        <f t="shared" si="846"/>
        <v>0</v>
      </c>
      <c r="BV1801" s="24">
        <v>0</v>
      </c>
    </row>
    <row r="1802" spans="1:74">
      <c r="A1802" s="87">
        <v>1793</v>
      </c>
      <c r="B1802" s="1"/>
      <c r="C1802" s="1"/>
      <c r="D1802" s="2"/>
      <c r="E1802" s="3"/>
      <c r="F1802" s="4"/>
      <c r="G1802" s="5"/>
      <c r="H1802" s="4"/>
      <c r="I1802" s="5"/>
      <c r="J1802" s="6"/>
      <c r="K1802" s="5"/>
      <c r="L1802" s="5"/>
      <c r="M1802" s="5"/>
      <c r="N1802" s="7"/>
      <c r="O1802" s="38"/>
      <c r="P1802" s="5"/>
      <c r="Q1802" s="5"/>
      <c r="R1802" s="7"/>
      <c r="S1802" s="38"/>
      <c r="T1802" s="5"/>
      <c r="U1802" s="5"/>
      <c r="V1802" s="55"/>
      <c r="W1802" s="38"/>
      <c r="X1802" s="5"/>
      <c r="Y1802" s="5"/>
      <c r="Z1802" s="55"/>
      <c r="AA1802" s="36">
        <f>IF(Dane!$E$3=1,AO1802+BA1802+BM1802,IF(Dane!$E$3=2,AU1802+BG1802+BS1802,AW1802+BI1802+BU1802))</f>
        <v>0</v>
      </c>
      <c r="AB1802" s="16">
        <f>IF(Dane!$E$3=1,AP1802+BB1802+BN1802,IF(Dane!$E$3=2,AV1802+BH1802+BT1802,AX1802+BJ1802+BV1802))</f>
        <v>0</v>
      </c>
      <c r="AC1802" s="16">
        <f>IF(((K1802*Dane!$C$9)-AA1802)&lt;0,0,(K1802*Dane!$C$9)-AA1802)</f>
        <v>0</v>
      </c>
      <c r="AD1802" s="37">
        <f>IFERROR(IF(((L1802*Dane!$C$9)-AB1802)&lt;0,0,(L1802*Dane!$C$9)-AB1802),0)</f>
        <v>0</v>
      </c>
      <c r="AE1802" s="97"/>
      <c r="AF1802" s="77">
        <f>IF(Dane!$E$3=1,AO1802,IF(Dane!$E$3=2,AU1802,AW1802))</f>
        <v>0</v>
      </c>
      <c r="AG1802" s="77">
        <f>IF(Dane!$E$3=1,AP1802,IF(Dane!$E$3=2,AV1802,AX1802))</f>
        <v>0</v>
      </c>
      <c r="AH1802" s="77">
        <f>IF(Dane!$E$3=1,BA1802,IF(Dane!$E$3=2,BG1802,BI1802))</f>
        <v>0</v>
      </c>
      <c r="AI1802" s="77">
        <f>IF(Dane!$E$3=1,BB1802,IF(Dane!$E$3=2,BH1802,BJ1802))</f>
        <v>0</v>
      </c>
      <c r="AJ1802" s="77">
        <f>IF(Dane!$E$3=1,BM1802,IF(Dane!$E$3=2,BS1802,BU1802))</f>
        <v>0</v>
      </c>
      <c r="AK1802" s="77">
        <f>IF(Dane!$E$3=1,BN1802,IF(Dane!$E$3=2,BT1802,BV1802))</f>
        <v>0</v>
      </c>
      <c r="AL1802" s="24">
        <f t="shared" si="835"/>
        <v>0</v>
      </c>
      <c r="AM1802" s="24">
        <f t="shared" si="836"/>
        <v>0</v>
      </c>
      <c r="AN1802" s="24"/>
      <c r="AO1802" s="24">
        <f t="shared" ref="AO1802:AO1865" si="851">IF(K1802&gt;AL1802,AL1802,K1802)</f>
        <v>0</v>
      </c>
      <c r="AP1802" s="24">
        <f t="shared" si="837"/>
        <v>0</v>
      </c>
      <c r="AQ1802" s="24">
        <f t="shared" ref="AQ1802:AQ1865" si="852">IF(ROUND(I1802*0.5,2)&gt;$AL$1,ROUND($AL$1-ROUND($AL$1*0.0976,2)-ROUND($AL$1*0.015,2)-ROUND($AL$1*0.0245,2),2)-ROUND(ROUND($AL$1-ROUND($AL$1*0.0976,2)-ROUND($AL$1*0.015,2)-ROUND($AL$1*0.0245,2),2)*0.09,2),ROUND(ROUND(I1802*0.5,2)-ROUND(ROUND(I1802*0.5,2)*0.0976,2)-ROUND(ROUND(I1802*0.5,2)*0.015,2)-ROUND(ROUND(I1802*0.5,2)*0.0245,2),2)-ROUND(ROUND(ROUND(I1802*0.5,2)-ROUND(ROUND(I1802*0.5,2)*0.0976,2)-ROUND(ROUND(I1802*0.5,2)*0.015,2)-ROUND(ROUND(I1802*0.5,2)*0.0245,2),2)*0.09,2))</f>
        <v>0</v>
      </c>
      <c r="AR1802" s="24">
        <f t="shared" ref="AR1802:AR1865" si="853">ROUND(O1802-ROUND(O1802*0.0976,2)-ROUND(O1802*0.015,2)-ROUND(O1802*0.0245,2)-ROUND((O1802-ROUND(O1802*0.0976,2)-ROUND(O1802*0.015,2)-ROUND(O1802*0.0245,2))*0.09,2),2)</f>
        <v>0</v>
      </c>
      <c r="AS1802" s="24">
        <f t="shared" ref="AS1802:AS1865" si="854">ROUND(P1802-ROUND(P1802*0.09,2),2)</f>
        <v>0</v>
      </c>
      <c r="AT1802" s="24">
        <f t="shared" si="838"/>
        <v>0</v>
      </c>
      <c r="AU1802" s="24">
        <f t="shared" si="847"/>
        <v>0</v>
      </c>
      <c r="AV1802" s="24">
        <v>0</v>
      </c>
      <c r="AW1802" s="24">
        <f t="shared" si="850"/>
        <v>0</v>
      </c>
      <c r="AX1802" s="24">
        <v>0</v>
      </c>
      <c r="AY1802" s="24">
        <f t="shared" si="839"/>
        <v>0</v>
      </c>
      <c r="AZ1802" s="24">
        <f t="shared" si="840"/>
        <v>0</v>
      </c>
      <c r="BA1802" s="24">
        <f t="shared" ref="BA1802:BA1865" si="855">IF(K1802&gt;AY1802,AY1802,K1802)</f>
        <v>0</v>
      </c>
      <c r="BB1802" s="24">
        <f t="shared" ref="BB1802:BB1865" si="856">IF(AZ1802&gt;L1802,L1802,AZ1802)</f>
        <v>0</v>
      </c>
      <c r="BC1802" s="24">
        <f t="shared" ref="BC1802:BC1865" si="857">IF(ROUND(I1802*0.5,2)&gt;$AL$1,ROUND($AL$1-ROUND($AL$1*0.0976,2)-ROUND($AL$1*0.015,2)-ROUND($AL$1*0.0245,2),2)-ROUND(ROUND($AL$1-ROUND($AL$1*0.0976,2)-ROUND($AL$1*0.015,2)-ROUND($AL$1*0.0245,2),2)*0.09,2),ROUND(ROUND(I1802*0.5,2)-ROUND(ROUND(I1802*0.5,2)*0.0976,2)-ROUND(ROUND(I1802*0.5,2)*0.015,2)-ROUND(ROUND(I1802*0.5,2)*0.0245,2),2)-ROUND(ROUND(ROUND(I1802*0.5,2)-ROUND(ROUND(I1802*0.5,2)*0.0976,2)-ROUND(ROUND(I1802*0.5,2)*0.015,2)-ROUND(ROUND(I1802*0.5,2)*0.0245,2),2)*0.09,2))</f>
        <v>0</v>
      </c>
      <c r="BD1802" s="24">
        <f t="shared" ref="BD1802:BD1865" si="858">ROUND(S1802-ROUND(S1802*0.0976,2)-ROUND(S1802*0.015,2)-ROUND(S1802*0.0245,2)-ROUND((S1802-ROUND(S1802*0.0976,2)-ROUND(S1802*0.015,2)-ROUND(S1802*0.0245,2))*0.09,2),2)</f>
        <v>0</v>
      </c>
      <c r="BE1802" s="24">
        <f t="shared" ref="BE1802:BE1865" si="859">ROUND(T1802-ROUND(T1802*0.09,2),2)</f>
        <v>0</v>
      </c>
      <c r="BF1802" s="24">
        <f t="shared" si="841"/>
        <v>0</v>
      </c>
      <c r="BG1802" s="24">
        <f t="shared" si="848"/>
        <v>0</v>
      </c>
      <c r="BH1802" s="24">
        <v>0</v>
      </c>
      <c r="BI1802" s="24">
        <f t="shared" si="842"/>
        <v>0</v>
      </c>
      <c r="BJ1802" s="24">
        <v>0</v>
      </c>
      <c r="BK1802" s="24">
        <f t="shared" si="843"/>
        <v>0</v>
      </c>
      <c r="BL1802" s="24">
        <f t="shared" si="844"/>
        <v>0</v>
      </c>
      <c r="BM1802" s="24">
        <f t="shared" ref="BM1802:BM1865" si="860">IF(K1802&gt;BK1802,BK1802,K1802)</f>
        <v>0</v>
      </c>
      <c r="BN1802" s="24">
        <f t="shared" ref="BN1802:BN1865" si="861">IF(BL1802&gt;L1802,L1802,BL1802)</f>
        <v>0</v>
      </c>
      <c r="BO1802" s="24">
        <f t="shared" ref="BO1802:BO1865" si="862">IF(ROUND(I1802*0.5,2)&gt;$AL$1,ROUND($AL$1-ROUND($AL$1*0.0976,2)-ROUND($AL$1*0.015,2)-ROUND($AL$1*0.0245,2),2)-ROUND(ROUND($AL$1-ROUND($AL$1*0.0976,2)-ROUND($AL$1*0.015,2)-ROUND($AL$1*0.0245,2),2)*0.09,2),ROUND(ROUND(I1802*0.5,2)-ROUND(ROUND(I1802*0.5,2)*0.0976,2)-ROUND(ROUND(I1802*0.5,2)*0.015,2)-ROUND(ROUND(I1802*0.5,2)*0.0245,2),2)-ROUND(ROUND(ROUND(I1802*0.5,2)-ROUND(ROUND(I1802*0.5,2)*0.0976,2)-ROUND(ROUND(I1802*0.5,2)*0.015,2)-ROUND(ROUND(I1802*0.5,2)*0.0245,2),2)*0.09,2))</f>
        <v>0</v>
      </c>
      <c r="BP1802" s="24">
        <f t="shared" ref="BP1802:BP1865" si="863">ROUND(W1802-ROUND(W1802*0.0976,2)-ROUND(W1802*0.015,2)-ROUND(W1802*0.0245,2)-ROUND((W1802-ROUND(W1802*0.0976,2)-ROUND(W1802*0.015,2)-ROUND(W1802*0.0245,2))*0.09,2),2)</f>
        <v>0</v>
      </c>
      <c r="BQ1802" s="24">
        <f t="shared" ref="BQ1802:BQ1865" si="864">ROUND(X1802-ROUND(X1802*0.09,2),2)</f>
        <v>0</v>
      </c>
      <c r="BR1802" s="24">
        <f t="shared" si="845"/>
        <v>0</v>
      </c>
      <c r="BS1802" s="24">
        <f t="shared" si="849"/>
        <v>0</v>
      </c>
      <c r="BT1802" s="24">
        <v>0</v>
      </c>
      <c r="BU1802" s="24">
        <f t="shared" si="846"/>
        <v>0</v>
      </c>
      <c r="BV1802" s="24">
        <v>0</v>
      </c>
    </row>
    <row r="1803" spans="1:74">
      <c r="A1803" s="87">
        <v>1794</v>
      </c>
      <c r="B1803" s="1"/>
      <c r="C1803" s="1"/>
      <c r="D1803" s="2"/>
      <c r="E1803" s="3"/>
      <c r="F1803" s="4"/>
      <c r="G1803" s="5"/>
      <c r="H1803" s="4"/>
      <c r="I1803" s="5"/>
      <c r="J1803" s="6"/>
      <c r="K1803" s="5"/>
      <c r="L1803" s="5"/>
      <c r="M1803" s="5"/>
      <c r="N1803" s="7"/>
      <c r="O1803" s="38"/>
      <c r="P1803" s="5"/>
      <c r="Q1803" s="5"/>
      <c r="R1803" s="7"/>
      <c r="S1803" s="38"/>
      <c r="T1803" s="5"/>
      <c r="U1803" s="5"/>
      <c r="V1803" s="55"/>
      <c r="W1803" s="38"/>
      <c r="X1803" s="5"/>
      <c r="Y1803" s="5"/>
      <c r="Z1803" s="55"/>
      <c r="AA1803" s="36">
        <f>IF(Dane!$E$3=1,AO1803+BA1803+BM1803,IF(Dane!$E$3=2,AU1803+BG1803+BS1803,AW1803+BI1803+BU1803))</f>
        <v>0</v>
      </c>
      <c r="AB1803" s="16">
        <f>IF(Dane!$E$3=1,AP1803+BB1803+BN1803,IF(Dane!$E$3=2,AV1803+BH1803+BT1803,AX1803+BJ1803+BV1803))</f>
        <v>0</v>
      </c>
      <c r="AC1803" s="16">
        <f>IF(((K1803*Dane!$C$9)-AA1803)&lt;0,0,(K1803*Dane!$C$9)-AA1803)</f>
        <v>0</v>
      </c>
      <c r="AD1803" s="37">
        <f>IFERROR(IF(((L1803*Dane!$C$9)-AB1803)&lt;0,0,(L1803*Dane!$C$9)-AB1803),0)</f>
        <v>0</v>
      </c>
      <c r="AE1803" s="97"/>
      <c r="AF1803" s="77">
        <f>IF(Dane!$E$3=1,AO1803,IF(Dane!$E$3=2,AU1803,AW1803))</f>
        <v>0</v>
      </c>
      <c r="AG1803" s="77">
        <f>IF(Dane!$E$3=1,AP1803,IF(Dane!$E$3=2,AV1803,AX1803))</f>
        <v>0</v>
      </c>
      <c r="AH1803" s="77">
        <f>IF(Dane!$E$3=1,BA1803,IF(Dane!$E$3=2,BG1803,BI1803))</f>
        <v>0</v>
      </c>
      <c r="AI1803" s="77">
        <f>IF(Dane!$E$3=1,BB1803,IF(Dane!$E$3=2,BH1803,BJ1803))</f>
        <v>0</v>
      </c>
      <c r="AJ1803" s="77">
        <f>IF(Dane!$E$3=1,BM1803,IF(Dane!$E$3=2,BS1803,BU1803))</f>
        <v>0</v>
      </c>
      <c r="AK1803" s="77">
        <f>IF(Dane!$E$3=1,BN1803,IF(Dane!$E$3=2,BT1803,BV1803))</f>
        <v>0</v>
      </c>
      <c r="AL1803" s="24">
        <f t="shared" ref="AL1803:AL1866" si="865">IF(ROUND((O1803+P1803)*0.5*0.4,2)&gt;$AL$1,$AL$1,ROUND((O1803+P1803)*0.5*0.4,2))</f>
        <v>0</v>
      </c>
      <c r="AM1803" s="24">
        <f t="shared" ref="AM1803:AM1866" si="866">IF(ROUND(((O1803*0.0976)+(O1803*0.065)+(O1803*$AN$1))*0.5*0.4,2)&gt;$AM$1,$AM$1,ROUND(((O1803*0.0976)+(O1803*0.065)+(O1803*$AN$1))*0.5*0.4,2))</f>
        <v>0</v>
      </c>
      <c r="AN1803" s="24"/>
      <c r="AO1803" s="24">
        <f t="shared" si="851"/>
        <v>0</v>
      </c>
      <c r="AP1803" s="24">
        <f t="shared" ref="AP1803:AP1866" si="867">IF(AM1803&gt;L1803,L1803,AM1803)</f>
        <v>0</v>
      </c>
      <c r="AQ1803" s="24">
        <f t="shared" si="852"/>
        <v>0</v>
      </c>
      <c r="AR1803" s="24">
        <f t="shared" si="853"/>
        <v>0</v>
      </c>
      <c r="AS1803" s="24">
        <f t="shared" si="854"/>
        <v>0</v>
      </c>
      <c r="AT1803" s="24">
        <f t="shared" ref="AT1803:AT1866" si="868">IF(ROUND((AR1803+AS1803)*0.5*0.4,2)&gt;$AO$1,$AO$1,ROUND((AR1803+AS1803)*0.5*0.4,2))</f>
        <v>0</v>
      </c>
      <c r="AU1803" s="24">
        <f t="shared" si="847"/>
        <v>0</v>
      </c>
      <c r="AV1803" s="24">
        <v>0</v>
      </c>
      <c r="AW1803" s="24">
        <f t="shared" si="850"/>
        <v>0</v>
      </c>
      <c r="AX1803" s="24">
        <v>0</v>
      </c>
      <c r="AY1803" s="24">
        <f t="shared" ref="AY1803:AY1866" si="869">IF(ROUND((S1803+T1803)*0.5*0.4,2)&gt;$AL$1,$AL$1,ROUND((S1803+T1803)*0.5*0.4,2))</f>
        <v>0</v>
      </c>
      <c r="AZ1803" s="24">
        <f t="shared" ref="AZ1803:AZ1866" si="870">IF(ROUND(((S1803*0.0976)+(S1803*0.065)+(S1803*$AN$1))*0.5*0.4,2)&gt;$AM$1,$AM$1,ROUND(((S1803*0.0976)+(S1803*0.065)+(S1803*$AN$1))*0.5*0.4,2))</f>
        <v>0</v>
      </c>
      <c r="BA1803" s="24">
        <f t="shared" si="855"/>
        <v>0</v>
      </c>
      <c r="BB1803" s="24">
        <f t="shared" si="856"/>
        <v>0</v>
      </c>
      <c r="BC1803" s="24">
        <f t="shared" si="857"/>
        <v>0</v>
      </c>
      <c r="BD1803" s="24">
        <f t="shared" si="858"/>
        <v>0</v>
      </c>
      <c r="BE1803" s="24">
        <f t="shared" si="859"/>
        <v>0</v>
      </c>
      <c r="BF1803" s="24">
        <f t="shared" ref="BF1803:BF1866" si="871">IF(ROUND((BD1803+BE1803)*0.5*0.4,2)&gt;$AO$1,$AO$1,ROUND((BD1803+BE1803)*0.5*0.4,2))</f>
        <v>0</v>
      </c>
      <c r="BG1803" s="24">
        <f t="shared" si="848"/>
        <v>0</v>
      </c>
      <c r="BH1803" s="24">
        <v>0</v>
      </c>
      <c r="BI1803" s="24">
        <f t="shared" ref="BI1803:BI1866" si="872">IF(BF1803&gt;BC1803,BC1803,BF1803)</f>
        <v>0</v>
      </c>
      <c r="BJ1803" s="24">
        <v>0</v>
      </c>
      <c r="BK1803" s="24">
        <f t="shared" ref="BK1803:BK1866" si="873">IF(ROUND((W1803+X1803)*0.5*0.4,2)&gt;$AL$1,$AL$1,ROUND((W1803+X1803)*0.5*0.4,2))</f>
        <v>0</v>
      </c>
      <c r="BL1803" s="24">
        <f t="shared" ref="BL1803:BL1866" si="874">IF(ROUND(((W1803*0.0976)+(W1803*0.065)+(W1803*$AN$1))*0.5*0.4,2)&gt;$AM$1,$AM$1,ROUND(((W1803*0.0976)+(W1803*0.065)+(W1803*$AN$1))*0.5*0.4,2))</f>
        <v>0</v>
      </c>
      <c r="BM1803" s="24">
        <f t="shared" si="860"/>
        <v>0</v>
      </c>
      <c r="BN1803" s="24">
        <f t="shared" si="861"/>
        <v>0</v>
      </c>
      <c r="BO1803" s="24">
        <f t="shared" si="862"/>
        <v>0</v>
      </c>
      <c r="BP1803" s="24">
        <f t="shared" si="863"/>
        <v>0</v>
      </c>
      <c r="BQ1803" s="24">
        <f t="shared" si="864"/>
        <v>0</v>
      </c>
      <c r="BR1803" s="24">
        <f t="shared" ref="BR1803:BR1866" si="875">IF(ROUND((BP1803+BQ1803)*0.5*0.4,2)&gt;$AO$1,$AO$1,ROUND((BP1803+BQ1803)*0.5*0.4,2))</f>
        <v>0</v>
      </c>
      <c r="BS1803" s="24">
        <f t="shared" si="849"/>
        <v>0</v>
      </c>
      <c r="BT1803" s="24">
        <v>0</v>
      </c>
      <c r="BU1803" s="24">
        <f t="shared" ref="BU1803:BU1866" si="876">IF(BR1803&gt;BO1803,BO1803,BR1803)</f>
        <v>0</v>
      </c>
      <c r="BV1803" s="24">
        <v>0</v>
      </c>
    </row>
    <row r="1804" spans="1:74">
      <c r="A1804" s="87">
        <v>1795</v>
      </c>
      <c r="B1804" s="1"/>
      <c r="C1804" s="1"/>
      <c r="D1804" s="2"/>
      <c r="E1804" s="3"/>
      <c r="F1804" s="4"/>
      <c r="G1804" s="5"/>
      <c r="H1804" s="4"/>
      <c r="I1804" s="5"/>
      <c r="J1804" s="6"/>
      <c r="K1804" s="5"/>
      <c r="L1804" s="5"/>
      <c r="M1804" s="5"/>
      <c r="N1804" s="7"/>
      <c r="O1804" s="38"/>
      <c r="P1804" s="5"/>
      <c r="Q1804" s="5"/>
      <c r="R1804" s="7"/>
      <c r="S1804" s="38"/>
      <c r="T1804" s="5"/>
      <c r="U1804" s="5"/>
      <c r="V1804" s="55"/>
      <c r="W1804" s="38"/>
      <c r="X1804" s="5"/>
      <c r="Y1804" s="5"/>
      <c r="Z1804" s="55"/>
      <c r="AA1804" s="36">
        <f>IF(Dane!$E$3=1,AO1804+BA1804+BM1804,IF(Dane!$E$3=2,AU1804+BG1804+BS1804,AW1804+BI1804+BU1804))</f>
        <v>0</v>
      </c>
      <c r="AB1804" s="16">
        <f>IF(Dane!$E$3=1,AP1804+BB1804+BN1804,IF(Dane!$E$3=2,AV1804+BH1804+BT1804,AX1804+BJ1804+BV1804))</f>
        <v>0</v>
      </c>
      <c r="AC1804" s="16">
        <f>IF(((K1804*Dane!$C$9)-AA1804)&lt;0,0,(K1804*Dane!$C$9)-AA1804)</f>
        <v>0</v>
      </c>
      <c r="AD1804" s="37">
        <f>IFERROR(IF(((L1804*Dane!$C$9)-AB1804)&lt;0,0,(L1804*Dane!$C$9)-AB1804),0)</f>
        <v>0</v>
      </c>
      <c r="AE1804" s="97"/>
      <c r="AF1804" s="77">
        <f>IF(Dane!$E$3=1,AO1804,IF(Dane!$E$3=2,AU1804,AW1804))</f>
        <v>0</v>
      </c>
      <c r="AG1804" s="77">
        <f>IF(Dane!$E$3=1,AP1804,IF(Dane!$E$3=2,AV1804,AX1804))</f>
        <v>0</v>
      </c>
      <c r="AH1804" s="77">
        <f>IF(Dane!$E$3=1,BA1804,IF(Dane!$E$3=2,BG1804,BI1804))</f>
        <v>0</v>
      </c>
      <c r="AI1804" s="77">
        <f>IF(Dane!$E$3=1,BB1804,IF(Dane!$E$3=2,BH1804,BJ1804))</f>
        <v>0</v>
      </c>
      <c r="AJ1804" s="77">
        <f>IF(Dane!$E$3=1,BM1804,IF(Dane!$E$3=2,BS1804,BU1804))</f>
        <v>0</v>
      </c>
      <c r="AK1804" s="77">
        <f>IF(Dane!$E$3=1,BN1804,IF(Dane!$E$3=2,BT1804,BV1804))</f>
        <v>0</v>
      </c>
      <c r="AL1804" s="24">
        <f t="shared" si="865"/>
        <v>0</v>
      </c>
      <c r="AM1804" s="24">
        <f t="shared" si="866"/>
        <v>0</v>
      </c>
      <c r="AN1804" s="24"/>
      <c r="AO1804" s="24">
        <f t="shared" si="851"/>
        <v>0</v>
      </c>
      <c r="AP1804" s="24">
        <f t="shared" si="867"/>
        <v>0</v>
      </c>
      <c r="AQ1804" s="24">
        <f t="shared" si="852"/>
        <v>0</v>
      </c>
      <c r="AR1804" s="24">
        <f t="shared" si="853"/>
        <v>0</v>
      </c>
      <c r="AS1804" s="24">
        <f t="shared" si="854"/>
        <v>0</v>
      </c>
      <c r="AT1804" s="24">
        <f t="shared" si="868"/>
        <v>0</v>
      </c>
      <c r="AU1804" s="24">
        <f t="shared" ref="AU1804:AU1867" si="877">IF(AT1804&gt;AQ1804,AQ1804,AT1804)</f>
        <v>0</v>
      </c>
      <c r="AV1804" s="24">
        <v>0</v>
      </c>
      <c r="AW1804" s="24">
        <f t="shared" si="850"/>
        <v>0</v>
      </c>
      <c r="AX1804" s="24">
        <v>0</v>
      </c>
      <c r="AY1804" s="24">
        <f t="shared" si="869"/>
        <v>0</v>
      </c>
      <c r="AZ1804" s="24">
        <f t="shared" si="870"/>
        <v>0</v>
      </c>
      <c r="BA1804" s="24">
        <f t="shared" si="855"/>
        <v>0</v>
      </c>
      <c r="BB1804" s="24">
        <f t="shared" si="856"/>
        <v>0</v>
      </c>
      <c r="BC1804" s="24">
        <f t="shared" si="857"/>
        <v>0</v>
      </c>
      <c r="BD1804" s="24">
        <f t="shared" si="858"/>
        <v>0</v>
      </c>
      <c r="BE1804" s="24">
        <f t="shared" si="859"/>
        <v>0</v>
      </c>
      <c r="BF1804" s="24">
        <f t="shared" si="871"/>
        <v>0</v>
      </c>
      <c r="BG1804" s="24">
        <f t="shared" ref="BG1804:BG1867" si="878">IF(BF1804&gt;BC1804,BC1804,BF1804)</f>
        <v>0</v>
      </c>
      <c r="BH1804" s="24">
        <v>0</v>
      </c>
      <c r="BI1804" s="24">
        <f t="shared" si="872"/>
        <v>0</v>
      </c>
      <c r="BJ1804" s="24">
        <v>0</v>
      </c>
      <c r="BK1804" s="24">
        <f t="shared" si="873"/>
        <v>0</v>
      </c>
      <c r="BL1804" s="24">
        <f t="shared" si="874"/>
        <v>0</v>
      </c>
      <c r="BM1804" s="24">
        <f t="shared" si="860"/>
        <v>0</v>
      </c>
      <c r="BN1804" s="24">
        <f t="shared" si="861"/>
        <v>0</v>
      </c>
      <c r="BO1804" s="24">
        <f t="shared" si="862"/>
        <v>0</v>
      </c>
      <c r="BP1804" s="24">
        <f t="shared" si="863"/>
        <v>0</v>
      </c>
      <c r="BQ1804" s="24">
        <f t="shared" si="864"/>
        <v>0</v>
      </c>
      <c r="BR1804" s="24">
        <f t="shared" si="875"/>
        <v>0</v>
      </c>
      <c r="BS1804" s="24">
        <f t="shared" ref="BS1804:BS1867" si="879">IF(BR1804&gt;BO1804,BO1804,BR1804)</f>
        <v>0</v>
      </c>
      <c r="BT1804" s="24">
        <v>0</v>
      </c>
      <c r="BU1804" s="24">
        <f t="shared" si="876"/>
        <v>0</v>
      </c>
      <c r="BV1804" s="24">
        <v>0</v>
      </c>
    </row>
    <row r="1805" spans="1:74">
      <c r="A1805" s="87">
        <v>1796</v>
      </c>
      <c r="B1805" s="1"/>
      <c r="C1805" s="1"/>
      <c r="D1805" s="2"/>
      <c r="E1805" s="3"/>
      <c r="F1805" s="4"/>
      <c r="G1805" s="5"/>
      <c r="H1805" s="4"/>
      <c r="I1805" s="5"/>
      <c r="J1805" s="6"/>
      <c r="K1805" s="5"/>
      <c r="L1805" s="5"/>
      <c r="M1805" s="5"/>
      <c r="N1805" s="7"/>
      <c r="O1805" s="38"/>
      <c r="P1805" s="5"/>
      <c r="Q1805" s="5"/>
      <c r="R1805" s="7"/>
      <c r="S1805" s="38"/>
      <c r="T1805" s="5"/>
      <c r="U1805" s="5"/>
      <c r="V1805" s="55"/>
      <c r="W1805" s="38"/>
      <c r="X1805" s="5"/>
      <c r="Y1805" s="5"/>
      <c r="Z1805" s="55"/>
      <c r="AA1805" s="36">
        <f>IF(Dane!$E$3=1,AO1805+BA1805+BM1805,IF(Dane!$E$3=2,AU1805+BG1805+BS1805,AW1805+BI1805+BU1805))</f>
        <v>0</v>
      </c>
      <c r="AB1805" s="16">
        <f>IF(Dane!$E$3=1,AP1805+BB1805+BN1805,IF(Dane!$E$3=2,AV1805+BH1805+BT1805,AX1805+BJ1805+BV1805))</f>
        <v>0</v>
      </c>
      <c r="AC1805" s="16">
        <f>IF(((K1805*Dane!$C$9)-AA1805)&lt;0,0,(K1805*Dane!$C$9)-AA1805)</f>
        <v>0</v>
      </c>
      <c r="AD1805" s="37">
        <f>IFERROR(IF(((L1805*Dane!$C$9)-AB1805)&lt;0,0,(L1805*Dane!$C$9)-AB1805),0)</f>
        <v>0</v>
      </c>
      <c r="AE1805" s="97"/>
      <c r="AF1805" s="77">
        <f>IF(Dane!$E$3=1,AO1805,IF(Dane!$E$3=2,AU1805,AW1805))</f>
        <v>0</v>
      </c>
      <c r="AG1805" s="77">
        <f>IF(Dane!$E$3=1,AP1805,IF(Dane!$E$3=2,AV1805,AX1805))</f>
        <v>0</v>
      </c>
      <c r="AH1805" s="77">
        <f>IF(Dane!$E$3=1,BA1805,IF(Dane!$E$3=2,BG1805,BI1805))</f>
        <v>0</v>
      </c>
      <c r="AI1805" s="77">
        <f>IF(Dane!$E$3=1,BB1805,IF(Dane!$E$3=2,BH1805,BJ1805))</f>
        <v>0</v>
      </c>
      <c r="AJ1805" s="77">
        <f>IF(Dane!$E$3=1,BM1805,IF(Dane!$E$3=2,BS1805,BU1805))</f>
        <v>0</v>
      </c>
      <c r="AK1805" s="77">
        <f>IF(Dane!$E$3=1,BN1805,IF(Dane!$E$3=2,BT1805,BV1805))</f>
        <v>0</v>
      </c>
      <c r="AL1805" s="24">
        <f t="shared" si="865"/>
        <v>0</v>
      </c>
      <c r="AM1805" s="24">
        <f t="shared" si="866"/>
        <v>0</v>
      </c>
      <c r="AN1805" s="24"/>
      <c r="AO1805" s="24">
        <f t="shared" si="851"/>
        <v>0</v>
      </c>
      <c r="AP1805" s="24">
        <f t="shared" si="867"/>
        <v>0</v>
      </c>
      <c r="AQ1805" s="24">
        <f t="shared" si="852"/>
        <v>0</v>
      </c>
      <c r="AR1805" s="24">
        <f t="shared" si="853"/>
        <v>0</v>
      </c>
      <c r="AS1805" s="24">
        <f t="shared" si="854"/>
        <v>0</v>
      </c>
      <c r="AT1805" s="24">
        <f t="shared" si="868"/>
        <v>0</v>
      </c>
      <c r="AU1805" s="24">
        <f t="shared" si="877"/>
        <v>0</v>
      </c>
      <c r="AV1805" s="24">
        <v>0</v>
      </c>
      <c r="AW1805" s="24">
        <f t="shared" ref="AW1805:AW1868" si="880">IF(AT1805&gt;AQ1805,AQ1805,AT1805)</f>
        <v>0</v>
      </c>
      <c r="AX1805" s="24">
        <v>0</v>
      </c>
      <c r="AY1805" s="24">
        <f t="shared" si="869"/>
        <v>0</v>
      </c>
      <c r="AZ1805" s="24">
        <f t="shared" si="870"/>
        <v>0</v>
      </c>
      <c r="BA1805" s="24">
        <f t="shared" si="855"/>
        <v>0</v>
      </c>
      <c r="BB1805" s="24">
        <f t="shared" si="856"/>
        <v>0</v>
      </c>
      <c r="BC1805" s="24">
        <f t="shared" si="857"/>
        <v>0</v>
      </c>
      <c r="BD1805" s="24">
        <f t="shared" si="858"/>
        <v>0</v>
      </c>
      <c r="BE1805" s="24">
        <f t="shared" si="859"/>
        <v>0</v>
      </c>
      <c r="BF1805" s="24">
        <f t="shared" si="871"/>
        <v>0</v>
      </c>
      <c r="BG1805" s="24">
        <f t="shared" si="878"/>
        <v>0</v>
      </c>
      <c r="BH1805" s="24">
        <v>0</v>
      </c>
      <c r="BI1805" s="24">
        <f t="shared" si="872"/>
        <v>0</v>
      </c>
      <c r="BJ1805" s="24">
        <v>0</v>
      </c>
      <c r="BK1805" s="24">
        <f t="shared" si="873"/>
        <v>0</v>
      </c>
      <c r="BL1805" s="24">
        <f t="shared" si="874"/>
        <v>0</v>
      </c>
      <c r="BM1805" s="24">
        <f t="shared" si="860"/>
        <v>0</v>
      </c>
      <c r="BN1805" s="24">
        <f t="shared" si="861"/>
        <v>0</v>
      </c>
      <c r="BO1805" s="24">
        <f t="shared" si="862"/>
        <v>0</v>
      </c>
      <c r="BP1805" s="24">
        <f t="shared" si="863"/>
        <v>0</v>
      </c>
      <c r="BQ1805" s="24">
        <f t="shared" si="864"/>
        <v>0</v>
      </c>
      <c r="BR1805" s="24">
        <f t="shared" si="875"/>
        <v>0</v>
      </c>
      <c r="BS1805" s="24">
        <f t="shared" si="879"/>
        <v>0</v>
      </c>
      <c r="BT1805" s="24">
        <v>0</v>
      </c>
      <c r="BU1805" s="24">
        <f t="shared" si="876"/>
        <v>0</v>
      </c>
      <c r="BV1805" s="24">
        <v>0</v>
      </c>
    </row>
    <row r="1806" spans="1:74">
      <c r="A1806" s="87">
        <v>1797</v>
      </c>
      <c r="B1806" s="1"/>
      <c r="C1806" s="1"/>
      <c r="D1806" s="2"/>
      <c r="E1806" s="3"/>
      <c r="F1806" s="4"/>
      <c r="G1806" s="5"/>
      <c r="H1806" s="4"/>
      <c r="I1806" s="5"/>
      <c r="J1806" s="6"/>
      <c r="K1806" s="5"/>
      <c r="L1806" s="5"/>
      <c r="M1806" s="5"/>
      <c r="N1806" s="7"/>
      <c r="O1806" s="38"/>
      <c r="P1806" s="5"/>
      <c r="Q1806" s="5"/>
      <c r="R1806" s="7"/>
      <c r="S1806" s="38"/>
      <c r="T1806" s="5"/>
      <c r="U1806" s="5"/>
      <c r="V1806" s="55"/>
      <c r="W1806" s="38"/>
      <c r="X1806" s="5"/>
      <c r="Y1806" s="5"/>
      <c r="Z1806" s="55"/>
      <c r="AA1806" s="36">
        <f>IF(Dane!$E$3=1,AO1806+BA1806+BM1806,IF(Dane!$E$3=2,AU1806+BG1806+BS1806,AW1806+BI1806+BU1806))</f>
        <v>0</v>
      </c>
      <c r="AB1806" s="16">
        <f>IF(Dane!$E$3=1,AP1806+BB1806+BN1806,IF(Dane!$E$3=2,AV1806+BH1806+BT1806,AX1806+BJ1806+BV1806))</f>
        <v>0</v>
      </c>
      <c r="AC1806" s="16">
        <f>IF(((K1806*Dane!$C$9)-AA1806)&lt;0,0,(K1806*Dane!$C$9)-AA1806)</f>
        <v>0</v>
      </c>
      <c r="AD1806" s="37">
        <f>IFERROR(IF(((L1806*Dane!$C$9)-AB1806)&lt;0,0,(L1806*Dane!$C$9)-AB1806),0)</f>
        <v>0</v>
      </c>
      <c r="AE1806" s="97"/>
      <c r="AF1806" s="77">
        <f>IF(Dane!$E$3=1,AO1806,IF(Dane!$E$3=2,AU1806,AW1806))</f>
        <v>0</v>
      </c>
      <c r="AG1806" s="77">
        <f>IF(Dane!$E$3=1,AP1806,IF(Dane!$E$3=2,AV1806,AX1806))</f>
        <v>0</v>
      </c>
      <c r="AH1806" s="77">
        <f>IF(Dane!$E$3=1,BA1806,IF(Dane!$E$3=2,BG1806,BI1806))</f>
        <v>0</v>
      </c>
      <c r="AI1806" s="77">
        <f>IF(Dane!$E$3=1,BB1806,IF(Dane!$E$3=2,BH1806,BJ1806))</f>
        <v>0</v>
      </c>
      <c r="AJ1806" s="77">
        <f>IF(Dane!$E$3=1,BM1806,IF(Dane!$E$3=2,BS1806,BU1806))</f>
        <v>0</v>
      </c>
      <c r="AK1806" s="77">
        <f>IF(Dane!$E$3=1,BN1806,IF(Dane!$E$3=2,BT1806,BV1806))</f>
        <v>0</v>
      </c>
      <c r="AL1806" s="24">
        <f t="shared" si="865"/>
        <v>0</v>
      </c>
      <c r="AM1806" s="24">
        <f t="shared" si="866"/>
        <v>0</v>
      </c>
      <c r="AN1806" s="24"/>
      <c r="AO1806" s="24">
        <f t="shared" si="851"/>
        <v>0</v>
      </c>
      <c r="AP1806" s="24">
        <f t="shared" si="867"/>
        <v>0</v>
      </c>
      <c r="AQ1806" s="24">
        <f t="shared" si="852"/>
        <v>0</v>
      </c>
      <c r="AR1806" s="24">
        <f t="shared" si="853"/>
        <v>0</v>
      </c>
      <c r="AS1806" s="24">
        <f t="shared" si="854"/>
        <v>0</v>
      </c>
      <c r="AT1806" s="24">
        <f t="shared" si="868"/>
        <v>0</v>
      </c>
      <c r="AU1806" s="24">
        <f t="shared" si="877"/>
        <v>0</v>
      </c>
      <c r="AV1806" s="24">
        <v>0</v>
      </c>
      <c r="AW1806" s="24">
        <f t="shared" si="880"/>
        <v>0</v>
      </c>
      <c r="AX1806" s="24">
        <v>0</v>
      </c>
      <c r="AY1806" s="24">
        <f t="shared" si="869"/>
        <v>0</v>
      </c>
      <c r="AZ1806" s="24">
        <f t="shared" si="870"/>
        <v>0</v>
      </c>
      <c r="BA1806" s="24">
        <f t="shared" si="855"/>
        <v>0</v>
      </c>
      <c r="BB1806" s="24">
        <f t="shared" si="856"/>
        <v>0</v>
      </c>
      <c r="BC1806" s="24">
        <f t="shared" si="857"/>
        <v>0</v>
      </c>
      <c r="BD1806" s="24">
        <f t="shared" si="858"/>
        <v>0</v>
      </c>
      <c r="BE1806" s="24">
        <f t="shared" si="859"/>
        <v>0</v>
      </c>
      <c r="BF1806" s="24">
        <f t="shared" si="871"/>
        <v>0</v>
      </c>
      <c r="BG1806" s="24">
        <f t="shared" si="878"/>
        <v>0</v>
      </c>
      <c r="BH1806" s="24">
        <v>0</v>
      </c>
      <c r="BI1806" s="24">
        <f t="shared" si="872"/>
        <v>0</v>
      </c>
      <c r="BJ1806" s="24">
        <v>0</v>
      </c>
      <c r="BK1806" s="24">
        <f t="shared" si="873"/>
        <v>0</v>
      </c>
      <c r="BL1806" s="24">
        <f t="shared" si="874"/>
        <v>0</v>
      </c>
      <c r="BM1806" s="24">
        <f t="shared" si="860"/>
        <v>0</v>
      </c>
      <c r="BN1806" s="24">
        <f t="shared" si="861"/>
        <v>0</v>
      </c>
      <c r="BO1806" s="24">
        <f t="shared" si="862"/>
        <v>0</v>
      </c>
      <c r="BP1806" s="24">
        <f t="shared" si="863"/>
        <v>0</v>
      </c>
      <c r="BQ1806" s="24">
        <f t="shared" si="864"/>
        <v>0</v>
      </c>
      <c r="BR1806" s="24">
        <f t="shared" si="875"/>
        <v>0</v>
      </c>
      <c r="BS1806" s="24">
        <f t="shared" si="879"/>
        <v>0</v>
      </c>
      <c r="BT1806" s="24">
        <v>0</v>
      </c>
      <c r="BU1806" s="24">
        <f t="shared" si="876"/>
        <v>0</v>
      </c>
      <c r="BV1806" s="24">
        <v>0</v>
      </c>
    </row>
    <row r="1807" spans="1:74">
      <c r="A1807" s="87">
        <v>1798</v>
      </c>
      <c r="B1807" s="1"/>
      <c r="C1807" s="1"/>
      <c r="D1807" s="2"/>
      <c r="E1807" s="3"/>
      <c r="F1807" s="4"/>
      <c r="G1807" s="5"/>
      <c r="H1807" s="4"/>
      <c r="I1807" s="5"/>
      <c r="J1807" s="6"/>
      <c r="K1807" s="5"/>
      <c r="L1807" s="5"/>
      <c r="M1807" s="5"/>
      <c r="N1807" s="7"/>
      <c r="O1807" s="38"/>
      <c r="P1807" s="5"/>
      <c r="Q1807" s="5"/>
      <c r="R1807" s="7"/>
      <c r="S1807" s="38"/>
      <c r="T1807" s="5"/>
      <c r="U1807" s="5"/>
      <c r="V1807" s="55"/>
      <c r="W1807" s="38"/>
      <c r="X1807" s="5"/>
      <c r="Y1807" s="5"/>
      <c r="Z1807" s="55"/>
      <c r="AA1807" s="36">
        <f>IF(Dane!$E$3=1,AO1807+BA1807+BM1807,IF(Dane!$E$3=2,AU1807+BG1807+BS1807,AW1807+BI1807+BU1807))</f>
        <v>0</v>
      </c>
      <c r="AB1807" s="16">
        <f>IF(Dane!$E$3=1,AP1807+BB1807+BN1807,IF(Dane!$E$3=2,AV1807+BH1807+BT1807,AX1807+BJ1807+BV1807))</f>
        <v>0</v>
      </c>
      <c r="AC1807" s="16">
        <f>IF(((K1807*Dane!$C$9)-AA1807)&lt;0,0,(K1807*Dane!$C$9)-AA1807)</f>
        <v>0</v>
      </c>
      <c r="AD1807" s="37">
        <f>IFERROR(IF(((L1807*Dane!$C$9)-AB1807)&lt;0,0,(L1807*Dane!$C$9)-AB1807),0)</f>
        <v>0</v>
      </c>
      <c r="AE1807" s="97"/>
      <c r="AF1807" s="77">
        <f>IF(Dane!$E$3=1,AO1807,IF(Dane!$E$3=2,AU1807,AW1807))</f>
        <v>0</v>
      </c>
      <c r="AG1807" s="77">
        <f>IF(Dane!$E$3=1,AP1807,IF(Dane!$E$3=2,AV1807,AX1807))</f>
        <v>0</v>
      </c>
      <c r="AH1807" s="77">
        <f>IF(Dane!$E$3=1,BA1807,IF(Dane!$E$3=2,BG1807,BI1807))</f>
        <v>0</v>
      </c>
      <c r="AI1807" s="77">
        <f>IF(Dane!$E$3=1,BB1807,IF(Dane!$E$3=2,BH1807,BJ1807))</f>
        <v>0</v>
      </c>
      <c r="AJ1807" s="77">
        <f>IF(Dane!$E$3=1,BM1807,IF(Dane!$E$3=2,BS1807,BU1807))</f>
        <v>0</v>
      </c>
      <c r="AK1807" s="77">
        <f>IF(Dane!$E$3=1,BN1807,IF(Dane!$E$3=2,BT1807,BV1807))</f>
        <v>0</v>
      </c>
      <c r="AL1807" s="24">
        <f t="shared" si="865"/>
        <v>0</v>
      </c>
      <c r="AM1807" s="24">
        <f t="shared" si="866"/>
        <v>0</v>
      </c>
      <c r="AN1807" s="24"/>
      <c r="AO1807" s="24">
        <f t="shared" si="851"/>
        <v>0</v>
      </c>
      <c r="AP1807" s="24">
        <f t="shared" si="867"/>
        <v>0</v>
      </c>
      <c r="AQ1807" s="24">
        <f t="shared" si="852"/>
        <v>0</v>
      </c>
      <c r="AR1807" s="24">
        <f t="shared" si="853"/>
        <v>0</v>
      </c>
      <c r="AS1807" s="24">
        <f t="shared" si="854"/>
        <v>0</v>
      </c>
      <c r="AT1807" s="24">
        <f t="shared" si="868"/>
        <v>0</v>
      </c>
      <c r="AU1807" s="24">
        <f t="shared" si="877"/>
        <v>0</v>
      </c>
      <c r="AV1807" s="24">
        <v>0</v>
      </c>
      <c r="AW1807" s="24">
        <f t="shared" si="880"/>
        <v>0</v>
      </c>
      <c r="AX1807" s="24">
        <v>0</v>
      </c>
      <c r="AY1807" s="24">
        <f t="shared" si="869"/>
        <v>0</v>
      </c>
      <c r="AZ1807" s="24">
        <f t="shared" si="870"/>
        <v>0</v>
      </c>
      <c r="BA1807" s="24">
        <f t="shared" si="855"/>
        <v>0</v>
      </c>
      <c r="BB1807" s="24">
        <f t="shared" si="856"/>
        <v>0</v>
      </c>
      <c r="BC1807" s="24">
        <f t="shared" si="857"/>
        <v>0</v>
      </c>
      <c r="BD1807" s="24">
        <f t="shared" si="858"/>
        <v>0</v>
      </c>
      <c r="BE1807" s="24">
        <f t="shared" si="859"/>
        <v>0</v>
      </c>
      <c r="BF1807" s="24">
        <f t="shared" si="871"/>
        <v>0</v>
      </c>
      <c r="BG1807" s="24">
        <f t="shared" si="878"/>
        <v>0</v>
      </c>
      <c r="BH1807" s="24">
        <v>0</v>
      </c>
      <c r="BI1807" s="24">
        <f t="shared" si="872"/>
        <v>0</v>
      </c>
      <c r="BJ1807" s="24">
        <v>0</v>
      </c>
      <c r="BK1807" s="24">
        <f t="shared" si="873"/>
        <v>0</v>
      </c>
      <c r="BL1807" s="24">
        <f t="shared" si="874"/>
        <v>0</v>
      </c>
      <c r="BM1807" s="24">
        <f t="shared" si="860"/>
        <v>0</v>
      </c>
      <c r="BN1807" s="24">
        <f t="shared" si="861"/>
        <v>0</v>
      </c>
      <c r="BO1807" s="24">
        <f t="shared" si="862"/>
        <v>0</v>
      </c>
      <c r="BP1807" s="24">
        <f t="shared" si="863"/>
        <v>0</v>
      </c>
      <c r="BQ1807" s="24">
        <f t="shared" si="864"/>
        <v>0</v>
      </c>
      <c r="BR1807" s="24">
        <f t="shared" si="875"/>
        <v>0</v>
      </c>
      <c r="BS1807" s="24">
        <f t="shared" si="879"/>
        <v>0</v>
      </c>
      <c r="BT1807" s="24">
        <v>0</v>
      </c>
      <c r="BU1807" s="24">
        <f t="shared" si="876"/>
        <v>0</v>
      </c>
      <c r="BV1807" s="24">
        <v>0</v>
      </c>
    </row>
    <row r="1808" spans="1:74">
      <c r="A1808" s="87">
        <v>1799</v>
      </c>
      <c r="B1808" s="1"/>
      <c r="C1808" s="1"/>
      <c r="D1808" s="2"/>
      <c r="E1808" s="3"/>
      <c r="F1808" s="4"/>
      <c r="G1808" s="5"/>
      <c r="H1808" s="4"/>
      <c r="I1808" s="5"/>
      <c r="J1808" s="6"/>
      <c r="K1808" s="5"/>
      <c r="L1808" s="5"/>
      <c r="M1808" s="5"/>
      <c r="N1808" s="7"/>
      <c r="O1808" s="38"/>
      <c r="P1808" s="5"/>
      <c r="Q1808" s="5"/>
      <c r="R1808" s="7"/>
      <c r="S1808" s="38"/>
      <c r="T1808" s="5"/>
      <c r="U1808" s="5"/>
      <c r="V1808" s="55"/>
      <c r="W1808" s="38"/>
      <c r="X1808" s="5"/>
      <c r="Y1808" s="5"/>
      <c r="Z1808" s="55"/>
      <c r="AA1808" s="36">
        <f>IF(Dane!$E$3=1,AO1808+BA1808+BM1808,IF(Dane!$E$3=2,AU1808+BG1808+BS1808,AW1808+BI1808+BU1808))</f>
        <v>0</v>
      </c>
      <c r="AB1808" s="16">
        <f>IF(Dane!$E$3=1,AP1808+BB1808+BN1808,IF(Dane!$E$3=2,AV1808+BH1808+BT1808,AX1808+BJ1808+BV1808))</f>
        <v>0</v>
      </c>
      <c r="AC1808" s="16">
        <f>IF(((K1808*Dane!$C$9)-AA1808)&lt;0,0,(K1808*Dane!$C$9)-AA1808)</f>
        <v>0</v>
      </c>
      <c r="AD1808" s="37">
        <f>IFERROR(IF(((L1808*Dane!$C$9)-AB1808)&lt;0,0,(L1808*Dane!$C$9)-AB1808),0)</f>
        <v>0</v>
      </c>
      <c r="AE1808" s="97"/>
      <c r="AF1808" s="77">
        <f>IF(Dane!$E$3=1,AO1808,IF(Dane!$E$3=2,AU1808,AW1808))</f>
        <v>0</v>
      </c>
      <c r="AG1808" s="77">
        <f>IF(Dane!$E$3=1,AP1808,IF(Dane!$E$3=2,AV1808,AX1808))</f>
        <v>0</v>
      </c>
      <c r="AH1808" s="77">
        <f>IF(Dane!$E$3=1,BA1808,IF(Dane!$E$3=2,BG1808,BI1808))</f>
        <v>0</v>
      </c>
      <c r="AI1808" s="77">
        <f>IF(Dane!$E$3=1,BB1808,IF(Dane!$E$3=2,BH1808,BJ1808))</f>
        <v>0</v>
      </c>
      <c r="AJ1808" s="77">
        <f>IF(Dane!$E$3=1,BM1808,IF(Dane!$E$3=2,BS1808,BU1808))</f>
        <v>0</v>
      </c>
      <c r="AK1808" s="77">
        <f>IF(Dane!$E$3=1,BN1808,IF(Dane!$E$3=2,BT1808,BV1808))</f>
        <v>0</v>
      </c>
      <c r="AL1808" s="24">
        <f t="shared" si="865"/>
        <v>0</v>
      </c>
      <c r="AM1808" s="24">
        <f t="shared" si="866"/>
        <v>0</v>
      </c>
      <c r="AN1808" s="24"/>
      <c r="AO1808" s="24">
        <f t="shared" si="851"/>
        <v>0</v>
      </c>
      <c r="AP1808" s="24">
        <f t="shared" si="867"/>
        <v>0</v>
      </c>
      <c r="AQ1808" s="24">
        <f t="shared" si="852"/>
        <v>0</v>
      </c>
      <c r="AR1808" s="24">
        <f t="shared" si="853"/>
        <v>0</v>
      </c>
      <c r="AS1808" s="24">
        <f t="shared" si="854"/>
        <v>0</v>
      </c>
      <c r="AT1808" s="24">
        <f t="shared" si="868"/>
        <v>0</v>
      </c>
      <c r="AU1808" s="24">
        <f t="shared" si="877"/>
        <v>0</v>
      </c>
      <c r="AV1808" s="24">
        <v>0</v>
      </c>
      <c r="AW1808" s="24">
        <f t="shared" si="880"/>
        <v>0</v>
      </c>
      <c r="AX1808" s="24">
        <v>0</v>
      </c>
      <c r="AY1808" s="24">
        <f t="shared" si="869"/>
        <v>0</v>
      </c>
      <c r="AZ1808" s="24">
        <f t="shared" si="870"/>
        <v>0</v>
      </c>
      <c r="BA1808" s="24">
        <f t="shared" si="855"/>
        <v>0</v>
      </c>
      <c r="BB1808" s="24">
        <f t="shared" si="856"/>
        <v>0</v>
      </c>
      <c r="BC1808" s="24">
        <f t="shared" si="857"/>
        <v>0</v>
      </c>
      <c r="BD1808" s="24">
        <f t="shared" si="858"/>
        <v>0</v>
      </c>
      <c r="BE1808" s="24">
        <f t="shared" si="859"/>
        <v>0</v>
      </c>
      <c r="BF1808" s="24">
        <f t="shared" si="871"/>
        <v>0</v>
      </c>
      <c r="BG1808" s="24">
        <f t="shared" si="878"/>
        <v>0</v>
      </c>
      <c r="BH1808" s="24">
        <v>0</v>
      </c>
      <c r="BI1808" s="24">
        <f t="shared" si="872"/>
        <v>0</v>
      </c>
      <c r="BJ1808" s="24">
        <v>0</v>
      </c>
      <c r="BK1808" s="24">
        <f t="shared" si="873"/>
        <v>0</v>
      </c>
      <c r="BL1808" s="24">
        <f t="shared" si="874"/>
        <v>0</v>
      </c>
      <c r="BM1808" s="24">
        <f t="shared" si="860"/>
        <v>0</v>
      </c>
      <c r="BN1808" s="24">
        <f t="shared" si="861"/>
        <v>0</v>
      </c>
      <c r="BO1808" s="24">
        <f t="shared" si="862"/>
        <v>0</v>
      </c>
      <c r="BP1808" s="24">
        <f t="shared" si="863"/>
        <v>0</v>
      </c>
      <c r="BQ1808" s="24">
        <f t="shared" si="864"/>
        <v>0</v>
      </c>
      <c r="BR1808" s="24">
        <f t="shared" si="875"/>
        <v>0</v>
      </c>
      <c r="BS1808" s="24">
        <f t="shared" si="879"/>
        <v>0</v>
      </c>
      <c r="BT1808" s="24">
        <v>0</v>
      </c>
      <c r="BU1808" s="24">
        <f t="shared" si="876"/>
        <v>0</v>
      </c>
      <c r="BV1808" s="24">
        <v>0</v>
      </c>
    </row>
    <row r="1809" spans="1:74">
      <c r="A1809" s="87">
        <v>1800</v>
      </c>
      <c r="B1809" s="1"/>
      <c r="C1809" s="1"/>
      <c r="D1809" s="2"/>
      <c r="E1809" s="3"/>
      <c r="F1809" s="4"/>
      <c r="G1809" s="5"/>
      <c r="H1809" s="4"/>
      <c r="I1809" s="5"/>
      <c r="J1809" s="6"/>
      <c r="K1809" s="5"/>
      <c r="L1809" s="5"/>
      <c r="M1809" s="5"/>
      <c r="N1809" s="7"/>
      <c r="O1809" s="38"/>
      <c r="P1809" s="5"/>
      <c r="Q1809" s="5"/>
      <c r="R1809" s="7"/>
      <c r="S1809" s="38"/>
      <c r="T1809" s="5"/>
      <c r="U1809" s="5"/>
      <c r="V1809" s="55"/>
      <c r="W1809" s="38"/>
      <c r="X1809" s="5"/>
      <c r="Y1809" s="5"/>
      <c r="Z1809" s="55"/>
      <c r="AA1809" s="36">
        <f>IF(Dane!$E$3=1,AO1809+BA1809+BM1809,IF(Dane!$E$3=2,AU1809+BG1809+BS1809,AW1809+BI1809+BU1809))</f>
        <v>0</v>
      </c>
      <c r="AB1809" s="16">
        <f>IF(Dane!$E$3=1,AP1809+BB1809+BN1809,IF(Dane!$E$3=2,AV1809+BH1809+BT1809,AX1809+BJ1809+BV1809))</f>
        <v>0</v>
      </c>
      <c r="AC1809" s="16">
        <f>IF(((K1809*Dane!$C$9)-AA1809)&lt;0,0,(K1809*Dane!$C$9)-AA1809)</f>
        <v>0</v>
      </c>
      <c r="AD1809" s="37">
        <f>IFERROR(IF(((L1809*Dane!$C$9)-AB1809)&lt;0,0,(L1809*Dane!$C$9)-AB1809),0)</f>
        <v>0</v>
      </c>
      <c r="AE1809" s="97"/>
      <c r="AF1809" s="77">
        <f>IF(Dane!$E$3=1,AO1809,IF(Dane!$E$3=2,AU1809,AW1809))</f>
        <v>0</v>
      </c>
      <c r="AG1809" s="77">
        <f>IF(Dane!$E$3=1,AP1809,IF(Dane!$E$3=2,AV1809,AX1809))</f>
        <v>0</v>
      </c>
      <c r="AH1809" s="77">
        <f>IF(Dane!$E$3=1,BA1809,IF(Dane!$E$3=2,BG1809,BI1809))</f>
        <v>0</v>
      </c>
      <c r="AI1809" s="77">
        <f>IF(Dane!$E$3=1,BB1809,IF(Dane!$E$3=2,BH1809,BJ1809))</f>
        <v>0</v>
      </c>
      <c r="AJ1809" s="77">
        <f>IF(Dane!$E$3=1,BM1809,IF(Dane!$E$3=2,BS1809,BU1809))</f>
        <v>0</v>
      </c>
      <c r="AK1809" s="77">
        <f>IF(Dane!$E$3=1,BN1809,IF(Dane!$E$3=2,BT1809,BV1809))</f>
        <v>0</v>
      </c>
      <c r="AL1809" s="24">
        <f t="shared" si="865"/>
        <v>0</v>
      </c>
      <c r="AM1809" s="24">
        <f t="shared" si="866"/>
        <v>0</v>
      </c>
      <c r="AN1809" s="24"/>
      <c r="AO1809" s="24">
        <f t="shared" si="851"/>
        <v>0</v>
      </c>
      <c r="AP1809" s="24">
        <f t="shared" si="867"/>
        <v>0</v>
      </c>
      <c r="AQ1809" s="24">
        <f t="shared" si="852"/>
        <v>0</v>
      </c>
      <c r="AR1809" s="24">
        <f t="shared" si="853"/>
        <v>0</v>
      </c>
      <c r="AS1809" s="24">
        <f t="shared" si="854"/>
        <v>0</v>
      </c>
      <c r="AT1809" s="24">
        <f t="shared" si="868"/>
        <v>0</v>
      </c>
      <c r="AU1809" s="24">
        <f t="shared" si="877"/>
        <v>0</v>
      </c>
      <c r="AV1809" s="24">
        <v>0</v>
      </c>
      <c r="AW1809" s="24">
        <f t="shared" si="880"/>
        <v>0</v>
      </c>
      <c r="AX1809" s="24">
        <v>0</v>
      </c>
      <c r="AY1809" s="24">
        <f t="shared" si="869"/>
        <v>0</v>
      </c>
      <c r="AZ1809" s="24">
        <f t="shared" si="870"/>
        <v>0</v>
      </c>
      <c r="BA1809" s="24">
        <f t="shared" si="855"/>
        <v>0</v>
      </c>
      <c r="BB1809" s="24">
        <f t="shared" si="856"/>
        <v>0</v>
      </c>
      <c r="BC1809" s="24">
        <f t="shared" si="857"/>
        <v>0</v>
      </c>
      <c r="BD1809" s="24">
        <f t="shared" si="858"/>
        <v>0</v>
      </c>
      <c r="BE1809" s="24">
        <f t="shared" si="859"/>
        <v>0</v>
      </c>
      <c r="BF1809" s="24">
        <f t="shared" si="871"/>
        <v>0</v>
      </c>
      <c r="BG1809" s="24">
        <f t="shared" si="878"/>
        <v>0</v>
      </c>
      <c r="BH1809" s="24">
        <v>0</v>
      </c>
      <c r="BI1809" s="24">
        <f t="shared" si="872"/>
        <v>0</v>
      </c>
      <c r="BJ1809" s="24">
        <v>0</v>
      </c>
      <c r="BK1809" s="24">
        <f t="shared" si="873"/>
        <v>0</v>
      </c>
      <c r="BL1809" s="24">
        <f t="shared" si="874"/>
        <v>0</v>
      </c>
      <c r="BM1809" s="24">
        <f t="shared" si="860"/>
        <v>0</v>
      </c>
      <c r="BN1809" s="24">
        <f t="shared" si="861"/>
        <v>0</v>
      </c>
      <c r="BO1809" s="24">
        <f t="shared" si="862"/>
        <v>0</v>
      </c>
      <c r="BP1809" s="24">
        <f t="shared" si="863"/>
        <v>0</v>
      </c>
      <c r="BQ1809" s="24">
        <f t="shared" si="864"/>
        <v>0</v>
      </c>
      <c r="BR1809" s="24">
        <f t="shared" si="875"/>
        <v>0</v>
      </c>
      <c r="BS1809" s="24">
        <f t="shared" si="879"/>
        <v>0</v>
      </c>
      <c r="BT1809" s="24">
        <v>0</v>
      </c>
      <c r="BU1809" s="24">
        <f t="shared" si="876"/>
        <v>0</v>
      </c>
      <c r="BV1809" s="24">
        <v>0</v>
      </c>
    </row>
    <row r="1810" spans="1:74">
      <c r="A1810" s="87">
        <v>1801</v>
      </c>
      <c r="B1810" s="1"/>
      <c r="C1810" s="1"/>
      <c r="D1810" s="2"/>
      <c r="E1810" s="3"/>
      <c r="F1810" s="4"/>
      <c r="G1810" s="5"/>
      <c r="H1810" s="4"/>
      <c r="I1810" s="5"/>
      <c r="J1810" s="6"/>
      <c r="K1810" s="5"/>
      <c r="L1810" s="5"/>
      <c r="M1810" s="5"/>
      <c r="N1810" s="7"/>
      <c r="O1810" s="38"/>
      <c r="P1810" s="5"/>
      <c r="Q1810" s="5"/>
      <c r="R1810" s="7"/>
      <c r="S1810" s="38"/>
      <c r="T1810" s="5"/>
      <c r="U1810" s="5"/>
      <c r="V1810" s="55"/>
      <c r="W1810" s="38"/>
      <c r="X1810" s="5"/>
      <c r="Y1810" s="5"/>
      <c r="Z1810" s="55"/>
      <c r="AA1810" s="36">
        <f>IF(Dane!$E$3=1,AO1810+BA1810+BM1810,IF(Dane!$E$3=2,AU1810+BG1810+BS1810,AW1810+BI1810+BU1810))</f>
        <v>0</v>
      </c>
      <c r="AB1810" s="16">
        <f>IF(Dane!$E$3=1,AP1810+BB1810+BN1810,IF(Dane!$E$3=2,AV1810+BH1810+BT1810,AX1810+BJ1810+BV1810))</f>
        <v>0</v>
      </c>
      <c r="AC1810" s="16">
        <f>IF(((K1810*Dane!$C$9)-AA1810)&lt;0,0,(K1810*Dane!$C$9)-AA1810)</f>
        <v>0</v>
      </c>
      <c r="AD1810" s="37">
        <f>IFERROR(IF(((L1810*Dane!$C$9)-AB1810)&lt;0,0,(L1810*Dane!$C$9)-AB1810),0)</f>
        <v>0</v>
      </c>
      <c r="AE1810" s="97"/>
      <c r="AF1810" s="77">
        <f>IF(Dane!$E$3=1,AO1810,IF(Dane!$E$3=2,AU1810,AW1810))</f>
        <v>0</v>
      </c>
      <c r="AG1810" s="77">
        <f>IF(Dane!$E$3=1,AP1810,IF(Dane!$E$3=2,AV1810,AX1810))</f>
        <v>0</v>
      </c>
      <c r="AH1810" s="77">
        <f>IF(Dane!$E$3=1,BA1810,IF(Dane!$E$3=2,BG1810,BI1810))</f>
        <v>0</v>
      </c>
      <c r="AI1810" s="77">
        <f>IF(Dane!$E$3=1,BB1810,IF(Dane!$E$3=2,BH1810,BJ1810))</f>
        <v>0</v>
      </c>
      <c r="AJ1810" s="77">
        <f>IF(Dane!$E$3=1,BM1810,IF(Dane!$E$3=2,BS1810,BU1810))</f>
        <v>0</v>
      </c>
      <c r="AK1810" s="77">
        <f>IF(Dane!$E$3=1,BN1810,IF(Dane!$E$3=2,BT1810,BV1810))</f>
        <v>0</v>
      </c>
      <c r="AL1810" s="24">
        <f t="shared" si="865"/>
        <v>0</v>
      </c>
      <c r="AM1810" s="24">
        <f t="shared" si="866"/>
        <v>0</v>
      </c>
      <c r="AN1810" s="24"/>
      <c r="AO1810" s="24">
        <f t="shared" si="851"/>
        <v>0</v>
      </c>
      <c r="AP1810" s="24">
        <f t="shared" si="867"/>
        <v>0</v>
      </c>
      <c r="AQ1810" s="24">
        <f t="shared" si="852"/>
        <v>0</v>
      </c>
      <c r="AR1810" s="24">
        <f t="shared" si="853"/>
        <v>0</v>
      </c>
      <c r="AS1810" s="24">
        <f t="shared" si="854"/>
        <v>0</v>
      </c>
      <c r="AT1810" s="24">
        <f t="shared" si="868"/>
        <v>0</v>
      </c>
      <c r="AU1810" s="24">
        <f t="shared" si="877"/>
        <v>0</v>
      </c>
      <c r="AV1810" s="24">
        <v>0</v>
      </c>
      <c r="AW1810" s="24">
        <f t="shared" si="880"/>
        <v>0</v>
      </c>
      <c r="AX1810" s="24">
        <v>0</v>
      </c>
      <c r="AY1810" s="24">
        <f t="shared" si="869"/>
        <v>0</v>
      </c>
      <c r="AZ1810" s="24">
        <f t="shared" si="870"/>
        <v>0</v>
      </c>
      <c r="BA1810" s="24">
        <f t="shared" si="855"/>
        <v>0</v>
      </c>
      <c r="BB1810" s="24">
        <f t="shared" si="856"/>
        <v>0</v>
      </c>
      <c r="BC1810" s="24">
        <f t="shared" si="857"/>
        <v>0</v>
      </c>
      <c r="BD1810" s="24">
        <f t="shared" si="858"/>
        <v>0</v>
      </c>
      <c r="BE1810" s="24">
        <f t="shared" si="859"/>
        <v>0</v>
      </c>
      <c r="BF1810" s="24">
        <f t="shared" si="871"/>
        <v>0</v>
      </c>
      <c r="BG1810" s="24">
        <f t="shared" si="878"/>
        <v>0</v>
      </c>
      <c r="BH1810" s="24">
        <v>0</v>
      </c>
      <c r="BI1810" s="24">
        <f t="shared" si="872"/>
        <v>0</v>
      </c>
      <c r="BJ1810" s="24">
        <v>0</v>
      </c>
      <c r="BK1810" s="24">
        <f t="shared" si="873"/>
        <v>0</v>
      </c>
      <c r="BL1810" s="24">
        <f t="shared" si="874"/>
        <v>0</v>
      </c>
      <c r="BM1810" s="24">
        <f t="shared" si="860"/>
        <v>0</v>
      </c>
      <c r="BN1810" s="24">
        <f t="shared" si="861"/>
        <v>0</v>
      </c>
      <c r="BO1810" s="24">
        <f t="shared" si="862"/>
        <v>0</v>
      </c>
      <c r="BP1810" s="24">
        <f t="shared" si="863"/>
        <v>0</v>
      </c>
      <c r="BQ1810" s="24">
        <f t="shared" si="864"/>
        <v>0</v>
      </c>
      <c r="BR1810" s="24">
        <f t="shared" si="875"/>
        <v>0</v>
      </c>
      <c r="BS1810" s="24">
        <f t="shared" si="879"/>
        <v>0</v>
      </c>
      <c r="BT1810" s="24">
        <v>0</v>
      </c>
      <c r="BU1810" s="24">
        <f t="shared" si="876"/>
        <v>0</v>
      </c>
      <c r="BV1810" s="24">
        <v>0</v>
      </c>
    </row>
    <row r="1811" spans="1:74">
      <c r="A1811" s="87">
        <v>1802</v>
      </c>
      <c r="B1811" s="1"/>
      <c r="C1811" s="1"/>
      <c r="D1811" s="2"/>
      <c r="E1811" s="3"/>
      <c r="F1811" s="4"/>
      <c r="G1811" s="5"/>
      <c r="H1811" s="4"/>
      <c r="I1811" s="5"/>
      <c r="J1811" s="6"/>
      <c r="K1811" s="5"/>
      <c r="L1811" s="5"/>
      <c r="M1811" s="5"/>
      <c r="N1811" s="7"/>
      <c r="O1811" s="38"/>
      <c r="P1811" s="5"/>
      <c r="Q1811" s="5"/>
      <c r="R1811" s="7"/>
      <c r="S1811" s="38"/>
      <c r="T1811" s="5"/>
      <c r="U1811" s="5"/>
      <c r="V1811" s="55"/>
      <c r="W1811" s="38"/>
      <c r="X1811" s="5"/>
      <c r="Y1811" s="5"/>
      <c r="Z1811" s="55"/>
      <c r="AA1811" s="36">
        <f>IF(Dane!$E$3=1,AO1811+BA1811+BM1811,IF(Dane!$E$3=2,AU1811+BG1811+BS1811,AW1811+BI1811+BU1811))</f>
        <v>0</v>
      </c>
      <c r="AB1811" s="16">
        <f>IF(Dane!$E$3=1,AP1811+BB1811+BN1811,IF(Dane!$E$3=2,AV1811+BH1811+BT1811,AX1811+BJ1811+BV1811))</f>
        <v>0</v>
      </c>
      <c r="AC1811" s="16">
        <f>IF(((K1811*Dane!$C$9)-AA1811)&lt;0,0,(K1811*Dane!$C$9)-AA1811)</f>
        <v>0</v>
      </c>
      <c r="AD1811" s="37">
        <f>IFERROR(IF(((L1811*Dane!$C$9)-AB1811)&lt;0,0,(L1811*Dane!$C$9)-AB1811),0)</f>
        <v>0</v>
      </c>
      <c r="AE1811" s="97"/>
      <c r="AF1811" s="77">
        <f>IF(Dane!$E$3=1,AO1811,IF(Dane!$E$3=2,AU1811,AW1811))</f>
        <v>0</v>
      </c>
      <c r="AG1811" s="77">
        <f>IF(Dane!$E$3=1,AP1811,IF(Dane!$E$3=2,AV1811,AX1811))</f>
        <v>0</v>
      </c>
      <c r="AH1811" s="77">
        <f>IF(Dane!$E$3=1,BA1811,IF(Dane!$E$3=2,BG1811,BI1811))</f>
        <v>0</v>
      </c>
      <c r="AI1811" s="77">
        <f>IF(Dane!$E$3=1,BB1811,IF(Dane!$E$3=2,BH1811,BJ1811))</f>
        <v>0</v>
      </c>
      <c r="AJ1811" s="77">
        <f>IF(Dane!$E$3=1,BM1811,IF(Dane!$E$3=2,BS1811,BU1811))</f>
        <v>0</v>
      </c>
      <c r="AK1811" s="77">
        <f>IF(Dane!$E$3=1,BN1811,IF(Dane!$E$3=2,BT1811,BV1811))</f>
        <v>0</v>
      </c>
      <c r="AL1811" s="24">
        <f t="shared" si="865"/>
        <v>0</v>
      </c>
      <c r="AM1811" s="24">
        <f t="shared" si="866"/>
        <v>0</v>
      </c>
      <c r="AN1811" s="24"/>
      <c r="AO1811" s="24">
        <f t="shared" si="851"/>
        <v>0</v>
      </c>
      <c r="AP1811" s="24">
        <f t="shared" si="867"/>
        <v>0</v>
      </c>
      <c r="AQ1811" s="24">
        <f t="shared" si="852"/>
        <v>0</v>
      </c>
      <c r="AR1811" s="24">
        <f t="shared" si="853"/>
        <v>0</v>
      </c>
      <c r="AS1811" s="24">
        <f t="shared" si="854"/>
        <v>0</v>
      </c>
      <c r="AT1811" s="24">
        <f t="shared" si="868"/>
        <v>0</v>
      </c>
      <c r="AU1811" s="24">
        <f t="shared" si="877"/>
        <v>0</v>
      </c>
      <c r="AV1811" s="24">
        <v>0</v>
      </c>
      <c r="AW1811" s="24">
        <f t="shared" si="880"/>
        <v>0</v>
      </c>
      <c r="AX1811" s="24">
        <v>0</v>
      </c>
      <c r="AY1811" s="24">
        <f t="shared" si="869"/>
        <v>0</v>
      </c>
      <c r="AZ1811" s="24">
        <f t="shared" si="870"/>
        <v>0</v>
      </c>
      <c r="BA1811" s="24">
        <f t="shared" si="855"/>
        <v>0</v>
      </c>
      <c r="BB1811" s="24">
        <f t="shared" si="856"/>
        <v>0</v>
      </c>
      <c r="BC1811" s="24">
        <f t="shared" si="857"/>
        <v>0</v>
      </c>
      <c r="BD1811" s="24">
        <f t="shared" si="858"/>
        <v>0</v>
      </c>
      <c r="BE1811" s="24">
        <f t="shared" si="859"/>
        <v>0</v>
      </c>
      <c r="BF1811" s="24">
        <f t="shared" si="871"/>
        <v>0</v>
      </c>
      <c r="BG1811" s="24">
        <f t="shared" si="878"/>
        <v>0</v>
      </c>
      <c r="BH1811" s="24">
        <v>0</v>
      </c>
      <c r="BI1811" s="24">
        <f t="shared" si="872"/>
        <v>0</v>
      </c>
      <c r="BJ1811" s="24">
        <v>0</v>
      </c>
      <c r="BK1811" s="24">
        <f t="shared" si="873"/>
        <v>0</v>
      </c>
      <c r="BL1811" s="24">
        <f t="shared" si="874"/>
        <v>0</v>
      </c>
      <c r="BM1811" s="24">
        <f t="shared" si="860"/>
        <v>0</v>
      </c>
      <c r="BN1811" s="24">
        <f t="shared" si="861"/>
        <v>0</v>
      </c>
      <c r="BO1811" s="24">
        <f t="shared" si="862"/>
        <v>0</v>
      </c>
      <c r="BP1811" s="24">
        <f t="shared" si="863"/>
        <v>0</v>
      </c>
      <c r="BQ1811" s="24">
        <f t="shared" si="864"/>
        <v>0</v>
      </c>
      <c r="BR1811" s="24">
        <f t="shared" si="875"/>
        <v>0</v>
      </c>
      <c r="BS1811" s="24">
        <f t="shared" si="879"/>
        <v>0</v>
      </c>
      <c r="BT1811" s="24">
        <v>0</v>
      </c>
      <c r="BU1811" s="24">
        <f t="shared" si="876"/>
        <v>0</v>
      </c>
      <c r="BV1811" s="24">
        <v>0</v>
      </c>
    </row>
    <row r="1812" spans="1:74">
      <c r="A1812" s="87">
        <v>1803</v>
      </c>
      <c r="B1812" s="1"/>
      <c r="C1812" s="1"/>
      <c r="D1812" s="2"/>
      <c r="E1812" s="3"/>
      <c r="F1812" s="4"/>
      <c r="G1812" s="5"/>
      <c r="H1812" s="4"/>
      <c r="I1812" s="5"/>
      <c r="J1812" s="6"/>
      <c r="K1812" s="5"/>
      <c r="L1812" s="5"/>
      <c r="M1812" s="5"/>
      <c r="N1812" s="7"/>
      <c r="O1812" s="38"/>
      <c r="P1812" s="5"/>
      <c r="Q1812" s="5"/>
      <c r="R1812" s="7"/>
      <c r="S1812" s="38"/>
      <c r="T1812" s="5"/>
      <c r="U1812" s="5"/>
      <c r="V1812" s="55"/>
      <c r="W1812" s="38"/>
      <c r="X1812" s="5"/>
      <c r="Y1812" s="5"/>
      <c r="Z1812" s="55"/>
      <c r="AA1812" s="36">
        <f>IF(Dane!$E$3=1,AO1812+BA1812+BM1812,IF(Dane!$E$3=2,AU1812+BG1812+BS1812,AW1812+BI1812+BU1812))</f>
        <v>0</v>
      </c>
      <c r="AB1812" s="16">
        <f>IF(Dane!$E$3=1,AP1812+BB1812+BN1812,IF(Dane!$E$3=2,AV1812+BH1812+BT1812,AX1812+BJ1812+BV1812))</f>
        <v>0</v>
      </c>
      <c r="AC1812" s="16">
        <f>IF(((K1812*Dane!$C$9)-AA1812)&lt;0,0,(K1812*Dane!$C$9)-AA1812)</f>
        <v>0</v>
      </c>
      <c r="AD1812" s="37">
        <f>IFERROR(IF(((L1812*Dane!$C$9)-AB1812)&lt;0,0,(L1812*Dane!$C$9)-AB1812),0)</f>
        <v>0</v>
      </c>
      <c r="AE1812" s="97"/>
      <c r="AF1812" s="77">
        <f>IF(Dane!$E$3=1,AO1812,IF(Dane!$E$3=2,AU1812,AW1812))</f>
        <v>0</v>
      </c>
      <c r="AG1812" s="77">
        <f>IF(Dane!$E$3=1,AP1812,IF(Dane!$E$3=2,AV1812,AX1812))</f>
        <v>0</v>
      </c>
      <c r="AH1812" s="77">
        <f>IF(Dane!$E$3=1,BA1812,IF(Dane!$E$3=2,BG1812,BI1812))</f>
        <v>0</v>
      </c>
      <c r="AI1812" s="77">
        <f>IF(Dane!$E$3=1,BB1812,IF(Dane!$E$3=2,BH1812,BJ1812))</f>
        <v>0</v>
      </c>
      <c r="AJ1812" s="77">
        <f>IF(Dane!$E$3=1,BM1812,IF(Dane!$E$3=2,BS1812,BU1812))</f>
        <v>0</v>
      </c>
      <c r="AK1812" s="77">
        <f>IF(Dane!$E$3=1,BN1812,IF(Dane!$E$3=2,BT1812,BV1812))</f>
        <v>0</v>
      </c>
      <c r="AL1812" s="24">
        <f t="shared" si="865"/>
        <v>0</v>
      </c>
      <c r="AM1812" s="24">
        <f t="shared" si="866"/>
        <v>0</v>
      </c>
      <c r="AN1812" s="24"/>
      <c r="AO1812" s="24">
        <f t="shared" si="851"/>
        <v>0</v>
      </c>
      <c r="AP1812" s="24">
        <f t="shared" si="867"/>
        <v>0</v>
      </c>
      <c r="AQ1812" s="24">
        <f t="shared" si="852"/>
        <v>0</v>
      </c>
      <c r="AR1812" s="24">
        <f t="shared" si="853"/>
        <v>0</v>
      </c>
      <c r="AS1812" s="24">
        <f t="shared" si="854"/>
        <v>0</v>
      </c>
      <c r="AT1812" s="24">
        <f t="shared" si="868"/>
        <v>0</v>
      </c>
      <c r="AU1812" s="24">
        <f t="shared" si="877"/>
        <v>0</v>
      </c>
      <c r="AV1812" s="24">
        <v>0</v>
      </c>
      <c r="AW1812" s="24">
        <f t="shared" si="880"/>
        <v>0</v>
      </c>
      <c r="AX1812" s="24">
        <v>0</v>
      </c>
      <c r="AY1812" s="24">
        <f t="shared" si="869"/>
        <v>0</v>
      </c>
      <c r="AZ1812" s="24">
        <f t="shared" si="870"/>
        <v>0</v>
      </c>
      <c r="BA1812" s="24">
        <f t="shared" si="855"/>
        <v>0</v>
      </c>
      <c r="BB1812" s="24">
        <f t="shared" si="856"/>
        <v>0</v>
      </c>
      <c r="BC1812" s="24">
        <f t="shared" si="857"/>
        <v>0</v>
      </c>
      <c r="BD1812" s="24">
        <f t="shared" si="858"/>
        <v>0</v>
      </c>
      <c r="BE1812" s="24">
        <f t="shared" si="859"/>
        <v>0</v>
      </c>
      <c r="BF1812" s="24">
        <f t="shared" si="871"/>
        <v>0</v>
      </c>
      <c r="BG1812" s="24">
        <f t="shared" si="878"/>
        <v>0</v>
      </c>
      <c r="BH1812" s="24">
        <v>0</v>
      </c>
      <c r="BI1812" s="24">
        <f t="shared" si="872"/>
        <v>0</v>
      </c>
      <c r="BJ1812" s="24">
        <v>0</v>
      </c>
      <c r="BK1812" s="24">
        <f t="shared" si="873"/>
        <v>0</v>
      </c>
      <c r="BL1812" s="24">
        <f t="shared" si="874"/>
        <v>0</v>
      </c>
      <c r="BM1812" s="24">
        <f t="shared" si="860"/>
        <v>0</v>
      </c>
      <c r="BN1812" s="24">
        <f t="shared" si="861"/>
        <v>0</v>
      </c>
      <c r="BO1812" s="24">
        <f t="shared" si="862"/>
        <v>0</v>
      </c>
      <c r="BP1812" s="24">
        <f t="shared" si="863"/>
        <v>0</v>
      </c>
      <c r="BQ1812" s="24">
        <f t="shared" si="864"/>
        <v>0</v>
      </c>
      <c r="BR1812" s="24">
        <f t="shared" si="875"/>
        <v>0</v>
      </c>
      <c r="BS1812" s="24">
        <f t="shared" si="879"/>
        <v>0</v>
      </c>
      <c r="BT1812" s="24">
        <v>0</v>
      </c>
      <c r="BU1812" s="24">
        <f t="shared" si="876"/>
        <v>0</v>
      </c>
      <c r="BV1812" s="24">
        <v>0</v>
      </c>
    </row>
    <row r="1813" spans="1:74">
      <c r="A1813" s="87">
        <v>1804</v>
      </c>
      <c r="B1813" s="1"/>
      <c r="C1813" s="1"/>
      <c r="D1813" s="2"/>
      <c r="E1813" s="3"/>
      <c r="F1813" s="4"/>
      <c r="G1813" s="5"/>
      <c r="H1813" s="4"/>
      <c r="I1813" s="5"/>
      <c r="J1813" s="6"/>
      <c r="K1813" s="5"/>
      <c r="L1813" s="5"/>
      <c r="M1813" s="5"/>
      <c r="N1813" s="7"/>
      <c r="O1813" s="38"/>
      <c r="P1813" s="5"/>
      <c r="Q1813" s="5"/>
      <c r="R1813" s="7"/>
      <c r="S1813" s="38"/>
      <c r="T1813" s="5"/>
      <c r="U1813" s="5"/>
      <c r="V1813" s="55"/>
      <c r="W1813" s="38"/>
      <c r="X1813" s="5"/>
      <c r="Y1813" s="5"/>
      <c r="Z1813" s="55"/>
      <c r="AA1813" s="36">
        <f>IF(Dane!$E$3=1,AO1813+BA1813+BM1813,IF(Dane!$E$3=2,AU1813+BG1813+BS1813,AW1813+BI1813+BU1813))</f>
        <v>0</v>
      </c>
      <c r="AB1813" s="16">
        <f>IF(Dane!$E$3=1,AP1813+BB1813+BN1813,IF(Dane!$E$3=2,AV1813+BH1813+BT1813,AX1813+BJ1813+BV1813))</f>
        <v>0</v>
      </c>
      <c r="AC1813" s="16">
        <f>IF(((K1813*Dane!$C$9)-AA1813)&lt;0,0,(K1813*Dane!$C$9)-AA1813)</f>
        <v>0</v>
      </c>
      <c r="AD1813" s="37">
        <f>IFERROR(IF(((L1813*Dane!$C$9)-AB1813)&lt;0,0,(L1813*Dane!$C$9)-AB1813),0)</f>
        <v>0</v>
      </c>
      <c r="AE1813" s="97"/>
      <c r="AF1813" s="77">
        <f>IF(Dane!$E$3=1,AO1813,IF(Dane!$E$3=2,AU1813,AW1813))</f>
        <v>0</v>
      </c>
      <c r="AG1813" s="77">
        <f>IF(Dane!$E$3=1,AP1813,IF(Dane!$E$3=2,AV1813,AX1813))</f>
        <v>0</v>
      </c>
      <c r="AH1813" s="77">
        <f>IF(Dane!$E$3=1,BA1813,IF(Dane!$E$3=2,BG1813,BI1813))</f>
        <v>0</v>
      </c>
      <c r="AI1813" s="77">
        <f>IF(Dane!$E$3=1,BB1813,IF(Dane!$E$3=2,BH1813,BJ1813))</f>
        <v>0</v>
      </c>
      <c r="AJ1813" s="77">
        <f>IF(Dane!$E$3=1,BM1813,IF(Dane!$E$3=2,BS1813,BU1813))</f>
        <v>0</v>
      </c>
      <c r="AK1813" s="77">
        <f>IF(Dane!$E$3=1,BN1813,IF(Dane!$E$3=2,BT1813,BV1813))</f>
        <v>0</v>
      </c>
      <c r="AL1813" s="24">
        <f t="shared" si="865"/>
        <v>0</v>
      </c>
      <c r="AM1813" s="24">
        <f t="shared" si="866"/>
        <v>0</v>
      </c>
      <c r="AN1813" s="24"/>
      <c r="AO1813" s="24">
        <f t="shared" si="851"/>
        <v>0</v>
      </c>
      <c r="AP1813" s="24">
        <f t="shared" si="867"/>
        <v>0</v>
      </c>
      <c r="AQ1813" s="24">
        <f t="shared" si="852"/>
        <v>0</v>
      </c>
      <c r="AR1813" s="24">
        <f t="shared" si="853"/>
        <v>0</v>
      </c>
      <c r="AS1813" s="24">
        <f t="shared" si="854"/>
        <v>0</v>
      </c>
      <c r="AT1813" s="24">
        <f t="shared" si="868"/>
        <v>0</v>
      </c>
      <c r="AU1813" s="24">
        <f t="shared" si="877"/>
        <v>0</v>
      </c>
      <c r="AV1813" s="24">
        <v>0</v>
      </c>
      <c r="AW1813" s="24">
        <f t="shared" si="880"/>
        <v>0</v>
      </c>
      <c r="AX1813" s="24">
        <v>0</v>
      </c>
      <c r="AY1813" s="24">
        <f t="shared" si="869"/>
        <v>0</v>
      </c>
      <c r="AZ1813" s="24">
        <f t="shared" si="870"/>
        <v>0</v>
      </c>
      <c r="BA1813" s="24">
        <f t="shared" si="855"/>
        <v>0</v>
      </c>
      <c r="BB1813" s="24">
        <f t="shared" si="856"/>
        <v>0</v>
      </c>
      <c r="BC1813" s="24">
        <f t="shared" si="857"/>
        <v>0</v>
      </c>
      <c r="BD1813" s="24">
        <f t="shared" si="858"/>
        <v>0</v>
      </c>
      <c r="BE1813" s="24">
        <f t="shared" si="859"/>
        <v>0</v>
      </c>
      <c r="BF1813" s="24">
        <f t="shared" si="871"/>
        <v>0</v>
      </c>
      <c r="BG1813" s="24">
        <f t="shared" si="878"/>
        <v>0</v>
      </c>
      <c r="BH1813" s="24">
        <v>0</v>
      </c>
      <c r="BI1813" s="24">
        <f t="shared" si="872"/>
        <v>0</v>
      </c>
      <c r="BJ1813" s="24">
        <v>0</v>
      </c>
      <c r="BK1813" s="24">
        <f t="shared" si="873"/>
        <v>0</v>
      </c>
      <c r="BL1813" s="24">
        <f t="shared" si="874"/>
        <v>0</v>
      </c>
      <c r="BM1813" s="24">
        <f t="shared" si="860"/>
        <v>0</v>
      </c>
      <c r="BN1813" s="24">
        <f t="shared" si="861"/>
        <v>0</v>
      </c>
      <c r="BO1813" s="24">
        <f t="shared" si="862"/>
        <v>0</v>
      </c>
      <c r="BP1813" s="24">
        <f t="shared" si="863"/>
        <v>0</v>
      </c>
      <c r="BQ1813" s="24">
        <f t="shared" si="864"/>
        <v>0</v>
      </c>
      <c r="BR1813" s="24">
        <f t="shared" si="875"/>
        <v>0</v>
      </c>
      <c r="BS1813" s="24">
        <f t="shared" si="879"/>
        <v>0</v>
      </c>
      <c r="BT1813" s="24">
        <v>0</v>
      </c>
      <c r="BU1813" s="24">
        <f t="shared" si="876"/>
        <v>0</v>
      </c>
      <c r="BV1813" s="24">
        <v>0</v>
      </c>
    </row>
    <row r="1814" spans="1:74">
      <c r="A1814" s="87">
        <v>1805</v>
      </c>
      <c r="B1814" s="1"/>
      <c r="C1814" s="1"/>
      <c r="D1814" s="2"/>
      <c r="E1814" s="3"/>
      <c r="F1814" s="4"/>
      <c r="G1814" s="5"/>
      <c r="H1814" s="4"/>
      <c r="I1814" s="5"/>
      <c r="J1814" s="6"/>
      <c r="K1814" s="5"/>
      <c r="L1814" s="5"/>
      <c r="M1814" s="5"/>
      <c r="N1814" s="7"/>
      <c r="O1814" s="38"/>
      <c r="P1814" s="5"/>
      <c r="Q1814" s="5"/>
      <c r="R1814" s="7"/>
      <c r="S1814" s="38"/>
      <c r="T1814" s="5"/>
      <c r="U1814" s="5"/>
      <c r="V1814" s="55"/>
      <c r="W1814" s="38"/>
      <c r="X1814" s="5"/>
      <c r="Y1814" s="5"/>
      <c r="Z1814" s="55"/>
      <c r="AA1814" s="36">
        <f>IF(Dane!$E$3=1,AO1814+BA1814+BM1814,IF(Dane!$E$3=2,AU1814+BG1814+BS1814,AW1814+BI1814+BU1814))</f>
        <v>0</v>
      </c>
      <c r="AB1814" s="16">
        <f>IF(Dane!$E$3=1,AP1814+BB1814+BN1814,IF(Dane!$E$3=2,AV1814+BH1814+BT1814,AX1814+BJ1814+BV1814))</f>
        <v>0</v>
      </c>
      <c r="AC1814" s="16">
        <f>IF(((K1814*Dane!$C$9)-AA1814)&lt;0,0,(K1814*Dane!$C$9)-AA1814)</f>
        <v>0</v>
      </c>
      <c r="AD1814" s="37">
        <f>IFERROR(IF(((L1814*Dane!$C$9)-AB1814)&lt;0,0,(L1814*Dane!$C$9)-AB1814),0)</f>
        <v>0</v>
      </c>
      <c r="AE1814" s="97"/>
      <c r="AF1814" s="77">
        <f>IF(Dane!$E$3=1,AO1814,IF(Dane!$E$3=2,AU1814,AW1814))</f>
        <v>0</v>
      </c>
      <c r="AG1814" s="77">
        <f>IF(Dane!$E$3=1,AP1814,IF(Dane!$E$3=2,AV1814,AX1814))</f>
        <v>0</v>
      </c>
      <c r="AH1814" s="77">
        <f>IF(Dane!$E$3=1,BA1814,IF(Dane!$E$3=2,BG1814,BI1814))</f>
        <v>0</v>
      </c>
      <c r="AI1814" s="77">
        <f>IF(Dane!$E$3=1,BB1814,IF(Dane!$E$3=2,BH1814,BJ1814))</f>
        <v>0</v>
      </c>
      <c r="AJ1814" s="77">
        <f>IF(Dane!$E$3=1,BM1814,IF(Dane!$E$3=2,BS1814,BU1814))</f>
        <v>0</v>
      </c>
      <c r="AK1814" s="77">
        <f>IF(Dane!$E$3=1,BN1814,IF(Dane!$E$3=2,BT1814,BV1814))</f>
        <v>0</v>
      </c>
      <c r="AL1814" s="24">
        <f t="shared" si="865"/>
        <v>0</v>
      </c>
      <c r="AM1814" s="24">
        <f t="shared" si="866"/>
        <v>0</v>
      </c>
      <c r="AN1814" s="24"/>
      <c r="AO1814" s="24">
        <f t="shared" si="851"/>
        <v>0</v>
      </c>
      <c r="AP1814" s="24">
        <f t="shared" si="867"/>
        <v>0</v>
      </c>
      <c r="AQ1814" s="24">
        <f t="shared" si="852"/>
        <v>0</v>
      </c>
      <c r="AR1814" s="24">
        <f t="shared" si="853"/>
        <v>0</v>
      </c>
      <c r="AS1814" s="24">
        <f t="shared" si="854"/>
        <v>0</v>
      </c>
      <c r="AT1814" s="24">
        <f t="shared" si="868"/>
        <v>0</v>
      </c>
      <c r="AU1814" s="24">
        <f t="shared" si="877"/>
        <v>0</v>
      </c>
      <c r="AV1814" s="24">
        <v>0</v>
      </c>
      <c r="AW1814" s="24">
        <f t="shared" si="880"/>
        <v>0</v>
      </c>
      <c r="AX1814" s="24">
        <v>0</v>
      </c>
      <c r="AY1814" s="24">
        <f t="shared" si="869"/>
        <v>0</v>
      </c>
      <c r="AZ1814" s="24">
        <f t="shared" si="870"/>
        <v>0</v>
      </c>
      <c r="BA1814" s="24">
        <f t="shared" si="855"/>
        <v>0</v>
      </c>
      <c r="BB1814" s="24">
        <f t="shared" si="856"/>
        <v>0</v>
      </c>
      <c r="BC1814" s="24">
        <f t="shared" si="857"/>
        <v>0</v>
      </c>
      <c r="BD1814" s="24">
        <f t="shared" si="858"/>
        <v>0</v>
      </c>
      <c r="BE1814" s="24">
        <f t="shared" si="859"/>
        <v>0</v>
      </c>
      <c r="BF1814" s="24">
        <f t="shared" si="871"/>
        <v>0</v>
      </c>
      <c r="BG1814" s="24">
        <f t="shared" si="878"/>
        <v>0</v>
      </c>
      <c r="BH1814" s="24">
        <v>0</v>
      </c>
      <c r="BI1814" s="24">
        <f t="shared" si="872"/>
        <v>0</v>
      </c>
      <c r="BJ1814" s="24">
        <v>0</v>
      </c>
      <c r="BK1814" s="24">
        <f t="shared" si="873"/>
        <v>0</v>
      </c>
      <c r="BL1814" s="24">
        <f t="shared" si="874"/>
        <v>0</v>
      </c>
      <c r="BM1814" s="24">
        <f t="shared" si="860"/>
        <v>0</v>
      </c>
      <c r="BN1814" s="24">
        <f t="shared" si="861"/>
        <v>0</v>
      </c>
      <c r="BO1814" s="24">
        <f t="shared" si="862"/>
        <v>0</v>
      </c>
      <c r="BP1814" s="24">
        <f t="shared" si="863"/>
        <v>0</v>
      </c>
      <c r="BQ1814" s="24">
        <f t="shared" si="864"/>
        <v>0</v>
      </c>
      <c r="BR1814" s="24">
        <f t="shared" si="875"/>
        <v>0</v>
      </c>
      <c r="BS1814" s="24">
        <f t="shared" si="879"/>
        <v>0</v>
      </c>
      <c r="BT1814" s="24">
        <v>0</v>
      </c>
      <c r="BU1814" s="24">
        <f t="shared" si="876"/>
        <v>0</v>
      </c>
      <c r="BV1814" s="24">
        <v>0</v>
      </c>
    </row>
    <row r="1815" spans="1:74">
      <c r="A1815" s="87">
        <v>1806</v>
      </c>
      <c r="B1815" s="1"/>
      <c r="C1815" s="1"/>
      <c r="D1815" s="2"/>
      <c r="E1815" s="3"/>
      <c r="F1815" s="4"/>
      <c r="G1815" s="5"/>
      <c r="H1815" s="4"/>
      <c r="I1815" s="5"/>
      <c r="J1815" s="6"/>
      <c r="K1815" s="5"/>
      <c r="L1815" s="5"/>
      <c r="M1815" s="5"/>
      <c r="N1815" s="7"/>
      <c r="O1815" s="38"/>
      <c r="P1815" s="5"/>
      <c r="Q1815" s="5"/>
      <c r="R1815" s="7"/>
      <c r="S1815" s="38"/>
      <c r="T1815" s="5"/>
      <c r="U1815" s="5"/>
      <c r="V1815" s="55"/>
      <c r="W1815" s="38"/>
      <c r="X1815" s="5"/>
      <c r="Y1815" s="5"/>
      <c r="Z1815" s="55"/>
      <c r="AA1815" s="36">
        <f>IF(Dane!$E$3=1,AO1815+BA1815+BM1815,IF(Dane!$E$3=2,AU1815+BG1815+BS1815,AW1815+BI1815+BU1815))</f>
        <v>0</v>
      </c>
      <c r="AB1815" s="16">
        <f>IF(Dane!$E$3=1,AP1815+BB1815+BN1815,IF(Dane!$E$3=2,AV1815+BH1815+BT1815,AX1815+BJ1815+BV1815))</f>
        <v>0</v>
      </c>
      <c r="AC1815" s="16">
        <f>IF(((K1815*Dane!$C$9)-AA1815)&lt;0,0,(K1815*Dane!$C$9)-AA1815)</f>
        <v>0</v>
      </c>
      <c r="AD1815" s="37">
        <f>IFERROR(IF(((L1815*Dane!$C$9)-AB1815)&lt;0,0,(L1815*Dane!$C$9)-AB1815),0)</f>
        <v>0</v>
      </c>
      <c r="AE1815" s="97"/>
      <c r="AF1815" s="77">
        <f>IF(Dane!$E$3=1,AO1815,IF(Dane!$E$3=2,AU1815,AW1815))</f>
        <v>0</v>
      </c>
      <c r="AG1815" s="77">
        <f>IF(Dane!$E$3=1,AP1815,IF(Dane!$E$3=2,AV1815,AX1815))</f>
        <v>0</v>
      </c>
      <c r="AH1815" s="77">
        <f>IF(Dane!$E$3=1,BA1815,IF(Dane!$E$3=2,BG1815,BI1815))</f>
        <v>0</v>
      </c>
      <c r="AI1815" s="77">
        <f>IF(Dane!$E$3=1,BB1815,IF(Dane!$E$3=2,BH1815,BJ1815))</f>
        <v>0</v>
      </c>
      <c r="AJ1815" s="77">
        <f>IF(Dane!$E$3=1,BM1815,IF(Dane!$E$3=2,BS1815,BU1815))</f>
        <v>0</v>
      </c>
      <c r="AK1815" s="77">
        <f>IF(Dane!$E$3=1,BN1815,IF(Dane!$E$3=2,BT1815,BV1815))</f>
        <v>0</v>
      </c>
      <c r="AL1815" s="24">
        <f t="shared" si="865"/>
        <v>0</v>
      </c>
      <c r="AM1815" s="24">
        <f t="shared" si="866"/>
        <v>0</v>
      </c>
      <c r="AN1815" s="24"/>
      <c r="AO1815" s="24">
        <f t="shared" si="851"/>
        <v>0</v>
      </c>
      <c r="AP1815" s="24">
        <f t="shared" si="867"/>
        <v>0</v>
      </c>
      <c r="AQ1815" s="24">
        <f t="shared" si="852"/>
        <v>0</v>
      </c>
      <c r="AR1815" s="24">
        <f t="shared" si="853"/>
        <v>0</v>
      </c>
      <c r="AS1815" s="24">
        <f t="shared" si="854"/>
        <v>0</v>
      </c>
      <c r="AT1815" s="24">
        <f t="shared" si="868"/>
        <v>0</v>
      </c>
      <c r="AU1815" s="24">
        <f t="shared" si="877"/>
        <v>0</v>
      </c>
      <c r="AV1815" s="24">
        <v>0</v>
      </c>
      <c r="AW1815" s="24">
        <f t="shared" si="880"/>
        <v>0</v>
      </c>
      <c r="AX1815" s="24">
        <v>0</v>
      </c>
      <c r="AY1815" s="24">
        <f t="shared" si="869"/>
        <v>0</v>
      </c>
      <c r="AZ1815" s="24">
        <f t="shared" si="870"/>
        <v>0</v>
      </c>
      <c r="BA1815" s="24">
        <f t="shared" si="855"/>
        <v>0</v>
      </c>
      <c r="BB1815" s="24">
        <f t="shared" si="856"/>
        <v>0</v>
      </c>
      <c r="BC1815" s="24">
        <f t="shared" si="857"/>
        <v>0</v>
      </c>
      <c r="BD1815" s="24">
        <f t="shared" si="858"/>
        <v>0</v>
      </c>
      <c r="BE1815" s="24">
        <f t="shared" si="859"/>
        <v>0</v>
      </c>
      <c r="BF1815" s="24">
        <f t="shared" si="871"/>
        <v>0</v>
      </c>
      <c r="BG1815" s="24">
        <f t="shared" si="878"/>
        <v>0</v>
      </c>
      <c r="BH1815" s="24">
        <v>0</v>
      </c>
      <c r="BI1815" s="24">
        <f t="shared" si="872"/>
        <v>0</v>
      </c>
      <c r="BJ1815" s="24">
        <v>0</v>
      </c>
      <c r="BK1815" s="24">
        <f t="shared" si="873"/>
        <v>0</v>
      </c>
      <c r="BL1815" s="24">
        <f t="shared" si="874"/>
        <v>0</v>
      </c>
      <c r="BM1815" s="24">
        <f t="shared" si="860"/>
        <v>0</v>
      </c>
      <c r="BN1815" s="24">
        <f t="shared" si="861"/>
        <v>0</v>
      </c>
      <c r="BO1815" s="24">
        <f t="shared" si="862"/>
        <v>0</v>
      </c>
      <c r="BP1815" s="24">
        <f t="shared" si="863"/>
        <v>0</v>
      </c>
      <c r="BQ1815" s="24">
        <f t="shared" si="864"/>
        <v>0</v>
      </c>
      <c r="BR1815" s="24">
        <f t="shared" si="875"/>
        <v>0</v>
      </c>
      <c r="BS1815" s="24">
        <f t="shared" si="879"/>
        <v>0</v>
      </c>
      <c r="BT1815" s="24">
        <v>0</v>
      </c>
      <c r="BU1815" s="24">
        <f t="shared" si="876"/>
        <v>0</v>
      </c>
      <c r="BV1815" s="24">
        <v>0</v>
      </c>
    </row>
    <row r="1816" spans="1:74">
      <c r="A1816" s="87">
        <v>1807</v>
      </c>
      <c r="B1816" s="1"/>
      <c r="C1816" s="1"/>
      <c r="D1816" s="2"/>
      <c r="E1816" s="3"/>
      <c r="F1816" s="4"/>
      <c r="G1816" s="5"/>
      <c r="H1816" s="4"/>
      <c r="I1816" s="5"/>
      <c r="J1816" s="6"/>
      <c r="K1816" s="5"/>
      <c r="L1816" s="5"/>
      <c r="M1816" s="5"/>
      <c r="N1816" s="7"/>
      <c r="O1816" s="38"/>
      <c r="P1816" s="5"/>
      <c r="Q1816" s="5"/>
      <c r="R1816" s="7"/>
      <c r="S1816" s="38"/>
      <c r="T1816" s="5"/>
      <c r="U1816" s="5"/>
      <c r="V1816" s="55"/>
      <c r="W1816" s="38"/>
      <c r="X1816" s="5"/>
      <c r="Y1816" s="5"/>
      <c r="Z1816" s="55"/>
      <c r="AA1816" s="36">
        <f>IF(Dane!$E$3=1,AO1816+BA1816+BM1816,IF(Dane!$E$3=2,AU1816+BG1816+BS1816,AW1816+BI1816+BU1816))</f>
        <v>0</v>
      </c>
      <c r="AB1816" s="16">
        <f>IF(Dane!$E$3=1,AP1816+BB1816+BN1816,IF(Dane!$E$3=2,AV1816+BH1816+BT1816,AX1816+BJ1816+BV1816))</f>
        <v>0</v>
      </c>
      <c r="AC1816" s="16">
        <f>IF(((K1816*Dane!$C$9)-AA1816)&lt;0,0,(K1816*Dane!$C$9)-AA1816)</f>
        <v>0</v>
      </c>
      <c r="AD1816" s="37">
        <f>IFERROR(IF(((L1816*Dane!$C$9)-AB1816)&lt;0,0,(L1816*Dane!$C$9)-AB1816),0)</f>
        <v>0</v>
      </c>
      <c r="AE1816" s="97"/>
      <c r="AF1816" s="77">
        <f>IF(Dane!$E$3=1,AO1816,IF(Dane!$E$3=2,AU1816,AW1816))</f>
        <v>0</v>
      </c>
      <c r="AG1816" s="77">
        <f>IF(Dane!$E$3=1,AP1816,IF(Dane!$E$3=2,AV1816,AX1816))</f>
        <v>0</v>
      </c>
      <c r="AH1816" s="77">
        <f>IF(Dane!$E$3=1,BA1816,IF(Dane!$E$3=2,BG1816,BI1816))</f>
        <v>0</v>
      </c>
      <c r="AI1816" s="77">
        <f>IF(Dane!$E$3=1,BB1816,IF(Dane!$E$3=2,BH1816,BJ1816))</f>
        <v>0</v>
      </c>
      <c r="AJ1816" s="77">
        <f>IF(Dane!$E$3=1,BM1816,IF(Dane!$E$3=2,BS1816,BU1816))</f>
        <v>0</v>
      </c>
      <c r="AK1816" s="77">
        <f>IF(Dane!$E$3=1,BN1816,IF(Dane!$E$3=2,BT1816,BV1816))</f>
        <v>0</v>
      </c>
      <c r="AL1816" s="24">
        <f t="shared" si="865"/>
        <v>0</v>
      </c>
      <c r="AM1816" s="24">
        <f t="shared" si="866"/>
        <v>0</v>
      </c>
      <c r="AN1816" s="24"/>
      <c r="AO1816" s="24">
        <f t="shared" si="851"/>
        <v>0</v>
      </c>
      <c r="AP1816" s="24">
        <f t="shared" si="867"/>
        <v>0</v>
      </c>
      <c r="AQ1816" s="24">
        <f t="shared" si="852"/>
        <v>0</v>
      </c>
      <c r="AR1816" s="24">
        <f t="shared" si="853"/>
        <v>0</v>
      </c>
      <c r="AS1816" s="24">
        <f t="shared" si="854"/>
        <v>0</v>
      </c>
      <c r="AT1816" s="24">
        <f t="shared" si="868"/>
        <v>0</v>
      </c>
      <c r="AU1816" s="24">
        <f t="shared" si="877"/>
        <v>0</v>
      </c>
      <c r="AV1816" s="24">
        <v>0</v>
      </c>
      <c r="AW1816" s="24">
        <f t="shared" si="880"/>
        <v>0</v>
      </c>
      <c r="AX1816" s="24">
        <v>0</v>
      </c>
      <c r="AY1816" s="24">
        <f t="shared" si="869"/>
        <v>0</v>
      </c>
      <c r="AZ1816" s="24">
        <f t="shared" si="870"/>
        <v>0</v>
      </c>
      <c r="BA1816" s="24">
        <f t="shared" si="855"/>
        <v>0</v>
      </c>
      <c r="BB1816" s="24">
        <f t="shared" si="856"/>
        <v>0</v>
      </c>
      <c r="BC1816" s="24">
        <f t="shared" si="857"/>
        <v>0</v>
      </c>
      <c r="BD1816" s="24">
        <f t="shared" si="858"/>
        <v>0</v>
      </c>
      <c r="BE1816" s="24">
        <f t="shared" si="859"/>
        <v>0</v>
      </c>
      <c r="BF1816" s="24">
        <f t="shared" si="871"/>
        <v>0</v>
      </c>
      <c r="BG1816" s="24">
        <f t="shared" si="878"/>
        <v>0</v>
      </c>
      <c r="BH1816" s="24">
        <v>0</v>
      </c>
      <c r="BI1816" s="24">
        <f t="shared" si="872"/>
        <v>0</v>
      </c>
      <c r="BJ1816" s="24">
        <v>0</v>
      </c>
      <c r="BK1816" s="24">
        <f t="shared" si="873"/>
        <v>0</v>
      </c>
      <c r="BL1816" s="24">
        <f t="shared" si="874"/>
        <v>0</v>
      </c>
      <c r="BM1816" s="24">
        <f t="shared" si="860"/>
        <v>0</v>
      </c>
      <c r="BN1816" s="24">
        <f t="shared" si="861"/>
        <v>0</v>
      </c>
      <c r="BO1816" s="24">
        <f t="shared" si="862"/>
        <v>0</v>
      </c>
      <c r="BP1816" s="24">
        <f t="shared" si="863"/>
        <v>0</v>
      </c>
      <c r="BQ1816" s="24">
        <f t="shared" si="864"/>
        <v>0</v>
      </c>
      <c r="BR1816" s="24">
        <f t="shared" si="875"/>
        <v>0</v>
      </c>
      <c r="BS1816" s="24">
        <f t="shared" si="879"/>
        <v>0</v>
      </c>
      <c r="BT1816" s="24">
        <v>0</v>
      </c>
      <c r="BU1816" s="24">
        <f t="shared" si="876"/>
        <v>0</v>
      </c>
      <c r="BV1816" s="24">
        <v>0</v>
      </c>
    </row>
    <row r="1817" spans="1:74">
      <c r="A1817" s="87">
        <v>1808</v>
      </c>
      <c r="B1817" s="1"/>
      <c r="C1817" s="1"/>
      <c r="D1817" s="2"/>
      <c r="E1817" s="3"/>
      <c r="F1817" s="4"/>
      <c r="G1817" s="5"/>
      <c r="H1817" s="4"/>
      <c r="I1817" s="5"/>
      <c r="J1817" s="6"/>
      <c r="K1817" s="5"/>
      <c r="L1817" s="5"/>
      <c r="M1817" s="5"/>
      <c r="N1817" s="7"/>
      <c r="O1817" s="38"/>
      <c r="P1817" s="5"/>
      <c r="Q1817" s="5"/>
      <c r="R1817" s="7"/>
      <c r="S1817" s="38"/>
      <c r="T1817" s="5"/>
      <c r="U1817" s="5"/>
      <c r="V1817" s="55"/>
      <c r="W1817" s="38"/>
      <c r="X1817" s="5"/>
      <c r="Y1817" s="5"/>
      <c r="Z1817" s="55"/>
      <c r="AA1817" s="36">
        <f>IF(Dane!$E$3=1,AO1817+BA1817+BM1817,IF(Dane!$E$3=2,AU1817+BG1817+BS1817,AW1817+BI1817+BU1817))</f>
        <v>0</v>
      </c>
      <c r="AB1817" s="16">
        <f>IF(Dane!$E$3=1,AP1817+BB1817+BN1817,IF(Dane!$E$3=2,AV1817+BH1817+BT1817,AX1817+BJ1817+BV1817))</f>
        <v>0</v>
      </c>
      <c r="AC1817" s="16">
        <f>IF(((K1817*Dane!$C$9)-AA1817)&lt;0,0,(K1817*Dane!$C$9)-AA1817)</f>
        <v>0</v>
      </c>
      <c r="AD1817" s="37">
        <f>IFERROR(IF(((L1817*Dane!$C$9)-AB1817)&lt;0,0,(L1817*Dane!$C$9)-AB1817),0)</f>
        <v>0</v>
      </c>
      <c r="AE1817" s="97"/>
      <c r="AF1817" s="77">
        <f>IF(Dane!$E$3=1,AO1817,IF(Dane!$E$3=2,AU1817,AW1817))</f>
        <v>0</v>
      </c>
      <c r="AG1817" s="77">
        <f>IF(Dane!$E$3=1,AP1817,IF(Dane!$E$3=2,AV1817,AX1817))</f>
        <v>0</v>
      </c>
      <c r="AH1817" s="77">
        <f>IF(Dane!$E$3=1,BA1817,IF(Dane!$E$3=2,BG1817,BI1817))</f>
        <v>0</v>
      </c>
      <c r="AI1817" s="77">
        <f>IF(Dane!$E$3=1,BB1817,IF(Dane!$E$3=2,BH1817,BJ1817))</f>
        <v>0</v>
      </c>
      <c r="AJ1817" s="77">
        <f>IF(Dane!$E$3=1,BM1817,IF(Dane!$E$3=2,BS1817,BU1817))</f>
        <v>0</v>
      </c>
      <c r="AK1817" s="77">
        <f>IF(Dane!$E$3=1,BN1817,IF(Dane!$E$3=2,BT1817,BV1817))</f>
        <v>0</v>
      </c>
      <c r="AL1817" s="24">
        <f t="shared" si="865"/>
        <v>0</v>
      </c>
      <c r="AM1817" s="24">
        <f t="shared" si="866"/>
        <v>0</v>
      </c>
      <c r="AN1817" s="24"/>
      <c r="AO1817" s="24">
        <f t="shared" si="851"/>
        <v>0</v>
      </c>
      <c r="AP1817" s="24">
        <f t="shared" si="867"/>
        <v>0</v>
      </c>
      <c r="AQ1817" s="24">
        <f t="shared" si="852"/>
        <v>0</v>
      </c>
      <c r="AR1817" s="24">
        <f t="shared" si="853"/>
        <v>0</v>
      </c>
      <c r="AS1817" s="24">
        <f t="shared" si="854"/>
        <v>0</v>
      </c>
      <c r="AT1817" s="24">
        <f t="shared" si="868"/>
        <v>0</v>
      </c>
      <c r="AU1817" s="24">
        <f t="shared" si="877"/>
        <v>0</v>
      </c>
      <c r="AV1817" s="24">
        <v>0</v>
      </c>
      <c r="AW1817" s="24">
        <f t="shared" si="880"/>
        <v>0</v>
      </c>
      <c r="AX1817" s="24">
        <v>0</v>
      </c>
      <c r="AY1817" s="24">
        <f t="shared" si="869"/>
        <v>0</v>
      </c>
      <c r="AZ1817" s="24">
        <f t="shared" si="870"/>
        <v>0</v>
      </c>
      <c r="BA1817" s="24">
        <f t="shared" si="855"/>
        <v>0</v>
      </c>
      <c r="BB1817" s="24">
        <f t="shared" si="856"/>
        <v>0</v>
      </c>
      <c r="BC1817" s="24">
        <f t="shared" si="857"/>
        <v>0</v>
      </c>
      <c r="BD1817" s="24">
        <f t="shared" si="858"/>
        <v>0</v>
      </c>
      <c r="BE1817" s="24">
        <f t="shared" si="859"/>
        <v>0</v>
      </c>
      <c r="BF1817" s="24">
        <f t="shared" si="871"/>
        <v>0</v>
      </c>
      <c r="BG1817" s="24">
        <f t="shared" si="878"/>
        <v>0</v>
      </c>
      <c r="BH1817" s="24">
        <v>0</v>
      </c>
      <c r="BI1817" s="24">
        <f t="shared" si="872"/>
        <v>0</v>
      </c>
      <c r="BJ1817" s="24">
        <v>0</v>
      </c>
      <c r="BK1817" s="24">
        <f t="shared" si="873"/>
        <v>0</v>
      </c>
      <c r="BL1817" s="24">
        <f t="shared" si="874"/>
        <v>0</v>
      </c>
      <c r="BM1817" s="24">
        <f t="shared" si="860"/>
        <v>0</v>
      </c>
      <c r="BN1817" s="24">
        <f t="shared" si="861"/>
        <v>0</v>
      </c>
      <c r="BO1817" s="24">
        <f t="shared" si="862"/>
        <v>0</v>
      </c>
      <c r="BP1817" s="24">
        <f t="shared" si="863"/>
        <v>0</v>
      </c>
      <c r="BQ1817" s="24">
        <f t="shared" si="864"/>
        <v>0</v>
      </c>
      <c r="BR1817" s="24">
        <f t="shared" si="875"/>
        <v>0</v>
      </c>
      <c r="BS1817" s="24">
        <f t="shared" si="879"/>
        <v>0</v>
      </c>
      <c r="BT1817" s="24">
        <v>0</v>
      </c>
      <c r="BU1817" s="24">
        <f t="shared" si="876"/>
        <v>0</v>
      </c>
      <c r="BV1817" s="24">
        <v>0</v>
      </c>
    </row>
    <row r="1818" spans="1:74">
      <c r="A1818" s="87">
        <v>1809</v>
      </c>
      <c r="B1818" s="1"/>
      <c r="C1818" s="1"/>
      <c r="D1818" s="2"/>
      <c r="E1818" s="3"/>
      <c r="F1818" s="4"/>
      <c r="G1818" s="5"/>
      <c r="H1818" s="4"/>
      <c r="I1818" s="5"/>
      <c r="J1818" s="6"/>
      <c r="K1818" s="5"/>
      <c r="L1818" s="5"/>
      <c r="M1818" s="5"/>
      <c r="N1818" s="7"/>
      <c r="O1818" s="38"/>
      <c r="P1818" s="5"/>
      <c r="Q1818" s="5"/>
      <c r="R1818" s="7"/>
      <c r="S1818" s="38"/>
      <c r="T1818" s="5"/>
      <c r="U1818" s="5"/>
      <c r="V1818" s="55"/>
      <c r="W1818" s="38"/>
      <c r="X1818" s="5"/>
      <c r="Y1818" s="5"/>
      <c r="Z1818" s="55"/>
      <c r="AA1818" s="36">
        <f>IF(Dane!$E$3=1,AO1818+BA1818+BM1818,IF(Dane!$E$3=2,AU1818+BG1818+BS1818,AW1818+BI1818+BU1818))</f>
        <v>0</v>
      </c>
      <c r="AB1818" s="16">
        <f>IF(Dane!$E$3=1,AP1818+BB1818+BN1818,IF(Dane!$E$3=2,AV1818+BH1818+BT1818,AX1818+BJ1818+BV1818))</f>
        <v>0</v>
      </c>
      <c r="AC1818" s="16">
        <f>IF(((K1818*Dane!$C$9)-AA1818)&lt;0,0,(K1818*Dane!$C$9)-AA1818)</f>
        <v>0</v>
      </c>
      <c r="AD1818" s="37">
        <f>IFERROR(IF(((L1818*Dane!$C$9)-AB1818)&lt;0,0,(L1818*Dane!$C$9)-AB1818),0)</f>
        <v>0</v>
      </c>
      <c r="AE1818" s="97"/>
      <c r="AF1818" s="77">
        <f>IF(Dane!$E$3=1,AO1818,IF(Dane!$E$3=2,AU1818,AW1818))</f>
        <v>0</v>
      </c>
      <c r="AG1818" s="77">
        <f>IF(Dane!$E$3=1,AP1818,IF(Dane!$E$3=2,AV1818,AX1818))</f>
        <v>0</v>
      </c>
      <c r="AH1818" s="77">
        <f>IF(Dane!$E$3=1,BA1818,IF(Dane!$E$3=2,BG1818,BI1818))</f>
        <v>0</v>
      </c>
      <c r="AI1818" s="77">
        <f>IF(Dane!$E$3=1,BB1818,IF(Dane!$E$3=2,BH1818,BJ1818))</f>
        <v>0</v>
      </c>
      <c r="AJ1818" s="77">
        <f>IF(Dane!$E$3=1,BM1818,IF(Dane!$E$3=2,BS1818,BU1818))</f>
        <v>0</v>
      </c>
      <c r="AK1818" s="77">
        <f>IF(Dane!$E$3=1,BN1818,IF(Dane!$E$3=2,BT1818,BV1818))</f>
        <v>0</v>
      </c>
      <c r="AL1818" s="24">
        <f t="shared" si="865"/>
        <v>0</v>
      </c>
      <c r="AM1818" s="24">
        <f t="shared" si="866"/>
        <v>0</v>
      </c>
      <c r="AN1818" s="24"/>
      <c r="AO1818" s="24">
        <f t="shared" si="851"/>
        <v>0</v>
      </c>
      <c r="AP1818" s="24">
        <f t="shared" si="867"/>
        <v>0</v>
      </c>
      <c r="AQ1818" s="24">
        <f t="shared" si="852"/>
        <v>0</v>
      </c>
      <c r="AR1818" s="24">
        <f t="shared" si="853"/>
        <v>0</v>
      </c>
      <c r="AS1818" s="24">
        <f t="shared" si="854"/>
        <v>0</v>
      </c>
      <c r="AT1818" s="24">
        <f t="shared" si="868"/>
        <v>0</v>
      </c>
      <c r="AU1818" s="24">
        <f t="shared" si="877"/>
        <v>0</v>
      </c>
      <c r="AV1818" s="24">
        <v>0</v>
      </c>
      <c r="AW1818" s="24">
        <f t="shared" si="880"/>
        <v>0</v>
      </c>
      <c r="AX1818" s="24">
        <v>0</v>
      </c>
      <c r="AY1818" s="24">
        <f t="shared" si="869"/>
        <v>0</v>
      </c>
      <c r="AZ1818" s="24">
        <f t="shared" si="870"/>
        <v>0</v>
      </c>
      <c r="BA1818" s="24">
        <f t="shared" si="855"/>
        <v>0</v>
      </c>
      <c r="BB1818" s="24">
        <f t="shared" si="856"/>
        <v>0</v>
      </c>
      <c r="BC1818" s="24">
        <f t="shared" si="857"/>
        <v>0</v>
      </c>
      <c r="BD1818" s="24">
        <f t="shared" si="858"/>
        <v>0</v>
      </c>
      <c r="BE1818" s="24">
        <f t="shared" si="859"/>
        <v>0</v>
      </c>
      <c r="BF1818" s="24">
        <f t="shared" si="871"/>
        <v>0</v>
      </c>
      <c r="BG1818" s="24">
        <f t="shared" si="878"/>
        <v>0</v>
      </c>
      <c r="BH1818" s="24">
        <v>0</v>
      </c>
      <c r="BI1818" s="24">
        <f t="shared" si="872"/>
        <v>0</v>
      </c>
      <c r="BJ1818" s="24">
        <v>0</v>
      </c>
      <c r="BK1818" s="24">
        <f t="shared" si="873"/>
        <v>0</v>
      </c>
      <c r="BL1818" s="24">
        <f t="shared" si="874"/>
        <v>0</v>
      </c>
      <c r="BM1818" s="24">
        <f t="shared" si="860"/>
        <v>0</v>
      </c>
      <c r="BN1818" s="24">
        <f t="shared" si="861"/>
        <v>0</v>
      </c>
      <c r="BO1818" s="24">
        <f t="shared" si="862"/>
        <v>0</v>
      </c>
      <c r="BP1818" s="24">
        <f t="shared" si="863"/>
        <v>0</v>
      </c>
      <c r="BQ1818" s="24">
        <f t="shared" si="864"/>
        <v>0</v>
      </c>
      <c r="BR1818" s="24">
        <f t="shared" si="875"/>
        <v>0</v>
      </c>
      <c r="BS1818" s="24">
        <f t="shared" si="879"/>
        <v>0</v>
      </c>
      <c r="BT1818" s="24">
        <v>0</v>
      </c>
      <c r="BU1818" s="24">
        <f t="shared" si="876"/>
        <v>0</v>
      </c>
      <c r="BV1818" s="24">
        <v>0</v>
      </c>
    </row>
    <row r="1819" spans="1:74">
      <c r="A1819" s="87">
        <v>1810</v>
      </c>
      <c r="B1819" s="1"/>
      <c r="C1819" s="1"/>
      <c r="D1819" s="2"/>
      <c r="E1819" s="3"/>
      <c r="F1819" s="4"/>
      <c r="G1819" s="5"/>
      <c r="H1819" s="4"/>
      <c r="I1819" s="5"/>
      <c r="J1819" s="6"/>
      <c r="K1819" s="5"/>
      <c r="L1819" s="5"/>
      <c r="M1819" s="5"/>
      <c r="N1819" s="7"/>
      <c r="O1819" s="38"/>
      <c r="P1819" s="5"/>
      <c r="Q1819" s="5"/>
      <c r="R1819" s="7"/>
      <c r="S1819" s="38"/>
      <c r="T1819" s="5"/>
      <c r="U1819" s="5"/>
      <c r="V1819" s="55"/>
      <c r="W1819" s="38"/>
      <c r="X1819" s="5"/>
      <c r="Y1819" s="5"/>
      <c r="Z1819" s="55"/>
      <c r="AA1819" s="36">
        <f>IF(Dane!$E$3=1,AO1819+BA1819+BM1819,IF(Dane!$E$3=2,AU1819+BG1819+BS1819,AW1819+BI1819+BU1819))</f>
        <v>0</v>
      </c>
      <c r="AB1819" s="16">
        <f>IF(Dane!$E$3=1,AP1819+BB1819+BN1819,IF(Dane!$E$3=2,AV1819+BH1819+BT1819,AX1819+BJ1819+BV1819))</f>
        <v>0</v>
      </c>
      <c r="AC1819" s="16">
        <f>IF(((K1819*Dane!$C$9)-AA1819)&lt;0,0,(K1819*Dane!$C$9)-AA1819)</f>
        <v>0</v>
      </c>
      <c r="AD1819" s="37">
        <f>IFERROR(IF(((L1819*Dane!$C$9)-AB1819)&lt;0,0,(L1819*Dane!$C$9)-AB1819),0)</f>
        <v>0</v>
      </c>
      <c r="AE1819" s="97"/>
      <c r="AF1819" s="77">
        <f>IF(Dane!$E$3=1,AO1819,IF(Dane!$E$3=2,AU1819,AW1819))</f>
        <v>0</v>
      </c>
      <c r="AG1819" s="77">
        <f>IF(Dane!$E$3=1,AP1819,IF(Dane!$E$3=2,AV1819,AX1819))</f>
        <v>0</v>
      </c>
      <c r="AH1819" s="77">
        <f>IF(Dane!$E$3=1,BA1819,IF(Dane!$E$3=2,BG1819,BI1819))</f>
        <v>0</v>
      </c>
      <c r="AI1819" s="77">
        <f>IF(Dane!$E$3=1,BB1819,IF(Dane!$E$3=2,BH1819,BJ1819))</f>
        <v>0</v>
      </c>
      <c r="AJ1819" s="77">
        <f>IF(Dane!$E$3=1,BM1819,IF(Dane!$E$3=2,BS1819,BU1819))</f>
        <v>0</v>
      </c>
      <c r="AK1819" s="77">
        <f>IF(Dane!$E$3=1,BN1819,IF(Dane!$E$3=2,BT1819,BV1819))</f>
        <v>0</v>
      </c>
      <c r="AL1819" s="24">
        <f t="shared" si="865"/>
        <v>0</v>
      </c>
      <c r="AM1819" s="24">
        <f t="shared" si="866"/>
        <v>0</v>
      </c>
      <c r="AN1819" s="24"/>
      <c r="AO1819" s="24">
        <f t="shared" si="851"/>
        <v>0</v>
      </c>
      <c r="AP1819" s="24">
        <f t="shared" si="867"/>
        <v>0</v>
      </c>
      <c r="AQ1819" s="24">
        <f t="shared" si="852"/>
        <v>0</v>
      </c>
      <c r="AR1819" s="24">
        <f t="shared" si="853"/>
        <v>0</v>
      </c>
      <c r="AS1819" s="24">
        <f t="shared" si="854"/>
        <v>0</v>
      </c>
      <c r="AT1819" s="24">
        <f t="shared" si="868"/>
        <v>0</v>
      </c>
      <c r="AU1819" s="24">
        <f t="shared" si="877"/>
        <v>0</v>
      </c>
      <c r="AV1819" s="24">
        <v>0</v>
      </c>
      <c r="AW1819" s="24">
        <f t="shared" si="880"/>
        <v>0</v>
      </c>
      <c r="AX1819" s="24">
        <v>0</v>
      </c>
      <c r="AY1819" s="24">
        <f t="shared" si="869"/>
        <v>0</v>
      </c>
      <c r="AZ1819" s="24">
        <f t="shared" si="870"/>
        <v>0</v>
      </c>
      <c r="BA1819" s="24">
        <f t="shared" si="855"/>
        <v>0</v>
      </c>
      <c r="BB1819" s="24">
        <f t="shared" si="856"/>
        <v>0</v>
      </c>
      <c r="BC1819" s="24">
        <f t="shared" si="857"/>
        <v>0</v>
      </c>
      <c r="BD1819" s="24">
        <f t="shared" si="858"/>
        <v>0</v>
      </c>
      <c r="BE1819" s="24">
        <f t="shared" si="859"/>
        <v>0</v>
      </c>
      <c r="BF1819" s="24">
        <f t="shared" si="871"/>
        <v>0</v>
      </c>
      <c r="BG1819" s="24">
        <f t="shared" si="878"/>
        <v>0</v>
      </c>
      <c r="BH1819" s="24">
        <v>0</v>
      </c>
      <c r="BI1819" s="24">
        <f t="shared" si="872"/>
        <v>0</v>
      </c>
      <c r="BJ1819" s="24">
        <v>0</v>
      </c>
      <c r="BK1819" s="24">
        <f t="shared" si="873"/>
        <v>0</v>
      </c>
      <c r="BL1819" s="24">
        <f t="shared" si="874"/>
        <v>0</v>
      </c>
      <c r="BM1819" s="24">
        <f t="shared" si="860"/>
        <v>0</v>
      </c>
      <c r="BN1819" s="24">
        <f t="shared" si="861"/>
        <v>0</v>
      </c>
      <c r="BO1819" s="24">
        <f t="shared" si="862"/>
        <v>0</v>
      </c>
      <c r="BP1819" s="24">
        <f t="shared" si="863"/>
        <v>0</v>
      </c>
      <c r="BQ1819" s="24">
        <f t="shared" si="864"/>
        <v>0</v>
      </c>
      <c r="BR1819" s="24">
        <f t="shared" si="875"/>
        <v>0</v>
      </c>
      <c r="BS1819" s="24">
        <f t="shared" si="879"/>
        <v>0</v>
      </c>
      <c r="BT1819" s="24">
        <v>0</v>
      </c>
      <c r="BU1819" s="24">
        <f t="shared" si="876"/>
        <v>0</v>
      </c>
      <c r="BV1819" s="24">
        <v>0</v>
      </c>
    </row>
    <row r="1820" spans="1:74">
      <c r="A1820" s="87">
        <v>1811</v>
      </c>
      <c r="B1820" s="1"/>
      <c r="C1820" s="1"/>
      <c r="D1820" s="2"/>
      <c r="E1820" s="3"/>
      <c r="F1820" s="4"/>
      <c r="G1820" s="5"/>
      <c r="H1820" s="4"/>
      <c r="I1820" s="5"/>
      <c r="J1820" s="6"/>
      <c r="K1820" s="5"/>
      <c r="L1820" s="5"/>
      <c r="M1820" s="5"/>
      <c r="N1820" s="7"/>
      <c r="O1820" s="38"/>
      <c r="P1820" s="5"/>
      <c r="Q1820" s="5"/>
      <c r="R1820" s="7"/>
      <c r="S1820" s="38"/>
      <c r="T1820" s="5"/>
      <c r="U1820" s="5"/>
      <c r="V1820" s="55"/>
      <c r="W1820" s="38"/>
      <c r="X1820" s="5"/>
      <c r="Y1820" s="5"/>
      <c r="Z1820" s="55"/>
      <c r="AA1820" s="36">
        <f>IF(Dane!$E$3=1,AO1820+BA1820+BM1820,IF(Dane!$E$3=2,AU1820+BG1820+BS1820,AW1820+BI1820+BU1820))</f>
        <v>0</v>
      </c>
      <c r="AB1820" s="16">
        <f>IF(Dane!$E$3=1,AP1820+BB1820+BN1820,IF(Dane!$E$3=2,AV1820+BH1820+BT1820,AX1820+BJ1820+BV1820))</f>
        <v>0</v>
      </c>
      <c r="AC1820" s="16">
        <f>IF(((K1820*Dane!$C$9)-AA1820)&lt;0,0,(K1820*Dane!$C$9)-AA1820)</f>
        <v>0</v>
      </c>
      <c r="AD1820" s="37">
        <f>IFERROR(IF(((L1820*Dane!$C$9)-AB1820)&lt;0,0,(L1820*Dane!$C$9)-AB1820),0)</f>
        <v>0</v>
      </c>
      <c r="AE1820" s="97"/>
      <c r="AF1820" s="77">
        <f>IF(Dane!$E$3=1,AO1820,IF(Dane!$E$3=2,AU1820,AW1820))</f>
        <v>0</v>
      </c>
      <c r="AG1820" s="77">
        <f>IF(Dane!$E$3=1,AP1820,IF(Dane!$E$3=2,AV1820,AX1820))</f>
        <v>0</v>
      </c>
      <c r="AH1820" s="77">
        <f>IF(Dane!$E$3=1,BA1820,IF(Dane!$E$3=2,BG1820,BI1820))</f>
        <v>0</v>
      </c>
      <c r="AI1820" s="77">
        <f>IF(Dane!$E$3=1,BB1820,IF(Dane!$E$3=2,BH1820,BJ1820))</f>
        <v>0</v>
      </c>
      <c r="AJ1820" s="77">
        <f>IF(Dane!$E$3=1,BM1820,IF(Dane!$E$3=2,BS1820,BU1820))</f>
        <v>0</v>
      </c>
      <c r="AK1820" s="77">
        <f>IF(Dane!$E$3=1,BN1820,IF(Dane!$E$3=2,BT1820,BV1820))</f>
        <v>0</v>
      </c>
      <c r="AL1820" s="24">
        <f t="shared" si="865"/>
        <v>0</v>
      </c>
      <c r="AM1820" s="24">
        <f t="shared" si="866"/>
        <v>0</v>
      </c>
      <c r="AN1820" s="24"/>
      <c r="AO1820" s="24">
        <f t="shared" si="851"/>
        <v>0</v>
      </c>
      <c r="AP1820" s="24">
        <f t="shared" si="867"/>
        <v>0</v>
      </c>
      <c r="AQ1820" s="24">
        <f t="shared" si="852"/>
        <v>0</v>
      </c>
      <c r="AR1820" s="24">
        <f t="shared" si="853"/>
        <v>0</v>
      </c>
      <c r="AS1820" s="24">
        <f t="shared" si="854"/>
        <v>0</v>
      </c>
      <c r="AT1820" s="24">
        <f t="shared" si="868"/>
        <v>0</v>
      </c>
      <c r="AU1820" s="24">
        <f t="shared" si="877"/>
        <v>0</v>
      </c>
      <c r="AV1820" s="24">
        <v>0</v>
      </c>
      <c r="AW1820" s="24">
        <f t="shared" si="880"/>
        <v>0</v>
      </c>
      <c r="AX1820" s="24">
        <v>0</v>
      </c>
      <c r="AY1820" s="24">
        <f t="shared" si="869"/>
        <v>0</v>
      </c>
      <c r="AZ1820" s="24">
        <f t="shared" si="870"/>
        <v>0</v>
      </c>
      <c r="BA1820" s="24">
        <f t="shared" si="855"/>
        <v>0</v>
      </c>
      <c r="BB1820" s="24">
        <f t="shared" si="856"/>
        <v>0</v>
      </c>
      <c r="BC1820" s="24">
        <f t="shared" si="857"/>
        <v>0</v>
      </c>
      <c r="BD1820" s="24">
        <f t="shared" si="858"/>
        <v>0</v>
      </c>
      <c r="BE1820" s="24">
        <f t="shared" si="859"/>
        <v>0</v>
      </c>
      <c r="BF1820" s="24">
        <f t="shared" si="871"/>
        <v>0</v>
      </c>
      <c r="BG1820" s="24">
        <f t="shared" si="878"/>
        <v>0</v>
      </c>
      <c r="BH1820" s="24">
        <v>0</v>
      </c>
      <c r="BI1820" s="24">
        <f t="shared" si="872"/>
        <v>0</v>
      </c>
      <c r="BJ1820" s="24">
        <v>0</v>
      </c>
      <c r="BK1820" s="24">
        <f t="shared" si="873"/>
        <v>0</v>
      </c>
      <c r="BL1820" s="24">
        <f t="shared" si="874"/>
        <v>0</v>
      </c>
      <c r="BM1820" s="24">
        <f t="shared" si="860"/>
        <v>0</v>
      </c>
      <c r="BN1820" s="24">
        <f t="shared" si="861"/>
        <v>0</v>
      </c>
      <c r="BO1820" s="24">
        <f t="shared" si="862"/>
        <v>0</v>
      </c>
      <c r="BP1820" s="24">
        <f t="shared" si="863"/>
        <v>0</v>
      </c>
      <c r="BQ1820" s="24">
        <f t="shared" si="864"/>
        <v>0</v>
      </c>
      <c r="BR1820" s="24">
        <f t="shared" si="875"/>
        <v>0</v>
      </c>
      <c r="BS1820" s="24">
        <f t="shared" si="879"/>
        <v>0</v>
      </c>
      <c r="BT1820" s="24">
        <v>0</v>
      </c>
      <c r="BU1820" s="24">
        <f t="shared" si="876"/>
        <v>0</v>
      </c>
      <c r="BV1820" s="24">
        <v>0</v>
      </c>
    </row>
    <row r="1821" spans="1:74">
      <c r="A1821" s="87">
        <v>1812</v>
      </c>
      <c r="B1821" s="1"/>
      <c r="C1821" s="1"/>
      <c r="D1821" s="2"/>
      <c r="E1821" s="3"/>
      <c r="F1821" s="4"/>
      <c r="G1821" s="5"/>
      <c r="H1821" s="4"/>
      <c r="I1821" s="5"/>
      <c r="J1821" s="6"/>
      <c r="K1821" s="5"/>
      <c r="L1821" s="5"/>
      <c r="M1821" s="5"/>
      <c r="N1821" s="7"/>
      <c r="O1821" s="38"/>
      <c r="P1821" s="5"/>
      <c r="Q1821" s="5"/>
      <c r="R1821" s="7"/>
      <c r="S1821" s="38"/>
      <c r="T1821" s="5"/>
      <c r="U1821" s="5"/>
      <c r="V1821" s="55"/>
      <c r="W1821" s="38"/>
      <c r="X1821" s="5"/>
      <c r="Y1821" s="5"/>
      <c r="Z1821" s="55"/>
      <c r="AA1821" s="36">
        <f>IF(Dane!$E$3=1,AO1821+BA1821+BM1821,IF(Dane!$E$3=2,AU1821+BG1821+BS1821,AW1821+BI1821+BU1821))</f>
        <v>0</v>
      </c>
      <c r="AB1821" s="16">
        <f>IF(Dane!$E$3=1,AP1821+BB1821+BN1821,IF(Dane!$E$3=2,AV1821+BH1821+BT1821,AX1821+BJ1821+BV1821))</f>
        <v>0</v>
      </c>
      <c r="AC1821" s="16">
        <f>IF(((K1821*Dane!$C$9)-AA1821)&lt;0,0,(K1821*Dane!$C$9)-AA1821)</f>
        <v>0</v>
      </c>
      <c r="AD1821" s="37">
        <f>IFERROR(IF(((L1821*Dane!$C$9)-AB1821)&lt;0,0,(L1821*Dane!$C$9)-AB1821),0)</f>
        <v>0</v>
      </c>
      <c r="AE1821" s="97"/>
      <c r="AF1821" s="77">
        <f>IF(Dane!$E$3=1,AO1821,IF(Dane!$E$3=2,AU1821,AW1821))</f>
        <v>0</v>
      </c>
      <c r="AG1821" s="77">
        <f>IF(Dane!$E$3=1,AP1821,IF(Dane!$E$3=2,AV1821,AX1821))</f>
        <v>0</v>
      </c>
      <c r="AH1821" s="77">
        <f>IF(Dane!$E$3=1,BA1821,IF(Dane!$E$3=2,BG1821,BI1821))</f>
        <v>0</v>
      </c>
      <c r="AI1821" s="77">
        <f>IF(Dane!$E$3=1,BB1821,IF(Dane!$E$3=2,BH1821,BJ1821))</f>
        <v>0</v>
      </c>
      <c r="AJ1821" s="77">
        <f>IF(Dane!$E$3=1,BM1821,IF(Dane!$E$3=2,BS1821,BU1821))</f>
        <v>0</v>
      </c>
      <c r="AK1821" s="77">
        <f>IF(Dane!$E$3=1,BN1821,IF(Dane!$E$3=2,BT1821,BV1821))</f>
        <v>0</v>
      </c>
      <c r="AL1821" s="24">
        <f t="shared" si="865"/>
        <v>0</v>
      </c>
      <c r="AM1821" s="24">
        <f t="shared" si="866"/>
        <v>0</v>
      </c>
      <c r="AN1821" s="24"/>
      <c r="AO1821" s="24">
        <f t="shared" si="851"/>
        <v>0</v>
      </c>
      <c r="AP1821" s="24">
        <f t="shared" si="867"/>
        <v>0</v>
      </c>
      <c r="AQ1821" s="24">
        <f t="shared" si="852"/>
        <v>0</v>
      </c>
      <c r="AR1821" s="24">
        <f t="shared" si="853"/>
        <v>0</v>
      </c>
      <c r="AS1821" s="24">
        <f t="shared" si="854"/>
        <v>0</v>
      </c>
      <c r="AT1821" s="24">
        <f t="shared" si="868"/>
        <v>0</v>
      </c>
      <c r="AU1821" s="24">
        <f t="shared" si="877"/>
        <v>0</v>
      </c>
      <c r="AV1821" s="24">
        <v>0</v>
      </c>
      <c r="AW1821" s="24">
        <f t="shared" si="880"/>
        <v>0</v>
      </c>
      <c r="AX1821" s="24">
        <v>0</v>
      </c>
      <c r="AY1821" s="24">
        <f t="shared" si="869"/>
        <v>0</v>
      </c>
      <c r="AZ1821" s="24">
        <f t="shared" si="870"/>
        <v>0</v>
      </c>
      <c r="BA1821" s="24">
        <f t="shared" si="855"/>
        <v>0</v>
      </c>
      <c r="BB1821" s="24">
        <f t="shared" si="856"/>
        <v>0</v>
      </c>
      <c r="BC1821" s="24">
        <f t="shared" si="857"/>
        <v>0</v>
      </c>
      <c r="BD1821" s="24">
        <f t="shared" si="858"/>
        <v>0</v>
      </c>
      <c r="BE1821" s="24">
        <f t="shared" si="859"/>
        <v>0</v>
      </c>
      <c r="BF1821" s="24">
        <f t="shared" si="871"/>
        <v>0</v>
      </c>
      <c r="BG1821" s="24">
        <f t="shared" si="878"/>
        <v>0</v>
      </c>
      <c r="BH1821" s="24">
        <v>0</v>
      </c>
      <c r="BI1821" s="24">
        <f t="shared" si="872"/>
        <v>0</v>
      </c>
      <c r="BJ1821" s="24">
        <v>0</v>
      </c>
      <c r="BK1821" s="24">
        <f t="shared" si="873"/>
        <v>0</v>
      </c>
      <c r="BL1821" s="24">
        <f t="shared" si="874"/>
        <v>0</v>
      </c>
      <c r="BM1821" s="24">
        <f t="shared" si="860"/>
        <v>0</v>
      </c>
      <c r="BN1821" s="24">
        <f t="shared" si="861"/>
        <v>0</v>
      </c>
      <c r="BO1821" s="24">
        <f t="shared" si="862"/>
        <v>0</v>
      </c>
      <c r="BP1821" s="24">
        <f t="shared" si="863"/>
        <v>0</v>
      </c>
      <c r="BQ1821" s="24">
        <f t="shared" si="864"/>
        <v>0</v>
      </c>
      <c r="BR1821" s="24">
        <f t="shared" si="875"/>
        <v>0</v>
      </c>
      <c r="BS1821" s="24">
        <f t="shared" si="879"/>
        <v>0</v>
      </c>
      <c r="BT1821" s="24">
        <v>0</v>
      </c>
      <c r="BU1821" s="24">
        <f t="shared" si="876"/>
        <v>0</v>
      </c>
      <c r="BV1821" s="24">
        <v>0</v>
      </c>
    </row>
    <row r="1822" spans="1:74">
      <c r="A1822" s="87">
        <v>1813</v>
      </c>
      <c r="B1822" s="1"/>
      <c r="C1822" s="1"/>
      <c r="D1822" s="2"/>
      <c r="E1822" s="3"/>
      <c r="F1822" s="4"/>
      <c r="G1822" s="5"/>
      <c r="H1822" s="4"/>
      <c r="I1822" s="5"/>
      <c r="J1822" s="6"/>
      <c r="K1822" s="5"/>
      <c r="L1822" s="5"/>
      <c r="M1822" s="5"/>
      <c r="N1822" s="7"/>
      <c r="O1822" s="38"/>
      <c r="P1822" s="5"/>
      <c r="Q1822" s="5"/>
      <c r="R1822" s="7"/>
      <c r="S1822" s="38"/>
      <c r="T1822" s="5"/>
      <c r="U1822" s="5"/>
      <c r="V1822" s="55"/>
      <c r="W1822" s="38"/>
      <c r="X1822" s="5"/>
      <c r="Y1822" s="5"/>
      <c r="Z1822" s="55"/>
      <c r="AA1822" s="36">
        <f>IF(Dane!$E$3=1,AO1822+BA1822+BM1822,IF(Dane!$E$3=2,AU1822+BG1822+BS1822,AW1822+BI1822+BU1822))</f>
        <v>0</v>
      </c>
      <c r="AB1822" s="16">
        <f>IF(Dane!$E$3=1,AP1822+BB1822+BN1822,IF(Dane!$E$3=2,AV1822+BH1822+BT1822,AX1822+BJ1822+BV1822))</f>
        <v>0</v>
      </c>
      <c r="AC1822" s="16">
        <f>IF(((K1822*Dane!$C$9)-AA1822)&lt;0,0,(K1822*Dane!$C$9)-AA1822)</f>
        <v>0</v>
      </c>
      <c r="AD1822" s="37">
        <f>IFERROR(IF(((L1822*Dane!$C$9)-AB1822)&lt;0,0,(L1822*Dane!$C$9)-AB1822),0)</f>
        <v>0</v>
      </c>
      <c r="AE1822" s="97"/>
      <c r="AF1822" s="77">
        <f>IF(Dane!$E$3=1,AO1822,IF(Dane!$E$3=2,AU1822,AW1822))</f>
        <v>0</v>
      </c>
      <c r="AG1822" s="77">
        <f>IF(Dane!$E$3=1,AP1822,IF(Dane!$E$3=2,AV1822,AX1822))</f>
        <v>0</v>
      </c>
      <c r="AH1822" s="77">
        <f>IF(Dane!$E$3=1,BA1822,IF(Dane!$E$3=2,BG1822,BI1822))</f>
        <v>0</v>
      </c>
      <c r="AI1822" s="77">
        <f>IF(Dane!$E$3=1,BB1822,IF(Dane!$E$3=2,BH1822,BJ1822))</f>
        <v>0</v>
      </c>
      <c r="AJ1822" s="77">
        <f>IF(Dane!$E$3=1,BM1822,IF(Dane!$E$3=2,BS1822,BU1822))</f>
        <v>0</v>
      </c>
      <c r="AK1822" s="77">
        <f>IF(Dane!$E$3=1,BN1822,IF(Dane!$E$3=2,BT1822,BV1822))</f>
        <v>0</v>
      </c>
      <c r="AL1822" s="24">
        <f t="shared" si="865"/>
        <v>0</v>
      </c>
      <c r="AM1822" s="24">
        <f t="shared" si="866"/>
        <v>0</v>
      </c>
      <c r="AN1822" s="24"/>
      <c r="AO1822" s="24">
        <f t="shared" si="851"/>
        <v>0</v>
      </c>
      <c r="AP1822" s="24">
        <f t="shared" si="867"/>
        <v>0</v>
      </c>
      <c r="AQ1822" s="24">
        <f t="shared" si="852"/>
        <v>0</v>
      </c>
      <c r="AR1822" s="24">
        <f t="shared" si="853"/>
        <v>0</v>
      </c>
      <c r="AS1822" s="24">
        <f t="shared" si="854"/>
        <v>0</v>
      </c>
      <c r="AT1822" s="24">
        <f t="shared" si="868"/>
        <v>0</v>
      </c>
      <c r="AU1822" s="24">
        <f t="shared" si="877"/>
        <v>0</v>
      </c>
      <c r="AV1822" s="24">
        <v>0</v>
      </c>
      <c r="AW1822" s="24">
        <f t="shared" si="880"/>
        <v>0</v>
      </c>
      <c r="AX1822" s="24">
        <v>0</v>
      </c>
      <c r="AY1822" s="24">
        <f t="shared" si="869"/>
        <v>0</v>
      </c>
      <c r="AZ1822" s="24">
        <f t="shared" si="870"/>
        <v>0</v>
      </c>
      <c r="BA1822" s="24">
        <f t="shared" si="855"/>
        <v>0</v>
      </c>
      <c r="BB1822" s="24">
        <f t="shared" si="856"/>
        <v>0</v>
      </c>
      <c r="BC1822" s="24">
        <f t="shared" si="857"/>
        <v>0</v>
      </c>
      <c r="BD1822" s="24">
        <f t="shared" si="858"/>
        <v>0</v>
      </c>
      <c r="BE1822" s="24">
        <f t="shared" si="859"/>
        <v>0</v>
      </c>
      <c r="BF1822" s="24">
        <f t="shared" si="871"/>
        <v>0</v>
      </c>
      <c r="BG1822" s="24">
        <f t="shared" si="878"/>
        <v>0</v>
      </c>
      <c r="BH1822" s="24">
        <v>0</v>
      </c>
      <c r="BI1822" s="24">
        <f t="shared" si="872"/>
        <v>0</v>
      </c>
      <c r="BJ1822" s="24">
        <v>0</v>
      </c>
      <c r="BK1822" s="24">
        <f t="shared" si="873"/>
        <v>0</v>
      </c>
      <c r="BL1822" s="24">
        <f t="shared" si="874"/>
        <v>0</v>
      </c>
      <c r="BM1822" s="24">
        <f t="shared" si="860"/>
        <v>0</v>
      </c>
      <c r="BN1822" s="24">
        <f t="shared" si="861"/>
        <v>0</v>
      </c>
      <c r="BO1822" s="24">
        <f t="shared" si="862"/>
        <v>0</v>
      </c>
      <c r="BP1822" s="24">
        <f t="shared" si="863"/>
        <v>0</v>
      </c>
      <c r="BQ1822" s="24">
        <f t="shared" si="864"/>
        <v>0</v>
      </c>
      <c r="BR1822" s="24">
        <f t="shared" si="875"/>
        <v>0</v>
      </c>
      <c r="BS1822" s="24">
        <f t="shared" si="879"/>
        <v>0</v>
      </c>
      <c r="BT1822" s="24">
        <v>0</v>
      </c>
      <c r="BU1822" s="24">
        <f t="shared" si="876"/>
        <v>0</v>
      </c>
      <c r="BV1822" s="24">
        <v>0</v>
      </c>
    </row>
    <row r="1823" spans="1:74">
      <c r="A1823" s="87">
        <v>1814</v>
      </c>
      <c r="B1823" s="1"/>
      <c r="C1823" s="1"/>
      <c r="D1823" s="2"/>
      <c r="E1823" s="3"/>
      <c r="F1823" s="4"/>
      <c r="G1823" s="5"/>
      <c r="H1823" s="4"/>
      <c r="I1823" s="5"/>
      <c r="J1823" s="6"/>
      <c r="K1823" s="5"/>
      <c r="L1823" s="5"/>
      <c r="M1823" s="5"/>
      <c r="N1823" s="7"/>
      <c r="O1823" s="38"/>
      <c r="P1823" s="5"/>
      <c r="Q1823" s="5"/>
      <c r="R1823" s="7"/>
      <c r="S1823" s="38"/>
      <c r="T1823" s="5"/>
      <c r="U1823" s="5"/>
      <c r="V1823" s="55"/>
      <c r="W1823" s="38"/>
      <c r="X1823" s="5"/>
      <c r="Y1823" s="5"/>
      <c r="Z1823" s="55"/>
      <c r="AA1823" s="36">
        <f>IF(Dane!$E$3=1,AO1823+BA1823+BM1823,IF(Dane!$E$3=2,AU1823+BG1823+BS1823,AW1823+BI1823+BU1823))</f>
        <v>0</v>
      </c>
      <c r="AB1823" s="16">
        <f>IF(Dane!$E$3=1,AP1823+BB1823+BN1823,IF(Dane!$E$3=2,AV1823+BH1823+BT1823,AX1823+BJ1823+BV1823))</f>
        <v>0</v>
      </c>
      <c r="AC1823" s="16">
        <f>IF(((K1823*Dane!$C$9)-AA1823)&lt;0,0,(K1823*Dane!$C$9)-AA1823)</f>
        <v>0</v>
      </c>
      <c r="AD1823" s="37">
        <f>IFERROR(IF(((L1823*Dane!$C$9)-AB1823)&lt;0,0,(L1823*Dane!$C$9)-AB1823),0)</f>
        <v>0</v>
      </c>
      <c r="AE1823" s="97"/>
      <c r="AF1823" s="77">
        <f>IF(Dane!$E$3=1,AO1823,IF(Dane!$E$3=2,AU1823,AW1823))</f>
        <v>0</v>
      </c>
      <c r="AG1823" s="77">
        <f>IF(Dane!$E$3=1,AP1823,IF(Dane!$E$3=2,AV1823,AX1823))</f>
        <v>0</v>
      </c>
      <c r="AH1823" s="77">
        <f>IF(Dane!$E$3=1,BA1823,IF(Dane!$E$3=2,BG1823,BI1823))</f>
        <v>0</v>
      </c>
      <c r="AI1823" s="77">
        <f>IF(Dane!$E$3=1,BB1823,IF(Dane!$E$3=2,BH1823,BJ1823))</f>
        <v>0</v>
      </c>
      <c r="AJ1823" s="77">
        <f>IF(Dane!$E$3=1,BM1823,IF(Dane!$E$3=2,BS1823,BU1823))</f>
        <v>0</v>
      </c>
      <c r="AK1823" s="77">
        <f>IF(Dane!$E$3=1,BN1823,IF(Dane!$E$3=2,BT1823,BV1823))</f>
        <v>0</v>
      </c>
      <c r="AL1823" s="24">
        <f t="shared" si="865"/>
        <v>0</v>
      </c>
      <c r="AM1823" s="24">
        <f t="shared" si="866"/>
        <v>0</v>
      </c>
      <c r="AN1823" s="24"/>
      <c r="AO1823" s="24">
        <f t="shared" si="851"/>
        <v>0</v>
      </c>
      <c r="AP1823" s="24">
        <f t="shared" si="867"/>
        <v>0</v>
      </c>
      <c r="AQ1823" s="24">
        <f t="shared" si="852"/>
        <v>0</v>
      </c>
      <c r="AR1823" s="24">
        <f t="shared" si="853"/>
        <v>0</v>
      </c>
      <c r="AS1823" s="24">
        <f t="shared" si="854"/>
        <v>0</v>
      </c>
      <c r="AT1823" s="24">
        <f t="shared" si="868"/>
        <v>0</v>
      </c>
      <c r="AU1823" s="24">
        <f t="shared" si="877"/>
        <v>0</v>
      </c>
      <c r="AV1823" s="24">
        <v>0</v>
      </c>
      <c r="AW1823" s="24">
        <f t="shared" si="880"/>
        <v>0</v>
      </c>
      <c r="AX1823" s="24">
        <v>0</v>
      </c>
      <c r="AY1823" s="24">
        <f t="shared" si="869"/>
        <v>0</v>
      </c>
      <c r="AZ1823" s="24">
        <f t="shared" si="870"/>
        <v>0</v>
      </c>
      <c r="BA1823" s="24">
        <f t="shared" si="855"/>
        <v>0</v>
      </c>
      <c r="BB1823" s="24">
        <f t="shared" si="856"/>
        <v>0</v>
      </c>
      <c r="BC1823" s="24">
        <f t="shared" si="857"/>
        <v>0</v>
      </c>
      <c r="BD1823" s="24">
        <f t="shared" si="858"/>
        <v>0</v>
      </c>
      <c r="BE1823" s="24">
        <f t="shared" si="859"/>
        <v>0</v>
      </c>
      <c r="BF1823" s="24">
        <f t="shared" si="871"/>
        <v>0</v>
      </c>
      <c r="BG1823" s="24">
        <f t="shared" si="878"/>
        <v>0</v>
      </c>
      <c r="BH1823" s="24">
        <v>0</v>
      </c>
      <c r="BI1823" s="24">
        <f t="shared" si="872"/>
        <v>0</v>
      </c>
      <c r="BJ1823" s="24">
        <v>0</v>
      </c>
      <c r="BK1823" s="24">
        <f t="shared" si="873"/>
        <v>0</v>
      </c>
      <c r="BL1823" s="24">
        <f t="shared" si="874"/>
        <v>0</v>
      </c>
      <c r="BM1823" s="24">
        <f t="shared" si="860"/>
        <v>0</v>
      </c>
      <c r="BN1823" s="24">
        <f t="shared" si="861"/>
        <v>0</v>
      </c>
      <c r="BO1823" s="24">
        <f t="shared" si="862"/>
        <v>0</v>
      </c>
      <c r="BP1823" s="24">
        <f t="shared" si="863"/>
        <v>0</v>
      </c>
      <c r="BQ1823" s="24">
        <f t="shared" si="864"/>
        <v>0</v>
      </c>
      <c r="BR1823" s="24">
        <f t="shared" si="875"/>
        <v>0</v>
      </c>
      <c r="BS1823" s="24">
        <f t="shared" si="879"/>
        <v>0</v>
      </c>
      <c r="BT1823" s="24">
        <v>0</v>
      </c>
      <c r="BU1823" s="24">
        <f t="shared" si="876"/>
        <v>0</v>
      </c>
      <c r="BV1823" s="24">
        <v>0</v>
      </c>
    </row>
    <row r="1824" spans="1:74">
      <c r="A1824" s="87">
        <v>1815</v>
      </c>
      <c r="B1824" s="1"/>
      <c r="C1824" s="1"/>
      <c r="D1824" s="2"/>
      <c r="E1824" s="3"/>
      <c r="F1824" s="4"/>
      <c r="G1824" s="5"/>
      <c r="H1824" s="4"/>
      <c r="I1824" s="5"/>
      <c r="J1824" s="6"/>
      <c r="K1824" s="5"/>
      <c r="L1824" s="5"/>
      <c r="M1824" s="5"/>
      <c r="N1824" s="7"/>
      <c r="O1824" s="38"/>
      <c r="P1824" s="5"/>
      <c r="Q1824" s="5"/>
      <c r="R1824" s="7"/>
      <c r="S1824" s="38"/>
      <c r="T1824" s="5"/>
      <c r="U1824" s="5"/>
      <c r="V1824" s="55"/>
      <c r="W1824" s="38"/>
      <c r="X1824" s="5"/>
      <c r="Y1824" s="5"/>
      <c r="Z1824" s="55"/>
      <c r="AA1824" s="36">
        <f>IF(Dane!$E$3=1,AO1824+BA1824+BM1824,IF(Dane!$E$3=2,AU1824+BG1824+BS1824,AW1824+BI1824+BU1824))</f>
        <v>0</v>
      </c>
      <c r="AB1824" s="16">
        <f>IF(Dane!$E$3=1,AP1824+BB1824+BN1824,IF(Dane!$E$3=2,AV1824+BH1824+BT1824,AX1824+BJ1824+BV1824))</f>
        <v>0</v>
      </c>
      <c r="AC1824" s="16">
        <f>IF(((K1824*Dane!$C$9)-AA1824)&lt;0,0,(K1824*Dane!$C$9)-AA1824)</f>
        <v>0</v>
      </c>
      <c r="AD1824" s="37">
        <f>IFERROR(IF(((L1824*Dane!$C$9)-AB1824)&lt;0,0,(L1824*Dane!$C$9)-AB1824),0)</f>
        <v>0</v>
      </c>
      <c r="AE1824" s="97"/>
      <c r="AF1824" s="77">
        <f>IF(Dane!$E$3=1,AO1824,IF(Dane!$E$3=2,AU1824,AW1824))</f>
        <v>0</v>
      </c>
      <c r="AG1824" s="77">
        <f>IF(Dane!$E$3=1,AP1824,IF(Dane!$E$3=2,AV1824,AX1824))</f>
        <v>0</v>
      </c>
      <c r="AH1824" s="77">
        <f>IF(Dane!$E$3=1,BA1824,IF(Dane!$E$3=2,BG1824,BI1824))</f>
        <v>0</v>
      </c>
      <c r="AI1824" s="77">
        <f>IF(Dane!$E$3=1,BB1824,IF(Dane!$E$3=2,BH1824,BJ1824))</f>
        <v>0</v>
      </c>
      <c r="AJ1824" s="77">
        <f>IF(Dane!$E$3=1,BM1824,IF(Dane!$E$3=2,BS1824,BU1824))</f>
        <v>0</v>
      </c>
      <c r="AK1824" s="77">
        <f>IF(Dane!$E$3=1,BN1824,IF(Dane!$E$3=2,BT1824,BV1824))</f>
        <v>0</v>
      </c>
      <c r="AL1824" s="24">
        <f t="shared" si="865"/>
        <v>0</v>
      </c>
      <c r="AM1824" s="24">
        <f t="shared" si="866"/>
        <v>0</v>
      </c>
      <c r="AN1824" s="24"/>
      <c r="AO1824" s="24">
        <f t="shared" si="851"/>
        <v>0</v>
      </c>
      <c r="AP1824" s="24">
        <f t="shared" si="867"/>
        <v>0</v>
      </c>
      <c r="AQ1824" s="24">
        <f t="shared" si="852"/>
        <v>0</v>
      </c>
      <c r="AR1824" s="24">
        <f t="shared" si="853"/>
        <v>0</v>
      </c>
      <c r="AS1824" s="24">
        <f t="shared" si="854"/>
        <v>0</v>
      </c>
      <c r="AT1824" s="24">
        <f t="shared" si="868"/>
        <v>0</v>
      </c>
      <c r="AU1824" s="24">
        <f t="shared" si="877"/>
        <v>0</v>
      </c>
      <c r="AV1824" s="24">
        <v>0</v>
      </c>
      <c r="AW1824" s="24">
        <f t="shared" si="880"/>
        <v>0</v>
      </c>
      <c r="AX1824" s="24">
        <v>0</v>
      </c>
      <c r="AY1824" s="24">
        <f t="shared" si="869"/>
        <v>0</v>
      </c>
      <c r="AZ1824" s="24">
        <f t="shared" si="870"/>
        <v>0</v>
      </c>
      <c r="BA1824" s="24">
        <f t="shared" si="855"/>
        <v>0</v>
      </c>
      <c r="BB1824" s="24">
        <f t="shared" si="856"/>
        <v>0</v>
      </c>
      <c r="BC1824" s="24">
        <f t="shared" si="857"/>
        <v>0</v>
      </c>
      <c r="BD1824" s="24">
        <f t="shared" si="858"/>
        <v>0</v>
      </c>
      <c r="BE1824" s="24">
        <f t="shared" si="859"/>
        <v>0</v>
      </c>
      <c r="BF1824" s="24">
        <f t="shared" si="871"/>
        <v>0</v>
      </c>
      <c r="BG1824" s="24">
        <f t="shared" si="878"/>
        <v>0</v>
      </c>
      <c r="BH1824" s="24">
        <v>0</v>
      </c>
      <c r="BI1824" s="24">
        <f t="shared" si="872"/>
        <v>0</v>
      </c>
      <c r="BJ1824" s="24">
        <v>0</v>
      </c>
      <c r="BK1824" s="24">
        <f t="shared" si="873"/>
        <v>0</v>
      </c>
      <c r="BL1824" s="24">
        <f t="shared" si="874"/>
        <v>0</v>
      </c>
      <c r="BM1824" s="24">
        <f t="shared" si="860"/>
        <v>0</v>
      </c>
      <c r="BN1824" s="24">
        <f t="shared" si="861"/>
        <v>0</v>
      </c>
      <c r="BO1824" s="24">
        <f t="shared" si="862"/>
        <v>0</v>
      </c>
      <c r="BP1824" s="24">
        <f t="shared" si="863"/>
        <v>0</v>
      </c>
      <c r="BQ1824" s="24">
        <f t="shared" si="864"/>
        <v>0</v>
      </c>
      <c r="BR1824" s="24">
        <f t="shared" si="875"/>
        <v>0</v>
      </c>
      <c r="BS1824" s="24">
        <f t="shared" si="879"/>
        <v>0</v>
      </c>
      <c r="BT1824" s="24">
        <v>0</v>
      </c>
      <c r="BU1824" s="24">
        <f t="shared" si="876"/>
        <v>0</v>
      </c>
      <c r="BV1824" s="24">
        <v>0</v>
      </c>
    </row>
    <row r="1825" spans="1:74">
      <c r="A1825" s="87">
        <v>1816</v>
      </c>
      <c r="B1825" s="1"/>
      <c r="C1825" s="1"/>
      <c r="D1825" s="2"/>
      <c r="E1825" s="3"/>
      <c r="F1825" s="4"/>
      <c r="G1825" s="5"/>
      <c r="H1825" s="4"/>
      <c r="I1825" s="5"/>
      <c r="J1825" s="6"/>
      <c r="K1825" s="5"/>
      <c r="L1825" s="5"/>
      <c r="M1825" s="5"/>
      <c r="N1825" s="7"/>
      <c r="O1825" s="38"/>
      <c r="P1825" s="5"/>
      <c r="Q1825" s="5"/>
      <c r="R1825" s="7"/>
      <c r="S1825" s="38"/>
      <c r="T1825" s="5"/>
      <c r="U1825" s="5"/>
      <c r="V1825" s="55"/>
      <c r="W1825" s="38"/>
      <c r="X1825" s="5"/>
      <c r="Y1825" s="5"/>
      <c r="Z1825" s="55"/>
      <c r="AA1825" s="36">
        <f>IF(Dane!$E$3=1,AO1825+BA1825+BM1825,IF(Dane!$E$3=2,AU1825+BG1825+BS1825,AW1825+BI1825+BU1825))</f>
        <v>0</v>
      </c>
      <c r="AB1825" s="16">
        <f>IF(Dane!$E$3=1,AP1825+BB1825+BN1825,IF(Dane!$E$3=2,AV1825+BH1825+BT1825,AX1825+BJ1825+BV1825))</f>
        <v>0</v>
      </c>
      <c r="AC1825" s="16">
        <f>IF(((K1825*Dane!$C$9)-AA1825)&lt;0,0,(K1825*Dane!$C$9)-AA1825)</f>
        <v>0</v>
      </c>
      <c r="AD1825" s="37">
        <f>IFERROR(IF(((L1825*Dane!$C$9)-AB1825)&lt;0,0,(L1825*Dane!$C$9)-AB1825),0)</f>
        <v>0</v>
      </c>
      <c r="AE1825" s="97"/>
      <c r="AF1825" s="77">
        <f>IF(Dane!$E$3=1,AO1825,IF(Dane!$E$3=2,AU1825,AW1825))</f>
        <v>0</v>
      </c>
      <c r="AG1825" s="77">
        <f>IF(Dane!$E$3=1,AP1825,IF(Dane!$E$3=2,AV1825,AX1825))</f>
        <v>0</v>
      </c>
      <c r="AH1825" s="77">
        <f>IF(Dane!$E$3=1,BA1825,IF(Dane!$E$3=2,BG1825,BI1825))</f>
        <v>0</v>
      </c>
      <c r="AI1825" s="77">
        <f>IF(Dane!$E$3=1,BB1825,IF(Dane!$E$3=2,BH1825,BJ1825))</f>
        <v>0</v>
      </c>
      <c r="AJ1825" s="77">
        <f>IF(Dane!$E$3=1,BM1825,IF(Dane!$E$3=2,BS1825,BU1825))</f>
        <v>0</v>
      </c>
      <c r="AK1825" s="77">
        <f>IF(Dane!$E$3=1,BN1825,IF(Dane!$E$3=2,BT1825,BV1825))</f>
        <v>0</v>
      </c>
      <c r="AL1825" s="24">
        <f t="shared" si="865"/>
        <v>0</v>
      </c>
      <c r="AM1825" s="24">
        <f t="shared" si="866"/>
        <v>0</v>
      </c>
      <c r="AN1825" s="24"/>
      <c r="AO1825" s="24">
        <f t="shared" si="851"/>
        <v>0</v>
      </c>
      <c r="AP1825" s="24">
        <f t="shared" si="867"/>
        <v>0</v>
      </c>
      <c r="AQ1825" s="24">
        <f t="shared" si="852"/>
        <v>0</v>
      </c>
      <c r="AR1825" s="24">
        <f t="shared" si="853"/>
        <v>0</v>
      </c>
      <c r="AS1825" s="24">
        <f t="shared" si="854"/>
        <v>0</v>
      </c>
      <c r="AT1825" s="24">
        <f t="shared" si="868"/>
        <v>0</v>
      </c>
      <c r="AU1825" s="24">
        <f t="shared" si="877"/>
        <v>0</v>
      </c>
      <c r="AV1825" s="24">
        <v>0</v>
      </c>
      <c r="AW1825" s="24">
        <f t="shared" si="880"/>
        <v>0</v>
      </c>
      <c r="AX1825" s="24">
        <v>0</v>
      </c>
      <c r="AY1825" s="24">
        <f t="shared" si="869"/>
        <v>0</v>
      </c>
      <c r="AZ1825" s="24">
        <f t="shared" si="870"/>
        <v>0</v>
      </c>
      <c r="BA1825" s="24">
        <f t="shared" si="855"/>
        <v>0</v>
      </c>
      <c r="BB1825" s="24">
        <f t="shared" si="856"/>
        <v>0</v>
      </c>
      <c r="BC1825" s="24">
        <f t="shared" si="857"/>
        <v>0</v>
      </c>
      <c r="BD1825" s="24">
        <f t="shared" si="858"/>
        <v>0</v>
      </c>
      <c r="BE1825" s="24">
        <f t="shared" si="859"/>
        <v>0</v>
      </c>
      <c r="BF1825" s="24">
        <f t="shared" si="871"/>
        <v>0</v>
      </c>
      <c r="BG1825" s="24">
        <f t="shared" si="878"/>
        <v>0</v>
      </c>
      <c r="BH1825" s="24">
        <v>0</v>
      </c>
      <c r="BI1825" s="24">
        <f t="shared" si="872"/>
        <v>0</v>
      </c>
      <c r="BJ1825" s="24">
        <v>0</v>
      </c>
      <c r="BK1825" s="24">
        <f t="shared" si="873"/>
        <v>0</v>
      </c>
      <c r="BL1825" s="24">
        <f t="shared" si="874"/>
        <v>0</v>
      </c>
      <c r="BM1825" s="24">
        <f t="shared" si="860"/>
        <v>0</v>
      </c>
      <c r="BN1825" s="24">
        <f t="shared" si="861"/>
        <v>0</v>
      </c>
      <c r="BO1825" s="24">
        <f t="shared" si="862"/>
        <v>0</v>
      </c>
      <c r="BP1825" s="24">
        <f t="shared" si="863"/>
        <v>0</v>
      </c>
      <c r="BQ1825" s="24">
        <f t="shared" si="864"/>
        <v>0</v>
      </c>
      <c r="BR1825" s="24">
        <f t="shared" si="875"/>
        <v>0</v>
      </c>
      <c r="BS1825" s="24">
        <f t="shared" si="879"/>
        <v>0</v>
      </c>
      <c r="BT1825" s="24">
        <v>0</v>
      </c>
      <c r="BU1825" s="24">
        <f t="shared" si="876"/>
        <v>0</v>
      </c>
      <c r="BV1825" s="24">
        <v>0</v>
      </c>
    </row>
    <row r="1826" spans="1:74">
      <c r="A1826" s="87">
        <v>1817</v>
      </c>
      <c r="B1826" s="1"/>
      <c r="C1826" s="1"/>
      <c r="D1826" s="2"/>
      <c r="E1826" s="3"/>
      <c r="F1826" s="4"/>
      <c r="G1826" s="5"/>
      <c r="H1826" s="4"/>
      <c r="I1826" s="5"/>
      <c r="J1826" s="6"/>
      <c r="K1826" s="5"/>
      <c r="L1826" s="5"/>
      <c r="M1826" s="5"/>
      <c r="N1826" s="7"/>
      <c r="O1826" s="38"/>
      <c r="P1826" s="5"/>
      <c r="Q1826" s="5"/>
      <c r="R1826" s="7"/>
      <c r="S1826" s="38"/>
      <c r="T1826" s="5"/>
      <c r="U1826" s="5"/>
      <c r="V1826" s="55"/>
      <c r="W1826" s="38"/>
      <c r="X1826" s="5"/>
      <c r="Y1826" s="5"/>
      <c r="Z1826" s="55"/>
      <c r="AA1826" s="36">
        <f>IF(Dane!$E$3=1,AO1826+BA1826+BM1826,IF(Dane!$E$3=2,AU1826+BG1826+BS1826,AW1826+BI1826+BU1826))</f>
        <v>0</v>
      </c>
      <c r="AB1826" s="16">
        <f>IF(Dane!$E$3=1,AP1826+BB1826+BN1826,IF(Dane!$E$3=2,AV1826+BH1826+BT1826,AX1826+BJ1826+BV1826))</f>
        <v>0</v>
      </c>
      <c r="AC1826" s="16">
        <f>IF(((K1826*Dane!$C$9)-AA1826)&lt;0,0,(K1826*Dane!$C$9)-AA1826)</f>
        <v>0</v>
      </c>
      <c r="AD1826" s="37">
        <f>IFERROR(IF(((L1826*Dane!$C$9)-AB1826)&lt;0,0,(L1826*Dane!$C$9)-AB1826),0)</f>
        <v>0</v>
      </c>
      <c r="AE1826" s="97"/>
      <c r="AF1826" s="77">
        <f>IF(Dane!$E$3=1,AO1826,IF(Dane!$E$3=2,AU1826,AW1826))</f>
        <v>0</v>
      </c>
      <c r="AG1826" s="77">
        <f>IF(Dane!$E$3=1,AP1826,IF(Dane!$E$3=2,AV1826,AX1826))</f>
        <v>0</v>
      </c>
      <c r="AH1826" s="77">
        <f>IF(Dane!$E$3=1,BA1826,IF(Dane!$E$3=2,BG1826,BI1826))</f>
        <v>0</v>
      </c>
      <c r="AI1826" s="77">
        <f>IF(Dane!$E$3=1,BB1826,IF(Dane!$E$3=2,BH1826,BJ1826))</f>
        <v>0</v>
      </c>
      <c r="AJ1826" s="77">
        <f>IF(Dane!$E$3=1,BM1826,IF(Dane!$E$3=2,BS1826,BU1826))</f>
        <v>0</v>
      </c>
      <c r="AK1826" s="77">
        <f>IF(Dane!$E$3=1,BN1826,IF(Dane!$E$3=2,BT1826,BV1826))</f>
        <v>0</v>
      </c>
      <c r="AL1826" s="24">
        <f t="shared" si="865"/>
        <v>0</v>
      </c>
      <c r="AM1826" s="24">
        <f t="shared" si="866"/>
        <v>0</v>
      </c>
      <c r="AN1826" s="24"/>
      <c r="AO1826" s="24">
        <f t="shared" si="851"/>
        <v>0</v>
      </c>
      <c r="AP1826" s="24">
        <f t="shared" si="867"/>
        <v>0</v>
      </c>
      <c r="AQ1826" s="24">
        <f t="shared" si="852"/>
        <v>0</v>
      </c>
      <c r="AR1826" s="24">
        <f t="shared" si="853"/>
        <v>0</v>
      </c>
      <c r="AS1826" s="24">
        <f t="shared" si="854"/>
        <v>0</v>
      </c>
      <c r="AT1826" s="24">
        <f t="shared" si="868"/>
        <v>0</v>
      </c>
      <c r="AU1826" s="24">
        <f t="shared" si="877"/>
        <v>0</v>
      </c>
      <c r="AV1826" s="24">
        <v>0</v>
      </c>
      <c r="AW1826" s="24">
        <f t="shared" si="880"/>
        <v>0</v>
      </c>
      <c r="AX1826" s="24">
        <v>0</v>
      </c>
      <c r="AY1826" s="24">
        <f t="shared" si="869"/>
        <v>0</v>
      </c>
      <c r="AZ1826" s="24">
        <f t="shared" si="870"/>
        <v>0</v>
      </c>
      <c r="BA1826" s="24">
        <f t="shared" si="855"/>
        <v>0</v>
      </c>
      <c r="BB1826" s="24">
        <f t="shared" si="856"/>
        <v>0</v>
      </c>
      <c r="BC1826" s="24">
        <f t="shared" si="857"/>
        <v>0</v>
      </c>
      <c r="BD1826" s="24">
        <f t="shared" si="858"/>
        <v>0</v>
      </c>
      <c r="BE1826" s="24">
        <f t="shared" si="859"/>
        <v>0</v>
      </c>
      <c r="BF1826" s="24">
        <f t="shared" si="871"/>
        <v>0</v>
      </c>
      <c r="BG1826" s="24">
        <f t="shared" si="878"/>
        <v>0</v>
      </c>
      <c r="BH1826" s="24">
        <v>0</v>
      </c>
      <c r="BI1826" s="24">
        <f t="shared" si="872"/>
        <v>0</v>
      </c>
      <c r="BJ1826" s="24">
        <v>0</v>
      </c>
      <c r="BK1826" s="24">
        <f t="shared" si="873"/>
        <v>0</v>
      </c>
      <c r="BL1826" s="24">
        <f t="shared" si="874"/>
        <v>0</v>
      </c>
      <c r="BM1826" s="24">
        <f t="shared" si="860"/>
        <v>0</v>
      </c>
      <c r="BN1826" s="24">
        <f t="shared" si="861"/>
        <v>0</v>
      </c>
      <c r="BO1826" s="24">
        <f t="shared" si="862"/>
        <v>0</v>
      </c>
      <c r="BP1826" s="24">
        <f t="shared" si="863"/>
        <v>0</v>
      </c>
      <c r="BQ1826" s="24">
        <f t="shared" si="864"/>
        <v>0</v>
      </c>
      <c r="BR1826" s="24">
        <f t="shared" si="875"/>
        <v>0</v>
      </c>
      <c r="BS1826" s="24">
        <f t="shared" si="879"/>
        <v>0</v>
      </c>
      <c r="BT1826" s="24">
        <v>0</v>
      </c>
      <c r="BU1826" s="24">
        <f t="shared" si="876"/>
        <v>0</v>
      </c>
      <c r="BV1826" s="24">
        <v>0</v>
      </c>
    </row>
    <row r="1827" spans="1:74">
      <c r="A1827" s="87">
        <v>1818</v>
      </c>
      <c r="B1827" s="1"/>
      <c r="C1827" s="1"/>
      <c r="D1827" s="2"/>
      <c r="E1827" s="3"/>
      <c r="F1827" s="4"/>
      <c r="G1827" s="5"/>
      <c r="H1827" s="4"/>
      <c r="I1827" s="5"/>
      <c r="J1827" s="6"/>
      <c r="K1827" s="5"/>
      <c r="L1827" s="5"/>
      <c r="M1827" s="5"/>
      <c r="N1827" s="7"/>
      <c r="O1827" s="38"/>
      <c r="P1827" s="5"/>
      <c r="Q1827" s="5"/>
      <c r="R1827" s="7"/>
      <c r="S1827" s="38"/>
      <c r="T1827" s="5"/>
      <c r="U1827" s="5"/>
      <c r="V1827" s="55"/>
      <c r="W1827" s="38"/>
      <c r="X1827" s="5"/>
      <c r="Y1827" s="5"/>
      <c r="Z1827" s="55"/>
      <c r="AA1827" s="36">
        <f>IF(Dane!$E$3=1,AO1827+BA1827+BM1827,IF(Dane!$E$3=2,AU1827+BG1827+BS1827,AW1827+BI1827+BU1827))</f>
        <v>0</v>
      </c>
      <c r="AB1827" s="16">
        <f>IF(Dane!$E$3=1,AP1827+BB1827+BN1827,IF(Dane!$E$3=2,AV1827+BH1827+BT1827,AX1827+BJ1827+BV1827))</f>
        <v>0</v>
      </c>
      <c r="AC1827" s="16">
        <f>IF(((K1827*Dane!$C$9)-AA1827)&lt;0,0,(K1827*Dane!$C$9)-AA1827)</f>
        <v>0</v>
      </c>
      <c r="AD1827" s="37">
        <f>IFERROR(IF(((L1827*Dane!$C$9)-AB1827)&lt;0,0,(L1827*Dane!$C$9)-AB1827),0)</f>
        <v>0</v>
      </c>
      <c r="AE1827" s="97"/>
      <c r="AF1827" s="77">
        <f>IF(Dane!$E$3=1,AO1827,IF(Dane!$E$3=2,AU1827,AW1827))</f>
        <v>0</v>
      </c>
      <c r="AG1827" s="77">
        <f>IF(Dane!$E$3=1,AP1827,IF(Dane!$E$3=2,AV1827,AX1827))</f>
        <v>0</v>
      </c>
      <c r="AH1827" s="77">
        <f>IF(Dane!$E$3=1,BA1827,IF(Dane!$E$3=2,BG1827,BI1827))</f>
        <v>0</v>
      </c>
      <c r="AI1827" s="77">
        <f>IF(Dane!$E$3=1,BB1827,IF(Dane!$E$3=2,BH1827,BJ1827))</f>
        <v>0</v>
      </c>
      <c r="AJ1827" s="77">
        <f>IF(Dane!$E$3=1,BM1827,IF(Dane!$E$3=2,BS1827,BU1827))</f>
        <v>0</v>
      </c>
      <c r="AK1827" s="77">
        <f>IF(Dane!$E$3=1,BN1827,IF(Dane!$E$3=2,BT1827,BV1827))</f>
        <v>0</v>
      </c>
      <c r="AL1827" s="24">
        <f t="shared" si="865"/>
        <v>0</v>
      </c>
      <c r="AM1827" s="24">
        <f t="shared" si="866"/>
        <v>0</v>
      </c>
      <c r="AN1827" s="24"/>
      <c r="AO1827" s="24">
        <f t="shared" si="851"/>
        <v>0</v>
      </c>
      <c r="AP1827" s="24">
        <f t="shared" si="867"/>
        <v>0</v>
      </c>
      <c r="AQ1827" s="24">
        <f t="shared" si="852"/>
        <v>0</v>
      </c>
      <c r="AR1827" s="24">
        <f t="shared" si="853"/>
        <v>0</v>
      </c>
      <c r="AS1827" s="24">
        <f t="shared" si="854"/>
        <v>0</v>
      </c>
      <c r="AT1827" s="24">
        <f t="shared" si="868"/>
        <v>0</v>
      </c>
      <c r="AU1827" s="24">
        <f t="shared" si="877"/>
        <v>0</v>
      </c>
      <c r="AV1827" s="24">
        <v>0</v>
      </c>
      <c r="AW1827" s="24">
        <f t="shared" si="880"/>
        <v>0</v>
      </c>
      <c r="AX1827" s="24">
        <v>0</v>
      </c>
      <c r="AY1827" s="24">
        <f t="shared" si="869"/>
        <v>0</v>
      </c>
      <c r="AZ1827" s="24">
        <f t="shared" si="870"/>
        <v>0</v>
      </c>
      <c r="BA1827" s="24">
        <f t="shared" si="855"/>
        <v>0</v>
      </c>
      <c r="BB1827" s="24">
        <f t="shared" si="856"/>
        <v>0</v>
      </c>
      <c r="BC1827" s="24">
        <f t="shared" si="857"/>
        <v>0</v>
      </c>
      <c r="BD1827" s="24">
        <f t="shared" si="858"/>
        <v>0</v>
      </c>
      <c r="BE1827" s="24">
        <f t="shared" si="859"/>
        <v>0</v>
      </c>
      <c r="BF1827" s="24">
        <f t="shared" si="871"/>
        <v>0</v>
      </c>
      <c r="BG1827" s="24">
        <f t="shared" si="878"/>
        <v>0</v>
      </c>
      <c r="BH1827" s="24">
        <v>0</v>
      </c>
      <c r="BI1827" s="24">
        <f t="shared" si="872"/>
        <v>0</v>
      </c>
      <c r="BJ1827" s="24">
        <v>0</v>
      </c>
      <c r="BK1827" s="24">
        <f t="shared" si="873"/>
        <v>0</v>
      </c>
      <c r="BL1827" s="24">
        <f t="shared" si="874"/>
        <v>0</v>
      </c>
      <c r="BM1827" s="24">
        <f t="shared" si="860"/>
        <v>0</v>
      </c>
      <c r="BN1827" s="24">
        <f t="shared" si="861"/>
        <v>0</v>
      </c>
      <c r="BO1827" s="24">
        <f t="shared" si="862"/>
        <v>0</v>
      </c>
      <c r="BP1827" s="24">
        <f t="shared" si="863"/>
        <v>0</v>
      </c>
      <c r="BQ1827" s="24">
        <f t="shared" si="864"/>
        <v>0</v>
      </c>
      <c r="BR1827" s="24">
        <f t="shared" si="875"/>
        <v>0</v>
      </c>
      <c r="BS1827" s="24">
        <f t="shared" si="879"/>
        <v>0</v>
      </c>
      <c r="BT1827" s="24">
        <v>0</v>
      </c>
      <c r="BU1827" s="24">
        <f t="shared" si="876"/>
        <v>0</v>
      </c>
      <c r="BV1827" s="24">
        <v>0</v>
      </c>
    </row>
    <row r="1828" spans="1:74">
      <c r="A1828" s="87">
        <v>1819</v>
      </c>
      <c r="B1828" s="1"/>
      <c r="C1828" s="1"/>
      <c r="D1828" s="2"/>
      <c r="E1828" s="3"/>
      <c r="F1828" s="4"/>
      <c r="G1828" s="5"/>
      <c r="H1828" s="4"/>
      <c r="I1828" s="5"/>
      <c r="J1828" s="6"/>
      <c r="K1828" s="5"/>
      <c r="L1828" s="5"/>
      <c r="M1828" s="5"/>
      <c r="N1828" s="7"/>
      <c r="O1828" s="38"/>
      <c r="P1828" s="5"/>
      <c r="Q1828" s="5"/>
      <c r="R1828" s="7"/>
      <c r="S1828" s="38"/>
      <c r="T1828" s="5"/>
      <c r="U1828" s="5"/>
      <c r="V1828" s="55"/>
      <c r="W1828" s="38"/>
      <c r="X1828" s="5"/>
      <c r="Y1828" s="5"/>
      <c r="Z1828" s="55"/>
      <c r="AA1828" s="36">
        <f>IF(Dane!$E$3=1,AO1828+BA1828+BM1828,IF(Dane!$E$3=2,AU1828+BG1828+BS1828,AW1828+BI1828+BU1828))</f>
        <v>0</v>
      </c>
      <c r="AB1828" s="16">
        <f>IF(Dane!$E$3=1,AP1828+BB1828+BN1828,IF(Dane!$E$3=2,AV1828+BH1828+BT1828,AX1828+BJ1828+BV1828))</f>
        <v>0</v>
      </c>
      <c r="AC1828" s="16">
        <f>IF(((K1828*Dane!$C$9)-AA1828)&lt;0,0,(K1828*Dane!$C$9)-AA1828)</f>
        <v>0</v>
      </c>
      <c r="AD1828" s="37">
        <f>IFERROR(IF(((L1828*Dane!$C$9)-AB1828)&lt;0,0,(L1828*Dane!$C$9)-AB1828),0)</f>
        <v>0</v>
      </c>
      <c r="AE1828" s="97"/>
      <c r="AF1828" s="77">
        <f>IF(Dane!$E$3=1,AO1828,IF(Dane!$E$3=2,AU1828,AW1828))</f>
        <v>0</v>
      </c>
      <c r="AG1828" s="77">
        <f>IF(Dane!$E$3=1,AP1828,IF(Dane!$E$3=2,AV1828,AX1828))</f>
        <v>0</v>
      </c>
      <c r="AH1828" s="77">
        <f>IF(Dane!$E$3=1,BA1828,IF(Dane!$E$3=2,BG1828,BI1828))</f>
        <v>0</v>
      </c>
      <c r="AI1828" s="77">
        <f>IF(Dane!$E$3=1,BB1828,IF(Dane!$E$3=2,BH1828,BJ1828))</f>
        <v>0</v>
      </c>
      <c r="AJ1828" s="77">
        <f>IF(Dane!$E$3=1,BM1828,IF(Dane!$E$3=2,BS1828,BU1828))</f>
        <v>0</v>
      </c>
      <c r="AK1828" s="77">
        <f>IF(Dane!$E$3=1,BN1828,IF(Dane!$E$3=2,BT1828,BV1828))</f>
        <v>0</v>
      </c>
      <c r="AL1828" s="24">
        <f t="shared" si="865"/>
        <v>0</v>
      </c>
      <c r="AM1828" s="24">
        <f t="shared" si="866"/>
        <v>0</v>
      </c>
      <c r="AN1828" s="24"/>
      <c r="AO1828" s="24">
        <f t="shared" si="851"/>
        <v>0</v>
      </c>
      <c r="AP1828" s="24">
        <f t="shared" si="867"/>
        <v>0</v>
      </c>
      <c r="AQ1828" s="24">
        <f t="shared" si="852"/>
        <v>0</v>
      </c>
      <c r="AR1828" s="24">
        <f t="shared" si="853"/>
        <v>0</v>
      </c>
      <c r="AS1828" s="24">
        <f t="shared" si="854"/>
        <v>0</v>
      </c>
      <c r="AT1828" s="24">
        <f t="shared" si="868"/>
        <v>0</v>
      </c>
      <c r="AU1828" s="24">
        <f t="shared" si="877"/>
        <v>0</v>
      </c>
      <c r="AV1828" s="24">
        <v>0</v>
      </c>
      <c r="AW1828" s="24">
        <f t="shared" si="880"/>
        <v>0</v>
      </c>
      <c r="AX1828" s="24">
        <v>0</v>
      </c>
      <c r="AY1828" s="24">
        <f t="shared" si="869"/>
        <v>0</v>
      </c>
      <c r="AZ1828" s="24">
        <f t="shared" si="870"/>
        <v>0</v>
      </c>
      <c r="BA1828" s="24">
        <f t="shared" si="855"/>
        <v>0</v>
      </c>
      <c r="BB1828" s="24">
        <f t="shared" si="856"/>
        <v>0</v>
      </c>
      <c r="BC1828" s="24">
        <f t="shared" si="857"/>
        <v>0</v>
      </c>
      <c r="BD1828" s="24">
        <f t="shared" si="858"/>
        <v>0</v>
      </c>
      <c r="BE1828" s="24">
        <f t="shared" si="859"/>
        <v>0</v>
      </c>
      <c r="BF1828" s="24">
        <f t="shared" si="871"/>
        <v>0</v>
      </c>
      <c r="BG1828" s="24">
        <f t="shared" si="878"/>
        <v>0</v>
      </c>
      <c r="BH1828" s="24">
        <v>0</v>
      </c>
      <c r="BI1828" s="24">
        <f t="shared" si="872"/>
        <v>0</v>
      </c>
      <c r="BJ1828" s="24">
        <v>0</v>
      </c>
      <c r="BK1828" s="24">
        <f t="shared" si="873"/>
        <v>0</v>
      </c>
      <c r="BL1828" s="24">
        <f t="shared" si="874"/>
        <v>0</v>
      </c>
      <c r="BM1828" s="24">
        <f t="shared" si="860"/>
        <v>0</v>
      </c>
      <c r="BN1828" s="24">
        <f t="shared" si="861"/>
        <v>0</v>
      </c>
      <c r="BO1828" s="24">
        <f t="shared" si="862"/>
        <v>0</v>
      </c>
      <c r="BP1828" s="24">
        <f t="shared" si="863"/>
        <v>0</v>
      </c>
      <c r="BQ1828" s="24">
        <f t="shared" si="864"/>
        <v>0</v>
      </c>
      <c r="BR1828" s="24">
        <f t="shared" si="875"/>
        <v>0</v>
      </c>
      <c r="BS1828" s="24">
        <f t="shared" si="879"/>
        <v>0</v>
      </c>
      <c r="BT1828" s="24">
        <v>0</v>
      </c>
      <c r="BU1828" s="24">
        <f t="shared" si="876"/>
        <v>0</v>
      </c>
      <c r="BV1828" s="24">
        <v>0</v>
      </c>
    </row>
    <row r="1829" spans="1:74">
      <c r="A1829" s="87">
        <v>1820</v>
      </c>
      <c r="B1829" s="1"/>
      <c r="C1829" s="1"/>
      <c r="D1829" s="2"/>
      <c r="E1829" s="3"/>
      <c r="F1829" s="4"/>
      <c r="G1829" s="5"/>
      <c r="H1829" s="4"/>
      <c r="I1829" s="5"/>
      <c r="J1829" s="6"/>
      <c r="K1829" s="5"/>
      <c r="L1829" s="5"/>
      <c r="M1829" s="5"/>
      <c r="N1829" s="7"/>
      <c r="O1829" s="38"/>
      <c r="P1829" s="5"/>
      <c r="Q1829" s="5"/>
      <c r="R1829" s="7"/>
      <c r="S1829" s="38"/>
      <c r="T1829" s="5"/>
      <c r="U1829" s="5"/>
      <c r="V1829" s="55"/>
      <c r="W1829" s="38"/>
      <c r="X1829" s="5"/>
      <c r="Y1829" s="5"/>
      <c r="Z1829" s="55"/>
      <c r="AA1829" s="36">
        <f>IF(Dane!$E$3=1,AO1829+BA1829+BM1829,IF(Dane!$E$3=2,AU1829+BG1829+BS1829,AW1829+BI1829+BU1829))</f>
        <v>0</v>
      </c>
      <c r="AB1829" s="16">
        <f>IF(Dane!$E$3=1,AP1829+BB1829+BN1829,IF(Dane!$E$3=2,AV1829+BH1829+BT1829,AX1829+BJ1829+BV1829))</f>
        <v>0</v>
      </c>
      <c r="AC1829" s="16">
        <f>IF(((K1829*Dane!$C$9)-AA1829)&lt;0,0,(K1829*Dane!$C$9)-AA1829)</f>
        <v>0</v>
      </c>
      <c r="AD1829" s="37">
        <f>IFERROR(IF(((L1829*Dane!$C$9)-AB1829)&lt;0,0,(L1829*Dane!$C$9)-AB1829),0)</f>
        <v>0</v>
      </c>
      <c r="AE1829" s="97"/>
      <c r="AF1829" s="77">
        <f>IF(Dane!$E$3=1,AO1829,IF(Dane!$E$3=2,AU1829,AW1829))</f>
        <v>0</v>
      </c>
      <c r="AG1829" s="77">
        <f>IF(Dane!$E$3=1,AP1829,IF(Dane!$E$3=2,AV1829,AX1829))</f>
        <v>0</v>
      </c>
      <c r="AH1829" s="77">
        <f>IF(Dane!$E$3=1,BA1829,IF(Dane!$E$3=2,BG1829,BI1829))</f>
        <v>0</v>
      </c>
      <c r="AI1829" s="77">
        <f>IF(Dane!$E$3=1,BB1829,IF(Dane!$E$3=2,BH1829,BJ1829))</f>
        <v>0</v>
      </c>
      <c r="AJ1829" s="77">
        <f>IF(Dane!$E$3=1,BM1829,IF(Dane!$E$3=2,BS1829,BU1829))</f>
        <v>0</v>
      </c>
      <c r="AK1829" s="77">
        <f>IF(Dane!$E$3=1,BN1829,IF(Dane!$E$3=2,BT1829,BV1829))</f>
        <v>0</v>
      </c>
      <c r="AL1829" s="24">
        <f t="shared" si="865"/>
        <v>0</v>
      </c>
      <c r="AM1829" s="24">
        <f t="shared" si="866"/>
        <v>0</v>
      </c>
      <c r="AN1829" s="24"/>
      <c r="AO1829" s="24">
        <f t="shared" si="851"/>
        <v>0</v>
      </c>
      <c r="AP1829" s="24">
        <f t="shared" si="867"/>
        <v>0</v>
      </c>
      <c r="AQ1829" s="24">
        <f t="shared" si="852"/>
        <v>0</v>
      </c>
      <c r="AR1829" s="24">
        <f t="shared" si="853"/>
        <v>0</v>
      </c>
      <c r="AS1829" s="24">
        <f t="shared" si="854"/>
        <v>0</v>
      </c>
      <c r="AT1829" s="24">
        <f t="shared" si="868"/>
        <v>0</v>
      </c>
      <c r="AU1829" s="24">
        <f t="shared" si="877"/>
        <v>0</v>
      </c>
      <c r="AV1829" s="24">
        <v>0</v>
      </c>
      <c r="AW1829" s="24">
        <f t="shared" si="880"/>
        <v>0</v>
      </c>
      <c r="AX1829" s="24">
        <v>0</v>
      </c>
      <c r="AY1829" s="24">
        <f t="shared" si="869"/>
        <v>0</v>
      </c>
      <c r="AZ1829" s="24">
        <f t="shared" si="870"/>
        <v>0</v>
      </c>
      <c r="BA1829" s="24">
        <f t="shared" si="855"/>
        <v>0</v>
      </c>
      <c r="BB1829" s="24">
        <f t="shared" si="856"/>
        <v>0</v>
      </c>
      <c r="BC1829" s="24">
        <f t="shared" si="857"/>
        <v>0</v>
      </c>
      <c r="BD1829" s="24">
        <f t="shared" si="858"/>
        <v>0</v>
      </c>
      <c r="BE1829" s="24">
        <f t="shared" si="859"/>
        <v>0</v>
      </c>
      <c r="BF1829" s="24">
        <f t="shared" si="871"/>
        <v>0</v>
      </c>
      <c r="BG1829" s="24">
        <f t="shared" si="878"/>
        <v>0</v>
      </c>
      <c r="BH1829" s="24">
        <v>0</v>
      </c>
      <c r="BI1829" s="24">
        <f t="shared" si="872"/>
        <v>0</v>
      </c>
      <c r="BJ1829" s="24">
        <v>0</v>
      </c>
      <c r="BK1829" s="24">
        <f t="shared" si="873"/>
        <v>0</v>
      </c>
      <c r="BL1829" s="24">
        <f t="shared" si="874"/>
        <v>0</v>
      </c>
      <c r="BM1829" s="24">
        <f t="shared" si="860"/>
        <v>0</v>
      </c>
      <c r="BN1829" s="24">
        <f t="shared" si="861"/>
        <v>0</v>
      </c>
      <c r="BO1829" s="24">
        <f t="shared" si="862"/>
        <v>0</v>
      </c>
      <c r="BP1829" s="24">
        <f t="shared" si="863"/>
        <v>0</v>
      </c>
      <c r="BQ1829" s="24">
        <f t="shared" si="864"/>
        <v>0</v>
      </c>
      <c r="BR1829" s="24">
        <f t="shared" si="875"/>
        <v>0</v>
      </c>
      <c r="BS1829" s="24">
        <f t="shared" si="879"/>
        <v>0</v>
      </c>
      <c r="BT1829" s="24">
        <v>0</v>
      </c>
      <c r="BU1829" s="24">
        <f t="shared" si="876"/>
        <v>0</v>
      </c>
      <c r="BV1829" s="24">
        <v>0</v>
      </c>
    </row>
    <row r="1830" spans="1:74">
      <c r="A1830" s="87">
        <v>1821</v>
      </c>
      <c r="B1830" s="1"/>
      <c r="C1830" s="1"/>
      <c r="D1830" s="2"/>
      <c r="E1830" s="3"/>
      <c r="F1830" s="4"/>
      <c r="G1830" s="5"/>
      <c r="H1830" s="4"/>
      <c r="I1830" s="5"/>
      <c r="J1830" s="6"/>
      <c r="K1830" s="5"/>
      <c r="L1830" s="5"/>
      <c r="M1830" s="5"/>
      <c r="N1830" s="7"/>
      <c r="O1830" s="38"/>
      <c r="P1830" s="5"/>
      <c r="Q1830" s="5"/>
      <c r="R1830" s="7"/>
      <c r="S1830" s="38"/>
      <c r="T1830" s="5"/>
      <c r="U1830" s="5"/>
      <c r="V1830" s="55"/>
      <c r="W1830" s="38"/>
      <c r="X1830" s="5"/>
      <c r="Y1830" s="5"/>
      <c r="Z1830" s="55"/>
      <c r="AA1830" s="36">
        <f>IF(Dane!$E$3=1,AO1830+BA1830+BM1830,IF(Dane!$E$3=2,AU1830+BG1830+BS1830,AW1830+BI1830+BU1830))</f>
        <v>0</v>
      </c>
      <c r="AB1830" s="16">
        <f>IF(Dane!$E$3=1,AP1830+BB1830+BN1830,IF(Dane!$E$3=2,AV1830+BH1830+BT1830,AX1830+BJ1830+BV1830))</f>
        <v>0</v>
      </c>
      <c r="AC1830" s="16">
        <f>IF(((K1830*Dane!$C$9)-AA1830)&lt;0,0,(K1830*Dane!$C$9)-AA1830)</f>
        <v>0</v>
      </c>
      <c r="AD1830" s="37">
        <f>IFERROR(IF(((L1830*Dane!$C$9)-AB1830)&lt;0,0,(L1830*Dane!$C$9)-AB1830),0)</f>
        <v>0</v>
      </c>
      <c r="AE1830" s="97"/>
      <c r="AF1830" s="77">
        <f>IF(Dane!$E$3=1,AO1830,IF(Dane!$E$3=2,AU1830,AW1830))</f>
        <v>0</v>
      </c>
      <c r="AG1830" s="77">
        <f>IF(Dane!$E$3=1,AP1830,IF(Dane!$E$3=2,AV1830,AX1830))</f>
        <v>0</v>
      </c>
      <c r="AH1830" s="77">
        <f>IF(Dane!$E$3=1,BA1830,IF(Dane!$E$3=2,BG1830,BI1830))</f>
        <v>0</v>
      </c>
      <c r="AI1830" s="77">
        <f>IF(Dane!$E$3=1,BB1830,IF(Dane!$E$3=2,BH1830,BJ1830))</f>
        <v>0</v>
      </c>
      <c r="AJ1830" s="77">
        <f>IF(Dane!$E$3=1,BM1830,IF(Dane!$E$3=2,BS1830,BU1830))</f>
        <v>0</v>
      </c>
      <c r="AK1830" s="77">
        <f>IF(Dane!$E$3=1,BN1830,IF(Dane!$E$3=2,BT1830,BV1830))</f>
        <v>0</v>
      </c>
      <c r="AL1830" s="24">
        <f t="shared" si="865"/>
        <v>0</v>
      </c>
      <c r="AM1830" s="24">
        <f t="shared" si="866"/>
        <v>0</v>
      </c>
      <c r="AN1830" s="24"/>
      <c r="AO1830" s="24">
        <f t="shared" si="851"/>
        <v>0</v>
      </c>
      <c r="AP1830" s="24">
        <f t="shared" si="867"/>
        <v>0</v>
      </c>
      <c r="AQ1830" s="24">
        <f t="shared" si="852"/>
        <v>0</v>
      </c>
      <c r="AR1830" s="24">
        <f t="shared" si="853"/>
        <v>0</v>
      </c>
      <c r="AS1830" s="24">
        <f t="shared" si="854"/>
        <v>0</v>
      </c>
      <c r="AT1830" s="24">
        <f t="shared" si="868"/>
        <v>0</v>
      </c>
      <c r="AU1830" s="24">
        <f t="shared" si="877"/>
        <v>0</v>
      </c>
      <c r="AV1830" s="24">
        <v>0</v>
      </c>
      <c r="AW1830" s="24">
        <f t="shared" si="880"/>
        <v>0</v>
      </c>
      <c r="AX1830" s="24">
        <v>0</v>
      </c>
      <c r="AY1830" s="24">
        <f t="shared" si="869"/>
        <v>0</v>
      </c>
      <c r="AZ1830" s="24">
        <f t="shared" si="870"/>
        <v>0</v>
      </c>
      <c r="BA1830" s="24">
        <f t="shared" si="855"/>
        <v>0</v>
      </c>
      <c r="BB1830" s="24">
        <f t="shared" si="856"/>
        <v>0</v>
      </c>
      <c r="BC1830" s="24">
        <f t="shared" si="857"/>
        <v>0</v>
      </c>
      <c r="BD1830" s="24">
        <f t="shared" si="858"/>
        <v>0</v>
      </c>
      <c r="BE1830" s="24">
        <f t="shared" si="859"/>
        <v>0</v>
      </c>
      <c r="BF1830" s="24">
        <f t="shared" si="871"/>
        <v>0</v>
      </c>
      <c r="BG1830" s="24">
        <f t="shared" si="878"/>
        <v>0</v>
      </c>
      <c r="BH1830" s="24">
        <v>0</v>
      </c>
      <c r="BI1830" s="24">
        <f t="shared" si="872"/>
        <v>0</v>
      </c>
      <c r="BJ1830" s="24">
        <v>0</v>
      </c>
      <c r="BK1830" s="24">
        <f t="shared" si="873"/>
        <v>0</v>
      </c>
      <c r="BL1830" s="24">
        <f t="shared" si="874"/>
        <v>0</v>
      </c>
      <c r="BM1830" s="24">
        <f t="shared" si="860"/>
        <v>0</v>
      </c>
      <c r="BN1830" s="24">
        <f t="shared" si="861"/>
        <v>0</v>
      </c>
      <c r="BO1830" s="24">
        <f t="shared" si="862"/>
        <v>0</v>
      </c>
      <c r="BP1830" s="24">
        <f t="shared" si="863"/>
        <v>0</v>
      </c>
      <c r="BQ1830" s="24">
        <f t="shared" si="864"/>
        <v>0</v>
      </c>
      <c r="BR1830" s="24">
        <f t="shared" si="875"/>
        <v>0</v>
      </c>
      <c r="BS1830" s="24">
        <f t="shared" si="879"/>
        <v>0</v>
      </c>
      <c r="BT1830" s="24">
        <v>0</v>
      </c>
      <c r="BU1830" s="24">
        <f t="shared" si="876"/>
        <v>0</v>
      </c>
      <c r="BV1830" s="24">
        <v>0</v>
      </c>
    </row>
    <row r="1831" spans="1:74">
      <c r="A1831" s="87">
        <v>1822</v>
      </c>
      <c r="B1831" s="1"/>
      <c r="C1831" s="1"/>
      <c r="D1831" s="2"/>
      <c r="E1831" s="3"/>
      <c r="F1831" s="4"/>
      <c r="G1831" s="5"/>
      <c r="H1831" s="4"/>
      <c r="I1831" s="5"/>
      <c r="J1831" s="6"/>
      <c r="K1831" s="5"/>
      <c r="L1831" s="5"/>
      <c r="M1831" s="5"/>
      <c r="N1831" s="7"/>
      <c r="O1831" s="38"/>
      <c r="P1831" s="5"/>
      <c r="Q1831" s="5"/>
      <c r="R1831" s="7"/>
      <c r="S1831" s="38"/>
      <c r="T1831" s="5"/>
      <c r="U1831" s="5"/>
      <c r="V1831" s="55"/>
      <c r="W1831" s="38"/>
      <c r="X1831" s="5"/>
      <c r="Y1831" s="5"/>
      <c r="Z1831" s="55"/>
      <c r="AA1831" s="36">
        <f>IF(Dane!$E$3=1,AO1831+BA1831+BM1831,IF(Dane!$E$3=2,AU1831+BG1831+BS1831,AW1831+BI1831+BU1831))</f>
        <v>0</v>
      </c>
      <c r="AB1831" s="16">
        <f>IF(Dane!$E$3=1,AP1831+BB1831+BN1831,IF(Dane!$E$3=2,AV1831+BH1831+BT1831,AX1831+BJ1831+BV1831))</f>
        <v>0</v>
      </c>
      <c r="AC1831" s="16">
        <f>IF(((K1831*Dane!$C$9)-AA1831)&lt;0,0,(K1831*Dane!$C$9)-AA1831)</f>
        <v>0</v>
      </c>
      <c r="AD1831" s="37">
        <f>IFERROR(IF(((L1831*Dane!$C$9)-AB1831)&lt;0,0,(L1831*Dane!$C$9)-AB1831),0)</f>
        <v>0</v>
      </c>
      <c r="AE1831" s="97"/>
      <c r="AF1831" s="77">
        <f>IF(Dane!$E$3=1,AO1831,IF(Dane!$E$3=2,AU1831,AW1831))</f>
        <v>0</v>
      </c>
      <c r="AG1831" s="77">
        <f>IF(Dane!$E$3=1,AP1831,IF(Dane!$E$3=2,AV1831,AX1831))</f>
        <v>0</v>
      </c>
      <c r="AH1831" s="77">
        <f>IF(Dane!$E$3=1,BA1831,IF(Dane!$E$3=2,BG1831,BI1831))</f>
        <v>0</v>
      </c>
      <c r="AI1831" s="77">
        <f>IF(Dane!$E$3=1,BB1831,IF(Dane!$E$3=2,BH1831,BJ1831))</f>
        <v>0</v>
      </c>
      <c r="AJ1831" s="77">
        <f>IF(Dane!$E$3=1,BM1831,IF(Dane!$E$3=2,BS1831,BU1831))</f>
        <v>0</v>
      </c>
      <c r="AK1831" s="77">
        <f>IF(Dane!$E$3=1,BN1831,IF(Dane!$E$3=2,BT1831,BV1831))</f>
        <v>0</v>
      </c>
      <c r="AL1831" s="24">
        <f t="shared" si="865"/>
        <v>0</v>
      </c>
      <c r="AM1831" s="24">
        <f t="shared" si="866"/>
        <v>0</v>
      </c>
      <c r="AN1831" s="24"/>
      <c r="AO1831" s="24">
        <f t="shared" si="851"/>
        <v>0</v>
      </c>
      <c r="AP1831" s="24">
        <f t="shared" si="867"/>
        <v>0</v>
      </c>
      <c r="AQ1831" s="24">
        <f t="shared" si="852"/>
        <v>0</v>
      </c>
      <c r="AR1831" s="24">
        <f t="shared" si="853"/>
        <v>0</v>
      </c>
      <c r="AS1831" s="24">
        <f t="shared" si="854"/>
        <v>0</v>
      </c>
      <c r="AT1831" s="24">
        <f t="shared" si="868"/>
        <v>0</v>
      </c>
      <c r="AU1831" s="24">
        <f t="shared" si="877"/>
        <v>0</v>
      </c>
      <c r="AV1831" s="24">
        <v>0</v>
      </c>
      <c r="AW1831" s="24">
        <f t="shared" si="880"/>
        <v>0</v>
      </c>
      <c r="AX1831" s="24">
        <v>0</v>
      </c>
      <c r="AY1831" s="24">
        <f t="shared" si="869"/>
        <v>0</v>
      </c>
      <c r="AZ1831" s="24">
        <f t="shared" si="870"/>
        <v>0</v>
      </c>
      <c r="BA1831" s="24">
        <f t="shared" si="855"/>
        <v>0</v>
      </c>
      <c r="BB1831" s="24">
        <f t="shared" si="856"/>
        <v>0</v>
      </c>
      <c r="BC1831" s="24">
        <f t="shared" si="857"/>
        <v>0</v>
      </c>
      <c r="BD1831" s="24">
        <f t="shared" si="858"/>
        <v>0</v>
      </c>
      <c r="BE1831" s="24">
        <f t="shared" si="859"/>
        <v>0</v>
      </c>
      <c r="BF1831" s="24">
        <f t="shared" si="871"/>
        <v>0</v>
      </c>
      <c r="BG1831" s="24">
        <f t="shared" si="878"/>
        <v>0</v>
      </c>
      <c r="BH1831" s="24">
        <v>0</v>
      </c>
      <c r="BI1831" s="24">
        <f t="shared" si="872"/>
        <v>0</v>
      </c>
      <c r="BJ1831" s="24">
        <v>0</v>
      </c>
      <c r="BK1831" s="24">
        <f t="shared" si="873"/>
        <v>0</v>
      </c>
      <c r="BL1831" s="24">
        <f t="shared" si="874"/>
        <v>0</v>
      </c>
      <c r="BM1831" s="24">
        <f t="shared" si="860"/>
        <v>0</v>
      </c>
      <c r="BN1831" s="24">
        <f t="shared" si="861"/>
        <v>0</v>
      </c>
      <c r="BO1831" s="24">
        <f t="shared" si="862"/>
        <v>0</v>
      </c>
      <c r="BP1831" s="24">
        <f t="shared" si="863"/>
        <v>0</v>
      </c>
      <c r="BQ1831" s="24">
        <f t="shared" si="864"/>
        <v>0</v>
      </c>
      <c r="BR1831" s="24">
        <f t="shared" si="875"/>
        <v>0</v>
      </c>
      <c r="BS1831" s="24">
        <f t="shared" si="879"/>
        <v>0</v>
      </c>
      <c r="BT1831" s="24">
        <v>0</v>
      </c>
      <c r="BU1831" s="24">
        <f t="shared" si="876"/>
        <v>0</v>
      </c>
      <c r="BV1831" s="24">
        <v>0</v>
      </c>
    </row>
    <row r="1832" spans="1:74">
      <c r="A1832" s="87">
        <v>1823</v>
      </c>
      <c r="B1832" s="1"/>
      <c r="C1832" s="1"/>
      <c r="D1832" s="2"/>
      <c r="E1832" s="3"/>
      <c r="F1832" s="4"/>
      <c r="G1832" s="5"/>
      <c r="H1832" s="4"/>
      <c r="I1832" s="5"/>
      <c r="J1832" s="6"/>
      <c r="K1832" s="5"/>
      <c r="L1832" s="5"/>
      <c r="M1832" s="5"/>
      <c r="N1832" s="7"/>
      <c r="O1832" s="38"/>
      <c r="P1832" s="5"/>
      <c r="Q1832" s="5"/>
      <c r="R1832" s="7"/>
      <c r="S1832" s="38"/>
      <c r="T1832" s="5"/>
      <c r="U1832" s="5"/>
      <c r="V1832" s="55"/>
      <c r="W1832" s="38"/>
      <c r="X1832" s="5"/>
      <c r="Y1832" s="5"/>
      <c r="Z1832" s="55"/>
      <c r="AA1832" s="36">
        <f>IF(Dane!$E$3=1,AO1832+BA1832+BM1832,IF(Dane!$E$3=2,AU1832+BG1832+BS1832,AW1832+BI1832+BU1832))</f>
        <v>0</v>
      </c>
      <c r="AB1832" s="16">
        <f>IF(Dane!$E$3=1,AP1832+BB1832+BN1832,IF(Dane!$E$3=2,AV1832+BH1832+BT1832,AX1832+BJ1832+BV1832))</f>
        <v>0</v>
      </c>
      <c r="AC1832" s="16">
        <f>IF(((K1832*Dane!$C$9)-AA1832)&lt;0,0,(K1832*Dane!$C$9)-AA1832)</f>
        <v>0</v>
      </c>
      <c r="AD1832" s="37">
        <f>IFERROR(IF(((L1832*Dane!$C$9)-AB1832)&lt;0,0,(L1832*Dane!$C$9)-AB1832),0)</f>
        <v>0</v>
      </c>
      <c r="AE1832" s="97"/>
      <c r="AF1832" s="77">
        <f>IF(Dane!$E$3=1,AO1832,IF(Dane!$E$3=2,AU1832,AW1832))</f>
        <v>0</v>
      </c>
      <c r="AG1832" s="77">
        <f>IF(Dane!$E$3=1,AP1832,IF(Dane!$E$3=2,AV1832,AX1832))</f>
        <v>0</v>
      </c>
      <c r="AH1832" s="77">
        <f>IF(Dane!$E$3=1,BA1832,IF(Dane!$E$3=2,BG1832,BI1832))</f>
        <v>0</v>
      </c>
      <c r="AI1832" s="77">
        <f>IF(Dane!$E$3=1,BB1832,IF(Dane!$E$3=2,BH1832,BJ1832))</f>
        <v>0</v>
      </c>
      <c r="AJ1832" s="77">
        <f>IF(Dane!$E$3=1,BM1832,IF(Dane!$E$3=2,BS1832,BU1832))</f>
        <v>0</v>
      </c>
      <c r="AK1832" s="77">
        <f>IF(Dane!$E$3=1,BN1832,IF(Dane!$E$3=2,BT1832,BV1832))</f>
        <v>0</v>
      </c>
      <c r="AL1832" s="24">
        <f t="shared" si="865"/>
        <v>0</v>
      </c>
      <c r="AM1832" s="24">
        <f t="shared" si="866"/>
        <v>0</v>
      </c>
      <c r="AN1832" s="24"/>
      <c r="AO1832" s="24">
        <f t="shared" si="851"/>
        <v>0</v>
      </c>
      <c r="AP1832" s="24">
        <f t="shared" si="867"/>
        <v>0</v>
      </c>
      <c r="AQ1832" s="24">
        <f t="shared" si="852"/>
        <v>0</v>
      </c>
      <c r="AR1832" s="24">
        <f t="shared" si="853"/>
        <v>0</v>
      </c>
      <c r="AS1832" s="24">
        <f t="shared" si="854"/>
        <v>0</v>
      </c>
      <c r="AT1832" s="24">
        <f t="shared" si="868"/>
        <v>0</v>
      </c>
      <c r="AU1832" s="24">
        <f t="shared" si="877"/>
        <v>0</v>
      </c>
      <c r="AV1832" s="24">
        <v>0</v>
      </c>
      <c r="AW1832" s="24">
        <f t="shared" si="880"/>
        <v>0</v>
      </c>
      <c r="AX1832" s="24">
        <v>0</v>
      </c>
      <c r="AY1832" s="24">
        <f t="shared" si="869"/>
        <v>0</v>
      </c>
      <c r="AZ1832" s="24">
        <f t="shared" si="870"/>
        <v>0</v>
      </c>
      <c r="BA1832" s="24">
        <f t="shared" si="855"/>
        <v>0</v>
      </c>
      <c r="BB1832" s="24">
        <f t="shared" si="856"/>
        <v>0</v>
      </c>
      <c r="BC1832" s="24">
        <f t="shared" si="857"/>
        <v>0</v>
      </c>
      <c r="BD1832" s="24">
        <f t="shared" si="858"/>
        <v>0</v>
      </c>
      <c r="BE1832" s="24">
        <f t="shared" si="859"/>
        <v>0</v>
      </c>
      <c r="BF1832" s="24">
        <f t="shared" si="871"/>
        <v>0</v>
      </c>
      <c r="BG1832" s="24">
        <f t="shared" si="878"/>
        <v>0</v>
      </c>
      <c r="BH1832" s="24">
        <v>0</v>
      </c>
      <c r="BI1832" s="24">
        <f t="shared" si="872"/>
        <v>0</v>
      </c>
      <c r="BJ1832" s="24">
        <v>0</v>
      </c>
      <c r="BK1832" s="24">
        <f t="shared" si="873"/>
        <v>0</v>
      </c>
      <c r="BL1832" s="24">
        <f t="shared" si="874"/>
        <v>0</v>
      </c>
      <c r="BM1832" s="24">
        <f t="shared" si="860"/>
        <v>0</v>
      </c>
      <c r="BN1832" s="24">
        <f t="shared" si="861"/>
        <v>0</v>
      </c>
      <c r="BO1832" s="24">
        <f t="shared" si="862"/>
        <v>0</v>
      </c>
      <c r="BP1832" s="24">
        <f t="shared" si="863"/>
        <v>0</v>
      </c>
      <c r="BQ1832" s="24">
        <f t="shared" si="864"/>
        <v>0</v>
      </c>
      <c r="BR1832" s="24">
        <f t="shared" si="875"/>
        <v>0</v>
      </c>
      <c r="BS1832" s="24">
        <f t="shared" si="879"/>
        <v>0</v>
      </c>
      <c r="BT1832" s="24">
        <v>0</v>
      </c>
      <c r="BU1832" s="24">
        <f t="shared" si="876"/>
        <v>0</v>
      </c>
      <c r="BV1832" s="24">
        <v>0</v>
      </c>
    </row>
    <row r="1833" spans="1:74">
      <c r="A1833" s="87">
        <v>1824</v>
      </c>
      <c r="B1833" s="1"/>
      <c r="C1833" s="1"/>
      <c r="D1833" s="2"/>
      <c r="E1833" s="3"/>
      <c r="F1833" s="4"/>
      <c r="G1833" s="5"/>
      <c r="H1833" s="4"/>
      <c r="I1833" s="5"/>
      <c r="J1833" s="6"/>
      <c r="K1833" s="5"/>
      <c r="L1833" s="5"/>
      <c r="M1833" s="5"/>
      <c r="N1833" s="7"/>
      <c r="O1833" s="38"/>
      <c r="P1833" s="5"/>
      <c r="Q1833" s="5"/>
      <c r="R1833" s="7"/>
      <c r="S1833" s="38"/>
      <c r="T1833" s="5"/>
      <c r="U1833" s="5"/>
      <c r="V1833" s="55"/>
      <c r="W1833" s="38"/>
      <c r="X1833" s="5"/>
      <c r="Y1833" s="5"/>
      <c r="Z1833" s="55"/>
      <c r="AA1833" s="36">
        <f>IF(Dane!$E$3=1,AO1833+BA1833+BM1833,IF(Dane!$E$3=2,AU1833+BG1833+BS1833,AW1833+BI1833+BU1833))</f>
        <v>0</v>
      </c>
      <c r="AB1833" s="16">
        <f>IF(Dane!$E$3=1,AP1833+BB1833+BN1833,IF(Dane!$E$3=2,AV1833+BH1833+BT1833,AX1833+BJ1833+BV1833))</f>
        <v>0</v>
      </c>
      <c r="AC1833" s="16">
        <f>IF(((K1833*Dane!$C$9)-AA1833)&lt;0,0,(K1833*Dane!$C$9)-AA1833)</f>
        <v>0</v>
      </c>
      <c r="AD1833" s="37">
        <f>IFERROR(IF(((L1833*Dane!$C$9)-AB1833)&lt;0,0,(L1833*Dane!$C$9)-AB1833),0)</f>
        <v>0</v>
      </c>
      <c r="AE1833" s="97"/>
      <c r="AF1833" s="77">
        <f>IF(Dane!$E$3=1,AO1833,IF(Dane!$E$3=2,AU1833,AW1833))</f>
        <v>0</v>
      </c>
      <c r="AG1833" s="77">
        <f>IF(Dane!$E$3=1,AP1833,IF(Dane!$E$3=2,AV1833,AX1833))</f>
        <v>0</v>
      </c>
      <c r="AH1833" s="77">
        <f>IF(Dane!$E$3=1,BA1833,IF(Dane!$E$3=2,BG1833,BI1833))</f>
        <v>0</v>
      </c>
      <c r="AI1833" s="77">
        <f>IF(Dane!$E$3=1,BB1833,IF(Dane!$E$3=2,BH1833,BJ1833))</f>
        <v>0</v>
      </c>
      <c r="AJ1833" s="77">
        <f>IF(Dane!$E$3=1,BM1833,IF(Dane!$E$3=2,BS1833,BU1833))</f>
        <v>0</v>
      </c>
      <c r="AK1833" s="77">
        <f>IF(Dane!$E$3=1,BN1833,IF(Dane!$E$3=2,BT1833,BV1833))</f>
        <v>0</v>
      </c>
      <c r="AL1833" s="24">
        <f t="shared" si="865"/>
        <v>0</v>
      </c>
      <c r="AM1833" s="24">
        <f t="shared" si="866"/>
        <v>0</v>
      </c>
      <c r="AN1833" s="24"/>
      <c r="AO1833" s="24">
        <f t="shared" si="851"/>
        <v>0</v>
      </c>
      <c r="AP1833" s="24">
        <f t="shared" si="867"/>
        <v>0</v>
      </c>
      <c r="AQ1833" s="24">
        <f t="shared" si="852"/>
        <v>0</v>
      </c>
      <c r="AR1833" s="24">
        <f t="shared" si="853"/>
        <v>0</v>
      </c>
      <c r="AS1833" s="24">
        <f t="shared" si="854"/>
        <v>0</v>
      </c>
      <c r="AT1833" s="24">
        <f t="shared" si="868"/>
        <v>0</v>
      </c>
      <c r="AU1833" s="24">
        <f t="shared" si="877"/>
        <v>0</v>
      </c>
      <c r="AV1833" s="24">
        <v>0</v>
      </c>
      <c r="AW1833" s="24">
        <f t="shared" si="880"/>
        <v>0</v>
      </c>
      <c r="AX1833" s="24">
        <v>0</v>
      </c>
      <c r="AY1833" s="24">
        <f t="shared" si="869"/>
        <v>0</v>
      </c>
      <c r="AZ1833" s="24">
        <f t="shared" si="870"/>
        <v>0</v>
      </c>
      <c r="BA1833" s="24">
        <f t="shared" si="855"/>
        <v>0</v>
      </c>
      <c r="BB1833" s="24">
        <f t="shared" si="856"/>
        <v>0</v>
      </c>
      <c r="BC1833" s="24">
        <f t="shared" si="857"/>
        <v>0</v>
      </c>
      <c r="BD1833" s="24">
        <f t="shared" si="858"/>
        <v>0</v>
      </c>
      <c r="BE1833" s="24">
        <f t="shared" si="859"/>
        <v>0</v>
      </c>
      <c r="BF1833" s="24">
        <f t="shared" si="871"/>
        <v>0</v>
      </c>
      <c r="BG1833" s="24">
        <f t="shared" si="878"/>
        <v>0</v>
      </c>
      <c r="BH1833" s="24">
        <v>0</v>
      </c>
      <c r="BI1833" s="24">
        <f t="shared" si="872"/>
        <v>0</v>
      </c>
      <c r="BJ1833" s="24">
        <v>0</v>
      </c>
      <c r="BK1833" s="24">
        <f t="shared" si="873"/>
        <v>0</v>
      </c>
      <c r="BL1833" s="24">
        <f t="shared" si="874"/>
        <v>0</v>
      </c>
      <c r="BM1833" s="24">
        <f t="shared" si="860"/>
        <v>0</v>
      </c>
      <c r="BN1833" s="24">
        <f t="shared" si="861"/>
        <v>0</v>
      </c>
      <c r="BO1833" s="24">
        <f t="shared" si="862"/>
        <v>0</v>
      </c>
      <c r="BP1833" s="24">
        <f t="shared" si="863"/>
        <v>0</v>
      </c>
      <c r="BQ1833" s="24">
        <f t="shared" si="864"/>
        <v>0</v>
      </c>
      <c r="BR1833" s="24">
        <f t="shared" si="875"/>
        <v>0</v>
      </c>
      <c r="BS1833" s="24">
        <f t="shared" si="879"/>
        <v>0</v>
      </c>
      <c r="BT1833" s="24">
        <v>0</v>
      </c>
      <c r="BU1833" s="24">
        <f t="shared" si="876"/>
        <v>0</v>
      </c>
      <c r="BV1833" s="24">
        <v>0</v>
      </c>
    </row>
    <row r="1834" spans="1:74">
      <c r="A1834" s="87">
        <v>1825</v>
      </c>
      <c r="B1834" s="1"/>
      <c r="C1834" s="1"/>
      <c r="D1834" s="2"/>
      <c r="E1834" s="3"/>
      <c r="F1834" s="4"/>
      <c r="G1834" s="5"/>
      <c r="H1834" s="4"/>
      <c r="I1834" s="5"/>
      <c r="J1834" s="6"/>
      <c r="K1834" s="5"/>
      <c r="L1834" s="5"/>
      <c r="M1834" s="5"/>
      <c r="N1834" s="7"/>
      <c r="O1834" s="38"/>
      <c r="P1834" s="5"/>
      <c r="Q1834" s="5"/>
      <c r="R1834" s="7"/>
      <c r="S1834" s="38"/>
      <c r="T1834" s="5"/>
      <c r="U1834" s="5"/>
      <c r="V1834" s="55"/>
      <c r="W1834" s="38"/>
      <c r="X1834" s="5"/>
      <c r="Y1834" s="5"/>
      <c r="Z1834" s="55"/>
      <c r="AA1834" s="36">
        <f>IF(Dane!$E$3=1,AO1834+BA1834+BM1834,IF(Dane!$E$3=2,AU1834+BG1834+BS1834,AW1834+BI1834+BU1834))</f>
        <v>0</v>
      </c>
      <c r="AB1834" s="16">
        <f>IF(Dane!$E$3=1,AP1834+BB1834+BN1834,IF(Dane!$E$3=2,AV1834+BH1834+BT1834,AX1834+BJ1834+BV1834))</f>
        <v>0</v>
      </c>
      <c r="AC1834" s="16">
        <f>IF(((K1834*Dane!$C$9)-AA1834)&lt;0,0,(K1834*Dane!$C$9)-AA1834)</f>
        <v>0</v>
      </c>
      <c r="AD1834" s="37">
        <f>IFERROR(IF(((L1834*Dane!$C$9)-AB1834)&lt;0,0,(L1834*Dane!$C$9)-AB1834),0)</f>
        <v>0</v>
      </c>
      <c r="AE1834" s="97"/>
      <c r="AF1834" s="77">
        <f>IF(Dane!$E$3=1,AO1834,IF(Dane!$E$3=2,AU1834,AW1834))</f>
        <v>0</v>
      </c>
      <c r="AG1834" s="77">
        <f>IF(Dane!$E$3=1,AP1834,IF(Dane!$E$3=2,AV1834,AX1834))</f>
        <v>0</v>
      </c>
      <c r="AH1834" s="77">
        <f>IF(Dane!$E$3=1,BA1834,IF(Dane!$E$3=2,BG1834,BI1834))</f>
        <v>0</v>
      </c>
      <c r="AI1834" s="77">
        <f>IF(Dane!$E$3=1,BB1834,IF(Dane!$E$3=2,BH1834,BJ1834))</f>
        <v>0</v>
      </c>
      <c r="AJ1834" s="77">
        <f>IF(Dane!$E$3=1,BM1834,IF(Dane!$E$3=2,BS1834,BU1834))</f>
        <v>0</v>
      </c>
      <c r="AK1834" s="77">
        <f>IF(Dane!$E$3=1,BN1834,IF(Dane!$E$3=2,BT1834,BV1834))</f>
        <v>0</v>
      </c>
      <c r="AL1834" s="24">
        <f t="shared" si="865"/>
        <v>0</v>
      </c>
      <c r="AM1834" s="24">
        <f t="shared" si="866"/>
        <v>0</v>
      </c>
      <c r="AN1834" s="24"/>
      <c r="AO1834" s="24">
        <f t="shared" si="851"/>
        <v>0</v>
      </c>
      <c r="AP1834" s="24">
        <f t="shared" si="867"/>
        <v>0</v>
      </c>
      <c r="AQ1834" s="24">
        <f t="shared" si="852"/>
        <v>0</v>
      </c>
      <c r="AR1834" s="24">
        <f t="shared" si="853"/>
        <v>0</v>
      </c>
      <c r="AS1834" s="24">
        <f t="shared" si="854"/>
        <v>0</v>
      </c>
      <c r="AT1834" s="24">
        <f t="shared" si="868"/>
        <v>0</v>
      </c>
      <c r="AU1834" s="24">
        <f t="shared" si="877"/>
        <v>0</v>
      </c>
      <c r="AV1834" s="24">
        <v>0</v>
      </c>
      <c r="AW1834" s="24">
        <f t="shared" si="880"/>
        <v>0</v>
      </c>
      <c r="AX1834" s="24">
        <v>0</v>
      </c>
      <c r="AY1834" s="24">
        <f t="shared" si="869"/>
        <v>0</v>
      </c>
      <c r="AZ1834" s="24">
        <f t="shared" si="870"/>
        <v>0</v>
      </c>
      <c r="BA1834" s="24">
        <f t="shared" si="855"/>
        <v>0</v>
      </c>
      <c r="BB1834" s="24">
        <f t="shared" si="856"/>
        <v>0</v>
      </c>
      <c r="BC1834" s="24">
        <f t="shared" si="857"/>
        <v>0</v>
      </c>
      <c r="BD1834" s="24">
        <f t="shared" si="858"/>
        <v>0</v>
      </c>
      <c r="BE1834" s="24">
        <f t="shared" si="859"/>
        <v>0</v>
      </c>
      <c r="BF1834" s="24">
        <f t="shared" si="871"/>
        <v>0</v>
      </c>
      <c r="BG1834" s="24">
        <f t="shared" si="878"/>
        <v>0</v>
      </c>
      <c r="BH1834" s="24">
        <v>0</v>
      </c>
      <c r="BI1834" s="24">
        <f t="shared" si="872"/>
        <v>0</v>
      </c>
      <c r="BJ1834" s="24">
        <v>0</v>
      </c>
      <c r="BK1834" s="24">
        <f t="shared" si="873"/>
        <v>0</v>
      </c>
      <c r="BL1834" s="24">
        <f t="shared" si="874"/>
        <v>0</v>
      </c>
      <c r="BM1834" s="24">
        <f t="shared" si="860"/>
        <v>0</v>
      </c>
      <c r="BN1834" s="24">
        <f t="shared" si="861"/>
        <v>0</v>
      </c>
      <c r="BO1834" s="24">
        <f t="shared" si="862"/>
        <v>0</v>
      </c>
      <c r="BP1834" s="24">
        <f t="shared" si="863"/>
        <v>0</v>
      </c>
      <c r="BQ1834" s="24">
        <f t="shared" si="864"/>
        <v>0</v>
      </c>
      <c r="BR1834" s="24">
        <f t="shared" si="875"/>
        <v>0</v>
      </c>
      <c r="BS1834" s="24">
        <f t="shared" si="879"/>
        <v>0</v>
      </c>
      <c r="BT1834" s="24">
        <v>0</v>
      </c>
      <c r="BU1834" s="24">
        <f t="shared" si="876"/>
        <v>0</v>
      </c>
      <c r="BV1834" s="24">
        <v>0</v>
      </c>
    </row>
    <row r="1835" spans="1:74">
      <c r="A1835" s="87">
        <v>1826</v>
      </c>
      <c r="B1835" s="1"/>
      <c r="C1835" s="1"/>
      <c r="D1835" s="2"/>
      <c r="E1835" s="3"/>
      <c r="F1835" s="4"/>
      <c r="G1835" s="5"/>
      <c r="H1835" s="4"/>
      <c r="I1835" s="5"/>
      <c r="J1835" s="6"/>
      <c r="K1835" s="5"/>
      <c r="L1835" s="5"/>
      <c r="M1835" s="5"/>
      <c r="N1835" s="7"/>
      <c r="O1835" s="38"/>
      <c r="P1835" s="5"/>
      <c r="Q1835" s="5"/>
      <c r="R1835" s="7"/>
      <c r="S1835" s="38"/>
      <c r="T1835" s="5"/>
      <c r="U1835" s="5"/>
      <c r="V1835" s="55"/>
      <c r="W1835" s="38"/>
      <c r="X1835" s="5"/>
      <c r="Y1835" s="5"/>
      <c r="Z1835" s="55"/>
      <c r="AA1835" s="36">
        <f>IF(Dane!$E$3=1,AO1835+BA1835+BM1835,IF(Dane!$E$3=2,AU1835+BG1835+BS1835,AW1835+BI1835+BU1835))</f>
        <v>0</v>
      </c>
      <c r="AB1835" s="16">
        <f>IF(Dane!$E$3=1,AP1835+BB1835+BN1835,IF(Dane!$E$3=2,AV1835+BH1835+BT1835,AX1835+BJ1835+BV1835))</f>
        <v>0</v>
      </c>
      <c r="AC1835" s="16">
        <f>IF(((K1835*Dane!$C$9)-AA1835)&lt;0,0,(K1835*Dane!$C$9)-AA1835)</f>
        <v>0</v>
      </c>
      <c r="AD1835" s="37">
        <f>IFERROR(IF(((L1835*Dane!$C$9)-AB1835)&lt;0,0,(L1835*Dane!$C$9)-AB1835),0)</f>
        <v>0</v>
      </c>
      <c r="AE1835" s="97"/>
      <c r="AF1835" s="77">
        <f>IF(Dane!$E$3=1,AO1835,IF(Dane!$E$3=2,AU1835,AW1835))</f>
        <v>0</v>
      </c>
      <c r="AG1835" s="77">
        <f>IF(Dane!$E$3=1,AP1835,IF(Dane!$E$3=2,AV1835,AX1835))</f>
        <v>0</v>
      </c>
      <c r="AH1835" s="77">
        <f>IF(Dane!$E$3=1,BA1835,IF(Dane!$E$3=2,BG1835,BI1835))</f>
        <v>0</v>
      </c>
      <c r="AI1835" s="77">
        <f>IF(Dane!$E$3=1,BB1835,IF(Dane!$E$3=2,BH1835,BJ1835))</f>
        <v>0</v>
      </c>
      <c r="AJ1835" s="77">
        <f>IF(Dane!$E$3=1,BM1835,IF(Dane!$E$3=2,BS1835,BU1835))</f>
        <v>0</v>
      </c>
      <c r="AK1835" s="77">
        <f>IF(Dane!$E$3=1,BN1835,IF(Dane!$E$3=2,BT1835,BV1835))</f>
        <v>0</v>
      </c>
      <c r="AL1835" s="24">
        <f t="shared" si="865"/>
        <v>0</v>
      </c>
      <c r="AM1835" s="24">
        <f t="shared" si="866"/>
        <v>0</v>
      </c>
      <c r="AN1835" s="24"/>
      <c r="AO1835" s="24">
        <f t="shared" si="851"/>
        <v>0</v>
      </c>
      <c r="AP1835" s="24">
        <f t="shared" si="867"/>
        <v>0</v>
      </c>
      <c r="AQ1835" s="24">
        <f t="shared" si="852"/>
        <v>0</v>
      </c>
      <c r="AR1835" s="24">
        <f t="shared" si="853"/>
        <v>0</v>
      </c>
      <c r="AS1835" s="24">
        <f t="shared" si="854"/>
        <v>0</v>
      </c>
      <c r="AT1835" s="24">
        <f t="shared" si="868"/>
        <v>0</v>
      </c>
      <c r="AU1835" s="24">
        <f t="shared" si="877"/>
        <v>0</v>
      </c>
      <c r="AV1835" s="24">
        <v>0</v>
      </c>
      <c r="AW1835" s="24">
        <f t="shared" si="880"/>
        <v>0</v>
      </c>
      <c r="AX1835" s="24">
        <v>0</v>
      </c>
      <c r="AY1835" s="24">
        <f t="shared" si="869"/>
        <v>0</v>
      </c>
      <c r="AZ1835" s="24">
        <f t="shared" si="870"/>
        <v>0</v>
      </c>
      <c r="BA1835" s="24">
        <f t="shared" si="855"/>
        <v>0</v>
      </c>
      <c r="BB1835" s="24">
        <f t="shared" si="856"/>
        <v>0</v>
      </c>
      <c r="BC1835" s="24">
        <f t="shared" si="857"/>
        <v>0</v>
      </c>
      <c r="BD1835" s="24">
        <f t="shared" si="858"/>
        <v>0</v>
      </c>
      <c r="BE1835" s="24">
        <f t="shared" si="859"/>
        <v>0</v>
      </c>
      <c r="BF1835" s="24">
        <f t="shared" si="871"/>
        <v>0</v>
      </c>
      <c r="BG1835" s="24">
        <f t="shared" si="878"/>
        <v>0</v>
      </c>
      <c r="BH1835" s="24">
        <v>0</v>
      </c>
      <c r="BI1835" s="24">
        <f t="shared" si="872"/>
        <v>0</v>
      </c>
      <c r="BJ1835" s="24">
        <v>0</v>
      </c>
      <c r="BK1835" s="24">
        <f t="shared" si="873"/>
        <v>0</v>
      </c>
      <c r="BL1835" s="24">
        <f t="shared" si="874"/>
        <v>0</v>
      </c>
      <c r="BM1835" s="24">
        <f t="shared" si="860"/>
        <v>0</v>
      </c>
      <c r="BN1835" s="24">
        <f t="shared" si="861"/>
        <v>0</v>
      </c>
      <c r="BO1835" s="24">
        <f t="shared" si="862"/>
        <v>0</v>
      </c>
      <c r="BP1835" s="24">
        <f t="shared" si="863"/>
        <v>0</v>
      </c>
      <c r="BQ1835" s="24">
        <f t="shared" si="864"/>
        <v>0</v>
      </c>
      <c r="BR1835" s="24">
        <f t="shared" si="875"/>
        <v>0</v>
      </c>
      <c r="BS1835" s="24">
        <f t="shared" si="879"/>
        <v>0</v>
      </c>
      <c r="BT1835" s="24">
        <v>0</v>
      </c>
      <c r="BU1835" s="24">
        <f t="shared" si="876"/>
        <v>0</v>
      </c>
      <c r="BV1835" s="24">
        <v>0</v>
      </c>
    </row>
    <row r="1836" spans="1:74">
      <c r="A1836" s="87">
        <v>1827</v>
      </c>
      <c r="B1836" s="1"/>
      <c r="C1836" s="1"/>
      <c r="D1836" s="2"/>
      <c r="E1836" s="3"/>
      <c r="F1836" s="4"/>
      <c r="G1836" s="5"/>
      <c r="H1836" s="4"/>
      <c r="I1836" s="5"/>
      <c r="J1836" s="6"/>
      <c r="K1836" s="5"/>
      <c r="L1836" s="5"/>
      <c r="M1836" s="5"/>
      <c r="N1836" s="7"/>
      <c r="O1836" s="38"/>
      <c r="P1836" s="5"/>
      <c r="Q1836" s="5"/>
      <c r="R1836" s="7"/>
      <c r="S1836" s="38"/>
      <c r="T1836" s="5"/>
      <c r="U1836" s="5"/>
      <c r="V1836" s="55"/>
      <c r="W1836" s="38"/>
      <c r="X1836" s="5"/>
      <c r="Y1836" s="5"/>
      <c r="Z1836" s="55"/>
      <c r="AA1836" s="36">
        <f>IF(Dane!$E$3=1,AO1836+BA1836+BM1836,IF(Dane!$E$3=2,AU1836+BG1836+BS1836,AW1836+BI1836+BU1836))</f>
        <v>0</v>
      </c>
      <c r="AB1836" s="16">
        <f>IF(Dane!$E$3=1,AP1836+BB1836+BN1836,IF(Dane!$E$3=2,AV1836+BH1836+BT1836,AX1836+BJ1836+BV1836))</f>
        <v>0</v>
      </c>
      <c r="AC1836" s="16">
        <f>IF(((K1836*Dane!$C$9)-AA1836)&lt;0,0,(K1836*Dane!$C$9)-AA1836)</f>
        <v>0</v>
      </c>
      <c r="AD1836" s="37">
        <f>IFERROR(IF(((L1836*Dane!$C$9)-AB1836)&lt;0,0,(L1836*Dane!$C$9)-AB1836),0)</f>
        <v>0</v>
      </c>
      <c r="AE1836" s="97"/>
      <c r="AF1836" s="77">
        <f>IF(Dane!$E$3=1,AO1836,IF(Dane!$E$3=2,AU1836,AW1836))</f>
        <v>0</v>
      </c>
      <c r="AG1836" s="77">
        <f>IF(Dane!$E$3=1,AP1836,IF(Dane!$E$3=2,AV1836,AX1836))</f>
        <v>0</v>
      </c>
      <c r="AH1836" s="77">
        <f>IF(Dane!$E$3=1,BA1836,IF(Dane!$E$3=2,BG1836,BI1836))</f>
        <v>0</v>
      </c>
      <c r="AI1836" s="77">
        <f>IF(Dane!$E$3=1,BB1836,IF(Dane!$E$3=2,BH1836,BJ1836))</f>
        <v>0</v>
      </c>
      <c r="AJ1836" s="77">
        <f>IF(Dane!$E$3=1,BM1836,IF(Dane!$E$3=2,BS1836,BU1836))</f>
        <v>0</v>
      </c>
      <c r="AK1836" s="77">
        <f>IF(Dane!$E$3=1,BN1836,IF(Dane!$E$3=2,BT1836,BV1836))</f>
        <v>0</v>
      </c>
      <c r="AL1836" s="24">
        <f t="shared" si="865"/>
        <v>0</v>
      </c>
      <c r="AM1836" s="24">
        <f t="shared" si="866"/>
        <v>0</v>
      </c>
      <c r="AN1836" s="24"/>
      <c r="AO1836" s="24">
        <f t="shared" si="851"/>
        <v>0</v>
      </c>
      <c r="AP1836" s="24">
        <f t="shared" si="867"/>
        <v>0</v>
      </c>
      <c r="AQ1836" s="24">
        <f t="shared" si="852"/>
        <v>0</v>
      </c>
      <c r="AR1836" s="24">
        <f t="shared" si="853"/>
        <v>0</v>
      </c>
      <c r="AS1836" s="24">
        <f t="shared" si="854"/>
        <v>0</v>
      </c>
      <c r="AT1836" s="24">
        <f t="shared" si="868"/>
        <v>0</v>
      </c>
      <c r="AU1836" s="24">
        <f t="shared" si="877"/>
        <v>0</v>
      </c>
      <c r="AV1836" s="24">
        <v>0</v>
      </c>
      <c r="AW1836" s="24">
        <f t="shared" si="880"/>
        <v>0</v>
      </c>
      <c r="AX1836" s="24">
        <v>0</v>
      </c>
      <c r="AY1836" s="24">
        <f t="shared" si="869"/>
        <v>0</v>
      </c>
      <c r="AZ1836" s="24">
        <f t="shared" si="870"/>
        <v>0</v>
      </c>
      <c r="BA1836" s="24">
        <f t="shared" si="855"/>
        <v>0</v>
      </c>
      <c r="BB1836" s="24">
        <f t="shared" si="856"/>
        <v>0</v>
      </c>
      <c r="BC1836" s="24">
        <f t="shared" si="857"/>
        <v>0</v>
      </c>
      <c r="BD1836" s="24">
        <f t="shared" si="858"/>
        <v>0</v>
      </c>
      <c r="BE1836" s="24">
        <f t="shared" si="859"/>
        <v>0</v>
      </c>
      <c r="BF1836" s="24">
        <f t="shared" si="871"/>
        <v>0</v>
      </c>
      <c r="BG1836" s="24">
        <f t="shared" si="878"/>
        <v>0</v>
      </c>
      <c r="BH1836" s="24">
        <v>0</v>
      </c>
      <c r="BI1836" s="24">
        <f t="shared" si="872"/>
        <v>0</v>
      </c>
      <c r="BJ1836" s="24">
        <v>0</v>
      </c>
      <c r="BK1836" s="24">
        <f t="shared" si="873"/>
        <v>0</v>
      </c>
      <c r="BL1836" s="24">
        <f t="shared" si="874"/>
        <v>0</v>
      </c>
      <c r="BM1836" s="24">
        <f t="shared" si="860"/>
        <v>0</v>
      </c>
      <c r="BN1836" s="24">
        <f t="shared" si="861"/>
        <v>0</v>
      </c>
      <c r="BO1836" s="24">
        <f t="shared" si="862"/>
        <v>0</v>
      </c>
      <c r="BP1836" s="24">
        <f t="shared" si="863"/>
        <v>0</v>
      </c>
      <c r="BQ1836" s="24">
        <f t="shared" si="864"/>
        <v>0</v>
      </c>
      <c r="BR1836" s="24">
        <f t="shared" si="875"/>
        <v>0</v>
      </c>
      <c r="BS1836" s="24">
        <f t="shared" si="879"/>
        <v>0</v>
      </c>
      <c r="BT1836" s="24">
        <v>0</v>
      </c>
      <c r="BU1836" s="24">
        <f t="shared" si="876"/>
        <v>0</v>
      </c>
      <c r="BV1836" s="24">
        <v>0</v>
      </c>
    </row>
    <row r="1837" spans="1:74">
      <c r="A1837" s="87">
        <v>1828</v>
      </c>
      <c r="B1837" s="1"/>
      <c r="C1837" s="1"/>
      <c r="D1837" s="2"/>
      <c r="E1837" s="3"/>
      <c r="F1837" s="4"/>
      <c r="G1837" s="5"/>
      <c r="H1837" s="4"/>
      <c r="I1837" s="5"/>
      <c r="J1837" s="6"/>
      <c r="K1837" s="5"/>
      <c r="L1837" s="5"/>
      <c r="M1837" s="5"/>
      <c r="N1837" s="7"/>
      <c r="O1837" s="38"/>
      <c r="P1837" s="5"/>
      <c r="Q1837" s="5"/>
      <c r="R1837" s="7"/>
      <c r="S1837" s="38"/>
      <c r="T1837" s="5"/>
      <c r="U1837" s="5"/>
      <c r="V1837" s="55"/>
      <c r="W1837" s="38"/>
      <c r="X1837" s="5"/>
      <c r="Y1837" s="5"/>
      <c r="Z1837" s="55"/>
      <c r="AA1837" s="36">
        <f>IF(Dane!$E$3=1,AO1837+BA1837+BM1837,IF(Dane!$E$3=2,AU1837+BG1837+BS1837,AW1837+BI1837+BU1837))</f>
        <v>0</v>
      </c>
      <c r="AB1837" s="16">
        <f>IF(Dane!$E$3=1,AP1837+BB1837+BN1837,IF(Dane!$E$3=2,AV1837+BH1837+BT1837,AX1837+BJ1837+BV1837))</f>
        <v>0</v>
      </c>
      <c r="AC1837" s="16">
        <f>IF(((K1837*Dane!$C$9)-AA1837)&lt;0,0,(K1837*Dane!$C$9)-AA1837)</f>
        <v>0</v>
      </c>
      <c r="AD1837" s="37">
        <f>IFERROR(IF(((L1837*Dane!$C$9)-AB1837)&lt;0,0,(L1837*Dane!$C$9)-AB1837),0)</f>
        <v>0</v>
      </c>
      <c r="AE1837" s="97"/>
      <c r="AF1837" s="77">
        <f>IF(Dane!$E$3=1,AO1837,IF(Dane!$E$3=2,AU1837,AW1837))</f>
        <v>0</v>
      </c>
      <c r="AG1837" s="77">
        <f>IF(Dane!$E$3=1,AP1837,IF(Dane!$E$3=2,AV1837,AX1837))</f>
        <v>0</v>
      </c>
      <c r="AH1837" s="77">
        <f>IF(Dane!$E$3=1,BA1837,IF(Dane!$E$3=2,BG1837,BI1837))</f>
        <v>0</v>
      </c>
      <c r="AI1837" s="77">
        <f>IF(Dane!$E$3=1,BB1837,IF(Dane!$E$3=2,BH1837,BJ1837))</f>
        <v>0</v>
      </c>
      <c r="AJ1837" s="77">
        <f>IF(Dane!$E$3=1,BM1837,IF(Dane!$E$3=2,BS1837,BU1837))</f>
        <v>0</v>
      </c>
      <c r="AK1837" s="77">
        <f>IF(Dane!$E$3=1,BN1837,IF(Dane!$E$3=2,BT1837,BV1837))</f>
        <v>0</v>
      </c>
      <c r="AL1837" s="24">
        <f t="shared" si="865"/>
        <v>0</v>
      </c>
      <c r="AM1837" s="24">
        <f t="shared" si="866"/>
        <v>0</v>
      </c>
      <c r="AN1837" s="24"/>
      <c r="AO1837" s="24">
        <f t="shared" si="851"/>
        <v>0</v>
      </c>
      <c r="AP1837" s="24">
        <f t="shared" si="867"/>
        <v>0</v>
      </c>
      <c r="AQ1837" s="24">
        <f t="shared" si="852"/>
        <v>0</v>
      </c>
      <c r="AR1837" s="24">
        <f t="shared" si="853"/>
        <v>0</v>
      </c>
      <c r="AS1837" s="24">
        <f t="shared" si="854"/>
        <v>0</v>
      </c>
      <c r="AT1837" s="24">
        <f t="shared" si="868"/>
        <v>0</v>
      </c>
      <c r="AU1837" s="24">
        <f t="shared" si="877"/>
        <v>0</v>
      </c>
      <c r="AV1837" s="24">
        <v>0</v>
      </c>
      <c r="AW1837" s="24">
        <f t="shared" si="880"/>
        <v>0</v>
      </c>
      <c r="AX1837" s="24">
        <v>0</v>
      </c>
      <c r="AY1837" s="24">
        <f t="shared" si="869"/>
        <v>0</v>
      </c>
      <c r="AZ1837" s="24">
        <f t="shared" si="870"/>
        <v>0</v>
      </c>
      <c r="BA1837" s="24">
        <f t="shared" si="855"/>
        <v>0</v>
      </c>
      <c r="BB1837" s="24">
        <f t="shared" si="856"/>
        <v>0</v>
      </c>
      <c r="BC1837" s="24">
        <f t="shared" si="857"/>
        <v>0</v>
      </c>
      <c r="BD1837" s="24">
        <f t="shared" si="858"/>
        <v>0</v>
      </c>
      <c r="BE1837" s="24">
        <f t="shared" si="859"/>
        <v>0</v>
      </c>
      <c r="BF1837" s="24">
        <f t="shared" si="871"/>
        <v>0</v>
      </c>
      <c r="BG1837" s="24">
        <f t="shared" si="878"/>
        <v>0</v>
      </c>
      <c r="BH1837" s="24">
        <v>0</v>
      </c>
      <c r="BI1837" s="24">
        <f t="shared" si="872"/>
        <v>0</v>
      </c>
      <c r="BJ1837" s="24">
        <v>0</v>
      </c>
      <c r="BK1837" s="24">
        <f t="shared" si="873"/>
        <v>0</v>
      </c>
      <c r="BL1837" s="24">
        <f t="shared" si="874"/>
        <v>0</v>
      </c>
      <c r="BM1837" s="24">
        <f t="shared" si="860"/>
        <v>0</v>
      </c>
      <c r="BN1837" s="24">
        <f t="shared" si="861"/>
        <v>0</v>
      </c>
      <c r="BO1837" s="24">
        <f t="shared" si="862"/>
        <v>0</v>
      </c>
      <c r="BP1837" s="24">
        <f t="shared" si="863"/>
        <v>0</v>
      </c>
      <c r="BQ1837" s="24">
        <f t="shared" si="864"/>
        <v>0</v>
      </c>
      <c r="BR1837" s="24">
        <f t="shared" si="875"/>
        <v>0</v>
      </c>
      <c r="BS1837" s="24">
        <f t="shared" si="879"/>
        <v>0</v>
      </c>
      <c r="BT1837" s="24">
        <v>0</v>
      </c>
      <c r="BU1837" s="24">
        <f t="shared" si="876"/>
        <v>0</v>
      </c>
      <c r="BV1837" s="24">
        <v>0</v>
      </c>
    </row>
    <row r="1838" spans="1:74">
      <c r="A1838" s="87">
        <v>1829</v>
      </c>
      <c r="B1838" s="1"/>
      <c r="C1838" s="1"/>
      <c r="D1838" s="2"/>
      <c r="E1838" s="3"/>
      <c r="F1838" s="4"/>
      <c r="G1838" s="5"/>
      <c r="H1838" s="4"/>
      <c r="I1838" s="5"/>
      <c r="J1838" s="6"/>
      <c r="K1838" s="5"/>
      <c r="L1838" s="5"/>
      <c r="M1838" s="5"/>
      <c r="N1838" s="7"/>
      <c r="O1838" s="38"/>
      <c r="P1838" s="5"/>
      <c r="Q1838" s="5"/>
      <c r="R1838" s="7"/>
      <c r="S1838" s="38"/>
      <c r="T1838" s="5"/>
      <c r="U1838" s="5"/>
      <c r="V1838" s="55"/>
      <c r="W1838" s="38"/>
      <c r="X1838" s="5"/>
      <c r="Y1838" s="5"/>
      <c r="Z1838" s="55"/>
      <c r="AA1838" s="36">
        <f>IF(Dane!$E$3=1,AO1838+BA1838+BM1838,IF(Dane!$E$3=2,AU1838+BG1838+BS1838,AW1838+BI1838+BU1838))</f>
        <v>0</v>
      </c>
      <c r="AB1838" s="16">
        <f>IF(Dane!$E$3=1,AP1838+BB1838+BN1838,IF(Dane!$E$3=2,AV1838+BH1838+BT1838,AX1838+BJ1838+BV1838))</f>
        <v>0</v>
      </c>
      <c r="AC1838" s="16">
        <f>IF(((K1838*Dane!$C$9)-AA1838)&lt;0,0,(K1838*Dane!$C$9)-AA1838)</f>
        <v>0</v>
      </c>
      <c r="AD1838" s="37">
        <f>IFERROR(IF(((L1838*Dane!$C$9)-AB1838)&lt;0,0,(L1838*Dane!$C$9)-AB1838),0)</f>
        <v>0</v>
      </c>
      <c r="AE1838" s="97"/>
      <c r="AF1838" s="77">
        <f>IF(Dane!$E$3=1,AO1838,IF(Dane!$E$3=2,AU1838,AW1838))</f>
        <v>0</v>
      </c>
      <c r="AG1838" s="77">
        <f>IF(Dane!$E$3=1,AP1838,IF(Dane!$E$3=2,AV1838,AX1838))</f>
        <v>0</v>
      </c>
      <c r="AH1838" s="77">
        <f>IF(Dane!$E$3=1,BA1838,IF(Dane!$E$3=2,BG1838,BI1838))</f>
        <v>0</v>
      </c>
      <c r="AI1838" s="77">
        <f>IF(Dane!$E$3=1,BB1838,IF(Dane!$E$3=2,BH1838,BJ1838))</f>
        <v>0</v>
      </c>
      <c r="AJ1838" s="77">
        <f>IF(Dane!$E$3=1,BM1838,IF(Dane!$E$3=2,BS1838,BU1838))</f>
        <v>0</v>
      </c>
      <c r="AK1838" s="77">
        <f>IF(Dane!$E$3=1,BN1838,IF(Dane!$E$3=2,BT1838,BV1838))</f>
        <v>0</v>
      </c>
      <c r="AL1838" s="24">
        <f t="shared" si="865"/>
        <v>0</v>
      </c>
      <c r="AM1838" s="24">
        <f t="shared" si="866"/>
        <v>0</v>
      </c>
      <c r="AN1838" s="24"/>
      <c r="AO1838" s="24">
        <f t="shared" si="851"/>
        <v>0</v>
      </c>
      <c r="AP1838" s="24">
        <f t="shared" si="867"/>
        <v>0</v>
      </c>
      <c r="AQ1838" s="24">
        <f t="shared" si="852"/>
        <v>0</v>
      </c>
      <c r="AR1838" s="24">
        <f t="shared" si="853"/>
        <v>0</v>
      </c>
      <c r="AS1838" s="24">
        <f t="shared" si="854"/>
        <v>0</v>
      </c>
      <c r="AT1838" s="24">
        <f t="shared" si="868"/>
        <v>0</v>
      </c>
      <c r="AU1838" s="24">
        <f t="shared" si="877"/>
        <v>0</v>
      </c>
      <c r="AV1838" s="24">
        <v>0</v>
      </c>
      <c r="AW1838" s="24">
        <f t="shared" si="880"/>
        <v>0</v>
      </c>
      <c r="AX1838" s="24">
        <v>0</v>
      </c>
      <c r="AY1838" s="24">
        <f t="shared" si="869"/>
        <v>0</v>
      </c>
      <c r="AZ1838" s="24">
        <f t="shared" si="870"/>
        <v>0</v>
      </c>
      <c r="BA1838" s="24">
        <f t="shared" si="855"/>
        <v>0</v>
      </c>
      <c r="BB1838" s="24">
        <f t="shared" si="856"/>
        <v>0</v>
      </c>
      <c r="BC1838" s="24">
        <f t="shared" si="857"/>
        <v>0</v>
      </c>
      <c r="BD1838" s="24">
        <f t="shared" si="858"/>
        <v>0</v>
      </c>
      <c r="BE1838" s="24">
        <f t="shared" si="859"/>
        <v>0</v>
      </c>
      <c r="BF1838" s="24">
        <f t="shared" si="871"/>
        <v>0</v>
      </c>
      <c r="BG1838" s="24">
        <f t="shared" si="878"/>
        <v>0</v>
      </c>
      <c r="BH1838" s="24">
        <v>0</v>
      </c>
      <c r="BI1838" s="24">
        <f t="shared" si="872"/>
        <v>0</v>
      </c>
      <c r="BJ1838" s="24">
        <v>0</v>
      </c>
      <c r="BK1838" s="24">
        <f t="shared" si="873"/>
        <v>0</v>
      </c>
      <c r="BL1838" s="24">
        <f t="shared" si="874"/>
        <v>0</v>
      </c>
      <c r="BM1838" s="24">
        <f t="shared" si="860"/>
        <v>0</v>
      </c>
      <c r="BN1838" s="24">
        <f t="shared" si="861"/>
        <v>0</v>
      </c>
      <c r="BO1838" s="24">
        <f t="shared" si="862"/>
        <v>0</v>
      </c>
      <c r="BP1838" s="24">
        <f t="shared" si="863"/>
        <v>0</v>
      </c>
      <c r="BQ1838" s="24">
        <f t="shared" si="864"/>
        <v>0</v>
      </c>
      <c r="BR1838" s="24">
        <f t="shared" si="875"/>
        <v>0</v>
      </c>
      <c r="BS1838" s="24">
        <f t="shared" si="879"/>
        <v>0</v>
      </c>
      <c r="BT1838" s="24">
        <v>0</v>
      </c>
      <c r="BU1838" s="24">
        <f t="shared" si="876"/>
        <v>0</v>
      </c>
      <c r="BV1838" s="24">
        <v>0</v>
      </c>
    </row>
    <row r="1839" spans="1:74">
      <c r="A1839" s="87">
        <v>1830</v>
      </c>
      <c r="B1839" s="1"/>
      <c r="C1839" s="1"/>
      <c r="D1839" s="2"/>
      <c r="E1839" s="3"/>
      <c r="F1839" s="4"/>
      <c r="G1839" s="5"/>
      <c r="H1839" s="4"/>
      <c r="I1839" s="5"/>
      <c r="J1839" s="6"/>
      <c r="K1839" s="5"/>
      <c r="L1839" s="5"/>
      <c r="M1839" s="5"/>
      <c r="N1839" s="7"/>
      <c r="O1839" s="38"/>
      <c r="P1839" s="5"/>
      <c r="Q1839" s="5"/>
      <c r="R1839" s="7"/>
      <c r="S1839" s="38"/>
      <c r="T1839" s="5"/>
      <c r="U1839" s="5"/>
      <c r="V1839" s="55"/>
      <c r="W1839" s="38"/>
      <c r="X1839" s="5"/>
      <c r="Y1839" s="5"/>
      <c r="Z1839" s="55"/>
      <c r="AA1839" s="36">
        <f>IF(Dane!$E$3=1,AO1839+BA1839+BM1839,IF(Dane!$E$3=2,AU1839+BG1839+BS1839,AW1839+BI1839+BU1839))</f>
        <v>0</v>
      </c>
      <c r="AB1839" s="16">
        <f>IF(Dane!$E$3=1,AP1839+BB1839+BN1839,IF(Dane!$E$3=2,AV1839+BH1839+BT1839,AX1839+BJ1839+BV1839))</f>
        <v>0</v>
      </c>
      <c r="AC1839" s="16">
        <f>IF(((K1839*Dane!$C$9)-AA1839)&lt;0,0,(K1839*Dane!$C$9)-AA1839)</f>
        <v>0</v>
      </c>
      <c r="AD1839" s="37">
        <f>IFERROR(IF(((L1839*Dane!$C$9)-AB1839)&lt;0,0,(L1839*Dane!$C$9)-AB1839),0)</f>
        <v>0</v>
      </c>
      <c r="AE1839" s="97"/>
      <c r="AF1839" s="77">
        <f>IF(Dane!$E$3=1,AO1839,IF(Dane!$E$3=2,AU1839,AW1839))</f>
        <v>0</v>
      </c>
      <c r="AG1839" s="77">
        <f>IF(Dane!$E$3=1,AP1839,IF(Dane!$E$3=2,AV1839,AX1839))</f>
        <v>0</v>
      </c>
      <c r="AH1839" s="77">
        <f>IF(Dane!$E$3=1,BA1839,IF(Dane!$E$3=2,BG1839,BI1839))</f>
        <v>0</v>
      </c>
      <c r="AI1839" s="77">
        <f>IF(Dane!$E$3=1,BB1839,IF(Dane!$E$3=2,BH1839,BJ1839))</f>
        <v>0</v>
      </c>
      <c r="AJ1839" s="77">
        <f>IF(Dane!$E$3=1,BM1839,IF(Dane!$E$3=2,BS1839,BU1839))</f>
        <v>0</v>
      </c>
      <c r="AK1839" s="77">
        <f>IF(Dane!$E$3=1,BN1839,IF(Dane!$E$3=2,BT1839,BV1839))</f>
        <v>0</v>
      </c>
      <c r="AL1839" s="24">
        <f t="shared" si="865"/>
        <v>0</v>
      </c>
      <c r="AM1839" s="24">
        <f t="shared" si="866"/>
        <v>0</v>
      </c>
      <c r="AN1839" s="24"/>
      <c r="AO1839" s="24">
        <f t="shared" si="851"/>
        <v>0</v>
      </c>
      <c r="AP1839" s="24">
        <f t="shared" si="867"/>
        <v>0</v>
      </c>
      <c r="AQ1839" s="24">
        <f t="shared" si="852"/>
        <v>0</v>
      </c>
      <c r="AR1839" s="24">
        <f t="shared" si="853"/>
        <v>0</v>
      </c>
      <c r="AS1839" s="24">
        <f t="shared" si="854"/>
        <v>0</v>
      </c>
      <c r="AT1839" s="24">
        <f t="shared" si="868"/>
        <v>0</v>
      </c>
      <c r="AU1839" s="24">
        <f t="shared" si="877"/>
        <v>0</v>
      </c>
      <c r="AV1839" s="24">
        <v>0</v>
      </c>
      <c r="AW1839" s="24">
        <f t="shared" si="880"/>
        <v>0</v>
      </c>
      <c r="AX1839" s="24">
        <v>0</v>
      </c>
      <c r="AY1839" s="24">
        <f t="shared" si="869"/>
        <v>0</v>
      </c>
      <c r="AZ1839" s="24">
        <f t="shared" si="870"/>
        <v>0</v>
      </c>
      <c r="BA1839" s="24">
        <f t="shared" si="855"/>
        <v>0</v>
      </c>
      <c r="BB1839" s="24">
        <f t="shared" si="856"/>
        <v>0</v>
      </c>
      <c r="BC1839" s="24">
        <f t="shared" si="857"/>
        <v>0</v>
      </c>
      <c r="BD1839" s="24">
        <f t="shared" si="858"/>
        <v>0</v>
      </c>
      <c r="BE1839" s="24">
        <f t="shared" si="859"/>
        <v>0</v>
      </c>
      <c r="BF1839" s="24">
        <f t="shared" si="871"/>
        <v>0</v>
      </c>
      <c r="BG1839" s="24">
        <f t="shared" si="878"/>
        <v>0</v>
      </c>
      <c r="BH1839" s="24">
        <v>0</v>
      </c>
      <c r="BI1839" s="24">
        <f t="shared" si="872"/>
        <v>0</v>
      </c>
      <c r="BJ1839" s="24">
        <v>0</v>
      </c>
      <c r="BK1839" s="24">
        <f t="shared" si="873"/>
        <v>0</v>
      </c>
      <c r="BL1839" s="24">
        <f t="shared" si="874"/>
        <v>0</v>
      </c>
      <c r="BM1839" s="24">
        <f t="shared" si="860"/>
        <v>0</v>
      </c>
      <c r="BN1839" s="24">
        <f t="shared" si="861"/>
        <v>0</v>
      </c>
      <c r="BO1839" s="24">
        <f t="shared" si="862"/>
        <v>0</v>
      </c>
      <c r="BP1839" s="24">
        <f t="shared" si="863"/>
        <v>0</v>
      </c>
      <c r="BQ1839" s="24">
        <f t="shared" si="864"/>
        <v>0</v>
      </c>
      <c r="BR1839" s="24">
        <f t="shared" si="875"/>
        <v>0</v>
      </c>
      <c r="BS1839" s="24">
        <f t="shared" si="879"/>
        <v>0</v>
      </c>
      <c r="BT1839" s="24">
        <v>0</v>
      </c>
      <c r="BU1839" s="24">
        <f t="shared" si="876"/>
        <v>0</v>
      </c>
      <c r="BV1839" s="24">
        <v>0</v>
      </c>
    </row>
    <row r="1840" spans="1:74">
      <c r="A1840" s="87">
        <v>1831</v>
      </c>
      <c r="B1840" s="1"/>
      <c r="C1840" s="1"/>
      <c r="D1840" s="2"/>
      <c r="E1840" s="3"/>
      <c r="F1840" s="4"/>
      <c r="G1840" s="5"/>
      <c r="H1840" s="4"/>
      <c r="I1840" s="5"/>
      <c r="J1840" s="6"/>
      <c r="K1840" s="5"/>
      <c r="L1840" s="5"/>
      <c r="M1840" s="5"/>
      <c r="N1840" s="7"/>
      <c r="O1840" s="38"/>
      <c r="P1840" s="5"/>
      <c r="Q1840" s="5"/>
      <c r="R1840" s="7"/>
      <c r="S1840" s="38"/>
      <c r="T1840" s="5"/>
      <c r="U1840" s="5"/>
      <c r="V1840" s="55"/>
      <c r="W1840" s="38"/>
      <c r="X1840" s="5"/>
      <c r="Y1840" s="5"/>
      <c r="Z1840" s="55"/>
      <c r="AA1840" s="36">
        <f>IF(Dane!$E$3=1,AO1840+BA1840+BM1840,IF(Dane!$E$3=2,AU1840+BG1840+BS1840,AW1840+BI1840+BU1840))</f>
        <v>0</v>
      </c>
      <c r="AB1840" s="16">
        <f>IF(Dane!$E$3=1,AP1840+BB1840+BN1840,IF(Dane!$E$3=2,AV1840+BH1840+BT1840,AX1840+BJ1840+BV1840))</f>
        <v>0</v>
      </c>
      <c r="AC1840" s="16">
        <f>IF(((K1840*Dane!$C$9)-AA1840)&lt;0,0,(K1840*Dane!$C$9)-AA1840)</f>
        <v>0</v>
      </c>
      <c r="AD1840" s="37">
        <f>IFERROR(IF(((L1840*Dane!$C$9)-AB1840)&lt;0,0,(L1840*Dane!$C$9)-AB1840),0)</f>
        <v>0</v>
      </c>
      <c r="AE1840" s="97"/>
      <c r="AF1840" s="77">
        <f>IF(Dane!$E$3=1,AO1840,IF(Dane!$E$3=2,AU1840,AW1840))</f>
        <v>0</v>
      </c>
      <c r="AG1840" s="77">
        <f>IF(Dane!$E$3=1,AP1840,IF(Dane!$E$3=2,AV1840,AX1840))</f>
        <v>0</v>
      </c>
      <c r="AH1840" s="77">
        <f>IF(Dane!$E$3=1,BA1840,IF(Dane!$E$3=2,BG1840,BI1840))</f>
        <v>0</v>
      </c>
      <c r="AI1840" s="77">
        <f>IF(Dane!$E$3=1,BB1840,IF(Dane!$E$3=2,BH1840,BJ1840))</f>
        <v>0</v>
      </c>
      <c r="AJ1840" s="77">
        <f>IF(Dane!$E$3=1,BM1840,IF(Dane!$E$3=2,BS1840,BU1840))</f>
        <v>0</v>
      </c>
      <c r="AK1840" s="77">
        <f>IF(Dane!$E$3=1,BN1840,IF(Dane!$E$3=2,BT1840,BV1840))</f>
        <v>0</v>
      </c>
      <c r="AL1840" s="24">
        <f t="shared" si="865"/>
        <v>0</v>
      </c>
      <c r="AM1840" s="24">
        <f t="shared" si="866"/>
        <v>0</v>
      </c>
      <c r="AN1840" s="24"/>
      <c r="AO1840" s="24">
        <f t="shared" si="851"/>
        <v>0</v>
      </c>
      <c r="AP1840" s="24">
        <f t="shared" si="867"/>
        <v>0</v>
      </c>
      <c r="AQ1840" s="24">
        <f t="shared" si="852"/>
        <v>0</v>
      </c>
      <c r="AR1840" s="24">
        <f t="shared" si="853"/>
        <v>0</v>
      </c>
      <c r="AS1840" s="24">
        <f t="shared" si="854"/>
        <v>0</v>
      </c>
      <c r="AT1840" s="24">
        <f t="shared" si="868"/>
        <v>0</v>
      </c>
      <c r="AU1840" s="24">
        <f t="shared" si="877"/>
        <v>0</v>
      </c>
      <c r="AV1840" s="24">
        <v>0</v>
      </c>
      <c r="AW1840" s="24">
        <f t="shared" si="880"/>
        <v>0</v>
      </c>
      <c r="AX1840" s="24">
        <v>0</v>
      </c>
      <c r="AY1840" s="24">
        <f t="shared" si="869"/>
        <v>0</v>
      </c>
      <c r="AZ1840" s="24">
        <f t="shared" si="870"/>
        <v>0</v>
      </c>
      <c r="BA1840" s="24">
        <f t="shared" si="855"/>
        <v>0</v>
      </c>
      <c r="BB1840" s="24">
        <f t="shared" si="856"/>
        <v>0</v>
      </c>
      <c r="BC1840" s="24">
        <f t="shared" si="857"/>
        <v>0</v>
      </c>
      <c r="BD1840" s="24">
        <f t="shared" si="858"/>
        <v>0</v>
      </c>
      <c r="BE1840" s="24">
        <f t="shared" si="859"/>
        <v>0</v>
      </c>
      <c r="BF1840" s="24">
        <f t="shared" si="871"/>
        <v>0</v>
      </c>
      <c r="BG1840" s="24">
        <f t="shared" si="878"/>
        <v>0</v>
      </c>
      <c r="BH1840" s="24">
        <v>0</v>
      </c>
      <c r="BI1840" s="24">
        <f t="shared" si="872"/>
        <v>0</v>
      </c>
      <c r="BJ1840" s="24">
        <v>0</v>
      </c>
      <c r="BK1840" s="24">
        <f t="shared" si="873"/>
        <v>0</v>
      </c>
      <c r="BL1840" s="24">
        <f t="shared" si="874"/>
        <v>0</v>
      </c>
      <c r="BM1840" s="24">
        <f t="shared" si="860"/>
        <v>0</v>
      </c>
      <c r="BN1840" s="24">
        <f t="shared" si="861"/>
        <v>0</v>
      </c>
      <c r="BO1840" s="24">
        <f t="shared" si="862"/>
        <v>0</v>
      </c>
      <c r="BP1840" s="24">
        <f t="shared" si="863"/>
        <v>0</v>
      </c>
      <c r="BQ1840" s="24">
        <f t="shared" si="864"/>
        <v>0</v>
      </c>
      <c r="BR1840" s="24">
        <f t="shared" si="875"/>
        <v>0</v>
      </c>
      <c r="BS1840" s="24">
        <f t="shared" si="879"/>
        <v>0</v>
      </c>
      <c r="BT1840" s="24">
        <v>0</v>
      </c>
      <c r="BU1840" s="24">
        <f t="shared" si="876"/>
        <v>0</v>
      </c>
      <c r="BV1840" s="24">
        <v>0</v>
      </c>
    </row>
    <row r="1841" spans="1:74">
      <c r="A1841" s="87">
        <v>1832</v>
      </c>
      <c r="B1841" s="1"/>
      <c r="C1841" s="1"/>
      <c r="D1841" s="2"/>
      <c r="E1841" s="3"/>
      <c r="F1841" s="4"/>
      <c r="G1841" s="5"/>
      <c r="H1841" s="4"/>
      <c r="I1841" s="5"/>
      <c r="J1841" s="6"/>
      <c r="K1841" s="5"/>
      <c r="L1841" s="5"/>
      <c r="M1841" s="5"/>
      <c r="N1841" s="7"/>
      <c r="O1841" s="38"/>
      <c r="P1841" s="5"/>
      <c r="Q1841" s="5"/>
      <c r="R1841" s="7"/>
      <c r="S1841" s="38"/>
      <c r="T1841" s="5"/>
      <c r="U1841" s="5"/>
      <c r="V1841" s="55"/>
      <c r="W1841" s="38"/>
      <c r="X1841" s="5"/>
      <c r="Y1841" s="5"/>
      <c r="Z1841" s="55"/>
      <c r="AA1841" s="36">
        <f>IF(Dane!$E$3=1,AO1841+BA1841+BM1841,IF(Dane!$E$3=2,AU1841+BG1841+BS1841,AW1841+BI1841+BU1841))</f>
        <v>0</v>
      </c>
      <c r="AB1841" s="16">
        <f>IF(Dane!$E$3=1,AP1841+BB1841+BN1841,IF(Dane!$E$3=2,AV1841+BH1841+BT1841,AX1841+BJ1841+BV1841))</f>
        <v>0</v>
      </c>
      <c r="AC1841" s="16">
        <f>IF(((K1841*Dane!$C$9)-AA1841)&lt;0,0,(K1841*Dane!$C$9)-AA1841)</f>
        <v>0</v>
      </c>
      <c r="AD1841" s="37">
        <f>IFERROR(IF(((L1841*Dane!$C$9)-AB1841)&lt;0,0,(L1841*Dane!$C$9)-AB1841),0)</f>
        <v>0</v>
      </c>
      <c r="AE1841" s="97"/>
      <c r="AF1841" s="77">
        <f>IF(Dane!$E$3=1,AO1841,IF(Dane!$E$3=2,AU1841,AW1841))</f>
        <v>0</v>
      </c>
      <c r="AG1841" s="77">
        <f>IF(Dane!$E$3=1,AP1841,IF(Dane!$E$3=2,AV1841,AX1841))</f>
        <v>0</v>
      </c>
      <c r="AH1841" s="77">
        <f>IF(Dane!$E$3=1,BA1841,IF(Dane!$E$3=2,BG1841,BI1841))</f>
        <v>0</v>
      </c>
      <c r="AI1841" s="77">
        <f>IF(Dane!$E$3=1,BB1841,IF(Dane!$E$3=2,BH1841,BJ1841))</f>
        <v>0</v>
      </c>
      <c r="AJ1841" s="77">
        <f>IF(Dane!$E$3=1,BM1841,IF(Dane!$E$3=2,BS1841,BU1841))</f>
        <v>0</v>
      </c>
      <c r="AK1841" s="77">
        <f>IF(Dane!$E$3=1,BN1841,IF(Dane!$E$3=2,BT1841,BV1841))</f>
        <v>0</v>
      </c>
      <c r="AL1841" s="24">
        <f t="shared" si="865"/>
        <v>0</v>
      </c>
      <c r="AM1841" s="24">
        <f t="shared" si="866"/>
        <v>0</v>
      </c>
      <c r="AN1841" s="24"/>
      <c r="AO1841" s="24">
        <f t="shared" si="851"/>
        <v>0</v>
      </c>
      <c r="AP1841" s="24">
        <f t="shared" si="867"/>
        <v>0</v>
      </c>
      <c r="AQ1841" s="24">
        <f t="shared" si="852"/>
        <v>0</v>
      </c>
      <c r="AR1841" s="24">
        <f t="shared" si="853"/>
        <v>0</v>
      </c>
      <c r="AS1841" s="24">
        <f t="shared" si="854"/>
        <v>0</v>
      </c>
      <c r="AT1841" s="24">
        <f t="shared" si="868"/>
        <v>0</v>
      </c>
      <c r="AU1841" s="24">
        <f t="shared" si="877"/>
        <v>0</v>
      </c>
      <c r="AV1841" s="24">
        <v>0</v>
      </c>
      <c r="AW1841" s="24">
        <f t="shared" si="880"/>
        <v>0</v>
      </c>
      <c r="AX1841" s="24">
        <v>0</v>
      </c>
      <c r="AY1841" s="24">
        <f t="shared" si="869"/>
        <v>0</v>
      </c>
      <c r="AZ1841" s="24">
        <f t="shared" si="870"/>
        <v>0</v>
      </c>
      <c r="BA1841" s="24">
        <f t="shared" si="855"/>
        <v>0</v>
      </c>
      <c r="BB1841" s="24">
        <f t="shared" si="856"/>
        <v>0</v>
      </c>
      <c r="BC1841" s="24">
        <f t="shared" si="857"/>
        <v>0</v>
      </c>
      <c r="BD1841" s="24">
        <f t="shared" si="858"/>
        <v>0</v>
      </c>
      <c r="BE1841" s="24">
        <f t="shared" si="859"/>
        <v>0</v>
      </c>
      <c r="BF1841" s="24">
        <f t="shared" si="871"/>
        <v>0</v>
      </c>
      <c r="BG1841" s="24">
        <f t="shared" si="878"/>
        <v>0</v>
      </c>
      <c r="BH1841" s="24">
        <v>0</v>
      </c>
      <c r="BI1841" s="24">
        <f t="shared" si="872"/>
        <v>0</v>
      </c>
      <c r="BJ1841" s="24">
        <v>0</v>
      </c>
      <c r="BK1841" s="24">
        <f t="shared" si="873"/>
        <v>0</v>
      </c>
      <c r="BL1841" s="24">
        <f t="shared" si="874"/>
        <v>0</v>
      </c>
      <c r="BM1841" s="24">
        <f t="shared" si="860"/>
        <v>0</v>
      </c>
      <c r="BN1841" s="24">
        <f t="shared" si="861"/>
        <v>0</v>
      </c>
      <c r="BO1841" s="24">
        <f t="shared" si="862"/>
        <v>0</v>
      </c>
      <c r="BP1841" s="24">
        <f t="shared" si="863"/>
        <v>0</v>
      </c>
      <c r="BQ1841" s="24">
        <f t="shared" si="864"/>
        <v>0</v>
      </c>
      <c r="BR1841" s="24">
        <f t="shared" si="875"/>
        <v>0</v>
      </c>
      <c r="BS1841" s="24">
        <f t="shared" si="879"/>
        <v>0</v>
      </c>
      <c r="BT1841" s="24">
        <v>0</v>
      </c>
      <c r="BU1841" s="24">
        <f t="shared" si="876"/>
        <v>0</v>
      </c>
      <c r="BV1841" s="24">
        <v>0</v>
      </c>
    </row>
    <row r="1842" spans="1:74">
      <c r="A1842" s="87">
        <v>1833</v>
      </c>
      <c r="B1842" s="1"/>
      <c r="C1842" s="1"/>
      <c r="D1842" s="2"/>
      <c r="E1842" s="3"/>
      <c r="F1842" s="4"/>
      <c r="G1842" s="5"/>
      <c r="H1842" s="4"/>
      <c r="I1842" s="5"/>
      <c r="J1842" s="6"/>
      <c r="K1842" s="5"/>
      <c r="L1842" s="5"/>
      <c r="M1842" s="5"/>
      <c r="N1842" s="7"/>
      <c r="O1842" s="38"/>
      <c r="P1842" s="5"/>
      <c r="Q1842" s="5"/>
      <c r="R1842" s="7"/>
      <c r="S1842" s="38"/>
      <c r="T1842" s="5"/>
      <c r="U1842" s="5"/>
      <c r="V1842" s="55"/>
      <c r="W1842" s="38"/>
      <c r="X1842" s="5"/>
      <c r="Y1842" s="5"/>
      <c r="Z1842" s="55"/>
      <c r="AA1842" s="36">
        <f>IF(Dane!$E$3=1,AO1842+BA1842+BM1842,IF(Dane!$E$3=2,AU1842+BG1842+BS1842,AW1842+BI1842+BU1842))</f>
        <v>0</v>
      </c>
      <c r="AB1842" s="16">
        <f>IF(Dane!$E$3=1,AP1842+BB1842+BN1842,IF(Dane!$E$3=2,AV1842+BH1842+BT1842,AX1842+BJ1842+BV1842))</f>
        <v>0</v>
      </c>
      <c r="AC1842" s="16">
        <f>IF(((K1842*Dane!$C$9)-AA1842)&lt;0,0,(K1842*Dane!$C$9)-AA1842)</f>
        <v>0</v>
      </c>
      <c r="AD1842" s="37">
        <f>IFERROR(IF(((L1842*Dane!$C$9)-AB1842)&lt;0,0,(L1842*Dane!$C$9)-AB1842),0)</f>
        <v>0</v>
      </c>
      <c r="AE1842" s="97"/>
      <c r="AF1842" s="77">
        <f>IF(Dane!$E$3=1,AO1842,IF(Dane!$E$3=2,AU1842,AW1842))</f>
        <v>0</v>
      </c>
      <c r="AG1842" s="77">
        <f>IF(Dane!$E$3=1,AP1842,IF(Dane!$E$3=2,AV1842,AX1842))</f>
        <v>0</v>
      </c>
      <c r="AH1842" s="77">
        <f>IF(Dane!$E$3=1,BA1842,IF(Dane!$E$3=2,BG1842,BI1842))</f>
        <v>0</v>
      </c>
      <c r="AI1842" s="77">
        <f>IF(Dane!$E$3=1,BB1842,IF(Dane!$E$3=2,BH1842,BJ1842))</f>
        <v>0</v>
      </c>
      <c r="AJ1842" s="77">
        <f>IF(Dane!$E$3=1,BM1842,IF(Dane!$E$3=2,BS1842,BU1842))</f>
        <v>0</v>
      </c>
      <c r="AK1842" s="77">
        <f>IF(Dane!$E$3=1,BN1842,IF(Dane!$E$3=2,BT1842,BV1842))</f>
        <v>0</v>
      </c>
      <c r="AL1842" s="24">
        <f t="shared" si="865"/>
        <v>0</v>
      </c>
      <c r="AM1842" s="24">
        <f t="shared" si="866"/>
        <v>0</v>
      </c>
      <c r="AN1842" s="24"/>
      <c r="AO1842" s="24">
        <f t="shared" si="851"/>
        <v>0</v>
      </c>
      <c r="AP1842" s="24">
        <f t="shared" si="867"/>
        <v>0</v>
      </c>
      <c r="AQ1842" s="24">
        <f t="shared" si="852"/>
        <v>0</v>
      </c>
      <c r="AR1842" s="24">
        <f t="shared" si="853"/>
        <v>0</v>
      </c>
      <c r="AS1842" s="24">
        <f t="shared" si="854"/>
        <v>0</v>
      </c>
      <c r="AT1842" s="24">
        <f t="shared" si="868"/>
        <v>0</v>
      </c>
      <c r="AU1842" s="24">
        <f t="shared" si="877"/>
        <v>0</v>
      </c>
      <c r="AV1842" s="24">
        <v>0</v>
      </c>
      <c r="AW1842" s="24">
        <f t="shared" si="880"/>
        <v>0</v>
      </c>
      <c r="AX1842" s="24">
        <v>0</v>
      </c>
      <c r="AY1842" s="24">
        <f t="shared" si="869"/>
        <v>0</v>
      </c>
      <c r="AZ1842" s="24">
        <f t="shared" si="870"/>
        <v>0</v>
      </c>
      <c r="BA1842" s="24">
        <f t="shared" si="855"/>
        <v>0</v>
      </c>
      <c r="BB1842" s="24">
        <f t="shared" si="856"/>
        <v>0</v>
      </c>
      <c r="BC1842" s="24">
        <f t="shared" si="857"/>
        <v>0</v>
      </c>
      <c r="BD1842" s="24">
        <f t="shared" si="858"/>
        <v>0</v>
      </c>
      <c r="BE1842" s="24">
        <f t="shared" si="859"/>
        <v>0</v>
      </c>
      <c r="BF1842" s="24">
        <f t="shared" si="871"/>
        <v>0</v>
      </c>
      <c r="BG1842" s="24">
        <f t="shared" si="878"/>
        <v>0</v>
      </c>
      <c r="BH1842" s="24">
        <v>0</v>
      </c>
      <c r="BI1842" s="24">
        <f t="shared" si="872"/>
        <v>0</v>
      </c>
      <c r="BJ1842" s="24">
        <v>0</v>
      </c>
      <c r="BK1842" s="24">
        <f t="shared" si="873"/>
        <v>0</v>
      </c>
      <c r="BL1842" s="24">
        <f t="shared" si="874"/>
        <v>0</v>
      </c>
      <c r="BM1842" s="24">
        <f t="shared" si="860"/>
        <v>0</v>
      </c>
      <c r="BN1842" s="24">
        <f t="shared" si="861"/>
        <v>0</v>
      </c>
      <c r="BO1842" s="24">
        <f t="shared" si="862"/>
        <v>0</v>
      </c>
      <c r="BP1842" s="24">
        <f t="shared" si="863"/>
        <v>0</v>
      </c>
      <c r="BQ1842" s="24">
        <f t="shared" si="864"/>
        <v>0</v>
      </c>
      <c r="BR1842" s="24">
        <f t="shared" si="875"/>
        <v>0</v>
      </c>
      <c r="BS1842" s="24">
        <f t="shared" si="879"/>
        <v>0</v>
      </c>
      <c r="BT1842" s="24">
        <v>0</v>
      </c>
      <c r="BU1842" s="24">
        <f t="shared" si="876"/>
        <v>0</v>
      </c>
      <c r="BV1842" s="24">
        <v>0</v>
      </c>
    </row>
    <row r="1843" spans="1:74">
      <c r="A1843" s="87">
        <v>1834</v>
      </c>
      <c r="B1843" s="1"/>
      <c r="C1843" s="1"/>
      <c r="D1843" s="2"/>
      <c r="E1843" s="3"/>
      <c r="F1843" s="4"/>
      <c r="G1843" s="5"/>
      <c r="H1843" s="4"/>
      <c r="I1843" s="5"/>
      <c r="J1843" s="6"/>
      <c r="K1843" s="5"/>
      <c r="L1843" s="5"/>
      <c r="M1843" s="5"/>
      <c r="N1843" s="7"/>
      <c r="O1843" s="38"/>
      <c r="P1843" s="5"/>
      <c r="Q1843" s="5"/>
      <c r="R1843" s="7"/>
      <c r="S1843" s="38"/>
      <c r="T1843" s="5"/>
      <c r="U1843" s="5"/>
      <c r="V1843" s="55"/>
      <c r="W1843" s="38"/>
      <c r="X1843" s="5"/>
      <c r="Y1843" s="5"/>
      <c r="Z1843" s="55"/>
      <c r="AA1843" s="36">
        <f>IF(Dane!$E$3=1,AO1843+BA1843+BM1843,IF(Dane!$E$3=2,AU1843+BG1843+BS1843,AW1843+BI1843+BU1843))</f>
        <v>0</v>
      </c>
      <c r="AB1843" s="16">
        <f>IF(Dane!$E$3=1,AP1843+BB1843+BN1843,IF(Dane!$E$3=2,AV1843+BH1843+BT1843,AX1843+BJ1843+BV1843))</f>
        <v>0</v>
      </c>
      <c r="AC1843" s="16">
        <f>IF(((K1843*Dane!$C$9)-AA1843)&lt;0,0,(K1843*Dane!$C$9)-AA1843)</f>
        <v>0</v>
      </c>
      <c r="AD1843" s="37">
        <f>IFERROR(IF(((L1843*Dane!$C$9)-AB1843)&lt;0,0,(L1843*Dane!$C$9)-AB1843),0)</f>
        <v>0</v>
      </c>
      <c r="AE1843" s="97"/>
      <c r="AF1843" s="77">
        <f>IF(Dane!$E$3=1,AO1843,IF(Dane!$E$3=2,AU1843,AW1843))</f>
        <v>0</v>
      </c>
      <c r="AG1843" s="77">
        <f>IF(Dane!$E$3=1,AP1843,IF(Dane!$E$3=2,AV1843,AX1843))</f>
        <v>0</v>
      </c>
      <c r="AH1843" s="77">
        <f>IF(Dane!$E$3=1,BA1843,IF(Dane!$E$3=2,BG1843,BI1843))</f>
        <v>0</v>
      </c>
      <c r="AI1843" s="77">
        <f>IF(Dane!$E$3=1,BB1843,IF(Dane!$E$3=2,BH1843,BJ1843))</f>
        <v>0</v>
      </c>
      <c r="AJ1843" s="77">
        <f>IF(Dane!$E$3=1,BM1843,IF(Dane!$E$3=2,BS1843,BU1843))</f>
        <v>0</v>
      </c>
      <c r="AK1843" s="77">
        <f>IF(Dane!$E$3=1,BN1843,IF(Dane!$E$3=2,BT1843,BV1843))</f>
        <v>0</v>
      </c>
      <c r="AL1843" s="24">
        <f t="shared" si="865"/>
        <v>0</v>
      </c>
      <c r="AM1843" s="24">
        <f t="shared" si="866"/>
        <v>0</v>
      </c>
      <c r="AN1843" s="24"/>
      <c r="AO1843" s="24">
        <f t="shared" si="851"/>
        <v>0</v>
      </c>
      <c r="AP1843" s="24">
        <f t="shared" si="867"/>
        <v>0</v>
      </c>
      <c r="AQ1843" s="24">
        <f t="shared" si="852"/>
        <v>0</v>
      </c>
      <c r="AR1843" s="24">
        <f t="shared" si="853"/>
        <v>0</v>
      </c>
      <c r="AS1843" s="24">
        <f t="shared" si="854"/>
        <v>0</v>
      </c>
      <c r="AT1843" s="24">
        <f t="shared" si="868"/>
        <v>0</v>
      </c>
      <c r="AU1843" s="24">
        <f t="shared" si="877"/>
        <v>0</v>
      </c>
      <c r="AV1843" s="24">
        <v>0</v>
      </c>
      <c r="AW1843" s="24">
        <f t="shared" si="880"/>
        <v>0</v>
      </c>
      <c r="AX1843" s="24">
        <v>0</v>
      </c>
      <c r="AY1843" s="24">
        <f t="shared" si="869"/>
        <v>0</v>
      </c>
      <c r="AZ1843" s="24">
        <f t="shared" si="870"/>
        <v>0</v>
      </c>
      <c r="BA1843" s="24">
        <f t="shared" si="855"/>
        <v>0</v>
      </c>
      <c r="BB1843" s="24">
        <f t="shared" si="856"/>
        <v>0</v>
      </c>
      <c r="BC1843" s="24">
        <f t="shared" si="857"/>
        <v>0</v>
      </c>
      <c r="BD1843" s="24">
        <f t="shared" si="858"/>
        <v>0</v>
      </c>
      <c r="BE1843" s="24">
        <f t="shared" si="859"/>
        <v>0</v>
      </c>
      <c r="BF1843" s="24">
        <f t="shared" si="871"/>
        <v>0</v>
      </c>
      <c r="BG1843" s="24">
        <f t="shared" si="878"/>
        <v>0</v>
      </c>
      <c r="BH1843" s="24">
        <v>0</v>
      </c>
      <c r="BI1843" s="24">
        <f t="shared" si="872"/>
        <v>0</v>
      </c>
      <c r="BJ1843" s="24">
        <v>0</v>
      </c>
      <c r="BK1843" s="24">
        <f t="shared" si="873"/>
        <v>0</v>
      </c>
      <c r="BL1843" s="24">
        <f t="shared" si="874"/>
        <v>0</v>
      </c>
      <c r="BM1843" s="24">
        <f t="shared" si="860"/>
        <v>0</v>
      </c>
      <c r="BN1843" s="24">
        <f t="shared" si="861"/>
        <v>0</v>
      </c>
      <c r="BO1843" s="24">
        <f t="shared" si="862"/>
        <v>0</v>
      </c>
      <c r="BP1843" s="24">
        <f t="shared" si="863"/>
        <v>0</v>
      </c>
      <c r="BQ1843" s="24">
        <f t="shared" si="864"/>
        <v>0</v>
      </c>
      <c r="BR1843" s="24">
        <f t="shared" si="875"/>
        <v>0</v>
      </c>
      <c r="BS1843" s="24">
        <f t="shared" si="879"/>
        <v>0</v>
      </c>
      <c r="BT1843" s="24">
        <v>0</v>
      </c>
      <c r="BU1843" s="24">
        <f t="shared" si="876"/>
        <v>0</v>
      </c>
      <c r="BV1843" s="24">
        <v>0</v>
      </c>
    </row>
    <row r="1844" spans="1:74">
      <c r="A1844" s="87">
        <v>1835</v>
      </c>
      <c r="B1844" s="1"/>
      <c r="C1844" s="1"/>
      <c r="D1844" s="2"/>
      <c r="E1844" s="3"/>
      <c r="F1844" s="4"/>
      <c r="G1844" s="5"/>
      <c r="H1844" s="4"/>
      <c r="I1844" s="5"/>
      <c r="J1844" s="6"/>
      <c r="K1844" s="5"/>
      <c r="L1844" s="5"/>
      <c r="M1844" s="5"/>
      <c r="N1844" s="7"/>
      <c r="O1844" s="38"/>
      <c r="P1844" s="5"/>
      <c r="Q1844" s="5"/>
      <c r="R1844" s="7"/>
      <c r="S1844" s="38"/>
      <c r="T1844" s="5"/>
      <c r="U1844" s="5"/>
      <c r="V1844" s="55"/>
      <c r="W1844" s="38"/>
      <c r="X1844" s="5"/>
      <c r="Y1844" s="5"/>
      <c r="Z1844" s="55"/>
      <c r="AA1844" s="36">
        <f>IF(Dane!$E$3=1,AO1844+BA1844+BM1844,IF(Dane!$E$3=2,AU1844+BG1844+BS1844,AW1844+BI1844+BU1844))</f>
        <v>0</v>
      </c>
      <c r="AB1844" s="16">
        <f>IF(Dane!$E$3=1,AP1844+BB1844+BN1844,IF(Dane!$E$3=2,AV1844+BH1844+BT1844,AX1844+BJ1844+BV1844))</f>
        <v>0</v>
      </c>
      <c r="AC1844" s="16">
        <f>IF(((K1844*Dane!$C$9)-AA1844)&lt;0,0,(K1844*Dane!$C$9)-AA1844)</f>
        <v>0</v>
      </c>
      <c r="AD1844" s="37">
        <f>IFERROR(IF(((L1844*Dane!$C$9)-AB1844)&lt;0,0,(L1844*Dane!$C$9)-AB1844),0)</f>
        <v>0</v>
      </c>
      <c r="AE1844" s="97"/>
      <c r="AF1844" s="77">
        <f>IF(Dane!$E$3=1,AO1844,IF(Dane!$E$3=2,AU1844,AW1844))</f>
        <v>0</v>
      </c>
      <c r="AG1844" s="77">
        <f>IF(Dane!$E$3=1,AP1844,IF(Dane!$E$3=2,AV1844,AX1844))</f>
        <v>0</v>
      </c>
      <c r="AH1844" s="77">
        <f>IF(Dane!$E$3=1,BA1844,IF(Dane!$E$3=2,BG1844,BI1844))</f>
        <v>0</v>
      </c>
      <c r="AI1844" s="77">
        <f>IF(Dane!$E$3=1,BB1844,IF(Dane!$E$3=2,BH1844,BJ1844))</f>
        <v>0</v>
      </c>
      <c r="AJ1844" s="77">
        <f>IF(Dane!$E$3=1,BM1844,IF(Dane!$E$3=2,BS1844,BU1844))</f>
        <v>0</v>
      </c>
      <c r="AK1844" s="77">
        <f>IF(Dane!$E$3=1,BN1844,IF(Dane!$E$3=2,BT1844,BV1844))</f>
        <v>0</v>
      </c>
      <c r="AL1844" s="24">
        <f t="shared" si="865"/>
        <v>0</v>
      </c>
      <c r="AM1844" s="24">
        <f t="shared" si="866"/>
        <v>0</v>
      </c>
      <c r="AN1844" s="24"/>
      <c r="AO1844" s="24">
        <f t="shared" si="851"/>
        <v>0</v>
      </c>
      <c r="AP1844" s="24">
        <f t="shared" si="867"/>
        <v>0</v>
      </c>
      <c r="AQ1844" s="24">
        <f t="shared" si="852"/>
        <v>0</v>
      </c>
      <c r="AR1844" s="24">
        <f t="shared" si="853"/>
        <v>0</v>
      </c>
      <c r="AS1844" s="24">
        <f t="shared" si="854"/>
        <v>0</v>
      </c>
      <c r="AT1844" s="24">
        <f t="shared" si="868"/>
        <v>0</v>
      </c>
      <c r="AU1844" s="24">
        <f t="shared" si="877"/>
        <v>0</v>
      </c>
      <c r="AV1844" s="24">
        <v>0</v>
      </c>
      <c r="AW1844" s="24">
        <f t="shared" si="880"/>
        <v>0</v>
      </c>
      <c r="AX1844" s="24">
        <v>0</v>
      </c>
      <c r="AY1844" s="24">
        <f t="shared" si="869"/>
        <v>0</v>
      </c>
      <c r="AZ1844" s="24">
        <f t="shared" si="870"/>
        <v>0</v>
      </c>
      <c r="BA1844" s="24">
        <f t="shared" si="855"/>
        <v>0</v>
      </c>
      <c r="BB1844" s="24">
        <f t="shared" si="856"/>
        <v>0</v>
      </c>
      <c r="BC1844" s="24">
        <f t="shared" si="857"/>
        <v>0</v>
      </c>
      <c r="BD1844" s="24">
        <f t="shared" si="858"/>
        <v>0</v>
      </c>
      <c r="BE1844" s="24">
        <f t="shared" si="859"/>
        <v>0</v>
      </c>
      <c r="BF1844" s="24">
        <f t="shared" si="871"/>
        <v>0</v>
      </c>
      <c r="BG1844" s="24">
        <f t="shared" si="878"/>
        <v>0</v>
      </c>
      <c r="BH1844" s="24">
        <v>0</v>
      </c>
      <c r="BI1844" s="24">
        <f t="shared" si="872"/>
        <v>0</v>
      </c>
      <c r="BJ1844" s="24">
        <v>0</v>
      </c>
      <c r="BK1844" s="24">
        <f t="shared" si="873"/>
        <v>0</v>
      </c>
      <c r="BL1844" s="24">
        <f t="shared" si="874"/>
        <v>0</v>
      </c>
      <c r="BM1844" s="24">
        <f t="shared" si="860"/>
        <v>0</v>
      </c>
      <c r="BN1844" s="24">
        <f t="shared" si="861"/>
        <v>0</v>
      </c>
      <c r="BO1844" s="24">
        <f t="shared" si="862"/>
        <v>0</v>
      </c>
      <c r="BP1844" s="24">
        <f t="shared" si="863"/>
        <v>0</v>
      </c>
      <c r="BQ1844" s="24">
        <f t="shared" si="864"/>
        <v>0</v>
      </c>
      <c r="BR1844" s="24">
        <f t="shared" si="875"/>
        <v>0</v>
      </c>
      <c r="BS1844" s="24">
        <f t="shared" si="879"/>
        <v>0</v>
      </c>
      <c r="BT1844" s="24">
        <v>0</v>
      </c>
      <c r="BU1844" s="24">
        <f t="shared" si="876"/>
        <v>0</v>
      </c>
      <c r="BV1844" s="24">
        <v>0</v>
      </c>
    </row>
    <row r="1845" spans="1:74">
      <c r="A1845" s="87">
        <v>1836</v>
      </c>
      <c r="B1845" s="1"/>
      <c r="C1845" s="1"/>
      <c r="D1845" s="2"/>
      <c r="E1845" s="3"/>
      <c r="F1845" s="4"/>
      <c r="G1845" s="5"/>
      <c r="H1845" s="4"/>
      <c r="I1845" s="5"/>
      <c r="J1845" s="6"/>
      <c r="K1845" s="5"/>
      <c r="L1845" s="5"/>
      <c r="M1845" s="5"/>
      <c r="N1845" s="7"/>
      <c r="O1845" s="38"/>
      <c r="P1845" s="5"/>
      <c r="Q1845" s="5"/>
      <c r="R1845" s="7"/>
      <c r="S1845" s="38"/>
      <c r="T1845" s="5"/>
      <c r="U1845" s="5"/>
      <c r="V1845" s="55"/>
      <c r="W1845" s="38"/>
      <c r="X1845" s="5"/>
      <c r="Y1845" s="5"/>
      <c r="Z1845" s="55"/>
      <c r="AA1845" s="36">
        <f>IF(Dane!$E$3=1,AO1845+BA1845+BM1845,IF(Dane!$E$3=2,AU1845+BG1845+BS1845,AW1845+BI1845+BU1845))</f>
        <v>0</v>
      </c>
      <c r="AB1845" s="16">
        <f>IF(Dane!$E$3=1,AP1845+BB1845+BN1845,IF(Dane!$E$3=2,AV1845+BH1845+BT1845,AX1845+BJ1845+BV1845))</f>
        <v>0</v>
      </c>
      <c r="AC1845" s="16">
        <f>IF(((K1845*Dane!$C$9)-AA1845)&lt;0,0,(K1845*Dane!$C$9)-AA1845)</f>
        <v>0</v>
      </c>
      <c r="AD1845" s="37">
        <f>IFERROR(IF(((L1845*Dane!$C$9)-AB1845)&lt;0,0,(L1845*Dane!$C$9)-AB1845),0)</f>
        <v>0</v>
      </c>
      <c r="AE1845" s="97"/>
      <c r="AF1845" s="77">
        <f>IF(Dane!$E$3=1,AO1845,IF(Dane!$E$3=2,AU1845,AW1845))</f>
        <v>0</v>
      </c>
      <c r="AG1845" s="77">
        <f>IF(Dane!$E$3=1,AP1845,IF(Dane!$E$3=2,AV1845,AX1845))</f>
        <v>0</v>
      </c>
      <c r="AH1845" s="77">
        <f>IF(Dane!$E$3=1,BA1845,IF(Dane!$E$3=2,BG1845,BI1845))</f>
        <v>0</v>
      </c>
      <c r="AI1845" s="77">
        <f>IF(Dane!$E$3=1,BB1845,IF(Dane!$E$3=2,BH1845,BJ1845))</f>
        <v>0</v>
      </c>
      <c r="AJ1845" s="77">
        <f>IF(Dane!$E$3=1,BM1845,IF(Dane!$E$3=2,BS1845,BU1845))</f>
        <v>0</v>
      </c>
      <c r="AK1845" s="77">
        <f>IF(Dane!$E$3=1,BN1845,IF(Dane!$E$3=2,BT1845,BV1845))</f>
        <v>0</v>
      </c>
      <c r="AL1845" s="24">
        <f t="shared" si="865"/>
        <v>0</v>
      </c>
      <c r="AM1845" s="24">
        <f t="shared" si="866"/>
        <v>0</v>
      </c>
      <c r="AN1845" s="24"/>
      <c r="AO1845" s="24">
        <f t="shared" si="851"/>
        <v>0</v>
      </c>
      <c r="AP1845" s="24">
        <f t="shared" si="867"/>
        <v>0</v>
      </c>
      <c r="AQ1845" s="24">
        <f t="shared" si="852"/>
        <v>0</v>
      </c>
      <c r="AR1845" s="24">
        <f t="shared" si="853"/>
        <v>0</v>
      </c>
      <c r="AS1845" s="24">
        <f t="shared" si="854"/>
        <v>0</v>
      </c>
      <c r="AT1845" s="24">
        <f t="shared" si="868"/>
        <v>0</v>
      </c>
      <c r="AU1845" s="24">
        <f t="shared" si="877"/>
        <v>0</v>
      </c>
      <c r="AV1845" s="24">
        <v>0</v>
      </c>
      <c r="AW1845" s="24">
        <f t="shared" si="880"/>
        <v>0</v>
      </c>
      <c r="AX1845" s="24">
        <v>0</v>
      </c>
      <c r="AY1845" s="24">
        <f t="shared" si="869"/>
        <v>0</v>
      </c>
      <c r="AZ1845" s="24">
        <f t="shared" si="870"/>
        <v>0</v>
      </c>
      <c r="BA1845" s="24">
        <f t="shared" si="855"/>
        <v>0</v>
      </c>
      <c r="BB1845" s="24">
        <f t="shared" si="856"/>
        <v>0</v>
      </c>
      <c r="BC1845" s="24">
        <f t="shared" si="857"/>
        <v>0</v>
      </c>
      <c r="BD1845" s="24">
        <f t="shared" si="858"/>
        <v>0</v>
      </c>
      <c r="BE1845" s="24">
        <f t="shared" si="859"/>
        <v>0</v>
      </c>
      <c r="BF1845" s="24">
        <f t="shared" si="871"/>
        <v>0</v>
      </c>
      <c r="BG1845" s="24">
        <f t="shared" si="878"/>
        <v>0</v>
      </c>
      <c r="BH1845" s="24">
        <v>0</v>
      </c>
      <c r="BI1845" s="24">
        <f t="shared" si="872"/>
        <v>0</v>
      </c>
      <c r="BJ1845" s="24">
        <v>0</v>
      </c>
      <c r="BK1845" s="24">
        <f t="shared" si="873"/>
        <v>0</v>
      </c>
      <c r="BL1845" s="24">
        <f t="shared" si="874"/>
        <v>0</v>
      </c>
      <c r="BM1845" s="24">
        <f t="shared" si="860"/>
        <v>0</v>
      </c>
      <c r="BN1845" s="24">
        <f t="shared" si="861"/>
        <v>0</v>
      </c>
      <c r="BO1845" s="24">
        <f t="shared" si="862"/>
        <v>0</v>
      </c>
      <c r="BP1845" s="24">
        <f t="shared" si="863"/>
        <v>0</v>
      </c>
      <c r="BQ1845" s="24">
        <f t="shared" si="864"/>
        <v>0</v>
      </c>
      <c r="BR1845" s="24">
        <f t="shared" si="875"/>
        <v>0</v>
      </c>
      <c r="BS1845" s="24">
        <f t="shared" si="879"/>
        <v>0</v>
      </c>
      <c r="BT1845" s="24">
        <v>0</v>
      </c>
      <c r="BU1845" s="24">
        <f t="shared" si="876"/>
        <v>0</v>
      </c>
      <c r="BV1845" s="24">
        <v>0</v>
      </c>
    </row>
    <row r="1846" spans="1:74">
      <c r="A1846" s="87">
        <v>1837</v>
      </c>
      <c r="B1846" s="1"/>
      <c r="C1846" s="1"/>
      <c r="D1846" s="2"/>
      <c r="E1846" s="3"/>
      <c r="F1846" s="4"/>
      <c r="G1846" s="5"/>
      <c r="H1846" s="4"/>
      <c r="I1846" s="5"/>
      <c r="J1846" s="6"/>
      <c r="K1846" s="5"/>
      <c r="L1846" s="5"/>
      <c r="M1846" s="5"/>
      <c r="N1846" s="7"/>
      <c r="O1846" s="38"/>
      <c r="P1846" s="5"/>
      <c r="Q1846" s="5"/>
      <c r="R1846" s="7"/>
      <c r="S1846" s="38"/>
      <c r="T1846" s="5"/>
      <c r="U1846" s="5"/>
      <c r="V1846" s="55"/>
      <c r="W1846" s="38"/>
      <c r="X1846" s="5"/>
      <c r="Y1846" s="5"/>
      <c r="Z1846" s="55"/>
      <c r="AA1846" s="36">
        <f>IF(Dane!$E$3=1,AO1846+BA1846+BM1846,IF(Dane!$E$3=2,AU1846+BG1846+BS1846,AW1846+BI1846+BU1846))</f>
        <v>0</v>
      </c>
      <c r="AB1846" s="16">
        <f>IF(Dane!$E$3=1,AP1846+BB1846+BN1846,IF(Dane!$E$3=2,AV1846+BH1846+BT1846,AX1846+BJ1846+BV1846))</f>
        <v>0</v>
      </c>
      <c r="AC1846" s="16">
        <f>IF(((K1846*Dane!$C$9)-AA1846)&lt;0,0,(K1846*Dane!$C$9)-AA1846)</f>
        <v>0</v>
      </c>
      <c r="AD1846" s="37">
        <f>IFERROR(IF(((L1846*Dane!$C$9)-AB1846)&lt;0,0,(L1846*Dane!$C$9)-AB1846),0)</f>
        <v>0</v>
      </c>
      <c r="AE1846" s="97"/>
      <c r="AF1846" s="77">
        <f>IF(Dane!$E$3=1,AO1846,IF(Dane!$E$3=2,AU1846,AW1846))</f>
        <v>0</v>
      </c>
      <c r="AG1846" s="77">
        <f>IF(Dane!$E$3=1,AP1846,IF(Dane!$E$3=2,AV1846,AX1846))</f>
        <v>0</v>
      </c>
      <c r="AH1846" s="77">
        <f>IF(Dane!$E$3=1,BA1846,IF(Dane!$E$3=2,BG1846,BI1846))</f>
        <v>0</v>
      </c>
      <c r="AI1846" s="77">
        <f>IF(Dane!$E$3=1,BB1846,IF(Dane!$E$3=2,BH1846,BJ1846))</f>
        <v>0</v>
      </c>
      <c r="AJ1846" s="77">
        <f>IF(Dane!$E$3=1,BM1846,IF(Dane!$E$3=2,BS1846,BU1846))</f>
        <v>0</v>
      </c>
      <c r="AK1846" s="77">
        <f>IF(Dane!$E$3=1,BN1846,IF(Dane!$E$3=2,BT1846,BV1846))</f>
        <v>0</v>
      </c>
      <c r="AL1846" s="24">
        <f t="shared" si="865"/>
        <v>0</v>
      </c>
      <c r="AM1846" s="24">
        <f t="shared" si="866"/>
        <v>0</v>
      </c>
      <c r="AN1846" s="24"/>
      <c r="AO1846" s="24">
        <f t="shared" si="851"/>
        <v>0</v>
      </c>
      <c r="AP1846" s="24">
        <f t="shared" si="867"/>
        <v>0</v>
      </c>
      <c r="AQ1846" s="24">
        <f t="shared" si="852"/>
        <v>0</v>
      </c>
      <c r="AR1846" s="24">
        <f t="shared" si="853"/>
        <v>0</v>
      </c>
      <c r="AS1846" s="24">
        <f t="shared" si="854"/>
        <v>0</v>
      </c>
      <c r="AT1846" s="24">
        <f t="shared" si="868"/>
        <v>0</v>
      </c>
      <c r="AU1846" s="24">
        <f t="shared" si="877"/>
        <v>0</v>
      </c>
      <c r="AV1846" s="24">
        <v>0</v>
      </c>
      <c r="AW1846" s="24">
        <f t="shared" si="880"/>
        <v>0</v>
      </c>
      <c r="AX1846" s="24">
        <v>0</v>
      </c>
      <c r="AY1846" s="24">
        <f t="shared" si="869"/>
        <v>0</v>
      </c>
      <c r="AZ1846" s="24">
        <f t="shared" si="870"/>
        <v>0</v>
      </c>
      <c r="BA1846" s="24">
        <f t="shared" si="855"/>
        <v>0</v>
      </c>
      <c r="BB1846" s="24">
        <f t="shared" si="856"/>
        <v>0</v>
      </c>
      <c r="BC1846" s="24">
        <f t="shared" si="857"/>
        <v>0</v>
      </c>
      <c r="BD1846" s="24">
        <f t="shared" si="858"/>
        <v>0</v>
      </c>
      <c r="BE1846" s="24">
        <f t="shared" si="859"/>
        <v>0</v>
      </c>
      <c r="BF1846" s="24">
        <f t="shared" si="871"/>
        <v>0</v>
      </c>
      <c r="BG1846" s="24">
        <f t="shared" si="878"/>
        <v>0</v>
      </c>
      <c r="BH1846" s="24">
        <v>0</v>
      </c>
      <c r="BI1846" s="24">
        <f t="shared" si="872"/>
        <v>0</v>
      </c>
      <c r="BJ1846" s="24">
        <v>0</v>
      </c>
      <c r="BK1846" s="24">
        <f t="shared" si="873"/>
        <v>0</v>
      </c>
      <c r="BL1846" s="24">
        <f t="shared" si="874"/>
        <v>0</v>
      </c>
      <c r="BM1846" s="24">
        <f t="shared" si="860"/>
        <v>0</v>
      </c>
      <c r="BN1846" s="24">
        <f t="shared" si="861"/>
        <v>0</v>
      </c>
      <c r="BO1846" s="24">
        <f t="shared" si="862"/>
        <v>0</v>
      </c>
      <c r="BP1846" s="24">
        <f t="shared" si="863"/>
        <v>0</v>
      </c>
      <c r="BQ1846" s="24">
        <f t="shared" si="864"/>
        <v>0</v>
      </c>
      <c r="BR1846" s="24">
        <f t="shared" si="875"/>
        <v>0</v>
      </c>
      <c r="BS1846" s="24">
        <f t="shared" si="879"/>
        <v>0</v>
      </c>
      <c r="BT1846" s="24">
        <v>0</v>
      </c>
      <c r="BU1846" s="24">
        <f t="shared" si="876"/>
        <v>0</v>
      </c>
      <c r="BV1846" s="24">
        <v>0</v>
      </c>
    </row>
    <row r="1847" spans="1:74">
      <c r="A1847" s="87">
        <v>1838</v>
      </c>
      <c r="B1847" s="1"/>
      <c r="C1847" s="1"/>
      <c r="D1847" s="2"/>
      <c r="E1847" s="3"/>
      <c r="F1847" s="4"/>
      <c r="G1847" s="5"/>
      <c r="H1847" s="4"/>
      <c r="I1847" s="5"/>
      <c r="J1847" s="6"/>
      <c r="K1847" s="5"/>
      <c r="L1847" s="5"/>
      <c r="M1847" s="5"/>
      <c r="N1847" s="7"/>
      <c r="O1847" s="38"/>
      <c r="P1847" s="5"/>
      <c r="Q1847" s="5"/>
      <c r="R1847" s="7"/>
      <c r="S1847" s="38"/>
      <c r="T1847" s="5"/>
      <c r="U1847" s="5"/>
      <c r="V1847" s="55"/>
      <c r="W1847" s="38"/>
      <c r="X1847" s="5"/>
      <c r="Y1847" s="5"/>
      <c r="Z1847" s="55"/>
      <c r="AA1847" s="36">
        <f>IF(Dane!$E$3=1,AO1847+BA1847+BM1847,IF(Dane!$E$3=2,AU1847+BG1847+BS1847,AW1847+BI1847+BU1847))</f>
        <v>0</v>
      </c>
      <c r="AB1847" s="16">
        <f>IF(Dane!$E$3=1,AP1847+BB1847+BN1847,IF(Dane!$E$3=2,AV1847+BH1847+BT1847,AX1847+BJ1847+BV1847))</f>
        <v>0</v>
      </c>
      <c r="AC1847" s="16">
        <f>IF(((K1847*Dane!$C$9)-AA1847)&lt;0,0,(K1847*Dane!$C$9)-AA1847)</f>
        <v>0</v>
      </c>
      <c r="AD1847" s="37">
        <f>IFERROR(IF(((L1847*Dane!$C$9)-AB1847)&lt;0,0,(L1847*Dane!$C$9)-AB1847),0)</f>
        <v>0</v>
      </c>
      <c r="AE1847" s="97"/>
      <c r="AF1847" s="77">
        <f>IF(Dane!$E$3=1,AO1847,IF(Dane!$E$3=2,AU1847,AW1847))</f>
        <v>0</v>
      </c>
      <c r="AG1847" s="77">
        <f>IF(Dane!$E$3=1,AP1847,IF(Dane!$E$3=2,AV1847,AX1847))</f>
        <v>0</v>
      </c>
      <c r="AH1847" s="77">
        <f>IF(Dane!$E$3=1,BA1847,IF(Dane!$E$3=2,BG1847,BI1847))</f>
        <v>0</v>
      </c>
      <c r="AI1847" s="77">
        <f>IF(Dane!$E$3=1,BB1847,IF(Dane!$E$3=2,BH1847,BJ1847))</f>
        <v>0</v>
      </c>
      <c r="AJ1847" s="77">
        <f>IF(Dane!$E$3=1,BM1847,IF(Dane!$E$3=2,BS1847,BU1847))</f>
        <v>0</v>
      </c>
      <c r="AK1847" s="77">
        <f>IF(Dane!$E$3=1,BN1847,IF(Dane!$E$3=2,BT1847,BV1847))</f>
        <v>0</v>
      </c>
      <c r="AL1847" s="24">
        <f t="shared" si="865"/>
        <v>0</v>
      </c>
      <c r="AM1847" s="24">
        <f t="shared" si="866"/>
        <v>0</v>
      </c>
      <c r="AN1847" s="24"/>
      <c r="AO1847" s="24">
        <f t="shared" si="851"/>
        <v>0</v>
      </c>
      <c r="AP1847" s="24">
        <f t="shared" si="867"/>
        <v>0</v>
      </c>
      <c r="AQ1847" s="24">
        <f t="shared" si="852"/>
        <v>0</v>
      </c>
      <c r="AR1847" s="24">
        <f t="shared" si="853"/>
        <v>0</v>
      </c>
      <c r="AS1847" s="24">
        <f t="shared" si="854"/>
        <v>0</v>
      </c>
      <c r="AT1847" s="24">
        <f t="shared" si="868"/>
        <v>0</v>
      </c>
      <c r="AU1847" s="24">
        <f t="shared" si="877"/>
        <v>0</v>
      </c>
      <c r="AV1847" s="24">
        <v>0</v>
      </c>
      <c r="AW1847" s="24">
        <f t="shared" si="880"/>
        <v>0</v>
      </c>
      <c r="AX1847" s="24">
        <v>0</v>
      </c>
      <c r="AY1847" s="24">
        <f t="shared" si="869"/>
        <v>0</v>
      </c>
      <c r="AZ1847" s="24">
        <f t="shared" si="870"/>
        <v>0</v>
      </c>
      <c r="BA1847" s="24">
        <f t="shared" si="855"/>
        <v>0</v>
      </c>
      <c r="BB1847" s="24">
        <f t="shared" si="856"/>
        <v>0</v>
      </c>
      <c r="BC1847" s="24">
        <f t="shared" si="857"/>
        <v>0</v>
      </c>
      <c r="BD1847" s="24">
        <f t="shared" si="858"/>
        <v>0</v>
      </c>
      <c r="BE1847" s="24">
        <f t="shared" si="859"/>
        <v>0</v>
      </c>
      <c r="BF1847" s="24">
        <f t="shared" si="871"/>
        <v>0</v>
      </c>
      <c r="BG1847" s="24">
        <f t="shared" si="878"/>
        <v>0</v>
      </c>
      <c r="BH1847" s="24">
        <v>0</v>
      </c>
      <c r="BI1847" s="24">
        <f t="shared" si="872"/>
        <v>0</v>
      </c>
      <c r="BJ1847" s="24">
        <v>0</v>
      </c>
      <c r="BK1847" s="24">
        <f t="shared" si="873"/>
        <v>0</v>
      </c>
      <c r="BL1847" s="24">
        <f t="shared" si="874"/>
        <v>0</v>
      </c>
      <c r="BM1847" s="24">
        <f t="shared" si="860"/>
        <v>0</v>
      </c>
      <c r="BN1847" s="24">
        <f t="shared" si="861"/>
        <v>0</v>
      </c>
      <c r="BO1847" s="24">
        <f t="shared" si="862"/>
        <v>0</v>
      </c>
      <c r="BP1847" s="24">
        <f t="shared" si="863"/>
        <v>0</v>
      </c>
      <c r="BQ1847" s="24">
        <f t="shared" si="864"/>
        <v>0</v>
      </c>
      <c r="BR1847" s="24">
        <f t="shared" si="875"/>
        <v>0</v>
      </c>
      <c r="BS1847" s="24">
        <f t="shared" si="879"/>
        <v>0</v>
      </c>
      <c r="BT1847" s="24">
        <v>0</v>
      </c>
      <c r="BU1847" s="24">
        <f t="shared" si="876"/>
        <v>0</v>
      </c>
      <c r="BV1847" s="24">
        <v>0</v>
      </c>
    </row>
    <row r="1848" spans="1:74">
      <c r="A1848" s="87">
        <v>1839</v>
      </c>
      <c r="B1848" s="1"/>
      <c r="C1848" s="1"/>
      <c r="D1848" s="2"/>
      <c r="E1848" s="3"/>
      <c r="F1848" s="4"/>
      <c r="G1848" s="5"/>
      <c r="H1848" s="4"/>
      <c r="I1848" s="5"/>
      <c r="J1848" s="6"/>
      <c r="K1848" s="5"/>
      <c r="L1848" s="5"/>
      <c r="M1848" s="5"/>
      <c r="N1848" s="7"/>
      <c r="O1848" s="38"/>
      <c r="P1848" s="5"/>
      <c r="Q1848" s="5"/>
      <c r="R1848" s="7"/>
      <c r="S1848" s="38"/>
      <c r="T1848" s="5"/>
      <c r="U1848" s="5"/>
      <c r="V1848" s="55"/>
      <c r="W1848" s="38"/>
      <c r="X1848" s="5"/>
      <c r="Y1848" s="5"/>
      <c r="Z1848" s="55"/>
      <c r="AA1848" s="36">
        <f>IF(Dane!$E$3=1,AO1848+BA1848+BM1848,IF(Dane!$E$3=2,AU1848+BG1848+BS1848,AW1848+BI1848+BU1848))</f>
        <v>0</v>
      </c>
      <c r="AB1848" s="16">
        <f>IF(Dane!$E$3=1,AP1848+BB1848+BN1848,IF(Dane!$E$3=2,AV1848+BH1848+BT1848,AX1848+BJ1848+BV1848))</f>
        <v>0</v>
      </c>
      <c r="AC1848" s="16">
        <f>IF(((K1848*Dane!$C$9)-AA1848)&lt;0,0,(K1848*Dane!$C$9)-AA1848)</f>
        <v>0</v>
      </c>
      <c r="AD1848" s="37">
        <f>IFERROR(IF(((L1848*Dane!$C$9)-AB1848)&lt;0,0,(L1848*Dane!$C$9)-AB1848),0)</f>
        <v>0</v>
      </c>
      <c r="AE1848" s="97"/>
      <c r="AF1848" s="77">
        <f>IF(Dane!$E$3=1,AO1848,IF(Dane!$E$3=2,AU1848,AW1848))</f>
        <v>0</v>
      </c>
      <c r="AG1848" s="77">
        <f>IF(Dane!$E$3=1,AP1848,IF(Dane!$E$3=2,AV1848,AX1848))</f>
        <v>0</v>
      </c>
      <c r="AH1848" s="77">
        <f>IF(Dane!$E$3=1,BA1848,IF(Dane!$E$3=2,BG1848,BI1848))</f>
        <v>0</v>
      </c>
      <c r="AI1848" s="77">
        <f>IF(Dane!$E$3=1,BB1848,IF(Dane!$E$3=2,BH1848,BJ1848))</f>
        <v>0</v>
      </c>
      <c r="AJ1848" s="77">
        <f>IF(Dane!$E$3=1,BM1848,IF(Dane!$E$3=2,BS1848,BU1848))</f>
        <v>0</v>
      </c>
      <c r="AK1848" s="77">
        <f>IF(Dane!$E$3=1,BN1848,IF(Dane!$E$3=2,BT1848,BV1848))</f>
        <v>0</v>
      </c>
      <c r="AL1848" s="24">
        <f t="shared" si="865"/>
        <v>0</v>
      </c>
      <c r="AM1848" s="24">
        <f t="shared" si="866"/>
        <v>0</v>
      </c>
      <c r="AN1848" s="24"/>
      <c r="AO1848" s="24">
        <f t="shared" si="851"/>
        <v>0</v>
      </c>
      <c r="AP1848" s="24">
        <f t="shared" si="867"/>
        <v>0</v>
      </c>
      <c r="AQ1848" s="24">
        <f t="shared" si="852"/>
        <v>0</v>
      </c>
      <c r="AR1848" s="24">
        <f t="shared" si="853"/>
        <v>0</v>
      </c>
      <c r="AS1848" s="24">
        <f t="shared" si="854"/>
        <v>0</v>
      </c>
      <c r="AT1848" s="24">
        <f t="shared" si="868"/>
        <v>0</v>
      </c>
      <c r="AU1848" s="24">
        <f t="shared" si="877"/>
        <v>0</v>
      </c>
      <c r="AV1848" s="24">
        <v>0</v>
      </c>
      <c r="AW1848" s="24">
        <f t="shared" si="880"/>
        <v>0</v>
      </c>
      <c r="AX1848" s="24">
        <v>0</v>
      </c>
      <c r="AY1848" s="24">
        <f t="shared" si="869"/>
        <v>0</v>
      </c>
      <c r="AZ1848" s="24">
        <f t="shared" si="870"/>
        <v>0</v>
      </c>
      <c r="BA1848" s="24">
        <f t="shared" si="855"/>
        <v>0</v>
      </c>
      <c r="BB1848" s="24">
        <f t="shared" si="856"/>
        <v>0</v>
      </c>
      <c r="BC1848" s="24">
        <f t="shared" si="857"/>
        <v>0</v>
      </c>
      <c r="BD1848" s="24">
        <f t="shared" si="858"/>
        <v>0</v>
      </c>
      <c r="BE1848" s="24">
        <f t="shared" si="859"/>
        <v>0</v>
      </c>
      <c r="BF1848" s="24">
        <f t="shared" si="871"/>
        <v>0</v>
      </c>
      <c r="BG1848" s="24">
        <f t="shared" si="878"/>
        <v>0</v>
      </c>
      <c r="BH1848" s="24">
        <v>0</v>
      </c>
      <c r="BI1848" s="24">
        <f t="shared" si="872"/>
        <v>0</v>
      </c>
      <c r="BJ1848" s="24">
        <v>0</v>
      </c>
      <c r="BK1848" s="24">
        <f t="shared" si="873"/>
        <v>0</v>
      </c>
      <c r="BL1848" s="24">
        <f t="shared" si="874"/>
        <v>0</v>
      </c>
      <c r="BM1848" s="24">
        <f t="shared" si="860"/>
        <v>0</v>
      </c>
      <c r="BN1848" s="24">
        <f t="shared" si="861"/>
        <v>0</v>
      </c>
      <c r="BO1848" s="24">
        <f t="shared" si="862"/>
        <v>0</v>
      </c>
      <c r="BP1848" s="24">
        <f t="shared" si="863"/>
        <v>0</v>
      </c>
      <c r="BQ1848" s="24">
        <f t="shared" si="864"/>
        <v>0</v>
      </c>
      <c r="BR1848" s="24">
        <f t="shared" si="875"/>
        <v>0</v>
      </c>
      <c r="BS1848" s="24">
        <f t="shared" si="879"/>
        <v>0</v>
      </c>
      <c r="BT1848" s="24">
        <v>0</v>
      </c>
      <c r="BU1848" s="24">
        <f t="shared" si="876"/>
        <v>0</v>
      </c>
      <c r="BV1848" s="24">
        <v>0</v>
      </c>
    </row>
    <row r="1849" spans="1:74">
      <c r="A1849" s="87">
        <v>1840</v>
      </c>
      <c r="B1849" s="1"/>
      <c r="C1849" s="1"/>
      <c r="D1849" s="2"/>
      <c r="E1849" s="3"/>
      <c r="F1849" s="4"/>
      <c r="G1849" s="5"/>
      <c r="H1849" s="4"/>
      <c r="I1849" s="5"/>
      <c r="J1849" s="6"/>
      <c r="K1849" s="5"/>
      <c r="L1849" s="5"/>
      <c r="M1849" s="5"/>
      <c r="N1849" s="7"/>
      <c r="O1849" s="38"/>
      <c r="P1849" s="5"/>
      <c r="Q1849" s="5"/>
      <c r="R1849" s="7"/>
      <c r="S1849" s="38"/>
      <c r="T1849" s="5"/>
      <c r="U1849" s="5"/>
      <c r="V1849" s="55"/>
      <c r="W1849" s="38"/>
      <c r="X1849" s="5"/>
      <c r="Y1849" s="5"/>
      <c r="Z1849" s="55"/>
      <c r="AA1849" s="36">
        <f>IF(Dane!$E$3=1,AO1849+BA1849+BM1849,IF(Dane!$E$3=2,AU1849+BG1849+BS1849,AW1849+BI1849+BU1849))</f>
        <v>0</v>
      </c>
      <c r="AB1849" s="16">
        <f>IF(Dane!$E$3=1,AP1849+BB1849+BN1849,IF(Dane!$E$3=2,AV1849+BH1849+BT1849,AX1849+BJ1849+BV1849))</f>
        <v>0</v>
      </c>
      <c r="AC1849" s="16">
        <f>IF(((K1849*Dane!$C$9)-AA1849)&lt;0,0,(K1849*Dane!$C$9)-AA1849)</f>
        <v>0</v>
      </c>
      <c r="AD1849" s="37">
        <f>IFERROR(IF(((L1849*Dane!$C$9)-AB1849)&lt;0,0,(L1849*Dane!$C$9)-AB1849),0)</f>
        <v>0</v>
      </c>
      <c r="AE1849" s="97"/>
      <c r="AF1849" s="77">
        <f>IF(Dane!$E$3=1,AO1849,IF(Dane!$E$3=2,AU1849,AW1849))</f>
        <v>0</v>
      </c>
      <c r="AG1849" s="77">
        <f>IF(Dane!$E$3=1,AP1849,IF(Dane!$E$3=2,AV1849,AX1849))</f>
        <v>0</v>
      </c>
      <c r="AH1849" s="77">
        <f>IF(Dane!$E$3=1,BA1849,IF(Dane!$E$3=2,BG1849,BI1849))</f>
        <v>0</v>
      </c>
      <c r="AI1849" s="77">
        <f>IF(Dane!$E$3=1,BB1849,IF(Dane!$E$3=2,BH1849,BJ1849))</f>
        <v>0</v>
      </c>
      <c r="AJ1849" s="77">
        <f>IF(Dane!$E$3=1,BM1849,IF(Dane!$E$3=2,BS1849,BU1849))</f>
        <v>0</v>
      </c>
      <c r="AK1849" s="77">
        <f>IF(Dane!$E$3=1,BN1849,IF(Dane!$E$3=2,BT1849,BV1849))</f>
        <v>0</v>
      </c>
      <c r="AL1849" s="24">
        <f t="shared" si="865"/>
        <v>0</v>
      </c>
      <c r="AM1849" s="24">
        <f t="shared" si="866"/>
        <v>0</v>
      </c>
      <c r="AN1849" s="24"/>
      <c r="AO1849" s="24">
        <f t="shared" si="851"/>
        <v>0</v>
      </c>
      <c r="AP1849" s="24">
        <f t="shared" si="867"/>
        <v>0</v>
      </c>
      <c r="AQ1849" s="24">
        <f t="shared" si="852"/>
        <v>0</v>
      </c>
      <c r="AR1849" s="24">
        <f t="shared" si="853"/>
        <v>0</v>
      </c>
      <c r="AS1849" s="24">
        <f t="shared" si="854"/>
        <v>0</v>
      </c>
      <c r="AT1849" s="24">
        <f t="shared" si="868"/>
        <v>0</v>
      </c>
      <c r="AU1849" s="24">
        <f t="shared" si="877"/>
        <v>0</v>
      </c>
      <c r="AV1849" s="24">
        <v>0</v>
      </c>
      <c r="AW1849" s="24">
        <f t="shared" si="880"/>
        <v>0</v>
      </c>
      <c r="AX1849" s="24">
        <v>0</v>
      </c>
      <c r="AY1849" s="24">
        <f t="shared" si="869"/>
        <v>0</v>
      </c>
      <c r="AZ1849" s="24">
        <f t="shared" si="870"/>
        <v>0</v>
      </c>
      <c r="BA1849" s="24">
        <f t="shared" si="855"/>
        <v>0</v>
      </c>
      <c r="BB1849" s="24">
        <f t="shared" si="856"/>
        <v>0</v>
      </c>
      <c r="BC1849" s="24">
        <f t="shared" si="857"/>
        <v>0</v>
      </c>
      <c r="BD1849" s="24">
        <f t="shared" si="858"/>
        <v>0</v>
      </c>
      <c r="BE1849" s="24">
        <f t="shared" si="859"/>
        <v>0</v>
      </c>
      <c r="BF1849" s="24">
        <f t="shared" si="871"/>
        <v>0</v>
      </c>
      <c r="BG1849" s="24">
        <f t="shared" si="878"/>
        <v>0</v>
      </c>
      <c r="BH1849" s="24">
        <v>0</v>
      </c>
      <c r="BI1849" s="24">
        <f t="shared" si="872"/>
        <v>0</v>
      </c>
      <c r="BJ1849" s="24">
        <v>0</v>
      </c>
      <c r="BK1849" s="24">
        <f t="shared" si="873"/>
        <v>0</v>
      </c>
      <c r="BL1849" s="24">
        <f t="shared" si="874"/>
        <v>0</v>
      </c>
      <c r="BM1849" s="24">
        <f t="shared" si="860"/>
        <v>0</v>
      </c>
      <c r="BN1849" s="24">
        <f t="shared" si="861"/>
        <v>0</v>
      </c>
      <c r="BO1849" s="24">
        <f t="shared" si="862"/>
        <v>0</v>
      </c>
      <c r="BP1849" s="24">
        <f t="shared" si="863"/>
        <v>0</v>
      </c>
      <c r="BQ1849" s="24">
        <f t="shared" si="864"/>
        <v>0</v>
      </c>
      <c r="BR1849" s="24">
        <f t="shared" si="875"/>
        <v>0</v>
      </c>
      <c r="BS1849" s="24">
        <f t="shared" si="879"/>
        <v>0</v>
      </c>
      <c r="BT1849" s="24">
        <v>0</v>
      </c>
      <c r="BU1849" s="24">
        <f t="shared" si="876"/>
        <v>0</v>
      </c>
      <c r="BV1849" s="24">
        <v>0</v>
      </c>
    </row>
    <row r="1850" spans="1:74">
      <c r="A1850" s="87">
        <v>1841</v>
      </c>
      <c r="B1850" s="1"/>
      <c r="C1850" s="1"/>
      <c r="D1850" s="2"/>
      <c r="E1850" s="3"/>
      <c r="F1850" s="4"/>
      <c r="G1850" s="5"/>
      <c r="H1850" s="4"/>
      <c r="I1850" s="5"/>
      <c r="J1850" s="6"/>
      <c r="K1850" s="5"/>
      <c r="L1850" s="5"/>
      <c r="M1850" s="5"/>
      <c r="N1850" s="7"/>
      <c r="O1850" s="38"/>
      <c r="P1850" s="5"/>
      <c r="Q1850" s="5"/>
      <c r="R1850" s="7"/>
      <c r="S1850" s="38"/>
      <c r="T1850" s="5"/>
      <c r="U1850" s="5"/>
      <c r="V1850" s="55"/>
      <c r="W1850" s="38"/>
      <c r="X1850" s="5"/>
      <c r="Y1850" s="5"/>
      <c r="Z1850" s="55"/>
      <c r="AA1850" s="36">
        <f>IF(Dane!$E$3=1,AO1850+BA1850+BM1850,IF(Dane!$E$3=2,AU1850+BG1850+BS1850,AW1850+BI1850+BU1850))</f>
        <v>0</v>
      </c>
      <c r="AB1850" s="16">
        <f>IF(Dane!$E$3=1,AP1850+BB1850+BN1850,IF(Dane!$E$3=2,AV1850+BH1850+BT1850,AX1850+BJ1850+BV1850))</f>
        <v>0</v>
      </c>
      <c r="AC1850" s="16">
        <f>IF(((K1850*Dane!$C$9)-AA1850)&lt;0,0,(K1850*Dane!$C$9)-AA1850)</f>
        <v>0</v>
      </c>
      <c r="AD1850" s="37">
        <f>IFERROR(IF(((L1850*Dane!$C$9)-AB1850)&lt;0,0,(L1850*Dane!$C$9)-AB1850),0)</f>
        <v>0</v>
      </c>
      <c r="AE1850" s="97"/>
      <c r="AF1850" s="77">
        <f>IF(Dane!$E$3=1,AO1850,IF(Dane!$E$3=2,AU1850,AW1850))</f>
        <v>0</v>
      </c>
      <c r="AG1850" s="77">
        <f>IF(Dane!$E$3=1,AP1850,IF(Dane!$E$3=2,AV1850,AX1850))</f>
        <v>0</v>
      </c>
      <c r="AH1850" s="77">
        <f>IF(Dane!$E$3=1,BA1850,IF(Dane!$E$3=2,BG1850,BI1850))</f>
        <v>0</v>
      </c>
      <c r="AI1850" s="77">
        <f>IF(Dane!$E$3=1,BB1850,IF(Dane!$E$3=2,BH1850,BJ1850))</f>
        <v>0</v>
      </c>
      <c r="AJ1850" s="77">
        <f>IF(Dane!$E$3=1,BM1850,IF(Dane!$E$3=2,BS1850,BU1850))</f>
        <v>0</v>
      </c>
      <c r="AK1850" s="77">
        <f>IF(Dane!$E$3=1,BN1850,IF(Dane!$E$3=2,BT1850,BV1850))</f>
        <v>0</v>
      </c>
      <c r="AL1850" s="24">
        <f t="shared" si="865"/>
        <v>0</v>
      </c>
      <c r="AM1850" s="24">
        <f t="shared" si="866"/>
        <v>0</v>
      </c>
      <c r="AN1850" s="24"/>
      <c r="AO1850" s="24">
        <f t="shared" si="851"/>
        <v>0</v>
      </c>
      <c r="AP1850" s="24">
        <f t="shared" si="867"/>
        <v>0</v>
      </c>
      <c r="AQ1850" s="24">
        <f t="shared" si="852"/>
        <v>0</v>
      </c>
      <c r="AR1850" s="24">
        <f t="shared" si="853"/>
        <v>0</v>
      </c>
      <c r="AS1850" s="24">
        <f t="shared" si="854"/>
        <v>0</v>
      </c>
      <c r="AT1850" s="24">
        <f t="shared" si="868"/>
        <v>0</v>
      </c>
      <c r="AU1850" s="24">
        <f t="shared" si="877"/>
        <v>0</v>
      </c>
      <c r="AV1850" s="24">
        <v>0</v>
      </c>
      <c r="AW1850" s="24">
        <f t="shared" si="880"/>
        <v>0</v>
      </c>
      <c r="AX1850" s="24">
        <v>0</v>
      </c>
      <c r="AY1850" s="24">
        <f t="shared" si="869"/>
        <v>0</v>
      </c>
      <c r="AZ1850" s="24">
        <f t="shared" si="870"/>
        <v>0</v>
      </c>
      <c r="BA1850" s="24">
        <f t="shared" si="855"/>
        <v>0</v>
      </c>
      <c r="BB1850" s="24">
        <f t="shared" si="856"/>
        <v>0</v>
      </c>
      <c r="BC1850" s="24">
        <f t="shared" si="857"/>
        <v>0</v>
      </c>
      <c r="BD1850" s="24">
        <f t="shared" si="858"/>
        <v>0</v>
      </c>
      <c r="BE1850" s="24">
        <f t="shared" si="859"/>
        <v>0</v>
      </c>
      <c r="BF1850" s="24">
        <f t="shared" si="871"/>
        <v>0</v>
      </c>
      <c r="BG1850" s="24">
        <f t="shared" si="878"/>
        <v>0</v>
      </c>
      <c r="BH1850" s="24">
        <v>0</v>
      </c>
      <c r="BI1850" s="24">
        <f t="shared" si="872"/>
        <v>0</v>
      </c>
      <c r="BJ1850" s="24">
        <v>0</v>
      </c>
      <c r="BK1850" s="24">
        <f t="shared" si="873"/>
        <v>0</v>
      </c>
      <c r="BL1850" s="24">
        <f t="shared" si="874"/>
        <v>0</v>
      </c>
      <c r="BM1850" s="24">
        <f t="shared" si="860"/>
        <v>0</v>
      </c>
      <c r="BN1850" s="24">
        <f t="shared" si="861"/>
        <v>0</v>
      </c>
      <c r="BO1850" s="24">
        <f t="shared" si="862"/>
        <v>0</v>
      </c>
      <c r="BP1850" s="24">
        <f t="shared" si="863"/>
        <v>0</v>
      </c>
      <c r="BQ1850" s="24">
        <f t="shared" si="864"/>
        <v>0</v>
      </c>
      <c r="BR1850" s="24">
        <f t="shared" si="875"/>
        <v>0</v>
      </c>
      <c r="BS1850" s="24">
        <f t="shared" si="879"/>
        <v>0</v>
      </c>
      <c r="BT1850" s="24">
        <v>0</v>
      </c>
      <c r="BU1850" s="24">
        <f t="shared" si="876"/>
        <v>0</v>
      </c>
      <c r="BV1850" s="24">
        <v>0</v>
      </c>
    </row>
    <row r="1851" spans="1:74">
      <c r="A1851" s="87">
        <v>1842</v>
      </c>
      <c r="B1851" s="1"/>
      <c r="C1851" s="1"/>
      <c r="D1851" s="2"/>
      <c r="E1851" s="3"/>
      <c r="F1851" s="4"/>
      <c r="G1851" s="5"/>
      <c r="H1851" s="4"/>
      <c r="I1851" s="5"/>
      <c r="J1851" s="6"/>
      <c r="K1851" s="5"/>
      <c r="L1851" s="5"/>
      <c r="M1851" s="5"/>
      <c r="N1851" s="7"/>
      <c r="O1851" s="38"/>
      <c r="P1851" s="5"/>
      <c r="Q1851" s="5"/>
      <c r="R1851" s="7"/>
      <c r="S1851" s="38"/>
      <c r="T1851" s="5"/>
      <c r="U1851" s="5"/>
      <c r="V1851" s="55"/>
      <c r="W1851" s="38"/>
      <c r="X1851" s="5"/>
      <c r="Y1851" s="5"/>
      <c r="Z1851" s="55"/>
      <c r="AA1851" s="36">
        <f>IF(Dane!$E$3=1,AO1851+BA1851+BM1851,IF(Dane!$E$3=2,AU1851+BG1851+BS1851,AW1851+BI1851+BU1851))</f>
        <v>0</v>
      </c>
      <c r="AB1851" s="16">
        <f>IF(Dane!$E$3=1,AP1851+BB1851+BN1851,IF(Dane!$E$3=2,AV1851+BH1851+BT1851,AX1851+BJ1851+BV1851))</f>
        <v>0</v>
      </c>
      <c r="AC1851" s="16">
        <f>IF(((K1851*Dane!$C$9)-AA1851)&lt;0,0,(K1851*Dane!$C$9)-AA1851)</f>
        <v>0</v>
      </c>
      <c r="AD1851" s="37">
        <f>IFERROR(IF(((L1851*Dane!$C$9)-AB1851)&lt;0,0,(L1851*Dane!$C$9)-AB1851),0)</f>
        <v>0</v>
      </c>
      <c r="AE1851" s="97"/>
      <c r="AF1851" s="77">
        <f>IF(Dane!$E$3=1,AO1851,IF(Dane!$E$3=2,AU1851,AW1851))</f>
        <v>0</v>
      </c>
      <c r="AG1851" s="77">
        <f>IF(Dane!$E$3=1,AP1851,IF(Dane!$E$3=2,AV1851,AX1851))</f>
        <v>0</v>
      </c>
      <c r="AH1851" s="77">
        <f>IF(Dane!$E$3=1,BA1851,IF(Dane!$E$3=2,BG1851,BI1851))</f>
        <v>0</v>
      </c>
      <c r="AI1851" s="77">
        <f>IF(Dane!$E$3=1,BB1851,IF(Dane!$E$3=2,BH1851,BJ1851))</f>
        <v>0</v>
      </c>
      <c r="AJ1851" s="77">
        <f>IF(Dane!$E$3=1,BM1851,IF(Dane!$E$3=2,BS1851,BU1851))</f>
        <v>0</v>
      </c>
      <c r="AK1851" s="77">
        <f>IF(Dane!$E$3=1,BN1851,IF(Dane!$E$3=2,BT1851,BV1851))</f>
        <v>0</v>
      </c>
      <c r="AL1851" s="24">
        <f t="shared" si="865"/>
        <v>0</v>
      </c>
      <c r="AM1851" s="24">
        <f t="shared" si="866"/>
        <v>0</v>
      </c>
      <c r="AN1851" s="24"/>
      <c r="AO1851" s="24">
        <f t="shared" si="851"/>
        <v>0</v>
      </c>
      <c r="AP1851" s="24">
        <f t="shared" si="867"/>
        <v>0</v>
      </c>
      <c r="AQ1851" s="24">
        <f t="shared" si="852"/>
        <v>0</v>
      </c>
      <c r="AR1851" s="24">
        <f t="shared" si="853"/>
        <v>0</v>
      </c>
      <c r="AS1851" s="24">
        <f t="shared" si="854"/>
        <v>0</v>
      </c>
      <c r="AT1851" s="24">
        <f t="shared" si="868"/>
        <v>0</v>
      </c>
      <c r="AU1851" s="24">
        <f t="shared" si="877"/>
        <v>0</v>
      </c>
      <c r="AV1851" s="24">
        <v>0</v>
      </c>
      <c r="AW1851" s="24">
        <f t="shared" si="880"/>
        <v>0</v>
      </c>
      <c r="AX1851" s="24">
        <v>0</v>
      </c>
      <c r="AY1851" s="24">
        <f t="shared" si="869"/>
        <v>0</v>
      </c>
      <c r="AZ1851" s="24">
        <f t="shared" si="870"/>
        <v>0</v>
      </c>
      <c r="BA1851" s="24">
        <f t="shared" si="855"/>
        <v>0</v>
      </c>
      <c r="BB1851" s="24">
        <f t="shared" si="856"/>
        <v>0</v>
      </c>
      <c r="BC1851" s="24">
        <f t="shared" si="857"/>
        <v>0</v>
      </c>
      <c r="BD1851" s="24">
        <f t="shared" si="858"/>
        <v>0</v>
      </c>
      <c r="BE1851" s="24">
        <f t="shared" si="859"/>
        <v>0</v>
      </c>
      <c r="BF1851" s="24">
        <f t="shared" si="871"/>
        <v>0</v>
      </c>
      <c r="BG1851" s="24">
        <f t="shared" si="878"/>
        <v>0</v>
      </c>
      <c r="BH1851" s="24">
        <v>0</v>
      </c>
      <c r="BI1851" s="24">
        <f t="shared" si="872"/>
        <v>0</v>
      </c>
      <c r="BJ1851" s="24">
        <v>0</v>
      </c>
      <c r="BK1851" s="24">
        <f t="shared" si="873"/>
        <v>0</v>
      </c>
      <c r="BL1851" s="24">
        <f t="shared" si="874"/>
        <v>0</v>
      </c>
      <c r="BM1851" s="24">
        <f t="shared" si="860"/>
        <v>0</v>
      </c>
      <c r="BN1851" s="24">
        <f t="shared" si="861"/>
        <v>0</v>
      </c>
      <c r="BO1851" s="24">
        <f t="shared" si="862"/>
        <v>0</v>
      </c>
      <c r="BP1851" s="24">
        <f t="shared" si="863"/>
        <v>0</v>
      </c>
      <c r="BQ1851" s="24">
        <f t="shared" si="864"/>
        <v>0</v>
      </c>
      <c r="BR1851" s="24">
        <f t="shared" si="875"/>
        <v>0</v>
      </c>
      <c r="BS1851" s="24">
        <f t="shared" si="879"/>
        <v>0</v>
      </c>
      <c r="BT1851" s="24">
        <v>0</v>
      </c>
      <c r="BU1851" s="24">
        <f t="shared" si="876"/>
        <v>0</v>
      </c>
      <c r="BV1851" s="24">
        <v>0</v>
      </c>
    </row>
    <row r="1852" spans="1:74">
      <c r="A1852" s="87">
        <v>1843</v>
      </c>
      <c r="B1852" s="1"/>
      <c r="C1852" s="1"/>
      <c r="D1852" s="2"/>
      <c r="E1852" s="3"/>
      <c r="F1852" s="4"/>
      <c r="G1852" s="5"/>
      <c r="H1852" s="4"/>
      <c r="I1852" s="5"/>
      <c r="J1852" s="6"/>
      <c r="K1852" s="5"/>
      <c r="L1852" s="5"/>
      <c r="M1852" s="5"/>
      <c r="N1852" s="7"/>
      <c r="O1852" s="38"/>
      <c r="P1852" s="5"/>
      <c r="Q1852" s="5"/>
      <c r="R1852" s="7"/>
      <c r="S1852" s="38"/>
      <c r="T1852" s="5"/>
      <c r="U1852" s="5"/>
      <c r="V1852" s="55"/>
      <c r="W1852" s="38"/>
      <c r="X1852" s="5"/>
      <c r="Y1852" s="5"/>
      <c r="Z1852" s="55"/>
      <c r="AA1852" s="36">
        <f>IF(Dane!$E$3=1,AO1852+BA1852+BM1852,IF(Dane!$E$3=2,AU1852+BG1852+BS1852,AW1852+BI1852+BU1852))</f>
        <v>0</v>
      </c>
      <c r="AB1852" s="16">
        <f>IF(Dane!$E$3=1,AP1852+BB1852+BN1852,IF(Dane!$E$3=2,AV1852+BH1852+BT1852,AX1852+BJ1852+BV1852))</f>
        <v>0</v>
      </c>
      <c r="AC1852" s="16">
        <f>IF(((K1852*Dane!$C$9)-AA1852)&lt;0,0,(K1852*Dane!$C$9)-AA1852)</f>
        <v>0</v>
      </c>
      <c r="AD1852" s="37">
        <f>IFERROR(IF(((L1852*Dane!$C$9)-AB1852)&lt;0,0,(L1852*Dane!$C$9)-AB1852),0)</f>
        <v>0</v>
      </c>
      <c r="AE1852" s="97"/>
      <c r="AF1852" s="77">
        <f>IF(Dane!$E$3=1,AO1852,IF(Dane!$E$3=2,AU1852,AW1852))</f>
        <v>0</v>
      </c>
      <c r="AG1852" s="77">
        <f>IF(Dane!$E$3=1,AP1852,IF(Dane!$E$3=2,AV1852,AX1852))</f>
        <v>0</v>
      </c>
      <c r="AH1852" s="77">
        <f>IF(Dane!$E$3=1,BA1852,IF(Dane!$E$3=2,BG1852,BI1852))</f>
        <v>0</v>
      </c>
      <c r="AI1852" s="77">
        <f>IF(Dane!$E$3=1,BB1852,IF(Dane!$E$3=2,BH1852,BJ1852))</f>
        <v>0</v>
      </c>
      <c r="AJ1852" s="77">
        <f>IF(Dane!$E$3=1,BM1852,IF(Dane!$E$3=2,BS1852,BU1852))</f>
        <v>0</v>
      </c>
      <c r="AK1852" s="77">
        <f>IF(Dane!$E$3=1,BN1852,IF(Dane!$E$3=2,BT1852,BV1852))</f>
        <v>0</v>
      </c>
      <c r="AL1852" s="24">
        <f t="shared" si="865"/>
        <v>0</v>
      </c>
      <c r="AM1852" s="24">
        <f t="shared" si="866"/>
        <v>0</v>
      </c>
      <c r="AN1852" s="24"/>
      <c r="AO1852" s="24">
        <f t="shared" si="851"/>
        <v>0</v>
      </c>
      <c r="AP1852" s="24">
        <f t="shared" si="867"/>
        <v>0</v>
      </c>
      <c r="AQ1852" s="24">
        <f t="shared" si="852"/>
        <v>0</v>
      </c>
      <c r="AR1852" s="24">
        <f t="shared" si="853"/>
        <v>0</v>
      </c>
      <c r="AS1852" s="24">
        <f t="shared" si="854"/>
        <v>0</v>
      </c>
      <c r="AT1852" s="24">
        <f t="shared" si="868"/>
        <v>0</v>
      </c>
      <c r="AU1852" s="24">
        <f t="shared" si="877"/>
        <v>0</v>
      </c>
      <c r="AV1852" s="24">
        <v>0</v>
      </c>
      <c r="AW1852" s="24">
        <f t="shared" si="880"/>
        <v>0</v>
      </c>
      <c r="AX1852" s="24">
        <v>0</v>
      </c>
      <c r="AY1852" s="24">
        <f t="shared" si="869"/>
        <v>0</v>
      </c>
      <c r="AZ1852" s="24">
        <f t="shared" si="870"/>
        <v>0</v>
      </c>
      <c r="BA1852" s="24">
        <f t="shared" si="855"/>
        <v>0</v>
      </c>
      <c r="BB1852" s="24">
        <f t="shared" si="856"/>
        <v>0</v>
      </c>
      <c r="BC1852" s="24">
        <f t="shared" si="857"/>
        <v>0</v>
      </c>
      <c r="BD1852" s="24">
        <f t="shared" si="858"/>
        <v>0</v>
      </c>
      <c r="BE1852" s="24">
        <f t="shared" si="859"/>
        <v>0</v>
      </c>
      <c r="BF1852" s="24">
        <f t="shared" si="871"/>
        <v>0</v>
      </c>
      <c r="BG1852" s="24">
        <f t="shared" si="878"/>
        <v>0</v>
      </c>
      <c r="BH1852" s="24">
        <v>0</v>
      </c>
      <c r="BI1852" s="24">
        <f t="shared" si="872"/>
        <v>0</v>
      </c>
      <c r="BJ1852" s="24">
        <v>0</v>
      </c>
      <c r="BK1852" s="24">
        <f t="shared" si="873"/>
        <v>0</v>
      </c>
      <c r="BL1852" s="24">
        <f t="shared" si="874"/>
        <v>0</v>
      </c>
      <c r="BM1852" s="24">
        <f t="shared" si="860"/>
        <v>0</v>
      </c>
      <c r="BN1852" s="24">
        <f t="shared" si="861"/>
        <v>0</v>
      </c>
      <c r="BO1852" s="24">
        <f t="shared" si="862"/>
        <v>0</v>
      </c>
      <c r="BP1852" s="24">
        <f t="shared" si="863"/>
        <v>0</v>
      </c>
      <c r="BQ1852" s="24">
        <f t="shared" si="864"/>
        <v>0</v>
      </c>
      <c r="BR1852" s="24">
        <f t="shared" si="875"/>
        <v>0</v>
      </c>
      <c r="BS1852" s="24">
        <f t="shared" si="879"/>
        <v>0</v>
      </c>
      <c r="BT1852" s="24">
        <v>0</v>
      </c>
      <c r="BU1852" s="24">
        <f t="shared" si="876"/>
        <v>0</v>
      </c>
      <c r="BV1852" s="24">
        <v>0</v>
      </c>
    </row>
    <row r="1853" spans="1:74">
      <c r="A1853" s="87">
        <v>1844</v>
      </c>
      <c r="B1853" s="1"/>
      <c r="C1853" s="1"/>
      <c r="D1853" s="2"/>
      <c r="E1853" s="3"/>
      <c r="F1853" s="4"/>
      <c r="G1853" s="5"/>
      <c r="H1853" s="4"/>
      <c r="I1853" s="5"/>
      <c r="J1853" s="6"/>
      <c r="K1853" s="5"/>
      <c r="L1853" s="5"/>
      <c r="M1853" s="5"/>
      <c r="N1853" s="7"/>
      <c r="O1853" s="38"/>
      <c r="P1853" s="5"/>
      <c r="Q1853" s="5"/>
      <c r="R1853" s="7"/>
      <c r="S1853" s="38"/>
      <c r="T1853" s="5"/>
      <c r="U1853" s="5"/>
      <c r="V1853" s="55"/>
      <c r="W1853" s="38"/>
      <c r="X1853" s="5"/>
      <c r="Y1853" s="5"/>
      <c r="Z1853" s="55"/>
      <c r="AA1853" s="36">
        <f>IF(Dane!$E$3=1,AO1853+BA1853+BM1853,IF(Dane!$E$3=2,AU1853+BG1853+BS1853,AW1853+BI1853+BU1853))</f>
        <v>0</v>
      </c>
      <c r="AB1853" s="16">
        <f>IF(Dane!$E$3=1,AP1853+BB1853+BN1853,IF(Dane!$E$3=2,AV1853+BH1853+BT1853,AX1853+BJ1853+BV1853))</f>
        <v>0</v>
      </c>
      <c r="AC1853" s="16">
        <f>IF(((K1853*Dane!$C$9)-AA1853)&lt;0,0,(K1853*Dane!$C$9)-AA1853)</f>
        <v>0</v>
      </c>
      <c r="AD1853" s="37">
        <f>IFERROR(IF(((L1853*Dane!$C$9)-AB1853)&lt;0,0,(L1853*Dane!$C$9)-AB1853),0)</f>
        <v>0</v>
      </c>
      <c r="AE1853" s="97"/>
      <c r="AF1853" s="77">
        <f>IF(Dane!$E$3=1,AO1853,IF(Dane!$E$3=2,AU1853,AW1853))</f>
        <v>0</v>
      </c>
      <c r="AG1853" s="77">
        <f>IF(Dane!$E$3=1,AP1853,IF(Dane!$E$3=2,AV1853,AX1853))</f>
        <v>0</v>
      </c>
      <c r="AH1853" s="77">
        <f>IF(Dane!$E$3=1,BA1853,IF(Dane!$E$3=2,BG1853,BI1853))</f>
        <v>0</v>
      </c>
      <c r="AI1853" s="77">
        <f>IF(Dane!$E$3=1,BB1853,IF(Dane!$E$3=2,BH1853,BJ1853))</f>
        <v>0</v>
      </c>
      <c r="AJ1853" s="77">
        <f>IF(Dane!$E$3=1,BM1853,IF(Dane!$E$3=2,BS1853,BU1853))</f>
        <v>0</v>
      </c>
      <c r="AK1853" s="77">
        <f>IF(Dane!$E$3=1,BN1853,IF(Dane!$E$3=2,BT1853,BV1853))</f>
        <v>0</v>
      </c>
      <c r="AL1853" s="24">
        <f t="shared" si="865"/>
        <v>0</v>
      </c>
      <c r="AM1853" s="24">
        <f t="shared" si="866"/>
        <v>0</v>
      </c>
      <c r="AN1853" s="24"/>
      <c r="AO1853" s="24">
        <f t="shared" si="851"/>
        <v>0</v>
      </c>
      <c r="AP1853" s="24">
        <f t="shared" si="867"/>
        <v>0</v>
      </c>
      <c r="AQ1853" s="24">
        <f t="shared" si="852"/>
        <v>0</v>
      </c>
      <c r="AR1853" s="24">
        <f t="shared" si="853"/>
        <v>0</v>
      </c>
      <c r="AS1853" s="24">
        <f t="shared" si="854"/>
        <v>0</v>
      </c>
      <c r="AT1853" s="24">
        <f t="shared" si="868"/>
        <v>0</v>
      </c>
      <c r="AU1853" s="24">
        <f t="shared" si="877"/>
        <v>0</v>
      </c>
      <c r="AV1853" s="24">
        <v>0</v>
      </c>
      <c r="AW1853" s="24">
        <f t="shared" si="880"/>
        <v>0</v>
      </c>
      <c r="AX1853" s="24">
        <v>0</v>
      </c>
      <c r="AY1853" s="24">
        <f t="shared" si="869"/>
        <v>0</v>
      </c>
      <c r="AZ1853" s="24">
        <f t="shared" si="870"/>
        <v>0</v>
      </c>
      <c r="BA1853" s="24">
        <f t="shared" si="855"/>
        <v>0</v>
      </c>
      <c r="BB1853" s="24">
        <f t="shared" si="856"/>
        <v>0</v>
      </c>
      <c r="BC1853" s="24">
        <f t="shared" si="857"/>
        <v>0</v>
      </c>
      <c r="BD1853" s="24">
        <f t="shared" si="858"/>
        <v>0</v>
      </c>
      <c r="BE1853" s="24">
        <f t="shared" si="859"/>
        <v>0</v>
      </c>
      <c r="BF1853" s="24">
        <f t="shared" si="871"/>
        <v>0</v>
      </c>
      <c r="BG1853" s="24">
        <f t="shared" si="878"/>
        <v>0</v>
      </c>
      <c r="BH1853" s="24">
        <v>0</v>
      </c>
      <c r="BI1853" s="24">
        <f t="shared" si="872"/>
        <v>0</v>
      </c>
      <c r="BJ1853" s="24">
        <v>0</v>
      </c>
      <c r="BK1853" s="24">
        <f t="shared" si="873"/>
        <v>0</v>
      </c>
      <c r="BL1853" s="24">
        <f t="shared" si="874"/>
        <v>0</v>
      </c>
      <c r="BM1853" s="24">
        <f t="shared" si="860"/>
        <v>0</v>
      </c>
      <c r="BN1853" s="24">
        <f t="shared" si="861"/>
        <v>0</v>
      </c>
      <c r="BO1853" s="24">
        <f t="shared" si="862"/>
        <v>0</v>
      </c>
      <c r="BP1853" s="24">
        <f t="shared" si="863"/>
        <v>0</v>
      </c>
      <c r="BQ1853" s="24">
        <f t="shared" si="864"/>
        <v>0</v>
      </c>
      <c r="BR1853" s="24">
        <f t="shared" si="875"/>
        <v>0</v>
      </c>
      <c r="BS1853" s="24">
        <f t="shared" si="879"/>
        <v>0</v>
      </c>
      <c r="BT1853" s="24">
        <v>0</v>
      </c>
      <c r="BU1853" s="24">
        <f t="shared" si="876"/>
        <v>0</v>
      </c>
      <c r="BV1853" s="24">
        <v>0</v>
      </c>
    </row>
    <row r="1854" spans="1:74">
      <c r="A1854" s="87">
        <v>1845</v>
      </c>
      <c r="B1854" s="1"/>
      <c r="C1854" s="1"/>
      <c r="D1854" s="2"/>
      <c r="E1854" s="3"/>
      <c r="F1854" s="4"/>
      <c r="G1854" s="5"/>
      <c r="H1854" s="4"/>
      <c r="I1854" s="5"/>
      <c r="J1854" s="6"/>
      <c r="K1854" s="5"/>
      <c r="L1854" s="5"/>
      <c r="M1854" s="5"/>
      <c r="N1854" s="7"/>
      <c r="O1854" s="38"/>
      <c r="P1854" s="5"/>
      <c r="Q1854" s="5"/>
      <c r="R1854" s="7"/>
      <c r="S1854" s="38"/>
      <c r="T1854" s="5"/>
      <c r="U1854" s="5"/>
      <c r="V1854" s="55"/>
      <c r="W1854" s="38"/>
      <c r="X1854" s="5"/>
      <c r="Y1854" s="5"/>
      <c r="Z1854" s="55"/>
      <c r="AA1854" s="36">
        <f>IF(Dane!$E$3=1,AO1854+BA1854+BM1854,IF(Dane!$E$3=2,AU1854+BG1854+BS1854,AW1854+BI1854+BU1854))</f>
        <v>0</v>
      </c>
      <c r="AB1854" s="16">
        <f>IF(Dane!$E$3=1,AP1854+BB1854+BN1854,IF(Dane!$E$3=2,AV1854+BH1854+BT1854,AX1854+BJ1854+BV1854))</f>
        <v>0</v>
      </c>
      <c r="AC1854" s="16">
        <f>IF(((K1854*Dane!$C$9)-AA1854)&lt;0,0,(K1854*Dane!$C$9)-AA1854)</f>
        <v>0</v>
      </c>
      <c r="AD1854" s="37">
        <f>IFERROR(IF(((L1854*Dane!$C$9)-AB1854)&lt;0,0,(L1854*Dane!$C$9)-AB1854),0)</f>
        <v>0</v>
      </c>
      <c r="AE1854" s="97"/>
      <c r="AF1854" s="77">
        <f>IF(Dane!$E$3=1,AO1854,IF(Dane!$E$3=2,AU1854,AW1854))</f>
        <v>0</v>
      </c>
      <c r="AG1854" s="77">
        <f>IF(Dane!$E$3=1,AP1854,IF(Dane!$E$3=2,AV1854,AX1854))</f>
        <v>0</v>
      </c>
      <c r="AH1854" s="77">
        <f>IF(Dane!$E$3=1,BA1854,IF(Dane!$E$3=2,BG1854,BI1854))</f>
        <v>0</v>
      </c>
      <c r="AI1854" s="77">
        <f>IF(Dane!$E$3=1,BB1854,IF(Dane!$E$3=2,BH1854,BJ1854))</f>
        <v>0</v>
      </c>
      <c r="AJ1854" s="77">
        <f>IF(Dane!$E$3=1,BM1854,IF(Dane!$E$3=2,BS1854,BU1854))</f>
        <v>0</v>
      </c>
      <c r="AK1854" s="77">
        <f>IF(Dane!$E$3=1,BN1854,IF(Dane!$E$3=2,BT1854,BV1854))</f>
        <v>0</v>
      </c>
      <c r="AL1854" s="24">
        <f t="shared" si="865"/>
        <v>0</v>
      </c>
      <c r="AM1854" s="24">
        <f t="shared" si="866"/>
        <v>0</v>
      </c>
      <c r="AN1854" s="24"/>
      <c r="AO1854" s="24">
        <f t="shared" si="851"/>
        <v>0</v>
      </c>
      <c r="AP1854" s="24">
        <f t="shared" si="867"/>
        <v>0</v>
      </c>
      <c r="AQ1854" s="24">
        <f t="shared" si="852"/>
        <v>0</v>
      </c>
      <c r="AR1854" s="24">
        <f t="shared" si="853"/>
        <v>0</v>
      </c>
      <c r="AS1854" s="24">
        <f t="shared" si="854"/>
        <v>0</v>
      </c>
      <c r="AT1854" s="24">
        <f t="shared" si="868"/>
        <v>0</v>
      </c>
      <c r="AU1854" s="24">
        <f t="shared" si="877"/>
        <v>0</v>
      </c>
      <c r="AV1854" s="24">
        <v>0</v>
      </c>
      <c r="AW1854" s="24">
        <f t="shared" si="880"/>
        <v>0</v>
      </c>
      <c r="AX1854" s="24">
        <v>0</v>
      </c>
      <c r="AY1854" s="24">
        <f t="shared" si="869"/>
        <v>0</v>
      </c>
      <c r="AZ1854" s="24">
        <f t="shared" si="870"/>
        <v>0</v>
      </c>
      <c r="BA1854" s="24">
        <f t="shared" si="855"/>
        <v>0</v>
      </c>
      <c r="BB1854" s="24">
        <f t="shared" si="856"/>
        <v>0</v>
      </c>
      <c r="BC1854" s="24">
        <f t="shared" si="857"/>
        <v>0</v>
      </c>
      <c r="BD1854" s="24">
        <f t="shared" si="858"/>
        <v>0</v>
      </c>
      <c r="BE1854" s="24">
        <f t="shared" si="859"/>
        <v>0</v>
      </c>
      <c r="BF1854" s="24">
        <f t="shared" si="871"/>
        <v>0</v>
      </c>
      <c r="BG1854" s="24">
        <f t="shared" si="878"/>
        <v>0</v>
      </c>
      <c r="BH1854" s="24">
        <v>0</v>
      </c>
      <c r="BI1854" s="24">
        <f t="shared" si="872"/>
        <v>0</v>
      </c>
      <c r="BJ1854" s="24">
        <v>0</v>
      </c>
      <c r="BK1854" s="24">
        <f t="shared" si="873"/>
        <v>0</v>
      </c>
      <c r="BL1854" s="24">
        <f t="shared" si="874"/>
        <v>0</v>
      </c>
      <c r="BM1854" s="24">
        <f t="shared" si="860"/>
        <v>0</v>
      </c>
      <c r="BN1854" s="24">
        <f t="shared" si="861"/>
        <v>0</v>
      </c>
      <c r="BO1854" s="24">
        <f t="shared" si="862"/>
        <v>0</v>
      </c>
      <c r="BP1854" s="24">
        <f t="shared" si="863"/>
        <v>0</v>
      </c>
      <c r="BQ1854" s="24">
        <f t="shared" si="864"/>
        <v>0</v>
      </c>
      <c r="BR1854" s="24">
        <f t="shared" si="875"/>
        <v>0</v>
      </c>
      <c r="BS1854" s="24">
        <f t="shared" si="879"/>
        <v>0</v>
      </c>
      <c r="BT1854" s="24">
        <v>0</v>
      </c>
      <c r="BU1854" s="24">
        <f t="shared" si="876"/>
        <v>0</v>
      </c>
      <c r="BV1854" s="24">
        <v>0</v>
      </c>
    </row>
    <row r="1855" spans="1:74">
      <c r="A1855" s="87">
        <v>1846</v>
      </c>
      <c r="B1855" s="1"/>
      <c r="C1855" s="1"/>
      <c r="D1855" s="2"/>
      <c r="E1855" s="3"/>
      <c r="F1855" s="4"/>
      <c r="G1855" s="5"/>
      <c r="H1855" s="4"/>
      <c r="I1855" s="5"/>
      <c r="J1855" s="6"/>
      <c r="K1855" s="5"/>
      <c r="L1855" s="5"/>
      <c r="M1855" s="5"/>
      <c r="N1855" s="7"/>
      <c r="O1855" s="38"/>
      <c r="P1855" s="5"/>
      <c r="Q1855" s="5"/>
      <c r="R1855" s="7"/>
      <c r="S1855" s="38"/>
      <c r="T1855" s="5"/>
      <c r="U1855" s="5"/>
      <c r="V1855" s="55"/>
      <c r="W1855" s="38"/>
      <c r="X1855" s="5"/>
      <c r="Y1855" s="5"/>
      <c r="Z1855" s="55"/>
      <c r="AA1855" s="36">
        <f>IF(Dane!$E$3=1,AO1855+BA1855+BM1855,IF(Dane!$E$3=2,AU1855+BG1855+BS1855,AW1855+BI1855+BU1855))</f>
        <v>0</v>
      </c>
      <c r="AB1855" s="16">
        <f>IF(Dane!$E$3=1,AP1855+BB1855+BN1855,IF(Dane!$E$3=2,AV1855+BH1855+BT1855,AX1855+BJ1855+BV1855))</f>
        <v>0</v>
      </c>
      <c r="AC1855" s="16">
        <f>IF(((K1855*Dane!$C$9)-AA1855)&lt;0,0,(K1855*Dane!$C$9)-AA1855)</f>
        <v>0</v>
      </c>
      <c r="AD1855" s="37">
        <f>IFERROR(IF(((L1855*Dane!$C$9)-AB1855)&lt;0,0,(L1855*Dane!$C$9)-AB1855),0)</f>
        <v>0</v>
      </c>
      <c r="AE1855" s="97"/>
      <c r="AF1855" s="77">
        <f>IF(Dane!$E$3=1,AO1855,IF(Dane!$E$3=2,AU1855,AW1855))</f>
        <v>0</v>
      </c>
      <c r="AG1855" s="77">
        <f>IF(Dane!$E$3=1,AP1855,IF(Dane!$E$3=2,AV1855,AX1855))</f>
        <v>0</v>
      </c>
      <c r="AH1855" s="77">
        <f>IF(Dane!$E$3=1,BA1855,IF(Dane!$E$3=2,BG1855,BI1855))</f>
        <v>0</v>
      </c>
      <c r="AI1855" s="77">
        <f>IF(Dane!$E$3=1,BB1855,IF(Dane!$E$3=2,BH1855,BJ1855))</f>
        <v>0</v>
      </c>
      <c r="AJ1855" s="77">
        <f>IF(Dane!$E$3=1,BM1855,IF(Dane!$E$3=2,BS1855,BU1855))</f>
        <v>0</v>
      </c>
      <c r="AK1855" s="77">
        <f>IF(Dane!$E$3=1,BN1855,IF(Dane!$E$3=2,BT1855,BV1855))</f>
        <v>0</v>
      </c>
      <c r="AL1855" s="24">
        <f t="shared" si="865"/>
        <v>0</v>
      </c>
      <c r="AM1855" s="24">
        <f t="shared" si="866"/>
        <v>0</v>
      </c>
      <c r="AN1855" s="24"/>
      <c r="AO1855" s="24">
        <f t="shared" si="851"/>
        <v>0</v>
      </c>
      <c r="AP1855" s="24">
        <f t="shared" si="867"/>
        <v>0</v>
      </c>
      <c r="AQ1855" s="24">
        <f t="shared" si="852"/>
        <v>0</v>
      </c>
      <c r="AR1855" s="24">
        <f t="shared" si="853"/>
        <v>0</v>
      </c>
      <c r="AS1855" s="24">
        <f t="shared" si="854"/>
        <v>0</v>
      </c>
      <c r="AT1855" s="24">
        <f t="shared" si="868"/>
        <v>0</v>
      </c>
      <c r="AU1855" s="24">
        <f t="shared" si="877"/>
        <v>0</v>
      </c>
      <c r="AV1855" s="24">
        <v>0</v>
      </c>
      <c r="AW1855" s="24">
        <f t="shared" si="880"/>
        <v>0</v>
      </c>
      <c r="AX1855" s="24">
        <v>0</v>
      </c>
      <c r="AY1855" s="24">
        <f t="shared" si="869"/>
        <v>0</v>
      </c>
      <c r="AZ1855" s="24">
        <f t="shared" si="870"/>
        <v>0</v>
      </c>
      <c r="BA1855" s="24">
        <f t="shared" si="855"/>
        <v>0</v>
      </c>
      <c r="BB1855" s="24">
        <f t="shared" si="856"/>
        <v>0</v>
      </c>
      <c r="BC1855" s="24">
        <f t="shared" si="857"/>
        <v>0</v>
      </c>
      <c r="BD1855" s="24">
        <f t="shared" si="858"/>
        <v>0</v>
      </c>
      <c r="BE1855" s="24">
        <f t="shared" si="859"/>
        <v>0</v>
      </c>
      <c r="BF1855" s="24">
        <f t="shared" si="871"/>
        <v>0</v>
      </c>
      <c r="BG1855" s="24">
        <f t="shared" si="878"/>
        <v>0</v>
      </c>
      <c r="BH1855" s="24">
        <v>0</v>
      </c>
      <c r="BI1855" s="24">
        <f t="shared" si="872"/>
        <v>0</v>
      </c>
      <c r="BJ1855" s="24">
        <v>0</v>
      </c>
      <c r="BK1855" s="24">
        <f t="shared" si="873"/>
        <v>0</v>
      </c>
      <c r="BL1855" s="24">
        <f t="shared" si="874"/>
        <v>0</v>
      </c>
      <c r="BM1855" s="24">
        <f t="shared" si="860"/>
        <v>0</v>
      </c>
      <c r="BN1855" s="24">
        <f t="shared" si="861"/>
        <v>0</v>
      </c>
      <c r="BO1855" s="24">
        <f t="shared" si="862"/>
        <v>0</v>
      </c>
      <c r="BP1855" s="24">
        <f t="shared" si="863"/>
        <v>0</v>
      </c>
      <c r="BQ1855" s="24">
        <f t="shared" si="864"/>
        <v>0</v>
      </c>
      <c r="BR1855" s="24">
        <f t="shared" si="875"/>
        <v>0</v>
      </c>
      <c r="BS1855" s="24">
        <f t="shared" si="879"/>
        <v>0</v>
      </c>
      <c r="BT1855" s="24">
        <v>0</v>
      </c>
      <c r="BU1855" s="24">
        <f t="shared" si="876"/>
        <v>0</v>
      </c>
      <c r="BV1855" s="24">
        <v>0</v>
      </c>
    </row>
    <row r="1856" spans="1:74">
      <c r="A1856" s="87">
        <v>1847</v>
      </c>
      <c r="B1856" s="1"/>
      <c r="C1856" s="1"/>
      <c r="D1856" s="2"/>
      <c r="E1856" s="3"/>
      <c r="F1856" s="4"/>
      <c r="G1856" s="5"/>
      <c r="H1856" s="4"/>
      <c r="I1856" s="5"/>
      <c r="J1856" s="6"/>
      <c r="K1856" s="5"/>
      <c r="L1856" s="5"/>
      <c r="M1856" s="5"/>
      <c r="N1856" s="7"/>
      <c r="O1856" s="38"/>
      <c r="P1856" s="5"/>
      <c r="Q1856" s="5"/>
      <c r="R1856" s="7"/>
      <c r="S1856" s="38"/>
      <c r="T1856" s="5"/>
      <c r="U1856" s="5"/>
      <c r="V1856" s="55"/>
      <c r="W1856" s="38"/>
      <c r="X1856" s="5"/>
      <c r="Y1856" s="5"/>
      <c r="Z1856" s="55"/>
      <c r="AA1856" s="36">
        <f>IF(Dane!$E$3=1,AO1856+BA1856+BM1856,IF(Dane!$E$3=2,AU1856+BG1856+BS1856,AW1856+BI1856+BU1856))</f>
        <v>0</v>
      </c>
      <c r="AB1856" s="16">
        <f>IF(Dane!$E$3=1,AP1856+BB1856+BN1856,IF(Dane!$E$3=2,AV1856+BH1856+BT1856,AX1856+BJ1856+BV1856))</f>
        <v>0</v>
      </c>
      <c r="AC1856" s="16">
        <f>IF(((K1856*Dane!$C$9)-AA1856)&lt;0,0,(K1856*Dane!$C$9)-AA1856)</f>
        <v>0</v>
      </c>
      <c r="AD1856" s="37">
        <f>IFERROR(IF(((L1856*Dane!$C$9)-AB1856)&lt;0,0,(L1856*Dane!$C$9)-AB1856),0)</f>
        <v>0</v>
      </c>
      <c r="AE1856" s="97"/>
      <c r="AF1856" s="77">
        <f>IF(Dane!$E$3=1,AO1856,IF(Dane!$E$3=2,AU1856,AW1856))</f>
        <v>0</v>
      </c>
      <c r="AG1856" s="77">
        <f>IF(Dane!$E$3=1,AP1856,IF(Dane!$E$3=2,AV1856,AX1856))</f>
        <v>0</v>
      </c>
      <c r="AH1856" s="77">
        <f>IF(Dane!$E$3=1,BA1856,IF(Dane!$E$3=2,BG1856,BI1856))</f>
        <v>0</v>
      </c>
      <c r="AI1856" s="77">
        <f>IF(Dane!$E$3=1,BB1856,IF(Dane!$E$3=2,BH1856,BJ1856))</f>
        <v>0</v>
      </c>
      <c r="AJ1856" s="77">
        <f>IF(Dane!$E$3=1,BM1856,IF(Dane!$E$3=2,BS1856,BU1856))</f>
        <v>0</v>
      </c>
      <c r="AK1856" s="77">
        <f>IF(Dane!$E$3=1,BN1856,IF(Dane!$E$3=2,BT1856,BV1856))</f>
        <v>0</v>
      </c>
      <c r="AL1856" s="24">
        <f t="shared" si="865"/>
        <v>0</v>
      </c>
      <c r="AM1856" s="24">
        <f t="shared" si="866"/>
        <v>0</v>
      </c>
      <c r="AN1856" s="24"/>
      <c r="AO1856" s="24">
        <f t="shared" si="851"/>
        <v>0</v>
      </c>
      <c r="AP1856" s="24">
        <f t="shared" si="867"/>
        <v>0</v>
      </c>
      <c r="AQ1856" s="24">
        <f t="shared" si="852"/>
        <v>0</v>
      </c>
      <c r="AR1856" s="24">
        <f t="shared" si="853"/>
        <v>0</v>
      </c>
      <c r="AS1856" s="24">
        <f t="shared" si="854"/>
        <v>0</v>
      </c>
      <c r="AT1856" s="24">
        <f t="shared" si="868"/>
        <v>0</v>
      </c>
      <c r="AU1856" s="24">
        <f t="shared" si="877"/>
        <v>0</v>
      </c>
      <c r="AV1856" s="24">
        <v>0</v>
      </c>
      <c r="AW1856" s="24">
        <f t="shared" si="880"/>
        <v>0</v>
      </c>
      <c r="AX1856" s="24">
        <v>0</v>
      </c>
      <c r="AY1856" s="24">
        <f t="shared" si="869"/>
        <v>0</v>
      </c>
      <c r="AZ1856" s="24">
        <f t="shared" si="870"/>
        <v>0</v>
      </c>
      <c r="BA1856" s="24">
        <f t="shared" si="855"/>
        <v>0</v>
      </c>
      <c r="BB1856" s="24">
        <f t="shared" si="856"/>
        <v>0</v>
      </c>
      <c r="BC1856" s="24">
        <f t="shared" si="857"/>
        <v>0</v>
      </c>
      <c r="BD1856" s="24">
        <f t="shared" si="858"/>
        <v>0</v>
      </c>
      <c r="BE1856" s="24">
        <f t="shared" si="859"/>
        <v>0</v>
      </c>
      <c r="BF1856" s="24">
        <f t="shared" si="871"/>
        <v>0</v>
      </c>
      <c r="BG1856" s="24">
        <f t="shared" si="878"/>
        <v>0</v>
      </c>
      <c r="BH1856" s="24">
        <v>0</v>
      </c>
      <c r="BI1856" s="24">
        <f t="shared" si="872"/>
        <v>0</v>
      </c>
      <c r="BJ1856" s="24">
        <v>0</v>
      </c>
      <c r="BK1856" s="24">
        <f t="shared" si="873"/>
        <v>0</v>
      </c>
      <c r="BL1856" s="24">
        <f t="shared" si="874"/>
        <v>0</v>
      </c>
      <c r="BM1856" s="24">
        <f t="shared" si="860"/>
        <v>0</v>
      </c>
      <c r="BN1856" s="24">
        <f t="shared" si="861"/>
        <v>0</v>
      </c>
      <c r="BO1856" s="24">
        <f t="shared" si="862"/>
        <v>0</v>
      </c>
      <c r="BP1856" s="24">
        <f t="shared" si="863"/>
        <v>0</v>
      </c>
      <c r="BQ1856" s="24">
        <f t="shared" si="864"/>
        <v>0</v>
      </c>
      <c r="BR1856" s="24">
        <f t="shared" si="875"/>
        <v>0</v>
      </c>
      <c r="BS1856" s="24">
        <f t="shared" si="879"/>
        <v>0</v>
      </c>
      <c r="BT1856" s="24">
        <v>0</v>
      </c>
      <c r="BU1856" s="24">
        <f t="shared" si="876"/>
        <v>0</v>
      </c>
      <c r="BV1856" s="24">
        <v>0</v>
      </c>
    </row>
    <row r="1857" spans="1:74">
      <c r="A1857" s="87">
        <v>1848</v>
      </c>
      <c r="B1857" s="1"/>
      <c r="C1857" s="1"/>
      <c r="D1857" s="2"/>
      <c r="E1857" s="3"/>
      <c r="F1857" s="4"/>
      <c r="G1857" s="5"/>
      <c r="H1857" s="4"/>
      <c r="I1857" s="5"/>
      <c r="J1857" s="6"/>
      <c r="K1857" s="5"/>
      <c r="L1857" s="5"/>
      <c r="M1857" s="5"/>
      <c r="N1857" s="7"/>
      <c r="O1857" s="38"/>
      <c r="P1857" s="5"/>
      <c r="Q1857" s="5"/>
      <c r="R1857" s="7"/>
      <c r="S1857" s="38"/>
      <c r="T1857" s="5"/>
      <c r="U1857" s="5"/>
      <c r="V1857" s="55"/>
      <c r="W1857" s="38"/>
      <c r="X1857" s="5"/>
      <c r="Y1857" s="5"/>
      <c r="Z1857" s="55"/>
      <c r="AA1857" s="36">
        <f>IF(Dane!$E$3=1,AO1857+BA1857+BM1857,IF(Dane!$E$3=2,AU1857+BG1857+BS1857,AW1857+BI1857+BU1857))</f>
        <v>0</v>
      </c>
      <c r="AB1857" s="16">
        <f>IF(Dane!$E$3=1,AP1857+BB1857+BN1857,IF(Dane!$E$3=2,AV1857+BH1857+BT1857,AX1857+BJ1857+BV1857))</f>
        <v>0</v>
      </c>
      <c r="AC1857" s="16">
        <f>IF(((K1857*Dane!$C$9)-AA1857)&lt;0,0,(K1857*Dane!$C$9)-AA1857)</f>
        <v>0</v>
      </c>
      <c r="AD1857" s="37">
        <f>IFERROR(IF(((L1857*Dane!$C$9)-AB1857)&lt;0,0,(L1857*Dane!$C$9)-AB1857),0)</f>
        <v>0</v>
      </c>
      <c r="AE1857" s="97"/>
      <c r="AF1857" s="77">
        <f>IF(Dane!$E$3=1,AO1857,IF(Dane!$E$3=2,AU1857,AW1857))</f>
        <v>0</v>
      </c>
      <c r="AG1857" s="77">
        <f>IF(Dane!$E$3=1,AP1857,IF(Dane!$E$3=2,AV1857,AX1857))</f>
        <v>0</v>
      </c>
      <c r="AH1857" s="77">
        <f>IF(Dane!$E$3=1,BA1857,IF(Dane!$E$3=2,BG1857,BI1857))</f>
        <v>0</v>
      </c>
      <c r="AI1857" s="77">
        <f>IF(Dane!$E$3=1,BB1857,IF(Dane!$E$3=2,BH1857,BJ1857))</f>
        <v>0</v>
      </c>
      <c r="AJ1857" s="77">
        <f>IF(Dane!$E$3=1,BM1857,IF(Dane!$E$3=2,BS1857,BU1857))</f>
        <v>0</v>
      </c>
      <c r="AK1857" s="77">
        <f>IF(Dane!$E$3=1,BN1857,IF(Dane!$E$3=2,BT1857,BV1857))</f>
        <v>0</v>
      </c>
      <c r="AL1857" s="24">
        <f t="shared" si="865"/>
        <v>0</v>
      </c>
      <c r="AM1857" s="24">
        <f t="shared" si="866"/>
        <v>0</v>
      </c>
      <c r="AN1857" s="24"/>
      <c r="AO1857" s="24">
        <f t="shared" si="851"/>
        <v>0</v>
      </c>
      <c r="AP1857" s="24">
        <f t="shared" si="867"/>
        <v>0</v>
      </c>
      <c r="AQ1857" s="24">
        <f t="shared" si="852"/>
        <v>0</v>
      </c>
      <c r="AR1857" s="24">
        <f t="shared" si="853"/>
        <v>0</v>
      </c>
      <c r="AS1857" s="24">
        <f t="shared" si="854"/>
        <v>0</v>
      </c>
      <c r="AT1857" s="24">
        <f t="shared" si="868"/>
        <v>0</v>
      </c>
      <c r="AU1857" s="24">
        <f t="shared" si="877"/>
        <v>0</v>
      </c>
      <c r="AV1857" s="24">
        <v>0</v>
      </c>
      <c r="AW1857" s="24">
        <f t="shared" si="880"/>
        <v>0</v>
      </c>
      <c r="AX1857" s="24">
        <v>0</v>
      </c>
      <c r="AY1857" s="24">
        <f t="shared" si="869"/>
        <v>0</v>
      </c>
      <c r="AZ1857" s="24">
        <f t="shared" si="870"/>
        <v>0</v>
      </c>
      <c r="BA1857" s="24">
        <f t="shared" si="855"/>
        <v>0</v>
      </c>
      <c r="BB1857" s="24">
        <f t="shared" si="856"/>
        <v>0</v>
      </c>
      <c r="BC1857" s="24">
        <f t="shared" si="857"/>
        <v>0</v>
      </c>
      <c r="BD1857" s="24">
        <f t="shared" si="858"/>
        <v>0</v>
      </c>
      <c r="BE1857" s="24">
        <f t="shared" si="859"/>
        <v>0</v>
      </c>
      <c r="BF1857" s="24">
        <f t="shared" si="871"/>
        <v>0</v>
      </c>
      <c r="BG1857" s="24">
        <f t="shared" si="878"/>
        <v>0</v>
      </c>
      <c r="BH1857" s="24">
        <v>0</v>
      </c>
      <c r="BI1857" s="24">
        <f t="shared" si="872"/>
        <v>0</v>
      </c>
      <c r="BJ1857" s="24">
        <v>0</v>
      </c>
      <c r="BK1857" s="24">
        <f t="shared" si="873"/>
        <v>0</v>
      </c>
      <c r="BL1857" s="24">
        <f t="shared" si="874"/>
        <v>0</v>
      </c>
      <c r="BM1857" s="24">
        <f t="shared" si="860"/>
        <v>0</v>
      </c>
      <c r="BN1857" s="24">
        <f t="shared" si="861"/>
        <v>0</v>
      </c>
      <c r="BO1857" s="24">
        <f t="shared" si="862"/>
        <v>0</v>
      </c>
      <c r="BP1857" s="24">
        <f t="shared" si="863"/>
        <v>0</v>
      </c>
      <c r="BQ1857" s="24">
        <f t="shared" si="864"/>
        <v>0</v>
      </c>
      <c r="BR1857" s="24">
        <f t="shared" si="875"/>
        <v>0</v>
      </c>
      <c r="BS1857" s="24">
        <f t="shared" si="879"/>
        <v>0</v>
      </c>
      <c r="BT1857" s="24">
        <v>0</v>
      </c>
      <c r="BU1857" s="24">
        <f t="shared" si="876"/>
        <v>0</v>
      </c>
      <c r="BV1857" s="24">
        <v>0</v>
      </c>
    </row>
    <row r="1858" spans="1:74">
      <c r="A1858" s="87">
        <v>1849</v>
      </c>
      <c r="B1858" s="1"/>
      <c r="C1858" s="1"/>
      <c r="D1858" s="2"/>
      <c r="E1858" s="3"/>
      <c r="F1858" s="4"/>
      <c r="G1858" s="5"/>
      <c r="H1858" s="4"/>
      <c r="I1858" s="5"/>
      <c r="J1858" s="6"/>
      <c r="K1858" s="5"/>
      <c r="L1858" s="5"/>
      <c r="M1858" s="5"/>
      <c r="N1858" s="7"/>
      <c r="O1858" s="38"/>
      <c r="P1858" s="5"/>
      <c r="Q1858" s="5"/>
      <c r="R1858" s="7"/>
      <c r="S1858" s="38"/>
      <c r="T1858" s="5"/>
      <c r="U1858" s="5"/>
      <c r="V1858" s="55"/>
      <c r="W1858" s="38"/>
      <c r="X1858" s="5"/>
      <c r="Y1858" s="5"/>
      <c r="Z1858" s="55"/>
      <c r="AA1858" s="36">
        <f>IF(Dane!$E$3=1,AO1858+BA1858+BM1858,IF(Dane!$E$3=2,AU1858+BG1858+BS1858,AW1858+BI1858+BU1858))</f>
        <v>0</v>
      </c>
      <c r="AB1858" s="16">
        <f>IF(Dane!$E$3=1,AP1858+BB1858+BN1858,IF(Dane!$E$3=2,AV1858+BH1858+BT1858,AX1858+BJ1858+BV1858))</f>
        <v>0</v>
      </c>
      <c r="AC1858" s="16">
        <f>IF(((K1858*Dane!$C$9)-AA1858)&lt;0,0,(K1858*Dane!$C$9)-AA1858)</f>
        <v>0</v>
      </c>
      <c r="AD1858" s="37">
        <f>IFERROR(IF(((L1858*Dane!$C$9)-AB1858)&lt;0,0,(L1858*Dane!$C$9)-AB1858),0)</f>
        <v>0</v>
      </c>
      <c r="AE1858" s="97"/>
      <c r="AF1858" s="77">
        <f>IF(Dane!$E$3=1,AO1858,IF(Dane!$E$3=2,AU1858,AW1858))</f>
        <v>0</v>
      </c>
      <c r="AG1858" s="77">
        <f>IF(Dane!$E$3=1,AP1858,IF(Dane!$E$3=2,AV1858,AX1858))</f>
        <v>0</v>
      </c>
      <c r="AH1858" s="77">
        <f>IF(Dane!$E$3=1,BA1858,IF(Dane!$E$3=2,BG1858,BI1858))</f>
        <v>0</v>
      </c>
      <c r="AI1858" s="77">
        <f>IF(Dane!$E$3=1,BB1858,IF(Dane!$E$3=2,BH1858,BJ1858))</f>
        <v>0</v>
      </c>
      <c r="AJ1858" s="77">
        <f>IF(Dane!$E$3=1,BM1858,IF(Dane!$E$3=2,BS1858,BU1858))</f>
        <v>0</v>
      </c>
      <c r="AK1858" s="77">
        <f>IF(Dane!$E$3=1,BN1858,IF(Dane!$E$3=2,BT1858,BV1858))</f>
        <v>0</v>
      </c>
      <c r="AL1858" s="24">
        <f t="shared" si="865"/>
        <v>0</v>
      </c>
      <c r="AM1858" s="24">
        <f t="shared" si="866"/>
        <v>0</v>
      </c>
      <c r="AN1858" s="24"/>
      <c r="AO1858" s="24">
        <f t="shared" si="851"/>
        <v>0</v>
      </c>
      <c r="AP1858" s="24">
        <f t="shared" si="867"/>
        <v>0</v>
      </c>
      <c r="AQ1858" s="24">
        <f t="shared" si="852"/>
        <v>0</v>
      </c>
      <c r="AR1858" s="24">
        <f t="shared" si="853"/>
        <v>0</v>
      </c>
      <c r="AS1858" s="24">
        <f t="shared" si="854"/>
        <v>0</v>
      </c>
      <c r="AT1858" s="24">
        <f t="shared" si="868"/>
        <v>0</v>
      </c>
      <c r="AU1858" s="24">
        <f t="shared" si="877"/>
        <v>0</v>
      </c>
      <c r="AV1858" s="24">
        <v>0</v>
      </c>
      <c r="AW1858" s="24">
        <f t="shared" si="880"/>
        <v>0</v>
      </c>
      <c r="AX1858" s="24">
        <v>0</v>
      </c>
      <c r="AY1858" s="24">
        <f t="shared" si="869"/>
        <v>0</v>
      </c>
      <c r="AZ1858" s="24">
        <f t="shared" si="870"/>
        <v>0</v>
      </c>
      <c r="BA1858" s="24">
        <f t="shared" si="855"/>
        <v>0</v>
      </c>
      <c r="BB1858" s="24">
        <f t="shared" si="856"/>
        <v>0</v>
      </c>
      <c r="BC1858" s="24">
        <f t="shared" si="857"/>
        <v>0</v>
      </c>
      <c r="BD1858" s="24">
        <f t="shared" si="858"/>
        <v>0</v>
      </c>
      <c r="BE1858" s="24">
        <f t="shared" si="859"/>
        <v>0</v>
      </c>
      <c r="BF1858" s="24">
        <f t="shared" si="871"/>
        <v>0</v>
      </c>
      <c r="BG1858" s="24">
        <f t="shared" si="878"/>
        <v>0</v>
      </c>
      <c r="BH1858" s="24">
        <v>0</v>
      </c>
      <c r="BI1858" s="24">
        <f t="shared" si="872"/>
        <v>0</v>
      </c>
      <c r="BJ1858" s="24">
        <v>0</v>
      </c>
      <c r="BK1858" s="24">
        <f t="shared" si="873"/>
        <v>0</v>
      </c>
      <c r="BL1858" s="24">
        <f t="shared" si="874"/>
        <v>0</v>
      </c>
      <c r="BM1858" s="24">
        <f t="shared" si="860"/>
        <v>0</v>
      </c>
      <c r="BN1858" s="24">
        <f t="shared" si="861"/>
        <v>0</v>
      </c>
      <c r="BO1858" s="24">
        <f t="shared" si="862"/>
        <v>0</v>
      </c>
      <c r="BP1858" s="24">
        <f t="shared" si="863"/>
        <v>0</v>
      </c>
      <c r="BQ1858" s="24">
        <f t="shared" si="864"/>
        <v>0</v>
      </c>
      <c r="BR1858" s="24">
        <f t="shared" si="875"/>
        <v>0</v>
      </c>
      <c r="BS1858" s="24">
        <f t="shared" si="879"/>
        <v>0</v>
      </c>
      <c r="BT1858" s="24">
        <v>0</v>
      </c>
      <c r="BU1858" s="24">
        <f t="shared" si="876"/>
        <v>0</v>
      </c>
      <c r="BV1858" s="24">
        <v>0</v>
      </c>
    </row>
    <row r="1859" spans="1:74">
      <c r="A1859" s="87">
        <v>1850</v>
      </c>
      <c r="B1859" s="1"/>
      <c r="C1859" s="1"/>
      <c r="D1859" s="2"/>
      <c r="E1859" s="3"/>
      <c r="F1859" s="4"/>
      <c r="G1859" s="5"/>
      <c r="H1859" s="4"/>
      <c r="I1859" s="5"/>
      <c r="J1859" s="6"/>
      <c r="K1859" s="5"/>
      <c r="L1859" s="5"/>
      <c r="M1859" s="5"/>
      <c r="N1859" s="7"/>
      <c r="O1859" s="38"/>
      <c r="P1859" s="5"/>
      <c r="Q1859" s="5"/>
      <c r="R1859" s="7"/>
      <c r="S1859" s="38"/>
      <c r="T1859" s="5"/>
      <c r="U1859" s="5"/>
      <c r="V1859" s="55"/>
      <c r="W1859" s="38"/>
      <c r="X1859" s="5"/>
      <c r="Y1859" s="5"/>
      <c r="Z1859" s="55"/>
      <c r="AA1859" s="36">
        <f>IF(Dane!$E$3=1,AO1859+BA1859+BM1859,IF(Dane!$E$3=2,AU1859+BG1859+BS1859,AW1859+BI1859+BU1859))</f>
        <v>0</v>
      </c>
      <c r="AB1859" s="16">
        <f>IF(Dane!$E$3=1,AP1859+BB1859+BN1859,IF(Dane!$E$3=2,AV1859+BH1859+BT1859,AX1859+BJ1859+BV1859))</f>
        <v>0</v>
      </c>
      <c r="AC1859" s="16">
        <f>IF(((K1859*Dane!$C$9)-AA1859)&lt;0,0,(K1859*Dane!$C$9)-AA1859)</f>
        <v>0</v>
      </c>
      <c r="AD1859" s="37">
        <f>IFERROR(IF(((L1859*Dane!$C$9)-AB1859)&lt;0,0,(L1859*Dane!$C$9)-AB1859),0)</f>
        <v>0</v>
      </c>
      <c r="AE1859" s="97"/>
      <c r="AF1859" s="77">
        <f>IF(Dane!$E$3=1,AO1859,IF(Dane!$E$3=2,AU1859,AW1859))</f>
        <v>0</v>
      </c>
      <c r="AG1859" s="77">
        <f>IF(Dane!$E$3=1,AP1859,IF(Dane!$E$3=2,AV1859,AX1859))</f>
        <v>0</v>
      </c>
      <c r="AH1859" s="77">
        <f>IF(Dane!$E$3=1,BA1859,IF(Dane!$E$3=2,BG1859,BI1859))</f>
        <v>0</v>
      </c>
      <c r="AI1859" s="77">
        <f>IF(Dane!$E$3=1,BB1859,IF(Dane!$E$3=2,BH1859,BJ1859))</f>
        <v>0</v>
      </c>
      <c r="AJ1859" s="77">
        <f>IF(Dane!$E$3=1,BM1859,IF(Dane!$E$3=2,BS1859,BU1859))</f>
        <v>0</v>
      </c>
      <c r="AK1859" s="77">
        <f>IF(Dane!$E$3=1,BN1859,IF(Dane!$E$3=2,BT1859,BV1859))</f>
        <v>0</v>
      </c>
      <c r="AL1859" s="24">
        <f t="shared" si="865"/>
        <v>0</v>
      </c>
      <c r="AM1859" s="24">
        <f t="shared" si="866"/>
        <v>0</v>
      </c>
      <c r="AN1859" s="24"/>
      <c r="AO1859" s="24">
        <f t="shared" si="851"/>
        <v>0</v>
      </c>
      <c r="AP1859" s="24">
        <f t="shared" si="867"/>
        <v>0</v>
      </c>
      <c r="AQ1859" s="24">
        <f t="shared" si="852"/>
        <v>0</v>
      </c>
      <c r="AR1859" s="24">
        <f t="shared" si="853"/>
        <v>0</v>
      </c>
      <c r="AS1859" s="24">
        <f t="shared" si="854"/>
        <v>0</v>
      </c>
      <c r="AT1859" s="24">
        <f t="shared" si="868"/>
        <v>0</v>
      </c>
      <c r="AU1859" s="24">
        <f t="shared" si="877"/>
        <v>0</v>
      </c>
      <c r="AV1859" s="24">
        <v>0</v>
      </c>
      <c r="AW1859" s="24">
        <f t="shared" si="880"/>
        <v>0</v>
      </c>
      <c r="AX1859" s="24">
        <v>0</v>
      </c>
      <c r="AY1859" s="24">
        <f t="shared" si="869"/>
        <v>0</v>
      </c>
      <c r="AZ1859" s="24">
        <f t="shared" si="870"/>
        <v>0</v>
      </c>
      <c r="BA1859" s="24">
        <f t="shared" si="855"/>
        <v>0</v>
      </c>
      <c r="BB1859" s="24">
        <f t="shared" si="856"/>
        <v>0</v>
      </c>
      <c r="BC1859" s="24">
        <f t="shared" si="857"/>
        <v>0</v>
      </c>
      <c r="BD1859" s="24">
        <f t="shared" si="858"/>
        <v>0</v>
      </c>
      <c r="BE1859" s="24">
        <f t="shared" si="859"/>
        <v>0</v>
      </c>
      <c r="BF1859" s="24">
        <f t="shared" si="871"/>
        <v>0</v>
      </c>
      <c r="BG1859" s="24">
        <f t="shared" si="878"/>
        <v>0</v>
      </c>
      <c r="BH1859" s="24">
        <v>0</v>
      </c>
      <c r="BI1859" s="24">
        <f t="shared" si="872"/>
        <v>0</v>
      </c>
      <c r="BJ1859" s="24">
        <v>0</v>
      </c>
      <c r="BK1859" s="24">
        <f t="shared" si="873"/>
        <v>0</v>
      </c>
      <c r="BL1859" s="24">
        <f t="shared" si="874"/>
        <v>0</v>
      </c>
      <c r="BM1859" s="24">
        <f t="shared" si="860"/>
        <v>0</v>
      </c>
      <c r="BN1859" s="24">
        <f t="shared" si="861"/>
        <v>0</v>
      </c>
      <c r="BO1859" s="24">
        <f t="shared" si="862"/>
        <v>0</v>
      </c>
      <c r="BP1859" s="24">
        <f t="shared" si="863"/>
        <v>0</v>
      </c>
      <c r="BQ1859" s="24">
        <f t="shared" si="864"/>
        <v>0</v>
      </c>
      <c r="BR1859" s="24">
        <f t="shared" si="875"/>
        <v>0</v>
      </c>
      <c r="BS1859" s="24">
        <f t="shared" si="879"/>
        <v>0</v>
      </c>
      <c r="BT1859" s="24">
        <v>0</v>
      </c>
      <c r="BU1859" s="24">
        <f t="shared" si="876"/>
        <v>0</v>
      </c>
      <c r="BV1859" s="24">
        <v>0</v>
      </c>
    </row>
    <row r="1860" spans="1:74">
      <c r="A1860" s="87">
        <v>1851</v>
      </c>
      <c r="B1860" s="1"/>
      <c r="C1860" s="1"/>
      <c r="D1860" s="2"/>
      <c r="E1860" s="3"/>
      <c r="F1860" s="4"/>
      <c r="G1860" s="5"/>
      <c r="H1860" s="4"/>
      <c r="I1860" s="5"/>
      <c r="J1860" s="6"/>
      <c r="K1860" s="5"/>
      <c r="L1860" s="5"/>
      <c r="M1860" s="5"/>
      <c r="N1860" s="7"/>
      <c r="O1860" s="38"/>
      <c r="P1860" s="5"/>
      <c r="Q1860" s="5"/>
      <c r="R1860" s="7"/>
      <c r="S1860" s="38"/>
      <c r="T1860" s="5"/>
      <c r="U1860" s="5"/>
      <c r="V1860" s="55"/>
      <c r="W1860" s="38"/>
      <c r="X1860" s="5"/>
      <c r="Y1860" s="5"/>
      <c r="Z1860" s="55"/>
      <c r="AA1860" s="36">
        <f>IF(Dane!$E$3=1,AO1860+BA1860+BM1860,IF(Dane!$E$3=2,AU1860+BG1860+BS1860,AW1860+BI1860+BU1860))</f>
        <v>0</v>
      </c>
      <c r="AB1860" s="16">
        <f>IF(Dane!$E$3=1,AP1860+BB1860+BN1860,IF(Dane!$E$3=2,AV1860+BH1860+BT1860,AX1860+BJ1860+BV1860))</f>
        <v>0</v>
      </c>
      <c r="AC1860" s="16">
        <f>IF(((K1860*Dane!$C$9)-AA1860)&lt;0,0,(K1860*Dane!$C$9)-AA1860)</f>
        <v>0</v>
      </c>
      <c r="AD1860" s="37">
        <f>IFERROR(IF(((L1860*Dane!$C$9)-AB1860)&lt;0,0,(L1860*Dane!$C$9)-AB1860),0)</f>
        <v>0</v>
      </c>
      <c r="AE1860" s="97"/>
      <c r="AF1860" s="77">
        <f>IF(Dane!$E$3=1,AO1860,IF(Dane!$E$3=2,AU1860,AW1860))</f>
        <v>0</v>
      </c>
      <c r="AG1860" s="77">
        <f>IF(Dane!$E$3=1,AP1860,IF(Dane!$E$3=2,AV1860,AX1860))</f>
        <v>0</v>
      </c>
      <c r="AH1860" s="77">
        <f>IF(Dane!$E$3=1,BA1860,IF(Dane!$E$3=2,BG1860,BI1860))</f>
        <v>0</v>
      </c>
      <c r="AI1860" s="77">
        <f>IF(Dane!$E$3=1,BB1860,IF(Dane!$E$3=2,BH1860,BJ1860))</f>
        <v>0</v>
      </c>
      <c r="AJ1860" s="77">
        <f>IF(Dane!$E$3=1,BM1860,IF(Dane!$E$3=2,BS1860,BU1860))</f>
        <v>0</v>
      </c>
      <c r="AK1860" s="77">
        <f>IF(Dane!$E$3=1,BN1860,IF(Dane!$E$3=2,BT1860,BV1860))</f>
        <v>0</v>
      </c>
      <c r="AL1860" s="24">
        <f t="shared" si="865"/>
        <v>0</v>
      </c>
      <c r="AM1860" s="24">
        <f t="shared" si="866"/>
        <v>0</v>
      </c>
      <c r="AN1860" s="24"/>
      <c r="AO1860" s="24">
        <f t="shared" si="851"/>
        <v>0</v>
      </c>
      <c r="AP1860" s="24">
        <f t="shared" si="867"/>
        <v>0</v>
      </c>
      <c r="AQ1860" s="24">
        <f t="shared" si="852"/>
        <v>0</v>
      </c>
      <c r="AR1860" s="24">
        <f t="shared" si="853"/>
        <v>0</v>
      </c>
      <c r="AS1860" s="24">
        <f t="shared" si="854"/>
        <v>0</v>
      </c>
      <c r="AT1860" s="24">
        <f t="shared" si="868"/>
        <v>0</v>
      </c>
      <c r="AU1860" s="24">
        <f t="shared" si="877"/>
        <v>0</v>
      </c>
      <c r="AV1860" s="24">
        <v>0</v>
      </c>
      <c r="AW1860" s="24">
        <f t="shared" si="880"/>
        <v>0</v>
      </c>
      <c r="AX1860" s="24">
        <v>0</v>
      </c>
      <c r="AY1860" s="24">
        <f t="shared" si="869"/>
        <v>0</v>
      </c>
      <c r="AZ1860" s="24">
        <f t="shared" si="870"/>
        <v>0</v>
      </c>
      <c r="BA1860" s="24">
        <f t="shared" si="855"/>
        <v>0</v>
      </c>
      <c r="BB1860" s="24">
        <f t="shared" si="856"/>
        <v>0</v>
      </c>
      <c r="BC1860" s="24">
        <f t="shared" si="857"/>
        <v>0</v>
      </c>
      <c r="BD1860" s="24">
        <f t="shared" si="858"/>
        <v>0</v>
      </c>
      <c r="BE1860" s="24">
        <f t="shared" si="859"/>
        <v>0</v>
      </c>
      <c r="BF1860" s="24">
        <f t="shared" si="871"/>
        <v>0</v>
      </c>
      <c r="BG1860" s="24">
        <f t="shared" si="878"/>
        <v>0</v>
      </c>
      <c r="BH1860" s="24">
        <v>0</v>
      </c>
      <c r="BI1860" s="24">
        <f t="shared" si="872"/>
        <v>0</v>
      </c>
      <c r="BJ1860" s="24">
        <v>0</v>
      </c>
      <c r="BK1860" s="24">
        <f t="shared" si="873"/>
        <v>0</v>
      </c>
      <c r="BL1860" s="24">
        <f t="shared" si="874"/>
        <v>0</v>
      </c>
      <c r="BM1860" s="24">
        <f t="shared" si="860"/>
        <v>0</v>
      </c>
      <c r="BN1860" s="24">
        <f t="shared" si="861"/>
        <v>0</v>
      </c>
      <c r="BO1860" s="24">
        <f t="shared" si="862"/>
        <v>0</v>
      </c>
      <c r="BP1860" s="24">
        <f t="shared" si="863"/>
        <v>0</v>
      </c>
      <c r="BQ1860" s="24">
        <f t="shared" si="864"/>
        <v>0</v>
      </c>
      <c r="BR1860" s="24">
        <f t="shared" si="875"/>
        <v>0</v>
      </c>
      <c r="BS1860" s="24">
        <f t="shared" si="879"/>
        <v>0</v>
      </c>
      <c r="BT1860" s="24">
        <v>0</v>
      </c>
      <c r="BU1860" s="24">
        <f t="shared" si="876"/>
        <v>0</v>
      </c>
      <c r="BV1860" s="24">
        <v>0</v>
      </c>
    </row>
    <row r="1861" spans="1:74">
      <c r="A1861" s="87">
        <v>1852</v>
      </c>
      <c r="B1861" s="1"/>
      <c r="C1861" s="1"/>
      <c r="D1861" s="2"/>
      <c r="E1861" s="3"/>
      <c r="F1861" s="4"/>
      <c r="G1861" s="5"/>
      <c r="H1861" s="4"/>
      <c r="I1861" s="5"/>
      <c r="J1861" s="6"/>
      <c r="K1861" s="5"/>
      <c r="L1861" s="5"/>
      <c r="M1861" s="5"/>
      <c r="N1861" s="7"/>
      <c r="O1861" s="38"/>
      <c r="P1861" s="5"/>
      <c r="Q1861" s="5"/>
      <c r="R1861" s="7"/>
      <c r="S1861" s="38"/>
      <c r="T1861" s="5"/>
      <c r="U1861" s="5"/>
      <c r="V1861" s="55"/>
      <c r="W1861" s="38"/>
      <c r="X1861" s="5"/>
      <c r="Y1861" s="5"/>
      <c r="Z1861" s="55"/>
      <c r="AA1861" s="36">
        <f>IF(Dane!$E$3=1,AO1861+BA1861+BM1861,IF(Dane!$E$3=2,AU1861+BG1861+BS1861,AW1861+BI1861+BU1861))</f>
        <v>0</v>
      </c>
      <c r="AB1861" s="16">
        <f>IF(Dane!$E$3=1,AP1861+BB1861+BN1861,IF(Dane!$E$3=2,AV1861+BH1861+BT1861,AX1861+BJ1861+BV1861))</f>
        <v>0</v>
      </c>
      <c r="AC1861" s="16">
        <f>IF(((K1861*Dane!$C$9)-AA1861)&lt;0,0,(K1861*Dane!$C$9)-AA1861)</f>
        <v>0</v>
      </c>
      <c r="AD1861" s="37">
        <f>IFERROR(IF(((L1861*Dane!$C$9)-AB1861)&lt;0,0,(L1861*Dane!$C$9)-AB1861),0)</f>
        <v>0</v>
      </c>
      <c r="AE1861" s="97"/>
      <c r="AF1861" s="77">
        <f>IF(Dane!$E$3=1,AO1861,IF(Dane!$E$3=2,AU1861,AW1861))</f>
        <v>0</v>
      </c>
      <c r="AG1861" s="77">
        <f>IF(Dane!$E$3=1,AP1861,IF(Dane!$E$3=2,AV1861,AX1861))</f>
        <v>0</v>
      </c>
      <c r="AH1861" s="77">
        <f>IF(Dane!$E$3=1,BA1861,IF(Dane!$E$3=2,BG1861,BI1861))</f>
        <v>0</v>
      </c>
      <c r="AI1861" s="77">
        <f>IF(Dane!$E$3=1,BB1861,IF(Dane!$E$3=2,BH1861,BJ1861))</f>
        <v>0</v>
      </c>
      <c r="AJ1861" s="77">
        <f>IF(Dane!$E$3=1,BM1861,IF(Dane!$E$3=2,BS1861,BU1861))</f>
        <v>0</v>
      </c>
      <c r="AK1861" s="77">
        <f>IF(Dane!$E$3=1,BN1861,IF(Dane!$E$3=2,BT1861,BV1861))</f>
        <v>0</v>
      </c>
      <c r="AL1861" s="24">
        <f t="shared" si="865"/>
        <v>0</v>
      </c>
      <c r="AM1861" s="24">
        <f t="shared" si="866"/>
        <v>0</v>
      </c>
      <c r="AN1861" s="24"/>
      <c r="AO1861" s="24">
        <f t="shared" si="851"/>
        <v>0</v>
      </c>
      <c r="AP1861" s="24">
        <f t="shared" si="867"/>
        <v>0</v>
      </c>
      <c r="AQ1861" s="24">
        <f t="shared" si="852"/>
        <v>0</v>
      </c>
      <c r="AR1861" s="24">
        <f t="shared" si="853"/>
        <v>0</v>
      </c>
      <c r="AS1861" s="24">
        <f t="shared" si="854"/>
        <v>0</v>
      </c>
      <c r="AT1861" s="24">
        <f t="shared" si="868"/>
        <v>0</v>
      </c>
      <c r="AU1861" s="24">
        <f t="shared" si="877"/>
        <v>0</v>
      </c>
      <c r="AV1861" s="24">
        <v>0</v>
      </c>
      <c r="AW1861" s="24">
        <f t="shared" si="880"/>
        <v>0</v>
      </c>
      <c r="AX1861" s="24">
        <v>0</v>
      </c>
      <c r="AY1861" s="24">
        <f t="shared" si="869"/>
        <v>0</v>
      </c>
      <c r="AZ1861" s="24">
        <f t="shared" si="870"/>
        <v>0</v>
      </c>
      <c r="BA1861" s="24">
        <f t="shared" si="855"/>
        <v>0</v>
      </c>
      <c r="BB1861" s="24">
        <f t="shared" si="856"/>
        <v>0</v>
      </c>
      <c r="BC1861" s="24">
        <f t="shared" si="857"/>
        <v>0</v>
      </c>
      <c r="BD1861" s="24">
        <f t="shared" si="858"/>
        <v>0</v>
      </c>
      <c r="BE1861" s="24">
        <f t="shared" si="859"/>
        <v>0</v>
      </c>
      <c r="BF1861" s="24">
        <f t="shared" si="871"/>
        <v>0</v>
      </c>
      <c r="BG1861" s="24">
        <f t="shared" si="878"/>
        <v>0</v>
      </c>
      <c r="BH1861" s="24">
        <v>0</v>
      </c>
      <c r="BI1861" s="24">
        <f t="shared" si="872"/>
        <v>0</v>
      </c>
      <c r="BJ1861" s="24">
        <v>0</v>
      </c>
      <c r="BK1861" s="24">
        <f t="shared" si="873"/>
        <v>0</v>
      </c>
      <c r="BL1861" s="24">
        <f t="shared" si="874"/>
        <v>0</v>
      </c>
      <c r="BM1861" s="24">
        <f t="shared" si="860"/>
        <v>0</v>
      </c>
      <c r="BN1861" s="24">
        <f t="shared" si="861"/>
        <v>0</v>
      </c>
      <c r="BO1861" s="24">
        <f t="shared" si="862"/>
        <v>0</v>
      </c>
      <c r="BP1861" s="24">
        <f t="shared" si="863"/>
        <v>0</v>
      </c>
      <c r="BQ1861" s="24">
        <f t="shared" si="864"/>
        <v>0</v>
      </c>
      <c r="BR1861" s="24">
        <f t="shared" si="875"/>
        <v>0</v>
      </c>
      <c r="BS1861" s="24">
        <f t="shared" si="879"/>
        <v>0</v>
      </c>
      <c r="BT1861" s="24">
        <v>0</v>
      </c>
      <c r="BU1861" s="24">
        <f t="shared" si="876"/>
        <v>0</v>
      </c>
      <c r="BV1861" s="24">
        <v>0</v>
      </c>
    </row>
    <row r="1862" spans="1:74">
      <c r="A1862" s="87">
        <v>1853</v>
      </c>
      <c r="B1862" s="1"/>
      <c r="C1862" s="1"/>
      <c r="D1862" s="2"/>
      <c r="E1862" s="3"/>
      <c r="F1862" s="4"/>
      <c r="G1862" s="5"/>
      <c r="H1862" s="4"/>
      <c r="I1862" s="5"/>
      <c r="J1862" s="6"/>
      <c r="K1862" s="5"/>
      <c r="L1862" s="5"/>
      <c r="M1862" s="5"/>
      <c r="N1862" s="7"/>
      <c r="O1862" s="38"/>
      <c r="P1862" s="5"/>
      <c r="Q1862" s="5"/>
      <c r="R1862" s="7"/>
      <c r="S1862" s="38"/>
      <c r="T1862" s="5"/>
      <c r="U1862" s="5"/>
      <c r="V1862" s="55"/>
      <c r="W1862" s="38"/>
      <c r="X1862" s="5"/>
      <c r="Y1862" s="5"/>
      <c r="Z1862" s="55"/>
      <c r="AA1862" s="36">
        <f>IF(Dane!$E$3=1,AO1862+BA1862+BM1862,IF(Dane!$E$3=2,AU1862+BG1862+BS1862,AW1862+BI1862+BU1862))</f>
        <v>0</v>
      </c>
      <c r="AB1862" s="16">
        <f>IF(Dane!$E$3=1,AP1862+BB1862+BN1862,IF(Dane!$E$3=2,AV1862+BH1862+BT1862,AX1862+BJ1862+BV1862))</f>
        <v>0</v>
      </c>
      <c r="AC1862" s="16">
        <f>IF(((K1862*Dane!$C$9)-AA1862)&lt;0,0,(K1862*Dane!$C$9)-AA1862)</f>
        <v>0</v>
      </c>
      <c r="AD1862" s="37">
        <f>IFERROR(IF(((L1862*Dane!$C$9)-AB1862)&lt;0,0,(L1862*Dane!$C$9)-AB1862),0)</f>
        <v>0</v>
      </c>
      <c r="AE1862" s="97"/>
      <c r="AF1862" s="77">
        <f>IF(Dane!$E$3=1,AO1862,IF(Dane!$E$3=2,AU1862,AW1862))</f>
        <v>0</v>
      </c>
      <c r="AG1862" s="77">
        <f>IF(Dane!$E$3=1,AP1862,IF(Dane!$E$3=2,AV1862,AX1862))</f>
        <v>0</v>
      </c>
      <c r="AH1862" s="77">
        <f>IF(Dane!$E$3=1,BA1862,IF(Dane!$E$3=2,BG1862,BI1862))</f>
        <v>0</v>
      </c>
      <c r="AI1862" s="77">
        <f>IF(Dane!$E$3=1,BB1862,IF(Dane!$E$3=2,BH1862,BJ1862))</f>
        <v>0</v>
      </c>
      <c r="AJ1862" s="77">
        <f>IF(Dane!$E$3=1,BM1862,IF(Dane!$E$3=2,BS1862,BU1862))</f>
        <v>0</v>
      </c>
      <c r="AK1862" s="77">
        <f>IF(Dane!$E$3=1,BN1862,IF(Dane!$E$3=2,BT1862,BV1862))</f>
        <v>0</v>
      </c>
      <c r="AL1862" s="24">
        <f t="shared" si="865"/>
        <v>0</v>
      </c>
      <c r="AM1862" s="24">
        <f t="shared" si="866"/>
        <v>0</v>
      </c>
      <c r="AN1862" s="24"/>
      <c r="AO1862" s="24">
        <f t="shared" si="851"/>
        <v>0</v>
      </c>
      <c r="AP1862" s="24">
        <f t="shared" si="867"/>
        <v>0</v>
      </c>
      <c r="AQ1862" s="24">
        <f t="shared" si="852"/>
        <v>0</v>
      </c>
      <c r="AR1862" s="24">
        <f t="shared" si="853"/>
        <v>0</v>
      </c>
      <c r="AS1862" s="24">
        <f t="shared" si="854"/>
        <v>0</v>
      </c>
      <c r="AT1862" s="24">
        <f t="shared" si="868"/>
        <v>0</v>
      </c>
      <c r="AU1862" s="24">
        <f t="shared" si="877"/>
        <v>0</v>
      </c>
      <c r="AV1862" s="24">
        <v>0</v>
      </c>
      <c r="AW1862" s="24">
        <f t="shared" si="880"/>
        <v>0</v>
      </c>
      <c r="AX1862" s="24">
        <v>0</v>
      </c>
      <c r="AY1862" s="24">
        <f t="shared" si="869"/>
        <v>0</v>
      </c>
      <c r="AZ1862" s="24">
        <f t="shared" si="870"/>
        <v>0</v>
      </c>
      <c r="BA1862" s="24">
        <f t="shared" si="855"/>
        <v>0</v>
      </c>
      <c r="BB1862" s="24">
        <f t="shared" si="856"/>
        <v>0</v>
      </c>
      <c r="BC1862" s="24">
        <f t="shared" si="857"/>
        <v>0</v>
      </c>
      <c r="BD1862" s="24">
        <f t="shared" si="858"/>
        <v>0</v>
      </c>
      <c r="BE1862" s="24">
        <f t="shared" si="859"/>
        <v>0</v>
      </c>
      <c r="BF1862" s="24">
        <f t="shared" si="871"/>
        <v>0</v>
      </c>
      <c r="BG1862" s="24">
        <f t="shared" si="878"/>
        <v>0</v>
      </c>
      <c r="BH1862" s="24">
        <v>0</v>
      </c>
      <c r="BI1862" s="24">
        <f t="shared" si="872"/>
        <v>0</v>
      </c>
      <c r="BJ1862" s="24">
        <v>0</v>
      </c>
      <c r="BK1862" s="24">
        <f t="shared" si="873"/>
        <v>0</v>
      </c>
      <c r="BL1862" s="24">
        <f t="shared" si="874"/>
        <v>0</v>
      </c>
      <c r="BM1862" s="24">
        <f t="shared" si="860"/>
        <v>0</v>
      </c>
      <c r="BN1862" s="24">
        <f t="shared" si="861"/>
        <v>0</v>
      </c>
      <c r="BO1862" s="24">
        <f t="shared" si="862"/>
        <v>0</v>
      </c>
      <c r="BP1862" s="24">
        <f t="shared" si="863"/>
        <v>0</v>
      </c>
      <c r="BQ1862" s="24">
        <f t="shared" si="864"/>
        <v>0</v>
      </c>
      <c r="BR1862" s="24">
        <f t="shared" si="875"/>
        <v>0</v>
      </c>
      <c r="BS1862" s="24">
        <f t="shared" si="879"/>
        <v>0</v>
      </c>
      <c r="BT1862" s="24">
        <v>0</v>
      </c>
      <c r="BU1862" s="24">
        <f t="shared" si="876"/>
        <v>0</v>
      </c>
      <c r="BV1862" s="24">
        <v>0</v>
      </c>
    </row>
    <row r="1863" spans="1:74">
      <c r="A1863" s="87">
        <v>1854</v>
      </c>
      <c r="B1863" s="1"/>
      <c r="C1863" s="1"/>
      <c r="D1863" s="2"/>
      <c r="E1863" s="3"/>
      <c r="F1863" s="4"/>
      <c r="G1863" s="5"/>
      <c r="H1863" s="4"/>
      <c r="I1863" s="5"/>
      <c r="J1863" s="6"/>
      <c r="K1863" s="5"/>
      <c r="L1863" s="5"/>
      <c r="M1863" s="5"/>
      <c r="N1863" s="7"/>
      <c r="O1863" s="38"/>
      <c r="P1863" s="5"/>
      <c r="Q1863" s="5"/>
      <c r="R1863" s="7"/>
      <c r="S1863" s="38"/>
      <c r="T1863" s="5"/>
      <c r="U1863" s="5"/>
      <c r="V1863" s="55"/>
      <c r="W1863" s="38"/>
      <c r="X1863" s="5"/>
      <c r="Y1863" s="5"/>
      <c r="Z1863" s="55"/>
      <c r="AA1863" s="36">
        <f>IF(Dane!$E$3=1,AO1863+BA1863+BM1863,IF(Dane!$E$3=2,AU1863+BG1863+BS1863,AW1863+BI1863+BU1863))</f>
        <v>0</v>
      </c>
      <c r="AB1863" s="16">
        <f>IF(Dane!$E$3=1,AP1863+BB1863+BN1863,IF(Dane!$E$3=2,AV1863+BH1863+BT1863,AX1863+BJ1863+BV1863))</f>
        <v>0</v>
      </c>
      <c r="AC1863" s="16">
        <f>IF(((K1863*Dane!$C$9)-AA1863)&lt;0,0,(K1863*Dane!$C$9)-AA1863)</f>
        <v>0</v>
      </c>
      <c r="AD1863" s="37">
        <f>IFERROR(IF(((L1863*Dane!$C$9)-AB1863)&lt;0,0,(L1863*Dane!$C$9)-AB1863),0)</f>
        <v>0</v>
      </c>
      <c r="AE1863" s="97"/>
      <c r="AF1863" s="77">
        <f>IF(Dane!$E$3=1,AO1863,IF(Dane!$E$3=2,AU1863,AW1863))</f>
        <v>0</v>
      </c>
      <c r="AG1863" s="77">
        <f>IF(Dane!$E$3=1,AP1863,IF(Dane!$E$3=2,AV1863,AX1863))</f>
        <v>0</v>
      </c>
      <c r="AH1863" s="77">
        <f>IF(Dane!$E$3=1,BA1863,IF(Dane!$E$3=2,BG1863,BI1863))</f>
        <v>0</v>
      </c>
      <c r="AI1863" s="77">
        <f>IF(Dane!$E$3=1,BB1863,IF(Dane!$E$3=2,BH1863,BJ1863))</f>
        <v>0</v>
      </c>
      <c r="AJ1863" s="77">
        <f>IF(Dane!$E$3=1,BM1863,IF(Dane!$E$3=2,BS1863,BU1863))</f>
        <v>0</v>
      </c>
      <c r="AK1863" s="77">
        <f>IF(Dane!$E$3=1,BN1863,IF(Dane!$E$3=2,BT1863,BV1863))</f>
        <v>0</v>
      </c>
      <c r="AL1863" s="24">
        <f t="shared" si="865"/>
        <v>0</v>
      </c>
      <c r="AM1863" s="24">
        <f t="shared" si="866"/>
        <v>0</v>
      </c>
      <c r="AN1863" s="24"/>
      <c r="AO1863" s="24">
        <f t="shared" si="851"/>
        <v>0</v>
      </c>
      <c r="AP1863" s="24">
        <f t="shared" si="867"/>
        <v>0</v>
      </c>
      <c r="AQ1863" s="24">
        <f t="shared" si="852"/>
        <v>0</v>
      </c>
      <c r="AR1863" s="24">
        <f t="shared" si="853"/>
        <v>0</v>
      </c>
      <c r="AS1863" s="24">
        <f t="shared" si="854"/>
        <v>0</v>
      </c>
      <c r="AT1863" s="24">
        <f t="shared" si="868"/>
        <v>0</v>
      </c>
      <c r="AU1863" s="24">
        <f t="shared" si="877"/>
        <v>0</v>
      </c>
      <c r="AV1863" s="24">
        <v>0</v>
      </c>
      <c r="AW1863" s="24">
        <f t="shared" si="880"/>
        <v>0</v>
      </c>
      <c r="AX1863" s="24">
        <v>0</v>
      </c>
      <c r="AY1863" s="24">
        <f t="shared" si="869"/>
        <v>0</v>
      </c>
      <c r="AZ1863" s="24">
        <f t="shared" si="870"/>
        <v>0</v>
      </c>
      <c r="BA1863" s="24">
        <f t="shared" si="855"/>
        <v>0</v>
      </c>
      <c r="BB1863" s="24">
        <f t="shared" si="856"/>
        <v>0</v>
      </c>
      <c r="BC1863" s="24">
        <f t="shared" si="857"/>
        <v>0</v>
      </c>
      <c r="BD1863" s="24">
        <f t="shared" si="858"/>
        <v>0</v>
      </c>
      <c r="BE1863" s="24">
        <f t="shared" si="859"/>
        <v>0</v>
      </c>
      <c r="BF1863" s="24">
        <f t="shared" si="871"/>
        <v>0</v>
      </c>
      <c r="BG1863" s="24">
        <f t="shared" si="878"/>
        <v>0</v>
      </c>
      <c r="BH1863" s="24">
        <v>0</v>
      </c>
      <c r="BI1863" s="24">
        <f t="shared" si="872"/>
        <v>0</v>
      </c>
      <c r="BJ1863" s="24">
        <v>0</v>
      </c>
      <c r="BK1863" s="24">
        <f t="shared" si="873"/>
        <v>0</v>
      </c>
      <c r="BL1863" s="24">
        <f t="shared" si="874"/>
        <v>0</v>
      </c>
      <c r="BM1863" s="24">
        <f t="shared" si="860"/>
        <v>0</v>
      </c>
      <c r="BN1863" s="24">
        <f t="shared" si="861"/>
        <v>0</v>
      </c>
      <c r="BO1863" s="24">
        <f t="shared" si="862"/>
        <v>0</v>
      </c>
      <c r="BP1863" s="24">
        <f t="shared" si="863"/>
        <v>0</v>
      </c>
      <c r="BQ1863" s="24">
        <f t="shared" si="864"/>
        <v>0</v>
      </c>
      <c r="BR1863" s="24">
        <f t="shared" si="875"/>
        <v>0</v>
      </c>
      <c r="BS1863" s="24">
        <f t="shared" si="879"/>
        <v>0</v>
      </c>
      <c r="BT1863" s="24">
        <v>0</v>
      </c>
      <c r="BU1863" s="24">
        <f t="shared" si="876"/>
        <v>0</v>
      </c>
      <c r="BV1863" s="24">
        <v>0</v>
      </c>
    </row>
    <row r="1864" spans="1:74">
      <c r="A1864" s="87">
        <v>1855</v>
      </c>
      <c r="B1864" s="1"/>
      <c r="C1864" s="1"/>
      <c r="D1864" s="2"/>
      <c r="E1864" s="3"/>
      <c r="F1864" s="4"/>
      <c r="G1864" s="5"/>
      <c r="H1864" s="4"/>
      <c r="I1864" s="5"/>
      <c r="J1864" s="6"/>
      <c r="K1864" s="5"/>
      <c r="L1864" s="5"/>
      <c r="M1864" s="5"/>
      <c r="N1864" s="7"/>
      <c r="O1864" s="38"/>
      <c r="P1864" s="5"/>
      <c r="Q1864" s="5"/>
      <c r="R1864" s="7"/>
      <c r="S1864" s="38"/>
      <c r="T1864" s="5"/>
      <c r="U1864" s="5"/>
      <c r="V1864" s="55"/>
      <c r="W1864" s="38"/>
      <c r="X1864" s="5"/>
      <c r="Y1864" s="5"/>
      <c r="Z1864" s="55"/>
      <c r="AA1864" s="36">
        <f>IF(Dane!$E$3=1,AO1864+BA1864+BM1864,IF(Dane!$E$3=2,AU1864+BG1864+BS1864,AW1864+BI1864+BU1864))</f>
        <v>0</v>
      </c>
      <c r="AB1864" s="16">
        <f>IF(Dane!$E$3=1,AP1864+BB1864+BN1864,IF(Dane!$E$3=2,AV1864+BH1864+BT1864,AX1864+BJ1864+BV1864))</f>
        <v>0</v>
      </c>
      <c r="AC1864" s="16">
        <f>IF(((K1864*Dane!$C$9)-AA1864)&lt;0,0,(K1864*Dane!$C$9)-AA1864)</f>
        <v>0</v>
      </c>
      <c r="AD1864" s="37">
        <f>IFERROR(IF(((L1864*Dane!$C$9)-AB1864)&lt;0,0,(L1864*Dane!$C$9)-AB1864),0)</f>
        <v>0</v>
      </c>
      <c r="AE1864" s="97"/>
      <c r="AF1864" s="77">
        <f>IF(Dane!$E$3=1,AO1864,IF(Dane!$E$3=2,AU1864,AW1864))</f>
        <v>0</v>
      </c>
      <c r="AG1864" s="77">
        <f>IF(Dane!$E$3=1,AP1864,IF(Dane!$E$3=2,AV1864,AX1864))</f>
        <v>0</v>
      </c>
      <c r="AH1864" s="77">
        <f>IF(Dane!$E$3=1,BA1864,IF(Dane!$E$3=2,BG1864,BI1864))</f>
        <v>0</v>
      </c>
      <c r="AI1864" s="77">
        <f>IF(Dane!$E$3=1,BB1864,IF(Dane!$E$3=2,BH1864,BJ1864))</f>
        <v>0</v>
      </c>
      <c r="AJ1864" s="77">
        <f>IF(Dane!$E$3=1,BM1864,IF(Dane!$E$3=2,BS1864,BU1864))</f>
        <v>0</v>
      </c>
      <c r="AK1864" s="77">
        <f>IF(Dane!$E$3=1,BN1864,IF(Dane!$E$3=2,BT1864,BV1864))</f>
        <v>0</v>
      </c>
      <c r="AL1864" s="24">
        <f t="shared" si="865"/>
        <v>0</v>
      </c>
      <c r="AM1864" s="24">
        <f t="shared" si="866"/>
        <v>0</v>
      </c>
      <c r="AN1864" s="24"/>
      <c r="AO1864" s="24">
        <f t="shared" si="851"/>
        <v>0</v>
      </c>
      <c r="AP1864" s="24">
        <f t="shared" si="867"/>
        <v>0</v>
      </c>
      <c r="AQ1864" s="24">
        <f t="shared" si="852"/>
        <v>0</v>
      </c>
      <c r="AR1864" s="24">
        <f t="shared" si="853"/>
        <v>0</v>
      </c>
      <c r="AS1864" s="24">
        <f t="shared" si="854"/>
        <v>0</v>
      </c>
      <c r="AT1864" s="24">
        <f t="shared" si="868"/>
        <v>0</v>
      </c>
      <c r="AU1864" s="24">
        <f t="shared" si="877"/>
        <v>0</v>
      </c>
      <c r="AV1864" s="24">
        <v>0</v>
      </c>
      <c r="AW1864" s="24">
        <f t="shared" si="880"/>
        <v>0</v>
      </c>
      <c r="AX1864" s="24">
        <v>0</v>
      </c>
      <c r="AY1864" s="24">
        <f t="shared" si="869"/>
        <v>0</v>
      </c>
      <c r="AZ1864" s="24">
        <f t="shared" si="870"/>
        <v>0</v>
      </c>
      <c r="BA1864" s="24">
        <f t="shared" si="855"/>
        <v>0</v>
      </c>
      <c r="BB1864" s="24">
        <f t="shared" si="856"/>
        <v>0</v>
      </c>
      <c r="BC1864" s="24">
        <f t="shared" si="857"/>
        <v>0</v>
      </c>
      <c r="BD1864" s="24">
        <f t="shared" si="858"/>
        <v>0</v>
      </c>
      <c r="BE1864" s="24">
        <f t="shared" si="859"/>
        <v>0</v>
      </c>
      <c r="BF1864" s="24">
        <f t="shared" si="871"/>
        <v>0</v>
      </c>
      <c r="BG1864" s="24">
        <f t="shared" si="878"/>
        <v>0</v>
      </c>
      <c r="BH1864" s="24">
        <v>0</v>
      </c>
      <c r="BI1864" s="24">
        <f t="shared" si="872"/>
        <v>0</v>
      </c>
      <c r="BJ1864" s="24">
        <v>0</v>
      </c>
      <c r="BK1864" s="24">
        <f t="shared" si="873"/>
        <v>0</v>
      </c>
      <c r="BL1864" s="24">
        <f t="shared" si="874"/>
        <v>0</v>
      </c>
      <c r="BM1864" s="24">
        <f t="shared" si="860"/>
        <v>0</v>
      </c>
      <c r="BN1864" s="24">
        <f t="shared" si="861"/>
        <v>0</v>
      </c>
      <c r="BO1864" s="24">
        <f t="shared" si="862"/>
        <v>0</v>
      </c>
      <c r="BP1864" s="24">
        <f t="shared" si="863"/>
        <v>0</v>
      </c>
      <c r="BQ1864" s="24">
        <f t="shared" si="864"/>
        <v>0</v>
      </c>
      <c r="BR1864" s="24">
        <f t="shared" si="875"/>
        <v>0</v>
      </c>
      <c r="BS1864" s="24">
        <f t="shared" si="879"/>
        <v>0</v>
      </c>
      <c r="BT1864" s="24">
        <v>0</v>
      </c>
      <c r="BU1864" s="24">
        <f t="shared" si="876"/>
        <v>0</v>
      </c>
      <c r="BV1864" s="24">
        <v>0</v>
      </c>
    </row>
    <row r="1865" spans="1:74">
      <c r="A1865" s="87">
        <v>1856</v>
      </c>
      <c r="B1865" s="1"/>
      <c r="C1865" s="1"/>
      <c r="D1865" s="2"/>
      <c r="E1865" s="3"/>
      <c r="F1865" s="4"/>
      <c r="G1865" s="5"/>
      <c r="H1865" s="4"/>
      <c r="I1865" s="5"/>
      <c r="J1865" s="6"/>
      <c r="K1865" s="5"/>
      <c r="L1865" s="5"/>
      <c r="M1865" s="5"/>
      <c r="N1865" s="7"/>
      <c r="O1865" s="38"/>
      <c r="P1865" s="5"/>
      <c r="Q1865" s="5"/>
      <c r="R1865" s="7"/>
      <c r="S1865" s="38"/>
      <c r="T1865" s="5"/>
      <c r="U1865" s="5"/>
      <c r="V1865" s="55"/>
      <c r="W1865" s="38"/>
      <c r="X1865" s="5"/>
      <c r="Y1865" s="5"/>
      <c r="Z1865" s="55"/>
      <c r="AA1865" s="36">
        <f>IF(Dane!$E$3=1,AO1865+BA1865+BM1865,IF(Dane!$E$3=2,AU1865+BG1865+BS1865,AW1865+BI1865+BU1865))</f>
        <v>0</v>
      </c>
      <c r="AB1865" s="16">
        <f>IF(Dane!$E$3=1,AP1865+BB1865+BN1865,IF(Dane!$E$3=2,AV1865+BH1865+BT1865,AX1865+BJ1865+BV1865))</f>
        <v>0</v>
      </c>
      <c r="AC1865" s="16">
        <f>IF(((K1865*Dane!$C$9)-AA1865)&lt;0,0,(K1865*Dane!$C$9)-AA1865)</f>
        <v>0</v>
      </c>
      <c r="AD1865" s="37">
        <f>IFERROR(IF(((L1865*Dane!$C$9)-AB1865)&lt;0,0,(L1865*Dane!$C$9)-AB1865),0)</f>
        <v>0</v>
      </c>
      <c r="AE1865" s="97"/>
      <c r="AF1865" s="77">
        <f>IF(Dane!$E$3=1,AO1865,IF(Dane!$E$3=2,AU1865,AW1865))</f>
        <v>0</v>
      </c>
      <c r="AG1865" s="77">
        <f>IF(Dane!$E$3=1,AP1865,IF(Dane!$E$3=2,AV1865,AX1865))</f>
        <v>0</v>
      </c>
      <c r="AH1865" s="77">
        <f>IF(Dane!$E$3=1,BA1865,IF(Dane!$E$3=2,BG1865,BI1865))</f>
        <v>0</v>
      </c>
      <c r="AI1865" s="77">
        <f>IF(Dane!$E$3=1,BB1865,IF(Dane!$E$3=2,BH1865,BJ1865))</f>
        <v>0</v>
      </c>
      <c r="AJ1865" s="77">
        <f>IF(Dane!$E$3=1,BM1865,IF(Dane!$E$3=2,BS1865,BU1865))</f>
        <v>0</v>
      </c>
      <c r="AK1865" s="77">
        <f>IF(Dane!$E$3=1,BN1865,IF(Dane!$E$3=2,BT1865,BV1865))</f>
        <v>0</v>
      </c>
      <c r="AL1865" s="24">
        <f t="shared" si="865"/>
        <v>0</v>
      </c>
      <c r="AM1865" s="24">
        <f t="shared" si="866"/>
        <v>0</v>
      </c>
      <c r="AN1865" s="24"/>
      <c r="AO1865" s="24">
        <f t="shared" si="851"/>
        <v>0</v>
      </c>
      <c r="AP1865" s="24">
        <f t="shared" si="867"/>
        <v>0</v>
      </c>
      <c r="AQ1865" s="24">
        <f t="shared" si="852"/>
        <v>0</v>
      </c>
      <c r="AR1865" s="24">
        <f t="shared" si="853"/>
        <v>0</v>
      </c>
      <c r="AS1865" s="24">
        <f t="shared" si="854"/>
        <v>0</v>
      </c>
      <c r="AT1865" s="24">
        <f t="shared" si="868"/>
        <v>0</v>
      </c>
      <c r="AU1865" s="24">
        <f t="shared" si="877"/>
        <v>0</v>
      </c>
      <c r="AV1865" s="24">
        <v>0</v>
      </c>
      <c r="AW1865" s="24">
        <f t="shared" si="880"/>
        <v>0</v>
      </c>
      <c r="AX1865" s="24">
        <v>0</v>
      </c>
      <c r="AY1865" s="24">
        <f t="shared" si="869"/>
        <v>0</v>
      </c>
      <c r="AZ1865" s="24">
        <f t="shared" si="870"/>
        <v>0</v>
      </c>
      <c r="BA1865" s="24">
        <f t="shared" si="855"/>
        <v>0</v>
      </c>
      <c r="BB1865" s="24">
        <f t="shared" si="856"/>
        <v>0</v>
      </c>
      <c r="BC1865" s="24">
        <f t="shared" si="857"/>
        <v>0</v>
      </c>
      <c r="BD1865" s="24">
        <f t="shared" si="858"/>
        <v>0</v>
      </c>
      <c r="BE1865" s="24">
        <f t="shared" si="859"/>
        <v>0</v>
      </c>
      <c r="BF1865" s="24">
        <f t="shared" si="871"/>
        <v>0</v>
      </c>
      <c r="BG1865" s="24">
        <f t="shared" si="878"/>
        <v>0</v>
      </c>
      <c r="BH1865" s="24">
        <v>0</v>
      </c>
      <c r="BI1865" s="24">
        <f t="shared" si="872"/>
        <v>0</v>
      </c>
      <c r="BJ1865" s="24">
        <v>0</v>
      </c>
      <c r="BK1865" s="24">
        <f t="shared" si="873"/>
        <v>0</v>
      </c>
      <c r="BL1865" s="24">
        <f t="shared" si="874"/>
        <v>0</v>
      </c>
      <c r="BM1865" s="24">
        <f t="shared" si="860"/>
        <v>0</v>
      </c>
      <c r="BN1865" s="24">
        <f t="shared" si="861"/>
        <v>0</v>
      </c>
      <c r="BO1865" s="24">
        <f t="shared" si="862"/>
        <v>0</v>
      </c>
      <c r="BP1865" s="24">
        <f t="shared" si="863"/>
        <v>0</v>
      </c>
      <c r="BQ1865" s="24">
        <f t="shared" si="864"/>
        <v>0</v>
      </c>
      <c r="BR1865" s="24">
        <f t="shared" si="875"/>
        <v>0</v>
      </c>
      <c r="BS1865" s="24">
        <f t="shared" si="879"/>
        <v>0</v>
      </c>
      <c r="BT1865" s="24">
        <v>0</v>
      </c>
      <c r="BU1865" s="24">
        <f t="shared" si="876"/>
        <v>0</v>
      </c>
      <c r="BV1865" s="24">
        <v>0</v>
      </c>
    </row>
    <row r="1866" spans="1:74">
      <c r="A1866" s="87">
        <v>1857</v>
      </c>
      <c r="B1866" s="1"/>
      <c r="C1866" s="1"/>
      <c r="D1866" s="2"/>
      <c r="E1866" s="3"/>
      <c r="F1866" s="4"/>
      <c r="G1866" s="5"/>
      <c r="H1866" s="4"/>
      <c r="I1866" s="5"/>
      <c r="J1866" s="6"/>
      <c r="K1866" s="5"/>
      <c r="L1866" s="5"/>
      <c r="M1866" s="5"/>
      <c r="N1866" s="7"/>
      <c r="O1866" s="38"/>
      <c r="P1866" s="5"/>
      <c r="Q1866" s="5"/>
      <c r="R1866" s="7"/>
      <c r="S1866" s="38"/>
      <c r="T1866" s="5"/>
      <c r="U1866" s="5"/>
      <c r="V1866" s="55"/>
      <c r="W1866" s="38"/>
      <c r="X1866" s="5"/>
      <c r="Y1866" s="5"/>
      <c r="Z1866" s="55"/>
      <c r="AA1866" s="36">
        <f>IF(Dane!$E$3=1,AO1866+BA1866+BM1866,IF(Dane!$E$3=2,AU1866+BG1866+BS1866,AW1866+BI1866+BU1866))</f>
        <v>0</v>
      </c>
      <c r="AB1866" s="16">
        <f>IF(Dane!$E$3=1,AP1866+BB1866+BN1866,IF(Dane!$E$3=2,AV1866+BH1866+BT1866,AX1866+BJ1866+BV1866))</f>
        <v>0</v>
      </c>
      <c r="AC1866" s="16">
        <f>IF(((K1866*Dane!$C$9)-AA1866)&lt;0,0,(K1866*Dane!$C$9)-AA1866)</f>
        <v>0</v>
      </c>
      <c r="AD1866" s="37">
        <f>IFERROR(IF(((L1866*Dane!$C$9)-AB1866)&lt;0,0,(L1866*Dane!$C$9)-AB1866),0)</f>
        <v>0</v>
      </c>
      <c r="AE1866" s="97"/>
      <c r="AF1866" s="77">
        <f>IF(Dane!$E$3=1,AO1866,IF(Dane!$E$3=2,AU1866,AW1866))</f>
        <v>0</v>
      </c>
      <c r="AG1866" s="77">
        <f>IF(Dane!$E$3=1,AP1866,IF(Dane!$E$3=2,AV1866,AX1866))</f>
        <v>0</v>
      </c>
      <c r="AH1866" s="77">
        <f>IF(Dane!$E$3=1,BA1866,IF(Dane!$E$3=2,BG1866,BI1866))</f>
        <v>0</v>
      </c>
      <c r="AI1866" s="77">
        <f>IF(Dane!$E$3=1,BB1866,IF(Dane!$E$3=2,BH1866,BJ1866))</f>
        <v>0</v>
      </c>
      <c r="AJ1866" s="77">
        <f>IF(Dane!$E$3=1,BM1866,IF(Dane!$E$3=2,BS1866,BU1866))</f>
        <v>0</v>
      </c>
      <c r="AK1866" s="77">
        <f>IF(Dane!$E$3=1,BN1866,IF(Dane!$E$3=2,BT1866,BV1866))</f>
        <v>0</v>
      </c>
      <c r="AL1866" s="24">
        <f t="shared" si="865"/>
        <v>0</v>
      </c>
      <c r="AM1866" s="24">
        <f t="shared" si="866"/>
        <v>0</v>
      </c>
      <c r="AN1866" s="24"/>
      <c r="AO1866" s="24">
        <f t="shared" ref="AO1866:AO1929" si="881">IF(K1866&gt;AL1866,AL1866,K1866)</f>
        <v>0</v>
      </c>
      <c r="AP1866" s="24">
        <f t="shared" si="867"/>
        <v>0</v>
      </c>
      <c r="AQ1866" s="24">
        <f t="shared" ref="AQ1866:AQ1929" si="882">IF(ROUND(I1866*0.5,2)&gt;$AL$1,ROUND($AL$1-ROUND($AL$1*0.0976,2)-ROUND($AL$1*0.015,2)-ROUND($AL$1*0.0245,2),2)-ROUND(ROUND($AL$1-ROUND($AL$1*0.0976,2)-ROUND($AL$1*0.015,2)-ROUND($AL$1*0.0245,2),2)*0.09,2),ROUND(ROUND(I1866*0.5,2)-ROUND(ROUND(I1866*0.5,2)*0.0976,2)-ROUND(ROUND(I1866*0.5,2)*0.015,2)-ROUND(ROUND(I1866*0.5,2)*0.0245,2),2)-ROUND(ROUND(ROUND(I1866*0.5,2)-ROUND(ROUND(I1866*0.5,2)*0.0976,2)-ROUND(ROUND(I1866*0.5,2)*0.015,2)-ROUND(ROUND(I1866*0.5,2)*0.0245,2),2)*0.09,2))</f>
        <v>0</v>
      </c>
      <c r="AR1866" s="24">
        <f t="shared" ref="AR1866:AR1929" si="883">ROUND(O1866-ROUND(O1866*0.0976,2)-ROUND(O1866*0.015,2)-ROUND(O1866*0.0245,2)-ROUND((O1866-ROUND(O1866*0.0976,2)-ROUND(O1866*0.015,2)-ROUND(O1866*0.0245,2))*0.09,2),2)</f>
        <v>0</v>
      </c>
      <c r="AS1866" s="24">
        <f t="shared" ref="AS1866:AS1929" si="884">ROUND(P1866-ROUND(P1866*0.09,2),2)</f>
        <v>0</v>
      </c>
      <c r="AT1866" s="24">
        <f t="shared" si="868"/>
        <v>0</v>
      </c>
      <c r="AU1866" s="24">
        <f t="shared" si="877"/>
        <v>0</v>
      </c>
      <c r="AV1866" s="24">
        <v>0</v>
      </c>
      <c r="AW1866" s="24">
        <f t="shared" si="880"/>
        <v>0</v>
      </c>
      <c r="AX1866" s="24">
        <v>0</v>
      </c>
      <c r="AY1866" s="24">
        <f t="shared" si="869"/>
        <v>0</v>
      </c>
      <c r="AZ1866" s="24">
        <f t="shared" si="870"/>
        <v>0</v>
      </c>
      <c r="BA1866" s="24">
        <f t="shared" ref="BA1866:BA1929" si="885">IF(K1866&gt;AY1866,AY1866,K1866)</f>
        <v>0</v>
      </c>
      <c r="BB1866" s="24">
        <f t="shared" ref="BB1866:BB1929" si="886">IF(AZ1866&gt;L1866,L1866,AZ1866)</f>
        <v>0</v>
      </c>
      <c r="BC1866" s="24">
        <f t="shared" ref="BC1866:BC1929" si="887">IF(ROUND(I1866*0.5,2)&gt;$AL$1,ROUND($AL$1-ROUND($AL$1*0.0976,2)-ROUND($AL$1*0.015,2)-ROUND($AL$1*0.0245,2),2)-ROUND(ROUND($AL$1-ROUND($AL$1*0.0976,2)-ROUND($AL$1*0.015,2)-ROUND($AL$1*0.0245,2),2)*0.09,2),ROUND(ROUND(I1866*0.5,2)-ROUND(ROUND(I1866*0.5,2)*0.0976,2)-ROUND(ROUND(I1866*0.5,2)*0.015,2)-ROUND(ROUND(I1866*0.5,2)*0.0245,2),2)-ROUND(ROUND(ROUND(I1866*0.5,2)-ROUND(ROUND(I1866*0.5,2)*0.0976,2)-ROUND(ROUND(I1866*0.5,2)*0.015,2)-ROUND(ROUND(I1866*0.5,2)*0.0245,2),2)*0.09,2))</f>
        <v>0</v>
      </c>
      <c r="BD1866" s="24">
        <f t="shared" ref="BD1866:BD1929" si="888">ROUND(S1866-ROUND(S1866*0.0976,2)-ROUND(S1866*0.015,2)-ROUND(S1866*0.0245,2)-ROUND((S1866-ROUND(S1866*0.0976,2)-ROUND(S1866*0.015,2)-ROUND(S1866*0.0245,2))*0.09,2),2)</f>
        <v>0</v>
      </c>
      <c r="BE1866" s="24">
        <f t="shared" ref="BE1866:BE1929" si="889">ROUND(T1866-ROUND(T1866*0.09,2),2)</f>
        <v>0</v>
      </c>
      <c r="BF1866" s="24">
        <f t="shared" si="871"/>
        <v>0</v>
      </c>
      <c r="BG1866" s="24">
        <f t="shared" si="878"/>
        <v>0</v>
      </c>
      <c r="BH1866" s="24">
        <v>0</v>
      </c>
      <c r="BI1866" s="24">
        <f t="shared" si="872"/>
        <v>0</v>
      </c>
      <c r="BJ1866" s="24">
        <v>0</v>
      </c>
      <c r="BK1866" s="24">
        <f t="shared" si="873"/>
        <v>0</v>
      </c>
      <c r="BL1866" s="24">
        <f t="shared" si="874"/>
        <v>0</v>
      </c>
      <c r="BM1866" s="24">
        <f t="shared" ref="BM1866:BM1929" si="890">IF(K1866&gt;BK1866,BK1866,K1866)</f>
        <v>0</v>
      </c>
      <c r="BN1866" s="24">
        <f t="shared" ref="BN1866:BN1929" si="891">IF(BL1866&gt;L1866,L1866,BL1866)</f>
        <v>0</v>
      </c>
      <c r="BO1866" s="24">
        <f t="shared" ref="BO1866:BO1929" si="892">IF(ROUND(I1866*0.5,2)&gt;$AL$1,ROUND($AL$1-ROUND($AL$1*0.0976,2)-ROUND($AL$1*0.015,2)-ROUND($AL$1*0.0245,2),2)-ROUND(ROUND($AL$1-ROUND($AL$1*0.0976,2)-ROUND($AL$1*0.015,2)-ROUND($AL$1*0.0245,2),2)*0.09,2),ROUND(ROUND(I1866*0.5,2)-ROUND(ROUND(I1866*0.5,2)*0.0976,2)-ROUND(ROUND(I1866*0.5,2)*0.015,2)-ROUND(ROUND(I1866*0.5,2)*0.0245,2),2)-ROUND(ROUND(ROUND(I1866*0.5,2)-ROUND(ROUND(I1866*0.5,2)*0.0976,2)-ROUND(ROUND(I1866*0.5,2)*0.015,2)-ROUND(ROUND(I1866*0.5,2)*0.0245,2),2)*0.09,2))</f>
        <v>0</v>
      </c>
      <c r="BP1866" s="24">
        <f t="shared" ref="BP1866:BP1929" si="893">ROUND(W1866-ROUND(W1866*0.0976,2)-ROUND(W1866*0.015,2)-ROUND(W1866*0.0245,2)-ROUND((W1866-ROUND(W1866*0.0976,2)-ROUND(W1866*0.015,2)-ROUND(W1866*0.0245,2))*0.09,2),2)</f>
        <v>0</v>
      </c>
      <c r="BQ1866" s="24">
        <f t="shared" ref="BQ1866:BQ1929" si="894">ROUND(X1866-ROUND(X1866*0.09,2),2)</f>
        <v>0</v>
      </c>
      <c r="BR1866" s="24">
        <f t="shared" si="875"/>
        <v>0</v>
      </c>
      <c r="BS1866" s="24">
        <f t="shared" si="879"/>
        <v>0</v>
      </c>
      <c r="BT1866" s="24">
        <v>0</v>
      </c>
      <c r="BU1866" s="24">
        <f t="shared" si="876"/>
        <v>0</v>
      </c>
      <c r="BV1866" s="24">
        <v>0</v>
      </c>
    </row>
    <row r="1867" spans="1:74">
      <c r="A1867" s="87">
        <v>1858</v>
      </c>
      <c r="B1867" s="1"/>
      <c r="C1867" s="1"/>
      <c r="D1867" s="2"/>
      <c r="E1867" s="3"/>
      <c r="F1867" s="4"/>
      <c r="G1867" s="5"/>
      <c r="H1867" s="4"/>
      <c r="I1867" s="5"/>
      <c r="J1867" s="6"/>
      <c r="K1867" s="5"/>
      <c r="L1867" s="5"/>
      <c r="M1867" s="5"/>
      <c r="N1867" s="7"/>
      <c r="O1867" s="38"/>
      <c r="P1867" s="5"/>
      <c r="Q1867" s="5"/>
      <c r="R1867" s="7"/>
      <c r="S1867" s="38"/>
      <c r="T1867" s="5"/>
      <c r="U1867" s="5"/>
      <c r="V1867" s="55"/>
      <c r="W1867" s="38"/>
      <c r="X1867" s="5"/>
      <c r="Y1867" s="5"/>
      <c r="Z1867" s="55"/>
      <c r="AA1867" s="36">
        <f>IF(Dane!$E$3=1,AO1867+BA1867+BM1867,IF(Dane!$E$3=2,AU1867+BG1867+BS1867,AW1867+BI1867+BU1867))</f>
        <v>0</v>
      </c>
      <c r="AB1867" s="16">
        <f>IF(Dane!$E$3=1,AP1867+BB1867+BN1867,IF(Dane!$E$3=2,AV1867+BH1867+BT1867,AX1867+BJ1867+BV1867))</f>
        <v>0</v>
      </c>
      <c r="AC1867" s="16">
        <f>IF(((K1867*Dane!$C$9)-AA1867)&lt;0,0,(K1867*Dane!$C$9)-AA1867)</f>
        <v>0</v>
      </c>
      <c r="AD1867" s="37">
        <f>IFERROR(IF(((L1867*Dane!$C$9)-AB1867)&lt;0,0,(L1867*Dane!$C$9)-AB1867),0)</f>
        <v>0</v>
      </c>
      <c r="AE1867" s="97"/>
      <c r="AF1867" s="77">
        <f>IF(Dane!$E$3=1,AO1867,IF(Dane!$E$3=2,AU1867,AW1867))</f>
        <v>0</v>
      </c>
      <c r="AG1867" s="77">
        <f>IF(Dane!$E$3=1,AP1867,IF(Dane!$E$3=2,AV1867,AX1867))</f>
        <v>0</v>
      </c>
      <c r="AH1867" s="77">
        <f>IF(Dane!$E$3=1,BA1867,IF(Dane!$E$3=2,BG1867,BI1867))</f>
        <v>0</v>
      </c>
      <c r="AI1867" s="77">
        <f>IF(Dane!$E$3=1,BB1867,IF(Dane!$E$3=2,BH1867,BJ1867))</f>
        <v>0</v>
      </c>
      <c r="AJ1867" s="77">
        <f>IF(Dane!$E$3=1,BM1867,IF(Dane!$E$3=2,BS1867,BU1867))</f>
        <v>0</v>
      </c>
      <c r="AK1867" s="77">
        <f>IF(Dane!$E$3=1,BN1867,IF(Dane!$E$3=2,BT1867,BV1867))</f>
        <v>0</v>
      </c>
      <c r="AL1867" s="24">
        <f t="shared" ref="AL1867:AL1930" si="895">IF(ROUND((O1867+P1867)*0.5*0.4,2)&gt;$AL$1,$AL$1,ROUND((O1867+P1867)*0.5*0.4,2))</f>
        <v>0</v>
      </c>
      <c r="AM1867" s="24">
        <f t="shared" ref="AM1867:AM1930" si="896">IF(ROUND(((O1867*0.0976)+(O1867*0.065)+(O1867*$AN$1))*0.5*0.4,2)&gt;$AM$1,$AM$1,ROUND(((O1867*0.0976)+(O1867*0.065)+(O1867*$AN$1))*0.5*0.4,2))</f>
        <v>0</v>
      </c>
      <c r="AN1867" s="24"/>
      <c r="AO1867" s="24">
        <f t="shared" si="881"/>
        <v>0</v>
      </c>
      <c r="AP1867" s="24">
        <f t="shared" ref="AP1867:AP1930" si="897">IF(AM1867&gt;L1867,L1867,AM1867)</f>
        <v>0</v>
      </c>
      <c r="AQ1867" s="24">
        <f t="shared" si="882"/>
        <v>0</v>
      </c>
      <c r="AR1867" s="24">
        <f t="shared" si="883"/>
        <v>0</v>
      </c>
      <c r="AS1867" s="24">
        <f t="shared" si="884"/>
        <v>0</v>
      </c>
      <c r="AT1867" s="24">
        <f t="shared" ref="AT1867:AT1930" si="898">IF(ROUND((AR1867+AS1867)*0.5*0.4,2)&gt;$AO$1,$AO$1,ROUND((AR1867+AS1867)*0.5*0.4,2))</f>
        <v>0</v>
      </c>
      <c r="AU1867" s="24">
        <f t="shared" si="877"/>
        <v>0</v>
      </c>
      <c r="AV1867" s="24">
        <v>0</v>
      </c>
      <c r="AW1867" s="24">
        <f t="shared" si="880"/>
        <v>0</v>
      </c>
      <c r="AX1867" s="24">
        <v>0</v>
      </c>
      <c r="AY1867" s="24">
        <f t="shared" ref="AY1867:AY1930" si="899">IF(ROUND((S1867+T1867)*0.5*0.4,2)&gt;$AL$1,$AL$1,ROUND((S1867+T1867)*0.5*0.4,2))</f>
        <v>0</v>
      </c>
      <c r="AZ1867" s="24">
        <f t="shared" ref="AZ1867:AZ1930" si="900">IF(ROUND(((S1867*0.0976)+(S1867*0.065)+(S1867*$AN$1))*0.5*0.4,2)&gt;$AM$1,$AM$1,ROUND(((S1867*0.0976)+(S1867*0.065)+(S1867*$AN$1))*0.5*0.4,2))</f>
        <v>0</v>
      </c>
      <c r="BA1867" s="24">
        <f t="shared" si="885"/>
        <v>0</v>
      </c>
      <c r="BB1867" s="24">
        <f t="shared" si="886"/>
        <v>0</v>
      </c>
      <c r="BC1867" s="24">
        <f t="shared" si="887"/>
        <v>0</v>
      </c>
      <c r="BD1867" s="24">
        <f t="shared" si="888"/>
        <v>0</v>
      </c>
      <c r="BE1867" s="24">
        <f t="shared" si="889"/>
        <v>0</v>
      </c>
      <c r="BF1867" s="24">
        <f t="shared" ref="BF1867:BF1930" si="901">IF(ROUND((BD1867+BE1867)*0.5*0.4,2)&gt;$AO$1,$AO$1,ROUND((BD1867+BE1867)*0.5*0.4,2))</f>
        <v>0</v>
      </c>
      <c r="BG1867" s="24">
        <f t="shared" si="878"/>
        <v>0</v>
      </c>
      <c r="BH1867" s="24">
        <v>0</v>
      </c>
      <c r="BI1867" s="24">
        <f t="shared" ref="BI1867:BI1930" si="902">IF(BF1867&gt;BC1867,BC1867,BF1867)</f>
        <v>0</v>
      </c>
      <c r="BJ1867" s="24">
        <v>0</v>
      </c>
      <c r="BK1867" s="24">
        <f t="shared" ref="BK1867:BK1930" si="903">IF(ROUND((W1867+X1867)*0.5*0.4,2)&gt;$AL$1,$AL$1,ROUND((W1867+X1867)*0.5*0.4,2))</f>
        <v>0</v>
      </c>
      <c r="BL1867" s="24">
        <f t="shared" ref="BL1867:BL1930" si="904">IF(ROUND(((W1867*0.0976)+(W1867*0.065)+(W1867*$AN$1))*0.5*0.4,2)&gt;$AM$1,$AM$1,ROUND(((W1867*0.0976)+(W1867*0.065)+(W1867*$AN$1))*0.5*0.4,2))</f>
        <v>0</v>
      </c>
      <c r="BM1867" s="24">
        <f t="shared" si="890"/>
        <v>0</v>
      </c>
      <c r="BN1867" s="24">
        <f t="shared" si="891"/>
        <v>0</v>
      </c>
      <c r="BO1867" s="24">
        <f t="shared" si="892"/>
        <v>0</v>
      </c>
      <c r="BP1867" s="24">
        <f t="shared" si="893"/>
        <v>0</v>
      </c>
      <c r="BQ1867" s="24">
        <f t="shared" si="894"/>
        <v>0</v>
      </c>
      <c r="BR1867" s="24">
        <f t="shared" ref="BR1867:BR1930" si="905">IF(ROUND((BP1867+BQ1867)*0.5*0.4,2)&gt;$AO$1,$AO$1,ROUND((BP1867+BQ1867)*0.5*0.4,2))</f>
        <v>0</v>
      </c>
      <c r="BS1867" s="24">
        <f t="shared" si="879"/>
        <v>0</v>
      </c>
      <c r="BT1867" s="24">
        <v>0</v>
      </c>
      <c r="BU1867" s="24">
        <f t="shared" ref="BU1867:BU1930" si="906">IF(BR1867&gt;BO1867,BO1867,BR1867)</f>
        <v>0</v>
      </c>
      <c r="BV1867" s="24">
        <v>0</v>
      </c>
    </row>
    <row r="1868" spans="1:74">
      <c r="A1868" s="87">
        <v>1859</v>
      </c>
      <c r="B1868" s="1"/>
      <c r="C1868" s="1"/>
      <c r="D1868" s="2"/>
      <c r="E1868" s="3"/>
      <c r="F1868" s="4"/>
      <c r="G1868" s="5"/>
      <c r="H1868" s="4"/>
      <c r="I1868" s="5"/>
      <c r="J1868" s="6"/>
      <c r="K1868" s="5"/>
      <c r="L1868" s="5"/>
      <c r="M1868" s="5"/>
      <c r="N1868" s="7"/>
      <c r="O1868" s="38"/>
      <c r="P1868" s="5"/>
      <c r="Q1868" s="5"/>
      <c r="R1868" s="7"/>
      <c r="S1868" s="38"/>
      <c r="T1868" s="5"/>
      <c r="U1868" s="5"/>
      <c r="V1868" s="55"/>
      <c r="W1868" s="38"/>
      <c r="X1868" s="5"/>
      <c r="Y1868" s="5"/>
      <c r="Z1868" s="55"/>
      <c r="AA1868" s="36">
        <f>IF(Dane!$E$3=1,AO1868+BA1868+BM1868,IF(Dane!$E$3=2,AU1868+BG1868+BS1868,AW1868+BI1868+BU1868))</f>
        <v>0</v>
      </c>
      <c r="AB1868" s="16">
        <f>IF(Dane!$E$3=1,AP1868+BB1868+BN1868,IF(Dane!$E$3=2,AV1868+BH1868+BT1868,AX1868+BJ1868+BV1868))</f>
        <v>0</v>
      </c>
      <c r="AC1868" s="16">
        <f>IF(((K1868*Dane!$C$9)-AA1868)&lt;0,0,(K1868*Dane!$C$9)-AA1868)</f>
        <v>0</v>
      </c>
      <c r="AD1868" s="37">
        <f>IFERROR(IF(((L1868*Dane!$C$9)-AB1868)&lt;0,0,(L1868*Dane!$C$9)-AB1868),0)</f>
        <v>0</v>
      </c>
      <c r="AE1868" s="97"/>
      <c r="AF1868" s="77">
        <f>IF(Dane!$E$3=1,AO1868,IF(Dane!$E$3=2,AU1868,AW1868))</f>
        <v>0</v>
      </c>
      <c r="AG1868" s="77">
        <f>IF(Dane!$E$3=1,AP1868,IF(Dane!$E$3=2,AV1868,AX1868))</f>
        <v>0</v>
      </c>
      <c r="AH1868" s="77">
        <f>IF(Dane!$E$3=1,BA1868,IF(Dane!$E$3=2,BG1868,BI1868))</f>
        <v>0</v>
      </c>
      <c r="AI1868" s="77">
        <f>IF(Dane!$E$3=1,BB1868,IF(Dane!$E$3=2,BH1868,BJ1868))</f>
        <v>0</v>
      </c>
      <c r="AJ1868" s="77">
        <f>IF(Dane!$E$3=1,BM1868,IF(Dane!$E$3=2,BS1868,BU1868))</f>
        <v>0</v>
      </c>
      <c r="AK1868" s="77">
        <f>IF(Dane!$E$3=1,BN1868,IF(Dane!$E$3=2,BT1868,BV1868))</f>
        <v>0</v>
      </c>
      <c r="AL1868" s="24">
        <f t="shared" si="895"/>
        <v>0</v>
      </c>
      <c r="AM1868" s="24">
        <f t="shared" si="896"/>
        <v>0</v>
      </c>
      <c r="AN1868" s="24"/>
      <c r="AO1868" s="24">
        <f t="shared" si="881"/>
        <v>0</v>
      </c>
      <c r="AP1868" s="24">
        <f t="shared" si="897"/>
        <v>0</v>
      </c>
      <c r="AQ1868" s="24">
        <f t="shared" si="882"/>
        <v>0</v>
      </c>
      <c r="AR1868" s="24">
        <f t="shared" si="883"/>
        <v>0</v>
      </c>
      <c r="AS1868" s="24">
        <f t="shared" si="884"/>
        <v>0</v>
      </c>
      <c r="AT1868" s="24">
        <f t="shared" si="898"/>
        <v>0</v>
      </c>
      <c r="AU1868" s="24">
        <f t="shared" ref="AU1868:AU1931" si="907">IF(AT1868&gt;AQ1868,AQ1868,AT1868)</f>
        <v>0</v>
      </c>
      <c r="AV1868" s="24">
        <v>0</v>
      </c>
      <c r="AW1868" s="24">
        <f t="shared" si="880"/>
        <v>0</v>
      </c>
      <c r="AX1868" s="24">
        <v>0</v>
      </c>
      <c r="AY1868" s="24">
        <f t="shared" si="899"/>
        <v>0</v>
      </c>
      <c r="AZ1868" s="24">
        <f t="shared" si="900"/>
        <v>0</v>
      </c>
      <c r="BA1868" s="24">
        <f t="shared" si="885"/>
        <v>0</v>
      </c>
      <c r="BB1868" s="24">
        <f t="shared" si="886"/>
        <v>0</v>
      </c>
      <c r="BC1868" s="24">
        <f t="shared" si="887"/>
        <v>0</v>
      </c>
      <c r="BD1868" s="24">
        <f t="shared" si="888"/>
        <v>0</v>
      </c>
      <c r="BE1868" s="24">
        <f t="shared" si="889"/>
        <v>0</v>
      </c>
      <c r="BF1868" s="24">
        <f t="shared" si="901"/>
        <v>0</v>
      </c>
      <c r="BG1868" s="24">
        <f t="shared" ref="BG1868:BG1931" si="908">IF(BF1868&gt;BC1868,BC1868,BF1868)</f>
        <v>0</v>
      </c>
      <c r="BH1868" s="24">
        <v>0</v>
      </c>
      <c r="BI1868" s="24">
        <f t="shared" si="902"/>
        <v>0</v>
      </c>
      <c r="BJ1868" s="24">
        <v>0</v>
      </c>
      <c r="BK1868" s="24">
        <f t="shared" si="903"/>
        <v>0</v>
      </c>
      <c r="BL1868" s="24">
        <f t="shared" si="904"/>
        <v>0</v>
      </c>
      <c r="BM1868" s="24">
        <f t="shared" si="890"/>
        <v>0</v>
      </c>
      <c r="BN1868" s="24">
        <f t="shared" si="891"/>
        <v>0</v>
      </c>
      <c r="BO1868" s="24">
        <f t="shared" si="892"/>
        <v>0</v>
      </c>
      <c r="BP1868" s="24">
        <f t="shared" si="893"/>
        <v>0</v>
      </c>
      <c r="BQ1868" s="24">
        <f t="shared" si="894"/>
        <v>0</v>
      </c>
      <c r="BR1868" s="24">
        <f t="shared" si="905"/>
        <v>0</v>
      </c>
      <c r="BS1868" s="24">
        <f t="shared" ref="BS1868:BS1931" si="909">IF(BR1868&gt;BO1868,BO1868,BR1868)</f>
        <v>0</v>
      </c>
      <c r="BT1868" s="24">
        <v>0</v>
      </c>
      <c r="BU1868" s="24">
        <f t="shared" si="906"/>
        <v>0</v>
      </c>
      <c r="BV1868" s="24">
        <v>0</v>
      </c>
    </row>
    <row r="1869" spans="1:74">
      <c r="A1869" s="87">
        <v>1860</v>
      </c>
      <c r="B1869" s="1"/>
      <c r="C1869" s="1"/>
      <c r="D1869" s="2"/>
      <c r="E1869" s="3"/>
      <c r="F1869" s="4"/>
      <c r="G1869" s="5"/>
      <c r="H1869" s="4"/>
      <c r="I1869" s="5"/>
      <c r="J1869" s="6"/>
      <c r="K1869" s="5"/>
      <c r="L1869" s="5"/>
      <c r="M1869" s="5"/>
      <c r="N1869" s="7"/>
      <c r="O1869" s="38"/>
      <c r="P1869" s="5"/>
      <c r="Q1869" s="5"/>
      <c r="R1869" s="7"/>
      <c r="S1869" s="38"/>
      <c r="T1869" s="5"/>
      <c r="U1869" s="5"/>
      <c r="V1869" s="55"/>
      <c r="W1869" s="38"/>
      <c r="X1869" s="5"/>
      <c r="Y1869" s="5"/>
      <c r="Z1869" s="55"/>
      <c r="AA1869" s="36">
        <f>IF(Dane!$E$3=1,AO1869+BA1869+BM1869,IF(Dane!$E$3=2,AU1869+BG1869+BS1869,AW1869+BI1869+BU1869))</f>
        <v>0</v>
      </c>
      <c r="AB1869" s="16">
        <f>IF(Dane!$E$3=1,AP1869+BB1869+BN1869,IF(Dane!$E$3=2,AV1869+BH1869+BT1869,AX1869+BJ1869+BV1869))</f>
        <v>0</v>
      </c>
      <c r="AC1869" s="16">
        <f>IF(((K1869*Dane!$C$9)-AA1869)&lt;0,0,(K1869*Dane!$C$9)-AA1869)</f>
        <v>0</v>
      </c>
      <c r="AD1869" s="37">
        <f>IFERROR(IF(((L1869*Dane!$C$9)-AB1869)&lt;0,0,(L1869*Dane!$C$9)-AB1869),0)</f>
        <v>0</v>
      </c>
      <c r="AE1869" s="97"/>
      <c r="AF1869" s="77">
        <f>IF(Dane!$E$3=1,AO1869,IF(Dane!$E$3=2,AU1869,AW1869))</f>
        <v>0</v>
      </c>
      <c r="AG1869" s="77">
        <f>IF(Dane!$E$3=1,AP1869,IF(Dane!$E$3=2,AV1869,AX1869))</f>
        <v>0</v>
      </c>
      <c r="AH1869" s="77">
        <f>IF(Dane!$E$3=1,BA1869,IF(Dane!$E$3=2,BG1869,BI1869))</f>
        <v>0</v>
      </c>
      <c r="AI1869" s="77">
        <f>IF(Dane!$E$3=1,BB1869,IF(Dane!$E$3=2,BH1869,BJ1869))</f>
        <v>0</v>
      </c>
      <c r="AJ1869" s="77">
        <f>IF(Dane!$E$3=1,BM1869,IF(Dane!$E$3=2,BS1869,BU1869))</f>
        <v>0</v>
      </c>
      <c r="AK1869" s="77">
        <f>IF(Dane!$E$3=1,BN1869,IF(Dane!$E$3=2,BT1869,BV1869))</f>
        <v>0</v>
      </c>
      <c r="AL1869" s="24">
        <f t="shared" si="895"/>
        <v>0</v>
      </c>
      <c r="AM1869" s="24">
        <f t="shared" si="896"/>
        <v>0</v>
      </c>
      <c r="AN1869" s="24"/>
      <c r="AO1869" s="24">
        <f t="shared" si="881"/>
        <v>0</v>
      </c>
      <c r="AP1869" s="24">
        <f t="shared" si="897"/>
        <v>0</v>
      </c>
      <c r="AQ1869" s="24">
        <f t="shared" si="882"/>
        <v>0</v>
      </c>
      <c r="AR1869" s="24">
        <f t="shared" si="883"/>
        <v>0</v>
      </c>
      <c r="AS1869" s="24">
        <f t="shared" si="884"/>
        <v>0</v>
      </c>
      <c r="AT1869" s="24">
        <f t="shared" si="898"/>
        <v>0</v>
      </c>
      <c r="AU1869" s="24">
        <f t="shared" si="907"/>
        <v>0</v>
      </c>
      <c r="AV1869" s="24">
        <v>0</v>
      </c>
      <c r="AW1869" s="24">
        <f t="shared" ref="AW1869:AW1932" si="910">IF(AT1869&gt;AQ1869,AQ1869,AT1869)</f>
        <v>0</v>
      </c>
      <c r="AX1869" s="24">
        <v>0</v>
      </c>
      <c r="AY1869" s="24">
        <f t="shared" si="899"/>
        <v>0</v>
      </c>
      <c r="AZ1869" s="24">
        <f t="shared" si="900"/>
        <v>0</v>
      </c>
      <c r="BA1869" s="24">
        <f t="shared" si="885"/>
        <v>0</v>
      </c>
      <c r="BB1869" s="24">
        <f t="shared" si="886"/>
        <v>0</v>
      </c>
      <c r="BC1869" s="24">
        <f t="shared" si="887"/>
        <v>0</v>
      </c>
      <c r="BD1869" s="24">
        <f t="shared" si="888"/>
        <v>0</v>
      </c>
      <c r="BE1869" s="24">
        <f t="shared" si="889"/>
        <v>0</v>
      </c>
      <c r="BF1869" s="24">
        <f t="shared" si="901"/>
        <v>0</v>
      </c>
      <c r="BG1869" s="24">
        <f t="shared" si="908"/>
        <v>0</v>
      </c>
      <c r="BH1869" s="24">
        <v>0</v>
      </c>
      <c r="BI1869" s="24">
        <f t="shared" si="902"/>
        <v>0</v>
      </c>
      <c r="BJ1869" s="24">
        <v>0</v>
      </c>
      <c r="BK1869" s="24">
        <f t="shared" si="903"/>
        <v>0</v>
      </c>
      <c r="BL1869" s="24">
        <f t="shared" si="904"/>
        <v>0</v>
      </c>
      <c r="BM1869" s="24">
        <f t="shared" si="890"/>
        <v>0</v>
      </c>
      <c r="BN1869" s="24">
        <f t="shared" si="891"/>
        <v>0</v>
      </c>
      <c r="BO1869" s="24">
        <f t="shared" si="892"/>
        <v>0</v>
      </c>
      <c r="BP1869" s="24">
        <f t="shared" si="893"/>
        <v>0</v>
      </c>
      <c r="BQ1869" s="24">
        <f t="shared" si="894"/>
        <v>0</v>
      </c>
      <c r="BR1869" s="24">
        <f t="shared" si="905"/>
        <v>0</v>
      </c>
      <c r="BS1869" s="24">
        <f t="shared" si="909"/>
        <v>0</v>
      </c>
      <c r="BT1869" s="24">
        <v>0</v>
      </c>
      <c r="BU1869" s="24">
        <f t="shared" si="906"/>
        <v>0</v>
      </c>
      <c r="BV1869" s="24">
        <v>0</v>
      </c>
    </row>
    <row r="1870" spans="1:74">
      <c r="A1870" s="87">
        <v>1861</v>
      </c>
      <c r="B1870" s="1"/>
      <c r="C1870" s="1"/>
      <c r="D1870" s="2"/>
      <c r="E1870" s="3"/>
      <c r="F1870" s="4"/>
      <c r="G1870" s="5"/>
      <c r="H1870" s="4"/>
      <c r="I1870" s="5"/>
      <c r="J1870" s="6"/>
      <c r="K1870" s="5"/>
      <c r="L1870" s="5"/>
      <c r="M1870" s="5"/>
      <c r="N1870" s="7"/>
      <c r="O1870" s="38"/>
      <c r="P1870" s="5"/>
      <c r="Q1870" s="5"/>
      <c r="R1870" s="7"/>
      <c r="S1870" s="38"/>
      <c r="T1870" s="5"/>
      <c r="U1870" s="5"/>
      <c r="V1870" s="55"/>
      <c r="W1870" s="38"/>
      <c r="X1870" s="5"/>
      <c r="Y1870" s="5"/>
      <c r="Z1870" s="55"/>
      <c r="AA1870" s="36">
        <f>IF(Dane!$E$3=1,AO1870+BA1870+BM1870,IF(Dane!$E$3=2,AU1870+BG1870+BS1870,AW1870+BI1870+BU1870))</f>
        <v>0</v>
      </c>
      <c r="AB1870" s="16">
        <f>IF(Dane!$E$3=1,AP1870+BB1870+BN1870,IF(Dane!$E$3=2,AV1870+BH1870+BT1870,AX1870+BJ1870+BV1870))</f>
        <v>0</v>
      </c>
      <c r="AC1870" s="16">
        <f>IF(((K1870*Dane!$C$9)-AA1870)&lt;0,0,(K1870*Dane!$C$9)-AA1870)</f>
        <v>0</v>
      </c>
      <c r="AD1870" s="37">
        <f>IFERROR(IF(((L1870*Dane!$C$9)-AB1870)&lt;0,0,(L1870*Dane!$C$9)-AB1870),0)</f>
        <v>0</v>
      </c>
      <c r="AE1870" s="97"/>
      <c r="AF1870" s="77">
        <f>IF(Dane!$E$3=1,AO1870,IF(Dane!$E$3=2,AU1870,AW1870))</f>
        <v>0</v>
      </c>
      <c r="AG1870" s="77">
        <f>IF(Dane!$E$3=1,AP1870,IF(Dane!$E$3=2,AV1870,AX1870))</f>
        <v>0</v>
      </c>
      <c r="AH1870" s="77">
        <f>IF(Dane!$E$3=1,BA1870,IF(Dane!$E$3=2,BG1870,BI1870))</f>
        <v>0</v>
      </c>
      <c r="AI1870" s="77">
        <f>IF(Dane!$E$3=1,BB1870,IF(Dane!$E$3=2,BH1870,BJ1870))</f>
        <v>0</v>
      </c>
      <c r="AJ1870" s="77">
        <f>IF(Dane!$E$3=1,BM1870,IF(Dane!$E$3=2,BS1870,BU1870))</f>
        <v>0</v>
      </c>
      <c r="AK1870" s="77">
        <f>IF(Dane!$E$3=1,BN1870,IF(Dane!$E$3=2,BT1870,BV1870))</f>
        <v>0</v>
      </c>
      <c r="AL1870" s="24">
        <f t="shared" si="895"/>
        <v>0</v>
      </c>
      <c r="AM1870" s="24">
        <f t="shared" si="896"/>
        <v>0</v>
      </c>
      <c r="AN1870" s="24"/>
      <c r="AO1870" s="24">
        <f t="shared" si="881"/>
        <v>0</v>
      </c>
      <c r="AP1870" s="24">
        <f t="shared" si="897"/>
        <v>0</v>
      </c>
      <c r="AQ1870" s="24">
        <f t="shared" si="882"/>
        <v>0</v>
      </c>
      <c r="AR1870" s="24">
        <f t="shared" si="883"/>
        <v>0</v>
      </c>
      <c r="AS1870" s="24">
        <f t="shared" si="884"/>
        <v>0</v>
      </c>
      <c r="AT1870" s="24">
        <f t="shared" si="898"/>
        <v>0</v>
      </c>
      <c r="AU1870" s="24">
        <f t="shared" si="907"/>
        <v>0</v>
      </c>
      <c r="AV1870" s="24">
        <v>0</v>
      </c>
      <c r="AW1870" s="24">
        <f t="shared" si="910"/>
        <v>0</v>
      </c>
      <c r="AX1870" s="24">
        <v>0</v>
      </c>
      <c r="AY1870" s="24">
        <f t="shared" si="899"/>
        <v>0</v>
      </c>
      <c r="AZ1870" s="24">
        <f t="shared" si="900"/>
        <v>0</v>
      </c>
      <c r="BA1870" s="24">
        <f t="shared" si="885"/>
        <v>0</v>
      </c>
      <c r="BB1870" s="24">
        <f t="shared" si="886"/>
        <v>0</v>
      </c>
      <c r="BC1870" s="24">
        <f t="shared" si="887"/>
        <v>0</v>
      </c>
      <c r="BD1870" s="24">
        <f t="shared" si="888"/>
        <v>0</v>
      </c>
      <c r="BE1870" s="24">
        <f t="shared" si="889"/>
        <v>0</v>
      </c>
      <c r="BF1870" s="24">
        <f t="shared" si="901"/>
        <v>0</v>
      </c>
      <c r="BG1870" s="24">
        <f t="shared" si="908"/>
        <v>0</v>
      </c>
      <c r="BH1870" s="24">
        <v>0</v>
      </c>
      <c r="BI1870" s="24">
        <f t="shared" si="902"/>
        <v>0</v>
      </c>
      <c r="BJ1870" s="24">
        <v>0</v>
      </c>
      <c r="BK1870" s="24">
        <f t="shared" si="903"/>
        <v>0</v>
      </c>
      <c r="BL1870" s="24">
        <f t="shared" si="904"/>
        <v>0</v>
      </c>
      <c r="BM1870" s="24">
        <f t="shared" si="890"/>
        <v>0</v>
      </c>
      <c r="BN1870" s="24">
        <f t="shared" si="891"/>
        <v>0</v>
      </c>
      <c r="BO1870" s="24">
        <f t="shared" si="892"/>
        <v>0</v>
      </c>
      <c r="BP1870" s="24">
        <f t="shared" si="893"/>
        <v>0</v>
      </c>
      <c r="BQ1870" s="24">
        <f t="shared" si="894"/>
        <v>0</v>
      </c>
      <c r="BR1870" s="24">
        <f t="shared" si="905"/>
        <v>0</v>
      </c>
      <c r="BS1870" s="24">
        <f t="shared" si="909"/>
        <v>0</v>
      </c>
      <c r="BT1870" s="24">
        <v>0</v>
      </c>
      <c r="BU1870" s="24">
        <f t="shared" si="906"/>
        <v>0</v>
      </c>
      <c r="BV1870" s="24">
        <v>0</v>
      </c>
    </row>
    <row r="1871" spans="1:74">
      <c r="A1871" s="87">
        <v>1862</v>
      </c>
      <c r="B1871" s="1"/>
      <c r="C1871" s="1"/>
      <c r="D1871" s="2"/>
      <c r="E1871" s="3"/>
      <c r="F1871" s="4"/>
      <c r="G1871" s="5"/>
      <c r="H1871" s="4"/>
      <c r="I1871" s="5"/>
      <c r="J1871" s="6"/>
      <c r="K1871" s="5"/>
      <c r="L1871" s="5"/>
      <c r="M1871" s="5"/>
      <c r="N1871" s="7"/>
      <c r="O1871" s="38"/>
      <c r="P1871" s="5"/>
      <c r="Q1871" s="5"/>
      <c r="R1871" s="7"/>
      <c r="S1871" s="38"/>
      <c r="T1871" s="5"/>
      <c r="U1871" s="5"/>
      <c r="V1871" s="55"/>
      <c r="W1871" s="38"/>
      <c r="X1871" s="5"/>
      <c r="Y1871" s="5"/>
      <c r="Z1871" s="55"/>
      <c r="AA1871" s="36">
        <f>IF(Dane!$E$3=1,AO1871+BA1871+BM1871,IF(Dane!$E$3=2,AU1871+BG1871+BS1871,AW1871+BI1871+BU1871))</f>
        <v>0</v>
      </c>
      <c r="AB1871" s="16">
        <f>IF(Dane!$E$3=1,AP1871+BB1871+BN1871,IF(Dane!$E$3=2,AV1871+BH1871+BT1871,AX1871+BJ1871+BV1871))</f>
        <v>0</v>
      </c>
      <c r="AC1871" s="16">
        <f>IF(((K1871*Dane!$C$9)-AA1871)&lt;0,0,(K1871*Dane!$C$9)-AA1871)</f>
        <v>0</v>
      </c>
      <c r="AD1871" s="37">
        <f>IFERROR(IF(((L1871*Dane!$C$9)-AB1871)&lt;0,0,(L1871*Dane!$C$9)-AB1871),0)</f>
        <v>0</v>
      </c>
      <c r="AE1871" s="97"/>
      <c r="AF1871" s="77">
        <f>IF(Dane!$E$3=1,AO1871,IF(Dane!$E$3=2,AU1871,AW1871))</f>
        <v>0</v>
      </c>
      <c r="AG1871" s="77">
        <f>IF(Dane!$E$3=1,AP1871,IF(Dane!$E$3=2,AV1871,AX1871))</f>
        <v>0</v>
      </c>
      <c r="AH1871" s="77">
        <f>IF(Dane!$E$3=1,BA1871,IF(Dane!$E$3=2,BG1871,BI1871))</f>
        <v>0</v>
      </c>
      <c r="AI1871" s="77">
        <f>IF(Dane!$E$3=1,BB1871,IF(Dane!$E$3=2,BH1871,BJ1871))</f>
        <v>0</v>
      </c>
      <c r="AJ1871" s="77">
        <f>IF(Dane!$E$3=1,BM1871,IF(Dane!$E$3=2,BS1871,BU1871))</f>
        <v>0</v>
      </c>
      <c r="AK1871" s="77">
        <f>IF(Dane!$E$3=1,BN1871,IF(Dane!$E$3=2,BT1871,BV1871))</f>
        <v>0</v>
      </c>
      <c r="AL1871" s="24">
        <f t="shared" si="895"/>
        <v>0</v>
      </c>
      <c r="AM1871" s="24">
        <f t="shared" si="896"/>
        <v>0</v>
      </c>
      <c r="AN1871" s="24"/>
      <c r="AO1871" s="24">
        <f t="shared" si="881"/>
        <v>0</v>
      </c>
      <c r="AP1871" s="24">
        <f t="shared" si="897"/>
        <v>0</v>
      </c>
      <c r="AQ1871" s="24">
        <f t="shared" si="882"/>
        <v>0</v>
      </c>
      <c r="AR1871" s="24">
        <f t="shared" si="883"/>
        <v>0</v>
      </c>
      <c r="AS1871" s="24">
        <f t="shared" si="884"/>
        <v>0</v>
      </c>
      <c r="AT1871" s="24">
        <f t="shared" si="898"/>
        <v>0</v>
      </c>
      <c r="AU1871" s="24">
        <f t="shared" si="907"/>
        <v>0</v>
      </c>
      <c r="AV1871" s="24">
        <v>0</v>
      </c>
      <c r="AW1871" s="24">
        <f t="shared" si="910"/>
        <v>0</v>
      </c>
      <c r="AX1871" s="24">
        <v>0</v>
      </c>
      <c r="AY1871" s="24">
        <f t="shared" si="899"/>
        <v>0</v>
      </c>
      <c r="AZ1871" s="24">
        <f t="shared" si="900"/>
        <v>0</v>
      </c>
      <c r="BA1871" s="24">
        <f t="shared" si="885"/>
        <v>0</v>
      </c>
      <c r="BB1871" s="24">
        <f t="shared" si="886"/>
        <v>0</v>
      </c>
      <c r="BC1871" s="24">
        <f t="shared" si="887"/>
        <v>0</v>
      </c>
      <c r="BD1871" s="24">
        <f t="shared" si="888"/>
        <v>0</v>
      </c>
      <c r="BE1871" s="24">
        <f t="shared" si="889"/>
        <v>0</v>
      </c>
      <c r="BF1871" s="24">
        <f t="shared" si="901"/>
        <v>0</v>
      </c>
      <c r="BG1871" s="24">
        <f t="shared" si="908"/>
        <v>0</v>
      </c>
      <c r="BH1871" s="24">
        <v>0</v>
      </c>
      <c r="BI1871" s="24">
        <f t="shared" si="902"/>
        <v>0</v>
      </c>
      <c r="BJ1871" s="24">
        <v>0</v>
      </c>
      <c r="BK1871" s="24">
        <f t="shared" si="903"/>
        <v>0</v>
      </c>
      <c r="BL1871" s="24">
        <f t="shared" si="904"/>
        <v>0</v>
      </c>
      <c r="BM1871" s="24">
        <f t="shared" si="890"/>
        <v>0</v>
      </c>
      <c r="BN1871" s="24">
        <f t="shared" si="891"/>
        <v>0</v>
      </c>
      <c r="BO1871" s="24">
        <f t="shared" si="892"/>
        <v>0</v>
      </c>
      <c r="BP1871" s="24">
        <f t="shared" si="893"/>
        <v>0</v>
      </c>
      <c r="BQ1871" s="24">
        <f t="shared" si="894"/>
        <v>0</v>
      </c>
      <c r="BR1871" s="24">
        <f t="shared" si="905"/>
        <v>0</v>
      </c>
      <c r="BS1871" s="24">
        <f t="shared" si="909"/>
        <v>0</v>
      </c>
      <c r="BT1871" s="24">
        <v>0</v>
      </c>
      <c r="BU1871" s="24">
        <f t="shared" si="906"/>
        <v>0</v>
      </c>
      <c r="BV1871" s="24">
        <v>0</v>
      </c>
    </row>
    <row r="1872" spans="1:74">
      <c r="A1872" s="87">
        <v>1863</v>
      </c>
      <c r="B1872" s="1"/>
      <c r="C1872" s="1"/>
      <c r="D1872" s="2"/>
      <c r="E1872" s="3"/>
      <c r="F1872" s="4"/>
      <c r="G1872" s="5"/>
      <c r="H1872" s="4"/>
      <c r="I1872" s="5"/>
      <c r="J1872" s="6"/>
      <c r="K1872" s="5"/>
      <c r="L1872" s="5"/>
      <c r="M1872" s="5"/>
      <c r="N1872" s="7"/>
      <c r="O1872" s="38"/>
      <c r="P1872" s="5"/>
      <c r="Q1872" s="5"/>
      <c r="R1872" s="7"/>
      <c r="S1872" s="38"/>
      <c r="T1872" s="5"/>
      <c r="U1872" s="5"/>
      <c r="V1872" s="55"/>
      <c r="W1872" s="38"/>
      <c r="X1872" s="5"/>
      <c r="Y1872" s="5"/>
      <c r="Z1872" s="55"/>
      <c r="AA1872" s="36">
        <f>IF(Dane!$E$3=1,AO1872+BA1872+BM1872,IF(Dane!$E$3=2,AU1872+BG1872+BS1872,AW1872+BI1872+BU1872))</f>
        <v>0</v>
      </c>
      <c r="AB1872" s="16">
        <f>IF(Dane!$E$3=1,AP1872+BB1872+BN1872,IF(Dane!$E$3=2,AV1872+BH1872+BT1872,AX1872+BJ1872+BV1872))</f>
        <v>0</v>
      </c>
      <c r="AC1872" s="16">
        <f>IF(((K1872*Dane!$C$9)-AA1872)&lt;0,0,(K1872*Dane!$C$9)-AA1872)</f>
        <v>0</v>
      </c>
      <c r="AD1872" s="37">
        <f>IFERROR(IF(((L1872*Dane!$C$9)-AB1872)&lt;0,0,(L1872*Dane!$C$9)-AB1872),0)</f>
        <v>0</v>
      </c>
      <c r="AE1872" s="97"/>
      <c r="AF1872" s="77">
        <f>IF(Dane!$E$3=1,AO1872,IF(Dane!$E$3=2,AU1872,AW1872))</f>
        <v>0</v>
      </c>
      <c r="AG1872" s="77">
        <f>IF(Dane!$E$3=1,AP1872,IF(Dane!$E$3=2,AV1872,AX1872))</f>
        <v>0</v>
      </c>
      <c r="AH1872" s="77">
        <f>IF(Dane!$E$3=1,BA1872,IF(Dane!$E$3=2,BG1872,BI1872))</f>
        <v>0</v>
      </c>
      <c r="AI1872" s="77">
        <f>IF(Dane!$E$3=1,BB1872,IF(Dane!$E$3=2,BH1872,BJ1872))</f>
        <v>0</v>
      </c>
      <c r="AJ1872" s="77">
        <f>IF(Dane!$E$3=1,BM1872,IF(Dane!$E$3=2,BS1872,BU1872))</f>
        <v>0</v>
      </c>
      <c r="AK1872" s="77">
        <f>IF(Dane!$E$3=1,BN1872,IF(Dane!$E$3=2,BT1872,BV1872))</f>
        <v>0</v>
      </c>
      <c r="AL1872" s="24">
        <f t="shared" si="895"/>
        <v>0</v>
      </c>
      <c r="AM1872" s="24">
        <f t="shared" si="896"/>
        <v>0</v>
      </c>
      <c r="AN1872" s="24"/>
      <c r="AO1872" s="24">
        <f t="shared" si="881"/>
        <v>0</v>
      </c>
      <c r="AP1872" s="24">
        <f t="shared" si="897"/>
        <v>0</v>
      </c>
      <c r="AQ1872" s="24">
        <f t="shared" si="882"/>
        <v>0</v>
      </c>
      <c r="AR1872" s="24">
        <f t="shared" si="883"/>
        <v>0</v>
      </c>
      <c r="AS1872" s="24">
        <f t="shared" si="884"/>
        <v>0</v>
      </c>
      <c r="AT1872" s="24">
        <f t="shared" si="898"/>
        <v>0</v>
      </c>
      <c r="AU1872" s="24">
        <f t="shared" si="907"/>
        <v>0</v>
      </c>
      <c r="AV1872" s="24">
        <v>0</v>
      </c>
      <c r="AW1872" s="24">
        <f t="shared" si="910"/>
        <v>0</v>
      </c>
      <c r="AX1872" s="24">
        <v>0</v>
      </c>
      <c r="AY1872" s="24">
        <f t="shared" si="899"/>
        <v>0</v>
      </c>
      <c r="AZ1872" s="24">
        <f t="shared" si="900"/>
        <v>0</v>
      </c>
      <c r="BA1872" s="24">
        <f t="shared" si="885"/>
        <v>0</v>
      </c>
      <c r="BB1872" s="24">
        <f t="shared" si="886"/>
        <v>0</v>
      </c>
      <c r="BC1872" s="24">
        <f t="shared" si="887"/>
        <v>0</v>
      </c>
      <c r="BD1872" s="24">
        <f t="shared" si="888"/>
        <v>0</v>
      </c>
      <c r="BE1872" s="24">
        <f t="shared" si="889"/>
        <v>0</v>
      </c>
      <c r="BF1872" s="24">
        <f t="shared" si="901"/>
        <v>0</v>
      </c>
      <c r="BG1872" s="24">
        <f t="shared" si="908"/>
        <v>0</v>
      </c>
      <c r="BH1872" s="24">
        <v>0</v>
      </c>
      <c r="BI1872" s="24">
        <f t="shared" si="902"/>
        <v>0</v>
      </c>
      <c r="BJ1872" s="24">
        <v>0</v>
      </c>
      <c r="BK1872" s="24">
        <f t="shared" si="903"/>
        <v>0</v>
      </c>
      <c r="BL1872" s="24">
        <f t="shared" si="904"/>
        <v>0</v>
      </c>
      <c r="BM1872" s="24">
        <f t="shared" si="890"/>
        <v>0</v>
      </c>
      <c r="BN1872" s="24">
        <f t="shared" si="891"/>
        <v>0</v>
      </c>
      <c r="BO1872" s="24">
        <f t="shared" si="892"/>
        <v>0</v>
      </c>
      <c r="BP1872" s="24">
        <f t="shared" si="893"/>
        <v>0</v>
      </c>
      <c r="BQ1872" s="24">
        <f t="shared" si="894"/>
        <v>0</v>
      </c>
      <c r="BR1872" s="24">
        <f t="shared" si="905"/>
        <v>0</v>
      </c>
      <c r="BS1872" s="24">
        <f t="shared" si="909"/>
        <v>0</v>
      </c>
      <c r="BT1872" s="24">
        <v>0</v>
      </c>
      <c r="BU1872" s="24">
        <f t="shared" si="906"/>
        <v>0</v>
      </c>
      <c r="BV1872" s="24">
        <v>0</v>
      </c>
    </row>
    <row r="1873" spans="1:74">
      <c r="A1873" s="87">
        <v>1864</v>
      </c>
      <c r="B1873" s="1"/>
      <c r="C1873" s="1"/>
      <c r="D1873" s="2"/>
      <c r="E1873" s="3"/>
      <c r="F1873" s="4"/>
      <c r="G1873" s="5"/>
      <c r="H1873" s="4"/>
      <c r="I1873" s="5"/>
      <c r="J1873" s="6"/>
      <c r="K1873" s="5"/>
      <c r="L1873" s="5"/>
      <c r="M1873" s="5"/>
      <c r="N1873" s="7"/>
      <c r="O1873" s="38"/>
      <c r="P1873" s="5"/>
      <c r="Q1873" s="5"/>
      <c r="R1873" s="7"/>
      <c r="S1873" s="38"/>
      <c r="T1873" s="5"/>
      <c r="U1873" s="5"/>
      <c r="V1873" s="55"/>
      <c r="W1873" s="38"/>
      <c r="X1873" s="5"/>
      <c r="Y1873" s="5"/>
      <c r="Z1873" s="55"/>
      <c r="AA1873" s="36">
        <f>IF(Dane!$E$3=1,AO1873+BA1873+BM1873,IF(Dane!$E$3=2,AU1873+BG1873+BS1873,AW1873+BI1873+BU1873))</f>
        <v>0</v>
      </c>
      <c r="AB1873" s="16">
        <f>IF(Dane!$E$3=1,AP1873+BB1873+BN1873,IF(Dane!$E$3=2,AV1873+BH1873+BT1873,AX1873+BJ1873+BV1873))</f>
        <v>0</v>
      </c>
      <c r="AC1873" s="16">
        <f>IF(((K1873*Dane!$C$9)-AA1873)&lt;0,0,(K1873*Dane!$C$9)-AA1873)</f>
        <v>0</v>
      </c>
      <c r="AD1873" s="37">
        <f>IFERROR(IF(((L1873*Dane!$C$9)-AB1873)&lt;0,0,(L1873*Dane!$C$9)-AB1873),0)</f>
        <v>0</v>
      </c>
      <c r="AE1873" s="97"/>
      <c r="AF1873" s="77">
        <f>IF(Dane!$E$3=1,AO1873,IF(Dane!$E$3=2,AU1873,AW1873))</f>
        <v>0</v>
      </c>
      <c r="AG1873" s="77">
        <f>IF(Dane!$E$3=1,AP1873,IF(Dane!$E$3=2,AV1873,AX1873))</f>
        <v>0</v>
      </c>
      <c r="AH1873" s="77">
        <f>IF(Dane!$E$3=1,BA1873,IF(Dane!$E$3=2,BG1873,BI1873))</f>
        <v>0</v>
      </c>
      <c r="AI1873" s="77">
        <f>IF(Dane!$E$3=1,BB1873,IF(Dane!$E$3=2,BH1873,BJ1873))</f>
        <v>0</v>
      </c>
      <c r="AJ1873" s="77">
        <f>IF(Dane!$E$3=1,BM1873,IF(Dane!$E$3=2,BS1873,BU1873))</f>
        <v>0</v>
      </c>
      <c r="AK1873" s="77">
        <f>IF(Dane!$E$3=1,BN1873,IF(Dane!$E$3=2,BT1873,BV1873))</f>
        <v>0</v>
      </c>
      <c r="AL1873" s="24">
        <f t="shared" si="895"/>
        <v>0</v>
      </c>
      <c r="AM1873" s="24">
        <f t="shared" si="896"/>
        <v>0</v>
      </c>
      <c r="AN1873" s="24"/>
      <c r="AO1873" s="24">
        <f t="shared" si="881"/>
        <v>0</v>
      </c>
      <c r="AP1873" s="24">
        <f t="shared" si="897"/>
        <v>0</v>
      </c>
      <c r="AQ1873" s="24">
        <f t="shared" si="882"/>
        <v>0</v>
      </c>
      <c r="AR1873" s="24">
        <f t="shared" si="883"/>
        <v>0</v>
      </c>
      <c r="AS1873" s="24">
        <f t="shared" si="884"/>
        <v>0</v>
      </c>
      <c r="AT1873" s="24">
        <f t="shared" si="898"/>
        <v>0</v>
      </c>
      <c r="AU1873" s="24">
        <f t="shared" si="907"/>
        <v>0</v>
      </c>
      <c r="AV1873" s="24">
        <v>0</v>
      </c>
      <c r="AW1873" s="24">
        <f t="shared" si="910"/>
        <v>0</v>
      </c>
      <c r="AX1873" s="24">
        <v>0</v>
      </c>
      <c r="AY1873" s="24">
        <f t="shared" si="899"/>
        <v>0</v>
      </c>
      <c r="AZ1873" s="24">
        <f t="shared" si="900"/>
        <v>0</v>
      </c>
      <c r="BA1873" s="24">
        <f t="shared" si="885"/>
        <v>0</v>
      </c>
      <c r="BB1873" s="24">
        <f t="shared" si="886"/>
        <v>0</v>
      </c>
      <c r="BC1873" s="24">
        <f t="shared" si="887"/>
        <v>0</v>
      </c>
      <c r="BD1873" s="24">
        <f t="shared" si="888"/>
        <v>0</v>
      </c>
      <c r="BE1873" s="24">
        <f t="shared" si="889"/>
        <v>0</v>
      </c>
      <c r="BF1873" s="24">
        <f t="shared" si="901"/>
        <v>0</v>
      </c>
      <c r="BG1873" s="24">
        <f t="shared" si="908"/>
        <v>0</v>
      </c>
      <c r="BH1873" s="24">
        <v>0</v>
      </c>
      <c r="BI1873" s="24">
        <f t="shared" si="902"/>
        <v>0</v>
      </c>
      <c r="BJ1873" s="24">
        <v>0</v>
      </c>
      <c r="BK1873" s="24">
        <f t="shared" si="903"/>
        <v>0</v>
      </c>
      <c r="BL1873" s="24">
        <f t="shared" si="904"/>
        <v>0</v>
      </c>
      <c r="BM1873" s="24">
        <f t="shared" si="890"/>
        <v>0</v>
      </c>
      <c r="BN1873" s="24">
        <f t="shared" si="891"/>
        <v>0</v>
      </c>
      <c r="BO1873" s="24">
        <f t="shared" si="892"/>
        <v>0</v>
      </c>
      <c r="BP1873" s="24">
        <f t="shared" si="893"/>
        <v>0</v>
      </c>
      <c r="BQ1873" s="24">
        <f t="shared" si="894"/>
        <v>0</v>
      </c>
      <c r="BR1873" s="24">
        <f t="shared" si="905"/>
        <v>0</v>
      </c>
      <c r="BS1873" s="24">
        <f t="shared" si="909"/>
        <v>0</v>
      </c>
      <c r="BT1873" s="24">
        <v>0</v>
      </c>
      <c r="BU1873" s="24">
        <f t="shared" si="906"/>
        <v>0</v>
      </c>
      <c r="BV1873" s="24">
        <v>0</v>
      </c>
    </row>
    <row r="1874" spans="1:74">
      <c r="A1874" s="87">
        <v>1865</v>
      </c>
      <c r="B1874" s="1"/>
      <c r="C1874" s="1"/>
      <c r="D1874" s="2"/>
      <c r="E1874" s="3"/>
      <c r="F1874" s="4"/>
      <c r="G1874" s="5"/>
      <c r="H1874" s="4"/>
      <c r="I1874" s="5"/>
      <c r="J1874" s="6"/>
      <c r="K1874" s="5"/>
      <c r="L1874" s="5"/>
      <c r="M1874" s="5"/>
      <c r="N1874" s="7"/>
      <c r="O1874" s="38"/>
      <c r="P1874" s="5"/>
      <c r="Q1874" s="5"/>
      <c r="R1874" s="7"/>
      <c r="S1874" s="38"/>
      <c r="T1874" s="5"/>
      <c r="U1874" s="5"/>
      <c r="V1874" s="55"/>
      <c r="W1874" s="38"/>
      <c r="X1874" s="5"/>
      <c r="Y1874" s="5"/>
      <c r="Z1874" s="55"/>
      <c r="AA1874" s="36">
        <f>IF(Dane!$E$3=1,AO1874+BA1874+BM1874,IF(Dane!$E$3=2,AU1874+BG1874+BS1874,AW1874+BI1874+BU1874))</f>
        <v>0</v>
      </c>
      <c r="AB1874" s="16">
        <f>IF(Dane!$E$3=1,AP1874+BB1874+BN1874,IF(Dane!$E$3=2,AV1874+BH1874+BT1874,AX1874+BJ1874+BV1874))</f>
        <v>0</v>
      </c>
      <c r="AC1874" s="16">
        <f>IF(((K1874*Dane!$C$9)-AA1874)&lt;0,0,(K1874*Dane!$C$9)-AA1874)</f>
        <v>0</v>
      </c>
      <c r="AD1874" s="37">
        <f>IFERROR(IF(((L1874*Dane!$C$9)-AB1874)&lt;0,0,(L1874*Dane!$C$9)-AB1874),0)</f>
        <v>0</v>
      </c>
      <c r="AE1874" s="97"/>
      <c r="AF1874" s="77">
        <f>IF(Dane!$E$3=1,AO1874,IF(Dane!$E$3=2,AU1874,AW1874))</f>
        <v>0</v>
      </c>
      <c r="AG1874" s="77">
        <f>IF(Dane!$E$3=1,AP1874,IF(Dane!$E$3=2,AV1874,AX1874))</f>
        <v>0</v>
      </c>
      <c r="AH1874" s="77">
        <f>IF(Dane!$E$3=1,BA1874,IF(Dane!$E$3=2,BG1874,BI1874))</f>
        <v>0</v>
      </c>
      <c r="AI1874" s="77">
        <f>IF(Dane!$E$3=1,BB1874,IF(Dane!$E$3=2,BH1874,BJ1874))</f>
        <v>0</v>
      </c>
      <c r="AJ1874" s="77">
        <f>IF(Dane!$E$3=1,BM1874,IF(Dane!$E$3=2,BS1874,BU1874))</f>
        <v>0</v>
      </c>
      <c r="AK1874" s="77">
        <f>IF(Dane!$E$3=1,BN1874,IF(Dane!$E$3=2,BT1874,BV1874))</f>
        <v>0</v>
      </c>
      <c r="AL1874" s="24">
        <f t="shared" si="895"/>
        <v>0</v>
      </c>
      <c r="AM1874" s="24">
        <f t="shared" si="896"/>
        <v>0</v>
      </c>
      <c r="AN1874" s="24"/>
      <c r="AO1874" s="24">
        <f t="shared" si="881"/>
        <v>0</v>
      </c>
      <c r="AP1874" s="24">
        <f t="shared" si="897"/>
        <v>0</v>
      </c>
      <c r="AQ1874" s="24">
        <f t="shared" si="882"/>
        <v>0</v>
      </c>
      <c r="AR1874" s="24">
        <f t="shared" si="883"/>
        <v>0</v>
      </c>
      <c r="AS1874" s="24">
        <f t="shared" si="884"/>
        <v>0</v>
      </c>
      <c r="AT1874" s="24">
        <f t="shared" si="898"/>
        <v>0</v>
      </c>
      <c r="AU1874" s="24">
        <f t="shared" si="907"/>
        <v>0</v>
      </c>
      <c r="AV1874" s="24">
        <v>0</v>
      </c>
      <c r="AW1874" s="24">
        <f t="shared" si="910"/>
        <v>0</v>
      </c>
      <c r="AX1874" s="24">
        <v>0</v>
      </c>
      <c r="AY1874" s="24">
        <f t="shared" si="899"/>
        <v>0</v>
      </c>
      <c r="AZ1874" s="24">
        <f t="shared" si="900"/>
        <v>0</v>
      </c>
      <c r="BA1874" s="24">
        <f t="shared" si="885"/>
        <v>0</v>
      </c>
      <c r="BB1874" s="24">
        <f t="shared" si="886"/>
        <v>0</v>
      </c>
      <c r="BC1874" s="24">
        <f t="shared" si="887"/>
        <v>0</v>
      </c>
      <c r="BD1874" s="24">
        <f t="shared" si="888"/>
        <v>0</v>
      </c>
      <c r="BE1874" s="24">
        <f t="shared" si="889"/>
        <v>0</v>
      </c>
      <c r="BF1874" s="24">
        <f t="shared" si="901"/>
        <v>0</v>
      </c>
      <c r="BG1874" s="24">
        <f t="shared" si="908"/>
        <v>0</v>
      </c>
      <c r="BH1874" s="24">
        <v>0</v>
      </c>
      <c r="BI1874" s="24">
        <f t="shared" si="902"/>
        <v>0</v>
      </c>
      <c r="BJ1874" s="24">
        <v>0</v>
      </c>
      <c r="BK1874" s="24">
        <f t="shared" si="903"/>
        <v>0</v>
      </c>
      <c r="BL1874" s="24">
        <f t="shared" si="904"/>
        <v>0</v>
      </c>
      <c r="BM1874" s="24">
        <f t="shared" si="890"/>
        <v>0</v>
      </c>
      <c r="BN1874" s="24">
        <f t="shared" si="891"/>
        <v>0</v>
      </c>
      <c r="BO1874" s="24">
        <f t="shared" si="892"/>
        <v>0</v>
      </c>
      <c r="BP1874" s="24">
        <f t="shared" si="893"/>
        <v>0</v>
      </c>
      <c r="BQ1874" s="24">
        <f t="shared" si="894"/>
        <v>0</v>
      </c>
      <c r="BR1874" s="24">
        <f t="shared" si="905"/>
        <v>0</v>
      </c>
      <c r="BS1874" s="24">
        <f t="shared" si="909"/>
        <v>0</v>
      </c>
      <c r="BT1874" s="24">
        <v>0</v>
      </c>
      <c r="BU1874" s="24">
        <f t="shared" si="906"/>
        <v>0</v>
      </c>
      <c r="BV1874" s="24">
        <v>0</v>
      </c>
    </row>
    <row r="1875" spans="1:74">
      <c r="A1875" s="87">
        <v>1866</v>
      </c>
      <c r="B1875" s="1"/>
      <c r="C1875" s="1"/>
      <c r="D1875" s="2"/>
      <c r="E1875" s="3"/>
      <c r="F1875" s="4"/>
      <c r="G1875" s="5"/>
      <c r="H1875" s="4"/>
      <c r="I1875" s="5"/>
      <c r="J1875" s="6"/>
      <c r="K1875" s="5"/>
      <c r="L1875" s="5"/>
      <c r="M1875" s="5"/>
      <c r="N1875" s="7"/>
      <c r="O1875" s="38"/>
      <c r="P1875" s="5"/>
      <c r="Q1875" s="5"/>
      <c r="R1875" s="7"/>
      <c r="S1875" s="38"/>
      <c r="T1875" s="5"/>
      <c r="U1875" s="5"/>
      <c r="V1875" s="55"/>
      <c r="W1875" s="38"/>
      <c r="X1875" s="5"/>
      <c r="Y1875" s="5"/>
      <c r="Z1875" s="55"/>
      <c r="AA1875" s="36">
        <f>IF(Dane!$E$3=1,AO1875+BA1875+BM1875,IF(Dane!$E$3=2,AU1875+BG1875+BS1875,AW1875+BI1875+BU1875))</f>
        <v>0</v>
      </c>
      <c r="AB1875" s="16">
        <f>IF(Dane!$E$3=1,AP1875+BB1875+BN1875,IF(Dane!$E$3=2,AV1875+BH1875+BT1875,AX1875+BJ1875+BV1875))</f>
        <v>0</v>
      </c>
      <c r="AC1875" s="16">
        <f>IF(((K1875*Dane!$C$9)-AA1875)&lt;0,0,(K1875*Dane!$C$9)-AA1875)</f>
        <v>0</v>
      </c>
      <c r="AD1875" s="37">
        <f>IFERROR(IF(((L1875*Dane!$C$9)-AB1875)&lt;0,0,(L1875*Dane!$C$9)-AB1875),0)</f>
        <v>0</v>
      </c>
      <c r="AE1875" s="97"/>
      <c r="AF1875" s="77">
        <f>IF(Dane!$E$3=1,AO1875,IF(Dane!$E$3=2,AU1875,AW1875))</f>
        <v>0</v>
      </c>
      <c r="AG1875" s="77">
        <f>IF(Dane!$E$3=1,AP1875,IF(Dane!$E$3=2,AV1875,AX1875))</f>
        <v>0</v>
      </c>
      <c r="AH1875" s="77">
        <f>IF(Dane!$E$3=1,BA1875,IF(Dane!$E$3=2,BG1875,BI1875))</f>
        <v>0</v>
      </c>
      <c r="AI1875" s="77">
        <f>IF(Dane!$E$3=1,BB1875,IF(Dane!$E$3=2,BH1875,BJ1875))</f>
        <v>0</v>
      </c>
      <c r="AJ1875" s="77">
        <f>IF(Dane!$E$3=1,BM1875,IF(Dane!$E$3=2,BS1875,BU1875))</f>
        <v>0</v>
      </c>
      <c r="AK1875" s="77">
        <f>IF(Dane!$E$3=1,BN1875,IF(Dane!$E$3=2,BT1875,BV1875))</f>
        <v>0</v>
      </c>
      <c r="AL1875" s="24">
        <f t="shared" si="895"/>
        <v>0</v>
      </c>
      <c r="AM1875" s="24">
        <f t="shared" si="896"/>
        <v>0</v>
      </c>
      <c r="AN1875" s="24"/>
      <c r="AO1875" s="24">
        <f t="shared" si="881"/>
        <v>0</v>
      </c>
      <c r="AP1875" s="24">
        <f t="shared" si="897"/>
        <v>0</v>
      </c>
      <c r="AQ1875" s="24">
        <f t="shared" si="882"/>
        <v>0</v>
      </c>
      <c r="AR1875" s="24">
        <f t="shared" si="883"/>
        <v>0</v>
      </c>
      <c r="AS1875" s="24">
        <f t="shared" si="884"/>
        <v>0</v>
      </c>
      <c r="AT1875" s="24">
        <f t="shared" si="898"/>
        <v>0</v>
      </c>
      <c r="AU1875" s="24">
        <f t="shared" si="907"/>
        <v>0</v>
      </c>
      <c r="AV1875" s="24">
        <v>0</v>
      </c>
      <c r="AW1875" s="24">
        <f t="shared" si="910"/>
        <v>0</v>
      </c>
      <c r="AX1875" s="24">
        <v>0</v>
      </c>
      <c r="AY1875" s="24">
        <f t="shared" si="899"/>
        <v>0</v>
      </c>
      <c r="AZ1875" s="24">
        <f t="shared" si="900"/>
        <v>0</v>
      </c>
      <c r="BA1875" s="24">
        <f t="shared" si="885"/>
        <v>0</v>
      </c>
      <c r="BB1875" s="24">
        <f t="shared" si="886"/>
        <v>0</v>
      </c>
      <c r="BC1875" s="24">
        <f t="shared" si="887"/>
        <v>0</v>
      </c>
      <c r="BD1875" s="24">
        <f t="shared" si="888"/>
        <v>0</v>
      </c>
      <c r="BE1875" s="24">
        <f t="shared" si="889"/>
        <v>0</v>
      </c>
      <c r="BF1875" s="24">
        <f t="shared" si="901"/>
        <v>0</v>
      </c>
      <c r="BG1875" s="24">
        <f t="shared" si="908"/>
        <v>0</v>
      </c>
      <c r="BH1875" s="24">
        <v>0</v>
      </c>
      <c r="BI1875" s="24">
        <f t="shared" si="902"/>
        <v>0</v>
      </c>
      <c r="BJ1875" s="24">
        <v>0</v>
      </c>
      <c r="BK1875" s="24">
        <f t="shared" si="903"/>
        <v>0</v>
      </c>
      <c r="BL1875" s="24">
        <f t="shared" si="904"/>
        <v>0</v>
      </c>
      <c r="BM1875" s="24">
        <f t="shared" si="890"/>
        <v>0</v>
      </c>
      <c r="BN1875" s="24">
        <f t="shared" si="891"/>
        <v>0</v>
      </c>
      <c r="BO1875" s="24">
        <f t="shared" si="892"/>
        <v>0</v>
      </c>
      <c r="BP1875" s="24">
        <f t="shared" si="893"/>
        <v>0</v>
      </c>
      <c r="BQ1875" s="24">
        <f t="shared" si="894"/>
        <v>0</v>
      </c>
      <c r="BR1875" s="24">
        <f t="shared" si="905"/>
        <v>0</v>
      </c>
      <c r="BS1875" s="24">
        <f t="shared" si="909"/>
        <v>0</v>
      </c>
      <c r="BT1875" s="24">
        <v>0</v>
      </c>
      <c r="BU1875" s="24">
        <f t="shared" si="906"/>
        <v>0</v>
      </c>
      <c r="BV1875" s="24">
        <v>0</v>
      </c>
    </row>
    <row r="1876" spans="1:74">
      <c r="A1876" s="87">
        <v>1867</v>
      </c>
      <c r="B1876" s="1"/>
      <c r="C1876" s="1"/>
      <c r="D1876" s="2"/>
      <c r="E1876" s="3"/>
      <c r="F1876" s="4"/>
      <c r="G1876" s="5"/>
      <c r="H1876" s="4"/>
      <c r="I1876" s="5"/>
      <c r="J1876" s="6"/>
      <c r="K1876" s="5"/>
      <c r="L1876" s="5"/>
      <c r="M1876" s="5"/>
      <c r="N1876" s="7"/>
      <c r="O1876" s="38"/>
      <c r="P1876" s="5"/>
      <c r="Q1876" s="5"/>
      <c r="R1876" s="7"/>
      <c r="S1876" s="38"/>
      <c r="T1876" s="5"/>
      <c r="U1876" s="5"/>
      <c r="V1876" s="55"/>
      <c r="W1876" s="38"/>
      <c r="X1876" s="5"/>
      <c r="Y1876" s="5"/>
      <c r="Z1876" s="55"/>
      <c r="AA1876" s="36">
        <f>IF(Dane!$E$3=1,AO1876+BA1876+BM1876,IF(Dane!$E$3=2,AU1876+BG1876+BS1876,AW1876+BI1876+BU1876))</f>
        <v>0</v>
      </c>
      <c r="AB1876" s="16">
        <f>IF(Dane!$E$3=1,AP1876+BB1876+BN1876,IF(Dane!$E$3=2,AV1876+BH1876+BT1876,AX1876+BJ1876+BV1876))</f>
        <v>0</v>
      </c>
      <c r="AC1876" s="16">
        <f>IF(((K1876*Dane!$C$9)-AA1876)&lt;0,0,(K1876*Dane!$C$9)-AA1876)</f>
        <v>0</v>
      </c>
      <c r="AD1876" s="37">
        <f>IFERROR(IF(((L1876*Dane!$C$9)-AB1876)&lt;0,0,(L1876*Dane!$C$9)-AB1876),0)</f>
        <v>0</v>
      </c>
      <c r="AE1876" s="97"/>
      <c r="AF1876" s="77">
        <f>IF(Dane!$E$3=1,AO1876,IF(Dane!$E$3=2,AU1876,AW1876))</f>
        <v>0</v>
      </c>
      <c r="AG1876" s="77">
        <f>IF(Dane!$E$3=1,AP1876,IF(Dane!$E$3=2,AV1876,AX1876))</f>
        <v>0</v>
      </c>
      <c r="AH1876" s="77">
        <f>IF(Dane!$E$3=1,BA1876,IF(Dane!$E$3=2,BG1876,BI1876))</f>
        <v>0</v>
      </c>
      <c r="AI1876" s="77">
        <f>IF(Dane!$E$3=1,BB1876,IF(Dane!$E$3=2,BH1876,BJ1876))</f>
        <v>0</v>
      </c>
      <c r="AJ1876" s="77">
        <f>IF(Dane!$E$3=1,BM1876,IF(Dane!$E$3=2,BS1876,BU1876))</f>
        <v>0</v>
      </c>
      <c r="AK1876" s="77">
        <f>IF(Dane!$E$3=1,BN1876,IF(Dane!$E$3=2,BT1876,BV1876))</f>
        <v>0</v>
      </c>
      <c r="AL1876" s="24">
        <f t="shared" si="895"/>
        <v>0</v>
      </c>
      <c r="AM1876" s="24">
        <f t="shared" si="896"/>
        <v>0</v>
      </c>
      <c r="AN1876" s="24"/>
      <c r="AO1876" s="24">
        <f t="shared" si="881"/>
        <v>0</v>
      </c>
      <c r="AP1876" s="24">
        <f t="shared" si="897"/>
        <v>0</v>
      </c>
      <c r="AQ1876" s="24">
        <f t="shared" si="882"/>
        <v>0</v>
      </c>
      <c r="AR1876" s="24">
        <f t="shared" si="883"/>
        <v>0</v>
      </c>
      <c r="AS1876" s="24">
        <f t="shared" si="884"/>
        <v>0</v>
      </c>
      <c r="AT1876" s="24">
        <f t="shared" si="898"/>
        <v>0</v>
      </c>
      <c r="AU1876" s="24">
        <f t="shared" si="907"/>
        <v>0</v>
      </c>
      <c r="AV1876" s="24">
        <v>0</v>
      </c>
      <c r="AW1876" s="24">
        <f t="shared" si="910"/>
        <v>0</v>
      </c>
      <c r="AX1876" s="24">
        <v>0</v>
      </c>
      <c r="AY1876" s="24">
        <f t="shared" si="899"/>
        <v>0</v>
      </c>
      <c r="AZ1876" s="24">
        <f t="shared" si="900"/>
        <v>0</v>
      </c>
      <c r="BA1876" s="24">
        <f t="shared" si="885"/>
        <v>0</v>
      </c>
      <c r="BB1876" s="24">
        <f t="shared" si="886"/>
        <v>0</v>
      </c>
      <c r="BC1876" s="24">
        <f t="shared" si="887"/>
        <v>0</v>
      </c>
      <c r="BD1876" s="24">
        <f t="shared" si="888"/>
        <v>0</v>
      </c>
      <c r="BE1876" s="24">
        <f t="shared" si="889"/>
        <v>0</v>
      </c>
      <c r="BF1876" s="24">
        <f t="shared" si="901"/>
        <v>0</v>
      </c>
      <c r="BG1876" s="24">
        <f t="shared" si="908"/>
        <v>0</v>
      </c>
      <c r="BH1876" s="24">
        <v>0</v>
      </c>
      <c r="BI1876" s="24">
        <f t="shared" si="902"/>
        <v>0</v>
      </c>
      <c r="BJ1876" s="24">
        <v>0</v>
      </c>
      <c r="BK1876" s="24">
        <f t="shared" si="903"/>
        <v>0</v>
      </c>
      <c r="BL1876" s="24">
        <f t="shared" si="904"/>
        <v>0</v>
      </c>
      <c r="BM1876" s="24">
        <f t="shared" si="890"/>
        <v>0</v>
      </c>
      <c r="BN1876" s="24">
        <f t="shared" si="891"/>
        <v>0</v>
      </c>
      <c r="BO1876" s="24">
        <f t="shared" si="892"/>
        <v>0</v>
      </c>
      <c r="BP1876" s="24">
        <f t="shared" si="893"/>
        <v>0</v>
      </c>
      <c r="BQ1876" s="24">
        <f t="shared" si="894"/>
        <v>0</v>
      </c>
      <c r="BR1876" s="24">
        <f t="shared" si="905"/>
        <v>0</v>
      </c>
      <c r="BS1876" s="24">
        <f t="shared" si="909"/>
        <v>0</v>
      </c>
      <c r="BT1876" s="24">
        <v>0</v>
      </c>
      <c r="BU1876" s="24">
        <f t="shared" si="906"/>
        <v>0</v>
      </c>
      <c r="BV1876" s="24">
        <v>0</v>
      </c>
    </row>
    <row r="1877" spans="1:74">
      <c r="A1877" s="87">
        <v>1868</v>
      </c>
      <c r="B1877" s="1"/>
      <c r="C1877" s="1"/>
      <c r="D1877" s="2"/>
      <c r="E1877" s="3"/>
      <c r="F1877" s="4"/>
      <c r="G1877" s="5"/>
      <c r="H1877" s="4"/>
      <c r="I1877" s="5"/>
      <c r="J1877" s="6"/>
      <c r="K1877" s="5"/>
      <c r="L1877" s="5"/>
      <c r="M1877" s="5"/>
      <c r="N1877" s="7"/>
      <c r="O1877" s="38"/>
      <c r="P1877" s="5"/>
      <c r="Q1877" s="5"/>
      <c r="R1877" s="7"/>
      <c r="S1877" s="38"/>
      <c r="T1877" s="5"/>
      <c r="U1877" s="5"/>
      <c r="V1877" s="55"/>
      <c r="W1877" s="38"/>
      <c r="X1877" s="5"/>
      <c r="Y1877" s="5"/>
      <c r="Z1877" s="55"/>
      <c r="AA1877" s="36">
        <f>IF(Dane!$E$3=1,AO1877+BA1877+BM1877,IF(Dane!$E$3=2,AU1877+BG1877+BS1877,AW1877+BI1877+BU1877))</f>
        <v>0</v>
      </c>
      <c r="AB1877" s="16">
        <f>IF(Dane!$E$3=1,AP1877+BB1877+BN1877,IF(Dane!$E$3=2,AV1877+BH1877+BT1877,AX1877+BJ1877+BV1877))</f>
        <v>0</v>
      </c>
      <c r="AC1877" s="16">
        <f>IF(((K1877*Dane!$C$9)-AA1877)&lt;0,0,(K1877*Dane!$C$9)-AA1877)</f>
        <v>0</v>
      </c>
      <c r="AD1877" s="37">
        <f>IFERROR(IF(((L1877*Dane!$C$9)-AB1877)&lt;0,0,(L1877*Dane!$C$9)-AB1877),0)</f>
        <v>0</v>
      </c>
      <c r="AE1877" s="97"/>
      <c r="AF1877" s="77">
        <f>IF(Dane!$E$3=1,AO1877,IF(Dane!$E$3=2,AU1877,AW1877))</f>
        <v>0</v>
      </c>
      <c r="AG1877" s="77">
        <f>IF(Dane!$E$3=1,AP1877,IF(Dane!$E$3=2,AV1877,AX1877))</f>
        <v>0</v>
      </c>
      <c r="AH1877" s="77">
        <f>IF(Dane!$E$3=1,BA1877,IF(Dane!$E$3=2,BG1877,BI1877))</f>
        <v>0</v>
      </c>
      <c r="AI1877" s="77">
        <f>IF(Dane!$E$3=1,BB1877,IF(Dane!$E$3=2,BH1877,BJ1877))</f>
        <v>0</v>
      </c>
      <c r="AJ1877" s="77">
        <f>IF(Dane!$E$3=1,BM1877,IF(Dane!$E$3=2,BS1877,BU1877))</f>
        <v>0</v>
      </c>
      <c r="AK1877" s="77">
        <f>IF(Dane!$E$3=1,BN1877,IF(Dane!$E$3=2,BT1877,BV1877))</f>
        <v>0</v>
      </c>
      <c r="AL1877" s="24">
        <f t="shared" si="895"/>
        <v>0</v>
      </c>
      <c r="AM1877" s="24">
        <f t="shared" si="896"/>
        <v>0</v>
      </c>
      <c r="AN1877" s="24"/>
      <c r="AO1877" s="24">
        <f t="shared" si="881"/>
        <v>0</v>
      </c>
      <c r="AP1877" s="24">
        <f t="shared" si="897"/>
        <v>0</v>
      </c>
      <c r="AQ1877" s="24">
        <f t="shared" si="882"/>
        <v>0</v>
      </c>
      <c r="AR1877" s="24">
        <f t="shared" si="883"/>
        <v>0</v>
      </c>
      <c r="AS1877" s="24">
        <f t="shared" si="884"/>
        <v>0</v>
      </c>
      <c r="AT1877" s="24">
        <f t="shared" si="898"/>
        <v>0</v>
      </c>
      <c r="AU1877" s="24">
        <f t="shared" si="907"/>
        <v>0</v>
      </c>
      <c r="AV1877" s="24">
        <v>0</v>
      </c>
      <c r="AW1877" s="24">
        <f t="shared" si="910"/>
        <v>0</v>
      </c>
      <c r="AX1877" s="24">
        <v>0</v>
      </c>
      <c r="AY1877" s="24">
        <f t="shared" si="899"/>
        <v>0</v>
      </c>
      <c r="AZ1877" s="24">
        <f t="shared" si="900"/>
        <v>0</v>
      </c>
      <c r="BA1877" s="24">
        <f t="shared" si="885"/>
        <v>0</v>
      </c>
      <c r="BB1877" s="24">
        <f t="shared" si="886"/>
        <v>0</v>
      </c>
      <c r="BC1877" s="24">
        <f t="shared" si="887"/>
        <v>0</v>
      </c>
      <c r="BD1877" s="24">
        <f t="shared" si="888"/>
        <v>0</v>
      </c>
      <c r="BE1877" s="24">
        <f t="shared" si="889"/>
        <v>0</v>
      </c>
      <c r="BF1877" s="24">
        <f t="shared" si="901"/>
        <v>0</v>
      </c>
      <c r="BG1877" s="24">
        <f t="shared" si="908"/>
        <v>0</v>
      </c>
      <c r="BH1877" s="24">
        <v>0</v>
      </c>
      <c r="BI1877" s="24">
        <f t="shared" si="902"/>
        <v>0</v>
      </c>
      <c r="BJ1877" s="24">
        <v>0</v>
      </c>
      <c r="BK1877" s="24">
        <f t="shared" si="903"/>
        <v>0</v>
      </c>
      <c r="BL1877" s="24">
        <f t="shared" si="904"/>
        <v>0</v>
      </c>
      <c r="BM1877" s="24">
        <f t="shared" si="890"/>
        <v>0</v>
      </c>
      <c r="BN1877" s="24">
        <f t="shared" si="891"/>
        <v>0</v>
      </c>
      <c r="BO1877" s="24">
        <f t="shared" si="892"/>
        <v>0</v>
      </c>
      <c r="BP1877" s="24">
        <f t="shared" si="893"/>
        <v>0</v>
      </c>
      <c r="BQ1877" s="24">
        <f t="shared" si="894"/>
        <v>0</v>
      </c>
      <c r="BR1877" s="24">
        <f t="shared" si="905"/>
        <v>0</v>
      </c>
      <c r="BS1877" s="24">
        <f t="shared" si="909"/>
        <v>0</v>
      </c>
      <c r="BT1877" s="24">
        <v>0</v>
      </c>
      <c r="BU1877" s="24">
        <f t="shared" si="906"/>
        <v>0</v>
      </c>
      <c r="BV1877" s="24">
        <v>0</v>
      </c>
    </row>
    <row r="1878" spans="1:74">
      <c r="A1878" s="87">
        <v>1869</v>
      </c>
      <c r="B1878" s="1"/>
      <c r="C1878" s="1"/>
      <c r="D1878" s="2"/>
      <c r="E1878" s="3"/>
      <c r="F1878" s="4"/>
      <c r="G1878" s="5"/>
      <c r="H1878" s="4"/>
      <c r="I1878" s="5"/>
      <c r="J1878" s="6"/>
      <c r="K1878" s="5"/>
      <c r="L1878" s="5"/>
      <c r="M1878" s="5"/>
      <c r="N1878" s="7"/>
      <c r="O1878" s="38"/>
      <c r="P1878" s="5"/>
      <c r="Q1878" s="5"/>
      <c r="R1878" s="7"/>
      <c r="S1878" s="38"/>
      <c r="T1878" s="5"/>
      <c r="U1878" s="5"/>
      <c r="V1878" s="55"/>
      <c r="W1878" s="38"/>
      <c r="X1878" s="5"/>
      <c r="Y1878" s="5"/>
      <c r="Z1878" s="55"/>
      <c r="AA1878" s="36">
        <f>IF(Dane!$E$3=1,AO1878+BA1878+BM1878,IF(Dane!$E$3=2,AU1878+BG1878+BS1878,AW1878+BI1878+BU1878))</f>
        <v>0</v>
      </c>
      <c r="AB1878" s="16">
        <f>IF(Dane!$E$3=1,AP1878+BB1878+BN1878,IF(Dane!$E$3=2,AV1878+BH1878+BT1878,AX1878+BJ1878+BV1878))</f>
        <v>0</v>
      </c>
      <c r="AC1878" s="16">
        <f>IF(((K1878*Dane!$C$9)-AA1878)&lt;0,0,(K1878*Dane!$C$9)-AA1878)</f>
        <v>0</v>
      </c>
      <c r="AD1878" s="37">
        <f>IFERROR(IF(((L1878*Dane!$C$9)-AB1878)&lt;0,0,(L1878*Dane!$C$9)-AB1878),0)</f>
        <v>0</v>
      </c>
      <c r="AE1878" s="97"/>
      <c r="AF1878" s="77">
        <f>IF(Dane!$E$3=1,AO1878,IF(Dane!$E$3=2,AU1878,AW1878))</f>
        <v>0</v>
      </c>
      <c r="AG1878" s="77">
        <f>IF(Dane!$E$3=1,AP1878,IF(Dane!$E$3=2,AV1878,AX1878))</f>
        <v>0</v>
      </c>
      <c r="AH1878" s="77">
        <f>IF(Dane!$E$3=1,BA1878,IF(Dane!$E$3=2,BG1878,BI1878))</f>
        <v>0</v>
      </c>
      <c r="AI1878" s="77">
        <f>IF(Dane!$E$3=1,BB1878,IF(Dane!$E$3=2,BH1878,BJ1878))</f>
        <v>0</v>
      </c>
      <c r="AJ1878" s="77">
        <f>IF(Dane!$E$3=1,BM1878,IF(Dane!$E$3=2,BS1878,BU1878))</f>
        <v>0</v>
      </c>
      <c r="AK1878" s="77">
        <f>IF(Dane!$E$3=1,BN1878,IF(Dane!$E$3=2,BT1878,BV1878))</f>
        <v>0</v>
      </c>
      <c r="AL1878" s="24">
        <f t="shared" si="895"/>
        <v>0</v>
      </c>
      <c r="AM1878" s="24">
        <f t="shared" si="896"/>
        <v>0</v>
      </c>
      <c r="AN1878" s="24"/>
      <c r="AO1878" s="24">
        <f t="shared" si="881"/>
        <v>0</v>
      </c>
      <c r="AP1878" s="24">
        <f t="shared" si="897"/>
        <v>0</v>
      </c>
      <c r="AQ1878" s="24">
        <f t="shared" si="882"/>
        <v>0</v>
      </c>
      <c r="AR1878" s="24">
        <f t="shared" si="883"/>
        <v>0</v>
      </c>
      <c r="AS1878" s="24">
        <f t="shared" si="884"/>
        <v>0</v>
      </c>
      <c r="AT1878" s="24">
        <f t="shared" si="898"/>
        <v>0</v>
      </c>
      <c r="AU1878" s="24">
        <f t="shared" si="907"/>
        <v>0</v>
      </c>
      <c r="AV1878" s="24">
        <v>0</v>
      </c>
      <c r="AW1878" s="24">
        <f t="shared" si="910"/>
        <v>0</v>
      </c>
      <c r="AX1878" s="24">
        <v>0</v>
      </c>
      <c r="AY1878" s="24">
        <f t="shared" si="899"/>
        <v>0</v>
      </c>
      <c r="AZ1878" s="24">
        <f t="shared" si="900"/>
        <v>0</v>
      </c>
      <c r="BA1878" s="24">
        <f t="shared" si="885"/>
        <v>0</v>
      </c>
      <c r="BB1878" s="24">
        <f t="shared" si="886"/>
        <v>0</v>
      </c>
      <c r="BC1878" s="24">
        <f t="shared" si="887"/>
        <v>0</v>
      </c>
      <c r="BD1878" s="24">
        <f t="shared" si="888"/>
        <v>0</v>
      </c>
      <c r="BE1878" s="24">
        <f t="shared" si="889"/>
        <v>0</v>
      </c>
      <c r="BF1878" s="24">
        <f t="shared" si="901"/>
        <v>0</v>
      </c>
      <c r="BG1878" s="24">
        <f t="shared" si="908"/>
        <v>0</v>
      </c>
      <c r="BH1878" s="24">
        <v>0</v>
      </c>
      <c r="BI1878" s="24">
        <f t="shared" si="902"/>
        <v>0</v>
      </c>
      <c r="BJ1878" s="24">
        <v>0</v>
      </c>
      <c r="BK1878" s="24">
        <f t="shared" si="903"/>
        <v>0</v>
      </c>
      <c r="BL1878" s="24">
        <f t="shared" si="904"/>
        <v>0</v>
      </c>
      <c r="BM1878" s="24">
        <f t="shared" si="890"/>
        <v>0</v>
      </c>
      <c r="BN1878" s="24">
        <f t="shared" si="891"/>
        <v>0</v>
      </c>
      <c r="BO1878" s="24">
        <f t="shared" si="892"/>
        <v>0</v>
      </c>
      <c r="BP1878" s="24">
        <f t="shared" si="893"/>
        <v>0</v>
      </c>
      <c r="BQ1878" s="24">
        <f t="shared" si="894"/>
        <v>0</v>
      </c>
      <c r="BR1878" s="24">
        <f t="shared" si="905"/>
        <v>0</v>
      </c>
      <c r="BS1878" s="24">
        <f t="shared" si="909"/>
        <v>0</v>
      </c>
      <c r="BT1878" s="24">
        <v>0</v>
      </c>
      <c r="BU1878" s="24">
        <f t="shared" si="906"/>
        <v>0</v>
      </c>
      <c r="BV1878" s="24">
        <v>0</v>
      </c>
    </row>
    <row r="1879" spans="1:74">
      <c r="A1879" s="87">
        <v>1870</v>
      </c>
      <c r="B1879" s="1"/>
      <c r="C1879" s="1"/>
      <c r="D1879" s="2"/>
      <c r="E1879" s="3"/>
      <c r="F1879" s="4"/>
      <c r="G1879" s="5"/>
      <c r="H1879" s="4"/>
      <c r="I1879" s="5"/>
      <c r="J1879" s="6"/>
      <c r="K1879" s="5"/>
      <c r="L1879" s="5"/>
      <c r="M1879" s="5"/>
      <c r="N1879" s="7"/>
      <c r="O1879" s="38"/>
      <c r="P1879" s="5"/>
      <c r="Q1879" s="5"/>
      <c r="R1879" s="7"/>
      <c r="S1879" s="38"/>
      <c r="T1879" s="5"/>
      <c r="U1879" s="5"/>
      <c r="V1879" s="55"/>
      <c r="W1879" s="38"/>
      <c r="X1879" s="5"/>
      <c r="Y1879" s="5"/>
      <c r="Z1879" s="55"/>
      <c r="AA1879" s="36">
        <f>IF(Dane!$E$3=1,AO1879+BA1879+BM1879,IF(Dane!$E$3=2,AU1879+BG1879+BS1879,AW1879+BI1879+BU1879))</f>
        <v>0</v>
      </c>
      <c r="AB1879" s="16">
        <f>IF(Dane!$E$3=1,AP1879+BB1879+BN1879,IF(Dane!$E$3=2,AV1879+BH1879+BT1879,AX1879+BJ1879+BV1879))</f>
        <v>0</v>
      </c>
      <c r="AC1879" s="16">
        <f>IF(((K1879*Dane!$C$9)-AA1879)&lt;0,0,(K1879*Dane!$C$9)-AA1879)</f>
        <v>0</v>
      </c>
      <c r="AD1879" s="37">
        <f>IFERROR(IF(((L1879*Dane!$C$9)-AB1879)&lt;0,0,(L1879*Dane!$C$9)-AB1879),0)</f>
        <v>0</v>
      </c>
      <c r="AE1879" s="97"/>
      <c r="AF1879" s="77">
        <f>IF(Dane!$E$3=1,AO1879,IF(Dane!$E$3=2,AU1879,AW1879))</f>
        <v>0</v>
      </c>
      <c r="AG1879" s="77">
        <f>IF(Dane!$E$3=1,AP1879,IF(Dane!$E$3=2,AV1879,AX1879))</f>
        <v>0</v>
      </c>
      <c r="AH1879" s="77">
        <f>IF(Dane!$E$3=1,BA1879,IF(Dane!$E$3=2,BG1879,BI1879))</f>
        <v>0</v>
      </c>
      <c r="AI1879" s="77">
        <f>IF(Dane!$E$3=1,BB1879,IF(Dane!$E$3=2,BH1879,BJ1879))</f>
        <v>0</v>
      </c>
      <c r="AJ1879" s="77">
        <f>IF(Dane!$E$3=1,BM1879,IF(Dane!$E$3=2,BS1879,BU1879))</f>
        <v>0</v>
      </c>
      <c r="AK1879" s="77">
        <f>IF(Dane!$E$3=1,BN1879,IF(Dane!$E$3=2,BT1879,BV1879))</f>
        <v>0</v>
      </c>
      <c r="AL1879" s="24">
        <f t="shared" si="895"/>
        <v>0</v>
      </c>
      <c r="AM1879" s="24">
        <f t="shared" si="896"/>
        <v>0</v>
      </c>
      <c r="AN1879" s="24"/>
      <c r="AO1879" s="24">
        <f t="shared" si="881"/>
        <v>0</v>
      </c>
      <c r="AP1879" s="24">
        <f t="shared" si="897"/>
        <v>0</v>
      </c>
      <c r="AQ1879" s="24">
        <f t="shared" si="882"/>
        <v>0</v>
      </c>
      <c r="AR1879" s="24">
        <f t="shared" si="883"/>
        <v>0</v>
      </c>
      <c r="AS1879" s="24">
        <f t="shared" si="884"/>
        <v>0</v>
      </c>
      <c r="AT1879" s="24">
        <f t="shared" si="898"/>
        <v>0</v>
      </c>
      <c r="AU1879" s="24">
        <f t="shared" si="907"/>
        <v>0</v>
      </c>
      <c r="AV1879" s="24">
        <v>0</v>
      </c>
      <c r="AW1879" s="24">
        <f t="shared" si="910"/>
        <v>0</v>
      </c>
      <c r="AX1879" s="24">
        <v>0</v>
      </c>
      <c r="AY1879" s="24">
        <f t="shared" si="899"/>
        <v>0</v>
      </c>
      <c r="AZ1879" s="24">
        <f t="shared" si="900"/>
        <v>0</v>
      </c>
      <c r="BA1879" s="24">
        <f t="shared" si="885"/>
        <v>0</v>
      </c>
      <c r="BB1879" s="24">
        <f t="shared" si="886"/>
        <v>0</v>
      </c>
      <c r="BC1879" s="24">
        <f t="shared" si="887"/>
        <v>0</v>
      </c>
      <c r="BD1879" s="24">
        <f t="shared" si="888"/>
        <v>0</v>
      </c>
      <c r="BE1879" s="24">
        <f t="shared" si="889"/>
        <v>0</v>
      </c>
      <c r="BF1879" s="24">
        <f t="shared" si="901"/>
        <v>0</v>
      </c>
      <c r="BG1879" s="24">
        <f t="shared" si="908"/>
        <v>0</v>
      </c>
      <c r="BH1879" s="24">
        <v>0</v>
      </c>
      <c r="BI1879" s="24">
        <f t="shared" si="902"/>
        <v>0</v>
      </c>
      <c r="BJ1879" s="24">
        <v>0</v>
      </c>
      <c r="BK1879" s="24">
        <f t="shared" si="903"/>
        <v>0</v>
      </c>
      <c r="BL1879" s="24">
        <f t="shared" si="904"/>
        <v>0</v>
      </c>
      <c r="BM1879" s="24">
        <f t="shared" si="890"/>
        <v>0</v>
      </c>
      <c r="BN1879" s="24">
        <f t="shared" si="891"/>
        <v>0</v>
      </c>
      <c r="BO1879" s="24">
        <f t="shared" si="892"/>
        <v>0</v>
      </c>
      <c r="BP1879" s="24">
        <f t="shared" si="893"/>
        <v>0</v>
      </c>
      <c r="BQ1879" s="24">
        <f t="shared" si="894"/>
        <v>0</v>
      </c>
      <c r="BR1879" s="24">
        <f t="shared" si="905"/>
        <v>0</v>
      </c>
      <c r="BS1879" s="24">
        <f t="shared" si="909"/>
        <v>0</v>
      </c>
      <c r="BT1879" s="24">
        <v>0</v>
      </c>
      <c r="BU1879" s="24">
        <f t="shared" si="906"/>
        <v>0</v>
      </c>
      <c r="BV1879" s="24">
        <v>0</v>
      </c>
    </row>
    <row r="1880" spans="1:74">
      <c r="A1880" s="87">
        <v>1871</v>
      </c>
      <c r="B1880" s="1"/>
      <c r="C1880" s="1"/>
      <c r="D1880" s="2"/>
      <c r="E1880" s="3"/>
      <c r="F1880" s="4"/>
      <c r="G1880" s="5"/>
      <c r="H1880" s="4"/>
      <c r="I1880" s="5"/>
      <c r="J1880" s="6"/>
      <c r="K1880" s="5"/>
      <c r="L1880" s="5"/>
      <c r="M1880" s="5"/>
      <c r="N1880" s="7"/>
      <c r="O1880" s="38"/>
      <c r="P1880" s="5"/>
      <c r="Q1880" s="5"/>
      <c r="R1880" s="7"/>
      <c r="S1880" s="38"/>
      <c r="T1880" s="5"/>
      <c r="U1880" s="5"/>
      <c r="V1880" s="55"/>
      <c r="W1880" s="38"/>
      <c r="X1880" s="5"/>
      <c r="Y1880" s="5"/>
      <c r="Z1880" s="55"/>
      <c r="AA1880" s="36">
        <f>IF(Dane!$E$3=1,AO1880+BA1880+BM1880,IF(Dane!$E$3=2,AU1880+BG1880+BS1880,AW1880+BI1880+BU1880))</f>
        <v>0</v>
      </c>
      <c r="AB1880" s="16">
        <f>IF(Dane!$E$3=1,AP1880+BB1880+BN1880,IF(Dane!$E$3=2,AV1880+BH1880+BT1880,AX1880+BJ1880+BV1880))</f>
        <v>0</v>
      </c>
      <c r="AC1880" s="16">
        <f>IF(((K1880*Dane!$C$9)-AA1880)&lt;0,0,(K1880*Dane!$C$9)-AA1880)</f>
        <v>0</v>
      </c>
      <c r="AD1880" s="37">
        <f>IFERROR(IF(((L1880*Dane!$C$9)-AB1880)&lt;0,0,(L1880*Dane!$C$9)-AB1880),0)</f>
        <v>0</v>
      </c>
      <c r="AE1880" s="97"/>
      <c r="AF1880" s="77">
        <f>IF(Dane!$E$3=1,AO1880,IF(Dane!$E$3=2,AU1880,AW1880))</f>
        <v>0</v>
      </c>
      <c r="AG1880" s="77">
        <f>IF(Dane!$E$3=1,AP1880,IF(Dane!$E$3=2,AV1880,AX1880))</f>
        <v>0</v>
      </c>
      <c r="AH1880" s="77">
        <f>IF(Dane!$E$3=1,BA1880,IF(Dane!$E$3=2,BG1880,BI1880))</f>
        <v>0</v>
      </c>
      <c r="AI1880" s="77">
        <f>IF(Dane!$E$3=1,BB1880,IF(Dane!$E$3=2,BH1880,BJ1880))</f>
        <v>0</v>
      </c>
      <c r="AJ1880" s="77">
        <f>IF(Dane!$E$3=1,BM1880,IF(Dane!$E$3=2,BS1880,BU1880))</f>
        <v>0</v>
      </c>
      <c r="AK1880" s="77">
        <f>IF(Dane!$E$3=1,BN1880,IF(Dane!$E$3=2,BT1880,BV1880))</f>
        <v>0</v>
      </c>
      <c r="AL1880" s="24">
        <f t="shared" si="895"/>
        <v>0</v>
      </c>
      <c r="AM1880" s="24">
        <f t="shared" si="896"/>
        <v>0</v>
      </c>
      <c r="AN1880" s="24"/>
      <c r="AO1880" s="24">
        <f t="shared" si="881"/>
        <v>0</v>
      </c>
      <c r="AP1880" s="24">
        <f t="shared" si="897"/>
        <v>0</v>
      </c>
      <c r="AQ1880" s="24">
        <f t="shared" si="882"/>
        <v>0</v>
      </c>
      <c r="AR1880" s="24">
        <f t="shared" si="883"/>
        <v>0</v>
      </c>
      <c r="AS1880" s="24">
        <f t="shared" si="884"/>
        <v>0</v>
      </c>
      <c r="AT1880" s="24">
        <f t="shared" si="898"/>
        <v>0</v>
      </c>
      <c r="AU1880" s="24">
        <f t="shared" si="907"/>
        <v>0</v>
      </c>
      <c r="AV1880" s="24">
        <v>0</v>
      </c>
      <c r="AW1880" s="24">
        <f t="shared" si="910"/>
        <v>0</v>
      </c>
      <c r="AX1880" s="24">
        <v>0</v>
      </c>
      <c r="AY1880" s="24">
        <f t="shared" si="899"/>
        <v>0</v>
      </c>
      <c r="AZ1880" s="24">
        <f t="shared" si="900"/>
        <v>0</v>
      </c>
      <c r="BA1880" s="24">
        <f t="shared" si="885"/>
        <v>0</v>
      </c>
      <c r="BB1880" s="24">
        <f t="shared" si="886"/>
        <v>0</v>
      </c>
      <c r="BC1880" s="24">
        <f t="shared" si="887"/>
        <v>0</v>
      </c>
      <c r="BD1880" s="24">
        <f t="shared" si="888"/>
        <v>0</v>
      </c>
      <c r="BE1880" s="24">
        <f t="shared" si="889"/>
        <v>0</v>
      </c>
      <c r="BF1880" s="24">
        <f t="shared" si="901"/>
        <v>0</v>
      </c>
      <c r="BG1880" s="24">
        <f t="shared" si="908"/>
        <v>0</v>
      </c>
      <c r="BH1880" s="24">
        <v>0</v>
      </c>
      <c r="BI1880" s="24">
        <f t="shared" si="902"/>
        <v>0</v>
      </c>
      <c r="BJ1880" s="24">
        <v>0</v>
      </c>
      <c r="BK1880" s="24">
        <f t="shared" si="903"/>
        <v>0</v>
      </c>
      <c r="BL1880" s="24">
        <f t="shared" si="904"/>
        <v>0</v>
      </c>
      <c r="BM1880" s="24">
        <f t="shared" si="890"/>
        <v>0</v>
      </c>
      <c r="BN1880" s="24">
        <f t="shared" si="891"/>
        <v>0</v>
      </c>
      <c r="BO1880" s="24">
        <f t="shared" si="892"/>
        <v>0</v>
      </c>
      <c r="BP1880" s="24">
        <f t="shared" si="893"/>
        <v>0</v>
      </c>
      <c r="BQ1880" s="24">
        <f t="shared" si="894"/>
        <v>0</v>
      </c>
      <c r="BR1880" s="24">
        <f t="shared" si="905"/>
        <v>0</v>
      </c>
      <c r="BS1880" s="24">
        <f t="shared" si="909"/>
        <v>0</v>
      </c>
      <c r="BT1880" s="24">
        <v>0</v>
      </c>
      <c r="BU1880" s="24">
        <f t="shared" si="906"/>
        <v>0</v>
      </c>
      <c r="BV1880" s="24">
        <v>0</v>
      </c>
    </row>
    <row r="1881" spans="1:74">
      <c r="A1881" s="87">
        <v>1872</v>
      </c>
      <c r="B1881" s="1"/>
      <c r="C1881" s="1"/>
      <c r="D1881" s="2"/>
      <c r="E1881" s="3"/>
      <c r="F1881" s="4"/>
      <c r="G1881" s="5"/>
      <c r="H1881" s="4"/>
      <c r="I1881" s="5"/>
      <c r="J1881" s="6"/>
      <c r="K1881" s="5"/>
      <c r="L1881" s="5"/>
      <c r="M1881" s="5"/>
      <c r="N1881" s="7"/>
      <c r="O1881" s="38"/>
      <c r="P1881" s="5"/>
      <c r="Q1881" s="5"/>
      <c r="R1881" s="7"/>
      <c r="S1881" s="38"/>
      <c r="T1881" s="5"/>
      <c r="U1881" s="5"/>
      <c r="V1881" s="55"/>
      <c r="W1881" s="38"/>
      <c r="X1881" s="5"/>
      <c r="Y1881" s="5"/>
      <c r="Z1881" s="55"/>
      <c r="AA1881" s="36">
        <f>IF(Dane!$E$3=1,AO1881+BA1881+BM1881,IF(Dane!$E$3=2,AU1881+BG1881+BS1881,AW1881+BI1881+BU1881))</f>
        <v>0</v>
      </c>
      <c r="AB1881" s="16">
        <f>IF(Dane!$E$3=1,AP1881+BB1881+BN1881,IF(Dane!$E$3=2,AV1881+BH1881+BT1881,AX1881+BJ1881+BV1881))</f>
        <v>0</v>
      </c>
      <c r="AC1881" s="16">
        <f>IF(((K1881*Dane!$C$9)-AA1881)&lt;0,0,(K1881*Dane!$C$9)-AA1881)</f>
        <v>0</v>
      </c>
      <c r="AD1881" s="37">
        <f>IFERROR(IF(((L1881*Dane!$C$9)-AB1881)&lt;0,0,(L1881*Dane!$C$9)-AB1881),0)</f>
        <v>0</v>
      </c>
      <c r="AE1881" s="97"/>
      <c r="AF1881" s="77">
        <f>IF(Dane!$E$3=1,AO1881,IF(Dane!$E$3=2,AU1881,AW1881))</f>
        <v>0</v>
      </c>
      <c r="AG1881" s="77">
        <f>IF(Dane!$E$3=1,AP1881,IF(Dane!$E$3=2,AV1881,AX1881))</f>
        <v>0</v>
      </c>
      <c r="AH1881" s="77">
        <f>IF(Dane!$E$3=1,BA1881,IF(Dane!$E$3=2,BG1881,BI1881))</f>
        <v>0</v>
      </c>
      <c r="AI1881" s="77">
        <f>IF(Dane!$E$3=1,BB1881,IF(Dane!$E$3=2,BH1881,BJ1881))</f>
        <v>0</v>
      </c>
      <c r="AJ1881" s="77">
        <f>IF(Dane!$E$3=1,BM1881,IF(Dane!$E$3=2,BS1881,BU1881))</f>
        <v>0</v>
      </c>
      <c r="AK1881" s="77">
        <f>IF(Dane!$E$3=1,BN1881,IF(Dane!$E$3=2,BT1881,BV1881))</f>
        <v>0</v>
      </c>
      <c r="AL1881" s="24">
        <f t="shared" si="895"/>
        <v>0</v>
      </c>
      <c r="AM1881" s="24">
        <f t="shared" si="896"/>
        <v>0</v>
      </c>
      <c r="AN1881" s="24"/>
      <c r="AO1881" s="24">
        <f t="shared" si="881"/>
        <v>0</v>
      </c>
      <c r="AP1881" s="24">
        <f t="shared" si="897"/>
        <v>0</v>
      </c>
      <c r="AQ1881" s="24">
        <f t="shared" si="882"/>
        <v>0</v>
      </c>
      <c r="AR1881" s="24">
        <f t="shared" si="883"/>
        <v>0</v>
      </c>
      <c r="AS1881" s="24">
        <f t="shared" si="884"/>
        <v>0</v>
      </c>
      <c r="AT1881" s="24">
        <f t="shared" si="898"/>
        <v>0</v>
      </c>
      <c r="AU1881" s="24">
        <f t="shared" si="907"/>
        <v>0</v>
      </c>
      <c r="AV1881" s="24">
        <v>0</v>
      </c>
      <c r="AW1881" s="24">
        <f t="shared" si="910"/>
        <v>0</v>
      </c>
      <c r="AX1881" s="24">
        <v>0</v>
      </c>
      <c r="AY1881" s="24">
        <f t="shared" si="899"/>
        <v>0</v>
      </c>
      <c r="AZ1881" s="24">
        <f t="shared" si="900"/>
        <v>0</v>
      </c>
      <c r="BA1881" s="24">
        <f t="shared" si="885"/>
        <v>0</v>
      </c>
      <c r="BB1881" s="24">
        <f t="shared" si="886"/>
        <v>0</v>
      </c>
      <c r="BC1881" s="24">
        <f t="shared" si="887"/>
        <v>0</v>
      </c>
      <c r="BD1881" s="24">
        <f t="shared" si="888"/>
        <v>0</v>
      </c>
      <c r="BE1881" s="24">
        <f t="shared" si="889"/>
        <v>0</v>
      </c>
      <c r="BF1881" s="24">
        <f t="shared" si="901"/>
        <v>0</v>
      </c>
      <c r="BG1881" s="24">
        <f t="shared" si="908"/>
        <v>0</v>
      </c>
      <c r="BH1881" s="24">
        <v>0</v>
      </c>
      <c r="BI1881" s="24">
        <f t="shared" si="902"/>
        <v>0</v>
      </c>
      <c r="BJ1881" s="24">
        <v>0</v>
      </c>
      <c r="BK1881" s="24">
        <f t="shared" si="903"/>
        <v>0</v>
      </c>
      <c r="BL1881" s="24">
        <f t="shared" si="904"/>
        <v>0</v>
      </c>
      <c r="BM1881" s="24">
        <f t="shared" si="890"/>
        <v>0</v>
      </c>
      <c r="BN1881" s="24">
        <f t="shared" si="891"/>
        <v>0</v>
      </c>
      <c r="BO1881" s="24">
        <f t="shared" si="892"/>
        <v>0</v>
      </c>
      <c r="BP1881" s="24">
        <f t="shared" si="893"/>
        <v>0</v>
      </c>
      <c r="BQ1881" s="24">
        <f t="shared" si="894"/>
        <v>0</v>
      </c>
      <c r="BR1881" s="24">
        <f t="shared" si="905"/>
        <v>0</v>
      </c>
      <c r="BS1881" s="24">
        <f t="shared" si="909"/>
        <v>0</v>
      </c>
      <c r="BT1881" s="24">
        <v>0</v>
      </c>
      <c r="BU1881" s="24">
        <f t="shared" si="906"/>
        <v>0</v>
      </c>
      <c r="BV1881" s="24">
        <v>0</v>
      </c>
    </row>
    <row r="1882" spans="1:74">
      <c r="A1882" s="87">
        <v>1873</v>
      </c>
      <c r="B1882" s="1"/>
      <c r="C1882" s="1"/>
      <c r="D1882" s="2"/>
      <c r="E1882" s="3"/>
      <c r="F1882" s="4"/>
      <c r="G1882" s="5"/>
      <c r="H1882" s="4"/>
      <c r="I1882" s="5"/>
      <c r="J1882" s="6"/>
      <c r="K1882" s="5"/>
      <c r="L1882" s="5"/>
      <c r="M1882" s="5"/>
      <c r="N1882" s="7"/>
      <c r="O1882" s="38"/>
      <c r="P1882" s="5"/>
      <c r="Q1882" s="5"/>
      <c r="R1882" s="7"/>
      <c r="S1882" s="38"/>
      <c r="T1882" s="5"/>
      <c r="U1882" s="5"/>
      <c r="V1882" s="55"/>
      <c r="W1882" s="38"/>
      <c r="X1882" s="5"/>
      <c r="Y1882" s="5"/>
      <c r="Z1882" s="55"/>
      <c r="AA1882" s="36">
        <f>IF(Dane!$E$3=1,AO1882+BA1882+BM1882,IF(Dane!$E$3=2,AU1882+BG1882+BS1882,AW1882+BI1882+BU1882))</f>
        <v>0</v>
      </c>
      <c r="AB1882" s="16">
        <f>IF(Dane!$E$3=1,AP1882+BB1882+BN1882,IF(Dane!$E$3=2,AV1882+BH1882+BT1882,AX1882+BJ1882+BV1882))</f>
        <v>0</v>
      </c>
      <c r="AC1882" s="16">
        <f>IF(((K1882*Dane!$C$9)-AA1882)&lt;0,0,(K1882*Dane!$C$9)-AA1882)</f>
        <v>0</v>
      </c>
      <c r="AD1882" s="37">
        <f>IFERROR(IF(((L1882*Dane!$C$9)-AB1882)&lt;0,0,(L1882*Dane!$C$9)-AB1882),0)</f>
        <v>0</v>
      </c>
      <c r="AE1882" s="97"/>
      <c r="AF1882" s="77">
        <f>IF(Dane!$E$3=1,AO1882,IF(Dane!$E$3=2,AU1882,AW1882))</f>
        <v>0</v>
      </c>
      <c r="AG1882" s="77">
        <f>IF(Dane!$E$3=1,AP1882,IF(Dane!$E$3=2,AV1882,AX1882))</f>
        <v>0</v>
      </c>
      <c r="AH1882" s="77">
        <f>IF(Dane!$E$3=1,BA1882,IF(Dane!$E$3=2,BG1882,BI1882))</f>
        <v>0</v>
      </c>
      <c r="AI1882" s="77">
        <f>IF(Dane!$E$3=1,BB1882,IF(Dane!$E$3=2,BH1882,BJ1882))</f>
        <v>0</v>
      </c>
      <c r="AJ1882" s="77">
        <f>IF(Dane!$E$3=1,BM1882,IF(Dane!$E$3=2,BS1882,BU1882))</f>
        <v>0</v>
      </c>
      <c r="AK1882" s="77">
        <f>IF(Dane!$E$3=1,BN1882,IF(Dane!$E$3=2,BT1882,BV1882))</f>
        <v>0</v>
      </c>
      <c r="AL1882" s="24">
        <f t="shared" si="895"/>
        <v>0</v>
      </c>
      <c r="AM1882" s="24">
        <f t="shared" si="896"/>
        <v>0</v>
      </c>
      <c r="AN1882" s="24"/>
      <c r="AO1882" s="24">
        <f t="shared" si="881"/>
        <v>0</v>
      </c>
      <c r="AP1882" s="24">
        <f t="shared" si="897"/>
        <v>0</v>
      </c>
      <c r="AQ1882" s="24">
        <f t="shared" si="882"/>
        <v>0</v>
      </c>
      <c r="AR1882" s="24">
        <f t="shared" si="883"/>
        <v>0</v>
      </c>
      <c r="AS1882" s="24">
        <f t="shared" si="884"/>
        <v>0</v>
      </c>
      <c r="AT1882" s="24">
        <f t="shared" si="898"/>
        <v>0</v>
      </c>
      <c r="AU1882" s="24">
        <f t="shared" si="907"/>
        <v>0</v>
      </c>
      <c r="AV1882" s="24">
        <v>0</v>
      </c>
      <c r="AW1882" s="24">
        <f t="shared" si="910"/>
        <v>0</v>
      </c>
      <c r="AX1882" s="24">
        <v>0</v>
      </c>
      <c r="AY1882" s="24">
        <f t="shared" si="899"/>
        <v>0</v>
      </c>
      <c r="AZ1882" s="24">
        <f t="shared" si="900"/>
        <v>0</v>
      </c>
      <c r="BA1882" s="24">
        <f t="shared" si="885"/>
        <v>0</v>
      </c>
      <c r="BB1882" s="24">
        <f t="shared" si="886"/>
        <v>0</v>
      </c>
      <c r="BC1882" s="24">
        <f t="shared" si="887"/>
        <v>0</v>
      </c>
      <c r="BD1882" s="24">
        <f t="shared" si="888"/>
        <v>0</v>
      </c>
      <c r="BE1882" s="24">
        <f t="shared" si="889"/>
        <v>0</v>
      </c>
      <c r="BF1882" s="24">
        <f t="shared" si="901"/>
        <v>0</v>
      </c>
      <c r="BG1882" s="24">
        <f t="shared" si="908"/>
        <v>0</v>
      </c>
      <c r="BH1882" s="24">
        <v>0</v>
      </c>
      <c r="BI1882" s="24">
        <f t="shared" si="902"/>
        <v>0</v>
      </c>
      <c r="BJ1882" s="24">
        <v>0</v>
      </c>
      <c r="BK1882" s="24">
        <f t="shared" si="903"/>
        <v>0</v>
      </c>
      <c r="BL1882" s="24">
        <f t="shared" si="904"/>
        <v>0</v>
      </c>
      <c r="BM1882" s="24">
        <f t="shared" si="890"/>
        <v>0</v>
      </c>
      <c r="BN1882" s="24">
        <f t="shared" si="891"/>
        <v>0</v>
      </c>
      <c r="BO1882" s="24">
        <f t="shared" si="892"/>
        <v>0</v>
      </c>
      <c r="BP1882" s="24">
        <f t="shared" si="893"/>
        <v>0</v>
      </c>
      <c r="BQ1882" s="24">
        <f t="shared" si="894"/>
        <v>0</v>
      </c>
      <c r="BR1882" s="24">
        <f t="shared" si="905"/>
        <v>0</v>
      </c>
      <c r="BS1882" s="24">
        <f t="shared" si="909"/>
        <v>0</v>
      </c>
      <c r="BT1882" s="24">
        <v>0</v>
      </c>
      <c r="BU1882" s="24">
        <f t="shared" si="906"/>
        <v>0</v>
      </c>
      <c r="BV1882" s="24">
        <v>0</v>
      </c>
    </row>
    <row r="1883" spans="1:74">
      <c r="A1883" s="87">
        <v>1874</v>
      </c>
      <c r="B1883" s="1"/>
      <c r="C1883" s="1"/>
      <c r="D1883" s="2"/>
      <c r="E1883" s="3"/>
      <c r="F1883" s="4"/>
      <c r="G1883" s="5"/>
      <c r="H1883" s="4"/>
      <c r="I1883" s="5"/>
      <c r="J1883" s="6"/>
      <c r="K1883" s="5"/>
      <c r="L1883" s="5"/>
      <c r="M1883" s="5"/>
      <c r="N1883" s="7"/>
      <c r="O1883" s="38"/>
      <c r="P1883" s="5"/>
      <c r="Q1883" s="5"/>
      <c r="R1883" s="7"/>
      <c r="S1883" s="38"/>
      <c r="T1883" s="5"/>
      <c r="U1883" s="5"/>
      <c r="V1883" s="55"/>
      <c r="W1883" s="38"/>
      <c r="X1883" s="5"/>
      <c r="Y1883" s="5"/>
      <c r="Z1883" s="55"/>
      <c r="AA1883" s="36">
        <f>IF(Dane!$E$3=1,AO1883+BA1883+BM1883,IF(Dane!$E$3=2,AU1883+BG1883+BS1883,AW1883+BI1883+BU1883))</f>
        <v>0</v>
      </c>
      <c r="AB1883" s="16">
        <f>IF(Dane!$E$3=1,AP1883+BB1883+BN1883,IF(Dane!$E$3=2,AV1883+BH1883+BT1883,AX1883+BJ1883+BV1883))</f>
        <v>0</v>
      </c>
      <c r="AC1883" s="16">
        <f>IF(((K1883*Dane!$C$9)-AA1883)&lt;0,0,(K1883*Dane!$C$9)-AA1883)</f>
        <v>0</v>
      </c>
      <c r="AD1883" s="37">
        <f>IFERROR(IF(((L1883*Dane!$C$9)-AB1883)&lt;0,0,(L1883*Dane!$C$9)-AB1883),0)</f>
        <v>0</v>
      </c>
      <c r="AE1883" s="97"/>
      <c r="AF1883" s="77">
        <f>IF(Dane!$E$3=1,AO1883,IF(Dane!$E$3=2,AU1883,AW1883))</f>
        <v>0</v>
      </c>
      <c r="AG1883" s="77">
        <f>IF(Dane!$E$3=1,AP1883,IF(Dane!$E$3=2,AV1883,AX1883))</f>
        <v>0</v>
      </c>
      <c r="AH1883" s="77">
        <f>IF(Dane!$E$3=1,BA1883,IF(Dane!$E$3=2,BG1883,BI1883))</f>
        <v>0</v>
      </c>
      <c r="AI1883" s="77">
        <f>IF(Dane!$E$3=1,BB1883,IF(Dane!$E$3=2,BH1883,BJ1883))</f>
        <v>0</v>
      </c>
      <c r="AJ1883" s="77">
        <f>IF(Dane!$E$3=1,BM1883,IF(Dane!$E$3=2,BS1883,BU1883))</f>
        <v>0</v>
      </c>
      <c r="AK1883" s="77">
        <f>IF(Dane!$E$3=1,BN1883,IF(Dane!$E$3=2,BT1883,BV1883))</f>
        <v>0</v>
      </c>
      <c r="AL1883" s="24">
        <f t="shared" si="895"/>
        <v>0</v>
      </c>
      <c r="AM1883" s="24">
        <f t="shared" si="896"/>
        <v>0</v>
      </c>
      <c r="AN1883" s="24"/>
      <c r="AO1883" s="24">
        <f t="shared" si="881"/>
        <v>0</v>
      </c>
      <c r="AP1883" s="24">
        <f t="shared" si="897"/>
        <v>0</v>
      </c>
      <c r="AQ1883" s="24">
        <f t="shared" si="882"/>
        <v>0</v>
      </c>
      <c r="AR1883" s="24">
        <f t="shared" si="883"/>
        <v>0</v>
      </c>
      <c r="AS1883" s="24">
        <f t="shared" si="884"/>
        <v>0</v>
      </c>
      <c r="AT1883" s="24">
        <f t="shared" si="898"/>
        <v>0</v>
      </c>
      <c r="AU1883" s="24">
        <f t="shared" si="907"/>
        <v>0</v>
      </c>
      <c r="AV1883" s="24">
        <v>0</v>
      </c>
      <c r="AW1883" s="24">
        <f t="shared" si="910"/>
        <v>0</v>
      </c>
      <c r="AX1883" s="24">
        <v>0</v>
      </c>
      <c r="AY1883" s="24">
        <f t="shared" si="899"/>
        <v>0</v>
      </c>
      <c r="AZ1883" s="24">
        <f t="shared" si="900"/>
        <v>0</v>
      </c>
      <c r="BA1883" s="24">
        <f t="shared" si="885"/>
        <v>0</v>
      </c>
      <c r="BB1883" s="24">
        <f t="shared" si="886"/>
        <v>0</v>
      </c>
      <c r="BC1883" s="24">
        <f t="shared" si="887"/>
        <v>0</v>
      </c>
      <c r="BD1883" s="24">
        <f t="shared" si="888"/>
        <v>0</v>
      </c>
      <c r="BE1883" s="24">
        <f t="shared" si="889"/>
        <v>0</v>
      </c>
      <c r="BF1883" s="24">
        <f t="shared" si="901"/>
        <v>0</v>
      </c>
      <c r="BG1883" s="24">
        <f t="shared" si="908"/>
        <v>0</v>
      </c>
      <c r="BH1883" s="24">
        <v>0</v>
      </c>
      <c r="BI1883" s="24">
        <f t="shared" si="902"/>
        <v>0</v>
      </c>
      <c r="BJ1883" s="24">
        <v>0</v>
      </c>
      <c r="BK1883" s="24">
        <f t="shared" si="903"/>
        <v>0</v>
      </c>
      <c r="BL1883" s="24">
        <f t="shared" si="904"/>
        <v>0</v>
      </c>
      <c r="BM1883" s="24">
        <f t="shared" si="890"/>
        <v>0</v>
      </c>
      <c r="BN1883" s="24">
        <f t="shared" si="891"/>
        <v>0</v>
      </c>
      <c r="BO1883" s="24">
        <f t="shared" si="892"/>
        <v>0</v>
      </c>
      <c r="BP1883" s="24">
        <f t="shared" si="893"/>
        <v>0</v>
      </c>
      <c r="BQ1883" s="24">
        <f t="shared" si="894"/>
        <v>0</v>
      </c>
      <c r="BR1883" s="24">
        <f t="shared" si="905"/>
        <v>0</v>
      </c>
      <c r="BS1883" s="24">
        <f t="shared" si="909"/>
        <v>0</v>
      </c>
      <c r="BT1883" s="24">
        <v>0</v>
      </c>
      <c r="BU1883" s="24">
        <f t="shared" si="906"/>
        <v>0</v>
      </c>
      <c r="BV1883" s="24">
        <v>0</v>
      </c>
    </row>
    <row r="1884" spans="1:74">
      <c r="A1884" s="87">
        <v>1875</v>
      </c>
      <c r="B1884" s="1"/>
      <c r="C1884" s="1"/>
      <c r="D1884" s="2"/>
      <c r="E1884" s="3"/>
      <c r="F1884" s="4"/>
      <c r="G1884" s="5"/>
      <c r="H1884" s="4"/>
      <c r="I1884" s="5"/>
      <c r="J1884" s="6"/>
      <c r="K1884" s="5"/>
      <c r="L1884" s="5"/>
      <c r="M1884" s="5"/>
      <c r="N1884" s="7"/>
      <c r="O1884" s="38"/>
      <c r="P1884" s="5"/>
      <c r="Q1884" s="5"/>
      <c r="R1884" s="7"/>
      <c r="S1884" s="38"/>
      <c r="T1884" s="5"/>
      <c r="U1884" s="5"/>
      <c r="V1884" s="55"/>
      <c r="W1884" s="38"/>
      <c r="X1884" s="5"/>
      <c r="Y1884" s="5"/>
      <c r="Z1884" s="55"/>
      <c r="AA1884" s="36">
        <f>IF(Dane!$E$3=1,AO1884+BA1884+BM1884,IF(Dane!$E$3=2,AU1884+BG1884+BS1884,AW1884+BI1884+BU1884))</f>
        <v>0</v>
      </c>
      <c r="AB1884" s="16">
        <f>IF(Dane!$E$3=1,AP1884+BB1884+BN1884,IF(Dane!$E$3=2,AV1884+BH1884+BT1884,AX1884+BJ1884+BV1884))</f>
        <v>0</v>
      </c>
      <c r="AC1884" s="16">
        <f>IF(((K1884*Dane!$C$9)-AA1884)&lt;0,0,(K1884*Dane!$C$9)-AA1884)</f>
        <v>0</v>
      </c>
      <c r="AD1884" s="37">
        <f>IFERROR(IF(((L1884*Dane!$C$9)-AB1884)&lt;0,0,(L1884*Dane!$C$9)-AB1884),0)</f>
        <v>0</v>
      </c>
      <c r="AE1884" s="97"/>
      <c r="AF1884" s="77">
        <f>IF(Dane!$E$3=1,AO1884,IF(Dane!$E$3=2,AU1884,AW1884))</f>
        <v>0</v>
      </c>
      <c r="AG1884" s="77">
        <f>IF(Dane!$E$3=1,AP1884,IF(Dane!$E$3=2,AV1884,AX1884))</f>
        <v>0</v>
      </c>
      <c r="AH1884" s="77">
        <f>IF(Dane!$E$3=1,BA1884,IF(Dane!$E$3=2,BG1884,BI1884))</f>
        <v>0</v>
      </c>
      <c r="AI1884" s="77">
        <f>IF(Dane!$E$3=1,BB1884,IF(Dane!$E$3=2,BH1884,BJ1884))</f>
        <v>0</v>
      </c>
      <c r="AJ1884" s="77">
        <f>IF(Dane!$E$3=1,BM1884,IF(Dane!$E$3=2,BS1884,BU1884))</f>
        <v>0</v>
      </c>
      <c r="AK1884" s="77">
        <f>IF(Dane!$E$3=1,BN1884,IF(Dane!$E$3=2,BT1884,BV1884))</f>
        <v>0</v>
      </c>
      <c r="AL1884" s="24">
        <f t="shared" si="895"/>
        <v>0</v>
      </c>
      <c r="AM1884" s="24">
        <f t="shared" si="896"/>
        <v>0</v>
      </c>
      <c r="AN1884" s="24"/>
      <c r="AO1884" s="24">
        <f t="shared" si="881"/>
        <v>0</v>
      </c>
      <c r="AP1884" s="24">
        <f t="shared" si="897"/>
        <v>0</v>
      </c>
      <c r="AQ1884" s="24">
        <f t="shared" si="882"/>
        <v>0</v>
      </c>
      <c r="AR1884" s="24">
        <f t="shared" si="883"/>
        <v>0</v>
      </c>
      <c r="AS1884" s="24">
        <f t="shared" si="884"/>
        <v>0</v>
      </c>
      <c r="AT1884" s="24">
        <f t="shared" si="898"/>
        <v>0</v>
      </c>
      <c r="AU1884" s="24">
        <f t="shared" si="907"/>
        <v>0</v>
      </c>
      <c r="AV1884" s="24">
        <v>0</v>
      </c>
      <c r="AW1884" s="24">
        <f t="shared" si="910"/>
        <v>0</v>
      </c>
      <c r="AX1884" s="24">
        <v>0</v>
      </c>
      <c r="AY1884" s="24">
        <f t="shared" si="899"/>
        <v>0</v>
      </c>
      <c r="AZ1884" s="24">
        <f t="shared" si="900"/>
        <v>0</v>
      </c>
      <c r="BA1884" s="24">
        <f t="shared" si="885"/>
        <v>0</v>
      </c>
      <c r="BB1884" s="24">
        <f t="shared" si="886"/>
        <v>0</v>
      </c>
      <c r="BC1884" s="24">
        <f t="shared" si="887"/>
        <v>0</v>
      </c>
      <c r="BD1884" s="24">
        <f t="shared" si="888"/>
        <v>0</v>
      </c>
      <c r="BE1884" s="24">
        <f t="shared" si="889"/>
        <v>0</v>
      </c>
      <c r="BF1884" s="24">
        <f t="shared" si="901"/>
        <v>0</v>
      </c>
      <c r="BG1884" s="24">
        <f t="shared" si="908"/>
        <v>0</v>
      </c>
      <c r="BH1884" s="24">
        <v>0</v>
      </c>
      <c r="BI1884" s="24">
        <f t="shared" si="902"/>
        <v>0</v>
      </c>
      <c r="BJ1884" s="24">
        <v>0</v>
      </c>
      <c r="BK1884" s="24">
        <f t="shared" si="903"/>
        <v>0</v>
      </c>
      <c r="BL1884" s="24">
        <f t="shared" si="904"/>
        <v>0</v>
      </c>
      <c r="BM1884" s="24">
        <f t="shared" si="890"/>
        <v>0</v>
      </c>
      <c r="BN1884" s="24">
        <f t="shared" si="891"/>
        <v>0</v>
      </c>
      <c r="BO1884" s="24">
        <f t="shared" si="892"/>
        <v>0</v>
      </c>
      <c r="BP1884" s="24">
        <f t="shared" si="893"/>
        <v>0</v>
      </c>
      <c r="BQ1884" s="24">
        <f t="shared" si="894"/>
        <v>0</v>
      </c>
      <c r="BR1884" s="24">
        <f t="shared" si="905"/>
        <v>0</v>
      </c>
      <c r="BS1884" s="24">
        <f t="shared" si="909"/>
        <v>0</v>
      </c>
      <c r="BT1884" s="24">
        <v>0</v>
      </c>
      <c r="BU1884" s="24">
        <f t="shared" si="906"/>
        <v>0</v>
      </c>
      <c r="BV1884" s="24">
        <v>0</v>
      </c>
    </row>
    <row r="1885" spans="1:74">
      <c r="A1885" s="87">
        <v>1876</v>
      </c>
      <c r="B1885" s="1"/>
      <c r="C1885" s="1"/>
      <c r="D1885" s="2"/>
      <c r="E1885" s="3"/>
      <c r="F1885" s="4"/>
      <c r="G1885" s="5"/>
      <c r="H1885" s="4"/>
      <c r="I1885" s="5"/>
      <c r="J1885" s="6"/>
      <c r="K1885" s="5"/>
      <c r="L1885" s="5"/>
      <c r="M1885" s="5"/>
      <c r="N1885" s="7"/>
      <c r="O1885" s="38"/>
      <c r="P1885" s="5"/>
      <c r="Q1885" s="5"/>
      <c r="R1885" s="7"/>
      <c r="S1885" s="38"/>
      <c r="T1885" s="5"/>
      <c r="U1885" s="5"/>
      <c r="V1885" s="55"/>
      <c r="W1885" s="38"/>
      <c r="X1885" s="5"/>
      <c r="Y1885" s="5"/>
      <c r="Z1885" s="55"/>
      <c r="AA1885" s="36">
        <f>IF(Dane!$E$3=1,AO1885+BA1885+BM1885,IF(Dane!$E$3=2,AU1885+BG1885+BS1885,AW1885+BI1885+BU1885))</f>
        <v>0</v>
      </c>
      <c r="AB1885" s="16">
        <f>IF(Dane!$E$3=1,AP1885+BB1885+BN1885,IF(Dane!$E$3=2,AV1885+BH1885+BT1885,AX1885+BJ1885+BV1885))</f>
        <v>0</v>
      </c>
      <c r="AC1885" s="16">
        <f>IF(((K1885*Dane!$C$9)-AA1885)&lt;0,0,(K1885*Dane!$C$9)-AA1885)</f>
        <v>0</v>
      </c>
      <c r="AD1885" s="37">
        <f>IFERROR(IF(((L1885*Dane!$C$9)-AB1885)&lt;0,0,(L1885*Dane!$C$9)-AB1885),0)</f>
        <v>0</v>
      </c>
      <c r="AE1885" s="97"/>
      <c r="AF1885" s="77">
        <f>IF(Dane!$E$3=1,AO1885,IF(Dane!$E$3=2,AU1885,AW1885))</f>
        <v>0</v>
      </c>
      <c r="AG1885" s="77">
        <f>IF(Dane!$E$3=1,AP1885,IF(Dane!$E$3=2,AV1885,AX1885))</f>
        <v>0</v>
      </c>
      <c r="AH1885" s="77">
        <f>IF(Dane!$E$3=1,BA1885,IF(Dane!$E$3=2,BG1885,BI1885))</f>
        <v>0</v>
      </c>
      <c r="AI1885" s="77">
        <f>IF(Dane!$E$3=1,BB1885,IF(Dane!$E$3=2,BH1885,BJ1885))</f>
        <v>0</v>
      </c>
      <c r="AJ1885" s="77">
        <f>IF(Dane!$E$3=1,BM1885,IF(Dane!$E$3=2,BS1885,BU1885))</f>
        <v>0</v>
      </c>
      <c r="AK1885" s="77">
        <f>IF(Dane!$E$3=1,BN1885,IF(Dane!$E$3=2,BT1885,BV1885))</f>
        <v>0</v>
      </c>
      <c r="AL1885" s="24">
        <f t="shared" si="895"/>
        <v>0</v>
      </c>
      <c r="AM1885" s="24">
        <f t="shared" si="896"/>
        <v>0</v>
      </c>
      <c r="AN1885" s="24"/>
      <c r="AO1885" s="24">
        <f t="shared" si="881"/>
        <v>0</v>
      </c>
      <c r="AP1885" s="24">
        <f t="shared" si="897"/>
        <v>0</v>
      </c>
      <c r="AQ1885" s="24">
        <f t="shared" si="882"/>
        <v>0</v>
      </c>
      <c r="AR1885" s="24">
        <f t="shared" si="883"/>
        <v>0</v>
      </c>
      <c r="AS1885" s="24">
        <f t="shared" si="884"/>
        <v>0</v>
      </c>
      <c r="AT1885" s="24">
        <f t="shared" si="898"/>
        <v>0</v>
      </c>
      <c r="AU1885" s="24">
        <f t="shared" si="907"/>
        <v>0</v>
      </c>
      <c r="AV1885" s="24">
        <v>0</v>
      </c>
      <c r="AW1885" s="24">
        <f t="shared" si="910"/>
        <v>0</v>
      </c>
      <c r="AX1885" s="24">
        <v>0</v>
      </c>
      <c r="AY1885" s="24">
        <f t="shared" si="899"/>
        <v>0</v>
      </c>
      <c r="AZ1885" s="24">
        <f t="shared" si="900"/>
        <v>0</v>
      </c>
      <c r="BA1885" s="24">
        <f t="shared" si="885"/>
        <v>0</v>
      </c>
      <c r="BB1885" s="24">
        <f t="shared" si="886"/>
        <v>0</v>
      </c>
      <c r="BC1885" s="24">
        <f t="shared" si="887"/>
        <v>0</v>
      </c>
      <c r="BD1885" s="24">
        <f t="shared" si="888"/>
        <v>0</v>
      </c>
      <c r="BE1885" s="24">
        <f t="shared" si="889"/>
        <v>0</v>
      </c>
      <c r="BF1885" s="24">
        <f t="shared" si="901"/>
        <v>0</v>
      </c>
      <c r="BG1885" s="24">
        <f t="shared" si="908"/>
        <v>0</v>
      </c>
      <c r="BH1885" s="24">
        <v>0</v>
      </c>
      <c r="BI1885" s="24">
        <f t="shared" si="902"/>
        <v>0</v>
      </c>
      <c r="BJ1885" s="24">
        <v>0</v>
      </c>
      <c r="BK1885" s="24">
        <f t="shared" si="903"/>
        <v>0</v>
      </c>
      <c r="BL1885" s="24">
        <f t="shared" si="904"/>
        <v>0</v>
      </c>
      <c r="BM1885" s="24">
        <f t="shared" si="890"/>
        <v>0</v>
      </c>
      <c r="BN1885" s="24">
        <f t="shared" si="891"/>
        <v>0</v>
      </c>
      <c r="BO1885" s="24">
        <f t="shared" si="892"/>
        <v>0</v>
      </c>
      <c r="BP1885" s="24">
        <f t="shared" si="893"/>
        <v>0</v>
      </c>
      <c r="BQ1885" s="24">
        <f t="shared" si="894"/>
        <v>0</v>
      </c>
      <c r="BR1885" s="24">
        <f t="shared" si="905"/>
        <v>0</v>
      </c>
      <c r="BS1885" s="24">
        <f t="shared" si="909"/>
        <v>0</v>
      </c>
      <c r="BT1885" s="24">
        <v>0</v>
      </c>
      <c r="BU1885" s="24">
        <f t="shared" si="906"/>
        <v>0</v>
      </c>
      <c r="BV1885" s="24">
        <v>0</v>
      </c>
    </row>
    <row r="1886" spans="1:74">
      <c r="A1886" s="87">
        <v>1877</v>
      </c>
      <c r="B1886" s="1"/>
      <c r="C1886" s="1"/>
      <c r="D1886" s="2"/>
      <c r="E1886" s="3"/>
      <c r="F1886" s="4"/>
      <c r="G1886" s="5"/>
      <c r="H1886" s="4"/>
      <c r="I1886" s="5"/>
      <c r="J1886" s="6"/>
      <c r="K1886" s="5"/>
      <c r="L1886" s="5"/>
      <c r="M1886" s="5"/>
      <c r="N1886" s="7"/>
      <c r="O1886" s="38"/>
      <c r="P1886" s="5"/>
      <c r="Q1886" s="5"/>
      <c r="R1886" s="7"/>
      <c r="S1886" s="38"/>
      <c r="T1886" s="5"/>
      <c r="U1886" s="5"/>
      <c r="V1886" s="55"/>
      <c r="W1886" s="38"/>
      <c r="X1886" s="5"/>
      <c r="Y1886" s="5"/>
      <c r="Z1886" s="55"/>
      <c r="AA1886" s="36">
        <f>IF(Dane!$E$3=1,AO1886+BA1886+BM1886,IF(Dane!$E$3=2,AU1886+BG1886+BS1886,AW1886+BI1886+BU1886))</f>
        <v>0</v>
      </c>
      <c r="AB1886" s="16">
        <f>IF(Dane!$E$3=1,AP1886+BB1886+BN1886,IF(Dane!$E$3=2,AV1886+BH1886+BT1886,AX1886+BJ1886+BV1886))</f>
        <v>0</v>
      </c>
      <c r="AC1886" s="16">
        <f>IF(((K1886*Dane!$C$9)-AA1886)&lt;0,0,(K1886*Dane!$C$9)-AA1886)</f>
        <v>0</v>
      </c>
      <c r="AD1886" s="37">
        <f>IFERROR(IF(((L1886*Dane!$C$9)-AB1886)&lt;0,0,(L1886*Dane!$C$9)-AB1886),0)</f>
        <v>0</v>
      </c>
      <c r="AE1886" s="97"/>
      <c r="AF1886" s="77">
        <f>IF(Dane!$E$3=1,AO1886,IF(Dane!$E$3=2,AU1886,AW1886))</f>
        <v>0</v>
      </c>
      <c r="AG1886" s="77">
        <f>IF(Dane!$E$3=1,AP1886,IF(Dane!$E$3=2,AV1886,AX1886))</f>
        <v>0</v>
      </c>
      <c r="AH1886" s="77">
        <f>IF(Dane!$E$3=1,BA1886,IF(Dane!$E$3=2,BG1886,BI1886))</f>
        <v>0</v>
      </c>
      <c r="AI1886" s="77">
        <f>IF(Dane!$E$3=1,BB1886,IF(Dane!$E$3=2,BH1886,BJ1886))</f>
        <v>0</v>
      </c>
      <c r="AJ1886" s="77">
        <f>IF(Dane!$E$3=1,BM1886,IF(Dane!$E$3=2,BS1886,BU1886))</f>
        <v>0</v>
      </c>
      <c r="AK1886" s="77">
        <f>IF(Dane!$E$3=1,BN1886,IF(Dane!$E$3=2,BT1886,BV1886))</f>
        <v>0</v>
      </c>
      <c r="AL1886" s="24">
        <f t="shared" si="895"/>
        <v>0</v>
      </c>
      <c r="AM1886" s="24">
        <f t="shared" si="896"/>
        <v>0</v>
      </c>
      <c r="AN1886" s="24"/>
      <c r="AO1886" s="24">
        <f t="shared" si="881"/>
        <v>0</v>
      </c>
      <c r="AP1886" s="24">
        <f t="shared" si="897"/>
        <v>0</v>
      </c>
      <c r="AQ1886" s="24">
        <f t="shared" si="882"/>
        <v>0</v>
      </c>
      <c r="AR1886" s="24">
        <f t="shared" si="883"/>
        <v>0</v>
      </c>
      <c r="AS1886" s="24">
        <f t="shared" si="884"/>
        <v>0</v>
      </c>
      <c r="AT1886" s="24">
        <f t="shared" si="898"/>
        <v>0</v>
      </c>
      <c r="AU1886" s="24">
        <f t="shared" si="907"/>
        <v>0</v>
      </c>
      <c r="AV1886" s="24">
        <v>0</v>
      </c>
      <c r="AW1886" s="24">
        <f t="shared" si="910"/>
        <v>0</v>
      </c>
      <c r="AX1886" s="24">
        <v>0</v>
      </c>
      <c r="AY1886" s="24">
        <f t="shared" si="899"/>
        <v>0</v>
      </c>
      <c r="AZ1886" s="24">
        <f t="shared" si="900"/>
        <v>0</v>
      </c>
      <c r="BA1886" s="24">
        <f t="shared" si="885"/>
        <v>0</v>
      </c>
      <c r="BB1886" s="24">
        <f t="shared" si="886"/>
        <v>0</v>
      </c>
      <c r="BC1886" s="24">
        <f t="shared" si="887"/>
        <v>0</v>
      </c>
      <c r="BD1886" s="24">
        <f t="shared" si="888"/>
        <v>0</v>
      </c>
      <c r="BE1886" s="24">
        <f t="shared" si="889"/>
        <v>0</v>
      </c>
      <c r="BF1886" s="24">
        <f t="shared" si="901"/>
        <v>0</v>
      </c>
      <c r="BG1886" s="24">
        <f t="shared" si="908"/>
        <v>0</v>
      </c>
      <c r="BH1886" s="24">
        <v>0</v>
      </c>
      <c r="BI1886" s="24">
        <f t="shared" si="902"/>
        <v>0</v>
      </c>
      <c r="BJ1886" s="24">
        <v>0</v>
      </c>
      <c r="BK1886" s="24">
        <f t="shared" si="903"/>
        <v>0</v>
      </c>
      <c r="BL1886" s="24">
        <f t="shared" si="904"/>
        <v>0</v>
      </c>
      <c r="BM1886" s="24">
        <f t="shared" si="890"/>
        <v>0</v>
      </c>
      <c r="BN1886" s="24">
        <f t="shared" si="891"/>
        <v>0</v>
      </c>
      <c r="BO1886" s="24">
        <f t="shared" si="892"/>
        <v>0</v>
      </c>
      <c r="BP1886" s="24">
        <f t="shared" si="893"/>
        <v>0</v>
      </c>
      <c r="BQ1886" s="24">
        <f t="shared" si="894"/>
        <v>0</v>
      </c>
      <c r="BR1886" s="24">
        <f t="shared" si="905"/>
        <v>0</v>
      </c>
      <c r="BS1886" s="24">
        <f t="shared" si="909"/>
        <v>0</v>
      </c>
      <c r="BT1886" s="24">
        <v>0</v>
      </c>
      <c r="BU1886" s="24">
        <f t="shared" si="906"/>
        <v>0</v>
      </c>
      <c r="BV1886" s="24">
        <v>0</v>
      </c>
    </row>
    <row r="1887" spans="1:74">
      <c r="A1887" s="87">
        <v>1878</v>
      </c>
      <c r="B1887" s="1"/>
      <c r="C1887" s="1"/>
      <c r="D1887" s="2"/>
      <c r="E1887" s="3"/>
      <c r="F1887" s="4"/>
      <c r="G1887" s="5"/>
      <c r="H1887" s="4"/>
      <c r="I1887" s="5"/>
      <c r="J1887" s="6"/>
      <c r="K1887" s="5"/>
      <c r="L1887" s="5"/>
      <c r="M1887" s="5"/>
      <c r="N1887" s="7"/>
      <c r="O1887" s="38"/>
      <c r="P1887" s="5"/>
      <c r="Q1887" s="5"/>
      <c r="R1887" s="7"/>
      <c r="S1887" s="38"/>
      <c r="T1887" s="5"/>
      <c r="U1887" s="5"/>
      <c r="V1887" s="55"/>
      <c r="W1887" s="38"/>
      <c r="X1887" s="5"/>
      <c r="Y1887" s="5"/>
      <c r="Z1887" s="55"/>
      <c r="AA1887" s="36">
        <f>IF(Dane!$E$3=1,AO1887+BA1887+BM1887,IF(Dane!$E$3=2,AU1887+BG1887+BS1887,AW1887+BI1887+BU1887))</f>
        <v>0</v>
      </c>
      <c r="AB1887" s="16">
        <f>IF(Dane!$E$3=1,AP1887+BB1887+BN1887,IF(Dane!$E$3=2,AV1887+BH1887+BT1887,AX1887+BJ1887+BV1887))</f>
        <v>0</v>
      </c>
      <c r="AC1887" s="16">
        <f>IF(((K1887*Dane!$C$9)-AA1887)&lt;0,0,(K1887*Dane!$C$9)-AA1887)</f>
        <v>0</v>
      </c>
      <c r="AD1887" s="37">
        <f>IFERROR(IF(((L1887*Dane!$C$9)-AB1887)&lt;0,0,(L1887*Dane!$C$9)-AB1887),0)</f>
        <v>0</v>
      </c>
      <c r="AE1887" s="97"/>
      <c r="AF1887" s="77">
        <f>IF(Dane!$E$3=1,AO1887,IF(Dane!$E$3=2,AU1887,AW1887))</f>
        <v>0</v>
      </c>
      <c r="AG1887" s="77">
        <f>IF(Dane!$E$3=1,AP1887,IF(Dane!$E$3=2,AV1887,AX1887))</f>
        <v>0</v>
      </c>
      <c r="AH1887" s="77">
        <f>IF(Dane!$E$3=1,BA1887,IF(Dane!$E$3=2,BG1887,BI1887))</f>
        <v>0</v>
      </c>
      <c r="AI1887" s="77">
        <f>IF(Dane!$E$3=1,BB1887,IF(Dane!$E$3=2,BH1887,BJ1887))</f>
        <v>0</v>
      </c>
      <c r="AJ1887" s="77">
        <f>IF(Dane!$E$3=1,BM1887,IF(Dane!$E$3=2,BS1887,BU1887))</f>
        <v>0</v>
      </c>
      <c r="AK1887" s="77">
        <f>IF(Dane!$E$3=1,BN1887,IF(Dane!$E$3=2,BT1887,BV1887))</f>
        <v>0</v>
      </c>
      <c r="AL1887" s="24">
        <f t="shared" si="895"/>
        <v>0</v>
      </c>
      <c r="AM1887" s="24">
        <f t="shared" si="896"/>
        <v>0</v>
      </c>
      <c r="AN1887" s="24"/>
      <c r="AO1887" s="24">
        <f t="shared" si="881"/>
        <v>0</v>
      </c>
      <c r="AP1887" s="24">
        <f t="shared" si="897"/>
        <v>0</v>
      </c>
      <c r="AQ1887" s="24">
        <f t="shared" si="882"/>
        <v>0</v>
      </c>
      <c r="AR1887" s="24">
        <f t="shared" si="883"/>
        <v>0</v>
      </c>
      <c r="AS1887" s="24">
        <f t="shared" si="884"/>
        <v>0</v>
      </c>
      <c r="AT1887" s="24">
        <f t="shared" si="898"/>
        <v>0</v>
      </c>
      <c r="AU1887" s="24">
        <f t="shared" si="907"/>
        <v>0</v>
      </c>
      <c r="AV1887" s="24">
        <v>0</v>
      </c>
      <c r="AW1887" s="24">
        <f t="shared" si="910"/>
        <v>0</v>
      </c>
      <c r="AX1887" s="24">
        <v>0</v>
      </c>
      <c r="AY1887" s="24">
        <f t="shared" si="899"/>
        <v>0</v>
      </c>
      <c r="AZ1887" s="24">
        <f t="shared" si="900"/>
        <v>0</v>
      </c>
      <c r="BA1887" s="24">
        <f t="shared" si="885"/>
        <v>0</v>
      </c>
      <c r="BB1887" s="24">
        <f t="shared" si="886"/>
        <v>0</v>
      </c>
      <c r="BC1887" s="24">
        <f t="shared" si="887"/>
        <v>0</v>
      </c>
      <c r="BD1887" s="24">
        <f t="shared" si="888"/>
        <v>0</v>
      </c>
      <c r="BE1887" s="24">
        <f t="shared" si="889"/>
        <v>0</v>
      </c>
      <c r="BF1887" s="24">
        <f t="shared" si="901"/>
        <v>0</v>
      </c>
      <c r="BG1887" s="24">
        <f t="shared" si="908"/>
        <v>0</v>
      </c>
      <c r="BH1887" s="24">
        <v>0</v>
      </c>
      <c r="BI1887" s="24">
        <f t="shared" si="902"/>
        <v>0</v>
      </c>
      <c r="BJ1887" s="24">
        <v>0</v>
      </c>
      <c r="BK1887" s="24">
        <f t="shared" si="903"/>
        <v>0</v>
      </c>
      <c r="BL1887" s="24">
        <f t="shared" si="904"/>
        <v>0</v>
      </c>
      <c r="BM1887" s="24">
        <f t="shared" si="890"/>
        <v>0</v>
      </c>
      <c r="BN1887" s="24">
        <f t="shared" si="891"/>
        <v>0</v>
      </c>
      <c r="BO1887" s="24">
        <f t="shared" si="892"/>
        <v>0</v>
      </c>
      <c r="BP1887" s="24">
        <f t="shared" si="893"/>
        <v>0</v>
      </c>
      <c r="BQ1887" s="24">
        <f t="shared" si="894"/>
        <v>0</v>
      </c>
      <c r="BR1887" s="24">
        <f t="shared" si="905"/>
        <v>0</v>
      </c>
      <c r="BS1887" s="24">
        <f t="shared" si="909"/>
        <v>0</v>
      </c>
      <c r="BT1887" s="24">
        <v>0</v>
      </c>
      <c r="BU1887" s="24">
        <f t="shared" si="906"/>
        <v>0</v>
      </c>
      <c r="BV1887" s="24">
        <v>0</v>
      </c>
    </row>
    <row r="1888" spans="1:74">
      <c r="A1888" s="87">
        <v>1879</v>
      </c>
      <c r="B1888" s="1"/>
      <c r="C1888" s="1"/>
      <c r="D1888" s="2"/>
      <c r="E1888" s="3"/>
      <c r="F1888" s="4"/>
      <c r="G1888" s="5"/>
      <c r="H1888" s="4"/>
      <c r="I1888" s="5"/>
      <c r="J1888" s="6"/>
      <c r="K1888" s="5"/>
      <c r="L1888" s="5"/>
      <c r="M1888" s="5"/>
      <c r="N1888" s="7"/>
      <c r="O1888" s="38"/>
      <c r="P1888" s="5"/>
      <c r="Q1888" s="5"/>
      <c r="R1888" s="7"/>
      <c r="S1888" s="38"/>
      <c r="T1888" s="5"/>
      <c r="U1888" s="5"/>
      <c r="V1888" s="55"/>
      <c r="W1888" s="38"/>
      <c r="X1888" s="5"/>
      <c r="Y1888" s="5"/>
      <c r="Z1888" s="55"/>
      <c r="AA1888" s="36">
        <f>IF(Dane!$E$3=1,AO1888+BA1888+BM1888,IF(Dane!$E$3=2,AU1888+BG1888+BS1888,AW1888+BI1888+BU1888))</f>
        <v>0</v>
      </c>
      <c r="AB1888" s="16">
        <f>IF(Dane!$E$3=1,AP1888+BB1888+BN1888,IF(Dane!$E$3=2,AV1888+BH1888+BT1888,AX1888+BJ1888+BV1888))</f>
        <v>0</v>
      </c>
      <c r="AC1888" s="16">
        <f>IF(((K1888*Dane!$C$9)-AA1888)&lt;0,0,(K1888*Dane!$C$9)-AA1888)</f>
        <v>0</v>
      </c>
      <c r="AD1888" s="37">
        <f>IFERROR(IF(((L1888*Dane!$C$9)-AB1888)&lt;0,0,(L1888*Dane!$C$9)-AB1888),0)</f>
        <v>0</v>
      </c>
      <c r="AE1888" s="97"/>
      <c r="AF1888" s="77">
        <f>IF(Dane!$E$3=1,AO1888,IF(Dane!$E$3=2,AU1888,AW1888))</f>
        <v>0</v>
      </c>
      <c r="AG1888" s="77">
        <f>IF(Dane!$E$3=1,AP1888,IF(Dane!$E$3=2,AV1888,AX1888))</f>
        <v>0</v>
      </c>
      <c r="AH1888" s="77">
        <f>IF(Dane!$E$3=1,BA1888,IF(Dane!$E$3=2,BG1888,BI1888))</f>
        <v>0</v>
      </c>
      <c r="AI1888" s="77">
        <f>IF(Dane!$E$3=1,BB1888,IF(Dane!$E$3=2,BH1888,BJ1888))</f>
        <v>0</v>
      </c>
      <c r="AJ1888" s="77">
        <f>IF(Dane!$E$3=1,BM1888,IF(Dane!$E$3=2,BS1888,BU1888))</f>
        <v>0</v>
      </c>
      <c r="AK1888" s="77">
        <f>IF(Dane!$E$3=1,BN1888,IF(Dane!$E$3=2,BT1888,BV1888))</f>
        <v>0</v>
      </c>
      <c r="AL1888" s="24">
        <f t="shared" si="895"/>
        <v>0</v>
      </c>
      <c r="AM1888" s="24">
        <f t="shared" si="896"/>
        <v>0</v>
      </c>
      <c r="AN1888" s="24"/>
      <c r="AO1888" s="24">
        <f t="shared" si="881"/>
        <v>0</v>
      </c>
      <c r="AP1888" s="24">
        <f t="shared" si="897"/>
        <v>0</v>
      </c>
      <c r="AQ1888" s="24">
        <f t="shared" si="882"/>
        <v>0</v>
      </c>
      <c r="AR1888" s="24">
        <f t="shared" si="883"/>
        <v>0</v>
      </c>
      <c r="AS1888" s="24">
        <f t="shared" si="884"/>
        <v>0</v>
      </c>
      <c r="AT1888" s="24">
        <f t="shared" si="898"/>
        <v>0</v>
      </c>
      <c r="AU1888" s="24">
        <f t="shared" si="907"/>
        <v>0</v>
      </c>
      <c r="AV1888" s="24">
        <v>0</v>
      </c>
      <c r="AW1888" s="24">
        <f t="shared" si="910"/>
        <v>0</v>
      </c>
      <c r="AX1888" s="24">
        <v>0</v>
      </c>
      <c r="AY1888" s="24">
        <f t="shared" si="899"/>
        <v>0</v>
      </c>
      <c r="AZ1888" s="24">
        <f t="shared" si="900"/>
        <v>0</v>
      </c>
      <c r="BA1888" s="24">
        <f t="shared" si="885"/>
        <v>0</v>
      </c>
      <c r="BB1888" s="24">
        <f t="shared" si="886"/>
        <v>0</v>
      </c>
      <c r="BC1888" s="24">
        <f t="shared" si="887"/>
        <v>0</v>
      </c>
      <c r="BD1888" s="24">
        <f t="shared" si="888"/>
        <v>0</v>
      </c>
      <c r="BE1888" s="24">
        <f t="shared" si="889"/>
        <v>0</v>
      </c>
      <c r="BF1888" s="24">
        <f t="shared" si="901"/>
        <v>0</v>
      </c>
      <c r="BG1888" s="24">
        <f t="shared" si="908"/>
        <v>0</v>
      </c>
      <c r="BH1888" s="24">
        <v>0</v>
      </c>
      <c r="BI1888" s="24">
        <f t="shared" si="902"/>
        <v>0</v>
      </c>
      <c r="BJ1888" s="24">
        <v>0</v>
      </c>
      <c r="BK1888" s="24">
        <f t="shared" si="903"/>
        <v>0</v>
      </c>
      <c r="BL1888" s="24">
        <f t="shared" si="904"/>
        <v>0</v>
      </c>
      <c r="BM1888" s="24">
        <f t="shared" si="890"/>
        <v>0</v>
      </c>
      <c r="BN1888" s="24">
        <f t="shared" si="891"/>
        <v>0</v>
      </c>
      <c r="BO1888" s="24">
        <f t="shared" si="892"/>
        <v>0</v>
      </c>
      <c r="BP1888" s="24">
        <f t="shared" si="893"/>
        <v>0</v>
      </c>
      <c r="BQ1888" s="24">
        <f t="shared" si="894"/>
        <v>0</v>
      </c>
      <c r="BR1888" s="24">
        <f t="shared" si="905"/>
        <v>0</v>
      </c>
      <c r="BS1888" s="24">
        <f t="shared" si="909"/>
        <v>0</v>
      </c>
      <c r="BT1888" s="24">
        <v>0</v>
      </c>
      <c r="BU1888" s="24">
        <f t="shared" si="906"/>
        <v>0</v>
      </c>
      <c r="BV1888" s="24">
        <v>0</v>
      </c>
    </row>
    <row r="1889" spans="1:74">
      <c r="A1889" s="87">
        <v>1880</v>
      </c>
      <c r="B1889" s="1"/>
      <c r="C1889" s="1"/>
      <c r="D1889" s="2"/>
      <c r="E1889" s="3"/>
      <c r="F1889" s="4"/>
      <c r="G1889" s="5"/>
      <c r="H1889" s="4"/>
      <c r="I1889" s="5"/>
      <c r="J1889" s="6"/>
      <c r="K1889" s="5"/>
      <c r="L1889" s="5"/>
      <c r="M1889" s="5"/>
      <c r="N1889" s="7"/>
      <c r="O1889" s="38"/>
      <c r="P1889" s="5"/>
      <c r="Q1889" s="5"/>
      <c r="R1889" s="7"/>
      <c r="S1889" s="38"/>
      <c r="T1889" s="5"/>
      <c r="U1889" s="5"/>
      <c r="V1889" s="55"/>
      <c r="W1889" s="38"/>
      <c r="X1889" s="5"/>
      <c r="Y1889" s="5"/>
      <c r="Z1889" s="55"/>
      <c r="AA1889" s="36">
        <f>IF(Dane!$E$3=1,AO1889+BA1889+BM1889,IF(Dane!$E$3=2,AU1889+BG1889+BS1889,AW1889+BI1889+BU1889))</f>
        <v>0</v>
      </c>
      <c r="AB1889" s="16">
        <f>IF(Dane!$E$3=1,AP1889+BB1889+BN1889,IF(Dane!$E$3=2,AV1889+BH1889+BT1889,AX1889+BJ1889+BV1889))</f>
        <v>0</v>
      </c>
      <c r="AC1889" s="16">
        <f>IF(((K1889*Dane!$C$9)-AA1889)&lt;0,0,(K1889*Dane!$C$9)-AA1889)</f>
        <v>0</v>
      </c>
      <c r="AD1889" s="37">
        <f>IFERROR(IF(((L1889*Dane!$C$9)-AB1889)&lt;0,0,(L1889*Dane!$C$9)-AB1889),0)</f>
        <v>0</v>
      </c>
      <c r="AE1889" s="97"/>
      <c r="AF1889" s="77">
        <f>IF(Dane!$E$3=1,AO1889,IF(Dane!$E$3=2,AU1889,AW1889))</f>
        <v>0</v>
      </c>
      <c r="AG1889" s="77">
        <f>IF(Dane!$E$3=1,AP1889,IF(Dane!$E$3=2,AV1889,AX1889))</f>
        <v>0</v>
      </c>
      <c r="AH1889" s="77">
        <f>IF(Dane!$E$3=1,BA1889,IF(Dane!$E$3=2,BG1889,BI1889))</f>
        <v>0</v>
      </c>
      <c r="AI1889" s="77">
        <f>IF(Dane!$E$3=1,BB1889,IF(Dane!$E$3=2,BH1889,BJ1889))</f>
        <v>0</v>
      </c>
      <c r="AJ1889" s="77">
        <f>IF(Dane!$E$3=1,BM1889,IF(Dane!$E$3=2,BS1889,BU1889))</f>
        <v>0</v>
      </c>
      <c r="AK1889" s="77">
        <f>IF(Dane!$E$3=1,BN1889,IF(Dane!$E$3=2,BT1889,BV1889))</f>
        <v>0</v>
      </c>
      <c r="AL1889" s="24">
        <f t="shared" si="895"/>
        <v>0</v>
      </c>
      <c r="AM1889" s="24">
        <f t="shared" si="896"/>
        <v>0</v>
      </c>
      <c r="AN1889" s="24"/>
      <c r="AO1889" s="24">
        <f t="shared" si="881"/>
        <v>0</v>
      </c>
      <c r="AP1889" s="24">
        <f t="shared" si="897"/>
        <v>0</v>
      </c>
      <c r="AQ1889" s="24">
        <f t="shared" si="882"/>
        <v>0</v>
      </c>
      <c r="AR1889" s="24">
        <f t="shared" si="883"/>
        <v>0</v>
      </c>
      <c r="AS1889" s="24">
        <f t="shared" si="884"/>
        <v>0</v>
      </c>
      <c r="AT1889" s="24">
        <f t="shared" si="898"/>
        <v>0</v>
      </c>
      <c r="AU1889" s="24">
        <f t="shared" si="907"/>
        <v>0</v>
      </c>
      <c r="AV1889" s="24">
        <v>0</v>
      </c>
      <c r="AW1889" s="24">
        <f t="shared" si="910"/>
        <v>0</v>
      </c>
      <c r="AX1889" s="24">
        <v>0</v>
      </c>
      <c r="AY1889" s="24">
        <f t="shared" si="899"/>
        <v>0</v>
      </c>
      <c r="AZ1889" s="24">
        <f t="shared" si="900"/>
        <v>0</v>
      </c>
      <c r="BA1889" s="24">
        <f t="shared" si="885"/>
        <v>0</v>
      </c>
      <c r="BB1889" s="24">
        <f t="shared" si="886"/>
        <v>0</v>
      </c>
      <c r="BC1889" s="24">
        <f t="shared" si="887"/>
        <v>0</v>
      </c>
      <c r="BD1889" s="24">
        <f t="shared" si="888"/>
        <v>0</v>
      </c>
      <c r="BE1889" s="24">
        <f t="shared" si="889"/>
        <v>0</v>
      </c>
      <c r="BF1889" s="24">
        <f t="shared" si="901"/>
        <v>0</v>
      </c>
      <c r="BG1889" s="24">
        <f t="shared" si="908"/>
        <v>0</v>
      </c>
      <c r="BH1889" s="24">
        <v>0</v>
      </c>
      <c r="BI1889" s="24">
        <f t="shared" si="902"/>
        <v>0</v>
      </c>
      <c r="BJ1889" s="24">
        <v>0</v>
      </c>
      <c r="BK1889" s="24">
        <f t="shared" si="903"/>
        <v>0</v>
      </c>
      <c r="BL1889" s="24">
        <f t="shared" si="904"/>
        <v>0</v>
      </c>
      <c r="BM1889" s="24">
        <f t="shared" si="890"/>
        <v>0</v>
      </c>
      <c r="BN1889" s="24">
        <f t="shared" si="891"/>
        <v>0</v>
      </c>
      <c r="BO1889" s="24">
        <f t="shared" si="892"/>
        <v>0</v>
      </c>
      <c r="BP1889" s="24">
        <f t="shared" si="893"/>
        <v>0</v>
      </c>
      <c r="BQ1889" s="24">
        <f t="shared" si="894"/>
        <v>0</v>
      </c>
      <c r="BR1889" s="24">
        <f t="shared" si="905"/>
        <v>0</v>
      </c>
      <c r="BS1889" s="24">
        <f t="shared" si="909"/>
        <v>0</v>
      </c>
      <c r="BT1889" s="24">
        <v>0</v>
      </c>
      <c r="BU1889" s="24">
        <f t="shared" si="906"/>
        <v>0</v>
      </c>
      <c r="BV1889" s="24">
        <v>0</v>
      </c>
    </row>
    <row r="1890" spans="1:74">
      <c r="A1890" s="87">
        <v>1881</v>
      </c>
      <c r="B1890" s="1"/>
      <c r="C1890" s="1"/>
      <c r="D1890" s="2"/>
      <c r="E1890" s="3"/>
      <c r="F1890" s="4"/>
      <c r="G1890" s="5"/>
      <c r="H1890" s="4"/>
      <c r="I1890" s="5"/>
      <c r="J1890" s="6"/>
      <c r="K1890" s="5"/>
      <c r="L1890" s="5"/>
      <c r="M1890" s="5"/>
      <c r="N1890" s="7"/>
      <c r="O1890" s="38"/>
      <c r="P1890" s="5"/>
      <c r="Q1890" s="5"/>
      <c r="R1890" s="7"/>
      <c r="S1890" s="38"/>
      <c r="T1890" s="5"/>
      <c r="U1890" s="5"/>
      <c r="V1890" s="55"/>
      <c r="W1890" s="38"/>
      <c r="X1890" s="5"/>
      <c r="Y1890" s="5"/>
      <c r="Z1890" s="55"/>
      <c r="AA1890" s="36">
        <f>IF(Dane!$E$3=1,AO1890+BA1890+BM1890,IF(Dane!$E$3=2,AU1890+BG1890+BS1890,AW1890+BI1890+BU1890))</f>
        <v>0</v>
      </c>
      <c r="AB1890" s="16">
        <f>IF(Dane!$E$3=1,AP1890+BB1890+BN1890,IF(Dane!$E$3=2,AV1890+BH1890+BT1890,AX1890+BJ1890+BV1890))</f>
        <v>0</v>
      </c>
      <c r="AC1890" s="16">
        <f>IF(((K1890*Dane!$C$9)-AA1890)&lt;0,0,(K1890*Dane!$C$9)-AA1890)</f>
        <v>0</v>
      </c>
      <c r="AD1890" s="37">
        <f>IFERROR(IF(((L1890*Dane!$C$9)-AB1890)&lt;0,0,(L1890*Dane!$C$9)-AB1890),0)</f>
        <v>0</v>
      </c>
      <c r="AE1890" s="97"/>
      <c r="AF1890" s="77">
        <f>IF(Dane!$E$3=1,AO1890,IF(Dane!$E$3=2,AU1890,AW1890))</f>
        <v>0</v>
      </c>
      <c r="AG1890" s="77">
        <f>IF(Dane!$E$3=1,AP1890,IF(Dane!$E$3=2,AV1890,AX1890))</f>
        <v>0</v>
      </c>
      <c r="AH1890" s="77">
        <f>IF(Dane!$E$3=1,BA1890,IF(Dane!$E$3=2,BG1890,BI1890))</f>
        <v>0</v>
      </c>
      <c r="AI1890" s="77">
        <f>IF(Dane!$E$3=1,BB1890,IF(Dane!$E$3=2,BH1890,BJ1890))</f>
        <v>0</v>
      </c>
      <c r="AJ1890" s="77">
        <f>IF(Dane!$E$3=1,BM1890,IF(Dane!$E$3=2,BS1890,BU1890))</f>
        <v>0</v>
      </c>
      <c r="AK1890" s="77">
        <f>IF(Dane!$E$3=1,BN1890,IF(Dane!$E$3=2,BT1890,BV1890))</f>
        <v>0</v>
      </c>
      <c r="AL1890" s="24">
        <f t="shared" si="895"/>
        <v>0</v>
      </c>
      <c r="AM1890" s="24">
        <f t="shared" si="896"/>
        <v>0</v>
      </c>
      <c r="AN1890" s="24"/>
      <c r="AO1890" s="24">
        <f t="shared" si="881"/>
        <v>0</v>
      </c>
      <c r="AP1890" s="24">
        <f t="shared" si="897"/>
        <v>0</v>
      </c>
      <c r="AQ1890" s="24">
        <f t="shared" si="882"/>
        <v>0</v>
      </c>
      <c r="AR1890" s="24">
        <f t="shared" si="883"/>
        <v>0</v>
      </c>
      <c r="AS1890" s="24">
        <f t="shared" si="884"/>
        <v>0</v>
      </c>
      <c r="AT1890" s="24">
        <f t="shared" si="898"/>
        <v>0</v>
      </c>
      <c r="AU1890" s="24">
        <f t="shared" si="907"/>
        <v>0</v>
      </c>
      <c r="AV1890" s="24">
        <v>0</v>
      </c>
      <c r="AW1890" s="24">
        <f t="shared" si="910"/>
        <v>0</v>
      </c>
      <c r="AX1890" s="24">
        <v>0</v>
      </c>
      <c r="AY1890" s="24">
        <f t="shared" si="899"/>
        <v>0</v>
      </c>
      <c r="AZ1890" s="24">
        <f t="shared" si="900"/>
        <v>0</v>
      </c>
      <c r="BA1890" s="24">
        <f t="shared" si="885"/>
        <v>0</v>
      </c>
      <c r="BB1890" s="24">
        <f t="shared" si="886"/>
        <v>0</v>
      </c>
      <c r="BC1890" s="24">
        <f t="shared" si="887"/>
        <v>0</v>
      </c>
      <c r="BD1890" s="24">
        <f t="shared" si="888"/>
        <v>0</v>
      </c>
      <c r="BE1890" s="24">
        <f t="shared" si="889"/>
        <v>0</v>
      </c>
      <c r="BF1890" s="24">
        <f t="shared" si="901"/>
        <v>0</v>
      </c>
      <c r="BG1890" s="24">
        <f t="shared" si="908"/>
        <v>0</v>
      </c>
      <c r="BH1890" s="24">
        <v>0</v>
      </c>
      <c r="BI1890" s="24">
        <f t="shared" si="902"/>
        <v>0</v>
      </c>
      <c r="BJ1890" s="24">
        <v>0</v>
      </c>
      <c r="BK1890" s="24">
        <f t="shared" si="903"/>
        <v>0</v>
      </c>
      <c r="BL1890" s="24">
        <f t="shared" si="904"/>
        <v>0</v>
      </c>
      <c r="BM1890" s="24">
        <f t="shared" si="890"/>
        <v>0</v>
      </c>
      <c r="BN1890" s="24">
        <f t="shared" si="891"/>
        <v>0</v>
      </c>
      <c r="BO1890" s="24">
        <f t="shared" si="892"/>
        <v>0</v>
      </c>
      <c r="BP1890" s="24">
        <f t="shared" si="893"/>
        <v>0</v>
      </c>
      <c r="BQ1890" s="24">
        <f t="shared" si="894"/>
        <v>0</v>
      </c>
      <c r="BR1890" s="24">
        <f t="shared" si="905"/>
        <v>0</v>
      </c>
      <c r="BS1890" s="24">
        <f t="shared" si="909"/>
        <v>0</v>
      </c>
      <c r="BT1890" s="24">
        <v>0</v>
      </c>
      <c r="BU1890" s="24">
        <f t="shared" si="906"/>
        <v>0</v>
      </c>
      <c r="BV1890" s="24">
        <v>0</v>
      </c>
    </row>
    <row r="1891" spans="1:74">
      <c r="A1891" s="87">
        <v>1882</v>
      </c>
      <c r="B1891" s="1"/>
      <c r="C1891" s="1"/>
      <c r="D1891" s="2"/>
      <c r="E1891" s="3"/>
      <c r="F1891" s="4"/>
      <c r="G1891" s="5"/>
      <c r="H1891" s="4"/>
      <c r="I1891" s="5"/>
      <c r="J1891" s="6"/>
      <c r="K1891" s="5"/>
      <c r="L1891" s="5"/>
      <c r="M1891" s="5"/>
      <c r="N1891" s="7"/>
      <c r="O1891" s="38"/>
      <c r="P1891" s="5"/>
      <c r="Q1891" s="5"/>
      <c r="R1891" s="7"/>
      <c r="S1891" s="38"/>
      <c r="T1891" s="5"/>
      <c r="U1891" s="5"/>
      <c r="V1891" s="55"/>
      <c r="W1891" s="38"/>
      <c r="X1891" s="5"/>
      <c r="Y1891" s="5"/>
      <c r="Z1891" s="55"/>
      <c r="AA1891" s="36">
        <f>IF(Dane!$E$3=1,AO1891+BA1891+BM1891,IF(Dane!$E$3=2,AU1891+BG1891+BS1891,AW1891+BI1891+BU1891))</f>
        <v>0</v>
      </c>
      <c r="AB1891" s="16">
        <f>IF(Dane!$E$3=1,AP1891+BB1891+BN1891,IF(Dane!$E$3=2,AV1891+BH1891+BT1891,AX1891+BJ1891+BV1891))</f>
        <v>0</v>
      </c>
      <c r="AC1891" s="16">
        <f>IF(((K1891*Dane!$C$9)-AA1891)&lt;0,0,(K1891*Dane!$C$9)-AA1891)</f>
        <v>0</v>
      </c>
      <c r="AD1891" s="37">
        <f>IFERROR(IF(((L1891*Dane!$C$9)-AB1891)&lt;0,0,(L1891*Dane!$C$9)-AB1891),0)</f>
        <v>0</v>
      </c>
      <c r="AE1891" s="97"/>
      <c r="AF1891" s="77">
        <f>IF(Dane!$E$3=1,AO1891,IF(Dane!$E$3=2,AU1891,AW1891))</f>
        <v>0</v>
      </c>
      <c r="AG1891" s="77">
        <f>IF(Dane!$E$3=1,AP1891,IF(Dane!$E$3=2,AV1891,AX1891))</f>
        <v>0</v>
      </c>
      <c r="AH1891" s="77">
        <f>IF(Dane!$E$3=1,BA1891,IF(Dane!$E$3=2,BG1891,BI1891))</f>
        <v>0</v>
      </c>
      <c r="AI1891" s="77">
        <f>IF(Dane!$E$3=1,BB1891,IF(Dane!$E$3=2,BH1891,BJ1891))</f>
        <v>0</v>
      </c>
      <c r="AJ1891" s="77">
        <f>IF(Dane!$E$3=1,BM1891,IF(Dane!$E$3=2,BS1891,BU1891))</f>
        <v>0</v>
      </c>
      <c r="AK1891" s="77">
        <f>IF(Dane!$E$3=1,BN1891,IF(Dane!$E$3=2,BT1891,BV1891))</f>
        <v>0</v>
      </c>
      <c r="AL1891" s="24">
        <f t="shared" si="895"/>
        <v>0</v>
      </c>
      <c r="AM1891" s="24">
        <f t="shared" si="896"/>
        <v>0</v>
      </c>
      <c r="AN1891" s="24"/>
      <c r="AO1891" s="24">
        <f t="shared" si="881"/>
        <v>0</v>
      </c>
      <c r="AP1891" s="24">
        <f t="shared" si="897"/>
        <v>0</v>
      </c>
      <c r="AQ1891" s="24">
        <f t="shared" si="882"/>
        <v>0</v>
      </c>
      <c r="AR1891" s="24">
        <f t="shared" si="883"/>
        <v>0</v>
      </c>
      <c r="AS1891" s="24">
        <f t="shared" si="884"/>
        <v>0</v>
      </c>
      <c r="AT1891" s="24">
        <f t="shared" si="898"/>
        <v>0</v>
      </c>
      <c r="AU1891" s="24">
        <f t="shared" si="907"/>
        <v>0</v>
      </c>
      <c r="AV1891" s="24">
        <v>0</v>
      </c>
      <c r="AW1891" s="24">
        <f t="shared" si="910"/>
        <v>0</v>
      </c>
      <c r="AX1891" s="24">
        <v>0</v>
      </c>
      <c r="AY1891" s="24">
        <f t="shared" si="899"/>
        <v>0</v>
      </c>
      <c r="AZ1891" s="24">
        <f t="shared" si="900"/>
        <v>0</v>
      </c>
      <c r="BA1891" s="24">
        <f t="shared" si="885"/>
        <v>0</v>
      </c>
      <c r="BB1891" s="24">
        <f t="shared" si="886"/>
        <v>0</v>
      </c>
      <c r="BC1891" s="24">
        <f t="shared" si="887"/>
        <v>0</v>
      </c>
      <c r="BD1891" s="24">
        <f t="shared" si="888"/>
        <v>0</v>
      </c>
      <c r="BE1891" s="24">
        <f t="shared" si="889"/>
        <v>0</v>
      </c>
      <c r="BF1891" s="24">
        <f t="shared" si="901"/>
        <v>0</v>
      </c>
      <c r="BG1891" s="24">
        <f t="shared" si="908"/>
        <v>0</v>
      </c>
      <c r="BH1891" s="24">
        <v>0</v>
      </c>
      <c r="BI1891" s="24">
        <f t="shared" si="902"/>
        <v>0</v>
      </c>
      <c r="BJ1891" s="24">
        <v>0</v>
      </c>
      <c r="BK1891" s="24">
        <f t="shared" si="903"/>
        <v>0</v>
      </c>
      <c r="BL1891" s="24">
        <f t="shared" si="904"/>
        <v>0</v>
      </c>
      <c r="BM1891" s="24">
        <f t="shared" si="890"/>
        <v>0</v>
      </c>
      <c r="BN1891" s="24">
        <f t="shared" si="891"/>
        <v>0</v>
      </c>
      <c r="BO1891" s="24">
        <f t="shared" si="892"/>
        <v>0</v>
      </c>
      <c r="BP1891" s="24">
        <f t="shared" si="893"/>
        <v>0</v>
      </c>
      <c r="BQ1891" s="24">
        <f t="shared" si="894"/>
        <v>0</v>
      </c>
      <c r="BR1891" s="24">
        <f t="shared" si="905"/>
        <v>0</v>
      </c>
      <c r="BS1891" s="24">
        <f t="shared" si="909"/>
        <v>0</v>
      </c>
      <c r="BT1891" s="24">
        <v>0</v>
      </c>
      <c r="BU1891" s="24">
        <f t="shared" si="906"/>
        <v>0</v>
      </c>
      <c r="BV1891" s="24">
        <v>0</v>
      </c>
    </row>
    <row r="1892" spans="1:74">
      <c r="A1892" s="87">
        <v>1883</v>
      </c>
      <c r="B1892" s="1"/>
      <c r="C1892" s="1"/>
      <c r="D1892" s="2"/>
      <c r="E1892" s="3"/>
      <c r="F1892" s="4"/>
      <c r="G1892" s="5"/>
      <c r="H1892" s="4"/>
      <c r="I1892" s="5"/>
      <c r="J1892" s="6"/>
      <c r="K1892" s="5"/>
      <c r="L1892" s="5"/>
      <c r="M1892" s="5"/>
      <c r="N1892" s="7"/>
      <c r="O1892" s="38"/>
      <c r="P1892" s="5"/>
      <c r="Q1892" s="5"/>
      <c r="R1892" s="7"/>
      <c r="S1892" s="38"/>
      <c r="T1892" s="5"/>
      <c r="U1892" s="5"/>
      <c r="V1892" s="55"/>
      <c r="W1892" s="38"/>
      <c r="X1892" s="5"/>
      <c r="Y1892" s="5"/>
      <c r="Z1892" s="55"/>
      <c r="AA1892" s="36">
        <f>IF(Dane!$E$3=1,AO1892+BA1892+BM1892,IF(Dane!$E$3=2,AU1892+BG1892+BS1892,AW1892+BI1892+BU1892))</f>
        <v>0</v>
      </c>
      <c r="AB1892" s="16">
        <f>IF(Dane!$E$3=1,AP1892+BB1892+BN1892,IF(Dane!$E$3=2,AV1892+BH1892+BT1892,AX1892+BJ1892+BV1892))</f>
        <v>0</v>
      </c>
      <c r="AC1892" s="16">
        <f>IF(((K1892*Dane!$C$9)-AA1892)&lt;0,0,(K1892*Dane!$C$9)-AA1892)</f>
        <v>0</v>
      </c>
      <c r="AD1892" s="37">
        <f>IFERROR(IF(((L1892*Dane!$C$9)-AB1892)&lt;0,0,(L1892*Dane!$C$9)-AB1892),0)</f>
        <v>0</v>
      </c>
      <c r="AE1892" s="97"/>
      <c r="AF1892" s="77">
        <f>IF(Dane!$E$3=1,AO1892,IF(Dane!$E$3=2,AU1892,AW1892))</f>
        <v>0</v>
      </c>
      <c r="AG1892" s="77">
        <f>IF(Dane!$E$3=1,AP1892,IF(Dane!$E$3=2,AV1892,AX1892))</f>
        <v>0</v>
      </c>
      <c r="AH1892" s="77">
        <f>IF(Dane!$E$3=1,BA1892,IF(Dane!$E$3=2,BG1892,BI1892))</f>
        <v>0</v>
      </c>
      <c r="AI1892" s="77">
        <f>IF(Dane!$E$3=1,BB1892,IF(Dane!$E$3=2,BH1892,BJ1892))</f>
        <v>0</v>
      </c>
      <c r="AJ1892" s="77">
        <f>IF(Dane!$E$3=1,BM1892,IF(Dane!$E$3=2,BS1892,BU1892))</f>
        <v>0</v>
      </c>
      <c r="AK1892" s="77">
        <f>IF(Dane!$E$3=1,BN1892,IF(Dane!$E$3=2,BT1892,BV1892))</f>
        <v>0</v>
      </c>
      <c r="AL1892" s="24">
        <f t="shared" si="895"/>
        <v>0</v>
      </c>
      <c r="AM1892" s="24">
        <f t="shared" si="896"/>
        <v>0</v>
      </c>
      <c r="AN1892" s="24"/>
      <c r="AO1892" s="24">
        <f t="shared" si="881"/>
        <v>0</v>
      </c>
      <c r="AP1892" s="24">
        <f t="shared" si="897"/>
        <v>0</v>
      </c>
      <c r="AQ1892" s="24">
        <f t="shared" si="882"/>
        <v>0</v>
      </c>
      <c r="AR1892" s="24">
        <f t="shared" si="883"/>
        <v>0</v>
      </c>
      <c r="AS1892" s="24">
        <f t="shared" si="884"/>
        <v>0</v>
      </c>
      <c r="AT1892" s="24">
        <f t="shared" si="898"/>
        <v>0</v>
      </c>
      <c r="AU1892" s="24">
        <f t="shared" si="907"/>
        <v>0</v>
      </c>
      <c r="AV1892" s="24">
        <v>0</v>
      </c>
      <c r="AW1892" s="24">
        <f t="shared" si="910"/>
        <v>0</v>
      </c>
      <c r="AX1892" s="24">
        <v>0</v>
      </c>
      <c r="AY1892" s="24">
        <f t="shared" si="899"/>
        <v>0</v>
      </c>
      <c r="AZ1892" s="24">
        <f t="shared" si="900"/>
        <v>0</v>
      </c>
      <c r="BA1892" s="24">
        <f t="shared" si="885"/>
        <v>0</v>
      </c>
      <c r="BB1892" s="24">
        <f t="shared" si="886"/>
        <v>0</v>
      </c>
      <c r="BC1892" s="24">
        <f t="shared" si="887"/>
        <v>0</v>
      </c>
      <c r="BD1892" s="24">
        <f t="shared" si="888"/>
        <v>0</v>
      </c>
      <c r="BE1892" s="24">
        <f t="shared" si="889"/>
        <v>0</v>
      </c>
      <c r="BF1892" s="24">
        <f t="shared" si="901"/>
        <v>0</v>
      </c>
      <c r="BG1892" s="24">
        <f t="shared" si="908"/>
        <v>0</v>
      </c>
      <c r="BH1892" s="24">
        <v>0</v>
      </c>
      <c r="BI1892" s="24">
        <f t="shared" si="902"/>
        <v>0</v>
      </c>
      <c r="BJ1892" s="24">
        <v>0</v>
      </c>
      <c r="BK1892" s="24">
        <f t="shared" si="903"/>
        <v>0</v>
      </c>
      <c r="BL1892" s="24">
        <f t="shared" si="904"/>
        <v>0</v>
      </c>
      <c r="BM1892" s="24">
        <f t="shared" si="890"/>
        <v>0</v>
      </c>
      <c r="BN1892" s="24">
        <f t="shared" si="891"/>
        <v>0</v>
      </c>
      <c r="BO1892" s="24">
        <f t="shared" si="892"/>
        <v>0</v>
      </c>
      <c r="BP1892" s="24">
        <f t="shared" si="893"/>
        <v>0</v>
      </c>
      <c r="BQ1892" s="24">
        <f t="shared" si="894"/>
        <v>0</v>
      </c>
      <c r="BR1892" s="24">
        <f t="shared" si="905"/>
        <v>0</v>
      </c>
      <c r="BS1892" s="24">
        <f t="shared" si="909"/>
        <v>0</v>
      </c>
      <c r="BT1892" s="24">
        <v>0</v>
      </c>
      <c r="BU1892" s="24">
        <f t="shared" si="906"/>
        <v>0</v>
      </c>
      <c r="BV1892" s="24">
        <v>0</v>
      </c>
    </row>
    <row r="1893" spans="1:74">
      <c r="A1893" s="87">
        <v>1884</v>
      </c>
      <c r="B1893" s="1"/>
      <c r="C1893" s="1"/>
      <c r="D1893" s="2"/>
      <c r="E1893" s="3"/>
      <c r="F1893" s="4"/>
      <c r="G1893" s="5"/>
      <c r="H1893" s="4"/>
      <c r="I1893" s="5"/>
      <c r="J1893" s="6"/>
      <c r="K1893" s="5"/>
      <c r="L1893" s="5"/>
      <c r="M1893" s="5"/>
      <c r="N1893" s="7"/>
      <c r="O1893" s="38"/>
      <c r="P1893" s="5"/>
      <c r="Q1893" s="5"/>
      <c r="R1893" s="7"/>
      <c r="S1893" s="38"/>
      <c r="T1893" s="5"/>
      <c r="U1893" s="5"/>
      <c r="V1893" s="55"/>
      <c r="W1893" s="38"/>
      <c r="X1893" s="5"/>
      <c r="Y1893" s="5"/>
      <c r="Z1893" s="55"/>
      <c r="AA1893" s="36">
        <f>IF(Dane!$E$3=1,AO1893+BA1893+BM1893,IF(Dane!$E$3=2,AU1893+BG1893+BS1893,AW1893+BI1893+BU1893))</f>
        <v>0</v>
      </c>
      <c r="AB1893" s="16">
        <f>IF(Dane!$E$3=1,AP1893+BB1893+BN1893,IF(Dane!$E$3=2,AV1893+BH1893+BT1893,AX1893+BJ1893+BV1893))</f>
        <v>0</v>
      </c>
      <c r="AC1893" s="16">
        <f>IF(((K1893*Dane!$C$9)-AA1893)&lt;0,0,(K1893*Dane!$C$9)-AA1893)</f>
        <v>0</v>
      </c>
      <c r="AD1893" s="37">
        <f>IFERROR(IF(((L1893*Dane!$C$9)-AB1893)&lt;0,0,(L1893*Dane!$C$9)-AB1893),0)</f>
        <v>0</v>
      </c>
      <c r="AE1893" s="97"/>
      <c r="AF1893" s="77">
        <f>IF(Dane!$E$3=1,AO1893,IF(Dane!$E$3=2,AU1893,AW1893))</f>
        <v>0</v>
      </c>
      <c r="AG1893" s="77">
        <f>IF(Dane!$E$3=1,AP1893,IF(Dane!$E$3=2,AV1893,AX1893))</f>
        <v>0</v>
      </c>
      <c r="AH1893" s="77">
        <f>IF(Dane!$E$3=1,BA1893,IF(Dane!$E$3=2,BG1893,BI1893))</f>
        <v>0</v>
      </c>
      <c r="AI1893" s="77">
        <f>IF(Dane!$E$3=1,BB1893,IF(Dane!$E$3=2,BH1893,BJ1893))</f>
        <v>0</v>
      </c>
      <c r="AJ1893" s="77">
        <f>IF(Dane!$E$3=1,BM1893,IF(Dane!$E$3=2,BS1893,BU1893))</f>
        <v>0</v>
      </c>
      <c r="AK1893" s="77">
        <f>IF(Dane!$E$3=1,BN1893,IF(Dane!$E$3=2,BT1893,BV1893))</f>
        <v>0</v>
      </c>
      <c r="AL1893" s="24">
        <f t="shared" si="895"/>
        <v>0</v>
      </c>
      <c r="AM1893" s="24">
        <f t="shared" si="896"/>
        <v>0</v>
      </c>
      <c r="AN1893" s="24"/>
      <c r="AO1893" s="24">
        <f t="shared" si="881"/>
        <v>0</v>
      </c>
      <c r="AP1893" s="24">
        <f t="shared" si="897"/>
        <v>0</v>
      </c>
      <c r="AQ1893" s="24">
        <f t="shared" si="882"/>
        <v>0</v>
      </c>
      <c r="AR1893" s="24">
        <f t="shared" si="883"/>
        <v>0</v>
      </c>
      <c r="AS1893" s="24">
        <f t="shared" si="884"/>
        <v>0</v>
      </c>
      <c r="AT1893" s="24">
        <f t="shared" si="898"/>
        <v>0</v>
      </c>
      <c r="AU1893" s="24">
        <f t="shared" si="907"/>
        <v>0</v>
      </c>
      <c r="AV1893" s="24">
        <v>0</v>
      </c>
      <c r="AW1893" s="24">
        <f t="shared" si="910"/>
        <v>0</v>
      </c>
      <c r="AX1893" s="24">
        <v>0</v>
      </c>
      <c r="AY1893" s="24">
        <f t="shared" si="899"/>
        <v>0</v>
      </c>
      <c r="AZ1893" s="24">
        <f t="shared" si="900"/>
        <v>0</v>
      </c>
      <c r="BA1893" s="24">
        <f t="shared" si="885"/>
        <v>0</v>
      </c>
      <c r="BB1893" s="24">
        <f t="shared" si="886"/>
        <v>0</v>
      </c>
      <c r="BC1893" s="24">
        <f t="shared" si="887"/>
        <v>0</v>
      </c>
      <c r="BD1893" s="24">
        <f t="shared" si="888"/>
        <v>0</v>
      </c>
      <c r="BE1893" s="24">
        <f t="shared" si="889"/>
        <v>0</v>
      </c>
      <c r="BF1893" s="24">
        <f t="shared" si="901"/>
        <v>0</v>
      </c>
      <c r="BG1893" s="24">
        <f t="shared" si="908"/>
        <v>0</v>
      </c>
      <c r="BH1893" s="24">
        <v>0</v>
      </c>
      <c r="BI1893" s="24">
        <f t="shared" si="902"/>
        <v>0</v>
      </c>
      <c r="BJ1893" s="24">
        <v>0</v>
      </c>
      <c r="BK1893" s="24">
        <f t="shared" si="903"/>
        <v>0</v>
      </c>
      <c r="BL1893" s="24">
        <f t="shared" si="904"/>
        <v>0</v>
      </c>
      <c r="BM1893" s="24">
        <f t="shared" si="890"/>
        <v>0</v>
      </c>
      <c r="BN1893" s="24">
        <f t="shared" si="891"/>
        <v>0</v>
      </c>
      <c r="BO1893" s="24">
        <f t="shared" si="892"/>
        <v>0</v>
      </c>
      <c r="BP1893" s="24">
        <f t="shared" si="893"/>
        <v>0</v>
      </c>
      <c r="BQ1893" s="24">
        <f t="shared" si="894"/>
        <v>0</v>
      </c>
      <c r="BR1893" s="24">
        <f t="shared" si="905"/>
        <v>0</v>
      </c>
      <c r="BS1893" s="24">
        <f t="shared" si="909"/>
        <v>0</v>
      </c>
      <c r="BT1893" s="24">
        <v>0</v>
      </c>
      <c r="BU1893" s="24">
        <f t="shared" si="906"/>
        <v>0</v>
      </c>
      <c r="BV1893" s="24">
        <v>0</v>
      </c>
    </row>
    <row r="1894" spans="1:74">
      <c r="A1894" s="87">
        <v>1885</v>
      </c>
      <c r="B1894" s="1"/>
      <c r="C1894" s="1"/>
      <c r="D1894" s="2"/>
      <c r="E1894" s="3"/>
      <c r="F1894" s="4"/>
      <c r="G1894" s="5"/>
      <c r="H1894" s="4"/>
      <c r="I1894" s="5"/>
      <c r="J1894" s="6"/>
      <c r="K1894" s="5"/>
      <c r="L1894" s="5"/>
      <c r="M1894" s="5"/>
      <c r="N1894" s="7"/>
      <c r="O1894" s="38"/>
      <c r="P1894" s="5"/>
      <c r="Q1894" s="5"/>
      <c r="R1894" s="7"/>
      <c r="S1894" s="38"/>
      <c r="T1894" s="5"/>
      <c r="U1894" s="5"/>
      <c r="V1894" s="55"/>
      <c r="W1894" s="38"/>
      <c r="X1894" s="5"/>
      <c r="Y1894" s="5"/>
      <c r="Z1894" s="55"/>
      <c r="AA1894" s="36">
        <f>IF(Dane!$E$3=1,AO1894+BA1894+BM1894,IF(Dane!$E$3=2,AU1894+BG1894+BS1894,AW1894+BI1894+BU1894))</f>
        <v>0</v>
      </c>
      <c r="AB1894" s="16">
        <f>IF(Dane!$E$3=1,AP1894+BB1894+BN1894,IF(Dane!$E$3=2,AV1894+BH1894+BT1894,AX1894+BJ1894+BV1894))</f>
        <v>0</v>
      </c>
      <c r="AC1894" s="16">
        <f>IF(((K1894*Dane!$C$9)-AA1894)&lt;0,0,(K1894*Dane!$C$9)-AA1894)</f>
        <v>0</v>
      </c>
      <c r="AD1894" s="37">
        <f>IFERROR(IF(((L1894*Dane!$C$9)-AB1894)&lt;0,0,(L1894*Dane!$C$9)-AB1894),0)</f>
        <v>0</v>
      </c>
      <c r="AE1894" s="97"/>
      <c r="AF1894" s="77">
        <f>IF(Dane!$E$3=1,AO1894,IF(Dane!$E$3=2,AU1894,AW1894))</f>
        <v>0</v>
      </c>
      <c r="AG1894" s="77">
        <f>IF(Dane!$E$3=1,AP1894,IF(Dane!$E$3=2,AV1894,AX1894))</f>
        <v>0</v>
      </c>
      <c r="AH1894" s="77">
        <f>IF(Dane!$E$3=1,BA1894,IF(Dane!$E$3=2,BG1894,BI1894))</f>
        <v>0</v>
      </c>
      <c r="AI1894" s="77">
        <f>IF(Dane!$E$3=1,BB1894,IF(Dane!$E$3=2,BH1894,BJ1894))</f>
        <v>0</v>
      </c>
      <c r="AJ1894" s="77">
        <f>IF(Dane!$E$3=1,BM1894,IF(Dane!$E$3=2,BS1894,BU1894))</f>
        <v>0</v>
      </c>
      <c r="AK1894" s="77">
        <f>IF(Dane!$E$3=1,BN1894,IF(Dane!$E$3=2,BT1894,BV1894))</f>
        <v>0</v>
      </c>
      <c r="AL1894" s="24">
        <f t="shared" si="895"/>
        <v>0</v>
      </c>
      <c r="AM1894" s="24">
        <f t="shared" si="896"/>
        <v>0</v>
      </c>
      <c r="AN1894" s="24"/>
      <c r="AO1894" s="24">
        <f t="shared" si="881"/>
        <v>0</v>
      </c>
      <c r="AP1894" s="24">
        <f t="shared" si="897"/>
        <v>0</v>
      </c>
      <c r="AQ1894" s="24">
        <f t="shared" si="882"/>
        <v>0</v>
      </c>
      <c r="AR1894" s="24">
        <f t="shared" si="883"/>
        <v>0</v>
      </c>
      <c r="AS1894" s="24">
        <f t="shared" si="884"/>
        <v>0</v>
      </c>
      <c r="AT1894" s="24">
        <f t="shared" si="898"/>
        <v>0</v>
      </c>
      <c r="AU1894" s="24">
        <f t="shared" si="907"/>
        <v>0</v>
      </c>
      <c r="AV1894" s="24">
        <v>0</v>
      </c>
      <c r="AW1894" s="24">
        <f t="shared" si="910"/>
        <v>0</v>
      </c>
      <c r="AX1894" s="24">
        <v>0</v>
      </c>
      <c r="AY1894" s="24">
        <f t="shared" si="899"/>
        <v>0</v>
      </c>
      <c r="AZ1894" s="24">
        <f t="shared" si="900"/>
        <v>0</v>
      </c>
      <c r="BA1894" s="24">
        <f t="shared" si="885"/>
        <v>0</v>
      </c>
      <c r="BB1894" s="24">
        <f t="shared" si="886"/>
        <v>0</v>
      </c>
      <c r="BC1894" s="24">
        <f t="shared" si="887"/>
        <v>0</v>
      </c>
      <c r="BD1894" s="24">
        <f t="shared" si="888"/>
        <v>0</v>
      </c>
      <c r="BE1894" s="24">
        <f t="shared" si="889"/>
        <v>0</v>
      </c>
      <c r="BF1894" s="24">
        <f t="shared" si="901"/>
        <v>0</v>
      </c>
      <c r="BG1894" s="24">
        <f t="shared" si="908"/>
        <v>0</v>
      </c>
      <c r="BH1894" s="24">
        <v>0</v>
      </c>
      <c r="BI1894" s="24">
        <f t="shared" si="902"/>
        <v>0</v>
      </c>
      <c r="BJ1894" s="24">
        <v>0</v>
      </c>
      <c r="BK1894" s="24">
        <f t="shared" si="903"/>
        <v>0</v>
      </c>
      <c r="BL1894" s="24">
        <f t="shared" si="904"/>
        <v>0</v>
      </c>
      <c r="BM1894" s="24">
        <f t="shared" si="890"/>
        <v>0</v>
      </c>
      <c r="BN1894" s="24">
        <f t="shared" si="891"/>
        <v>0</v>
      </c>
      <c r="BO1894" s="24">
        <f t="shared" si="892"/>
        <v>0</v>
      </c>
      <c r="BP1894" s="24">
        <f t="shared" si="893"/>
        <v>0</v>
      </c>
      <c r="BQ1894" s="24">
        <f t="shared" si="894"/>
        <v>0</v>
      </c>
      <c r="BR1894" s="24">
        <f t="shared" si="905"/>
        <v>0</v>
      </c>
      <c r="BS1894" s="24">
        <f t="shared" si="909"/>
        <v>0</v>
      </c>
      <c r="BT1894" s="24">
        <v>0</v>
      </c>
      <c r="BU1894" s="24">
        <f t="shared" si="906"/>
        <v>0</v>
      </c>
      <c r="BV1894" s="24">
        <v>0</v>
      </c>
    </row>
    <row r="1895" spans="1:74">
      <c r="A1895" s="87">
        <v>1886</v>
      </c>
      <c r="B1895" s="1"/>
      <c r="C1895" s="1"/>
      <c r="D1895" s="2"/>
      <c r="E1895" s="3"/>
      <c r="F1895" s="4"/>
      <c r="G1895" s="5"/>
      <c r="H1895" s="4"/>
      <c r="I1895" s="5"/>
      <c r="J1895" s="6"/>
      <c r="K1895" s="5"/>
      <c r="L1895" s="5"/>
      <c r="M1895" s="5"/>
      <c r="N1895" s="7"/>
      <c r="O1895" s="38"/>
      <c r="P1895" s="5"/>
      <c r="Q1895" s="5"/>
      <c r="R1895" s="7"/>
      <c r="S1895" s="38"/>
      <c r="T1895" s="5"/>
      <c r="U1895" s="5"/>
      <c r="V1895" s="55"/>
      <c r="W1895" s="38"/>
      <c r="X1895" s="5"/>
      <c r="Y1895" s="5"/>
      <c r="Z1895" s="55"/>
      <c r="AA1895" s="36">
        <f>IF(Dane!$E$3=1,AO1895+BA1895+BM1895,IF(Dane!$E$3=2,AU1895+BG1895+BS1895,AW1895+BI1895+BU1895))</f>
        <v>0</v>
      </c>
      <c r="AB1895" s="16">
        <f>IF(Dane!$E$3=1,AP1895+BB1895+BN1895,IF(Dane!$E$3=2,AV1895+BH1895+BT1895,AX1895+BJ1895+BV1895))</f>
        <v>0</v>
      </c>
      <c r="AC1895" s="16">
        <f>IF(((K1895*Dane!$C$9)-AA1895)&lt;0,0,(K1895*Dane!$C$9)-AA1895)</f>
        <v>0</v>
      </c>
      <c r="AD1895" s="37">
        <f>IFERROR(IF(((L1895*Dane!$C$9)-AB1895)&lt;0,0,(L1895*Dane!$C$9)-AB1895),0)</f>
        <v>0</v>
      </c>
      <c r="AE1895" s="97"/>
      <c r="AF1895" s="77">
        <f>IF(Dane!$E$3=1,AO1895,IF(Dane!$E$3=2,AU1895,AW1895))</f>
        <v>0</v>
      </c>
      <c r="AG1895" s="77">
        <f>IF(Dane!$E$3=1,AP1895,IF(Dane!$E$3=2,AV1895,AX1895))</f>
        <v>0</v>
      </c>
      <c r="AH1895" s="77">
        <f>IF(Dane!$E$3=1,BA1895,IF(Dane!$E$3=2,BG1895,BI1895))</f>
        <v>0</v>
      </c>
      <c r="AI1895" s="77">
        <f>IF(Dane!$E$3=1,BB1895,IF(Dane!$E$3=2,BH1895,BJ1895))</f>
        <v>0</v>
      </c>
      <c r="AJ1895" s="77">
        <f>IF(Dane!$E$3=1,BM1895,IF(Dane!$E$3=2,BS1895,BU1895))</f>
        <v>0</v>
      </c>
      <c r="AK1895" s="77">
        <f>IF(Dane!$E$3=1,BN1895,IF(Dane!$E$3=2,BT1895,BV1895))</f>
        <v>0</v>
      </c>
      <c r="AL1895" s="24">
        <f t="shared" si="895"/>
        <v>0</v>
      </c>
      <c r="AM1895" s="24">
        <f t="shared" si="896"/>
        <v>0</v>
      </c>
      <c r="AN1895" s="24"/>
      <c r="AO1895" s="24">
        <f t="shared" si="881"/>
        <v>0</v>
      </c>
      <c r="AP1895" s="24">
        <f t="shared" si="897"/>
        <v>0</v>
      </c>
      <c r="AQ1895" s="24">
        <f t="shared" si="882"/>
        <v>0</v>
      </c>
      <c r="AR1895" s="24">
        <f t="shared" si="883"/>
        <v>0</v>
      </c>
      <c r="AS1895" s="24">
        <f t="shared" si="884"/>
        <v>0</v>
      </c>
      <c r="AT1895" s="24">
        <f t="shared" si="898"/>
        <v>0</v>
      </c>
      <c r="AU1895" s="24">
        <f t="shared" si="907"/>
        <v>0</v>
      </c>
      <c r="AV1895" s="24">
        <v>0</v>
      </c>
      <c r="AW1895" s="24">
        <f t="shared" si="910"/>
        <v>0</v>
      </c>
      <c r="AX1895" s="24">
        <v>0</v>
      </c>
      <c r="AY1895" s="24">
        <f t="shared" si="899"/>
        <v>0</v>
      </c>
      <c r="AZ1895" s="24">
        <f t="shared" si="900"/>
        <v>0</v>
      </c>
      <c r="BA1895" s="24">
        <f t="shared" si="885"/>
        <v>0</v>
      </c>
      <c r="BB1895" s="24">
        <f t="shared" si="886"/>
        <v>0</v>
      </c>
      <c r="BC1895" s="24">
        <f t="shared" si="887"/>
        <v>0</v>
      </c>
      <c r="BD1895" s="24">
        <f t="shared" si="888"/>
        <v>0</v>
      </c>
      <c r="BE1895" s="24">
        <f t="shared" si="889"/>
        <v>0</v>
      </c>
      <c r="BF1895" s="24">
        <f t="shared" si="901"/>
        <v>0</v>
      </c>
      <c r="BG1895" s="24">
        <f t="shared" si="908"/>
        <v>0</v>
      </c>
      <c r="BH1895" s="24">
        <v>0</v>
      </c>
      <c r="BI1895" s="24">
        <f t="shared" si="902"/>
        <v>0</v>
      </c>
      <c r="BJ1895" s="24">
        <v>0</v>
      </c>
      <c r="BK1895" s="24">
        <f t="shared" si="903"/>
        <v>0</v>
      </c>
      <c r="BL1895" s="24">
        <f t="shared" si="904"/>
        <v>0</v>
      </c>
      <c r="BM1895" s="24">
        <f t="shared" si="890"/>
        <v>0</v>
      </c>
      <c r="BN1895" s="24">
        <f t="shared" si="891"/>
        <v>0</v>
      </c>
      <c r="BO1895" s="24">
        <f t="shared" si="892"/>
        <v>0</v>
      </c>
      <c r="BP1895" s="24">
        <f t="shared" si="893"/>
        <v>0</v>
      </c>
      <c r="BQ1895" s="24">
        <f t="shared" si="894"/>
        <v>0</v>
      </c>
      <c r="BR1895" s="24">
        <f t="shared" si="905"/>
        <v>0</v>
      </c>
      <c r="BS1895" s="24">
        <f t="shared" si="909"/>
        <v>0</v>
      </c>
      <c r="BT1895" s="24">
        <v>0</v>
      </c>
      <c r="BU1895" s="24">
        <f t="shared" si="906"/>
        <v>0</v>
      </c>
      <c r="BV1895" s="24">
        <v>0</v>
      </c>
    </row>
    <row r="1896" spans="1:74">
      <c r="A1896" s="87">
        <v>1887</v>
      </c>
      <c r="B1896" s="1"/>
      <c r="C1896" s="1"/>
      <c r="D1896" s="2"/>
      <c r="E1896" s="3"/>
      <c r="F1896" s="4"/>
      <c r="G1896" s="5"/>
      <c r="H1896" s="4"/>
      <c r="I1896" s="5"/>
      <c r="J1896" s="6"/>
      <c r="K1896" s="5"/>
      <c r="L1896" s="5"/>
      <c r="M1896" s="5"/>
      <c r="N1896" s="7"/>
      <c r="O1896" s="38"/>
      <c r="P1896" s="5"/>
      <c r="Q1896" s="5"/>
      <c r="R1896" s="7"/>
      <c r="S1896" s="38"/>
      <c r="T1896" s="5"/>
      <c r="U1896" s="5"/>
      <c r="V1896" s="55"/>
      <c r="W1896" s="38"/>
      <c r="X1896" s="5"/>
      <c r="Y1896" s="5"/>
      <c r="Z1896" s="55"/>
      <c r="AA1896" s="36">
        <f>IF(Dane!$E$3=1,AO1896+BA1896+BM1896,IF(Dane!$E$3=2,AU1896+BG1896+BS1896,AW1896+BI1896+BU1896))</f>
        <v>0</v>
      </c>
      <c r="AB1896" s="16">
        <f>IF(Dane!$E$3=1,AP1896+BB1896+BN1896,IF(Dane!$E$3=2,AV1896+BH1896+BT1896,AX1896+BJ1896+BV1896))</f>
        <v>0</v>
      </c>
      <c r="AC1896" s="16">
        <f>IF(((K1896*Dane!$C$9)-AA1896)&lt;0,0,(K1896*Dane!$C$9)-AA1896)</f>
        <v>0</v>
      </c>
      <c r="AD1896" s="37">
        <f>IFERROR(IF(((L1896*Dane!$C$9)-AB1896)&lt;0,0,(L1896*Dane!$C$9)-AB1896),0)</f>
        <v>0</v>
      </c>
      <c r="AE1896" s="97"/>
      <c r="AF1896" s="77">
        <f>IF(Dane!$E$3=1,AO1896,IF(Dane!$E$3=2,AU1896,AW1896))</f>
        <v>0</v>
      </c>
      <c r="AG1896" s="77">
        <f>IF(Dane!$E$3=1,AP1896,IF(Dane!$E$3=2,AV1896,AX1896))</f>
        <v>0</v>
      </c>
      <c r="AH1896" s="77">
        <f>IF(Dane!$E$3=1,BA1896,IF(Dane!$E$3=2,BG1896,BI1896))</f>
        <v>0</v>
      </c>
      <c r="AI1896" s="77">
        <f>IF(Dane!$E$3=1,BB1896,IF(Dane!$E$3=2,BH1896,BJ1896))</f>
        <v>0</v>
      </c>
      <c r="AJ1896" s="77">
        <f>IF(Dane!$E$3=1,BM1896,IF(Dane!$E$3=2,BS1896,BU1896))</f>
        <v>0</v>
      </c>
      <c r="AK1896" s="77">
        <f>IF(Dane!$E$3=1,BN1896,IF(Dane!$E$3=2,BT1896,BV1896))</f>
        <v>0</v>
      </c>
      <c r="AL1896" s="24">
        <f t="shared" si="895"/>
        <v>0</v>
      </c>
      <c r="AM1896" s="24">
        <f t="shared" si="896"/>
        <v>0</v>
      </c>
      <c r="AN1896" s="24"/>
      <c r="AO1896" s="24">
        <f t="shared" si="881"/>
        <v>0</v>
      </c>
      <c r="AP1896" s="24">
        <f t="shared" si="897"/>
        <v>0</v>
      </c>
      <c r="AQ1896" s="24">
        <f t="shared" si="882"/>
        <v>0</v>
      </c>
      <c r="AR1896" s="24">
        <f t="shared" si="883"/>
        <v>0</v>
      </c>
      <c r="AS1896" s="24">
        <f t="shared" si="884"/>
        <v>0</v>
      </c>
      <c r="AT1896" s="24">
        <f t="shared" si="898"/>
        <v>0</v>
      </c>
      <c r="AU1896" s="24">
        <f t="shared" si="907"/>
        <v>0</v>
      </c>
      <c r="AV1896" s="24">
        <v>0</v>
      </c>
      <c r="AW1896" s="24">
        <f t="shared" si="910"/>
        <v>0</v>
      </c>
      <c r="AX1896" s="24">
        <v>0</v>
      </c>
      <c r="AY1896" s="24">
        <f t="shared" si="899"/>
        <v>0</v>
      </c>
      <c r="AZ1896" s="24">
        <f t="shared" si="900"/>
        <v>0</v>
      </c>
      <c r="BA1896" s="24">
        <f t="shared" si="885"/>
        <v>0</v>
      </c>
      <c r="BB1896" s="24">
        <f t="shared" si="886"/>
        <v>0</v>
      </c>
      <c r="BC1896" s="24">
        <f t="shared" si="887"/>
        <v>0</v>
      </c>
      <c r="BD1896" s="24">
        <f t="shared" si="888"/>
        <v>0</v>
      </c>
      <c r="BE1896" s="24">
        <f t="shared" si="889"/>
        <v>0</v>
      </c>
      <c r="BF1896" s="24">
        <f t="shared" si="901"/>
        <v>0</v>
      </c>
      <c r="BG1896" s="24">
        <f t="shared" si="908"/>
        <v>0</v>
      </c>
      <c r="BH1896" s="24">
        <v>0</v>
      </c>
      <c r="BI1896" s="24">
        <f t="shared" si="902"/>
        <v>0</v>
      </c>
      <c r="BJ1896" s="24">
        <v>0</v>
      </c>
      <c r="BK1896" s="24">
        <f t="shared" si="903"/>
        <v>0</v>
      </c>
      <c r="BL1896" s="24">
        <f t="shared" si="904"/>
        <v>0</v>
      </c>
      <c r="BM1896" s="24">
        <f t="shared" si="890"/>
        <v>0</v>
      </c>
      <c r="BN1896" s="24">
        <f t="shared" si="891"/>
        <v>0</v>
      </c>
      <c r="BO1896" s="24">
        <f t="shared" si="892"/>
        <v>0</v>
      </c>
      <c r="BP1896" s="24">
        <f t="shared" si="893"/>
        <v>0</v>
      </c>
      <c r="BQ1896" s="24">
        <f t="shared" si="894"/>
        <v>0</v>
      </c>
      <c r="BR1896" s="24">
        <f t="shared" si="905"/>
        <v>0</v>
      </c>
      <c r="BS1896" s="24">
        <f t="shared" si="909"/>
        <v>0</v>
      </c>
      <c r="BT1896" s="24">
        <v>0</v>
      </c>
      <c r="BU1896" s="24">
        <f t="shared" si="906"/>
        <v>0</v>
      </c>
      <c r="BV1896" s="24">
        <v>0</v>
      </c>
    </row>
    <row r="1897" spans="1:74">
      <c r="A1897" s="87">
        <v>1888</v>
      </c>
      <c r="B1897" s="1"/>
      <c r="C1897" s="1"/>
      <c r="D1897" s="2"/>
      <c r="E1897" s="3"/>
      <c r="F1897" s="4"/>
      <c r="G1897" s="5"/>
      <c r="H1897" s="4"/>
      <c r="I1897" s="5"/>
      <c r="J1897" s="6"/>
      <c r="K1897" s="5"/>
      <c r="L1897" s="5"/>
      <c r="M1897" s="5"/>
      <c r="N1897" s="7"/>
      <c r="O1897" s="38"/>
      <c r="P1897" s="5"/>
      <c r="Q1897" s="5"/>
      <c r="R1897" s="7"/>
      <c r="S1897" s="38"/>
      <c r="T1897" s="5"/>
      <c r="U1897" s="5"/>
      <c r="V1897" s="55"/>
      <c r="W1897" s="38"/>
      <c r="X1897" s="5"/>
      <c r="Y1897" s="5"/>
      <c r="Z1897" s="55"/>
      <c r="AA1897" s="36">
        <f>IF(Dane!$E$3=1,AO1897+BA1897+BM1897,IF(Dane!$E$3=2,AU1897+BG1897+BS1897,AW1897+BI1897+BU1897))</f>
        <v>0</v>
      </c>
      <c r="AB1897" s="16">
        <f>IF(Dane!$E$3=1,AP1897+BB1897+BN1897,IF(Dane!$E$3=2,AV1897+BH1897+BT1897,AX1897+BJ1897+BV1897))</f>
        <v>0</v>
      </c>
      <c r="AC1897" s="16">
        <f>IF(((K1897*Dane!$C$9)-AA1897)&lt;0,0,(K1897*Dane!$C$9)-AA1897)</f>
        <v>0</v>
      </c>
      <c r="AD1897" s="37">
        <f>IFERROR(IF(((L1897*Dane!$C$9)-AB1897)&lt;0,0,(L1897*Dane!$C$9)-AB1897),0)</f>
        <v>0</v>
      </c>
      <c r="AE1897" s="97"/>
      <c r="AF1897" s="77">
        <f>IF(Dane!$E$3=1,AO1897,IF(Dane!$E$3=2,AU1897,AW1897))</f>
        <v>0</v>
      </c>
      <c r="AG1897" s="77">
        <f>IF(Dane!$E$3=1,AP1897,IF(Dane!$E$3=2,AV1897,AX1897))</f>
        <v>0</v>
      </c>
      <c r="AH1897" s="77">
        <f>IF(Dane!$E$3=1,BA1897,IF(Dane!$E$3=2,BG1897,BI1897))</f>
        <v>0</v>
      </c>
      <c r="AI1897" s="77">
        <f>IF(Dane!$E$3=1,BB1897,IF(Dane!$E$3=2,BH1897,BJ1897))</f>
        <v>0</v>
      </c>
      <c r="AJ1897" s="77">
        <f>IF(Dane!$E$3=1,BM1897,IF(Dane!$E$3=2,BS1897,BU1897))</f>
        <v>0</v>
      </c>
      <c r="AK1897" s="77">
        <f>IF(Dane!$E$3=1,BN1897,IF(Dane!$E$3=2,BT1897,BV1897))</f>
        <v>0</v>
      </c>
      <c r="AL1897" s="24">
        <f t="shared" si="895"/>
        <v>0</v>
      </c>
      <c r="AM1897" s="24">
        <f t="shared" si="896"/>
        <v>0</v>
      </c>
      <c r="AN1897" s="24"/>
      <c r="AO1897" s="24">
        <f t="shared" si="881"/>
        <v>0</v>
      </c>
      <c r="AP1897" s="24">
        <f t="shared" si="897"/>
        <v>0</v>
      </c>
      <c r="AQ1897" s="24">
        <f t="shared" si="882"/>
        <v>0</v>
      </c>
      <c r="AR1897" s="24">
        <f t="shared" si="883"/>
        <v>0</v>
      </c>
      <c r="AS1897" s="24">
        <f t="shared" si="884"/>
        <v>0</v>
      </c>
      <c r="AT1897" s="24">
        <f t="shared" si="898"/>
        <v>0</v>
      </c>
      <c r="AU1897" s="24">
        <f t="shared" si="907"/>
        <v>0</v>
      </c>
      <c r="AV1897" s="24">
        <v>0</v>
      </c>
      <c r="AW1897" s="24">
        <f t="shared" si="910"/>
        <v>0</v>
      </c>
      <c r="AX1897" s="24">
        <v>0</v>
      </c>
      <c r="AY1897" s="24">
        <f t="shared" si="899"/>
        <v>0</v>
      </c>
      <c r="AZ1897" s="24">
        <f t="shared" si="900"/>
        <v>0</v>
      </c>
      <c r="BA1897" s="24">
        <f t="shared" si="885"/>
        <v>0</v>
      </c>
      <c r="BB1897" s="24">
        <f t="shared" si="886"/>
        <v>0</v>
      </c>
      <c r="BC1897" s="24">
        <f t="shared" si="887"/>
        <v>0</v>
      </c>
      <c r="BD1897" s="24">
        <f t="shared" si="888"/>
        <v>0</v>
      </c>
      <c r="BE1897" s="24">
        <f t="shared" si="889"/>
        <v>0</v>
      </c>
      <c r="BF1897" s="24">
        <f t="shared" si="901"/>
        <v>0</v>
      </c>
      <c r="BG1897" s="24">
        <f t="shared" si="908"/>
        <v>0</v>
      </c>
      <c r="BH1897" s="24">
        <v>0</v>
      </c>
      <c r="BI1897" s="24">
        <f t="shared" si="902"/>
        <v>0</v>
      </c>
      <c r="BJ1897" s="24">
        <v>0</v>
      </c>
      <c r="BK1897" s="24">
        <f t="shared" si="903"/>
        <v>0</v>
      </c>
      <c r="BL1897" s="24">
        <f t="shared" si="904"/>
        <v>0</v>
      </c>
      <c r="BM1897" s="24">
        <f t="shared" si="890"/>
        <v>0</v>
      </c>
      <c r="BN1897" s="24">
        <f t="shared" si="891"/>
        <v>0</v>
      </c>
      <c r="BO1897" s="24">
        <f t="shared" si="892"/>
        <v>0</v>
      </c>
      <c r="BP1897" s="24">
        <f t="shared" si="893"/>
        <v>0</v>
      </c>
      <c r="BQ1897" s="24">
        <f t="shared" si="894"/>
        <v>0</v>
      </c>
      <c r="BR1897" s="24">
        <f t="shared" si="905"/>
        <v>0</v>
      </c>
      <c r="BS1897" s="24">
        <f t="shared" si="909"/>
        <v>0</v>
      </c>
      <c r="BT1897" s="24">
        <v>0</v>
      </c>
      <c r="BU1897" s="24">
        <f t="shared" si="906"/>
        <v>0</v>
      </c>
      <c r="BV1897" s="24">
        <v>0</v>
      </c>
    </row>
    <row r="1898" spans="1:74">
      <c r="A1898" s="87">
        <v>1889</v>
      </c>
      <c r="B1898" s="1"/>
      <c r="C1898" s="1"/>
      <c r="D1898" s="2"/>
      <c r="E1898" s="3"/>
      <c r="F1898" s="4"/>
      <c r="G1898" s="5"/>
      <c r="H1898" s="4"/>
      <c r="I1898" s="5"/>
      <c r="J1898" s="6"/>
      <c r="K1898" s="5"/>
      <c r="L1898" s="5"/>
      <c r="M1898" s="5"/>
      <c r="N1898" s="7"/>
      <c r="O1898" s="38"/>
      <c r="P1898" s="5"/>
      <c r="Q1898" s="5"/>
      <c r="R1898" s="7"/>
      <c r="S1898" s="38"/>
      <c r="T1898" s="5"/>
      <c r="U1898" s="5"/>
      <c r="V1898" s="55"/>
      <c r="W1898" s="38"/>
      <c r="X1898" s="5"/>
      <c r="Y1898" s="5"/>
      <c r="Z1898" s="55"/>
      <c r="AA1898" s="36">
        <f>IF(Dane!$E$3=1,AO1898+BA1898+BM1898,IF(Dane!$E$3=2,AU1898+BG1898+BS1898,AW1898+BI1898+BU1898))</f>
        <v>0</v>
      </c>
      <c r="AB1898" s="16">
        <f>IF(Dane!$E$3=1,AP1898+BB1898+BN1898,IF(Dane!$E$3=2,AV1898+BH1898+BT1898,AX1898+BJ1898+BV1898))</f>
        <v>0</v>
      </c>
      <c r="AC1898" s="16">
        <f>IF(((K1898*Dane!$C$9)-AA1898)&lt;0,0,(K1898*Dane!$C$9)-AA1898)</f>
        <v>0</v>
      </c>
      <c r="AD1898" s="37">
        <f>IFERROR(IF(((L1898*Dane!$C$9)-AB1898)&lt;0,0,(L1898*Dane!$C$9)-AB1898),0)</f>
        <v>0</v>
      </c>
      <c r="AE1898" s="97"/>
      <c r="AF1898" s="77">
        <f>IF(Dane!$E$3=1,AO1898,IF(Dane!$E$3=2,AU1898,AW1898))</f>
        <v>0</v>
      </c>
      <c r="AG1898" s="77">
        <f>IF(Dane!$E$3=1,AP1898,IF(Dane!$E$3=2,AV1898,AX1898))</f>
        <v>0</v>
      </c>
      <c r="AH1898" s="77">
        <f>IF(Dane!$E$3=1,BA1898,IF(Dane!$E$3=2,BG1898,BI1898))</f>
        <v>0</v>
      </c>
      <c r="AI1898" s="77">
        <f>IF(Dane!$E$3=1,BB1898,IF(Dane!$E$3=2,BH1898,BJ1898))</f>
        <v>0</v>
      </c>
      <c r="AJ1898" s="77">
        <f>IF(Dane!$E$3=1,BM1898,IF(Dane!$E$3=2,BS1898,BU1898))</f>
        <v>0</v>
      </c>
      <c r="AK1898" s="77">
        <f>IF(Dane!$E$3=1,BN1898,IF(Dane!$E$3=2,BT1898,BV1898))</f>
        <v>0</v>
      </c>
      <c r="AL1898" s="24">
        <f t="shared" si="895"/>
        <v>0</v>
      </c>
      <c r="AM1898" s="24">
        <f t="shared" si="896"/>
        <v>0</v>
      </c>
      <c r="AN1898" s="24"/>
      <c r="AO1898" s="24">
        <f t="shared" si="881"/>
        <v>0</v>
      </c>
      <c r="AP1898" s="24">
        <f t="shared" si="897"/>
        <v>0</v>
      </c>
      <c r="AQ1898" s="24">
        <f t="shared" si="882"/>
        <v>0</v>
      </c>
      <c r="AR1898" s="24">
        <f t="shared" si="883"/>
        <v>0</v>
      </c>
      <c r="AS1898" s="24">
        <f t="shared" si="884"/>
        <v>0</v>
      </c>
      <c r="AT1898" s="24">
        <f t="shared" si="898"/>
        <v>0</v>
      </c>
      <c r="AU1898" s="24">
        <f t="shared" si="907"/>
        <v>0</v>
      </c>
      <c r="AV1898" s="24">
        <v>0</v>
      </c>
      <c r="AW1898" s="24">
        <f t="shared" si="910"/>
        <v>0</v>
      </c>
      <c r="AX1898" s="24">
        <v>0</v>
      </c>
      <c r="AY1898" s="24">
        <f t="shared" si="899"/>
        <v>0</v>
      </c>
      <c r="AZ1898" s="24">
        <f t="shared" si="900"/>
        <v>0</v>
      </c>
      <c r="BA1898" s="24">
        <f t="shared" si="885"/>
        <v>0</v>
      </c>
      <c r="BB1898" s="24">
        <f t="shared" si="886"/>
        <v>0</v>
      </c>
      <c r="BC1898" s="24">
        <f t="shared" si="887"/>
        <v>0</v>
      </c>
      <c r="BD1898" s="24">
        <f t="shared" si="888"/>
        <v>0</v>
      </c>
      <c r="BE1898" s="24">
        <f t="shared" si="889"/>
        <v>0</v>
      </c>
      <c r="BF1898" s="24">
        <f t="shared" si="901"/>
        <v>0</v>
      </c>
      <c r="BG1898" s="24">
        <f t="shared" si="908"/>
        <v>0</v>
      </c>
      <c r="BH1898" s="24">
        <v>0</v>
      </c>
      <c r="BI1898" s="24">
        <f t="shared" si="902"/>
        <v>0</v>
      </c>
      <c r="BJ1898" s="24">
        <v>0</v>
      </c>
      <c r="BK1898" s="24">
        <f t="shared" si="903"/>
        <v>0</v>
      </c>
      <c r="BL1898" s="24">
        <f t="shared" si="904"/>
        <v>0</v>
      </c>
      <c r="BM1898" s="24">
        <f t="shared" si="890"/>
        <v>0</v>
      </c>
      <c r="BN1898" s="24">
        <f t="shared" si="891"/>
        <v>0</v>
      </c>
      <c r="BO1898" s="24">
        <f t="shared" si="892"/>
        <v>0</v>
      </c>
      <c r="BP1898" s="24">
        <f t="shared" si="893"/>
        <v>0</v>
      </c>
      <c r="BQ1898" s="24">
        <f t="shared" si="894"/>
        <v>0</v>
      </c>
      <c r="BR1898" s="24">
        <f t="shared" si="905"/>
        <v>0</v>
      </c>
      <c r="BS1898" s="24">
        <f t="shared" si="909"/>
        <v>0</v>
      </c>
      <c r="BT1898" s="24">
        <v>0</v>
      </c>
      <c r="BU1898" s="24">
        <f t="shared" si="906"/>
        <v>0</v>
      </c>
      <c r="BV1898" s="24">
        <v>0</v>
      </c>
    </row>
    <row r="1899" spans="1:74">
      <c r="A1899" s="87">
        <v>1890</v>
      </c>
      <c r="B1899" s="1"/>
      <c r="C1899" s="1"/>
      <c r="D1899" s="2"/>
      <c r="E1899" s="3"/>
      <c r="F1899" s="4"/>
      <c r="G1899" s="5"/>
      <c r="H1899" s="4"/>
      <c r="I1899" s="5"/>
      <c r="J1899" s="6"/>
      <c r="K1899" s="5"/>
      <c r="L1899" s="5"/>
      <c r="M1899" s="5"/>
      <c r="N1899" s="7"/>
      <c r="O1899" s="38"/>
      <c r="P1899" s="5"/>
      <c r="Q1899" s="5"/>
      <c r="R1899" s="7"/>
      <c r="S1899" s="38"/>
      <c r="T1899" s="5"/>
      <c r="U1899" s="5"/>
      <c r="V1899" s="55"/>
      <c r="W1899" s="38"/>
      <c r="X1899" s="5"/>
      <c r="Y1899" s="5"/>
      <c r="Z1899" s="55"/>
      <c r="AA1899" s="36">
        <f>IF(Dane!$E$3=1,AO1899+BA1899+BM1899,IF(Dane!$E$3=2,AU1899+BG1899+BS1899,AW1899+BI1899+BU1899))</f>
        <v>0</v>
      </c>
      <c r="AB1899" s="16">
        <f>IF(Dane!$E$3=1,AP1899+BB1899+BN1899,IF(Dane!$E$3=2,AV1899+BH1899+BT1899,AX1899+BJ1899+BV1899))</f>
        <v>0</v>
      </c>
      <c r="AC1899" s="16">
        <f>IF(((K1899*Dane!$C$9)-AA1899)&lt;0,0,(K1899*Dane!$C$9)-AA1899)</f>
        <v>0</v>
      </c>
      <c r="AD1899" s="37">
        <f>IFERROR(IF(((L1899*Dane!$C$9)-AB1899)&lt;0,0,(L1899*Dane!$C$9)-AB1899),0)</f>
        <v>0</v>
      </c>
      <c r="AE1899" s="97"/>
      <c r="AF1899" s="77">
        <f>IF(Dane!$E$3=1,AO1899,IF(Dane!$E$3=2,AU1899,AW1899))</f>
        <v>0</v>
      </c>
      <c r="AG1899" s="77">
        <f>IF(Dane!$E$3=1,AP1899,IF(Dane!$E$3=2,AV1899,AX1899))</f>
        <v>0</v>
      </c>
      <c r="AH1899" s="77">
        <f>IF(Dane!$E$3=1,BA1899,IF(Dane!$E$3=2,BG1899,BI1899))</f>
        <v>0</v>
      </c>
      <c r="AI1899" s="77">
        <f>IF(Dane!$E$3=1,BB1899,IF(Dane!$E$3=2,BH1899,BJ1899))</f>
        <v>0</v>
      </c>
      <c r="AJ1899" s="77">
        <f>IF(Dane!$E$3=1,BM1899,IF(Dane!$E$3=2,BS1899,BU1899))</f>
        <v>0</v>
      </c>
      <c r="AK1899" s="77">
        <f>IF(Dane!$E$3=1,BN1899,IF(Dane!$E$3=2,BT1899,BV1899))</f>
        <v>0</v>
      </c>
      <c r="AL1899" s="24">
        <f t="shared" si="895"/>
        <v>0</v>
      </c>
      <c r="AM1899" s="24">
        <f t="shared" si="896"/>
        <v>0</v>
      </c>
      <c r="AN1899" s="24"/>
      <c r="AO1899" s="24">
        <f t="shared" si="881"/>
        <v>0</v>
      </c>
      <c r="AP1899" s="24">
        <f t="shared" si="897"/>
        <v>0</v>
      </c>
      <c r="AQ1899" s="24">
        <f t="shared" si="882"/>
        <v>0</v>
      </c>
      <c r="AR1899" s="24">
        <f t="shared" si="883"/>
        <v>0</v>
      </c>
      <c r="AS1899" s="24">
        <f t="shared" si="884"/>
        <v>0</v>
      </c>
      <c r="AT1899" s="24">
        <f t="shared" si="898"/>
        <v>0</v>
      </c>
      <c r="AU1899" s="24">
        <f t="shared" si="907"/>
        <v>0</v>
      </c>
      <c r="AV1899" s="24">
        <v>0</v>
      </c>
      <c r="AW1899" s="24">
        <f t="shared" si="910"/>
        <v>0</v>
      </c>
      <c r="AX1899" s="24">
        <v>0</v>
      </c>
      <c r="AY1899" s="24">
        <f t="shared" si="899"/>
        <v>0</v>
      </c>
      <c r="AZ1899" s="24">
        <f t="shared" si="900"/>
        <v>0</v>
      </c>
      <c r="BA1899" s="24">
        <f t="shared" si="885"/>
        <v>0</v>
      </c>
      <c r="BB1899" s="24">
        <f t="shared" si="886"/>
        <v>0</v>
      </c>
      <c r="BC1899" s="24">
        <f t="shared" si="887"/>
        <v>0</v>
      </c>
      <c r="BD1899" s="24">
        <f t="shared" si="888"/>
        <v>0</v>
      </c>
      <c r="BE1899" s="24">
        <f t="shared" si="889"/>
        <v>0</v>
      </c>
      <c r="BF1899" s="24">
        <f t="shared" si="901"/>
        <v>0</v>
      </c>
      <c r="BG1899" s="24">
        <f t="shared" si="908"/>
        <v>0</v>
      </c>
      <c r="BH1899" s="24">
        <v>0</v>
      </c>
      <c r="BI1899" s="24">
        <f t="shared" si="902"/>
        <v>0</v>
      </c>
      <c r="BJ1899" s="24">
        <v>0</v>
      </c>
      <c r="BK1899" s="24">
        <f t="shared" si="903"/>
        <v>0</v>
      </c>
      <c r="BL1899" s="24">
        <f t="shared" si="904"/>
        <v>0</v>
      </c>
      <c r="BM1899" s="24">
        <f t="shared" si="890"/>
        <v>0</v>
      </c>
      <c r="BN1899" s="24">
        <f t="shared" si="891"/>
        <v>0</v>
      </c>
      <c r="BO1899" s="24">
        <f t="shared" si="892"/>
        <v>0</v>
      </c>
      <c r="BP1899" s="24">
        <f t="shared" si="893"/>
        <v>0</v>
      </c>
      <c r="BQ1899" s="24">
        <f t="shared" si="894"/>
        <v>0</v>
      </c>
      <c r="BR1899" s="24">
        <f t="shared" si="905"/>
        <v>0</v>
      </c>
      <c r="BS1899" s="24">
        <f t="shared" si="909"/>
        <v>0</v>
      </c>
      <c r="BT1899" s="24">
        <v>0</v>
      </c>
      <c r="BU1899" s="24">
        <f t="shared" si="906"/>
        <v>0</v>
      </c>
      <c r="BV1899" s="24">
        <v>0</v>
      </c>
    </row>
    <row r="1900" spans="1:74">
      <c r="A1900" s="87">
        <v>1891</v>
      </c>
      <c r="B1900" s="1"/>
      <c r="C1900" s="1"/>
      <c r="D1900" s="2"/>
      <c r="E1900" s="3"/>
      <c r="F1900" s="4"/>
      <c r="G1900" s="5"/>
      <c r="H1900" s="4"/>
      <c r="I1900" s="5"/>
      <c r="J1900" s="6"/>
      <c r="K1900" s="5"/>
      <c r="L1900" s="5"/>
      <c r="M1900" s="5"/>
      <c r="N1900" s="7"/>
      <c r="O1900" s="38"/>
      <c r="P1900" s="5"/>
      <c r="Q1900" s="5"/>
      <c r="R1900" s="7"/>
      <c r="S1900" s="38"/>
      <c r="T1900" s="5"/>
      <c r="U1900" s="5"/>
      <c r="V1900" s="55"/>
      <c r="W1900" s="38"/>
      <c r="X1900" s="5"/>
      <c r="Y1900" s="5"/>
      <c r="Z1900" s="55"/>
      <c r="AA1900" s="36">
        <f>IF(Dane!$E$3=1,AO1900+BA1900+BM1900,IF(Dane!$E$3=2,AU1900+BG1900+BS1900,AW1900+BI1900+BU1900))</f>
        <v>0</v>
      </c>
      <c r="AB1900" s="16">
        <f>IF(Dane!$E$3=1,AP1900+BB1900+BN1900,IF(Dane!$E$3=2,AV1900+BH1900+BT1900,AX1900+BJ1900+BV1900))</f>
        <v>0</v>
      </c>
      <c r="AC1900" s="16">
        <f>IF(((K1900*Dane!$C$9)-AA1900)&lt;0,0,(K1900*Dane!$C$9)-AA1900)</f>
        <v>0</v>
      </c>
      <c r="AD1900" s="37">
        <f>IFERROR(IF(((L1900*Dane!$C$9)-AB1900)&lt;0,0,(L1900*Dane!$C$9)-AB1900),0)</f>
        <v>0</v>
      </c>
      <c r="AE1900" s="97"/>
      <c r="AF1900" s="77">
        <f>IF(Dane!$E$3=1,AO1900,IF(Dane!$E$3=2,AU1900,AW1900))</f>
        <v>0</v>
      </c>
      <c r="AG1900" s="77">
        <f>IF(Dane!$E$3=1,AP1900,IF(Dane!$E$3=2,AV1900,AX1900))</f>
        <v>0</v>
      </c>
      <c r="AH1900" s="77">
        <f>IF(Dane!$E$3=1,BA1900,IF(Dane!$E$3=2,BG1900,BI1900))</f>
        <v>0</v>
      </c>
      <c r="AI1900" s="77">
        <f>IF(Dane!$E$3=1,BB1900,IF(Dane!$E$3=2,BH1900,BJ1900))</f>
        <v>0</v>
      </c>
      <c r="AJ1900" s="77">
        <f>IF(Dane!$E$3=1,BM1900,IF(Dane!$E$3=2,BS1900,BU1900))</f>
        <v>0</v>
      </c>
      <c r="AK1900" s="77">
        <f>IF(Dane!$E$3=1,BN1900,IF(Dane!$E$3=2,BT1900,BV1900))</f>
        <v>0</v>
      </c>
      <c r="AL1900" s="24">
        <f t="shared" si="895"/>
        <v>0</v>
      </c>
      <c r="AM1900" s="24">
        <f t="shared" si="896"/>
        <v>0</v>
      </c>
      <c r="AN1900" s="24"/>
      <c r="AO1900" s="24">
        <f t="shared" si="881"/>
        <v>0</v>
      </c>
      <c r="AP1900" s="24">
        <f t="shared" si="897"/>
        <v>0</v>
      </c>
      <c r="AQ1900" s="24">
        <f t="shared" si="882"/>
        <v>0</v>
      </c>
      <c r="AR1900" s="24">
        <f t="shared" si="883"/>
        <v>0</v>
      </c>
      <c r="AS1900" s="24">
        <f t="shared" si="884"/>
        <v>0</v>
      </c>
      <c r="AT1900" s="24">
        <f t="shared" si="898"/>
        <v>0</v>
      </c>
      <c r="AU1900" s="24">
        <f t="shared" si="907"/>
        <v>0</v>
      </c>
      <c r="AV1900" s="24">
        <v>0</v>
      </c>
      <c r="AW1900" s="24">
        <f t="shared" si="910"/>
        <v>0</v>
      </c>
      <c r="AX1900" s="24">
        <v>0</v>
      </c>
      <c r="AY1900" s="24">
        <f t="shared" si="899"/>
        <v>0</v>
      </c>
      <c r="AZ1900" s="24">
        <f t="shared" si="900"/>
        <v>0</v>
      </c>
      <c r="BA1900" s="24">
        <f t="shared" si="885"/>
        <v>0</v>
      </c>
      <c r="BB1900" s="24">
        <f t="shared" si="886"/>
        <v>0</v>
      </c>
      <c r="BC1900" s="24">
        <f t="shared" si="887"/>
        <v>0</v>
      </c>
      <c r="BD1900" s="24">
        <f t="shared" si="888"/>
        <v>0</v>
      </c>
      <c r="BE1900" s="24">
        <f t="shared" si="889"/>
        <v>0</v>
      </c>
      <c r="BF1900" s="24">
        <f t="shared" si="901"/>
        <v>0</v>
      </c>
      <c r="BG1900" s="24">
        <f t="shared" si="908"/>
        <v>0</v>
      </c>
      <c r="BH1900" s="24">
        <v>0</v>
      </c>
      <c r="BI1900" s="24">
        <f t="shared" si="902"/>
        <v>0</v>
      </c>
      <c r="BJ1900" s="24">
        <v>0</v>
      </c>
      <c r="BK1900" s="24">
        <f t="shared" si="903"/>
        <v>0</v>
      </c>
      <c r="BL1900" s="24">
        <f t="shared" si="904"/>
        <v>0</v>
      </c>
      <c r="BM1900" s="24">
        <f t="shared" si="890"/>
        <v>0</v>
      </c>
      <c r="BN1900" s="24">
        <f t="shared" si="891"/>
        <v>0</v>
      </c>
      <c r="BO1900" s="24">
        <f t="shared" si="892"/>
        <v>0</v>
      </c>
      <c r="BP1900" s="24">
        <f t="shared" si="893"/>
        <v>0</v>
      </c>
      <c r="BQ1900" s="24">
        <f t="shared" si="894"/>
        <v>0</v>
      </c>
      <c r="BR1900" s="24">
        <f t="shared" si="905"/>
        <v>0</v>
      </c>
      <c r="BS1900" s="24">
        <f t="shared" si="909"/>
        <v>0</v>
      </c>
      <c r="BT1900" s="24">
        <v>0</v>
      </c>
      <c r="BU1900" s="24">
        <f t="shared" si="906"/>
        <v>0</v>
      </c>
      <c r="BV1900" s="24">
        <v>0</v>
      </c>
    </row>
    <row r="1901" spans="1:74">
      <c r="A1901" s="87">
        <v>1892</v>
      </c>
      <c r="B1901" s="1"/>
      <c r="C1901" s="1"/>
      <c r="D1901" s="2"/>
      <c r="E1901" s="3"/>
      <c r="F1901" s="4"/>
      <c r="G1901" s="5"/>
      <c r="H1901" s="4"/>
      <c r="I1901" s="5"/>
      <c r="J1901" s="6"/>
      <c r="K1901" s="5"/>
      <c r="L1901" s="5"/>
      <c r="M1901" s="5"/>
      <c r="N1901" s="7"/>
      <c r="O1901" s="38"/>
      <c r="P1901" s="5"/>
      <c r="Q1901" s="5"/>
      <c r="R1901" s="7"/>
      <c r="S1901" s="38"/>
      <c r="T1901" s="5"/>
      <c r="U1901" s="5"/>
      <c r="V1901" s="55"/>
      <c r="W1901" s="38"/>
      <c r="X1901" s="5"/>
      <c r="Y1901" s="5"/>
      <c r="Z1901" s="55"/>
      <c r="AA1901" s="36">
        <f>IF(Dane!$E$3=1,AO1901+BA1901+BM1901,IF(Dane!$E$3=2,AU1901+BG1901+BS1901,AW1901+BI1901+BU1901))</f>
        <v>0</v>
      </c>
      <c r="AB1901" s="16">
        <f>IF(Dane!$E$3=1,AP1901+BB1901+BN1901,IF(Dane!$E$3=2,AV1901+BH1901+BT1901,AX1901+BJ1901+BV1901))</f>
        <v>0</v>
      </c>
      <c r="AC1901" s="16">
        <f>IF(((K1901*Dane!$C$9)-AA1901)&lt;0,0,(K1901*Dane!$C$9)-AA1901)</f>
        <v>0</v>
      </c>
      <c r="AD1901" s="37">
        <f>IFERROR(IF(((L1901*Dane!$C$9)-AB1901)&lt;0,0,(L1901*Dane!$C$9)-AB1901),0)</f>
        <v>0</v>
      </c>
      <c r="AE1901" s="97"/>
      <c r="AF1901" s="77">
        <f>IF(Dane!$E$3=1,AO1901,IF(Dane!$E$3=2,AU1901,AW1901))</f>
        <v>0</v>
      </c>
      <c r="AG1901" s="77">
        <f>IF(Dane!$E$3=1,AP1901,IF(Dane!$E$3=2,AV1901,AX1901))</f>
        <v>0</v>
      </c>
      <c r="AH1901" s="77">
        <f>IF(Dane!$E$3=1,BA1901,IF(Dane!$E$3=2,BG1901,BI1901))</f>
        <v>0</v>
      </c>
      <c r="AI1901" s="77">
        <f>IF(Dane!$E$3=1,BB1901,IF(Dane!$E$3=2,BH1901,BJ1901))</f>
        <v>0</v>
      </c>
      <c r="AJ1901" s="77">
        <f>IF(Dane!$E$3=1,BM1901,IF(Dane!$E$3=2,BS1901,BU1901))</f>
        <v>0</v>
      </c>
      <c r="AK1901" s="77">
        <f>IF(Dane!$E$3=1,BN1901,IF(Dane!$E$3=2,BT1901,BV1901))</f>
        <v>0</v>
      </c>
      <c r="AL1901" s="24">
        <f t="shared" si="895"/>
        <v>0</v>
      </c>
      <c r="AM1901" s="24">
        <f t="shared" si="896"/>
        <v>0</v>
      </c>
      <c r="AN1901" s="24"/>
      <c r="AO1901" s="24">
        <f t="shared" si="881"/>
        <v>0</v>
      </c>
      <c r="AP1901" s="24">
        <f t="shared" si="897"/>
        <v>0</v>
      </c>
      <c r="AQ1901" s="24">
        <f t="shared" si="882"/>
        <v>0</v>
      </c>
      <c r="AR1901" s="24">
        <f t="shared" si="883"/>
        <v>0</v>
      </c>
      <c r="AS1901" s="24">
        <f t="shared" si="884"/>
        <v>0</v>
      </c>
      <c r="AT1901" s="24">
        <f t="shared" si="898"/>
        <v>0</v>
      </c>
      <c r="AU1901" s="24">
        <f t="shared" si="907"/>
        <v>0</v>
      </c>
      <c r="AV1901" s="24">
        <v>0</v>
      </c>
      <c r="AW1901" s="24">
        <f t="shared" si="910"/>
        <v>0</v>
      </c>
      <c r="AX1901" s="24">
        <v>0</v>
      </c>
      <c r="AY1901" s="24">
        <f t="shared" si="899"/>
        <v>0</v>
      </c>
      <c r="AZ1901" s="24">
        <f t="shared" si="900"/>
        <v>0</v>
      </c>
      <c r="BA1901" s="24">
        <f t="shared" si="885"/>
        <v>0</v>
      </c>
      <c r="BB1901" s="24">
        <f t="shared" si="886"/>
        <v>0</v>
      </c>
      <c r="BC1901" s="24">
        <f t="shared" si="887"/>
        <v>0</v>
      </c>
      <c r="BD1901" s="24">
        <f t="shared" si="888"/>
        <v>0</v>
      </c>
      <c r="BE1901" s="24">
        <f t="shared" si="889"/>
        <v>0</v>
      </c>
      <c r="BF1901" s="24">
        <f t="shared" si="901"/>
        <v>0</v>
      </c>
      <c r="BG1901" s="24">
        <f t="shared" si="908"/>
        <v>0</v>
      </c>
      <c r="BH1901" s="24">
        <v>0</v>
      </c>
      <c r="BI1901" s="24">
        <f t="shared" si="902"/>
        <v>0</v>
      </c>
      <c r="BJ1901" s="24">
        <v>0</v>
      </c>
      <c r="BK1901" s="24">
        <f t="shared" si="903"/>
        <v>0</v>
      </c>
      <c r="BL1901" s="24">
        <f t="shared" si="904"/>
        <v>0</v>
      </c>
      <c r="BM1901" s="24">
        <f t="shared" si="890"/>
        <v>0</v>
      </c>
      <c r="BN1901" s="24">
        <f t="shared" si="891"/>
        <v>0</v>
      </c>
      <c r="BO1901" s="24">
        <f t="shared" si="892"/>
        <v>0</v>
      </c>
      <c r="BP1901" s="24">
        <f t="shared" si="893"/>
        <v>0</v>
      </c>
      <c r="BQ1901" s="24">
        <f t="shared" si="894"/>
        <v>0</v>
      </c>
      <c r="BR1901" s="24">
        <f t="shared" si="905"/>
        <v>0</v>
      </c>
      <c r="BS1901" s="24">
        <f t="shared" si="909"/>
        <v>0</v>
      </c>
      <c r="BT1901" s="24">
        <v>0</v>
      </c>
      <c r="BU1901" s="24">
        <f t="shared" si="906"/>
        <v>0</v>
      </c>
      <c r="BV1901" s="24">
        <v>0</v>
      </c>
    </row>
    <row r="1902" spans="1:74">
      <c r="A1902" s="87">
        <v>1893</v>
      </c>
      <c r="B1902" s="1"/>
      <c r="C1902" s="1"/>
      <c r="D1902" s="2"/>
      <c r="E1902" s="3"/>
      <c r="F1902" s="4"/>
      <c r="G1902" s="5"/>
      <c r="H1902" s="4"/>
      <c r="I1902" s="5"/>
      <c r="J1902" s="6"/>
      <c r="K1902" s="5"/>
      <c r="L1902" s="5"/>
      <c r="M1902" s="5"/>
      <c r="N1902" s="7"/>
      <c r="O1902" s="38"/>
      <c r="P1902" s="5"/>
      <c r="Q1902" s="5"/>
      <c r="R1902" s="7"/>
      <c r="S1902" s="38"/>
      <c r="T1902" s="5"/>
      <c r="U1902" s="5"/>
      <c r="V1902" s="55"/>
      <c r="W1902" s="38"/>
      <c r="X1902" s="5"/>
      <c r="Y1902" s="5"/>
      <c r="Z1902" s="55"/>
      <c r="AA1902" s="36">
        <f>IF(Dane!$E$3=1,AO1902+BA1902+BM1902,IF(Dane!$E$3=2,AU1902+BG1902+BS1902,AW1902+BI1902+BU1902))</f>
        <v>0</v>
      </c>
      <c r="AB1902" s="16">
        <f>IF(Dane!$E$3=1,AP1902+BB1902+BN1902,IF(Dane!$E$3=2,AV1902+BH1902+BT1902,AX1902+BJ1902+BV1902))</f>
        <v>0</v>
      </c>
      <c r="AC1902" s="16">
        <f>IF(((K1902*Dane!$C$9)-AA1902)&lt;0,0,(K1902*Dane!$C$9)-AA1902)</f>
        <v>0</v>
      </c>
      <c r="AD1902" s="37">
        <f>IFERROR(IF(((L1902*Dane!$C$9)-AB1902)&lt;0,0,(L1902*Dane!$C$9)-AB1902),0)</f>
        <v>0</v>
      </c>
      <c r="AE1902" s="97"/>
      <c r="AF1902" s="77">
        <f>IF(Dane!$E$3=1,AO1902,IF(Dane!$E$3=2,AU1902,AW1902))</f>
        <v>0</v>
      </c>
      <c r="AG1902" s="77">
        <f>IF(Dane!$E$3=1,AP1902,IF(Dane!$E$3=2,AV1902,AX1902))</f>
        <v>0</v>
      </c>
      <c r="AH1902" s="77">
        <f>IF(Dane!$E$3=1,BA1902,IF(Dane!$E$3=2,BG1902,BI1902))</f>
        <v>0</v>
      </c>
      <c r="AI1902" s="77">
        <f>IF(Dane!$E$3=1,BB1902,IF(Dane!$E$3=2,BH1902,BJ1902))</f>
        <v>0</v>
      </c>
      <c r="AJ1902" s="77">
        <f>IF(Dane!$E$3=1,BM1902,IF(Dane!$E$3=2,BS1902,BU1902))</f>
        <v>0</v>
      </c>
      <c r="AK1902" s="77">
        <f>IF(Dane!$E$3=1,BN1902,IF(Dane!$E$3=2,BT1902,BV1902))</f>
        <v>0</v>
      </c>
      <c r="AL1902" s="24">
        <f t="shared" si="895"/>
        <v>0</v>
      </c>
      <c r="AM1902" s="24">
        <f t="shared" si="896"/>
        <v>0</v>
      </c>
      <c r="AN1902" s="24"/>
      <c r="AO1902" s="24">
        <f t="shared" si="881"/>
        <v>0</v>
      </c>
      <c r="AP1902" s="24">
        <f t="shared" si="897"/>
        <v>0</v>
      </c>
      <c r="AQ1902" s="24">
        <f t="shared" si="882"/>
        <v>0</v>
      </c>
      <c r="AR1902" s="24">
        <f t="shared" si="883"/>
        <v>0</v>
      </c>
      <c r="AS1902" s="24">
        <f t="shared" si="884"/>
        <v>0</v>
      </c>
      <c r="AT1902" s="24">
        <f t="shared" si="898"/>
        <v>0</v>
      </c>
      <c r="AU1902" s="24">
        <f t="shared" si="907"/>
        <v>0</v>
      </c>
      <c r="AV1902" s="24">
        <v>0</v>
      </c>
      <c r="AW1902" s="24">
        <f t="shared" si="910"/>
        <v>0</v>
      </c>
      <c r="AX1902" s="24">
        <v>0</v>
      </c>
      <c r="AY1902" s="24">
        <f t="shared" si="899"/>
        <v>0</v>
      </c>
      <c r="AZ1902" s="24">
        <f t="shared" si="900"/>
        <v>0</v>
      </c>
      <c r="BA1902" s="24">
        <f t="shared" si="885"/>
        <v>0</v>
      </c>
      <c r="BB1902" s="24">
        <f t="shared" si="886"/>
        <v>0</v>
      </c>
      <c r="BC1902" s="24">
        <f t="shared" si="887"/>
        <v>0</v>
      </c>
      <c r="BD1902" s="24">
        <f t="shared" si="888"/>
        <v>0</v>
      </c>
      <c r="BE1902" s="24">
        <f t="shared" si="889"/>
        <v>0</v>
      </c>
      <c r="BF1902" s="24">
        <f t="shared" si="901"/>
        <v>0</v>
      </c>
      <c r="BG1902" s="24">
        <f t="shared" si="908"/>
        <v>0</v>
      </c>
      <c r="BH1902" s="24">
        <v>0</v>
      </c>
      <c r="BI1902" s="24">
        <f t="shared" si="902"/>
        <v>0</v>
      </c>
      <c r="BJ1902" s="24">
        <v>0</v>
      </c>
      <c r="BK1902" s="24">
        <f t="shared" si="903"/>
        <v>0</v>
      </c>
      <c r="BL1902" s="24">
        <f t="shared" si="904"/>
        <v>0</v>
      </c>
      <c r="BM1902" s="24">
        <f t="shared" si="890"/>
        <v>0</v>
      </c>
      <c r="BN1902" s="24">
        <f t="shared" si="891"/>
        <v>0</v>
      </c>
      <c r="BO1902" s="24">
        <f t="shared" si="892"/>
        <v>0</v>
      </c>
      <c r="BP1902" s="24">
        <f t="shared" si="893"/>
        <v>0</v>
      </c>
      <c r="BQ1902" s="24">
        <f t="shared" si="894"/>
        <v>0</v>
      </c>
      <c r="BR1902" s="24">
        <f t="shared" si="905"/>
        <v>0</v>
      </c>
      <c r="BS1902" s="24">
        <f t="shared" si="909"/>
        <v>0</v>
      </c>
      <c r="BT1902" s="24">
        <v>0</v>
      </c>
      <c r="BU1902" s="24">
        <f t="shared" si="906"/>
        <v>0</v>
      </c>
      <c r="BV1902" s="24">
        <v>0</v>
      </c>
    </row>
    <row r="1903" spans="1:74">
      <c r="A1903" s="87">
        <v>1894</v>
      </c>
      <c r="B1903" s="1"/>
      <c r="C1903" s="1"/>
      <c r="D1903" s="2"/>
      <c r="E1903" s="3"/>
      <c r="F1903" s="4"/>
      <c r="G1903" s="5"/>
      <c r="H1903" s="4"/>
      <c r="I1903" s="5"/>
      <c r="J1903" s="6"/>
      <c r="K1903" s="5"/>
      <c r="L1903" s="5"/>
      <c r="M1903" s="5"/>
      <c r="N1903" s="7"/>
      <c r="O1903" s="38"/>
      <c r="P1903" s="5"/>
      <c r="Q1903" s="5"/>
      <c r="R1903" s="7"/>
      <c r="S1903" s="38"/>
      <c r="T1903" s="5"/>
      <c r="U1903" s="5"/>
      <c r="V1903" s="55"/>
      <c r="W1903" s="38"/>
      <c r="X1903" s="5"/>
      <c r="Y1903" s="5"/>
      <c r="Z1903" s="55"/>
      <c r="AA1903" s="36">
        <f>IF(Dane!$E$3=1,AO1903+BA1903+BM1903,IF(Dane!$E$3=2,AU1903+BG1903+BS1903,AW1903+BI1903+BU1903))</f>
        <v>0</v>
      </c>
      <c r="AB1903" s="16">
        <f>IF(Dane!$E$3=1,AP1903+BB1903+BN1903,IF(Dane!$E$3=2,AV1903+BH1903+BT1903,AX1903+BJ1903+BV1903))</f>
        <v>0</v>
      </c>
      <c r="AC1903" s="16">
        <f>IF(((K1903*Dane!$C$9)-AA1903)&lt;0,0,(K1903*Dane!$C$9)-AA1903)</f>
        <v>0</v>
      </c>
      <c r="AD1903" s="37">
        <f>IFERROR(IF(((L1903*Dane!$C$9)-AB1903)&lt;0,0,(L1903*Dane!$C$9)-AB1903),0)</f>
        <v>0</v>
      </c>
      <c r="AE1903" s="97"/>
      <c r="AF1903" s="77">
        <f>IF(Dane!$E$3=1,AO1903,IF(Dane!$E$3=2,AU1903,AW1903))</f>
        <v>0</v>
      </c>
      <c r="AG1903" s="77">
        <f>IF(Dane!$E$3=1,AP1903,IF(Dane!$E$3=2,AV1903,AX1903))</f>
        <v>0</v>
      </c>
      <c r="AH1903" s="77">
        <f>IF(Dane!$E$3=1,BA1903,IF(Dane!$E$3=2,BG1903,BI1903))</f>
        <v>0</v>
      </c>
      <c r="AI1903" s="77">
        <f>IF(Dane!$E$3=1,BB1903,IF(Dane!$E$3=2,BH1903,BJ1903))</f>
        <v>0</v>
      </c>
      <c r="AJ1903" s="77">
        <f>IF(Dane!$E$3=1,BM1903,IF(Dane!$E$3=2,BS1903,BU1903))</f>
        <v>0</v>
      </c>
      <c r="AK1903" s="77">
        <f>IF(Dane!$E$3=1,BN1903,IF(Dane!$E$3=2,BT1903,BV1903))</f>
        <v>0</v>
      </c>
      <c r="AL1903" s="24">
        <f t="shared" si="895"/>
        <v>0</v>
      </c>
      <c r="AM1903" s="24">
        <f t="shared" si="896"/>
        <v>0</v>
      </c>
      <c r="AN1903" s="24"/>
      <c r="AO1903" s="24">
        <f t="shared" si="881"/>
        <v>0</v>
      </c>
      <c r="AP1903" s="24">
        <f t="shared" si="897"/>
        <v>0</v>
      </c>
      <c r="AQ1903" s="24">
        <f t="shared" si="882"/>
        <v>0</v>
      </c>
      <c r="AR1903" s="24">
        <f t="shared" si="883"/>
        <v>0</v>
      </c>
      <c r="AS1903" s="24">
        <f t="shared" si="884"/>
        <v>0</v>
      </c>
      <c r="AT1903" s="24">
        <f t="shared" si="898"/>
        <v>0</v>
      </c>
      <c r="AU1903" s="24">
        <f t="shared" si="907"/>
        <v>0</v>
      </c>
      <c r="AV1903" s="24">
        <v>0</v>
      </c>
      <c r="AW1903" s="24">
        <f t="shared" si="910"/>
        <v>0</v>
      </c>
      <c r="AX1903" s="24">
        <v>0</v>
      </c>
      <c r="AY1903" s="24">
        <f t="shared" si="899"/>
        <v>0</v>
      </c>
      <c r="AZ1903" s="24">
        <f t="shared" si="900"/>
        <v>0</v>
      </c>
      <c r="BA1903" s="24">
        <f t="shared" si="885"/>
        <v>0</v>
      </c>
      <c r="BB1903" s="24">
        <f t="shared" si="886"/>
        <v>0</v>
      </c>
      <c r="BC1903" s="24">
        <f t="shared" si="887"/>
        <v>0</v>
      </c>
      <c r="BD1903" s="24">
        <f t="shared" si="888"/>
        <v>0</v>
      </c>
      <c r="BE1903" s="24">
        <f t="shared" si="889"/>
        <v>0</v>
      </c>
      <c r="BF1903" s="24">
        <f t="shared" si="901"/>
        <v>0</v>
      </c>
      <c r="BG1903" s="24">
        <f t="shared" si="908"/>
        <v>0</v>
      </c>
      <c r="BH1903" s="24">
        <v>0</v>
      </c>
      <c r="BI1903" s="24">
        <f t="shared" si="902"/>
        <v>0</v>
      </c>
      <c r="BJ1903" s="24">
        <v>0</v>
      </c>
      <c r="BK1903" s="24">
        <f t="shared" si="903"/>
        <v>0</v>
      </c>
      <c r="BL1903" s="24">
        <f t="shared" si="904"/>
        <v>0</v>
      </c>
      <c r="BM1903" s="24">
        <f t="shared" si="890"/>
        <v>0</v>
      </c>
      <c r="BN1903" s="24">
        <f t="shared" si="891"/>
        <v>0</v>
      </c>
      <c r="BO1903" s="24">
        <f t="shared" si="892"/>
        <v>0</v>
      </c>
      <c r="BP1903" s="24">
        <f t="shared" si="893"/>
        <v>0</v>
      </c>
      <c r="BQ1903" s="24">
        <f t="shared" si="894"/>
        <v>0</v>
      </c>
      <c r="BR1903" s="24">
        <f t="shared" si="905"/>
        <v>0</v>
      </c>
      <c r="BS1903" s="24">
        <f t="shared" si="909"/>
        <v>0</v>
      </c>
      <c r="BT1903" s="24">
        <v>0</v>
      </c>
      <c r="BU1903" s="24">
        <f t="shared" si="906"/>
        <v>0</v>
      </c>
      <c r="BV1903" s="24">
        <v>0</v>
      </c>
    </row>
    <row r="1904" spans="1:74">
      <c r="A1904" s="87">
        <v>1895</v>
      </c>
      <c r="B1904" s="1"/>
      <c r="C1904" s="1"/>
      <c r="D1904" s="2"/>
      <c r="E1904" s="3"/>
      <c r="F1904" s="4"/>
      <c r="G1904" s="5"/>
      <c r="H1904" s="4"/>
      <c r="I1904" s="5"/>
      <c r="J1904" s="6"/>
      <c r="K1904" s="5"/>
      <c r="L1904" s="5"/>
      <c r="M1904" s="5"/>
      <c r="N1904" s="7"/>
      <c r="O1904" s="38"/>
      <c r="P1904" s="5"/>
      <c r="Q1904" s="5"/>
      <c r="R1904" s="7"/>
      <c r="S1904" s="38"/>
      <c r="T1904" s="5"/>
      <c r="U1904" s="5"/>
      <c r="V1904" s="55"/>
      <c r="W1904" s="38"/>
      <c r="X1904" s="5"/>
      <c r="Y1904" s="5"/>
      <c r="Z1904" s="55"/>
      <c r="AA1904" s="36">
        <f>IF(Dane!$E$3=1,AO1904+BA1904+BM1904,IF(Dane!$E$3=2,AU1904+BG1904+BS1904,AW1904+BI1904+BU1904))</f>
        <v>0</v>
      </c>
      <c r="AB1904" s="16">
        <f>IF(Dane!$E$3=1,AP1904+BB1904+BN1904,IF(Dane!$E$3=2,AV1904+BH1904+BT1904,AX1904+BJ1904+BV1904))</f>
        <v>0</v>
      </c>
      <c r="AC1904" s="16">
        <f>IF(((K1904*Dane!$C$9)-AA1904)&lt;0,0,(K1904*Dane!$C$9)-AA1904)</f>
        <v>0</v>
      </c>
      <c r="AD1904" s="37">
        <f>IFERROR(IF(((L1904*Dane!$C$9)-AB1904)&lt;0,0,(L1904*Dane!$C$9)-AB1904),0)</f>
        <v>0</v>
      </c>
      <c r="AE1904" s="97"/>
      <c r="AF1904" s="77">
        <f>IF(Dane!$E$3=1,AO1904,IF(Dane!$E$3=2,AU1904,AW1904))</f>
        <v>0</v>
      </c>
      <c r="AG1904" s="77">
        <f>IF(Dane!$E$3=1,AP1904,IF(Dane!$E$3=2,AV1904,AX1904))</f>
        <v>0</v>
      </c>
      <c r="AH1904" s="77">
        <f>IF(Dane!$E$3=1,BA1904,IF(Dane!$E$3=2,BG1904,BI1904))</f>
        <v>0</v>
      </c>
      <c r="AI1904" s="77">
        <f>IF(Dane!$E$3=1,BB1904,IF(Dane!$E$3=2,BH1904,BJ1904))</f>
        <v>0</v>
      </c>
      <c r="AJ1904" s="77">
        <f>IF(Dane!$E$3=1,BM1904,IF(Dane!$E$3=2,BS1904,BU1904))</f>
        <v>0</v>
      </c>
      <c r="AK1904" s="77">
        <f>IF(Dane!$E$3=1,BN1904,IF(Dane!$E$3=2,BT1904,BV1904))</f>
        <v>0</v>
      </c>
      <c r="AL1904" s="24">
        <f t="shared" si="895"/>
        <v>0</v>
      </c>
      <c r="AM1904" s="24">
        <f t="shared" si="896"/>
        <v>0</v>
      </c>
      <c r="AN1904" s="24"/>
      <c r="AO1904" s="24">
        <f t="shared" si="881"/>
        <v>0</v>
      </c>
      <c r="AP1904" s="24">
        <f t="shared" si="897"/>
        <v>0</v>
      </c>
      <c r="AQ1904" s="24">
        <f t="shared" si="882"/>
        <v>0</v>
      </c>
      <c r="AR1904" s="24">
        <f t="shared" si="883"/>
        <v>0</v>
      </c>
      <c r="AS1904" s="24">
        <f t="shared" si="884"/>
        <v>0</v>
      </c>
      <c r="AT1904" s="24">
        <f t="shared" si="898"/>
        <v>0</v>
      </c>
      <c r="AU1904" s="24">
        <f t="shared" si="907"/>
        <v>0</v>
      </c>
      <c r="AV1904" s="24">
        <v>0</v>
      </c>
      <c r="AW1904" s="24">
        <f t="shared" si="910"/>
        <v>0</v>
      </c>
      <c r="AX1904" s="24">
        <v>0</v>
      </c>
      <c r="AY1904" s="24">
        <f t="shared" si="899"/>
        <v>0</v>
      </c>
      <c r="AZ1904" s="24">
        <f t="shared" si="900"/>
        <v>0</v>
      </c>
      <c r="BA1904" s="24">
        <f t="shared" si="885"/>
        <v>0</v>
      </c>
      <c r="BB1904" s="24">
        <f t="shared" si="886"/>
        <v>0</v>
      </c>
      <c r="BC1904" s="24">
        <f t="shared" si="887"/>
        <v>0</v>
      </c>
      <c r="BD1904" s="24">
        <f t="shared" si="888"/>
        <v>0</v>
      </c>
      <c r="BE1904" s="24">
        <f t="shared" si="889"/>
        <v>0</v>
      </c>
      <c r="BF1904" s="24">
        <f t="shared" si="901"/>
        <v>0</v>
      </c>
      <c r="BG1904" s="24">
        <f t="shared" si="908"/>
        <v>0</v>
      </c>
      <c r="BH1904" s="24">
        <v>0</v>
      </c>
      <c r="BI1904" s="24">
        <f t="shared" si="902"/>
        <v>0</v>
      </c>
      <c r="BJ1904" s="24">
        <v>0</v>
      </c>
      <c r="BK1904" s="24">
        <f t="shared" si="903"/>
        <v>0</v>
      </c>
      <c r="BL1904" s="24">
        <f t="shared" si="904"/>
        <v>0</v>
      </c>
      <c r="BM1904" s="24">
        <f t="shared" si="890"/>
        <v>0</v>
      </c>
      <c r="BN1904" s="24">
        <f t="shared" si="891"/>
        <v>0</v>
      </c>
      <c r="BO1904" s="24">
        <f t="shared" si="892"/>
        <v>0</v>
      </c>
      <c r="BP1904" s="24">
        <f t="shared" si="893"/>
        <v>0</v>
      </c>
      <c r="BQ1904" s="24">
        <f t="shared" si="894"/>
        <v>0</v>
      </c>
      <c r="BR1904" s="24">
        <f t="shared" si="905"/>
        <v>0</v>
      </c>
      <c r="BS1904" s="24">
        <f t="shared" si="909"/>
        <v>0</v>
      </c>
      <c r="BT1904" s="24">
        <v>0</v>
      </c>
      <c r="BU1904" s="24">
        <f t="shared" si="906"/>
        <v>0</v>
      </c>
      <c r="BV1904" s="24">
        <v>0</v>
      </c>
    </row>
    <row r="1905" spans="1:74">
      <c r="A1905" s="87">
        <v>1896</v>
      </c>
      <c r="B1905" s="1"/>
      <c r="C1905" s="1"/>
      <c r="D1905" s="2"/>
      <c r="E1905" s="3"/>
      <c r="F1905" s="4"/>
      <c r="G1905" s="5"/>
      <c r="H1905" s="4"/>
      <c r="I1905" s="5"/>
      <c r="J1905" s="6"/>
      <c r="K1905" s="5"/>
      <c r="L1905" s="5"/>
      <c r="M1905" s="5"/>
      <c r="N1905" s="7"/>
      <c r="O1905" s="38"/>
      <c r="P1905" s="5"/>
      <c r="Q1905" s="5"/>
      <c r="R1905" s="7"/>
      <c r="S1905" s="38"/>
      <c r="T1905" s="5"/>
      <c r="U1905" s="5"/>
      <c r="V1905" s="55"/>
      <c r="W1905" s="38"/>
      <c r="X1905" s="5"/>
      <c r="Y1905" s="5"/>
      <c r="Z1905" s="55"/>
      <c r="AA1905" s="36">
        <f>IF(Dane!$E$3=1,AO1905+BA1905+BM1905,IF(Dane!$E$3=2,AU1905+BG1905+BS1905,AW1905+BI1905+BU1905))</f>
        <v>0</v>
      </c>
      <c r="AB1905" s="16">
        <f>IF(Dane!$E$3=1,AP1905+BB1905+BN1905,IF(Dane!$E$3=2,AV1905+BH1905+BT1905,AX1905+BJ1905+BV1905))</f>
        <v>0</v>
      </c>
      <c r="AC1905" s="16">
        <f>IF(((K1905*Dane!$C$9)-AA1905)&lt;0,0,(K1905*Dane!$C$9)-AA1905)</f>
        <v>0</v>
      </c>
      <c r="AD1905" s="37">
        <f>IFERROR(IF(((L1905*Dane!$C$9)-AB1905)&lt;0,0,(L1905*Dane!$C$9)-AB1905),0)</f>
        <v>0</v>
      </c>
      <c r="AE1905" s="97"/>
      <c r="AF1905" s="77">
        <f>IF(Dane!$E$3=1,AO1905,IF(Dane!$E$3=2,AU1905,AW1905))</f>
        <v>0</v>
      </c>
      <c r="AG1905" s="77">
        <f>IF(Dane!$E$3=1,AP1905,IF(Dane!$E$3=2,AV1905,AX1905))</f>
        <v>0</v>
      </c>
      <c r="AH1905" s="77">
        <f>IF(Dane!$E$3=1,BA1905,IF(Dane!$E$3=2,BG1905,BI1905))</f>
        <v>0</v>
      </c>
      <c r="AI1905" s="77">
        <f>IF(Dane!$E$3=1,BB1905,IF(Dane!$E$3=2,BH1905,BJ1905))</f>
        <v>0</v>
      </c>
      <c r="AJ1905" s="77">
        <f>IF(Dane!$E$3=1,BM1905,IF(Dane!$E$3=2,BS1905,BU1905))</f>
        <v>0</v>
      </c>
      <c r="AK1905" s="77">
        <f>IF(Dane!$E$3=1,BN1905,IF(Dane!$E$3=2,BT1905,BV1905))</f>
        <v>0</v>
      </c>
      <c r="AL1905" s="24">
        <f t="shared" si="895"/>
        <v>0</v>
      </c>
      <c r="AM1905" s="24">
        <f t="shared" si="896"/>
        <v>0</v>
      </c>
      <c r="AN1905" s="24"/>
      <c r="AO1905" s="24">
        <f t="shared" si="881"/>
        <v>0</v>
      </c>
      <c r="AP1905" s="24">
        <f t="shared" si="897"/>
        <v>0</v>
      </c>
      <c r="AQ1905" s="24">
        <f t="shared" si="882"/>
        <v>0</v>
      </c>
      <c r="AR1905" s="24">
        <f t="shared" si="883"/>
        <v>0</v>
      </c>
      <c r="AS1905" s="24">
        <f t="shared" si="884"/>
        <v>0</v>
      </c>
      <c r="AT1905" s="24">
        <f t="shared" si="898"/>
        <v>0</v>
      </c>
      <c r="AU1905" s="24">
        <f t="shared" si="907"/>
        <v>0</v>
      </c>
      <c r="AV1905" s="24">
        <v>0</v>
      </c>
      <c r="AW1905" s="24">
        <f t="shared" si="910"/>
        <v>0</v>
      </c>
      <c r="AX1905" s="24">
        <v>0</v>
      </c>
      <c r="AY1905" s="24">
        <f t="shared" si="899"/>
        <v>0</v>
      </c>
      <c r="AZ1905" s="24">
        <f t="shared" si="900"/>
        <v>0</v>
      </c>
      <c r="BA1905" s="24">
        <f t="shared" si="885"/>
        <v>0</v>
      </c>
      <c r="BB1905" s="24">
        <f t="shared" si="886"/>
        <v>0</v>
      </c>
      <c r="BC1905" s="24">
        <f t="shared" si="887"/>
        <v>0</v>
      </c>
      <c r="BD1905" s="24">
        <f t="shared" si="888"/>
        <v>0</v>
      </c>
      <c r="BE1905" s="24">
        <f t="shared" si="889"/>
        <v>0</v>
      </c>
      <c r="BF1905" s="24">
        <f t="shared" si="901"/>
        <v>0</v>
      </c>
      <c r="BG1905" s="24">
        <f t="shared" si="908"/>
        <v>0</v>
      </c>
      <c r="BH1905" s="24">
        <v>0</v>
      </c>
      <c r="BI1905" s="24">
        <f t="shared" si="902"/>
        <v>0</v>
      </c>
      <c r="BJ1905" s="24">
        <v>0</v>
      </c>
      <c r="BK1905" s="24">
        <f t="shared" si="903"/>
        <v>0</v>
      </c>
      <c r="BL1905" s="24">
        <f t="shared" si="904"/>
        <v>0</v>
      </c>
      <c r="BM1905" s="24">
        <f t="shared" si="890"/>
        <v>0</v>
      </c>
      <c r="BN1905" s="24">
        <f t="shared" si="891"/>
        <v>0</v>
      </c>
      <c r="BO1905" s="24">
        <f t="shared" si="892"/>
        <v>0</v>
      </c>
      <c r="BP1905" s="24">
        <f t="shared" si="893"/>
        <v>0</v>
      </c>
      <c r="BQ1905" s="24">
        <f t="shared" si="894"/>
        <v>0</v>
      </c>
      <c r="BR1905" s="24">
        <f t="shared" si="905"/>
        <v>0</v>
      </c>
      <c r="BS1905" s="24">
        <f t="shared" si="909"/>
        <v>0</v>
      </c>
      <c r="BT1905" s="24">
        <v>0</v>
      </c>
      <c r="BU1905" s="24">
        <f t="shared" si="906"/>
        <v>0</v>
      </c>
      <c r="BV1905" s="24">
        <v>0</v>
      </c>
    </row>
    <row r="1906" spans="1:74">
      <c r="A1906" s="87">
        <v>1897</v>
      </c>
      <c r="B1906" s="1"/>
      <c r="C1906" s="1"/>
      <c r="D1906" s="2"/>
      <c r="E1906" s="3"/>
      <c r="F1906" s="4"/>
      <c r="G1906" s="5"/>
      <c r="H1906" s="4"/>
      <c r="I1906" s="5"/>
      <c r="J1906" s="6"/>
      <c r="K1906" s="5"/>
      <c r="L1906" s="5"/>
      <c r="M1906" s="5"/>
      <c r="N1906" s="7"/>
      <c r="O1906" s="38"/>
      <c r="P1906" s="5"/>
      <c r="Q1906" s="5"/>
      <c r="R1906" s="7"/>
      <c r="S1906" s="38"/>
      <c r="T1906" s="5"/>
      <c r="U1906" s="5"/>
      <c r="V1906" s="55"/>
      <c r="W1906" s="38"/>
      <c r="X1906" s="5"/>
      <c r="Y1906" s="5"/>
      <c r="Z1906" s="55"/>
      <c r="AA1906" s="36">
        <f>IF(Dane!$E$3=1,AO1906+BA1906+BM1906,IF(Dane!$E$3=2,AU1906+BG1906+BS1906,AW1906+BI1906+BU1906))</f>
        <v>0</v>
      </c>
      <c r="AB1906" s="16">
        <f>IF(Dane!$E$3=1,AP1906+BB1906+BN1906,IF(Dane!$E$3=2,AV1906+BH1906+BT1906,AX1906+BJ1906+BV1906))</f>
        <v>0</v>
      </c>
      <c r="AC1906" s="16">
        <f>IF(((K1906*Dane!$C$9)-AA1906)&lt;0,0,(K1906*Dane!$C$9)-AA1906)</f>
        <v>0</v>
      </c>
      <c r="AD1906" s="37">
        <f>IFERROR(IF(((L1906*Dane!$C$9)-AB1906)&lt;0,0,(L1906*Dane!$C$9)-AB1906),0)</f>
        <v>0</v>
      </c>
      <c r="AE1906" s="97"/>
      <c r="AF1906" s="77">
        <f>IF(Dane!$E$3=1,AO1906,IF(Dane!$E$3=2,AU1906,AW1906))</f>
        <v>0</v>
      </c>
      <c r="AG1906" s="77">
        <f>IF(Dane!$E$3=1,AP1906,IF(Dane!$E$3=2,AV1906,AX1906))</f>
        <v>0</v>
      </c>
      <c r="AH1906" s="77">
        <f>IF(Dane!$E$3=1,BA1906,IF(Dane!$E$3=2,BG1906,BI1906))</f>
        <v>0</v>
      </c>
      <c r="AI1906" s="77">
        <f>IF(Dane!$E$3=1,BB1906,IF(Dane!$E$3=2,BH1906,BJ1906))</f>
        <v>0</v>
      </c>
      <c r="AJ1906" s="77">
        <f>IF(Dane!$E$3=1,BM1906,IF(Dane!$E$3=2,BS1906,BU1906))</f>
        <v>0</v>
      </c>
      <c r="AK1906" s="77">
        <f>IF(Dane!$E$3=1,BN1906,IF(Dane!$E$3=2,BT1906,BV1906))</f>
        <v>0</v>
      </c>
      <c r="AL1906" s="24">
        <f t="shared" si="895"/>
        <v>0</v>
      </c>
      <c r="AM1906" s="24">
        <f t="shared" si="896"/>
        <v>0</v>
      </c>
      <c r="AN1906" s="24"/>
      <c r="AO1906" s="24">
        <f t="shared" si="881"/>
        <v>0</v>
      </c>
      <c r="AP1906" s="24">
        <f t="shared" si="897"/>
        <v>0</v>
      </c>
      <c r="AQ1906" s="24">
        <f t="shared" si="882"/>
        <v>0</v>
      </c>
      <c r="AR1906" s="24">
        <f t="shared" si="883"/>
        <v>0</v>
      </c>
      <c r="AS1906" s="24">
        <f t="shared" si="884"/>
        <v>0</v>
      </c>
      <c r="AT1906" s="24">
        <f t="shared" si="898"/>
        <v>0</v>
      </c>
      <c r="AU1906" s="24">
        <f t="shared" si="907"/>
        <v>0</v>
      </c>
      <c r="AV1906" s="24">
        <v>0</v>
      </c>
      <c r="AW1906" s="24">
        <f t="shared" si="910"/>
        <v>0</v>
      </c>
      <c r="AX1906" s="24">
        <v>0</v>
      </c>
      <c r="AY1906" s="24">
        <f t="shared" si="899"/>
        <v>0</v>
      </c>
      <c r="AZ1906" s="24">
        <f t="shared" si="900"/>
        <v>0</v>
      </c>
      <c r="BA1906" s="24">
        <f t="shared" si="885"/>
        <v>0</v>
      </c>
      <c r="BB1906" s="24">
        <f t="shared" si="886"/>
        <v>0</v>
      </c>
      <c r="BC1906" s="24">
        <f t="shared" si="887"/>
        <v>0</v>
      </c>
      <c r="BD1906" s="24">
        <f t="shared" si="888"/>
        <v>0</v>
      </c>
      <c r="BE1906" s="24">
        <f t="shared" si="889"/>
        <v>0</v>
      </c>
      <c r="BF1906" s="24">
        <f t="shared" si="901"/>
        <v>0</v>
      </c>
      <c r="BG1906" s="24">
        <f t="shared" si="908"/>
        <v>0</v>
      </c>
      <c r="BH1906" s="24">
        <v>0</v>
      </c>
      <c r="BI1906" s="24">
        <f t="shared" si="902"/>
        <v>0</v>
      </c>
      <c r="BJ1906" s="24">
        <v>0</v>
      </c>
      <c r="BK1906" s="24">
        <f t="shared" si="903"/>
        <v>0</v>
      </c>
      <c r="BL1906" s="24">
        <f t="shared" si="904"/>
        <v>0</v>
      </c>
      <c r="BM1906" s="24">
        <f t="shared" si="890"/>
        <v>0</v>
      </c>
      <c r="BN1906" s="24">
        <f t="shared" si="891"/>
        <v>0</v>
      </c>
      <c r="BO1906" s="24">
        <f t="shared" si="892"/>
        <v>0</v>
      </c>
      <c r="BP1906" s="24">
        <f t="shared" si="893"/>
        <v>0</v>
      </c>
      <c r="BQ1906" s="24">
        <f t="shared" si="894"/>
        <v>0</v>
      </c>
      <c r="BR1906" s="24">
        <f t="shared" si="905"/>
        <v>0</v>
      </c>
      <c r="BS1906" s="24">
        <f t="shared" si="909"/>
        <v>0</v>
      </c>
      <c r="BT1906" s="24">
        <v>0</v>
      </c>
      <c r="BU1906" s="24">
        <f t="shared" si="906"/>
        <v>0</v>
      </c>
      <c r="BV1906" s="24">
        <v>0</v>
      </c>
    </row>
    <row r="1907" spans="1:74">
      <c r="A1907" s="87">
        <v>1898</v>
      </c>
      <c r="B1907" s="1"/>
      <c r="C1907" s="1"/>
      <c r="D1907" s="2"/>
      <c r="E1907" s="3"/>
      <c r="F1907" s="4"/>
      <c r="G1907" s="5"/>
      <c r="H1907" s="4"/>
      <c r="I1907" s="5"/>
      <c r="J1907" s="6"/>
      <c r="K1907" s="5"/>
      <c r="L1907" s="5"/>
      <c r="M1907" s="5"/>
      <c r="N1907" s="7"/>
      <c r="O1907" s="38"/>
      <c r="P1907" s="5"/>
      <c r="Q1907" s="5"/>
      <c r="R1907" s="7"/>
      <c r="S1907" s="38"/>
      <c r="T1907" s="5"/>
      <c r="U1907" s="5"/>
      <c r="V1907" s="55"/>
      <c r="W1907" s="38"/>
      <c r="X1907" s="5"/>
      <c r="Y1907" s="5"/>
      <c r="Z1907" s="55"/>
      <c r="AA1907" s="36">
        <f>IF(Dane!$E$3=1,AO1907+BA1907+BM1907,IF(Dane!$E$3=2,AU1907+BG1907+BS1907,AW1907+BI1907+BU1907))</f>
        <v>0</v>
      </c>
      <c r="AB1907" s="16">
        <f>IF(Dane!$E$3=1,AP1907+BB1907+BN1907,IF(Dane!$E$3=2,AV1907+BH1907+BT1907,AX1907+BJ1907+BV1907))</f>
        <v>0</v>
      </c>
      <c r="AC1907" s="16">
        <f>IF(((K1907*Dane!$C$9)-AA1907)&lt;0,0,(K1907*Dane!$C$9)-AA1907)</f>
        <v>0</v>
      </c>
      <c r="AD1907" s="37">
        <f>IFERROR(IF(((L1907*Dane!$C$9)-AB1907)&lt;0,0,(L1907*Dane!$C$9)-AB1907),0)</f>
        <v>0</v>
      </c>
      <c r="AE1907" s="97"/>
      <c r="AF1907" s="77">
        <f>IF(Dane!$E$3=1,AO1907,IF(Dane!$E$3=2,AU1907,AW1907))</f>
        <v>0</v>
      </c>
      <c r="AG1907" s="77">
        <f>IF(Dane!$E$3=1,AP1907,IF(Dane!$E$3=2,AV1907,AX1907))</f>
        <v>0</v>
      </c>
      <c r="AH1907" s="77">
        <f>IF(Dane!$E$3=1,BA1907,IF(Dane!$E$3=2,BG1907,BI1907))</f>
        <v>0</v>
      </c>
      <c r="AI1907" s="77">
        <f>IF(Dane!$E$3=1,BB1907,IF(Dane!$E$3=2,BH1907,BJ1907))</f>
        <v>0</v>
      </c>
      <c r="AJ1907" s="77">
        <f>IF(Dane!$E$3=1,BM1907,IF(Dane!$E$3=2,BS1907,BU1907))</f>
        <v>0</v>
      </c>
      <c r="AK1907" s="77">
        <f>IF(Dane!$E$3=1,BN1907,IF(Dane!$E$3=2,BT1907,BV1907))</f>
        <v>0</v>
      </c>
      <c r="AL1907" s="24">
        <f t="shared" si="895"/>
        <v>0</v>
      </c>
      <c r="AM1907" s="24">
        <f t="shared" si="896"/>
        <v>0</v>
      </c>
      <c r="AN1907" s="24"/>
      <c r="AO1907" s="24">
        <f t="shared" si="881"/>
        <v>0</v>
      </c>
      <c r="AP1907" s="24">
        <f t="shared" si="897"/>
        <v>0</v>
      </c>
      <c r="AQ1907" s="24">
        <f t="shared" si="882"/>
        <v>0</v>
      </c>
      <c r="AR1907" s="24">
        <f t="shared" si="883"/>
        <v>0</v>
      </c>
      <c r="AS1907" s="24">
        <f t="shared" si="884"/>
        <v>0</v>
      </c>
      <c r="AT1907" s="24">
        <f t="shared" si="898"/>
        <v>0</v>
      </c>
      <c r="AU1907" s="24">
        <f t="shared" si="907"/>
        <v>0</v>
      </c>
      <c r="AV1907" s="24">
        <v>0</v>
      </c>
      <c r="AW1907" s="24">
        <f t="shared" si="910"/>
        <v>0</v>
      </c>
      <c r="AX1907" s="24">
        <v>0</v>
      </c>
      <c r="AY1907" s="24">
        <f t="shared" si="899"/>
        <v>0</v>
      </c>
      <c r="AZ1907" s="24">
        <f t="shared" si="900"/>
        <v>0</v>
      </c>
      <c r="BA1907" s="24">
        <f t="shared" si="885"/>
        <v>0</v>
      </c>
      <c r="BB1907" s="24">
        <f t="shared" si="886"/>
        <v>0</v>
      </c>
      <c r="BC1907" s="24">
        <f t="shared" si="887"/>
        <v>0</v>
      </c>
      <c r="BD1907" s="24">
        <f t="shared" si="888"/>
        <v>0</v>
      </c>
      <c r="BE1907" s="24">
        <f t="shared" si="889"/>
        <v>0</v>
      </c>
      <c r="BF1907" s="24">
        <f t="shared" si="901"/>
        <v>0</v>
      </c>
      <c r="BG1907" s="24">
        <f t="shared" si="908"/>
        <v>0</v>
      </c>
      <c r="BH1907" s="24">
        <v>0</v>
      </c>
      <c r="BI1907" s="24">
        <f t="shared" si="902"/>
        <v>0</v>
      </c>
      <c r="BJ1907" s="24">
        <v>0</v>
      </c>
      <c r="BK1907" s="24">
        <f t="shared" si="903"/>
        <v>0</v>
      </c>
      <c r="BL1907" s="24">
        <f t="shared" si="904"/>
        <v>0</v>
      </c>
      <c r="BM1907" s="24">
        <f t="shared" si="890"/>
        <v>0</v>
      </c>
      <c r="BN1907" s="24">
        <f t="shared" si="891"/>
        <v>0</v>
      </c>
      <c r="BO1907" s="24">
        <f t="shared" si="892"/>
        <v>0</v>
      </c>
      <c r="BP1907" s="24">
        <f t="shared" si="893"/>
        <v>0</v>
      </c>
      <c r="BQ1907" s="24">
        <f t="shared" si="894"/>
        <v>0</v>
      </c>
      <c r="BR1907" s="24">
        <f t="shared" si="905"/>
        <v>0</v>
      </c>
      <c r="BS1907" s="24">
        <f t="shared" si="909"/>
        <v>0</v>
      </c>
      <c r="BT1907" s="24">
        <v>0</v>
      </c>
      <c r="BU1907" s="24">
        <f t="shared" si="906"/>
        <v>0</v>
      </c>
      <c r="BV1907" s="24">
        <v>0</v>
      </c>
    </row>
    <row r="1908" spans="1:74">
      <c r="A1908" s="87">
        <v>1899</v>
      </c>
      <c r="B1908" s="1"/>
      <c r="C1908" s="1"/>
      <c r="D1908" s="2"/>
      <c r="E1908" s="3"/>
      <c r="F1908" s="4"/>
      <c r="G1908" s="5"/>
      <c r="H1908" s="4"/>
      <c r="I1908" s="5"/>
      <c r="J1908" s="6"/>
      <c r="K1908" s="5"/>
      <c r="L1908" s="5"/>
      <c r="M1908" s="5"/>
      <c r="N1908" s="7"/>
      <c r="O1908" s="38"/>
      <c r="P1908" s="5"/>
      <c r="Q1908" s="5"/>
      <c r="R1908" s="7"/>
      <c r="S1908" s="38"/>
      <c r="T1908" s="5"/>
      <c r="U1908" s="5"/>
      <c r="V1908" s="55"/>
      <c r="W1908" s="38"/>
      <c r="X1908" s="5"/>
      <c r="Y1908" s="5"/>
      <c r="Z1908" s="55"/>
      <c r="AA1908" s="36">
        <f>IF(Dane!$E$3=1,AO1908+BA1908+BM1908,IF(Dane!$E$3=2,AU1908+BG1908+BS1908,AW1908+BI1908+BU1908))</f>
        <v>0</v>
      </c>
      <c r="AB1908" s="16">
        <f>IF(Dane!$E$3=1,AP1908+BB1908+BN1908,IF(Dane!$E$3=2,AV1908+BH1908+BT1908,AX1908+BJ1908+BV1908))</f>
        <v>0</v>
      </c>
      <c r="AC1908" s="16">
        <f>IF(((K1908*Dane!$C$9)-AA1908)&lt;0,0,(K1908*Dane!$C$9)-AA1908)</f>
        <v>0</v>
      </c>
      <c r="AD1908" s="37">
        <f>IFERROR(IF(((L1908*Dane!$C$9)-AB1908)&lt;0,0,(L1908*Dane!$C$9)-AB1908),0)</f>
        <v>0</v>
      </c>
      <c r="AE1908" s="97"/>
      <c r="AF1908" s="77">
        <f>IF(Dane!$E$3=1,AO1908,IF(Dane!$E$3=2,AU1908,AW1908))</f>
        <v>0</v>
      </c>
      <c r="AG1908" s="77">
        <f>IF(Dane!$E$3=1,AP1908,IF(Dane!$E$3=2,AV1908,AX1908))</f>
        <v>0</v>
      </c>
      <c r="AH1908" s="77">
        <f>IF(Dane!$E$3=1,BA1908,IF(Dane!$E$3=2,BG1908,BI1908))</f>
        <v>0</v>
      </c>
      <c r="AI1908" s="77">
        <f>IF(Dane!$E$3=1,BB1908,IF(Dane!$E$3=2,BH1908,BJ1908))</f>
        <v>0</v>
      </c>
      <c r="AJ1908" s="77">
        <f>IF(Dane!$E$3=1,BM1908,IF(Dane!$E$3=2,BS1908,BU1908))</f>
        <v>0</v>
      </c>
      <c r="AK1908" s="77">
        <f>IF(Dane!$E$3=1,BN1908,IF(Dane!$E$3=2,BT1908,BV1908))</f>
        <v>0</v>
      </c>
      <c r="AL1908" s="24">
        <f t="shared" si="895"/>
        <v>0</v>
      </c>
      <c r="AM1908" s="24">
        <f t="shared" si="896"/>
        <v>0</v>
      </c>
      <c r="AN1908" s="24"/>
      <c r="AO1908" s="24">
        <f t="shared" si="881"/>
        <v>0</v>
      </c>
      <c r="AP1908" s="24">
        <f t="shared" si="897"/>
        <v>0</v>
      </c>
      <c r="AQ1908" s="24">
        <f t="shared" si="882"/>
        <v>0</v>
      </c>
      <c r="AR1908" s="24">
        <f t="shared" si="883"/>
        <v>0</v>
      </c>
      <c r="AS1908" s="24">
        <f t="shared" si="884"/>
        <v>0</v>
      </c>
      <c r="AT1908" s="24">
        <f t="shared" si="898"/>
        <v>0</v>
      </c>
      <c r="AU1908" s="24">
        <f t="shared" si="907"/>
        <v>0</v>
      </c>
      <c r="AV1908" s="24">
        <v>0</v>
      </c>
      <c r="AW1908" s="24">
        <f t="shared" si="910"/>
        <v>0</v>
      </c>
      <c r="AX1908" s="24">
        <v>0</v>
      </c>
      <c r="AY1908" s="24">
        <f t="shared" si="899"/>
        <v>0</v>
      </c>
      <c r="AZ1908" s="24">
        <f t="shared" si="900"/>
        <v>0</v>
      </c>
      <c r="BA1908" s="24">
        <f t="shared" si="885"/>
        <v>0</v>
      </c>
      <c r="BB1908" s="24">
        <f t="shared" si="886"/>
        <v>0</v>
      </c>
      <c r="BC1908" s="24">
        <f t="shared" si="887"/>
        <v>0</v>
      </c>
      <c r="BD1908" s="24">
        <f t="shared" si="888"/>
        <v>0</v>
      </c>
      <c r="BE1908" s="24">
        <f t="shared" si="889"/>
        <v>0</v>
      </c>
      <c r="BF1908" s="24">
        <f t="shared" si="901"/>
        <v>0</v>
      </c>
      <c r="BG1908" s="24">
        <f t="shared" si="908"/>
        <v>0</v>
      </c>
      <c r="BH1908" s="24">
        <v>0</v>
      </c>
      <c r="BI1908" s="24">
        <f t="shared" si="902"/>
        <v>0</v>
      </c>
      <c r="BJ1908" s="24">
        <v>0</v>
      </c>
      <c r="BK1908" s="24">
        <f t="shared" si="903"/>
        <v>0</v>
      </c>
      <c r="BL1908" s="24">
        <f t="shared" si="904"/>
        <v>0</v>
      </c>
      <c r="BM1908" s="24">
        <f t="shared" si="890"/>
        <v>0</v>
      </c>
      <c r="BN1908" s="24">
        <f t="shared" si="891"/>
        <v>0</v>
      </c>
      <c r="BO1908" s="24">
        <f t="shared" si="892"/>
        <v>0</v>
      </c>
      <c r="BP1908" s="24">
        <f t="shared" si="893"/>
        <v>0</v>
      </c>
      <c r="BQ1908" s="24">
        <f t="shared" si="894"/>
        <v>0</v>
      </c>
      <c r="BR1908" s="24">
        <f t="shared" si="905"/>
        <v>0</v>
      </c>
      <c r="BS1908" s="24">
        <f t="shared" si="909"/>
        <v>0</v>
      </c>
      <c r="BT1908" s="24">
        <v>0</v>
      </c>
      <c r="BU1908" s="24">
        <f t="shared" si="906"/>
        <v>0</v>
      </c>
      <c r="BV1908" s="24">
        <v>0</v>
      </c>
    </row>
    <row r="1909" spans="1:74">
      <c r="A1909" s="87">
        <v>1900</v>
      </c>
      <c r="B1909" s="1"/>
      <c r="C1909" s="1"/>
      <c r="D1909" s="2"/>
      <c r="E1909" s="3"/>
      <c r="F1909" s="4"/>
      <c r="G1909" s="5"/>
      <c r="H1909" s="4"/>
      <c r="I1909" s="5"/>
      <c r="J1909" s="6"/>
      <c r="K1909" s="5"/>
      <c r="L1909" s="5"/>
      <c r="M1909" s="5"/>
      <c r="N1909" s="7"/>
      <c r="O1909" s="38"/>
      <c r="P1909" s="5"/>
      <c r="Q1909" s="5"/>
      <c r="R1909" s="7"/>
      <c r="S1909" s="38"/>
      <c r="T1909" s="5"/>
      <c r="U1909" s="5"/>
      <c r="V1909" s="55"/>
      <c r="W1909" s="38"/>
      <c r="X1909" s="5"/>
      <c r="Y1909" s="5"/>
      <c r="Z1909" s="55"/>
      <c r="AA1909" s="36">
        <f>IF(Dane!$E$3=1,AO1909+BA1909+BM1909,IF(Dane!$E$3=2,AU1909+BG1909+BS1909,AW1909+BI1909+BU1909))</f>
        <v>0</v>
      </c>
      <c r="AB1909" s="16">
        <f>IF(Dane!$E$3=1,AP1909+BB1909+BN1909,IF(Dane!$E$3=2,AV1909+BH1909+BT1909,AX1909+BJ1909+BV1909))</f>
        <v>0</v>
      </c>
      <c r="AC1909" s="16">
        <f>IF(((K1909*Dane!$C$9)-AA1909)&lt;0,0,(K1909*Dane!$C$9)-AA1909)</f>
        <v>0</v>
      </c>
      <c r="AD1909" s="37">
        <f>IFERROR(IF(((L1909*Dane!$C$9)-AB1909)&lt;0,0,(L1909*Dane!$C$9)-AB1909),0)</f>
        <v>0</v>
      </c>
      <c r="AE1909" s="97"/>
      <c r="AF1909" s="77">
        <f>IF(Dane!$E$3=1,AO1909,IF(Dane!$E$3=2,AU1909,AW1909))</f>
        <v>0</v>
      </c>
      <c r="AG1909" s="77">
        <f>IF(Dane!$E$3=1,AP1909,IF(Dane!$E$3=2,AV1909,AX1909))</f>
        <v>0</v>
      </c>
      <c r="AH1909" s="77">
        <f>IF(Dane!$E$3=1,BA1909,IF(Dane!$E$3=2,BG1909,BI1909))</f>
        <v>0</v>
      </c>
      <c r="AI1909" s="77">
        <f>IF(Dane!$E$3=1,BB1909,IF(Dane!$E$3=2,BH1909,BJ1909))</f>
        <v>0</v>
      </c>
      <c r="AJ1909" s="77">
        <f>IF(Dane!$E$3=1,BM1909,IF(Dane!$E$3=2,BS1909,BU1909))</f>
        <v>0</v>
      </c>
      <c r="AK1909" s="77">
        <f>IF(Dane!$E$3=1,BN1909,IF(Dane!$E$3=2,BT1909,BV1909))</f>
        <v>0</v>
      </c>
      <c r="AL1909" s="24">
        <f t="shared" si="895"/>
        <v>0</v>
      </c>
      <c r="AM1909" s="24">
        <f t="shared" si="896"/>
        <v>0</v>
      </c>
      <c r="AN1909" s="24"/>
      <c r="AO1909" s="24">
        <f t="shared" si="881"/>
        <v>0</v>
      </c>
      <c r="AP1909" s="24">
        <f t="shared" si="897"/>
        <v>0</v>
      </c>
      <c r="AQ1909" s="24">
        <f t="shared" si="882"/>
        <v>0</v>
      </c>
      <c r="AR1909" s="24">
        <f t="shared" si="883"/>
        <v>0</v>
      </c>
      <c r="AS1909" s="24">
        <f t="shared" si="884"/>
        <v>0</v>
      </c>
      <c r="AT1909" s="24">
        <f t="shared" si="898"/>
        <v>0</v>
      </c>
      <c r="AU1909" s="24">
        <f t="shared" si="907"/>
        <v>0</v>
      </c>
      <c r="AV1909" s="24">
        <v>0</v>
      </c>
      <c r="AW1909" s="24">
        <f t="shared" si="910"/>
        <v>0</v>
      </c>
      <c r="AX1909" s="24">
        <v>0</v>
      </c>
      <c r="AY1909" s="24">
        <f t="shared" si="899"/>
        <v>0</v>
      </c>
      <c r="AZ1909" s="24">
        <f t="shared" si="900"/>
        <v>0</v>
      </c>
      <c r="BA1909" s="24">
        <f t="shared" si="885"/>
        <v>0</v>
      </c>
      <c r="BB1909" s="24">
        <f t="shared" si="886"/>
        <v>0</v>
      </c>
      <c r="BC1909" s="24">
        <f t="shared" si="887"/>
        <v>0</v>
      </c>
      <c r="BD1909" s="24">
        <f t="shared" si="888"/>
        <v>0</v>
      </c>
      <c r="BE1909" s="24">
        <f t="shared" si="889"/>
        <v>0</v>
      </c>
      <c r="BF1909" s="24">
        <f t="shared" si="901"/>
        <v>0</v>
      </c>
      <c r="BG1909" s="24">
        <f t="shared" si="908"/>
        <v>0</v>
      </c>
      <c r="BH1909" s="24">
        <v>0</v>
      </c>
      <c r="BI1909" s="24">
        <f t="shared" si="902"/>
        <v>0</v>
      </c>
      <c r="BJ1909" s="24">
        <v>0</v>
      </c>
      <c r="BK1909" s="24">
        <f t="shared" si="903"/>
        <v>0</v>
      </c>
      <c r="BL1909" s="24">
        <f t="shared" si="904"/>
        <v>0</v>
      </c>
      <c r="BM1909" s="24">
        <f t="shared" si="890"/>
        <v>0</v>
      </c>
      <c r="BN1909" s="24">
        <f t="shared" si="891"/>
        <v>0</v>
      </c>
      <c r="BO1909" s="24">
        <f t="shared" si="892"/>
        <v>0</v>
      </c>
      <c r="BP1909" s="24">
        <f t="shared" si="893"/>
        <v>0</v>
      </c>
      <c r="BQ1909" s="24">
        <f t="shared" si="894"/>
        <v>0</v>
      </c>
      <c r="BR1909" s="24">
        <f t="shared" si="905"/>
        <v>0</v>
      </c>
      <c r="BS1909" s="24">
        <f t="shared" si="909"/>
        <v>0</v>
      </c>
      <c r="BT1909" s="24">
        <v>0</v>
      </c>
      <c r="BU1909" s="24">
        <f t="shared" si="906"/>
        <v>0</v>
      </c>
      <c r="BV1909" s="24">
        <v>0</v>
      </c>
    </row>
    <row r="1910" spans="1:74">
      <c r="A1910" s="87">
        <v>1901</v>
      </c>
      <c r="B1910" s="1"/>
      <c r="C1910" s="1"/>
      <c r="D1910" s="2"/>
      <c r="E1910" s="3"/>
      <c r="F1910" s="4"/>
      <c r="G1910" s="5"/>
      <c r="H1910" s="4"/>
      <c r="I1910" s="5"/>
      <c r="J1910" s="6"/>
      <c r="K1910" s="5"/>
      <c r="L1910" s="5"/>
      <c r="M1910" s="5"/>
      <c r="N1910" s="7"/>
      <c r="O1910" s="38"/>
      <c r="P1910" s="5"/>
      <c r="Q1910" s="5"/>
      <c r="R1910" s="7"/>
      <c r="S1910" s="38"/>
      <c r="T1910" s="5"/>
      <c r="U1910" s="5"/>
      <c r="V1910" s="55"/>
      <c r="W1910" s="38"/>
      <c r="X1910" s="5"/>
      <c r="Y1910" s="5"/>
      <c r="Z1910" s="55"/>
      <c r="AA1910" s="36">
        <f>IF(Dane!$E$3=1,AO1910+BA1910+BM1910,IF(Dane!$E$3=2,AU1910+BG1910+BS1910,AW1910+BI1910+BU1910))</f>
        <v>0</v>
      </c>
      <c r="AB1910" s="16">
        <f>IF(Dane!$E$3=1,AP1910+BB1910+BN1910,IF(Dane!$E$3=2,AV1910+BH1910+BT1910,AX1910+BJ1910+BV1910))</f>
        <v>0</v>
      </c>
      <c r="AC1910" s="16">
        <f>IF(((K1910*Dane!$C$9)-AA1910)&lt;0,0,(K1910*Dane!$C$9)-AA1910)</f>
        <v>0</v>
      </c>
      <c r="AD1910" s="37">
        <f>IFERROR(IF(((L1910*Dane!$C$9)-AB1910)&lt;0,0,(L1910*Dane!$C$9)-AB1910),0)</f>
        <v>0</v>
      </c>
      <c r="AE1910" s="97"/>
      <c r="AF1910" s="77">
        <f>IF(Dane!$E$3=1,AO1910,IF(Dane!$E$3=2,AU1910,AW1910))</f>
        <v>0</v>
      </c>
      <c r="AG1910" s="77">
        <f>IF(Dane!$E$3=1,AP1910,IF(Dane!$E$3=2,AV1910,AX1910))</f>
        <v>0</v>
      </c>
      <c r="AH1910" s="77">
        <f>IF(Dane!$E$3=1,BA1910,IF(Dane!$E$3=2,BG1910,BI1910))</f>
        <v>0</v>
      </c>
      <c r="AI1910" s="77">
        <f>IF(Dane!$E$3=1,BB1910,IF(Dane!$E$3=2,BH1910,BJ1910))</f>
        <v>0</v>
      </c>
      <c r="AJ1910" s="77">
        <f>IF(Dane!$E$3=1,BM1910,IF(Dane!$E$3=2,BS1910,BU1910))</f>
        <v>0</v>
      </c>
      <c r="AK1910" s="77">
        <f>IF(Dane!$E$3=1,BN1910,IF(Dane!$E$3=2,BT1910,BV1910))</f>
        <v>0</v>
      </c>
      <c r="AL1910" s="24">
        <f t="shared" si="895"/>
        <v>0</v>
      </c>
      <c r="AM1910" s="24">
        <f t="shared" si="896"/>
        <v>0</v>
      </c>
      <c r="AN1910" s="24"/>
      <c r="AO1910" s="24">
        <f t="shared" si="881"/>
        <v>0</v>
      </c>
      <c r="AP1910" s="24">
        <f t="shared" si="897"/>
        <v>0</v>
      </c>
      <c r="AQ1910" s="24">
        <f t="shared" si="882"/>
        <v>0</v>
      </c>
      <c r="AR1910" s="24">
        <f t="shared" si="883"/>
        <v>0</v>
      </c>
      <c r="AS1910" s="24">
        <f t="shared" si="884"/>
        <v>0</v>
      </c>
      <c r="AT1910" s="24">
        <f t="shared" si="898"/>
        <v>0</v>
      </c>
      <c r="AU1910" s="24">
        <f t="shared" si="907"/>
        <v>0</v>
      </c>
      <c r="AV1910" s="24">
        <v>0</v>
      </c>
      <c r="AW1910" s="24">
        <f t="shared" si="910"/>
        <v>0</v>
      </c>
      <c r="AX1910" s="24">
        <v>0</v>
      </c>
      <c r="AY1910" s="24">
        <f t="shared" si="899"/>
        <v>0</v>
      </c>
      <c r="AZ1910" s="24">
        <f t="shared" si="900"/>
        <v>0</v>
      </c>
      <c r="BA1910" s="24">
        <f t="shared" si="885"/>
        <v>0</v>
      </c>
      <c r="BB1910" s="24">
        <f t="shared" si="886"/>
        <v>0</v>
      </c>
      <c r="BC1910" s="24">
        <f t="shared" si="887"/>
        <v>0</v>
      </c>
      <c r="BD1910" s="24">
        <f t="shared" si="888"/>
        <v>0</v>
      </c>
      <c r="BE1910" s="24">
        <f t="shared" si="889"/>
        <v>0</v>
      </c>
      <c r="BF1910" s="24">
        <f t="shared" si="901"/>
        <v>0</v>
      </c>
      <c r="BG1910" s="24">
        <f t="shared" si="908"/>
        <v>0</v>
      </c>
      <c r="BH1910" s="24">
        <v>0</v>
      </c>
      <c r="BI1910" s="24">
        <f t="shared" si="902"/>
        <v>0</v>
      </c>
      <c r="BJ1910" s="24">
        <v>0</v>
      </c>
      <c r="BK1910" s="24">
        <f t="shared" si="903"/>
        <v>0</v>
      </c>
      <c r="BL1910" s="24">
        <f t="shared" si="904"/>
        <v>0</v>
      </c>
      <c r="BM1910" s="24">
        <f t="shared" si="890"/>
        <v>0</v>
      </c>
      <c r="BN1910" s="24">
        <f t="shared" si="891"/>
        <v>0</v>
      </c>
      <c r="BO1910" s="24">
        <f t="shared" si="892"/>
        <v>0</v>
      </c>
      <c r="BP1910" s="24">
        <f t="shared" si="893"/>
        <v>0</v>
      </c>
      <c r="BQ1910" s="24">
        <f t="shared" si="894"/>
        <v>0</v>
      </c>
      <c r="BR1910" s="24">
        <f t="shared" si="905"/>
        <v>0</v>
      </c>
      <c r="BS1910" s="24">
        <f t="shared" si="909"/>
        <v>0</v>
      </c>
      <c r="BT1910" s="24">
        <v>0</v>
      </c>
      <c r="BU1910" s="24">
        <f t="shared" si="906"/>
        <v>0</v>
      </c>
      <c r="BV1910" s="24">
        <v>0</v>
      </c>
    </row>
    <row r="1911" spans="1:74">
      <c r="A1911" s="87">
        <v>1902</v>
      </c>
      <c r="B1911" s="1"/>
      <c r="C1911" s="1"/>
      <c r="D1911" s="2"/>
      <c r="E1911" s="3"/>
      <c r="F1911" s="4"/>
      <c r="G1911" s="5"/>
      <c r="H1911" s="4"/>
      <c r="I1911" s="5"/>
      <c r="J1911" s="6"/>
      <c r="K1911" s="5"/>
      <c r="L1911" s="5"/>
      <c r="M1911" s="5"/>
      <c r="N1911" s="7"/>
      <c r="O1911" s="38"/>
      <c r="P1911" s="5"/>
      <c r="Q1911" s="5"/>
      <c r="R1911" s="7"/>
      <c r="S1911" s="38"/>
      <c r="T1911" s="5"/>
      <c r="U1911" s="5"/>
      <c r="V1911" s="55"/>
      <c r="W1911" s="38"/>
      <c r="X1911" s="5"/>
      <c r="Y1911" s="5"/>
      <c r="Z1911" s="55"/>
      <c r="AA1911" s="36">
        <f>IF(Dane!$E$3=1,AO1911+BA1911+BM1911,IF(Dane!$E$3=2,AU1911+BG1911+BS1911,AW1911+BI1911+BU1911))</f>
        <v>0</v>
      </c>
      <c r="AB1911" s="16">
        <f>IF(Dane!$E$3=1,AP1911+BB1911+BN1911,IF(Dane!$E$3=2,AV1911+BH1911+BT1911,AX1911+BJ1911+BV1911))</f>
        <v>0</v>
      </c>
      <c r="AC1911" s="16">
        <f>IF(((K1911*Dane!$C$9)-AA1911)&lt;0,0,(K1911*Dane!$C$9)-AA1911)</f>
        <v>0</v>
      </c>
      <c r="AD1911" s="37">
        <f>IFERROR(IF(((L1911*Dane!$C$9)-AB1911)&lt;0,0,(L1911*Dane!$C$9)-AB1911),0)</f>
        <v>0</v>
      </c>
      <c r="AE1911" s="97"/>
      <c r="AF1911" s="77">
        <f>IF(Dane!$E$3=1,AO1911,IF(Dane!$E$3=2,AU1911,AW1911))</f>
        <v>0</v>
      </c>
      <c r="AG1911" s="77">
        <f>IF(Dane!$E$3=1,AP1911,IF(Dane!$E$3=2,AV1911,AX1911))</f>
        <v>0</v>
      </c>
      <c r="AH1911" s="77">
        <f>IF(Dane!$E$3=1,BA1911,IF(Dane!$E$3=2,BG1911,BI1911))</f>
        <v>0</v>
      </c>
      <c r="AI1911" s="77">
        <f>IF(Dane!$E$3=1,BB1911,IF(Dane!$E$3=2,BH1911,BJ1911))</f>
        <v>0</v>
      </c>
      <c r="AJ1911" s="77">
        <f>IF(Dane!$E$3=1,BM1911,IF(Dane!$E$3=2,BS1911,BU1911))</f>
        <v>0</v>
      </c>
      <c r="AK1911" s="77">
        <f>IF(Dane!$E$3=1,BN1911,IF(Dane!$E$3=2,BT1911,BV1911))</f>
        <v>0</v>
      </c>
      <c r="AL1911" s="24">
        <f t="shared" si="895"/>
        <v>0</v>
      </c>
      <c r="AM1911" s="24">
        <f t="shared" si="896"/>
        <v>0</v>
      </c>
      <c r="AN1911" s="24"/>
      <c r="AO1911" s="24">
        <f t="shared" si="881"/>
        <v>0</v>
      </c>
      <c r="AP1911" s="24">
        <f t="shared" si="897"/>
        <v>0</v>
      </c>
      <c r="AQ1911" s="24">
        <f t="shared" si="882"/>
        <v>0</v>
      </c>
      <c r="AR1911" s="24">
        <f t="shared" si="883"/>
        <v>0</v>
      </c>
      <c r="AS1911" s="24">
        <f t="shared" si="884"/>
        <v>0</v>
      </c>
      <c r="AT1911" s="24">
        <f t="shared" si="898"/>
        <v>0</v>
      </c>
      <c r="AU1911" s="24">
        <f t="shared" si="907"/>
        <v>0</v>
      </c>
      <c r="AV1911" s="24">
        <v>0</v>
      </c>
      <c r="AW1911" s="24">
        <f t="shared" si="910"/>
        <v>0</v>
      </c>
      <c r="AX1911" s="24">
        <v>0</v>
      </c>
      <c r="AY1911" s="24">
        <f t="shared" si="899"/>
        <v>0</v>
      </c>
      <c r="AZ1911" s="24">
        <f t="shared" si="900"/>
        <v>0</v>
      </c>
      <c r="BA1911" s="24">
        <f t="shared" si="885"/>
        <v>0</v>
      </c>
      <c r="BB1911" s="24">
        <f t="shared" si="886"/>
        <v>0</v>
      </c>
      <c r="BC1911" s="24">
        <f t="shared" si="887"/>
        <v>0</v>
      </c>
      <c r="BD1911" s="24">
        <f t="shared" si="888"/>
        <v>0</v>
      </c>
      <c r="BE1911" s="24">
        <f t="shared" si="889"/>
        <v>0</v>
      </c>
      <c r="BF1911" s="24">
        <f t="shared" si="901"/>
        <v>0</v>
      </c>
      <c r="BG1911" s="24">
        <f t="shared" si="908"/>
        <v>0</v>
      </c>
      <c r="BH1911" s="24">
        <v>0</v>
      </c>
      <c r="BI1911" s="24">
        <f t="shared" si="902"/>
        <v>0</v>
      </c>
      <c r="BJ1911" s="24">
        <v>0</v>
      </c>
      <c r="BK1911" s="24">
        <f t="shared" si="903"/>
        <v>0</v>
      </c>
      <c r="BL1911" s="24">
        <f t="shared" si="904"/>
        <v>0</v>
      </c>
      <c r="BM1911" s="24">
        <f t="shared" si="890"/>
        <v>0</v>
      </c>
      <c r="BN1911" s="24">
        <f t="shared" si="891"/>
        <v>0</v>
      </c>
      <c r="BO1911" s="24">
        <f t="shared" si="892"/>
        <v>0</v>
      </c>
      <c r="BP1911" s="24">
        <f t="shared" si="893"/>
        <v>0</v>
      </c>
      <c r="BQ1911" s="24">
        <f t="shared" si="894"/>
        <v>0</v>
      </c>
      <c r="BR1911" s="24">
        <f t="shared" si="905"/>
        <v>0</v>
      </c>
      <c r="BS1911" s="24">
        <f t="shared" si="909"/>
        <v>0</v>
      </c>
      <c r="BT1911" s="24">
        <v>0</v>
      </c>
      <c r="BU1911" s="24">
        <f t="shared" si="906"/>
        <v>0</v>
      </c>
      <c r="BV1911" s="24">
        <v>0</v>
      </c>
    </row>
    <row r="1912" spans="1:74">
      <c r="A1912" s="87">
        <v>1903</v>
      </c>
      <c r="B1912" s="1"/>
      <c r="C1912" s="1"/>
      <c r="D1912" s="2"/>
      <c r="E1912" s="3"/>
      <c r="F1912" s="4"/>
      <c r="G1912" s="5"/>
      <c r="H1912" s="4"/>
      <c r="I1912" s="5"/>
      <c r="J1912" s="6"/>
      <c r="K1912" s="5"/>
      <c r="L1912" s="5"/>
      <c r="M1912" s="5"/>
      <c r="N1912" s="7"/>
      <c r="O1912" s="38"/>
      <c r="P1912" s="5"/>
      <c r="Q1912" s="5"/>
      <c r="R1912" s="7"/>
      <c r="S1912" s="38"/>
      <c r="T1912" s="5"/>
      <c r="U1912" s="5"/>
      <c r="V1912" s="55"/>
      <c r="W1912" s="38"/>
      <c r="X1912" s="5"/>
      <c r="Y1912" s="5"/>
      <c r="Z1912" s="55"/>
      <c r="AA1912" s="36">
        <f>IF(Dane!$E$3=1,AO1912+BA1912+BM1912,IF(Dane!$E$3=2,AU1912+BG1912+BS1912,AW1912+BI1912+BU1912))</f>
        <v>0</v>
      </c>
      <c r="AB1912" s="16">
        <f>IF(Dane!$E$3=1,AP1912+BB1912+BN1912,IF(Dane!$E$3=2,AV1912+BH1912+BT1912,AX1912+BJ1912+BV1912))</f>
        <v>0</v>
      </c>
      <c r="AC1912" s="16">
        <f>IF(((K1912*Dane!$C$9)-AA1912)&lt;0,0,(K1912*Dane!$C$9)-AA1912)</f>
        <v>0</v>
      </c>
      <c r="AD1912" s="37">
        <f>IFERROR(IF(((L1912*Dane!$C$9)-AB1912)&lt;0,0,(L1912*Dane!$C$9)-AB1912),0)</f>
        <v>0</v>
      </c>
      <c r="AE1912" s="97"/>
      <c r="AF1912" s="77">
        <f>IF(Dane!$E$3=1,AO1912,IF(Dane!$E$3=2,AU1912,AW1912))</f>
        <v>0</v>
      </c>
      <c r="AG1912" s="77">
        <f>IF(Dane!$E$3=1,AP1912,IF(Dane!$E$3=2,AV1912,AX1912))</f>
        <v>0</v>
      </c>
      <c r="AH1912" s="77">
        <f>IF(Dane!$E$3=1,BA1912,IF(Dane!$E$3=2,BG1912,BI1912))</f>
        <v>0</v>
      </c>
      <c r="AI1912" s="77">
        <f>IF(Dane!$E$3=1,BB1912,IF(Dane!$E$3=2,BH1912,BJ1912))</f>
        <v>0</v>
      </c>
      <c r="AJ1912" s="77">
        <f>IF(Dane!$E$3=1,BM1912,IF(Dane!$E$3=2,BS1912,BU1912))</f>
        <v>0</v>
      </c>
      <c r="AK1912" s="77">
        <f>IF(Dane!$E$3=1,BN1912,IF(Dane!$E$3=2,BT1912,BV1912))</f>
        <v>0</v>
      </c>
      <c r="AL1912" s="24">
        <f t="shared" si="895"/>
        <v>0</v>
      </c>
      <c r="AM1912" s="24">
        <f t="shared" si="896"/>
        <v>0</v>
      </c>
      <c r="AN1912" s="24"/>
      <c r="AO1912" s="24">
        <f t="shared" si="881"/>
        <v>0</v>
      </c>
      <c r="AP1912" s="24">
        <f t="shared" si="897"/>
        <v>0</v>
      </c>
      <c r="AQ1912" s="24">
        <f t="shared" si="882"/>
        <v>0</v>
      </c>
      <c r="AR1912" s="24">
        <f t="shared" si="883"/>
        <v>0</v>
      </c>
      <c r="AS1912" s="24">
        <f t="shared" si="884"/>
        <v>0</v>
      </c>
      <c r="AT1912" s="24">
        <f t="shared" si="898"/>
        <v>0</v>
      </c>
      <c r="AU1912" s="24">
        <f t="shared" si="907"/>
        <v>0</v>
      </c>
      <c r="AV1912" s="24">
        <v>0</v>
      </c>
      <c r="AW1912" s="24">
        <f t="shared" si="910"/>
        <v>0</v>
      </c>
      <c r="AX1912" s="24">
        <v>0</v>
      </c>
      <c r="AY1912" s="24">
        <f t="shared" si="899"/>
        <v>0</v>
      </c>
      <c r="AZ1912" s="24">
        <f t="shared" si="900"/>
        <v>0</v>
      </c>
      <c r="BA1912" s="24">
        <f t="shared" si="885"/>
        <v>0</v>
      </c>
      <c r="BB1912" s="24">
        <f t="shared" si="886"/>
        <v>0</v>
      </c>
      <c r="BC1912" s="24">
        <f t="shared" si="887"/>
        <v>0</v>
      </c>
      <c r="BD1912" s="24">
        <f t="shared" si="888"/>
        <v>0</v>
      </c>
      <c r="BE1912" s="24">
        <f t="shared" si="889"/>
        <v>0</v>
      </c>
      <c r="BF1912" s="24">
        <f t="shared" si="901"/>
        <v>0</v>
      </c>
      <c r="BG1912" s="24">
        <f t="shared" si="908"/>
        <v>0</v>
      </c>
      <c r="BH1912" s="24">
        <v>0</v>
      </c>
      <c r="BI1912" s="24">
        <f t="shared" si="902"/>
        <v>0</v>
      </c>
      <c r="BJ1912" s="24">
        <v>0</v>
      </c>
      <c r="BK1912" s="24">
        <f t="shared" si="903"/>
        <v>0</v>
      </c>
      <c r="BL1912" s="24">
        <f t="shared" si="904"/>
        <v>0</v>
      </c>
      <c r="BM1912" s="24">
        <f t="shared" si="890"/>
        <v>0</v>
      </c>
      <c r="BN1912" s="24">
        <f t="shared" si="891"/>
        <v>0</v>
      </c>
      <c r="BO1912" s="24">
        <f t="shared" si="892"/>
        <v>0</v>
      </c>
      <c r="BP1912" s="24">
        <f t="shared" si="893"/>
        <v>0</v>
      </c>
      <c r="BQ1912" s="24">
        <f t="shared" si="894"/>
        <v>0</v>
      </c>
      <c r="BR1912" s="24">
        <f t="shared" si="905"/>
        <v>0</v>
      </c>
      <c r="BS1912" s="24">
        <f t="shared" si="909"/>
        <v>0</v>
      </c>
      <c r="BT1912" s="24">
        <v>0</v>
      </c>
      <c r="BU1912" s="24">
        <f t="shared" si="906"/>
        <v>0</v>
      </c>
      <c r="BV1912" s="24">
        <v>0</v>
      </c>
    </row>
    <row r="1913" spans="1:74">
      <c r="A1913" s="87">
        <v>1904</v>
      </c>
      <c r="B1913" s="1"/>
      <c r="C1913" s="1"/>
      <c r="D1913" s="2"/>
      <c r="E1913" s="3"/>
      <c r="F1913" s="4"/>
      <c r="G1913" s="5"/>
      <c r="H1913" s="4"/>
      <c r="I1913" s="5"/>
      <c r="J1913" s="6"/>
      <c r="K1913" s="5"/>
      <c r="L1913" s="5"/>
      <c r="M1913" s="5"/>
      <c r="N1913" s="7"/>
      <c r="O1913" s="38"/>
      <c r="P1913" s="5"/>
      <c r="Q1913" s="5"/>
      <c r="R1913" s="7"/>
      <c r="S1913" s="38"/>
      <c r="T1913" s="5"/>
      <c r="U1913" s="5"/>
      <c r="V1913" s="55"/>
      <c r="W1913" s="38"/>
      <c r="X1913" s="5"/>
      <c r="Y1913" s="5"/>
      <c r="Z1913" s="55"/>
      <c r="AA1913" s="36">
        <f>IF(Dane!$E$3=1,AO1913+BA1913+BM1913,IF(Dane!$E$3=2,AU1913+BG1913+BS1913,AW1913+BI1913+BU1913))</f>
        <v>0</v>
      </c>
      <c r="AB1913" s="16">
        <f>IF(Dane!$E$3=1,AP1913+BB1913+BN1913,IF(Dane!$E$3=2,AV1913+BH1913+BT1913,AX1913+BJ1913+BV1913))</f>
        <v>0</v>
      </c>
      <c r="AC1913" s="16">
        <f>IF(((K1913*Dane!$C$9)-AA1913)&lt;0,0,(K1913*Dane!$C$9)-AA1913)</f>
        <v>0</v>
      </c>
      <c r="AD1913" s="37">
        <f>IFERROR(IF(((L1913*Dane!$C$9)-AB1913)&lt;0,0,(L1913*Dane!$C$9)-AB1913),0)</f>
        <v>0</v>
      </c>
      <c r="AE1913" s="97"/>
      <c r="AF1913" s="77">
        <f>IF(Dane!$E$3=1,AO1913,IF(Dane!$E$3=2,AU1913,AW1913))</f>
        <v>0</v>
      </c>
      <c r="AG1913" s="77">
        <f>IF(Dane!$E$3=1,AP1913,IF(Dane!$E$3=2,AV1913,AX1913))</f>
        <v>0</v>
      </c>
      <c r="AH1913" s="77">
        <f>IF(Dane!$E$3=1,BA1913,IF(Dane!$E$3=2,BG1913,BI1913))</f>
        <v>0</v>
      </c>
      <c r="AI1913" s="77">
        <f>IF(Dane!$E$3=1,BB1913,IF(Dane!$E$3=2,BH1913,BJ1913))</f>
        <v>0</v>
      </c>
      <c r="AJ1913" s="77">
        <f>IF(Dane!$E$3=1,BM1913,IF(Dane!$E$3=2,BS1913,BU1913))</f>
        <v>0</v>
      </c>
      <c r="AK1913" s="77">
        <f>IF(Dane!$E$3=1,BN1913,IF(Dane!$E$3=2,BT1913,BV1913))</f>
        <v>0</v>
      </c>
      <c r="AL1913" s="24">
        <f t="shared" si="895"/>
        <v>0</v>
      </c>
      <c r="AM1913" s="24">
        <f t="shared" si="896"/>
        <v>0</v>
      </c>
      <c r="AN1913" s="24"/>
      <c r="AO1913" s="24">
        <f t="shared" si="881"/>
        <v>0</v>
      </c>
      <c r="AP1913" s="24">
        <f t="shared" si="897"/>
        <v>0</v>
      </c>
      <c r="AQ1913" s="24">
        <f t="shared" si="882"/>
        <v>0</v>
      </c>
      <c r="AR1913" s="24">
        <f t="shared" si="883"/>
        <v>0</v>
      </c>
      <c r="AS1913" s="24">
        <f t="shared" si="884"/>
        <v>0</v>
      </c>
      <c r="AT1913" s="24">
        <f t="shared" si="898"/>
        <v>0</v>
      </c>
      <c r="AU1913" s="24">
        <f t="shared" si="907"/>
        <v>0</v>
      </c>
      <c r="AV1913" s="24">
        <v>0</v>
      </c>
      <c r="AW1913" s="24">
        <f t="shared" si="910"/>
        <v>0</v>
      </c>
      <c r="AX1913" s="24">
        <v>0</v>
      </c>
      <c r="AY1913" s="24">
        <f t="shared" si="899"/>
        <v>0</v>
      </c>
      <c r="AZ1913" s="24">
        <f t="shared" si="900"/>
        <v>0</v>
      </c>
      <c r="BA1913" s="24">
        <f t="shared" si="885"/>
        <v>0</v>
      </c>
      <c r="BB1913" s="24">
        <f t="shared" si="886"/>
        <v>0</v>
      </c>
      <c r="BC1913" s="24">
        <f t="shared" si="887"/>
        <v>0</v>
      </c>
      <c r="BD1913" s="24">
        <f t="shared" si="888"/>
        <v>0</v>
      </c>
      <c r="BE1913" s="24">
        <f t="shared" si="889"/>
        <v>0</v>
      </c>
      <c r="BF1913" s="24">
        <f t="shared" si="901"/>
        <v>0</v>
      </c>
      <c r="BG1913" s="24">
        <f t="shared" si="908"/>
        <v>0</v>
      </c>
      <c r="BH1913" s="24">
        <v>0</v>
      </c>
      <c r="BI1913" s="24">
        <f t="shared" si="902"/>
        <v>0</v>
      </c>
      <c r="BJ1913" s="24">
        <v>0</v>
      </c>
      <c r="BK1913" s="24">
        <f t="shared" si="903"/>
        <v>0</v>
      </c>
      <c r="BL1913" s="24">
        <f t="shared" si="904"/>
        <v>0</v>
      </c>
      <c r="BM1913" s="24">
        <f t="shared" si="890"/>
        <v>0</v>
      </c>
      <c r="BN1913" s="24">
        <f t="shared" si="891"/>
        <v>0</v>
      </c>
      <c r="BO1913" s="24">
        <f t="shared" si="892"/>
        <v>0</v>
      </c>
      <c r="BP1913" s="24">
        <f t="shared" si="893"/>
        <v>0</v>
      </c>
      <c r="BQ1913" s="24">
        <f t="shared" si="894"/>
        <v>0</v>
      </c>
      <c r="BR1913" s="24">
        <f t="shared" si="905"/>
        <v>0</v>
      </c>
      <c r="BS1913" s="24">
        <f t="shared" si="909"/>
        <v>0</v>
      </c>
      <c r="BT1913" s="24">
        <v>0</v>
      </c>
      <c r="BU1913" s="24">
        <f t="shared" si="906"/>
        <v>0</v>
      </c>
      <c r="BV1913" s="24">
        <v>0</v>
      </c>
    </row>
    <row r="1914" spans="1:74">
      <c r="A1914" s="87">
        <v>1905</v>
      </c>
      <c r="B1914" s="1"/>
      <c r="C1914" s="1"/>
      <c r="D1914" s="2"/>
      <c r="E1914" s="3"/>
      <c r="F1914" s="4"/>
      <c r="G1914" s="5"/>
      <c r="H1914" s="4"/>
      <c r="I1914" s="5"/>
      <c r="J1914" s="6"/>
      <c r="K1914" s="5"/>
      <c r="L1914" s="5"/>
      <c r="M1914" s="5"/>
      <c r="N1914" s="7"/>
      <c r="O1914" s="38"/>
      <c r="P1914" s="5"/>
      <c r="Q1914" s="5"/>
      <c r="R1914" s="7"/>
      <c r="S1914" s="38"/>
      <c r="T1914" s="5"/>
      <c r="U1914" s="5"/>
      <c r="V1914" s="55"/>
      <c r="W1914" s="38"/>
      <c r="X1914" s="5"/>
      <c r="Y1914" s="5"/>
      <c r="Z1914" s="55"/>
      <c r="AA1914" s="36">
        <f>IF(Dane!$E$3=1,AO1914+BA1914+BM1914,IF(Dane!$E$3=2,AU1914+BG1914+BS1914,AW1914+BI1914+BU1914))</f>
        <v>0</v>
      </c>
      <c r="AB1914" s="16">
        <f>IF(Dane!$E$3=1,AP1914+BB1914+BN1914,IF(Dane!$E$3=2,AV1914+BH1914+BT1914,AX1914+BJ1914+BV1914))</f>
        <v>0</v>
      </c>
      <c r="AC1914" s="16">
        <f>IF(((K1914*Dane!$C$9)-AA1914)&lt;0,0,(K1914*Dane!$C$9)-AA1914)</f>
        <v>0</v>
      </c>
      <c r="AD1914" s="37">
        <f>IFERROR(IF(((L1914*Dane!$C$9)-AB1914)&lt;0,0,(L1914*Dane!$C$9)-AB1914),0)</f>
        <v>0</v>
      </c>
      <c r="AE1914" s="97"/>
      <c r="AF1914" s="77">
        <f>IF(Dane!$E$3=1,AO1914,IF(Dane!$E$3=2,AU1914,AW1914))</f>
        <v>0</v>
      </c>
      <c r="AG1914" s="77">
        <f>IF(Dane!$E$3=1,AP1914,IF(Dane!$E$3=2,AV1914,AX1914))</f>
        <v>0</v>
      </c>
      <c r="AH1914" s="77">
        <f>IF(Dane!$E$3=1,BA1914,IF(Dane!$E$3=2,BG1914,BI1914))</f>
        <v>0</v>
      </c>
      <c r="AI1914" s="77">
        <f>IF(Dane!$E$3=1,BB1914,IF(Dane!$E$3=2,BH1914,BJ1914))</f>
        <v>0</v>
      </c>
      <c r="AJ1914" s="77">
        <f>IF(Dane!$E$3=1,BM1914,IF(Dane!$E$3=2,BS1914,BU1914))</f>
        <v>0</v>
      </c>
      <c r="AK1914" s="77">
        <f>IF(Dane!$E$3=1,BN1914,IF(Dane!$E$3=2,BT1914,BV1914))</f>
        <v>0</v>
      </c>
      <c r="AL1914" s="24">
        <f t="shared" si="895"/>
        <v>0</v>
      </c>
      <c r="AM1914" s="24">
        <f t="shared" si="896"/>
        <v>0</v>
      </c>
      <c r="AN1914" s="24"/>
      <c r="AO1914" s="24">
        <f t="shared" si="881"/>
        <v>0</v>
      </c>
      <c r="AP1914" s="24">
        <f t="shared" si="897"/>
        <v>0</v>
      </c>
      <c r="AQ1914" s="24">
        <f t="shared" si="882"/>
        <v>0</v>
      </c>
      <c r="AR1914" s="24">
        <f t="shared" si="883"/>
        <v>0</v>
      </c>
      <c r="AS1914" s="24">
        <f t="shared" si="884"/>
        <v>0</v>
      </c>
      <c r="AT1914" s="24">
        <f t="shared" si="898"/>
        <v>0</v>
      </c>
      <c r="AU1914" s="24">
        <f t="shared" si="907"/>
        <v>0</v>
      </c>
      <c r="AV1914" s="24">
        <v>0</v>
      </c>
      <c r="AW1914" s="24">
        <f t="shared" si="910"/>
        <v>0</v>
      </c>
      <c r="AX1914" s="24">
        <v>0</v>
      </c>
      <c r="AY1914" s="24">
        <f t="shared" si="899"/>
        <v>0</v>
      </c>
      <c r="AZ1914" s="24">
        <f t="shared" si="900"/>
        <v>0</v>
      </c>
      <c r="BA1914" s="24">
        <f t="shared" si="885"/>
        <v>0</v>
      </c>
      <c r="BB1914" s="24">
        <f t="shared" si="886"/>
        <v>0</v>
      </c>
      <c r="BC1914" s="24">
        <f t="shared" si="887"/>
        <v>0</v>
      </c>
      <c r="BD1914" s="24">
        <f t="shared" si="888"/>
        <v>0</v>
      </c>
      <c r="BE1914" s="24">
        <f t="shared" si="889"/>
        <v>0</v>
      </c>
      <c r="BF1914" s="24">
        <f t="shared" si="901"/>
        <v>0</v>
      </c>
      <c r="BG1914" s="24">
        <f t="shared" si="908"/>
        <v>0</v>
      </c>
      <c r="BH1914" s="24">
        <v>0</v>
      </c>
      <c r="BI1914" s="24">
        <f t="shared" si="902"/>
        <v>0</v>
      </c>
      <c r="BJ1914" s="24">
        <v>0</v>
      </c>
      <c r="BK1914" s="24">
        <f t="shared" si="903"/>
        <v>0</v>
      </c>
      <c r="BL1914" s="24">
        <f t="shared" si="904"/>
        <v>0</v>
      </c>
      <c r="BM1914" s="24">
        <f t="shared" si="890"/>
        <v>0</v>
      </c>
      <c r="BN1914" s="24">
        <f t="shared" si="891"/>
        <v>0</v>
      </c>
      <c r="BO1914" s="24">
        <f t="shared" si="892"/>
        <v>0</v>
      </c>
      <c r="BP1914" s="24">
        <f t="shared" si="893"/>
        <v>0</v>
      </c>
      <c r="BQ1914" s="24">
        <f t="shared" si="894"/>
        <v>0</v>
      </c>
      <c r="BR1914" s="24">
        <f t="shared" si="905"/>
        <v>0</v>
      </c>
      <c r="BS1914" s="24">
        <f t="shared" si="909"/>
        <v>0</v>
      </c>
      <c r="BT1914" s="24">
        <v>0</v>
      </c>
      <c r="BU1914" s="24">
        <f t="shared" si="906"/>
        <v>0</v>
      </c>
      <c r="BV1914" s="24">
        <v>0</v>
      </c>
    </row>
    <row r="1915" spans="1:74">
      <c r="A1915" s="87">
        <v>1906</v>
      </c>
      <c r="B1915" s="1"/>
      <c r="C1915" s="1"/>
      <c r="D1915" s="2"/>
      <c r="E1915" s="3"/>
      <c r="F1915" s="4"/>
      <c r="G1915" s="5"/>
      <c r="H1915" s="4"/>
      <c r="I1915" s="5"/>
      <c r="J1915" s="6"/>
      <c r="K1915" s="5"/>
      <c r="L1915" s="5"/>
      <c r="M1915" s="5"/>
      <c r="N1915" s="7"/>
      <c r="O1915" s="38"/>
      <c r="P1915" s="5"/>
      <c r="Q1915" s="5"/>
      <c r="R1915" s="7"/>
      <c r="S1915" s="38"/>
      <c r="T1915" s="5"/>
      <c r="U1915" s="5"/>
      <c r="V1915" s="55"/>
      <c r="W1915" s="38"/>
      <c r="X1915" s="5"/>
      <c r="Y1915" s="5"/>
      <c r="Z1915" s="55"/>
      <c r="AA1915" s="36">
        <f>IF(Dane!$E$3=1,AO1915+BA1915+BM1915,IF(Dane!$E$3=2,AU1915+BG1915+BS1915,AW1915+BI1915+BU1915))</f>
        <v>0</v>
      </c>
      <c r="AB1915" s="16">
        <f>IF(Dane!$E$3=1,AP1915+BB1915+BN1915,IF(Dane!$E$3=2,AV1915+BH1915+BT1915,AX1915+BJ1915+BV1915))</f>
        <v>0</v>
      </c>
      <c r="AC1915" s="16">
        <f>IF(((K1915*Dane!$C$9)-AA1915)&lt;0,0,(K1915*Dane!$C$9)-AA1915)</f>
        <v>0</v>
      </c>
      <c r="AD1915" s="37">
        <f>IFERROR(IF(((L1915*Dane!$C$9)-AB1915)&lt;0,0,(L1915*Dane!$C$9)-AB1915),0)</f>
        <v>0</v>
      </c>
      <c r="AE1915" s="97"/>
      <c r="AF1915" s="77">
        <f>IF(Dane!$E$3=1,AO1915,IF(Dane!$E$3=2,AU1915,AW1915))</f>
        <v>0</v>
      </c>
      <c r="AG1915" s="77">
        <f>IF(Dane!$E$3=1,AP1915,IF(Dane!$E$3=2,AV1915,AX1915))</f>
        <v>0</v>
      </c>
      <c r="AH1915" s="77">
        <f>IF(Dane!$E$3=1,BA1915,IF(Dane!$E$3=2,BG1915,BI1915))</f>
        <v>0</v>
      </c>
      <c r="AI1915" s="77">
        <f>IF(Dane!$E$3=1,BB1915,IF(Dane!$E$3=2,BH1915,BJ1915))</f>
        <v>0</v>
      </c>
      <c r="AJ1915" s="77">
        <f>IF(Dane!$E$3=1,BM1915,IF(Dane!$E$3=2,BS1915,BU1915))</f>
        <v>0</v>
      </c>
      <c r="AK1915" s="77">
        <f>IF(Dane!$E$3=1,BN1915,IF(Dane!$E$3=2,BT1915,BV1915))</f>
        <v>0</v>
      </c>
      <c r="AL1915" s="24">
        <f t="shared" si="895"/>
        <v>0</v>
      </c>
      <c r="AM1915" s="24">
        <f t="shared" si="896"/>
        <v>0</v>
      </c>
      <c r="AN1915" s="24"/>
      <c r="AO1915" s="24">
        <f t="shared" si="881"/>
        <v>0</v>
      </c>
      <c r="AP1915" s="24">
        <f t="shared" si="897"/>
        <v>0</v>
      </c>
      <c r="AQ1915" s="24">
        <f t="shared" si="882"/>
        <v>0</v>
      </c>
      <c r="AR1915" s="24">
        <f t="shared" si="883"/>
        <v>0</v>
      </c>
      <c r="AS1915" s="24">
        <f t="shared" si="884"/>
        <v>0</v>
      </c>
      <c r="AT1915" s="24">
        <f t="shared" si="898"/>
        <v>0</v>
      </c>
      <c r="AU1915" s="24">
        <f t="shared" si="907"/>
        <v>0</v>
      </c>
      <c r="AV1915" s="24">
        <v>0</v>
      </c>
      <c r="AW1915" s="24">
        <f t="shared" si="910"/>
        <v>0</v>
      </c>
      <c r="AX1915" s="24">
        <v>0</v>
      </c>
      <c r="AY1915" s="24">
        <f t="shared" si="899"/>
        <v>0</v>
      </c>
      <c r="AZ1915" s="24">
        <f t="shared" si="900"/>
        <v>0</v>
      </c>
      <c r="BA1915" s="24">
        <f t="shared" si="885"/>
        <v>0</v>
      </c>
      <c r="BB1915" s="24">
        <f t="shared" si="886"/>
        <v>0</v>
      </c>
      <c r="BC1915" s="24">
        <f t="shared" si="887"/>
        <v>0</v>
      </c>
      <c r="BD1915" s="24">
        <f t="shared" si="888"/>
        <v>0</v>
      </c>
      <c r="BE1915" s="24">
        <f t="shared" si="889"/>
        <v>0</v>
      </c>
      <c r="BF1915" s="24">
        <f t="shared" si="901"/>
        <v>0</v>
      </c>
      <c r="BG1915" s="24">
        <f t="shared" si="908"/>
        <v>0</v>
      </c>
      <c r="BH1915" s="24">
        <v>0</v>
      </c>
      <c r="BI1915" s="24">
        <f t="shared" si="902"/>
        <v>0</v>
      </c>
      <c r="BJ1915" s="24">
        <v>0</v>
      </c>
      <c r="BK1915" s="24">
        <f t="shared" si="903"/>
        <v>0</v>
      </c>
      <c r="BL1915" s="24">
        <f t="shared" si="904"/>
        <v>0</v>
      </c>
      <c r="BM1915" s="24">
        <f t="shared" si="890"/>
        <v>0</v>
      </c>
      <c r="BN1915" s="24">
        <f t="shared" si="891"/>
        <v>0</v>
      </c>
      <c r="BO1915" s="24">
        <f t="shared" si="892"/>
        <v>0</v>
      </c>
      <c r="BP1915" s="24">
        <f t="shared" si="893"/>
        <v>0</v>
      </c>
      <c r="BQ1915" s="24">
        <f t="shared" si="894"/>
        <v>0</v>
      </c>
      <c r="BR1915" s="24">
        <f t="shared" si="905"/>
        <v>0</v>
      </c>
      <c r="BS1915" s="24">
        <f t="shared" si="909"/>
        <v>0</v>
      </c>
      <c r="BT1915" s="24">
        <v>0</v>
      </c>
      <c r="BU1915" s="24">
        <f t="shared" si="906"/>
        <v>0</v>
      </c>
      <c r="BV1915" s="24">
        <v>0</v>
      </c>
    </row>
    <row r="1916" spans="1:74">
      <c r="A1916" s="87">
        <v>1907</v>
      </c>
      <c r="B1916" s="1"/>
      <c r="C1916" s="1"/>
      <c r="D1916" s="2"/>
      <c r="E1916" s="3"/>
      <c r="F1916" s="4"/>
      <c r="G1916" s="5"/>
      <c r="H1916" s="4"/>
      <c r="I1916" s="5"/>
      <c r="J1916" s="6"/>
      <c r="K1916" s="5"/>
      <c r="L1916" s="5"/>
      <c r="M1916" s="5"/>
      <c r="N1916" s="7"/>
      <c r="O1916" s="38"/>
      <c r="P1916" s="5"/>
      <c r="Q1916" s="5"/>
      <c r="R1916" s="7"/>
      <c r="S1916" s="38"/>
      <c r="T1916" s="5"/>
      <c r="U1916" s="5"/>
      <c r="V1916" s="55"/>
      <c r="W1916" s="38"/>
      <c r="X1916" s="5"/>
      <c r="Y1916" s="5"/>
      <c r="Z1916" s="55"/>
      <c r="AA1916" s="36">
        <f>IF(Dane!$E$3=1,AO1916+BA1916+BM1916,IF(Dane!$E$3=2,AU1916+BG1916+BS1916,AW1916+BI1916+BU1916))</f>
        <v>0</v>
      </c>
      <c r="AB1916" s="16">
        <f>IF(Dane!$E$3=1,AP1916+BB1916+BN1916,IF(Dane!$E$3=2,AV1916+BH1916+BT1916,AX1916+BJ1916+BV1916))</f>
        <v>0</v>
      </c>
      <c r="AC1916" s="16">
        <f>IF(((K1916*Dane!$C$9)-AA1916)&lt;0,0,(K1916*Dane!$C$9)-AA1916)</f>
        <v>0</v>
      </c>
      <c r="AD1916" s="37">
        <f>IFERROR(IF(((L1916*Dane!$C$9)-AB1916)&lt;0,0,(L1916*Dane!$C$9)-AB1916),0)</f>
        <v>0</v>
      </c>
      <c r="AE1916" s="97"/>
      <c r="AF1916" s="77">
        <f>IF(Dane!$E$3=1,AO1916,IF(Dane!$E$3=2,AU1916,AW1916))</f>
        <v>0</v>
      </c>
      <c r="AG1916" s="77">
        <f>IF(Dane!$E$3=1,AP1916,IF(Dane!$E$3=2,AV1916,AX1916))</f>
        <v>0</v>
      </c>
      <c r="AH1916" s="77">
        <f>IF(Dane!$E$3=1,BA1916,IF(Dane!$E$3=2,BG1916,BI1916))</f>
        <v>0</v>
      </c>
      <c r="AI1916" s="77">
        <f>IF(Dane!$E$3=1,BB1916,IF(Dane!$E$3=2,BH1916,BJ1916))</f>
        <v>0</v>
      </c>
      <c r="AJ1916" s="77">
        <f>IF(Dane!$E$3=1,BM1916,IF(Dane!$E$3=2,BS1916,BU1916))</f>
        <v>0</v>
      </c>
      <c r="AK1916" s="77">
        <f>IF(Dane!$E$3=1,BN1916,IF(Dane!$E$3=2,BT1916,BV1916))</f>
        <v>0</v>
      </c>
      <c r="AL1916" s="24">
        <f t="shared" si="895"/>
        <v>0</v>
      </c>
      <c r="AM1916" s="24">
        <f t="shared" si="896"/>
        <v>0</v>
      </c>
      <c r="AN1916" s="24"/>
      <c r="AO1916" s="24">
        <f t="shared" si="881"/>
        <v>0</v>
      </c>
      <c r="AP1916" s="24">
        <f t="shared" si="897"/>
        <v>0</v>
      </c>
      <c r="AQ1916" s="24">
        <f t="shared" si="882"/>
        <v>0</v>
      </c>
      <c r="AR1916" s="24">
        <f t="shared" si="883"/>
        <v>0</v>
      </c>
      <c r="AS1916" s="24">
        <f t="shared" si="884"/>
        <v>0</v>
      </c>
      <c r="AT1916" s="24">
        <f t="shared" si="898"/>
        <v>0</v>
      </c>
      <c r="AU1916" s="24">
        <f t="shared" si="907"/>
        <v>0</v>
      </c>
      <c r="AV1916" s="24">
        <v>0</v>
      </c>
      <c r="AW1916" s="24">
        <f t="shared" si="910"/>
        <v>0</v>
      </c>
      <c r="AX1916" s="24">
        <v>0</v>
      </c>
      <c r="AY1916" s="24">
        <f t="shared" si="899"/>
        <v>0</v>
      </c>
      <c r="AZ1916" s="24">
        <f t="shared" si="900"/>
        <v>0</v>
      </c>
      <c r="BA1916" s="24">
        <f t="shared" si="885"/>
        <v>0</v>
      </c>
      <c r="BB1916" s="24">
        <f t="shared" si="886"/>
        <v>0</v>
      </c>
      <c r="BC1916" s="24">
        <f t="shared" si="887"/>
        <v>0</v>
      </c>
      <c r="BD1916" s="24">
        <f t="shared" si="888"/>
        <v>0</v>
      </c>
      <c r="BE1916" s="24">
        <f t="shared" si="889"/>
        <v>0</v>
      </c>
      <c r="BF1916" s="24">
        <f t="shared" si="901"/>
        <v>0</v>
      </c>
      <c r="BG1916" s="24">
        <f t="shared" si="908"/>
        <v>0</v>
      </c>
      <c r="BH1916" s="24">
        <v>0</v>
      </c>
      <c r="BI1916" s="24">
        <f t="shared" si="902"/>
        <v>0</v>
      </c>
      <c r="BJ1916" s="24">
        <v>0</v>
      </c>
      <c r="BK1916" s="24">
        <f t="shared" si="903"/>
        <v>0</v>
      </c>
      <c r="BL1916" s="24">
        <f t="shared" si="904"/>
        <v>0</v>
      </c>
      <c r="BM1916" s="24">
        <f t="shared" si="890"/>
        <v>0</v>
      </c>
      <c r="BN1916" s="24">
        <f t="shared" si="891"/>
        <v>0</v>
      </c>
      <c r="BO1916" s="24">
        <f t="shared" si="892"/>
        <v>0</v>
      </c>
      <c r="BP1916" s="24">
        <f t="shared" si="893"/>
        <v>0</v>
      </c>
      <c r="BQ1916" s="24">
        <f t="shared" si="894"/>
        <v>0</v>
      </c>
      <c r="BR1916" s="24">
        <f t="shared" si="905"/>
        <v>0</v>
      </c>
      <c r="BS1916" s="24">
        <f t="shared" si="909"/>
        <v>0</v>
      </c>
      <c r="BT1916" s="24">
        <v>0</v>
      </c>
      <c r="BU1916" s="24">
        <f t="shared" si="906"/>
        <v>0</v>
      </c>
      <c r="BV1916" s="24">
        <v>0</v>
      </c>
    </row>
    <row r="1917" spans="1:74">
      <c r="A1917" s="87">
        <v>1908</v>
      </c>
      <c r="B1917" s="1"/>
      <c r="C1917" s="1"/>
      <c r="D1917" s="2"/>
      <c r="E1917" s="3"/>
      <c r="F1917" s="4"/>
      <c r="G1917" s="5"/>
      <c r="H1917" s="4"/>
      <c r="I1917" s="5"/>
      <c r="J1917" s="6"/>
      <c r="K1917" s="5"/>
      <c r="L1917" s="5"/>
      <c r="M1917" s="5"/>
      <c r="N1917" s="7"/>
      <c r="O1917" s="38"/>
      <c r="P1917" s="5"/>
      <c r="Q1917" s="5"/>
      <c r="R1917" s="7"/>
      <c r="S1917" s="38"/>
      <c r="T1917" s="5"/>
      <c r="U1917" s="5"/>
      <c r="V1917" s="55"/>
      <c r="W1917" s="38"/>
      <c r="X1917" s="5"/>
      <c r="Y1917" s="5"/>
      <c r="Z1917" s="55"/>
      <c r="AA1917" s="36">
        <f>IF(Dane!$E$3=1,AO1917+BA1917+BM1917,IF(Dane!$E$3=2,AU1917+BG1917+BS1917,AW1917+BI1917+BU1917))</f>
        <v>0</v>
      </c>
      <c r="AB1917" s="16">
        <f>IF(Dane!$E$3=1,AP1917+BB1917+BN1917,IF(Dane!$E$3=2,AV1917+BH1917+BT1917,AX1917+BJ1917+BV1917))</f>
        <v>0</v>
      </c>
      <c r="AC1917" s="16">
        <f>IF(((K1917*Dane!$C$9)-AA1917)&lt;0,0,(K1917*Dane!$C$9)-AA1917)</f>
        <v>0</v>
      </c>
      <c r="AD1917" s="37">
        <f>IFERROR(IF(((L1917*Dane!$C$9)-AB1917)&lt;0,0,(L1917*Dane!$C$9)-AB1917),0)</f>
        <v>0</v>
      </c>
      <c r="AE1917" s="97"/>
      <c r="AF1917" s="77">
        <f>IF(Dane!$E$3=1,AO1917,IF(Dane!$E$3=2,AU1917,AW1917))</f>
        <v>0</v>
      </c>
      <c r="AG1917" s="77">
        <f>IF(Dane!$E$3=1,AP1917,IF(Dane!$E$3=2,AV1917,AX1917))</f>
        <v>0</v>
      </c>
      <c r="AH1917" s="77">
        <f>IF(Dane!$E$3=1,BA1917,IF(Dane!$E$3=2,BG1917,BI1917))</f>
        <v>0</v>
      </c>
      <c r="AI1917" s="77">
        <f>IF(Dane!$E$3=1,BB1917,IF(Dane!$E$3=2,BH1917,BJ1917))</f>
        <v>0</v>
      </c>
      <c r="AJ1917" s="77">
        <f>IF(Dane!$E$3=1,BM1917,IF(Dane!$E$3=2,BS1917,BU1917))</f>
        <v>0</v>
      </c>
      <c r="AK1917" s="77">
        <f>IF(Dane!$E$3=1,BN1917,IF(Dane!$E$3=2,BT1917,BV1917))</f>
        <v>0</v>
      </c>
      <c r="AL1917" s="24">
        <f t="shared" si="895"/>
        <v>0</v>
      </c>
      <c r="AM1917" s="24">
        <f t="shared" si="896"/>
        <v>0</v>
      </c>
      <c r="AN1917" s="24"/>
      <c r="AO1917" s="24">
        <f t="shared" si="881"/>
        <v>0</v>
      </c>
      <c r="AP1917" s="24">
        <f t="shared" si="897"/>
        <v>0</v>
      </c>
      <c r="AQ1917" s="24">
        <f t="shared" si="882"/>
        <v>0</v>
      </c>
      <c r="AR1917" s="24">
        <f t="shared" si="883"/>
        <v>0</v>
      </c>
      <c r="AS1917" s="24">
        <f t="shared" si="884"/>
        <v>0</v>
      </c>
      <c r="AT1917" s="24">
        <f t="shared" si="898"/>
        <v>0</v>
      </c>
      <c r="AU1917" s="24">
        <f t="shared" si="907"/>
        <v>0</v>
      </c>
      <c r="AV1917" s="24">
        <v>0</v>
      </c>
      <c r="AW1917" s="24">
        <f t="shared" si="910"/>
        <v>0</v>
      </c>
      <c r="AX1917" s="24">
        <v>0</v>
      </c>
      <c r="AY1917" s="24">
        <f t="shared" si="899"/>
        <v>0</v>
      </c>
      <c r="AZ1917" s="24">
        <f t="shared" si="900"/>
        <v>0</v>
      </c>
      <c r="BA1917" s="24">
        <f t="shared" si="885"/>
        <v>0</v>
      </c>
      <c r="BB1917" s="24">
        <f t="shared" si="886"/>
        <v>0</v>
      </c>
      <c r="BC1917" s="24">
        <f t="shared" si="887"/>
        <v>0</v>
      </c>
      <c r="BD1917" s="24">
        <f t="shared" si="888"/>
        <v>0</v>
      </c>
      <c r="BE1917" s="24">
        <f t="shared" si="889"/>
        <v>0</v>
      </c>
      <c r="BF1917" s="24">
        <f t="shared" si="901"/>
        <v>0</v>
      </c>
      <c r="BG1917" s="24">
        <f t="shared" si="908"/>
        <v>0</v>
      </c>
      <c r="BH1917" s="24">
        <v>0</v>
      </c>
      <c r="BI1917" s="24">
        <f t="shared" si="902"/>
        <v>0</v>
      </c>
      <c r="BJ1917" s="24">
        <v>0</v>
      </c>
      <c r="BK1917" s="24">
        <f t="shared" si="903"/>
        <v>0</v>
      </c>
      <c r="BL1917" s="24">
        <f t="shared" si="904"/>
        <v>0</v>
      </c>
      <c r="BM1917" s="24">
        <f t="shared" si="890"/>
        <v>0</v>
      </c>
      <c r="BN1917" s="24">
        <f t="shared" si="891"/>
        <v>0</v>
      </c>
      <c r="BO1917" s="24">
        <f t="shared" si="892"/>
        <v>0</v>
      </c>
      <c r="BP1917" s="24">
        <f t="shared" si="893"/>
        <v>0</v>
      </c>
      <c r="BQ1917" s="24">
        <f t="shared" si="894"/>
        <v>0</v>
      </c>
      <c r="BR1917" s="24">
        <f t="shared" si="905"/>
        <v>0</v>
      </c>
      <c r="BS1917" s="24">
        <f t="shared" si="909"/>
        <v>0</v>
      </c>
      <c r="BT1917" s="24">
        <v>0</v>
      </c>
      <c r="BU1917" s="24">
        <f t="shared" si="906"/>
        <v>0</v>
      </c>
      <c r="BV1917" s="24">
        <v>0</v>
      </c>
    </row>
    <row r="1918" spans="1:74">
      <c r="A1918" s="87">
        <v>1909</v>
      </c>
      <c r="B1918" s="1"/>
      <c r="C1918" s="1"/>
      <c r="D1918" s="2"/>
      <c r="E1918" s="3"/>
      <c r="F1918" s="4"/>
      <c r="G1918" s="5"/>
      <c r="H1918" s="4"/>
      <c r="I1918" s="5"/>
      <c r="J1918" s="6"/>
      <c r="K1918" s="5"/>
      <c r="L1918" s="5"/>
      <c r="M1918" s="5"/>
      <c r="N1918" s="7"/>
      <c r="O1918" s="38"/>
      <c r="P1918" s="5"/>
      <c r="Q1918" s="5"/>
      <c r="R1918" s="7"/>
      <c r="S1918" s="38"/>
      <c r="T1918" s="5"/>
      <c r="U1918" s="5"/>
      <c r="V1918" s="55"/>
      <c r="W1918" s="38"/>
      <c r="X1918" s="5"/>
      <c r="Y1918" s="5"/>
      <c r="Z1918" s="55"/>
      <c r="AA1918" s="36">
        <f>IF(Dane!$E$3=1,AO1918+BA1918+BM1918,IF(Dane!$E$3=2,AU1918+BG1918+BS1918,AW1918+BI1918+BU1918))</f>
        <v>0</v>
      </c>
      <c r="AB1918" s="16">
        <f>IF(Dane!$E$3=1,AP1918+BB1918+BN1918,IF(Dane!$E$3=2,AV1918+BH1918+BT1918,AX1918+BJ1918+BV1918))</f>
        <v>0</v>
      </c>
      <c r="AC1918" s="16">
        <f>IF(((K1918*Dane!$C$9)-AA1918)&lt;0,0,(K1918*Dane!$C$9)-AA1918)</f>
        <v>0</v>
      </c>
      <c r="AD1918" s="37">
        <f>IFERROR(IF(((L1918*Dane!$C$9)-AB1918)&lt;0,0,(L1918*Dane!$C$9)-AB1918),0)</f>
        <v>0</v>
      </c>
      <c r="AE1918" s="97"/>
      <c r="AF1918" s="77">
        <f>IF(Dane!$E$3=1,AO1918,IF(Dane!$E$3=2,AU1918,AW1918))</f>
        <v>0</v>
      </c>
      <c r="AG1918" s="77">
        <f>IF(Dane!$E$3=1,AP1918,IF(Dane!$E$3=2,AV1918,AX1918))</f>
        <v>0</v>
      </c>
      <c r="AH1918" s="77">
        <f>IF(Dane!$E$3=1,BA1918,IF(Dane!$E$3=2,BG1918,BI1918))</f>
        <v>0</v>
      </c>
      <c r="AI1918" s="77">
        <f>IF(Dane!$E$3=1,BB1918,IF(Dane!$E$3=2,BH1918,BJ1918))</f>
        <v>0</v>
      </c>
      <c r="AJ1918" s="77">
        <f>IF(Dane!$E$3=1,BM1918,IF(Dane!$E$3=2,BS1918,BU1918))</f>
        <v>0</v>
      </c>
      <c r="AK1918" s="77">
        <f>IF(Dane!$E$3=1,BN1918,IF(Dane!$E$3=2,BT1918,BV1918))</f>
        <v>0</v>
      </c>
      <c r="AL1918" s="24">
        <f t="shared" si="895"/>
        <v>0</v>
      </c>
      <c r="AM1918" s="24">
        <f t="shared" si="896"/>
        <v>0</v>
      </c>
      <c r="AN1918" s="24"/>
      <c r="AO1918" s="24">
        <f t="shared" si="881"/>
        <v>0</v>
      </c>
      <c r="AP1918" s="24">
        <f t="shared" si="897"/>
        <v>0</v>
      </c>
      <c r="AQ1918" s="24">
        <f t="shared" si="882"/>
        <v>0</v>
      </c>
      <c r="AR1918" s="24">
        <f t="shared" si="883"/>
        <v>0</v>
      </c>
      <c r="AS1918" s="24">
        <f t="shared" si="884"/>
        <v>0</v>
      </c>
      <c r="AT1918" s="24">
        <f t="shared" si="898"/>
        <v>0</v>
      </c>
      <c r="AU1918" s="24">
        <f t="shared" si="907"/>
        <v>0</v>
      </c>
      <c r="AV1918" s="24">
        <v>0</v>
      </c>
      <c r="AW1918" s="24">
        <f t="shared" si="910"/>
        <v>0</v>
      </c>
      <c r="AX1918" s="24">
        <v>0</v>
      </c>
      <c r="AY1918" s="24">
        <f t="shared" si="899"/>
        <v>0</v>
      </c>
      <c r="AZ1918" s="24">
        <f t="shared" si="900"/>
        <v>0</v>
      </c>
      <c r="BA1918" s="24">
        <f t="shared" si="885"/>
        <v>0</v>
      </c>
      <c r="BB1918" s="24">
        <f t="shared" si="886"/>
        <v>0</v>
      </c>
      <c r="BC1918" s="24">
        <f t="shared" si="887"/>
        <v>0</v>
      </c>
      <c r="BD1918" s="24">
        <f t="shared" si="888"/>
        <v>0</v>
      </c>
      <c r="BE1918" s="24">
        <f t="shared" si="889"/>
        <v>0</v>
      </c>
      <c r="BF1918" s="24">
        <f t="shared" si="901"/>
        <v>0</v>
      </c>
      <c r="BG1918" s="24">
        <f t="shared" si="908"/>
        <v>0</v>
      </c>
      <c r="BH1918" s="24">
        <v>0</v>
      </c>
      <c r="BI1918" s="24">
        <f t="shared" si="902"/>
        <v>0</v>
      </c>
      <c r="BJ1918" s="24">
        <v>0</v>
      </c>
      <c r="BK1918" s="24">
        <f t="shared" si="903"/>
        <v>0</v>
      </c>
      <c r="BL1918" s="24">
        <f t="shared" si="904"/>
        <v>0</v>
      </c>
      <c r="BM1918" s="24">
        <f t="shared" si="890"/>
        <v>0</v>
      </c>
      <c r="BN1918" s="24">
        <f t="shared" si="891"/>
        <v>0</v>
      </c>
      <c r="BO1918" s="24">
        <f t="shared" si="892"/>
        <v>0</v>
      </c>
      <c r="BP1918" s="24">
        <f t="shared" si="893"/>
        <v>0</v>
      </c>
      <c r="BQ1918" s="24">
        <f t="shared" si="894"/>
        <v>0</v>
      </c>
      <c r="BR1918" s="24">
        <f t="shared" si="905"/>
        <v>0</v>
      </c>
      <c r="BS1918" s="24">
        <f t="shared" si="909"/>
        <v>0</v>
      </c>
      <c r="BT1918" s="24">
        <v>0</v>
      </c>
      <c r="BU1918" s="24">
        <f t="shared" si="906"/>
        <v>0</v>
      </c>
      <c r="BV1918" s="24">
        <v>0</v>
      </c>
    </row>
    <row r="1919" spans="1:74">
      <c r="A1919" s="87">
        <v>1910</v>
      </c>
      <c r="B1919" s="1"/>
      <c r="C1919" s="1"/>
      <c r="D1919" s="2"/>
      <c r="E1919" s="3"/>
      <c r="F1919" s="4"/>
      <c r="G1919" s="5"/>
      <c r="H1919" s="4"/>
      <c r="I1919" s="5"/>
      <c r="J1919" s="6"/>
      <c r="K1919" s="5"/>
      <c r="L1919" s="5"/>
      <c r="M1919" s="5"/>
      <c r="N1919" s="7"/>
      <c r="O1919" s="38"/>
      <c r="P1919" s="5"/>
      <c r="Q1919" s="5"/>
      <c r="R1919" s="7"/>
      <c r="S1919" s="38"/>
      <c r="T1919" s="5"/>
      <c r="U1919" s="5"/>
      <c r="V1919" s="55"/>
      <c r="W1919" s="38"/>
      <c r="X1919" s="5"/>
      <c r="Y1919" s="5"/>
      <c r="Z1919" s="55"/>
      <c r="AA1919" s="36">
        <f>IF(Dane!$E$3=1,AO1919+BA1919+BM1919,IF(Dane!$E$3=2,AU1919+BG1919+BS1919,AW1919+BI1919+BU1919))</f>
        <v>0</v>
      </c>
      <c r="AB1919" s="16">
        <f>IF(Dane!$E$3=1,AP1919+BB1919+BN1919,IF(Dane!$E$3=2,AV1919+BH1919+BT1919,AX1919+BJ1919+BV1919))</f>
        <v>0</v>
      </c>
      <c r="AC1919" s="16">
        <f>IF(((K1919*Dane!$C$9)-AA1919)&lt;0,0,(K1919*Dane!$C$9)-AA1919)</f>
        <v>0</v>
      </c>
      <c r="AD1919" s="37">
        <f>IFERROR(IF(((L1919*Dane!$C$9)-AB1919)&lt;0,0,(L1919*Dane!$C$9)-AB1919),0)</f>
        <v>0</v>
      </c>
      <c r="AE1919" s="97"/>
      <c r="AF1919" s="77">
        <f>IF(Dane!$E$3=1,AO1919,IF(Dane!$E$3=2,AU1919,AW1919))</f>
        <v>0</v>
      </c>
      <c r="AG1919" s="77">
        <f>IF(Dane!$E$3=1,AP1919,IF(Dane!$E$3=2,AV1919,AX1919))</f>
        <v>0</v>
      </c>
      <c r="AH1919" s="77">
        <f>IF(Dane!$E$3=1,BA1919,IF(Dane!$E$3=2,BG1919,BI1919))</f>
        <v>0</v>
      </c>
      <c r="AI1919" s="77">
        <f>IF(Dane!$E$3=1,BB1919,IF(Dane!$E$3=2,BH1919,BJ1919))</f>
        <v>0</v>
      </c>
      <c r="AJ1919" s="77">
        <f>IF(Dane!$E$3=1,BM1919,IF(Dane!$E$3=2,BS1919,BU1919))</f>
        <v>0</v>
      </c>
      <c r="AK1919" s="77">
        <f>IF(Dane!$E$3=1,BN1919,IF(Dane!$E$3=2,BT1919,BV1919))</f>
        <v>0</v>
      </c>
      <c r="AL1919" s="24">
        <f t="shared" si="895"/>
        <v>0</v>
      </c>
      <c r="AM1919" s="24">
        <f t="shared" si="896"/>
        <v>0</v>
      </c>
      <c r="AN1919" s="24"/>
      <c r="AO1919" s="24">
        <f t="shared" si="881"/>
        <v>0</v>
      </c>
      <c r="AP1919" s="24">
        <f t="shared" si="897"/>
        <v>0</v>
      </c>
      <c r="AQ1919" s="24">
        <f t="shared" si="882"/>
        <v>0</v>
      </c>
      <c r="AR1919" s="24">
        <f t="shared" si="883"/>
        <v>0</v>
      </c>
      <c r="AS1919" s="24">
        <f t="shared" si="884"/>
        <v>0</v>
      </c>
      <c r="AT1919" s="24">
        <f t="shared" si="898"/>
        <v>0</v>
      </c>
      <c r="AU1919" s="24">
        <f t="shared" si="907"/>
        <v>0</v>
      </c>
      <c r="AV1919" s="24">
        <v>0</v>
      </c>
      <c r="AW1919" s="24">
        <f t="shared" si="910"/>
        <v>0</v>
      </c>
      <c r="AX1919" s="24">
        <v>0</v>
      </c>
      <c r="AY1919" s="24">
        <f t="shared" si="899"/>
        <v>0</v>
      </c>
      <c r="AZ1919" s="24">
        <f t="shared" si="900"/>
        <v>0</v>
      </c>
      <c r="BA1919" s="24">
        <f t="shared" si="885"/>
        <v>0</v>
      </c>
      <c r="BB1919" s="24">
        <f t="shared" si="886"/>
        <v>0</v>
      </c>
      <c r="BC1919" s="24">
        <f t="shared" si="887"/>
        <v>0</v>
      </c>
      <c r="BD1919" s="24">
        <f t="shared" si="888"/>
        <v>0</v>
      </c>
      <c r="BE1919" s="24">
        <f t="shared" si="889"/>
        <v>0</v>
      </c>
      <c r="BF1919" s="24">
        <f t="shared" si="901"/>
        <v>0</v>
      </c>
      <c r="BG1919" s="24">
        <f t="shared" si="908"/>
        <v>0</v>
      </c>
      <c r="BH1919" s="24">
        <v>0</v>
      </c>
      <c r="BI1919" s="24">
        <f t="shared" si="902"/>
        <v>0</v>
      </c>
      <c r="BJ1919" s="24">
        <v>0</v>
      </c>
      <c r="BK1919" s="24">
        <f t="shared" si="903"/>
        <v>0</v>
      </c>
      <c r="BL1919" s="24">
        <f t="shared" si="904"/>
        <v>0</v>
      </c>
      <c r="BM1919" s="24">
        <f t="shared" si="890"/>
        <v>0</v>
      </c>
      <c r="BN1919" s="24">
        <f t="shared" si="891"/>
        <v>0</v>
      </c>
      <c r="BO1919" s="24">
        <f t="shared" si="892"/>
        <v>0</v>
      </c>
      <c r="BP1919" s="24">
        <f t="shared" si="893"/>
        <v>0</v>
      </c>
      <c r="BQ1919" s="24">
        <f t="shared" si="894"/>
        <v>0</v>
      </c>
      <c r="BR1919" s="24">
        <f t="shared" si="905"/>
        <v>0</v>
      </c>
      <c r="BS1919" s="24">
        <f t="shared" si="909"/>
        <v>0</v>
      </c>
      <c r="BT1919" s="24">
        <v>0</v>
      </c>
      <c r="BU1919" s="24">
        <f t="shared" si="906"/>
        <v>0</v>
      </c>
      <c r="BV1919" s="24">
        <v>0</v>
      </c>
    </row>
    <row r="1920" spans="1:74">
      <c r="A1920" s="87">
        <v>1911</v>
      </c>
      <c r="B1920" s="1"/>
      <c r="C1920" s="1"/>
      <c r="D1920" s="2"/>
      <c r="E1920" s="3"/>
      <c r="F1920" s="4"/>
      <c r="G1920" s="5"/>
      <c r="H1920" s="4"/>
      <c r="I1920" s="5"/>
      <c r="J1920" s="6"/>
      <c r="K1920" s="5"/>
      <c r="L1920" s="5"/>
      <c r="M1920" s="5"/>
      <c r="N1920" s="7"/>
      <c r="O1920" s="38"/>
      <c r="P1920" s="5"/>
      <c r="Q1920" s="5"/>
      <c r="R1920" s="7"/>
      <c r="S1920" s="38"/>
      <c r="T1920" s="5"/>
      <c r="U1920" s="5"/>
      <c r="V1920" s="55"/>
      <c r="W1920" s="38"/>
      <c r="X1920" s="5"/>
      <c r="Y1920" s="5"/>
      <c r="Z1920" s="55"/>
      <c r="AA1920" s="36">
        <f>IF(Dane!$E$3=1,AO1920+BA1920+BM1920,IF(Dane!$E$3=2,AU1920+BG1920+BS1920,AW1920+BI1920+BU1920))</f>
        <v>0</v>
      </c>
      <c r="AB1920" s="16">
        <f>IF(Dane!$E$3=1,AP1920+BB1920+BN1920,IF(Dane!$E$3=2,AV1920+BH1920+BT1920,AX1920+BJ1920+BV1920))</f>
        <v>0</v>
      </c>
      <c r="AC1920" s="16">
        <f>IF(((K1920*Dane!$C$9)-AA1920)&lt;0,0,(K1920*Dane!$C$9)-AA1920)</f>
        <v>0</v>
      </c>
      <c r="AD1920" s="37">
        <f>IFERROR(IF(((L1920*Dane!$C$9)-AB1920)&lt;0,0,(L1920*Dane!$C$9)-AB1920),0)</f>
        <v>0</v>
      </c>
      <c r="AE1920" s="97"/>
      <c r="AF1920" s="77">
        <f>IF(Dane!$E$3=1,AO1920,IF(Dane!$E$3=2,AU1920,AW1920))</f>
        <v>0</v>
      </c>
      <c r="AG1920" s="77">
        <f>IF(Dane!$E$3=1,AP1920,IF(Dane!$E$3=2,AV1920,AX1920))</f>
        <v>0</v>
      </c>
      <c r="AH1920" s="77">
        <f>IF(Dane!$E$3=1,BA1920,IF(Dane!$E$3=2,BG1920,BI1920))</f>
        <v>0</v>
      </c>
      <c r="AI1920" s="77">
        <f>IF(Dane!$E$3=1,BB1920,IF(Dane!$E$3=2,BH1920,BJ1920))</f>
        <v>0</v>
      </c>
      <c r="AJ1920" s="77">
        <f>IF(Dane!$E$3=1,BM1920,IF(Dane!$E$3=2,BS1920,BU1920))</f>
        <v>0</v>
      </c>
      <c r="AK1920" s="77">
        <f>IF(Dane!$E$3=1,BN1920,IF(Dane!$E$3=2,BT1920,BV1920))</f>
        <v>0</v>
      </c>
      <c r="AL1920" s="24">
        <f t="shared" si="895"/>
        <v>0</v>
      </c>
      <c r="AM1920" s="24">
        <f t="shared" si="896"/>
        <v>0</v>
      </c>
      <c r="AN1920" s="24"/>
      <c r="AO1920" s="24">
        <f t="shared" si="881"/>
        <v>0</v>
      </c>
      <c r="AP1920" s="24">
        <f t="shared" si="897"/>
        <v>0</v>
      </c>
      <c r="AQ1920" s="24">
        <f t="shared" si="882"/>
        <v>0</v>
      </c>
      <c r="AR1920" s="24">
        <f t="shared" si="883"/>
        <v>0</v>
      </c>
      <c r="AS1920" s="24">
        <f t="shared" si="884"/>
        <v>0</v>
      </c>
      <c r="AT1920" s="24">
        <f t="shared" si="898"/>
        <v>0</v>
      </c>
      <c r="AU1920" s="24">
        <f t="shared" si="907"/>
        <v>0</v>
      </c>
      <c r="AV1920" s="24">
        <v>0</v>
      </c>
      <c r="AW1920" s="24">
        <f t="shared" si="910"/>
        <v>0</v>
      </c>
      <c r="AX1920" s="24">
        <v>0</v>
      </c>
      <c r="AY1920" s="24">
        <f t="shared" si="899"/>
        <v>0</v>
      </c>
      <c r="AZ1920" s="24">
        <f t="shared" si="900"/>
        <v>0</v>
      </c>
      <c r="BA1920" s="24">
        <f t="shared" si="885"/>
        <v>0</v>
      </c>
      <c r="BB1920" s="24">
        <f t="shared" si="886"/>
        <v>0</v>
      </c>
      <c r="BC1920" s="24">
        <f t="shared" si="887"/>
        <v>0</v>
      </c>
      <c r="BD1920" s="24">
        <f t="shared" si="888"/>
        <v>0</v>
      </c>
      <c r="BE1920" s="24">
        <f t="shared" si="889"/>
        <v>0</v>
      </c>
      <c r="BF1920" s="24">
        <f t="shared" si="901"/>
        <v>0</v>
      </c>
      <c r="BG1920" s="24">
        <f t="shared" si="908"/>
        <v>0</v>
      </c>
      <c r="BH1920" s="24">
        <v>0</v>
      </c>
      <c r="BI1920" s="24">
        <f t="shared" si="902"/>
        <v>0</v>
      </c>
      <c r="BJ1920" s="24">
        <v>0</v>
      </c>
      <c r="BK1920" s="24">
        <f t="shared" si="903"/>
        <v>0</v>
      </c>
      <c r="BL1920" s="24">
        <f t="shared" si="904"/>
        <v>0</v>
      </c>
      <c r="BM1920" s="24">
        <f t="shared" si="890"/>
        <v>0</v>
      </c>
      <c r="BN1920" s="24">
        <f t="shared" si="891"/>
        <v>0</v>
      </c>
      <c r="BO1920" s="24">
        <f t="shared" si="892"/>
        <v>0</v>
      </c>
      <c r="BP1920" s="24">
        <f t="shared" si="893"/>
        <v>0</v>
      </c>
      <c r="BQ1920" s="24">
        <f t="shared" si="894"/>
        <v>0</v>
      </c>
      <c r="BR1920" s="24">
        <f t="shared" si="905"/>
        <v>0</v>
      </c>
      <c r="BS1920" s="24">
        <f t="shared" si="909"/>
        <v>0</v>
      </c>
      <c r="BT1920" s="24">
        <v>0</v>
      </c>
      <c r="BU1920" s="24">
        <f t="shared" si="906"/>
        <v>0</v>
      </c>
      <c r="BV1920" s="24">
        <v>0</v>
      </c>
    </row>
    <row r="1921" spans="1:74">
      <c r="A1921" s="87">
        <v>1912</v>
      </c>
      <c r="B1921" s="1"/>
      <c r="C1921" s="1"/>
      <c r="D1921" s="2"/>
      <c r="E1921" s="3"/>
      <c r="F1921" s="4"/>
      <c r="G1921" s="5"/>
      <c r="H1921" s="4"/>
      <c r="I1921" s="5"/>
      <c r="J1921" s="6"/>
      <c r="K1921" s="5"/>
      <c r="L1921" s="5"/>
      <c r="M1921" s="5"/>
      <c r="N1921" s="7"/>
      <c r="O1921" s="38"/>
      <c r="P1921" s="5"/>
      <c r="Q1921" s="5"/>
      <c r="R1921" s="7"/>
      <c r="S1921" s="38"/>
      <c r="T1921" s="5"/>
      <c r="U1921" s="5"/>
      <c r="V1921" s="55"/>
      <c r="W1921" s="38"/>
      <c r="X1921" s="5"/>
      <c r="Y1921" s="5"/>
      <c r="Z1921" s="55"/>
      <c r="AA1921" s="36">
        <f>IF(Dane!$E$3=1,AO1921+BA1921+BM1921,IF(Dane!$E$3=2,AU1921+BG1921+BS1921,AW1921+BI1921+BU1921))</f>
        <v>0</v>
      </c>
      <c r="AB1921" s="16">
        <f>IF(Dane!$E$3=1,AP1921+BB1921+BN1921,IF(Dane!$E$3=2,AV1921+BH1921+BT1921,AX1921+BJ1921+BV1921))</f>
        <v>0</v>
      </c>
      <c r="AC1921" s="16">
        <f>IF(((K1921*Dane!$C$9)-AA1921)&lt;0,0,(K1921*Dane!$C$9)-AA1921)</f>
        <v>0</v>
      </c>
      <c r="AD1921" s="37">
        <f>IFERROR(IF(((L1921*Dane!$C$9)-AB1921)&lt;0,0,(L1921*Dane!$C$9)-AB1921),0)</f>
        <v>0</v>
      </c>
      <c r="AE1921" s="97"/>
      <c r="AF1921" s="77">
        <f>IF(Dane!$E$3=1,AO1921,IF(Dane!$E$3=2,AU1921,AW1921))</f>
        <v>0</v>
      </c>
      <c r="AG1921" s="77">
        <f>IF(Dane!$E$3=1,AP1921,IF(Dane!$E$3=2,AV1921,AX1921))</f>
        <v>0</v>
      </c>
      <c r="AH1921" s="77">
        <f>IF(Dane!$E$3=1,BA1921,IF(Dane!$E$3=2,BG1921,BI1921))</f>
        <v>0</v>
      </c>
      <c r="AI1921" s="77">
        <f>IF(Dane!$E$3=1,BB1921,IF(Dane!$E$3=2,BH1921,BJ1921))</f>
        <v>0</v>
      </c>
      <c r="AJ1921" s="77">
        <f>IF(Dane!$E$3=1,BM1921,IF(Dane!$E$3=2,BS1921,BU1921))</f>
        <v>0</v>
      </c>
      <c r="AK1921" s="77">
        <f>IF(Dane!$E$3=1,BN1921,IF(Dane!$E$3=2,BT1921,BV1921))</f>
        <v>0</v>
      </c>
      <c r="AL1921" s="24">
        <f t="shared" si="895"/>
        <v>0</v>
      </c>
      <c r="AM1921" s="24">
        <f t="shared" si="896"/>
        <v>0</v>
      </c>
      <c r="AN1921" s="24"/>
      <c r="AO1921" s="24">
        <f t="shared" si="881"/>
        <v>0</v>
      </c>
      <c r="AP1921" s="24">
        <f t="shared" si="897"/>
        <v>0</v>
      </c>
      <c r="AQ1921" s="24">
        <f t="shared" si="882"/>
        <v>0</v>
      </c>
      <c r="AR1921" s="24">
        <f t="shared" si="883"/>
        <v>0</v>
      </c>
      <c r="AS1921" s="24">
        <f t="shared" si="884"/>
        <v>0</v>
      </c>
      <c r="AT1921" s="24">
        <f t="shared" si="898"/>
        <v>0</v>
      </c>
      <c r="AU1921" s="24">
        <f t="shared" si="907"/>
        <v>0</v>
      </c>
      <c r="AV1921" s="24">
        <v>0</v>
      </c>
      <c r="AW1921" s="24">
        <f t="shared" si="910"/>
        <v>0</v>
      </c>
      <c r="AX1921" s="24">
        <v>0</v>
      </c>
      <c r="AY1921" s="24">
        <f t="shared" si="899"/>
        <v>0</v>
      </c>
      <c r="AZ1921" s="24">
        <f t="shared" si="900"/>
        <v>0</v>
      </c>
      <c r="BA1921" s="24">
        <f t="shared" si="885"/>
        <v>0</v>
      </c>
      <c r="BB1921" s="24">
        <f t="shared" si="886"/>
        <v>0</v>
      </c>
      <c r="BC1921" s="24">
        <f t="shared" si="887"/>
        <v>0</v>
      </c>
      <c r="BD1921" s="24">
        <f t="shared" si="888"/>
        <v>0</v>
      </c>
      <c r="BE1921" s="24">
        <f t="shared" si="889"/>
        <v>0</v>
      </c>
      <c r="BF1921" s="24">
        <f t="shared" si="901"/>
        <v>0</v>
      </c>
      <c r="BG1921" s="24">
        <f t="shared" si="908"/>
        <v>0</v>
      </c>
      <c r="BH1921" s="24">
        <v>0</v>
      </c>
      <c r="BI1921" s="24">
        <f t="shared" si="902"/>
        <v>0</v>
      </c>
      <c r="BJ1921" s="24">
        <v>0</v>
      </c>
      <c r="BK1921" s="24">
        <f t="shared" si="903"/>
        <v>0</v>
      </c>
      <c r="BL1921" s="24">
        <f t="shared" si="904"/>
        <v>0</v>
      </c>
      <c r="BM1921" s="24">
        <f t="shared" si="890"/>
        <v>0</v>
      </c>
      <c r="BN1921" s="24">
        <f t="shared" si="891"/>
        <v>0</v>
      </c>
      <c r="BO1921" s="24">
        <f t="shared" si="892"/>
        <v>0</v>
      </c>
      <c r="BP1921" s="24">
        <f t="shared" si="893"/>
        <v>0</v>
      </c>
      <c r="BQ1921" s="24">
        <f t="shared" si="894"/>
        <v>0</v>
      </c>
      <c r="BR1921" s="24">
        <f t="shared" si="905"/>
        <v>0</v>
      </c>
      <c r="BS1921" s="24">
        <f t="shared" si="909"/>
        <v>0</v>
      </c>
      <c r="BT1921" s="24">
        <v>0</v>
      </c>
      <c r="BU1921" s="24">
        <f t="shared" si="906"/>
        <v>0</v>
      </c>
      <c r="BV1921" s="24">
        <v>0</v>
      </c>
    </row>
    <row r="1922" spans="1:74">
      <c r="A1922" s="87">
        <v>1913</v>
      </c>
      <c r="B1922" s="1"/>
      <c r="C1922" s="1"/>
      <c r="D1922" s="2"/>
      <c r="E1922" s="3"/>
      <c r="F1922" s="4"/>
      <c r="G1922" s="5"/>
      <c r="H1922" s="4"/>
      <c r="I1922" s="5"/>
      <c r="J1922" s="6"/>
      <c r="K1922" s="5"/>
      <c r="L1922" s="5"/>
      <c r="M1922" s="5"/>
      <c r="N1922" s="7"/>
      <c r="O1922" s="38"/>
      <c r="P1922" s="5"/>
      <c r="Q1922" s="5"/>
      <c r="R1922" s="7"/>
      <c r="S1922" s="38"/>
      <c r="T1922" s="5"/>
      <c r="U1922" s="5"/>
      <c r="V1922" s="55"/>
      <c r="W1922" s="38"/>
      <c r="X1922" s="5"/>
      <c r="Y1922" s="5"/>
      <c r="Z1922" s="55"/>
      <c r="AA1922" s="36">
        <f>IF(Dane!$E$3=1,AO1922+BA1922+BM1922,IF(Dane!$E$3=2,AU1922+BG1922+BS1922,AW1922+BI1922+BU1922))</f>
        <v>0</v>
      </c>
      <c r="AB1922" s="16">
        <f>IF(Dane!$E$3=1,AP1922+BB1922+BN1922,IF(Dane!$E$3=2,AV1922+BH1922+BT1922,AX1922+BJ1922+BV1922))</f>
        <v>0</v>
      </c>
      <c r="AC1922" s="16">
        <f>IF(((K1922*Dane!$C$9)-AA1922)&lt;0,0,(K1922*Dane!$C$9)-AA1922)</f>
        <v>0</v>
      </c>
      <c r="AD1922" s="37">
        <f>IFERROR(IF(((L1922*Dane!$C$9)-AB1922)&lt;0,0,(L1922*Dane!$C$9)-AB1922),0)</f>
        <v>0</v>
      </c>
      <c r="AE1922" s="97"/>
      <c r="AF1922" s="77">
        <f>IF(Dane!$E$3=1,AO1922,IF(Dane!$E$3=2,AU1922,AW1922))</f>
        <v>0</v>
      </c>
      <c r="AG1922" s="77">
        <f>IF(Dane!$E$3=1,AP1922,IF(Dane!$E$3=2,AV1922,AX1922))</f>
        <v>0</v>
      </c>
      <c r="AH1922" s="77">
        <f>IF(Dane!$E$3=1,BA1922,IF(Dane!$E$3=2,BG1922,BI1922))</f>
        <v>0</v>
      </c>
      <c r="AI1922" s="77">
        <f>IF(Dane!$E$3=1,BB1922,IF(Dane!$E$3=2,BH1922,BJ1922))</f>
        <v>0</v>
      </c>
      <c r="AJ1922" s="77">
        <f>IF(Dane!$E$3=1,BM1922,IF(Dane!$E$3=2,BS1922,BU1922))</f>
        <v>0</v>
      </c>
      <c r="AK1922" s="77">
        <f>IF(Dane!$E$3=1,BN1922,IF(Dane!$E$3=2,BT1922,BV1922))</f>
        <v>0</v>
      </c>
      <c r="AL1922" s="24">
        <f t="shared" si="895"/>
        <v>0</v>
      </c>
      <c r="AM1922" s="24">
        <f t="shared" si="896"/>
        <v>0</v>
      </c>
      <c r="AN1922" s="24"/>
      <c r="AO1922" s="24">
        <f t="shared" si="881"/>
        <v>0</v>
      </c>
      <c r="AP1922" s="24">
        <f t="shared" si="897"/>
        <v>0</v>
      </c>
      <c r="AQ1922" s="24">
        <f t="shared" si="882"/>
        <v>0</v>
      </c>
      <c r="AR1922" s="24">
        <f t="shared" si="883"/>
        <v>0</v>
      </c>
      <c r="AS1922" s="24">
        <f t="shared" si="884"/>
        <v>0</v>
      </c>
      <c r="AT1922" s="24">
        <f t="shared" si="898"/>
        <v>0</v>
      </c>
      <c r="AU1922" s="24">
        <f t="shared" si="907"/>
        <v>0</v>
      </c>
      <c r="AV1922" s="24">
        <v>0</v>
      </c>
      <c r="AW1922" s="24">
        <f t="shared" si="910"/>
        <v>0</v>
      </c>
      <c r="AX1922" s="24">
        <v>0</v>
      </c>
      <c r="AY1922" s="24">
        <f t="shared" si="899"/>
        <v>0</v>
      </c>
      <c r="AZ1922" s="24">
        <f t="shared" si="900"/>
        <v>0</v>
      </c>
      <c r="BA1922" s="24">
        <f t="shared" si="885"/>
        <v>0</v>
      </c>
      <c r="BB1922" s="24">
        <f t="shared" si="886"/>
        <v>0</v>
      </c>
      <c r="BC1922" s="24">
        <f t="shared" si="887"/>
        <v>0</v>
      </c>
      <c r="BD1922" s="24">
        <f t="shared" si="888"/>
        <v>0</v>
      </c>
      <c r="BE1922" s="24">
        <f t="shared" si="889"/>
        <v>0</v>
      </c>
      <c r="BF1922" s="24">
        <f t="shared" si="901"/>
        <v>0</v>
      </c>
      <c r="BG1922" s="24">
        <f t="shared" si="908"/>
        <v>0</v>
      </c>
      <c r="BH1922" s="24">
        <v>0</v>
      </c>
      <c r="BI1922" s="24">
        <f t="shared" si="902"/>
        <v>0</v>
      </c>
      <c r="BJ1922" s="24">
        <v>0</v>
      </c>
      <c r="BK1922" s="24">
        <f t="shared" si="903"/>
        <v>0</v>
      </c>
      <c r="BL1922" s="24">
        <f t="shared" si="904"/>
        <v>0</v>
      </c>
      <c r="BM1922" s="24">
        <f t="shared" si="890"/>
        <v>0</v>
      </c>
      <c r="BN1922" s="24">
        <f t="shared" si="891"/>
        <v>0</v>
      </c>
      <c r="BO1922" s="24">
        <f t="shared" si="892"/>
        <v>0</v>
      </c>
      <c r="BP1922" s="24">
        <f t="shared" si="893"/>
        <v>0</v>
      </c>
      <c r="BQ1922" s="24">
        <f t="shared" si="894"/>
        <v>0</v>
      </c>
      <c r="BR1922" s="24">
        <f t="shared" si="905"/>
        <v>0</v>
      </c>
      <c r="BS1922" s="24">
        <f t="shared" si="909"/>
        <v>0</v>
      </c>
      <c r="BT1922" s="24">
        <v>0</v>
      </c>
      <c r="BU1922" s="24">
        <f t="shared" si="906"/>
        <v>0</v>
      </c>
      <c r="BV1922" s="24">
        <v>0</v>
      </c>
    </row>
    <row r="1923" spans="1:74">
      <c r="A1923" s="87">
        <v>1914</v>
      </c>
      <c r="B1923" s="1"/>
      <c r="C1923" s="1"/>
      <c r="D1923" s="2"/>
      <c r="E1923" s="3"/>
      <c r="F1923" s="4"/>
      <c r="G1923" s="5"/>
      <c r="H1923" s="4"/>
      <c r="I1923" s="5"/>
      <c r="J1923" s="6"/>
      <c r="K1923" s="5"/>
      <c r="L1923" s="5"/>
      <c r="M1923" s="5"/>
      <c r="N1923" s="7"/>
      <c r="O1923" s="38"/>
      <c r="P1923" s="5"/>
      <c r="Q1923" s="5"/>
      <c r="R1923" s="7"/>
      <c r="S1923" s="38"/>
      <c r="T1923" s="5"/>
      <c r="U1923" s="5"/>
      <c r="V1923" s="55"/>
      <c r="W1923" s="38"/>
      <c r="X1923" s="5"/>
      <c r="Y1923" s="5"/>
      <c r="Z1923" s="55"/>
      <c r="AA1923" s="36">
        <f>IF(Dane!$E$3=1,AO1923+BA1923+BM1923,IF(Dane!$E$3=2,AU1923+BG1923+BS1923,AW1923+BI1923+BU1923))</f>
        <v>0</v>
      </c>
      <c r="AB1923" s="16">
        <f>IF(Dane!$E$3=1,AP1923+BB1923+BN1923,IF(Dane!$E$3=2,AV1923+BH1923+BT1923,AX1923+BJ1923+BV1923))</f>
        <v>0</v>
      </c>
      <c r="AC1923" s="16">
        <f>IF(((K1923*Dane!$C$9)-AA1923)&lt;0,0,(K1923*Dane!$C$9)-AA1923)</f>
        <v>0</v>
      </c>
      <c r="AD1923" s="37">
        <f>IFERROR(IF(((L1923*Dane!$C$9)-AB1923)&lt;0,0,(L1923*Dane!$C$9)-AB1923),0)</f>
        <v>0</v>
      </c>
      <c r="AE1923" s="97"/>
      <c r="AF1923" s="77">
        <f>IF(Dane!$E$3=1,AO1923,IF(Dane!$E$3=2,AU1923,AW1923))</f>
        <v>0</v>
      </c>
      <c r="AG1923" s="77">
        <f>IF(Dane!$E$3=1,AP1923,IF(Dane!$E$3=2,AV1923,AX1923))</f>
        <v>0</v>
      </c>
      <c r="AH1923" s="77">
        <f>IF(Dane!$E$3=1,BA1923,IF(Dane!$E$3=2,BG1923,BI1923))</f>
        <v>0</v>
      </c>
      <c r="AI1923" s="77">
        <f>IF(Dane!$E$3=1,BB1923,IF(Dane!$E$3=2,BH1923,BJ1923))</f>
        <v>0</v>
      </c>
      <c r="AJ1923" s="77">
        <f>IF(Dane!$E$3=1,BM1923,IF(Dane!$E$3=2,BS1923,BU1923))</f>
        <v>0</v>
      </c>
      <c r="AK1923" s="77">
        <f>IF(Dane!$E$3=1,BN1923,IF(Dane!$E$3=2,BT1923,BV1923))</f>
        <v>0</v>
      </c>
      <c r="AL1923" s="24">
        <f t="shared" si="895"/>
        <v>0</v>
      </c>
      <c r="AM1923" s="24">
        <f t="shared" si="896"/>
        <v>0</v>
      </c>
      <c r="AN1923" s="24"/>
      <c r="AO1923" s="24">
        <f t="shared" si="881"/>
        <v>0</v>
      </c>
      <c r="AP1923" s="24">
        <f t="shared" si="897"/>
        <v>0</v>
      </c>
      <c r="AQ1923" s="24">
        <f t="shared" si="882"/>
        <v>0</v>
      </c>
      <c r="AR1923" s="24">
        <f t="shared" si="883"/>
        <v>0</v>
      </c>
      <c r="AS1923" s="24">
        <f t="shared" si="884"/>
        <v>0</v>
      </c>
      <c r="AT1923" s="24">
        <f t="shared" si="898"/>
        <v>0</v>
      </c>
      <c r="AU1923" s="24">
        <f t="shared" si="907"/>
        <v>0</v>
      </c>
      <c r="AV1923" s="24">
        <v>0</v>
      </c>
      <c r="AW1923" s="24">
        <f t="shared" si="910"/>
        <v>0</v>
      </c>
      <c r="AX1923" s="24">
        <v>0</v>
      </c>
      <c r="AY1923" s="24">
        <f t="shared" si="899"/>
        <v>0</v>
      </c>
      <c r="AZ1923" s="24">
        <f t="shared" si="900"/>
        <v>0</v>
      </c>
      <c r="BA1923" s="24">
        <f t="shared" si="885"/>
        <v>0</v>
      </c>
      <c r="BB1923" s="24">
        <f t="shared" si="886"/>
        <v>0</v>
      </c>
      <c r="BC1923" s="24">
        <f t="shared" si="887"/>
        <v>0</v>
      </c>
      <c r="BD1923" s="24">
        <f t="shared" si="888"/>
        <v>0</v>
      </c>
      <c r="BE1923" s="24">
        <f t="shared" si="889"/>
        <v>0</v>
      </c>
      <c r="BF1923" s="24">
        <f t="shared" si="901"/>
        <v>0</v>
      </c>
      <c r="BG1923" s="24">
        <f t="shared" si="908"/>
        <v>0</v>
      </c>
      <c r="BH1923" s="24">
        <v>0</v>
      </c>
      <c r="BI1923" s="24">
        <f t="shared" si="902"/>
        <v>0</v>
      </c>
      <c r="BJ1923" s="24">
        <v>0</v>
      </c>
      <c r="BK1923" s="24">
        <f t="shared" si="903"/>
        <v>0</v>
      </c>
      <c r="BL1923" s="24">
        <f t="shared" si="904"/>
        <v>0</v>
      </c>
      <c r="BM1923" s="24">
        <f t="shared" si="890"/>
        <v>0</v>
      </c>
      <c r="BN1923" s="24">
        <f t="shared" si="891"/>
        <v>0</v>
      </c>
      <c r="BO1923" s="24">
        <f t="shared" si="892"/>
        <v>0</v>
      </c>
      <c r="BP1923" s="24">
        <f t="shared" si="893"/>
        <v>0</v>
      </c>
      <c r="BQ1923" s="24">
        <f t="shared" si="894"/>
        <v>0</v>
      </c>
      <c r="BR1923" s="24">
        <f t="shared" si="905"/>
        <v>0</v>
      </c>
      <c r="BS1923" s="24">
        <f t="shared" si="909"/>
        <v>0</v>
      </c>
      <c r="BT1923" s="24">
        <v>0</v>
      </c>
      <c r="BU1923" s="24">
        <f t="shared" si="906"/>
        <v>0</v>
      </c>
      <c r="BV1923" s="24">
        <v>0</v>
      </c>
    </row>
    <row r="1924" spans="1:74">
      <c r="A1924" s="87">
        <v>1915</v>
      </c>
      <c r="B1924" s="1"/>
      <c r="C1924" s="1"/>
      <c r="D1924" s="2"/>
      <c r="E1924" s="3"/>
      <c r="F1924" s="4"/>
      <c r="G1924" s="5"/>
      <c r="H1924" s="4"/>
      <c r="I1924" s="5"/>
      <c r="J1924" s="6"/>
      <c r="K1924" s="5"/>
      <c r="L1924" s="5"/>
      <c r="M1924" s="5"/>
      <c r="N1924" s="7"/>
      <c r="O1924" s="38"/>
      <c r="P1924" s="5"/>
      <c r="Q1924" s="5"/>
      <c r="R1924" s="7"/>
      <c r="S1924" s="38"/>
      <c r="T1924" s="5"/>
      <c r="U1924" s="5"/>
      <c r="V1924" s="55"/>
      <c r="W1924" s="38"/>
      <c r="X1924" s="5"/>
      <c r="Y1924" s="5"/>
      <c r="Z1924" s="55"/>
      <c r="AA1924" s="36">
        <f>IF(Dane!$E$3=1,AO1924+BA1924+BM1924,IF(Dane!$E$3=2,AU1924+BG1924+BS1924,AW1924+BI1924+BU1924))</f>
        <v>0</v>
      </c>
      <c r="AB1924" s="16">
        <f>IF(Dane!$E$3=1,AP1924+BB1924+BN1924,IF(Dane!$E$3=2,AV1924+BH1924+BT1924,AX1924+BJ1924+BV1924))</f>
        <v>0</v>
      </c>
      <c r="AC1924" s="16">
        <f>IF(((K1924*Dane!$C$9)-AA1924)&lt;0,0,(K1924*Dane!$C$9)-AA1924)</f>
        <v>0</v>
      </c>
      <c r="AD1924" s="37">
        <f>IFERROR(IF(((L1924*Dane!$C$9)-AB1924)&lt;0,0,(L1924*Dane!$C$9)-AB1924),0)</f>
        <v>0</v>
      </c>
      <c r="AE1924" s="97"/>
      <c r="AF1924" s="77">
        <f>IF(Dane!$E$3=1,AO1924,IF(Dane!$E$3=2,AU1924,AW1924))</f>
        <v>0</v>
      </c>
      <c r="AG1924" s="77">
        <f>IF(Dane!$E$3=1,AP1924,IF(Dane!$E$3=2,AV1924,AX1924))</f>
        <v>0</v>
      </c>
      <c r="AH1924" s="77">
        <f>IF(Dane!$E$3=1,BA1924,IF(Dane!$E$3=2,BG1924,BI1924))</f>
        <v>0</v>
      </c>
      <c r="AI1924" s="77">
        <f>IF(Dane!$E$3=1,BB1924,IF(Dane!$E$3=2,BH1924,BJ1924))</f>
        <v>0</v>
      </c>
      <c r="AJ1924" s="77">
        <f>IF(Dane!$E$3=1,BM1924,IF(Dane!$E$3=2,BS1924,BU1924))</f>
        <v>0</v>
      </c>
      <c r="AK1924" s="77">
        <f>IF(Dane!$E$3=1,BN1924,IF(Dane!$E$3=2,BT1924,BV1924))</f>
        <v>0</v>
      </c>
      <c r="AL1924" s="24">
        <f t="shared" si="895"/>
        <v>0</v>
      </c>
      <c r="AM1924" s="24">
        <f t="shared" si="896"/>
        <v>0</v>
      </c>
      <c r="AN1924" s="24"/>
      <c r="AO1924" s="24">
        <f t="shared" si="881"/>
        <v>0</v>
      </c>
      <c r="AP1924" s="24">
        <f t="shared" si="897"/>
        <v>0</v>
      </c>
      <c r="AQ1924" s="24">
        <f t="shared" si="882"/>
        <v>0</v>
      </c>
      <c r="AR1924" s="24">
        <f t="shared" si="883"/>
        <v>0</v>
      </c>
      <c r="AS1924" s="24">
        <f t="shared" si="884"/>
        <v>0</v>
      </c>
      <c r="AT1924" s="24">
        <f t="shared" si="898"/>
        <v>0</v>
      </c>
      <c r="AU1924" s="24">
        <f t="shared" si="907"/>
        <v>0</v>
      </c>
      <c r="AV1924" s="24">
        <v>0</v>
      </c>
      <c r="AW1924" s="24">
        <f t="shared" si="910"/>
        <v>0</v>
      </c>
      <c r="AX1924" s="24">
        <v>0</v>
      </c>
      <c r="AY1924" s="24">
        <f t="shared" si="899"/>
        <v>0</v>
      </c>
      <c r="AZ1924" s="24">
        <f t="shared" si="900"/>
        <v>0</v>
      </c>
      <c r="BA1924" s="24">
        <f t="shared" si="885"/>
        <v>0</v>
      </c>
      <c r="BB1924" s="24">
        <f t="shared" si="886"/>
        <v>0</v>
      </c>
      <c r="BC1924" s="24">
        <f t="shared" si="887"/>
        <v>0</v>
      </c>
      <c r="BD1924" s="24">
        <f t="shared" si="888"/>
        <v>0</v>
      </c>
      <c r="BE1924" s="24">
        <f t="shared" si="889"/>
        <v>0</v>
      </c>
      <c r="BF1924" s="24">
        <f t="shared" si="901"/>
        <v>0</v>
      </c>
      <c r="BG1924" s="24">
        <f t="shared" si="908"/>
        <v>0</v>
      </c>
      <c r="BH1924" s="24">
        <v>0</v>
      </c>
      <c r="BI1924" s="24">
        <f t="shared" si="902"/>
        <v>0</v>
      </c>
      <c r="BJ1924" s="24">
        <v>0</v>
      </c>
      <c r="BK1924" s="24">
        <f t="shared" si="903"/>
        <v>0</v>
      </c>
      <c r="BL1924" s="24">
        <f t="shared" si="904"/>
        <v>0</v>
      </c>
      <c r="BM1924" s="24">
        <f t="shared" si="890"/>
        <v>0</v>
      </c>
      <c r="BN1924" s="24">
        <f t="shared" si="891"/>
        <v>0</v>
      </c>
      <c r="BO1924" s="24">
        <f t="shared" si="892"/>
        <v>0</v>
      </c>
      <c r="BP1924" s="24">
        <f t="shared" si="893"/>
        <v>0</v>
      </c>
      <c r="BQ1924" s="24">
        <f t="shared" si="894"/>
        <v>0</v>
      </c>
      <c r="BR1924" s="24">
        <f t="shared" si="905"/>
        <v>0</v>
      </c>
      <c r="BS1924" s="24">
        <f t="shared" si="909"/>
        <v>0</v>
      </c>
      <c r="BT1924" s="24">
        <v>0</v>
      </c>
      <c r="BU1924" s="24">
        <f t="shared" si="906"/>
        <v>0</v>
      </c>
      <c r="BV1924" s="24">
        <v>0</v>
      </c>
    </row>
    <row r="1925" spans="1:74">
      <c r="A1925" s="87">
        <v>1916</v>
      </c>
      <c r="B1925" s="1"/>
      <c r="C1925" s="1"/>
      <c r="D1925" s="2"/>
      <c r="E1925" s="3"/>
      <c r="F1925" s="4"/>
      <c r="G1925" s="5"/>
      <c r="H1925" s="4"/>
      <c r="I1925" s="5"/>
      <c r="J1925" s="6"/>
      <c r="K1925" s="5"/>
      <c r="L1925" s="5"/>
      <c r="M1925" s="5"/>
      <c r="N1925" s="7"/>
      <c r="O1925" s="38"/>
      <c r="P1925" s="5"/>
      <c r="Q1925" s="5"/>
      <c r="R1925" s="7"/>
      <c r="S1925" s="38"/>
      <c r="T1925" s="5"/>
      <c r="U1925" s="5"/>
      <c r="V1925" s="55"/>
      <c r="W1925" s="38"/>
      <c r="X1925" s="5"/>
      <c r="Y1925" s="5"/>
      <c r="Z1925" s="55"/>
      <c r="AA1925" s="36">
        <f>IF(Dane!$E$3=1,AO1925+BA1925+BM1925,IF(Dane!$E$3=2,AU1925+BG1925+BS1925,AW1925+BI1925+BU1925))</f>
        <v>0</v>
      </c>
      <c r="AB1925" s="16">
        <f>IF(Dane!$E$3=1,AP1925+BB1925+BN1925,IF(Dane!$E$3=2,AV1925+BH1925+BT1925,AX1925+BJ1925+BV1925))</f>
        <v>0</v>
      </c>
      <c r="AC1925" s="16">
        <f>IF(((K1925*Dane!$C$9)-AA1925)&lt;0,0,(K1925*Dane!$C$9)-AA1925)</f>
        <v>0</v>
      </c>
      <c r="AD1925" s="37">
        <f>IFERROR(IF(((L1925*Dane!$C$9)-AB1925)&lt;0,0,(L1925*Dane!$C$9)-AB1925),0)</f>
        <v>0</v>
      </c>
      <c r="AE1925" s="97"/>
      <c r="AF1925" s="77">
        <f>IF(Dane!$E$3=1,AO1925,IF(Dane!$E$3=2,AU1925,AW1925))</f>
        <v>0</v>
      </c>
      <c r="AG1925" s="77">
        <f>IF(Dane!$E$3=1,AP1925,IF(Dane!$E$3=2,AV1925,AX1925))</f>
        <v>0</v>
      </c>
      <c r="AH1925" s="77">
        <f>IF(Dane!$E$3=1,BA1925,IF(Dane!$E$3=2,BG1925,BI1925))</f>
        <v>0</v>
      </c>
      <c r="AI1925" s="77">
        <f>IF(Dane!$E$3=1,BB1925,IF(Dane!$E$3=2,BH1925,BJ1925))</f>
        <v>0</v>
      </c>
      <c r="AJ1925" s="77">
        <f>IF(Dane!$E$3=1,BM1925,IF(Dane!$E$3=2,BS1925,BU1925))</f>
        <v>0</v>
      </c>
      <c r="AK1925" s="77">
        <f>IF(Dane!$E$3=1,BN1925,IF(Dane!$E$3=2,BT1925,BV1925))</f>
        <v>0</v>
      </c>
      <c r="AL1925" s="24">
        <f t="shared" si="895"/>
        <v>0</v>
      </c>
      <c r="AM1925" s="24">
        <f t="shared" si="896"/>
        <v>0</v>
      </c>
      <c r="AN1925" s="24"/>
      <c r="AO1925" s="24">
        <f t="shared" si="881"/>
        <v>0</v>
      </c>
      <c r="AP1925" s="24">
        <f t="shared" si="897"/>
        <v>0</v>
      </c>
      <c r="AQ1925" s="24">
        <f t="shared" si="882"/>
        <v>0</v>
      </c>
      <c r="AR1925" s="24">
        <f t="shared" si="883"/>
        <v>0</v>
      </c>
      <c r="AS1925" s="24">
        <f t="shared" si="884"/>
        <v>0</v>
      </c>
      <c r="AT1925" s="24">
        <f t="shared" si="898"/>
        <v>0</v>
      </c>
      <c r="AU1925" s="24">
        <f t="shared" si="907"/>
        <v>0</v>
      </c>
      <c r="AV1925" s="24">
        <v>0</v>
      </c>
      <c r="AW1925" s="24">
        <f t="shared" si="910"/>
        <v>0</v>
      </c>
      <c r="AX1925" s="24">
        <v>0</v>
      </c>
      <c r="AY1925" s="24">
        <f t="shared" si="899"/>
        <v>0</v>
      </c>
      <c r="AZ1925" s="24">
        <f t="shared" si="900"/>
        <v>0</v>
      </c>
      <c r="BA1925" s="24">
        <f t="shared" si="885"/>
        <v>0</v>
      </c>
      <c r="BB1925" s="24">
        <f t="shared" si="886"/>
        <v>0</v>
      </c>
      <c r="BC1925" s="24">
        <f t="shared" si="887"/>
        <v>0</v>
      </c>
      <c r="BD1925" s="24">
        <f t="shared" si="888"/>
        <v>0</v>
      </c>
      <c r="BE1925" s="24">
        <f t="shared" si="889"/>
        <v>0</v>
      </c>
      <c r="BF1925" s="24">
        <f t="shared" si="901"/>
        <v>0</v>
      </c>
      <c r="BG1925" s="24">
        <f t="shared" si="908"/>
        <v>0</v>
      </c>
      <c r="BH1925" s="24">
        <v>0</v>
      </c>
      <c r="BI1925" s="24">
        <f t="shared" si="902"/>
        <v>0</v>
      </c>
      <c r="BJ1925" s="24">
        <v>0</v>
      </c>
      <c r="BK1925" s="24">
        <f t="shared" si="903"/>
        <v>0</v>
      </c>
      <c r="BL1925" s="24">
        <f t="shared" si="904"/>
        <v>0</v>
      </c>
      <c r="BM1925" s="24">
        <f t="shared" si="890"/>
        <v>0</v>
      </c>
      <c r="BN1925" s="24">
        <f t="shared" si="891"/>
        <v>0</v>
      </c>
      <c r="BO1925" s="24">
        <f t="shared" si="892"/>
        <v>0</v>
      </c>
      <c r="BP1925" s="24">
        <f t="shared" si="893"/>
        <v>0</v>
      </c>
      <c r="BQ1925" s="24">
        <f t="shared" si="894"/>
        <v>0</v>
      </c>
      <c r="BR1925" s="24">
        <f t="shared" si="905"/>
        <v>0</v>
      </c>
      <c r="BS1925" s="24">
        <f t="shared" si="909"/>
        <v>0</v>
      </c>
      <c r="BT1925" s="24">
        <v>0</v>
      </c>
      <c r="BU1925" s="24">
        <f t="shared" si="906"/>
        <v>0</v>
      </c>
      <c r="BV1925" s="24">
        <v>0</v>
      </c>
    </row>
    <row r="1926" spans="1:74">
      <c r="A1926" s="87">
        <v>1917</v>
      </c>
      <c r="B1926" s="1"/>
      <c r="C1926" s="1"/>
      <c r="D1926" s="2"/>
      <c r="E1926" s="3"/>
      <c r="F1926" s="4"/>
      <c r="G1926" s="5"/>
      <c r="H1926" s="4"/>
      <c r="I1926" s="5"/>
      <c r="J1926" s="6"/>
      <c r="K1926" s="5"/>
      <c r="L1926" s="5"/>
      <c r="M1926" s="5"/>
      <c r="N1926" s="7"/>
      <c r="O1926" s="38"/>
      <c r="P1926" s="5"/>
      <c r="Q1926" s="5"/>
      <c r="R1926" s="7"/>
      <c r="S1926" s="38"/>
      <c r="T1926" s="5"/>
      <c r="U1926" s="5"/>
      <c r="V1926" s="55"/>
      <c r="W1926" s="38"/>
      <c r="X1926" s="5"/>
      <c r="Y1926" s="5"/>
      <c r="Z1926" s="55"/>
      <c r="AA1926" s="36">
        <f>IF(Dane!$E$3=1,AO1926+BA1926+BM1926,IF(Dane!$E$3=2,AU1926+BG1926+BS1926,AW1926+BI1926+BU1926))</f>
        <v>0</v>
      </c>
      <c r="AB1926" s="16">
        <f>IF(Dane!$E$3=1,AP1926+BB1926+BN1926,IF(Dane!$E$3=2,AV1926+BH1926+BT1926,AX1926+BJ1926+BV1926))</f>
        <v>0</v>
      </c>
      <c r="AC1926" s="16">
        <f>IF(((K1926*Dane!$C$9)-AA1926)&lt;0,0,(K1926*Dane!$C$9)-AA1926)</f>
        <v>0</v>
      </c>
      <c r="AD1926" s="37">
        <f>IFERROR(IF(((L1926*Dane!$C$9)-AB1926)&lt;0,0,(L1926*Dane!$C$9)-AB1926),0)</f>
        <v>0</v>
      </c>
      <c r="AE1926" s="97"/>
      <c r="AF1926" s="77">
        <f>IF(Dane!$E$3=1,AO1926,IF(Dane!$E$3=2,AU1926,AW1926))</f>
        <v>0</v>
      </c>
      <c r="AG1926" s="77">
        <f>IF(Dane!$E$3=1,AP1926,IF(Dane!$E$3=2,AV1926,AX1926))</f>
        <v>0</v>
      </c>
      <c r="AH1926" s="77">
        <f>IF(Dane!$E$3=1,BA1926,IF(Dane!$E$3=2,BG1926,BI1926))</f>
        <v>0</v>
      </c>
      <c r="AI1926" s="77">
        <f>IF(Dane!$E$3=1,BB1926,IF(Dane!$E$3=2,BH1926,BJ1926))</f>
        <v>0</v>
      </c>
      <c r="AJ1926" s="77">
        <f>IF(Dane!$E$3=1,BM1926,IF(Dane!$E$3=2,BS1926,BU1926))</f>
        <v>0</v>
      </c>
      <c r="AK1926" s="77">
        <f>IF(Dane!$E$3=1,BN1926,IF(Dane!$E$3=2,BT1926,BV1926))</f>
        <v>0</v>
      </c>
      <c r="AL1926" s="24">
        <f t="shared" si="895"/>
        <v>0</v>
      </c>
      <c r="AM1926" s="24">
        <f t="shared" si="896"/>
        <v>0</v>
      </c>
      <c r="AN1926" s="24"/>
      <c r="AO1926" s="24">
        <f t="shared" si="881"/>
        <v>0</v>
      </c>
      <c r="AP1926" s="24">
        <f t="shared" si="897"/>
        <v>0</v>
      </c>
      <c r="AQ1926" s="24">
        <f t="shared" si="882"/>
        <v>0</v>
      </c>
      <c r="AR1926" s="24">
        <f t="shared" si="883"/>
        <v>0</v>
      </c>
      <c r="AS1926" s="24">
        <f t="shared" si="884"/>
        <v>0</v>
      </c>
      <c r="AT1926" s="24">
        <f t="shared" si="898"/>
        <v>0</v>
      </c>
      <c r="AU1926" s="24">
        <f t="shared" si="907"/>
        <v>0</v>
      </c>
      <c r="AV1926" s="24">
        <v>0</v>
      </c>
      <c r="AW1926" s="24">
        <f t="shared" si="910"/>
        <v>0</v>
      </c>
      <c r="AX1926" s="24">
        <v>0</v>
      </c>
      <c r="AY1926" s="24">
        <f t="shared" si="899"/>
        <v>0</v>
      </c>
      <c r="AZ1926" s="24">
        <f t="shared" si="900"/>
        <v>0</v>
      </c>
      <c r="BA1926" s="24">
        <f t="shared" si="885"/>
        <v>0</v>
      </c>
      <c r="BB1926" s="24">
        <f t="shared" si="886"/>
        <v>0</v>
      </c>
      <c r="BC1926" s="24">
        <f t="shared" si="887"/>
        <v>0</v>
      </c>
      <c r="BD1926" s="24">
        <f t="shared" si="888"/>
        <v>0</v>
      </c>
      <c r="BE1926" s="24">
        <f t="shared" si="889"/>
        <v>0</v>
      </c>
      <c r="BF1926" s="24">
        <f t="shared" si="901"/>
        <v>0</v>
      </c>
      <c r="BG1926" s="24">
        <f t="shared" si="908"/>
        <v>0</v>
      </c>
      <c r="BH1926" s="24">
        <v>0</v>
      </c>
      <c r="BI1926" s="24">
        <f t="shared" si="902"/>
        <v>0</v>
      </c>
      <c r="BJ1926" s="24">
        <v>0</v>
      </c>
      <c r="BK1926" s="24">
        <f t="shared" si="903"/>
        <v>0</v>
      </c>
      <c r="BL1926" s="24">
        <f t="shared" si="904"/>
        <v>0</v>
      </c>
      <c r="BM1926" s="24">
        <f t="shared" si="890"/>
        <v>0</v>
      </c>
      <c r="BN1926" s="24">
        <f t="shared" si="891"/>
        <v>0</v>
      </c>
      <c r="BO1926" s="24">
        <f t="shared" si="892"/>
        <v>0</v>
      </c>
      <c r="BP1926" s="24">
        <f t="shared" si="893"/>
        <v>0</v>
      </c>
      <c r="BQ1926" s="24">
        <f t="shared" si="894"/>
        <v>0</v>
      </c>
      <c r="BR1926" s="24">
        <f t="shared" si="905"/>
        <v>0</v>
      </c>
      <c r="BS1926" s="24">
        <f t="shared" si="909"/>
        <v>0</v>
      </c>
      <c r="BT1926" s="24">
        <v>0</v>
      </c>
      <c r="BU1926" s="24">
        <f t="shared" si="906"/>
        <v>0</v>
      </c>
      <c r="BV1926" s="24">
        <v>0</v>
      </c>
    </row>
    <row r="1927" spans="1:74">
      <c r="A1927" s="87">
        <v>1918</v>
      </c>
      <c r="B1927" s="1"/>
      <c r="C1927" s="1"/>
      <c r="D1927" s="2"/>
      <c r="E1927" s="3"/>
      <c r="F1927" s="4"/>
      <c r="G1927" s="5"/>
      <c r="H1927" s="4"/>
      <c r="I1927" s="5"/>
      <c r="J1927" s="6"/>
      <c r="K1927" s="5"/>
      <c r="L1927" s="5"/>
      <c r="M1927" s="5"/>
      <c r="N1927" s="7"/>
      <c r="O1927" s="38"/>
      <c r="P1927" s="5"/>
      <c r="Q1927" s="5"/>
      <c r="R1927" s="7"/>
      <c r="S1927" s="38"/>
      <c r="T1927" s="5"/>
      <c r="U1927" s="5"/>
      <c r="V1927" s="55"/>
      <c r="W1927" s="38"/>
      <c r="X1927" s="5"/>
      <c r="Y1927" s="5"/>
      <c r="Z1927" s="55"/>
      <c r="AA1927" s="36">
        <f>IF(Dane!$E$3=1,AO1927+BA1927+BM1927,IF(Dane!$E$3=2,AU1927+BG1927+BS1927,AW1927+BI1927+BU1927))</f>
        <v>0</v>
      </c>
      <c r="AB1927" s="16">
        <f>IF(Dane!$E$3=1,AP1927+BB1927+BN1927,IF(Dane!$E$3=2,AV1927+BH1927+BT1927,AX1927+BJ1927+BV1927))</f>
        <v>0</v>
      </c>
      <c r="AC1927" s="16">
        <f>IF(((K1927*Dane!$C$9)-AA1927)&lt;0,0,(K1927*Dane!$C$9)-AA1927)</f>
        <v>0</v>
      </c>
      <c r="AD1927" s="37">
        <f>IFERROR(IF(((L1927*Dane!$C$9)-AB1927)&lt;0,0,(L1927*Dane!$C$9)-AB1927),0)</f>
        <v>0</v>
      </c>
      <c r="AE1927" s="97"/>
      <c r="AF1927" s="77">
        <f>IF(Dane!$E$3=1,AO1927,IF(Dane!$E$3=2,AU1927,AW1927))</f>
        <v>0</v>
      </c>
      <c r="AG1927" s="77">
        <f>IF(Dane!$E$3=1,AP1927,IF(Dane!$E$3=2,AV1927,AX1927))</f>
        <v>0</v>
      </c>
      <c r="AH1927" s="77">
        <f>IF(Dane!$E$3=1,BA1927,IF(Dane!$E$3=2,BG1927,BI1927))</f>
        <v>0</v>
      </c>
      <c r="AI1927" s="77">
        <f>IF(Dane!$E$3=1,BB1927,IF(Dane!$E$3=2,BH1927,BJ1927))</f>
        <v>0</v>
      </c>
      <c r="AJ1927" s="77">
        <f>IF(Dane!$E$3=1,BM1927,IF(Dane!$E$3=2,BS1927,BU1927))</f>
        <v>0</v>
      </c>
      <c r="AK1927" s="77">
        <f>IF(Dane!$E$3=1,BN1927,IF(Dane!$E$3=2,BT1927,BV1927))</f>
        <v>0</v>
      </c>
      <c r="AL1927" s="24">
        <f t="shared" si="895"/>
        <v>0</v>
      </c>
      <c r="AM1927" s="24">
        <f t="shared" si="896"/>
        <v>0</v>
      </c>
      <c r="AN1927" s="24"/>
      <c r="AO1927" s="24">
        <f t="shared" si="881"/>
        <v>0</v>
      </c>
      <c r="AP1927" s="24">
        <f t="shared" si="897"/>
        <v>0</v>
      </c>
      <c r="AQ1927" s="24">
        <f t="shared" si="882"/>
        <v>0</v>
      </c>
      <c r="AR1927" s="24">
        <f t="shared" si="883"/>
        <v>0</v>
      </c>
      <c r="AS1927" s="24">
        <f t="shared" si="884"/>
        <v>0</v>
      </c>
      <c r="AT1927" s="24">
        <f t="shared" si="898"/>
        <v>0</v>
      </c>
      <c r="AU1927" s="24">
        <f t="shared" si="907"/>
        <v>0</v>
      </c>
      <c r="AV1927" s="24">
        <v>0</v>
      </c>
      <c r="AW1927" s="24">
        <f t="shared" si="910"/>
        <v>0</v>
      </c>
      <c r="AX1927" s="24">
        <v>0</v>
      </c>
      <c r="AY1927" s="24">
        <f t="shared" si="899"/>
        <v>0</v>
      </c>
      <c r="AZ1927" s="24">
        <f t="shared" si="900"/>
        <v>0</v>
      </c>
      <c r="BA1927" s="24">
        <f t="shared" si="885"/>
        <v>0</v>
      </c>
      <c r="BB1927" s="24">
        <f t="shared" si="886"/>
        <v>0</v>
      </c>
      <c r="BC1927" s="24">
        <f t="shared" si="887"/>
        <v>0</v>
      </c>
      <c r="BD1927" s="24">
        <f t="shared" si="888"/>
        <v>0</v>
      </c>
      <c r="BE1927" s="24">
        <f t="shared" si="889"/>
        <v>0</v>
      </c>
      <c r="BF1927" s="24">
        <f t="shared" si="901"/>
        <v>0</v>
      </c>
      <c r="BG1927" s="24">
        <f t="shared" si="908"/>
        <v>0</v>
      </c>
      <c r="BH1927" s="24">
        <v>0</v>
      </c>
      <c r="BI1927" s="24">
        <f t="shared" si="902"/>
        <v>0</v>
      </c>
      <c r="BJ1927" s="24">
        <v>0</v>
      </c>
      <c r="BK1927" s="24">
        <f t="shared" si="903"/>
        <v>0</v>
      </c>
      <c r="BL1927" s="24">
        <f t="shared" si="904"/>
        <v>0</v>
      </c>
      <c r="BM1927" s="24">
        <f t="shared" si="890"/>
        <v>0</v>
      </c>
      <c r="BN1927" s="24">
        <f t="shared" si="891"/>
        <v>0</v>
      </c>
      <c r="BO1927" s="24">
        <f t="shared" si="892"/>
        <v>0</v>
      </c>
      <c r="BP1927" s="24">
        <f t="shared" si="893"/>
        <v>0</v>
      </c>
      <c r="BQ1927" s="24">
        <f t="shared" si="894"/>
        <v>0</v>
      </c>
      <c r="BR1927" s="24">
        <f t="shared" si="905"/>
        <v>0</v>
      </c>
      <c r="BS1927" s="24">
        <f t="shared" si="909"/>
        <v>0</v>
      </c>
      <c r="BT1927" s="24">
        <v>0</v>
      </c>
      <c r="BU1927" s="24">
        <f t="shared" si="906"/>
        <v>0</v>
      </c>
      <c r="BV1927" s="24">
        <v>0</v>
      </c>
    </row>
    <row r="1928" spans="1:74">
      <c r="A1928" s="87">
        <v>1919</v>
      </c>
      <c r="B1928" s="1"/>
      <c r="C1928" s="1"/>
      <c r="D1928" s="2"/>
      <c r="E1928" s="3"/>
      <c r="F1928" s="4"/>
      <c r="G1928" s="5"/>
      <c r="H1928" s="4"/>
      <c r="I1928" s="5"/>
      <c r="J1928" s="6"/>
      <c r="K1928" s="5"/>
      <c r="L1928" s="5"/>
      <c r="M1928" s="5"/>
      <c r="N1928" s="7"/>
      <c r="O1928" s="38"/>
      <c r="P1928" s="5"/>
      <c r="Q1928" s="5"/>
      <c r="R1928" s="7"/>
      <c r="S1928" s="38"/>
      <c r="T1928" s="5"/>
      <c r="U1928" s="5"/>
      <c r="V1928" s="55"/>
      <c r="W1928" s="38"/>
      <c r="X1928" s="5"/>
      <c r="Y1928" s="5"/>
      <c r="Z1928" s="55"/>
      <c r="AA1928" s="36">
        <f>IF(Dane!$E$3=1,AO1928+BA1928+BM1928,IF(Dane!$E$3=2,AU1928+BG1928+BS1928,AW1928+BI1928+BU1928))</f>
        <v>0</v>
      </c>
      <c r="AB1928" s="16">
        <f>IF(Dane!$E$3=1,AP1928+BB1928+BN1928,IF(Dane!$E$3=2,AV1928+BH1928+BT1928,AX1928+BJ1928+BV1928))</f>
        <v>0</v>
      </c>
      <c r="AC1928" s="16">
        <f>IF(((K1928*Dane!$C$9)-AA1928)&lt;0,0,(K1928*Dane!$C$9)-AA1928)</f>
        <v>0</v>
      </c>
      <c r="AD1928" s="37">
        <f>IFERROR(IF(((L1928*Dane!$C$9)-AB1928)&lt;0,0,(L1928*Dane!$C$9)-AB1928),0)</f>
        <v>0</v>
      </c>
      <c r="AE1928" s="97"/>
      <c r="AF1928" s="77">
        <f>IF(Dane!$E$3=1,AO1928,IF(Dane!$E$3=2,AU1928,AW1928))</f>
        <v>0</v>
      </c>
      <c r="AG1928" s="77">
        <f>IF(Dane!$E$3=1,AP1928,IF(Dane!$E$3=2,AV1928,AX1928))</f>
        <v>0</v>
      </c>
      <c r="AH1928" s="77">
        <f>IF(Dane!$E$3=1,BA1928,IF(Dane!$E$3=2,BG1928,BI1928))</f>
        <v>0</v>
      </c>
      <c r="AI1928" s="77">
        <f>IF(Dane!$E$3=1,BB1928,IF(Dane!$E$3=2,BH1928,BJ1928))</f>
        <v>0</v>
      </c>
      <c r="AJ1928" s="77">
        <f>IF(Dane!$E$3=1,BM1928,IF(Dane!$E$3=2,BS1928,BU1928))</f>
        <v>0</v>
      </c>
      <c r="AK1928" s="77">
        <f>IF(Dane!$E$3=1,BN1928,IF(Dane!$E$3=2,BT1928,BV1928))</f>
        <v>0</v>
      </c>
      <c r="AL1928" s="24">
        <f t="shared" si="895"/>
        <v>0</v>
      </c>
      <c r="AM1928" s="24">
        <f t="shared" si="896"/>
        <v>0</v>
      </c>
      <c r="AN1928" s="24"/>
      <c r="AO1928" s="24">
        <f t="shared" si="881"/>
        <v>0</v>
      </c>
      <c r="AP1928" s="24">
        <f t="shared" si="897"/>
        <v>0</v>
      </c>
      <c r="AQ1928" s="24">
        <f t="shared" si="882"/>
        <v>0</v>
      </c>
      <c r="AR1928" s="24">
        <f t="shared" si="883"/>
        <v>0</v>
      </c>
      <c r="AS1928" s="24">
        <f t="shared" si="884"/>
        <v>0</v>
      </c>
      <c r="AT1928" s="24">
        <f t="shared" si="898"/>
        <v>0</v>
      </c>
      <c r="AU1928" s="24">
        <f t="shared" si="907"/>
        <v>0</v>
      </c>
      <c r="AV1928" s="24">
        <v>0</v>
      </c>
      <c r="AW1928" s="24">
        <f t="shared" si="910"/>
        <v>0</v>
      </c>
      <c r="AX1928" s="24">
        <v>0</v>
      </c>
      <c r="AY1928" s="24">
        <f t="shared" si="899"/>
        <v>0</v>
      </c>
      <c r="AZ1928" s="24">
        <f t="shared" si="900"/>
        <v>0</v>
      </c>
      <c r="BA1928" s="24">
        <f t="shared" si="885"/>
        <v>0</v>
      </c>
      <c r="BB1928" s="24">
        <f t="shared" si="886"/>
        <v>0</v>
      </c>
      <c r="BC1928" s="24">
        <f t="shared" si="887"/>
        <v>0</v>
      </c>
      <c r="BD1928" s="24">
        <f t="shared" si="888"/>
        <v>0</v>
      </c>
      <c r="BE1928" s="24">
        <f t="shared" si="889"/>
        <v>0</v>
      </c>
      <c r="BF1928" s="24">
        <f t="shared" si="901"/>
        <v>0</v>
      </c>
      <c r="BG1928" s="24">
        <f t="shared" si="908"/>
        <v>0</v>
      </c>
      <c r="BH1928" s="24">
        <v>0</v>
      </c>
      <c r="BI1928" s="24">
        <f t="shared" si="902"/>
        <v>0</v>
      </c>
      <c r="BJ1928" s="24">
        <v>0</v>
      </c>
      <c r="BK1928" s="24">
        <f t="shared" si="903"/>
        <v>0</v>
      </c>
      <c r="BL1928" s="24">
        <f t="shared" si="904"/>
        <v>0</v>
      </c>
      <c r="BM1928" s="24">
        <f t="shared" si="890"/>
        <v>0</v>
      </c>
      <c r="BN1928" s="24">
        <f t="shared" si="891"/>
        <v>0</v>
      </c>
      <c r="BO1928" s="24">
        <f t="shared" si="892"/>
        <v>0</v>
      </c>
      <c r="BP1928" s="24">
        <f t="shared" si="893"/>
        <v>0</v>
      </c>
      <c r="BQ1928" s="24">
        <f t="shared" si="894"/>
        <v>0</v>
      </c>
      <c r="BR1928" s="24">
        <f t="shared" si="905"/>
        <v>0</v>
      </c>
      <c r="BS1928" s="24">
        <f t="shared" si="909"/>
        <v>0</v>
      </c>
      <c r="BT1928" s="24">
        <v>0</v>
      </c>
      <c r="BU1928" s="24">
        <f t="shared" si="906"/>
        <v>0</v>
      </c>
      <c r="BV1928" s="24">
        <v>0</v>
      </c>
    </row>
    <row r="1929" spans="1:74">
      <c r="A1929" s="87">
        <v>1920</v>
      </c>
      <c r="B1929" s="1"/>
      <c r="C1929" s="1"/>
      <c r="D1929" s="2"/>
      <c r="E1929" s="3"/>
      <c r="F1929" s="4"/>
      <c r="G1929" s="5"/>
      <c r="H1929" s="4"/>
      <c r="I1929" s="5"/>
      <c r="J1929" s="6"/>
      <c r="K1929" s="5"/>
      <c r="L1929" s="5"/>
      <c r="M1929" s="5"/>
      <c r="N1929" s="7"/>
      <c r="O1929" s="38"/>
      <c r="P1929" s="5"/>
      <c r="Q1929" s="5"/>
      <c r="R1929" s="7"/>
      <c r="S1929" s="38"/>
      <c r="T1929" s="5"/>
      <c r="U1929" s="5"/>
      <c r="V1929" s="55"/>
      <c r="W1929" s="38"/>
      <c r="X1929" s="5"/>
      <c r="Y1929" s="5"/>
      <c r="Z1929" s="55"/>
      <c r="AA1929" s="36">
        <f>IF(Dane!$E$3=1,AO1929+BA1929+BM1929,IF(Dane!$E$3=2,AU1929+BG1929+BS1929,AW1929+BI1929+BU1929))</f>
        <v>0</v>
      </c>
      <c r="AB1929" s="16">
        <f>IF(Dane!$E$3=1,AP1929+BB1929+BN1929,IF(Dane!$E$3=2,AV1929+BH1929+BT1929,AX1929+BJ1929+BV1929))</f>
        <v>0</v>
      </c>
      <c r="AC1929" s="16">
        <f>IF(((K1929*Dane!$C$9)-AA1929)&lt;0,0,(K1929*Dane!$C$9)-AA1929)</f>
        <v>0</v>
      </c>
      <c r="AD1929" s="37">
        <f>IFERROR(IF(((L1929*Dane!$C$9)-AB1929)&lt;0,0,(L1929*Dane!$C$9)-AB1929),0)</f>
        <v>0</v>
      </c>
      <c r="AE1929" s="97"/>
      <c r="AF1929" s="77">
        <f>IF(Dane!$E$3=1,AO1929,IF(Dane!$E$3=2,AU1929,AW1929))</f>
        <v>0</v>
      </c>
      <c r="AG1929" s="77">
        <f>IF(Dane!$E$3=1,AP1929,IF(Dane!$E$3=2,AV1929,AX1929))</f>
        <v>0</v>
      </c>
      <c r="AH1929" s="77">
        <f>IF(Dane!$E$3=1,BA1929,IF(Dane!$E$3=2,BG1929,BI1929))</f>
        <v>0</v>
      </c>
      <c r="AI1929" s="77">
        <f>IF(Dane!$E$3=1,BB1929,IF(Dane!$E$3=2,BH1929,BJ1929))</f>
        <v>0</v>
      </c>
      <c r="AJ1929" s="77">
        <f>IF(Dane!$E$3=1,BM1929,IF(Dane!$E$3=2,BS1929,BU1929))</f>
        <v>0</v>
      </c>
      <c r="AK1929" s="77">
        <f>IF(Dane!$E$3=1,BN1929,IF(Dane!$E$3=2,BT1929,BV1929))</f>
        <v>0</v>
      </c>
      <c r="AL1929" s="24">
        <f t="shared" si="895"/>
        <v>0</v>
      </c>
      <c r="AM1929" s="24">
        <f t="shared" si="896"/>
        <v>0</v>
      </c>
      <c r="AN1929" s="24"/>
      <c r="AO1929" s="24">
        <f t="shared" si="881"/>
        <v>0</v>
      </c>
      <c r="AP1929" s="24">
        <f t="shared" si="897"/>
        <v>0</v>
      </c>
      <c r="AQ1929" s="24">
        <f t="shared" si="882"/>
        <v>0</v>
      </c>
      <c r="AR1929" s="24">
        <f t="shared" si="883"/>
        <v>0</v>
      </c>
      <c r="AS1929" s="24">
        <f t="shared" si="884"/>
        <v>0</v>
      </c>
      <c r="AT1929" s="24">
        <f t="shared" si="898"/>
        <v>0</v>
      </c>
      <c r="AU1929" s="24">
        <f t="shared" si="907"/>
        <v>0</v>
      </c>
      <c r="AV1929" s="24">
        <v>0</v>
      </c>
      <c r="AW1929" s="24">
        <f t="shared" si="910"/>
        <v>0</v>
      </c>
      <c r="AX1929" s="24">
        <v>0</v>
      </c>
      <c r="AY1929" s="24">
        <f t="shared" si="899"/>
        <v>0</v>
      </c>
      <c r="AZ1929" s="24">
        <f t="shared" si="900"/>
        <v>0</v>
      </c>
      <c r="BA1929" s="24">
        <f t="shared" si="885"/>
        <v>0</v>
      </c>
      <c r="BB1929" s="24">
        <f t="shared" si="886"/>
        <v>0</v>
      </c>
      <c r="BC1929" s="24">
        <f t="shared" si="887"/>
        <v>0</v>
      </c>
      <c r="BD1929" s="24">
        <f t="shared" si="888"/>
        <v>0</v>
      </c>
      <c r="BE1929" s="24">
        <f t="shared" si="889"/>
        <v>0</v>
      </c>
      <c r="BF1929" s="24">
        <f t="shared" si="901"/>
        <v>0</v>
      </c>
      <c r="BG1929" s="24">
        <f t="shared" si="908"/>
        <v>0</v>
      </c>
      <c r="BH1929" s="24">
        <v>0</v>
      </c>
      <c r="BI1929" s="24">
        <f t="shared" si="902"/>
        <v>0</v>
      </c>
      <c r="BJ1929" s="24">
        <v>0</v>
      </c>
      <c r="BK1929" s="24">
        <f t="shared" si="903"/>
        <v>0</v>
      </c>
      <c r="BL1929" s="24">
        <f t="shared" si="904"/>
        <v>0</v>
      </c>
      <c r="BM1929" s="24">
        <f t="shared" si="890"/>
        <v>0</v>
      </c>
      <c r="BN1929" s="24">
        <f t="shared" si="891"/>
        <v>0</v>
      </c>
      <c r="BO1929" s="24">
        <f t="shared" si="892"/>
        <v>0</v>
      </c>
      <c r="BP1929" s="24">
        <f t="shared" si="893"/>
        <v>0</v>
      </c>
      <c r="BQ1929" s="24">
        <f t="shared" si="894"/>
        <v>0</v>
      </c>
      <c r="BR1929" s="24">
        <f t="shared" si="905"/>
        <v>0</v>
      </c>
      <c r="BS1929" s="24">
        <f t="shared" si="909"/>
        <v>0</v>
      </c>
      <c r="BT1929" s="24">
        <v>0</v>
      </c>
      <c r="BU1929" s="24">
        <f t="shared" si="906"/>
        <v>0</v>
      </c>
      <c r="BV1929" s="24">
        <v>0</v>
      </c>
    </row>
    <row r="1930" spans="1:74">
      <c r="A1930" s="87">
        <v>1921</v>
      </c>
      <c r="B1930" s="1"/>
      <c r="C1930" s="1"/>
      <c r="D1930" s="2"/>
      <c r="E1930" s="3"/>
      <c r="F1930" s="4"/>
      <c r="G1930" s="5"/>
      <c r="H1930" s="4"/>
      <c r="I1930" s="5"/>
      <c r="J1930" s="6"/>
      <c r="K1930" s="5"/>
      <c r="L1930" s="5"/>
      <c r="M1930" s="5"/>
      <c r="N1930" s="7"/>
      <c r="O1930" s="38"/>
      <c r="P1930" s="5"/>
      <c r="Q1930" s="5"/>
      <c r="R1930" s="7"/>
      <c r="S1930" s="38"/>
      <c r="T1930" s="5"/>
      <c r="U1930" s="5"/>
      <c r="V1930" s="55"/>
      <c r="W1930" s="38"/>
      <c r="X1930" s="5"/>
      <c r="Y1930" s="5"/>
      <c r="Z1930" s="55"/>
      <c r="AA1930" s="36">
        <f>IF(Dane!$E$3=1,AO1930+BA1930+BM1930,IF(Dane!$E$3=2,AU1930+BG1930+BS1930,AW1930+BI1930+BU1930))</f>
        <v>0</v>
      </c>
      <c r="AB1930" s="16">
        <f>IF(Dane!$E$3=1,AP1930+BB1930+BN1930,IF(Dane!$E$3=2,AV1930+BH1930+BT1930,AX1930+BJ1930+BV1930))</f>
        <v>0</v>
      </c>
      <c r="AC1930" s="16">
        <f>IF(((K1930*Dane!$C$9)-AA1930)&lt;0,0,(K1930*Dane!$C$9)-AA1930)</f>
        <v>0</v>
      </c>
      <c r="AD1930" s="37">
        <f>IFERROR(IF(((L1930*Dane!$C$9)-AB1930)&lt;0,0,(L1930*Dane!$C$9)-AB1930),0)</f>
        <v>0</v>
      </c>
      <c r="AE1930" s="97"/>
      <c r="AF1930" s="77">
        <f>IF(Dane!$E$3=1,AO1930,IF(Dane!$E$3=2,AU1930,AW1930))</f>
        <v>0</v>
      </c>
      <c r="AG1930" s="77">
        <f>IF(Dane!$E$3=1,AP1930,IF(Dane!$E$3=2,AV1930,AX1930))</f>
        <v>0</v>
      </c>
      <c r="AH1930" s="77">
        <f>IF(Dane!$E$3=1,BA1930,IF(Dane!$E$3=2,BG1930,BI1930))</f>
        <v>0</v>
      </c>
      <c r="AI1930" s="77">
        <f>IF(Dane!$E$3=1,BB1930,IF(Dane!$E$3=2,BH1930,BJ1930))</f>
        <v>0</v>
      </c>
      <c r="AJ1930" s="77">
        <f>IF(Dane!$E$3=1,BM1930,IF(Dane!$E$3=2,BS1930,BU1930))</f>
        <v>0</v>
      </c>
      <c r="AK1930" s="77">
        <f>IF(Dane!$E$3=1,BN1930,IF(Dane!$E$3=2,BT1930,BV1930))</f>
        <v>0</v>
      </c>
      <c r="AL1930" s="24">
        <f t="shared" si="895"/>
        <v>0</v>
      </c>
      <c r="AM1930" s="24">
        <f t="shared" si="896"/>
        <v>0</v>
      </c>
      <c r="AN1930" s="24"/>
      <c r="AO1930" s="24">
        <f t="shared" ref="AO1930:AO1993" si="911">IF(K1930&gt;AL1930,AL1930,K1930)</f>
        <v>0</v>
      </c>
      <c r="AP1930" s="24">
        <f t="shared" si="897"/>
        <v>0</v>
      </c>
      <c r="AQ1930" s="24">
        <f t="shared" ref="AQ1930:AQ1993" si="912">IF(ROUND(I1930*0.5,2)&gt;$AL$1,ROUND($AL$1-ROUND($AL$1*0.0976,2)-ROUND($AL$1*0.015,2)-ROUND($AL$1*0.0245,2),2)-ROUND(ROUND($AL$1-ROUND($AL$1*0.0976,2)-ROUND($AL$1*0.015,2)-ROUND($AL$1*0.0245,2),2)*0.09,2),ROUND(ROUND(I1930*0.5,2)-ROUND(ROUND(I1930*0.5,2)*0.0976,2)-ROUND(ROUND(I1930*0.5,2)*0.015,2)-ROUND(ROUND(I1930*0.5,2)*0.0245,2),2)-ROUND(ROUND(ROUND(I1930*0.5,2)-ROUND(ROUND(I1930*0.5,2)*0.0976,2)-ROUND(ROUND(I1930*0.5,2)*0.015,2)-ROUND(ROUND(I1930*0.5,2)*0.0245,2),2)*0.09,2))</f>
        <v>0</v>
      </c>
      <c r="AR1930" s="24">
        <f t="shared" ref="AR1930:AR1993" si="913">ROUND(O1930-ROUND(O1930*0.0976,2)-ROUND(O1930*0.015,2)-ROUND(O1930*0.0245,2)-ROUND((O1930-ROUND(O1930*0.0976,2)-ROUND(O1930*0.015,2)-ROUND(O1930*0.0245,2))*0.09,2),2)</f>
        <v>0</v>
      </c>
      <c r="AS1930" s="24">
        <f t="shared" ref="AS1930:AS1993" si="914">ROUND(P1930-ROUND(P1930*0.09,2),2)</f>
        <v>0</v>
      </c>
      <c r="AT1930" s="24">
        <f t="shared" si="898"/>
        <v>0</v>
      </c>
      <c r="AU1930" s="24">
        <f t="shared" si="907"/>
        <v>0</v>
      </c>
      <c r="AV1930" s="24">
        <v>0</v>
      </c>
      <c r="AW1930" s="24">
        <f t="shared" si="910"/>
        <v>0</v>
      </c>
      <c r="AX1930" s="24">
        <v>0</v>
      </c>
      <c r="AY1930" s="24">
        <f t="shared" si="899"/>
        <v>0</v>
      </c>
      <c r="AZ1930" s="24">
        <f t="shared" si="900"/>
        <v>0</v>
      </c>
      <c r="BA1930" s="24">
        <f t="shared" ref="BA1930:BA1993" si="915">IF(K1930&gt;AY1930,AY1930,K1930)</f>
        <v>0</v>
      </c>
      <c r="BB1930" s="24">
        <f t="shared" ref="BB1930:BB1993" si="916">IF(AZ1930&gt;L1930,L1930,AZ1930)</f>
        <v>0</v>
      </c>
      <c r="BC1930" s="24">
        <f t="shared" ref="BC1930:BC1993" si="917">IF(ROUND(I1930*0.5,2)&gt;$AL$1,ROUND($AL$1-ROUND($AL$1*0.0976,2)-ROUND($AL$1*0.015,2)-ROUND($AL$1*0.0245,2),2)-ROUND(ROUND($AL$1-ROUND($AL$1*0.0976,2)-ROUND($AL$1*0.015,2)-ROUND($AL$1*0.0245,2),2)*0.09,2),ROUND(ROUND(I1930*0.5,2)-ROUND(ROUND(I1930*0.5,2)*0.0976,2)-ROUND(ROUND(I1930*0.5,2)*0.015,2)-ROUND(ROUND(I1930*0.5,2)*0.0245,2),2)-ROUND(ROUND(ROUND(I1930*0.5,2)-ROUND(ROUND(I1930*0.5,2)*0.0976,2)-ROUND(ROUND(I1930*0.5,2)*0.015,2)-ROUND(ROUND(I1930*0.5,2)*0.0245,2),2)*0.09,2))</f>
        <v>0</v>
      </c>
      <c r="BD1930" s="24">
        <f t="shared" ref="BD1930:BD1993" si="918">ROUND(S1930-ROUND(S1930*0.0976,2)-ROUND(S1930*0.015,2)-ROUND(S1930*0.0245,2)-ROUND((S1930-ROUND(S1930*0.0976,2)-ROUND(S1930*0.015,2)-ROUND(S1930*0.0245,2))*0.09,2),2)</f>
        <v>0</v>
      </c>
      <c r="BE1930" s="24">
        <f t="shared" ref="BE1930:BE1993" si="919">ROUND(T1930-ROUND(T1930*0.09,2),2)</f>
        <v>0</v>
      </c>
      <c r="BF1930" s="24">
        <f t="shared" si="901"/>
        <v>0</v>
      </c>
      <c r="BG1930" s="24">
        <f t="shared" si="908"/>
        <v>0</v>
      </c>
      <c r="BH1930" s="24">
        <v>0</v>
      </c>
      <c r="BI1930" s="24">
        <f t="shared" si="902"/>
        <v>0</v>
      </c>
      <c r="BJ1930" s="24">
        <v>0</v>
      </c>
      <c r="BK1930" s="24">
        <f t="shared" si="903"/>
        <v>0</v>
      </c>
      <c r="BL1930" s="24">
        <f t="shared" si="904"/>
        <v>0</v>
      </c>
      <c r="BM1930" s="24">
        <f t="shared" ref="BM1930:BM1993" si="920">IF(K1930&gt;BK1930,BK1930,K1930)</f>
        <v>0</v>
      </c>
      <c r="BN1930" s="24">
        <f t="shared" ref="BN1930:BN1993" si="921">IF(BL1930&gt;L1930,L1930,BL1930)</f>
        <v>0</v>
      </c>
      <c r="BO1930" s="24">
        <f t="shared" ref="BO1930:BO1993" si="922">IF(ROUND(I1930*0.5,2)&gt;$AL$1,ROUND($AL$1-ROUND($AL$1*0.0976,2)-ROUND($AL$1*0.015,2)-ROUND($AL$1*0.0245,2),2)-ROUND(ROUND($AL$1-ROUND($AL$1*0.0976,2)-ROUND($AL$1*0.015,2)-ROUND($AL$1*0.0245,2),2)*0.09,2),ROUND(ROUND(I1930*0.5,2)-ROUND(ROUND(I1930*0.5,2)*0.0976,2)-ROUND(ROUND(I1930*0.5,2)*0.015,2)-ROUND(ROUND(I1930*0.5,2)*0.0245,2),2)-ROUND(ROUND(ROUND(I1930*0.5,2)-ROUND(ROUND(I1930*0.5,2)*0.0976,2)-ROUND(ROUND(I1930*0.5,2)*0.015,2)-ROUND(ROUND(I1930*0.5,2)*0.0245,2),2)*0.09,2))</f>
        <v>0</v>
      </c>
      <c r="BP1930" s="24">
        <f t="shared" ref="BP1930:BP1993" si="923">ROUND(W1930-ROUND(W1930*0.0976,2)-ROUND(W1930*0.015,2)-ROUND(W1930*0.0245,2)-ROUND((W1930-ROUND(W1930*0.0976,2)-ROUND(W1930*0.015,2)-ROUND(W1930*0.0245,2))*0.09,2),2)</f>
        <v>0</v>
      </c>
      <c r="BQ1930" s="24">
        <f t="shared" ref="BQ1930:BQ1993" si="924">ROUND(X1930-ROUND(X1930*0.09,2),2)</f>
        <v>0</v>
      </c>
      <c r="BR1930" s="24">
        <f t="shared" si="905"/>
        <v>0</v>
      </c>
      <c r="BS1930" s="24">
        <f t="shared" si="909"/>
        <v>0</v>
      </c>
      <c r="BT1930" s="24">
        <v>0</v>
      </c>
      <c r="BU1930" s="24">
        <f t="shared" si="906"/>
        <v>0</v>
      </c>
      <c r="BV1930" s="24">
        <v>0</v>
      </c>
    </row>
    <row r="1931" spans="1:74">
      <c r="A1931" s="87">
        <v>1922</v>
      </c>
      <c r="B1931" s="1"/>
      <c r="C1931" s="1"/>
      <c r="D1931" s="2"/>
      <c r="E1931" s="3"/>
      <c r="F1931" s="4"/>
      <c r="G1931" s="5"/>
      <c r="H1931" s="4"/>
      <c r="I1931" s="5"/>
      <c r="J1931" s="6"/>
      <c r="K1931" s="5"/>
      <c r="L1931" s="5"/>
      <c r="M1931" s="5"/>
      <c r="N1931" s="7"/>
      <c r="O1931" s="38"/>
      <c r="P1931" s="5"/>
      <c r="Q1931" s="5"/>
      <c r="R1931" s="7"/>
      <c r="S1931" s="38"/>
      <c r="T1931" s="5"/>
      <c r="U1931" s="5"/>
      <c r="V1931" s="55"/>
      <c r="W1931" s="38"/>
      <c r="X1931" s="5"/>
      <c r="Y1931" s="5"/>
      <c r="Z1931" s="55"/>
      <c r="AA1931" s="36">
        <f>IF(Dane!$E$3=1,AO1931+BA1931+BM1931,IF(Dane!$E$3=2,AU1931+BG1931+BS1931,AW1931+BI1931+BU1931))</f>
        <v>0</v>
      </c>
      <c r="AB1931" s="16">
        <f>IF(Dane!$E$3=1,AP1931+BB1931+BN1931,IF(Dane!$E$3=2,AV1931+BH1931+BT1931,AX1931+BJ1931+BV1931))</f>
        <v>0</v>
      </c>
      <c r="AC1931" s="16">
        <f>IF(((K1931*Dane!$C$9)-AA1931)&lt;0,0,(K1931*Dane!$C$9)-AA1931)</f>
        <v>0</v>
      </c>
      <c r="AD1931" s="37">
        <f>IFERROR(IF(((L1931*Dane!$C$9)-AB1931)&lt;0,0,(L1931*Dane!$C$9)-AB1931),0)</f>
        <v>0</v>
      </c>
      <c r="AE1931" s="97"/>
      <c r="AF1931" s="77">
        <f>IF(Dane!$E$3=1,AO1931,IF(Dane!$E$3=2,AU1931,AW1931))</f>
        <v>0</v>
      </c>
      <c r="AG1931" s="77">
        <f>IF(Dane!$E$3=1,AP1931,IF(Dane!$E$3=2,AV1931,AX1931))</f>
        <v>0</v>
      </c>
      <c r="AH1931" s="77">
        <f>IF(Dane!$E$3=1,BA1931,IF(Dane!$E$3=2,BG1931,BI1931))</f>
        <v>0</v>
      </c>
      <c r="AI1931" s="77">
        <f>IF(Dane!$E$3=1,BB1931,IF(Dane!$E$3=2,BH1931,BJ1931))</f>
        <v>0</v>
      </c>
      <c r="AJ1931" s="77">
        <f>IF(Dane!$E$3=1,BM1931,IF(Dane!$E$3=2,BS1931,BU1931))</f>
        <v>0</v>
      </c>
      <c r="AK1931" s="77">
        <f>IF(Dane!$E$3=1,BN1931,IF(Dane!$E$3=2,BT1931,BV1931))</f>
        <v>0</v>
      </c>
      <c r="AL1931" s="24">
        <f t="shared" ref="AL1931:AL1994" si="925">IF(ROUND((O1931+P1931)*0.5*0.4,2)&gt;$AL$1,$AL$1,ROUND((O1931+P1931)*0.5*0.4,2))</f>
        <v>0</v>
      </c>
      <c r="AM1931" s="24">
        <f t="shared" ref="AM1931:AM1994" si="926">IF(ROUND(((O1931*0.0976)+(O1931*0.065)+(O1931*$AN$1))*0.5*0.4,2)&gt;$AM$1,$AM$1,ROUND(((O1931*0.0976)+(O1931*0.065)+(O1931*$AN$1))*0.5*0.4,2))</f>
        <v>0</v>
      </c>
      <c r="AN1931" s="24"/>
      <c r="AO1931" s="24">
        <f t="shared" si="911"/>
        <v>0</v>
      </c>
      <c r="AP1931" s="24">
        <f t="shared" ref="AP1931:AP1994" si="927">IF(AM1931&gt;L1931,L1931,AM1931)</f>
        <v>0</v>
      </c>
      <c r="AQ1931" s="24">
        <f t="shared" si="912"/>
        <v>0</v>
      </c>
      <c r="AR1931" s="24">
        <f t="shared" si="913"/>
        <v>0</v>
      </c>
      <c r="AS1931" s="24">
        <f t="shared" si="914"/>
        <v>0</v>
      </c>
      <c r="AT1931" s="24">
        <f t="shared" ref="AT1931:AT1994" si="928">IF(ROUND((AR1931+AS1931)*0.5*0.4,2)&gt;$AO$1,$AO$1,ROUND((AR1931+AS1931)*0.5*0.4,2))</f>
        <v>0</v>
      </c>
      <c r="AU1931" s="24">
        <f t="shared" si="907"/>
        <v>0</v>
      </c>
      <c r="AV1931" s="24">
        <v>0</v>
      </c>
      <c r="AW1931" s="24">
        <f t="shared" si="910"/>
        <v>0</v>
      </c>
      <c r="AX1931" s="24">
        <v>0</v>
      </c>
      <c r="AY1931" s="24">
        <f t="shared" ref="AY1931:AY1994" si="929">IF(ROUND((S1931+T1931)*0.5*0.4,2)&gt;$AL$1,$AL$1,ROUND((S1931+T1931)*0.5*0.4,2))</f>
        <v>0</v>
      </c>
      <c r="AZ1931" s="24">
        <f t="shared" ref="AZ1931:AZ1994" si="930">IF(ROUND(((S1931*0.0976)+(S1931*0.065)+(S1931*$AN$1))*0.5*0.4,2)&gt;$AM$1,$AM$1,ROUND(((S1931*0.0976)+(S1931*0.065)+(S1931*$AN$1))*0.5*0.4,2))</f>
        <v>0</v>
      </c>
      <c r="BA1931" s="24">
        <f t="shared" si="915"/>
        <v>0</v>
      </c>
      <c r="BB1931" s="24">
        <f t="shared" si="916"/>
        <v>0</v>
      </c>
      <c r="BC1931" s="24">
        <f t="shared" si="917"/>
        <v>0</v>
      </c>
      <c r="BD1931" s="24">
        <f t="shared" si="918"/>
        <v>0</v>
      </c>
      <c r="BE1931" s="24">
        <f t="shared" si="919"/>
        <v>0</v>
      </c>
      <c r="BF1931" s="24">
        <f t="shared" ref="BF1931:BF1994" si="931">IF(ROUND((BD1931+BE1931)*0.5*0.4,2)&gt;$AO$1,$AO$1,ROUND((BD1931+BE1931)*0.5*0.4,2))</f>
        <v>0</v>
      </c>
      <c r="BG1931" s="24">
        <f t="shared" si="908"/>
        <v>0</v>
      </c>
      <c r="BH1931" s="24">
        <v>0</v>
      </c>
      <c r="BI1931" s="24">
        <f t="shared" ref="BI1931:BI1994" si="932">IF(BF1931&gt;BC1931,BC1931,BF1931)</f>
        <v>0</v>
      </c>
      <c r="BJ1931" s="24">
        <v>0</v>
      </c>
      <c r="BK1931" s="24">
        <f t="shared" ref="BK1931:BK1994" si="933">IF(ROUND((W1931+X1931)*0.5*0.4,2)&gt;$AL$1,$AL$1,ROUND((W1931+X1931)*0.5*0.4,2))</f>
        <v>0</v>
      </c>
      <c r="BL1931" s="24">
        <f t="shared" ref="BL1931:BL1994" si="934">IF(ROUND(((W1931*0.0976)+(W1931*0.065)+(W1931*$AN$1))*0.5*0.4,2)&gt;$AM$1,$AM$1,ROUND(((W1931*0.0976)+(W1931*0.065)+(W1931*$AN$1))*0.5*0.4,2))</f>
        <v>0</v>
      </c>
      <c r="BM1931" s="24">
        <f t="shared" si="920"/>
        <v>0</v>
      </c>
      <c r="BN1931" s="24">
        <f t="shared" si="921"/>
        <v>0</v>
      </c>
      <c r="BO1931" s="24">
        <f t="shared" si="922"/>
        <v>0</v>
      </c>
      <c r="BP1931" s="24">
        <f t="shared" si="923"/>
        <v>0</v>
      </c>
      <c r="BQ1931" s="24">
        <f t="shared" si="924"/>
        <v>0</v>
      </c>
      <c r="BR1931" s="24">
        <f t="shared" ref="BR1931:BR1994" si="935">IF(ROUND((BP1931+BQ1931)*0.5*0.4,2)&gt;$AO$1,$AO$1,ROUND((BP1931+BQ1931)*0.5*0.4,2))</f>
        <v>0</v>
      </c>
      <c r="BS1931" s="24">
        <f t="shared" si="909"/>
        <v>0</v>
      </c>
      <c r="BT1931" s="24">
        <v>0</v>
      </c>
      <c r="BU1931" s="24">
        <f t="shared" ref="BU1931:BU1994" si="936">IF(BR1931&gt;BO1931,BO1931,BR1931)</f>
        <v>0</v>
      </c>
      <c r="BV1931" s="24">
        <v>0</v>
      </c>
    </row>
    <row r="1932" spans="1:74">
      <c r="A1932" s="87">
        <v>1923</v>
      </c>
      <c r="B1932" s="1"/>
      <c r="C1932" s="1"/>
      <c r="D1932" s="2"/>
      <c r="E1932" s="3"/>
      <c r="F1932" s="4"/>
      <c r="G1932" s="5"/>
      <c r="H1932" s="4"/>
      <c r="I1932" s="5"/>
      <c r="J1932" s="6"/>
      <c r="K1932" s="5"/>
      <c r="L1932" s="5"/>
      <c r="M1932" s="5"/>
      <c r="N1932" s="7"/>
      <c r="O1932" s="38"/>
      <c r="P1932" s="5"/>
      <c r="Q1932" s="5"/>
      <c r="R1932" s="7"/>
      <c r="S1932" s="38"/>
      <c r="T1932" s="5"/>
      <c r="U1932" s="5"/>
      <c r="V1932" s="55"/>
      <c r="W1932" s="38"/>
      <c r="X1932" s="5"/>
      <c r="Y1932" s="5"/>
      <c r="Z1932" s="55"/>
      <c r="AA1932" s="36">
        <f>IF(Dane!$E$3=1,AO1932+BA1932+BM1932,IF(Dane!$E$3=2,AU1932+BG1932+BS1932,AW1932+BI1932+BU1932))</f>
        <v>0</v>
      </c>
      <c r="AB1932" s="16">
        <f>IF(Dane!$E$3=1,AP1932+BB1932+BN1932,IF(Dane!$E$3=2,AV1932+BH1932+BT1932,AX1932+BJ1932+BV1932))</f>
        <v>0</v>
      </c>
      <c r="AC1932" s="16">
        <f>IF(((K1932*Dane!$C$9)-AA1932)&lt;0,0,(K1932*Dane!$C$9)-AA1932)</f>
        <v>0</v>
      </c>
      <c r="AD1932" s="37">
        <f>IFERROR(IF(((L1932*Dane!$C$9)-AB1932)&lt;0,0,(L1932*Dane!$C$9)-AB1932),0)</f>
        <v>0</v>
      </c>
      <c r="AE1932" s="97"/>
      <c r="AF1932" s="77">
        <f>IF(Dane!$E$3=1,AO1932,IF(Dane!$E$3=2,AU1932,AW1932))</f>
        <v>0</v>
      </c>
      <c r="AG1932" s="77">
        <f>IF(Dane!$E$3=1,AP1932,IF(Dane!$E$3=2,AV1932,AX1932))</f>
        <v>0</v>
      </c>
      <c r="AH1932" s="77">
        <f>IF(Dane!$E$3=1,BA1932,IF(Dane!$E$3=2,BG1932,BI1932))</f>
        <v>0</v>
      </c>
      <c r="AI1932" s="77">
        <f>IF(Dane!$E$3=1,BB1932,IF(Dane!$E$3=2,BH1932,BJ1932))</f>
        <v>0</v>
      </c>
      <c r="AJ1932" s="77">
        <f>IF(Dane!$E$3=1,BM1932,IF(Dane!$E$3=2,BS1932,BU1932))</f>
        <v>0</v>
      </c>
      <c r="AK1932" s="77">
        <f>IF(Dane!$E$3=1,BN1932,IF(Dane!$E$3=2,BT1932,BV1932))</f>
        <v>0</v>
      </c>
      <c r="AL1932" s="24">
        <f t="shared" si="925"/>
        <v>0</v>
      </c>
      <c r="AM1932" s="24">
        <f t="shared" si="926"/>
        <v>0</v>
      </c>
      <c r="AN1932" s="24"/>
      <c r="AO1932" s="24">
        <f t="shared" si="911"/>
        <v>0</v>
      </c>
      <c r="AP1932" s="24">
        <f t="shared" si="927"/>
        <v>0</v>
      </c>
      <c r="AQ1932" s="24">
        <f t="shared" si="912"/>
        <v>0</v>
      </c>
      <c r="AR1932" s="24">
        <f t="shared" si="913"/>
        <v>0</v>
      </c>
      <c r="AS1932" s="24">
        <f t="shared" si="914"/>
        <v>0</v>
      </c>
      <c r="AT1932" s="24">
        <f t="shared" si="928"/>
        <v>0</v>
      </c>
      <c r="AU1932" s="24">
        <f t="shared" ref="AU1932:AU1995" si="937">IF(AT1932&gt;AQ1932,AQ1932,AT1932)</f>
        <v>0</v>
      </c>
      <c r="AV1932" s="24">
        <v>0</v>
      </c>
      <c r="AW1932" s="24">
        <f t="shared" si="910"/>
        <v>0</v>
      </c>
      <c r="AX1932" s="24">
        <v>0</v>
      </c>
      <c r="AY1932" s="24">
        <f t="shared" si="929"/>
        <v>0</v>
      </c>
      <c r="AZ1932" s="24">
        <f t="shared" si="930"/>
        <v>0</v>
      </c>
      <c r="BA1932" s="24">
        <f t="shared" si="915"/>
        <v>0</v>
      </c>
      <c r="BB1932" s="24">
        <f t="shared" si="916"/>
        <v>0</v>
      </c>
      <c r="BC1932" s="24">
        <f t="shared" si="917"/>
        <v>0</v>
      </c>
      <c r="BD1932" s="24">
        <f t="shared" si="918"/>
        <v>0</v>
      </c>
      <c r="BE1932" s="24">
        <f t="shared" si="919"/>
        <v>0</v>
      </c>
      <c r="BF1932" s="24">
        <f t="shared" si="931"/>
        <v>0</v>
      </c>
      <c r="BG1932" s="24">
        <f t="shared" ref="BG1932:BG1995" si="938">IF(BF1932&gt;BC1932,BC1932,BF1932)</f>
        <v>0</v>
      </c>
      <c r="BH1932" s="24">
        <v>0</v>
      </c>
      <c r="BI1932" s="24">
        <f t="shared" si="932"/>
        <v>0</v>
      </c>
      <c r="BJ1932" s="24">
        <v>0</v>
      </c>
      <c r="BK1932" s="24">
        <f t="shared" si="933"/>
        <v>0</v>
      </c>
      <c r="BL1932" s="24">
        <f t="shared" si="934"/>
        <v>0</v>
      </c>
      <c r="BM1932" s="24">
        <f t="shared" si="920"/>
        <v>0</v>
      </c>
      <c r="BN1932" s="24">
        <f t="shared" si="921"/>
        <v>0</v>
      </c>
      <c r="BO1932" s="24">
        <f t="shared" si="922"/>
        <v>0</v>
      </c>
      <c r="BP1932" s="24">
        <f t="shared" si="923"/>
        <v>0</v>
      </c>
      <c r="BQ1932" s="24">
        <f t="shared" si="924"/>
        <v>0</v>
      </c>
      <c r="BR1932" s="24">
        <f t="shared" si="935"/>
        <v>0</v>
      </c>
      <c r="BS1932" s="24">
        <f t="shared" ref="BS1932:BS1995" si="939">IF(BR1932&gt;BO1932,BO1932,BR1932)</f>
        <v>0</v>
      </c>
      <c r="BT1932" s="24">
        <v>0</v>
      </c>
      <c r="BU1932" s="24">
        <f t="shared" si="936"/>
        <v>0</v>
      </c>
      <c r="BV1932" s="24">
        <v>0</v>
      </c>
    </row>
    <row r="1933" spans="1:74">
      <c r="A1933" s="87">
        <v>1924</v>
      </c>
      <c r="B1933" s="1"/>
      <c r="C1933" s="1"/>
      <c r="D1933" s="2"/>
      <c r="E1933" s="3"/>
      <c r="F1933" s="4"/>
      <c r="G1933" s="5"/>
      <c r="H1933" s="4"/>
      <c r="I1933" s="5"/>
      <c r="J1933" s="6"/>
      <c r="K1933" s="5"/>
      <c r="L1933" s="5"/>
      <c r="M1933" s="5"/>
      <c r="N1933" s="7"/>
      <c r="O1933" s="38"/>
      <c r="P1933" s="5"/>
      <c r="Q1933" s="5"/>
      <c r="R1933" s="7"/>
      <c r="S1933" s="38"/>
      <c r="T1933" s="5"/>
      <c r="U1933" s="5"/>
      <c r="V1933" s="55"/>
      <c r="W1933" s="38"/>
      <c r="X1933" s="5"/>
      <c r="Y1933" s="5"/>
      <c r="Z1933" s="55"/>
      <c r="AA1933" s="36">
        <f>IF(Dane!$E$3=1,AO1933+BA1933+BM1933,IF(Dane!$E$3=2,AU1933+BG1933+BS1933,AW1933+BI1933+BU1933))</f>
        <v>0</v>
      </c>
      <c r="AB1933" s="16">
        <f>IF(Dane!$E$3=1,AP1933+BB1933+BN1933,IF(Dane!$E$3=2,AV1933+BH1933+BT1933,AX1933+BJ1933+BV1933))</f>
        <v>0</v>
      </c>
      <c r="AC1933" s="16">
        <f>IF(((K1933*Dane!$C$9)-AA1933)&lt;0,0,(K1933*Dane!$C$9)-AA1933)</f>
        <v>0</v>
      </c>
      <c r="AD1933" s="37">
        <f>IFERROR(IF(((L1933*Dane!$C$9)-AB1933)&lt;0,0,(L1933*Dane!$C$9)-AB1933),0)</f>
        <v>0</v>
      </c>
      <c r="AE1933" s="97"/>
      <c r="AF1933" s="77">
        <f>IF(Dane!$E$3=1,AO1933,IF(Dane!$E$3=2,AU1933,AW1933))</f>
        <v>0</v>
      </c>
      <c r="AG1933" s="77">
        <f>IF(Dane!$E$3=1,AP1933,IF(Dane!$E$3=2,AV1933,AX1933))</f>
        <v>0</v>
      </c>
      <c r="AH1933" s="77">
        <f>IF(Dane!$E$3=1,BA1933,IF(Dane!$E$3=2,BG1933,BI1933))</f>
        <v>0</v>
      </c>
      <c r="AI1933" s="77">
        <f>IF(Dane!$E$3=1,BB1933,IF(Dane!$E$3=2,BH1933,BJ1933))</f>
        <v>0</v>
      </c>
      <c r="AJ1933" s="77">
        <f>IF(Dane!$E$3=1,BM1933,IF(Dane!$E$3=2,BS1933,BU1933))</f>
        <v>0</v>
      </c>
      <c r="AK1933" s="77">
        <f>IF(Dane!$E$3=1,BN1933,IF(Dane!$E$3=2,BT1933,BV1933))</f>
        <v>0</v>
      </c>
      <c r="AL1933" s="24">
        <f t="shared" si="925"/>
        <v>0</v>
      </c>
      <c r="AM1933" s="24">
        <f t="shared" si="926"/>
        <v>0</v>
      </c>
      <c r="AN1933" s="24"/>
      <c r="AO1933" s="24">
        <f t="shared" si="911"/>
        <v>0</v>
      </c>
      <c r="AP1933" s="24">
        <f t="shared" si="927"/>
        <v>0</v>
      </c>
      <c r="AQ1933" s="24">
        <f t="shared" si="912"/>
        <v>0</v>
      </c>
      <c r="AR1933" s="24">
        <f t="shared" si="913"/>
        <v>0</v>
      </c>
      <c r="AS1933" s="24">
        <f t="shared" si="914"/>
        <v>0</v>
      </c>
      <c r="AT1933" s="24">
        <f t="shared" si="928"/>
        <v>0</v>
      </c>
      <c r="AU1933" s="24">
        <f t="shared" si="937"/>
        <v>0</v>
      </c>
      <c r="AV1933" s="24">
        <v>0</v>
      </c>
      <c r="AW1933" s="24">
        <f t="shared" ref="AW1933:AW1996" si="940">IF(AT1933&gt;AQ1933,AQ1933,AT1933)</f>
        <v>0</v>
      </c>
      <c r="AX1933" s="24">
        <v>0</v>
      </c>
      <c r="AY1933" s="24">
        <f t="shared" si="929"/>
        <v>0</v>
      </c>
      <c r="AZ1933" s="24">
        <f t="shared" si="930"/>
        <v>0</v>
      </c>
      <c r="BA1933" s="24">
        <f t="shared" si="915"/>
        <v>0</v>
      </c>
      <c r="BB1933" s="24">
        <f t="shared" si="916"/>
        <v>0</v>
      </c>
      <c r="BC1933" s="24">
        <f t="shared" si="917"/>
        <v>0</v>
      </c>
      <c r="BD1933" s="24">
        <f t="shared" si="918"/>
        <v>0</v>
      </c>
      <c r="BE1933" s="24">
        <f t="shared" si="919"/>
        <v>0</v>
      </c>
      <c r="BF1933" s="24">
        <f t="shared" si="931"/>
        <v>0</v>
      </c>
      <c r="BG1933" s="24">
        <f t="shared" si="938"/>
        <v>0</v>
      </c>
      <c r="BH1933" s="24">
        <v>0</v>
      </c>
      <c r="BI1933" s="24">
        <f t="shared" si="932"/>
        <v>0</v>
      </c>
      <c r="BJ1933" s="24">
        <v>0</v>
      </c>
      <c r="BK1933" s="24">
        <f t="shared" si="933"/>
        <v>0</v>
      </c>
      <c r="BL1933" s="24">
        <f t="shared" si="934"/>
        <v>0</v>
      </c>
      <c r="BM1933" s="24">
        <f t="shared" si="920"/>
        <v>0</v>
      </c>
      <c r="BN1933" s="24">
        <f t="shared" si="921"/>
        <v>0</v>
      </c>
      <c r="BO1933" s="24">
        <f t="shared" si="922"/>
        <v>0</v>
      </c>
      <c r="BP1933" s="24">
        <f t="shared" si="923"/>
        <v>0</v>
      </c>
      <c r="BQ1933" s="24">
        <f t="shared" si="924"/>
        <v>0</v>
      </c>
      <c r="BR1933" s="24">
        <f t="shared" si="935"/>
        <v>0</v>
      </c>
      <c r="BS1933" s="24">
        <f t="shared" si="939"/>
        <v>0</v>
      </c>
      <c r="BT1933" s="24">
        <v>0</v>
      </c>
      <c r="BU1933" s="24">
        <f t="shared" si="936"/>
        <v>0</v>
      </c>
      <c r="BV1933" s="24">
        <v>0</v>
      </c>
    </row>
    <row r="1934" spans="1:74">
      <c r="A1934" s="87">
        <v>1925</v>
      </c>
      <c r="B1934" s="1"/>
      <c r="C1934" s="1"/>
      <c r="D1934" s="2"/>
      <c r="E1934" s="3"/>
      <c r="F1934" s="4"/>
      <c r="G1934" s="5"/>
      <c r="H1934" s="4"/>
      <c r="I1934" s="5"/>
      <c r="J1934" s="6"/>
      <c r="K1934" s="5"/>
      <c r="L1934" s="5"/>
      <c r="M1934" s="5"/>
      <c r="N1934" s="7"/>
      <c r="O1934" s="38"/>
      <c r="P1934" s="5"/>
      <c r="Q1934" s="5"/>
      <c r="R1934" s="7"/>
      <c r="S1934" s="38"/>
      <c r="T1934" s="5"/>
      <c r="U1934" s="5"/>
      <c r="V1934" s="55"/>
      <c r="W1934" s="38"/>
      <c r="X1934" s="5"/>
      <c r="Y1934" s="5"/>
      <c r="Z1934" s="55"/>
      <c r="AA1934" s="36">
        <f>IF(Dane!$E$3=1,AO1934+BA1934+BM1934,IF(Dane!$E$3=2,AU1934+BG1934+BS1934,AW1934+BI1934+BU1934))</f>
        <v>0</v>
      </c>
      <c r="AB1934" s="16">
        <f>IF(Dane!$E$3=1,AP1934+BB1934+BN1934,IF(Dane!$E$3=2,AV1934+BH1934+BT1934,AX1934+BJ1934+BV1934))</f>
        <v>0</v>
      </c>
      <c r="AC1934" s="16">
        <f>IF(((K1934*Dane!$C$9)-AA1934)&lt;0,0,(K1934*Dane!$C$9)-AA1934)</f>
        <v>0</v>
      </c>
      <c r="AD1934" s="37">
        <f>IFERROR(IF(((L1934*Dane!$C$9)-AB1934)&lt;0,0,(L1934*Dane!$C$9)-AB1934),0)</f>
        <v>0</v>
      </c>
      <c r="AE1934" s="97"/>
      <c r="AF1934" s="77">
        <f>IF(Dane!$E$3=1,AO1934,IF(Dane!$E$3=2,AU1934,AW1934))</f>
        <v>0</v>
      </c>
      <c r="AG1934" s="77">
        <f>IF(Dane!$E$3=1,AP1934,IF(Dane!$E$3=2,AV1934,AX1934))</f>
        <v>0</v>
      </c>
      <c r="AH1934" s="77">
        <f>IF(Dane!$E$3=1,BA1934,IF(Dane!$E$3=2,BG1934,BI1934))</f>
        <v>0</v>
      </c>
      <c r="AI1934" s="77">
        <f>IF(Dane!$E$3=1,BB1934,IF(Dane!$E$3=2,BH1934,BJ1934))</f>
        <v>0</v>
      </c>
      <c r="AJ1934" s="77">
        <f>IF(Dane!$E$3=1,BM1934,IF(Dane!$E$3=2,BS1934,BU1934))</f>
        <v>0</v>
      </c>
      <c r="AK1934" s="77">
        <f>IF(Dane!$E$3=1,BN1934,IF(Dane!$E$3=2,BT1934,BV1934))</f>
        <v>0</v>
      </c>
      <c r="AL1934" s="24">
        <f t="shared" si="925"/>
        <v>0</v>
      </c>
      <c r="AM1934" s="24">
        <f t="shared" si="926"/>
        <v>0</v>
      </c>
      <c r="AN1934" s="24"/>
      <c r="AO1934" s="24">
        <f t="shared" si="911"/>
        <v>0</v>
      </c>
      <c r="AP1934" s="24">
        <f t="shared" si="927"/>
        <v>0</v>
      </c>
      <c r="AQ1934" s="24">
        <f t="shared" si="912"/>
        <v>0</v>
      </c>
      <c r="AR1934" s="24">
        <f t="shared" si="913"/>
        <v>0</v>
      </c>
      <c r="AS1934" s="24">
        <f t="shared" si="914"/>
        <v>0</v>
      </c>
      <c r="AT1934" s="24">
        <f t="shared" si="928"/>
        <v>0</v>
      </c>
      <c r="AU1934" s="24">
        <f t="shared" si="937"/>
        <v>0</v>
      </c>
      <c r="AV1934" s="24">
        <v>0</v>
      </c>
      <c r="AW1934" s="24">
        <f t="shared" si="940"/>
        <v>0</v>
      </c>
      <c r="AX1934" s="24">
        <v>0</v>
      </c>
      <c r="AY1934" s="24">
        <f t="shared" si="929"/>
        <v>0</v>
      </c>
      <c r="AZ1934" s="24">
        <f t="shared" si="930"/>
        <v>0</v>
      </c>
      <c r="BA1934" s="24">
        <f t="shared" si="915"/>
        <v>0</v>
      </c>
      <c r="BB1934" s="24">
        <f t="shared" si="916"/>
        <v>0</v>
      </c>
      <c r="BC1934" s="24">
        <f t="shared" si="917"/>
        <v>0</v>
      </c>
      <c r="BD1934" s="24">
        <f t="shared" si="918"/>
        <v>0</v>
      </c>
      <c r="BE1934" s="24">
        <f t="shared" si="919"/>
        <v>0</v>
      </c>
      <c r="BF1934" s="24">
        <f t="shared" si="931"/>
        <v>0</v>
      </c>
      <c r="BG1934" s="24">
        <f t="shared" si="938"/>
        <v>0</v>
      </c>
      <c r="BH1934" s="24">
        <v>0</v>
      </c>
      <c r="BI1934" s="24">
        <f t="shared" si="932"/>
        <v>0</v>
      </c>
      <c r="BJ1934" s="24">
        <v>0</v>
      </c>
      <c r="BK1934" s="24">
        <f t="shared" si="933"/>
        <v>0</v>
      </c>
      <c r="BL1934" s="24">
        <f t="shared" si="934"/>
        <v>0</v>
      </c>
      <c r="BM1934" s="24">
        <f t="shared" si="920"/>
        <v>0</v>
      </c>
      <c r="BN1934" s="24">
        <f t="shared" si="921"/>
        <v>0</v>
      </c>
      <c r="BO1934" s="24">
        <f t="shared" si="922"/>
        <v>0</v>
      </c>
      <c r="BP1934" s="24">
        <f t="shared" si="923"/>
        <v>0</v>
      </c>
      <c r="BQ1934" s="24">
        <f t="shared" si="924"/>
        <v>0</v>
      </c>
      <c r="BR1934" s="24">
        <f t="shared" si="935"/>
        <v>0</v>
      </c>
      <c r="BS1934" s="24">
        <f t="shared" si="939"/>
        <v>0</v>
      </c>
      <c r="BT1934" s="24">
        <v>0</v>
      </c>
      <c r="BU1934" s="24">
        <f t="shared" si="936"/>
        <v>0</v>
      </c>
      <c r="BV1934" s="24">
        <v>0</v>
      </c>
    </row>
    <row r="1935" spans="1:74">
      <c r="A1935" s="87">
        <v>1926</v>
      </c>
      <c r="B1935" s="1"/>
      <c r="C1935" s="1"/>
      <c r="D1935" s="2"/>
      <c r="E1935" s="3"/>
      <c r="F1935" s="4"/>
      <c r="G1935" s="5"/>
      <c r="H1935" s="4"/>
      <c r="I1935" s="5"/>
      <c r="J1935" s="6"/>
      <c r="K1935" s="5"/>
      <c r="L1935" s="5"/>
      <c r="M1935" s="5"/>
      <c r="N1935" s="7"/>
      <c r="O1935" s="38"/>
      <c r="P1935" s="5"/>
      <c r="Q1935" s="5"/>
      <c r="R1935" s="7"/>
      <c r="S1935" s="38"/>
      <c r="T1935" s="5"/>
      <c r="U1935" s="5"/>
      <c r="V1935" s="55"/>
      <c r="W1935" s="38"/>
      <c r="X1935" s="5"/>
      <c r="Y1935" s="5"/>
      <c r="Z1935" s="55"/>
      <c r="AA1935" s="36">
        <f>IF(Dane!$E$3=1,AO1935+BA1935+BM1935,IF(Dane!$E$3=2,AU1935+BG1935+BS1935,AW1935+BI1935+BU1935))</f>
        <v>0</v>
      </c>
      <c r="AB1935" s="16">
        <f>IF(Dane!$E$3=1,AP1935+BB1935+BN1935,IF(Dane!$E$3=2,AV1935+BH1935+BT1935,AX1935+BJ1935+BV1935))</f>
        <v>0</v>
      </c>
      <c r="AC1935" s="16">
        <f>IF(((K1935*Dane!$C$9)-AA1935)&lt;0,0,(K1935*Dane!$C$9)-AA1935)</f>
        <v>0</v>
      </c>
      <c r="AD1935" s="37">
        <f>IFERROR(IF(((L1935*Dane!$C$9)-AB1935)&lt;0,0,(L1935*Dane!$C$9)-AB1935),0)</f>
        <v>0</v>
      </c>
      <c r="AE1935" s="97"/>
      <c r="AF1935" s="77">
        <f>IF(Dane!$E$3=1,AO1935,IF(Dane!$E$3=2,AU1935,AW1935))</f>
        <v>0</v>
      </c>
      <c r="AG1935" s="77">
        <f>IF(Dane!$E$3=1,AP1935,IF(Dane!$E$3=2,AV1935,AX1935))</f>
        <v>0</v>
      </c>
      <c r="AH1935" s="77">
        <f>IF(Dane!$E$3=1,BA1935,IF(Dane!$E$3=2,BG1935,BI1935))</f>
        <v>0</v>
      </c>
      <c r="AI1935" s="77">
        <f>IF(Dane!$E$3=1,BB1935,IF(Dane!$E$3=2,BH1935,BJ1935))</f>
        <v>0</v>
      </c>
      <c r="AJ1935" s="77">
        <f>IF(Dane!$E$3=1,BM1935,IF(Dane!$E$3=2,BS1935,BU1935))</f>
        <v>0</v>
      </c>
      <c r="AK1935" s="77">
        <f>IF(Dane!$E$3=1,BN1935,IF(Dane!$E$3=2,BT1935,BV1935))</f>
        <v>0</v>
      </c>
      <c r="AL1935" s="24">
        <f t="shared" si="925"/>
        <v>0</v>
      </c>
      <c r="AM1935" s="24">
        <f t="shared" si="926"/>
        <v>0</v>
      </c>
      <c r="AN1935" s="24"/>
      <c r="AO1935" s="24">
        <f t="shared" si="911"/>
        <v>0</v>
      </c>
      <c r="AP1935" s="24">
        <f t="shared" si="927"/>
        <v>0</v>
      </c>
      <c r="AQ1935" s="24">
        <f t="shared" si="912"/>
        <v>0</v>
      </c>
      <c r="AR1935" s="24">
        <f t="shared" si="913"/>
        <v>0</v>
      </c>
      <c r="AS1935" s="24">
        <f t="shared" si="914"/>
        <v>0</v>
      </c>
      <c r="AT1935" s="24">
        <f t="shared" si="928"/>
        <v>0</v>
      </c>
      <c r="AU1935" s="24">
        <f t="shared" si="937"/>
        <v>0</v>
      </c>
      <c r="AV1935" s="24">
        <v>0</v>
      </c>
      <c r="AW1935" s="24">
        <f t="shared" si="940"/>
        <v>0</v>
      </c>
      <c r="AX1935" s="24">
        <v>0</v>
      </c>
      <c r="AY1935" s="24">
        <f t="shared" si="929"/>
        <v>0</v>
      </c>
      <c r="AZ1935" s="24">
        <f t="shared" si="930"/>
        <v>0</v>
      </c>
      <c r="BA1935" s="24">
        <f t="shared" si="915"/>
        <v>0</v>
      </c>
      <c r="BB1935" s="24">
        <f t="shared" si="916"/>
        <v>0</v>
      </c>
      <c r="BC1935" s="24">
        <f t="shared" si="917"/>
        <v>0</v>
      </c>
      <c r="BD1935" s="24">
        <f t="shared" si="918"/>
        <v>0</v>
      </c>
      <c r="BE1935" s="24">
        <f t="shared" si="919"/>
        <v>0</v>
      </c>
      <c r="BF1935" s="24">
        <f t="shared" si="931"/>
        <v>0</v>
      </c>
      <c r="BG1935" s="24">
        <f t="shared" si="938"/>
        <v>0</v>
      </c>
      <c r="BH1935" s="24">
        <v>0</v>
      </c>
      <c r="BI1935" s="24">
        <f t="shared" si="932"/>
        <v>0</v>
      </c>
      <c r="BJ1935" s="24">
        <v>0</v>
      </c>
      <c r="BK1935" s="24">
        <f t="shared" si="933"/>
        <v>0</v>
      </c>
      <c r="BL1935" s="24">
        <f t="shared" si="934"/>
        <v>0</v>
      </c>
      <c r="BM1935" s="24">
        <f t="shared" si="920"/>
        <v>0</v>
      </c>
      <c r="BN1935" s="24">
        <f t="shared" si="921"/>
        <v>0</v>
      </c>
      <c r="BO1935" s="24">
        <f t="shared" si="922"/>
        <v>0</v>
      </c>
      <c r="BP1935" s="24">
        <f t="shared" si="923"/>
        <v>0</v>
      </c>
      <c r="BQ1935" s="24">
        <f t="shared" si="924"/>
        <v>0</v>
      </c>
      <c r="BR1935" s="24">
        <f t="shared" si="935"/>
        <v>0</v>
      </c>
      <c r="BS1935" s="24">
        <f t="shared" si="939"/>
        <v>0</v>
      </c>
      <c r="BT1935" s="24">
        <v>0</v>
      </c>
      <c r="BU1935" s="24">
        <f t="shared" si="936"/>
        <v>0</v>
      </c>
      <c r="BV1935" s="24">
        <v>0</v>
      </c>
    </row>
    <row r="1936" spans="1:74">
      <c r="A1936" s="87">
        <v>1927</v>
      </c>
      <c r="B1936" s="1"/>
      <c r="C1936" s="1"/>
      <c r="D1936" s="2"/>
      <c r="E1936" s="3"/>
      <c r="F1936" s="4"/>
      <c r="G1936" s="5"/>
      <c r="H1936" s="4"/>
      <c r="I1936" s="5"/>
      <c r="J1936" s="6"/>
      <c r="K1936" s="5"/>
      <c r="L1936" s="5"/>
      <c r="M1936" s="5"/>
      <c r="N1936" s="7"/>
      <c r="O1936" s="38"/>
      <c r="P1936" s="5"/>
      <c r="Q1936" s="5"/>
      <c r="R1936" s="7"/>
      <c r="S1936" s="38"/>
      <c r="T1936" s="5"/>
      <c r="U1936" s="5"/>
      <c r="V1936" s="55"/>
      <c r="W1936" s="38"/>
      <c r="X1936" s="5"/>
      <c r="Y1936" s="5"/>
      <c r="Z1936" s="55"/>
      <c r="AA1936" s="36">
        <f>IF(Dane!$E$3=1,AO1936+BA1936+BM1936,IF(Dane!$E$3=2,AU1936+BG1936+BS1936,AW1936+BI1936+BU1936))</f>
        <v>0</v>
      </c>
      <c r="AB1936" s="16">
        <f>IF(Dane!$E$3=1,AP1936+BB1936+BN1936,IF(Dane!$E$3=2,AV1936+BH1936+BT1936,AX1936+BJ1936+BV1936))</f>
        <v>0</v>
      </c>
      <c r="AC1936" s="16">
        <f>IF(((K1936*Dane!$C$9)-AA1936)&lt;0,0,(K1936*Dane!$C$9)-AA1936)</f>
        <v>0</v>
      </c>
      <c r="AD1936" s="37">
        <f>IFERROR(IF(((L1936*Dane!$C$9)-AB1936)&lt;0,0,(L1936*Dane!$C$9)-AB1936),0)</f>
        <v>0</v>
      </c>
      <c r="AE1936" s="97"/>
      <c r="AF1936" s="77">
        <f>IF(Dane!$E$3=1,AO1936,IF(Dane!$E$3=2,AU1936,AW1936))</f>
        <v>0</v>
      </c>
      <c r="AG1936" s="77">
        <f>IF(Dane!$E$3=1,AP1936,IF(Dane!$E$3=2,AV1936,AX1936))</f>
        <v>0</v>
      </c>
      <c r="AH1936" s="77">
        <f>IF(Dane!$E$3=1,BA1936,IF(Dane!$E$3=2,BG1936,BI1936))</f>
        <v>0</v>
      </c>
      <c r="AI1936" s="77">
        <f>IF(Dane!$E$3=1,BB1936,IF(Dane!$E$3=2,BH1936,BJ1936))</f>
        <v>0</v>
      </c>
      <c r="AJ1936" s="77">
        <f>IF(Dane!$E$3=1,BM1936,IF(Dane!$E$3=2,BS1936,BU1936))</f>
        <v>0</v>
      </c>
      <c r="AK1936" s="77">
        <f>IF(Dane!$E$3=1,BN1936,IF(Dane!$E$3=2,BT1936,BV1936))</f>
        <v>0</v>
      </c>
      <c r="AL1936" s="24">
        <f t="shared" si="925"/>
        <v>0</v>
      </c>
      <c r="AM1936" s="24">
        <f t="shared" si="926"/>
        <v>0</v>
      </c>
      <c r="AN1936" s="24"/>
      <c r="AO1936" s="24">
        <f t="shared" si="911"/>
        <v>0</v>
      </c>
      <c r="AP1936" s="24">
        <f t="shared" si="927"/>
        <v>0</v>
      </c>
      <c r="AQ1936" s="24">
        <f t="shared" si="912"/>
        <v>0</v>
      </c>
      <c r="AR1936" s="24">
        <f t="shared" si="913"/>
        <v>0</v>
      </c>
      <c r="AS1936" s="24">
        <f t="shared" si="914"/>
        <v>0</v>
      </c>
      <c r="AT1936" s="24">
        <f t="shared" si="928"/>
        <v>0</v>
      </c>
      <c r="AU1936" s="24">
        <f t="shared" si="937"/>
        <v>0</v>
      </c>
      <c r="AV1936" s="24">
        <v>0</v>
      </c>
      <c r="AW1936" s="24">
        <f t="shared" si="940"/>
        <v>0</v>
      </c>
      <c r="AX1936" s="24">
        <v>0</v>
      </c>
      <c r="AY1936" s="24">
        <f t="shared" si="929"/>
        <v>0</v>
      </c>
      <c r="AZ1936" s="24">
        <f t="shared" si="930"/>
        <v>0</v>
      </c>
      <c r="BA1936" s="24">
        <f t="shared" si="915"/>
        <v>0</v>
      </c>
      <c r="BB1936" s="24">
        <f t="shared" si="916"/>
        <v>0</v>
      </c>
      <c r="BC1936" s="24">
        <f t="shared" si="917"/>
        <v>0</v>
      </c>
      <c r="BD1936" s="24">
        <f t="shared" si="918"/>
        <v>0</v>
      </c>
      <c r="BE1936" s="24">
        <f t="shared" si="919"/>
        <v>0</v>
      </c>
      <c r="BF1936" s="24">
        <f t="shared" si="931"/>
        <v>0</v>
      </c>
      <c r="BG1936" s="24">
        <f t="shared" si="938"/>
        <v>0</v>
      </c>
      <c r="BH1936" s="24">
        <v>0</v>
      </c>
      <c r="BI1936" s="24">
        <f t="shared" si="932"/>
        <v>0</v>
      </c>
      <c r="BJ1936" s="24">
        <v>0</v>
      </c>
      <c r="BK1936" s="24">
        <f t="shared" si="933"/>
        <v>0</v>
      </c>
      <c r="BL1936" s="24">
        <f t="shared" si="934"/>
        <v>0</v>
      </c>
      <c r="BM1936" s="24">
        <f t="shared" si="920"/>
        <v>0</v>
      </c>
      <c r="BN1936" s="24">
        <f t="shared" si="921"/>
        <v>0</v>
      </c>
      <c r="BO1936" s="24">
        <f t="shared" si="922"/>
        <v>0</v>
      </c>
      <c r="BP1936" s="24">
        <f t="shared" si="923"/>
        <v>0</v>
      </c>
      <c r="BQ1936" s="24">
        <f t="shared" si="924"/>
        <v>0</v>
      </c>
      <c r="BR1936" s="24">
        <f t="shared" si="935"/>
        <v>0</v>
      </c>
      <c r="BS1936" s="24">
        <f t="shared" si="939"/>
        <v>0</v>
      </c>
      <c r="BT1936" s="24">
        <v>0</v>
      </c>
      <c r="BU1936" s="24">
        <f t="shared" si="936"/>
        <v>0</v>
      </c>
      <c r="BV1936" s="24">
        <v>0</v>
      </c>
    </row>
    <row r="1937" spans="1:74">
      <c r="A1937" s="87">
        <v>1928</v>
      </c>
      <c r="B1937" s="1"/>
      <c r="C1937" s="1"/>
      <c r="D1937" s="2"/>
      <c r="E1937" s="3"/>
      <c r="F1937" s="4"/>
      <c r="G1937" s="5"/>
      <c r="H1937" s="4"/>
      <c r="I1937" s="5"/>
      <c r="J1937" s="6"/>
      <c r="K1937" s="5"/>
      <c r="L1937" s="5"/>
      <c r="M1937" s="5"/>
      <c r="N1937" s="7"/>
      <c r="O1937" s="38"/>
      <c r="P1937" s="5"/>
      <c r="Q1937" s="5"/>
      <c r="R1937" s="7"/>
      <c r="S1937" s="38"/>
      <c r="T1937" s="5"/>
      <c r="U1937" s="5"/>
      <c r="V1937" s="55"/>
      <c r="W1937" s="38"/>
      <c r="X1937" s="5"/>
      <c r="Y1937" s="5"/>
      <c r="Z1937" s="55"/>
      <c r="AA1937" s="36">
        <f>IF(Dane!$E$3=1,AO1937+BA1937+BM1937,IF(Dane!$E$3=2,AU1937+BG1937+BS1937,AW1937+BI1937+BU1937))</f>
        <v>0</v>
      </c>
      <c r="AB1937" s="16">
        <f>IF(Dane!$E$3=1,AP1937+BB1937+BN1937,IF(Dane!$E$3=2,AV1937+BH1937+BT1937,AX1937+BJ1937+BV1937))</f>
        <v>0</v>
      </c>
      <c r="AC1937" s="16">
        <f>IF(((K1937*Dane!$C$9)-AA1937)&lt;0,0,(K1937*Dane!$C$9)-AA1937)</f>
        <v>0</v>
      </c>
      <c r="AD1937" s="37">
        <f>IFERROR(IF(((L1937*Dane!$C$9)-AB1937)&lt;0,0,(L1937*Dane!$C$9)-AB1937),0)</f>
        <v>0</v>
      </c>
      <c r="AE1937" s="97"/>
      <c r="AF1937" s="77">
        <f>IF(Dane!$E$3=1,AO1937,IF(Dane!$E$3=2,AU1937,AW1937))</f>
        <v>0</v>
      </c>
      <c r="AG1937" s="77">
        <f>IF(Dane!$E$3=1,AP1937,IF(Dane!$E$3=2,AV1937,AX1937))</f>
        <v>0</v>
      </c>
      <c r="AH1937" s="77">
        <f>IF(Dane!$E$3=1,BA1937,IF(Dane!$E$3=2,BG1937,BI1937))</f>
        <v>0</v>
      </c>
      <c r="AI1937" s="77">
        <f>IF(Dane!$E$3=1,BB1937,IF(Dane!$E$3=2,BH1937,BJ1937))</f>
        <v>0</v>
      </c>
      <c r="AJ1937" s="77">
        <f>IF(Dane!$E$3=1,BM1937,IF(Dane!$E$3=2,BS1937,BU1937))</f>
        <v>0</v>
      </c>
      <c r="AK1937" s="77">
        <f>IF(Dane!$E$3=1,BN1937,IF(Dane!$E$3=2,BT1937,BV1937))</f>
        <v>0</v>
      </c>
      <c r="AL1937" s="24">
        <f t="shared" si="925"/>
        <v>0</v>
      </c>
      <c r="AM1937" s="24">
        <f t="shared" si="926"/>
        <v>0</v>
      </c>
      <c r="AN1937" s="24"/>
      <c r="AO1937" s="24">
        <f t="shared" si="911"/>
        <v>0</v>
      </c>
      <c r="AP1937" s="24">
        <f t="shared" si="927"/>
        <v>0</v>
      </c>
      <c r="AQ1937" s="24">
        <f t="shared" si="912"/>
        <v>0</v>
      </c>
      <c r="AR1937" s="24">
        <f t="shared" si="913"/>
        <v>0</v>
      </c>
      <c r="AS1937" s="24">
        <f t="shared" si="914"/>
        <v>0</v>
      </c>
      <c r="AT1937" s="24">
        <f t="shared" si="928"/>
        <v>0</v>
      </c>
      <c r="AU1937" s="24">
        <f t="shared" si="937"/>
        <v>0</v>
      </c>
      <c r="AV1937" s="24">
        <v>0</v>
      </c>
      <c r="AW1937" s="24">
        <f t="shared" si="940"/>
        <v>0</v>
      </c>
      <c r="AX1937" s="24">
        <v>0</v>
      </c>
      <c r="AY1937" s="24">
        <f t="shared" si="929"/>
        <v>0</v>
      </c>
      <c r="AZ1937" s="24">
        <f t="shared" si="930"/>
        <v>0</v>
      </c>
      <c r="BA1937" s="24">
        <f t="shared" si="915"/>
        <v>0</v>
      </c>
      <c r="BB1937" s="24">
        <f t="shared" si="916"/>
        <v>0</v>
      </c>
      <c r="BC1937" s="24">
        <f t="shared" si="917"/>
        <v>0</v>
      </c>
      <c r="BD1937" s="24">
        <f t="shared" si="918"/>
        <v>0</v>
      </c>
      <c r="BE1937" s="24">
        <f t="shared" si="919"/>
        <v>0</v>
      </c>
      <c r="BF1937" s="24">
        <f t="shared" si="931"/>
        <v>0</v>
      </c>
      <c r="BG1937" s="24">
        <f t="shared" si="938"/>
        <v>0</v>
      </c>
      <c r="BH1937" s="24">
        <v>0</v>
      </c>
      <c r="BI1937" s="24">
        <f t="shared" si="932"/>
        <v>0</v>
      </c>
      <c r="BJ1937" s="24">
        <v>0</v>
      </c>
      <c r="BK1937" s="24">
        <f t="shared" si="933"/>
        <v>0</v>
      </c>
      <c r="BL1937" s="24">
        <f t="shared" si="934"/>
        <v>0</v>
      </c>
      <c r="BM1937" s="24">
        <f t="shared" si="920"/>
        <v>0</v>
      </c>
      <c r="BN1937" s="24">
        <f t="shared" si="921"/>
        <v>0</v>
      </c>
      <c r="BO1937" s="24">
        <f t="shared" si="922"/>
        <v>0</v>
      </c>
      <c r="BP1937" s="24">
        <f t="shared" si="923"/>
        <v>0</v>
      </c>
      <c r="BQ1937" s="24">
        <f t="shared" si="924"/>
        <v>0</v>
      </c>
      <c r="BR1937" s="24">
        <f t="shared" si="935"/>
        <v>0</v>
      </c>
      <c r="BS1937" s="24">
        <f t="shared" si="939"/>
        <v>0</v>
      </c>
      <c r="BT1937" s="24">
        <v>0</v>
      </c>
      <c r="BU1937" s="24">
        <f t="shared" si="936"/>
        <v>0</v>
      </c>
      <c r="BV1937" s="24">
        <v>0</v>
      </c>
    </row>
    <row r="1938" spans="1:74">
      <c r="A1938" s="87">
        <v>1929</v>
      </c>
      <c r="B1938" s="1"/>
      <c r="C1938" s="1"/>
      <c r="D1938" s="2"/>
      <c r="E1938" s="3"/>
      <c r="F1938" s="4"/>
      <c r="G1938" s="5"/>
      <c r="H1938" s="4"/>
      <c r="I1938" s="5"/>
      <c r="J1938" s="6"/>
      <c r="K1938" s="5"/>
      <c r="L1938" s="5"/>
      <c r="M1938" s="5"/>
      <c r="N1938" s="7"/>
      <c r="O1938" s="38"/>
      <c r="P1938" s="5"/>
      <c r="Q1938" s="5"/>
      <c r="R1938" s="7"/>
      <c r="S1938" s="38"/>
      <c r="T1938" s="5"/>
      <c r="U1938" s="5"/>
      <c r="V1938" s="55"/>
      <c r="W1938" s="38"/>
      <c r="X1938" s="5"/>
      <c r="Y1938" s="5"/>
      <c r="Z1938" s="55"/>
      <c r="AA1938" s="36">
        <f>IF(Dane!$E$3=1,AO1938+BA1938+BM1938,IF(Dane!$E$3=2,AU1938+BG1938+BS1938,AW1938+BI1938+BU1938))</f>
        <v>0</v>
      </c>
      <c r="AB1938" s="16">
        <f>IF(Dane!$E$3=1,AP1938+BB1938+BN1938,IF(Dane!$E$3=2,AV1938+BH1938+BT1938,AX1938+BJ1938+BV1938))</f>
        <v>0</v>
      </c>
      <c r="AC1938" s="16">
        <f>IF(((K1938*Dane!$C$9)-AA1938)&lt;0,0,(K1938*Dane!$C$9)-AA1938)</f>
        <v>0</v>
      </c>
      <c r="AD1938" s="37">
        <f>IFERROR(IF(((L1938*Dane!$C$9)-AB1938)&lt;0,0,(L1938*Dane!$C$9)-AB1938),0)</f>
        <v>0</v>
      </c>
      <c r="AE1938" s="97"/>
      <c r="AF1938" s="77">
        <f>IF(Dane!$E$3=1,AO1938,IF(Dane!$E$3=2,AU1938,AW1938))</f>
        <v>0</v>
      </c>
      <c r="AG1938" s="77">
        <f>IF(Dane!$E$3=1,AP1938,IF(Dane!$E$3=2,AV1938,AX1938))</f>
        <v>0</v>
      </c>
      <c r="AH1938" s="77">
        <f>IF(Dane!$E$3=1,BA1938,IF(Dane!$E$3=2,BG1938,BI1938))</f>
        <v>0</v>
      </c>
      <c r="AI1938" s="77">
        <f>IF(Dane!$E$3=1,BB1938,IF(Dane!$E$3=2,BH1938,BJ1938))</f>
        <v>0</v>
      </c>
      <c r="AJ1938" s="77">
        <f>IF(Dane!$E$3=1,BM1938,IF(Dane!$E$3=2,BS1938,BU1938))</f>
        <v>0</v>
      </c>
      <c r="AK1938" s="77">
        <f>IF(Dane!$E$3=1,BN1938,IF(Dane!$E$3=2,BT1938,BV1938))</f>
        <v>0</v>
      </c>
      <c r="AL1938" s="24">
        <f t="shared" si="925"/>
        <v>0</v>
      </c>
      <c r="AM1938" s="24">
        <f t="shared" si="926"/>
        <v>0</v>
      </c>
      <c r="AN1938" s="24"/>
      <c r="AO1938" s="24">
        <f t="shared" si="911"/>
        <v>0</v>
      </c>
      <c r="AP1938" s="24">
        <f t="shared" si="927"/>
        <v>0</v>
      </c>
      <c r="AQ1938" s="24">
        <f t="shared" si="912"/>
        <v>0</v>
      </c>
      <c r="AR1938" s="24">
        <f t="shared" si="913"/>
        <v>0</v>
      </c>
      <c r="AS1938" s="24">
        <f t="shared" si="914"/>
        <v>0</v>
      </c>
      <c r="AT1938" s="24">
        <f t="shared" si="928"/>
        <v>0</v>
      </c>
      <c r="AU1938" s="24">
        <f t="shared" si="937"/>
        <v>0</v>
      </c>
      <c r="AV1938" s="24">
        <v>0</v>
      </c>
      <c r="AW1938" s="24">
        <f t="shared" si="940"/>
        <v>0</v>
      </c>
      <c r="AX1938" s="24">
        <v>0</v>
      </c>
      <c r="AY1938" s="24">
        <f t="shared" si="929"/>
        <v>0</v>
      </c>
      <c r="AZ1938" s="24">
        <f t="shared" si="930"/>
        <v>0</v>
      </c>
      <c r="BA1938" s="24">
        <f t="shared" si="915"/>
        <v>0</v>
      </c>
      <c r="BB1938" s="24">
        <f t="shared" si="916"/>
        <v>0</v>
      </c>
      <c r="BC1938" s="24">
        <f t="shared" si="917"/>
        <v>0</v>
      </c>
      <c r="BD1938" s="24">
        <f t="shared" si="918"/>
        <v>0</v>
      </c>
      <c r="BE1938" s="24">
        <f t="shared" si="919"/>
        <v>0</v>
      </c>
      <c r="BF1938" s="24">
        <f t="shared" si="931"/>
        <v>0</v>
      </c>
      <c r="BG1938" s="24">
        <f t="shared" si="938"/>
        <v>0</v>
      </c>
      <c r="BH1938" s="24">
        <v>0</v>
      </c>
      <c r="BI1938" s="24">
        <f t="shared" si="932"/>
        <v>0</v>
      </c>
      <c r="BJ1938" s="24">
        <v>0</v>
      </c>
      <c r="BK1938" s="24">
        <f t="shared" si="933"/>
        <v>0</v>
      </c>
      <c r="BL1938" s="24">
        <f t="shared" si="934"/>
        <v>0</v>
      </c>
      <c r="BM1938" s="24">
        <f t="shared" si="920"/>
        <v>0</v>
      </c>
      <c r="BN1938" s="24">
        <f t="shared" si="921"/>
        <v>0</v>
      </c>
      <c r="BO1938" s="24">
        <f t="shared" si="922"/>
        <v>0</v>
      </c>
      <c r="BP1938" s="24">
        <f t="shared" si="923"/>
        <v>0</v>
      </c>
      <c r="BQ1938" s="24">
        <f t="shared" si="924"/>
        <v>0</v>
      </c>
      <c r="BR1938" s="24">
        <f t="shared" si="935"/>
        <v>0</v>
      </c>
      <c r="BS1938" s="24">
        <f t="shared" si="939"/>
        <v>0</v>
      </c>
      <c r="BT1938" s="24">
        <v>0</v>
      </c>
      <c r="BU1938" s="24">
        <f t="shared" si="936"/>
        <v>0</v>
      </c>
      <c r="BV1938" s="24">
        <v>0</v>
      </c>
    </row>
    <row r="1939" spans="1:74">
      <c r="A1939" s="87">
        <v>1930</v>
      </c>
      <c r="B1939" s="1"/>
      <c r="C1939" s="1"/>
      <c r="D1939" s="2"/>
      <c r="E1939" s="3"/>
      <c r="F1939" s="4"/>
      <c r="G1939" s="5"/>
      <c r="H1939" s="4"/>
      <c r="I1939" s="5"/>
      <c r="J1939" s="6"/>
      <c r="K1939" s="5"/>
      <c r="L1939" s="5"/>
      <c r="M1939" s="5"/>
      <c r="N1939" s="7"/>
      <c r="O1939" s="38"/>
      <c r="P1939" s="5"/>
      <c r="Q1939" s="5"/>
      <c r="R1939" s="7"/>
      <c r="S1939" s="38"/>
      <c r="T1939" s="5"/>
      <c r="U1939" s="5"/>
      <c r="V1939" s="55"/>
      <c r="W1939" s="38"/>
      <c r="X1939" s="5"/>
      <c r="Y1939" s="5"/>
      <c r="Z1939" s="55"/>
      <c r="AA1939" s="36">
        <f>IF(Dane!$E$3=1,AO1939+BA1939+BM1939,IF(Dane!$E$3=2,AU1939+BG1939+BS1939,AW1939+BI1939+BU1939))</f>
        <v>0</v>
      </c>
      <c r="AB1939" s="16">
        <f>IF(Dane!$E$3=1,AP1939+BB1939+BN1939,IF(Dane!$E$3=2,AV1939+BH1939+BT1939,AX1939+BJ1939+BV1939))</f>
        <v>0</v>
      </c>
      <c r="AC1939" s="16">
        <f>IF(((K1939*Dane!$C$9)-AA1939)&lt;0,0,(K1939*Dane!$C$9)-AA1939)</f>
        <v>0</v>
      </c>
      <c r="AD1939" s="37">
        <f>IFERROR(IF(((L1939*Dane!$C$9)-AB1939)&lt;0,0,(L1939*Dane!$C$9)-AB1939),0)</f>
        <v>0</v>
      </c>
      <c r="AE1939" s="97"/>
      <c r="AF1939" s="77">
        <f>IF(Dane!$E$3=1,AO1939,IF(Dane!$E$3=2,AU1939,AW1939))</f>
        <v>0</v>
      </c>
      <c r="AG1939" s="77">
        <f>IF(Dane!$E$3=1,AP1939,IF(Dane!$E$3=2,AV1939,AX1939))</f>
        <v>0</v>
      </c>
      <c r="AH1939" s="77">
        <f>IF(Dane!$E$3=1,BA1939,IF(Dane!$E$3=2,BG1939,BI1939))</f>
        <v>0</v>
      </c>
      <c r="AI1939" s="77">
        <f>IF(Dane!$E$3=1,BB1939,IF(Dane!$E$3=2,BH1939,BJ1939))</f>
        <v>0</v>
      </c>
      <c r="AJ1939" s="77">
        <f>IF(Dane!$E$3=1,BM1939,IF(Dane!$E$3=2,BS1939,BU1939))</f>
        <v>0</v>
      </c>
      <c r="AK1939" s="77">
        <f>IF(Dane!$E$3=1,BN1939,IF(Dane!$E$3=2,BT1939,BV1939))</f>
        <v>0</v>
      </c>
      <c r="AL1939" s="24">
        <f t="shared" si="925"/>
        <v>0</v>
      </c>
      <c r="AM1939" s="24">
        <f t="shared" si="926"/>
        <v>0</v>
      </c>
      <c r="AN1939" s="24"/>
      <c r="AO1939" s="24">
        <f t="shared" si="911"/>
        <v>0</v>
      </c>
      <c r="AP1939" s="24">
        <f t="shared" si="927"/>
        <v>0</v>
      </c>
      <c r="AQ1939" s="24">
        <f t="shared" si="912"/>
        <v>0</v>
      </c>
      <c r="AR1939" s="24">
        <f t="shared" si="913"/>
        <v>0</v>
      </c>
      <c r="AS1939" s="24">
        <f t="shared" si="914"/>
        <v>0</v>
      </c>
      <c r="AT1939" s="24">
        <f t="shared" si="928"/>
        <v>0</v>
      </c>
      <c r="AU1939" s="24">
        <f t="shared" si="937"/>
        <v>0</v>
      </c>
      <c r="AV1939" s="24">
        <v>0</v>
      </c>
      <c r="AW1939" s="24">
        <f t="shared" si="940"/>
        <v>0</v>
      </c>
      <c r="AX1939" s="24">
        <v>0</v>
      </c>
      <c r="AY1939" s="24">
        <f t="shared" si="929"/>
        <v>0</v>
      </c>
      <c r="AZ1939" s="24">
        <f t="shared" si="930"/>
        <v>0</v>
      </c>
      <c r="BA1939" s="24">
        <f t="shared" si="915"/>
        <v>0</v>
      </c>
      <c r="BB1939" s="24">
        <f t="shared" si="916"/>
        <v>0</v>
      </c>
      <c r="BC1939" s="24">
        <f t="shared" si="917"/>
        <v>0</v>
      </c>
      <c r="BD1939" s="24">
        <f t="shared" si="918"/>
        <v>0</v>
      </c>
      <c r="BE1939" s="24">
        <f t="shared" si="919"/>
        <v>0</v>
      </c>
      <c r="BF1939" s="24">
        <f t="shared" si="931"/>
        <v>0</v>
      </c>
      <c r="BG1939" s="24">
        <f t="shared" si="938"/>
        <v>0</v>
      </c>
      <c r="BH1939" s="24">
        <v>0</v>
      </c>
      <c r="BI1939" s="24">
        <f t="shared" si="932"/>
        <v>0</v>
      </c>
      <c r="BJ1939" s="24">
        <v>0</v>
      </c>
      <c r="BK1939" s="24">
        <f t="shared" si="933"/>
        <v>0</v>
      </c>
      <c r="BL1939" s="24">
        <f t="shared" si="934"/>
        <v>0</v>
      </c>
      <c r="BM1939" s="24">
        <f t="shared" si="920"/>
        <v>0</v>
      </c>
      <c r="BN1939" s="24">
        <f t="shared" si="921"/>
        <v>0</v>
      </c>
      <c r="BO1939" s="24">
        <f t="shared" si="922"/>
        <v>0</v>
      </c>
      <c r="BP1939" s="24">
        <f t="shared" si="923"/>
        <v>0</v>
      </c>
      <c r="BQ1939" s="24">
        <f t="shared" si="924"/>
        <v>0</v>
      </c>
      <c r="BR1939" s="24">
        <f t="shared" si="935"/>
        <v>0</v>
      </c>
      <c r="BS1939" s="24">
        <f t="shared" si="939"/>
        <v>0</v>
      </c>
      <c r="BT1939" s="24">
        <v>0</v>
      </c>
      <c r="BU1939" s="24">
        <f t="shared" si="936"/>
        <v>0</v>
      </c>
      <c r="BV1939" s="24">
        <v>0</v>
      </c>
    </row>
    <row r="1940" spans="1:74">
      <c r="A1940" s="87">
        <v>1931</v>
      </c>
      <c r="B1940" s="1"/>
      <c r="C1940" s="1"/>
      <c r="D1940" s="2"/>
      <c r="E1940" s="3"/>
      <c r="F1940" s="4"/>
      <c r="G1940" s="5"/>
      <c r="H1940" s="4"/>
      <c r="I1940" s="5"/>
      <c r="J1940" s="6"/>
      <c r="K1940" s="5"/>
      <c r="L1940" s="5"/>
      <c r="M1940" s="5"/>
      <c r="N1940" s="7"/>
      <c r="O1940" s="38"/>
      <c r="P1940" s="5"/>
      <c r="Q1940" s="5"/>
      <c r="R1940" s="7"/>
      <c r="S1940" s="38"/>
      <c r="T1940" s="5"/>
      <c r="U1940" s="5"/>
      <c r="V1940" s="55"/>
      <c r="W1940" s="38"/>
      <c r="X1940" s="5"/>
      <c r="Y1940" s="5"/>
      <c r="Z1940" s="55"/>
      <c r="AA1940" s="36">
        <f>IF(Dane!$E$3=1,AO1940+BA1940+BM1940,IF(Dane!$E$3=2,AU1940+BG1940+BS1940,AW1940+BI1940+BU1940))</f>
        <v>0</v>
      </c>
      <c r="AB1940" s="16">
        <f>IF(Dane!$E$3=1,AP1940+BB1940+BN1940,IF(Dane!$E$3=2,AV1940+BH1940+BT1940,AX1940+BJ1940+BV1940))</f>
        <v>0</v>
      </c>
      <c r="AC1940" s="16">
        <f>IF(((K1940*Dane!$C$9)-AA1940)&lt;0,0,(K1940*Dane!$C$9)-AA1940)</f>
        <v>0</v>
      </c>
      <c r="AD1940" s="37">
        <f>IFERROR(IF(((L1940*Dane!$C$9)-AB1940)&lt;0,0,(L1940*Dane!$C$9)-AB1940),0)</f>
        <v>0</v>
      </c>
      <c r="AE1940" s="97"/>
      <c r="AF1940" s="77">
        <f>IF(Dane!$E$3=1,AO1940,IF(Dane!$E$3=2,AU1940,AW1940))</f>
        <v>0</v>
      </c>
      <c r="AG1940" s="77">
        <f>IF(Dane!$E$3=1,AP1940,IF(Dane!$E$3=2,AV1940,AX1940))</f>
        <v>0</v>
      </c>
      <c r="AH1940" s="77">
        <f>IF(Dane!$E$3=1,BA1940,IF(Dane!$E$3=2,BG1940,BI1940))</f>
        <v>0</v>
      </c>
      <c r="AI1940" s="77">
        <f>IF(Dane!$E$3=1,BB1940,IF(Dane!$E$3=2,BH1940,BJ1940))</f>
        <v>0</v>
      </c>
      <c r="AJ1940" s="77">
        <f>IF(Dane!$E$3=1,BM1940,IF(Dane!$E$3=2,BS1940,BU1940))</f>
        <v>0</v>
      </c>
      <c r="AK1940" s="77">
        <f>IF(Dane!$E$3=1,BN1940,IF(Dane!$E$3=2,BT1940,BV1940))</f>
        <v>0</v>
      </c>
      <c r="AL1940" s="24">
        <f t="shared" si="925"/>
        <v>0</v>
      </c>
      <c r="AM1940" s="24">
        <f t="shared" si="926"/>
        <v>0</v>
      </c>
      <c r="AN1940" s="24"/>
      <c r="AO1940" s="24">
        <f t="shared" si="911"/>
        <v>0</v>
      </c>
      <c r="AP1940" s="24">
        <f t="shared" si="927"/>
        <v>0</v>
      </c>
      <c r="AQ1940" s="24">
        <f t="shared" si="912"/>
        <v>0</v>
      </c>
      <c r="AR1940" s="24">
        <f t="shared" si="913"/>
        <v>0</v>
      </c>
      <c r="AS1940" s="24">
        <f t="shared" si="914"/>
        <v>0</v>
      </c>
      <c r="AT1940" s="24">
        <f t="shared" si="928"/>
        <v>0</v>
      </c>
      <c r="AU1940" s="24">
        <f t="shared" si="937"/>
        <v>0</v>
      </c>
      <c r="AV1940" s="24">
        <v>0</v>
      </c>
      <c r="AW1940" s="24">
        <f t="shared" si="940"/>
        <v>0</v>
      </c>
      <c r="AX1940" s="24">
        <v>0</v>
      </c>
      <c r="AY1940" s="24">
        <f t="shared" si="929"/>
        <v>0</v>
      </c>
      <c r="AZ1940" s="24">
        <f t="shared" si="930"/>
        <v>0</v>
      </c>
      <c r="BA1940" s="24">
        <f t="shared" si="915"/>
        <v>0</v>
      </c>
      <c r="BB1940" s="24">
        <f t="shared" si="916"/>
        <v>0</v>
      </c>
      <c r="BC1940" s="24">
        <f t="shared" si="917"/>
        <v>0</v>
      </c>
      <c r="BD1940" s="24">
        <f t="shared" si="918"/>
        <v>0</v>
      </c>
      <c r="BE1940" s="24">
        <f t="shared" si="919"/>
        <v>0</v>
      </c>
      <c r="BF1940" s="24">
        <f t="shared" si="931"/>
        <v>0</v>
      </c>
      <c r="BG1940" s="24">
        <f t="shared" si="938"/>
        <v>0</v>
      </c>
      <c r="BH1940" s="24">
        <v>0</v>
      </c>
      <c r="BI1940" s="24">
        <f t="shared" si="932"/>
        <v>0</v>
      </c>
      <c r="BJ1940" s="24">
        <v>0</v>
      </c>
      <c r="BK1940" s="24">
        <f t="shared" si="933"/>
        <v>0</v>
      </c>
      <c r="BL1940" s="24">
        <f t="shared" si="934"/>
        <v>0</v>
      </c>
      <c r="BM1940" s="24">
        <f t="shared" si="920"/>
        <v>0</v>
      </c>
      <c r="BN1940" s="24">
        <f t="shared" si="921"/>
        <v>0</v>
      </c>
      <c r="BO1940" s="24">
        <f t="shared" si="922"/>
        <v>0</v>
      </c>
      <c r="BP1940" s="24">
        <f t="shared" si="923"/>
        <v>0</v>
      </c>
      <c r="BQ1940" s="24">
        <f t="shared" si="924"/>
        <v>0</v>
      </c>
      <c r="BR1940" s="24">
        <f t="shared" si="935"/>
        <v>0</v>
      </c>
      <c r="BS1940" s="24">
        <f t="shared" si="939"/>
        <v>0</v>
      </c>
      <c r="BT1940" s="24">
        <v>0</v>
      </c>
      <c r="BU1940" s="24">
        <f t="shared" si="936"/>
        <v>0</v>
      </c>
      <c r="BV1940" s="24">
        <v>0</v>
      </c>
    </row>
    <row r="1941" spans="1:74">
      <c r="A1941" s="87">
        <v>1932</v>
      </c>
      <c r="B1941" s="1"/>
      <c r="C1941" s="1"/>
      <c r="D1941" s="2"/>
      <c r="E1941" s="3"/>
      <c r="F1941" s="4"/>
      <c r="G1941" s="5"/>
      <c r="H1941" s="4"/>
      <c r="I1941" s="5"/>
      <c r="J1941" s="6"/>
      <c r="K1941" s="5"/>
      <c r="L1941" s="5"/>
      <c r="M1941" s="5"/>
      <c r="N1941" s="7"/>
      <c r="O1941" s="38"/>
      <c r="P1941" s="5"/>
      <c r="Q1941" s="5"/>
      <c r="R1941" s="7"/>
      <c r="S1941" s="38"/>
      <c r="T1941" s="5"/>
      <c r="U1941" s="5"/>
      <c r="V1941" s="55"/>
      <c r="W1941" s="38"/>
      <c r="X1941" s="5"/>
      <c r="Y1941" s="5"/>
      <c r="Z1941" s="55"/>
      <c r="AA1941" s="36">
        <f>IF(Dane!$E$3=1,AO1941+BA1941+BM1941,IF(Dane!$E$3=2,AU1941+BG1941+BS1941,AW1941+BI1941+BU1941))</f>
        <v>0</v>
      </c>
      <c r="AB1941" s="16">
        <f>IF(Dane!$E$3=1,AP1941+BB1941+BN1941,IF(Dane!$E$3=2,AV1941+BH1941+BT1941,AX1941+BJ1941+BV1941))</f>
        <v>0</v>
      </c>
      <c r="AC1941" s="16">
        <f>IF(((K1941*Dane!$C$9)-AA1941)&lt;0,0,(K1941*Dane!$C$9)-AA1941)</f>
        <v>0</v>
      </c>
      <c r="AD1941" s="37">
        <f>IFERROR(IF(((L1941*Dane!$C$9)-AB1941)&lt;0,0,(L1941*Dane!$C$9)-AB1941),0)</f>
        <v>0</v>
      </c>
      <c r="AE1941" s="97"/>
      <c r="AF1941" s="77">
        <f>IF(Dane!$E$3=1,AO1941,IF(Dane!$E$3=2,AU1941,AW1941))</f>
        <v>0</v>
      </c>
      <c r="AG1941" s="77">
        <f>IF(Dane!$E$3=1,AP1941,IF(Dane!$E$3=2,AV1941,AX1941))</f>
        <v>0</v>
      </c>
      <c r="AH1941" s="77">
        <f>IF(Dane!$E$3=1,BA1941,IF(Dane!$E$3=2,BG1941,BI1941))</f>
        <v>0</v>
      </c>
      <c r="AI1941" s="77">
        <f>IF(Dane!$E$3=1,BB1941,IF(Dane!$E$3=2,BH1941,BJ1941))</f>
        <v>0</v>
      </c>
      <c r="AJ1941" s="77">
        <f>IF(Dane!$E$3=1,BM1941,IF(Dane!$E$3=2,BS1941,BU1941))</f>
        <v>0</v>
      </c>
      <c r="AK1941" s="77">
        <f>IF(Dane!$E$3=1,BN1941,IF(Dane!$E$3=2,BT1941,BV1941))</f>
        <v>0</v>
      </c>
      <c r="AL1941" s="24">
        <f t="shared" si="925"/>
        <v>0</v>
      </c>
      <c r="AM1941" s="24">
        <f t="shared" si="926"/>
        <v>0</v>
      </c>
      <c r="AN1941" s="24"/>
      <c r="AO1941" s="24">
        <f t="shared" si="911"/>
        <v>0</v>
      </c>
      <c r="AP1941" s="24">
        <f t="shared" si="927"/>
        <v>0</v>
      </c>
      <c r="AQ1941" s="24">
        <f t="shared" si="912"/>
        <v>0</v>
      </c>
      <c r="AR1941" s="24">
        <f t="shared" si="913"/>
        <v>0</v>
      </c>
      <c r="AS1941" s="24">
        <f t="shared" si="914"/>
        <v>0</v>
      </c>
      <c r="AT1941" s="24">
        <f t="shared" si="928"/>
        <v>0</v>
      </c>
      <c r="AU1941" s="24">
        <f t="shared" si="937"/>
        <v>0</v>
      </c>
      <c r="AV1941" s="24">
        <v>0</v>
      </c>
      <c r="AW1941" s="24">
        <f t="shared" si="940"/>
        <v>0</v>
      </c>
      <c r="AX1941" s="24">
        <v>0</v>
      </c>
      <c r="AY1941" s="24">
        <f t="shared" si="929"/>
        <v>0</v>
      </c>
      <c r="AZ1941" s="24">
        <f t="shared" si="930"/>
        <v>0</v>
      </c>
      <c r="BA1941" s="24">
        <f t="shared" si="915"/>
        <v>0</v>
      </c>
      <c r="BB1941" s="24">
        <f t="shared" si="916"/>
        <v>0</v>
      </c>
      <c r="BC1941" s="24">
        <f t="shared" si="917"/>
        <v>0</v>
      </c>
      <c r="BD1941" s="24">
        <f t="shared" si="918"/>
        <v>0</v>
      </c>
      <c r="BE1941" s="24">
        <f t="shared" si="919"/>
        <v>0</v>
      </c>
      <c r="BF1941" s="24">
        <f t="shared" si="931"/>
        <v>0</v>
      </c>
      <c r="BG1941" s="24">
        <f t="shared" si="938"/>
        <v>0</v>
      </c>
      <c r="BH1941" s="24">
        <v>0</v>
      </c>
      <c r="BI1941" s="24">
        <f t="shared" si="932"/>
        <v>0</v>
      </c>
      <c r="BJ1941" s="24">
        <v>0</v>
      </c>
      <c r="BK1941" s="24">
        <f t="shared" si="933"/>
        <v>0</v>
      </c>
      <c r="BL1941" s="24">
        <f t="shared" si="934"/>
        <v>0</v>
      </c>
      <c r="BM1941" s="24">
        <f t="shared" si="920"/>
        <v>0</v>
      </c>
      <c r="BN1941" s="24">
        <f t="shared" si="921"/>
        <v>0</v>
      </c>
      <c r="BO1941" s="24">
        <f t="shared" si="922"/>
        <v>0</v>
      </c>
      <c r="BP1941" s="24">
        <f t="shared" si="923"/>
        <v>0</v>
      </c>
      <c r="BQ1941" s="24">
        <f t="shared" si="924"/>
        <v>0</v>
      </c>
      <c r="BR1941" s="24">
        <f t="shared" si="935"/>
        <v>0</v>
      </c>
      <c r="BS1941" s="24">
        <f t="shared" si="939"/>
        <v>0</v>
      </c>
      <c r="BT1941" s="24">
        <v>0</v>
      </c>
      <c r="BU1941" s="24">
        <f t="shared" si="936"/>
        <v>0</v>
      </c>
      <c r="BV1941" s="24">
        <v>0</v>
      </c>
    </row>
    <row r="1942" spans="1:74">
      <c r="A1942" s="87">
        <v>1933</v>
      </c>
      <c r="B1942" s="1"/>
      <c r="C1942" s="1"/>
      <c r="D1942" s="2"/>
      <c r="E1942" s="3"/>
      <c r="F1942" s="4"/>
      <c r="G1942" s="5"/>
      <c r="H1942" s="4"/>
      <c r="I1942" s="5"/>
      <c r="J1942" s="6"/>
      <c r="K1942" s="5"/>
      <c r="L1942" s="5"/>
      <c r="M1942" s="5"/>
      <c r="N1942" s="7"/>
      <c r="O1942" s="38"/>
      <c r="P1942" s="5"/>
      <c r="Q1942" s="5"/>
      <c r="R1942" s="7"/>
      <c r="S1942" s="38"/>
      <c r="T1942" s="5"/>
      <c r="U1942" s="5"/>
      <c r="V1942" s="55"/>
      <c r="W1942" s="38"/>
      <c r="X1942" s="5"/>
      <c r="Y1942" s="5"/>
      <c r="Z1942" s="55"/>
      <c r="AA1942" s="36">
        <f>IF(Dane!$E$3=1,AO1942+BA1942+BM1942,IF(Dane!$E$3=2,AU1942+BG1942+BS1942,AW1942+BI1942+BU1942))</f>
        <v>0</v>
      </c>
      <c r="AB1942" s="16">
        <f>IF(Dane!$E$3=1,AP1942+BB1942+BN1942,IF(Dane!$E$3=2,AV1942+BH1942+BT1942,AX1942+BJ1942+BV1942))</f>
        <v>0</v>
      </c>
      <c r="AC1942" s="16">
        <f>IF(((K1942*Dane!$C$9)-AA1942)&lt;0,0,(K1942*Dane!$C$9)-AA1942)</f>
        <v>0</v>
      </c>
      <c r="AD1942" s="37">
        <f>IFERROR(IF(((L1942*Dane!$C$9)-AB1942)&lt;0,0,(L1942*Dane!$C$9)-AB1942),0)</f>
        <v>0</v>
      </c>
      <c r="AE1942" s="97"/>
      <c r="AF1942" s="77">
        <f>IF(Dane!$E$3=1,AO1942,IF(Dane!$E$3=2,AU1942,AW1942))</f>
        <v>0</v>
      </c>
      <c r="AG1942" s="77">
        <f>IF(Dane!$E$3=1,AP1942,IF(Dane!$E$3=2,AV1942,AX1942))</f>
        <v>0</v>
      </c>
      <c r="AH1942" s="77">
        <f>IF(Dane!$E$3=1,BA1942,IF(Dane!$E$3=2,BG1942,BI1942))</f>
        <v>0</v>
      </c>
      <c r="AI1942" s="77">
        <f>IF(Dane!$E$3=1,BB1942,IF(Dane!$E$3=2,BH1942,BJ1942))</f>
        <v>0</v>
      </c>
      <c r="AJ1942" s="77">
        <f>IF(Dane!$E$3=1,BM1942,IF(Dane!$E$3=2,BS1942,BU1942))</f>
        <v>0</v>
      </c>
      <c r="AK1942" s="77">
        <f>IF(Dane!$E$3=1,BN1942,IF(Dane!$E$3=2,BT1942,BV1942))</f>
        <v>0</v>
      </c>
      <c r="AL1942" s="24">
        <f t="shared" si="925"/>
        <v>0</v>
      </c>
      <c r="AM1942" s="24">
        <f t="shared" si="926"/>
        <v>0</v>
      </c>
      <c r="AN1942" s="24"/>
      <c r="AO1942" s="24">
        <f t="shared" si="911"/>
        <v>0</v>
      </c>
      <c r="AP1942" s="24">
        <f t="shared" si="927"/>
        <v>0</v>
      </c>
      <c r="AQ1942" s="24">
        <f t="shared" si="912"/>
        <v>0</v>
      </c>
      <c r="AR1942" s="24">
        <f t="shared" si="913"/>
        <v>0</v>
      </c>
      <c r="AS1942" s="24">
        <f t="shared" si="914"/>
        <v>0</v>
      </c>
      <c r="AT1942" s="24">
        <f t="shared" si="928"/>
        <v>0</v>
      </c>
      <c r="AU1942" s="24">
        <f t="shared" si="937"/>
        <v>0</v>
      </c>
      <c r="AV1942" s="24">
        <v>0</v>
      </c>
      <c r="AW1942" s="24">
        <f t="shared" si="940"/>
        <v>0</v>
      </c>
      <c r="AX1942" s="24">
        <v>0</v>
      </c>
      <c r="AY1942" s="24">
        <f t="shared" si="929"/>
        <v>0</v>
      </c>
      <c r="AZ1942" s="24">
        <f t="shared" si="930"/>
        <v>0</v>
      </c>
      <c r="BA1942" s="24">
        <f t="shared" si="915"/>
        <v>0</v>
      </c>
      <c r="BB1942" s="24">
        <f t="shared" si="916"/>
        <v>0</v>
      </c>
      <c r="BC1942" s="24">
        <f t="shared" si="917"/>
        <v>0</v>
      </c>
      <c r="BD1942" s="24">
        <f t="shared" si="918"/>
        <v>0</v>
      </c>
      <c r="BE1942" s="24">
        <f t="shared" si="919"/>
        <v>0</v>
      </c>
      <c r="BF1942" s="24">
        <f t="shared" si="931"/>
        <v>0</v>
      </c>
      <c r="BG1942" s="24">
        <f t="shared" si="938"/>
        <v>0</v>
      </c>
      <c r="BH1942" s="24">
        <v>0</v>
      </c>
      <c r="BI1942" s="24">
        <f t="shared" si="932"/>
        <v>0</v>
      </c>
      <c r="BJ1942" s="24">
        <v>0</v>
      </c>
      <c r="BK1942" s="24">
        <f t="shared" si="933"/>
        <v>0</v>
      </c>
      <c r="BL1942" s="24">
        <f t="shared" si="934"/>
        <v>0</v>
      </c>
      <c r="BM1942" s="24">
        <f t="shared" si="920"/>
        <v>0</v>
      </c>
      <c r="BN1942" s="24">
        <f t="shared" si="921"/>
        <v>0</v>
      </c>
      <c r="BO1942" s="24">
        <f t="shared" si="922"/>
        <v>0</v>
      </c>
      <c r="BP1942" s="24">
        <f t="shared" si="923"/>
        <v>0</v>
      </c>
      <c r="BQ1942" s="24">
        <f t="shared" si="924"/>
        <v>0</v>
      </c>
      <c r="BR1942" s="24">
        <f t="shared" si="935"/>
        <v>0</v>
      </c>
      <c r="BS1942" s="24">
        <f t="shared" si="939"/>
        <v>0</v>
      </c>
      <c r="BT1942" s="24">
        <v>0</v>
      </c>
      <c r="BU1942" s="24">
        <f t="shared" si="936"/>
        <v>0</v>
      </c>
      <c r="BV1942" s="24">
        <v>0</v>
      </c>
    </row>
    <row r="1943" spans="1:74">
      <c r="A1943" s="87">
        <v>1934</v>
      </c>
      <c r="B1943" s="1"/>
      <c r="C1943" s="1"/>
      <c r="D1943" s="2"/>
      <c r="E1943" s="3"/>
      <c r="F1943" s="4"/>
      <c r="G1943" s="5"/>
      <c r="H1943" s="4"/>
      <c r="I1943" s="5"/>
      <c r="J1943" s="6"/>
      <c r="K1943" s="5"/>
      <c r="L1943" s="5"/>
      <c r="M1943" s="5"/>
      <c r="N1943" s="7"/>
      <c r="O1943" s="38"/>
      <c r="P1943" s="5"/>
      <c r="Q1943" s="5"/>
      <c r="R1943" s="7"/>
      <c r="S1943" s="38"/>
      <c r="T1943" s="5"/>
      <c r="U1943" s="5"/>
      <c r="V1943" s="55"/>
      <c r="W1943" s="38"/>
      <c r="X1943" s="5"/>
      <c r="Y1943" s="5"/>
      <c r="Z1943" s="55"/>
      <c r="AA1943" s="36">
        <f>IF(Dane!$E$3=1,AO1943+BA1943+BM1943,IF(Dane!$E$3=2,AU1943+BG1943+BS1943,AW1943+BI1943+BU1943))</f>
        <v>0</v>
      </c>
      <c r="AB1943" s="16">
        <f>IF(Dane!$E$3=1,AP1943+BB1943+BN1943,IF(Dane!$E$3=2,AV1943+BH1943+BT1943,AX1943+BJ1943+BV1943))</f>
        <v>0</v>
      </c>
      <c r="AC1943" s="16">
        <f>IF(((K1943*Dane!$C$9)-AA1943)&lt;0,0,(K1943*Dane!$C$9)-AA1943)</f>
        <v>0</v>
      </c>
      <c r="AD1943" s="37">
        <f>IFERROR(IF(((L1943*Dane!$C$9)-AB1943)&lt;0,0,(L1943*Dane!$C$9)-AB1943),0)</f>
        <v>0</v>
      </c>
      <c r="AE1943" s="97"/>
      <c r="AF1943" s="77">
        <f>IF(Dane!$E$3=1,AO1943,IF(Dane!$E$3=2,AU1943,AW1943))</f>
        <v>0</v>
      </c>
      <c r="AG1943" s="77">
        <f>IF(Dane!$E$3=1,AP1943,IF(Dane!$E$3=2,AV1943,AX1943))</f>
        <v>0</v>
      </c>
      <c r="AH1943" s="77">
        <f>IF(Dane!$E$3=1,BA1943,IF(Dane!$E$3=2,BG1943,BI1943))</f>
        <v>0</v>
      </c>
      <c r="AI1943" s="77">
        <f>IF(Dane!$E$3=1,BB1943,IF(Dane!$E$3=2,BH1943,BJ1943))</f>
        <v>0</v>
      </c>
      <c r="AJ1943" s="77">
        <f>IF(Dane!$E$3=1,BM1943,IF(Dane!$E$3=2,BS1943,BU1943))</f>
        <v>0</v>
      </c>
      <c r="AK1943" s="77">
        <f>IF(Dane!$E$3=1,BN1943,IF(Dane!$E$3=2,BT1943,BV1943))</f>
        <v>0</v>
      </c>
      <c r="AL1943" s="24">
        <f t="shared" si="925"/>
        <v>0</v>
      </c>
      <c r="AM1943" s="24">
        <f t="shared" si="926"/>
        <v>0</v>
      </c>
      <c r="AN1943" s="24"/>
      <c r="AO1943" s="24">
        <f t="shared" si="911"/>
        <v>0</v>
      </c>
      <c r="AP1943" s="24">
        <f t="shared" si="927"/>
        <v>0</v>
      </c>
      <c r="AQ1943" s="24">
        <f t="shared" si="912"/>
        <v>0</v>
      </c>
      <c r="AR1943" s="24">
        <f t="shared" si="913"/>
        <v>0</v>
      </c>
      <c r="AS1943" s="24">
        <f t="shared" si="914"/>
        <v>0</v>
      </c>
      <c r="AT1943" s="24">
        <f t="shared" si="928"/>
        <v>0</v>
      </c>
      <c r="AU1943" s="24">
        <f t="shared" si="937"/>
        <v>0</v>
      </c>
      <c r="AV1943" s="24">
        <v>0</v>
      </c>
      <c r="AW1943" s="24">
        <f t="shared" si="940"/>
        <v>0</v>
      </c>
      <c r="AX1943" s="24">
        <v>0</v>
      </c>
      <c r="AY1943" s="24">
        <f t="shared" si="929"/>
        <v>0</v>
      </c>
      <c r="AZ1943" s="24">
        <f t="shared" si="930"/>
        <v>0</v>
      </c>
      <c r="BA1943" s="24">
        <f t="shared" si="915"/>
        <v>0</v>
      </c>
      <c r="BB1943" s="24">
        <f t="shared" si="916"/>
        <v>0</v>
      </c>
      <c r="BC1943" s="24">
        <f t="shared" si="917"/>
        <v>0</v>
      </c>
      <c r="BD1943" s="24">
        <f t="shared" si="918"/>
        <v>0</v>
      </c>
      <c r="BE1943" s="24">
        <f t="shared" si="919"/>
        <v>0</v>
      </c>
      <c r="BF1943" s="24">
        <f t="shared" si="931"/>
        <v>0</v>
      </c>
      <c r="BG1943" s="24">
        <f t="shared" si="938"/>
        <v>0</v>
      </c>
      <c r="BH1943" s="24">
        <v>0</v>
      </c>
      <c r="BI1943" s="24">
        <f t="shared" si="932"/>
        <v>0</v>
      </c>
      <c r="BJ1943" s="24">
        <v>0</v>
      </c>
      <c r="BK1943" s="24">
        <f t="shared" si="933"/>
        <v>0</v>
      </c>
      <c r="BL1943" s="24">
        <f t="shared" si="934"/>
        <v>0</v>
      </c>
      <c r="BM1943" s="24">
        <f t="shared" si="920"/>
        <v>0</v>
      </c>
      <c r="BN1943" s="24">
        <f t="shared" si="921"/>
        <v>0</v>
      </c>
      <c r="BO1943" s="24">
        <f t="shared" si="922"/>
        <v>0</v>
      </c>
      <c r="BP1943" s="24">
        <f t="shared" si="923"/>
        <v>0</v>
      </c>
      <c r="BQ1943" s="24">
        <f t="shared" si="924"/>
        <v>0</v>
      </c>
      <c r="BR1943" s="24">
        <f t="shared" si="935"/>
        <v>0</v>
      </c>
      <c r="BS1943" s="24">
        <f t="shared" si="939"/>
        <v>0</v>
      </c>
      <c r="BT1943" s="24">
        <v>0</v>
      </c>
      <c r="BU1943" s="24">
        <f t="shared" si="936"/>
        <v>0</v>
      </c>
      <c r="BV1943" s="24">
        <v>0</v>
      </c>
    </row>
    <row r="1944" spans="1:74">
      <c r="A1944" s="87">
        <v>1935</v>
      </c>
      <c r="B1944" s="1"/>
      <c r="C1944" s="1"/>
      <c r="D1944" s="2"/>
      <c r="E1944" s="3"/>
      <c r="F1944" s="4"/>
      <c r="G1944" s="5"/>
      <c r="H1944" s="4"/>
      <c r="I1944" s="5"/>
      <c r="J1944" s="6"/>
      <c r="K1944" s="5"/>
      <c r="L1944" s="5"/>
      <c r="M1944" s="5"/>
      <c r="N1944" s="7"/>
      <c r="O1944" s="38"/>
      <c r="P1944" s="5"/>
      <c r="Q1944" s="5"/>
      <c r="R1944" s="7"/>
      <c r="S1944" s="38"/>
      <c r="T1944" s="5"/>
      <c r="U1944" s="5"/>
      <c r="V1944" s="55"/>
      <c r="W1944" s="38"/>
      <c r="X1944" s="5"/>
      <c r="Y1944" s="5"/>
      <c r="Z1944" s="55"/>
      <c r="AA1944" s="36">
        <f>IF(Dane!$E$3=1,AO1944+BA1944+BM1944,IF(Dane!$E$3=2,AU1944+BG1944+BS1944,AW1944+BI1944+BU1944))</f>
        <v>0</v>
      </c>
      <c r="AB1944" s="16">
        <f>IF(Dane!$E$3=1,AP1944+BB1944+BN1944,IF(Dane!$E$3=2,AV1944+BH1944+BT1944,AX1944+BJ1944+BV1944))</f>
        <v>0</v>
      </c>
      <c r="AC1944" s="16">
        <f>IF(((K1944*Dane!$C$9)-AA1944)&lt;0,0,(K1944*Dane!$C$9)-AA1944)</f>
        <v>0</v>
      </c>
      <c r="AD1944" s="37">
        <f>IFERROR(IF(((L1944*Dane!$C$9)-AB1944)&lt;0,0,(L1944*Dane!$C$9)-AB1944),0)</f>
        <v>0</v>
      </c>
      <c r="AE1944" s="97"/>
      <c r="AF1944" s="77">
        <f>IF(Dane!$E$3=1,AO1944,IF(Dane!$E$3=2,AU1944,AW1944))</f>
        <v>0</v>
      </c>
      <c r="AG1944" s="77">
        <f>IF(Dane!$E$3=1,AP1944,IF(Dane!$E$3=2,AV1944,AX1944))</f>
        <v>0</v>
      </c>
      <c r="AH1944" s="77">
        <f>IF(Dane!$E$3=1,BA1944,IF(Dane!$E$3=2,BG1944,BI1944))</f>
        <v>0</v>
      </c>
      <c r="AI1944" s="77">
        <f>IF(Dane!$E$3=1,BB1944,IF(Dane!$E$3=2,BH1944,BJ1944))</f>
        <v>0</v>
      </c>
      <c r="AJ1944" s="77">
        <f>IF(Dane!$E$3=1,BM1944,IF(Dane!$E$3=2,BS1944,BU1944))</f>
        <v>0</v>
      </c>
      <c r="AK1944" s="77">
        <f>IF(Dane!$E$3=1,BN1944,IF(Dane!$E$3=2,BT1944,BV1944))</f>
        <v>0</v>
      </c>
      <c r="AL1944" s="24">
        <f t="shared" si="925"/>
        <v>0</v>
      </c>
      <c r="AM1944" s="24">
        <f t="shared" si="926"/>
        <v>0</v>
      </c>
      <c r="AN1944" s="24"/>
      <c r="AO1944" s="24">
        <f t="shared" si="911"/>
        <v>0</v>
      </c>
      <c r="AP1944" s="24">
        <f t="shared" si="927"/>
        <v>0</v>
      </c>
      <c r="AQ1944" s="24">
        <f t="shared" si="912"/>
        <v>0</v>
      </c>
      <c r="AR1944" s="24">
        <f t="shared" si="913"/>
        <v>0</v>
      </c>
      <c r="AS1944" s="24">
        <f t="shared" si="914"/>
        <v>0</v>
      </c>
      <c r="AT1944" s="24">
        <f t="shared" si="928"/>
        <v>0</v>
      </c>
      <c r="AU1944" s="24">
        <f t="shared" si="937"/>
        <v>0</v>
      </c>
      <c r="AV1944" s="24">
        <v>0</v>
      </c>
      <c r="AW1944" s="24">
        <f t="shared" si="940"/>
        <v>0</v>
      </c>
      <c r="AX1944" s="24">
        <v>0</v>
      </c>
      <c r="AY1944" s="24">
        <f t="shared" si="929"/>
        <v>0</v>
      </c>
      <c r="AZ1944" s="24">
        <f t="shared" si="930"/>
        <v>0</v>
      </c>
      <c r="BA1944" s="24">
        <f t="shared" si="915"/>
        <v>0</v>
      </c>
      <c r="BB1944" s="24">
        <f t="shared" si="916"/>
        <v>0</v>
      </c>
      <c r="BC1944" s="24">
        <f t="shared" si="917"/>
        <v>0</v>
      </c>
      <c r="BD1944" s="24">
        <f t="shared" si="918"/>
        <v>0</v>
      </c>
      <c r="BE1944" s="24">
        <f t="shared" si="919"/>
        <v>0</v>
      </c>
      <c r="BF1944" s="24">
        <f t="shared" si="931"/>
        <v>0</v>
      </c>
      <c r="BG1944" s="24">
        <f t="shared" si="938"/>
        <v>0</v>
      </c>
      <c r="BH1944" s="24">
        <v>0</v>
      </c>
      <c r="BI1944" s="24">
        <f t="shared" si="932"/>
        <v>0</v>
      </c>
      <c r="BJ1944" s="24">
        <v>0</v>
      </c>
      <c r="BK1944" s="24">
        <f t="shared" si="933"/>
        <v>0</v>
      </c>
      <c r="BL1944" s="24">
        <f t="shared" si="934"/>
        <v>0</v>
      </c>
      <c r="BM1944" s="24">
        <f t="shared" si="920"/>
        <v>0</v>
      </c>
      <c r="BN1944" s="24">
        <f t="shared" si="921"/>
        <v>0</v>
      </c>
      <c r="BO1944" s="24">
        <f t="shared" si="922"/>
        <v>0</v>
      </c>
      <c r="BP1944" s="24">
        <f t="shared" si="923"/>
        <v>0</v>
      </c>
      <c r="BQ1944" s="24">
        <f t="shared" si="924"/>
        <v>0</v>
      </c>
      <c r="BR1944" s="24">
        <f t="shared" si="935"/>
        <v>0</v>
      </c>
      <c r="BS1944" s="24">
        <f t="shared" si="939"/>
        <v>0</v>
      </c>
      <c r="BT1944" s="24">
        <v>0</v>
      </c>
      <c r="BU1944" s="24">
        <f t="shared" si="936"/>
        <v>0</v>
      </c>
      <c r="BV1944" s="24">
        <v>0</v>
      </c>
    </row>
    <row r="1945" spans="1:74">
      <c r="A1945" s="87">
        <v>1936</v>
      </c>
      <c r="B1945" s="1"/>
      <c r="C1945" s="1"/>
      <c r="D1945" s="2"/>
      <c r="E1945" s="3"/>
      <c r="F1945" s="4"/>
      <c r="G1945" s="5"/>
      <c r="H1945" s="4"/>
      <c r="I1945" s="5"/>
      <c r="J1945" s="6"/>
      <c r="K1945" s="5"/>
      <c r="L1945" s="5"/>
      <c r="M1945" s="5"/>
      <c r="N1945" s="7"/>
      <c r="O1945" s="38"/>
      <c r="P1945" s="5"/>
      <c r="Q1945" s="5"/>
      <c r="R1945" s="7"/>
      <c r="S1945" s="38"/>
      <c r="T1945" s="5"/>
      <c r="U1945" s="5"/>
      <c r="V1945" s="55"/>
      <c r="W1945" s="38"/>
      <c r="X1945" s="5"/>
      <c r="Y1945" s="5"/>
      <c r="Z1945" s="55"/>
      <c r="AA1945" s="36">
        <f>IF(Dane!$E$3=1,AO1945+BA1945+BM1945,IF(Dane!$E$3=2,AU1945+BG1945+BS1945,AW1945+BI1945+BU1945))</f>
        <v>0</v>
      </c>
      <c r="AB1945" s="16">
        <f>IF(Dane!$E$3=1,AP1945+BB1945+BN1945,IF(Dane!$E$3=2,AV1945+BH1945+BT1945,AX1945+BJ1945+BV1945))</f>
        <v>0</v>
      </c>
      <c r="AC1945" s="16">
        <f>IF(((K1945*Dane!$C$9)-AA1945)&lt;0,0,(K1945*Dane!$C$9)-AA1945)</f>
        <v>0</v>
      </c>
      <c r="AD1945" s="37">
        <f>IFERROR(IF(((L1945*Dane!$C$9)-AB1945)&lt;0,0,(L1945*Dane!$C$9)-AB1945),0)</f>
        <v>0</v>
      </c>
      <c r="AE1945" s="97"/>
      <c r="AF1945" s="77">
        <f>IF(Dane!$E$3=1,AO1945,IF(Dane!$E$3=2,AU1945,AW1945))</f>
        <v>0</v>
      </c>
      <c r="AG1945" s="77">
        <f>IF(Dane!$E$3=1,AP1945,IF(Dane!$E$3=2,AV1945,AX1945))</f>
        <v>0</v>
      </c>
      <c r="AH1945" s="77">
        <f>IF(Dane!$E$3=1,BA1945,IF(Dane!$E$3=2,BG1945,BI1945))</f>
        <v>0</v>
      </c>
      <c r="AI1945" s="77">
        <f>IF(Dane!$E$3=1,BB1945,IF(Dane!$E$3=2,BH1945,BJ1945))</f>
        <v>0</v>
      </c>
      <c r="AJ1945" s="77">
        <f>IF(Dane!$E$3=1,BM1945,IF(Dane!$E$3=2,BS1945,BU1945))</f>
        <v>0</v>
      </c>
      <c r="AK1945" s="77">
        <f>IF(Dane!$E$3=1,BN1945,IF(Dane!$E$3=2,BT1945,BV1945))</f>
        <v>0</v>
      </c>
      <c r="AL1945" s="24">
        <f t="shared" si="925"/>
        <v>0</v>
      </c>
      <c r="AM1945" s="24">
        <f t="shared" si="926"/>
        <v>0</v>
      </c>
      <c r="AN1945" s="24"/>
      <c r="AO1945" s="24">
        <f t="shared" si="911"/>
        <v>0</v>
      </c>
      <c r="AP1945" s="24">
        <f t="shared" si="927"/>
        <v>0</v>
      </c>
      <c r="AQ1945" s="24">
        <f t="shared" si="912"/>
        <v>0</v>
      </c>
      <c r="AR1945" s="24">
        <f t="shared" si="913"/>
        <v>0</v>
      </c>
      <c r="AS1945" s="24">
        <f t="shared" si="914"/>
        <v>0</v>
      </c>
      <c r="AT1945" s="24">
        <f t="shared" si="928"/>
        <v>0</v>
      </c>
      <c r="AU1945" s="24">
        <f t="shared" si="937"/>
        <v>0</v>
      </c>
      <c r="AV1945" s="24">
        <v>0</v>
      </c>
      <c r="AW1945" s="24">
        <f t="shared" si="940"/>
        <v>0</v>
      </c>
      <c r="AX1945" s="24">
        <v>0</v>
      </c>
      <c r="AY1945" s="24">
        <f t="shared" si="929"/>
        <v>0</v>
      </c>
      <c r="AZ1945" s="24">
        <f t="shared" si="930"/>
        <v>0</v>
      </c>
      <c r="BA1945" s="24">
        <f t="shared" si="915"/>
        <v>0</v>
      </c>
      <c r="BB1945" s="24">
        <f t="shared" si="916"/>
        <v>0</v>
      </c>
      <c r="BC1945" s="24">
        <f t="shared" si="917"/>
        <v>0</v>
      </c>
      <c r="BD1945" s="24">
        <f t="shared" si="918"/>
        <v>0</v>
      </c>
      <c r="BE1945" s="24">
        <f t="shared" si="919"/>
        <v>0</v>
      </c>
      <c r="BF1945" s="24">
        <f t="shared" si="931"/>
        <v>0</v>
      </c>
      <c r="BG1945" s="24">
        <f t="shared" si="938"/>
        <v>0</v>
      </c>
      <c r="BH1945" s="24">
        <v>0</v>
      </c>
      <c r="BI1945" s="24">
        <f t="shared" si="932"/>
        <v>0</v>
      </c>
      <c r="BJ1945" s="24">
        <v>0</v>
      </c>
      <c r="BK1945" s="24">
        <f t="shared" si="933"/>
        <v>0</v>
      </c>
      <c r="BL1945" s="24">
        <f t="shared" si="934"/>
        <v>0</v>
      </c>
      <c r="BM1945" s="24">
        <f t="shared" si="920"/>
        <v>0</v>
      </c>
      <c r="BN1945" s="24">
        <f t="shared" si="921"/>
        <v>0</v>
      </c>
      <c r="BO1945" s="24">
        <f t="shared" si="922"/>
        <v>0</v>
      </c>
      <c r="BP1945" s="24">
        <f t="shared" si="923"/>
        <v>0</v>
      </c>
      <c r="BQ1945" s="24">
        <f t="shared" si="924"/>
        <v>0</v>
      </c>
      <c r="BR1945" s="24">
        <f t="shared" si="935"/>
        <v>0</v>
      </c>
      <c r="BS1945" s="24">
        <f t="shared" si="939"/>
        <v>0</v>
      </c>
      <c r="BT1945" s="24">
        <v>0</v>
      </c>
      <c r="BU1945" s="24">
        <f t="shared" si="936"/>
        <v>0</v>
      </c>
      <c r="BV1945" s="24">
        <v>0</v>
      </c>
    </row>
    <row r="1946" spans="1:74">
      <c r="A1946" s="87">
        <v>1937</v>
      </c>
      <c r="B1946" s="1"/>
      <c r="C1946" s="1"/>
      <c r="D1946" s="2"/>
      <c r="E1946" s="3"/>
      <c r="F1946" s="4"/>
      <c r="G1946" s="5"/>
      <c r="H1946" s="4"/>
      <c r="I1946" s="5"/>
      <c r="J1946" s="6"/>
      <c r="K1946" s="5"/>
      <c r="L1946" s="5"/>
      <c r="M1946" s="5"/>
      <c r="N1946" s="7"/>
      <c r="O1946" s="38"/>
      <c r="P1946" s="5"/>
      <c r="Q1946" s="5"/>
      <c r="R1946" s="7"/>
      <c r="S1946" s="38"/>
      <c r="T1946" s="5"/>
      <c r="U1946" s="5"/>
      <c r="V1946" s="55"/>
      <c r="W1946" s="38"/>
      <c r="X1946" s="5"/>
      <c r="Y1946" s="5"/>
      <c r="Z1946" s="55"/>
      <c r="AA1946" s="36">
        <f>IF(Dane!$E$3=1,AO1946+BA1946+BM1946,IF(Dane!$E$3=2,AU1946+BG1946+BS1946,AW1946+BI1946+BU1946))</f>
        <v>0</v>
      </c>
      <c r="AB1946" s="16">
        <f>IF(Dane!$E$3=1,AP1946+BB1946+BN1946,IF(Dane!$E$3=2,AV1946+BH1946+BT1946,AX1946+BJ1946+BV1946))</f>
        <v>0</v>
      </c>
      <c r="AC1946" s="16">
        <f>IF(((K1946*Dane!$C$9)-AA1946)&lt;0,0,(K1946*Dane!$C$9)-AA1946)</f>
        <v>0</v>
      </c>
      <c r="AD1946" s="37">
        <f>IFERROR(IF(((L1946*Dane!$C$9)-AB1946)&lt;0,0,(L1946*Dane!$C$9)-AB1946),0)</f>
        <v>0</v>
      </c>
      <c r="AE1946" s="97"/>
      <c r="AF1946" s="77">
        <f>IF(Dane!$E$3=1,AO1946,IF(Dane!$E$3=2,AU1946,AW1946))</f>
        <v>0</v>
      </c>
      <c r="AG1946" s="77">
        <f>IF(Dane!$E$3=1,AP1946,IF(Dane!$E$3=2,AV1946,AX1946))</f>
        <v>0</v>
      </c>
      <c r="AH1946" s="77">
        <f>IF(Dane!$E$3=1,BA1946,IF(Dane!$E$3=2,BG1946,BI1946))</f>
        <v>0</v>
      </c>
      <c r="AI1946" s="77">
        <f>IF(Dane!$E$3=1,BB1946,IF(Dane!$E$3=2,BH1946,BJ1946))</f>
        <v>0</v>
      </c>
      <c r="AJ1946" s="77">
        <f>IF(Dane!$E$3=1,BM1946,IF(Dane!$E$3=2,BS1946,BU1946))</f>
        <v>0</v>
      </c>
      <c r="AK1946" s="77">
        <f>IF(Dane!$E$3=1,BN1946,IF(Dane!$E$3=2,BT1946,BV1946))</f>
        <v>0</v>
      </c>
      <c r="AL1946" s="24">
        <f t="shared" si="925"/>
        <v>0</v>
      </c>
      <c r="AM1946" s="24">
        <f t="shared" si="926"/>
        <v>0</v>
      </c>
      <c r="AN1946" s="24"/>
      <c r="AO1946" s="24">
        <f t="shared" si="911"/>
        <v>0</v>
      </c>
      <c r="AP1946" s="24">
        <f t="shared" si="927"/>
        <v>0</v>
      </c>
      <c r="AQ1946" s="24">
        <f t="shared" si="912"/>
        <v>0</v>
      </c>
      <c r="AR1946" s="24">
        <f t="shared" si="913"/>
        <v>0</v>
      </c>
      <c r="AS1946" s="24">
        <f t="shared" si="914"/>
        <v>0</v>
      </c>
      <c r="AT1946" s="24">
        <f t="shared" si="928"/>
        <v>0</v>
      </c>
      <c r="AU1946" s="24">
        <f t="shared" si="937"/>
        <v>0</v>
      </c>
      <c r="AV1946" s="24">
        <v>0</v>
      </c>
      <c r="AW1946" s="24">
        <f t="shared" si="940"/>
        <v>0</v>
      </c>
      <c r="AX1946" s="24">
        <v>0</v>
      </c>
      <c r="AY1946" s="24">
        <f t="shared" si="929"/>
        <v>0</v>
      </c>
      <c r="AZ1946" s="24">
        <f t="shared" si="930"/>
        <v>0</v>
      </c>
      <c r="BA1946" s="24">
        <f t="shared" si="915"/>
        <v>0</v>
      </c>
      <c r="BB1946" s="24">
        <f t="shared" si="916"/>
        <v>0</v>
      </c>
      <c r="BC1946" s="24">
        <f t="shared" si="917"/>
        <v>0</v>
      </c>
      <c r="BD1946" s="24">
        <f t="shared" si="918"/>
        <v>0</v>
      </c>
      <c r="BE1946" s="24">
        <f t="shared" si="919"/>
        <v>0</v>
      </c>
      <c r="BF1946" s="24">
        <f t="shared" si="931"/>
        <v>0</v>
      </c>
      <c r="BG1946" s="24">
        <f t="shared" si="938"/>
        <v>0</v>
      </c>
      <c r="BH1946" s="24">
        <v>0</v>
      </c>
      <c r="BI1946" s="24">
        <f t="shared" si="932"/>
        <v>0</v>
      </c>
      <c r="BJ1946" s="24">
        <v>0</v>
      </c>
      <c r="BK1946" s="24">
        <f t="shared" si="933"/>
        <v>0</v>
      </c>
      <c r="BL1946" s="24">
        <f t="shared" si="934"/>
        <v>0</v>
      </c>
      <c r="BM1946" s="24">
        <f t="shared" si="920"/>
        <v>0</v>
      </c>
      <c r="BN1946" s="24">
        <f t="shared" si="921"/>
        <v>0</v>
      </c>
      <c r="BO1946" s="24">
        <f t="shared" si="922"/>
        <v>0</v>
      </c>
      <c r="BP1946" s="24">
        <f t="shared" si="923"/>
        <v>0</v>
      </c>
      <c r="BQ1946" s="24">
        <f t="shared" si="924"/>
        <v>0</v>
      </c>
      <c r="BR1946" s="24">
        <f t="shared" si="935"/>
        <v>0</v>
      </c>
      <c r="BS1946" s="24">
        <f t="shared" si="939"/>
        <v>0</v>
      </c>
      <c r="BT1946" s="24">
        <v>0</v>
      </c>
      <c r="BU1946" s="24">
        <f t="shared" si="936"/>
        <v>0</v>
      </c>
      <c r="BV1946" s="24">
        <v>0</v>
      </c>
    </row>
    <row r="1947" spans="1:74">
      <c r="A1947" s="87">
        <v>1938</v>
      </c>
      <c r="B1947" s="1"/>
      <c r="C1947" s="1"/>
      <c r="D1947" s="2"/>
      <c r="E1947" s="3"/>
      <c r="F1947" s="4"/>
      <c r="G1947" s="5"/>
      <c r="H1947" s="4"/>
      <c r="I1947" s="5"/>
      <c r="J1947" s="6"/>
      <c r="K1947" s="5"/>
      <c r="L1947" s="5"/>
      <c r="M1947" s="5"/>
      <c r="N1947" s="7"/>
      <c r="O1947" s="38"/>
      <c r="P1947" s="5"/>
      <c r="Q1947" s="5"/>
      <c r="R1947" s="7"/>
      <c r="S1947" s="38"/>
      <c r="T1947" s="5"/>
      <c r="U1947" s="5"/>
      <c r="V1947" s="55"/>
      <c r="W1947" s="38"/>
      <c r="X1947" s="5"/>
      <c r="Y1947" s="5"/>
      <c r="Z1947" s="55"/>
      <c r="AA1947" s="36">
        <f>IF(Dane!$E$3=1,AO1947+BA1947+BM1947,IF(Dane!$E$3=2,AU1947+BG1947+BS1947,AW1947+BI1947+BU1947))</f>
        <v>0</v>
      </c>
      <c r="AB1947" s="16">
        <f>IF(Dane!$E$3=1,AP1947+BB1947+BN1947,IF(Dane!$E$3=2,AV1947+BH1947+BT1947,AX1947+BJ1947+BV1947))</f>
        <v>0</v>
      </c>
      <c r="AC1947" s="16">
        <f>IF(((K1947*Dane!$C$9)-AA1947)&lt;0,0,(K1947*Dane!$C$9)-AA1947)</f>
        <v>0</v>
      </c>
      <c r="AD1947" s="37">
        <f>IFERROR(IF(((L1947*Dane!$C$9)-AB1947)&lt;0,0,(L1947*Dane!$C$9)-AB1947),0)</f>
        <v>0</v>
      </c>
      <c r="AE1947" s="97"/>
      <c r="AF1947" s="77">
        <f>IF(Dane!$E$3=1,AO1947,IF(Dane!$E$3=2,AU1947,AW1947))</f>
        <v>0</v>
      </c>
      <c r="AG1947" s="77">
        <f>IF(Dane!$E$3=1,AP1947,IF(Dane!$E$3=2,AV1947,AX1947))</f>
        <v>0</v>
      </c>
      <c r="AH1947" s="77">
        <f>IF(Dane!$E$3=1,BA1947,IF(Dane!$E$3=2,BG1947,BI1947))</f>
        <v>0</v>
      </c>
      <c r="AI1947" s="77">
        <f>IF(Dane!$E$3=1,BB1947,IF(Dane!$E$3=2,BH1947,BJ1947))</f>
        <v>0</v>
      </c>
      <c r="AJ1947" s="77">
        <f>IF(Dane!$E$3=1,BM1947,IF(Dane!$E$3=2,BS1947,BU1947))</f>
        <v>0</v>
      </c>
      <c r="AK1947" s="77">
        <f>IF(Dane!$E$3=1,BN1947,IF(Dane!$E$3=2,BT1947,BV1947))</f>
        <v>0</v>
      </c>
      <c r="AL1947" s="24">
        <f t="shared" si="925"/>
        <v>0</v>
      </c>
      <c r="AM1947" s="24">
        <f t="shared" si="926"/>
        <v>0</v>
      </c>
      <c r="AN1947" s="24"/>
      <c r="AO1947" s="24">
        <f t="shared" si="911"/>
        <v>0</v>
      </c>
      <c r="AP1947" s="24">
        <f t="shared" si="927"/>
        <v>0</v>
      </c>
      <c r="AQ1947" s="24">
        <f t="shared" si="912"/>
        <v>0</v>
      </c>
      <c r="AR1947" s="24">
        <f t="shared" si="913"/>
        <v>0</v>
      </c>
      <c r="AS1947" s="24">
        <f t="shared" si="914"/>
        <v>0</v>
      </c>
      <c r="AT1947" s="24">
        <f t="shared" si="928"/>
        <v>0</v>
      </c>
      <c r="AU1947" s="24">
        <f t="shared" si="937"/>
        <v>0</v>
      </c>
      <c r="AV1947" s="24">
        <v>0</v>
      </c>
      <c r="AW1947" s="24">
        <f t="shared" si="940"/>
        <v>0</v>
      </c>
      <c r="AX1947" s="24">
        <v>0</v>
      </c>
      <c r="AY1947" s="24">
        <f t="shared" si="929"/>
        <v>0</v>
      </c>
      <c r="AZ1947" s="24">
        <f t="shared" si="930"/>
        <v>0</v>
      </c>
      <c r="BA1947" s="24">
        <f t="shared" si="915"/>
        <v>0</v>
      </c>
      <c r="BB1947" s="24">
        <f t="shared" si="916"/>
        <v>0</v>
      </c>
      <c r="BC1947" s="24">
        <f t="shared" si="917"/>
        <v>0</v>
      </c>
      <c r="BD1947" s="24">
        <f t="shared" si="918"/>
        <v>0</v>
      </c>
      <c r="BE1947" s="24">
        <f t="shared" si="919"/>
        <v>0</v>
      </c>
      <c r="BF1947" s="24">
        <f t="shared" si="931"/>
        <v>0</v>
      </c>
      <c r="BG1947" s="24">
        <f t="shared" si="938"/>
        <v>0</v>
      </c>
      <c r="BH1947" s="24">
        <v>0</v>
      </c>
      <c r="BI1947" s="24">
        <f t="shared" si="932"/>
        <v>0</v>
      </c>
      <c r="BJ1947" s="24">
        <v>0</v>
      </c>
      <c r="BK1947" s="24">
        <f t="shared" si="933"/>
        <v>0</v>
      </c>
      <c r="BL1947" s="24">
        <f t="shared" si="934"/>
        <v>0</v>
      </c>
      <c r="BM1947" s="24">
        <f t="shared" si="920"/>
        <v>0</v>
      </c>
      <c r="BN1947" s="24">
        <f t="shared" si="921"/>
        <v>0</v>
      </c>
      <c r="BO1947" s="24">
        <f t="shared" si="922"/>
        <v>0</v>
      </c>
      <c r="BP1947" s="24">
        <f t="shared" si="923"/>
        <v>0</v>
      </c>
      <c r="BQ1947" s="24">
        <f t="shared" si="924"/>
        <v>0</v>
      </c>
      <c r="BR1947" s="24">
        <f t="shared" si="935"/>
        <v>0</v>
      </c>
      <c r="BS1947" s="24">
        <f t="shared" si="939"/>
        <v>0</v>
      </c>
      <c r="BT1947" s="24">
        <v>0</v>
      </c>
      <c r="BU1947" s="24">
        <f t="shared" si="936"/>
        <v>0</v>
      </c>
      <c r="BV1947" s="24">
        <v>0</v>
      </c>
    </row>
    <row r="1948" spans="1:74">
      <c r="A1948" s="87">
        <v>1939</v>
      </c>
      <c r="B1948" s="1"/>
      <c r="C1948" s="1"/>
      <c r="D1948" s="2"/>
      <c r="E1948" s="3"/>
      <c r="F1948" s="4"/>
      <c r="G1948" s="5"/>
      <c r="H1948" s="4"/>
      <c r="I1948" s="5"/>
      <c r="J1948" s="6"/>
      <c r="K1948" s="5"/>
      <c r="L1948" s="5"/>
      <c r="M1948" s="5"/>
      <c r="N1948" s="7"/>
      <c r="O1948" s="38"/>
      <c r="P1948" s="5"/>
      <c r="Q1948" s="5"/>
      <c r="R1948" s="7"/>
      <c r="S1948" s="38"/>
      <c r="T1948" s="5"/>
      <c r="U1948" s="5"/>
      <c r="V1948" s="55"/>
      <c r="W1948" s="38"/>
      <c r="X1948" s="5"/>
      <c r="Y1948" s="5"/>
      <c r="Z1948" s="55"/>
      <c r="AA1948" s="36">
        <f>IF(Dane!$E$3=1,AO1948+BA1948+BM1948,IF(Dane!$E$3=2,AU1948+BG1948+BS1948,AW1948+BI1948+BU1948))</f>
        <v>0</v>
      </c>
      <c r="AB1948" s="16">
        <f>IF(Dane!$E$3=1,AP1948+BB1948+BN1948,IF(Dane!$E$3=2,AV1948+BH1948+BT1948,AX1948+BJ1948+BV1948))</f>
        <v>0</v>
      </c>
      <c r="AC1948" s="16">
        <f>IF(((K1948*Dane!$C$9)-AA1948)&lt;0,0,(K1948*Dane!$C$9)-AA1948)</f>
        <v>0</v>
      </c>
      <c r="AD1948" s="37">
        <f>IFERROR(IF(((L1948*Dane!$C$9)-AB1948)&lt;0,0,(L1948*Dane!$C$9)-AB1948),0)</f>
        <v>0</v>
      </c>
      <c r="AE1948" s="97"/>
      <c r="AF1948" s="77">
        <f>IF(Dane!$E$3=1,AO1948,IF(Dane!$E$3=2,AU1948,AW1948))</f>
        <v>0</v>
      </c>
      <c r="AG1948" s="77">
        <f>IF(Dane!$E$3=1,AP1948,IF(Dane!$E$3=2,AV1948,AX1948))</f>
        <v>0</v>
      </c>
      <c r="AH1948" s="77">
        <f>IF(Dane!$E$3=1,BA1948,IF(Dane!$E$3=2,BG1948,BI1948))</f>
        <v>0</v>
      </c>
      <c r="AI1948" s="77">
        <f>IF(Dane!$E$3=1,BB1948,IF(Dane!$E$3=2,BH1948,BJ1948))</f>
        <v>0</v>
      </c>
      <c r="AJ1948" s="77">
        <f>IF(Dane!$E$3=1,BM1948,IF(Dane!$E$3=2,BS1948,BU1948))</f>
        <v>0</v>
      </c>
      <c r="AK1948" s="77">
        <f>IF(Dane!$E$3=1,BN1948,IF(Dane!$E$3=2,BT1948,BV1948))</f>
        <v>0</v>
      </c>
      <c r="AL1948" s="24">
        <f t="shared" si="925"/>
        <v>0</v>
      </c>
      <c r="AM1948" s="24">
        <f t="shared" si="926"/>
        <v>0</v>
      </c>
      <c r="AN1948" s="24"/>
      <c r="AO1948" s="24">
        <f t="shared" si="911"/>
        <v>0</v>
      </c>
      <c r="AP1948" s="24">
        <f t="shared" si="927"/>
        <v>0</v>
      </c>
      <c r="AQ1948" s="24">
        <f t="shared" si="912"/>
        <v>0</v>
      </c>
      <c r="AR1948" s="24">
        <f t="shared" si="913"/>
        <v>0</v>
      </c>
      <c r="AS1948" s="24">
        <f t="shared" si="914"/>
        <v>0</v>
      </c>
      <c r="AT1948" s="24">
        <f t="shared" si="928"/>
        <v>0</v>
      </c>
      <c r="AU1948" s="24">
        <f t="shared" si="937"/>
        <v>0</v>
      </c>
      <c r="AV1948" s="24">
        <v>0</v>
      </c>
      <c r="AW1948" s="24">
        <f t="shared" si="940"/>
        <v>0</v>
      </c>
      <c r="AX1948" s="24">
        <v>0</v>
      </c>
      <c r="AY1948" s="24">
        <f t="shared" si="929"/>
        <v>0</v>
      </c>
      <c r="AZ1948" s="24">
        <f t="shared" si="930"/>
        <v>0</v>
      </c>
      <c r="BA1948" s="24">
        <f t="shared" si="915"/>
        <v>0</v>
      </c>
      <c r="BB1948" s="24">
        <f t="shared" si="916"/>
        <v>0</v>
      </c>
      <c r="BC1948" s="24">
        <f t="shared" si="917"/>
        <v>0</v>
      </c>
      <c r="BD1948" s="24">
        <f t="shared" si="918"/>
        <v>0</v>
      </c>
      <c r="BE1948" s="24">
        <f t="shared" si="919"/>
        <v>0</v>
      </c>
      <c r="BF1948" s="24">
        <f t="shared" si="931"/>
        <v>0</v>
      </c>
      <c r="BG1948" s="24">
        <f t="shared" si="938"/>
        <v>0</v>
      </c>
      <c r="BH1948" s="24">
        <v>0</v>
      </c>
      <c r="BI1948" s="24">
        <f t="shared" si="932"/>
        <v>0</v>
      </c>
      <c r="BJ1948" s="24">
        <v>0</v>
      </c>
      <c r="BK1948" s="24">
        <f t="shared" si="933"/>
        <v>0</v>
      </c>
      <c r="BL1948" s="24">
        <f t="shared" si="934"/>
        <v>0</v>
      </c>
      <c r="BM1948" s="24">
        <f t="shared" si="920"/>
        <v>0</v>
      </c>
      <c r="BN1948" s="24">
        <f t="shared" si="921"/>
        <v>0</v>
      </c>
      <c r="BO1948" s="24">
        <f t="shared" si="922"/>
        <v>0</v>
      </c>
      <c r="BP1948" s="24">
        <f t="shared" si="923"/>
        <v>0</v>
      </c>
      <c r="BQ1948" s="24">
        <f t="shared" si="924"/>
        <v>0</v>
      </c>
      <c r="BR1948" s="24">
        <f t="shared" si="935"/>
        <v>0</v>
      </c>
      <c r="BS1948" s="24">
        <f t="shared" si="939"/>
        <v>0</v>
      </c>
      <c r="BT1948" s="24">
        <v>0</v>
      </c>
      <c r="BU1948" s="24">
        <f t="shared" si="936"/>
        <v>0</v>
      </c>
      <c r="BV1948" s="24">
        <v>0</v>
      </c>
    </row>
    <row r="1949" spans="1:74">
      <c r="A1949" s="87">
        <v>1940</v>
      </c>
      <c r="B1949" s="1"/>
      <c r="C1949" s="1"/>
      <c r="D1949" s="2"/>
      <c r="E1949" s="3"/>
      <c r="F1949" s="4"/>
      <c r="G1949" s="5"/>
      <c r="H1949" s="4"/>
      <c r="I1949" s="5"/>
      <c r="J1949" s="6"/>
      <c r="K1949" s="5"/>
      <c r="L1949" s="5"/>
      <c r="M1949" s="5"/>
      <c r="N1949" s="7"/>
      <c r="O1949" s="38"/>
      <c r="P1949" s="5"/>
      <c r="Q1949" s="5"/>
      <c r="R1949" s="7"/>
      <c r="S1949" s="38"/>
      <c r="T1949" s="5"/>
      <c r="U1949" s="5"/>
      <c r="V1949" s="55"/>
      <c r="W1949" s="38"/>
      <c r="X1949" s="5"/>
      <c r="Y1949" s="5"/>
      <c r="Z1949" s="55"/>
      <c r="AA1949" s="36">
        <f>IF(Dane!$E$3=1,AO1949+BA1949+BM1949,IF(Dane!$E$3=2,AU1949+BG1949+BS1949,AW1949+BI1949+BU1949))</f>
        <v>0</v>
      </c>
      <c r="AB1949" s="16">
        <f>IF(Dane!$E$3=1,AP1949+BB1949+BN1949,IF(Dane!$E$3=2,AV1949+BH1949+BT1949,AX1949+BJ1949+BV1949))</f>
        <v>0</v>
      </c>
      <c r="AC1949" s="16">
        <f>IF(((K1949*Dane!$C$9)-AA1949)&lt;0,0,(K1949*Dane!$C$9)-AA1949)</f>
        <v>0</v>
      </c>
      <c r="AD1949" s="37">
        <f>IFERROR(IF(((L1949*Dane!$C$9)-AB1949)&lt;0,0,(L1949*Dane!$C$9)-AB1949),0)</f>
        <v>0</v>
      </c>
      <c r="AE1949" s="97"/>
      <c r="AF1949" s="77">
        <f>IF(Dane!$E$3=1,AO1949,IF(Dane!$E$3=2,AU1949,AW1949))</f>
        <v>0</v>
      </c>
      <c r="AG1949" s="77">
        <f>IF(Dane!$E$3=1,AP1949,IF(Dane!$E$3=2,AV1949,AX1949))</f>
        <v>0</v>
      </c>
      <c r="AH1949" s="77">
        <f>IF(Dane!$E$3=1,BA1949,IF(Dane!$E$3=2,BG1949,BI1949))</f>
        <v>0</v>
      </c>
      <c r="AI1949" s="77">
        <f>IF(Dane!$E$3=1,BB1949,IF(Dane!$E$3=2,BH1949,BJ1949))</f>
        <v>0</v>
      </c>
      <c r="AJ1949" s="77">
        <f>IF(Dane!$E$3=1,BM1949,IF(Dane!$E$3=2,BS1949,BU1949))</f>
        <v>0</v>
      </c>
      <c r="AK1949" s="77">
        <f>IF(Dane!$E$3=1,BN1949,IF(Dane!$E$3=2,BT1949,BV1949))</f>
        <v>0</v>
      </c>
      <c r="AL1949" s="24">
        <f t="shared" si="925"/>
        <v>0</v>
      </c>
      <c r="AM1949" s="24">
        <f t="shared" si="926"/>
        <v>0</v>
      </c>
      <c r="AN1949" s="24"/>
      <c r="AO1949" s="24">
        <f t="shared" si="911"/>
        <v>0</v>
      </c>
      <c r="AP1949" s="24">
        <f t="shared" si="927"/>
        <v>0</v>
      </c>
      <c r="AQ1949" s="24">
        <f t="shared" si="912"/>
        <v>0</v>
      </c>
      <c r="AR1949" s="24">
        <f t="shared" si="913"/>
        <v>0</v>
      </c>
      <c r="AS1949" s="24">
        <f t="shared" si="914"/>
        <v>0</v>
      </c>
      <c r="AT1949" s="24">
        <f t="shared" si="928"/>
        <v>0</v>
      </c>
      <c r="AU1949" s="24">
        <f t="shared" si="937"/>
        <v>0</v>
      </c>
      <c r="AV1949" s="24">
        <v>0</v>
      </c>
      <c r="AW1949" s="24">
        <f t="shared" si="940"/>
        <v>0</v>
      </c>
      <c r="AX1949" s="24">
        <v>0</v>
      </c>
      <c r="AY1949" s="24">
        <f t="shared" si="929"/>
        <v>0</v>
      </c>
      <c r="AZ1949" s="24">
        <f t="shared" si="930"/>
        <v>0</v>
      </c>
      <c r="BA1949" s="24">
        <f t="shared" si="915"/>
        <v>0</v>
      </c>
      <c r="BB1949" s="24">
        <f t="shared" si="916"/>
        <v>0</v>
      </c>
      <c r="BC1949" s="24">
        <f t="shared" si="917"/>
        <v>0</v>
      </c>
      <c r="BD1949" s="24">
        <f t="shared" si="918"/>
        <v>0</v>
      </c>
      <c r="BE1949" s="24">
        <f t="shared" si="919"/>
        <v>0</v>
      </c>
      <c r="BF1949" s="24">
        <f t="shared" si="931"/>
        <v>0</v>
      </c>
      <c r="BG1949" s="24">
        <f t="shared" si="938"/>
        <v>0</v>
      </c>
      <c r="BH1949" s="24">
        <v>0</v>
      </c>
      <c r="BI1949" s="24">
        <f t="shared" si="932"/>
        <v>0</v>
      </c>
      <c r="BJ1949" s="24">
        <v>0</v>
      </c>
      <c r="BK1949" s="24">
        <f t="shared" si="933"/>
        <v>0</v>
      </c>
      <c r="BL1949" s="24">
        <f t="shared" si="934"/>
        <v>0</v>
      </c>
      <c r="BM1949" s="24">
        <f t="shared" si="920"/>
        <v>0</v>
      </c>
      <c r="BN1949" s="24">
        <f t="shared" si="921"/>
        <v>0</v>
      </c>
      <c r="BO1949" s="24">
        <f t="shared" si="922"/>
        <v>0</v>
      </c>
      <c r="BP1949" s="24">
        <f t="shared" si="923"/>
        <v>0</v>
      </c>
      <c r="BQ1949" s="24">
        <f t="shared" si="924"/>
        <v>0</v>
      </c>
      <c r="BR1949" s="24">
        <f t="shared" si="935"/>
        <v>0</v>
      </c>
      <c r="BS1949" s="24">
        <f t="shared" si="939"/>
        <v>0</v>
      </c>
      <c r="BT1949" s="24">
        <v>0</v>
      </c>
      <c r="BU1949" s="24">
        <f t="shared" si="936"/>
        <v>0</v>
      </c>
      <c r="BV1949" s="24">
        <v>0</v>
      </c>
    </row>
    <row r="1950" spans="1:74">
      <c r="A1950" s="87">
        <v>1941</v>
      </c>
      <c r="B1950" s="1"/>
      <c r="C1950" s="1"/>
      <c r="D1950" s="2"/>
      <c r="E1950" s="3"/>
      <c r="F1950" s="4"/>
      <c r="G1950" s="5"/>
      <c r="H1950" s="4"/>
      <c r="I1950" s="5"/>
      <c r="J1950" s="6"/>
      <c r="K1950" s="5"/>
      <c r="L1950" s="5"/>
      <c r="M1950" s="5"/>
      <c r="N1950" s="7"/>
      <c r="O1950" s="38"/>
      <c r="P1950" s="5"/>
      <c r="Q1950" s="5"/>
      <c r="R1950" s="7"/>
      <c r="S1950" s="38"/>
      <c r="T1950" s="5"/>
      <c r="U1950" s="5"/>
      <c r="V1950" s="55"/>
      <c r="W1950" s="38"/>
      <c r="X1950" s="5"/>
      <c r="Y1950" s="5"/>
      <c r="Z1950" s="55"/>
      <c r="AA1950" s="36">
        <f>IF(Dane!$E$3=1,AO1950+BA1950+BM1950,IF(Dane!$E$3=2,AU1950+BG1950+BS1950,AW1950+BI1950+BU1950))</f>
        <v>0</v>
      </c>
      <c r="AB1950" s="16">
        <f>IF(Dane!$E$3=1,AP1950+BB1950+BN1950,IF(Dane!$E$3=2,AV1950+BH1950+BT1950,AX1950+BJ1950+BV1950))</f>
        <v>0</v>
      </c>
      <c r="AC1950" s="16">
        <f>IF(((K1950*Dane!$C$9)-AA1950)&lt;0,0,(K1950*Dane!$C$9)-AA1950)</f>
        <v>0</v>
      </c>
      <c r="AD1950" s="37">
        <f>IFERROR(IF(((L1950*Dane!$C$9)-AB1950)&lt;0,0,(L1950*Dane!$C$9)-AB1950),0)</f>
        <v>0</v>
      </c>
      <c r="AE1950" s="97"/>
      <c r="AF1950" s="77">
        <f>IF(Dane!$E$3=1,AO1950,IF(Dane!$E$3=2,AU1950,AW1950))</f>
        <v>0</v>
      </c>
      <c r="AG1950" s="77">
        <f>IF(Dane!$E$3=1,AP1950,IF(Dane!$E$3=2,AV1950,AX1950))</f>
        <v>0</v>
      </c>
      <c r="AH1950" s="77">
        <f>IF(Dane!$E$3=1,BA1950,IF(Dane!$E$3=2,BG1950,BI1950))</f>
        <v>0</v>
      </c>
      <c r="AI1950" s="77">
        <f>IF(Dane!$E$3=1,BB1950,IF(Dane!$E$3=2,BH1950,BJ1950))</f>
        <v>0</v>
      </c>
      <c r="AJ1950" s="77">
        <f>IF(Dane!$E$3=1,BM1950,IF(Dane!$E$3=2,BS1950,BU1950))</f>
        <v>0</v>
      </c>
      <c r="AK1950" s="77">
        <f>IF(Dane!$E$3=1,BN1950,IF(Dane!$E$3=2,BT1950,BV1950))</f>
        <v>0</v>
      </c>
      <c r="AL1950" s="24">
        <f t="shared" si="925"/>
        <v>0</v>
      </c>
      <c r="AM1950" s="24">
        <f t="shared" si="926"/>
        <v>0</v>
      </c>
      <c r="AN1950" s="24"/>
      <c r="AO1950" s="24">
        <f t="shared" si="911"/>
        <v>0</v>
      </c>
      <c r="AP1950" s="24">
        <f t="shared" si="927"/>
        <v>0</v>
      </c>
      <c r="AQ1950" s="24">
        <f t="shared" si="912"/>
        <v>0</v>
      </c>
      <c r="AR1950" s="24">
        <f t="shared" si="913"/>
        <v>0</v>
      </c>
      <c r="AS1950" s="24">
        <f t="shared" si="914"/>
        <v>0</v>
      </c>
      <c r="AT1950" s="24">
        <f t="shared" si="928"/>
        <v>0</v>
      </c>
      <c r="AU1950" s="24">
        <f t="shared" si="937"/>
        <v>0</v>
      </c>
      <c r="AV1950" s="24">
        <v>0</v>
      </c>
      <c r="AW1950" s="24">
        <f t="shared" si="940"/>
        <v>0</v>
      </c>
      <c r="AX1950" s="24">
        <v>0</v>
      </c>
      <c r="AY1950" s="24">
        <f t="shared" si="929"/>
        <v>0</v>
      </c>
      <c r="AZ1950" s="24">
        <f t="shared" si="930"/>
        <v>0</v>
      </c>
      <c r="BA1950" s="24">
        <f t="shared" si="915"/>
        <v>0</v>
      </c>
      <c r="BB1950" s="24">
        <f t="shared" si="916"/>
        <v>0</v>
      </c>
      <c r="BC1950" s="24">
        <f t="shared" si="917"/>
        <v>0</v>
      </c>
      <c r="BD1950" s="24">
        <f t="shared" si="918"/>
        <v>0</v>
      </c>
      <c r="BE1950" s="24">
        <f t="shared" si="919"/>
        <v>0</v>
      </c>
      <c r="BF1950" s="24">
        <f t="shared" si="931"/>
        <v>0</v>
      </c>
      <c r="BG1950" s="24">
        <f t="shared" si="938"/>
        <v>0</v>
      </c>
      <c r="BH1950" s="24">
        <v>0</v>
      </c>
      <c r="BI1950" s="24">
        <f t="shared" si="932"/>
        <v>0</v>
      </c>
      <c r="BJ1950" s="24">
        <v>0</v>
      </c>
      <c r="BK1950" s="24">
        <f t="shared" si="933"/>
        <v>0</v>
      </c>
      <c r="BL1950" s="24">
        <f t="shared" si="934"/>
        <v>0</v>
      </c>
      <c r="BM1950" s="24">
        <f t="shared" si="920"/>
        <v>0</v>
      </c>
      <c r="BN1950" s="24">
        <f t="shared" si="921"/>
        <v>0</v>
      </c>
      <c r="BO1950" s="24">
        <f t="shared" si="922"/>
        <v>0</v>
      </c>
      <c r="BP1950" s="24">
        <f t="shared" si="923"/>
        <v>0</v>
      </c>
      <c r="BQ1950" s="24">
        <f t="shared" si="924"/>
        <v>0</v>
      </c>
      <c r="BR1950" s="24">
        <f t="shared" si="935"/>
        <v>0</v>
      </c>
      <c r="BS1950" s="24">
        <f t="shared" si="939"/>
        <v>0</v>
      </c>
      <c r="BT1950" s="24">
        <v>0</v>
      </c>
      <c r="BU1950" s="24">
        <f t="shared" si="936"/>
        <v>0</v>
      </c>
      <c r="BV1950" s="24">
        <v>0</v>
      </c>
    </row>
    <row r="1951" spans="1:74">
      <c r="A1951" s="87">
        <v>1942</v>
      </c>
      <c r="B1951" s="1"/>
      <c r="C1951" s="1"/>
      <c r="D1951" s="2"/>
      <c r="E1951" s="3"/>
      <c r="F1951" s="4"/>
      <c r="G1951" s="5"/>
      <c r="H1951" s="4"/>
      <c r="I1951" s="5"/>
      <c r="J1951" s="6"/>
      <c r="K1951" s="5"/>
      <c r="L1951" s="5"/>
      <c r="M1951" s="5"/>
      <c r="N1951" s="7"/>
      <c r="O1951" s="38"/>
      <c r="P1951" s="5"/>
      <c r="Q1951" s="5"/>
      <c r="R1951" s="7"/>
      <c r="S1951" s="38"/>
      <c r="T1951" s="5"/>
      <c r="U1951" s="5"/>
      <c r="V1951" s="55"/>
      <c r="W1951" s="38"/>
      <c r="X1951" s="5"/>
      <c r="Y1951" s="5"/>
      <c r="Z1951" s="55"/>
      <c r="AA1951" s="36">
        <f>IF(Dane!$E$3=1,AO1951+BA1951+BM1951,IF(Dane!$E$3=2,AU1951+BG1951+BS1951,AW1951+BI1951+BU1951))</f>
        <v>0</v>
      </c>
      <c r="AB1951" s="16">
        <f>IF(Dane!$E$3=1,AP1951+BB1951+BN1951,IF(Dane!$E$3=2,AV1951+BH1951+BT1951,AX1951+BJ1951+BV1951))</f>
        <v>0</v>
      </c>
      <c r="AC1951" s="16">
        <f>IF(((K1951*Dane!$C$9)-AA1951)&lt;0,0,(K1951*Dane!$C$9)-AA1951)</f>
        <v>0</v>
      </c>
      <c r="AD1951" s="37">
        <f>IFERROR(IF(((L1951*Dane!$C$9)-AB1951)&lt;0,0,(L1951*Dane!$C$9)-AB1951),0)</f>
        <v>0</v>
      </c>
      <c r="AE1951" s="97"/>
      <c r="AF1951" s="77">
        <f>IF(Dane!$E$3=1,AO1951,IF(Dane!$E$3=2,AU1951,AW1951))</f>
        <v>0</v>
      </c>
      <c r="AG1951" s="77">
        <f>IF(Dane!$E$3=1,AP1951,IF(Dane!$E$3=2,AV1951,AX1951))</f>
        <v>0</v>
      </c>
      <c r="AH1951" s="77">
        <f>IF(Dane!$E$3=1,BA1951,IF(Dane!$E$3=2,BG1951,BI1951))</f>
        <v>0</v>
      </c>
      <c r="AI1951" s="77">
        <f>IF(Dane!$E$3=1,BB1951,IF(Dane!$E$3=2,BH1951,BJ1951))</f>
        <v>0</v>
      </c>
      <c r="AJ1951" s="77">
        <f>IF(Dane!$E$3=1,BM1951,IF(Dane!$E$3=2,BS1951,BU1951))</f>
        <v>0</v>
      </c>
      <c r="AK1951" s="77">
        <f>IF(Dane!$E$3=1,BN1951,IF(Dane!$E$3=2,BT1951,BV1951))</f>
        <v>0</v>
      </c>
      <c r="AL1951" s="24">
        <f t="shared" si="925"/>
        <v>0</v>
      </c>
      <c r="AM1951" s="24">
        <f t="shared" si="926"/>
        <v>0</v>
      </c>
      <c r="AN1951" s="24"/>
      <c r="AO1951" s="24">
        <f t="shared" si="911"/>
        <v>0</v>
      </c>
      <c r="AP1951" s="24">
        <f t="shared" si="927"/>
        <v>0</v>
      </c>
      <c r="AQ1951" s="24">
        <f t="shared" si="912"/>
        <v>0</v>
      </c>
      <c r="AR1951" s="24">
        <f t="shared" si="913"/>
        <v>0</v>
      </c>
      <c r="AS1951" s="24">
        <f t="shared" si="914"/>
        <v>0</v>
      </c>
      <c r="AT1951" s="24">
        <f t="shared" si="928"/>
        <v>0</v>
      </c>
      <c r="AU1951" s="24">
        <f t="shared" si="937"/>
        <v>0</v>
      </c>
      <c r="AV1951" s="24">
        <v>0</v>
      </c>
      <c r="AW1951" s="24">
        <f t="shared" si="940"/>
        <v>0</v>
      </c>
      <c r="AX1951" s="24">
        <v>0</v>
      </c>
      <c r="AY1951" s="24">
        <f t="shared" si="929"/>
        <v>0</v>
      </c>
      <c r="AZ1951" s="24">
        <f t="shared" si="930"/>
        <v>0</v>
      </c>
      <c r="BA1951" s="24">
        <f t="shared" si="915"/>
        <v>0</v>
      </c>
      <c r="BB1951" s="24">
        <f t="shared" si="916"/>
        <v>0</v>
      </c>
      <c r="BC1951" s="24">
        <f t="shared" si="917"/>
        <v>0</v>
      </c>
      <c r="BD1951" s="24">
        <f t="shared" si="918"/>
        <v>0</v>
      </c>
      <c r="BE1951" s="24">
        <f t="shared" si="919"/>
        <v>0</v>
      </c>
      <c r="BF1951" s="24">
        <f t="shared" si="931"/>
        <v>0</v>
      </c>
      <c r="BG1951" s="24">
        <f t="shared" si="938"/>
        <v>0</v>
      </c>
      <c r="BH1951" s="24">
        <v>0</v>
      </c>
      <c r="BI1951" s="24">
        <f t="shared" si="932"/>
        <v>0</v>
      </c>
      <c r="BJ1951" s="24">
        <v>0</v>
      </c>
      <c r="BK1951" s="24">
        <f t="shared" si="933"/>
        <v>0</v>
      </c>
      <c r="BL1951" s="24">
        <f t="shared" si="934"/>
        <v>0</v>
      </c>
      <c r="BM1951" s="24">
        <f t="shared" si="920"/>
        <v>0</v>
      </c>
      <c r="BN1951" s="24">
        <f t="shared" si="921"/>
        <v>0</v>
      </c>
      <c r="BO1951" s="24">
        <f t="shared" si="922"/>
        <v>0</v>
      </c>
      <c r="BP1951" s="24">
        <f t="shared" si="923"/>
        <v>0</v>
      </c>
      <c r="BQ1951" s="24">
        <f t="shared" si="924"/>
        <v>0</v>
      </c>
      <c r="BR1951" s="24">
        <f t="shared" si="935"/>
        <v>0</v>
      </c>
      <c r="BS1951" s="24">
        <f t="shared" si="939"/>
        <v>0</v>
      </c>
      <c r="BT1951" s="24">
        <v>0</v>
      </c>
      <c r="BU1951" s="24">
        <f t="shared" si="936"/>
        <v>0</v>
      </c>
      <c r="BV1951" s="24">
        <v>0</v>
      </c>
    </row>
    <row r="1952" spans="1:74">
      <c r="A1952" s="87">
        <v>1943</v>
      </c>
      <c r="B1952" s="1"/>
      <c r="C1952" s="1"/>
      <c r="D1952" s="2"/>
      <c r="E1952" s="3"/>
      <c r="F1952" s="4"/>
      <c r="G1952" s="5"/>
      <c r="H1952" s="4"/>
      <c r="I1952" s="5"/>
      <c r="J1952" s="6"/>
      <c r="K1952" s="5"/>
      <c r="L1952" s="5"/>
      <c r="M1952" s="5"/>
      <c r="N1952" s="7"/>
      <c r="O1952" s="38"/>
      <c r="P1952" s="5"/>
      <c r="Q1952" s="5"/>
      <c r="R1952" s="7"/>
      <c r="S1952" s="38"/>
      <c r="T1952" s="5"/>
      <c r="U1952" s="5"/>
      <c r="V1952" s="55"/>
      <c r="W1952" s="38"/>
      <c r="X1952" s="5"/>
      <c r="Y1952" s="5"/>
      <c r="Z1952" s="55"/>
      <c r="AA1952" s="36">
        <f>IF(Dane!$E$3=1,AO1952+BA1952+BM1952,IF(Dane!$E$3=2,AU1952+BG1952+BS1952,AW1952+BI1952+BU1952))</f>
        <v>0</v>
      </c>
      <c r="AB1952" s="16">
        <f>IF(Dane!$E$3=1,AP1952+BB1952+BN1952,IF(Dane!$E$3=2,AV1952+BH1952+BT1952,AX1952+BJ1952+BV1952))</f>
        <v>0</v>
      </c>
      <c r="AC1952" s="16">
        <f>IF(((K1952*Dane!$C$9)-AA1952)&lt;0,0,(K1952*Dane!$C$9)-AA1952)</f>
        <v>0</v>
      </c>
      <c r="AD1952" s="37">
        <f>IFERROR(IF(((L1952*Dane!$C$9)-AB1952)&lt;0,0,(L1952*Dane!$C$9)-AB1952),0)</f>
        <v>0</v>
      </c>
      <c r="AE1952" s="97"/>
      <c r="AF1952" s="77">
        <f>IF(Dane!$E$3=1,AO1952,IF(Dane!$E$3=2,AU1952,AW1952))</f>
        <v>0</v>
      </c>
      <c r="AG1952" s="77">
        <f>IF(Dane!$E$3=1,AP1952,IF(Dane!$E$3=2,AV1952,AX1952))</f>
        <v>0</v>
      </c>
      <c r="AH1952" s="77">
        <f>IF(Dane!$E$3=1,BA1952,IF(Dane!$E$3=2,BG1952,BI1952))</f>
        <v>0</v>
      </c>
      <c r="AI1952" s="77">
        <f>IF(Dane!$E$3=1,BB1952,IF(Dane!$E$3=2,BH1952,BJ1952))</f>
        <v>0</v>
      </c>
      <c r="AJ1952" s="77">
        <f>IF(Dane!$E$3=1,BM1952,IF(Dane!$E$3=2,BS1952,BU1952))</f>
        <v>0</v>
      </c>
      <c r="AK1952" s="77">
        <f>IF(Dane!$E$3=1,BN1952,IF(Dane!$E$3=2,BT1952,BV1952))</f>
        <v>0</v>
      </c>
      <c r="AL1952" s="24">
        <f t="shared" si="925"/>
        <v>0</v>
      </c>
      <c r="AM1952" s="24">
        <f t="shared" si="926"/>
        <v>0</v>
      </c>
      <c r="AN1952" s="24"/>
      <c r="AO1952" s="24">
        <f t="shared" si="911"/>
        <v>0</v>
      </c>
      <c r="AP1952" s="24">
        <f t="shared" si="927"/>
        <v>0</v>
      </c>
      <c r="AQ1952" s="24">
        <f t="shared" si="912"/>
        <v>0</v>
      </c>
      <c r="AR1952" s="24">
        <f t="shared" si="913"/>
        <v>0</v>
      </c>
      <c r="AS1952" s="24">
        <f t="shared" si="914"/>
        <v>0</v>
      </c>
      <c r="AT1952" s="24">
        <f t="shared" si="928"/>
        <v>0</v>
      </c>
      <c r="AU1952" s="24">
        <f t="shared" si="937"/>
        <v>0</v>
      </c>
      <c r="AV1952" s="24">
        <v>0</v>
      </c>
      <c r="AW1952" s="24">
        <f t="shared" si="940"/>
        <v>0</v>
      </c>
      <c r="AX1952" s="24">
        <v>0</v>
      </c>
      <c r="AY1952" s="24">
        <f t="shared" si="929"/>
        <v>0</v>
      </c>
      <c r="AZ1952" s="24">
        <f t="shared" si="930"/>
        <v>0</v>
      </c>
      <c r="BA1952" s="24">
        <f t="shared" si="915"/>
        <v>0</v>
      </c>
      <c r="BB1952" s="24">
        <f t="shared" si="916"/>
        <v>0</v>
      </c>
      <c r="BC1952" s="24">
        <f t="shared" si="917"/>
        <v>0</v>
      </c>
      <c r="BD1952" s="24">
        <f t="shared" si="918"/>
        <v>0</v>
      </c>
      <c r="BE1952" s="24">
        <f t="shared" si="919"/>
        <v>0</v>
      </c>
      <c r="BF1952" s="24">
        <f t="shared" si="931"/>
        <v>0</v>
      </c>
      <c r="BG1952" s="24">
        <f t="shared" si="938"/>
        <v>0</v>
      </c>
      <c r="BH1952" s="24">
        <v>0</v>
      </c>
      <c r="BI1952" s="24">
        <f t="shared" si="932"/>
        <v>0</v>
      </c>
      <c r="BJ1952" s="24">
        <v>0</v>
      </c>
      <c r="BK1952" s="24">
        <f t="shared" si="933"/>
        <v>0</v>
      </c>
      <c r="BL1952" s="24">
        <f t="shared" si="934"/>
        <v>0</v>
      </c>
      <c r="BM1952" s="24">
        <f t="shared" si="920"/>
        <v>0</v>
      </c>
      <c r="BN1952" s="24">
        <f t="shared" si="921"/>
        <v>0</v>
      </c>
      <c r="BO1952" s="24">
        <f t="shared" si="922"/>
        <v>0</v>
      </c>
      <c r="BP1952" s="24">
        <f t="shared" si="923"/>
        <v>0</v>
      </c>
      <c r="BQ1952" s="24">
        <f t="shared" si="924"/>
        <v>0</v>
      </c>
      <c r="BR1952" s="24">
        <f t="shared" si="935"/>
        <v>0</v>
      </c>
      <c r="BS1952" s="24">
        <f t="shared" si="939"/>
        <v>0</v>
      </c>
      <c r="BT1952" s="24">
        <v>0</v>
      </c>
      <c r="BU1952" s="24">
        <f t="shared" si="936"/>
        <v>0</v>
      </c>
      <c r="BV1952" s="24">
        <v>0</v>
      </c>
    </row>
    <row r="1953" spans="1:74">
      <c r="A1953" s="87">
        <v>1944</v>
      </c>
      <c r="B1953" s="1"/>
      <c r="C1953" s="1"/>
      <c r="D1953" s="2"/>
      <c r="E1953" s="3"/>
      <c r="F1953" s="4"/>
      <c r="G1953" s="5"/>
      <c r="H1953" s="4"/>
      <c r="I1953" s="5"/>
      <c r="J1953" s="6"/>
      <c r="K1953" s="5"/>
      <c r="L1953" s="5"/>
      <c r="M1953" s="5"/>
      <c r="N1953" s="7"/>
      <c r="O1953" s="38"/>
      <c r="P1953" s="5"/>
      <c r="Q1953" s="5"/>
      <c r="R1953" s="7"/>
      <c r="S1953" s="38"/>
      <c r="T1953" s="5"/>
      <c r="U1953" s="5"/>
      <c r="V1953" s="55"/>
      <c r="W1953" s="38"/>
      <c r="X1953" s="5"/>
      <c r="Y1953" s="5"/>
      <c r="Z1953" s="55"/>
      <c r="AA1953" s="36">
        <f>IF(Dane!$E$3=1,AO1953+BA1953+BM1953,IF(Dane!$E$3=2,AU1953+BG1953+BS1953,AW1953+BI1953+BU1953))</f>
        <v>0</v>
      </c>
      <c r="AB1953" s="16">
        <f>IF(Dane!$E$3=1,AP1953+BB1953+BN1953,IF(Dane!$E$3=2,AV1953+BH1953+BT1953,AX1953+BJ1953+BV1953))</f>
        <v>0</v>
      </c>
      <c r="AC1953" s="16">
        <f>IF(((K1953*Dane!$C$9)-AA1953)&lt;0,0,(K1953*Dane!$C$9)-AA1953)</f>
        <v>0</v>
      </c>
      <c r="AD1953" s="37">
        <f>IFERROR(IF(((L1953*Dane!$C$9)-AB1953)&lt;0,0,(L1953*Dane!$C$9)-AB1953),0)</f>
        <v>0</v>
      </c>
      <c r="AE1953" s="97"/>
      <c r="AF1953" s="77">
        <f>IF(Dane!$E$3=1,AO1953,IF(Dane!$E$3=2,AU1953,AW1953))</f>
        <v>0</v>
      </c>
      <c r="AG1953" s="77">
        <f>IF(Dane!$E$3=1,AP1953,IF(Dane!$E$3=2,AV1953,AX1953))</f>
        <v>0</v>
      </c>
      <c r="AH1953" s="77">
        <f>IF(Dane!$E$3=1,BA1953,IF(Dane!$E$3=2,BG1953,BI1953))</f>
        <v>0</v>
      </c>
      <c r="AI1953" s="77">
        <f>IF(Dane!$E$3=1,BB1953,IF(Dane!$E$3=2,BH1953,BJ1953))</f>
        <v>0</v>
      </c>
      <c r="AJ1953" s="77">
        <f>IF(Dane!$E$3=1,BM1953,IF(Dane!$E$3=2,BS1953,BU1953))</f>
        <v>0</v>
      </c>
      <c r="AK1953" s="77">
        <f>IF(Dane!$E$3=1,BN1953,IF(Dane!$E$3=2,BT1953,BV1953))</f>
        <v>0</v>
      </c>
      <c r="AL1953" s="24">
        <f t="shared" si="925"/>
        <v>0</v>
      </c>
      <c r="AM1953" s="24">
        <f t="shared" si="926"/>
        <v>0</v>
      </c>
      <c r="AN1953" s="24"/>
      <c r="AO1953" s="24">
        <f t="shared" si="911"/>
        <v>0</v>
      </c>
      <c r="AP1953" s="24">
        <f t="shared" si="927"/>
        <v>0</v>
      </c>
      <c r="AQ1953" s="24">
        <f t="shared" si="912"/>
        <v>0</v>
      </c>
      <c r="AR1953" s="24">
        <f t="shared" si="913"/>
        <v>0</v>
      </c>
      <c r="AS1953" s="24">
        <f t="shared" si="914"/>
        <v>0</v>
      </c>
      <c r="AT1953" s="24">
        <f t="shared" si="928"/>
        <v>0</v>
      </c>
      <c r="AU1953" s="24">
        <f t="shared" si="937"/>
        <v>0</v>
      </c>
      <c r="AV1953" s="24">
        <v>0</v>
      </c>
      <c r="AW1953" s="24">
        <f t="shared" si="940"/>
        <v>0</v>
      </c>
      <c r="AX1953" s="24">
        <v>0</v>
      </c>
      <c r="AY1953" s="24">
        <f t="shared" si="929"/>
        <v>0</v>
      </c>
      <c r="AZ1953" s="24">
        <f t="shared" si="930"/>
        <v>0</v>
      </c>
      <c r="BA1953" s="24">
        <f t="shared" si="915"/>
        <v>0</v>
      </c>
      <c r="BB1953" s="24">
        <f t="shared" si="916"/>
        <v>0</v>
      </c>
      <c r="BC1953" s="24">
        <f t="shared" si="917"/>
        <v>0</v>
      </c>
      <c r="BD1953" s="24">
        <f t="shared" si="918"/>
        <v>0</v>
      </c>
      <c r="BE1953" s="24">
        <f t="shared" si="919"/>
        <v>0</v>
      </c>
      <c r="BF1953" s="24">
        <f t="shared" si="931"/>
        <v>0</v>
      </c>
      <c r="BG1953" s="24">
        <f t="shared" si="938"/>
        <v>0</v>
      </c>
      <c r="BH1953" s="24">
        <v>0</v>
      </c>
      <c r="BI1953" s="24">
        <f t="shared" si="932"/>
        <v>0</v>
      </c>
      <c r="BJ1953" s="24">
        <v>0</v>
      </c>
      <c r="BK1953" s="24">
        <f t="shared" si="933"/>
        <v>0</v>
      </c>
      <c r="BL1953" s="24">
        <f t="shared" si="934"/>
        <v>0</v>
      </c>
      <c r="BM1953" s="24">
        <f t="shared" si="920"/>
        <v>0</v>
      </c>
      <c r="BN1953" s="24">
        <f t="shared" si="921"/>
        <v>0</v>
      </c>
      <c r="BO1953" s="24">
        <f t="shared" si="922"/>
        <v>0</v>
      </c>
      <c r="BP1953" s="24">
        <f t="shared" si="923"/>
        <v>0</v>
      </c>
      <c r="BQ1953" s="24">
        <f t="shared" si="924"/>
        <v>0</v>
      </c>
      <c r="BR1953" s="24">
        <f t="shared" si="935"/>
        <v>0</v>
      </c>
      <c r="BS1953" s="24">
        <f t="shared" si="939"/>
        <v>0</v>
      </c>
      <c r="BT1953" s="24">
        <v>0</v>
      </c>
      <c r="BU1953" s="24">
        <f t="shared" si="936"/>
        <v>0</v>
      </c>
      <c r="BV1953" s="24">
        <v>0</v>
      </c>
    </row>
    <row r="1954" spans="1:74">
      <c r="A1954" s="87">
        <v>1945</v>
      </c>
      <c r="B1954" s="1"/>
      <c r="C1954" s="1"/>
      <c r="D1954" s="2"/>
      <c r="E1954" s="3"/>
      <c r="F1954" s="4"/>
      <c r="G1954" s="5"/>
      <c r="H1954" s="4"/>
      <c r="I1954" s="5"/>
      <c r="J1954" s="6"/>
      <c r="K1954" s="5"/>
      <c r="L1954" s="5"/>
      <c r="M1954" s="5"/>
      <c r="N1954" s="7"/>
      <c r="O1954" s="38"/>
      <c r="P1954" s="5"/>
      <c r="Q1954" s="5"/>
      <c r="R1954" s="7"/>
      <c r="S1954" s="38"/>
      <c r="T1954" s="5"/>
      <c r="U1954" s="5"/>
      <c r="V1954" s="55"/>
      <c r="W1954" s="38"/>
      <c r="X1954" s="5"/>
      <c r="Y1954" s="5"/>
      <c r="Z1954" s="55"/>
      <c r="AA1954" s="36">
        <f>IF(Dane!$E$3=1,AO1954+BA1954+BM1954,IF(Dane!$E$3=2,AU1954+BG1954+BS1954,AW1954+BI1954+BU1954))</f>
        <v>0</v>
      </c>
      <c r="AB1954" s="16">
        <f>IF(Dane!$E$3=1,AP1954+BB1954+BN1954,IF(Dane!$E$3=2,AV1954+BH1954+BT1954,AX1954+BJ1954+BV1954))</f>
        <v>0</v>
      </c>
      <c r="AC1954" s="16">
        <f>IF(((K1954*Dane!$C$9)-AA1954)&lt;0,0,(K1954*Dane!$C$9)-AA1954)</f>
        <v>0</v>
      </c>
      <c r="AD1954" s="37">
        <f>IFERROR(IF(((L1954*Dane!$C$9)-AB1954)&lt;0,0,(L1954*Dane!$C$9)-AB1954),0)</f>
        <v>0</v>
      </c>
      <c r="AE1954" s="97"/>
      <c r="AF1954" s="77">
        <f>IF(Dane!$E$3=1,AO1954,IF(Dane!$E$3=2,AU1954,AW1954))</f>
        <v>0</v>
      </c>
      <c r="AG1954" s="77">
        <f>IF(Dane!$E$3=1,AP1954,IF(Dane!$E$3=2,AV1954,AX1954))</f>
        <v>0</v>
      </c>
      <c r="AH1954" s="77">
        <f>IF(Dane!$E$3=1,BA1954,IF(Dane!$E$3=2,BG1954,BI1954))</f>
        <v>0</v>
      </c>
      <c r="AI1954" s="77">
        <f>IF(Dane!$E$3=1,BB1954,IF(Dane!$E$3=2,BH1954,BJ1954))</f>
        <v>0</v>
      </c>
      <c r="AJ1954" s="77">
        <f>IF(Dane!$E$3=1,BM1954,IF(Dane!$E$3=2,BS1954,BU1954))</f>
        <v>0</v>
      </c>
      <c r="AK1954" s="77">
        <f>IF(Dane!$E$3=1,BN1954,IF(Dane!$E$3=2,BT1954,BV1954))</f>
        <v>0</v>
      </c>
      <c r="AL1954" s="24">
        <f t="shared" si="925"/>
        <v>0</v>
      </c>
      <c r="AM1954" s="24">
        <f t="shared" si="926"/>
        <v>0</v>
      </c>
      <c r="AN1954" s="24"/>
      <c r="AO1954" s="24">
        <f t="shared" si="911"/>
        <v>0</v>
      </c>
      <c r="AP1954" s="24">
        <f t="shared" si="927"/>
        <v>0</v>
      </c>
      <c r="AQ1954" s="24">
        <f t="shared" si="912"/>
        <v>0</v>
      </c>
      <c r="AR1954" s="24">
        <f t="shared" si="913"/>
        <v>0</v>
      </c>
      <c r="AS1954" s="24">
        <f t="shared" si="914"/>
        <v>0</v>
      </c>
      <c r="AT1954" s="24">
        <f t="shared" si="928"/>
        <v>0</v>
      </c>
      <c r="AU1954" s="24">
        <f t="shared" si="937"/>
        <v>0</v>
      </c>
      <c r="AV1954" s="24">
        <v>0</v>
      </c>
      <c r="AW1954" s="24">
        <f t="shared" si="940"/>
        <v>0</v>
      </c>
      <c r="AX1954" s="24">
        <v>0</v>
      </c>
      <c r="AY1954" s="24">
        <f t="shared" si="929"/>
        <v>0</v>
      </c>
      <c r="AZ1954" s="24">
        <f t="shared" si="930"/>
        <v>0</v>
      </c>
      <c r="BA1954" s="24">
        <f t="shared" si="915"/>
        <v>0</v>
      </c>
      <c r="BB1954" s="24">
        <f t="shared" si="916"/>
        <v>0</v>
      </c>
      <c r="BC1954" s="24">
        <f t="shared" si="917"/>
        <v>0</v>
      </c>
      <c r="BD1954" s="24">
        <f t="shared" si="918"/>
        <v>0</v>
      </c>
      <c r="BE1954" s="24">
        <f t="shared" si="919"/>
        <v>0</v>
      </c>
      <c r="BF1954" s="24">
        <f t="shared" si="931"/>
        <v>0</v>
      </c>
      <c r="BG1954" s="24">
        <f t="shared" si="938"/>
        <v>0</v>
      </c>
      <c r="BH1954" s="24">
        <v>0</v>
      </c>
      <c r="BI1954" s="24">
        <f t="shared" si="932"/>
        <v>0</v>
      </c>
      <c r="BJ1954" s="24">
        <v>0</v>
      </c>
      <c r="BK1954" s="24">
        <f t="shared" si="933"/>
        <v>0</v>
      </c>
      <c r="BL1954" s="24">
        <f t="shared" si="934"/>
        <v>0</v>
      </c>
      <c r="BM1954" s="24">
        <f t="shared" si="920"/>
        <v>0</v>
      </c>
      <c r="BN1954" s="24">
        <f t="shared" si="921"/>
        <v>0</v>
      </c>
      <c r="BO1954" s="24">
        <f t="shared" si="922"/>
        <v>0</v>
      </c>
      <c r="BP1954" s="24">
        <f t="shared" si="923"/>
        <v>0</v>
      </c>
      <c r="BQ1954" s="24">
        <f t="shared" si="924"/>
        <v>0</v>
      </c>
      <c r="BR1954" s="24">
        <f t="shared" si="935"/>
        <v>0</v>
      </c>
      <c r="BS1954" s="24">
        <f t="shared" si="939"/>
        <v>0</v>
      </c>
      <c r="BT1954" s="24">
        <v>0</v>
      </c>
      <c r="BU1954" s="24">
        <f t="shared" si="936"/>
        <v>0</v>
      </c>
      <c r="BV1954" s="24">
        <v>0</v>
      </c>
    </row>
    <row r="1955" spans="1:74">
      <c r="A1955" s="87">
        <v>1946</v>
      </c>
      <c r="B1955" s="1"/>
      <c r="C1955" s="1"/>
      <c r="D1955" s="2"/>
      <c r="E1955" s="3"/>
      <c r="F1955" s="4"/>
      <c r="G1955" s="5"/>
      <c r="H1955" s="4"/>
      <c r="I1955" s="5"/>
      <c r="J1955" s="6"/>
      <c r="K1955" s="5"/>
      <c r="L1955" s="5"/>
      <c r="M1955" s="5"/>
      <c r="N1955" s="7"/>
      <c r="O1955" s="38"/>
      <c r="P1955" s="5"/>
      <c r="Q1955" s="5"/>
      <c r="R1955" s="7"/>
      <c r="S1955" s="38"/>
      <c r="T1955" s="5"/>
      <c r="U1955" s="5"/>
      <c r="V1955" s="55"/>
      <c r="W1955" s="38"/>
      <c r="X1955" s="5"/>
      <c r="Y1955" s="5"/>
      <c r="Z1955" s="55"/>
      <c r="AA1955" s="36">
        <f>IF(Dane!$E$3=1,AO1955+BA1955+BM1955,IF(Dane!$E$3=2,AU1955+BG1955+BS1955,AW1955+BI1955+BU1955))</f>
        <v>0</v>
      </c>
      <c r="AB1955" s="16">
        <f>IF(Dane!$E$3=1,AP1955+BB1955+BN1955,IF(Dane!$E$3=2,AV1955+BH1955+BT1955,AX1955+BJ1955+BV1955))</f>
        <v>0</v>
      </c>
      <c r="AC1955" s="16">
        <f>IF(((K1955*Dane!$C$9)-AA1955)&lt;0,0,(K1955*Dane!$C$9)-AA1955)</f>
        <v>0</v>
      </c>
      <c r="AD1955" s="37">
        <f>IFERROR(IF(((L1955*Dane!$C$9)-AB1955)&lt;0,0,(L1955*Dane!$C$9)-AB1955),0)</f>
        <v>0</v>
      </c>
      <c r="AE1955" s="97"/>
      <c r="AF1955" s="77">
        <f>IF(Dane!$E$3=1,AO1955,IF(Dane!$E$3=2,AU1955,AW1955))</f>
        <v>0</v>
      </c>
      <c r="AG1955" s="77">
        <f>IF(Dane!$E$3=1,AP1955,IF(Dane!$E$3=2,AV1955,AX1955))</f>
        <v>0</v>
      </c>
      <c r="AH1955" s="77">
        <f>IF(Dane!$E$3=1,BA1955,IF(Dane!$E$3=2,BG1955,BI1955))</f>
        <v>0</v>
      </c>
      <c r="AI1955" s="77">
        <f>IF(Dane!$E$3=1,BB1955,IF(Dane!$E$3=2,BH1955,BJ1955))</f>
        <v>0</v>
      </c>
      <c r="AJ1955" s="77">
        <f>IF(Dane!$E$3=1,BM1955,IF(Dane!$E$3=2,BS1955,BU1955))</f>
        <v>0</v>
      </c>
      <c r="AK1955" s="77">
        <f>IF(Dane!$E$3=1,BN1955,IF(Dane!$E$3=2,BT1955,BV1955))</f>
        <v>0</v>
      </c>
      <c r="AL1955" s="24">
        <f t="shared" si="925"/>
        <v>0</v>
      </c>
      <c r="AM1955" s="24">
        <f t="shared" si="926"/>
        <v>0</v>
      </c>
      <c r="AN1955" s="24"/>
      <c r="AO1955" s="24">
        <f t="shared" si="911"/>
        <v>0</v>
      </c>
      <c r="AP1955" s="24">
        <f t="shared" si="927"/>
        <v>0</v>
      </c>
      <c r="AQ1955" s="24">
        <f t="shared" si="912"/>
        <v>0</v>
      </c>
      <c r="AR1955" s="24">
        <f t="shared" si="913"/>
        <v>0</v>
      </c>
      <c r="AS1955" s="24">
        <f t="shared" si="914"/>
        <v>0</v>
      </c>
      <c r="AT1955" s="24">
        <f t="shared" si="928"/>
        <v>0</v>
      </c>
      <c r="AU1955" s="24">
        <f t="shared" si="937"/>
        <v>0</v>
      </c>
      <c r="AV1955" s="24">
        <v>0</v>
      </c>
      <c r="AW1955" s="24">
        <f t="shared" si="940"/>
        <v>0</v>
      </c>
      <c r="AX1955" s="24">
        <v>0</v>
      </c>
      <c r="AY1955" s="24">
        <f t="shared" si="929"/>
        <v>0</v>
      </c>
      <c r="AZ1955" s="24">
        <f t="shared" si="930"/>
        <v>0</v>
      </c>
      <c r="BA1955" s="24">
        <f t="shared" si="915"/>
        <v>0</v>
      </c>
      <c r="BB1955" s="24">
        <f t="shared" si="916"/>
        <v>0</v>
      </c>
      <c r="BC1955" s="24">
        <f t="shared" si="917"/>
        <v>0</v>
      </c>
      <c r="BD1955" s="24">
        <f t="shared" si="918"/>
        <v>0</v>
      </c>
      <c r="BE1955" s="24">
        <f t="shared" si="919"/>
        <v>0</v>
      </c>
      <c r="BF1955" s="24">
        <f t="shared" si="931"/>
        <v>0</v>
      </c>
      <c r="BG1955" s="24">
        <f t="shared" si="938"/>
        <v>0</v>
      </c>
      <c r="BH1955" s="24">
        <v>0</v>
      </c>
      <c r="BI1955" s="24">
        <f t="shared" si="932"/>
        <v>0</v>
      </c>
      <c r="BJ1955" s="24">
        <v>0</v>
      </c>
      <c r="BK1955" s="24">
        <f t="shared" si="933"/>
        <v>0</v>
      </c>
      <c r="BL1955" s="24">
        <f t="shared" si="934"/>
        <v>0</v>
      </c>
      <c r="BM1955" s="24">
        <f t="shared" si="920"/>
        <v>0</v>
      </c>
      <c r="BN1955" s="24">
        <f t="shared" si="921"/>
        <v>0</v>
      </c>
      <c r="BO1955" s="24">
        <f t="shared" si="922"/>
        <v>0</v>
      </c>
      <c r="BP1955" s="24">
        <f t="shared" si="923"/>
        <v>0</v>
      </c>
      <c r="BQ1955" s="24">
        <f t="shared" si="924"/>
        <v>0</v>
      </c>
      <c r="BR1955" s="24">
        <f t="shared" si="935"/>
        <v>0</v>
      </c>
      <c r="BS1955" s="24">
        <f t="shared" si="939"/>
        <v>0</v>
      </c>
      <c r="BT1955" s="24">
        <v>0</v>
      </c>
      <c r="BU1955" s="24">
        <f t="shared" si="936"/>
        <v>0</v>
      </c>
      <c r="BV1955" s="24">
        <v>0</v>
      </c>
    </row>
    <row r="1956" spans="1:74">
      <c r="A1956" s="87">
        <v>1947</v>
      </c>
      <c r="B1956" s="1"/>
      <c r="C1956" s="1"/>
      <c r="D1956" s="2"/>
      <c r="E1956" s="3"/>
      <c r="F1956" s="4"/>
      <c r="G1956" s="5"/>
      <c r="H1956" s="4"/>
      <c r="I1956" s="5"/>
      <c r="J1956" s="6"/>
      <c r="K1956" s="5"/>
      <c r="L1956" s="5"/>
      <c r="M1956" s="5"/>
      <c r="N1956" s="7"/>
      <c r="O1956" s="38"/>
      <c r="P1956" s="5"/>
      <c r="Q1956" s="5"/>
      <c r="R1956" s="7"/>
      <c r="S1956" s="38"/>
      <c r="T1956" s="5"/>
      <c r="U1956" s="5"/>
      <c r="V1956" s="55"/>
      <c r="W1956" s="38"/>
      <c r="X1956" s="5"/>
      <c r="Y1956" s="5"/>
      <c r="Z1956" s="55"/>
      <c r="AA1956" s="36">
        <f>IF(Dane!$E$3=1,AO1956+BA1956+BM1956,IF(Dane!$E$3=2,AU1956+BG1956+BS1956,AW1956+BI1956+BU1956))</f>
        <v>0</v>
      </c>
      <c r="AB1956" s="16">
        <f>IF(Dane!$E$3=1,AP1956+BB1956+BN1956,IF(Dane!$E$3=2,AV1956+BH1956+BT1956,AX1956+BJ1956+BV1956))</f>
        <v>0</v>
      </c>
      <c r="AC1956" s="16">
        <f>IF(((K1956*Dane!$C$9)-AA1956)&lt;0,0,(K1956*Dane!$C$9)-AA1956)</f>
        <v>0</v>
      </c>
      <c r="AD1956" s="37">
        <f>IFERROR(IF(((L1956*Dane!$C$9)-AB1956)&lt;0,0,(L1956*Dane!$C$9)-AB1956),0)</f>
        <v>0</v>
      </c>
      <c r="AE1956" s="97"/>
      <c r="AF1956" s="77">
        <f>IF(Dane!$E$3=1,AO1956,IF(Dane!$E$3=2,AU1956,AW1956))</f>
        <v>0</v>
      </c>
      <c r="AG1956" s="77">
        <f>IF(Dane!$E$3=1,AP1956,IF(Dane!$E$3=2,AV1956,AX1956))</f>
        <v>0</v>
      </c>
      <c r="AH1956" s="77">
        <f>IF(Dane!$E$3=1,BA1956,IF(Dane!$E$3=2,BG1956,BI1956))</f>
        <v>0</v>
      </c>
      <c r="AI1956" s="77">
        <f>IF(Dane!$E$3=1,BB1956,IF(Dane!$E$3=2,BH1956,BJ1956))</f>
        <v>0</v>
      </c>
      <c r="AJ1956" s="77">
        <f>IF(Dane!$E$3=1,BM1956,IF(Dane!$E$3=2,BS1956,BU1956))</f>
        <v>0</v>
      </c>
      <c r="AK1956" s="77">
        <f>IF(Dane!$E$3=1,BN1956,IF(Dane!$E$3=2,BT1956,BV1956))</f>
        <v>0</v>
      </c>
      <c r="AL1956" s="24">
        <f t="shared" si="925"/>
        <v>0</v>
      </c>
      <c r="AM1956" s="24">
        <f t="shared" si="926"/>
        <v>0</v>
      </c>
      <c r="AN1956" s="24"/>
      <c r="AO1956" s="24">
        <f t="shared" si="911"/>
        <v>0</v>
      </c>
      <c r="AP1956" s="24">
        <f t="shared" si="927"/>
        <v>0</v>
      </c>
      <c r="AQ1956" s="24">
        <f t="shared" si="912"/>
        <v>0</v>
      </c>
      <c r="AR1956" s="24">
        <f t="shared" si="913"/>
        <v>0</v>
      </c>
      <c r="AS1956" s="24">
        <f t="shared" si="914"/>
        <v>0</v>
      </c>
      <c r="AT1956" s="24">
        <f t="shared" si="928"/>
        <v>0</v>
      </c>
      <c r="AU1956" s="24">
        <f t="shared" si="937"/>
        <v>0</v>
      </c>
      <c r="AV1956" s="24">
        <v>0</v>
      </c>
      <c r="AW1956" s="24">
        <f t="shared" si="940"/>
        <v>0</v>
      </c>
      <c r="AX1956" s="24">
        <v>0</v>
      </c>
      <c r="AY1956" s="24">
        <f t="shared" si="929"/>
        <v>0</v>
      </c>
      <c r="AZ1956" s="24">
        <f t="shared" si="930"/>
        <v>0</v>
      </c>
      <c r="BA1956" s="24">
        <f t="shared" si="915"/>
        <v>0</v>
      </c>
      <c r="BB1956" s="24">
        <f t="shared" si="916"/>
        <v>0</v>
      </c>
      <c r="BC1956" s="24">
        <f t="shared" si="917"/>
        <v>0</v>
      </c>
      <c r="BD1956" s="24">
        <f t="shared" si="918"/>
        <v>0</v>
      </c>
      <c r="BE1956" s="24">
        <f t="shared" si="919"/>
        <v>0</v>
      </c>
      <c r="BF1956" s="24">
        <f t="shared" si="931"/>
        <v>0</v>
      </c>
      <c r="BG1956" s="24">
        <f t="shared" si="938"/>
        <v>0</v>
      </c>
      <c r="BH1956" s="24">
        <v>0</v>
      </c>
      <c r="BI1956" s="24">
        <f t="shared" si="932"/>
        <v>0</v>
      </c>
      <c r="BJ1956" s="24">
        <v>0</v>
      </c>
      <c r="BK1956" s="24">
        <f t="shared" si="933"/>
        <v>0</v>
      </c>
      <c r="BL1956" s="24">
        <f t="shared" si="934"/>
        <v>0</v>
      </c>
      <c r="BM1956" s="24">
        <f t="shared" si="920"/>
        <v>0</v>
      </c>
      <c r="BN1956" s="24">
        <f t="shared" si="921"/>
        <v>0</v>
      </c>
      <c r="BO1956" s="24">
        <f t="shared" si="922"/>
        <v>0</v>
      </c>
      <c r="BP1956" s="24">
        <f t="shared" si="923"/>
        <v>0</v>
      </c>
      <c r="BQ1956" s="24">
        <f t="shared" si="924"/>
        <v>0</v>
      </c>
      <c r="BR1956" s="24">
        <f t="shared" si="935"/>
        <v>0</v>
      </c>
      <c r="BS1956" s="24">
        <f t="shared" si="939"/>
        <v>0</v>
      </c>
      <c r="BT1956" s="24">
        <v>0</v>
      </c>
      <c r="BU1956" s="24">
        <f t="shared" si="936"/>
        <v>0</v>
      </c>
      <c r="BV1956" s="24">
        <v>0</v>
      </c>
    </row>
    <row r="1957" spans="1:74">
      <c r="A1957" s="87">
        <v>1948</v>
      </c>
      <c r="B1957" s="1"/>
      <c r="C1957" s="1"/>
      <c r="D1957" s="2"/>
      <c r="E1957" s="3"/>
      <c r="F1957" s="4"/>
      <c r="G1957" s="5"/>
      <c r="H1957" s="4"/>
      <c r="I1957" s="5"/>
      <c r="J1957" s="6"/>
      <c r="K1957" s="5"/>
      <c r="L1957" s="5"/>
      <c r="M1957" s="5"/>
      <c r="N1957" s="7"/>
      <c r="O1957" s="38"/>
      <c r="P1957" s="5"/>
      <c r="Q1957" s="5"/>
      <c r="R1957" s="7"/>
      <c r="S1957" s="38"/>
      <c r="T1957" s="5"/>
      <c r="U1957" s="5"/>
      <c r="V1957" s="55"/>
      <c r="W1957" s="38"/>
      <c r="X1957" s="5"/>
      <c r="Y1957" s="5"/>
      <c r="Z1957" s="55"/>
      <c r="AA1957" s="36">
        <f>IF(Dane!$E$3=1,AO1957+BA1957+BM1957,IF(Dane!$E$3=2,AU1957+BG1957+BS1957,AW1957+BI1957+BU1957))</f>
        <v>0</v>
      </c>
      <c r="AB1957" s="16">
        <f>IF(Dane!$E$3=1,AP1957+BB1957+BN1957,IF(Dane!$E$3=2,AV1957+BH1957+BT1957,AX1957+BJ1957+BV1957))</f>
        <v>0</v>
      </c>
      <c r="AC1957" s="16">
        <f>IF(((K1957*Dane!$C$9)-AA1957)&lt;0,0,(K1957*Dane!$C$9)-AA1957)</f>
        <v>0</v>
      </c>
      <c r="AD1957" s="37">
        <f>IFERROR(IF(((L1957*Dane!$C$9)-AB1957)&lt;0,0,(L1957*Dane!$C$9)-AB1957),0)</f>
        <v>0</v>
      </c>
      <c r="AE1957" s="97"/>
      <c r="AF1957" s="77">
        <f>IF(Dane!$E$3=1,AO1957,IF(Dane!$E$3=2,AU1957,AW1957))</f>
        <v>0</v>
      </c>
      <c r="AG1957" s="77">
        <f>IF(Dane!$E$3=1,AP1957,IF(Dane!$E$3=2,AV1957,AX1957))</f>
        <v>0</v>
      </c>
      <c r="AH1957" s="77">
        <f>IF(Dane!$E$3=1,BA1957,IF(Dane!$E$3=2,BG1957,BI1957))</f>
        <v>0</v>
      </c>
      <c r="AI1957" s="77">
        <f>IF(Dane!$E$3=1,BB1957,IF(Dane!$E$3=2,BH1957,BJ1957))</f>
        <v>0</v>
      </c>
      <c r="AJ1957" s="77">
        <f>IF(Dane!$E$3=1,BM1957,IF(Dane!$E$3=2,BS1957,BU1957))</f>
        <v>0</v>
      </c>
      <c r="AK1957" s="77">
        <f>IF(Dane!$E$3=1,BN1957,IF(Dane!$E$3=2,BT1957,BV1957))</f>
        <v>0</v>
      </c>
      <c r="AL1957" s="24">
        <f t="shared" si="925"/>
        <v>0</v>
      </c>
      <c r="AM1957" s="24">
        <f t="shared" si="926"/>
        <v>0</v>
      </c>
      <c r="AN1957" s="24"/>
      <c r="AO1957" s="24">
        <f t="shared" si="911"/>
        <v>0</v>
      </c>
      <c r="AP1957" s="24">
        <f t="shared" si="927"/>
        <v>0</v>
      </c>
      <c r="AQ1957" s="24">
        <f t="shared" si="912"/>
        <v>0</v>
      </c>
      <c r="AR1957" s="24">
        <f t="shared" si="913"/>
        <v>0</v>
      </c>
      <c r="AS1957" s="24">
        <f t="shared" si="914"/>
        <v>0</v>
      </c>
      <c r="AT1957" s="24">
        <f t="shared" si="928"/>
        <v>0</v>
      </c>
      <c r="AU1957" s="24">
        <f t="shared" si="937"/>
        <v>0</v>
      </c>
      <c r="AV1957" s="24">
        <v>0</v>
      </c>
      <c r="AW1957" s="24">
        <f t="shared" si="940"/>
        <v>0</v>
      </c>
      <c r="AX1957" s="24">
        <v>0</v>
      </c>
      <c r="AY1957" s="24">
        <f t="shared" si="929"/>
        <v>0</v>
      </c>
      <c r="AZ1957" s="24">
        <f t="shared" si="930"/>
        <v>0</v>
      </c>
      <c r="BA1957" s="24">
        <f t="shared" si="915"/>
        <v>0</v>
      </c>
      <c r="BB1957" s="24">
        <f t="shared" si="916"/>
        <v>0</v>
      </c>
      <c r="BC1957" s="24">
        <f t="shared" si="917"/>
        <v>0</v>
      </c>
      <c r="BD1957" s="24">
        <f t="shared" si="918"/>
        <v>0</v>
      </c>
      <c r="BE1957" s="24">
        <f t="shared" si="919"/>
        <v>0</v>
      </c>
      <c r="BF1957" s="24">
        <f t="shared" si="931"/>
        <v>0</v>
      </c>
      <c r="BG1957" s="24">
        <f t="shared" si="938"/>
        <v>0</v>
      </c>
      <c r="BH1957" s="24">
        <v>0</v>
      </c>
      <c r="BI1957" s="24">
        <f t="shared" si="932"/>
        <v>0</v>
      </c>
      <c r="BJ1957" s="24">
        <v>0</v>
      </c>
      <c r="BK1957" s="24">
        <f t="shared" si="933"/>
        <v>0</v>
      </c>
      <c r="BL1957" s="24">
        <f t="shared" si="934"/>
        <v>0</v>
      </c>
      <c r="BM1957" s="24">
        <f t="shared" si="920"/>
        <v>0</v>
      </c>
      <c r="BN1957" s="24">
        <f t="shared" si="921"/>
        <v>0</v>
      </c>
      <c r="BO1957" s="24">
        <f t="shared" si="922"/>
        <v>0</v>
      </c>
      <c r="BP1957" s="24">
        <f t="shared" si="923"/>
        <v>0</v>
      </c>
      <c r="BQ1957" s="24">
        <f t="shared" si="924"/>
        <v>0</v>
      </c>
      <c r="BR1957" s="24">
        <f t="shared" si="935"/>
        <v>0</v>
      </c>
      <c r="BS1957" s="24">
        <f t="shared" si="939"/>
        <v>0</v>
      </c>
      <c r="BT1957" s="24">
        <v>0</v>
      </c>
      <c r="BU1957" s="24">
        <f t="shared" si="936"/>
        <v>0</v>
      </c>
      <c r="BV1957" s="24">
        <v>0</v>
      </c>
    </row>
    <row r="1958" spans="1:74">
      <c r="A1958" s="87">
        <v>1949</v>
      </c>
      <c r="B1958" s="1"/>
      <c r="C1958" s="1"/>
      <c r="D1958" s="2"/>
      <c r="E1958" s="3"/>
      <c r="F1958" s="4"/>
      <c r="G1958" s="5"/>
      <c r="H1958" s="4"/>
      <c r="I1958" s="5"/>
      <c r="J1958" s="6"/>
      <c r="K1958" s="5"/>
      <c r="L1958" s="5"/>
      <c r="M1958" s="5"/>
      <c r="N1958" s="7"/>
      <c r="O1958" s="38"/>
      <c r="P1958" s="5"/>
      <c r="Q1958" s="5"/>
      <c r="R1958" s="7"/>
      <c r="S1958" s="38"/>
      <c r="T1958" s="5"/>
      <c r="U1958" s="5"/>
      <c r="V1958" s="55"/>
      <c r="W1958" s="38"/>
      <c r="X1958" s="5"/>
      <c r="Y1958" s="5"/>
      <c r="Z1958" s="55"/>
      <c r="AA1958" s="36">
        <f>IF(Dane!$E$3=1,AO1958+BA1958+BM1958,IF(Dane!$E$3=2,AU1958+BG1958+BS1958,AW1958+BI1958+BU1958))</f>
        <v>0</v>
      </c>
      <c r="AB1958" s="16">
        <f>IF(Dane!$E$3=1,AP1958+BB1958+BN1958,IF(Dane!$E$3=2,AV1958+BH1958+BT1958,AX1958+BJ1958+BV1958))</f>
        <v>0</v>
      </c>
      <c r="AC1958" s="16">
        <f>IF(((K1958*Dane!$C$9)-AA1958)&lt;0,0,(K1958*Dane!$C$9)-AA1958)</f>
        <v>0</v>
      </c>
      <c r="AD1958" s="37">
        <f>IFERROR(IF(((L1958*Dane!$C$9)-AB1958)&lt;0,0,(L1958*Dane!$C$9)-AB1958),0)</f>
        <v>0</v>
      </c>
      <c r="AE1958" s="97"/>
      <c r="AF1958" s="77">
        <f>IF(Dane!$E$3=1,AO1958,IF(Dane!$E$3=2,AU1958,AW1958))</f>
        <v>0</v>
      </c>
      <c r="AG1958" s="77">
        <f>IF(Dane!$E$3=1,AP1958,IF(Dane!$E$3=2,AV1958,AX1958))</f>
        <v>0</v>
      </c>
      <c r="AH1958" s="77">
        <f>IF(Dane!$E$3=1,BA1958,IF(Dane!$E$3=2,BG1958,BI1958))</f>
        <v>0</v>
      </c>
      <c r="AI1958" s="77">
        <f>IF(Dane!$E$3=1,BB1958,IF(Dane!$E$3=2,BH1958,BJ1958))</f>
        <v>0</v>
      </c>
      <c r="AJ1958" s="77">
        <f>IF(Dane!$E$3=1,BM1958,IF(Dane!$E$3=2,BS1958,BU1958))</f>
        <v>0</v>
      </c>
      <c r="AK1958" s="77">
        <f>IF(Dane!$E$3=1,BN1958,IF(Dane!$E$3=2,BT1958,BV1958))</f>
        <v>0</v>
      </c>
      <c r="AL1958" s="24">
        <f t="shared" si="925"/>
        <v>0</v>
      </c>
      <c r="AM1958" s="24">
        <f t="shared" si="926"/>
        <v>0</v>
      </c>
      <c r="AN1958" s="24"/>
      <c r="AO1958" s="24">
        <f t="shared" si="911"/>
        <v>0</v>
      </c>
      <c r="AP1958" s="24">
        <f t="shared" si="927"/>
        <v>0</v>
      </c>
      <c r="AQ1958" s="24">
        <f t="shared" si="912"/>
        <v>0</v>
      </c>
      <c r="AR1958" s="24">
        <f t="shared" si="913"/>
        <v>0</v>
      </c>
      <c r="AS1958" s="24">
        <f t="shared" si="914"/>
        <v>0</v>
      </c>
      <c r="AT1958" s="24">
        <f t="shared" si="928"/>
        <v>0</v>
      </c>
      <c r="AU1958" s="24">
        <f t="shared" si="937"/>
        <v>0</v>
      </c>
      <c r="AV1958" s="24">
        <v>0</v>
      </c>
      <c r="AW1958" s="24">
        <f t="shared" si="940"/>
        <v>0</v>
      </c>
      <c r="AX1958" s="24">
        <v>0</v>
      </c>
      <c r="AY1958" s="24">
        <f t="shared" si="929"/>
        <v>0</v>
      </c>
      <c r="AZ1958" s="24">
        <f t="shared" si="930"/>
        <v>0</v>
      </c>
      <c r="BA1958" s="24">
        <f t="shared" si="915"/>
        <v>0</v>
      </c>
      <c r="BB1958" s="24">
        <f t="shared" si="916"/>
        <v>0</v>
      </c>
      <c r="BC1958" s="24">
        <f t="shared" si="917"/>
        <v>0</v>
      </c>
      <c r="BD1958" s="24">
        <f t="shared" si="918"/>
        <v>0</v>
      </c>
      <c r="BE1958" s="24">
        <f t="shared" si="919"/>
        <v>0</v>
      </c>
      <c r="BF1958" s="24">
        <f t="shared" si="931"/>
        <v>0</v>
      </c>
      <c r="BG1958" s="24">
        <f t="shared" si="938"/>
        <v>0</v>
      </c>
      <c r="BH1958" s="24">
        <v>0</v>
      </c>
      <c r="BI1958" s="24">
        <f t="shared" si="932"/>
        <v>0</v>
      </c>
      <c r="BJ1958" s="24">
        <v>0</v>
      </c>
      <c r="BK1958" s="24">
        <f t="shared" si="933"/>
        <v>0</v>
      </c>
      <c r="BL1958" s="24">
        <f t="shared" si="934"/>
        <v>0</v>
      </c>
      <c r="BM1958" s="24">
        <f t="shared" si="920"/>
        <v>0</v>
      </c>
      <c r="BN1958" s="24">
        <f t="shared" si="921"/>
        <v>0</v>
      </c>
      <c r="BO1958" s="24">
        <f t="shared" si="922"/>
        <v>0</v>
      </c>
      <c r="BP1958" s="24">
        <f t="shared" si="923"/>
        <v>0</v>
      </c>
      <c r="BQ1958" s="24">
        <f t="shared" si="924"/>
        <v>0</v>
      </c>
      <c r="BR1958" s="24">
        <f t="shared" si="935"/>
        <v>0</v>
      </c>
      <c r="BS1958" s="24">
        <f t="shared" si="939"/>
        <v>0</v>
      </c>
      <c r="BT1958" s="24">
        <v>0</v>
      </c>
      <c r="BU1958" s="24">
        <f t="shared" si="936"/>
        <v>0</v>
      </c>
      <c r="BV1958" s="24">
        <v>0</v>
      </c>
    </row>
    <row r="1959" spans="1:74">
      <c r="A1959" s="87">
        <v>1950</v>
      </c>
      <c r="B1959" s="1"/>
      <c r="C1959" s="1"/>
      <c r="D1959" s="2"/>
      <c r="E1959" s="3"/>
      <c r="F1959" s="4"/>
      <c r="G1959" s="5"/>
      <c r="H1959" s="4"/>
      <c r="I1959" s="5"/>
      <c r="J1959" s="6"/>
      <c r="K1959" s="5"/>
      <c r="L1959" s="5"/>
      <c r="M1959" s="5"/>
      <c r="N1959" s="7"/>
      <c r="O1959" s="38"/>
      <c r="P1959" s="5"/>
      <c r="Q1959" s="5"/>
      <c r="R1959" s="7"/>
      <c r="S1959" s="38"/>
      <c r="T1959" s="5"/>
      <c r="U1959" s="5"/>
      <c r="V1959" s="55"/>
      <c r="W1959" s="38"/>
      <c r="X1959" s="5"/>
      <c r="Y1959" s="5"/>
      <c r="Z1959" s="55"/>
      <c r="AA1959" s="36">
        <f>IF(Dane!$E$3=1,AO1959+BA1959+BM1959,IF(Dane!$E$3=2,AU1959+BG1959+BS1959,AW1959+BI1959+BU1959))</f>
        <v>0</v>
      </c>
      <c r="AB1959" s="16">
        <f>IF(Dane!$E$3=1,AP1959+BB1959+BN1959,IF(Dane!$E$3=2,AV1959+BH1959+BT1959,AX1959+BJ1959+BV1959))</f>
        <v>0</v>
      </c>
      <c r="AC1959" s="16">
        <f>IF(((K1959*Dane!$C$9)-AA1959)&lt;0,0,(K1959*Dane!$C$9)-AA1959)</f>
        <v>0</v>
      </c>
      <c r="AD1959" s="37">
        <f>IFERROR(IF(((L1959*Dane!$C$9)-AB1959)&lt;0,0,(L1959*Dane!$C$9)-AB1959),0)</f>
        <v>0</v>
      </c>
      <c r="AE1959" s="97"/>
      <c r="AF1959" s="77">
        <f>IF(Dane!$E$3=1,AO1959,IF(Dane!$E$3=2,AU1959,AW1959))</f>
        <v>0</v>
      </c>
      <c r="AG1959" s="77">
        <f>IF(Dane!$E$3=1,AP1959,IF(Dane!$E$3=2,AV1959,AX1959))</f>
        <v>0</v>
      </c>
      <c r="AH1959" s="77">
        <f>IF(Dane!$E$3=1,BA1959,IF(Dane!$E$3=2,BG1959,BI1959))</f>
        <v>0</v>
      </c>
      <c r="AI1959" s="77">
        <f>IF(Dane!$E$3=1,BB1959,IF(Dane!$E$3=2,BH1959,BJ1959))</f>
        <v>0</v>
      </c>
      <c r="AJ1959" s="77">
        <f>IF(Dane!$E$3=1,BM1959,IF(Dane!$E$3=2,BS1959,BU1959))</f>
        <v>0</v>
      </c>
      <c r="AK1959" s="77">
        <f>IF(Dane!$E$3=1,BN1959,IF(Dane!$E$3=2,BT1959,BV1959))</f>
        <v>0</v>
      </c>
      <c r="AL1959" s="24">
        <f t="shared" si="925"/>
        <v>0</v>
      </c>
      <c r="AM1959" s="24">
        <f t="shared" si="926"/>
        <v>0</v>
      </c>
      <c r="AN1959" s="24"/>
      <c r="AO1959" s="24">
        <f t="shared" si="911"/>
        <v>0</v>
      </c>
      <c r="AP1959" s="24">
        <f t="shared" si="927"/>
        <v>0</v>
      </c>
      <c r="AQ1959" s="24">
        <f t="shared" si="912"/>
        <v>0</v>
      </c>
      <c r="AR1959" s="24">
        <f t="shared" si="913"/>
        <v>0</v>
      </c>
      <c r="AS1959" s="24">
        <f t="shared" si="914"/>
        <v>0</v>
      </c>
      <c r="AT1959" s="24">
        <f t="shared" si="928"/>
        <v>0</v>
      </c>
      <c r="AU1959" s="24">
        <f t="shared" si="937"/>
        <v>0</v>
      </c>
      <c r="AV1959" s="24">
        <v>0</v>
      </c>
      <c r="AW1959" s="24">
        <f t="shared" si="940"/>
        <v>0</v>
      </c>
      <c r="AX1959" s="24">
        <v>0</v>
      </c>
      <c r="AY1959" s="24">
        <f t="shared" si="929"/>
        <v>0</v>
      </c>
      <c r="AZ1959" s="24">
        <f t="shared" si="930"/>
        <v>0</v>
      </c>
      <c r="BA1959" s="24">
        <f t="shared" si="915"/>
        <v>0</v>
      </c>
      <c r="BB1959" s="24">
        <f t="shared" si="916"/>
        <v>0</v>
      </c>
      <c r="BC1959" s="24">
        <f t="shared" si="917"/>
        <v>0</v>
      </c>
      <c r="BD1959" s="24">
        <f t="shared" si="918"/>
        <v>0</v>
      </c>
      <c r="BE1959" s="24">
        <f t="shared" si="919"/>
        <v>0</v>
      </c>
      <c r="BF1959" s="24">
        <f t="shared" si="931"/>
        <v>0</v>
      </c>
      <c r="BG1959" s="24">
        <f t="shared" si="938"/>
        <v>0</v>
      </c>
      <c r="BH1959" s="24">
        <v>0</v>
      </c>
      <c r="BI1959" s="24">
        <f t="shared" si="932"/>
        <v>0</v>
      </c>
      <c r="BJ1959" s="24">
        <v>0</v>
      </c>
      <c r="BK1959" s="24">
        <f t="shared" si="933"/>
        <v>0</v>
      </c>
      <c r="BL1959" s="24">
        <f t="shared" si="934"/>
        <v>0</v>
      </c>
      <c r="BM1959" s="24">
        <f t="shared" si="920"/>
        <v>0</v>
      </c>
      <c r="BN1959" s="24">
        <f t="shared" si="921"/>
        <v>0</v>
      </c>
      <c r="BO1959" s="24">
        <f t="shared" si="922"/>
        <v>0</v>
      </c>
      <c r="BP1959" s="24">
        <f t="shared" si="923"/>
        <v>0</v>
      </c>
      <c r="BQ1959" s="24">
        <f t="shared" si="924"/>
        <v>0</v>
      </c>
      <c r="BR1959" s="24">
        <f t="shared" si="935"/>
        <v>0</v>
      </c>
      <c r="BS1959" s="24">
        <f t="shared" si="939"/>
        <v>0</v>
      </c>
      <c r="BT1959" s="24">
        <v>0</v>
      </c>
      <c r="BU1959" s="24">
        <f t="shared" si="936"/>
        <v>0</v>
      </c>
      <c r="BV1959" s="24">
        <v>0</v>
      </c>
    </row>
    <row r="1960" spans="1:74">
      <c r="A1960" s="87">
        <v>1951</v>
      </c>
      <c r="B1960" s="1"/>
      <c r="C1960" s="1"/>
      <c r="D1960" s="2"/>
      <c r="E1960" s="3"/>
      <c r="F1960" s="4"/>
      <c r="G1960" s="5"/>
      <c r="H1960" s="4"/>
      <c r="I1960" s="5"/>
      <c r="J1960" s="6"/>
      <c r="K1960" s="5"/>
      <c r="L1960" s="5"/>
      <c r="M1960" s="5"/>
      <c r="N1960" s="7"/>
      <c r="O1960" s="38"/>
      <c r="P1960" s="5"/>
      <c r="Q1960" s="5"/>
      <c r="R1960" s="7"/>
      <c r="S1960" s="38"/>
      <c r="T1960" s="5"/>
      <c r="U1960" s="5"/>
      <c r="V1960" s="55"/>
      <c r="W1960" s="38"/>
      <c r="X1960" s="5"/>
      <c r="Y1960" s="5"/>
      <c r="Z1960" s="55"/>
      <c r="AA1960" s="36">
        <f>IF(Dane!$E$3=1,AO1960+BA1960+BM1960,IF(Dane!$E$3=2,AU1960+BG1960+BS1960,AW1960+BI1960+BU1960))</f>
        <v>0</v>
      </c>
      <c r="AB1960" s="16">
        <f>IF(Dane!$E$3=1,AP1960+BB1960+BN1960,IF(Dane!$E$3=2,AV1960+BH1960+BT1960,AX1960+BJ1960+BV1960))</f>
        <v>0</v>
      </c>
      <c r="AC1960" s="16">
        <f>IF(((K1960*Dane!$C$9)-AA1960)&lt;0,0,(K1960*Dane!$C$9)-AA1960)</f>
        <v>0</v>
      </c>
      <c r="AD1960" s="37">
        <f>IFERROR(IF(((L1960*Dane!$C$9)-AB1960)&lt;0,0,(L1960*Dane!$C$9)-AB1960),0)</f>
        <v>0</v>
      </c>
      <c r="AE1960" s="97"/>
      <c r="AF1960" s="77">
        <f>IF(Dane!$E$3=1,AO1960,IF(Dane!$E$3=2,AU1960,AW1960))</f>
        <v>0</v>
      </c>
      <c r="AG1960" s="77">
        <f>IF(Dane!$E$3=1,AP1960,IF(Dane!$E$3=2,AV1960,AX1960))</f>
        <v>0</v>
      </c>
      <c r="AH1960" s="77">
        <f>IF(Dane!$E$3=1,BA1960,IF(Dane!$E$3=2,BG1960,BI1960))</f>
        <v>0</v>
      </c>
      <c r="AI1960" s="77">
        <f>IF(Dane!$E$3=1,BB1960,IF(Dane!$E$3=2,BH1960,BJ1960))</f>
        <v>0</v>
      </c>
      <c r="AJ1960" s="77">
        <f>IF(Dane!$E$3=1,BM1960,IF(Dane!$E$3=2,BS1960,BU1960))</f>
        <v>0</v>
      </c>
      <c r="AK1960" s="77">
        <f>IF(Dane!$E$3=1,BN1960,IF(Dane!$E$3=2,BT1960,BV1960))</f>
        <v>0</v>
      </c>
      <c r="AL1960" s="24">
        <f t="shared" si="925"/>
        <v>0</v>
      </c>
      <c r="AM1960" s="24">
        <f t="shared" si="926"/>
        <v>0</v>
      </c>
      <c r="AN1960" s="24"/>
      <c r="AO1960" s="24">
        <f t="shared" si="911"/>
        <v>0</v>
      </c>
      <c r="AP1960" s="24">
        <f t="shared" si="927"/>
        <v>0</v>
      </c>
      <c r="AQ1960" s="24">
        <f t="shared" si="912"/>
        <v>0</v>
      </c>
      <c r="AR1960" s="24">
        <f t="shared" si="913"/>
        <v>0</v>
      </c>
      <c r="AS1960" s="24">
        <f t="shared" si="914"/>
        <v>0</v>
      </c>
      <c r="AT1960" s="24">
        <f t="shared" si="928"/>
        <v>0</v>
      </c>
      <c r="AU1960" s="24">
        <f t="shared" si="937"/>
        <v>0</v>
      </c>
      <c r="AV1960" s="24">
        <v>0</v>
      </c>
      <c r="AW1960" s="24">
        <f t="shared" si="940"/>
        <v>0</v>
      </c>
      <c r="AX1960" s="24">
        <v>0</v>
      </c>
      <c r="AY1960" s="24">
        <f t="shared" si="929"/>
        <v>0</v>
      </c>
      <c r="AZ1960" s="24">
        <f t="shared" si="930"/>
        <v>0</v>
      </c>
      <c r="BA1960" s="24">
        <f t="shared" si="915"/>
        <v>0</v>
      </c>
      <c r="BB1960" s="24">
        <f t="shared" si="916"/>
        <v>0</v>
      </c>
      <c r="BC1960" s="24">
        <f t="shared" si="917"/>
        <v>0</v>
      </c>
      <c r="BD1960" s="24">
        <f t="shared" si="918"/>
        <v>0</v>
      </c>
      <c r="BE1960" s="24">
        <f t="shared" si="919"/>
        <v>0</v>
      </c>
      <c r="BF1960" s="24">
        <f t="shared" si="931"/>
        <v>0</v>
      </c>
      <c r="BG1960" s="24">
        <f t="shared" si="938"/>
        <v>0</v>
      </c>
      <c r="BH1960" s="24">
        <v>0</v>
      </c>
      <c r="BI1960" s="24">
        <f t="shared" si="932"/>
        <v>0</v>
      </c>
      <c r="BJ1960" s="24">
        <v>0</v>
      </c>
      <c r="BK1960" s="24">
        <f t="shared" si="933"/>
        <v>0</v>
      </c>
      <c r="BL1960" s="24">
        <f t="shared" si="934"/>
        <v>0</v>
      </c>
      <c r="BM1960" s="24">
        <f t="shared" si="920"/>
        <v>0</v>
      </c>
      <c r="BN1960" s="24">
        <f t="shared" si="921"/>
        <v>0</v>
      </c>
      <c r="BO1960" s="24">
        <f t="shared" si="922"/>
        <v>0</v>
      </c>
      <c r="BP1960" s="24">
        <f t="shared" si="923"/>
        <v>0</v>
      </c>
      <c r="BQ1960" s="24">
        <f t="shared" si="924"/>
        <v>0</v>
      </c>
      <c r="BR1960" s="24">
        <f t="shared" si="935"/>
        <v>0</v>
      </c>
      <c r="BS1960" s="24">
        <f t="shared" si="939"/>
        <v>0</v>
      </c>
      <c r="BT1960" s="24">
        <v>0</v>
      </c>
      <c r="BU1960" s="24">
        <f t="shared" si="936"/>
        <v>0</v>
      </c>
      <c r="BV1960" s="24">
        <v>0</v>
      </c>
    </row>
    <row r="1961" spans="1:74">
      <c r="A1961" s="87">
        <v>1952</v>
      </c>
      <c r="B1961" s="1"/>
      <c r="C1961" s="1"/>
      <c r="D1961" s="2"/>
      <c r="E1961" s="3"/>
      <c r="F1961" s="4"/>
      <c r="G1961" s="5"/>
      <c r="H1961" s="4"/>
      <c r="I1961" s="5"/>
      <c r="J1961" s="6"/>
      <c r="K1961" s="5"/>
      <c r="L1961" s="5"/>
      <c r="M1961" s="5"/>
      <c r="N1961" s="7"/>
      <c r="O1961" s="38"/>
      <c r="P1961" s="5"/>
      <c r="Q1961" s="5"/>
      <c r="R1961" s="7"/>
      <c r="S1961" s="38"/>
      <c r="T1961" s="5"/>
      <c r="U1961" s="5"/>
      <c r="V1961" s="55"/>
      <c r="W1961" s="38"/>
      <c r="X1961" s="5"/>
      <c r="Y1961" s="5"/>
      <c r="Z1961" s="55"/>
      <c r="AA1961" s="36">
        <f>IF(Dane!$E$3=1,AO1961+BA1961+BM1961,IF(Dane!$E$3=2,AU1961+BG1961+BS1961,AW1961+BI1961+BU1961))</f>
        <v>0</v>
      </c>
      <c r="AB1961" s="16">
        <f>IF(Dane!$E$3=1,AP1961+BB1961+BN1961,IF(Dane!$E$3=2,AV1961+BH1961+BT1961,AX1961+BJ1961+BV1961))</f>
        <v>0</v>
      </c>
      <c r="AC1961" s="16">
        <f>IF(((K1961*Dane!$C$9)-AA1961)&lt;0,0,(K1961*Dane!$C$9)-AA1961)</f>
        <v>0</v>
      </c>
      <c r="AD1961" s="37">
        <f>IFERROR(IF(((L1961*Dane!$C$9)-AB1961)&lt;0,0,(L1961*Dane!$C$9)-AB1961),0)</f>
        <v>0</v>
      </c>
      <c r="AE1961" s="97"/>
      <c r="AF1961" s="77">
        <f>IF(Dane!$E$3=1,AO1961,IF(Dane!$E$3=2,AU1961,AW1961))</f>
        <v>0</v>
      </c>
      <c r="AG1961" s="77">
        <f>IF(Dane!$E$3=1,AP1961,IF(Dane!$E$3=2,AV1961,AX1961))</f>
        <v>0</v>
      </c>
      <c r="AH1961" s="77">
        <f>IF(Dane!$E$3=1,BA1961,IF(Dane!$E$3=2,BG1961,BI1961))</f>
        <v>0</v>
      </c>
      <c r="AI1961" s="77">
        <f>IF(Dane!$E$3=1,BB1961,IF(Dane!$E$3=2,BH1961,BJ1961))</f>
        <v>0</v>
      </c>
      <c r="AJ1961" s="77">
        <f>IF(Dane!$E$3=1,BM1961,IF(Dane!$E$3=2,BS1961,BU1961))</f>
        <v>0</v>
      </c>
      <c r="AK1961" s="77">
        <f>IF(Dane!$E$3=1,BN1961,IF(Dane!$E$3=2,BT1961,BV1961))</f>
        <v>0</v>
      </c>
      <c r="AL1961" s="24">
        <f t="shared" si="925"/>
        <v>0</v>
      </c>
      <c r="AM1961" s="24">
        <f t="shared" si="926"/>
        <v>0</v>
      </c>
      <c r="AN1961" s="24"/>
      <c r="AO1961" s="24">
        <f t="shared" si="911"/>
        <v>0</v>
      </c>
      <c r="AP1961" s="24">
        <f t="shared" si="927"/>
        <v>0</v>
      </c>
      <c r="AQ1961" s="24">
        <f t="shared" si="912"/>
        <v>0</v>
      </c>
      <c r="AR1961" s="24">
        <f t="shared" si="913"/>
        <v>0</v>
      </c>
      <c r="AS1961" s="24">
        <f t="shared" si="914"/>
        <v>0</v>
      </c>
      <c r="AT1961" s="24">
        <f t="shared" si="928"/>
        <v>0</v>
      </c>
      <c r="AU1961" s="24">
        <f t="shared" si="937"/>
        <v>0</v>
      </c>
      <c r="AV1961" s="24">
        <v>0</v>
      </c>
      <c r="AW1961" s="24">
        <f t="shared" si="940"/>
        <v>0</v>
      </c>
      <c r="AX1961" s="24">
        <v>0</v>
      </c>
      <c r="AY1961" s="24">
        <f t="shared" si="929"/>
        <v>0</v>
      </c>
      <c r="AZ1961" s="24">
        <f t="shared" si="930"/>
        <v>0</v>
      </c>
      <c r="BA1961" s="24">
        <f t="shared" si="915"/>
        <v>0</v>
      </c>
      <c r="BB1961" s="24">
        <f t="shared" si="916"/>
        <v>0</v>
      </c>
      <c r="BC1961" s="24">
        <f t="shared" si="917"/>
        <v>0</v>
      </c>
      <c r="BD1961" s="24">
        <f t="shared" si="918"/>
        <v>0</v>
      </c>
      <c r="BE1961" s="24">
        <f t="shared" si="919"/>
        <v>0</v>
      </c>
      <c r="BF1961" s="24">
        <f t="shared" si="931"/>
        <v>0</v>
      </c>
      <c r="BG1961" s="24">
        <f t="shared" si="938"/>
        <v>0</v>
      </c>
      <c r="BH1961" s="24">
        <v>0</v>
      </c>
      <c r="BI1961" s="24">
        <f t="shared" si="932"/>
        <v>0</v>
      </c>
      <c r="BJ1961" s="24">
        <v>0</v>
      </c>
      <c r="BK1961" s="24">
        <f t="shared" si="933"/>
        <v>0</v>
      </c>
      <c r="BL1961" s="24">
        <f t="shared" si="934"/>
        <v>0</v>
      </c>
      <c r="BM1961" s="24">
        <f t="shared" si="920"/>
        <v>0</v>
      </c>
      <c r="BN1961" s="24">
        <f t="shared" si="921"/>
        <v>0</v>
      </c>
      <c r="BO1961" s="24">
        <f t="shared" si="922"/>
        <v>0</v>
      </c>
      <c r="BP1961" s="24">
        <f t="shared" si="923"/>
        <v>0</v>
      </c>
      <c r="BQ1961" s="24">
        <f t="shared" si="924"/>
        <v>0</v>
      </c>
      <c r="BR1961" s="24">
        <f t="shared" si="935"/>
        <v>0</v>
      </c>
      <c r="BS1961" s="24">
        <f t="shared" si="939"/>
        <v>0</v>
      </c>
      <c r="BT1961" s="24">
        <v>0</v>
      </c>
      <c r="BU1961" s="24">
        <f t="shared" si="936"/>
        <v>0</v>
      </c>
      <c r="BV1961" s="24">
        <v>0</v>
      </c>
    </row>
    <row r="1962" spans="1:74">
      <c r="A1962" s="87">
        <v>1953</v>
      </c>
      <c r="B1962" s="1"/>
      <c r="C1962" s="1"/>
      <c r="D1962" s="2"/>
      <c r="E1962" s="3"/>
      <c r="F1962" s="4"/>
      <c r="G1962" s="5"/>
      <c r="H1962" s="4"/>
      <c r="I1962" s="5"/>
      <c r="J1962" s="6"/>
      <c r="K1962" s="5"/>
      <c r="L1962" s="5"/>
      <c r="M1962" s="5"/>
      <c r="N1962" s="7"/>
      <c r="O1962" s="38"/>
      <c r="P1962" s="5"/>
      <c r="Q1962" s="5"/>
      <c r="R1962" s="7"/>
      <c r="S1962" s="38"/>
      <c r="T1962" s="5"/>
      <c r="U1962" s="5"/>
      <c r="V1962" s="55"/>
      <c r="W1962" s="38"/>
      <c r="X1962" s="5"/>
      <c r="Y1962" s="5"/>
      <c r="Z1962" s="55"/>
      <c r="AA1962" s="36">
        <f>IF(Dane!$E$3=1,AO1962+BA1962+BM1962,IF(Dane!$E$3=2,AU1962+BG1962+BS1962,AW1962+BI1962+BU1962))</f>
        <v>0</v>
      </c>
      <c r="AB1962" s="16">
        <f>IF(Dane!$E$3=1,AP1962+BB1962+BN1962,IF(Dane!$E$3=2,AV1962+BH1962+BT1962,AX1962+BJ1962+BV1962))</f>
        <v>0</v>
      </c>
      <c r="AC1962" s="16">
        <f>IF(((K1962*Dane!$C$9)-AA1962)&lt;0,0,(K1962*Dane!$C$9)-AA1962)</f>
        <v>0</v>
      </c>
      <c r="AD1962" s="37">
        <f>IFERROR(IF(((L1962*Dane!$C$9)-AB1962)&lt;0,0,(L1962*Dane!$C$9)-AB1962),0)</f>
        <v>0</v>
      </c>
      <c r="AE1962" s="97"/>
      <c r="AF1962" s="77">
        <f>IF(Dane!$E$3=1,AO1962,IF(Dane!$E$3=2,AU1962,AW1962))</f>
        <v>0</v>
      </c>
      <c r="AG1962" s="77">
        <f>IF(Dane!$E$3=1,AP1962,IF(Dane!$E$3=2,AV1962,AX1962))</f>
        <v>0</v>
      </c>
      <c r="AH1962" s="77">
        <f>IF(Dane!$E$3=1,BA1962,IF(Dane!$E$3=2,BG1962,BI1962))</f>
        <v>0</v>
      </c>
      <c r="AI1962" s="77">
        <f>IF(Dane!$E$3=1,BB1962,IF(Dane!$E$3=2,BH1962,BJ1962))</f>
        <v>0</v>
      </c>
      <c r="AJ1962" s="77">
        <f>IF(Dane!$E$3=1,BM1962,IF(Dane!$E$3=2,BS1962,BU1962))</f>
        <v>0</v>
      </c>
      <c r="AK1962" s="77">
        <f>IF(Dane!$E$3=1,BN1962,IF(Dane!$E$3=2,BT1962,BV1962))</f>
        <v>0</v>
      </c>
      <c r="AL1962" s="24">
        <f t="shared" si="925"/>
        <v>0</v>
      </c>
      <c r="AM1962" s="24">
        <f t="shared" si="926"/>
        <v>0</v>
      </c>
      <c r="AN1962" s="24"/>
      <c r="AO1962" s="24">
        <f t="shared" si="911"/>
        <v>0</v>
      </c>
      <c r="AP1962" s="24">
        <f t="shared" si="927"/>
        <v>0</v>
      </c>
      <c r="AQ1962" s="24">
        <f t="shared" si="912"/>
        <v>0</v>
      </c>
      <c r="AR1962" s="24">
        <f t="shared" si="913"/>
        <v>0</v>
      </c>
      <c r="AS1962" s="24">
        <f t="shared" si="914"/>
        <v>0</v>
      </c>
      <c r="AT1962" s="24">
        <f t="shared" si="928"/>
        <v>0</v>
      </c>
      <c r="AU1962" s="24">
        <f t="shared" si="937"/>
        <v>0</v>
      </c>
      <c r="AV1962" s="24">
        <v>0</v>
      </c>
      <c r="AW1962" s="24">
        <f t="shared" si="940"/>
        <v>0</v>
      </c>
      <c r="AX1962" s="24">
        <v>0</v>
      </c>
      <c r="AY1962" s="24">
        <f t="shared" si="929"/>
        <v>0</v>
      </c>
      <c r="AZ1962" s="24">
        <f t="shared" si="930"/>
        <v>0</v>
      </c>
      <c r="BA1962" s="24">
        <f t="shared" si="915"/>
        <v>0</v>
      </c>
      <c r="BB1962" s="24">
        <f t="shared" si="916"/>
        <v>0</v>
      </c>
      <c r="BC1962" s="24">
        <f t="shared" si="917"/>
        <v>0</v>
      </c>
      <c r="BD1962" s="24">
        <f t="shared" si="918"/>
        <v>0</v>
      </c>
      <c r="BE1962" s="24">
        <f t="shared" si="919"/>
        <v>0</v>
      </c>
      <c r="BF1962" s="24">
        <f t="shared" si="931"/>
        <v>0</v>
      </c>
      <c r="BG1962" s="24">
        <f t="shared" si="938"/>
        <v>0</v>
      </c>
      <c r="BH1962" s="24">
        <v>0</v>
      </c>
      <c r="BI1962" s="24">
        <f t="shared" si="932"/>
        <v>0</v>
      </c>
      <c r="BJ1962" s="24">
        <v>0</v>
      </c>
      <c r="BK1962" s="24">
        <f t="shared" si="933"/>
        <v>0</v>
      </c>
      <c r="BL1962" s="24">
        <f t="shared" si="934"/>
        <v>0</v>
      </c>
      <c r="BM1962" s="24">
        <f t="shared" si="920"/>
        <v>0</v>
      </c>
      <c r="BN1962" s="24">
        <f t="shared" si="921"/>
        <v>0</v>
      </c>
      <c r="BO1962" s="24">
        <f t="shared" si="922"/>
        <v>0</v>
      </c>
      <c r="BP1962" s="24">
        <f t="shared" si="923"/>
        <v>0</v>
      </c>
      <c r="BQ1962" s="24">
        <f t="shared" si="924"/>
        <v>0</v>
      </c>
      <c r="BR1962" s="24">
        <f t="shared" si="935"/>
        <v>0</v>
      </c>
      <c r="BS1962" s="24">
        <f t="shared" si="939"/>
        <v>0</v>
      </c>
      <c r="BT1962" s="24">
        <v>0</v>
      </c>
      <c r="BU1962" s="24">
        <f t="shared" si="936"/>
        <v>0</v>
      </c>
      <c r="BV1962" s="24">
        <v>0</v>
      </c>
    </row>
    <row r="1963" spans="1:74">
      <c r="A1963" s="87">
        <v>1954</v>
      </c>
      <c r="B1963" s="1"/>
      <c r="C1963" s="1"/>
      <c r="D1963" s="2"/>
      <c r="E1963" s="3"/>
      <c r="F1963" s="4"/>
      <c r="G1963" s="5"/>
      <c r="H1963" s="4"/>
      <c r="I1963" s="5"/>
      <c r="J1963" s="6"/>
      <c r="K1963" s="5"/>
      <c r="L1963" s="5"/>
      <c r="M1963" s="5"/>
      <c r="N1963" s="7"/>
      <c r="O1963" s="38"/>
      <c r="P1963" s="5"/>
      <c r="Q1963" s="5"/>
      <c r="R1963" s="7"/>
      <c r="S1963" s="38"/>
      <c r="T1963" s="5"/>
      <c r="U1963" s="5"/>
      <c r="V1963" s="55"/>
      <c r="W1963" s="38"/>
      <c r="X1963" s="5"/>
      <c r="Y1963" s="5"/>
      <c r="Z1963" s="55"/>
      <c r="AA1963" s="36">
        <f>IF(Dane!$E$3=1,AO1963+BA1963+BM1963,IF(Dane!$E$3=2,AU1963+BG1963+BS1963,AW1963+BI1963+BU1963))</f>
        <v>0</v>
      </c>
      <c r="AB1963" s="16">
        <f>IF(Dane!$E$3=1,AP1963+BB1963+BN1963,IF(Dane!$E$3=2,AV1963+BH1963+BT1963,AX1963+BJ1963+BV1963))</f>
        <v>0</v>
      </c>
      <c r="AC1963" s="16">
        <f>IF(((K1963*Dane!$C$9)-AA1963)&lt;0,0,(K1963*Dane!$C$9)-AA1963)</f>
        <v>0</v>
      </c>
      <c r="AD1963" s="37">
        <f>IFERROR(IF(((L1963*Dane!$C$9)-AB1963)&lt;0,0,(L1963*Dane!$C$9)-AB1963),0)</f>
        <v>0</v>
      </c>
      <c r="AE1963" s="97"/>
      <c r="AF1963" s="77">
        <f>IF(Dane!$E$3=1,AO1963,IF(Dane!$E$3=2,AU1963,AW1963))</f>
        <v>0</v>
      </c>
      <c r="AG1963" s="77">
        <f>IF(Dane!$E$3=1,AP1963,IF(Dane!$E$3=2,AV1963,AX1963))</f>
        <v>0</v>
      </c>
      <c r="AH1963" s="77">
        <f>IF(Dane!$E$3=1,BA1963,IF(Dane!$E$3=2,BG1963,BI1963))</f>
        <v>0</v>
      </c>
      <c r="AI1963" s="77">
        <f>IF(Dane!$E$3=1,BB1963,IF(Dane!$E$3=2,BH1963,BJ1963))</f>
        <v>0</v>
      </c>
      <c r="AJ1963" s="77">
        <f>IF(Dane!$E$3=1,BM1963,IF(Dane!$E$3=2,BS1963,BU1963))</f>
        <v>0</v>
      </c>
      <c r="AK1963" s="77">
        <f>IF(Dane!$E$3=1,BN1963,IF(Dane!$E$3=2,BT1963,BV1963))</f>
        <v>0</v>
      </c>
      <c r="AL1963" s="24">
        <f t="shared" si="925"/>
        <v>0</v>
      </c>
      <c r="AM1963" s="24">
        <f t="shared" si="926"/>
        <v>0</v>
      </c>
      <c r="AN1963" s="24"/>
      <c r="AO1963" s="24">
        <f t="shared" si="911"/>
        <v>0</v>
      </c>
      <c r="AP1963" s="24">
        <f t="shared" si="927"/>
        <v>0</v>
      </c>
      <c r="AQ1963" s="24">
        <f t="shared" si="912"/>
        <v>0</v>
      </c>
      <c r="AR1963" s="24">
        <f t="shared" si="913"/>
        <v>0</v>
      </c>
      <c r="AS1963" s="24">
        <f t="shared" si="914"/>
        <v>0</v>
      </c>
      <c r="AT1963" s="24">
        <f t="shared" si="928"/>
        <v>0</v>
      </c>
      <c r="AU1963" s="24">
        <f t="shared" si="937"/>
        <v>0</v>
      </c>
      <c r="AV1963" s="24">
        <v>0</v>
      </c>
      <c r="AW1963" s="24">
        <f t="shared" si="940"/>
        <v>0</v>
      </c>
      <c r="AX1963" s="24">
        <v>0</v>
      </c>
      <c r="AY1963" s="24">
        <f t="shared" si="929"/>
        <v>0</v>
      </c>
      <c r="AZ1963" s="24">
        <f t="shared" si="930"/>
        <v>0</v>
      </c>
      <c r="BA1963" s="24">
        <f t="shared" si="915"/>
        <v>0</v>
      </c>
      <c r="BB1963" s="24">
        <f t="shared" si="916"/>
        <v>0</v>
      </c>
      <c r="BC1963" s="24">
        <f t="shared" si="917"/>
        <v>0</v>
      </c>
      <c r="BD1963" s="24">
        <f t="shared" si="918"/>
        <v>0</v>
      </c>
      <c r="BE1963" s="24">
        <f t="shared" si="919"/>
        <v>0</v>
      </c>
      <c r="BF1963" s="24">
        <f t="shared" si="931"/>
        <v>0</v>
      </c>
      <c r="BG1963" s="24">
        <f t="shared" si="938"/>
        <v>0</v>
      </c>
      <c r="BH1963" s="24">
        <v>0</v>
      </c>
      <c r="BI1963" s="24">
        <f t="shared" si="932"/>
        <v>0</v>
      </c>
      <c r="BJ1963" s="24">
        <v>0</v>
      </c>
      <c r="BK1963" s="24">
        <f t="shared" si="933"/>
        <v>0</v>
      </c>
      <c r="BL1963" s="24">
        <f t="shared" si="934"/>
        <v>0</v>
      </c>
      <c r="BM1963" s="24">
        <f t="shared" si="920"/>
        <v>0</v>
      </c>
      <c r="BN1963" s="24">
        <f t="shared" si="921"/>
        <v>0</v>
      </c>
      <c r="BO1963" s="24">
        <f t="shared" si="922"/>
        <v>0</v>
      </c>
      <c r="BP1963" s="24">
        <f t="shared" si="923"/>
        <v>0</v>
      </c>
      <c r="BQ1963" s="24">
        <f t="shared" si="924"/>
        <v>0</v>
      </c>
      <c r="BR1963" s="24">
        <f t="shared" si="935"/>
        <v>0</v>
      </c>
      <c r="BS1963" s="24">
        <f t="shared" si="939"/>
        <v>0</v>
      </c>
      <c r="BT1963" s="24">
        <v>0</v>
      </c>
      <c r="BU1963" s="24">
        <f t="shared" si="936"/>
        <v>0</v>
      </c>
      <c r="BV1963" s="24">
        <v>0</v>
      </c>
    </row>
    <row r="1964" spans="1:74">
      <c r="A1964" s="87">
        <v>1955</v>
      </c>
      <c r="B1964" s="1"/>
      <c r="C1964" s="1"/>
      <c r="D1964" s="2"/>
      <c r="E1964" s="3"/>
      <c r="F1964" s="4"/>
      <c r="G1964" s="5"/>
      <c r="H1964" s="4"/>
      <c r="I1964" s="5"/>
      <c r="J1964" s="6"/>
      <c r="K1964" s="5"/>
      <c r="L1964" s="5"/>
      <c r="M1964" s="5"/>
      <c r="N1964" s="7"/>
      <c r="O1964" s="38"/>
      <c r="P1964" s="5"/>
      <c r="Q1964" s="5"/>
      <c r="R1964" s="7"/>
      <c r="S1964" s="38"/>
      <c r="T1964" s="5"/>
      <c r="U1964" s="5"/>
      <c r="V1964" s="55"/>
      <c r="W1964" s="38"/>
      <c r="X1964" s="5"/>
      <c r="Y1964" s="5"/>
      <c r="Z1964" s="55"/>
      <c r="AA1964" s="36">
        <f>IF(Dane!$E$3=1,AO1964+BA1964+BM1964,IF(Dane!$E$3=2,AU1964+BG1964+BS1964,AW1964+BI1964+BU1964))</f>
        <v>0</v>
      </c>
      <c r="AB1964" s="16">
        <f>IF(Dane!$E$3=1,AP1964+BB1964+BN1964,IF(Dane!$E$3=2,AV1964+BH1964+BT1964,AX1964+BJ1964+BV1964))</f>
        <v>0</v>
      </c>
      <c r="AC1964" s="16">
        <f>IF(((K1964*Dane!$C$9)-AA1964)&lt;0,0,(K1964*Dane!$C$9)-AA1964)</f>
        <v>0</v>
      </c>
      <c r="AD1964" s="37">
        <f>IFERROR(IF(((L1964*Dane!$C$9)-AB1964)&lt;0,0,(L1964*Dane!$C$9)-AB1964),0)</f>
        <v>0</v>
      </c>
      <c r="AE1964" s="97"/>
      <c r="AF1964" s="77">
        <f>IF(Dane!$E$3=1,AO1964,IF(Dane!$E$3=2,AU1964,AW1964))</f>
        <v>0</v>
      </c>
      <c r="AG1964" s="77">
        <f>IF(Dane!$E$3=1,AP1964,IF(Dane!$E$3=2,AV1964,AX1964))</f>
        <v>0</v>
      </c>
      <c r="AH1964" s="77">
        <f>IF(Dane!$E$3=1,BA1964,IF(Dane!$E$3=2,BG1964,BI1964))</f>
        <v>0</v>
      </c>
      <c r="AI1964" s="77">
        <f>IF(Dane!$E$3=1,BB1964,IF(Dane!$E$3=2,BH1964,BJ1964))</f>
        <v>0</v>
      </c>
      <c r="AJ1964" s="77">
        <f>IF(Dane!$E$3=1,BM1964,IF(Dane!$E$3=2,BS1964,BU1964))</f>
        <v>0</v>
      </c>
      <c r="AK1964" s="77">
        <f>IF(Dane!$E$3=1,BN1964,IF(Dane!$E$3=2,BT1964,BV1964))</f>
        <v>0</v>
      </c>
      <c r="AL1964" s="24">
        <f t="shared" si="925"/>
        <v>0</v>
      </c>
      <c r="AM1964" s="24">
        <f t="shared" si="926"/>
        <v>0</v>
      </c>
      <c r="AN1964" s="24"/>
      <c r="AO1964" s="24">
        <f t="shared" si="911"/>
        <v>0</v>
      </c>
      <c r="AP1964" s="24">
        <f t="shared" si="927"/>
        <v>0</v>
      </c>
      <c r="AQ1964" s="24">
        <f t="shared" si="912"/>
        <v>0</v>
      </c>
      <c r="AR1964" s="24">
        <f t="shared" si="913"/>
        <v>0</v>
      </c>
      <c r="AS1964" s="24">
        <f t="shared" si="914"/>
        <v>0</v>
      </c>
      <c r="AT1964" s="24">
        <f t="shared" si="928"/>
        <v>0</v>
      </c>
      <c r="AU1964" s="24">
        <f t="shared" si="937"/>
        <v>0</v>
      </c>
      <c r="AV1964" s="24">
        <v>0</v>
      </c>
      <c r="AW1964" s="24">
        <f t="shared" si="940"/>
        <v>0</v>
      </c>
      <c r="AX1964" s="24">
        <v>0</v>
      </c>
      <c r="AY1964" s="24">
        <f t="shared" si="929"/>
        <v>0</v>
      </c>
      <c r="AZ1964" s="24">
        <f t="shared" si="930"/>
        <v>0</v>
      </c>
      <c r="BA1964" s="24">
        <f t="shared" si="915"/>
        <v>0</v>
      </c>
      <c r="BB1964" s="24">
        <f t="shared" si="916"/>
        <v>0</v>
      </c>
      <c r="BC1964" s="24">
        <f t="shared" si="917"/>
        <v>0</v>
      </c>
      <c r="BD1964" s="24">
        <f t="shared" si="918"/>
        <v>0</v>
      </c>
      <c r="BE1964" s="24">
        <f t="shared" si="919"/>
        <v>0</v>
      </c>
      <c r="BF1964" s="24">
        <f t="shared" si="931"/>
        <v>0</v>
      </c>
      <c r="BG1964" s="24">
        <f t="shared" si="938"/>
        <v>0</v>
      </c>
      <c r="BH1964" s="24">
        <v>0</v>
      </c>
      <c r="BI1964" s="24">
        <f t="shared" si="932"/>
        <v>0</v>
      </c>
      <c r="BJ1964" s="24">
        <v>0</v>
      </c>
      <c r="BK1964" s="24">
        <f t="shared" si="933"/>
        <v>0</v>
      </c>
      <c r="BL1964" s="24">
        <f t="shared" si="934"/>
        <v>0</v>
      </c>
      <c r="BM1964" s="24">
        <f t="shared" si="920"/>
        <v>0</v>
      </c>
      <c r="BN1964" s="24">
        <f t="shared" si="921"/>
        <v>0</v>
      </c>
      <c r="BO1964" s="24">
        <f t="shared" si="922"/>
        <v>0</v>
      </c>
      <c r="BP1964" s="24">
        <f t="shared" si="923"/>
        <v>0</v>
      </c>
      <c r="BQ1964" s="24">
        <f t="shared" si="924"/>
        <v>0</v>
      </c>
      <c r="BR1964" s="24">
        <f t="shared" si="935"/>
        <v>0</v>
      </c>
      <c r="BS1964" s="24">
        <f t="shared" si="939"/>
        <v>0</v>
      </c>
      <c r="BT1964" s="24">
        <v>0</v>
      </c>
      <c r="BU1964" s="24">
        <f t="shared" si="936"/>
        <v>0</v>
      </c>
      <c r="BV1964" s="24">
        <v>0</v>
      </c>
    </row>
    <row r="1965" spans="1:74">
      <c r="A1965" s="87">
        <v>1956</v>
      </c>
      <c r="B1965" s="1"/>
      <c r="C1965" s="1"/>
      <c r="D1965" s="2"/>
      <c r="E1965" s="3"/>
      <c r="F1965" s="4"/>
      <c r="G1965" s="5"/>
      <c r="H1965" s="4"/>
      <c r="I1965" s="5"/>
      <c r="J1965" s="6"/>
      <c r="K1965" s="5"/>
      <c r="L1965" s="5"/>
      <c r="M1965" s="5"/>
      <c r="N1965" s="7"/>
      <c r="O1965" s="38"/>
      <c r="P1965" s="5"/>
      <c r="Q1965" s="5"/>
      <c r="R1965" s="7"/>
      <c r="S1965" s="38"/>
      <c r="T1965" s="5"/>
      <c r="U1965" s="5"/>
      <c r="V1965" s="55"/>
      <c r="W1965" s="38"/>
      <c r="X1965" s="5"/>
      <c r="Y1965" s="5"/>
      <c r="Z1965" s="55"/>
      <c r="AA1965" s="36">
        <f>IF(Dane!$E$3=1,AO1965+BA1965+BM1965,IF(Dane!$E$3=2,AU1965+BG1965+BS1965,AW1965+BI1965+BU1965))</f>
        <v>0</v>
      </c>
      <c r="AB1965" s="16">
        <f>IF(Dane!$E$3=1,AP1965+BB1965+BN1965,IF(Dane!$E$3=2,AV1965+BH1965+BT1965,AX1965+BJ1965+BV1965))</f>
        <v>0</v>
      </c>
      <c r="AC1965" s="16">
        <f>IF(((K1965*Dane!$C$9)-AA1965)&lt;0,0,(K1965*Dane!$C$9)-AA1965)</f>
        <v>0</v>
      </c>
      <c r="AD1965" s="37">
        <f>IFERROR(IF(((L1965*Dane!$C$9)-AB1965)&lt;0,0,(L1965*Dane!$C$9)-AB1965),0)</f>
        <v>0</v>
      </c>
      <c r="AE1965" s="97"/>
      <c r="AF1965" s="77">
        <f>IF(Dane!$E$3=1,AO1965,IF(Dane!$E$3=2,AU1965,AW1965))</f>
        <v>0</v>
      </c>
      <c r="AG1965" s="77">
        <f>IF(Dane!$E$3=1,AP1965,IF(Dane!$E$3=2,AV1965,AX1965))</f>
        <v>0</v>
      </c>
      <c r="AH1965" s="77">
        <f>IF(Dane!$E$3=1,BA1965,IF(Dane!$E$3=2,BG1965,BI1965))</f>
        <v>0</v>
      </c>
      <c r="AI1965" s="77">
        <f>IF(Dane!$E$3=1,BB1965,IF(Dane!$E$3=2,BH1965,BJ1965))</f>
        <v>0</v>
      </c>
      <c r="AJ1965" s="77">
        <f>IF(Dane!$E$3=1,BM1965,IF(Dane!$E$3=2,BS1965,BU1965))</f>
        <v>0</v>
      </c>
      <c r="AK1965" s="77">
        <f>IF(Dane!$E$3=1,BN1965,IF(Dane!$E$3=2,BT1965,BV1965))</f>
        <v>0</v>
      </c>
      <c r="AL1965" s="24">
        <f t="shared" si="925"/>
        <v>0</v>
      </c>
      <c r="AM1965" s="24">
        <f t="shared" si="926"/>
        <v>0</v>
      </c>
      <c r="AN1965" s="24"/>
      <c r="AO1965" s="24">
        <f t="shared" si="911"/>
        <v>0</v>
      </c>
      <c r="AP1965" s="24">
        <f t="shared" si="927"/>
        <v>0</v>
      </c>
      <c r="AQ1965" s="24">
        <f t="shared" si="912"/>
        <v>0</v>
      </c>
      <c r="AR1965" s="24">
        <f t="shared" si="913"/>
        <v>0</v>
      </c>
      <c r="AS1965" s="24">
        <f t="shared" si="914"/>
        <v>0</v>
      </c>
      <c r="AT1965" s="24">
        <f t="shared" si="928"/>
        <v>0</v>
      </c>
      <c r="AU1965" s="24">
        <f t="shared" si="937"/>
        <v>0</v>
      </c>
      <c r="AV1965" s="24">
        <v>0</v>
      </c>
      <c r="AW1965" s="24">
        <f t="shared" si="940"/>
        <v>0</v>
      </c>
      <c r="AX1965" s="24">
        <v>0</v>
      </c>
      <c r="AY1965" s="24">
        <f t="shared" si="929"/>
        <v>0</v>
      </c>
      <c r="AZ1965" s="24">
        <f t="shared" si="930"/>
        <v>0</v>
      </c>
      <c r="BA1965" s="24">
        <f t="shared" si="915"/>
        <v>0</v>
      </c>
      <c r="BB1965" s="24">
        <f t="shared" si="916"/>
        <v>0</v>
      </c>
      <c r="BC1965" s="24">
        <f t="shared" si="917"/>
        <v>0</v>
      </c>
      <c r="BD1965" s="24">
        <f t="shared" si="918"/>
        <v>0</v>
      </c>
      <c r="BE1965" s="24">
        <f t="shared" si="919"/>
        <v>0</v>
      </c>
      <c r="BF1965" s="24">
        <f t="shared" si="931"/>
        <v>0</v>
      </c>
      <c r="BG1965" s="24">
        <f t="shared" si="938"/>
        <v>0</v>
      </c>
      <c r="BH1965" s="24">
        <v>0</v>
      </c>
      <c r="BI1965" s="24">
        <f t="shared" si="932"/>
        <v>0</v>
      </c>
      <c r="BJ1965" s="24">
        <v>0</v>
      </c>
      <c r="BK1965" s="24">
        <f t="shared" si="933"/>
        <v>0</v>
      </c>
      <c r="BL1965" s="24">
        <f t="shared" si="934"/>
        <v>0</v>
      </c>
      <c r="BM1965" s="24">
        <f t="shared" si="920"/>
        <v>0</v>
      </c>
      <c r="BN1965" s="24">
        <f t="shared" si="921"/>
        <v>0</v>
      </c>
      <c r="BO1965" s="24">
        <f t="shared" si="922"/>
        <v>0</v>
      </c>
      <c r="BP1965" s="24">
        <f t="shared" si="923"/>
        <v>0</v>
      </c>
      <c r="BQ1965" s="24">
        <f t="shared" si="924"/>
        <v>0</v>
      </c>
      <c r="BR1965" s="24">
        <f t="shared" si="935"/>
        <v>0</v>
      </c>
      <c r="BS1965" s="24">
        <f t="shared" si="939"/>
        <v>0</v>
      </c>
      <c r="BT1965" s="24">
        <v>0</v>
      </c>
      <c r="BU1965" s="24">
        <f t="shared" si="936"/>
        <v>0</v>
      </c>
      <c r="BV1965" s="24">
        <v>0</v>
      </c>
    </row>
    <row r="1966" spans="1:74">
      <c r="A1966" s="87">
        <v>1957</v>
      </c>
      <c r="B1966" s="1"/>
      <c r="C1966" s="1"/>
      <c r="D1966" s="2"/>
      <c r="E1966" s="3"/>
      <c r="F1966" s="4"/>
      <c r="G1966" s="5"/>
      <c r="H1966" s="4"/>
      <c r="I1966" s="5"/>
      <c r="J1966" s="6"/>
      <c r="K1966" s="5"/>
      <c r="L1966" s="5"/>
      <c r="M1966" s="5"/>
      <c r="N1966" s="7"/>
      <c r="O1966" s="38"/>
      <c r="P1966" s="5"/>
      <c r="Q1966" s="5"/>
      <c r="R1966" s="7"/>
      <c r="S1966" s="38"/>
      <c r="T1966" s="5"/>
      <c r="U1966" s="5"/>
      <c r="V1966" s="55"/>
      <c r="W1966" s="38"/>
      <c r="X1966" s="5"/>
      <c r="Y1966" s="5"/>
      <c r="Z1966" s="55"/>
      <c r="AA1966" s="36">
        <f>IF(Dane!$E$3=1,AO1966+BA1966+BM1966,IF(Dane!$E$3=2,AU1966+BG1966+BS1966,AW1966+BI1966+BU1966))</f>
        <v>0</v>
      </c>
      <c r="AB1966" s="16">
        <f>IF(Dane!$E$3=1,AP1966+BB1966+BN1966,IF(Dane!$E$3=2,AV1966+BH1966+BT1966,AX1966+BJ1966+BV1966))</f>
        <v>0</v>
      </c>
      <c r="AC1966" s="16">
        <f>IF(((K1966*Dane!$C$9)-AA1966)&lt;0,0,(K1966*Dane!$C$9)-AA1966)</f>
        <v>0</v>
      </c>
      <c r="AD1966" s="37">
        <f>IFERROR(IF(((L1966*Dane!$C$9)-AB1966)&lt;0,0,(L1966*Dane!$C$9)-AB1966),0)</f>
        <v>0</v>
      </c>
      <c r="AE1966" s="97"/>
      <c r="AF1966" s="77">
        <f>IF(Dane!$E$3=1,AO1966,IF(Dane!$E$3=2,AU1966,AW1966))</f>
        <v>0</v>
      </c>
      <c r="AG1966" s="77">
        <f>IF(Dane!$E$3=1,AP1966,IF(Dane!$E$3=2,AV1966,AX1966))</f>
        <v>0</v>
      </c>
      <c r="AH1966" s="77">
        <f>IF(Dane!$E$3=1,BA1966,IF(Dane!$E$3=2,BG1966,BI1966))</f>
        <v>0</v>
      </c>
      <c r="AI1966" s="77">
        <f>IF(Dane!$E$3=1,BB1966,IF(Dane!$E$3=2,BH1966,BJ1966))</f>
        <v>0</v>
      </c>
      <c r="AJ1966" s="77">
        <f>IF(Dane!$E$3=1,BM1966,IF(Dane!$E$3=2,BS1966,BU1966))</f>
        <v>0</v>
      </c>
      <c r="AK1966" s="77">
        <f>IF(Dane!$E$3=1,BN1966,IF(Dane!$E$3=2,BT1966,BV1966))</f>
        <v>0</v>
      </c>
      <c r="AL1966" s="24">
        <f t="shared" si="925"/>
        <v>0</v>
      </c>
      <c r="AM1966" s="24">
        <f t="shared" si="926"/>
        <v>0</v>
      </c>
      <c r="AN1966" s="24"/>
      <c r="AO1966" s="24">
        <f t="shared" si="911"/>
        <v>0</v>
      </c>
      <c r="AP1966" s="24">
        <f t="shared" si="927"/>
        <v>0</v>
      </c>
      <c r="AQ1966" s="24">
        <f t="shared" si="912"/>
        <v>0</v>
      </c>
      <c r="AR1966" s="24">
        <f t="shared" si="913"/>
        <v>0</v>
      </c>
      <c r="AS1966" s="24">
        <f t="shared" si="914"/>
        <v>0</v>
      </c>
      <c r="AT1966" s="24">
        <f t="shared" si="928"/>
        <v>0</v>
      </c>
      <c r="AU1966" s="24">
        <f t="shared" si="937"/>
        <v>0</v>
      </c>
      <c r="AV1966" s="24">
        <v>0</v>
      </c>
      <c r="AW1966" s="24">
        <f t="shared" si="940"/>
        <v>0</v>
      </c>
      <c r="AX1966" s="24">
        <v>0</v>
      </c>
      <c r="AY1966" s="24">
        <f t="shared" si="929"/>
        <v>0</v>
      </c>
      <c r="AZ1966" s="24">
        <f t="shared" si="930"/>
        <v>0</v>
      </c>
      <c r="BA1966" s="24">
        <f t="shared" si="915"/>
        <v>0</v>
      </c>
      <c r="BB1966" s="24">
        <f t="shared" si="916"/>
        <v>0</v>
      </c>
      <c r="BC1966" s="24">
        <f t="shared" si="917"/>
        <v>0</v>
      </c>
      <c r="BD1966" s="24">
        <f t="shared" si="918"/>
        <v>0</v>
      </c>
      <c r="BE1966" s="24">
        <f t="shared" si="919"/>
        <v>0</v>
      </c>
      <c r="BF1966" s="24">
        <f t="shared" si="931"/>
        <v>0</v>
      </c>
      <c r="BG1966" s="24">
        <f t="shared" si="938"/>
        <v>0</v>
      </c>
      <c r="BH1966" s="24">
        <v>0</v>
      </c>
      <c r="BI1966" s="24">
        <f t="shared" si="932"/>
        <v>0</v>
      </c>
      <c r="BJ1966" s="24">
        <v>0</v>
      </c>
      <c r="BK1966" s="24">
        <f t="shared" si="933"/>
        <v>0</v>
      </c>
      <c r="BL1966" s="24">
        <f t="shared" si="934"/>
        <v>0</v>
      </c>
      <c r="BM1966" s="24">
        <f t="shared" si="920"/>
        <v>0</v>
      </c>
      <c r="BN1966" s="24">
        <f t="shared" si="921"/>
        <v>0</v>
      </c>
      <c r="BO1966" s="24">
        <f t="shared" si="922"/>
        <v>0</v>
      </c>
      <c r="BP1966" s="24">
        <f t="shared" si="923"/>
        <v>0</v>
      </c>
      <c r="BQ1966" s="24">
        <f t="shared" si="924"/>
        <v>0</v>
      </c>
      <c r="BR1966" s="24">
        <f t="shared" si="935"/>
        <v>0</v>
      </c>
      <c r="BS1966" s="24">
        <f t="shared" si="939"/>
        <v>0</v>
      </c>
      <c r="BT1966" s="24">
        <v>0</v>
      </c>
      <c r="BU1966" s="24">
        <f t="shared" si="936"/>
        <v>0</v>
      </c>
      <c r="BV1966" s="24">
        <v>0</v>
      </c>
    </row>
    <row r="1967" spans="1:74">
      <c r="A1967" s="87">
        <v>1958</v>
      </c>
      <c r="B1967" s="1"/>
      <c r="C1967" s="1"/>
      <c r="D1967" s="2"/>
      <c r="E1967" s="3"/>
      <c r="F1967" s="4"/>
      <c r="G1967" s="5"/>
      <c r="H1967" s="4"/>
      <c r="I1967" s="5"/>
      <c r="J1967" s="6"/>
      <c r="K1967" s="5"/>
      <c r="L1967" s="5"/>
      <c r="M1967" s="5"/>
      <c r="N1967" s="7"/>
      <c r="O1967" s="38"/>
      <c r="P1967" s="5"/>
      <c r="Q1967" s="5"/>
      <c r="R1967" s="7"/>
      <c r="S1967" s="38"/>
      <c r="T1967" s="5"/>
      <c r="U1967" s="5"/>
      <c r="V1967" s="55"/>
      <c r="W1967" s="38"/>
      <c r="X1967" s="5"/>
      <c r="Y1967" s="5"/>
      <c r="Z1967" s="55"/>
      <c r="AA1967" s="36">
        <f>IF(Dane!$E$3=1,AO1967+BA1967+BM1967,IF(Dane!$E$3=2,AU1967+BG1967+BS1967,AW1967+BI1967+BU1967))</f>
        <v>0</v>
      </c>
      <c r="AB1967" s="16">
        <f>IF(Dane!$E$3=1,AP1967+BB1967+BN1967,IF(Dane!$E$3=2,AV1967+BH1967+BT1967,AX1967+BJ1967+BV1967))</f>
        <v>0</v>
      </c>
      <c r="AC1967" s="16">
        <f>IF(((K1967*Dane!$C$9)-AA1967)&lt;0,0,(K1967*Dane!$C$9)-AA1967)</f>
        <v>0</v>
      </c>
      <c r="AD1967" s="37">
        <f>IFERROR(IF(((L1967*Dane!$C$9)-AB1967)&lt;0,0,(L1967*Dane!$C$9)-AB1967),0)</f>
        <v>0</v>
      </c>
      <c r="AE1967" s="97"/>
      <c r="AF1967" s="77">
        <f>IF(Dane!$E$3=1,AO1967,IF(Dane!$E$3=2,AU1967,AW1967))</f>
        <v>0</v>
      </c>
      <c r="AG1967" s="77">
        <f>IF(Dane!$E$3=1,AP1967,IF(Dane!$E$3=2,AV1967,AX1967))</f>
        <v>0</v>
      </c>
      <c r="AH1967" s="77">
        <f>IF(Dane!$E$3=1,BA1967,IF(Dane!$E$3=2,BG1967,BI1967))</f>
        <v>0</v>
      </c>
      <c r="AI1967" s="77">
        <f>IF(Dane!$E$3=1,BB1967,IF(Dane!$E$3=2,BH1967,BJ1967))</f>
        <v>0</v>
      </c>
      <c r="AJ1967" s="77">
        <f>IF(Dane!$E$3=1,BM1967,IF(Dane!$E$3=2,BS1967,BU1967))</f>
        <v>0</v>
      </c>
      <c r="AK1967" s="77">
        <f>IF(Dane!$E$3=1,BN1967,IF(Dane!$E$3=2,BT1967,BV1967))</f>
        <v>0</v>
      </c>
      <c r="AL1967" s="24">
        <f t="shared" si="925"/>
        <v>0</v>
      </c>
      <c r="AM1967" s="24">
        <f t="shared" si="926"/>
        <v>0</v>
      </c>
      <c r="AN1967" s="24"/>
      <c r="AO1967" s="24">
        <f t="shared" si="911"/>
        <v>0</v>
      </c>
      <c r="AP1967" s="24">
        <f t="shared" si="927"/>
        <v>0</v>
      </c>
      <c r="AQ1967" s="24">
        <f t="shared" si="912"/>
        <v>0</v>
      </c>
      <c r="AR1967" s="24">
        <f t="shared" si="913"/>
        <v>0</v>
      </c>
      <c r="AS1967" s="24">
        <f t="shared" si="914"/>
        <v>0</v>
      </c>
      <c r="AT1967" s="24">
        <f t="shared" si="928"/>
        <v>0</v>
      </c>
      <c r="AU1967" s="24">
        <f t="shared" si="937"/>
        <v>0</v>
      </c>
      <c r="AV1967" s="24">
        <v>0</v>
      </c>
      <c r="AW1967" s="24">
        <f t="shared" si="940"/>
        <v>0</v>
      </c>
      <c r="AX1967" s="24">
        <v>0</v>
      </c>
      <c r="AY1967" s="24">
        <f t="shared" si="929"/>
        <v>0</v>
      </c>
      <c r="AZ1967" s="24">
        <f t="shared" si="930"/>
        <v>0</v>
      </c>
      <c r="BA1967" s="24">
        <f t="shared" si="915"/>
        <v>0</v>
      </c>
      <c r="BB1967" s="24">
        <f t="shared" si="916"/>
        <v>0</v>
      </c>
      <c r="BC1967" s="24">
        <f t="shared" si="917"/>
        <v>0</v>
      </c>
      <c r="BD1967" s="24">
        <f t="shared" si="918"/>
        <v>0</v>
      </c>
      <c r="BE1967" s="24">
        <f t="shared" si="919"/>
        <v>0</v>
      </c>
      <c r="BF1967" s="24">
        <f t="shared" si="931"/>
        <v>0</v>
      </c>
      <c r="BG1967" s="24">
        <f t="shared" si="938"/>
        <v>0</v>
      </c>
      <c r="BH1967" s="24">
        <v>0</v>
      </c>
      <c r="BI1967" s="24">
        <f t="shared" si="932"/>
        <v>0</v>
      </c>
      <c r="BJ1967" s="24">
        <v>0</v>
      </c>
      <c r="BK1967" s="24">
        <f t="shared" si="933"/>
        <v>0</v>
      </c>
      <c r="BL1967" s="24">
        <f t="shared" si="934"/>
        <v>0</v>
      </c>
      <c r="BM1967" s="24">
        <f t="shared" si="920"/>
        <v>0</v>
      </c>
      <c r="BN1967" s="24">
        <f t="shared" si="921"/>
        <v>0</v>
      </c>
      <c r="BO1967" s="24">
        <f t="shared" si="922"/>
        <v>0</v>
      </c>
      <c r="BP1967" s="24">
        <f t="shared" si="923"/>
        <v>0</v>
      </c>
      <c r="BQ1967" s="24">
        <f t="shared" si="924"/>
        <v>0</v>
      </c>
      <c r="BR1967" s="24">
        <f t="shared" si="935"/>
        <v>0</v>
      </c>
      <c r="BS1967" s="24">
        <f t="shared" si="939"/>
        <v>0</v>
      </c>
      <c r="BT1967" s="24">
        <v>0</v>
      </c>
      <c r="BU1967" s="24">
        <f t="shared" si="936"/>
        <v>0</v>
      </c>
      <c r="BV1967" s="24">
        <v>0</v>
      </c>
    </row>
    <row r="1968" spans="1:74">
      <c r="A1968" s="87">
        <v>1959</v>
      </c>
      <c r="B1968" s="1"/>
      <c r="C1968" s="1"/>
      <c r="D1968" s="2"/>
      <c r="E1968" s="3"/>
      <c r="F1968" s="4"/>
      <c r="G1968" s="5"/>
      <c r="H1968" s="4"/>
      <c r="I1968" s="5"/>
      <c r="J1968" s="6"/>
      <c r="K1968" s="5"/>
      <c r="L1968" s="5"/>
      <c r="M1968" s="5"/>
      <c r="N1968" s="7"/>
      <c r="O1968" s="38"/>
      <c r="P1968" s="5"/>
      <c r="Q1968" s="5"/>
      <c r="R1968" s="7"/>
      <c r="S1968" s="38"/>
      <c r="T1968" s="5"/>
      <c r="U1968" s="5"/>
      <c r="V1968" s="55"/>
      <c r="W1968" s="38"/>
      <c r="X1968" s="5"/>
      <c r="Y1968" s="5"/>
      <c r="Z1968" s="55"/>
      <c r="AA1968" s="36">
        <f>IF(Dane!$E$3=1,AO1968+BA1968+BM1968,IF(Dane!$E$3=2,AU1968+BG1968+BS1968,AW1968+BI1968+BU1968))</f>
        <v>0</v>
      </c>
      <c r="AB1968" s="16">
        <f>IF(Dane!$E$3=1,AP1968+BB1968+BN1968,IF(Dane!$E$3=2,AV1968+BH1968+BT1968,AX1968+BJ1968+BV1968))</f>
        <v>0</v>
      </c>
      <c r="AC1968" s="16">
        <f>IF(((K1968*Dane!$C$9)-AA1968)&lt;0,0,(K1968*Dane!$C$9)-AA1968)</f>
        <v>0</v>
      </c>
      <c r="AD1968" s="37">
        <f>IFERROR(IF(((L1968*Dane!$C$9)-AB1968)&lt;0,0,(L1968*Dane!$C$9)-AB1968),0)</f>
        <v>0</v>
      </c>
      <c r="AE1968" s="97"/>
      <c r="AF1968" s="77">
        <f>IF(Dane!$E$3=1,AO1968,IF(Dane!$E$3=2,AU1968,AW1968))</f>
        <v>0</v>
      </c>
      <c r="AG1968" s="77">
        <f>IF(Dane!$E$3=1,AP1968,IF(Dane!$E$3=2,AV1968,AX1968))</f>
        <v>0</v>
      </c>
      <c r="AH1968" s="77">
        <f>IF(Dane!$E$3=1,BA1968,IF(Dane!$E$3=2,BG1968,BI1968))</f>
        <v>0</v>
      </c>
      <c r="AI1968" s="77">
        <f>IF(Dane!$E$3=1,BB1968,IF(Dane!$E$3=2,BH1968,BJ1968))</f>
        <v>0</v>
      </c>
      <c r="AJ1968" s="77">
        <f>IF(Dane!$E$3=1,BM1968,IF(Dane!$E$3=2,BS1968,BU1968))</f>
        <v>0</v>
      </c>
      <c r="AK1968" s="77">
        <f>IF(Dane!$E$3=1,BN1968,IF(Dane!$E$3=2,BT1968,BV1968))</f>
        <v>0</v>
      </c>
      <c r="AL1968" s="24">
        <f t="shared" si="925"/>
        <v>0</v>
      </c>
      <c r="AM1968" s="24">
        <f t="shared" si="926"/>
        <v>0</v>
      </c>
      <c r="AN1968" s="24"/>
      <c r="AO1968" s="24">
        <f t="shared" si="911"/>
        <v>0</v>
      </c>
      <c r="AP1968" s="24">
        <f t="shared" si="927"/>
        <v>0</v>
      </c>
      <c r="AQ1968" s="24">
        <f t="shared" si="912"/>
        <v>0</v>
      </c>
      <c r="AR1968" s="24">
        <f t="shared" si="913"/>
        <v>0</v>
      </c>
      <c r="AS1968" s="24">
        <f t="shared" si="914"/>
        <v>0</v>
      </c>
      <c r="AT1968" s="24">
        <f t="shared" si="928"/>
        <v>0</v>
      </c>
      <c r="AU1968" s="24">
        <f t="shared" si="937"/>
        <v>0</v>
      </c>
      <c r="AV1968" s="24">
        <v>0</v>
      </c>
      <c r="AW1968" s="24">
        <f t="shared" si="940"/>
        <v>0</v>
      </c>
      <c r="AX1968" s="24">
        <v>0</v>
      </c>
      <c r="AY1968" s="24">
        <f t="shared" si="929"/>
        <v>0</v>
      </c>
      <c r="AZ1968" s="24">
        <f t="shared" si="930"/>
        <v>0</v>
      </c>
      <c r="BA1968" s="24">
        <f t="shared" si="915"/>
        <v>0</v>
      </c>
      <c r="BB1968" s="24">
        <f t="shared" si="916"/>
        <v>0</v>
      </c>
      <c r="BC1968" s="24">
        <f t="shared" si="917"/>
        <v>0</v>
      </c>
      <c r="BD1968" s="24">
        <f t="shared" si="918"/>
        <v>0</v>
      </c>
      <c r="BE1968" s="24">
        <f t="shared" si="919"/>
        <v>0</v>
      </c>
      <c r="BF1968" s="24">
        <f t="shared" si="931"/>
        <v>0</v>
      </c>
      <c r="BG1968" s="24">
        <f t="shared" si="938"/>
        <v>0</v>
      </c>
      <c r="BH1968" s="24">
        <v>0</v>
      </c>
      <c r="BI1968" s="24">
        <f t="shared" si="932"/>
        <v>0</v>
      </c>
      <c r="BJ1968" s="24">
        <v>0</v>
      </c>
      <c r="BK1968" s="24">
        <f t="shared" si="933"/>
        <v>0</v>
      </c>
      <c r="BL1968" s="24">
        <f t="shared" si="934"/>
        <v>0</v>
      </c>
      <c r="BM1968" s="24">
        <f t="shared" si="920"/>
        <v>0</v>
      </c>
      <c r="BN1968" s="24">
        <f t="shared" si="921"/>
        <v>0</v>
      </c>
      <c r="BO1968" s="24">
        <f t="shared" si="922"/>
        <v>0</v>
      </c>
      <c r="BP1968" s="24">
        <f t="shared" si="923"/>
        <v>0</v>
      </c>
      <c r="BQ1968" s="24">
        <f t="shared" si="924"/>
        <v>0</v>
      </c>
      <c r="BR1968" s="24">
        <f t="shared" si="935"/>
        <v>0</v>
      </c>
      <c r="BS1968" s="24">
        <f t="shared" si="939"/>
        <v>0</v>
      </c>
      <c r="BT1968" s="24">
        <v>0</v>
      </c>
      <c r="BU1968" s="24">
        <f t="shared" si="936"/>
        <v>0</v>
      </c>
      <c r="BV1968" s="24">
        <v>0</v>
      </c>
    </row>
    <row r="1969" spans="1:74">
      <c r="A1969" s="87">
        <v>1960</v>
      </c>
      <c r="B1969" s="1"/>
      <c r="C1969" s="1"/>
      <c r="D1969" s="2"/>
      <c r="E1969" s="3"/>
      <c r="F1969" s="4"/>
      <c r="G1969" s="5"/>
      <c r="H1969" s="4"/>
      <c r="I1969" s="5"/>
      <c r="J1969" s="6"/>
      <c r="K1969" s="5"/>
      <c r="L1969" s="5"/>
      <c r="M1969" s="5"/>
      <c r="N1969" s="7"/>
      <c r="O1969" s="38"/>
      <c r="P1969" s="5"/>
      <c r="Q1969" s="5"/>
      <c r="R1969" s="7"/>
      <c r="S1969" s="38"/>
      <c r="T1969" s="5"/>
      <c r="U1969" s="5"/>
      <c r="V1969" s="55"/>
      <c r="W1969" s="38"/>
      <c r="X1969" s="5"/>
      <c r="Y1969" s="5"/>
      <c r="Z1969" s="55"/>
      <c r="AA1969" s="36">
        <f>IF(Dane!$E$3=1,AO1969+BA1969+BM1969,IF(Dane!$E$3=2,AU1969+BG1969+BS1969,AW1969+BI1969+BU1969))</f>
        <v>0</v>
      </c>
      <c r="AB1969" s="16">
        <f>IF(Dane!$E$3=1,AP1969+BB1969+BN1969,IF(Dane!$E$3=2,AV1969+BH1969+BT1969,AX1969+BJ1969+BV1969))</f>
        <v>0</v>
      </c>
      <c r="AC1969" s="16">
        <f>IF(((K1969*Dane!$C$9)-AA1969)&lt;0,0,(K1969*Dane!$C$9)-AA1969)</f>
        <v>0</v>
      </c>
      <c r="AD1969" s="37">
        <f>IFERROR(IF(((L1969*Dane!$C$9)-AB1969)&lt;0,0,(L1969*Dane!$C$9)-AB1969),0)</f>
        <v>0</v>
      </c>
      <c r="AE1969" s="97"/>
      <c r="AF1969" s="77">
        <f>IF(Dane!$E$3=1,AO1969,IF(Dane!$E$3=2,AU1969,AW1969))</f>
        <v>0</v>
      </c>
      <c r="AG1969" s="77">
        <f>IF(Dane!$E$3=1,AP1969,IF(Dane!$E$3=2,AV1969,AX1969))</f>
        <v>0</v>
      </c>
      <c r="AH1969" s="77">
        <f>IF(Dane!$E$3=1,BA1969,IF(Dane!$E$3=2,BG1969,BI1969))</f>
        <v>0</v>
      </c>
      <c r="AI1969" s="77">
        <f>IF(Dane!$E$3=1,BB1969,IF(Dane!$E$3=2,BH1969,BJ1969))</f>
        <v>0</v>
      </c>
      <c r="AJ1969" s="77">
        <f>IF(Dane!$E$3=1,BM1969,IF(Dane!$E$3=2,BS1969,BU1969))</f>
        <v>0</v>
      </c>
      <c r="AK1969" s="77">
        <f>IF(Dane!$E$3=1,BN1969,IF(Dane!$E$3=2,BT1969,BV1969))</f>
        <v>0</v>
      </c>
      <c r="AL1969" s="24">
        <f t="shared" si="925"/>
        <v>0</v>
      </c>
      <c r="AM1969" s="24">
        <f t="shared" si="926"/>
        <v>0</v>
      </c>
      <c r="AN1969" s="24"/>
      <c r="AO1969" s="24">
        <f t="shared" si="911"/>
        <v>0</v>
      </c>
      <c r="AP1969" s="24">
        <f t="shared" si="927"/>
        <v>0</v>
      </c>
      <c r="AQ1969" s="24">
        <f t="shared" si="912"/>
        <v>0</v>
      </c>
      <c r="AR1969" s="24">
        <f t="shared" si="913"/>
        <v>0</v>
      </c>
      <c r="AS1969" s="24">
        <f t="shared" si="914"/>
        <v>0</v>
      </c>
      <c r="AT1969" s="24">
        <f t="shared" si="928"/>
        <v>0</v>
      </c>
      <c r="AU1969" s="24">
        <f t="shared" si="937"/>
        <v>0</v>
      </c>
      <c r="AV1969" s="24">
        <v>0</v>
      </c>
      <c r="AW1969" s="24">
        <f t="shared" si="940"/>
        <v>0</v>
      </c>
      <c r="AX1969" s="24">
        <v>0</v>
      </c>
      <c r="AY1969" s="24">
        <f t="shared" si="929"/>
        <v>0</v>
      </c>
      <c r="AZ1969" s="24">
        <f t="shared" si="930"/>
        <v>0</v>
      </c>
      <c r="BA1969" s="24">
        <f t="shared" si="915"/>
        <v>0</v>
      </c>
      <c r="BB1969" s="24">
        <f t="shared" si="916"/>
        <v>0</v>
      </c>
      <c r="BC1969" s="24">
        <f t="shared" si="917"/>
        <v>0</v>
      </c>
      <c r="BD1969" s="24">
        <f t="shared" si="918"/>
        <v>0</v>
      </c>
      <c r="BE1969" s="24">
        <f t="shared" si="919"/>
        <v>0</v>
      </c>
      <c r="BF1969" s="24">
        <f t="shared" si="931"/>
        <v>0</v>
      </c>
      <c r="BG1969" s="24">
        <f t="shared" si="938"/>
        <v>0</v>
      </c>
      <c r="BH1969" s="24">
        <v>0</v>
      </c>
      <c r="BI1969" s="24">
        <f t="shared" si="932"/>
        <v>0</v>
      </c>
      <c r="BJ1969" s="24">
        <v>0</v>
      </c>
      <c r="BK1969" s="24">
        <f t="shared" si="933"/>
        <v>0</v>
      </c>
      <c r="BL1969" s="24">
        <f t="shared" si="934"/>
        <v>0</v>
      </c>
      <c r="BM1969" s="24">
        <f t="shared" si="920"/>
        <v>0</v>
      </c>
      <c r="BN1969" s="24">
        <f t="shared" si="921"/>
        <v>0</v>
      </c>
      <c r="BO1969" s="24">
        <f t="shared" si="922"/>
        <v>0</v>
      </c>
      <c r="BP1969" s="24">
        <f t="shared" si="923"/>
        <v>0</v>
      </c>
      <c r="BQ1969" s="24">
        <f t="shared" si="924"/>
        <v>0</v>
      </c>
      <c r="BR1969" s="24">
        <f t="shared" si="935"/>
        <v>0</v>
      </c>
      <c r="BS1969" s="24">
        <f t="shared" si="939"/>
        <v>0</v>
      </c>
      <c r="BT1969" s="24">
        <v>0</v>
      </c>
      <c r="BU1969" s="24">
        <f t="shared" si="936"/>
        <v>0</v>
      </c>
      <c r="BV1969" s="24">
        <v>0</v>
      </c>
    </row>
    <row r="1970" spans="1:74">
      <c r="A1970" s="87">
        <v>1961</v>
      </c>
      <c r="B1970" s="1"/>
      <c r="C1970" s="1"/>
      <c r="D1970" s="2"/>
      <c r="E1970" s="3"/>
      <c r="F1970" s="4"/>
      <c r="G1970" s="5"/>
      <c r="H1970" s="4"/>
      <c r="I1970" s="5"/>
      <c r="J1970" s="6"/>
      <c r="K1970" s="5"/>
      <c r="L1970" s="5"/>
      <c r="M1970" s="5"/>
      <c r="N1970" s="7"/>
      <c r="O1970" s="38"/>
      <c r="P1970" s="5"/>
      <c r="Q1970" s="5"/>
      <c r="R1970" s="7"/>
      <c r="S1970" s="38"/>
      <c r="T1970" s="5"/>
      <c r="U1970" s="5"/>
      <c r="V1970" s="55"/>
      <c r="W1970" s="38"/>
      <c r="X1970" s="5"/>
      <c r="Y1970" s="5"/>
      <c r="Z1970" s="55"/>
      <c r="AA1970" s="36">
        <f>IF(Dane!$E$3=1,AO1970+BA1970+BM1970,IF(Dane!$E$3=2,AU1970+BG1970+BS1970,AW1970+BI1970+BU1970))</f>
        <v>0</v>
      </c>
      <c r="AB1970" s="16">
        <f>IF(Dane!$E$3=1,AP1970+BB1970+BN1970,IF(Dane!$E$3=2,AV1970+BH1970+BT1970,AX1970+BJ1970+BV1970))</f>
        <v>0</v>
      </c>
      <c r="AC1970" s="16">
        <f>IF(((K1970*Dane!$C$9)-AA1970)&lt;0,0,(K1970*Dane!$C$9)-AA1970)</f>
        <v>0</v>
      </c>
      <c r="AD1970" s="37">
        <f>IFERROR(IF(((L1970*Dane!$C$9)-AB1970)&lt;0,0,(L1970*Dane!$C$9)-AB1970),0)</f>
        <v>0</v>
      </c>
      <c r="AE1970" s="97"/>
      <c r="AF1970" s="77">
        <f>IF(Dane!$E$3=1,AO1970,IF(Dane!$E$3=2,AU1970,AW1970))</f>
        <v>0</v>
      </c>
      <c r="AG1970" s="77">
        <f>IF(Dane!$E$3=1,AP1970,IF(Dane!$E$3=2,AV1970,AX1970))</f>
        <v>0</v>
      </c>
      <c r="AH1970" s="77">
        <f>IF(Dane!$E$3=1,BA1970,IF(Dane!$E$3=2,BG1970,BI1970))</f>
        <v>0</v>
      </c>
      <c r="AI1970" s="77">
        <f>IF(Dane!$E$3=1,BB1970,IF(Dane!$E$3=2,BH1970,BJ1970))</f>
        <v>0</v>
      </c>
      <c r="AJ1970" s="77">
        <f>IF(Dane!$E$3=1,BM1970,IF(Dane!$E$3=2,BS1970,BU1970))</f>
        <v>0</v>
      </c>
      <c r="AK1970" s="77">
        <f>IF(Dane!$E$3=1,BN1970,IF(Dane!$E$3=2,BT1970,BV1970))</f>
        <v>0</v>
      </c>
      <c r="AL1970" s="24">
        <f t="shared" si="925"/>
        <v>0</v>
      </c>
      <c r="AM1970" s="24">
        <f t="shared" si="926"/>
        <v>0</v>
      </c>
      <c r="AN1970" s="24"/>
      <c r="AO1970" s="24">
        <f t="shared" si="911"/>
        <v>0</v>
      </c>
      <c r="AP1970" s="24">
        <f t="shared" si="927"/>
        <v>0</v>
      </c>
      <c r="AQ1970" s="24">
        <f t="shared" si="912"/>
        <v>0</v>
      </c>
      <c r="AR1970" s="24">
        <f t="shared" si="913"/>
        <v>0</v>
      </c>
      <c r="AS1970" s="24">
        <f t="shared" si="914"/>
        <v>0</v>
      </c>
      <c r="AT1970" s="24">
        <f t="shared" si="928"/>
        <v>0</v>
      </c>
      <c r="AU1970" s="24">
        <f t="shared" si="937"/>
        <v>0</v>
      </c>
      <c r="AV1970" s="24">
        <v>0</v>
      </c>
      <c r="AW1970" s="24">
        <f t="shared" si="940"/>
        <v>0</v>
      </c>
      <c r="AX1970" s="24">
        <v>0</v>
      </c>
      <c r="AY1970" s="24">
        <f t="shared" si="929"/>
        <v>0</v>
      </c>
      <c r="AZ1970" s="24">
        <f t="shared" si="930"/>
        <v>0</v>
      </c>
      <c r="BA1970" s="24">
        <f t="shared" si="915"/>
        <v>0</v>
      </c>
      <c r="BB1970" s="24">
        <f t="shared" si="916"/>
        <v>0</v>
      </c>
      <c r="BC1970" s="24">
        <f t="shared" si="917"/>
        <v>0</v>
      </c>
      <c r="BD1970" s="24">
        <f t="shared" si="918"/>
        <v>0</v>
      </c>
      <c r="BE1970" s="24">
        <f t="shared" si="919"/>
        <v>0</v>
      </c>
      <c r="BF1970" s="24">
        <f t="shared" si="931"/>
        <v>0</v>
      </c>
      <c r="BG1970" s="24">
        <f t="shared" si="938"/>
        <v>0</v>
      </c>
      <c r="BH1970" s="24">
        <v>0</v>
      </c>
      <c r="BI1970" s="24">
        <f t="shared" si="932"/>
        <v>0</v>
      </c>
      <c r="BJ1970" s="24">
        <v>0</v>
      </c>
      <c r="BK1970" s="24">
        <f t="shared" si="933"/>
        <v>0</v>
      </c>
      <c r="BL1970" s="24">
        <f t="shared" si="934"/>
        <v>0</v>
      </c>
      <c r="BM1970" s="24">
        <f t="shared" si="920"/>
        <v>0</v>
      </c>
      <c r="BN1970" s="24">
        <f t="shared" si="921"/>
        <v>0</v>
      </c>
      <c r="BO1970" s="24">
        <f t="shared" si="922"/>
        <v>0</v>
      </c>
      <c r="BP1970" s="24">
        <f t="shared" si="923"/>
        <v>0</v>
      </c>
      <c r="BQ1970" s="24">
        <f t="shared" si="924"/>
        <v>0</v>
      </c>
      <c r="BR1970" s="24">
        <f t="shared" si="935"/>
        <v>0</v>
      </c>
      <c r="BS1970" s="24">
        <f t="shared" si="939"/>
        <v>0</v>
      </c>
      <c r="BT1970" s="24">
        <v>0</v>
      </c>
      <c r="BU1970" s="24">
        <f t="shared" si="936"/>
        <v>0</v>
      </c>
      <c r="BV1970" s="24">
        <v>0</v>
      </c>
    </row>
    <row r="1971" spans="1:74">
      <c r="A1971" s="87">
        <v>1962</v>
      </c>
      <c r="B1971" s="1"/>
      <c r="C1971" s="1"/>
      <c r="D1971" s="2"/>
      <c r="E1971" s="3"/>
      <c r="F1971" s="4"/>
      <c r="G1971" s="5"/>
      <c r="H1971" s="4"/>
      <c r="I1971" s="5"/>
      <c r="J1971" s="6"/>
      <c r="K1971" s="5"/>
      <c r="L1971" s="5"/>
      <c r="M1971" s="5"/>
      <c r="N1971" s="7"/>
      <c r="O1971" s="38"/>
      <c r="P1971" s="5"/>
      <c r="Q1971" s="5"/>
      <c r="R1971" s="7"/>
      <c r="S1971" s="38"/>
      <c r="T1971" s="5"/>
      <c r="U1971" s="5"/>
      <c r="V1971" s="55"/>
      <c r="W1971" s="38"/>
      <c r="X1971" s="5"/>
      <c r="Y1971" s="5"/>
      <c r="Z1971" s="55"/>
      <c r="AA1971" s="36">
        <f>IF(Dane!$E$3=1,AO1971+BA1971+BM1971,IF(Dane!$E$3=2,AU1971+BG1971+BS1971,AW1971+BI1971+BU1971))</f>
        <v>0</v>
      </c>
      <c r="AB1971" s="16">
        <f>IF(Dane!$E$3=1,AP1971+BB1971+BN1971,IF(Dane!$E$3=2,AV1971+BH1971+BT1971,AX1971+BJ1971+BV1971))</f>
        <v>0</v>
      </c>
      <c r="AC1971" s="16">
        <f>IF(((K1971*Dane!$C$9)-AA1971)&lt;0,0,(K1971*Dane!$C$9)-AA1971)</f>
        <v>0</v>
      </c>
      <c r="AD1971" s="37">
        <f>IFERROR(IF(((L1971*Dane!$C$9)-AB1971)&lt;0,0,(L1971*Dane!$C$9)-AB1971),0)</f>
        <v>0</v>
      </c>
      <c r="AE1971" s="97"/>
      <c r="AF1971" s="77">
        <f>IF(Dane!$E$3=1,AO1971,IF(Dane!$E$3=2,AU1971,AW1971))</f>
        <v>0</v>
      </c>
      <c r="AG1971" s="77">
        <f>IF(Dane!$E$3=1,AP1971,IF(Dane!$E$3=2,AV1971,AX1971))</f>
        <v>0</v>
      </c>
      <c r="AH1971" s="77">
        <f>IF(Dane!$E$3=1,BA1971,IF(Dane!$E$3=2,BG1971,BI1971))</f>
        <v>0</v>
      </c>
      <c r="AI1971" s="77">
        <f>IF(Dane!$E$3=1,BB1971,IF(Dane!$E$3=2,BH1971,BJ1971))</f>
        <v>0</v>
      </c>
      <c r="AJ1971" s="77">
        <f>IF(Dane!$E$3=1,BM1971,IF(Dane!$E$3=2,BS1971,BU1971))</f>
        <v>0</v>
      </c>
      <c r="AK1971" s="77">
        <f>IF(Dane!$E$3=1,BN1971,IF(Dane!$E$3=2,BT1971,BV1971))</f>
        <v>0</v>
      </c>
      <c r="AL1971" s="24">
        <f t="shared" si="925"/>
        <v>0</v>
      </c>
      <c r="AM1971" s="24">
        <f t="shared" si="926"/>
        <v>0</v>
      </c>
      <c r="AN1971" s="24"/>
      <c r="AO1971" s="24">
        <f t="shared" si="911"/>
        <v>0</v>
      </c>
      <c r="AP1971" s="24">
        <f t="shared" si="927"/>
        <v>0</v>
      </c>
      <c r="AQ1971" s="24">
        <f t="shared" si="912"/>
        <v>0</v>
      </c>
      <c r="AR1971" s="24">
        <f t="shared" si="913"/>
        <v>0</v>
      </c>
      <c r="AS1971" s="24">
        <f t="shared" si="914"/>
        <v>0</v>
      </c>
      <c r="AT1971" s="24">
        <f t="shared" si="928"/>
        <v>0</v>
      </c>
      <c r="AU1971" s="24">
        <f t="shared" si="937"/>
        <v>0</v>
      </c>
      <c r="AV1971" s="24">
        <v>0</v>
      </c>
      <c r="AW1971" s="24">
        <f t="shared" si="940"/>
        <v>0</v>
      </c>
      <c r="AX1971" s="24">
        <v>0</v>
      </c>
      <c r="AY1971" s="24">
        <f t="shared" si="929"/>
        <v>0</v>
      </c>
      <c r="AZ1971" s="24">
        <f t="shared" si="930"/>
        <v>0</v>
      </c>
      <c r="BA1971" s="24">
        <f t="shared" si="915"/>
        <v>0</v>
      </c>
      <c r="BB1971" s="24">
        <f t="shared" si="916"/>
        <v>0</v>
      </c>
      <c r="BC1971" s="24">
        <f t="shared" si="917"/>
        <v>0</v>
      </c>
      <c r="BD1971" s="24">
        <f t="shared" si="918"/>
        <v>0</v>
      </c>
      <c r="BE1971" s="24">
        <f t="shared" si="919"/>
        <v>0</v>
      </c>
      <c r="BF1971" s="24">
        <f t="shared" si="931"/>
        <v>0</v>
      </c>
      <c r="BG1971" s="24">
        <f t="shared" si="938"/>
        <v>0</v>
      </c>
      <c r="BH1971" s="24">
        <v>0</v>
      </c>
      <c r="BI1971" s="24">
        <f t="shared" si="932"/>
        <v>0</v>
      </c>
      <c r="BJ1971" s="24">
        <v>0</v>
      </c>
      <c r="BK1971" s="24">
        <f t="shared" si="933"/>
        <v>0</v>
      </c>
      <c r="BL1971" s="24">
        <f t="shared" si="934"/>
        <v>0</v>
      </c>
      <c r="BM1971" s="24">
        <f t="shared" si="920"/>
        <v>0</v>
      </c>
      <c r="BN1971" s="24">
        <f t="shared" si="921"/>
        <v>0</v>
      </c>
      <c r="BO1971" s="24">
        <f t="shared" si="922"/>
        <v>0</v>
      </c>
      <c r="BP1971" s="24">
        <f t="shared" si="923"/>
        <v>0</v>
      </c>
      <c r="BQ1971" s="24">
        <f t="shared" si="924"/>
        <v>0</v>
      </c>
      <c r="BR1971" s="24">
        <f t="shared" si="935"/>
        <v>0</v>
      </c>
      <c r="BS1971" s="24">
        <f t="shared" si="939"/>
        <v>0</v>
      </c>
      <c r="BT1971" s="24">
        <v>0</v>
      </c>
      <c r="BU1971" s="24">
        <f t="shared" si="936"/>
        <v>0</v>
      </c>
      <c r="BV1971" s="24">
        <v>0</v>
      </c>
    </row>
    <row r="1972" spans="1:74">
      <c r="A1972" s="87">
        <v>1963</v>
      </c>
      <c r="B1972" s="1"/>
      <c r="C1972" s="1"/>
      <c r="D1972" s="2"/>
      <c r="E1972" s="3"/>
      <c r="F1972" s="4"/>
      <c r="G1972" s="5"/>
      <c r="H1972" s="4"/>
      <c r="I1972" s="5"/>
      <c r="J1972" s="6"/>
      <c r="K1972" s="5"/>
      <c r="L1972" s="5"/>
      <c r="M1972" s="5"/>
      <c r="N1972" s="7"/>
      <c r="O1972" s="38"/>
      <c r="P1972" s="5"/>
      <c r="Q1972" s="5"/>
      <c r="R1972" s="7"/>
      <c r="S1972" s="38"/>
      <c r="T1972" s="5"/>
      <c r="U1972" s="5"/>
      <c r="V1972" s="55"/>
      <c r="W1972" s="38"/>
      <c r="X1972" s="5"/>
      <c r="Y1972" s="5"/>
      <c r="Z1972" s="55"/>
      <c r="AA1972" s="36">
        <f>IF(Dane!$E$3=1,AO1972+BA1972+BM1972,IF(Dane!$E$3=2,AU1972+BG1972+BS1972,AW1972+BI1972+BU1972))</f>
        <v>0</v>
      </c>
      <c r="AB1972" s="16">
        <f>IF(Dane!$E$3=1,AP1972+BB1972+BN1972,IF(Dane!$E$3=2,AV1972+BH1972+BT1972,AX1972+BJ1972+BV1972))</f>
        <v>0</v>
      </c>
      <c r="AC1972" s="16">
        <f>IF(((K1972*Dane!$C$9)-AA1972)&lt;0,0,(K1972*Dane!$C$9)-AA1972)</f>
        <v>0</v>
      </c>
      <c r="AD1972" s="37">
        <f>IFERROR(IF(((L1972*Dane!$C$9)-AB1972)&lt;0,0,(L1972*Dane!$C$9)-AB1972),0)</f>
        <v>0</v>
      </c>
      <c r="AE1972" s="97"/>
      <c r="AF1972" s="77">
        <f>IF(Dane!$E$3=1,AO1972,IF(Dane!$E$3=2,AU1972,AW1972))</f>
        <v>0</v>
      </c>
      <c r="AG1972" s="77">
        <f>IF(Dane!$E$3=1,AP1972,IF(Dane!$E$3=2,AV1972,AX1972))</f>
        <v>0</v>
      </c>
      <c r="AH1972" s="77">
        <f>IF(Dane!$E$3=1,BA1972,IF(Dane!$E$3=2,BG1972,BI1972))</f>
        <v>0</v>
      </c>
      <c r="AI1972" s="77">
        <f>IF(Dane!$E$3=1,BB1972,IF(Dane!$E$3=2,BH1972,BJ1972))</f>
        <v>0</v>
      </c>
      <c r="AJ1972" s="77">
        <f>IF(Dane!$E$3=1,BM1972,IF(Dane!$E$3=2,BS1972,BU1972))</f>
        <v>0</v>
      </c>
      <c r="AK1972" s="77">
        <f>IF(Dane!$E$3=1,BN1972,IF(Dane!$E$3=2,BT1972,BV1972))</f>
        <v>0</v>
      </c>
      <c r="AL1972" s="24">
        <f t="shared" si="925"/>
        <v>0</v>
      </c>
      <c r="AM1972" s="24">
        <f t="shared" si="926"/>
        <v>0</v>
      </c>
      <c r="AN1972" s="24"/>
      <c r="AO1972" s="24">
        <f t="shared" si="911"/>
        <v>0</v>
      </c>
      <c r="AP1972" s="24">
        <f t="shared" si="927"/>
        <v>0</v>
      </c>
      <c r="AQ1972" s="24">
        <f t="shared" si="912"/>
        <v>0</v>
      </c>
      <c r="AR1972" s="24">
        <f t="shared" si="913"/>
        <v>0</v>
      </c>
      <c r="AS1972" s="24">
        <f t="shared" si="914"/>
        <v>0</v>
      </c>
      <c r="AT1972" s="24">
        <f t="shared" si="928"/>
        <v>0</v>
      </c>
      <c r="AU1972" s="24">
        <f t="shared" si="937"/>
        <v>0</v>
      </c>
      <c r="AV1972" s="24">
        <v>0</v>
      </c>
      <c r="AW1972" s="24">
        <f t="shared" si="940"/>
        <v>0</v>
      </c>
      <c r="AX1972" s="24">
        <v>0</v>
      </c>
      <c r="AY1972" s="24">
        <f t="shared" si="929"/>
        <v>0</v>
      </c>
      <c r="AZ1972" s="24">
        <f t="shared" si="930"/>
        <v>0</v>
      </c>
      <c r="BA1972" s="24">
        <f t="shared" si="915"/>
        <v>0</v>
      </c>
      <c r="BB1972" s="24">
        <f t="shared" si="916"/>
        <v>0</v>
      </c>
      <c r="BC1972" s="24">
        <f t="shared" si="917"/>
        <v>0</v>
      </c>
      <c r="BD1972" s="24">
        <f t="shared" si="918"/>
        <v>0</v>
      </c>
      <c r="BE1972" s="24">
        <f t="shared" si="919"/>
        <v>0</v>
      </c>
      <c r="BF1972" s="24">
        <f t="shared" si="931"/>
        <v>0</v>
      </c>
      <c r="BG1972" s="24">
        <f t="shared" si="938"/>
        <v>0</v>
      </c>
      <c r="BH1972" s="24">
        <v>0</v>
      </c>
      <c r="BI1972" s="24">
        <f t="shared" si="932"/>
        <v>0</v>
      </c>
      <c r="BJ1972" s="24">
        <v>0</v>
      </c>
      <c r="BK1972" s="24">
        <f t="shared" si="933"/>
        <v>0</v>
      </c>
      <c r="BL1972" s="24">
        <f t="shared" si="934"/>
        <v>0</v>
      </c>
      <c r="BM1972" s="24">
        <f t="shared" si="920"/>
        <v>0</v>
      </c>
      <c r="BN1972" s="24">
        <f t="shared" si="921"/>
        <v>0</v>
      </c>
      <c r="BO1972" s="24">
        <f t="shared" si="922"/>
        <v>0</v>
      </c>
      <c r="BP1972" s="24">
        <f t="shared" si="923"/>
        <v>0</v>
      </c>
      <c r="BQ1972" s="24">
        <f t="shared" si="924"/>
        <v>0</v>
      </c>
      <c r="BR1972" s="24">
        <f t="shared" si="935"/>
        <v>0</v>
      </c>
      <c r="BS1972" s="24">
        <f t="shared" si="939"/>
        <v>0</v>
      </c>
      <c r="BT1972" s="24">
        <v>0</v>
      </c>
      <c r="BU1972" s="24">
        <f t="shared" si="936"/>
        <v>0</v>
      </c>
      <c r="BV1972" s="24">
        <v>0</v>
      </c>
    </row>
    <row r="1973" spans="1:74">
      <c r="A1973" s="87">
        <v>1964</v>
      </c>
      <c r="B1973" s="1"/>
      <c r="C1973" s="1"/>
      <c r="D1973" s="2"/>
      <c r="E1973" s="3"/>
      <c r="F1973" s="4"/>
      <c r="G1973" s="5"/>
      <c r="H1973" s="4"/>
      <c r="I1973" s="5"/>
      <c r="J1973" s="6"/>
      <c r="K1973" s="5"/>
      <c r="L1973" s="5"/>
      <c r="M1973" s="5"/>
      <c r="N1973" s="7"/>
      <c r="O1973" s="38"/>
      <c r="P1973" s="5"/>
      <c r="Q1973" s="5"/>
      <c r="R1973" s="7"/>
      <c r="S1973" s="38"/>
      <c r="T1973" s="5"/>
      <c r="U1973" s="5"/>
      <c r="V1973" s="55"/>
      <c r="W1973" s="38"/>
      <c r="X1973" s="5"/>
      <c r="Y1973" s="5"/>
      <c r="Z1973" s="55"/>
      <c r="AA1973" s="36">
        <f>IF(Dane!$E$3=1,AO1973+BA1973+BM1973,IF(Dane!$E$3=2,AU1973+BG1973+BS1973,AW1973+BI1973+BU1973))</f>
        <v>0</v>
      </c>
      <c r="AB1973" s="16">
        <f>IF(Dane!$E$3=1,AP1973+BB1973+BN1973,IF(Dane!$E$3=2,AV1973+BH1973+BT1973,AX1973+BJ1973+BV1973))</f>
        <v>0</v>
      </c>
      <c r="AC1973" s="16">
        <f>IF(((K1973*Dane!$C$9)-AA1973)&lt;0,0,(K1973*Dane!$C$9)-AA1973)</f>
        <v>0</v>
      </c>
      <c r="AD1973" s="37">
        <f>IFERROR(IF(((L1973*Dane!$C$9)-AB1973)&lt;0,0,(L1973*Dane!$C$9)-AB1973),0)</f>
        <v>0</v>
      </c>
      <c r="AE1973" s="97"/>
      <c r="AF1973" s="77">
        <f>IF(Dane!$E$3=1,AO1973,IF(Dane!$E$3=2,AU1973,AW1973))</f>
        <v>0</v>
      </c>
      <c r="AG1973" s="77">
        <f>IF(Dane!$E$3=1,AP1973,IF(Dane!$E$3=2,AV1973,AX1973))</f>
        <v>0</v>
      </c>
      <c r="AH1973" s="77">
        <f>IF(Dane!$E$3=1,BA1973,IF(Dane!$E$3=2,BG1973,BI1973))</f>
        <v>0</v>
      </c>
      <c r="AI1973" s="77">
        <f>IF(Dane!$E$3=1,BB1973,IF(Dane!$E$3=2,BH1973,BJ1973))</f>
        <v>0</v>
      </c>
      <c r="AJ1973" s="77">
        <f>IF(Dane!$E$3=1,BM1973,IF(Dane!$E$3=2,BS1973,BU1973))</f>
        <v>0</v>
      </c>
      <c r="AK1973" s="77">
        <f>IF(Dane!$E$3=1,BN1973,IF(Dane!$E$3=2,BT1973,BV1973))</f>
        <v>0</v>
      </c>
      <c r="AL1973" s="24">
        <f t="shared" si="925"/>
        <v>0</v>
      </c>
      <c r="AM1973" s="24">
        <f t="shared" si="926"/>
        <v>0</v>
      </c>
      <c r="AN1973" s="24"/>
      <c r="AO1973" s="24">
        <f t="shared" si="911"/>
        <v>0</v>
      </c>
      <c r="AP1973" s="24">
        <f t="shared" si="927"/>
        <v>0</v>
      </c>
      <c r="AQ1973" s="24">
        <f t="shared" si="912"/>
        <v>0</v>
      </c>
      <c r="AR1973" s="24">
        <f t="shared" si="913"/>
        <v>0</v>
      </c>
      <c r="AS1973" s="24">
        <f t="shared" si="914"/>
        <v>0</v>
      </c>
      <c r="AT1973" s="24">
        <f t="shared" si="928"/>
        <v>0</v>
      </c>
      <c r="AU1973" s="24">
        <f t="shared" si="937"/>
        <v>0</v>
      </c>
      <c r="AV1973" s="24">
        <v>0</v>
      </c>
      <c r="AW1973" s="24">
        <f t="shared" si="940"/>
        <v>0</v>
      </c>
      <c r="AX1973" s="24">
        <v>0</v>
      </c>
      <c r="AY1973" s="24">
        <f t="shared" si="929"/>
        <v>0</v>
      </c>
      <c r="AZ1973" s="24">
        <f t="shared" si="930"/>
        <v>0</v>
      </c>
      <c r="BA1973" s="24">
        <f t="shared" si="915"/>
        <v>0</v>
      </c>
      <c r="BB1973" s="24">
        <f t="shared" si="916"/>
        <v>0</v>
      </c>
      <c r="BC1973" s="24">
        <f t="shared" si="917"/>
        <v>0</v>
      </c>
      <c r="BD1973" s="24">
        <f t="shared" si="918"/>
        <v>0</v>
      </c>
      <c r="BE1973" s="24">
        <f t="shared" si="919"/>
        <v>0</v>
      </c>
      <c r="BF1973" s="24">
        <f t="shared" si="931"/>
        <v>0</v>
      </c>
      <c r="BG1973" s="24">
        <f t="shared" si="938"/>
        <v>0</v>
      </c>
      <c r="BH1973" s="24">
        <v>0</v>
      </c>
      <c r="BI1973" s="24">
        <f t="shared" si="932"/>
        <v>0</v>
      </c>
      <c r="BJ1973" s="24">
        <v>0</v>
      </c>
      <c r="BK1973" s="24">
        <f t="shared" si="933"/>
        <v>0</v>
      </c>
      <c r="BL1973" s="24">
        <f t="shared" si="934"/>
        <v>0</v>
      </c>
      <c r="BM1973" s="24">
        <f t="shared" si="920"/>
        <v>0</v>
      </c>
      <c r="BN1973" s="24">
        <f t="shared" si="921"/>
        <v>0</v>
      </c>
      <c r="BO1973" s="24">
        <f t="shared" si="922"/>
        <v>0</v>
      </c>
      <c r="BP1973" s="24">
        <f t="shared" si="923"/>
        <v>0</v>
      </c>
      <c r="BQ1973" s="24">
        <f t="shared" si="924"/>
        <v>0</v>
      </c>
      <c r="BR1973" s="24">
        <f t="shared" si="935"/>
        <v>0</v>
      </c>
      <c r="BS1973" s="24">
        <f t="shared" si="939"/>
        <v>0</v>
      </c>
      <c r="BT1973" s="24">
        <v>0</v>
      </c>
      <c r="BU1973" s="24">
        <f t="shared" si="936"/>
        <v>0</v>
      </c>
      <c r="BV1973" s="24">
        <v>0</v>
      </c>
    </row>
    <row r="1974" spans="1:74">
      <c r="A1974" s="87">
        <v>1965</v>
      </c>
      <c r="B1974" s="1"/>
      <c r="C1974" s="1"/>
      <c r="D1974" s="2"/>
      <c r="E1974" s="3"/>
      <c r="F1974" s="4"/>
      <c r="G1974" s="5"/>
      <c r="H1974" s="4"/>
      <c r="I1974" s="5"/>
      <c r="J1974" s="6"/>
      <c r="K1974" s="5"/>
      <c r="L1974" s="5"/>
      <c r="M1974" s="5"/>
      <c r="N1974" s="7"/>
      <c r="O1974" s="38"/>
      <c r="P1974" s="5"/>
      <c r="Q1974" s="5"/>
      <c r="R1974" s="7"/>
      <c r="S1974" s="38"/>
      <c r="T1974" s="5"/>
      <c r="U1974" s="5"/>
      <c r="V1974" s="55"/>
      <c r="W1974" s="38"/>
      <c r="X1974" s="5"/>
      <c r="Y1974" s="5"/>
      <c r="Z1974" s="55"/>
      <c r="AA1974" s="36">
        <f>IF(Dane!$E$3=1,AO1974+BA1974+BM1974,IF(Dane!$E$3=2,AU1974+BG1974+BS1974,AW1974+BI1974+BU1974))</f>
        <v>0</v>
      </c>
      <c r="AB1974" s="16">
        <f>IF(Dane!$E$3=1,AP1974+BB1974+BN1974,IF(Dane!$E$3=2,AV1974+BH1974+BT1974,AX1974+BJ1974+BV1974))</f>
        <v>0</v>
      </c>
      <c r="AC1974" s="16">
        <f>IF(((K1974*Dane!$C$9)-AA1974)&lt;0,0,(K1974*Dane!$C$9)-AA1974)</f>
        <v>0</v>
      </c>
      <c r="AD1974" s="37">
        <f>IFERROR(IF(((L1974*Dane!$C$9)-AB1974)&lt;0,0,(L1974*Dane!$C$9)-AB1974),0)</f>
        <v>0</v>
      </c>
      <c r="AE1974" s="97"/>
      <c r="AF1974" s="77">
        <f>IF(Dane!$E$3=1,AO1974,IF(Dane!$E$3=2,AU1974,AW1974))</f>
        <v>0</v>
      </c>
      <c r="AG1974" s="77">
        <f>IF(Dane!$E$3=1,AP1974,IF(Dane!$E$3=2,AV1974,AX1974))</f>
        <v>0</v>
      </c>
      <c r="AH1974" s="77">
        <f>IF(Dane!$E$3=1,BA1974,IF(Dane!$E$3=2,BG1974,BI1974))</f>
        <v>0</v>
      </c>
      <c r="AI1974" s="77">
        <f>IF(Dane!$E$3=1,BB1974,IF(Dane!$E$3=2,BH1974,BJ1974))</f>
        <v>0</v>
      </c>
      <c r="AJ1974" s="77">
        <f>IF(Dane!$E$3=1,BM1974,IF(Dane!$E$3=2,BS1974,BU1974))</f>
        <v>0</v>
      </c>
      <c r="AK1974" s="77">
        <f>IF(Dane!$E$3=1,BN1974,IF(Dane!$E$3=2,BT1974,BV1974))</f>
        <v>0</v>
      </c>
      <c r="AL1974" s="24">
        <f t="shared" si="925"/>
        <v>0</v>
      </c>
      <c r="AM1974" s="24">
        <f t="shared" si="926"/>
        <v>0</v>
      </c>
      <c r="AN1974" s="24"/>
      <c r="AO1974" s="24">
        <f t="shared" si="911"/>
        <v>0</v>
      </c>
      <c r="AP1974" s="24">
        <f t="shared" si="927"/>
        <v>0</v>
      </c>
      <c r="AQ1974" s="24">
        <f t="shared" si="912"/>
        <v>0</v>
      </c>
      <c r="AR1974" s="24">
        <f t="shared" si="913"/>
        <v>0</v>
      </c>
      <c r="AS1974" s="24">
        <f t="shared" si="914"/>
        <v>0</v>
      </c>
      <c r="AT1974" s="24">
        <f t="shared" si="928"/>
        <v>0</v>
      </c>
      <c r="AU1974" s="24">
        <f t="shared" si="937"/>
        <v>0</v>
      </c>
      <c r="AV1974" s="24">
        <v>0</v>
      </c>
      <c r="AW1974" s="24">
        <f t="shared" si="940"/>
        <v>0</v>
      </c>
      <c r="AX1974" s="24">
        <v>0</v>
      </c>
      <c r="AY1974" s="24">
        <f t="shared" si="929"/>
        <v>0</v>
      </c>
      <c r="AZ1974" s="24">
        <f t="shared" si="930"/>
        <v>0</v>
      </c>
      <c r="BA1974" s="24">
        <f t="shared" si="915"/>
        <v>0</v>
      </c>
      <c r="BB1974" s="24">
        <f t="shared" si="916"/>
        <v>0</v>
      </c>
      <c r="BC1974" s="24">
        <f t="shared" si="917"/>
        <v>0</v>
      </c>
      <c r="BD1974" s="24">
        <f t="shared" si="918"/>
        <v>0</v>
      </c>
      <c r="BE1974" s="24">
        <f t="shared" si="919"/>
        <v>0</v>
      </c>
      <c r="BF1974" s="24">
        <f t="shared" si="931"/>
        <v>0</v>
      </c>
      <c r="BG1974" s="24">
        <f t="shared" si="938"/>
        <v>0</v>
      </c>
      <c r="BH1974" s="24">
        <v>0</v>
      </c>
      <c r="BI1974" s="24">
        <f t="shared" si="932"/>
        <v>0</v>
      </c>
      <c r="BJ1974" s="24">
        <v>0</v>
      </c>
      <c r="BK1974" s="24">
        <f t="shared" si="933"/>
        <v>0</v>
      </c>
      <c r="BL1974" s="24">
        <f t="shared" si="934"/>
        <v>0</v>
      </c>
      <c r="BM1974" s="24">
        <f t="shared" si="920"/>
        <v>0</v>
      </c>
      <c r="BN1974" s="24">
        <f t="shared" si="921"/>
        <v>0</v>
      </c>
      <c r="BO1974" s="24">
        <f t="shared" si="922"/>
        <v>0</v>
      </c>
      <c r="BP1974" s="24">
        <f t="shared" si="923"/>
        <v>0</v>
      </c>
      <c r="BQ1974" s="24">
        <f t="shared" si="924"/>
        <v>0</v>
      </c>
      <c r="BR1974" s="24">
        <f t="shared" si="935"/>
        <v>0</v>
      </c>
      <c r="BS1974" s="24">
        <f t="shared" si="939"/>
        <v>0</v>
      </c>
      <c r="BT1974" s="24">
        <v>0</v>
      </c>
      <c r="BU1974" s="24">
        <f t="shared" si="936"/>
        <v>0</v>
      </c>
      <c r="BV1974" s="24">
        <v>0</v>
      </c>
    </row>
    <row r="1975" spans="1:74">
      <c r="A1975" s="87">
        <v>1966</v>
      </c>
      <c r="B1975" s="1"/>
      <c r="C1975" s="1"/>
      <c r="D1975" s="2"/>
      <c r="E1975" s="3"/>
      <c r="F1975" s="4"/>
      <c r="G1975" s="5"/>
      <c r="H1975" s="4"/>
      <c r="I1975" s="5"/>
      <c r="J1975" s="6"/>
      <c r="K1975" s="5"/>
      <c r="L1975" s="5"/>
      <c r="M1975" s="5"/>
      <c r="N1975" s="7"/>
      <c r="O1975" s="38"/>
      <c r="P1975" s="5"/>
      <c r="Q1975" s="5"/>
      <c r="R1975" s="7"/>
      <c r="S1975" s="38"/>
      <c r="T1975" s="5"/>
      <c r="U1975" s="5"/>
      <c r="V1975" s="55"/>
      <c r="W1975" s="38"/>
      <c r="X1975" s="5"/>
      <c r="Y1975" s="5"/>
      <c r="Z1975" s="55"/>
      <c r="AA1975" s="36">
        <f>IF(Dane!$E$3=1,AO1975+BA1975+BM1975,IF(Dane!$E$3=2,AU1975+BG1975+BS1975,AW1975+BI1975+BU1975))</f>
        <v>0</v>
      </c>
      <c r="AB1975" s="16">
        <f>IF(Dane!$E$3=1,AP1975+BB1975+BN1975,IF(Dane!$E$3=2,AV1975+BH1975+BT1975,AX1975+BJ1975+BV1975))</f>
        <v>0</v>
      </c>
      <c r="AC1975" s="16">
        <f>IF(((K1975*Dane!$C$9)-AA1975)&lt;0,0,(K1975*Dane!$C$9)-AA1975)</f>
        <v>0</v>
      </c>
      <c r="AD1975" s="37">
        <f>IFERROR(IF(((L1975*Dane!$C$9)-AB1975)&lt;0,0,(L1975*Dane!$C$9)-AB1975),0)</f>
        <v>0</v>
      </c>
      <c r="AE1975" s="97"/>
      <c r="AF1975" s="77">
        <f>IF(Dane!$E$3=1,AO1975,IF(Dane!$E$3=2,AU1975,AW1975))</f>
        <v>0</v>
      </c>
      <c r="AG1975" s="77">
        <f>IF(Dane!$E$3=1,AP1975,IF(Dane!$E$3=2,AV1975,AX1975))</f>
        <v>0</v>
      </c>
      <c r="AH1975" s="77">
        <f>IF(Dane!$E$3=1,BA1975,IF(Dane!$E$3=2,BG1975,BI1975))</f>
        <v>0</v>
      </c>
      <c r="AI1975" s="77">
        <f>IF(Dane!$E$3=1,BB1975,IF(Dane!$E$3=2,BH1975,BJ1975))</f>
        <v>0</v>
      </c>
      <c r="AJ1975" s="77">
        <f>IF(Dane!$E$3=1,BM1975,IF(Dane!$E$3=2,BS1975,BU1975))</f>
        <v>0</v>
      </c>
      <c r="AK1975" s="77">
        <f>IF(Dane!$E$3=1,BN1975,IF(Dane!$E$3=2,BT1975,BV1975))</f>
        <v>0</v>
      </c>
      <c r="AL1975" s="24">
        <f t="shared" si="925"/>
        <v>0</v>
      </c>
      <c r="AM1975" s="24">
        <f t="shared" si="926"/>
        <v>0</v>
      </c>
      <c r="AN1975" s="24"/>
      <c r="AO1975" s="24">
        <f t="shared" si="911"/>
        <v>0</v>
      </c>
      <c r="AP1975" s="24">
        <f t="shared" si="927"/>
        <v>0</v>
      </c>
      <c r="AQ1975" s="24">
        <f t="shared" si="912"/>
        <v>0</v>
      </c>
      <c r="AR1975" s="24">
        <f t="shared" si="913"/>
        <v>0</v>
      </c>
      <c r="AS1975" s="24">
        <f t="shared" si="914"/>
        <v>0</v>
      </c>
      <c r="AT1975" s="24">
        <f t="shared" si="928"/>
        <v>0</v>
      </c>
      <c r="AU1975" s="24">
        <f t="shared" si="937"/>
        <v>0</v>
      </c>
      <c r="AV1975" s="24">
        <v>0</v>
      </c>
      <c r="AW1975" s="24">
        <f t="shared" si="940"/>
        <v>0</v>
      </c>
      <c r="AX1975" s="24">
        <v>0</v>
      </c>
      <c r="AY1975" s="24">
        <f t="shared" si="929"/>
        <v>0</v>
      </c>
      <c r="AZ1975" s="24">
        <f t="shared" si="930"/>
        <v>0</v>
      </c>
      <c r="BA1975" s="24">
        <f t="shared" si="915"/>
        <v>0</v>
      </c>
      <c r="BB1975" s="24">
        <f t="shared" si="916"/>
        <v>0</v>
      </c>
      <c r="BC1975" s="24">
        <f t="shared" si="917"/>
        <v>0</v>
      </c>
      <c r="BD1975" s="24">
        <f t="shared" si="918"/>
        <v>0</v>
      </c>
      <c r="BE1975" s="24">
        <f t="shared" si="919"/>
        <v>0</v>
      </c>
      <c r="BF1975" s="24">
        <f t="shared" si="931"/>
        <v>0</v>
      </c>
      <c r="BG1975" s="24">
        <f t="shared" si="938"/>
        <v>0</v>
      </c>
      <c r="BH1975" s="24">
        <v>0</v>
      </c>
      <c r="BI1975" s="24">
        <f t="shared" si="932"/>
        <v>0</v>
      </c>
      <c r="BJ1975" s="24">
        <v>0</v>
      </c>
      <c r="BK1975" s="24">
        <f t="shared" si="933"/>
        <v>0</v>
      </c>
      <c r="BL1975" s="24">
        <f t="shared" si="934"/>
        <v>0</v>
      </c>
      <c r="BM1975" s="24">
        <f t="shared" si="920"/>
        <v>0</v>
      </c>
      <c r="BN1975" s="24">
        <f t="shared" si="921"/>
        <v>0</v>
      </c>
      <c r="BO1975" s="24">
        <f t="shared" si="922"/>
        <v>0</v>
      </c>
      <c r="BP1975" s="24">
        <f t="shared" si="923"/>
        <v>0</v>
      </c>
      <c r="BQ1975" s="24">
        <f t="shared" si="924"/>
        <v>0</v>
      </c>
      <c r="BR1975" s="24">
        <f t="shared" si="935"/>
        <v>0</v>
      </c>
      <c r="BS1975" s="24">
        <f t="shared" si="939"/>
        <v>0</v>
      </c>
      <c r="BT1975" s="24">
        <v>0</v>
      </c>
      <c r="BU1975" s="24">
        <f t="shared" si="936"/>
        <v>0</v>
      </c>
      <c r="BV1975" s="24">
        <v>0</v>
      </c>
    </row>
    <row r="1976" spans="1:74">
      <c r="A1976" s="87">
        <v>1967</v>
      </c>
      <c r="B1976" s="1"/>
      <c r="C1976" s="1"/>
      <c r="D1976" s="2"/>
      <c r="E1976" s="3"/>
      <c r="F1976" s="4"/>
      <c r="G1976" s="5"/>
      <c r="H1976" s="4"/>
      <c r="I1976" s="5"/>
      <c r="J1976" s="6"/>
      <c r="K1976" s="5"/>
      <c r="L1976" s="5"/>
      <c r="M1976" s="5"/>
      <c r="N1976" s="7"/>
      <c r="O1976" s="38"/>
      <c r="P1976" s="5"/>
      <c r="Q1976" s="5"/>
      <c r="R1976" s="7"/>
      <c r="S1976" s="38"/>
      <c r="T1976" s="5"/>
      <c r="U1976" s="5"/>
      <c r="V1976" s="55"/>
      <c r="W1976" s="38"/>
      <c r="X1976" s="5"/>
      <c r="Y1976" s="5"/>
      <c r="Z1976" s="55"/>
      <c r="AA1976" s="36">
        <f>IF(Dane!$E$3=1,AO1976+BA1976+BM1976,IF(Dane!$E$3=2,AU1976+BG1976+BS1976,AW1976+BI1976+BU1976))</f>
        <v>0</v>
      </c>
      <c r="AB1976" s="16">
        <f>IF(Dane!$E$3=1,AP1976+BB1976+BN1976,IF(Dane!$E$3=2,AV1976+BH1976+BT1976,AX1976+BJ1976+BV1976))</f>
        <v>0</v>
      </c>
      <c r="AC1976" s="16">
        <f>IF(((K1976*Dane!$C$9)-AA1976)&lt;0,0,(K1976*Dane!$C$9)-AA1976)</f>
        <v>0</v>
      </c>
      <c r="AD1976" s="37">
        <f>IFERROR(IF(((L1976*Dane!$C$9)-AB1976)&lt;0,0,(L1976*Dane!$C$9)-AB1976),0)</f>
        <v>0</v>
      </c>
      <c r="AE1976" s="97"/>
      <c r="AF1976" s="77">
        <f>IF(Dane!$E$3=1,AO1976,IF(Dane!$E$3=2,AU1976,AW1976))</f>
        <v>0</v>
      </c>
      <c r="AG1976" s="77">
        <f>IF(Dane!$E$3=1,AP1976,IF(Dane!$E$3=2,AV1976,AX1976))</f>
        <v>0</v>
      </c>
      <c r="AH1976" s="77">
        <f>IF(Dane!$E$3=1,BA1976,IF(Dane!$E$3=2,BG1976,BI1976))</f>
        <v>0</v>
      </c>
      <c r="AI1976" s="77">
        <f>IF(Dane!$E$3=1,BB1976,IF(Dane!$E$3=2,BH1976,BJ1976))</f>
        <v>0</v>
      </c>
      <c r="AJ1976" s="77">
        <f>IF(Dane!$E$3=1,BM1976,IF(Dane!$E$3=2,BS1976,BU1976))</f>
        <v>0</v>
      </c>
      <c r="AK1976" s="77">
        <f>IF(Dane!$E$3=1,BN1976,IF(Dane!$E$3=2,BT1976,BV1976))</f>
        <v>0</v>
      </c>
      <c r="AL1976" s="24">
        <f t="shared" si="925"/>
        <v>0</v>
      </c>
      <c r="AM1976" s="24">
        <f t="shared" si="926"/>
        <v>0</v>
      </c>
      <c r="AN1976" s="24"/>
      <c r="AO1976" s="24">
        <f t="shared" si="911"/>
        <v>0</v>
      </c>
      <c r="AP1976" s="24">
        <f t="shared" si="927"/>
        <v>0</v>
      </c>
      <c r="AQ1976" s="24">
        <f t="shared" si="912"/>
        <v>0</v>
      </c>
      <c r="AR1976" s="24">
        <f t="shared" si="913"/>
        <v>0</v>
      </c>
      <c r="AS1976" s="24">
        <f t="shared" si="914"/>
        <v>0</v>
      </c>
      <c r="AT1976" s="24">
        <f t="shared" si="928"/>
        <v>0</v>
      </c>
      <c r="AU1976" s="24">
        <f t="shared" si="937"/>
        <v>0</v>
      </c>
      <c r="AV1976" s="24">
        <v>0</v>
      </c>
      <c r="AW1976" s="24">
        <f t="shared" si="940"/>
        <v>0</v>
      </c>
      <c r="AX1976" s="24">
        <v>0</v>
      </c>
      <c r="AY1976" s="24">
        <f t="shared" si="929"/>
        <v>0</v>
      </c>
      <c r="AZ1976" s="24">
        <f t="shared" si="930"/>
        <v>0</v>
      </c>
      <c r="BA1976" s="24">
        <f t="shared" si="915"/>
        <v>0</v>
      </c>
      <c r="BB1976" s="24">
        <f t="shared" si="916"/>
        <v>0</v>
      </c>
      <c r="BC1976" s="24">
        <f t="shared" si="917"/>
        <v>0</v>
      </c>
      <c r="BD1976" s="24">
        <f t="shared" si="918"/>
        <v>0</v>
      </c>
      <c r="BE1976" s="24">
        <f t="shared" si="919"/>
        <v>0</v>
      </c>
      <c r="BF1976" s="24">
        <f t="shared" si="931"/>
        <v>0</v>
      </c>
      <c r="BG1976" s="24">
        <f t="shared" si="938"/>
        <v>0</v>
      </c>
      <c r="BH1976" s="24">
        <v>0</v>
      </c>
      <c r="BI1976" s="24">
        <f t="shared" si="932"/>
        <v>0</v>
      </c>
      <c r="BJ1976" s="24">
        <v>0</v>
      </c>
      <c r="BK1976" s="24">
        <f t="shared" si="933"/>
        <v>0</v>
      </c>
      <c r="BL1976" s="24">
        <f t="shared" si="934"/>
        <v>0</v>
      </c>
      <c r="BM1976" s="24">
        <f t="shared" si="920"/>
        <v>0</v>
      </c>
      <c r="BN1976" s="24">
        <f t="shared" si="921"/>
        <v>0</v>
      </c>
      <c r="BO1976" s="24">
        <f t="shared" si="922"/>
        <v>0</v>
      </c>
      <c r="BP1976" s="24">
        <f t="shared" si="923"/>
        <v>0</v>
      </c>
      <c r="BQ1976" s="24">
        <f t="shared" si="924"/>
        <v>0</v>
      </c>
      <c r="BR1976" s="24">
        <f t="shared" si="935"/>
        <v>0</v>
      </c>
      <c r="BS1976" s="24">
        <f t="shared" si="939"/>
        <v>0</v>
      </c>
      <c r="BT1976" s="24">
        <v>0</v>
      </c>
      <c r="BU1976" s="24">
        <f t="shared" si="936"/>
        <v>0</v>
      </c>
      <c r="BV1976" s="24">
        <v>0</v>
      </c>
    </row>
    <row r="1977" spans="1:74">
      <c r="A1977" s="87">
        <v>1968</v>
      </c>
      <c r="B1977" s="1"/>
      <c r="C1977" s="1"/>
      <c r="D1977" s="2"/>
      <c r="E1977" s="3"/>
      <c r="F1977" s="4"/>
      <c r="G1977" s="5"/>
      <c r="H1977" s="4"/>
      <c r="I1977" s="5"/>
      <c r="J1977" s="6"/>
      <c r="K1977" s="5"/>
      <c r="L1977" s="5"/>
      <c r="M1977" s="5"/>
      <c r="N1977" s="7"/>
      <c r="O1977" s="38"/>
      <c r="P1977" s="5"/>
      <c r="Q1977" s="5"/>
      <c r="R1977" s="7"/>
      <c r="S1977" s="38"/>
      <c r="T1977" s="5"/>
      <c r="U1977" s="5"/>
      <c r="V1977" s="55"/>
      <c r="W1977" s="38"/>
      <c r="X1977" s="5"/>
      <c r="Y1977" s="5"/>
      <c r="Z1977" s="55"/>
      <c r="AA1977" s="36">
        <f>IF(Dane!$E$3=1,AO1977+BA1977+BM1977,IF(Dane!$E$3=2,AU1977+BG1977+BS1977,AW1977+BI1977+BU1977))</f>
        <v>0</v>
      </c>
      <c r="AB1977" s="16">
        <f>IF(Dane!$E$3=1,AP1977+BB1977+BN1977,IF(Dane!$E$3=2,AV1977+BH1977+BT1977,AX1977+BJ1977+BV1977))</f>
        <v>0</v>
      </c>
      <c r="AC1977" s="16">
        <f>IF(((K1977*Dane!$C$9)-AA1977)&lt;0,0,(K1977*Dane!$C$9)-AA1977)</f>
        <v>0</v>
      </c>
      <c r="AD1977" s="37">
        <f>IFERROR(IF(((L1977*Dane!$C$9)-AB1977)&lt;0,0,(L1977*Dane!$C$9)-AB1977),0)</f>
        <v>0</v>
      </c>
      <c r="AE1977" s="97"/>
      <c r="AF1977" s="77">
        <f>IF(Dane!$E$3=1,AO1977,IF(Dane!$E$3=2,AU1977,AW1977))</f>
        <v>0</v>
      </c>
      <c r="AG1977" s="77">
        <f>IF(Dane!$E$3=1,AP1977,IF(Dane!$E$3=2,AV1977,AX1977))</f>
        <v>0</v>
      </c>
      <c r="AH1977" s="77">
        <f>IF(Dane!$E$3=1,BA1977,IF(Dane!$E$3=2,BG1977,BI1977))</f>
        <v>0</v>
      </c>
      <c r="AI1977" s="77">
        <f>IF(Dane!$E$3=1,BB1977,IF(Dane!$E$3=2,BH1977,BJ1977))</f>
        <v>0</v>
      </c>
      <c r="AJ1977" s="77">
        <f>IF(Dane!$E$3=1,BM1977,IF(Dane!$E$3=2,BS1977,BU1977))</f>
        <v>0</v>
      </c>
      <c r="AK1977" s="77">
        <f>IF(Dane!$E$3=1,BN1977,IF(Dane!$E$3=2,BT1977,BV1977))</f>
        <v>0</v>
      </c>
      <c r="AL1977" s="24">
        <f t="shared" si="925"/>
        <v>0</v>
      </c>
      <c r="AM1977" s="24">
        <f t="shared" si="926"/>
        <v>0</v>
      </c>
      <c r="AN1977" s="24"/>
      <c r="AO1977" s="24">
        <f t="shared" si="911"/>
        <v>0</v>
      </c>
      <c r="AP1977" s="24">
        <f t="shared" si="927"/>
        <v>0</v>
      </c>
      <c r="AQ1977" s="24">
        <f t="shared" si="912"/>
        <v>0</v>
      </c>
      <c r="AR1977" s="24">
        <f t="shared" si="913"/>
        <v>0</v>
      </c>
      <c r="AS1977" s="24">
        <f t="shared" si="914"/>
        <v>0</v>
      </c>
      <c r="AT1977" s="24">
        <f t="shared" si="928"/>
        <v>0</v>
      </c>
      <c r="AU1977" s="24">
        <f t="shared" si="937"/>
        <v>0</v>
      </c>
      <c r="AV1977" s="24">
        <v>0</v>
      </c>
      <c r="AW1977" s="24">
        <f t="shared" si="940"/>
        <v>0</v>
      </c>
      <c r="AX1977" s="24">
        <v>0</v>
      </c>
      <c r="AY1977" s="24">
        <f t="shared" si="929"/>
        <v>0</v>
      </c>
      <c r="AZ1977" s="24">
        <f t="shared" si="930"/>
        <v>0</v>
      </c>
      <c r="BA1977" s="24">
        <f t="shared" si="915"/>
        <v>0</v>
      </c>
      <c r="BB1977" s="24">
        <f t="shared" si="916"/>
        <v>0</v>
      </c>
      <c r="BC1977" s="24">
        <f t="shared" si="917"/>
        <v>0</v>
      </c>
      <c r="BD1977" s="24">
        <f t="shared" si="918"/>
        <v>0</v>
      </c>
      <c r="BE1977" s="24">
        <f t="shared" si="919"/>
        <v>0</v>
      </c>
      <c r="BF1977" s="24">
        <f t="shared" si="931"/>
        <v>0</v>
      </c>
      <c r="BG1977" s="24">
        <f t="shared" si="938"/>
        <v>0</v>
      </c>
      <c r="BH1977" s="24">
        <v>0</v>
      </c>
      <c r="BI1977" s="24">
        <f t="shared" si="932"/>
        <v>0</v>
      </c>
      <c r="BJ1977" s="24">
        <v>0</v>
      </c>
      <c r="BK1977" s="24">
        <f t="shared" si="933"/>
        <v>0</v>
      </c>
      <c r="BL1977" s="24">
        <f t="shared" si="934"/>
        <v>0</v>
      </c>
      <c r="BM1977" s="24">
        <f t="shared" si="920"/>
        <v>0</v>
      </c>
      <c r="BN1977" s="24">
        <f t="shared" si="921"/>
        <v>0</v>
      </c>
      <c r="BO1977" s="24">
        <f t="shared" si="922"/>
        <v>0</v>
      </c>
      <c r="BP1977" s="24">
        <f t="shared" si="923"/>
        <v>0</v>
      </c>
      <c r="BQ1977" s="24">
        <f t="shared" si="924"/>
        <v>0</v>
      </c>
      <c r="BR1977" s="24">
        <f t="shared" si="935"/>
        <v>0</v>
      </c>
      <c r="BS1977" s="24">
        <f t="shared" si="939"/>
        <v>0</v>
      </c>
      <c r="BT1977" s="24">
        <v>0</v>
      </c>
      <c r="BU1977" s="24">
        <f t="shared" si="936"/>
        <v>0</v>
      </c>
      <c r="BV1977" s="24">
        <v>0</v>
      </c>
    </row>
    <row r="1978" spans="1:74">
      <c r="A1978" s="87">
        <v>1969</v>
      </c>
      <c r="B1978" s="1"/>
      <c r="C1978" s="1"/>
      <c r="D1978" s="2"/>
      <c r="E1978" s="3"/>
      <c r="F1978" s="4"/>
      <c r="G1978" s="5"/>
      <c r="H1978" s="4"/>
      <c r="I1978" s="5"/>
      <c r="J1978" s="6"/>
      <c r="K1978" s="5"/>
      <c r="L1978" s="5"/>
      <c r="M1978" s="5"/>
      <c r="N1978" s="7"/>
      <c r="O1978" s="38"/>
      <c r="P1978" s="5"/>
      <c r="Q1978" s="5"/>
      <c r="R1978" s="7"/>
      <c r="S1978" s="38"/>
      <c r="T1978" s="5"/>
      <c r="U1978" s="5"/>
      <c r="V1978" s="55"/>
      <c r="W1978" s="38"/>
      <c r="X1978" s="5"/>
      <c r="Y1978" s="5"/>
      <c r="Z1978" s="55"/>
      <c r="AA1978" s="36">
        <f>IF(Dane!$E$3=1,AO1978+BA1978+BM1978,IF(Dane!$E$3=2,AU1978+BG1978+BS1978,AW1978+BI1978+BU1978))</f>
        <v>0</v>
      </c>
      <c r="AB1978" s="16">
        <f>IF(Dane!$E$3=1,AP1978+BB1978+BN1978,IF(Dane!$E$3=2,AV1978+BH1978+BT1978,AX1978+BJ1978+BV1978))</f>
        <v>0</v>
      </c>
      <c r="AC1978" s="16">
        <f>IF(((K1978*Dane!$C$9)-AA1978)&lt;0,0,(K1978*Dane!$C$9)-AA1978)</f>
        <v>0</v>
      </c>
      <c r="AD1978" s="37">
        <f>IFERROR(IF(((L1978*Dane!$C$9)-AB1978)&lt;0,0,(L1978*Dane!$C$9)-AB1978),0)</f>
        <v>0</v>
      </c>
      <c r="AE1978" s="97"/>
      <c r="AF1978" s="77">
        <f>IF(Dane!$E$3=1,AO1978,IF(Dane!$E$3=2,AU1978,AW1978))</f>
        <v>0</v>
      </c>
      <c r="AG1978" s="77">
        <f>IF(Dane!$E$3=1,AP1978,IF(Dane!$E$3=2,AV1978,AX1978))</f>
        <v>0</v>
      </c>
      <c r="AH1978" s="77">
        <f>IF(Dane!$E$3=1,BA1978,IF(Dane!$E$3=2,BG1978,BI1978))</f>
        <v>0</v>
      </c>
      <c r="AI1978" s="77">
        <f>IF(Dane!$E$3=1,BB1978,IF(Dane!$E$3=2,BH1978,BJ1978))</f>
        <v>0</v>
      </c>
      <c r="AJ1978" s="77">
        <f>IF(Dane!$E$3=1,BM1978,IF(Dane!$E$3=2,BS1978,BU1978))</f>
        <v>0</v>
      </c>
      <c r="AK1978" s="77">
        <f>IF(Dane!$E$3=1,BN1978,IF(Dane!$E$3=2,BT1978,BV1978))</f>
        <v>0</v>
      </c>
      <c r="AL1978" s="24">
        <f t="shared" si="925"/>
        <v>0</v>
      </c>
      <c r="AM1978" s="24">
        <f t="shared" si="926"/>
        <v>0</v>
      </c>
      <c r="AN1978" s="24"/>
      <c r="AO1978" s="24">
        <f t="shared" si="911"/>
        <v>0</v>
      </c>
      <c r="AP1978" s="24">
        <f t="shared" si="927"/>
        <v>0</v>
      </c>
      <c r="AQ1978" s="24">
        <f t="shared" si="912"/>
        <v>0</v>
      </c>
      <c r="AR1978" s="24">
        <f t="shared" si="913"/>
        <v>0</v>
      </c>
      <c r="AS1978" s="24">
        <f t="shared" si="914"/>
        <v>0</v>
      </c>
      <c r="AT1978" s="24">
        <f t="shared" si="928"/>
        <v>0</v>
      </c>
      <c r="AU1978" s="24">
        <f t="shared" si="937"/>
        <v>0</v>
      </c>
      <c r="AV1978" s="24">
        <v>0</v>
      </c>
      <c r="AW1978" s="24">
        <f t="shared" si="940"/>
        <v>0</v>
      </c>
      <c r="AX1978" s="24">
        <v>0</v>
      </c>
      <c r="AY1978" s="24">
        <f t="shared" si="929"/>
        <v>0</v>
      </c>
      <c r="AZ1978" s="24">
        <f t="shared" si="930"/>
        <v>0</v>
      </c>
      <c r="BA1978" s="24">
        <f t="shared" si="915"/>
        <v>0</v>
      </c>
      <c r="BB1978" s="24">
        <f t="shared" si="916"/>
        <v>0</v>
      </c>
      <c r="BC1978" s="24">
        <f t="shared" si="917"/>
        <v>0</v>
      </c>
      <c r="BD1978" s="24">
        <f t="shared" si="918"/>
        <v>0</v>
      </c>
      <c r="BE1978" s="24">
        <f t="shared" si="919"/>
        <v>0</v>
      </c>
      <c r="BF1978" s="24">
        <f t="shared" si="931"/>
        <v>0</v>
      </c>
      <c r="BG1978" s="24">
        <f t="shared" si="938"/>
        <v>0</v>
      </c>
      <c r="BH1978" s="24">
        <v>0</v>
      </c>
      <c r="BI1978" s="24">
        <f t="shared" si="932"/>
        <v>0</v>
      </c>
      <c r="BJ1978" s="24">
        <v>0</v>
      </c>
      <c r="BK1978" s="24">
        <f t="shared" si="933"/>
        <v>0</v>
      </c>
      <c r="BL1978" s="24">
        <f t="shared" si="934"/>
        <v>0</v>
      </c>
      <c r="BM1978" s="24">
        <f t="shared" si="920"/>
        <v>0</v>
      </c>
      <c r="BN1978" s="24">
        <f t="shared" si="921"/>
        <v>0</v>
      </c>
      <c r="BO1978" s="24">
        <f t="shared" si="922"/>
        <v>0</v>
      </c>
      <c r="BP1978" s="24">
        <f t="shared" si="923"/>
        <v>0</v>
      </c>
      <c r="BQ1978" s="24">
        <f t="shared" si="924"/>
        <v>0</v>
      </c>
      <c r="BR1978" s="24">
        <f t="shared" si="935"/>
        <v>0</v>
      </c>
      <c r="BS1978" s="24">
        <f t="shared" si="939"/>
        <v>0</v>
      </c>
      <c r="BT1978" s="24">
        <v>0</v>
      </c>
      <c r="BU1978" s="24">
        <f t="shared" si="936"/>
        <v>0</v>
      </c>
      <c r="BV1978" s="24">
        <v>0</v>
      </c>
    </row>
    <row r="1979" spans="1:74">
      <c r="A1979" s="87">
        <v>1970</v>
      </c>
      <c r="B1979" s="1"/>
      <c r="C1979" s="1"/>
      <c r="D1979" s="2"/>
      <c r="E1979" s="3"/>
      <c r="F1979" s="4"/>
      <c r="G1979" s="5"/>
      <c r="H1979" s="4"/>
      <c r="I1979" s="5"/>
      <c r="J1979" s="6"/>
      <c r="K1979" s="5"/>
      <c r="L1979" s="5"/>
      <c r="M1979" s="5"/>
      <c r="N1979" s="7"/>
      <c r="O1979" s="38"/>
      <c r="P1979" s="5"/>
      <c r="Q1979" s="5"/>
      <c r="R1979" s="7"/>
      <c r="S1979" s="38"/>
      <c r="T1979" s="5"/>
      <c r="U1979" s="5"/>
      <c r="V1979" s="55"/>
      <c r="W1979" s="38"/>
      <c r="X1979" s="5"/>
      <c r="Y1979" s="5"/>
      <c r="Z1979" s="55"/>
      <c r="AA1979" s="36">
        <f>IF(Dane!$E$3=1,AO1979+BA1979+BM1979,IF(Dane!$E$3=2,AU1979+BG1979+BS1979,AW1979+BI1979+BU1979))</f>
        <v>0</v>
      </c>
      <c r="AB1979" s="16">
        <f>IF(Dane!$E$3=1,AP1979+BB1979+BN1979,IF(Dane!$E$3=2,AV1979+BH1979+BT1979,AX1979+BJ1979+BV1979))</f>
        <v>0</v>
      </c>
      <c r="AC1979" s="16">
        <f>IF(((K1979*Dane!$C$9)-AA1979)&lt;0,0,(K1979*Dane!$C$9)-AA1979)</f>
        <v>0</v>
      </c>
      <c r="AD1979" s="37">
        <f>IFERROR(IF(((L1979*Dane!$C$9)-AB1979)&lt;0,0,(L1979*Dane!$C$9)-AB1979),0)</f>
        <v>0</v>
      </c>
      <c r="AE1979" s="97"/>
      <c r="AF1979" s="77">
        <f>IF(Dane!$E$3=1,AO1979,IF(Dane!$E$3=2,AU1979,AW1979))</f>
        <v>0</v>
      </c>
      <c r="AG1979" s="77">
        <f>IF(Dane!$E$3=1,AP1979,IF(Dane!$E$3=2,AV1979,AX1979))</f>
        <v>0</v>
      </c>
      <c r="AH1979" s="77">
        <f>IF(Dane!$E$3=1,BA1979,IF(Dane!$E$3=2,BG1979,BI1979))</f>
        <v>0</v>
      </c>
      <c r="AI1979" s="77">
        <f>IF(Dane!$E$3=1,BB1979,IF(Dane!$E$3=2,BH1979,BJ1979))</f>
        <v>0</v>
      </c>
      <c r="AJ1979" s="77">
        <f>IF(Dane!$E$3=1,BM1979,IF(Dane!$E$3=2,BS1979,BU1979))</f>
        <v>0</v>
      </c>
      <c r="AK1979" s="77">
        <f>IF(Dane!$E$3=1,BN1979,IF(Dane!$E$3=2,BT1979,BV1979))</f>
        <v>0</v>
      </c>
      <c r="AL1979" s="24">
        <f t="shared" si="925"/>
        <v>0</v>
      </c>
      <c r="AM1979" s="24">
        <f t="shared" si="926"/>
        <v>0</v>
      </c>
      <c r="AN1979" s="24"/>
      <c r="AO1979" s="24">
        <f t="shared" si="911"/>
        <v>0</v>
      </c>
      <c r="AP1979" s="24">
        <f t="shared" si="927"/>
        <v>0</v>
      </c>
      <c r="AQ1979" s="24">
        <f t="shared" si="912"/>
        <v>0</v>
      </c>
      <c r="AR1979" s="24">
        <f t="shared" si="913"/>
        <v>0</v>
      </c>
      <c r="AS1979" s="24">
        <f t="shared" si="914"/>
        <v>0</v>
      </c>
      <c r="AT1979" s="24">
        <f t="shared" si="928"/>
        <v>0</v>
      </c>
      <c r="AU1979" s="24">
        <f t="shared" si="937"/>
        <v>0</v>
      </c>
      <c r="AV1979" s="24">
        <v>0</v>
      </c>
      <c r="AW1979" s="24">
        <f t="shared" si="940"/>
        <v>0</v>
      </c>
      <c r="AX1979" s="24">
        <v>0</v>
      </c>
      <c r="AY1979" s="24">
        <f t="shared" si="929"/>
        <v>0</v>
      </c>
      <c r="AZ1979" s="24">
        <f t="shared" si="930"/>
        <v>0</v>
      </c>
      <c r="BA1979" s="24">
        <f t="shared" si="915"/>
        <v>0</v>
      </c>
      <c r="BB1979" s="24">
        <f t="shared" si="916"/>
        <v>0</v>
      </c>
      <c r="BC1979" s="24">
        <f t="shared" si="917"/>
        <v>0</v>
      </c>
      <c r="BD1979" s="24">
        <f t="shared" si="918"/>
        <v>0</v>
      </c>
      <c r="BE1979" s="24">
        <f t="shared" si="919"/>
        <v>0</v>
      </c>
      <c r="BF1979" s="24">
        <f t="shared" si="931"/>
        <v>0</v>
      </c>
      <c r="BG1979" s="24">
        <f t="shared" si="938"/>
        <v>0</v>
      </c>
      <c r="BH1979" s="24">
        <v>0</v>
      </c>
      <c r="BI1979" s="24">
        <f t="shared" si="932"/>
        <v>0</v>
      </c>
      <c r="BJ1979" s="24">
        <v>0</v>
      </c>
      <c r="BK1979" s="24">
        <f t="shared" si="933"/>
        <v>0</v>
      </c>
      <c r="BL1979" s="24">
        <f t="shared" si="934"/>
        <v>0</v>
      </c>
      <c r="BM1979" s="24">
        <f t="shared" si="920"/>
        <v>0</v>
      </c>
      <c r="BN1979" s="24">
        <f t="shared" si="921"/>
        <v>0</v>
      </c>
      <c r="BO1979" s="24">
        <f t="shared" si="922"/>
        <v>0</v>
      </c>
      <c r="BP1979" s="24">
        <f t="shared" si="923"/>
        <v>0</v>
      </c>
      <c r="BQ1979" s="24">
        <f t="shared" si="924"/>
        <v>0</v>
      </c>
      <c r="BR1979" s="24">
        <f t="shared" si="935"/>
        <v>0</v>
      </c>
      <c r="BS1979" s="24">
        <f t="shared" si="939"/>
        <v>0</v>
      </c>
      <c r="BT1979" s="24">
        <v>0</v>
      </c>
      <c r="BU1979" s="24">
        <f t="shared" si="936"/>
        <v>0</v>
      </c>
      <c r="BV1979" s="24">
        <v>0</v>
      </c>
    </row>
    <row r="1980" spans="1:74">
      <c r="A1980" s="87">
        <v>1971</v>
      </c>
      <c r="B1980" s="1"/>
      <c r="C1980" s="1"/>
      <c r="D1980" s="2"/>
      <c r="E1980" s="3"/>
      <c r="F1980" s="4"/>
      <c r="G1980" s="5"/>
      <c r="H1980" s="4"/>
      <c r="I1980" s="5"/>
      <c r="J1980" s="6"/>
      <c r="K1980" s="5"/>
      <c r="L1980" s="5"/>
      <c r="M1980" s="5"/>
      <c r="N1980" s="7"/>
      <c r="O1980" s="38"/>
      <c r="P1980" s="5"/>
      <c r="Q1980" s="5"/>
      <c r="R1980" s="7"/>
      <c r="S1980" s="38"/>
      <c r="T1980" s="5"/>
      <c r="U1980" s="5"/>
      <c r="V1980" s="55"/>
      <c r="W1980" s="38"/>
      <c r="X1980" s="5"/>
      <c r="Y1980" s="5"/>
      <c r="Z1980" s="55"/>
      <c r="AA1980" s="36">
        <f>IF(Dane!$E$3=1,AO1980+BA1980+BM1980,IF(Dane!$E$3=2,AU1980+BG1980+BS1980,AW1980+BI1980+BU1980))</f>
        <v>0</v>
      </c>
      <c r="AB1980" s="16">
        <f>IF(Dane!$E$3=1,AP1980+BB1980+BN1980,IF(Dane!$E$3=2,AV1980+BH1980+BT1980,AX1980+BJ1980+BV1980))</f>
        <v>0</v>
      </c>
      <c r="AC1980" s="16">
        <f>IF(((K1980*Dane!$C$9)-AA1980)&lt;0,0,(K1980*Dane!$C$9)-AA1980)</f>
        <v>0</v>
      </c>
      <c r="AD1980" s="37">
        <f>IFERROR(IF(((L1980*Dane!$C$9)-AB1980)&lt;0,0,(L1980*Dane!$C$9)-AB1980),0)</f>
        <v>0</v>
      </c>
      <c r="AE1980" s="97"/>
      <c r="AF1980" s="77">
        <f>IF(Dane!$E$3=1,AO1980,IF(Dane!$E$3=2,AU1980,AW1980))</f>
        <v>0</v>
      </c>
      <c r="AG1980" s="77">
        <f>IF(Dane!$E$3=1,AP1980,IF(Dane!$E$3=2,AV1980,AX1980))</f>
        <v>0</v>
      </c>
      <c r="AH1980" s="77">
        <f>IF(Dane!$E$3=1,BA1980,IF(Dane!$E$3=2,BG1980,BI1980))</f>
        <v>0</v>
      </c>
      <c r="AI1980" s="77">
        <f>IF(Dane!$E$3=1,BB1980,IF(Dane!$E$3=2,BH1980,BJ1980))</f>
        <v>0</v>
      </c>
      <c r="AJ1980" s="77">
        <f>IF(Dane!$E$3=1,BM1980,IF(Dane!$E$3=2,BS1980,BU1980))</f>
        <v>0</v>
      </c>
      <c r="AK1980" s="77">
        <f>IF(Dane!$E$3=1,BN1980,IF(Dane!$E$3=2,BT1980,BV1980))</f>
        <v>0</v>
      </c>
      <c r="AL1980" s="24">
        <f t="shared" si="925"/>
        <v>0</v>
      </c>
      <c r="AM1980" s="24">
        <f t="shared" si="926"/>
        <v>0</v>
      </c>
      <c r="AN1980" s="24"/>
      <c r="AO1980" s="24">
        <f t="shared" si="911"/>
        <v>0</v>
      </c>
      <c r="AP1980" s="24">
        <f t="shared" si="927"/>
        <v>0</v>
      </c>
      <c r="AQ1980" s="24">
        <f t="shared" si="912"/>
        <v>0</v>
      </c>
      <c r="AR1980" s="24">
        <f t="shared" si="913"/>
        <v>0</v>
      </c>
      <c r="AS1980" s="24">
        <f t="shared" si="914"/>
        <v>0</v>
      </c>
      <c r="AT1980" s="24">
        <f t="shared" si="928"/>
        <v>0</v>
      </c>
      <c r="AU1980" s="24">
        <f t="shared" si="937"/>
        <v>0</v>
      </c>
      <c r="AV1980" s="24">
        <v>0</v>
      </c>
      <c r="AW1980" s="24">
        <f t="shared" si="940"/>
        <v>0</v>
      </c>
      <c r="AX1980" s="24">
        <v>0</v>
      </c>
      <c r="AY1980" s="24">
        <f t="shared" si="929"/>
        <v>0</v>
      </c>
      <c r="AZ1980" s="24">
        <f t="shared" si="930"/>
        <v>0</v>
      </c>
      <c r="BA1980" s="24">
        <f t="shared" si="915"/>
        <v>0</v>
      </c>
      <c r="BB1980" s="24">
        <f t="shared" si="916"/>
        <v>0</v>
      </c>
      <c r="BC1980" s="24">
        <f t="shared" si="917"/>
        <v>0</v>
      </c>
      <c r="BD1980" s="24">
        <f t="shared" si="918"/>
        <v>0</v>
      </c>
      <c r="BE1980" s="24">
        <f t="shared" si="919"/>
        <v>0</v>
      </c>
      <c r="BF1980" s="24">
        <f t="shared" si="931"/>
        <v>0</v>
      </c>
      <c r="BG1980" s="24">
        <f t="shared" si="938"/>
        <v>0</v>
      </c>
      <c r="BH1980" s="24">
        <v>0</v>
      </c>
      <c r="BI1980" s="24">
        <f t="shared" si="932"/>
        <v>0</v>
      </c>
      <c r="BJ1980" s="24">
        <v>0</v>
      </c>
      <c r="BK1980" s="24">
        <f t="shared" si="933"/>
        <v>0</v>
      </c>
      <c r="BL1980" s="24">
        <f t="shared" si="934"/>
        <v>0</v>
      </c>
      <c r="BM1980" s="24">
        <f t="shared" si="920"/>
        <v>0</v>
      </c>
      <c r="BN1980" s="24">
        <f t="shared" si="921"/>
        <v>0</v>
      </c>
      <c r="BO1980" s="24">
        <f t="shared" si="922"/>
        <v>0</v>
      </c>
      <c r="BP1980" s="24">
        <f t="shared" si="923"/>
        <v>0</v>
      </c>
      <c r="BQ1980" s="24">
        <f t="shared" si="924"/>
        <v>0</v>
      </c>
      <c r="BR1980" s="24">
        <f t="shared" si="935"/>
        <v>0</v>
      </c>
      <c r="BS1980" s="24">
        <f t="shared" si="939"/>
        <v>0</v>
      </c>
      <c r="BT1980" s="24">
        <v>0</v>
      </c>
      <c r="BU1980" s="24">
        <f t="shared" si="936"/>
        <v>0</v>
      </c>
      <c r="BV1980" s="24">
        <v>0</v>
      </c>
    </row>
    <row r="1981" spans="1:74">
      <c r="A1981" s="87">
        <v>1972</v>
      </c>
      <c r="B1981" s="1"/>
      <c r="C1981" s="1"/>
      <c r="D1981" s="2"/>
      <c r="E1981" s="3"/>
      <c r="F1981" s="4"/>
      <c r="G1981" s="5"/>
      <c r="H1981" s="4"/>
      <c r="I1981" s="5"/>
      <c r="J1981" s="6"/>
      <c r="K1981" s="5"/>
      <c r="L1981" s="5"/>
      <c r="M1981" s="5"/>
      <c r="N1981" s="7"/>
      <c r="O1981" s="38"/>
      <c r="P1981" s="5"/>
      <c r="Q1981" s="5"/>
      <c r="R1981" s="7"/>
      <c r="S1981" s="38"/>
      <c r="T1981" s="5"/>
      <c r="U1981" s="5"/>
      <c r="V1981" s="55"/>
      <c r="W1981" s="38"/>
      <c r="X1981" s="5"/>
      <c r="Y1981" s="5"/>
      <c r="Z1981" s="55"/>
      <c r="AA1981" s="36">
        <f>IF(Dane!$E$3=1,AO1981+BA1981+BM1981,IF(Dane!$E$3=2,AU1981+BG1981+BS1981,AW1981+BI1981+BU1981))</f>
        <v>0</v>
      </c>
      <c r="AB1981" s="16">
        <f>IF(Dane!$E$3=1,AP1981+BB1981+BN1981,IF(Dane!$E$3=2,AV1981+BH1981+BT1981,AX1981+BJ1981+BV1981))</f>
        <v>0</v>
      </c>
      <c r="AC1981" s="16">
        <f>IF(((K1981*Dane!$C$9)-AA1981)&lt;0,0,(K1981*Dane!$C$9)-AA1981)</f>
        <v>0</v>
      </c>
      <c r="AD1981" s="37">
        <f>IFERROR(IF(((L1981*Dane!$C$9)-AB1981)&lt;0,0,(L1981*Dane!$C$9)-AB1981),0)</f>
        <v>0</v>
      </c>
      <c r="AE1981" s="97"/>
      <c r="AF1981" s="77">
        <f>IF(Dane!$E$3=1,AO1981,IF(Dane!$E$3=2,AU1981,AW1981))</f>
        <v>0</v>
      </c>
      <c r="AG1981" s="77">
        <f>IF(Dane!$E$3=1,AP1981,IF(Dane!$E$3=2,AV1981,AX1981))</f>
        <v>0</v>
      </c>
      <c r="AH1981" s="77">
        <f>IF(Dane!$E$3=1,BA1981,IF(Dane!$E$3=2,BG1981,BI1981))</f>
        <v>0</v>
      </c>
      <c r="AI1981" s="77">
        <f>IF(Dane!$E$3=1,BB1981,IF(Dane!$E$3=2,BH1981,BJ1981))</f>
        <v>0</v>
      </c>
      <c r="AJ1981" s="77">
        <f>IF(Dane!$E$3=1,BM1981,IF(Dane!$E$3=2,BS1981,BU1981))</f>
        <v>0</v>
      </c>
      <c r="AK1981" s="77">
        <f>IF(Dane!$E$3=1,BN1981,IF(Dane!$E$3=2,BT1981,BV1981))</f>
        <v>0</v>
      </c>
      <c r="AL1981" s="24">
        <f t="shared" si="925"/>
        <v>0</v>
      </c>
      <c r="AM1981" s="24">
        <f t="shared" si="926"/>
        <v>0</v>
      </c>
      <c r="AN1981" s="24"/>
      <c r="AO1981" s="24">
        <f t="shared" si="911"/>
        <v>0</v>
      </c>
      <c r="AP1981" s="24">
        <f t="shared" si="927"/>
        <v>0</v>
      </c>
      <c r="AQ1981" s="24">
        <f t="shared" si="912"/>
        <v>0</v>
      </c>
      <c r="AR1981" s="24">
        <f t="shared" si="913"/>
        <v>0</v>
      </c>
      <c r="AS1981" s="24">
        <f t="shared" si="914"/>
        <v>0</v>
      </c>
      <c r="AT1981" s="24">
        <f t="shared" si="928"/>
        <v>0</v>
      </c>
      <c r="AU1981" s="24">
        <f t="shared" si="937"/>
        <v>0</v>
      </c>
      <c r="AV1981" s="24">
        <v>0</v>
      </c>
      <c r="AW1981" s="24">
        <f t="shared" si="940"/>
        <v>0</v>
      </c>
      <c r="AX1981" s="24">
        <v>0</v>
      </c>
      <c r="AY1981" s="24">
        <f t="shared" si="929"/>
        <v>0</v>
      </c>
      <c r="AZ1981" s="24">
        <f t="shared" si="930"/>
        <v>0</v>
      </c>
      <c r="BA1981" s="24">
        <f t="shared" si="915"/>
        <v>0</v>
      </c>
      <c r="BB1981" s="24">
        <f t="shared" si="916"/>
        <v>0</v>
      </c>
      <c r="BC1981" s="24">
        <f t="shared" si="917"/>
        <v>0</v>
      </c>
      <c r="BD1981" s="24">
        <f t="shared" si="918"/>
        <v>0</v>
      </c>
      <c r="BE1981" s="24">
        <f t="shared" si="919"/>
        <v>0</v>
      </c>
      <c r="BF1981" s="24">
        <f t="shared" si="931"/>
        <v>0</v>
      </c>
      <c r="BG1981" s="24">
        <f t="shared" si="938"/>
        <v>0</v>
      </c>
      <c r="BH1981" s="24">
        <v>0</v>
      </c>
      <c r="BI1981" s="24">
        <f t="shared" si="932"/>
        <v>0</v>
      </c>
      <c r="BJ1981" s="24">
        <v>0</v>
      </c>
      <c r="BK1981" s="24">
        <f t="shared" si="933"/>
        <v>0</v>
      </c>
      <c r="BL1981" s="24">
        <f t="shared" si="934"/>
        <v>0</v>
      </c>
      <c r="BM1981" s="24">
        <f t="shared" si="920"/>
        <v>0</v>
      </c>
      <c r="BN1981" s="24">
        <f t="shared" si="921"/>
        <v>0</v>
      </c>
      <c r="BO1981" s="24">
        <f t="shared" si="922"/>
        <v>0</v>
      </c>
      <c r="BP1981" s="24">
        <f t="shared" si="923"/>
        <v>0</v>
      </c>
      <c r="BQ1981" s="24">
        <f t="shared" si="924"/>
        <v>0</v>
      </c>
      <c r="BR1981" s="24">
        <f t="shared" si="935"/>
        <v>0</v>
      </c>
      <c r="BS1981" s="24">
        <f t="shared" si="939"/>
        <v>0</v>
      </c>
      <c r="BT1981" s="24">
        <v>0</v>
      </c>
      <c r="BU1981" s="24">
        <f t="shared" si="936"/>
        <v>0</v>
      </c>
      <c r="BV1981" s="24">
        <v>0</v>
      </c>
    </row>
    <row r="1982" spans="1:74">
      <c r="A1982" s="87">
        <v>1973</v>
      </c>
      <c r="B1982" s="1"/>
      <c r="C1982" s="1"/>
      <c r="D1982" s="2"/>
      <c r="E1982" s="3"/>
      <c r="F1982" s="4"/>
      <c r="G1982" s="5"/>
      <c r="H1982" s="4"/>
      <c r="I1982" s="5"/>
      <c r="J1982" s="6"/>
      <c r="K1982" s="5"/>
      <c r="L1982" s="5"/>
      <c r="M1982" s="5"/>
      <c r="N1982" s="7"/>
      <c r="O1982" s="38"/>
      <c r="P1982" s="5"/>
      <c r="Q1982" s="5"/>
      <c r="R1982" s="7"/>
      <c r="S1982" s="38"/>
      <c r="T1982" s="5"/>
      <c r="U1982" s="5"/>
      <c r="V1982" s="55"/>
      <c r="W1982" s="38"/>
      <c r="X1982" s="5"/>
      <c r="Y1982" s="5"/>
      <c r="Z1982" s="55"/>
      <c r="AA1982" s="36">
        <f>IF(Dane!$E$3=1,AO1982+BA1982+BM1982,IF(Dane!$E$3=2,AU1982+BG1982+BS1982,AW1982+BI1982+BU1982))</f>
        <v>0</v>
      </c>
      <c r="AB1982" s="16">
        <f>IF(Dane!$E$3=1,AP1982+BB1982+BN1982,IF(Dane!$E$3=2,AV1982+BH1982+BT1982,AX1982+BJ1982+BV1982))</f>
        <v>0</v>
      </c>
      <c r="AC1982" s="16">
        <f>IF(((K1982*Dane!$C$9)-AA1982)&lt;0,0,(K1982*Dane!$C$9)-AA1982)</f>
        <v>0</v>
      </c>
      <c r="AD1982" s="37">
        <f>IFERROR(IF(((L1982*Dane!$C$9)-AB1982)&lt;0,0,(L1982*Dane!$C$9)-AB1982),0)</f>
        <v>0</v>
      </c>
      <c r="AE1982" s="97"/>
      <c r="AF1982" s="77">
        <f>IF(Dane!$E$3=1,AO1982,IF(Dane!$E$3=2,AU1982,AW1982))</f>
        <v>0</v>
      </c>
      <c r="AG1982" s="77">
        <f>IF(Dane!$E$3=1,AP1982,IF(Dane!$E$3=2,AV1982,AX1982))</f>
        <v>0</v>
      </c>
      <c r="AH1982" s="77">
        <f>IF(Dane!$E$3=1,BA1982,IF(Dane!$E$3=2,BG1982,BI1982))</f>
        <v>0</v>
      </c>
      <c r="AI1982" s="77">
        <f>IF(Dane!$E$3=1,BB1982,IF(Dane!$E$3=2,BH1982,BJ1982))</f>
        <v>0</v>
      </c>
      <c r="AJ1982" s="77">
        <f>IF(Dane!$E$3=1,BM1982,IF(Dane!$E$3=2,BS1982,BU1982))</f>
        <v>0</v>
      </c>
      <c r="AK1982" s="77">
        <f>IF(Dane!$E$3=1,BN1982,IF(Dane!$E$3=2,BT1982,BV1982))</f>
        <v>0</v>
      </c>
      <c r="AL1982" s="24">
        <f t="shared" si="925"/>
        <v>0</v>
      </c>
      <c r="AM1982" s="24">
        <f t="shared" si="926"/>
        <v>0</v>
      </c>
      <c r="AN1982" s="24"/>
      <c r="AO1982" s="24">
        <f t="shared" si="911"/>
        <v>0</v>
      </c>
      <c r="AP1982" s="24">
        <f t="shared" si="927"/>
        <v>0</v>
      </c>
      <c r="AQ1982" s="24">
        <f t="shared" si="912"/>
        <v>0</v>
      </c>
      <c r="AR1982" s="24">
        <f t="shared" si="913"/>
        <v>0</v>
      </c>
      <c r="AS1982" s="24">
        <f t="shared" si="914"/>
        <v>0</v>
      </c>
      <c r="AT1982" s="24">
        <f t="shared" si="928"/>
        <v>0</v>
      </c>
      <c r="AU1982" s="24">
        <f t="shared" si="937"/>
        <v>0</v>
      </c>
      <c r="AV1982" s="24">
        <v>0</v>
      </c>
      <c r="AW1982" s="24">
        <f t="shared" si="940"/>
        <v>0</v>
      </c>
      <c r="AX1982" s="24">
        <v>0</v>
      </c>
      <c r="AY1982" s="24">
        <f t="shared" si="929"/>
        <v>0</v>
      </c>
      <c r="AZ1982" s="24">
        <f t="shared" si="930"/>
        <v>0</v>
      </c>
      <c r="BA1982" s="24">
        <f t="shared" si="915"/>
        <v>0</v>
      </c>
      <c r="BB1982" s="24">
        <f t="shared" si="916"/>
        <v>0</v>
      </c>
      <c r="BC1982" s="24">
        <f t="shared" si="917"/>
        <v>0</v>
      </c>
      <c r="BD1982" s="24">
        <f t="shared" si="918"/>
        <v>0</v>
      </c>
      <c r="BE1982" s="24">
        <f t="shared" si="919"/>
        <v>0</v>
      </c>
      <c r="BF1982" s="24">
        <f t="shared" si="931"/>
        <v>0</v>
      </c>
      <c r="BG1982" s="24">
        <f t="shared" si="938"/>
        <v>0</v>
      </c>
      <c r="BH1982" s="24">
        <v>0</v>
      </c>
      <c r="BI1982" s="24">
        <f t="shared" si="932"/>
        <v>0</v>
      </c>
      <c r="BJ1982" s="24">
        <v>0</v>
      </c>
      <c r="BK1982" s="24">
        <f t="shared" si="933"/>
        <v>0</v>
      </c>
      <c r="BL1982" s="24">
        <f t="shared" si="934"/>
        <v>0</v>
      </c>
      <c r="BM1982" s="24">
        <f t="shared" si="920"/>
        <v>0</v>
      </c>
      <c r="BN1982" s="24">
        <f t="shared" si="921"/>
        <v>0</v>
      </c>
      <c r="BO1982" s="24">
        <f t="shared" si="922"/>
        <v>0</v>
      </c>
      <c r="BP1982" s="24">
        <f t="shared" si="923"/>
        <v>0</v>
      </c>
      <c r="BQ1982" s="24">
        <f t="shared" si="924"/>
        <v>0</v>
      </c>
      <c r="BR1982" s="24">
        <f t="shared" si="935"/>
        <v>0</v>
      </c>
      <c r="BS1982" s="24">
        <f t="shared" si="939"/>
        <v>0</v>
      </c>
      <c r="BT1982" s="24">
        <v>0</v>
      </c>
      <c r="BU1982" s="24">
        <f t="shared" si="936"/>
        <v>0</v>
      </c>
      <c r="BV1982" s="24">
        <v>0</v>
      </c>
    </row>
    <row r="1983" spans="1:74">
      <c r="A1983" s="87">
        <v>1974</v>
      </c>
      <c r="B1983" s="1"/>
      <c r="C1983" s="1"/>
      <c r="D1983" s="2"/>
      <c r="E1983" s="3"/>
      <c r="F1983" s="4"/>
      <c r="G1983" s="5"/>
      <c r="H1983" s="4"/>
      <c r="I1983" s="5"/>
      <c r="J1983" s="6"/>
      <c r="K1983" s="5"/>
      <c r="L1983" s="5"/>
      <c r="M1983" s="5"/>
      <c r="N1983" s="7"/>
      <c r="O1983" s="38"/>
      <c r="P1983" s="5"/>
      <c r="Q1983" s="5"/>
      <c r="R1983" s="7"/>
      <c r="S1983" s="38"/>
      <c r="T1983" s="5"/>
      <c r="U1983" s="5"/>
      <c r="V1983" s="55"/>
      <c r="W1983" s="38"/>
      <c r="X1983" s="5"/>
      <c r="Y1983" s="5"/>
      <c r="Z1983" s="55"/>
      <c r="AA1983" s="36">
        <f>IF(Dane!$E$3=1,AO1983+BA1983+BM1983,IF(Dane!$E$3=2,AU1983+BG1983+BS1983,AW1983+BI1983+BU1983))</f>
        <v>0</v>
      </c>
      <c r="AB1983" s="16">
        <f>IF(Dane!$E$3=1,AP1983+BB1983+BN1983,IF(Dane!$E$3=2,AV1983+BH1983+BT1983,AX1983+BJ1983+BV1983))</f>
        <v>0</v>
      </c>
      <c r="AC1983" s="16">
        <f>IF(((K1983*Dane!$C$9)-AA1983)&lt;0,0,(K1983*Dane!$C$9)-AA1983)</f>
        <v>0</v>
      </c>
      <c r="AD1983" s="37">
        <f>IFERROR(IF(((L1983*Dane!$C$9)-AB1983)&lt;0,0,(L1983*Dane!$C$9)-AB1983),0)</f>
        <v>0</v>
      </c>
      <c r="AE1983" s="97"/>
      <c r="AF1983" s="77">
        <f>IF(Dane!$E$3=1,AO1983,IF(Dane!$E$3=2,AU1983,AW1983))</f>
        <v>0</v>
      </c>
      <c r="AG1983" s="77">
        <f>IF(Dane!$E$3=1,AP1983,IF(Dane!$E$3=2,AV1983,AX1983))</f>
        <v>0</v>
      </c>
      <c r="AH1983" s="77">
        <f>IF(Dane!$E$3=1,BA1983,IF(Dane!$E$3=2,BG1983,BI1983))</f>
        <v>0</v>
      </c>
      <c r="AI1983" s="77">
        <f>IF(Dane!$E$3=1,BB1983,IF(Dane!$E$3=2,BH1983,BJ1983))</f>
        <v>0</v>
      </c>
      <c r="AJ1983" s="77">
        <f>IF(Dane!$E$3=1,BM1983,IF(Dane!$E$3=2,BS1983,BU1983))</f>
        <v>0</v>
      </c>
      <c r="AK1983" s="77">
        <f>IF(Dane!$E$3=1,BN1983,IF(Dane!$E$3=2,BT1983,BV1983))</f>
        <v>0</v>
      </c>
      <c r="AL1983" s="24">
        <f t="shared" si="925"/>
        <v>0</v>
      </c>
      <c r="AM1983" s="24">
        <f t="shared" si="926"/>
        <v>0</v>
      </c>
      <c r="AN1983" s="24"/>
      <c r="AO1983" s="24">
        <f t="shared" si="911"/>
        <v>0</v>
      </c>
      <c r="AP1983" s="24">
        <f t="shared" si="927"/>
        <v>0</v>
      </c>
      <c r="AQ1983" s="24">
        <f t="shared" si="912"/>
        <v>0</v>
      </c>
      <c r="AR1983" s="24">
        <f t="shared" si="913"/>
        <v>0</v>
      </c>
      <c r="AS1983" s="24">
        <f t="shared" si="914"/>
        <v>0</v>
      </c>
      <c r="AT1983" s="24">
        <f t="shared" si="928"/>
        <v>0</v>
      </c>
      <c r="AU1983" s="24">
        <f t="shared" si="937"/>
        <v>0</v>
      </c>
      <c r="AV1983" s="24">
        <v>0</v>
      </c>
      <c r="AW1983" s="24">
        <f t="shared" si="940"/>
        <v>0</v>
      </c>
      <c r="AX1983" s="24">
        <v>0</v>
      </c>
      <c r="AY1983" s="24">
        <f t="shared" si="929"/>
        <v>0</v>
      </c>
      <c r="AZ1983" s="24">
        <f t="shared" si="930"/>
        <v>0</v>
      </c>
      <c r="BA1983" s="24">
        <f t="shared" si="915"/>
        <v>0</v>
      </c>
      <c r="BB1983" s="24">
        <f t="shared" si="916"/>
        <v>0</v>
      </c>
      <c r="BC1983" s="24">
        <f t="shared" si="917"/>
        <v>0</v>
      </c>
      <c r="BD1983" s="24">
        <f t="shared" si="918"/>
        <v>0</v>
      </c>
      <c r="BE1983" s="24">
        <f t="shared" si="919"/>
        <v>0</v>
      </c>
      <c r="BF1983" s="24">
        <f t="shared" si="931"/>
        <v>0</v>
      </c>
      <c r="BG1983" s="24">
        <f t="shared" si="938"/>
        <v>0</v>
      </c>
      <c r="BH1983" s="24">
        <v>0</v>
      </c>
      <c r="BI1983" s="24">
        <f t="shared" si="932"/>
        <v>0</v>
      </c>
      <c r="BJ1983" s="24">
        <v>0</v>
      </c>
      <c r="BK1983" s="24">
        <f t="shared" si="933"/>
        <v>0</v>
      </c>
      <c r="BL1983" s="24">
        <f t="shared" si="934"/>
        <v>0</v>
      </c>
      <c r="BM1983" s="24">
        <f t="shared" si="920"/>
        <v>0</v>
      </c>
      <c r="BN1983" s="24">
        <f t="shared" si="921"/>
        <v>0</v>
      </c>
      <c r="BO1983" s="24">
        <f t="shared" si="922"/>
        <v>0</v>
      </c>
      <c r="BP1983" s="24">
        <f t="shared" si="923"/>
        <v>0</v>
      </c>
      <c r="BQ1983" s="24">
        <f t="shared" si="924"/>
        <v>0</v>
      </c>
      <c r="BR1983" s="24">
        <f t="shared" si="935"/>
        <v>0</v>
      </c>
      <c r="BS1983" s="24">
        <f t="shared" si="939"/>
        <v>0</v>
      </c>
      <c r="BT1983" s="24">
        <v>0</v>
      </c>
      <c r="BU1983" s="24">
        <f t="shared" si="936"/>
        <v>0</v>
      </c>
      <c r="BV1983" s="24">
        <v>0</v>
      </c>
    </row>
    <row r="1984" spans="1:74">
      <c r="A1984" s="87">
        <v>1975</v>
      </c>
      <c r="B1984" s="1"/>
      <c r="C1984" s="1"/>
      <c r="D1984" s="2"/>
      <c r="E1984" s="3"/>
      <c r="F1984" s="4"/>
      <c r="G1984" s="5"/>
      <c r="H1984" s="4"/>
      <c r="I1984" s="5"/>
      <c r="J1984" s="6"/>
      <c r="K1984" s="5"/>
      <c r="L1984" s="5"/>
      <c r="M1984" s="5"/>
      <c r="N1984" s="7"/>
      <c r="O1984" s="38"/>
      <c r="P1984" s="5"/>
      <c r="Q1984" s="5"/>
      <c r="R1984" s="7"/>
      <c r="S1984" s="38"/>
      <c r="T1984" s="5"/>
      <c r="U1984" s="5"/>
      <c r="V1984" s="55"/>
      <c r="W1984" s="38"/>
      <c r="X1984" s="5"/>
      <c r="Y1984" s="5"/>
      <c r="Z1984" s="55"/>
      <c r="AA1984" s="36">
        <f>IF(Dane!$E$3=1,AO1984+BA1984+BM1984,IF(Dane!$E$3=2,AU1984+BG1984+BS1984,AW1984+BI1984+BU1984))</f>
        <v>0</v>
      </c>
      <c r="AB1984" s="16">
        <f>IF(Dane!$E$3=1,AP1984+BB1984+BN1984,IF(Dane!$E$3=2,AV1984+BH1984+BT1984,AX1984+BJ1984+BV1984))</f>
        <v>0</v>
      </c>
      <c r="AC1984" s="16">
        <f>IF(((K1984*Dane!$C$9)-AA1984)&lt;0,0,(K1984*Dane!$C$9)-AA1984)</f>
        <v>0</v>
      </c>
      <c r="AD1984" s="37">
        <f>IFERROR(IF(((L1984*Dane!$C$9)-AB1984)&lt;0,0,(L1984*Dane!$C$9)-AB1984),0)</f>
        <v>0</v>
      </c>
      <c r="AE1984" s="97"/>
      <c r="AF1984" s="77">
        <f>IF(Dane!$E$3=1,AO1984,IF(Dane!$E$3=2,AU1984,AW1984))</f>
        <v>0</v>
      </c>
      <c r="AG1984" s="77">
        <f>IF(Dane!$E$3=1,AP1984,IF(Dane!$E$3=2,AV1984,AX1984))</f>
        <v>0</v>
      </c>
      <c r="AH1984" s="77">
        <f>IF(Dane!$E$3=1,BA1984,IF(Dane!$E$3=2,BG1984,BI1984))</f>
        <v>0</v>
      </c>
      <c r="AI1984" s="77">
        <f>IF(Dane!$E$3=1,BB1984,IF(Dane!$E$3=2,BH1984,BJ1984))</f>
        <v>0</v>
      </c>
      <c r="AJ1984" s="77">
        <f>IF(Dane!$E$3=1,BM1984,IF(Dane!$E$3=2,BS1984,BU1984))</f>
        <v>0</v>
      </c>
      <c r="AK1984" s="77">
        <f>IF(Dane!$E$3=1,BN1984,IF(Dane!$E$3=2,BT1984,BV1984))</f>
        <v>0</v>
      </c>
      <c r="AL1984" s="24">
        <f t="shared" si="925"/>
        <v>0</v>
      </c>
      <c r="AM1984" s="24">
        <f t="shared" si="926"/>
        <v>0</v>
      </c>
      <c r="AN1984" s="24"/>
      <c r="AO1984" s="24">
        <f t="shared" si="911"/>
        <v>0</v>
      </c>
      <c r="AP1984" s="24">
        <f t="shared" si="927"/>
        <v>0</v>
      </c>
      <c r="AQ1984" s="24">
        <f t="shared" si="912"/>
        <v>0</v>
      </c>
      <c r="AR1984" s="24">
        <f t="shared" si="913"/>
        <v>0</v>
      </c>
      <c r="AS1984" s="24">
        <f t="shared" si="914"/>
        <v>0</v>
      </c>
      <c r="AT1984" s="24">
        <f t="shared" si="928"/>
        <v>0</v>
      </c>
      <c r="AU1984" s="24">
        <f t="shared" si="937"/>
        <v>0</v>
      </c>
      <c r="AV1984" s="24">
        <v>0</v>
      </c>
      <c r="AW1984" s="24">
        <f t="shared" si="940"/>
        <v>0</v>
      </c>
      <c r="AX1984" s="24">
        <v>0</v>
      </c>
      <c r="AY1984" s="24">
        <f t="shared" si="929"/>
        <v>0</v>
      </c>
      <c r="AZ1984" s="24">
        <f t="shared" si="930"/>
        <v>0</v>
      </c>
      <c r="BA1984" s="24">
        <f t="shared" si="915"/>
        <v>0</v>
      </c>
      <c r="BB1984" s="24">
        <f t="shared" si="916"/>
        <v>0</v>
      </c>
      <c r="BC1984" s="24">
        <f t="shared" si="917"/>
        <v>0</v>
      </c>
      <c r="BD1984" s="24">
        <f t="shared" si="918"/>
        <v>0</v>
      </c>
      <c r="BE1984" s="24">
        <f t="shared" si="919"/>
        <v>0</v>
      </c>
      <c r="BF1984" s="24">
        <f t="shared" si="931"/>
        <v>0</v>
      </c>
      <c r="BG1984" s="24">
        <f t="shared" si="938"/>
        <v>0</v>
      </c>
      <c r="BH1984" s="24">
        <v>0</v>
      </c>
      <c r="BI1984" s="24">
        <f t="shared" si="932"/>
        <v>0</v>
      </c>
      <c r="BJ1984" s="24">
        <v>0</v>
      </c>
      <c r="BK1984" s="24">
        <f t="shared" si="933"/>
        <v>0</v>
      </c>
      <c r="BL1984" s="24">
        <f t="shared" si="934"/>
        <v>0</v>
      </c>
      <c r="BM1984" s="24">
        <f t="shared" si="920"/>
        <v>0</v>
      </c>
      <c r="BN1984" s="24">
        <f t="shared" si="921"/>
        <v>0</v>
      </c>
      <c r="BO1984" s="24">
        <f t="shared" si="922"/>
        <v>0</v>
      </c>
      <c r="BP1984" s="24">
        <f t="shared" si="923"/>
        <v>0</v>
      </c>
      <c r="BQ1984" s="24">
        <f t="shared" si="924"/>
        <v>0</v>
      </c>
      <c r="BR1984" s="24">
        <f t="shared" si="935"/>
        <v>0</v>
      </c>
      <c r="BS1984" s="24">
        <f t="shared" si="939"/>
        <v>0</v>
      </c>
      <c r="BT1984" s="24">
        <v>0</v>
      </c>
      <c r="BU1984" s="24">
        <f t="shared" si="936"/>
        <v>0</v>
      </c>
      <c r="BV1984" s="24">
        <v>0</v>
      </c>
    </row>
    <row r="1985" spans="1:74">
      <c r="A1985" s="87">
        <v>1976</v>
      </c>
      <c r="B1985" s="1"/>
      <c r="C1985" s="1"/>
      <c r="D1985" s="2"/>
      <c r="E1985" s="3"/>
      <c r="F1985" s="4"/>
      <c r="G1985" s="5"/>
      <c r="H1985" s="4"/>
      <c r="I1985" s="5"/>
      <c r="J1985" s="6"/>
      <c r="K1985" s="5"/>
      <c r="L1985" s="5"/>
      <c r="M1985" s="5"/>
      <c r="N1985" s="7"/>
      <c r="O1985" s="38"/>
      <c r="P1985" s="5"/>
      <c r="Q1985" s="5"/>
      <c r="R1985" s="7"/>
      <c r="S1985" s="38"/>
      <c r="T1985" s="5"/>
      <c r="U1985" s="5"/>
      <c r="V1985" s="55"/>
      <c r="W1985" s="38"/>
      <c r="X1985" s="5"/>
      <c r="Y1985" s="5"/>
      <c r="Z1985" s="55"/>
      <c r="AA1985" s="36">
        <f>IF(Dane!$E$3=1,AO1985+BA1985+BM1985,IF(Dane!$E$3=2,AU1985+BG1985+BS1985,AW1985+BI1985+BU1985))</f>
        <v>0</v>
      </c>
      <c r="AB1985" s="16">
        <f>IF(Dane!$E$3=1,AP1985+BB1985+BN1985,IF(Dane!$E$3=2,AV1985+BH1985+BT1985,AX1985+BJ1985+BV1985))</f>
        <v>0</v>
      </c>
      <c r="AC1985" s="16">
        <f>IF(((K1985*Dane!$C$9)-AA1985)&lt;0,0,(K1985*Dane!$C$9)-AA1985)</f>
        <v>0</v>
      </c>
      <c r="AD1985" s="37">
        <f>IFERROR(IF(((L1985*Dane!$C$9)-AB1985)&lt;0,0,(L1985*Dane!$C$9)-AB1985),0)</f>
        <v>0</v>
      </c>
      <c r="AE1985" s="97"/>
      <c r="AF1985" s="77">
        <f>IF(Dane!$E$3=1,AO1985,IF(Dane!$E$3=2,AU1985,AW1985))</f>
        <v>0</v>
      </c>
      <c r="AG1985" s="77">
        <f>IF(Dane!$E$3=1,AP1985,IF(Dane!$E$3=2,AV1985,AX1985))</f>
        <v>0</v>
      </c>
      <c r="AH1985" s="77">
        <f>IF(Dane!$E$3=1,BA1985,IF(Dane!$E$3=2,BG1985,BI1985))</f>
        <v>0</v>
      </c>
      <c r="AI1985" s="77">
        <f>IF(Dane!$E$3=1,BB1985,IF(Dane!$E$3=2,BH1985,BJ1985))</f>
        <v>0</v>
      </c>
      <c r="AJ1985" s="77">
        <f>IF(Dane!$E$3=1,BM1985,IF(Dane!$E$3=2,BS1985,BU1985))</f>
        <v>0</v>
      </c>
      <c r="AK1985" s="77">
        <f>IF(Dane!$E$3=1,BN1985,IF(Dane!$E$3=2,BT1985,BV1985))</f>
        <v>0</v>
      </c>
      <c r="AL1985" s="24">
        <f t="shared" si="925"/>
        <v>0</v>
      </c>
      <c r="AM1985" s="24">
        <f t="shared" si="926"/>
        <v>0</v>
      </c>
      <c r="AN1985" s="24"/>
      <c r="AO1985" s="24">
        <f t="shared" si="911"/>
        <v>0</v>
      </c>
      <c r="AP1985" s="24">
        <f t="shared" si="927"/>
        <v>0</v>
      </c>
      <c r="AQ1985" s="24">
        <f t="shared" si="912"/>
        <v>0</v>
      </c>
      <c r="AR1985" s="24">
        <f t="shared" si="913"/>
        <v>0</v>
      </c>
      <c r="AS1985" s="24">
        <f t="shared" si="914"/>
        <v>0</v>
      </c>
      <c r="AT1985" s="24">
        <f t="shared" si="928"/>
        <v>0</v>
      </c>
      <c r="AU1985" s="24">
        <f t="shared" si="937"/>
        <v>0</v>
      </c>
      <c r="AV1985" s="24">
        <v>0</v>
      </c>
      <c r="AW1985" s="24">
        <f t="shared" si="940"/>
        <v>0</v>
      </c>
      <c r="AX1985" s="24">
        <v>0</v>
      </c>
      <c r="AY1985" s="24">
        <f t="shared" si="929"/>
        <v>0</v>
      </c>
      <c r="AZ1985" s="24">
        <f t="shared" si="930"/>
        <v>0</v>
      </c>
      <c r="BA1985" s="24">
        <f t="shared" si="915"/>
        <v>0</v>
      </c>
      <c r="BB1985" s="24">
        <f t="shared" si="916"/>
        <v>0</v>
      </c>
      <c r="BC1985" s="24">
        <f t="shared" si="917"/>
        <v>0</v>
      </c>
      <c r="BD1985" s="24">
        <f t="shared" si="918"/>
        <v>0</v>
      </c>
      <c r="BE1985" s="24">
        <f t="shared" si="919"/>
        <v>0</v>
      </c>
      <c r="BF1985" s="24">
        <f t="shared" si="931"/>
        <v>0</v>
      </c>
      <c r="BG1985" s="24">
        <f t="shared" si="938"/>
        <v>0</v>
      </c>
      <c r="BH1985" s="24">
        <v>0</v>
      </c>
      <c r="BI1985" s="24">
        <f t="shared" si="932"/>
        <v>0</v>
      </c>
      <c r="BJ1985" s="24">
        <v>0</v>
      </c>
      <c r="BK1985" s="24">
        <f t="shared" si="933"/>
        <v>0</v>
      </c>
      <c r="BL1985" s="24">
        <f t="shared" si="934"/>
        <v>0</v>
      </c>
      <c r="BM1985" s="24">
        <f t="shared" si="920"/>
        <v>0</v>
      </c>
      <c r="BN1985" s="24">
        <f t="shared" si="921"/>
        <v>0</v>
      </c>
      <c r="BO1985" s="24">
        <f t="shared" si="922"/>
        <v>0</v>
      </c>
      <c r="BP1985" s="24">
        <f t="shared" si="923"/>
        <v>0</v>
      </c>
      <c r="BQ1985" s="24">
        <f t="shared" si="924"/>
        <v>0</v>
      </c>
      <c r="BR1985" s="24">
        <f t="shared" si="935"/>
        <v>0</v>
      </c>
      <c r="BS1985" s="24">
        <f t="shared" si="939"/>
        <v>0</v>
      </c>
      <c r="BT1985" s="24">
        <v>0</v>
      </c>
      <c r="BU1985" s="24">
        <f t="shared" si="936"/>
        <v>0</v>
      </c>
      <c r="BV1985" s="24">
        <v>0</v>
      </c>
    </row>
    <row r="1986" spans="1:74">
      <c r="A1986" s="87">
        <v>1977</v>
      </c>
      <c r="B1986" s="1"/>
      <c r="C1986" s="1"/>
      <c r="D1986" s="2"/>
      <c r="E1986" s="3"/>
      <c r="F1986" s="4"/>
      <c r="G1986" s="5"/>
      <c r="H1986" s="4"/>
      <c r="I1986" s="5"/>
      <c r="J1986" s="6"/>
      <c r="K1986" s="5"/>
      <c r="L1986" s="5"/>
      <c r="M1986" s="5"/>
      <c r="N1986" s="7"/>
      <c r="O1986" s="38"/>
      <c r="P1986" s="5"/>
      <c r="Q1986" s="5"/>
      <c r="R1986" s="7"/>
      <c r="S1986" s="38"/>
      <c r="T1986" s="5"/>
      <c r="U1986" s="5"/>
      <c r="V1986" s="55"/>
      <c r="W1986" s="38"/>
      <c r="X1986" s="5"/>
      <c r="Y1986" s="5"/>
      <c r="Z1986" s="55"/>
      <c r="AA1986" s="36">
        <f>IF(Dane!$E$3=1,AO1986+BA1986+BM1986,IF(Dane!$E$3=2,AU1986+BG1986+BS1986,AW1986+BI1986+BU1986))</f>
        <v>0</v>
      </c>
      <c r="AB1986" s="16">
        <f>IF(Dane!$E$3=1,AP1986+BB1986+BN1986,IF(Dane!$E$3=2,AV1986+BH1986+BT1986,AX1986+BJ1986+BV1986))</f>
        <v>0</v>
      </c>
      <c r="AC1986" s="16">
        <f>IF(((K1986*Dane!$C$9)-AA1986)&lt;0,0,(K1986*Dane!$C$9)-AA1986)</f>
        <v>0</v>
      </c>
      <c r="AD1986" s="37">
        <f>IFERROR(IF(((L1986*Dane!$C$9)-AB1986)&lt;0,0,(L1986*Dane!$C$9)-AB1986),0)</f>
        <v>0</v>
      </c>
      <c r="AE1986" s="97"/>
      <c r="AF1986" s="77">
        <f>IF(Dane!$E$3=1,AO1986,IF(Dane!$E$3=2,AU1986,AW1986))</f>
        <v>0</v>
      </c>
      <c r="AG1986" s="77">
        <f>IF(Dane!$E$3=1,AP1986,IF(Dane!$E$3=2,AV1986,AX1986))</f>
        <v>0</v>
      </c>
      <c r="AH1986" s="77">
        <f>IF(Dane!$E$3=1,BA1986,IF(Dane!$E$3=2,BG1986,BI1986))</f>
        <v>0</v>
      </c>
      <c r="AI1986" s="77">
        <f>IF(Dane!$E$3=1,BB1986,IF(Dane!$E$3=2,BH1986,BJ1986))</f>
        <v>0</v>
      </c>
      <c r="AJ1986" s="77">
        <f>IF(Dane!$E$3=1,BM1986,IF(Dane!$E$3=2,BS1986,BU1986))</f>
        <v>0</v>
      </c>
      <c r="AK1986" s="77">
        <f>IF(Dane!$E$3=1,BN1986,IF(Dane!$E$3=2,BT1986,BV1986))</f>
        <v>0</v>
      </c>
      <c r="AL1986" s="24">
        <f t="shared" si="925"/>
        <v>0</v>
      </c>
      <c r="AM1986" s="24">
        <f t="shared" si="926"/>
        <v>0</v>
      </c>
      <c r="AN1986" s="24"/>
      <c r="AO1986" s="24">
        <f t="shared" si="911"/>
        <v>0</v>
      </c>
      <c r="AP1986" s="24">
        <f t="shared" si="927"/>
        <v>0</v>
      </c>
      <c r="AQ1986" s="24">
        <f t="shared" si="912"/>
        <v>0</v>
      </c>
      <c r="AR1986" s="24">
        <f t="shared" si="913"/>
        <v>0</v>
      </c>
      <c r="AS1986" s="24">
        <f t="shared" si="914"/>
        <v>0</v>
      </c>
      <c r="AT1986" s="24">
        <f t="shared" si="928"/>
        <v>0</v>
      </c>
      <c r="AU1986" s="24">
        <f t="shared" si="937"/>
        <v>0</v>
      </c>
      <c r="AV1986" s="24">
        <v>0</v>
      </c>
      <c r="AW1986" s="24">
        <f t="shared" si="940"/>
        <v>0</v>
      </c>
      <c r="AX1986" s="24">
        <v>0</v>
      </c>
      <c r="AY1986" s="24">
        <f t="shared" si="929"/>
        <v>0</v>
      </c>
      <c r="AZ1986" s="24">
        <f t="shared" si="930"/>
        <v>0</v>
      </c>
      <c r="BA1986" s="24">
        <f t="shared" si="915"/>
        <v>0</v>
      </c>
      <c r="BB1986" s="24">
        <f t="shared" si="916"/>
        <v>0</v>
      </c>
      <c r="BC1986" s="24">
        <f t="shared" si="917"/>
        <v>0</v>
      </c>
      <c r="BD1986" s="24">
        <f t="shared" si="918"/>
        <v>0</v>
      </c>
      <c r="BE1986" s="24">
        <f t="shared" si="919"/>
        <v>0</v>
      </c>
      <c r="BF1986" s="24">
        <f t="shared" si="931"/>
        <v>0</v>
      </c>
      <c r="BG1986" s="24">
        <f t="shared" si="938"/>
        <v>0</v>
      </c>
      <c r="BH1986" s="24">
        <v>0</v>
      </c>
      <c r="BI1986" s="24">
        <f t="shared" si="932"/>
        <v>0</v>
      </c>
      <c r="BJ1986" s="24">
        <v>0</v>
      </c>
      <c r="BK1986" s="24">
        <f t="shared" si="933"/>
        <v>0</v>
      </c>
      <c r="BL1986" s="24">
        <f t="shared" si="934"/>
        <v>0</v>
      </c>
      <c r="BM1986" s="24">
        <f t="shared" si="920"/>
        <v>0</v>
      </c>
      <c r="BN1986" s="24">
        <f t="shared" si="921"/>
        <v>0</v>
      </c>
      <c r="BO1986" s="24">
        <f t="shared" si="922"/>
        <v>0</v>
      </c>
      <c r="BP1986" s="24">
        <f t="shared" si="923"/>
        <v>0</v>
      </c>
      <c r="BQ1986" s="24">
        <f t="shared" si="924"/>
        <v>0</v>
      </c>
      <c r="BR1986" s="24">
        <f t="shared" si="935"/>
        <v>0</v>
      </c>
      <c r="BS1986" s="24">
        <f t="shared" si="939"/>
        <v>0</v>
      </c>
      <c r="BT1986" s="24">
        <v>0</v>
      </c>
      <c r="BU1986" s="24">
        <f t="shared" si="936"/>
        <v>0</v>
      </c>
      <c r="BV1986" s="24">
        <v>0</v>
      </c>
    </row>
    <row r="1987" spans="1:74">
      <c r="A1987" s="87">
        <v>1978</v>
      </c>
      <c r="B1987" s="1"/>
      <c r="C1987" s="1"/>
      <c r="D1987" s="2"/>
      <c r="E1987" s="3"/>
      <c r="F1987" s="4"/>
      <c r="G1987" s="5"/>
      <c r="H1987" s="4"/>
      <c r="I1987" s="5"/>
      <c r="J1987" s="6"/>
      <c r="K1987" s="5"/>
      <c r="L1987" s="5"/>
      <c r="M1987" s="5"/>
      <c r="N1987" s="7"/>
      <c r="O1987" s="38"/>
      <c r="P1987" s="5"/>
      <c r="Q1987" s="5"/>
      <c r="R1987" s="7"/>
      <c r="S1987" s="38"/>
      <c r="T1987" s="5"/>
      <c r="U1987" s="5"/>
      <c r="V1987" s="55"/>
      <c r="W1987" s="38"/>
      <c r="X1987" s="5"/>
      <c r="Y1987" s="5"/>
      <c r="Z1987" s="55"/>
      <c r="AA1987" s="36">
        <f>IF(Dane!$E$3=1,AO1987+BA1987+BM1987,IF(Dane!$E$3=2,AU1987+BG1987+BS1987,AW1987+BI1987+BU1987))</f>
        <v>0</v>
      </c>
      <c r="AB1987" s="16">
        <f>IF(Dane!$E$3=1,AP1987+BB1987+BN1987,IF(Dane!$E$3=2,AV1987+BH1987+BT1987,AX1987+BJ1987+BV1987))</f>
        <v>0</v>
      </c>
      <c r="AC1987" s="16">
        <f>IF(((K1987*Dane!$C$9)-AA1987)&lt;0,0,(K1987*Dane!$C$9)-AA1987)</f>
        <v>0</v>
      </c>
      <c r="AD1987" s="37">
        <f>IFERROR(IF(((L1987*Dane!$C$9)-AB1987)&lt;0,0,(L1987*Dane!$C$9)-AB1987),0)</f>
        <v>0</v>
      </c>
      <c r="AE1987" s="97"/>
      <c r="AF1987" s="77">
        <f>IF(Dane!$E$3=1,AO1987,IF(Dane!$E$3=2,AU1987,AW1987))</f>
        <v>0</v>
      </c>
      <c r="AG1987" s="77">
        <f>IF(Dane!$E$3=1,AP1987,IF(Dane!$E$3=2,AV1987,AX1987))</f>
        <v>0</v>
      </c>
      <c r="AH1987" s="77">
        <f>IF(Dane!$E$3=1,BA1987,IF(Dane!$E$3=2,BG1987,BI1987))</f>
        <v>0</v>
      </c>
      <c r="AI1987" s="77">
        <f>IF(Dane!$E$3=1,BB1987,IF(Dane!$E$3=2,BH1987,BJ1987))</f>
        <v>0</v>
      </c>
      <c r="AJ1987" s="77">
        <f>IF(Dane!$E$3=1,BM1987,IF(Dane!$E$3=2,BS1987,BU1987))</f>
        <v>0</v>
      </c>
      <c r="AK1987" s="77">
        <f>IF(Dane!$E$3=1,BN1987,IF(Dane!$E$3=2,BT1987,BV1987))</f>
        <v>0</v>
      </c>
      <c r="AL1987" s="24">
        <f t="shared" si="925"/>
        <v>0</v>
      </c>
      <c r="AM1987" s="24">
        <f t="shared" si="926"/>
        <v>0</v>
      </c>
      <c r="AN1987" s="24"/>
      <c r="AO1987" s="24">
        <f t="shared" si="911"/>
        <v>0</v>
      </c>
      <c r="AP1987" s="24">
        <f t="shared" si="927"/>
        <v>0</v>
      </c>
      <c r="AQ1987" s="24">
        <f t="shared" si="912"/>
        <v>0</v>
      </c>
      <c r="AR1987" s="24">
        <f t="shared" si="913"/>
        <v>0</v>
      </c>
      <c r="AS1987" s="24">
        <f t="shared" si="914"/>
        <v>0</v>
      </c>
      <c r="AT1987" s="24">
        <f t="shared" si="928"/>
        <v>0</v>
      </c>
      <c r="AU1987" s="24">
        <f t="shared" si="937"/>
        <v>0</v>
      </c>
      <c r="AV1987" s="24">
        <v>0</v>
      </c>
      <c r="AW1987" s="24">
        <f t="shared" si="940"/>
        <v>0</v>
      </c>
      <c r="AX1987" s="24">
        <v>0</v>
      </c>
      <c r="AY1987" s="24">
        <f t="shared" si="929"/>
        <v>0</v>
      </c>
      <c r="AZ1987" s="24">
        <f t="shared" si="930"/>
        <v>0</v>
      </c>
      <c r="BA1987" s="24">
        <f t="shared" si="915"/>
        <v>0</v>
      </c>
      <c r="BB1987" s="24">
        <f t="shared" si="916"/>
        <v>0</v>
      </c>
      <c r="BC1987" s="24">
        <f t="shared" si="917"/>
        <v>0</v>
      </c>
      <c r="BD1987" s="24">
        <f t="shared" si="918"/>
        <v>0</v>
      </c>
      <c r="BE1987" s="24">
        <f t="shared" si="919"/>
        <v>0</v>
      </c>
      <c r="BF1987" s="24">
        <f t="shared" si="931"/>
        <v>0</v>
      </c>
      <c r="BG1987" s="24">
        <f t="shared" si="938"/>
        <v>0</v>
      </c>
      <c r="BH1987" s="24">
        <v>0</v>
      </c>
      <c r="BI1987" s="24">
        <f t="shared" si="932"/>
        <v>0</v>
      </c>
      <c r="BJ1987" s="24">
        <v>0</v>
      </c>
      <c r="BK1987" s="24">
        <f t="shared" si="933"/>
        <v>0</v>
      </c>
      <c r="BL1987" s="24">
        <f t="shared" si="934"/>
        <v>0</v>
      </c>
      <c r="BM1987" s="24">
        <f t="shared" si="920"/>
        <v>0</v>
      </c>
      <c r="BN1987" s="24">
        <f t="shared" si="921"/>
        <v>0</v>
      </c>
      <c r="BO1987" s="24">
        <f t="shared" si="922"/>
        <v>0</v>
      </c>
      <c r="BP1987" s="24">
        <f t="shared" si="923"/>
        <v>0</v>
      </c>
      <c r="BQ1987" s="24">
        <f t="shared" si="924"/>
        <v>0</v>
      </c>
      <c r="BR1987" s="24">
        <f t="shared" si="935"/>
        <v>0</v>
      </c>
      <c r="BS1987" s="24">
        <f t="shared" si="939"/>
        <v>0</v>
      </c>
      <c r="BT1987" s="24">
        <v>0</v>
      </c>
      <c r="BU1987" s="24">
        <f t="shared" si="936"/>
        <v>0</v>
      </c>
      <c r="BV1987" s="24">
        <v>0</v>
      </c>
    </row>
    <row r="1988" spans="1:74">
      <c r="A1988" s="87">
        <v>1979</v>
      </c>
      <c r="B1988" s="1"/>
      <c r="C1988" s="1"/>
      <c r="D1988" s="2"/>
      <c r="E1988" s="3"/>
      <c r="F1988" s="4"/>
      <c r="G1988" s="5"/>
      <c r="H1988" s="4"/>
      <c r="I1988" s="5"/>
      <c r="J1988" s="6"/>
      <c r="K1988" s="5"/>
      <c r="L1988" s="5"/>
      <c r="M1988" s="5"/>
      <c r="N1988" s="7"/>
      <c r="O1988" s="38"/>
      <c r="P1988" s="5"/>
      <c r="Q1988" s="5"/>
      <c r="R1988" s="7"/>
      <c r="S1988" s="38"/>
      <c r="T1988" s="5"/>
      <c r="U1988" s="5"/>
      <c r="V1988" s="55"/>
      <c r="W1988" s="38"/>
      <c r="X1988" s="5"/>
      <c r="Y1988" s="5"/>
      <c r="Z1988" s="55"/>
      <c r="AA1988" s="36">
        <f>IF(Dane!$E$3=1,AO1988+BA1988+BM1988,IF(Dane!$E$3=2,AU1988+BG1988+BS1988,AW1988+BI1988+BU1988))</f>
        <v>0</v>
      </c>
      <c r="AB1988" s="16">
        <f>IF(Dane!$E$3=1,AP1988+BB1988+BN1988,IF(Dane!$E$3=2,AV1988+BH1988+BT1988,AX1988+BJ1988+BV1988))</f>
        <v>0</v>
      </c>
      <c r="AC1988" s="16">
        <f>IF(((K1988*Dane!$C$9)-AA1988)&lt;0,0,(K1988*Dane!$C$9)-AA1988)</f>
        <v>0</v>
      </c>
      <c r="AD1988" s="37">
        <f>IFERROR(IF(((L1988*Dane!$C$9)-AB1988)&lt;0,0,(L1988*Dane!$C$9)-AB1988),0)</f>
        <v>0</v>
      </c>
      <c r="AE1988" s="97"/>
      <c r="AF1988" s="77">
        <f>IF(Dane!$E$3=1,AO1988,IF(Dane!$E$3=2,AU1988,AW1988))</f>
        <v>0</v>
      </c>
      <c r="AG1988" s="77">
        <f>IF(Dane!$E$3=1,AP1988,IF(Dane!$E$3=2,AV1988,AX1988))</f>
        <v>0</v>
      </c>
      <c r="AH1988" s="77">
        <f>IF(Dane!$E$3=1,BA1988,IF(Dane!$E$3=2,BG1988,BI1988))</f>
        <v>0</v>
      </c>
      <c r="AI1988" s="77">
        <f>IF(Dane!$E$3=1,BB1988,IF(Dane!$E$3=2,BH1988,BJ1988))</f>
        <v>0</v>
      </c>
      <c r="AJ1988" s="77">
        <f>IF(Dane!$E$3=1,BM1988,IF(Dane!$E$3=2,BS1988,BU1988))</f>
        <v>0</v>
      </c>
      <c r="AK1988" s="77">
        <f>IF(Dane!$E$3=1,BN1988,IF(Dane!$E$3=2,BT1988,BV1988))</f>
        <v>0</v>
      </c>
      <c r="AL1988" s="24">
        <f t="shared" si="925"/>
        <v>0</v>
      </c>
      <c r="AM1988" s="24">
        <f t="shared" si="926"/>
        <v>0</v>
      </c>
      <c r="AN1988" s="24"/>
      <c r="AO1988" s="24">
        <f t="shared" si="911"/>
        <v>0</v>
      </c>
      <c r="AP1988" s="24">
        <f t="shared" si="927"/>
        <v>0</v>
      </c>
      <c r="AQ1988" s="24">
        <f t="shared" si="912"/>
        <v>0</v>
      </c>
      <c r="AR1988" s="24">
        <f t="shared" si="913"/>
        <v>0</v>
      </c>
      <c r="AS1988" s="24">
        <f t="shared" si="914"/>
        <v>0</v>
      </c>
      <c r="AT1988" s="24">
        <f t="shared" si="928"/>
        <v>0</v>
      </c>
      <c r="AU1988" s="24">
        <f t="shared" si="937"/>
        <v>0</v>
      </c>
      <c r="AV1988" s="24">
        <v>0</v>
      </c>
      <c r="AW1988" s="24">
        <f t="shared" si="940"/>
        <v>0</v>
      </c>
      <c r="AX1988" s="24">
        <v>0</v>
      </c>
      <c r="AY1988" s="24">
        <f t="shared" si="929"/>
        <v>0</v>
      </c>
      <c r="AZ1988" s="24">
        <f t="shared" si="930"/>
        <v>0</v>
      </c>
      <c r="BA1988" s="24">
        <f t="shared" si="915"/>
        <v>0</v>
      </c>
      <c r="BB1988" s="24">
        <f t="shared" si="916"/>
        <v>0</v>
      </c>
      <c r="BC1988" s="24">
        <f t="shared" si="917"/>
        <v>0</v>
      </c>
      <c r="BD1988" s="24">
        <f t="shared" si="918"/>
        <v>0</v>
      </c>
      <c r="BE1988" s="24">
        <f t="shared" si="919"/>
        <v>0</v>
      </c>
      <c r="BF1988" s="24">
        <f t="shared" si="931"/>
        <v>0</v>
      </c>
      <c r="BG1988" s="24">
        <f t="shared" si="938"/>
        <v>0</v>
      </c>
      <c r="BH1988" s="24">
        <v>0</v>
      </c>
      <c r="BI1988" s="24">
        <f t="shared" si="932"/>
        <v>0</v>
      </c>
      <c r="BJ1988" s="24">
        <v>0</v>
      </c>
      <c r="BK1988" s="24">
        <f t="shared" si="933"/>
        <v>0</v>
      </c>
      <c r="BL1988" s="24">
        <f t="shared" si="934"/>
        <v>0</v>
      </c>
      <c r="BM1988" s="24">
        <f t="shared" si="920"/>
        <v>0</v>
      </c>
      <c r="BN1988" s="24">
        <f t="shared" si="921"/>
        <v>0</v>
      </c>
      <c r="BO1988" s="24">
        <f t="shared" si="922"/>
        <v>0</v>
      </c>
      <c r="BP1988" s="24">
        <f t="shared" si="923"/>
        <v>0</v>
      </c>
      <c r="BQ1988" s="24">
        <f t="shared" si="924"/>
        <v>0</v>
      </c>
      <c r="BR1988" s="24">
        <f t="shared" si="935"/>
        <v>0</v>
      </c>
      <c r="BS1988" s="24">
        <f t="shared" si="939"/>
        <v>0</v>
      </c>
      <c r="BT1988" s="24">
        <v>0</v>
      </c>
      <c r="BU1988" s="24">
        <f t="shared" si="936"/>
        <v>0</v>
      </c>
      <c r="BV1988" s="24">
        <v>0</v>
      </c>
    </row>
    <row r="1989" spans="1:74">
      <c r="A1989" s="87">
        <v>1980</v>
      </c>
      <c r="B1989" s="1"/>
      <c r="C1989" s="1"/>
      <c r="D1989" s="2"/>
      <c r="E1989" s="3"/>
      <c r="F1989" s="4"/>
      <c r="G1989" s="5"/>
      <c r="H1989" s="4"/>
      <c r="I1989" s="5"/>
      <c r="J1989" s="6"/>
      <c r="K1989" s="5"/>
      <c r="L1989" s="5"/>
      <c r="M1989" s="5"/>
      <c r="N1989" s="7"/>
      <c r="O1989" s="38"/>
      <c r="P1989" s="5"/>
      <c r="Q1989" s="5"/>
      <c r="R1989" s="7"/>
      <c r="S1989" s="38"/>
      <c r="T1989" s="5"/>
      <c r="U1989" s="5"/>
      <c r="V1989" s="55"/>
      <c r="W1989" s="38"/>
      <c r="X1989" s="5"/>
      <c r="Y1989" s="5"/>
      <c r="Z1989" s="55"/>
      <c r="AA1989" s="36">
        <f>IF(Dane!$E$3=1,AO1989+BA1989+BM1989,IF(Dane!$E$3=2,AU1989+BG1989+BS1989,AW1989+BI1989+BU1989))</f>
        <v>0</v>
      </c>
      <c r="AB1989" s="16">
        <f>IF(Dane!$E$3=1,AP1989+BB1989+BN1989,IF(Dane!$E$3=2,AV1989+BH1989+BT1989,AX1989+BJ1989+BV1989))</f>
        <v>0</v>
      </c>
      <c r="AC1989" s="16">
        <f>IF(((K1989*Dane!$C$9)-AA1989)&lt;0,0,(K1989*Dane!$C$9)-AA1989)</f>
        <v>0</v>
      </c>
      <c r="AD1989" s="37">
        <f>IFERROR(IF(((L1989*Dane!$C$9)-AB1989)&lt;0,0,(L1989*Dane!$C$9)-AB1989),0)</f>
        <v>0</v>
      </c>
      <c r="AE1989" s="97"/>
      <c r="AF1989" s="77">
        <f>IF(Dane!$E$3=1,AO1989,IF(Dane!$E$3=2,AU1989,AW1989))</f>
        <v>0</v>
      </c>
      <c r="AG1989" s="77">
        <f>IF(Dane!$E$3=1,AP1989,IF(Dane!$E$3=2,AV1989,AX1989))</f>
        <v>0</v>
      </c>
      <c r="AH1989" s="77">
        <f>IF(Dane!$E$3=1,BA1989,IF(Dane!$E$3=2,BG1989,BI1989))</f>
        <v>0</v>
      </c>
      <c r="AI1989" s="77">
        <f>IF(Dane!$E$3=1,BB1989,IF(Dane!$E$3=2,BH1989,BJ1989))</f>
        <v>0</v>
      </c>
      <c r="AJ1989" s="77">
        <f>IF(Dane!$E$3=1,BM1989,IF(Dane!$E$3=2,BS1989,BU1989))</f>
        <v>0</v>
      </c>
      <c r="AK1989" s="77">
        <f>IF(Dane!$E$3=1,BN1989,IF(Dane!$E$3=2,BT1989,BV1989))</f>
        <v>0</v>
      </c>
      <c r="AL1989" s="24">
        <f t="shared" si="925"/>
        <v>0</v>
      </c>
      <c r="AM1989" s="24">
        <f t="shared" si="926"/>
        <v>0</v>
      </c>
      <c r="AN1989" s="24"/>
      <c r="AO1989" s="24">
        <f t="shared" si="911"/>
        <v>0</v>
      </c>
      <c r="AP1989" s="24">
        <f t="shared" si="927"/>
        <v>0</v>
      </c>
      <c r="AQ1989" s="24">
        <f t="shared" si="912"/>
        <v>0</v>
      </c>
      <c r="AR1989" s="24">
        <f t="shared" si="913"/>
        <v>0</v>
      </c>
      <c r="AS1989" s="24">
        <f t="shared" si="914"/>
        <v>0</v>
      </c>
      <c r="AT1989" s="24">
        <f t="shared" si="928"/>
        <v>0</v>
      </c>
      <c r="AU1989" s="24">
        <f t="shared" si="937"/>
        <v>0</v>
      </c>
      <c r="AV1989" s="24">
        <v>0</v>
      </c>
      <c r="AW1989" s="24">
        <f t="shared" si="940"/>
        <v>0</v>
      </c>
      <c r="AX1989" s="24">
        <v>0</v>
      </c>
      <c r="AY1989" s="24">
        <f t="shared" si="929"/>
        <v>0</v>
      </c>
      <c r="AZ1989" s="24">
        <f t="shared" si="930"/>
        <v>0</v>
      </c>
      <c r="BA1989" s="24">
        <f t="shared" si="915"/>
        <v>0</v>
      </c>
      <c r="BB1989" s="24">
        <f t="shared" si="916"/>
        <v>0</v>
      </c>
      <c r="BC1989" s="24">
        <f t="shared" si="917"/>
        <v>0</v>
      </c>
      <c r="BD1989" s="24">
        <f t="shared" si="918"/>
        <v>0</v>
      </c>
      <c r="BE1989" s="24">
        <f t="shared" si="919"/>
        <v>0</v>
      </c>
      <c r="BF1989" s="24">
        <f t="shared" si="931"/>
        <v>0</v>
      </c>
      <c r="BG1989" s="24">
        <f t="shared" si="938"/>
        <v>0</v>
      </c>
      <c r="BH1989" s="24">
        <v>0</v>
      </c>
      <c r="BI1989" s="24">
        <f t="shared" si="932"/>
        <v>0</v>
      </c>
      <c r="BJ1989" s="24">
        <v>0</v>
      </c>
      <c r="BK1989" s="24">
        <f t="shared" si="933"/>
        <v>0</v>
      </c>
      <c r="BL1989" s="24">
        <f t="shared" si="934"/>
        <v>0</v>
      </c>
      <c r="BM1989" s="24">
        <f t="shared" si="920"/>
        <v>0</v>
      </c>
      <c r="BN1989" s="24">
        <f t="shared" si="921"/>
        <v>0</v>
      </c>
      <c r="BO1989" s="24">
        <f t="shared" si="922"/>
        <v>0</v>
      </c>
      <c r="BP1989" s="24">
        <f t="shared" si="923"/>
        <v>0</v>
      </c>
      <c r="BQ1989" s="24">
        <f t="shared" si="924"/>
        <v>0</v>
      </c>
      <c r="BR1989" s="24">
        <f t="shared" si="935"/>
        <v>0</v>
      </c>
      <c r="BS1989" s="24">
        <f t="shared" si="939"/>
        <v>0</v>
      </c>
      <c r="BT1989" s="24">
        <v>0</v>
      </c>
      <c r="BU1989" s="24">
        <f t="shared" si="936"/>
        <v>0</v>
      </c>
      <c r="BV1989" s="24">
        <v>0</v>
      </c>
    </row>
    <row r="1990" spans="1:74">
      <c r="A1990" s="87">
        <v>1981</v>
      </c>
      <c r="B1990" s="1"/>
      <c r="C1990" s="1"/>
      <c r="D1990" s="2"/>
      <c r="E1990" s="3"/>
      <c r="F1990" s="4"/>
      <c r="G1990" s="5"/>
      <c r="H1990" s="4"/>
      <c r="I1990" s="5"/>
      <c r="J1990" s="6"/>
      <c r="K1990" s="5"/>
      <c r="L1990" s="5"/>
      <c r="M1990" s="5"/>
      <c r="N1990" s="7"/>
      <c r="O1990" s="38"/>
      <c r="P1990" s="5"/>
      <c r="Q1990" s="5"/>
      <c r="R1990" s="7"/>
      <c r="S1990" s="38"/>
      <c r="T1990" s="5"/>
      <c r="U1990" s="5"/>
      <c r="V1990" s="55"/>
      <c r="W1990" s="38"/>
      <c r="X1990" s="5"/>
      <c r="Y1990" s="5"/>
      <c r="Z1990" s="55"/>
      <c r="AA1990" s="36">
        <f>IF(Dane!$E$3=1,AO1990+BA1990+BM1990,IF(Dane!$E$3=2,AU1990+BG1990+BS1990,AW1990+BI1990+BU1990))</f>
        <v>0</v>
      </c>
      <c r="AB1990" s="16">
        <f>IF(Dane!$E$3=1,AP1990+BB1990+BN1990,IF(Dane!$E$3=2,AV1990+BH1990+BT1990,AX1990+BJ1990+BV1990))</f>
        <v>0</v>
      </c>
      <c r="AC1990" s="16">
        <f>IF(((K1990*Dane!$C$9)-AA1990)&lt;0,0,(K1990*Dane!$C$9)-AA1990)</f>
        <v>0</v>
      </c>
      <c r="AD1990" s="37">
        <f>IFERROR(IF(((L1990*Dane!$C$9)-AB1990)&lt;0,0,(L1990*Dane!$C$9)-AB1990),0)</f>
        <v>0</v>
      </c>
      <c r="AE1990" s="97"/>
      <c r="AF1990" s="77">
        <f>IF(Dane!$E$3=1,AO1990,IF(Dane!$E$3=2,AU1990,AW1990))</f>
        <v>0</v>
      </c>
      <c r="AG1990" s="77">
        <f>IF(Dane!$E$3=1,AP1990,IF(Dane!$E$3=2,AV1990,AX1990))</f>
        <v>0</v>
      </c>
      <c r="AH1990" s="77">
        <f>IF(Dane!$E$3=1,BA1990,IF(Dane!$E$3=2,BG1990,BI1990))</f>
        <v>0</v>
      </c>
      <c r="AI1990" s="77">
        <f>IF(Dane!$E$3=1,BB1990,IF(Dane!$E$3=2,BH1990,BJ1990))</f>
        <v>0</v>
      </c>
      <c r="AJ1990" s="77">
        <f>IF(Dane!$E$3=1,BM1990,IF(Dane!$E$3=2,BS1990,BU1990))</f>
        <v>0</v>
      </c>
      <c r="AK1990" s="77">
        <f>IF(Dane!$E$3=1,BN1990,IF(Dane!$E$3=2,BT1990,BV1990))</f>
        <v>0</v>
      </c>
      <c r="AL1990" s="24">
        <f t="shared" si="925"/>
        <v>0</v>
      </c>
      <c r="AM1990" s="24">
        <f t="shared" si="926"/>
        <v>0</v>
      </c>
      <c r="AN1990" s="24"/>
      <c r="AO1990" s="24">
        <f t="shared" si="911"/>
        <v>0</v>
      </c>
      <c r="AP1990" s="24">
        <f t="shared" si="927"/>
        <v>0</v>
      </c>
      <c r="AQ1990" s="24">
        <f t="shared" si="912"/>
        <v>0</v>
      </c>
      <c r="AR1990" s="24">
        <f t="shared" si="913"/>
        <v>0</v>
      </c>
      <c r="AS1990" s="24">
        <f t="shared" si="914"/>
        <v>0</v>
      </c>
      <c r="AT1990" s="24">
        <f t="shared" si="928"/>
        <v>0</v>
      </c>
      <c r="AU1990" s="24">
        <f t="shared" si="937"/>
        <v>0</v>
      </c>
      <c r="AV1990" s="24">
        <v>0</v>
      </c>
      <c r="AW1990" s="24">
        <f t="shared" si="940"/>
        <v>0</v>
      </c>
      <c r="AX1990" s="24">
        <v>0</v>
      </c>
      <c r="AY1990" s="24">
        <f t="shared" si="929"/>
        <v>0</v>
      </c>
      <c r="AZ1990" s="24">
        <f t="shared" si="930"/>
        <v>0</v>
      </c>
      <c r="BA1990" s="24">
        <f t="shared" si="915"/>
        <v>0</v>
      </c>
      <c r="BB1990" s="24">
        <f t="shared" si="916"/>
        <v>0</v>
      </c>
      <c r="BC1990" s="24">
        <f t="shared" si="917"/>
        <v>0</v>
      </c>
      <c r="BD1990" s="24">
        <f t="shared" si="918"/>
        <v>0</v>
      </c>
      <c r="BE1990" s="24">
        <f t="shared" si="919"/>
        <v>0</v>
      </c>
      <c r="BF1990" s="24">
        <f t="shared" si="931"/>
        <v>0</v>
      </c>
      <c r="BG1990" s="24">
        <f t="shared" si="938"/>
        <v>0</v>
      </c>
      <c r="BH1990" s="24">
        <v>0</v>
      </c>
      <c r="BI1990" s="24">
        <f t="shared" si="932"/>
        <v>0</v>
      </c>
      <c r="BJ1990" s="24">
        <v>0</v>
      </c>
      <c r="BK1990" s="24">
        <f t="shared" si="933"/>
        <v>0</v>
      </c>
      <c r="BL1990" s="24">
        <f t="shared" si="934"/>
        <v>0</v>
      </c>
      <c r="BM1990" s="24">
        <f t="shared" si="920"/>
        <v>0</v>
      </c>
      <c r="BN1990" s="24">
        <f t="shared" si="921"/>
        <v>0</v>
      </c>
      <c r="BO1990" s="24">
        <f t="shared" si="922"/>
        <v>0</v>
      </c>
      <c r="BP1990" s="24">
        <f t="shared" si="923"/>
        <v>0</v>
      </c>
      <c r="BQ1990" s="24">
        <f t="shared" si="924"/>
        <v>0</v>
      </c>
      <c r="BR1990" s="24">
        <f t="shared" si="935"/>
        <v>0</v>
      </c>
      <c r="BS1990" s="24">
        <f t="shared" si="939"/>
        <v>0</v>
      </c>
      <c r="BT1990" s="24">
        <v>0</v>
      </c>
      <c r="BU1990" s="24">
        <f t="shared" si="936"/>
        <v>0</v>
      </c>
      <c r="BV1990" s="24">
        <v>0</v>
      </c>
    </row>
    <row r="1991" spans="1:74">
      <c r="A1991" s="87">
        <v>1982</v>
      </c>
      <c r="B1991" s="1"/>
      <c r="C1991" s="1"/>
      <c r="D1991" s="2"/>
      <c r="E1991" s="3"/>
      <c r="F1991" s="4"/>
      <c r="G1991" s="5"/>
      <c r="H1991" s="4"/>
      <c r="I1991" s="5"/>
      <c r="J1991" s="6"/>
      <c r="K1991" s="5"/>
      <c r="L1991" s="5"/>
      <c r="M1991" s="5"/>
      <c r="N1991" s="7"/>
      <c r="O1991" s="38"/>
      <c r="P1991" s="5"/>
      <c r="Q1991" s="5"/>
      <c r="R1991" s="7"/>
      <c r="S1991" s="38"/>
      <c r="T1991" s="5"/>
      <c r="U1991" s="5"/>
      <c r="V1991" s="55"/>
      <c r="W1991" s="38"/>
      <c r="X1991" s="5"/>
      <c r="Y1991" s="5"/>
      <c r="Z1991" s="55"/>
      <c r="AA1991" s="36">
        <f>IF(Dane!$E$3=1,AO1991+BA1991+BM1991,IF(Dane!$E$3=2,AU1991+BG1991+BS1991,AW1991+BI1991+BU1991))</f>
        <v>0</v>
      </c>
      <c r="AB1991" s="16">
        <f>IF(Dane!$E$3=1,AP1991+BB1991+BN1991,IF(Dane!$E$3=2,AV1991+BH1991+BT1991,AX1991+BJ1991+BV1991))</f>
        <v>0</v>
      </c>
      <c r="AC1991" s="16">
        <f>IF(((K1991*Dane!$C$9)-AA1991)&lt;0,0,(K1991*Dane!$C$9)-AA1991)</f>
        <v>0</v>
      </c>
      <c r="AD1991" s="37">
        <f>IFERROR(IF(((L1991*Dane!$C$9)-AB1991)&lt;0,0,(L1991*Dane!$C$9)-AB1991),0)</f>
        <v>0</v>
      </c>
      <c r="AE1991" s="97"/>
      <c r="AF1991" s="77">
        <f>IF(Dane!$E$3=1,AO1991,IF(Dane!$E$3=2,AU1991,AW1991))</f>
        <v>0</v>
      </c>
      <c r="AG1991" s="77">
        <f>IF(Dane!$E$3=1,AP1991,IF(Dane!$E$3=2,AV1991,AX1991))</f>
        <v>0</v>
      </c>
      <c r="AH1991" s="77">
        <f>IF(Dane!$E$3=1,BA1991,IF(Dane!$E$3=2,BG1991,BI1991))</f>
        <v>0</v>
      </c>
      <c r="AI1991" s="77">
        <f>IF(Dane!$E$3=1,BB1991,IF(Dane!$E$3=2,BH1991,BJ1991))</f>
        <v>0</v>
      </c>
      <c r="AJ1991" s="77">
        <f>IF(Dane!$E$3=1,BM1991,IF(Dane!$E$3=2,BS1991,BU1991))</f>
        <v>0</v>
      </c>
      <c r="AK1991" s="77">
        <f>IF(Dane!$E$3=1,BN1991,IF(Dane!$E$3=2,BT1991,BV1991))</f>
        <v>0</v>
      </c>
      <c r="AL1991" s="24">
        <f t="shared" si="925"/>
        <v>0</v>
      </c>
      <c r="AM1991" s="24">
        <f t="shared" si="926"/>
        <v>0</v>
      </c>
      <c r="AN1991" s="24"/>
      <c r="AO1991" s="24">
        <f t="shared" si="911"/>
        <v>0</v>
      </c>
      <c r="AP1991" s="24">
        <f t="shared" si="927"/>
        <v>0</v>
      </c>
      <c r="AQ1991" s="24">
        <f t="shared" si="912"/>
        <v>0</v>
      </c>
      <c r="AR1991" s="24">
        <f t="shared" si="913"/>
        <v>0</v>
      </c>
      <c r="AS1991" s="24">
        <f t="shared" si="914"/>
        <v>0</v>
      </c>
      <c r="AT1991" s="24">
        <f t="shared" si="928"/>
        <v>0</v>
      </c>
      <c r="AU1991" s="24">
        <f t="shared" si="937"/>
        <v>0</v>
      </c>
      <c r="AV1991" s="24">
        <v>0</v>
      </c>
      <c r="AW1991" s="24">
        <f t="shared" si="940"/>
        <v>0</v>
      </c>
      <c r="AX1991" s="24">
        <v>0</v>
      </c>
      <c r="AY1991" s="24">
        <f t="shared" si="929"/>
        <v>0</v>
      </c>
      <c r="AZ1991" s="24">
        <f t="shared" si="930"/>
        <v>0</v>
      </c>
      <c r="BA1991" s="24">
        <f t="shared" si="915"/>
        <v>0</v>
      </c>
      <c r="BB1991" s="24">
        <f t="shared" si="916"/>
        <v>0</v>
      </c>
      <c r="BC1991" s="24">
        <f t="shared" si="917"/>
        <v>0</v>
      </c>
      <c r="BD1991" s="24">
        <f t="shared" si="918"/>
        <v>0</v>
      </c>
      <c r="BE1991" s="24">
        <f t="shared" si="919"/>
        <v>0</v>
      </c>
      <c r="BF1991" s="24">
        <f t="shared" si="931"/>
        <v>0</v>
      </c>
      <c r="BG1991" s="24">
        <f t="shared" si="938"/>
        <v>0</v>
      </c>
      <c r="BH1991" s="24">
        <v>0</v>
      </c>
      <c r="BI1991" s="24">
        <f t="shared" si="932"/>
        <v>0</v>
      </c>
      <c r="BJ1991" s="24">
        <v>0</v>
      </c>
      <c r="BK1991" s="24">
        <f t="shared" si="933"/>
        <v>0</v>
      </c>
      <c r="BL1991" s="24">
        <f t="shared" si="934"/>
        <v>0</v>
      </c>
      <c r="BM1991" s="24">
        <f t="shared" si="920"/>
        <v>0</v>
      </c>
      <c r="BN1991" s="24">
        <f t="shared" si="921"/>
        <v>0</v>
      </c>
      <c r="BO1991" s="24">
        <f t="shared" si="922"/>
        <v>0</v>
      </c>
      <c r="BP1991" s="24">
        <f t="shared" si="923"/>
        <v>0</v>
      </c>
      <c r="BQ1991" s="24">
        <f t="shared" si="924"/>
        <v>0</v>
      </c>
      <c r="BR1991" s="24">
        <f t="shared" si="935"/>
        <v>0</v>
      </c>
      <c r="BS1991" s="24">
        <f t="shared" si="939"/>
        <v>0</v>
      </c>
      <c r="BT1991" s="24">
        <v>0</v>
      </c>
      <c r="BU1991" s="24">
        <f t="shared" si="936"/>
        <v>0</v>
      </c>
      <c r="BV1991" s="24">
        <v>0</v>
      </c>
    </row>
    <row r="1992" spans="1:74">
      <c r="A1992" s="87">
        <v>1983</v>
      </c>
      <c r="B1992" s="1"/>
      <c r="C1992" s="1"/>
      <c r="D1992" s="2"/>
      <c r="E1992" s="3"/>
      <c r="F1992" s="4"/>
      <c r="G1992" s="5"/>
      <c r="H1992" s="4"/>
      <c r="I1992" s="5"/>
      <c r="J1992" s="6"/>
      <c r="K1992" s="5"/>
      <c r="L1992" s="5"/>
      <c r="M1992" s="5"/>
      <c r="N1992" s="7"/>
      <c r="O1992" s="38"/>
      <c r="P1992" s="5"/>
      <c r="Q1992" s="5"/>
      <c r="R1992" s="7"/>
      <c r="S1992" s="38"/>
      <c r="T1992" s="5"/>
      <c r="U1992" s="5"/>
      <c r="V1992" s="55"/>
      <c r="W1992" s="38"/>
      <c r="X1992" s="5"/>
      <c r="Y1992" s="5"/>
      <c r="Z1992" s="55"/>
      <c r="AA1992" s="36">
        <f>IF(Dane!$E$3=1,AO1992+BA1992+BM1992,IF(Dane!$E$3=2,AU1992+BG1992+BS1992,AW1992+BI1992+BU1992))</f>
        <v>0</v>
      </c>
      <c r="AB1992" s="16">
        <f>IF(Dane!$E$3=1,AP1992+BB1992+BN1992,IF(Dane!$E$3=2,AV1992+BH1992+BT1992,AX1992+BJ1992+BV1992))</f>
        <v>0</v>
      </c>
      <c r="AC1992" s="16">
        <f>IF(((K1992*Dane!$C$9)-AA1992)&lt;0,0,(K1992*Dane!$C$9)-AA1992)</f>
        <v>0</v>
      </c>
      <c r="AD1992" s="37">
        <f>IFERROR(IF(((L1992*Dane!$C$9)-AB1992)&lt;0,0,(L1992*Dane!$C$9)-AB1992),0)</f>
        <v>0</v>
      </c>
      <c r="AE1992" s="97"/>
      <c r="AF1992" s="77">
        <f>IF(Dane!$E$3=1,AO1992,IF(Dane!$E$3=2,AU1992,AW1992))</f>
        <v>0</v>
      </c>
      <c r="AG1992" s="77">
        <f>IF(Dane!$E$3=1,AP1992,IF(Dane!$E$3=2,AV1992,AX1992))</f>
        <v>0</v>
      </c>
      <c r="AH1992" s="77">
        <f>IF(Dane!$E$3=1,BA1992,IF(Dane!$E$3=2,BG1992,BI1992))</f>
        <v>0</v>
      </c>
      <c r="AI1992" s="77">
        <f>IF(Dane!$E$3=1,BB1992,IF(Dane!$E$3=2,BH1992,BJ1992))</f>
        <v>0</v>
      </c>
      <c r="AJ1992" s="77">
        <f>IF(Dane!$E$3=1,BM1992,IF(Dane!$E$3=2,BS1992,BU1992))</f>
        <v>0</v>
      </c>
      <c r="AK1992" s="77">
        <f>IF(Dane!$E$3=1,BN1992,IF(Dane!$E$3=2,BT1992,BV1992))</f>
        <v>0</v>
      </c>
      <c r="AL1992" s="24">
        <f t="shared" si="925"/>
        <v>0</v>
      </c>
      <c r="AM1992" s="24">
        <f t="shared" si="926"/>
        <v>0</v>
      </c>
      <c r="AN1992" s="24"/>
      <c r="AO1992" s="24">
        <f t="shared" si="911"/>
        <v>0</v>
      </c>
      <c r="AP1992" s="24">
        <f t="shared" si="927"/>
        <v>0</v>
      </c>
      <c r="AQ1992" s="24">
        <f t="shared" si="912"/>
        <v>0</v>
      </c>
      <c r="AR1992" s="24">
        <f t="shared" si="913"/>
        <v>0</v>
      </c>
      <c r="AS1992" s="24">
        <f t="shared" si="914"/>
        <v>0</v>
      </c>
      <c r="AT1992" s="24">
        <f t="shared" si="928"/>
        <v>0</v>
      </c>
      <c r="AU1992" s="24">
        <f t="shared" si="937"/>
        <v>0</v>
      </c>
      <c r="AV1992" s="24">
        <v>0</v>
      </c>
      <c r="AW1992" s="24">
        <f t="shared" si="940"/>
        <v>0</v>
      </c>
      <c r="AX1992" s="24">
        <v>0</v>
      </c>
      <c r="AY1992" s="24">
        <f t="shared" si="929"/>
        <v>0</v>
      </c>
      <c r="AZ1992" s="24">
        <f t="shared" si="930"/>
        <v>0</v>
      </c>
      <c r="BA1992" s="24">
        <f t="shared" si="915"/>
        <v>0</v>
      </c>
      <c r="BB1992" s="24">
        <f t="shared" si="916"/>
        <v>0</v>
      </c>
      <c r="BC1992" s="24">
        <f t="shared" si="917"/>
        <v>0</v>
      </c>
      <c r="BD1992" s="24">
        <f t="shared" si="918"/>
        <v>0</v>
      </c>
      <c r="BE1992" s="24">
        <f t="shared" si="919"/>
        <v>0</v>
      </c>
      <c r="BF1992" s="24">
        <f t="shared" si="931"/>
        <v>0</v>
      </c>
      <c r="BG1992" s="24">
        <f t="shared" si="938"/>
        <v>0</v>
      </c>
      <c r="BH1992" s="24">
        <v>0</v>
      </c>
      <c r="BI1992" s="24">
        <f t="shared" si="932"/>
        <v>0</v>
      </c>
      <c r="BJ1992" s="24">
        <v>0</v>
      </c>
      <c r="BK1992" s="24">
        <f t="shared" si="933"/>
        <v>0</v>
      </c>
      <c r="BL1992" s="24">
        <f t="shared" si="934"/>
        <v>0</v>
      </c>
      <c r="BM1992" s="24">
        <f t="shared" si="920"/>
        <v>0</v>
      </c>
      <c r="BN1992" s="24">
        <f t="shared" si="921"/>
        <v>0</v>
      </c>
      <c r="BO1992" s="24">
        <f t="shared" si="922"/>
        <v>0</v>
      </c>
      <c r="BP1992" s="24">
        <f t="shared" si="923"/>
        <v>0</v>
      </c>
      <c r="BQ1992" s="24">
        <f t="shared" si="924"/>
        <v>0</v>
      </c>
      <c r="BR1992" s="24">
        <f t="shared" si="935"/>
        <v>0</v>
      </c>
      <c r="BS1992" s="24">
        <f t="shared" si="939"/>
        <v>0</v>
      </c>
      <c r="BT1992" s="24">
        <v>0</v>
      </c>
      <c r="BU1992" s="24">
        <f t="shared" si="936"/>
        <v>0</v>
      </c>
      <c r="BV1992" s="24">
        <v>0</v>
      </c>
    </row>
    <row r="1993" spans="1:74">
      <c r="A1993" s="87">
        <v>1984</v>
      </c>
      <c r="B1993" s="1"/>
      <c r="C1993" s="1"/>
      <c r="D1993" s="2"/>
      <c r="E1993" s="3"/>
      <c r="F1993" s="4"/>
      <c r="G1993" s="5"/>
      <c r="H1993" s="4"/>
      <c r="I1993" s="5"/>
      <c r="J1993" s="6"/>
      <c r="K1993" s="5"/>
      <c r="L1993" s="5"/>
      <c r="M1993" s="5"/>
      <c r="N1993" s="7"/>
      <c r="O1993" s="38"/>
      <c r="P1993" s="5"/>
      <c r="Q1993" s="5"/>
      <c r="R1993" s="7"/>
      <c r="S1993" s="38"/>
      <c r="T1993" s="5"/>
      <c r="U1993" s="5"/>
      <c r="V1993" s="55"/>
      <c r="W1993" s="38"/>
      <c r="X1993" s="5"/>
      <c r="Y1993" s="5"/>
      <c r="Z1993" s="55"/>
      <c r="AA1993" s="36">
        <f>IF(Dane!$E$3=1,AO1993+BA1993+BM1993,IF(Dane!$E$3=2,AU1993+BG1993+BS1993,AW1993+BI1993+BU1993))</f>
        <v>0</v>
      </c>
      <c r="AB1993" s="16">
        <f>IF(Dane!$E$3=1,AP1993+BB1993+BN1993,IF(Dane!$E$3=2,AV1993+BH1993+BT1993,AX1993+BJ1993+BV1993))</f>
        <v>0</v>
      </c>
      <c r="AC1993" s="16">
        <f>IF(((K1993*Dane!$C$9)-AA1993)&lt;0,0,(K1993*Dane!$C$9)-AA1993)</f>
        <v>0</v>
      </c>
      <c r="AD1993" s="37">
        <f>IFERROR(IF(((L1993*Dane!$C$9)-AB1993)&lt;0,0,(L1993*Dane!$C$9)-AB1993),0)</f>
        <v>0</v>
      </c>
      <c r="AE1993" s="97"/>
      <c r="AF1993" s="77">
        <f>IF(Dane!$E$3=1,AO1993,IF(Dane!$E$3=2,AU1993,AW1993))</f>
        <v>0</v>
      </c>
      <c r="AG1993" s="77">
        <f>IF(Dane!$E$3=1,AP1993,IF(Dane!$E$3=2,AV1993,AX1993))</f>
        <v>0</v>
      </c>
      <c r="AH1993" s="77">
        <f>IF(Dane!$E$3=1,BA1993,IF(Dane!$E$3=2,BG1993,BI1993))</f>
        <v>0</v>
      </c>
      <c r="AI1993" s="77">
        <f>IF(Dane!$E$3=1,BB1993,IF(Dane!$E$3=2,BH1993,BJ1993))</f>
        <v>0</v>
      </c>
      <c r="AJ1993" s="77">
        <f>IF(Dane!$E$3=1,BM1993,IF(Dane!$E$3=2,BS1993,BU1993))</f>
        <v>0</v>
      </c>
      <c r="AK1993" s="77">
        <f>IF(Dane!$E$3=1,BN1993,IF(Dane!$E$3=2,BT1993,BV1993))</f>
        <v>0</v>
      </c>
      <c r="AL1993" s="24">
        <f t="shared" si="925"/>
        <v>0</v>
      </c>
      <c r="AM1993" s="24">
        <f t="shared" si="926"/>
        <v>0</v>
      </c>
      <c r="AN1993" s="24"/>
      <c r="AO1993" s="24">
        <f t="shared" si="911"/>
        <v>0</v>
      </c>
      <c r="AP1993" s="24">
        <f t="shared" si="927"/>
        <v>0</v>
      </c>
      <c r="AQ1993" s="24">
        <f t="shared" si="912"/>
        <v>0</v>
      </c>
      <c r="AR1993" s="24">
        <f t="shared" si="913"/>
        <v>0</v>
      </c>
      <c r="AS1993" s="24">
        <f t="shared" si="914"/>
        <v>0</v>
      </c>
      <c r="AT1993" s="24">
        <f t="shared" si="928"/>
        <v>0</v>
      </c>
      <c r="AU1993" s="24">
        <f t="shared" si="937"/>
        <v>0</v>
      </c>
      <c r="AV1993" s="24">
        <v>0</v>
      </c>
      <c r="AW1993" s="24">
        <f t="shared" si="940"/>
        <v>0</v>
      </c>
      <c r="AX1993" s="24">
        <v>0</v>
      </c>
      <c r="AY1993" s="24">
        <f t="shared" si="929"/>
        <v>0</v>
      </c>
      <c r="AZ1993" s="24">
        <f t="shared" si="930"/>
        <v>0</v>
      </c>
      <c r="BA1993" s="24">
        <f t="shared" si="915"/>
        <v>0</v>
      </c>
      <c r="BB1993" s="24">
        <f t="shared" si="916"/>
        <v>0</v>
      </c>
      <c r="BC1993" s="24">
        <f t="shared" si="917"/>
        <v>0</v>
      </c>
      <c r="BD1993" s="24">
        <f t="shared" si="918"/>
        <v>0</v>
      </c>
      <c r="BE1993" s="24">
        <f t="shared" si="919"/>
        <v>0</v>
      </c>
      <c r="BF1993" s="24">
        <f t="shared" si="931"/>
        <v>0</v>
      </c>
      <c r="BG1993" s="24">
        <f t="shared" si="938"/>
        <v>0</v>
      </c>
      <c r="BH1993" s="24">
        <v>0</v>
      </c>
      <c r="BI1993" s="24">
        <f t="shared" si="932"/>
        <v>0</v>
      </c>
      <c r="BJ1993" s="24">
        <v>0</v>
      </c>
      <c r="BK1993" s="24">
        <f t="shared" si="933"/>
        <v>0</v>
      </c>
      <c r="BL1993" s="24">
        <f t="shared" si="934"/>
        <v>0</v>
      </c>
      <c r="BM1993" s="24">
        <f t="shared" si="920"/>
        <v>0</v>
      </c>
      <c r="BN1993" s="24">
        <f t="shared" si="921"/>
        <v>0</v>
      </c>
      <c r="BO1993" s="24">
        <f t="shared" si="922"/>
        <v>0</v>
      </c>
      <c r="BP1993" s="24">
        <f t="shared" si="923"/>
        <v>0</v>
      </c>
      <c r="BQ1993" s="24">
        <f t="shared" si="924"/>
        <v>0</v>
      </c>
      <c r="BR1993" s="24">
        <f t="shared" si="935"/>
        <v>0</v>
      </c>
      <c r="BS1993" s="24">
        <f t="shared" si="939"/>
        <v>0</v>
      </c>
      <c r="BT1993" s="24">
        <v>0</v>
      </c>
      <c r="BU1993" s="24">
        <f t="shared" si="936"/>
        <v>0</v>
      </c>
      <c r="BV1993" s="24">
        <v>0</v>
      </c>
    </row>
    <row r="1994" spans="1:74">
      <c r="A1994" s="87">
        <v>1985</v>
      </c>
      <c r="B1994" s="1"/>
      <c r="C1994" s="1"/>
      <c r="D1994" s="2"/>
      <c r="E1994" s="3"/>
      <c r="F1994" s="4"/>
      <c r="G1994" s="5"/>
      <c r="H1994" s="4"/>
      <c r="I1994" s="5"/>
      <c r="J1994" s="6"/>
      <c r="K1994" s="5"/>
      <c r="L1994" s="5"/>
      <c r="M1994" s="5"/>
      <c r="N1994" s="7"/>
      <c r="O1994" s="38"/>
      <c r="P1994" s="5"/>
      <c r="Q1994" s="5"/>
      <c r="R1994" s="7"/>
      <c r="S1994" s="38"/>
      <c r="T1994" s="5"/>
      <c r="U1994" s="5"/>
      <c r="V1994" s="55"/>
      <c r="W1994" s="38"/>
      <c r="X1994" s="5"/>
      <c r="Y1994" s="5"/>
      <c r="Z1994" s="55"/>
      <c r="AA1994" s="36">
        <f>IF(Dane!$E$3=1,AO1994+BA1994+BM1994,IF(Dane!$E$3=2,AU1994+BG1994+BS1994,AW1994+BI1994+BU1994))</f>
        <v>0</v>
      </c>
      <c r="AB1994" s="16">
        <f>IF(Dane!$E$3=1,AP1994+BB1994+BN1994,IF(Dane!$E$3=2,AV1994+BH1994+BT1994,AX1994+BJ1994+BV1994))</f>
        <v>0</v>
      </c>
      <c r="AC1994" s="16">
        <f>IF(((K1994*Dane!$C$9)-AA1994)&lt;0,0,(K1994*Dane!$C$9)-AA1994)</f>
        <v>0</v>
      </c>
      <c r="AD1994" s="37">
        <f>IFERROR(IF(((L1994*Dane!$C$9)-AB1994)&lt;0,0,(L1994*Dane!$C$9)-AB1994),0)</f>
        <v>0</v>
      </c>
      <c r="AE1994" s="97"/>
      <c r="AF1994" s="77">
        <f>IF(Dane!$E$3=1,AO1994,IF(Dane!$E$3=2,AU1994,AW1994))</f>
        <v>0</v>
      </c>
      <c r="AG1994" s="77">
        <f>IF(Dane!$E$3=1,AP1994,IF(Dane!$E$3=2,AV1994,AX1994))</f>
        <v>0</v>
      </c>
      <c r="AH1994" s="77">
        <f>IF(Dane!$E$3=1,BA1994,IF(Dane!$E$3=2,BG1994,BI1994))</f>
        <v>0</v>
      </c>
      <c r="AI1994" s="77">
        <f>IF(Dane!$E$3=1,BB1994,IF(Dane!$E$3=2,BH1994,BJ1994))</f>
        <v>0</v>
      </c>
      <c r="AJ1994" s="77">
        <f>IF(Dane!$E$3=1,BM1994,IF(Dane!$E$3=2,BS1994,BU1994))</f>
        <v>0</v>
      </c>
      <c r="AK1994" s="77">
        <f>IF(Dane!$E$3=1,BN1994,IF(Dane!$E$3=2,BT1994,BV1994))</f>
        <v>0</v>
      </c>
      <c r="AL1994" s="24">
        <f t="shared" si="925"/>
        <v>0</v>
      </c>
      <c r="AM1994" s="24">
        <f t="shared" si="926"/>
        <v>0</v>
      </c>
      <c r="AN1994" s="24"/>
      <c r="AO1994" s="24">
        <f t="shared" ref="AO1994:AO2009" si="941">IF(K1994&gt;AL1994,AL1994,K1994)</f>
        <v>0</v>
      </c>
      <c r="AP1994" s="24">
        <f t="shared" si="927"/>
        <v>0</v>
      </c>
      <c r="AQ1994" s="24">
        <f t="shared" ref="AQ1994:AQ2009" si="942">IF(ROUND(I1994*0.5,2)&gt;$AL$1,ROUND($AL$1-ROUND($AL$1*0.0976,2)-ROUND($AL$1*0.015,2)-ROUND($AL$1*0.0245,2),2)-ROUND(ROUND($AL$1-ROUND($AL$1*0.0976,2)-ROUND($AL$1*0.015,2)-ROUND($AL$1*0.0245,2),2)*0.09,2),ROUND(ROUND(I1994*0.5,2)-ROUND(ROUND(I1994*0.5,2)*0.0976,2)-ROUND(ROUND(I1994*0.5,2)*0.015,2)-ROUND(ROUND(I1994*0.5,2)*0.0245,2),2)-ROUND(ROUND(ROUND(I1994*0.5,2)-ROUND(ROUND(I1994*0.5,2)*0.0976,2)-ROUND(ROUND(I1994*0.5,2)*0.015,2)-ROUND(ROUND(I1994*0.5,2)*0.0245,2),2)*0.09,2))</f>
        <v>0</v>
      </c>
      <c r="AR1994" s="24">
        <f t="shared" ref="AR1994:AR2009" si="943">ROUND(O1994-ROUND(O1994*0.0976,2)-ROUND(O1994*0.015,2)-ROUND(O1994*0.0245,2)-ROUND((O1994-ROUND(O1994*0.0976,2)-ROUND(O1994*0.015,2)-ROUND(O1994*0.0245,2))*0.09,2),2)</f>
        <v>0</v>
      </c>
      <c r="AS1994" s="24">
        <f t="shared" ref="AS1994:AS2009" si="944">ROUND(P1994-ROUND(P1994*0.09,2),2)</f>
        <v>0</v>
      </c>
      <c r="AT1994" s="24">
        <f t="shared" si="928"/>
        <v>0</v>
      </c>
      <c r="AU1994" s="24">
        <f t="shared" si="937"/>
        <v>0</v>
      </c>
      <c r="AV1994" s="24">
        <v>0</v>
      </c>
      <c r="AW1994" s="24">
        <f t="shared" si="940"/>
        <v>0</v>
      </c>
      <c r="AX1994" s="24">
        <v>0</v>
      </c>
      <c r="AY1994" s="24">
        <f t="shared" si="929"/>
        <v>0</v>
      </c>
      <c r="AZ1994" s="24">
        <f t="shared" si="930"/>
        <v>0</v>
      </c>
      <c r="BA1994" s="24">
        <f t="shared" ref="BA1994:BA2009" si="945">IF(K1994&gt;AY1994,AY1994,K1994)</f>
        <v>0</v>
      </c>
      <c r="BB1994" s="24">
        <f t="shared" ref="BB1994:BB2009" si="946">IF(AZ1994&gt;L1994,L1994,AZ1994)</f>
        <v>0</v>
      </c>
      <c r="BC1994" s="24">
        <f t="shared" ref="BC1994:BC2009" si="947">IF(ROUND(I1994*0.5,2)&gt;$AL$1,ROUND($AL$1-ROUND($AL$1*0.0976,2)-ROUND($AL$1*0.015,2)-ROUND($AL$1*0.0245,2),2)-ROUND(ROUND($AL$1-ROUND($AL$1*0.0976,2)-ROUND($AL$1*0.015,2)-ROUND($AL$1*0.0245,2),2)*0.09,2),ROUND(ROUND(I1994*0.5,2)-ROUND(ROUND(I1994*0.5,2)*0.0976,2)-ROUND(ROUND(I1994*0.5,2)*0.015,2)-ROUND(ROUND(I1994*0.5,2)*0.0245,2),2)-ROUND(ROUND(ROUND(I1994*0.5,2)-ROUND(ROUND(I1994*0.5,2)*0.0976,2)-ROUND(ROUND(I1994*0.5,2)*0.015,2)-ROUND(ROUND(I1994*0.5,2)*0.0245,2),2)*0.09,2))</f>
        <v>0</v>
      </c>
      <c r="BD1994" s="24">
        <f t="shared" ref="BD1994:BD2009" si="948">ROUND(S1994-ROUND(S1994*0.0976,2)-ROUND(S1994*0.015,2)-ROUND(S1994*0.0245,2)-ROUND((S1994-ROUND(S1994*0.0976,2)-ROUND(S1994*0.015,2)-ROUND(S1994*0.0245,2))*0.09,2),2)</f>
        <v>0</v>
      </c>
      <c r="BE1994" s="24">
        <f t="shared" ref="BE1994:BE2009" si="949">ROUND(T1994-ROUND(T1994*0.09,2),2)</f>
        <v>0</v>
      </c>
      <c r="BF1994" s="24">
        <f t="shared" si="931"/>
        <v>0</v>
      </c>
      <c r="BG1994" s="24">
        <f t="shared" si="938"/>
        <v>0</v>
      </c>
      <c r="BH1994" s="24">
        <v>0</v>
      </c>
      <c r="BI1994" s="24">
        <f t="shared" si="932"/>
        <v>0</v>
      </c>
      <c r="BJ1994" s="24">
        <v>0</v>
      </c>
      <c r="BK1994" s="24">
        <f t="shared" si="933"/>
        <v>0</v>
      </c>
      <c r="BL1994" s="24">
        <f t="shared" si="934"/>
        <v>0</v>
      </c>
      <c r="BM1994" s="24">
        <f t="shared" ref="BM1994:BM2009" si="950">IF(K1994&gt;BK1994,BK1994,K1994)</f>
        <v>0</v>
      </c>
      <c r="BN1994" s="24">
        <f t="shared" ref="BN1994:BN2009" si="951">IF(BL1994&gt;L1994,L1994,BL1994)</f>
        <v>0</v>
      </c>
      <c r="BO1994" s="24">
        <f t="shared" ref="BO1994:BO2009" si="952">IF(ROUND(I1994*0.5,2)&gt;$AL$1,ROUND($AL$1-ROUND($AL$1*0.0976,2)-ROUND($AL$1*0.015,2)-ROUND($AL$1*0.0245,2),2)-ROUND(ROUND($AL$1-ROUND($AL$1*0.0976,2)-ROUND($AL$1*0.015,2)-ROUND($AL$1*0.0245,2),2)*0.09,2),ROUND(ROUND(I1994*0.5,2)-ROUND(ROUND(I1994*0.5,2)*0.0976,2)-ROUND(ROUND(I1994*0.5,2)*0.015,2)-ROUND(ROUND(I1994*0.5,2)*0.0245,2),2)-ROUND(ROUND(ROUND(I1994*0.5,2)-ROUND(ROUND(I1994*0.5,2)*0.0976,2)-ROUND(ROUND(I1994*0.5,2)*0.015,2)-ROUND(ROUND(I1994*0.5,2)*0.0245,2),2)*0.09,2))</f>
        <v>0</v>
      </c>
      <c r="BP1994" s="24">
        <f t="shared" ref="BP1994:BP2009" si="953">ROUND(W1994-ROUND(W1994*0.0976,2)-ROUND(W1994*0.015,2)-ROUND(W1994*0.0245,2)-ROUND((W1994-ROUND(W1994*0.0976,2)-ROUND(W1994*0.015,2)-ROUND(W1994*0.0245,2))*0.09,2),2)</f>
        <v>0</v>
      </c>
      <c r="BQ1994" s="24">
        <f t="shared" ref="BQ1994:BQ2009" si="954">ROUND(X1994-ROUND(X1994*0.09,2),2)</f>
        <v>0</v>
      </c>
      <c r="BR1994" s="24">
        <f t="shared" si="935"/>
        <v>0</v>
      </c>
      <c r="BS1994" s="24">
        <f t="shared" si="939"/>
        <v>0</v>
      </c>
      <c r="BT1994" s="24">
        <v>0</v>
      </c>
      <c r="BU1994" s="24">
        <f t="shared" si="936"/>
        <v>0</v>
      </c>
      <c r="BV1994" s="24">
        <v>0</v>
      </c>
    </row>
    <row r="1995" spans="1:74">
      <c r="A1995" s="87">
        <v>1986</v>
      </c>
      <c r="B1995" s="1"/>
      <c r="C1995" s="1"/>
      <c r="D1995" s="2"/>
      <c r="E1995" s="3"/>
      <c r="F1995" s="4"/>
      <c r="G1995" s="5"/>
      <c r="H1995" s="4"/>
      <c r="I1995" s="5"/>
      <c r="J1995" s="6"/>
      <c r="K1995" s="5"/>
      <c r="L1995" s="5"/>
      <c r="M1995" s="5"/>
      <c r="N1995" s="7"/>
      <c r="O1995" s="38"/>
      <c r="P1995" s="5"/>
      <c r="Q1995" s="5"/>
      <c r="R1995" s="7"/>
      <c r="S1995" s="38"/>
      <c r="T1995" s="5"/>
      <c r="U1995" s="5"/>
      <c r="V1995" s="55"/>
      <c r="W1995" s="38"/>
      <c r="X1995" s="5"/>
      <c r="Y1995" s="5"/>
      <c r="Z1995" s="55"/>
      <c r="AA1995" s="36">
        <f>IF(Dane!$E$3=1,AO1995+BA1995+BM1995,IF(Dane!$E$3=2,AU1995+BG1995+BS1995,AW1995+BI1995+BU1995))</f>
        <v>0</v>
      </c>
      <c r="AB1995" s="16">
        <f>IF(Dane!$E$3=1,AP1995+BB1995+BN1995,IF(Dane!$E$3=2,AV1995+BH1995+BT1995,AX1995+BJ1995+BV1995))</f>
        <v>0</v>
      </c>
      <c r="AC1995" s="16">
        <f>IF(((K1995*Dane!$C$9)-AA1995)&lt;0,0,(K1995*Dane!$C$9)-AA1995)</f>
        <v>0</v>
      </c>
      <c r="AD1995" s="37">
        <f>IFERROR(IF(((L1995*Dane!$C$9)-AB1995)&lt;0,0,(L1995*Dane!$C$9)-AB1995),0)</f>
        <v>0</v>
      </c>
      <c r="AE1995" s="97"/>
      <c r="AF1995" s="77">
        <f>IF(Dane!$E$3=1,AO1995,IF(Dane!$E$3=2,AU1995,AW1995))</f>
        <v>0</v>
      </c>
      <c r="AG1995" s="77">
        <f>IF(Dane!$E$3=1,AP1995,IF(Dane!$E$3=2,AV1995,AX1995))</f>
        <v>0</v>
      </c>
      <c r="AH1995" s="77">
        <f>IF(Dane!$E$3=1,BA1995,IF(Dane!$E$3=2,BG1995,BI1995))</f>
        <v>0</v>
      </c>
      <c r="AI1995" s="77">
        <f>IF(Dane!$E$3=1,BB1995,IF(Dane!$E$3=2,BH1995,BJ1995))</f>
        <v>0</v>
      </c>
      <c r="AJ1995" s="77">
        <f>IF(Dane!$E$3=1,BM1995,IF(Dane!$E$3=2,BS1995,BU1995))</f>
        <v>0</v>
      </c>
      <c r="AK1995" s="77">
        <f>IF(Dane!$E$3=1,BN1995,IF(Dane!$E$3=2,BT1995,BV1995))</f>
        <v>0</v>
      </c>
      <c r="AL1995" s="24">
        <f t="shared" ref="AL1995:AL2009" si="955">IF(ROUND((O1995+P1995)*0.5*0.4,2)&gt;$AL$1,$AL$1,ROUND((O1995+P1995)*0.5*0.4,2))</f>
        <v>0</v>
      </c>
      <c r="AM1995" s="24">
        <f t="shared" ref="AM1995:AM2009" si="956">IF(ROUND(((O1995*0.0976)+(O1995*0.065)+(O1995*$AN$1))*0.5*0.4,2)&gt;$AM$1,$AM$1,ROUND(((O1995*0.0976)+(O1995*0.065)+(O1995*$AN$1))*0.5*0.4,2))</f>
        <v>0</v>
      </c>
      <c r="AN1995" s="24"/>
      <c r="AO1995" s="24">
        <f t="shared" si="941"/>
        <v>0</v>
      </c>
      <c r="AP1995" s="24">
        <f t="shared" ref="AP1995:AP2009" si="957">IF(AM1995&gt;L1995,L1995,AM1995)</f>
        <v>0</v>
      </c>
      <c r="AQ1995" s="24">
        <f t="shared" si="942"/>
        <v>0</v>
      </c>
      <c r="AR1995" s="24">
        <f t="shared" si="943"/>
        <v>0</v>
      </c>
      <c r="AS1995" s="24">
        <f t="shared" si="944"/>
        <v>0</v>
      </c>
      <c r="AT1995" s="24">
        <f t="shared" ref="AT1995:AT2009" si="958">IF(ROUND((AR1995+AS1995)*0.5*0.4,2)&gt;$AO$1,$AO$1,ROUND((AR1995+AS1995)*0.5*0.4,2))</f>
        <v>0</v>
      </c>
      <c r="AU1995" s="24">
        <f t="shared" si="937"/>
        <v>0</v>
      </c>
      <c r="AV1995" s="24">
        <v>0</v>
      </c>
      <c r="AW1995" s="24">
        <f t="shared" si="940"/>
        <v>0</v>
      </c>
      <c r="AX1995" s="24">
        <v>0</v>
      </c>
      <c r="AY1995" s="24">
        <f t="shared" ref="AY1995:AY2009" si="959">IF(ROUND((S1995+T1995)*0.5*0.4,2)&gt;$AL$1,$AL$1,ROUND((S1995+T1995)*0.5*0.4,2))</f>
        <v>0</v>
      </c>
      <c r="AZ1995" s="24">
        <f t="shared" ref="AZ1995:AZ2009" si="960">IF(ROUND(((S1995*0.0976)+(S1995*0.065)+(S1995*$AN$1))*0.5*0.4,2)&gt;$AM$1,$AM$1,ROUND(((S1995*0.0976)+(S1995*0.065)+(S1995*$AN$1))*0.5*0.4,2))</f>
        <v>0</v>
      </c>
      <c r="BA1995" s="24">
        <f t="shared" si="945"/>
        <v>0</v>
      </c>
      <c r="BB1995" s="24">
        <f t="shared" si="946"/>
        <v>0</v>
      </c>
      <c r="BC1995" s="24">
        <f t="shared" si="947"/>
        <v>0</v>
      </c>
      <c r="BD1995" s="24">
        <f t="shared" si="948"/>
        <v>0</v>
      </c>
      <c r="BE1995" s="24">
        <f t="shared" si="949"/>
        <v>0</v>
      </c>
      <c r="BF1995" s="24">
        <f t="shared" ref="BF1995:BF2009" si="961">IF(ROUND((BD1995+BE1995)*0.5*0.4,2)&gt;$AO$1,$AO$1,ROUND((BD1995+BE1995)*0.5*0.4,2))</f>
        <v>0</v>
      </c>
      <c r="BG1995" s="24">
        <f t="shared" si="938"/>
        <v>0</v>
      </c>
      <c r="BH1995" s="24">
        <v>0</v>
      </c>
      <c r="BI1995" s="24">
        <f t="shared" ref="BI1995:BI2009" si="962">IF(BF1995&gt;BC1995,BC1995,BF1995)</f>
        <v>0</v>
      </c>
      <c r="BJ1995" s="24">
        <v>0</v>
      </c>
      <c r="BK1995" s="24">
        <f t="shared" ref="BK1995:BK2009" si="963">IF(ROUND((W1995+X1995)*0.5*0.4,2)&gt;$AL$1,$AL$1,ROUND((W1995+X1995)*0.5*0.4,2))</f>
        <v>0</v>
      </c>
      <c r="BL1995" s="24">
        <f t="shared" ref="BL1995:BL2009" si="964">IF(ROUND(((W1995*0.0976)+(W1995*0.065)+(W1995*$AN$1))*0.5*0.4,2)&gt;$AM$1,$AM$1,ROUND(((W1995*0.0976)+(W1995*0.065)+(W1995*$AN$1))*0.5*0.4,2))</f>
        <v>0</v>
      </c>
      <c r="BM1995" s="24">
        <f t="shared" si="950"/>
        <v>0</v>
      </c>
      <c r="BN1995" s="24">
        <f t="shared" si="951"/>
        <v>0</v>
      </c>
      <c r="BO1995" s="24">
        <f t="shared" si="952"/>
        <v>0</v>
      </c>
      <c r="BP1995" s="24">
        <f t="shared" si="953"/>
        <v>0</v>
      </c>
      <c r="BQ1995" s="24">
        <f t="shared" si="954"/>
        <v>0</v>
      </c>
      <c r="BR1995" s="24">
        <f t="shared" ref="BR1995:BR2009" si="965">IF(ROUND((BP1995+BQ1995)*0.5*0.4,2)&gt;$AO$1,$AO$1,ROUND((BP1995+BQ1995)*0.5*0.4,2))</f>
        <v>0</v>
      </c>
      <c r="BS1995" s="24">
        <f t="shared" si="939"/>
        <v>0</v>
      </c>
      <c r="BT1995" s="24">
        <v>0</v>
      </c>
      <c r="BU1995" s="24">
        <f t="shared" ref="BU1995:BU2009" si="966">IF(BR1995&gt;BO1995,BO1995,BR1995)</f>
        <v>0</v>
      </c>
      <c r="BV1995" s="24">
        <v>0</v>
      </c>
    </row>
    <row r="1996" spans="1:74">
      <c r="A1996" s="87">
        <v>1987</v>
      </c>
      <c r="B1996" s="1"/>
      <c r="C1996" s="1"/>
      <c r="D1996" s="2"/>
      <c r="E1996" s="3"/>
      <c r="F1996" s="4"/>
      <c r="G1996" s="5"/>
      <c r="H1996" s="4"/>
      <c r="I1996" s="5"/>
      <c r="J1996" s="6"/>
      <c r="K1996" s="5"/>
      <c r="L1996" s="5"/>
      <c r="M1996" s="5"/>
      <c r="N1996" s="7"/>
      <c r="O1996" s="38"/>
      <c r="P1996" s="5"/>
      <c r="Q1996" s="5"/>
      <c r="R1996" s="7"/>
      <c r="S1996" s="38"/>
      <c r="T1996" s="5"/>
      <c r="U1996" s="5"/>
      <c r="V1996" s="55"/>
      <c r="W1996" s="38"/>
      <c r="X1996" s="5"/>
      <c r="Y1996" s="5"/>
      <c r="Z1996" s="55"/>
      <c r="AA1996" s="36">
        <f>IF(Dane!$E$3=1,AO1996+BA1996+BM1996,IF(Dane!$E$3=2,AU1996+BG1996+BS1996,AW1996+BI1996+BU1996))</f>
        <v>0</v>
      </c>
      <c r="AB1996" s="16">
        <f>IF(Dane!$E$3=1,AP1996+BB1996+BN1996,IF(Dane!$E$3=2,AV1996+BH1996+BT1996,AX1996+BJ1996+BV1996))</f>
        <v>0</v>
      </c>
      <c r="AC1996" s="16">
        <f>IF(((K1996*Dane!$C$9)-AA1996)&lt;0,0,(K1996*Dane!$C$9)-AA1996)</f>
        <v>0</v>
      </c>
      <c r="AD1996" s="37">
        <f>IFERROR(IF(((L1996*Dane!$C$9)-AB1996)&lt;0,0,(L1996*Dane!$C$9)-AB1996),0)</f>
        <v>0</v>
      </c>
      <c r="AE1996" s="97"/>
      <c r="AF1996" s="77">
        <f>IF(Dane!$E$3=1,AO1996,IF(Dane!$E$3=2,AU1996,AW1996))</f>
        <v>0</v>
      </c>
      <c r="AG1996" s="77">
        <f>IF(Dane!$E$3=1,AP1996,IF(Dane!$E$3=2,AV1996,AX1996))</f>
        <v>0</v>
      </c>
      <c r="AH1996" s="77">
        <f>IF(Dane!$E$3=1,BA1996,IF(Dane!$E$3=2,BG1996,BI1996))</f>
        <v>0</v>
      </c>
      <c r="AI1996" s="77">
        <f>IF(Dane!$E$3=1,BB1996,IF(Dane!$E$3=2,BH1996,BJ1996))</f>
        <v>0</v>
      </c>
      <c r="AJ1996" s="77">
        <f>IF(Dane!$E$3=1,BM1996,IF(Dane!$E$3=2,BS1996,BU1996))</f>
        <v>0</v>
      </c>
      <c r="AK1996" s="77">
        <f>IF(Dane!$E$3=1,BN1996,IF(Dane!$E$3=2,BT1996,BV1996))</f>
        <v>0</v>
      </c>
      <c r="AL1996" s="24">
        <f t="shared" si="955"/>
        <v>0</v>
      </c>
      <c r="AM1996" s="24">
        <f t="shared" si="956"/>
        <v>0</v>
      </c>
      <c r="AN1996" s="24"/>
      <c r="AO1996" s="24">
        <f t="shared" si="941"/>
        <v>0</v>
      </c>
      <c r="AP1996" s="24">
        <f t="shared" si="957"/>
        <v>0</v>
      </c>
      <c r="AQ1996" s="24">
        <f t="shared" si="942"/>
        <v>0</v>
      </c>
      <c r="AR1996" s="24">
        <f t="shared" si="943"/>
        <v>0</v>
      </c>
      <c r="AS1996" s="24">
        <f t="shared" si="944"/>
        <v>0</v>
      </c>
      <c r="AT1996" s="24">
        <f t="shared" si="958"/>
        <v>0</v>
      </c>
      <c r="AU1996" s="24">
        <f t="shared" ref="AU1996:AU2009" si="967">IF(AT1996&gt;AQ1996,AQ1996,AT1996)</f>
        <v>0</v>
      </c>
      <c r="AV1996" s="24">
        <v>0</v>
      </c>
      <c r="AW1996" s="24">
        <f t="shared" si="940"/>
        <v>0</v>
      </c>
      <c r="AX1996" s="24">
        <v>0</v>
      </c>
      <c r="AY1996" s="24">
        <f t="shared" si="959"/>
        <v>0</v>
      </c>
      <c r="AZ1996" s="24">
        <f t="shared" si="960"/>
        <v>0</v>
      </c>
      <c r="BA1996" s="24">
        <f t="shared" si="945"/>
        <v>0</v>
      </c>
      <c r="BB1996" s="24">
        <f t="shared" si="946"/>
        <v>0</v>
      </c>
      <c r="BC1996" s="24">
        <f t="shared" si="947"/>
        <v>0</v>
      </c>
      <c r="BD1996" s="24">
        <f t="shared" si="948"/>
        <v>0</v>
      </c>
      <c r="BE1996" s="24">
        <f t="shared" si="949"/>
        <v>0</v>
      </c>
      <c r="BF1996" s="24">
        <f t="shared" si="961"/>
        <v>0</v>
      </c>
      <c r="BG1996" s="24">
        <f t="shared" ref="BG1996:BG2009" si="968">IF(BF1996&gt;BC1996,BC1996,BF1996)</f>
        <v>0</v>
      </c>
      <c r="BH1996" s="24">
        <v>0</v>
      </c>
      <c r="BI1996" s="24">
        <f t="shared" si="962"/>
        <v>0</v>
      </c>
      <c r="BJ1996" s="24">
        <v>0</v>
      </c>
      <c r="BK1996" s="24">
        <f t="shared" si="963"/>
        <v>0</v>
      </c>
      <c r="BL1996" s="24">
        <f t="shared" si="964"/>
        <v>0</v>
      </c>
      <c r="BM1996" s="24">
        <f t="shared" si="950"/>
        <v>0</v>
      </c>
      <c r="BN1996" s="24">
        <f t="shared" si="951"/>
        <v>0</v>
      </c>
      <c r="BO1996" s="24">
        <f t="shared" si="952"/>
        <v>0</v>
      </c>
      <c r="BP1996" s="24">
        <f t="shared" si="953"/>
        <v>0</v>
      </c>
      <c r="BQ1996" s="24">
        <f t="shared" si="954"/>
        <v>0</v>
      </c>
      <c r="BR1996" s="24">
        <f t="shared" si="965"/>
        <v>0</v>
      </c>
      <c r="BS1996" s="24">
        <f t="shared" ref="BS1996:BS2009" si="969">IF(BR1996&gt;BO1996,BO1996,BR1996)</f>
        <v>0</v>
      </c>
      <c r="BT1996" s="24">
        <v>0</v>
      </c>
      <c r="BU1996" s="24">
        <f t="shared" si="966"/>
        <v>0</v>
      </c>
      <c r="BV1996" s="24">
        <v>0</v>
      </c>
    </row>
    <row r="1997" spans="1:74">
      <c r="A1997" s="87">
        <v>1988</v>
      </c>
      <c r="B1997" s="1"/>
      <c r="C1997" s="1"/>
      <c r="D1997" s="2"/>
      <c r="E1997" s="3"/>
      <c r="F1997" s="4"/>
      <c r="G1997" s="5"/>
      <c r="H1997" s="4"/>
      <c r="I1997" s="5"/>
      <c r="J1997" s="6"/>
      <c r="K1997" s="5"/>
      <c r="L1997" s="5"/>
      <c r="M1997" s="5"/>
      <c r="N1997" s="7"/>
      <c r="O1997" s="38"/>
      <c r="P1997" s="5"/>
      <c r="Q1997" s="5"/>
      <c r="R1997" s="7"/>
      <c r="S1997" s="38"/>
      <c r="T1997" s="5"/>
      <c r="U1997" s="5"/>
      <c r="V1997" s="55"/>
      <c r="W1997" s="38"/>
      <c r="X1997" s="5"/>
      <c r="Y1997" s="5"/>
      <c r="Z1997" s="55"/>
      <c r="AA1997" s="36">
        <f>IF(Dane!$E$3=1,AO1997+BA1997+BM1997,IF(Dane!$E$3=2,AU1997+BG1997+BS1997,AW1997+BI1997+BU1997))</f>
        <v>0</v>
      </c>
      <c r="AB1997" s="16">
        <f>IF(Dane!$E$3=1,AP1997+BB1997+BN1997,IF(Dane!$E$3=2,AV1997+BH1997+BT1997,AX1997+BJ1997+BV1997))</f>
        <v>0</v>
      </c>
      <c r="AC1997" s="16">
        <f>IF(((K1997*Dane!$C$9)-AA1997)&lt;0,0,(K1997*Dane!$C$9)-AA1997)</f>
        <v>0</v>
      </c>
      <c r="AD1997" s="37">
        <f>IFERROR(IF(((L1997*Dane!$C$9)-AB1997)&lt;0,0,(L1997*Dane!$C$9)-AB1997),0)</f>
        <v>0</v>
      </c>
      <c r="AE1997" s="97"/>
      <c r="AF1997" s="77">
        <f>IF(Dane!$E$3=1,AO1997,IF(Dane!$E$3=2,AU1997,AW1997))</f>
        <v>0</v>
      </c>
      <c r="AG1997" s="77">
        <f>IF(Dane!$E$3=1,AP1997,IF(Dane!$E$3=2,AV1997,AX1997))</f>
        <v>0</v>
      </c>
      <c r="AH1997" s="77">
        <f>IF(Dane!$E$3=1,BA1997,IF(Dane!$E$3=2,BG1997,BI1997))</f>
        <v>0</v>
      </c>
      <c r="AI1997" s="77">
        <f>IF(Dane!$E$3=1,BB1997,IF(Dane!$E$3=2,BH1997,BJ1997))</f>
        <v>0</v>
      </c>
      <c r="AJ1997" s="77">
        <f>IF(Dane!$E$3=1,BM1997,IF(Dane!$E$3=2,BS1997,BU1997))</f>
        <v>0</v>
      </c>
      <c r="AK1997" s="77">
        <f>IF(Dane!$E$3=1,BN1997,IF(Dane!$E$3=2,BT1997,BV1997))</f>
        <v>0</v>
      </c>
      <c r="AL1997" s="24">
        <f t="shared" si="955"/>
        <v>0</v>
      </c>
      <c r="AM1997" s="24">
        <f t="shared" si="956"/>
        <v>0</v>
      </c>
      <c r="AN1997" s="24"/>
      <c r="AO1997" s="24">
        <f t="shared" si="941"/>
        <v>0</v>
      </c>
      <c r="AP1997" s="24">
        <f t="shared" si="957"/>
        <v>0</v>
      </c>
      <c r="AQ1997" s="24">
        <f t="shared" si="942"/>
        <v>0</v>
      </c>
      <c r="AR1997" s="24">
        <f t="shared" si="943"/>
        <v>0</v>
      </c>
      <c r="AS1997" s="24">
        <f t="shared" si="944"/>
        <v>0</v>
      </c>
      <c r="AT1997" s="24">
        <f t="shared" si="958"/>
        <v>0</v>
      </c>
      <c r="AU1997" s="24">
        <f t="shared" si="967"/>
        <v>0</v>
      </c>
      <c r="AV1997" s="24">
        <v>0</v>
      </c>
      <c r="AW1997" s="24">
        <f t="shared" ref="AW1997:AW2009" si="970">IF(AT1997&gt;AQ1997,AQ1997,AT1997)</f>
        <v>0</v>
      </c>
      <c r="AX1997" s="24">
        <v>0</v>
      </c>
      <c r="AY1997" s="24">
        <f t="shared" si="959"/>
        <v>0</v>
      </c>
      <c r="AZ1997" s="24">
        <f t="shared" si="960"/>
        <v>0</v>
      </c>
      <c r="BA1997" s="24">
        <f t="shared" si="945"/>
        <v>0</v>
      </c>
      <c r="BB1997" s="24">
        <f t="shared" si="946"/>
        <v>0</v>
      </c>
      <c r="BC1997" s="24">
        <f t="shared" si="947"/>
        <v>0</v>
      </c>
      <c r="BD1997" s="24">
        <f t="shared" si="948"/>
        <v>0</v>
      </c>
      <c r="BE1997" s="24">
        <f t="shared" si="949"/>
        <v>0</v>
      </c>
      <c r="BF1997" s="24">
        <f t="shared" si="961"/>
        <v>0</v>
      </c>
      <c r="BG1997" s="24">
        <f t="shared" si="968"/>
        <v>0</v>
      </c>
      <c r="BH1997" s="24">
        <v>0</v>
      </c>
      <c r="BI1997" s="24">
        <f t="shared" si="962"/>
        <v>0</v>
      </c>
      <c r="BJ1997" s="24">
        <v>0</v>
      </c>
      <c r="BK1997" s="24">
        <f t="shared" si="963"/>
        <v>0</v>
      </c>
      <c r="BL1997" s="24">
        <f t="shared" si="964"/>
        <v>0</v>
      </c>
      <c r="BM1997" s="24">
        <f t="shared" si="950"/>
        <v>0</v>
      </c>
      <c r="BN1997" s="24">
        <f t="shared" si="951"/>
        <v>0</v>
      </c>
      <c r="BO1997" s="24">
        <f t="shared" si="952"/>
        <v>0</v>
      </c>
      <c r="BP1997" s="24">
        <f t="shared" si="953"/>
        <v>0</v>
      </c>
      <c r="BQ1997" s="24">
        <f t="shared" si="954"/>
        <v>0</v>
      </c>
      <c r="BR1997" s="24">
        <f t="shared" si="965"/>
        <v>0</v>
      </c>
      <c r="BS1997" s="24">
        <f t="shared" si="969"/>
        <v>0</v>
      </c>
      <c r="BT1997" s="24">
        <v>0</v>
      </c>
      <c r="BU1997" s="24">
        <f t="shared" si="966"/>
        <v>0</v>
      </c>
      <c r="BV1997" s="24">
        <v>0</v>
      </c>
    </row>
    <row r="1998" spans="1:74">
      <c r="A1998" s="87">
        <v>1989</v>
      </c>
      <c r="B1998" s="1"/>
      <c r="C1998" s="1"/>
      <c r="D1998" s="2"/>
      <c r="E1998" s="3"/>
      <c r="F1998" s="4"/>
      <c r="G1998" s="5"/>
      <c r="H1998" s="4"/>
      <c r="I1998" s="5"/>
      <c r="J1998" s="6"/>
      <c r="K1998" s="5"/>
      <c r="L1998" s="5"/>
      <c r="M1998" s="5"/>
      <c r="N1998" s="7"/>
      <c r="O1998" s="38"/>
      <c r="P1998" s="5"/>
      <c r="Q1998" s="5"/>
      <c r="R1998" s="7"/>
      <c r="S1998" s="38"/>
      <c r="T1998" s="5"/>
      <c r="U1998" s="5"/>
      <c r="V1998" s="55"/>
      <c r="W1998" s="38"/>
      <c r="X1998" s="5"/>
      <c r="Y1998" s="5"/>
      <c r="Z1998" s="55"/>
      <c r="AA1998" s="36">
        <f>IF(Dane!$E$3=1,AO1998+BA1998+BM1998,IF(Dane!$E$3=2,AU1998+BG1998+BS1998,AW1998+BI1998+BU1998))</f>
        <v>0</v>
      </c>
      <c r="AB1998" s="16">
        <f>IF(Dane!$E$3=1,AP1998+BB1998+BN1998,IF(Dane!$E$3=2,AV1998+BH1998+BT1998,AX1998+BJ1998+BV1998))</f>
        <v>0</v>
      </c>
      <c r="AC1998" s="16">
        <f>IF(((K1998*Dane!$C$9)-AA1998)&lt;0,0,(K1998*Dane!$C$9)-AA1998)</f>
        <v>0</v>
      </c>
      <c r="AD1998" s="37">
        <f>IFERROR(IF(((L1998*Dane!$C$9)-AB1998)&lt;0,0,(L1998*Dane!$C$9)-AB1998),0)</f>
        <v>0</v>
      </c>
      <c r="AE1998" s="97"/>
      <c r="AF1998" s="77">
        <f>IF(Dane!$E$3=1,AO1998,IF(Dane!$E$3=2,AU1998,AW1998))</f>
        <v>0</v>
      </c>
      <c r="AG1998" s="77">
        <f>IF(Dane!$E$3=1,AP1998,IF(Dane!$E$3=2,AV1998,AX1998))</f>
        <v>0</v>
      </c>
      <c r="AH1998" s="77">
        <f>IF(Dane!$E$3=1,BA1998,IF(Dane!$E$3=2,BG1998,BI1998))</f>
        <v>0</v>
      </c>
      <c r="AI1998" s="77">
        <f>IF(Dane!$E$3=1,BB1998,IF(Dane!$E$3=2,BH1998,BJ1998))</f>
        <v>0</v>
      </c>
      <c r="AJ1998" s="77">
        <f>IF(Dane!$E$3=1,BM1998,IF(Dane!$E$3=2,BS1998,BU1998))</f>
        <v>0</v>
      </c>
      <c r="AK1998" s="77">
        <f>IF(Dane!$E$3=1,BN1998,IF(Dane!$E$3=2,BT1998,BV1998))</f>
        <v>0</v>
      </c>
      <c r="AL1998" s="24">
        <f t="shared" si="955"/>
        <v>0</v>
      </c>
      <c r="AM1998" s="24">
        <f t="shared" si="956"/>
        <v>0</v>
      </c>
      <c r="AN1998" s="24"/>
      <c r="AO1998" s="24">
        <f t="shared" si="941"/>
        <v>0</v>
      </c>
      <c r="AP1998" s="24">
        <f t="shared" si="957"/>
        <v>0</v>
      </c>
      <c r="AQ1998" s="24">
        <f t="shared" si="942"/>
        <v>0</v>
      </c>
      <c r="AR1998" s="24">
        <f t="shared" si="943"/>
        <v>0</v>
      </c>
      <c r="AS1998" s="24">
        <f t="shared" si="944"/>
        <v>0</v>
      </c>
      <c r="AT1998" s="24">
        <f t="shared" si="958"/>
        <v>0</v>
      </c>
      <c r="AU1998" s="24">
        <f t="shared" si="967"/>
        <v>0</v>
      </c>
      <c r="AV1998" s="24">
        <v>0</v>
      </c>
      <c r="AW1998" s="24">
        <f t="shared" si="970"/>
        <v>0</v>
      </c>
      <c r="AX1998" s="24">
        <v>0</v>
      </c>
      <c r="AY1998" s="24">
        <f t="shared" si="959"/>
        <v>0</v>
      </c>
      <c r="AZ1998" s="24">
        <f t="shared" si="960"/>
        <v>0</v>
      </c>
      <c r="BA1998" s="24">
        <f t="shared" si="945"/>
        <v>0</v>
      </c>
      <c r="BB1998" s="24">
        <f t="shared" si="946"/>
        <v>0</v>
      </c>
      <c r="BC1998" s="24">
        <f t="shared" si="947"/>
        <v>0</v>
      </c>
      <c r="BD1998" s="24">
        <f t="shared" si="948"/>
        <v>0</v>
      </c>
      <c r="BE1998" s="24">
        <f t="shared" si="949"/>
        <v>0</v>
      </c>
      <c r="BF1998" s="24">
        <f t="shared" si="961"/>
        <v>0</v>
      </c>
      <c r="BG1998" s="24">
        <f t="shared" si="968"/>
        <v>0</v>
      </c>
      <c r="BH1998" s="24">
        <v>0</v>
      </c>
      <c r="BI1998" s="24">
        <f t="shared" si="962"/>
        <v>0</v>
      </c>
      <c r="BJ1998" s="24">
        <v>0</v>
      </c>
      <c r="BK1998" s="24">
        <f t="shared" si="963"/>
        <v>0</v>
      </c>
      <c r="BL1998" s="24">
        <f t="shared" si="964"/>
        <v>0</v>
      </c>
      <c r="BM1998" s="24">
        <f t="shared" si="950"/>
        <v>0</v>
      </c>
      <c r="BN1998" s="24">
        <f t="shared" si="951"/>
        <v>0</v>
      </c>
      <c r="BO1998" s="24">
        <f t="shared" si="952"/>
        <v>0</v>
      </c>
      <c r="BP1998" s="24">
        <f t="shared" si="953"/>
        <v>0</v>
      </c>
      <c r="BQ1998" s="24">
        <f t="shared" si="954"/>
        <v>0</v>
      </c>
      <c r="BR1998" s="24">
        <f t="shared" si="965"/>
        <v>0</v>
      </c>
      <c r="BS1998" s="24">
        <f t="shared" si="969"/>
        <v>0</v>
      </c>
      <c r="BT1998" s="24">
        <v>0</v>
      </c>
      <c r="BU1998" s="24">
        <f t="shared" si="966"/>
        <v>0</v>
      </c>
      <c r="BV1998" s="24">
        <v>0</v>
      </c>
    </row>
    <row r="1999" spans="1:74">
      <c r="A1999" s="87">
        <v>1990</v>
      </c>
      <c r="B1999" s="1"/>
      <c r="C1999" s="1"/>
      <c r="D1999" s="2"/>
      <c r="E1999" s="3"/>
      <c r="F1999" s="4"/>
      <c r="G1999" s="5"/>
      <c r="H1999" s="4"/>
      <c r="I1999" s="5"/>
      <c r="J1999" s="6"/>
      <c r="K1999" s="5"/>
      <c r="L1999" s="5"/>
      <c r="M1999" s="5"/>
      <c r="N1999" s="7"/>
      <c r="O1999" s="38"/>
      <c r="P1999" s="5"/>
      <c r="Q1999" s="5"/>
      <c r="R1999" s="7"/>
      <c r="S1999" s="38"/>
      <c r="T1999" s="5"/>
      <c r="U1999" s="5"/>
      <c r="V1999" s="55"/>
      <c r="W1999" s="38"/>
      <c r="X1999" s="5"/>
      <c r="Y1999" s="5"/>
      <c r="Z1999" s="55"/>
      <c r="AA1999" s="36">
        <f>IF(Dane!$E$3=1,AO1999+BA1999+BM1999,IF(Dane!$E$3=2,AU1999+BG1999+BS1999,AW1999+BI1999+BU1999))</f>
        <v>0</v>
      </c>
      <c r="AB1999" s="16">
        <f>IF(Dane!$E$3=1,AP1999+BB1999+BN1999,IF(Dane!$E$3=2,AV1999+BH1999+BT1999,AX1999+BJ1999+BV1999))</f>
        <v>0</v>
      </c>
      <c r="AC1999" s="16">
        <f>IF(((K1999*Dane!$C$9)-AA1999)&lt;0,0,(K1999*Dane!$C$9)-AA1999)</f>
        <v>0</v>
      </c>
      <c r="AD1999" s="37">
        <f>IFERROR(IF(((L1999*Dane!$C$9)-AB1999)&lt;0,0,(L1999*Dane!$C$9)-AB1999),0)</f>
        <v>0</v>
      </c>
      <c r="AE1999" s="97"/>
      <c r="AF1999" s="77">
        <f>IF(Dane!$E$3=1,AO1999,IF(Dane!$E$3=2,AU1999,AW1999))</f>
        <v>0</v>
      </c>
      <c r="AG1999" s="77">
        <f>IF(Dane!$E$3=1,AP1999,IF(Dane!$E$3=2,AV1999,AX1999))</f>
        <v>0</v>
      </c>
      <c r="AH1999" s="77">
        <f>IF(Dane!$E$3=1,BA1999,IF(Dane!$E$3=2,BG1999,BI1999))</f>
        <v>0</v>
      </c>
      <c r="AI1999" s="77">
        <f>IF(Dane!$E$3=1,BB1999,IF(Dane!$E$3=2,BH1999,BJ1999))</f>
        <v>0</v>
      </c>
      <c r="AJ1999" s="77">
        <f>IF(Dane!$E$3=1,BM1999,IF(Dane!$E$3=2,BS1999,BU1999))</f>
        <v>0</v>
      </c>
      <c r="AK1999" s="77">
        <f>IF(Dane!$E$3=1,BN1999,IF(Dane!$E$3=2,BT1999,BV1999))</f>
        <v>0</v>
      </c>
      <c r="AL1999" s="24">
        <f t="shared" si="955"/>
        <v>0</v>
      </c>
      <c r="AM1999" s="24">
        <f t="shared" si="956"/>
        <v>0</v>
      </c>
      <c r="AN1999" s="24"/>
      <c r="AO1999" s="24">
        <f t="shared" si="941"/>
        <v>0</v>
      </c>
      <c r="AP1999" s="24">
        <f t="shared" si="957"/>
        <v>0</v>
      </c>
      <c r="AQ1999" s="24">
        <f t="shared" si="942"/>
        <v>0</v>
      </c>
      <c r="AR1999" s="24">
        <f t="shared" si="943"/>
        <v>0</v>
      </c>
      <c r="AS1999" s="24">
        <f t="shared" si="944"/>
        <v>0</v>
      </c>
      <c r="AT1999" s="24">
        <f t="shared" si="958"/>
        <v>0</v>
      </c>
      <c r="AU1999" s="24">
        <f t="shared" si="967"/>
        <v>0</v>
      </c>
      <c r="AV1999" s="24">
        <v>0</v>
      </c>
      <c r="AW1999" s="24">
        <f t="shared" si="970"/>
        <v>0</v>
      </c>
      <c r="AX1999" s="24">
        <v>0</v>
      </c>
      <c r="AY1999" s="24">
        <f t="shared" si="959"/>
        <v>0</v>
      </c>
      <c r="AZ1999" s="24">
        <f t="shared" si="960"/>
        <v>0</v>
      </c>
      <c r="BA1999" s="24">
        <f t="shared" si="945"/>
        <v>0</v>
      </c>
      <c r="BB1999" s="24">
        <f t="shared" si="946"/>
        <v>0</v>
      </c>
      <c r="BC1999" s="24">
        <f t="shared" si="947"/>
        <v>0</v>
      </c>
      <c r="BD1999" s="24">
        <f t="shared" si="948"/>
        <v>0</v>
      </c>
      <c r="BE1999" s="24">
        <f t="shared" si="949"/>
        <v>0</v>
      </c>
      <c r="BF1999" s="24">
        <f t="shared" si="961"/>
        <v>0</v>
      </c>
      <c r="BG1999" s="24">
        <f t="shared" si="968"/>
        <v>0</v>
      </c>
      <c r="BH1999" s="24">
        <v>0</v>
      </c>
      <c r="BI1999" s="24">
        <f t="shared" si="962"/>
        <v>0</v>
      </c>
      <c r="BJ1999" s="24">
        <v>0</v>
      </c>
      <c r="BK1999" s="24">
        <f t="shared" si="963"/>
        <v>0</v>
      </c>
      <c r="BL1999" s="24">
        <f t="shared" si="964"/>
        <v>0</v>
      </c>
      <c r="BM1999" s="24">
        <f t="shared" si="950"/>
        <v>0</v>
      </c>
      <c r="BN1999" s="24">
        <f t="shared" si="951"/>
        <v>0</v>
      </c>
      <c r="BO1999" s="24">
        <f t="shared" si="952"/>
        <v>0</v>
      </c>
      <c r="BP1999" s="24">
        <f t="shared" si="953"/>
        <v>0</v>
      </c>
      <c r="BQ1999" s="24">
        <f t="shared" si="954"/>
        <v>0</v>
      </c>
      <c r="BR1999" s="24">
        <f t="shared" si="965"/>
        <v>0</v>
      </c>
      <c r="BS1999" s="24">
        <f t="shared" si="969"/>
        <v>0</v>
      </c>
      <c r="BT1999" s="24">
        <v>0</v>
      </c>
      <c r="BU1999" s="24">
        <f t="shared" si="966"/>
        <v>0</v>
      </c>
      <c r="BV1999" s="24">
        <v>0</v>
      </c>
    </row>
    <row r="2000" spans="1:74">
      <c r="A2000" s="87">
        <v>1991</v>
      </c>
      <c r="B2000" s="1"/>
      <c r="C2000" s="1"/>
      <c r="D2000" s="2"/>
      <c r="E2000" s="3"/>
      <c r="F2000" s="4"/>
      <c r="G2000" s="5"/>
      <c r="H2000" s="4"/>
      <c r="I2000" s="5"/>
      <c r="J2000" s="6"/>
      <c r="K2000" s="5"/>
      <c r="L2000" s="5"/>
      <c r="M2000" s="5"/>
      <c r="N2000" s="7"/>
      <c r="O2000" s="38"/>
      <c r="P2000" s="5"/>
      <c r="Q2000" s="5"/>
      <c r="R2000" s="7"/>
      <c r="S2000" s="38"/>
      <c r="T2000" s="5"/>
      <c r="U2000" s="5"/>
      <c r="V2000" s="55"/>
      <c r="W2000" s="38"/>
      <c r="X2000" s="5"/>
      <c r="Y2000" s="5"/>
      <c r="Z2000" s="55"/>
      <c r="AA2000" s="36">
        <f>IF(Dane!$E$3=1,AO2000+BA2000+BM2000,IF(Dane!$E$3=2,AU2000+BG2000+BS2000,AW2000+BI2000+BU2000))</f>
        <v>0</v>
      </c>
      <c r="AB2000" s="16">
        <f>IF(Dane!$E$3=1,AP2000+BB2000+BN2000,IF(Dane!$E$3=2,AV2000+BH2000+BT2000,AX2000+BJ2000+BV2000))</f>
        <v>0</v>
      </c>
      <c r="AC2000" s="16">
        <f>IF(((K2000*Dane!$C$9)-AA2000)&lt;0,0,(K2000*Dane!$C$9)-AA2000)</f>
        <v>0</v>
      </c>
      <c r="AD2000" s="37">
        <f>IFERROR(IF(((L2000*Dane!$C$9)-AB2000)&lt;0,0,(L2000*Dane!$C$9)-AB2000),0)</f>
        <v>0</v>
      </c>
      <c r="AE2000" s="97"/>
      <c r="AF2000" s="77">
        <f>IF(Dane!$E$3=1,AO2000,IF(Dane!$E$3=2,AU2000,AW2000))</f>
        <v>0</v>
      </c>
      <c r="AG2000" s="77">
        <f>IF(Dane!$E$3=1,AP2000,IF(Dane!$E$3=2,AV2000,AX2000))</f>
        <v>0</v>
      </c>
      <c r="AH2000" s="77">
        <f>IF(Dane!$E$3=1,BA2000,IF(Dane!$E$3=2,BG2000,BI2000))</f>
        <v>0</v>
      </c>
      <c r="AI2000" s="77">
        <f>IF(Dane!$E$3=1,BB2000,IF(Dane!$E$3=2,BH2000,BJ2000))</f>
        <v>0</v>
      </c>
      <c r="AJ2000" s="77">
        <f>IF(Dane!$E$3=1,BM2000,IF(Dane!$E$3=2,BS2000,BU2000))</f>
        <v>0</v>
      </c>
      <c r="AK2000" s="77">
        <f>IF(Dane!$E$3=1,BN2000,IF(Dane!$E$3=2,BT2000,BV2000))</f>
        <v>0</v>
      </c>
      <c r="AL2000" s="24">
        <f t="shared" si="955"/>
        <v>0</v>
      </c>
      <c r="AM2000" s="24">
        <f t="shared" si="956"/>
        <v>0</v>
      </c>
      <c r="AN2000" s="24"/>
      <c r="AO2000" s="24">
        <f t="shared" si="941"/>
        <v>0</v>
      </c>
      <c r="AP2000" s="24">
        <f t="shared" si="957"/>
        <v>0</v>
      </c>
      <c r="AQ2000" s="24">
        <f t="shared" si="942"/>
        <v>0</v>
      </c>
      <c r="AR2000" s="24">
        <f t="shared" si="943"/>
        <v>0</v>
      </c>
      <c r="AS2000" s="24">
        <f t="shared" si="944"/>
        <v>0</v>
      </c>
      <c r="AT2000" s="24">
        <f t="shared" si="958"/>
        <v>0</v>
      </c>
      <c r="AU2000" s="24">
        <f t="shared" si="967"/>
        <v>0</v>
      </c>
      <c r="AV2000" s="24">
        <v>0</v>
      </c>
      <c r="AW2000" s="24">
        <f t="shared" si="970"/>
        <v>0</v>
      </c>
      <c r="AX2000" s="24">
        <v>0</v>
      </c>
      <c r="AY2000" s="24">
        <f t="shared" si="959"/>
        <v>0</v>
      </c>
      <c r="AZ2000" s="24">
        <f t="shared" si="960"/>
        <v>0</v>
      </c>
      <c r="BA2000" s="24">
        <f t="shared" si="945"/>
        <v>0</v>
      </c>
      <c r="BB2000" s="24">
        <f t="shared" si="946"/>
        <v>0</v>
      </c>
      <c r="BC2000" s="24">
        <f t="shared" si="947"/>
        <v>0</v>
      </c>
      <c r="BD2000" s="24">
        <f t="shared" si="948"/>
        <v>0</v>
      </c>
      <c r="BE2000" s="24">
        <f t="shared" si="949"/>
        <v>0</v>
      </c>
      <c r="BF2000" s="24">
        <f t="shared" si="961"/>
        <v>0</v>
      </c>
      <c r="BG2000" s="24">
        <f t="shared" si="968"/>
        <v>0</v>
      </c>
      <c r="BH2000" s="24">
        <v>0</v>
      </c>
      <c r="BI2000" s="24">
        <f t="shared" si="962"/>
        <v>0</v>
      </c>
      <c r="BJ2000" s="24">
        <v>0</v>
      </c>
      <c r="BK2000" s="24">
        <f t="shared" si="963"/>
        <v>0</v>
      </c>
      <c r="BL2000" s="24">
        <f t="shared" si="964"/>
        <v>0</v>
      </c>
      <c r="BM2000" s="24">
        <f t="shared" si="950"/>
        <v>0</v>
      </c>
      <c r="BN2000" s="24">
        <f t="shared" si="951"/>
        <v>0</v>
      </c>
      <c r="BO2000" s="24">
        <f t="shared" si="952"/>
        <v>0</v>
      </c>
      <c r="BP2000" s="24">
        <f t="shared" si="953"/>
        <v>0</v>
      </c>
      <c r="BQ2000" s="24">
        <f t="shared" si="954"/>
        <v>0</v>
      </c>
      <c r="BR2000" s="24">
        <f t="shared" si="965"/>
        <v>0</v>
      </c>
      <c r="BS2000" s="24">
        <f t="shared" si="969"/>
        <v>0</v>
      </c>
      <c r="BT2000" s="24">
        <v>0</v>
      </c>
      <c r="BU2000" s="24">
        <f t="shared" si="966"/>
        <v>0</v>
      </c>
      <c r="BV2000" s="24">
        <v>0</v>
      </c>
    </row>
    <row r="2001" spans="1:74">
      <c r="A2001" s="87">
        <v>1992</v>
      </c>
      <c r="B2001" s="1"/>
      <c r="C2001" s="1"/>
      <c r="D2001" s="2"/>
      <c r="E2001" s="3"/>
      <c r="F2001" s="4"/>
      <c r="G2001" s="5"/>
      <c r="H2001" s="4"/>
      <c r="I2001" s="5"/>
      <c r="J2001" s="6"/>
      <c r="K2001" s="5"/>
      <c r="L2001" s="5"/>
      <c r="M2001" s="5"/>
      <c r="N2001" s="7"/>
      <c r="O2001" s="38"/>
      <c r="P2001" s="5"/>
      <c r="Q2001" s="5"/>
      <c r="R2001" s="7"/>
      <c r="S2001" s="38"/>
      <c r="T2001" s="5"/>
      <c r="U2001" s="5"/>
      <c r="V2001" s="55"/>
      <c r="W2001" s="38"/>
      <c r="X2001" s="5"/>
      <c r="Y2001" s="5"/>
      <c r="Z2001" s="55"/>
      <c r="AA2001" s="36">
        <f>IF(Dane!$E$3=1,AO2001+BA2001+BM2001,IF(Dane!$E$3=2,AU2001+BG2001+BS2001,AW2001+BI2001+BU2001))</f>
        <v>0</v>
      </c>
      <c r="AB2001" s="16">
        <f>IF(Dane!$E$3=1,AP2001+BB2001+BN2001,IF(Dane!$E$3=2,AV2001+BH2001+BT2001,AX2001+BJ2001+BV2001))</f>
        <v>0</v>
      </c>
      <c r="AC2001" s="16">
        <f>IF(((K2001*Dane!$C$9)-AA2001)&lt;0,0,(K2001*Dane!$C$9)-AA2001)</f>
        <v>0</v>
      </c>
      <c r="AD2001" s="37">
        <f>IFERROR(IF(((L2001*Dane!$C$9)-AB2001)&lt;0,0,(L2001*Dane!$C$9)-AB2001),0)</f>
        <v>0</v>
      </c>
      <c r="AE2001" s="97"/>
      <c r="AF2001" s="77">
        <f>IF(Dane!$E$3=1,AO2001,IF(Dane!$E$3=2,AU2001,AW2001))</f>
        <v>0</v>
      </c>
      <c r="AG2001" s="77">
        <f>IF(Dane!$E$3=1,AP2001,IF(Dane!$E$3=2,AV2001,AX2001))</f>
        <v>0</v>
      </c>
      <c r="AH2001" s="77">
        <f>IF(Dane!$E$3=1,BA2001,IF(Dane!$E$3=2,BG2001,BI2001))</f>
        <v>0</v>
      </c>
      <c r="AI2001" s="77">
        <f>IF(Dane!$E$3=1,BB2001,IF(Dane!$E$3=2,BH2001,BJ2001))</f>
        <v>0</v>
      </c>
      <c r="AJ2001" s="77">
        <f>IF(Dane!$E$3=1,BM2001,IF(Dane!$E$3=2,BS2001,BU2001))</f>
        <v>0</v>
      </c>
      <c r="AK2001" s="77">
        <f>IF(Dane!$E$3=1,BN2001,IF(Dane!$E$3=2,BT2001,BV2001))</f>
        <v>0</v>
      </c>
      <c r="AL2001" s="24">
        <f t="shared" si="955"/>
        <v>0</v>
      </c>
      <c r="AM2001" s="24">
        <f t="shared" si="956"/>
        <v>0</v>
      </c>
      <c r="AN2001" s="24"/>
      <c r="AO2001" s="24">
        <f t="shared" si="941"/>
        <v>0</v>
      </c>
      <c r="AP2001" s="24">
        <f t="shared" si="957"/>
        <v>0</v>
      </c>
      <c r="AQ2001" s="24">
        <f t="shared" si="942"/>
        <v>0</v>
      </c>
      <c r="AR2001" s="24">
        <f t="shared" si="943"/>
        <v>0</v>
      </c>
      <c r="AS2001" s="24">
        <f t="shared" si="944"/>
        <v>0</v>
      </c>
      <c r="AT2001" s="24">
        <f t="shared" si="958"/>
        <v>0</v>
      </c>
      <c r="AU2001" s="24">
        <f t="shared" si="967"/>
        <v>0</v>
      </c>
      <c r="AV2001" s="24">
        <v>0</v>
      </c>
      <c r="AW2001" s="24">
        <f t="shared" si="970"/>
        <v>0</v>
      </c>
      <c r="AX2001" s="24">
        <v>0</v>
      </c>
      <c r="AY2001" s="24">
        <f t="shared" si="959"/>
        <v>0</v>
      </c>
      <c r="AZ2001" s="24">
        <f t="shared" si="960"/>
        <v>0</v>
      </c>
      <c r="BA2001" s="24">
        <f t="shared" si="945"/>
        <v>0</v>
      </c>
      <c r="BB2001" s="24">
        <f t="shared" si="946"/>
        <v>0</v>
      </c>
      <c r="BC2001" s="24">
        <f t="shared" si="947"/>
        <v>0</v>
      </c>
      <c r="BD2001" s="24">
        <f t="shared" si="948"/>
        <v>0</v>
      </c>
      <c r="BE2001" s="24">
        <f t="shared" si="949"/>
        <v>0</v>
      </c>
      <c r="BF2001" s="24">
        <f t="shared" si="961"/>
        <v>0</v>
      </c>
      <c r="BG2001" s="24">
        <f t="shared" si="968"/>
        <v>0</v>
      </c>
      <c r="BH2001" s="24">
        <v>0</v>
      </c>
      <c r="BI2001" s="24">
        <f t="shared" si="962"/>
        <v>0</v>
      </c>
      <c r="BJ2001" s="24">
        <v>0</v>
      </c>
      <c r="BK2001" s="24">
        <f t="shared" si="963"/>
        <v>0</v>
      </c>
      <c r="BL2001" s="24">
        <f t="shared" si="964"/>
        <v>0</v>
      </c>
      <c r="BM2001" s="24">
        <f t="shared" si="950"/>
        <v>0</v>
      </c>
      <c r="BN2001" s="24">
        <f t="shared" si="951"/>
        <v>0</v>
      </c>
      <c r="BO2001" s="24">
        <f t="shared" si="952"/>
        <v>0</v>
      </c>
      <c r="BP2001" s="24">
        <f t="shared" si="953"/>
        <v>0</v>
      </c>
      <c r="BQ2001" s="24">
        <f t="shared" si="954"/>
        <v>0</v>
      </c>
      <c r="BR2001" s="24">
        <f t="shared" si="965"/>
        <v>0</v>
      </c>
      <c r="BS2001" s="24">
        <f t="shared" si="969"/>
        <v>0</v>
      </c>
      <c r="BT2001" s="24">
        <v>0</v>
      </c>
      <c r="BU2001" s="24">
        <f t="shared" si="966"/>
        <v>0</v>
      </c>
      <c r="BV2001" s="24">
        <v>0</v>
      </c>
    </row>
    <row r="2002" spans="1:74">
      <c r="A2002" s="87">
        <v>1993</v>
      </c>
      <c r="B2002" s="1"/>
      <c r="C2002" s="1"/>
      <c r="D2002" s="2"/>
      <c r="E2002" s="3"/>
      <c r="F2002" s="4"/>
      <c r="G2002" s="5"/>
      <c r="H2002" s="4"/>
      <c r="I2002" s="5"/>
      <c r="J2002" s="6"/>
      <c r="K2002" s="5"/>
      <c r="L2002" s="5"/>
      <c r="M2002" s="5"/>
      <c r="N2002" s="7"/>
      <c r="O2002" s="38"/>
      <c r="P2002" s="5"/>
      <c r="Q2002" s="5"/>
      <c r="R2002" s="7"/>
      <c r="S2002" s="38"/>
      <c r="T2002" s="5"/>
      <c r="U2002" s="5"/>
      <c r="V2002" s="55"/>
      <c r="W2002" s="38"/>
      <c r="X2002" s="5"/>
      <c r="Y2002" s="5"/>
      <c r="Z2002" s="55"/>
      <c r="AA2002" s="36">
        <f>IF(Dane!$E$3=1,AO2002+BA2002+BM2002,IF(Dane!$E$3=2,AU2002+BG2002+BS2002,AW2002+BI2002+BU2002))</f>
        <v>0</v>
      </c>
      <c r="AB2002" s="16">
        <f>IF(Dane!$E$3=1,AP2002+BB2002+BN2002,IF(Dane!$E$3=2,AV2002+BH2002+BT2002,AX2002+BJ2002+BV2002))</f>
        <v>0</v>
      </c>
      <c r="AC2002" s="16">
        <f>IF(((K2002*Dane!$C$9)-AA2002)&lt;0,0,(K2002*Dane!$C$9)-AA2002)</f>
        <v>0</v>
      </c>
      <c r="AD2002" s="37">
        <f>IFERROR(IF(((L2002*Dane!$C$9)-AB2002)&lt;0,0,(L2002*Dane!$C$9)-AB2002),0)</f>
        <v>0</v>
      </c>
      <c r="AE2002" s="97"/>
      <c r="AF2002" s="77">
        <f>IF(Dane!$E$3=1,AO2002,IF(Dane!$E$3=2,AU2002,AW2002))</f>
        <v>0</v>
      </c>
      <c r="AG2002" s="77">
        <f>IF(Dane!$E$3=1,AP2002,IF(Dane!$E$3=2,AV2002,AX2002))</f>
        <v>0</v>
      </c>
      <c r="AH2002" s="77">
        <f>IF(Dane!$E$3=1,BA2002,IF(Dane!$E$3=2,BG2002,BI2002))</f>
        <v>0</v>
      </c>
      <c r="AI2002" s="77">
        <f>IF(Dane!$E$3=1,BB2002,IF(Dane!$E$3=2,BH2002,BJ2002))</f>
        <v>0</v>
      </c>
      <c r="AJ2002" s="77">
        <f>IF(Dane!$E$3=1,BM2002,IF(Dane!$E$3=2,BS2002,BU2002))</f>
        <v>0</v>
      </c>
      <c r="AK2002" s="77">
        <f>IF(Dane!$E$3=1,BN2002,IF(Dane!$E$3=2,BT2002,BV2002))</f>
        <v>0</v>
      </c>
      <c r="AL2002" s="24">
        <f t="shared" si="955"/>
        <v>0</v>
      </c>
      <c r="AM2002" s="24">
        <f t="shared" si="956"/>
        <v>0</v>
      </c>
      <c r="AN2002" s="24"/>
      <c r="AO2002" s="24">
        <f t="shared" si="941"/>
        <v>0</v>
      </c>
      <c r="AP2002" s="24">
        <f t="shared" si="957"/>
        <v>0</v>
      </c>
      <c r="AQ2002" s="24">
        <f t="shared" si="942"/>
        <v>0</v>
      </c>
      <c r="AR2002" s="24">
        <f t="shared" si="943"/>
        <v>0</v>
      </c>
      <c r="AS2002" s="24">
        <f t="shared" si="944"/>
        <v>0</v>
      </c>
      <c r="AT2002" s="24">
        <f t="shared" si="958"/>
        <v>0</v>
      </c>
      <c r="AU2002" s="24">
        <f t="shared" si="967"/>
        <v>0</v>
      </c>
      <c r="AV2002" s="24">
        <v>0</v>
      </c>
      <c r="AW2002" s="24">
        <f t="shared" si="970"/>
        <v>0</v>
      </c>
      <c r="AX2002" s="24">
        <v>0</v>
      </c>
      <c r="AY2002" s="24">
        <f t="shared" si="959"/>
        <v>0</v>
      </c>
      <c r="AZ2002" s="24">
        <f t="shared" si="960"/>
        <v>0</v>
      </c>
      <c r="BA2002" s="24">
        <f t="shared" si="945"/>
        <v>0</v>
      </c>
      <c r="BB2002" s="24">
        <f t="shared" si="946"/>
        <v>0</v>
      </c>
      <c r="BC2002" s="24">
        <f t="shared" si="947"/>
        <v>0</v>
      </c>
      <c r="BD2002" s="24">
        <f t="shared" si="948"/>
        <v>0</v>
      </c>
      <c r="BE2002" s="24">
        <f t="shared" si="949"/>
        <v>0</v>
      </c>
      <c r="BF2002" s="24">
        <f t="shared" si="961"/>
        <v>0</v>
      </c>
      <c r="BG2002" s="24">
        <f t="shared" si="968"/>
        <v>0</v>
      </c>
      <c r="BH2002" s="24">
        <v>0</v>
      </c>
      <c r="BI2002" s="24">
        <f t="shared" si="962"/>
        <v>0</v>
      </c>
      <c r="BJ2002" s="24">
        <v>0</v>
      </c>
      <c r="BK2002" s="24">
        <f t="shared" si="963"/>
        <v>0</v>
      </c>
      <c r="BL2002" s="24">
        <f t="shared" si="964"/>
        <v>0</v>
      </c>
      <c r="BM2002" s="24">
        <f t="shared" si="950"/>
        <v>0</v>
      </c>
      <c r="BN2002" s="24">
        <f t="shared" si="951"/>
        <v>0</v>
      </c>
      <c r="BO2002" s="24">
        <f t="shared" si="952"/>
        <v>0</v>
      </c>
      <c r="BP2002" s="24">
        <f t="shared" si="953"/>
        <v>0</v>
      </c>
      <c r="BQ2002" s="24">
        <f t="shared" si="954"/>
        <v>0</v>
      </c>
      <c r="BR2002" s="24">
        <f t="shared" si="965"/>
        <v>0</v>
      </c>
      <c r="BS2002" s="24">
        <f t="shared" si="969"/>
        <v>0</v>
      </c>
      <c r="BT2002" s="24">
        <v>0</v>
      </c>
      <c r="BU2002" s="24">
        <f t="shared" si="966"/>
        <v>0</v>
      </c>
      <c r="BV2002" s="24">
        <v>0</v>
      </c>
    </row>
    <row r="2003" spans="1:74">
      <c r="A2003" s="87">
        <v>1994</v>
      </c>
      <c r="B2003" s="1"/>
      <c r="C2003" s="1"/>
      <c r="D2003" s="2"/>
      <c r="E2003" s="3"/>
      <c r="F2003" s="4"/>
      <c r="G2003" s="5"/>
      <c r="H2003" s="4"/>
      <c r="I2003" s="5"/>
      <c r="J2003" s="6"/>
      <c r="K2003" s="5"/>
      <c r="L2003" s="5"/>
      <c r="M2003" s="5"/>
      <c r="N2003" s="7"/>
      <c r="O2003" s="38"/>
      <c r="P2003" s="5"/>
      <c r="Q2003" s="5"/>
      <c r="R2003" s="7"/>
      <c r="S2003" s="38"/>
      <c r="T2003" s="5"/>
      <c r="U2003" s="5"/>
      <c r="V2003" s="55"/>
      <c r="W2003" s="38"/>
      <c r="X2003" s="5"/>
      <c r="Y2003" s="5"/>
      <c r="Z2003" s="55"/>
      <c r="AA2003" s="36">
        <f>IF(Dane!$E$3=1,AO2003+BA2003+BM2003,IF(Dane!$E$3=2,AU2003+BG2003+BS2003,AW2003+BI2003+BU2003))</f>
        <v>0</v>
      </c>
      <c r="AB2003" s="16">
        <f>IF(Dane!$E$3=1,AP2003+BB2003+BN2003,IF(Dane!$E$3=2,AV2003+BH2003+BT2003,AX2003+BJ2003+BV2003))</f>
        <v>0</v>
      </c>
      <c r="AC2003" s="16">
        <f>IF(((K2003*Dane!$C$9)-AA2003)&lt;0,0,(K2003*Dane!$C$9)-AA2003)</f>
        <v>0</v>
      </c>
      <c r="AD2003" s="37">
        <f>IFERROR(IF(((L2003*Dane!$C$9)-AB2003)&lt;0,0,(L2003*Dane!$C$9)-AB2003),0)</f>
        <v>0</v>
      </c>
      <c r="AE2003" s="97"/>
      <c r="AF2003" s="77">
        <f>IF(Dane!$E$3=1,AO2003,IF(Dane!$E$3=2,AU2003,AW2003))</f>
        <v>0</v>
      </c>
      <c r="AG2003" s="77">
        <f>IF(Dane!$E$3=1,AP2003,IF(Dane!$E$3=2,AV2003,AX2003))</f>
        <v>0</v>
      </c>
      <c r="AH2003" s="77">
        <f>IF(Dane!$E$3=1,BA2003,IF(Dane!$E$3=2,BG2003,BI2003))</f>
        <v>0</v>
      </c>
      <c r="AI2003" s="77">
        <f>IF(Dane!$E$3=1,BB2003,IF(Dane!$E$3=2,BH2003,BJ2003))</f>
        <v>0</v>
      </c>
      <c r="AJ2003" s="77">
        <f>IF(Dane!$E$3=1,BM2003,IF(Dane!$E$3=2,BS2003,BU2003))</f>
        <v>0</v>
      </c>
      <c r="AK2003" s="77">
        <f>IF(Dane!$E$3=1,BN2003,IF(Dane!$E$3=2,BT2003,BV2003))</f>
        <v>0</v>
      </c>
      <c r="AL2003" s="24">
        <f t="shared" si="955"/>
        <v>0</v>
      </c>
      <c r="AM2003" s="24">
        <f t="shared" si="956"/>
        <v>0</v>
      </c>
      <c r="AN2003" s="24"/>
      <c r="AO2003" s="24">
        <f t="shared" si="941"/>
        <v>0</v>
      </c>
      <c r="AP2003" s="24">
        <f t="shared" si="957"/>
        <v>0</v>
      </c>
      <c r="AQ2003" s="24">
        <f t="shared" si="942"/>
        <v>0</v>
      </c>
      <c r="AR2003" s="24">
        <f t="shared" si="943"/>
        <v>0</v>
      </c>
      <c r="AS2003" s="24">
        <f t="shared" si="944"/>
        <v>0</v>
      </c>
      <c r="AT2003" s="24">
        <f t="shared" si="958"/>
        <v>0</v>
      </c>
      <c r="AU2003" s="24">
        <f t="shared" si="967"/>
        <v>0</v>
      </c>
      <c r="AV2003" s="24">
        <v>0</v>
      </c>
      <c r="AW2003" s="24">
        <f t="shared" si="970"/>
        <v>0</v>
      </c>
      <c r="AX2003" s="24">
        <v>0</v>
      </c>
      <c r="AY2003" s="24">
        <f t="shared" si="959"/>
        <v>0</v>
      </c>
      <c r="AZ2003" s="24">
        <f t="shared" si="960"/>
        <v>0</v>
      </c>
      <c r="BA2003" s="24">
        <f t="shared" si="945"/>
        <v>0</v>
      </c>
      <c r="BB2003" s="24">
        <f t="shared" si="946"/>
        <v>0</v>
      </c>
      <c r="BC2003" s="24">
        <f t="shared" si="947"/>
        <v>0</v>
      </c>
      <c r="BD2003" s="24">
        <f t="shared" si="948"/>
        <v>0</v>
      </c>
      <c r="BE2003" s="24">
        <f t="shared" si="949"/>
        <v>0</v>
      </c>
      <c r="BF2003" s="24">
        <f t="shared" si="961"/>
        <v>0</v>
      </c>
      <c r="BG2003" s="24">
        <f t="shared" si="968"/>
        <v>0</v>
      </c>
      <c r="BH2003" s="24">
        <v>0</v>
      </c>
      <c r="BI2003" s="24">
        <f t="shared" si="962"/>
        <v>0</v>
      </c>
      <c r="BJ2003" s="24">
        <v>0</v>
      </c>
      <c r="BK2003" s="24">
        <f t="shared" si="963"/>
        <v>0</v>
      </c>
      <c r="BL2003" s="24">
        <f t="shared" si="964"/>
        <v>0</v>
      </c>
      <c r="BM2003" s="24">
        <f t="shared" si="950"/>
        <v>0</v>
      </c>
      <c r="BN2003" s="24">
        <f t="shared" si="951"/>
        <v>0</v>
      </c>
      <c r="BO2003" s="24">
        <f t="shared" si="952"/>
        <v>0</v>
      </c>
      <c r="BP2003" s="24">
        <f t="shared" si="953"/>
        <v>0</v>
      </c>
      <c r="BQ2003" s="24">
        <f t="shared" si="954"/>
        <v>0</v>
      </c>
      <c r="BR2003" s="24">
        <f t="shared" si="965"/>
        <v>0</v>
      </c>
      <c r="BS2003" s="24">
        <f t="shared" si="969"/>
        <v>0</v>
      </c>
      <c r="BT2003" s="24">
        <v>0</v>
      </c>
      <c r="BU2003" s="24">
        <f t="shared" si="966"/>
        <v>0</v>
      </c>
      <c r="BV2003" s="24">
        <v>0</v>
      </c>
    </row>
    <row r="2004" spans="1:74">
      <c r="A2004" s="87">
        <v>1995</v>
      </c>
      <c r="B2004" s="1"/>
      <c r="C2004" s="1"/>
      <c r="D2004" s="2"/>
      <c r="E2004" s="3"/>
      <c r="F2004" s="4"/>
      <c r="G2004" s="5"/>
      <c r="H2004" s="4"/>
      <c r="I2004" s="5"/>
      <c r="J2004" s="6"/>
      <c r="K2004" s="5"/>
      <c r="L2004" s="5"/>
      <c r="M2004" s="5"/>
      <c r="N2004" s="7"/>
      <c r="O2004" s="38"/>
      <c r="P2004" s="5"/>
      <c r="Q2004" s="5"/>
      <c r="R2004" s="7"/>
      <c r="S2004" s="38"/>
      <c r="T2004" s="5"/>
      <c r="U2004" s="5"/>
      <c r="V2004" s="55"/>
      <c r="W2004" s="38"/>
      <c r="X2004" s="5"/>
      <c r="Y2004" s="5"/>
      <c r="Z2004" s="55"/>
      <c r="AA2004" s="36">
        <f>IF(Dane!$E$3=1,AO2004+BA2004+BM2004,IF(Dane!$E$3=2,AU2004+BG2004+BS2004,AW2004+BI2004+BU2004))</f>
        <v>0</v>
      </c>
      <c r="AB2004" s="16">
        <f>IF(Dane!$E$3=1,AP2004+BB2004+BN2004,IF(Dane!$E$3=2,AV2004+BH2004+BT2004,AX2004+BJ2004+BV2004))</f>
        <v>0</v>
      </c>
      <c r="AC2004" s="16">
        <f>IF(((K2004*Dane!$C$9)-AA2004)&lt;0,0,(K2004*Dane!$C$9)-AA2004)</f>
        <v>0</v>
      </c>
      <c r="AD2004" s="37">
        <f>IFERROR(IF(((L2004*Dane!$C$9)-AB2004)&lt;0,0,(L2004*Dane!$C$9)-AB2004),0)</f>
        <v>0</v>
      </c>
      <c r="AE2004" s="97"/>
      <c r="AF2004" s="77">
        <f>IF(Dane!$E$3=1,AO2004,IF(Dane!$E$3=2,AU2004,AW2004))</f>
        <v>0</v>
      </c>
      <c r="AG2004" s="77">
        <f>IF(Dane!$E$3=1,AP2004,IF(Dane!$E$3=2,AV2004,AX2004))</f>
        <v>0</v>
      </c>
      <c r="AH2004" s="77">
        <f>IF(Dane!$E$3=1,BA2004,IF(Dane!$E$3=2,BG2004,BI2004))</f>
        <v>0</v>
      </c>
      <c r="AI2004" s="77">
        <f>IF(Dane!$E$3=1,BB2004,IF(Dane!$E$3=2,BH2004,BJ2004))</f>
        <v>0</v>
      </c>
      <c r="AJ2004" s="77">
        <f>IF(Dane!$E$3=1,BM2004,IF(Dane!$E$3=2,BS2004,BU2004))</f>
        <v>0</v>
      </c>
      <c r="AK2004" s="77">
        <f>IF(Dane!$E$3=1,BN2004,IF(Dane!$E$3=2,BT2004,BV2004))</f>
        <v>0</v>
      </c>
      <c r="AL2004" s="24">
        <f t="shared" si="955"/>
        <v>0</v>
      </c>
      <c r="AM2004" s="24">
        <f t="shared" si="956"/>
        <v>0</v>
      </c>
      <c r="AN2004" s="24"/>
      <c r="AO2004" s="24">
        <f t="shared" si="941"/>
        <v>0</v>
      </c>
      <c r="AP2004" s="24">
        <f t="shared" si="957"/>
        <v>0</v>
      </c>
      <c r="AQ2004" s="24">
        <f t="shared" si="942"/>
        <v>0</v>
      </c>
      <c r="AR2004" s="24">
        <f t="shared" si="943"/>
        <v>0</v>
      </c>
      <c r="AS2004" s="24">
        <f t="shared" si="944"/>
        <v>0</v>
      </c>
      <c r="AT2004" s="24">
        <f t="shared" si="958"/>
        <v>0</v>
      </c>
      <c r="AU2004" s="24">
        <f t="shared" si="967"/>
        <v>0</v>
      </c>
      <c r="AV2004" s="24">
        <v>0</v>
      </c>
      <c r="AW2004" s="24">
        <f t="shared" si="970"/>
        <v>0</v>
      </c>
      <c r="AX2004" s="24">
        <v>0</v>
      </c>
      <c r="AY2004" s="24">
        <f t="shared" si="959"/>
        <v>0</v>
      </c>
      <c r="AZ2004" s="24">
        <f t="shared" si="960"/>
        <v>0</v>
      </c>
      <c r="BA2004" s="24">
        <f t="shared" si="945"/>
        <v>0</v>
      </c>
      <c r="BB2004" s="24">
        <f t="shared" si="946"/>
        <v>0</v>
      </c>
      <c r="BC2004" s="24">
        <f t="shared" si="947"/>
        <v>0</v>
      </c>
      <c r="BD2004" s="24">
        <f t="shared" si="948"/>
        <v>0</v>
      </c>
      <c r="BE2004" s="24">
        <f t="shared" si="949"/>
        <v>0</v>
      </c>
      <c r="BF2004" s="24">
        <f t="shared" si="961"/>
        <v>0</v>
      </c>
      <c r="BG2004" s="24">
        <f t="shared" si="968"/>
        <v>0</v>
      </c>
      <c r="BH2004" s="24">
        <v>0</v>
      </c>
      <c r="BI2004" s="24">
        <f t="shared" si="962"/>
        <v>0</v>
      </c>
      <c r="BJ2004" s="24">
        <v>0</v>
      </c>
      <c r="BK2004" s="24">
        <f t="shared" si="963"/>
        <v>0</v>
      </c>
      <c r="BL2004" s="24">
        <f t="shared" si="964"/>
        <v>0</v>
      </c>
      <c r="BM2004" s="24">
        <f t="shared" si="950"/>
        <v>0</v>
      </c>
      <c r="BN2004" s="24">
        <f t="shared" si="951"/>
        <v>0</v>
      </c>
      <c r="BO2004" s="24">
        <f t="shared" si="952"/>
        <v>0</v>
      </c>
      <c r="BP2004" s="24">
        <f t="shared" si="953"/>
        <v>0</v>
      </c>
      <c r="BQ2004" s="24">
        <f t="shared" si="954"/>
        <v>0</v>
      </c>
      <c r="BR2004" s="24">
        <f t="shared" si="965"/>
        <v>0</v>
      </c>
      <c r="BS2004" s="24">
        <f t="shared" si="969"/>
        <v>0</v>
      </c>
      <c r="BT2004" s="24">
        <v>0</v>
      </c>
      <c r="BU2004" s="24">
        <f t="shared" si="966"/>
        <v>0</v>
      </c>
      <c r="BV2004" s="24">
        <v>0</v>
      </c>
    </row>
    <row r="2005" spans="1:74">
      <c r="A2005" s="87">
        <v>1996</v>
      </c>
      <c r="B2005" s="1"/>
      <c r="C2005" s="1"/>
      <c r="D2005" s="2"/>
      <c r="E2005" s="3"/>
      <c r="F2005" s="4"/>
      <c r="G2005" s="5"/>
      <c r="H2005" s="4"/>
      <c r="I2005" s="5"/>
      <c r="J2005" s="6"/>
      <c r="K2005" s="5"/>
      <c r="L2005" s="5"/>
      <c r="M2005" s="5"/>
      <c r="N2005" s="7"/>
      <c r="O2005" s="38"/>
      <c r="P2005" s="5"/>
      <c r="Q2005" s="5"/>
      <c r="R2005" s="7"/>
      <c r="S2005" s="38"/>
      <c r="T2005" s="5"/>
      <c r="U2005" s="5"/>
      <c r="V2005" s="55"/>
      <c r="W2005" s="38"/>
      <c r="X2005" s="5"/>
      <c r="Y2005" s="5"/>
      <c r="Z2005" s="55"/>
      <c r="AA2005" s="36">
        <f>IF(Dane!$E$3=1,AO2005+BA2005+BM2005,IF(Dane!$E$3=2,AU2005+BG2005+BS2005,AW2005+BI2005+BU2005))</f>
        <v>0</v>
      </c>
      <c r="AB2005" s="16">
        <f>IF(Dane!$E$3=1,AP2005+BB2005+BN2005,IF(Dane!$E$3=2,AV2005+BH2005+BT2005,AX2005+BJ2005+BV2005))</f>
        <v>0</v>
      </c>
      <c r="AC2005" s="16">
        <f>IF(((K2005*Dane!$C$9)-AA2005)&lt;0,0,(K2005*Dane!$C$9)-AA2005)</f>
        <v>0</v>
      </c>
      <c r="AD2005" s="37">
        <f>IFERROR(IF(((L2005*Dane!$C$9)-AB2005)&lt;0,0,(L2005*Dane!$C$9)-AB2005),0)</f>
        <v>0</v>
      </c>
      <c r="AE2005" s="97"/>
      <c r="AF2005" s="77">
        <f>IF(Dane!$E$3=1,AO2005,IF(Dane!$E$3=2,AU2005,AW2005))</f>
        <v>0</v>
      </c>
      <c r="AG2005" s="77">
        <f>IF(Dane!$E$3=1,AP2005,IF(Dane!$E$3=2,AV2005,AX2005))</f>
        <v>0</v>
      </c>
      <c r="AH2005" s="77">
        <f>IF(Dane!$E$3=1,BA2005,IF(Dane!$E$3=2,BG2005,BI2005))</f>
        <v>0</v>
      </c>
      <c r="AI2005" s="77">
        <f>IF(Dane!$E$3=1,BB2005,IF(Dane!$E$3=2,BH2005,BJ2005))</f>
        <v>0</v>
      </c>
      <c r="AJ2005" s="77">
        <f>IF(Dane!$E$3=1,BM2005,IF(Dane!$E$3=2,BS2005,BU2005))</f>
        <v>0</v>
      </c>
      <c r="AK2005" s="77">
        <f>IF(Dane!$E$3=1,BN2005,IF(Dane!$E$3=2,BT2005,BV2005))</f>
        <v>0</v>
      </c>
      <c r="AL2005" s="24">
        <f t="shared" si="955"/>
        <v>0</v>
      </c>
      <c r="AM2005" s="24">
        <f t="shared" si="956"/>
        <v>0</v>
      </c>
      <c r="AN2005" s="24"/>
      <c r="AO2005" s="24">
        <f t="shared" si="941"/>
        <v>0</v>
      </c>
      <c r="AP2005" s="24">
        <f t="shared" si="957"/>
        <v>0</v>
      </c>
      <c r="AQ2005" s="24">
        <f t="shared" si="942"/>
        <v>0</v>
      </c>
      <c r="AR2005" s="24">
        <f t="shared" si="943"/>
        <v>0</v>
      </c>
      <c r="AS2005" s="24">
        <f t="shared" si="944"/>
        <v>0</v>
      </c>
      <c r="AT2005" s="24">
        <f t="shared" si="958"/>
        <v>0</v>
      </c>
      <c r="AU2005" s="24">
        <f t="shared" si="967"/>
        <v>0</v>
      </c>
      <c r="AV2005" s="24">
        <v>0</v>
      </c>
      <c r="AW2005" s="24">
        <f t="shared" si="970"/>
        <v>0</v>
      </c>
      <c r="AX2005" s="24">
        <v>0</v>
      </c>
      <c r="AY2005" s="24">
        <f t="shared" si="959"/>
        <v>0</v>
      </c>
      <c r="AZ2005" s="24">
        <f t="shared" si="960"/>
        <v>0</v>
      </c>
      <c r="BA2005" s="24">
        <f t="shared" si="945"/>
        <v>0</v>
      </c>
      <c r="BB2005" s="24">
        <f t="shared" si="946"/>
        <v>0</v>
      </c>
      <c r="BC2005" s="24">
        <f t="shared" si="947"/>
        <v>0</v>
      </c>
      <c r="BD2005" s="24">
        <f t="shared" si="948"/>
        <v>0</v>
      </c>
      <c r="BE2005" s="24">
        <f t="shared" si="949"/>
        <v>0</v>
      </c>
      <c r="BF2005" s="24">
        <f t="shared" si="961"/>
        <v>0</v>
      </c>
      <c r="BG2005" s="24">
        <f t="shared" si="968"/>
        <v>0</v>
      </c>
      <c r="BH2005" s="24">
        <v>0</v>
      </c>
      <c r="BI2005" s="24">
        <f t="shared" si="962"/>
        <v>0</v>
      </c>
      <c r="BJ2005" s="24">
        <v>0</v>
      </c>
      <c r="BK2005" s="24">
        <f t="shared" si="963"/>
        <v>0</v>
      </c>
      <c r="BL2005" s="24">
        <f t="shared" si="964"/>
        <v>0</v>
      </c>
      <c r="BM2005" s="24">
        <f t="shared" si="950"/>
        <v>0</v>
      </c>
      <c r="BN2005" s="24">
        <f t="shared" si="951"/>
        <v>0</v>
      </c>
      <c r="BO2005" s="24">
        <f t="shared" si="952"/>
        <v>0</v>
      </c>
      <c r="BP2005" s="24">
        <f t="shared" si="953"/>
        <v>0</v>
      </c>
      <c r="BQ2005" s="24">
        <f t="shared" si="954"/>
        <v>0</v>
      </c>
      <c r="BR2005" s="24">
        <f t="shared" si="965"/>
        <v>0</v>
      </c>
      <c r="BS2005" s="24">
        <f t="shared" si="969"/>
        <v>0</v>
      </c>
      <c r="BT2005" s="24">
        <v>0</v>
      </c>
      <c r="BU2005" s="24">
        <f t="shared" si="966"/>
        <v>0</v>
      </c>
      <c r="BV2005" s="24">
        <v>0</v>
      </c>
    </row>
    <row r="2006" spans="1:74">
      <c r="A2006" s="87">
        <v>1997</v>
      </c>
      <c r="B2006" s="1"/>
      <c r="C2006" s="1"/>
      <c r="D2006" s="2"/>
      <c r="E2006" s="3"/>
      <c r="F2006" s="4"/>
      <c r="G2006" s="5"/>
      <c r="H2006" s="4"/>
      <c r="I2006" s="5"/>
      <c r="J2006" s="6"/>
      <c r="K2006" s="5"/>
      <c r="L2006" s="5"/>
      <c r="M2006" s="5"/>
      <c r="N2006" s="7"/>
      <c r="O2006" s="38"/>
      <c r="P2006" s="5"/>
      <c r="Q2006" s="5"/>
      <c r="R2006" s="7"/>
      <c r="S2006" s="38"/>
      <c r="T2006" s="5"/>
      <c r="U2006" s="5"/>
      <c r="V2006" s="55"/>
      <c r="W2006" s="38"/>
      <c r="X2006" s="5"/>
      <c r="Y2006" s="5"/>
      <c r="Z2006" s="55"/>
      <c r="AA2006" s="36">
        <f>IF(Dane!$E$3=1,AO2006+BA2006+BM2006,IF(Dane!$E$3=2,AU2006+BG2006+BS2006,AW2006+BI2006+BU2006))</f>
        <v>0</v>
      </c>
      <c r="AB2006" s="16">
        <f>IF(Dane!$E$3=1,AP2006+BB2006+BN2006,IF(Dane!$E$3=2,AV2006+BH2006+BT2006,AX2006+BJ2006+BV2006))</f>
        <v>0</v>
      </c>
      <c r="AC2006" s="16">
        <f>IF(((K2006*Dane!$C$9)-AA2006)&lt;0,0,(K2006*Dane!$C$9)-AA2006)</f>
        <v>0</v>
      </c>
      <c r="AD2006" s="37">
        <f>IFERROR(IF(((L2006*Dane!$C$9)-AB2006)&lt;0,0,(L2006*Dane!$C$9)-AB2006),0)</f>
        <v>0</v>
      </c>
      <c r="AE2006" s="97"/>
      <c r="AF2006" s="77">
        <f>IF(Dane!$E$3=1,AO2006,IF(Dane!$E$3=2,AU2006,AW2006))</f>
        <v>0</v>
      </c>
      <c r="AG2006" s="77">
        <f>IF(Dane!$E$3=1,AP2006,IF(Dane!$E$3=2,AV2006,AX2006))</f>
        <v>0</v>
      </c>
      <c r="AH2006" s="77">
        <f>IF(Dane!$E$3=1,BA2006,IF(Dane!$E$3=2,BG2006,BI2006))</f>
        <v>0</v>
      </c>
      <c r="AI2006" s="77">
        <f>IF(Dane!$E$3=1,BB2006,IF(Dane!$E$3=2,BH2006,BJ2006))</f>
        <v>0</v>
      </c>
      <c r="AJ2006" s="77">
        <f>IF(Dane!$E$3=1,BM2006,IF(Dane!$E$3=2,BS2006,BU2006))</f>
        <v>0</v>
      </c>
      <c r="AK2006" s="77">
        <f>IF(Dane!$E$3=1,BN2006,IF(Dane!$E$3=2,BT2006,BV2006))</f>
        <v>0</v>
      </c>
      <c r="AL2006" s="24">
        <f t="shared" si="955"/>
        <v>0</v>
      </c>
      <c r="AM2006" s="24">
        <f t="shared" si="956"/>
        <v>0</v>
      </c>
      <c r="AN2006" s="24"/>
      <c r="AO2006" s="24">
        <f t="shared" si="941"/>
        <v>0</v>
      </c>
      <c r="AP2006" s="24">
        <f t="shared" si="957"/>
        <v>0</v>
      </c>
      <c r="AQ2006" s="24">
        <f t="shared" si="942"/>
        <v>0</v>
      </c>
      <c r="AR2006" s="24">
        <f t="shared" si="943"/>
        <v>0</v>
      </c>
      <c r="AS2006" s="24">
        <f t="shared" si="944"/>
        <v>0</v>
      </c>
      <c r="AT2006" s="24">
        <f t="shared" si="958"/>
        <v>0</v>
      </c>
      <c r="AU2006" s="24">
        <f t="shared" si="967"/>
        <v>0</v>
      </c>
      <c r="AV2006" s="24">
        <v>0</v>
      </c>
      <c r="AW2006" s="24">
        <f t="shared" si="970"/>
        <v>0</v>
      </c>
      <c r="AX2006" s="24">
        <v>0</v>
      </c>
      <c r="AY2006" s="24">
        <f t="shared" si="959"/>
        <v>0</v>
      </c>
      <c r="AZ2006" s="24">
        <f t="shared" si="960"/>
        <v>0</v>
      </c>
      <c r="BA2006" s="24">
        <f t="shared" si="945"/>
        <v>0</v>
      </c>
      <c r="BB2006" s="24">
        <f t="shared" si="946"/>
        <v>0</v>
      </c>
      <c r="BC2006" s="24">
        <f t="shared" si="947"/>
        <v>0</v>
      </c>
      <c r="BD2006" s="24">
        <f t="shared" si="948"/>
        <v>0</v>
      </c>
      <c r="BE2006" s="24">
        <f t="shared" si="949"/>
        <v>0</v>
      </c>
      <c r="BF2006" s="24">
        <f t="shared" si="961"/>
        <v>0</v>
      </c>
      <c r="BG2006" s="24">
        <f t="shared" si="968"/>
        <v>0</v>
      </c>
      <c r="BH2006" s="24">
        <v>0</v>
      </c>
      <c r="BI2006" s="24">
        <f t="shared" si="962"/>
        <v>0</v>
      </c>
      <c r="BJ2006" s="24">
        <v>0</v>
      </c>
      <c r="BK2006" s="24">
        <f t="shared" si="963"/>
        <v>0</v>
      </c>
      <c r="BL2006" s="24">
        <f t="shared" si="964"/>
        <v>0</v>
      </c>
      <c r="BM2006" s="24">
        <f t="shared" si="950"/>
        <v>0</v>
      </c>
      <c r="BN2006" s="24">
        <f t="shared" si="951"/>
        <v>0</v>
      </c>
      <c r="BO2006" s="24">
        <f t="shared" si="952"/>
        <v>0</v>
      </c>
      <c r="BP2006" s="24">
        <f t="shared" si="953"/>
        <v>0</v>
      </c>
      <c r="BQ2006" s="24">
        <f t="shared" si="954"/>
        <v>0</v>
      </c>
      <c r="BR2006" s="24">
        <f t="shared" si="965"/>
        <v>0</v>
      </c>
      <c r="BS2006" s="24">
        <f t="shared" si="969"/>
        <v>0</v>
      </c>
      <c r="BT2006" s="24">
        <v>0</v>
      </c>
      <c r="BU2006" s="24">
        <f t="shared" si="966"/>
        <v>0</v>
      </c>
      <c r="BV2006" s="24">
        <v>0</v>
      </c>
    </row>
    <row r="2007" spans="1:74">
      <c r="A2007" s="87">
        <v>1998</v>
      </c>
      <c r="B2007" s="1"/>
      <c r="C2007" s="1"/>
      <c r="D2007" s="2"/>
      <c r="E2007" s="3"/>
      <c r="F2007" s="4"/>
      <c r="G2007" s="5"/>
      <c r="H2007" s="4"/>
      <c r="I2007" s="5"/>
      <c r="J2007" s="6"/>
      <c r="K2007" s="5"/>
      <c r="L2007" s="5"/>
      <c r="M2007" s="5"/>
      <c r="N2007" s="7"/>
      <c r="O2007" s="38"/>
      <c r="P2007" s="5"/>
      <c r="Q2007" s="5"/>
      <c r="R2007" s="7"/>
      <c r="S2007" s="38"/>
      <c r="T2007" s="5"/>
      <c r="U2007" s="5"/>
      <c r="V2007" s="55"/>
      <c r="W2007" s="38"/>
      <c r="X2007" s="5"/>
      <c r="Y2007" s="5"/>
      <c r="Z2007" s="55"/>
      <c r="AA2007" s="36">
        <f>IF(Dane!$E$3=1,AO2007+BA2007+BM2007,IF(Dane!$E$3=2,AU2007+BG2007+BS2007,AW2007+BI2007+BU2007))</f>
        <v>0</v>
      </c>
      <c r="AB2007" s="16">
        <f>IF(Dane!$E$3=1,AP2007+BB2007+BN2007,IF(Dane!$E$3=2,AV2007+BH2007+BT2007,AX2007+BJ2007+BV2007))</f>
        <v>0</v>
      </c>
      <c r="AC2007" s="16">
        <f>IF(((K2007*Dane!$C$9)-AA2007)&lt;0,0,(K2007*Dane!$C$9)-AA2007)</f>
        <v>0</v>
      </c>
      <c r="AD2007" s="37">
        <f>IFERROR(IF(((L2007*Dane!$C$9)-AB2007)&lt;0,0,(L2007*Dane!$C$9)-AB2007),0)</f>
        <v>0</v>
      </c>
      <c r="AE2007" s="97"/>
      <c r="AF2007" s="77">
        <f>IF(Dane!$E$3=1,AO2007,IF(Dane!$E$3=2,AU2007,AW2007))</f>
        <v>0</v>
      </c>
      <c r="AG2007" s="77">
        <f>IF(Dane!$E$3=1,AP2007,IF(Dane!$E$3=2,AV2007,AX2007))</f>
        <v>0</v>
      </c>
      <c r="AH2007" s="77">
        <f>IF(Dane!$E$3=1,BA2007,IF(Dane!$E$3=2,BG2007,BI2007))</f>
        <v>0</v>
      </c>
      <c r="AI2007" s="77">
        <f>IF(Dane!$E$3=1,BB2007,IF(Dane!$E$3=2,BH2007,BJ2007))</f>
        <v>0</v>
      </c>
      <c r="AJ2007" s="77">
        <f>IF(Dane!$E$3=1,BM2007,IF(Dane!$E$3=2,BS2007,BU2007))</f>
        <v>0</v>
      </c>
      <c r="AK2007" s="77">
        <f>IF(Dane!$E$3=1,BN2007,IF(Dane!$E$3=2,BT2007,BV2007))</f>
        <v>0</v>
      </c>
      <c r="AL2007" s="24">
        <f t="shared" si="955"/>
        <v>0</v>
      </c>
      <c r="AM2007" s="24">
        <f t="shared" si="956"/>
        <v>0</v>
      </c>
      <c r="AN2007" s="24"/>
      <c r="AO2007" s="24">
        <f t="shared" si="941"/>
        <v>0</v>
      </c>
      <c r="AP2007" s="24">
        <f t="shared" si="957"/>
        <v>0</v>
      </c>
      <c r="AQ2007" s="24">
        <f t="shared" si="942"/>
        <v>0</v>
      </c>
      <c r="AR2007" s="24">
        <f t="shared" si="943"/>
        <v>0</v>
      </c>
      <c r="AS2007" s="24">
        <f t="shared" si="944"/>
        <v>0</v>
      </c>
      <c r="AT2007" s="24">
        <f t="shared" si="958"/>
        <v>0</v>
      </c>
      <c r="AU2007" s="24">
        <f t="shared" si="967"/>
        <v>0</v>
      </c>
      <c r="AV2007" s="24">
        <v>0</v>
      </c>
      <c r="AW2007" s="24">
        <f t="shared" si="970"/>
        <v>0</v>
      </c>
      <c r="AX2007" s="24">
        <v>0</v>
      </c>
      <c r="AY2007" s="24">
        <f t="shared" si="959"/>
        <v>0</v>
      </c>
      <c r="AZ2007" s="24">
        <f t="shared" si="960"/>
        <v>0</v>
      </c>
      <c r="BA2007" s="24">
        <f t="shared" si="945"/>
        <v>0</v>
      </c>
      <c r="BB2007" s="24">
        <f t="shared" si="946"/>
        <v>0</v>
      </c>
      <c r="BC2007" s="24">
        <f t="shared" si="947"/>
        <v>0</v>
      </c>
      <c r="BD2007" s="24">
        <f t="shared" si="948"/>
        <v>0</v>
      </c>
      <c r="BE2007" s="24">
        <f t="shared" si="949"/>
        <v>0</v>
      </c>
      <c r="BF2007" s="24">
        <f t="shared" si="961"/>
        <v>0</v>
      </c>
      <c r="BG2007" s="24">
        <f t="shared" si="968"/>
        <v>0</v>
      </c>
      <c r="BH2007" s="24">
        <v>0</v>
      </c>
      <c r="BI2007" s="24">
        <f t="shared" si="962"/>
        <v>0</v>
      </c>
      <c r="BJ2007" s="24">
        <v>0</v>
      </c>
      <c r="BK2007" s="24">
        <f t="shared" si="963"/>
        <v>0</v>
      </c>
      <c r="BL2007" s="24">
        <f t="shared" si="964"/>
        <v>0</v>
      </c>
      <c r="BM2007" s="24">
        <f t="shared" si="950"/>
        <v>0</v>
      </c>
      <c r="BN2007" s="24">
        <f t="shared" si="951"/>
        <v>0</v>
      </c>
      <c r="BO2007" s="24">
        <f t="shared" si="952"/>
        <v>0</v>
      </c>
      <c r="BP2007" s="24">
        <f t="shared" si="953"/>
        <v>0</v>
      </c>
      <c r="BQ2007" s="24">
        <f t="shared" si="954"/>
        <v>0</v>
      </c>
      <c r="BR2007" s="24">
        <f t="shared" si="965"/>
        <v>0</v>
      </c>
      <c r="BS2007" s="24">
        <f t="shared" si="969"/>
        <v>0</v>
      </c>
      <c r="BT2007" s="24">
        <v>0</v>
      </c>
      <c r="BU2007" s="24">
        <f t="shared" si="966"/>
        <v>0</v>
      </c>
      <c r="BV2007" s="24">
        <v>0</v>
      </c>
    </row>
    <row r="2008" spans="1:74">
      <c r="A2008" s="87">
        <v>1999</v>
      </c>
      <c r="B2008" s="1"/>
      <c r="C2008" s="1"/>
      <c r="D2008" s="2"/>
      <c r="E2008" s="3"/>
      <c r="F2008" s="4"/>
      <c r="G2008" s="5"/>
      <c r="H2008" s="4"/>
      <c r="I2008" s="5"/>
      <c r="J2008" s="6"/>
      <c r="K2008" s="5"/>
      <c r="L2008" s="5"/>
      <c r="M2008" s="5"/>
      <c r="N2008" s="7"/>
      <c r="O2008" s="38"/>
      <c r="P2008" s="5"/>
      <c r="Q2008" s="5"/>
      <c r="R2008" s="7"/>
      <c r="S2008" s="38"/>
      <c r="T2008" s="5"/>
      <c r="U2008" s="5"/>
      <c r="V2008" s="55"/>
      <c r="W2008" s="38"/>
      <c r="X2008" s="5"/>
      <c r="Y2008" s="5"/>
      <c r="Z2008" s="55"/>
      <c r="AA2008" s="36">
        <f>IF(Dane!$E$3=1,AO2008+BA2008+BM2008,IF(Dane!$E$3=2,AU2008+BG2008+BS2008,AW2008+BI2008+BU2008))</f>
        <v>0</v>
      </c>
      <c r="AB2008" s="16">
        <f>IF(Dane!$E$3=1,AP2008+BB2008+BN2008,IF(Dane!$E$3=2,AV2008+BH2008+BT2008,AX2008+BJ2008+BV2008))</f>
        <v>0</v>
      </c>
      <c r="AC2008" s="16">
        <f>IF(((K2008*Dane!$C$9)-AA2008)&lt;0,0,(K2008*Dane!$C$9)-AA2008)</f>
        <v>0</v>
      </c>
      <c r="AD2008" s="37">
        <f>IFERROR(IF(((L2008*Dane!$C$9)-AB2008)&lt;0,0,(L2008*Dane!$C$9)-AB2008),0)</f>
        <v>0</v>
      </c>
      <c r="AE2008" s="97"/>
      <c r="AF2008" s="77">
        <f>IF(Dane!$E$3=1,AO2008,IF(Dane!$E$3=2,AU2008,AW2008))</f>
        <v>0</v>
      </c>
      <c r="AG2008" s="77">
        <f>IF(Dane!$E$3=1,AP2008,IF(Dane!$E$3=2,AV2008,AX2008))</f>
        <v>0</v>
      </c>
      <c r="AH2008" s="77">
        <f>IF(Dane!$E$3=1,BA2008,IF(Dane!$E$3=2,BG2008,BI2008))</f>
        <v>0</v>
      </c>
      <c r="AI2008" s="77">
        <f>IF(Dane!$E$3=1,BB2008,IF(Dane!$E$3=2,BH2008,BJ2008))</f>
        <v>0</v>
      </c>
      <c r="AJ2008" s="77">
        <f>IF(Dane!$E$3=1,BM2008,IF(Dane!$E$3=2,BS2008,BU2008))</f>
        <v>0</v>
      </c>
      <c r="AK2008" s="77">
        <f>IF(Dane!$E$3=1,BN2008,IF(Dane!$E$3=2,BT2008,BV2008))</f>
        <v>0</v>
      </c>
      <c r="AL2008" s="24">
        <f t="shared" si="955"/>
        <v>0</v>
      </c>
      <c r="AM2008" s="24">
        <f t="shared" si="956"/>
        <v>0</v>
      </c>
      <c r="AN2008" s="24"/>
      <c r="AO2008" s="24">
        <f t="shared" si="941"/>
        <v>0</v>
      </c>
      <c r="AP2008" s="24">
        <f t="shared" si="957"/>
        <v>0</v>
      </c>
      <c r="AQ2008" s="24">
        <f t="shared" si="942"/>
        <v>0</v>
      </c>
      <c r="AR2008" s="24">
        <f t="shared" si="943"/>
        <v>0</v>
      </c>
      <c r="AS2008" s="24">
        <f t="shared" si="944"/>
        <v>0</v>
      </c>
      <c r="AT2008" s="24">
        <f t="shared" si="958"/>
        <v>0</v>
      </c>
      <c r="AU2008" s="24">
        <f t="shared" si="967"/>
        <v>0</v>
      </c>
      <c r="AV2008" s="24">
        <v>0</v>
      </c>
      <c r="AW2008" s="24">
        <f t="shared" si="970"/>
        <v>0</v>
      </c>
      <c r="AX2008" s="24">
        <v>0</v>
      </c>
      <c r="AY2008" s="24">
        <f t="shared" si="959"/>
        <v>0</v>
      </c>
      <c r="AZ2008" s="24">
        <f t="shared" si="960"/>
        <v>0</v>
      </c>
      <c r="BA2008" s="24">
        <f t="shared" si="945"/>
        <v>0</v>
      </c>
      <c r="BB2008" s="24">
        <f t="shared" si="946"/>
        <v>0</v>
      </c>
      <c r="BC2008" s="24">
        <f t="shared" si="947"/>
        <v>0</v>
      </c>
      <c r="BD2008" s="24">
        <f t="shared" si="948"/>
        <v>0</v>
      </c>
      <c r="BE2008" s="24">
        <f t="shared" si="949"/>
        <v>0</v>
      </c>
      <c r="BF2008" s="24">
        <f t="shared" si="961"/>
        <v>0</v>
      </c>
      <c r="BG2008" s="24">
        <f t="shared" si="968"/>
        <v>0</v>
      </c>
      <c r="BH2008" s="24">
        <v>0</v>
      </c>
      <c r="BI2008" s="24">
        <f t="shared" si="962"/>
        <v>0</v>
      </c>
      <c r="BJ2008" s="24">
        <v>0</v>
      </c>
      <c r="BK2008" s="24">
        <f t="shared" si="963"/>
        <v>0</v>
      </c>
      <c r="BL2008" s="24">
        <f t="shared" si="964"/>
        <v>0</v>
      </c>
      <c r="BM2008" s="24">
        <f t="shared" si="950"/>
        <v>0</v>
      </c>
      <c r="BN2008" s="24">
        <f t="shared" si="951"/>
        <v>0</v>
      </c>
      <c r="BO2008" s="24">
        <f t="shared" si="952"/>
        <v>0</v>
      </c>
      <c r="BP2008" s="24">
        <f t="shared" si="953"/>
        <v>0</v>
      </c>
      <c r="BQ2008" s="24">
        <f t="shared" si="954"/>
        <v>0</v>
      </c>
      <c r="BR2008" s="24">
        <f t="shared" si="965"/>
        <v>0</v>
      </c>
      <c r="BS2008" s="24">
        <f t="shared" si="969"/>
        <v>0</v>
      </c>
      <c r="BT2008" s="24">
        <v>0</v>
      </c>
      <c r="BU2008" s="24">
        <f t="shared" si="966"/>
        <v>0</v>
      </c>
      <c r="BV2008" s="24">
        <v>0</v>
      </c>
    </row>
    <row r="2009" spans="1:74" ht="15" thickBot="1">
      <c r="A2009" s="87">
        <v>2000</v>
      </c>
      <c r="B2009" s="1"/>
      <c r="C2009" s="1"/>
      <c r="D2009" s="2"/>
      <c r="E2009" s="3"/>
      <c r="F2009" s="4"/>
      <c r="G2009" s="5"/>
      <c r="H2009" s="4"/>
      <c r="I2009" s="5"/>
      <c r="J2009" s="6"/>
      <c r="K2009" s="5"/>
      <c r="L2009" s="5"/>
      <c r="M2009" s="5"/>
      <c r="N2009" s="7"/>
      <c r="O2009" s="74"/>
      <c r="P2009" s="75"/>
      <c r="Q2009" s="75"/>
      <c r="R2009" s="76"/>
      <c r="S2009" s="38"/>
      <c r="T2009" s="5"/>
      <c r="U2009" s="5"/>
      <c r="V2009" s="55"/>
      <c r="W2009" s="38"/>
      <c r="X2009" s="5"/>
      <c r="Y2009" s="5"/>
      <c r="Z2009" s="55"/>
      <c r="AA2009" s="99">
        <f>IF(Dane!$E$3=1,AO2009+BA2009+BM2009,IF(Dane!$E$3=2,AU2009+BG2009+BS2009,AW2009+BI2009+BU2009))</f>
        <v>0</v>
      </c>
      <c r="AB2009" s="100">
        <f>IF(Dane!$E$3=1,AP2009+BB2009+BN2009,IF(Dane!$E$3=2,AV2009+BH2009+BT2009,AX2009+BJ2009+BV2009))</f>
        <v>0</v>
      </c>
      <c r="AC2009" s="100">
        <f>IF(((K2009*Dane!$C$9)-AA2009)&lt;0,0,(K2009*Dane!$C$9)-AA2009)</f>
        <v>0</v>
      </c>
      <c r="AD2009" s="101">
        <f>IFERROR(IF(((L2009*Dane!$C$9)-AB2009)&lt;0,0,(L2009*Dane!$C$9)-AB2009),0)</f>
        <v>0</v>
      </c>
      <c r="AE2009" s="98"/>
      <c r="AF2009" s="77">
        <f>IF(Dane!$E$3=1,AO2009,IF(Dane!$E$3=2,AU2009,AW2009))</f>
        <v>0</v>
      </c>
      <c r="AG2009" s="77">
        <f>IF(Dane!$E$3=1,AP2009,IF(Dane!$E$3=2,AV2009,AX2009))</f>
        <v>0</v>
      </c>
      <c r="AH2009" s="77">
        <f>IF(Dane!$E$3=1,BA2009,IF(Dane!$E$3=2,BG2009,BI2009))</f>
        <v>0</v>
      </c>
      <c r="AI2009" s="77">
        <f>IF(Dane!$E$3=1,BB2009,IF(Dane!$E$3=2,BH2009,BJ2009))</f>
        <v>0</v>
      </c>
      <c r="AJ2009" s="77">
        <f>IF(Dane!$E$3=1,BM2009,IF(Dane!$E$3=2,BS2009,BU2009))</f>
        <v>0</v>
      </c>
      <c r="AK2009" s="77">
        <f>IF(Dane!$E$3=1,BN2009,IF(Dane!$E$3=2,BT2009,BV2009))</f>
        <v>0</v>
      </c>
      <c r="AL2009" s="24">
        <f t="shared" si="955"/>
        <v>0</v>
      </c>
      <c r="AM2009" s="24">
        <f t="shared" si="956"/>
        <v>0</v>
      </c>
      <c r="AN2009" s="24"/>
      <c r="AO2009" s="24">
        <f t="shared" si="941"/>
        <v>0</v>
      </c>
      <c r="AP2009" s="24">
        <f t="shared" si="957"/>
        <v>0</v>
      </c>
      <c r="AQ2009" s="24">
        <f t="shared" si="942"/>
        <v>0</v>
      </c>
      <c r="AR2009" s="24">
        <f t="shared" si="943"/>
        <v>0</v>
      </c>
      <c r="AS2009" s="24">
        <f t="shared" si="944"/>
        <v>0</v>
      </c>
      <c r="AT2009" s="24">
        <f t="shared" si="958"/>
        <v>0</v>
      </c>
      <c r="AU2009" s="24">
        <f t="shared" si="967"/>
        <v>0</v>
      </c>
      <c r="AV2009" s="24">
        <v>0</v>
      </c>
      <c r="AW2009" s="24">
        <f t="shared" si="970"/>
        <v>0</v>
      </c>
      <c r="AX2009" s="24">
        <v>0</v>
      </c>
      <c r="AY2009" s="24">
        <f t="shared" si="959"/>
        <v>0</v>
      </c>
      <c r="AZ2009" s="24">
        <f t="shared" si="960"/>
        <v>0</v>
      </c>
      <c r="BA2009" s="24">
        <f t="shared" si="945"/>
        <v>0</v>
      </c>
      <c r="BB2009" s="24">
        <f t="shared" si="946"/>
        <v>0</v>
      </c>
      <c r="BC2009" s="24">
        <f t="shared" si="947"/>
        <v>0</v>
      </c>
      <c r="BD2009" s="24">
        <f t="shared" si="948"/>
        <v>0</v>
      </c>
      <c r="BE2009" s="24">
        <f t="shared" si="949"/>
        <v>0</v>
      </c>
      <c r="BF2009" s="24">
        <f t="shared" si="961"/>
        <v>0</v>
      </c>
      <c r="BG2009" s="24">
        <f t="shared" si="968"/>
        <v>0</v>
      </c>
      <c r="BH2009" s="24">
        <v>0</v>
      </c>
      <c r="BI2009" s="24">
        <f t="shared" si="962"/>
        <v>0</v>
      </c>
      <c r="BJ2009" s="24">
        <v>0</v>
      </c>
      <c r="BK2009" s="24">
        <f t="shared" si="963"/>
        <v>0</v>
      </c>
      <c r="BL2009" s="24">
        <f t="shared" si="964"/>
        <v>0</v>
      </c>
      <c r="BM2009" s="24">
        <f t="shared" si="950"/>
        <v>0</v>
      </c>
      <c r="BN2009" s="24">
        <f t="shared" si="951"/>
        <v>0</v>
      </c>
      <c r="BO2009" s="24">
        <f t="shared" si="952"/>
        <v>0</v>
      </c>
      <c r="BP2009" s="24">
        <f t="shared" si="953"/>
        <v>0</v>
      </c>
      <c r="BQ2009" s="24">
        <f t="shared" si="954"/>
        <v>0</v>
      </c>
      <c r="BR2009" s="24">
        <f t="shared" si="965"/>
        <v>0</v>
      </c>
      <c r="BS2009" s="24">
        <f t="shared" si="969"/>
        <v>0</v>
      </c>
      <c r="BT2009" s="24">
        <v>0</v>
      </c>
      <c r="BU2009" s="24">
        <f t="shared" si="966"/>
        <v>0</v>
      </c>
      <c r="BV2009" s="24">
        <v>0</v>
      </c>
    </row>
  </sheetData>
  <sheetProtection sheet="1" objects="1" scenarios="1" deleteRows="0" autoFilter="0"/>
  <autoFilter ref="A9:AD2009"/>
  <mergeCells count="30">
    <mergeCell ref="AE7:AE8"/>
    <mergeCell ref="A2:G2"/>
    <mergeCell ref="BK6:BN6"/>
    <mergeCell ref="BO6:BT6"/>
    <mergeCell ref="BU6:BV6"/>
    <mergeCell ref="S3:V5"/>
    <mergeCell ref="W3:Z5"/>
    <mergeCell ref="AY6:BB6"/>
    <mergeCell ref="BC6:BH6"/>
    <mergeCell ref="BI6:BJ6"/>
    <mergeCell ref="W6:Z6"/>
    <mergeCell ref="AF6:AG6"/>
    <mergeCell ref="AH6:AI6"/>
    <mergeCell ref="AJ6:AK6"/>
    <mergeCell ref="B3:G3"/>
    <mergeCell ref="B4:G4"/>
    <mergeCell ref="B5:G5"/>
    <mergeCell ref="AW6:AX6"/>
    <mergeCell ref="AQ6:AV6"/>
    <mergeCell ref="A6:N6"/>
    <mergeCell ref="O3:R5"/>
    <mergeCell ref="S6:V6"/>
    <mergeCell ref="AL6:AP6"/>
    <mergeCell ref="J7:J8"/>
    <mergeCell ref="O6:R6"/>
    <mergeCell ref="A7:E7"/>
    <mergeCell ref="F7:F8"/>
    <mergeCell ref="G7:G8"/>
    <mergeCell ref="H7:H8"/>
    <mergeCell ref="I7:I8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Dane!$M$15:$M$16</xm:f>
          </x14:formula1>
          <xm:sqref>J10:J2009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009"/>
  <sheetViews>
    <sheetView zoomScale="90" zoomScaleNormal="9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B10" sqref="B10"/>
    </sheetView>
  </sheetViews>
  <sheetFormatPr defaultColWidth="9.109375" defaultRowHeight="14.4"/>
  <cols>
    <col min="1" max="1" width="5.88671875" style="9" customWidth="1"/>
    <col min="2" max="3" width="18" style="9" customWidth="1"/>
    <col min="4" max="5" width="15.88671875" style="9" customWidth="1"/>
    <col min="6" max="6" width="17.6640625" style="9" customWidth="1"/>
    <col min="7" max="7" width="17.109375" style="9" customWidth="1"/>
    <col min="8" max="9" width="15.33203125" style="9" customWidth="1"/>
    <col min="10" max="13" width="13.6640625" style="9" customWidth="1"/>
    <col min="14" max="17" width="18.6640625" style="9" customWidth="1"/>
    <col min="18" max="18" width="22.109375" style="9" customWidth="1"/>
    <col min="19" max="22" width="18.6640625" style="9" customWidth="1"/>
    <col min="23" max="23" width="22.109375" style="9" customWidth="1"/>
    <col min="24" max="27" width="18.6640625" style="9" customWidth="1"/>
    <col min="28" max="28" width="22.109375" style="9" customWidth="1"/>
    <col min="29" max="32" width="20" style="9" customWidth="1"/>
    <col min="33" max="33" width="39.88671875" style="9" customWidth="1"/>
    <col min="34" max="39" width="14.44140625" style="9" hidden="1" customWidth="1"/>
    <col min="40" max="72" width="10.33203125" style="9" hidden="1" customWidth="1"/>
    <col min="73" max="16384" width="9.109375" style="9"/>
  </cols>
  <sheetData>
    <row r="1" spans="1:72" hidden="1">
      <c r="AN1" s="15">
        <f>ROUND((AP1-(AP1*0.0976)-(AP1*0.015)-(AP1*0.0245))-(AP1-(AP1*0.0976)-(AP1*0.015)-(AP1*0.0245))*0.09,2)</f>
        <v>408.32</v>
      </c>
      <c r="AO1" s="15"/>
      <c r="AP1" s="9">
        <f>1300*0.4</f>
        <v>520</v>
      </c>
      <c r="AQ1" s="10">
        <f>Dane!C6</f>
        <v>0</v>
      </c>
      <c r="AR1" s="118" t="s">
        <v>113</v>
      </c>
    </row>
    <row r="2" spans="1:72" ht="19.95" customHeight="1">
      <c r="A2" s="171" t="str">
        <f>IF(Dane!C3="","PROSZĘ UZUPEŁNIĆ ZAKŁADKĘ DANE",IF(Dane!C9="","PROSZĘ UZUPEŁNIĆ ZAKŁADKĘ DANE",IF(Dane!C6="","PROSZĘ UZUPEŁNIĆ ZAKŁADKĘ DANE","")))</f>
        <v>PROSZĘ UZUPEŁNIĆ ZAKŁADKĘ DANE</v>
      </c>
      <c r="B2" s="171"/>
      <c r="C2" s="171"/>
      <c r="D2" s="171"/>
      <c r="E2" s="171"/>
      <c r="F2" s="171"/>
      <c r="G2" s="172"/>
      <c r="H2" s="120" t="s">
        <v>92</v>
      </c>
      <c r="I2" s="120" t="s">
        <v>93</v>
      </c>
      <c r="J2" s="120" t="s">
        <v>94</v>
      </c>
      <c r="AN2" s="15"/>
      <c r="AO2" s="15"/>
      <c r="AQ2" s="10"/>
    </row>
    <row r="3" spans="1:72" ht="14.4" customHeight="1">
      <c r="B3" s="156" t="s">
        <v>49</v>
      </c>
      <c r="C3" s="156"/>
      <c r="D3" s="156"/>
      <c r="E3" s="156"/>
      <c r="F3" s="156"/>
      <c r="G3" s="156"/>
      <c r="H3" s="119">
        <f t="shared" ref="H3:I3" si="0">H4+H5</f>
        <v>0</v>
      </c>
      <c r="I3" s="119">
        <f t="shared" si="0"/>
        <v>0</v>
      </c>
      <c r="J3" s="119">
        <f t="shared" ref="J3" si="1">J4+J5</f>
        <v>0</v>
      </c>
      <c r="N3" s="164" t="s">
        <v>118</v>
      </c>
      <c r="O3" s="164"/>
      <c r="P3" s="164"/>
      <c r="Q3" s="164"/>
      <c r="R3" s="164"/>
      <c r="S3" s="164" t="s">
        <v>118</v>
      </c>
      <c r="T3" s="164"/>
      <c r="U3" s="164"/>
      <c r="V3" s="164"/>
      <c r="W3" s="164"/>
      <c r="X3" s="164" t="s">
        <v>118</v>
      </c>
      <c r="Y3" s="164"/>
      <c r="Z3" s="164"/>
      <c r="AA3" s="164"/>
      <c r="AB3" s="164"/>
      <c r="AQ3" s="10"/>
    </row>
    <row r="4" spans="1:72">
      <c r="B4" s="156" t="s">
        <v>6</v>
      </c>
      <c r="C4" s="156"/>
      <c r="D4" s="156"/>
      <c r="E4" s="156"/>
      <c r="F4" s="156"/>
      <c r="G4" s="156"/>
      <c r="H4" s="119">
        <f>K7*Dane!C9</f>
        <v>0</v>
      </c>
      <c r="I4" s="119">
        <f>AD7</f>
        <v>0</v>
      </c>
      <c r="J4" s="119">
        <f>AF7</f>
        <v>0</v>
      </c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Q4" s="10"/>
    </row>
    <row r="5" spans="1:72">
      <c r="B5" s="156" t="s">
        <v>8</v>
      </c>
      <c r="C5" s="156"/>
      <c r="D5" s="156"/>
      <c r="E5" s="156"/>
      <c r="F5" s="156"/>
      <c r="G5" s="156"/>
      <c r="H5" s="119">
        <f>J7*Dane!C9</f>
        <v>0</v>
      </c>
      <c r="I5" s="119">
        <f>AC7</f>
        <v>0</v>
      </c>
      <c r="J5" s="119">
        <f>AE7</f>
        <v>0</v>
      </c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Q5" s="10"/>
    </row>
    <row r="6" spans="1:72" ht="30" customHeight="1" thickBot="1">
      <c r="A6" s="161" t="s">
        <v>56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3"/>
      <c r="N6" s="209" t="str">
        <f>IF(Dane!$C$9="","","Proszę wypełnić poniższe dane dla pierwszego miesiąca wsparcia")</f>
        <v/>
      </c>
      <c r="O6" s="210"/>
      <c r="P6" s="210"/>
      <c r="Q6" s="210"/>
      <c r="R6" s="211"/>
      <c r="S6" s="212" t="str">
        <f>IF(Dane!$C$9="","",IF(Dane!C9=1,"","Proszę wypełnić poniższe dane dla drugiego miesiąca wsparcia"))</f>
        <v/>
      </c>
      <c r="T6" s="213"/>
      <c r="U6" s="213"/>
      <c r="V6" s="213"/>
      <c r="W6" s="214"/>
      <c r="X6" s="215" t="str">
        <f>IF(Dane!$C$9="","",IF(Dane!C9=3,"Proszę wypełnić poniższe dane dla trzeciego miesiąca wsparcia",""))</f>
        <v/>
      </c>
      <c r="Y6" s="216"/>
      <c r="Z6" s="216"/>
      <c r="AA6" s="216"/>
      <c r="AB6" s="217"/>
      <c r="AH6" s="123" t="s">
        <v>88</v>
      </c>
      <c r="AI6" s="123"/>
      <c r="AJ6" s="123" t="s">
        <v>89</v>
      </c>
      <c r="AK6" s="123"/>
      <c r="AL6" s="123" t="s">
        <v>90</v>
      </c>
      <c r="AM6" s="123"/>
      <c r="AN6" s="187" t="s">
        <v>24</v>
      </c>
      <c r="AO6" s="188"/>
      <c r="AP6" s="188"/>
      <c r="AQ6" s="189"/>
      <c r="AR6" s="191" t="s">
        <v>23</v>
      </c>
      <c r="AS6" s="191"/>
      <c r="AT6" s="191"/>
      <c r="AU6" s="191"/>
      <c r="AV6" s="191" t="s">
        <v>25</v>
      </c>
      <c r="AW6" s="191"/>
      <c r="AX6" s="191"/>
      <c r="AY6" s="201" t="s">
        <v>24</v>
      </c>
      <c r="AZ6" s="202"/>
      <c r="BA6" s="202"/>
      <c r="BB6" s="203"/>
      <c r="BC6" s="204" t="s">
        <v>23</v>
      </c>
      <c r="BD6" s="204"/>
      <c r="BE6" s="204"/>
      <c r="BF6" s="204"/>
      <c r="BG6" s="204" t="s">
        <v>25</v>
      </c>
      <c r="BH6" s="204"/>
      <c r="BI6" s="204"/>
      <c r="BJ6" s="205" t="s">
        <v>24</v>
      </c>
      <c r="BK6" s="206"/>
      <c r="BL6" s="206"/>
      <c r="BM6" s="207"/>
      <c r="BN6" s="208" t="s">
        <v>23</v>
      </c>
      <c r="BO6" s="208"/>
      <c r="BP6" s="208"/>
      <c r="BQ6" s="208"/>
      <c r="BR6" s="208" t="s">
        <v>25</v>
      </c>
      <c r="BS6" s="208"/>
      <c r="BT6" s="208"/>
    </row>
    <row r="7" spans="1:72" s="19" customFormat="1" ht="14.4" customHeight="1">
      <c r="A7" s="155" t="s">
        <v>58</v>
      </c>
      <c r="B7" s="150"/>
      <c r="C7" s="150"/>
      <c r="D7" s="150"/>
      <c r="E7" s="150"/>
      <c r="F7" s="150" t="s">
        <v>99</v>
      </c>
      <c r="G7" s="150" t="s">
        <v>51</v>
      </c>
      <c r="H7" s="150" t="s">
        <v>52</v>
      </c>
      <c r="I7" s="150" t="s">
        <v>100</v>
      </c>
      <c r="J7" s="29">
        <f>SUM(J10:J2009)</f>
        <v>0</v>
      </c>
      <c r="K7" s="29">
        <f>SUM(K10:K2009)</f>
        <v>0</v>
      </c>
      <c r="L7" s="29">
        <f>ROUND(SUM(L10:L2009),2)</f>
        <v>0</v>
      </c>
      <c r="M7" s="80">
        <f>ROUND(SUM(M10:M2009),2)</f>
        <v>0</v>
      </c>
      <c r="N7" s="184" t="s">
        <v>116</v>
      </c>
      <c r="O7" s="150" t="s">
        <v>117</v>
      </c>
      <c r="P7" s="29">
        <f t="shared" ref="P7:Q7" si="2">SUM(P10:P2009)</f>
        <v>0</v>
      </c>
      <c r="Q7" s="29">
        <f t="shared" si="2"/>
        <v>0</v>
      </c>
      <c r="R7" s="194" t="s">
        <v>111</v>
      </c>
      <c r="S7" s="155" t="s">
        <v>110</v>
      </c>
      <c r="T7" s="150" t="s">
        <v>117</v>
      </c>
      <c r="U7" s="29">
        <f t="shared" ref="U7:V7" si="3">SUM(U10:U2009)</f>
        <v>0</v>
      </c>
      <c r="V7" s="29">
        <f t="shared" si="3"/>
        <v>0</v>
      </c>
      <c r="W7" s="196" t="s">
        <v>111</v>
      </c>
      <c r="X7" s="155" t="s">
        <v>110</v>
      </c>
      <c r="Y7" s="150" t="s">
        <v>117</v>
      </c>
      <c r="Z7" s="29">
        <f t="shared" ref="Z7:AA7" si="4">SUM(Z10:Z2009)</f>
        <v>0</v>
      </c>
      <c r="AA7" s="29">
        <f t="shared" si="4"/>
        <v>0</v>
      </c>
      <c r="AB7" s="198" t="s">
        <v>111</v>
      </c>
      <c r="AC7" s="81">
        <f t="shared" ref="AC7:AM7" si="5">SUM(AC10:AC2009)</f>
        <v>0</v>
      </c>
      <c r="AD7" s="29">
        <f t="shared" si="5"/>
        <v>0</v>
      </c>
      <c r="AE7" s="29">
        <f t="shared" si="5"/>
        <v>0</v>
      </c>
      <c r="AF7" s="114">
        <f t="shared" si="5"/>
        <v>0</v>
      </c>
      <c r="AG7" s="192" t="s">
        <v>105</v>
      </c>
      <c r="AH7" s="81">
        <f t="shared" si="5"/>
        <v>0</v>
      </c>
      <c r="AI7" s="29">
        <f t="shared" si="5"/>
        <v>0</v>
      </c>
      <c r="AJ7" s="81">
        <f t="shared" si="5"/>
        <v>0</v>
      </c>
      <c r="AK7" s="29">
        <f t="shared" si="5"/>
        <v>0</v>
      </c>
      <c r="AL7" s="81">
        <f t="shared" si="5"/>
        <v>0</v>
      </c>
      <c r="AM7" s="29">
        <f t="shared" si="5"/>
        <v>0</v>
      </c>
      <c r="AN7" s="186" t="s">
        <v>114</v>
      </c>
      <c r="AO7" s="186" t="s">
        <v>115</v>
      </c>
      <c r="AP7" s="22">
        <f>SUM(AP10:AP2009)</f>
        <v>0</v>
      </c>
      <c r="AQ7" s="22">
        <f>SUM(AQ10:AQ2009)</f>
        <v>0</v>
      </c>
      <c r="AR7" s="200" t="s">
        <v>22</v>
      </c>
      <c r="AS7" s="200" t="s">
        <v>12</v>
      </c>
      <c r="AT7" s="22">
        <f>SUM(AT10:AT2009)</f>
        <v>0</v>
      </c>
      <c r="AU7" s="22">
        <f>SUM(AU10:AU2009)</f>
        <v>0</v>
      </c>
      <c r="AV7" s="200" t="s">
        <v>12</v>
      </c>
      <c r="AW7" s="22">
        <f>SUM(AW10:AW2009)</f>
        <v>0</v>
      </c>
      <c r="AX7" s="22">
        <f>SUM(AX10:AX2009)</f>
        <v>0</v>
      </c>
      <c r="AY7" s="186" t="s">
        <v>114</v>
      </c>
      <c r="AZ7" s="186" t="s">
        <v>115</v>
      </c>
      <c r="BA7" s="22">
        <f>SUM(BA10:BA2009)</f>
        <v>0</v>
      </c>
      <c r="BB7" s="22">
        <f>SUM(BB10:BB2009)</f>
        <v>0</v>
      </c>
      <c r="BC7" s="200" t="s">
        <v>22</v>
      </c>
      <c r="BD7" s="200" t="s">
        <v>12</v>
      </c>
      <c r="BE7" s="22">
        <f>SUM(BE10:BE2009)</f>
        <v>0</v>
      </c>
      <c r="BF7" s="22">
        <f>SUM(BF10:BF2009)</f>
        <v>0</v>
      </c>
      <c r="BG7" s="200" t="s">
        <v>12</v>
      </c>
      <c r="BH7" s="22">
        <f>SUM(BH10:BH2009)</f>
        <v>0</v>
      </c>
      <c r="BI7" s="22">
        <f>SUM(BI10:BI2009)</f>
        <v>0</v>
      </c>
      <c r="BJ7" s="186" t="s">
        <v>114</v>
      </c>
      <c r="BK7" s="186" t="s">
        <v>115</v>
      </c>
      <c r="BL7" s="22">
        <f>SUM(BL10:BL2009)</f>
        <v>0</v>
      </c>
      <c r="BM7" s="22">
        <f>SUM(BM10:BM2009)</f>
        <v>0</v>
      </c>
      <c r="BN7" s="200" t="s">
        <v>22</v>
      </c>
      <c r="BO7" s="200" t="s">
        <v>12</v>
      </c>
      <c r="BP7" s="22">
        <f>SUM(BP10:BP2009)</f>
        <v>0</v>
      </c>
      <c r="BQ7" s="22">
        <f>SUM(BQ10:BQ2009)</f>
        <v>0</v>
      </c>
      <c r="BR7" s="200" t="s">
        <v>12</v>
      </c>
      <c r="BS7" s="22">
        <f>SUM(BS10:BS2009)</f>
        <v>0</v>
      </c>
      <c r="BT7" s="22">
        <f>SUM(BT10:BT2009)</f>
        <v>0</v>
      </c>
    </row>
    <row r="8" spans="1:72" s="19" customFormat="1" ht="120" customHeight="1">
      <c r="A8" s="113" t="s">
        <v>1</v>
      </c>
      <c r="B8" s="25" t="s">
        <v>2</v>
      </c>
      <c r="C8" s="25" t="s">
        <v>3</v>
      </c>
      <c r="D8" s="112" t="s">
        <v>43</v>
      </c>
      <c r="E8" s="26" t="s">
        <v>44</v>
      </c>
      <c r="F8" s="151"/>
      <c r="G8" s="151"/>
      <c r="H8" s="151"/>
      <c r="I8" s="151"/>
      <c r="J8" s="27" t="s">
        <v>26</v>
      </c>
      <c r="K8" s="27" t="s">
        <v>101</v>
      </c>
      <c r="L8" s="27" t="s">
        <v>102</v>
      </c>
      <c r="M8" s="53" t="s">
        <v>91</v>
      </c>
      <c r="N8" s="185"/>
      <c r="O8" s="151"/>
      <c r="P8" s="27" t="s">
        <v>59</v>
      </c>
      <c r="Q8" s="27" t="s">
        <v>27</v>
      </c>
      <c r="R8" s="195"/>
      <c r="S8" s="190"/>
      <c r="T8" s="151"/>
      <c r="U8" s="27" t="s">
        <v>59</v>
      </c>
      <c r="V8" s="27" t="s">
        <v>27</v>
      </c>
      <c r="W8" s="197"/>
      <c r="X8" s="190"/>
      <c r="Y8" s="151"/>
      <c r="Z8" s="27" t="s">
        <v>59</v>
      </c>
      <c r="AA8" s="27" t="s">
        <v>27</v>
      </c>
      <c r="AB8" s="199"/>
      <c r="AC8" s="82" t="s">
        <v>30</v>
      </c>
      <c r="AD8" s="27" t="s">
        <v>34</v>
      </c>
      <c r="AE8" s="27" t="s">
        <v>32</v>
      </c>
      <c r="AF8" s="31" t="s">
        <v>33</v>
      </c>
      <c r="AG8" s="193"/>
      <c r="AH8" s="82" t="s">
        <v>30</v>
      </c>
      <c r="AI8" s="27" t="s">
        <v>34</v>
      </c>
      <c r="AJ8" s="82" t="s">
        <v>30</v>
      </c>
      <c r="AK8" s="27" t="s">
        <v>34</v>
      </c>
      <c r="AL8" s="82" t="s">
        <v>30</v>
      </c>
      <c r="AM8" s="27" t="s">
        <v>34</v>
      </c>
      <c r="AN8" s="186"/>
      <c r="AO8" s="186"/>
      <c r="AP8" s="40" t="s">
        <v>46</v>
      </c>
      <c r="AQ8" s="40" t="s">
        <v>48</v>
      </c>
      <c r="AR8" s="200"/>
      <c r="AS8" s="200"/>
      <c r="AT8" s="20" t="s">
        <v>28</v>
      </c>
      <c r="AU8" s="20" t="s">
        <v>47</v>
      </c>
      <c r="AV8" s="200"/>
      <c r="AW8" s="20" t="s">
        <v>28</v>
      </c>
      <c r="AX8" s="20" t="s">
        <v>47</v>
      </c>
      <c r="AY8" s="186"/>
      <c r="AZ8" s="186"/>
      <c r="BA8" s="40" t="s">
        <v>46</v>
      </c>
      <c r="BB8" s="40" t="s">
        <v>48</v>
      </c>
      <c r="BC8" s="200"/>
      <c r="BD8" s="200"/>
      <c r="BE8" s="20" t="s">
        <v>28</v>
      </c>
      <c r="BF8" s="20" t="s">
        <v>47</v>
      </c>
      <c r="BG8" s="200"/>
      <c r="BH8" s="20" t="s">
        <v>28</v>
      </c>
      <c r="BI8" s="20" t="s">
        <v>47</v>
      </c>
      <c r="BJ8" s="186"/>
      <c r="BK8" s="186"/>
      <c r="BL8" s="40" t="s">
        <v>46</v>
      </c>
      <c r="BM8" s="40" t="s">
        <v>48</v>
      </c>
      <c r="BN8" s="200"/>
      <c r="BO8" s="200"/>
      <c r="BP8" s="20" t="s">
        <v>28</v>
      </c>
      <c r="BQ8" s="20" t="s">
        <v>47</v>
      </c>
      <c r="BR8" s="200"/>
      <c r="BS8" s="20" t="s">
        <v>28</v>
      </c>
      <c r="BT8" s="20" t="s">
        <v>47</v>
      </c>
    </row>
    <row r="9" spans="1:72" ht="12" customHeight="1">
      <c r="A9" s="62">
        <v>1</v>
      </c>
      <c r="B9" s="63">
        <v>2</v>
      </c>
      <c r="C9" s="63">
        <v>3</v>
      </c>
      <c r="D9" s="63">
        <v>4</v>
      </c>
      <c r="E9" s="63">
        <v>5</v>
      </c>
      <c r="F9" s="63">
        <v>6</v>
      </c>
      <c r="G9" s="63">
        <v>7</v>
      </c>
      <c r="H9" s="63">
        <v>8</v>
      </c>
      <c r="I9" s="63">
        <v>9</v>
      </c>
      <c r="J9" s="64">
        <v>10</v>
      </c>
      <c r="K9" s="64">
        <v>11</v>
      </c>
      <c r="L9" s="64">
        <v>12</v>
      </c>
      <c r="M9" s="66">
        <v>13</v>
      </c>
      <c r="N9" s="11">
        <v>14</v>
      </c>
      <c r="O9" s="28">
        <v>15</v>
      </c>
      <c r="P9" s="12">
        <v>16</v>
      </c>
      <c r="Q9" s="12">
        <v>17</v>
      </c>
      <c r="R9" s="28">
        <v>18</v>
      </c>
      <c r="S9" s="11">
        <v>19</v>
      </c>
      <c r="T9" s="28">
        <v>20</v>
      </c>
      <c r="U9" s="12">
        <v>21</v>
      </c>
      <c r="V9" s="12">
        <v>22</v>
      </c>
      <c r="W9" s="106">
        <v>23</v>
      </c>
      <c r="X9" s="11">
        <v>24</v>
      </c>
      <c r="Y9" s="28">
        <v>25</v>
      </c>
      <c r="Z9" s="12">
        <v>26</v>
      </c>
      <c r="AA9" s="12">
        <v>27</v>
      </c>
      <c r="AB9" s="13">
        <v>28</v>
      </c>
      <c r="AC9" s="28">
        <v>29</v>
      </c>
      <c r="AD9" s="12">
        <v>30</v>
      </c>
      <c r="AE9" s="12">
        <v>31</v>
      </c>
      <c r="AF9" s="13">
        <v>32</v>
      </c>
      <c r="AG9" s="88">
        <v>33</v>
      </c>
      <c r="AH9" s="28">
        <v>18</v>
      </c>
      <c r="AI9" s="12">
        <v>19</v>
      </c>
      <c r="AJ9" s="28">
        <v>18</v>
      </c>
      <c r="AK9" s="12">
        <v>19</v>
      </c>
      <c r="AL9" s="28">
        <v>18</v>
      </c>
      <c r="AM9" s="12">
        <v>19</v>
      </c>
      <c r="AN9" s="116">
        <v>25</v>
      </c>
      <c r="AO9" s="116"/>
      <c r="AP9" s="117">
        <v>26</v>
      </c>
      <c r="AQ9" s="117">
        <v>27</v>
      </c>
      <c r="AR9" s="12">
        <v>28</v>
      </c>
      <c r="AS9" s="12">
        <v>29</v>
      </c>
      <c r="AT9" s="117">
        <v>30</v>
      </c>
      <c r="AU9" s="12">
        <v>31</v>
      </c>
      <c r="AV9" s="12">
        <v>32</v>
      </c>
      <c r="AW9" s="117">
        <v>33</v>
      </c>
      <c r="AX9" s="12">
        <v>34</v>
      </c>
      <c r="AY9" s="116">
        <v>25</v>
      </c>
      <c r="AZ9" s="116"/>
      <c r="BA9" s="117">
        <v>26</v>
      </c>
      <c r="BB9" s="117">
        <v>27</v>
      </c>
      <c r="BC9" s="12">
        <v>28</v>
      </c>
      <c r="BD9" s="12">
        <v>29</v>
      </c>
      <c r="BE9" s="117">
        <v>30</v>
      </c>
      <c r="BF9" s="12">
        <v>31</v>
      </c>
      <c r="BG9" s="12">
        <v>32</v>
      </c>
      <c r="BH9" s="117">
        <v>33</v>
      </c>
      <c r="BI9" s="12">
        <v>34</v>
      </c>
      <c r="BJ9" s="28">
        <v>25</v>
      </c>
      <c r="BK9" s="28"/>
      <c r="BL9" s="12">
        <v>26</v>
      </c>
      <c r="BM9" s="12">
        <v>27</v>
      </c>
      <c r="BN9" s="12">
        <v>28</v>
      </c>
      <c r="BO9" s="12">
        <v>29</v>
      </c>
      <c r="BP9" s="12">
        <v>30</v>
      </c>
      <c r="BQ9" s="12">
        <v>31</v>
      </c>
      <c r="BR9" s="12">
        <v>32</v>
      </c>
      <c r="BS9" s="12">
        <v>33</v>
      </c>
      <c r="BT9" s="12">
        <v>34</v>
      </c>
    </row>
    <row r="10" spans="1:72">
      <c r="A10" s="87">
        <v>1</v>
      </c>
      <c r="B10" s="1"/>
      <c r="C10" s="1"/>
      <c r="D10" s="2"/>
      <c r="E10" s="3"/>
      <c r="F10" s="4"/>
      <c r="G10" s="5"/>
      <c r="H10" s="5"/>
      <c r="I10" s="6"/>
      <c r="J10" s="5"/>
      <c r="K10" s="5"/>
      <c r="L10" s="5"/>
      <c r="M10" s="55"/>
      <c r="N10" s="8"/>
      <c r="O10" s="105"/>
      <c r="P10" s="5"/>
      <c r="Q10" s="5"/>
      <c r="R10" s="105">
        <f>Dane!$C$10</f>
        <v>0</v>
      </c>
      <c r="S10" s="8"/>
      <c r="T10" s="105"/>
      <c r="U10" s="5"/>
      <c r="V10" s="5"/>
      <c r="W10" s="107">
        <f>Dane!$C$11</f>
        <v>0</v>
      </c>
      <c r="X10" s="8"/>
      <c r="Y10" s="105"/>
      <c r="Z10" s="5"/>
      <c r="AA10" s="5"/>
      <c r="AB10" s="110">
        <f>Dane!$C$12</f>
        <v>0</v>
      </c>
      <c r="AC10" s="108">
        <f>IF(Dane!$E$3=1,AP10+BA10+BL10,IF(Dane!$E$3=2,AT10+BE10+BP10,AW10+BH10+BS10))</f>
        <v>0</v>
      </c>
      <c r="AD10" s="14">
        <f>IF(Dane!$E$3=1,AQ10+BB10+BM10,IF(Dane!$E$3=2,AU10+BF10+BQ10,AX10+BI10+BT10))</f>
        <v>0</v>
      </c>
      <c r="AE10" s="14">
        <f>IF((J10*Dane!$C$9)-AC10&lt;0,0,(J10*Dane!$C$9)-AC10)</f>
        <v>0</v>
      </c>
      <c r="AF10" s="61">
        <f>IF((K10*Dane!$C$9)-AD10&lt;0,0,(K10*Dane!$C$9)-AD10)</f>
        <v>0</v>
      </c>
      <c r="AG10" s="93"/>
      <c r="AH10" s="84">
        <f>IF(Dane!$E$3=1,AP10,IF(Dane!$E$3=2,AT10,AW10))</f>
        <v>0</v>
      </c>
      <c r="AI10" s="84">
        <f>IF(Dane!$E$3=1,AQ10,IF(Dane!$E$3=2,AU10,AX10))</f>
        <v>0</v>
      </c>
      <c r="AJ10" s="84">
        <f>IF(Dane!$E$3=1,BA10,IF(Dane!$E$3=2,BE10,BH10))</f>
        <v>0</v>
      </c>
      <c r="AK10" s="84">
        <f>IF(Dane!$E$3=1,BB10,IF(Dane!$E$3=2,BF10,BI10))</f>
        <v>0</v>
      </c>
      <c r="AL10" s="84">
        <f>IF(Dane!$E$3=1,BL10,IF(Dane!$E$3=2,BP10,BS10))</f>
        <v>0</v>
      </c>
      <c r="AM10" s="84">
        <f>IF(Dane!$E$3=1,BM10,IF(Dane!$E$3=2,BQ10,BT10))</f>
        <v>0</v>
      </c>
      <c r="AN10" s="39">
        <f>IF(Dane!$C$9="",0,IFERROR(J10/R10,0))</f>
        <v>0</v>
      </c>
      <c r="AO10" s="39">
        <f>IF(Dane!$C$9="",0,IFERROR(ROUND(J10-ROUND(J10*0.0976,2)-ROUND(J10*0.015,2)-ROUND(J10*0.0245,2),2)/R10,0))</f>
        <v>0</v>
      </c>
      <c r="AP10" s="39">
        <f>IF(ROUND((N10*AN10)+(O10*AO10),2)&gt;$AP$1,$AP$1,ROUND((N10*AN10)+(O10*AO10),2))</f>
        <v>0</v>
      </c>
      <c r="AQ10" s="39">
        <f>IF(ROUND((N10*AN10*0.0976)+(N10*AN10*0.065)+(N10*AN10*$AQ$1),2)&gt;K10,K10,ROUND((N10*AN10*0.0976)+(N10*AN10*0.065)+(N10*AN10*$AQ$1),2))</f>
        <v>0</v>
      </c>
      <c r="AR10" s="39">
        <f t="shared" ref="AR10:AR73" si="6">ROUND(J10-ROUND(J10*0.0976,2)-ROUND(J10*0.015,2)-ROUND(J10*0.0245,2),2)-ROUND(ROUND(J10-ROUND(J10*0.0976,2)-ROUND(J10*0.015,2)-ROUND(J10*0.0245,2),2)*0.09,2)</f>
        <v>0</v>
      </c>
      <c r="AS10" s="39">
        <f>IF(Dane!$C$9="",0,IFERROR(AR10/R10,0))</f>
        <v>0</v>
      </c>
      <c r="AT10" s="39">
        <f>IF(ROUND((N10+O10)*AS10,2)&gt;$AN$1,$AN$1,ROUND((N10+O10)*AS10,2))</f>
        <v>0</v>
      </c>
      <c r="AU10" s="39">
        <v>0</v>
      </c>
      <c r="AV10" s="122">
        <f>IFERROR((IFERROR(IF(H10*F10&gt;=1300,1300*F10*(1-(13.71%+(1-13.71%)*9%)*(1-0)),IF(H10&lt;=1300*F10,0,1300*F10*(1-(13.71%+(1-13.71%)*9%)*(1-0)))),0))*0.4/R10,0)</f>
        <v>0</v>
      </c>
      <c r="AW10" s="39">
        <f>IF(Dane!$C$9="",0,IF(ROUND((N10+O10)*AV10,2)&gt;$AN$1,$AN$1,ROUND((N10+O10)*AV10,2)))</f>
        <v>0</v>
      </c>
      <c r="AX10" s="39">
        <v>0</v>
      </c>
      <c r="AY10" s="39">
        <f>IF(Dane!$C$9=2,IFERROR(J10/W10,0),IF(Dane!$C$9=3,IFERROR(J10/W10,0),0))</f>
        <v>0</v>
      </c>
      <c r="AZ10" s="39">
        <f>IF(Dane!$C$9=2,IFERROR(ROUND(J10-ROUND(J10*0.0976,2)-ROUND(J10*0.015,2)-ROUND(J10*0.0245,2),2)/W10,0),IF(Dane!$C$9=3,IFERROR(ROUND(J10-ROUND(J10*0.0976,2)-ROUND(J10*0.015,2)-ROUND(J10*0.0245,2),2)/W10,0),0))</f>
        <v>0</v>
      </c>
      <c r="BA10" s="39">
        <f>IF(ROUND((S10*AY10)+(T10*AZ10),2)&gt;$AP$1,$AP$1,ROUND((S10*AY10)+(T10*AZ10),2))</f>
        <v>0</v>
      </c>
      <c r="BB10" s="39">
        <f>IF(ROUND((S10*AY10*0.0976)+(S10*AY10*0.065)+(S10*AY10*$AQ$1),2)&gt;K10,K10,ROUND((S10*AY10*0.0976)+(S10*AY10*0.065)+(S10*AY10*$AQ$1),2))</f>
        <v>0</v>
      </c>
      <c r="BC10" s="39">
        <f t="shared" ref="BC10:BC73" si="7">ROUND(J10-ROUND(J10*0.0976,2)-ROUND(J10*0.015,2)-ROUND(J10*0.0245,2),2)-ROUND(ROUND(J10-ROUND(J10*0.0976,2)-ROUND(J10*0.015,2)-ROUND(J10*0.0245,2),2)*0.09,2)</f>
        <v>0</v>
      </c>
      <c r="BD10" s="39">
        <f>IF(Dane!$C$9=2,IFERROR(BC10/W10,0),IF(Dane!$C$9=3,IFERROR(BC10/W10,0),0))</f>
        <v>0</v>
      </c>
      <c r="BE10" s="39">
        <f>IF(ROUND((S10+T10)*BD10,2)&gt;$AN$1,$AN$1,ROUND((S10+T10)*BD10,2))</f>
        <v>0</v>
      </c>
      <c r="BF10" s="39">
        <v>0</v>
      </c>
      <c r="BG10" s="122">
        <f>IFERROR((IFERROR(IF(H10*F10&gt;=1300,1300*F10*(1-(13.71%+(1-13.71%)*9%)*(1-0)),IF(H10&lt;=1300*F10,0,1300*F10*(1-(13.71%+(1-13.71%)*9%)*(1-0)))),0))*0.4/W10,0)</f>
        <v>0</v>
      </c>
      <c r="BH10" s="39">
        <f>IF(Dane!$C$9=2,IF(ROUND((S10+T10)*BG10,2)&gt;$AN$1,$AN$1,ROUND((S10+T10)*BG10,2)),IF(Dane!$C$9=3,IF(ROUND((S10+T10)*BG10,2)&gt;$AN$1,$AN$1,ROUND((S10+T10)*BG10,2)),0))</f>
        <v>0</v>
      </c>
      <c r="BI10" s="39">
        <v>0</v>
      </c>
      <c r="BJ10" s="39">
        <f>IF(Dane!$C$9=3,IFERROR(J10/AB10,0),0)</f>
        <v>0</v>
      </c>
      <c r="BK10" s="39">
        <f>IF(Dane!$C$9=3,IFERROR(ROUND(J10-ROUND(J10*0.0976,2)-ROUND(J10*0.015,2)-ROUND(J10*0.0245,2),2)/AB10,0),0)</f>
        <v>0</v>
      </c>
      <c r="BL10" s="39">
        <f>IF(ROUND((X10*BJ10)+(Y10*BK10),2)&gt;$AP$1,$AP$1,ROUND((X10*BJ10)+(Y10*BK10),2))</f>
        <v>0</v>
      </c>
      <c r="BM10" s="39">
        <f>IF(ROUND((X10*BJ10*0.0976)+(X10*BJ10*0.065)+(X10*BJ10*$AQ$1),2)&gt;K10,K10,ROUND((X10*BJ10*0.0976)+(X10*BJ10*0.065)+(X10*BJ10*$AQ$1),2))</f>
        <v>0</v>
      </c>
      <c r="BN10" s="39">
        <f t="shared" ref="BN10:BN73" si="8">ROUND(J10-ROUND(J10*0.0976,2)-ROUND(J10*0.015,2)-ROUND(J10*0.0245,2),2)-ROUND(ROUND(J10-ROUND(J10*0.0976,2)-ROUND(J10*0.015,2)-ROUND(J10*0.0245,2),2)*0.09,2)</f>
        <v>0</v>
      </c>
      <c r="BO10" s="39">
        <f>IF(Dane!$C$9=3,IFERROR(BN10/AB10,0),0)</f>
        <v>0</v>
      </c>
      <c r="BP10" s="39">
        <f>IF(ROUND((X10+Y10)*BO10,2)&gt;$AN$1,$AN$1,ROUND((X10+Y10)*BO10,2))</f>
        <v>0</v>
      </c>
      <c r="BQ10" s="39">
        <v>0</v>
      </c>
      <c r="BR10" s="122">
        <f>IFERROR((IFERROR(IF(H10*F10&gt;=1300,1300*F10*(1-(13.71%+(1-13.71%)*9%)*(1-0)),IF(H10&lt;=1300*F10,0,1300*F10*(1-(13.71%+(1-13.71%)*9%)*(1-0)))),0))*0.4/AB10,0)</f>
        <v>0</v>
      </c>
      <c r="BS10" s="39">
        <f>IF(Dane!$C$9=3,IF(ROUND((X10+Y10)*BR10,2)&gt;$AN$1,$AN$1,ROUND((X10+Y10)*BR10,2)),0)</f>
        <v>0</v>
      </c>
      <c r="BT10" s="39">
        <v>0</v>
      </c>
    </row>
    <row r="11" spans="1:72">
      <c r="A11" s="87">
        <v>2</v>
      </c>
      <c r="B11" s="1"/>
      <c r="C11" s="1"/>
      <c r="D11" s="2"/>
      <c r="E11" s="3"/>
      <c r="F11" s="4"/>
      <c r="G11" s="5"/>
      <c r="H11" s="5"/>
      <c r="I11" s="6"/>
      <c r="J11" s="5"/>
      <c r="K11" s="5"/>
      <c r="L11" s="5"/>
      <c r="M11" s="55"/>
      <c r="N11" s="8"/>
      <c r="O11" s="105"/>
      <c r="P11" s="5"/>
      <c r="Q11" s="5"/>
      <c r="R11" s="105">
        <f>Dane!$C$10</f>
        <v>0</v>
      </c>
      <c r="S11" s="8"/>
      <c r="T11" s="105"/>
      <c r="U11" s="5"/>
      <c r="V11" s="5"/>
      <c r="W11" s="107">
        <f>Dane!$C$11</f>
        <v>0</v>
      </c>
      <c r="X11" s="8"/>
      <c r="Y11" s="105"/>
      <c r="Z11" s="5"/>
      <c r="AA11" s="5"/>
      <c r="AB11" s="110">
        <f>Dane!$C$12</f>
        <v>0</v>
      </c>
      <c r="AC11" s="108">
        <f>IF(Dane!$E$3=1,AP11+BA11+BL11,IF(Dane!$E$3=2,AT11+BE11+BP11,AW11+BH11+BS11))</f>
        <v>0</v>
      </c>
      <c r="AD11" s="14">
        <f>IF(Dane!$E$3=1,AQ11+BB11+BM11,IF(Dane!$E$3=2,AU11+BF11+BQ11,AX11+BI11+BT11))</f>
        <v>0</v>
      </c>
      <c r="AE11" s="14">
        <f>IF((J11*Dane!$C$9)-AC11&lt;0,0,(J11*Dane!$C$9)-AC11)</f>
        <v>0</v>
      </c>
      <c r="AF11" s="61">
        <f>IF((K11*Dane!$C$9)-AD11&lt;0,0,(K11*Dane!$C$9)-AD11)</f>
        <v>0</v>
      </c>
      <c r="AG11" s="93"/>
      <c r="AH11" s="84">
        <f>IF(Dane!$E$3=1,AP11,IF(Dane!$E$3=2,AT11,AW11))</f>
        <v>0</v>
      </c>
      <c r="AI11" s="84">
        <f>IF(Dane!$E$3=1,AQ11,IF(Dane!$E$3=2,AU11,AX11))</f>
        <v>0</v>
      </c>
      <c r="AJ11" s="84">
        <f>IF(Dane!$E$3=1,BA11,IF(Dane!$E$3=2,BE11,BH11))</f>
        <v>0</v>
      </c>
      <c r="AK11" s="84">
        <f>IF(Dane!$E$3=1,BB11,IF(Dane!$E$3=2,BF11,BI11))</f>
        <v>0</v>
      </c>
      <c r="AL11" s="84">
        <f>IF(Dane!$E$3=1,BL11,IF(Dane!$E$3=2,BP11,BS11))</f>
        <v>0</v>
      </c>
      <c r="AM11" s="84">
        <f>IF(Dane!$E$3=1,BM11,IF(Dane!$E$3=2,BQ11,BT11))</f>
        <v>0</v>
      </c>
      <c r="AN11" s="39">
        <f>IF(Dane!$C$9="",0,IFERROR(J11/R11,0))</f>
        <v>0</v>
      </c>
      <c r="AO11" s="39">
        <f>IF(Dane!$C$9="",0,IFERROR(ROUND(J11-ROUND(J11*0.0976,2)-ROUND(J11*0.015,2)-ROUND(J11*0.0245,2),2)/R11,0))</f>
        <v>0</v>
      </c>
      <c r="AP11" s="39">
        <f t="shared" ref="AP11:AP74" si="9">IF(ROUND((N11*AN11)+(O11*AO11),2)&gt;$AP$1,$AP$1,ROUND((N11*AN11)+(O11*AO11),2))</f>
        <v>0</v>
      </c>
      <c r="AQ11" s="39">
        <f t="shared" ref="AQ11:AQ74" si="10">IF(ROUND((N11*AN11*0.0976)+(N11*AN11*0.065)+(N11*AN11*$AQ$1),2)&gt;K11,K11,ROUND((N11*AN11*0.0976)+(N11*AN11*0.065)+(N11*AN11*$AQ$1),2))</f>
        <v>0</v>
      </c>
      <c r="AR11" s="39">
        <f t="shared" si="6"/>
        <v>0</v>
      </c>
      <c r="AS11" s="39">
        <f>IF(Dane!$C$9="",0,IFERROR(AR11/R11,0))</f>
        <v>0</v>
      </c>
      <c r="AT11" s="39">
        <f t="shared" ref="AT11:AT74" si="11">IF(ROUND((N11+O11)*AS11,2)&gt;$AN$1,$AN$1,ROUND((N11+O11)*AS11,2))</f>
        <v>0</v>
      </c>
      <c r="AU11" s="39">
        <v>0</v>
      </c>
      <c r="AV11" s="39">
        <f t="shared" ref="AV11:AV74" si="12">IFERROR((IFERROR(IF(H11*F11&gt;=1300,1300*F11*(1-(13.71%+(1-13.71%)*9%)*(1-0)),IF(H11&lt;=1300*F11,0,1300*F11*(1-(13.71%+(1-13.71%)*9%)*(1-0)))),0))*0.4/R11,0)</f>
        <v>0</v>
      </c>
      <c r="AW11" s="39">
        <f>IF(Dane!$C$9="",0,IF(ROUND((N11+O11)*AV11,2)&gt;$AN$1,$AN$1,ROUND((N11+O11)*AV11,2)))</f>
        <v>0</v>
      </c>
      <c r="AX11" s="39">
        <v>0</v>
      </c>
      <c r="AY11" s="39">
        <f>IF(Dane!$C$9=2,IFERROR(J11/W11,0),IF(Dane!$C$9=3,IFERROR(J11/W11,0),0))</f>
        <v>0</v>
      </c>
      <c r="AZ11" s="39">
        <f>IF(Dane!$C$9=2,IFERROR(ROUND(J11-ROUND(J11*0.0976,2)-ROUND(J11*0.015,2)-ROUND(J11*0.0245,2),2)/W11,0),IF(Dane!$C$9=3,IFERROR(ROUND(J11-ROUND(J11*0.0976,2)-ROUND(J11*0.015,2)-ROUND(J11*0.0245,2),2)/W11,0),0))</f>
        <v>0</v>
      </c>
      <c r="BA11" s="39">
        <f t="shared" ref="BA11:BA74" si="13">IF(ROUND((S11*AY11)+(T11*AZ11),2)&gt;$AP$1,$AP$1,ROUND((S11*AY11)+(T11*AZ11),2))</f>
        <v>0</v>
      </c>
      <c r="BB11" s="39">
        <f t="shared" ref="BB11:BB74" si="14">IF(ROUND((S11*AY11*0.0976)+(S11*AY11*0.065)+(S11*AY11*$AQ$1),2)&gt;K11,K11,ROUND((S11*AY11*0.0976)+(S11*AY11*0.065)+(S11*AY11*$AQ$1),2))</f>
        <v>0</v>
      </c>
      <c r="BC11" s="39">
        <f t="shared" si="7"/>
        <v>0</v>
      </c>
      <c r="BD11" s="39">
        <f>IF(Dane!$C$9=2,IFERROR(BC11/W11,0),IF(Dane!$C$9=3,IFERROR(BC11/W11,0),0))</f>
        <v>0</v>
      </c>
      <c r="BE11" s="39">
        <f t="shared" ref="BE11:BE74" si="15">IF(ROUND((S11+T11)*BD11,2)&gt;$AN$1,$AN$1,ROUND((S11+T11)*BD11,2))</f>
        <v>0</v>
      </c>
      <c r="BF11" s="39">
        <v>0</v>
      </c>
      <c r="BG11" s="39">
        <f t="shared" ref="BG11:BG74" si="16">IFERROR((IFERROR(IF(H11*F11&gt;=1300,1300*F11*(1-(13.71%+(1-13.71%)*9%)*(1-0)),IF(H11&lt;=1300*F11,0,1300*F11*(1-(13.71%+(1-13.71%)*9%)*(1-0)))),0))*0.4/W11,0)</f>
        <v>0</v>
      </c>
      <c r="BH11" s="39">
        <f>IF(Dane!$C$9=2,IF(ROUND((S11+T11)*BG11,2)&gt;$AN$1,$AN$1,ROUND((S11+T11)*BG11,2)),IF(Dane!$C$9=3,IF(ROUND((S11+T11)*BG11,2)&gt;$AN$1,$AN$1,ROUND((S11+T11)*BG11,2)),0))</f>
        <v>0</v>
      </c>
      <c r="BI11" s="39">
        <v>0</v>
      </c>
      <c r="BJ11" s="39">
        <f>IF(Dane!$C$9=3,IFERROR(J11/AB11,0),0)</f>
        <v>0</v>
      </c>
      <c r="BK11" s="39">
        <f>IF(Dane!$C$9=3,IFERROR(ROUND(J11-ROUND(J11*0.0976,2)-ROUND(J11*0.015,2)-ROUND(J11*0.0245,2),2)/AB11,0),0)</f>
        <v>0</v>
      </c>
      <c r="BL11" s="39">
        <f t="shared" ref="BL11:BL74" si="17">IF(ROUND((X11*BJ11)+(Y11*BK11),2)&gt;$AP$1,$AP$1,ROUND((X11*BJ11)+(Y11*BK11),2))</f>
        <v>0</v>
      </c>
      <c r="BM11" s="39">
        <f t="shared" ref="BM11:BM74" si="18">IF(ROUND((X11*BJ11*0.0976)+(X11*BJ11*0.065)+(X11*BJ11*$AQ$1),2)&gt;K11,K11,ROUND((X11*BJ11*0.0976)+(X11*BJ11*0.065)+(X11*BJ11*$AQ$1),2))</f>
        <v>0</v>
      </c>
      <c r="BN11" s="39">
        <f t="shared" si="8"/>
        <v>0</v>
      </c>
      <c r="BO11" s="39">
        <f>IF(Dane!$C$9=3,IFERROR(BN11/AB11,0),0)</f>
        <v>0</v>
      </c>
      <c r="BP11" s="39">
        <f t="shared" ref="BP11:BP74" si="19">IF(ROUND((X11+Y11)*BO11,2)&gt;$AN$1,$AN$1,ROUND((X11+Y11)*BO11,2))</f>
        <v>0</v>
      </c>
      <c r="BQ11" s="39">
        <v>0</v>
      </c>
      <c r="BR11" s="39">
        <f t="shared" ref="BR11:BR74" si="20">IFERROR((IFERROR(IF(H11*F11&gt;=1300,1300*F11*(1-(13.71%+(1-13.71%)*9%)*(1-0)),IF(H11&lt;=1300*F11,0,1300*F11*(1-(13.71%+(1-13.71%)*9%)*(1-0)))),0))*0.4/AB11,0)</f>
        <v>0</v>
      </c>
      <c r="BS11" s="39">
        <f>IF(Dane!$C$9=3,IF(ROUND((X11+Y11)*BR11,2)&gt;$AN$1,$AN$1,ROUND((X11+Y11)*BR11,2)),0)</f>
        <v>0</v>
      </c>
      <c r="BT11" s="39">
        <v>0</v>
      </c>
    </row>
    <row r="12" spans="1:72">
      <c r="A12" s="87">
        <v>3</v>
      </c>
      <c r="B12" s="1"/>
      <c r="C12" s="1"/>
      <c r="D12" s="2"/>
      <c r="E12" s="3"/>
      <c r="F12" s="4"/>
      <c r="G12" s="5"/>
      <c r="H12" s="5"/>
      <c r="I12" s="6"/>
      <c r="J12" s="5"/>
      <c r="K12" s="5"/>
      <c r="L12" s="5"/>
      <c r="M12" s="55"/>
      <c r="N12" s="8"/>
      <c r="O12" s="105"/>
      <c r="P12" s="5"/>
      <c r="Q12" s="5"/>
      <c r="R12" s="105">
        <f>Dane!$C$10</f>
        <v>0</v>
      </c>
      <c r="S12" s="8"/>
      <c r="T12" s="105"/>
      <c r="U12" s="5"/>
      <c r="V12" s="5"/>
      <c r="W12" s="107">
        <f>Dane!$C$11</f>
        <v>0</v>
      </c>
      <c r="X12" s="8"/>
      <c r="Y12" s="105"/>
      <c r="Z12" s="5"/>
      <c r="AA12" s="5"/>
      <c r="AB12" s="110">
        <f>Dane!$C$12</f>
        <v>0</v>
      </c>
      <c r="AC12" s="108">
        <f>IF(Dane!$E$3=1,AP12+BA12+BL12,IF(Dane!$E$3=2,AT12+BE12+BP12,AW12+BH12+BS12))</f>
        <v>0</v>
      </c>
      <c r="AD12" s="14">
        <f>IF(Dane!$E$3=1,AQ12+BB12+BM12,IF(Dane!$E$3=2,AU12+BF12+BQ12,AX12+BI12+BT12))</f>
        <v>0</v>
      </c>
      <c r="AE12" s="14">
        <f>IF((J12*Dane!$C$9)-AC12&lt;0,0,(J12*Dane!$C$9)-AC12)</f>
        <v>0</v>
      </c>
      <c r="AF12" s="61">
        <f>IF((K12*Dane!$C$9)-AD12&lt;0,0,(K12*Dane!$C$9)-AD12)</f>
        <v>0</v>
      </c>
      <c r="AG12" s="93"/>
      <c r="AH12" s="84">
        <f>IF(Dane!$E$3=1,AP12,IF(Dane!$E$3=2,AT12,AW12))</f>
        <v>0</v>
      </c>
      <c r="AI12" s="84">
        <f>IF(Dane!$E$3=1,AQ12,IF(Dane!$E$3=2,AU12,AX12))</f>
        <v>0</v>
      </c>
      <c r="AJ12" s="84">
        <f>IF(Dane!$E$3=1,BA12,IF(Dane!$E$3=2,BE12,BH12))</f>
        <v>0</v>
      </c>
      <c r="AK12" s="84">
        <f>IF(Dane!$E$3=1,BB12,IF(Dane!$E$3=2,BF12,BI12))</f>
        <v>0</v>
      </c>
      <c r="AL12" s="84">
        <f>IF(Dane!$E$3=1,BL12,IF(Dane!$E$3=2,BP12,BS12))</f>
        <v>0</v>
      </c>
      <c r="AM12" s="84">
        <f>IF(Dane!$E$3=1,BM12,IF(Dane!$E$3=2,BQ12,BT12))</f>
        <v>0</v>
      </c>
      <c r="AN12" s="39">
        <f>IF(Dane!$C$9="",0,IFERROR(J12/R12,0))</f>
        <v>0</v>
      </c>
      <c r="AO12" s="39">
        <f>IF(Dane!$C$9="",0,IFERROR(ROUND(J12-ROUND(J12*0.0976,2)-ROUND(J12*0.015,2)-ROUND(J12*0.0245,2),2)/R12,0))</f>
        <v>0</v>
      </c>
      <c r="AP12" s="39">
        <f t="shared" si="9"/>
        <v>0</v>
      </c>
      <c r="AQ12" s="39">
        <f t="shared" si="10"/>
        <v>0</v>
      </c>
      <c r="AR12" s="39">
        <f t="shared" si="6"/>
        <v>0</v>
      </c>
      <c r="AS12" s="39">
        <f>IF(Dane!$C$9="",0,IFERROR(AR12/R12,0))</f>
        <v>0</v>
      </c>
      <c r="AT12" s="39">
        <f t="shared" si="11"/>
        <v>0</v>
      </c>
      <c r="AU12" s="39">
        <v>0</v>
      </c>
      <c r="AV12" s="39">
        <f t="shared" si="12"/>
        <v>0</v>
      </c>
      <c r="AW12" s="39">
        <f>IF(Dane!$C$9="",0,IF(ROUND((N12+O12)*AV12,2)&gt;$AN$1,$AN$1,ROUND((N12+O12)*AV12,2)))</f>
        <v>0</v>
      </c>
      <c r="AX12" s="39">
        <v>0</v>
      </c>
      <c r="AY12" s="39">
        <f>IF(Dane!$C$9=2,IFERROR(J12/W12,0),IF(Dane!$C$9=3,IFERROR(J12/W12,0),0))</f>
        <v>0</v>
      </c>
      <c r="AZ12" s="39">
        <f>IF(Dane!$C$9=2,IFERROR(ROUND(J12-ROUND(J12*0.0976,2)-ROUND(J12*0.015,2)-ROUND(J12*0.0245,2),2)/W12,0),IF(Dane!$C$9=3,IFERROR(ROUND(J12-ROUND(J12*0.0976,2)-ROUND(J12*0.015,2)-ROUND(J12*0.0245,2),2)/W12,0),0))</f>
        <v>0</v>
      </c>
      <c r="BA12" s="39">
        <f t="shared" si="13"/>
        <v>0</v>
      </c>
      <c r="BB12" s="39">
        <f t="shared" si="14"/>
        <v>0</v>
      </c>
      <c r="BC12" s="39">
        <f t="shared" si="7"/>
        <v>0</v>
      </c>
      <c r="BD12" s="39">
        <f>IF(Dane!$C$9=2,IFERROR(BC12/W12,0),IF(Dane!$C$9=3,IFERROR(BC12/W12,0),0))</f>
        <v>0</v>
      </c>
      <c r="BE12" s="39">
        <f t="shared" si="15"/>
        <v>0</v>
      </c>
      <c r="BF12" s="39">
        <v>0</v>
      </c>
      <c r="BG12" s="39">
        <f t="shared" si="16"/>
        <v>0</v>
      </c>
      <c r="BH12" s="39">
        <f>IF(Dane!$C$9=2,IF(ROUND((S12+T12)*BG12,2)&gt;$AN$1,$AN$1,ROUND((S12+T12)*BG12,2)),IF(Dane!$C$9=3,IF(ROUND((S12+T12)*BG12,2)&gt;$AN$1,$AN$1,ROUND((S12+T12)*BG12,2)),0))</f>
        <v>0</v>
      </c>
      <c r="BI12" s="39">
        <v>0</v>
      </c>
      <c r="BJ12" s="39">
        <f>IF(Dane!$C$9=3,IFERROR(J12/AB12,0),0)</f>
        <v>0</v>
      </c>
      <c r="BK12" s="39">
        <f>IF(Dane!$C$9=3,IFERROR(ROUND(J12-ROUND(J12*0.0976,2)-ROUND(J12*0.015,2)-ROUND(J12*0.0245,2),2)/AB12,0),0)</f>
        <v>0</v>
      </c>
      <c r="BL12" s="39">
        <f t="shared" si="17"/>
        <v>0</v>
      </c>
      <c r="BM12" s="39">
        <f t="shared" si="18"/>
        <v>0</v>
      </c>
      <c r="BN12" s="39">
        <f t="shared" si="8"/>
        <v>0</v>
      </c>
      <c r="BO12" s="39">
        <f>IF(Dane!$C$9=3,IFERROR(BN12/AB12,0),0)</f>
        <v>0</v>
      </c>
      <c r="BP12" s="39">
        <f t="shared" si="19"/>
        <v>0</v>
      </c>
      <c r="BQ12" s="39">
        <v>0</v>
      </c>
      <c r="BR12" s="39">
        <f t="shared" si="20"/>
        <v>0</v>
      </c>
      <c r="BS12" s="39">
        <f>IF(Dane!$C$9=3,IF(ROUND((X12+Y12)*BR12,2)&gt;$AN$1,$AN$1,ROUND((X12+Y12)*BR12,2)),0)</f>
        <v>0</v>
      </c>
      <c r="BT12" s="39">
        <v>0</v>
      </c>
    </row>
    <row r="13" spans="1:72">
      <c r="A13" s="87">
        <v>4</v>
      </c>
      <c r="B13" s="1"/>
      <c r="C13" s="1"/>
      <c r="D13" s="2"/>
      <c r="E13" s="3"/>
      <c r="F13" s="4"/>
      <c r="G13" s="5"/>
      <c r="H13" s="5"/>
      <c r="I13" s="6"/>
      <c r="J13" s="5"/>
      <c r="K13" s="5"/>
      <c r="L13" s="5"/>
      <c r="M13" s="55"/>
      <c r="N13" s="8"/>
      <c r="O13" s="105"/>
      <c r="P13" s="5"/>
      <c r="Q13" s="5"/>
      <c r="R13" s="105">
        <f>Dane!$C$10</f>
        <v>0</v>
      </c>
      <c r="S13" s="8"/>
      <c r="T13" s="105"/>
      <c r="U13" s="5"/>
      <c r="V13" s="5"/>
      <c r="W13" s="107">
        <f>Dane!$C$11</f>
        <v>0</v>
      </c>
      <c r="X13" s="8"/>
      <c r="Y13" s="105"/>
      <c r="Z13" s="5"/>
      <c r="AA13" s="5"/>
      <c r="AB13" s="110">
        <f>Dane!$C$12</f>
        <v>0</v>
      </c>
      <c r="AC13" s="108">
        <f>IF(Dane!$E$3=1,AP13+BA13+BL13,IF(Dane!$E$3=2,AT13+BE13+BP13,AW13+BH13+BS13))</f>
        <v>0</v>
      </c>
      <c r="AD13" s="14">
        <f>IF(Dane!$E$3=1,AQ13+BB13+BM13,IF(Dane!$E$3=2,AU13+BF13+BQ13,AX13+BI13+BT13))</f>
        <v>0</v>
      </c>
      <c r="AE13" s="14">
        <f>IF((J13*Dane!$C$9)-AC13&lt;0,0,(J13*Dane!$C$9)-AC13)</f>
        <v>0</v>
      </c>
      <c r="AF13" s="61">
        <f>IF((K13*Dane!$C$9)-AD13&lt;0,0,(K13*Dane!$C$9)-AD13)</f>
        <v>0</v>
      </c>
      <c r="AG13" s="93"/>
      <c r="AH13" s="84">
        <f>IF(Dane!$E$3=1,AP13,IF(Dane!$E$3=2,AT13,AW13))</f>
        <v>0</v>
      </c>
      <c r="AI13" s="84">
        <f>IF(Dane!$E$3=1,AQ13,IF(Dane!$E$3=2,AU13,AX13))</f>
        <v>0</v>
      </c>
      <c r="AJ13" s="84">
        <f>IF(Dane!$E$3=1,BA13,IF(Dane!$E$3=2,BE13,BH13))</f>
        <v>0</v>
      </c>
      <c r="AK13" s="84">
        <f>IF(Dane!$E$3=1,BB13,IF(Dane!$E$3=2,BF13,BI13))</f>
        <v>0</v>
      </c>
      <c r="AL13" s="84">
        <f>IF(Dane!$E$3=1,BL13,IF(Dane!$E$3=2,BP13,BS13))</f>
        <v>0</v>
      </c>
      <c r="AM13" s="84">
        <f>IF(Dane!$E$3=1,BM13,IF(Dane!$E$3=2,BQ13,BT13))</f>
        <v>0</v>
      </c>
      <c r="AN13" s="39">
        <f>IF(Dane!$C$9="",0,IFERROR(J13/R13,0))</f>
        <v>0</v>
      </c>
      <c r="AO13" s="39">
        <f>IF(Dane!$C$9="",0,IFERROR(ROUND(J13-ROUND(J13*0.0976,2)-ROUND(J13*0.015,2)-ROUND(J13*0.0245,2),2)/R13,0))</f>
        <v>0</v>
      </c>
      <c r="AP13" s="39">
        <f t="shared" si="9"/>
        <v>0</v>
      </c>
      <c r="AQ13" s="39">
        <f t="shared" si="10"/>
        <v>0</v>
      </c>
      <c r="AR13" s="39">
        <f t="shared" si="6"/>
        <v>0</v>
      </c>
      <c r="AS13" s="39">
        <f>IF(Dane!$C$9="",0,IFERROR(AR13/R13,0))</f>
        <v>0</v>
      </c>
      <c r="AT13" s="39">
        <f t="shared" si="11"/>
        <v>0</v>
      </c>
      <c r="AU13" s="39">
        <v>0</v>
      </c>
      <c r="AV13" s="39">
        <f t="shared" si="12"/>
        <v>0</v>
      </c>
      <c r="AW13" s="39">
        <f>IF(Dane!$C$9="",0,IF(ROUND((N13+O13)*AV13,2)&gt;$AN$1,$AN$1,ROUND((N13+O13)*AV13,2)))</f>
        <v>0</v>
      </c>
      <c r="AX13" s="39">
        <v>0</v>
      </c>
      <c r="AY13" s="39">
        <f>IF(Dane!$C$9=2,IFERROR(J13/W13,0),IF(Dane!$C$9=3,IFERROR(J13/W13,0),0))</f>
        <v>0</v>
      </c>
      <c r="AZ13" s="39">
        <f>IF(Dane!$C$9=2,IFERROR(ROUND(J13-ROUND(J13*0.0976,2)-ROUND(J13*0.015,2)-ROUND(J13*0.0245,2),2)/W13,0),IF(Dane!$C$9=3,IFERROR(ROUND(J13-ROUND(J13*0.0976,2)-ROUND(J13*0.015,2)-ROUND(J13*0.0245,2),2)/W13,0),0))</f>
        <v>0</v>
      </c>
      <c r="BA13" s="39">
        <f t="shared" si="13"/>
        <v>0</v>
      </c>
      <c r="BB13" s="39">
        <f t="shared" si="14"/>
        <v>0</v>
      </c>
      <c r="BC13" s="39">
        <f t="shared" si="7"/>
        <v>0</v>
      </c>
      <c r="BD13" s="39">
        <f>IF(Dane!$C$9=2,IFERROR(BC13/W13,0),IF(Dane!$C$9=3,IFERROR(BC13/W13,0),0))</f>
        <v>0</v>
      </c>
      <c r="BE13" s="39">
        <f t="shared" si="15"/>
        <v>0</v>
      </c>
      <c r="BF13" s="39">
        <v>0</v>
      </c>
      <c r="BG13" s="39">
        <f t="shared" si="16"/>
        <v>0</v>
      </c>
      <c r="BH13" s="39">
        <f>IF(Dane!$C$9=2,IF(ROUND((S13+T13)*BG13,2)&gt;$AN$1,$AN$1,ROUND((S13+T13)*BG13,2)),IF(Dane!$C$9=3,IF(ROUND((S13+T13)*BG13,2)&gt;$AN$1,$AN$1,ROUND((S13+T13)*BG13,2)),0))</f>
        <v>0</v>
      </c>
      <c r="BI13" s="39">
        <v>0</v>
      </c>
      <c r="BJ13" s="39">
        <f>IF(Dane!$C$9=3,IFERROR(J13/AB13,0),0)</f>
        <v>0</v>
      </c>
      <c r="BK13" s="39">
        <f>IF(Dane!$C$9=3,IFERROR(ROUND(J13-ROUND(J13*0.0976,2)-ROUND(J13*0.015,2)-ROUND(J13*0.0245,2),2)/AB13,0),0)</f>
        <v>0</v>
      </c>
      <c r="BL13" s="39">
        <f t="shared" si="17"/>
        <v>0</v>
      </c>
      <c r="BM13" s="39">
        <f t="shared" si="18"/>
        <v>0</v>
      </c>
      <c r="BN13" s="39">
        <f t="shared" si="8"/>
        <v>0</v>
      </c>
      <c r="BO13" s="39">
        <f>IF(Dane!$C$9=3,IFERROR(BN13/AB13,0),0)</f>
        <v>0</v>
      </c>
      <c r="BP13" s="39">
        <f t="shared" si="19"/>
        <v>0</v>
      </c>
      <c r="BQ13" s="39">
        <v>0</v>
      </c>
      <c r="BR13" s="39">
        <f t="shared" si="20"/>
        <v>0</v>
      </c>
      <c r="BS13" s="39">
        <f>IF(Dane!$C$9=3,IF(ROUND((X13+Y13)*BR13,2)&gt;$AN$1,$AN$1,ROUND((X13+Y13)*BR13,2)),0)</f>
        <v>0</v>
      </c>
      <c r="BT13" s="39">
        <v>0</v>
      </c>
    </row>
    <row r="14" spans="1:72">
      <c r="A14" s="87">
        <v>5</v>
      </c>
      <c r="B14" s="1"/>
      <c r="C14" s="1"/>
      <c r="D14" s="2"/>
      <c r="E14" s="3"/>
      <c r="F14" s="4"/>
      <c r="G14" s="5"/>
      <c r="H14" s="5"/>
      <c r="I14" s="6"/>
      <c r="J14" s="5"/>
      <c r="K14" s="5"/>
      <c r="L14" s="5"/>
      <c r="M14" s="55"/>
      <c r="N14" s="8"/>
      <c r="O14" s="105"/>
      <c r="P14" s="5"/>
      <c r="Q14" s="5"/>
      <c r="R14" s="105">
        <f>Dane!$C$10</f>
        <v>0</v>
      </c>
      <c r="S14" s="8"/>
      <c r="T14" s="105"/>
      <c r="U14" s="5"/>
      <c r="V14" s="5"/>
      <c r="W14" s="107">
        <f>Dane!$C$11</f>
        <v>0</v>
      </c>
      <c r="X14" s="8"/>
      <c r="Y14" s="105"/>
      <c r="Z14" s="5"/>
      <c r="AA14" s="5"/>
      <c r="AB14" s="110">
        <f>Dane!$C$12</f>
        <v>0</v>
      </c>
      <c r="AC14" s="108">
        <f>IF(Dane!$E$3=1,AP14+BA14+BL14,IF(Dane!$E$3=2,AT14+BE14+BP14,AW14+BH14+BS14))</f>
        <v>0</v>
      </c>
      <c r="AD14" s="14">
        <f>IF(Dane!$E$3=1,AQ14+BB14+BM14,IF(Dane!$E$3=2,AU14+BF14+BQ14,AX14+BI14+BT14))</f>
        <v>0</v>
      </c>
      <c r="AE14" s="14">
        <f>IF((J14*Dane!$C$9)-AC14&lt;0,0,(J14*Dane!$C$9)-AC14)</f>
        <v>0</v>
      </c>
      <c r="AF14" s="61">
        <f>IF((K14*Dane!$C$9)-AD14&lt;0,0,(K14*Dane!$C$9)-AD14)</f>
        <v>0</v>
      </c>
      <c r="AG14" s="93"/>
      <c r="AH14" s="84">
        <f>IF(Dane!$E$3=1,AP14,IF(Dane!$E$3=2,AT14,AW14))</f>
        <v>0</v>
      </c>
      <c r="AI14" s="84">
        <f>IF(Dane!$E$3=1,AQ14,IF(Dane!$E$3=2,AU14,AX14))</f>
        <v>0</v>
      </c>
      <c r="AJ14" s="84">
        <f>IF(Dane!$E$3=1,BA14,IF(Dane!$E$3=2,BE14,BH14))</f>
        <v>0</v>
      </c>
      <c r="AK14" s="84">
        <f>IF(Dane!$E$3=1,BB14,IF(Dane!$E$3=2,BF14,BI14))</f>
        <v>0</v>
      </c>
      <c r="AL14" s="84">
        <f>IF(Dane!$E$3=1,BL14,IF(Dane!$E$3=2,BP14,BS14))</f>
        <v>0</v>
      </c>
      <c r="AM14" s="84">
        <f>IF(Dane!$E$3=1,BM14,IF(Dane!$E$3=2,BQ14,BT14))</f>
        <v>0</v>
      </c>
      <c r="AN14" s="39">
        <f>IF(Dane!$C$9="",0,IFERROR(J14/R14,0))</f>
        <v>0</v>
      </c>
      <c r="AO14" s="39">
        <f>IF(Dane!$C$9="",0,IFERROR(ROUND(J14-ROUND(J14*0.0976,2)-ROUND(J14*0.015,2)-ROUND(J14*0.0245,2),2)/R14,0))</f>
        <v>0</v>
      </c>
      <c r="AP14" s="39">
        <f t="shared" si="9"/>
        <v>0</v>
      </c>
      <c r="AQ14" s="39">
        <f t="shared" si="10"/>
        <v>0</v>
      </c>
      <c r="AR14" s="39">
        <f t="shared" si="6"/>
        <v>0</v>
      </c>
      <c r="AS14" s="39">
        <f>IF(Dane!$C$9="",0,IFERROR(AR14/R14,0))</f>
        <v>0</v>
      </c>
      <c r="AT14" s="39">
        <f t="shared" si="11"/>
        <v>0</v>
      </c>
      <c r="AU14" s="39">
        <v>0</v>
      </c>
      <c r="AV14" s="39">
        <f t="shared" si="12"/>
        <v>0</v>
      </c>
      <c r="AW14" s="39">
        <f>IF(Dane!$C$9="",0,IF(ROUND((N14+O14)*AV14,2)&gt;$AN$1,$AN$1,ROUND((N14+O14)*AV14,2)))</f>
        <v>0</v>
      </c>
      <c r="AX14" s="39">
        <v>0</v>
      </c>
      <c r="AY14" s="39">
        <f>IF(Dane!$C$9=2,IFERROR(J14/W14,0),IF(Dane!$C$9=3,IFERROR(J14/W14,0),0))</f>
        <v>0</v>
      </c>
      <c r="AZ14" s="39">
        <f>IF(Dane!$C$9=2,IFERROR(ROUND(J14-ROUND(J14*0.0976,2)-ROUND(J14*0.015,2)-ROUND(J14*0.0245,2),2)/W14,0),IF(Dane!$C$9=3,IFERROR(ROUND(J14-ROUND(J14*0.0976,2)-ROUND(J14*0.015,2)-ROUND(J14*0.0245,2),2)/W14,0),0))</f>
        <v>0</v>
      </c>
      <c r="BA14" s="39">
        <f t="shared" si="13"/>
        <v>0</v>
      </c>
      <c r="BB14" s="39">
        <f t="shared" si="14"/>
        <v>0</v>
      </c>
      <c r="BC14" s="39">
        <f t="shared" si="7"/>
        <v>0</v>
      </c>
      <c r="BD14" s="39">
        <f>IF(Dane!$C$9=2,IFERROR(BC14/W14,0),IF(Dane!$C$9=3,IFERROR(BC14/W14,0),0))</f>
        <v>0</v>
      </c>
      <c r="BE14" s="39">
        <f t="shared" si="15"/>
        <v>0</v>
      </c>
      <c r="BF14" s="39">
        <v>0</v>
      </c>
      <c r="BG14" s="39">
        <f t="shared" si="16"/>
        <v>0</v>
      </c>
      <c r="BH14" s="39">
        <f>IF(Dane!$C$9=2,IF(ROUND((S14+T14)*BG14,2)&gt;$AN$1,$AN$1,ROUND((S14+T14)*BG14,2)),IF(Dane!$C$9=3,IF(ROUND((S14+T14)*BG14,2)&gt;$AN$1,$AN$1,ROUND((S14+T14)*BG14,2)),0))</f>
        <v>0</v>
      </c>
      <c r="BI14" s="39">
        <v>0</v>
      </c>
      <c r="BJ14" s="39">
        <f>IF(Dane!$C$9=3,IFERROR(J14/AB14,0),0)</f>
        <v>0</v>
      </c>
      <c r="BK14" s="39">
        <f>IF(Dane!$C$9=3,IFERROR(ROUND(J14-ROUND(J14*0.0976,2)-ROUND(J14*0.015,2)-ROUND(J14*0.0245,2),2)/AB14,0),0)</f>
        <v>0</v>
      </c>
      <c r="BL14" s="39">
        <f t="shared" si="17"/>
        <v>0</v>
      </c>
      <c r="BM14" s="39">
        <f t="shared" si="18"/>
        <v>0</v>
      </c>
      <c r="BN14" s="39">
        <f t="shared" si="8"/>
        <v>0</v>
      </c>
      <c r="BO14" s="39">
        <f>IF(Dane!$C$9=3,IFERROR(BN14/AB14,0),0)</f>
        <v>0</v>
      </c>
      <c r="BP14" s="39">
        <f t="shared" si="19"/>
        <v>0</v>
      </c>
      <c r="BQ14" s="39">
        <v>0</v>
      </c>
      <c r="BR14" s="39">
        <f t="shared" si="20"/>
        <v>0</v>
      </c>
      <c r="BS14" s="39">
        <f>IF(Dane!$C$9=3,IF(ROUND((X14+Y14)*BR14,2)&gt;$AN$1,$AN$1,ROUND((X14+Y14)*BR14,2)),0)</f>
        <v>0</v>
      </c>
      <c r="BT14" s="39">
        <v>0</v>
      </c>
    </row>
    <row r="15" spans="1:72">
      <c r="A15" s="87">
        <v>6</v>
      </c>
      <c r="B15" s="1"/>
      <c r="C15" s="1"/>
      <c r="D15" s="2"/>
      <c r="E15" s="3"/>
      <c r="F15" s="4"/>
      <c r="G15" s="5"/>
      <c r="H15" s="5"/>
      <c r="I15" s="6"/>
      <c r="J15" s="5"/>
      <c r="K15" s="5"/>
      <c r="L15" s="5"/>
      <c r="M15" s="55"/>
      <c r="N15" s="8"/>
      <c r="O15" s="105"/>
      <c r="P15" s="5"/>
      <c r="Q15" s="5"/>
      <c r="R15" s="105">
        <f>Dane!$C$10</f>
        <v>0</v>
      </c>
      <c r="S15" s="8"/>
      <c r="T15" s="105"/>
      <c r="U15" s="5"/>
      <c r="V15" s="5"/>
      <c r="W15" s="107">
        <f>Dane!$C$11</f>
        <v>0</v>
      </c>
      <c r="X15" s="8"/>
      <c r="Y15" s="105"/>
      <c r="Z15" s="5"/>
      <c r="AA15" s="5"/>
      <c r="AB15" s="110">
        <f>Dane!$C$12</f>
        <v>0</v>
      </c>
      <c r="AC15" s="108">
        <f>IF(Dane!$E$3=1,AP15+BA15+BL15,IF(Dane!$E$3=2,AT15+BE15+BP15,AW15+BH15+BS15))</f>
        <v>0</v>
      </c>
      <c r="AD15" s="14">
        <f>IF(Dane!$E$3=1,AQ15+BB15+BM15,IF(Dane!$E$3=2,AU15+BF15+BQ15,AX15+BI15+BT15))</f>
        <v>0</v>
      </c>
      <c r="AE15" s="14">
        <f>IF((J15*Dane!$C$9)-AC15&lt;0,0,(J15*Dane!$C$9)-AC15)</f>
        <v>0</v>
      </c>
      <c r="AF15" s="61">
        <f>IF((K15*Dane!$C$9)-AD15&lt;0,0,(K15*Dane!$C$9)-AD15)</f>
        <v>0</v>
      </c>
      <c r="AG15" s="93"/>
      <c r="AH15" s="84">
        <f>IF(Dane!$E$3=1,AP15,IF(Dane!$E$3=2,AT15,AW15))</f>
        <v>0</v>
      </c>
      <c r="AI15" s="84">
        <f>IF(Dane!$E$3=1,AQ15,IF(Dane!$E$3=2,AU15,AX15))</f>
        <v>0</v>
      </c>
      <c r="AJ15" s="84">
        <f>IF(Dane!$E$3=1,BA15,IF(Dane!$E$3=2,BE15,BH15))</f>
        <v>0</v>
      </c>
      <c r="AK15" s="84">
        <f>IF(Dane!$E$3=1,BB15,IF(Dane!$E$3=2,BF15,BI15))</f>
        <v>0</v>
      </c>
      <c r="AL15" s="84">
        <f>IF(Dane!$E$3=1,BL15,IF(Dane!$E$3=2,BP15,BS15))</f>
        <v>0</v>
      </c>
      <c r="AM15" s="84">
        <f>IF(Dane!$E$3=1,BM15,IF(Dane!$E$3=2,BQ15,BT15))</f>
        <v>0</v>
      </c>
      <c r="AN15" s="39">
        <f>IF(Dane!$C$9="",0,IFERROR(J15/R15,0))</f>
        <v>0</v>
      </c>
      <c r="AO15" s="39">
        <f>IF(Dane!$C$9="",0,IFERROR(ROUND(J15-ROUND(J15*0.0976,2)-ROUND(J15*0.015,2)-ROUND(J15*0.0245,2),2)/R15,0))</f>
        <v>0</v>
      </c>
      <c r="AP15" s="39">
        <f t="shared" si="9"/>
        <v>0</v>
      </c>
      <c r="AQ15" s="39">
        <f t="shared" si="10"/>
        <v>0</v>
      </c>
      <c r="AR15" s="39">
        <f t="shared" si="6"/>
        <v>0</v>
      </c>
      <c r="AS15" s="39">
        <f>IF(Dane!$C$9="",0,IFERROR(AR15/R15,0))</f>
        <v>0</v>
      </c>
      <c r="AT15" s="39">
        <f t="shared" si="11"/>
        <v>0</v>
      </c>
      <c r="AU15" s="39">
        <v>0</v>
      </c>
      <c r="AV15" s="39">
        <f t="shared" si="12"/>
        <v>0</v>
      </c>
      <c r="AW15" s="39">
        <f>IF(Dane!$C$9="",0,IF(ROUND((N15+O15)*AV15,2)&gt;$AN$1,$AN$1,ROUND((N15+O15)*AV15,2)))</f>
        <v>0</v>
      </c>
      <c r="AX15" s="39">
        <v>0</v>
      </c>
      <c r="AY15" s="39">
        <f>IF(Dane!$C$9=2,IFERROR(J15/W15,0),IF(Dane!$C$9=3,IFERROR(J15/W15,0),0))</f>
        <v>0</v>
      </c>
      <c r="AZ15" s="39">
        <f>IF(Dane!$C$9=2,IFERROR(ROUND(J15-ROUND(J15*0.0976,2)-ROUND(J15*0.015,2)-ROUND(J15*0.0245,2),2)/W15,0),IF(Dane!$C$9=3,IFERROR(ROUND(J15-ROUND(J15*0.0976,2)-ROUND(J15*0.015,2)-ROUND(J15*0.0245,2),2)/W15,0),0))</f>
        <v>0</v>
      </c>
      <c r="BA15" s="39">
        <f t="shared" si="13"/>
        <v>0</v>
      </c>
      <c r="BB15" s="39">
        <f t="shared" si="14"/>
        <v>0</v>
      </c>
      <c r="BC15" s="39">
        <f t="shared" si="7"/>
        <v>0</v>
      </c>
      <c r="BD15" s="39">
        <f>IF(Dane!$C$9=2,IFERROR(BC15/W15,0),IF(Dane!$C$9=3,IFERROR(BC15/W15,0),0))</f>
        <v>0</v>
      </c>
      <c r="BE15" s="39">
        <f t="shared" si="15"/>
        <v>0</v>
      </c>
      <c r="BF15" s="39">
        <v>0</v>
      </c>
      <c r="BG15" s="39">
        <f t="shared" si="16"/>
        <v>0</v>
      </c>
      <c r="BH15" s="39">
        <f>IF(Dane!$C$9=2,IF(ROUND((S15+T15)*BG15,2)&gt;$AN$1,$AN$1,ROUND((S15+T15)*BG15,2)),IF(Dane!$C$9=3,IF(ROUND((S15+T15)*BG15,2)&gt;$AN$1,$AN$1,ROUND((S15+T15)*BG15,2)),0))</f>
        <v>0</v>
      </c>
      <c r="BI15" s="39">
        <v>0</v>
      </c>
      <c r="BJ15" s="39">
        <f>IF(Dane!$C$9=3,IFERROR(J15/AB15,0),0)</f>
        <v>0</v>
      </c>
      <c r="BK15" s="39">
        <f>IF(Dane!$C$9=3,IFERROR(ROUND(J15-ROUND(J15*0.0976,2)-ROUND(J15*0.015,2)-ROUND(J15*0.0245,2),2)/AB15,0),0)</f>
        <v>0</v>
      </c>
      <c r="BL15" s="39">
        <f t="shared" si="17"/>
        <v>0</v>
      </c>
      <c r="BM15" s="39">
        <f t="shared" si="18"/>
        <v>0</v>
      </c>
      <c r="BN15" s="39">
        <f t="shared" si="8"/>
        <v>0</v>
      </c>
      <c r="BO15" s="39">
        <f>IF(Dane!$C$9=3,IFERROR(BN15/AB15,0),0)</f>
        <v>0</v>
      </c>
      <c r="BP15" s="39">
        <f t="shared" si="19"/>
        <v>0</v>
      </c>
      <c r="BQ15" s="39">
        <v>0</v>
      </c>
      <c r="BR15" s="39">
        <f t="shared" si="20"/>
        <v>0</v>
      </c>
      <c r="BS15" s="39">
        <f>IF(Dane!$C$9=3,IF(ROUND((X15+Y15)*BR15,2)&gt;$AN$1,$AN$1,ROUND((X15+Y15)*BR15,2)),0)</f>
        <v>0</v>
      </c>
      <c r="BT15" s="39">
        <v>0</v>
      </c>
    </row>
    <row r="16" spans="1:72">
      <c r="A16" s="87">
        <v>7</v>
      </c>
      <c r="B16" s="1"/>
      <c r="C16" s="1"/>
      <c r="D16" s="2"/>
      <c r="E16" s="3"/>
      <c r="F16" s="4"/>
      <c r="G16" s="5"/>
      <c r="H16" s="5"/>
      <c r="I16" s="6"/>
      <c r="J16" s="5"/>
      <c r="K16" s="5"/>
      <c r="L16" s="5"/>
      <c r="M16" s="55"/>
      <c r="N16" s="8"/>
      <c r="O16" s="105"/>
      <c r="P16" s="5"/>
      <c r="Q16" s="5"/>
      <c r="R16" s="105">
        <f>Dane!$C$10</f>
        <v>0</v>
      </c>
      <c r="S16" s="8"/>
      <c r="T16" s="105"/>
      <c r="U16" s="5"/>
      <c r="V16" s="5"/>
      <c r="W16" s="107">
        <f>Dane!$C$11</f>
        <v>0</v>
      </c>
      <c r="X16" s="8"/>
      <c r="Y16" s="105"/>
      <c r="Z16" s="5"/>
      <c r="AA16" s="5"/>
      <c r="AB16" s="110">
        <f>Dane!$C$12</f>
        <v>0</v>
      </c>
      <c r="AC16" s="108">
        <f>IF(Dane!$E$3=1,AP16+BA16+BL16,IF(Dane!$E$3=2,AT16+BE16+BP16,AW16+BH16+BS16))</f>
        <v>0</v>
      </c>
      <c r="AD16" s="14">
        <f>IF(Dane!$E$3=1,AQ16+BB16+BM16,IF(Dane!$E$3=2,AU16+BF16+BQ16,AX16+BI16+BT16))</f>
        <v>0</v>
      </c>
      <c r="AE16" s="14">
        <f>IF((J16*Dane!$C$9)-AC16&lt;0,0,(J16*Dane!$C$9)-AC16)</f>
        <v>0</v>
      </c>
      <c r="AF16" s="61">
        <f>IF((K16*Dane!$C$9)-AD16&lt;0,0,(K16*Dane!$C$9)-AD16)</f>
        <v>0</v>
      </c>
      <c r="AG16" s="93"/>
      <c r="AH16" s="84">
        <f>IF(Dane!$E$3=1,AP16,IF(Dane!$E$3=2,AT16,AW16))</f>
        <v>0</v>
      </c>
      <c r="AI16" s="84">
        <f>IF(Dane!$E$3=1,AQ16,IF(Dane!$E$3=2,AU16,AX16))</f>
        <v>0</v>
      </c>
      <c r="AJ16" s="84">
        <f>IF(Dane!$E$3=1,BA16,IF(Dane!$E$3=2,BE16,BH16))</f>
        <v>0</v>
      </c>
      <c r="AK16" s="84">
        <f>IF(Dane!$E$3=1,BB16,IF(Dane!$E$3=2,BF16,BI16))</f>
        <v>0</v>
      </c>
      <c r="AL16" s="84">
        <f>IF(Dane!$E$3=1,BL16,IF(Dane!$E$3=2,BP16,BS16))</f>
        <v>0</v>
      </c>
      <c r="AM16" s="84">
        <f>IF(Dane!$E$3=1,BM16,IF(Dane!$E$3=2,BQ16,BT16))</f>
        <v>0</v>
      </c>
      <c r="AN16" s="39">
        <f>IF(Dane!$C$9="",0,IFERROR(J16/R16,0))</f>
        <v>0</v>
      </c>
      <c r="AO16" s="39">
        <f>IF(Dane!$C$9="",0,IFERROR(ROUND(J16-ROUND(J16*0.0976,2)-ROUND(J16*0.015,2)-ROUND(J16*0.0245,2),2)/R16,0))</f>
        <v>0</v>
      </c>
      <c r="AP16" s="39">
        <f t="shared" si="9"/>
        <v>0</v>
      </c>
      <c r="AQ16" s="39">
        <f t="shared" si="10"/>
        <v>0</v>
      </c>
      <c r="AR16" s="39">
        <f t="shared" si="6"/>
        <v>0</v>
      </c>
      <c r="AS16" s="39">
        <f>IF(Dane!$C$9="",0,IFERROR(AR16/R16,0))</f>
        <v>0</v>
      </c>
      <c r="AT16" s="39">
        <f t="shared" si="11"/>
        <v>0</v>
      </c>
      <c r="AU16" s="39">
        <v>0</v>
      </c>
      <c r="AV16" s="39">
        <f t="shared" si="12"/>
        <v>0</v>
      </c>
      <c r="AW16" s="39">
        <f>IF(Dane!$C$9="",0,IF(ROUND((N16+O16)*AV16,2)&gt;$AN$1,$AN$1,ROUND((N16+O16)*AV16,2)))</f>
        <v>0</v>
      </c>
      <c r="AX16" s="39">
        <v>0</v>
      </c>
      <c r="AY16" s="39">
        <f>IF(Dane!$C$9=2,IFERROR(J16/W16,0),IF(Dane!$C$9=3,IFERROR(J16/W16,0),0))</f>
        <v>0</v>
      </c>
      <c r="AZ16" s="39">
        <f>IF(Dane!$C$9=2,IFERROR(ROUND(J16-ROUND(J16*0.0976,2)-ROUND(J16*0.015,2)-ROUND(J16*0.0245,2),2)/W16,0),IF(Dane!$C$9=3,IFERROR(ROUND(J16-ROUND(J16*0.0976,2)-ROUND(J16*0.015,2)-ROUND(J16*0.0245,2),2)/W16,0),0))</f>
        <v>0</v>
      </c>
      <c r="BA16" s="39">
        <f t="shared" si="13"/>
        <v>0</v>
      </c>
      <c r="BB16" s="39">
        <f t="shared" si="14"/>
        <v>0</v>
      </c>
      <c r="BC16" s="39">
        <f t="shared" si="7"/>
        <v>0</v>
      </c>
      <c r="BD16" s="39">
        <f>IF(Dane!$C$9=2,IFERROR(BC16/W16,0),IF(Dane!$C$9=3,IFERROR(BC16/W16,0),0))</f>
        <v>0</v>
      </c>
      <c r="BE16" s="39">
        <f t="shared" si="15"/>
        <v>0</v>
      </c>
      <c r="BF16" s="39">
        <v>0</v>
      </c>
      <c r="BG16" s="39">
        <f t="shared" si="16"/>
        <v>0</v>
      </c>
      <c r="BH16" s="39">
        <f>IF(Dane!$C$9=2,IF(ROUND((S16+T16)*BG16,2)&gt;$AN$1,$AN$1,ROUND((S16+T16)*BG16,2)),IF(Dane!$C$9=3,IF(ROUND((S16+T16)*BG16,2)&gt;$AN$1,$AN$1,ROUND((S16+T16)*BG16,2)),0))</f>
        <v>0</v>
      </c>
      <c r="BI16" s="39">
        <v>0</v>
      </c>
      <c r="BJ16" s="39">
        <f>IF(Dane!$C$9=3,IFERROR(J16/AB16,0),0)</f>
        <v>0</v>
      </c>
      <c r="BK16" s="39">
        <f>IF(Dane!$C$9=3,IFERROR(ROUND(J16-ROUND(J16*0.0976,2)-ROUND(J16*0.015,2)-ROUND(J16*0.0245,2),2)/AB16,0),0)</f>
        <v>0</v>
      </c>
      <c r="BL16" s="39">
        <f t="shared" si="17"/>
        <v>0</v>
      </c>
      <c r="BM16" s="39">
        <f t="shared" si="18"/>
        <v>0</v>
      </c>
      <c r="BN16" s="39">
        <f t="shared" si="8"/>
        <v>0</v>
      </c>
      <c r="BO16" s="39">
        <f>IF(Dane!$C$9=3,IFERROR(BN16/AB16,0),0)</f>
        <v>0</v>
      </c>
      <c r="BP16" s="39">
        <f t="shared" si="19"/>
        <v>0</v>
      </c>
      <c r="BQ16" s="39">
        <v>0</v>
      </c>
      <c r="BR16" s="39">
        <f t="shared" si="20"/>
        <v>0</v>
      </c>
      <c r="BS16" s="39">
        <f>IF(Dane!$C$9=3,IF(ROUND((X16+Y16)*BR16,2)&gt;$AN$1,$AN$1,ROUND((X16+Y16)*BR16,2)),0)</f>
        <v>0</v>
      </c>
      <c r="BT16" s="39">
        <v>0</v>
      </c>
    </row>
    <row r="17" spans="1:72">
      <c r="A17" s="87">
        <v>8</v>
      </c>
      <c r="B17" s="1"/>
      <c r="C17" s="1"/>
      <c r="D17" s="2"/>
      <c r="E17" s="3"/>
      <c r="F17" s="4"/>
      <c r="G17" s="5"/>
      <c r="H17" s="5"/>
      <c r="I17" s="6"/>
      <c r="J17" s="5"/>
      <c r="K17" s="5"/>
      <c r="L17" s="5"/>
      <c r="M17" s="55"/>
      <c r="N17" s="8"/>
      <c r="O17" s="105"/>
      <c r="P17" s="5"/>
      <c r="Q17" s="5"/>
      <c r="R17" s="105">
        <f>Dane!$C$10</f>
        <v>0</v>
      </c>
      <c r="S17" s="8"/>
      <c r="T17" s="105"/>
      <c r="U17" s="5"/>
      <c r="V17" s="5"/>
      <c r="W17" s="107">
        <f>Dane!$C$11</f>
        <v>0</v>
      </c>
      <c r="X17" s="8"/>
      <c r="Y17" s="105"/>
      <c r="Z17" s="5"/>
      <c r="AA17" s="5"/>
      <c r="AB17" s="110">
        <f>Dane!$C$12</f>
        <v>0</v>
      </c>
      <c r="AC17" s="108">
        <f>IF(Dane!$E$3=1,AP17+BA17+BL17,IF(Dane!$E$3=2,AT17+BE17+BP17,AW17+BH17+BS17))</f>
        <v>0</v>
      </c>
      <c r="AD17" s="14">
        <f>IF(Dane!$E$3=1,AQ17+BB17+BM17,IF(Dane!$E$3=2,AU17+BF17+BQ17,AX17+BI17+BT17))</f>
        <v>0</v>
      </c>
      <c r="AE17" s="14">
        <f>IF((J17*Dane!$C$9)-AC17&lt;0,0,(J17*Dane!$C$9)-AC17)</f>
        <v>0</v>
      </c>
      <c r="AF17" s="61">
        <f>IF((K17*Dane!$C$9)-AD17&lt;0,0,(K17*Dane!$C$9)-AD17)</f>
        <v>0</v>
      </c>
      <c r="AG17" s="93"/>
      <c r="AH17" s="84">
        <f>IF(Dane!$E$3=1,AP17,IF(Dane!$E$3=2,AT17,AW17))</f>
        <v>0</v>
      </c>
      <c r="AI17" s="84">
        <f>IF(Dane!$E$3=1,AQ17,IF(Dane!$E$3=2,AU17,AX17))</f>
        <v>0</v>
      </c>
      <c r="AJ17" s="84">
        <f>IF(Dane!$E$3=1,BA17,IF(Dane!$E$3=2,BE17,BH17))</f>
        <v>0</v>
      </c>
      <c r="AK17" s="84">
        <f>IF(Dane!$E$3=1,BB17,IF(Dane!$E$3=2,BF17,BI17))</f>
        <v>0</v>
      </c>
      <c r="AL17" s="84">
        <f>IF(Dane!$E$3=1,BL17,IF(Dane!$E$3=2,BP17,BS17))</f>
        <v>0</v>
      </c>
      <c r="AM17" s="84">
        <f>IF(Dane!$E$3=1,BM17,IF(Dane!$E$3=2,BQ17,BT17))</f>
        <v>0</v>
      </c>
      <c r="AN17" s="39">
        <f>IF(Dane!$C$9="",0,IFERROR(J17/R17,0))</f>
        <v>0</v>
      </c>
      <c r="AO17" s="39">
        <f>IF(Dane!$C$9="",0,IFERROR(ROUND(J17-ROUND(J17*0.0976,2)-ROUND(J17*0.015,2)-ROUND(J17*0.0245,2),2)/R17,0))</f>
        <v>0</v>
      </c>
      <c r="AP17" s="39">
        <f t="shared" si="9"/>
        <v>0</v>
      </c>
      <c r="AQ17" s="39">
        <f t="shared" si="10"/>
        <v>0</v>
      </c>
      <c r="AR17" s="39">
        <f t="shared" si="6"/>
        <v>0</v>
      </c>
      <c r="AS17" s="39">
        <f>IF(Dane!$C$9="",0,IFERROR(AR17/R17,0))</f>
        <v>0</v>
      </c>
      <c r="AT17" s="39">
        <f t="shared" si="11"/>
        <v>0</v>
      </c>
      <c r="AU17" s="39">
        <v>0</v>
      </c>
      <c r="AV17" s="39">
        <f t="shared" si="12"/>
        <v>0</v>
      </c>
      <c r="AW17" s="39">
        <f>IF(Dane!$C$9="",0,IF(ROUND((N17+O17)*AV17,2)&gt;$AN$1,$AN$1,ROUND((N17+O17)*AV17,2)))</f>
        <v>0</v>
      </c>
      <c r="AX17" s="39">
        <v>0</v>
      </c>
      <c r="AY17" s="39">
        <f>IF(Dane!$C$9=2,IFERROR(J17/W17,0),IF(Dane!$C$9=3,IFERROR(J17/W17,0),0))</f>
        <v>0</v>
      </c>
      <c r="AZ17" s="39">
        <f>IF(Dane!$C$9=2,IFERROR(ROUND(J17-ROUND(J17*0.0976,2)-ROUND(J17*0.015,2)-ROUND(J17*0.0245,2),2)/W17,0),IF(Dane!$C$9=3,IFERROR(ROUND(J17-ROUND(J17*0.0976,2)-ROUND(J17*0.015,2)-ROUND(J17*0.0245,2),2)/W17,0),0))</f>
        <v>0</v>
      </c>
      <c r="BA17" s="39">
        <f t="shared" si="13"/>
        <v>0</v>
      </c>
      <c r="BB17" s="39">
        <f t="shared" si="14"/>
        <v>0</v>
      </c>
      <c r="BC17" s="39">
        <f t="shared" si="7"/>
        <v>0</v>
      </c>
      <c r="BD17" s="39">
        <f>IF(Dane!$C$9=2,IFERROR(BC17/W17,0),IF(Dane!$C$9=3,IFERROR(BC17/W17,0),0))</f>
        <v>0</v>
      </c>
      <c r="BE17" s="39">
        <f t="shared" si="15"/>
        <v>0</v>
      </c>
      <c r="BF17" s="39">
        <v>0</v>
      </c>
      <c r="BG17" s="39">
        <f t="shared" si="16"/>
        <v>0</v>
      </c>
      <c r="BH17" s="39">
        <f>IF(Dane!$C$9=2,IF(ROUND((S17+T17)*BG17,2)&gt;$AN$1,$AN$1,ROUND((S17+T17)*BG17,2)),IF(Dane!$C$9=3,IF(ROUND((S17+T17)*BG17,2)&gt;$AN$1,$AN$1,ROUND((S17+T17)*BG17,2)),0))</f>
        <v>0</v>
      </c>
      <c r="BI17" s="39">
        <v>0</v>
      </c>
      <c r="BJ17" s="39">
        <f>IF(Dane!$C$9=3,IFERROR(J17/AB17,0),0)</f>
        <v>0</v>
      </c>
      <c r="BK17" s="39">
        <f>IF(Dane!$C$9=3,IFERROR(ROUND(J17-ROUND(J17*0.0976,2)-ROUND(J17*0.015,2)-ROUND(J17*0.0245,2),2)/AB17,0),0)</f>
        <v>0</v>
      </c>
      <c r="BL17" s="39">
        <f t="shared" si="17"/>
        <v>0</v>
      </c>
      <c r="BM17" s="39">
        <f t="shared" si="18"/>
        <v>0</v>
      </c>
      <c r="BN17" s="39">
        <f t="shared" si="8"/>
        <v>0</v>
      </c>
      <c r="BO17" s="39">
        <f>IF(Dane!$C$9=3,IFERROR(BN17/AB17,0),0)</f>
        <v>0</v>
      </c>
      <c r="BP17" s="39">
        <f t="shared" si="19"/>
        <v>0</v>
      </c>
      <c r="BQ17" s="39">
        <v>0</v>
      </c>
      <c r="BR17" s="39">
        <f t="shared" si="20"/>
        <v>0</v>
      </c>
      <c r="BS17" s="39">
        <f>IF(Dane!$C$9=3,IF(ROUND((X17+Y17)*BR17,2)&gt;$AN$1,$AN$1,ROUND((X17+Y17)*BR17,2)),0)</f>
        <v>0</v>
      </c>
      <c r="BT17" s="39">
        <v>0</v>
      </c>
    </row>
    <row r="18" spans="1:72">
      <c r="A18" s="87">
        <v>9</v>
      </c>
      <c r="B18" s="1"/>
      <c r="C18" s="1"/>
      <c r="D18" s="2"/>
      <c r="E18" s="3"/>
      <c r="F18" s="4"/>
      <c r="G18" s="5"/>
      <c r="H18" s="5"/>
      <c r="I18" s="6"/>
      <c r="J18" s="5"/>
      <c r="K18" s="5"/>
      <c r="L18" s="5"/>
      <c r="M18" s="55"/>
      <c r="N18" s="8"/>
      <c r="O18" s="105"/>
      <c r="P18" s="5"/>
      <c r="Q18" s="5"/>
      <c r="R18" s="105">
        <f>Dane!$C$10</f>
        <v>0</v>
      </c>
      <c r="S18" s="8"/>
      <c r="T18" s="105"/>
      <c r="U18" s="5"/>
      <c r="V18" s="5"/>
      <c r="W18" s="107">
        <f>Dane!$C$11</f>
        <v>0</v>
      </c>
      <c r="X18" s="8"/>
      <c r="Y18" s="105"/>
      <c r="Z18" s="5"/>
      <c r="AA18" s="5"/>
      <c r="AB18" s="110">
        <f>Dane!$C$12</f>
        <v>0</v>
      </c>
      <c r="AC18" s="108">
        <f>IF(Dane!$E$3=1,AP18+BA18+BL18,IF(Dane!$E$3=2,AT18+BE18+BP18,AW18+BH18+BS18))</f>
        <v>0</v>
      </c>
      <c r="AD18" s="14">
        <f>IF(Dane!$E$3=1,AQ18+BB18+BM18,IF(Dane!$E$3=2,AU18+BF18+BQ18,AX18+BI18+BT18))</f>
        <v>0</v>
      </c>
      <c r="AE18" s="14">
        <f>IF((J18*Dane!$C$9)-AC18&lt;0,0,(J18*Dane!$C$9)-AC18)</f>
        <v>0</v>
      </c>
      <c r="AF18" s="61">
        <f>IF((K18*Dane!$C$9)-AD18&lt;0,0,(K18*Dane!$C$9)-AD18)</f>
        <v>0</v>
      </c>
      <c r="AG18" s="93"/>
      <c r="AH18" s="84">
        <f>IF(Dane!$E$3=1,AP18,IF(Dane!$E$3=2,AT18,AW18))</f>
        <v>0</v>
      </c>
      <c r="AI18" s="84">
        <f>IF(Dane!$E$3=1,AQ18,IF(Dane!$E$3=2,AU18,AX18))</f>
        <v>0</v>
      </c>
      <c r="AJ18" s="84">
        <f>IF(Dane!$E$3=1,BA18,IF(Dane!$E$3=2,BE18,BH18))</f>
        <v>0</v>
      </c>
      <c r="AK18" s="84">
        <f>IF(Dane!$E$3=1,BB18,IF(Dane!$E$3=2,BF18,BI18))</f>
        <v>0</v>
      </c>
      <c r="AL18" s="84">
        <f>IF(Dane!$E$3=1,BL18,IF(Dane!$E$3=2,BP18,BS18))</f>
        <v>0</v>
      </c>
      <c r="AM18" s="84">
        <f>IF(Dane!$E$3=1,BM18,IF(Dane!$E$3=2,BQ18,BT18))</f>
        <v>0</v>
      </c>
      <c r="AN18" s="39">
        <f>IF(Dane!$C$9="",0,IFERROR(J18/R18,0))</f>
        <v>0</v>
      </c>
      <c r="AO18" s="39">
        <f>IF(Dane!$C$9="",0,IFERROR(ROUND(J18-ROUND(J18*0.0976,2)-ROUND(J18*0.015,2)-ROUND(J18*0.0245,2),2)/R18,0))</f>
        <v>0</v>
      </c>
      <c r="AP18" s="39">
        <f t="shared" si="9"/>
        <v>0</v>
      </c>
      <c r="AQ18" s="39">
        <f t="shared" si="10"/>
        <v>0</v>
      </c>
      <c r="AR18" s="39">
        <f t="shared" si="6"/>
        <v>0</v>
      </c>
      <c r="AS18" s="39">
        <f>IF(Dane!$C$9="",0,IFERROR(AR18/R18,0))</f>
        <v>0</v>
      </c>
      <c r="AT18" s="39">
        <f t="shared" si="11"/>
        <v>0</v>
      </c>
      <c r="AU18" s="39">
        <v>0</v>
      </c>
      <c r="AV18" s="39">
        <f t="shared" si="12"/>
        <v>0</v>
      </c>
      <c r="AW18" s="39">
        <f>IF(Dane!$C$9="",0,IF(ROUND((N18+O18)*AV18,2)&gt;$AN$1,$AN$1,ROUND((N18+O18)*AV18,2)))</f>
        <v>0</v>
      </c>
      <c r="AX18" s="39">
        <v>0</v>
      </c>
      <c r="AY18" s="39">
        <f>IF(Dane!$C$9=2,IFERROR(J18/W18,0),IF(Dane!$C$9=3,IFERROR(J18/W18,0),0))</f>
        <v>0</v>
      </c>
      <c r="AZ18" s="39">
        <f>IF(Dane!$C$9=2,IFERROR(ROUND(J18-ROUND(J18*0.0976,2)-ROUND(J18*0.015,2)-ROUND(J18*0.0245,2),2)/W18,0),IF(Dane!$C$9=3,IFERROR(ROUND(J18-ROUND(J18*0.0976,2)-ROUND(J18*0.015,2)-ROUND(J18*0.0245,2),2)/W18,0),0))</f>
        <v>0</v>
      </c>
      <c r="BA18" s="39">
        <f t="shared" si="13"/>
        <v>0</v>
      </c>
      <c r="BB18" s="39">
        <f t="shared" si="14"/>
        <v>0</v>
      </c>
      <c r="BC18" s="39">
        <f t="shared" si="7"/>
        <v>0</v>
      </c>
      <c r="BD18" s="39">
        <f>IF(Dane!$C$9=2,IFERROR(BC18/W18,0),IF(Dane!$C$9=3,IFERROR(BC18/W18,0),0))</f>
        <v>0</v>
      </c>
      <c r="BE18" s="39">
        <f t="shared" si="15"/>
        <v>0</v>
      </c>
      <c r="BF18" s="39">
        <v>0</v>
      </c>
      <c r="BG18" s="39">
        <f t="shared" si="16"/>
        <v>0</v>
      </c>
      <c r="BH18" s="39">
        <f>IF(Dane!$C$9=2,IF(ROUND((S18+T18)*BG18,2)&gt;$AN$1,$AN$1,ROUND((S18+T18)*BG18,2)),IF(Dane!$C$9=3,IF(ROUND((S18+T18)*BG18,2)&gt;$AN$1,$AN$1,ROUND((S18+T18)*BG18,2)),0))</f>
        <v>0</v>
      </c>
      <c r="BI18" s="39">
        <v>0</v>
      </c>
      <c r="BJ18" s="39">
        <f>IF(Dane!$C$9=3,IFERROR(J18/AB18,0),0)</f>
        <v>0</v>
      </c>
      <c r="BK18" s="39">
        <f>IF(Dane!$C$9=3,IFERROR(ROUND(J18-ROUND(J18*0.0976,2)-ROUND(J18*0.015,2)-ROUND(J18*0.0245,2),2)/AB18,0),0)</f>
        <v>0</v>
      </c>
      <c r="BL18" s="39">
        <f t="shared" si="17"/>
        <v>0</v>
      </c>
      <c r="BM18" s="39">
        <f t="shared" si="18"/>
        <v>0</v>
      </c>
      <c r="BN18" s="39">
        <f t="shared" si="8"/>
        <v>0</v>
      </c>
      <c r="BO18" s="39">
        <f>IF(Dane!$C$9=3,IFERROR(BN18/AB18,0),0)</f>
        <v>0</v>
      </c>
      <c r="BP18" s="39">
        <f t="shared" si="19"/>
        <v>0</v>
      </c>
      <c r="BQ18" s="39">
        <v>0</v>
      </c>
      <c r="BR18" s="39">
        <f t="shared" si="20"/>
        <v>0</v>
      </c>
      <c r="BS18" s="39">
        <f>IF(Dane!$C$9=3,IF(ROUND((X18+Y18)*BR18,2)&gt;$AN$1,$AN$1,ROUND((X18+Y18)*BR18,2)),0)</f>
        <v>0</v>
      </c>
      <c r="BT18" s="39">
        <v>0</v>
      </c>
    </row>
    <row r="19" spans="1:72">
      <c r="A19" s="87">
        <v>10</v>
      </c>
      <c r="B19" s="1"/>
      <c r="C19" s="1"/>
      <c r="D19" s="2"/>
      <c r="E19" s="3"/>
      <c r="F19" s="4"/>
      <c r="G19" s="5"/>
      <c r="H19" s="5"/>
      <c r="I19" s="6"/>
      <c r="J19" s="5"/>
      <c r="K19" s="5"/>
      <c r="L19" s="5"/>
      <c r="M19" s="55"/>
      <c r="N19" s="8"/>
      <c r="O19" s="105"/>
      <c r="P19" s="5"/>
      <c r="Q19" s="5"/>
      <c r="R19" s="105">
        <f>Dane!$C$10</f>
        <v>0</v>
      </c>
      <c r="S19" s="8"/>
      <c r="T19" s="105"/>
      <c r="U19" s="5"/>
      <c r="V19" s="5"/>
      <c r="W19" s="107">
        <f>Dane!$C$11</f>
        <v>0</v>
      </c>
      <c r="X19" s="8"/>
      <c r="Y19" s="105"/>
      <c r="Z19" s="5"/>
      <c r="AA19" s="5"/>
      <c r="AB19" s="110">
        <f>Dane!$C$12</f>
        <v>0</v>
      </c>
      <c r="AC19" s="108">
        <f>IF(Dane!$E$3=1,AP19+BA19+BL19,IF(Dane!$E$3=2,AT19+BE19+BP19,AW19+BH19+BS19))</f>
        <v>0</v>
      </c>
      <c r="AD19" s="14">
        <f>IF(Dane!$E$3=1,AQ19+BB19+BM19,IF(Dane!$E$3=2,AU19+BF19+BQ19,AX19+BI19+BT19))</f>
        <v>0</v>
      </c>
      <c r="AE19" s="14">
        <f>IF((J19*Dane!$C$9)-AC19&lt;0,0,(J19*Dane!$C$9)-AC19)</f>
        <v>0</v>
      </c>
      <c r="AF19" s="61">
        <f>IF((K19*Dane!$C$9)-AD19&lt;0,0,(K19*Dane!$C$9)-AD19)</f>
        <v>0</v>
      </c>
      <c r="AG19" s="93"/>
      <c r="AH19" s="84">
        <f>IF(Dane!$E$3=1,AP19,IF(Dane!$E$3=2,AT19,AW19))</f>
        <v>0</v>
      </c>
      <c r="AI19" s="84">
        <f>IF(Dane!$E$3=1,AQ19,IF(Dane!$E$3=2,AU19,AX19))</f>
        <v>0</v>
      </c>
      <c r="AJ19" s="84">
        <f>IF(Dane!$E$3=1,BA19,IF(Dane!$E$3=2,BE19,BH19))</f>
        <v>0</v>
      </c>
      <c r="AK19" s="84">
        <f>IF(Dane!$E$3=1,BB19,IF(Dane!$E$3=2,BF19,BI19))</f>
        <v>0</v>
      </c>
      <c r="AL19" s="84">
        <f>IF(Dane!$E$3=1,BL19,IF(Dane!$E$3=2,BP19,BS19))</f>
        <v>0</v>
      </c>
      <c r="AM19" s="84">
        <f>IF(Dane!$E$3=1,BM19,IF(Dane!$E$3=2,BQ19,BT19))</f>
        <v>0</v>
      </c>
      <c r="AN19" s="39">
        <f>IF(Dane!$C$9="",0,IFERROR(J19/R19,0))</f>
        <v>0</v>
      </c>
      <c r="AO19" s="39">
        <f>IF(Dane!$C$9="",0,IFERROR(ROUND(J19-ROUND(J19*0.0976,2)-ROUND(J19*0.015,2)-ROUND(J19*0.0245,2),2)/R19,0))</f>
        <v>0</v>
      </c>
      <c r="AP19" s="39">
        <f t="shared" si="9"/>
        <v>0</v>
      </c>
      <c r="AQ19" s="39">
        <f t="shared" si="10"/>
        <v>0</v>
      </c>
      <c r="AR19" s="39">
        <f t="shared" si="6"/>
        <v>0</v>
      </c>
      <c r="AS19" s="39">
        <f>IF(Dane!$C$9="",0,IFERROR(AR19/R19,0))</f>
        <v>0</v>
      </c>
      <c r="AT19" s="39">
        <f t="shared" si="11"/>
        <v>0</v>
      </c>
      <c r="AU19" s="39">
        <v>0</v>
      </c>
      <c r="AV19" s="39">
        <f t="shared" si="12"/>
        <v>0</v>
      </c>
      <c r="AW19" s="39">
        <f>IF(Dane!$C$9="",0,IF(ROUND((N19+O19)*AV19,2)&gt;$AN$1,$AN$1,ROUND((N19+O19)*AV19,2)))</f>
        <v>0</v>
      </c>
      <c r="AX19" s="39">
        <v>0</v>
      </c>
      <c r="AY19" s="39">
        <f>IF(Dane!$C$9=2,IFERROR(J19/W19,0),IF(Dane!$C$9=3,IFERROR(J19/W19,0),0))</f>
        <v>0</v>
      </c>
      <c r="AZ19" s="39">
        <f>IF(Dane!$C$9=2,IFERROR(ROUND(J19-ROUND(J19*0.0976,2)-ROUND(J19*0.015,2)-ROUND(J19*0.0245,2),2)/W19,0),IF(Dane!$C$9=3,IFERROR(ROUND(J19-ROUND(J19*0.0976,2)-ROUND(J19*0.015,2)-ROUND(J19*0.0245,2),2)/W19,0),0))</f>
        <v>0</v>
      </c>
      <c r="BA19" s="39">
        <f t="shared" si="13"/>
        <v>0</v>
      </c>
      <c r="BB19" s="39">
        <f t="shared" si="14"/>
        <v>0</v>
      </c>
      <c r="BC19" s="39">
        <f t="shared" si="7"/>
        <v>0</v>
      </c>
      <c r="BD19" s="39">
        <f>IF(Dane!$C$9=2,IFERROR(BC19/W19,0),IF(Dane!$C$9=3,IFERROR(BC19/W19,0),0))</f>
        <v>0</v>
      </c>
      <c r="BE19" s="39">
        <f t="shared" si="15"/>
        <v>0</v>
      </c>
      <c r="BF19" s="39">
        <v>0</v>
      </c>
      <c r="BG19" s="39">
        <f t="shared" si="16"/>
        <v>0</v>
      </c>
      <c r="BH19" s="39">
        <f>IF(Dane!$C$9=2,IF(ROUND((S19+T19)*BG19,2)&gt;$AN$1,$AN$1,ROUND((S19+T19)*BG19,2)),IF(Dane!$C$9=3,IF(ROUND((S19+T19)*BG19,2)&gt;$AN$1,$AN$1,ROUND((S19+T19)*BG19,2)),0))</f>
        <v>0</v>
      </c>
      <c r="BI19" s="39">
        <v>0</v>
      </c>
      <c r="BJ19" s="39">
        <f>IF(Dane!$C$9=3,IFERROR(J19/AB19,0),0)</f>
        <v>0</v>
      </c>
      <c r="BK19" s="39">
        <f>IF(Dane!$C$9=3,IFERROR(ROUND(J19-ROUND(J19*0.0976,2)-ROUND(J19*0.015,2)-ROUND(J19*0.0245,2),2)/AB19,0),0)</f>
        <v>0</v>
      </c>
      <c r="BL19" s="39">
        <f t="shared" si="17"/>
        <v>0</v>
      </c>
      <c r="BM19" s="39">
        <f t="shared" si="18"/>
        <v>0</v>
      </c>
      <c r="BN19" s="39">
        <f t="shared" si="8"/>
        <v>0</v>
      </c>
      <c r="BO19" s="39">
        <f>IF(Dane!$C$9=3,IFERROR(BN19/AB19,0),0)</f>
        <v>0</v>
      </c>
      <c r="BP19" s="39">
        <f t="shared" si="19"/>
        <v>0</v>
      </c>
      <c r="BQ19" s="39">
        <v>0</v>
      </c>
      <c r="BR19" s="39">
        <f t="shared" si="20"/>
        <v>0</v>
      </c>
      <c r="BS19" s="39">
        <f>IF(Dane!$C$9=3,IF(ROUND((X19+Y19)*BR19,2)&gt;$AN$1,$AN$1,ROUND((X19+Y19)*BR19,2)),0)</f>
        <v>0</v>
      </c>
      <c r="BT19" s="39">
        <v>0</v>
      </c>
    </row>
    <row r="20" spans="1:72">
      <c r="A20" s="87">
        <v>11</v>
      </c>
      <c r="B20" s="1"/>
      <c r="C20" s="1"/>
      <c r="D20" s="2"/>
      <c r="E20" s="3"/>
      <c r="F20" s="4"/>
      <c r="G20" s="5"/>
      <c r="H20" s="5"/>
      <c r="I20" s="6"/>
      <c r="J20" s="5"/>
      <c r="K20" s="5"/>
      <c r="L20" s="5"/>
      <c r="M20" s="55"/>
      <c r="N20" s="8"/>
      <c r="O20" s="105"/>
      <c r="P20" s="5"/>
      <c r="Q20" s="5"/>
      <c r="R20" s="105">
        <f>Dane!$C$10</f>
        <v>0</v>
      </c>
      <c r="S20" s="8"/>
      <c r="T20" s="105"/>
      <c r="U20" s="5"/>
      <c r="V20" s="5"/>
      <c r="W20" s="107">
        <f>Dane!$C$11</f>
        <v>0</v>
      </c>
      <c r="X20" s="8"/>
      <c r="Y20" s="105"/>
      <c r="Z20" s="5"/>
      <c r="AA20" s="5"/>
      <c r="AB20" s="110">
        <f>Dane!$C$12</f>
        <v>0</v>
      </c>
      <c r="AC20" s="108">
        <f>IF(Dane!$E$3=1,AP20+BA20+BL20,IF(Dane!$E$3=2,AT20+BE20+BP20,AW20+BH20+BS20))</f>
        <v>0</v>
      </c>
      <c r="AD20" s="14">
        <f>IF(Dane!$E$3=1,AQ20+BB20+BM20,IF(Dane!$E$3=2,AU20+BF20+BQ20,AX20+BI20+BT20))</f>
        <v>0</v>
      </c>
      <c r="AE20" s="14">
        <f>IF((J20*Dane!$C$9)-AC20&lt;0,0,(J20*Dane!$C$9)-AC20)</f>
        <v>0</v>
      </c>
      <c r="AF20" s="61">
        <f>IF((K20*Dane!$C$9)-AD20&lt;0,0,(K20*Dane!$C$9)-AD20)</f>
        <v>0</v>
      </c>
      <c r="AG20" s="93"/>
      <c r="AH20" s="84">
        <f>IF(Dane!$E$3=1,AP20,IF(Dane!$E$3=2,AT20,AW20))</f>
        <v>0</v>
      </c>
      <c r="AI20" s="84">
        <f>IF(Dane!$E$3=1,AQ20,IF(Dane!$E$3=2,AU20,AX20))</f>
        <v>0</v>
      </c>
      <c r="AJ20" s="84">
        <f>IF(Dane!$E$3=1,BA20,IF(Dane!$E$3=2,BE20,BH20))</f>
        <v>0</v>
      </c>
      <c r="AK20" s="84">
        <f>IF(Dane!$E$3=1,BB20,IF(Dane!$E$3=2,BF20,BI20))</f>
        <v>0</v>
      </c>
      <c r="AL20" s="84">
        <f>IF(Dane!$E$3=1,BL20,IF(Dane!$E$3=2,BP20,BS20))</f>
        <v>0</v>
      </c>
      <c r="AM20" s="84">
        <f>IF(Dane!$E$3=1,BM20,IF(Dane!$E$3=2,BQ20,BT20))</f>
        <v>0</v>
      </c>
      <c r="AN20" s="39">
        <f>IF(Dane!$C$9="",0,IFERROR(J20/R20,0))</f>
        <v>0</v>
      </c>
      <c r="AO20" s="39">
        <f>IF(Dane!$C$9="",0,IFERROR(ROUND(J20-ROUND(J20*0.0976,2)-ROUND(J20*0.015,2)-ROUND(J20*0.0245,2),2)/R20,0))</f>
        <v>0</v>
      </c>
      <c r="AP20" s="39">
        <f t="shared" si="9"/>
        <v>0</v>
      </c>
      <c r="AQ20" s="39">
        <f t="shared" si="10"/>
        <v>0</v>
      </c>
      <c r="AR20" s="39">
        <f t="shared" si="6"/>
        <v>0</v>
      </c>
      <c r="AS20" s="39">
        <f>IF(Dane!$C$9="",0,IFERROR(AR20/R20,0))</f>
        <v>0</v>
      </c>
      <c r="AT20" s="39">
        <f t="shared" si="11"/>
        <v>0</v>
      </c>
      <c r="AU20" s="39">
        <v>0</v>
      </c>
      <c r="AV20" s="39">
        <f t="shared" si="12"/>
        <v>0</v>
      </c>
      <c r="AW20" s="39">
        <f>IF(Dane!$C$9="",0,IF(ROUND((N20+O20)*AV20,2)&gt;$AN$1,$AN$1,ROUND((N20+O20)*AV20,2)))</f>
        <v>0</v>
      </c>
      <c r="AX20" s="39">
        <v>0</v>
      </c>
      <c r="AY20" s="39">
        <f>IF(Dane!$C$9=2,IFERROR(J20/W20,0),IF(Dane!$C$9=3,IFERROR(J20/W20,0),0))</f>
        <v>0</v>
      </c>
      <c r="AZ20" s="39">
        <f>IF(Dane!$C$9=2,IFERROR(ROUND(J20-ROUND(J20*0.0976,2)-ROUND(J20*0.015,2)-ROUND(J20*0.0245,2),2)/W20,0),IF(Dane!$C$9=3,IFERROR(ROUND(J20-ROUND(J20*0.0976,2)-ROUND(J20*0.015,2)-ROUND(J20*0.0245,2),2)/W20,0),0))</f>
        <v>0</v>
      </c>
      <c r="BA20" s="39">
        <f t="shared" si="13"/>
        <v>0</v>
      </c>
      <c r="BB20" s="39">
        <f t="shared" si="14"/>
        <v>0</v>
      </c>
      <c r="BC20" s="39">
        <f t="shared" si="7"/>
        <v>0</v>
      </c>
      <c r="BD20" s="39">
        <f>IF(Dane!$C$9=2,IFERROR(BC20/W20,0),IF(Dane!$C$9=3,IFERROR(BC20/W20,0),0))</f>
        <v>0</v>
      </c>
      <c r="BE20" s="39">
        <f t="shared" si="15"/>
        <v>0</v>
      </c>
      <c r="BF20" s="39">
        <v>0</v>
      </c>
      <c r="BG20" s="39">
        <f t="shared" si="16"/>
        <v>0</v>
      </c>
      <c r="BH20" s="39">
        <f>IF(Dane!$C$9=2,IF(ROUND((S20+T20)*BG20,2)&gt;$AN$1,$AN$1,ROUND((S20+T20)*BG20,2)),IF(Dane!$C$9=3,IF(ROUND((S20+T20)*BG20,2)&gt;$AN$1,$AN$1,ROUND((S20+T20)*BG20,2)),0))</f>
        <v>0</v>
      </c>
      <c r="BI20" s="39">
        <v>0</v>
      </c>
      <c r="BJ20" s="39">
        <f>IF(Dane!$C$9=3,IFERROR(J20/AB20,0),0)</f>
        <v>0</v>
      </c>
      <c r="BK20" s="39">
        <f>IF(Dane!$C$9=3,IFERROR(ROUND(J20-ROUND(J20*0.0976,2)-ROUND(J20*0.015,2)-ROUND(J20*0.0245,2),2)/AB20,0),0)</f>
        <v>0</v>
      </c>
      <c r="BL20" s="39">
        <f t="shared" si="17"/>
        <v>0</v>
      </c>
      <c r="BM20" s="39">
        <f t="shared" si="18"/>
        <v>0</v>
      </c>
      <c r="BN20" s="39">
        <f t="shared" si="8"/>
        <v>0</v>
      </c>
      <c r="BO20" s="39">
        <f>IF(Dane!$C$9=3,IFERROR(BN20/AB20,0),0)</f>
        <v>0</v>
      </c>
      <c r="BP20" s="39">
        <f t="shared" si="19"/>
        <v>0</v>
      </c>
      <c r="BQ20" s="39">
        <v>0</v>
      </c>
      <c r="BR20" s="39">
        <f t="shared" si="20"/>
        <v>0</v>
      </c>
      <c r="BS20" s="39">
        <f>IF(Dane!$C$9=3,IF(ROUND((X20+Y20)*BR20,2)&gt;$AN$1,$AN$1,ROUND((X20+Y20)*BR20,2)),0)</f>
        <v>0</v>
      </c>
      <c r="BT20" s="39">
        <v>0</v>
      </c>
    </row>
    <row r="21" spans="1:72">
      <c r="A21" s="87">
        <v>12</v>
      </c>
      <c r="B21" s="1"/>
      <c r="C21" s="1"/>
      <c r="D21" s="2"/>
      <c r="E21" s="3"/>
      <c r="F21" s="4"/>
      <c r="G21" s="5"/>
      <c r="H21" s="5"/>
      <c r="I21" s="6"/>
      <c r="J21" s="5"/>
      <c r="K21" s="5"/>
      <c r="L21" s="5"/>
      <c r="M21" s="55"/>
      <c r="N21" s="8"/>
      <c r="O21" s="105"/>
      <c r="P21" s="5"/>
      <c r="Q21" s="5"/>
      <c r="R21" s="105">
        <f>Dane!$C$10</f>
        <v>0</v>
      </c>
      <c r="S21" s="8"/>
      <c r="T21" s="105"/>
      <c r="U21" s="5"/>
      <c r="V21" s="5"/>
      <c r="W21" s="107">
        <f>Dane!$C$11</f>
        <v>0</v>
      </c>
      <c r="X21" s="8"/>
      <c r="Y21" s="105"/>
      <c r="Z21" s="5"/>
      <c r="AA21" s="5"/>
      <c r="AB21" s="110">
        <f>Dane!$C$12</f>
        <v>0</v>
      </c>
      <c r="AC21" s="108">
        <f>IF(Dane!$E$3=1,AP21+BA21+BL21,IF(Dane!$E$3=2,AT21+BE21+BP21,AW21+BH21+BS21))</f>
        <v>0</v>
      </c>
      <c r="AD21" s="14">
        <f>IF(Dane!$E$3=1,AQ21+BB21+BM21,IF(Dane!$E$3=2,AU21+BF21+BQ21,AX21+BI21+BT21))</f>
        <v>0</v>
      </c>
      <c r="AE21" s="14">
        <f>IF((J21*Dane!$C$9)-AC21&lt;0,0,(J21*Dane!$C$9)-AC21)</f>
        <v>0</v>
      </c>
      <c r="AF21" s="61">
        <f>IF((K21*Dane!$C$9)-AD21&lt;0,0,(K21*Dane!$C$9)-AD21)</f>
        <v>0</v>
      </c>
      <c r="AG21" s="93"/>
      <c r="AH21" s="84">
        <f>IF(Dane!$E$3=1,AP21,IF(Dane!$E$3=2,AT21,AW21))</f>
        <v>0</v>
      </c>
      <c r="AI21" s="84">
        <f>IF(Dane!$E$3=1,AQ21,IF(Dane!$E$3=2,AU21,AX21))</f>
        <v>0</v>
      </c>
      <c r="AJ21" s="84">
        <f>IF(Dane!$E$3=1,BA21,IF(Dane!$E$3=2,BE21,BH21))</f>
        <v>0</v>
      </c>
      <c r="AK21" s="84">
        <f>IF(Dane!$E$3=1,BB21,IF(Dane!$E$3=2,BF21,BI21))</f>
        <v>0</v>
      </c>
      <c r="AL21" s="84">
        <f>IF(Dane!$E$3=1,BL21,IF(Dane!$E$3=2,BP21,BS21))</f>
        <v>0</v>
      </c>
      <c r="AM21" s="84">
        <f>IF(Dane!$E$3=1,BM21,IF(Dane!$E$3=2,BQ21,BT21))</f>
        <v>0</v>
      </c>
      <c r="AN21" s="39">
        <f>IF(Dane!$C$9="",0,IFERROR(J21/R21,0))</f>
        <v>0</v>
      </c>
      <c r="AO21" s="39">
        <f>IF(Dane!$C$9="",0,IFERROR(ROUND(J21-ROUND(J21*0.0976,2)-ROUND(J21*0.015,2)-ROUND(J21*0.0245,2),2)/R21,0))</f>
        <v>0</v>
      </c>
      <c r="AP21" s="39">
        <f t="shared" si="9"/>
        <v>0</v>
      </c>
      <c r="AQ21" s="39">
        <f t="shared" si="10"/>
        <v>0</v>
      </c>
      <c r="AR21" s="39">
        <f t="shared" si="6"/>
        <v>0</v>
      </c>
      <c r="AS21" s="39">
        <f>IF(Dane!$C$9="",0,IFERROR(AR21/R21,0))</f>
        <v>0</v>
      </c>
      <c r="AT21" s="39">
        <f t="shared" si="11"/>
        <v>0</v>
      </c>
      <c r="AU21" s="39">
        <v>0</v>
      </c>
      <c r="AV21" s="39">
        <f t="shared" si="12"/>
        <v>0</v>
      </c>
      <c r="AW21" s="39">
        <f>IF(Dane!$C$9="",0,IF(ROUND((N21+O21)*AV21,2)&gt;$AN$1,$AN$1,ROUND((N21+O21)*AV21,2)))</f>
        <v>0</v>
      </c>
      <c r="AX21" s="39">
        <v>0</v>
      </c>
      <c r="AY21" s="39">
        <f>IF(Dane!$C$9=2,IFERROR(J21/W21,0),IF(Dane!$C$9=3,IFERROR(J21/W21,0),0))</f>
        <v>0</v>
      </c>
      <c r="AZ21" s="39">
        <f>IF(Dane!$C$9=2,IFERROR(ROUND(J21-ROUND(J21*0.0976,2)-ROUND(J21*0.015,2)-ROUND(J21*0.0245,2),2)/W21,0),IF(Dane!$C$9=3,IFERROR(ROUND(J21-ROUND(J21*0.0976,2)-ROUND(J21*0.015,2)-ROUND(J21*0.0245,2),2)/W21,0),0))</f>
        <v>0</v>
      </c>
      <c r="BA21" s="39">
        <f t="shared" si="13"/>
        <v>0</v>
      </c>
      <c r="BB21" s="39">
        <f t="shared" si="14"/>
        <v>0</v>
      </c>
      <c r="BC21" s="39">
        <f t="shared" si="7"/>
        <v>0</v>
      </c>
      <c r="BD21" s="39">
        <f>IF(Dane!$C$9=2,IFERROR(BC21/W21,0),IF(Dane!$C$9=3,IFERROR(BC21/W21,0),0))</f>
        <v>0</v>
      </c>
      <c r="BE21" s="39">
        <f t="shared" si="15"/>
        <v>0</v>
      </c>
      <c r="BF21" s="39">
        <v>0</v>
      </c>
      <c r="BG21" s="39">
        <f t="shared" si="16"/>
        <v>0</v>
      </c>
      <c r="BH21" s="39">
        <f>IF(Dane!$C$9=2,IF(ROUND((S21+T21)*BG21,2)&gt;$AN$1,$AN$1,ROUND((S21+T21)*BG21,2)),IF(Dane!$C$9=3,IF(ROUND((S21+T21)*BG21,2)&gt;$AN$1,$AN$1,ROUND((S21+T21)*BG21,2)),0))</f>
        <v>0</v>
      </c>
      <c r="BI21" s="39">
        <v>0</v>
      </c>
      <c r="BJ21" s="39">
        <f>IF(Dane!$C$9=3,IFERROR(J21/AB21,0),0)</f>
        <v>0</v>
      </c>
      <c r="BK21" s="39">
        <f>IF(Dane!$C$9=3,IFERROR(ROUND(J21-ROUND(J21*0.0976,2)-ROUND(J21*0.015,2)-ROUND(J21*0.0245,2),2)/AB21,0),0)</f>
        <v>0</v>
      </c>
      <c r="BL21" s="39">
        <f t="shared" si="17"/>
        <v>0</v>
      </c>
      <c r="BM21" s="39">
        <f t="shared" si="18"/>
        <v>0</v>
      </c>
      <c r="BN21" s="39">
        <f t="shared" si="8"/>
        <v>0</v>
      </c>
      <c r="BO21" s="39">
        <f>IF(Dane!$C$9=3,IFERROR(BN21/AB21,0),0)</f>
        <v>0</v>
      </c>
      <c r="BP21" s="39">
        <f t="shared" si="19"/>
        <v>0</v>
      </c>
      <c r="BQ21" s="39">
        <v>0</v>
      </c>
      <c r="BR21" s="39">
        <f t="shared" si="20"/>
        <v>0</v>
      </c>
      <c r="BS21" s="39">
        <f>IF(Dane!$C$9=3,IF(ROUND((X21+Y21)*BR21,2)&gt;$AN$1,$AN$1,ROUND((X21+Y21)*BR21,2)),0)</f>
        <v>0</v>
      </c>
      <c r="BT21" s="39">
        <v>0</v>
      </c>
    </row>
    <row r="22" spans="1:72">
      <c r="A22" s="87">
        <v>13</v>
      </c>
      <c r="B22" s="1"/>
      <c r="C22" s="1"/>
      <c r="D22" s="2"/>
      <c r="E22" s="3"/>
      <c r="F22" s="4"/>
      <c r="G22" s="5"/>
      <c r="H22" s="5"/>
      <c r="I22" s="6"/>
      <c r="J22" s="5"/>
      <c r="K22" s="5"/>
      <c r="L22" s="5"/>
      <c r="M22" s="55"/>
      <c r="N22" s="8"/>
      <c r="O22" s="105"/>
      <c r="P22" s="5"/>
      <c r="Q22" s="5"/>
      <c r="R22" s="105">
        <f>Dane!$C$10</f>
        <v>0</v>
      </c>
      <c r="S22" s="8"/>
      <c r="T22" s="105"/>
      <c r="U22" s="5"/>
      <c r="V22" s="5"/>
      <c r="W22" s="107">
        <f>Dane!$C$11</f>
        <v>0</v>
      </c>
      <c r="X22" s="8"/>
      <c r="Y22" s="105"/>
      <c r="Z22" s="5"/>
      <c r="AA22" s="5"/>
      <c r="AB22" s="110">
        <f>Dane!$C$12</f>
        <v>0</v>
      </c>
      <c r="AC22" s="108">
        <f>IF(Dane!$E$3=1,AP22+BA22+BL22,IF(Dane!$E$3=2,AT22+BE22+BP22,AW22+BH22+BS22))</f>
        <v>0</v>
      </c>
      <c r="AD22" s="14">
        <f>IF(Dane!$E$3=1,AQ22+BB22+BM22,IF(Dane!$E$3=2,AU22+BF22+BQ22,AX22+BI22+BT22))</f>
        <v>0</v>
      </c>
      <c r="AE22" s="14">
        <f>IF((J22*Dane!$C$9)-AC22&lt;0,0,(J22*Dane!$C$9)-AC22)</f>
        <v>0</v>
      </c>
      <c r="AF22" s="61">
        <f>IF((K22*Dane!$C$9)-AD22&lt;0,0,(K22*Dane!$C$9)-AD22)</f>
        <v>0</v>
      </c>
      <c r="AG22" s="93"/>
      <c r="AH22" s="84">
        <f>IF(Dane!$E$3=1,AP22,IF(Dane!$E$3=2,AT22,AW22))</f>
        <v>0</v>
      </c>
      <c r="AI22" s="84">
        <f>IF(Dane!$E$3=1,AQ22,IF(Dane!$E$3=2,AU22,AX22))</f>
        <v>0</v>
      </c>
      <c r="AJ22" s="84">
        <f>IF(Dane!$E$3=1,BA22,IF(Dane!$E$3=2,BE22,BH22))</f>
        <v>0</v>
      </c>
      <c r="AK22" s="84">
        <f>IF(Dane!$E$3=1,BB22,IF(Dane!$E$3=2,BF22,BI22))</f>
        <v>0</v>
      </c>
      <c r="AL22" s="84">
        <f>IF(Dane!$E$3=1,BL22,IF(Dane!$E$3=2,BP22,BS22))</f>
        <v>0</v>
      </c>
      <c r="AM22" s="84">
        <f>IF(Dane!$E$3=1,BM22,IF(Dane!$E$3=2,BQ22,BT22))</f>
        <v>0</v>
      </c>
      <c r="AN22" s="39">
        <f>IF(Dane!$C$9="",0,IFERROR(J22/R22,0))</f>
        <v>0</v>
      </c>
      <c r="AO22" s="39">
        <f>IF(Dane!$C$9="",0,IFERROR(ROUND(J22-ROUND(J22*0.0976,2)-ROUND(J22*0.015,2)-ROUND(J22*0.0245,2),2)/R22,0))</f>
        <v>0</v>
      </c>
      <c r="AP22" s="39">
        <f t="shared" si="9"/>
        <v>0</v>
      </c>
      <c r="AQ22" s="39">
        <f t="shared" si="10"/>
        <v>0</v>
      </c>
      <c r="AR22" s="39">
        <f t="shared" si="6"/>
        <v>0</v>
      </c>
      <c r="AS22" s="39">
        <f>IF(Dane!$C$9="",0,IFERROR(AR22/R22,0))</f>
        <v>0</v>
      </c>
      <c r="AT22" s="39">
        <f t="shared" si="11"/>
        <v>0</v>
      </c>
      <c r="AU22" s="39">
        <v>0</v>
      </c>
      <c r="AV22" s="39">
        <f t="shared" si="12"/>
        <v>0</v>
      </c>
      <c r="AW22" s="39">
        <f>IF(Dane!$C$9="",0,IF(ROUND((N22+O22)*AV22,2)&gt;$AN$1,$AN$1,ROUND((N22+O22)*AV22,2)))</f>
        <v>0</v>
      </c>
      <c r="AX22" s="39">
        <v>0</v>
      </c>
      <c r="AY22" s="39">
        <f>IF(Dane!$C$9=2,IFERROR(J22/W22,0),IF(Dane!$C$9=3,IFERROR(J22/W22,0),0))</f>
        <v>0</v>
      </c>
      <c r="AZ22" s="39">
        <f>IF(Dane!$C$9=2,IFERROR(ROUND(J22-ROUND(J22*0.0976,2)-ROUND(J22*0.015,2)-ROUND(J22*0.0245,2),2)/W22,0),IF(Dane!$C$9=3,IFERROR(ROUND(J22-ROUND(J22*0.0976,2)-ROUND(J22*0.015,2)-ROUND(J22*0.0245,2),2)/W22,0),0))</f>
        <v>0</v>
      </c>
      <c r="BA22" s="39">
        <f t="shared" si="13"/>
        <v>0</v>
      </c>
      <c r="BB22" s="39">
        <f t="shared" si="14"/>
        <v>0</v>
      </c>
      <c r="BC22" s="39">
        <f t="shared" si="7"/>
        <v>0</v>
      </c>
      <c r="BD22" s="39">
        <f>IF(Dane!$C$9=2,IFERROR(BC22/W22,0),IF(Dane!$C$9=3,IFERROR(BC22/W22,0),0))</f>
        <v>0</v>
      </c>
      <c r="BE22" s="39">
        <f t="shared" si="15"/>
        <v>0</v>
      </c>
      <c r="BF22" s="39">
        <v>0</v>
      </c>
      <c r="BG22" s="39">
        <f t="shared" si="16"/>
        <v>0</v>
      </c>
      <c r="BH22" s="39">
        <f>IF(Dane!$C$9=2,IF(ROUND((S22+T22)*BG22,2)&gt;$AN$1,$AN$1,ROUND((S22+T22)*BG22,2)),IF(Dane!$C$9=3,IF(ROUND((S22+T22)*BG22,2)&gt;$AN$1,$AN$1,ROUND((S22+T22)*BG22,2)),0))</f>
        <v>0</v>
      </c>
      <c r="BI22" s="39">
        <v>0</v>
      </c>
      <c r="BJ22" s="39">
        <f>IF(Dane!$C$9=3,IFERROR(J22/AB22,0),0)</f>
        <v>0</v>
      </c>
      <c r="BK22" s="39">
        <f>IF(Dane!$C$9=3,IFERROR(ROUND(J22-ROUND(J22*0.0976,2)-ROUND(J22*0.015,2)-ROUND(J22*0.0245,2),2)/AB22,0),0)</f>
        <v>0</v>
      </c>
      <c r="BL22" s="39">
        <f t="shared" si="17"/>
        <v>0</v>
      </c>
      <c r="BM22" s="39">
        <f t="shared" si="18"/>
        <v>0</v>
      </c>
      <c r="BN22" s="39">
        <f t="shared" si="8"/>
        <v>0</v>
      </c>
      <c r="BO22" s="39">
        <f>IF(Dane!$C$9=3,IFERROR(BN22/AB22,0),0)</f>
        <v>0</v>
      </c>
      <c r="BP22" s="39">
        <f t="shared" si="19"/>
        <v>0</v>
      </c>
      <c r="BQ22" s="39">
        <v>0</v>
      </c>
      <c r="BR22" s="39">
        <f t="shared" si="20"/>
        <v>0</v>
      </c>
      <c r="BS22" s="39">
        <f>IF(Dane!$C$9=3,IF(ROUND((X22+Y22)*BR22,2)&gt;$AN$1,$AN$1,ROUND((X22+Y22)*BR22,2)),0)</f>
        <v>0</v>
      </c>
      <c r="BT22" s="39">
        <v>0</v>
      </c>
    </row>
    <row r="23" spans="1:72">
      <c r="A23" s="87">
        <v>14</v>
      </c>
      <c r="B23" s="1"/>
      <c r="C23" s="1"/>
      <c r="D23" s="2"/>
      <c r="E23" s="3"/>
      <c r="F23" s="4"/>
      <c r="G23" s="5"/>
      <c r="H23" s="5"/>
      <c r="I23" s="6"/>
      <c r="J23" s="5"/>
      <c r="K23" s="5"/>
      <c r="L23" s="5"/>
      <c r="M23" s="55"/>
      <c r="N23" s="8"/>
      <c r="O23" s="105"/>
      <c r="P23" s="5"/>
      <c r="Q23" s="5"/>
      <c r="R23" s="105">
        <f>Dane!$C$10</f>
        <v>0</v>
      </c>
      <c r="S23" s="8"/>
      <c r="T23" s="105"/>
      <c r="U23" s="5"/>
      <c r="V23" s="5"/>
      <c r="W23" s="107">
        <f>Dane!$C$11</f>
        <v>0</v>
      </c>
      <c r="X23" s="8"/>
      <c r="Y23" s="105"/>
      <c r="Z23" s="5"/>
      <c r="AA23" s="5"/>
      <c r="AB23" s="110">
        <f>Dane!$C$12</f>
        <v>0</v>
      </c>
      <c r="AC23" s="108">
        <f>IF(Dane!$E$3=1,AP23+BA23+BL23,IF(Dane!$E$3=2,AT23+BE23+BP23,AW23+BH23+BS23))</f>
        <v>0</v>
      </c>
      <c r="AD23" s="14">
        <f>IF(Dane!$E$3=1,AQ23+BB23+BM23,IF(Dane!$E$3=2,AU23+BF23+BQ23,AX23+BI23+BT23))</f>
        <v>0</v>
      </c>
      <c r="AE23" s="14">
        <f>IF((J23*Dane!$C$9)-AC23&lt;0,0,(J23*Dane!$C$9)-AC23)</f>
        <v>0</v>
      </c>
      <c r="AF23" s="61">
        <f>IF((K23*Dane!$C$9)-AD23&lt;0,0,(K23*Dane!$C$9)-AD23)</f>
        <v>0</v>
      </c>
      <c r="AG23" s="93"/>
      <c r="AH23" s="84">
        <f>IF(Dane!$E$3=1,AP23,IF(Dane!$E$3=2,AT23,AW23))</f>
        <v>0</v>
      </c>
      <c r="AI23" s="84">
        <f>IF(Dane!$E$3=1,AQ23,IF(Dane!$E$3=2,AU23,AX23))</f>
        <v>0</v>
      </c>
      <c r="AJ23" s="84">
        <f>IF(Dane!$E$3=1,BA23,IF(Dane!$E$3=2,BE23,BH23))</f>
        <v>0</v>
      </c>
      <c r="AK23" s="84">
        <f>IF(Dane!$E$3=1,BB23,IF(Dane!$E$3=2,BF23,BI23))</f>
        <v>0</v>
      </c>
      <c r="AL23" s="84">
        <f>IF(Dane!$E$3=1,BL23,IF(Dane!$E$3=2,BP23,BS23))</f>
        <v>0</v>
      </c>
      <c r="AM23" s="84">
        <f>IF(Dane!$E$3=1,BM23,IF(Dane!$E$3=2,BQ23,BT23))</f>
        <v>0</v>
      </c>
      <c r="AN23" s="39">
        <f>IF(Dane!$C$9="",0,IFERROR(J23/R23,0))</f>
        <v>0</v>
      </c>
      <c r="AO23" s="39">
        <f>IF(Dane!$C$9="",0,IFERROR(ROUND(J23-ROUND(J23*0.0976,2)-ROUND(J23*0.015,2)-ROUND(J23*0.0245,2),2)/R23,0))</f>
        <v>0</v>
      </c>
      <c r="AP23" s="39">
        <f t="shared" si="9"/>
        <v>0</v>
      </c>
      <c r="AQ23" s="39">
        <f t="shared" si="10"/>
        <v>0</v>
      </c>
      <c r="AR23" s="39">
        <f t="shared" si="6"/>
        <v>0</v>
      </c>
      <c r="AS23" s="39">
        <f>IF(Dane!$C$9="",0,IFERROR(AR23/R23,0))</f>
        <v>0</v>
      </c>
      <c r="AT23" s="39">
        <f t="shared" si="11"/>
        <v>0</v>
      </c>
      <c r="AU23" s="39">
        <v>0</v>
      </c>
      <c r="AV23" s="39">
        <f t="shared" si="12"/>
        <v>0</v>
      </c>
      <c r="AW23" s="39">
        <f>IF(Dane!$C$9="",0,IF(ROUND((N23+O23)*AV23,2)&gt;$AN$1,$AN$1,ROUND((N23+O23)*AV23,2)))</f>
        <v>0</v>
      </c>
      <c r="AX23" s="39">
        <v>0</v>
      </c>
      <c r="AY23" s="39">
        <f>IF(Dane!$C$9=2,IFERROR(J23/W23,0),IF(Dane!$C$9=3,IFERROR(J23/W23,0),0))</f>
        <v>0</v>
      </c>
      <c r="AZ23" s="39">
        <f>IF(Dane!$C$9=2,IFERROR(ROUND(J23-ROUND(J23*0.0976,2)-ROUND(J23*0.015,2)-ROUND(J23*0.0245,2),2)/W23,0),IF(Dane!$C$9=3,IFERROR(ROUND(J23-ROUND(J23*0.0976,2)-ROUND(J23*0.015,2)-ROUND(J23*0.0245,2),2)/W23,0),0))</f>
        <v>0</v>
      </c>
      <c r="BA23" s="39">
        <f t="shared" si="13"/>
        <v>0</v>
      </c>
      <c r="BB23" s="39">
        <f t="shared" si="14"/>
        <v>0</v>
      </c>
      <c r="BC23" s="39">
        <f t="shared" si="7"/>
        <v>0</v>
      </c>
      <c r="BD23" s="39">
        <f>IF(Dane!$C$9=2,IFERROR(BC23/W23,0),IF(Dane!$C$9=3,IFERROR(BC23/W23,0),0))</f>
        <v>0</v>
      </c>
      <c r="BE23" s="39">
        <f t="shared" si="15"/>
        <v>0</v>
      </c>
      <c r="BF23" s="39">
        <v>0</v>
      </c>
      <c r="BG23" s="39">
        <f t="shared" si="16"/>
        <v>0</v>
      </c>
      <c r="BH23" s="39">
        <f>IF(Dane!$C$9=2,IF(ROUND((S23+T23)*BG23,2)&gt;$AN$1,$AN$1,ROUND((S23+T23)*BG23,2)),IF(Dane!$C$9=3,IF(ROUND((S23+T23)*BG23,2)&gt;$AN$1,$AN$1,ROUND((S23+T23)*BG23,2)),0))</f>
        <v>0</v>
      </c>
      <c r="BI23" s="39">
        <v>0</v>
      </c>
      <c r="BJ23" s="39">
        <f>IF(Dane!$C$9=3,IFERROR(J23/AB23,0),0)</f>
        <v>0</v>
      </c>
      <c r="BK23" s="39">
        <f>IF(Dane!$C$9=3,IFERROR(ROUND(J23-ROUND(J23*0.0976,2)-ROUND(J23*0.015,2)-ROUND(J23*0.0245,2),2)/AB23,0),0)</f>
        <v>0</v>
      </c>
      <c r="BL23" s="39">
        <f t="shared" si="17"/>
        <v>0</v>
      </c>
      <c r="BM23" s="39">
        <f t="shared" si="18"/>
        <v>0</v>
      </c>
      <c r="BN23" s="39">
        <f t="shared" si="8"/>
        <v>0</v>
      </c>
      <c r="BO23" s="39">
        <f>IF(Dane!$C$9=3,IFERROR(BN23/AB23,0),0)</f>
        <v>0</v>
      </c>
      <c r="BP23" s="39">
        <f t="shared" si="19"/>
        <v>0</v>
      </c>
      <c r="BQ23" s="39">
        <v>0</v>
      </c>
      <c r="BR23" s="39">
        <f t="shared" si="20"/>
        <v>0</v>
      </c>
      <c r="BS23" s="39">
        <f>IF(Dane!$C$9=3,IF(ROUND((X23+Y23)*BR23,2)&gt;$AN$1,$AN$1,ROUND((X23+Y23)*BR23,2)),0)</f>
        <v>0</v>
      </c>
      <c r="BT23" s="39">
        <v>0</v>
      </c>
    </row>
    <row r="24" spans="1:72">
      <c r="A24" s="87">
        <v>15</v>
      </c>
      <c r="B24" s="1"/>
      <c r="C24" s="1"/>
      <c r="D24" s="2"/>
      <c r="E24" s="3"/>
      <c r="F24" s="4"/>
      <c r="G24" s="5"/>
      <c r="H24" s="5"/>
      <c r="I24" s="6"/>
      <c r="J24" s="5"/>
      <c r="K24" s="5"/>
      <c r="L24" s="5"/>
      <c r="M24" s="55"/>
      <c r="N24" s="8"/>
      <c r="O24" s="105"/>
      <c r="P24" s="5"/>
      <c r="Q24" s="5"/>
      <c r="R24" s="105">
        <f>Dane!$C$10</f>
        <v>0</v>
      </c>
      <c r="S24" s="8"/>
      <c r="T24" s="105"/>
      <c r="U24" s="5"/>
      <c r="V24" s="5"/>
      <c r="W24" s="107">
        <f>Dane!$C$11</f>
        <v>0</v>
      </c>
      <c r="X24" s="8"/>
      <c r="Y24" s="105"/>
      <c r="Z24" s="5"/>
      <c r="AA24" s="5"/>
      <c r="AB24" s="110">
        <f>Dane!$C$12</f>
        <v>0</v>
      </c>
      <c r="AC24" s="108">
        <f>IF(Dane!$E$3=1,AP24+BA24+BL24,IF(Dane!$E$3=2,AT24+BE24+BP24,AW24+BH24+BS24))</f>
        <v>0</v>
      </c>
      <c r="AD24" s="14">
        <f>IF(Dane!$E$3=1,AQ24+BB24+BM24,IF(Dane!$E$3=2,AU24+BF24+BQ24,AX24+BI24+BT24))</f>
        <v>0</v>
      </c>
      <c r="AE24" s="14">
        <f>IF((J24*Dane!$C$9)-AC24&lt;0,0,(J24*Dane!$C$9)-AC24)</f>
        <v>0</v>
      </c>
      <c r="AF24" s="61">
        <f>IF((K24*Dane!$C$9)-AD24&lt;0,0,(K24*Dane!$C$9)-AD24)</f>
        <v>0</v>
      </c>
      <c r="AG24" s="93"/>
      <c r="AH24" s="84">
        <f>IF(Dane!$E$3=1,AP24,IF(Dane!$E$3=2,AT24,AW24))</f>
        <v>0</v>
      </c>
      <c r="AI24" s="84">
        <f>IF(Dane!$E$3=1,AQ24,IF(Dane!$E$3=2,AU24,AX24))</f>
        <v>0</v>
      </c>
      <c r="AJ24" s="84">
        <f>IF(Dane!$E$3=1,BA24,IF(Dane!$E$3=2,BE24,BH24))</f>
        <v>0</v>
      </c>
      <c r="AK24" s="84">
        <f>IF(Dane!$E$3=1,BB24,IF(Dane!$E$3=2,BF24,BI24))</f>
        <v>0</v>
      </c>
      <c r="AL24" s="84">
        <f>IF(Dane!$E$3=1,BL24,IF(Dane!$E$3=2,BP24,BS24))</f>
        <v>0</v>
      </c>
      <c r="AM24" s="84">
        <f>IF(Dane!$E$3=1,BM24,IF(Dane!$E$3=2,BQ24,BT24))</f>
        <v>0</v>
      </c>
      <c r="AN24" s="39">
        <f>IF(Dane!$C$9="",0,IFERROR(J24/R24,0))</f>
        <v>0</v>
      </c>
      <c r="AO24" s="39">
        <f>IF(Dane!$C$9="",0,IFERROR(ROUND(J24-ROUND(J24*0.0976,2)-ROUND(J24*0.015,2)-ROUND(J24*0.0245,2),2)/R24,0))</f>
        <v>0</v>
      </c>
      <c r="AP24" s="39">
        <f t="shared" si="9"/>
        <v>0</v>
      </c>
      <c r="AQ24" s="39">
        <f t="shared" si="10"/>
        <v>0</v>
      </c>
      <c r="AR24" s="39">
        <f t="shared" si="6"/>
        <v>0</v>
      </c>
      <c r="AS24" s="39">
        <f>IF(Dane!$C$9="",0,IFERROR(AR24/R24,0))</f>
        <v>0</v>
      </c>
      <c r="AT24" s="39">
        <f t="shared" si="11"/>
        <v>0</v>
      </c>
      <c r="AU24" s="39">
        <v>0</v>
      </c>
      <c r="AV24" s="39">
        <f t="shared" si="12"/>
        <v>0</v>
      </c>
      <c r="AW24" s="39">
        <f>IF(Dane!$C$9="",0,IF(ROUND((N24+O24)*AV24,2)&gt;$AN$1,$AN$1,ROUND((N24+O24)*AV24,2)))</f>
        <v>0</v>
      </c>
      <c r="AX24" s="39">
        <v>0</v>
      </c>
      <c r="AY24" s="39">
        <f>IF(Dane!$C$9=2,IFERROR(J24/W24,0),IF(Dane!$C$9=3,IFERROR(J24/W24,0),0))</f>
        <v>0</v>
      </c>
      <c r="AZ24" s="39">
        <f>IF(Dane!$C$9=2,IFERROR(ROUND(J24-ROUND(J24*0.0976,2)-ROUND(J24*0.015,2)-ROUND(J24*0.0245,2),2)/W24,0),IF(Dane!$C$9=3,IFERROR(ROUND(J24-ROUND(J24*0.0976,2)-ROUND(J24*0.015,2)-ROUND(J24*0.0245,2),2)/W24,0),0))</f>
        <v>0</v>
      </c>
      <c r="BA24" s="39">
        <f t="shared" si="13"/>
        <v>0</v>
      </c>
      <c r="BB24" s="39">
        <f t="shared" si="14"/>
        <v>0</v>
      </c>
      <c r="BC24" s="39">
        <f t="shared" si="7"/>
        <v>0</v>
      </c>
      <c r="BD24" s="39">
        <f>IF(Dane!$C$9=2,IFERROR(BC24/W24,0),IF(Dane!$C$9=3,IFERROR(BC24/W24,0),0))</f>
        <v>0</v>
      </c>
      <c r="BE24" s="39">
        <f t="shared" si="15"/>
        <v>0</v>
      </c>
      <c r="BF24" s="39">
        <v>0</v>
      </c>
      <c r="BG24" s="39">
        <f t="shared" si="16"/>
        <v>0</v>
      </c>
      <c r="BH24" s="39">
        <f>IF(Dane!$C$9=2,IF(ROUND((S24+T24)*BG24,2)&gt;$AN$1,$AN$1,ROUND((S24+T24)*BG24,2)),IF(Dane!$C$9=3,IF(ROUND((S24+T24)*BG24,2)&gt;$AN$1,$AN$1,ROUND((S24+T24)*BG24,2)),0))</f>
        <v>0</v>
      </c>
      <c r="BI24" s="39">
        <v>0</v>
      </c>
      <c r="BJ24" s="39">
        <f>IF(Dane!$C$9=3,IFERROR(J24/AB24,0),0)</f>
        <v>0</v>
      </c>
      <c r="BK24" s="39">
        <f>IF(Dane!$C$9=3,IFERROR(ROUND(J24-ROUND(J24*0.0976,2)-ROUND(J24*0.015,2)-ROUND(J24*0.0245,2),2)/AB24,0),0)</f>
        <v>0</v>
      </c>
      <c r="BL24" s="39">
        <f t="shared" si="17"/>
        <v>0</v>
      </c>
      <c r="BM24" s="39">
        <f t="shared" si="18"/>
        <v>0</v>
      </c>
      <c r="BN24" s="39">
        <f t="shared" si="8"/>
        <v>0</v>
      </c>
      <c r="BO24" s="39">
        <f>IF(Dane!$C$9=3,IFERROR(BN24/AB24,0),0)</f>
        <v>0</v>
      </c>
      <c r="BP24" s="39">
        <f t="shared" si="19"/>
        <v>0</v>
      </c>
      <c r="BQ24" s="39">
        <v>0</v>
      </c>
      <c r="BR24" s="39">
        <f t="shared" si="20"/>
        <v>0</v>
      </c>
      <c r="BS24" s="39">
        <f>IF(Dane!$C$9=3,IF(ROUND((X24+Y24)*BR24,2)&gt;$AN$1,$AN$1,ROUND((X24+Y24)*BR24,2)),0)</f>
        <v>0</v>
      </c>
      <c r="BT24" s="39">
        <v>0</v>
      </c>
    </row>
    <row r="25" spans="1:72">
      <c r="A25" s="87">
        <v>16</v>
      </c>
      <c r="B25" s="1"/>
      <c r="C25" s="1"/>
      <c r="D25" s="2"/>
      <c r="E25" s="3"/>
      <c r="F25" s="4"/>
      <c r="G25" s="5"/>
      <c r="H25" s="5"/>
      <c r="I25" s="6"/>
      <c r="J25" s="5"/>
      <c r="K25" s="5"/>
      <c r="L25" s="5"/>
      <c r="M25" s="55"/>
      <c r="N25" s="8"/>
      <c r="O25" s="105"/>
      <c r="P25" s="5"/>
      <c r="Q25" s="5"/>
      <c r="R25" s="105">
        <f>Dane!$C$10</f>
        <v>0</v>
      </c>
      <c r="S25" s="8"/>
      <c r="T25" s="105"/>
      <c r="U25" s="5"/>
      <c r="V25" s="5"/>
      <c r="W25" s="107">
        <f>Dane!$C$11</f>
        <v>0</v>
      </c>
      <c r="X25" s="8"/>
      <c r="Y25" s="105"/>
      <c r="Z25" s="5"/>
      <c r="AA25" s="5"/>
      <c r="AB25" s="110">
        <f>Dane!$C$12</f>
        <v>0</v>
      </c>
      <c r="AC25" s="108">
        <f>IF(Dane!$E$3=1,AP25+BA25+BL25,IF(Dane!$E$3=2,AT25+BE25+BP25,AW25+BH25+BS25))</f>
        <v>0</v>
      </c>
      <c r="AD25" s="14">
        <f>IF(Dane!$E$3=1,AQ25+BB25+BM25,IF(Dane!$E$3=2,AU25+BF25+BQ25,AX25+BI25+BT25))</f>
        <v>0</v>
      </c>
      <c r="AE25" s="14">
        <f>IF((J25*Dane!$C$9)-AC25&lt;0,0,(J25*Dane!$C$9)-AC25)</f>
        <v>0</v>
      </c>
      <c r="AF25" s="61">
        <f>IF((K25*Dane!$C$9)-AD25&lt;0,0,(K25*Dane!$C$9)-AD25)</f>
        <v>0</v>
      </c>
      <c r="AG25" s="93"/>
      <c r="AH25" s="84">
        <f>IF(Dane!$E$3=1,AP25,IF(Dane!$E$3=2,AT25,AW25))</f>
        <v>0</v>
      </c>
      <c r="AI25" s="84">
        <f>IF(Dane!$E$3=1,AQ25,IF(Dane!$E$3=2,AU25,AX25))</f>
        <v>0</v>
      </c>
      <c r="AJ25" s="84">
        <f>IF(Dane!$E$3=1,BA25,IF(Dane!$E$3=2,BE25,BH25))</f>
        <v>0</v>
      </c>
      <c r="AK25" s="84">
        <f>IF(Dane!$E$3=1,BB25,IF(Dane!$E$3=2,BF25,BI25))</f>
        <v>0</v>
      </c>
      <c r="AL25" s="84">
        <f>IF(Dane!$E$3=1,BL25,IF(Dane!$E$3=2,BP25,BS25))</f>
        <v>0</v>
      </c>
      <c r="AM25" s="84">
        <f>IF(Dane!$E$3=1,BM25,IF(Dane!$E$3=2,BQ25,BT25))</f>
        <v>0</v>
      </c>
      <c r="AN25" s="39">
        <f>IF(Dane!$C$9="",0,IFERROR(J25/R25,0))</f>
        <v>0</v>
      </c>
      <c r="AO25" s="39">
        <f>IF(Dane!$C$9="",0,IFERROR(ROUND(J25-ROUND(J25*0.0976,2)-ROUND(J25*0.015,2)-ROUND(J25*0.0245,2),2)/R25,0))</f>
        <v>0</v>
      </c>
      <c r="AP25" s="39">
        <f t="shared" si="9"/>
        <v>0</v>
      </c>
      <c r="AQ25" s="39">
        <f t="shared" si="10"/>
        <v>0</v>
      </c>
      <c r="AR25" s="39">
        <f t="shared" si="6"/>
        <v>0</v>
      </c>
      <c r="AS25" s="39">
        <f>IF(Dane!$C$9="",0,IFERROR(AR25/R25,0))</f>
        <v>0</v>
      </c>
      <c r="AT25" s="39">
        <f t="shared" si="11"/>
        <v>0</v>
      </c>
      <c r="AU25" s="39">
        <v>0</v>
      </c>
      <c r="AV25" s="39">
        <f t="shared" si="12"/>
        <v>0</v>
      </c>
      <c r="AW25" s="39">
        <f>IF(Dane!$C$9="",0,IF(ROUND((N25+O25)*AV25,2)&gt;$AN$1,$AN$1,ROUND((N25+O25)*AV25,2)))</f>
        <v>0</v>
      </c>
      <c r="AX25" s="39">
        <v>0</v>
      </c>
      <c r="AY25" s="39">
        <f>IF(Dane!$C$9=2,IFERROR(J25/W25,0),IF(Dane!$C$9=3,IFERROR(J25/W25,0),0))</f>
        <v>0</v>
      </c>
      <c r="AZ25" s="39">
        <f>IF(Dane!$C$9=2,IFERROR(ROUND(J25-ROUND(J25*0.0976,2)-ROUND(J25*0.015,2)-ROUND(J25*0.0245,2),2)/W25,0),IF(Dane!$C$9=3,IFERROR(ROUND(J25-ROUND(J25*0.0976,2)-ROUND(J25*0.015,2)-ROUND(J25*0.0245,2),2)/W25,0),0))</f>
        <v>0</v>
      </c>
      <c r="BA25" s="39">
        <f t="shared" si="13"/>
        <v>0</v>
      </c>
      <c r="BB25" s="39">
        <f t="shared" si="14"/>
        <v>0</v>
      </c>
      <c r="BC25" s="39">
        <f t="shared" si="7"/>
        <v>0</v>
      </c>
      <c r="BD25" s="39">
        <f>IF(Dane!$C$9=2,IFERROR(BC25/W25,0),IF(Dane!$C$9=3,IFERROR(BC25/W25,0),0))</f>
        <v>0</v>
      </c>
      <c r="BE25" s="39">
        <f t="shared" si="15"/>
        <v>0</v>
      </c>
      <c r="BF25" s="39">
        <v>0</v>
      </c>
      <c r="BG25" s="39">
        <f t="shared" si="16"/>
        <v>0</v>
      </c>
      <c r="BH25" s="39">
        <f>IF(Dane!$C$9=2,IF(ROUND((S25+T25)*BG25,2)&gt;$AN$1,$AN$1,ROUND((S25+T25)*BG25,2)),IF(Dane!$C$9=3,IF(ROUND((S25+T25)*BG25,2)&gt;$AN$1,$AN$1,ROUND((S25+T25)*BG25,2)),0))</f>
        <v>0</v>
      </c>
      <c r="BI25" s="39">
        <v>0</v>
      </c>
      <c r="BJ25" s="39">
        <f>IF(Dane!$C$9=3,IFERROR(J25/AB25,0),0)</f>
        <v>0</v>
      </c>
      <c r="BK25" s="39">
        <f>IF(Dane!$C$9=3,IFERROR(ROUND(J25-ROUND(J25*0.0976,2)-ROUND(J25*0.015,2)-ROUND(J25*0.0245,2),2)/AB25,0),0)</f>
        <v>0</v>
      </c>
      <c r="BL25" s="39">
        <f t="shared" si="17"/>
        <v>0</v>
      </c>
      <c r="BM25" s="39">
        <f t="shared" si="18"/>
        <v>0</v>
      </c>
      <c r="BN25" s="39">
        <f t="shared" si="8"/>
        <v>0</v>
      </c>
      <c r="BO25" s="39">
        <f>IF(Dane!$C$9=3,IFERROR(BN25/AB25,0),0)</f>
        <v>0</v>
      </c>
      <c r="BP25" s="39">
        <f t="shared" si="19"/>
        <v>0</v>
      </c>
      <c r="BQ25" s="39">
        <v>0</v>
      </c>
      <c r="BR25" s="39">
        <f t="shared" si="20"/>
        <v>0</v>
      </c>
      <c r="BS25" s="39">
        <f>IF(Dane!$C$9=3,IF(ROUND((X25+Y25)*BR25,2)&gt;$AN$1,$AN$1,ROUND((X25+Y25)*BR25,2)),0)</f>
        <v>0</v>
      </c>
      <c r="BT25" s="39">
        <v>0</v>
      </c>
    </row>
    <row r="26" spans="1:72">
      <c r="A26" s="87">
        <v>17</v>
      </c>
      <c r="B26" s="1"/>
      <c r="C26" s="1"/>
      <c r="D26" s="2"/>
      <c r="E26" s="3"/>
      <c r="F26" s="4"/>
      <c r="G26" s="5"/>
      <c r="H26" s="5"/>
      <c r="I26" s="6"/>
      <c r="J26" s="5"/>
      <c r="K26" s="5"/>
      <c r="L26" s="5"/>
      <c r="M26" s="55"/>
      <c r="N26" s="8"/>
      <c r="O26" s="105"/>
      <c r="P26" s="5"/>
      <c r="Q26" s="5"/>
      <c r="R26" s="105">
        <f>Dane!$C$10</f>
        <v>0</v>
      </c>
      <c r="S26" s="8"/>
      <c r="T26" s="105"/>
      <c r="U26" s="5"/>
      <c r="V26" s="5"/>
      <c r="W26" s="107">
        <f>Dane!$C$11</f>
        <v>0</v>
      </c>
      <c r="X26" s="8"/>
      <c r="Y26" s="105"/>
      <c r="Z26" s="5"/>
      <c r="AA26" s="5"/>
      <c r="AB26" s="110">
        <f>Dane!$C$12</f>
        <v>0</v>
      </c>
      <c r="AC26" s="108">
        <f>IF(Dane!$E$3=1,AP26+BA26+BL26,IF(Dane!$E$3=2,AT26+BE26+BP26,AW26+BH26+BS26))</f>
        <v>0</v>
      </c>
      <c r="AD26" s="14">
        <f>IF(Dane!$E$3=1,AQ26+BB26+BM26,IF(Dane!$E$3=2,AU26+BF26+BQ26,AX26+BI26+BT26))</f>
        <v>0</v>
      </c>
      <c r="AE26" s="14">
        <f>IF((J26*Dane!$C$9)-AC26&lt;0,0,(J26*Dane!$C$9)-AC26)</f>
        <v>0</v>
      </c>
      <c r="AF26" s="61">
        <f>IF((K26*Dane!$C$9)-AD26&lt;0,0,(K26*Dane!$C$9)-AD26)</f>
        <v>0</v>
      </c>
      <c r="AG26" s="93"/>
      <c r="AH26" s="84">
        <f>IF(Dane!$E$3=1,AP26,IF(Dane!$E$3=2,AT26,AW26))</f>
        <v>0</v>
      </c>
      <c r="AI26" s="84">
        <f>IF(Dane!$E$3=1,AQ26,IF(Dane!$E$3=2,AU26,AX26))</f>
        <v>0</v>
      </c>
      <c r="AJ26" s="84">
        <f>IF(Dane!$E$3=1,BA26,IF(Dane!$E$3=2,BE26,BH26))</f>
        <v>0</v>
      </c>
      <c r="AK26" s="84">
        <f>IF(Dane!$E$3=1,BB26,IF(Dane!$E$3=2,BF26,BI26))</f>
        <v>0</v>
      </c>
      <c r="AL26" s="84">
        <f>IF(Dane!$E$3=1,BL26,IF(Dane!$E$3=2,BP26,BS26))</f>
        <v>0</v>
      </c>
      <c r="AM26" s="84">
        <f>IF(Dane!$E$3=1,BM26,IF(Dane!$E$3=2,BQ26,BT26))</f>
        <v>0</v>
      </c>
      <c r="AN26" s="39">
        <f>IF(Dane!$C$9="",0,IFERROR(J26/R26,0))</f>
        <v>0</v>
      </c>
      <c r="AO26" s="39">
        <f>IF(Dane!$C$9="",0,IFERROR(ROUND(J26-ROUND(J26*0.0976,2)-ROUND(J26*0.015,2)-ROUND(J26*0.0245,2),2)/R26,0))</f>
        <v>0</v>
      </c>
      <c r="AP26" s="39">
        <f t="shared" si="9"/>
        <v>0</v>
      </c>
      <c r="AQ26" s="39">
        <f t="shared" si="10"/>
        <v>0</v>
      </c>
      <c r="AR26" s="39">
        <f t="shared" si="6"/>
        <v>0</v>
      </c>
      <c r="AS26" s="39">
        <f>IF(Dane!$C$9="",0,IFERROR(AR26/R26,0))</f>
        <v>0</v>
      </c>
      <c r="AT26" s="39">
        <f t="shared" si="11"/>
        <v>0</v>
      </c>
      <c r="AU26" s="39">
        <v>0</v>
      </c>
      <c r="AV26" s="39">
        <f t="shared" si="12"/>
        <v>0</v>
      </c>
      <c r="AW26" s="39">
        <f>IF(Dane!$C$9="",0,IF(ROUND((N26+O26)*AV26,2)&gt;$AN$1,$AN$1,ROUND((N26+O26)*AV26,2)))</f>
        <v>0</v>
      </c>
      <c r="AX26" s="39">
        <v>0</v>
      </c>
      <c r="AY26" s="39">
        <f>IF(Dane!$C$9=2,IFERROR(J26/W26,0),IF(Dane!$C$9=3,IFERROR(J26/W26,0),0))</f>
        <v>0</v>
      </c>
      <c r="AZ26" s="39">
        <f>IF(Dane!$C$9=2,IFERROR(ROUND(J26-ROUND(J26*0.0976,2)-ROUND(J26*0.015,2)-ROUND(J26*0.0245,2),2)/W26,0),IF(Dane!$C$9=3,IFERROR(ROUND(J26-ROUND(J26*0.0976,2)-ROUND(J26*0.015,2)-ROUND(J26*0.0245,2),2)/W26,0),0))</f>
        <v>0</v>
      </c>
      <c r="BA26" s="39">
        <f t="shared" si="13"/>
        <v>0</v>
      </c>
      <c r="BB26" s="39">
        <f t="shared" si="14"/>
        <v>0</v>
      </c>
      <c r="BC26" s="39">
        <f t="shared" si="7"/>
        <v>0</v>
      </c>
      <c r="BD26" s="39">
        <f>IF(Dane!$C$9=2,IFERROR(BC26/W26,0),IF(Dane!$C$9=3,IFERROR(BC26/W26,0),0))</f>
        <v>0</v>
      </c>
      <c r="BE26" s="39">
        <f t="shared" si="15"/>
        <v>0</v>
      </c>
      <c r="BF26" s="39">
        <v>0</v>
      </c>
      <c r="BG26" s="39">
        <f t="shared" si="16"/>
        <v>0</v>
      </c>
      <c r="BH26" s="39">
        <f>IF(Dane!$C$9=2,IF(ROUND((S26+T26)*BG26,2)&gt;$AN$1,$AN$1,ROUND((S26+T26)*BG26,2)),IF(Dane!$C$9=3,IF(ROUND((S26+T26)*BG26,2)&gt;$AN$1,$AN$1,ROUND((S26+T26)*BG26,2)),0))</f>
        <v>0</v>
      </c>
      <c r="BI26" s="39">
        <v>0</v>
      </c>
      <c r="BJ26" s="39">
        <f>IF(Dane!$C$9=3,IFERROR(J26/AB26,0),0)</f>
        <v>0</v>
      </c>
      <c r="BK26" s="39">
        <f>IF(Dane!$C$9=3,IFERROR(ROUND(J26-ROUND(J26*0.0976,2)-ROUND(J26*0.015,2)-ROUND(J26*0.0245,2),2)/AB26,0),0)</f>
        <v>0</v>
      </c>
      <c r="BL26" s="39">
        <f t="shared" si="17"/>
        <v>0</v>
      </c>
      <c r="BM26" s="39">
        <f t="shared" si="18"/>
        <v>0</v>
      </c>
      <c r="BN26" s="39">
        <f t="shared" si="8"/>
        <v>0</v>
      </c>
      <c r="BO26" s="39">
        <f>IF(Dane!$C$9=3,IFERROR(BN26/AB26,0),0)</f>
        <v>0</v>
      </c>
      <c r="BP26" s="39">
        <f t="shared" si="19"/>
        <v>0</v>
      </c>
      <c r="BQ26" s="39">
        <v>0</v>
      </c>
      <c r="BR26" s="39">
        <f t="shared" si="20"/>
        <v>0</v>
      </c>
      <c r="BS26" s="39">
        <f>IF(Dane!$C$9=3,IF(ROUND((X26+Y26)*BR26,2)&gt;$AN$1,$AN$1,ROUND((X26+Y26)*BR26,2)),0)</f>
        <v>0</v>
      </c>
      <c r="BT26" s="39">
        <v>0</v>
      </c>
    </row>
    <row r="27" spans="1:72">
      <c r="A27" s="87">
        <v>18</v>
      </c>
      <c r="B27" s="1"/>
      <c r="C27" s="1"/>
      <c r="D27" s="2"/>
      <c r="E27" s="3"/>
      <c r="F27" s="4"/>
      <c r="G27" s="5"/>
      <c r="H27" s="5"/>
      <c r="I27" s="6"/>
      <c r="J27" s="5"/>
      <c r="K27" s="5"/>
      <c r="L27" s="5"/>
      <c r="M27" s="55"/>
      <c r="N27" s="8"/>
      <c r="O27" s="105"/>
      <c r="P27" s="5"/>
      <c r="Q27" s="5"/>
      <c r="R27" s="105">
        <f>Dane!$C$10</f>
        <v>0</v>
      </c>
      <c r="S27" s="8"/>
      <c r="T27" s="105"/>
      <c r="U27" s="5"/>
      <c r="V27" s="5"/>
      <c r="W27" s="107">
        <f>Dane!$C$11</f>
        <v>0</v>
      </c>
      <c r="X27" s="8"/>
      <c r="Y27" s="105"/>
      <c r="Z27" s="5"/>
      <c r="AA27" s="5"/>
      <c r="AB27" s="110">
        <f>Dane!$C$12</f>
        <v>0</v>
      </c>
      <c r="AC27" s="108">
        <f>IF(Dane!$E$3=1,AP27+BA27+BL27,IF(Dane!$E$3=2,AT27+BE27+BP27,AW27+BH27+BS27))</f>
        <v>0</v>
      </c>
      <c r="AD27" s="14">
        <f>IF(Dane!$E$3=1,AQ27+BB27+BM27,IF(Dane!$E$3=2,AU27+BF27+BQ27,AX27+BI27+BT27))</f>
        <v>0</v>
      </c>
      <c r="AE27" s="14">
        <f>IF((J27*Dane!$C$9)-AC27&lt;0,0,(J27*Dane!$C$9)-AC27)</f>
        <v>0</v>
      </c>
      <c r="AF27" s="61">
        <f>IF((K27*Dane!$C$9)-AD27&lt;0,0,(K27*Dane!$C$9)-AD27)</f>
        <v>0</v>
      </c>
      <c r="AG27" s="93"/>
      <c r="AH27" s="84">
        <f>IF(Dane!$E$3=1,AP27,IF(Dane!$E$3=2,AT27,AW27))</f>
        <v>0</v>
      </c>
      <c r="AI27" s="84">
        <f>IF(Dane!$E$3=1,AQ27,IF(Dane!$E$3=2,AU27,AX27))</f>
        <v>0</v>
      </c>
      <c r="AJ27" s="84">
        <f>IF(Dane!$E$3=1,BA27,IF(Dane!$E$3=2,BE27,BH27))</f>
        <v>0</v>
      </c>
      <c r="AK27" s="84">
        <f>IF(Dane!$E$3=1,BB27,IF(Dane!$E$3=2,BF27,BI27))</f>
        <v>0</v>
      </c>
      <c r="AL27" s="84">
        <f>IF(Dane!$E$3=1,BL27,IF(Dane!$E$3=2,BP27,BS27))</f>
        <v>0</v>
      </c>
      <c r="AM27" s="84">
        <f>IF(Dane!$E$3=1,BM27,IF(Dane!$E$3=2,BQ27,BT27))</f>
        <v>0</v>
      </c>
      <c r="AN27" s="39">
        <f>IF(Dane!$C$9="",0,IFERROR(J27/R27,0))</f>
        <v>0</v>
      </c>
      <c r="AO27" s="39">
        <f>IF(Dane!$C$9="",0,IFERROR(ROUND(J27-ROUND(J27*0.0976,2)-ROUND(J27*0.015,2)-ROUND(J27*0.0245,2),2)/R27,0))</f>
        <v>0</v>
      </c>
      <c r="AP27" s="39">
        <f t="shared" si="9"/>
        <v>0</v>
      </c>
      <c r="AQ27" s="39">
        <f t="shared" si="10"/>
        <v>0</v>
      </c>
      <c r="AR27" s="39">
        <f t="shared" si="6"/>
        <v>0</v>
      </c>
      <c r="AS27" s="39">
        <f>IF(Dane!$C$9="",0,IFERROR(AR27/R27,0))</f>
        <v>0</v>
      </c>
      <c r="AT27" s="39">
        <f t="shared" si="11"/>
        <v>0</v>
      </c>
      <c r="AU27" s="39">
        <v>0</v>
      </c>
      <c r="AV27" s="39">
        <f t="shared" si="12"/>
        <v>0</v>
      </c>
      <c r="AW27" s="39">
        <f>IF(Dane!$C$9="",0,IF(ROUND((N27+O27)*AV27,2)&gt;$AN$1,$AN$1,ROUND((N27+O27)*AV27,2)))</f>
        <v>0</v>
      </c>
      <c r="AX27" s="39">
        <v>0</v>
      </c>
      <c r="AY27" s="39">
        <f>IF(Dane!$C$9=2,IFERROR(J27/W27,0),IF(Dane!$C$9=3,IFERROR(J27/W27,0),0))</f>
        <v>0</v>
      </c>
      <c r="AZ27" s="39">
        <f>IF(Dane!$C$9=2,IFERROR(ROUND(J27-ROUND(J27*0.0976,2)-ROUND(J27*0.015,2)-ROUND(J27*0.0245,2),2)/W27,0),IF(Dane!$C$9=3,IFERROR(ROUND(J27-ROUND(J27*0.0976,2)-ROUND(J27*0.015,2)-ROUND(J27*0.0245,2),2)/W27,0),0))</f>
        <v>0</v>
      </c>
      <c r="BA27" s="39">
        <f t="shared" si="13"/>
        <v>0</v>
      </c>
      <c r="BB27" s="39">
        <f t="shared" si="14"/>
        <v>0</v>
      </c>
      <c r="BC27" s="39">
        <f t="shared" si="7"/>
        <v>0</v>
      </c>
      <c r="BD27" s="39">
        <f>IF(Dane!$C$9=2,IFERROR(BC27/W27,0),IF(Dane!$C$9=3,IFERROR(BC27/W27,0),0))</f>
        <v>0</v>
      </c>
      <c r="BE27" s="39">
        <f t="shared" si="15"/>
        <v>0</v>
      </c>
      <c r="BF27" s="39">
        <v>0</v>
      </c>
      <c r="BG27" s="39">
        <f t="shared" si="16"/>
        <v>0</v>
      </c>
      <c r="BH27" s="39">
        <f>IF(Dane!$C$9=2,IF(ROUND((S27+T27)*BG27,2)&gt;$AN$1,$AN$1,ROUND((S27+T27)*BG27,2)),IF(Dane!$C$9=3,IF(ROUND((S27+T27)*BG27,2)&gt;$AN$1,$AN$1,ROUND((S27+T27)*BG27,2)),0))</f>
        <v>0</v>
      </c>
      <c r="BI27" s="39">
        <v>0</v>
      </c>
      <c r="BJ27" s="39">
        <f>IF(Dane!$C$9=3,IFERROR(J27/AB27,0),0)</f>
        <v>0</v>
      </c>
      <c r="BK27" s="39">
        <f>IF(Dane!$C$9=3,IFERROR(ROUND(J27-ROUND(J27*0.0976,2)-ROUND(J27*0.015,2)-ROUND(J27*0.0245,2),2)/AB27,0),0)</f>
        <v>0</v>
      </c>
      <c r="BL27" s="39">
        <f t="shared" si="17"/>
        <v>0</v>
      </c>
      <c r="BM27" s="39">
        <f t="shared" si="18"/>
        <v>0</v>
      </c>
      <c r="BN27" s="39">
        <f t="shared" si="8"/>
        <v>0</v>
      </c>
      <c r="BO27" s="39">
        <f>IF(Dane!$C$9=3,IFERROR(BN27/AB27,0),0)</f>
        <v>0</v>
      </c>
      <c r="BP27" s="39">
        <f t="shared" si="19"/>
        <v>0</v>
      </c>
      <c r="BQ27" s="39">
        <v>0</v>
      </c>
      <c r="BR27" s="39">
        <f t="shared" si="20"/>
        <v>0</v>
      </c>
      <c r="BS27" s="39">
        <f>IF(Dane!$C$9=3,IF(ROUND((X27+Y27)*BR27,2)&gt;$AN$1,$AN$1,ROUND((X27+Y27)*BR27,2)),0)</f>
        <v>0</v>
      </c>
      <c r="BT27" s="39">
        <v>0</v>
      </c>
    </row>
    <row r="28" spans="1:72">
      <c r="A28" s="87">
        <v>19</v>
      </c>
      <c r="B28" s="1"/>
      <c r="C28" s="1"/>
      <c r="D28" s="2"/>
      <c r="E28" s="3"/>
      <c r="F28" s="4"/>
      <c r="G28" s="5"/>
      <c r="H28" s="5"/>
      <c r="I28" s="6"/>
      <c r="J28" s="5"/>
      <c r="K28" s="5"/>
      <c r="L28" s="5"/>
      <c r="M28" s="55"/>
      <c r="N28" s="8"/>
      <c r="O28" s="105"/>
      <c r="P28" s="5"/>
      <c r="Q28" s="5"/>
      <c r="R28" s="105">
        <f>Dane!$C$10</f>
        <v>0</v>
      </c>
      <c r="S28" s="8"/>
      <c r="T28" s="105"/>
      <c r="U28" s="5"/>
      <c r="V28" s="5"/>
      <c r="W28" s="107">
        <f>Dane!$C$11</f>
        <v>0</v>
      </c>
      <c r="X28" s="8"/>
      <c r="Y28" s="105"/>
      <c r="Z28" s="5"/>
      <c r="AA28" s="5"/>
      <c r="AB28" s="110">
        <f>Dane!$C$12</f>
        <v>0</v>
      </c>
      <c r="AC28" s="108">
        <f>IF(Dane!$E$3=1,AP28+BA28+BL28,IF(Dane!$E$3=2,AT28+BE28+BP28,AW28+BH28+BS28))</f>
        <v>0</v>
      </c>
      <c r="AD28" s="14">
        <f>IF(Dane!$E$3=1,AQ28+BB28+BM28,IF(Dane!$E$3=2,AU28+BF28+BQ28,AX28+BI28+BT28))</f>
        <v>0</v>
      </c>
      <c r="AE28" s="14">
        <f>IF((J28*Dane!$C$9)-AC28&lt;0,0,(J28*Dane!$C$9)-AC28)</f>
        <v>0</v>
      </c>
      <c r="AF28" s="61">
        <f>IF((K28*Dane!$C$9)-AD28&lt;0,0,(K28*Dane!$C$9)-AD28)</f>
        <v>0</v>
      </c>
      <c r="AG28" s="93"/>
      <c r="AH28" s="84">
        <f>IF(Dane!$E$3=1,AP28,IF(Dane!$E$3=2,AT28,AW28))</f>
        <v>0</v>
      </c>
      <c r="AI28" s="84">
        <f>IF(Dane!$E$3=1,AQ28,IF(Dane!$E$3=2,AU28,AX28))</f>
        <v>0</v>
      </c>
      <c r="AJ28" s="84">
        <f>IF(Dane!$E$3=1,BA28,IF(Dane!$E$3=2,BE28,BH28))</f>
        <v>0</v>
      </c>
      <c r="AK28" s="84">
        <f>IF(Dane!$E$3=1,BB28,IF(Dane!$E$3=2,BF28,BI28))</f>
        <v>0</v>
      </c>
      <c r="AL28" s="84">
        <f>IF(Dane!$E$3=1,BL28,IF(Dane!$E$3=2,BP28,BS28))</f>
        <v>0</v>
      </c>
      <c r="AM28" s="84">
        <f>IF(Dane!$E$3=1,BM28,IF(Dane!$E$3=2,BQ28,BT28))</f>
        <v>0</v>
      </c>
      <c r="AN28" s="39">
        <f>IF(Dane!$C$9="",0,IFERROR(J28/R28,0))</f>
        <v>0</v>
      </c>
      <c r="AO28" s="39">
        <f>IF(Dane!$C$9="",0,IFERROR(ROUND(J28-ROUND(J28*0.0976,2)-ROUND(J28*0.015,2)-ROUND(J28*0.0245,2),2)/R28,0))</f>
        <v>0</v>
      </c>
      <c r="AP28" s="39">
        <f t="shared" si="9"/>
        <v>0</v>
      </c>
      <c r="AQ28" s="39">
        <f t="shared" si="10"/>
        <v>0</v>
      </c>
      <c r="AR28" s="39">
        <f t="shared" si="6"/>
        <v>0</v>
      </c>
      <c r="AS28" s="39">
        <f>IF(Dane!$C$9="",0,IFERROR(AR28/R28,0))</f>
        <v>0</v>
      </c>
      <c r="AT28" s="39">
        <f t="shared" si="11"/>
        <v>0</v>
      </c>
      <c r="AU28" s="39">
        <v>0</v>
      </c>
      <c r="AV28" s="39">
        <f t="shared" si="12"/>
        <v>0</v>
      </c>
      <c r="AW28" s="39">
        <f>IF(Dane!$C$9="",0,IF(ROUND((N28+O28)*AV28,2)&gt;$AN$1,$AN$1,ROUND((N28+O28)*AV28,2)))</f>
        <v>0</v>
      </c>
      <c r="AX28" s="39">
        <v>0</v>
      </c>
      <c r="AY28" s="39">
        <f>IF(Dane!$C$9=2,IFERROR(J28/W28,0),IF(Dane!$C$9=3,IFERROR(J28/W28,0),0))</f>
        <v>0</v>
      </c>
      <c r="AZ28" s="39">
        <f>IF(Dane!$C$9=2,IFERROR(ROUND(J28-ROUND(J28*0.0976,2)-ROUND(J28*0.015,2)-ROUND(J28*0.0245,2),2)/W28,0),IF(Dane!$C$9=3,IFERROR(ROUND(J28-ROUND(J28*0.0976,2)-ROUND(J28*0.015,2)-ROUND(J28*0.0245,2),2)/W28,0),0))</f>
        <v>0</v>
      </c>
      <c r="BA28" s="39">
        <f t="shared" si="13"/>
        <v>0</v>
      </c>
      <c r="BB28" s="39">
        <f t="shared" si="14"/>
        <v>0</v>
      </c>
      <c r="BC28" s="39">
        <f t="shared" si="7"/>
        <v>0</v>
      </c>
      <c r="BD28" s="39">
        <f>IF(Dane!$C$9=2,IFERROR(BC28/W28,0),IF(Dane!$C$9=3,IFERROR(BC28/W28,0),0))</f>
        <v>0</v>
      </c>
      <c r="BE28" s="39">
        <f t="shared" si="15"/>
        <v>0</v>
      </c>
      <c r="BF28" s="39">
        <v>0</v>
      </c>
      <c r="BG28" s="39">
        <f t="shared" si="16"/>
        <v>0</v>
      </c>
      <c r="BH28" s="39">
        <f>IF(Dane!$C$9=2,IF(ROUND((S28+T28)*BG28,2)&gt;$AN$1,$AN$1,ROUND((S28+T28)*BG28,2)),IF(Dane!$C$9=3,IF(ROUND((S28+T28)*BG28,2)&gt;$AN$1,$AN$1,ROUND((S28+T28)*BG28,2)),0))</f>
        <v>0</v>
      </c>
      <c r="BI28" s="39">
        <v>0</v>
      </c>
      <c r="BJ28" s="39">
        <f>IF(Dane!$C$9=3,IFERROR(J28/AB28,0),0)</f>
        <v>0</v>
      </c>
      <c r="BK28" s="39">
        <f>IF(Dane!$C$9=3,IFERROR(ROUND(J28-ROUND(J28*0.0976,2)-ROUND(J28*0.015,2)-ROUND(J28*0.0245,2),2)/AB28,0),0)</f>
        <v>0</v>
      </c>
      <c r="BL28" s="39">
        <f t="shared" si="17"/>
        <v>0</v>
      </c>
      <c r="BM28" s="39">
        <f t="shared" si="18"/>
        <v>0</v>
      </c>
      <c r="BN28" s="39">
        <f t="shared" si="8"/>
        <v>0</v>
      </c>
      <c r="BO28" s="39">
        <f>IF(Dane!$C$9=3,IFERROR(BN28/AB28,0),0)</f>
        <v>0</v>
      </c>
      <c r="BP28" s="39">
        <f t="shared" si="19"/>
        <v>0</v>
      </c>
      <c r="BQ28" s="39">
        <v>0</v>
      </c>
      <c r="BR28" s="39">
        <f t="shared" si="20"/>
        <v>0</v>
      </c>
      <c r="BS28" s="39">
        <f>IF(Dane!$C$9=3,IF(ROUND((X28+Y28)*BR28,2)&gt;$AN$1,$AN$1,ROUND((X28+Y28)*BR28,2)),0)</f>
        <v>0</v>
      </c>
      <c r="BT28" s="39">
        <v>0</v>
      </c>
    </row>
    <row r="29" spans="1:72">
      <c r="A29" s="87">
        <v>20</v>
      </c>
      <c r="B29" s="1"/>
      <c r="C29" s="1"/>
      <c r="D29" s="2"/>
      <c r="E29" s="3"/>
      <c r="F29" s="4"/>
      <c r="G29" s="5"/>
      <c r="H29" s="5"/>
      <c r="I29" s="6"/>
      <c r="J29" s="5"/>
      <c r="K29" s="5"/>
      <c r="L29" s="5"/>
      <c r="M29" s="55"/>
      <c r="N29" s="8"/>
      <c r="O29" s="105"/>
      <c r="P29" s="5"/>
      <c r="Q29" s="5"/>
      <c r="R29" s="105">
        <f>Dane!$C$10</f>
        <v>0</v>
      </c>
      <c r="S29" s="8"/>
      <c r="T29" s="105"/>
      <c r="U29" s="5"/>
      <c r="V29" s="5"/>
      <c r="W29" s="107">
        <f>Dane!$C$11</f>
        <v>0</v>
      </c>
      <c r="X29" s="8"/>
      <c r="Y29" s="105"/>
      <c r="Z29" s="5"/>
      <c r="AA29" s="5"/>
      <c r="AB29" s="110">
        <f>Dane!$C$12</f>
        <v>0</v>
      </c>
      <c r="AC29" s="108">
        <f>IF(Dane!$E$3=1,AP29+BA29+BL29,IF(Dane!$E$3=2,AT29+BE29+BP29,AW29+BH29+BS29))</f>
        <v>0</v>
      </c>
      <c r="AD29" s="14">
        <f>IF(Dane!$E$3=1,AQ29+BB29+BM29,IF(Dane!$E$3=2,AU29+BF29+BQ29,AX29+BI29+BT29))</f>
        <v>0</v>
      </c>
      <c r="AE29" s="14">
        <f>IF((J29*Dane!$C$9)-AC29&lt;0,0,(J29*Dane!$C$9)-AC29)</f>
        <v>0</v>
      </c>
      <c r="AF29" s="61">
        <f>IF((K29*Dane!$C$9)-AD29&lt;0,0,(K29*Dane!$C$9)-AD29)</f>
        <v>0</v>
      </c>
      <c r="AG29" s="93"/>
      <c r="AH29" s="84">
        <f>IF(Dane!$E$3=1,AP29,IF(Dane!$E$3=2,AT29,AW29))</f>
        <v>0</v>
      </c>
      <c r="AI29" s="84">
        <f>IF(Dane!$E$3=1,AQ29,IF(Dane!$E$3=2,AU29,AX29))</f>
        <v>0</v>
      </c>
      <c r="AJ29" s="84">
        <f>IF(Dane!$E$3=1,BA29,IF(Dane!$E$3=2,BE29,BH29))</f>
        <v>0</v>
      </c>
      <c r="AK29" s="84">
        <f>IF(Dane!$E$3=1,BB29,IF(Dane!$E$3=2,BF29,BI29))</f>
        <v>0</v>
      </c>
      <c r="AL29" s="84">
        <f>IF(Dane!$E$3=1,BL29,IF(Dane!$E$3=2,BP29,BS29))</f>
        <v>0</v>
      </c>
      <c r="AM29" s="84">
        <f>IF(Dane!$E$3=1,BM29,IF(Dane!$E$3=2,BQ29,BT29))</f>
        <v>0</v>
      </c>
      <c r="AN29" s="39">
        <f>IF(Dane!$C$9="",0,IFERROR(J29/R29,0))</f>
        <v>0</v>
      </c>
      <c r="AO29" s="39">
        <f>IF(Dane!$C$9="",0,IFERROR(ROUND(J29-ROUND(J29*0.0976,2)-ROUND(J29*0.015,2)-ROUND(J29*0.0245,2),2)/R29,0))</f>
        <v>0</v>
      </c>
      <c r="AP29" s="39">
        <f t="shared" si="9"/>
        <v>0</v>
      </c>
      <c r="AQ29" s="39">
        <f t="shared" si="10"/>
        <v>0</v>
      </c>
      <c r="AR29" s="39">
        <f t="shared" si="6"/>
        <v>0</v>
      </c>
      <c r="AS29" s="39">
        <f>IF(Dane!$C$9="",0,IFERROR(AR29/R29,0))</f>
        <v>0</v>
      </c>
      <c r="AT29" s="39">
        <f t="shared" si="11"/>
        <v>0</v>
      </c>
      <c r="AU29" s="39">
        <v>0</v>
      </c>
      <c r="AV29" s="39">
        <f t="shared" si="12"/>
        <v>0</v>
      </c>
      <c r="AW29" s="39">
        <f>IF(Dane!$C$9="",0,IF(ROUND((N29+O29)*AV29,2)&gt;$AN$1,$AN$1,ROUND((N29+O29)*AV29,2)))</f>
        <v>0</v>
      </c>
      <c r="AX29" s="39">
        <v>0</v>
      </c>
      <c r="AY29" s="39">
        <f>IF(Dane!$C$9=2,IFERROR(J29/W29,0),IF(Dane!$C$9=3,IFERROR(J29/W29,0),0))</f>
        <v>0</v>
      </c>
      <c r="AZ29" s="39">
        <f>IF(Dane!$C$9=2,IFERROR(ROUND(J29-ROUND(J29*0.0976,2)-ROUND(J29*0.015,2)-ROUND(J29*0.0245,2),2)/W29,0),IF(Dane!$C$9=3,IFERROR(ROUND(J29-ROUND(J29*0.0976,2)-ROUND(J29*0.015,2)-ROUND(J29*0.0245,2),2)/W29,0),0))</f>
        <v>0</v>
      </c>
      <c r="BA29" s="39">
        <f t="shared" si="13"/>
        <v>0</v>
      </c>
      <c r="BB29" s="39">
        <f t="shared" si="14"/>
        <v>0</v>
      </c>
      <c r="BC29" s="39">
        <f t="shared" si="7"/>
        <v>0</v>
      </c>
      <c r="BD29" s="39">
        <f>IF(Dane!$C$9=2,IFERROR(BC29/W29,0),IF(Dane!$C$9=3,IFERROR(BC29/W29,0),0))</f>
        <v>0</v>
      </c>
      <c r="BE29" s="39">
        <f t="shared" si="15"/>
        <v>0</v>
      </c>
      <c r="BF29" s="39">
        <v>0</v>
      </c>
      <c r="BG29" s="39">
        <f t="shared" si="16"/>
        <v>0</v>
      </c>
      <c r="BH29" s="39">
        <f>IF(Dane!$C$9=2,IF(ROUND((S29+T29)*BG29,2)&gt;$AN$1,$AN$1,ROUND((S29+T29)*BG29,2)),IF(Dane!$C$9=3,IF(ROUND((S29+T29)*BG29,2)&gt;$AN$1,$AN$1,ROUND((S29+T29)*BG29,2)),0))</f>
        <v>0</v>
      </c>
      <c r="BI29" s="39">
        <v>0</v>
      </c>
      <c r="BJ29" s="39">
        <f>IF(Dane!$C$9=3,IFERROR(J29/AB29,0),0)</f>
        <v>0</v>
      </c>
      <c r="BK29" s="39">
        <f>IF(Dane!$C$9=3,IFERROR(ROUND(J29-ROUND(J29*0.0976,2)-ROUND(J29*0.015,2)-ROUND(J29*0.0245,2),2)/AB29,0),0)</f>
        <v>0</v>
      </c>
      <c r="BL29" s="39">
        <f t="shared" si="17"/>
        <v>0</v>
      </c>
      <c r="BM29" s="39">
        <f t="shared" si="18"/>
        <v>0</v>
      </c>
      <c r="BN29" s="39">
        <f t="shared" si="8"/>
        <v>0</v>
      </c>
      <c r="BO29" s="39">
        <f>IF(Dane!$C$9=3,IFERROR(BN29/AB29,0),0)</f>
        <v>0</v>
      </c>
      <c r="BP29" s="39">
        <f t="shared" si="19"/>
        <v>0</v>
      </c>
      <c r="BQ29" s="39">
        <v>0</v>
      </c>
      <c r="BR29" s="39">
        <f t="shared" si="20"/>
        <v>0</v>
      </c>
      <c r="BS29" s="39">
        <f>IF(Dane!$C$9=3,IF(ROUND((X29+Y29)*BR29,2)&gt;$AN$1,$AN$1,ROUND((X29+Y29)*BR29,2)),0)</f>
        <v>0</v>
      </c>
      <c r="BT29" s="39">
        <v>0</v>
      </c>
    </row>
    <row r="30" spans="1:72">
      <c r="A30" s="87">
        <v>21</v>
      </c>
      <c r="B30" s="1"/>
      <c r="C30" s="1"/>
      <c r="D30" s="2"/>
      <c r="E30" s="3"/>
      <c r="F30" s="4"/>
      <c r="G30" s="5"/>
      <c r="H30" s="5"/>
      <c r="I30" s="6"/>
      <c r="J30" s="5"/>
      <c r="K30" s="5"/>
      <c r="L30" s="5"/>
      <c r="M30" s="55"/>
      <c r="N30" s="8"/>
      <c r="O30" s="105"/>
      <c r="P30" s="5"/>
      <c r="Q30" s="5"/>
      <c r="R30" s="105">
        <f>Dane!$C$10</f>
        <v>0</v>
      </c>
      <c r="S30" s="8"/>
      <c r="T30" s="105"/>
      <c r="U30" s="5"/>
      <c r="V30" s="5"/>
      <c r="W30" s="107">
        <f>Dane!$C$11</f>
        <v>0</v>
      </c>
      <c r="X30" s="8"/>
      <c r="Y30" s="105"/>
      <c r="Z30" s="5"/>
      <c r="AA30" s="5"/>
      <c r="AB30" s="110">
        <f>Dane!$C$12</f>
        <v>0</v>
      </c>
      <c r="AC30" s="108">
        <f>IF(Dane!$E$3=1,AP30+BA30+BL30,IF(Dane!$E$3=2,AT30+BE30+BP30,AW30+BH30+BS30))</f>
        <v>0</v>
      </c>
      <c r="AD30" s="14">
        <f>IF(Dane!$E$3=1,AQ30+BB30+BM30,IF(Dane!$E$3=2,AU30+BF30+BQ30,AX30+BI30+BT30))</f>
        <v>0</v>
      </c>
      <c r="AE30" s="14">
        <f>IF((J30*Dane!$C$9)-AC30&lt;0,0,(J30*Dane!$C$9)-AC30)</f>
        <v>0</v>
      </c>
      <c r="AF30" s="61">
        <f>IF((K30*Dane!$C$9)-AD30&lt;0,0,(K30*Dane!$C$9)-AD30)</f>
        <v>0</v>
      </c>
      <c r="AG30" s="93"/>
      <c r="AH30" s="84">
        <f>IF(Dane!$E$3=1,AP30,IF(Dane!$E$3=2,AT30,AW30))</f>
        <v>0</v>
      </c>
      <c r="AI30" s="84">
        <f>IF(Dane!$E$3=1,AQ30,IF(Dane!$E$3=2,AU30,AX30))</f>
        <v>0</v>
      </c>
      <c r="AJ30" s="84">
        <f>IF(Dane!$E$3=1,BA30,IF(Dane!$E$3=2,BE30,BH30))</f>
        <v>0</v>
      </c>
      <c r="AK30" s="84">
        <f>IF(Dane!$E$3=1,BB30,IF(Dane!$E$3=2,BF30,BI30))</f>
        <v>0</v>
      </c>
      <c r="AL30" s="84">
        <f>IF(Dane!$E$3=1,BL30,IF(Dane!$E$3=2,BP30,BS30))</f>
        <v>0</v>
      </c>
      <c r="AM30" s="84">
        <f>IF(Dane!$E$3=1,BM30,IF(Dane!$E$3=2,BQ30,BT30))</f>
        <v>0</v>
      </c>
      <c r="AN30" s="39">
        <f>IF(Dane!$C$9="",0,IFERROR(J30/R30,0))</f>
        <v>0</v>
      </c>
      <c r="AO30" s="39">
        <f>IF(Dane!$C$9="",0,IFERROR(ROUND(J30-ROUND(J30*0.0976,2)-ROUND(J30*0.015,2)-ROUND(J30*0.0245,2),2)/R30,0))</f>
        <v>0</v>
      </c>
      <c r="AP30" s="39">
        <f t="shared" si="9"/>
        <v>0</v>
      </c>
      <c r="AQ30" s="39">
        <f t="shared" si="10"/>
        <v>0</v>
      </c>
      <c r="AR30" s="39">
        <f t="shared" si="6"/>
        <v>0</v>
      </c>
      <c r="AS30" s="39">
        <f>IF(Dane!$C$9="",0,IFERROR(AR30/R30,0))</f>
        <v>0</v>
      </c>
      <c r="AT30" s="39">
        <f t="shared" si="11"/>
        <v>0</v>
      </c>
      <c r="AU30" s="39">
        <v>0</v>
      </c>
      <c r="AV30" s="39">
        <f t="shared" si="12"/>
        <v>0</v>
      </c>
      <c r="AW30" s="39">
        <f>IF(Dane!$C$9="",0,IF(ROUND((N30+O30)*AV30,2)&gt;$AN$1,$AN$1,ROUND((N30+O30)*AV30,2)))</f>
        <v>0</v>
      </c>
      <c r="AX30" s="39">
        <v>0</v>
      </c>
      <c r="AY30" s="39">
        <f>IF(Dane!$C$9=2,IFERROR(J30/W30,0),IF(Dane!$C$9=3,IFERROR(J30/W30,0),0))</f>
        <v>0</v>
      </c>
      <c r="AZ30" s="39">
        <f>IF(Dane!$C$9=2,IFERROR(ROUND(J30-ROUND(J30*0.0976,2)-ROUND(J30*0.015,2)-ROUND(J30*0.0245,2),2)/W30,0),IF(Dane!$C$9=3,IFERROR(ROUND(J30-ROUND(J30*0.0976,2)-ROUND(J30*0.015,2)-ROUND(J30*0.0245,2),2)/W30,0),0))</f>
        <v>0</v>
      </c>
      <c r="BA30" s="39">
        <f t="shared" si="13"/>
        <v>0</v>
      </c>
      <c r="BB30" s="39">
        <f t="shared" si="14"/>
        <v>0</v>
      </c>
      <c r="BC30" s="39">
        <f t="shared" si="7"/>
        <v>0</v>
      </c>
      <c r="BD30" s="39">
        <f>IF(Dane!$C$9=2,IFERROR(BC30/W30,0),IF(Dane!$C$9=3,IFERROR(BC30/W30,0),0))</f>
        <v>0</v>
      </c>
      <c r="BE30" s="39">
        <f t="shared" si="15"/>
        <v>0</v>
      </c>
      <c r="BF30" s="39">
        <v>0</v>
      </c>
      <c r="BG30" s="39">
        <f t="shared" si="16"/>
        <v>0</v>
      </c>
      <c r="BH30" s="39">
        <f>IF(Dane!$C$9=2,IF(ROUND((S30+T30)*BG30,2)&gt;$AN$1,$AN$1,ROUND((S30+T30)*BG30,2)),IF(Dane!$C$9=3,IF(ROUND((S30+T30)*BG30,2)&gt;$AN$1,$AN$1,ROUND((S30+T30)*BG30,2)),0))</f>
        <v>0</v>
      </c>
      <c r="BI30" s="39">
        <v>0</v>
      </c>
      <c r="BJ30" s="39">
        <f>IF(Dane!$C$9=3,IFERROR(J30/AB30,0),0)</f>
        <v>0</v>
      </c>
      <c r="BK30" s="39">
        <f>IF(Dane!$C$9=3,IFERROR(ROUND(J30-ROUND(J30*0.0976,2)-ROUND(J30*0.015,2)-ROUND(J30*0.0245,2),2)/AB30,0),0)</f>
        <v>0</v>
      </c>
      <c r="BL30" s="39">
        <f t="shared" si="17"/>
        <v>0</v>
      </c>
      <c r="BM30" s="39">
        <f t="shared" si="18"/>
        <v>0</v>
      </c>
      <c r="BN30" s="39">
        <f t="shared" si="8"/>
        <v>0</v>
      </c>
      <c r="BO30" s="39">
        <f>IF(Dane!$C$9=3,IFERROR(BN30/AB30,0),0)</f>
        <v>0</v>
      </c>
      <c r="BP30" s="39">
        <f t="shared" si="19"/>
        <v>0</v>
      </c>
      <c r="BQ30" s="39">
        <v>0</v>
      </c>
      <c r="BR30" s="39">
        <f t="shared" si="20"/>
        <v>0</v>
      </c>
      <c r="BS30" s="39">
        <f>IF(Dane!$C$9=3,IF(ROUND((X30+Y30)*BR30,2)&gt;$AN$1,$AN$1,ROUND((X30+Y30)*BR30,2)),0)</f>
        <v>0</v>
      </c>
      <c r="BT30" s="39">
        <v>0</v>
      </c>
    </row>
    <row r="31" spans="1:72">
      <c r="A31" s="87">
        <v>22</v>
      </c>
      <c r="B31" s="1"/>
      <c r="C31" s="1"/>
      <c r="D31" s="2"/>
      <c r="E31" s="3"/>
      <c r="F31" s="4"/>
      <c r="G31" s="5"/>
      <c r="H31" s="5"/>
      <c r="I31" s="6"/>
      <c r="J31" s="5"/>
      <c r="K31" s="5"/>
      <c r="L31" s="5"/>
      <c r="M31" s="55"/>
      <c r="N31" s="8"/>
      <c r="O31" s="105"/>
      <c r="P31" s="5"/>
      <c r="Q31" s="5"/>
      <c r="R31" s="105">
        <f>Dane!$C$10</f>
        <v>0</v>
      </c>
      <c r="S31" s="8"/>
      <c r="T31" s="105"/>
      <c r="U31" s="5"/>
      <c r="V31" s="5"/>
      <c r="W31" s="107">
        <f>Dane!$C$11</f>
        <v>0</v>
      </c>
      <c r="X31" s="8"/>
      <c r="Y31" s="105"/>
      <c r="Z31" s="5"/>
      <c r="AA31" s="5"/>
      <c r="AB31" s="110">
        <f>Dane!$C$12</f>
        <v>0</v>
      </c>
      <c r="AC31" s="108">
        <f>IF(Dane!$E$3=1,AP31+BA31+BL31,IF(Dane!$E$3=2,AT31+BE31+BP31,AW31+BH31+BS31))</f>
        <v>0</v>
      </c>
      <c r="AD31" s="14">
        <f>IF(Dane!$E$3=1,AQ31+BB31+BM31,IF(Dane!$E$3=2,AU31+BF31+BQ31,AX31+BI31+BT31))</f>
        <v>0</v>
      </c>
      <c r="AE31" s="14">
        <f>IF((J31*Dane!$C$9)-AC31&lt;0,0,(J31*Dane!$C$9)-AC31)</f>
        <v>0</v>
      </c>
      <c r="AF31" s="61">
        <f>IF((K31*Dane!$C$9)-AD31&lt;0,0,(K31*Dane!$C$9)-AD31)</f>
        <v>0</v>
      </c>
      <c r="AG31" s="93"/>
      <c r="AH31" s="84">
        <f>IF(Dane!$E$3=1,AP31,IF(Dane!$E$3=2,AT31,AW31))</f>
        <v>0</v>
      </c>
      <c r="AI31" s="84">
        <f>IF(Dane!$E$3=1,AQ31,IF(Dane!$E$3=2,AU31,AX31))</f>
        <v>0</v>
      </c>
      <c r="AJ31" s="84">
        <f>IF(Dane!$E$3=1,BA31,IF(Dane!$E$3=2,BE31,BH31))</f>
        <v>0</v>
      </c>
      <c r="AK31" s="84">
        <f>IF(Dane!$E$3=1,BB31,IF(Dane!$E$3=2,BF31,BI31))</f>
        <v>0</v>
      </c>
      <c r="AL31" s="84">
        <f>IF(Dane!$E$3=1,BL31,IF(Dane!$E$3=2,BP31,BS31))</f>
        <v>0</v>
      </c>
      <c r="AM31" s="84">
        <f>IF(Dane!$E$3=1,BM31,IF(Dane!$E$3=2,BQ31,BT31))</f>
        <v>0</v>
      </c>
      <c r="AN31" s="39">
        <f>IF(Dane!$C$9="",0,IFERROR(J31/R31,0))</f>
        <v>0</v>
      </c>
      <c r="AO31" s="39">
        <f>IF(Dane!$C$9="",0,IFERROR(ROUND(J31-ROUND(J31*0.0976,2)-ROUND(J31*0.015,2)-ROUND(J31*0.0245,2),2)/R31,0))</f>
        <v>0</v>
      </c>
      <c r="AP31" s="39">
        <f t="shared" si="9"/>
        <v>0</v>
      </c>
      <c r="AQ31" s="39">
        <f t="shared" si="10"/>
        <v>0</v>
      </c>
      <c r="AR31" s="39">
        <f t="shared" si="6"/>
        <v>0</v>
      </c>
      <c r="AS31" s="39">
        <f>IF(Dane!$C$9="",0,IFERROR(AR31/R31,0))</f>
        <v>0</v>
      </c>
      <c r="AT31" s="39">
        <f t="shared" si="11"/>
        <v>0</v>
      </c>
      <c r="AU31" s="39">
        <v>0</v>
      </c>
      <c r="AV31" s="39">
        <f t="shared" si="12"/>
        <v>0</v>
      </c>
      <c r="AW31" s="39">
        <f>IF(Dane!$C$9="",0,IF(ROUND((N31+O31)*AV31,2)&gt;$AN$1,$AN$1,ROUND((N31+O31)*AV31,2)))</f>
        <v>0</v>
      </c>
      <c r="AX31" s="39">
        <v>0</v>
      </c>
      <c r="AY31" s="39">
        <f>IF(Dane!$C$9=2,IFERROR(J31/W31,0),IF(Dane!$C$9=3,IFERROR(J31/W31,0),0))</f>
        <v>0</v>
      </c>
      <c r="AZ31" s="39">
        <f>IF(Dane!$C$9=2,IFERROR(ROUND(J31-ROUND(J31*0.0976,2)-ROUND(J31*0.015,2)-ROUND(J31*0.0245,2),2)/W31,0),IF(Dane!$C$9=3,IFERROR(ROUND(J31-ROUND(J31*0.0976,2)-ROUND(J31*0.015,2)-ROUND(J31*0.0245,2),2)/W31,0),0))</f>
        <v>0</v>
      </c>
      <c r="BA31" s="39">
        <f t="shared" si="13"/>
        <v>0</v>
      </c>
      <c r="BB31" s="39">
        <f t="shared" si="14"/>
        <v>0</v>
      </c>
      <c r="BC31" s="39">
        <f t="shared" si="7"/>
        <v>0</v>
      </c>
      <c r="BD31" s="39">
        <f>IF(Dane!$C$9=2,IFERROR(BC31/W31,0),IF(Dane!$C$9=3,IFERROR(BC31/W31,0),0))</f>
        <v>0</v>
      </c>
      <c r="BE31" s="39">
        <f t="shared" si="15"/>
        <v>0</v>
      </c>
      <c r="BF31" s="39">
        <v>0</v>
      </c>
      <c r="BG31" s="39">
        <f t="shared" si="16"/>
        <v>0</v>
      </c>
      <c r="BH31" s="39">
        <f>IF(Dane!$C$9=2,IF(ROUND((S31+T31)*BG31,2)&gt;$AN$1,$AN$1,ROUND((S31+T31)*BG31,2)),IF(Dane!$C$9=3,IF(ROUND((S31+T31)*BG31,2)&gt;$AN$1,$AN$1,ROUND((S31+T31)*BG31,2)),0))</f>
        <v>0</v>
      </c>
      <c r="BI31" s="39">
        <v>0</v>
      </c>
      <c r="BJ31" s="39">
        <f>IF(Dane!$C$9=3,IFERROR(J31/AB31,0),0)</f>
        <v>0</v>
      </c>
      <c r="BK31" s="39">
        <f>IF(Dane!$C$9=3,IFERROR(ROUND(J31-ROUND(J31*0.0976,2)-ROUND(J31*0.015,2)-ROUND(J31*0.0245,2),2)/AB31,0),0)</f>
        <v>0</v>
      </c>
      <c r="BL31" s="39">
        <f t="shared" si="17"/>
        <v>0</v>
      </c>
      <c r="BM31" s="39">
        <f t="shared" si="18"/>
        <v>0</v>
      </c>
      <c r="BN31" s="39">
        <f t="shared" si="8"/>
        <v>0</v>
      </c>
      <c r="BO31" s="39">
        <f>IF(Dane!$C$9=3,IFERROR(BN31/AB31,0),0)</f>
        <v>0</v>
      </c>
      <c r="BP31" s="39">
        <f t="shared" si="19"/>
        <v>0</v>
      </c>
      <c r="BQ31" s="39">
        <v>0</v>
      </c>
      <c r="BR31" s="39">
        <f t="shared" si="20"/>
        <v>0</v>
      </c>
      <c r="BS31" s="39">
        <f>IF(Dane!$C$9=3,IF(ROUND((X31+Y31)*BR31,2)&gt;$AN$1,$AN$1,ROUND((X31+Y31)*BR31,2)),0)</f>
        <v>0</v>
      </c>
      <c r="BT31" s="39">
        <v>0</v>
      </c>
    </row>
    <row r="32" spans="1:72">
      <c r="A32" s="87">
        <v>23</v>
      </c>
      <c r="B32" s="1"/>
      <c r="C32" s="1"/>
      <c r="D32" s="2"/>
      <c r="E32" s="3"/>
      <c r="F32" s="4"/>
      <c r="G32" s="5"/>
      <c r="H32" s="5"/>
      <c r="I32" s="6"/>
      <c r="J32" s="5"/>
      <c r="K32" s="5"/>
      <c r="L32" s="5"/>
      <c r="M32" s="55"/>
      <c r="N32" s="8"/>
      <c r="O32" s="105"/>
      <c r="P32" s="5"/>
      <c r="Q32" s="5"/>
      <c r="R32" s="105">
        <f>Dane!$C$10</f>
        <v>0</v>
      </c>
      <c r="S32" s="8"/>
      <c r="T32" s="105"/>
      <c r="U32" s="5"/>
      <c r="V32" s="5"/>
      <c r="W32" s="107">
        <f>Dane!$C$11</f>
        <v>0</v>
      </c>
      <c r="X32" s="8"/>
      <c r="Y32" s="105"/>
      <c r="Z32" s="5"/>
      <c r="AA32" s="5"/>
      <c r="AB32" s="110">
        <f>Dane!$C$12</f>
        <v>0</v>
      </c>
      <c r="AC32" s="108">
        <f>IF(Dane!$E$3=1,AP32+BA32+BL32,IF(Dane!$E$3=2,AT32+BE32+BP32,AW32+BH32+BS32))</f>
        <v>0</v>
      </c>
      <c r="AD32" s="14">
        <f>IF(Dane!$E$3=1,AQ32+BB32+BM32,IF(Dane!$E$3=2,AU32+BF32+BQ32,AX32+BI32+BT32))</f>
        <v>0</v>
      </c>
      <c r="AE32" s="14">
        <f>IF((J32*Dane!$C$9)-AC32&lt;0,0,(J32*Dane!$C$9)-AC32)</f>
        <v>0</v>
      </c>
      <c r="AF32" s="61">
        <f>IF((K32*Dane!$C$9)-AD32&lt;0,0,(K32*Dane!$C$9)-AD32)</f>
        <v>0</v>
      </c>
      <c r="AG32" s="93"/>
      <c r="AH32" s="84">
        <f>IF(Dane!$E$3=1,AP32,IF(Dane!$E$3=2,AT32,AW32))</f>
        <v>0</v>
      </c>
      <c r="AI32" s="84">
        <f>IF(Dane!$E$3=1,AQ32,IF(Dane!$E$3=2,AU32,AX32))</f>
        <v>0</v>
      </c>
      <c r="AJ32" s="84">
        <f>IF(Dane!$E$3=1,BA32,IF(Dane!$E$3=2,BE32,BH32))</f>
        <v>0</v>
      </c>
      <c r="AK32" s="84">
        <f>IF(Dane!$E$3=1,BB32,IF(Dane!$E$3=2,BF32,BI32))</f>
        <v>0</v>
      </c>
      <c r="AL32" s="84">
        <f>IF(Dane!$E$3=1,BL32,IF(Dane!$E$3=2,BP32,BS32))</f>
        <v>0</v>
      </c>
      <c r="AM32" s="84">
        <f>IF(Dane!$E$3=1,BM32,IF(Dane!$E$3=2,BQ32,BT32))</f>
        <v>0</v>
      </c>
      <c r="AN32" s="39">
        <f>IF(Dane!$C$9="",0,IFERROR(J32/R32,0))</f>
        <v>0</v>
      </c>
      <c r="AO32" s="39">
        <f>IF(Dane!$C$9="",0,IFERROR(ROUND(J32-ROUND(J32*0.0976,2)-ROUND(J32*0.015,2)-ROUND(J32*0.0245,2),2)/R32,0))</f>
        <v>0</v>
      </c>
      <c r="AP32" s="39">
        <f t="shared" si="9"/>
        <v>0</v>
      </c>
      <c r="AQ32" s="39">
        <f t="shared" si="10"/>
        <v>0</v>
      </c>
      <c r="AR32" s="39">
        <f t="shared" si="6"/>
        <v>0</v>
      </c>
      <c r="AS32" s="39">
        <f>IF(Dane!$C$9="",0,IFERROR(AR32/R32,0))</f>
        <v>0</v>
      </c>
      <c r="AT32" s="39">
        <f t="shared" si="11"/>
        <v>0</v>
      </c>
      <c r="AU32" s="39">
        <v>0</v>
      </c>
      <c r="AV32" s="39">
        <f t="shared" si="12"/>
        <v>0</v>
      </c>
      <c r="AW32" s="39">
        <f>IF(Dane!$C$9="",0,IF(ROUND((N32+O32)*AV32,2)&gt;$AN$1,$AN$1,ROUND((N32+O32)*AV32,2)))</f>
        <v>0</v>
      </c>
      <c r="AX32" s="39">
        <v>0</v>
      </c>
      <c r="AY32" s="39">
        <f>IF(Dane!$C$9=2,IFERROR(J32/W32,0),IF(Dane!$C$9=3,IFERROR(J32/W32,0),0))</f>
        <v>0</v>
      </c>
      <c r="AZ32" s="39">
        <f>IF(Dane!$C$9=2,IFERROR(ROUND(J32-ROUND(J32*0.0976,2)-ROUND(J32*0.015,2)-ROUND(J32*0.0245,2),2)/W32,0),IF(Dane!$C$9=3,IFERROR(ROUND(J32-ROUND(J32*0.0976,2)-ROUND(J32*0.015,2)-ROUND(J32*0.0245,2),2)/W32,0),0))</f>
        <v>0</v>
      </c>
      <c r="BA32" s="39">
        <f t="shared" si="13"/>
        <v>0</v>
      </c>
      <c r="BB32" s="39">
        <f t="shared" si="14"/>
        <v>0</v>
      </c>
      <c r="BC32" s="39">
        <f t="shared" si="7"/>
        <v>0</v>
      </c>
      <c r="BD32" s="39">
        <f>IF(Dane!$C$9=2,IFERROR(BC32/W32,0),IF(Dane!$C$9=3,IFERROR(BC32/W32,0),0))</f>
        <v>0</v>
      </c>
      <c r="BE32" s="39">
        <f t="shared" si="15"/>
        <v>0</v>
      </c>
      <c r="BF32" s="39">
        <v>0</v>
      </c>
      <c r="BG32" s="39">
        <f t="shared" si="16"/>
        <v>0</v>
      </c>
      <c r="BH32" s="39">
        <f>IF(Dane!$C$9=2,IF(ROUND((S32+T32)*BG32,2)&gt;$AN$1,$AN$1,ROUND((S32+T32)*BG32,2)),IF(Dane!$C$9=3,IF(ROUND((S32+T32)*BG32,2)&gt;$AN$1,$AN$1,ROUND((S32+T32)*BG32,2)),0))</f>
        <v>0</v>
      </c>
      <c r="BI32" s="39">
        <v>0</v>
      </c>
      <c r="BJ32" s="39">
        <f>IF(Dane!$C$9=3,IFERROR(J32/AB32,0),0)</f>
        <v>0</v>
      </c>
      <c r="BK32" s="39">
        <f>IF(Dane!$C$9=3,IFERROR(ROUND(J32-ROUND(J32*0.0976,2)-ROUND(J32*0.015,2)-ROUND(J32*0.0245,2),2)/AB32,0),0)</f>
        <v>0</v>
      </c>
      <c r="BL32" s="39">
        <f t="shared" si="17"/>
        <v>0</v>
      </c>
      <c r="BM32" s="39">
        <f t="shared" si="18"/>
        <v>0</v>
      </c>
      <c r="BN32" s="39">
        <f t="shared" si="8"/>
        <v>0</v>
      </c>
      <c r="BO32" s="39">
        <f>IF(Dane!$C$9=3,IFERROR(BN32/AB32,0),0)</f>
        <v>0</v>
      </c>
      <c r="BP32" s="39">
        <f t="shared" si="19"/>
        <v>0</v>
      </c>
      <c r="BQ32" s="39">
        <v>0</v>
      </c>
      <c r="BR32" s="39">
        <f t="shared" si="20"/>
        <v>0</v>
      </c>
      <c r="BS32" s="39">
        <f>IF(Dane!$C$9=3,IF(ROUND((X32+Y32)*BR32,2)&gt;$AN$1,$AN$1,ROUND((X32+Y32)*BR32,2)),0)</f>
        <v>0</v>
      </c>
      <c r="BT32" s="39">
        <v>0</v>
      </c>
    </row>
    <row r="33" spans="1:72">
      <c r="A33" s="87">
        <v>24</v>
      </c>
      <c r="B33" s="1"/>
      <c r="C33" s="1"/>
      <c r="D33" s="2"/>
      <c r="E33" s="3"/>
      <c r="F33" s="4"/>
      <c r="G33" s="5"/>
      <c r="H33" s="5"/>
      <c r="I33" s="6"/>
      <c r="J33" s="5"/>
      <c r="K33" s="5"/>
      <c r="L33" s="5"/>
      <c r="M33" s="55"/>
      <c r="N33" s="8"/>
      <c r="O33" s="105"/>
      <c r="P33" s="5"/>
      <c r="Q33" s="5"/>
      <c r="R33" s="105">
        <f>Dane!$C$10</f>
        <v>0</v>
      </c>
      <c r="S33" s="8"/>
      <c r="T33" s="105"/>
      <c r="U33" s="5"/>
      <c r="V33" s="5"/>
      <c r="W33" s="107">
        <f>Dane!$C$11</f>
        <v>0</v>
      </c>
      <c r="X33" s="8"/>
      <c r="Y33" s="105"/>
      <c r="Z33" s="5"/>
      <c r="AA33" s="5"/>
      <c r="AB33" s="110">
        <f>Dane!$C$12</f>
        <v>0</v>
      </c>
      <c r="AC33" s="108">
        <f>IF(Dane!$E$3=1,AP33+BA33+BL33,IF(Dane!$E$3=2,AT33+BE33+BP33,AW33+BH33+BS33))</f>
        <v>0</v>
      </c>
      <c r="AD33" s="14">
        <f>IF(Dane!$E$3=1,AQ33+BB33+BM33,IF(Dane!$E$3=2,AU33+BF33+BQ33,AX33+BI33+BT33))</f>
        <v>0</v>
      </c>
      <c r="AE33" s="14">
        <f>IF((J33*Dane!$C$9)-AC33&lt;0,0,(J33*Dane!$C$9)-AC33)</f>
        <v>0</v>
      </c>
      <c r="AF33" s="61">
        <f>IF((K33*Dane!$C$9)-AD33&lt;0,0,(K33*Dane!$C$9)-AD33)</f>
        <v>0</v>
      </c>
      <c r="AG33" s="93"/>
      <c r="AH33" s="84">
        <f>IF(Dane!$E$3=1,AP33,IF(Dane!$E$3=2,AT33,AW33))</f>
        <v>0</v>
      </c>
      <c r="AI33" s="84">
        <f>IF(Dane!$E$3=1,AQ33,IF(Dane!$E$3=2,AU33,AX33))</f>
        <v>0</v>
      </c>
      <c r="AJ33" s="84">
        <f>IF(Dane!$E$3=1,BA33,IF(Dane!$E$3=2,BE33,BH33))</f>
        <v>0</v>
      </c>
      <c r="AK33" s="84">
        <f>IF(Dane!$E$3=1,BB33,IF(Dane!$E$3=2,BF33,BI33))</f>
        <v>0</v>
      </c>
      <c r="AL33" s="84">
        <f>IF(Dane!$E$3=1,BL33,IF(Dane!$E$3=2,BP33,BS33))</f>
        <v>0</v>
      </c>
      <c r="AM33" s="84">
        <f>IF(Dane!$E$3=1,BM33,IF(Dane!$E$3=2,BQ33,BT33))</f>
        <v>0</v>
      </c>
      <c r="AN33" s="39">
        <f>IF(Dane!$C$9="",0,IFERROR(J33/R33,0))</f>
        <v>0</v>
      </c>
      <c r="AO33" s="39">
        <f>IF(Dane!$C$9="",0,IFERROR(ROUND(J33-ROUND(J33*0.0976,2)-ROUND(J33*0.015,2)-ROUND(J33*0.0245,2),2)/R33,0))</f>
        <v>0</v>
      </c>
      <c r="AP33" s="39">
        <f t="shared" si="9"/>
        <v>0</v>
      </c>
      <c r="AQ33" s="39">
        <f t="shared" si="10"/>
        <v>0</v>
      </c>
      <c r="AR33" s="39">
        <f t="shared" si="6"/>
        <v>0</v>
      </c>
      <c r="AS33" s="39">
        <f>IF(Dane!$C$9="",0,IFERROR(AR33/R33,0))</f>
        <v>0</v>
      </c>
      <c r="AT33" s="39">
        <f t="shared" si="11"/>
        <v>0</v>
      </c>
      <c r="AU33" s="39">
        <v>0</v>
      </c>
      <c r="AV33" s="39">
        <f t="shared" si="12"/>
        <v>0</v>
      </c>
      <c r="AW33" s="39">
        <f>IF(Dane!$C$9="",0,IF(ROUND((N33+O33)*AV33,2)&gt;$AN$1,$AN$1,ROUND((N33+O33)*AV33,2)))</f>
        <v>0</v>
      </c>
      <c r="AX33" s="39">
        <v>0</v>
      </c>
      <c r="AY33" s="39">
        <f>IF(Dane!$C$9=2,IFERROR(J33/W33,0),IF(Dane!$C$9=3,IFERROR(J33/W33,0),0))</f>
        <v>0</v>
      </c>
      <c r="AZ33" s="39">
        <f>IF(Dane!$C$9=2,IFERROR(ROUND(J33-ROUND(J33*0.0976,2)-ROUND(J33*0.015,2)-ROUND(J33*0.0245,2),2)/W33,0),IF(Dane!$C$9=3,IFERROR(ROUND(J33-ROUND(J33*0.0976,2)-ROUND(J33*0.015,2)-ROUND(J33*0.0245,2),2)/W33,0),0))</f>
        <v>0</v>
      </c>
      <c r="BA33" s="39">
        <f t="shared" si="13"/>
        <v>0</v>
      </c>
      <c r="BB33" s="39">
        <f t="shared" si="14"/>
        <v>0</v>
      </c>
      <c r="BC33" s="39">
        <f t="shared" si="7"/>
        <v>0</v>
      </c>
      <c r="BD33" s="39">
        <f>IF(Dane!$C$9=2,IFERROR(BC33/W33,0),IF(Dane!$C$9=3,IFERROR(BC33/W33,0),0))</f>
        <v>0</v>
      </c>
      <c r="BE33" s="39">
        <f t="shared" si="15"/>
        <v>0</v>
      </c>
      <c r="BF33" s="39">
        <v>0</v>
      </c>
      <c r="BG33" s="39">
        <f t="shared" si="16"/>
        <v>0</v>
      </c>
      <c r="BH33" s="39">
        <f>IF(Dane!$C$9=2,IF(ROUND((S33+T33)*BG33,2)&gt;$AN$1,$AN$1,ROUND((S33+T33)*BG33,2)),IF(Dane!$C$9=3,IF(ROUND((S33+T33)*BG33,2)&gt;$AN$1,$AN$1,ROUND((S33+T33)*BG33,2)),0))</f>
        <v>0</v>
      </c>
      <c r="BI33" s="39">
        <v>0</v>
      </c>
      <c r="BJ33" s="39">
        <f>IF(Dane!$C$9=3,IFERROR(J33/AB33,0),0)</f>
        <v>0</v>
      </c>
      <c r="BK33" s="39">
        <f>IF(Dane!$C$9=3,IFERROR(ROUND(J33-ROUND(J33*0.0976,2)-ROUND(J33*0.015,2)-ROUND(J33*0.0245,2),2)/AB33,0),0)</f>
        <v>0</v>
      </c>
      <c r="BL33" s="39">
        <f t="shared" si="17"/>
        <v>0</v>
      </c>
      <c r="BM33" s="39">
        <f t="shared" si="18"/>
        <v>0</v>
      </c>
      <c r="BN33" s="39">
        <f t="shared" si="8"/>
        <v>0</v>
      </c>
      <c r="BO33" s="39">
        <f>IF(Dane!$C$9=3,IFERROR(BN33/AB33,0),0)</f>
        <v>0</v>
      </c>
      <c r="BP33" s="39">
        <f t="shared" si="19"/>
        <v>0</v>
      </c>
      <c r="BQ33" s="39">
        <v>0</v>
      </c>
      <c r="BR33" s="39">
        <f t="shared" si="20"/>
        <v>0</v>
      </c>
      <c r="BS33" s="39">
        <f>IF(Dane!$C$9=3,IF(ROUND((X33+Y33)*BR33,2)&gt;$AN$1,$AN$1,ROUND((X33+Y33)*BR33,2)),0)</f>
        <v>0</v>
      </c>
      <c r="BT33" s="39">
        <v>0</v>
      </c>
    </row>
    <row r="34" spans="1:72">
      <c r="A34" s="87">
        <v>25</v>
      </c>
      <c r="B34" s="1"/>
      <c r="C34" s="1"/>
      <c r="D34" s="2"/>
      <c r="E34" s="3"/>
      <c r="F34" s="4"/>
      <c r="G34" s="5"/>
      <c r="H34" s="5"/>
      <c r="I34" s="6"/>
      <c r="J34" s="5"/>
      <c r="K34" s="5"/>
      <c r="L34" s="5"/>
      <c r="M34" s="55"/>
      <c r="N34" s="8"/>
      <c r="O34" s="105"/>
      <c r="P34" s="5"/>
      <c r="Q34" s="5"/>
      <c r="R34" s="105">
        <f>Dane!$C$10</f>
        <v>0</v>
      </c>
      <c r="S34" s="8"/>
      <c r="T34" s="105"/>
      <c r="U34" s="5"/>
      <c r="V34" s="5"/>
      <c r="W34" s="107">
        <f>Dane!$C$11</f>
        <v>0</v>
      </c>
      <c r="X34" s="8"/>
      <c r="Y34" s="105"/>
      <c r="Z34" s="5"/>
      <c r="AA34" s="5"/>
      <c r="AB34" s="110">
        <f>Dane!$C$12</f>
        <v>0</v>
      </c>
      <c r="AC34" s="108">
        <f>IF(Dane!$E$3=1,AP34+BA34+BL34,IF(Dane!$E$3=2,AT34+BE34+BP34,AW34+BH34+BS34))</f>
        <v>0</v>
      </c>
      <c r="AD34" s="14">
        <f>IF(Dane!$E$3=1,AQ34+BB34+BM34,IF(Dane!$E$3=2,AU34+BF34+BQ34,AX34+BI34+BT34))</f>
        <v>0</v>
      </c>
      <c r="AE34" s="14">
        <f>IF((J34*Dane!$C$9)-AC34&lt;0,0,(J34*Dane!$C$9)-AC34)</f>
        <v>0</v>
      </c>
      <c r="AF34" s="61">
        <f>IF((K34*Dane!$C$9)-AD34&lt;0,0,(K34*Dane!$C$9)-AD34)</f>
        <v>0</v>
      </c>
      <c r="AG34" s="93"/>
      <c r="AH34" s="84">
        <f>IF(Dane!$E$3=1,AP34,IF(Dane!$E$3=2,AT34,AW34))</f>
        <v>0</v>
      </c>
      <c r="AI34" s="84">
        <f>IF(Dane!$E$3=1,AQ34,IF(Dane!$E$3=2,AU34,AX34))</f>
        <v>0</v>
      </c>
      <c r="AJ34" s="84">
        <f>IF(Dane!$E$3=1,BA34,IF(Dane!$E$3=2,BE34,BH34))</f>
        <v>0</v>
      </c>
      <c r="AK34" s="84">
        <f>IF(Dane!$E$3=1,BB34,IF(Dane!$E$3=2,BF34,BI34))</f>
        <v>0</v>
      </c>
      <c r="AL34" s="84">
        <f>IF(Dane!$E$3=1,BL34,IF(Dane!$E$3=2,BP34,BS34))</f>
        <v>0</v>
      </c>
      <c r="AM34" s="84">
        <f>IF(Dane!$E$3=1,BM34,IF(Dane!$E$3=2,BQ34,BT34))</f>
        <v>0</v>
      </c>
      <c r="AN34" s="39">
        <f>IF(Dane!$C$9="",0,IFERROR(J34/R34,0))</f>
        <v>0</v>
      </c>
      <c r="AO34" s="39">
        <f>IF(Dane!$C$9="",0,IFERROR(ROUND(J34-ROUND(J34*0.0976,2)-ROUND(J34*0.015,2)-ROUND(J34*0.0245,2),2)/R34,0))</f>
        <v>0</v>
      </c>
      <c r="AP34" s="39">
        <f t="shared" si="9"/>
        <v>0</v>
      </c>
      <c r="AQ34" s="39">
        <f t="shared" si="10"/>
        <v>0</v>
      </c>
      <c r="AR34" s="39">
        <f t="shared" si="6"/>
        <v>0</v>
      </c>
      <c r="AS34" s="39">
        <f>IF(Dane!$C$9="",0,IFERROR(AR34/R34,0))</f>
        <v>0</v>
      </c>
      <c r="AT34" s="39">
        <f t="shared" si="11"/>
        <v>0</v>
      </c>
      <c r="AU34" s="39">
        <v>0</v>
      </c>
      <c r="AV34" s="39">
        <f t="shared" si="12"/>
        <v>0</v>
      </c>
      <c r="AW34" s="39">
        <f>IF(Dane!$C$9="",0,IF(ROUND((N34+O34)*AV34,2)&gt;$AN$1,$AN$1,ROUND((N34+O34)*AV34,2)))</f>
        <v>0</v>
      </c>
      <c r="AX34" s="39">
        <v>0</v>
      </c>
      <c r="AY34" s="39">
        <f>IF(Dane!$C$9=2,IFERROR(J34/W34,0),IF(Dane!$C$9=3,IFERROR(J34/W34,0),0))</f>
        <v>0</v>
      </c>
      <c r="AZ34" s="39">
        <f>IF(Dane!$C$9=2,IFERROR(ROUND(J34-ROUND(J34*0.0976,2)-ROUND(J34*0.015,2)-ROUND(J34*0.0245,2),2)/W34,0),IF(Dane!$C$9=3,IFERROR(ROUND(J34-ROUND(J34*0.0976,2)-ROUND(J34*0.015,2)-ROUND(J34*0.0245,2),2)/W34,0),0))</f>
        <v>0</v>
      </c>
      <c r="BA34" s="39">
        <f t="shared" si="13"/>
        <v>0</v>
      </c>
      <c r="BB34" s="39">
        <f t="shared" si="14"/>
        <v>0</v>
      </c>
      <c r="BC34" s="39">
        <f t="shared" si="7"/>
        <v>0</v>
      </c>
      <c r="BD34" s="39">
        <f>IF(Dane!$C$9=2,IFERROR(BC34/W34,0),IF(Dane!$C$9=3,IFERROR(BC34/W34,0),0))</f>
        <v>0</v>
      </c>
      <c r="BE34" s="39">
        <f t="shared" si="15"/>
        <v>0</v>
      </c>
      <c r="BF34" s="39">
        <v>0</v>
      </c>
      <c r="BG34" s="39">
        <f t="shared" si="16"/>
        <v>0</v>
      </c>
      <c r="BH34" s="39">
        <f>IF(Dane!$C$9=2,IF(ROUND((S34+T34)*BG34,2)&gt;$AN$1,$AN$1,ROUND((S34+T34)*BG34,2)),IF(Dane!$C$9=3,IF(ROUND((S34+T34)*BG34,2)&gt;$AN$1,$AN$1,ROUND((S34+T34)*BG34,2)),0))</f>
        <v>0</v>
      </c>
      <c r="BI34" s="39">
        <v>0</v>
      </c>
      <c r="BJ34" s="39">
        <f>IF(Dane!$C$9=3,IFERROR(J34/AB34,0),0)</f>
        <v>0</v>
      </c>
      <c r="BK34" s="39">
        <f>IF(Dane!$C$9=3,IFERROR(ROUND(J34-ROUND(J34*0.0976,2)-ROUND(J34*0.015,2)-ROUND(J34*0.0245,2),2)/AB34,0),0)</f>
        <v>0</v>
      </c>
      <c r="BL34" s="39">
        <f t="shared" si="17"/>
        <v>0</v>
      </c>
      <c r="BM34" s="39">
        <f t="shared" si="18"/>
        <v>0</v>
      </c>
      <c r="BN34" s="39">
        <f t="shared" si="8"/>
        <v>0</v>
      </c>
      <c r="BO34" s="39">
        <f>IF(Dane!$C$9=3,IFERROR(BN34/AB34,0),0)</f>
        <v>0</v>
      </c>
      <c r="BP34" s="39">
        <f t="shared" si="19"/>
        <v>0</v>
      </c>
      <c r="BQ34" s="39">
        <v>0</v>
      </c>
      <c r="BR34" s="39">
        <f t="shared" si="20"/>
        <v>0</v>
      </c>
      <c r="BS34" s="39">
        <f>IF(Dane!$C$9=3,IF(ROUND((X34+Y34)*BR34,2)&gt;$AN$1,$AN$1,ROUND((X34+Y34)*BR34,2)),0)</f>
        <v>0</v>
      </c>
      <c r="BT34" s="39">
        <v>0</v>
      </c>
    </row>
    <row r="35" spans="1:72">
      <c r="A35" s="87">
        <v>26</v>
      </c>
      <c r="B35" s="1"/>
      <c r="C35" s="1"/>
      <c r="D35" s="2"/>
      <c r="E35" s="3"/>
      <c r="F35" s="4"/>
      <c r="G35" s="5"/>
      <c r="H35" s="5"/>
      <c r="I35" s="6"/>
      <c r="J35" s="5"/>
      <c r="K35" s="5"/>
      <c r="L35" s="5"/>
      <c r="M35" s="55"/>
      <c r="N35" s="8"/>
      <c r="O35" s="105"/>
      <c r="P35" s="5"/>
      <c r="Q35" s="5"/>
      <c r="R35" s="105">
        <f>Dane!$C$10</f>
        <v>0</v>
      </c>
      <c r="S35" s="8"/>
      <c r="T35" s="105"/>
      <c r="U35" s="5"/>
      <c r="V35" s="5"/>
      <c r="W35" s="107">
        <f>Dane!$C$11</f>
        <v>0</v>
      </c>
      <c r="X35" s="8"/>
      <c r="Y35" s="105"/>
      <c r="Z35" s="5"/>
      <c r="AA35" s="5"/>
      <c r="AB35" s="110">
        <f>Dane!$C$12</f>
        <v>0</v>
      </c>
      <c r="AC35" s="108">
        <f>IF(Dane!$E$3=1,AP35+BA35+BL35,IF(Dane!$E$3=2,AT35+BE35+BP35,AW35+BH35+BS35))</f>
        <v>0</v>
      </c>
      <c r="AD35" s="14">
        <f>IF(Dane!$E$3=1,AQ35+BB35+BM35,IF(Dane!$E$3=2,AU35+BF35+BQ35,AX35+BI35+BT35))</f>
        <v>0</v>
      </c>
      <c r="AE35" s="14">
        <f>IF((J35*Dane!$C$9)-AC35&lt;0,0,(J35*Dane!$C$9)-AC35)</f>
        <v>0</v>
      </c>
      <c r="AF35" s="61">
        <f>IF((K35*Dane!$C$9)-AD35&lt;0,0,(K35*Dane!$C$9)-AD35)</f>
        <v>0</v>
      </c>
      <c r="AG35" s="93"/>
      <c r="AH35" s="84">
        <f>IF(Dane!$E$3=1,AP35,IF(Dane!$E$3=2,AT35,AW35))</f>
        <v>0</v>
      </c>
      <c r="AI35" s="84">
        <f>IF(Dane!$E$3=1,AQ35,IF(Dane!$E$3=2,AU35,AX35))</f>
        <v>0</v>
      </c>
      <c r="AJ35" s="84">
        <f>IF(Dane!$E$3=1,BA35,IF(Dane!$E$3=2,BE35,BH35))</f>
        <v>0</v>
      </c>
      <c r="AK35" s="84">
        <f>IF(Dane!$E$3=1,BB35,IF(Dane!$E$3=2,BF35,BI35))</f>
        <v>0</v>
      </c>
      <c r="AL35" s="84">
        <f>IF(Dane!$E$3=1,BL35,IF(Dane!$E$3=2,BP35,BS35))</f>
        <v>0</v>
      </c>
      <c r="AM35" s="84">
        <f>IF(Dane!$E$3=1,BM35,IF(Dane!$E$3=2,BQ35,BT35))</f>
        <v>0</v>
      </c>
      <c r="AN35" s="39">
        <f>IF(Dane!$C$9="",0,IFERROR(J35/R35,0))</f>
        <v>0</v>
      </c>
      <c r="AO35" s="39">
        <f>IF(Dane!$C$9="",0,IFERROR(ROUND(J35-ROUND(J35*0.0976,2)-ROUND(J35*0.015,2)-ROUND(J35*0.0245,2),2)/R35,0))</f>
        <v>0</v>
      </c>
      <c r="AP35" s="39">
        <f t="shared" si="9"/>
        <v>0</v>
      </c>
      <c r="AQ35" s="39">
        <f t="shared" si="10"/>
        <v>0</v>
      </c>
      <c r="AR35" s="39">
        <f t="shared" si="6"/>
        <v>0</v>
      </c>
      <c r="AS35" s="39">
        <f>IF(Dane!$C$9="",0,IFERROR(AR35/R35,0))</f>
        <v>0</v>
      </c>
      <c r="AT35" s="39">
        <f t="shared" si="11"/>
        <v>0</v>
      </c>
      <c r="AU35" s="39">
        <v>0</v>
      </c>
      <c r="AV35" s="39">
        <f t="shared" si="12"/>
        <v>0</v>
      </c>
      <c r="AW35" s="39">
        <f>IF(Dane!$C$9="",0,IF(ROUND((N35+O35)*AV35,2)&gt;$AN$1,$AN$1,ROUND((N35+O35)*AV35,2)))</f>
        <v>0</v>
      </c>
      <c r="AX35" s="39">
        <v>0</v>
      </c>
      <c r="AY35" s="39">
        <f>IF(Dane!$C$9=2,IFERROR(J35/W35,0),IF(Dane!$C$9=3,IFERROR(J35/W35,0),0))</f>
        <v>0</v>
      </c>
      <c r="AZ35" s="39">
        <f>IF(Dane!$C$9=2,IFERROR(ROUND(J35-ROUND(J35*0.0976,2)-ROUND(J35*0.015,2)-ROUND(J35*0.0245,2),2)/W35,0),IF(Dane!$C$9=3,IFERROR(ROUND(J35-ROUND(J35*0.0976,2)-ROUND(J35*0.015,2)-ROUND(J35*0.0245,2),2)/W35,0),0))</f>
        <v>0</v>
      </c>
      <c r="BA35" s="39">
        <f t="shared" si="13"/>
        <v>0</v>
      </c>
      <c r="BB35" s="39">
        <f t="shared" si="14"/>
        <v>0</v>
      </c>
      <c r="BC35" s="39">
        <f t="shared" si="7"/>
        <v>0</v>
      </c>
      <c r="BD35" s="39">
        <f>IF(Dane!$C$9=2,IFERROR(BC35/W35,0),IF(Dane!$C$9=3,IFERROR(BC35/W35,0),0))</f>
        <v>0</v>
      </c>
      <c r="BE35" s="39">
        <f t="shared" si="15"/>
        <v>0</v>
      </c>
      <c r="BF35" s="39">
        <v>0</v>
      </c>
      <c r="BG35" s="39">
        <f t="shared" si="16"/>
        <v>0</v>
      </c>
      <c r="BH35" s="39">
        <f>IF(Dane!$C$9=2,IF(ROUND((S35+T35)*BG35,2)&gt;$AN$1,$AN$1,ROUND((S35+T35)*BG35,2)),IF(Dane!$C$9=3,IF(ROUND((S35+T35)*BG35,2)&gt;$AN$1,$AN$1,ROUND((S35+T35)*BG35,2)),0))</f>
        <v>0</v>
      </c>
      <c r="BI35" s="39">
        <v>0</v>
      </c>
      <c r="BJ35" s="39">
        <f>IF(Dane!$C$9=3,IFERROR(J35/AB35,0),0)</f>
        <v>0</v>
      </c>
      <c r="BK35" s="39">
        <f>IF(Dane!$C$9=3,IFERROR(ROUND(J35-ROUND(J35*0.0976,2)-ROUND(J35*0.015,2)-ROUND(J35*0.0245,2),2)/AB35,0),0)</f>
        <v>0</v>
      </c>
      <c r="BL35" s="39">
        <f t="shared" si="17"/>
        <v>0</v>
      </c>
      <c r="BM35" s="39">
        <f t="shared" si="18"/>
        <v>0</v>
      </c>
      <c r="BN35" s="39">
        <f t="shared" si="8"/>
        <v>0</v>
      </c>
      <c r="BO35" s="39">
        <f>IF(Dane!$C$9=3,IFERROR(BN35/AB35,0),0)</f>
        <v>0</v>
      </c>
      <c r="BP35" s="39">
        <f t="shared" si="19"/>
        <v>0</v>
      </c>
      <c r="BQ35" s="39">
        <v>0</v>
      </c>
      <c r="BR35" s="39">
        <f t="shared" si="20"/>
        <v>0</v>
      </c>
      <c r="BS35" s="39">
        <f>IF(Dane!$C$9=3,IF(ROUND((X35+Y35)*BR35,2)&gt;$AN$1,$AN$1,ROUND((X35+Y35)*BR35,2)),0)</f>
        <v>0</v>
      </c>
      <c r="BT35" s="39">
        <v>0</v>
      </c>
    </row>
    <row r="36" spans="1:72">
      <c r="A36" s="87">
        <v>27</v>
      </c>
      <c r="B36" s="1"/>
      <c r="C36" s="1"/>
      <c r="D36" s="2"/>
      <c r="E36" s="3"/>
      <c r="F36" s="4"/>
      <c r="G36" s="5"/>
      <c r="H36" s="5"/>
      <c r="I36" s="6"/>
      <c r="J36" s="5"/>
      <c r="K36" s="5"/>
      <c r="L36" s="5"/>
      <c r="M36" s="55"/>
      <c r="N36" s="8"/>
      <c r="O36" s="105"/>
      <c r="P36" s="5"/>
      <c r="Q36" s="5"/>
      <c r="R36" s="105">
        <f>Dane!$C$10</f>
        <v>0</v>
      </c>
      <c r="S36" s="8"/>
      <c r="T36" s="105"/>
      <c r="U36" s="5"/>
      <c r="V36" s="5"/>
      <c r="W36" s="107">
        <f>Dane!$C$11</f>
        <v>0</v>
      </c>
      <c r="X36" s="8"/>
      <c r="Y36" s="105"/>
      <c r="Z36" s="5"/>
      <c r="AA36" s="5"/>
      <c r="AB36" s="110">
        <f>Dane!$C$12</f>
        <v>0</v>
      </c>
      <c r="AC36" s="108">
        <f>IF(Dane!$E$3=1,AP36+BA36+BL36,IF(Dane!$E$3=2,AT36+BE36+BP36,AW36+BH36+BS36))</f>
        <v>0</v>
      </c>
      <c r="AD36" s="14">
        <f>IF(Dane!$E$3=1,AQ36+BB36+BM36,IF(Dane!$E$3=2,AU36+BF36+BQ36,AX36+BI36+BT36))</f>
        <v>0</v>
      </c>
      <c r="AE36" s="14">
        <f>IF((J36*Dane!$C$9)-AC36&lt;0,0,(J36*Dane!$C$9)-AC36)</f>
        <v>0</v>
      </c>
      <c r="AF36" s="61">
        <f>IF((K36*Dane!$C$9)-AD36&lt;0,0,(K36*Dane!$C$9)-AD36)</f>
        <v>0</v>
      </c>
      <c r="AG36" s="93"/>
      <c r="AH36" s="84">
        <f>IF(Dane!$E$3=1,AP36,IF(Dane!$E$3=2,AT36,AW36))</f>
        <v>0</v>
      </c>
      <c r="AI36" s="84">
        <f>IF(Dane!$E$3=1,AQ36,IF(Dane!$E$3=2,AU36,AX36))</f>
        <v>0</v>
      </c>
      <c r="AJ36" s="84">
        <f>IF(Dane!$E$3=1,BA36,IF(Dane!$E$3=2,BE36,BH36))</f>
        <v>0</v>
      </c>
      <c r="AK36" s="84">
        <f>IF(Dane!$E$3=1,BB36,IF(Dane!$E$3=2,BF36,BI36))</f>
        <v>0</v>
      </c>
      <c r="AL36" s="84">
        <f>IF(Dane!$E$3=1,BL36,IF(Dane!$E$3=2,BP36,BS36))</f>
        <v>0</v>
      </c>
      <c r="AM36" s="84">
        <f>IF(Dane!$E$3=1,BM36,IF(Dane!$E$3=2,BQ36,BT36))</f>
        <v>0</v>
      </c>
      <c r="AN36" s="39">
        <f>IF(Dane!$C$9="",0,IFERROR(J36/R36,0))</f>
        <v>0</v>
      </c>
      <c r="AO36" s="39">
        <f>IF(Dane!$C$9="",0,IFERROR(ROUND(J36-ROUND(J36*0.0976,2)-ROUND(J36*0.015,2)-ROUND(J36*0.0245,2),2)/R36,0))</f>
        <v>0</v>
      </c>
      <c r="AP36" s="39">
        <f t="shared" si="9"/>
        <v>0</v>
      </c>
      <c r="AQ36" s="39">
        <f t="shared" si="10"/>
        <v>0</v>
      </c>
      <c r="AR36" s="39">
        <f t="shared" si="6"/>
        <v>0</v>
      </c>
      <c r="AS36" s="39">
        <f>IF(Dane!$C$9="",0,IFERROR(AR36/R36,0))</f>
        <v>0</v>
      </c>
      <c r="AT36" s="39">
        <f t="shared" si="11"/>
        <v>0</v>
      </c>
      <c r="AU36" s="39">
        <v>0</v>
      </c>
      <c r="AV36" s="39">
        <f t="shared" si="12"/>
        <v>0</v>
      </c>
      <c r="AW36" s="39">
        <f>IF(Dane!$C$9="",0,IF(ROUND((N36+O36)*AV36,2)&gt;$AN$1,$AN$1,ROUND((N36+O36)*AV36,2)))</f>
        <v>0</v>
      </c>
      <c r="AX36" s="39">
        <v>0</v>
      </c>
      <c r="AY36" s="39">
        <f>IF(Dane!$C$9=2,IFERROR(J36/W36,0),IF(Dane!$C$9=3,IFERROR(J36/W36,0),0))</f>
        <v>0</v>
      </c>
      <c r="AZ36" s="39">
        <f>IF(Dane!$C$9=2,IFERROR(ROUND(J36-ROUND(J36*0.0976,2)-ROUND(J36*0.015,2)-ROUND(J36*0.0245,2),2)/W36,0),IF(Dane!$C$9=3,IFERROR(ROUND(J36-ROUND(J36*0.0976,2)-ROUND(J36*0.015,2)-ROUND(J36*0.0245,2),2)/W36,0),0))</f>
        <v>0</v>
      </c>
      <c r="BA36" s="39">
        <f t="shared" si="13"/>
        <v>0</v>
      </c>
      <c r="BB36" s="39">
        <f t="shared" si="14"/>
        <v>0</v>
      </c>
      <c r="BC36" s="39">
        <f t="shared" si="7"/>
        <v>0</v>
      </c>
      <c r="BD36" s="39">
        <f>IF(Dane!$C$9=2,IFERROR(BC36/W36,0),IF(Dane!$C$9=3,IFERROR(BC36/W36,0),0))</f>
        <v>0</v>
      </c>
      <c r="BE36" s="39">
        <f t="shared" si="15"/>
        <v>0</v>
      </c>
      <c r="BF36" s="39">
        <v>0</v>
      </c>
      <c r="BG36" s="39">
        <f t="shared" si="16"/>
        <v>0</v>
      </c>
      <c r="BH36" s="39">
        <f>IF(Dane!$C$9=2,IF(ROUND((S36+T36)*BG36,2)&gt;$AN$1,$AN$1,ROUND((S36+T36)*BG36,2)),IF(Dane!$C$9=3,IF(ROUND((S36+T36)*BG36,2)&gt;$AN$1,$AN$1,ROUND((S36+T36)*BG36,2)),0))</f>
        <v>0</v>
      </c>
      <c r="BI36" s="39">
        <v>0</v>
      </c>
      <c r="BJ36" s="39">
        <f>IF(Dane!$C$9=3,IFERROR(J36/AB36,0),0)</f>
        <v>0</v>
      </c>
      <c r="BK36" s="39">
        <f>IF(Dane!$C$9=3,IFERROR(ROUND(J36-ROUND(J36*0.0976,2)-ROUND(J36*0.015,2)-ROUND(J36*0.0245,2),2)/AB36,0),0)</f>
        <v>0</v>
      </c>
      <c r="BL36" s="39">
        <f t="shared" si="17"/>
        <v>0</v>
      </c>
      <c r="BM36" s="39">
        <f t="shared" si="18"/>
        <v>0</v>
      </c>
      <c r="BN36" s="39">
        <f t="shared" si="8"/>
        <v>0</v>
      </c>
      <c r="BO36" s="39">
        <f>IF(Dane!$C$9=3,IFERROR(BN36/AB36,0),0)</f>
        <v>0</v>
      </c>
      <c r="BP36" s="39">
        <f t="shared" si="19"/>
        <v>0</v>
      </c>
      <c r="BQ36" s="39">
        <v>0</v>
      </c>
      <c r="BR36" s="39">
        <f t="shared" si="20"/>
        <v>0</v>
      </c>
      <c r="BS36" s="39">
        <f>IF(Dane!$C$9=3,IF(ROUND((X36+Y36)*BR36,2)&gt;$AN$1,$AN$1,ROUND((X36+Y36)*BR36,2)),0)</f>
        <v>0</v>
      </c>
      <c r="BT36" s="39">
        <v>0</v>
      </c>
    </row>
    <row r="37" spans="1:72">
      <c r="A37" s="87">
        <v>28</v>
      </c>
      <c r="B37" s="1"/>
      <c r="C37" s="1"/>
      <c r="D37" s="2"/>
      <c r="E37" s="3"/>
      <c r="F37" s="4"/>
      <c r="G37" s="5"/>
      <c r="H37" s="5"/>
      <c r="I37" s="6"/>
      <c r="J37" s="5"/>
      <c r="K37" s="5"/>
      <c r="L37" s="5"/>
      <c r="M37" s="55"/>
      <c r="N37" s="8"/>
      <c r="O37" s="105"/>
      <c r="P37" s="5"/>
      <c r="Q37" s="5"/>
      <c r="R37" s="105">
        <f>Dane!$C$10</f>
        <v>0</v>
      </c>
      <c r="S37" s="8"/>
      <c r="T37" s="105"/>
      <c r="U37" s="5"/>
      <c r="V37" s="5"/>
      <c r="W37" s="107">
        <f>Dane!$C$11</f>
        <v>0</v>
      </c>
      <c r="X37" s="8"/>
      <c r="Y37" s="105"/>
      <c r="Z37" s="5"/>
      <c r="AA37" s="5"/>
      <c r="AB37" s="110">
        <f>Dane!$C$12</f>
        <v>0</v>
      </c>
      <c r="AC37" s="108">
        <f>IF(Dane!$E$3=1,AP37+BA37+BL37,IF(Dane!$E$3=2,AT37+BE37+BP37,AW37+BH37+BS37))</f>
        <v>0</v>
      </c>
      <c r="AD37" s="14">
        <f>IF(Dane!$E$3=1,AQ37+BB37+BM37,IF(Dane!$E$3=2,AU37+BF37+BQ37,AX37+BI37+BT37))</f>
        <v>0</v>
      </c>
      <c r="AE37" s="14">
        <f>IF((J37*Dane!$C$9)-AC37&lt;0,0,(J37*Dane!$C$9)-AC37)</f>
        <v>0</v>
      </c>
      <c r="AF37" s="61">
        <f>IF((K37*Dane!$C$9)-AD37&lt;0,0,(K37*Dane!$C$9)-AD37)</f>
        <v>0</v>
      </c>
      <c r="AG37" s="93"/>
      <c r="AH37" s="84">
        <f>IF(Dane!$E$3=1,AP37,IF(Dane!$E$3=2,AT37,AW37))</f>
        <v>0</v>
      </c>
      <c r="AI37" s="84">
        <f>IF(Dane!$E$3=1,AQ37,IF(Dane!$E$3=2,AU37,AX37))</f>
        <v>0</v>
      </c>
      <c r="AJ37" s="84">
        <f>IF(Dane!$E$3=1,BA37,IF(Dane!$E$3=2,BE37,BH37))</f>
        <v>0</v>
      </c>
      <c r="AK37" s="84">
        <f>IF(Dane!$E$3=1,BB37,IF(Dane!$E$3=2,BF37,BI37))</f>
        <v>0</v>
      </c>
      <c r="AL37" s="84">
        <f>IF(Dane!$E$3=1,BL37,IF(Dane!$E$3=2,BP37,BS37))</f>
        <v>0</v>
      </c>
      <c r="AM37" s="84">
        <f>IF(Dane!$E$3=1,BM37,IF(Dane!$E$3=2,BQ37,BT37))</f>
        <v>0</v>
      </c>
      <c r="AN37" s="39">
        <f>IF(Dane!$C$9="",0,IFERROR(J37/R37,0))</f>
        <v>0</v>
      </c>
      <c r="AO37" s="39">
        <f>IF(Dane!$C$9="",0,IFERROR(ROUND(J37-ROUND(J37*0.0976,2)-ROUND(J37*0.015,2)-ROUND(J37*0.0245,2),2)/R37,0))</f>
        <v>0</v>
      </c>
      <c r="AP37" s="39">
        <f t="shared" si="9"/>
        <v>0</v>
      </c>
      <c r="AQ37" s="39">
        <f t="shared" si="10"/>
        <v>0</v>
      </c>
      <c r="AR37" s="39">
        <f t="shared" si="6"/>
        <v>0</v>
      </c>
      <c r="AS37" s="39">
        <f>IF(Dane!$C$9="",0,IFERROR(AR37/R37,0))</f>
        <v>0</v>
      </c>
      <c r="AT37" s="39">
        <f t="shared" si="11"/>
        <v>0</v>
      </c>
      <c r="AU37" s="39">
        <v>0</v>
      </c>
      <c r="AV37" s="39">
        <f t="shared" si="12"/>
        <v>0</v>
      </c>
      <c r="AW37" s="39">
        <f>IF(Dane!$C$9="",0,IF(ROUND((N37+O37)*AV37,2)&gt;$AN$1,$AN$1,ROUND((N37+O37)*AV37,2)))</f>
        <v>0</v>
      </c>
      <c r="AX37" s="39">
        <v>0</v>
      </c>
      <c r="AY37" s="39">
        <f>IF(Dane!$C$9=2,IFERROR(J37/W37,0),IF(Dane!$C$9=3,IFERROR(J37/W37,0),0))</f>
        <v>0</v>
      </c>
      <c r="AZ37" s="39">
        <f>IF(Dane!$C$9=2,IFERROR(ROUND(J37-ROUND(J37*0.0976,2)-ROUND(J37*0.015,2)-ROUND(J37*0.0245,2),2)/W37,0),IF(Dane!$C$9=3,IFERROR(ROUND(J37-ROUND(J37*0.0976,2)-ROUND(J37*0.015,2)-ROUND(J37*0.0245,2),2)/W37,0),0))</f>
        <v>0</v>
      </c>
      <c r="BA37" s="39">
        <f t="shared" si="13"/>
        <v>0</v>
      </c>
      <c r="BB37" s="39">
        <f t="shared" si="14"/>
        <v>0</v>
      </c>
      <c r="BC37" s="39">
        <f t="shared" si="7"/>
        <v>0</v>
      </c>
      <c r="BD37" s="39">
        <f>IF(Dane!$C$9=2,IFERROR(BC37/W37,0),IF(Dane!$C$9=3,IFERROR(BC37/W37,0),0))</f>
        <v>0</v>
      </c>
      <c r="BE37" s="39">
        <f t="shared" si="15"/>
        <v>0</v>
      </c>
      <c r="BF37" s="39">
        <v>0</v>
      </c>
      <c r="BG37" s="39">
        <f t="shared" si="16"/>
        <v>0</v>
      </c>
      <c r="BH37" s="39">
        <f>IF(Dane!$C$9=2,IF(ROUND((S37+T37)*BG37,2)&gt;$AN$1,$AN$1,ROUND((S37+T37)*BG37,2)),IF(Dane!$C$9=3,IF(ROUND((S37+T37)*BG37,2)&gt;$AN$1,$AN$1,ROUND((S37+T37)*BG37,2)),0))</f>
        <v>0</v>
      </c>
      <c r="BI37" s="39">
        <v>0</v>
      </c>
      <c r="BJ37" s="39">
        <f>IF(Dane!$C$9=3,IFERROR(J37/AB37,0),0)</f>
        <v>0</v>
      </c>
      <c r="BK37" s="39">
        <f>IF(Dane!$C$9=3,IFERROR(ROUND(J37-ROUND(J37*0.0976,2)-ROUND(J37*0.015,2)-ROUND(J37*0.0245,2),2)/AB37,0),0)</f>
        <v>0</v>
      </c>
      <c r="BL37" s="39">
        <f t="shared" si="17"/>
        <v>0</v>
      </c>
      <c r="BM37" s="39">
        <f t="shared" si="18"/>
        <v>0</v>
      </c>
      <c r="BN37" s="39">
        <f t="shared" si="8"/>
        <v>0</v>
      </c>
      <c r="BO37" s="39">
        <f>IF(Dane!$C$9=3,IFERROR(BN37/AB37,0),0)</f>
        <v>0</v>
      </c>
      <c r="BP37" s="39">
        <f t="shared" si="19"/>
        <v>0</v>
      </c>
      <c r="BQ37" s="39">
        <v>0</v>
      </c>
      <c r="BR37" s="39">
        <f t="shared" si="20"/>
        <v>0</v>
      </c>
      <c r="BS37" s="39">
        <f>IF(Dane!$C$9=3,IF(ROUND((X37+Y37)*BR37,2)&gt;$AN$1,$AN$1,ROUND((X37+Y37)*BR37,2)),0)</f>
        <v>0</v>
      </c>
      <c r="BT37" s="39">
        <v>0</v>
      </c>
    </row>
    <row r="38" spans="1:72">
      <c r="A38" s="87">
        <v>29</v>
      </c>
      <c r="B38" s="1"/>
      <c r="C38" s="1"/>
      <c r="D38" s="2"/>
      <c r="E38" s="3"/>
      <c r="F38" s="4"/>
      <c r="G38" s="5"/>
      <c r="H38" s="5"/>
      <c r="I38" s="6"/>
      <c r="J38" s="5"/>
      <c r="K38" s="5"/>
      <c r="L38" s="5"/>
      <c r="M38" s="55"/>
      <c r="N38" s="8"/>
      <c r="O38" s="105"/>
      <c r="P38" s="5"/>
      <c r="Q38" s="5"/>
      <c r="R38" s="105">
        <f>Dane!$C$10</f>
        <v>0</v>
      </c>
      <c r="S38" s="8"/>
      <c r="T38" s="105"/>
      <c r="U38" s="5"/>
      <c r="V38" s="5"/>
      <c r="W38" s="107">
        <f>Dane!$C$11</f>
        <v>0</v>
      </c>
      <c r="X38" s="8"/>
      <c r="Y38" s="105"/>
      <c r="Z38" s="5"/>
      <c r="AA38" s="5"/>
      <c r="AB38" s="110">
        <f>Dane!$C$12</f>
        <v>0</v>
      </c>
      <c r="AC38" s="108">
        <f>IF(Dane!$E$3=1,AP38+BA38+BL38,IF(Dane!$E$3=2,AT38+BE38+BP38,AW38+BH38+BS38))</f>
        <v>0</v>
      </c>
      <c r="AD38" s="14">
        <f>IF(Dane!$E$3=1,AQ38+BB38+BM38,IF(Dane!$E$3=2,AU38+BF38+BQ38,AX38+BI38+BT38))</f>
        <v>0</v>
      </c>
      <c r="AE38" s="14">
        <f>IF((J38*Dane!$C$9)-AC38&lt;0,0,(J38*Dane!$C$9)-AC38)</f>
        <v>0</v>
      </c>
      <c r="AF38" s="61">
        <f>IF((K38*Dane!$C$9)-AD38&lt;0,0,(K38*Dane!$C$9)-AD38)</f>
        <v>0</v>
      </c>
      <c r="AG38" s="93"/>
      <c r="AH38" s="84">
        <f>IF(Dane!$E$3=1,AP38,IF(Dane!$E$3=2,AT38,AW38))</f>
        <v>0</v>
      </c>
      <c r="AI38" s="84">
        <f>IF(Dane!$E$3=1,AQ38,IF(Dane!$E$3=2,AU38,AX38))</f>
        <v>0</v>
      </c>
      <c r="AJ38" s="84">
        <f>IF(Dane!$E$3=1,BA38,IF(Dane!$E$3=2,BE38,BH38))</f>
        <v>0</v>
      </c>
      <c r="AK38" s="84">
        <f>IF(Dane!$E$3=1,BB38,IF(Dane!$E$3=2,BF38,BI38))</f>
        <v>0</v>
      </c>
      <c r="AL38" s="84">
        <f>IF(Dane!$E$3=1,BL38,IF(Dane!$E$3=2,BP38,BS38))</f>
        <v>0</v>
      </c>
      <c r="AM38" s="84">
        <f>IF(Dane!$E$3=1,BM38,IF(Dane!$E$3=2,BQ38,BT38))</f>
        <v>0</v>
      </c>
      <c r="AN38" s="39">
        <f>IF(Dane!$C$9="",0,IFERROR(J38/R38,0))</f>
        <v>0</v>
      </c>
      <c r="AO38" s="39">
        <f>IF(Dane!$C$9="",0,IFERROR(ROUND(J38-ROUND(J38*0.0976,2)-ROUND(J38*0.015,2)-ROUND(J38*0.0245,2),2)/R38,0))</f>
        <v>0</v>
      </c>
      <c r="AP38" s="39">
        <f t="shared" si="9"/>
        <v>0</v>
      </c>
      <c r="AQ38" s="39">
        <f t="shared" si="10"/>
        <v>0</v>
      </c>
      <c r="AR38" s="39">
        <f t="shared" si="6"/>
        <v>0</v>
      </c>
      <c r="AS38" s="39">
        <f>IF(Dane!$C$9="",0,IFERROR(AR38/R38,0))</f>
        <v>0</v>
      </c>
      <c r="AT38" s="39">
        <f t="shared" si="11"/>
        <v>0</v>
      </c>
      <c r="AU38" s="39">
        <v>0</v>
      </c>
      <c r="AV38" s="39">
        <f t="shared" si="12"/>
        <v>0</v>
      </c>
      <c r="AW38" s="39">
        <f>IF(Dane!$C$9="",0,IF(ROUND((N38+O38)*AV38,2)&gt;$AN$1,$AN$1,ROUND((N38+O38)*AV38,2)))</f>
        <v>0</v>
      </c>
      <c r="AX38" s="39">
        <v>0</v>
      </c>
      <c r="AY38" s="39">
        <f>IF(Dane!$C$9=2,IFERROR(J38/W38,0),IF(Dane!$C$9=3,IFERROR(J38/W38,0),0))</f>
        <v>0</v>
      </c>
      <c r="AZ38" s="39">
        <f>IF(Dane!$C$9=2,IFERROR(ROUND(J38-ROUND(J38*0.0976,2)-ROUND(J38*0.015,2)-ROUND(J38*0.0245,2),2)/W38,0),IF(Dane!$C$9=3,IFERROR(ROUND(J38-ROUND(J38*0.0976,2)-ROUND(J38*0.015,2)-ROUND(J38*0.0245,2),2)/W38,0),0))</f>
        <v>0</v>
      </c>
      <c r="BA38" s="39">
        <f t="shared" si="13"/>
        <v>0</v>
      </c>
      <c r="BB38" s="39">
        <f t="shared" si="14"/>
        <v>0</v>
      </c>
      <c r="BC38" s="39">
        <f t="shared" si="7"/>
        <v>0</v>
      </c>
      <c r="BD38" s="39">
        <f>IF(Dane!$C$9=2,IFERROR(BC38/W38,0),IF(Dane!$C$9=3,IFERROR(BC38/W38,0),0))</f>
        <v>0</v>
      </c>
      <c r="BE38" s="39">
        <f t="shared" si="15"/>
        <v>0</v>
      </c>
      <c r="BF38" s="39">
        <v>0</v>
      </c>
      <c r="BG38" s="39">
        <f t="shared" si="16"/>
        <v>0</v>
      </c>
      <c r="BH38" s="39">
        <f>IF(Dane!$C$9=2,IF(ROUND((S38+T38)*BG38,2)&gt;$AN$1,$AN$1,ROUND((S38+T38)*BG38,2)),IF(Dane!$C$9=3,IF(ROUND((S38+T38)*BG38,2)&gt;$AN$1,$AN$1,ROUND((S38+T38)*BG38,2)),0))</f>
        <v>0</v>
      </c>
      <c r="BI38" s="39">
        <v>0</v>
      </c>
      <c r="BJ38" s="39">
        <f>IF(Dane!$C$9=3,IFERROR(J38/AB38,0),0)</f>
        <v>0</v>
      </c>
      <c r="BK38" s="39">
        <f>IF(Dane!$C$9=3,IFERROR(ROUND(J38-ROUND(J38*0.0976,2)-ROUND(J38*0.015,2)-ROUND(J38*0.0245,2),2)/AB38,0),0)</f>
        <v>0</v>
      </c>
      <c r="BL38" s="39">
        <f t="shared" si="17"/>
        <v>0</v>
      </c>
      <c r="BM38" s="39">
        <f t="shared" si="18"/>
        <v>0</v>
      </c>
      <c r="BN38" s="39">
        <f t="shared" si="8"/>
        <v>0</v>
      </c>
      <c r="BO38" s="39">
        <f>IF(Dane!$C$9=3,IFERROR(BN38/AB38,0),0)</f>
        <v>0</v>
      </c>
      <c r="BP38" s="39">
        <f t="shared" si="19"/>
        <v>0</v>
      </c>
      <c r="BQ38" s="39">
        <v>0</v>
      </c>
      <c r="BR38" s="39">
        <f t="shared" si="20"/>
        <v>0</v>
      </c>
      <c r="BS38" s="39">
        <f>IF(Dane!$C$9=3,IF(ROUND((X38+Y38)*BR38,2)&gt;$AN$1,$AN$1,ROUND((X38+Y38)*BR38,2)),0)</f>
        <v>0</v>
      </c>
      <c r="BT38" s="39">
        <v>0</v>
      </c>
    </row>
    <row r="39" spans="1:72">
      <c r="A39" s="87">
        <v>30</v>
      </c>
      <c r="B39" s="1"/>
      <c r="C39" s="1"/>
      <c r="D39" s="2"/>
      <c r="E39" s="3"/>
      <c r="F39" s="4"/>
      <c r="G39" s="5"/>
      <c r="H39" s="5"/>
      <c r="I39" s="6"/>
      <c r="J39" s="5"/>
      <c r="K39" s="5"/>
      <c r="L39" s="5"/>
      <c r="M39" s="55"/>
      <c r="N39" s="8"/>
      <c r="O39" s="105"/>
      <c r="P39" s="5"/>
      <c r="Q39" s="5"/>
      <c r="R39" s="105">
        <f>Dane!$C$10</f>
        <v>0</v>
      </c>
      <c r="S39" s="8"/>
      <c r="T39" s="105"/>
      <c r="U39" s="5"/>
      <c r="V39" s="5"/>
      <c r="W39" s="107">
        <f>Dane!$C$11</f>
        <v>0</v>
      </c>
      <c r="X39" s="8"/>
      <c r="Y39" s="105"/>
      <c r="Z39" s="5"/>
      <c r="AA39" s="5"/>
      <c r="AB39" s="110">
        <f>Dane!$C$12</f>
        <v>0</v>
      </c>
      <c r="AC39" s="108">
        <f>IF(Dane!$E$3=1,AP39+BA39+BL39,IF(Dane!$E$3=2,AT39+BE39+BP39,AW39+BH39+BS39))</f>
        <v>0</v>
      </c>
      <c r="AD39" s="14">
        <f>IF(Dane!$E$3=1,AQ39+BB39+BM39,IF(Dane!$E$3=2,AU39+BF39+BQ39,AX39+BI39+BT39))</f>
        <v>0</v>
      </c>
      <c r="AE39" s="14">
        <f>IF((J39*Dane!$C$9)-AC39&lt;0,0,(J39*Dane!$C$9)-AC39)</f>
        <v>0</v>
      </c>
      <c r="AF39" s="61">
        <f>IF((K39*Dane!$C$9)-AD39&lt;0,0,(K39*Dane!$C$9)-AD39)</f>
        <v>0</v>
      </c>
      <c r="AG39" s="93"/>
      <c r="AH39" s="84">
        <f>IF(Dane!$E$3=1,AP39,IF(Dane!$E$3=2,AT39,AW39))</f>
        <v>0</v>
      </c>
      <c r="AI39" s="84">
        <f>IF(Dane!$E$3=1,AQ39,IF(Dane!$E$3=2,AU39,AX39))</f>
        <v>0</v>
      </c>
      <c r="AJ39" s="84">
        <f>IF(Dane!$E$3=1,BA39,IF(Dane!$E$3=2,BE39,BH39))</f>
        <v>0</v>
      </c>
      <c r="AK39" s="84">
        <f>IF(Dane!$E$3=1,BB39,IF(Dane!$E$3=2,BF39,BI39))</f>
        <v>0</v>
      </c>
      <c r="AL39" s="84">
        <f>IF(Dane!$E$3=1,BL39,IF(Dane!$E$3=2,BP39,BS39))</f>
        <v>0</v>
      </c>
      <c r="AM39" s="84">
        <f>IF(Dane!$E$3=1,BM39,IF(Dane!$E$3=2,BQ39,BT39))</f>
        <v>0</v>
      </c>
      <c r="AN39" s="39">
        <f>IF(Dane!$C$9="",0,IFERROR(J39/R39,0))</f>
        <v>0</v>
      </c>
      <c r="AO39" s="39">
        <f>IF(Dane!$C$9="",0,IFERROR(ROUND(J39-ROUND(J39*0.0976,2)-ROUND(J39*0.015,2)-ROUND(J39*0.0245,2),2)/R39,0))</f>
        <v>0</v>
      </c>
      <c r="AP39" s="39">
        <f t="shared" si="9"/>
        <v>0</v>
      </c>
      <c r="AQ39" s="39">
        <f t="shared" si="10"/>
        <v>0</v>
      </c>
      <c r="AR39" s="39">
        <f t="shared" si="6"/>
        <v>0</v>
      </c>
      <c r="AS39" s="39">
        <f>IF(Dane!$C$9="",0,IFERROR(AR39/R39,0))</f>
        <v>0</v>
      </c>
      <c r="AT39" s="39">
        <f t="shared" si="11"/>
        <v>0</v>
      </c>
      <c r="AU39" s="39">
        <v>0</v>
      </c>
      <c r="AV39" s="39">
        <f t="shared" si="12"/>
        <v>0</v>
      </c>
      <c r="AW39" s="39">
        <f>IF(Dane!$C$9="",0,IF(ROUND((N39+O39)*AV39,2)&gt;$AN$1,$AN$1,ROUND((N39+O39)*AV39,2)))</f>
        <v>0</v>
      </c>
      <c r="AX39" s="39">
        <v>0</v>
      </c>
      <c r="AY39" s="39">
        <f>IF(Dane!$C$9=2,IFERROR(J39/W39,0),IF(Dane!$C$9=3,IFERROR(J39/W39,0),0))</f>
        <v>0</v>
      </c>
      <c r="AZ39" s="39">
        <f>IF(Dane!$C$9=2,IFERROR(ROUND(J39-ROUND(J39*0.0976,2)-ROUND(J39*0.015,2)-ROUND(J39*0.0245,2),2)/W39,0),IF(Dane!$C$9=3,IFERROR(ROUND(J39-ROUND(J39*0.0976,2)-ROUND(J39*0.015,2)-ROUND(J39*0.0245,2),2)/W39,0),0))</f>
        <v>0</v>
      </c>
      <c r="BA39" s="39">
        <f t="shared" si="13"/>
        <v>0</v>
      </c>
      <c r="BB39" s="39">
        <f t="shared" si="14"/>
        <v>0</v>
      </c>
      <c r="BC39" s="39">
        <f t="shared" si="7"/>
        <v>0</v>
      </c>
      <c r="BD39" s="39">
        <f>IF(Dane!$C$9=2,IFERROR(BC39/W39,0),IF(Dane!$C$9=3,IFERROR(BC39/W39,0),0))</f>
        <v>0</v>
      </c>
      <c r="BE39" s="39">
        <f t="shared" si="15"/>
        <v>0</v>
      </c>
      <c r="BF39" s="39">
        <v>0</v>
      </c>
      <c r="BG39" s="39">
        <f t="shared" si="16"/>
        <v>0</v>
      </c>
      <c r="BH39" s="39">
        <f>IF(Dane!$C$9=2,IF(ROUND((S39+T39)*BG39,2)&gt;$AN$1,$AN$1,ROUND((S39+T39)*BG39,2)),IF(Dane!$C$9=3,IF(ROUND((S39+T39)*BG39,2)&gt;$AN$1,$AN$1,ROUND((S39+T39)*BG39,2)),0))</f>
        <v>0</v>
      </c>
      <c r="BI39" s="39">
        <v>0</v>
      </c>
      <c r="BJ39" s="39">
        <f>IF(Dane!$C$9=3,IFERROR(J39/AB39,0),0)</f>
        <v>0</v>
      </c>
      <c r="BK39" s="39">
        <f>IF(Dane!$C$9=3,IFERROR(ROUND(J39-ROUND(J39*0.0976,2)-ROUND(J39*0.015,2)-ROUND(J39*0.0245,2),2)/AB39,0),0)</f>
        <v>0</v>
      </c>
      <c r="BL39" s="39">
        <f t="shared" si="17"/>
        <v>0</v>
      </c>
      <c r="BM39" s="39">
        <f t="shared" si="18"/>
        <v>0</v>
      </c>
      <c r="BN39" s="39">
        <f t="shared" si="8"/>
        <v>0</v>
      </c>
      <c r="BO39" s="39">
        <f>IF(Dane!$C$9=3,IFERROR(BN39/AB39,0),0)</f>
        <v>0</v>
      </c>
      <c r="BP39" s="39">
        <f t="shared" si="19"/>
        <v>0</v>
      </c>
      <c r="BQ39" s="39">
        <v>0</v>
      </c>
      <c r="BR39" s="39">
        <f t="shared" si="20"/>
        <v>0</v>
      </c>
      <c r="BS39" s="39">
        <f>IF(Dane!$C$9=3,IF(ROUND((X39+Y39)*BR39,2)&gt;$AN$1,$AN$1,ROUND((X39+Y39)*BR39,2)),0)</f>
        <v>0</v>
      </c>
      <c r="BT39" s="39">
        <v>0</v>
      </c>
    </row>
    <row r="40" spans="1:72">
      <c r="A40" s="87">
        <v>31</v>
      </c>
      <c r="B40" s="1"/>
      <c r="C40" s="1"/>
      <c r="D40" s="2"/>
      <c r="E40" s="3"/>
      <c r="F40" s="4"/>
      <c r="G40" s="5"/>
      <c r="H40" s="5"/>
      <c r="I40" s="6"/>
      <c r="J40" s="5"/>
      <c r="K40" s="5"/>
      <c r="L40" s="5"/>
      <c r="M40" s="55"/>
      <c r="N40" s="8"/>
      <c r="O40" s="105"/>
      <c r="P40" s="5"/>
      <c r="Q40" s="5"/>
      <c r="R40" s="105">
        <f>Dane!$C$10</f>
        <v>0</v>
      </c>
      <c r="S40" s="8"/>
      <c r="T40" s="105"/>
      <c r="U40" s="5"/>
      <c r="V40" s="5"/>
      <c r="W40" s="107">
        <f>Dane!$C$11</f>
        <v>0</v>
      </c>
      <c r="X40" s="8"/>
      <c r="Y40" s="105"/>
      <c r="Z40" s="5"/>
      <c r="AA40" s="5"/>
      <c r="AB40" s="110">
        <f>Dane!$C$12</f>
        <v>0</v>
      </c>
      <c r="AC40" s="108">
        <f>IF(Dane!$E$3=1,AP40+BA40+BL40,IF(Dane!$E$3=2,AT40+BE40+BP40,AW40+BH40+BS40))</f>
        <v>0</v>
      </c>
      <c r="AD40" s="14">
        <f>IF(Dane!$E$3=1,AQ40+BB40+BM40,IF(Dane!$E$3=2,AU40+BF40+BQ40,AX40+BI40+BT40))</f>
        <v>0</v>
      </c>
      <c r="AE40" s="14">
        <f>IF((J40*Dane!$C$9)-AC40&lt;0,0,(J40*Dane!$C$9)-AC40)</f>
        <v>0</v>
      </c>
      <c r="AF40" s="61">
        <f>IF((K40*Dane!$C$9)-AD40&lt;0,0,(K40*Dane!$C$9)-AD40)</f>
        <v>0</v>
      </c>
      <c r="AG40" s="93"/>
      <c r="AH40" s="84">
        <f>IF(Dane!$E$3=1,AP40,IF(Dane!$E$3=2,AT40,AW40))</f>
        <v>0</v>
      </c>
      <c r="AI40" s="84">
        <f>IF(Dane!$E$3=1,AQ40,IF(Dane!$E$3=2,AU40,AX40))</f>
        <v>0</v>
      </c>
      <c r="AJ40" s="84">
        <f>IF(Dane!$E$3=1,BA40,IF(Dane!$E$3=2,BE40,BH40))</f>
        <v>0</v>
      </c>
      <c r="AK40" s="84">
        <f>IF(Dane!$E$3=1,BB40,IF(Dane!$E$3=2,BF40,BI40))</f>
        <v>0</v>
      </c>
      <c r="AL40" s="84">
        <f>IF(Dane!$E$3=1,BL40,IF(Dane!$E$3=2,BP40,BS40))</f>
        <v>0</v>
      </c>
      <c r="AM40" s="84">
        <f>IF(Dane!$E$3=1,BM40,IF(Dane!$E$3=2,BQ40,BT40))</f>
        <v>0</v>
      </c>
      <c r="AN40" s="39">
        <f>IF(Dane!$C$9="",0,IFERROR(J40/R40,0))</f>
        <v>0</v>
      </c>
      <c r="AO40" s="39">
        <f>IF(Dane!$C$9="",0,IFERROR(ROUND(J40-ROUND(J40*0.0976,2)-ROUND(J40*0.015,2)-ROUND(J40*0.0245,2),2)/R40,0))</f>
        <v>0</v>
      </c>
      <c r="AP40" s="39">
        <f t="shared" si="9"/>
        <v>0</v>
      </c>
      <c r="AQ40" s="39">
        <f t="shared" si="10"/>
        <v>0</v>
      </c>
      <c r="AR40" s="39">
        <f t="shared" si="6"/>
        <v>0</v>
      </c>
      <c r="AS40" s="39">
        <f>IF(Dane!$C$9="",0,IFERROR(AR40/R40,0))</f>
        <v>0</v>
      </c>
      <c r="AT40" s="39">
        <f t="shared" si="11"/>
        <v>0</v>
      </c>
      <c r="AU40" s="39">
        <v>0</v>
      </c>
      <c r="AV40" s="39">
        <f t="shared" si="12"/>
        <v>0</v>
      </c>
      <c r="AW40" s="39">
        <f>IF(Dane!$C$9="",0,IF(ROUND((N40+O40)*AV40,2)&gt;$AN$1,$AN$1,ROUND((N40+O40)*AV40,2)))</f>
        <v>0</v>
      </c>
      <c r="AX40" s="39">
        <v>0</v>
      </c>
      <c r="AY40" s="39">
        <f>IF(Dane!$C$9=2,IFERROR(J40/W40,0),IF(Dane!$C$9=3,IFERROR(J40/W40,0),0))</f>
        <v>0</v>
      </c>
      <c r="AZ40" s="39">
        <f>IF(Dane!$C$9=2,IFERROR(ROUND(J40-ROUND(J40*0.0976,2)-ROUND(J40*0.015,2)-ROUND(J40*0.0245,2),2)/W40,0),IF(Dane!$C$9=3,IFERROR(ROUND(J40-ROUND(J40*0.0976,2)-ROUND(J40*0.015,2)-ROUND(J40*0.0245,2),2)/W40,0),0))</f>
        <v>0</v>
      </c>
      <c r="BA40" s="39">
        <f t="shared" si="13"/>
        <v>0</v>
      </c>
      <c r="BB40" s="39">
        <f t="shared" si="14"/>
        <v>0</v>
      </c>
      <c r="BC40" s="39">
        <f t="shared" si="7"/>
        <v>0</v>
      </c>
      <c r="BD40" s="39">
        <f>IF(Dane!$C$9=2,IFERROR(BC40/W40,0),IF(Dane!$C$9=3,IFERROR(BC40/W40,0),0))</f>
        <v>0</v>
      </c>
      <c r="BE40" s="39">
        <f t="shared" si="15"/>
        <v>0</v>
      </c>
      <c r="BF40" s="39">
        <v>0</v>
      </c>
      <c r="BG40" s="39">
        <f t="shared" si="16"/>
        <v>0</v>
      </c>
      <c r="BH40" s="39">
        <f>IF(Dane!$C$9=2,IF(ROUND((S40+T40)*BG40,2)&gt;$AN$1,$AN$1,ROUND((S40+T40)*BG40,2)),IF(Dane!$C$9=3,IF(ROUND((S40+T40)*BG40,2)&gt;$AN$1,$AN$1,ROUND((S40+T40)*BG40,2)),0))</f>
        <v>0</v>
      </c>
      <c r="BI40" s="39">
        <v>0</v>
      </c>
      <c r="BJ40" s="39">
        <f>IF(Dane!$C$9=3,IFERROR(J40/AB40,0),0)</f>
        <v>0</v>
      </c>
      <c r="BK40" s="39">
        <f>IF(Dane!$C$9=3,IFERROR(ROUND(J40-ROUND(J40*0.0976,2)-ROUND(J40*0.015,2)-ROUND(J40*0.0245,2),2)/AB40,0),0)</f>
        <v>0</v>
      </c>
      <c r="BL40" s="39">
        <f t="shared" si="17"/>
        <v>0</v>
      </c>
      <c r="BM40" s="39">
        <f t="shared" si="18"/>
        <v>0</v>
      </c>
      <c r="BN40" s="39">
        <f t="shared" si="8"/>
        <v>0</v>
      </c>
      <c r="BO40" s="39">
        <f>IF(Dane!$C$9=3,IFERROR(BN40/AB40,0),0)</f>
        <v>0</v>
      </c>
      <c r="BP40" s="39">
        <f t="shared" si="19"/>
        <v>0</v>
      </c>
      <c r="BQ40" s="39">
        <v>0</v>
      </c>
      <c r="BR40" s="39">
        <f t="shared" si="20"/>
        <v>0</v>
      </c>
      <c r="BS40" s="39">
        <f>IF(Dane!$C$9=3,IF(ROUND((X40+Y40)*BR40,2)&gt;$AN$1,$AN$1,ROUND((X40+Y40)*BR40,2)),0)</f>
        <v>0</v>
      </c>
      <c r="BT40" s="39">
        <v>0</v>
      </c>
    </row>
    <row r="41" spans="1:72">
      <c r="A41" s="87">
        <v>32</v>
      </c>
      <c r="B41" s="1"/>
      <c r="C41" s="1"/>
      <c r="D41" s="2"/>
      <c r="E41" s="3"/>
      <c r="F41" s="4"/>
      <c r="G41" s="5"/>
      <c r="H41" s="5"/>
      <c r="I41" s="6"/>
      <c r="J41" s="5"/>
      <c r="K41" s="5"/>
      <c r="L41" s="5"/>
      <c r="M41" s="55"/>
      <c r="N41" s="8"/>
      <c r="O41" s="105"/>
      <c r="P41" s="5"/>
      <c r="Q41" s="5"/>
      <c r="R41" s="105">
        <f>Dane!$C$10</f>
        <v>0</v>
      </c>
      <c r="S41" s="8"/>
      <c r="T41" s="105"/>
      <c r="U41" s="5"/>
      <c r="V41" s="5"/>
      <c r="W41" s="107">
        <f>Dane!$C$11</f>
        <v>0</v>
      </c>
      <c r="X41" s="8"/>
      <c r="Y41" s="105"/>
      <c r="Z41" s="5"/>
      <c r="AA41" s="5"/>
      <c r="AB41" s="110">
        <f>Dane!$C$12</f>
        <v>0</v>
      </c>
      <c r="AC41" s="108">
        <f>IF(Dane!$E$3=1,AP41+BA41+BL41,IF(Dane!$E$3=2,AT41+BE41+BP41,AW41+BH41+BS41))</f>
        <v>0</v>
      </c>
      <c r="AD41" s="14">
        <f>IF(Dane!$E$3=1,AQ41+BB41+BM41,IF(Dane!$E$3=2,AU41+BF41+BQ41,AX41+BI41+BT41))</f>
        <v>0</v>
      </c>
      <c r="AE41" s="14">
        <f>IF((J41*Dane!$C$9)-AC41&lt;0,0,(J41*Dane!$C$9)-AC41)</f>
        <v>0</v>
      </c>
      <c r="AF41" s="61">
        <f>IF((K41*Dane!$C$9)-AD41&lt;0,0,(K41*Dane!$C$9)-AD41)</f>
        <v>0</v>
      </c>
      <c r="AG41" s="93"/>
      <c r="AH41" s="84">
        <f>IF(Dane!$E$3=1,AP41,IF(Dane!$E$3=2,AT41,AW41))</f>
        <v>0</v>
      </c>
      <c r="AI41" s="84">
        <f>IF(Dane!$E$3=1,AQ41,IF(Dane!$E$3=2,AU41,AX41))</f>
        <v>0</v>
      </c>
      <c r="AJ41" s="84">
        <f>IF(Dane!$E$3=1,BA41,IF(Dane!$E$3=2,BE41,BH41))</f>
        <v>0</v>
      </c>
      <c r="AK41" s="84">
        <f>IF(Dane!$E$3=1,BB41,IF(Dane!$E$3=2,BF41,BI41))</f>
        <v>0</v>
      </c>
      <c r="AL41" s="84">
        <f>IF(Dane!$E$3=1,BL41,IF(Dane!$E$3=2,BP41,BS41))</f>
        <v>0</v>
      </c>
      <c r="AM41" s="84">
        <f>IF(Dane!$E$3=1,BM41,IF(Dane!$E$3=2,BQ41,BT41))</f>
        <v>0</v>
      </c>
      <c r="AN41" s="39">
        <f>IF(Dane!$C$9="",0,IFERROR(J41/R41,0))</f>
        <v>0</v>
      </c>
      <c r="AO41" s="39">
        <f>IF(Dane!$C$9="",0,IFERROR(ROUND(J41-ROUND(J41*0.0976,2)-ROUND(J41*0.015,2)-ROUND(J41*0.0245,2),2)/R41,0))</f>
        <v>0</v>
      </c>
      <c r="AP41" s="39">
        <f t="shared" si="9"/>
        <v>0</v>
      </c>
      <c r="AQ41" s="39">
        <f t="shared" si="10"/>
        <v>0</v>
      </c>
      <c r="AR41" s="39">
        <f t="shared" si="6"/>
        <v>0</v>
      </c>
      <c r="AS41" s="39">
        <f>IF(Dane!$C$9="",0,IFERROR(AR41/R41,0))</f>
        <v>0</v>
      </c>
      <c r="AT41" s="39">
        <f t="shared" si="11"/>
        <v>0</v>
      </c>
      <c r="AU41" s="39">
        <v>0</v>
      </c>
      <c r="AV41" s="39">
        <f t="shared" si="12"/>
        <v>0</v>
      </c>
      <c r="AW41" s="39">
        <f>IF(Dane!$C$9="",0,IF(ROUND((N41+O41)*AV41,2)&gt;$AN$1,$AN$1,ROUND((N41+O41)*AV41,2)))</f>
        <v>0</v>
      </c>
      <c r="AX41" s="39">
        <v>0</v>
      </c>
      <c r="AY41" s="39">
        <f>IF(Dane!$C$9=2,IFERROR(J41/W41,0),IF(Dane!$C$9=3,IFERROR(J41/W41,0),0))</f>
        <v>0</v>
      </c>
      <c r="AZ41" s="39">
        <f>IF(Dane!$C$9=2,IFERROR(ROUND(J41-ROUND(J41*0.0976,2)-ROUND(J41*0.015,2)-ROUND(J41*0.0245,2),2)/W41,0),IF(Dane!$C$9=3,IFERROR(ROUND(J41-ROUND(J41*0.0976,2)-ROUND(J41*0.015,2)-ROUND(J41*0.0245,2),2)/W41,0),0))</f>
        <v>0</v>
      </c>
      <c r="BA41" s="39">
        <f t="shared" si="13"/>
        <v>0</v>
      </c>
      <c r="BB41" s="39">
        <f t="shared" si="14"/>
        <v>0</v>
      </c>
      <c r="BC41" s="39">
        <f t="shared" si="7"/>
        <v>0</v>
      </c>
      <c r="BD41" s="39">
        <f>IF(Dane!$C$9=2,IFERROR(BC41/W41,0),IF(Dane!$C$9=3,IFERROR(BC41/W41,0),0))</f>
        <v>0</v>
      </c>
      <c r="BE41" s="39">
        <f t="shared" si="15"/>
        <v>0</v>
      </c>
      <c r="BF41" s="39">
        <v>0</v>
      </c>
      <c r="BG41" s="39">
        <f t="shared" si="16"/>
        <v>0</v>
      </c>
      <c r="BH41" s="39">
        <f>IF(Dane!$C$9=2,IF(ROUND((S41+T41)*BG41,2)&gt;$AN$1,$AN$1,ROUND((S41+T41)*BG41,2)),IF(Dane!$C$9=3,IF(ROUND((S41+T41)*BG41,2)&gt;$AN$1,$AN$1,ROUND((S41+T41)*BG41,2)),0))</f>
        <v>0</v>
      </c>
      <c r="BI41" s="39">
        <v>0</v>
      </c>
      <c r="BJ41" s="39">
        <f>IF(Dane!$C$9=3,IFERROR(J41/AB41,0),0)</f>
        <v>0</v>
      </c>
      <c r="BK41" s="39">
        <f>IF(Dane!$C$9=3,IFERROR(ROUND(J41-ROUND(J41*0.0976,2)-ROUND(J41*0.015,2)-ROUND(J41*0.0245,2),2)/AB41,0),0)</f>
        <v>0</v>
      </c>
      <c r="BL41" s="39">
        <f t="shared" si="17"/>
        <v>0</v>
      </c>
      <c r="BM41" s="39">
        <f t="shared" si="18"/>
        <v>0</v>
      </c>
      <c r="BN41" s="39">
        <f t="shared" si="8"/>
        <v>0</v>
      </c>
      <c r="BO41" s="39">
        <f>IF(Dane!$C$9=3,IFERROR(BN41/AB41,0),0)</f>
        <v>0</v>
      </c>
      <c r="BP41" s="39">
        <f t="shared" si="19"/>
        <v>0</v>
      </c>
      <c r="BQ41" s="39">
        <v>0</v>
      </c>
      <c r="BR41" s="39">
        <f t="shared" si="20"/>
        <v>0</v>
      </c>
      <c r="BS41" s="39">
        <f>IF(Dane!$C$9=3,IF(ROUND((X41+Y41)*BR41,2)&gt;$AN$1,$AN$1,ROUND((X41+Y41)*BR41,2)),0)</f>
        <v>0</v>
      </c>
      <c r="BT41" s="39">
        <v>0</v>
      </c>
    </row>
    <row r="42" spans="1:72">
      <c r="A42" s="87">
        <v>33</v>
      </c>
      <c r="B42" s="1"/>
      <c r="C42" s="1"/>
      <c r="D42" s="2"/>
      <c r="E42" s="3"/>
      <c r="F42" s="4"/>
      <c r="G42" s="5"/>
      <c r="H42" s="5"/>
      <c r="I42" s="6"/>
      <c r="J42" s="5"/>
      <c r="K42" s="5"/>
      <c r="L42" s="5"/>
      <c r="M42" s="55"/>
      <c r="N42" s="8"/>
      <c r="O42" s="105"/>
      <c r="P42" s="5"/>
      <c r="Q42" s="5"/>
      <c r="R42" s="105">
        <f>Dane!$C$10</f>
        <v>0</v>
      </c>
      <c r="S42" s="8"/>
      <c r="T42" s="105"/>
      <c r="U42" s="5"/>
      <c r="V42" s="5"/>
      <c r="W42" s="107">
        <f>Dane!$C$11</f>
        <v>0</v>
      </c>
      <c r="X42" s="8"/>
      <c r="Y42" s="105"/>
      <c r="Z42" s="5"/>
      <c r="AA42" s="5"/>
      <c r="AB42" s="110">
        <f>Dane!$C$12</f>
        <v>0</v>
      </c>
      <c r="AC42" s="108">
        <f>IF(Dane!$E$3=1,AP42+BA42+BL42,IF(Dane!$E$3=2,AT42+BE42+BP42,AW42+BH42+BS42))</f>
        <v>0</v>
      </c>
      <c r="AD42" s="14">
        <f>IF(Dane!$E$3=1,AQ42+BB42+BM42,IF(Dane!$E$3=2,AU42+BF42+BQ42,AX42+BI42+BT42))</f>
        <v>0</v>
      </c>
      <c r="AE42" s="14">
        <f>IF((J42*Dane!$C$9)-AC42&lt;0,0,(J42*Dane!$C$9)-AC42)</f>
        <v>0</v>
      </c>
      <c r="AF42" s="61">
        <f>IF((K42*Dane!$C$9)-AD42&lt;0,0,(K42*Dane!$C$9)-AD42)</f>
        <v>0</v>
      </c>
      <c r="AG42" s="93"/>
      <c r="AH42" s="84">
        <f>IF(Dane!$E$3=1,AP42,IF(Dane!$E$3=2,AT42,AW42))</f>
        <v>0</v>
      </c>
      <c r="AI42" s="84">
        <f>IF(Dane!$E$3=1,AQ42,IF(Dane!$E$3=2,AU42,AX42))</f>
        <v>0</v>
      </c>
      <c r="AJ42" s="84">
        <f>IF(Dane!$E$3=1,BA42,IF(Dane!$E$3=2,BE42,BH42))</f>
        <v>0</v>
      </c>
      <c r="AK42" s="84">
        <f>IF(Dane!$E$3=1,BB42,IF(Dane!$E$3=2,BF42,BI42))</f>
        <v>0</v>
      </c>
      <c r="AL42" s="84">
        <f>IF(Dane!$E$3=1,BL42,IF(Dane!$E$3=2,BP42,BS42))</f>
        <v>0</v>
      </c>
      <c r="AM42" s="84">
        <f>IF(Dane!$E$3=1,BM42,IF(Dane!$E$3=2,BQ42,BT42))</f>
        <v>0</v>
      </c>
      <c r="AN42" s="39">
        <f>IF(Dane!$C$9="",0,IFERROR(J42/R42,0))</f>
        <v>0</v>
      </c>
      <c r="AO42" s="39">
        <f>IF(Dane!$C$9="",0,IFERROR(ROUND(J42-ROUND(J42*0.0976,2)-ROUND(J42*0.015,2)-ROUND(J42*0.0245,2),2)/R42,0))</f>
        <v>0</v>
      </c>
      <c r="AP42" s="39">
        <f t="shared" si="9"/>
        <v>0</v>
      </c>
      <c r="AQ42" s="39">
        <f t="shared" si="10"/>
        <v>0</v>
      </c>
      <c r="AR42" s="39">
        <f t="shared" si="6"/>
        <v>0</v>
      </c>
      <c r="AS42" s="39">
        <f>IF(Dane!$C$9="",0,IFERROR(AR42/R42,0))</f>
        <v>0</v>
      </c>
      <c r="AT42" s="39">
        <f t="shared" si="11"/>
        <v>0</v>
      </c>
      <c r="AU42" s="39">
        <v>0</v>
      </c>
      <c r="AV42" s="39">
        <f t="shared" si="12"/>
        <v>0</v>
      </c>
      <c r="AW42" s="39">
        <f>IF(Dane!$C$9="",0,IF(ROUND((N42+O42)*AV42,2)&gt;$AN$1,$AN$1,ROUND((N42+O42)*AV42,2)))</f>
        <v>0</v>
      </c>
      <c r="AX42" s="39">
        <v>0</v>
      </c>
      <c r="AY42" s="39">
        <f>IF(Dane!$C$9=2,IFERROR(J42/W42,0),IF(Dane!$C$9=3,IFERROR(J42/W42,0),0))</f>
        <v>0</v>
      </c>
      <c r="AZ42" s="39">
        <f>IF(Dane!$C$9=2,IFERROR(ROUND(J42-ROUND(J42*0.0976,2)-ROUND(J42*0.015,2)-ROUND(J42*0.0245,2),2)/W42,0),IF(Dane!$C$9=3,IFERROR(ROUND(J42-ROUND(J42*0.0976,2)-ROUND(J42*0.015,2)-ROUND(J42*0.0245,2),2)/W42,0),0))</f>
        <v>0</v>
      </c>
      <c r="BA42" s="39">
        <f t="shared" si="13"/>
        <v>0</v>
      </c>
      <c r="BB42" s="39">
        <f t="shared" si="14"/>
        <v>0</v>
      </c>
      <c r="BC42" s="39">
        <f t="shared" si="7"/>
        <v>0</v>
      </c>
      <c r="BD42" s="39">
        <f>IF(Dane!$C$9=2,IFERROR(BC42/W42,0),IF(Dane!$C$9=3,IFERROR(BC42/W42,0),0))</f>
        <v>0</v>
      </c>
      <c r="BE42" s="39">
        <f t="shared" si="15"/>
        <v>0</v>
      </c>
      <c r="BF42" s="39">
        <v>0</v>
      </c>
      <c r="BG42" s="39">
        <f t="shared" si="16"/>
        <v>0</v>
      </c>
      <c r="BH42" s="39">
        <f>IF(Dane!$C$9=2,IF(ROUND((S42+T42)*BG42,2)&gt;$AN$1,$AN$1,ROUND((S42+T42)*BG42,2)),IF(Dane!$C$9=3,IF(ROUND((S42+T42)*BG42,2)&gt;$AN$1,$AN$1,ROUND((S42+T42)*BG42,2)),0))</f>
        <v>0</v>
      </c>
      <c r="BI42" s="39">
        <v>0</v>
      </c>
      <c r="BJ42" s="39">
        <f>IF(Dane!$C$9=3,IFERROR(J42/AB42,0),0)</f>
        <v>0</v>
      </c>
      <c r="BK42" s="39">
        <f>IF(Dane!$C$9=3,IFERROR(ROUND(J42-ROUND(J42*0.0976,2)-ROUND(J42*0.015,2)-ROUND(J42*0.0245,2),2)/AB42,0),0)</f>
        <v>0</v>
      </c>
      <c r="BL42" s="39">
        <f t="shared" si="17"/>
        <v>0</v>
      </c>
      <c r="BM42" s="39">
        <f t="shared" si="18"/>
        <v>0</v>
      </c>
      <c r="BN42" s="39">
        <f t="shared" si="8"/>
        <v>0</v>
      </c>
      <c r="BO42" s="39">
        <f>IF(Dane!$C$9=3,IFERROR(BN42/AB42,0),0)</f>
        <v>0</v>
      </c>
      <c r="BP42" s="39">
        <f t="shared" si="19"/>
        <v>0</v>
      </c>
      <c r="BQ42" s="39">
        <v>0</v>
      </c>
      <c r="BR42" s="39">
        <f t="shared" si="20"/>
        <v>0</v>
      </c>
      <c r="BS42" s="39">
        <f>IF(Dane!$C$9=3,IF(ROUND((X42+Y42)*BR42,2)&gt;$AN$1,$AN$1,ROUND((X42+Y42)*BR42,2)),0)</f>
        <v>0</v>
      </c>
      <c r="BT42" s="39">
        <v>0</v>
      </c>
    </row>
    <row r="43" spans="1:72">
      <c r="A43" s="87">
        <v>34</v>
      </c>
      <c r="B43" s="1"/>
      <c r="C43" s="1"/>
      <c r="D43" s="2"/>
      <c r="E43" s="3"/>
      <c r="F43" s="4"/>
      <c r="G43" s="5"/>
      <c r="H43" s="5"/>
      <c r="I43" s="6"/>
      <c r="J43" s="5"/>
      <c r="K43" s="5"/>
      <c r="L43" s="5"/>
      <c r="M43" s="55"/>
      <c r="N43" s="8"/>
      <c r="O43" s="105"/>
      <c r="P43" s="5"/>
      <c r="Q43" s="5"/>
      <c r="R43" s="105">
        <f>Dane!$C$10</f>
        <v>0</v>
      </c>
      <c r="S43" s="8"/>
      <c r="T43" s="105"/>
      <c r="U43" s="5"/>
      <c r="V43" s="5"/>
      <c r="W43" s="107">
        <f>Dane!$C$11</f>
        <v>0</v>
      </c>
      <c r="X43" s="8"/>
      <c r="Y43" s="105"/>
      <c r="Z43" s="5"/>
      <c r="AA43" s="5"/>
      <c r="AB43" s="110">
        <f>Dane!$C$12</f>
        <v>0</v>
      </c>
      <c r="AC43" s="108">
        <f>IF(Dane!$E$3=1,AP43+BA43+BL43,IF(Dane!$E$3=2,AT43+BE43+BP43,AW43+BH43+BS43))</f>
        <v>0</v>
      </c>
      <c r="AD43" s="14">
        <f>IF(Dane!$E$3=1,AQ43+BB43+BM43,IF(Dane!$E$3=2,AU43+BF43+BQ43,AX43+BI43+BT43))</f>
        <v>0</v>
      </c>
      <c r="AE43" s="14">
        <f>IF((J43*Dane!$C$9)-AC43&lt;0,0,(J43*Dane!$C$9)-AC43)</f>
        <v>0</v>
      </c>
      <c r="AF43" s="61">
        <f>IF((K43*Dane!$C$9)-AD43&lt;0,0,(K43*Dane!$C$9)-AD43)</f>
        <v>0</v>
      </c>
      <c r="AG43" s="93"/>
      <c r="AH43" s="84">
        <f>IF(Dane!$E$3=1,AP43,IF(Dane!$E$3=2,AT43,AW43))</f>
        <v>0</v>
      </c>
      <c r="AI43" s="84">
        <f>IF(Dane!$E$3=1,AQ43,IF(Dane!$E$3=2,AU43,AX43))</f>
        <v>0</v>
      </c>
      <c r="AJ43" s="84">
        <f>IF(Dane!$E$3=1,BA43,IF(Dane!$E$3=2,BE43,BH43))</f>
        <v>0</v>
      </c>
      <c r="AK43" s="84">
        <f>IF(Dane!$E$3=1,BB43,IF(Dane!$E$3=2,BF43,BI43))</f>
        <v>0</v>
      </c>
      <c r="AL43" s="84">
        <f>IF(Dane!$E$3=1,BL43,IF(Dane!$E$3=2,BP43,BS43))</f>
        <v>0</v>
      </c>
      <c r="AM43" s="84">
        <f>IF(Dane!$E$3=1,BM43,IF(Dane!$E$3=2,BQ43,BT43))</f>
        <v>0</v>
      </c>
      <c r="AN43" s="39">
        <f>IF(Dane!$C$9="",0,IFERROR(J43/R43,0))</f>
        <v>0</v>
      </c>
      <c r="AO43" s="39">
        <f>IF(Dane!$C$9="",0,IFERROR(ROUND(J43-ROUND(J43*0.0976,2)-ROUND(J43*0.015,2)-ROUND(J43*0.0245,2),2)/R43,0))</f>
        <v>0</v>
      </c>
      <c r="AP43" s="39">
        <f t="shared" si="9"/>
        <v>0</v>
      </c>
      <c r="AQ43" s="39">
        <f t="shared" si="10"/>
        <v>0</v>
      </c>
      <c r="AR43" s="39">
        <f t="shared" si="6"/>
        <v>0</v>
      </c>
      <c r="AS43" s="39">
        <f>IF(Dane!$C$9="",0,IFERROR(AR43/R43,0))</f>
        <v>0</v>
      </c>
      <c r="AT43" s="39">
        <f t="shared" si="11"/>
        <v>0</v>
      </c>
      <c r="AU43" s="39">
        <v>0</v>
      </c>
      <c r="AV43" s="39">
        <f t="shared" si="12"/>
        <v>0</v>
      </c>
      <c r="AW43" s="39">
        <f>IF(Dane!$C$9="",0,IF(ROUND((N43+O43)*AV43,2)&gt;$AN$1,$AN$1,ROUND((N43+O43)*AV43,2)))</f>
        <v>0</v>
      </c>
      <c r="AX43" s="39">
        <v>0</v>
      </c>
      <c r="AY43" s="39">
        <f>IF(Dane!$C$9=2,IFERROR(J43/W43,0),IF(Dane!$C$9=3,IFERROR(J43/W43,0),0))</f>
        <v>0</v>
      </c>
      <c r="AZ43" s="39">
        <f>IF(Dane!$C$9=2,IFERROR(ROUND(J43-ROUND(J43*0.0976,2)-ROUND(J43*0.015,2)-ROUND(J43*0.0245,2),2)/W43,0),IF(Dane!$C$9=3,IFERROR(ROUND(J43-ROUND(J43*0.0976,2)-ROUND(J43*0.015,2)-ROUND(J43*0.0245,2),2)/W43,0),0))</f>
        <v>0</v>
      </c>
      <c r="BA43" s="39">
        <f t="shared" si="13"/>
        <v>0</v>
      </c>
      <c r="BB43" s="39">
        <f t="shared" si="14"/>
        <v>0</v>
      </c>
      <c r="BC43" s="39">
        <f t="shared" si="7"/>
        <v>0</v>
      </c>
      <c r="BD43" s="39">
        <f>IF(Dane!$C$9=2,IFERROR(BC43/W43,0),IF(Dane!$C$9=3,IFERROR(BC43/W43,0),0))</f>
        <v>0</v>
      </c>
      <c r="BE43" s="39">
        <f t="shared" si="15"/>
        <v>0</v>
      </c>
      <c r="BF43" s="39">
        <v>0</v>
      </c>
      <c r="BG43" s="39">
        <f t="shared" si="16"/>
        <v>0</v>
      </c>
      <c r="BH43" s="39">
        <f>IF(Dane!$C$9=2,IF(ROUND((S43+T43)*BG43,2)&gt;$AN$1,$AN$1,ROUND((S43+T43)*BG43,2)),IF(Dane!$C$9=3,IF(ROUND((S43+T43)*BG43,2)&gt;$AN$1,$AN$1,ROUND((S43+T43)*BG43,2)),0))</f>
        <v>0</v>
      </c>
      <c r="BI43" s="39">
        <v>0</v>
      </c>
      <c r="BJ43" s="39">
        <f>IF(Dane!$C$9=3,IFERROR(J43/AB43,0),0)</f>
        <v>0</v>
      </c>
      <c r="BK43" s="39">
        <f>IF(Dane!$C$9=3,IFERROR(ROUND(J43-ROUND(J43*0.0976,2)-ROUND(J43*0.015,2)-ROUND(J43*0.0245,2),2)/AB43,0),0)</f>
        <v>0</v>
      </c>
      <c r="BL43" s="39">
        <f t="shared" si="17"/>
        <v>0</v>
      </c>
      <c r="BM43" s="39">
        <f t="shared" si="18"/>
        <v>0</v>
      </c>
      <c r="BN43" s="39">
        <f t="shared" si="8"/>
        <v>0</v>
      </c>
      <c r="BO43" s="39">
        <f>IF(Dane!$C$9=3,IFERROR(BN43/AB43,0),0)</f>
        <v>0</v>
      </c>
      <c r="BP43" s="39">
        <f t="shared" si="19"/>
        <v>0</v>
      </c>
      <c r="BQ43" s="39">
        <v>0</v>
      </c>
      <c r="BR43" s="39">
        <f t="shared" si="20"/>
        <v>0</v>
      </c>
      <c r="BS43" s="39">
        <f>IF(Dane!$C$9=3,IF(ROUND((X43+Y43)*BR43,2)&gt;$AN$1,$AN$1,ROUND((X43+Y43)*BR43,2)),0)</f>
        <v>0</v>
      </c>
      <c r="BT43" s="39">
        <v>0</v>
      </c>
    </row>
    <row r="44" spans="1:72">
      <c r="A44" s="87">
        <v>35</v>
      </c>
      <c r="B44" s="1"/>
      <c r="C44" s="1"/>
      <c r="D44" s="2"/>
      <c r="E44" s="3"/>
      <c r="F44" s="4"/>
      <c r="G44" s="5"/>
      <c r="H44" s="5"/>
      <c r="I44" s="6"/>
      <c r="J44" s="5"/>
      <c r="K44" s="5"/>
      <c r="L44" s="5"/>
      <c r="M44" s="55"/>
      <c r="N44" s="8"/>
      <c r="O44" s="105"/>
      <c r="P44" s="5"/>
      <c r="Q44" s="5"/>
      <c r="R44" s="105">
        <f>Dane!$C$10</f>
        <v>0</v>
      </c>
      <c r="S44" s="8"/>
      <c r="T44" s="105"/>
      <c r="U44" s="5"/>
      <c r="V44" s="5"/>
      <c r="W44" s="107">
        <f>Dane!$C$11</f>
        <v>0</v>
      </c>
      <c r="X44" s="8"/>
      <c r="Y44" s="105"/>
      <c r="Z44" s="5"/>
      <c r="AA44" s="5"/>
      <c r="AB44" s="110">
        <f>Dane!$C$12</f>
        <v>0</v>
      </c>
      <c r="AC44" s="108">
        <f>IF(Dane!$E$3=1,AP44+BA44+BL44,IF(Dane!$E$3=2,AT44+BE44+BP44,AW44+BH44+BS44))</f>
        <v>0</v>
      </c>
      <c r="AD44" s="14">
        <f>IF(Dane!$E$3=1,AQ44+BB44+BM44,IF(Dane!$E$3=2,AU44+BF44+BQ44,AX44+BI44+BT44))</f>
        <v>0</v>
      </c>
      <c r="AE44" s="14">
        <f>IF((J44*Dane!$C$9)-AC44&lt;0,0,(J44*Dane!$C$9)-AC44)</f>
        <v>0</v>
      </c>
      <c r="AF44" s="61">
        <f>IF((K44*Dane!$C$9)-AD44&lt;0,0,(K44*Dane!$C$9)-AD44)</f>
        <v>0</v>
      </c>
      <c r="AG44" s="93"/>
      <c r="AH44" s="84">
        <f>IF(Dane!$E$3=1,AP44,IF(Dane!$E$3=2,AT44,AW44))</f>
        <v>0</v>
      </c>
      <c r="AI44" s="84">
        <f>IF(Dane!$E$3=1,AQ44,IF(Dane!$E$3=2,AU44,AX44))</f>
        <v>0</v>
      </c>
      <c r="AJ44" s="84">
        <f>IF(Dane!$E$3=1,BA44,IF(Dane!$E$3=2,BE44,BH44))</f>
        <v>0</v>
      </c>
      <c r="AK44" s="84">
        <f>IF(Dane!$E$3=1,BB44,IF(Dane!$E$3=2,BF44,BI44))</f>
        <v>0</v>
      </c>
      <c r="AL44" s="84">
        <f>IF(Dane!$E$3=1,BL44,IF(Dane!$E$3=2,BP44,BS44))</f>
        <v>0</v>
      </c>
      <c r="AM44" s="84">
        <f>IF(Dane!$E$3=1,BM44,IF(Dane!$E$3=2,BQ44,BT44))</f>
        <v>0</v>
      </c>
      <c r="AN44" s="39">
        <f>IF(Dane!$C$9="",0,IFERROR(J44/R44,0))</f>
        <v>0</v>
      </c>
      <c r="AO44" s="39">
        <f>IF(Dane!$C$9="",0,IFERROR(ROUND(J44-ROUND(J44*0.0976,2)-ROUND(J44*0.015,2)-ROUND(J44*0.0245,2),2)/R44,0))</f>
        <v>0</v>
      </c>
      <c r="AP44" s="39">
        <f t="shared" si="9"/>
        <v>0</v>
      </c>
      <c r="AQ44" s="39">
        <f t="shared" si="10"/>
        <v>0</v>
      </c>
      <c r="AR44" s="39">
        <f t="shared" si="6"/>
        <v>0</v>
      </c>
      <c r="AS44" s="39">
        <f>IF(Dane!$C$9="",0,IFERROR(AR44/R44,0))</f>
        <v>0</v>
      </c>
      <c r="AT44" s="39">
        <f t="shared" si="11"/>
        <v>0</v>
      </c>
      <c r="AU44" s="39">
        <v>0</v>
      </c>
      <c r="AV44" s="39">
        <f t="shared" si="12"/>
        <v>0</v>
      </c>
      <c r="AW44" s="39">
        <f>IF(Dane!$C$9="",0,IF(ROUND((N44+O44)*AV44,2)&gt;$AN$1,$AN$1,ROUND((N44+O44)*AV44,2)))</f>
        <v>0</v>
      </c>
      <c r="AX44" s="39">
        <v>0</v>
      </c>
      <c r="AY44" s="39">
        <f>IF(Dane!$C$9=2,IFERROR(J44/W44,0),IF(Dane!$C$9=3,IFERROR(J44/W44,0),0))</f>
        <v>0</v>
      </c>
      <c r="AZ44" s="39">
        <f>IF(Dane!$C$9=2,IFERROR(ROUND(J44-ROUND(J44*0.0976,2)-ROUND(J44*0.015,2)-ROUND(J44*0.0245,2),2)/W44,0),IF(Dane!$C$9=3,IFERROR(ROUND(J44-ROUND(J44*0.0976,2)-ROUND(J44*0.015,2)-ROUND(J44*0.0245,2),2)/W44,0),0))</f>
        <v>0</v>
      </c>
      <c r="BA44" s="39">
        <f t="shared" si="13"/>
        <v>0</v>
      </c>
      <c r="BB44" s="39">
        <f t="shared" si="14"/>
        <v>0</v>
      </c>
      <c r="BC44" s="39">
        <f t="shared" si="7"/>
        <v>0</v>
      </c>
      <c r="BD44" s="39">
        <f>IF(Dane!$C$9=2,IFERROR(BC44/W44,0),IF(Dane!$C$9=3,IFERROR(BC44/W44,0),0))</f>
        <v>0</v>
      </c>
      <c r="BE44" s="39">
        <f t="shared" si="15"/>
        <v>0</v>
      </c>
      <c r="BF44" s="39">
        <v>0</v>
      </c>
      <c r="BG44" s="39">
        <f t="shared" si="16"/>
        <v>0</v>
      </c>
      <c r="BH44" s="39">
        <f>IF(Dane!$C$9=2,IF(ROUND((S44+T44)*BG44,2)&gt;$AN$1,$AN$1,ROUND((S44+T44)*BG44,2)),IF(Dane!$C$9=3,IF(ROUND((S44+T44)*BG44,2)&gt;$AN$1,$AN$1,ROUND((S44+T44)*BG44,2)),0))</f>
        <v>0</v>
      </c>
      <c r="BI44" s="39">
        <v>0</v>
      </c>
      <c r="BJ44" s="39">
        <f>IF(Dane!$C$9=3,IFERROR(J44/AB44,0),0)</f>
        <v>0</v>
      </c>
      <c r="BK44" s="39">
        <f>IF(Dane!$C$9=3,IFERROR(ROUND(J44-ROUND(J44*0.0976,2)-ROUND(J44*0.015,2)-ROUND(J44*0.0245,2),2)/AB44,0),0)</f>
        <v>0</v>
      </c>
      <c r="BL44" s="39">
        <f t="shared" si="17"/>
        <v>0</v>
      </c>
      <c r="BM44" s="39">
        <f t="shared" si="18"/>
        <v>0</v>
      </c>
      <c r="BN44" s="39">
        <f t="shared" si="8"/>
        <v>0</v>
      </c>
      <c r="BO44" s="39">
        <f>IF(Dane!$C$9=3,IFERROR(BN44/AB44,0),0)</f>
        <v>0</v>
      </c>
      <c r="BP44" s="39">
        <f t="shared" si="19"/>
        <v>0</v>
      </c>
      <c r="BQ44" s="39">
        <v>0</v>
      </c>
      <c r="BR44" s="39">
        <f t="shared" si="20"/>
        <v>0</v>
      </c>
      <c r="BS44" s="39">
        <f>IF(Dane!$C$9=3,IF(ROUND((X44+Y44)*BR44,2)&gt;$AN$1,$AN$1,ROUND((X44+Y44)*BR44,2)),0)</f>
        <v>0</v>
      </c>
      <c r="BT44" s="39">
        <v>0</v>
      </c>
    </row>
    <row r="45" spans="1:72">
      <c r="A45" s="87">
        <v>36</v>
      </c>
      <c r="B45" s="1"/>
      <c r="C45" s="1"/>
      <c r="D45" s="2"/>
      <c r="E45" s="3"/>
      <c r="F45" s="4"/>
      <c r="G45" s="5"/>
      <c r="H45" s="5"/>
      <c r="I45" s="6"/>
      <c r="J45" s="5"/>
      <c r="K45" s="5"/>
      <c r="L45" s="5"/>
      <c r="M45" s="55"/>
      <c r="N45" s="8"/>
      <c r="O45" s="105"/>
      <c r="P45" s="5"/>
      <c r="Q45" s="5"/>
      <c r="R45" s="105">
        <f>Dane!$C$10</f>
        <v>0</v>
      </c>
      <c r="S45" s="8"/>
      <c r="T45" s="105"/>
      <c r="U45" s="5"/>
      <c r="V45" s="5"/>
      <c r="W45" s="107">
        <f>Dane!$C$11</f>
        <v>0</v>
      </c>
      <c r="X45" s="8"/>
      <c r="Y45" s="105"/>
      <c r="Z45" s="5"/>
      <c r="AA45" s="5"/>
      <c r="AB45" s="110">
        <f>Dane!$C$12</f>
        <v>0</v>
      </c>
      <c r="AC45" s="108">
        <f>IF(Dane!$E$3=1,AP45+BA45+BL45,IF(Dane!$E$3=2,AT45+BE45+BP45,AW45+BH45+BS45))</f>
        <v>0</v>
      </c>
      <c r="AD45" s="14">
        <f>IF(Dane!$E$3=1,AQ45+BB45+BM45,IF(Dane!$E$3=2,AU45+BF45+BQ45,AX45+BI45+BT45))</f>
        <v>0</v>
      </c>
      <c r="AE45" s="14">
        <f>IF((J45*Dane!$C$9)-AC45&lt;0,0,(J45*Dane!$C$9)-AC45)</f>
        <v>0</v>
      </c>
      <c r="AF45" s="61">
        <f>IF((K45*Dane!$C$9)-AD45&lt;0,0,(K45*Dane!$C$9)-AD45)</f>
        <v>0</v>
      </c>
      <c r="AG45" s="93"/>
      <c r="AH45" s="84">
        <f>IF(Dane!$E$3=1,AP45,IF(Dane!$E$3=2,AT45,AW45))</f>
        <v>0</v>
      </c>
      <c r="AI45" s="84">
        <f>IF(Dane!$E$3=1,AQ45,IF(Dane!$E$3=2,AU45,AX45))</f>
        <v>0</v>
      </c>
      <c r="AJ45" s="84">
        <f>IF(Dane!$E$3=1,BA45,IF(Dane!$E$3=2,BE45,BH45))</f>
        <v>0</v>
      </c>
      <c r="AK45" s="84">
        <f>IF(Dane!$E$3=1,BB45,IF(Dane!$E$3=2,BF45,BI45))</f>
        <v>0</v>
      </c>
      <c r="AL45" s="84">
        <f>IF(Dane!$E$3=1,BL45,IF(Dane!$E$3=2,BP45,BS45))</f>
        <v>0</v>
      </c>
      <c r="AM45" s="84">
        <f>IF(Dane!$E$3=1,BM45,IF(Dane!$E$3=2,BQ45,BT45))</f>
        <v>0</v>
      </c>
      <c r="AN45" s="39">
        <f>IF(Dane!$C$9="",0,IFERROR(J45/R45,0))</f>
        <v>0</v>
      </c>
      <c r="AO45" s="39">
        <f>IF(Dane!$C$9="",0,IFERROR(ROUND(J45-ROUND(J45*0.0976,2)-ROUND(J45*0.015,2)-ROUND(J45*0.0245,2),2)/R45,0))</f>
        <v>0</v>
      </c>
      <c r="AP45" s="39">
        <f t="shared" si="9"/>
        <v>0</v>
      </c>
      <c r="AQ45" s="39">
        <f t="shared" si="10"/>
        <v>0</v>
      </c>
      <c r="AR45" s="39">
        <f t="shared" si="6"/>
        <v>0</v>
      </c>
      <c r="AS45" s="39">
        <f>IF(Dane!$C$9="",0,IFERROR(AR45/R45,0))</f>
        <v>0</v>
      </c>
      <c r="AT45" s="39">
        <f t="shared" si="11"/>
        <v>0</v>
      </c>
      <c r="AU45" s="39">
        <v>0</v>
      </c>
      <c r="AV45" s="39">
        <f t="shared" si="12"/>
        <v>0</v>
      </c>
      <c r="AW45" s="39">
        <f>IF(Dane!$C$9="",0,IF(ROUND((N45+O45)*AV45,2)&gt;$AN$1,$AN$1,ROUND((N45+O45)*AV45,2)))</f>
        <v>0</v>
      </c>
      <c r="AX45" s="39">
        <v>0</v>
      </c>
      <c r="AY45" s="39">
        <f>IF(Dane!$C$9=2,IFERROR(J45/W45,0),IF(Dane!$C$9=3,IFERROR(J45/W45,0),0))</f>
        <v>0</v>
      </c>
      <c r="AZ45" s="39">
        <f>IF(Dane!$C$9=2,IFERROR(ROUND(J45-ROUND(J45*0.0976,2)-ROUND(J45*0.015,2)-ROUND(J45*0.0245,2),2)/W45,0),IF(Dane!$C$9=3,IFERROR(ROUND(J45-ROUND(J45*0.0976,2)-ROUND(J45*0.015,2)-ROUND(J45*0.0245,2),2)/W45,0),0))</f>
        <v>0</v>
      </c>
      <c r="BA45" s="39">
        <f t="shared" si="13"/>
        <v>0</v>
      </c>
      <c r="BB45" s="39">
        <f t="shared" si="14"/>
        <v>0</v>
      </c>
      <c r="BC45" s="39">
        <f t="shared" si="7"/>
        <v>0</v>
      </c>
      <c r="BD45" s="39">
        <f>IF(Dane!$C$9=2,IFERROR(BC45/W45,0),IF(Dane!$C$9=3,IFERROR(BC45/W45,0),0))</f>
        <v>0</v>
      </c>
      <c r="BE45" s="39">
        <f t="shared" si="15"/>
        <v>0</v>
      </c>
      <c r="BF45" s="39">
        <v>0</v>
      </c>
      <c r="BG45" s="39">
        <f t="shared" si="16"/>
        <v>0</v>
      </c>
      <c r="BH45" s="39">
        <f>IF(Dane!$C$9=2,IF(ROUND((S45+T45)*BG45,2)&gt;$AN$1,$AN$1,ROUND((S45+T45)*BG45,2)),IF(Dane!$C$9=3,IF(ROUND((S45+T45)*BG45,2)&gt;$AN$1,$AN$1,ROUND((S45+T45)*BG45,2)),0))</f>
        <v>0</v>
      </c>
      <c r="BI45" s="39">
        <v>0</v>
      </c>
      <c r="BJ45" s="39">
        <f>IF(Dane!$C$9=3,IFERROR(J45/AB45,0),0)</f>
        <v>0</v>
      </c>
      <c r="BK45" s="39">
        <f>IF(Dane!$C$9=3,IFERROR(ROUND(J45-ROUND(J45*0.0976,2)-ROUND(J45*0.015,2)-ROUND(J45*0.0245,2),2)/AB45,0),0)</f>
        <v>0</v>
      </c>
      <c r="BL45" s="39">
        <f t="shared" si="17"/>
        <v>0</v>
      </c>
      <c r="BM45" s="39">
        <f t="shared" si="18"/>
        <v>0</v>
      </c>
      <c r="BN45" s="39">
        <f t="shared" si="8"/>
        <v>0</v>
      </c>
      <c r="BO45" s="39">
        <f>IF(Dane!$C$9=3,IFERROR(BN45/AB45,0),0)</f>
        <v>0</v>
      </c>
      <c r="BP45" s="39">
        <f t="shared" si="19"/>
        <v>0</v>
      </c>
      <c r="BQ45" s="39">
        <v>0</v>
      </c>
      <c r="BR45" s="39">
        <f t="shared" si="20"/>
        <v>0</v>
      </c>
      <c r="BS45" s="39">
        <f>IF(Dane!$C$9=3,IF(ROUND((X45+Y45)*BR45,2)&gt;$AN$1,$AN$1,ROUND((X45+Y45)*BR45,2)),0)</f>
        <v>0</v>
      </c>
      <c r="BT45" s="39">
        <v>0</v>
      </c>
    </row>
    <row r="46" spans="1:72">
      <c r="A46" s="87">
        <v>37</v>
      </c>
      <c r="B46" s="1"/>
      <c r="C46" s="1"/>
      <c r="D46" s="2"/>
      <c r="E46" s="3"/>
      <c r="F46" s="4"/>
      <c r="G46" s="5"/>
      <c r="H46" s="5"/>
      <c r="I46" s="6"/>
      <c r="J46" s="5"/>
      <c r="K46" s="5"/>
      <c r="L46" s="5"/>
      <c r="M46" s="55"/>
      <c r="N46" s="8"/>
      <c r="O46" s="105"/>
      <c r="P46" s="5"/>
      <c r="Q46" s="5"/>
      <c r="R46" s="105">
        <f>Dane!$C$10</f>
        <v>0</v>
      </c>
      <c r="S46" s="8"/>
      <c r="T46" s="105"/>
      <c r="U46" s="5"/>
      <c r="V46" s="5"/>
      <c r="W46" s="107">
        <f>Dane!$C$11</f>
        <v>0</v>
      </c>
      <c r="X46" s="8"/>
      <c r="Y46" s="105"/>
      <c r="Z46" s="5"/>
      <c r="AA46" s="5"/>
      <c r="AB46" s="110">
        <f>Dane!$C$12</f>
        <v>0</v>
      </c>
      <c r="AC46" s="108">
        <f>IF(Dane!$E$3=1,AP46+BA46+BL46,IF(Dane!$E$3=2,AT46+BE46+BP46,AW46+BH46+BS46))</f>
        <v>0</v>
      </c>
      <c r="AD46" s="14">
        <f>IF(Dane!$E$3=1,AQ46+BB46+BM46,IF(Dane!$E$3=2,AU46+BF46+BQ46,AX46+BI46+BT46))</f>
        <v>0</v>
      </c>
      <c r="AE46" s="14">
        <f>IF((J46*Dane!$C$9)-AC46&lt;0,0,(J46*Dane!$C$9)-AC46)</f>
        <v>0</v>
      </c>
      <c r="AF46" s="61">
        <f>IF((K46*Dane!$C$9)-AD46&lt;0,0,(K46*Dane!$C$9)-AD46)</f>
        <v>0</v>
      </c>
      <c r="AG46" s="93"/>
      <c r="AH46" s="84">
        <f>IF(Dane!$E$3=1,AP46,IF(Dane!$E$3=2,AT46,AW46))</f>
        <v>0</v>
      </c>
      <c r="AI46" s="84">
        <f>IF(Dane!$E$3=1,AQ46,IF(Dane!$E$3=2,AU46,AX46))</f>
        <v>0</v>
      </c>
      <c r="AJ46" s="84">
        <f>IF(Dane!$E$3=1,BA46,IF(Dane!$E$3=2,BE46,BH46))</f>
        <v>0</v>
      </c>
      <c r="AK46" s="84">
        <f>IF(Dane!$E$3=1,BB46,IF(Dane!$E$3=2,BF46,BI46))</f>
        <v>0</v>
      </c>
      <c r="AL46" s="84">
        <f>IF(Dane!$E$3=1,BL46,IF(Dane!$E$3=2,BP46,BS46))</f>
        <v>0</v>
      </c>
      <c r="AM46" s="84">
        <f>IF(Dane!$E$3=1,BM46,IF(Dane!$E$3=2,BQ46,BT46))</f>
        <v>0</v>
      </c>
      <c r="AN46" s="39">
        <f>IF(Dane!$C$9="",0,IFERROR(J46/R46,0))</f>
        <v>0</v>
      </c>
      <c r="AO46" s="39">
        <f>IF(Dane!$C$9="",0,IFERROR(ROUND(J46-ROUND(J46*0.0976,2)-ROUND(J46*0.015,2)-ROUND(J46*0.0245,2),2)/R46,0))</f>
        <v>0</v>
      </c>
      <c r="AP46" s="39">
        <f t="shared" si="9"/>
        <v>0</v>
      </c>
      <c r="AQ46" s="39">
        <f t="shared" si="10"/>
        <v>0</v>
      </c>
      <c r="AR46" s="39">
        <f t="shared" si="6"/>
        <v>0</v>
      </c>
      <c r="AS46" s="39">
        <f>IF(Dane!$C$9="",0,IFERROR(AR46/R46,0))</f>
        <v>0</v>
      </c>
      <c r="AT46" s="39">
        <f t="shared" si="11"/>
        <v>0</v>
      </c>
      <c r="AU46" s="39">
        <v>0</v>
      </c>
      <c r="AV46" s="39">
        <f t="shared" si="12"/>
        <v>0</v>
      </c>
      <c r="AW46" s="39">
        <f>IF(Dane!$C$9="",0,IF(ROUND((N46+O46)*AV46,2)&gt;$AN$1,$AN$1,ROUND((N46+O46)*AV46,2)))</f>
        <v>0</v>
      </c>
      <c r="AX46" s="39">
        <v>0</v>
      </c>
      <c r="AY46" s="39">
        <f>IF(Dane!$C$9=2,IFERROR(J46/W46,0),IF(Dane!$C$9=3,IFERROR(J46/W46,0),0))</f>
        <v>0</v>
      </c>
      <c r="AZ46" s="39">
        <f>IF(Dane!$C$9=2,IFERROR(ROUND(J46-ROUND(J46*0.0976,2)-ROUND(J46*0.015,2)-ROUND(J46*0.0245,2),2)/W46,0),IF(Dane!$C$9=3,IFERROR(ROUND(J46-ROUND(J46*0.0976,2)-ROUND(J46*0.015,2)-ROUND(J46*0.0245,2),2)/W46,0),0))</f>
        <v>0</v>
      </c>
      <c r="BA46" s="39">
        <f t="shared" si="13"/>
        <v>0</v>
      </c>
      <c r="BB46" s="39">
        <f t="shared" si="14"/>
        <v>0</v>
      </c>
      <c r="BC46" s="39">
        <f t="shared" si="7"/>
        <v>0</v>
      </c>
      <c r="BD46" s="39">
        <f>IF(Dane!$C$9=2,IFERROR(BC46/W46,0),IF(Dane!$C$9=3,IFERROR(BC46/W46,0),0))</f>
        <v>0</v>
      </c>
      <c r="BE46" s="39">
        <f t="shared" si="15"/>
        <v>0</v>
      </c>
      <c r="BF46" s="39">
        <v>0</v>
      </c>
      <c r="BG46" s="39">
        <f t="shared" si="16"/>
        <v>0</v>
      </c>
      <c r="BH46" s="39">
        <f>IF(Dane!$C$9=2,IF(ROUND((S46+T46)*BG46,2)&gt;$AN$1,$AN$1,ROUND((S46+T46)*BG46,2)),IF(Dane!$C$9=3,IF(ROUND((S46+T46)*BG46,2)&gt;$AN$1,$AN$1,ROUND((S46+T46)*BG46,2)),0))</f>
        <v>0</v>
      </c>
      <c r="BI46" s="39">
        <v>0</v>
      </c>
      <c r="BJ46" s="39">
        <f>IF(Dane!$C$9=3,IFERROR(J46/AB46,0),0)</f>
        <v>0</v>
      </c>
      <c r="BK46" s="39">
        <f>IF(Dane!$C$9=3,IFERROR(ROUND(J46-ROUND(J46*0.0976,2)-ROUND(J46*0.015,2)-ROUND(J46*0.0245,2),2)/AB46,0),0)</f>
        <v>0</v>
      </c>
      <c r="BL46" s="39">
        <f t="shared" si="17"/>
        <v>0</v>
      </c>
      <c r="BM46" s="39">
        <f t="shared" si="18"/>
        <v>0</v>
      </c>
      <c r="BN46" s="39">
        <f t="shared" si="8"/>
        <v>0</v>
      </c>
      <c r="BO46" s="39">
        <f>IF(Dane!$C$9=3,IFERROR(BN46/AB46,0),0)</f>
        <v>0</v>
      </c>
      <c r="BP46" s="39">
        <f t="shared" si="19"/>
        <v>0</v>
      </c>
      <c r="BQ46" s="39">
        <v>0</v>
      </c>
      <c r="BR46" s="39">
        <f t="shared" si="20"/>
        <v>0</v>
      </c>
      <c r="BS46" s="39">
        <f>IF(Dane!$C$9=3,IF(ROUND((X46+Y46)*BR46,2)&gt;$AN$1,$AN$1,ROUND((X46+Y46)*BR46,2)),0)</f>
        <v>0</v>
      </c>
      <c r="BT46" s="39">
        <v>0</v>
      </c>
    </row>
    <row r="47" spans="1:72">
      <c r="A47" s="87">
        <v>38</v>
      </c>
      <c r="B47" s="1"/>
      <c r="C47" s="1"/>
      <c r="D47" s="2"/>
      <c r="E47" s="3"/>
      <c r="F47" s="4"/>
      <c r="G47" s="5"/>
      <c r="H47" s="5"/>
      <c r="I47" s="6"/>
      <c r="J47" s="5"/>
      <c r="K47" s="5"/>
      <c r="L47" s="5"/>
      <c r="M47" s="55"/>
      <c r="N47" s="8"/>
      <c r="O47" s="105"/>
      <c r="P47" s="5"/>
      <c r="Q47" s="5"/>
      <c r="R47" s="105">
        <f>Dane!$C$10</f>
        <v>0</v>
      </c>
      <c r="S47" s="8"/>
      <c r="T47" s="105"/>
      <c r="U47" s="5"/>
      <c r="V47" s="5"/>
      <c r="W47" s="107">
        <f>Dane!$C$11</f>
        <v>0</v>
      </c>
      <c r="X47" s="8"/>
      <c r="Y47" s="105"/>
      <c r="Z47" s="5"/>
      <c r="AA47" s="5"/>
      <c r="AB47" s="110">
        <f>Dane!$C$12</f>
        <v>0</v>
      </c>
      <c r="AC47" s="108">
        <f>IF(Dane!$E$3=1,AP47+BA47+BL47,IF(Dane!$E$3=2,AT47+BE47+BP47,AW47+BH47+BS47))</f>
        <v>0</v>
      </c>
      <c r="AD47" s="14">
        <f>IF(Dane!$E$3=1,AQ47+BB47+BM47,IF(Dane!$E$3=2,AU47+BF47+BQ47,AX47+BI47+BT47))</f>
        <v>0</v>
      </c>
      <c r="AE47" s="14">
        <f>IF((J47*Dane!$C$9)-AC47&lt;0,0,(J47*Dane!$C$9)-AC47)</f>
        <v>0</v>
      </c>
      <c r="AF47" s="61">
        <f>IF((K47*Dane!$C$9)-AD47&lt;0,0,(K47*Dane!$C$9)-AD47)</f>
        <v>0</v>
      </c>
      <c r="AG47" s="93"/>
      <c r="AH47" s="84">
        <f>IF(Dane!$E$3=1,AP47,IF(Dane!$E$3=2,AT47,AW47))</f>
        <v>0</v>
      </c>
      <c r="AI47" s="84">
        <f>IF(Dane!$E$3=1,AQ47,IF(Dane!$E$3=2,AU47,AX47))</f>
        <v>0</v>
      </c>
      <c r="AJ47" s="84">
        <f>IF(Dane!$E$3=1,BA47,IF(Dane!$E$3=2,BE47,BH47))</f>
        <v>0</v>
      </c>
      <c r="AK47" s="84">
        <f>IF(Dane!$E$3=1,BB47,IF(Dane!$E$3=2,BF47,BI47))</f>
        <v>0</v>
      </c>
      <c r="AL47" s="84">
        <f>IF(Dane!$E$3=1,BL47,IF(Dane!$E$3=2,BP47,BS47))</f>
        <v>0</v>
      </c>
      <c r="AM47" s="84">
        <f>IF(Dane!$E$3=1,BM47,IF(Dane!$E$3=2,BQ47,BT47))</f>
        <v>0</v>
      </c>
      <c r="AN47" s="39">
        <f>IF(Dane!$C$9="",0,IFERROR(J47/R47,0))</f>
        <v>0</v>
      </c>
      <c r="AO47" s="39">
        <f>IF(Dane!$C$9="",0,IFERROR(ROUND(J47-ROUND(J47*0.0976,2)-ROUND(J47*0.015,2)-ROUND(J47*0.0245,2),2)/R47,0))</f>
        <v>0</v>
      </c>
      <c r="AP47" s="39">
        <f t="shared" si="9"/>
        <v>0</v>
      </c>
      <c r="AQ47" s="39">
        <f t="shared" si="10"/>
        <v>0</v>
      </c>
      <c r="AR47" s="39">
        <f t="shared" si="6"/>
        <v>0</v>
      </c>
      <c r="AS47" s="39">
        <f>IF(Dane!$C$9="",0,IFERROR(AR47/R47,0))</f>
        <v>0</v>
      </c>
      <c r="AT47" s="39">
        <f t="shared" si="11"/>
        <v>0</v>
      </c>
      <c r="AU47" s="39">
        <v>0</v>
      </c>
      <c r="AV47" s="39">
        <f t="shared" si="12"/>
        <v>0</v>
      </c>
      <c r="AW47" s="39">
        <f>IF(Dane!$C$9="",0,IF(ROUND((N47+O47)*AV47,2)&gt;$AN$1,$AN$1,ROUND((N47+O47)*AV47,2)))</f>
        <v>0</v>
      </c>
      <c r="AX47" s="39">
        <v>0</v>
      </c>
      <c r="AY47" s="39">
        <f>IF(Dane!$C$9=2,IFERROR(J47/W47,0),IF(Dane!$C$9=3,IFERROR(J47/W47,0),0))</f>
        <v>0</v>
      </c>
      <c r="AZ47" s="39">
        <f>IF(Dane!$C$9=2,IFERROR(ROUND(J47-ROUND(J47*0.0976,2)-ROUND(J47*0.015,2)-ROUND(J47*0.0245,2),2)/W47,0),IF(Dane!$C$9=3,IFERROR(ROUND(J47-ROUND(J47*0.0976,2)-ROUND(J47*0.015,2)-ROUND(J47*0.0245,2),2)/W47,0),0))</f>
        <v>0</v>
      </c>
      <c r="BA47" s="39">
        <f t="shared" si="13"/>
        <v>0</v>
      </c>
      <c r="BB47" s="39">
        <f t="shared" si="14"/>
        <v>0</v>
      </c>
      <c r="BC47" s="39">
        <f t="shared" si="7"/>
        <v>0</v>
      </c>
      <c r="BD47" s="39">
        <f>IF(Dane!$C$9=2,IFERROR(BC47/W47,0),IF(Dane!$C$9=3,IFERROR(BC47/W47,0),0))</f>
        <v>0</v>
      </c>
      <c r="BE47" s="39">
        <f t="shared" si="15"/>
        <v>0</v>
      </c>
      <c r="BF47" s="39">
        <v>0</v>
      </c>
      <c r="BG47" s="39">
        <f t="shared" si="16"/>
        <v>0</v>
      </c>
      <c r="BH47" s="39">
        <f>IF(Dane!$C$9=2,IF(ROUND((S47+T47)*BG47,2)&gt;$AN$1,$AN$1,ROUND((S47+T47)*BG47,2)),IF(Dane!$C$9=3,IF(ROUND((S47+T47)*BG47,2)&gt;$AN$1,$AN$1,ROUND((S47+T47)*BG47,2)),0))</f>
        <v>0</v>
      </c>
      <c r="BI47" s="39">
        <v>0</v>
      </c>
      <c r="BJ47" s="39">
        <f>IF(Dane!$C$9=3,IFERROR(J47/AB47,0),0)</f>
        <v>0</v>
      </c>
      <c r="BK47" s="39">
        <f>IF(Dane!$C$9=3,IFERROR(ROUND(J47-ROUND(J47*0.0976,2)-ROUND(J47*0.015,2)-ROUND(J47*0.0245,2),2)/AB47,0),0)</f>
        <v>0</v>
      </c>
      <c r="BL47" s="39">
        <f t="shared" si="17"/>
        <v>0</v>
      </c>
      <c r="BM47" s="39">
        <f t="shared" si="18"/>
        <v>0</v>
      </c>
      <c r="BN47" s="39">
        <f t="shared" si="8"/>
        <v>0</v>
      </c>
      <c r="BO47" s="39">
        <f>IF(Dane!$C$9=3,IFERROR(BN47/AB47,0),0)</f>
        <v>0</v>
      </c>
      <c r="BP47" s="39">
        <f t="shared" si="19"/>
        <v>0</v>
      </c>
      <c r="BQ47" s="39">
        <v>0</v>
      </c>
      <c r="BR47" s="39">
        <f t="shared" si="20"/>
        <v>0</v>
      </c>
      <c r="BS47" s="39">
        <f>IF(Dane!$C$9=3,IF(ROUND((X47+Y47)*BR47,2)&gt;$AN$1,$AN$1,ROUND((X47+Y47)*BR47,2)),0)</f>
        <v>0</v>
      </c>
      <c r="BT47" s="39">
        <v>0</v>
      </c>
    </row>
    <row r="48" spans="1:72">
      <c r="A48" s="87">
        <v>39</v>
      </c>
      <c r="B48" s="1"/>
      <c r="C48" s="1"/>
      <c r="D48" s="2"/>
      <c r="E48" s="3"/>
      <c r="F48" s="4"/>
      <c r="G48" s="5"/>
      <c r="H48" s="5"/>
      <c r="I48" s="6"/>
      <c r="J48" s="5"/>
      <c r="K48" s="5"/>
      <c r="L48" s="5"/>
      <c r="M48" s="55"/>
      <c r="N48" s="8"/>
      <c r="O48" s="105"/>
      <c r="P48" s="5"/>
      <c r="Q48" s="5"/>
      <c r="R48" s="105">
        <f>Dane!$C$10</f>
        <v>0</v>
      </c>
      <c r="S48" s="8"/>
      <c r="T48" s="105"/>
      <c r="U48" s="5"/>
      <c r="V48" s="5"/>
      <c r="W48" s="107">
        <f>Dane!$C$11</f>
        <v>0</v>
      </c>
      <c r="X48" s="8"/>
      <c r="Y48" s="105"/>
      <c r="Z48" s="5"/>
      <c r="AA48" s="5"/>
      <c r="AB48" s="110">
        <f>Dane!$C$12</f>
        <v>0</v>
      </c>
      <c r="AC48" s="108">
        <f>IF(Dane!$E$3=1,AP48+BA48+BL48,IF(Dane!$E$3=2,AT48+BE48+BP48,AW48+BH48+BS48))</f>
        <v>0</v>
      </c>
      <c r="AD48" s="14">
        <f>IF(Dane!$E$3=1,AQ48+BB48+BM48,IF(Dane!$E$3=2,AU48+BF48+BQ48,AX48+BI48+BT48))</f>
        <v>0</v>
      </c>
      <c r="AE48" s="14">
        <f>IF((J48*Dane!$C$9)-AC48&lt;0,0,(J48*Dane!$C$9)-AC48)</f>
        <v>0</v>
      </c>
      <c r="AF48" s="61">
        <f>IF((K48*Dane!$C$9)-AD48&lt;0,0,(K48*Dane!$C$9)-AD48)</f>
        <v>0</v>
      </c>
      <c r="AG48" s="93"/>
      <c r="AH48" s="84">
        <f>IF(Dane!$E$3=1,AP48,IF(Dane!$E$3=2,AT48,AW48))</f>
        <v>0</v>
      </c>
      <c r="AI48" s="84">
        <f>IF(Dane!$E$3=1,AQ48,IF(Dane!$E$3=2,AU48,AX48))</f>
        <v>0</v>
      </c>
      <c r="AJ48" s="84">
        <f>IF(Dane!$E$3=1,BA48,IF(Dane!$E$3=2,BE48,BH48))</f>
        <v>0</v>
      </c>
      <c r="AK48" s="84">
        <f>IF(Dane!$E$3=1,BB48,IF(Dane!$E$3=2,BF48,BI48))</f>
        <v>0</v>
      </c>
      <c r="AL48" s="84">
        <f>IF(Dane!$E$3=1,BL48,IF(Dane!$E$3=2,BP48,BS48))</f>
        <v>0</v>
      </c>
      <c r="AM48" s="84">
        <f>IF(Dane!$E$3=1,BM48,IF(Dane!$E$3=2,BQ48,BT48))</f>
        <v>0</v>
      </c>
      <c r="AN48" s="39">
        <f>IF(Dane!$C$9="",0,IFERROR(J48/R48,0))</f>
        <v>0</v>
      </c>
      <c r="AO48" s="39">
        <f>IF(Dane!$C$9="",0,IFERROR(ROUND(J48-ROUND(J48*0.0976,2)-ROUND(J48*0.015,2)-ROUND(J48*0.0245,2),2)/R48,0))</f>
        <v>0</v>
      </c>
      <c r="AP48" s="39">
        <f t="shared" si="9"/>
        <v>0</v>
      </c>
      <c r="AQ48" s="39">
        <f t="shared" si="10"/>
        <v>0</v>
      </c>
      <c r="AR48" s="39">
        <f t="shared" si="6"/>
        <v>0</v>
      </c>
      <c r="AS48" s="39">
        <f>IF(Dane!$C$9="",0,IFERROR(AR48/R48,0))</f>
        <v>0</v>
      </c>
      <c r="AT48" s="39">
        <f t="shared" si="11"/>
        <v>0</v>
      </c>
      <c r="AU48" s="39">
        <v>0</v>
      </c>
      <c r="AV48" s="39">
        <f t="shared" si="12"/>
        <v>0</v>
      </c>
      <c r="AW48" s="39">
        <f>IF(Dane!$C$9="",0,IF(ROUND((N48+O48)*AV48,2)&gt;$AN$1,$AN$1,ROUND((N48+O48)*AV48,2)))</f>
        <v>0</v>
      </c>
      <c r="AX48" s="39">
        <v>0</v>
      </c>
      <c r="AY48" s="39">
        <f>IF(Dane!$C$9=2,IFERROR(J48/W48,0),IF(Dane!$C$9=3,IFERROR(J48/W48,0),0))</f>
        <v>0</v>
      </c>
      <c r="AZ48" s="39">
        <f>IF(Dane!$C$9=2,IFERROR(ROUND(J48-ROUND(J48*0.0976,2)-ROUND(J48*0.015,2)-ROUND(J48*0.0245,2),2)/W48,0),IF(Dane!$C$9=3,IFERROR(ROUND(J48-ROUND(J48*0.0976,2)-ROUND(J48*0.015,2)-ROUND(J48*0.0245,2),2)/W48,0),0))</f>
        <v>0</v>
      </c>
      <c r="BA48" s="39">
        <f t="shared" si="13"/>
        <v>0</v>
      </c>
      <c r="BB48" s="39">
        <f t="shared" si="14"/>
        <v>0</v>
      </c>
      <c r="BC48" s="39">
        <f t="shared" si="7"/>
        <v>0</v>
      </c>
      <c r="BD48" s="39">
        <f>IF(Dane!$C$9=2,IFERROR(BC48/W48,0),IF(Dane!$C$9=3,IFERROR(BC48/W48,0),0))</f>
        <v>0</v>
      </c>
      <c r="BE48" s="39">
        <f t="shared" si="15"/>
        <v>0</v>
      </c>
      <c r="BF48" s="39">
        <v>0</v>
      </c>
      <c r="BG48" s="39">
        <f t="shared" si="16"/>
        <v>0</v>
      </c>
      <c r="BH48" s="39">
        <f>IF(Dane!$C$9=2,IF(ROUND((S48+T48)*BG48,2)&gt;$AN$1,$AN$1,ROUND((S48+T48)*BG48,2)),IF(Dane!$C$9=3,IF(ROUND((S48+T48)*BG48,2)&gt;$AN$1,$AN$1,ROUND((S48+T48)*BG48,2)),0))</f>
        <v>0</v>
      </c>
      <c r="BI48" s="39">
        <v>0</v>
      </c>
      <c r="BJ48" s="39">
        <f>IF(Dane!$C$9=3,IFERROR(J48/AB48,0),0)</f>
        <v>0</v>
      </c>
      <c r="BK48" s="39">
        <f>IF(Dane!$C$9=3,IFERROR(ROUND(J48-ROUND(J48*0.0976,2)-ROUND(J48*0.015,2)-ROUND(J48*0.0245,2),2)/AB48,0),0)</f>
        <v>0</v>
      </c>
      <c r="BL48" s="39">
        <f t="shared" si="17"/>
        <v>0</v>
      </c>
      <c r="BM48" s="39">
        <f t="shared" si="18"/>
        <v>0</v>
      </c>
      <c r="BN48" s="39">
        <f t="shared" si="8"/>
        <v>0</v>
      </c>
      <c r="BO48" s="39">
        <f>IF(Dane!$C$9=3,IFERROR(BN48/AB48,0),0)</f>
        <v>0</v>
      </c>
      <c r="BP48" s="39">
        <f t="shared" si="19"/>
        <v>0</v>
      </c>
      <c r="BQ48" s="39">
        <v>0</v>
      </c>
      <c r="BR48" s="39">
        <f t="shared" si="20"/>
        <v>0</v>
      </c>
      <c r="BS48" s="39">
        <f>IF(Dane!$C$9=3,IF(ROUND((X48+Y48)*BR48,2)&gt;$AN$1,$AN$1,ROUND((X48+Y48)*BR48,2)),0)</f>
        <v>0</v>
      </c>
      <c r="BT48" s="39">
        <v>0</v>
      </c>
    </row>
    <row r="49" spans="1:72">
      <c r="A49" s="87">
        <v>40</v>
      </c>
      <c r="B49" s="1"/>
      <c r="C49" s="1"/>
      <c r="D49" s="2"/>
      <c r="E49" s="3"/>
      <c r="F49" s="4"/>
      <c r="G49" s="5"/>
      <c r="H49" s="5"/>
      <c r="I49" s="6"/>
      <c r="J49" s="5"/>
      <c r="K49" s="5"/>
      <c r="L49" s="5"/>
      <c r="M49" s="55"/>
      <c r="N49" s="8"/>
      <c r="O49" s="105"/>
      <c r="P49" s="5"/>
      <c r="Q49" s="5"/>
      <c r="R49" s="105">
        <f>Dane!$C$10</f>
        <v>0</v>
      </c>
      <c r="S49" s="8"/>
      <c r="T49" s="105"/>
      <c r="U49" s="5"/>
      <c r="V49" s="5"/>
      <c r="W49" s="107">
        <f>Dane!$C$11</f>
        <v>0</v>
      </c>
      <c r="X49" s="8"/>
      <c r="Y49" s="105"/>
      <c r="Z49" s="5"/>
      <c r="AA49" s="5"/>
      <c r="AB49" s="110">
        <f>Dane!$C$12</f>
        <v>0</v>
      </c>
      <c r="AC49" s="108">
        <f>IF(Dane!$E$3=1,AP49+BA49+BL49,IF(Dane!$E$3=2,AT49+BE49+BP49,AW49+BH49+BS49))</f>
        <v>0</v>
      </c>
      <c r="AD49" s="14">
        <f>IF(Dane!$E$3=1,AQ49+BB49+BM49,IF(Dane!$E$3=2,AU49+BF49+BQ49,AX49+BI49+BT49))</f>
        <v>0</v>
      </c>
      <c r="AE49" s="14">
        <f>IF((J49*Dane!$C$9)-AC49&lt;0,0,(J49*Dane!$C$9)-AC49)</f>
        <v>0</v>
      </c>
      <c r="AF49" s="61">
        <f>IF((K49*Dane!$C$9)-AD49&lt;0,0,(K49*Dane!$C$9)-AD49)</f>
        <v>0</v>
      </c>
      <c r="AG49" s="93"/>
      <c r="AH49" s="84">
        <f>IF(Dane!$E$3=1,AP49,IF(Dane!$E$3=2,AT49,AW49))</f>
        <v>0</v>
      </c>
      <c r="AI49" s="84">
        <f>IF(Dane!$E$3=1,AQ49,IF(Dane!$E$3=2,AU49,AX49))</f>
        <v>0</v>
      </c>
      <c r="AJ49" s="84">
        <f>IF(Dane!$E$3=1,BA49,IF(Dane!$E$3=2,BE49,BH49))</f>
        <v>0</v>
      </c>
      <c r="AK49" s="84">
        <f>IF(Dane!$E$3=1,BB49,IF(Dane!$E$3=2,BF49,BI49))</f>
        <v>0</v>
      </c>
      <c r="AL49" s="84">
        <f>IF(Dane!$E$3=1,BL49,IF(Dane!$E$3=2,BP49,BS49))</f>
        <v>0</v>
      </c>
      <c r="AM49" s="84">
        <f>IF(Dane!$E$3=1,BM49,IF(Dane!$E$3=2,BQ49,BT49))</f>
        <v>0</v>
      </c>
      <c r="AN49" s="39">
        <f>IF(Dane!$C$9="",0,IFERROR(J49/R49,0))</f>
        <v>0</v>
      </c>
      <c r="AO49" s="39">
        <f>IF(Dane!$C$9="",0,IFERROR(ROUND(J49-ROUND(J49*0.0976,2)-ROUND(J49*0.015,2)-ROUND(J49*0.0245,2),2)/R49,0))</f>
        <v>0</v>
      </c>
      <c r="AP49" s="39">
        <f t="shared" si="9"/>
        <v>0</v>
      </c>
      <c r="AQ49" s="39">
        <f t="shared" si="10"/>
        <v>0</v>
      </c>
      <c r="AR49" s="39">
        <f t="shared" si="6"/>
        <v>0</v>
      </c>
      <c r="AS49" s="39">
        <f>IF(Dane!$C$9="",0,IFERROR(AR49/R49,0))</f>
        <v>0</v>
      </c>
      <c r="AT49" s="39">
        <f t="shared" si="11"/>
        <v>0</v>
      </c>
      <c r="AU49" s="39">
        <v>0</v>
      </c>
      <c r="AV49" s="39">
        <f t="shared" si="12"/>
        <v>0</v>
      </c>
      <c r="AW49" s="39">
        <f>IF(Dane!$C$9="",0,IF(ROUND((N49+O49)*AV49,2)&gt;$AN$1,$AN$1,ROUND((N49+O49)*AV49,2)))</f>
        <v>0</v>
      </c>
      <c r="AX49" s="39">
        <v>0</v>
      </c>
      <c r="AY49" s="39">
        <f>IF(Dane!$C$9=2,IFERROR(J49/W49,0),IF(Dane!$C$9=3,IFERROR(J49/W49,0),0))</f>
        <v>0</v>
      </c>
      <c r="AZ49" s="39">
        <f>IF(Dane!$C$9=2,IFERROR(ROUND(J49-ROUND(J49*0.0976,2)-ROUND(J49*0.015,2)-ROUND(J49*0.0245,2),2)/W49,0),IF(Dane!$C$9=3,IFERROR(ROUND(J49-ROUND(J49*0.0976,2)-ROUND(J49*0.015,2)-ROUND(J49*0.0245,2),2)/W49,0),0))</f>
        <v>0</v>
      </c>
      <c r="BA49" s="39">
        <f t="shared" si="13"/>
        <v>0</v>
      </c>
      <c r="BB49" s="39">
        <f t="shared" si="14"/>
        <v>0</v>
      </c>
      <c r="BC49" s="39">
        <f t="shared" si="7"/>
        <v>0</v>
      </c>
      <c r="BD49" s="39">
        <f>IF(Dane!$C$9=2,IFERROR(BC49/W49,0),IF(Dane!$C$9=3,IFERROR(BC49/W49,0),0))</f>
        <v>0</v>
      </c>
      <c r="BE49" s="39">
        <f t="shared" si="15"/>
        <v>0</v>
      </c>
      <c r="BF49" s="39">
        <v>0</v>
      </c>
      <c r="BG49" s="39">
        <f t="shared" si="16"/>
        <v>0</v>
      </c>
      <c r="BH49" s="39">
        <f>IF(Dane!$C$9=2,IF(ROUND((S49+T49)*BG49,2)&gt;$AN$1,$AN$1,ROUND((S49+T49)*BG49,2)),IF(Dane!$C$9=3,IF(ROUND((S49+T49)*BG49,2)&gt;$AN$1,$AN$1,ROUND((S49+T49)*BG49,2)),0))</f>
        <v>0</v>
      </c>
      <c r="BI49" s="39">
        <v>0</v>
      </c>
      <c r="BJ49" s="39">
        <f>IF(Dane!$C$9=3,IFERROR(J49/AB49,0),0)</f>
        <v>0</v>
      </c>
      <c r="BK49" s="39">
        <f>IF(Dane!$C$9=3,IFERROR(ROUND(J49-ROUND(J49*0.0976,2)-ROUND(J49*0.015,2)-ROUND(J49*0.0245,2),2)/AB49,0),0)</f>
        <v>0</v>
      </c>
      <c r="BL49" s="39">
        <f t="shared" si="17"/>
        <v>0</v>
      </c>
      <c r="BM49" s="39">
        <f t="shared" si="18"/>
        <v>0</v>
      </c>
      <c r="BN49" s="39">
        <f t="shared" si="8"/>
        <v>0</v>
      </c>
      <c r="BO49" s="39">
        <f>IF(Dane!$C$9=3,IFERROR(BN49/AB49,0),0)</f>
        <v>0</v>
      </c>
      <c r="BP49" s="39">
        <f t="shared" si="19"/>
        <v>0</v>
      </c>
      <c r="BQ49" s="39">
        <v>0</v>
      </c>
      <c r="BR49" s="39">
        <f t="shared" si="20"/>
        <v>0</v>
      </c>
      <c r="BS49" s="39">
        <f>IF(Dane!$C$9=3,IF(ROUND((X49+Y49)*BR49,2)&gt;$AN$1,$AN$1,ROUND((X49+Y49)*BR49,2)),0)</f>
        <v>0</v>
      </c>
      <c r="BT49" s="39">
        <v>0</v>
      </c>
    </row>
    <row r="50" spans="1:72">
      <c r="A50" s="87">
        <v>41</v>
      </c>
      <c r="B50" s="1"/>
      <c r="C50" s="1"/>
      <c r="D50" s="2"/>
      <c r="E50" s="3"/>
      <c r="F50" s="4"/>
      <c r="G50" s="5"/>
      <c r="H50" s="5"/>
      <c r="I50" s="6"/>
      <c r="J50" s="5"/>
      <c r="K50" s="5"/>
      <c r="L50" s="5"/>
      <c r="M50" s="55"/>
      <c r="N50" s="8"/>
      <c r="O50" s="105"/>
      <c r="P50" s="5"/>
      <c r="Q50" s="5"/>
      <c r="R50" s="105">
        <f>Dane!$C$10</f>
        <v>0</v>
      </c>
      <c r="S50" s="8"/>
      <c r="T50" s="105"/>
      <c r="U50" s="5"/>
      <c r="V50" s="5"/>
      <c r="W50" s="107">
        <f>Dane!$C$11</f>
        <v>0</v>
      </c>
      <c r="X50" s="8"/>
      <c r="Y50" s="105"/>
      <c r="Z50" s="5"/>
      <c r="AA50" s="5"/>
      <c r="AB50" s="110">
        <f>Dane!$C$12</f>
        <v>0</v>
      </c>
      <c r="AC50" s="108">
        <f>IF(Dane!$E$3=1,AP50+BA50+BL50,IF(Dane!$E$3=2,AT50+BE50+BP50,AW50+BH50+BS50))</f>
        <v>0</v>
      </c>
      <c r="AD50" s="14">
        <f>IF(Dane!$E$3=1,AQ50+BB50+BM50,IF(Dane!$E$3=2,AU50+BF50+BQ50,AX50+BI50+BT50))</f>
        <v>0</v>
      </c>
      <c r="AE50" s="14">
        <f>IF((J50*Dane!$C$9)-AC50&lt;0,0,(J50*Dane!$C$9)-AC50)</f>
        <v>0</v>
      </c>
      <c r="AF50" s="61">
        <f>IF((K50*Dane!$C$9)-AD50&lt;0,0,(K50*Dane!$C$9)-AD50)</f>
        <v>0</v>
      </c>
      <c r="AG50" s="93"/>
      <c r="AH50" s="84">
        <f>IF(Dane!$E$3=1,AP50,IF(Dane!$E$3=2,AT50,AW50))</f>
        <v>0</v>
      </c>
      <c r="AI50" s="84">
        <f>IF(Dane!$E$3=1,AQ50,IF(Dane!$E$3=2,AU50,AX50))</f>
        <v>0</v>
      </c>
      <c r="AJ50" s="84">
        <f>IF(Dane!$E$3=1,BA50,IF(Dane!$E$3=2,BE50,BH50))</f>
        <v>0</v>
      </c>
      <c r="AK50" s="84">
        <f>IF(Dane!$E$3=1,BB50,IF(Dane!$E$3=2,BF50,BI50))</f>
        <v>0</v>
      </c>
      <c r="AL50" s="84">
        <f>IF(Dane!$E$3=1,BL50,IF(Dane!$E$3=2,BP50,BS50))</f>
        <v>0</v>
      </c>
      <c r="AM50" s="84">
        <f>IF(Dane!$E$3=1,BM50,IF(Dane!$E$3=2,BQ50,BT50))</f>
        <v>0</v>
      </c>
      <c r="AN50" s="39">
        <f>IF(Dane!$C$9="",0,IFERROR(J50/R50,0))</f>
        <v>0</v>
      </c>
      <c r="AO50" s="39">
        <f>IF(Dane!$C$9="",0,IFERROR(ROUND(J50-ROUND(J50*0.0976,2)-ROUND(J50*0.015,2)-ROUND(J50*0.0245,2),2)/R50,0))</f>
        <v>0</v>
      </c>
      <c r="AP50" s="39">
        <f t="shared" si="9"/>
        <v>0</v>
      </c>
      <c r="AQ50" s="39">
        <f t="shared" si="10"/>
        <v>0</v>
      </c>
      <c r="AR50" s="39">
        <f t="shared" si="6"/>
        <v>0</v>
      </c>
      <c r="AS50" s="39">
        <f>IF(Dane!$C$9="",0,IFERROR(AR50/R50,0))</f>
        <v>0</v>
      </c>
      <c r="AT50" s="39">
        <f t="shared" si="11"/>
        <v>0</v>
      </c>
      <c r="AU50" s="39">
        <v>0</v>
      </c>
      <c r="AV50" s="39">
        <f t="shared" si="12"/>
        <v>0</v>
      </c>
      <c r="AW50" s="39">
        <f>IF(Dane!$C$9="",0,IF(ROUND((N50+O50)*AV50,2)&gt;$AN$1,$AN$1,ROUND((N50+O50)*AV50,2)))</f>
        <v>0</v>
      </c>
      <c r="AX50" s="39">
        <v>0</v>
      </c>
      <c r="AY50" s="39">
        <f>IF(Dane!$C$9=2,IFERROR(J50/W50,0),IF(Dane!$C$9=3,IFERROR(J50/W50,0),0))</f>
        <v>0</v>
      </c>
      <c r="AZ50" s="39">
        <f>IF(Dane!$C$9=2,IFERROR(ROUND(J50-ROUND(J50*0.0976,2)-ROUND(J50*0.015,2)-ROUND(J50*0.0245,2),2)/W50,0),IF(Dane!$C$9=3,IFERROR(ROUND(J50-ROUND(J50*0.0976,2)-ROUND(J50*0.015,2)-ROUND(J50*0.0245,2),2)/W50,0),0))</f>
        <v>0</v>
      </c>
      <c r="BA50" s="39">
        <f t="shared" si="13"/>
        <v>0</v>
      </c>
      <c r="BB50" s="39">
        <f t="shared" si="14"/>
        <v>0</v>
      </c>
      <c r="BC50" s="39">
        <f t="shared" si="7"/>
        <v>0</v>
      </c>
      <c r="BD50" s="39">
        <f>IF(Dane!$C$9=2,IFERROR(BC50/W50,0),IF(Dane!$C$9=3,IFERROR(BC50/W50,0),0))</f>
        <v>0</v>
      </c>
      <c r="BE50" s="39">
        <f t="shared" si="15"/>
        <v>0</v>
      </c>
      <c r="BF50" s="39">
        <v>0</v>
      </c>
      <c r="BG50" s="39">
        <f t="shared" si="16"/>
        <v>0</v>
      </c>
      <c r="BH50" s="39">
        <f>IF(Dane!$C$9=2,IF(ROUND((S50+T50)*BG50,2)&gt;$AN$1,$AN$1,ROUND((S50+T50)*BG50,2)),IF(Dane!$C$9=3,IF(ROUND((S50+T50)*BG50,2)&gt;$AN$1,$AN$1,ROUND((S50+T50)*BG50,2)),0))</f>
        <v>0</v>
      </c>
      <c r="BI50" s="39">
        <v>0</v>
      </c>
      <c r="BJ50" s="39">
        <f>IF(Dane!$C$9=3,IFERROR(J50/AB50,0),0)</f>
        <v>0</v>
      </c>
      <c r="BK50" s="39">
        <f>IF(Dane!$C$9=3,IFERROR(ROUND(J50-ROUND(J50*0.0976,2)-ROUND(J50*0.015,2)-ROUND(J50*0.0245,2),2)/AB50,0),0)</f>
        <v>0</v>
      </c>
      <c r="BL50" s="39">
        <f t="shared" si="17"/>
        <v>0</v>
      </c>
      <c r="BM50" s="39">
        <f t="shared" si="18"/>
        <v>0</v>
      </c>
      <c r="BN50" s="39">
        <f t="shared" si="8"/>
        <v>0</v>
      </c>
      <c r="BO50" s="39">
        <f>IF(Dane!$C$9=3,IFERROR(BN50/AB50,0),0)</f>
        <v>0</v>
      </c>
      <c r="BP50" s="39">
        <f t="shared" si="19"/>
        <v>0</v>
      </c>
      <c r="BQ50" s="39">
        <v>0</v>
      </c>
      <c r="BR50" s="39">
        <f t="shared" si="20"/>
        <v>0</v>
      </c>
      <c r="BS50" s="39">
        <f>IF(Dane!$C$9=3,IF(ROUND((X50+Y50)*BR50,2)&gt;$AN$1,$AN$1,ROUND((X50+Y50)*BR50,2)),0)</f>
        <v>0</v>
      </c>
      <c r="BT50" s="39">
        <v>0</v>
      </c>
    </row>
    <row r="51" spans="1:72">
      <c r="A51" s="87">
        <v>42</v>
      </c>
      <c r="B51" s="1"/>
      <c r="C51" s="1"/>
      <c r="D51" s="2"/>
      <c r="E51" s="3"/>
      <c r="F51" s="4"/>
      <c r="G51" s="5"/>
      <c r="H51" s="5"/>
      <c r="I51" s="6"/>
      <c r="J51" s="5"/>
      <c r="K51" s="5"/>
      <c r="L51" s="5"/>
      <c r="M51" s="55"/>
      <c r="N51" s="8"/>
      <c r="O51" s="105"/>
      <c r="P51" s="5"/>
      <c r="Q51" s="5"/>
      <c r="R51" s="105">
        <f>Dane!$C$10</f>
        <v>0</v>
      </c>
      <c r="S51" s="8"/>
      <c r="T51" s="105"/>
      <c r="U51" s="5"/>
      <c r="V51" s="5"/>
      <c r="W51" s="107">
        <f>Dane!$C$11</f>
        <v>0</v>
      </c>
      <c r="X51" s="8"/>
      <c r="Y51" s="105"/>
      <c r="Z51" s="5"/>
      <c r="AA51" s="5"/>
      <c r="AB51" s="110">
        <f>Dane!$C$12</f>
        <v>0</v>
      </c>
      <c r="AC51" s="108">
        <f>IF(Dane!$E$3=1,AP51+BA51+BL51,IF(Dane!$E$3=2,AT51+BE51+BP51,AW51+BH51+BS51))</f>
        <v>0</v>
      </c>
      <c r="AD51" s="14">
        <f>IF(Dane!$E$3=1,AQ51+BB51+BM51,IF(Dane!$E$3=2,AU51+BF51+BQ51,AX51+BI51+BT51))</f>
        <v>0</v>
      </c>
      <c r="AE51" s="14">
        <f>IF((J51*Dane!$C$9)-AC51&lt;0,0,(J51*Dane!$C$9)-AC51)</f>
        <v>0</v>
      </c>
      <c r="AF51" s="61">
        <f>IF((K51*Dane!$C$9)-AD51&lt;0,0,(K51*Dane!$C$9)-AD51)</f>
        <v>0</v>
      </c>
      <c r="AG51" s="93"/>
      <c r="AH51" s="84">
        <f>IF(Dane!$E$3=1,AP51,IF(Dane!$E$3=2,AT51,AW51))</f>
        <v>0</v>
      </c>
      <c r="AI51" s="84">
        <f>IF(Dane!$E$3=1,AQ51,IF(Dane!$E$3=2,AU51,AX51))</f>
        <v>0</v>
      </c>
      <c r="AJ51" s="84">
        <f>IF(Dane!$E$3=1,BA51,IF(Dane!$E$3=2,BE51,BH51))</f>
        <v>0</v>
      </c>
      <c r="AK51" s="84">
        <f>IF(Dane!$E$3=1,BB51,IF(Dane!$E$3=2,BF51,BI51))</f>
        <v>0</v>
      </c>
      <c r="AL51" s="84">
        <f>IF(Dane!$E$3=1,BL51,IF(Dane!$E$3=2,BP51,BS51))</f>
        <v>0</v>
      </c>
      <c r="AM51" s="84">
        <f>IF(Dane!$E$3=1,BM51,IF(Dane!$E$3=2,BQ51,BT51))</f>
        <v>0</v>
      </c>
      <c r="AN51" s="39">
        <f>IF(Dane!$C$9="",0,IFERROR(J51/R51,0))</f>
        <v>0</v>
      </c>
      <c r="AO51" s="39">
        <f>IF(Dane!$C$9="",0,IFERROR(ROUND(J51-ROUND(J51*0.0976,2)-ROUND(J51*0.015,2)-ROUND(J51*0.0245,2),2)/R51,0))</f>
        <v>0</v>
      </c>
      <c r="AP51" s="39">
        <f t="shared" si="9"/>
        <v>0</v>
      </c>
      <c r="AQ51" s="39">
        <f t="shared" si="10"/>
        <v>0</v>
      </c>
      <c r="AR51" s="39">
        <f t="shared" si="6"/>
        <v>0</v>
      </c>
      <c r="AS51" s="39">
        <f>IF(Dane!$C$9="",0,IFERROR(AR51/R51,0))</f>
        <v>0</v>
      </c>
      <c r="AT51" s="39">
        <f t="shared" si="11"/>
        <v>0</v>
      </c>
      <c r="AU51" s="39">
        <v>0</v>
      </c>
      <c r="AV51" s="39">
        <f t="shared" si="12"/>
        <v>0</v>
      </c>
      <c r="AW51" s="39">
        <f>IF(Dane!$C$9="",0,IF(ROUND((N51+O51)*AV51,2)&gt;$AN$1,$AN$1,ROUND((N51+O51)*AV51,2)))</f>
        <v>0</v>
      </c>
      <c r="AX51" s="39">
        <v>0</v>
      </c>
      <c r="AY51" s="39">
        <f>IF(Dane!$C$9=2,IFERROR(J51/W51,0),IF(Dane!$C$9=3,IFERROR(J51/W51,0),0))</f>
        <v>0</v>
      </c>
      <c r="AZ51" s="39">
        <f>IF(Dane!$C$9=2,IFERROR(ROUND(J51-ROUND(J51*0.0976,2)-ROUND(J51*0.015,2)-ROUND(J51*0.0245,2),2)/W51,0),IF(Dane!$C$9=3,IFERROR(ROUND(J51-ROUND(J51*0.0976,2)-ROUND(J51*0.015,2)-ROUND(J51*0.0245,2),2)/W51,0),0))</f>
        <v>0</v>
      </c>
      <c r="BA51" s="39">
        <f t="shared" si="13"/>
        <v>0</v>
      </c>
      <c r="BB51" s="39">
        <f t="shared" si="14"/>
        <v>0</v>
      </c>
      <c r="BC51" s="39">
        <f t="shared" si="7"/>
        <v>0</v>
      </c>
      <c r="BD51" s="39">
        <f>IF(Dane!$C$9=2,IFERROR(BC51/W51,0),IF(Dane!$C$9=3,IFERROR(BC51/W51,0),0))</f>
        <v>0</v>
      </c>
      <c r="BE51" s="39">
        <f t="shared" si="15"/>
        <v>0</v>
      </c>
      <c r="BF51" s="39">
        <v>0</v>
      </c>
      <c r="BG51" s="39">
        <f t="shared" si="16"/>
        <v>0</v>
      </c>
      <c r="BH51" s="39">
        <f>IF(Dane!$C$9=2,IF(ROUND((S51+T51)*BG51,2)&gt;$AN$1,$AN$1,ROUND((S51+T51)*BG51,2)),IF(Dane!$C$9=3,IF(ROUND((S51+T51)*BG51,2)&gt;$AN$1,$AN$1,ROUND((S51+T51)*BG51,2)),0))</f>
        <v>0</v>
      </c>
      <c r="BI51" s="39">
        <v>0</v>
      </c>
      <c r="BJ51" s="39">
        <f>IF(Dane!$C$9=3,IFERROR(J51/AB51,0),0)</f>
        <v>0</v>
      </c>
      <c r="BK51" s="39">
        <f>IF(Dane!$C$9=3,IFERROR(ROUND(J51-ROUND(J51*0.0976,2)-ROUND(J51*0.015,2)-ROUND(J51*0.0245,2),2)/AB51,0),0)</f>
        <v>0</v>
      </c>
      <c r="BL51" s="39">
        <f t="shared" si="17"/>
        <v>0</v>
      </c>
      <c r="BM51" s="39">
        <f t="shared" si="18"/>
        <v>0</v>
      </c>
      <c r="BN51" s="39">
        <f t="shared" si="8"/>
        <v>0</v>
      </c>
      <c r="BO51" s="39">
        <f>IF(Dane!$C$9=3,IFERROR(BN51/AB51,0),0)</f>
        <v>0</v>
      </c>
      <c r="BP51" s="39">
        <f t="shared" si="19"/>
        <v>0</v>
      </c>
      <c r="BQ51" s="39">
        <v>0</v>
      </c>
      <c r="BR51" s="39">
        <f t="shared" si="20"/>
        <v>0</v>
      </c>
      <c r="BS51" s="39">
        <f>IF(Dane!$C$9=3,IF(ROUND((X51+Y51)*BR51,2)&gt;$AN$1,$AN$1,ROUND((X51+Y51)*BR51,2)),0)</f>
        <v>0</v>
      </c>
      <c r="BT51" s="39">
        <v>0</v>
      </c>
    </row>
    <row r="52" spans="1:72">
      <c r="A52" s="87">
        <v>43</v>
      </c>
      <c r="B52" s="1"/>
      <c r="C52" s="1"/>
      <c r="D52" s="2"/>
      <c r="E52" s="3"/>
      <c r="F52" s="4"/>
      <c r="G52" s="5"/>
      <c r="H52" s="5"/>
      <c r="I52" s="6"/>
      <c r="J52" s="5"/>
      <c r="K52" s="5"/>
      <c r="L52" s="5"/>
      <c r="M52" s="55"/>
      <c r="N52" s="8"/>
      <c r="O52" s="105"/>
      <c r="P52" s="5"/>
      <c r="Q52" s="5"/>
      <c r="R52" s="105">
        <f>Dane!$C$10</f>
        <v>0</v>
      </c>
      <c r="S52" s="8"/>
      <c r="T52" s="105"/>
      <c r="U52" s="5"/>
      <c r="V52" s="5"/>
      <c r="W52" s="107">
        <f>Dane!$C$11</f>
        <v>0</v>
      </c>
      <c r="X52" s="8"/>
      <c r="Y52" s="105"/>
      <c r="Z52" s="5"/>
      <c r="AA52" s="5"/>
      <c r="AB52" s="110">
        <f>Dane!$C$12</f>
        <v>0</v>
      </c>
      <c r="AC52" s="108">
        <f>IF(Dane!$E$3=1,AP52+BA52+BL52,IF(Dane!$E$3=2,AT52+BE52+BP52,AW52+BH52+BS52))</f>
        <v>0</v>
      </c>
      <c r="AD52" s="14">
        <f>IF(Dane!$E$3=1,AQ52+BB52+BM52,IF(Dane!$E$3=2,AU52+BF52+BQ52,AX52+BI52+BT52))</f>
        <v>0</v>
      </c>
      <c r="AE52" s="14">
        <f>IF((J52*Dane!$C$9)-AC52&lt;0,0,(J52*Dane!$C$9)-AC52)</f>
        <v>0</v>
      </c>
      <c r="AF52" s="61">
        <f>IF((K52*Dane!$C$9)-AD52&lt;0,0,(K52*Dane!$C$9)-AD52)</f>
        <v>0</v>
      </c>
      <c r="AG52" s="93"/>
      <c r="AH52" s="84">
        <f>IF(Dane!$E$3=1,AP52,IF(Dane!$E$3=2,AT52,AW52))</f>
        <v>0</v>
      </c>
      <c r="AI52" s="84">
        <f>IF(Dane!$E$3=1,AQ52,IF(Dane!$E$3=2,AU52,AX52))</f>
        <v>0</v>
      </c>
      <c r="AJ52" s="84">
        <f>IF(Dane!$E$3=1,BA52,IF(Dane!$E$3=2,BE52,BH52))</f>
        <v>0</v>
      </c>
      <c r="AK52" s="84">
        <f>IF(Dane!$E$3=1,BB52,IF(Dane!$E$3=2,BF52,BI52))</f>
        <v>0</v>
      </c>
      <c r="AL52" s="84">
        <f>IF(Dane!$E$3=1,BL52,IF(Dane!$E$3=2,BP52,BS52))</f>
        <v>0</v>
      </c>
      <c r="AM52" s="84">
        <f>IF(Dane!$E$3=1,BM52,IF(Dane!$E$3=2,BQ52,BT52))</f>
        <v>0</v>
      </c>
      <c r="AN52" s="39">
        <f>IF(Dane!$C$9="",0,IFERROR(J52/R52,0))</f>
        <v>0</v>
      </c>
      <c r="AO52" s="39">
        <f>IF(Dane!$C$9="",0,IFERROR(ROUND(J52-ROUND(J52*0.0976,2)-ROUND(J52*0.015,2)-ROUND(J52*0.0245,2),2)/R52,0))</f>
        <v>0</v>
      </c>
      <c r="AP52" s="39">
        <f t="shared" si="9"/>
        <v>0</v>
      </c>
      <c r="AQ52" s="39">
        <f t="shared" si="10"/>
        <v>0</v>
      </c>
      <c r="AR52" s="39">
        <f t="shared" si="6"/>
        <v>0</v>
      </c>
      <c r="AS52" s="39">
        <f>IF(Dane!$C$9="",0,IFERROR(AR52/R52,0))</f>
        <v>0</v>
      </c>
      <c r="AT52" s="39">
        <f t="shared" si="11"/>
        <v>0</v>
      </c>
      <c r="AU52" s="39">
        <v>0</v>
      </c>
      <c r="AV52" s="39">
        <f t="shared" si="12"/>
        <v>0</v>
      </c>
      <c r="AW52" s="39">
        <f>IF(Dane!$C$9="",0,IF(ROUND((N52+O52)*AV52,2)&gt;$AN$1,$AN$1,ROUND((N52+O52)*AV52,2)))</f>
        <v>0</v>
      </c>
      <c r="AX52" s="39">
        <v>0</v>
      </c>
      <c r="AY52" s="39">
        <f>IF(Dane!$C$9=2,IFERROR(J52/W52,0),IF(Dane!$C$9=3,IFERROR(J52/W52,0),0))</f>
        <v>0</v>
      </c>
      <c r="AZ52" s="39">
        <f>IF(Dane!$C$9=2,IFERROR(ROUND(J52-ROUND(J52*0.0976,2)-ROUND(J52*0.015,2)-ROUND(J52*0.0245,2),2)/W52,0),IF(Dane!$C$9=3,IFERROR(ROUND(J52-ROUND(J52*0.0976,2)-ROUND(J52*0.015,2)-ROUND(J52*0.0245,2),2)/W52,0),0))</f>
        <v>0</v>
      </c>
      <c r="BA52" s="39">
        <f t="shared" si="13"/>
        <v>0</v>
      </c>
      <c r="BB52" s="39">
        <f t="shared" si="14"/>
        <v>0</v>
      </c>
      <c r="BC52" s="39">
        <f t="shared" si="7"/>
        <v>0</v>
      </c>
      <c r="BD52" s="39">
        <f>IF(Dane!$C$9=2,IFERROR(BC52/W52,0),IF(Dane!$C$9=3,IFERROR(BC52/W52,0),0))</f>
        <v>0</v>
      </c>
      <c r="BE52" s="39">
        <f t="shared" si="15"/>
        <v>0</v>
      </c>
      <c r="BF52" s="39">
        <v>0</v>
      </c>
      <c r="BG52" s="39">
        <f t="shared" si="16"/>
        <v>0</v>
      </c>
      <c r="BH52" s="39">
        <f>IF(Dane!$C$9=2,IF(ROUND((S52+T52)*BG52,2)&gt;$AN$1,$AN$1,ROUND((S52+T52)*BG52,2)),IF(Dane!$C$9=3,IF(ROUND((S52+T52)*BG52,2)&gt;$AN$1,$AN$1,ROUND((S52+T52)*BG52,2)),0))</f>
        <v>0</v>
      </c>
      <c r="BI52" s="39">
        <v>0</v>
      </c>
      <c r="BJ52" s="39">
        <f>IF(Dane!$C$9=3,IFERROR(J52/AB52,0),0)</f>
        <v>0</v>
      </c>
      <c r="BK52" s="39">
        <f>IF(Dane!$C$9=3,IFERROR(ROUND(J52-ROUND(J52*0.0976,2)-ROUND(J52*0.015,2)-ROUND(J52*0.0245,2),2)/AB52,0),0)</f>
        <v>0</v>
      </c>
      <c r="BL52" s="39">
        <f t="shared" si="17"/>
        <v>0</v>
      </c>
      <c r="BM52" s="39">
        <f t="shared" si="18"/>
        <v>0</v>
      </c>
      <c r="BN52" s="39">
        <f t="shared" si="8"/>
        <v>0</v>
      </c>
      <c r="BO52" s="39">
        <f>IF(Dane!$C$9=3,IFERROR(BN52/AB52,0),0)</f>
        <v>0</v>
      </c>
      <c r="BP52" s="39">
        <f t="shared" si="19"/>
        <v>0</v>
      </c>
      <c r="BQ52" s="39">
        <v>0</v>
      </c>
      <c r="BR52" s="39">
        <f t="shared" si="20"/>
        <v>0</v>
      </c>
      <c r="BS52" s="39">
        <f>IF(Dane!$C$9=3,IF(ROUND((X52+Y52)*BR52,2)&gt;$AN$1,$AN$1,ROUND((X52+Y52)*BR52,2)),0)</f>
        <v>0</v>
      </c>
      <c r="BT52" s="39">
        <v>0</v>
      </c>
    </row>
    <row r="53" spans="1:72">
      <c r="A53" s="87">
        <v>44</v>
      </c>
      <c r="B53" s="1"/>
      <c r="C53" s="1"/>
      <c r="D53" s="2"/>
      <c r="E53" s="3"/>
      <c r="F53" s="4"/>
      <c r="G53" s="5"/>
      <c r="H53" s="5"/>
      <c r="I53" s="6"/>
      <c r="J53" s="5"/>
      <c r="K53" s="5"/>
      <c r="L53" s="5"/>
      <c r="M53" s="55"/>
      <c r="N53" s="8"/>
      <c r="O53" s="105"/>
      <c r="P53" s="5"/>
      <c r="Q53" s="5"/>
      <c r="R53" s="105">
        <f>Dane!$C$10</f>
        <v>0</v>
      </c>
      <c r="S53" s="8"/>
      <c r="T53" s="105"/>
      <c r="U53" s="5"/>
      <c r="V53" s="5"/>
      <c r="W53" s="107">
        <f>Dane!$C$11</f>
        <v>0</v>
      </c>
      <c r="X53" s="8"/>
      <c r="Y53" s="105"/>
      <c r="Z53" s="5"/>
      <c r="AA53" s="5"/>
      <c r="AB53" s="110">
        <f>Dane!$C$12</f>
        <v>0</v>
      </c>
      <c r="AC53" s="108">
        <f>IF(Dane!$E$3=1,AP53+BA53+BL53,IF(Dane!$E$3=2,AT53+BE53+BP53,AW53+BH53+BS53))</f>
        <v>0</v>
      </c>
      <c r="AD53" s="14">
        <f>IF(Dane!$E$3=1,AQ53+BB53+BM53,IF(Dane!$E$3=2,AU53+BF53+BQ53,AX53+BI53+BT53))</f>
        <v>0</v>
      </c>
      <c r="AE53" s="14">
        <f>IF((J53*Dane!$C$9)-AC53&lt;0,0,(J53*Dane!$C$9)-AC53)</f>
        <v>0</v>
      </c>
      <c r="AF53" s="61">
        <f>IF((K53*Dane!$C$9)-AD53&lt;0,0,(K53*Dane!$C$9)-AD53)</f>
        <v>0</v>
      </c>
      <c r="AG53" s="93"/>
      <c r="AH53" s="84">
        <f>IF(Dane!$E$3=1,AP53,IF(Dane!$E$3=2,AT53,AW53))</f>
        <v>0</v>
      </c>
      <c r="AI53" s="84">
        <f>IF(Dane!$E$3=1,AQ53,IF(Dane!$E$3=2,AU53,AX53))</f>
        <v>0</v>
      </c>
      <c r="AJ53" s="84">
        <f>IF(Dane!$E$3=1,BA53,IF(Dane!$E$3=2,BE53,BH53))</f>
        <v>0</v>
      </c>
      <c r="AK53" s="84">
        <f>IF(Dane!$E$3=1,BB53,IF(Dane!$E$3=2,BF53,BI53))</f>
        <v>0</v>
      </c>
      <c r="AL53" s="84">
        <f>IF(Dane!$E$3=1,BL53,IF(Dane!$E$3=2,BP53,BS53))</f>
        <v>0</v>
      </c>
      <c r="AM53" s="84">
        <f>IF(Dane!$E$3=1,BM53,IF(Dane!$E$3=2,BQ53,BT53))</f>
        <v>0</v>
      </c>
      <c r="AN53" s="39">
        <f>IF(Dane!$C$9="",0,IFERROR(J53/R53,0))</f>
        <v>0</v>
      </c>
      <c r="AO53" s="39">
        <f>IF(Dane!$C$9="",0,IFERROR(ROUND(J53-ROUND(J53*0.0976,2)-ROUND(J53*0.015,2)-ROUND(J53*0.0245,2),2)/R53,0))</f>
        <v>0</v>
      </c>
      <c r="AP53" s="39">
        <f t="shared" si="9"/>
        <v>0</v>
      </c>
      <c r="AQ53" s="39">
        <f t="shared" si="10"/>
        <v>0</v>
      </c>
      <c r="AR53" s="39">
        <f t="shared" si="6"/>
        <v>0</v>
      </c>
      <c r="AS53" s="39">
        <f>IF(Dane!$C$9="",0,IFERROR(AR53/R53,0))</f>
        <v>0</v>
      </c>
      <c r="AT53" s="39">
        <f t="shared" si="11"/>
        <v>0</v>
      </c>
      <c r="AU53" s="39">
        <v>0</v>
      </c>
      <c r="AV53" s="39">
        <f t="shared" si="12"/>
        <v>0</v>
      </c>
      <c r="AW53" s="39">
        <f>IF(Dane!$C$9="",0,IF(ROUND((N53+O53)*AV53,2)&gt;$AN$1,$AN$1,ROUND((N53+O53)*AV53,2)))</f>
        <v>0</v>
      </c>
      <c r="AX53" s="39">
        <v>0</v>
      </c>
      <c r="AY53" s="39">
        <f>IF(Dane!$C$9=2,IFERROR(J53/W53,0),IF(Dane!$C$9=3,IFERROR(J53/W53,0),0))</f>
        <v>0</v>
      </c>
      <c r="AZ53" s="39">
        <f>IF(Dane!$C$9=2,IFERROR(ROUND(J53-ROUND(J53*0.0976,2)-ROUND(J53*0.015,2)-ROUND(J53*0.0245,2),2)/W53,0),IF(Dane!$C$9=3,IFERROR(ROUND(J53-ROUND(J53*0.0976,2)-ROUND(J53*0.015,2)-ROUND(J53*0.0245,2),2)/W53,0),0))</f>
        <v>0</v>
      </c>
      <c r="BA53" s="39">
        <f t="shared" si="13"/>
        <v>0</v>
      </c>
      <c r="BB53" s="39">
        <f t="shared" si="14"/>
        <v>0</v>
      </c>
      <c r="BC53" s="39">
        <f t="shared" si="7"/>
        <v>0</v>
      </c>
      <c r="BD53" s="39">
        <f>IF(Dane!$C$9=2,IFERROR(BC53/W53,0),IF(Dane!$C$9=3,IFERROR(BC53/W53,0),0))</f>
        <v>0</v>
      </c>
      <c r="BE53" s="39">
        <f t="shared" si="15"/>
        <v>0</v>
      </c>
      <c r="BF53" s="39">
        <v>0</v>
      </c>
      <c r="BG53" s="39">
        <f t="shared" si="16"/>
        <v>0</v>
      </c>
      <c r="BH53" s="39">
        <f>IF(Dane!$C$9=2,IF(ROUND((S53+T53)*BG53,2)&gt;$AN$1,$AN$1,ROUND((S53+T53)*BG53,2)),IF(Dane!$C$9=3,IF(ROUND((S53+T53)*BG53,2)&gt;$AN$1,$AN$1,ROUND((S53+T53)*BG53,2)),0))</f>
        <v>0</v>
      </c>
      <c r="BI53" s="39">
        <v>0</v>
      </c>
      <c r="BJ53" s="39">
        <f>IF(Dane!$C$9=3,IFERROR(J53/AB53,0),0)</f>
        <v>0</v>
      </c>
      <c r="BK53" s="39">
        <f>IF(Dane!$C$9=3,IFERROR(ROUND(J53-ROUND(J53*0.0976,2)-ROUND(J53*0.015,2)-ROUND(J53*0.0245,2),2)/AB53,0),0)</f>
        <v>0</v>
      </c>
      <c r="BL53" s="39">
        <f t="shared" si="17"/>
        <v>0</v>
      </c>
      <c r="BM53" s="39">
        <f t="shared" si="18"/>
        <v>0</v>
      </c>
      <c r="BN53" s="39">
        <f t="shared" si="8"/>
        <v>0</v>
      </c>
      <c r="BO53" s="39">
        <f>IF(Dane!$C$9=3,IFERROR(BN53/AB53,0),0)</f>
        <v>0</v>
      </c>
      <c r="BP53" s="39">
        <f t="shared" si="19"/>
        <v>0</v>
      </c>
      <c r="BQ53" s="39">
        <v>0</v>
      </c>
      <c r="BR53" s="39">
        <f t="shared" si="20"/>
        <v>0</v>
      </c>
      <c r="BS53" s="39">
        <f>IF(Dane!$C$9=3,IF(ROUND((X53+Y53)*BR53,2)&gt;$AN$1,$AN$1,ROUND((X53+Y53)*BR53,2)),0)</f>
        <v>0</v>
      </c>
      <c r="BT53" s="39">
        <v>0</v>
      </c>
    </row>
    <row r="54" spans="1:72">
      <c r="A54" s="87">
        <v>45</v>
      </c>
      <c r="B54" s="1"/>
      <c r="C54" s="1"/>
      <c r="D54" s="2"/>
      <c r="E54" s="3"/>
      <c r="F54" s="4"/>
      <c r="G54" s="5"/>
      <c r="H54" s="5"/>
      <c r="I54" s="6"/>
      <c r="J54" s="5"/>
      <c r="K54" s="5"/>
      <c r="L54" s="5"/>
      <c r="M54" s="55"/>
      <c r="N54" s="8"/>
      <c r="O54" s="105"/>
      <c r="P54" s="5"/>
      <c r="Q54" s="5"/>
      <c r="R54" s="105">
        <f>Dane!$C$10</f>
        <v>0</v>
      </c>
      <c r="S54" s="8"/>
      <c r="T54" s="105"/>
      <c r="U54" s="5"/>
      <c r="V54" s="5"/>
      <c r="W54" s="107">
        <f>Dane!$C$11</f>
        <v>0</v>
      </c>
      <c r="X54" s="8"/>
      <c r="Y54" s="105"/>
      <c r="Z54" s="5"/>
      <c r="AA54" s="5"/>
      <c r="AB54" s="110">
        <f>Dane!$C$12</f>
        <v>0</v>
      </c>
      <c r="AC54" s="108">
        <f>IF(Dane!$E$3=1,AP54+BA54+BL54,IF(Dane!$E$3=2,AT54+BE54+BP54,AW54+BH54+BS54))</f>
        <v>0</v>
      </c>
      <c r="AD54" s="14">
        <f>IF(Dane!$E$3=1,AQ54+BB54+BM54,IF(Dane!$E$3=2,AU54+BF54+BQ54,AX54+BI54+BT54))</f>
        <v>0</v>
      </c>
      <c r="AE54" s="14">
        <f>IF((J54*Dane!$C$9)-AC54&lt;0,0,(J54*Dane!$C$9)-AC54)</f>
        <v>0</v>
      </c>
      <c r="AF54" s="61">
        <f>IF((K54*Dane!$C$9)-AD54&lt;0,0,(K54*Dane!$C$9)-AD54)</f>
        <v>0</v>
      </c>
      <c r="AG54" s="93"/>
      <c r="AH54" s="84">
        <f>IF(Dane!$E$3=1,AP54,IF(Dane!$E$3=2,AT54,AW54))</f>
        <v>0</v>
      </c>
      <c r="AI54" s="84">
        <f>IF(Dane!$E$3=1,AQ54,IF(Dane!$E$3=2,AU54,AX54))</f>
        <v>0</v>
      </c>
      <c r="AJ54" s="84">
        <f>IF(Dane!$E$3=1,BA54,IF(Dane!$E$3=2,BE54,BH54))</f>
        <v>0</v>
      </c>
      <c r="AK54" s="84">
        <f>IF(Dane!$E$3=1,BB54,IF(Dane!$E$3=2,BF54,BI54))</f>
        <v>0</v>
      </c>
      <c r="AL54" s="84">
        <f>IF(Dane!$E$3=1,BL54,IF(Dane!$E$3=2,BP54,BS54))</f>
        <v>0</v>
      </c>
      <c r="AM54" s="84">
        <f>IF(Dane!$E$3=1,BM54,IF(Dane!$E$3=2,BQ54,BT54))</f>
        <v>0</v>
      </c>
      <c r="AN54" s="39">
        <f>IF(Dane!$C$9="",0,IFERROR(J54/R54,0))</f>
        <v>0</v>
      </c>
      <c r="AO54" s="39">
        <f>IF(Dane!$C$9="",0,IFERROR(ROUND(J54-ROUND(J54*0.0976,2)-ROUND(J54*0.015,2)-ROUND(J54*0.0245,2),2)/R54,0))</f>
        <v>0</v>
      </c>
      <c r="AP54" s="39">
        <f t="shared" si="9"/>
        <v>0</v>
      </c>
      <c r="AQ54" s="39">
        <f t="shared" si="10"/>
        <v>0</v>
      </c>
      <c r="AR54" s="39">
        <f t="shared" si="6"/>
        <v>0</v>
      </c>
      <c r="AS54" s="39">
        <f>IF(Dane!$C$9="",0,IFERROR(AR54/R54,0))</f>
        <v>0</v>
      </c>
      <c r="AT54" s="39">
        <f t="shared" si="11"/>
        <v>0</v>
      </c>
      <c r="AU54" s="39">
        <v>0</v>
      </c>
      <c r="AV54" s="39">
        <f t="shared" si="12"/>
        <v>0</v>
      </c>
      <c r="AW54" s="39">
        <f>IF(Dane!$C$9="",0,IF(ROUND((N54+O54)*AV54,2)&gt;$AN$1,$AN$1,ROUND((N54+O54)*AV54,2)))</f>
        <v>0</v>
      </c>
      <c r="AX54" s="39">
        <v>0</v>
      </c>
      <c r="AY54" s="39">
        <f>IF(Dane!$C$9=2,IFERROR(J54/W54,0),IF(Dane!$C$9=3,IFERROR(J54/W54,0),0))</f>
        <v>0</v>
      </c>
      <c r="AZ54" s="39">
        <f>IF(Dane!$C$9=2,IFERROR(ROUND(J54-ROUND(J54*0.0976,2)-ROUND(J54*0.015,2)-ROUND(J54*0.0245,2),2)/W54,0),IF(Dane!$C$9=3,IFERROR(ROUND(J54-ROUND(J54*0.0976,2)-ROUND(J54*0.015,2)-ROUND(J54*0.0245,2),2)/W54,0),0))</f>
        <v>0</v>
      </c>
      <c r="BA54" s="39">
        <f t="shared" si="13"/>
        <v>0</v>
      </c>
      <c r="BB54" s="39">
        <f t="shared" si="14"/>
        <v>0</v>
      </c>
      <c r="BC54" s="39">
        <f t="shared" si="7"/>
        <v>0</v>
      </c>
      <c r="BD54" s="39">
        <f>IF(Dane!$C$9=2,IFERROR(BC54/W54,0),IF(Dane!$C$9=3,IFERROR(BC54/W54,0),0))</f>
        <v>0</v>
      </c>
      <c r="BE54" s="39">
        <f t="shared" si="15"/>
        <v>0</v>
      </c>
      <c r="BF54" s="39">
        <v>0</v>
      </c>
      <c r="BG54" s="39">
        <f t="shared" si="16"/>
        <v>0</v>
      </c>
      <c r="BH54" s="39">
        <f>IF(Dane!$C$9=2,IF(ROUND((S54+T54)*BG54,2)&gt;$AN$1,$AN$1,ROUND((S54+T54)*BG54,2)),IF(Dane!$C$9=3,IF(ROUND((S54+T54)*BG54,2)&gt;$AN$1,$AN$1,ROUND((S54+T54)*BG54,2)),0))</f>
        <v>0</v>
      </c>
      <c r="BI54" s="39">
        <v>0</v>
      </c>
      <c r="BJ54" s="39">
        <f>IF(Dane!$C$9=3,IFERROR(J54/AB54,0),0)</f>
        <v>0</v>
      </c>
      <c r="BK54" s="39">
        <f>IF(Dane!$C$9=3,IFERROR(ROUND(J54-ROUND(J54*0.0976,2)-ROUND(J54*0.015,2)-ROUND(J54*0.0245,2),2)/AB54,0),0)</f>
        <v>0</v>
      </c>
      <c r="BL54" s="39">
        <f t="shared" si="17"/>
        <v>0</v>
      </c>
      <c r="BM54" s="39">
        <f t="shared" si="18"/>
        <v>0</v>
      </c>
      <c r="BN54" s="39">
        <f t="shared" si="8"/>
        <v>0</v>
      </c>
      <c r="BO54" s="39">
        <f>IF(Dane!$C$9=3,IFERROR(BN54/AB54,0),0)</f>
        <v>0</v>
      </c>
      <c r="BP54" s="39">
        <f t="shared" si="19"/>
        <v>0</v>
      </c>
      <c r="BQ54" s="39">
        <v>0</v>
      </c>
      <c r="BR54" s="39">
        <f t="shared" si="20"/>
        <v>0</v>
      </c>
      <c r="BS54" s="39">
        <f>IF(Dane!$C$9=3,IF(ROUND((X54+Y54)*BR54,2)&gt;$AN$1,$AN$1,ROUND((X54+Y54)*BR54,2)),0)</f>
        <v>0</v>
      </c>
      <c r="BT54" s="39">
        <v>0</v>
      </c>
    </row>
    <row r="55" spans="1:72">
      <c r="A55" s="87">
        <v>46</v>
      </c>
      <c r="B55" s="1"/>
      <c r="C55" s="1"/>
      <c r="D55" s="2"/>
      <c r="E55" s="3"/>
      <c r="F55" s="4"/>
      <c r="G55" s="5"/>
      <c r="H55" s="5"/>
      <c r="I55" s="6"/>
      <c r="J55" s="5"/>
      <c r="K55" s="5"/>
      <c r="L55" s="5"/>
      <c r="M55" s="55"/>
      <c r="N55" s="8"/>
      <c r="O55" s="105"/>
      <c r="P55" s="5"/>
      <c r="Q55" s="5"/>
      <c r="R55" s="105">
        <f>Dane!$C$10</f>
        <v>0</v>
      </c>
      <c r="S55" s="8"/>
      <c r="T55" s="105"/>
      <c r="U55" s="5"/>
      <c r="V55" s="5"/>
      <c r="W55" s="107">
        <f>Dane!$C$11</f>
        <v>0</v>
      </c>
      <c r="X55" s="8"/>
      <c r="Y55" s="105"/>
      <c r="Z55" s="5"/>
      <c r="AA55" s="5"/>
      <c r="AB55" s="110">
        <f>Dane!$C$12</f>
        <v>0</v>
      </c>
      <c r="AC55" s="108">
        <f>IF(Dane!$E$3=1,AP55+BA55+BL55,IF(Dane!$E$3=2,AT55+BE55+BP55,AW55+BH55+BS55))</f>
        <v>0</v>
      </c>
      <c r="AD55" s="14">
        <f>IF(Dane!$E$3=1,AQ55+BB55+BM55,IF(Dane!$E$3=2,AU55+BF55+BQ55,AX55+BI55+BT55))</f>
        <v>0</v>
      </c>
      <c r="AE55" s="14">
        <f>IF((J55*Dane!$C$9)-AC55&lt;0,0,(J55*Dane!$C$9)-AC55)</f>
        <v>0</v>
      </c>
      <c r="AF55" s="61">
        <f>IF((K55*Dane!$C$9)-AD55&lt;0,0,(K55*Dane!$C$9)-AD55)</f>
        <v>0</v>
      </c>
      <c r="AG55" s="93"/>
      <c r="AH55" s="84">
        <f>IF(Dane!$E$3=1,AP55,IF(Dane!$E$3=2,AT55,AW55))</f>
        <v>0</v>
      </c>
      <c r="AI55" s="84">
        <f>IF(Dane!$E$3=1,AQ55,IF(Dane!$E$3=2,AU55,AX55))</f>
        <v>0</v>
      </c>
      <c r="AJ55" s="84">
        <f>IF(Dane!$E$3=1,BA55,IF(Dane!$E$3=2,BE55,BH55))</f>
        <v>0</v>
      </c>
      <c r="AK55" s="84">
        <f>IF(Dane!$E$3=1,BB55,IF(Dane!$E$3=2,BF55,BI55))</f>
        <v>0</v>
      </c>
      <c r="AL55" s="84">
        <f>IF(Dane!$E$3=1,BL55,IF(Dane!$E$3=2,BP55,BS55))</f>
        <v>0</v>
      </c>
      <c r="AM55" s="84">
        <f>IF(Dane!$E$3=1,BM55,IF(Dane!$E$3=2,BQ55,BT55))</f>
        <v>0</v>
      </c>
      <c r="AN55" s="39">
        <f>IF(Dane!$C$9="",0,IFERROR(J55/R55,0))</f>
        <v>0</v>
      </c>
      <c r="AO55" s="39">
        <f>IF(Dane!$C$9="",0,IFERROR(ROUND(J55-ROUND(J55*0.0976,2)-ROUND(J55*0.015,2)-ROUND(J55*0.0245,2),2)/R55,0))</f>
        <v>0</v>
      </c>
      <c r="AP55" s="39">
        <f t="shared" si="9"/>
        <v>0</v>
      </c>
      <c r="AQ55" s="39">
        <f t="shared" si="10"/>
        <v>0</v>
      </c>
      <c r="AR55" s="39">
        <f t="shared" si="6"/>
        <v>0</v>
      </c>
      <c r="AS55" s="39">
        <f>IF(Dane!$C$9="",0,IFERROR(AR55/R55,0))</f>
        <v>0</v>
      </c>
      <c r="AT55" s="39">
        <f t="shared" si="11"/>
        <v>0</v>
      </c>
      <c r="AU55" s="39">
        <v>0</v>
      </c>
      <c r="AV55" s="39">
        <f t="shared" si="12"/>
        <v>0</v>
      </c>
      <c r="AW55" s="39">
        <f>IF(Dane!$C$9="",0,IF(ROUND((N55+O55)*AV55,2)&gt;$AN$1,$AN$1,ROUND((N55+O55)*AV55,2)))</f>
        <v>0</v>
      </c>
      <c r="AX55" s="39">
        <v>0</v>
      </c>
      <c r="AY55" s="39">
        <f>IF(Dane!$C$9=2,IFERROR(J55/W55,0),IF(Dane!$C$9=3,IFERROR(J55/W55,0),0))</f>
        <v>0</v>
      </c>
      <c r="AZ55" s="39">
        <f>IF(Dane!$C$9=2,IFERROR(ROUND(J55-ROUND(J55*0.0976,2)-ROUND(J55*0.015,2)-ROUND(J55*0.0245,2),2)/W55,0),IF(Dane!$C$9=3,IFERROR(ROUND(J55-ROUND(J55*0.0976,2)-ROUND(J55*0.015,2)-ROUND(J55*0.0245,2),2)/W55,0),0))</f>
        <v>0</v>
      </c>
      <c r="BA55" s="39">
        <f t="shared" si="13"/>
        <v>0</v>
      </c>
      <c r="BB55" s="39">
        <f t="shared" si="14"/>
        <v>0</v>
      </c>
      <c r="BC55" s="39">
        <f t="shared" si="7"/>
        <v>0</v>
      </c>
      <c r="BD55" s="39">
        <f>IF(Dane!$C$9=2,IFERROR(BC55/W55,0),IF(Dane!$C$9=3,IFERROR(BC55/W55,0),0))</f>
        <v>0</v>
      </c>
      <c r="BE55" s="39">
        <f t="shared" si="15"/>
        <v>0</v>
      </c>
      <c r="BF55" s="39">
        <v>0</v>
      </c>
      <c r="BG55" s="39">
        <f t="shared" si="16"/>
        <v>0</v>
      </c>
      <c r="BH55" s="39">
        <f>IF(Dane!$C$9=2,IF(ROUND((S55+T55)*BG55,2)&gt;$AN$1,$AN$1,ROUND((S55+T55)*BG55,2)),IF(Dane!$C$9=3,IF(ROUND((S55+T55)*BG55,2)&gt;$AN$1,$AN$1,ROUND((S55+T55)*BG55,2)),0))</f>
        <v>0</v>
      </c>
      <c r="BI55" s="39">
        <v>0</v>
      </c>
      <c r="BJ55" s="39">
        <f>IF(Dane!$C$9=3,IFERROR(J55/AB55,0),0)</f>
        <v>0</v>
      </c>
      <c r="BK55" s="39">
        <f>IF(Dane!$C$9=3,IFERROR(ROUND(J55-ROUND(J55*0.0976,2)-ROUND(J55*0.015,2)-ROUND(J55*0.0245,2),2)/AB55,0),0)</f>
        <v>0</v>
      </c>
      <c r="BL55" s="39">
        <f t="shared" si="17"/>
        <v>0</v>
      </c>
      <c r="BM55" s="39">
        <f t="shared" si="18"/>
        <v>0</v>
      </c>
      <c r="BN55" s="39">
        <f t="shared" si="8"/>
        <v>0</v>
      </c>
      <c r="BO55" s="39">
        <f>IF(Dane!$C$9=3,IFERROR(BN55/AB55,0),0)</f>
        <v>0</v>
      </c>
      <c r="BP55" s="39">
        <f t="shared" si="19"/>
        <v>0</v>
      </c>
      <c r="BQ55" s="39">
        <v>0</v>
      </c>
      <c r="BR55" s="39">
        <f t="shared" si="20"/>
        <v>0</v>
      </c>
      <c r="BS55" s="39">
        <f>IF(Dane!$C$9=3,IF(ROUND((X55+Y55)*BR55,2)&gt;$AN$1,$AN$1,ROUND((X55+Y55)*BR55,2)),0)</f>
        <v>0</v>
      </c>
      <c r="BT55" s="39">
        <v>0</v>
      </c>
    </row>
    <row r="56" spans="1:72">
      <c r="A56" s="87">
        <v>47</v>
      </c>
      <c r="B56" s="1"/>
      <c r="C56" s="1"/>
      <c r="D56" s="2"/>
      <c r="E56" s="3"/>
      <c r="F56" s="4"/>
      <c r="G56" s="5"/>
      <c r="H56" s="5"/>
      <c r="I56" s="6"/>
      <c r="J56" s="5"/>
      <c r="K56" s="5"/>
      <c r="L56" s="5"/>
      <c r="M56" s="55"/>
      <c r="N56" s="8"/>
      <c r="O56" s="105"/>
      <c r="P56" s="5"/>
      <c r="Q56" s="5"/>
      <c r="R56" s="105">
        <f>Dane!$C$10</f>
        <v>0</v>
      </c>
      <c r="S56" s="8"/>
      <c r="T56" s="105"/>
      <c r="U56" s="5"/>
      <c r="V56" s="5"/>
      <c r="W56" s="107">
        <f>Dane!$C$11</f>
        <v>0</v>
      </c>
      <c r="X56" s="8"/>
      <c r="Y56" s="105"/>
      <c r="Z56" s="5"/>
      <c r="AA56" s="5"/>
      <c r="AB56" s="110">
        <f>Dane!$C$12</f>
        <v>0</v>
      </c>
      <c r="AC56" s="108">
        <f>IF(Dane!$E$3=1,AP56+BA56+BL56,IF(Dane!$E$3=2,AT56+BE56+BP56,AW56+BH56+BS56))</f>
        <v>0</v>
      </c>
      <c r="AD56" s="14">
        <f>IF(Dane!$E$3=1,AQ56+BB56+BM56,IF(Dane!$E$3=2,AU56+BF56+BQ56,AX56+BI56+BT56))</f>
        <v>0</v>
      </c>
      <c r="AE56" s="14">
        <f>IF((J56*Dane!$C$9)-AC56&lt;0,0,(J56*Dane!$C$9)-AC56)</f>
        <v>0</v>
      </c>
      <c r="AF56" s="61">
        <f>IF((K56*Dane!$C$9)-AD56&lt;0,0,(K56*Dane!$C$9)-AD56)</f>
        <v>0</v>
      </c>
      <c r="AG56" s="93"/>
      <c r="AH56" s="84">
        <f>IF(Dane!$E$3=1,AP56,IF(Dane!$E$3=2,AT56,AW56))</f>
        <v>0</v>
      </c>
      <c r="AI56" s="84">
        <f>IF(Dane!$E$3=1,AQ56,IF(Dane!$E$3=2,AU56,AX56))</f>
        <v>0</v>
      </c>
      <c r="AJ56" s="84">
        <f>IF(Dane!$E$3=1,BA56,IF(Dane!$E$3=2,BE56,BH56))</f>
        <v>0</v>
      </c>
      <c r="AK56" s="84">
        <f>IF(Dane!$E$3=1,BB56,IF(Dane!$E$3=2,BF56,BI56))</f>
        <v>0</v>
      </c>
      <c r="AL56" s="84">
        <f>IF(Dane!$E$3=1,BL56,IF(Dane!$E$3=2,BP56,BS56))</f>
        <v>0</v>
      </c>
      <c r="AM56" s="84">
        <f>IF(Dane!$E$3=1,BM56,IF(Dane!$E$3=2,BQ56,BT56))</f>
        <v>0</v>
      </c>
      <c r="AN56" s="39">
        <f>IF(Dane!$C$9="",0,IFERROR(J56/R56,0))</f>
        <v>0</v>
      </c>
      <c r="AO56" s="39">
        <f>IF(Dane!$C$9="",0,IFERROR(ROUND(J56-ROUND(J56*0.0976,2)-ROUND(J56*0.015,2)-ROUND(J56*0.0245,2),2)/R56,0))</f>
        <v>0</v>
      </c>
      <c r="AP56" s="39">
        <f t="shared" si="9"/>
        <v>0</v>
      </c>
      <c r="AQ56" s="39">
        <f t="shared" si="10"/>
        <v>0</v>
      </c>
      <c r="AR56" s="39">
        <f t="shared" si="6"/>
        <v>0</v>
      </c>
      <c r="AS56" s="39">
        <f>IF(Dane!$C$9="",0,IFERROR(AR56/R56,0))</f>
        <v>0</v>
      </c>
      <c r="AT56" s="39">
        <f t="shared" si="11"/>
        <v>0</v>
      </c>
      <c r="AU56" s="39">
        <v>0</v>
      </c>
      <c r="AV56" s="39">
        <f t="shared" si="12"/>
        <v>0</v>
      </c>
      <c r="AW56" s="39">
        <f>IF(Dane!$C$9="",0,IF(ROUND((N56+O56)*AV56,2)&gt;$AN$1,$AN$1,ROUND((N56+O56)*AV56,2)))</f>
        <v>0</v>
      </c>
      <c r="AX56" s="39">
        <v>0</v>
      </c>
      <c r="AY56" s="39">
        <f>IF(Dane!$C$9=2,IFERROR(J56/W56,0),IF(Dane!$C$9=3,IFERROR(J56/W56,0),0))</f>
        <v>0</v>
      </c>
      <c r="AZ56" s="39">
        <f>IF(Dane!$C$9=2,IFERROR(ROUND(J56-ROUND(J56*0.0976,2)-ROUND(J56*0.015,2)-ROUND(J56*0.0245,2),2)/W56,0),IF(Dane!$C$9=3,IFERROR(ROUND(J56-ROUND(J56*0.0976,2)-ROUND(J56*0.015,2)-ROUND(J56*0.0245,2),2)/W56,0),0))</f>
        <v>0</v>
      </c>
      <c r="BA56" s="39">
        <f t="shared" si="13"/>
        <v>0</v>
      </c>
      <c r="BB56" s="39">
        <f t="shared" si="14"/>
        <v>0</v>
      </c>
      <c r="BC56" s="39">
        <f t="shared" si="7"/>
        <v>0</v>
      </c>
      <c r="BD56" s="39">
        <f>IF(Dane!$C$9=2,IFERROR(BC56/W56,0),IF(Dane!$C$9=3,IFERROR(BC56/W56,0),0))</f>
        <v>0</v>
      </c>
      <c r="BE56" s="39">
        <f t="shared" si="15"/>
        <v>0</v>
      </c>
      <c r="BF56" s="39">
        <v>0</v>
      </c>
      <c r="BG56" s="39">
        <f t="shared" si="16"/>
        <v>0</v>
      </c>
      <c r="BH56" s="39">
        <f>IF(Dane!$C$9=2,IF(ROUND((S56+T56)*BG56,2)&gt;$AN$1,$AN$1,ROUND((S56+T56)*BG56,2)),IF(Dane!$C$9=3,IF(ROUND((S56+T56)*BG56,2)&gt;$AN$1,$AN$1,ROUND((S56+T56)*BG56,2)),0))</f>
        <v>0</v>
      </c>
      <c r="BI56" s="39">
        <v>0</v>
      </c>
      <c r="BJ56" s="39">
        <f>IF(Dane!$C$9=3,IFERROR(J56/AB56,0),0)</f>
        <v>0</v>
      </c>
      <c r="BK56" s="39">
        <f>IF(Dane!$C$9=3,IFERROR(ROUND(J56-ROUND(J56*0.0976,2)-ROUND(J56*0.015,2)-ROUND(J56*0.0245,2),2)/AB56,0),0)</f>
        <v>0</v>
      </c>
      <c r="BL56" s="39">
        <f t="shared" si="17"/>
        <v>0</v>
      </c>
      <c r="BM56" s="39">
        <f t="shared" si="18"/>
        <v>0</v>
      </c>
      <c r="BN56" s="39">
        <f t="shared" si="8"/>
        <v>0</v>
      </c>
      <c r="BO56" s="39">
        <f>IF(Dane!$C$9=3,IFERROR(BN56/AB56,0),0)</f>
        <v>0</v>
      </c>
      <c r="BP56" s="39">
        <f t="shared" si="19"/>
        <v>0</v>
      </c>
      <c r="BQ56" s="39">
        <v>0</v>
      </c>
      <c r="BR56" s="39">
        <f t="shared" si="20"/>
        <v>0</v>
      </c>
      <c r="BS56" s="39">
        <f>IF(Dane!$C$9=3,IF(ROUND((X56+Y56)*BR56,2)&gt;$AN$1,$AN$1,ROUND((X56+Y56)*BR56,2)),0)</f>
        <v>0</v>
      </c>
      <c r="BT56" s="39">
        <v>0</v>
      </c>
    </row>
    <row r="57" spans="1:72">
      <c r="A57" s="87">
        <v>48</v>
      </c>
      <c r="B57" s="1"/>
      <c r="C57" s="1"/>
      <c r="D57" s="2"/>
      <c r="E57" s="3"/>
      <c r="F57" s="4"/>
      <c r="G57" s="5"/>
      <c r="H57" s="5"/>
      <c r="I57" s="6"/>
      <c r="J57" s="5"/>
      <c r="K57" s="5"/>
      <c r="L57" s="5"/>
      <c r="M57" s="55"/>
      <c r="N57" s="8"/>
      <c r="O57" s="105"/>
      <c r="P57" s="5"/>
      <c r="Q57" s="5"/>
      <c r="R57" s="105">
        <f>Dane!$C$10</f>
        <v>0</v>
      </c>
      <c r="S57" s="8"/>
      <c r="T57" s="105"/>
      <c r="U57" s="5"/>
      <c r="V57" s="5"/>
      <c r="W57" s="107">
        <f>Dane!$C$11</f>
        <v>0</v>
      </c>
      <c r="X57" s="8"/>
      <c r="Y57" s="105"/>
      <c r="Z57" s="5"/>
      <c r="AA57" s="5"/>
      <c r="AB57" s="110">
        <f>Dane!$C$12</f>
        <v>0</v>
      </c>
      <c r="AC57" s="108">
        <f>IF(Dane!$E$3=1,AP57+BA57+BL57,IF(Dane!$E$3=2,AT57+BE57+BP57,AW57+BH57+BS57))</f>
        <v>0</v>
      </c>
      <c r="AD57" s="14">
        <f>IF(Dane!$E$3=1,AQ57+BB57+BM57,IF(Dane!$E$3=2,AU57+BF57+BQ57,AX57+BI57+BT57))</f>
        <v>0</v>
      </c>
      <c r="AE57" s="14">
        <f>IF((J57*Dane!$C$9)-AC57&lt;0,0,(J57*Dane!$C$9)-AC57)</f>
        <v>0</v>
      </c>
      <c r="AF57" s="61">
        <f>IF((K57*Dane!$C$9)-AD57&lt;0,0,(K57*Dane!$C$9)-AD57)</f>
        <v>0</v>
      </c>
      <c r="AG57" s="93"/>
      <c r="AH57" s="84">
        <f>IF(Dane!$E$3=1,AP57,IF(Dane!$E$3=2,AT57,AW57))</f>
        <v>0</v>
      </c>
      <c r="AI57" s="84">
        <f>IF(Dane!$E$3=1,AQ57,IF(Dane!$E$3=2,AU57,AX57))</f>
        <v>0</v>
      </c>
      <c r="AJ57" s="84">
        <f>IF(Dane!$E$3=1,BA57,IF(Dane!$E$3=2,BE57,BH57))</f>
        <v>0</v>
      </c>
      <c r="AK57" s="84">
        <f>IF(Dane!$E$3=1,BB57,IF(Dane!$E$3=2,BF57,BI57))</f>
        <v>0</v>
      </c>
      <c r="AL57" s="84">
        <f>IF(Dane!$E$3=1,BL57,IF(Dane!$E$3=2,BP57,BS57))</f>
        <v>0</v>
      </c>
      <c r="AM57" s="84">
        <f>IF(Dane!$E$3=1,BM57,IF(Dane!$E$3=2,BQ57,BT57))</f>
        <v>0</v>
      </c>
      <c r="AN57" s="39">
        <f>IF(Dane!$C$9="",0,IFERROR(J57/R57,0))</f>
        <v>0</v>
      </c>
      <c r="AO57" s="39">
        <f>IF(Dane!$C$9="",0,IFERROR(ROUND(J57-ROUND(J57*0.0976,2)-ROUND(J57*0.015,2)-ROUND(J57*0.0245,2),2)/R57,0))</f>
        <v>0</v>
      </c>
      <c r="AP57" s="39">
        <f t="shared" si="9"/>
        <v>0</v>
      </c>
      <c r="AQ57" s="39">
        <f t="shared" si="10"/>
        <v>0</v>
      </c>
      <c r="AR57" s="39">
        <f t="shared" si="6"/>
        <v>0</v>
      </c>
      <c r="AS57" s="39">
        <f>IF(Dane!$C$9="",0,IFERROR(AR57/R57,0))</f>
        <v>0</v>
      </c>
      <c r="AT57" s="39">
        <f t="shared" si="11"/>
        <v>0</v>
      </c>
      <c r="AU57" s="39">
        <v>0</v>
      </c>
      <c r="AV57" s="39">
        <f t="shared" si="12"/>
        <v>0</v>
      </c>
      <c r="AW57" s="39">
        <f>IF(Dane!$C$9="",0,IF(ROUND((N57+O57)*AV57,2)&gt;$AN$1,$AN$1,ROUND((N57+O57)*AV57,2)))</f>
        <v>0</v>
      </c>
      <c r="AX57" s="39">
        <v>0</v>
      </c>
      <c r="AY57" s="39">
        <f>IF(Dane!$C$9=2,IFERROR(J57/W57,0),IF(Dane!$C$9=3,IFERROR(J57/W57,0),0))</f>
        <v>0</v>
      </c>
      <c r="AZ57" s="39">
        <f>IF(Dane!$C$9=2,IFERROR(ROUND(J57-ROUND(J57*0.0976,2)-ROUND(J57*0.015,2)-ROUND(J57*0.0245,2),2)/W57,0),IF(Dane!$C$9=3,IFERROR(ROUND(J57-ROUND(J57*0.0976,2)-ROUND(J57*0.015,2)-ROUND(J57*0.0245,2),2)/W57,0),0))</f>
        <v>0</v>
      </c>
      <c r="BA57" s="39">
        <f t="shared" si="13"/>
        <v>0</v>
      </c>
      <c r="BB57" s="39">
        <f t="shared" si="14"/>
        <v>0</v>
      </c>
      <c r="BC57" s="39">
        <f t="shared" si="7"/>
        <v>0</v>
      </c>
      <c r="BD57" s="39">
        <f>IF(Dane!$C$9=2,IFERROR(BC57/W57,0),IF(Dane!$C$9=3,IFERROR(BC57/W57,0),0))</f>
        <v>0</v>
      </c>
      <c r="BE57" s="39">
        <f t="shared" si="15"/>
        <v>0</v>
      </c>
      <c r="BF57" s="39">
        <v>0</v>
      </c>
      <c r="BG57" s="39">
        <f t="shared" si="16"/>
        <v>0</v>
      </c>
      <c r="BH57" s="39">
        <f>IF(Dane!$C$9=2,IF(ROUND((S57+T57)*BG57,2)&gt;$AN$1,$AN$1,ROUND((S57+T57)*BG57,2)),IF(Dane!$C$9=3,IF(ROUND((S57+T57)*BG57,2)&gt;$AN$1,$AN$1,ROUND((S57+T57)*BG57,2)),0))</f>
        <v>0</v>
      </c>
      <c r="BI57" s="39">
        <v>0</v>
      </c>
      <c r="BJ57" s="39">
        <f>IF(Dane!$C$9=3,IFERROR(J57/AB57,0),0)</f>
        <v>0</v>
      </c>
      <c r="BK57" s="39">
        <f>IF(Dane!$C$9=3,IFERROR(ROUND(J57-ROUND(J57*0.0976,2)-ROUND(J57*0.015,2)-ROUND(J57*0.0245,2),2)/AB57,0),0)</f>
        <v>0</v>
      </c>
      <c r="BL57" s="39">
        <f t="shared" si="17"/>
        <v>0</v>
      </c>
      <c r="BM57" s="39">
        <f t="shared" si="18"/>
        <v>0</v>
      </c>
      <c r="BN57" s="39">
        <f t="shared" si="8"/>
        <v>0</v>
      </c>
      <c r="BO57" s="39">
        <f>IF(Dane!$C$9=3,IFERROR(BN57/AB57,0),0)</f>
        <v>0</v>
      </c>
      <c r="BP57" s="39">
        <f t="shared" si="19"/>
        <v>0</v>
      </c>
      <c r="BQ57" s="39">
        <v>0</v>
      </c>
      <c r="BR57" s="39">
        <f t="shared" si="20"/>
        <v>0</v>
      </c>
      <c r="BS57" s="39">
        <f>IF(Dane!$C$9=3,IF(ROUND((X57+Y57)*BR57,2)&gt;$AN$1,$AN$1,ROUND((X57+Y57)*BR57,2)),0)</f>
        <v>0</v>
      </c>
      <c r="BT57" s="39">
        <v>0</v>
      </c>
    </row>
    <row r="58" spans="1:72">
      <c r="A58" s="87">
        <v>49</v>
      </c>
      <c r="B58" s="1"/>
      <c r="C58" s="1"/>
      <c r="D58" s="2"/>
      <c r="E58" s="3"/>
      <c r="F58" s="4"/>
      <c r="G58" s="5"/>
      <c r="H58" s="5"/>
      <c r="I58" s="6"/>
      <c r="J58" s="5"/>
      <c r="K58" s="5"/>
      <c r="L58" s="5"/>
      <c r="M58" s="55"/>
      <c r="N58" s="8"/>
      <c r="O58" s="105"/>
      <c r="P58" s="5"/>
      <c r="Q58" s="5"/>
      <c r="R58" s="105">
        <f>Dane!$C$10</f>
        <v>0</v>
      </c>
      <c r="S58" s="8"/>
      <c r="T58" s="105"/>
      <c r="U58" s="5"/>
      <c r="V58" s="5"/>
      <c r="W58" s="107">
        <f>Dane!$C$11</f>
        <v>0</v>
      </c>
      <c r="X58" s="8"/>
      <c r="Y58" s="105"/>
      <c r="Z58" s="5"/>
      <c r="AA58" s="5"/>
      <c r="AB58" s="110">
        <f>Dane!$C$12</f>
        <v>0</v>
      </c>
      <c r="AC58" s="108">
        <f>IF(Dane!$E$3=1,AP58+BA58+BL58,IF(Dane!$E$3=2,AT58+BE58+BP58,AW58+BH58+BS58))</f>
        <v>0</v>
      </c>
      <c r="AD58" s="14">
        <f>IF(Dane!$E$3=1,AQ58+BB58+BM58,IF(Dane!$E$3=2,AU58+BF58+BQ58,AX58+BI58+BT58))</f>
        <v>0</v>
      </c>
      <c r="AE58" s="14">
        <f>IF((J58*Dane!$C$9)-AC58&lt;0,0,(J58*Dane!$C$9)-AC58)</f>
        <v>0</v>
      </c>
      <c r="AF58" s="61">
        <f>IF((K58*Dane!$C$9)-AD58&lt;0,0,(K58*Dane!$C$9)-AD58)</f>
        <v>0</v>
      </c>
      <c r="AG58" s="93"/>
      <c r="AH58" s="84">
        <f>IF(Dane!$E$3=1,AP58,IF(Dane!$E$3=2,AT58,AW58))</f>
        <v>0</v>
      </c>
      <c r="AI58" s="84">
        <f>IF(Dane!$E$3=1,AQ58,IF(Dane!$E$3=2,AU58,AX58))</f>
        <v>0</v>
      </c>
      <c r="AJ58" s="84">
        <f>IF(Dane!$E$3=1,BA58,IF(Dane!$E$3=2,BE58,BH58))</f>
        <v>0</v>
      </c>
      <c r="AK58" s="84">
        <f>IF(Dane!$E$3=1,BB58,IF(Dane!$E$3=2,BF58,BI58))</f>
        <v>0</v>
      </c>
      <c r="AL58" s="84">
        <f>IF(Dane!$E$3=1,BL58,IF(Dane!$E$3=2,BP58,BS58))</f>
        <v>0</v>
      </c>
      <c r="AM58" s="84">
        <f>IF(Dane!$E$3=1,BM58,IF(Dane!$E$3=2,BQ58,BT58))</f>
        <v>0</v>
      </c>
      <c r="AN58" s="39">
        <f>IF(Dane!$C$9="",0,IFERROR(J58/R58,0))</f>
        <v>0</v>
      </c>
      <c r="AO58" s="39">
        <f>IF(Dane!$C$9="",0,IFERROR(ROUND(J58-ROUND(J58*0.0976,2)-ROUND(J58*0.015,2)-ROUND(J58*0.0245,2),2)/R58,0))</f>
        <v>0</v>
      </c>
      <c r="AP58" s="39">
        <f t="shared" si="9"/>
        <v>0</v>
      </c>
      <c r="AQ58" s="39">
        <f t="shared" si="10"/>
        <v>0</v>
      </c>
      <c r="AR58" s="39">
        <f t="shared" si="6"/>
        <v>0</v>
      </c>
      <c r="AS58" s="39">
        <f>IF(Dane!$C$9="",0,IFERROR(AR58/R58,0))</f>
        <v>0</v>
      </c>
      <c r="AT58" s="39">
        <f t="shared" si="11"/>
        <v>0</v>
      </c>
      <c r="AU58" s="39">
        <v>0</v>
      </c>
      <c r="AV58" s="39">
        <f t="shared" si="12"/>
        <v>0</v>
      </c>
      <c r="AW58" s="39">
        <f>IF(Dane!$C$9="",0,IF(ROUND((N58+O58)*AV58,2)&gt;$AN$1,$AN$1,ROUND((N58+O58)*AV58,2)))</f>
        <v>0</v>
      </c>
      <c r="AX58" s="39">
        <v>0</v>
      </c>
      <c r="AY58" s="39">
        <f>IF(Dane!$C$9=2,IFERROR(J58/W58,0),IF(Dane!$C$9=3,IFERROR(J58/W58,0),0))</f>
        <v>0</v>
      </c>
      <c r="AZ58" s="39">
        <f>IF(Dane!$C$9=2,IFERROR(ROUND(J58-ROUND(J58*0.0976,2)-ROUND(J58*0.015,2)-ROUND(J58*0.0245,2),2)/W58,0),IF(Dane!$C$9=3,IFERROR(ROUND(J58-ROUND(J58*0.0976,2)-ROUND(J58*0.015,2)-ROUND(J58*0.0245,2),2)/W58,0),0))</f>
        <v>0</v>
      </c>
      <c r="BA58" s="39">
        <f t="shared" si="13"/>
        <v>0</v>
      </c>
      <c r="BB58" s="39">
        <f t="shared" si="14"/>
        <v>0</v>
      </c>
      <c r="BC58" s="39">
        <f t="shared" si="7"/>
        <v>0</v>
      </c>
      <c r="BD58" s="39">
        <f>IF(Dane!$C$9=2,IFERROR(BC58/W58,0),IF(Dane!$C$9=3,IFERROR(BC58/W58,0),0))</f>
        <v>0</v>
      </c>
      <c r="BE58" s="39">
        <f t="shared" si="15"/>
        <v>0</v>
      </c>
      <c r="BF58" s="39">
        <v>0</v>
      </c>
      <c r="BG58" s="39">
        <f t="shared" si="16"/>
        <v>0</v>
      </c>
      <c r="BH58" s="39">
        <f>IF(Dane!$C$9=2,IF(ROUND((S58+T58)*BG58,2)&gt;$AN$1,$AN$1,ROUND((S58+T58)*BG58,2)),IF(Dane!$C$9=3,IF(ROUND((S58+T58)*BG58,2)&gt;$AN$1,$AN$1,ROUND((S58+T58)*BG58,2)),0))</f>
        <v>0</v>
      </c>
      <c r="BI58" s="39">
        <v>0</v>
      </c>
      <c r="BJ58" s="39">
        <f>IF(Dane!$C$9=3,IFERROR(J58/AB58,0),0)</f>
        <v>0</v>
      </c>
      <c r="BK58" s="39">
        <f>IF(Dane!$C$9=3,IFERROR(ROUND(J58-ROUND(J58*0.0976,2)-ROUND(J58*0.015,2)-ROUND(J58*0.0245,2),2)/AB58,0),0)</f>
        <v>0</v>
      </c>
      <c r="BL58" s="39">
        <f t="shared" si="17"/>
        <v>0</v>
      </c>
      <c r="BM58" s="39">
        <f t="shared" si="18"/>
        <v>0</v>
      </c>
      <c r="BN58" s="39">
        <f t="shared" si="8"/>
        <v>0</v>
      </c>
      <c r="BO58" s="39">
        <f>IF(Dane!$C$9=3,IFERROR(BN58/AB58,0),0)</f>
        <v>0</v>
      </c>
      <c r="BP58" s="39">
        <f t="shared" si="19"/>
        <v>0</v>
      </c>
      <c r="BQ58" s="39">
        <v>0</v>
      </c>
      <c r="BR58" s="39">
        <f t="shared" si="20"/>
        <v>0</v>
      </c>
      <c r="BS58" s="39">
        <f>IF(Dane!$C$9=3,IF(ROUND((X58+Y58)*BR58,2)&gt;$AN$1,$AN$1,ROUND((X58+Y58)*BR58,2)),0)</f>
        <v>0</v>
      </c>
      <c r="BT58" s="39">
        <v>0</v>
      </c>
    </row>
    <row r="59" spans="1:72">
      <c r="A59" s="87">
        <v>50</v>
      </c>
      <c r="B59" s="1"/>
      <c r="C59" s="1"/>
      <c r="D59" s="2"/>
      <c r="E59" s="3"/>
      <c r="F59" s="4"/>
      <c r="G59" s="5"/>
      <c r="H59" s="5"/>
      <c r="I59" s="6"/>
      <c r="J59" s="5"/>
      <c r="K59" s="5"/>
      <c r="L59" s="5"/>
      <c r="M59" s="55"/>
      <c r="N59" s="8"/>
      <c r="O59" s="105"/>
      <c r="P59" s="5"/>
      <c r="Q59" s="5"/>
      <c r="R59" s="105">
        <f>Dane!$C$10</f>
        <v>0</v>
      </c>
      <c r="S59" s="8"/>
      <c r="T59" s="105"/>
      <c r="U59" s="5"/>
      <c r="V59" s="5"/>
      <c r="W59" s="107">
        <f>Dane!$C$11</f>
        <v>0</v>
      </c>
      <c r="X59" s="8"/>
      <c r="Y59" s="105"/>
      <c r="Z59" s="5"/>
      <c r="AA59" s="5"/>
      <c r="AB59" s="110">
        <f>Dane!$C$12</f>
        <v>0</v>
      </c>
      <c r="AC59" s="108">
        <f>IF(Dane!$E$3=1,AP59+BA59+BL59,IF(Dane!$E$3=2,AT59+BE59+BP59,AW59+BH59+BS59))</f>
        <v>0</v>
      </c>
      <c r="AD59" s="14">
        <f>IF(Dane!$E$3=1,AQ59+BB59+BM59,IF(Dane!$E$3=2,AU59+BF59+BQ59,AX59+BI59+BT59))</f>
        <v>0</v>
      </c>
      <c r="AE59" s="14">
        <f>IF((J59*Dane!$C$9)-AC59&lt;0,0,(J59*Dane!$C$9)-AC59)</f>
        <v>0</v>
      </c>
      <c r="AF59" s="61">
        <f>IF((K59*Dane!$C$9)-AD59&lt;0,0,(K59*Dane!$C$9)-AD59)</f>
        <v>0</v>
      </c>
      <c r="AG59" s="93"/>
      <c r="AH59" s="84">
        <f>IF(Dane!$E$3=1,AP59,IF(Dane!$E$3=2,AT59,AW59))</f>
        <v>0</v>
      </c>
      <c r="AI59" s="84">
        <f>IF(Dane!$E$3=1,AQ59,IF(Dane!$E$3=2,AU59,AX59))</f>
        <v>0</v>
      </c>
      <c r="AJ59" s="84">
        <f>IF(Dane!$E$3=1,BA59,IF(Dane!$E$3=2,BE59,BH59))</f>
        <v>0</v>
      </c>
      <c r="AK59" s="84">
        <f>IF(Dane!$E$3=1,BB59,IF(Dane!$E$3=2,BF59,BI59))</f>
        <v>0</v>
      </c>
      <c r="AL59" s="84">
        <f>IF(Dane!$E$3=1,BL59,IF(Dane!$E$3=2,BP59,BS59))</f>
        <v>0</v>
      </c>
      <c r="AM59" s="84">
        <f>IF(Dane!$E$3=1,BM59,IF(Dane!$E$3=2,BQ59,BT59))</f>
        <v>0</v>
      </c>
      <c r="AN59" s="39">
        <f>IF(Dane!$C$9="",0,IFERROR(J59/R59,0))</f>
        <v>0</v>
      </c>
      <c r="AO59" s="39">
        <f>IF(Dane!$C$9="",0,IFERROR(ROUND(J59-ROUND(J59*0.0976,2)-ROUND(J59*0.015,2)-ROUND(J59*0.0245,2),2)/R59,0))</f>
        <v>0</v>
      </c>
      <c r="AP59" s="39">
        <f t="shared" si="9"/>
        <v>0</v>
      </c>
      <c r="AQ59" s="39">
        <f t="shared" si="10"/>
        <v>0</v>
      </c>
      <c r="AR59" s="39">
        <f t="shared" si="6"/>
        <v>0</v>
      </c>
      <c r="AS59" s="39">
        <f>IF(Dane!$C$9="",0,IFERROR(AR59/R59,0))</f>
        <v>0</v>
      </c>
      <c r="AT59" s="39">
        <f t="shared" si="11"/>
        <v>0</v>
      </c>
      <c r="AU59" s="39">
        <v>0</v>
      </c>
      <c r="AV59" s="39">
        <f t="shared" si="12"/>
        <v>0</v>
      </c>
      <c r="AW59" s="39">
        <f>IF(Dane!$C$9="",0,IF(ROUND((N59+O59)*AV59,2)&gt;$AN$1,$AN$1,ROUND((N59+O59)*AV59,2)))</f>
        <v>0</v>
      </c>
      <c r="AX59" s="39">
        <v>0</v>
      </c>
      <c r="AY59" s="39">
        <f>IF(Dane!$C$9=2,IFERROR(J59/W59,0),IF(Dane!$C$9=3,IFERROR(J59/W59,0),0))</f>
        <v>0</v>
      </c>
      <c r="AZ59" s="39">
        <f>IF(Dane!$C$9=2,IFERROR(ROUND(J59-ROUND(J59*0.0976,2)-ROUND(J59*0.015,2)-ROUND(J59*0.0245,2),2)/W59,0),IF(Dane!$C$9=3,IFERROR(ROUND(J59-ROUND(J59*0.0976,2)-ROUND(J59*0.015,2)-ROUND(J59*0.0245,2),2)/W59,0),0))</f>
        <v>0</v>
      </c>
      <c r="BA59" s="39">
        <f t="shared" si="13"/>
        <v>0</v>
      </c>
      <c r="BB59" s="39">
        <f t="shared" si="14"/>
        <v>0</v>
      </c>
      <c r="BC59" s="39">
        <f t="shared" si="7"/>
        <v>0</v>
      </c>
      <c r="BD59" s="39">
        <f>IF(Dane!$C$9=2,IFERROR(BC59/W59,0),IF(Dane!$C$9=3,IFERROR(BC59/W59,0),0))</f>
        <v>0</v>
      </c>
      <c r="BE59" s="39">
        <f t="shared" si="15"/>
        <v>0</v>
      </c>
      <c r="BF59" s="39">
        <v>0</v>
      </c>
      <c r="BG59" s="39">
        <f t="shared" si="16"/>
        <v>0</v>
      </c>
      <c r="BH59" s="39">
        <f>IF(Dane!$C$9=2,IF(ROUND((S59+T59)*BG59,2)&gt;$AN$1,$AN$1,ROUND((S59+T59)*BG59,2)),IF(Dane!$C$9=3,IF(ROUND((S59+T59)*BG59,2)&gt;$AN$1,$AN$1,ROUND((S59+T59)*BG59,2)),0))</f>
        <v>0</v>
      </c>
      <c r="BI59" s="39">
        <v>0</v>
      </c>
      <c r="BJ59" s="39">
        <f>IF(Dane!$C$9=3,IFERROR(J59/AB59,0),0)</f>
        <v>0</v>
      </c>
      <c r="BK59" s="39">
        <f>IF(Dane!$C$9=3,IFERROR(ROUND(J59-ROUND(J59*0.0976,2)-ROUND(J59*0.015,2)-ROUND(J59*0.0245,2),2)/AB59,0),0)</f>
        <v>0</v>
      </c>
      <c r="BL59" s="39">
        <f t="shared" si="17"/>
        <v>0</v>
      </c>
      <c r="BM59" s="39">
        <f t="shared" si="18"/>
        <v>0</v>
      </c>
      <c r="BN59" s="39">
        <f t="shared" si="8"/>
        <v>0</v>
      </c>
      <c r="BO59" s="39">
        <f>IF(Dane!$C$9=3,IFERROR(BN59/AB59,0),0)</f>
        <v>0</v>
      </c>
      <c r="BP59" s="39">
        <f t="shared" si="19"/>
        <v>0</v>
      </c>
      <c r="BQ59" s="39">
        <v>0</v>
      </c>
      <c r="BR59" s="39">
        <f t="shared" si="20"/>
        <v>0</v>
      </c>
      <c r="BS59" s="39">
        <f>IF(Dane!$C$9=3,IF(ROUND((X59+Y59)*BR59,2)&gt;$AN$1,$AN$1,ROUND((X59+Y59)*BR59,2)),0)</f>
        <v>0</v>
      </c>
      <c r="BT59" s="39">
        <v>0</v>
      </c>
    </row>
    <row r="60" spans="1:72">
      <c r="A60" s="87">
        <v>51</v>
      </c>
      <c r="B60" s="1"/>
      <c r="C60" s="1"/>
      <c r="D60" s="2"/>
      <c r="E60" s="3"/>
      <c r="F60" s="4"/>
      <c r="G60" s="5"/>
      <c r="H60" s="5"/>
      <c r="I60" s="6"/>
      <c r="J60" s="5"/>
      <c r="K60" s="5"/>
      <c r="L60" s="5"/>
      <c r="M60" s="55"/>
      <c r="N60" s="8"/>
      <c r="O60" s="105"/>
      <c r="P60" s="5"/>
      <c r="Q60" s="5"/>
      <c r="R60" s="105">
        <f>Dane!$C$10</f>
        <v>0</v>
      </c>
      <c r="S60" s="8"/>
      <c r="T60" s="105"/>
      <c r="U60" s="5"/>
      <c r="V60" s="5"/>
      <c r="W60" s="107">
        <f>Dane!$C$11</f>
        <v>0</v>
      </c>
      <c r="X60" s="8"/>
      <c r="Y60" s="105"/>
      <c r="Z60" s="5"/>
      <c r="AA60" s="5"/>
      <c r="AB60" s="110">
        <f>Dane!$C$12</f>
        <v>0</v>
      </c>
      <c r="AC60" s="108">
        <f>IF(Dane!$E$3=1,AP60+BA60+BL60,IF(Dane!$E$3=2,AT60+BE60+BP60,AW60+BH60+BS60))</f>
        <v>0</v>
      </c>
      <c r="AD60" s="14">
        <f>IF(Dane!$E$3=1,AQ60+BB60+BM60,IF(Dane!$E$3=2,AU60+BF60+BQ60,AX60+BI60+BT60))</f>
        <v>0</v>
      </c>
      <c r="AE60" s="14">
        <f>IF((J60*Dane!$C$9)-AC60&lt;0,0,(J60*Dane!$C$9)-AC60)</f>
        <v>0</v>
      </c>
      <c r="AF60" s="61">
        <f>IF((K60*Dane!$C$9)-AD60&lt;0,0,(K60*Dane!$C$9)-AD60)</f>
        <v>0</v>
      </c>
      <c r="AG60" s="93"/>
      <c r="AH60" s="84">
        <f>IF(Dane!$E$3=1,AP60,IF(Dane!$E$3=2,AT60,AW60))</f>
        <v>0</v>
      </c>
      <c r="AI60" s="84">
        <f>IF(Dane!$E$3=1,AQ60,IF(Dane!$E$3=2,AU60,AX60))</f>
        <v>0</v>
      </c>
      <c r="AJ60" s="84">
        <f>IF(Dane!$E$3=1,BA60,IF(Dane!$E$3=2,BE60,BH60))</f>
        <v>0</v>
      </c>
      <c r="AK60" s="84">
        <f>IF(Dane!$E$3=1,BB60,IF(Dane!$E$3=2,BF60,BI60))</f>
        <v>0</v>
      </c>
      <c r="AL60" s="84">
        <f>IF(Dane!$E$3=1,BL60,IF(Dane!$E$3=2,BP60,BS60))</f>
        <v>0</v>
      </c>
      <c r="AM60" s="84">
        <f>IF(Dane!$E$3=1,BM60,IF(Dane!$E$3=2,BQ60,BT60))</f>
        <v>0</v>
      </c>
      <c r="AN60" s="39">
        <f>IF(Dane!$C$9="",0,IFERROR(J60/R60,0))</f>
        <v>0</v>
      </c>
      <c r="AO60" s="39">
        <f>IF(Dane!$C$9="",0,IFERROR(ROUND(J60-ROUND(J60*0.0976,2)-ROUND(J60*0.015,2)-ROUND(J60*0.0245,2),2)/R60,0))</f>
        <v>0</v>
      </c>
      <c r="AP60" s="39">
        <f t="shared" si="9"/>
        <v>0</v>
      </c>
      <c r="AQ60" s="39">
        <f t="shared" si="10"/>
        <v>0</v>
      </c>
      <c r="AR60" s="39">
        <f t="shared" si="6"/>
        <v>0</v>
      </c>
      <c r="AS60" s="39">
        <f>IF(Dane!$C$9="",0,IFERROR(AR60/R60,0))</f>
        <v>0</v>
      </c>
      <c r="AT60" s="39">
        <f t="shared" si="11"/>
        <v>0</v>
      </c>
      <c r="AU60" s="39">
        <v>0</v>
      </c>
      <c r="AV60" s="39">
        <f t="shared" si="12"/>
        <v>0</v>
      </c>
      <c r="AW60" s="39">
        <f>IF(Dane!$C$9="",0,IF(ROUND((N60+O60)*AV60,2)&gt;$AN$1,$AN$1,ROUND((N60+O60)*AV60,2)))</f>
        <v>0</v>
      </c>
      <c r="AX60" s="39">
        <v>0</v>
      </c>
      <c r="AY60" s="39">
        <f>IF(Dane!$C$9=2,IFERROR(J60/W60,0),IF(Dane!$C$9=3,IFERROR(J60/W60,0),0))</f>
        <v>0</v>
      </c>
      <c r="AZ60" s="39">
        <f>IF(Dane!$C$9=2,IFERROR(ROUND(J60-ROUND(J60*0.0976,2)-ROUND(J60*0.015,2)-ROUND(J60*0.0245,2),2)/W60,0),IF(Dane!$C$9=3,IFERROR(ROUND(J60-ROUND(J60*0.0976,2)-ROUND(J60*0.015,2)-ROUND(J60*0.0245,2),2)/W60,0),0))</f>
        <v>0</v>
      </c>
      <c r="BA60" s="39">
        <f t="shared" si="13"/>
        <v>0</v>
      </c>
      <c r="BB60" s="39">
        <f t="shared" si="14"/>
        <v>0</v>
      </c>
      <c r="BC60" s="39">
        <f t="shared" si="7"/>
        <v>0</v>
      </c>
      <c r="BD60" s="39">
        <f>IF(Dane!$C$9=2,IFERROR(BC60/W60,0),IF(Dane!$C$9=3,IFERROR(BC60/W60,0),0))</f>
        <v>0</v>
      </c>
      <c r="BE60" s="39">
        <f t="shared" si="15"/>
        <v>0</v>
      </c>
      <c r="BF60" s="39">
        <v>0</v>
      </c>
      <c r="BG60" s="39">
        <f t="shared" si="16"/>
        <v>0</v>
      </c>
      <c r="BH60" s="39">
        <f>IF(Dane!$C$9=2,IF(ROUND((S60+T60)*BG60,2)&gt;$AN$1,$AN$1,ROUND((S60+T60)*BG60,2)),IF(Dane!$C$9=3,IF(ROUND((S60+T60)*BG60,2)&gt;$AN$1,$AN$1,ROUND((S60+T60)*BG60,2)),0))</f>
        <v>0</v>
      </c>
      <c r="BI60" s="39">
        <v>0</v>
      </c>
      <c r="BJ60" s="39">
        <f>IF(Dane!$C$9=3,IFERROR(J60/AB60,0),0)</f>
        <v>0</v>
      </c>
      <c r="BK60" s="39">
        <f>IF(Dane!$C$9=3,IFERROR(ROUND(J60-ROUND(J60*0.0976,2)-ROUND(J60*0.015,2)-ROUND(J60*0.0245,2),2)/AB60,0),0)</f>
        <v>0</v>
      </c>
      <c r="BL60" s="39">
        <f t="shared" si="17"/>
        <v>0</v>
      </c>
      <c r="BM60" s="39">
        <f t="shared" si="18"/>
        <v>0</v>
      </c>
      <c r="BN60" s="39">
        <f t="shared" si="8"/>
        <v>0</v>
      </c>
      <c r="BO60" s="39">
        <f>IF(Dane!$C$9=3,IFERROR(BN60/AB60,0),0)</f>
        <v>0</v>
      </c>
      <c r="BP60" s="39">
        <f t="shared" si="19"/>
        <v>0</v>
      </c>
      <c r="BQ60" s="39">
        <v>0</v>
      </c>
      <c r="BR60" s="39">
        <f t="shared" si="20"/>
        <v>0</v>
      </c>
      <c r="BS60" s="39">
        <f>IF(Dane!$C$9=3,IF(ROUND((X60+Y60)*BR60,2)&gt;$AN$1,$AN$1,ROUND((X60+Y60)*BR60,2)),0)</f>
        <v>0</v>
      </c>
      <c r="BT60" s="39">
        <v>0</v>
      </c>
    </row>
    <row r="61" spans="1:72">
      <c r="A61" s="87">
        <v>52</v>
      </c>
      <c r="B61" s="1"/>
      <c r="C61" s="1"/>
      <c r="D61" s="2"/>
      <c r="E61" s="3"/>
      <c r="F61" s="4"/>
      <c r="G61" s="5"/>
      <c r="H61" s="5"/>
      <c r="I61" s="6"/>
      <c r="J61" s="5"/>
      <c r="K61" s="5"/>
      <c r="L61" s="5"/>
      <c r="M61" s="55"/>
      <c r="N61" s="8"/>
      <c r="O61" s="105"/>
      <c r="P61" s="5"/>
      <c r="Q61" s="5"/>
      <c r="R61" s="105">
        <f>Dane!$C$10</f>
        <v>0</v>
      </c>
      <c r="S61" s="8"/>
      <c r="T61" s="105"/>
      <c r="U61" s="5"/>
      <c r="V61" s="5"/>
      <c r="W61" s="107">
        <f>Dane!$C$11</f>
        <v>0</v>
      </c>
      <c r="X61" s="8"/>
      <c r="Y61" s="105"/>
      <c r="Z61" s="5"/>
      <c r="AA61" s="5"/>
      <c r="AB61" s="110">
        <f>Dane!$C$12</f>
        <v>0</v>
      </c>
      <c r="AC61" s="108">
        <f>IF(Dane!$E$3=1,AP61+BA61+BL61,IF(Dane!$E$3=2,AT61+BE61+BP61,AW61+BH61+BS61))</f>
        <v>0</v>
      </c>
      <c r="AD61" s="14">
        <f>IF(Dane!$E$3=1,AQ61+BB61+BM61,IF(Dane!$E$3=2,AU61+BF61+BQ61,AX61+BI61+BT61))</f>
        <v>0</v>
      </c>
      <c r="AE61" s="14">
        <f>IF((J61*Dane!$C$9)-AC61&lt;0,0,(J61*Dane!$C$9)-AC61)</f>
        <v>0</v>
      </c>
      <c r="AF61" s="61">
        <f>IF((K61*Dane!$C$9)-AD61&lt;0,0,(K61*Dane!$C$9)-AD61)</f>
        <v>0</v>
      </c>
      <c r="AG61" s="93"/>
      <c r="AH61" s="84">
        <f>IF(Dane!$E$3=1,AP61,IF(Dane!$E$3=2,AT61,AW61))</f>
        <v>0</v>
      </c>
      <c r="AI61" s="84">
        <f>IF(Dane!$E$3=1,AQ61,IF(Dane!$E$3=2,AU61,AX61))</f>
        <v>0</v>
      </c>
      <c r="AJ61" s="84">
        <f>IF(Dane!$E$3=1,BA61,IF(Dane!$E$3=2,BE61,BH61))</f>
        <v>0</v>
      </c>
      <c r="AK61" s="84">
        <f>IF(Dane!$E$3=1,BB61,IF(Dane!$E$3=2,BF61,BI61))</f>
        <v>0</v>
      </c>
      <c r="AL61" s="84">
        <f>IF(Dane!$E$3=1,BL61,IF(Dane!$E$3=2,BP61,BS61))</f>
        <v>0</v>
      </c>
      <c r="AM61" s="84">
        <f>IF(Dane!$E$3=1,BM61,IF(Dane!$E$3=2,BQ61,BT61))</f>
        <v>0</v>
      </c>
      <c r="AN61" s="39">
        <f>IF(Dane!$C$9="",0,IFERROR(J61/R61,0))</f>
        <v>0</v>
      </c>
      <c r="AO61" s="39">
        <f>IF(Dane!$C$9="",0,IFERROR(ROUND(J61-ROUND(J61*0.0976,2)-ROUND(J61*0.015,2)-ROUND(J61*0.0245,2),2)/R61,0))</f>
        <v>0</v>
      </c>
      <c r="AP61" s="39">
        <f t="shared" si="9"/>
        <v>0</v>
      </c>
      <c r="AQ61" s="39">
        <f t="shared" si="10"/>
        <v>0</v>
      </c>
      <c r="AR61" s="39">
        <f t="shared" si="6"/>
        <v>0</v>
      </c>
      <c r="AS61" s="39">
        <f>IF(Dane!$C$9="",0,IFERROR(AR61/R61,0))</f>
        <v>0</v>
      </c>
      <c r="AT61" s="39">
        <f t="shared" si="11"/>
        <v>0</v>
      </c>
      <c r="AU61" s="39">
        <v>0</v>
      </c>
      <c r="AV61" s="39">
        <f t="shared" si="12"/>
        <v>0</v>
      </c>
      <c r="AW61" s="39">
        <f>IF(Dane!$C$9="",0,IF(ROUND((N61+O61)*AV61,2)&gt;$AN$1,$AN$1,ROUND((N61+O61)*AV61,2)))</f>
        <v>0</v>
      </c>
      <c r="AX61" s="39">
        <v>0</v>
      </c>
      <c r="AY61" s="39">
        <f>IF(Dane!$C$9=2,IFERROR(J61/W61,0),IF(Dane!$C$9=3,IFERROR(J61/W61,0),0))</f>
        <v>0</v>
      </c>
      <c r="AZ61" s="39">
        <f>IF(Dane!$C$9=2,IFERROR(ROUND(J61-ROUND(J61*0.0976,2)-ROUND(J61*0.015,2)-ROUND(J61*0.0245,2),2)/W61,0),IF(Dane!$C$9=3,IFERROR(ROUND(J61-ROUND(J61*0.0976,2)-ROUND(J61*0.015,2)-ROUND(J61*0.0245,2),2)/W61,0),0))</f>
        <v>0</v>
      </c>
      <c r="BA61" s="39">
        <f t="shared" si="13"/>
        <v>0</v>
      </c>
      <c r="BB61" s="39">
        <f t="shared" si="14"/>
        <v>0</v>
      </c>
      <c r="BC61" s="39">
        <f t="shared" si="7"/>
        <v>0</v>
      </c>
      <c r="BD61" s="39">
        <f>IF(Dane!$C$9=2,IFERROR(BC61/W61,0),IF(Dane!$C$9=3,IFERROR(BC61/W61,0),0))</f>
        <v>0</v>
      </c>
      <c r="BE61" s="39">
        <f t="shared" si="15"/>
        <v>0</v>
      </c>
      <c r="BF61" s="39">
        <v>0</v>
      </c>
      <c r="BG61" s="39">
        <f t="shared" si="16"/>
        <v>0</v>
      </c>
      <c r="BH61" s="39">
        <f>IF(Dane!$C$9=2,IF(ROUND((S61+T61)*BG61,2)&gt;$AN$1,$AN$1,ROUND((S61+T61)*BG61,2)),IF(Dane!$C$9=3,IF(ROUND((S61+T61)*BG61,2)&gt;$AN$1,$AN$1,ROUND((S61+T61)*BG61,2)),0))</f>
        <v>0</v>
      </c>
      <c r="BI61" s="39">
        <v>0</v>
      </c>
      <c r="BJ61" s="39">
        <f>IF(Dane!$C$9=3,IFERROR(J61/AB61,0),0)</f>
        <v>0</v>
      </c>
      <c r="BK61" s="39">
        <f>IF(Dane!$C$9=3,IFERROR(ROUND(J61-ROUND(J61*0.0976,2)-ROUND(J61*0.015,2)-ROUND(J61*0.0245,2),2)/AB61,0),0)</f>
        <v>0</v>
      </c>
      <c r="BL61" s="39">
        <f t="shared" si="17"/>
        <v>0</v>
      </c>
      <c r="BM61" s="39">
        <f t="shared" si="18"/>
        <v>0</v>
      </c>
      <c r="BN61" s="39">
        <f t="shared" si="8"/>
        <v>0</v>
      </c>
      <c r="BO61" s="39">
        <f>IF(Dane!$C$9=3,IFERROR(BN61/AB61,0),0)</f>
        <v>0</v>
      </c>
      <c r="BP61" s="39">
        <f t="shared" si="19"/>
        <v>0</v>
      </c>
      <c r="BQ61" s="39">
        <v>0</v>
      </c>
      <c r="BR61" s="39">
        <f t="shared" si="20"/>
        <v>0</v>
      </c>
      <c r="BS61" s="39">
        <f>IF(Dane!$C$9=3,IF(ROUND((X61+Y61)*BR61,2)&gt;$AN$1,$AN$1,ROUND((X61+Y61)*BR61,2)),0)</f>
        <v>0</v>
      </c>
      <c r="BT61" s="39">
        <v>0</v>
      </c>
    </row>
    <row r="62" spans="1:72">
      <c r="A62" s="87">
        <v>53</v>
      </c>
      <c r="B62" s="1"/>
      <c r="C62" s="1"/>
      <c r="D62" s="2"/>
      <c r="E62" s="3"/>
      <c r="F62" s="4"/>
      <c r="G62" s="5"/>
      <c r="H62" s="5"/>
      <c r="I62" s="6"/>
      <c r="J62" s="5"/>
      <c r="K62" s="5"/>
      <c r="L62" s="5"/>
      <c r="M62" s="55"/>
      <c r="N62" s="8"/>
      <c r="O62" s="105"/>
      <c r="P62" s="5"/>
      <c r="Q62" s="5"/>
      <c r="R62" s="105">
        <f>Dane!$C$10</f>
        <v>0</v>
      </c>
      <c r="S62" s="8"/>
      <c r="T62" s="105"/>
      <c r="U62" s="5"/>
      <c r="V62" s="5"/>
      <c r="W62" s="107">
        <f>Dane!$C$11</f>
        <v>0</v>
      </c>
      <c r="X62" s="8"/>
      <c r="Y62" s="105"/>
      <c r="Z62" s="5"/>
      <c r="AA62" s="5"/>
      <c r="AB62" s="110">
        <f>Dane!$C$12</f>
        <v>0</v>
      </c>
      <c r="AC62" s="108">
        <f>IF(Dane!$E$3=1,AP62+BA62+BL62,IF(Dane!$E$3=2,AT62+BE62+BP62,AW62+BH62+BS62))</f>
        <v>0</v>
      </c>
      <c r="AD62" s="14">
        <f>IF(Dane!$E$3=1,AQ62+BB62+BM62,IF(Dane!$E$3=2,AU62+BF62+BQ62,AX62+BI62+BT62))</f>
        <v>0</v>
      </c>
      <c r="AE62" s="14">
        <f>IF((J62*Dane!$C$9)-AC62&lt;0,0,(J62*Dane!$C$9)-AC62)</f>
        <v>0</v>
      </c>
      <c r="AF62" s="61">
        <f>IF((K62*Dane!$C$9)-AD62&lt;0,0,(K62*Dane!$C$9)-AD62)</f>
        <v>0</v>
      </c>
      <c r="AG62" s="93"/>
      <c r="AH62" s="84">
        <f>IF(Dane!$E$3=1,AP62,IF(Dane!$E$3=2,AT62,AW62))</f>
        <v>0</v>
      </c>
      <c r="AI62" s="84">
        <f>IF(Dane!$E$3=1,AQ62,IF(Dane!$E$3=2,AU62,AX62))</f>
        <v>0</v>
      </c>
      <c r="AJ62" s="84">
        <f>IF(Dane!$E$3=1,BA62,IF(Dane!$E$3=2,BE62,BH62))</f>
        <v>0</v>
      </c>
      <c r="AK62" s="84">
        <f>IF(Dane!$E$3=1,BB62,IF(Dane!$E$3=2,BF62,BI62))</f>
        <v>0</v>
      </c>
      <c r="AL62" s="84">
        <f>IF(Dane!$E$3=1,BL62,IF(Dane!$E$3=2,BP62,BS62))</f>
        <v>0</v>
      </c>
      <c r="AM62" s="84">
        <f>IF(Dane!$E$3=1,BM62,IF(Dane!$E$3=2,BQ62,BT62))</f>
        <v>0</v>
      </c>
      <c r="AN62" s="39">
        <f>IF(Dane!$C$9="",0,IFERROR(J62/R62,0))</f>
        <v>0</v>
      </c>
      <c r="AO62" s="39">
        <f>IF(Dane!$C$9="",0,IFERROR(ROUND(J62-ROUND(J62*0.0976,2)-ROUND(J62*0.015,2)-ROUND(J62*0.0245,2),2)/R62,0))</f>
        <v>0</v>
      </c>
      <c r="AP62" s="39">
        <f t="shared" si="9"/>
        <v>0</v>
      </c>
      <c r="AQ62" s="39">
        <f t="shared" si="10"/>
        <v>0</v>
      </c>
      <c r="AR62" s="39">
        <f t="shared" si="6"/>
        <v>0</v>
      </c>
      <c r="AS62" s="39">
        <f>IF(Dane!$C$9="",0,IFERROR(AR62/R62,0))</f>
        <v>0</v>
      </c>
      <c r="AT62" s="39">
        <f t="shared" si="11"/>
        <v>0</v>
      </c>
      <c r="AU62" s="39">
        <v>0</v>
      </c>
      <c r="AV62" s="39">
        <f t="shared" si="12"/>
        <v>0</v>
      </c>
      <c r="AW62" s="39">
        <f>IF(Dane!$C$9="",0,IF(ROUND((N62+O62)*AV62,2)&gt;$AN$1,$AN$1,ROUND((N62+O62)*AV62,2)))</f>
        <v>0</v>
      </c>
      <c r="AX62" s="39">
        <v>0</v>
      </c>
      <c r="AY62" s="39">
        <f>IF(Dane!$C$9=2,IFERROR(J62/W62,0),IF(Dane!$C$9=3,IFERROR(J62/W62,0),0))</f>
        <v>0</v>
      </c>
      <c r="AZ62" s="39">
        <f>IF(Dane!$C$9=2,IFERROR(ROUND(J62-ROUND(J62*0.0976,2)-ROUND(J62*0.015,2)-ROUND(J62*0.0245,2),2)/W62,0),IF(Dane!$C$9=3,IFERROR(ROUND(J62-ROUND(J62*0.0976,2)-ROUND(J62*0.015,2)-ROUND(J62*0.0245,2),2)/W62,0),0))</f>
        <v>0</v>
      </c>
      <c r="BA62" s="39">
        <f t="shared" si="13"/>
        <v>0</v>
      </c>
      <c r="BB62" s="39">
        <f t="shared" si="14"/>
        <v>0</v>
      </c>
      <c r="BC62" s="39">
        <f t="shared" si="7"/>
        <v>0</v>
      </c>
      <c r="BD62" s="39">
        <f>IF(Dane!$C$9=2,IFERROR(BC62/W62,0),IF(Dane!$C$9=3,IFERROR(BC62/W62,0),0))</f>
        <v>0</v>
      </c>
      <c r="BE62" s="39">
        <f t="shared" si="15"/>
        <v>0</v>
      </c>
      <c r="BF62" s="39">
        <v>0</v>
      </c>
      <c r="BG62" s="39">
        <f t="shared" si="16"/>
        <v>0</v>
      </c>
      <c r="BH62" s="39">
        <f>IF(Dane!$C$9=2,IF(ROUND((S62+T62)*BG62,2)&gt;$AN$1,$AN$1,ROUND((S62+T62)*BG62,2)),IF(Dane!$C$9=3,IF(ROUND((S62+T62)*BG62,2)&gt;$AN$1,$AN$1,ROUND((S62+T62)*BG62,2)),0))</f>
        <v>0</v>
      </c>
      <c r="BI62" s="39">
        <v>0</v>
      </c>
      <c r="BJ62" s="39">
        <f>IF(Dane!$C$9=3,IFERROR(J62/AB62,0),0)</f>
        <v>0</v>
      </c>
      <c r="BK62" s="39">
        <f>IF(Dane!$C$9=3,IFERROR(ROUND(J62-ROUND(J62*0.0976,2)-ROUND(J62*0.015,2)-ROUND(J62*0.0245,2),2)/AB62,0),0)</f>
        <v>0</v>
      </c>
      <c r="BL62" s="39">
        <f t="shared" si="17"/>
        <v>0</v>
      </c>
      <c r="BM62" s="39">
        <f t="shared" si="18"/>
        <v>0</v>
      </c>
      <c r="BN62" s="39">
        <f t="shared" si="8"/>
        <v>0</v>
      </c>
      <c r="BO62" s="39">
        <f>IF(Dane!$C$9=3,IFERROR(BN62/AB62,0),0)</f>
        <v>0</v>
      </c>
      <c r="BP62" s="39">
        <f t="shared" si="19"/>
        <v>0</v>
      </c>
      <c r="BQ62" s="39">
        <v>0</v>
      </c>
      <c r="BR62" s="39">
        <f t="shared" si="20"/>
        <v>0</v>
      </c>
      <c r="BS62" s="39">
        <f>IF(Dane!$C$9=3,IF(ROUND((X62+Y62)*BR62,2)&gt;$AN$1,$AN$1,ROUND((X62+Y62)*BR62,2)),0)</f>
        <v>0</v>
      </c>
      <c r="BT62" s="39">
        <v>0</v>
      </c>
    </row>
    <row r="63" spans="1:72">
      <c r="A63" s="87">
        <v>54</v>
      </c>
      <c r="B63" s="1"/>
      <c r="C63" s="1"/>
      <c r="D63" s="2"/>
      <c r="E63" s="3"/>
      <c r="F63" s="4"/>
      <c r="G63" s="5"/>
      <c r="H63" s="5"/>
      <c r="I63" s="6"/>
      <c r="J63" s="5"/>
      <c r="K63" s="5"/>
      <c r="L63" s="5"/>
      <c r="M63" s="55"/>
      <c r="N63" s="8"/>
      <c r="O63" s="105"/>
      <c r="P63" s="5"/>
      <c r="Q63" s="5"/>
      <c r="R63" s="105">
        <f>Dane!$C$10</f>
        <v>0</v>
      </c>
      <c r="S63" s="8"/>
      <c r="T63" s="105"/>
      <c r="U63" s="5"/>
      <c r="V63" s="5"/>
      <c r="W63" s="107">
        <f>Dane!$C$11</f>
        <v>0</v>
      </c>
      <c r="X63" s="8"/>
      <c r="Y63" s="105"/>
      <c r="Z63" s="5"/>
      <c r="AA63" s="5"/>
      <c r="AB63" s="110">
        <f>Dane!$C$12</f>
        <v>0</v>
      </c>
      <c r="AC63" s="108">
        <f>IF(Dane!$E$3=1,AP63+BA63+BL63,IF(Dane!$E$3=2,AT63+BE63+BP63,AW63+BH63+BS63))</f>
        <v>0</v>
      </c>
      <c r="AD63" s="14">
        <f>IF(Dane!$E$3=1,AQ63+BB63+BM63,IF(Dane!$E$3=2,AU63+BF63+BQ63,AX63+BI63+BT63))</f>
        <v>0</v>
      </c>
      <c r="AE63" s="14">
        <f>IF((J63*Dane!$C$9)-AC63&lt;0,0,(J63*Dane!$C$9)-AC63)</f>
        <v>0</v>
      </c>
      <c r="AF63" s="61">
        <f>IF((K63*Dane!$C$9)-AD63&lt;0,0,(K63*Dane!$C$9)-AD63)</f>
        <v>0</v>
      </c>
      <c r="AG63" s="93"/>
      <c r="AH63" s="84">
        <f>IF(Dane!$E$3=1,AP63,IF(Dane!$E$3=2,AT63,AW63))</f>
        <v>0</v>
      </c>
      <c r="AI63" s="84">
        <f>IF(Dane!$E$3=1,AQ63,IF(Dane!$E$3=2,AU63,AX63))</f>
        <v>0</v>
      </c>
      <c r="AJ63" s="84">
        <f>IF(Dane!$E$3=1,BA63,IF(Dane!$E$3=2,BE63,BH63))</f>
        <v>0</v>
      </c>
      <c r="AK63" s="84">
        <f>IF(Dane!$E$3=1,BB63,IF(Dane!$E$3=2,BF63,BI63))</f>
        <v>0</v>
      </c>
      <c r="AL63" s="84">
        <f>IF(Dane!$E$3=1,BL63,IF(Dane!$E$3=2,BP63,BS63))</f>
        <v>0</v>
      </c>
      <c r="AM63" s="84">
        <f>IF(Dane!$E$3=1,BM63,IF(Dane!$E$3=2,BQ63,BT63))</f>
        <v>0</v>
      </c>
      <c r="AN63" s="39">
        <f>IF(Dane!$C$9="",0,IFERROR(J63/R63,0))</f>
        <v>0</v>
      </c>
      <c r="AO63" s="39">
        <f>IF(Dane!$C$9="",0,IFERROR(ROUND(J63-ROUND(J63*0.0976,2)-ROUND(J63*0.015,2)-ROUND(J63*0.0245,2),2)/R63,0))</f>
        <v>0</v>
      </c>
      <c r="AP63" s="39">
        <f t="shared" si="9"/>
        <v>0</v>
      </c>
      <c r="AQ63" s="39">
        <f t="shared" si="10"/>
        <v>0</v>
      </c>
      <c r="AR63" s="39">
        <f t="shared" si="6"/>
        <v>0</v>
      </c>
      <c r="AS63" s="39">
        <f>IF(Dane!$C$9="",0,IFERROR(AR63/R63,0))</f>
        <v>0</v>
      </c>
      <c r="AT63" s="39">
        <f t="shared" si="11"/>
        <v>0</v>
      </c>
      <c r="AU63" s="39">
        <v>0</v>
      </c>
      <c r="AV63" s="39">
        <f t="shared" si="12"/>
        <v>0</v>
      </c>
      <c r="AW63" s="39">
        <f>IF(Dane!$C$9="",0,IF(ROUND((N63+O63)*AV63,2)&gt;$AN$1,$AN$1,ROUND((N63+O63)*AV63,2)))</f>
        <v>0</v>
      </c>
      <c r="AX63" s="39">
        <v>0</v>
      </c>
      <c r="AY63" s="39">
        <f>IF(Dane!$C$9=2,IFERROR(J63/W63,0),IF(Dane!$C$9=3,IFERROR(J63/W63,0),0))</f>
        <v>0</v>
      </c>
      <c r="AZ63" s="39">
        <f>IF(Dane!$C$9=2,IFERROR(ROUND(J63-ROUND(J63*0.0976,2)-ROUND(J63*0.015,2)-ROUND(J63*0.0245,2),2)/W63,0),IF(Dane!$C$9=3,IFERROR(ROUND(J63-ROUND(J63*0.0976,2)-ROUND(J63*0.015,2)-ROUND(J63*0.0245,2),2)/W63,0),0))</f>
        <v>0</v>
      </c>
      <c r="BA63" s="39">
        <f t="shared" si="13"/>
        <v>0</v>
      </c>
      <c r="BB63" s="39">
        <f t="shared" si="14"/>
        <v>0</v>
      </c>
      <c r="BC63" s="39">
        <f t="shared" si="7"/>
        <v>0</v>
      </c>
      <c r="BD63" s="39">
        <f>IF(Dane!$C$9=2,IFERROR(BC63/W63,0),IF(Dane!$C$9=3,IFERROR(BC63/W63,0),0))</f>
        <v>0</v>
      </c>
      <c r="BE63" s="39">
        <f t="shared" si="15"/>
        <v>0</v>
      </c>
      <c r="BF63" s="39">
        <v>0</v>
      </c>
      <c r="BG63" s="39">
        <f t="shared" si="16"/>
        <v>0</v>
      </c>
      <c r="BH63" s="39">
        <f>IF(Dane!$C$9=2,IF(ROUND((S63+T63)*BG63,2)&gt;$AN$1,$AN$1,ROUND((S63+T63)*BG63,2)),IF(Dane!$C$9=3,IF(ROUND((S63+T63)*BG63,2)&gt;$AN$1,$AN$1,ROUND((S63+T63)*BG63,2)),0))</f>
        <v>0</v>
      </c>
      <c r="BI63" s="39">
        <v>0</v>
      </c>
      <c r="BJ63" s="39">
        <f>IF(Dane!$C$9=3,IFERROR(J63/AB63,0),0)</f>
        <v>0</v>
      </c>
      <c r="BK63" s="39">
        <f>IF(Dane!$C$9=3,IFERROR(ROUND(J63-ROUND(J63*0.0976,2)-ROUND(J63*0.015,2)-ROUND(J63*0.0245,2),2)/AB63,0),0)</f>
        <v>0</v>
      </c>
      <c r="BL63" s="39">
        <f t="shared" si="17"/>
        <v>0</v>
      </c>
      <c r="BM63" s="39">
        <f t="shared" si="18"/>
        <v>0</v>
      </c>
      <c r="BN63" s="39">
        <f t="shared" si="8"/>
        <v>0</v>
      </c>
      <c r="BO63" s="39">
        <f>IF(Dane!$C$9=3,IFERROR(BN63/AB63,0),0)</f>
        <v>0</v>
      </c>
      <c r="BP63" s="39">
        <f t="shared" si="19"/>
        <v>0</v>
      </c>
      <c r="BQ63" s="39">
        <v>0</v>
      </c>
      <c r="BR63" s="39">
        <f t="shared" si="20"/>
        <v>0</v>
      </c>
      <c r="BS63" s="39">
        <f>IF(Dane!$C$9=3,IF(ROUND((X63+Y63)*BR63,2)&gt;$AN$1,$AN$1,ROUND((X63+Y63)*BR63,2)),0)</f>
        <v>0</v>
      </c>
      <c r="BT63" s="39">
        <v>0</v>
      </c>
    </row>
    <row r="64" spans="1:72">
      <c r="A64" s="87">
        <v>55</v>
      </c>
      <c r="B64" s="1"/>
      <c r="C64" s="1"/>
      <c r="D64" s="2"/>
      <c r="E64" s="3"/>
      <c r="F64" s="4"/>
      <c r="G64" s="5"/>
      <c r="H64" s="5"/>
      <c r="I64" s="6"/>
      <c r="J64" s="5"/>
      <c r="K64" s="5"/>
      <c r="L64" s="5"/>
      <c r="M64" s="55"/>
      <c r="N64" s="8"/>
      <c r="O64" s="105"/>
      <c r="P64" s="5"/>
      <c r="Q64" s="5"/>
      <c r="R64" s="105">
        <f>Dane!$C$10</f>
        <v>0</v>
      </c>
      <c r="S64" s="8"/>
      <c r="T64" s="105"/>
      <c r="U64" s="5"/>
      <c r="V64" s="5"/>
      <c r="W64" s="107">
        <f>Dane!$C$11</f>
        <v>0</v>
      </c>
      <c r="X64" s="8"/>
      <c r="Y64" s="105"/>
      <c r="Z64" s="5"/>
      <c r="AA64" s="5"/>
      <c r="AB64" s="110">
        <f>Dane!$C$12</f>
        <v>0</v>
      </c>
      <c r="AC64" s="108">
        <f>IF(Dane!$E$3=1,AP64+BA64+BL64,IF(Dane!$E$3=2,AT64+BE64+BP64,AW64+BH64+BS64))</f>
        <v>0</v>
      </c>
      <c r="AD64" s="14">
        <f>IF(Dane!$E$3=1,AQ64+BB64+BM64,IF(Dane!$E$3=2,AU64+BF64+BQ64,AX64+BI64+BT64))</f>
        <v>0</v>
      </c>
      <c r="AE64" s="14">
        <f>IF((J64*Dane!$C$9)-AC64&lt;0,0,(J64*Dane!$C$9)-AC64)</f>
        <v>0</v>
      </c>
      <c r="AF64" s="61">
        <f>IF((K64*Dane!$C$9)-AD64&lt;0,0,(K64*Dane!$C$9)-AD64)</f>
        <v>0</v>
      </c>
      <c r="AG64" s="93"/>
      <c r="AH64" s="84">
        <f>IF(Dane!$E$3=1,AP64,IF(Dane!$E$3=2,AT64,AW64))</f>
        <v>0</v>
      </c>
      <c r="AI64" s="84">
        <f>IF(Dane!$E$3=1,AQ64,IF(Dane!$E$3=2,AU64,AX64))</f>
        <v>0</v>
      </c>
      <c r="AJ64" s="84">
        <f>IF(Dane!$E$3=1,BA64,IF(Dane!$E$3=2,BE64,BH64))</f>
        <v>0</v>
      </c>
      <c r="AK64" s="84">
        <f>IF(Dane!$E$3=1,BB64,IF(Dane!$E$3=2,BF64,BI64))</f>
        <v>0</v>
      </c>
      <c r="AL64" s="84">
        <f>IF(Dane!$E$3=1,BL64,IF(Dane!$E$3=2,BP64,BS64))</f>
        <v>0</v>
      </c>
      <c r="AM64" s="84">
        <f>IF(Dane!$E$3=1,BM64,IF(Dane!$E$3=2,BQ64,BT64))</f>
        <v>0</v>
      </c>
      <c r="AN64" s="39">
        <f>IF(Dane!$C$9="",0,IFERROR(J64/R64,0))</f>
        <v>0</v>
      </c>
      <c r="AO64" s="39">
        <f>IF(Dane!$C$9="",0,IFERROR(ROUND(J64-ROUND(J64*0.0976,2)-ROUND(J64*0.015,2)-ROUND(J64*0.0245,2),2)/R64,0))</f>
        <v>0</v>
      </c>
      <c r="AP64" s="39">
        <f t="shared" si="9"/>
        <v>0</v>
      </c>
      <c r="AQ64" s="39">
        <f t="shared" si="10"/>
        <v>0</v>
      </c>
      <c r="AR64" s="39">
        <f t="shared" si="6"/>
        <v>0</v>
      </c>
      <c r="AS64" s="39">
        <f>IF(Dane!$C$9="",0,IFERROR(AR64/R64,0))</f>
        <v>0</v>
      </c>
      <c r="AT64" s="39">
        <f t="shared" si="11"/>
        <v>0</v>
      </c>
      <c r="AU64" s="39">
        <v>0</v>
      </c>
      <c r="AV64" s="39">
        <f t="shared" si="12"/>
        <v>0</v>
      </c>
      <c r="AW64" s="39">
        <f>IF(Dane!$C$9="",0,IF(ROUND((N64+O64)*AV64,2)&gt;$AN$1,$AN$1,ROUND((N64+O64)*AV64,2)))</f>
        <v>0</v>
      </c>
      <c r="AX64" s="39">
        <v>0</v>
      </c>
      <c r="AY64" s="39">
        <f>IF(Dane!$C$9=2,IFERROR(J64/W64,0),IF(Dane!$C$9=3,IFERROR(J64/W64,0),0))</f>
        <v>0</v>
      </c>
      <c r="AZ64" s="39">
        <f>IF(Dane!$C$9=2,IFERROR(ROUND(J64-ROUND(J64*0.0976,2)-ROUND(J64*0.015,2)-ROUND(J64*0.0245,2),2)/W64,0),IF(Dane!$C$9=3,IFERROR(ROUND(J64-ROUND(J64*0.0976,2)-ROUND(J64*0.015,2)-ROUND(J64*0.0245,2),2)/W64,0),0))</f>
        <v>0</v>
      </c>
      <c r="BA64" s="39">
        <f t="shared" si="13"/>
        <v>0</v>
      </c>
      <c r="BB64" s="39">
        <f t="shared" si="14"/>
        <v>0</v>
      </c>
      <c r="BC64" s="39">
        <f t="shared" si="7"/>
        <v>0</v>
      </c>
      <c r="BD64" s="39">
        <f>IF(Dane!$C$9=2,IFERROR(BC64/W64,0),IF(Dane!$C$9=3,IFERROR(BC64/W64,0),0))</f>
        <v>0</v>
      </c>
      <c r="BE64" s="39">
        <f t="shared" si="15"/>
        <v>0</v>
      </c>
      <c r="BF64" s="39">
        <v>0</v>
      </c>
      <c r="BG64" s="39">
        <f t="shared" si="16"/>
        <v>0</v>
      </c>
      <c r="BH64" s="39">
        <f>IF(Dane!$C$9=2,IF(ROUND((S64+T64)*BG64,2)&gt;$AN$1,$AN$1,ROUND((S64+T64)*BG64,2)),IF(Dane!$C$9=3,IF(ROUND((S64+T64)*BG64,2)&gt;$AN$1,$AN$1,ROUND((S64+T64)*BG64,2)),0))</f>
        <v>0</v>
      </c>
      <c r="BI64" s="39">
        <v>0</v>
      </c>
      <c r="BJ64" s="39">
        <f>IF(Dane!$C$9=3,IFERROR(J64/AB64,0),0)</f>
        <v>0</v>
      </c>
      <c r="BK64" s="39">
        <f>IF(Dane!$C$9=3,IFERROR(ROUND(J64-ROUND(J64*0.0976,2)-ROUND(J64*0.015,2)-ROUND(J64*0.0245,2),2)/AB64,0),0)</f>
        <v>0</v>
      </c>
      <c r="BL64" s="39">
        <f t="shared" si="17"/>
        <v>0</v>
      </c>
      <c r="BM64" s="39">
        <f t="shared" si="18"/>
        <v>0</v>
      </c>
      <c r="BN64" s="39">
        <f t="shared" si="8"/>
        <v>0</v>
      </c>
      <c r="BO64" s="39">
        <f>IF(Dane!$C$9=3,IFERROR(BN64/AB64,0),0)</f>
        <v>0</v>
      </c>
      <c r="BP64" s="39">
        <f t="shared" si="19"/>
        <v>0</v>
      </c>
      <c r="BQ64" s="39">
        <v>0</v>
      </c>
      <c r="BR64" s="39">
        <f t="shared" si="20"/>
        <v>0</v>
      </c>
      <c r="BS64" s="39">
        <f>IF(Dane!$C$9=3,IF(ROUND((X64+Y64)*BR64,2)&gt;$AN$1,$AN$1,ROUND((X64+Y64)*BR64,2)),0)</f>
        <v>0</v>
      </c>
      <c r="BT64" s="39">
        <v>0</v>
      </c>
    </row>
    <row r="65" spans="1:72">
      <c r="A65" s="87">
        <v>56</v>
      </c>
      <c r="B65" s="1"/>
      <c r="C65" s="1"/>
      <c r="D65" s="2"/>
      <c r="E65" s="3"/>
      <c r="F65" s="4"/>
      <c r="G65" s="5"/>
      <c r="H65" s="5"/>
      <c r="I65" s="6"/>
      <c r="J65" s="5"/>
      <c r="K65" s="5"/>
      <c r="L65" s="5"/>
      <c r="M65" s="55"/>
      <c r="N65" s="8"/>
      <c r="O65" s="105"/>
      <c r="P65" s="5"/>
      <c r="Q65" s="5"/>
      <c r="R65" s="105">
        <f>Dane!$C$10</f>
        <v>0</v>
      </c>
      <c r="S65" s="8"/>
      <c r="T65" s="105"/>
      <c r="U65" s="5"/>
      <c r="V65" s="5"/>
      <c r="W65" s="107">
        <f>Dane!$C$11</f>
        <v>0</v>
      </c>
      <c r="X65" s="8"/>
      <c r="Y65" s="105"/>
      <c r="Z65" s="5"/>
      <c r="AA65" s="5"/>
      <c r="AB65" s="110">
        <f>Dane!$C$12</f>
        <v>0</v>
      </c>
      <c r="AC65" s="108">
        <f>IF(Dane!$E$3=1,AP65+BA65+BL65,IF(Dane!$E$3=2,AT65+BE65+BP65,AW65+BH65+BS65))</f>
        <v>0</v>
      </c>
      <c r="AD65" s="14">
        <f>IF(Dane!$E$3=1,AQ65+BB65+BM65,IF(Dane!$E$3=2,AU65+BF65+BQ65,AX65+BI65+BT65))</f>
        <v>0</v>
      </c>
      <c r="AE65" s="14">
        <f>IF((J65*Dane!$C$9)-AC65&lt;0,0,(J65*Dane!$C$9)-AC65)</f>
        <v>0</v>
      </c>
      <c r="AF65" s="61">
        <f>IF((K65*Dane!$C$9)-AD65&lt;0,0,(K65*Dane!$C$9)-AD65)</f>
        <v>0</v>
      </c>
      <c r="AG65" s="93"/>
      <c r="AH65" s="84">
        <f>IF(Dane!$E$3=1,AP65,IF(Dane!$E$3=2,AT65,AW65))</f>
        <v>0</v>
      </c>
      <c r="AI65" s="84">
        <f>IF(Dane!$E$3=1,AQ65,IF(Dane!$E$3=2,AU65,AX65))</f>
        <v>0</v>
      </c>
      <c r="AJ65" s="84">
        <f>IF(Dane!$E$3=1,BA65,IF(Dane!$E$3=2,BE65,BH65))</f>
        <v>0</v>
      </c>
      <c r="AK65" s="84">
        <f>IF(Dane!$E$3=1,BB65,IF(Dane!$E$3=2,BF65,BI65))</f>
        <v>0</v>
      </c>
      <c r="AL65" s="84">
        <f>IF(Dane!$E$3=1,BL65,IF(Dane!$E$3=2,BP65,BS65))</f>
        <v>0</v>
      </c>
      <c r="AM65" s="84">
        <f>IF(Dane!$E$3=1,BM65,IF(Dane!$E$3=2,BQ65,BT65))</f>
        <v>0</v>
      </c>
      <c r="AN65" s="39">
        <f>IF(Dane!$C$9="",0,IFERROR(J65/R65,0))</f>
        <v>0</v>
      </c>
      <c r="AO65" s="39">
        <f>IF(Dane!$C$9="",0,IFERROR(ROUND(J65-ROUND(J65*0.0976,2)-ROUND(J65*0.015,2)-ROUND(J65*0.0245,2),2)/R65,0))</f>
        <v>0</v>
      </c>
      <c r="AP65" s="39">
        <f t="shared" si="9"/>
        <v>0</v>
      </c>
      <c r="AQ65" s="39">
        <f t="shared" si="10"/>
        <v>0</v>
      </c>
      <c r="AR65" s="39">
        <f t="shared" si="6"/>
        <v>0</v>
      </c>
      <c r="AS65" s="39">
        <f>IF(Dane!$C$9="",0,IFERROR(AR65/R65,0))</f>
        <v>0</v>
      </c>
      <c r="AT65" s="39">
        <f t="shared" si="11"/>
        <v>0</v>
      </c>
      <c r="AU65" s="39">
        <v>0</v>
      </c>
      <c r="AV65" s="39">
        <f t="shared" si="12"/>
        <v>0</v>
      </c>
      <c r="AW65" s="39">
        <f>IF(Dane!$C$9="",0,IF(ROUND((N65+O65)*AV65,2)&gt;$AN$1,$AN$1,ROUND((N65+O65)*AV65,2)))</f>
        <v>0</v>
      </c>
      <c r="AX65" s="39">
        <v>0</v>
      </c>
      <c r="AY65" s="39">
        <f>IF(Dane!$C$9=2,IFERROR(J65/W65,0),IF(Dane!$C$9=3,IFERROR(J65/W65,0),0))</f>
        <v>0</v>
      </c>
      <c r="AZ65" s="39">
        <f>IF(Dane!$C$9=2,IFERROR(ROUND(J65-ROUND(J65*0.0976,2)-ROUND(J65*0.015,2)-ROUND(J65*0.0245,2),2)/W65,0),IF(Dane!$C$9=3,IFERROR(ROUND(J65-ROUND(J65*0.0976,2)-ROUND(J65*0.015,2)-ROUND(J65*0.0245,2),2)/W65,0),0))</f>
        <v>0</v>
      </c>
      <c r="BA65" s="39">
        <f t="shared" si="13"/>
        <v>0</v>
      </c>
      <c r="BB65" s="39">
        <f t="shared" si="14"/>
        <v>0</v>
      </c>
      <c r="BC65" s="39">
        <f t="shared" si="7"/>
        <v>0</v>
      </c>
      <c r="BD65" s="39">
        <f>IF(Dane!$C$9=2,IFERROR(BC65/W65,0),IF(Dane!$C$9=3,IFERROR(BC65/W65,0),0))</f>
        <v>0</v>
      </c>
      <c r="BE65" s="39">
        <f t="shared" si="15"/>
        <v>0</v>
      </c>
      <c r="BF65" s="39">
        <v>0</v>
      </c>
      <c r="BG65" s="39">
        <f t="shared" si="16"/>
        <v>0</v>
      </c>
      <c r="BH65" s="39">
        <f>IF(Dane!$C$9=2,IF(ROUND((S65+T65)*BG65,2)&gt;$AN$1,$AN$1,ROUND((S65+T65)*BG65,2)),IF(Dane!$C$9=3,IF(ROUND((S65+T65)*BG65,2)&gt;$AN$1,$AN$1,ROUND((S65+T65)*BG65,2)),0))</f>
        <v>0</v>
      </c>
      <c r="BI65" s="39">
        <v>0</v>
      </c>
      <c r="BJ65" s="39">
        <f>IF(Dane!$C$9=3,IFERROR(J65/AB65,0),0)</f>
        <v>0</v>
      </c>
      <c r="BK65" s="39">
        <f>IF(Dane!$C$9=3,IFERROR(ROUND(J65-ROUND(J65*0.0976,2)-ROUND(J65*0.015,2)-ROUND(J65*0.0245,2),2)/AB65,0),0)</f>
        <v>0</v>
      </c>
      <c r="BL65" s="39">
        <f t="shared" si="17"/>
        <v>0</v>
      </c>
      <c r="BM65" s="39">
        <f t="shared" si="18"/>
        <v>0</v>
      </c>
      <c r="BN65" s="39">
        <f t="shared" si="8"/>
        <v>0</v>
      </c>
      <c r="BO65" s="39">
        <f>IF(Dane!$C$9=3,IFERROR(BN65/AB65,0),0)</f>
        <v>0</v>
      </c>
      <c r="BP65" s="39">
        <f t="shared" si="19"/>
        <v>0</v>
      </c>
      <c r="BQ65" s="39">
        <v>0</v>
      </c>
      <c r="BR65" s="39">
        <f t="shared" si="20"/>
        <v>0</v>
      </c>
      <c r="BS65" s="39">
        <f>IF(Dane!$C$9=3,IF(ROUND((X65+Y65)*BR65,2)&gt;$AN$1,$AN$1,ROUND((X65+Y65)*BR65,2)),0)</f>
        <v>0</v>
      </c>
      <c r="BT65" s="39">
        <v>0</v>
      </c>
    </row>
    <row r="66" spans="1:72">
      <c r="A66" s="87">
        <v>57</v>
      </c>
      <c r="B66" s="1"/>
      <c r="C66" s="1"/>
      <c r="D66" s="2"/>
      <c r="E66" s="3"/>
      <c r="F66" s="4"/>
      <c r="G66" s="5"/>
      <c r="H66" s="5"/>
      <c r="I66" s="6"/>
      <c r="J66" s="5"/>
      <c r="K66" s="5"/>
      <c r="L66" s="5"/>
      <c r="M66" s="55"/>
      <c r="N66" s="8"/>
      <c r="O66" s="105"/>
      <c r="P66" s="5"/>
      <c r="Q66" s="5"/>
      <c r="R66" s="105">
        <f>Dane!$C$10</f>
        <v>0</v>
      </c>
      <c r="S66" s="8"/>
      <c r="T66" s="105"/>
      <c r="U66" s="5"/>
      <c r="V66" s="5"/>
      <c r="W66" s="107">
        <f>Dane!$C$11</f>
        <v>0</v>
      </c>
      <c r="X66" s="8"/>
      <c r="Y66" s="105"/>
      <c r="Z66" s="5"/>
      <c r="AA66" s="5"/>
      <c r="AB66" s="110">
        <f>Dane!$C$12</f>
        <v>0</v>
      </c>
      <c r="AC66" s="108">
        <f>IF(Dane!$E$3=1,AP66+BA66+BL66,IF(Dane!$E$3=2,AT66+BE66+BP66,AW66+BH66+BS66))</f>
        <v>0</v>
      </c>
      <c r="AD66" s="14">
        <f>IF(Dane!$E$3=1,AQ66+BB66+BM66,IF(Dane!$E$3=2,AU66+BF66+BQ66,AX66+BI66+BT66))</f>
        <v>0</v>
      </c>
      <c r="AE66" s="14">
        <f>IF((J66*Dane!$C$9)-AC66&lt;0,0,(J66*Dane!$C$9)-AC66)</f>
        <v>0</v>
      </c>
      <c r="AF66" s="61">
        <f>IF((K66*Dane!$C$9)-AD66&lt;0,0,(K66*Dane!$C$9)-AD66)</f>
        <v>0</v>
      </c>
      <c r="AG66" s="93"/>
      <c r="AH66" s="84">
        <f>IF(Dane!$E$3=1,AP66,IF(Dane!$E$3=2,AT66,AW66))</f>
        <v>0</v>
      </c>
      <c r="AI66" s="84">
        <f>IF(Dane!$E$3=1,AQ66,IF(Dane!$E$3=2,AU66,AX66))</f>
        <v>0</v>
      </c>
      <c r="AJ66" s="84">
        <f>IF(Dane!$E$3=1,BA66,IF(Dane!$E$3=2,BE66,BH66))</f>
        <v>0</v>
      </c>
      <c r="AK66" s="84">
        <f>IF(Dane!$E$3=1,BB66,IF(Dane!$E$3=2,BF66,BI66))</f>
        <v>0</v>
      </c>
      <c r="AL66" s="84">
        <f>IF(Dane!$E$3=1,BL66,IF(Dane!$E$3=2,BP66,BS66))</f>
        <v>0</v>
      </c>
      <c r="AM66" s="84">
        <f>IF(Dane!$E$3=1,BM66,IF(Dane!$E$3=2,BQ66,BT66))</f>
        <v>0</v>
      </c>
      <c r="AN66" s="39">
        <f>IF(Dane!$C$9="",0,IFERROR(J66/R66,0))</f>
        <v>0</v>
      </c>
      <c r="AO66" s="39">
        <f>IF(Dane!$C$9="",0,IFERROR(ROUND(J66-ROUND(J66*0.0976,2)-ROUND(J66*0.015,2)-ROUND(J66*0.0245,2),2)/R66,0))</f>
        <v>0</v>
      </c>
      <c r="AP66" s="39">
        <f t="shared" si="9"/>
        <v>0</v>
      </c>
      <c r="AQ66" s="39">
        <f t="shared" si="10"/>
        <v>0</v>
      </c>
      <c r="AR66" s="39">
        <f t="shared" si="6"/>
        <v>0</v>
      </c>
      <c r="AS66" s="39">
        <f>IF(Dane!$C$9="",0,IFERROR(AR66/R66,0))</f>
        <v>0</v>
      </c>
      <c r="AT66" s="39">
        <f t="shared" si="11"/>
        <v>0</v>
      </c>
      <c r="AU66" s="39">
        <v>0</v>
      </c>
      <c r="AV66" s="39">
        <f t="shared" si="12"/>
        <v>0</v>
      </c>
      <c r="AW66" s="39">
        <f>IF(Dane!$C$9="",0,IF(ROUND((N66+O66)*AV66,2)&gt;$AN$1,$AN$1,ROUND((N66+O66)*AV66,2)))</f>
        <v>0</v>
      </c>
      <c r="AX66" s="39">
        <v>0</v>
      </c>
      <c r="AY66" s="39">
        <f>IF(Dane!$C$9=2,IFERROR(J66/W66,0),IF(Dane!$C$9=3,IFERROR(J66/W66,0),0))</f>
        <v>0</v>
      </c>
      <c r="AZ66" s="39">
        <f>IF(Dane!$C$9=2,IFERROR(ROUND(J66-ROUND(J66*0.0976,2)-ROUND(J66*0.015,2)-ROUND(J66*0.0245,2),2)/W66,0),IF(Dane!$C$9=3,IFERROR(ROUND(J66-ROUND(J66*0.0976,2)-ROUND(J66*0.015,2)-ROUND(J66*0.0245,2),2)/W66,0),0))</f>
        <v>0</v>
      </c>
      <c r="BA66" s="39">
        <f t="shared" si="13"/>
        <v>0</v>
      </c>
      <c r="BB66" s="39">
        <f t="shared" si="14"/>
        <v>0</v>
      </c>
      <c r="BC66" s="39">
        <f t="shared" si="7"/>
        <v>0</v>
      </c>
      <c r="BD66" s="39">
        <f>IF(Dane!$C$9=2,IFERROR(BC66/W66,0),IF(Dane!$C$9=3,IFERROR(BC66/W66,0),0))</f>
        <v>0</v>
      </c>
      <c r="BE66" s="39">
        <f t="shared" si="15"/>
        <v>0</v>
      </c>
      <c r="BF66" s="39">
        <v>0</v>
      </c>
      <c r="BG66" s="39">
        <f t="shared" si="16"/>
        <v>0</v>
      </c>
      <c r="BH66" s="39">
        <f>IF(Dane!$C$9=2,IF(ROUND((S66+T66)*BG66,2)&gt;$AN$1,$AN$1,ROUND((S66+T66)*BG66,2)),IF(Dane!$C$9=3,IF(ROUND((S66+T66)*BG66,2)&gt;$AN$1,$AN$1,ROUND((S66+T66)*BG66,2)),0))</f>
        <v>0</v>
      </c>
      <c r="BI66" s="39">
        <v>0</v>
      </c>
      <c r="BJ66" s="39">
        <f>IF(Dane!$C$9=3,IFERROR(J66/AB66,0),0)</f>
        <v>0</v>
      </c>
      <c r="BK66" s="39">
        <f>IF(Dane!$C$9=3,IFERROR(ROUND(J66-ROUND(J66*0.0976,2)-ROUND(J66*0.015,2)-ROUND(J66*0.0245,2),2)/AB66,0),0)</f>
        <v>0</v>
      </c>
      <c r="BL66" s="39">
        <f t="shared" si="17"/>
        <v>0</v>
      </c>
      <c r="BM66" s="39">
        <f t="shared" si="18"/>
        <v>0</v>
      </c>
      <c r="BN66" s="39">
        <f t="shared" si="8"/>
        <v>0</v>
      </c>
      <c r="BO66" s="39">
        <f>IF(Dane!$C$9=3,IFERROR(BN66/AB66,0),0)</f>
        <v>0</v>
      </c>
      <c r="BP66" s="39">
        <f t="shared" si="19"/>
        <v>0</v>
      </c>
      <c r="BQ66" s="39">
        <v>0</v>
      </c>
      <c r="BR66" s="39">
        <f t="shared" si="20"/>
        <v>0</v>
      </c>
      <c r="BS66" s="39">
        <f>IF(Dane!$C$9=3,IF(ROUND((X66+Y66)*BR66,2)&gt;$AN$1,$AN$1,ROUND((X66+Y66)*BR66,2)),0)</f>
        <v>0</v>
      </c>
      <c r="BT66" s="39">
        <v>0</v>
      </c>
    </row>
    <row r="67" spans="1:72">
      <c r="A67" s="87">
        <v>58</v>
      </c>
      <c r="B67" s="1"/>
      <c r="C67" s="1"/>
      <c r="D67" s="2"/>
      <c r="E67" s="3"/>
      <c r="F67" s="4"/>
      <c r="G67" s="5"/>
      <c r="H67" s="5"/>
      <c r="I67" s="6"/>
      <c r="J67" s="5"/>
      <c r="K67" s="5"/>
      <c r="L67" s="5"/>
      <c r="M67" s="55"/>
      <c r="N67" s="8"/>
      <c r="O67" s="105"/>
      <c r="P67" s="5"/>
      <c r="Q67" s="5"/>
      <c r="R67" s="105">
        <f>Dane!$C$10</f>
        <v>0</v>
      </c>
      <c r="S67" s="8"/>
      <c r="T67" s="105"/>
      <c r="U67" s="5"/>
      <c r="V67" s="5"/>
      <c r="W67" s="107">
        <f>Dane!$C$11</f>
        <v>0</v>
      </c>
      <c r="X67" s="8"/>
      <c r="Y67" s="105"/>
      <c r="Z67" s="5"/>
      <c r="AA67" s="5"/>
      <c r="AB67" s="110">
        <f>Dane!$C$12</f>
        <v>0</v>
      </c>
      <c r="AC67" s="108">
        <f>IF(Dane!$E$3=1,AP67+BA67+BL67,IF(Dane!$E$3=2,AT67+BE67+BP67,AW67+BH67+BS67))</f>
        <v>0</v>
      </c>
      <c r="AD67" s="14">
        <f>IF(Dane!$E$3=1,AQ67+BB67+BM67,IF(Dane!$E$3=2,AU67+BF67+BQ67,AX67+BI67+BT67))</f>
        <v>0</v>
      </c>
      <c r="AE67" s="14">
        <f>IF((J67*Dane!$C$9)-AC67&lt;0,0,(J67*Dane!$C$9)-AC67)</f>
        <v>0</v>
      </c>
      <c r="AF67" s="61">
        <f>IF((K67*Dane!$C$9)-AD67&lt;0,0,(K67*Dane!$C$9)-AD67)</f>
        <v>0</v>
      </c>
      <c r="AG67" s="93"/>
      <c r="AH67" s="84">
        <f>IF(Dane!$E$3=1,AP67,IF(Dane!$E$3=2,AT67,AW67))</f>
        <v>0</v>
      </c>
      <c r="AI67" s="84">
        <f>IF(Dane!$E$3=1,AQ67,IF(Dane!$E$3=2,AU67,AX67))</f>
        <v>0</v>
      </c>
      <c r="AJ67" s="84">
        <f>IF(Dane!$E$3=1,BA67,IF(Dane!$E$3=2,BE67,BH67))</f>
        <v>0</v>
      </c>
      <c r="AK67" s="84">
        <f>IF(Dane!$E$3=1,BB67,IF(Dane!$E$3=2,BF67,BI67))</f>
        <v>0</v>
      </c>
      <c r="AL67" s="84">
        <f>IF(Dane!$E$3=1,BL67,IF(Dane!$E$3=2,BP67,BS67))</f>
        <v>0</v>
      </c>
      <c r="AM67" s="84">
        <f>IF(Dane!$E$3=1,BM67,IF(Dane!$E$3=2,BQ67,BT67))</f>
        <v>0</v>
      </c>
      <c r="AN67" s="39">
        <f>IF(Dane!$C$9="",0,IFERROR(J67/R67,0))</f>
        <v>0</v>
      </c>
      <c r="AO67" s="39">
        <f>IF(Dane!$C$9="",0,IFERROR(ROUND(J67-ROUND(J67*0.0976,2)-ROUND(J67*0.015,2)-ROUND(J67*0.0245,2),2)/R67,0))</f>
        <v>0</v>
      </c>
      <c r="AP67" s="39">
        <f t="shared" si="9"/>
        <v>0</v>
      </c>
      <c r="AQ67" s="39">
        <f t="shared" si="10"/>
        <v>0</v>
      </c>
      <c r="AR67" s="39">
        <f t="shared" si="6"/>
        <v>0</v>
      </c>
      <c r="AS67" s="39">
        <f>IF(Dane!$C$9="",0,IFERROR(AR67/R67,0))</f>
        <v>0</v>
      </c>
      <c r="AT67" s="39">
        <f t="shared" si="11"/>
        <v>0</v>
      </c>
      <c r="AU67" s="39">
        <v>0</v>
      </c>
      <c r="AV67" s="39">
        <f t="shared" si="12"/>
        <v>0</v>
      </c>
      <c r="AW67" s="39">
        <f>IF(Dane!$C$9="",0,IF(ROUND((N67+O67)*AV67,2)&gt;$AN$1,$AN$1,ROUND((N67+O67)*AV67,2)))</f>
        <v>0</v>
      </c>
      <c r="AX67" s="39">
        <v>0</v>
      </c>
      <c r="AY67" s="39">
        <f>IF(Dane!$C$9=2,IFERROR(J67/W67,0),IF(Dane!$C$9=3,IFERROR(J67/W67,0),0))</f>
        <v>0</v>
      </c>
      <c r="AZ67" s="39">
        <f>IF(Dane!$C$9=2,IFERROR(ROUND(J67-ROUND(J67*0.0976,2)-ROUND(J67*0.015,2)-ROUND(J67*0.0245,2),2)/W67,0),IF(Dane!$C$9=3,IFERROR(ROUND(J67-ROUND(J67*0.0976,2)-ROUND(J67*0.015,2)-ROUND(J67*0.0245,2),2)/W67,0),0))</f>
        <v>0</v>
      </c>
      <c r="BA67" s="39">
        <f t="shared" si="13"/>
        <v>0</v>
      </c>
      <c r="BB67" s="39">
        <f t="shared" si="14"/>
        <v>0</v>
      </c>
      <c r="BC67" s="39">
        <f t="shared" si="7"/>
        <v>0</v>
      </c>
      <c r="BD67" s="39">
        <f>IF(Dane!$C$9=2,IFERROR(BC67/W67,0),IF(Dane!$C$9=3,IFERROR(BC67/W67,0),0))</f>
        <v>0</v>
      </c>
      <c r="BE67" s="39">
        <f t="shared" si="15"/>
        <v>0</v>
      </c>
      <c r="BF67" s="39">
        <v>0</v>
      </c>
      <c r="BG67" s="39">
        <f t="shared" si="16"/>
        <v>0</v>
      </c>
      <c r="BH67" s="39">
        <f>IF(Dane!$C$9=2,IF(ROUND((S67+T67)*BG67,2)&gt;$AN$1,$AN$1,ROUND((S67+T67)*BG67,2)),IF(Dane!$C$9=3,IF(ROUND((S67+T67)*BG67,2)&gt;$AN$1,$AN$1,ROUND((S67+T67)*BG67,2)),0))</f>
        <v>0</v>
      </c>
      <c r="BI67" s="39">
        <v>0</v>
      </c>
      <c r="BJ67" s="39">
        <f>IF(Dane!$C$9=3,IFERROR(J67/AB67,0),0)</f>
        <v>0</v>
      </c>
      <c r="BK67" s="39">
        <f>IF(Dane!$C$9=3,IFERROR(ROUND(J67-ROUND(J67*0.0976,2)-ROUND(J67*0.015,2)-ROUND(J67*0.0245,2),2)/AB67,0),0)</f>
        <v>0</v>
      </c>
      <c r="BL67" s="39">
        <f t="shared" si="17"/>
        <v>0</v>
      </c>
      <c r="BM67" s="39">
        <f t="shared" si="18"/>
        <v>0</v>
      </c>
      <c r="BN67" s="39">
        <f t="shared" si="8"/>
        <v>0</v>
      </c>
      <c r="BO67" s="39">
        <f>IF(Dane!$C$9=3,IFERROR(BN67/AB67,0),0)</f>
        <v>0</v>
      </c>
      <c r="BP67" s="39">
        <f t="shared" si="19"/>
        <v>0</v>
      </c>
      <c r="BQ67" s="39">
        <v>0</v>
      </c>
      <c r="BR67" s="39">
        <f t="shared" si="20"/>
        <v>0</v>
      </c>
      <c r="BS67" s="39">
        <f>IF(Dane!$C$9=3,IF(ROUND((X67+Y67)*BR67,2)&gt;$AN$1,$AN$1,ROUND((X67+Y67)*BR67,2)),0)</f>
        <v>0</v>
      </c>
      <c r="BT67" s="39">
        <v>0</v>
      </c>
    </row>
    <row r="68" spans="1:72">
      <c r="A68" s="87">
        <v>59</v>
      </c>
      <c r="B68" s="1"/>
      <c r="C68" s="1"/>
      <c r="D68" s="2"/>
      <c r="E68" s="3"/>
      <c r="F68" s="4"/>
      <c r="G68" s="5"/>
      <c r="H68" s="5"/>
      <c r="I68" s="6"/>
      <c r="J68" s="5"/>
      <c r="K68" s="5"/>
      <c r="L68" s="5"/>
      <c r="M68" s="55"/>
      <c r="N68" s="8"/>
      <c r="O68" s="105"/>
      <c r="P68" s="5"/>
      <c r="Q68" s="5"/>
      <c r="R68" s="105">
        <f>Dane!$C$10</f>
        <v>0</v>
      </c>
      <c r="S68" s="8"/>
      <c r="T68" s="105"/>
      <c r="U68" s="5"/>
      <c r="V68" s="5"/>
      <c r="W68" s="107">
        <f>Dane!$C$11</f>
        <v>0</v>
      </c>
      <c r="X68" s="8"/>
      <c r="Y68" s="105"/>
      <c r="Z68" s="5"/>
      <c r="AA68" s="5"/>
      <c r="AB68" s="110">
        <f>Dane!$C$12</f>
        <v>0</v>
      </c>
      <c r="AC68" s="108">
        <f>IF(Dane!$E$3=1,AP68+BA68+BL68,IF(Dane!$E$3=2,AT68+BE68+BP68,AW68+BH68+BS68))</f>
        <v>0</v>
      </c>
      <c r="AD68" s="14">
        <f>IF(Dane!$E$3=1,AQ68+BB68+BM68,IF(Dane!$E$3=2,AU68+BF68+BQ68,AX68+BI68+BT68))</f>
        <v>0</v>
      </c>
      <c r="AE68" s="14">
        <f>IF((J68*Dane!$C$9)-AC68&lt;0,0,(J68*Dane!$C$9)-AC68)</f>
        <v>0</v>
      </c>
      <c r="AF68" s="61">
        <f>IF((K68*Dane!$C$9)-AD68&lt;0,0,(K68*Dane!$C$9)-AD68)</f>
        <v>0</v>
      </c>
      <c r="AG68" s="93"/>
      <c r="AH68" s="84">
        <f>IF(Dane!$E$3=1,AP68,IF(Dane!$E$3=2,AT68,AW68))</f>
        <v>0</v>
      </c>
      <c r="AI68" s="84">
        <f>IF(Dane!$E$3=1,AQ68,IF(Dane!$E$3=2,AU68,AX68))</f>
        <v>0</v>
      </c>
      <c r="AJ68" s="84">
        <f>IF(Dane!$E$3=1,BA68,IF(Dane!$E$3=2,BE68,BH68))</f>
        <v>0</v>
      </c>
      <c r="AK68" s="84">
        <f>IF(Dane!$E$3=1,BB68,IF(Dane!$E$3=2,BF68,BI68))</f>
        <v>0</v>
      </c>
      <c r="AL68" s="84">
        <f>IF(Dane!$E$3=1,BL68,IF(Dane!$E$3=2,BP68,BS68))</f>
        <v>0</v>
      </c>
      <c r="AM68" s="84">
        <f>IF(Dane!$E$3=1,BM68,IF(Dane!$E$3=2,BQ68,BT68))</f>
        <v>0</v>
      </c>
      <c r="AN68" s="39">
        <f>IF(Dane!$C$9="",0,IFERROR(J68/R68,0))</f>
        <v>0</v>
      </c>
      <c r="AO68" s="39">
        <f>IF(Dane!$C$9="",0,IFERROR(ROUND(J68-ROUND(J68*0.0976,2)-ROUND(J68*0.015,2)-ROUND(J68*0.0245,2),2)/R68,0))</f>
        <v>0</v>
      </c>
      <c r="AP68" s="39">
        <f t="shared" si="9"/>
        <v>0</v>
      </c>
      <c r="AQ68" s="39">
        <f t="shared" si="10"/>
        <v>0</v>
      </c>
      <c r="AR68" s="39">
        <f t="shared" si="6"/>
        <v>0</v>
      </c>
      <c r="AS68" s="39">
        <f>IF(Dane!$C$9="",0,IFERROR(AR68/R68,0))</f>
        <v>0</v>
      </c>
      <c r="AT68" s="39">
        <f t="shared" si="11"/>
        <v>0</v>
      </c>
      <c r="AU68" s="39">
        <v>0</v>
      </c>
      <c r="AV68" s="39">
        <f t="shared" si="12"/>
        <v>0</v>
      </c>
      <c r="AW68" s="39">
        <f>IF(Dane!$C$9="",0,IF(ROUND((N68+O68)*AV68,2)&gt;$AN$1,$AN$1,ROUND((N68+O68)*AV68,2)))</f>
        <v>0</v>
      </c>
      <c r="AX68" s="39">
        <v>0</v>
      </c>
      <c r="AY68" s="39">
        <f>IF(Dane!$C$9=2,IFERROR(J68/W68,0),IF(Dane!$C$9=3,IFERROR(J68/W68,0),0))</f>
        <v>0</v>
      </c>
      <c r="AZ68" s="39">
        <f>IF(Dane!$C$9=2,IFERROR(ROUND(J68-ROUND(J68*0.0976,2)-ROUND(J68*0.015,2)-ROUND(J68*0.0245,2),2)/W68,0),IF(Dane!$C$9=3,IFERROR(ROUND(J68-ROUND(J68*0.0976,2)-ROUND(J68*0.015,2)-ROUND(J68*0.0245,2),2)/W68,0),0))</f>
        <v>0</v>
      </c>
      <c r="BA68" s="39">
        <f t="shared" si="13"/>
        <v>0</v>
      </c>
      <c r="BB68" s="39">
        <f t="shared" si="14"/>
        <v>0</v>
      </c>
      <c r="BC68" s="39">
        <f t="shared" si="7"/>
        <v>0</v>
      </c>
      <c r="BD68" s="39">
        <f>IF(Dane!$C$9=2,IFERROR(BC68/W68,0),IF(Dane!$C$9=3,IFERROR(BC68/W68,0),0))</f>
        <v>0</v>
      </c>
      <c r="BE68" s="39">
        <f t="shared" si="15"/>
        <v>0</v>
      </c>
      <c r="BF68" s="39">
        <v>0</v>
      </c>
      <c r="BG68" s="39">
        <f t="shared" si="16"/>
        <v>0</v>
      </c>
      <c r="BH68" s="39">
        <f>IF(Dane!$C$9=2,IF(ROUND((S68+T68)*BG68,2)&gt;$AN$1,$AN$1,ROUND((S68+T68)*BG68,2)),IF(Dane!$C$9=3,IF(ROUND((S68+T68)*BG68,2)&gt;$AN$1,$AN$1,ROUND((S68+T68)*BG68,2)),0))</f>
        <v>0</v>
      </c>
      <c r="BI68" s="39">
        <v>0</v>
      </c>
      <c r="BJ68" s="39">
        <f>IF(Dane!$C$9=3,IFERROR(J68/AB68,0),0)</f>
        <v>0</v>
      </c>
      <c r="BK68" s="39">
        <f>IF(Dane!$C$9=3,IFERROR(ROUND(J68-ROUND(J68*0.0976,2)-ROUND(J68*0.015,2)-ROUND(J68*0.0245,2),2)/AB68,0),0)</f>
        <v>0</v>
      </c>
      <c r="BL68" s="39">
        <f t="shared" si="17"/>
        <v>0</v>
      </c>
      <c r="BM68" s="39">
        <f t="shared" si="18"/>
        <v>0</v>
      </c>
      <c r="BN68" s="39">
        <f t="shared" si="8"/>
        <v>0</v>
      </c>
      <c r="BO68" s="39">
        <f>IF(Dane!$C$9=3,IFERROR(BN68/AB68,0),0)</f>
        <v>0</v>
      </c>
      <c r="BP68" s="39">
        <f t="shared" si="19"/>
        <v>0</v>
      </c>
      <c r="BQ68" s="39">
        <v>0</v>
      </c>
      <c r="BR68" s="39">
        <f t="shared" si="20"/>
        <v>0</v>
      </c>
      <c r="BS68" s="39">
        <f>IF(Dane!$C$9=3,IF(ROUND((X68+Y68)*BR68,2)&gt;$AN$1,$AN$1,ROUND((X68+Y68)*BR68,2)),0)</f>
        <v>0</v>
      </c>
      <c r="BT68" s="39">
        <v>0</v>
      </c>
    </row>
    <row r="69" spans="1:72">
      <c r="A69" s="87">
        <v>60</v>
      </c>
      <c r="B69" s="1"/>
      <c r="C69" s="1"/>
      <c r="D69" s="2"/>
      <c r="E69" s="3"/>
      <c r="F69" s="4"/>
      <c r="G69" s="5"/>
      <c r="H69" s="5"/>
      <c r="I69" s="6"/>
      <c r="J69" s="5"/>
      <c r="K69" s="5"/>
      <c r="L69" s="5"/>
      <c r="M69" s="55"/>
      <c r="N69" s="8"/>
      <c r="O69" s="105"/>
      <c r="P69" s="5"/>
      <c r="Q69" s="5"/>
      <c r="R69" s="105">
        <f>Dane!$C$10</f>
        <v>0</v>
      </c>
      <c r="S69" s="8"/>
      <c r="T69" s="105"/>
      <c r="U69" s="5"/>
      <c r="V69" s="5"/>
      <c r="W69" s="107">
        <f>Dane!$C$11</f>
        <v>0</v>
      </c>
      <c r="X69" s="8"/>
      <c r="Y69" s="105"/>
      <c r="Z69" s="5"/>
      <c r="AA69" s="5"/>
      <c r="AB69" s="110">
        <f>Dane!$C$12</f>
        <v>0</v>
      </c>
      <c r="AC69" s="108">
        <f>IF(Dane!$E$3=1,AP69+BA69+BL69,IF(Dane!$E$3=2,AT69+BE69+BP69,AW69+BH69+BS69))</f>
        <v>0</v>
      </c>
      <c r="AD69" s="14">
        <f>IF(Dane!$E$3=1,AQ69+BB69+BM69,IF(Dane!$E$3=2,AU69+BF69+BQ69,AX69+BI69+BT69))</f>
        <v>0</v>
      </c>
      <c r="AE69" s="14">
        <f>IF((J69*Dane!$C$9)-AC69&lt;0,0,(J69*Dane!$C$9)-AC69)</f>
        <v>0</v>
      </c>
      <c r="AF69" s="61">
        <f>IF((K69*Dane!$C$9)-AD69&lt;0,0,(K69*Dane!$C$9)-AD69)</f>
        <v>0</v>
      </c>
      <c r="AG69" s="93"/>
      <c r="AH69" s="84">
        <f>IF(Dane!$E$3=1,AP69,IF(Dane!$E$3=2,AT69,AW69))</f>
        <v>0</v>
      </c>
      <c r="AI69" s="84">
        <f>IF(Dane!$E$3=1,AQ69,IF(Dane!$E$3=2,AU69,AX69))</f>
        <v>0</v>
      </c>
      <c r="AJ69" s="84">
        <f>IF(Dane!$E$3=1,BA69,IF(Dane!$E$3=2,BE69,BH69))</f>
        <v>0</v>
      </c>
      <c r="AK69" s="84">
        <f>IF(Dane!$E$3=1,BB69,IF(Dane!$E$3=2,BF69,BI69))</f>
        <v>0</v>
      </c>
      <c r="AL69" s="84">
        <f>IF(Dane!$E$3=1,BL69,IF(Dane!$E$3=2,BP69,BS69))</f>
        <v>0</v>
      </c>
      <c r="AM69" s="84">
        <f>IF(Dane!$E$3=1,BM69,IF(Dane!$E$3=2,BQ69,BT69))</f>
        <v>0</v>
      </c>
      <c r="AN69" s="39">
        <f>IF(Dane!$C$9="",0,IFERROR(J69/R69,0))</f>
        <v>0</v>
      </c>
      <c r="AO69" s="39">
        <f>IF(Dane!$C$9="",0,IFERROR(ROUND(J69-ROUND(J69*0.0976,2)-ROUND(J69*0.015,2)-ROUND(J69*0.0245,2),2)/R69,0))</f>
        <v>0</v>
      </c>
      <c r="AP69" s="39">
        <f t="shared" si="9"/>
        <v>0</v>
      </c>
      <c r="AQ69" s="39">
        <f t="shared" si="10"/>
        <v>0</v>
      </c>
      <c r="AR69" s="39">
        <f t="shared" si="6"/>
        <v>0</v>
      </c>
      <c r="AS69" s="39">
        <f>IF(Dane!$C$9="",0,IFERROR(AR69/R69,0))</f>
        <v>0</v>
      </c>
      <c r="AT69" s="39">
        <f t="shared" si="11"/>
        <v>0</v>
      </c>
      <c r="AU69" s="39">
        <v>0</v>
      </c>
      <c r="AV69" s="39">
        <f t="shared" si="12"/>
        <v>0</v>
      </c>
      <c r="AW69" s="39">
        <f>IF(Dane!$C$9="",0,IF(ROUND((N69+O69)*AV69,2)&gt;$AN$1,$AN$1,ROUND((N69+O69)*AV69,2)))</f>
        <v>0</v>
      </c>
      <c r="AX69" s="39">
        <v>0</v>
      </c>
      <c r="AY69" s="39">
        <f>IF(Dane!$C$9=2,IFERROR(J69/W69,0),IF(Dane!$C$9=3,IFERROR(J69/W69,0),0))</f>
        <v>0</v>
      </c>
      <c r="AZ69" s="39">
        <f>IF(Dane!$C$9=2,IFERROR(ROUND(J69-ROUND(J69*0.0976,2)-ROUND(J69*0.015,2)-ROUND(J69*0.0245,2),2)/W69,0),IF(Dane!$C$9=3,IFERROR(ROUND(J69-ROUND(J69*0.0976,2)-ROUND(J69*0.015,2)-ROUND(J69*0.0245,2),2)/W69,0),0))</f>
        <v>0</v>
      </c>
      <c r="BA69" s="39">
        <f t="shared" si="13"/>
        <v>0</v>
      </c>
      <c r="BB69" s="39">
        <f t="shared" si="14"/>
        <v>0</v>
      </c>
      <c r="BC69" s="39">
        <f t="shared" si="7"/>
        <v>0</v>
      </c>
      <c r="BD69" s="39">
        <f>IF(Dane!$C$9=2,IFERROR(BC69/W69,0),IF(Dane!$C$9=3,IFERROR(BC69/W69,0),0))</f>
        <v>0</v>
      </c>
      <c r="BE69" s="39">
        <f t="shared" si="15"/>
        <v>0</v>
      </c>
      <c r="BF69" s="39">
        <v>0</v>
      </c>
      <c r="BG69" s="39">
        <f t="shared" si="16"/>
        <v>0</v>
      </c>
      <c r="BH69" s="39">
        <f>IF(Dane!$C$9=2,IF(ROUND((S69+T69)*BG69,2)&gt;$AN$1,$AN$1,ROUND((S69+T69)*BG69,2)),IF(Dane!$C$9=3,IF(ROUND((S69+T69)*BG69,2)&gt;$AN$1,$AN$1,ROUND((S69+T69)*BG69,2)),0))</f>
        <v>0</v>
      </c>
      <c r="BI69" s="39">
        <v>0</v>
      </c>
      <c r="BJ69" s="39">
        <f>IF(Dane!$C$9=3,IFERROR(J69/AB69,0),0)</f>
        <v>0</v>
      </c>
      <c r="BK69" s="39">
        <f>IF(Dane!$C$9=3,IFERROR(ROUND(J69-ROUND(J69*0.0976,2)-ROUND(J69*0.015,2)-ROUND(J69*0.0245,2),2)/AB69,0),0)</f>
        <v>0</v>
      </c>
      <c r="BL69" s="39">
        <f t="shared" si="17"/>
        <v>0</v>
      </c>
      <c r="BM69" s="39">
        <f t="shared" si="18"/>
        <v>0</v>
      </c>
      <c r="BN69" s="39">
        <f t="shared" si="8"/>
        <v>0</v>
      </c>
      <c r="BO69" s="39">
        <f>IF(Dane!$C$9=3,IFERROR(BN69/AB69,0),0)</f>
        <v>0</v>
      </c>
      <c r="BP69" s="39">
        <f t="shared" si="19"/>
        <v>0</v>
      </c>
      <c r="BQ69" s="39">
        <v>0</v>
      </c>
      <c r="BR69" s="39">
        <f t="shared" si="20"/>
        <v>0</v>
      </c>
      <c r="BS69" s="39">
        <f>IF(Dane!$C$9=3,IF(ROUND((X69+Y69)*BR69,2)&gt;$AN$1,$AN$1,ROUND((X69+Y69)*BR69,2)),0)</f>
        <v>0</v>
      </c>
      <c r="BT69" s="39">
        <v>0</v>
      </c>
    </row>
    <row r="70" spans="1:72">
      <c r="A70" s="87">
        <v>61</v>
      </c>
      <c r="B70" s="1"/>
      <c r="C70" s="1"/>
      <c r="D70" s="2"/>
      <c r="E70" s="3"/>
      <c r="F70" s="4"/>
      <c r="G70" s="5"/>
      <c r="H70" s="5"/>
      <c r="I70" s="6"/>
      <c r="J70" s="5"/>
      <c r="K70" s="5"/>
      <c r="L70" s="5"/>
      <c r="M70" s="55"/>
      <c r="N70" s="8"/>
      <c r="O70" s="105"/>
      <c r="P70" s="5"/>
      <c r="Q70" s="5"/>
      <c r="R70" s="105">
        <f>Dane!$C$10</f>
        <v>0</v>
      </c>
      <c r="S70" s="8"/>
      <c r="T70" s="105"/>
      <c r="U70" s="5"/>
      <c r="V70" s="5"/>
      <c r="W70" s="107">
        <f>Dane!$C$11</f>
        <v>0</v>
      </c>
      <c r="X70" s="8"/>
      <c r="Y70" s="105"/>
      <c r="Z70" s="5"/>
      <c r="AA70" s="5"/>
      <c r="AB70" s="110">
        <f>Dane!$C$12</f>
        <v>0</v>
      </c>
      <c r="AC70" s="108">
        <f>IF(Dane!$E$3=1,AP70+BA70+BL70,IF(Dane!$E$3=2,AT70+BE70+BP70,AW70+BH70+BS70))</f>
        <v>0</v>
      </c>
      <c r="AD70" s="14">
        <f>IF(Dane!$E$3=1,AQ70+BB70+BM70,IF(Dane!$E$3=2,AU70+BF70+BQ70,AX70+BI70+BT70))</f>
        <v>0</v>
      </c>
      <c r="AE70" s="14">
        <f>IF((J70*Dane!$C$9)-AC70&lt;0,0,(J70*Dane!$C$9)-AC70)</f>
        <v>0</v>
      </c>
      <c r="AF70" s="61">
        <f>IF((K70*Dane!$C$9)-AD70&lt;0,0,(K70*Dane!$C$9)-AD70)</f>
        <v>0</v>
      </c>
      <c r="AG70" s="93"/>
      <c r="AH70" s="84">
        <f>IF(Dane!$E$3=1,AP70,IF(Dane!$E$3=2,AT70,AW70))</f>
        <v>0</v>
      </c>
      <c r="AI70" s="84">
        <f>IF(Dane!$E$3=1,AQ70,IF(Dane!$E$3=2,AU70,AX70))</f>
        <v>0</v>
      </c>
      <c r="AJ70" s="84">
        <f>IF(Dane!$E$3=1,BA70,IF(Dane!$E$3=2,BE70,BH70))</f>
        <v>0</v>
      </c>
      <c r="AK70" s="84">
        <f>IF(Dane!$E$3=1,BB70,IF(Dane!$E$3=2,BF70,BI70))</f>
        <v>0</v>
      </c>
      <c r="AL70" s="84">
        <f>IF(Dane!$E$3=1,BL70,IF(Dane!$E$3=2,BP70,BS70))</f>
        <v>0</v>
      </c>
      <c r="AM70" s="84">
        <f>IF(Dane!$E$3=1,BM70,IF(Dane!$E$3=2,BQ70,BT70))</f>
        <v>0</v>
      </c>
      <c r="AN70" s="39">
        <f>IF(Dane!$C$9="",0,IFERROR(J70/R70,0))</f>
        <v>0</v>
      </c>
      <c r="AO70" s="39">
        <f>IF(Dane!$C$9="",0,IFERROR(ROUND(J70-ROUND(J70*0.0976,2)-ROUND(J70*0.015,2)-ROUND(J70*0.0245,2),2)/R70,0))</f>
        <v>0</v>
      </c>
      <c r="AP70" s="39">
        <f t="shared" si="9"/>
        <v>0</v>
      </c>
      <c r="AQ70" s="39">
        <f t="shared" si="10"/>
        <v>0</v>
      </c>
      <c r="AR70" s="39">
        <f t="shared" si="6"/>
        <v>0</v>
      </c>
      <c r="AS70" s="39">
        <f>IF(Dane!$C$9="",0,IFERROR(AR70/R70,0))</f>
        <v>0</v>
      </c>
      <c r="AT70" s="39">
        <f t="shared" si="11"/>
        <v>0</v>
      </c>
      <c r="AU70" s="39">
        <v>0</v>
      </c>
      <c r="AV70" s="39">
        <f t="shared" si="12"/>
        <v>0</v>
      </c>
      <c r="AW70" s="39">
        <f>IF(Dane!$C$9="",0,IF(ROUND((N70+O70)*AV70,2)&gt;$AN$1,$AN$1,ROUND((N70+O70)*AV70,2)))</f>
        <v>0</v>
      </c>
      <c r="AX70" s="39">
        <v>0</v>
      </c>
      <c r="AY70" s="39">
        <f>IF(Dane!$C$9=2,IFERROR(J70/W70,0),IF(Dane!$C$9=3,IFERROR(J70/W70,0),0))</f>
        <v>0</v>
      </c>
      <c r="AZ70" s="39">
        <f>IF(Dane!$C$9=2,IFERROR(ROUND(J70-ROUND(J70*0.0976,2)-ROUND(J70*0.015,2)-ROUND(J70*0.0245,2),2)/W70,0),IF(Dane!$C$9=3,IFERROR(ROUND(J70-ROUND(J70*0.0976,2)-ROUND(J70*0.015,2)-ROUND(J70*0.0245,2),2)/W70,0),0))</f>
        <v>0</v>
      </c>
      <c r="BA70" s="39">
        <f t="shared" si="13"/>
        <v>0</v>
      </c>
      <c r="BB70" s="39">
        <f t="shared" si="14"/>
        <v>0</v>
      </c>
      <c r="BC70" s="39">
        <f t="shared" si="7"/>
        <v>0</v>
      </c>
      <c r="BD70" s="39">
        <f>IF(Dane!$C$9=2,IFERROR(BC70/W70,0),IF(Dane!$C$9=3,IFERROR(BC70/W70,0),0))</f>
        <v>0</v>
      </c>
      <c r="BE70" s="39">
        <f t="shared" si="15"/>
        <v>0</v>
      </c>
      <c r="BF70" s="39">
        <v>0</v>
      </c>
      <c r="BG70" s="39">
        <f t="shared" si="16"/>
        <v>0</v>
      </c>
      <c r="BH70" s="39">
        <f>IF(Dane!$C$9=2,IF(ROUND((S70+T70)*BG70,2)&gt;$AN$1,$AN$1,ROUND((S70+T70)*BG70,2)),IF(Dane!$C$9=3,IF(ROUND((S70+T70)*BG70,2)&gt;$AN$1,$AN$1,ROUND((S70+T70)*BG70,2)),0))</f>
        <v>0</v>
      </c>
      <c r="BI70" s="39">
        <v>0</v>
      </c>
      <c r="BJ70" s="39">
        <f>IF(Dane!$C$9=3,IFERROR(J70/AB70,0),0)</f>
        <v>0</v>
      </c>
      <c r="BK70" s="39">
        <f>IF(Dane!$C$9=3,IFERROR(ROUND(J70-ROUND(J70*0.0976,2)-ROUND(J70*0.015,2)-ROUND(J70*0.0245,2),2)/AB70,0),0)</f>
        <v>0</v>
      </c>
      <c r="BL70" s="39">
        <f t="shared" si="17"/>
        <v>0</v>
      </c>
      <c r="BM70" s="39">
        <f t="shared" si="18"/>
        <v>0</v>
      </c>
      <c r="BN70" s="39">
        <f t="shared" si="8"/>
        <v>0</v>
      </c>
      <c r="BO70" s="39">
        <f>IF(Dane!$C$9=3,IFERROR(BN70/AB70,0),0)</f>
        <v>0</v>
      </c>
      <c r="BP70" s="39">
        <f t="shared" si="19"/>
        <v>0</v>
      </c>
      <c r="BQ70" s="39">
        <v>0</v>
      </c>
      <c r="BR70" s="39">
        <f t="shared" si="20"/>
        <v>0</v>
      </c>
      <c r="BS70" s="39">
        <f>IF(Dane!$C$9=3,IF(ROUND((X70+Y70)*BR70,2)&gt;$AN$1,$AN$1,ROUND((X70+Y70)*BR70,2)),0)</f>
        <v>0</v>
      </c>
      <c r="BT70" s="39">
        <v>0</v>
      </c>
    </row>
    <row r="71" spans="1:72">
      <c r="A71" s="87">
        <v>62</v>
      </c>
      <c r="B71" s="1"/>
      <c r="C71" s="1"/>
      <c r="D71" s="2"/>
      <c r="E71" s="3"/>
      <c r="F71" s="4"/>
      <c r="G71" s="5"/>
      <c r="H71" s="5"/>
      <c r="I71" s="6"/>
      <c r="J71" s="5"/>
      <c r="K71" s="5"/>
      <c r="L71" s="5"/>
      <c r="M71" s="55"/>
      <c r="N71" s="8"/>
      <c r="O71" s="105"/>
      <c r="P71" s="5"/>
      <c r="Q71" s="5"/>
      <c r="R71" s="105">
        <f>Dane!$C$10</f>
        <v>0</v>
      </c>
      <c r="S71" s="8"/>
      <c r="T71" s="105"/>
      <c r="U71" s="5"/>
      <c r="V71" s="5"/>
      <c r="W71" s="107">
        <f>Dane!$C$11</f>
        <v>0</v>
      </c>
      <c r="X71" s="8"/>
      <c r="Y71" s="105"/>
      <c r="Z71" s="5"/>
      <c r="AA71" s="5"/>
      <c r="AB71" s="110">
        <f>Dane!$C$12</f>
        <v>0</v>
      </c>
      <c r="AC71" s="108">
        <f>IF(Dane!$E$3=1,AP71+BA71+BL71,IF(Dane!$E$3=2,AT71+BE71+BP71,AW71+BH71+BS71))</f>
        <v>0</v>
      </c>
      <c r="AD71" s="14">
        <f>IF(Dane!$E$3=1,AQ71+BB71+BM71,IF(Dane!$E$3=2,AU71+BF71+BQ71,AX71+BI71+BT71))</f>
        <v>0</v>
      </c>
      <c r="AE71" s="14">
        <f>IF((J71*Dane!$C$9)-AC71&lt;0,0,(J71*Dane!$C$9)-AC71)</f>
        <v>0</v>
      </c>
      <c r="AF71" s="61">
        <f>IF((K71*Dane!$C$9)-AD71&lt;0,0,(K71*Dane!$C$9)-AD71)</f>
        <v>0</v>
      </c>
      <c r="AG71" s="93"/>
      <c r="AH71" s="84">
        <f>IF(Dane!$E$3=1,AP71,IF(Dane!$E$3=2,AT71,AW71))</f>
        <v>0</v>
      </c>
      <c r="AI71" s="84">
        <f>IF(Dane!$E$3=1,AQ71,IF(Dane!$E$3=2,AU71,AX71))</f>
        <v>0</v>
      </c>
      <c r="AJ71" s="84">
        <f>IF(Dane!$E$3=1,BA71,IF(Dane!$E$3=2,BE71,BH71))</f>
        <v>0</v>
      </c>
      <c r="AK71" s="84">
        <f>IF(Dane!$E$3=1,BB71,IF(Dane!$E$3=2,BF71,BI71))</f>
        <v>0</v>
      </c>
      <c r="AL71" s="84">
        <f>IF(Dane!$E$3=1,BL71,IF(Dane!$E$3=2,BP71,BS71))</f>
        <v>0</v>
      </c>
      <c r="AM71" s="84">
        <f>IF(Dane!$E$3=1,BM71,IF(Dane!$E$3=2,BQ71,BT71))</f>
        <v>0</v>
      </c>
      <c r="AN71" s="39">
        <f>IF(Dane!$C$9="",0,IFERROR(J71/R71,0))</f>
        <v>0</v>
      </c>
      <c r="AO71" s="39">
        <f>IF(Dane!$C$9="",0,IFERROR(ROUND(J71-ROUND(J71*0.0976,2)-ROUND(J71*0.015,2)-ROUND(J71*0.0245,2),2)/R71,0))</f>
        <v>0</v>
      </c>
      <c r="AP71" s="39">
        <f t="shared" si="9"/>
        <v>0</v>
      </c>
      <c r="AQ71" s="39">
        <f t="shared" si="10"/>
        <v>0</v>
      </c>
      <c r="AR71" s="39">
        <f t="shared" si="6"/>
        <v>0</v>
      </c>
      <c r="AS71" s="39">
        <f>IF(Dane!$C$9="",0,IFERROR(AR71/R71,0))</f>
        <v>0</v>
      </c>
      <c r="AT71" s="39">
        <f t="shared" si="11"/>
        <v>0</v>
      </c>
      <c r="AU71" s="39">
        <v>0</v>
      </c>
      <c r="AV71" s="39">
        <f t="shared" si="12"/>
        <v>0</v>
      </c>
      <c r="AW71" s="39">
        <f>IF(Dane!$C$9="",0,IF(ROUND((N71+O71)*AV71,2)&gt;$AN$1,$AN$1,ROUND((N71+O71)*AV71,2)))</f>
        <v>0</v>
      </c>
      <c r="AX71" s="39">
        <v>0</v>
      </c>
      <c r="AY71" s="39">
        <f>IF(Dane!$C$9=2,IFERROR(J71/W71,0),IF(Dane!$C$9=3,IFERROR(J71/W71,0),0))</f>
        <v>0</v>
      </c>
      <c r="AZ71" s="39">
        <f>IF(Dane!$C$9=2,IFERROR(ROUND(J71-ROUND(J71*0.0976,2)-ROUND(J71*0.015,2)-ROUND(J71*0.0245,2),2)/W71,0),IF(Dane!$C$9=3,IFERROR(ROUND(J71-ROUND(J71*0.0976,2)-ROUND(J71*0.015,2)-ROUND(J71*0.0245,2),2)/W71,0),0))</f>
        <v>0</v>
      </c>
      <c r="BA71" s="39">
        <f t="shared" si="13"/>
        <v>0</v>
      </c>
      <c r="BB71" s="39">
        <f t="shared" si="14"/>
        <v>0</v>
      </c>
      <c r="BC71" s="39">
        <f t="shared" si="7"/>
        <v>0</v>
      </c>
      <c r="BD71" s="39">
        <f>IF(Dane!$C$9=2,IFERROR(BC71/W71,0),IF(Dane!$C$9=3,IFERROR(BC71/W71,0),0))</f>
        <v>0</v>
      </c>
      <c r="BE71" s="39">
        <f t="shared" si="15"/>
        <v>0</v>
      </c>
      <c r="BF71" s="39">
        <v>0</v>
      </c>
      <c r="BG71" s="39">
        <f t="shared" si="16"/>
        <v>0</v>
      </c>
      <c r="BH71" s="39">
        <f>IF(Dane!$C$9=2,IF(ROUND((S71+T71)*BG71,2)&gt;$AN$1,$AN$1,ROUND((S71+T71)*BG71,2)),IF(Dane!$C$9=3,IF(ROUND((S71+T71)*BG71,2)&gt;$AN$1,$AN$1,ROUND((S71+T71)*BG71,2)),0))</f>
        <v>0</v>
      </c>
      <c r="BI71" s="39">
        <v>0</v>
      </c>
      <c r="BJ71" s="39">
        <f>IF(Dane!$C$9=3,IFERROR(J71/AB71,0),0)</f>
        <v>0</v>
      </c>
      <c r="BK71" s="39">
        <f>IF(Dane!$C$9=3,IFERROR(ROUND(J71-ROUND(J71*0.0976,2)-ROUND(J71*0.015,2)-ROUND(J71*0.0245,2),2)/AB71,0),0)</f>
        <v>0</v>
      </c>
      <c r="BL71" s="39">
        <f t="shared" si="17"/>
        <v>0</v>
      </c>
      <c r="BM71" s="39">
        <f t="shared" si="18"/>
        <v>0</v>
      </c>
      <c r="BN71" s="39">
        <f t="shared" si="8"/>
        <v>0</v>
      </c>
      <c r="BO71" s="39">
        <f>IF(Dane!$C$9=3,IFERROR(BN71/AB71,0),0)</f>
        <v>0</v>
      </c>
      <c r="BP71" s="39">
        <f t="shared" si="19"/>
        <v>0</v>
      </c>
      <c r="BQ71" s="39">
        <v>0</v>
      </c>
      <c r="BR71" s="39">
        <f t="shared" si="20"/>
        <v>0</v>
      </c>
      <c r="BS71" s="39">
        <f>IF(Dane!$C$9=3,IF(ROUND((X71+Y71)*BR71,2)&gt;$AN$1,$AN$1,ROUND((X71+Y71)*BR71,2)),0)</f>
        <v>0</v>
      </c>
      <c r="BT71" s="39">
        <v>0</v>
      </c>
    </row>
    <row r="72" spans="1:72">
      <c r="A72" s="87">
        <v>63</v>
      </c>
      <c r="B72" s="1"/>
      <c r="C72" s="1"/>
      <c r="D72" s="2"/>
      <c r="E72" s="3"/>
      <c r="F72" s="4"/>
      <c r="G72" s="5"/>
      <c r="H72" s="5"/>
      <c r="I72" s="6"/>
      <c r="J72" s="5"/>
      <c r="K72" s="5"/>
      <c r="L72" s="5"/>
      <c r="M72" s="55"/>
      <c r="N72" s="8"/>
      <c r="O72" s="105"/>
      <c r="P72" s="5"/>
      <c r="Q72" s="5"/>
      <c r="R72" s="105">
        <f>Dane!$C$10</f>
        <v>0</v>
      </c>
      <c r="S72" s="8"/>
      <c r="T72" s="105"/>
      <c r="U72" s="5"/>
      <c r="V72" s="5"/>
      <c r="W72" s="107">
        <f>Dane!$C$11</f>
        <v>0</v>
      </c>
      <c r="X72" s="8"/>
      <c r="Y72" s="105"/>
      <c r="Z72" s="5"/>
      <c r="AA72" s="5"/>
      <c r="AB72" s="110">
        <f>Dane!$C$12</f>
        <v>0</v>
      </c>
      <c r="AC72" s="108">
        <f>IF(Dane!$E$3=1,AP72+BA72+BL72,IF(Dane!$E$3=2,AT72+BE72+BP72,AW72+BH72+BS72))</f>
        <v>0</v>
      </c>
      <c r="AD72" s="14">
        <f>IF(Dane!$E$3=1,AQ72+BB72+BM72,IF(Dane!$E$3=2,AU72+BF72+BQ72,AX72+BI72+BT72))</f>
        <v>0</v>
      </c>
      <c r="AE72" s="14">
        <f>IF((J72*Dane!$C$9)-AC72&lt;0,0,(J72*Dane!$C$9)-AC72)</f>
        <v>0</v>
      </c>
      <c r="AF72" s="61">
        <f>IF((K72*Dane!$C$9)-AD72&lt;0,0,(K72*Dane!$C$9)-AD72)</f>
        <v>0</v>
      </c>
      <c r="AG72" s="93"/>
      <c r="AH72" s="84">
        <f>IF(Dane!$E$3=1,AP72,IF(Dane!$E$3=2,AT72,AW72))</f>
        <v>0</v>
      </c>
      <c r="AI72" s="84">
        <f>IF(Dane!$E$3=1,AQ72,IF(Dane!$E$3=2,AU72,AX72))</f>
        <v>0</v>
      </c>
      <c r="AJ72" s="84">
        <f>IF(Dane!$E$3=1,BA72,IF(Dane!$E$3=2,BE72,BH72))</f>
        <v>0</v>
      </c>
      <c r="AK72" s="84">
        <f>IF(Dane!$E$3=1,BB72,IF(Dane!$E$3=2,BF72,BI72))</f>
        <v>0</v>
      </c>
      <c r="AL72" s="84">
        <f>IF(Dane!$E$3=1,BL72,IF(Dane!$E$3=2,BP72,BS72))</f>
        <v>0</v>
      </c>
      <c r="AM72" s="84">
        <f>IF(Dane!$E$3=1,BM72,IF(Dane!$E$3=2,BQ72,BT72))</f>
        <v>0</v>
      </c>
      <c r="AN72" s="39">
        <f>IF(Dane!$C$9="",0,IFERROR(J72/R72,0))</f>
        <v>0</v>
      </c>
      <c r="AO72" s="39">
        <f>IF(Dane!$C$9="",0,IFERROR(ROUND(J72-ROUND(J72*0.0976,2)-ROUND(J72*0.015,2)-ROUND(J72*0.0245,2),2)/R72,0))</f>
        <v>0</v>
      </c>
      <c r="AP72" s="39">
        <f t="shared" si="9"/>
        <v>0</v>
      </c>
      <c r="AQ72" s="39">
        <f t="shared" si="10"/>
        <v>0</v>
      </c>
      <c r="AR72" s="39">
        <f t="shared" si="6"/>
        <v>0</v>
      </c>
      <c r="AS72" s="39">
        <f>IF(Dane!$C$9="",0,IFERROR(AR72/R72,0))</f>
        <v>0</v>
      </c>
      <c r="AT72" s="39">
        <f t="shared" si="11"/>
        <v>0</v>
      </c>
      <c r="AU72" s="39">
        <v>0</v>
      </c>
      <c r="AV72" s="39">
        <f t="shared" si="12"/>
        <v>0</v>
      </c>
      <c r="AW72" s="39">
        <f>IF(Dane!$C$9="",0,IF(ROUND((N72+O72)*AV72,2)&gt;$AN$1,$AN$1,ROUND((N72+O72)*AV72,2)))</f>
        <v>0</v>
      </c>
      <c r="AX72" s="39">
        <v>0</v>
      </c>
      <c r="AY72" s="39">
        <f>IF(Dane!$C$9=2,IFERROR(J72/W72,0),IF(Dane!$C$9=3,IFERROR(J72/W72,0),0))</f>
        <v>0</v>
      </c>
      <c r="AZ72" s="39">
        <f>IF(Dane!$C$9=2,IFERROR(ROUND(J72-ROUND(J72*0.0976,2)-ROUND(J72*0.015,2)-ROUND(J72*0.0245,2),2)/W72,0),IF(Dane!$C$9=3,IFERROR(ROUND(J72-ROUND(J72*0.0976,2)-ROUND(J72*0.015,2)-ROUND(J72*0.0245,2),2)/W72,0),0))</f>
        <v>0</v>
      </c>
      <c r="BA72" s="39">
        <f t="shared" si="13"/>
        <v>0</v>
      </c>
      <c r="BB72" s="39">
        <f t="shared" si="14"/>
        <v>0</v>
      </c>
      <c r="BC72" s="39">
        <f t="shared" si="7"/>
        <v>0</v>
      </c>
      <c r="BD72" s="39">
        <f>IF(Dane!$C$9=2,IFERROR(BC72/W72,0),IF(Dane!$C$9=3,IFERROR(BC72/W72,0),0))</f>
        <v>0</v>
      </c>
      <c r="BE72" s="39">
        <f t="shared" si="15"/>
        <v>0</v>
      </c>
      <c r="BF72" s="39">
        <v>0</v>
      </c>
      <c r="BG72" s="39">
        <f t="shared" si="16"/>
        <v>0</v>
      </c>
      <c r="BH72" s="39">
        <f>IF(Dane!$C$9=2,IF(ROUND((S72+T72)*BG72,2)&gt;$AN$1,$AN$1,ROUND((S72+T72)*BG72,2)),IF(Dane!$C$9=3,IF(ROUND((S72+T72)*BG72,2)&gt;$AN$1,$AN$1,ROUND((S72+T72)*BG72,2)),0))</f>
        <v>0</v>
      </c>
      <c r="BI72" s="39">
        <v>0</v>
      </c>
      <c r="BJ72" s="39">
        <f>IF(Dane!$C$9=3,IFERROR(J72/AB72,0),0)</f>
        <v>0</v>
      </c>
      <c r="BK72" s="39">
        <f>IF(Dane!$C$9=3,IFERROR(ROUND(J72-ROUND(J72*0.0976,2)-ROUND(J72*0.015,2)-ROUND(J72*0.0245,2),2)/AB72,0),0)</f>
        <v>0</v>
      </c>
      <c r="BL72" s="39">
        <f t="shared" si="17"/>
        <v>0</v>
      </c>
      <c r="BM72" s="39">
        <f t="shared" si="18"/>
        <v>0</v>
      </c>
      <c r="BN72" s="39">
        <f t="shared" si="8"/>
        <v>0</v>
      </c>
      <c r="BO72" s="39">
        <f>IF(Dane!$C$9=3,IFERROR(BN72/AB72,0),0)</f>
        <v>0</v>
      </c>
      <c r="BP72" s="39">
        <f t="shared" si="19"/>
        <v>0</v>
      </c>
      <c r="BQ72" s="39">
        <v>0</v>
      </c>
      <c r="BR72" s="39">
        <f t="shared" si="20"/>
        <v>0</v>
      </c>
      <c r="BS72" s="39">
        <f>IF(Dane!$C$9=3,IF(ROUND((X72+Y72)*BR72,2)&gt;$AN$1,$AN$1,ROUND((X72+Y72)*BR72,2)),0)</f>
        <v>0</v>
      </c>
      <c r="BT72" s="39">
        <v>0</v>
      </c>
    </row>
    <row r="73" spans="1:72">
      <c r="A73" s="87">
        <v>64</v>
      </c>
      <c r="B73" s="1"/>
      <c r="C73" s="1"/>
      <c r="D73" s="2"/>
      <c r="E73" s="3"/>
      <c r="F73" s="4"/>
      <c r="G73" s="5"/>
      <c r="H73" s="5"/>
      <c r="I73" s="6"/>
      <c r="J73" s="5"/>
      <c r="K73" s="5"/>
      <c r="L73" s="5"/>
      <c r="M73" s="55"/>
      <c r="N73" s="8"/>
      <c r="O73" s="105"/>
      <c r="P73" s="5"/>
      <c r="Q73" s="5"/>
      <c r="R73" s="105">
        <f>Dane!$C$10</f>
        <v>0</v>
      </c>
      <c r="S73" s="8"/>
      <c r="T73" s="105"/>
      <c r="U73" s="5"/>
      <c r="V73" s="5"/>
      <c r="W73" s="107">
        <f>Dane!$C$11</f>
        <v>0</v>
      </c>
      <c r="X73" s="8"/>
      <c r="Y73" s="105"/>
      <c r="Z73" s="5"/>
      <c r="AA73" s="5"/>
      <c r="AB73" s="110">
        <f>Dane!$C$12</f>
        <v>0</v>
      </c>
      <c r="AC73" s="108">
        <f>IF(Dane!$E$3=1,AP73+BA73+BL73,IF(Dane!$E$3=2,AT73+BE73+BP73,AW73+BH73+BS73))</f>
        <v>0</v>
      </c>
      <c r="AD73" s="14">
        <f>IF(Dane!$E$3=1,AQ73+BB73+BM73,IF(Dane!$E$3=2,AU73+BF73+BQ73,AX73+BI73+BT73))</f>
        <v>0</v>
      </c>
      <c r="AE73" s="14">
        <f>IF((J73*Dane!$C$9)-AC73&lt;0,0,(J73*Dane!$C$9)-AC73)</f>
        <v>0</v>
      </c>
      <c r="AF73" s="61">
        <f>IF((K73*Dane!$C$9)-AD73&lt;0,0,(K73*Dane!$C$9)-AD73)</f>
        <v>0</v>
      </c>
      <c r="AG73" s="93"/>
      <c r="AH73" s="84">
        <f>IF(Dane!$E$3=1,AP73,IF(Dane!$E$3=2,AT73,AW73))</f>
        <v>0</v>
      </c>
      <c r="AI73" s="84">
        <f>IF(Dane!$E$3=1,AQ73,IF(Dane!$E$3=2,AU73,AX73))</f>
        <v>0</v>
      </c>
      <c r="AJ73" s="84">
        <f>IF(Dane!$E$3=1,BA73,IF(Dane!$E$3=2,BE73,BH73))</f>
        <v>0</v>
      </c>
      <c r="AK73" s="84">
        <f>IF(Dane!$E$3=1,BB73,IF(Dane!$E$3=2,BF73,BI73))</f>
        <v>0</v>
      </c>
      <c r="AL73" s="84">
        <f>IF(Dane!$E$3=1,BL73,IF(Dane!$E$3=2,BP73,BS73))</f>
        <v>0</v>
      </c>
      <c r="AM73" s="84">
        <f>IF(Dane!$E$3=1,BM73,IF(Dane!$E$3=2,BQ73,BT73))</f>
        <v>0</v>
      </c>
      <c r="AN73" s="39">
        <f>IF(Dane!$C$9="",0,IFERROR(J73/R73,0))</f>
        <v>0</v>
      </c>
      <c r="AO73" s="39">
        <f>IF(Dane!$C$9="",0,IFERROR(ROUND(J73-ROUND(J73*0.0976,2)-ROUND(J73*0.015,2)-ROUND(J73*0.0245,2),2)/R73,0))</f>
        <v>0</v>
      </c>
      <c r="AP73" s="39">
        <f t="shared" si="9"/>
        <v>0</v>
      </c>
      <c r="AQ73" s="39">
        <f t="shared" si="10"/>
        <v>0</v>
      </c>
      <c r="AR73" s="39">
        <f t="shared" si="6"/>
        <v>0</v>
      </c>
      <c r="AS73" s="39">
        <f>IF(Dane!$C$9="",0,IFERROR(AR73/R73,0))</f>
        <v>0</v>
      </c>
      <c r="AT73" s="39">
        <f t="shared" si="11"/>
        <v>0</v>
      </c>
      <c r="AU73" s="39">
        <v>0</v>
      </c>
      <c r="AV73" s="39">
        <f t="shared" si="12"/>
        <v>0</v>
      </c>
      <c r="AW73" s="39">
        <f>IF(Dane!$C$9="",0,IF(ROUND((N73+O73)*AV73,2)&gt;$AN$1,$AN$1,ROUND((N73+O73)*AV73,2)))</f>
        <v>0</v>
      </c>
      <c r="AX73" s="39">
        <v>0</v>
      </c>
      <c r="AY73" s="39">
        <f>IF(Dane!$C$9=2,IFERROR(J73/W73,0),IF(Dane!$C$9=3,IFERROR(J73/W73,0),0))</f>
        <v>0</v>
      </c>
      <c r="AZ73" s="39">
        <f>IF(Dane!$C$9=2,IFERROR(ROUND(J73-ROUND(J73*0.0976,2)-ROUND(J73*0.015,2)-ROUND(J73*0.0245,2),2)/W73,0),IF(Dane!$C$9=3,IFERROR(ROUND(J73-ROUND(J73*0.0976,2)-ROUND(J73*0.015,2)-ROUND(J73*0.0245,2),2)/W73,0),0))</f>
        <v>0</v>
      </c>
      <c r="BA73" s="39">
        <f t="shared" si="13"/>
        <v>0</v>
      </c>
      <c r="BB73" s="39">
        <f t="shared" si="14"/>
        <v>0</v>
      </c>
      <c r="BC73" s="39">
        <f t="shared" si="7"/>
        <v>0</v>
      </c>
      <c r="BD73" s="39">
        <f>IF(Dane!$C$9=2,IFERROR(BC73/W73,0),IF(Dane!$C$9=3,IFERROR(BC73/W73,0),0))</f>
        <v>0</v>
      </c>
      <c r="BE73" s="39">
        <f t="shared" si="15"/>
        <v>0</v>
      </c>
      <c r="BF73" s="39">
        <v>0</v>
      </c>
      <c r="BG73" s="39">
        <f t="shared" si="16"/>
        <v>0</v>
      </c>
      <c r="BH73" s="39">
        <f>IF(Dane!$C$9=2,IF(ROUND((S73+T73)*BG73,2)&gt;$AN$1,$AN$1,ROUND((S73+T73)*BG73,2)),IF(Dane!$C$9=3,IF(ROUND((S73+T73)*BG73,2)&gt;$AN$1,$AN$1,ROUND((S73+T73)*BG73,2)),0))</f>
        <v>0</v>
      </c>
      <c r="BI73" s="39">
        <v>0</v>
      </c>
      <c r="BJ73" s="39">
        <f>IF(Dane!$C$9=3,IFERROR(J73/AB73,0),0)</f>
        <v>0</v>
      </c>
      <c r="BK73" s="39">
        <f>IF(Dane!$C$9=3,IFERROR(ROUND(J73-ROUND(J73*0.0976,2)-ROUND(J73*0.015,2)-ROUND(J73*0.0245,2),2)/AB73,0),0)</f>
        <v>0</v>
      </c>
      <c r="BL73" s="39">
        <f t="shared" si="17"/>
        <v>0</v>
      </c>
      <c r="BM73" s="39">
        <f t="shared" si="18"/>
        <v>0</v>
      </c>
      <c r="BN73" s="39">
        <f t="shared" si="8"/>
        <v>0</v>
      </c>
      <c r="BO73" s="39">
        <f>IF(Dane!$C$9=3,IFERROR(BN73/AB73,0),0)</f>
        <v>0</v>
      </c>
      <c r="BP73" s="39">
        <f t="shared" si="19"/>
        <v>0</v>
      </c>
      <c r="BQ73" s="39">
        <v>0</v>
      </c>
      <c r="BR73" s="39">
        <f t="shared" si="20"/>
        <v>0</v>
      </c>
      <c r="BS73" s="39">
        <f>IF(Dane!$C$9=3,IF(ROUND((X73+Y73)*BR73,2)&gt;$AN$1,$AN$1,ROUND((X73+Y73)*BR73,2)),0)</f>
        <v>0</v>
      </c>
      <c r="BT73" s="39">
        <v>0</v>
      </c>
    </row>
    <row r="74" spans="1:72">
      <c r="A74" s="87">
        <v>65</v>
      </c>
      <c r="B74" s="1"/>
      <c r="C74" s="1"/>
      <c r="D74" s="2"/>
      <c r="E74" s="3"/>
      <c r="F74" s="4"/>
      <c r="G74" s="5"/>
      <c r="H74" s="5"/>
      <c r="I74" s="6"/>
      <c r="J74" s="5"/>
      <c r="K74" s="5"/>
      <c r="L74" s="5"/>
      <c r="M74" s="55"/>
      <c r="N74" s="8"/>
      <c r="O74" s="105"/>
      <c r="P74" s="5"/>
      <c r="Q74" s="5"/>
      <c r="R74" s="105">
        <f>Dane!$C$10</f>
        <v>0</v>
      </c>
      <c r="S74" s="8"/>
      <c r="T74" s="105"/>
      <c r="U74" s="5"/>
      <c r="V74" s="5"/>
      <c r="W74" s="107">
        <f>Dane!$C$11</f>
        <v>0</v>
      </c>
      <c r="X74" s="8"/>
      <c r="Y74" s="105"/>
      <c r="Z74" s="5"/>
      <c r="AA74" s="5"/>
      <c r="AB74" s="110">
        <f>Dane!$C$12</f>
        <v>0</v>
      </c>
      <c r="AC74" s="108">
        <f>IF(Dane!$E$3=1,AP74+BA74+BL74,IF(Dane!$E$3=2,AT74+BE74+BP74,AW74+BH74+BS74))</f>
        <v>0</v>
      </c>
      <c r="AD74" s="14">
        <f>IF(Dane!$E$3=1,AQ74+BB74+BM74,IF(Dane!$E$3=2,AU74+BF74+BQ74,AX74+BI74+BT74))</f>
        <v>0</v>
      </c>
      <c r="AE74" s="14">
        <f>IF((J74*Dane!$C$9)-AC74&lt;0,0,(J74*Dane!$C$9)-AC74)</f>
        <v>0</v>
      </c>
      <c r="AF74" s="61">
        <f>IF((K74*Dane!$C$9)-AD74&lt;0,0,(K74*Dane!$C$9)-AD74)</f>
        <v>0</v>
      </c>
      <c r="AG74" s="93"/>
      <c r="AH74" s="84">
        <f>IF(Dane!$E$3=1,AP74,IF(Dane!$E$3=2,AT74,AW74))</f>
        <v>0</v>
      </c>
      <c r="AI74" s="84">
        <f>IF(Dane!$E$3=1,AQ74,IF(Dane!$E$3=2,AU74,AX74))</f>
        <v>0</v>
      </c>
      <c r="AJ74" s="84">
        <f>IF(Dane!$E$3=1,BA74,IF(Dane!$E$3=2,BE74,BH74))</f>
        <v>0</v>
      </c>
      <c r="AK74" s="84">
        <f>IF(Dane!$E$3=1,BB74,IF(Dane!$E$3=2,BF74,BI74))</f>
        <v>0</v>
      </c>
      <c r="AL74" s="84">
        <f>IF(Dane!$E$3=1,BL74,IF(Dane!$E$3=2,BP74,BS74))</f>
        <v>0</v>
      </c>
      <c r="AM74" s="84">
        <f>IF(Dane!$E$3=1,BM74,IF(Dane!$E$3=2,BQ74,BT74))</f>
        <v>0</v>
      </c>
      <c r="AN74" s="39">
        <f>IF(Dane!$C$9="",0,IFERROR(J74/R74,0))</f>
        <v>0</v>
      </c>
      <c r="AO74" s="39">
        <f>IF(Dane!$C$9="",0,IFERROR(ROUND(J74-ROUND(J74*0.0976,2)-ROUND(J74*0.015,2)-ROUND(J74*0.0245,2),2)/R74,0))</f>
        <v>0</v>
      </c>
      <c r="AP74" s="39">
        <f t="shared" si="9"/>
        <v>0</v>
      </c>
      <c r="AQ74" s="39">
        <f t="shared" si="10"/>
        <v>0</v>
      </c>
      <c r="AR74" s="39">
        <f t="shared" ref="AR74:AR137" si="21">ROUND(J74-ROUND(J74*0.0976,2)-ROUND(J74*0.015,2)-ROUND(J74*0.0245,2),2)-ROUND(ROUND(J74-ROUND(J74*0.0976,2)-ROUND(J74*0.015,2)-ROUND(J74*0.0245,2),2)*0.09,2)</f>
        <v>0</v>
      </c>
      <c r="AS74" s="39">
        <f>IF(Dane!$C$9="",0,IFERROR(AR74/R74,0))</f>
        <v>0</v>
      </c>
      <c r="AT74" s="39">
        <f t="shared" si="11"/>
        <v>0</v>
      </c>
      <c r="AU74" s="39">
        <v>0</v>
      </c>
      <c r="AV74" s="39">
        <f t="shared" si="12"/>
        <v>0</v>
      </c>
      <c r="AW74" s="39">
        <f>IF(Dane!$C$9="",0,IF(ROUND((N74+O74)*AV74,2)&gt;$AN$1,$AN$1,ROUND((N74+O74)*AV74,2)))</f>
        <v>0</v>
      </c>
      <c r="AX74" s="39">
        <v>0</v>
      </c>
      <c r="AY74" s="39">
        <f>IF(Dane!$C$9=2,IFERROR(J74/W74,0),IF(Dane!$C$9=3,IFERROR(J74/W74,0),0))</f>
        <v>0</v>
      </c>
      <c r="AZ74" s="39">
        <f>IF(Dane!$C$9=2,IFERROR(ROUND(J74-ROUND(J74*0.0976,2)-ROUND(J74*0.015,2)-ROUND(J74*0.0245,2),2)/W74,0),IF(Dane!$C$9=3,IFERROR(ROUND(J74-ROUND(J74*0.0976,2)-ROUND(J74*0.015,2)-ROUND(J74*0.0245,2),2)/W74,0),0))</f>
        <v>0</v>
      </c>
      <c r="BA74" s="39">
        <f t="shared" si="13"/>
        <v>0</v>
      </c>
      <c r="BB74" s="39">
        <f t="shared" si="14"/>
        <v>0</v>
      </c>
      <c r="BC74" s="39">
        <f t="shared" ref="BC74:BC137" si="22">ROUND(J74-ROUND(J74*0.0976,2)-ROUND(J74*0.015,2)-ROUND(J74*0.0245,2),2)-ROUND(ROUND(J74-ROUND(J74*0.0976,2)-ROUND(J74*0.015,2)-ROUND(J74*0.0245,2),2)*0.09,2)</f>
        <v>0</v>
      </c>
      <c r="BD74" s="39">
        <f>IF(Dane!$C$9=2,IFERROR(BC74/W74,0),IF(Dane!$C$9=3,IFERROR(BC74/W74,0),0))</f>
        <v>0</v>
      </c>
      <c r="BE74" s="39">
        <f t="shared" si="15"/>
        <v>0</v>
      </c>
      <c r="BF74" s="39">
        <v>0</v>
      </c>
      <c r="BG74" s="39">
        <f t="shared" si="16"/>
        <v>0</v>
      </c>
      <c r="BH74" s="39">
        <f>IF(Dane!$C$9=2,IF(ROUND((S74+T74)*BG74,2)&gt;$AN$1,$AN$1,ROUND((S74+T74)*BG74,2)),IF(Dane!$C$9=3,IF(ROUND((S74+T74)*BG74,2)&gt;$AN$1,$AN$1,ROUND((S74+T74)*BG74,2)),0))</f>
        <v>0</v>
      </c>
      <c r="BI74" s="39">
        <v>0</v>
      </c>
      <c r="BJ74" s="39">
        <f>IF(Dane!$C$9=3,IFERROR(J74/AB74,0),0)</f>
        <v>0</v>
      </c>
      <c r="BK74" s="39">
        <f>IF(Dane!$C$9=3,IFERROR(ROUND(J74-ROUND(J74*0.0976,2)-ROUND(J74*0.015,2)-ROUND(J74*0.0245,2),2)/AB74,0),0)</f>
        <v>0</v>
      </c>
      <c r="BL74" s="39">
        <f t="shared" si="17"/>
        <v>0</v>
      </c>
      <c r="BM74" s="39">
        <f t="shared" si="18"/>
        <v>0</v>
      </c>
      <c r="BN74" s="39">
        <f t="shared" ref="BN74:BN137" si="23">ROUND(J74-ROUND(J74*0.0976,2)-ROUND(J74*0.015,2)-ROUND(J74*0.0245,2),2)-ROUND(ROUND(J74-ROUND(J74*0.0976,2)-ROUND(J74*0.015,2)-ROUND(J74*0.0245,2),2)*0.09,2)</f>
        <v>0</v>
      </c>
      <c r="BO74" s="39">
        <f>IF(Dane!$C$9=3,IFERROR(BN74/AB74,0),0)</f>
        <v>0</v>
      </c>
      <c r="BP74" s="39">
        <f t="shared" si="19"/>
        <v>0</v>
      </c>
      <c r="BQ74" s="39">
        <v>0</v>
      </c>
      <c r="BR74" s="39">
        <f t="shared" si="20"/>
        <v>0</v>
      </c>
      <c r="BS74" s="39">
        <f>IF(Dane!$C$9=3,IF(ROUND((X74+Y74)*BR74,2)&gt;$AN$1,$AN$1,ROUND((X74+Y74)*BR74,2)),0)</f>
        <v>0</v>
      </c>
      <c r="BT74" s="39">
        <v>0</v>
      </c>
    </row>
    <row r="75" spans="1:72">
      <c r="A75" s="87">
        <v>66</v>
      </c>
      <c r="B75" s="1"/>
      <c r="C75" s="1"/>
      <c r="D75" s="2"/>
      <c r="E75" s="3"/>
      <c r="F75" s="4"/>
      <c r="G75" s="5"/>
      <c r="H75" s="5"/>
      <c r="I75" s="6"/>
      <c r="J75" s="5"/>
      <c r="K75" s="5"/>
      <c r="L75" s="5"/>
      <c r="M75" s="55"/>
      <c r="N75" s="8"/>
      <c r="O75" s="105"/>
      <c r="P75" s="5"/>
      <c r="Q75" s="5"/>
      <c r="R75" s="105">
        <f>Dane!$C$10</f>
        <v>0</v>
      </c>
      <c r="S75" s="8"/>
      <c r="T75" s="105"/>
      <c r="U75" s="5"/>
      <c r="V75" s="5"/>
      <c r="W75" s="107">
        <f>Dane!$C$11</f>
        <v>0</v>
      </c>
      <c r="X75" s="8"/>
      <c r="Y75" s="105"/>
      <c r="Z75" s="5"/>
      <c r="AA75" s="5"/>
      <c r="AB75" s="110">
        <f>Dane!$C$12</f>
        <v>0</v>
      </c>
      <c r="AC75" s="108">
        <f>IF(Dane!$E$3=1,AP75+BA75+BL75,IF(Dane!$E$3=2,AT75+BE75+BP75,AW75+BH75+BS75))</f>
        <v>0</v>
      </c>
      <c r="AD75" s="14">
        <f>IF(Dane!$E$3=1,AQ75+BB75+BM75,IF(Dane!$E$3=2,AU75+BF75+BQ75,AX75+BI75+BT75))</f>
        <v>0</v>
      </c>
      <c r="AE75" s="14">
        <f>IF((J75*Dane!$C$9)-AC75&lt;0,0,(J75*Dane!$C$9)-AC75)</f>
        <v>0</v>
      </c>
      <c r="AF75" s="61">
        <f>IF((K75*Dane!$C$9)-AD75&lt;0,0,(K75*Dane!$C$9)-AD75)</f>
        <v>0</v>
      </c>
      <c r="AG75" s="93"/>
      <c r="AH75" s="84">
        <f>IF(Dane!$E$3=1,AP75,IF(Dane!$E$3=2,AT75,AW75))</f>
        <v>0</v>
      </c>
      <c r="AI75" s="84">
        <f>IF(Dane!$E$3=1,AQ75,IF(Dane!$E$3=2,AU75,AX75))</f>
        <v>0</v>
      </c>
      <c r="AJ75" s="84">
        <f>IF(Dane!$E$3=1,BA75,IF(Dane!$E$3=2,BE75,BH75))</f>
        <v>0</v>
      </c>
      <c r="AK75" s="84">
        <f>IF(Dane!$E$3=1,BB75,IF(Dane!$E$3=2,BF75,BI75))</f>
        <v>0</v>
      </c>
      <c r="AL75" s="84">
        <f>IF(Dane!$E$3=1,BL75,IF(Dane!$E$3=2,BP75,BS75))</f>
        <v>0</v>
      </c>
      <c r="AM75" s="84">
        <f>IF(Dane!$E$3=1,BM75,IF(Dane!$E$3=2,BQ75,BT75))</f>
        <v>0</v>
      </c>
      <c r="AN75" s="39">
        <f>IF(Dane!$C$9="",0,IFERROR(J75/R75,0))</f>
        <v>0</v>
      </c>
      <c r="AO75" s="39">
        <f>IF(Dane!$C$9="",0,IFERROR(ROUND(J75-ROUND(J75*0.0976,2)-ROUND(J75*0.015,2)-ROUND(J75*0.0245,2),2)/R75,0))</f>
        <v>0</v>
      </c>
      <c r="AP75" s="39">
        <f t="shared" ref="AP75:AP138" si="24">IF(ROUND((N75*AN75)+(O75*AO75),2)&gt;$AP$1,$AP$1,ROUND((N75*AN75)+(O75*AO75),2))</f>
        <v>0</v>
      </c>
      <c r="AQ75" s="39">
        <f t="shared" ref="AQ75:AQ138" si="25">IF(ROUND((N75*AN75*0.0976)+(N75*AN75*0.065)+(N75*AN75*$AQ$1),2)&gt;K75,K75,ROUND((N75*AN75*0.0976)+(N75*AN75*0.065)+(N75*AN75*$AQ$1),2))</f>
        <v>0</v>
      </c>
      <c r="AR75" s="39">
        <f t="shared" si="21"/>
        <v>0</v>
      </c>
      <c r="AS75" s="39">
        <f>IF(Dane!$C$9="",0,IFERROR(AR75/R75,0))</f>
        <v>0</v>
      </c>
      <c r="AT75" s="39">
        <f t="shared" ref="AT75:AT138" si="26">IF(ROUND((N75+O75)*AS75,2)&gt;$AN$1,$AN$1,ROUND((N75+O75)*AS75,2))</f>
        <v>0</v>
      </c>
      <c r="AU75" s="39">
        <v>0</v>
      </c>
      <c r="AV75" s="39">
        <f t="shared" ref="AV75:AV138" si="27">IFERROR((IFERROR(IF(H75*F75&gt;=1300,1300*F75*(1-(13.71%+(1-13.71%)*9%)*(1-0)),IF(H75&lt;=1300*F75,0,1300*F75*(1-(13.71%+(1-13.71%)*9%)*(1-0)))),0))*0.4/R75,0)</f>
        <v>0</v>
      </c>
      <c r="AW75" s="39">
        <f>IF(Dane!$C$9="",0,IF(ROUND((N75+O75)*AV75,2)&gt;$AN$1,$AN$1,ROUND((N75+O75)*AV75,2)))</f>
        <v>0</v>
      </c>
      <c r="AX75" s="39">
        <v>0</v>
      </c>
      <c r="AY75" s="39">
        <f>IF(Dane!$C$9=2,IFERROR(J75/W75,0),IF(Dane!$C$9=3,IFERROR(J75/W75,0),0))</f>
        <v>0</v>
      </c>
      <c r="AZ75" s="39">
        <f>IF(Dane!$C$9=2,IFERROR(ROUND(J75-ROUND(J75*0.0976,2)-ROUND(J75*0.015,2)-ROUND(J75*0.0245,2),2)/W75,0),IF(Dane!$C$9=3,IFERROR(ROUND(J75-ROUND(J75*0.0976,2)-ROUND(J75*0.015,2)-ROUND(J75*0.0245,2),2)/W75,0),0))</f>
        <v>0</v>
      </c>
      <c r="BA75" s="39">
        <f t="shared" ref="BA75:BA138" si="28">IF(ROUND((S75*AY75)+(T75*AZ75),2)&gt;$AP$1,$AP$1,ROUND((S75*AY75)+(T75*AZ75),2))</f>
        <v>0</v>
      </c>
      <c r="BB75" s="39">
        <f t="shared" ref="BB75:BB138" si="29">IF(ROUND((S75*AY75*0.0976)+(S75*AY75*0.065)+(S75*AY75*$AQ$1),2)&gt;K75,K75,ROUND((S75*AY75*0.0976)+(S75*AY75*0.065)+(S75*AY75*$AQ$1),2))</f>
        <v>0</v>
      </c>
      <c r="BC75" s="39">
        <f t="shared" si="22"/>
        <v>0</v>
      </c>
      <c r="BD75" s="39">
        <f>IF(Dane!$C$9=2,IFERROR(BC75/W75,0),IF(Dane!$C$9=3,IFERROR(BC75/W75,0),0))</f>
        <v>0</v>
      </c>
      <c r="BE75" s="39">
        <f t="shared" ref="BE75:BE138" si="30">IF(ROUND((S75+T75)*BD75,2)&gt;$AN$1,$AN$1,ROUND((S75+T75)*BD75,2))</f>
        <v>0</v>
      </c>
      <c r="BF75" s="39">
        <v>0</v>
      </c>
      <c r="BG75" s="39">
        <f t="shared" ref="BG75:BG138" si="31">IFERROR((IFERROR(IF(H75*F75&gt;=1300,1300*F75*(1-(13.71%+(1-13.71%)*9%)*(1-0)),IF(H75&lt;=1300*F75,0,1300*F75*(1-(13.71%+(1-13.71%)*9%)*(1-0)))),0))*0.4/W75,0)</f>
        <v>0</v>
      </c>
      <c r="BH75" s="39">
        <f>IF(Dane!$C$9=2,IF(ROUND((S75+T75)*BG75,2)&gt;$AN$1,$AN$1,ROUND((S75+T75)*BG75,2)),IF(Dane!$C$9=3,IF(ROUND((S75+T75)*BG75,2)&gt;$AN$1,$AN$1,ROUND((S75+T75)*BG75,2)),0))</f>
        <v>0</v>
      </c>
      <c r="BI75" s="39">
        <v>0</v>
      </c>
      <c r="BJ75" s="39">
        <f>IF(Dane!$C$9=3,IFERROR(J75/AB75,0),0)</f>
        <v>0</v>
      </c>
      <c r="BK75" s="39">
        <f>IF(Dane!$C$9=3,IFERROR(ROUND(J75-ROUND(J75*0.0976,2)-ROUND(J75*0.015,2)-ROUND(J75*0.0245,2),2)/AB75,0),0)</f>
        <v>0</v>
      </c>
      <c r="BL75" s="39">
        <f t="shared" ref="BL75:BL138" si="32">IF(ROUND((X75*BJ75)+(Y75*BK75),2)&gt;$AP$1,$AP$1,ROUND((X75*BJ75)+(Y75*BK75),2))</f>
        <v>0</v>
      </c>
      <c r="BM75" s="39">
        <f t="shared" ref="BM75:BM138" si="33">IF(ROUND((X75*BJ75*0.0976)+(X75*BJ75*0.065)+(X75*BJ75*$AQ$1),2)&gt;K75,K75,ROUND((X75*BJ75*0.0976)+(X75*BJ75*0.065)+(X75*BJ75*$AQ$1),2))</f>
        <v>0</v>
      </c>
      <c r="BN75" s="39">
        <f t="shared" si="23"/>
        <v>0</v>
      </c>
      <c r="BO75" s="39">
        <f>IF(Dane!$C$9=3,IFERROR(BN75/AB75,0),0)</f>
        <v>0</v>
      </c>
      <c r="BP75" s="39">
        <f t="shared" ref="BP75:BP138" si="34">IF(ROUND((X75+Y75)*BO75,2)&gt;$AN$1,$AN$1,ROUND((X75+Y75)*BO75,2))</f>
        <v>0</v>
      </c>
      <c r="BQ75" s="39">
        <v>0</v>
      </c>
      <c r="BR75" s="39">
        <f t="shared" ref="BR75:BR138" si="35">IFERROR((IFERROR(IF(H75*F75&gt;=1300,1300*F75*(1-(13.71%+(1-13.71%)*9%)*(1-0)),IF(H75&lt;=1300*F75,0,1300*F75*(1-(13.71%+(1-13.71%)*9%)*(1-0)))),0))*0.4/AB75,0)</f>
        <v>0</v>
      </c>
      <c r="BS75" s="39">
        <f>IF(Dane!$C$9=3,IF(ROUND((X75+Y75)*BR75,2)&gt;$AN$1,$AN$1,ROUND((X75+Y75)*BR75,2)),0)</f>
        <v>0</v>
      </c>
      <c r="BT75" s="39">
        <v>0</v>
      </c>
    </row>
    <row r="76" spans="1:72">
      <c r="A76" s="87">
        <v>67</v>
      </c>
      <c r="B76" s="1"/>
      <c r="C76" s="1"/>
      <c r="D76" s="2"/>
      <c r="E76" s="3"/>
      <c r="F76" s="4"/>
      <c r="G76" s="5"/>
      <c r="H76" s="5"/>
      <c r="I76" s="6"/>
      <c r="J76" s="5"/>
      <c r="K76" s="5"/>
      <c r="L76" s="5"/>
      <c r="M76" s="55"/>
      <c r="N76" s="8"/>
      <c r="O76" s="105"/>
      <c r="P76" s="5"/>
      <c r="Q76" s="5"/>
      <c r="R76" s="105">
        <f>Dane!$C$10</f>
        <v>0</v>
      </c>
      <c r="S76" s="8"/>
      <c r="T76" s="105"/>
      <c r="U76" s="5"/>
      <c r="V76" s="5"/>
      <c r="W76" s="107">
        <f>Dane!$C$11</f>
        <v>0</v>
      </c>
      <c r="X76" s="8"/>
      <c r="Y76" s="105"/>
      <c r="Z76" s="5"/>
      <c r="AA76" s="5"/>
      <c r="AB76" s="110">
        <f>Dane!$C$12</f>
        <v>0</v>
      </c>
      <c r="AC76" s="108">
        <f>IF(Dane!$E$3=1,AP76+BA76+BL76,IF(Dane!$E$3=2,AT76+BE76+BP76,AW76+BH76+BS76))</f>
        <v>0</v>
      </c>
      <c r="AD76" s="14">
        <f>IF(Dane!$E$3=1,AQ76+BB76+BM76,IF(Dane!$E$3=2,AU76+BF76+BQ76,AX76+BI76+BT76))</f>
        <v>0</v>
      </c>
      <c r="AE76" s="14">
        <f>IF((J76*Dane!$C$9)-AC76&lt;0,0,(J76*Dane!$C$9)-AC76)</f>
        <v>0</v>
      </c>
      <c r="AF76" s="61">
        <f>IF((K76*Dane!$C$9)-AD76&lt;0,0,(K76*Dane!$C$9)-AD76)</f>
        <v>0</v>
      </c>
      <c r="AG76" s="93"/>
      <c r="AH76" s="84">
        <f>IF(Dane!$E$3=1,AP76,IF(Dane!$E$3=2,AT76,AW76))</f>
        <v>0</v>
      </c>
      <c r="AI76" s="84">
        <f>IF(Dane!$E$3=1,AQ76,IF(Dane!$E$3=2,AU76,AX76))</f>
        <v>0</v>
      </c>
      <c r="AJ76" s="84">
        <f>IF(Dane!$E$3=1,BA76,IF(Dane!$E$3=2,BE76,BH76))</f>
        <v>0</v>
      </c>
      <c r="AK76" s="84">
        <f>IF(Dane!$E$3=1,BB76,IF(Dane!$E$3=2,BF76,BI76))</f>
        <v>0</v>
      </c>
      <c r="AL76" s="84">
        <f>IF(Dane!$E$3=1,BL76,IF(Dane!$E$3=2,BP76,BS76))</f>
        <v>0</v>
      </c>
      <c r="AM76" s="84">
        <f>IF(Dane!$E$3=1,BM76,IF(Dane!$E$3=2,BQ76,BT76))</f>
        <v>0</v>
      </c>
      <c r="AN76" s="39">
        <f>IF(Dane!$C$9="",0,IFERROR(J76/R76,0))</f>
        <v>0</v>
      </c>
      <c r="AO76" s="39">
        <f>IF(Dane!$C$9="",0,IFERROR(ROUND(J76-ROUND(J76*0.0976,2)-ROUND(J76*0.015,2)-ROUND(J76*0.0245,2),2)/R76,0))</f>
        <v>0</v>
      </c>
      <c r="AP76" s="39">
        <f t="shared" si="24"/>
        <v>0</v>
      </c>
      <c r="AQ76" s="39">
        <f t="shared" si="25"/>
        <v>0</v>
      </c>
      <c r="AR76" s="39">
        <f t="shared" si="21"/>
        <v>0</v>
      </c>
      <c r="AS76" s="39">
        <f>IF(Dane!$C$9="",0,IFERROR(AR76/R76,0))</f>
        <v>0</v>
      </c>
      <c r="AT76" s="39">
        <f t="shared" si="26"/>
        <v>0</v>
      </c>
      <c r="AU76" s="39">
        <v>0</v>
      </c>
      <c r="AV76" s="39">
        <f t="shared" si="27"/>
        <v>0</v>
      </c>
      <c r="AW76" s="39">
        <f>IF(Dane!$C$9="",0,IF(ROUND((N76+O76)*AV76,2)&gt;$AN$1,$AN$1,ROUND((N76+O76)*AV76,2)))</f>
        <v>0</v>
      </c>
      <c r="AX76" s="39">
        <v>0</v>
      </c>
      <c r="AY76" s="39">
        <f>IF(Dane!$C$9=2,IFERROR(J76/W76,0),IF(Dane!$C$9=3,IFERROR(J76/W76,0),0))</f>
        <v>0</v>
      </c>
      <c r="AZ76" s="39">
        <f>IF(Dane!$C$9=2,IFERROR(ROUND(J76-ROUND(J76*0.0976,2)-ROUND(J76*0.015,2)-ROUND(J76*0.0245,2),2)/W76,0),IF(Dane!$C$9=3,IFERROR(ROUND(J76-ROUND(J76*0.0976,2)-ROUND(J76*0.015,2)-ROUND(J76*0.0245,2),2)/W76,0),0))</f>
        <v>0</v>
      </c>
      <c r="BA76" s="39">
        <f t="shared" si="28"/>
        <v>0</v>
      </c>
      <c r="BB76" s="39">
        <f t="shared" si="29"/>
        <v>0</v>
      </c>
      <c r="BC76" s="39">
        <f t="shared" si="22"/>
        <v>0</v>
      </c>
      <c r="BD76" s="39">
        <f>IF(Dane!$C$9=2,IFERROR(BC76/W76,0),IF(Dane!$C$9=3,IFERROR(BC76/W76,0),0))</f>
        <v>0</v>
      </c>
      <c r="BE76" s="39">
        <f t="shared" si="30"/>
        <v>0</v>
      </c>
      <c r="BF76" s="39">
        <v>0</v>
      </c>
      <c r="BG76" s="39">
        <f t="shared" si="31"/>
        <v>0</v>
      </c>
      <c r="BH76" s="39">
        <f>IF(Dane!$C$9=2,IF(ROUND((S76+T76)*BG76,2)&gt;$AN$1,$AN$1,ROUND((S76+T76)*BG76,2)),IF(Dane!$C$9=3,IF(ROUND((S76+T76)*BG76,2)&gt;$AN$1,$AN$1,ROUND((S76+T76)*BG76,2)),0))</f>
        <v>0</v>
      </c>
      <c r="BI76" s="39">
        <v>0</v>
      </c>
      <c r="BJ76" s="39">
        <f>IF(Dane!$C$9=3,IFERROR(J76/AB76,0),0)</f>
        <v>0</v>
      </c>
      <c r="BK76" s="39">
        <f>IF(Dane!$C$9=3,IFERROR(ROUND(J76-ROUND(J76*0.0976,2)-ROUND(J76*0.015,2)-ROUND(J76*0.0245,2),2)/AB76,0),0)</f>
        <v>0</v>
      </c>
      <c r="BL76" s="39">
        <f t="shared" si="32"/>
        <v>0</v>
      </c>
      <c r="BM76" s="39">
        <f t="shared" si="33"/>
        <v>0</v>
      </c>
      <c r="BN76" s="39">
        <f t="shared" si="23"/>
        <v>0</v>
      </c>
      <c r="BO76" s="39">
        <f>IF(Dane!$C$9=3,IFERROR(BN76/AB76,0),0)</f>
        <v>0</v>
      </c>
      <c r="BP76" s="39">
        <f t="shared" si="34"/>
        <v>0</v>
      </c>
      <c r="BQ76" s="39">
        <v>0</v>
      </c>
      <c r="BR76" s="39">
        <f t="shared" si="35"/>
        <v>0</v>
      </c>
      <c r="BS76" s="39">
        <f>IF(Dane!$C$9=3,IF(ROUND((X76+Y76)*BR76,2)&gt;$AN$1,$AN$1,ROUND((X76+Y76)*BR76,2)),0)</f>
        <v>0</v>
      </c>
      <c r="BT76" s="39">
        <v>0</v>
      </c>
    </row>
    <row r="77" spans="1:72">
      <c r="A77" s="87">
        <v>68</v>
      </c>
      <c r="B77" s="1"/>
      <c r="C77" s="1"/>
      <c r="D77" s="2"/>
      <c r="E77" s="3"/>
      <c r="F77" s="4"/>
      <c r="G77" s="5"/>
      <c r="H77" s="5"/>
      <c r="I77" s="6"/>
      <c r="J77" s="5"/>
      <c r="K77" s="5"/>
      <c r="L77" s="5"/>
      <c r="M77" s="55"/>
      <c r="N77" s="8"/>
      <c r="O77" s="105"/>
      <c r="P77" s="5"/>
      <c r="Q77" s="5"/>
      <c r="R77" s="105">
        <f>Dane!$C$10</f>
        <v>0</v>
      </c>
      <c r="S77" s="8"/>
      <c r="T77" s="105"/>
      <c r="U77" s="5"/>
      <c r="V77" s="5"/>
      <c r="W77" s="107">
        <f>Dane!$C$11</f>
        <v>0</v>
      </c>
      <c r="X77" s="8"/>
      <c r="Y77" s="105"/>
      <c r="Z77" s="5"/>
      <c r="AA77" s="5"/>
      <c r="AB77" s="110">
        <f>Dane!$C$12</f>
        <v>0</v>
      </c>
      <c r="AC77" s="108">
        <f>IF(Dane!$E$3=1,AP77+BA77+BL77,IF(Dane!$E$3=2,AT77+BE77+BP77,AW77+BH77+BS77))</f>
        <v>0</v>
      </c>
      <c r="AD77" s="14">
        <f>IF(Dane!$E$3=1,AQ77+BB77+BM77,IF(Dane!$E$3=2,AU77+BF77+BQ77,AX77+BI77+BT77))</f>
        <v>0</v>
      </c>
      <c r="AE77" s="14">
        <f>IF((J77*Dane!$C$9)-AC77&lt;0,0,(J77*Dane!$C$9)-AC77)</f>
        <v>0</v>
      </c>
      <c r="AF77" s="61">
        <f>IF((K77*Dane!$C$9)-AD77&lt;0,0,(K77*Dane!$C$9)-AD77)</f>
        <v>0</v>
      </c>
      <c r="AG77" s="93"/>
      <c r="AH77" s="84">
        <f>IF(Dane!$E$3=1,AP77,IF(Dane!$E$3=2,AT77,AW77))</f>
        <v>0</v>
      </c>
      <c r="AI77" s="84">
        <f>IF(Dane!$E$3=1,AQ77,IF(Dane!$E$3=2,AU77,AX77))</f>
        <v>0</v>
      </c>
      <c r="AJ77" s="84">
        <f>IF(Dane!$E$3=1,BA77,IF(Dane!$E$3=2,BE77,BH77))</f>
        <v>0</v>
      </c>
      <c r="AK77" s="84">
        <f>IF(Dane!$E$3=1,BB77,IF(Dane!$E$3=2,BF77,BI77))</f>
        <v>0</v>
      </c>
      <c r="AL77" s="84">
        <f>IF(Dane!$E$3=1,BL77,IF(Dane!$E$3=2,BP77,BS77))</f>
        <v>0</v>
      </c>
      <c r="AM77" s="84">
        <f>IF(Dane!$E$3=1,BM77,IF(Dane!$E$3=2,BQ77,BT77))</f>
        <v>0</v>
      </c>
      <c r="AN77" s="39">
        <f>IF(Dane!$C$9="",0,IFERROR(J77/R77,0))</f>
        <v>0</v>
      </c>
      <c r="AO77" s="39">
        <f>IF(Dane!$C$9="",0,IFERROR(ROUND(J77-ROUND(J77*0.0976,2)-ROUND(J77*0.015,2)-ROUND(J77*0.0245,2),2)/R77,0))</f>
        <v>0</v>
      </c>
      <c r="AP77" s="39">
        <f t="shared" si="24"/>
        <v>0</v>
      </c>
      <c r="AQ77" s="39">
        <f t="shared" si="25"/>
        <v>0</v>
      </c>
      <c r="AR77" s="39">
        <f t="shared" si="21"/>
        <v>0</v>
      </c>
      <c r="AS77" s="39">
        <f>IF(Dane!$C$9="",0,IFERROR(AR77/R77,0))</f>
        <v>0</v>
      </c>
      <c r="AT77" s="39">
        <f t="shared" si="26"/>
        <v>0</v>
      </c>
      <c r="AU77" s="39">
        <v>0</v>
      </c>
      <c r="AV77" s="39">
        <f t="shared" si="27"/>
        <v>0</v>
      </c>
      <c r="AW77" s="39">
        <f>IF(Dane!$C$9="",0,IF(ROUND((N77+O77)*AV77,2)&gt;$AN$1,$AN$1,ROUND((N77+O77)*AV77,2)))</f>
        <v>0</v>
      </c>
      <c r="AX77" s="39">
        <v>0</v>
      </c>
      <c r="AY77" s="39">
        <f>IF(Dane!$C$9=2,IFERROR(J77/W77,0),IF(Dane!$C$9=3,IFERROR(J77/W77,0),0))</f>
        <v>0</v>
      </c>
      <c r="AZ77" s="39">
        <f>IF(Dane!$C$9=2,IFERROR(ROUND(J77-ROUND(J77*0.0976,2)-ROUND(J77*0.015,2)-ROUND(J77*0.0245,2),2)/W77,0),IF(Dane!$C$9=3,IFERROR(ROUND(J77-ROUND(J77*0.0976,2)-ROUND(J77*0.015,2)-ROUND(J77*0.0245,2),2)/W77,0),0))</f>
        <v>0</v>
      </c>
      <c r="BA77" s="39">
        <f t="shared" si="28"/>
        <v>0</v>
      </c>
      <c r="BB77" s="39">
        <f t="shared" si="29"/>
        <v>0</v>
      </c>
      <c r="BC77" s="39">
        <f t="shared" si="22"/>
        <v>0</v>
      </c>
      <c r="BD77" s="39">
        <f>IF(Dane!$C$9=2,IFERROR(BC77/W77,0),IF(Dane!$C$9=3,IFERROR(BC77/W77,0),0))</f>
        <v>0</v>
      </c>
      <c r="BE77" s="39">
        <f t="shared" si="30"/>
        <v>0</v>
      </c>
      <c r="BF77" s="39">
        <v>0</v>
      </c>
      <c r="BG77" s="39">
        <f t="shared" si="31"/>
        <v>0</v>
      </c>
      <c r="BH77" s="39">
        <f>IF(Dane!$C$9=2,IF(ROUND((S77+T77)*BG77,2)&gt;$AN$1,$AN$1,ROUND((S77+T77)*BG77,2)),IF(Dane!$C$9=3,IF(ROUND((S77+T77)*BG77,2)&gt;$AN$1,$AN$1,ROUND((S77+T77)*BG77,2)),0))</f>
        <v>0</v>
      </c>
      <c r="BI77" s="39">
        <v>0</v>
      </c>
      <c r="BJ77" s="39">
        <f>IF(Dane!$C$9=3,IFERROR(J77/AB77,0),0)</f>
        <v>0</v>
      </c>
      <c r="BK77" s="39">
        <f>IF(Dane!$C$9=3,IFERROR(ROUND(J77-ROUND(J77*0.0976,2)-ROUND(J77*0.015,2)-ROUND(J77*0.0245,2),2)/AB77,0),0)</f>
        <v>0</v>
      </c>
      <c r="BL77" s="39">
        <f t="shared" si="32"/>
        <v>0</v>
      </c>
      <c r="BM77" s="39">
        <f t="shared" si="33"/>
        <v>0</v>
      </c>
      <c r="BN77" s="39">
        <f t="shared" si="23"/>
        <v>0</v>
      </c>
      <c r="BO77" s="39">
        <f>IF(Dane!$C$9=3,IFERROR(BN77/AB77,0),0)</f>
        <v>0</v>
      </c>
      <c r="BP77" s="39">
        <f t="shared" si="34"/>
        <v>0</v>
      </c>
      <c r="BQ77" s="39">
        <v>0</v>
      </c>
      <c r="BR77" s="39">
        <f t="shared" si="35"/>
        <v>0</v>
      </c>
      <c r="BS77" s="39">
        <f>IF(Dane!$C$9=3,IF(ROUND((X77+Y77)*BR77,2)&gt;$AN$1,$AN$1,ROUND((X77+Y77)*BR77,2)),0)</f>
        <v>0</v>
      </c>
      <c r="BT77" s="39">
        <v>0</v>
      </c>
    </row>
    <row r="78" spans="1:72">
      <c r="A78" s="87">
        <v>69</v>
      </c>
      <c r="B78" s="1"/>
      <c r="C78" s="1"/>
      <c r="D78" s="2"/>
      <c r="E78" s="3"/>
      <c r="F78" s="4"/>
      <c r="G78" s="5"/>
      <c r="H78" s="5"/>
      <c r="I78" s="6"/>
      <c r="J78" s="5"/>
      <c r="K78" s="5"/>
      <c r="L78" s="5"/>
      <c r="M78" s="55"/>
      <c r="N78" s="8"/>
      <c r="O78" s="105"/>
      <c r="P78" s="5"/>
      <c r="Q78" s="5"/>
      <c r="R78" s="105">
        <f>Dane!$C$10</f>
        <v>0</v>
      </c>
      <c r="S78" s="8"/>
      <c r="T78" s="105"/>
      <c r="U78" s="5"/>
      <c r="V78" s="5"/>
      <c r="W78" s="107">
        <f>Dane!$C$11</f>
        <v>0</v>
      </c>
      <c r="X78" s="8"/>
      <c r="Y78" s="105"/>
      <c r="Z78" s="5"/>
      <c r="AA78" s="5"/>
      <c r="AB78" s="110">
        <f>Dane!$C$12</f>
        <v>0</v>
      </c>
      <c r="AC78" s="108">
        <f>IF(Dane!$E$3=1,AP78+BA78+BL78,IF(Dane!$E$3=2,AT78+BE78+BP78,AW78+BH78+BS78))</f>
        <v>0</v>
      </c>
      <c r="AD78" s="14">
        <f>IF(Dane!$E$3=1,AQ78+BB78+BM78,IF(Dane!$E$3=2,AU78+BF78+BQ78,AX78+BI78+BT78))</f>
        <v>0</v>
      </c>
      <c r="AE78" s="14">
        <f>IF((J78*Dane!$C$9)-AC78&lt;0,0,(J78*Dane!$C$9)-AC78)</f>
        <v>0</v>
      </c>
      <c r="AF78" s="61">
        <f>IF((K78*Dane!$C$9)-AD78&lt;0,0,(K78*Dane!$C$9)-AD78)</f>
        <v>0</v>
      </c>
      <c r="AG78" s="93"/>
      <c r="AH78" s="84">
        <f>IF(Dane!$E$3=1,AP78,IF(Dane!$E$3=2,AT78,AW78))</f>
        <v>0</v>
      </c>
      <c r="AI78" s="84">
        <f>IF(Dane!$E$3=1,AQ78,IF(Dane!$E$3=2,AU78,AX78))</f>
        <v>0</v>
      </c>
      <c r="AJ78" s="84">
        <f>IF(Dane!$E$3=1,BA78,IF(Dane!$E$3=2,BE78,BH78))</f>
        <v>0</v>
      </c>
      <c r="AK78" s="84">
        <f>IF(Dane!$E$3=1,BB78,IF(Dane!$E$3=2,BF78,BI78))</f>
        <v>0</v>
      </c>
      <c r="AL78" s="84">
        <f>IF(Dane!$E$3=1,BL78,IF(Dane!$E$3=2,BP78,BS78))</f>
        <v>0</v>
      </c>
      <c r="AM78" s="84">
        <f>IF(Dane!$E$3=1,BM78,IF(Dane!$E$3=2,BQ78,BT78))</f>
        <v>0</v>
      </c>
      <c r="AN78" s="39">
        <f>IF(Dane!$C$9="",0,IFERROR(J78/R78,0))</f>
        <v>0</v>
      </c>
      <c r="AO78" s="39">
        <f>IF(Dane!$C$9="",0,IFERROR(ROUND(J78-ROUND(J78*0.0976,2)-ROUND(J78*0.015,2)-ROUND(J78*0.0245,2),2)/R78,0))</f>
        <v>0</v>
      </c>
      <c r="AP78" s="39">
        <f t="shared" si="24"/>
        <v>0</v>
      </c>
      <c r="AQ78" s="39">
        <f t="shared" si="25"/>
        <v>0</v>
      </c>
      <c r="AR78" s="39">
        <f t="shared" si="21"/>
        <v>0</v>
      </c>
      <c r="AS78" s="39">
        <f>IF(Dane!$C$9="",0,IFERROR(AR78/R78,0))</f>
        <v>0</v>
      </c>
      <c r="AT78" s="39">
        <f t="shared" si="26"/>
        <v>0</v>
      </c>
      <c r="AU78" s="39">
        <v>0</v>
      </c>
      <c r="AV78" s="39">
        <f t="shared" si="27"/>
        <v>0</v>
      </c>
      <c r="AW78" s="39">
        <f>IF(Dane!$C$9="",0,IF(ROUND((N78+O78)*AV78,2)&gt;$AN$1,$AN$1,ROUND((N78+O78)*AV78,2)))</f>
        <v>0</v>
      </c>
      <c r="AX78" s="39">
        <v>0</v>
      </c>
      <c r="AY78" s="39">
        <f>IF(Dane!$C$9=2,IFERROR(J78/W78,0),IF(Dane!$C$9=3,IFERROR(J78/W78,0),0))</f>
        <v>0</v>
      </c>
      <c r="AZ78" s="39">
        <f>IF(Dane!$C$9=2,IFERROR(ROUND(J78-ROUND(J78*0.0976,2)-ROUND(J78*0.015,2)-ROUND(J78*0.0245,2),2)/W78,0),IF(Dane!$C$9=3,IFERROR(ROUND(J78-ROUND(J78*0.0976,2)-ROUND(J78*0.015,2)-ROUND(J78*0.0245,2),2)/W78,0),0))</f>
        <v>0</v>
      </c>
      <c r="BA78" s="39">
        <f t="shared" si="28"/>
        <v>0</v>
      </c>
      <c r="BB78" s="39">
        <f t="shared" si="29"/>
        <v>0</v>
      </c>
      <c r="BC78" s="39">
        <f t="shared" si="22"/>
        <v>0</v>
      </c>
      <c r="BD78" s="39">
        <f>IF(Dane!$C$9=2,IFERROR(BC78/W78,0),IF(Dane!$C$9=3,IFERROR(BC78/W78,0),0))</f>
        <v>0</v>
      </c>
      <c r="BE78" s="39">
        <f t="shared" si="30"/>
        <v>0</v>
      </c>
      <c r="BF78" s="39">
        <v>0</v>
      </c>
      <c r="BG78" s="39">
        <f t="shared" si="31"/>
        <v>0</v>
      </c>
      <c r="BH78" s="39">
        <f>IF(Dane!$C$9=2,IF(ROUND((S78+T78)*BG78,2)&gt;$AN$1,$AN$1,ROUND((S78+T78)*BG78,2)),IF(Dane!$C$9=3,IF(ROUND((S78+T78)*BG78,2)&gt;$AN$1,$AN$1,ROUND((S78+T78)*BG78,2)),0))</f>
        <v>0</v>
      </c>
      <c r="BI78" s="39">
        <v>0</v>
      </c>
      <c r="BJ78" s="39">
        <f>IF(Dane!$C$9=3,IFERROR(J78/AB78,0),0)</f>
        <v>0</v>
      </c>
      <c r="BK78" s="39">
        <f>IF(Dane!$C$9=3,IFERROR(ROUND(J78-ROUND(J78*0.0976,2)-ROUND(J78*0.015,2)-ROUND(J78*0.0245,2),2)/AB78,0),0)</f>
        <v>0</v>
      </c>
      <c r="BL78" s="39">
        <f t="shared" si="32"/>
        <v>0</v>
      </c>
      <c r="BM78" s="39">
        <f t="shared" si="33"/>
        <v>0</v>
      </c>
      <c r="BN78" s="39">
        <f t="shared" si="23"/>
        <v>0</v>
      </c>
      <c r="BO78" s="39">
        <f>IF(Dane!$C$9=3,IFERROR(BN78/AB78,0),0)</f>
        <v>0</v>
      </c>
      <c r="BP78" s="39">
        <f t="shared" si="34"/>
        <v>0</v>
      </c>
      <c r="BQ78" s="39">
        <v>0</v>
      </c>
      <c r="BR78" s="39">
        <f t="shared" si="35"/>
        <v>0</v>
      </c>
      <c r="BS78" s="39">
        <f>IF(Dane!$C$9=3,IF(ROUND((X78+Y78)*BR78,2)&gt;$AN$1,$AN$1,ROUND((X78+Y78)*BR78,2)),0)</f>
        <v>0</v>
      </c>
      <c r="BT78" s="39">
        <v>0</v>
      </c>
    </row>
    <row r="79" spans="1:72">
      <c r="A79" s="87">
        <v>70</v>
      </c>
      <c r="B79" s="1"/>
      <c r="C79" s="1"/>
      <c r="D79" s="2"/>
      <c r="E79" s="3"/>
      <c r="F79" s="4"/>
      <c r="G79" s="5"/>
      <c r="H79" s="5"/>
      <c r="I79" s="6"/>
      <c r="J79" s="5"/>
      <c r="K79" s="5"/>
      <c r="L79" s="5"/>
      <c r="M79" s="55"/>
      <c r="N79" s="8"/>
      <c r="O79" s="105"/>
      <c r="P79" s="5"/>
      <c r="Q79" s="5"/>
      <c r="R79" s="105">
        <f>Dane!$C$10</f>
        <v>0</v>
      </c>
      <c r="S79" s="8"/>
      <c r="T79" s="105"/>
      <c r="U79" s="5"/>
      <c r="V79" s="5"/>
      <c r="W79" s="107">
        <f>Dane!$C$11</f>
        <v>0</v>
      </c>
      <c r="X79" s="8"/>
      <c r="Y79" s="105"/>
      <c r="Z79" s="5"/>
      <c r="AA79" s="5"/>
      <c r="AB79" s="110">
        <f>Dane!$C$12</f>
        <v>0</v>
      </c>
      <c r="AC79" s="108">
        <f>IF(Dane!$E$3=1,AP79+BA79+BL79,IF(Dane!$E$3=2,AT79+BE79+BP79,AW79+BH79+BS79))</f>
        <v>0</v>
      </c>
      <c r="AD79" s="14">
        <f>IF(Dane!$E$3=1,AQ79+BB79+BM79,IF(Dane!$E$3=2,AU79+BF79+BQ79,AX79+BI79+BT79))</f>
        <v>0</v>
      </c>
      <c r="AE79" s="14">
        <f>IF((J79*Dane!$C$9)-AC79&lt;0,0,(J79*Dane!$C$9)-AC79)</f>
        <v>0</v>
      </c>
      <c r="AF79" s="61">
        <f>IF((K79*Dane!$C$9)-AD79&lt;0,0,(K79*Dane!$C$9)-AD79)</f>
        <v>0</v>
      </c>
      <c r="AG79" s="93"/>
      <c r="AH79" s="84">
        <f>IF(Dane!$E$3=1,AP79,IF(Dane!$E$3=2,AT79,AW79))</f>
        <v>0</v>
      </c>
      <c r="AI79" s="84">
        <f>IF(Dane!$E$3=1,AQ79,IF(Dane!$E$3=2,AU79,AX79))</f>
        <v>0</v>
      </c>
      <c r="AJ79" s="84">
        <f>IF(Dane!$E$3=1,BA79,IF(Dane!$E$3=2,BE79,BH79))</f>
        <v>0</v>
      </c>
      <c r="AK79" s="84">
        <f>IF(Dane!$E$3=1,BB79,IF(Dane!$E$3=2,BF79,BI79))</f>
        <v>0</v>
      </c>
      <c r="AL79" s="84">
        <f>IF(Dane!$E$3=1,BL79,IF(Dane!$E$3=2,BP79,BS79))</f>
        <v>0</v>
      </c>
      <c r="AM79" s="84">
        <f>IF(Dane!$E$3=1,BM79,IF(Dane!$E$3=2,BQ79,BT79))</f>
        <v>0</v>
      </c>
      <c r="AN79" s="39">
        <f>IF(Dane!$C$9="",0,IFERROR(J79/R79,0))</f>
        <v>0</v>
      </c>
      <c r="AO79" s="39">
        <f>IF(Dane!$C$9="",0,IFERROR(ROUND(J79-ROUND(J79*0.0976,2)-ROUND(J79*0.015,2)-ROUND(J79*0.0245,2),2)/R79,0))</f>
        <v>0</v>
      </c>
      <c r="AP79" s="39">
        <f t="shared" si="24"/>
        <v>0</v>
      </c>
      <c r="AQ79" s="39">
        <f t="shared" si="25"/>
        <v>0</v>
      </c>
      <c r="AR79" s="39">
        <f t="shared" si="21"/>
        <v>0</v>
      </c>
      <c r="AS79" s="39">
        <f>IF(Dane!$C$9="",0,IFERROR(AR79/R79,0))</f>
        <v>0</v>
      </c>
      <c r="AT79" s="39">
        <f t="shared" si="26"/>
        <v>0</v>
      </c>
      <c r="AU79" s="39">
        <v>0</v>
      </c>
      <c r="AV79" s="39">
        <f t="shared" si="27"/>
        <v>0</v>
      </c>
      <c r="AW79" s="39">
        <f>IF(Dane!$C$9="",0,IF(ROUND((N79+O79)*AV79,2)&gt;$AN$1,$AN$1,ROUND((N79+O79)*AV79,2)))</f>
        <v>0</v>
      </c>
      <c r="AX79" s="39">
        <v>0</v>
      </c>
      <c r="AY79" s="39">
        <f>IF(Dane!$C$9=2,IFERROR(J79/W79,0),IF(Dane!$C$9=3,IFERROR(J79/W79,0),0))</f>
        <v>0</v>
      </c>
      <c r="AZ79" s="39">
        <f>IF(Dane!$C$9=2,IFERROR(ROUND(J79-ROUND(J79*0.0976,2)-ROUND(J79*0.015,2)-ROUND(J79*0.0245,2),2)/W79,0),IF(Dane!$C$9=3,IFERROR(ROUND(J79-ROUND(J79*0.0976,2)-ROUND(J79*0.015,2)-ROUND(J79*0.0245,2),2)/W79,0),0))</f>
        <v>0</v>
      </c>
      <c r="BA79" s="39">
        <f t="shared" si="28"/>
        <v>0</v>
      </c>
      <c r="BB79" s="39">
        <f t="shared" si="29"/>
        <v>0</v>
      </c>
      <c r="BC79" s="39">
        <f t="shared" si="22"/>
        <v>0</v>
      </c>
      <c r="BD79" s="39">
        <f>IF(Dane!$C$9=2,IFERROR(BC79/W79,0),IF(Dane!$C$9=3,IFERROR(BC79/W79,0),0))</f>
        <v>0</v>
      </c>
      <c r="BE79" s="39">
        <f t="shared" si="30"/>
        <v>0</v>
      </c>
      <c r="BF79" s="39">
        <v>0</v>
      </c>
      <c r="BG79" s="39">
        <f t="shared" si="31"/>
        <v>0</v>
      </c>
      <c r="BH79" s="39">
        <f>IF(Dane!$C$9=2,IF(ROUND((S79+T79)*BG79,2)&gt;$AN$1,$AN$1,ROUND((S79+T79)*BG79,2)),IF(Dane!$C$9=3,IF(ROUND((S79+T79)*BG79,2)&gt;$AN$1,$AN$1,ROUND((S79+T79)*BG79,2)),0))</f>
        <v>0</v>
      </c>
      <c r="BI79" s="39">
        <v>0</v>
      </c>
      <c r="BJ79" s="39">
        <f>IF(Dane!$C$9=3,IFERROR(J79/AB79,0),0)</f>
        <v>0</v>
      </c>
      <c r="BK79" s="39">
        <f>IF(Dane!$C$9=3,IFERROR(ROUND(J79-ROUND(J79*0.0976,2)-ROUND(J79*0.015,2)-ROUND(J79*0.0245,2),2)/AB79,0),0)</f>
        <v>0</v>
      </c>
      <c r="BL79" s="39">
        <f t="shared" si="32"/>
        <v>0</v>
      </c>
      <c r="BM79" s="39">
        <f t="shared" si="33"/>
        <v>0</v>
      </c>
      <c r="BN79" s="39">
        <f t="shared" si="23"/>
        <v>0</v>
      </c>
      <c r="BO79" s="39">
        <f>IF(Dane!$C$9=3,IFERROR(BN79/AB79,0),0)</f>
        <v>0</v>
      </c>
      <c r="BP79" s="39">
        <f t="shared" si="34"/>
        <v>0</v>
      </c>
      <c r="BQ79" s="39">
        <v>0</v>
      </c>
      <c r="BR79" s="39">
        <f t="shared" si="35"/>
        <v>0</v>
      </c>
      <c r="BS79" s="39">
        <f>IF(Dane!$C$9=3,IF(ROUND((X79+Y79)*BR79,2)&gt;$AN$1,$AN$1,ROUND((X79+Y79)*BR79,2)),0)</f>
        <v>0</v>
      </c>
      <c r="BT79" s="39">
        <v>0</v>
      </c>
    </row>
    <row r="80" spans="1:72">
      <c r="A80" s="87">
        <v>71</v>
      </c>
      <c r="B80" s="1"/>
      <c r="C80" s="1"/>
      <c r="D80" s="2"/>
      <c r="E80" s="3"/>
      <c r="F80" s="4"/>
      <c r="G80" s="5"/>
      <c r="H80" s="5"/>
      <c r="I80" s="6"/>
      <c r="J80" s="5"/>
      <c r="K80" s="5"/>
      <c r="L80" s="5"/>
      <c r="M80" s="55"/>
      <c r="N80" s="8"/>
      <c r="O80" s="105"/>
      <c r="P80" s="5"/>
      <c r="Q80" s="5"/>
      <c r="R80" s="105">
        <f>Dane!$C$10</f>
        <v>0</v>
      </c>
      <c r="S80" s="8"/>
      <c r="T80" s="105"/>
      <c r="U80" s="5"/>
      <c r="V80" s="5"/>
      <c r="W80" s="107">
        <f>Dane!$C$11</f>
        <v>0</v>
      </c>
      <c r="X80" s="8"/>
      <c r="Y80" s="105"/>
      <c r="Z80" s="5"/>
      <c r="AA80" s="5"/>
      <c r="AB80" s="110">
        <f>Dane!$C$12</f>
        <v>0</v>
      </c>
      <c r="AC80" s="108">
        <f>IF(Dane!$E$3=1,AP80+BA80+BL80,IF(Dane!$E$3=2,AT80+BE80+BP80,AW80+BH80+BS80))</f>
        <v>0</v>
      </c>
      <c r="AD80" s="14">
        <f>IF(Dane!$E$3=1,AQ80+BB80+BM80,IF(Dane!$E$3=2,AU80+BF80+BQ80,AX80+BI80+BT80))</f>
        <v>0</v>
      </c>
      <c r="AE80" s="14">
        <f>IF((J80*Dane!$C$9)-AC80&lt;0,0,(J80*Dane!$C$9)-AC80)</f>
        <v>0</v>
      </c>
      <c r="AF80" s="61">
        <f>IF((K80*Dane!$C$9)-AD80&lt;0,0,(K80*Dane!$C$9)-AD80)</f>
        <v>0</v>
      </c>
      <c r="AG80" s="93"/>
      <c r="AH80" s="84">
        <f>IF(Dane!$E$3=1,AP80,IF(Dane!$E$3=2,AT80,AW80))</f>
        <v>0</v>
      </c>
      <c r="AI80" s="84">
        <f>IF(Dane!$E$3=1,AQ80,IF(Dane!$E$3=2,AU80,AX80))</f>
        <v>0</v>
      </c>
      <c r="AJ80" s="84">
        <f>IF(Dane!$E$3=1,BA80,IF(Dane!$E$3=2,BE80,BH80))</f>
        <v>0</v>
      </c>
      <c r="AK80" s="84">
        <f>IF(Dane!$E$3=1,BB80,IF(Dane!$E$3=2,BF80,BI80))</f>
        <v>0</v>
      </c>
      <c r="AL80" s="84">
        <f>IF(Dane!$E$3=1,BL80,IF(Dane!$E$3=2,BP80,BS80))</f>
        <v>0</v>
      </c>
      <c r="AM80" s="84">
        <f>IF(Dane!$E$3=1,BM80,IF(Dane!$E$3=2,BQ80,BT80))</f>
        <v>0</v>
      </c>
      <c r="AN80" s="39">
        <f>IF(Dane!$C$9="",0,IFERROR(J80/R80,0))</f>
        <v>0</v>
      </c>
      <c r="AO80" s="39">
        <f>IF(Dane!$C$9="",0,IFERROR(ROUND(J80-ROUND(J80*0.0976,2)-ROUND(J80*0.015,2)-ROUND(J80*0.0245,2),2)/R80,0))</f>
        <v>0</v>
      </c>
      <c r="AP80" s="39">
        <f t="shared" si="24"/>
        <v>0</v>
      </c>
      <c r="AQ80" s="39">
        <f t="shared" si="25"/>
        <v>0</v>
      </c>
      <c r="AR80" s="39">
        <f t="shared" si="21"/>
        <v>0</v>
      </c>
      <c r="AS80" s="39">
        <f>IF(Dane!$C$9="",0,IFERROR(AR80/R80,0))</f>
        <v>0</v>
      </c>
      <c r="AT80" s="39">
        <f t="shared" si="26"/>
        <v>0</v>
      </c>
      <c r="AU80" s="39">
        <v>0</v>
      </c>
      <c r="AV80" s="39">
        <f t="shared" si="27"/>
        <v>0</v>
      </c>
      <c r="AW80" s="39">
        <f>IF(Dane!$C$9="",0,IF(ROUND((N80+O80)*AV80,2)&gt;$AN$1,$AN$1,ROUND((N80+O80)*AV80,2)))</f>
        <v>0</v>
      </c>
      <c r="AX80" s="39">
        <v>0</v>
      </c>
      <c r="AY80" s="39">
        <f>IF(Dane!$C$9=2,IFERROR(J80/W80,0),IF(Dane!$C$9=3,IFERROR(J80/W80,0),0))</f>
        <v>0</v>
      </c>
      <c r="AZ80" s="39">
        <f>IF(Dane!$C$9=2,IFERROR(ROUND(J80-ROUND(J80*0.0976,2)-ROUND(J80*0.015,2)-ROUND(J80*0.0245,2),2)/W80,0),IF(Dane!$C$9=3,IFERROR(ROUND(J80-ROUND(J80*0.0976,2)-ROUND(J80*0.015,2)-ROUND(J80*0.0245,2),2)/W80,0),0))</f>
        <v>0</v>
      </c>
      <c r="BA80" s="39">
        <f t="shared" si="28"/>
        <v>0</v>
      </c>
      <c r="BB80" s="39">
        <f t="shared" si="29"/>
        <v>0</v>
      </c>
      <c r="BC80" s="39">
        <f t="shared" si="22"/>
        <v>0</v>
      </c>
      <c r="BD80" s="39">
        <f>IF(Dane!$C$9=2,IFERROR(BC80/W80,0),IF(Dane!$C$9=3,IFERROR(BC80/W80,0),0))</f>
        <v>0</v>
      </c>
      <c r="BE80" s="39">
        <f t="shared" si="30"/>
        <v>0</v>
      </c>
      <c r="BF80" s="39">
        <v>0</v>
      </c>
      <c r="BG80" s="39">
        <f t="shared" si="31"/>
        <v>0</v>
      </c>
      <c r="BH80" s="39">
        <f>IF(Dane!$C$9=2,IF(ROUND((S80+T80)*BG80,2)&gt;$AN$1,$AN$1,ROUND((S80+T80)*BG80,2)),IF(Dane!$C$9=3,IF(ROUND((S80+T80)*BG80,2)&gt;$AN$1,$AN$1,ROUND((S80+T80)*BG80,2)),0))</f>
        <v>0</v>
      </c>
      <c r="BI80" s="39">
        <v>0</v>
      </c>
      <c r="BJ80" s="39">
        <f>IF(Dane!$C$9=3,IFERROR(J80/AB80,0),0)</f>
        <v>0</v>
      </c>
      <c r="BK80" s="39">
        <f>IF(Dane!$C$9=3,IFERROR(ROUND(J80-ROUND(J80*0.0976,2)-ROUND(J80*0.015,2)-ROUND(J80*0.0245,2),2)/AB80,0),0)</f>
        <v>0</v>
      </c>
      <c r="BL80" s="39">
        <f t="shared" si="32"/>
        <v>0</v>
      </c>
      <c r="BM80" s="39">
        <f t="shared" si="33"/>
        <v>0</v>
      </c>
      <c r="BN80" s="39">
        <f t="shared" si="23"/>
        <v>0</v>
      </c>
      <c r="BO80" s="39">
        <f>IF(Dane!$C$9=3,IFERROR(BN80/AB80,0),0)</f>
        <v>0</v>
      </c>
      <c r="BP80" s="39">
        <f t="shared" si="34"/>
        <v>0</v>
      </c>
      <c r="BQ80" s="39">
        <v>0</v>
      </c>
      <c r="BR80" s="39">
        <f t="shared" si="35"/>
        <v>0</v>
      </c>
      <c r="BS80" s="39">
        <f>IF(Dane!$C$9=3,IF(ROUND((X80+Y80)*BR80,2)&gt;$AN$1,$AN$1,ROUND((X80+Y80)*BR80,2)),0)</f>
        <v>0</v>
      </c>
      <c r="BT80" s="39">
        <v>0</v>
      </c>
    </row>
    <row r="81" spans="1:72">
      <c r="A81" s="87">
        <v>72</v>
      </c>
      <c r="B81" s="1"/>
      <c r="C81" s="1"/>
      <c r="D81" s="2"/>
      <c r="E81" s="3"/>
      <c r="F81" s="4"/>
      <c r="G81" s="5"/>
      <c r="H81" s="5"/>
      <c r="I81" s="6"/>
      <c r="J81" s="5"/>
      <c r="K81" s="5"/>
      <c r="L81" s="5"/>
      <c r="M81" s="55"/>
      <c r="N81" s="8"/>
      <c r="O81" s="105"/>
      <c r="P81" s="5"/>
      <c r="Q81" s="5"/>
      <c r="R81" s="105">
        <f>Dane!$C$10</f>
        <v>0</v>
      </c>
      <c r="S81" s="8"/>
      <c r="T81" s="105"/>
      <c r="U81" s="5"/>
      <c r="V81" s="5"/>
      <c r="W81" s="107">
        <f>Dane!$C$11</f>
        <v>0</v>
      </c>
      <c r="X81" s="8"/>
      <c r="Y81" s="105"/>
      <c r="Z81" s="5"/>
      <c r="AA81" s="5"/>
      <c r="AB81" s="110">
        <f>Dane!$C$12</f>
        <v>0</v>
      </c>
      <c r="AC81" s="108">
        <f>IF(Dane!$E$3=1,AP81+BA81+BL81,IF(Dane!$E$3=2,AT81+BE81+BP81,AW81+BH81+BS81))</f>
        <v>0</v>
      </c>
      <c r="AD81" s="14">
        <f>IF(Dane!$E$3=1,AQ81+BB81+BM81,IF(Dane!$E$3=2,AU81+BF81+BQ81,AX81+BI81+BT81))</f>
        <v>0</v>
      </c>
      <c r="AE81" s="14">
        <f>IF((J81*Dane!$C$9)-AC81&lt;0,0,(J81*Dane!$C$9)-AC81)</f>
        <v>0</v>
      </c>
      <c r="AF81" s="61">
        <f>IF((K81*Dane!$C$9)-AD81&lt;0,0,(K81*Dane!$C$9)-AD81)</f>
        <v>0</v>
      </c>
      <c r="AG81" s="93"/>
      <c r="AH81" s="84">
        <f>IF(Dane!$E$3=1,AP81,IF(Dane!$E$3=2,AT81,AW81))</f>
        <v>0</v>
      </c>
      <c r="AI81" s="84">
        <f>IF(Dane!$E$3=1,AQ81,IF(Dane!$E$3=2,AU81,AX81))</f>
        <v>0</v>
      </c>
      <c r="AJ81" s="84">
        <f>IF(Dane!$E$3=1,BA81,IF(Dane!$E$3=2,BE81,BH81))</f>
        <v>0</v>
      </c>
      <c r="AK81" s="84">
        <f>IF(Dane!$E$3=1,BB81,IF(Dane!$E$3=2,BF81,BI81))</f>
        <v>0</v>
      </c>
      <c r="AL81" s="84">
        <f>IF(Dane!$E$3=1,BL81,IF(Dane!$E$3=2,BP81,BS81))</f>
        <v>0</v>
      </c>
      <c r="AM81" s="84">
        <f>IF(Dane!$E$3=1,BM81,IF(Dane!$E$3=2,BQ81,BT81))</f>
        <v>0</v>
      </c>
      <c r="AN81" s="39">
        <f>IF(Dane!$C$9="",0,IFERROR(J81/R81,0))</f>
        <v>0</v>
      </c>
      <c r="AO81" s="39">
        <f>IF(Dane!$C$9="",0,IFERROR(ROUND(J81-ROUND(J81*0.0976,2)-ROUND(J81*0.015,2)-ROUND(J81*0.0245,2),2)/R81,0))</f>
        <v>0</v>
      </c>
      <c r="AP81" s="39">
        <f t="shared" si="24"/>
        <v>0</v>
      </c>
      <c r="AQ81" s="39">
        <f t="shared" si="25"/>
        <v>0</v>
      </c>
      <c r="AR81" s="39">
        <f t="shared" si="21"/>
        <v>0</v>
      </c>
      <c r="AS81" s="39">
        <f>IF(Dane!$C$9="",0,IFERROR(AR81/R81,0))</f>
        <v>0</v>
      </c>
      <c r="AT81" s="39">
        <f t="shared" si="26"/>
        <v>0</v>
      </c>
      <c r="AU81" s="39">
        <v>0</v>
      </c>
      <c r="AV81" s="39">
        <f t="shared" si="27"/>
        <v>0</v>
      </c>
      <c r="AW81" s="39">
        <f>IF(Dane!$C$9="",0,IF(ROUND((N81+O81)*AV81,2)&gt;$AN$1,$AN$1,ROUND((N81+O81)*AV81,2)))</f>
        <v>0</v>
      </c>
      <c r="AX81" s="39">
        <v>0</v>
      </c>
      <c r="AY81" s="39">
        <f>IF(Dane!$C$9=2,IFERROR(J81/W81,0),IF(Dane!$C$9=3,IFERROR(J81/W81,0),0))</f>
        <v>0</v>
      </c>
      <c r="AZ81" s="39">
        <f>IF(Dane!$C$9=2,IFERROR(ROUND(J81-ROUND(J81*0.0976,2)-ROUND(J81*0.015,2)-ROUND(J81*0.0245,2),2)/W81,0),IF(Dane!$C$9=3,IFERROR(ROUND(J81-ROUND(J81*0.0976,2)-ROUND(J81*0.015,2)-ROUND(J81*0.0245,2),2)/W81,0),0))</f>
        <v>0</v>
      </c>
      <c r="BA81" s="39">
        <f t="shared" si="28"/>
        <v>0</v>
      </c>
      <c r="BB81" s="39">
        <f t="shared" si="29"/>
        <v>0</v>
      </c>
      <c r="BC81" s="39">
        <f t="shared" si="22"/>
        <v>0</v>
      </c>
      <c r="BD81" s="39">
        <f>IF(Dane!$C$9=2,IFERROR(BC81/W81,0),IF(Dane!$C$9=3,IFERROR(BC81/W81,0),0))</f>
        <v>0</v>
      </c>
      <c r="BE81" s="39">
        <f t="shared" si="30"/>
        <v>0</v>
      </c>
      <c r="BF81" s="39">
        <v>0</v>
      </c>
      <c r="BG81" s="39">
        <f t="shared" si="31"/>
        <v>0</v>
      </c>
      <c r="BH81" s="39">
        <f>IF(Dane!$C$9=2,IF(ROUND((S81+T81)*BG81,2)&gt;$AN$1,$AN$1,ROUND((S81+T81)*BG81,2)),IF(Dane!$C$9=3,IF(ROUND((S81+T81)*BG81,2)&gt;$AN$1,$AN$1,ROUND((S81+T81)*BG81,2)),0))</f>
        <v>0</v>
      </c>
      <c r="BI81" s="39">
        <v>0</v>
      </c>
      <c r="BJ81" s="39">
        <f>IF(Dane!$C$9=3,IFERROR(J81/AB81,0),0)</f>
        <v>0</v>
      </c>
      <c r="BK81" s="39">
        <f>IF(Dane!$C$9=3,IFERROR(ROUND(J81-ROUND(J81*0.0976,2)-ROUND(J81*0.015,2)-ROUND(J81*0.0245,2),2)/AB81,0),0)</f>
        <v>0</v>
      </c>
      <c r="BL81" s="39">
        <f t="shared" si="32"/>
        <v>0</v>
      </c>
      <c r="BM81" s="39">
        <f t="shared" si="33"/>
        <v>0</v>
      </c>
      <c r="BN81" s="39">
        <f t="shared" si="23"/>
        <v>0</v>
      </c>
      <c r="BO81" s="39">
        <f>IF(Dane!$C$9=3,IFERROR(BN81/AB81,0),0)</f>
        <v>0</v>
      </c>
      <c r="BP81" s="39">
        <f t="shared" si="34"/>
        <v>0</v>
      </c>
      <c r="BQ81" s="39">
        <v>0</v>
      </c>
      <c r="BR81" s="39">
        <f t="shared" si="35"/>
        <v>0</v>
      </c>
      <c r="BS81" s="39">
        <f>IF(Dane!$C$9=3,IF(ROUND((X81+Y81)*BR81,2)&gt;$AN$1,$AN$1,ROUND((X81+Y81)*BR81,2)),0)</f>
        <v>0</v>
      </c>
      <c r="BT81" s="39">
        <v>0</v>
      </c>
    </row>
    <row r="82" spans="1:72">
      <c r="A82" s="87">
        <v>73</v>
      </c>
      <c r="B82" s="1"/>
      <c r="C82" s="1"/>
      <c r="D82" s="2"/>
      <c r="E82" s="3"/>
      <c r="F82" s="4"/>
      <c r="G82" s="5"/>
      <c r="H82" s="5"/>
      <c r="I82" s="6"/>
      <c r="J82" s="5"/>
      <c r="K82" s="5"/>
      <c r="L82" s="5"/>
      <c r="M82" s="55"/>
      <c r="N82" s="8"/>
      <c r="O82" s="105"/>
      <c r="P82" s="5"/>
      <c r="Q82" s="5"/>
      <c r="R82" s="105">
        <f>Dane!$C$10</f>
        <v>0</v>
      </c>
      <c r="S82" s="8"/>
      <c r="T82" s="105"/>
      <c r="U82" s="5"/>
      <c r="V82" s="5"/>
      <c r="W82" s="107">
        <f>Dane!$C$11</f>
        <v>0</v>
      </c>
      <c r="X82" s="8"/>
      <c r="Y82" s="105"/>
      <c r="Z82" s="5"/>
      <c r="AA82" s="5"/>
      <c r="AB82" s="110">
        <f>Dane!$C$12</f>
        <v>0</v>
      </c>
      <c r="AC82" s="108">
        <f>IF(Dane!$E$3=1,AP82+BA82+BL82,IF(Dane!$E$3=2,AT82+BE82+BP82,AW82+BH82+BS82))</f>
        <v>0</v>
      </c>
      <c r="AD82" s="14">
        <f>IF(Dane!$E$3=1,AQ82+BB82+BM82,IF(Dane!$E$3=2,AU82+BF82+BQ82,AX82+BI82+BT82))</f>
        <v>0</v>
      </c>
      <c r="AE82" s="14">
        <f>IF((J82*Dane!$C$9)-AC82&lt;0,0,(J82*Dane!$C$9)-AC82)</f>
        <v>0</v>
      </c>
      <c r="AF82" s="61">
        <f>IF((K82*Dane!$C$9)-AD82&lt;0,0,(K82*Dane!$C$9)-AD82)</f>
        <v>0</v>
      </c>
      <c r="AG82" s="93"/>
      <c r="AH82" s="84">
        <f>IF(Dane!$E$3=1,AP82,IF(Dane!$E$3=2,AT82,AW82))</f>
        <v>0</v>
      </c>
      <c r="AI82" s="84">
        <f>IF(Dane!$E$3=1,AQ82,IF(Dane!$E$3=2,AU82,AX82))</f>
        <v>0</v>
      </c>
      <c r="AJ82" s="84">
        <f>IF(Dane!$E$3=1,BA82,IF(Dane!$E$3=2,BE82,BH82))</f>
        <v>0</v>
      </c>
      <c r="AK82" s="84">
        <f>IF(Dane!$E$3=1,BB82,IF(Dane!$E$3=2,BF82,BI82))</f>
        <v>0</v>
      </c>
      <c r="AL82" s="84">
        <f>IF(Dane!$E$3=1,BL82,IF(Dane!$E$3=2,BP82,BS82))</f>
        <v>0</v>
      </c>
      <c r="AM82" s="84">
        <f>IF(Dane!$E$3=1,BM82,IF(Dane!$E$3=2,BQ82,BT82))</f>
        <v>0</v>
      </c>
      <c r="AN82" s="39">
        <f>IF(Dane!$C$9="",0,IFERROR(J82/R82,0))</f>
        <v>0</v>
      </c>
      <c r="AO82" s="39">
        <f>IF(Dane!$C$9="",0,IFERROR(ROUND(J82-ROUND(J82*0.0976,2)-ROUND(J82*0.015,2)-ROUND(J82*0.0245,2),2)/R82,0))</f>
        <v>0</v>
      </c>
      <c r="AP82" s="39">
        <f t="shared" si="24"/>
        <v>0</v>
      </c>
      <c r="AQ82" s="39">
        <f t="shared" si="25"/>
        <v>0</v>
      </c>
      <c r="AR82" s="39">
        <f t="shared" si="21"/>
        <v>0</v>
      </c>
      <c r="AS82" s="39">
        <f>IF(Dane!$C$9="",0,IFERROR(AR82/R82,0))</f>
        <v>0</v>
      </c>
      <c r="AT82" s="39">
        <f t="shared" si="26"/>
        <v>0</v>
      </c>
      <c r="AU82" s="39">
        <v>0</v>
      </c>
      <c r="AV82" s="39">
        <f t="shared" si="27"/>
        <v>0</v>
      </c>
      <c r="AW82" s="39">
        <f>IF(Dane!$C$9="",0,IF(ROUND((N82+O82)*AV82,2)&gt;$AN$1,$AN$1,ROUND((N82+O82)*AV82,2)))</f>
        <v>0</v>
      </c>
      <c r="AX82" s="39">
        <v>0</v>
      </c>
      <c r="AY82" s="39">
        <f>IF(Dane!$C$9=2,IFERROR(J82/W82,0),IF(Dane!$C$9=3,IFERROR(J82/W82,0),0))</f>
        <v>0</v>
      </c>
      <c r="AZ82" s="39">
        <f>IF(Dane!$C$9=2,IFERROR(ROUND(J82-ROUND(J82*0.0976,2)-ROUND(J82*0.015,2)-ROUND(J82*0.0245,2),2)/W82,0),IF(Dane!$C$9=3,IFERROR(ROUND(J82-ROUND(J82*0.0976,2)-ROUND(J82*0.015,2)-ROUND(J82*0.0245,2),2)/W82,0),0))</f>
        <v>0</v>
      </c>
      <c r="BA82" s="39">
        <f t="shared" si="28"/>
        <v>0</v>
      </c>
      <c r="BB82" s="39">
        <f t="shared" si="29"/>
        <v>0</v>
      </c>
      <c r="BC82" s="39">
        <f t="shared" si="22"/>
        <v>0</v>
      </c>
      <c r="BD82" s="39">
        <f>IF(Dane!$C$9=2,IFERROR(BC82/W82,0),IF(Dane!$C$9=3,IFERROR(BC82/W82,0),0))</f>
        <v>0</v>
      </c>
      <c r="BE82" s="39">
        <f t="shared" si="30"/>
        <v>0</v>
      </c>
      <c r="BF82" s="39">
        <v>0</v>
      </c>
      <c r="BG82" s="39">
        <f t="shared" si="31"/>
        <v>0</v>
      </c>
      <c r="BH82" s="39">
        <f>IF(Dane!$C$9=2,IF(ROUND((S82+T82)*BG82,2)&gt;$AN$1,$AN$1,ROUND((S82+T82)*BG82,2)),IF(Dane!$C$9=3,IF(ROUND((S82+T82)*BG82,2)&gt;$AN$1,$AN$1,ROUND((S82+T82)*BG82,2)),0))</f>
        <v>0</v>
      </c>
      <c r="BI82" s="39">
        <v>0</v>
      </c>
      <c r="BJ82" s="39">
        <f>IF(Dane!$C$9=3,IFERROR(J82/AB82,0),0)</f>
        <v>0</v>
      </c>
      <c r="BK82" s="39">
        <f>IF(Dane!$C$9=3,IFERROR(ROUND(J82-ROUND(J82*0.0976,2)-ROUND(J82*0.015,2)-ROUND(J82*0.0245,2),2)/AB82,0),0)</f>
        <v>0</v>
      </c>
      <c r="BL82" s="39">
        <f t="shared" si="32"/>
        <v>0</v>
      </c>
      <c r="BM82" s="39">
        <f t="shared" si="33"/>
        <v>0</v>
      </c>
      <c r="BN82" s="39">
        <f t="shared" si="23"/>
        <v>0</v>
      </c>
      <c r="BO82" s="39">
        <f>IF(Dane!$C$9=3,IFERROR(BN82/AB82,0),0)</f>
        <v>0</v>
      </c>
      <c r="BP82" s="39">
        <f t="shared" si="34"/>
        <v>0</v>
      </c>
      <c r="BQ82" s="39">
        <v>0</v>
      </c>
      <c r="BR82" s="39">
        <f t="shared" si="35"/>
        <v>0</v>
      </c>
      <c r="BS82" s="39">
        <f>IF(Dane!$C$9=3,IF(ROUND((X82+Y82)*BR82,2)&gt;$AN$1,$AN$1,ROUND((X82+Y82)*BR82,2)),0)</f>
        <v>0</v>
      </c>
      <c r="BT82" s="39">
        <v>0</v>
      </c>
    </row>
    <row r="83" spans="1:72">
      <c r="A83" s="87">
        <v>74</v>
      </c>
      <c r="B83" s="1"/>
      <c r="C83" s="1"/>
      <c r="D83" s="2"/>
      <c r="E83" s="3"/>
      <c r="F83" s="4"/>
      <c r="G83" s="5"/>
      <c r="H83" s="5"/>
      <c r="I83" s="6"/>
      <c r="J83" s="5"/>
      <c r="K83" s="5"/>
      <c r="L83" s="5"/>
      <c r="M83" s="55"/>
      <c r="N83" s="8"/>
      <c r="O83" s="105"/>
      <c r="P83" s="5"/>
      <c r="Q83" s="5"/>
      <c r="R83" s="105">
        <f>Dane!$C$10</f>
        <v>0</v>
      </c>
      <c r="S83" s="8"/>
      <c r="T83" s="105"/>
      <c r="U83" s="5"/>
      <c r="V83" s="5"/>
      <c r="W83" s="107">
        <f>Dane!$C$11</f>
        <v>0</v>
      </c>
      <c r="X83" s="8"/>
      <c r="Y83" s="105"/>
      <c r="Z83" s="5"/>
      <c r="AA83" s="5"/>
      <c r="AB83" s="110">
        <f>Dane!$C$12</f>
        <v>0</v>
      </c>
      <c r="AC83" s="108">
        <f>IF(Dane!$E$3=1,AP83+BA83+BL83,IF(Dane!$E$3=2,AT83+BE83+BP83,AW83+BH83+BS83))</f>
        <v>0</v>
      </c>
      <c r="AD83" s="14">
        <f>IF(Dane!$E$3=1,AQ83+BB83+BM83,IF(Dane!$E$3=2,AU83+BF83+BQ83,AX83+BI83+BT83))</f>
        <v>0</v>
      </c>
      <c r="AE83" s="14">
        <f>IF((J83*Dane!$C$9)-AC83&lt;0,0,(J83*Dane!$C$9)-AC83)</f>
        <v>0</v>
      </c>
      <c r="AF83" s="61">
        <f>IF((K83*Dane!$C$9)-AD83&lt;0,0,(K83*Dane!$C$9)-AD83)</f>
        <v>0</v>
      </c>
      <c r="AG83" s="93"/>
      <c r="AH83" s="84">
        <f>IF(Dane!$E$3=1,AP83,IF(Dane!$E$3=2,AT83,AW83))</f>
        <v>0</v>
      </c>
      <c r="AI83" s="84">
        <f>IF(Dane!$E$3=1,AQ83,IF(Dane!$E$3=2,AU83,AX83))</f>
        <v>0</v>
      </c>
      <c r="AJ83" s="84">
        <f>IF(Dane!$E$3=1,BA83,IF(Dane!$E$3=2,BE83,BH83))</f>
        <v>0</v>
      </c>
      <c r="AK83" s="84">
        <f>IF(Dane!$E$3=1,BB83,IF(Dane!$E$3=2,BF83,BI83))</f>
        <v>0</v>
      </c>
      <c r="AL83" s="84">
        <f>IF(Dane!$E$3=1,BL83,IF(Dane!$E$3=2,BP83,BS83))</f>
        <v>0</v>
      </c>
      <c r="AM83" s="84">
        <f>IF(Dane!$E$3=1,BM83,IF(Dane!$E$3=2,BQ83,BT83))</f>
        <v>0</v>
      </c>
      <c r="AN83" s="39">
        <f>IF(Dane!$C$9="",0,IFERROR(J83/R83,0))</f>
        <v>0</v>
      </c>
      <c r="AO83" s="39">
        <f>IF(Dane!$C$9="",0,IFERROR(ROUND(J83-ROUND(J83*0.0976,2)-ROUND(J83*0.015,2)-ROUND(J83*0.0245,2),2)/R83,0))</f>
        <v>0</v>
      </c>
      <c r="AP83" s="39">
        <f t="shared" si="24"/>
        <v>0</v>
      </c>
      <c r="AQ83" s="39">
        <f t="shared" si="25"/>
        <v>0</v>
      </c>
      <c r="AR83" s="39">
        <f t="shared" si="21"/>
        <v>0</v>
      </c>
      <c r="AS83" s="39">
        <f>IF(Dane!$C$9="",0,IFERROR(AR83/R83,0))</f>
        <v>0</v>
      </c>
      <c r="AT83" s="39">
        <f t="shared" si="26"/>
        <v>0</v>
      </c>
      <c r="AU83" s="39">
        <v>0</v>
      </c>
      <c r="AV83" s="39">
        <f t="shared" si="27"/>
        <v>0</v>
      </c>
      <c r="AW83" s="39">
        <f>IF(Dane!$C$9="",0,IF(ROUND((N83+O83)*AV83,2)&gt;$AN$1,$AN$1,ROUND((N83+O83)*AV83,2)))</f>
        <v>0</v>
      </c>
      <c r="AX83" s="39">
        <v>0</v>
      </c>
      <c r="AY83" s="39">
        <f>IF(Dane!$C$9=2,IFERROR(J83/W83,0),IF(Dane!$C$9=3,IFERROR(J83/W83,0),0))</f>
        <v>0</v>
      </c>
      <c r="AZ83" s="39">
        <f>IF(Dane!$C$9=2,IFERROR(ROUND(J83-ROUND(J83*0.0976,2)-ROUND(J83*0.015,2)-ROUND(J83*0.0245,2),2)/W83,0),IF(Dane!$C$9=3,IFERROR(ROUND(J83-ROUND(J83*0.0976,2)-ROUND(J83*0.015,2)-ROUND(J83*0.0245,2),2)/W83,0),0))</f>
        <v>0</v>
      </c>
      <c r="BA83" s="39">
        <f t="shared" si="28"/>
        <v>0</v>
      </c>
      <c r="BB83" s="39">
        <f t="shared" si="29"/>
        <v>0</v>
      </c>
      <c r="BC83" s="39">
        <f t="shared" si="22"/>
        <v>0</v>
      </c>
      <c r="BD83" s="39">
        <f>IF(Dane!$C$9=2,IFERROR(BC83/W83,0),IF(Dane!$C$9=3,IFERROR(BC83/W83,0),0))</f>
        <v>0</v>
      </c>
      <c r="BE83" s="39">
        <f t="shared" si="30"/>
        <v>0</v>
      </c>
      <c r="BF83" s="39">
        <v>0</v>
      </c>
      <c r="BG83" s="39">
        <f t="shared" si="31"/>
        <v>0</v>
      </c>
      <c r="BH83" s="39">
        <f>IF(Dane!$C$9=2,IF(ROUND((S83+T83)*BG83,2)&gt;$AN$1,$AN$1,ROUND((S83+T83)*BG83,2)),IF(Dane!$C$9=3,IF(ROUND((S83+T83)*BG83,2)&gt;$AN$1,$AN$1,ROUND((S83+T83)*BG83,2)),0))</f>
        <v>0</v>
      </c>
      <c r="BI83" s="39">
        <v>0</v>
      </c>
      <c r="BJ83" s="39">
        <f>IF(Dane!$C$9=3,IFERROR(J83/AB83,0),0)</f>
        <v>0</v>
      </c>
      <c r="BK83" s="39">
        <f>IF(Dane!$C$9=3,IFERROR(ROUND(J83-ROUND(J83*0.0976,2)-ROUND(J83*0.015,2)-ROUND(J83*0.0245,2),2)/AB83,0),0)</f>
        <v>0</v>
      </c>
      <c r="BL83" s="39">
        <f t="shared" si="32"/>
        <v>0</v>
      </c>
      <c r="BM83" s="39">
        <f t="shared" si="33"/>
        <v>0</v>
      </c>
      <c r="BN83" s="39">
        <f t="shared" si="23"/>
        <v>0</v>
      </c>
      <c r="BO83" s="39">
        <f>IF(Dane!$C$9=3,IFERROR(BN83/AB83,0),0)</f>
        <v>0</v>
      </c>
      <c r="BP83" s="39">
        <f t="shared" si="34"/>
        <v>0</v>
      </c>
      <c r="BQ83" s="39">
        <v>0</v>
      </c>
      <c r="BR83" s="39">
        <f t="shared" si="35"/>
        <v>0</v>
      </c>
      <c r="BS83" s="39">
        <f>IF(Dane!$C$9=3,IF(ROUND((X83+Y83)*BR83,2)&gt;$AN$1,$AN$1,ROUND((X83+Y83)*BR83,2)),0)</f>
        <v>0</v>
      </c>
      <c r="BT83" s="39">
        <v>0</v>
      </c>
    </row>
    <row r="84" spans="1:72">
      <c r="A84" s="87">
        <v>75</v>
      </c>
      <c r="B84" s="1"/>
      <c r="C84" s="1"/>
      <c r="D84" s="2"/>
      <c r="E84" s="3"/>
      <c r="F84" s="4"/>
      <c r="G84" s="5"/>
      <c r="H84" s="5"/>
      <c r="I84" s="6"/>
      <c r="J84" s="5"/>
      <c r="K84" s="5"/>
      <c r="L84" s="5"/>
      <c r="M84" s="55"/>
      <c r="N84" s="8"/>
      <c r="O84" s="105"/>
      <c r="P84" s="5"/>
      <c r="Q84" s="5"/>
      <c r="R84" s="105">
        <f>Dane!$C$10</f>
        <v>0</v>
      </c>
      <c r="S84" s="8"/>
      <c r="T84" s="105"/>
      <c r="U84" s="5"/>
      <c r="V84" s="5"/>
      <c r="W84" s="107">
        <f>Dane!$C$11</f>
        <v>0</v>
      </c>
      <c r="X84" s="8"/>
      <c r="Y84" s="105"/>
      <c r="Z84" s="5"/>
      <c r="AA84" s="5"/>
      <c r="AB84" s="110">
        <f>Dane!$C$12</f>
        <v>0</v>
      </c>
      <c r="AC84" s="108">
        <f>IF(Dane!$E$3=1,AP84+BA84+BL84,IF(Dane!$E$3=2,AT84+BE84+BP84,AW84+BH84+BS84))</f>
        <v>0</v>
      </c>
      <c r="AD84" s="14">
        <f>IF(Dane!$E$3=1,AQ84+BB84+BM84,IF(Dane!$E$3=2,AU84+BF84+BQ84,AX84+BI84+BT84))</f>
        <v>0</v>
      </c>
      <c r="AE84" s="14">
        <f>IF((J84*Dane!$C$9)-AC84&lt;0,0,(J84*Dane!$C$9)-AC84)</f>
        <v>0</v>
      </c>
      <c r="AF84" s="61">
        <f>IF((K84*Dane!$C$9)-AD84&lt;0,0,(K84*Dane!$C$9)-AD84)</f>
        <v>0</v>
      </c>
      <c r="AG84" s="93"/>
      <c r="AH84" s="84">
        <f>IF(Dane!$E$3=1,AP84,IF(Dane!$E$3=2,AT84,AW84))</f>
        <v>0</v>
      </c>
      <c r="AI84" s="84">
        <f>IF(Dane!$E$3=1,AQ84,IF(Dane!$E$3=2,AU84,AX84))</f>
        <v>0</v>
      </c>
      <c r="AJ84" s="84">
        <f>IF(Dane!$E$3=1,BA84,IF(Dane!$E$3=2,BE84,BH84))</f>
        <v>0</v>
      </c>
      <c r="AK84" s="84">
        <f>IF(Dane!$E$3=1,BB84,IF(Dane!$E$3=2,BF84,BI84))</f>
        <v>0</v>
      </c>
      <c r="AL84" s="84">
        <f>IF(Dane!$E$3=1,BL84,IF(Dane!$E$3=2,BP84,BS84))</f>
        <v>0</v>
      </c>
      <c r="AM84" s="84">
        <f>IF(Dane!$E$3=1,BM84,IF(Dane!$E$3=2,BQ84,BT84))</f>
        <v>0</v>
      </c>
      <c r="AN84" s="39">
        <f>IF(Dane!$C$9="",0,IFERROR(J84/R84,0))</f>
        <v>0</v>
      </c>
      <c r="AO84" s="39">
        <f>IF(Dane!$C$9="",0,IFERROR(ROUND(J84-ROUND(J84*0.0976,2)-ROUND(J84*0.015,2)-ROUND(J84*0.0245,2),2)/R84,0))</f>
        <v>0</v>
      </c>
      <c r="AP84" s="39">
        <f t="shared" si="24"/>
        <v>0</v>
      </c>
      <c r="AQ84" s="39">
        <f t="shared" si="25"/>
        <v>0</v>
      </c>
      <c r="AR84" s="39">
        <f t="shared" si="21"/>
        <v>0</v>
      </c>
      <c r="AS84" s="39">
        <f>IF(Dane!$C$9="",0,IFERROR(AR84/R84,0))</f>
        <v>0</v>
      </c>
      <c r="AT84" s="39">
        <f t="shared" si="26"/>
        <v>0</v>
      </c>
      <c r="AU84" s="39">
        <v>0</v>
      </c>
      <c r="AV84" s="39">
        <f t="shared" si="27"/>
        <v>0</v>
      </c>
      <c r="AW84" s="39">
        <f>IF(Dane!$C$9="",0,IF(ROUND((N84+O84)*AV84,2)&gt;$AN$1,$AN$1,ROUND((N84+O84)*AV84,2)))</f>
        <v>0</v>
      </c>
      <c r="AX84" s="39">
        <v>0</v>
      </c>
      <c r="AY84" s="39">
        <f>IF(Dane!$C$9=2,IFERROR(J84/W84,0),IF(Dane!$C$9=3,IFERROR(J84/W84,0),0))</f>
        <v>0</v>
      </c>
      <c r="AZ84" s="39">
        <f>IF(Dane!$C$9=2,IFERROR(ROUND(J84-ROUND(J84*0.0976,2)-ROUND(J84*0.015,2)-ROUND(J84*0.0245,2),2)/W84,0),IF(Dane!$C$9=3,IFERROR(ROUND(J84-ROUND(J84*0.0976,2)-ROUND(J84*0.015,2)-ROUND(J84*0.0245,2),2)/W84,0),0))</f>
        <v>0</v>
      </c>
      <c r="BA84" s="39">
        <f t="shared" si="28"/>
        <v>0</v>
      </c>
      <c r="BB84" s="39">
        <f t="shared" si="29"/>
        <v>0</v>
      </c>
      <c r="BC84" s="39">
        <f t="shared" si="22"/>
        <v>0</v>
      </c>
      <c r="BD84" s="39">
        <f>IF(Dane!$C$9=2,IFERROR(BC84/W84,0),IF(Dane!$C$9=3,IFERROR(BC84/W84,0),0))</f>
        <v>0</v>
      </c>
      <c r="BE84" s="39">
        <f t="shared" si="30"/>
        <v>0</v>
      </c>
      <c r="BF84" s="39">
        <v>0</v>
      </c>
      <c r="BG84" s="39">
        <f t="shared" si="31"/>
        <v>0</v>
      </c>
      <c r="BH84" s="39">
        <f>IF(Dane!$C$9=2,IF(ROUND((S84+T84)*BG84,2)&gt;$AN$1,$AN$1,ROUND((S84+T84)*BG84,2)),IF(Dane!$C$9=3,IF(ROUND((S84+T84)*BG84,2)&gt;$AN$1,$AN$1,ROUND((S84+T84)*BG84,2)),0))</f>
        <v>0</v>
      </c>
      <c r="BI84" s="39">
        <v>0</v>
      </c>
      <c r="BJ84" s="39">
        <f>IF(Dane!$C$9=3,IFERROR(J84/AB84,0),0)</f>
        <v>0</v>
      </c>
      <c r="BK84" s="39">
        <f>IF(Dane!$C$9=3,IFERROR(ROUND(J84-ROUND(J84*0.0976,2)-ROUND(J84*0.015,2)-ROUND(J84*0.0245,2),2)/AB84,0),0)</f>
        <v>0</v>
      </c>
      <c r="BL84" s="39">
        <f t="shared" si="32"/>
        <v>0</v>
      </c>
      <c r="BM84" s="39">
        <f t="shared" si="33"/>
        <v>0</v>
      </c>
      <c r="BN84" s="39">
        <f t="shared" si="23"/>
        <v>0</v>
      </c>
      <c r="BO84" s="39">
        <f>IF(Dane!$C$9=3,IFERROR(BN84/AB84,0),0)</f>
        <v>0</v>
      </c>
      <c r="BP84" s="39">
        <f t="shared" si="34"/>
        <v>0</v>
      </c>
      <c r="BQ84" s="39">
        <v>0</v>
      </c>
      <c r="BR84" s="39">
        <f t="shared" si="35"/>
        <v>0</v>
      </c>
      <c r="BS84" s="39">
        <f>IF(Dane!$C$9=3,IF(ROUND((X84+Y84)*BR84,2)&gt;$AN$1,$AN$1,ROUND((X84+Y84)*BR84,2)),0)</f>
        <v>0</v>
      </c>
      <c r="BT84" s="39">
        <v>0</v>
      </c>
    </row>
    <row r="85" spans="1:72">
      <c r="A85" s="87">
        <v>76</v>
      </c>
      <c r="B85" s="1"/>
      <c r="C85" s="1"/>
      <c r="D85" s="2"/>
      <c r="E85" s="3"/>
      <c r="F85" s="4"/>
      <c r="G85" s="5"/>
      <c r="H85" s="5"/>
      <c r="I85" s="6"/>
      <c r="J85" s="5"/>
      <c r="K85" s="5"/>
      <c r="L85" s="5"/>
      <c r="M85" s="55"/>
      <c r="N85" s="8"/>
      <c r="O85" s="105"/>
      <c r="P85" s="5"/>
      <c r="Q85" s="5"/>
      <c r="R85" s="105">
        <f>Dane!$C$10</f>
        <v>0</v>
      </c>
      <c r="S85" s="8"/>
      <c r="T85" s="105"/>
      <c r="U85" s="5"/>
      <c r="V85" s="5"/>
      <c r="W85" s="107">
        <f>Dane!$C$11</f>
        <v>0</v>
      </c>
      <c r="X85" s="8"/>
      <c r="Y85" s="105"/>
      <c r="Z85" s="5"/>
      <c r="AA85" s="5"/>
      <c r="AB85" s="110">
        <f>Dane!$C$12</f>
        <v>0</v>
      </c>
      <c r="AC85" s="108">
        <f>IF(Dane!$E$3=1,AP85+BA85+BL85,IF(Dane!$E$3=2,AT85+BE85+BP85,AW85+BH85+BS85))</f>
        <v>0</v>
      </c>
      <c r="AD85" s="14">
        <f>IF(Dane!$E$3=1,AQ85+BB85+BM85,IF(Dane!$E$3=2,AU85+BF85+BQ85,AX85+BI85+BT85))</f>
        <v>0</v>
      </c>
      <c r="AE85" s="14">
        <f>IF((J85*Dane!$C$9)-AC85&lt;0,0,(J85*Dane!$C$9)-AC85)</f>
        <v>0</v>
      </c>
      <c r="AF85" s="61">
        <f>IF((K85*Dane!$C$9)-AD85&lt;0,0,(K85*Dane!$C$9)-AD85)</f>
        <v>0</v>
      </c>
      <c r="AG85" s="93"/>
      <c r="AH85" s="84">
        <f>IF(Dane!$E$3=1,AP85,IF(Dane!$E$3=2,AT85,AW85))</f>
        <v>0</v>
      </c>
      <c r="AI85" s="84">
        <f>IF(Dane!$E$3=1,AQ85,IF(Dane!$E$3=2,AU85,AX85))</f>
        <v>0</v>
      </c>
      <c r="AJ85" s="84">
        <f>IF(Dane!$E$3=1,BA85,IF(Dane!$E$3=2,BE85,BH85))</f>
        <v>0</v>
      </c>
      <c r="AK85" s="84">
        <f>IF(Dane!$E$3=1,BB85,IF(Dane!$E$3=2,BF85,BI85))</f>
        <v>0</v>
      </c>
      <c r="AL85" s="84">
        <f>IF(Dane!$E$3=1,BL85,IF(Dane!$E$3=2,BP85,BS85))</f>
        <v>0</v>
      </c>
      <c r="AM85" s="84">
        <f>IF(Dane!$E$3=1,BM85,IF(Dane!$E$3=2,BQ85,BT85))</f>
        <v>0</v>
      </c>
      <c r="AN85" s="39">
        <f>IF(Dane!$C$9="",0,IFERROR(J85/R85,0))</f>
        <v>0</v>
      </c>
      <c r="AO85" s="39">
        <f>IF(Dane!$C$9="",0,IFERROR(ROUND(J85-ROUND(J85*0.0976,2)-ROUND(J85*0.015,2)-ROUND(J85*0.0245,2),2)/R85,0))</f>
        <v>0</v>
      </c>
      <c r="AP85" s="39">
        <f t="shared" si="24"/>
        <v>0</v>
      </c>
      <c r="AQ85" s="39">
        <f t="shared" si="25"/>
        <v>0</v>
      </c>
      <c r="AR85" s="39">
        <f t="shared" si="21"/>
        <v>0</v>
      </c>
      <c r="AS85" s="39">
        <f>IF(Dane!$C$9="",0,IFERROR(AR85/R85,0))</f>
        <v>0</v>
      </c>
      <c r="AT85" s="39">
        <f t="shared" si="26"/>
        <v>0</v>
      </c>
      <c r="AU85" s="39">
        <v>0</v>
      </c>
      <c r="AV85" s="39">
        <f t="shared" si="27"/>
        <v>0</v>
      </c>
      <c r="AW85" s="39">
        <f>IF(Dane!$C$9="",0,IF(ROUND((N85+O85)*AV85,2)&gt;$AN$1,$AN$1,ROUND((N85+O85)*AV85,2)))</f>
        <v>0</v>
      </c>
      <c r="AX85" s="39">
        <v>0</v>
      </c>
      <c r="AY85" s="39">
        <f>IF(Dane!$C$9=2,IFERROR(J85/W85,0),IF(Dane!$C$9=3,IFERROR(J85/W85,0),0))</f>
        <v>0</v>
      </c>
      <c r="AZ85" s="39">
        <f>IF(Dane!$C$9=2,IFERROR(ROUND(J85-ROUND(J85*0.0976,2)-ROUND(J85*0.015,2)-ROUND(J85*0.0245,2),2)/W85,0),IF(Dane!$C$9=3,IFERROR(ROUND(J85-ROUND(J85*0.0976,2)-ROUND(J85*0.015,2)-ROUND(J85*0.0245,2),2)/W85,0),0))</f>
        <v>0</v>
      </c>
      <c r="BA85" s="39">
        <f t="shared" si="28"/>
        <v>0</v>
      </c>
      <c r="BB85" s="39">
        <f t="shared" si="29"/>
        <v>0</v>
      </c>
      <c r="BC85" s="39">
        <f t="shared" si="22"/>
        <v>0</v>
      </c>
      <c r="BD85" s="39">
        <f>IF(Dane!$C$9=2,IFERROR(BC85/W85,0),IF(Dane!$C$9=3,IFERROR(BC85/W85,0),0))</f>
        <v>0</v>
      </c>
      <c r="BE85" s="39">
        <f t="shared" si="30"/>
        <v>0</v>
      </c>
      <c r="BF85" s="39">
        <v>0</v>
      </c>
      <c r="BG85" s="39">
        <f t="shared" si="31"/>
        <v>0</v>
      </c>
      <c r="BH85" s="39">
        <f>IF(Dane!$C$9=2,IF(ROUND((S85+T85)*BG85,2)&gt;$AN$1,$AN$1,ROUND((S85+T85)*BG85,2)),IF(Dane!$C$9=3,IF(ROUND((S85+T85)*BG85,2)&gt;$AN$1,$AN$1,ROUND((S85+T85)*BG85,2)),0))</f>
        <v>0</v>
      </c>
      <c r="BI85" s="39">
        <v>0</v>
      </c>
      <c r="BJ85" s="39">
        <f>IF(Dane!$C$9=3,IFERROR(J85/AB85,0),0)</f>
        <v>0</v>
      </c>
      <c r="BK85" s="39">
        <f>IF(Dane!$C$9=3,IFERROR(ROUND(J85-ROUND(J85*0.0976,2)-ROUND(J85*0.015,2)-ROUND(J85*0.0245,2),2)/AB85,0),0)</f>
        <v>0</v>
      </c>
      <c r="BL85" s="39">
        <f t="shared" si="32"/>
        <v>0</v>
      </c>
      <c r="BM85" s="39">
        <f t="shared" si="33"/>
        <v>0</v>
      </c>
      <c r="BN85" s="39">
        <f t="shared" si="23"/>
        <v>0</v>
      </c>
      <c r="BO85" s="39">
        <f>IF(Dane!$C$9=3,IFERROR(BN85/AB85,0),0)</f>
        <v>0</v>
      </c>
      <c r="BP85" s="39">
        <f t="shared" si="34"/>
        <v>0</v>
      </c>
      <c r="BQ85" s="39">
        <v>0</v>
      </c>
      <c r="BR85" s="39">
        <f t="shared" si="35"/>
        <v>0</v>
      </c>
      <c r="BS85" s="39">
        <f>IF(Dane!$C$9=3,IF(ROUND((X85+Y85)*BR85,2)&gt;$AN$1,$AN$1,ROUND((X85+Y85)*BR85,2)),0)</f>
        <v>0</v>
      </c>
      <c r="BT85" s="39">
        <v>0</v>
      </c>
    </row>
    <row r="86" spans="1:72">
      <c r="A86" s="87">
        <v>77</v>
      </c>
      <c r="B86" s="1"/>
      <c r="C86" s="1"/>
      <c r="D86" s="2"/>
      <c r="E86" s="3"/>
      <c r="F86" s="4"/>
      <c r="G86" s="5"/>
      <c r="H86" s="5"/>
      <c r="I86" s="6"/>
      <c r="J86" s="5"/>
      <c r="K86" s="5"/>
      <c r="L86" s="5"/>
      <c r="M86" s="55"/>
      <c r="N86" s="8"/>
      <c r="O86" s="105"/>
      <c r="P86" s="5"/>
      <c r="Q86" s="5"/>
      <c r="R86" s="105">
        <f>Dane!$C$10</f>
        <v>0</v>
      </c>
      <c r="S86" s="8"/>
      <c r="T86" s="105"/>
      <c r="U86" s="5"/>
      <c r="V86" s="5"/>
      <c r="W86" s="107">
        <f>Dane!$C$11</f>
        <v>0</v>
      </c>
      <c r="X86" s="8"/>
      <c r="Y86" s="105"/>
      <c r="Z86" s="5"/>
      <c r="AA86" s="5"/>
      <c r="AB86" s="110">
        <f>Dane!$C$12</f>
        <v>0</v>
      </c>
      <c r="AC86" s="108">
        <f>IF(Dane!$E$3=1,AP86+BA86+BL86,IF(Dane!$E$3=2,AT86+BE86+BP86,AW86+BH86+BS86))</f>
        <v>0</v>
      </c>
      <c r="AD86" s="14">
        <f>IF(Dane!$E$3=1,AQ86+BB86+BM86,IF(Dane!$E$3=2,AU86+BF86+BQ86,AX86+BI86+BT86))</f>
        <v>0</v>
      </c>
      <c r="AE86" s="14">
        <f>IF((J86*Dane!$C$9)-AC86&lt;0,0,(J86*Dane!$C$9)-AC86)</f>
        <v>0</v>
      </c>
      <c r="AF86" s="61">
        <f>IF((K86*Dane!$C$9)-AD86&lt;0,0,(K86*Dane!$C$9)-AD86)</f>
        <v>0</v>
      </c>
      <c r="AG86" s="93"/>
      <c r="AH86" s="84">
        <f>IF(Dane!$E$3=1,AP86,IF(Dane!$E$3=2,AT86,AW86))</f>
        <v>0</v>
      </c>
      <c r="AI86" s="84">
        <f>IF(Dane!$E$3=1,AQ86,IF(Dane!$E$3=2,AU86,AX86))</f>
        <v>0</v>
      </c>
      <c r="AJ86" s="84">
        <f>IF(Dane!$E$3=1,BA86,IF(Dane!$E$3=2,BE86,BH86))</f>
        <v>0</v>
      </c>
      <c r="AK86" s="84">
        <f>IF(Dane!$E$3=1,BB86,IF(Dane!$E$3=2,BF86,BI86))</f>
        <v>0</v>
      </c>
      <c r="AL86" s="84">
        <f>IF(Dane!$E$3=1,BL86,IF(Dane!$E$3=2,BP86,BS86))</f>
        <v>0</v>
      </c>
      <c r="AM86" s="84">
        <f>IF(Dane!$E$3=1,BM86,IF(Dane!$E$3=2,BQ86,BT86))</f>
        <v>0</v>
      </c>
      <c r="AN86" s="39">
        <f>IF(Dane!$C$9="",0,IFERROR(J86/R86,0))</f>
        <v>0</v>
      </c>
      <c r="AO86" s="39">
        <f>IF(Dane!$C$9="",0,IFERROR(ROUND(J86-ROUND(J86*0.0976,2)-ROUND(J86*0.015,2)-ROUND(J86*0.0245,2),2)/R86,0))</f>
        <v>0</v>
      </c>
      <c r="AP86" s="39">
        <f t="shared" si="24"/>
        <v>0</v>
      </c>
      <c r="AQ86" s="39">
        <f t="shared" si="25"/>
        <v>0</v>
      </c>
      <c r="AR86" s="39">
        <f t="shared" si="21"/>
        <v>0</v>
      </c>
      <c r="AS86" s="39">
        <f>IF(Dane!$C$9="",0,IFERROR(AR86/R86,0))</f>
        <v>0</v>
      </c>
      <c r="AT86" s="39">
        <f t="shared" si="26"/>
        <v>0</v>
      </c>
      <c r="AU86" s="39">
        <v>0</v>
      </c>
      <c r="AV86" s="39">
        <f t="shared" si="27"/>
        <v>0</v>
      </c>
      <c r="AW86" s="39">
        <f>IF(Dane!$C$9="",0,IF(ROUND((N86+O86)*AV86,2)&gt;$AN$1,$AN$1,ROUND((N86+O86)*AV86,2)))</f>
        <v>0</v>
      </c>
      <c r="AX86" s="39">
        <v>0</v>
      </c>
      <c r="AY86" s="39">
        <f>IF(Dane!$C$9=2,IFERROR(J86/W86,0),IF(Dane!$C$9=3,IFERROR(J86/W86,0),0))</f>
        <v>0</v>
      </c>
      <c r="AZ86" s="39">
        <f>IF(Dane!$C$9=2,IFERROR(ROUND(J86-ROUND(J86*0.0976,2)-ROUND(J86*0.015,2)-ROUND(J86*0.0245,2),2)/W86,0),IF(Dane!$C$9=3,IFERROR(ROUND(J86-ROUND(J86*0.0976,2)-ROUND(J86*0.015,2)-ROUND(J86*0.0245,2),2)/W86,0),0))</f>
        <v>0</v>
      </c>
      <c r="BA86" s="39">
        <f t="shared" si="28"/>
        <v>0</v>
      </c>
      <c r="BB86" s="39">
        <f t="shared" si="29"/>
        <v>0</v>
      </c>
      <c r="BC86" s="39">
        <f t="shared" si="22"/>
        <v>0</v>
      </c>
      <c r="BD86" s="39">
        <f>IF(Dane!$C$9=2,IFERROR(BC86/W86,0),IF(Dane!$C$9=3,IFERROR(BC86/W86,0),0))</f>
        <v>0</v>
      </c>
      <c r="BE86" s="39">
        <f t="shared" si="30"/>
        <v>0</v>
      </c>
      <c r="BF86" s="39">
        <v>0</v>
      </c>
      <c r="BG86" s="39">
        <f t="shared" si="31"/>
        <v>0</v>
      </c>
      <c r="BH86" s="39">
        <f>IF(Dane!$C$9=2,IF(ROUND((S86+T86)*BG86,2)&gt;$AN$1,$AN$1,ROUND((S86+T86)*BG86,2)),IF(Dane!$C$9=3,IF(ROUND((S86+T86)*BG86,2)&gt;$AN$1,$AN$1,ROUND((S86+T86)*BG86,2)),0))</f>
        <v>0</v>
      </c>
      <c r="BI86" s="39">
        <v>0</v>
      </c>
      <c r="BJ86" s="39">
        <f>IF(Dane!$C$9=3,IFERROR(J86/AB86,0),0)</f>
        <v>0</v>
      </c>
      <c r="BK86" s="39">
        <f>IF(Dane!$C$9=3,IFERROR(ROUND(J86-ROUND(J86*0.0976,2)-ROUND(J86*0.015,2)-ROUND(J86*0.0245,2),2)/AB86,0),0)</f>
        <v>0</v>
      </c>
      <c r="BL86" s="39">
        <f t="shared" si="32"/>
        <v>0</v>
      </c>
      <c r="BM86" s="39">
        <f t="shared" si="33"/>
        <v>0</v>
      </c>
      <c r="BN86" s="39">
        <f t="shared" si="23"/>
        <v>0</v>
      </c>
      <c r="BO86" s="39">
        <f>IF(Dane!$C$9=3,IFERROR(BN86/AB86,0),0)</f>
        <v>0</v>
      </c>
      <c r="BP86" s="39">
        <f t="shared" si="34"/>
        <v>0</v>
      </c>
      <c r="BQ86" s="39">
        <v>0</v>
      </c>
      <c r="BR86" s="39">
        <f t="shared" si="35"/>
        <v>0</v>
      </c>
      <c r="BS86" s="39">
        <f>IF(Dane!$C$9=3,IF(ROUND((X86+Y86)*BR86,2)&gt;$AN$1,$AN$1,ROUND((X86+Y86)*BR86,2)),0)</f>
        <v>0</v>
      </c>
      <c r="BT86" s="39">
        <v>0</v>
      </c>
    </row>
    <row r="87" spans="1:72">
      <c r="A87" s="87">
        <v>78</v>
      </c>
      <c r="B87" s="1"/>
      <c r="C87" s="1"/>
      <c r="D87" s="2"/>
      <c r="E87" s="3"/>
      <c r="F87" s="4"/>
      <c r="G87" s="5"/>
      <c r="H87" s="5"/>
      <c r="I87" s="6"/>
      <c r="J87" s="5"/>
      <c r="K87" s="5"/>
      <c r="L87" s="5"/>
      <c r="M87" s="55"/>
      <c r="N87" s="8"/>
      <c r="O87" s="105"/>
      <c r="P87" s="5"/>
      <c r="Q87" s="5"/>
      <c r="R87" s="105">
        <f>Dane!$C$10</f>
        <v>0</v>
      </c>
      <c r="S87" s="8"/>
      <c r="T87" s="105"/>
      <c r="U87" s="5"/>
      <c r="V87" s="5"/>
      <c r="W87" s="107">
        <f>Dane!$C$11</f>
        <v>0</v>
      </c>
      <c r="X87" s="8"/>
      <c r="Y87" s="105"/>
      <c r="Z87" s="5"/>
      <c r="AA87" s="5"/>
      <c r="AB87" s="110">
        <f>Dane!$C$12</f>
        <v>0</v>
      </c>
      <c r="AC87" s="108">
        <f>IF(Dane!$E$3=1,AP87+BA87+BL87,IF(Dane!$E$3=2,AT87+BE87+BP87,AW87+BH87+BS87))</f>
        <v>0</v>
      </c>
      <c r="AD87" s="14">
        <f>IF(Dane!$E$3=1,AQ87+BB87+BM87,IF(Dane!$E$3=2,AU87+BF87+BQ87,AX87+BI87+BT87))</f>
        <v>0</v>
      </c>
      <c r="AE87" s="14">
        <f>IF((J87*Dane!$C$9)-AC87&lt;0,0,(J87*Dane!$C$9)-AC87)</f>
        <v>0</v>
      </c>
      <c r="AF87" s="61">
        <f>IF((K87*Dane!$C$9)-AD87&lt;0,0,(K87*Dane!$C$9)-AD87)</f>
        <v>0</v>
      </c>
      <c r="AG87" s="93"/>
      <c r="AH87" s="84">
        <f>IF(Dane!$E$3=1,AP87,IF(Dane!$E$3=2,AT87,AW87))</f>
        <v>0</v>
      </c>
      <c r="AI87" s="84">
        <f>IF(Dane!$E$3=1,AQ87,IF(Dane!$E$3=2,AU87,AX87))</f>
        <v>0</v>
      </c>
      <c r="AJ87" s="84">
        <f>IF(Dane!$E$3=1,BA87,IF(Dane!$E$3=2,BE87,BH87))</f>
        <v>0</v>
      </c>
      <c r="AK87" s="84">
        <f>IF(Dane!$E$3=1,BB87,IF(Dane!$E$3=2,BF87,BI87))</f>
        <v>0</v>
      </c>
      <c r="AL87" s="84">
        <f>IF(Dane!$E$3=1,BL87,IF(Dane!$E$3=2,BP87,BS87))</f>
        <v>0</v>
      </c>
      <c r="AM87" s="84">
        <f>IF(Dane!$E$3=1,BM87,IF(Dane!$E$3=2,BQ87,BT87))</f>
        <v>0</v>
      </c>
      <c r="AN87" s="39">
        <f>IF(Dane!$C$9="",0,IFERROR(J87/R87,0))</f>
        <v>0</v>
      </c>
      <c r="AO87" s="39">
        <f>IF(Dane!$C$9="",0,IFERROR(ROUND(J87-ROUND(J87*0.0976,2)-ROUND(J87*0.015,2)-ROUND(J87*0.0245,2),2)/R87,0))</f>
        <v>0</v>
      </c>
      <c r="AP87" s="39">
        <f t="shared" si="24"/>
        <v>0</v>
      </c>
      <c r="AQ87" s="39">
        <f t="shared" si="25"/>
        <v>0</v>
      </c>
      <c r="AR87" s="39">
        <f t="shared" si="21"/>
        <v>0</v>
      </c>
      <c r="AS87" s="39">
        <f>IF(Dane!$C$9="",0,IFERROR(AR87/R87,0))</f>
        <v>0</v>
      </c>
      <c r="AT87" s="39">
        <f t="shared" si="26"/>
        <v>0</v>
      </c>
      <c r="AU87" s="39">
        <v>0</v>
      </c>
      <c r="AV87" s="39">
        <f t="shared" si="27"/>
        <v>0</v>
      </c>
      <c r="AW87" s="39">
        <f>IF(Dane!$C$9="",0,IF(ROUND((N87+O87)*AV87,2)&gt;$AN$1,$AN$1,ROUND((N87+O87)*AV87,2)))</f>
        <v>0</v>
      </c>
      <c r="AX87" s="39">
        <v>0</v>
      </c>
      <c r="AY87" s="39">
        <f>IF(Dane!$C$9=2,IFERROR(J87/W87,0),IF(Dane!$C$9=3,IFERROR(J87/W87,0),0))</f>
        <v>0</v>
      </c>
      <c r="AZ87" s="39">
        <f>IF(Dane!$C$9=2,IFERROR(ROUND(J87-ROUND(J87*0.0976,2)-ROUND(J87*0.015,2)-ROUND(J87*0.0245,2),2)/W87,0),IF(Dane!$C$9=3,IFERROR(ROUND(J87-ROUND(J87*0.0976,2)-ROUND(J87*0.015,2)-ROUND(J87*0.0245,2),2)/W87,0),0))</f>
        <v>0</v>
      </c>
      <c r="BA87" s="39">
        <f t="shared" si="28"/>
        <v>0</v>
      </c>
      <c r="BB87" s="39">
        <f t="shared" si="29"/>
        <v>0</v>
      </c>
      <c r="BC87" s="39">
        <f t="shared" si="22"/>
        <v>0</v>
      </c>
      <c r="BD87" s="39">
        <f>IF(Dane!$C$9=2,IFERROR(BC87/W87,0),IF(Dane!$C$9=3,IFERROR(BC87/W87,0),0))</f>
        <v>0</v>
      </c>
      <c r="BE87" s="39">
        <f t="shared" si="30"/>
        <v>0</v>
      </c>
      <c r="BF87" s="39">
        <v>0</v>
      </c>
      <c r="BG87" s="39">
        <f t="shared" si="31"/>
        <v>0</v>
      </c>
      <c r="BH87" s="39">
        <f>IF(Dane!$C$9=2,IF(ROUND((S87+T87)*BG87,2)&gt;$AN$1,$AN$1,ROUND((S87+T87)*BG87,2)),IF(Dane!$C$9=3,IF(ROUND((S87+T87)*BG87,2)&gt;$AN$1,$AN$1,ROUND((S87+T87)*BG87,2)),0))</f>
        <v>0</v>
      </c>
      <c r="BI87" s="39">
        <v>0</v>
      </c>
      <c r="BJ87" s="39">
        <f>IF(Dane!$C$9=3,IFERROR(J87/AB87,0),0)</f>
        <v>0</v>
      </c>
      <c r="BK87" s="39">
        <f>IF(Dane!$C$9=3,IFERROR(ROUND(J87-ROUND(J87*0.0976,2)-ROUND(J87*0.015,2)-ROUND(J87*0.0245,2),2)/AB87,0),0)</f>
        <v>0</v>
      </c>
      <c r="BL87" s="39">
        <f t="shared" si="32"/>
        <v>0</v>
      </c>
      <c r="BM87" s="39">
        <f t="shared" si="33"/>
        <v>0</v>
      </c>
      <c r="BN87" s="39">
        <f t="shared" si="23"/>
        <v>0</v>
      </c>
      <c r="BO87" s="39">
        <f>IF(Dane!$C$9=3,IFERROR(BN87/AB87,0),0)</f>
        <v>0</v>
      </c>
      <c r="BP87" s="39">
        <f t="shared" si="34"/>
        <v>0</v>
      </c>
      <c r="BQ87" s="39">
        <v>0</v>
      </c>
      <c r="BR87" s="39">
        <f t="shared" si="35"/>
        <v>0</v>
      </c>
      <c r="BS87" s="39">
        <f>IF(Dane!$C$9=3,IF(ROUND((X87+Y87)*BR87,2)&gt;$AN$1,$AN$1,ROUND((X87+Y87)*BR87,2)),0)</f>
        <v>0</v>
      </c>
      <c r="BT87" s="39">
        <v>0</v>
      </c>
    </row>
    <row r="88" spans="1:72">
      <c r="A88" s="87">
        <v>79</v>
      </c>
      <c r="B88" s="1"/>
      <c r="C88" s="1"/>
      <c r="D88" s="2"/>
      <c r="E88" s="3"/>
      <c r="F88" s="4"/>
      <c r="G88" s="5"/>
      <c r="H88" s="5"/>
      <c r="I88" s="6"/>
      <c r="J88" s="5"/>
      <c r="K88" s="5"/>
      <c r="L88" s="5"/>
      <c r="M88" s="55"/>
      <c r="N88" s="8"/>
      <c r="O88" s="105"/>
      <c r="P88" s="5"/>
      <c r="Q88" s="5"/>
      <c r="R88" s="105">
        <f>Dane!$C$10</f>
        <v>0</v>
      </c>
      <c r="S88" s="8"/>
      <c r="T88" s="105"/>
      <c r="U88" s="5"/>
      <c r="V88" s="5"/>
      <c r="W88" s="107">
        <f>Dane!$C$11</f>
        <v>0</v>
      </c>
      <c r="X88" s="8"/>
      <c r="Y88" s="105"/>
      <c r="Z88" s="5"/>
      <c r="AA88" s="5"/>
      <c r="AB88" s="110">
        <f>Dane!$C$12</f>
        <v>0</v>
      </c>
      <c r="AC88" s="108">
        <f>IF(Dane!$E$3=1,AP88+BA88+BL88,IF(Dane!$E$3=2,AT88+BE88+BP88,AW88+BH88+BS88))</f>
        <v>0</v>
      </c>
      <c r="AD88" s="14">
        <f>IF(Dane!$E$3=1,AQ88+BB88+BM88,IF(Dane!$E$3=2,AU88+BF88+BQ88,AX88+BI88+BT88))</f>
        <v>0</v>
      </c>
      <c r="AE88" s="14">
        <f>IF((J88*Dane!$C$9)-AC88&lt;0,0,(J88*Dane!$C$9)-AC88)</f>
        <v>0</v>
      </c>
      <c r="AF88" s="61">
        <f>IF((K88*Dane!$C$9)-AD88&lt;0,0,(K88*Dane!$C$9)-AD88)</f>
        <v>0</v>
      </c>
      <c r="AG88" s="93"/>
      <c r="AH88" s="84">
        <f>IF(Dane!$E$3=1,AP88,IF(Dane!$E$3=2,AT88,AW88))</f>
        <v>0</v>
      </c>
      <c r="AI88" s="84">
        <f>IF(Dane!$E$3=1,AQ88,IF(Dane!$E$3=2,AU88,AX88))</f>
        <v>0</v>
      </c>
      <c r="AJ88" s="84">
        <f>IF(Dane!$E$3=1,BA88,IF(Dane!$E$3=2,BE88,BH88))</f>
        <v>0</v>
      </c>
      <c r="AK88" s="84">
        <f>IF(Dane!$E$3=1,BB88,IF(Dane!$E$3=2,BF88,BI88))</f>
        <v>0</v>
      </c>
      <c r="AL88" s="84">
        <f>IF(Dane!$E$3=1,BL88,IF(Dane!$E$3=2,BP88,BS88))</f>
        <v>0</v>
      </c>
      <c r="AM88" s="84">
        <f>IF(Dane!$E$3=1,BM88,IF(Dane!$E$3=2,BQ88,BT88))</f>
        <v>0</v>
      </c>
      <c r="AN88" s="39">
        <f>IF(Dane!$C$9="",0,IFERROR(J88/R88,0))</f>
        <v>0</v>
      </c>
      <c r="AO88" s="39">
        <f>IF(Dane!$C$9="",0,IFERROR(ROUND(J88-ROUND(J88*0.0976,2)-ROUND(J88*0.015,2)-ROUND(J88*0.0245,2),2)/R88,0))</f>
        <v>0</v>
      </c>
      <c r="AP88" s="39">
        <f t="shared" si="24"/>
        <v>0</v>
      </c>
      <c r="AQ88" s="39">
        <f t="shared" si="25"/>
        <v>0</v>
      </c>
      <c r="AR88" s="39">
        <f t="shared" si="21"/>
        <v>0</v>
      </c>
      <c r="AS88" s="39">
        <f>IF(Dane!$C$9="",0,IFERROR(AR88/R88,0))</f>
        <v>0</v>
      </c>
      <c r="AT88" s="39">
        <f t="shared" si="26"/>
        <v>0</v>
      </c>
      <c r="AU88" s="39">
        <v>0</v>
      </c>
      <c r="AV88" s="39">
        <f t="shared" si="27"/>
        <v>0</v>
      </c>
      <c r="AW88" s="39">
        <f>IF(Dane!$C$9="",0,IF(ROUND((N88+O88)*AV88,2)&gt;$AN$1,$AN$1,ROUND((N88+O88)*AV88,2)))</f>
        <v>0</v>
      </c>
      <c r="AX88" s="39">
        <v>0</v>
      </c>
      <c r="AY88" s="39">
        <f>IF(Dane!$C$9=2,IFERROR(J88/W88,0),IF(Dane!$C$9=3,IFERROR(J88/W88,0),0))</f>
        <v>0</v>
      </c>
      <c r="AZ88" s="39">
        <f>IF(Dane!$C$9=2,IFERROR(ROUND(J88-ROUND(J88*0.0976,2)-ROUND(J88*0.015,2)-ROUND(J88*0.0245,2),2)/W88,0),IF(Dane!$C$9=3,IFERROR(ROUND(J88-ROUND(J88*0.0976,2)-ROUND(J88*0.015,2)-ROUND(J88*0.0245,2),2)/W88,0),0))</f>
        <v>0</v>
      </c>
      <c r="BA88" s="39">
        <f t="shared" si="28"/>
        <v>0</v>
      </c>
      <c r="BB88" s="39">
        <f t="shared" si="29"/>
        <v>0</v>
      </c>
      <c r="BC88" s="39">
        <f t="shared" si="22"/>
        <v>0</v>
      </c>
      <c r="BD88" s="39">
        <f>IF(Dane!$C$9=2,IFERROR(BC88/W88,0),IF(Dane!$C$9=3,IFERROR(BC88/W88,0),0))</f>
        <v>0</v>
      </c>
      <c r="BE88" s="39">
        <f t="shared" si="30"/>
        <v>0</v>
      </c>
      <c r="BF88" s="39">
        <v>0</v>
      </c>
      <c r="BG88" s="39">
        <f t="shared" si="31"/>
        <v>0</v>
      </c>
      <c r="BH88" s="39">
        <f>IF(Dane!$C$9=2,IF(ROUND((S88+T88)*BG88,2)&gt;$AN$1,$AN$1,ROUND((S88+T88)*BG88,2)),IF(Dane!$C$9=3,IF(ROUND((S88+T88)*BG88,2)&gt;$AN$1,$AN$1,ROUND((S88+T88)*BG88,2)),0))</f>
        <v>0</v>
      </c>
      <c r="BI88" s="39">
        <v>0</v>
      </c>
      <c r="BJ88" s="39">
        <f>IF(Dane!$C$9=3,IFERROR(J88/AB88,0),0)</f>
        <v>0</v>
      </c>
      <c r="BK88" s="39">
        <f>IF(Dane!$C$9=3,IFERROR(ROUND(J88-ROUND(J88*0.0976,2)-ROUND(J88*0.015,2)-ROUND(J88*0.0245,2),2)/AB88,0),0)</f>
        <v>0</v>
      </c>
      <c r="BL88" s="39">
        <f t="shared" si="32"/>
        <v>0</v>
      </c>
      <c r="BM88" s="39">
        <f t="shared" si="33"/>
        <v>0</v>
      </c>
      <c r="BN88" s="39">
        <f t="shared" si="23"/>
        <v>0</v>
      </c>
      <c r="BO88" s="39">
        <f>IF(Dane!$C$9=3,IFERROR(BN88/AB88,0),0)</f>
        <v>0</v>
      </c>
      <c r="BP88" s="39">
        <f t="shared" si="34"/>
        <v>0</v>
      </c>
      <c r="BQ88" s="39">
        <v>0</v>
      </c>
      <c r="BR88" s="39">
        <f t="shared" si="35"/>
        <v>0</v>
      </c>
      <c r="BS88" s="39">
        <f>IF(Dane!$C$9=3,IF(ROUND((X88+Y88)*BR88,2)&gt;$AN$1,$AN$1,ROUND((X88+Y88)*BR88,2)),0)</f>
        <v>0</v>
      </c>
      <c r="BT88" s="39">
        <v>0</v>
      </c>
    </row>
    <row r="89" spans="1:72">
      <c r="A89" s="87">
        <v>80</v>
      </c>
      <c r="B89" s="1"/>
      <c r="C89" s="1"/>
      <c r="D89" s="2"/>
      <c r="E89" s="3"/>
      <c r="F89" s="4"/>
      <c r="G89" s="5"/>
      <c r="H89" s="5"/>
      <c r="I89" s="6"/>
      <c r="J89" s="5"/>
      <c r="K89" s="5"/>
      <c r="L89" s="5"/>
      <c r="M89" s="55"/>
      <c r="N89" s="8"/>
      <c r="O89" s="105"/>
      <c r="P89" s="5"/>
      <c r="Q89" s="5"/>
      <c r="R89" s="105">
        <f>Dane!$C$10</f>
        <v>0</v>
      </c>
      <c r="S89" s="8"/>
      <c r="T89" s="105"/>
      <c r="U89" s="5"/>
      <c r="V89" s="5"/>
      <c r="W89" s="107">
        <f>Dane!$C$11</f>
        <v>0</v>
      </c>
      <c r="X89" s="8"/>
      <c r="Y89" s="105"/>
      <c r="Z89" s="5"/>
      <c r="AA89" s="5"/>
      <c r="AB89" s="110">
        <f>Dane!$C$12</f>
        <v>0</v>
      </c>
      <c r="AC89" s="108">
        <f>IF(Dane!$E$3=1,AP89+BA89+BL89,IF(Dane!$E$3=2,AT89+BE89+BP89,AW89+BH89+BS89))</f>
        <v>0</v>
      </c>
      <c r="AD89" s="14">
        <f>IF(Dane!$E$3=1,AQ89+BB89+BM89,IF(Dane!$E$3=2,AU89+BF89+BQ89,AX89+BI89+BT89))</f>
        <v>0</v>
      </c>
      <c r="AE89" s="14">
        <f>IF((J89*Dane!$C$9)-AC89&lt;0,0,(J89*Dane!$C$9)-AC89)</f>
        <v>0</v>
      </c>
      <c r="AF89" s="61">
        <f>IF((K89*Dane!$C$9)-AD89&lt;0,0,(K89*Dane!$C$9)-AD89)</f>
        <v>0</v>
      </c>
      <c r="AG89" s="93"/>
      <c r="AH89" s="84">
        <f>IF(Dane!$E$3=1,AP89,IF(Dane!$E$3=2,AT89,AW89))</f>
        <v>0</v>
      </c>
      <c r="AI89" s="84">
        <f>IF(Dane!$E$3=1,AQ89,IF(Dane!$E$3=2,AU89,AX89))</f>
        <v>0</v>
      </c>
      <c r="AJ89" s="84">
        <f>IF(Dane!$E$3=1,BA89,IF(Dane!$E$3=2,BE89,BH89))</f>
        <v>0</v>
      </c>
      <c r="AK89" s="84">
        <f>IF(Dane!$E$3=1,BB89,IF(Dane!$E$3=2,BF89,BI89))</f>
        <v>0</v>
      </c>
      <c r="AL89" s="84">
        <f>IF(Dane!$E$3=1,BL89,IF(Dane!$E$3=2,BP89,BS89))</f>
        <v>0</v>
      </c>
      <c r="AM89" s="84">
        <f>IF(Dane!$E$3=1,BM89,IF(Dane!$E$3=2,BQ89,BT89))</f>
        <v>0</v>
      </c>
      <c r="AN89" s="39">
        <f>IF(Dane!$C$9="",0,IFERROR(J89/R89,0))</f>
        <v>0</v>
      </c>
      <c r="AO89" s="39">
        <f>IF(Dane!$C$9="",0,IFERROR(ROUND(J89-ROUND(J89*0.0976,2)-ROUND(J89*0.015,2)-ROUND(J89*0.0245,2),2)/R89,0))</f>
        <v>0</v>
      </c>
      <c r="AP89" s="39">
        <f t="shared" si="24"/>
        <v>0</v>
      </c>
      <c r="AQ89" s="39">
        <f t="shared" si="25"/>
        <v>0</v>
      </c>
      <c r="AR89" s="39">
        <f t="shared" si="21"/>
        <v>0</v>
      </c>
      <c r="AS89" s="39">
        <f>IF(Dane!$C$9="",0,IFERROR(AR89/R89,0))</f>
        <v>0</v>
      </c>
      <c r="AT89" s="39">
        <f t="shared" si="26"/>
        <v>0</v>
      </c>
      <c r="AU89" s="39">
        <v>0</v>
      </c>
      <c r="AV89" s="39">
        <f t="shared" si="27"/>
        <v>0</v>
      </c>
      <c r="AW89" s="39">
        <f>IF(Dane!$C$9="",0,IF(ROUND((N89+O89)*AV89,2)&gt;$AN$1,$AN$1,ROUND((N89+O89)*AV89,2)))</f>
        <v>0</v>
      </c>
      <c r="AX89" s="39">
        <v>0</v>
      </c>
      <c r="AY89" s="39">
        <f>IF(Dane!$C$9=2,IFERROR(J89/W89,0),IF(Dane!$C$9=3,IFERROR(J89/W89,0),0))</f>
        <v>0</v>
      </c>
      <c r="AZ89" s="39">
        <f>IF(Dane!$C$9=2,IFERROR(ROUND(J89-ROUND(J89*0.0976,2)-ROUND(J89*0.015,2)-ROUND(J89*0.0245,2),2)/W89,0),IF(Dane!$C$9=3,IFERROR(ROUND(J89-ROUND(J89*0.0976,2)-ROUND(J89*0.015,2)-ROUND(J89*0.0245,2),2)/W89,0),0))</f>
        <v>0</v>
      </c>
      <c r="BA89" s="39">
        <f t="shared" si="28"/>
        <v>0</v>
      </c>
      <c r="BB89" s="39">
        <f t="shared" si="29"/>
        <v>0</v>
      </c>
      <c r="BC89" s="39">
        <f t="shared" si="22"/>
        <v>0</v>
      </c>
      <c r="BD89" s="39">
        <f>IF(Dane!$C$9=2,IFERROR(BC89/W89,0),IF(Dane!$C$9=3,IFERROR(BC89/W89,0),0))</f>
        <v>0</v>
      </c>
      <c r="BE89" s="39">
        <f t="shared" si="30"/>
        <v>0</v>
      </c>
      <c r="BF89" s="39">
        <v>0</v>
      </c>
      <c r="BG89" s="39">
        <f t="shared" si="31"/>
        <v>0</v>
      </c>
      <c r="BH89" s="39">
        <f>IF(Dane!$C$9=2,IF(ROUND((S89+T89)*BG89,2)&gt;$AN$1,$AN$1,ROUND((S89+T89)*BG89,2)),IF(Dane!$C$9=3,IF(ROUND((S89+T89)*BG89,2)&gt;$AN$1,$AN$1,ROUND((S89+T89)*BG89,2)),0))</f>
        <v>0</v>
      </c>
      <c r="BI89" s="39">
        <v>0</v>
      </c>
      <c r="BJ89" s="39">
        <f>IF(Dane!$C$9=3,IFERROR(J89/AB89,0),0)</f>
        <v>0</v>
      </c>
      <c r="BK89" s="39">
        <f>IF(Dane!$C$9=3,IFERROR(ROUND(J89-ROUND(J89*0.0976,2)-ROUND(J89*0.015,2)-ROUND(J89*0.0245,2),2)/AB89,0),0)</f>
        <v>0</v>
      </c>
      <c r="BL89" s="39">
        <f t="shared" si="32"/>
        <v>0</v>
      </c>
      <c r="BM89" s="39">
        <f t="shared" si="33"/>
        <v>0</v>
      </c>
      <c r="BN89" s="39">
        <f t="shared" si="23"/>
        <v>0</v>
      </c>
      <c r="BO89" s="39">
        <f>IF(Dane!$C$9=3,IFERROR(BN89/AB89,0),0)</f>
        <v>0</v>
      </c>
      <c r="BP89" s="39">
        <f t="shared" si="34"/>
        <v>0</v>
      </c>
      <c r="BQ89" s="39">
        <v>0</v>
      </c>
      <c r="BR89" s="39">
        <f t="shared" si="35"/>
        <v>0</v>
      </c>
      <c r="BS89" s="39">
        <f>IF(Dane!$C$9=3,IF(ROUND((X89+Y89)*BR89,2)&gt;$AN$1,$AN$1,ROUND((X89+Y89)*BR89,2)),0)</f>
        <v>0</v>
      </c>
      <c r="BT89" s="39">
        <v>0</v>
      </c>
    </row>
    <row r="90" spans="1:72">
      <c r="A90" s="87">
        <v>81</v>
      </c>
      <c r="B90" s="1"/>
      <c r="C90" s="1"/>
      <c r="D90" s="2"/>
      <c r="E90" s="3"/>
      <c r="F90" s="4"/>
      <c r="G90" s="5"/>
      <c r="H90" s="5"/>
      <c r="I90" s="6"/>
      <c r="J90" s="5"/>
      <c r="K90" s="5"/>
      <c r="L90" s="5"/>
      <c r="M90" s="55"/>
      <c r="N90" s="8"/>
      <c r="O90" s="105"/>
      <c r="P90" s="5"/>
      <c r="Q90" s="5"/>
      <c r="R90" s="105">
        <f>Dane!$C$10</f>
        <v>0</v>
      </c>
      <c r="S90" s="8"/>
      <c r="T90" s="105"/>
      <c r="U90" s="5"/>
      <c r="V90" s="5"/>
      <c r="W90" s="107">
        <f>Dane!$C$11</f>
        <v>0</v>
      </c>
      <c r="X90" s="8"/>
      <c r="Y90" s="105"/>
      <c r="Z90" s="5"/>
      <c r="AA90" s="5"/>
      <c r="AB90" s="110">
        <f>Dane!$C$12</f>
        <v>0</v>
      </c>
      <c r="AC90" s="108">
        <f>IF(Dane!$E$3=1,AP90+BA90+BL90,IF(Dane!$E$3=2,AT90+BE90+BP90,AW90+BH90+BS90))</f>
        <v>0</v>
      </c>
      <c r="AD90" s="14">
        <f>IF(Dane!$E$3=1,AQ90+BB90+BM90,IF(Dane!$E$3=2,AU90+BF90+BQ90,AX90+BI90+BT90))</f>
        <v>0</v>
      </c>
      <c r="AE90" s="14">
        <f>IF((J90*Dane!$C$9)-AC90&lt;0,0,(J90*Dane!$C$9)-AC90)</f>
        <v>0</v>
      </c>
      <c r="AF90" s="61">
        <f>IF((K90*Dane!$C$9)-AD90&lt;0,0,(K90*Dane!$C$9)-AD90)</f>
        <v>0</v>
      </c>
      <c r="AG90" s="93"/>
      <c r="AH90" s="84">
        <f>IF(Dane!$E$3=1,AP90,IF(Dane!$E$3=2,AT90,AW90))</f>
        <v>0</v>
      </c>
      <c r="AI90" s="84">
        <f>IF(Dane!$E$3=1,AQ90,IF(Dane!$E$3=2,AU90,AX90))</f>
        <v>0</v>
      </c>
      <c r="AJ90" s="84">
        <f>IF(Dane!$E$3=1,BA90,IF(Dane!$E$3=2,BE90,BH90))</f>
        <v>0</v>
      </c>
      <c r="AK90" s="84">
        <f>IF(Dane!$E$3=1,BB90,IF(Dane!$E$3=2,BF90,BI90))</f>
        <v>0</v>
      </c>
      <c r="AL90" s="84">
        <f>IF(Dane!$E$3=1,BL90,IF(Dane!$E$3=2,BP90,BS90))</f>
        <v>0</v>
      </c>
      <c r="AM90" s="84">
        <f>IF(Dane!$E$3=1,BM90,IF(Dane!$E$3=2,BQ90,BT90))</f>
        <v>0</v>
      </c>
      <c r="AN90" s="39">
        <f>IF(Dane!$C$9="",0,IFERROR(J90/R90,0))</f>
        <v>0</v>
      </c>
      <c r="AO90" s="39">
        <f>IF(Dane!$C$9="",0,IFERROR(ROUND(J90-ROUND(J90*0.0976,2)-ROUND(J90*0.015,2)-ROUND(J90*0.0245,2),2)/R90,0))</f>
        <v>0</v>
      </c>
      <c r="AP90" s="39">
        <f t="shared" si="24"/>
        <v>0</v>
      </c>
      <c r="AQ90" s="39">
        <f t="shared" si="25"/>
        <v>0</v>
      </c>
      <c r="AR90" s="39">
        <f t="shared" si="21"/>
        <v>0</v>
      </c>
      <c r="AS90" s="39">
        <f>IF(Dane!$C$9="",0,IFERROR(AR90/R90,0))</f>
        <v>0</v>
      </c>
      <c r="AT90" s="39">
        <f t="shared" si="26"/>
        <v>0</v>
      </c>
      <c r="AU90" s="39">
        <v>0</v>
      </c>
      <c r="AV90" s="39">
        <f t="shared" si="27"/>
        <v>0</v>
      </c>
      <c r="AW90" s="39">
        <f>IF(Dane!$C$9="",0,IF(ROUND((N90+O90)*AV90,2)&gt;$AN$1,$AN$1,ROUND((N90+O90)*AV90,2)))</f>
        <v>0</v>
      </c>
      <c r="AX90" s="39">
        <v>0</v>
      </c>
      <c r="AY90" s="39">
        <f>IF(Dane!$C$9=2,IFERROR(J90/W90,0),IF(Dane!$C$9=3,IFERROR(J90/W90,0),0))</f>
        <v>0</v>
      </c>
      <c r="AZ90" s="39">
        <f>IF(Dane!$C$9=2,IFERROR(ROUND(J90-ROUND(J90*0.0976,2)-ROUND(J90*0.015,2)-ROUND(J90*0.0245,2),2)/W90,0),IF(Dane!$C$9=3,IFERROR(ROUND(J90-ROUND(J90*0.0976,2)-ROUND(J90*0.015,2)-ROUND(J90*0.0245,2),2)/W90,0),0))</f>
        <v>0</v>
      </c>
      <c r="BA90" s="39">
        <f t="shared" si="28"/>
        <v>0</v>
      </c>
      <c r="BB90" s="39">
        <f t="shared" si="29"/>
        <v>0</v>
      </c>
      <c r="BC90" s="39">
        <f t="shared" si="22"/>
        <v>0</v>
      </c>
      <c r="BD90" s="39">
        <f>IF(Dane!$C$9=2,IFERROR(BC90/W90,0),IF(Dane!$C$9=3,IFERROR(BC90/W90,0),0))</f>
        <v>0</v>
      </c>
      <c r="BE90" s="39">
        <f t="shared" si="30"/>
        <v>0</v>
      </c>
      <c r="BF90" s="39">
        <v>0</v>
      </c>
      <c r="BG90" s="39">
        <f t="shared" si="31"/>
        <v>0</v>
      </c>
      <c r="BH90" s="39">
        <f>IF(Dane!$C$9=2,IF(ROUND((S90+T90)*BG90,2)&gt;$AN$1,$AN$1,ROUND((S90+T90)*BG90,2)),IF(Dane!$C$9=3,IF(ROUND((S90+T90)*BG90,2)&gt;$AN$1,$AN$1,ROUND((S90+T90)*BG90,2)),0))</f>
        <v>0</v>
      </c>
      <c r="BI90" s="39">
        <v>0</v>
      </c>
      <c r="BJ90" s="39">
        <f>IF(Dane!$C$9=3,IFERROR(J90/AB90,0),0)</f>
        <v>0</v>
      </c>
      <c r="BK90" s="39">
        <f>IF(Dane!$C$9=3,IFERROR(ROUND(J90-ROUND(J90*0.0976,2)-ROUND(J90*0.015,2)-ROUND(J90*0.0245,2),2)/AB90,0),0)</f>
        <v>0</v>
      </c>
      <c r="BL90" s="39">
        <f t="shared" si="32"/>
        <v>0</v>
      </c>
      <c r="BM90" s="39">
        <f t="shared" si="33"/>
        <v>0</v>
      </c>
      <c r="BN90" s="39">
        <f t="shared" si="23"/>
        <v>0</v>
      </c>
      <c r="BO90" s="39">
        <f>IF(Dane!$C$9=3,IFERROR(BN90/AB90,0),0)</f>
        <v>0</v>
      </c>
      <c r="BP90" s="39">
        <f t="shared" si="34"/>
        <v>0</v>
      </c>
      <c r="BQ90" s="39">
        <v>0</v>
      </c>
      <c r="BR90" s="39">
        <f t="shared" si="35"/>
        <v>0</v>
      </c>
      <c r="BS90" s="39">
        <f>IF(Dane!$C$9=3,IF(ROUND((X90+Y90)*BR90,2)&gt;$AN$1,$AN$1,ROUND((X90+Y90)*BR90,2)),0)</f>
        <v>0</v>
      </c>
      <c r="BT90" s="39">
        <v>0</v>
      </c>
    </row>
    <row r="91" spans="1:72">
      <c r="A91" s="87">
        <v>82</v>
      </c>
      <c r="B91" s="1"/>
      <c r="C91" s="1"/>
      <c r="D91" s="2"/>
      <c r="E91" s="3"/>
      <c r="F91" s="4"/>
      <c r="G91" s="5"/>
      <c r="H91" s="5"/>
      <c r="I91" s="6"/>
      <c r="J91" s="5"/>
      <c r="K91" s="5"/>
      <c r="L91" s="5"/>
      <c r="M91" s="55"/>
      <c r="N91" s="8"/>
      <c r="O91" s="105"/>
      <c r="P91" s="5"/>
      <c r="Q91" s="5"/>
      <c r="R91" s="105">
        <f>Dane!$C$10</f>
        <v>0</v>
      </c>
      <c r="S91" s="8"/>
      <c r="T91" s="105"/>
      <c r="U91" s="5"/>
      <c r="V91" s="5"/>
      <c r="W91" s="107">
        <f>Dane!$C$11</f>
        <v>0</v>
      </c>
      <c r="X91" s="8"/>
      <c r="Y91" s="105"/>
      <c r="Z91" s="5"/>
      <c r="AA91" s="5"/>
      <c r="AB91" s="110">
        <f>Dane!$C$12</f>
        <v>0</v>
      </c>
      <c r="AC91" s="108">
        <f>IF(Dane!$E$3=1,AP91+BA91+BL91,IF(Dane!$E$3=2,AT91+BE91+BP91,AW91+BH91+BS91))</f>
        <v>0</v>
      </c>
      <c r="AD91" s="14">
        <f>IF(Dane!$E$3=1,AQ91+BB91+BM91,IF(Dane!$E$3=2,AU91+BF91+BQ91,AX91+BI91+BT91))</f>
        <v>0</v>
      </c>
      <c r="AE91" s="14">
        <f>IF((J91*Dane!$C$9)-AC91&lt;0,0,(J91*Dane!$C$9)-AC91)</f>
        <v>0</v>
      </c>
      <c r="AF91" s="61">
        <f>IF((K91*Dane!$C$9)-AD91&lt;0,0,(K91*Dane!$C$9)-AD91)</f>
        <v>0</v>
      </c>
      <c r="AG91" s="93"/>
      <c r="AH91" s="84">
        <f>IF(Dane!$E$3=1,AP91,IF(Dane!$E$3=2,AT91,AW91))</f>
        <v>0</v>
      </c>
      <c r="AI91" s="84">
        <f>IF(Dane!$E$3=1,AQ91,IF(Dane!$E$3=2,AU91,AX91))</f>
        <v>0</v>
      </c>
      <c r="AJ91" s="84">
        <f>IF(Dane!$E$3=1,BA91,IF(Dane!$E$3=2,BE91,BH91))</f>
        <v>0</v>
      </c>
      <c r="AK91" s="84">
        <f>IF(Dane!$E$3=1,BB91,IF(Dane!$E$3=2,BF91,BI91))</f>
        <v>0</v>
      </c>
      <c r="AL91" s="84">
        <f>IF(Dane!$E$3=1,BL91,IF(Dane!$E$3=2,BP91,BS91))</f>
        <v>0</v>
      </c>
      <c r="AM91" s="84">
        <f>IF(Dane!$E$3=1,BM91,IF(Dane!$E$3=2,BQ91,BT91))</f>
        <v>0</v>
      </c>
      <c r="AN91" s="39">
        <f>IF(Dane!$C$9="",0,IFERROR(J91/R91,0))</f>
        <v>0</v>
      </c>
      <c r="AO91" s="39">
        <f>IF(Dane!$C$9="",0,IFERROR(ROUND(J91-ROUND(J91*0.0976,2)-ROUND(J91*0.015,2)-ROUND(J91*0.0245,2),2)/R91,0))</f>
        <v>0</v>
      </c>
      <c r="AP91" s="39">
        <f t="shared" si="24"/>
        <v>0</v>
      </c>
      <c r="AQ91" s="39">
        <f t="shared" si="25"/>
        <v>0</v>
      </c>
      <c r="AR91" s="39">
        <f t="shared" si="21"/>
        <v>0</v>
      </c>
      <c r="AS91" s="39">
        <f>IF(Dane!$C$9="",0,IFERROR(AR91/R91,0))</f>
        <v>0</v>
      </c>
      <c r="AT91" s="39">
        <f t="shared" si="26"/>
        <v>0</v>
      </c>
      <c r="AU91" s="39">
        <v>0</v>
      </c>
      <c r="AV91" s="39">
        <f t="shared" si="27"/>
        <v>0</v>
      </c>
      <c r="AW91" s="39">
        <f>IF(Dane!$C$9="",0,IF(ROUND((N91+O91)*AV91,2)&gt;$AN$1,$AN$1,ROUND((N91+O91)*AV91,2)))</f>
        <v>0</v>
      </c>
      <c r="AX91" s="39">
        <v>0</v>
      </c>
      <c r="AY91" s="39">
        <f>IF(Dane!$C$9=2,IFERROR(J91/W91,0),IF(Dane!$C$9=3,IFERROR(J91/W91,0),0))</f>
        <v>0</v>
      </c>
      <c r="AZ91" s="39">
        <f>IF(Dane!$C$9=2,IFERROR(ROUND(J91-ROUND(J91*0.0976,2)-ROUND(J91*0.015,2)-ROUND(J91*0.0245,2),2)/W91,0),IF(Dane!$C$9=3,IFERROR(ROUND(J91-ROUND(J91*0.0976,2)-ROUND(J91*0.015,2)-ROUND(J91*0.0245,2),2)/W91,0),0))</f>
        <v>0</v>
      </c>
      <c r="BA91" s="39">
        <f t="shared" si="28"/>
        <v>0</v>
      </c>
      <c r="BB91" s="39">
        <f t="shared" si="29"/>
        <v>0</v>
      </c>
      <c r="BC91" s="39">
        <f t="shared" si="22"/>
        <v>0</v>
      </c>
      <c r="BD91" s="39">
        <f>IF(Dane!$C$9=2,IFERROR(BC91/W91,0),IF(Dane!$C$9=3,IFERROR(BC91/W91,0),0))</f>
        <v>0</v>
      </c>
      <c r="BE91" s="39">
        <f t="shared" si="30"/>
        <v>0</v>
      </c>
      <c r="BF91" s="39">
        <v>0</v>
      </c>
      <c r="BG91" s="39">
        <f t="shared" si="31"/>
        <v>0</v>
      </c>
      <c r="BH91" s="39">
        <f>IF(Dane!$C$9=2,IF(ROUND((S91+T91)*BG91,2)&gt;$AN$1,$AN$1,ROUND((S91+T91)*BG91,2)),IF(Dane!$C$9=3,IF(ROUND((S91+T91)*BG91,2)&gt;$AN$1,$AN$1,ROUND((S91+T91)*BG91,2)),0))</f>
        <v>0</v>
      </c>
      <c r="BI91" s="39">
        <v>0</v>
      </c>
      <c r="BJ91" s="39">
        <f>IF(Dane!$C$9=3,IFERROR(J91/AB91,0),0)</f>
        <v>0</v>
      </c>
      <c r="BK91" s="39">
        <f>IF(Dane!$C$9=3,IFERROR(ROUND(J91-ROUND(J91*0.0976,2)-ROUND(J91*0.015,2)-ROUND(J91*0.0245,2),2)/AB91,0),0)</f>
        <v>0</v>
      </c>
      <c r="BL91" s="39">
        <f t="shared" si="32"/>
        <v>0</v>
      </c>
      <c r="BM91" s="39">
        <f t="shared" si="33"/>
        <v>0</v>
      </c>
      <c r="BN91" s="39">
        <f t="shared" si="23"/>
        <v>0</v>
      </c>
      <c r="BO91" s="39">
        <f>IF(Dane!$C$9=3,IFERROR(BN91/AB91,0),0)</f>
        <v>0</v>
      </c>
      <c r="BP91" s="39">
        <f t="shared" si="34"/>
        <v>0</v>
      </c>
      <c r="BQ91" s="39">
        <v>0</v>
      </c>
      <c r="BR91" s="39">
        <f t="shared" si="35"/>
        <v>0</v>
      </c>
      <c r="BS91" s="39">
        <f>IF(Dane!$C$9=3,IF(ROUND((X91+Y91)*BR91,2)&gt;$AN$1,$AN$1,ROUND((X91+Y91)*BR91,2)),0)</f>
        <v>0</v>
      </c>
      <c r="BT91" s="39">
        <v>0</v>
      </c>
    </row>
    <row r="92" spans="1:72">
      <c r="A92" s="87">
        <v>83</v>
      </c>
      <c r="B92" s="1"/>
      <c r="C92" s="1"/>
      <c r="D92" s="2"/>
      <c r="E92" s="3"/>
      <c r="F92" s="4"/>
      <c r="G92" s="5"/>
      <c r="H92" s="5"/>
      <c r="I92" s="6"/>
      <c r="J92" s="5"/>
      <c r="K92" s="5"/>
      <c r="L92" s="5"/>
      <c r="M92" s="55"/>
      <c r="N92" s="8"/>
      <c r="O92" s="105"/>
      <c r="P92" s="5"/>
      <c r="Q92" s="5"/>
      <c r="R92" s="105">
        <f>Dane!$C$10</f>
        <v>0</v>
      </c>
      <c r="S92" s="8"/>
      <c r="T92" s="105"/>
      <c r="U92" s="5"/>
      <c r="V92" s="5"/>
      <c r="W92" s="107">
        <f>Dane!$C$11</f>
        <v>0</v>
      </c>
      <c r="X92" s="8"/>
      <c r="Y92" s="105"/>
      <c r="Z92" s="5"/>
      <c r="AA92" s="5"/>
      <c r="AB92" s="110">
        <f>Dane!$C$12</f>
        <v>0</v>
      </c>
      <c r="AC92" s="108">
        <f>IF(Dane!$E$3=1,AP92+BA92+BL92,IF(Dane!$E$3=2,AT92+BE92+BP92,AW92+BH92+BS92))</f>
        <v>0</v>
      </c>
      <c r="AD92" s="14">
        <f>IF(Dane!$E$3=1,AQ92+BB92+BM92,IF(Dane!$E$3=2,AU92+BF92+BQ92,AX92+BI92+BT92))</f>
        <v>0</v>
      </c>
      <c r="AE92" s="14">
        <f>IF((J92*Dane!$C$9)-AC92&lt;0,0,(J92*Dane!$C$9)-AC92)</f>
        <v>0</v>
      </c>
      <c r="AF92" s="61">
        <f>IF((K92*Dane!$C$9)-AD92&lt;0,0,(K92*Dane!$C$9)-AD92)</f>
        <v>0</v>
      </c>
      <c r="AG92" s="93"/>
      <c r="AH92" s="84">
        <f>IF(Dane!$E$3=1,AP92,IF(Dane!$E$3=2,AT92,AW92))</f>
        <v>0</v>
      </c>
      <c r="AI92" s="84">
        <f>IF(Dane!$E$3=1,AQ92,IF(Dane!$E$3=2,AU92,AX92))</f>
        <v>0</v>
      </c>
      <c r="AJ92" s="84">
        <f>IF(Dane!$E$3=1,BA92,IF(Dane!$E$3=2,BE92,BH92))</f>
        <v>0</v>
      </c>
      <c r="AK92" s="84">
        <f>IF(Dane!$E$3=1,BB92,IF(Dane!$E$3=2,BF92,BI92))</f>
        <v>0</v>
      </c>
      <c r="AL92" s="84">
        <f>IF(Dane!$E$3=1,BL92,IF(Dane!$E$3=2,BP92,BS92))</f>
        <v>0</v>
      </c>
      <c r="AM92" s="84">
        <f>IF(Dane!$E$3=1,BM92,IF(Dane!$E$3=2,BQ92,BT92))</f>
        <v>0</v>
      </c>
      <c r="AN92" s="39">
        <f>IF(Dane!$C$9="",0,IFERROR(J92/R92,0))</f>
        <v>0</v>
      </c>
      <c r="AO92" s="39">
        <f>IF(Dane!$C$9="",0,IFERROR(ROUND(J92-ROUND(J92*0.0976,2)-ROUND(J92*0.015,2)-ROUND(J92*0.0245,2),2)/R92,0))</f>
        <v>0</v>
      </c>
      <c r="AP92" s="39">
        <f t="shared" si="24"/>
        <v>0</v>
      </c>
      <c r="AQ92" s="39">
        <f t="shared" si="25"/>
        <v>0</v>
      </c>
      <c r="AR92" s="39">
        <f t="shared" si="21"/>
        <v>0</v>
      </c>
      <c r="AS92" s="39">
        <f>IF(Dane!$C$9="",0,IFERROR(AR92/R92,0))</f>
        <v>0</v>
      </c>
      <c r="AT92" s="39">
        <f t="shared" si="26"/>
        <v>0</v>
      </c>
      <c r="AU92" s="39">
        <v>0</v>
      </c>
      <c r="AV92" s="39">
        <f t="shared" si="27"/>
        <v>0</v>
      </c>
      <c r="AW92" s="39">
        <f>IF(Dane!$C$9="",0,IF(ROUND((N92+O92)*AV92,2)&gt;$AN$1,$AN$1,ROUND((N92+O92)*AV92,2)))</f>
        <v>0</v>
      </c>
      <c r="AX92" s="39">
        <v>0</v>
      </c>
      <c r="AY92" s="39">
        <f>IF(Dane!$C$9=2,IFERROR(J92/W92,0),IF(Dane!$C$9=3,IFERROR(J92/W92,0),0))</f>
        <v>0</v>
      </c>
      <c r="AZ92" s="39">
        <f>IF(Dane!$C$9=2,IFERROR(ROUND(J92-ROUND(J92*0.0976,2)-ROUND(J92*0.015,2)-ROUND(J92*0.0245,2),2)/W92,0),IF(Dane!$C$9=3,IFERROR(ROUND(J92-ROUND(J92*0.0976,2)-ROUND(J92*0.015,2)-ROUND(J92*0.0245,2),2)/W92,0),0))</f>
        <v>0</v>
      </c>
      <c r="BA92" s="39">
        <f t="shared" si="28"/>
        <v>0</v>
      </c>
      <c r="BB92" s="39">
        <f t="shared" si="29"/>
        <v>0</v>
      </c>
      <c r="BC92" s="39">
        <f t="shared" si="22"/>
        <v>0</v>
      </c>
      <c r="BD92" s="39">
        <f>IF(Dane!$C$9=2,IFERROR(BC92/W92,0),IF(Dane!$C$9=3,IFERROR(BC92/W92,0),0))</f>
        <v>0</v>
      </c>
      <c r="BE92" s="39">
        <f t="shared" si="30"/>
        <v>0</v>
      </c>
      <c r="BF92" s="39">
        <v>0</v>
      </c>
      <c r="BG92" s="39">
        <f t="shared" si="31"/>
        <v>0</v>
      </c>
      <c r="BH92" s="39">
        <f>IF(Dane!$C$9=2,IF(ROUND((S92+T92)*BG92,2)&gt;$AN$1,$AN$1,ROUND((S92+T92)*BG92,2)),IF(Dane!$C$9=3,IF(ROUND((S92+T92)*BG92,2)&gt;$AN$1,$AN$1,ROUND((S92+T92)*BG92,2)),0))</f>
        <v>0</v>
      </c>
      <c r="BI92" s="39">
        <v>0</v>
      </c>
      <c r="BJ92" s="39">
        <f>IF(Dane!$C$9=3,IFERROR(J92/AB92,0),0)</f>
        <v>0</v>
      </c>
      <c r="BK92" s="39">
        <f>IF(Dane!$C$9=3,IFERROR(ROUND(J92-ROUND(J92*0.0976,2)-ROUND(J92*0.015,2)-ROUND(J92*0.0245,2),2)/AB92,0),0)</f>
        <v>0</v>
      </c>
      <c r="BL92" s="39">
        <f t="shared" si="32"/>
        <v>0</v>
      </c>
      <c r="BM92" s="39">
        <f t="shared" si="33"/>
        <v>0</v>
      </c>
      <c r="BN92" s="39">
        <f t="shared" si="23"/>
        <v>0</v>
      </c>
      <c r="BO92" s="39">
        <f>IF(Dane!$C$9=3,IFERROR(BN92/AB92,0),0)</f>
        <v>0</v>
      </c>
      <c r="BP92" s="39">
        <f t="shared" si="34"/>
        <v>0</v>
      </c>
      <c r="BQ92" s="39">
        <v>0</v>
      </c>
      <c r="BR92" s="39">
        <f t="shared" si="35"/>
        <v>0</v>
      </c>
      <c r="BS92" s="39">
        <f>IF(Dane!$C$9=3,IF(ROUND((X92+Y92)*BR92,2)&gt;$AN$1,$AN$1,ROUND((X92+Y92)*BR92,2)),0)</f>
        <v>0</v>
      </c>
      <c r="BT92" s="39">
        <v>0</v>
      </c>
    </row>
    <row r="93" spans="1:72">
      <c r="A93" s="87">
        <v>84</v>
      </c>
      <c r="B93" s="1"/>
      <c r="C93" s="1"/>
      <c r="D93" s="2"/>
      <c r="E93" s="3"/>
      <c r="F93" s="4"/>
      <c r="G93" s="5"/>
      <c r="H93" s="5"/>
      <c r="I93" s="6"/>
      <c r="J93" s="5"/>
      <c r="K93" s="5"/>
      <c r="L93" s="5"/>
      <c r="M93" s="55"/>
      <c r="N93" s="8"/>
      <c r="O93" s="105"/>
      <c r="P93" s="5"/>
      <c r="Q93" s="5"/>
      <c r="R93" s="105">
        <f>Dane!$C$10</f>
        <v>0</v>
      </c>
      <c r="S93" s="8"/>
      <c r="T93" s="105"/>
      <c r="U93" s="5"/>
      <c r="V93" s="5"/>
      <c r="W93" s="107">
        <f>Dane!$C$11</f>
        <v>0</v>
      </c>
      <c r="X93" s="8"/>
      <c r="Y93" s="105"/>
      <c r="Z93" s="5"/>
      <c r="AA93" s="5"/>
      <c r="AB93" s="110">
        <f>Dane!$C$12</f>
        <v>0</v>
      </c>
      <c r="AC93" s="108">
        <f>IF(Dane!$E$3=1,AP93+BA93+BL93,IF(Dane!$E$3=2,AT93+BE93+BP93,AW93+BH93+BS93))</f>
        <v>0</v>
      </c>
      <c r="AD93" s="14">
        <f>IF(Dane!$E$3=1,AQ93+BB93+BM93,IF(Dane!$E$3=2,AU93+BF93+BQ93,AX93+BI93+BT93))</f>
        <v>0</v>
      </c>
      <c r="AE93" s="14">
        <f>IF((J93*Dane!$C$9)-AC93&lt;0,0,(J93*Dane!$C$9)-AC93)</f>
        <v>0</v>
      </c>
      <c r="AF93" s="61">
        <f>IF((K93*Dane!$C$9)-AD93&lt;0,0,(K93*Dane!$C$9)-AD93)</f>
        <v>0</v>
      </c>
      <c r="AG93" s="93"/>
      <c r="AH93" s="84">
        <f>IF(Dane!$E$3=1,AP93,IF(Dane!$E$3=2,AT93,AW93))</f>
        <v>0</v>
      </c>
      <c r="AI93" s="84">
        <f>IF(Dane!$E$3=1,AQ93,IF(Dane!$E$3=2,AU93,AX93))</f>
        <v>0</v>
      </c>
      <c r="AJ93" s="84">
        <f>IF(Dane!$E$3=1,BA93,IF(Dane!$E$3=2,BE93,BH93))</f>
        <v>0</v>
      </c>
      <c r="AK93" s="84">
        <f>IF(Dane!$E$3=1,BB93,IF(Dane!$E$3=2,BF93,BI93))</f>
        <v>0</v>
      </c>
      <c r="AL93" s="84">
        <f>IF(Dane!$E$3=1,BL93,IF(Dane!$E$3=2,BP93,BS93))</f>
        <v>0</v>
      </c>
      <c r="AM93" s="84">
        <f>IF(Dane!$E$3=1,BM93,IF(Dane!$E$3=2,BQ93,BT93))</f>
        <v>0</v>
      </c>
      <c r="AN93" s="39">
        <f>IF(Dane!$C$9="",0,IFERROR(J93/R93,0))</f>
        <v>0</v>
      </c>
      <c r="AO93" s="39">
        <f>IF(Dane!$C$9="",0,IFERROR(ROUND(J93-ROUND(J93*0.0976,2)-ROUND(J93*0.015,2)-ROUND(J93*0.0245,2),2)/R93,0))</f>
        <v>0</v>
      </c>
      <c r="AP93" s="39">
        <f t="shared" si="24"/>
        <v>0</v>
      </c>
      <c r="AQ93" s="39">
        <f t="shared" si="25"/>
        <v>0</v>
      </c>
      <c r="AR93" s="39">
        <f t="shared" si="21"/>
        <v>0</v>
      </c>
      <c r="AS93" s="39">
        <f>IF(Dane!$C$9="",0,IFERROR(AR93/R93,0))</f>
        <v>0</v>
      </c>
      <c r="AT93" s="39">
        <f t="shared" si="26"/>
        <v>0</v>
      </c>
      <c r="AU93" s="39">
        <v>0</v>
      </c>
      <c r="AV93" s="39">
        <f t="shared" si="27"/>
        <v>0</v>
      </c>
      <c r="AW93" s="39">
        <f>IF(Dane!$C$9="",0,IF(ROUND((N93+O93)*AV93,2)&gt;$AN$1,$AN$1,ROUND((N93+O93)*AV93,2)))</f>
        <v>0</v>
      </c>
      <c r="AX93" s="39">
        <v>0</v>
      </c>
      <c r="AY93" s="39">
        <f>IF(Dane!$C$9=2,IFERROR(J93/W93,0),IF(Dane!$C$9=3,IFERROR(J93/W93,0),0))</f>
        <v>0</v>
      </c>
      <c r="AZ93" s="39">
        <f>IF(Dane!$C$9=2,IFERROR(ROUND(J93-ROUND(J93*0.0976,2)-ROUND(J93*0.015,2)-ROUND(J93*0.0245,2),2)/W93,0),IF(Dane!$C$9=3,IFERROR(ROUND(J93-ROUND(J93*0.0976,2)-ROUND(J93*0.015,2)-ROUND(J93*0.0245,2),2)/W93,0),0))</f>
        <v>0</v>
      </c>
      <c r="BA93" s="39">
        <f t="shared" si="28"/>
        <v>0</v>
      </c>
      <c r="BB93" s="39">
        <f t="shared" si="29"/>
        <v>0</v>
      </c>
      <c r="BC93" s="39">
        <f t="shared" si="22"/>
        <v>0</v>
      </c>
      <c r="BD93" s="39">
        <f>IF(Dane!$C$9=2,IFERROR(BC93/W93,0),IF(Dane!$C$9=3,IFERROR(BC93/W93,0),0))</f>
        <v>0</v>
      </c>
      <c r="BE93" s="39">
        <f t="shared" si="30"/>
        <v>0</v>
      </c>
      <c r="BF93" s="39">
        <v>0</v>
      </c>
      <c r="BG93" s="39">
        <f t="shared" si="31"/>
        <v>0</v>
      </c>
      <c r="BH93" s="39">
        <f>IF(Dane!$C$9=2,IF(ROUND((S93+T93)*BG93,2)&gt;$AN$1,$AN$1,ROUND((S93+T93)*BG93,2)),IF(Dane!$C$9=3,IF(ROUND((S93+T93)*BG93,2)&gt;$AN$1,$AN$1,ROUND((S93+T93)*BG93,2)),0))</f>
        <v>0</v>
      </c>
      <c r="BI93" s="39">
        <v>0</v>
      </c>
      <c r="BJ93" s="39">
        <f>IF(Dane!$C$9=3,IFERROR(J93/AB93,0),0)</f>
        <v>0</v>
      </c>
      <c r="BK93" s="39">
        <f>IF(Dane!$C$9=3,IFERROR(ROUND(J93-ROUND(J93*0.0976,2)-ROUND(J93*0.015,2)-ROUND(J93*0.0245,2),2)/AB93,0),0)</f>
        <v>0</v>
      </c>
      <c r="BL93" s="39">
        <f t="shared" si="32"/>
        <v>0</v>
      </c>
      <c r="BM93" s="39">
        <f t="shared" si="33"/>
        <v>0</v>
      </c>
      <c r="BN93" s="39">
        <f t="shared" si="23"/>
        <v>0</v>
      </c>
      <c r="BO93" s="39">
        <f>IF(Dane!$C$9=3,IFERROR(BN93/AB93,0),0)</f>
        <v>0</v>
      </c>
      <c r="BP93" s="39">
        <f t="shared" si="34"/>
        <v>0</v>
      </c>
      <c r="BQ93" s="39">
        <v>0</v>
      </c>
      <c r="BR93" s="39">
        <f t="shared" si="35"/>
        <v>0</v>
      </c>
      <c r="BS93" s="39">
        <f>IF(Dane!$C$9=3,IF(ROUND((X93+Y93)*BR93,2)&gt;$AN$1,$AN$1,ROUND((X93+Y93)*BR93,2)),0)</f>
        <v>0</v>
      </c>
      <c r="BT93" s="39">
        <v>0</v>
      </c>
    </row>
    <row r="94" spans="1:72">
      <c r="A94" s="87">
        <v>85</v>
      </c>
      <c r="B94" s="1"/>
      <c r="C94" s="1"/>
      <c r="D94" s="2"/>
      <c r="E94" s="3"/>
      <c r="F94" s="4"/>
      <c r="G94" s="5"/>
      <c r="H94" s="5"/>
      <c r="I94" s="6"/>
      <c r="J94" s="5"/>
      <c r="K94" s="5"/>
      <c r="L94" s="5"/>
      <c r="M94" s="55"/>
      <c r="N94" s="8"/>
      <c r="O94" s="105"/>
      <c r="P94" s="5"/>
      <c r="Q94" s="5"/>
      <c r="R94" s="105">
        <f>Dane!$C$10</f>
        <v>0</v>
      </c>
      <c r="S94" s="8"/>
      <c r="T94" s="105"/>
      <c r="U94" s="5"/>
      <c r="V94" s="5"/>
      <c r="W94" s="107">
        <f>Dane!$C$11</f>
        <v>0</v>
      </c>
      <c r="X94" s="8"/>
      <c r="Y94" s="105"/>
      <c r="Z94" s="5"/>
      <c r="AA94" s="5"/>
      <c r="AB94" s="110">
        <f>Dane!$C$12</f>
        <v>0</v>
      </c>
      <c r="AC94" s="108">
        <f>IF(Dane!$E$3=1,AP94+BA94+BL94,IF(Dane!$E$3=2,AT94+BE94+BP94,AW94+BH94+BS94))</f>
        <v>0</v>
      </c>
      <c r="AD94" s="14">
        <f>IF(Dane!$E$3=1,AQ94+BB94+BM94,IF(Dane!$E$3=2,AU94+BF94+BQ94,AX94+BI94+BT94))</f>
        <v>0</v>
      </c>
      <c r="AE94" s="14">
        <f>IF((J94*Dane!$C$9)-AC94&lt;0,0,(J94*Dane!$C$9)-AC94)</f>
        <v>0</v>
      </c>
      <c r="AF94" s="61">
        <f>IF((K94*Dane!$C$9)-AD94&lt;0,0,(K94*Dane!$C$9)-AD94)</f>
        <v>0</v>
      </c>
      <c r="AG94" s="93"/>
      <c r="AH94" s="84">
        <f>IF(Dane!$E$3=1,AP94,IF(Dane!$E$3=2,AT94,AW94))</f>
        <v>0</v>
      </c>
      <c r="AI94" s="84">
        <f>IF(Dane!$E$3=1,AQ94,IF(Dane!$E$3=2,AU94,AX94))</f>
        <v>0</v>
      </c>
      <c r="AJ94" s="84">
        <f>IF(Dane!$E$3=1,BA94,IF(Dane!$E$3=2,BE94,BH94))</f>
        <v>0</v>
      </c>
      <c r="AK94" s="84">
        <f>IF(Dane!$E$3=1,BB94,IF(Dane!$E$3=2,BF94,BI94))</f>
        <v>0</v>
      </c>
      <c r="AL94" s="84">
        <f>IF(Dane!$E$3=1,BL94,IF(Dane!$E$3=2,BP94,BS94))</f>
        <v>0</v>
      </c>
      <c r="AM94" s="84">
        <f>IF(Dane!$E$3=1,BM94,IF(Dane!$E$3=2,BQ94,BT94))</f>
        <v>0</v>
      </c>
      <c r="AN94" s="39">
        <f>IF(Dane!$C$9="",0,IFERROR(J94/R94,0))</f>
        <v>0</v>
      </c>
      <c r="AO94" s="39">
        <f>IF(Dane!$C$9="",0,IFERROR(ROUND(J94-ROUND(J94*0.0976,2)-ROUND(J94*0.015,2)-ROUND(J94*0.0245,2),2)/R94,0))</f>
        <v>0</v>
      </c>
      <c r="AP94" s="39">
        <f t="shared" si="24"/>
        <v>0</v>
      </c>
      <c r="AQ94" s="39">
        <f t="shared" si="25"/>
        <v>0</v>
      </c>
      <c r="AR94" s="39">
        <f t="shared" si="21"/>
        <v>0</v>
      </c>
      <c r="AS94" s="39">
        <f>IF(Dane!$C$9="",0,IFERROR(AR94/R94,0))</f>
        <v>0</v>
      </c>
      <c r="AT94" s="39">
        <f t="shared" si="26"/>
        <v>0</v>
      </c>
      <c r="AU94" s="39">
        <v>0</v>
      </c>
      <c r="AV94" s="39">
        <f t="shared" si="27"/>
        <v>0</v>
      </c>
      <c r="AW94" s="39">
        <f>IF(Dane!$C$9="",0,IF(ROUND((N94+O94)*AV94,2)&gt;$AN$1,$AN$1,ROUND((N94+O94)*AV94,2)))</f>
        <v>0</v>
      </c>
      <c r="AX94" s="39">
        <v>0</v>
      </c>
      <c r="AY94" s="39">
        <f>IF(Dane!$C$9=2,IFERROR(J94/W94,0),IF(Dane!$C$9=3,IFERROR(J94/W94,0),0))</f>
        <v>0</v>
      </c>
      <c r="AZ94" s="39">
        <f>IF(Dane!$C$9=2,IFERROR(ROUND(J94-ROUND(J94*0.0976,2)-ROUND(J94*0.015,2)-ROUND(J94*0.0245,2),2)/W94,0),IF(Dane!$C$9=3,IFERROR(ROUND(J94-ROUND(J94*0.0976,2)-ROUND(J94*0.015,2)-ROUND(J94*0.0245,2),2)/W94,0),0))</f>
        <v>0</v>
      </c>
      <c r="BA94" s="39">
        <f t="shared" si="28"/>
        <v>0</v>
      </c>
      <c r="BB94" s="39">
        <f t="shared" si="29"/>
        <v>0</v>
      </c>
      <c r="BC94" s="39">
        <f t="shared" si="22"/>
        <v>0</v>
      </c>
      <c r="BD94" s="39">
        <f>IF(Dane!$C$9=2,IFERROR(BC94/W94,0),IF(Dane!$C$9=3,IFERROR(BC94/W94,0),0))</f>
        <v>0</v>
      </c>
      <c r="BE94" s="39">
        <f t="shared" si="30"/>
        <v>0</v>
      </c>
      <c r="BF94" s="39">
        <v>0</v>
      </c>
      <c r="BG94" s="39">
        <f t="shared" si="31"/>
        <v>0</v>
      </c>
      <c r="BH94" s="39">
        <f>IF(Dane!$C$9=2,IF(ROUND((S94+T94)*BG94,2)&gt;$AN$1,$AN$1,ROUND((S94+T94)*BG94,2)),IF(Dane!$C$9=3,IF(ROUND((S94+T94)*BG94,2)&gt;$AN$1,$AN$1,ROUND((S94+T94)*BG94,2)),0))</f>
        <v>0</v>
      </c>
      <c r="BI94" s="39">
        <v>0</v>
      </c>
      <c r="BJ94" s="39">
        <f>IF(Dane!$C$9=3,IFERROR(J94/AB94,0),0)</f>
        <v>0</v>
      </c>
      <c r="BK94" s="39">
        <f>IF(Dane!$C$9=3,IFERROR(ROUND(J94-ROUND(J94*0.0976,2)-ROUND(J94*0.015,2)-ROUND(J94*0.0245,2),2)/AB94,0),0)</f>
        <v>0</v>
      </c>
      <c r="BL94" s="39">
        <f t="shared" si="32"/>
        <v>0</v>
      </c>
      <c r="BM94" s="39">
        <f t="shared" si="33"/>
        <v>0</v>
      </c>
      <c r="BN94" s="39">
        <f t="shared" si="23"/>
        <v>0</v>
      </c>
      <c r="BO94" s="39">
        <f>IF(Dane!$C$9=3,IFERROR(BN94/AB94,0),0)</f>
        <v>0</v>
      </c>
      <c r="BP94" s="39">
        <f t="shared" si="34"/>
        <v>0</v>
      </c>
      <c r="BQ94" s="39">
        <v>0</v>
      </c>
      <c r="BR94" s="39">
        <f t="shared" si="35"/>
        <v>0</v>
      </c>
      <c r="BS94" s="39">
        <f>IF(Dane!$C$9=3,IF(ROUND((X94+Y94)*BR94,2)&gt;$AN$1,$AN$1,ROUND((X94+Y94)*BR94,2)),0)</f>
        <v>0</v>
      </c>
      <c r="BT94" s="39">
        <v>0</v>
      </c>
    </row>
    <row r="95" spans="1:72">
      <c r="A95" s="87">
        <v>86</v>
      </c>
      <c r="B95" s="1"/>
      <c r="C95" s="1"/>
      <c r="D95" s="2"/>
      <c r="E95" s="3"/>
      <c r="F95" s="4"/>
      <c r="G95" s="5"/>
      <c r="H95" s="5"/>
      <c r="I95" s="6"/>
      <c r="J95" s="5"/>
      <c r="K95" s="5"/>
      <c r="L95" s="5"/>
      <c r="M95" s="55"/>
      <c r="N95" s="8"/>
      <c r="O95" s="105"/>
      <c r="P95" s="5"/>
      <c r="Q95" s="5"/>
      <c r="R95" s="105">
        <f>Dane!$C$10</f>
        <v>0</v>
      </c>
      <c r="S95" s="8"/>
      <c r="T95" s="105"/>
      <c r="U95" s="5"/>
      <c r="V95" s="5"/>
      <c r="W95" s="107">
        <f>Dane!$C$11</f>
        <v>0</v>
      </c>
      <c r="X95" s="8"/>
      <c r="Y95" s="105"/>
      <c r="Z95" s="5"/>
      <c r="AA95" s="5"/>
      <c r="AB95" s="110">
        <f>Dane!$C$12</f>
        <v>0</v>
      </c>
      <c r="AC95" s="108">
        <f>IF(Dane!$E$3=1,AP95+BA95+BL95,IF(Dane!$E$3=2,AT95+BE95+BP95,AW95+BH95+BS95))</f>
        <v>0</v>
      </c>
      <c r="AD95" s="14">
        <f>IF(Dane!$E$3=1,AQ95+BB95+BM95,IF(Dane!$E$3=2,AU95+BF95+BQ95,AX95+BI95+BT95))</f>
        <v>0</v>
      </c>
      <c r="AE95" s="14">
        <f>IF((J95*Dane!$C$9)-AC95&lt;0,0,(J95*Dane!$C$9)-AC95)</f>
        <v>0</v>
      </c>
      <c r="AF95" s="61">
        <f>IF((K95*Dane!$C$9)-AD95&lt;0,0,(K95*Dane!$C$9)-AD95)</f>
        <v>0</v>
      </c>
      <c r="AG95" s="93"/>
      <c r="AH95" s="84">
        <f>IF(Dane!$E$3=1,AP95,IF(Dane!$E$3=2,AT95,AW95))</f>
        <v>0</v>
      </c>
      <c r="AI95" s="84">
        <f>IF(Dane!$E$3=1,AQ95,IF(Dane!$E$3=2,AU95,AX95))</f>
        <v>0</v>
      </c>
      <c r="AJ95" s="84">
        <f>IF(Dane!$E$3=1,BA95,IF(Dane!$E$3=2,BE95,BH95))</f>
        <v>0</v>
      </c>
      <c r="AK95" s="84">
        <f>IF(Dane!$E$3=1,BB95,IF(Dane!$E$3=2,BF95,BI95))</f>
        <v>0</v>
      </c>
      <c r="AL95" s="84">
        <f>IF(Dane!$E$3=1,BL95,IF(Dane!$E$3=2,BP95,BS95))</f>
        <v>0</v>
      </c>
      <c r="AM95" s="84">
        <f>IF(Dane!$E$3=1,BM95,IF(Dane!$E$3=2,BQ95,BT95))</f>
        <v>0</v>
      </c>
      <c r="AN95" s="39">
        <f>IF(Dane!$C$9="",0,IFERROR(J95/R95,0))</f>
        <v>0</v>
      </c>
      <c r="AO95" s="39">
        <f>IF(Dane!$C$9="",0,IFERROR(ROUND(J95-ROUND(J95*0.0976,2)-ROUND(J95*0.015,2)-ROUND(J95*0.0245,2),2)/R95,0))</f>
        <v>0</v>
      </c>
      <c r="AP95" s="39">
        <f t="shared" si="24"/>
        <v>0</v>
      </c>
      <c r="AQ95" s="39">
        <f t="shared" si="25"/>
        <v>0</v>
      </c>
      <c r="AR95" s="39">
        <f t="shared" si="21"/>
        <v>0</v>
      </c>
      <c r="AS95" s="39">
        <f>IF(Dane!$C$9="",0,IFERROR(AR95/R95,0))</f>
        <v>0</v>
      </c>
      <c r="AT95" s="39">
        <f t="shared" si="26"/>
        <v>0</v>
      </c>
      <c r="AU95" s="39">
        <v>0</v>
      </c>
      <c r="AV95" s="39">
        <f t="shared" si="27"/>
        <v>0</v>
      </c>
      <c r="AW95" s="39">
        <f>IF(Dane!$C$9="",0,IF(ROUND((N95+O95)*AV95,2)&gt;$AN$1,$AN$1,ROUND((N95+O95)*AV95,2)))</f>
        <v>0</v>
      </c>
      <c r="AX95" s="39">
        <v>0</v>
      </c>
      <c r="AY95" s="39">
        <f>IF(Dane!$C$9=2,IFERROR(J95/W95,0),IF(Dane!$C$9=3,IFERROR(J95/W95,0),0))</f>
        <v>0</v>
      </c>
      <c r="AZ95" s="39">
        <f>IF(Dane!$C$9=2,IFERROR(ROUND(J95-ROUND(J95*0.0976,2)-ROUND(J95*0.015,2)-ROUND(J95*0.0245,2),2)/W95,0),IF(Dane!$C$9=3,IFERROR(ROUND(J95-ROUND(J95*0.0976,2)-ROUND(J95*0.015,2)-ROUND(J95*0.0245,2),2)/W95,0),0))</f>
        <v>0</v>
      </c>
      <c r="BA95" s="39">
        <f t="shared" si="28"/>
        <v>0</v>
      </c>
      <c r="BB95" s="39">
        <f t="shared" si="29"/>
        <v>0</v>
      </c>
      <c r="BC95" s="39">
        <f t="shared" si="22"/>
        <v>0</v>
      </c>
      <c r="BD95" s="39">
        <f>IF(Dane!$C$9=2,IFERROR(BC95/W95,0),IF(Dane!$C$9=3,IFERROR(BC95/W95,0),0))</f>
        <v>0</v>
      </c>
      <c r="BE95" s="39">
        <f t="shared" si="30"/>
        <v>0</v>
      </c>
      <c r="BF95" s="39">
        <v>0</v>
      </c>
      <c r="BG95" s="39">
        <f t="shared" si="31"/>
        <v>0</v>
      </c>
      <c r="BH95" s="39">
        <f>IF(Dane!$C$9=2,IF(ROUND((S95+T95)*BG95,2)&gt;$AN$1,$AN$1,ROUND((S95+T95)*BG95,2)),IF(Dane!$C$9=3,IF(ROUND((S95+T95)*BG95,2)&gt;$AN$1,$AN$1,ROUND((S95+T95)*BG95,2)),0))</f>
        <v>0</v>
      </c>
      <c r="BI95" s="39">
        <v>0</v>
      </c>
      <c r="BJ95" s="39">
        <f>IF(Dane!$C$9=3,IFERROR(J95/AB95,0),0)</f>
        <v>0</v>
      </c>
      <c r="BK95" s="39">
        <f>IF(Dane!$C$9=3,IFERROR(ROUND(J95-ROUND(J95*0.0976,2)-ROUND(J95*0.015,2)-ROUND(J95*0.0245,2),2)/AB95,0),0)</f>
        <v>0</v>
      </c>
      <c r="BL95" s="39">
        <f t="shared" si="32"/>
        <v>0</v>
      </c>
      <c r="BM95" s="39">
        <f t="shared" si="33"/>
        <v>0</v>
      </c>
      <c r="BN95" s="39">
        <f t="shared" si="23"/>
        <v>0</v>
      </c>
      <c r="BO95" s="39">
        <f>IF(Dane!$C$9=3,IFERROR(BN95/AB95,0),0)</f>
        <v>0</v>
      </c>
      <c r="BP95" s="39">
        <f t="shared" si="34"/>
        <v>0</v>
      </c>
      <c r="BQ95" s="39">
        <v>0</v>
      </c>
      <c r="BR95" s="39">
        <f t="shared" si="35"/>
        <v>0</v>
      </c>
      <c r="BS95" s="39">
        <f>IF(Dane!$C$9=3,IF(ROUND((X95+Y95)*BR95,2)&gt;$AN$1,$AN$1,ROUND((X95+Y95)*BR95,2)),0)</f>
        <v>0</v>
      </c>
      <c r="BT95" s="39">
        <v>0</v>
      </c>
    </row>
    <row r="96" spans="1:72">
      <c r="A96" s="87">
        <v>87</v>
      </c>
      <c r="B96" s="1"/>
      <c r="C96" s="1"/>
      <c r="D96" s="2"/>
      <c r="E96" s="3"/>
      <c r="F96" s="4"/>
      <c r="G96" s="5"/>
      <c r="H96" s="5"/>
      <c r="I96" s="6"/>
      <c r="J96" s="5"/>
      <c r="K96" s="5"/>
      <c r="L96" s="5"/>
      <c r="M96" s="55"/>
      <c r="N96" s="8"/>
      <c r="O96" s="105"/>
      <c r="P96" s="5"/>
      <c r="Q96" s="5"/>
      <c r="R96" s="105">
        <f>Dane!$C$10</f>
        <v>0</v>
      </c>
      <c r="S96" s="8"/>
      <c r="T96" s="105"/>
      <c r="U96" s="5"/>
      <c r="V96" s="5"/>
      <c r="W96" s="107">
        <f>Dane!$C$11</f>
        <v>0</v>
      </c>
      <c r="X96" s="8"/>
      <c r="Y96" s="105"/>
      <c r="Z96" s="5"/>
      <c r="AA96" s="5"/>
      <c r="AB96" s="110">
        <f>Dane!$C$12</f>
        <v>0</v>
      </c>
      <c r="AC96" s="108">
        <f>IF(Dane!$E$3=1,AP96+BA96+BL96,IF(Dane!$E$3=2,AT96+BE96+BP96,AW96+BH96+BS96))</f>
        <v>0</v>
      </c>
      <c r="AD96" s="14">
        <f>IF(Dane!$E$3=1,AQ96+BB96+BM96,IF(Dane!$E$3=2,AU96+BF96+BQ96,AX96+BI96+BT96))</f>
        <v>0</v>
      </c>
      <c r="AE96" s="14">
        <f>IF((J96*Dane!$C$9)-AC96&lt;0,0,(J96*Dane!$C$9)-AC96)</f>
        <v>0</v>
      </c>
      <c r="AF96" s="61">
        <f>IF((K96*Dane!$C$9)-AD96&lt;0,0,(K96*Dane!$C$9)-AD96)</f>
        <v>0</v>
      </c>
      <c r="AG96" s="93"/>
      <c r="AH96" s="84">
        <f>IF(Dane!$E$3=1,AP96,IF(Dane!$E$3=2,AT96,AW96))</f>
        <v>0</v>
      </c>
      <c r="AI96" s="84">
        <f>IF(Dane!$E$3=1,AQ96,IF(Dane!$E$3=2,AU96,AX96))</f>
        <v>0</v>
      </c>
      <c r="AJ96" s="84">
        <f>IF(Dane!$E$3=1,BA96,IF(Dane!$E$3=2,BE96,BH96))</f>
        <v>0</v>
      </c>
      <c r="AK96" s="84">
        <f>IF(Dane!$E$3=1,BB96,IF(Dane!$E$3=2,BF96,BI96))</f>
        <v>0</v>
      </c>
      <c r="AL96" s="84">
        <f>IF(Dane!$E$3=1,BL96,IF(Dane!$E$3=2,BP96,BS96))</f>
        <v>0</v>
      </c>
      <c r="AM96" s="84">
        <f>IF(Dane!$E$3=1,BM96,IF(Dane!$E$3=2,BQ96,BT96))</f>
        <v>0</v>
      </c>
      <c r="AN96" s="39">
        <f>IF(Dane!$C$9="",0,IFERROR(J96/R96,0))</f>
        <v>0</v>
      </c>
      <c r="AO96" s="39">
        <f>IF(Dane!$C$9="",0,IFERROR(ROUND(J96-ROUND(J96*0.0976,2)-ROUND(J96*0.015,2)-ROUND(J96*0.0245,2),2)/R96,0))</f>
        <v>0</v>
      </c>
      <c r="AP96" s="39">
        <f t="shared" si="24"/>
        <v>0</v>
      </c>
      <c r="AQ96" s="39">
        <f t="shared" si="25"/>
        <v>0</v>
      </c>
      <c r="AR96" s="39">
        <f t="shared" si="21"/>
        <v>0</v>
      </c>
      <c r="AS96" s="39">
        <f>IF(Dane!$C$9="",0,IFERROR(AR96/R96,0))</f>
        <v>0</v>
      </c>
      <c r="AT96" s="39">
        <f t="shared" si="26"/>
        <v>0</v>
      </c>
      <c r="AU96" s="39">
        <v>0</v>
      </c>
      <c r="AV96" s="39">
        <f t="shared" si="27"/>
        <v>0</v>
      </c>
      <c r="AW96" s="39">
        <f>IF(Dane!$C$9="",0,IF(ROUND((N96+O96)*AV96,2)&gt;$AN$1,$AN$1,ROUND((N96+O96)*AV96,2)))</f>
        <v>0</v>
      </c>
      <c r="AX96" s="39">
        <v>0</v>
      </c>
      <c r="AY96" s="39">
        <f>IF(Dane!$C$9=2,IFERROR(J96/W96,0),IF(Dane!$C$9=3,IFERROR(J96/W96,0),0))</f>
        <v>0</v>
      </c>
      <c r="AZ96" s="39">
        <f>IF(Dane!$C$9=2,IFERROR(ROUND(J96-ROUND(J96*0.0976,2)-ROUND(J96*0.015,2)-ROUND(J96*0.0245,2),2)/W96,0),IF(Dane!$C$9=3,IFERROR(ROUND(J96-ROUND(J96*0.0976,2)-ROUND(J96*0.015,2)-ROUND(J96*0.0245,2),2)/W96,0),0))</f>
        <v>0</v>
      </c>
      <c r="BA96" s="39">
        <f t="shared" si="28"/>
        <v>0</v>
      </c>
      <c r="BB96" s="39">
        <f t="shared" si="29"/>
        <v>0</v>
      </c>
      <c r="BC96" s="39">
        <f t="shared" si="22"/>
        <v>0</v>
      </c>
      <c r="BD96" s="39">
        <f>IF(Dane!$C$9=2,IFERROR(BC96/W96,0),IF(Dane!$C$9=3,IFERROR(BC96/W96,0),0))</f>
        <v>0</v>
      </c>
      <c r="BE96" s="39">
        <f t="shared" si="30"/>
        <v>0</v>
      </c>
      <c r="BF96" s="39">
        <v>0</v>
      </c>
      <c r="BG96" s="39">
        <f t="shared" si="31"/>
        <v>0</v>
      </c>
      <c r="BH96" s="39">
        <f>IF(Dane!$C$9=2,IF(ROUND((S96+T96)*BG96,2)&gt;$AN$1,$AN$1,ROUND((S96+T96)*BG96,2)),IF(Dane!$C$9=3,IF(ROUND((S96+T96)*BG96,2)&gt;$AN$1,$AN$1,ROUND((S96+T96)*BG96,2)),0))</f>
        <v>0</v>
      </c>
      <c r="BI96" s="39">
        <v>0</v>
      </c>
      <c r="BJ96" s="39">
        <f>IF(Dane!$C$9=3,IFERROR(J96/AB96,0),0)</f>
        <v>0</v>
      </c>
      <c r="BK96" s="39">
        <f>IF(Dane!$C$9=3,IFERROR(ROUND(J96-ROUND(J96*0.0976,2)-ROUND(J96*0.015,2)-ROUND(J96*0.0245,2),2)/AB96,0),0)</f>
        <v>0</v>
      </c>
      <c r="BL96" s="39">
        <f t="shared" si="32"/>
        <v>0</v>
      </c>
      <c r="BM96" s="39">
        <f t="shared" si="33"/>
        <v>0</v>
      </c>
      <c r="BN96" s="39">
        <f t="shared" si="23"/>
        <v>0</v>
      </c>
      <c r="BO96" s="39">
        <f>IF(Dane!$C$9=3,IFERROR(BN96/AB96,0),0)</f>
        <v>0</v>
      </c>
      <c r="BP96" s="39">
        <f t="shared" si="34"/>
        <v>0</v>
      </c>
      <c r="BQ96" s="39">
        <v>0</v>
      </c>
      <c r="BR96" s="39">
        <f t="shared" si="35"/>
        <v>0</v>
      </c>
      <c r="BS96" s="39">
        <f>IF(Dane!$C$9=3,IF(ROUND((X96+Y96)*BR96,2)&gt;$AN$1,$AN$1,ROUND((X96+Y96)*BR96,2)),0)</f>
        <v>0</v>
      </c>
      <c r="BT96" s="39">
        <v>0</v>
      </c>
    </row>
    <row r="97" spans="1:72">
      <c r="A97" s="87">
        <v>88</v>
      </c>
      <c r="B97" s="1"/>
      <c r="C97" s="1"/>
      <c r="D97" s="2"/>
      <c r="E97" s="3"/>
      <c r="F97" s="4"/>
      <c r="G97" s="5"/>
      <c r="H97" s="5"/>
      <c r="I97" s="6"/>
      <c r="J97" s="5"/>
      <c r="K97" s="5"/>
      <c r="L97" s="5"/>
      <c r="M97" s="55"/>
      <c r="N97" s="8"/>
      <c r="O97" s="105"/>
      <c r="P97" s="5"/>
      <c r="Q97" s="5"/>
      <c r="R97" s="105">
        <f>Dane!$C$10</f>
        <v>0</v>
      </c>
      <c r="S97" s="8"/>
      <c r="T97" s="105"/>
      <c r="U97" s="5"/>
      <c r="V97" s="5"/>
      <c r="W97" s="107">
        <f>Dane!$C$11</f>
        <v>0</v>
      </c>
      <c r="X97" s="8"/>
      <c r="Y97" s="105"/>
      <c r="Z97" s="5"/>
      <c r="AA97" s="5"/>
      <c r="AB97" s="110">
        <f>Dane!$C$12</f>
        <v>0</v>
      </c>
      <c r="AC97" s="108">
        <f>IF(Dane!$E$3=1,AP97+BA97+BL97,IF(Dane!$E$3=2,AT97+BE97+BP97,AW97+BH97+BS97))</f>
        <v>0</v>
      </c>
      <c r="AD97" s="14">
        <f>IF(Dane!$E$3=1,AQ97+BB97+BM97,IF(Dane!$E$3=2,AU97+BF97+BQ97,AX97+BI97+BT97))</f>
        <v>0</v>
      </c>
      <c r="AE97" s="14">
        <f>IF((J97*Dane!$C$9)-AC97&lt;0,0,(J97*Dane!$C$9)-AC97)</f>
        <v>0</v>
      </c>
      <c r="AF97" s="61">
        <f>IF((K97*Dane!$C$9)-AD97&lt;0,0,(K97*Dane!$C$9)-AD97)</f>
        <v>0</v>
      </c>
      <c r="AG97" s="93"/>
      <c r="AH97" s="84">
        <f>IF(Dane!$E$3=1,AP97,IF(Dane!$E$3=2,AT97,AW97))</f>
        <v>0</v>
      </c>
      <c r="AI97" s="84">
        <f>IF(Dane!$E$3=1,AQ97,IF(Dane!$E$3=2,AU97,AX97))</f>
        <v>0</v>
      </c>
      <c r="AJ97" s="84">
        <f>IF(Dane!$E$3=1,BA97,IF(Dane!$E$3=2,BE97,BH97))</f>
        <v>0</v>
      </c>
      <c r="AK97" s="84">
        <f>IF(Dane!$E$3=1,BB97,IF(Dane!$E$3=2,BF97,BI97))</f>
        <v>0</v>
      </c>
      <c r="AL97" s="84">
        <f>IF(Dane!$E$3=1,BL97,IF(Dane!$E$3=2,BP97,BS97))</f>
        <v>0</v>
      </c>
      <c r="AM97" s="84">
        <f>IF(Dane!$E$3=1,BM97,IF(Dane!$E$3=2,BQ97,BT97))</f>
        <v>0</v>
      </c>
      <c r="AN97" s="39">
        <f>IF(Dane!$C$9="",0,IFERROR(J97/R97,0))</f>
        <v>0</v>
      </c>
      <c r="AO97" s="39">
        <f>IF(Dane!$C$9="",0,IFERROR(ROUND(J97-ROUND(J97*0.0976,2)-ROUND(J97*0.015,2)-ROUND(J97*0.0245,2),2)/R97,0))</f>
        <v>0</v>
      </c>
      <c r="AP97" s="39">
        <f t="shared" si="24"/>
        <v>0</v>
      </c>
      <c r="AQ97" s="39">
        <f t="shared" si="25"/>
        <v>0</v>
      </c>
      <c r="AR97" s="39">
        <f t="shared" si="21"/>
        <v>0</v>
      </c>
      <c r="AS97" s="39">
        <f>IF(Dane!$C$9="",0,IFERROR(AR97/R97,0))</f>
        <v>0</v>
      </c>
      <c r="AT97" s="39">
        <f t="shared" si="26"/>
        <v>0</v>
      </c>
      <c r="AU97" s="39">
        <v>0</v>
      </c>
      <c r="AV97" s="39">
        <f t="shared" si="27"/>
        <v>0</v>
      </c>
      <c r="AW97" s="39">
        <f>IF(Dane!$C$9="",0,IF(ROUND((N97+O97)*AV97,2)&gt;$AN$1,$AN$1,ROUND((N97+O97)*AV97,2)))</f>
        <v>0</v>
      </c>
      <c r="AX97" s="39">
        <v>0</v>
      </c>
      <c r="AY97" s="39">
        <f>IF(Dane!$C$9=2,IFERROR(J97/W97,0),IF(Dane!$C$9=3,IFERROR(J97/W97,0),0))</f>
        <v>0</v>
      </c>
      <c r="AZ97" s="39">
        <f>IF(Dane!$C$9=2,IFERROR(ROUND(J97-ROUND(J97*0.0976,2)-ROUND(J97*0.015,2)-ROUND(J97*0.0245,2),2)/W97,0),IF(Dane!$C$9=3,IFERROR(ROUND(J97-ROUND(J97*0.0976,2)-ROUND(J97*0.015,2)-ROUND(J97*0.0245,2),2)/W97,0),0))</f>
        <v>0</v>
      </c>
      <c r="BA97" s="39">
        <f t="shared" si="28"/>
        <v>0</v>
      </c>
      <c r="BB97" s="39">
        <f t="shared" si="29"/>
        <v>0</v>
      </c>
      <c r="BC97" s="39">
        <f t="shared" si="22"/>
        <v>0</v>
      </c>
      <c r="BD97" s="39">
        <f>IF(Dane!$C$9=2,IFERROR(BC97/W97,0),IF(Dane!$C$9=3,IFERROR(BC97/W97,0),0))</f>
        <v>0</v>
      </c>
      <c r="BE97" s="39">
        <f t="shared" si="30"/>
        <v>0</v>
      </c>
      <c r="BF97" s="39">
        <v>0</v>
      </c>
      <c r="BG97" s="39">
        <f t="shared" si="31"/>
        <v>0</v>
      </c>
      <c r="BH97" s="39">
        <f>IF(Dane!$C$9=2,IF(ROUND((S97+T97)*BG97,2)&gt;$AN$1,$AN$1,ROUND((S97+T97)*BG97,2)),IF(Dane!$C$9=3,IF(ROUND((S97+T97)*BG97,2)&gt;$AN$1,$AN$1,ROUND((S97+T97)*BG97,2)),0))</f>
        <v>0</v>
      </c>
      <c r="BI97" s="39">
        <v>0</v>
      </c>
      <c r="BJ97" s="39">
        <f>IF(Dane!$C$9=3,IFERROR(J97/AB97,0),0)</f>
        <v>0</v>
      </c>
      <c r="BK97" s="39">
        <f>IF(Dane!$C$9=3,IFERROR(ROUND(J97-ROUND(J97*0.0976,2)-ROUND(J97*0.015,2)-ROUND(J97*0.0245,2),2)/AB97,0),0)</f>
        <v>0</v>
      </c>
      <c r="BL97" s="39">
        <f t="shared" si="32"/>
        <v>0</v>
      </c>
      <c r="BM97" s="39">
        <f t="shared" si="33"/>
        <v>0</v>
      </c>
      <c r="BN97" s="39">
        <f t="shared" si="23"/>
        <v>0</v>
      </c>
      <c r="BO97" s="39">
        <f>IF(Dane!$C$9=3,IFERROR(BN97/AB97,0),0)</f>
        <v>0</v>
      </c>
      <c r="BP97" s="39">
        <f t="shared" si="34"/>
        <v>0</v>
      </c>
      <c r="BQ97" s="39">
        <v>0</v>
      </c>
      <c r="BR97" s="39">
        <f t="shared" si="35"/>
        <v>0</v>
      </c>
      <c r="BS97" s="39">
        <f>IF(Dane!$C$9=3,IF(ROUND((X97+Y97)*BR97,2)&gt;$AN$1,$AN$1,ROUND((X97+Y97)*BR97,2)),0)</f>
        <v>0</v>
      </c>
      <c r="BT97" s="39">
        <v>0</v>
      </c>
    </row>
    <row r="98" spans="1:72">
      <c r="A98" s="87">
        <v>89</v>
      </c>
      <c r="B98" s="1"/>
      <c r="C98" s="1"/>
      <c r="D98" s="2"/>
      <c r="E98" s="3"/>
      <c r="F98" s="4"/>
      <c r="G98" s="5"/>
      <c r="H98" s="5"/>
      <c r="I98" s="6"/>
      <c r="J98" s="5"/>
      <c r="K98" s="5"/>
      <c r="L98" s="5"/>
      <c r="M98" s="55"/>
      <c r="N98" s="8"/>
      <c r="O98" s="105"/>
      <c r="P98" s="5"/>
      <c r="Q98" s="5"/>
      <c r="R98" s="105">
        <f>Dane!$C$10</f>
        <v>0</v>
      </c>
      <c r="S98" s="8"/>
      <c r="T98" s="105"/>
      <c r="U98" s="5"/>
      <c r="V98" s="5"/>
      <c r="W98" s="107">
        <f>Dane!$C$11</f>
        <v>0</v>
      </c>
      <c r="X98" s="8"/>
      <c r="Y98" s="105"/>
      <c r="Z98" s="5"/>
      <c r="AA98" s="5"/>
      <c r="AB98" s="110">
        <f>Dane!$C$12</f>
        <v>0</v>
      </c>
      <c r="AC98" s="108">
        <f>IF(Dane!$E$3=1,AP98+BA98+BL98,IF(Dane!$E$3=2,AT98+BE98+BP98,AW98+BH98+BS98))</f>
        <v>0</v>
      </c>
      <c r="AD98" s="14">
        <f>IF(Dane!$E$3=1,AQ98+BB98+BM98,IF(Dane!$E$3=2,AU98+BF98+BQ98,AX98+BI98+BT98))</f>
        <v>0</v>
      </c>
      <c r="AE98" s="14">
        <f>IF((J98*Dane!$C$9)-AC98&lt;0,0,(J98*Dane!$C$9)-AC98)</f>
        <v>0</v>
      </c>
      <c r="AF98" s="61">
        <f>IF((K98*Dane!$C$9)-AD98&lt;0,0,(K98*Dane!$C$9)-AD98)</f>
        <v>0</v>
      </c>
      <c r="AG98" s="93"/>
      <c r="AH98" s="84">
        <f>IF(Dane!$E$3=1,AP98,IF(Dane!$E$3=2,AT98,AW98))</f>
        <v>0</v>
      </c>
      <c r="AI98" s="84">
        <f>IF(Dane!$E$3=1,AQ98,IF(Dane!$E$3=2,AU98,AX98))</f>
        <v>0</v>
      </c>
      <c r="AJ98" s="84">
        <f>IF(Dane!$E$3=1,BA98,IF(Dane!$E$3=2,BE98,BH98))</f>
        <v>0</v>
      </c>
      <c r="AK98" s="84">
        <f>IF(Dane!$E$3=1,BB98,IF(Dane!$E$3=2,BF98,BI98))</f>
        <v>0</v>
      </c>
      <c r="AL98" s="84">
        <f>IF(Dane!$E$3=1,BL98,IF(Dane!$E$3=2,BP98,BS98))</f>
        <v>0</v>
      </c>
      <c r="AM98" s="84">
        <f>IF(Dane!$E$3=1,BM98,IF(Dane!$E$3=2,BQ98,BT98))</f>
        <v>0</v>
      </c>
      <c r="AN98" s="39">
        <f>IF(Dane!$C$9="",0,IFERROR(J98/R98,0))</f>
        <v>0</v>
      </c>
      <c r="AO98" s="39">
        <f>IF(Dane!$C$9="",0,IFERROR(ROUND(J98-ROUND(J98*0.0976,2)-ROUND(J98*0.015,2)-ROUND(J98*0.0245,2),2)/R98,0))</f>
        <v>0</v>
      </c>
      <c r="AP98" s="39">
        <f t="shared" si="24"/>
        <v>0</v>
      </c>
      <c r="AQ98" s="39">
        <f t="shared" si="25"/>
        <v>0</v>
      </c>
      <c r="AR98" s="39">
        <f t="shared" si="21"/>
        <v>0</v>
      </c>
      <c r="AS98" s="39">
        <f>IF(Dane!$C$9="",0,IFERROR(AR98/R98,0))</f>
        <v>0</v>
      </c>
      <c r="AT98" s="39">
        <f t="shared" si="26"/>
        <v>0</v>
      </c>
      <c r="AU98" s="39">
        <v>0</v>
      </c>
      <c r="AV98" s="39">
        <f t="shared" si="27"/>
        <v>0</v>
      </c>
      <c r="AW98" s="39">
        <f>IF(Dane!$C$9="",0,IF(ROUND((N98+O98)*AV98,2)&gt;$AN$1,$AN$1,ROUND((N98+O98)*AV98,2)))</f>
        <v>0</v>
      </c>
      <c r="AX98" s="39">
        <v>0</v>
      </c>
      <c r="AY98" s="39">
        <f>IF(Dane!$C$9=2,IFERROR(J98/W98,0),IF(Dane!$C$9=3,IFERROR(J98/W98,0),0))</f>
        <v>0</v>
      </c>
      <c r="AZ98" s="39">
        <f>IF(Dane!$C$9=2,IFERROR(ROUND(J98-ROUND(J98*0.0976,2)-ROUND(J98*0.015,2)-ROUND(J98*0.0245,2),2)/W98,0),IF(Dane!$C$9=3,IFERROR(ROUND(J98-ROUND(J98*0.0976,2)-ROUND(J98*0.015,2)-ROUND(J98*0.0245,2),2)/W98,0),0))</f>
        <v>0</v>
      </c>
      <c r="BA98" s="39">
        <f t="shared" si="28"/>
        <v>0</v>
      </c>
      <c r="BB98" s="39">
        <f t="shared" si="29"/>
        <v>0</v>
      </c>
      <c r="BC98" s="39">
        <f t="shared" si="22"/>
        <v>0</v>
      </c>
      <c r="BD98" s="39">
        <f>IF(Dane!$C$9=2,IFERROR(BC98/W98,0),IF(Dane!$C$9=3,IFERROR(BC98/W98,0),0))</f>
        <v>0</v>
      </c>
      <c r="BE98" s="39">
        <f t="shared" si="30"/>
        <v>0</v>
      </c>
      <c r="BF98" s="39">
        <v>0</v>
      </c>
      <c r="BG98" s="39">
        <f t="shared" si="31"/>
        <v>0</v>
      </c>
      <c r="BH98" s="39">
        <f>IF(Dane!$C$9=2,IF(ROUND((S98+T98)*BG98,2)&gt;$AN$1,$AN$1,ROUND((S98+T98)*BG98,2)),IF(Dane!$C$9=3,IF(ROUND((S98+T98)*BG98,2)&gt;$AN$1,$AN$1,ROUND((S98+T98)*BG98,2)),0))</f>
        <v>0</v>
      </c>
      <c r="BI98" s="39">
        <v>0</v>
      </c>
      <c r="BJ98" s="39">
        <f>IF(Dane!$C$9=3,IFERROR(J98/AB98,0),0)</f>
        <v>0</v>
      </c>
      <c r="BK98" s="39">
        <f>IF(Dane!$C$9=3,IFERROR(ROUND(J98-ROUND(J98*0.0976,2)-ROUND(J98*0.015,2)-ROUND(J98*0.0245,2),2)/AB98,0),0)</f>
        <v>0</v>
      </c>
      <c r="BL98" s="39">
        <f t="shared" si="32"/>
        <v>0</v>
      </c>
      <c r="BM98" s="39">
        <f t="shared" si="33"/>
        <v>0</v>
      </c>
      <c r="BN98" s="39">
        <f t="shared" si="23"/>
        <v>0</v>
      </c>
      <c r="BO98" s="39">
        <f>IF(Dane!$C$9=3,IFERROR(BN98/AB98,0),0)</f>
        <v>0</v>
      </c>
      <c r="BP98" s="39">
        <f t="shared" si="34"/>
        <v>0</v>
      </c>
      <c r="BQ98" s="39">
        <v>0</v>
      </c>
      <c r="BR98" s="39">
        <f t="shared" si="35"/>
        <v>0</v>
      </c>
      <c r="BS98" s="39">
        <f>IF(Dane!$C$9=3,IF(ROUND((X98+Y98)*BR98,2)&gt;$AN$1,$AN$1,ROUND((X98+Y98)*BR98,2)),0)</f>
        <v>0</v>
      </c>
      <c r="BT98" s="39">
        <v>0</v>
      </c>
    </row>
    <row r="99" spans="1:72">
      <c r="A99" s="87">
        <v>90</v>
      </c>
      <c r="B99" s="1"/>
      <c r="C99" s="1"/>
      <c r="D99" s="2"/>
      <c r="E99" s="3"/>
      <c r="F99" s="4"/>
      <c r="G99" s="5"/>
      <c r="H99" s="5"/>
      <c r="I99" s="6"/>
      <c r="J99" s="5"/>
      <c r="K99" s="5"/>
      <c r="L99" s="5"/>
      <c r="M99" s="55"/>
      <c r="N99" s="8"/>
      <c r="O99" s="105"/>
      <c r="P99" s="5"/>
      <c r="Q99" s="5"/>
      <c r="R99" s="105">
        <f>Dane!$C$10</f>
        <v>0</v>
      </c>
      <c r="S99" s="8"/>
      <c r="T99" s="105"/>
      <c r="U99" s="5"/>
      <c r="V99" s="5"/>
      <c r="W99" s="107">
        <f>Dane!$C$11</f>
        <v>0</v>
      </c>
      <c r="X99" s="8"/>
      <c r="Y99" s="105"/>
      <c r="Z99" s="5"/>
      <c r="AA99" s="5"/>
      <c r="AB99" s="110">
        <f>Dane!$C$12</f>
        <v>0</v>
      </c>
      <c r="AC99" s="108">
        <f>IF(Dane!$E$3=1,AP99+BA99+BL99,IF(Dane!$E$3=2,AT99+BE99+BP99,AW99+BH99+BS99))</f>
        <v>0</v>
      </c>
      <c r="AD99" s="14">
        <f>IF(Dane!$E$3=1,AQ99+BB99+BM99,IF(Dane!$E$3=2,AU99+BF99+BQ99,AX99+BI99+BT99))</f>
        <v>0</v>
      </c>
      <c r="AE99" s="14">
        <f>IF((J99*Dane!$C$9)-AC99&lt;0,0,(J99*Dane!$C$9)-AC99)</f>
        <v>0</v>
      </c>
      <c r="AF99" s="61">
        <f>IF((K99*Dane!$C$9)-AD99&lt;0,0,(K99*Dane!$C$9)-AD99)</f>
        <v>0</v>
      </c>
      <c r="AG99" s="93"/>
      <c r="AH99" s="84">
        <f>IF(Dane!$E$3=1,AP99,IF(Dane!$E$3=2,AT99,AW99))</f>
        <v>0</v>
      </c>
      <c r="AI99" s="84">
        <f>IF(Dane!$E$3=1,AQ99,IF(Dane!$E$3=2,AU99,AX99))</f>
        <v>0</v>
      </c>
      <c r="AJ99" s="84">
        <f>IF(Dane!$E$3=1,BA99,IF(Dane!$E$3=2,BE99,BH99))</f>
        <v>0</v>
      </c>
      <c r="AK99" s="84">
        <f>IF(Dane!$E$3=1,BB99,IF(Dane!$E$3=2,BF99,BI99))</f>
        <v>0</v>
      </c>
      <c r="AL99" s="84">
        <f>IF(Dane!$E$3=1,BL99,IF(Dane!$E$3=2,BP99,BS99))</f>
        <v>0</v>
      </c>
      <c r="AM99" s="84">
        <f>IF(Dane!$E$3=1,BM99,IF(Dane!$E$3=2,BQ99,BT99))</f>
        <v>0</v>
      </c>
      <c r="AN99" s="39">
        <f>IF(Dane!$C$9="",0,IFERROR(J99/R99,0))</f>
        <v>0</v>
      </c>
      <c r="AO99" s="39">
        <f>IF(Dane!$C$9="",0,IFERROR(ROUND(J99-ROUND(J99*0.0976,2)-ROUND(J99*0.015,2)-ROUND(J99*0.0245,2),2)/R99,0))</f>
        <v>0</v>
      </c>
      <c r="AP99" s="39">
        <f t="shared" si="24"/>
        <v>0</v>
      </c>
      <c r="AQ99" s="39">
        <f t="shared" si="25"/>
        <v>0</v>
      </c>
      <c r="AR99" s="39">
        <f t="shared" si="21"/>
        <v>0</v>
      </c>
      <c r="AS99" s="39">
        <f>IF(Dane!$C$9="",0,IFERROR(AR99/R99,0))</f>
        <v>0</v>
      </c>
      <c r="AT99" s="39">
        <f t="shared" si="26"/>
        <v>0</v>
      </c>
      <c r="AU99" s="39">
        <v>0</v>
      </c>
      <c r="AV99" s="39">
        <f t="shared" si="27"/>
        <v>0</v>
      </c>
      <c r="AW99" s="39">
        <f>IF(Dane!$C$9="",0,IF(ROUND((N99+O99)*AV99,2)&gt;$AN$1,$AN$1,ROUND((N99+O99)*AV99,2)))</f>
        <v>0</v>
      </c>
      <c r="AX99" s="39">
        <v>0</v>
      </c>
      <c r="AY99" s="39">
        <f>IF(Dane!$C$9=2,IFERROR(J99/W99,0),IF(Dane!$C$9=3,IFERROR(J99/W99,0),0))</f>
        <v>0</v>
      </c>
      <c r="AZ99" s="39">
        <f>IF(Dane!$C$9=2,IFERROR(ROUND(J99-ROUND(J99*0.0976,2)-ROUND(J99*0.015,2)-ROUND(J99*0.0245,2),2)/W99,0),IF(Dane!$C$9=3,IFERROR(ROUND(J99-ROUND(J99*0.0976,2)-ROUND(J99*0.015,2)-ROUND(J99*0.0245,2),2)/W99,0),0))</f>
        <v>0</v>
      </c>
      <c r="BA99" s="39">
        <f t="shared" si="28"/>
        <v>0</v>
      </c>
      <c r="BB99" s="39">
        <f t="shared" si="29"/>
        <v>0</v>
      </c>
      <c r="BC99" s="39">
        <f t="shared" si="22"/>
        <v>0</v>
      </c>
      <c r="BD99" s="39">
        <f>IF(Dane!$C$9=2,IFERROR(BC99/W99,0),IF(Dane!$C$9=3,IFERROR(BC99/W99,0),0))</f>
        <v>0</v>
      </c>
      <c r="BE99" s="39">
        <f t="shared" si="30"/>
        <v>0</v>
      </c>
      <c r="BF99" s="39">
        <v>0</v>
      </c>
      <c r="BG99" s="39">
        <f t="shared" si="31"/>
        <v>0</v>
      </c>
      <c r="BH99" s="39">
        <f>IF(Dane!$C$9=2,IF(ROUND((S99+T99)*BG99,2)&gt;$AN$1,$AN$1,ROUND((S99+T99)*BG99,2)),IF(Dane!$C$9=3,IF(ROUND((S99+T99)*BG99,2)&gt;$AN$1,$AN$1,ROUND((S99+T99)*BG99,2)),0))</f>
        <v>0</v>
      </c>
      <c r="BI99" s="39">
        <v>0</v>
      </c>
      <c r="BJ99" s="39">
        <f>IF(Dane!$C$9=3,IFERROR(J99/AB99,0),0)</f>
        <v>0</v>
      </c>
      <c r="BK99" s="39">
        <f>IF(Dane!$C$9=3,IFERROR(ROUND(J99-ROUND(J99*0.0976,2)-ROUND(J99*0.015,2)-ROUND(J99*0.0245,2),2)/AB99,0),0)</f>
        <v>0</v>
      </c>
      <c r="BL99" s="39">
        <f t="shared" si="32"/>
        <v>0</v>
      </c>
      <c r="BM99" s="39">
        <f t="shared" si="33"/>
        <v>0</v>
      </c>
      <c r="BN99" s="39">
        <f t="shared" si="23"/>
        <v>0</v>
      </c>
      <c r="BO99" s="39">
        <f>IF(Dane!$C$9=3,IFERROR(BN99/AB99,0),0)</f>
        <v>0</v>
      </c>
      <c r="BP99" s="39">
        <f t="shared" si="34"/>
        <v>0</v>
      </c>
      <c r="BQ99" s="39">
        <v>0</v>
      </c>
      <c r="BR99" s="39">
        <f t="shared" si="35"/>
        <v>0</v>
      </c>
      <c r="BS99" s="39">
        <f>IF(Dane!$C$9=3,IF(ROUND((X99+Y99)*BR99,2)&gt;$AN$1,$AN$1,ROUND((X99+Y99)*BR99,2)),0)</f>
        <v>0</v>
      </c>
      <c r="BT99" s="39">
        <v>0</v>
      </c>
    </row>
    <row r="100" spans="1:72">
      <c r="A100" s="87">
        <v>91</v>
      </c>
      <c r="B100" s="1"/>
      <c r="C100" s="1"/>
      <c r="D100" s="2"/>
      <c r="E100" s="3"/>
      <c r="F100" s="4"/>
      <c r="G100" s="5"/>
      <c r="H100" s="5"/>
      <c r="I100" s="6"/>
      <c r="J100" s="5"/>
      <c r="K100" s="5"/>
      <c r="L100" s="5"/>
      <c r="M100" s="55"/>
      <c r="N100" s="8"/>
      <c r="O100" s="105"/>
      <c r="P100" s="5"/>
      <c r="Q100" s="5"/>
      <c r="R100" s="105">
        <f>Dane!$C$10</f>
        <v>0</v>
      </c>
      <c r="S100" s="8"/>
      <c r="T100" s="105"/>
      <c r="U100" s="5"/>
      <c r="V100" s="5"/>
      <c r="W100" s="107">
        <f>Dane!$C$11</f>
        <v>0</v>
      </c>
      <c r="X100" s="8"/>
      <c r="Y100" s="105"/>
      <c r="Z100" s="5"/>
      <c r="AA100" s="5"/>
      <c r="AB100" s="110">
        <f>Dane!$C$12</f>
        <v>0</v>
      </c>
      <c r="AC100" s="108">
        <f>IF(Dane!$E$3=1,AP100+BA100+BL100,IF(Dane!$E$3=2,AT100+BE100+BP100,AW100+BH100+BS100))</f>
        <v>0</v>
      </c>
      <c r="AD100" s="14">
        <f>IF(Dane!$E$3=1,AQ100+BB100+BM100,IF(Dane!$E$3=2,AU100+BF100+BQ100,AX100+BI100+BT100))</f>
        <v>0</v>
      </c>
      <c r="AE100" s="14">
        <f>IF((J100*Dane!$C$9)-AC100&lt;0,0,(J100*Dane!$C$9)-AC100)</f>
        <v>0</v>
      </c>
      <c r="AF100" s="61">
        <f>IF((K100*Dane!$C$9)-AD100&lt;0,0,(K100*Dane!$C$9)-AD100)</f>
        <v>0</v>
      </c>
      <c r="AG100" s="93"/>
      <c r="AH100" s="84">
        <f>IF(Dane!$E$3=1,AP100,IF(Dane!$E$3=2,AT100,AW100))</f>
        <v>0</v>
      </c>
      <c r="AI100" s="84">
        <f>IF(Dane!$E$3=1,AQ100,IF(Dane!$E$3=2,AU100,AX100))</f>
        <v>0</v>
      </c>
      <c r="AJ100" s="84">
        <f>IF(Dane!$E$3=1,BA100,IF(Dane!$E$3=2,BE100,BH100))</f>
        <v>0</v>
      </c>
      <c r="AK100" s="84">
        <f>IF(Dane!$E$3=1,BB100,IF(Dane!$E$3=2,BF100,BI100))</f>
        <v>0</v>
      </c>
      <c r="AL100" s="84">
        <f>IF(Dane!$E$3=1,BL100,IF(Dane!$E$3=2,BP100,BS100))</f>
        <v>0</v>
      </c>
      <c r="AM100" s="84">
        <f>IF(Dane!$E$3=1,BM100,IF(Dane!$E$3=2,BQ100,BT100))</f>
        <v>0</v>
      </c>
      <c r="AN100" s="39">
        <f>IF(Dane!$C$9="",0,IFERROR(J100/R100,0))</f>
        <v>0</v>
      </c>
      <c r="AO100" s="39">
        <f>IF(Dane!$C$9="",0,IFERROR(ROUND(J100-ROUND(J100*0.0976,2)-ROUND(J100*0.015,2)-ROUND(J100*0.0245,2),2)/R100,0))</f>
        <v>0</v>
      </c>
      <c r="AP100" s="39">
        <f t="shared" si="24"/>
        <v>0</v>
      </c>
      <c r="AQ100" s="39">
        <f t="shared" si="25"/>
        <v>0</v>
      </c>
      <c r="AR100" s="39">
        <f t="shared" si="21"/>
        <v>0</v>
      </c>
      <c r="AS100" s="39">
        <f>IF(Dane!$C$9="",0,IFERROR(AR100/R100,0))</f>
        <v>0</v>
      </c>
      <c r="AT100" s="39">
        <f t="shared" si="26"/>
        <v>0</v>
      </c>
      <c r="AU100" s="39">
        <v>0</v>
      </c>
      <c r="AV100" s="39">
        <f t="shared" si="27"/>
        <v>0</v>
      </c>
      <c r="AW100" s="39">
        <f>IF(Dane!$C$9="",0,IF(ROUND((N100+O100)*AV100,2)&gt;$AN$1,$AN$1,ROUND((N100+O100)*AV100,2)))</f>
        <v>0</v>
      </c>
      <c r="AX100" s="39">
        <v>0</v>
      </c>
      <c r="AY100" s="39">
        <f>IF(Dane!$C$9=2,IFERROR(J100/W100,0),IF(Dane!$C$9=3,IFERROR(J100/W100,0),0))</f>
        <v>0</v>
      </c>
      <c r="AZ100" s="39">
        <f>IF(Dane!$C$9=2,IFERROR(ROUND(J100-ROUND(J100*0.0976,2)-ROUND(J100*0.015,2)-ROUND(J100*0.0245,2),2)/W100,0),IF(Dane!$C$9=3,IFERROR(ROUND(J100-ROUND(J100*0.0976,2)-ROUND(J100*0.015,2)-ROUND(J100*0.0245,2),2)/W100,0),0))</f>
        <v>0</v>
      </c>
      <c r="BA100" s="39">
        <f t="shared" si="28"/>
        <v>0</v>
      </c>
      <c r="BB100" s="39">
        <f t="shared" si="29"/>
        <v>0</v>
      </c>
      <c r="BC100" s="39">
        <f t="shared" si="22"/>
        <v>0</v>
      </c>
      <c r="BD100" s="39">
        <f>IF(Dane!$C$9=2,IFERROR(BC100/W100,0),IF(Dane!$C$9=3,IFERROR(BC100/W100,0),0))</f>
        <v>0</v>
      </c>
      <c r="BE100" s="39">
        <f t="shared" si="30"/>
        <v>0</v>
      </c>
      <c r="BF100" s="39">
        <v>0</v>
      </c>
      <c r="BG100" s="39">
        <f t="shared" si="31"/>
        <v>0</v>
      </c>
      <c r="BH100" s="39">
        <f>IF(Dane!$C$9=2,IF(ROUND((S100+T100)*BG100,2)&gt;$AN$1,$AN$1,ROUND((S100+T100)*BG100,2)),IF(Dane!$C$9=3,IF(ROUND((S100+T100)*BG100,2)&gt;$AN$1,$AN$1,ROUND((S100+T100)*BG100,2)),0))</f>
        <v>0</v>
      </c>
      <c r="BI100" s="39">
        <v>0</v>
      </c>
      <c r="BJ100" s="39">
        <f>IF(Dane!$C$9=3,IFERROR(J100/AB100,0),0)</f>
        <v>0</v>
      </c>
      <c r="BK100" s="39">
        <f>IF(Dane!$C$9=3,IFERROR(ROUND(J100-ROUND(J100*0.0976,2)-ROUND(J100*0.015,2)-ROUND(J100*0.0245,2),2)/AB100,0),0)</f>
        <v>0</v>
      </c>
      <c r="BL100" s="39">
        <f t="shared" si="32"/>
        <v>0</v>
      </c>
      <c r="BM100" s="39">
        <f t="shared" si="33"/>
        <v>0</v>
      </c>
      <c r="BN100" s="39">
        <f t="shared" si="23"/>
        <v>0</v>
      </c>
      <c r="BO100" s="39">
        <f>IF(Dane!$C$9=3,IFERROR(BN100/AB100,0),0)</f>
        <v>0</v>
      </c>
      <c r="BP100" s="39">
        <f t="shared" si="34"/>
        <v>0</v>
      </c>
      <c r="BQ100" s="39">
        <v>0</v>
      </c>
      <c r="BR100" s="39">
        <f t="shared" si="35"/>
        <v>0</v>
      </c>
      <c r="BS100" s="39">
        <f>IF(Dane!$C$9=3,IF(ROUND((X100+Y100)*BR100,2)&gt;$AN$1,$AN$1,ROUND((X100+Y100)*BR100,2)),0)</f>
        <v>0</v>
      </c>
      <c r="BT100" s="39">
        <v>0</v>
      </c>
    </row>
    <row r="101" spans="1:72">
      <c r="A101" s="87">
        <v>92</v>
      </c>
      <c r="B101" s="1"/>
      <c r="C101" s="1"/>
      <c r="D101" s="2"/>
      <c r="E101" s="3"/>
      <c r="F101" s="4"/>
      <c r="G101" s="5"/>
      <c r="H101" s="5"/>
      <c r="I101" s="6"/>
      <c r="J101" s="5"/>
      <c r="K101" s="5"/>
      <c r="L101" s="5"/>
      <c r="M101" s="55"/>
      <c r="N101" s="8"/>
      <c r="O101" s="105"/>
      <c r="P101" s="5"/>
      <c r="Q101" s="5"/>
      <c r="R101" s="105">
        <f>Dane!$C$10</f>
        <v>0</v>
      </c>
      <c r="S101" s="8"/>
      <c r="T101" s="105"/>
      <c r="U101" s="5"/>
      <c r="V101" s="5"/>
      <c r="W101" s="107">
        <f>Dane!$C$11</f>
        <v>0</v>
      </c>
      <c r="X101" s="8"/>
      <c r="Y101" s="105"/>
      <c r="Z101" s="5"/>
      <c r="AA101" s="5"/>
      <c r="AB101" s="110">
        <f>Dane!$C$12</f>
        <v>0</v>
      </c>
      <c r="AC101" s="108">
        <f>IF(Dane!$E$3=1,AP101+BA101+BL101,IF(Dane!$E$3=2,AT101+BE101+BP101,AW101+BH101+BS101))</f>
        <v>0</v>
      </c>
      <c r="AD101" s="14">
        <f>IF(Dane!$E$3=1,AQ101+BB101+BM101,IF(Dane!$E$3=2,AU101+BF101+BQ101,AX101+BI101+BT101))</f>
        <v>0</v>
      </c>
      <c r="AE101" s="14">
        <f>IF((J101*Dane!$C$9)-AC101&lt;0,0,(J101*Dane!$C$9)-AC101)</f>
        <v>0</v>
      </c>
      <c r="AF101" s="61">
        <f>IF((K101*Dane!$C$9)-AD101&lt;0,0,(K101*Dane!$C$9)-AD101)</f>
        <v>0</v>
      </c>
      <c r="AG101" s="93"/>
      <c r="AH101" s="84">
        <f>IF(Dane!$E$3=1,AP101,IF(Dane!$E$3=2,AT101,AW101))</f>
        <v>0</v>
      </c>
      <c r="AI101" s="84">
        <f>IF(Dane!$E$3=1,AQ101,IF(Dane!$E$3=2,AU101,AX101))</f>
        <v>0</v>
      </c>
      <c r="AJ101" s="84">
        <f>IF(Dane!$E$3=1,BA101,IF(Dane!$E$3=2,BE101,BH101))</f>
        <v>0</v>
      </c>
      <c r="AK101" s="84">
        <f>IF(Dane!$E$3=1,BB101,IF(Dane!$E$3=2,BF101,BI101))</f>
        <v>0</v>
      </c>
      <c r="AL101" s="84">
        <f>IF(Dane!$E$3=1,BL101,IF(Dane!$E$3=2,BP101,BS101))</f>
        <v>0</v>
      </c>
      <c r="AM101" s="84">
        <f>IF(Dane!$E$3=1,BM101,IF(Dane!$E$3=2,BQ101,BT101))</f>
        <v>0</v>
      </c>
      <c r="AN101" s="39">
        <f>IF(Dane!$C$9="",0,IFERROR(J101/R101,0))</f>
        <v>0</v>
      </c>
      <c r="AO101" s="39">
        <f>IF(Dane!$C$9="",0,IFERROR(ROUND(J101-ROUND(J101*0.0976,2)-ROUND(J101*0.015,2)-ROUND(J101*0.0245,2),2)/R101,0))</f>
        <v>0</v>
      </c>
      <c r="AP101" s="39">
        <f t="shared" si="24"/>
        <v>0</v>
      </c>
      <c r="AQ101" s="39">
        <f t="shared" si="25"/>
        <v>0</v>
      </c>
      <c r="AR101" s="39">
        <f t="shared" si="21"/>
        <v>0</v>
      </c>
      <c r="AS101" s="39">
        <f>IF(Dane!$C$9="",0,IFERROR(AR101/R101,0))</f>
        <v>0</v>
      </c>
      <c r="AT101" s="39">
        <f t="shared" si="26"/>
        <v>0</v>
      </c>
      <c r="AU101" s="39">
        <v>0</v>
      </c>
      <c r="AV101" s="39">
        <f t="shared" si="27"/>
        <v>0</v>
      </c>
      <c r="AW101" s="39">
        <f>IF(Dane!$C$9="",0,IF(ROUND((N101+O101)*AV101,2)&gt;$AN$1,$AN$1,ROUND((N101+O101)*AV101,2)))</f>
        <v>0</v>
      </c>
      <c r="AX101" s="39">
        <v>0</v>
      </c>
      <c r="AY101" s="39">
        <f>IF(Dane!$C$9=2,IFERROR(J101/W101,0),IF(Dane!$C$9=3,IFERROR(J101/W101,0),0))</f>
        <v>0</v>
      </c>
      <c r="AZ101" s="39">
        <f>IF(Dane!$C$9=2,IFERROR(ROUND(J101-ROUND(J101*0.0976,2)-ROUND(J101*0.015,2)-ROUND(J101*0.0245,2),2)/W101,0),IF(Dane!$C$9=3,IFERROR(ROUND(J101-ROUND(J101*0.0976,2)-ROUND(J101*0.015,2)-ROUND(J101*0.0245,2),2)/W101,0),0))</f>
        <v>0</v>
      </c>
      <c r="BA101" s="39">
        <f t="shared" si="28"/>
        <v>0</v>
      </c>
      <c r="BB101" s="39">
        <f t="shared" si="29"/>
        <v>0</v>
      </c>
      <c r="BC101" s="39">
        <f t="shared" si="22"/>
        <v>0</v>
      </c>
      <c r="BD101" s="39">
        <f>IF(Dane!$C$9=2,IFERROR(BC101/W101,0),IF(Dane!$C$9=3,IFERROR(BC101/W101,0),0))</f>
        <v>0</v>
      </c>
      <c r="BE101" s="39">
        <f t="shared" si="30"/>
        <v>0</v>
      </c>
      <c r="BF101" s="39">
        <v>0</v>
      </c>
      <c r="BG101" s="39">
        <f t="shared" si="31"/>
        <v>0</v>
      </c>
      <c r="BH101" s="39">
        <f>IF(Dane!$C$9=2,IF(ROUND((S101+T101)*BG101,2)&gt;$AN$1,$AN$1,ROUND((S101+T101)*BG101,2)),IF(Dane!$C$9=3,IF(ROUND((S101+T101)*BG101,2)&gt;$AN$1,$AN$1,ROUND((S101+T101)*BG101,2)),0))</f>
        <v>0</v>
      </c>
      <c r="BI101" s="39">
        <v>0</v>
      </c>
      <c r="BJ101" s="39">
        <f>IF(Dane!$C$9=3,IFERROR(J101/AB101,0),0)</f>
        <v>0</v>
      </c>
      <c r="BK101" s="39">
        <f>IF(Dane!$C$9=3,IFERROR(ROUND(J101-ROUND(J101*0.0976,2)-ROUND(J101*0.015,2)-ROUND(J101*0.0245,2),2)/AB101,0),0)</f>
        <v>0</v>
      </c>
      <c r="BL101" s="39">
        <f t="shared" si="32"/>
        <v>0</v>
      </c>
      <c r="BM101" s="39">
        <f t="shared" si="33"/>
        <v>0</v>
      </c>
      <c r="BN101" s="39">
        <f t="shared" si="23"/>
        <v>0</v>
      </c>
      <c r="BO101" s="39">
        <f>IF(Dane!$C$9=3,IFERROR(BN101/AB101,0),0)</f>
        <v>0</v>
      </c>
      <c r="BP101" s="39">
        <f t="shared" si="34"/>
        <v>0</v>
      </c>
      <c r="BQ101" s="39">
        <v>0</v>
      </c>
      <c r="BR101" s="39">
        <f t="shared" si="35"/>
        <v>0</v>
      </c>
      <c r="BS101" s="39">
        <f>IF(Dane!$C$9=3,IF(ROUND((X101+Y101)*BR101,2)&gt;$AN$1,$AN$1,ROUND((X101+Y101)*BR101,2)),0)</f>
        <v>0</v>
      </c>
      <c r="BT101" s="39">
        <v>0</v>
      </c>
    </row>
    <row r="102" spans="1:72">
      <c r="A102" s="87">
        <v>93</v>
      </c>
      <c r="B102" s="1"/>
      <c r="C102" s="1"/>
      <c r="D102" s="2"/>
      <c r="E102" s="3"/>
      <c r="F102" s="4"/>
      <c r="G102" s="5"/>
      <c r="H102" s="5"/>
      <c r="I102" s="6"/>
      <c r="J102" s="5"/>
      <c r="K102" s="5"/>
      <c r="L102" s="5"/>
      <c r="M102" s="55"/>
      <c r="N102" s="8"/>
      <c r="O102" s="105"/>
      <c r="P102" s="5"/>
      <c r="Q102" s="5"/>
      <c r="R102" s="105">
        <f>Dane!$C$10</f>
        <v>0</v>
      </c>
      <c r="S102" s="8"/>
      <c r="T102" s="105"/>
      <c r="U102" s="5"/>
      <c r="V102" s="5"/>
      <c r="W102" s="107">
        <f>Dane!$C$11</f>
        <v>0</v>
      </c>
      <c r="X102" s="8"/>
      <c r="Y102" s="105"/>
      <c r="Z102" s="5"/>
      <c r="AA102" s="5"/>
      <c r="AB102" s="110">
        <f>Dane!$C$12</f>
        <v>0</v>
      </c>
      <c r="AC102" s="108">
        <f>IF(Dane!$E$3=1,AP102+BA102+BL102,IF(Dane!$E$3=2,AT102+BE102+BP102,AW102+BH102+BS102))</f>
        <v>0</v>
      </c>
      <c r="AD102" s="14">
        <f>IF(Dane!$E$3=1,AQ102+BB102+BM102,IF(Dane!$E$3=2,AU102+BF102+BQ102,AX102+BI102+BT102))</f>
        <v>0</v>
      </c>
      <c r="AE102" s="14">
        <f>IF((J102*Dane!$C$9)-AC102&lt;0,0,(J102*Dane!$C$9)-AC102)</f>
        <v>0</v>
      </c>
      <c r="AF102" s="61">
        <f>IF((K102*Dane!$C$9)-AD102&lt;0,0,(K102*Dane!$C$9)-AD102)</f>
        <v>0</v>
      </c>
      <c r="AG102" s="93"/>
      <c r="AH102" s="84">
        <f>IF(Dane!$E$3=1,AP102,IF(Dane!$E$3=2,AT102,AW102))</f>
        <v>0</v>
      </c>
      <c r="AI102" s="84">
        <f>IF(Dane!$E$3=1,AQ102,IF(Dane!$E$3=2,AU102,AX102))</f>
        <v>0</v>
      </c>
      <c r="AJ102" s="84">
        <f>IF(Dane!$E$3=1,BA102,IF(Dane!$E$3=2,BE102,BH102))</f>
        <v>0</v>
      </c>
      <c r="AK102" s="84">
        <f>IF(Dane!$E$3=1,BB102,IF(Dane!$E$3=2,BF102,BI102))</f>
        <v>0</v>
      </c>
      <c r="AL102" s="84">
        <f>IF(Dane!$E$3=1,BL102,IF(Dane!$E$3=2,BP102,BS102))</f>
        <v>0</v>
      </c>
      <c r="AM102" s="84">
        <f>IF(Dane!$E$3=1,BM102,IF(Dane!$E$3=2,BQ102,BT102))</f>
        <v>0</v>
      </c>
      <c r="AN102" s="39">
        <f>IF(Dane!$C$9="",0,IFERROR(J102/R102,0))</f>
        <v>0</v>
      </c>
      <c r="AO102" s="39">
        <f>IF(Dane!$C$9="",0,IFERROR(ROUND(J102-ROUND(J102*0.0976,2)-ROUND(J102*0.015,2)-ROUND(J102*0.0245,2),2)/R102,0))</f>
        <v>0</v>
      </c>
      <c r="AP102" s="39">
        <f t="shared" si="24"/>
        <v>0</v>
      </c>
      <c r="AQ102" s="39">
        <f t="shared" si="25"/>
        <v>0</v>
      </c>
      <c r="AR102" s="39">
        <f t="shared" si="21"/>
        <v>0</v>
      </c>
      <c r="AS102" s="39">
        <f>IF(Dane!$C$9="",0,IFERROR(AR102/R102,0))</f>
        <v>0</v>
      </c>
      <c r="AT102" s="39">
        <f t="shared" si="26"/>
        <v>0</v>
      </c>
      <c r="AU102" s="39">
        <v>0</v>
      </c>
      <c r="AV102" s="39">
        <f t="shared" si="27"/>
        <v>0</v>
      </c>
      <c r="AW102" s="39">
        <f>IF(Dane!$C$9="",0,IF(ROUND((N102+O102)*AV102,2)&gt;$AN$1,$AN$1,ROUND((N102+O102)*AV102,2)))</f>
        <v>0</v>
      </c>
      <c r="AX102" s="39">
        <v>0</v>
      </c>
      <c r="AY102" s="39">
        <f>IF(Dane!$C$9=2,IFERROR(J102/W102,0),IF(Dane!$C$9=3,IFERROR(J102/W102,0),0))</f>
        <v>0</v>
      </c>
      <c r="AZ102" s="39">
        <f>IF(Dane!$C$9=2,IFERROR(ROUND(J102-ROUND(J102*0.0976,2)-ROUND(J102*0.015,2)-ROUND(J102*0.0245,2),2)/W102,0),IF(Dane!$C$9=3,IFERROR(ROUND(J102-ROUND(J102*0.0976,2)-ROUND(J102*0.015,2)-ROUND(J102*0.0245,2),2)/W102,0),0))</f>
        <v>0</v>
      </c>
      <c r="BA102" s="39">
        <f t="shared" si="28"/>
        <v>0</v>
      </c>
      <c r="BB102" s="39">
        <f t="shared" si="29"/>
        <v>0</v>
      </c>
      <c r="BC102" s="39">
        <f t="shared" si="22"/>
        <v>0</v>
      </c>
      <c r="BD102" s="39">
        <f>IF(Dane!$C$9=2,IFERROR(BC102/W102,0),IF(Dane!$C$9=3,IFERROR(BC102/W102,0),0))</f>
        <v>0</v>
      </c>
      <c r="BE102" s="39">
        <f t="shared" si="30"/>
        <v>0</v>
      </c>
      <c r="BF102" s="39">
        <v>0</v>
      </c>
      <c r="BG102" s="39">
        <f t="shared" si="31"/>
        <v>0</v>
      </c>
      <c r="BH102" s="39">
        <f>IF(Dane!$C$9=2,IF(ROUND((S102+T102)*BG102,2)&gt;$AN$1,$AN$1,ROUND((S102+T102)*BG102,2)),IF(Dane!$C$9=3,IF(ROUND((S102+T102)*BG102,2)&gt;$AN$1,$AN$1,ROUND((S102+T102)*BG102,2)),0))</f>
        <v>0</v>
      </c>
      <c r="BI102" s="39">
        <v>0</v>
      </c>
      <c r="BJ102" s="39">
        <f>IF(Dane!$C$9=3,IFERROR(J102/AB102,0),0)</f>
        <v>0</v>
      </c>
      <c r="BK102" s="39">
        <f>IF(Dane!$C$9=3,IFERROR(ROUND(J102-ROUND(J102*0.0976,2)-ROUND(J102*0.015,2)-ROUND(J102*0.0245,2),2)/AB102,0),0)</f>
        <v>0</v>
      </c>
      <c r="BL102" s="39">
        <f t="shared" si="32"/>
        <v>0</v>
      </c>
      <c r="BM102" s="39">
        <f t="shared" si="33"/>
        <v>0</v>
      </c>
      <c r="BN102" s="39">
        <f t="shared" si="23"/>
        <v>0</v>
      </c>
      <c r="BO102" s="39">
        <f>IF(Dane!$C$9=3,IFERROR(BN102/AB102,0),0)</f>
        <v>0</v>
      </c>
      <c r="BP102" s="39">
        <f t="shared" si="34"/>
        <v>0</v>
      </c>
      <c r="BQ102" s="39">
        <v>0</v>
      </c>
      <c r="BR102" s="39">
        <f t="shared" si="35"/>
        <v>0</v>
      </c>
      <c r="BS102" s="39">
        <f>IF(Dane!$C$9=3,IF(ROUND((X102+Y102)*BR102,2)&gt;$AN$1,$AN$1,ROUND((X102+Y102)*BR102,2)),0)</f>
        <v>0</v>
      </c>
      <c r="BT102" s="39">
        <v>0</v>
      </c>
    </row>
    <row r="103" spans="1:72">
      <c r="A103" s="87">
        <v>94</v>
      </c>
      <c r="B103" s="1"/>
      <c r="C103" s="1"/>
      <c r="D103" s="2"/>
      <c r="E103" s="3"/>
      <c r="F103" s="4"/>
      <c r="G103" s="5"/>
      <c r="H103" s="5"/>
      <c r="I103" s="6"/>
      <c r="J103" s="5"/>
      <c r="K103" s="5"/>
      <c r="L103" s="5"/>
      <c r="M103" s="55"/>
      <c r="N103" s="8"/>
      <c r="O103" s="105"/>
      <c r="P103" s="5"/>
      <c r="Q103" s="5"/>
      <c r="R103" s="105">
        <f>Dane!$C$10</f>
        <v>0</v>
      </c>
      <c r="S103" s="8"/>
      <c r="T103" s="105"/>
      <c r="U103" s="5"/>
      <c r="V103" s="5"/>
      <c r="W103" s="107">
        <f>Dane!$C$11</f>
        <v>0</v>
      </c>
      <c r="X103" s="8"/>
      <c r="Y103" s="105"/>
      <c r="Z103" s="5"/>
      <c r="AA103" s="5"/>
      <c r="AB103" s="110">
        <f>Dane!$C$12</f>
        <v>0</v>
      </c>
      <c r="AC103" s="108">
        <f>IF(Dane!$E$3=1,AP103+BA103+BL103,IF(Dane!$E$3=2,AT103+BE103+BP103,AW103+BH103+BS103))</f>
        <v>0</v>
      </c>
      <c r="AD103" s="14">
        <f>IF(Dane!$E$3=1,AQ103+BB103+BM103,IF(Dane!$E$3=2,AU103+BF103+BQ103,AX103+BI103+BT103))</f>
        <v>0</v>
      </c>
      <c r="AE103" s="14">
        <f>IF((J103*Dane!$C$9)-AC103&lt;0,0,(J103*Dane!$C$9)-AC103)</f>
        <v>0</v>
      </c>
      <c r="AF103" s="61">
        <f>IF((K103*Dane!$C$9)-AD103&lt;0,0,(K103*Dane!$C$9)-AD103)</f>
        <v>0</v>
      </c>
      <c r="AG103" s="93"/>
      <c r="AH103" s="84">
        <f>IF(Dane!$E$3=1,AP103,IF(Dane!$E$3=2,AT103,AW103))</f>
        <v>0</v>
      </c>
      <c r="AI103" s="84">
        <f>IF(Dane!$E$3=1,AQ103,IF(Dane!$E$3=2,AU103,AX103))</f>
        <v>0</v>
      </c>
      <c r="AJ103" s="84">
        <f>IF(Dane!$E$3=1,BA103,IF(Dane!$E$3=2,BE103,BH103))</f>
        <v>0</v>
      </c>
      <c r="AK103" s="84">
        <f>IF(Dane!$E$3=1,BB103,IF(Dane!$E$3=2,BF103,BI103))</f>
        <v>0</v>
      </c>
      <c r="AL103" s="84">
        <f>IF(Dane!$E$3=1,BL103,IF(Dane!$E$3=2,BP103,BS103))</f>
        <v>0</v>
      </c>
      <c r="AM103" s="84">
        <f>IF(Dane!$E$3=1,BM103,IF(Dane!$E$3=2,BQ103,BT103))</f>
        <v>0</v>
      </c>
      <c r="AN103" s="39">
        <f>IF(Dane!$C$9="",0,IFERROR(J103/R103,0))</f>
        <v>0</v>
      </c>
      <c r="AO103" s="39">
        <f>IF(Dane!$C$9="",0,IFERROR(ROUND(J103-ROUND(J103*0.0976,2)-ROUND(J103*0.015,2)-ROUND(J103*0.0245,2),2)/R103,0))</f>
        <v>0</v>
      </c>
      <c r="AP103" s="39">
        <f t="shared" si="24"/>
        <v>0</v>
      </c>
      <c r="AQ103" s="39">
        <f t="shared" si="25"/>
        <v>0</v>
      </c>
      <c r="AR103" s="39">
        <f t="shared" si="21"/>
        <v>0</v>
      </c>
      <c r="AS103" s="39">
        <f>IF(Dane!$C$9="",0,IFERROR(AR103/R103,0))</f>
        <v>0</v>
      </c>
      <c r="AT103" s="39">
        <f t="shared" si="26"/>
        <v>0</v>
      </c>
      <c r="AU103" s="39">
        <v>0</v>
      </c>
      <c r="AV103" s="39">
        <f t="shared" si="27"/>
        <v>0</v>
      </c>
      <c r="AW103" s="39">
        <f>IF(Dane!$C$9="",0,IF(ROUND((N103+O103)*AV103,2)&gt;$AN$1,$AN$1,ROUND((N103+O103)*AV103,2)))</f>
        <v>0</v>
      </c>
      <c r="AX103" s="39">
        <v>0</v>
      </c>
      <c r="AY103" s="39">
        <f>IF(Dane!$C$9=2,IFERROR(J103/W103,0),IF(Dane!$C$9=3,IFERROR(J103/W103,0),0))</f>
        <v>0</v>
      </c>
      <c r="AZ103" s="39">
        <f>IF(Dane!$C$9=2,IFERROR(ROUND(J103-ROUND(J103*0.0976,2)-ROUND(J103*0.015,2)-ROUND(J103*0.0245,2),2)/W103,0),IF(Dane!$C$9=3,IFERROR(ROUND(J103-ROUND(J103*0.0976,2)-ROUND(J103*0.015,2)-ROUND(J103*0.0245,2),2)/W103,0),0))</f>
        <v>0</v>
      </c>
      <c r="BA103" s="39">
        <f t="shared" si="28"/>
        <v>0</v>
      </c>
      <c r="BB103" s="39">
        <f t="shared" si="29"/>
        <v>0</v>
      </c>
      <c r="BC103" s="39">
        <f t="shared" si="22"/>
        <v>0</v>
      </c>
      <c r="BD103" s="39">
        <f>IF(Dane!$C$9=2,IFERROR(BC103/W103,0),IF(Dane!$C$9=3,IFERROR(BC103/W103,0),0))</f>
        <v>0</v>
      </c>
      <c r="BE103" s="39">
        <f t="shared" si="30"/>
        <v>0</v>
      </c>
      <c r="BF103" s="39">
        <v>0</v>
      </c>
      <c r="BG103" s="39">
        <f t="shared" si="31"/>
        <v>0</v>
      </c>
      <c r="BH103" s="39">
        <f>IF(Dane!$C$9=2,IF(ROUND((S103+T103)*BG103,2)&gt;$AN$1,$AN$1,ROUND((S103+T103)*BG103,2)),IF(Dane!$C$9=3,IF(ROUND((S103+T103)*BG103,2)&gt;$AN$1,$AN$1,ROUND((S103+T103)*BG103,2)),0))</f>
        <v>0</v>
      </c>
      <c r="BI103" s="39">
        <v>0</v>
      </c>
      <c r="BJ103" s="39">
        <f>IF(Dane!$C$9=3,IFERROR(J103/AB103,0),0)</f>
        <v>0</v>
      </c>
      <c r="BK103" s="39">
        <f>IF(Dane!$C$9=3,IFERROR(ROUND(J103-ROUND(J103*0.0976,2)-ROUND(J103*0.015,2)-ROUND(J103*0.0245,2),2)/AB103,0),0)</f>
        <v>0</v>
      </c>
      <c r="BL103" s="39">
        <f t="shared" si="32"/>
        <v>0</v>
      </c>
      <c r="BM103" s="39">
        <f t="shared" si="33"/>
        <v>0</v>
      </c>
      <c r="BN103" s="39">
        <f t="shared" si="23"/>
        <v>0</v>
      </c>
      <c r="BO103" s="39">
        <f>IF(Dane!$C$9=3,IFERROR(BN103/AB103,0),0)</f>
        <v>0</v>
      </c>
      <c r="BP103" s="39">
        <f t="shared" si="34"/>
        <v>0</v>
      </c>
      <c r="BQ103" s="39">
        <v>0</v>
      </c>
      <c r="BR103" s="39">
        <f t="shared" si="35"/>
        <v>0</v>
      </c>
      <c r="BS103" s="39">
        <f>IF(Dane!$C$9=3,IF(ROUND((X103+Y103)*BR103,2)&gt;$AN$1,$AN$1,ROUND((X103+Y103)*BR103,2)),0)</f>
        <v>0</v>
      </c>
      <c r="BT103" s="39">
        <v>0</v>
      </c>
    </row>
    <row r="104" spans="1:72">
      <c r="A104" s="87">
        <v>95</v>
      </c>
      <c r="B104" s="1"/>
      <c r="C104" s="1"/>
      <c r="D104" s="2"/>
      <c r="E104" s="3"/>
      <c r="F104" s="4"/>
      <c r="G104" s="5"/>
      <c r="H104" s="5"/>
      <c r="I104" s="6"/>
      <c r="J104" s="5"/>
      <c r="K104" s="5"/>
      <c r="L104" s="5"/>
      <c r="M104" s="55"/>
      <c r="N104" s="8"/>
      <c r="O104" s="105"/>
      <c r="P104" s="5"/>
      <c r="Q104" s="5"/>
      <c r="R104" s="105">
        <f>Dane!$C$10</f>
        <v>0</v>
      </c>
      <c r="S104" s="8"/>
      <c r="T104" s="105"/>
      <c r="U104" s="5"/>
      <c r="V104" s="5"/>
      <c r="W104" s="107">
        <f>Dane!$C$11</f>
        <v>0</v>
      </c>
      <c r="X104" s="8"/>
      <c r="Y104" s="105"/>
      <c r="Z104" s="5"/>
      <c r="AA104" s="5"/>
      <c r="AB104" s="110">
        <f>Dane!$C$12</f>
        <v>0</v>
      </c>
      <c r="AC104" s="108">
        <f>IF(Dane!$E$3=1,AP104+BA104+BL104,IF(Dane!$E$3=2,AT104+BE104+BP104,AW104+BH104+BS104))</f>
        <v>0</v>
      </c>
      <c r="AD104" s="14">
        <f>IF(Dane!$E$3=1,AQ104+BB104+BM104,IF(Dane!$E$3=2,AU104+BF104+BQ104,AX104+BI104+BT104))</f>
        <v>0</v>
      </c>
      <c r="AE104" s="14">
        <f>IF((J104*Dane!$C$9)-AC104&lt;0,0,(J104*Dane!$C$9)-AC104)</f>
        <v>0</v>
      </c>
      <c r="AF104" s="61">
        <f>IF((K104*Dane!$C$9)-AD104&lt;0,0,(K104*Dane!$C$9)-AD104)</f>
        <v>0</v>
      </c>
      <c r="AG104" s="93"/>
      <c r="AH104" s="84">
        <f>IF(Dane!$E$3=1,AP104,IF(Dane!$E$3=2,AT104,AW104))</f>
        <v>0</v>
      </c>
      <c r="AI104" s="84">
        <f>IF(Dane!$E$3=1,AQ104,IF(Dane!$E$3=2,AU104,AX104))</f>
        <v>0</v>
      </c>
      <c r="AJ104" s="84">
        <f>IF(Dane!$E$3=1,BA104,IF(Dane!$E$3=2,BE104,BH104))</f>
        <v>0</v>
      </c>
      <c r="AK104" s="84">
        <f>IF(Dane!$E$3=1,BB104,IF(Dane!$E$3=2,BF104,BI104))</f>
        <v>0</v>
      </c>
      <c r="AL104" s="84">
        <f>IF(Dane!$E$3=1,BL104,IF(Dane!$E$3=2,BP104,BS104))</f>
        <v>0</v>
      </c>
      <c r="AM104" s="84">
        <f>IF(Dane!$E$3=1,BM104,IF(Dane!$E$3=2,BQ104,BT104))</f>
        <v>0</v>
      </c>
      <c r="AN104" s="39">
        <f>IF(Dane!$C$9="",0,IFERROR(J104/R104,0))</f>
        <v>0</v>
      </c>
      <c r="AO104" s="39">
        <f>IF(Dane!$C$9="",0,IFERROR(ROUND(J104-ROUND(J104*0.0976,2)-ROUND(J104*0.015,2)-ROUND(J104*0.0245,2),2)/R104,0))</f>
        <v>0</v>
      </c>
      <c r="AP104" s="39">
        <f t="shared" si="24"/>
        <v>0</v>
      </c>
      <c r="AQ104" s="39">
        <f t="shared" si="25"/>
        <v>0</v>
      </c>
      <c r="AR104" s="39">
        <f t="shared" si="21"/>
        <v>0</v>
      </c>
      <c r="AS104" s="39">
        <f>IF(Dane!$C$9="",0,IFERROR(AR104/R104,0))</f>
        <v>0</v>
      </c>
      <c r="AT104" s="39">
        <f t="shared" si="26"/>
        <v>0</v>
      </c>
      <c r="AU104" s="39">
        <v>0</v>
      </c>
      <c r="AV104" s="39">
        <f t="shared" si="27"/>
        <v>0</v>
      </c>
      <c r="AW104" s="39">
        <f>IF(Dane!$C$9="",0,IF(ROUND((N104+O104)*AV104,2)&gt;$AN$1,$AN$1,ROUND((N104+O104)*AV104,2)))</f>
        <v>0</v>
      </c>
      <c r="AX104" s="39">
        <v>0</v>
      </c>
      <c r="AY104" s="39">
        <f>IF(Dane!$C$9=2,IFERROR(J104/W104,0),IF(Dane!$C$9=3,IFERROR(J104/W104,0),0))</f>
        <v>0</v>
      </c>
      <c r="AZ104" s="39">
        <f>IF(Dane!$C$9=2,IFERROR(ROUND(J104-ROUND(J104*0.0976,2)-ROUND(J104*0.015,2)-ROUND(J104*0.0245,2),2)/W104,0),IF(Dane!$C$9=3,IFERROR(ROUND(J104-ROUND(J104*0.0976,2)-ROUND(J104*0.015,2)-ROUND(J104*0.0245,2),2)/W104,0),0))</f>
        <v>0</v>
      </c>
      <c r="BA104" s="39">
        <f t="shared" si="28"/>
        <v>0</v>
      </c>
      <c r="BB104" s="39">
        <f t="shared" si="29"/>
        <v>0</v>
      </c>
      <c r="BC104" s="39">
        <f t="shared" si="22"/>
        <v>0</v>
      </c>
      <c r="BD104" s="39">
        <f>IF(Dane!$C$9=2,IFERROR(BC104/W104,0),IF(Dane!$C$9=3,IFERROR(BC104/W104,0),0))</f>
        <v>0</v>
      </c>
      <c r="BE104" s="39">
        <f t="shared" si="30"/>
        <v>0</v>
      </c>
      <c r="BF104" s="39">
        <v>0</v>
      </c>
      <c r="BG104" s="39">
        <f t="shared" si="31"/>
        <v>0</v>
      </c>
      <c r="BH104" s="39">
        <f>IF(Dane!$C$9=2,IF(ROUND((S104+T104)*BG104,2)&gt;$AN$1,$AN$1,ROUND((S104+T104)*BG104,2)),IF(Dane!$C$9=3,IF(ROUND((S104+T104)*BG104,2)&gt;$AN$1,$AN$1,ROUND((S104+T104)*BG104,2)),0))</f>
        <v>0</v>
      </c>
      <c r="BI104" s="39">
        <v>0</v>
      </c>
      <c r="BJ104" s="39">
        <f>IF(Dane!$C$9=3,IFERROR(J104/AB104,0),0)</f>
        <v>0</v>
      </c>
      <c r="BK104" s="39">
        <f>IF(Dane!$C$9=3,IFERROR(ROUND(J104-ROUND(J104*0.0976,2)-ROUND(J104*0.015,2)-ROUND(J104*0.0245,2),2)/AB104,0),0)</f>
        <v>0</v>
      </c>
      <c r="BL104" s="39">
        <f t="shared" si="32"/>
        <v>0</v>
      </c>
      <c r="BM104" s="39">
        <f t="shared" si="33"/>
        <v>0</v>
      </c>
      <c r="BN104" s="39">
        <f t="shared" si="23"/>
        <v>0</v>
      </c>
      <c r="BO104" s="39">
        <f>IF(Dane!$C$9=3,IFERROR(BN104/AB104,0),0)</f>
        <v>0</v>
      </c>
      <c r="BP104" s="39">
        <f t="shared" si="34"/>
        <v>0</v>
      </c>
      <c r="BQ104" s="39">
        <v>0</v>
      </c>
      <c r="BR104" s="39">
        <f t="shared" si="35"/>
        <v>0</v>
      </c>
      <c r="BS104" s="39">
        <f>IF(Dane!$C$9=3,IF(ROUND((X104+Y104)*BR104,2)&gt;$AN$1,$AN$1,ROUND((X104+Y104)*BR104,2)),0)</f>
        <v>0</v>
      </c>
      <c r="BT104" s="39">
        <v>0</v>
      </c>
    </row>
    <row r="105" spans="1:72">
      <c r="A105" s="87">
        <v>96</v>
      </c>
      <c r="B105" s="1"/>
      <c r="C105" s="1"/>
      <c r="D105" s="2"/>
      <c r="E105" s="3"/>
      <c r="F105" s="4"/>
      <c r="G105" s="5"/>
      <c r="H105" s="5"/>
      <c r="I105" s="6"/>
      <c r="J105" s="5"/>
      <c r="K105" s="5"/>
      <c r="L105" s="5"/>
      <c r="M105" s="55"/>
      <c r="N105" s="8"/>
      <c r="O105" s="105"/>
      <c r="P105" s="5"/>
      <c r="Q105" s="5"/>
      <c r="R105" s="105">
        <f>Dane!$C$10</f>
        <v>0</v>
      </c>
      <c r="S105" s="8"/>
      <c r="T105" s="105"/>
      <c r="U105" s="5"/>
      <c r="V105" s="5"/>
      <c r="W105" s="107">
        <f>Dane!$C$11</f>
        <v>0</v>
      </c>
      <c r="X105" s="8"/>
      <c r="Y105" s="105"/>
      <c r="Z105" s="5"/>
      <c r="AA105" s="5"/>
      <c r="AB105" s="110">
        <f>Dane!$C$12</f>
        <v>0</v>
      </c>
      <c r="AC105" s="108">
        <f>IF(Dane!$E$3=1,AP105+BA105+BL105,IF(Dane!$E$3=2,AT105+BE105+BP105,AW105+BH105+BS105))</f>
        <v>0</v>
      </c>
      <c r="AD105" s="14">
        <f>IF(Dane!$E$3=1,AQ105+BB105+BM105,IF(Dane!$E$3=2,AU105+BF105+BQ105,AX105+BI105+BT105))</f>
        <v>0</v>
      </c>
      <c r="AE105" s="14">
        <f>IF((J105*Dane!$C$9)-AC105&lt;0,0,(J105*Dane!$C$9)-AC105)</f>
        <v>0</v>
      </c>
      <c r="AF105" s="61">
        <f>IF((K105*Dane!$C$9)-AD105&lt;0,0,(K105*Dane!$C$9)-AD105)</f>
        <v>0</v>
      </c>
      <c r="AG105" s="93"/>
      <c r="AH105" s="84">
        <f>IF(Dane!$E$3=1,AP105,IF(Dane!$E$3=2,AT105,AW105))</f>
        <v>0</v>
      </c>
      <c r="AI105" s="84">
        <f>IF(Dane!$E$3=1,AQ105,IF(Dane!$E$3=2,AU105,AX105))</f>
        <v>0</v>
      </c>
      <c r="AJ105" s="84">
        <f>IF(Dane!$E$3=1,BA105,IF(Dane!$E$3=2,BE105,BH105))</f>
        <v>0</v>
      </c>
      <c r="AK105" s="84">
        <f>IF(Dane!$E$3=1,BB105,IF(Dane!$E$3=2,BF105,BI105))</f>
        <v>0</v>
      </c>
      <c r="AL105" s="84">
        <f>IF(Dane!$E$3=1,BL105,IF(Dane!$E$3=2,BP105,BS105))</f>
        <v>0</v>
      </c>
      <c r="AM105" s="84">
        <f>IF(Dane!$E$3=1,BM105,IF(Dane!$E$3=2,BQ105,BT105))</f>
        <v>0</v>
      </c>
      <c r="AN105" s="39">
        <f>IF(Dane!$C$9="",0,IFERROR(J105/R105,0))</f>
        <v>0</v>
      </c>
      <c r="AO105" s="39">
        <f>IF(Dane!$C$9="",0,IFERROR(ROUND(J105-ROUND(J105*0.0976,2)-ROUND(J105*0.015,2)-ROUND(J105*0.0245,2),2)/R105,0))</f>
        <v>0</v>
      </c>
      <c r="AP105" s="39">
        <f t="shared" si="24"/>
        <v>0</v>
      </c>
      <c r="AQ105" s="39">
        <f t="shared" si="25"/>
        <v>0</v>
      </c>
      <c r="AR105" s="39">
        <f t="shared" si="21"/>
        <v>0</v>
      </c>
      <c r="AS105" s="39">
        <f>IF(Dane!$C$9="",0,IFERROR(AR105/R105,0))</f>
        <v>0</v>
      </c>
      <c r="AT105" s="39">
        <f t="shared" si="26"/>
        <v>0</v>
      </c>
      <c r="AU105" s="39">
        <v>0</v>
      </c>
      <c r="AV105" s="39">
        <f t="shared" si="27"/>
        <v>0</v>
      </c>
      <c r="AW105" s="39">
        <f>IF(Dane!$C$9="",0,IF(ROUND((N105+O105)*AV105,2)&gt;$AN$1,$AN$1,ROUND((N105+O105)*AV105,2)))</f>
        <v>0</v>
      </c>
      <c r="AX105" s="39">
        <v>0</v>
      </c>
      <c r="AY105" s="39">
        <f>IF(Dane!$C$9=2,IFERROR(J105/W105,0),IF(Dane!$C$9=3,IFERROR(J105/W105,0),0))</f>
        <v>0</v>
      </c>
      <c r="AZ105" s="39">
        <f>IF(Dane!$C$9=2,IFERROR(ROUND(J105-ROUND(J105*0.0976,2)-ROUND(J105*0.015,2)-ROUND(J105*0.0245,2),2)/W105,0),IF(Dane!$C$9=3,IFERROR(ROUND(J105-ROUND(J105*0.0976,2)-ROUND(J105*0.015,2)-ROUND(J105*0.0245,2),2)/W105,0),0))</f>
        <v>0</v>
      </c>
      <c r="BA105" s="39">
        <f t="shared" si="28"/>
        <v>0</v>
      </c>
      <c r="BB105" s="39">
        <f t="shared" si="29"/>
        <v>0</v>
      </c>
      <c r="BC105" s="39">
        <f t="shared" si="22"/>
        <v>0</v>
      </c>
      <c r="BD105" s="39">
        <f>IF(Dane!$C$9=2,IFERROR(BC105/W105,0),IF(Dane!$C$9=3,IFERROR(BC105/W105,0),0))</f>
        <v>0</v>
      </c>
      <c r="BE105" s="39">
        <f t="shared" si="30"/>
        <v>0</v>
      </c>
      <c r="BF105" s="39">
        <v>0</v>
      </c>
      <c r="BG105" s="39">
        <f t="shared" si="31"/>
        <v>0</v>
      </c>
      <c r="BH105" s="39">
        <f>IF(Dane!$C$9=2,IF(ROUND((S105+T105)*BG105,2)&gt;$AN$1,$AN$1,ROUND((S105+T105)*BG105,2)),IF(Dane!$C$9=3,IF(ROUND((S105+T105)*BG105,2)&gt;$AN$1,$AN$1,ROUND((S105+T105)*BG105,2)),0))</f>
        <v>0</v>
      </c>
      <c r="BI105" s="39">
        <v>0</v>
      </c>
      <c r="BJ105" s="39">
        <f>IF(Dane!$C$9=3,IFERROR(J105/AB105,0),0)</f>
        <v>0</v>
      </c>
      <c r="BK105" s="39">
        <f>IF(Dane!$C$9=3,IFERROR(ROUND(J105-ROUND(J105*0.0976,2)-ROUND(J105*0.015,2)-ROUND(J105*0.0245,2),2)/AB105,0),0)</f>
        <v>0</v>
      </c>
      <c r="BL105" s="39">
        <f t="shared" si="32"/>
        <v>0</v>
      </c>
      <c r="BM105" s="39">
        <f t="shared" si="33"/>
        <v>0</v>
      </c>
      <c r="BN105" s="39">
        <f t="shared" si="23"/>
        <v>0</v>
      </c>
      <c r="BO105" s="39">
        <f>IF(Dane!$C$9=3,IFERROR(BN105/AB105,0),0)</f>
        <v>0</v>
      </c>
      <c r="BP105" s="39">
        <f t="shared" si="34"/>
        <v>0</v>
      </c>
      <c r="BQ105" s="39">
        <v>0</v>
      </c>
      <c r="BR105" s="39">
        <f t="shared" si="35"/>
        <v>0</v>
      </c>
      <c r="BS105" s="39">
        <f>IF(Dane!$C$9=3,IF(ROUND((X105+Y105)*BR105,2)&gt;$AN$1,$AN$1,ROUND((X105+Y105)*BR105,2)),0)</f>
        <v>0</v>
      </c>
      <c r="BT105" s="39">
        <v>0</v>
      </c>
    </row>
    <row r="106" spans="1:72">
      <c r="A106" s="87">
        <v>97</v>
      </c>
      <c r="B106" s="1"/>
      <c r="C106" s="1"/>
      <c r="D106" s="2"/>
      <c r="E106" s="3"/>
      <c r="F106" s="4"/>
      <c r="G106" s="5"/>
      <c r="H106" s="5"/>
      <c r="I106" s="6"/>
      <c r="J106" s="5"/>
      <c r="K106" s="5"/>
      <c r="L106" s="5"/>
      <c r="M106" s="55"/>
      <c r="N106" s="8"/>
      <c r="O106" s="105"/>
      <c r="P106" s="5"/>
      <c r="Q106" s="5"/>
      <c r="R106" s="105">
        <f>Dane!$C$10</f>
        <v>0</v>
      </c>
      <c r="S106" s="8"/>
      <c r="T106" s="105"/>
      <c r="U106" s="5"/>
      <c r="V106" s="5"/>
      <c r="W106" s="107">
        <f>Dane!$C$11</f>
        <v>0</v>
      </c>
      <c r="X106" s="8"/>
      <c r="Y106" s="105"/>
      <c r="Z106" s="5"/>
      <c r="AA106" s="5"/>
      <c r="AB106" s="110">
        <f>Dane!$C$12</f>
        <v>0</v>
      </c>
      <c r="AC106" s="108">
        <f>IF(Dane!$E$3=1,AP106+BA106+BL106,IF(Dane!$E$3=2,AT106+BE106+BP106,AW106+BH106+BS106))</f>
        <v>0</v>
      </c>
      <c r="AD106" s="14">
        <f>IF(Dane!$E$3=1,AQ106+BB106+BM106,IF(Dane!$E$3=2,AU106+BF106+BQ106,AX106+BI106+BT106))</f>
        <v>0</v>
      </c>
      <c r="AE106" s="14">
        <f>IF((J106*Dane!$C$9)-AC106&lt;0,0,(J106*Dane!$C$9)-AC106)</f>
        <v>0</v>
      </c>
      <c r="AF106" s="61">
        <f>IF((K106*Dane!$C$9)-AD106&lt;0,0,(K106*Dane!$C$9)-AD106)</f>
        <v>0</v>
      </c>
      <c r="AG106" s="93"/>
      <c r="AH106" s="84">
        <f>IF(Dane!$E$3=1,AP106,IF(Dane!$E$3=2,AT106,AW106))</f>
        <v>0</v>
      </c>
      <c r="AI106" s="84">
        <f>IF(Dane!$E$3=1,AQ106,IF(Dane!$E$3=2,AU106,AX106))</f>
        <v>0</v>
      </c>
      <c r="AJ106" s="84">
        <f>IF(Dane!$E$3=1,BA106,IF(Dane!$E$3=2,BE106,BH106))</f>
        <v>0</v>
      </c>
      <c r="AK106" s="84">
        <f>IF(Dane!$E$3=1,BB106,IF(Dane!$E$3=2,BF106,BI106))</f>
        <v>0</v>
      </c>
      <c r="AL106" s="84">
        <f>IF(Dane!$E$3=1,BL106,IF(Dane!$E$3=2,BP106,BS106))</f>
        <v>0</v>
      </c>
      <c r="AM106" s="84">
        <f>IF(Dane!$E$3=1,BM106,IF(Dane!$E$3=2,BQ106,BT106))</f>
        <v>0</v>
      </c>
      <c r="AN106" s="39">
        <f>IF(Dane!$C$9="",0,IFERROR(J106/R106,0))</f>
        <v>0</v>
      </c>
      <c r="AO106" s="39">
        <f>IF(Dane!$C$9="",0,IFERROR(ROUND(J106-ROUND(J106*0.0976,2)-ROUND(J106*0.015,2)-ROUND(J106*0.0245,2),2)/R106,0))</f>
        <v>0</v>
      </c>
      <c r="AP106" s="39">
        <f t="shared" si="24"/>
        <v>0</v>
      </c>
      <c r="AQ106" s="39">
        <f t="shared" si="25"/>
        <v>0</v>
      </c>
      <c r="AR106" s="39">
        <f t="shared" si="21"/>
        <v>0</v>
      </c>
      <c r="AS106" s="39">
        <f>IF(Dane!$C$9="",0,IFERROR(AR106/R106,0))</f>
        <v>0</v>
      </c>
      <c r="AT106" s="39">
        <f t="shared" si="26"/>
        <v>0</v>
      </c>
      <c r="AU106" s="39">
        <v>0</v>
      </c>
      <c r="AV106" s="39">
        <f t="shared" si="27"/>
        <v>0</v>
      </c>
      <c r="AW106" s="39">
        <f>IF(Dane!$C$9="",0,IF(ROUND((N106+O106)*AV106,2)&gt;$AN$1,$AN$1,ROUND((N106+O106)*AV106,2)))</f>
        <v>0</v>
      </c>
      <c r="AX106" s="39">
        <v>0</v>
      </c>
      <c r="AY106" s="39">
        <f>IF(Dane!$C$9=2,IFERROR(J106/W106,0),IF(Dane!$C$9=3,IFERROR(J106/W106,0),0))</f>
        <v>0</v>
      </c>
      <c r="AZ106" s="39">
        <f>IF(Dane!$C$9=2,IFERROR(ROUND(J106-ROUND(J106*0.0976,2)-ROUND(J106*0.015,2)-ROUND(J106*0.0245,2),2)/W106,0),IF(Dane!$C$9=3,IFERROR(ROUND(J106-ROUND(J106*0.0976,2)-ROUND(J106*0.015,2)-ROUND(J106*0.0245,2),2)/W106,0),0))</f>
        <v>0</v>
      </c>
      <c r="BA106" s="39">
        <f t="shared" si="28"/>
        <v>0</v>
      </c>
      <c r="BB106" s="39">
        <f t="shared" si="29"/>
        <v>0</v>
      </c>
      <c r="BC106" s="39">
        <f t="shared" si="22"/>
        <v>0</v>
      </c>
      <c r="BD106" s="39">
        <f>IF(Dane!$C$9=2,IFERROR(BC106/W106,0),IF(Dane!$C$9=3,IFERROR(BC106/W106,0),0))</f>
        <v>0</v>
      </c>
      <c r="BE106" s="39">
        <f t="shared" si="30"/>
        <v>0</v>
      </c>
      <c r="BF106" s="39">
        <v>0</v>
      </c>
      <c r="BG106" s="39">
        <f t="shared" si="31"/>
        <v>0</v>
      </c>
      <c r="BH106" s="39">
        <f>IF(Dane!$C$9=2,IF(ROUND((S106+T106)*BG106,2)&gt;$AN$1,$AN$1,ROUND((S106+T106)*BG106,2)),IF(Dane!$C$9=3,IF(ROUND((S106+T106)*BG106,2)&gt;$AN$1,$AN$1,ROUND((S106+T106)*BG106,2)),0))</f>
        <v>0</v>
      </c>
      <c r="BI106" s="39">
        <v>0</v>
      </c>
      <c r="BJ106" s="39">
        <f>IF(Dane!$C$9=3,IFERROR(J106/AB106,0),0)</f>
        <v>0</v>
      </c>
      <c r="BK106" s="39">
        <f>IF(Dane!$C$9=3,IFERROR(ROUND(J106-ROUND(J106*0.0976,2)-ROUND(J106*0.015,2)-ROUND(J106*0.0245,2),2)/AB106,0),0)</f>
        <v>0</v>
      </c>
      <c r="BL106" s="39">
        <f t="shared" si="32"/>
        <v>0</v>
      </c>
      <c r="BM106" s="39">
        <f t="shared" si="33"/>
        <v>0</v>
      </c>
      <c r="BN106" s="39">
        <f t="shared" si="23"/>
        <v>0</v>
      </c>
      <c r="BO106" s="39">
        <f>IF(Dane!$C$9=3,IFERROR(BN106/AB106,0),0)</f>
        <v>0</v>
      </c>
      <c r="BP106" s="39">
        <f t="shared" si="34"/>
        <v>0</v>
      </c>
      <c r="BQ106" s="39">
        <v>0</v>
      </c>
      <c r="BR106" s="39">
        <f t="shared" si="35"/>
        <v>0</v>
      </c>
      <c r="BS106" s="39">
        <f>IF(Dane!$C$9=3,IF(ROUND((X106+Y106)*BR106,2)&gt;$AN$1,$AN$1,ROUND((X106+Y106)*BR106,2)),0)</f>
        <v>0</v>
      </c>
      <c r="BT106" s="39">
        <v>0</v>
      </c>
    </row>
    <row r="107" spans="1:72">
      <c r="A107" s="87">
        <v>98</v>
      </c>
      <c r="B107" s="1"/>
      <c r="C107" s="1"/>
      <c r="D107" s="2"/>
      <c r="E107" s="3"/>
      <c r="F107" s="4"/>
      <c r="G107" s="5"/>
      <c r="H107" s="5"/>
      <c r="I107" s="6"/>
      <c r="J107" s="5"/>
      <c r="K107" s="5"/>
      <c r="L107" s="5"/>
      <c r="M107" s="55"/>
      <c r="N107" s="8"/>
      <c r="O107" s="105"/>
      <c r="P107" s="5"/>
      <c r="Q107" s="5"/>
      <c r="R107" s="105">
        <f>Dane!$C$10</f>
        <v>0</v>
      </c>
      <c r="S107" s="8"/>
      <c r="T107" s="105"/>
      <c r="U107" s="5"/>
      <c r="V107" s="5"/>
      <c r="W107" s="107">
        <f>Dane!$C$11</f>
        <v>0</v>
      </c>
      <c r="X107" s="8"/>
      <c r="Y107" s="105"/>
      <c r="Z107" s="5"/>
      <c r="AA107" s="5"/>
      <c r="AB107" s="110">
        <f>Dane!$C$12</f>
        <v>0</v>
      </c>
      <c r="AC107" s="108">
        <f>IF(Dane!$E$3=1,AP107+BA107+BL107,IF(Dane!$E$3=2,AT107+BE107+BP107,AW107+BH107+BS107))</f>
        <v>0</v>
      </c>
      <c r="AD107" s="14">
        <f>IF(Dane!$E$3=1,AQ107+BB107+BM107,IF(Dane!$E$3=2,AU107+BF107+BQ107,AX107+BI107+BT107))</f>
        <v>0</v>
      </c>
      <c r="AE107" s="14">
        <f>IF((J107*Dane!$C$9)-AC107&lt;0,0,(J107*Dane!$C$9)-AC107)</f>
        <v>0</v>
      </c>
      <c r="AF107" s="61">
        <f>IF((K107*Dane!$C$9)-AD107&lt;0,0,(K107*Dane!$C$9)-AD107)</f>
        <v>0</v>
      </c>
      <c r="AG107" s="93"/>
      <c r="AH107" s="84">
        <f>IF(Dane!$E$3=1,AP107,IF(Dane!$E$3=2,AT107,AW107))</f>
        <v>0</v>
      </c>
      <c r="AI107" s="84">
        <f>IF(Dane!$E$3=1,AQ107,IF(Dane!$E$3=2,AU107,AX107))</f>
        <v>0</v>
      </c>
      <c r="AJ107" s="84">
        <f>IF(Dane!$E$3=1,BA107,IF(Dane!$E$3=2,BE107,BH107))</f>
        <v>0</v>
      </c>
      <c r="AK107" s="84">
        <f>IF(Dane!$E$3=1,BB107,IF(Dane!$E$3=2,BF107,BI107))</f>
        <v>0</v>
      </c>
      <c r="AL107" s="84">
        <f>IF(Dane!$E$3=1,BL107,IF(Dane!$E$3=2,BP107,BS107))</f>
        <v>0</v>
      </c>
      <c r="AM107" s="84">
        <f>IF(Dane!$E$3=1,BM107,IF(Dane!$E$3=2,BQ107,BT107))</f>
        <v>0</v>
      </c>
      <c r="AN107" s="39">
        <f>IF(Dane!$C$9="",0,IFERROR(J107/R107,0))</f>
        <v>0</v>
      </c>
      <c r="AO107" s="39">
        <f>IF(Dane!$C$9="",0,IFERROR(ROUND(J107-ROUND(J107*0.0976,2)-ROUND(J107*0.015,2)-ROUND(J107*0.0245,2),2)/R107,0))</f>
        <v>0</v>
      </c>
      <c r="AP107" s="39">
        <f t="shared" si="24"/>
        <v>0</v>
      </c>
      <c r="AQ107" s="39">
        <f t="shared" si="25"/>
        <v>0</v>
      </c>
      <c r="AR107" s="39">
        <f t="shared" si="21"/>
        <v>0</v>
      </c>
      <c r="AS107" s="39">
        <f>IF(Dane!$C$9="",0,IFERROR(AR107/R107,0))</f>
        <v>0</v>
      </c>
      <c r="AT107" s="39">
        <f t="shared" si="26"/>
        <v>0</v>
      </c>
      <c r="AU107" s="39">
        <v>0</v>
      </c>
      <c r="AV107" s="39">
        <f t="shared" si="27"/>
        <v>0</v>
      </c>
      <c r="AW107" s="39">
        <f>IF(Dane!$C$9="",0,IF(ROUND((N107+O107)*AV107,2)&gt;$AN$1,$AN$1,ROUND((N107+O107)*AV107,2)))</f>
        <v>0</v>
      </c>
      <c r="AX107" s="39">
        <v>0</v>
      </c>
      <c r="AY107" s="39">
        <f>IF(Dane!$C$9=2,IFERROR(J107/W107,0),IF(Dane!$C$9=3,IFERROR(J107/W107,0),0))</f>
        <v>0</v>
      </c>
      <c r="AZ107" s="39">
        <f>IF(Dane!$C$9=2,IFERROR(ROUND(J107-ROUND(J107*0.0976,2)-ROUND(J107*0.015,2)-ROUND(J107*0.0245,2),2)/W107,0),IF(Dane!$C$9=3,IFERROR(ROUND(J107-ROUND(J107*0.0976,2)-ROUND(J107*0.015,2)-ROUND(J107*0.0245,2),2)/W107,0),0))</f>
        <v>0</v>
      </c>
      <c r="BA107" s="39">
        <f t="shared" si="28"/>
        <v>0</v>
      </c>
      <c r="BB107" s="39">
        <f t="shared" si="29"/>
        <v>0</v>
      </c>
      <c r="BC107" s="39">
        <f t="shared" si="22"/>
        <v>0</v>
      </c>
      <c r="BD107" s="39">
        <f>IF(Dane!$C$9=2,IFERROR(BC107/W107,0),IF(Dane!$C$9=3,IFERROR(BC107/W107,0),0))</f>
        <v>0</v>
      </c>
      <c r="BE107" s="39">
        <f t="shared" si="30"/>
        <v>0</v>
      </c>
      <c r="BF107" s="39">
        <v>0</v>
      </c>
      <c r="BG107" s="39">
        <f t="shared" si="31"/>
        <v>0</v>
      </c>
      <c r="BH107" s="39">
        <f>IF(Dane!$C$9=2,IF(ROUND((S107+T107)*BG107,2)&gt;$AN$1,$AN$1,ROUND((S107+T107)*BG107,2)),IF(Dane!$C$9=3,IF(ROUND((S107+T107)*BG107,2)&gt;$AN$1,$AN$1,ROUND((S107+T107)*BG107,2)),0))</f>
        <v>0</v>
      </c>
      <c r="BI107" s="39">
        <v>0</v>
      </c>
      <c r="BJ107" s="39">
        <f>IF(Dane!$C$9=3,IFERROR(J107/AB107,0),0)</f>
        <v>0</v>
      </c>
      <c r="BK107" s="39">
        <f>IF(Dane!$C$9=3,IFERROR(ROUND(J107-ROUND(J107*0.0976,2)-ROUND(J107*0.015,2)-ROUND(J107*0.0245,2),2)/AB107,0),0)</f>
        <v>0</v>
      </c>
      <c r="BL107" s="39">
        <f t="shared" si="32"/>
        <v>0</v>
      </c>
      <c r="BM107" s="39">
        <f t="shared" si="33"/>
        <v>0</v>
      </c>
      <c r="BN107" s="39">
        <f t="shared" si="23"/>
        <v>0</v>
      </c>
      <c r="BO107" s="39">
        <f>IF(Dane!$C$9=3,IFERROR(BN107/AB107,0),0)</f>
        <v>0</v>
      </c>
      <c r="BP107" s="39">
        <f t="shared" si="34"/>
        <v>0</v>
      </c>
      <c r="BQ107" s="39">
        <v>0</v>
      </c>
      <c r="BR107" s="39">
        <f t="shared" si="35"/>
        <v>0</v>
      </c>
      <c r="BS107" s="39">
        <f>IF(Dane!$C$9=3,IF(ROUND((X107+Y107)*BR107,2)&gt;$AN$1,$AN$1,ROUND((X107+Y107)*BR107,2)),0)</f>
        <v>0</v>
      </c>
      <c r="BT107" s="39">
        <v>0</v>
      </c>
    </row>
    <row r="108" spans="1:72">
      <c r="A108" s="87">
        <v>99</v>
      </c>
      <c r="B108" s="1"/>
      <c r="C108" s="1"/>
      <c r="D108" s="2"/>
      <c r="E108" s="3"/>
      <c r="F108" s="4"/>
      <c r="G108" s="5"/>
      <c r="H108" s="5"/>
      <c r="I108" s="6"/>
      <c r="J108" s="5"/>
      <c r="K108" s="5"/>
      <c r="L108" s="5"/>
      <c r="M108" s="55"/>
      <c r="N108" s="8"/>
      <c r="O108" s="105"/>
      <c r="P108" s="5"/>
      <c r="Q108" s="5"/>
      <c r="R108" s="105">
        <f>Dane!$C$10</f>
        <v>0</v>
      </c>
      <c r="S108" s="8"/>
      <c r="T108" s="105"/>
      <c r="U108" s="5"/>
      <c r="V108" s="5"/>
      <c r="W108" s="107">
        <f>Dane!$C$11</f>
        <v>0</v>
      </c>
      <c r="X108" s="8"/>
      <c r="Y108" s="105"/>
      <c r="Z108" s="5"/>
      <c r="AA108" s="5"/>
      <c r="AB108" s="110">
        <f>Dane!$C$12</f>
        <v>0</v>
      </c>
      <c r="AC108" s="108">
        <f>IF(Dane!$E$3=1,AP108+BA108+BL108,IF(Dane!$E$3=2,AT108+BE108+BP108,AW108+BH108+BS108))</f>
        <v>0</v>
      </c>
      <c r="AD108" s="14">
        <f>IF(Dane!$E$3=1,AQ108+BB108+BM108,IF(Dane!$E$3=2,AU108+BF108+BQ108,AX108+BI108+BT108))</f>
        <v>0</v>
      </c>
      <c r="AE108" s="14">
        <f>IF((J108*Dane!$C$9)-AC108&lt;0,0,(J108*Dane!$C$9)-AC108)</f>
        <v>0</v>
      </c>
      <c r="AF108" s="61">
        <f>IF((K108*Dane!$C$9)-AD108&lt;0,0,(K108*Dane!$C$9)-AD108)</f>
        <v>0</v>
      </c>
      <c r="AG108" s="93"/>
      <c r="AH108" s="84">
        <f>IF(Dane!$E$3=1,AP108,IF(Dane!$E$3=2,AT108,AW108))</f>
        <v>0</v>
      </c>
      <c r="AI108" s="84">
        <f>IF(Dane!$E$3=1,AQ108,IF(Dane!$E$3=2,AU108,AX108))</f>
        <v>0</v>
      </c>
      <c r="AJ108" s="84">
        <f>IF(Dane!$E$3=1,BA108,IF(Dane!$E$3=2,BE108,BH108))</f>
        <v>0</v>
      </c>
      <c r="AK108" s="84">
        <f>IF(Dane!$E$3=1,BB108,IF(Dane!$E$3=2,BF108,BI108))</f>
        <v>0</v>
      </c>
      <c r="AL108" s="84">
        <f>IF(Dane!$E$3=1,BL108,IF(Dane!$E$3=2,BP108,BS108))</f>
        <v>0</v>
      </c>
      <c r="AM108" s="84">
        <f>IF(Dane!$E$3=1,BM108,IF(Dane!$E$3=2,BQ108,BT108))</f>
        <v>0</v>
      </c>
      <c r="AN108" s="39">
        <f>IF(Dane!$C$9="",0,IFERROR(J108/R108,0))</f>
        <v>0</v>
      </c>
      <c r="AO108" s="39">
        <f>IF(Dane!$C$9="",0,IFERROR(ROUND(J108-ROUND(J108*0.0976,2)-ROUND(J108*0.015,2)-ROUND(J108*0.0245,2),2)/R108,0))</f>
        <v>0</v>
      </c>
      <c r="AP108" s="39">
        <f t="shared" si="24"/>
        <v>0</v>
      </c>
      <c r="AQ108" s="39">
        <f t="shared" si="25"/>
        <v>0</v>
      </c>
      <c r="AR108" s="39">
        <f t="shared" si="21"/>
        <v>0</v>
      </c>
      <c r="AS108" s="39">
        <f>IF(Dane!$C$9="",0,IFERROR(AR108/R108,0))</f>
        <v>0</v>
      </c>
      <c r="AT108" s="39">
        <f t="shared" si="26"/>
        <v>0</v>
      </c>
      <c r="AU108" s="39">
        <v>0</v>
      </c>
      <c r="AV108" s="39">
        <f t="shared" si="27"/>
        <v>0</v>
      </c>
      <c r="AW108" s="39">
        <f>IF(Dane!$C$9="",0,IF(ROUND((N108+O108)*AV108,2)&gt;$AN$1,$AN$1,ROUND((N108+O108)*AV108,2)))</f>
        <v>0</v>
      </c>
      <c r="AX108" s="39">
        <v>0</v>
      </c>
      <c r="AY108" s="39">
        <f>IF(Dane!$C$9=2,IFERROR(J108/W108,0),IF(Dane!$C$9=3,IFERROR(J108/W108,0),0))</f>
        <v>0</v>
      </c>
      <c r="AZ108" s="39">
        <f>IF(Dane!$C$9=2,IFERROR(ROUND(J108-ROUND(J108*0.0976,2)-ROUND(J108*0.015,2)-ROUND(J108*0.0245,2),2)/W108,0),IF(Dane!$C$9=3,IFERROR(ROUND(J108-ROUND(J108*0.0976,2)-ROUND(J108*0.015,2)-ROUND(J108*0.0245,2),2)/W108,0),0))</f>
        <v>0</v>
      </c>
      <c r="BA108" s="39">
        <f t="shared" si="28"/>
        <v>0</v>
      </c>
      <c r="BB108" s="39">
        <f t="shared" si="29"/>
        <v>0</v>
      </c>
      <c r="BC108" s="39">
        <f t="shared" si="22"/>
        <v>0</v>
      </c>
      <c r="BD108" s="39">
        <f>IF(Dane!$C$9=2,IFERROR(BC108/W108,0),IF(Dane!$C$9=3,IFERROR(BC108/W108,0),0))</f>
        <v>0</v>
      </c>
      <c r="BE108" s="39">
        <f t="shared" si="30"/>
        <v>0</v>
      </c>
      <c r="BF108" s="39">
        <v>0</v>
      </c>
      <c r="BG108" s="39">
        <f t="shared" si="31"/>
        <v>0</v>
      </c>
      <c r="BH108" s="39">
        <f>IF(Dane!$C$9=2,IF(ROUND((S108+T108)*BG108,2)&gt;$AN$1,$AN$1,ROUND((S108+T108)*BG108,2)),IF(Dane!$C$9=3,IF(ROUND((S108+T108)*BG108,2)&gt;$AN$1,$AN$1,ROUND((S108+T108)*BG108,2)),0))</f>
        <v>0</v>
      </c>
      <c r="BI108" s="39">
        <v>0</v>
      </c>
      <c r="BJ108" s="39">
        <f>IF(Dane!$C$9=3,IFERROR(J108/AB108,0),0)</f>
        <v>0</v>
      </c>
      <c r="BK108" s="39">
        <f>IF(Dane!$C$9=3,IFERROR(ROUND(J108-ROUND(J108*0.0976,2)-ROUND(J108*0.015,2)-ROUND(J108*0.0245,2),2)/AB108,0),0)</f>
        <v>0</v>
      </c>
      <c r="BL108" s="39">
        <f t="shared" si="32"/>
        <v>0</v>
      </c>
      <c r="BM108" s="39">
        <f t="shared" si="33"/>
        <v>0</v>
      </c>
      <c r="BN108" s="39">
        <f t="shared" si="23"/>
        <v>0</v>
      </c>
      <c r="BO108" s="39">
        <f>IF(Dane!$C$9=3,IFERROR(BN108/AB108,0),0)</f>
        <v>0</v>
      </c>
      <c r="BP108" s="39">
        <f t="shared" si="34"/>
        <v>0</v>
      </c>
      <c r="BQ108" s="39">
        <v>0</v>
      </c>
      <c r="BR108" s="39">
        <f t="shared" si="35"/>
        <v>0</v>
      </c>
      <c r="BS108" s="39">
        <f>IF(Dane!$C$9=3,IF(ROUND((X108+Y108)*BR108,2)&gt;$AN$1,$AN$1,ROUND((X108+Y108)*BR108,2)),0)</f>
        <v>0</v>
      </c>
      <c r="BT108" s="39">
        <v>0</v>
      </c>
    </row>
    <row r="109" spans="1:72">
      <c r="A109" s="87">
        <v>100</v>
      </c>
      <c r="B109" s="1"/>
      <c r="C109" s="1"/>
      <c r="D109" s="2"/>
      <c r="E109" s="3"/>
      <c r="F109" s="4"/>
      <c r="G109" s="5"/>
      <c r="H109" s="5"/>
      <c r="I109" s="6"/>
      <c r="J109" s="5"/>
      <c r="K109" s="5"/>
      <c r="L109" s="5"/>
      <c r="M109" s="55"/>
      <c r="N109" s="8"/>
      <c r="O109" s="105"/>
      <c r="P109" s="5"/>
      <c r="Q109" s="5"/>
      <c r="R109" s="105">
        <f>Dane!$C$10</f>
        <v>0</v>
      </c>
      <c r="S109" s="8"/>
      <c r="T109" s="105"/>
      <c r="U109" s="5"/>
      <c r="V109" s="5"/>
      <c r="W109" s="107">
        <f>Dane!$C$11</f>
        <v>0</v>
      </c>
      <c r="X109" s="8"/>
      <c r="Y109" s="105"/>
      <c r="Z109" s="5"/>
      <c r="AA109" s="5"/>
      <c r="AB109" s="110">
        <f>Dane!$C$12</f>
        <v>0</v>
      </c>
      <c r="AC109" s="108">
        <f>IF(Dane!$E$3=1,AP109+BA109+BL109,IF(Dane!$E$3=2,AT109+BE109+BP109,AW109+BH109+BS109))</f>
        <v>0</v>
      </c>
      <c r="AD109" s="14">
        <f>IF(Dane!$E$3=1,AQ109+BB109+BM109,IF(Dane!$E$3=2,AU109+BF109+BQ109,AX109+BI109+BT109))</f>
        <v>0</v>
      </c>
      <c r="AE109" s="14">
        <f>IF((J109*Dane!$C$9)-AC109&lt;0,0,(J109*Dane!$C$9)-AC109)</f>
        <v>0</v>
      </c>
      <c r="AF109" s="61">
        <f>IF((K109*Dane!$C$9)-AD109&lt;0,0,(K109*Dane!$C$9)-AD109)</f>
        <v>0</v>
      </c>
      <c r="AG109" s="93"/>
      <c r="AH109" s="84">
        <f>IF(Dane!$E$3=1,AP109,IF(Dane!$E$3=2,AT109,AW109))</f>
        <v>0</v>
      </c>
      <c r="AI109" s="84">
        <f>IF(Dane!$E$3=1,AQ109,IF(Dane!$E$3=2,AU109,AX109))</f>
        <v>0</v>
      </c>
      <c r="AJ109" s="84">
        <f>IF(Dane!$E$3=1,BA109,IF(Dane!$E$3=2,BE109,BH109))</f>
        <v>0</v>
      </c>
      <c r="AK109" s="84">
        <f>IF(Dane!$E$3=1,BB109,IF(Dane!$E$3=2,BF109,BI109))</f>
        <v>0</v>
      </c>
      <c r="AL109" s="84">
        <f>IF(Dane!$E$3=1,BL109,IF(Dane!$E$3=2,BP109,BS109))</f>
        <v>0</v>
      </c>
      <c r="AM109" s="84">
        <f>IF(Dane!$E$3=1,BM109,IF(Dane!$E$3=2,BQ109,BT109))</f>
        <v>0</v>
      </c>
      <c r="AN109" s="39">
        <f>IF(Dane!$C$9="",0,IFERROR(J109/R109,0))</f>
        <v>0</v>
      </c>
      <c r="AO109" s="39">
        <f>IF(Dane!$C$9="",0,IFERROR(ROUND(J109-ROUND(J109*0.0976,2)-ROUND(J109*0.015,2)-ROUND(J109*0.0245,2),2)/R109,0))</f>
        <v>0</v>
      </c>
      <c r="AP109" s="39">
        <f t="shared" si="24"/>
        <v>0</v>
      </c>
      <c r="AQ109" s="39">
        <f t="shared" si="25"/>
        <v>0</v>
      </c>
      <c r="AR109" s="39">
        <f t="shared" si="21"/>
        <v>0</v>
      </c>
      <c r="AS109" s="39">
        <f>IF(Dane!$C$9="",0,IFERROR(AR109/R109,0))</f>
        <v>0</v>
      </c>
      <c r="AT109" s="39">
        <f t="shared" si="26"/>
        <v>0</v>
      </c>
      <c r="AU109" s="39">
        <v>0</v>
      </c>
      <c r="AV109" s="39">
        <f t="shared" si="27"/>
        <v>0</v>
      </c>
      <c r="AW109" s="39">
        <f>IF(Dane!$C$9="",0,IF(ROUND((N109+O109)*AV109,2)&gt;$AN$1,$AN$1,ROUND((N109+O109)*AV109,2)))</f>
        <v>0</v>
      </c>
      <c r="AX109" s="39">
        <v>0</v>
      </c>
      <c r="AY109" s="39">
        <f>IF(Dane!$C$9=2,IFERROR(J109/W109,0),IF(Dane!$C$9=3,IFERROR(J109/W109,0),0))</f>
        <v>0</v>
      </c>
      <c r="AZ109" s="39">
        <f>IF(Dane!$C$9=2,IFERROR(ROUND(J109-ROUND(J109*0.0976,2)-ROUND(J109*0.015,2)-ROUND(J109*0.0245,2),2)/W109,0),IF(Dane!$C$9=3,IFERROR(ROUND(J109-ROUND(J109*0.0976,2)-ROUND(J109*0.015,2)-ROUND(J109*0.0245,2),2)/W109,0),0))</f>
        <v>0</v>
      </c>
      <c r="BA109" s="39">
        <f t="shared" si="28"/>
        <v>0</v>
      </c>
      <c r="BB109" s="39">
        <f t="shared" si="29"/>
        <v>0</v>
      </c>
      <c r="BC109" s="39">
        <f t="shared" si="22"/>
        <v>0</v>
      </c>
      <c r="BD109" s="39">
        <f>IF(Dane!$C$9=2,IFERROR(BC109/W109,0),IF(Dane!$C$9=3,IFERROR(BC109/W109,0),0))</f>
        <v>0</v>
      </c>
      <c r="BE109" s="39">
        <f t="shared" si="30"/>
        <v>0</v>
      </c>
      <c r="BF109" s="39">
        <v>0</v>
      </c>
      <c r="BG109" s="39">
        <f t="shared" si="31"/>
        <v>0</v>
      </c>
      <c r="BH109" s="39">
        <f>IF(Dane!$C$9=2,IF(ROUND((S109+T109)*BG109,2)&gt;$AN$1,$AN$1,ROUND((S109+T109)*BG109,2)),IF(Dane!$C$9=3,IF(ROUND((S109+T109)*BG109,2)&gt;$AN$1,$AN$1,ROUND((S109+T109)*BG109,2)),0))</f>
        <v>0</v>
      </c>
      <c r="BI109" s="39">
        <v>0</v>
      </c>
      <c r="BJ109" s="39">
        <f>IF(Dane!$C$9=3,IFERROR(J109/AB109,0),0)</f>
        <v>0</v>
      </c>
      <c r="BK109" s="39">
        <f>IF(Dane!$C$9=3,IFERROR(ROUND(J109-ROUND(J109*0.0976,2)-ROUND(J109*0.015,2)-ROUND(J109*0.0245,2),2)/AB109,0),0)</f>
        <v>0</v>
      </c>
      <c r="BL109" s="39">
        <f t="shared" si="32"/>
        <v>0</v>
      </c>
      <c r="BM109" s="39">
        <f t="shared" si="33"/>
        <v>0</v>
      </c>
      <c r="BN109" s="39">
        <f t="shared" si="23"/>
        <v>0</v>
      </c>
      <c r="BO109" s="39">
        <f>IF(Dane!$C$9=3,IFERROR(BN109/AB109,0),0)</f>
        <v>0</v>
      </c>
      <c r="BP109" s="39">
        <f t="shared" si="34"/>
        <v>0</v>
      </c>
      <c r="BQ109" s="39">
        <v>0</v>
      </c>
      <c r="BR109" s="39">
        <f t="shared" si="35"/>
        <v>0</v>
      </c>
      <c r="BS109" s="39">
        <f>IF(Dane!$C$9=3,IF(ROUND((X109+Y109)*BR109,2)&gt;$AN$1,$AN$1,ROUND((X109+Y109)*BR109,2)),0)</f>
        <v>0</v>
      </c>
      <c r="BT109" s="39">
        <v>0</v>
      </c>
    </row>
    <row r="110" spans="1:72">
      <c r="A110" s="87">
        <v>101</v>
      </c>
      <c r="B110" s="1"/>
      <c r="C110" s="1"/>
      <c r="D110" s="2"/>
      <c r="E110" s="3"/>
      <c r="F110" s="4"/>
      <c r="G110" s="5"/>
      <c r="H110" s="5"/>
      <c r="I110" s="6"/>
      <c r="J110" s="5"/>
      <c r="K110" s="5"/>
      <c r="L110" s="5"/>
      <c r="M110" s="55"/>
      <c r="N110" s="8"/>
      <c r="O110" s="105"/>
      <c r="P110" s="5"/>
      <c r="Q110" s="5"/>
      <c r="R110" s="105">
        <f>Dane!$C$10</f>
        <v>0</v>
      </c>
      <c r="S110" s="8"/>
      <c r="T110" s="105"/>
      <c r="U110" s="5"/>
      <c r="V110" s="5"/>
      <c r="W110" s="107">
        <f>Dane!$C$11</f>
        <v>0</v>
      </c>
      <c r="X110" s="8"/>
      <c r="Y110" s="105"/>
      <c r="Z110" s="5"/>
      <c r="AA110" s="5"/>
      <c r="AB110" s="110">
        <f>Dane!$C$12</f>
        <v>0</v>
      </c>
      <c r="AC110" s="108">
        <f>IF(Dane!$E$3=1,AP110+BA110+BL110,IF(Dane!$E$3=2,AT110+BE110+BP110,AW110+BH110+BS110))</f>
        <v>0</v>
      </c>
      <c r="AD110" s="14">
        <f>IF(Dane!$E$3=1,AQ110+BB110+BM110,IF(Dane!$E$3=2,AU110+BF110+BQ110,AX110+BI110+BT110))</f>
        <v>0</v>
      </c>
      <c r="AE110" s="14">
        <f>IF((J110*Dane!$C$9)-AC110&lt;0,0,(J110*Dane!$C$9)-AC110)</f>
        <v>0</v>
      </c>
      <c r="AF110" s="61">
        <f>IF((K110*Dane!$C$9)-AD110&lt;0,0,(K110*Dane!$C$9)-AD110)</f>
        <v>0</v>
      </c>
      <c r="AG110" s="93"/>
      <c r="AH110" s="84">
        <f>IF(Dane!$E$3=1,AP110,IF(Dane!$E$3=2,AT110,AW110))</f>
        <v>0</v>
      </c>
      <c r="AI110" s="84">
        <f>IF(Dane!$E$3=1,AQ110,IF(Dane!$E$3=2,AU110,AX110))</f>
        <v>0</v>
      </c>
      <c r="AJ110" s="84">
        <f>IF(Dane!$E$3=1,BA110,IF(Dane!$E$3=2,BE110,BH110))</f>
        <v>0</v>
      </c>
      <c r="AK110" s="84">
        <f>IF(Dane!$E$3=1,BB110,IF(Dane!$E$3=2,BF110,BI110))</f>
        <v>0</v>
      </c>
      <c r="AL110" s="84">
        <f>IF(Dane!$E$3=1,BL110,IF(Dane!$E$3=2,BP110,BS110))</f>
        <v>0</v>
      </c>
      <c r="AM110" s="84">
        <f>IF(Dane!$E$3=1,BM110,IF(Dane!$E$3=2,BQ110,BT110))</f>
        <v>0</v>
      </c>
      <c r="AN110" s="39">
        <f>IF(Dane!$C$9="",0,IFERROR(J110/R110,0))</f>
        <v>0</v>
      </c>
      <c r="AO110" s="39">
        <f>IF(Dane!$C$9="",0,IFERROR(ROUND(J110-ROUND(J110*0.0976,2)-ROUND(J110*0.015,2)-ROUND(J110*0.0245,2),2)/R110,0))</f>
        <v>0</v>
      </c>
      <c r="AP110" s="39">
        <f t="shared" si="24"/>
        <v>0</v>
      </c>
      <c r="AQ110" s="39">
        <f t="shared" si="25"/>
        <v>0</v>
      </c>
      <c r="AR110" s="39">
        <f t="shared" si="21"/>
        <v>0</v>
      </c>
      <c r="AS110" s="39">
        <f>IF(Dane!$C$9="",0,IFERROR(AR110/R110,0))</f>
        <v>0</v>
      </c>
      <c r="AT110" s="39">
        <f t="shared" si="26"/>
        <v>0</v>
      </c>
      <c r="AU110" s="39">
        <v>0</v>
      </c>
      <c r="AV110" s="39">
        <f t="shared" si="27"/>
        <v>0</v>
      </c>
      <c r="AW110" s="39">
        <f>IF(Dane!$C$9="",0,IF(ROUND((N110+O110)*AV110,2)&gt;$AN$1,$AN$1,ROUND((N110+O110)*AV110,2)))</f>
        <v>0</v>
      </c>
      <c r="AX110" s="39">
        <v>0</v>
      </c>
      <c r="AY110" s="39">
        <f>IF(Dane!$C$9=2,IFERROR(J110/W110,0),IF(Dane!$C$9=3,IFERROR(J110/W110,0),0))</f>
        <v>0</v>
      </c>
      <c r="AZ110" s="39">
        <f>IF(Dane!$C$9=2,IFERROR(ROUND(J110-ROUND(J110*0.0976,2)-ROUND(J110*0.015,2)-ROUND(J110*0.0245,2),2)/W110,0),IF(Dane!$C$9=3,IFERROR(ROUND(J110-ROUND(J110*0.0976,2)-ROUND(J110*0.015,2)-ROUND(J110*0.0245,2),2)/W110,0),0))</f>
        <v>0</v>
      </c>
      <c r="BA110" s="39">
        <f t="shared" si="28"/>
        <v>0</v>
      </c>
      <c r="BB110" s="39">
        <f t="shared" si="29"/>
        <v>0</v>
      </c>
      <c r="BC110" s="39">
        <f t="shared" si="22"/>
        <v>0</v>
      </c>
      <c r="BD110" s="39">
        <f>IF(Dane!$C$9=2,IFERROR(BC110/W110,0),IF(Dane!$C$9=3,IFERROR(BC110/W110,0),0))</f>
        <v>0</v>
      </c>
      <c r="BE110" s="39">
        <f t="shared" si="30"/>
        <v>0</v>
      </c>
      <c r="BF110" s="39">
        <v>0</v>
      </c>
      <c r="BG110" s="39">
        <f t="shared" si="31"/>
        <v>0</v>
      </c>
      <c r="BH110" s="39">
        <f>IF(Dane!$C$9=2,IF(ROUND((S110+T110)*BG110,2)&gt;$AN$1,$AN$1,ROUND((S110+T110)*BG110,2)),IF(Dane!$C$9=3,IF(ROUND((S110+T110)*BG110,2)&gt;$AN$1,$AN$1,ROUND((S110+T110)*BG110,2)),0))</f>
        <v>0</v>
      </c>
      <c r="BI110" s="39">
        <v>0</v>
      </c>
      <c r="BJ110" s="39">
        <f>IF(Dane!$C$9=3,IFERROR(J110/AB110,0),0)</f>
        <v>0</v>
      </c>
      <c r="BK110" s="39">
        <f>IF(Dane!$C$9=3,IFERROR(ROUND(J110-ROUND(J110*0.0976,2)-ROUND(J110*0.015,2)-ROUND(J110*0.0245,2),2)/AB110,0),0)</f>
        <v>0</v>
      </c>
      <c r="BL110" s="39">
        <f t="shared" si="32"/>
        <v>0</v>
      </c>
      <c r="BM110" s="39">
        <f t="shared" si="33"/>
        <v>0</v>
      </c>
      <c r="BN110" s="39">
        <f t="shared" si="23"/>
        <v>0</v>
      </c>
      <c r="BO110" s="39">
        <f>IF(Dane!$C$9=3,IFERROR(BN110/AB110,0),0)</f>
        <v>0</v>
      </c>
      <c r="BP110" s="39">
        <f t="shared" si="34"/>
        <v>0</v>
      </c>
      <c r="BQ110" s="39">
        <v>0</v>
      </c>
      <c r="BR110" s="39">
        <f t="shared" si="35"/>
        <v>0</v>
      </c>
      <c r="BS110" s="39">
        <f>IF(Dane!$C$9=3,IF(ROUND((X110+Y110)*BR110,2)&gt;$AN$1,$AN$1,ROUND((X110+Y110)*BR110,2)),0)</f>
        <v>0</v>
      </c>
      <c r="BT110" s="39">
        <v>0</v>
      </c>
    </row>
    <row r="111" spans="1:72">
      <c r="A111" s="87">
        <v>102</v>
      </c>
      <c r="B111" s="1"/>
      <c r="C111" s="1"/>
      <c r="D111" s="2"/>
      <c r="E111" s="3"/>
      <c r="F111" s="4"/>
      <c r="G111" s="5"/>
      <c r="H111" s="5"/>
      <c r="I111" s="6"/>
      <c r="J111" s="5"/>
      <c r="K111" s="5"/>
      <c r="L111" s="5"/>
      <c r="M111" s="55"/>
      <c r="N111" s="8"/>
      <c r="O111" s="105"/>
      <c r="P111" s="5"/>
      <c r="Q111" s="5"/>
      <c r="R111" s="105">
        <f>Dane!$C$10</f>
        <v>0</v>
      </c>
      <c r="S111" s="8"/>
      <c r="T111" s="105"/>
      <c r="U111" s="5"/>
      <c r="V111" s="5"/>
      <c r="W111" s="107">
        <f>Dane!$C$11</f>
        <v>0</v>
      </c>
      <c r="X111" s="8"/>
      <c r="Y111" s="105"/>
      <c r="Z111" s="5"/>
      <c r="AA111" s="5"/>
      <c r="AB111" s="110">
        <f>Dane!$C$12</f>
        <v>0</v>
      </c>
      <c r="AC111" s="108">
        <f>IF(Dane!$E$3=1,AP111+BA111+BL111,IF(Dane!$E$3=2,AT111+BE111+BP111,AW111+BH111+BS111))</f>
        <v>0</v>
      </c>
      <c r="AD111" s="14">
        <f>IF(Dane!$E$3=1,AQ111+BB111+BM111,IF(Dane!$E$3=2,AU111+BF111+BQ111,AX111+BI111+BT111))</f>
        <v>0</v>
      </c>
      <c r="AE111" s="14">
        <f>IF((J111*Dane!$C$9)-AC111&lt;0,0,(J111*Dane!$C$9)-AC111)</f>
        <v>0</v>
      </c>
      <c r="AF111" s="61">
        <f>IF((K111*Dane!$C$9)-AD111&lt;0,0,(K111*Dane!$C$9)-AD111)</f>
        <v>0</v>
      </c>
      <c r="AG111" s="93"/>
      <c r="AH111" s="84">
        <f>IF(Dane!$E$3=1,AP111,IF(Dane!$E$3=2,AT111,AW111))</f>
        <v>0</v>
      </c>
      <c r="AI111" s="84">
        <f>IF(Dane!$E$3=1,AQ111,IF(Dane!$E$3=2,AU111,AX111))</f>
        <v>0</v>
      </c>
      <c r="AJ111" s="84">
        <f>IF(Dane!$E$3=1,BA111,IF(Dane!$E$3=2,BE111,BH111))</f>
        <v>0</v>
      </c>
      <c r="AK111" s="84">
        <f>IF(Dane!$E$3=1,BB111,IF(Dane!$E$3=2,BF111,BI111))</f>
        <v>0</v>
      </c>
      <c r="AL111" s="84">
        <f>IF(Dane!$E$3=1,BL111,IF(Dane!$E$3=2,BP111,BS111))</f>
        <v>0</v>
      </c>
      <c r="AM111" s="84">
        <f>IF(Dane!$E$3=1,BM111,IF(Dane!$E$3=2,BQ111,BT111))</f>
        <v>0</v>
      </c>
      <c r="AN111" s="39">
        <f>IF(Dane!$C$9="",0,IFERROR(J111/R111,0))</f>
        <v>0</v>
      </c>
      <c r="AO111" s="39">
        <f>IF(Dane!$C$9="",0,IFERROR(ROUND(J111-ROUND(J111*0.0976,2)-ROUND(J111*0.015,2)-ROUND(J111*0.0245,2),2)/R111,0))</f>
        <v>0</v>
      </c>
      <c r="AP111" s="39">
        <f t="shared" si="24"/>
        <v>0</v>
      </c>
      <c r="AQ111" s="39">
        <f t="shared" si="25"/>
        <v>0</v>
      </c>
      <c r="AR111" s="39">
        <f t="shared" si="21"/>
        <v>0</v>
      </c>
      <c r="AS111" s="39">
        <f>IF(Dane!$C$9="",0,IFERROR(AR111/R111,0))</f>
        <v>0</v>
      </c>
      <c r="AT111" s="39">
        <f t="shared" si="26"/>
        <v>0</v>
      </c>
      <c r="AU111" s="39">
        <v>0</v>
      </c>
      <c r="AV111" s="39">
        <f t="shared" si="27"/>
        <v>0</v>
      </c>
      <c r="AW111" s="39">
        <f>IF(Dane!$C$9="",0,IF(ROUND((N111+O111)*AV111,2)&gt;$AN$1,$AN$1,ROUND((N111+O111)*AV111,2)))</f>
        <v>0</v>
      </c>
      <c r="AX111" s="39">
        <v>0</v>
      </c>
      <c r="AY111" s="39">
        <f>IF(Dane!$C$9=2,IFERROR(J111/W111,0),IF(Dane!$C$9=3,IFERROR(J111/W111,0),0))</f>
        <v>0</v>
      </c>
      <c r="AZ111" s="39">
        <f>IF(Dane!$C$9=2,IFERROR(ROUND(J111-ROUND(J111*0.0976,2)-ROUND(J111*0.015,2)-ROUND(J111*0.0245,2),2)/W111,0),IF(Dane!$C$9=3,IFERROR(ROUND(J111-ROUND(J111*0.0976,2)-ROUND(J111*0.015,2)-ROUND(J111*0.0245,2),2)/W111,0),0))</f>
        <v>0</v>
      </c>
      <c r="BA111" s="39">
        <f t="shared" si="28"/>
        <v>0</v>
      </c>
      <c r="BB111" s="39">
        <f t="shared" si="29"/>
        <v>0</v>
      </c>
      <c r="BC111" s="39">
        <f t="shared" si="22"/>
        <v>0</v>
      </c>
      <c r="BD111" s="39">
        <f>IF(Dane!$C$9=2,IFERROR(BC111/W111,0),IF(Dane!$C$9=3,IFERROR(BC111/W111,0),0))</f>
        <v>0</v>
      </c>
      <c r="BE111" s="39">
        <f t="shared" si="30"/>
        <v>0</v>
      </c>
      <c r="BF111" s="39">
        <v>0</v>
      </c>
      <c r="BG111" s="39">
        <f t="shared" si="31"/>
        <v>0</v>
      </c>
      <c r="BH111" s="39">
        <f>IF(Dane!$C$9=2,IF(ROUND((S111+T111)*BG111,2)&gt;$AN$1,$AN$1,ROUND((S111+T111)*BG111,2)),IF(Dane!$C$9=3,IF(ROUND((S111+T111)*BG111,2)&gt;$AN$1,$AN$1,ROUND((S111+T111)*BG111,2)),0))</f>
        <v>0</v>
      </c>
      <c r="BI111" s="39">
        <v>0</v>
      </c>
      <c r="BJ111" s="39">
        <f>IF(Dane!$C$9=3,IFERROR(J111/AB111,0),0)</f>
        <v>0</v>
      </c>
      <c r="BK111" s="39">
        <f>IF(Dane!$C$9=3,IFERROR(ROUND(J111-ROUND(J111*0.0976,2)-ROUND(J111*0.015,2)-ROUND(J111*0.0245,2),2)/AB111,0),0)</f>
        <v>0</v>
      </c>
      <c r="BL111" s="39">
        <f t="shared" si="32"/>
        <v>0</v>
      </c>
      <c r="BM111" s="39">
        <f t="shared" si="33"/>
        <v>0</v>
      </c>
      <c r="BN111" s="39">
        <f t="shared" si="23"/>
        <v>0</v>
      </c>
      <c r="BO111" s="39">
        <f>IF(Dane!$C$9=3,IFERROR(BN111/AB111,0),0)</f>
        <v>0</v>
      </c>
      <c r="BP111" s="39">
        <f t="shared" si="34"/>
        <v>0</v>
      </c>
      <c r="BQ111" s="39">
        <v>0</v>
      </c>
      <c r="BR111" s="39">
        <f t="shared" si="35"/>
        <v>0</v>
      </c>
      <c r="BS111" s="39">
        <f>IF(Dane!$C$9=3,IF(ROUND((X111+Y111)*BR111,2)&gt;$AN$1,$AN$1,ROUND((X111+Y111)*BR111,2)),0)</f>
        <v>0</v>
      </c>
      <c r="BT111" s="39">
        <v>0</v>
      </c>
    </row>
    <row r="112" spans="1:72">
      <c r="A112" s="87">
        <v>103</v>
      </c>
      <c r="B112" s="1"/>
      <c r="C112" s="1"/>
      <c r="D112" s="2"/>
      <c r="E112" s="3"/>
      <c r="F112" s="4"/>
      <c r="G112" s="5"/>
      <c r="H112" s="5"/>
      <c r="I112" s="6"/>
      <c r="J112" s="5"/>
      <c r="K112" s="5"/>
      <c r="L112" s="5"/>
      <c r="M112" s="55"/>
      <c r="N112" s="8"/>
      <c r="O112" s="105"/>
      <c r="P112" s="5"/>
      <c r="Q112" s="5"/>
      <c r="R112" s="105">
        <f>Dane!$C$10</f>
        <v>0</v>
      </c>
      <c r="S112" s="8"/>
      <c r="T112" s="105"/>
      <c r="U112" s="5"/>
      <c r="V112" s="5"/>
      <c r="W112" s="107">
        <f>Dane!$C$11</f>
        <v>0</v>
      </c>
      <c r="X112" s="8"/>
      <c r="Y112" s="105"/>
      <c r="Z112" s="5"/>
      <c r="AA112" s="5"/>
      <c r="AB112" s="110">
        <f>Dane!$C$12</f>
        <v>0</v>
      </c>
      <c r="AC112" s="108">
        <f>IF(Dane!$E$3=1,AP112+BA112+BL112,IF(Dane!$E$3=2,AT112+BE112+BP112,AW112+BH112+BS112))</f>
        <v>0</v>
      </c>
      <c r="AD112" s="14">
        <f>IF(Dane!$E$3=1,AQ112+BB112+BM112,IF(Dane!$E$3=2,AU112+BF112+BQ112,AX112+BI112+BT112))</f>
        <v>0</v>
      </c>
      <c r="AE112" s="14">
        <f>IF((J112*Dane!$C$9)-AC112&lt;0,0,(J112*Dane!$C$9)-AC112)</f>
        <v>0</v>
      </c>
      <c r="AF112" s="61">
        <f>IF((K112*Dane!$C$9)-AD112&lt;0,0,(K112*Dane!$C$9)-AD112)</f>
        <v>0</v>
      </c>
      <c r="AG112" s="93"/>
      <c r="AH112" s="84">
        <f>IF(Dane!$E$3=1,AP112,IF(Dane!$E$3=2,AT112,AW112))</f>
        <v>0</v>
      </c>
      <c r="AI112" s="84">
        <f>IF(Dane!$E$3=1,AQ112,IF(Dane!$E$3=2,AU112,AX112))</f>
        <v>0</v>
      </c>
      <c r="AJ112" s="84">
        <f>IF(Dane!$E$3=1,BA112,IF(Dane!$E$3=2,BE112,BH112))</f>
        <v>0</v>
      </c>
      <c r="AK112" s="84">
        <f>IF(Dane!$E$3=1,BB112,IF(Dane!$E$3=2,BF112,BI112))</f>
        <v>0</v>
      </c>
      <c r="AL112" s="84">
        <f>IF(Dane!$E$3=1,BL112,IF(Dane!$E$3=2,BP112,BS112))</f>
        <v>0</v>
      </c>
      <c r="AM112" s="84">
        <f>IF(Dane!$E$3=1,BM112,IF(Dane!$E$3=2,BQ112,BT112))</f>
        <v>0</v>
      </c>
      <c r="AN112" s="39">
        <f>IF(Dane!$C$9="",0,IFERROR(J112/R112,0))</f>
        <v>0</v>
      </c>
      <c r="AO112" s="39">
        <f>IF(Dane!$C$9="",0,IFERROR(ROUND(J112-ROUND(J112*0.0976,2)-ROUND(J112*0.015,2)-ROUND(J112*0.0245,2),2)/R112,0))</f>
        <v>0</v>
      </c>
      <c r="AP112" s="39">
        <f t="shared" si="24"/>
        <v>0</v>
      </c>
      <c r="AQ112" s="39">
        <f t="shared" si="25"/>
        <v>0</v>
      </c>
      <c r="AR112" s="39">
        <f t="shared" si="21"/>
        <v>0</v>
      </c>
      <c r="AS112" s="39">
        <f>IF(Dane!$C$9="",0,IFERROR(AR112/R112,0))</f>
        <v>0</v>
      </c>
      <c r="AT112" s="39">
        <f t="shared" si="26"/>
        <v>0</v>
      </c>
      <c r="AU112" s="39">
        <v>0</v>
      </c>
      <c r="AV112" s="39">
        <f t="shared" si="27"/>
        <v>0</v>
      </c>
      <c r="AW112" s="39">
        <f>IF(Dane!$C$9="",0,IF(ROUND((N112+O112)*AV112,2)&gt;$AN$1,$AN$1,ROUND((N112+O112)*AV112,2)))</f>
        <v>0</v>
      </c>
      <c r="AX112" s="39">
        <v>0</v>
      </c>
      <c r="AY112" s="39">
        <f>IF(Dane!$C$9=2,IFERROR(J112/W112,0),IF(Dane!$C$9=3,IFERROR(J112/W112,0),0))</f>
        <v>0</v>
      </c>
      <c r="AZ112" s="39">
        <f>IF(Dane!$C$9=2,IFERROR(ROUND(J112-ROUND(J112*0.0976,2)-ROUND(J112*0.015,2)-ROUND(J112*0.0245,2),2)/W112,0),IF(Dane!$C$9=3,IFERROR(ROUND(J112-ROUND(J112*0.0976,2)-ROUND(J112*0.015,2)-ROUND(J112*0.0245,2),2)/W112,0),0))</f>
        <v>0</v>
      </c>
      <c r="BA112" s="39">
        <f t="shared" si="28"/>
        <v>0</v>
      </c>
      <c r="BB112" s="39">
        <f t="shared" si="29"/>
        <v>0</v>
      </c>
      <c r="BC112" s="39">
        <f t="shared" si="22"/>
        <v>0</v>
      </c>
      <c r="BD112" s="39">
        <f>IF(Dane!$C$9=2,IFERROR(BC112/W112,0),IF(Dane!$C$9=3,IFERROR(BC112/W112,0),0))</f>
        <v>0</v>
      </c>
      <c r="BE112" s="39">
        <f t="shared" si="30"/>
        <v>0</v>
      </c>
      <c r="BF112" s="39">
        <v>0</v>
      </c>
      <c r="BG112" s="39">
        <f t="shared" si="31"/>
        <v>0</v>
      </c>
      <c r="BH112" s="39">
        <f>IF(Dane!$C$9=2,IF(ROUND((S112+T112)*BG112,2)&gt;$AN$1,$AN$1,ROUND((S112+T112)*BG112,2)),IF(Dane!$C$9=3,IF(ROUND((S112+T112)*BG112,2)&gt;$AN$1,$AN$1,ROUND((S112+T112)*BG112,2)),0))</f>
        <v>0</v>
      </c>
      <c r="BI112" s="39">
        <v>0</v>
      </c>
      <c r="BJ112" s="39">
        <f>IF(Dane!$C$9=3,IFERROR(J112/AB112,0),0)</f>
        <v>0</v>
      </c>
      <c r="BK112" s="39">
        <f>IF(Dane!$C$9=3,IFERROR(ROUND(J112-ROUND(J112*0.0976,2)-ROUND(J112*0.015,2)-ROUND(J112*0.0245,2),2)/AB112,0),0)</f>
        <v>0</v>
      </c>
      <c r="BL112" s="39">
        <f t="shared" si="32"/>
        <v>0</v>
      </c>
      <c r="BM112" s="39">
        <f t="shared" si="33"/>
        <v>0</v>
      </c>
      <c r="BN112" s="39">
        <f t="shared" si="23"/>
        <v>0</v>
      </c>
      <c r="BO112" s="39">
        <f>IF(Dane!$C$9=3,IFERROR(BN112/AB112,0),0)</f>
        <v>0</v>
      </c>
      <c r="BP112" s="39">
        <f t="shared" si="34"/>
        <v>0</v>
      </c>
      <c r="BQ112" s="39">
        <v>0</v>
      </c>
      <c r="BR112" s="39">
        <f t="shared" si="35"/>
        <v>0</v>
      </c>
      <c r="BS112" s="39">
        <f>IF(Dane!$C$9=3,IF(ROUND((X112+Y112)*BR112,2)&gt;$AN$1,$AN$1,ROUND((X112+Y112)*BR112,2)),0)</f>
        <v>0</v>
      </c>
      <c r="BT112" s="39">
        <v>0</v>
      </c>
    </row>
    <row r="113" spans="1:72">
      <c r="A113" s="87">
        <v>104</v>
      </c>
      <c r="B113" s="1"/>
      <c r="C113" s="1"/>
      <c r="D113" s="2"/>
      <c r="E113" s="3"/>
      <c r="F113" s="4"/>
      <c r="G113" s="5"/>
      <c r="H113" s="5"/>
      <c r="I113" s="6"/>
      <c r="J113" s="5"/>
      <c r="K113" s="5"/>
      <c r="L113" s="5"/>
      <c r="M113" s="55"/>
      <c r="N113" s="8"/>
      <c r="O113" s="105"/>
      <c r="P113" s="5"/>
      <c r="Q113" s="5"/>
      <c r="R113" s="105">
        <f>Dane!$C$10</f>
        <v>0</v>
      </c>
      <c r="S113" s="8"/>
      <c r="T113" s="105"/>
      <c r="U113" s="5"/>
      <c r="V113" s="5"/>
      <c r="W113" s="107">
        <f>Dane!$C$11</f>
        <v>0</v>
      </c>
      <c r="X113" s="8"/>
      <c r="Y113" s="105"/>
      <c r="Z113" s="5"/>
      <c r="AA113" s="5"/>
      <c r="AB113" s="110">
        <f>Dane!$C$12</f>
        <v>0</v>
      </c>
      <c r="AC113" s="108">
        <f>IF(Dane!$E$3=1,AP113+BA113+BL113,IF(Dane!$E$3=2,AT113+BE113+BP113,AW113+BH113+BS113))</f>
        <v>0</v>
      </c>
      <c r="AD113" s="14">
        <f>IF(Dane!$E$3=1,AQ113+BB113+BM113,IF(Dane!$E$3=2,AU113+BF113+BQ113,AX113+BI113+BT113))</f>
        <v>0</v>
      </c>
      <c r="AE113" s="14">
        <f>IF((J113*Dane!$C$9)-AC113&lt;0,0,(J113*Dane!$C$9)-AC113)</f>
        <v>0</v>
      </c>
      <c r="AF113" s="61">
        <f>IF((K113*Dane!$C$9)-AD113&lt;0,0,(K113*Dane!$C$9)-AD113)</f>
        <v>0</v>
      </c>
      <c r="AG113" s="93"/>
      <c r="AH113" s="84">
        <f>IF(Dane!$E$3=1,AP113,IF(Dane!$E$3=2,AT113,AW113))</f>
        <v>0</v>
      </c>
      <c r="AI113" s="84">
        <f>IF(Dane!$E$3=1,AQ113,IF(Dane!$E$3=2,AU113,AX113))</f>
        <v>0</v>
      </c>
      <c r="AJ113" s="84">
        <f>IF(Dane!$E$3=1,BA113,IF(Dane!$E$3=2,BE113,BH113))</f>
        <v>0</v>
      </c>
      <c r="AK113" s="84">
        <f>IF(Dane!$E$3=1,BB113,IF(Dane!$E$3=2,BF113,BI113))</f>
        <v>0</v>
      </c>
      <c r="AL113" s="84">
        <f>IF(Dane!$E$3=1,BL113,IF(Dane!$E$3=2,BP113,BS113))</f>
        <v>0</v>
      </c>
      <c r="AM113" s="84">
        <f>IF(Dane!$E$3=1,BM113,IF(Dane!$E$3=2,BQ113,BT113))</f>
        <v>0</v>
      </c>
      <c r="AN113" s="39">
        <f>IF(Dane!$C$9="",0,IFERROR(J113/R113,0))</f>
        <v>0</v>
      </c>
      <c r="AO113" s="39">
        <f>IF(Dane!$C$9="",0,IFERROR(ROUND(J113-ROUND(J113*0.0976,2)-ROUND(J113*0.015,2)-ROUND(J113*0.0245,2),2)/R113,0))</f>
        <v>0</v>
      </c>
      <c r="AP113" s="39">
        <f t="shared" si="24"/>
        <v>0</v>
      </c>
      <c r="AQ113" s="39">
        <f t="shared" si="25"/>
        <v>0</v>
      </c>
      <c r="AR113" s="39">
        <f t="shared" si="21"/>
        <v>0</v>
      </c>
      <c r="AS113" s="39">
        <f>IF(Dane!$C$9="",0,IFERROR(AR113/R113,0))</f>
        <v>0</v>
      </c>
      <c r="AT113" s="39">
        <f t="shared" si="26"/>
        <v>0</v>
      </c>
      <c r="AU113" s="39">
        <v>0</v>
      </c>
      <c r="AV113" s="39">
        <f t="shared" si="27"/>
        <v>0</v>
      </c>
      <c r="AW113" s="39">
        <f>IF(Dane!$C$9="",0,IF(ROUND((N113+O113)*AV113,2)&gt;$AN$1,$AN$1,ROUND((N113+O113)*AV113,2)))</f>
        <v>0</v>
      </c>
      <c r="AX113" s="39">
        <v>0</v>
      </c>
      <c r="AY113" s="39">
        <f>IF(Dane!$C$9=2,IFERROR(J113/W113,0),IF(Dane!$C$9=3,IFERROR(J113/W113,0),0))</f>
        <v>0</v>
      </c>
      <c r="AZ113" s="39">
        <f>IF(Dane!$C$9=2,IFERROR(ROUND(J113-ROUND(J113*0.0976,2)-ROUND(J113*0.015,2)-ROUND(J113*0.0245,2),2)/W113,0),IF(Dane!$C$9=3,IFERROR(ROUND(J113-ROUND(J113*0.0976,2)-ROUND(J113*0.015,2)-ROUND(J113*0.0245,2),2)/W113,0),0))</f>
        <v>0</v>
      </c>
      <c r="BA113" s="39">
        <f t="shared" si="28"/>
        <v>0</v>
      </c>
      <c r="BB113" s="39">
        <f t="shared" si="29"/>
        <v>0</v>
      </c>
      <c r="BC113" s="39">
        <f t="shared" si="22"/>
        <v>0</v>
      </c>
      <c r="BD113" s="39">
        <f>IF(Dane!$C$9=2,IFERROR(BC113/W113,0),IF(Dane!$C$9=3,IFERROR(BC113/W113,0),0))</f>
        <v>0</v>
      </c>
      <c r="BE113" s="39">
        <f t="shared" si="30"/>
        <v>0</v>
      </c>
      <c r="BF113" s="39">
        <v>0</v>
      </c>
      <c r="BG113" s="39">
        <f t="shared" si="31"/>
        <v>0</v>
      </c>
      <c r="BH113" s="39">
        <f>IF(Dane!$C$9=2,IF(ROUND((S113+T113)*BG113,2)&gt;$AN$1,$AN$1,ROUND((S113+T113)*BG113,2)),IF(Dane!$C$9=3,IF(ROUND((S113+T113)*BG113,2)&gt;$AN$1,$AN$1,ROUND((S113+T113)*BG113,2)),0))</f>
        <v>0</v>
      </c>
      <c r="BI113" s="39">
        <v>0</v>
      </c>
      <c r="BJ113" s="39">
        <f>IF(Dane!$C$9=3,IFERROR(J113/AB113,0),0)</f>
        <v>0</v>
      </c>
      <c r="BK113" s="39">
        <f>IF(Dane!$C$9=3,IFERROR(ROUND(J113-ROUND(J113*0.0976,2)-ROUND(J113*0.015,2)-ROUND(J113*0.0245,2),2)/AB113,0),0)</f>
        <v>0</v>
      </c>
      <c r="BL113" s="39">
        <f t="shared" si="32"/>
        <v>0</v>
      </c>
      <c r="BM113" s="39">
        <f t="shared" si="33"/>
        <v>0</v>
      </c>
      <c r="BN113" s="39">
        <f t="shared" si="23"/>
        <v>0</v>
      </c>
      <c r="BO113" s="39">
        <f>IF(Dane!$C$9=3,IFERROR(BN113/AB113,0),0)</f>
        <v>0</v>
      </c>
      <c r="BP113" s="39">
        <f t="shared" si="34"/>
        <v>0</v>
      </c>
      <c r="BQ113" s="39">
        <v>0</v>
      </c>
      <c r="BR113" s="39">
        <f t="shared" si="35"/>
        <v>0</v>
      </c>
      <c r="BS113" s="39">
        <f>IF(Dane!$C$9=3,IF(ROUND((X113+Y113)*BR113,2)&gt;$AN$1,$AN$1,ROUND((X113+Y113)*BR113,2)),0)</f>
        <v>0</v>
      </c>
      <c r="BT113" s="39">
        <v>0</v>
      </c>
    </row>
    <row r="114" spans="1:72">
      <c r="A114" s="87">
        <v>105</v>
      </c>
      <c r="B114" s="1"/>
      <c r="C114" s="1"/>
      <c r="D114" s="2"/>
      <c r="E114" s="3"/>
      <c r="F114" s="4"/>
      <c r="G114" s="5"/>
      <c r="H114" s="5"/>
      <c r="I114" s="6"/>
      <c r="J114" s="5"/>
      <c r="K114" s="5"/>
      <c r="L114" s="5"/>
      <c r="M114" s="55"/>
      <c r="N114" s="8"/>
      <c r="O114" s="105"/>
      <c r="P114" s="5"/>
      <c r="Q114" s="5"/>
      <c r="R114" s="105">
        <f>Dane!$C$10</f>
        <v>0</v>
      </c>
      <c r="S114" s="8"/>
      <c r="T114" s="105"/>
      <c r="U114" s="5"/>
      <c r="V114" s="5"/>
      <c r="W114" s="107">
        <f>Dane!$C$11</f>
        <v>0</v>
      </c>
      <c r="X114" s="8"/>
      <c r="Y114" s="105"/>
      <c r="Z114" s="5"/>
      <c r="AA114" s="5"/>
      <c r="AB114" s="110">
        <f>Dane!$C$12</f>
        <v>0</v>
      </c>
      <c r="AC114" s="108">
        <f>IF(Dane!$E$3=1,AP114+BA114+BL114,IF(Dane!$E$3=2,AT114+BE114+BP114,AW114+BH114+BS114))</f>
        <v>0</v>
      </c>
      <c r="AD114" s="14">
        <f>IF(Dane!$E$3=1,AQ114+BB114+BM114,IF(Dane!$E$3=2,AU114+BF114+BQ114,AX114+BI114+BT114))</f>
        <v>0</v>
      </c>
      <c r="AE114" s="14">
        <f>IF((J114*Dane!$C$9)-AC114&lt;0,0,(J114*Dane!$C$9)-AC114)</f>
        <v>0</v>
      </c>
      <c r="AF114" s="61">
        <f>IF((K114*Dane!$C$9)-AD114&lt;0,0,(K114*Dane!$C$9)-AD114)</f>
        <v>0</v>
      </c>
      <c r="AG114" s="93"/>
      <c r="AH114" s="84">
        <f>IF(Dane!$E$3=1,AP114,IF(Dane!$E$3=2,AT114,AW114))</f>
        <v>0</v>
      </c>
      <c r="AI114" s="84">
        <f>IF(Dane!$E$3=1,AQ114,IF(Dane!$E$3=2,AU114,AX114))</f>
        <v>0</v>
      </c>
      <c r="AJ114" s="84">
        <f>IF(Dane!$E$3=1,BA114,IF(Dane!$E$3=2,BE114,BH114))</f>
        <v>0</v>
      </c>
      <c r="AK114" s="84">
        <f>IF(Dane!$E$3=1,BB114,IF(Dane!$E$3=2,BF114,BI114))</f>
        <v>0</v>
      </c>
      <c r="AL114" s="84">
        <f>IF(Dane!$E$3=1,BL114,IF(Dane!$E$3=2,BP114,BS114))</f>
        <v>0</v>
      </c>
      <c r="AM114" s="84">
        <f>IF(Dane!$E$3=1,BM114,IF(Dane!$E$3=2,BQ114,BT114))</f>
        <v>0</v>
      </c>
      <c r="AN114" s="39">
        <f>IF(Dane!$C$9="",0,IFERROR(J114/R114,0))</f>
        <v>0</v>
      </c>
      <c r="AO114" s="39">
        <f>IF(Dane!$C$9="",0,IFERROR(ROUND(J114-ROUND(J114*0.0976,2)-ROUND(J114*0.015,2)-ROUND(J114*0.0245,2),2)/R114,0))</f>
        <v>0</v>
      </c>
      <c r="AP114" s="39">
        <f t="shared" si="24"/>
        <v>0</v>
      </c>
      <c r="AQ114" s="39">
        <f t="shared" si="25"/>
        <v>0</v>
      </c>
      <c r="AR114" s="39">
        <f t="shared" si="21"/>
        <v>0</v>
      </c>
      <c r="AS114" s="39">
        <f>IF(Dane!$C$9="",0,IFERROR(AR114/R114,0))</f>
        <v>0</v>
      </c>
      <c r="AT114" s="39">
        <f t="shared" si="26"/>
        <v>0</v>
      </c>
      <c r="AU114" s="39">
        <v>0</v>
      </c>
      <c r="AV114" s="39">
        <f t="shared" si="27"/>
        <v>0</v>
      </c>
      <c r="AW114" s="39">
        <f>IF(Dane!$C$9="",0,IF(ROUND((N114+O114)*AV114,2)&gt;$AN$1,$AN$1,ROUND((N114+O114)*AV114,2)))</f>
        <v>0</v>
      </c>
      <c r="AX114" s="39">
        <v>0</v>
      </c>
      <c r="AY114" s="39">
        <f>IF(Dane!$C$9=2,IFERROR(J114/W114,0),IF(Dane!$C$9=3,IFERROR(J114/W114,0),0))</f>
        <v>0</v>
      </c>
      <c r="AZ114" s="39">
        <f>IF(Dane!$C$9=2,IFERROR(ROUND(J114-ROUND(J114*0.0976,2)-ROUND(J114*0.015,2)-ROUND(J114*0.0245,2),2)/W114,0),IF(Dane!$C$9=3,IFERROR(ROUND(J114-ROUND(J114*0.0976,2)-ROUND(J114*0.015,2)-ROUND(J114*0.0245,2),2)/W114,0),0))</f>
        <v>0</v>
      </c>
      <c r="BA114" s="39">
        <f t="shared" si="28"/>
        <v>0</v>
      </c>
      <c r="BB114" s="39">
        <f t="shared" si="29"/>
        <v>0</v>
      </c>
      <c r="BC114" s="39">
        <f t="shared" si="22"/>
        <v>0</v>
      </c>
      <c r="BD114" s="39">
        <f>IF(Dane!$C$9=2,IFERROR(BC114/W114,0),IF(Dane!$C$9=3,IFERROR(BC114/W114,0),0))</f>
        <v>0</v>
      </c>
      <c r="BE114" s="39">
        <f t="shared" si="30"/>
        <v>0</v>
      </c>
      <c r="BF114" s="39">
        <v>0</v>
      </c>
      <c r="BG114" s="39">
        <f t="shared" si="31"/>
        <v>0</v>
      </c>
      <c r="BH114" s="39">
        <f>IF(Dane!$C$9=2,IF(ROUND((S114+T114)*BG114,2)&gt;$AN$1,$AN$1,ROUND((S114+T114)*BG114,2)),IF(Dane!$C$9=3,IF(ROUND((S114+T114)*BG114,2)&gt;$AN$1,$AN$1,ROUND((S114+T114)*BG114,2)),0))</f>
        <v>0</v>
      </c>
      <c r="BI114" s="39">
        <v>0</v>
      </c>
      <c r="BJ114" s="39">
        <f>IF(Dane!$C$9=3,IFERROR(J114/AB114,0),0)</f>
        <v>0</v>
      </c>
      <c r="BK114" s="39">
        <f>IF(Dane!$C$9=3,IFERROR(ROUND(J114-ROUND(J114*0.0976,2)-ROUND(J114*0.015,2)-ROUND(J114*0.0245,2),2)/AB114,0),0)</f>
        <v>0</v>
      </c>
      <c r="BL114" s="39">
        <f t="shared" si="32"/>
        <v>0</v>
      </c>
      <c r="BM114" s="39">
        <f t="shared" si="33"/>
        <v>0</v>
      </c>
      <c r="BN114" s="39">
        <f t="shared" si="23"/>
        <v>0</v>
      </c>
      <c r="BO114" s="39">
        <f>IF(Dane!$C$9=3,IFERROR(BN114/AB114,0),0)</f>
        <v>0</v>
      </c>
      <c r="BP114" s="39">
        <f t="shared" si="34"/>
        <v>0</v>
      </c>
      <c r="BQ114" s="39">
        <v>0</v>
      </c>
      <c r="BR114" s="39">
        <f t="shared" si="35"/>
        <v>0</v>
      </c>
      <c r="BS114" s="39">
        <f>IF(Dane!$C$9=3,IF(ROUND((X114+Y114)*BR114,2)&gt;$AN$1,$AN$1,ROUND((X114+Y114)*BR114,2)),0)</f>
        <v>0</v>
      </c>
      <c r="BT114" s="39">
        <v>0</v>
      </c>
    </row>
    <row r="115" spans="1:72">
      <c r="A115" s="87">
        <v>106</v>
      </c>
      <c r="B115" s="1"/>
      <c r="C115" s="1"/>
      <c r="D115" s="2"/>
      <c r="E115" s="3"/>
      <c r="F115" s="4"/>
      <c r="G115" s="5"/>
      <c r="H115" s="5"/>
      <c r="I115" s="6"/>
      <c r="J115" s="5"/>
      <c r="K115" s="5"/>
      <c r="L115" s="5"/>
      <c r="M115" s="55"/>
      <c r="N115" s="8"/>
      <c r="O115" s="105"/>
      <c r="P115" s="5"/>
      <c r="Q115" s="5"/>
      <c r="R115" s="105">
        <f>Dane!$C$10</f>
        <v>0</v>
      </c>
      <c r="S115" s="8"/>
      <c r="T115" s="105"/>
      <c r="U115" s="5"/>
      <c r="V115" s="5"/>
      <c r="W115" s="107">
        <f>Dane!$C$11</f>
        <v>0</v>
      </c>
      <c r="X115" s="8"/>
      <c r="Y115" s="105"/>
      <c r="Z115" s="5"/>
      <c r="AA115" s="5"/>
      <c r="AB115" s="110">
        <f>Dane!$C$12</f>
        <v>0</v>
      </c>
      <c r="AC115" s="108">
        <f>IF(Dane!$E$3=1,AP115+BA115+BL115,IF(Dane!$E$3=2,AT115+BE115+BP115,AW115+BH115+BS115))</f>
        <v>0</v>
      </c>
      <c r="AD115" s="14">
        <f>IF(Dane!$E$3=1,AQ115+BB115+BM115,IF(Dane!$E$3=2,AU115+BF115+BQ115,AX115+BI115+BT115))</f>
        <v>0</v>
      </c>
      <c r="AE115" s="14">
        <f>IF((J115*Dane!$C$9)-AC115&lt;0,0,(J115*Dane!$C$9)-AC115)</f>
        <v>0</v>
      </c>
      <c r="AF115" s="61">
        <f>IF((K115*Dane!$C$9)-AD115&lt;0,0,(K115*Dane!$C$9)-AD115)</f>
        <v>0</v>
      </c>
      <c r="AG115" s="93"/>
      <c r="AH115" s="84">
        <f>IF(Dane!$E$3=1,AP115,IF(Dane!$E$3=2,AT115,AW115))</f>
        <v>0</v>
      </c>
      <c r="AI115" s="84">
        <f>IF(Dane!$E$3=1,AQ115,IF(Dane!$E$3=2,AU115,AX115))</f>
        <v>0</v>
      </c>
      <c r="AJ115" s="84">
        <f>IF(Dane!$E$3=1,BA115,IF(Dane!$E$3=2,BE115,BH115))</f>
        <v>0</v>
      </c>
      <c r="AK115" s="84">
        <f>IF(Dane!$E$3=1,BB115,IF(Dane!$E$3=2,BF115,BI115))</f>
        <v>0</v>
      </c>
      <c r="AL115" s="84">
        <f>IF(Dane!$E$3=1,BL115,IF(Dane!$E$3=2,BP115,BS115))</f>
        <v>0</v>
      </c>
      <c r="AM115" s="84">
        <f>IF(Dane!$E$3=1,BM115,IF(Dane!$E$3=2,BQ115,BT115))</f>
        <v>0</v>
      </c>
      <c r="AN115" s="39">
        <f>IF(Dane!$C$9="",0,IFERROR(J115/R115,0))</f>
        <v>0</v>
      </c>
      <c r="AO115" s="39">
        <f>IF(Dane!$C$9="",0,IFERROR(ROUND(J115-ROUND(J115*0.0976,2)-ROUND(J115*0.015,2)-ROUND(J115*0.0245,2),2)/R115,0))</f>
        <v>0</v>
      </c>
      <c r="AP115" s="39">
        <f t="shared" si="24"/>
        <v>0</v>
      </c>
      <c r="AQ115" s="39">
        <f t="shared" si="25"/>
        <v>0</v>
      </c>
      <c r="AR115" s="39">
        <f t="shared" si="21"/>
        <v>0</v>
      </c>
      <c r="AS115" s="39">
        <f>IF(Dane!$C$9="",0,IFERROR(AR115/R115,0))</f>
        <v>0</v>
      </c>
      <c r="AT115" s="39">
        <f t="shared" si="26"/>
        <v>0</v>
      </c>
      <c r="AU115" s="39">
        <v>0</v>
      </c>
      <c r="AV115" s="39">
        <f t="shared" si="27"/>
        <v>0</v>
      </c>
      <c r="AW115" s="39">
        <f>IF(Dane!$C$9="",0,IF(ROUND((N115+O115)*AV115,2)&gt;$AN$1,$AN$1,ROUND((N115+O115)*AV115,2)))</f>
        <v>0</v>
      </c>
      <c r="AX115" s="39">
        <v>0</v>
      </c>
      <c r="AY115" s="39">
        <f>IF(Dane!$C$9=2,IFERROR(J115/W115,0),IF(Dane!$C$9=3,IFERROR(J115/W115,0),0))</f>
        <v>0</v>
      </c>
      <c r="AZ115" s="39">
        <f>IF(Dane!$C$9=2,IFERROR(ROUND(J115-ROUND(J115*0.0976,2)-ROUND(J115*0.015,2)-ROUND(J115*0.0245,2),2)/W115,0),IF(Dane!$C$9=3,IFERROR(ROUND(J115-ROUND(J115*0.0976,2)-ROUND(J115*0.015,2)-ROUND(J115*0.0245,2),2)/W115,0),0))</f>
        <v>0</v>
      </c>
      <c r="BA115" s="39">
        <f t="shared" si="28"/>
        <v>0</v>
      </c>
      <c r="BB115" s="39">
        <f t="shared" si="29"/>
        <v>0</v>
      </c>
      <c r="BC115" s="39">
        <f t="shared" si="22"/>
        <v>0</v>
      </c>
      <c r="BD115" s="39">
        <f>IF(Dane!$C$9=2,IFERROR(BC115/W115,0),IF(Dane!$C$9=3,IFERROR(BC115/W115,0),0))</f>
        <v>0</v>
      </c>
      <c r="BE115" s="39">
        <f t="shared" si="30"/>
        <v>0</v>
      </c>
      <c r="BF115" s="39">
        <v>0</v>
      </c>
      <c r="BG115" s="39">
        <f t="shared" si="31"/>
        <v>0</v>
      </c>
      <c r="BH115" s="39">
        <f>IF(Dane!$C$9=2,IF(ROUND((S115+T115)*BG115,2)&gt;$AN$1,$AN$1,ROUND((S115+T115)*BG115,2)),IF(Dane!$C$9=3,IF(ROUND((S115+T115)*BG115,2)&gt;$AN$1,$AN$1,ROUND((S115+T115)*BG115,2)),0))</f>
        <v>0</v>
      </c>
      <c r="BI115" s="39">
        <v>0</v>
      </c>
      <c r="BJ115" s="39">
        <f>IF(Dane!$C$9=3,IFERROR(J115/AB115,0),0)</f>
        <v>0</v>
      </c>
      <c r="BK115" s="39">
        <f>IF(Dane!$C$9=3,IFERROR(ROUND(J115-ROUND(J115*0.0976,2)-ROUND(J115*0.015,2)-ROUND(J115*0.0245,2),2)/AB115,0),0)</f>
        <v>0</v>
      </c>
      <c r="BL115" s="39">
        <f t="shared" si="32"/>
        <v>0</v>
      </c>
      <c r="BM115" s="39">
        <f t="shared" si="33"/>
        <v>0</v>
      </c>
      <c r="BN115" s="39">
        <f t="shared" si="23"/>
        <v>0</v>
      </c>
      <c r="BO115" s="39">
        <f>IF(Dane!$C$9=3,IFERROR(BN115/AB115,0),0)</f>
        <v>0</v>
      </c>
      <c r="BP115" s="39">
        <f t="shared" si="34"/>
        <v>0</v>
      </c>
      <c r="BQ115" s="39">
        <v>0</v>
      </c>
      <c r="BR115" s="39">
        <f t="shared" si="35"/>
        <v>0</v>
      </c>
      <c r="BS115" s="39">
        <f>IF(Dane!$C$9=3,IF(ROUND((X115+Y115)*BR115,2)&gt;$AN$1,$AN$1,ROUND((X115+Y115)*BR115,2)),0)</f>
        <v>0</v>
      </c>
      <c r="BT115" s="39">
        <v>0</v>
      </c>
    </row>
    <row r="116" spans="1:72">
      <c r="A116" s="87">
        <v>107</v>
      </c>
      <c r="B116" s="1"/>
      <c r="C116" s="1"/>
      <c r="D116" s="2"/>
      <c r="E116" s="3"/>
      <c r="F116" s="4"/>
      <c r="G116" s="5"/>
      <c r="H116" s="5"/>
      <c r="I116" s="6"/>
      <c r="J116" s="5"/>
      <c r="K116" s="5"/>
      <c r="L116" s="5"/>
      <c r="M116" s="55"/>
      <c r="N116" s="8"/>
      <c r="O116" s="105"/>
      <c r="P116" s="5"/>
      <c r="Q116" s="5"/>
      <c r="R116" s="105">
        <f>Dane!$C$10</f>
        <v>0</v>
      </c>
      <c r="S116" s="8"/>
      <c r="T116" s="105"/>
      <c r="U116" s="5"/>
      <c r="V116" s="5"/>
      <c r="W116" s="107">
        <f>Dane!$C$11</f>
        <v>0</v>
      </c>
      <c r="X116" s="8"/>
      <c r="Y116" s="105"/>
      <c r="Z116" s="5"/>
      <c r="AA116" s="5"/>
      <c r="AB116" s="110">
        <f>Dane!$C$12</f>
        <v>0</v>
      </c>
      <c r="AC116" s="108">
        <f>IF(Dane!$E$3=1,AP116+BA116+BL116,IF(Dane!$E$3=2,AT116+BE116+BP116,AW116+BH116+BS116))</f>
        <v>0</v>
      </c>
      <c r="AD116" s="14">
        <f>IF(Dane!$E$3=1,AQ116+BB116+BM116,IF(Dane!$E$3=2,AU116+BF116+BQ116,AX116+BI116+BT116))</f>
        <v>0</v>
      </c>
      <c r="AE116" s="14">
        <f>IF((J116*Dane!$C$9)-AC116&lt;0,0,(J116*Dane!$C$9)-AC116)</f>
        <v>0</v>
      </c>
      <c r="AF116" s="61">
        <f>IF((K116*Dane!$C$9)-AD116&lt;0,0,(K116*Dane!$C$9)-AD116)</f>
        <v>0</v>
      </c>
      <c r="AG116" s="93"/>
      <c r="AH116" s="84">
        <f>IF(Dane!$E$3=1,AP116,IF(Dane!$E$3=2,AT116,AW116))</f>
        <v>0</v>
      </c>
      <c r="AI116" s="84">
        <f>IF(Dane!$E$3=1,AQ116,IF(Dane!$E$3=2,AU116,AX116))</f>
        <v>0</v>
      </c>
      <c r="AJ116" s="84">
        <f>IF(Dane!$E$3=1,BA116,IF(Dane!$E$3=2,BE116,BH116))</f>
        <v>0</v>
      </c>
      <c r="AK116" s="84">
        <f>IF(Dane!$E$3=1,BB116,IF(Dane!$E$3=2,BF116,BI116))</f>
        <v>0</v>
      </c>
      <c r="AL116" s="84">
        <f>IF(Dane!$E$3=1,BL116,IF(Dane!$E$3=2,BP116,BS116))</f>
        <v>0</v>
      </c>
      <c r="AM116" s="84">
        <f>IF(Dane!$E$3=1,BM116,IF(Dane!$E$3=2,BQ116,BT116))</f>
        <v>0</v>
      </c>
      <c r="AN116" s="39">
        <f>IF(Dane!$C$9="",0,IFERROR(J116/R116,0))</f>
        <v>0</v>
      </c>
      <c r="AO116" s="39">
        <f>IF(Dane!$C$9="",0,IFERROR(ROUND(J116-ROUND(J116*0.0976,2)-ROUND(J116*0.015,2)-ROUND(J116*0.0245,2),2)/R116,0))</f>
        <v>0</v>
      </c>
      <c r="AP116" s="39">
        <f t="shared" si="24"/>
        <v>0</v>
      </c>
      <c r="AQ116" s="39">
        <f t="shared" si="25"/>
        <v>0</v>
      </c>
      <c r="AR116" s="39">
        <f t="shared" si="21"/>
        <v>0</v>
      </c>
      <c r="AS116" s="39">
        <f>IF(Dane!$C$9="",0,IFERROR(AR116/R116,0))</f>
        <v>0</v>
      </c>
      <c r="AT116" s="39">
        <f t="shared" si="26"/>
        <v>0</v>
      </c>
      <c r="AU116" s="39">
        <v>0</v>
      </c>
      <c r="AV116" s="39">
        <f t="shared" si="27"/>
        <v>0</v>
      </c>
      <c r="AW116" s="39">
        <f>IF(Dane!$C$9="",0,IF(ROUND((N116+O116)*AV116,2)&gt;$AN$1,$AN$1,ROUND((N116+O116)*AV116,2)))</f>
        <v>0</v>
      </c>
      <c r="AX116" s="39">
        <v>0</v>
      </c>
      <c r="AY116" s="39">
        <f>IF(Dane!$C$9=2,IFERROR(J116/W116,0),IF(Dane!$C$9=3,IFERROR(J116/W116,0),0))</f>
        <v>0</v>
      </c>
      <c r="AZ116" s="39">
        <f>IF(Dane!$C$9=2,IFERROR(ROUND(J116-ROUND(J116*0.0976,2)-ROUND(J116*0.015,2)-ROUND(J116*0.0245,2),2)/W116,0),IF(Dane!$C$9=3,IFERROR(ROUND(J116-ROUND(J116*0.0976,2)-ROUND(J116*0.015,2)-ROUND(J116*0.0245,2),2)/W116,0),0))</f>
        <v>0</v>
      </c>
      <c r="BA116" s="39">
        <f t="shared" si="28"/>
        <v>0</v>
      </c>
      <c r="BB116" s="39">
        <f t="shared" si="29"/>
        <v>0</v>
      </c>
      <c r="BC116" s="39">
        <f t="shared" si="22"/>
        <v>0</v>
      </c>
      <c r="BD116" s="39">
        <f>IF(Dane!$C$9=2,IFERROR(BC116/W116,0),IF(Dane!$C$9=3,IFERROR(BC116/W116,0),0))</f>
        <v>0</v>
      </c>
      <c r="BE116" s="39">
        <f t="shared" si="30"/>
        <v>0</v>
      </c>
      <c r="BF116" s="39">
        <v>0</v>
      </c>
      <c r="BG116" s="39">
        <f t="shared" si="31"/>
        <v>0</v>
      </c>
      <c r="BH116" s="39">
        <f>IF(Dane!$C$9=2,IF(ROUND((S116+T116)*BG116,2)&gt;$AN$1,$AN$1,ROUND((S116+T116)*BG116,2)),IF(Dane!$C$9=3,IF(ROUND((S116+T116)*BG116,2)&gt;$AN$1,$AN$1,ROUND((S116+T116)*BG116,2)),0))</f>
        <v>0</v>
      </c>
      <c r="BI116" s="39">
        <v>0</v>
      </c>
      <c r="BJ116" s="39">
        <f>IF(Dane!$C$9=3,IFERROR(J116/AB116,0),0)</f>
        <v>0</v>
      </c>
      <c r="BK116" s="39">
        <f>IF(Dane!$C$9=3,IFERROR(ROUND(J116-ROUND(J116*0.0976,2)-ROUND(J116*0.015,2)-ROUND(J116*0.0245,2),2)/AB116,0),0)</f>
        <v>0</v>
      </c>
      <c r="BL116" s="39">
        <f t="shared" si="32"/>
        <v>0</v>
      </c>
      <c r="BM116" s="39">
        <f t="shared" si="33"/>
        <v>0</v>
      </c>
      <c r="BN116" s="39">
        <f t="shared" si="23"/>
        <v>0</v>
      </c>
      <c r="BO116" s="39">
        <f>IF(Dane!$C$9=3,IFERROR(BN116/AB116,0),0)</f>
        <v>0</v>
      </c>
      <c r="BP116" s="39">
        <f t="shared" si="34"/>
        <v>0</v>
      </c>
      <c r="BQ116" s="39">
        <v>0</v>
      </c>
      <c r="BR116" s="39">
        <f t="shared" si="35"/>
        <v>0</v>
      </c>
      <c r="BS116" s="39">
        <f>IF(Dane!$C$9=3,IF(ROUND((X116+Y116)*BR116,2)&gt;$AN$1,$AN$1,ROUND((X116+Y116)*BR116,2)),0)</f>
        <v>0</v>
      </c>
      <c r="BT116" s="39">
        <v>0</v>
      </c>
    </row>
    <row r="117" spans="1:72">
      <c r="A117" s="87">
        <v>108</v>
      </c>
      <c r="B117" s="1"/>
      <c r="C117" s="1"/>
      <c r="D117" s="2"/>
      <c r="E117" s="3"/>
      <c r="F117" s="4"/>
      <c r="G117" s="5"/>
      <c r="H117" s="5"/>
      <c r="I117" s="6"/>
      <c r="J117" s="5"/>
      <c r="K117" s="5"/>
      <c r="L117" s="5"/>
      <c r="M117" s="55"/>
      <c r="N117" s="8"/>
      <c r="O117" s="105"/>
      <c r="P117" s="5"/>
      <c r="Q117" s="5"/>
      <c r="R117" s="105">
        <f>Dane!$C$10</f>
        <v>0</v>
      </c>
      <c r="S117" s="8"/>
      <c r="T117" s="105"/>
      <c r="U117" s="5"/>
      <c r="V117" s="5"/>
      <c r="W117" s="107">
        <f>Dane!$C$11</f>
        <v>0</v>
      </c>
      <c r="X117" s="8"/>
      <c r="Y117" s="105"/>
      <c r="Z117" s="5"/>
      <c r="AA117" s="5"/>
      <c r="AB117" s="110">
        <f>Dane!$C$12</f>
        <v>0</v>
      </c>
      <c r="AC117" s="108">
        <f>IF(Dane!$E$3=1,AP117+BA117+BL117,IF(Dane!$E$3=2,AT117+BE117+BP117,AW117+BH117+BS117))</f>
        <v>0</v>
      </c>
      <c r="AD117" s="14">
        <f>IF(Dane!$E$3=1,AQ117+BB117+BM117,IF(Dane!$E$3=2,AU117+BF117+BQ117,AX117+BI117+BT117))</f>
        <v>0</v>
      </c>
      <c r="AE117" s="14">
        <f>IF((J117*Dane!$C$9)-AC117&lt;0,0,(J117*Dane!$C$9)-AC117)</f>
        <v>0</v>
      </c>
      <c r="AF117" s="61">
        <f>IF((K117*Dane!$C$9)-AD117&lt;0,0,(K117*Dane!$C$9)-AD117)</f>
        <v>0</v>
      </c>
      <c r="AG117" s="93"/>
      <c r="AH117" s="84">
        <f>IF(Dane!$E$3=1,AP117,IF(Dane!$E$3=2,AT117,AW117))</f>
        <v>0</v>
      </c>
      <c r="AI117" s="84">
        <f>IF(Dane!$E$3=1,AQ117,IF(Dane!$E$3=2,AU117,AX117))</f>
        <v>0</v>
      </c>
      <c r="AJ117" s="84">
        <f>IF(Dane!$E$3=1,BA117,IF(Dane!$E$3=2,BE117,BH117))</f>
        <v>0</v>
      </c>
      <c r="AK117" s="84">
        <f>IF(Dane!$E$3=1,BB117,IF(Dane!$E$3=2,BF117,BI117))</f>
        <v>0</v>
      </c>
      <c r="AL117" s="84">
        <f>IF(Dane!$E$3=1,BL117,IF(Dane!$E$3=2,BP117,BS117))</f>
        <v>0</v>
      </c>
      <c r="AM117" s="84">
        <f>IF(Dane!$E$3=1,BM117,IF(Dane!$E$3=2,BQ117,BT117))</f>
        <v>0</v>
      </c>
      <c r="AN117" s="39">
        <f>IF(Dane!$C$9="",0,IFERROR(J117/R117,0))</f>
        <v>0</v>
      </c>
      <c r="AO117" s="39">
        <f>IF(Dane!$C$9="",0,IFERROR(ROUND(J117-ROUND(J117*0.0976,2)-ROUND(J117*0.015,2)-ROUND(J117*0.0245,2),2)/R117,0))</f>
        <v>0</v>
      </c>
      <c r="AP117" s="39">
        <f t="shared" si="24"/>
        <v>0</v>
      </c>
      <c r="AQ117" s="39">
        <f t="shared" si="25"/>
        <v>0</v>
      </c>
      <c r="AR117" s="39">
        <f t="shared" si="21"/>
        <v>0</v>
      </c>
      <c r="AS117" s="39">
        <f>IF(Dane!$C$9="",0,IFERROR(AR117/R117,0))</f>
        <v>0</v>
      </c>
      <c r="AT117" s="39">
        <f t="shared" si="26"/>
        <v>0</v>
      </c>
      <c r="AU117" s="39">
        <v>0</v>
      </c>
      <c r="AV117" s="39">
        <f t="shared" si="27"/>
        <v>0</v>
      </c>
      <c r="AW117" s="39">
        <f>IF(Dane!$C$9="",0,IF(ROUND((N117+O117)*AV117,2)&gt;$AN$1,$AN$1,ROUND((N117+O117)*AV117,2)))</f>
        <v>0</v>
      </c>
      <c r="AX117" s="39">
        <v>0</v>
      </c>
      <c r="AY117" s="39">
        <f>IF(Dane!$C$9=2,IFERROR(J117/W117,0),IF(Dane!$C$9=3,IFERROR(J117/W117,0),0))</f>
        <v>0</v>
      </c>
      <c r="AZ117" s="39">
        <f>IF(Dane!$C$9=2,IFERROR(ROUND(J117-ROUND(J117*0.0976,2)-ROUND(J117*0.015,2)-ROUND(J117*0.0245,2),2)/W117,0),IF(Dane!$C$9=3,IFERROR(ROUND(J117-ROUND(J117*0.0976,2)-ROUND(J117*0.015,2)-ROUND(J117*0.0245,2),2)/W117,0),0))</f>
        <v>0</v>
      </c>
      <c r="BA117" s="39">
        <f t="shared" si="28"/>
        <v>0</v>
      </c>
      <c r="BB117" s="39">
        <f t="shared" si="29"/>
        <v>0</v>
      </c>
      <c r="BC117" s="39">
        <f t="shared" si="22"/>
        <v>0</v>
      </c>
      <c r="BD117" s="39">
        <f>IF(Dane!$C$9=2,IFERROR(BC117/W117,0),IF(Dane!$C$9=3,IFERROR(BC117/W117,0),0))</f>
        <v>0</v>
      </c>
      <c r="BE117" s="39">
        <f t="shared" si="30"/>
        <v>0</v>
      </c>
      <c r="BF117" s="39">
        <v>0</v>
      </c>
      <c r="BG117" s="39">
        <f t="shared" si="31"/>
        <v>0</v>
      </c>
      <c r="BH117" s="39">
        <f>IF(Dane!$C$9=2,IF(ROUND((S117+T117)*BG117,2)&gt;$AN$1,$AN$1,ROUND((S117+T117)*BG117,2)),IF(Dane!$C$9=3,IF(ROUND((S117+T117)*BG117,2)&gt;$AN$1,$AN$1,ROUND((S117+T117)*BG117,2)),0))</f>
        <v>0</v>
      </c>
      <c r="BI117" s="39">
        <v>0</v>
      </c>
      <c r="BJ117" s="39">
        <f>IF(Dane!$C$9=3,IFERROR(J117/AB117,0),0)</f>
        <v>0</v>
      </c>
      <c r="BK117" s="39">
        <f>IF(Dane!$C$9=3,IFERROR(ROUND(J117-ROUND(J117*0.0976,2)-ROUND(J117*0.015,2)-ROUND(J117*0.0245,2),2)/AB117,0),0)</f>
        <v>0</v>
      </c>
      <c r="BL117" s="39">
        <f t="shared" si="32"/>
        <v>0</v>
      </c>
      <c r="BM117" s="39">
        <f t="shared" si="33"/>
        <v>0</v>
      </c>
      <c r="BN117" s="39">
        <f t="shared" si="23"/>
        <v>0</v>
      </c>
      <c r="BO117" s="39">
        <f>IF(Dane!$C$9=3,IFERROR(BN117/AB117,0),0)</f>
        <v>0</v>
      </c>
      <c r="BP117" s="39">
        <f t="shared" si="34"/>
        <v>0</v>
      </c>
      <c r="BQ117" s="39">
        <v>0</v>
      </c>
      <c r="BR117" s="39">
        <f t="shared" si="35"/>
        <v>0</v>
      </c>
      <c r="BS117" s="39">
        <f>IF(Dane!$C$9=3,IF(ROUND((X117+Y117)*BR117,2)&gt;$AN$1,$AN$1,ROUND((X117+Y117)*BR117,2)),0)</f>
        <v>0</v>
      </c>
      <c r="BT117" s="39">
        <v>0</v>
      </c>
    </row>
    <row r="118" spans="1:72">
      <c r="A118" s="87">
        <v>109</v>
      </c>
      <c r="B118" s="1"/>
      <c r="C118" s="1"/>
      <c r="D118" s="2"/>
      <c r="E118" s="3"/>
      <c r="F118" s="4"/>
      <c r="G118" s="5"/>
      <c r="H118" s="5"/>
      <c r="I118" s="6"/>
      <c r="J118" s="5"/>
      <c r="K118" s="5"/>
      <c r="L118" s="5"/>
      <c r="M118" s="55"/>
      <c r="N118" s="8"/>
      <c r="O118" s="105"/>
      <c r="P118" s="5"/>
      <c r="Q118" s="5"/>
      <c r="R118" s="105">
        <f>Dane!$C$10</f>
        <v>0</v>
      </c>
      <c r="S118" s="8"/>
      <c r="T118" s="105"/>
      <c r="U118" s="5"/>
      <c r="V118" s="5"/>
      <c r="W118" s="107">
        <f>Dane!$C$11</f>
        <v>0</v>
      </c>
      <c r="X118" s="8"/>
      <c r="Y118" s="105"/>
      <c r="Z118" s="5"/>
      <c r="AA118" s="5"/>
      <c r="AB118" s="110">
        <f>Dane!$C$12</f>
        <v>0</v>
      </c>
      <c r="AC118" s="108">
        <f>IF(Dane!$E$3=1,AP118+BA118+BL118,IF(Dane!$E$3=2,AT118+BE118+BP118,AW118+BH118+BS118))</f>
        <v>0</v>
      </c>
      <c r="AD118" s="14">
        <f>IF(Dane!$E$3=1,AQ118+BB118+BM118,IF(Dane!$E$3=2,AU118+BF118+BQ118,AX118+BI118+BT118))</f>
        <v>0</v>
      </c>
      <c r="AE118" s="14">
        <f>IF((J118*Dane!$C$9)-AC118&lt;0,0,(J118*Dane!$C$9)-AC118)</f>
        <v>0</v>
      </c>
      <c r="AF118" s="61">
        <f>IF((K118*Dane!$C$9)-AD118&lt;0,0,(K118*Dane!$C$9)-AD118)</f>
        <v>0</v>
      </c>
      <c r="AG118" s="93"/>
      <c r="AH118" s="84">
        <f>IF(Dane!$E$3=1,AP118,IF(Dane!$E$3=2,AT118,AW118))</f>
        <v>0</v>
      </c>
      <c r="AI118" s="84">
        <f>IF(Dane!$E$3=1,AQ118,IF(Dane!$E$3=2,AU118,AX118))</f>
        <v>0</v>
      </c>
      <c r="AJ118" s="84">
        <f>IF(Dane!$E$3=1,BA118,IF(Dane!$E$3=2,BE118,BH118))</f>
        <v>0</v>
      </c>
      <c r="AK118" s="84">
        <f>IF(Dane!$E$3=1,BB118,IF(Dane!$E$3=2,BF118,BI118))</f>
        <v>0</v>
      </c>
      <c r="AL118" s="84">
        <f>IF(Dane!$E$3=1,BL118,IF(Dane!$E$3=2,BP118,BS118))</f>
        <v>0</v>
      </c>
      <c r="AM118" s="84">
        <f>IF(Dane!$E$3=1,BM118,IF(Dane!$E$3=2,BQ118,BT118))</f>
        <v>0</v>
      </c>
      <c r="AN118" s="39">
        <f>IF(Dane!$C$9="",0,IFERROR(J118/R118,0))</f>
        <v>0</v>
      </c>
      <c r="AO118" s="39">
        <f>IF(Dane!$C$9="",0,IFERROR(ROUND(J118-ROUND(J118*0.0976,2)-ROUND(J118*0.015,2)-ROUND(J118*0.0245,2),2)/R118,0))</f>
        <v>0</v>
      </c>
      <c r="AP118" s="39">
        <f t="shared" si="24"/>
        <v>0</v>
      </c>
      <c r="AQ118" s="39">
        <f t="shared" si="25"/>
        <v>0</v>
      </c>
      <c r="AR118" s="39">
        <f t="shared" si="21"/>
        <v>0</v>
      </c>
      <c r="AS118" s="39">
        <f>IF(Dane!$C$9="",0,IFERROR(AR118/R118,0))</f>
        <v>0</v>
      </c>
      <c r="AT118" s="39">
        <f t="shared" si="26"/>
        <v>0</v>
      </c>
      <c r="AU118" s="39">
        <v>0</v>
      </c>
      <c r="AV118" s="39">
        <f t="shared" si="27"/>
        <v>0</v>
      </c>
      <c r="AW118" s="39">
        <f>IF(Dane!$C$9="",0,IF(ROUND((N118+O118)*AV118,2)&gt;$AN$1,$AN$1,ROUND((N118+O118)*AV118,2)))</f>
        <v>0</v>
      </c>
      <c r="AX118" s="39">
        <v>0</v>
      </c>
      <c r="AY118" s="39">
        <f>IF(Dane!$C$9=2,IFERROR(J118/W118,0),IF(Dane!$C$9=3,IFERROR(J118/W118,0),0))</f>
        <v>0</v>
      </c>
      <c r="AZ118" s="39">
        <f>IF(Dane!$C$9=2,IFERROR(ROUND(J118-ROUND(J118*0.0976,2)-ROUND(J118*0.015,2)-ROUND(J118*0.0245,2),2)/W118,0),IF(Dane!$C$9=3,IFERROR(ROUND(J118-ROUND(J118*0.0976,2)-ROUND(J118*0.015,2)-ROUND(J118*0.0245,2),2)/W118,0),0))</f>
        <v>0</v>
      </c>
      <c r="BA118" s="39">
        <f t="shared" si="28"/>
        <v>0</v>
      </c>
      <c r="BB118" s="39">
        <f t="shared" si="29"/>
        <v>0</v>
      </c>
      <c r="BC118" s="39">
        <f t="shared" si="22"/>
        <v>0</v>
      </c>
      <c r="BD118" s="39">
        <f>IF(Dane!$C$9=2,IFERROR(BC118/W118,0),IF(Dane!$C$9=3,IFERROR(BC118/W118,0),0))</f>
        <v>0</v>
      </c>
      <c r="BE118" s="39">
        <f t="shared" si="30"/>
        <v>0</v>
      </c>
      <c r="BF118" s="39">
        <v>0</v>
      </c>
      <c r="BG118" s="39">
        <f t="shared" si="31"/>
        <v>0</v>
      </c>
      <c r="BH118" s="39">
        <f>IF(Dane!$C$9=2,IF(ROUND((S118+T118)*BG118,2)&gt;$AN$1,$AN$1,ROUND((S118+T118)*BG118,2)),IF(Dane!$C$9=3,IF(ROUND((S118+T118)*BG118,2)&gt;$AN$1,$AN$1,ROUND((S118+T118)*BG118,2)),0))</f>
        <v>0</v>
      </c>
      <c r="BI118" s="39">
        <v>0</v>
      </c>
      <c r="BJ118" s="39">
        <f>IF(Dane!$C$9=3,IFERROR(J118/AB118,0),0)</f>
        <v>0</v>
      </c>
      <c r="BK118" s="39">
        <f>IF(Dane!$C$9=3,IFERROR(ROUND(J118-ROUND(J118*0.0976,2)-ROUND(J118*0.015,2)-ROUND(J118*0.0245,2),2)/AB118,0),0)</f>
        <v>0</v>
      </c>
      <c r="BL118" s="39">
        <f t="shared" si="32"/>
        <v>0</v>
      </c>
      <c r="BM118" s="39">
        <f t="shared" si="33"/>
        <v>0</v>
      </c>
      <c r="BN118" s="39">
        <f t="shared" si="23"/>
        <v>0</v>
      </c>
      <c r="BO118" s="39">
        <f>IF(Dane!$C$9=3,IFERROR(BN118/AB118,0),0)</f>
        <v>0</v>
      </c>
      <c r="BP118" s="39">
        <f t="shared" si="34"/>
        <v>0</v>
      </c>
      <c r="BQ118" s="39">
        <v>0</v>
      </c>
      <c r="BR118" s="39">
        <f t="shared" si="35"/>
        <v>0</v>
      </c>
      <c r="BS118" s="39">
        <f>IF(Dane!$C$9=3,IF(ROUND((X118+Y118)*BR118,2)&gt;$AN$1,$AN$1,ROUND((X118+Y118)*BR118,2)),0)</f>
        <v>0</v>
      </c>
      <c r="BT118" s="39">
        <v>0</v>
      </c>
    </row>
    <row r="119" spans="1:72">
      <c r="A119" s="87">
        <v>110</v>
      </c>
      <c r="B119" s="1"/>
      <c r="C119" s="1"/>
      <c r="D119" s="2"/>
      <c r="E119" s="3"/>
      <c r="F119" s="4"/>
      <c r="G119" s="5"/>
      <c r="H119" s="5"/>
      <c r="I119" s="6"/>
      <c r="J119" s="5"/>
      <c r="K119" s="5"/>
      <c r="L119" s="5"/>
      <c r="M119" s="55"/>
      <c r="N119" s="8"/>
      <c r="O119" s="105"/>
      <c r="P119" s="5"/>
      <c r="Q119" s="5"/>
      <c r="R119" s="105">
        <f>Dane!$C$10</f>
        <v>0</v>
      </c>
      <c r="S119" s="8"/>
      <c r="T119" s="105"/>
      <c r="U119" s="5"/>
      <c r="V119" s="5"/>
      <c r="W119" s="107">
        <f>Dane!$C$11</f>
        <v>0</v>
      </c>
      <c r="X119" s="8"/>
      <c r="Y119" s="105"/>
      <c r="Z119" s="5"/>
      <c r="AA119" s="5"/>
      <c r="AB119" s="110">
        <f>Dane!$C$12</f>
        <v>0</v>
      </c>
      <c r="AC119" s="108">
        <f>IF(Dane!$E$3=1,AP119+BA119+BL119,IF(Dane!$E$3=2,AT119+BE119+BP119,AW119+BH119+BS119))</f>
        <v>0</v>
      </c>
      <c r="AD119" s="14">
        <f>IF(Dane!$E$3=1,AQ119+BB119+BM119,IF(Dane!$E$3=2,AU119+BF119+BQ119,AX119+BI119+BT119))</f>
        <v>0</v>
      </c>
      <c r="AE119" s="14">
        <f>IF((J119*Dane!$C$9)-AC119&lt;0,0,(J119*Dane!$C$9)-AC119)</f>
        <v>0</v>
      </c>
      <c r="AF119" s="61">
        <f>IF((K119*Dane!$C$9)-AD119&lt;0,0,(K119*Dane!$C$9)-AD119)</f>
        <v>0</v>
      </c>
      <c r="AG119" s="93"/>
      <c r="AH119" s="84">
        <f>IF(Dane!$E$3=1,AP119,IF(Dane!$E$3=2,AT119,AW119))</f>
        <v>0</v>
      </c>
      <c r="AI119" s="84">
        <f>IF(Dane!$E$3=1,AQ119,IF(Dane!$E$3=2,AU119,AX119))</f>
        <v>0</v>
      </c>
      <c r="AJ119" s="84">
        <f>IF(Dane!$E$3=1,BA119,IF(Dane!$E$3=2,BE119,BH119))</f>
        <v>0</v>
      </c>
      <c r="AK119" s="84">
        <f>IF(Dane!$E$3=1,BB119,IF(Dane!$E$3=2,BF119,BI119))</f>
        <v>0</v>
      </c>
      <c r="AL119" s="84">
        <f>IF(Dane!$E$3=1,BL119,IF(Dane!$E$3=2,BP119,BS119))</f>
        <v>0</v>
      </c>
      <c r="AM119" s="84">
        <f>IF(Dane!$E$3=1,BM119,IF(Dane!$E$3=2,BQ119,BT119))</f>
        <v>0</v>
      </c>
      <c r="AN119" s="39">
        <f>IF(Dane!$C$9="",0,IFERROR(J119/R119,0))</f>
        <v>0</v>
      </c>
      <c r="AO119" s="39">
        <f>IF(Dane!$C$9="",0,IFERROR(ROUND(J119-ROUND(J119*0.0976,2)-ROUND(J119*0.015,2)-ROUND(J119*0.0245,2),2)/R119,0))</f>
        <v>0</v>
      </c>
      <c r="AP119" s="39">
        <f t="shared" si="24"/>
        <v>0</v>
      </c>
      <c r="AQ119" s="39">
        <f t="shared" si="25"/>
        <v>0</v>
      </c>
      <c r="AR119" s="39">
        <f t="shared" si="21"/>
        <v>0</v>
      </c>
      <c r="AS119" s="39">
        <f>IF(Dane!$C$9="",0,IFERROR(AR119/R119,0))</f>
        <v>0</v>
      </c>
      <c r="AT119" s="39">
        <f t="shared" si="26"/>
        <v>0</v>
      </c>
      <c r="AU119" s="39">
        <v>0</v>
      </c>
      <c r="AV119" s="39">
        <f t="shared" si="27"/>
        <v>0</v>
      </c>
      <c r="AW119" s="39">
        <f>IF(Dane!$C$9="",0,IF(ROUND((N119+O119)*AV119,2)&gt;$AN$1,$AN$1,ROUND((N119+O119)*AV119,2)))</f>
        <v>0</v>
      </c>
      <c r="AX119" s="39">
        <v>0</v>
      </c>
      <c r="AY119" s="39">
        <f>IF(Dane!$C$9=2,IFERROR(J119/W119,0),IF(Dane!$C$9=3,IFERROR(J119/W119,0),0))</f>
        <v>0</v>
      </c>
      <c r="AZ119" s="39">
        <f>IF(Dane!$C$9=2,IFERROR(ROUND(J119-ROUND(J119*0.0976,2)-ROUND(J119*0.015,2)-ROUND(J119*0.0245,2),2)/W119,0),IF(Dane!$C$9=3,IFERROR(ROUND(J119-ROUND(J119*0.0976,2)-ROUND(J119*0.015,2)-ROUND(J119*0.0245,2),2)/W119,0),0))</f>
        <v>0</v>
      </c>
      <c r="BA119" s="39">
        <f t="shared" si="28"/>
        <v>0</v>
      </c>
      <c r="BB119" s="39">
        <f t="shared" si="29"/>
        <v>0</v>
      </c>
      <c r="BC119" s="39">
        <f t="shared" si="22"/>
        <v>0</v>
      </c>
      <c r="BD119" s="39">
        <f>IF(Dane!$C$9=2,IFERROR(BC119/W119,0),IF(Dane!$C$9=3,IFERROR(BC119/W119,0),0))</f>
        <v>0</v>
      </c>
      <c r="BE119" s="39">
        <f t="shared" si="30"/>
        <v>0</v>
      </c>
      <c r="BF119" s="39">
        <v>0</v>
      </c>
      <c r="BG119" s="39">
        <f t="shared" si="31"/>
        <v>0</v>
      </c>
      <c r="BH119" s="39">
        <f>IF(Dane!$C$9=2,IF(ROUND((S119+T119)*BG119,2)&gt;$AN$1,$AN$1,ROUND((S119+T119)*BG119,2)),IF(Dane!$C$9=3,IF(ROUND((S119+T119)*BG119,2)&gt;$AN$1,$AN$1,ROUND((S119+T119)*BG119,2)),0))</f>
        <v>0</v>
      </c>
      <c r="BI119" s="39">
        <v>0</v>
      </c>
      <c r="BJ119" s="39">
        <f>IF(Dane!$C$9=3,IFERROR(J119/AB119,0),0)</f>
        <v>0</v>
      </c>
      <c r="BK119" s="39">
        <f>IF(Dane!$C$9=3,IFERROR(ROUND(J119-ROUND(J119*0.0976,2)-ROUND(J119*0.015,2)-ROUND(J119*0.0245,2),2)/AB119,0),0)</f>
        <v>0</v>
      </c>
      <c r="BL119" s="39">
        <f t="shared" si="32"/>
        <v>0</v>
      </c>
      <c r="BM119" s="39">
        <f t="shared" si="33"/>
        <v>0</v>
      </c>
      <c r="BN119" s="39">
        <f t="shared" si="23"/>
        <v>0</v>
      </c>
      <c r="BO119" s="39">
        <f>IF(Dane!$C$9=3,IFERROR(BN119/AB119,0),0)</f>
        <v>0</v>
      </c>
      <c r="BP119" s="39">
        <f t="shared" si="34"/>
        <v>0</v>
      </c>
      <c r="BQ119" s="39">
        <v>0</v>
      </c>
      <c r="BR119" s="39">
        <f t="shared" si="35"/>
        <v>0</v>
      </c>
      <c r="BS119" s="39">
        <f>IF(Dane!$C$9=3,IF(ROUND((X119+Y119)*BR119,2)&gt;$AN$1,$AN$1,ROUND((X119+Y119)*BR119,2)),0)</f>
        <v>0</v>
      </c>
      <c r="BT119" s="39">
        <v>0</v>
      </c>
    </row>
    <row r="120" spans="1:72">
      <c r="A120" s="87">
        <v>111</v>
      </c>
      <c r="B120" s="1"/>
      <c r="C120" s="1"/>
      <c r="D120" s="2"/>
      <c r="E120" s="3"/>
      <c r="F120" s="4"/>
      <c r="G120" s="5"/>
      <c r="H120" s="5"/>
      <c r="I120" s="6"/>
      <c r="J120" s="5"/>
      <c r="K120" s="5"/>
      <c r="L120" s="5"/>
      <c r="M120" s="55"/>
      <c r="N120" s="8"/>
      <c r="O120" s="105"/>
      <c r="P120" s="5"/>
      <c r="Q120" s="5"/>
      <c r="R120" s="105">
        <f>Dane!$C$10</f>
        <v>0</v>
      </c>
      <c r="S120" s="8"/>
      <c r="T120" s="105"/>
      <c r="U120" s="5"/>
      <c r="V120" s="5"/>
      <c r="W120" s="107">
        <f>Dane!$C$11</f>
        <v>0</v>
      </c>
      <c r="X120" s="8"/>
      <c r="Y120" s="105"/>
      <c r="Z120" s="5"/>
      <c r="AA120" s="5"/>
      <c r="AB120" s="110">
        <f>Dane!$C$12</f>
        <v>0</v>
      </c>
      <c r="AC120" s="108">
        <f>IF(Dane!$E$3=1,AP120+BA120+BL120,IF(Dane!$E$3=2,AT120+BE120+BP120,AW120+BH120+BS120))</f>
        <v>0</v>
      </c>
      <c r="AD120" s="14">
        <f>IF(Dane!$E$3=1,AQ120+BB120+BM120,IF(Dane!$E$3=2,AU120+BF120+BQ120,AX120+BI120+BT120))</f>
        <v>0</v>
      </c>
      <c r="AE120" s="14">
        <f>IF((J120*Dane!$C$9)-AC120&lt;0,0,(J120*Dane!$C$9)-AC120)</f>
        <v>0</v>
      </c>
      <c r="AF120" s="61">
        <f>IF((K120*Dane!$C$9)-AD120&lt;0,0,(K120*Dane!$C$9)-AD120)</f>
        <v>0</v>
      </c>
      <c r="AG120" s="93"/>
      <c r="AH120" s="84">
        <f>IF(Dane!$E$3=1,AP120,IF(Dane!$E$3=2,AT120,AW120))</f>
        <v>0</v>
      </c>
      <c r="AI120" s="84">
        <f>IF(Dane!$E$3=1,AQ120,IF(Dane!$E$3=2,AU120,AX120))</f>
        <v>0</v>
      </c>
      <c r="AJ120" s="84">
        <f>IF(Dane!$E$3=1,BA120,IF(Dane!$E$3=2,BE120,BH120))</f>
        <v>0</v>
      </c>
      <c r="AK120" s="84">
        <f>IF(Dane!$E$3=1,BB120,IF(Dane!$E$3=2,BF120,BI120))</f>
        <v>0</v>
      </c>
      <c r="AL120" s="84">
        <f>IF(Dane!$E$3=1,BL120,IF(Dane!$E$3=2,BP120,BS120))</f>
        <v>0</v>
      </c>
      <c r="AM120" s="84">
        <f>IF(Dane!$E$3=1,BM120,IF(Dane!$E$3=2,BQ120,BT120))</f>
        <v>0</v>
      </c>
      <c r="AN120" s="39">
        <f>IF(Dane!$C$9="",0,IFERROR(J120/R120,0))</f>
        <v>0</v>
      </c>
      <c r="AO120" s="39">
        <f>IF(Dane!$C$9="",0,IFERROR(ROUND(J120-ROUND(J120*0.0976,2)-ROUND(J120*0.015,2)-ROUND(J120*0.0245,2),2)/R120,0))</f>
        <v>0</v>
      </c>
      <c r="AP120" s="39">
        <f t="shared" si="24"/>
        <v>0</v>
      </c>
      <c r="AQ120" s="39">
        <f t="shared" si="25"/>
        <v>0</v>
      </c>
      <c r="AR120" s="39">
        <f t="shared" si="21"/>
        <v>0</v>
      </c>
      <c r="AS120" s="39">
        <f>IF(Dane!$C$9="",0,IFERROR(AR120/R120,0))</f>
        <v>0</v>
      </c>
      <c r="AT120" s="39">
        <f t="shared" si="26"/>
        <v>0</v>
      </c>
      <c r="AU120" s="39">
        <v>0</v>
      </c>
      <c r="AV120" s="39">
        <f t="shared" si="27"/>
        <v>0</v>
      </c>
      <c r="AW120" s="39">
        <f>IF(Dane!$C$9="",0,IF(ROUND((N120+O120)*AV120,2)&gt;$AN$1,$AN$1,ROUND((N120+O120)*AV120,2)))</f>
        <v>0</v>
      </c>
      <c r="AX120" s="39">
        <v>0</v>
      </c>
      <c r="AY120" s="39">
        <f>IF(Dane!$C$9=2,IFERROR(J120/W120,0),IF(Dane!$C$9=3,IFERROR(J120/W120,0),0))</f>
        <v>0</v>
      </c>
      <c r="AZ120" s="39">
        <f>IF(Dane!$C$9=2,IFERROR(ROUND(J120-ROUND(J120*0.0976,2)-ROUND(J120*0.015,2)-ROUND(J120*0.0245,2),2)/W120,0),IF(Dane!$C$9=3,IFERROR(ROUND(J120-ROUND(J120*0.0976,2)-ROUND(J120*0.015,2)-ROUND(J120*0.0245,2),2)/W120,0),0))</f>
        <v>0</v>
      </c>
      <c r="BA120" s="39">
        <f t="shared" si="28"/>
        <v>0</v>
      </c>
      <c r="BB120" s="39">
        <f t="shared" si="29"/>
        <v>0</v>
      </c>
      <c r="BC120" s="39">
        <f t="shared" si="22"/>
        <v>0</v>
      </c>
      <c r="BD120" s="39">
        <f>IF(Dane!$C$9=2,IFERROR(BC120/W120,0),IF(Dane!$C$9=3,IFERROR(BC120/W120,0),0))</f>
        <v>0</v>
      </c>
      <c r="BE120" s="39">
        <f t="shared" si="30"/>
        <v>0</v>
      </c>
      <c r="BF120" s="39">
        <v>0</v>
      </c>
      <c r="BG120" s="39">
        <f t="shared" si="31"/>
        <v>0</v>
      </c>
      <c r="BH120" s="39">
        <f>IF(Dane!$C$9=2,IF(ROUND((S120+T120)*BG120,2)&gt;$AN$1,$AN$1,ROUND((S120+T120)*BG120,2)),IF(Dane!$C$9=3,IF(ROUND((S120+T120)*BG120,2)&gt;$AN$1,$AN$1,ROUND((S120+T120)*BG120,2)),0))</f>
        <v>0</v>
      </c>
      <c r="BI120" s="39">
        <v>0</v>
      </c>
      <c r="BJ120" s="39">
        <f>IF(Dane!$C$9=3,IFERROR(J120/AB120,0),0)</f>
        <v>0</v>
      </c>
      <c r="BK120" s="39">
        <f>IF(Dane!$C$9=3,IFERROR(ROUND(J120-ROUND(J120*0.0976,2)-ROUND(J120*0.015,2)-ROUND(J120*0.0245,2),2)/AB120,0),0)</f>
        <v>0</v>
      </c>
      <c r="BL120" s="39">
        <f t="shared" si="32"/>
        <v>0</v>
      </c>
      <c r="BM120" s="39">
        <f t="shared" si="33"/>
        <v>0</v>
      </c>
      <c r="BN120" s="39">
        <f t="shared" si="23"/>
        <v>0</v>
      </c>
      <c r="BO120" s="39">
        <f>IF(Dane!$C$9=3,IFERROR(BN120/AB120,0),0)</f>
        <v>0</v>
      </c>
      <c r="BP120" s="39">
        <f t="shared" si="34"/>
        <v>0</v>
      </c>
      <c r="BQ120" s="39">
        <v>0</v>
      </c>
      <c r="BR120" s="39">
        <f t="shared" si="35"/>
        <v>0</v>
      </c>
      <c r="BS120" s="39">
        <f>IF(Dane!$C$9=3,IF(ROUND((X120+Y120)*BR120,2)&gt;$AN$1,$AN$1,ROUND((X120+Y120)*BR120,2)),0)</f>
        <v>0</v>
      </c>
      <c r="BT120" s="39">
        <v>0</v>
      </c>
    </row>
    <row r="121" spans="1:72">
      <c r="A121" s="87">
        <v>112</v>
      </c>
      <c r="B121" s="1"/>
      <c r="C121" s="1"/>
      <c r="D121" s="2"/>
      <c r="E121" s="3"/>
      <c r="F121" s="4"/>
      <c r="G121" s="5"/>
      <c r="H121" s="5"/>
      <c r="I121" s="6"/>
      <c r="J121" s="5"/>
      <c r="K121" s="5"/>
      <c r="L121" s="5"/>
      <c r="M121" s="55"/>
      <c r="N121" s="8"/>
      <c r="O121" s="105"/>
      <c r="P121" s="5"/>
      <c r="Q121" s="5"/>
      <c r="R121" s="105">
        <f>Dane!$C$10</f>
        <v>0</v>
      </c>
      <c r="S121" s="8"/>
      <c r="T121" s="105"/>
      <c r="U121" s="5"/>
      <c r="V121" s="5"/>
      <c r="W121" s="107">
        <f>Dane!$C$11</f>
        <v>0</v>
      </c>
      <c r="X121" s="8"/>
      <c r="Y121" s="105"/>
      <c r="Z121" s="5"/>
      <c r="AA121" s="5"/>
      <c r="AB121" s="110">
        <f>Dane!$C$12</f>
        <v>0</v>
      </c>
      <c r="AC121" s="108">
        <f>IF(Dane!$E$3=1,AP121+BA121+BL121,IF(Dane!$E$3=2,AT121+BE121+BP121,AW121+BH121+BS121))</f>
        <v>0</v>
      </c>
      <c r="AD121" s="14">
        <f>IF(Dane!$E$3=1,AQ121+BB121+BM121,IF(Dane!$E$3=2,AU121+BF121+BQ121,AX121+BI121+BT121))</f>
        <v>0</v>
      </c>
      <c r="AE121" s="14">
        <f>IF((J121*Dane!$C$9)-AC121&lt;0,0,(J121*Dane!$C$9)-AC121)</f>
        <v>0</v>
      </c>
      <c r="AF121" s="61">
        <f>IF((K121*Dane!$C$9)-AD121&lt;0,0,(K121*Dane!$C$9)-AD121)</f>
        <v>0</v>
      </c>
      <c r="AG121" s="93"/>
      <c r="AH121" s="84">
        <f>IF(Dane!$E$3=1,AP121,IF(Dane!$E$3=2,AT121,AW121))</f>
        <v>0</v>
      </c>
      <c r="AI121" s="84">
        <f>IF(Dane!$E$3=1,AQ121,IF(Dane!$E$3=2,AU121,AX121))</f>
        <v>0</v>
      </c>
      <c r="AJ121" s="84">
        <f>IF(Dane!$E$3=1,BA121,IF(Dane!$E$3=2,BE121,BH121))</f>
        <v>0</v>
      </c>
      <c r="AK121" s="84">
        <f>IF(Dane!$E$3=1,BB121,IF(Dane!$E$3=2,BF121,BI121))</f>
        <v>0</v>
      </c>
      <c r="AL121" s="84">
        <f>IF(Dane!$E$3=1,BL121,IF(Dane!$E$3=2,BP121,BS121))</f>
        <v>0</v>
      </c>
      <c r="AM121" s="84">
        <f>IF(Dane!$E$3=1,BM121,IF(Dane!$E$3=2,BQ121,BT121))</f>
        <v>0</v>
      </c>
      <c r="AN121" s="39">
        <f>IF(Dane!$C$9="",0,IFERROR(J121/R121,0))</f>
        <v>0</v>
      </c>
      <c r="AO121" s="39">
        <f>IF(Dane!$C$9="",0,IFERROR(ROUND(J121-ROUND(J121*0.0976,2)-ROUND(J121*0.015,2)-ROUND(J121*0.0245,2),2)/R121,0))</f>
        <v>0</v>
      </c>
      <c r="AP121" s="39">
        <f t="shared" si="24"/>
        <v>0</v>
      </c>
      <c r="AQ121" s="39">
        <f t="shared" si="25"/>
        <v>0</v>
      </c>
      <c r="AR121" s="39">
        <f t="shared" si="21"/>
        <v>0</v>
      </c>
      <c r="AS121" s="39">
        <f>IF(Dane!$C$9="",0,IFERROR(AR121/R121,0))</f>
        <v>0</v>
      </c>
      <c r="AT121" s="39">
        <f t="shared" si="26"/>
        <v>0</v>
      </c>
      <c r="AU121" s="39">
        <v>0</v>
      </c>
      <c r="AV121" s="39">
        <f t="shared" si="27"/>
        <v>0</v>
      </c>
      <c r="AW121" s="39">
        <f>IF(Dane!$C$9="",0,IF(ROUND((N121+O121)*AV121,2)&gt;$AN$1,$AN$1,ROUND((N121+O121)*AV121,2)))</f>
        <v>0</v>
      </c>
      <c r="AX121" s="39">
        <v>0</v>
      </c>
      <c r="AY121" s="39">
        <f>IF(Dane!$C$9=2,IFERROR(J121/W121,0),IF(Dane!$C$9=3,IFERROR(J121/W121,0),0))</f>
        <v>0</v>
      </c>
      <c r="AZ121" s="39">
        <f>IF(Dane!$C$9=2,IFERROR(ROUND(J121-ROUND(J121*0.0976,2)-ROUND(J121*0.015,2)-ROUND(J121*0.0245,2),2)/W121,0),IF(Dane!$C$9=3,IFERROR(ROUND(J121-ROUND(J121*0.0976,2)-ROUND(J121*0.015,2)-ROUND(J121*0.0245,2),2)/W121,0),0))</f>
        <v>0</v>
      </c>
      <c r="BA121" s="39">
        <f t="shared" si="28"/>
        <v>0</v>
      </c>
      <c r="BB121" s="39">
        <f t="shared" si="29"/>
        <v>0</v>
      </c>
      <c r="BC121" s="39">
        <f t="shared" si="22"/>
        <v>0</v>
      </c>
      <c r="BD121" s="39">
        <f>IF(Dane!$C$9=2,IFERROR(BC121/W121,0),IF(Dane!$C$9=3,IFERROR(BC121/W121,0),0))</f>
        <v>0</v>
      </c>
      <c r="BE121" s="39">
        <f t="shared" si="30"/>
        <v>0</v>
      </c>
      <c r="BF121" s="39">
        <v>0</v>
      </c>
      <c r="BG121" s="39">
        <f t="shared" si="31"/>
        <v>0</v>
      </c>
      <c r="BH121" s="39">
        <f>IF(Dane!$C$9=2,IF(ROUND((S121+T121)*BG121,2)&gt;$AN$1,$AN$1,ROUND((S121+T121)*BG121,2)),IF(Dane!$C$9=3,IF(ROUND((S121+T121)*BG121,2)&gt;$AN$1,$AN$1,ROUND((S121+T121)*BG121,2)),0))</f>
        <v>0</v>
      </c>
      <c r="BI121" s="39">
        <v>0</v>
      </c>
      <c r="BJ121" s="39">
        <f>IF(Dane!$C$9=3,IFERROR(J121/AB121,0),0)</f>
        <v>0</v>
      </c>
      <c r="BK121" s="39">
        <f>IF(Dane!$C$9=3,IFERROR(ROUND(J121-ROUND(J121*0.0976,2)-ROUND(J121*0.015,2)-ROUND(J121*0.0245,2),2)/AB121,0),0)</f>
        <v>0</v>
      </c>
      <c r="BL121" s="39">
        <f t="shared" si="32"/>
        <v>0</v>
      </c>
      <c r="BM121" s="39">
        <f t="shared" si="33"/>
        <v>0</v>
      </c>
      <c r="BN121" s="39">
        <f t="shared" si="23"/>
        <v>0</v>
      </c>
      <c r="BO121" s="39">
        <f>IF(Dane!$C$9=3,IFERROR(BN121/AB121,0),0)</f>
        <v>0</v>
      </c>
      <c r="BP121" s="39">
        <f t="shared" si="34"/>
        <v>0</v>
      </c>
      <c r="BQ121" s="39">
        <v>0</v>
      </c>
      <c r="BR121" s="39">
        <f t="shared" si="35"/>
        <v>0</v>
      </c>
      <c r="BS121" s="39">
        <f>IF(Dane!$C$9=3,IF(ROUND((X121+Y121)*BR121,2)&gt;$AN$1,$AN$1,ROUND((X121+Y121)*BR121,2)),0)</f>
        <v>0</v>
      </c>
      <c r="BT121" s="39">
        <v>0</v>
      </c>
    </row>
    <row r="122" spans="1:72">
      <c r="A122" s="87">
        <v>113</v>
      </c>
      <c r="B122" s="1"/>
      <c r="C122" s="1"/>
      <c r="D122" s="2"/>
      <c r="E122" s="3"/>
      <c r="F122" s="4"/>
      <c r="G122" s="5"/>
      <c r="H122" s="5"/>
      <c r="I122" s="6"/>
      <c r="J122" s="5"/>
      <c r="K122" s="5"/>
      <c r="L122" s="5"/>
      <c r="M122" s="55"/>
      <c r="N122" s="8"/>
      <c r="O122" s="105"/>
      <c r="P122" s="5"/>
      <c r="Q122" s="5"/>
      <c r="R122" s="105">
        <f>Dane!$C$10</f>
        <v>0</v>
      </c>
      <c r="S122" s="8"/>
      <c r="T122" s="105"/>
      <c r="U122" s="5"/>
      <c r="V122" s="5"/>
      <c r="W122" s="107">
        <f>Dane!$C$11</f>
        <v>0</v>
      </c>
      <c r="X122" s="8"/>
      <c r="Y122" s="105"/>
      <c r="Z122" s="5"/>
      <c r="AA122" s="5"/>
      <c r="AB122" s="110">
        <f>Dane!$C$12</f>
        <v>0</v>
      </c>
      <c r="AC122" s="108">
        <f>IF(Dane!$E$3=1,AP122+BA122+BL122,IF(Dane!$E$3=2,AT122+BE122+BP122,AW122+BH122+BS122))</f>
        <v>0</v>
      </c>
      <c r="AD122" s="14">
        <f>IF(Dane!$E$3=1,AQ122+BB122+BM122,IF(Dane!$E$3=2,AU122+BF122+BQ122,AX122+BI122+BT122))</f>
        <v>0</v>
      </c>
      <c r="AE122" s="14">
        <f>IF((J122*Dane!$C$9)-AC122&lt;0,0,(J122*Dane!$C$9)-AC122)</f>
        <v>0</v>
      </c>
      <c r="AF122" s="61">
        <f>IF((K122*Dane!$C$9)-AD122&lt;0,0,(K122*Dane!$C$9)-AD122)</f>
        <v>0</v>
      </c>
      <c r="AG122" s="93"/>
      <c r="AH122" s="84">
        <f>IF(Dane!$E$3=1,AP122,IF(Dane!$E$3=2,AT122,AW122))</f>
        <v>0</v>
      </c>
      <c r="AI122" s="84">
        <f>IF(Dane!$E$3=1,AQ122,IF(Dane!$E$3=2,AU122,AX122))</f>
        <v>0</v>
      </c>
      <c r="AJ122" s="84">
        <f>IF(Dane!$E$3=1,BA122,IF(Dane!$E$3=2,BE122,BH122))</f>
        <v>0</v>
      </c>
      <c r="AK122" s="84">
        <f>IF(Dane!$E$3=1,BB122,IF(Dane!$E$3=2,BF122,BI122))</f>
        <v>0</v>
      </c>
      <c r="AL122" s="84">
        <f>IF(Dane!$E$3=1,BL122,IF(Dane!$E$3=2,BP122,BS122))</f>
        <v>0</v>
      </c>
      <c r="AM122" s="84">
        <f>IF(Dane!$E$3=1,BM122,IF(Dane!$E$3=2,BQ122,BT122))</f>
        <v>0</v>
      </c>
      <c r="AN122" s="39">
        <f>IF(Dane!$C$9="",0,IFERROR(J122/R122,0))</f>
        <v>0</v>
      </c>
      <c r="AO122" s="39">
        <f>IF(Dane!$C$9="",0,IFERROR(ROUND(J122-ROUND(J122*0.0976,2)-ROUND(J122*0.015,2)-ROUND(J122*0.0245,2),2)/R122,0))</f>
        <v>0</v>
      </c>
      <c r="AP122" s="39">
        <f t="shared" si="24"/>
        <v>0</v>
      </c>
      <c r="AQ122" s="39">
        <f t="shared" si="25"/>
        <v>0</v>
      </c>
      <c r="AR122" s="39">
        <f t="shared" si="21"/>
        <v>0</v>
      </c>
      <c r="AS122" s="39">
        <f>IF(Dane!$C$9="",0,IFERROR(AR122/R122,0))</f>
        <v>0</v>
      </c>
      <c r="AT122" s="39">
        <f t="shared" si="26"/>
        <v>0</v>
      </c>
      <c r="AU122" s="39">
        <v>0</v>
      </c>
      <c r="AV122" s="39">
        <f t="shared" si="27"/>
        <v>0</v>
      </c>
      <c r="AW122" s="39">
        <f>IF(Dane!$C$9="",0,IF(ROUND((N122+O122)*AV122,2)&gt;$AN$1,$AN$1,ROUND((N122+O122)*AV122,2)))</f>
        <v>0</v>
      </c>
      <c r="AX122" s="39">
        <v>0</v>
      </c>
      <c r="AY122" s="39">
        <f>IF(Dane!$C$9=2,IFERROR(J122/W122,0),IF(Dane!$C$9=3,IFERROR(J122/W122,0),0))</f>
        <v>0</v>
      </c>
      <c r="AZ122" s="39">
        <f>IF(Dane!$C$9=2,IFERROR(ROUND(J122-ROUND(J122*0.0976,2)-ROUND(J122*0.015,2)-ROUND(J122*0.0245,2),2)/W122,0),IF(Dane!$C$9=3,IFERROR(ROUND(J122-ROUND(J122*0.0976,2)-ROUND(J122*0.015,2)-ROUND(J122*0.0245,2),2)/W122,0),0))</f>
        <v>0</v>
      </c>
      <c r="BA122" s="39">
        <f t="shared" si="28"/>
        <v>0</v>
      </c>
      <c r="BB122" s="39">
        <f t="shared" si="29"/>
        <v>0</v>
      </c>
      <c r="BC122" s="39">
        <f t="shared" si="22"/>
        <v>0</v>
      </c>
      <c r="BD122" s="39">
        <f>IF(Dane!$C$9=2,IFERROR(BC122/W122,0),IF(Dane!$C$9=3,IFERROR(BC122/W122,0),0))</f>
        <v>0</v>
      </c>
      <c r="BE122" s="39">
        <f t="shared" si="30"/>
        <v>0</v>
      </c>
      <c r="BF122" s="39">
        <v>0</v>
      </c>
      <c r="BG122" s="39">
        <f t="shared" si="31"/>
        <v>0</v>
      </c>
      <c r="BH122" s="39">
        <f>IF(Dane!$C$9=2,IF(ROUND((S122+T122)*BG122,2)&gt;$AN$1,$AN$1,ROUND((S122+T122)*BG122,2)),IF(Dane!$C$9=3,IF(ROUND((S122+T122)*BG122,2)&gt;$AN$1,$AN$1,ROUND((S122+T122)*BG122,2)),0))</f>
        <v>0</v>
      </c>
      <c r="BI122" s="39">
        <v>0</v>
      </c>
      <c r="BJ122" s="39">
        <f>IF(Dane!$C$9=3,IFERROR(J122/AB122,0),0)</f>
        <v>0</v>
      </c>
      <c r="BK122" s="39">
        <f>IF(Dane!$C$9=3,IFERROR(ROUND(J122-ROUND(J122*0.0976,2)-ROUND(J122*0.015,2)-ROUND(J122*0.0245,2),2)/AB122,0),0)</f>
        <v>0</v>
      </c>
      <c r="BL122" s="39">
        <f t="shared" si="32"/>
        <v>0</v>
      </c>
      <c r="BM122" s="39">
        <f t="shared" si="33"/>
        <v>0</v>
      </c>
      <c r="BN122" s="39">
        <f t="shared" si="23"/>
        <v>0</v>
      </c>
      <c r="BO122" s="39">
        <f>IF(Dane!$C$9=3,IFERROR(BN122/AB122,0),0)</f>
        <v>0</v>
      </c>
      <c r="BP122" s="39">
        <f t="shared" si="34"/>
        <v>0</v>
      </c>
      <c r="BQ122" s="39">
        <v>0</v>
      </c>
      <c r="BR122" s="39">
        <f t="shared" si="35"/>
        <v>0</v>
      </c>
      <c r="BS122" s="39">
        <f>IF(Dane!$C$9=3,IF(ROUND((X122+Y122)*BR122,2)&gt;$AN$1,$AN$1,ROUND((X122+Y122)*BR122,2)),0)</f>
        <v>0</v>
      </c>
      <c r="BT122" s="39">
        <v>0</v>
      </c>
    </row>
    <row r="123" spans="1:72">
      <c r="A123" s="87">
        <v>114</v>
      </c>
      <c r="B123" s="1"/>
      <c r="C123" s="1"/>
      <c r="D123" s="2"/>
      <c r="E123" s="3"/>
      <c r="F123" s="4"/>
      <c r="G123" s="5"/>
      <c r="H123" s="5"/>
      <c r="I123" s="6"/>
      <c r="J123" s="5"/>
      <c r="K123" s="5"/>
      <c r="L123" s="5"/>
      <c r="M123" s="55"/>
      <c r="N123" s="8"/>
      <c r="O123" s="105"/>
      <c r="P123" s="5"/>
      <c r="Q123" s="5"/>
      <c r="R123" s="105">
        <f>Dane!$C$10</f>
        <v>0</v>
      </c>
      <c r="S123" s="8"/>
      <c r="T123" s="105"/>
      <c r="U123" s="5"/>
      <c r="V123" s="5"/>
      <c r="W123" s="107">
        <f>Dane!$C$11</f>
        <v>0</v>
      </c>
      <c r="X123" s="8"/>
      <c r="Y123" s="105"/>
      <c r="Z123" s="5"/>
      <c r="AA123" s="5"/>
      <c r="AB123" s="110">
        <f>Dane!$C$12</f>
        <v>0</v>
      </c>
      <c r="AC123" s="108">
        <f>IF(Dane!$E$3=1,AP123+BA123+BL123,IF(Dane!$E$3=2,AT123+BE123+BP123,AW123+BH123+BS123))</f>
        <v>0</v>
      </c>
      <c r="AD123" s="14">
        <f>IF(Dane!$E$3=1,AQ123+BB123+BM123,IF(Dane!$E$3=2,AU123+BF123+BQ123,AX123+BI123+BT123))</f>
        <v>0</v>
      </c>
      <c r="AE123" s="14">
        <f>IF((J123*Dane!$C$9)-AC123&lt;0,0,(J123*Dane!$C$9)-AC123)</f>
        <v>0</v>
      </c>
      <c r="AF123" s="61">
        <f>IF((K123*Dane!$C$9)-AD123&lt;0,0,(K123*Dane!$C$9)-AD123)</f>
        <v>0</v>
      </c>
      <c r="AG123" s="93"/>
      <c r="AH123" s="84">
        <f>IF(Dane!$E$3=1,AP123,IF(Dane!$E$3=2,AT123,AW123))</f>
        <v>0</v>
      </c>
      <c r="AI123" s="84">
        <f>IF(Dane!$E$3=1,AQ123,IF(Dane!$E$3=2,AU123,AX123))</f>
        <v>0</v>
      </c>
      <c r="AJ123" s="84">
        <f>IF(Dane!$E$3=1,BA123,IF(Dane!$E$3=2,BE123,BH123))</f>
        <v>0</v>
      </c>
      <c r="AK123" s="84">
        <f>IF(Dane!$E$3=1,BB123,IF(Dane!$E$3=2,BF123,BI123))</f>
        <v>0</v>
      </c>
      <c r="AL123" s="84">
        <f>IF(Dane!$E$3=1,BL123,IF(Dane!$E$3=2,BP123,BS123))</f>
        <v>0</v>
      </c>
      <c r="AM123" s="84">
        <f>IF(Dane!$E$3=1,BM123,IF(Dane!$E$3=2,BQ123,BT123))</f>
        <v>0</v>
      </c>
      <c r="AN123" s="39">
        <f>IF(Dane!$C$9="",0,IFERROR(J123/R123,0))</f>
        <v>0</v>
      </c>
      <c r="AO123" s="39">
        <f>IF(Dane!$C$9="",0,IFERROR(ROUND(J123-ROUND(J123*0.0976,2)-ROUND(J123*0.015,2)-ROUND(J123*0.0245,2),2)/R123,0))</f>
        <v>0</v>
      </c>
      <c r="AP123" s="39">
        <f t="shared" si="24"/>
        <v>0</v>
      </c>
      <c r="AQ123" s="39">
        <f t="shared" si="25"/>
        <v>0</v>
      </c>
      <c r="AR123" s="39">
        <f t="shared" si="21"/>
        <v>0</v>
      </c>
      <c r="AS123" s="39">
        <f>IF(Dane!$C$9="",0,IFERROR(AR123/R123,0))</f>
        <v>0</v>
      </c>
      <c r="AT123" s="39">
        <f t="shared" si="26"/>
        <v>0</v>
      </c>
      <c r="AU123" s="39">
        <v>0</v>
      </c>
      <c r="AV123" s="39">
        <f t="shared" si="27"/>
        <v>0</v>
      </c>
      <c r="AW123" s="39">
        <f>IF(Dane!$C$9="",0,IF(ROUND((N123+O123)*AV123,2)&gt;$AN$1,$AN$1,ROUND((N123+O123)*AV123,2)))</f>
        <v>0</v>
      </c>
      <c r="AX123" s="39">
        <v>0</v>
      </c>
      <c r="AY123" s="39">
        <f>IF(Dane!$C$9=2,IFERROR(J123/W123,0),IF(Dane!$C$9=3,IFERROR(J123/W123,0),0))</f>
        <v>0</v>
      </c>
      <c r="AZ123" s="39">
        <f>IF(Dane!$C$9=2,IFERROR(ROUND(J123-ROUND(J123*0.0976,2)-ROUND(J123*0.015,2)-ROUND(J123*0.0245,2),2)/W123,0),IF(Dane!$C$9=3,IFERROR(ROUND(J123-ROUND(J123*0.0976,2)-ROUND(J123*0.015,2)-ROUND(J123*0.0245,2),2)/W123,0),0))</f>
        <v>0</v>
      </c>
      <c r="BA123" s="39">
        <f t="shared" si="28"/>
        <v>0</v>
      </c>
      <c r="BB123" s="39">
        <f t="shared" si="29"/>
        <v>0</v>
      </c>
      <c r="BC123" s="39">
        <f t="shared" si="22"/>
        <v>0</v>
      </c>
      <c r="BD123" s="39">
        <f>IF(Dane!$C$9=2,IFERROR(BC123/W123,0),IF(Dane!$C$9=3,IFERROR(BC123/W123,0),0))</f>
        <v>0</v>
      </c>
      <c r="BE123" s="39">
        <f t="shared" si="30"/>
        <v>0</v>
      </c>
      <c r="BF123" s="39">
        <v>0</v>
      </c>
      <c r="BG123" s="39">
        <f t="shared" si="31"/>
        <v>0</v>
      </c>
      <c r="BH123" s="39">
        <f>IF(Dane!$C$9=2,IF(ROUND((S123+T123)*BG123,2)&gt;$AN$1,$AN$1,ROUND((S123+T123)*BG123,2)),IF(Dane!$C$9=3,IF(ROUND((S123+T123)*BG123,2)&gt;$AN$1,$AN$1,ROUND((S123+T123)*BG123,2)),0))</f>
        <v>0</v>
      </c>
      <c r="BI123" s="39">
        <v>0</v>
      </c>
      <c r="BJ123" s="39">
        <f>IF(Dane!$C$9=3,IFERROR(J123/AB123,0),0)</f>
        <v>0</v>
      </c>
      <c r="BK123" s="39">
        <f>IF(Dane!$C$9=3,IFERROR(ROUND(J123-ROUND(J123*0.0976,2)-ROUND(J123*0.015,2)-ROUND(J123*0.0245,2),2)/AB123,0),0)</f>
        <v>0</v>
      </c>
      <c r="BL123" s="39">
        <f t="shared" si="32"/>
        <v>0</v>
      </c>
      <c r="BM123" s="39">
        <f t="shared" si="33"/>
        <v>0</v>
      </c>
      <c r="BN123" s="39">
        <f t="shared" si="23"/>
        <v>0</v>
      </c>
      <c r="BO123" s="39">
        <f>IF(Dane!$C$9=3,IFERROR(BN123/AB123,0),0)</f>
        <v>0</v>
      </c>
      <c r="BP123" s="39">
        <f t="shared" si="34"/>
        <v>0</v>
      </c>
      <c r="BQ123" s="39">
        <v>0</v>
      </c>
      <c r="BR123" s="39">
        <f t="shared" si="35"/>
        <v>0</v>
      </c>
      <c r="BS123" s="39">
        <f>IF(Dane!$C$9=3,IF(ROUND((X123+Y123)*BR123,2)&gt;$AN$1,$AN$1,ROUND((X123+Y123)*BR123,2)),0)</f>
        <v>0</v>
      </c>
      <c r="BT123" s="39">
        <v>0</v>
      </c>
    </row>
    <row r="124" spans="1:72">
      <c r="A124" s="87">
        <v>115</v>
      </c>
      <c r="B124" s="1"/>
      <c r="C124" s="1"/>
      <c r="D124" s="2"/>
      <c r="E124" s="3"/>
      <c r="F124" s="4"/>
      <c r="G124" s="5"/>
      <c r="H124" s="5"/>
      <c r="I124" s="6"/>
      <c r="J124" s="5"/>
      <c r="K124" s="5"/>
      <c r="L124" s="5"/>
      <c r="M124" s="55"/>
      <c r="N124" s="8"/>
      <c r="O124" s="105"/>
      <c r="P124" s="5"/>
      <c r="Q124" s="5"/>
      <c r="R124" s="105">
        <f>Dane!$C$10</f>
        <v>0</v>
      </c>
      <c r="S124" s="8"/>
      <c r="T124" s="105"/>
      <c r="U124" s="5"/>
      <c r="V124" s="5"/>
      <c r="W124" s="107">
        <f>Dane!$C$11</f>
        <v>0</v>
      </c>
      <c r="X124" s="8"/>
      <c r="Y124" s="105"/>
      <c r="Z124" s="5"/>
      <c r="AA124" s="5"/>
      <c r="AB124" s="110">
        <f>Dane!$C$12</f>
        <v>0</v>
      </c>
      <c r="AC124" s="108">
        <f>IF(Dane!$E$3=1,AP124+BA124+BL124,IF(Dane!$E$3=2,AT124+BE124+BP124,AW124+BH124+BS124))</f>
        <v>0</v>
      </c>
      <c r="AD124" s="14">
        <f>IF(Dane!$E$3=1,AQ124+BB124+BM124,IF(Dane!$E$3=2,AU124+BF124+BQ124,AX124+BI124+BT124))</f>
        <v>0</v>
      </c>
      <c r="AE124" s="14">
        <f>IF((J124*Dane!$C$9)-AC124&lt;0,0,(J124*Dane!$C$9)-AC124)</f>
        <v>0</v>
      </c>
      <c r="AF124" s="61">
        <f>IF((K124*Dane!$C$9)-AD124&lt;0,0,(K124*Dane!$C$9)-AD124)</f>
        <v>0</v>
      </c>
      <c r="AG124" s="93"/>
      <c r="AH124" s="84">
        <f>IF(Dane!$E$3=1,AP124,IF(Dane!$E$3=2,AT124,AW124))</f>
        <v>0</v>
      </c>
      <c r="AI124" s="84">
        <f>IF(Dane!$E$3=1,AQ124,IF(Dane!$E$3=2,AU124,AX124))</f>
        <v>0</v>
      </c>
      <c r="AJ124" s="84">
        <f>IF(Dane!$E$3=1,BA124,IF(Dane!$E$3=2,BE124,BH124))</f>
        <v>0</v>
      </c>
      <c r="AK124" s="84">
        <f>IF(Dane!$E$3=1,BB124,IF(Dane!$E$3=2,BF124,BI124))</f>
        <v>0</v>
      </c>
      <c r="AL124" s="84">
        <f>IF(Dane!$E$3=1,BL124,IF(Dane!$E$3=2,BP124,BS124))</f>
        <v>0</v>
      </c>
      <c r="AM124" s="84">
        <f>IF(Dane!$E$3=1,BM124,IF(Dane!$E$3=2,BQ124,BT124))</f>
        <v>0</v>
      </c>
      <c r="AN124" s="39">
        <f>IF(Dane!$C$9="",0,IFERROR(J124/R124,0))</f>
        <v>0</v>
      </c>
      <c r="AO124" s="39">
        <f>IF(Dane!$C$9="",0,IFERROR(ROUND(J124-ROUND(J124*0.0976,2)-ROUND(J124*0.015,2)-ROUND(J124*0.0245,2),2)/R124,0))</f>
        <v>0</v>
      </c>
      <c r="AP124" s="39">
        <f t="shared" si="24"/>
        <v>0</v>
      </c>
      <c r="AQ124" s="39">
        <f t="shared" si="25"/>
        <v>0</v>
      </c>
      <c r="AR124" s="39">
        <f t="shared" si="21"/>
        <v>0</v>
      </c>
      <c r="AS124" s="39">
        <f>IF(Dane!$C$9="",0,IFERROR(AR124/R124,0))</f>
        <v>0</v>
      </c>
      <c r="AT124" s="39">
        <f t="shared" si="26"/>
        <v>0</v>
      </c>
      <c r="AU124" s="39">
        <v>0</v>
      </c>
      <c r="AV124" s="39">
        <f t="shared" si="27"/>
        <v>0</v>
      </c>
      <c r="AW124" s="39">
        <f>IF(Dane!$C$9="",0,IF(ROUND((N124+O124)*AV124,2)&gt;$AN$1,$AN$1,ROUND((N124+O124)*AV124,2)))</f>
        <v>0</v>
      </c>
      <c r="AX124" s="39">
        <v>0</v>
      </c>
      <c r="AY124" s="39">
        <f>IF(Dane!$C$9=2,IFERROR(J124/W124,0),IF(Dane!$C$9=3,IFERROR(J124/W124,0),0))</f>
        <v>0</v>
      </c>
      <c r="AZ124" s="39">
        <f>IF(Dane!$C$9=2,IFERROR(ROUND(J124-ROUND(J124*0.0976,2)-ROUND(J124*0.015,2)-ROUND(J124*0.0245,2),2)/W124,0),IF(Dane!$C$9=3,IFERROR(ROUND(J124-ROUND(J124*0.0976,2)-ROUND(J124*0.015,2)-ROUND(J124*0.0245,2),2)/W124,0),0))</f>
        <v>0</v>
      </c>
      <c r="BA124" s="39">
        <f t="shared" si="28"/>
        <v>0</v>
      </c>
      <c r="BB124" s="39">
        <f t="shared" si="29"/>
        <v>0</v>
      </c>
      <c r="BC124" s="39">
        <f t="shared" si="22"/>
        <v>0</v>
      </c>
      <c r="BD124" s="39">
        <f>IF(Dane!$C$9=2,IFERROR(BC124/W124,0),IF(Dane!$C$9=3,IFERROR(BC124/W124,0),0))</f>
        <v>0</v>
      </c>
      <c r="BE124" s="39">
        <f t="shared" si="30"/>
        <v>0</v>
      </c>
      <c r="BF124" s="39">
        <v>0</v>
      </c>
      <c r="BG124" s="39">
        <f t="shared" si="31"/>
        <v>0</v>
      </c>
      <c r="BH124" s="39">
        <f>IF(Dane!$C$9=2,IF(ROUND((S124+T124)*BG124,2)&gt;$AN$1,$AN$1,ROUND((S124+T124)*BG124,2)),IF(Dane!$C$9=3,IF(ROUND((S124+T124)*BG124,2)&gt;$AN$1,$AN$1,ROUND((S124+T124)*BG124,2)),0))</f>
        <v>0</v>
      </c>
      <c r="BI124" s="39">
        <v>0</v>
      </c>
      <c r="BJ124" s="39">
        <f>IF(Dane!$C$9=3,IFERROR(J124/AB124,0),0)</f>
        <v>0</v>
      </c>
      <c r="BK124" s="39">
        <f>IF(Dane!$C$9=3,IFERROR(ROUND(J124-ROUND(J124*0.0976,2)-ROUND(J124*0.015,2)-ROUND(J124*0.0245,2),2)/AB124,0),0)</f>
        <v>0</v>
      </c>
      <c r="BL124" s="39">
        <f t="shared" si="32"/>
        <v>0</v>
      </c>
      <c r="BM124" s="39">
        <f t="shared" si="33"/>
        <v>0</v>
      </c>
      <c r="BN124" s="39">
        <f t="shared" si="23"/>
        <v>0</v>
      </c>
      <c r="BO124" s="39">
        <f>IF(Dane!$C$9=3,IFERROR(BN124/AB124,0),0)</f>
        <v>0</v>
      </c>
      <c r="BP124" s="39">
        <f t="shared" si="34"/>
        <v>0</v>
      </c>
      <c r="BQ124" s="39">
        <v>0</v>
      </c>
      <c r="BR124" s="39">
        <f t="shared" si="35"/>
        <v>0</v>
      </c>
      <c r="BS124" s="39">
        <f>IF(Dane!$C$9=3,IF(ROUND((X124+Y124)*BR124,2)&gt;$AN$1,$AN$1,ROUND((X124+Y124)*BR124,2)),0)</f>
        <v>0</v>
      </c>
      <c r="BT124" s="39">
        <v>0</v>
      </c>
    </row>
    <row r="125" spans="1:72">
      <c r="A125" s="87">
        <v>116</v>
      </c>
      <c r="B125" s="1"/>
      <c r="C125" s="1"/>
      <c r="D125" s="2"/>
      <c r="E125" s="3"/>
      <c r="F125" s="4"/>
      <c r="G125" s="5"/>
      <c r="H125" s="5"/>
      <c r="I125" s="6"/>
      <c r="J125" s="5"/>
      <c r="K125" s="5"/>
      <c r="L125" s="5"/>
      <c r="M125" s="55"/>
      <c r="N125" s="8"/>
      <c r="O125" s="105"/>
      <c r="P125" s="5"/>
      <c r="Q125" s="5"/>
      <c r="R125" s="105">
        <f>Dane!$C$10</f>
        <v>0</v>
      </c>
      <c r="S125" s="8"/>
      <c r="T125" s="105"/>
      <c r="U125" s="5"/>
      <c r="V125" s="5"/>
      <c r="W125" s="107">
        <f>Dane!$C$11</f>
        <v>0</v>
      </c>
      <c r="X125" s="8"/>
      <c r="Y125" s="105"/>
      <c r="Z125" s="5"/>
      <c r="AA125" s="5"/>
      <c r="AB125" s="110">
        <f>Dane!$C$12</f>
        <v>0</v>
      </c>
      <c r="AC125" s="108">
        <f>IF(Dane!$E$3=1,AP125+BA125+BL125,IF(Dane!$E$3=2,AT125+BE125+BP125,AW125+BH125+BS125))</f>
        <v>0</v>
      </c>
      <c r="AD125" s="14">
        <f>IF(Dane!$E$3=1,AQ125+BB125+BM125,IF(Dane!$E$3=2,AU125+BF125+BQ125,AX125+BI125+BT125))</f>
        <v>0</v>
      </c>
      <c r="AE125" s="14">
        <f>IF((J125*Dane!$C$9)-AC125&lt;0,0,(J125*Dane!$C$9)-AC125)</f>
        <v>0</v>
      </c>
      <c r="AF125" s="61">
        <f>IF((K125*Dane!$C$9)-AD125&lt;0,0,(K125*Dane!$C$9)-AD125)</f>
        <v>0</v>
      </c>
      <c r="AG125" s="93"/>
      <c r="AH125" s="84">
        <f>IF(Dane!$E$3=1,AP125,IF(Dane!$E$3=2,AT125,AW125))</f>
        <v>0</v>
      </c>
      <c r="AI125" s="84">
        <f>IF(Dane!$E$3=1,AQ125,IF(Dane!$E$3=2,AU125,AX125))</f>
        <v>0</v>
      </c>
      <c r="AJ125" s="84">
        <f>IF(Dane!$E$3=1,BA125,IF(Dane!$E$3=2,BE125,BH125))</f>
        <v>0</v>
      </c>
      <c r="AK125" s="84">
        <f>IF(Dane!$E$3=1,BB125,IF(Dane!$E$3=2,BF125,BI125))</f>
        <v>0</v>
      </c>
      <c r="AL125" s="84">
        <f>IF(Dane!$E$3=1,BL125,IF(Dane!$E$3=2,BP125,BS125))</f>
        <v>0</v>
      </c>
      <c r="AM125" s="84">
        <f>IF(Dane!$E$3=1,BM125,IF(Dane!$E$3=2,BQ125,BT125))</f>
        <v>0</v>
      </c>
      <c r="AN125" s="39">
        <f>IF(Dane!$C$9="",0,IFERROR(J125/R125,0))</f>
        <v>0</v>
      </c>
      <c r="AO125" s="39">
        <f>IF(Dane!$C$9="",0,IFERROR(ROUND(J125-ROUND(J125*0.0976,2)-ROUND(J125*0.015,2)-ROUND(J125*0.0245,2),2)/R125,0))</f>
        <v>0</v>
      </c>
      <c r="AP125" s="39">
        <f t="shared" si="24"/>
        <v>0</v>
      </c>
      <c r="AQ125" s="39">
        <f t="shared" si="25"/>
        <v>0</v>
      </c>
      <c r="AR125" s="39">
        <f t="shared" si="21"/>
        <v>0</v>
      </c>
      <c r="AS125" s="39">
        <f>IF(Dane!$C$9="",0,IFERROR(AR125/R125,0))</f>
        <v>0</v>
      </c>
      <c r="AT125" s="39">
        <f t="shared" si="26"/>
        <v>0</v>
      </c>
      <c r="AU125" s="39">
        <v>0</v>
      </c>
      <c r="AV125" s="39">
        <f t="shared" si="27"/>
        <v>0</v>
      </c>
      <c r="AW125" s="39">
        <f>IF(Dane!$C$9="",0,IF(ROUND((N125+O125)*AV125,2)&gt;$AN$1,$AN$1,ROUND((N125+O125)*AV125,2)))</f>
        <v>0</v>
      </c>
      <c r="AX125" s="39">
        <v>0</v>
      </c>
      <c r="AY125" s="39">
        <f>IF(Dane!$C$9=2,IFERROR(J125/W125,0),IF(Dane!$C$9=3,IFERROR(J125/W125,0),0))</f>
        <v>0</v>
      </c>
      <c r="AZ125" s="39">
        <f>IF(Dane!$C$9=2,IFERROR(ROUND(J125-ROUND(J125*0.0976,2)-ROUND(J125*0.015,2)-ROUND(J125*0.0245,2),2)/W125,0),IF(Dane!$C$9=3,IFERROR(ROUND(J125-ROUND(J125*0.0976,2)-ROUND(J125*0.015,2)-ROUND(J125*0.0245,2),2)/W125,0),0))</f>
        <v>0</v>
      </c>
      <c r="BA125" s="39">
        <f t="shared" si="28"/>
        <v>0</v>
      </c>
      <c r="BB125" s="39">
        <f t="shared" si="29"/>
        <v>0</v>
      </c>
      <c r="BC125" s="39">
        <f t="shared" si="22"/>
        <v>0</v>
      </c>
      <c r="BD125" s="39">
        <f>IF(Dane!$C$9=2,IFERROR(BC125/W125,0),IF(Dane!$C$9=3,IFERROR(BC125/W125,0),0))</f>
        <v>0</v>
      </c>
      <c r="BE125" s="39">
        <f t="shared" si="30"/>
        <v>0</v>
      </c>
      <c r="BF125" s="39">
        <v>0</v>
      </c>
      <c r="BG125" s="39">
        <f t="shared" si="31"/>
        <v>0</v>
      </c>
      <c r="BH125" s="39">
        <f>IF(Dane!$C$9=2,IF(ROUND((S125+T125)*BG125,2)&gt;$AN$1,$AN$1,ROUND((S125+T125)*BG125,2)),IF(Dane!$C$9=3,IF(ROUND((S125+T125)*BG125,2)&gt;$AN$1,$AN$1,ROUND((S125+T125)*BG125,2)),0))</f>
        <v>0</v>
      </c>
      <c r="BI125" s="39">
        <v>0</v>
      </c>
      <c r="BJ125" s="39">
        <f>IF(Dane!$C$9=3,IFERROR(J125/AB125,0),0)</f>
        <v>0</v>
      </c>
      <c r="BK125" s="39">
        <f>IF(Dane!$C$9=3,IFERROR(ROUND(J125-ROUND(J125*0.0976,2)-ROUND(J125*0.015,2)-ROUND(J125*0.0245,2),2)/AB125,0),0)</f>
        <v>0</v>
      </c>
      <c r="BL125" s="39">
        <f t="shared" si="32"/>
        <v>0</v>
      </c>
      <c r="BM125" s="39">
        <f t="shared" si="33"/>
        <v>0</v>
      </c>
      <c r="BN125" s="39">
        <f t="shared" si="23"/>
        <v>0</v>
      </c>
      <c r="BO125" s="39">
        <f>IF(Dane!$C$9=3,IFERROR(BN125/AB125,0),0)</f>
        <v>0</v>
      </c>
      <c r="BP125" s="39">
        <f t="shared" si="34"/>
        <v>0</v>
      </c>
      <c r="BQ125" s="39">
        <v>0</v>
      </c>
      <c r="BR125" s="39">
        <f t="shared" si="35"/>
        <v>0</v>
      </c>
      <c r="BS125" s="39">
        <f>IF(Dane!$C$9=3,IF(ROUND((X125+Y125)*BR125,2)&gt;$AN$1,$AN$1,ROUND((X125+Y125)*BR125,2)),0)</f>
        <v>0</v>
      </c>
      <c r="BT125" s="39">
        <v>0</v>
      </c>
    </row>
    <row r="126" spans="1:72">
      <c r="A126" s="87">
        <v>117</v>
      </c>
      <c r="B126" s="1"/>
      <c r="C126" s="1"/>
      <c r="D126" s="2"/>
      <c r="E126" s="3"/>
      <c r="F126" s="4"/>
      <c r="G126" s="5"/>
      <c r="H126" s="5"/>
      <c r="I126" s="6"/>
      <c r="J126" s="5"/>
      <c r="K126" s="5"/>
      <c r="L126" s="5"/>
      <c r="M126" s="55"/>
      <c r="N126" s="8"/>
      <c r="O126" s="105"/>
      <c r="P126" s="5"/>
      <c r="Q126" s="5"/>
      <c r="R126" s="105">
        <f>Dane!$C$10</f>
        <v>0</v>
      </c>
      <c r="S126" s="8"/>
      <c r="T126" s="105"/>
      <c r="U126" s="5"/>
      <c r="V126" s="5"/>
      <c r="W126" s="107">
        <f>Dane!$C$11</f>
        <v>0</v>
      </c>
      <c r="X126" s="8"/>
      <c r="Y126" s="105"/>
      <c r="Z126" s="5"/>
      <c r="AA126" s="5"/>
      <c r="AB126" s="110">
        <f>Dane!$C$12</f>
        <v>0</v>
      </c>
      <c r="AC126" s="108">
        <f>IF(Dane!$E$3=1,AP126+BA126+BL126,IF(Dane!$E$3=2,AT126+BE126+BP126,AW126+BH126+BS126))</f>
        <v>0</v>
      </c>
      <c r="AD126" s="14">
        <f>IF(Dane!$E$3=1,AQ126+BB126+BM126,IF(Dane!$E$3=2,AU126+BF126+BQ126,AX126+BI126+BT126))</f>
        <v>0</v>
      </c>
      <c r="AE126" s="14">
        <f>IF((J126*Dane!$C$9)-AC126&lt;0,0,(J126*Dane!$C$9)-AC126)</f>
        <v>0</v>
      </c>
      <c r="AF126" s="61">
        <f>IF((K126*Dane!$C$9)-AD126&lt;0,0,(K126*Dane!$C$9)-AD126)</f>
        <v>0</v>
      </c>
      <c r="AG126" s="93"/>
      <c r="AH126" s="84">
        <f>IF(Dane!$E$3=1,AP126,IF(Dane!$E$3=2,AT126,AW126))</f>
        <v>0</v>
      </c>
      <c r="AI126" s="84">
        <f>IF(Dane!$E$3=1,AQ126,IF(Dane!$E$3=2,AU126,AX126))</f>
        <v>0</v>
      </c>
      <c r="AJ126" s="84">
        <f>IF(Dane!$E$3=1,BA126,IF(Dane!$E$3=2,BE126,BH126))</f>
        <v>0</v>
      </c>
      <c r="AK126" s="84">
        <f>IF(Dane!$E$3=1,BB126,IF(Dane!$E$3=2,BF126,BI126))</f>
        <v>0</v>
      </c>
      <c r="AL126" s="84">
        <f>IF(Dane!$E$3=1,BL126,IF(Dane!$E$3=2,BP126,BS126))</f>
        <v>0</v>
      </c>
      <c r="AM126" s="84">
        <f>IF(Dane!$E$3=1,BM126,IF(Dane!$E$3=2,BQ126,BT126))</f>
        <v>0</v>
      </c>
      <c r="AN126" s="39">
        <f>IF(Dane!$C$9="",0,IFERROR(J126/R126,0))</f>
        <v>0</v>
      </c>
      <c r="AO126" s="39">
        <f>IF(Dane!$C$9="",0,IFERROR(ROUND(J126-ROUND(J126*0.0976,2)-ROUND(J126*0.015,2)-ROUND(J126*0.0245,2),2)/R126,0))</f>
        <v>0</v>
      </c>
      <c r="AP126" s="39">
        <f t="shared" si="24"/>
        <v>0</v>
      </c>
      <c r="AQ126" s="39">
        <f t="shared" si="25"/>
        <v>0</v>
      </c>
      <c r="AR126" s="39">
        <f t="shared" si="21"/>
        <v>0</v>
      </c>
      <c r="AS126" s="39">
        <f>IF(Dane!$C$9="",0,IFERROR(AR126/R126,0))</f>
        <v>0</v>
      </c>
      <c r="AT126" s="39">
        <f t="shared" si="26"/>
        <v>0</v>
      </c>
      <c r="AU126" s="39">
        <v>0</v>
      </c>
      <c r="AV126" s="39">
        <f t="shared" si="27"/>
        <v>0</v>
      </c>
      <c r="AW126" s="39">
        <f>IF(Dane!$C$9="",0,IF(ROUND((N126+O126)*AV126,2)&gt;$AN$1,$AN$1,ROUND((N126+O126)*AV126,2)))</f>
        <v>0</v>
      </c>
      <c r="AX126" s="39">
        <v>0</v>
      </c>
      <c r="AY126" s="39">
        <f>IF(Dane!$C$9=2,IFERROR(J126/W126,0),IF(Dane!$C$9=3,IFERROR(J126/W126,0),0))</f>
        <v>0</v>
      </c>
      <c r="AZ126" s="39">
        <f>IF(Dane!$C$9=2,IFERROR(ROUND(J126-ROUND(J126*0.0976,2)-ROUND(J126*0.015,2)-ROUND(J126*0.0245,2),2)/W126,0),IF(Dane!$C$9=3,IFERROR(ROUND(J126-ROUND(J126*0.0976,2)-ROUND(J126*0.015,2)-ROUND(J126*0.0245,2),2)/W126,0),0))</f>
        <v>0</v>
      </c>
      <c r="BA126" s="39">
        <f t="shared" si="28"/>
        <v>0</v>
      </c>
      <c r="BB126" s="39">
        <f t="shared" si="29"/>
        <v>0</v>
      </c>
      <c r="BC126" s="39">
        <f t="shared" si="22"/>
        <v>0</v>
      </c>
      <c r="BD126" s="39">
        <f>IF(Dane!$C$9=2,IFERROR(BC126/W126,0),IF(Dane!$C$9=3,IFERROR(BC126/W126,0),0))</f>
        <v>0</v>
      </c>
      <c r="BE126" s="39">
        <f t="shared" si="30"/>
        <v>0</v>
      </c>
      <c r="BF126" s="39">
        <v>0</v>
      </c>
      <c r="BG126" s="39">
        <f t="shared" si="31"/>
        <v>0</v>
      </c>
      <c r="BH126" s="39">
        <f>IF(Dane!$C$9=2,IF(ROUND((S126+T126)*BG126,2)&gt;$AN$1,$AN$1,ROUND((S126+T126)*BG126,2)),IF(Dane!$C$9=3,IF(ROUND((S126+T126)*BG126,2)&gt;$AN$1,$AN$1,ROUND((S126+T126)*BG126,2)),0))</f>
        <v>0</v>
      </c>
      <c r="BI126" s="39">
        <v>0</v>
      </c>
      <c r="BJ126" s="39">
        <f>IF(Dane!$C$9=3,IFERROR(J126/AB126,0),0)</f>
        <v>0</v>
      </c>
      <c r="BK126" s="39">
        <f>IF(Dane!$C$9=3,IFERROR(ROUND(J126-ROUND(J126*0.0976,2)-ROUND(J126*0.015,2)-ROUND(J126*0.0245,2),2)/AB126,0),0)</f>
        <v>0</v>
      </c>
      <c r="BL126" s="39">
        <f t="shared" si="32"/>
        <v>0</v>
      </c>
      <c r="BM126" s="39">
        <f t="shared" si="33"/>
        <v>0</v>
      </c>
      <c r="BN126" s="39">
        <f t="shared" si="23"/>
        <v>0</v>
      </c>
      <c r="BO126" s="39">
        <f>IF(Dane!$C$9=3,IFERROR(BN126/AB126,0),0)</f>
        <v>0</v>
      </c>
      <c r="BP126" s="39">
        <f t="shared" si="34"/>
        <v>0</v>
      </c>
      <c r="BQ126" s="39">
        <v>0</v>
      </c>
      <c r="BR126" s="39">
        <f t="shared" si="35"/>
        <v>0</v>
      </c>
      <c r="BS126" s="39">
        <f>IF(Dane!$C$9=3,IF(ROUND((X126+Y126)*BR126,2)&gt;$AN$1,$AN$1,ROUND((X126+Y126)*BR126,2)),0)</f>
        <v>0</v>
      </c>
      <c r="BT126" s="39">
        <v>0</v>
      </c>
    </row>
    <row r="127" spans="1:72">
      <c r="A127" s="87">
        <v>118</v>
      </c>
      <c r="B127" s="1"/>
      <c r="C127" s="1"/>
      <c r="D127" s="2"/>
      <c r="E127" s="3"/>
      <c r="F127" s="4"/>
      <c r="G127" s="5"/>
      <c r="H127" s="5"/>
      <c r="I127" s="6"/>
      <c r="J127" s="5"/>
      <c r="K127" s="5"/>
      <c r="L127" s="5"/>
      <c r="M127" s="55"/>
      <c r="N127" s="8"/>
      <c r="O127" s="105"/>
      <c r="P127" s="5"/>
      <c r="Q127" s="5"/>
      <c r="R127" s="105">
        <f>Dane!$C$10</f>
        <v>0</v>
      </c>
      <c r="S127" s="8"/>
      <c r="T127" s="105"/>
      <c r="U127" s="5"/>
      <c r="V127" s="5"/>
      <c r="W127" s="107">
        <f>Dane!$C$11</f>
        <v>0</v>
      </c>
      <c r="X127" s="8"/>
      <c r="Y127" s="105"/>
      <c r="Z127" s="5"/>
      <c r="AA127" s="5"/>
      <c r="AB127" s="110">
        <f>Dane!$C$12</f>
        <v>0</v>
      </c>
      <c r="AC127" s="108">
        <f>IF(Dane!$E$3=1,AP127+BA127+BL127,IF(Dane!$E$3=2,AT127+BE127+BP127,AW127+BH127+BS127))</f>
        <v>0</v>
      </c>
      <c r="AD127" s="14">
        <f>IF(Dane!$E$3=1,AQ127+BB127+BM127,IF(Dane!$E$3=2,AU127+BF127+BQ127,AX127+BI127+BT127))</f>
        <v>0</v>
      </c>
      <c r="AE127" s="14">
        <f>IF((J127*Dane!$C$9)-AC127&lt;0,0,(J127*Dane!$C$9)-AC127)</f>
        <v>0</v>
      </c>
      <c r="AF127" s="61">
        <f>IF((K127*Dane!$C$9)-AD127&lt;0,0,(K127*Dane!$C$9)-AD127)</f>
        <v>0</v>
      </c>
      <c r="AG127" s="93"/>
      <c r="AH127" s="84">
        <f>IF(Dane!$E$3=1,AP127,IF(Dane!$E$3=2,AT127,AW127))</f>
        <v>0</v>
      </c>
      <c r="AI127" s="84">
        <f>IF(Dane!$E$3=1,AQ127,IF(Dane!$E$3=2,AU127,AX127))</f>
        <v>0</v>
      </c>
      <c r="AJ127" s="84">
        <f>IF(Dane!$E$3=1,BA127,IF(Dane!$E$3=2,BE127,BH127))</f>
        <v>0</v>
      </c>
      <c r="AK127" s="84">
        <f>IF(Dane!$E$3=1,BB127,IF(Dane!$E$3=2,BF127,BI127))</f>
        <v>0</v>
      </c>
      <c r="AL127" s="84">
        <f>IF(Dane!$E$3=1,BL127,IF(Dane!$E$3=2,BP127,BS127))</f>
        <v>0</v>
      </c>
      <c r="AM127" s="84">
        <f>IF(Dane!$E$3=1,BM127,IF(Dane!$E$3=2,BQ127,BT127))</f>
        <v>0</v>
      </c>
      <c r="AN127" s="39">
        <f>IF(Dane!$C$9="",0,IFERROR(J127/R127,0))</f>
        <v>0</v>
      </c>
      <c r="AO127" s="39">
        <f>IF(Dane!$C$9="",0,IFERROR(ROUND(J127-ROUND(J127*0.0976,2)-ROUND(J127*0.015,2)-ROUND(J127*0.0245,2),2)/R127,0))</f>
        <v>0</v>
      </c>
      <c r="AP127" s="39">
        <f t="shared" si="24"/>
        <v>0</v>
      </c>
      <c r="AQ127" s="39">
        <f t="shared" si="25"/>
        <v>0</v>
      </c>
      <c r="AR127" s="39">
        <f t="shared" si="21"/>
        <v>0</v>
      </c>
      <c r="AS127" s="39">
        <f>IF(Dane!$C$9="",0,IFERROR(AR127/R127,0))</f>
        <v>0</v>
      </c>
      <c r="AT127" s="39">
        <f t="shared" si="26"/>
        <v>0</v>
      </c>
      <c r="AU127" s="39">
        <v>0</v>
      </c>
      <c r="AV127" s="39">
        <f t="shared" si="27"/>
        <v>0</v>
      </c>
      <c r="AW127" s="39">
        <f>IF(Dane!$C$9="",0,IF(ROUND((N127+O127)*AV127,2)&gt;$AN$1,$AN$1,ROUND((N127+O127)*AV127,2)))</f>
        <v>0</v>
      </c>
      <c r="AX127" s="39">
        <v>0</v>
      </c>
      <c r="AY127" s="39">
        <f>IF(Dane!$C$9=2,IFERROR(J127/W127,0),IF(Dane!$C$9=3,IFERROR(J127/W127,0),0))</f>
        <v>0</v>
      </c>
      <c r="AZ127" s="39">
        <f>IF(Dane!$C$9=2,IFERROR(ROUND(J127-ROUND(J127*0.0976,2)-ROUND(J127*0.015,2)-ROUND(J127*0.0245,2),2)/W127,0),IF(Dane!$C$9=3,IFERROR(ROUND(J127-ROUND(J127*0.0976,2)-ROUND(J127*0.015,2)-ROUND(J127*0.0245,2),2)/W127,0),0))</f>
        <v>0</v>
      </c>
      <c r="BA127" s="39">
        <f t="shared" si="28"/>
        <v>0</v>
      </c>
      <c r="BB127" s="39">
        <f t="shared" si="29"/>
        <v>0</v>
      </c>
      <c r="BC127" s="39">
        <f t="shared" si="22"/>
        <v>0</v>
      </c>
      <c r="BD127" s="39">
        <f>IF(Dane!$C$9=2,IFERROR(BC127/W127,0),IF(Dane!$C$9=3,IFERROR(BC127/W127,0),0))</f>
        <v>0</v>
      </c>
      <c r="BE127" s="39">
        <f t="shared" si="30"/>
        <v>0</v>
      </c>
      <c r="BF127" s="39">
        <v>0</v>
      </c>
      <c r="BG127" s="39">
        <f t="shared" si="31"/>
        <v>0</v>
      </c>
      <c r="BH127" s="39">
        <f>IF(Dane!$C$9=2,IF(ROUND((S127+T127)*BG127,2)&gt;$AN$1,$AN$1,ROUND((S127+T127)*BG127,2)),IF(Dane!$C$9=3,IF(ROUND((S127+T127)*BG127,2)&gt;$AN$1,$AN$1,ROUND((S127+T127)*BG127,2)),0))</f>
        <v>0</v>
      </c>
      <c r="BI127" s="39">
        <v>0</v>
      </c>
      <c r="BJ127" s="39">
        <f>IF(Dane!$C$9=3,IFERROR(J127/AB127,0),0)</f>
        <v>0</v>
      </c>
      <c r="BK127" s="39">
        <f>IF(Dane!$C$9=3,IFERROR(ROUND(J127-ROUND(J127*0.0976,2)-ROUND(J127*0.015,2)-ROUND(J127*0.0245,2),2)/AB127,0),0)</f>
        <v>0</v>
      </c>
      <c r="BL127" s="39">
        <f t="shared" si="32"/>
        <v>0</v>
      </c>
      <c r="BM127" s="39">
        <f t="shared" si="33"/>
        <v>0</v>
      </c>
      <c r="BN127" s="39">
        <f t="shared" si="23"/>
        <v>0</v>
      </c>
      <c r="BO127" s="39">
        <f>IF(Dane!$C$9=3,IFERROR(BN127/AB127,0),0)</f>
        <v>0</v>
      </c>
      <c r="BP127" s="39">
        <f t="shared" si="34"/>
        <v>0</v>
      </c>
      <c r="BQ127" s="39">
        <v>0</v>
      </c>
      <c r="BR127" s="39">
        <f t="shared" si="35"/>
        <v>0</v>
      </c>
      <c r="BS127" s="39">
        <f>IF(Dane!$C$9=3,IF(ROUND((X127+Y127)*BR127,2)&gt;$AN$1,$AN$1,ROUND((X127+Y127)*BR127,2)),0)</f>
        <v>0</v>
      </c>
      <c r="BT127" s="39">
        <v>0</v>
      </c>
    </row>
    <row r="128" spans="1:72">
      <c r="A128" s="87">
        <v>119</v>
      </c>
      <c r="B128" s="1"/>
      <c r="C128" s="1"/>
      <c r="D128" s="2"/>
      <c r="E128" s="3"/>
      <c r="F128" s="4"/>
      <c r="G128" s="5"/>
      <c r="H128" s="5"/>
      <c r="I128" s="6"/>
      <c r="J128" s="5"/>
      <c r="K128" s="5"/>
      <c r="L128" s="5"/>
      <c r="M128" s="55"/>
      <c r="N128" s="8"/>
      <c r="O128" s="105"/>
      <c r="P128" s="5"/>
      <c r="Q128" s="5"/>
      <c r="R128" s="105">
        <f>Dane!$C$10</f>
        <v>0</v>
      </c>
      <c r="S128" s="8"/>
      <c r="T128" s="105"/>
      <c r="U128" s="5"/>
      <c r="V128" s="5"/>
      <c r="W128" s="107">
        <f>Dane!$C$11</f>
        <v>0</v>
      </c>
      <c r="X128" s="8"/>
      <c r="Y128" s="105"/>
      <c r="Z128" s="5"/>
      <c r="AA128" s="5"/>
      <c r="AB128" s="110">
        <f>Dane!$C$12</f>
        <v>0</v>
      </c>
      <c r="AC128" s="108">
        <f>IF(Dane!$E$3=1,AP128+BA128+BL128,IF(Dane!$E$3=2,AT128+BE128+BP128,AW128+BH128+BS128))</f>
        <v>0</v>
      </c>
      <c r="AD128" s="14">
        <f>IF(Dane!$E$3=1,AQ128+BB128+BM128,IF(Dane!$E$3=2,AU128+BF128+BQ128,AX128+BI128+BT128))</f>
        <v>0</v>
      </c>
      <c r="AE128" s="14">
        <f>IF((J128*Dane!$C$9)-AC128&lt;0,0,(J128*Dane!$C$9)-AC128)</f>
        <v>0</v>
      </c>
      <c r="AF128" s="61">
        <f>IF((K128*Dane!$C$9)-AD128&lt;0,0,(K128*Dane!$C$9)-AD128)</f>
        <v>0</v>
      </c>
      <c r="AG128" s="93"/>
      <c r="AH128" s="84">
        <f>IF(Dane!$E$3=1,AP128,IF(Dane!$E$3=2,AT128,AW128))</f>
        <v>0</v>
      </c>
      <c r="AI128" s="84">
        <f>IF(Dane!$E$3=1,AQ128,IF(Dane!$E$3=2,AU128,AX128))</f>
        <v>0</v>
      </c>
      <c r="AJ128" s="84">
        <f>IF(Dane!$E$3=1,BA128,IF(Dane!$E$3=2,BE128,BH128))</f>
        <v>0</v>
      </c>
      <c r="AK128" s="84">
        <f>IF(Dane!$E$3=1,BB128,IF(Dane!$E$3=2,BF128,BI128))</f>
        <v>0</v>
      </c>
      <c r="AL128" s="84">
        <f>IF(Dane!$E$3=1,BL128,IF(Dane!$E$3=2,BP128,BS128))</f>
        <v>0</v>
      </c>
      <c r="AM128" s="84">
        <f>IF(Dane!$E$3=1,BM128,IF(Dane!$E$3=2,BQ128,BT128))</f>
        <v>0</v>
      </c>
      <c r="AN128" s="39">
        <f>IF(Dane!$C$9="",0,IFERROR(J128/R128,0))</f>
        <v>0</v>
      </c>
      <c r="AO128" s="39">
        <f>IF(Dane!$C$9="",0,IFERROR(ROUND(J128-ROUND(J128*0.0976,2)-ROUND(J128*0.015,2)-ROUND(J128*0.0245,2),2)/R128,0))</f>
        <v>0</v>
      </c>
      <c r="AP128" s="39">
        <f t="shared" si="24"/>
        <v>0</v>
      </c>
      <c r="AQ128" s="39">
        <f t="shared" si="25"/>
        <v>0</v>
      </c>
      <c r="AR128" s="39">
        <f t="shared" si="21"/>
        <v>0</v>
      </c>
      <c r="AS128" s="39">
        <f>IF(Dane!$C$9="",0,IFERROR(AR128/R128,0))</f>
        <v>0</v>
      </c>
      <c r="AT128" s="39">
        <f t="shared" si="26"/>
        <v>0</v>
      </c>
      <c r="AU128" s="39">
        <v>0</v>
      </c>
      <c r="AV128" s="39">
        <f t="shared" si="27"/>
        <v>0</v>
      </c>
      <c r="AW128" s="39">
        <f>IF(Dane!$C$9="",0,IF(ROUND((N128+O128)*AV128,2)&gt;$AN$1,$AN$1,ROUND((N128+O128)*AV128,2)))</f>
        <v>0</v>
      </c>
      <c r="AX128" s="39">
        <v>0</v>
      </c>
      <c r="AY128" s="39">
        <f>IF(Dane!$C$9=2,IFERROR(J128/W128,0),IF(Dane!$C$9=3,IFERROR(J128/W128,0),0))</f>
        <v>0</v>
      </c>
      <c r="AZ128" s="39">
        <f>IF(Dane!$C$9=2,IFERROR(ROUND(J128-ROUND(J128*0.0976,2)-ROUND(J128*0.015,2)-ROUND(J128*0.0245,2),2)/W128,0),IF(Dane!$C$9=3,IFERROR(ROUND(J128-ROUND(J128*0.0976,2)-ROUND(J128*0.015,2)-ROUND(J128*0.0245,2),2)/W128,0),0))</f>
        <v>0</v>
      </c>
      <c r="BA128" s="39">
        <f t="shared" si="28"/>
        <v>0</v>
      </c>
      <c r="BB128" s="39">
        <f t="shared" si="29"/>
        <v>0</v>
      </c>
      <c r="BC128" s="39">
        <f t="shared" si="22"/>
        <v>0</v>
      </c>
      <c r="BD128" s="39">
        <f>IF(Dane!$C$9=2,IFERROR(BC128/W128,0),IF(Dane!$C$9=3,IFERROR(BC128/W128,0),0))</f>
        <v>0</v>
      </c>
      <c r="BE128" s="39">
        <f t="shared" si="30"/>
        <v>0</v>
      </c>
      <c r="BF128" s="39">
        <v>0</v>
      </c>
      <c r="BG128" s="39">
        <f t="shared" si="31"/>
        <v>0</v>
      </c>
      <c r="BH128" s="39">
        <f>IF(Dane!$C$9=2,IF(ROUND((S128+T128)*BG128,2)&gt;$AN$1,$AN$1,ROUND((S128+T128)*BG128,2)),IF(Dane!$C$9=3,IF(ROUND((S128+T128)*BG128,2)&gt;$AN$1,$AN$1,ROUND((S128+T128)*BG128,2)),0))</f>
        <v>0</v>
      </c>
      <c r="BI128" s="39">
        <v>0</v>
      </c>
      <c r="BJ128" s="39">
        <f>IF(Dane!$C$9=3,IFERROR(J128/AB128,0),0)</f>
        <v>0</v>
      </c>
      <c r="BK128" s="39">
        <f>IF(Dane!$C$9=3,IFERROR(ROUND(J128-ROUND(J128*0.0976,2)-ROUND(J128*0.015,2)-ROUND(J128*0.0245,2),2)/AB128,0),0)</f>
        <v>0</v>
      </c>
      <c r="BL128" s="39">
        <f t="shared" si="32"/>
        <v>0</v>
      </c>
      <c r="BM128" s="39">
        <f t="shared" si="33"/>
        <v>0</v>
      </c>
      <c r="BN128" s="39">
        <f t="shared" si="23"/>
        <v>0</v>
      </c>
      <c r="BO128" s="39">
        <f>IF(Dane!$C$9=3,IFERROR(BN128/AB128,0),0)</f>
        <v>0</v>
      </c>
      <c r="BP128" s="39">
        <f t="shared" si="34"/>
        <v>0</v>
      </c>
      <c r="BQ128" s="39">
        <v>0</v>
      </c>
      <c r="BR128" s="39">
        <f t="shared" si="35"/>
        <v>0</v>
      </c>
      <c r="BS128" s="39">
        <f>IF(Dane!$C$9=3,IF(ROUND((X128+Y128)*BR128,2)&gt;$AN$1,$AN$1,ROUND((X128+Y128)*BR128,2)),0)</f>
        <v>0</v>
      </c>
      <c r="BT128" s="39">
        <v>0</v>
      </c>
    </row>
    <row r="129" spans="1:72">
      <c r="A129" s="87">
        <v>120</v>
      </c>
      <c r="B129" s="1"/>
      <c r="C129" s="1"/>
      <c r="D129" s="2"/>
      <c r="E129" s="3"/>
      <c r="F129" s="4"/>
      <c r="G129" s="5"/>
      <c r="H129" s="5"/>
      <c r="I129" s="6"/>
      <c r="J129" s="5"/>
      <c r="K129" s="5"/>
      <c r="L129" s="5"/>
      <c r="M129" s="55"/>
      <c r="N129" s="8"/>
      <c r="O129" s="105"/>
      <c r="P129" s="5"/>
      <c r="Q129" s="5"/>
      <c r="R129" s="105">
        <f>Dane!$C$10</f>
        <v>0</v>
      </c>
      <c r="S129" s="8"/>
      <c r="T129" s="105"/>
      <c r="U129" s="5"/>
      <c r="V129" s="5"/>
      <c r="W129" s="107">
        <f>Dane!$C$11</f>
        <v>0</v>
      </c>
      <c r="X129" s="8"/>
      <c r="Y129" s="105"/>
      <c r="Z129" s="5"/>
      <c r="AA129" s="5"/>
      <c r="AB129" s="110">
        <f>Dane!$C$12</f>
        <v>0</v>
      </c>
      <c r="AC129" s="108">
        <f>IF(Dane!$E$3=1,AP129+BA129+BL129,IF(Dane!$E$3=2,AT129+BE129+BP129,AW129+BH129+BS129))</f>
        <v>0</v>
      </c>
      <c r="AD129" s="14">
        <f>IF(Dane!$E$3=1,AQ129+BB129+BM129,IF(Dane!$E$3=2,AU129+BF129+BQ129,AX129+BI129+BT129))</f>
        <v>0</v>
      </c>
      <c r="AE129" s="14">
        <f>IF((J129*Dane!$C$9)-AC129&lt;0,0,(J129*Dane!$C$9)-AC129)</f>
        <v>0</v>
      </c>
      <c r="AF129" s="61">
        <f>IF((K129*Dane!$C$9)-AD129&lt;0,0,(K129*Dane!$C$9)-AD129)</f>
        <v>0</v>
      </c>
      <c r="AG129" s="93"/>
      <c r="AH129" s="84">
        <f>IF(Dane!$E$3=1,AP129,IF(Dane!$E$3=2,AT129,AW129))</f>
        <v>0</v>
      </c>
      <c r="AI129" s="84">
        <f>IF(Dane!$E$3=1,AQ129,IF(Dane!$E$3=2,AU129,AX129))</f>
        <v>0</v>
      </c>
      <c r="AJ129" s="84">
        <f>IF(Dane!$E$3=1,BA129,IF(Dane!$E$3=2,BE129,BH129))</f>
        <v>0</v>
      </c>
      <c r="AK129" s="84">
        <f>IF(Dane!$E$3=1,BB129,IF(Dane!$E$3=2,BF129,BI129))</f>
        <v>0</v>
      </c>
      <c r="AL129" s="84">
        <f>IF(Dane!$E$3=1,BL129,IF(Dane!$E$3=2,BP129,BS129))</f>
        <v>0</v>
      </c>
      <c r="AM129" s="84">
        <f>IF(Dane!$E$3=1,BM129,IF(Dane!$E$3=2,BQ129,BT129))</f>
        <v>0</v>
      </c>
      <c r="AN129" s="39">
        <f>IF(Dane!$C$9="",0,IFERROR(J129/R129,0))</f>
        <v>0</v>
      </c>
      <c r="AO129" s="39">
        <f>IF(Dane!$C$9="",0,IFERROR(ROUND(J129-ROUND(J129*0.0976,2)-ROUND(J129*0.015,2)-ROUND(J129*0.0245,2),2)/R129,0))</f>
        <v>0</v>
      </c>
      <c r="AP129" s="39">
        <f t="shared" si="24"/>
        <v>0</v>
      </c>
      <c r="AQ129" s="39">
        <f t="shared" si="25"/>
        <v>0</v>
      </c>
      <c r="AR129" s="39">
        <f t="shared" si="21"/>
        <v>0</v>
      </c>
      <c r="AS129" s="39">
        <f>IF(Dane!$C$9="",0,IFERROR(AR129/R129,0))</f>
        <v>0</v>
      </c>
      <c r="AT129" s="39">
        <f t="shared" si="26"/>
        <v>0</v>
      </c>
      <c r="AU129" s="39">
        <v>0</v>
      </c>
      <c r="AV129" s="39">
        <f t="shared" si="27"/>
        <v>0</v>
      </c>
      <c r="AW129" s="39">
        <f>IF(Dane!$C$9="",0,IF(ROUND((N129+O129)*AV129,2)&gt;$AN$1,$AN$1,ROUND((N129+O129)*AV129,2)))</f>
        <v>0</v>
      </c>
      <c r="AX129" s="39">
        <v>0</v>
      </c>
      <c r="AY129" s="39">
        <f>IF(Dane!$C$9=2,IFERROR(J129/W129,0),IF(Dane!$C$9=3,IFERROR(J129/W129,0),0))</f>
        <v>0</v>
      </c>
      <c r="AZ129" s="39">
        <f>IF(Dane!$C$9=2,IFERROR(ROUND(J129-ROUND(J129*0.0976,2)-ROUND(J129*0.015,2)-ROUND(J129*0.0245,2),2)/W129,0),IF(Dane!$C$9=3,IFERROR(ROUND(J129-ROUND(J129*0.0976,2)-ROUND(J129*0.015,2)-ROUND(J129*0.0245,2),2)/W129,0),0))</f>
        <v>0</v>
      </c>
      <c r="BA129" s="39">
        <f t="shared" si="28"/>
        <v>0</v>
      </c>
      <c r="BB129" s="39">
        <f t="shared" si="29"/>
        <v>0</v>
      </c>
      <c r="BC129" s="39">
        <f t="shared" si="22"/>
        <v>0</v>
      </c>
      <c r="BD129" s="39">
        <f>IF(Dane!$C$9=2,IFERROR(BC129/W129,0),IF(Dane!$C$9=3,IFERROR(BC129/W129,0),0))</f>
        <v>0</v>
      </c>
      <c r="BE129" s="39">
        <f t="shared" si="30"/>
        <v>0</v>
      </c>
      <c r="BF129" s="39">
        <v>0</v>
      </c>
      <c r="BG129" s="39">
        <f t="shared" si="31"/>
        <v>0</v>
      </c>
      <c r="BH129" s="39">
        <f>IF(Dane!$C$9=2,IF(ROUND((S129+T129)*BG129,2)&gt;$AN$1,$AN$1,ROUND((S129+T129)*BG129,2)),IF(Dane!$C$9=3,IF(ROUND((S129+T129)*BG129,2)&gt;$AN$1,$AN$1,ROUND((S129+T129)*BG129,2)),0))</f>
        <v>0</v>
      </c>
      <c r="BI129" s="39">
        <v>0</v>
      </c>
      <c r="BJ129" s="39">
        <f>IF(Dane!$C$9=3,IFERROR(J129/AB129,0),0)</f>
        <v>0</v>
      </c>
      <c r="BK129" s="39">
        <f>IF(Dane!$C$9=3,IFERROR(ROUND(J129-ROUND(J129*0.0976,2)-ROUND(J129*0.015,2)-ROUND(J129*0.0245,2),2)/AB129,0),0)</f>
        <v>0</v>
      </c>
      <c r="BL129" s="39">
        <f t="shared" si="32"/>
        <v>0</v>
      </c>
      <c r="BM129" s="39">
        <f t="shared" si="33"/>
        <v>0</v>
      </c>
      <c r="BN129" s="39">
        <f t="shared" si="23"/>
        <v>0</v>
      </c>
      <c r="BO129" s="39">
        <f>IF(Dane!$C$9=3,IFERROR(BN129/AB129,0),0)</f>
        <v>0</v>
      </c>
      <c r="BP129" s="39">
        <f t="shared" si="34"/>
        <v>0</v>
      </c>
      <c r="BQ129" s="39">
        <v>0</v>
      </c>
      <c r="BR129" s="39">
        <f t="shared" si="35"/>
        <v>0</v>
      </c>
      <c r="BS129" s="39">
        <f>IF(Dane!$C$9=3,IF(ROUND((X129+Y129)*BR129,2)&gt;$AN$1,$AN$1,ROUND((X129+Y129)*BR129,2)),0)</f>
        <v>0</v>
      </c>
      <c r="BT129" s="39">
        <v>0</v>
      </c>
    </row>
    <row r="130" spans="1:72">
      <c r="A130" s="87">
        <v>121</v>
      </c>
      <c r="B130" s="1"/>
      <c r="C130" s="1"/>
      <c r="D130" s="2"/>
      <c r="E130" s="3"/>
      <c r="F130" s="4"/>
      <c r="G130" s="5"/>
      <c r="H130" s="5"/>
      <c r="I130" s="6"/>
      <c r="J130" s="5"/>
      <c r="K130" s="5"/>
      <c r="L130" s="5"/>
      <c r="M130" s="55"/>
      <c r="N130" s="8"/>
      <c r="O130" s="105"/>
      <c r="P130" s="5"/>
      <c r="Q130" s="5"/>
      <c r="R130" s="105">
        <f>Dane!$C$10</f>
        <v>0</v>
      </c>
      <c r="S130" s="8"/>
      <c r="T130" s="105"/>
      <c r="U130" s="5"/>
      <c r="V130" s="5"/>
      <c r="W130" s="107">
        <f>Dane!$C$11</f>
        <v>0</v>
      </c>
      <c r="X130" s="8"/>
      <c r="Y130" s="105"/>
      <c r="Z130" s="5"/>
      <c r="AA130" s="5"/>
      <c r="AB130" s="110">
        <f>Dane!$C$12</f>
        <v>0</v>
      </c>
      <c r="AC130" s="108">
        <f>IF(Dane!$E$3=1,AP130+BA130+BL130,IF(Dane!$E$3=2,AT130+BE130+BP130,AW130+BH130+BS130))</f>
        <v>0</v>
      </c>
      <c r="AD130" s="14">
        <f>IF(Dane!$E$3=1,AQ130+BB130+BM130,IF(Dane!$E$3=2,AU130+BF130+BQ130,AX130+BI130+BT130))</f>
        <v>0</v>
      </c>
      <c r="AE130" s="14">
        <f>IF((J130*Dane!$C$9)-AC130&lt;0,0,(J130*Dane!$C$9)-AC130)</f>
        <v>0</v>
      </c>
      <c r="AF130" s="61">
        <f>IF((K130*Dane!$C$9)-AD130&lt;0,0,(K130*Dane!$C$9)-AD130)</f>
        <v>0</v>
      </c>
      <c r="AG130" s="93"/>
      <c r="AH130" s="84">
        <f>IF(Dane!$E$3=1,AP130,IF(Dane!$E$3=2,AT130,AW130))</f>
        <v>0</v>
      </c>
      <c r="AI130" s="84">
        <f>IF(Dane!$E$3=1,AQ130,IF(Dane!$E$3=2,AU130,AX130))</f>
        <v>0</v>
      </c>
      <c r="AJ130" s="84">
        <f>IF(Dane!$E$3=1,BA130,IF(Dane!$E$3=2,BE130,BH130))</f>
        <v>0</v>
      </c>
      <c r="AK130" s="84">
        <f>IF(Dane!$E$3=1,BB130,IF(Dane!$E$3=2,BF130,BI130))</f>
        <v>0</v>
      </c>
      <c r="AL130" s="84">
        <f>IF(Dane!$E$3=1,BL130,IF(Dane!$E$3=2,BP130,BS130))</f>
        <v>0</v>
      </c>
      <c r="AM130" s="84">
        <f>IF(Dane!$E$3=1,BM130,IF(Dane!$E$3=2,BQ130,BT130))</f>
        <v>0</v>
      </c>
      <c r="AN130" s="39">
        <f>IF(Dane!$C$9="",0,IFERROR(J130/R130,0))</f>
        <v>0</v>
      </c>
      <c r="AO130" s="39">
        <f>IF(Dane!$C$9="",0,IFERROR(ROUND(J130-ROUND(J130*0.0976,2)-ROUND(J130*0.015,2)-ROUND(J130*0.0245,2),2)/R130,0))</f>
        <v>0</v>
      </c>
      <c r="AP130" s="39">
        <f t="shared" si="24"/>
        <v>0</v>
      </c>
      <c r="AQ130" s="39">
        <f t="shared" si="25"/>
        <v>0</v>
      </c>
      <c r="AR130" s="39">
        <f t="shared" si="21"/>
        <v>0</v>
      </c>
      <c r="AS130" s="39">
        <f>IF(Dane!$C$9="",0,IFERROR(AR130/R130,0))</f>
        <v>0</v>
      </c>
      <c r="AT130" s="39">
        <f t="shared" si="26"/>
        <v>0</v>
      </c>
      <c r="AU130" s="39">
        <v>0</v>
      </c>
      <c r="AV130" s="39">
        <f t="shared" si="27"/>
        <v>0</v>
      </c>
      <c r="AW130" s="39">
        <f>IF(Dane!$C$9="",0,IF(ROUND((N130+O130)*AV130,2)&gt;$AN$1,$AN$1,ROUND((N130+O130)*AV130,2)))</f>
        <v>0</v>
      </c>
      <c r="AX130" s="39">
        <v>0</v>
      </c>
      <c r="AY130" s="39">
        <f>IF(Dane!$C$9=2,IFERROR(J130/W130,0),IF(Dane!$C$9=3,IFERROR(J130/W130,0),0))</f>
        <v>0</v>
      </c>
      <c r="AZ130" s="39">
        <f>IF(Dane!$C$9=2,IFERROR(ROUND(J130-ROUND(J130*0.0976,2)-ROUND(J130*0.015,2)-ROUND(J130*0.0245,2),2)/W130,0),IF(Dane!$C$9=3,IFERROR(ROUND(J130-ROUND(J130*0.0976,2)-ROUND(J130*0.015,2)-ROUND(J130*0.0245,2),2)/W130,0),0))</f>
        <v>0</v>
      </c>
      <c r="BA130" s="39">
        <f t="shared" si="28"/>
        <v>0</v>
      </c>
      <c r="BB130" s="39">
        <f t="shared" si="29"/>
        <v>0</v>
      </c>
      <c r="BC130" s="39">
        <f t="shared" si="22"/>
        <v>0</v>
      </c>
      <c r="BD130" s="39">
        <f>IF(Dane!$C$9=2,IFERROR(BC130/W130,0),IF(Dane!$C$9=3,IFERROR(BC130/W130,0),0))</f>
        <v>0</v>
      </c>
      <c r="BE130" s="39">
        <f t="shared" si="30"/>
        <v>0</v>
      </c>
      <c r="BF130" s="39">
        <v>0</v>
      </c>
      <c r="BG130" s="39">
        <f t="shared" si="31"/>
        <v>0</v>
      </c>
      <c r="BH130" s="39">
        <f>IF(Dane!$C$9=2,IF(ROUND((S130+T130)*BG130,2)&gt;$AN$1,$AN$1,ROUND((S130+T130)*BG130,2)),IF(Dane!$C$9=3,IF(ROUND((S130+T130)*BG130,2)&gt;$AN$1,$AN$1,ROUND((S130+T130)*BG130,2)),0))</f>
        <v>0</v>
      </c>
      <c r="BI130" s="39">
        <v>0</v>
      </c>
      <c r="BJ130" s="39">
        <f>IF(Dane!$C$9=3,IFERROR(J130/AB130,0),0)</f>
        <v>0</v>
      </c>
      <c r="BK130" s="39">
        <f>IF(Dane!$C$9=3,IFERROR(ROUND(J130-ROUND(J130*0.0976,2)-ROUND(J130*0.015,2)-ROUND(J130*0.0245,2),2)/AB130,0),0)</f>
        <v>0</v>
      </c>
      <c r="BL130" s="39">
        <f t="shared" si="32"/>
        <v>0</v>
      </c>
      <c r="BM130" s="39">
        <f t="shared" si="33"/>
        <v>0</v>
      </c>
      <c r="BN130" s="39">
        <f t="shared" si="23"/>
        <v>0</v>
      </c>
      <c r="BO130" s="39">
        <f>IF(Dane!$C$9=3,IFERROR(BN130/AB130,0),0)</f>
        <v>0</v>
      </c>
      <c r="BP130" s="39">
        <f t="shared" si="34"/>
        <v>0</v>
      </c>
      <c r="BQ130" s="39">
        <v>0</v>
      </c>
      <c r="BR130" s="39">
        <f t="shared" si="35"/>
        <v>0</v>
      </c>
      <c r="BS130" s="39">
        <f>IF(Dane!$C$9=3,IF(ROUND((X130+Y130)*BR130,2)&gt;$AN$1,$AN$1,ROUND((X130+Y130)*BR130,2)),0)</f>
        <v>0</v>
      </c>
      <c r="BT130" s="39">
        <v>0</v>
      </c>
    </row>
    <row r="131" spans="1:72">
      <c r="A131" s="87">
        <v>122</v>
      </c>
      <c r="B131" s="1"/>
      <c r="C131" s="1"/>
      <c r="D131" s="2"/>
      <c r="E131" s="3"/>
      <c r="F131" s="4"/>
      <c r="G131" s="5"/>
      <c r="H131" s="5"/>
      <c r="I131" s="6"/>
      <c r="J131" s="5"/>
      <c r="K131" s="5"/>
      <c r="L131" s="5"/>
      <c r="M131" s="55"/>
      <c r="N131" s="8"/>
      <c r="O131" s="105"/>
      <c r="P131" s="5"/>
      <c r="Q131" s="5"/>
      <c r="R131" s="105">
        <f>Dane!$C$10</f>
        <v>0</v>
      </c>
      <c r="S131" s="8"/>
      <c r="T131" s="105"/>
      <c r="U131" s="5"/>
      <c r="V131" s="5"/>
      <c r="W131" s="107">
        <f>Dane!$C$11</f>
        <v>0</v>
      </c>
      <c r="X131" s="8"/>
      <c r="Y131" s="105"/>
      <c r="Z131" s="5"/>
      <c r="AA131" s="5"/>
      <c r="AB131" s="110">
        <f>Dane!$C$12</f>
        <v>0</v>
      </c>
      <c r="AC131" s="108">
        <f>IF(Dane!$E$3=1,AP131+BA131+BL131,IF(Dane!$E$3=2,AT131+BE131+BP131,AW131+BH131+BS131))</f>
        <v>0</v>
      </c>
      <c r="AD131" s="14">
        <f>IF(Dane!$E$3=1,AQ131+BB131+BM131,IF(Dane!$E$3=2,AU131+BF131+BQ131,AX131+BI131+BT131))</f>
        <v>0</v>
      </c>
      <c r="AE131" s="14">
        <f>IF((J131*Dane!$C$9)-AC131&lt;0,0,(J131*Dane!$C$9)-AC131)</f>
        <v>0</v>
      </c>
      <c r="AF131" s="61">
        <f>IF((K131*Dane!$C$9)-AD131&lt;0,0,(K131*Dane!$C$9)-AD131)</f>
        <v>0</v>
      </c>
      <c r="AG131" s="93"/>
      <c r="AH131" s="84">
        <f>IF(Dane!$E$3=1,AP131,IF(Dane!$E$3=2,AT131,AW131))</f>
        <v>0</v>
      </c>
      <c r="AI131" s="84">
        <f>IF(Dane!$E$3=1,AQ131,IF(Dane!$E$3=2,AU131,AX131))</f>
        <v>0</v>
      </c>
      <c r="AJ131" s="84">
        <f>IF(Dane!$E$3=1,BA131,IF(Dane!$E$3=2,BE131,BH131))</f>
        <v>0</v>
      </c>
      <c r="AK131" s="84">
        <f>IF(Dane!$E$3=1,BB131,IF(Dane!$E$3=2,BF131,BI131))</f>
        <v>0</v>
      </c>
      <c r="AL131" s="84">
        <f>IF(Dane!$E$3=1,BL131,IF(Dane!$E$3=2,BP131,BS131))</f>
        <v>0</v>
      </c>
      <c r="AM131" s="84">
        <f>IF(Dane!$E$3=1,BM131,IF(Dane!$E$3=2,BQ131,BT131))</f>
        <v>0</v>
      </c>
      <c r="AN131" s="39">
        <f>IF(Dane!$C$9="",0,IFERROR(J131/R131,0))</f>
        <v>0</v>
      </c>
      <c r="AO131" s="39">
        <f>IF(Dane!$C$9="",0,IFERROR(ROUND(J131-ROUND(J131*0.0976,2)-ROUND(J131*0.015,2)-ROUND(J131*0.0245,2),2)/R131,0))</f>
        <v>0</v>
      </c>
      <c r="AP131" s="39">
        <f t="shared" si="24"/>
        <v>0</v>
      </c>
      <c r="AQ131" s="39">
        <f t="shared" si="25"/>
        <v>0</v>
      </c>
      <c r="AR131" s="39">
        <f t="shared" si="21"/>
        <v>0</v>
      </c>
      <c r="AS131" s="39">
        <f>IF(Dane!$C$9="",0,IFERROR(AR131/R131,0))</f>
        <v>0</v>
      </c>
      <c r="AT131" s="39">
        <f t="shared" si="26"/>
        <v>0</v>
      </c>
      <c r="AU131" s="39">
        <v>0</v>
      </c>
      <c r="AV131" s="39">
        <f t="shared" si="27"/>
        <v>0</v>
      </c>
      <c r="AW131" s="39">
        <f>IF(Dane!$C$9="",0,IF(ROUND((N131+O131)*AV131,2)&gt;$AN$1,$AN$1,ROUND((N131+O131)*AV131,2)))</f>
        <v>0</v>
      </c>
      <c r="AX131" s="39">
        <v>0</v>
      </c>
      <c r="AY131" s="39">
        <f>IF(Dane!$C$9=2,IFERROR(J131/W131,0),IF(Dane!$C$9=3,IFERROR(J131/W131,0),0))</f>
        <v>0</v>
      </c>
      <c r="AZ131" s="39">
        <f>IF(Dane!$C$9=2,IFERROR(ROUND(J131-ROUND(J131*0.0976,2)-ROUND(J131*0.015,2)-ROUND(J131*0.0245,2),2)/W131,0),IF(Dane!$C$9=3,IFERROR(ROUND(J131-ROUND(J131*0.0976,2)-ROUND(J131*0.015,2)-ROUND(J131*0.0245,2),2)/W131,0),0))</f>
        <v>0</v>
      </c>
      <c r="BA131" s="39">
        <f t="shared" si="28"/>
        <v>0</v>
      </c>
      <c r="BB131" s="39">
        <f t="shared" si="29"/>
        <v>0</v>
      </c>
      <c r="BC131" s="39">
        <f t="shared" si="22"/>
        <v>0</v>
      </c>
      <c r="BD131" s="39">
        <f>IF(Dane!$C$9=2,IFERROR(BC131/W131,0),IF(Dane!$C$9=3,IFERROR(BC131/W131,0),0))</f>
        <v>0</v>
      </c>
      <c r="BE131" s="39">
        <f t="shared" si="30"/>
        <v>0</v>
      </c>
      <c r="BF131" s="39">
        <v>0</v>
      </c>
      <c r="BG131" s="39">
        <f t="shared" si="31"/>
        <v>0</v>
      </c>
      <c r="BH131" s="39">
        <f>IF(Dane!$C$9=2,IF(ROUND((S131+T131)*BG131,2)&gt;$AN$1,$AN$1,ROUND((S131+T131)*BG131,2)),IF(Dane!$C$9=3,IF(ROUND((S131+T131)*BG131,2)&gt;$AN$1,$AN$1,ROUND((S131+T131)*BG131,2)),0))</f>
        <v>0</v>
      </c>
      <c r="BI131" s="39">
        <v>0</v>
      </c>
      <c r="BJ131" s="39">
        <f>IF(Dane!$C$9=3,IFERROR(J131/AB131,0),0)</f>
        <v>0</v>
      </c>
      <c r="BK131" s="39">
        <f>IF(Dane!$C$9=3,IFERROR(ROUND(J131-ROUND(J131*0.0976,2)-ROUND(J131*0.015,2)-ROUND(J131*0.0245,2),2)/AB131,0),0)</f>
        <v>0</v>
      </c>
      <c r="BL131" s="39">
        <f t="shared" si="32"/>
        <v>0</v>
      </c>
      <c r="BM131" s="39">
        <f t="shared" si="33"/>
        <v>0</v>
      </c>
      <c r="BN131" s="39">
        <f t="shared" si="23"/>
        <v>0</v>
      </c>
      <c r="BO131" s="39">
        <f>IF(Dane!$C$9=3,IFERROR(BN131/AB131,0),0)</f>
        <v>0</v>
      </c>
      <c r="BP131" s="39">
        <f t="shared" si="34"/>
        <v>0</v>
      </c>
      <c r="BQ131" s="39">
        <v>0</v>
      </c>
      <c r="BR131" s="39">
        <f t="shared" si="35"/>
        <v>0</v>
      </c>
      <c r="BS131" s="39">
        <f>IF(Dane!$C$9=3,IF(ROUND((X131+Y131)*BR131,2)&gt;$AN$1,$AN$1,ROUND((X131+Y131)*BR131,2)),0)</f>
        <v>0</v>
      </c>
      <c r="BT131" s="39">
        <v>0</v>
      </c>
    </row>
    <row r="132" spans="1:72">
      <c r="A132" s="87">
        <v>123</v>
      </c>
      <c r="B132" s="1"/>
      <c r="C132" s="1"/>
      <c r="D132" s="2"/>
      <c r="E132" s="3"/>
      <c r="F132" s="4"/>
      <c r="G132" s="5"/>
      <c r="H132" s="5"/>
      <c r="I132" s="6"/>
      <c r="J132" s="5"/>
      <c r="K132" s="5"/>
      <c r="L132" s="5"/>
      <c r="M132" s="55"/>
      <c r="N132" s="8"/>
      <c r="O132" s="105"/>
      <c r="P132" s="5"/>
      <c r="Q132" s="5"/>
      <c r="R132" s="105">
        <f>Dane!$C$10</f>
        <v>0</v>
      </c>
      <c r="S132" s="8"/>
      <c r="T132" s="105"/>
      <c r="U132" s="5"/>
      <c r="V132" s="5"/>
      <c r="W132" s="107">
        <f>Dane!$C$11</f>
        <v>0</v>
      </c>
      <c r="X132" s="8"/>
      <c r="Y132" s="105"/>
      <c r="Z132" s="5"/>
      <c r="AA132" s="5"/>
      <c r="AB132" s="110">
        <f>Dane!$C$12</f>
        <v>0</v>
      </c>
      <c r="AC132" s="108">
        <f>IF(Dane!$E$3=1,AP132+BA132+BL132,IF(Dane!$E$3=2,AT132+BE132+BP132,AW132+BH132+BS132))</f>
        <v>0</v>
      </c>
      <c r="AD132" s="14">
        <f>IF(Dane!$E$3=1,AQ132+BB132+BM132,IF(Dane!$E$3=2,AU132+BF132+BQ132,AX132+BI132+BT132))</f>
        <v>0</v>
      </c>
      <c r="AE132" s="14">
        <f>IF((J132*Dane!$C$9)-AC132&lt;0,0,(J132*Dane!$C$9)-AC132)</f>
        <v>0</v>
      </c>
      <c r="AF132" s="61">
        <f>IF((K132*Dane!$C$9)-AD132&lt;0,0,(K132*Dane!$C$9)-AD132)</f>
        <v>0</v>
      </c>
      <c r="AG132" s="93"/>
      <c r="AH132" s="84">
        <f>IF(Dane!$E$3=1,AP132,IF(Dane!$E$3=2,AT132,AW132))</f>
        <v>0</v>
      </c>
      <c r="AI132" s="84">
        <f>IF(Dane!$E$3=1,AQ132,IF(Dane!$E$3=2,AU132,AX132))</f>
        <v>0</v>
      </c>
      <c r="AJ132" s="84">
        <f>IF(Dane!$E$3=1,BA132,IF(Dane!$E$3=2,BE132,BH132))</f>
        <v>0</v>
      </c>
      <c r="AK132" s="84">
        <f>IF(Dane!$E$3=1,BB132,IF(Dane!$E$3=2,BF132,BI132))</f>
        <v>0</v>
      </c>
      <c r="AL132" s="84">
        <f>IF(Dane!$E$3=1,BL132,IF(Dane!$E$3=2,BP132,BS132))</f>
        <v>0</v>
      </c>
      <c r="AM132" s="84">
        <f>IF(Dane!$E$3=1,BM132,IF(Dane!$E$3=2,BQ132,BT132))</f>
        <v>0</v>
      </c>
      <c r="AN132" s="39">
        <f>IF(Dane!$C$9="",0,IFERROR(J132/R132,0))</f>
        <v>0</v>
      </c>
      <c r="AO132" s="39">
        <f>IF(Dane!$C$9="",0,IFERROR(ROUND(J132-ROUND(J132*0.0976,2)-ROUND(J132*0.015,2)-ROUND(J132*0.0245,2),2)/R132,0))</f>
        <v>0</v>
      </c>
      <c r="AP132" s="39">
        <f t="shared" si="24"/>
        <v>0</v>
      </c>
      <c r="AQ132" s="39">
        <f t="shared" si="25"/>
        <v>0</v>
      </c>
      <c r="AR132" s="39">
        <f t="shared" si="21"/>
        <v>0</v>
      </c>
      <c r="AS132" s="39">
        <f>IF(Dane!$C$9="",0,IFERROR(AR132/R132,0))</f>
        <v>0</v>
      </c>
      <c r="AT132" s="39">
        <f t="shared" si="26"/>
        <v>0</v>
      </c>
      <c r="AU132" s="39">
        <v>0</v>
      </c>
      <c r="AV132" s="39">
        <f t="shared" si="27"/>
        <v>0</v>
      </c>
      <c r="AW132" s="39">
        <f>IF(Dane!$C$9="",0,IF(ROUND((N132+O132)*AV132,2)&gt;$AN$1,$AN$1,ROUND((N132+O132)*AV132,2)))</f>
        <v>0</v>
      </c>
      <c r="AX132" s="39">
        <v>0</v>
      </c>
      <c r="AY132" s="39">
        <f>IF(Dane!$C$9=2,IFERROR(J132/W132,0),IF(Dane!$C$9=3,IFERROR(J132/W132,0),0))</f>
        <v>0</v>
      </c>
      <c r="AZ132" s="39">
        <f>IF(Dane!$C$9=2,IFERROR(ROUND(J132-ROUND(J132*0.0976,2)-ROUND(J132*0.015,2)-ROUND(J132*0.0245,2),2)/W132,0),IF(Dane!$C$9=3,IFERROR(ROUND(J132-ROUND(J132*0.0976,2)-ROUND(J132*0.015,2)-ROUND(J132*0.0245,2),2)/W132,0),0))</f>
        <v>0</v>
      </c>
      <c r="BA132" s="39">
        <f t="shared" si="28"/>
        <v>0</v>
      </c>
      <c r="BB132" s="39">
        <f t="shared" si="29"/>
        <v>0</v>
      </c>
      <c r="BC132" s="39">
        <f t="shared" si="22"/>
        <v>0</v>
      </c>
      <c r="BD132" s="39">
        <f>IF(Dane!$C$9=2,IFERROR(BC132/W132,0),IF(Dane!$C$9=3,IFERROR(BC132/W132,0),0))</f>
        <v>0</v>
      </c>
      <c r="BE132" s="39">
        <f t="shared" si="30"/>
        <v>0</v>
      </c>
      <c r="BF132" s="39">
        <v>0</v>
      </c>
      <c r="BG132" s="39">
        <f t="shared" si="31"/>
        <v>0</v>
      </c>
      <c r="BH132" s="39">
        <f>IF(Dane!$C$9=2,IF(ROUND((S132+T132)*BG132,2)&gt;$AN$1,$AN$1,ROUND((S132+T132)*BG132,2)),IF(Dane!$C$9=3,IF(ROUND((S132+T132)*BG132,2)&gt;$AN$1,$AN$1,ROUND((S132+T132)*BG132,2)),0))</f>
        <v>0</v>
      </c>
      <c r="BI132" s="39">
        <v>0</v>
      </c>
      <c r="BJ132" s="39">
        <f>IF(Dane!$C$9=3,IFERROR(J132/AB132,0),0)</f>
        <v>0</v>
      </c>
      <c r="BK132" s="39">
        <f>IF(Dane!$C$9=3,IFERROR(ROUND(J132-ROUND(J132*0.0976,2)-ROUND(J132*0.015,2)-ROUND(J132*0.0245,2),2)/AB132,0),0)</f>
        <v>0</v>
      </c>
      <c r="BL132" s="39">
        <f t="shared" si="32"/>
        <v>0</v>
      </c>
      <c r="BM132" s="39">
        <f t="shared" si="33"/>
        <v>0</v>
      </c>
      <c r="BN132" s="39">
        <f t="shared" si="23"/>
        <v>0</v>
      </c>
      <c r="BO132" s="39">
        <f>IF(Dane!$C$9=3,IFERROR(BN132/AB132,0),0)</f>
        <v>0</v>
      </c>
      <c r="BP132" s="39">
        <f t="shared" si="34"/>
        <v>0</v>
      </c>
      <c r="BQ132" s="39">
        <v>0</v>
      </c>
      <c r="BR132" s="39">
        <f t="shared" si="35"/>
        <v>0</v>
      </c>
      <c r="BS132" s="39">
        <f>IF(Dane!$C$9=3,IF(ROUND((X132+Y132)*BR132,2)&gt;$AN$1,$AN$1,ROUND((X132+Y132)*BR132,2)),0)</f>
        <v>0</v>
      </c>
      <c r="BT132" s="39">
        <v>0</v>
      </c>
    </row>
    <row r="133" spans="1:72">
      <c r="A133" s="87">
        <v>124</v>
      </c>
      <c r="B133" s="1"/>
      <c r="C133" s="1"/>
      <c r="D133" s="2"/>
      <c r="E133" s="3"/>
      <c r="F133" s="4"/>
      <c r="G133" s="5"/>
      <c r="H133" s="5"/>
      <c r="I133" s="6"/>
      <c r="J133" s="5"/>
      <c r="K133" s="5"/>
      <c r="L133" s="5"/>
      <c r="M133" s="55"/>
      <c r="N133" s="8"/>
      <c r="O133" s="105"/>
      <c r="P133" s="5"/>
      <c r="Q133" s="5"/>
      <c r="R133" s="105">
        <f>Dane!$C$10</f>
        <v>0</v>
      </c>
      <c r="S133" s="8"/>
      <c r="T133" s="105"/>
      <c r="U133" s="5"/>
      <c r="V133" s="5"/>
      <c r="W133" s="107">
        <f>Dane!$C$11</f>
        <v>0</v>
      </c>
      <c r="X133" s="8"/>
      <c r="Y133" s="105"/>
      <c r="Z133" s="5"/>
      <c r="AA133" s="5"/>
      <c r="AB133" s="110">
        <f>Dane!$C$12</f>
        <v>0</v>
      </c>
      <c r="AC133" s="108">
        <f>IF(Dane!$E$3=1,AP133+BA133+BL133,IF(Dane!$E$3=2,AT133+BE133+BP133,AW133+BH133+BS133))</f>
        <v>0</v>
      </c>
      <c r="AD133" s="14">
        <f>IF(Dane!$E$3=1,AQ133+BB133+BM133,IF(Dane!$E$3=2,AU133+BF133+BQ133,AX133+BI133+BT133))</f>
        <v>0</v>
      </c>
      <c r="AE133" s="14">
        <f>IF((J133*Dane!$C$9)-AC133&lt;0,0,(J133*Dane!$C$9)-AC133)</f>
        <v>0</v>
      </c>
      <c r="AF133" s="61">
        <f>IF((K133*Dane!$C$9)-AD133&lt;0,0,(K133*Dane!$C$9)-AD133)</f>
        <v>0</v>
      </c>
      <c r="AG133" s="93"/>
      <c r="AH133" s="84">
        <f>IF(Dane!$E$3=1,AP133,IF(Dane!$E$3=2,AT133,AW133))</f>
        <v>0</v>
      </c>
      <c r="AI133" s="84">
        <f>IF(Dane!$E$3=1,AQ133,IF(Dane!$E$3=2,AU133,AX133))</f>
        <v>0</v>
      </c>
      <c r="AJ133" s="84">
        <f>IF(Dane!$E$3=1,BA133,IF(Dane!$E$3=2,BE133,BH133))</f>
        <v>0</v>
      </c>
      <c r="AK133" s="84">
        <f>IF(Dane!$E$3=1,BB133,IF(Dane!$E$3=2,BF133,BI133))</f>
        <v>0</v>
      </c>
      <c r="AL133" s="84">
        <f>IF(Dane!$E$3=1,BL133,IF(Dane!$E$3=2,BP133,BS133))</f>
        <v>0</v>
      </c>
      <c r="AM133" s="84">
        <f>IF(Dane!$E$3=1,BM133,IF(Dane!$E$3=2,BQ133,BT133))</f>
        <v>0</v>
      </c>
      <c r="AN133" s="39">
        <f>IF(Dane!$C$9="",0,IFERROR(J133/R133,0))</f>
        <v>0</v>
      </c>
      <c r="AO133" s="39">
        <f>IF(Dane!$C$9="",0,IFERROR(ROUND(J133-ROUND(J133*0.0976,2)-ROUND(J133*0.015,2)-ROUND(J133*0.0245,2),2)/R133,0))</f>
        <v>0</v>
      </c>
      <c r="AP133" s="39">
        <f t="shared" si="24"/>
        <v>0</v>
      </c>
      <c r="AQ133" s="39">
        <f t="shared" si="25"/>
        <v>0</v>
      </c>
      <c r="AR133" s="39">
        <f t="shared" si="21"/>
        <v>0</v>
      </c>
      <c r="AS133" s="39">
        <f>IF(Dane!$C$9="",0,IFERROR(AR133/R133,0))</f>
        <v>0</v>
      </c>
      <c r="AT133" s="39">
        <f t="shared" si="26"/>
        <v>0</v>
      </c>
      <c r="AU133" s="39">
        <v>0</v>
      </c>
      <c r="AV133" s="39">
        <f t="shared" si="27"/>
        <v>0</v>
      </c>
      <c r="AW133" s="39">
        <f>IF(Dane!$C$9="",0,IF(ROUND((N133+O133)*AV133,2)&gt;$AN$1,$AN$1,ROUND((N133+O133)*AV133,2)))</f>
        <v>0</v>
      </c>
      <c r="AX133" s="39">
        <v>0</v>
      </c>
      <c r="AY133" s="39">
        <f>IF(Dane!$C$9=2,IFERROR(J133/W133,0),IF(Dane!$C$9=3,IFERROR(J133/W133,0),0))</f>
        <v>0</v>
      </c>
      <c r="AZ133" s="39">
        <f>IF(Dane!$C$9=2,IFERROR(ROUND(J133-ROUND(J133*0.0976,2)-ROUND(J133*0.015,2)-ROUND(J133*0.0245,2),2)/W133,0),IF(Dane!$C$9=3,IFERROR(ROUND(J133-ROUND(J133*0.0976,2)-ROUND(J133*0.015,2)-ROUND(J133*0.0245,2),2)/W133,0),0))</f>
        <v>0</v>
      </c>
      <c r="BA133" s="39">
        <f t="shared" si="28"/>
        <v>0</v>
      </c>
      <c r="BB133" s="39">
        <f t="shared" si="29"/>
        <v>0</v>
      </c>
      <c r="BC133" s="39">
        <f t="shared" si="22"/>
        <v>0</v>
      </c>
      <c r="BD133" s="39">
        <f>IF(Dane!$C$9=2,IFERROR(BC133/W133,0),IF(Dane!$C$9=3,IFERROR(BC133/W133,0),0))</f>
        <v>0</v>
      </c>
      <c r="BE133" s="39">
        <f t="shared" si="30"/>
        <v>0</v>
      </c>
      <c r="BF133" s="39">
        <v>0</v>
      </c>
      <c r="BG133" s="39">
        <f t="shared" si="31"/>
        <v>0</v>
      </c>
      <c r="BH133" s="39">
        <f>IF(Dane!$C$9=2,IF(ROUND((S133+T133)*BG133,2)&gt;$AN$1,$AN$1,ROUND((S133+T133)*BG133,2)),IF(Dane!$C$9=3,IF(ROUND((S133+T133)*BG133,2)&gt;$AN$1,$AN$1,ROUND((S133+T133)*BG133,2)),0))</f>
        <v>0</v>
      </c>
      <c r="BI133" s="39">
        <v>0</v>
      </c>
      <c r="BJ133" s="39">
        <f>IF(Dane!$C$9=3,IFERROR(J133/AB133,0),0)</f>
        <v>0</v>
      </c>
      <c r="BK133" s="39">
        <f>IF(Dane!$C$9=3,IFERROR(ROUND(J133-ROUND(J133*0.0976,2)-ROUND(J133*0.015,2)-ROUND(J133*0.0245,2),2)/AB133,0),0)</f>
        <v>0</v>
      </c>
      <c r="BL133" s="39">
        <f t="shared" si="32"/>
        <v>0</v>
      </c>
      <c r="BM133" s="39">
        <f t="shared" si="33"/>
        <v>0</v>
      </c>
      <c r="BN133" s="39">
        <f t="shared" si="23"/>
        <v>0</v>
      </c>
      <c r="BO133" s="39">
        <f>IF(Dane!$C$9=3,IFERROR(BN133/AB133,0),0)</f>
        <v>0</v>
      </c>
      <c r="BP133" s="39">
        <f t="shared" si="34"/>
        <v>0</v>
      </c>
      <c r="BQ133" s="39">
        <v>0</v>
      </c>
      <c r="BR133" s="39">
        <f t="shared" si="35"/>
        <v>0</v>
      </c>
      <c r="BS133" s="39">
        <f>IF(Dane!$C$9=3,IF(ROUND((X133+Y133)*BR133,2)&gt;$AN$1,$AN$1,ROUND((X133+Y133)*BR133,2)),0)</f>
        <v>0</v>
      </c>
      <c r="BT133" s="39">
        <v>0</v>
      </c>
    </row>
    <row r="134" spans="1:72">
      <c r="A134" s="87">
        <v>125</v>
      </c>
      <c r="B134" s="1"/>
      <c r="C134" s="1"/>
      <c r="D134" s="2"/>
      <c r="E134" s="3"/>
      <c r="F134" s="4"/>
      <c r="G134" s="5"/>
      <c r="H134" s="5"/>
      <c r="I134" s="6"/>
      <c r="J134" s="5"/>
      <c r="K134" s="5"/>
      <c r="L134" s="5"/>
      <c r="M134" s="55"/>
      <c r="N134" s="8"/>
      <c r="O134" s="105"/>
      <c r="P134" s="5"/>
      <c r="Q134" s="5"/>
      <c r="R134" s="105">
        <f>Dane!$C$10</f>
        <v>0</v>
      </c>
      <c r="S134" s="8"/>
      <c r="T134" s="105"/>
      <c r="U134" s="5"/>
      <c r="V134" s="5"/>
      <c r="W134" s="107">
        <f>Dane!$C$11</f>
        <v>0</v>
      </c>
      <c r="X134" s="8"/>
      <c r="Y134" s="105"/>
      <c r="Z134" s="5"/>
      <c r="AA134" s="5"/>
      <c r="AB134" s="110">
        <f>Dane!$C$12</f>
        <v>0</v>
      </c>
      <c r="AC134" s="108">
        <f>IF(Dane!$E$3=1,AP134+BA134+BL134,IF(Dane!$E$3=2,AT134+BE134+BP134,AW134+BH134+BS134))</f>
        <v>0</v>
      </c>
      <c r="AD134" s="14">
        <f>IF(Dane!$E$3=1,AQ134+BB134+BM134,IF(Dane!$E$3=2,AU134+BF134+BQ134,AX134+BI134+BT134))</f>
        <v>0</v>
      </c>
      <c r="AE134" s="14">
        <f>IF((J134*Dane!$C$9)-AC134&lt;0,0,(J134*Dane!$C$9)-AC134)</f>
        <v>0</v>
      </c>
      <c r="AF134" s="61">
        <f>IF((K134*Dane!$C$9)-AD134&lt;0,0,(K134*Dane!$C$9)-AD134)</f>
        <v>0</v>
      </c>
      <c r="AG134" s="93"/>
      <c r="AH134" s="84">
        <f>IF(Dane!$E$3=1,AP134,IF(Dane!$E$3=2,AT134,AW134))</f>
        <v>0</v>
      </c>
      <c r="AI134" s="84">
        <f>IF(Dane!$E$3=1,AQ134,IF(Dane!$E$3=2,AU134,AX134))</f>
        <v>0</v>
      </c>
      <c r="AJ134" s="84">
        <f>IF(Dane!$E$3=1,BA134,IF(Dane!$E$3=2,BE134,BH134))</f>
        <v>0</v>
      </c>
      <c r="AK134" s="84">
        <f>IF(Dane!$E$3=1,BB134,IF(Dane!$E$3=2,BF134,BI134))</f>
        <v>0</v>
      </c>
      <c r="AL134" s="84">
        <f>IF(Dane!$E$3=1,BL134,IF(Dane!$E$3=2,BP134,BS134))</f>
        <v>0</v>
      </c>
      <c r="AM134" s="84">
        <f>IF(Dane!$E$3=1,BM134,IF(Dane!$E$3=2,BQ134,BT134))</f>
        <v>0</v>
      </c>
      <c r="AN134" s="39">
        <f>IF(Dane!$C$9="",0,IFERROR(J134/R134,0))</f>
        <v>0</v>
      </c>
      <c r="AO134" s="39">
        <f>IF(Dane!$C$9="",0,IFERROR(ROUND(J134-ROUND(J134*0.0976,2)-ROUND(J134*0.015,2)-ROUND(J134*0.0245,2),2)/R134,0))</f>
        <v>0</v>
      </c>
      <c r="AP134" s="39">
        <f t="shared" si="24"/>
        <v>0</v>
      </c>
      <c r="AQ134" s="39">
        <f t="shared" si="25"/>
        <v>0</v>
      </c>
      <c r="AR134" s="39">
        <f t="shared" si="21"/>
        <v>0</v>
      </c>
      <c r="AS134" s="39">
        <f>IF(Dane!$C$9="",0,IFERROR(AR134/R134,0))</f>
        <v>0</v>
      </c>
      <c r="AT134" s="39">
        <f t="shared" si="26"/>
        <v>0</v>
      </c>
      <c r="AU134" s="39">
        <v>0</v>
      </c>
      <c r="AV134" s="39">
        <f t="shared" si="27"/>
        <v>0</v>
      </c>
      <c r="AW134" s="39">
        <f>IF(Dane!$C$9="",0,IF(ROUND((N134+O134)*AV134,2)&gt;$AN$1,$AN$1,ROUND((N134+O134)*AV134,2)))</f>
        <v>0</v>
      </c>
      <c r="AX134" s="39">
        <v>0</v>
      </c>
      <c r="AY134" s="39">
        <f>IF(Dane!$C$9=2,IFERROR(J134/W134,0),IF(Dane!$C$9=3,IFERROR(J134/W134,0),0))</f>
        <v>0</v>
      </c>
      <c r="AZ134" s="39">
        <f>IF(Dane!$C$9=2,IFERROR(ROUND(J134-ROUND(J134*0.0976,2)-ROUND(J134*0.015,2)-ROUND(J134*0.0245,2),2)/W134,0),IF(Dane!$C$9=3,IFERROR(ROUND(J134-ROUND(J134*0.0976,2)-ROUND(J134*0.015,2)-ROUND(J134*0.0245,2),2)/W134,0),0))</f>
        <v>0</v>
      </c>
      <c r="BA134" s="39">
        <f t="shared" si="28"/>
        <v>0</v>
      </c>
      <c r="BB134" s="39">
        <f t="shared" si="29"/>
        <v>0</v>
      </c>
      <c r="BC134" s="39">
        <f t="shared" si="22"/>
        <v>0</v>
      </c>
      <c r="BD134" s="39">
        <f>IF(Dane!$C$9=2,IFERROR(BC134/W134,0),IF(Dane!$C$9=3,IFERROR(BC134/W134,0),0))</f>
        <v>0</v>
      </c>
      <c r="BE134" s="39">
        <f t="shared" si="30"/>
        <v>0</v>
      </c>
      <c r="BF134" s="39">
        <v>0</v>
      </c>
      <c r="BG134" s="39">
        <f t="shared" si="31"/>
        <v>0</v>
      </c>
      <c r="BH134" s="39">
        <f>IF(Dane!$C$9=2,IF(ROUND((S134+T134)*BG134,2)&gt;$AN$1,$AN$1,ROUND((S134+T134)*BG134,2)),IF(Dane!$C$9=3,IF(ROUND((S134+T134)*BG134,2)&gt;$AN$1,$AN$1,ROUND((S134+T134)*BG134,2)),0))</f>
        <v>0</v>
      </c>
      <c r="BI134" s="39">
        <v>0</v>
      </c>
      <c r="BJ134" s="39">
        <f>IF(Dane!$C$9=3,IFERROR(J134/AB134,0),0)</f>
        <v>0</v>
      </c>
      <c r="BK134" s="39">
        <f>IF(Dane!$C$9=3,IFERROR(ROUND(J134-ROUND(J134*0.0976,2)-ROUND(J134*0.015,2)-ROUND(J134*0.0245,2),2)/AB134,0),0)</f>
        <v>0</v>
      </c>
      <c r="BL134" s="39">
        <f t="shared" si="32"/>
        <v>0</v>
      </c>
      <c r="BM134" s="39">
        <f t="shared" si="33"/>
        <v>0</v>
      </c>
      <c r="BN134" s="39">
        <f t="shared" si="23"/>
        <v>0</v>
      </c>
      <c r="BO134" s="39">
        <f>IF(Dane!$C$9=3,IFERROR(BN134/AB134,0),0)</f>
        <v>0</v>
      </c>
      <c r="BP134" s="39">
        <f t="shared" si="34"/>
        <v>0</v>
      </c>
      <c r="BQ134" s="39">
        <v>0</v>
      </c>
      <c r="BR134" s="39">
        <f t="shared" si="35"/>
        <v>0</v>
      </c>
      <c r="BS134" s="39">
        <f>IF(Dane!$C$9=3,IF(ROUND((X134+Y134)*BR134,2)&gt;$AN$1,$AN$1,ROUND((X134+Y134)*BR134,2)),0)</f>
        <v>0</v>
      </c>
      <c r="BT134" s="39">
        <v>0</v>
      </c>
    </row>
    <row r="135" spans="1:72">
      <c r="A135" s="87">
        <v>126</v>
      </c>
      <c r="B135" s="1"/>
      <c r="C135" s="1"/>
      <c r="D135" s="2"/>
      <c r="E135" s="3"/>
      <c r="F135" s="4"/>
      <c r="G135" s="5"/>
      <c r="H135" s="5"/>
      <c r="I135" s="6"/>
      <c r="J135" s="5"/>
      <c r="K135" s="5"/>
      <c r="L135" s="5"/>
      <c r="M135" s="55"/>
      <c r="N135" s="8"/>
      <c r="O135" s="105"/>
      <c r="P135" s="5"/>
      <c r="Q135" s="5"/>
      <c r="R135" s="105">
        <f>Dane!$C$10</f>
        <v>0</v>
      </c>
      <c r="S135" s="8"/>
      <c r="T135" s="105"/>
      <c r="U135" s="5"/>
      <c r="V135" s="5"/>
      <c r="W135" s="107">
        <f>Dane!$C$11</f>
        <v>0</v>
      </c>
      <c r="X135" s="8"/>
      <c r="Y135" s="105"/>
      <c r="Z135" s="5"/>
      <c r="AA135" s="5"/>
      <c r="AB135" s="110">
        <f>Dane!$C$12</f>
        <v>0</v>
      </c>
      <c r="AC135" s="108">
        <f>IF(Dane!$E$3=1,AP135+BA135+BL135,IF(Dane!$E$3=2,AT135+BE135+BP135,AW135+BH135+BS135))</f>
        <v>0</v>
      </c>
      <c r="AD135" s="14">
        <f>IF(Dane!$E$3=1,AQ135+BB135+BM135,IF(Dane!$E$3=2,AU135+BF135+BQ135,AX135+BI135+BT135))</f>
        <v>0</v>
      </c>
      <c r="AE135" s="14">
        <f>IF((J135*Dane!$C$9)-AC135&lt;0,0,(J135*Dane!$C$9)-AC135)</f>
        <v>0</v>
      </c>
      <c r="AF135" s="61">
        <f>IF((K135*Dane!$C$9)-AD135&lt;0,0,(K135*Dane!$C$9)-AD135)</f>
        <v>0</v>
      </c>
      <c r="AG135" s="93"/>
      <c r="AH135" s="84">
        <f>IF(Dane!$E$3=1,AP135,IF(Dane!$E$3=2,AT135,AW135))</f>
        <v>0</v>
      </c>
      <c r="AI135" s="84">
        <f>IF(Dane!$E$3=1,AQ135,IF(Dane!$E$3=2,AU135,AX135))</f>
        <v>0</v>
      </c>
      <c r="AJ135" s="84">
        <f>IF(Dane!$E$3=1,BA135,IF(Dane!$E$3=2,BE135,BH135))</f>
        <v>0</v>
      </c>
      <c r="AK135" s="84">
        <f>IF(Dane!$E$3=1,BB135,IF(Dane!$E$3=2,BF135,BI135))</f>
        <v>0</v>
      </c>
      <c r="AL135" s="84">
        <f>IF(Dane!$E$3=1,BL135,IF(Dane!$E$3=2,BP135,BS135))</f>
        <v>0</v>
      </c>
      <c r="AM135" s="84">
        <f>IF(Dane!$E$3=1,BM135,IF(Dane!$E$3=2,BQ135,BT135))</f>
        <v>0</v>
      </c>
      <c r="AN135" s="39">
        <f>IF(Dane!$C$9="",0,IFERROR(J135/R135,0))</f>
        <v>0</v>
      </c>
      <c r="AO135" s="39">
        <f>IF(Dane!$C$9="",0,IFERROR(ROUND(J135-ROUND(J135*0.0976,2)-ROUND(J135*0.015,2)-ROUND(J135*0.0245,2),2)/R135,0))</f>
        <v>0</v>
      </c>
      <c r="AP135" s="39">
        <f t="shared" si="24"/>
        <v>0</v>
      </c>
      <c r="AQ135" s="39">
        <f t="shared" si="25"/>
        <v>0</v>
      </c>
      <c r="AR135" s="39">
        <f t="shared" si="21"/>
        <v>0</v>
      </c>
      <c r="AS135" s="39">
        <f>IF(Dane!$C$9="",0,IFERROR(AR135/R135,0))</f>
        <v>0</v>
      </c>
      <c r="AT135" s="39">
        <f t="shared" si="26"/>
        <v>0</v>
      </c>
      <c r="AU135" s="39">
        <v>0</v>
      </c>
      <c r="AV135" s="39">
        <f t="shared" si="27"/>
        <v>0</v>
      </c>
      <c r="AW135" s="39">
        <f>IF(Dane!$C$9="",0,IF(ROUND((N135+O135)*AV135,2)&gt;$AN$1,$AN$1,ROUND((N135+O135)*AV135,2)))</f>
        <v>0</v>
      </c>
      <c r="AX135" s="39">
        <v>0</v>
      </c>
      <c r="AY135" s="39">
        <f>IF(Dane!$C$9=2,IFERROR(J135/W135,0),IF(Dane!$C$9=3,IFERROR(J135/W135,0),0))</f>
        <v>0</v>
      </c>
      <c r="AZ135" s="39">
        <f>IF(Dane!$C$9=2,IFERROR(ROUND(J135-ROUND(J135*0.0976,2)-ROUND(J135*0.015,2)-ROUND(J135*0.0245,2),2)/W135,0),IF(Dane!$C$9=3,IFERROR(ROUND(J135-ROUND(J135*0.0976,2)-ROUND(J135*0.015,2)-ROUND(J135*0.0245,2),2)/W135,0),0))</f>
        <v>0</v>
      </c>
      <c r="BA135" s="39">
        <f t="shared" si="28"/>
        <v>0</v>
      </c>
      <c r="BB135" s="39">
        <f t="shared" si="29"/>
        <v>0</v>
      </c>
      <c r="BC135" s="39">
        <f t="shared" si="22"/>
        <v>0</v>
      </c>
      <c r="BD135" s="39">
        <f>IF(Dane!$C$9=2,IFERROR(BC135/W135,0),IF(Dane!$C$9=3,IFERROR(BC135/W135,0),0))</f>
        <v>0</v>
      </c>
      <c r="BE135" s="39">
        <f t="shared" si="30"/>
        <v>0</v>
      </c>
      <c r="BF135" s="39">
        <v>0</v>
      </c>
      <c r="BG135" s="39">
        <f t="shared" si="31"/>
        <v>0</v>
      </c>
      <c r="BH135" s="39">
        <f>IF(Dane!$C$9=2,IF(ROUND((S135+T135)*BG135,2)&gt;$AN$1,$AN$1,ROUND((S135+T135)*BG135,2)),IF(Dane!$C$9=3,IF(ROUND((S135+T135)*BG135,2)&gt;$AN$1,$AN$1,ROUND((S135+T135)*BG135,2)),0))</f>
        <v>0</v>
      </c>
      <c r="BI135" s="39">
        <v>0</v>
      </c>
      <c r="BJ135" s="39">
        <f>IF(Dane!$C$9=3,IFERROR(J135/AB135,0),0)</f>
        <v>0</v>
      </c>
      <c r="BK135" s="39">
        <f>IF(Dane!$C$9=3,IFERROR(ROUND(J135-ROUND(J135*0.0976,2)-ROUND(J135*0.015,2)-ROUND(J135*0.0245,2),2)/AB135,0),0)</f>
        <v>0</v>
      </c>
      <c r="BL135" s="39">
        <f t="shared" si="32"/>
        <v>0</v>
      </c>
      <c r="BM135" s="39">
        <f t="shared" si="33"/>
        <v>0</v>
      </c>
      <c r="BN135" s="39">
        <f t="shared" si="23"/>
        <v>0</v>
      </c>
      <c r="BO135" s="39">
        <f>IF(Dane!$C$9=3,IFERROR(BN135/AB135,0),0)</f>
        <v>0</v>
      </c>
      <c r="BP135" s="39">
        <f t="shared" si="34"/>
        <v>0</v>
      </c>
      <c r="BQ135" s="39">
        <v>0</v>
      </c>
      <c r="BR135" s="39">
        <f t="shared" si="35"/>
        <v>0</v>
      </c>
      <c r="BS135" s="39">
        <f>IF(Dane!$C$9=3,IF(ROUND((X135+Y135)*BR135,2)&gt;$AN$1,$AN$1,ROUND((X135+Y135)*BR135,2)),0)</f>
        <v>0</v>
      </c>
      <c r="BT135" s="39">
        <v>0</v>
      </c>
    </row>
    <row r="136" spans="1:72">
      <c r="A136" s="87">
        <v>127</v>
      </c>
      <c r="B136" s="1"/>
      <c r="C136" s="1"/>
      <c r="D136" s="2"/>
      <c r="E136" s="3"/>
      <c r="F136" s="4"/>
      <c r="G136" s="5"/>
      <c r="H136" s="5"/>
      <c r="I136" s="6"/>
      <c r="J136" s="5"/>
      <c r="K136" s="5"/>
      <c r="L136" s="5"/>
      <c r="M136" s="55"/>
      <c r="N136" s="8"/>
      <c r="O136" s="105"/>
      <c r="P136" s="5"/>
      <c r="Q136" s="5"/>
      <c r="R136" s="105">
        <f>Dane!$C$10</f>
        <v>0</v>
      </c>
      <c r="S136" s="8"/>
      <c r="T136" s="105"/>
      <c r="U136" s="5"/>
      <c r="V136" s="5"/>
      <c r="W136" s="107">
        <f>Dane!$C$11</f>
        <v>0</v>
      </c>
      <c r="X136" s="8"/>
      <c r="Y136" s="105"/>
      <c r="Z136" s="5"/>
      <c r="AA136" s="5"/>
      <c r="AB136" s="110">
        <f>Dane!$C$12</f>
        <v>0</v>
      </c>
      <c r="AC136" s="108">
        <f>IF(Dane!$E$3=1,AP136+BA136+BL136,IF(Dane!$E$3=2,AT136+BE136+BP136,AW136+BH136+BS136))</f>
        <v>0</v>
      </c>
      <c r="AD136" s="14">
        <f>IF(Dane!$E$3=1,AQ136+BB136+BM136,IF(Dane!$E$3=2,AU136+BF136+BQ136,AX136+BI136+BT136))</f>
        <v>0</v>
      </c>
      <c r="AE136" s="14">
        <f>IF((J136*Dane!$C$9)-AC136&lt;0,0,(J136*Dane!$C$9)-AC136)</f>
        <v>0</v>
      </c>
      <c r="AF136" s="61">
        <f>IF((K136*Dane!$C$9)-AD136&lt;0,0,(K136*Dane!$C$9)-AD136)</f>
        <v>0</v>
      </c>
      <c r="AG136" s="93"/>
      <c r="AH136" s="84">
        <f>IF(Dane!$E$3=1,AP136,IF(Dane!$E$3=2,AT136,AW136))</f>
        <v>0</v>
      </c>
      <c r="AI136" s="84">
        <f>IF(Dane!$E$3=1,AQ136,IF(Dane!$E$3=2,AU136,AX136))</f>
        <v>0</v>
      </c>
      <c r="AJ136" s="84">
        <f>IF(Dane!$E$3=1,BA136,IF(Dane!$E$3=2,BE136,BH136))</f>
        <v>0</v>
      </c>
      <c r="AK136" s="84">
        <f>IF(Dane!$E$3=1,BB136,IF(Dane!$E$3=2,BF136,BI136))</f>
        <v>0</v>
      </c>
      <c r="AL136" s="84">
        <f>IF(Dane!$E$3=1,BL136,IF(Dane!$E$3=2,BP136,BS136))</f>
        <v>0</v>
      </c>
      <c r="AM136" s="84">
        <f>IF(Dane!$E$3=1,BM136,IF(Dane!$E$3=2,BQ136,BT136))</f>
        <v>0</v>
      </c>
      <c r="AN136" s="39">
        <f>IF(Dane!$C$9="",0,IFERROR(J136/R136,0))</f>
        <v>0</v>
      </c>
      <c r="AO136" s="39">
        <f>IF(Dane!$C$9="",0,IFERROR(ROUND(J136-ROUND(J136*0.0976,2)-ROUND(J136*0.015,2)-ROUND(J136*0.0245,2),2)/R136,0))</f>
        <v>0</v>
      </c>
      <c r="AP136" s="39">
        <f t="shared" si="24"/>
        <v>0</v>
      </c>
      <c r="AQ136" s="39">
        <f t="shared" si="25"/>
        <v>0</v>
      </c>
      <c r="AR136" s="39">
        <f t="shared" si="21"/>
        <v>0</v>
      </c>
      <c r="AS136" s="39">
        <f>IF(Dane!$C$9="",0,IFERROR(AR136/R136,0))</f>
        <v>0</v>
      </c>
      <c r="AT136" s="39">
        <f t="shared" si="26"/>
        <v>0</v>
      </c>
      <c r="AU136" s="39">
        <v>0</v>
      </c>
      <c r="AV136" s="39">
        <f t="shared" si="27"/>
        <v>0</v>
      </c>
      <c r="AW136" s="39">
        <f>IF(Dane!$C$9="",0,IF(ROUND((N136+O136)*AV136,2)&gt;$AN$1,$AN$1,ROUND((N136+O136)*AV136,2)))</f>
        <v>0</v>
      </c>
      <c r="AX136" s="39">
        <v>0</v>
      </c>
      <c r="AY136" s="39">
        <f>IF(Dane!$C$9=2,IFERROR(J136/W136,0),IF(Dane!$C$9=3,IFERROR(J136/W136,0),0))</f>
        <v>0</v>
      </c>
      <c r="AZ136" s="39">
        <f>IF(Dane!$C$9=2,IFERROR(ROUND(J136-ROUND(J136*0.0976,2)-ROUND(J136*0.015,2)-ROUND(J136*0.0245,2),2)/W136,0),IF(Dane!$C$9=3,IFERROR(ROUND(J136-ROUND(J136*0.0976,2)-ROUND(J136*0.015,2)-ROUND(J136*0.0245,2),2)/W136,0),0))</f>
        <v>0</v>
      </c>
      <c r="BA136" s="39">
        <f t="shared" si="28"/>
        <v>0</v>
      </c>
      <c r="BB136" s="39">
        <f t="shared" si="29"/>
        <v>0</v>
      </c>
      <c r="BC136" s="39">
        <f t="shared" si="22"/>
        <v>0</v>
      </c>
      <c r="BD136" s="39">
        <f>IF(Dane!$C$9=2,IFERROR(BC136/W136,0),IF(Dane!$C$9=3,IFERROR(BC136/W136,0),0))</f>
        <v>0</v>
      </c>
      <c r="BE136" s="39">
        <f t="shared" si="30"/>
        <v>0</v>
      </c>
      <c r="BF136" s="39">
        <v>0</v>
      </c>
      <c r="BG136" s="39">
        <f t="shared" si="31"/>
        <v>0</v>
      </c>
      <c r="BH136" s="39">
        <f>IF(Dane!$C$9=2,IF(ROUND((S136+T136)*BG136,2)&gt;$AN$1,$AN$1,ROUND((S136+T136)*BG136,2)),IF(Dane!$C$9=3,IF(ROUND((S136+T136)*BG136,2)&gt;$AN$1,$AN$1,ROUND((S136+T136)*BG136,2)),0))</f>
        <v>0</v>
      </c>
      <c r="BI136" s="39">
        <v>0</v>
      </c>
      <c r="BJ136" s="39">
        <f>IF(Dane!$C$9=3,IFERROR(J136/AB136,0),0)</f>
        <v>0</v>
      </c>
      <c r="BK136" s="39">
        <f>IF(Dane!$C$9=3,IFERROR(ROUND(J136-ROUND(J136*0.0976,2)-ROUND(J136*0.015,2)-ROUND(J136*0.0245,2),2)/AB136,0),0)</f>
        <v>0</v>
      </c>
      <c r="BL136" s="39">
        <f t="shared" si="32"/>
        <v>0</v>
      </c>
      <c r="BM136" s="39">
        <f t="shared" si="33"/>
        <v>0</v>
      </c>
      <c r="BN136" s="39">
        <f t="shared" si="23"/>
        <v>0</v>
      </c>
      <c r="BO136" s="39">
        <f>IF(Dane!$C$9=3,IFERROR(BN136/AB136,0),0)</f>
        <v>0</v>
      </c>
      <c r="BP136" s="39">
        <f t="shared" si="34"/>
        <v>0</v>
      </c>
      <c r="BQ136" s="39">
        <v>0</v>
      </c>
      <c r="BR136" s="39">
        <f t="shared" si="35"/>
        <v>0</v>
      </c>
      <c r="BS136" s="39">
        <f>IF(Dane!$C$9=3,IF(ROUND((X136+Y136)*BR136,2)&gt;$AN$1,$AN$1,ROUND((X136+Y136)*BR136,2)),0)</f>
        <v>0</v>
      </c>
      <c r="BT136" s="39">
        <v>0</v>
      </c>
    </row>
    <row r="137" spans="1:72">
      <c r="A137" s="87">
        <v>128</v>
      </c>
      <c r="B137" s="1"/>
      <c r="C137" s="1"/>
      <c r="D137" s="2"/>
      <c r="E137" s="3"/>
      <c r="F137" s="4"/>
      <c r="G137" s="5"/>
      <c r="H137" s="5"/>
      <c r="I137" s="6"/>
      <c r="J137" s="5"/>
      <c r="K137" s="5"/>
      <c r="L137" s="5"/>
      <c r="M137" s="55"/>
      <c r="N137" s="8"/>
      <c r="O137" s="105"/>
      <c r="P137" s="5"/>
      <c r="Q137" s="5"/>
      <c r="R137" s="105">
        <f>Dane!$C$10</f>
        <v>0</v>
      </c>
      <c r="S137" s="8"/>
      <c r="T137" s="105"/>
      <c r="U137" s="5"/>
      <c r="V137" s="5"/>
      <c r="W137" s="107">
        <f>Dane!$C$11</f>
        <v>0</v>
      </c>
      <c r="X137" s="8"/>
      <c r="Y137" s="105"/>
      <c r="Z137" s="5"/>
      <c r="AA137" s="5"/>
      <c r="AB137" s="110">
        <f>Dane!$C$12</f>
        <v>0</v>
      </c>
      <c r="AC137" s="108">
        <f>IF(Dane!$E$3=1,AP137+BA137+BL137,IF(Dane!$E$3=2,AT137+BE137+BP137,AW137+BH137+BS137))</f>
        <v>0</v>
      </c>
      <c r="AD137" s="14">
        <f>IF(Dane!$E$3=1,AQ137+BB137+BM137,IF(Dane!$E$3=2,AU137+BF137+BQ137,AX137+BI137+BT137))</f>
        <v>0</v>
      </c>
      <c r="AE137" s="14">
        <f>IF((J137*Dane!$C$9)-AC137&lt;0,0,(J137*Dane!$C$9)-AC137)</f>
        <v>0</v>
      </c>
      <c r="AF137" s="61">
        <f>IF((K137*Dane!$C$9)-AD137&lt;0,0,(K137*Dane!$C$9)-AD137)</f>
        <v>0</v>
      </c>
      <c r="AG137" s="93"/>
      <c r="AH137" s="84">
        <f>IF(Dane!$E$3=1,AP137,IF(Dane!$E$3=2,AT137,AW137))</f>
        <v>0</v>
      </c>
      <c r="AI137" s="84">
        <f>IF(Dane!$E$3=1,AQ137,IF(Dane!$E$3=2,AU137,AX137))</f>
        <v>0</v>
      </c>
      <c r="AJ137" s="84">
        <f>IF(Dane!$E$3=1,BA137,IF(Dane!$E$3=2,BE137,BH137))</f>
        <v>0</v>
      </c>
      <c r="AK137" s="84">
        <f>IF(Dane!$E$3=1,BB137,IF(Dane!$E$3=2,BF137,BI137))</f>
        <v>0</v>
      </c>
      <c r="AL137" s="84">
        <f>IF(Dane!$E$3=1,BL137,IF(Dane!$E$3=2,BP137,BS137))</f>
        <v>0</v>
      </c>
      <c r="AM137" s="84">
        <f>IF(Dane!$E$3=1,BM137,IF(Dane!$E$3=2,BQ137,BT137))</f>
        <v>0</v>
      </c>
      <c r="AN137" s="39">
        <f>IF(Dane!$C$9="",0,IFERROR(J137/R137,0))</f>
        <v>0</v>
      </c>
      <c r="AO137" s="39">
        <f>IF(Dane!$C$9="",0,IFERROR(ROUND(J137-ROUND(J137*0.0976,2)-ROUND(J137*0.015,2)-ROUND(J137*0.0245,2),2)/R137,0))</f>
        <v>0</v>
      </c>
      <c r="AP137" s="39">
        <f t="shared" si="24"/>
        <v>0</v>
      </c>
      <c r="AQ137" s="39">
        <f t="shared" si="25"/>
        <v>0</v>
      </c>
      <c r="AR137" s="39">
        <f t="shared" si="21"/>
        <v>0</v>
      </c>
      <c r="AS137" s="39">
        <f>IF(Dane!$C$9="",0,IFERROR(AR137/R137,0))</f>
        <v>0</v>
      </c>
      <c r="AT137" s="39">
        <f t="shared" si="26"/>
        <v>0</v>
      </c>
      <c r="AU137" s="39">
        <v>0</v>
      </c>
      <c r="AV137" s="39">
        <f t="shared" si="27"/>
        <v>0</v>
      </c>
      <c r="AW137" s="39">
        <f>IF(Dane!$C$9="",0,IF(ROUND((N137+O137)*AV137,2)&gt;$AN$1,$AN$1,ROUND((N137+O137)*AV137,2)))</f>
        <v>0</v>
      </c>
      <c r="AX137" s="39">
        <v>0</v>
      </c>
      <c r="AY137" s="39">
        <f>IF(Dane!$C$9=2,IFERROR(J137/W137,0),IF(Dane!$C$9=3,IFERROR(J137/W137,0),0))</f>
        <v>0</v>
      </c>
      <c r="AZ137" s="39">
        <f>IF(Dane!$C$9=2,IFERROR(ROUND(J137-ROUND(J137*0.0976,2)-ROUND(J137*0.015,2)-ROUND(J137*0.0245,2),2)/W137,0),IF(Dane!$C$9=3,IFERROR(ROUND(J137-ROUND(J137*0.0976,2)-ROUND(J137*0.015,2)-ROUND(J137*0.0245,2),2)/W137,0),0))</f>
        <v>0</v>
      </c>
      <c r="BA137" s="39">
        <f t="shared" si="28"/>
        <v>0</v>
      </c>
      <c r="BB137" s="39">
        <f t="shared" si="29"/>
        <v>0</v>
      </c>
      <c r="BC137" s="39">
        <f t="shared" si="22"/>
        <v>0</v>
      </c>
      <c r="BD137" s="39">
        <f>IF(Dane!$C$9=2,IFERROR(BC137/W137,0),IF(Dane!$C$9=3,IFERROR(BC137/W137,0),0))</f>
        <v>0</v>
      </c>
      <c r="BE137" s="39">
        <f t="shared" si="30"/>
        <v>0</v>
      </c>
      <c r="BF137" s="39">
        <v>0</v>
      </c>
      <c r="BG137" s="39">
        <f t="shared" si="31"/>
        <v>0</v>
      </c>
      <c r="BH137" s="39">
        <f>IF(Dane!$C$9=2,IF(ROUND((S137+T137)*BG137,2)&gt;$AN$1,$AN$1,ROUND((S137+T137)*BG137,2)),IF(Dane!$C$9=3,IF(ROUND((S137+T137)*BG137,2)&gt;$AN$1,$AN$1,ROUND((S137+T137)*BG137,2)),0))</f>
        <v>0</v>
      </c>
      <c r="BI137" s="39">
        <v>0</v>
      </c>
      <c r="BJ137" s="39">
        <f>IF(Dane!$C$9=3,IFERROR(J137/AB137,0),0)</f>
        <v>0</v>
      </c>
      <c r="BK137" s="39">
        <f>IF(Dane!$C$9=3,IFERROR(ROUND(J137-ROUND(J137*0.0976,2)-ROUND(J137*0.015,2)-ROUND(J137*0.0245,2),2)/AB137,0),0)</f>
        <v>0</v>
      </c>
      <c r="BL137" s="39">
        <f t="shared" si="32"/>
        <v>0</v>
      </c>
      <c r="BM137" s="39">
        <f t="shared" si="33"/>
        <v>0</v>
      </c>
      <c r="BN137" s="39">
        <f t="shared" si="23"/>
        <v>0</v>
      </c>
      <c r="BO137" s="39">
        <f>IF(Dane!$C$9=3,IFERROR(BN137/AB137,0),0)</f>
        <v>0</v>
      </c>
      <c r="BP137" s="39">
        <f t="shared" si="34"/>
        <v>0</v>
      </c>
      <c r="BQ137" s="39">
        <v>0</v>
      </c>
      <c r="BR137" s="39">
        <f t="shared" si="35"/>
        <v>0</v>
      </c>
      <c r="BS137" s="39">
        <f>IF(Dane!$C$9=3,IF(ROUND((X137+Y137)*BR137,2)&gt;$AN$1,$AN$1,ROUND((X137+Y137)*BR137,2)),0)</f>
        <v>0</v>
      </c>
      <c r="BT137" s="39">
        <v>0</v>
      </c>
    </row>
    <row r="138" spans="1:72">
      <c r="A138" s="87">
        <v>129</v>
      </c>
      <c r="B138" s="1"/>
      <c r="C138" s="1"/>
      <c r="D138" s="2"/>
      <c r="E138" s="3"/>
      <c r="F138" s="4"/>
      <c r="G138" s="5"/>
      <c r="H138" s="5"/>
      <c r="I138" s="6"/>
      <c r="J138" s="5"/>
      <c r="K138" s="5"/>
      <c r="L138" s="5"/>
      <c r="M138" s="55"/>
      <c r="N138" s="8"/>
      <c r="O138" s="105"/>
      <c r="P138" s="5"/>
      <c r="Q138" s="5"/>
      <c r="R138" s="105">
        <f>Dane!$C$10</f>
        <v>0</v>
      </c>
      <c r="S138" s="8"/>
      <c r="T138" s="105"/>
      <c r="U138" s="5"/>
      <c r="V138" s="5"/>
      <c r="W138" s="107">
        <f>Dane!$C$11</f>
        <v>0</v>
      </c>
      <c r="X138" s="8"/>
      <c r="Y138" s="105"/>
      <c r="Z138" s="5"/>
      <c r="AA138" s="5"/>
      <c r="AB138" s="110">
        <f>Dane!$C$12</f>
        <v>0</v>
      </c>
      <c r="AC138" s="108">
        <f>IF(Dane!$E$3=1,AP138+BA138+BL138,IF(Dane!$E$3=2,AT138+BE138+BP138,AW138+BH138+BS138))</f>
        <v>0</v>
      </c>
      <c r="AD138" s="14">
        <f>IF(Dane!$E$3=1,AQ138+BB138+BM138,IF(Dane!$E$3=2,AU138+BF138+BQ138,AX138+BI138+BT138))</f>
        <v>0</v>
      </c>
      <c r="AE138" s="14">
        <f>IF((J138*Dane!$C$9)-AC138&lt;0,0,(J138*Dane!$C$9)-AC138)</f>
        <v>0</v>
      </c>
      <c r="AF138" s="61">
        <f>IF((K138*Dane!$C$9)-AD138&lt;0,0,(K138*Dane!$C$9)-AD138)</f>
        <v>0</v>
      </c>
      <c r="AG138" s="93"/>
      <c r="AH138" s="84">
        <f>IF(Dane!$E$3=1,AP138,IF(Dane!$E$3=2,AT138,AW138))</f>
        <v>0</v>
      </c>
      <c r="AI138" s="84">
        <f>IF(Dane!$E$3=1,AQ138,IF(Dane!$E$3=2,AU138,AX138))</f>
        <v>0</v>
      </c>
      <c r="AJ138" s="84">
        <f>IF(Dane!$E$3=1,BA138,IF(Dane!$E$3=2,BE138,BH138))</f>
        <v>0</v>
      </c>
      <c r="AK138" s="84">
        <f>IF(Dane!$E$3=1,BB138,IF(Dane!$E$3=2,BF138,BI138))</f>
        <v>0</v>
      </c>
      <c r="AL138" s="84">
        <f>IF(Dane!$E$3=1,BL138,IF(Dane!$E$3=2,BP138,BS138))</f>
        <v>0</v>
      </c>
      <c r="AM138" s="84">
        <f>IF(Dane!$E$3=1,BM138,IF(Dane!$E$3=2,BQ138,BT138))</f>
        <v>0</v>
      </c>
      <c r="AN138" s="39">
        <f>IF(Dane!$C$9="",0,IFERROR(J138/R138,0))</f>
        <v>0</v>
      </c>
      <c r="AO138" s="39">
        <f>IF(Dane!$C$9="",0,IFERROR(ROUND(J138-ROUND(J138*0.0976,2)-ROUND(J138*0.015,2)-ROUND(J138*0.0245,2),2)/R138,0))</f>
        <v>0</v>
      </c>
      <c r="AP138" s="39">
        <f t="shared" si="24"/>
        <v>0</v>
      </c>
      <c r="AQ138" s="39">
        <f t="shared" si="25"/>
        <v>0</v>
      </c>
      <c r="AR138" s="39">
        <f t="shared" ref="AR138:AR201" si="36">ROUND(J138-ROUND(J138*0.0976,2)-ROUND(J138*0.015,2)-ROUND(J138*0.0245,2),2)-ROUND(ROUND(J138-ROUND(J138*0.0976,2)-ROUND(J138*0.015,2)-ROUND(J138*0.0245,2),2)*0.09,2)</f>
        <v>0</v>
      </c>
      <c r="AS138" s="39">
        <f>IF(Dane!$C$9="",0,IFERROR(AR138/R138,0))</f>
        <v>0</v>
      </c>
      <c r="AT138" s="39">
        <f t="shared" si="26"/>
        <v>0</v>
      </c>
      <c r="AU138" s="39">
        <v>0</v>
      </c>
      <c r="AV138" s="39">
        <f t="shared" si="27"/>
        <v>0</v>
      </c>
      <c r="AW138" s="39">
        <f>IF(Dane!$C$9="",0,IF(ROUND((N138+O138)*AV138,2)&gt;$AN$1,$AN$1,ROUND((N138+O138)*AV138,2)))</f>
        <v>0</v>
      </c>
      <c r="AX138" s="39">
        <v>0</v>
      </c>
      <c r="AY138" s="39">
        <f>IF(Dane!$C$9=2,IFERROR(J138/W138,0),IF(Dane!$C$9=3,IFERROR(J138/W138,0),0))</f>
        <v>0</v>
      </c>
      <c r="AZ138" s="39">
        <f>IF(Dane!$C$9=2,IFERROR(ROUND(J138-ROUND(J138*0.0976,2)-ROUND(J138*0.015,2)-ROUND(J138*0.0245,2),2)/W138,0),IF(Dane!$C$9=3,IFERROR(ROUND(J138-ROUND(J138*0.0976,2)-ROUND(J138*0.015,2)-ROUND(J138*0.0245,2),2)/W138,0),0))</f>
        <v>0</v>
      </c>
      <c r="BA138" s="39">
        <f t="shared" si="28"/>
        <v>0</v>
      </c>
      <c r="BB138" s="39">
        <f t="shared" si="29"/>
        <v>0</v>
      </c>
      <c r="BC138" s="39">
        <f t="shared" ref="BC138:BC201" si="37">ROUND(J138-ROUND(J138*0.0976,2)-ROUND(J138*0.015,2)-ROUND(J138*0.0245,2),2)-ROUND(ROUND(J138-ROUND(J138*0.0976,2)-ROUND(J138*0.015,2)-ROUND(J138*0.0245,2),2)*0.09,2)</f>
        <v>0</v>
      </c>
      <c r="BD138" s="39">
        <f>IF(Dane!$C$9=2,IFERROR(BC138/W138,0),IF(Dane!$C$9=3,IFERROR(BC138/W138,0),0))</f>
        <v>0</v>
      </c>
      <c r="BE138" s="39">
        <f t="shared" si="30"/>
        <v>0</v>
      </c>
      <c r="BF138" s="39">
        <v>0</v>
      </c>
      <c r="BG138" s="39">
        <f t="shared" si="31"/>
        <v>0</v>
      </c>
      <c r="BH138" s="39">
        <f>IF(Dane!$C$9=2,IF(ROUND((S138+T138)*BG138,2)&gt;$AN$1,$AN$1,ROUND((S138+T138)*BG138,2)),IF(Dane!$C$9=3,IF(ROUND((S138+T138)*BG138,2)&gt;$AN$1,$AN$1,ROUND((S138+T138)*BG138,2)),0))</f>
        <v>0</v>
      </c>
      <c r="BI138" s="39">
        <v>0</v>
      </c>
      <c r="BJ138" s="39">
        <f>IF(Dane!$C$9=3,IFERROR(J138/AB138,0),0)</f>
        <v>0</v>
      </c>
      <c r="BK138" s="39">
        <f>IF(Dane!$C$9=3,IFERROR(ROUND(J138-ROUND(J138*0.0976,2)-ROUND(J138*0.015,2)-ROUND(J138*0.0245,2),2)/AB138,0),0)</f>
        <v>0</v>
      </c>
      <c r="BL138" s="39">
        <f t="shared" si="32"/>
        <v>0</v>
      </c>
      <c r="BM138" s="39">
        <f t="shared" si="33"/>
        <v>0</v>
      </c>
      <c r="BN138" s="39">
        <f t="shared" ref="BN138:BN201" si="38">ROUND(J138-ROUND(J138*0.0976,2)-ROUND(J138*0.015,2)-ROUND(J138*0.0245,2),2)-ROUND(ROUND(J138-ROUND(J138*0.0976,2)-ROUND(J138*0.015,2)-ROUND(J138*0.0245,2),2)*0.09,2)</f>
        <v>0</v>
      </c>
      <c r="BO138" s="39">
        <f>IF(Dane!$C$9=3,IFERROR(BN138/AB138,0),0)</f>
        <v>0</v>
      </c>
      <c r="BP138" s="39">
        <f t="shared" si="34"/>
        <v>0</v>
      </c>
      <c r="BQ138" s="39">
        <v>0</v>
      </c>
      <c r="BR138" s="39">
        <f t="shared" si="35"/>
        <v>0</v>
      </c>
      <c r="BS138" s="39">
        <f>IF(Dane!$C$9=3,IF(ROUND((X138+Y138)*BR138,2)&gt;$AN$1,$AN$1,ROUND((X138+Y138)*BR138,2)),0)</f>
        <v>0</v>
      </c>
      <c r="BT138" s="39">
        <v>0</v>
      </c>
    </row>
    <row r="139" spans="1:72">
      <c r="A139" s="87">
        <v>130</v>
      </c>
      <c r="B139" s="1"/>
      <c r="C139" s="1"/>
      <c r="D139" s="2"/>
      <c r="E139" s="3"/>
      <c r="F139" s="4"/>
      <c r="G139" s="5"/>
      <c r="H139" s="5"/>
      <c r="I139" s="6"/>
      <c r="J139" s="5"/>
      <c r="K139" s="5"/>
      <c r="L139" s="5"/>
      <c r="M139" s="55"/>
      <c r="N139" s="8"/>
      <c r="O139" s="105"/>
      <c r="P139" s="5"/>
      <c r="Q139" s="5"/>
      <c r="R139" s="105">
        <f>Dane!$C$10</f>
        <v>0</v>
      </c>
      <c r="S139" s="8"/>
      <c r="T139" s="105"/>
      <c r="U139" s="5"/>
      <c r="V139" s="5"/>
      <c r="W139" s="107">
        <f>Dane!$C$11</f>
        <v>0</v>
      </c>
      <c r="X139" s="8"/>
      <c r="Y139" s="105"/>
      <c r="Z139" s="5"/>
      <c r="AA139" s="5"/>
      <c r="AB139" s="110">
        <f>Dane!$C$12</f>
        <v>0</v>
      </c>
      <c r="AC139" s="108">
        <f>IF(Dane!$E$3=1,AP139+BA139+BL139,IF(Dane!$E$3=2,AT139+BE139+BP139,AW139+BH139+BS139))</f>
        <v>0</v>
      </c>
      <c r="AD139" s="14">
        <f>IF(Dane!$E$3=1,AQ139+BB139+BM139,IF(Dane!$E$3=2,AU139+BF139+BQ139,AX139+BI139+BT139))</f>
        <v>0</v>
      </c>
      <c r="AE139" s="14">
        <f>IF((J139*Dane!$C$9)-AC139&lt;0,0,(J139*Dane!$C$9)-AC139)</f>
        <v>0</v>
      </c>
      <c r="AF139" s="61">
        <f>IF((K139*Dane!$C$9)-AD139&lt;0,0,(K139*Dane!$C$9)-AD139)</f>
        <v>0</v>
      </c>
      <c r="AG139" s="93"/>
      <c r="AH139" s="84">
        <f>IF(Dane!$E$3=1,AP139,IF(Dane!$E$3=2,AT139,AW139))</f>
        <v>0</v>
      </c>
      <c r="AI139" s="84">
        <f>IF(Dane!$E$3=1,AQ139,IF(Dane!$E$3=2,AU139,AX139))</f>
        <v>0</v>
      </c>
      <c r="AJ139" s="84">
        <f>IF(Dane!$E$3=1,BA139,IF(Dane!$E$3=2,BE139,BH139))</f>
        <v>0</v>
      </c>
      <c r="AK139" s="84">
        <f>IF(Dane!$E$3=1,BB139,IF(Dane!$E$3=2,BF139,BI139))</f>
        <v>0</v>
      </c>
      <c r="AL139" s="84">
        <f>IF(Dane!$E$3=1,BL139,IF(Dane!$E$3=2,BP139,BS139))</f>
        <v>0</v>
      </c>
      <c r="AM139" s="84">
        <f>IF(Dane!$E$3=1,BM139,IF(Dane!$E$3=2,BQ139,BT139))</f>
        <v>0</v>
      </c>
      <c r="AN139" s="39">
        <f>IF(Dane!$C$9="",0,IFERROR(J139/R139,0))</f>
        <v>0</v>
      </c>
      <c r="AO139" s="39">
        <f>IF(Dane!$C$9="",0,IFERROR(ROUND(J139-ROUND(J139*0.0976,2)-ROUND(J139*0.015,2)-ROUND(J139*0.0245,2),2)/R139,0))</f>
        <v>0</v>
      </c>
      <c r="AP139" s="39">
        <f t="shared" ref="AP139:AP202" si="39">IF(ROUND((N139*AN139)+(O139*AO139),2)&gt;$AP$1,$AP$1,ROUND((N139*AN139)+(O139*AO139),2))</f>
        <v>0</v>
      </c>
      <c r="AQ139" s="39">
        <f t="shared" ref="AQ139:AQ202" si="40">IF(ROUND((N139*AN139*0.0976)+(N139*AN139*0.065)+(N139*AN139*$AQ$1),2)&gt;K139,K139,ROUND((N139*AN139*0.0976)+(N139*AN139*0.065)+(N139*AN139*$AQ$1),2))</f>
        <v>0</v>
      </c>
      <c r="AR139" s="39">
        <f t="shared" si="36"/>
        <v>0</v>
      </c>
      <c r="AS139" s="39">
        <f>IF(Dane!$C$9="",0,IFERROR(AR139/R139,0))</f>
        <v>0</v>
      </c>
      <c r="AT139" s="39">
        <f t="shared" ref="AT139:AT202" si="41">IF(ROUND((N139+O139)*AS139,2)&gt;$AN$1,$AN$1,ROUND((N139+O139)*AS139,2))</f>
        <v>0</v>
      </c>
      <c r="AU139" s="39">
        <v>0</v>
      </c>
      <c r="AV139" s="39">
        <f t="shared" ref="AV139:AV202" si="42">IFERROR((IFERROR(IF(H139*F139&gt;=1300,1300*F139*(1-(13.71%+(1-13.71%)*9%)*(1-0)),IF(H139&lt;=1300*F139,0,1300*F139*(1-(13.71%+(1-13.71%)*9%)*(1-0)))),0))*0.4/R139,0)</f>
        <v>0</v>
      </c>
      <c r="AW139" s="39">
        <f>IF(Dane!$C$9="",0,IF(ROUND((N139+O139)*AV139,2)&gt;$AN$1,$AN$1,ROUND((N139+O139)*AV139,2)))</f>
        <v>0</v>
      </c>
      <c r="AX139" s="39">
        <v>0</v>
      </c>
      <c r="AY139" s="39">
        <f>IF(Dane!$C$9=2,IFERROR(J139/W139,0),IF(Dane!$C$9=3,IFERROR(J139/W139,0),0))</f>
        <v>0</v>
      </c>
      <c r="AZ139" s="39">
        <f>IF(Dane!$C$9=2,IFERROR(ROUND(J139-ROUND(J139*0.0976,2)-ROUND(J139*0.015,2)-ROUND(J139*0.0245,2),2)/W139,0),IF(Dane!$C$9=3,IFERROR(ROUND(J139-ROUND(J139*0.0976,2)-ROUND(J139*0.015,2)-ROUND(J139*0.0245,2),2)/W139,0),0))</f>
        <v>0</v>
      </c>
      <c r="BA139" s="39">
        <f t="shared" ref="BA139:BA202" si="43">IF(ROUND((S139*AY139)+(T139*AZ139),2)&gt;$AP$1,$AP$1,ROUND((S139*AY139)+(T139*AZ139),2))</f>
        <v>0</v>
      </c>
      <c r="BB139" s="39">
        <f t="shared" ref="BB139:BB202" si="44">IF(ROUND((S139*AY139*0.0976)+(S139*AY139*0.065)+(S139*AY139*$AQ$1),2)&gt;K139,K139,ROUND((S139*AY139*0.0976)+(S139*AY139*0.065)+(S139*AY139*$AQ$1),2))</f>
        <v>0</v>
      </c>
      <c r="BC139" s="39">
        <f t="shared" si="37"/>
        <v>0</v>
      </c>
      <c r="BD139" s="39">
        <f>IF(Dane!$C$9=2,IFERROR(BC139/W139,0),IF(Dane!$C$9=3,IFERROR(BC139/W139,0),0))</f>
        <v>0</v>
      </c>
      <c r="BE139" s="39">
        <f t="shared" ref="BE139:BE202" si="45">IF(ROUND((S139+T139)*BD139,2)&gt;$AN$1,$AN$1,ROUND((S139+T139)*BD139,2))</f>
        <v>0</v>
      </c>
      <c r="BF139" s="39">
        <v>0</v>
      </c>
      <c r="BG139" s="39">
        <f t="shared" ref="BG139:BG202" si="46">IFERROR((IFERROR(IF(H139*F139&gt;=1300,1300*F139*(1-(13.71%+(1-13.71%)*9%)*(1-0)),IF(H139&lt;=1300*F139,0,1300*F139*(1-(13.71%+(1-13.71%)*9%)*(1-0)))),0))*0.4/W139,0)</f>
        <v>0</v>
      </c>
      <c r="BH139" s="39">
        <f>IF(Dane!$C$9=2,IF(ROUND((S139+T139)*BG139,2)&gt;$AN$1,$AN$1,ROUND((S139+T139)*BG139,2)),IF(Dane!$C$9=3,IF(ROUND((S139+T139)*BG139,2)&gt;$AN$1,$AN$1,ROUND((S139+T139)*BG139,2)),0))</f>
        <v>0</v>
      </c>
      <c r="BI139" s="39">
        <v>0</v>
      </c>
      <c r="BJ139" s="39">
        <f>IF(Dane!$C$9=3,IFERROR(J139/AB139,0),0)</f>
        <v>0</v>
      </c>
      <c r="BK139" s="39">
        <f>IF(Dane!$C$9=3,IFERROR(ROUND(J139-ROUND(J139*0.0976,2)-ROUND(J139*0.015,2)-ROUND(J139*0.0245,2),2)/AB139,0),0)</f>
        <v>0</v>
      </c>
      <c r="BL139" s="39">
        <f t="shared" ref="BL139:BL202" si="47">IF(ROUND((X139*BJ139)+(Y139*BK139),2)&gt;$AP$1,$AP$1,ROUND((X139*BJ139)+(Y139*BK139),2))</f>
        <v>0</v>
      </c>
      <c r="BM139" s="39">
        <f t="shared" ref="BM139:BM202" si="48">IF(ROUND((X139*BJ139*0.0976)+(X139*BJ139*0.065)+(X139*BJ139*$AQ$1),2)&gt;K139,K139,ROUND((X139*BJ139*0.0976)+(X139*BJ139*0.065)+(X139*BJ139*$AQ$1),2))</f>
        <v>0</v>
      </c>
      <c r="BN139" s="39">
        <f t="shared" si="38"/>
        <v>0</v>
      </c>
      <c r="BO139" s="39">
        <f>IF(Dane!$C$9=3,IFERROR(BN139/AB139,0),0)</f>
        <v>0</v>
      </c>
      <c r="BP139" s="39">
        <f t="shared" ref="BP139:BP202" si="49">IF(ROUND((X139+Y139)*BO139,2)&gt;$AN$1,$AN$1,ROUND((X139+Y139)*BO139,2))</f>
        <v>0</v>
      </c>
      <c r="BQ139" s="39">
        <v>0</v>
      </c>
      <c r="BR139" s="39">
        <f t="shared" ref="BR139:BR202" si="50">IFERROR((IFERROR(IF(H139*F139&gt;=1300,1300*F139*(1-(13.71%+(1-13.71%)*9%)*(1-0)),IF(H139&lt;=1300*F139,0,1300*F139*(1-(13.71%+(1-13.71%)*9%)*(1-0)))),0))*0.4/AB139,0)</f>
        <v>0</v>
      </c>
      <c r="BS139" s="39">
        <f>IF(Dane!$C$9=3,IF(ROUND((X139+Y139)*BR139,2)&gt;$AN$1,$AN$1,ROUND((X139+Y139)*BR139,2)),0)</f>
        <v>0</v>
      </c>
      <c r="BT139" s="39">
        <v>0</v>
      </c>
    </row>
    <row r="140" spans="1:72">
      <c r="A140" s="87">
        <v>131</v>
      </c>
      <c r="B140" s="1"/>
      <c r="C140" s="1"/>
      <c r="D140" s="2"/>
      <c r="E140" s="3"/>
      <c r="F140" s="4"/>
      <c r="G140" s="5"/>
      <c r="H140" s="5"/>
      <c r="I140" s="6"/>
      <c r="J140" s="5"/>
      <c r="K140" s="5"/>
      <c r="L140" s="5"/>
      <c r="M140" s="55"/>
      <c r="N140" s="8"/>
      <c r="O140" s="105"/>
      <c r="P140" s="5"/>
      <c r="Q140" s="5"/>
      <c r="R140" s="105">
        <f>Dane!$C$10</f>
        <v>0</v>
      </c>
      <c r="S140" s="8"/>
      <c r="T140" s="105"/>
      <c r="U140" s="5"/>
      <c r="V140" s="5"/>
      <c r="W140" s="107">
        <f>Dane!$C$11</f>
        <v>0</v>
      </c>
      <c r="X140" s="8"/>
      <c r="Y140" s="105"/>
      <c r="Z140" s="5"/>
      <c r="AA140" s="5"/>
      <c r="AB140" s="110">
        <f>Dane!$C$12</f>
        <v>0</v>
      </c>
      <c r="AC140" s="108">
        <f>IF(Dane!$E$3=1,AP140+BA140+BL140,IF(Dane!$E$3=2,AT140+BE140+BP140,AW140+BH140+BS140))</f>
        <v>0</v>
      </c>
      <c r="AD140" s="14">
        <f>IF(Dane!$E$3=1,AQ140+BB140+BM140,IF(Dane!$E$3=2,AU140+BF140+BQ140,AX140+BI140+BT140))</f>
        <v>0</v>
      </c>
      <c r="AE140" s="14">
        <f>IF((J140*Dane!$C$9)-AC140&lt;0,0,(J140*Dane!$C$9)-AC140)</f>
        <v>0</v>
      </c>
      <c r="AF140" s="61">
        <f>IF((K140*Dane!$C$9)-AD140&lt;0,0,(K140*Dane!$C$9)-AD140)</f>
        <v>0</v>
      </c>
      <c r="AG140" s="93"/>
      <c r="AH140" s="84">
        <f>IF(Dane!$E$3=1,AP140,IF(Dane!$E$3=2,AT140,AW140))</f>
        <v>0</v>
      </c>
      <c r="AI140" s="84">
        <f>IF(Dane!$E$3=1,AQ140,IF(Dane!$E$3=2,AU140,AX140))</f>
        <v>0</v>
      </c>
      <c r="AJ140" s="84">
        <f>IF(Dane!$E$3=1,BA140,IF(Dane!$E$3=2,BE140,BH140))</f>
        <v>0</v>
      </c>
      <c r="AK140" s="84">
        <f>IF(Dane!$E$3=1,BB140,IF(Dane!$E$3=2,BF140,BI140))</f>
        <v>0</v>
      </c>
      <c r="AL140" s="84">
        <f>IF(Dane!$E$3=1,BL140,IF(Dane!$E$3=2,BP140,BS140))</f>
        <v>0</v>
      </c>
      <c r="AM140" s="84">
        <f>IF(Dane!$E$3=1,BM140,IF(Dane!$E$3=2,BQ140,BT140))</f>
        <v>0</v>
      </c>
      <c r="AN140" s="39">
        <f>IF(Dane!$C$9="",0,IFERROR(J140/R140,0))</f>
        <v>0</v>
      </c>
      <c r="AO140" s="39">
        <f>IF(Dane!$C$9="",0,IFERROR(ROUND(J140-ROUND(J140*0.0976,2)-ROUND(J140*0.015,2)-ROUND(J140*0.0245,2),2)/R140,0))</f>
        <v>0</v>
      </c>
      <c r="AP140" s="39">
        <f t="shared" si="39"/>
        <v>0</v>
      </c>
      <c r="AQ140" s="39">
        <f t="shared" si="40"/>
        <v>0</v>
      </c>
      <c r="AR140" s="39">
        <f t="shared" si="36"/>
        <v>0</v>
      </c>
      <c r="AS140" s="39">
        <f>IF(Dane!$C$9="",0,IFERROR(AR140/R140,0))</f>
        <v>0</v>
      </c>
      <c r="AT140" s="39">
        <f t="shared" si="41"/>
        <v>0</v>
      </c>
      <c r="AU140" s="39">
        <v>0</v>
      </c>
      <c r="AV140" s="39">
        <f t="shared" si="42"/>
        <v>0</v>
      </c>
      <c r="AW140" s="39">
        <f>IF(Dane!$C$9="",0,IF(ROUND((N140+O140)*AV140,2)&gt;$AN$1,$AN$1,ROUND((N140+O140)*AV140,2)))</f>
        <v>0</v>
      </c>
      <c r="AX140" s="39">
        <v>0</v>
      </c>
      <c r="AY140" s="39">
        <f>IF(Dane!$C$9=2,IFERROR(J140/W140,0),IF(Dane!$C$9=3,IFERROR(J140/W140,0),0))</f>
        <v>0</v>
      </c>
      <c r="AZ140" s="39">
        <f>IF(Dane!$C$9=2,IFERROR(ROUND(J140-ROUND(J140*0.0976,2)-ROUND(J140*0.015,2)-ROUND(J140*0.0245,2),2)/W140,0),IF(Dane!$C$9=3,IFERROR(ROUND(J140-ROUND(J140*0.0976,2)-ROUND(J140*0.015,2)-ROUND(J140*0.0245,2),2)/W140,0),0))</f>
        <v>0</v>
      </c>
      <c r="BA140" s="39">
        <f t="shared" si="43"/>
        <v>0</v>
      </c>
      <c r="BB140" s="39">
        <f t="shared" si="44"/>
        <v>0</v>
      </c>
      <c r="BC140" s="39">
        <f t="shared" si="37"/>
        <v>0</v>
      </c>
      <c r="BD140" s="39">
        <f>IF(Dane!$C$9=2,IFERROR(BC140/W140,0),IF(Dane!$C$9=3,IFERROR(BC140/W140,0),0))</f>
        <v>0</v>
      </c>
      <c r="BE140" s="39">
        <f t="shared" si="45"/>
        <v>0</v>
      </c>
      <c r="BF140" s="39">
        <v>0</v>
      </c>
      <c r="BG140" s="39">
        <f t="shared" si="46"/>
        <v>0</v>
      </c>
      <c r="BH140" s="39">
        <f>IF(Dane!$C$9=2,IF(ROUND((S140+T140)*BG140,2)&gt;$AN$1,$AN$1,ROUND((S140+T140)*BG140,2)),IF(Dane!$C$9=3,IF(ROUND((S140+T140)*BG140,2)&gt;$AN$1,$AN$1,ROUND((S140+T140)*BG140,2)),0))</f>
        <v>0</v>
      </c>
      <c r="BI140" s="39">
        <v>0</v>
      </c>
      <c r="BJ140" s="39">
        <f>IF(Dane!$C$9=3,IFERROR(J140/AB140,0),0)</f>
        <v>0</v>
      </c>
      <c r="BK140" s="39">
        <f>IF(Dane!$C$9=3,IFERROR(ROUND(J140-ROUND(J140*0.0976,2)-ROUND(J140*0.015,2)-ROUND(J140*0.0245,2),2)/AB140,0),0)</f>
        <v>0</v>
      </c>
      <c r="BL140" s="39">
        <f t="shared" si="47"/>
        <v>0</v>
      </c>
      <c r="BM140" s="39">
        <f t="shared" si="48"/>
        <v>0</v>
      </c>
      <c r="BN140" s="39">
        <f t="shared" si="38"/>
        <v>0</v>
      </c>
      <c r="BO140" s="39">
        <f>IF(Dane!$C$9=3,IFERROR(BN140/AB140,0),0)</f>
        <v>0</v>
      </c>
      <c r="BP140" s="39">
        <f t="shared" si="49"/>
        <v>0</v>
      </c>
      <c r="BQ140" s="39">
        <v>0</v>
      </c>
      <c r="BR140" s="39">
        <f t="shared" si="50"/>
        <v>0</v>
      </c>
      <c r="BS140" s="39">
        <f>IF(Dane!$C$9=3,IF(ROUND((X140+Y140)*BR140,2)&gt;$AN$1,$AN$1,ROUND((X140+Y140)*BR140,2)),0)</f>
        <v>0</v>
      </c>
      <c r="BT140" s="39">
        <v>0</v>
      </c>
    </row>
    <row r="141" spans="1:72">
      <c r="A141" s="87">
        <v>132</v>
      </c>
      <c r="B141" s="1"/>
      <c r="C141" s="1"/>
      <c r="D141" s="2"/>
      <c r="E141" s="3"/>
      <c r="F141" s="4"/>
      <c r="G141" s="5"/>
      <c r="H141" s="5"/>
      <c r="I141" s="6"/>
      <c r="J141" s="5"/>
      <c r="K141" s="5"/>
      <c r="L141" s="5"/>
      <c r="M141" s="55"/>
      <c r="N141" s="8"/>
      <c r="O141" s="105"/>
      <c r="P141" s="5"/>
      <c r="Q141" s="5"/>
      <c r="R141" s="105">
        <f>Dane!$C$10</f>
        <v>0</v>
      </c>
      <c r="S141" s="8"/>
      <c r="T141" s="105"/>
      <c r="U141" s="5"/>
      <c r="V141" s="5"/>
      <c r="W141" s="107">
        <f>Dane!$C$11</f>
        <v>0</v>
      </c>
      <c r="X141" s="8"/>
      <c r="Y141" s="105"/>
      <c r="Z141" s="5"/>
      <c r="AA141" s="5"/>
      <c r="AB141" s="110">
        <f>Dane!$C$12</f>
        <v>0</v>
      </c>
      <c r="AC141" s="108">
        <f>IF(Dane!$E$3=1,AP141+BA141+BL141,IF(Dane!$E$3=2,AT141+BE141+BP141,AW141+BH141+BS141))</f>
        <v>0</v>
      </c>
      <c r="AD141" s="14">
        <f>IF(Dane!$E$3=1,AQ141+BB141+BM141,IF(Dane!$E$3=2,AU141+BF141+BQ141,AX141+BI141+BT141))</f>
        <v>0</v>
      </c>
      <c r="AE141" s="14">
        <f>IF((J141*Dane!$C$9)-AC141&lt;0,0,(J141*Dane!$C$9)-AC141)</f>
        <v>0</v>
      </c>
      <c r="AF141" s="61">
        <f>IF((K141*Dane!$C$9)-AD141&lt;0,0,(K141*Dane!$C$9)-AD141)</f>
        <v>0</v>
      </c>
      <c r="AG141" s="93"/>
      <c r="AH141" s="84">
        <f>IF(Dane!$E$3=1,AP141,IF(Dane!$E$3=2,AT141,AW141))</f>
        <v>0</v>
      </c>
      <c r="AI141" s="84">
        <f>IF(Dane!$E$3=1,AQ141,IF(Dane!$E$3=2,AU141,AX141))</f>
        <v>0</v>
      </c>
      <c r="AJ141" s="84">
        <f>IF(Dane!$E$3=1,BA141,IF(Dane!$E$3=2,BE141,BH141))</f>
        <v>0</v>
      </c>
      <c r="AK141" s="84">
        <f>IF(Dane!$E$3=1,BB141,IF(Dane!$E$3=2,BF141,BI141))</f>
        <v>0</v>
      </c>
      <c r="AL141" s="84">
        <f>IF(Dane!$E$3=1,BL141,IF(Dane!$E$3=2,BP141,BS141))</f>
        <v>0</v>
      </c>
      <c r="AM141" s="84">
        <f>IF(Dane!$E$3=1,BM141,IF(Dane!$E$3=2,BQ141,BT141))</f>
        <v>0</v>
      </c>
      <c r="AN141" s="39">
        <f>IF(Dane!$C$9="",0,IFERROR(J141/R141,0))</f>
        <v>0</v>
      </c>
      <c r="AO141" s="39">
        <f>IF(Dane!$C$9="",0,IFERROR(ROUND(J141-ROUND(J141*0.0976,2)-ROUND(J141*0.015,2)-ROUND(J141*0.0245,2),2)/R141,0))</f>
        <v>0</v>
      </c>
      <c r="AP141" s="39">
        <f t="shared" si="39"/>
        <v>0</v>
      </c>
      <c r="AQ141" s="39">
        <f t="shared" si="40"/>
        <v>0</v>
      </c>
      <c r="AR141" s="39">
        <f t="shared" si="36"/>
        <v>0</v>
      </c>
      <c r="AS141" s="39">
        <f>IF(Dane!$C$9="",0,IFERROR(AR141/R141,0))</f>
        <v>0</v>
      </c>
      <c r="AT141" s="39">
        <f t="shared" si="41"/>
        <v>0</v>
      </c>
      <c r="AU141" s="39">
        <v>0</v>
      </c>
      <c r="AV141" s="39">
        <f t="shared" si="42"/>
        <v>0</v>
      </c>
      <c r="AW141" s="39">
        <f>IF(Dane!$C$9="",0,IF(ROUND((N141+O141)*AV141,2)&gt;$AN$1,$AN$1,ROUND((N141+O141)*AV141,2)))</f>
        <v>0</v>
      </c>
      <c r="AX141" s="39">
        <v>0</v>
      </c>
      <c r="AY141" s="39">
        <f>IF(Dane!$C$9=2,IFERROR(J141/W141,0),IF(Dane!$C$9=3,IFERROR(J141/W141,0),0))</f>
        <v>0</v>
      </c>
      <c r="AZ141" s="39">
        <f>IF(Dane!$C$9=2,IFERROR(ROUND(J141-ROUND(J141*0.0976,2)-ROUND(J141*0.015,2)-ROUND(J141*0.0245,2),2)/W141,0),IF(Dane!$C$9=3,IFERROR(ROUND(J141-ROUND(J141*0.0976,2)-ROUND(J141*0.015,2)-ROUND(J141*0.0245,2),2)/W141,0),0))</f>
        <v>0</v>
      </c>
      <c r="BA141" s="39">
        <f t="shared" si="43"/>
        <v>0</v>
      </c>
      <c r="BB141" s="39">
        <f t="shared" si="44"/>
        <v>0</v>
      </c>
      <c r="BC141" s="39">
        <f t="shared" si="37"/>
        <v>0</v>
      </c>
      <c r="BD141" s="39">
        <f>IF(Dane!$C$9=2,IFERROR(BC141/W141,0),IF(Dane!$C$9=3,IFERROR(BC141/W141,0),0))</f>
        <v>0</v>
      </c>
      <c r="BE141" s="39">
        <f t="shared" si="45"/>
        <v>0</v>
      </c>
      <c r="BF141" s="39">
        <v>0</v>
      </c>
      <c r="BG141" s="39">
        <f t="shared" si="46"/>
        <v>0</v>
      </c>
      <c r="BH141" s="39">
        <f>IF(Dane!$C$9=2,IF(ROUND((S141+T141)*BG141,2)&gt;$AN$1,$AN$1,ROUND((S141+T141)*BG141,2)),IF(Dane!$C$9=3,IF(ROUND((S141+T141)*BG141,2)&gt;$AN$1,$AN$1,ROUND((S141+T141)*BG141,2)),0))</f>
        <v>0</v>
      </c>
      <c r="BI141" s="39">
        <v>0</v>
      </c>
      <c r="BJ141" s="39">
        <f>IF(Dane!$C$9=3,IFERROR(J141/AB141,0),0)</f>
        <v>0</v>
      </c>
      <c r="BK141" s="39">
        <f>IF(Dane!$C$9=3,IFERROR(ROUND(J141-ROUND(J141*0.0976,2)-ROUND(J141*0.015,2)-ROUND(J141*0.0245,2),2)/AB141,0),0)</f>
        <v>0</v>
      </c>
      <c r="BL141" s="39">
        <f t="shared" si="47"/>
        <v>0</v>
      </c>
      <c r="BM141" s="39">
        <f t="shared" si="48"/>
        <v>0</v>
      </c>
      <c r="BN141" s="39">
        <f t="shared" si="38"/>
        <v>0</v>
      </c>
      <c r="BO141" s="39">
        <f>IF(Dane!$C$9=3,IFERROR(BN141/AB141,0),0)</f>
        <v>0</v>
      </c>
      <c r="BP141" s="39">
        <f t="shared" si="49"/>
        <v>0</v>
      </c>
      <c r="BQ141" s="39">
        <v>0</v>
      </c>
      <c r="BR141" s="39">
        <f t="shared" si="50"/>
        <v>0</v>
      </c>
      <c r="BS141" s="39">
        <f>IF(Dane!$C$9=3,IF(ROUND((X141+Y141)*BR141,2)&gt;$AN$1,$AN$1,ROUND((X141+Y141)*BR141,2)),0)</f>
        <v>0</v>
      </c>
      <c r="BT141" s="39">
        <v>0</v>
      </c>
    </row>
    <row r="142" spans="1:72">
      <c r="A142" s="87">
        <v>133</v>
      </c>
      <c r="B142" s="1"/>
      <c r="C142" s="1"/>
      <c r="D142" s="2"/>
      <c r="E142" s="3"/>
      <c r="F142" s="4"/>
      <c r="G142" s="5"/>
      <c r="H142" s="5"/>
      <c r="I142" s="6"/>
      <c r="J142" s="5"/>
      <c r="K142" s="5"/>
      <c r="L142" s="5"/>
      <c r="M142" s="55"/>
      <c r="N142" s="8"/>
      <c r="O142" s="105"/>
      <c r="P142" s="5"/>
      <c r="Q142" s="5"/>
      <c r="R142" s="105">
        <f>Dane!$C$10</f>
        <v>0</v>
      </c>
      <c r="S142" s="8"/>
      <c r="T142" s="105"/>
      <c r="U142" s="5"/>
      <c r="V142" s="5"/>
      <c r="W142" s="107">
        <f>Dane!$C$11</f>
        <v>0</v>
      </c>
      <c r="X142" s="8"/>
      <c r="Y142" s="105"/>
      <c r="Z142" s="5"/>
      <c r="AA142" s="5"/>
      <c r="AB142" s="110">
        <f>Dane!$C$12</f>
        <v>0</v>
      </c>
      <c r="AC142" s="108">
        <f>IF(Dane!$E$3=1,AP142+BA142+BL142,IF(Dane!$E$3=2,AT142+BE142+BP142,AW142+BH142+BS142))</f>
        <v>0</v>
      </c>
      <c r="AD142" s="14">
        <f>IF(Dane!$E$3=1,AQ142+BB142+BM142,IF(Dane!$E$3=2,AU142+BF142+BQ142,AX142+BI142+BT142))</f>
        <v>0</v>
      </c>
      <c r="AE142" s="14">
        <f>IF((J142*Dane!$C$9)-AC142&lt;0,0,(J142*Dane!$C$9)-AC142)</f>
        <v>0</v>
      </c>
      <c r="AF142" s="61">
        <f>IF((K142*Dane!$C$9)-AD142&lt;0,0,(K142*Dane!$C$9)-AD142)</f>
        <v>0</v>
      </c>
      <c r="AG142" s="93"/>
      <c r="AH142" s="84">
        <f>IF(Dane!$E$3=1,AP142,IF(Dane!$E$3=2,AT142,AW142))</f>
        <v>0</v>
      </c>
      <c r="AI142" s="84">
        <f>IF(Dane!$E$3=1,AQ142,IF(Dane!$E$3=2,AU142,AX142))</f>
        <v>0</v>
      </c>
      <c r="AJ142" s="84">
        <f>IF(Dane!$E$3=1,BA142,IF(Dane!$E$3=2,BE142,BH142))</f>
        <v>0</v>
      </c>
      <c r="AK142" s="84">
        <f>IF(Dane!$E$3=1,BB142,IF(Dane!$E$3=2,BF142,BI142))</f>
        <v>0</v>
      </c>
      <c r="AL142" s="84">
        <f>IF(Dane!$E$3=1,BL142,IF(Dane!$E$3=2,BP142,BS142))</f>
        <v>0</v>
      </c>
      <c r="AM142" s="84">
        <f>IF(Dane!$E$3=1,BM142,IF(Dane!$E$3=2,BQ142,BT142))</f>
        <v>0</v>
      </c>
      <c r="AN142" s="39">
        <f>IF(Dane!$C$9="",0,IFERROR(J142/R142,0))</f>
        <v>0</v>
      </c>
      <c r="AO142" s="39">
        <f>IF(Dane!$C$9="",0,IFERROR(ROUND(J142-ROUND(J142*0.0976,2)-ROUND(J142*0.015,2)-ROUND(J142*0.0245,2),2)/R142,0))</f>
        <v>0</v>
      </c>
      <c r="AP142" s="39">
        <f t="shared" si="39"/>
        <v>0</v>
      </c>
      <c r="AQ142" s="39">
        <f t="shared" si="40"/>
        <v>0</v>
      </c>
      <c r="AR142" s="39">
        <f t="shared" si="36"/>
        <v>0</v>
      </c>
      <c r="AS142" s="39">
        <f>IF(Dane!$C$9="",0,IFERROR(AR142/R142,0))</f>
        <v>0</v>
      </c>
      <c r="AT142" s="39">
        <f t="shared" si="41"/>
        <v>0</v>
      </c>
      <c r="AU142" s="39">
        <v>0</v>
      </c>
      <c r="AV142" s="39">
        <f t="shared" si="42"/>
        <v>0</v>
      </c>
      <c r="AW142" s="39">
        <f>IF(Dane!$C$9="",0,IF(ROUND((N142+O142)*AV142,2)&gt;$AN$1,$AN$1,ROUND((N142+O142)*AV142,2)))</f>
        <v>0</v>
      </c>
      <c r="AX142" s="39">
        <v>0</v>
      </c>
      <c r="AY142" s="39">
        <f>IF(Dane!$C$9=2,IFERROR(J142/W142,0),IF(Dane!$C$9=3,IFERROR(J142/W142,0),0))</f>
        <v>0</v>
      </c>
      <c r="AZ142" s="39">
        <f>IF(Dane!$C$9=2,IFERROR(ROUND(J142-ROUND(J142*0.0976,2)-ROUND(J142*0.015,2)-ROUND(J142*0.0245,2),2)/W142,0),IF(Dane!$C$9=3,IFERROR(ROUND(J142-ROUND(J142*0.0976,2)-ROUND(J142*0.015,2)-ROUND(J142*0.0245,2),2)/W142,0),0))</f>
        <v>0</v>
      </c>
      <c r="BA142" s="39">
        <f t="shared" si="43"/>
        <v>0</v>
      </c>
      <c r="BB142" s="39">
        <f t="shared" si="44"/>
        <v>0</v>
      </c>
      <c r="BC142" s="39">
        <f t="shared" si="37"/>
        <v>0</v>
      </c>
      <c r="BD142" s="39">
        <f>IF(Dane!$C$9=2,IFERROR(BC142/W142,0),IF(Dane!$C$9=3,IFERROR(BC142/W142,0),0))</f>
        <v>0</v>
      </c>
      <c r="BE142" s="39">
        <f t="shared" si="45"/>
        <v>0</v>
      </c>
      <c r="BF142" s="39">
        <v>0</v>
      </c>
      <c r="BG142" s="39">
        <f t="shared" si="46"/>
        <v>0</v>
      </c>
      <c r="BH142" s="39">
        <f>IF(Dane!$C$9=2,IF(ROUND((S142+T142)*BG142,2)&gt;$AN$1,$AN$1,ROUND((S142+T142)*BG142,2)),IF(Dane!$C$9=3,IF(ROUND((S142+T142)*BG142,2)&gt;$AN$1,$AN$1,ROUND((S142+T142)*BG142,2)),0))</f>
        <v>0</v>
      </c>
      <c r="BI142" s="39">
        <v>0</v>
      </c>
      <c r="BJ142" s="39">
        <f>IF(Dane!$C$9=3,IFERROR(J142/AB142,0),0)</f>
        <v>0</v>
      </c>
      <c r="BK142" s="39">
        <f>IF(Dane!$C$9=3,IFERROR(ROUND(J142-ROUND(J142*0.0976,2)-ROUND(J142*0.015,2)-ROUND(J142*0.0245,2),2)/AB142,0),0)</f>
        <v>0</v>
      </c>
      <c r="BL142" s="39">
        <f t="shared" si="47"/>
        <v>0</v>
      </c>
      <c r="BM142" s="39">
        <f t="shared" si="48"/>
        <v>0</v>
      </c>
      <c r="BN142" s="39">
        <f t="shared" si="38"/>
        <v>0</v>
      </c>
      <c r="BO142" s="39">
        <f>IF(Dane!$C$9=3,IFERROR(BN142/AB142,0),0)</f>
        <v>0</v>
      </c>
      <c r="BP142" s="39">
        <f t="shared" si="49"/>
        <v>0</v>
      </c>
      <c r="BQ142" s="39">
        <v>0</v>
      </c>
      <c r="BR142" s="39">
        <f t="shared" si="50"/>
        <v>0</v>
      </c>
      <c r="BS142" s="39">
        <f>IF(Dane!$C$9=3,IF(ROUND((X142+Y142)*BR142,2)&gt;$AN$1,$AN$1,ROUND((X142+Y142)*BR142,2)),0)</f>
        <v>0</v>
      </c>
      <c r="BT142" s="39">
        <v>0</v>
      </c>
    </row>
    <row r="143" spans="1:72">
      <c r="A143" s="87">
        <v>134</v>
      </c>
      <c r="B143" s="1"/>
      <c r="C143" s="1"/>
      <c r="D143" s="2"/>
      <c r="E143" s="3"/>
      <c r="F143" s="4"/>
      <c r="G143" s="5"/>
      <c r="H143" s="5"/>
      <c r="I143" s="6"/>
      <c r="J143" s="5"/>
      <c r="K143" s="5"/>
      <c r="L143" s="5"/>
      <c r="M143" s="55"/>
      <c r="N143" s="8"/>
      <c r="O143" s="105"/>
      <c r="P143" s="5"/>
      <c r="Q143" s="5"/>
      <c r="R143" s="105">
        <f>Dane!$C$10</f>
        <v>0</v>
      </c>
      <c r="S143" s="8"/>
      <c r="T143" s="105"/>
      <c r="U143" s="5"/>
      <c r="V143" s="5"/>
      <c r="W143" s="107">
        <f>Dane!$C$11</f>
        <v>0</v>
      </c>
      <c r="X143" s="8"/>
      <c r="Y143" s="105"/>
      <c r="Z143" s="5"/>
      <c r="AA143" s="5"/>
      <c r="AB143" s="110">
        <f>Dane!$C$12</f>
        <v>0</v>
      </c>
      <c r="AC143" s="108">
        <f>IF(Dane!$E$3=1,AP143+BA143+BL143,IF(Dane!$E$3=2,AT143+BE143+BP143,AW143+BH143+BS143))</f>
        <v>0</v>
      </c>
      <c r="AD143" s="14">
        <f>IF(Dane!$E$3=1,AQ143+BB143+BM143,IF(Dane!$E$3=2,AU143+BF143+BQ143,AX143+BI143+BT143))</f>
        <v>0</v>
      </c>
      <c r="AE143" s="14">
        <f>IF((J143*Dane!$C$9)-AC143&lt;0,0,(J143*Dane!$C$9)-AC143)</f>
        <v>0</v>
      </c>
      <c r="AF143" s="61">
        <f>IF((K143*Dane!$C$9)-AD143&lt;0,0,(K143*Dane!$C$9)-AD143)</f>
        <v>0</v>
      </c>
      <c r="AG143" s="93"/>
      <c r="AH143" s="84">
        <f>IF(Dane!$E$3=1,AP143,IF(Dane!$E$3=2,AT143,AW143))</f>
        <v>0</v>
      </c>
      <c r="AI143" s="84">
        <f>IF(Dane!$E$3=1,AQ143,IF(Dane!$E$3=2,AU143,AX143))</f>
        <v>0</v>
      </c>
      <c r="AJ143" s="84">
        <f>IF(Dane!$E$3=1,BA143,IF(Dane!$E$3=2,BE143,BH143))</f>
        <v>0</v>
      </c>
      <c r="AK143" s="84">
        <f>IF(Dane!$E$3=1,BB143,IF(Dane!$E$3=2,BF143,BI143))</f>
        <v>0</v>
      </c>
      <c r="AL143" s="84">
        <f>IF(Dane!$E$3=1,BL143,IF(Dane!$E$3=2,BP143,BS143))</f>
        <v>0</v>
      </c>
      <c r="AM143" s="84">
        <f>IF(Dane!$E$3=1,BM143,IF(Dane!$E$3=2,BQ143,BT143))</f>
        <v>0</v>
      </c>
      <c r="AN143" s="39">
        <f>IF(Dane!$C$9="",0,IFERROR(J143/R143,0))</f>
        <v>0</v>
      </c>
      <c r="AO143" s="39">
        <f>IF(Dane!$C$9="",0,IFERROR(ROUND(J143-ROUND(J143*0.0976,2)-ROUND(J143*0.015,2)-ROUND(J143*0.0245,2),2)/R143,0))</f>
        <v>0</v>
      </c>
      <c r="AP143" s="39">
        <f t="shared" si="39"/>
        <v>0</v>
      </c>
      <c r="AQ143" s="39">
        <f t="shared" si="40"/>
        <v>0</v>
      </c>
      <c r="AR143" s="39">
        <f t="shared" si="36"/>
        <v>0</v>
      </c>
      <c r="AS143" s="39">
        <f>IF(Dane!$C$9="",0,IFERROR(AR143/R143,0))</f>
        <v>0</v>
      </c>
      <c r="AT143" s="39">
        <f t="shared" si="41"/>
        <v>0</v>
      </c>
      <c r="AU143" s="39">
        <v>0</v>
      </c>
      <c r="AV143" s="39">
        <f t="shared" si="42"/>
        <v>0</v>
      </c>
      <c r="AW143" s="39">
        <f>IF(Dane!$C$9="",0,IF(ROUND((N143+O143)*AV143,2)&gt;$AN$1,$AN$1,ROUND((N143+O143)*AV143,2)))</f>
        <v>0</v>
      </c>
      <c r="AX143" s="39">
        <v>0</v>
      </c>
      <c r="AY143" s="39">
        <f>IF(Dane!$C$9=2,IFERROR(J143/W143,0),IF(Dane!$C$9=3,IFERROR(J143/W143,0),0))</f>
        <v>0</v>
      </c>
      <c r="AZ143" s="39">
        <f>IF(Dane!$C$9=2,IFERROR(ROUND(J143-ROUND(J143*0.0976,2)-ROUND(J143*0.015,2)-ROUND(J143*0.0245,2),2)/W143,0),IF(Dane!$C$9=3,IFERROR(ROUND(J143-ROUND(J143*0.0976,2)-ROUND(J143*0.015,2)-ROUND(J143*0.0245,2),2)/W143,0),0))</f>
        <v>0</v>
      </c>
      <c r="BA143" s="39">
        <f t="shared" si="43"/>
        <v>0</v>
      </c>
      <c r="BB143" s="39">
        <f t="shared" si="44"/>
        <v>0</v>
      </c>
      <c r="BC143" s="39">
        <f t="shared" si="37"/>
        <v>0</v>
      </c>
      <c r="BD143" s="39">
        <f>IF(Dane!$C$9=2,IFERROR(BC143/W143,0),IF(Dane!$C$9=3,IFERROR(BC143/W143,0),0))</f>
        <v>0</v>
      </c>
      <c r="BE143" s="39">
        <f t="shared" si="45"/>
        <v>0</v>
      </c>
      <c r="BF143" s="39">
        <v>0</v>
      </c>
      <c r="BG143" s="39">
        <f t="shared" si="46"/>
        <v>0</v>
      </c>
      <c r="BH143" s="39">
        <f>IF(Dane!$C$9=2,IF(ROUND((S143+T143)*BG143,2)&gt;$AN$1,$AN$1,ROUND((S143+T143)*BG143,2)),IF(Dane!$C$9=3,IF(ROUND((S143+T143)*BG143,2)&gt;$AN$1,$AN$1,ROUND((S143+T143)*BG143,2)),0))</f>
        <v>0</v>
      </c>
      <c r="BI143" s="39">
        <v>0</v>
      </c>
      <c r="BJ143" s="39">
        <f>IF(Dane!$C$9=3,IFERROR(J143/AB143,0),0)</f>
        <v>0</v>
      </c>
      <c r="BK143" s="39">
        <f>IF(Dane!$C$9=3,IFERROR(ROUND(J143-ROUND(J143*0.0976,2)-ROUND(J143*0.015,2)-ROUND(J143*0.0245,2),2)/AB143,0),0)</f>
        <v>0</v>
      </c>
      <c r="BL143" s="39">
        <f t="shared" si="47"/>
        <v>0</v>
      </c>
      <c r="BM143" s="39">
        <f t="shared" si="48"/>
        <v>0</v>
      </c>
      <c r="BN143" s="39">
        <f t="shared" si="38"/>
        <v>0</v>
      </c>
      <c r="BO143" s="39">
        <f>IF(Dane!$C$9=3,IFERROR(BN143/AB143,0),0)</f>
        <v>0</v>
      </c>
      <c r="BP143" s="39">
        <f t="shared" si="49"/>
        <v>0</v>
      </c>
      <c r="BQ143" s="39">
        <v>0</v>
      </c>
      <c r="BR143" s="39">
        <f t="shared" si="50"/>
        <v>0</v>
      </c>
      <c r="BS143" s="39">
        <f>IF(Dane!$C$9=3,IF(ROUND((X143+Y143)*BR143,2)&gt;$AN$1,$AN$1,ROUND((X143+Y143)*BR143,2)),0)</f>
        <v>0</v>
      </c>
      <c r="BT143" s="39">
        <v>0</v>
      </c>
    </row>
    <row r="144" spans="1:72">
      <c r="A144" s="87">
        <v>135</v>
      </c>
      <c r="B144" s="1"/>
      <c r="C144" s="1"/>
      <c r="D144" s="2"/>
      <c r="E144" s="3"/>
      <c r="F144" s="4"/>
      <c r="G144" s="5"/>
      <c r="H144" s="5"/>
      <c r="I144" s="6"/>
      <c r="J144" s="5"/>
      <c r="K144" s="5"/>
      <c r="L144" s="5"/>
      <c r="M144" s="55"/>
      <c r="N144" s="8"/>
      <c r="O144" s="105"/>
      <c r="P144" s="5"/>
      <c r="Q144" s="5"/>
      <c r="R144" s="105">
        <f>Dane!$C$10</f>
        <v>0</v>
      </c>
      <c r="S144" s="8"/>
      <c r="T144" s="105"/>
      <c r="U144" s="5"/>
      <c r="V144" s="5"/>
      <c r="W144" s="107">
        <f>Dane!$C$11</f>
        <v>0</v>
      </c>
      <c r="X144" s="8"/>
      <c r="Y144" s="105"/>
      <c r="Z144" s="5"/>
      <c r="AA144" s="5"/>
      <c r="AB144" s="110">
        <f>Dane!$C$12</f>
        <v>0</v>
      </c>
      <c r="AC144" s="108">
        <f>IF(Dane!$E$3=1,AP144+BA144+BL144,IF(Dane!$E$3=2,AT144+BE144+BP144,AW144+BH144+BS144))</f>
        <v>0</v>
      </c>
      <c r="AD144" s="14">
        <f>IF(Dane!$E$3=1,AQ144+BB144+BM144,IF(Dane!$E$3=2,AU144+BF144+BQ144,AX144+BI144+BT144))</f>
        <v>0</v>
      </c>
      <c r="AE144" s="14">
        <f>IF((J144*Dane!$C$9)-AC144&lt;0,0,(J144*Dane!$C$9)-AC144)</f>
        <v>0</v>
      </c>
      <c r="AF144" s="61">
        <f>IF((K144*Dane!$C$9)-AD144&lt;0,0,(K144*Dane!$C$9)-AD144)</f>
        <v>0</v>
      </c>
      <c r="AG144" s="93"/>
      <c r="AH144" s="84">
        <f>IF(Dane!$E$3=1,AP144,IF(Dane!$E$3=2,AT144,AW144))</f>
        <v>0</v>
      </c>
      <c r="AI144" s="84">
        <f>IF(Dane!$E$3=1,AQ144,IF(Dane!$E$3=2,AU144,AX144))</f>
        <v>0</v>
      </c>
      <c r="AJ144" s="84">
        <f>IF(Dane!$E$3=1,BA144,IF(Dane!$E$3=2,BE144,BH144))</f>
        <v>0</v>
      </c>
      <c r="AK144" s="84">
        <f>IF(Dane!$E$3=1,BB144,IF(Dane!$E$3=2,BF144,BI144))</f>
        <v>0</v>
      </c>
      <c r="AL144" s="84">
        <f>IF(Dane!$E$3=1,BL144,IF(Dane!$E$3=2,BP144,BS144))</f>
        <v>0</v>
      </c>
      <c r="AM144" s="84">
        <f>IF(Dane!$E$3=1,BM144,IF(Dane!$E$3=2,BQ144,BT144))</f>
        <v>0</v>
      </c>
      <c r="AN144" s="39">
        <f>IF(Dane!$C$9="",0,IFERROR(J144/R144,0))</f>
        <v>0</v>
      </c>
      <c r="AO144" s="39">
        <f>IF(Dane!$C$9="",0,IFERROR(ROUND(J144-ROUND(J144*0.0976,2)-ROUND(J144*0.015,2)-ROUND(J144*0.0245,2),2)/R144,0))</f>
        <v>0</v>
      </c>
      <c r="AP144" s="39">
        <f t="shared" si="39"/>
        <v>0</v>
      </c>
      <c r="AQ144" s="39">
        <f t="shared" si="40"/>
        <v>0</v>
      </c>
      <c r="AR144" s="39">
        <f t="shared" si="36"/>
        <v>0</v>
      </c>
      <c r="AS144" s="39">
        <f>IF(Dane!$C$9="",0,IFERROR(AR144/R144,0))</f>
        <v>0</v>
      </c>
      <c r="AT144" s="39">
        <f t="shared" si="41"/>
        <v>0</v>
      </c>
      <c r="AU144" s="39">
        <v>0</v>
      </c>
      <c r="AV144" s="39">
        <f t="shared" si="42"/>
        <v>0</v>
      </c>
      <c r="AW144" s="39">
        <f>IF(Dane!$C$9="",0,IF(ROUND((N144+O144)*AV144,2)&gt;$AN$1,$AN$1,ROUND((N144+O144)*AV144,2)))</f>
        <v>0</v>
      </c>
      <c r="AX144" s="39">
        <v>0</v>
      </c>
      <c r="AY144" s="39">
        <f>IF(Dane!$C$9=2,IFERROR(J144/W144,0),IF(Dane!$C$9=3,IFERROR(J144/W144,0),0))</f>
        <v>0</v>
      </c>
      <c r="AZ144" s="39">
        <f>IF(Dane!$C$9=2,IFERROR(ROUND(J144-ROUND(J144*0.0976,2)-ROUND(J144*0.015,2)-ROUND(J144*0.0245,2),2)/W144,0),IF(Dane!$C$9=3,IFERROR(ROUND(J144-ROUND(J144*0.0976,2)-ROUND(J144*0.015,2)-ROUND(J144*0.0245,2),2)/W144,0),0))</f>
        <v>0</v>
      </c>
      <c r="BA144" s="39">
        <f t="shared" si="43"/>
        <v>0</v>
      </c>
      <c r="BB144" s="39">
        <f t="shared" si="44"/>
        <v>0</v>
      </c>
      <c r="BC144" s="39">
        <f t="shared" si="37"/>
        <v>0</v>
      </c>
      <c r="BD144" s="39">
        <f>IF(Dane!$C$9=2,IFERROR(BC144/W144,0),IF(Dane!$C$9=3,IFERROR(BC144/W144,0),0))</f>
        <v>0</v>
      </c>
      <c r="BE144" s="39">
        <f t="shared" si="45"/>
        <v>0</v>
      </c>
      <c r="BF144" s="39">
        <v>0</v>
      </c>
      <c r="BG144" s="39">
        <f t="shared" si="46"/>
        <v>0</v>
      </c>
      <c r="BH144" s="39">
        <f>IF(Dane!$C$9=2,IF(ROUND((S144+T144)*BG144,2)&gt;$AN$1,$AN$1,ROUND((S144+T144)*BG144,2)),IF(Dane!$C$9=3,IF(ROUND((S144+T144)*BG144,2)&gt;$AN$1,$AN$1,ROUND((S144+T144)*BG144,2)),0))</f>
        <v>0</v>
      </c>
      <c r="BI144" s="39">
        <v>0</v>
      </c>
      <c r="BJ144" s="39">
        <f>IF(Dane!$C$9=3,IFERROR(J144/AB144,0),0)</f>
        <v>0</v>
      </c>
      <c r="BK144" s="39">
        <f>IF(Dane!$C$9=3,IFERROR(ROUND(J144-ROUND(J144*0.0976,2)-ROUND(J144*0.015,2)-ROUND(J144*0.0245,2),2)/AB144,0),0)</f>
        <v>0</v>
      </c>
      <c r="BL144" s="39">
        <f t="shared" si="47"/>
        <v>0</v>
      </c>
      <c r="BM144" s="39">
        <f t="shared" si="48"/>
        <v>0</v>
      </c>
      <c r="BN144" s="39">
        <f t="shared" si="38"/>
        <v>0</v>
      </c>
      <c r="BO144" s="39">
        <f>IF(Dane!$C$9=3,IFERROR(BN144/AB144,0),0)</f>
        <v>0</v>
      </c>
      <c r="BP144" s="39">
        <f t="shared" si="49"/>
        <v>0</v>
      </c>
      <c r="BQ144" s="39">
        <v>0</v>
      </c>
      <c r="BR144" s="39">
        <f t="shared" si="50"/>
        <v>0</v>
      </c>
      <c r="BS144" s="39">
        <f>IF(Dane!$C$9=3,IF(ROUND((X144+Y144)*BR144,2)&gt;$AN$1,$AN$1,ROUND((X144+Y144)*BR144,2)),0)</f>
        <v>0</v>
      </c>
      <c r="BT144" s="39">
        <v>0</v>
      </c>
    </row>
    <row r="145" spans="1:72">
      <c r="A145" s="87">
        <v>136</v>
      </c>
      <c r="B145" s="1"/>
      <c r="C145" s="1"/>
      <c r="D145" s="2"/>
      <c r="E145" s="3"/>
      <c r="F145" s="4"/>
      <c r="G145" s="5"/>
      <c r="H145" s="5"/>
      <c r="I145" s="6"/>
      <c r="J145" s="5"/>
      <c r="K145" s="5"/>
      <c r="L145" s="5"/>
      <c r="M145" s="55"/>
      <c r="N145" s="8"/>
      <c r="O145" s="105"/>
      <c r="P145" s="5"/>
      <c r="Q145" s="5"/>
      <c r="R145" s="105">
        <f>Dane!$C$10</f>
        <v>0</v>
      </c>
      <c r="S145" s="8"/>
      <c r="T145" s="105"/>
      <c r="U145" s="5"/>
      <c r="V145" s="5"/>
      <c r="W145" s="107">
        <f>Dane!$C$11</f>
        <v>0</v>
      </c>
      <c r="X145" s="8"/>
      <c r="Y145" s="105"/>
      <c r="Z145" s="5"/>
      <c r="AA145" s="5"/>
      <c r="AB145" s="110">
        <f>Dane!$C$12</f>
        <v>0</v>
      </c>
      <c r="AC145" s="108">
        <f>IF(Dane!$E$3=1,AP145+BA145+BL145,IF(Dane!$E$3=2,AT145+BE145+BP145,AW145+BH145+BS145))</f>
        <v>0</v>
      </c>
      <c r="AD145" s="14">
        <f>IF(Dane!$E$3=1,AQ145+BB145+BM145,IF(Dane!$E$3=2,AU145+BF145+BQ145,AX145+BI145+BT145))</f>
        <v>0</v>
      </c>
      <c r="AE145" s="14">
        <f>IF((J145*Dane!$C$9)-AC145&lt;0,0,(J145*Dane!$C$9)-AC145)</f>
        <v>0</v>
      </c>
      <c r="AF145" s="61">
        <f>IF((K145*Dane!$C$9)-AD145&lt;0,0,(K145*Dane!$C$9)-AD145)</f>
        <v>0</v>
      </c>
      <c r="AG145" s="93"/>
      <c r="AH145" s="84">
        <f>IF(Dane!$E$3=1,AP145,IF(Dane!$E$3=2,AT145,AW145))</f>
        <v>0</v>
      </c>
      <c r="AI145" s="84">
        <f>IF(Dane!$E$3=1,AQ145,IF(Dane!$E$3=2,AU145,AX145))</f>
        <v>0</v>
      </c>
      <c r="AJ145" s="84">
        <f>IF(Dane!$E$3=1,BA145,IF(Dane!$E$3=2,BE145,BH145))</f>
        <v>0</v>
      </c>
      <c r="AK145" s="84">
        <f>IF(Dane!$E$3=1,BB145,IF(Dane!$E$3=2,BF145,BI145))</f>
        <v>0</v>
      </c>
      <c r="AL145" s="84">
        <f>IF(Dane!$E$3=1,BL145,IF(Dane!$E$3=2,BP145,BS145))</f>
        <v>0</v>
      </c>
      <c r="AM145" s="84">
        <f>IF(Dane!$E$3=1,BM145,IF(Dane!$E$3=2,BQ145,BT145))</f>
        <v>0</v>
      </c>
      <c r="AN145" s="39">
        <f>IF(Dane!$C$9="",0,IFERROR(J145/R145,0))</f>
        <v>0</v>
      </c>
      <c r="AO145" s="39">
        <f>IF(Dane!$C$9="",0,IFERROR(ROUND(J145-ROUND(J145*0.0976,2)-ROUND(J145*0.015,2)-ROUND(J145*0.0245,2),2)/R145,0))</f>
        <v>0</v>
      </c>
      <c r="AP145" s="39">
        <f t="shared" si="39"/>
        <v>0</v>
      </c>
      <c r="AQ145" s="39">
        <f t="shared" si="40"/>
        <v>0</v>
      </c>
      <c r="AR145" s="39">
        <f t="shared" si="36"/>
        <v>0</v>
      </c>
      <c r="AS145" s="39">
        <f>IF(Dane!$C$9="",0,IFERROR(AR145/R145,0))</f>
        <v>0</v>
      </c>
      <c r="AT145" s="39">
        <f t="shared" si="41"/>
        <v>0</v>
      </c>
      <c r="AU145" s="39">
        <v>0</v>
      </c>
      <c r="AV145" s="39">
        <f t="shared" si="42"/>
        <v>0</v>
      </c>
      <c r="AW145" s="39">
        <f>IF(Dane!$C$9="",0,IF(ROUND((N145+O145)*AV145,2)&gt;$AN$1,$AN$1,ROUND((N145+O145)*AV145,2)))</f>
        <v>0</v>
      </c>
      <c r="AX145" s="39">
        <v>0</v>
      </c>
      <c r="AY145" s="39">
        <f>IF(Dane!$C$9=2,IFERROR(J145/W145,0),IF(Dane!$C$9=3,IFERROR(J145/W145,0),0))</f>
        <v>0</v>
      </c>
      <c r="AZ145" s="39">
        <f>IF(Dane!$C$9=2,IFERROR(ROUND(J145-ROUND(J145*0.0976,2)-ROUND(J145*0.015,2)-ROUND(J145*0.0245,2),2)/W145,0),IF(Dane!$C$9=3,IFERROR(ROUND(J145-ROUND(J145*0.0976,2)-ROUND(J145*0.015,2)-ROUND(J145*0.0245,2),2)/W145,0),0))</f>
        <v>0</v>
      </c>
      <c r="BA145" s="39">
        <f t="shared" si="43"/>
        <v>0</v>
      </c>
      <c r="BB145" s="39">
        <f t="shared" si="44"/>
        <v>0</v>
      </c>
      <c r="BC145" s="39">
        <f t="shared" si="37"/>
        <v>0</v>
      </c>
      <c r="BD145" s="39">
        <f>IF(Dane!$C$9=2,IFERROR(BC145/W145,0),IF(Dane!$C$9=3,IFERROR(BC145/W145,0),0))</f>
        <v>0</v>
      </c>
      <c r="BE145" s="39">
        <f t="shared" si="45"/>
        <v>0</v>
      </c>
      <c r="BF145" s="39">
        <v>0</v>
      </c>
      <c r="BG145" s="39">
        <f t="shared" si="46"/>
        <v>0</v>
      </c>
      <c r="BH145" s="39">
        <f>IF(Dane!$C$9=2,IF(ROUND((S145+T145)*BG145,2)&gt;$AN$1,$AN$1,ROUND((S145+T145)*BG145,2)),IF(Dane!$C$9=3,IF(ROUND((S145+T145)*BG145,2)&gt;$AN$1,$AN$1,ROUND((S145+T145)*BG145,2)),0))</f>
        <v>0</v>
      </c>
      <c r="BI145" s="39">
        <v>0</v>
      </c>
      <c r="BJ145" s="39">
        <f>IF(Dane!$C$9=3,IFERROR(J145/AB145,0),0)</f>
        <v>0</v>
      </c>
      <c r="BK145" s="39">
        <f>IF(Dane!$C$9=3,IFERROR(ROUND(J145-ROUND(J145*0.0976,2)-ROUND(J145*0.015,2)-ROUND(J145*0.0245,2),2)/AB145,0),0)</f>
        <v>0</v>
      </c>
      <c r="BL145" s="39">
        <f t="shared" si="47"/>
        <v>0</v>
      </c>
      <c r="BM145" s="39">
        <f t="shared" si="48"/>
        <v>0</v>
      </c>
      <c r="BN145" s="39">
        <f t="shared" si="38"/>
        <v>0</v>
      </c>
      <c r="BO145" s="39">
        <f>IF(Dane!$C$9=3,IFERROR(BN145/AB145,0),0)</f>
        <v>0</v>
      </c>
      <c r="BP145" s="39">
        <f t="shared" si="49"/>
        <v>0</v>
      </c>
      <c r="BQ145" s="39">
        <v>0</v>
      </c>
      <c r="BR145" s="39">
        <f t="shared" si="50"/>
        <v>0</v>
      </c>
      <c r="BS145" s="39">
        <f>IF(Dane!$C$9=3,IF(ROUND((X145+Y145)*BR145,2)&gt;$AN$1,$AN$1,ROUND((X145+Y145)*BR145,2)),0)</f>
        <v>0</v>
      </c>
      <c r="BT145" s="39">
        <v>0</v>
      </c>
    </row>
    <row r="146" spans="1:72">
      <c r="A146" s="87">
        <v>137</v>
      </c>
      <c r="B146" s="1"/>
      <c r="C146" s="1"/>
      <c r="D146" s="2"/>
      <c r="E146" s="3"/>
      <c r="F146" s="4"/>
      <c r="G146" s="5"/>
      <c r="H146" s="5"/>
      <c r="I146" s="6"/>
      <c r="J146" s="5"/>
      <c r="K146" s="5"/>
      <c r="L146" s="5"/>
      <c r="M146" s="55"/>
      <c r="N146" s="8"/>
      <c r="O146" s="105"/>
      <c r="P146" s="5"/>
      <c r="Q146" s="5"/>
      <c r="R146" s="105">
        <f>Dane!$C$10</f>
        <v>0</v>
      </c>
      <c r="S146" s="8"/>
      <c r="T146" s="105"/>
      <c r="U146" s="5"/>
      <c r="V146" s="5"/>
      <c r="W146" s="107">
        <f>Dane!$C$11</f>
        <v>0</v>
      </c>
      <c r="X146" s="8"/>
      <c r="Y146" s="105"/>
      <c r="Z146" s="5"/>
      <c r="AA146" s="5"/>
      <c r="AB146" s="110">
        <f>Dane!$C$12</f>
        <v>0</v>
      </c>
      <c r="AC146" s="108">
        <f>IF(Dane!$E$3=1,AP146+BA146+BL146,IF(Dane!$E$3=2,AT146+BE146+BP146,AW146+BH146+BS146))</f>
        <v>0</v>
      </c>
      <c r="AD146" s="14">
        <f>IF(Dane!$E$3=1,AQ146+BB146+BM146,IF(Dane!$E$3=2,AU146+BF146+BQ146,AX146+BI146+BT146))</f>
        <v>0</v>
      </c>
      <c r="AE146" s="14">
        <f>IF((J146*Dane!$C$9)-AC146&lt;0,0,(J146*Dane!$C$9)-AC146)</f>
        <v>0</v>
      </c>
      <c r="AF146" s="61">
        <f>IF((K146*Dane!$C$9)-AD146&lt;0,0,(K146*Dane!$C$9)-AD146)</f>
        <v>0</v>
      </c>
      <c r="AG146" s="93"/>
      <c r="AH146" s="84">
        <f>IF(Dane!$E$3=1,AP146,IF(Dane!$E$3=2,AT146,AW146))</f>
        <v>0</v>
      </c>
      <c r="AI146" s="84">
        <f>IF(Dane!$E$3=1,AQ146,IF(Dane!$E$3=2,AU146,AX146))</f>
        <v>0</v>
      </c>
      <c r="AJ146" s="84">
        <f>IF(Dane!$E$3=1,BA146,IF(Dane!$E$3=2,BE146,BH146))</f>
        <v>0</v>
      </c>
      <c r="AK146" s="84">
        <f>IF(Dane!$E$3=1,BB146,IF(Dane!$E$3=2,BF146,BI146))</f>
        <v>0</v>
      </c>
      <c r="AL146" s="84">
        <f>IF(Dane!$E$3=1,BL146,IF(Dane!$E$3=2,BP146,BS146))</f>
        <v>0</v>
      </c>
      <c r="AM146" s="84">
        <f>IF(Dane!$E$3=1,BM146,IF(Dane!$E$3=2,BQ146,BT146))</f>
        <v>0</v>
      </c>
      <c r="AN146" s="39">
        <f>IF(Dane!$C$9="",0,IFERROR(J146/R146,0))</f>
        <v>0</v>
      </c>
      <c r="AO146" s="39">
        <f>IF(Dane!$C$9="",0,IFERROR(ROUND(J146-ROUND(J146*0.0976,2)-ROUND(J146*0.015,2)-ROUND(J146*0.0245,2),2)/R146,0))</f>
        <v>0</v>
      </c>
      <c r="AP146" s="39">
        <f t="shared" si="39"/>
        <v>0</v>
      </c>
      <c r="AQ146" s="39">
        <f t="shared" si="40"/>
        <v>0</v>
      </c>
      <c r="AR146" s="39">
        <f t="shared" si="36"/>
        <v>0</v>
      </c>
      <c r="AS146" s="39">
        <f>IF(Dane!$C$9="",0,IFERROR(AR146/R146,0))</f>
        <v>0</v>
      </c>
      <c r="AT146" s="39">
        <f t="shared" si="41"/>
        <v>0</v>
      </c>
      <c r="AU146" s="39">
        <v>0</v>
      </c>
      <c r="AV146" s="39">
        <f t="shared" si="42"/>
        <v>0</v>
      </c>
      <c r="AW146" s="39">
        <f>IF(Dane!$C$9="",0,IF(ROUND((N146+O146)*AV146,2)&gt;$AN$1,$AN$1,ROUND((N146+O146)*AV146,2)))</f>
        <v>0</v>
      </c>
      <c r="AX146" s="39">
        <v>0</v>
      </c>
      <c r="AY146" s="39">
        <f>IF(Dane!$C$9=2,IFERROR(J146/W146,0),IF(Dane!$C$9=3,IFERROR(J146/W146,0),0))</f>
        <v>0</v>
      </c>
      <c r="AZ146" s="39">
        <f>IF(Dane!$C$9=2,IFERROR(ROUND(J146-ROUND(J146*0.0976,2)-ROUND(J146*0.015,2)-ROUND(J146*0.0245,2),2)/W146,0),IF(Dane!$C$9=3,IFERROR(ROUND(J146-ROUND(J146*0.0976,2)-ROUND(J146*0.015,2)-ROUND(J146*0.0245,2),2)/W146,0),0))</f>
        <v>0</v>
      </c>
      <c r="BA146" s="39">
        <f t="shared" si="43"/>
        <v>0</v>
      </c>
      <c r="BB146" s="39">
        <f t="shared" si="44"/>
        <v>0</v>
      </c>
      <c r="BC146" s="39">
        <f t="shared" si="37"/>
        <v>0</v>
      </c>
      <c r="BD146" s="39">
        <f>IF(Dane!$C$9=2,IFERROR(BC146/W146,0),IF(Dane!$C$9=3,IFERROR(BC146/W146,0),0))</f>
        <v>0</v>
      </c>
      <c r="BE146" s="39">
        <f t="shared" si="45"/>
        <v>0</v>
      </c>
      <c r="BF146" s="39">
        <v>0</v>
      </c>
      <c r="BG146" s="39">
        <f t="shared" si="46"/>
        <v>0</v>
      </c>
      <c r="BH146" s="39">
        <f>IF(Dane!$C$9=2,IF(ROUND((S146+T146)*BG146,2)&gt;$AN$1,$AN$1,ROUND((S146+T146)*BG146,2)),IF(Dane!$C$9=3,IF(ROUND((S146+T146)*BG146,2)&gt;$AN$1,$AN$1,ROUND((S146+T146)*BG146,2)),0))</f>
        <v>0</v>
      </c>
      <c r="BI146" s="39">
        <v>0</v>
      </c>
      <c r="BJ146" s="39">
        <f>IF(Dane!$C$9=3,IFERROR(J146/AB146,0),0)</f>
        <v>0</v>
      </c>
      <c r="BK146" s="39">
        <f>IF(Dane!$C$9=3,IFERROR(ROUND(J146-ROUND(J146*0.0976,2)-ROUND(J146*0.015,2)-ROUND(J146*0.0245,2),2)/AB146,0),0)</f>
        <v>0</v>
      </c>
      <c r="BL146" s="39">
        <f t="shared" si="47"/>
        <v>0</v>
      </c>
      <c r="BM146" s="39">
        <f t="shared" si="48"/>
        <v>0</v>
      </c>
      <c r="BN146" s="39">
        <f t="shared" si="38"/>
        <v>0</v>
      </c>
      <c r="BO146" s="39">
        <f>IF(Dane!$C$9=3,IFERROR(BN146/AB146,0),0)</f>
        <v>0</v>
      </c>
      <c r="BP146" s="39">
        <f t="shared" si="49"/>
        <v>0</v>
      </c>
      <c r="BQ146" s="39">
        <v>0</v>
      </c>
      <c r="BR146" s="39">
        <f t="shared" si="50"/>
        <v>0</v>
      </c>
      <c r="BS146" s="39">
        <f>IF(Dane!$C$9=3,IF(ROUND((X146+Y146)*BR146,2)&gt;$AN$1,$AN$1,ROUND((X146+Y146)*BR146,2)),0)</f>
        <v>0</v>
      </c>
      <c r="BT146" s="39">
        <v>0</v>
      </c>
    </row>
    <row r="147" spans="1:72">
      <c r="A147" s="87">
        <v>138</v>
      </c>
      <c r="B147" s="1"/>
      <c r="C147" s="1"/>
      <c r="D147" s="2"/>
      <c r="E147" s="3"/>
      <c r="F147" s="4"/>
      <c r="G147" s="5"/>
      <c r="H147" s="5"/>
      <c r="I147" s="6"/>
      <c r="J147" s="5"/>
      <c r="K147" s="5"/>
      <c r="L147" s="5"/>
      <c r="M147" s="55"/>
      <c r="N147" s="8"/>
      <c r="O147" s="105"/>
      <c r="P147" s="5"/>
      <c r="Q147" s="5"/>
      <c r="R147" s="105">
        <f>Dane!$C$10</f>
        <v>0</v>
      </c>
      <c r="S147" s="8"/>
      <c r="T147" s="105"/>
      <c r="U147" s="5"/>
      <c r="V147" s="5"/>
      <c r="W147" s="107">
        <f>Dane!$C$11</f>
        <v>0</v>
      </c>
      <c r="X147" s="8"/>
      <c r="Y147" s="105"/>
      <c r="Z147" s="5"/>
      <c r="AA147" s="5"/>
      <c r="AB147" s="110">
        <f>Dane!$C$12</f>
        <v>0</v>
      </c>
      <c r="AC147" s="108">
        <f>IF(Dane!$E$3=1,AP147+BA147+BL147,IF(Dane!$E$3=2,AT147+BE147+BP147,AW147+BH147+BS147))</f>
        <v>0</v>
      </c>
      <c r="AD147" s="14">
        <f>IF(Dane!$E$3=1,AQ147+BB147+BM147,IF(Dane!$E$3=2,AU147+BF147+BQ147,AX147+BI147+BT147))</f>
        <v>0</v>
      </c>
      <c r="AE147" s="14">
        <f>IF((J147*Dane!$C$9)-AC147&lt;0,0,(J147*Dane!$C$9)-AC147)</f>
        <v>0</v>
      </c>
      <c r="AF147" s="61">
        <f>IF((K147*Dane!$C$9)-AD147&lt;0,0,(K147*Dane!$C$9)-AD147)</f>
        <v>0</v>
      </c>
      <c r="AG147" s="93"/>
      <c r="AH147" s="84">
        <f>IF(Dane!$E$3=1,AP147,IF(Dane!$E$3=2,AT147,AW147))</f>
        <v>0</v>
      </c>
      <c r="AI147" s="84">
        <f>IF(Dane!$E$3=1,AQ147,IF(Dane!$E$3=2,AU147,AX147))</f>
        <v>0</v>
      </c>
      <c r="AJ147" s="84">
        <f>IF(Dane!$E$3=1,BA147,IF(Dane!$E$3=2,BE147,BH147))</f>
        <v>0</v>
      </c>
      <c r="AK147" s="84">
        <f>IF(Dane!$E$3=1,BB147,IF(Dane!$E$3=2,BF147,BI147))</f>
        <v>0</v>
      </c>
      <c r="AL147" s="84">
        <f>IF(Dane!$E$3=1,BL147,IF(Dane!$E$3=2,BP147,BS147))</f>
        <v>0</v>
      </c>
      <c r="AM147" s="84">
        <f>IF(Dane!$E$3=1,BM147,IF(Dane!$E$3=2,BQ147,BT147))</f>
        <v>0</v>
      </c>
      <c r="AN147" s="39">
        <f>IF(Dane!$C$9="",0,IFERROR(J147/R147,0))</f>
        <v>0</v>
      </c>
      <c r="AO147" s="39">
        <f>IF(Dane!$C$9="",0,IFERROR(ROUND(J147-ROUND(J147*0.0976,2)-ROUND(J147*0.015,2)-ROUND(J147*0.0245,2),2)/R147,0))</f>
        <v>0</v>
      </c>
      <c r="AP147" s="39">
        <f t="shared" si="39"/>
        <v>0</v>
      </c>
      <c r="AQ147" s="39">
        <f t="shared" si="40"/>
        <v>0</v>
      </c>
      <c r="AR147" s="39">
        <f t="shared" si="36"/>
        <v>0</v>
      </c>
      <c r="AS147" s="39">
        <f>IF(Dane!$C$9="",0,IFERROR(AR147/R147,0))</f>
        <v>0</v>
      </c>
      <c r="AT147" s="39">
        <f t="shared" si="41"/>
        <v>0</v>
      </c>
      <c r="AU147" s="39">
        <v>0</v>
      </c>
      <c r="AV147" s="39">
        <f t="shared" si="42"/>
        <v>0</v>
      </c>
      <c r="AW147" s="39">
        <f>IF(Dane!$C$9="",0,IF(ROUND((N147+O147)*AV147,2)&gt;$AN$1,$AN$1,ROUND((N147+O147)*AV147,2)))</f>
        <v>0</v>
      </c>
      <c r="AX147" s="39">
        <v>0</v>
      </c>
      <c r="AY147" s="39">
        <f>IF(Dane!$C$9=2,IFERROR(J147/W147,0),IF(Dane!$C$9=3,IFERROR(J147/W147,0),0))</f>
        <v>0</v>
      </c>
      <c r="AZ147" s="39">
        <f>IF(Dane!$C$9=2,IFERROR(ROUND(J147-ROUND(J147*0.0976,2)-ROUND(J147*0.015,2)-ROUND(J147*0.0245,2),2)/W147,0),IF(Dane!$C$9=3,IFERROR(ROUND(J147-ROUND(J147*0.0976,2)-ROUND(J147*0.015,2)-ROUND(J147*0.0245,2),2)/W147,0),0))</f>
        <v>0</v>
      </c>
      <c r="BA147" s="39">
        <f t="shared" si="43"/>
        <v>0</v>
      </c>
      <c r="BB147" s="39">
        <f t="shared" si="44"/>
        <v>0</v>
      </c>
      <c r="BC147" s="39">
        <f t="shared" si="37"/>
        <v>0</v>
      </c>
      <c r="BD147" s="39">
        <f>IF(Dane!$C$9=2,IFERROR(BC147/W147,0),IF(Dane!$C$9=3,IFERROR(BC147/W147,0),0))</f>
        <v>0</v>
      </c>
      <c r="BE147" s="39">
        <f t="shared" si="45"/>
        <v>0</v>
      </c>
      <c r="BF147" s="39">
        <v>0</v>
      </c>
      <c r="BG147" s="39">
        <f t="shared" si="46"/>
        <v>0</v>
      </c>
      <c r="BH147" s="39">
        <f>IF(Dane!$C$9=2,IF(ROUND((S147+T147)*BG147,2)&gt;$AN$1,$AN$1,ROUND((S147+T147)*BG147,2)),IF(Dane!$C$9=3,IF(ROUND((S147+T147)*BG147,2)&gt;$AN$1,$AN$1,ROUND((S147+T147)*BG147,2)),0))</f>
        <v>0</v>
      </c>
      <c r="BI147" s="39">
        <v>0</v>
      </c>
      <c r="BJ147" s="39">
        <f>IF(Dane!$C$9=3,IFERROR(J147/AB147,0),0)</f>
        <v>0</v>
      </c>
      <c r="BK147" s="39">
        <f>IF(Dane!$C$9=3,IFERROR(ROUND(J147-ROUND(J147*0.0976,2)-ROUND(J147*0.015,2)-ROUND(J147*0.0245,2),2)/AB147,0),0)</f>
        <v>0</v>
      </c>
      <c r="BL147" s="39">
        <f t="shared" si="47"/>
        <v>0</v>
      </c>
      <c r="BM147" s="39">
        <f t="shared" si="48"/>
        <v>0</v>
      </c>
      <c r="BN147" s="39">
        <f t="shared" si="38"/>
        <v>0</v>
      </c>
      <c r="BO147" s="39">
        <f>IF(Dane!$C$9=3,IFERROR(BN147/AB147,0),0)</f>
        <v>0</v>
      </c>
      <c r="BP147" s="39">
        <f t="shared" si="49"/>
        <v>0</v>
      </c>
      <c r="BQ147" s="39">
        <v>0</v>
      </c>
      <c r="BR147" s="39">
        <f t="shared" si="50"/>
        <v>0</v>
      </c>
      <c r="BS147" s="39">
        <f>IF(Dane!$C$9=3,IF(ROUND((X147+Y147)*BR147,2)&gt;$AN$1,$AN$1,ROUND((X147+Y147)*BR147,2)),0)</f>
        <v>0</v>
      </c>
      <c r="BT147" s="39">
        <v>0</v>
      </c>
    </row>
    <row r="148" spans="1:72">
      <c r="A148" s="87">
        <v>139</v>
      </c>
      <c r="B148" s="1"/>
      <c r="C148" s="1"/>
      <c r="D148" s="2"/>
      <c r="E148" s="3"/>
      <c r="F148" s="4"/>
      <c r="G148" s="5"/>
      <c r="H148" s="5"/>
      <c r="I148" s="6"/>
      <c r="J148" s="5"/>
      <c r="K148" s="5"/>
      <c r="L148" s="5"/>
      <c r="M148" s="55"/>
      <c r="N148" s="8"/>
      <c r="O148" s="105"/>
      <c r="P148" s="5"/>
      <c r="Q148" s="5"/>
      <c r="R148" s="105">
        <f>Dane!$C$10</f>
        <v>0</v>
      </c>
      <c r="S148" s="8"/>
      <c r="T148" s="105"/>
      <c r="U148" s="5"/>
      <c r="V148" s="5"/>
      <c r="W148" s="107">
        <f>Dane!$C$11</f>
        <v>0</v>
      </c>
      <c r="X148" s="8"/>
      <c r="Y148" s="105"/>
      <c r="Z148" s="5"/>
      <c r="AA148" s="5"/>
      <c r="AB148" s="110">
        <f>Dane!$C$12</f>
        <v>0</v>
      </c>
      <c r="AC148" s="108">
        <f>IF(Dane!$E$3=1,AP148+BA148+BL148,IF(Dane!$E$3=2,AT148+BE148+BP148,AW148+BH148+BS148))</f>
        <v>0</v>
      </c>
      <c r="AD148" s="14">
        <f>IF(Dane!$E$3=1,AQ148+BB148+BM148,IF(Dane!$E$3=2,AU148+BF148+BQ148,AX148+BI148+BT148))</f>
        <v>0</v>
      </c>
      <c r="AE148" s="14">
        <f>IF((J148*Dane!$C$9)-AC148&lt;0,0,(J148*Dane!$C$9)-AC148)</f>
        <v>0</v>
      </c>
      <c r="AF148" s="61">
        <f>IF((K148*Dane!$C$9)-AD148&lt;0,0,(K148*Dane!$C$9)-AD148)</f>
        <v>0</v>
      </c>
      <c r="AG148" s="93"/>
      <c r="AH148" s="84">
        <f>IF(Dane!$E$3=1,AP148,IF(Dane!$E$3=2,AT148,AW148))</f>
        <v>0</v>
      </c>
      <c r="AI148" s="84">
        <f>IF(Dane!$E$3=1,AQ148,IF(Dane!$E$3=2,AU148,AX148))</f>
        <v>0</v>
      </c>
      <c r="AJ148" s="84">
        <f>IF(Dane!$E$3=1,BA148,IF(Dane!$E$3=2,BE148,BH148))</f>
        <v>0</v>
      </c>
      <c r="AK148" s="84">
        <f>IF(Dane!$E$3=1,BB148,IF(Dane!$E$3=2,BF148,BI148))</f>
        <v>0</v>
      </c>
      <c r="AL148" s="84">
        <f>IF(Dane!$E$3=1,BL148,IF(Dane!$E$3=2,BP148,BS148))</f>
        <v>0</v>
      </c>
      <c r="AM148" s="84">
        <f>IF(Dane!$E$3=1,BM148,IF(Dane!$E$3=2,BQ148,BT148))</f>
        <v>0</v>
      </c>
      <c r="AN148" s="39">
        <f>IF(Dane!$C$9="",0,IFERROR(J148/R148,0))</f>
        <v>0</v>
      </c>
      <c r="AO148" s="39">
        <f>IF(Dane!$C$9="",0,IFERROR(ROUND(J148-ROUND(J148*0.0976,2)-ROUND(J148*0.015,2)-ROUND(J148*0.0245,2),2)/R148,0))</f>
        <v>0</v>
      </c>
      <c r="AP148" s="39">
        <f t="shared" si="39"/>
        <v>0</v>
      </c>
      <c r="AQ148" s="39">
        <f t="shared" si="40"/>
        <v>0</v>
      </c>
      <c r="AR148" s="39">
        <f t="shared" si="36"/>
        <v>0</v>
      </c>
      <c r="AS148" s="39">
        <f>IF(Dane!$C$9="",0,IFERROR(AR148/R148,0))</f>
        <v>0</v>
      </c>
      <c r="AT148" s="39">
        <f t="shared" si="41"/>
        <v>0</v>
      </c>
      <c r="AU148" s="39">
        <v>0</v>
      </c>
      <c r="AV148" s="39">
        <f t="shared" si="42"/>
        <v>0</v>
      </c>
      <c r="AW148" s="39">
        <f>IF(Dane!$C$9="",0,IF(ROUND((N148+O148)*AV148,2)&gt;$AN$1,$AN$1,ROUND((N148+O148)*AV148,2)))</f>
        <v>0</v>
      </c>
      <c r="AX148" s="39">
        <v>0</v>
      </c>
      <c r="AY148" s="39">
        <f>IF(Dane!$C$9=2,IFERROR(J148/W148,0),IF(Dane!$C$9=3,IFERROR(J148/W148,0),0))</f>
        <v>0</v>
      </c>
      <c r="AZ148" s="39">
        <f>IF(Dane!$C$9=2,IFERROR(ROUND(J148-ROUND(J148*0.0976,2)-ROUND(J148*0.015,2)-ROUND(J148*0.0245,2),2)/W148,0),IF(Dane!$C$9=3,IFERROR(ROUND(J148-ROUND(J148*0.0976,2)-ROUND(J148*0.015,2)-ROUND(J148*0.0245,2),2)/W148,0),0))</f>
        <v>0</v>
      </c>
      <c r="BA148" s="39">
        <f t="shared" si="43"/>
        <v>0</v>
      </c>
      <c r="BB148" s="39">
        <f t="shared" si="44"/>
        <v>0</v>
      </c>
      <c r="BC148" s="39">
        <f t="shared" si="37"/>
        <v>0</v>
      </c>
      <c r="BD148" s="39">
        <f>IF(Dane!$C$9=2,IFERROR(BC148/W148,0),IF(Dane!$C$9=3,IFERROR(BC148/W148,0),0))</f>
        <v>0</v>
      </c>
      <c r="BE148" s="39">
        <f t="shared" si="45"/>
        <v>0</v>
      </c>
      <c r="BF148" s="39">
        <v>0</v>
      </c>
      <c r="BG148" s="39">
        <f t="shared" si="46"/>
        <v>0</v>
      </c>
      <c r="BH148" s="39">
        <f>IF(Dane!$C$9=2,IF(ROUND((S148+T148)*BG148,2)&gt;$AN$1,$AN$1,ROUND((S148+T148)*BG148,2)),IF(Dane!$C$9=3,IF(ROUND((S148+T148)*BG148,2)&gt;$AN$1,$AN$1,ROUND((S148+T148)*BG148,2)),0))</f>
        <v>0</v>
      </c>
      <c r="BI148" s="39">
        <v>0</v>
      </c>
      <c r="BJ148" s="39">
        <f>IF(Dane!$C$9=3,IFERROR(J148/AB148,0),0)</f>
        <v>0</v>
      </c>
      <c r="BK148" s="39">
        <f>IF(Dane!$C$9=3,IFERROR(ROUND(J148-ROUND(J148*0.0976,2)-ROUND(J148*0.015,2)-ROUND(J148*0.0245,2),2)/AB148,0),0)</f>
        <v>0</v>
      </c>
      <c r="BL148" s="39">
        <f t="shared" si="47"/>
        <v>0</v>
      </c>
      <c r="BM148" s="39">
        <f t="shared" si="48"/>
        <v>0</v>
      </c>
      <c r="BN148" s="39">
        <f t="shared" si="38"/>
        <v>0</v>
      </c>
      <c r="BO148" s="39">
        <f>IF(Dane!$C$9=3,IFERROR(BN148/AB148,0),0)</f>
        <v>0</v>
      </c>
      <c r="BP148" s="39">
        <f t="shared" si="49"/>
        <v>0</v>
      </c>
      <c r="BQ148" s="39">
        <v>0</v>
      </c>
      <c r="BR148" s="39">
        <f t="shared" si="50"/>
        <v>0</v>
      </c>
      <c r="BS148" s="39">
        <f>IF(Dane!$C$9=3,IF(ROUND((X148+Y148)*BR148,2)&gt;$AN$1,$AN$1,ROUND((X148+Y148)*BR148,2)),0)</f>
        <v>0</v>
      </c>
      <c r="BT148" s="39">
        <v>0</v>
      </c>
    </row>
    <row r="149" spans="1:72">
      <c r="A149" s="87">
        <v>140</v>
      </c>
      <c r="B149" s="1"/>
      <c r="C149" s="1"/>
      <c r="D149" s="2"/>
      <c r="E149" s="3"/>
      <c r="F149" s="4"/>
      <c r="G149" s="5"/>
      <c r="H149" s="5"/>
      <c r="I149" s="6"/>
      <c r="J149" s="5"/>
      <c r="K149" s="5"/>
      <c r="L149" s="5"/>
      <c r="M149" s="55"/>
      <c r="N149" s="8"/>
      <c r="O149" s="105"/>
      <c r="P149" s="5"/>
      <c r="Q149" s="5"/>
      <c r="R149" s="105">
        <f>Dane!$C$10</f>
        <v>0</v>
      </c>
      <c r="S149" s="8"/>
      <c r="T149" s="105"/>
      <c r="U149" s="5"/>
      <c r="V149" s="5"/>
      <c r="W149" s="107">
        <f>Dane!$C$11</f>
        <v>0</v>
      </c>
      <c r="X149" s="8"/>
      <c r="Y149" s="105"/>
      <c r="Z149" s="5"/>
      <c r="AA149" s="5"/>
      <c r="AB149" s="110">
        <f>Dane!$C$12</f>
        <v>0</v>
      </c>
      <c r="AC149" s="108">
        <f>IF(Dane!$E$3=1,AP149+BA149+BL149,IF(Dane!$E$3=2,AT149+BE149+BP149,AW149+BH149+BS149))</f>
        <v>0</v>
      </c>
      <c r="AD149" s="14">
        <f>IF(Dane!$E$3=1,AQ149+BB149+BM149,IF(Dane!$E$3=2,AU149+BF149+BQ149,AX149+BI149+BT149))</f>
        <v>0</v>
      </c>
      <c r="AE149" s="14">
        <f>IF((J149*Dane!$C$9)-AC149&lt;0,0,(J149*Dane!$C$9)-AC149)</f>
        <v>0</v>
      </c>
      <c r="AF149" s="61">
        <f>IF((K149*Dane!$C$9)-AD149&lt;0,0,(K149*Dane!$C$9)-AD149)</f>
        <v>0</v>
      </c>
      <c r="AG149" s="93"/>
      <c r="AH149" s="84">
        <f>IF(Dane!$E$3=1,AP149,IF(Dane!$E$3=2,AT149,AW149))</f>
        <v>0</v>
      </c>
      <c r="AI149" s="84">
        <f>IF(Dane!$E$3=1,AQ149,IF(Dane!$E$3=2,AU149,AX149))</f>
        <v>0</v>
      </c>
      <c r="AJ149" s="84">
        <f>IF(Dane!$E$3=1,BA149,IF(Dane!$E$3=2,BE149,BH149))</f>
        <v>0</v>
      </c>
      <c r="AK149" s="84">
        <f>IF(Dane!$E$3=1,BB149,IF(Dane!$E$3=2,BF149,BI149))</f>
        <v>0</v>
      </c>
      <c r="AL149" s="84">
        <f>IF(Dane!$E$3=1,BL149,IF(Dane!$E$3=2,BP149,BS149))</f>
        <v>0</v>
      </c>
      <c r="AM149" s="84">
        <f>IF(Dane!$E$3=1,BM149,IF(Dane!$E$3=2,BQ149,BT149))</f>
        <v>0</v>
      </c>
      <c r="AN149" s="39">
        <f>IF(Dane!$C$9="",0,IFERROR(J149/R149,0))</f>
        <v>0</v>
      </c>
      <c r="AO149" s="39">
        <f>IF(Dane!$C$9="",0,IFERROR(ROUND(J149-ROUND(J149*0.0976,2)-ROUND(J149*0.015,2)-ROUND(J149*0.0245,2),2)/R149,0))</f>
        <v>0</v>
      </c>
      <c r="AP149" s="39">
        <f t="shared" si="39"/>
        <v>0</v>
      </c>
      <c r="AQ149" s="39">
        <f t="shared" si="40"/>
        <v>0</v>
      </c>
      <c r="AR149" s="39">
        <f t="shared" si="36"/>
        <v>0</v>
      </c>
      <c r="AS149" s="39">
        <f>IF(Dane!$C$9="",0,IFERROR(AR149/R149,0))</f>
        <v>0</v>
      </c>
      <c r="AT149" s="39">
        <f t="shared" si="41"/>
        <v>0</v>
      </c>
      <c r="AU149" s="39">
        <v>0</v>
      </c>
      <c r="AV149" s="39">
        <f t="shared" si="42"/>
        <v>0</v>
      </c>
      <c r="AW149" s="39">
        <f>IF(Dane!$C$9="",0,IF(ROUND((N149+O149)*AV149,2)&gt;$AN$1,$AN$1,ROUND((N149+O149)*AV149,2)))</f>
        <v>0</v>
      </c>
      <c r="AX149" s="39">
        <v>0</v>
      </c>
      <c r="AY149" s="39">
        <f>IF(Dane!$C$9=2,IFERROR(J149/W149,0),IF(Dane!$C$9=3,IFERROR(J149/W149,0),0))</f>
        <v>0</v>
      </c>
      <c r="AZ149" s="39">
        <f>IF(Dane!$C$9=2,IFERROR(ROUND(J149-ROUND(J149*0.0976,2)-ROUND(J149*0.015,2)-ROUND(J149*0.0245,2),2)/W149,0),IF(Dane!$C$9=3,IFERROR(ROUND(J149-ROUND(J149*0.0976,2)-ROUND(J149*0.015,2)-ROUND(J149*0.0245,2),2)/W149,0),0))</f>
        <v>0</v>
      </c>
      <c r="BA149" s="39">
        <f t="shared" si="43"/>
        <v>0</v>
      </c>
      <c r="BB149" s="39">
        <f t="shared" si="44"/>
        <v>0</v>
      </c>
      <c r="BC149" s="39">
        <f t="shared" si="37"/>
        <v>0</v>
      </c>
      <c r="BD149" s="39">
        <f>IF(Dane!$C$9=2,IFERROR(BC149/W149,0),IF(Dane!$C$9=3,IFERROR(BC149/W149,0),0))</f>
        <v>0</v>
      </c>
      <c r="BE149" s="39">
        <f t="shared" si="45"/>
        <v>0</v>
      </c>
      <c r="BF149" s="39">
        <v>0</v>
      </c>
      <c r="BG149" s="39">
        <f t="shared" si="46"/>
        <v>0</v>
      </c>
      <c r="BH149" s="39">
        <f>IF(Dane!$C$9=2,IF(ROUND((S149+T149)*BG149,2)&gt;$AN$1,$AN$1,ROUND((S149+T149)*BG149,2)),IF(Dane!$C$9=3,IF(ROUND((S149+T149)*BG149,2)&gt;$AN$1,$AN$1,ROUND((S149+T149)*BG149,2)),0))</f>
        <v>0</v>
      </c>
      <c r="BI149" s="39">
        <v>0</v>
      </c>
      <c r="BJ149" s="39">
        <f>IF(Dane!$C$9=3,IFERROR(J149/AB149,0),0)</f>
        <v>0</v>
      </c>
      <c r="BK149" s="39">
        <f>IF(Dane!$C$9=3,IFERROR(ROUND(J149-ROUND(J149*0.0976,2)-ROUND(J149*0.015,2)-ROUND(J149*0.0245,2),2)/AB149,0),0)</f>
        <v>0</v>
      </c>
      <c r="BL149" s="39">
        <f t="shared" si="47"/>
        <v>0</v>
      </c>
      <c r="BM149" s="39">
        <f t="shared" si="48"/>
        <v>0</v>
      </c>
      <c r="BN149" s="39">
        <f t="shared" si="38"/>
        <v>0</v>
      </c>
      <c r="BO149" s="39">
        <f>IF(Dane!$C$9=3,IFERROR(BN149/AB149,0),0)</f>
        <v>0</v>
      </c>
      <c r="BP149" s="39">
        <f t="shared" si="49"/>
        <v>0</v>
      </c>
      <c r="BQ149" s="39">
        <v>0</v>
      </c>
      <c r="BR149" s="39">
        <f t="shared" si="50"/>
        <v>0</v>
      </c>
      <c r="BS149" s="39">
        <f>IF(Dane!$C$9=3,IF(ROUND((X149+Y149)*BR149,2)&gt;$AN$1,$AN$1,ROUND((X149+Y149)*BR149,2)),0)</f>
        <v>0</v>
      </c>
      <c r="BT149" s="39">
        <v>0</v>
      </c>
    </row>
    <row r="150" spans="1:72">
      <c r="A150" s="87">
        <v>141</v>
      </c>
      <c r="B150" s="1"/>
      <c r="C150" s="1"/>
      <c r="D150" s="2"/>
      <c r="E150" s="3"/>
      <c r="F150" s="4"/>
      <c r="G150" s="5"/>
      <c r="H150" s="5"/>
      <c r="I150" s="6"/>
      <c r="J150" s="5"/>
      <c r="K150" s="5"/>
      <c r="L150" s="5"/>
      <c r="M150" s="55"/>
      <c r="N150" s="8"/>
      <c r="O150" s="105"/>
      <c r="P150" s="5"/>
      <c r="Q150" s="5"/>
      <c r="R150" s="105">
        <f>Dane!$C$10</f>
        <v>0</v>
      </c>
      <c r="S150" s="8"/>
      <c r="T150" s="105"/>
      <c r="U150" s="5"/>
      <c r="V150" s="5"/>
      <c r="W150" s="107">
        <f>Dane!$C$11</f>
        <v>0</v>
      </c>
      <c r="X150" s="8"/>
      <c r="Y150" s="105"/>
      <c r="Z150" s="5"/>
      <c r="AA150" s="5"/>
      <c r="AB150" s="110">
        <f>Dane!$C$12</f>
        <v>0</v>
      </c>
      <c r="AC150" s="108">
        <f>IF(Dane!$E$3=1,AP150+BA150+BL150,IF(Dane!$E$3=2,AT150+BE150+BP150,AW150+BH150+BS150))</f>
        <v>0</v>
      </c>
      <c r="AD150" s="14">
        <f>IF(Dane!$E$3=1,AQ150+BB150+BM150,IF(Dane!$E$3=2,AU150+BF150+BQ150,AX150+BI150+BT150))</f>
        <v>0</v>
      </c>
      <c r="AE150" s="14">
        <f>IF((J150*Dane!$C$9)-AC150&lt;0,0,(J150*Dane!$C$9)-AC150)</f>
        <v>0</v>
      </c>
      <c r="AF150" s="61">
        <f>IF((K150*Dane!$C$9)-AD150&lt;0,0,(K150*Dane!$C$9)-AD150)</f>
        <v>0</v>
      </c>
      <c r="AG150" s="93"/>
      <c r="AH150" s="84">
        <f>IF(Dane!$E$3=1,AP150,IF(Dane!$E$3=2,AT150,AW150))</f>
        <v>0</v>
      </c>
      <c r="AI150" s="84">
        <f>IF(Dane!$E$3=1,AQ150,IF(Dane!$E$3=2,AU150,AX150))</f>
        <v>0</v>
      </c>
      <c r="AJ150" s="84">
        <f>IF(Dane!$E$3=1,BA150,IF(Dane!$E$3=2,BE150,BH150))</f>
        <v>0</v>
      </c>
      <c r="AK150" s="84">
        <f>IF(Dane!$E$3=1,BB150,IF(Dane!$E$3=2,BF150,BI150))</f>
        <v>0</v>
      </c>
      <c r="AL150" s="84">
        <f>IF(Dane!$E$3=1,BL150,IF(Dane!$E$3=2,BP150,BS150))</f>
        <v>0</v>
      </c>
      <c r="AM150" s="84">
        <f>IF(Dane!$E$3=1,BM150,IF(Dane!$E$3=2,BQ150,BT150))</f>
        <v>0</v>
      </c>
      <c r="AN150" s="39">
        <f>IF(Dane!$C$9="",0,IFERROR(J150/R150,0))</f>
        <v>0</v>
      </c>
      <c r="AO150" s="39">
        <f>IF(Dane!$C$9="",0,IFERROR(ROUND(J150-ROUND(J150*0.0976,2)-ROUND(J150*0.015,2)-ROUND(J150*0.0245,2),2)/R150,0))</f>
        <v>0</v>
      </c>
      <c r="AP150" s="39">
        <f t="shared" si="39"/>
        <v>0</v>
      </c>
      <c r="AQ150" s="39">
        <f t="shared" si="40"/>
        <v>0</v>
      </c>
      <c r="AR150" s="39">
        <f t="shared" si="36"/>
        <v>0</v>
      </c>
      <c r="AS150" s="39">
        <f>IF(Dane!$C$9="",0,IFERROR(AR150/R150,0))</f>
        <v>0</v>
      </c>
      <c r="AT150" s="39">
        <f t="shared" si="41"/>
        <v>0</v>
      </c>
      <c r="AU150" s="39">
        <v>0</v>
      </c>
      <c r="AV150" s="39">
        <f t="shared" si="42"/>
        <v>0</v>
      </c>
      <c r="AW150" s="39">
        <f>IF(Dane!$C$9="",0,IF(ROUND((N150+O150)*AV150,2)&gt;$AN$1,$AN$1,ROUND((N150+O150)*AV150,2)))</f>
        <v>0</v>
      </c>
      <c r="AX150" s="39">
        <v>0</v>
      </c>
      <c r="AY150" s="39">
        <f>IF(Dane!$C$9=2,IFERROR(J150/W150,0),IF(Dane!$C$9=3,IFERROR(J150/W150,0),0))</f>
        <v>0</v>
      </c>
      <c r="AZ150" s="39">
        <f>IF(Dane!$C$9=2,IFERROR(ROUND(J150-ROUND(J150*0.0976,2)-ROUND(J150*0.015,2)-ROUND(J150*0.0245,2),2)/W150,0),IF(Dane!$C$9=3,IFERROR(ROUND(J150-ROUND(J150*0.0976,2)-ROUND(J150*0.015,2)-ROUND(J150*0.0245,2),2)/W150,0),0))</f>
        <v>0</v>
      </c>
      <c r="BA150" s="39">
        <f t="shared" si="43"/>
        <v>0</v>
      </c>
      <c r="BB150" s="39">
        <f t="shared" si="44"/>
        <v>0</v>
      </c>
      <c r="BC150" s="39">
        <f t="shared" si="37"/>
        <v>0</v>
      </c>
      <c r="BD150" s="39">
        <f>IF(Dane!$C$9=2,IFERROR(BC150/W150,0),IF(Dane!$C$9=3,IFERROR(BC150/W150,0),0))</f>
        <v>0</v>
      </c>
      <c r="BE150" s="39">
        <f t="shared" si="45"/>
        <v>0</v>
      </c>
      <c r="BF150" s="39">
        <v>0</v>
      </c>
      <c r="BG150" s="39">
        <f t="shared" si="46"/>
        <v>0</v>
      </c>
      <c r="BH150" s="39">
        <f>IF(Dane!$C$9=2,IF(ROUND((S150+T150)*BG150,2)&gt;$AN$1,$AN$1,ROUND((S150+T150)*BG150,2)),IF(Dane!$C$9=3,IF(ROUND((S150+T150)*BG150,2)&gt;$AN$1,$AN$1,ROUND((S150+T150)*BG150,2)),0))</f>
        <v>0</v>
      </c>
      <c r="BI150" s="39">
        <v>0</v>
      </c>
      <c r="BJ150" s="39">
        <f>IF(Dane!$C$9=3,IFERROR(J150/AB150,0),0)</f>
        <v>0</v>
      </c>
      <c r="BK150" s="39">
        <f>IF(Dane!$C$9=3,IFERROR(ROUND(J150-ROUND(J150*0.0976,2)-ROUND(J150*0.015,2)-ROUND(J150*0.0245,2),2)/AB150,0),0)</f>
        <v>0</v>
      </c>
      <c r="BL150" s="39">
        <f t="shared" si="47"/>
        <v>0</v>
      </c>
      <c r="BM150" s="39">
        <f t="shared" si="48"/>
        <v>0</v>
      </c>
      <c r="BN150" s="39">
        <f t="shared" si="38"/>
        <v>0</v>
      </c>
      <c r="BO150" s="39">
        <f>IF(Dane!$C$9=3,IFERROR(BN150/AB150,0),0)</f>
        <v>0</v>
      </c>
      <c r="BP150" s="39">
        <f t="shared" si="49"/>
        <v>0</v>
      </c>
      <c r="BQ150" s="39">
        <v>0</v>
      </c>
      <c r="BR150" s="39">
        <f t="shared" si="50"/>
        <v>0</v>
      </c>
      <c r="BS150" s="39">
        <f>IF(Dane!$C$9=3,IF(ROUND((X150+Y150)*BR150,2)&gt;$AN$1,$AN$1,ROUND((X150+Y150)*BR150,2)),0)</f>
        <v>0</v>
      </c>
      <c r="BT150" s="39">
        <v>0</v>
      </c>
    </row>
    <row r="151" spans="1:72">
      <c r="A151" s="87">
        <v>142</v>
      </c>
      <c r="B151" s="1"/>
      <c r="C151" s="1"/>
      <c r="D151" s="2"/>
      <c r="E151" s="3"/>
      <c r="F151" s="4"/>
      <c r="G151" s="5"/>
      <c r="H151" s="5"/>
      <c r="I151" s="6"/>
      <c r="J151" s="5"/>
      <c r="K151" s="5"/>
      <c r="L151" s="5"/>
      <c r="M151" s="55"/>
      <c r="N151" s="8"/>
      <c r="O151" s="105"/>
      <c r="P151" s="5"/>
      <c r="Q151" s="5"/>
      <c r="R151" s="105">
        <f>Dane!$C$10</f>
        <v>0</v>
      </c>
      <c r="S151" s="8"/>
      <c r="T151" s="105"/>
      <c r="U151" s="5"/>
      <c r="V151" s="5"/>
      <c r="W151" s="107">
        <f>Dane!$C$11</f>
        <v>0</v>
      </c>
      <c r="X151" s="8"/>
      <c r="Y151" s="105"/>
      <c r="Z151" s="5"/>
      <c r="AA151" s="5"/>
      <c r="AB151" s="110">
        <f>Dane!$C$12</f>
        <v>0</v>
      </c>
      <c r="AC151" s="108">
        <f>IF(Dane!$E$3=1,AP151+BA151+BL151,IF(Dane!$E$3=2,AT151+BE151+BP151,AW151+BH151+BS151))</f>
        <v>0</v>
      </c>
      <c r="AD151" s="14">
        <f>IF(Dane!$E$3=1,AQ151+BB151+BM151,IF(Dane!$E$3=2,AU151+BF151+BQ151,AX151+BI151+BT151))</f>
        <v>0</v>
      </c>
      <c r="AE151" s="14">
        <f>IF((J151*Dane!$C$9)-AC151&lt;0,0,(J151*Dane!$C$9)-AC151)</f>
        <v>0</v>
      </c>
      <c r="AF151" s="61">
        <f>IF((K151*Dane!$C$9)-AD151&lt;0,0,(K151*Dane!$C$9)-AD151)</f>
        <v>0</v>
      </c>
      <c r="AG151" s="93"/>
      <c r="AH151" s="84">
        <f>IF(Dane!$E$3=1,AP151,IF(Dane!$E$3=2,AT151,AW151))</f>
        <v>0</v>
      </c>
      <c r="AI151" s="84">
        <f>IF(Dane!$E$3=1,AQ151,IF(Dane!$E$3=2,AU151,AX151))</f>
        <v>0</v>
      </c>
      <c r="AJ151" s="84">
        <f>IF(Dane!$E$3=1,BA151,IF(Dane!$E$3=2,BE151,BH151))</f>
        <v>0</v>
      </c>
      <c r="AK151" s="84">
        <f>IF(Dane!$E$3=1,BB151,IF(Dane!$E$3=2,BF151,BI151))</f>
        <v>0</v>
      </c>
      <c r="AL151" s="84">
        <f>IF(Dane!$E$3=1,BL151,IF(Dane!$E$3=2,BP151,BS151))</f>
        <v>0</v>
      </c>
      <c r="AM151" s="84">
        <f>IF(Dane!$E$3=1,BM151,IF(Dane!$E$3=2,BQ151,BT151))</f>
        <v>0</v>
      </c>
      <c r="AN151" s="39">
        <f>IF(Dane!$C$9="",0,IFERROR(J151/R151,0))</f>
        <v>0</v>
      </c>
      <c r="AO151" s="39">
        <f>IF(Dane!$C$9="",0,IFERROR(ROUND(J151-ROUND(J151*0.0976,2)-ROUND(J151*0.015,2)-ROUND(J151*0.0245,2),2)/R151,0))</f>
        <v>0</v>
      </c>
      <c r="AP151" s="39">
        <f t="shared" si="39"/>
        <v>0</v>
      </c>
      <c r="AQ151" s="39">
        <f t="shared" si="40"/>
        <v>0</v>
      </c>
      <c r="AR151" s="39">
        <f t="shared" si="36"/>
        <v>0</v>
      </c>
      <c r="AS151" s="39">
        <f>IF(Dane!$C$9="",0,IFERROR(AR151/R151,0))</f>
        <v>0</v>
      </c>
      <c r="AT151" s="39">
        <f t="shared" si="41"/>
        <v>0</v>
      </c>
      <c r="AU151" s="39">
        <v>0</v>
      </c>
      <c r="AV151" s="39">
        <f t="shared" si="42"/>
        <v>0</v>
      </c>
      <c r="AW151" s="39">
        <f>IF(Dane!$C$9="",0,IF(ROUND((N151+O151)*AV151,2)&gt;$AN$1,$AN$1,ROUND((N151+O151)*AV151,2)))</f>
        <v>0</v>
      </c>
      <c r="AX151" s="39">
        <v>0</v>
      </c>
      <c r="AY151" s="39">
        <f>IF(Dane!$C$9=2,IFERROR(J151/W151,0),IF(Dane!$C$9=3,IFERROR(J151/W151,0),0))</f>
        <v>0</v>
      </c>
      <c r="AZ151" s="39">
        <f>IF(Dane!$C$9=2,IFERROR(ROUND(J151-ROUND(J151*0.0976,2)-ROUND(J151*0.015,2)-ROUND(J151*0.0245,2),2)/W151,0),IF(Dane!$C$9=3,IFERROR(ROUND(J151-ROUND(J151*0.0976,2)-ROUND(J151*0.015,2)-ROUND(J151*0.0245,2),2)/W151,0),0))</f>
        <v>0</v>
      </c>
      <c r="BA151" s="39">
        <f t="shared" si="43"/>
        <v>0</v>
      </c>
      <c r="BB151" s="39">
        <f t="shared" si="44"/>
        <v>0</v>
      </c>
      <c r="BC151" s="39">
        <f t="shared" si="37"/>
        <v>0</v>
      </c>
      <c r="BD151" s="39">
        <f>IF(Dane!$C$9=2,IFERROR(BC151/W151,0),IF(Dane!$C$9=3,IFERROR(BC151/W151,0),0))</f>
        <v>0</v>
      </c>
      <c r="BE151" s="39">
        <f t="shared" si="45"/>
        <v>0</v>
      </c>
      <c r="BF151" s="39">
        <v>0</v>
      </c>
      <c r="BG151" s="39">
        <f t="shared" si="46"/>
        <v>0</v>
      </c>
      <c r="BH151" s="39">
        <f>IF(Dane!$C$9=2,IF(ROUND((S151+T151)*BG151,2)&gt;$AN$1,$AN$1,ROUND((S151+T151)*BG151,2)),IF(Dane!$C$9=3,IF(ROUND((S151+T151)*BG151,2)&gt;$AN$1,$AN$1,ROUND((S151+T151)*BG151,2)),0))</f>
        <v>0</v>
      </c>
      <c r="BI151" s="39">
        <v>0</v>
      </c>
      <c r="BJ151" s="39">
        <f>IF(Dane!$C$9=3,IFERROR(J151/AB151,0),0)</f>
        <v>0</v>
      </c>
      <c r="BK151" s="39">
        <f>IF(Dane!$C$9=3,IFERROR(ROUND(J151-ROUND(J151*0.0976,2)-ROUND(J151*0.015,2)-ROUND(J151*0.0245,2),2)/AB151,0),0)</f>
        <v>0</v>
      </c>
      <c r="BL151" s="39">
        <f t="shared" si="47"/>
        <v>0</v>
      </c>
      <c r="BM151" s="39">
        <f t="shared" si="48"/>
        <v>0</v>
      </c>
      <c r="BN151" s="39">
        <f t="shared" si="38"/>
        <v>0</v>
      </c>
      <c r="BO151" s="39">
        <f>IF(Dane!$C$9=3,IFERROR(BN151/AB151,0),0)</f>
        <v>0</v>
      </c>
      <c r="BP151" s="39">
        <f t="shared" si="49"/>
        <v>0</v>
      </c>
      <c r="BQ151" s="39">
        <v>0</v>
      </c>
      <c r="BR151" s="39">
        <f t="shared" si="50"/>
        <v>0</v>
      </c>
      <c r="BS151" s="39">
        <f>IF(Dane!$C$9=3,IF(ROUND((X151+Y151)*BR151,2)&gt;$AN$1,$AN$1,ROUND((X151+Y151)*BR151,2)),0)</f>
        <v>0</v>
      </c>
      <c r="BT151" s="39">
        <v>0</v>
      </c>
    </row>
    <row r="152" spans="1:72">
      <c r="A152" s="87">
        <v>143</v>
      </c>
      <c r="B152" s="1"/>
      <c r="C152" s="1"/>
      <c r="D152" s="2"/>
      <c r="E152" s="3"/>
      <c r="F152" s="4"/>
      <c r="G152" s="5"/>
      <c r="H152" s="5"/>
      <c r="I152" s="6"/>
      <c r="J152" s="5"/>
      <c r="K152" s="5"/>
      <c r="L152" s="5"/>
      <c r="M152" s="55"/>
      <c r="N152" s="8"/>
      <c r="O152" s="105"/>
      <c r="P152" s="5"/>
      <c r="Q152" s="5"/>
      <c r="R152" s="105">
        <f>Dane!$C$10</f>
        <v>0</v>
      </c>
      <c r="S152" s="8"/>
      <c r="T152" s="105"/>
      <c r="U152" s="5"/>
      <c r="V152" s="5"/>
      <c r="W152" s="107">
        <f>Dane!$C$11</f>
        <v>0</v>
      </c>
      <c r="X152" s="8"/>
      <c r="Y152" s="105"/>
      <c r="Z152" s="5"/>
      <c r="AA152" s="5"/>
      <c r="AB152" s="110">
        <f>Dane!$C$12</f>
        <v>0</v>
      </c>
      <c r="AC152" s="108">
        <f>IF(Dane!$E$3=1,AP152+BA152+BL152,IF(Dane!$E$3=2,AT152+BE152+BP152,AW152+BH152+BS152))</f>
        <v>0</v>
      </c>
      <c r="AD152" s="14">
        <f>IF(Dane!$E$3=1,AQ152+BB152+BM152,IF(Dane!$E$3=2,AU152+BF152+BQ152,AX152+BI152+BT152))</f>
        <v>0</v>
      </c>
      <c r="AE152" s="14">
        <f>IF((J152*Dane!$C$9)-AC152&lt;0,0,(J152*Dane!$C$9)-AC152)</f>
        <v>0</v>
      </c>
      <c r="AF152" s="61">
        <f>IF((K152*Dane!$C$9)-AD152&lt;0,0,(K152*Dane!$C$9)-AD152)</f>
        <v>0</v>
      </c>
      <c r="AG152" s="93"/>
      <c r="AH152" s="84">
        <f>IF(Dane!$E$3=1,AP152,IF(Dane!$E$3=2,AT152,AW152))</f>
        <v>0</v>
      </c>
      <c r="AI152" s="84">
        <f>IF(Dane!$E$3=1,AQ152,IF(Dane!$E$3=2,AU152,AX152))</f>
        <v>0</v>
      </c>
      <c r="AJ152" s="84">
        <f>IF(Dane!$E$3=1,BA152,IF(Dane!$E$3=2,BE152,BH152))</f>
        <v>0</v>
      </c>
      <c r="AK152" s="84">
        <f>IF(Dane!$E$3=1,BB152,IF(Dane!$E$3=2,BF152,BI152))</f>
        <v>0</v>
      </c>
      <c r="AL152" s="84">
        <f>IF(Dane!$E$3=1,BL152,IF(Dane!$E$3=2,BP152,BS152))</f>
        <v>0</v>
      </c>
      <c r="AM152" s="84">
        <f>IF(Dane!$E$3=1,BM152,IF(Dane!$E$3=2,BQ152,BT152))</f>
        <v>0</v>
      </c>
      <c r="AN152" s="39">
        <f>IF(Dane!$C$9="",0,IFERROR(J152/R152,0))</f>
        <v>0</v>
      </c>
      <c r="AO152" s="39">
        <f>IF(Dane!$C$9="",0,IFERROR(ROUND(J152-ROUND(J152*0.0976,2)-ROUND(J152*0.015,2)-ROUND(J152*0.0245,2),2)/R152,0))</f>
        <v>0</v>
      </c>
      <c r="AP152" s="39">
        <f t="shared" si="39"/>
        <v>0</v>
      </c>
      <c r="AQ152" s="39">
        <f t="shared" si="40"/>
        <v>0</v>
      </c>
      <c r="AR152" s="39">
        <f t="shared" si="36"/>
        <v>0</v>
      </c>
      <c r="AS152" s="39">
        <f>IF(Dane!$C$9="",0,IFERROR(AR152/R152,0))</f>
        <v>0</v>
      </c>
      <c r="AT152" s="39">
        <f t="shared" si="41"/>
        <v>0</v>
      </c>
      <c r="AU152" s="39">
        <v>0</v>
      </c>
      <c r="AV152" s="39">
        <f t="shared" si="42"/>
        <v>0</v>
      </c>
      <c r="AW152" s="39">
        <f>IF(Dane!$C$9="",0,IF(ROUND((N152+O152)*AV152,2)&gt;$AN$1,$AN$1,ROUND((N152+O152)*AV152,2)))</f>
        <v>0</v>
      </c>
      <c r="AX152" s="39">
        <v>0</v>
      </c>
      <c r="AY152" s="39">
        <f>IF(Dane!$C$9=2,IFERROR(J152/W152,0),IF(Dane!$C$9=3,IFERROR(J152/W152,0),0))</f>
        <v>0</v>
      </c>
      <c r="AZ152" s="39">
        <f>IF(Dane!$C$9=2,IFERROR(ROUND(J152-ROUND(J152*0.0976,2)-ROUND(J152*0.015,2)-ROUND(J152*0.0245,2),2)/W152,0),IF(Dane!$C$9=3,IFERROR(ROUND(J152-ROUND(J152*0.0976,2)-ROUND(J152*0.015,2)-ROUND(J152*0.0245,2),2)/W152,0),0))</f>
        <v>0</v>
      </c>
      <c r="BA152" s="39">
        <f t="shared" si="43"/>
        <v>0</v>
      </c>
      <c r="BB152" s="39">
        <f t="shared" si="44"/>
        <v>0</v>
      </c>
      <c r="BC152" s="39">
        <f t="shared" si="37"/>
        <v>0</v>
      </c>
      <c r="BD152" s="39">
        <f>IF(Dane!$C$9=2,IFERROR(BC152/W152,0),IF(Dane!$C$9=3,IFERROR(BC152/W152,0),0))</f>
        <v>0</v>
      </c>
      <c r="BE152" s="39">
        <f t="shared" si="45"/>
        <v>0</v>
      </c>
      <c r="BF152" s="39">
        <v>0</v>
      </c>
      <c r="BG152" s="39">
        <f t="shared" si="46"/>
        <v>0</v>
      </c>
      <c r="BH152" s="39">
        <f>IF(Dane!$C$9=2,IF(ROUND((S152+T152)*BG152,2)&gt;$AN$1,$AN$1,ROUND((S152+T152)*BG152,2)),IF(Dane!$C$9=3,IF(ROUND((S152+T152)*BG152,2)&gt;$AN$1,$AN$1,ROUND((S152+T152)*BG152,2)),0))</f>
        <v>0</v>
      </c>
      <c r="BI152" s="39">
        <v>0</v>
      </c>
      <c r="BJ152" s="39">
        <f>IF(Dane!$C$9=3,IFERROR(J152/AB152,0),0)</f>
        <v>0</v>
      </c>
      <c r="BK152" s="39">
        <f>IF(Dane!$C$9=3,IFERROR(ROUND(J152-ROUND(J152*0.0976,2)-ROUND(J152*0.015,2)-ROUND(J152*0.0245,2),2)/AB152,0),0)</f>
        <v>0</v>
      </c>
      <c r="BL152" s="39">
        <f t="shared" si="47"/>
        <v>0</v>
      </c>
      <c r="BM152" s="39">
        <f t="shared" si="48"/>
        <v>0</v>
      </c>
      <c r="BN152" s="39">
        <f t="shared" si="38"/>
        <v>0</v>
      </c>
      <c r="BO152" s="39">
        <f>IF(Dane!$C$9=3,IFERROR(BN152/AB152,0),0)</f>
        <v>0</v>
      </c>
      <c r="BP152" s="39">
        <f t="shared" si="49"/>
        <v>0</v>
      </c>
      <c r="BQ152" s="39">
        <v>0</v>
      </c>
      <c r="BR152" s="39">
        <f t="shared" si="50"/>
        <v>0</v>
      </c>
      <c r="BS152" s="39">
        <f>IF(Dane!$C$9=3,IF(ROUND((X152+Y152)*BR152,2)&gt;$AN$1,$AN$1,ROUND((X152+Y152)*BR152,2)),0)</f>
        <v>0</v>
      </c>
      <c r="BT152" s="39">
        <v>0</v>
      </c>
    </row>
    <row r="153" spans="1:72">
      <c r="A153" s="87">
        <v>144</v>
      </c>
      <c r="B153" s="1"/>
      <c r="C153" s="1"/>
      <c r="D153" s="2"/>
      <c r="E153" s="3"/>
      <c r="F153" s="4"/>
      <c r="G153" s="5"/>
      <c r="H153" s="5"/>
      <c r="I153" s="6"/>
      <c r="J153" s="5"/>
      <c r="K153" s="5"/>
      <c r="L153" s="5"/>
      <c r="M153" s="55"/>
      <c r="N153" s="8"/>
      <c r="O153" s="105"/>
      <c r="P153" s="5"/>
      <c r="Q153" s="5"/>
      <c r="R153" s="105">
        <f>Dane!$C$10</f>
        <v>0</v>
      </c>
      <c r="S153" s="8"/>
      <c r="T153" s="105"/>
      <c r="U153" s="5"/>
      <c r="V153" s="5"/>
      <c r="W153" s="107">
        <f>Dane!$C$11</f>
        <v>0</v>
      </c>
      <c r="X153" s="8"/>
      <c r="Y153" s="105"/>
      <c r="Z153" s="5"/>
      <c r="AA153" s="5"/>
      <c r="AB153" s="110">
        <f>Dane!$C$12</f>
        <v>0</v>
      </c>
      <c r="AC153" s="108">
        <f>IF(Dane!$E$3=1,AP153+BA153+BL153,IF(Dane!$E$3=2,AT153+BE153+BP153,AW153+BH153+BS153))</f>
        <v>0</v>
      </c>
      <c r="AD153" s="14">
        <f>IF(Dane!$E$3=1,AQ153+BB153+BM153,IF(Dane!$E$3=2,AU153+BF153+BQ153,AX153+BI153+BT153))</f>
        <v>0</v>
      </c>
      <c r="AE153" s="14">
        <f>IF((J153*Dane!$C$9)-AC153&lt;0,0,(J153*Dane!$C$9)-AC153)</f>
        <v>0</v>
      </c>
      <c r="AF153" s="61">
        <f>IF((K153*Dane!$C$9)-AD153&lt;0,0,(K153*Dane!$C$9)-AD153)</f>
        <v>0</v>
      </c>
      <c r="AG153" s="93"/>
      <c r="AH153" s="84">
        <f>IF(Dane!$E$3=1,AP153,IF(Dane!$E$3=2,AT153,AW153))</f>
        <v>0</v>
      </c>
      <c r="AI153" s="84">
        <f>IF(Dane!$E$3=1,AQ153,IF(Dane!$E$3=2,AU153,AX153))</f>
        <v>0</v>
      </c>
      <c r="AJ153" s="84">
        <f>IF(Dane!$E$3=1,BA153,IF(Dane!$E$3=2,BE153,BH153))</f>
        <v>0</v>
      </c>
      <c r="AK153" s="84">
        <f>IF(Dane!$E$3=1,BB153,IF(Dane!$E$3=2,BF153,BI153))</f>
        <v>0</v>
      </c>
      <c r="AL153" s="84">
        <f>IF(Dane!$E$3=1,BL153,IF(Dane!$E$3=2,BP153,BS153))</f>
        <v>0</v>
      </c>
      <c r="AM153" s="84">
        <f>IF(Dane!$E$3=1,BM153,IF(Dane!$E$3=2,BQ153,BT153))</f>
        <v>0</v>
      </c>
      <c r="AN153" s="39">
        <f>IF(Dane!$C$9="",0,IFERROR(J153/R153,0))</f>
        <v>0</v>
      </c>
      <c r="AO153" s="39">
        <f>IF(Dane!$C$9="",0,IFERROR(ROUND(J153-ROUND(J153*0.0976,2)-ROUND(J153*0.015,2)-ROUND(J153*0.0245,2),2)/R153,0))</f>
        <v>0</v>
      </c>
      <c r="AP153" s="39">
        <f t="shared" si="39"/>
        <v>0</v>
      </c>
      <c r="AQ153" s="39">
        <f t="shared" si="40"/>
        <v>0</v>
      </c>
      <c r="AR153" s="39">
        <f t="shared" si="36"/>
        <v>0</v>
      </c>
      <c r="AS153" s="39">
        <f>IF(Dane!$C$9="",0,IFERROR(AR153/R153,0))</f>
        <v>0</v>
      </c>
      <c r="AT153" s="39">
        <f t="shared" si="41"/>
        <v>0</v>
      </c>
      <c r="AU153" s="39">
        <v>0</v>
      </c>
      <c r="AV153" s="39">
        <f t="shared" si="42"/>
        <v>0</v>
      </c>
      <c r="AW153" s="39">
        <f>IF(Dane!$C$9="",0,IF(ROUND((N153+O153)*AV153,2)&gt;$AN$1,$AN$1,ROUND((N153+O153)*AV153,2)))</f>
        <v>0</v>
      </c>
      <c r="AX153" s="39">
        <v>0</v>
      </c>
      <c r="AY153" s="39">
        <f>IF(Dane!$C$9=2,IFERROR(J153/W153,0),IF(Dane!$C$9=3,IFERROR(J153/W153,0),0))</f>
        <v>0</v>
      </c>
      <c r="AZ153" s="39">
        <f>IF(Dane!$C$9=2,IFERROR(ROUND(J153-ROUND(J153*0.0976,2)-ROUND(J153*0.015,2)-ROUND(J153*0.0245,2),2)/W153,0),IF(Dane!$C$9=3,IFERROR(ROUND(J153-ROUND(J153*0.0976,2)-ROUND(J153*0.015,2)-ROUND(J153*0.0245,2),2)/W153,0),0))</f>
        <v>0</v>
      </c>
      <c r="BA153" s="39">
        <f t="shared" si="43"/>
        <v>0</v>
      </c>
      <c r="BB153" s="39">
        <f t="shared" si="44"/>
        <v>0</v>
      </c>
      <c r="BC153" s="39">
        <f t="shared" si="37"/>
        <v>0</v>
      </c>
      <c r="BD153" s="39">
        <f>IF(Dane!$C$9=2,IFERROR(BC153/W153,0),IF(Dane!$C$9=3,IFERROR(BC153/W153,0),0))</f>
        <v>0</v>
      </c>
      <c r="BE153" s="39">
        <f t="shared" si="45"/>
        <v>0</v>
      </c>
      <c r="BF153" s="39">
        <v>0</v>
      </c>
      <c r="BG153" s="39">
        <f t="shared" si="46"/>
        <v>0</v>
      </c>
      <c r="BH153" s="39">
        <f>IF(Dane!$C$9=2,IF(ROUND((S153+T153)*BG153,2)&gt;$AN$1,$AN$1,ROUND((S153+T153)*BG153,2)),IF(Dane!$C$9=3,IF(ROUND((S153+T153)*BG153,2)&gt;$AN$1,$AN$1,ROUND((S153+T153)*BG153,2)),0))</f>
        <v>0</v>
      </c>
      <c r="BI153" s="39">
        <v>0</v>
      </c>
      <c r="BJ153" s="39">
        <f>IF(Dane!$C$9=3,IFERROR(J153/AB153,0),0)</f>
        <v>0</v>
      </c>
      <c r="BK153" s="39">
        <f>IF(Dane!$C$9=3,IFERROR(ROUND(J153-ROUND(J153*0.0976,2)-ROUND(J153*0.015,2)-ROUND(J153*0.0245,2),2)/AB153,0),0)</f>
        <v>0</v>
      </c>
      <c r="BL153" s="39">
        <f t="shared" si="47"/>
        <v>0</v>
      </c>
      <c r="BM153" s="39">
        <f t="shared" si="48"/>
        <v>0</v>
      </c>
      <c r="BN153" s="39">
        <f t="shared" si="38"/>
        <v>0</v>
      </c>
      <c r="BO153" s="39">
        <f>IF(Dane!$C$9=3,IFERROR(BN153/AB153,0),0)</f>
        <v>0</v>
      </c>
      <c r="BP153" s="39">
        <f t="shared" si="49"/>
        <v>0</v>
      </c>
      <c r="BQ153" s="39">
        <v>0</v>
      </c>
      <c r="BR153" s="39">
        <f t="shared" si="50"/>
        <v>0</v>
      </c>
      <c r="BS153" s="39">
        <f>IF(Dane!$C$9=3,IF(ROUND((X153+Y153)*BR153,2)&gt;$AN$1,$AN$1,ROUND((X153+Y153)*BR153,2)),0)</f>
        <v>0</v>
      </c>
      <c r="BT153" s="39">
        <v>0</v>
      </c>
    </row>
    <row r="154" spans="1:72">
      <c r="A154" s="87">
        <v>145</v>
      </c>
      <c r="B154" s="1"/>
      <c r="C154" s="1"/>
      <c r="D154" s="2"/>
      <c r="E154" s="3"/>
      <c r="F154" s="4"/>
      <c r="G154" s="5"/>
      <c r="H154" s="5"/>
      <c r="I154" s="6"/>
      <c r="J154" s="5"/>
      <c r="K154" s="5"/>
      <c r="L154" s="5"/>
      <c r="M154" s="55"/>
      <c r="N154" s="8"/>
      <c r="O154" s="105"/>
      <c r="P154" s="5"/>
      <c r="Q154" s="5"/>
      <c r="R154" s="105">
        <f>Dane!$C$10</f>
        <v>0</v>
      </c>
      <c r="S154" s="8"/>
      <c r="T154" s="105"/>
      <c r="U154" s="5"/>
      <c r="V154" s="5"/>
      <c r="W154" s="107">
        <f>Dane!$C$11</f>
        <v>0</v>
      </c>
      <c r="X154" s="8"/>
      <c r="Y154" s="105"/>
      <c r="Z154" s="5"/>
      <c r="AA154" s="5"/>
      <c r="AB154" s="110">
        <f>Dane!$C$12</f>
        <v>0</v>
      </c>
      <c r="AC154" s="108">
        <f>IF(Dane!$E$3=1,AP154+BA154+BL154,IF(Dane!$E$3=2,AT154+BE154+BP154,AW154+BH154+BS154))</f>
        <v>0</v>
      </c>
      <c r="AD154" s="14">
        <f>IF(Dane!$E$3=1,AQ154+BB154+BM154,IF(Dane!$E$3=2,AU154+BF154+BQ154,AX154+BI154+BT154))</f>
        <v>0</v>
      </c>
      <c r="AE154" s="14">
        <f>IF((J154*Dane!$C$9)-AC154&lt;0,0,(J154*Dane!$C$9)-AC154)</f>
        <v>0</v>
      </c>
      <c r="AF154" s="61">
        <f>IF((K154*Dane!$C$9)-AD154&lt;0,0,(K154*Dane!$C$9)-AD154)</f>
        <v>0</v>
      </c>
      <c r="AG154" s="93"/>
      <c r="AH154" s="84">
        <f>IF(Dane!$E$3=1,AP154,IF(Dane!$E$3=2,AT154,AW154))</f>
        <v>0</v>
      </c>
      <c r="AI154" s="84">
        <f>IF(Dane!$E$3=1,AQ154,IF(Dane!$E$3=2,AU154,AX154))</f>
        <v>0</v>
      </c>
      <c r="AJ154" s="84">
        <f>IF(Dane!$E$3=1,BA154,IF(Dane!$E$3=2,BE154,BH154))</f>
        <v>0</v>
      </c>
      <c r="AK154" s="84">
        <f>IF(Dane!$E$3=1,BB154,IF(Dane!$E$3=2,BF154,BI154))</f>
        <v>0</v>
      </c>
      <c r="AL154" s="84">
        <f>IF(Dane!$E$3=1,BL154,IF(Dane!$E$3=2,BP154,BS154))</f>
        <v>0</v>
      </c>
      <c r="AM154" s="84">
        <f>IF(Dane!$E$3=1,BM154,IF(Dane!$E$3=2,BQ154,BT154))</f>
        <v>0</v>
      </c>
      <c r="AN154" s="39">
        <f>IF(Dane!$C$9="",0,IFERROR(J154/R154,0))</f>
        <v>0</v>
      </c>
      <c r="AO154" s="39">
        <f>IF(Dane!$C$9="",0,IFERROR(ROUND(J154-ROUND(J154*0.0976,2)-ROUND(J154*0.015,2)-ROUND(J154*0.0245,2),2)/R154,0))</f>
        <v>0</v>
      </c>
      <c r="AP154" s="39">
        <f t="shared" si="39"/>
        <v>0</v>
      </c>
      <c r="AQ154" s="39">
        <f t="shared" si="40"/>
        <v>0</v>
      </c>
      <c r="AR154" s="39">
        <f t="shared" si="36"/>
        <v>0</v>
      </c>
      <c r="AS154" s="39">
        <f>IF(Dane!$C$9="",0,IFERROR(AR154/R154,0))</f>
        <v>0</v>
      </c>
      <c r="AT154" s="39">
        <f t="shared" si="41"/>
        <v>0</v>
      </c>
      <c r="AU154" s="39">
        <v>0</v>
      </c>
      <c r="AV154" s="39">
        <f t="shared" si="42"/>
        <v>0</v>
      </c>
      <c r="AW154" s="39">
        <f>IF(Dane!$C$9="",0,IF(ROUND((N154+O154)*AV154,2)&gt;$AN$1,$AN$1,ROUND((N154+O154)*AV154,2)))</f>
        <v>0</v>
      </c>
      <c r="AX154" s="39">
        <v>0</v>
      </c>
      <c r="AY154" s="39">
        <f>IF(Dane!$C$9=2,IFERROR(J154/W154,0),IF(Dane!$C$9=3,IFERROR(J154/W154,0),0))</f>
        <v>0</v>
      </c>
      <c r="AZ154" s="39">
        <f>IF(Dane!$C$9=2,IFERROR(ROUND(J154-ROUND(J154*0.0976,2)-ROUND(J154*0.015,2)-ROUND(J154*0.0245,2),2)/W154,0),IF(Dane!$C$9=3,IFERROR(ROUND(J154-ROUND(J154*0.0976,2)-ROUND(J154*0.015,2)-ROUND(J154*0.0245,2),2)/W154,0),0))</f>
        <v>0</v>
      </c>
      <c r="BA154" s="39">
        <f t="shared" si="43"/>
        <v>0</v>
      </c>
      <c r="BB154" s="39">
        <f t="shared" si="44"/>
        <v>0</v>
      </c>
      <c r="BC154" s="39">
        <f t="shared" si="37"/>
        <v>0</v>
      </c>
      <c r="BD154" s="39">
        <f>IF(Dane!$C$9=2,IFERROR(BC154/W154,0),IF(Dane!$C$9=3,IFERROR(BC154/W154,0),0))</f>
        <v>0</v>
      </c>
      <c r="BE154" s="39">
        <f t="shared" si="45"/>
        <v>0</v>
      </c>
      <c r="BF154" s="39">
        <v>0</v>
      </c>
      <c r="BG154" s="39">
        <f t="shared" si="46"/>
        <v>0</v>
      </c>
      <c r="BH154" s="39">
        <f>IF(Dane!$C$9=2,IF(ROUND((S154+T154)*BG154,2)&gt;$AN$1,$AN$1,ROUND((S154+T154)*BG154,2)),IF(Dane!$C$9=3,IF(ROUND((S154+T154)*BG154,2)&gt;$AN$1,$AN$1,ROUND((S154+T154)*BG154,2)),0))</f>
        <v>0</v>
      </c>
      <c r="BI154" s="39">
        <v>0</v>
      </c>
      <c r="BJ154" s="39">
        <f>IF(Dane!$C$9=3,IFERROR(J154/AB154,0),0)</f>
        <v>0</v>
      </c>
      <c r="BK154" s="39">
        <f>IF(Dane!$C$9=3,IFERROR(ROUND(J154-ROUND(J154*0.0976,2)-ROUND(J154*0.015,2)-ROUND(J154*0.0245,2),2)/AB154,0),0)</f>
        <v>0</v>
      </c>
      <c r="BL154" s="39">
        <f t="shared" si="47"/>
        <v>0</v>
      </c>
      <c r="BM154" s="39">
        <f t="shared" si="48"/>
        <v>0</v>
      </c>
      <c r="BN154" s="39">
        <f t="shared" si="38"/>
        <v>0</v>
      </c>
      <c r="BO154" s="39">
        <f>IF(Dane!$C$9=3,IFERROR(BN154/AB154,0),0)</f>
        <v>0</v>
      </c>
      <c r="BP154" s="39">
        <f t="shared" si="49"/>
        <v>0</v>
      </c>
      <c r="BQ154" s="39">
        <v>0</v>
      </c>
      <c r="BR154" s="39">
        <f t="shared" si="50"/>
        <v>0</v>
      </c>
      <c r="BS154" s="39">
        <f>IF(Dane!$C$9=3,IF(ROUND((X154+Y154)*BR154,2)&gt;$AN$1,$AN$1,ROUND((X154+Y154)*BR154,2)),0)</f>
        <v>0</v>
      </c>
      <c r="BT154" s="39">
        <v>0</v>
      </c>
    </row>
    <row r="155" spans="1:72">
      <c r="A155" s="87">
        <v>146</v>
      </c>
      <c r="B155" s="1"/>
      <c r="C155" s="1"/>
      <c r="D155" s="2"/>
      <c r="E155" s="3"/>
      <c r="F155" s="4"/>
      <c r="G155" s="5"/>
      <c r="H155" s="5"/>
      <c r="I155" s="6"/>
      <c r="J155" s="5"/>
      <c r="K155" s="5"/>
      <c r="L155" s="5"/>
      <c r="M155" s="55"/>
      <c r="N155" s="8"/>
      <c r="O155" s="105"/>
      <c r="P155" s="5"/>
      <c r="Q155" s="5"/>
      <c r="R155" s="105">
        <f>Dane!$C$10</f>
        <v>0</v>
      </c>
      <c r="S155" s="8"/>
      <c r="T155" s="105"/>
      <c r="U155" s="5"/>
      <c r="V155" s="5"/>
      <c r="W155" s="107">
        <f>Dane!$C$11</f>
        <v>0</v>
      </c>
      <c r="X155" s="8"/>
      <c r="Y155" s="105"/>
      <c r="Z155" s="5"/>
      <c r="AA155" s="5"/>
      <c r="AB155" s="110">
        <f>Dane!$C$12</f>
        <v>0</v>
      </c>
      <c r="AC155" s="108">
        <f>IF(Dane!$E$3=1,AP155+BA155+BL155,IF(Dane!$E$3=2,AT155+BE155+BP155,AW155+BH155+BS155))</f>
        <v>0</v>
      </c>
      <c r="AD155" s="14">
        <f>IF(Dane!$E$3=1,AQ155+BB155+BM155,IF(Dane!$E$3=2,AU155+BF155+BQ155,AX155+BI155+BT155))</f>
        <v>0</v>
      </c>
      <c r="AE155" s="14">
        <f>IF((J155*Dane!$C$9)-AC155&lt;0,0,(J155*Dane!$C$9)-AC155)</f>
        <v>0</v>
      </c>
      <c r="AF155" s="61">
        <f>IF((K155*Dane!$C$9)-AD155&lt;0,0,(K155*Dane!$C$9)-AD155)</f>
        <v>0</v>
      </c>
      <c r="AG155" s="93"/>
      <c r="AH155" s="84">
        <f>IF(Dane!$E$3=1,AP155,IF(Dane!$E$3=2,AT155,AW155))</f>
        <v>0</v>
      </c>
      <c r="AI155" s="84">
        <f>IF(Dane!$E$3=1,AQ155,IF(Dane!$E$3=2,AU155,AX155))</f>
        <v>0</v>
      </c>
      <c r="AJ155" s="84">
        <f>IF(Dane!$E$3=1,BA155,IF(Dane!$E$3=2,BE155,BH155))</f>
        <v>0</v>
      </c>
      <c r="AK155" s="84">
        <f>IF(Dane!$E$3=1,BB155,IF(Dane!$E$3=2,BF155,BI155))</f>
        <v>0</v>
      </c>
      <c r="AL155" s="84">
        <f>IF(Dane!$E$3=1,BL155,IF(Dane!$E$3=2,BP155,BS155))</f>
        <v>0</v>
      </c>
      <c r="AM155" s="84">
        <f>IF(Dane!$E$3=1,BM155,IF(Dane!$E$3=2,BQ155,BT155))</f>
        <v>0</v>
      </c>
      <c r="AN155" s="39">
        <f>IF(Dane!$C$9="",0,IFERROR(J155/R155,0))</f>
        <v>0</v>
      </c>
      <c r="AO155" s="39">
        <f>IF(Dane!$C$9="",0,IFERROR(ROUND(J155-ROUND(J155*0.0976,2)-ROUND(J155*0.015,2)-ROUND(J155*0.0245,2),2)/R155,0))</f>
        <v>0</v>
      </c>
      <c r="AP155" s="39">
        <f t="shared" si="39"/>
        <v>0</v>
      </c>
      <c r="AQ155" s="39">
        <f t="shared" si="40"/>
        <v>0</v>
      </c>
      <c r="AR155" s="39">
        <f t="shared" si="36"/>
        <v>0</v>
      </c>
      <c r="AS155" s="39">
        <f>IF(Dane!$C$9="",0,IFERROR(AR155/R155,0))</f>
        <v>0</v>
      </c>
      <c r="AT155" s="39">
        <f t="shared" si="41"/>
        <v>0</v>
      </c>
      <c r="AU155" s="39">
        <v>0</v>
      </c>
      <c r="AV155" s="39">
        <f t="shared" si="42"/>
        <v>0</v>
      </c>
      <c r="AW155" s="39">
        <f>IF(Dane!$C$9="",0,IF(ROUND((N155+O155)*AV155,2)&gt;$AN$1,$AN$1,ROUND((N155+O155)*AV155,2)))</f>
        <v>0</v>
      </c>
      <c r="AX155" s="39">
        <v>0</v>
      </c>
      <c r="AY155" s="39">
        <f>IF(Dane!$C$9=2,IFERROR(J155/W155,0),IF(Dane!$C$9=3,IFERROR(J155/W155,0),0))</f>
        <v>0</v>
      </c>
      <c r="AZ155" s="39">
        <f>IF(Dane!$C$9=2,IFERROR(ROUND(J155-ROUND(J155*0.0976,2)-ROUND(J155*0.015,2)-ROUND(J155*0.0245,2),2)/W155,0),IF(Dane!$C$9=3,IFERROR(ROUND(J155-ROUND(J155*0.0976,2)-ROUND(J155*0.015,2)-ROUND(J155*0.0245,2),2)/W155,0),0))</f>
        <v>0</v>
      </c>
      <c r="BA155" s="39">
        <f t="shared" si="43"/>
        <v>0</v>
      </c>
      <c r="BB155" s="39">
        <f t="shared" si="44"/>
        <v>0</v>
      </c>
      <c r="BC155" s="39">
        <f t="shared" si="37"/>
        <v>0</v>
      </c>
      <c r="BD155" s="39">
        <f>IF(Dane!$C$9=2,IFERROR(BC155/W155,0),IF(Dane!$C$9=3,IFERROR(BC155/W155,0),0))</f>
        <v>0</v>
      </c>
      <c r="BE155" s="39">
        <f t="shared" si="45"/>
        <v>0</v>
      </c>
      <c r="BF155" s="39">
        <v>0</v>
      </c>
      <c r="BG155" s="39">
        <f t="shared" si="46"/>
        <v>0</v>
      </c>
      <c r="BH155" s="39">
        <f>IF(Dane!$C$9=2,IF(ROUND((S155+T155)*BG155,2)&gt;$AN$1,$AN$1,ROUND((S155+T155)*BG155,2)),IF(Dane!$C$9=3,IF(ROUND((S155+T155)*BG155,2)&gt;$AN$1,$AN$1,ROUND((S155+T155)*BG155,2)),0))</f>
        <v>0</v>
      </c>
      <c r="BI155" s="39">
        <v>0</v>
      </c>
      <c r="BJ155" s="39">
        <f>IF(Dane!$C$9=3,IFERROR(J155/AB155,0),0)</f>
        <v>0</v>
      </c>
      <c r="BK155" s="39">
        <f>IF(Dane!$C$9=3,IFERROR(ROUND(J155-ROUND(J155*0.0976,2)-ROUND(J155*0.015,2)-ROUND(J155*0.0245,2),2)/AB155,0),0)</f>
        <v>0</v>
      </c>
      <c r="BL155" s="39">
        <f t="shared" si="47"/>
        <v>0</v>
      </c>
      <c r="BM155" s="39">
        <f t="shared" si="48"/>
        <v>0</v>
      </c>
      <c r="BN155" s="39">
        <f t="shared" si="38"/>
        <v>0</v>
      </c>
      <c r="BO155" s="39">
        <f>IF(Dane!$C$9=3,IFERROR(BN155/AB155,0),0)</f>
        <v>0</v>
      </c>
      <c r="BP155" s="39">
        <f t="shared" si="49"/>
        <v>0</v>
      </c>
      <c r="BQ155" s="39">
        <v>0</v>
      </c>
      <c r="BR155" s="39">
        <f t="shared" si="50"/>
        <v>0</v>
      </c>
      <c r="BS155" s="39">
        <f>IF(Dane!$C$9=3,IF(ROUND((X155+Y155)*BR155,2)&gt;$AN$1,$AN$1,ROUND((X155+Y155)*BR155,2)),0)</f>
        <v>0</v>
      </c>
      <c r="BT155" s="39">
        <v>0</v>
      </c>
    </row>
    <row r="156" spans="1:72">
      <c r="A156" s="87">
        <v>147</v>
      </c>
      <c r="B156" s="1"/>
      <c r="C156" s="1"/>
      <c r="D156" s="2"/>
      <c r="E156" s="3"/>
      <c r="F156" s="4"/>
      <c r="G156" s="5"/>
      <c r="H156" s="5"/>
      <c r="I156" s="6"/>
      <c r="J156" s="5"/>
      <c r="K156" s="5"/>
      <c r="L156" s="5"/>
      <c r="M156" s="55"/>
      <c r="N156" s="8"/>
      <c r="O156" s="105"/>
      <c r="P156" s="5"/>
      <c r="Q156" s="5"/>
      <c r="R156" s="105">
        <f>Dane!$C$10</f>
        <v>0</v>
      </c>
      <c r="S156" s="8"/>
      <c r="T156" s="105"/>
      <c r="U156" s="5"/>
      <c r="V156" s="5"/>
      <c r="W156" s="107">
        <f>Dane!$C$11</f>
        <v>0</v>
      </c>
      <c r="X156" s="8"/>
      <c r="Y156" s="105"/>
      <c r="Z156" s="5"/>
      <c r="AA156" s="5"/>
      <c r="AB156" s="110">
        <f>Dane!$C$12</f>
        <v>0</v>
      </c>
      <c r="AC156" s="108">
        <f>IF(Dane!$E$3=1,AP156+BA156+BL156,IF(Dane!$E$3=2,AT156+BE156+BP156,AW156+BH156+BS156))</f>
        <v>0</v>
      </c>
      <c r="AD156" s="14">
        <f>IF(Dane!$E$3=1,AQ156+BB156+BM156,IF(Dane!$E$3=2,AU156+BF156+BQ156,AX156+BI156+BT156))</f>
        <v>0</v>
      </c>
      <c r="AE156" s="14">
        <f>IF((J156*Dane!$C$9)-AC156&lt;0,0,(J156*Dane!$C$9)-AC156)</f>
        <v>0</v>
      </c>
      <c r="AF156" s="61">
        <f>IF((K156*Dane!$C$9)-AD156&lt;0,0,(K156*Dane!$C$9)-AD156)</f>
        <v>0</v>
      </c>
      <c r="AG156" s="93"/>
      <c r="AH156" s="84">
        <f>IF(Dane!$E$3=1,AP156,IF(Dane!$E$3=2,AT156,AW156))</f>
        <v>0</v>
      </c>
      <c r="AI156" s="84">
        <f>IF(Dane!$E$3=1,AQ156,IF(Dane!$E$3=2,AU156,AX156))</f>
        <v>0</v>
      </c>
      <c r="AJ156" s="84">
        <f>IF(Dane!$E$3=1,BA156,IF(Dane!$E$3=2,BE156,BH156))</f>
        <v>0</v>
      </c>
      <c r="AK156" s="84">
        <f>IF(Dane!$E$3=1,BB156,IF(Dane!$E$3=2,BF156,BI156))</f>
        <v>0</v>
      </c>
      <c r="AL156" s="84">
        <f>IF(Dane!$E$3=1,BL156,IF(Dane!$E$3=2,BP156,BS156))</f>
        <v>0</v>
      </c>
      <c r="AM156" s="84">
        <f>IF(Dane!$E$3=1,BM156,IF(Dane!$E$3=2,BQ156,BT156))</f>
        <v>0</v>
      </c>
      <c r="AN156" s="39">
        <f>IF(Dane!$C$9="",0,IFERROR(J156/R156,0))</f>
        <v>0</v>
      </c>
      <c r="AO156" s="39">
        <f>IF(Dane!$C$9="",0,IFERROR(ROUND(J156-ROUND(J156*0.0976,2)-ROUND(J156*0.015,2)-ROUND(J156*0.0245,2),2)/R156,0))</f>
        <v>0</v>
      </c>
      <c r="AP156" s="39">
        <f t="shared" si="39"/>
        <v>0</v>
      </c>
      <c r="AQ156" s="39">
        <f t="shared" si="40"/>
        <v>0</v>
      </c>
      <c r="AR156" s="39">
        <f t="shared" si="36"/>
        <v>0</v>
      </c>
      <c r="AS156" s="39">
        <f>IF(Dane!$C$9="",0,IFERROR(AR156/R156,0))</f>
        <v>0</v>
      </c>
      <c r="AT156" s="39">
        <f t="shared" si="41"/>
        <v>0</v>
      </c>
      <c r="AU156" s="39">
        <v>0</v>
      </c>
      <c r="AV156" s="39">
        <f t="shared" si="42"/>
        <v>0</v>
      </c>
      <c r="AW156" s="39">
        <f>IF(Dane!$C$9="",0,IF(ROUND((N156+O156)*AV156,2)&gt;$AN$1,$AN$1,ROUND((N156+O156)*AV156,2)))</f>
        <v>0</v>
      </c>
      <c r="AX156" s="39">
        <v>0</v>
      </c>
      <c r="AY156" s="39">
        <f>IF(Dane!$C$9=2,IFERROR(J156/W156,0),IF(Dane!$C$9=3,IFERROR(J156/W156,0),0))</f>
        <v>0</v>
      </c>
      <c r="AZ156" s="39">
        <f>IF(Dane!$C$9=2,IFERROR(ROUND(J156-ROUND(J156*0.0976,2)-ROUND(J156*0.015,2)-ROUND(J156*0.0245,2),2)/W156,0),IF(Dane!$C$9=3,IFERROR(ROUND(J156-ROUND(J156*0.0976,2)-ROUND(J156*0.015,2)-ROUND(J156*0.0245,2),2)/W156,0),0))</f>
        <v>0</v>
      </c>
      <c r="BA156" s="39">
        <f t="shared" si="43"/>
        <v>0</v>
      </c>
      <c r="BB156" s="39">
        <f t="shared" si="44"/>
        <v>0</v>
      </c>
      <c r="BC156" s="39">
        <f t="shared" si="37"/>
        <v>0</v>
      </c>
      <c r="BD156" s="39">
        <f>IF(Dane!$C$9=2,IFERROR(BC156/W156,0),IF(Dane!$C$9=3,IFERROR(BC156/W156,0),0))</f>
        <v>0</v>
      </c>
      <c r="BE156" s="39">
        <f t="shared" si="45"/>
        <v>0</v>
      </c>
      <c r="BF156" s="39">
        <v>0</v>
      </c>
      <c r="BG156" s="39">
        <f t="shared" si="46"/>
        <v>0</v>
      </c>
      <c r="BH156" s="39">
        <f>IF(Dane!$C$9=2,IF(ROUND((S156+T156)*BG156,2)&gt;$AN$1,$AN$1,ROUND((S156+T156)*BG156,2)),IF(Dane!$C$9=3,IF(ROUND((S156+T156)*BG156,2)&gt;$AN$1,$AN$1,ROUND((S156+T156)*BG156,2)),0))</f>
        <v>0</v>
      </c>
      <c r="BI156" s="39">
        <v>0</v>
      </c>
      <c r="BJ156" s="39">
        <f>IF(Dane!$C$9=3,IFERROR(J156/AB156,0),0)</f>
        <v>0</v>
      </c>
      <c r="BK156" s="39">
        <f>IF(Dane!$C$9=3,IFERROR(ROUND(J156-ROUND(J156*0.0976,2)-ROUND(J156*0.015,2)-ROUND(J156*0.0245,2),2)/AB156,0),0)</f>
        <v>0</v>
      </c>
      <c r="BL156" s="39">
        <f t="shared" si="47"/>
        <v>0</v>
      </c>
      <c r="BM156" s="39">
        <f t="shared" si="48"/>
        <v>0</v>
      </c>
      <c r="BN156" s="39">
        <f t="shared" si="38"/>
        <v>0</v>
      </c>
      <c r="BO156" s="39">
        <f>IF(Dane!$C$9=3,IFERROR(BN156/AB156,0),0)</f>
        <v>0</v>
      </c>
      <c r="BP156" s="39">
        <f t="shared" si="49"/>
        <v>0</v>
      </c>
      <c r="BQ156" s="39">
        <v>0</v>
      </c>
      <c r="BR156" s="39">
        <f t="shared" si="50"/>
        <v>0</v>
      </c>
      <c r="BS156" s="39">
        <f>IF(Dane!$C$9=3,IF(ROUND((X156+Y156)*BR156,2)&gt;$AN$1,$AN$1,ROUND((X156+Y156)*BR156,2)),0)</f>
        <v>0</v>
      </c>
      <c r="BT156" s="39">
        <v>0</v>
      </c>
    </row>
    <row r="157" spans="1:72">
      <c r="A157" s="87">
        <v>148</v>
      </c>
      <c r="B157" s="1"/>
      <c r="C157" s="1"/>
      <c r="D157" s="2"/>
      <c r="E157" s="3"/>
      <c r="F157" s="4"/>
      <c r="G157" s="5"/>
      <c r="H157" s="5"/>
      <c r="I157" s="6"/>
      <c r="J157" s="5"/>
      <c r="K157" s="5"/>
      <c r="L157" s="5"/>
      <c r="M157" s="55"/>
      <c r="N157" s="8"/>
      <c r="O157" s="105"/>
      <c r="P157" s="5"/>
      <c r="Q157" s="5"/>
      <c r="R157" s="105">
        <f>Dane!$C$10</f>
        <v>0</v>
      </c>
      <c r="S157" s="8"/>
      <c r="T157" s="105"/>
      <c r="U157" s="5"/>
      <c r="V157" s="5"/>
      <c r="W157" s="107">
        <f>Dane!$C$11</f>
        <v>0</v>
      </c>
      <c r="X157" s="8"/>
      <c r="Y157" s="105"/>
      <c r="Z157" s="5"/>
      <c r="AA157" s="5"/>
      <c r="AB157" s="110">
        <f>Dane!$C$12</f>
        <v>0</v>
      </c>
      <c r="AC157" s="108">
        <f>IF(Dane!$E$3=1,AP157+BA157+BL157,IF(Dane!$E$3=2,AT157+BE157+BP157,AW157+BH157+BS157))</f>
        <v>0</v>
      </c>
      <c r="AD157" s="14">
        <f>IF(Dane!$E$3=1,AQ157+BB157+BM157,IF(Dane!$E$3=2,AU157+BF157+BQ157,AX157+BI157+BT157))</f>
        <v>0</v>
      </c>
      <c r="AE157" s="14">
        <f>IF((J157*Dane!$C$9)-AC157&lt;0,0,(J157*Dane!$C$9)-AC157)</f>
        <v>0</v>
      </c>
      <c r="AF157" s="61">
        <f>IF((K157*Dane!$C$9)-AD157&lt;0,0,(K157*Dane!$C$9)-AD157)</f>
        <v>0</v>
      </c>
      <c r="AG157" s="93"/>
      <c r="AH157" s="84">
        <f>IF(Dane!$E$3=1,AP157,IF(Dane!$E$3=2,AT157,AW157))</f>
        <v>0</v>
      </c>
      <c r="AI157" s="84">
        <f>IF(Dane!$E$3=1,AQ157,IF(Dane!$E$3=2,AU157,AX157))</f>
        <v>0</v>
      </c>
      <c r="AJ157" s="84">
        <f>IF(Dane!$E$3=1,BA157,IF(Dane!$E$3=2,BE157,BH157))</f>
        <v>0</v>
      </c>
      <c r="AK157" s="84">
        <f>IF(Dane!$E$3=1,BB157,IF(Dane!$E$3=2,BF157,BI157))</f>
        <v>0</v>
      </c>
      <c r="AL157" s="84">
        <f>IF(Dane!$E$3=1,BL157,IF(Dane!$E$3=2,BP157,BS157))</f>
        <v>0</v>
      </c>
      <c r="AM157" s="84">
        <f>IF(Dane!$E$3=1,BM157,IF(Dane!$E$3=2,BQ157,BT157))</f>
        <v>0</v>
      </c>
      <c r="AN157" s="39">
        <f>IF(Dane!$C$9="",0,IFERROR(J157/R157,0))</f>
        <v>0</v>
      </c>
      <c r="AO157" s="39">
        <f>IF(Dane!$C$9="",0,IFERROR(ROUND(J157-ROUND(J157*0.0976,2)-ROUND(J157*0.015,2)-ROUND(J157*0.0245,2),2)/R157,0))</f>
        <v>0</v>
      </c>
      <c r="AP157" s="39">
        <f t="shared" si="39"/>
        <v>0</v>
      </c>
      <c r="AQ157" s="39">
        <f t="shared" si="40"/>
        <v>0</v>
      </c>
      <c r="AR157" s="39">
        <f t="shared" si="36"/>
        <v>0</v>
      </c>
      <c r="AS157" s="39">
        <f>IF(Dane!$C$9="",0,IFERROR(AR157/R157,0))</f>
        <v>0</v>
      </c>
      <c r="AT157" s="39">
        <f t="shared" si="41"/>
        <v>0</v>
      </c>
      <c r="AU157" s="39">
        <v>0</v>
      </c>
      <c r="AV157" s="39">
        <f t="shared" si="42"/>
        <v>0</v>
      </c>
      <c r="AW157" s="39">
        <f>IF(Dane!$C$9="",0,IF(ROUND((N157+O157)*AV157,2)&gt;$AN$1,$AN$1,ROUND((N157+O157)*AV157,2)))</f>
        <v>0</v>
      </c>
      <c r="AX157" s="39">
        <v>0</v>
      </c>
      <c r="AY157" s="39">
        <f>IF(Dane!$C$9=2,IFERROR(J157/W157,0),IF(Dane!$C$9=3,IFERROR(J157/W157,0),0))</f>
        <v>0</v>
      </c>
      <c r="AZ157" s="39">
        <f>IF(Dane!$C$9=2,IFERROR(ROUND(J157-ROUND(J157*0.0976,2)-ROUND(J157*0.015,2)-ROUND(J157*0.0245,2),2)/W157,0),IF(Dane!$C$9=3,IFERROR(ROUND(J157-ROUND(J157*0.0976,2)-ROUND(J157*0.015,2)-ROUND(J157*0.0245,2),2)/W157,0),0))</f>
        <v>0</v>
      </c>
      <c r="BA157" s="39">
        <f t="shared" si="43"/>
        <v>0</v>
      </c>
      <c r="BB157" s="39">
        <f t="shared" si="44"/>
        <v>0</v>
      </c>
      <c r="BC157" s="39">
        <f t="shared" si="37"/>
        <v>0</v>
      </c>
      <c r="BD157" s="39">
        <f>IF(Dane!$C$9=2,IFERROR(BC157/W157,0),IF(Dane!$C$9=3,IFERROR(BC157/W157,0),0))</f>
        <v>0</v>
      </c>
      <c r="BE157" s="39">
        <f t="shared" si="45"/>
        <v>0</v>
      </c>
      <c r="BF157" s="39">
        <v>0</v>
      </c>
      <c r="BG157" s="39">
        <f t="shared" si="46"/>
        <v>0</v>
      </c>
      <c r="BH157" s="39">
        <f>IF(Dane!$C$9=2,IF(ROUND((S157+T157)*BG157,2)&gt;$AN$1,$AN$1,ROUND((S157+T157)*BG157,2)),IF(Dane!$C$9=3,IF(ROUND((S157+T157)*BG157,2)&gt;$AN$1,$AN$1,ROUND((S157+T157)*BG157,2)),0))</f>
        <v>0</v>
      </c>
      <c r="BI157" s="39">
        <v>0</v>
      </c>
      <c r="BJ157" s="39">
        <f>IF(Dane!$C$9=3,IFERROR(J157/AB157,0),0)</f>
        <v>0</v>
      </c>
      <c r="BK157" s="39">
        <f>IF(Dane!$C$9=3,IFERROR(ROUND(J157-ROUND(J157*0.0976,2)-ROUND(J157*0.015,2)-ROUND(J157*0.0245,2),2)/AB157,0),0)</f>
        <v>0</v>
      </c>
      <c r="BL157" s="39">
        <f t="shared" si="47"/>
        <v>0</v>
      </c>
      <c r="BM157" s="39">
        <f t="shared" si="48"/>
        <v>0</v>
      </c>
      <c r="BN157" s="39">
        <f t="shared" si="38"/>
        <v>0</v>
      </c>
      <c r="BO157" s="39">
        <f>IF(Dane!$C$9=3,IFERROR(BN157/AB157,0),0)</f>
        <v>0</v>
      </c>
      <c r="BP157" s="39">
        <f t="shared" si="49"/>
        <v>0</v>
      </c>
      <c r="BQ157" s="39">
        <v>0</v>
      </c>
      <c r="BR157" s="39">
        <f t="shared" si="50"/>
        <v>0</v>
      </c>
      <c r="BS157" s="39">
        <f>IF(Dane!$C$9=3,IF(ROUND((X157+Y157)*BR157,2)&gt;$AN$1,$AN$1,ROUND((X157+Y157)*BR157,2)),0)</f>
        <v>0</v>
      </c>
      <c r="BT157" s="39">
        <v>0</v>
      </c>
    </row>
    <row r="158" spans="1:72">
      <c r="A158" s="87">
        <v>149</v>
      </c>
      <c r="B158" s="1"/>
      <c r="C158" s="1"/>
      <c r="D158" s="2"/>
      <c r="E158" s="3"/>
      <c r="F158" s="4"/>
      <c r="G158" s="5"/>
      <c r="H158" s="5"/>
      <c r="I158" s="6"/>
      <c r="J158" s="5"/>
      <c r="K158" s="5"/>
      <c r="L158" s="5"/>
      <c r="M158" s="55"/>
      <c r="N158" s="8"/>
      <c r="O158" s="105"/>
      <c r="P158" s="5"/>
      <c r="Q158" s="5"/>
      <c r="R158" s="105">
        <f>Dane!$C$10</f>
        <v>0</v>
      </c>
      <c r="S158" s="8"/>
      <c r="T158" s="105"/>
      <c r="U158" s="5"/>
      <c r="V158" s="5"/>
      <c r="W158" s="107">
        <f>Dane!$C$11</f>
        <v>0</v>
      </c>
      <c r="X158" s="8"/>
      <c r="Y158" s="105"/>
      <c r="Z158" s="5"/>
      <c r="AA158" s="5"/>
      <c r="AB158" s="110">
        <f>Dane!$C$12</f>
        <v>0</v>
      </c>
      <c r="AC158" s="108">
        <f>IF(Dane!$E$3=1,AP158+BA158+BL158,IF(Dane!$E$3=2,AT158+BE158+BP158,AW158+BH158+BS158))</f>
        <v>0</v>
      </c>
      <c r="AD158" s="14">
        <f>IF(Dane!$E$3=1,AQ158+BB158+BM158,IF(Dane!$E$3=2,AU158+BF158+BQ158,AX158+BI158+BT158))</f>
        <v>0</v>
      </c>
      <c r="AE158" s="14">
        <f>IF((J158*Dane!$C$9)-AC158&lt;0,0,(J158*Dane!$C$9)-AC158)</f>
        <v>0</v>
      </c>
      <c r="AF158" s="61">
        <f>IF((K158*Dane!$C$9)-AD158&lt;0,0,(K158*Dane!$C$9)-AD158)</f>
        <v>0</v>
      </c>
      <c r="AG158" s="93"/>
      <c r="AH158" s="84">
        <f>IF(Dane!$E$3=1,AP158,IF(Dane!$E$3=2,AT158,AW158))</f>
        <v>0</v>
      </c>
      <c r="AI158" s="84">
        <f>IF(Dane!$E$3=1,AQ158,IF(Dane!$E$3=2,AU158,AX158))</f>
        <v>0</v>
      </c>
      <c r="AJ158" s="84">
        <f>IF(Dane!$E$3=1,BA158,IF(Dane!$E$3=2,BE158,BH158))</f>
        <v>0</v>
      </c>
      <c r="AK158" s="84">
        <f>IF(Dane!$E$3=1,BB158,IF(Dane!$E$3=2,BF158,BI158))</f>
        <v>0</v>
      </c>
      <c r="AL158" s="84">
        <f>IF(Dane!$E$3=1,BL158,IF(Dane!$E$3=2,BP158,BS158))</f>
        <v>0</v>
      </c>
      <c r="AM158" s="84">
        <f>IF(Dane!$E$3=1,BM158,IF(Dane!$E$3=2,BQ158,BT158))</f>
        <v>0</v>
      </c>
      <c r="AN158" s="39">
        <f>IF(Dane!$C$9="",0,IFERROR(J158/R158,0))</f>
        <v>0</v>
      </c>
      <c r="AO158" s="39">
        <f>IF(Dane!$C$9="",0,IFERROR(ROUND(J158-ROUND(J158*0.0976,2)-ROUND(J158*0.015,2)-ROUND(J158*0.0245,2),2)/R158,0))</f>
        <v>0</v>
      </c>
      <c r="AP158" s="39">
        <f t="shared" si="39"/>
        <v>0</v>
      </c>
      <c r="AQ158" s="39">
        <f t="shared" si="40"/>
        <v>0</v>
      </c>
      <c r="AR158" s="39">
        <f t="shared" si="36"/>
        <v>0</v>
      </c>
      <c r="AS158" s="39">
        <f>IF(Dane!$C$9="",0,IFERROR(AR158/R158,0))</f>
        <v>0</v>
      </c>
      <c r="AT158" s="39">
        <f t="shared" si="41"/>
        <v>0</v>
      </c>
      <c r="AU158" s="39">
        <v>0</v>
      </c>
      <c r="AV158" s="39">
        <f t="shared" si="42"/>
        <v>0</v>
      </c>
      <c r="AW158" s="39">
        <f>IF(Dane!$C$9="",0,IF(ROUND((N158+O158)*AV158,2)&gt;$AN$1,$AN$1,ROUND((N158+O158)*AV158,2)))</f>
        <v>0</v>
      </c>
      <c r="AX158" s="39">
        <v>0</v>
      </c>
      <c r="AY158" s="39">
        <f>IF(Dane!$C$9=2,IFERROR(J158/W158,0),IF(Dane!$C$9=3,IFERROR(J158/W158,0),0))</f>
        <v>0</v>
      </c>
      <c r="AZ158" s="39">
        <f>IF(Dane!$C$9=2,IFERROR(ROUND(J158-ROUND(J158*0.0976,2)-ROUND(J158*0.015,2)-ROUND(J158*0.0245,2),2)/W158,0),IF(Dane!$C$9=3,IFERROR(ROUND(J158-ROUND(J158*0.0976,2)-ROUND(J158*0.015,2)-ROUND(J158*0.0245,2),2)/W158,0),0))</f>
        <v>0</v>
      </c>
      <c r="BA158" s="39">
        <f t="shared" si="43"/>
        <v>0</v>
      </c>
      <c r="BB158" s="39">
        <f t="shared" si="44"/>
        <v>0</v>
      </c>
      <c r="BC158" s="39">
        <f t="shared" si="37"/>
        <v>0</v>
      </c>
      <c r="BD158" s="39">
        <f>IF(Dane!$C$9=2,IFERROR(BC158/W158,0),IF(Dane!$C$9=3,IFERROR(BC158/W158,0),0))</f>
        <v>0</v>
      </c>
      <c r="BE158" s="39">
        <f t="shared" si="45"/>
        <v>0</v>
      </c>
      <c r="BF158" s="39">
        <v>0</v>
      </c>
      <c r="BG158" s="39">
        <f t="shared" si="46"/>
        <v>0</v>
      </c>
      <c r="BH158" s="39">
        <f>IF(Dane!$C$9=2,IF(ROUND((S158+T158)*BG158,2)&gt;$AN$1,$AN$1,ROUND((S158+T158)*BG158,2)),IF(Dane!$C$9=3,IF(ROUND((S158+T158)*BG158,2)&gt;$AN$1,$AN$1,ROUND((S158+T158)*BG158,2)),0))</f>
        <v>0</v>
      </c>
      <c r="BI158" s="39">
        <v>0</v>
      </c>
      <c r="BJ158" s="39">
        <f>IF(Dane!$C$9=3,IFERROR(J158/AB158,0),0)</f>
        <v>0</v>
      </c>
      <c r="BK158" s="39">
        <f>IF(Dane!$C$9=3,IFERROR(ROUND(J158-ROUND(J158*0.0976,2)-ROUND(J158*0.015,2)-ROUND(J158*0.0245,2),2)/AB158,0),0)</f>
        <v>0</v>
      </c>
      <c r="BL158" s="39">
        <f t="shared" si="47"/>
        <v>0</v>
      </c>
      <c r="BM158" s="39">
        <f t="shared" si="48"/>
        <v>0</v>
      </c>
      <c r="BN158" s="39">
        <f t="shared" si="38"/>
        <v>0</v>
      </c>
      <c r="BO158" s="39">
        <f>IF(Dane!$C$9=3,IFERROR(BN158/AB158,0),0)</f>
        <v>0</v>
      </c>
      <c r="BP158" s="39">
        <f t="shared" si="49"/>
        <v>0</v>
      </c>
      <c r="BQ158" s="39">
        <v>0</v>
      </c>
      <c r="BR158" s="39">
        <f t="shared" si="50"/>
        <v>0</v>
      </c>
      <c r="BS158" s="39">
        <f>IF(Dane!$C$9=3,IF(ROUND((X158+Y158)*BR158,2)&gt;$AN$1,$AN$1,ROUND((X158+Y158)*BR158,2)),0)</f>
        <v>0</v>
      </c>
      <c r="BT158" s="39">
        <v>0</v>
      </c>
    </row>
    <row r="159" spans="1:72">
      <c r="A159" s="87">
        <v>150</v>
      </c>
      <c r="B159" s="1"/>
      <c r="C159" s="1"/>
      <c r="D159" s="2"/>
      <c r="E159" s="3"/>
      <c r="F159" s="4"/>
      <c r="G159" s="5"/>
      <c r="H159" s="5"/>
      <c r="I159" s="6"/>
      <c r="J159" s="5"/>
      <c r="K159" s="5"/>
      <c r="L159" s="5"/>
      <c r="M159" s="55"/>
      <c r="N159" s="8"/>
      <c r="O159" s="105"/>
      <c r="P159" s="5"/>
      <c r="Q159" s="5"/>
      <c r="R159" s="105">
        <f>Dane!$C$10</f>
        <v>0</v>
      </c>
      <c r="S159" s="8"/>
      <c r="T159" s="105"/>
      <c r="U159" s="5"/>
      <c r="V159" s="5"/>
      <c r="W159" s="107">
        <f>Dane!$C$11</f>
        <v>0</v>
      </c>
      <c r="X159" s="8"/>
      <c r="Y159" s="105"/>
      <c r="Z159" s="5"/>
      <c r="AA159" s="5"/>
      <c r="AB159" s="110">
        <f>Dane!$C$12</f>
        <v>0</v>
      </c>
      <c r="AC159" s="108">
        <f>IF(Dane!$E$3=1,AP159+BA159+BL159,IF(Dane!$E$3=2,AT159+BE159+BP159,AW159+BH159+BS159))</f>
        <v>0</v>
      </c>
      <c r="AD159" s="14">
        <f>IF(Dane!$E$3=1,AQ159+BB159+BM159,IF(Dane!$E$3=2,AU159+BF159+BQ159,AX159+BI159+BT159))</f>
        <v>0</v>
      </c>
      <c r="AE159" s="14">
        <f>IF((J159*Dane!$C$9)-AC159&lt;0,0,(J159*Dane!$C$9)-AC159)</f>
        <v>0</v>
      </c>
      <c r="AF159" s="61">
        <f>IF((K159*Dane!$C$9)-AD159&lt;0,0,(K159*Dane!$C$9)-AD159)</f>
        <v>0</v>
      </c>
      <c r="AG159" s="93"/>
      <c r="AH159" s="84">
        <f>IF(Dane!$E$3=1,AP159,IF(Dane!$E$3=2,AT159,AW159))</f>
        <v>0</v>
      </c>
      <c r="AI159" s="84">
        <f>IF(Dane!$E$3=1,AQ159,IF(Dane!$E$3=2,AU159,AX159))</f>
        <v>0</v>
      </c>
      <c r="AJ159" s="84">
        <f>IF(Dane!$E$3=1,BA159,IF(Dane!$E$3=2,BE159,BH159))</f>
        <v>0</v>
      </c>
      <c r="AK159" s="84">
        <f>IF(Dane!$E$3=1,BB159,IF(Dane!$E$3=2,BF159,BI159))</f>
        <v>0</v>
      </c>
      <c r="AL159" s="84">
        <f>IF(Dane!$E$3=1,BL159,IF(Dane!$E$3=2,BP159,BS159))</f>
        <v>0</v>
      </c>
      <c r="AM159" s="84">
        <f>IF(Dane!$E$3=1,BM159,IF(Dane!$E$3=2,BQ159,BT159))</f>
        <v>0</v>
      </c>
      <c r="AN159" s="39">
        <f>IF(Dane!$C$9="",0,IFERROR(J159/R159,0))</f>
        <v>0</v>
      </c>
      <c r="AO159" s="39">
        <f>IF(Dane!$C$9="",0,IFERROR(ROUND(J159-ROUND(J159*0.0976,2)-ROUND(J159*0.015,2)-ROUND(J159*0.0245,2),2)/R159,0))</f>
        <v>0</v>
      </c>
      <c r="AP159" s="39">
        <f t="shared" si="39"/>
        <v>0</v>
      </c>
      <c r="AQ159" s="39">
        <f t="shared" si="40"/>
        <v>0</v>
      </c>
      <c r="AR159" s="39">
        <f t="shared" si="36"/>
        <v>0</v>
      </c>
      <c r="AS159" s="39">
        <f>IF(Dane!$C$9="",0,IFERROR(AR159/R159,0))</f>
        <v>0</v>
      </c>
      <c r="AT159" s="39">
        <f t="shared" si="41"/>
        <v>0</v>
      </c>
      <c r="AU159" s="39">
        <v>0</v>
      </c>
      <c r="AV159" s="39">
        <f t="shared" si="42"/>
        <v>0</v>
      </c>
      <c r="AW159" s="39">
        <f>IF(Dane!$C$9="",0,IF(ROUND((N159+O159)*AV159,2)&gt;$AN$1,$AN$1,ROUND((N159+O159)*AV159,2)))</f>
        <v>0</v>
      </c>
      <c r="AX159" s="39">
        <v>0</v>
      </c>
      <c r="AY159" s="39">
        <f>IF(Dane!$C$9=2,IFERROR(J159/W159,0),IF(Dane!$C$9=3,IFERROR(J159/W159,0),0))</f>
        <v>0</v>
      </c>
      <c r="AZ159" s="39">
        <f>IF(Dane!$C$9=2,IFERROR(ROUND(J159-ROUND(J159*0.0976,2)-ROUND(J159*0.015,2)-ROUND(J159*0.0245,2),2)/W159,0),IF(Dane!$C$9=3,IFERROR(ROUND(J159-ROUND(J159*0.0976,2)-ROUND(J159*0.015,2)-ROUND(J159*0.0245,2),2)/W159,0),0))</f>
        <v>0</v>
      </c>
      <c r="BA159" s="39">
        <f t="shared" si="43"/>
        <v>0</v>
      </c>
      <c r="BB159" s="39">
        <f t="shared" si="44"/>
        <v>0</v>
      </c>
      <c r="BC159" s="39">
        <f t="shared" si="37"/>
        <v>0</v>
      </c>
      <c r="BD159" s="39">
        <f>IF(Dane!$C$9=2,IFERROR(BC159/W159,0),IF(Dane!$C$9=3,IFERROR(BC159/W159,0),0))</f>
        <v>0</v>
      </c>
      <c r="BE159" s="39">
        <f t="shared" si="45"/>
        <v>0</v>
      </c>
      <c r="BF159" s="39">
        <v>0</v>
      </c>
      <c r="BG159" s="39">
        <f t="shared" si="46"/>
        <v>0</v>
      </c>
      <c r="BH159" s="39">
        <f>IF(Dane!$C$9=2,IF(ROUND((S159+T159)*BG159,2)&gt;$AN$1,$AN$1,ROUND((S159+T159)*BG159,2)),IF(Dane!$C$9=3,IF(ROUND((S159+T159)*BG159,2)&gt;$AN$1,$AN$1,ROUND((S159+T159)*BG159,2)),0))</f>
        <v>0</v>
      </c>
      <c r="BI159" s="39">
        <v>0</v>
      </c>
      <c r="BJ159" s="39">
        <f>IF(Dane!$C$9=3,IFERROR(J159/AB159,0),0)</f>
        <v>0</v>
      </c>
      <c r="BK159" s="39">
        <f>IF(Dane!$C$9=3,IFERROR(ROUND(J159-ROUND(J159*0.0976,2)-ROUND(J159*0.015,2)-ROUND(J159*0.0245,2),2)/AB159,0),0)</f>
        <v>0</v>
      </c>
      <c r="BL159" s="39">
        <f t="shared" si="47"/>
        <v>0</v>
      </c>
      <c r="BM159" s="39">
        <f t="shared" si="48"/>
        <v>0</v>
      </c>
      <c r="BN159" s="39">
        <f t="shared" si="38"/>
        <v>0</v>
      </c>
      <c r="BO159" s="39">
        <f>IF(Dane!$C$9=3,IFERROR(BN159/AB159,0),0)</f>
        <v>0</v>
      </c>
      <c r="BP159" s="39">
        <f t="shared" si="49"/>
        <v>0</v>
      </c>
      <c r="BQ159" s="39">
        <v>0</v>
      </c>
      <c r="BR159" s="39">
        <f t="shared" si="50"/>
        <v>0</v>
      </c>
      <c r="BS159" s="39">
        <f>IF(Dane!$C$9=3,IF(ROUND((X159+Y159)*BR159,2)&gt;$AN$1,$AN$1,ROUND((X159+Y159)*BR159,2)),0)</f>
        <v>0</v>
      </c>
      <c r="BT159" s="39">
        <v>0</v>
      </c>
    </row>
    <row r="160" spans="1:72">
      <c r="A160" s="87">
        <v>151</v>
      </c>
      <c r="B160" s="1"/>
      <c r="C160" s="1"/>
      <c r="D160" s="2"/>
      <c r="E160" s="3"/>
      <c r="F160" s="4"/>
      <c r="G160" s="5"/>
      <c r="H160" s="5"/>
      <c r="I160" s="6"/>
      <c r="J160" s="5"/>
      <c r="K160" s="5"/>
      <c r="L160" s="5"/>
      <c r="M160" s="55"/>
      <c r="N160" s="8"/>
      <c r="O160" s="105"/>
      <c r="P160" s="5"/>
      <c r="Q160" s="5"/>
      <c r="R160" s="105">
        <f>Dane!$C$10</f>
        <v>0</v>
      </c>
      <c r="S160" s="8"/>
      <c r="T160" s="105"/>
      <c r="U160" s="5"/>
      <c r="V160" s="5"/>
      <c r="W160" s="107">
        <f>Dane!$C$11</f>
        <v>0</v>
      </c>
      <c r="X160" s="8"/>
      <c r="Y160" s="105"/>
      <c r="Z160" s="5"/>
      <c r="AA160" s="5"/>
      <c r="AB160" s="110">
        <f>Dane!$C$12</f>
        <v>0</v>
      </c>
      <c r="AC160" s="108">
        <f>IF(Dane!$E$3=1,AP160+BA160+BL160,IF(Dane!$E$3=2,AT160+BE160+BP160,AW160+BH160+BS160))</f>
        <v>0</v>
      </c>
      <c r="AD160" s="14">
        <f>IF(Dane!$E$3=1,AQ160+BB160+BM160,IF(Dane!$E$3=2,AU160+BF160+BQ160,AX160+BI160+BT160))</f>
        <v>0</v>
      </c>
      <c r="AE160" s="14">
        <f>IF((J160*Dane!$C$9)-AC160&lt;0,0,(J160*Dane!$C$9)-AC160)</f>
        <v>0</v>
      </c>
      <c r="AF160" s="61">
        <f>IF((K160*Dane!$C$9)-AD160&lt;0,0,(K160*Dane!$C$9)-AD160)</f>
        <v>0</v>
      </c>
      <c r="AG160" s="93"/>
      <c r="AH160" s="84">
        <f>IF(Dane!$E$3=1,AP160,IF(Dane!$E$3=2,AT160,AW160))</f>
        <v>0</v>
      </c>
      <c r="AI160" s="84">
        <f>IF(Dane!$E$3=1,AQ160,IF(Dane!$E$3=2,AU160,AX160))</f>
        <v>0</v>
      </c>
      <c r="AJ160" s="84">
        <f>IF(Dane!$E$3=1,BA160,IF(Dane!$E$3=2,BE160,BH160))</f>
        <v>0</v>
      </c>
      <c r="AK160" s="84">
        <f>IF(Dane!$E$3=1,BB160,IF(Dane!$E$3=2,BF160,BI160))</f>
        <v>0</v>
      </c>
      <c r="AL160" s="84">
        <f>IF(Dane!$E$3=1,BL160,IF(Dane!$E$3=2,BP160,BS160))</f>
        <v>0</v>
      </c>
      <c r="AM160" s="84">
        <f>IF(Dane!$E$3=1,BM160,IF(Dane!$E$3=2,BQ160,BT160))</f>
        <v>0</v>
      </c>
      <c r="AN160" s="39">
        <f>IF(Dane!$C$9="",0,IFERROR(J160/R160,0))</f>
        <v>0</v>
      </c>
      <c r="AO160" s="39">
        <f>IF(Dane!$C$9="",0,IFERROR(ROUND(J160-ROUND(J160*0.0976,2)-ROUND(J160*0.015,2)-ROUND(J160*0.0245,2),2)/R160,0))</f>
        <v>0</v>
      </c>
      <c r="AP160" s="39">
        <f t="shared" si="39"/>
        <v>0</v>
      </c>
      <c r="AQ160" s="39">
        <f t="shared" si="40"/>
        <v>0</v>
      </c>
      <c r="AR160" s="39">
        <f t="shared" si="36"/>
        <v>0</v>
      </c>
      <c r="AS160" s="39">
        <f>IF(Dane!$C$9="",0,IFERROR(AR160/R160,0))</f>
        <v>0</v>
      </c>
      <c r="AT160" s="39">
        <f t="shared" si="41"/>
        <v>0</v>
      </c>
      <c r="AU160" s="39">
        <v>0</v>
      </c>
      <c r="AV160" s="39">
        <f t="shared" si="42"/>
        <v>0</v>
      </c>
      <c r="AW160" s="39">
        <f>IF(Dane!$C$9="",0,IF(ROUND((N160+O160)*AV160,2)&gt;$AN$1,$AN$1,ROUND((N160+O160)*AV160,2)))</f>
        <v>0</v>
      </c>
      <c r="AX160" s="39">
        <v>0</v>
      </c>
      <c r="AY160" s="39">
        <f>IF(Dane!$C$9=2,IFERROR(J160/W160,0),IF(Dane!$C$9=3,IFERROR(J160/W160,0),0))</f>
        <v>0</v>
      </c>
      <c r="AZ160" s="39">
        <f>IF(Dane!$C$9=2,IFERROR(ROUND(J160-ROUND(J160*0.0976,2)-ROUND(J160*0.015,2)-ROUND(J160*0.0245,2),2)/W160,0),IF(Dane!$C$9=3,IFERROR(ROUND(J160-ROUND(J160*0.0976,2)-ROUND(J160*0.015,2)-ROUND(J160*0.0245,2),2)/W160,0),0))</f>
        <v>0</v>
      </c>
      <c r="BA160" s="39">
        <f t="shared" si="43"/>
        <v>0</v>
      </c>
      <c r="BB160" s="39">
        <f t="shared" si="44"/>
        <v>0</v>
      </c>
      <c r="BC160" s="39">
        <f t="shared" si="37"/>
        <v>0</v>
      </c>
      <c r="BD160" s="39">
        <f>IF(Dane!$C$9=2,IFERROR(BC160/W160,0),IF(Dane!$C$9=3,IFERROR(BC160/W160,0),0))</f>
        <v>0</v>
      </c>
      <c r="BE160" s="39">
        <f t="shared" si="45"/>
        <v>0</v>
      </c>
      <c r="BF160" s="39">
        <v>0</v>
      </c>
      <c r="BG160" s="39">
        <f t="shared" si="46"/>
        <v>0</v>
      </c>
      <c r="BH160" s="39">
        <f>IF(Dane!$C$9=2,IF(ROUND((S160+T160)*BG160,2)&gt;$AN$1,$AN$1,ROUND((S160+T160)*BG160,2)),IF(Dane!$C$9=3,IF(ROUND((S160+T160)*BG160,2)&gt;$AN$1,$AN$1,ROUND((S160+T160)*BG160,2)),0))</f>
        <v>0</v>
      </c>
      <c r="BI160" s="39">
        <v>0</v>
      </c>
      <c r="BJ160" s="39">
        <f>IF(Dane!$C$9=3,IFERROR(J160/AB160,0),0)</f>
        <v>0</v>
      </c>
      <c r="BK160" s="39">
        <f>IF(Dane!$C$9=3,IFERROR(ROUND(J160-ROUND(J160*0.0976,2)-ROUND(J160*0.015,2)-ROUND(J160*0.0245,2),2)/AB160,0),0)</f>
        <v>0</v>
      </c>
      <c r="BL160" s="39">
        <f t="shared" si="47"/>
        <v>0</v>
      </c>
      <c r="BM160" s="39">
        <f t="shared" si="48"/>
        <v>0</v>
      </c>
      <c r="BN160" s="39">
        <f t="shared" si="38"/>
        <v>0</v>
      </c>
      <c r="BO160" s="39">
        <f>IF(Dane!$C$9=3,IFERROR(BN160/AB160,0),0)</f>
        <v>0</v>
      </c>
      <c r="BP160" s="39">
        <f t="shared" si="49"/>
        <v>0</v>
      </c>
      <c r="BQ160" s="39">
        <v>0</v>
      </c>
      <c r="BR160" s="39">
        <f t="shared" si="50"/>
        <v>0</v>
      </c>
      <c r="BS160" s="39">
        <f>IF(Dane!$C$9=3,IF(ROUND((X160+Y160)*BR160,2)&gt;$AN$1,$AN$1,ROUND((X160+Y160)*BR160,2)),0)</f>
        <v>0</v>
      </c>
      <c r="BT160" s="39">
        <v>0</v>
      </c>
    </row>
    <row r="161" spans="1:72">
      <c r="A161" s="87">
        <v>152</v>
      </c>
      <c r="B161" s="1"/>
      <c r="C161" s="1"/>
      <c r="D161" s="2"/>
      <c r="E161" s="3"/>
      <c r="F161" s="4"/>
      <c r="G161" s="5"/>
      <c r="H161" s="5"/>
      <c r="I161" s="6"/>
      <c r="J161" s="5"/>
      <c r="K161" s="5"/>
      <c r="L161" s="5"/>
      <c r="M161" s="55"/>
      <c r="N161" s="8"/>
      <c r="O161" s="105"/>
      <c r="P161" s="5"/>
      <c r="Q161" s="5"/>
      <c r="R161" s="105">
        <f>Dane!$C$10</f>
        <v>0</v>
      </c>
      <c r="S161" s="8"/>
      <c r="T161" s="105"/>
      <c r="U161" s="5"/>
      <c r="V161" s="5"/>
      <c r="W161" s="107">
        <f>Dane!$C$11</f>
        <v>0</v>
      </c>
      <c r="X161" s="8"/>
      <c r="Y161" s="105"/>
      <c r="Z161" s="5"/>
      <c r="AA161" s="5"/>
      <c r="AB161" s="110">
        <f>Dane!$C$12</f>
        <v>0</v>
      </c>
      <c r="AC161" s="108">
        <f>IF(Dane!$E$3=1,AP161+BA161+BL161,IF(Dane!$E$3=2,AT161+BE161+BP161,AW161+BH161+BS161))</f>
        <v>0</v>
      </c>
      <c r="AD161" s="14">
        <f>IF(Dane!$E$3=1,AQ161+BB161+BM161,IF(Dane!$E$3=2,AU161+BF161+BQ161,AX161+BI161+BT161))</f>
        <v>0</v>
      </c>
      <c r="AE161" s="14">
        <f>IF((J161*Dane!$C$9)-AC161&lt;0,0,(J161*Dane!$C$9)-AC161)</f>
        <v>0</v>
      </c>
      <c r="AF161" s="61">
        <f>IF((K161*Dane!$C$9)-AD161&lt;0,0,(K161*Dane!$C$9)-AD161)</f>
        <v>0</v>
      </c>
      <c r="AG161" s="93"/>
      <c r="AH161" s="84">
        <f>IF(Dane!$E$3=1,AP161,IF(Dane!$E$3=2,AT161,AW161))</f>
        <v>0</v>
      </c>
      <c r="AI161" s="84">
        <f>IF(Dane!$E$3=1,AQ161,IF(Dane!$E$3=2,AU161,AX161))</f>
        <v>0</v>
      </c>
      <c r="AJ161" s="84">
        <f>IF(Dane!$E$3=1,BA161,IF(Dane!$E$3=2,BE161,BH161))</f>
        <v>0</v>
      </c>
      <c r="AK161" s="84">
        <f>IF(Dane!$E$3=1,BB161,IF(Dane!$E$3=2,BF161,BI161))</f>
        <v>0</v>
      </c>
      <c r="AL161" s="84">
        <f>IF(Dane!$E$3=1,BL161,IF(Dane!$E$3=2,BP161,BS161))</f>
        <v>0</v>
      </c>
      <c r="AM161" s="84">
        <f>IF(Dane!$E$3=1,BM161,IF(Dane!$E$3=2,BQ161,BT161))</f>
        <v>0</v>
      </c>
      <c r="AN161" s="39">
        <f>IF(Dane!$C$9="",0,IFERROR(J161/R161,0))</f>
        <v>0</v>
      </c>
      <c r="AO161" s="39">
        <f>IF(Dane!$C$9="",0,IFERROR(ROUND(J161-ROUND(J161*0.0976,2)-ROUND(J161*0.015,2)-ROUND(J161*0.0245,2),2)/R161,0))</f>
        <v>0</v>
      </c>
      <c r="AP161" s="39">
        <f t="shared" si="39"/>
        <v>0</v>
      </c>
      <c r="AQ161" s="39">
        <f t="shared" si="40"/>
        <v>0</v>
      </c>
      <c r="AR161" s="39">
        <f t="shared" si="36"/>
        <v>0</v>
      </c>
      <c r="AS161" s="39">
        <f>IF(Dane!$C$9="",0,IFERROR(AR161/R161,0))</f>
        <v>0</v>
      </c>
      <c r="AT161" s="39">
        <f t="shared" si="41"/>
        <v>0</v>
      </c>
      <c r="AU161" s="39">
        <v>0</v>
      </c>
      <c r="AV161" s="39">
        <f t="shared" si="42"/>
        <v>0</v>
      </c>
      <c r="AW161" s="39">
        <f>IF(Dane!$C$9="",0,IF(ROUND((N161+O161)*AV161,2)&gt;$AN$1,$AN$1,ROUND((N161+O161)*AV161,2)))</f>
        <v>0</v>
      </c>
      <c r="AX161" s="39">
        <v>0</v>
      </c>
      <c r="AY161" s="39">
        <f>IF(Dane!$C$9=2,IFERROR(J161/W161,0),IF(Dane!$C$9=3,IFERROR(J161/W161,0),0))</f>
        <v>0</v>
      </c>
      <c r="AZ161" s="39">
        <f>IF(Dane!$C$9=2,IFERROR(ROUND(J161-ROUND(J161*0.0976,2)-ROUND(J161*0.015,2)-ROUND(J161*0.0245,2),2)/W161,0),IF(Dane!$C$9=3,IFERROR(ROUND(J161-ROUND(J161*0.0976,2)-ROUND(J161*0.015,2)-ROUND(J161*0.0245,2),2)/W161,0),0))</f>
        <v>0</v>
      </c>
      <c r="BA161" s="39">
        <f t="shared" si="43"/>
        <v>0</v>
      </c>
      <c r="BB161" s="39">
        <f t="shared" si="44"/>
        <v>0</v>
      </c>
      <c r="BC161" s="39">
        <f t="shared" si="37"/>
        <v>0</v>
      </c>
      <c r="BD161" s="39">
        <f>IF(Dane!$C$9=2,IFERROR(BC161/W161,0),IF(Dane!$C$9=3,IFERROR(BC161/W161,0),0))</f>
        <v>0</v>
      </c>
      <c r="BE161" s="39">
        <f t="shared" si="45"/>
        <v>0</v>
      </c>
      <c r="BF161" s="39">
        <v>0</v>
      </c>
      <c r="BG161" s="39">
        <f t="shared" si="46"/>
        <v>0</v>
      </c>
      <c r="BH161" s="39">
        <f>IF(Dane!$C$9=2,IF(ROUND((S161+T161)*BG161,2)&gt;$AN$1,$AN$1,ROUND((S161+T161)*BG161,2)),IF(Dane!$C$9=3,IF(ROUND((S161+T161)*BG161,2)&gt;$AN$1,$AN$1,ROUND((S161+T161)*BG161,2)),0))</f>
        <v>0</v>
      </c>
      <c r="BI161" s="39">
        <v>0</v>
      </c>
      <c r="BJ161" s="39">
        <f>IF(Dane!$C$9=3,IFERROR(J161/AB161,0),0)</f>
        <v>0</v>
      </c>
      <c r="BK161" s="39">
        <f>IF(Dane!$C$9=3,IFERROR(ROUND(J161-ROUND(J161*0.0976,2)-ROUND(J161*0.015,2)-ROUND(J161*0.0245,2),2)/AB161,0),0)</f>
        <v>0</v>
      </c>
      <c r="BL161" s="39">
        <f t="shared" si="47"/>
        <v>0</v>
      </c>
      <c r="BM161" s="39">
        <f t="shared" si="48"/>
        <v>0</v>
      </c>
      <c r="BN161" s="39">
        <f t="shared" si="38"/>
        <v>0</v>
      </c>
      <c r="BO161" s="39">
        <f>IF(Dane!$C$9=3,IFERROR(BN161/AB161,0),0)</f>
        <v>0</v>
      </c>
      <c r="BP161" s="39">
        <f t="shared" si="49"/>
        <v>0</v>
      </c>
      <c r="BQ161" s="39">
        <v>0</v>
      </c>
      <c r="BR161" s="39">
        <f t="shared" si="50"/>
        <v>0</v>
      </c>
      <c r="BS161" s="39">
        <f>IF(Dane!$C$9=3,IF(ROUND((X161+Y161)*BR161,2)&gt;$AN$1,$AN$1,ROUND((X161+Y161)*BR161,2)),0)</f>
        <v>0</v>
      </c>
      <c r="BT161" s="39">
        <v>0</v>
      </c>
    </row>
    <row r="162" spans="1:72">
      <c r="A162" s="87">
        <v>153</v>
      </c>
      <c r="B162" s="1"/>
      <c r="C162" s="1"/>
      <c r="D162" s="2"/>
      <c r="E162" s="3"/>
      <c r="F162" s="4"/>
      <c r="G162" s="5"/>
      <c r="H162" s="5"/>
      <c r="I162" s="6"/>
      <c r="J162" s="5"/>
      <c r="K162" s="5"/>
      <c r="L162" s="5"/>
      <c r="M162" s="55"/>
      <c r="N162" s="8"/>
      <c r="O162" s="105"/>
      <c r="P162" s="5"/>
      <c r="Q162" s="5"/>
      <c r="R162" s="105">
        <f>Dane!$C$10</f>
        <v>0</v>
      </c>
      <c r="S162" s="8"/>
      <c r="T162" s="105"/>
      <c r="U162" s="5"/>
      <c r="V162" s="5"/>
      <c r="W162" s="107">
        <f>Dane!$C$11</f>
        <v>0</v>
      </c>
      <c r="X162" s="8"/>
      <c r="Y162" s="105"/>
      <c r="Z162" s="5"/>
      <c r="AA162" s="5"/>
      <c r="AB162" s="110">
        <f>Dane!$C$12</f>
        <v>0</v>
      </c>
      <c r="AC162" s="108">
        <f>IF(Dane!$E$3=1,AP162+BA162+BL162,IF(Dane!$E$3=2,AT162+BE162+BP162,AW162+BH162+BS162))</f>
        <v>0</v>
      </c>
      <c r="AD162" s="14">
        <f>IF(Dane!$E$3=1,AQ162+BB162+BM162,IF(Dane!$E$3=2,AU162+BF162+BQ162,AX162+BI162+BT162))</f>
        <v>0</v>
      </c>
      <c r="AE162" s="14">
        <f>IF((J162*Dane!$C$9)-AC162&lt;0,0,(J162*Dane!$C$9)-AC162)</f>
        <v>0</v>
      </c>
      <c r="AF162" s="61">
        <f>IF((K162*Dane!$C$9)-AD162&lt;0,0,(K162*Dane!$C$9)-AD162)</f>
        <v>0</v>
      </c>
      <c r="AG162" s="93"/>
      <c r="AH162" s="84">
        <f>IF(Dane!$E$3=1,AP162,IF(Dane!$E$3=2,AT162,AW162))</f>
        <v>0</v>
      </c>
      <c r="AI162" s="84">
        <f>IF(Dane!$E$3=1,AQ162,IF(Dane!$E$3=2,AU162,AX162))</f>
        <v>0</v>
      </c>
      <c r="AJ162" s="84">
        <f>IF(Dane!$E$3=1,BA162,IF(Dane!$E$3=2,BE162,BH162))</f>
        <v>0</v>
      </c>
      <c r="AK162" s="84">
        <f>IF(Dane!$E$3=1,BB162,IF(Dane!$E$3=2,BF162,BI162))</f>
        <v>0</v>
      </c>
      <c r="AL162" s="84">
        <f>IF(Dane!$E$3=1,BL162,IF(Dane!$E$3=2,BP162,BS162))</f>
        <v>0</v>
      </c>
      <c r="AM162" s="84">
        <f>IF(Dane!$E$3=1,BM162,IF(Dane!$E$3=2,BQ162,BT162))</f>
        <v>0</v>
      </c>
      <c r="AN162" s="39">
        <f>IF(Dane!$C$9="",0,IFERROR(J162/R162,0))</f>
        <v>0</v>
      </c>
      <c r="AO162" s="39">
        <f>IF(Dane!$C$9="",0,IFERROR(ROUND(J162-ROUND(J162*0.0976,2)-ROUND(J162*0.015,2)-ROUND(J162*0.0245,2),2)/R162,0))</f>
        <v>0</v>
      </c>
      <c r="AP162" s="39">
        <f t="shared" si="39"/>
        <v>0</v>
      </c>
      <c r="AQ162" s="39">
        <f t="shared" si="40"/>
        <v>0</v>
      </c>
      <c r="AR162" s="39">
        <f t="shared" si="36"/>
        <v>0</v>
      </c>
      <c r="AS162" s="39">
        <f>IF(Dane!$C$9="",0,IFERROR(AR162/R162,0))</f>
        <v>0</v>
      </c>
      <c r="AT162" s="39">
        <f t="shared" si="41"/>
        <v>0</v>
      </c>
      <c r="AU162" s="39">
        <v>0</v>
      </c>
      <c r="AV162" s="39">
        <f t="shared" si="42"/>
        <v>0</v>
      </c>
      <c r="AW162" s="39">
        <f>IF(Dane!$C$9="",0,IF(ROUND((N162+O162)*AV162,2)&gt;$AN$1,$AN$1,ROUND((N162+O162)*AV162,2)))</f>
        <v>0</v>
      </c>
      <c r="AX162" s="39">
        <v>0</v>
      </c>
      <c r="AY162" s="39">
        <f>IF(Dane!$C$9=2,IFERROR(J162/W162,0),IF(Dane!$C$9=3,IFERROR(J162/W162,0),0))</f>
        <v>0</v>
      </c>
      <c r="AZ162" s="39">
        <f>IF(Dane!$C$9=2,IFERROR(ROUND(J162-ROUND(J162*0.0976,2)-ROUND(J162*0.015,2)-ROUND(J162*0.0245,2),2)/W162,0),IF(Dane!$C$9=3,IFERROR(ROUND(J162-ROUND(J162*0.0976,2)-ROUND(J162*0.015,2)-ROUND(J162*0.0245,2),2)/W162,0),0))</f>
        <v>0</v>
      </c>
      <c r="BA162" s="39">
        <f t="shared" si="43"/>
        <v>0</v>
      </c>
      <c r="BB162" s="39">
        <f t="shared" si="44"/>
        <v>0</v>
      </c>
      <c r="BC162" s="39">
        <f t="shared" si="37"/>
        <v>0</v>
      </c>
      <c r="BD162" s="39">
        <f>IF(Dane!$C$9=2,IFERROR(BC162/W162,0),IF(Dane!$C$9=3,IFERROR(BC162/W162,0),0))</f>
        <v>0</v>
      </c>
      <c r="BE162" s="39">
        <f t="shared" si="45"/>
        <v>0</v>
      </c>
      <c r="BF162" s="39">
        <v>0</v>
      </c>
      <c r="BG162" s="39">
        <f t="shared" si="46"/>
        <v>0</v>
      </c>
      <c r="BH162" s="39">
        <f>IF(Dane!$C$9=2,IF(ROUND((S162+T162)*BG162,2)&gt;$AN$1,$AN$1,ROUND((S162+T162)*BG162,2)),IF(Dane!$C$9=3,IF(ROUND((S162+T162)*BG162,2)&gt;$AN$1,$AN$1,ROUND((S162+T162)*BG162,2)),0))</f>
        <v>0</v>
      </c>
      <c r="BI162" s="39">
        <v>0</v>
      </c>
      <c r="BJ162" s="39">
        <f>IF(Dane!$C$9=3,IFERROR(J162/AB162,0),0)</f>
        <v>0</v>
      </c>
      <c r="BK162" s="39">
        <f>IF(Dane!$C$9=3,IFERROR(ROUND(J162-ROUND(J162*0.0976,2)-ROUND(J162*0.015,2)-ROUND(J162*0.0245,2),2)/AB162,0),0)</f>
        <v>0</v>
      </c>
      <c r="BL162" s="39">
        <f t="shared" si="47"/>
        <v>0</v>
      </c>
      <c r="BM162" s="39">
        <f t="shared" si="48"/>
        <v>0</v>
      </c>
      <c r="BN162" s="39">
        <f t="shared" si="38"/>
        <v>0</v>
      </c>
      <c r="BO162" s="39">
        <f>IF(Dane!$C$9=3,IFERROR(BN162/AB162,0),0)</f>
        <v>0</v>
      </c>
      <c r="BP162" s="39">
        <f t="shared" si="49"/>
        <v>0</v>
      </c>
      <c r="BQ162" s="39">
        <v>0</v>
      </c>
      <c r="BR162" s="39">
        <f t="shared" si="50"/>
        <v>0</v>
      </c>
      <c r="BS162" s="39">
        <f>IF(Dane!$C$9=3,IF(ROUND((X162+Y162)*BR162,2)&gt;$AN$1,$AN$1,ROUND((X162+Y162)*BR162,2)),0)</f>
        <v>0</v>
      </c>
      <c r="BT162" s="39">
        <v>0</v>
      </c>
    </row>
    <row r="163" spans="1:72">
      <c r="A163" s="87">
        <v>154</v>
      </c>
      <c r="B163" s="1"/>
      <c r="C163" s="1"/>
      <c r="D163" s="2"/>
      <c r="E163" s="3"/>
      <c r="F163" s="4"/>
      <c r="G163" s="5"/>
      <c r="H163" s="5"/>
      <c r="I163" s="6"/>
      <c r="J163" s="5"/>
      <c r="K163" s="5"/>
      <c r="L163" s="5"/>
      <c r="M163" s="55"/>
      <c r="N163" s="8"/>
      <c r="O163" s="105"/>
      <c r="P163" s="5"/>
      <c r="Q163" s="5"/>
      <c r="R163" s="105">
        <f>Dane!$C$10</f>
        <v>0</v>
      </c>
      <c r="S163" s="8"/>
      <c r="T163" s="105"/>
      <c r="U163" s="5"/>
      <c r="V163" s="5"/>
      <c r="W163" s="107">
        <f>Dane!$C$11</f>
        <v>0</v>
      </c>
      <c r="X163" s="8"/>
      <c r="Y163" s="105"/>
      <c r="Z163" s="5"/>
      <c r="AA163" s="5"/>
      <c r="AB163" s="110">
        <f>Dane!$C$12</f>
        <v>0</v>
      </c>
      <c r="AC163" s="108">
        <f>IF(Dane!$E$3=1,AP163+BA163+BL163,IF(Dane!$E$3=2,AT163+BE163+BP163,AW163+BH163+BS163))</f>
        <v>0</v>
      </c>
      <c r="AD163" s="14">
        <f>IF(Dane!$E$3=1,AQ163+BB163+BM163,IF(Dane!$E$3=2,AU163+BF163+BQ163,AX163+BI163+BT163))</f>
        <v>0</v>
      </c>
      <c r="AE163" s="14">
        <f>IF((J163*Dane!$C$9)-AC163&lt;0,0,(J163*Dane!$C$9)-AC163)</f>
        <v>0</v>
      </c>
      <c r="AF163" s="61">
        <f>IF((K163*Dane!$C$9)-AD163&lt;0,0,(K163*Dane!$C$9)-AD163)</f>
        <v>0</v>
      </c>
      <c r="AG163" s="93"/>
      <c r="AH163" s="84">
        <f>IF(Dane!$E$3=1,AP163,IF(Dane!$E$3=2,AT163,AW163))</f>
        <v>0</v>
      </c>
      <c r="AI163" s="84">
        <f>IF(Dane!$E$3=1,AQ163,IF(Dane!$E$3=2,AU163,AX163))</f>
        <v>0</v>
      </c>
      <c r="AJ163" s="84">
        <f>IF(Dane!$E$3=1,BA163,IF(Dane!$E$3=2,BE163,BH163))</f>
        <v>0</v>
      </c>
      <c r="AK163" s="84">
        <f>IF(Dane!$E$3=1,BB163,IF(Dane!$E$3=2,BF163,BI163))</f>
        <v>0</v>
      </c>
      <c r="AL163" s="84">
        <f>IF(Dane!$E$3=1,BL163,IF(Dane!$E$3=2,BP163,BS163))</f>
        <v>0</v>
      </c>
      <c r="AM163" s="84">
        <f>IF(Dane!$E$3=1,BM163,IF(Dane!$E$3=2,BQ163,BT163))</f>
        <v>0</v>
      </c>
      <c r="AN163" s="39">
        <f>IF(Dane!$C$9="",0,IFERROR(J163/R163,0))</f>
        <v>0</v>
      </c>
      <c r="AO163" s="39">
        <f>IF(Dane!$C$9="",0,IFERROR(ROUND(J163-ROUND(J163*0.0976,2)-ROUND(J163*0.015,2)-ROUND(J163*0.0245,2),2)/R163,0))</f>
        <v>0</v>
      </c>
      <c r="AP163" s="39">
        <f t="shared" si="39"/>
        <v>0</v>
      </c>
      <c r="AQ163" s="39">
        <f t="shared" si="40"/>
        <v>0</v>
      </c>
      <c r="AR163" s="39">
        <f t="shared" si="36"/>
        <v>0</v>
      </c>
      <c r="AS163" s="39">
        <f>IF(Dane!$C$9="",0,IFERROR(AR163/R163,0))</f>
        <v>0</v>
      </c>
      <c r="AT163" s="39">
        <f t="shared" si="41"/>
        <v>0</v>
      </c>
      <c r="AU163" s="39">
        <v>0</v>
      </c>
      <c r="AV163" s="39">
        <f t="shared" si="42"/>
        <v>0</v>
      </c>
      <c r="AW163" s="39">
        <f>IF(Dane!$C$9="",0,IF(ROUND((N163+O163)*AV163,2)&gt;$AN$1,$AN$1,ROUND((N163+O163)*AV163,2)))</f>
        <v>0</v>
      </c>
      <c r="AX163" s="39">
        <v>0</v>
      </c>
      <c r="AY163" s="39">
        <f>IF(Dane!$C$9=2,IFERROR(J163/W163,0),IF(Dane!$C$9=3,IFERROR(J163/W163,0),0))</f>
        <v>0</v>
      </c>
      <c r="AZ163" s="39">
        <f>IF(Dane!$C$9=2,IFERROR(ROUND(J163-ROUND(J163*0.0976,2)-ROUND(J163*0.015,2)-ROUND(J163*0.0245,2),2)/W163,0),IF(Dane!$C$9=3,IFERROR(ROUND(J163-ROUND(J163*0.0976,2)-ROUND(J163*0.015,2)-ROUND(J163*0.0245,2),2)/W163,0),0))</f>
        <v>0</v>
      </c>
      <c r="BA163" s="39">
        <f t="shared" si="43"/>
        <v>0</v>
      </c>
      <c r="BB163" s="39">
        <f t="shared" si="44"/>
        <v>0</v>
      </c>
      <c r="BC163" s="39">
        <f t="shared" si="37"/>
        <v>0</v>
      </c>
      <c r="BD163" s="39">
        <f>IF(Dane!$C$9=2,IFERROR(BC163/W163,0),IF(Dane!$C$9=3,IFERROR(BC163/W163,0),0))</f>
        <v>0</v>
      </c>
      <c r="BE163" s="39">
        <f t="shared" si="45"/>
        <v>0</v>
      </c>
      <c r="BF163" s="39">
        <v>0</v>
      </c>
      <c r="BG163" s="39">
        <f t="shared" si="46"/>
        <v>0</v>
      </c>
      <c r="BH163" s="39">
        <f>IF(Dane!$C$9=2,IF(ROUND((S163+T163)*BG163,2)&gt;$AN$1,$AN$1,ROUND((S163+T163)*BG163,2)),IF(Dane!$C$9=3,IF(ROUND((S163+T163)*BG163,2)&gt;$AN$1,$AN$1,ROUND((S163+T163)*BG163,2)),0))</f>
        <v>0</v>
      </c>
      <c r="BI163" s="39">
        <v>0</v>
      </c>
      <c r="BJ163" s="39">
        <f>IF(Dane!$C$9=3,IFERROR(J163/AB163,0),0)</f>
        <v>0</v>
      </c>
      <c r="BK163" s="39">
        <f>IF(Dane!$C$9=3,IFERROR(ROUND(J163-ROUND(J163*0.0976,2)-ROUND(J163*0.015,2)-ROUND(J163*0.0245,2),2)/AB163,0),0)</f>
        <v>0</v>
      </c>
      <c r="BL163" s="39">
        <f t="shared" si="47"/>
        <v>0</v>
      </c>
      <c r="BM163" s="39">
        <f t="shared" si="48"/>
        <v>0</v>
      </c>
      <c r="BN163" s="39">
        <f t="shared" si="38"/>
        <v>0</v>
      </c>
      <c r="BO163" s="39">
        <f>IF(Dane!$C$9=3,IFERROR(BN163/AB163,0),0)</f>
        <v>0</v>
      </c>
      <c r="BP163" s="39">
        <f t="shared" si="49"/>
        <v>0</v>
      </c>
      <c r="BQ163" s="39">
        <v>0</v>
      </c>
      <c r="BR163" s="39">
        <f t="shared" si="50"/>
        <v>0</v>
      </c>
      <c r="BS163" s="39">
        <f>IF(Dane!$C$9=3,IF(ROUND((X163+Y163)*BR163,2)&gt;$AN$1,$AN$1,ROUND((X163+Y163)*BR163,2)),0)</f>
        <v>0</v>
      </c>
      <c r="BT163" s="39">
        <v>0</v>
      </c>
    </row>
    <row r="164" spans="1:72">
      <c r="A164" s="87">
        <v>155</v>
      </c>
      <c r="B164" s="1"/>
      <c r="C164" s="1"/>
      <c r="D164" s="2"/>
      <c r="E164" s="3"/>
      <c r="F164" s="4"/>
      <c r="G164" s="5"/>
      <c r="H164" s="5"/>
      <c r="I164" s="6"/>
      <c r="J164" s="5"/>
      <c r="K164" s="5"/>
      <c r="L164" s="5"/>
      <c r="M164" s="55"/>
      <c r="N164" s="8"/>
      <c r="O164" s="105"/>
      <c r="P164" s="5"/>
      <c r="Q164" s="5"/>
      <c r="R164" s="105">
        <f>Dane!$C$10</f>
        <v>0</v>
      </c>
      <c r="S164" s="8"/>
      <c r="T164" s="105"/>
      <c r="U164" s="5"/>
      <c r="V164" s="5"/>
      <c r="W164" s="107">
        <f>Dane!$C$11</f>
        <v>0</v>
      </c>
      <c r="X164" s="8"/>
      <c r="Y164" s="105"/>
      <c r="Z164" s="5"/>
      <c r="AA164" s="5"/>
      <c r="AB164" s="110">
        <f>Dane!$C$12</f>
        <v>0</v>
      </c>
      <c r="AC164" s="108">
        <f>IF(Dane!$E$3=1,AP164+BA164+BL164,IF(Dane!$E$3=2,AT164+BE164+BP164,AW164+BH164+BS164))</f>
        <v>0</v>
      </c>
      <c r="AD164" s="14">
        <f>IF(Dane!$E$3=1,AQ164+BB164+BM164,IF(Dane!$E$3=2,AU164+BF164+BQ164,AX164+BI164+BT164))</f>
        <v>0</v>
      </c>
      <c r="AE164" s="14">
        <f>IF((J164*Dane!$C$9)-AC164&lt;0,0,(J164*Dane!$C$9)-AC164)</f>
        <v>0</v>
      </c>
      <c r="AF164" s="61">
        <f>IF((K164*Dane!$C$9)-AD164&lt;0,0,(K164*Dane!$C$9)-AD164)</f>
        <v>0</v>
      </c>
      <c r="AG164" s="93"/>
      <c r="AH164" s="84">
        <f>IF(Dane!$E$3=1,AP164,IF(Dane!$E$3=2,AT164,AW164))</f>
        <v>0</v>
      </c>
      <c r="AI164" s="84">
        <f>IF(Dane!$E$3=1,AQ164,IF(Dane!$E$3=2,AU164,AX164))</f>
        <v>0</v>
      </c>
      <c r="AJ164" s="84">
        <f>IF(Dane!$E$3=1,BA164,IF(Dane!$E$3=2,BE164,BH164))</f>
        <v>0</v>
      </c>
      <c r="AK164" s="84">
        <f>IF(Dane!$E$3=1,BB164,IF(Dane!$E$3=2,BF164,BI164))</f>
        <v>0</v>
      </c>
      <c r="AL164" s="84">
        <f>IF(Dane!$E$3=1,BL164,IF(Dane!$E$3=2,BP164,BS164))</f>
        <v>0</v>
      </c>
      <c r="AM164" s="84">
        <f>IF(Dane!$E$3=1,BM164,IF(Dane!$E$3=2,BQ164,BT164))</f>
        <v>0</v>
      </c>
      <c r="AN164" s="39">
        <f>IF(Dane!$C$9="",0,IFERROR(J164/R164,0))</f>
        <v>0</v>
      </c>
      <c r="AO164" s="39">
        <f>IF(Dane!$C$9="",0,IFERROR(ROUND(J164-ROUND(J164*0.0976,2)-ROUND(J164*0.015,2)-ROUND(J164*0.0245,2),2)/R164,0))</f>
        <v>0</v>
      </c>
      <c r="AP164" s="39">
        <f t="shared" si="39"/>
        <v>0</v>
      </c>
      <c r="AQ164" s="39">
        <f t="shared" si="40"/>
        <v>0</v>
      </c>
      <c r="AR164" s="39">
        <f t="shared" si="36"/>
        <v>0</v>
      </c>
      <c r="AS164" s="39">
        <f>IF(Dane!$C$9="",0,IFERROR(AR164/R164,0))</f>
        <v>0</v>
      </c>
      <c r="AT164" s="39">
        <f t="shared" si="41"/>
        <v>0</v>
      </c>
      <c r="AU164" s="39">
        <v>0</v>
      </c>
      <c r="AV164" s="39">
        <f t="shared" si="42"/>
        <v>0</v>
      </c>
      <c r="AW164" s="39">
        <f>IF(Dane!$C$9="",0,IF(ROUND((N164+O164)*AV164,2)&gt;$AN$1,$AN$1,ROUND((N164+O164)*AV164,2)))</f>
        <v>0</v>
      </c>
      <c r="AX164" s="39">
        <v>0</v>
      </c>
      <c r="AY164" s="39">
        <f>IF(Dane!$C$9=2,IFERROR(J164/W164,0),IF(Dane!$C$9=3,IFERROR(J164/W164,0),0))</f>
        <v>0</v>
      </c>
      <c r="AZ164" s="39">
        <f>IF(Dane!$C$9=2,IFERROR(ROUND(J164-ROUND(J164*0.0976,2)-ROUND(J164*0.015,2)-ROUND(J164*0.0245,2),2)/W164,0),IF(Dane!$C$9=3,IFERROR(ROUND(J164-ROUND(J164*0.0976,2)-ROUND(J164*0.015,2)-ROUND(J164*0.0245,2),2)/W164,0),0))</f>
        <v>0</v>
      </c>
      <c r="BA164" s="39">
        <f t="shared" si="43"/>
        <v>0</v>
      </c>
      <c r="BB164" s="39">
        <f t="shared" si="44"/>
        <v>0</v>
      </c>
      <c r="BC164" s="39">
        <f t="shared" si="37"/>
        <v>0</v>
      </c>
      <c r="BD164" s="39">
        <f>IF(Dane!$C$9=2,IFERROR(BC164/W164,0),IF(Dane!$C$9=3,IFERROR(BC164/W164,0),0))</f>
        <v>0</v>
      </c>
      <c r="BE164" s="39">
        <f t="shared" si="45"/>
        <v>0</v>
      </c>
      <c r="BF164" s="39">
        <v>0</v>
      </c>
      <c r="BG164" s="39">
        <f t="shared" si="46"/>
        <v>0</v>
      </c>
      <c r="BH164" s="39">
        <f>IF(Dane!$C$9=2,IF(ROUND((S164+T164)*BG164,2)&gt;$AN$1,$AN$1,ROUND((S164+T164)*BG164,2)),IF(Dane!$C$9=3,IF(ROUND((S164+T164)*BG164,2)&gt;$AN$1,$AN$1,ROUND((S164+T164)*BG164,2)),0))</f>
        <v>0</v>
      </c>
      <c r="BI164" s="39">
        <v>0</v>
      </c>
      <c r="BJ164" s="39">
        <f>IF(Dane!$C$9=3,IFERROR(J164/AB164,0),0)</f>
        <v>0</v>
      </c>
      <c r="BK164" s="39">
        <f>IF(Dane!$C$9=3,IFERROR(ROUND(J164-ROUND(J164*0.0976,2)-ROUND(J164*0.015,2)-ROUND(J164*0.0245,2),2)/AB164,0),0)</f>
        <v>0</v>
      </c>
      <c r="BL164" s="39">
        <f t="shared" si="47"/>
        <v>0</v>
      </c>
      <c r="BM164" s="39">
        <f t="shared" si="48"/>
        <v>0</v>
      </c>
      <c r="BN164" s="39">
        <f t="shared" si="38"/>
        <v>0</v>
      </c>
      <c r="BO164" s="39">
        <f>IF(Dane!$C$9=3,IFERROR(BN164/AB164,0),0)</f>
        <v>0</v>
      </c>
      <c r="BP164" s="39">
        <f t="shared" si="49"/>
        <v>0</v>
      </c>
      <c r="BQ164" s="39">
        <v>0</v>
      </c>
      <c r="BR164" s="39">
        <f t="shared" si="50"/>
        <v>0</v>
      </c>
      <c r="BS164" s="39">
        <f>IF(Dane!$C$9=3,IF(ROUND((X164+Y164)*BR164,2)&gt;$AN$1,$AN$1,ROUND((X164+Y164)*BR164,2)),0)</f>
        <v>0</v>
      </c>
      <c r="BT164" s="39">
        <v>0</v>
      </c>
    </row>
    <row r="165" spans="1:72">
      <c r="A165" s="87">
        <v>156</v>
      </c>
      <c r="B165" s="1"/>
      <c r="C165" s="1"/>
      <c r="D165" s="2"/>
      <c r="E165" s="3"/>
      <c r="F165" s="4"/>
      <c r="G165" s="5"/>
      <c r="H165" s="5"/>
      <c r="I165" s="6"/>
      <c r="J165" s="5"/>
      <c r="K165" s="5"/>
      <c r="L165" s="5"/>
      <c r="M165" s="55"/>
      <c r="N165" s="8"/>
      <c r="O165" s="105"/>
      <c r="P165" s="5"/>
      <c r="Q165" s="5"/>
      <c r="R165" s="105">
        <f>Dane!$C$10</f>
        <v>0</v>
      </c>
      <c r="S165" s="8"/>
      <c r="T165" s="105"/>
      <c r="U165" s="5"/>
      <c r="V165" s="5"/>
      <c r="W165" s="107">
        <f>Dane!$C$11</f>
        <v>0</v>
      </c>
      <c r="X165" s="8"/>
      <c r="Y165" s="105"/>
      <c r="Z165" s="5"/>
      <c r="AA165" s="5"/>
      <c r="AB165" s="110">
        <f>Dane!$C$12</f>
        <v>0</v>
      </c>
      <c r="AC165" s="108">
        <f>IF(Dane!$E$3=1,AP165+BA165+BL165,IF(Dane!$E$3=2,AT165+BE165+BP165,AW165+BH165+BS165))</f>
        <v>0</v>
      </c>
      <c r="AD165" s="14">
        <f>IF(Dane!$E$3=1,AQ165+BB165+BM165,IF(Dane!$E$3=2,AU165+BF165+BQ165,AX165+BI165+BT165))</f>
        <v>0</v>
      </c>
      <c r="AE165" s="14">
        <f>IF((J165*Dane!$C$9)-AC165&lt;0,0,(J165*Dane!$C$9)-AC165)</f>
        <v>0</v>
      </c>
      <c r="AF165" s="61">
        <f>IF((K165*Dane!$C$9)-AD165&lt;0,0,(K165*Dane!$C$9)-AD165)</f>
        <v>0</v>
      </c>
      <c r="AG165" s="93"/>
      <c r="AH165" s="84">
        <f>IF(Dane!$E$3=1,AP165,IF(Dane!$E$3=2,AT165,AW165))</f>
        <v>0</v>
      </c>
      <c r="AI165" s="84">
        <f>IF(Dane!$E$3=1,AQ165,IF(Dane!$E$3=2,AU165,AX165))</f>
        <v>0</v>
      </c>
      <c r="AJ165" s="84">
        <f>IF(Dane!$E$3=1,BA165,IF(Dane!$E$3=2,BE165,BH165))</f>
        <v>0</v>
      </c>
      <c r="AK165" s="84">
        <f>IF(Dane!$E$3=1,BB165,IF(Dane!$E$3=2,BF165,BI165))</f>
        <v>0</v>
      </c>
      <c r="AL165" s="84">
        <f>IF(Dane!$E$3=1,BL165,IF(Dane!$E$3=2,BP165,BS165))</f>
        <v>0</v>
      </c>
      <c r="AM165" s="84">
        <f>IF(Dane!$E$3=1,BM165,IF(Dane!$E$3=2,BQ165,BT165))</f>
        <v>0</v>
      </c>
      <c r="AN165" s="39">
        <f>IF(Dane!$C$9="",0,IFERROR(J165/R165,0))</f>
        <v>0</v>
      </c>
      <c r="AO165" s="39">
        <f>IF(Dane!$C$9="",0,IFERROR(ROUND(J165-ROUND(J165*0.0976,2)-ROUND(J165*0.015,2)-ROUND(J165*0.0245,2),2)/R165,0))</f>
        <v>0</v>
      </c>
      <c r="AP165" s="39">
        <f t="shared" si="39"/>
        <v>0</v>
      </c>
      <c r="AQ165" s="39">
        <f t="shared" si="40"/>
        <v>0</v>
      </c>
      <c r="AR165" s="39">
        <f t="shared" si="36"/>
        <v>0</v>
      </c>
      <c r="AS165" s="39">
        <f>IF(Dane!$C$9="",0,IFERROR(AR165/R165,0))</f>
        <v>0</v>
      </c>
      <c r="AT165" s="39">
        <f t="shared" si="41"/>
        <v>0</v>
      </c>
      <c r="AU165" s="39">
        <v>0</v>
      </c>
      <c r="AV165" s="39">
        <f t="shared" si="42"/>
        <v>0</v>
      </c>
      <c r="AW165" s="39">
        <f>IF(Dane!$C$9="",0,IF(ROUND((N165+O165)*AV165,2)&gt;$AN$1,$AN$1,ROUND((N165+O165)*AV165,2)))</f>
        <v>0</v>
      </c>
      <c r="AX165" s="39">
        <v>0</v>
      </c>
      <c r="AY165" s="39">
        <f>IF(Dane!$C$9=2,IFERROR(J165/W165,0),IF(Dane!$C$9=3,IFERROR(J165/W165,0),0))</f>
        <v>0</v>
      </c>
      <c r="AZ165" s="39">
        <f>IF(Dane!$C$9=2,IFERROR(ROUND(J165-ROUND(J165*0.0976,2)-ROUND(J165*0.015,2)-ROUND(J165*0.0245,2),2)/W165,0),IF(Dane!$C$9=3,IFERROR(ROUND(J165-ROUND(J165*0.0976,2)-ROUND(J165*0.015,2)-ROUND(J165*0.0245,2),2)/W165,0),0))</f>
        <v>0</v>
      </c>
      <c r="BA165" s="39">
        <f t="shared" si="43"/>
        <v>0</v>
      </c>
      <c r="BB165" s="39">
        <f t="shared" si="44"/>
        <v>0</v>
      </c>
      <c r="BC165" s="39">
        <f t="shared" si="37"/>
        <v>0</v>
      </c>
      <c r="BD165" s="39">
        <f>IF(Dane!$C$9=2,IFERROR(BC165/W165,0),IF(Dane!$C$9=3,IFERROR(BC165/W165,0),0))</f>
        <v>0</v>
      </c>
      <c r="BE165" s="39">
        <f t="shared" si="45"/>
        <v>0</v>
      </c>
      <c r="BF165" s="39">
        <v>0</v>
      </c>
      <c r="BG165" s="39">
        <f t="shared" si="46"/>
        <v>0</v>
      </c>
      <c r="BH165" s="39">
        <f>IF(Dane!$C$9=2,IF(ROUND((S165+T165)*BG165,2)&gt;$AN$1,$AN$1,ROUND((S165+T165)*BG165,2)),IF(Dane!$C$9=3,IF(ROUND((S165+T165)*BG165,2)&gt;$AN$1,$AN$1,ROUND((S165+T165)*BG165,2)),0))</f>
        <v>0</v>
      </c>
      <c r="BI165" s="39">
        <v>0</v>
      </c>
      <c r="BJ165" s="39">
        <f>IF(Dane!$C$9=3,IFERROR(J165/AB165,0),0)</f>
        <v>0</v>
      </c>
      <c r="BK165" s="39">
        <f>IF(Dane!$C$9=3,IFERROR(ROUND(J165-ROUND(J165*0.0976,2)-ROUND(J165*0.015,2)-ROUND(J165*0.0245,2),2)/AB165,0),0)</f>
        <v>0</v>
      </c>
      <c r="BL165" s="39">
        <f t="shared" si="47"/>
        <v>0</v>
      </c>
      <c r="BM165" s="39">
        <f t="shared" si="48"/>
        <v>0</v>
      </c>
      <c r="BN165" s="39">
        <f t="shared" si="38"/>
        <v>0</v>
      </c>
      <c r="BO165" s="39">
        <f>IF(Dane!$C$9=3,IFERROR(BN165/AB165,0),0)</f>
        <v>0</v>
      </c>
      <c r="BP165" s="39">
        <f t="shared" si="49"/>
        <v>0</v>
      </c>
      <c r="BQ165" s="39">
        <v>0</v>
      </c>
      <c r="BR165" s="39">
        <f t="shared" si="50"/>
        <v>0</v>
      </c>
      <c r="BS165" s="39">
        <f>IF(Dane!$C$9=3,IF(ROUND((X165+Y165)*BR165,2)&gt;$AN$1,$AN$1,ROUND((X165+Y165)*BR165,2)),0)</f>
        <v>0</v>
      </c>
      <c r="BT165" s="39">
        <v>0</v>
      </c>
    </row>
    <row r="166" spans="1:72">
      <c r="A166" s="87">
        <v>157</v>
      </c>
      <c r="B166" s="1"/>
      <c r="C166" s="1"/>
      <c r="D166" s="2"/>
      <c r="E166" s="3"/>
      <c r="F166" s="4"/>
      <c r="G166" s="5"/>
      <c r="H166" s="5"/>
      <c r="I166" s="6"/>
      <c r="J166" s="5"/>
      <c r="K166" s="5"/>
      <c r="L166" s="5"/>
      <c r="M166" s="55"/>
      <c r="N166" s="8"/>
      <c r="O166" s="105"/>
      <c r="P166" s="5"/>
      <c r="Q166" s="5"/>
      <c r="R166" s="105">
        <f>Dane!$C$10</f>
        <v>0</v>
      </c>
      <c r="S166" s="8"/>
      <c r="T166" s="105"/>
      <c r="U166" s="5"/>
      <c r="V166" s="5"/>
      <c r="W166" s="107">
        <f>Dane!$C$11</f>
        <v>0</v>
      </c>
      <c r="X166" s="8"/>
      <c r="Y166" s="105"/>
      <c r="Z166" s="5"/>
      <c r="AA166" s="5"/>
      <c r="AB166" s="110">
        <f>Dane!$C$12</f>
        <v>0</v>
      </c>
      <c r="AC166" s="108">
        <f>IF(Dane!$E$3=1,AP166+BA166+BL166,IF(Dane!$E$3=2,AT166+BE166+BP166,AW166+BH166+BS166))</f>
        <v>0</v>
      </c>
      <c r="AD166" s="14">
        <f>IF(Dane!$E$3=1,AQ166+BB166+BM166,IF(Dane!$E$3=2,AU166+BF166+BQ166,AX166+BI166+BT166))</f>
        <v>0</v>
      </c>
      <c r="AE166" s="14">
        <f>IF((J166*Dane!$C$9)-AC166&lt;0,0,(J166*Dane!$C$9)-AC166)</f>
        <v>0</v>
      </c>
      <c r="AF166" s="61">
        <f>IF((K166*Dane!$C$9)-AD166&lt;0,0,(K166*Dane!$C$9)-AD166)</f>
        <v>0</v>
      </c>
      <c r="AG166" s="93"/>
      <c r="AH166" s="84">
        <f>IF(Dane!$E$3=1,AP166,IF(Dane!$E$3=2,AT166,AW166))</f>
        <v>0</v>
      </c>
      <c r="AI166" s="84">
        <f>IF(Dane!$E$3=1,AQ166,IF(Dane!$E$3=2,AU166,AX166))</f>
        <v>0</v>
      </c>
      <c r="AJ166" s="84">
        <f>IF(Dane!$E$3=1,BA166,IF(Dane!$E$3=2,BE166,BH166))</f>
        <v>0</v>
      </c>
      <c r="AK166" s="84">
        <f>IF(Dane!$E$3=1,BB166,IF(Dane!$E$3=2,BF166,BI166))</f>
        <v>0</v>
      </c>
      <c r="AL166" s="84">
        <f>IF(Dane!$E$3=1,BL166,IF(Dane!$E$3=2,BP166,BS166))</f>
        <v>0</v>
      </c>
      <c r="AM166" s="84">
        <f>IF(Dane!$E$3=1,BM166,IF(Dane!$E$3=2,BQ166,BT166))</f>
        <v>0</v>
      </c>
      <c r="AN166" s="39">
        <f>IF(Dane!$C$9="",0,IFERROR(J166/R166,0))</f>
        <v>0</v>
      </c>
      <c r="AO166" s="39">
        <f>IF(Dane!$C$9="",0,IFERROR(ROUND(J166-ROUND(J166*0.0976,2)-ROUND(J166*0.015,2)-ROUND(J166*0.0245,2),2)/R166,0))</f>
        <v>0</v>
      </c>
      <c r="AP166" s="39">
        <f t="shared" si="39"/>
        <v>0</v>
      </c>
      <c r="AQ166" s="39">
        <f t="shared" si="40"/>
        <v>0</v>
      </c>
      <c r="AR166" s="39">
        <f t="shared" si="36"/>
        <v>0</v>
      </c>
      <c r="AS166" s="39">
        <f>IF(Dane!$C$9="",0,IFERROR(AR166/R166,0))</f>
        <v>0</v>
      </c>
      <c r="AT166" s="39">
        <f t="shared" si="41"/>
        <v>0</v>
      </c>
      <c r="AU166" s="39">
        <v>0</v>
      </c>
      <c r="AV166" s="39">
        <f t="shared" si="42"/>
        <v>0</v>
      </c>
      <c r="AW166" s="39">
        <f>IF(Dane!$C$9="",0,IF(ROUND((N166+O166)*AV166,2)&gt;$AN$1,$AN$1,ROUND((N166+O166)*AV166,2)))</f>
        <v>0</v>
      </c>
      <c r="AX166" s="39">
        <v>0</v>
      </c>
      <c r="AY166" s="39">
        <f>IF(Dane!$C$9=2,IFERROR(J166/W166,0),IF(Dane!$C$9=3,IFERROR(J166/W166,0),0))</f>
        <v>0</v>
      </c>
      <c r="AZ166" s="39">
        <f>IF(Dane!$C$9=2,IFERROR(ROUND(J166-ROUND(J166*0.0976,2)-ROUND(J166*0.015,2)-ROUND(J166*0.0245,2),2)/W166,0),IF(Dane!$C$9=3,IFERROR(ROUND(J166-ROUND(J166*0.0976,2)-ROUND(J166*0.015,2)-ROUND(J166*0.0245,2),2)/W166,0),0))</f>
        <v>0</v>
      </c>
      <c r="BA166" s="39">
        <f t="shared" si="43"/>
        <v>0</v>
      </c>
      <c r="BB166" s="39">
        <f t="shared" si="44"/>
        <v>0</v>
      </c>
      <c r="BC166" s="39">
        <f t="shared" si="37"/>
        <v>0</v>
      </c>
      <c r="BD166" s="39">
        <f>IF(Dane!$C$9=2,IFERROR(BC166/W166,0),IF(Dane!$C$9=3,IFERROR(BC166/W166,0),0))</f>
        <v>0</v>
      </c>
      <c r="BE166" s="39">
        <f t="shared" si="45"/>
        <v>0</v>
      </c>
      <c r="BF166" s="39">
        <v>0</v>
      </c>
      <c r="BG166" s="39">
        <f t="shared" si="46"/>
        <v>0</v>
      </c>
      <c r="BH166" s="39">
        <f>IF(Dane!$C$9=2,IF(ROUND((S166+T166)*BG166,2)&gt;$AN$1,$AN$1,ROUND((S166+T166)*BG166,2)),IF(Dane!$C$9=3,IF(ROUND((S166+T166)*BG166,2)&gt;$AN$1,$AN$1,ROUND((S166+T166)*BG166,2)),0))</f>
        <v>0</v>
      </c>
      <c r="BI166" s="39">
        <v>0</v>
      </c>
      <c r="BJ166" s="39">
        <f>IF(Dane!$C$9=3,IFERROR(J166/AB166,0),0)</f>
        <v>0</v>
      </c>
      <c r="BK166" s="39">
        <f>IF(Dane!$C$9=3,IFERROR(ROUND(J166-ROUND(J166*0.0976,2)-ROUND(J166*0.015,2)-ROUND(J166*0.0245,2),2)/AB166,0),0)</f>
        <v>0</v>
      </c>
      <c r="BL166" s="39">
        <f t="shared" si="47"/>
        <v>0</v>
      </c>
      <c r="BM166" s="39">
        <f t="shared" si="48"/>
        <v>0</v>
      </c>
      <c r="BN166" s="39">
        <f t="shared" si="38"/>
        <v>0</v>
      </c>
      <c r="BO166" s="39">
        <f>IF(Dane!$C$9=3,IFERROR(BN166/AB166,0),0)</f>
        <v>0</v>
      </c>
      <c r="BP166" s="39">
        <f t="shared" si="49"/>
        <v>0</v>
      </c>
      <c r="BQ166" s="39">
        <v>0</v>
      </c>
      <c r="BR166" s="39">
        <f t="shared" si="50"/>
        <v>0</v>
      </c>
      <c r="BS166" s="39">
        <f>IF(Dane!$C$9=3,IF(ROUND((X166+Y166)*BR166,2)&gt;$AN$1,$AN$1,ROUND((X166+Y166)*BR166,2)),0)</f>
        <v>0</v>
      </c>
      <c r="BT166" s="39">
        <v>0</v>
      </c>
    </row>
    <row r="167" spans="1:72">
      <c r="A167" s="87">
        <v>158</v>
      </c>
      <c r="B167" s="1"/>
      <c r="C167" s="1"/>
      <c r="D167" s="2"/>
      <c r="E167" s="3"/>
      <c r="F167" s="4"/>
      <c r="G167" s="5"/>
      <c r="H167" s="5"/>
      <c r="I167" s="6"/>
      <c r="J167" s="5"/>
      <c r="K167" s="5"/>
      <c r="L167" s="5"/>
      <c r="M167" s="55"/>
      <c r="N167" s="8"/>
      <c r="O167" s="105"/>
      <c r="P167" s="5"/>
      <c r="Q167" s="5"/>
      <c r="R167" s="105">
        <f>Dane!$C$10</f>
        <v>0</v>
      </c>
      <c r="S167" s="8"/>
      <c r="T167" s="105"/>
      <c r="U167" s="5"/>
      <c r="V167" s="5"/>
      <c r="W167" s="107">
        <f>Dane!$C$11</f>
        <v>0</v>
      </c>
      <c r="X167" s="8"/>
      <c r="Y167" s="105"/>
      <c r="Z167" s="5"/>
      <c r="AA167" s="5"/>
      <c r="AB167" s="110">
        <f>Dane!$C$12</f>
        <v>0</v>
      </c>
      <c r="AC167" s="108">
        <f>IF(Dane!$E$3=1,AP167+BA167+BL167,IF(Dane!$E$3=2,AT167+BE167+BP167,AW167+BH167+BS167))</f>
        <v>0</v>
      </c>
      <c r="AD167" s="14">
        <f>IF(Dane!$E$3=1,AQ167+BB167+BM167,IF(Dane!$E$3=2,AU167+BF167+BQ167,AX167+BI167+BT167))</f>
        <v>0</v>
      </c>
      <c r="AE167" s="14">
        <f>IF((J167*Dane!$C$9)-AC167&lt;0,0,(J167*Dane!$C$9)-AC167)</f>
        <v>0</v>
      </c>
      <c r="AF167" s="61">
        <f>IF((K167*Dane!$C$9)-AD167&lt;0,0,(K167*Dane!$C$9)-AD167)</f>
        <v>0</v>
      </c>
      <c r="AG167" s="93"/>
      <c r="AH167" s="84">
        <f>IF(Dane!$E$3=1,AP167,IF(Dane!$E$3=2,AT167,AW167))</f>
        <v>0</v>
      </c>
      <c r="AI167" s="84">
        <f>IF(Dane!$E$3=1,AQ167,IF(Dane!$E$3=2,AU167,AX167))</f>
        <v>0</v>
      </c>
      <c r="AJ167" s="84">
        <f>IF(Dane!$E$3=1,BA167,IF(Dane!$E$3=2,BE167,BH167))</f>
        <v>0</v>
      </c>
      <c r="AK167" s="84">
        <f>IF(Dane!$E$3=1,BB167,IF(Dane!$E$3=2,BF167,BI167))</f>
        <v>0</v>
      </c>
      <c r="AL167" s="84">
        <f>IF(Dane!$E$3=1,BL167,IF(Dane!$E$3=2,BP167,BS167))</f>
        <v>0</v>
      </c>
      <c r="AM167" s="84">
        <f>IF(Dane!$E$3=1,BM167,IF(Dane!$E$3=2,BQ167,BT167))</f>
        <v>0</v>
      </c>
      <c r="AN167" s="39">
        <f>IF(Dane!$C$9="",0,IFERROR(J167/R167,0))</f>
        <v>0</v>
      </c>
      <c r="AO167" s="39">
        <f>IF(Dane!$C$9="",0,IFERROR(ROUND(J167-ROUND(J167*0.0976,2)-ROUND(J167*0.015,2)-ROUND(J167*0.0245,2),2)/R167,0))</f>
        <v>0</v>
      </c>
      <c r="AP167" s="39">
        <f t="shared" si="39"/>
        <v>0</v>
      </c>
      <c r="AQ167" s="39">
        <f t="shared" si="40"/>
        <v>0</v>
      </c>
      <c r="AR167" s="39">
        <f t="shared" si="36"/>
        <v>0</v>
      </c>
      <c r="AS167" s="39">
        <f>IF(Dane!$C$9="",0,IFERROR(AR167/R167,0))</f>
        <v>0</v>
      </c>
      <c r="AT167" s="39">
        <f t="shared" si="41"/>
        <v>0</v>
      </c>
      <c r="AU167" s="39">
        <v>0</v>
      </c>
      <c r="AV167" s="39">
        <f t="shared" si="42"/>
        <v>0</v>
      </c>
      <c r="AW167" s="39">
        <f>IF(Dane!$C$9="",0,IF(ROUND((N167+O167)*AV167,2)&gt;$AN$1,$AN$1,ROUND((N167+O167)*AV167,2)))</f>
        <v>0</v>
      </c>
      <c r="AX167" s="39">
        <v>0</v>
      </c>
      <c r="AY167" s="39">
        <f>IF(Dane!$C$9=2,IFERROR(J167/W167,0),IF(Dane!$C$9=3,IFERROR(J167/W167,0),0))</f>
        <v>0</v>
      </c>
      <c r="AZ167" s="39">
        <f>IF(Dane!$C$9=2,IFERROR(ROUND(J167-ROUND(J167*0.0976,2)-ROUND(J167*0.015,2)-ROUND(J167*0.0245,2),2)/W167,0),IF(Dane!$C$9=3,IFERROR(ROUND(J167-ROUND(J167*0.0976,2)-ROUND(J167*0.015,2)-ROUND(J167*0.0245,2),2)/W167,0),0))</f>
        <v>0</v>
      </c>
      <c r="BA167" s="39">
        <f t="shared" si="43"/>
        <v>0</v>
      </c>
      <c r="BB167" s="39">
        <f t="shared" si="44"/>
        <v>0</v>
      </c>
      <c r="BC167" s="39">
        <f t="shared" si="37"/>
        <v>0</v>
      </c>
      <c r="BD167" s="39">
        <f>IF(Dane!$C$9=2,IFERROR(BC167/W167,0),IF(Dane!$C$9=3,IFERROR(BC167/W167,0),0))</f>
        <v>0</v>
      </c>
      <c r="BE167" s="39">
        <f t="shared" si="45"/>
        <v>0</v>
      </c>
      <c r="BF167" s="39">
        <v>0</v>
      </c>
      <c r="BG167" s="39">
        <f t="shared" si="46"/>
        <v>0</v>
      </c>
      <c r="BH167" s="39">
        <f>IF(Dane!$C$9=2,IF(ROUND((S167+T167)*BG167,2)&gt;$AN$1,$AN$1,ROUND((S167+T167)*BG167,2)),IF(Dane!$C$9=3,IF(ROUND((S167+T167)*BG167,2)&gt;$AN$1,$AN$1,ROUND((S167+T167)*BG167,2)),0))</f>
        <v>0</v>
      </c>
      <c r="BI167" s="39">
        <v>0</v>
      </c>
      <c r="BJ167" s="39">
        <f>IF(Dane!$C$9=3,IFERROR(J167/AB167,0),0)</f>
        <v>0</v>
      </c>
      <c r="BK167" s="39">
        <f>IF(Dane!$C$9=3,IFERROR(ROUND(J167-ROUND(J167*0.0976,2)-ROUND(J167*0.015,2)-ROUND(J167*0.0245,2),2)/AB167,0),0)</f>
        <v>0</v>
      </c>
      <c r="BL167" s="39">
        <f t="shared" si="47"/>
        <v>0</v>
      </c>
      <c r="BM167" s="39">
        <f t="shared" si="48"/>
        <v>0</v>
      </c>
      <c r="BN167" s="39">
        <f t="shared" si="38"/>
        <v>0</v>
      </c>
      <c r="BO167" s="39">
        <f>IF(Dane!$C$9=3,IFERROR(BN167/AB167,0),0)</f>
        <v>0</v>
      </c>
      <c r="BP167" s="39">
        <f t="shared" si="49"/>
        <v>0</v>
      </c>
      <c r="BQ167" s="39">
        <v>0</v>
      </c>
      <c r="BR167" s="39">
        <f t="shared" si="50"/>
        <v>0</v>
      </c>
      <c r="BS167" s="39">
        <f>IF(Dane!$C$9=3,IF(ROUND((X167+Y167)*BR167,2)&gt;$AN$1,$AN$1,ROUND((X167+Y167)*BR167,2)),0)</f>
        <v>0</v>
      </c>
      <c r="BT167" s="39">
        <v>0</v>
      </c>
    </row>
    <row r="168" spans="1:72">
      <c r="A168" s="87">
        <v>159</v>
      </c>
      <c r="B168" s="1"/>
      <c r="C168" s="1"/>
      <c r="D168" s="2"/>
      <c r="E168" s="3"/>
      <c r="F168" s="4"/>
      <c r="G168" s="5"/>
      <c r="H168" s="5"/>
      <c r="I168" s="6"/>
      <c r="J168" s="5"/>
      <c r="K168" s="5"/>
      <c r="L168" s="5"/>
      <c r="M168" s="55"/>
      <c r="N168" s="8"/>
      <c r="O168" s="105"/>
      <c r="P168" s="5"/>
      <c r="Q168" s="5"/>
      <c r="R168" s="105">
        <f>Dane!$C$10</f>
        <v>0</v>
      </c>
      <c r="S168" s="8"/>
      <c r="T168" s="105"/>
      <c r="U168" s="5"/>
      <c r="V168" s="5"/>
      <c r="W168" s="107">
        <f>Dane!$C$11</f>
        <v>0</v>
      </c>
      <c r="X168" s="8"/>
      <c r="Y168" s="105"/>
      <c r="Z168" s="5"/>
      <c r="AA168" s="5"/>
      <c r="AB168" s="110">
        <f>Dane!$C$12</f>
        <v>0</v>
      </c>
      <c r="AC168" s="108">
        <f>IF(Dane!$E$3=1,AP168+BA168+BL168,IF(Dane!$E$3=2,AT168+BE168+BP168,AW168+BH168+BS168))</f>
        <v>0</v>
      </c>
      <c r="AD168" s="14">
        <f>IF(Dane!$E$3=1,AQ168+BB168+BM168,IF(Dane!$E$3=2,AU168+BF168+BQ168,AX168+BI168+BT168))</f>
        <v>0</v>
      </c>
      <c r="AE168" s="14">
        <f>IF((J168*Dane!$C$9)-AC168&lt;0,0,(J168*Dane!$C$9)-AC168)</f>
        <v>0</v>
      </c>
      <c r="AF168" s="61">
        <f>IF((K168*Dane!$C$9)-AD168&lt;0,0,(K168*Dane!$C$9)-AD168)</f>
        <v>0</v>
      </c>
      <c r="AG168" s="93"/>
      <c r="AH168" s="84">
        <f>IF(Dane!$E$3=1,AP168,IF(Dane!$E$3=2,AT168,AW168))</f>
        <v>0</v>
      </c>
      <c r="AI168" s="84">
        <f>IF(Dane!$E$3=1,AQ168,IF(Dane!$E$3=2,AU168,AX168))</f>
        <v>0</v>
      </c>
      <c r="AJ168" s="84">
        <f>IF(Dane!$E$3=1,BA168,IF(Dane!$E$3=2,BE168,BH168))</f>
        <v>0</v>
      </c>
      <c r="AK168" s="84">
        <f>IF(Dane!$E$3=1,BB168,IF(Dane!$E$3=2,BF168,BI168))</f>
        <v>0</v>
      </c>
      <c r="AL168" s="84">
        <f>IF(Dane!$E$3=1,BL168,IF(Dane!$E$3=2,BP168,BS168))</f>
        <v>0</v>
      </c>
      <c r="AM168" s="84">
        <f>IF(Dane!$E$3=1,BM168,IF(Dane!$E$3=2,BQ168,BT168))</f>
        <v>0</v>
      </c>
      <c r="AN168" s="39">
        <f>IF(Dane!$C$9="",0,IFERROR(J168/R168,0))</f>
        <v>0</v>
      </c>
      <c r="AO168" s="39">
        <f>IF(Dane!$C$9="",0,IFERROR(ROUND(J168-ROUND(J168*0.0976,2)-ROUND(J168*0.015,2)-ROUND(J168*0.0245,2),2)/R168,0))</f>
        <v>0</v>
      </c>
      <c r="AP168" s="39">
        <f t="shared" si="39"/>
        <v>0</v>
      </c>
      <c r="AQ168" s="39">
        <f t="shared" si="40"/>
        <v>0</v>
      </c>
      <c r="AR168" s="39">
        <f t="shared" si="36"/>
        <v>0</v>
      </c>
      <c r="AS168" s="39">
        <f>IF(Dane!$C$9="",0,IFERROR(AR168/R168,0))</f>
        <v>0</v>
      </c>
      <c r="AT168" s="39">
        <f t="shared" si="41"/>
        <v>0</v>
      </c>
      <c r="AU168" s="39">
        <v>0</v>
      </c>
      <c r="AV168" s="39">
        <f t="shared" si="42"/>
        <v>0</v>
      </c>
      <c r="AW168" s="39">
        <f>IF(Dane!$C$9="",0,IF(ROUND((N168+O168)*AV168,2)&gt;$AN$1,$AN$1,ROUND((N168+O168)*AV168,2)))</f>
        <v>0</v>
      </c>
      <c r="AX168" s="39">
        <v>0</v>
      </c>
      <c r="AY168" s="39">
        <f>IF(Dane!$C$9=2,IFERROR(J168/W168,0),IF(Dane!$C$9=3,IFERROR(J168/W168,0),0))</f>
        <v>0</v>
      </c>
      <c r="AZ168" s="39">
        <f>IF(Dane!$C$9=2,IFERROR(ROUND(J168-ROUND(J168*0.0976,2)-ROUND(J168*0.015,2)-ROUND(J168*0.0245,2),2)/W168,0),IF(Dane!$C$9=3,IFERROR(ROUND(J168-ROUND(J168*0.0976,2)-ROUND(J168*0.015,2)-ROUND(J168*0.0245,2),2)/W168,0),0))</f>
        <v>0</v>
      </c>
      <c r="BA168" s="39">
        <f t="shared" si="43"/>
        <v>0</v>
      </c>
      <c r="BB168" s="39">
        <f t="shared" si="44"/>
        <v>0</v>
      </c>
      <c r="BC168" s="39">
        <f t="shared" si="37"/>
        <v>0</v>
      </c>
      <c r="BD168" s="39">
        <f>IF(Dane!$C$9=2,IFERROR(BC168/W168,0),IF(Dane!$C$9=3,IFERROR(BC168/W168,0),0))</f>
        <v>0</v>
      </c>
      <c r="BE168" s="39">
        <f t="shared" si="45"/>
        <v>0</v>
      </c>
      <c r="BF168" s="39">
        <v>0</v>
      </c>
      <c r="BG168" s="39">
        <f t="shared" si="46"/>
        <v>0</v>
      </c>
      <c r="BH168" s="39">
        <f>IF(Dane!$C$9=2,IF(ROUND((S168+T168)*BG168,2)&gt;$AN$1,$AN$1,ROUND((S168+T168)*BG168,2)),IF(Dane!$C$9=3,IF(ROUND((S168+T168)*BG168,2)&gt;$AN$1,$AN$1,ROUND((S168+T168)*BG168,2)),0))</f>
        <v>0</v>
      </c>
      <c r="BI168" s="39">
        <v>0</v>
      </c>
      <c r="BJ168" s="39">
        <f>IF(Dane!$C$9=3,IFERROR(J168/AB168,0),0)</f>
        <v>0</v>
      </c>
      <c r="BK168" s="39">
        <f>IF(Dane!$C$9=3,IFERROR(ROUND(J168-ROUND(J168*0.0976,2)-ROUND(J168*0.015,2)-ROUND(J168*0.0245,2),2)/AB168,0),0)</f>
        <v>0</v>
      </c>
      <c r="BL168" s="39">
        <f t="shared" si="47"/>
        <v>0</v>
      </c>
      <c r="BM168" s="39">
        <f t="shared" si="48"/>
        <v>0</v>
      </c>
      <c r="BN168" s="39">
        <f t="shared" si="38"/>
        <v>0</v>
      </c>
      <c r="BO168" s="39">
        <f>IF(Dane!$C$9=3,IFERROR(BN168/AB168,0),0)</f>
        <v>0</v>
      </c>
      <c r="BP168" s="39">
        <f t="shared" si="49"/>
        <v>0</v>
      </c>
      <c r="BQ168" s="39">
        <v>0</v>
      </c>
      <c r="BR168" s="39">
        <f t="shared" si="50"/>
        <v>0</v>
      </c>
      <c r="BS168" s="39">
        <f>IF(Dane!$C$9=3,IF(ROUND((X168+Y168)*BR168,2)&gt;$AN$1,$AN$1,ROUND((X168+Y168)*BR168,2)),0)</f>
        <v>0</v>
      </c>
      <c r="BT168" s="39">
        <v>0</v>
      </c>
    </row>
    <row r="169" spans="1:72">
      <c r="A169" s="87">
        <v>160</v>
      </c>
      <c r="B169" s="1"/>
      <c r="C169" s="1"/>
      <c r="D169" s="2"/>
      <c r="E169" s="3"/>
      <c r="F169" s="4"/>
      <c r="G169" s="5"/>
      <c r="H169" s="5"/>
      <c r="I169" s="6"/>
      <c r="J169" s="5"/>
      <c r="K169" s="5"/>
      <c r="L169" s="5"/>
      <c r="M169" s="55"/>
      <c r="N169" s="8"/>
      <c r="O169" s="105"/>
      <c r="P169" s="5"/>
      <c r="Q169" s="5"/>
      <c r="R169" s="105">
        <f>Dane!$C$10</f>
        <v>0</v>
      </c>
      <c r="S169" s="8"/>
      <c r="T169" s="105"/>
      <c r="U169" s="5"/>
      <c r="V169" s="5"/>
      <c r="W169" s="107">
        <f>Dane!$C$11</f>
        <v>0</v>
      </c>
      <c r="X169" s="8"/>
      <c r="Y169" s="105"/>
      <c r="Z169" s="5"/>
      <c r="AA169" s="5"/>
      <c r="AB169" s="110">
        <f>Dane!$C$12</f>
        <v>0</v>
      </c>
      <c r="AC169" s="108">
        <f>IF(Dane!$E$3=1,AP169+BA169+BL169,IF(Dane!$E$3=2,AT169+BE169+BP169,AW169+BH169+BS169))</f>
        <v>0</v>
      </c>
      <c r="AD169" s="14">
        <f>IF(Dane!$E$3=1,AQ169+BB169+BM169,IF(Dane!$E$3=2,AU169+BF169+BQ169,AX169+BI169+BT169))</f>
        <v>0</v>
      </c>
      <c r="AE169" s="14">
        <f>IF((J169*Dane!$C$9)-AC169&lt;0,0,(J169*Dane!$C$9)-AC169)</f>
        <v>0</v>
      </c>
      <c r="AF169" s="61">
        <f>IF((K169*Dane!$C$9)-AD169&lt;0,0,(K169*Dane!$C$9)-AD169)</f>
        <v>0</v>
      </c>
      <c r="AG169" s="93"/>
      <c r="AH169" s="84">
        <f>IF(Dane!$E$3=1,AP169,IF(Dane!$E$3=2,AT169,AW169))</f>
        <v>0</v>
      </c>
      <c r="AI169" s="84">
        <f>IF(Dane!$E$3=1,AQ169,IF(Dane!$E$3=2,AU169,AX169))</f>
        <v>0</v>
      </c>
      <c r="AJ169" s="84">
        <f>IF(Dane!$E$3=1,BA169,IF(Dane!$E$3=2,BE169,BH169))</f>
        <v>0</v>
      </c>
      <c r="AK169" s="84">
        <f>IF(Dane!$E$3=1,BB169,IF(Dane!$E$3=2,BF169,BI169))</f>
        <v>0</v>
      </c>
      <c r="AL169" s="84">
        <f>IF(Dane!$E$3=1,BL169,IF(Dane!$E$3=2,BP169,BS169))</f>
        <v>0</v>
      </c>
      <c r="AM169" s="84">
        <f>IF(Dane!$E$3=1,BM169,IF(Dane!$E$3=2,BQ169,BT169))</f>
        <v>0</v>
      </c>
      <c r="AN169" s="39">
        <f>IF(Dane!$C$9="",0,IFERROR(J169/R169,0))</f>
        <v>0</v>
      </c>
      <c r="AO169" s="39">
        <f>IF(Dane!$C$9="",0,IFERROR(ROUND(J169-ROUND(J169*0.0976,2)-ROUND(J169*0.015,2)-ROUND(J169*0.0245,2),2)/R169,0))</f>
        <v>0</v>
      </c>
      <c r="AP169" s="39">
        <f t="shared" si="39"/>
        <v>0</v>
      </c>
      <c r="AQ169" s="39">
        <f t="shared" si="40"/>
        <v>0</v>
      </c>
      <c r="AR169" s="39">
        <f t="shared" si="36"/>
        <v>0</v>
      </c>
      <c r="AS169" s="39">
        <f>IF(Dane!$C$9="",0,IFERROR(AR169/R169,0))</f>
        <v>0</v>
      </c>
      <c r="AT169" s="39">
        <f t="shared" si="41"/>
        <v>0</v>
      </c>
      <c r="AU169" s="39">
        <v>0</v>
      </c>
      <c r="AV169" s="39">
        <f t="shared" si="42"/>
        <v>0</v>
      </c>
      <c r="AW169" s="39">
        <f>IF(Dane!$C$9="",0,IF(ROUND((N169+O169)*AV169,2)&gt;$AN$1,$AN$1,ROUND((N169+O169)*AV169,2)))</f>
        <v>0</v>
      </c>
      <c r="AX169" s="39">
        <v>0</v>
      </c>
      <c r="AY169" s="39">
        <f>IF(Dane!$C$9=2,IFERROR(J169/W169,0),IF(Dane!$C$9=3,IFERROR(J169/W169,0),0))</f>
        <v>0</v>
      </c>
      <c r="AZ169" s="39">
        <f>IF(Dane!$C$9=2,IFERROR(ROUND(J169-ROUND(J169*0.0976,2)-ROUND(J169*0.015,2)-ROUND(J169*0.0245,2),2)/W169,0),IF(Dane!$C$9=3,IFERROR(ROUND(J169-ROUND(J169*0.0976,2)-ROUND(J169*0.015,2)-ROUND(J169*0.0245,2),2)/W169,0),0))</f>
        <v>0</v>
      </c>
      <c r="BA169" s="39">
        <f t="shared" si="43"/>
        <v>0</v>
      </c>
      <c r="BB169" s="39">
        <f t="shared" si="44"/>
        <v>0</v>
      </c>
      <c r="BC169" s="39">
        <f t="shared" si="37"/>
        <v>0</v>
      </c>
      <c r="BD169" s="39">
        <f>IF(Dane!$C$9=2,IFERROR(BC169/W169,0),IF(Dane!$C$9=3,IFERROR(BC169/W169,0),0))</f>
        <v>0</v>
      </c>
      <c r="BE169" s="39">
        <f t="shared" si="45"/>
        <v>0</v>
      </c>
      <c r="BF169" s="39">
        <v>0</v>
      </c>
      <c r="BG169" s="39">
        <f t="shared" si="46"/>
        <v>0</v>
      </c>
      <c r="BH169" s="39">
        <f>IF(Dane!$C$9=2,IF(ROUND((S169+T169)*BG169,2)&gt;$AN$1,$AN$1,ROUND((S169+T169)*BG169,2)),IF(Dane!$C$9=3,IF(ROUND((S169+T169)*BG169,2)&gt;$AN$1,$AN$1,ROUND((S169+T169)*BG169,2)),0))</f>
        <v>0</v>
      </c>
      <c r="BI169" s="39">
        <v>0</v>
      </c>
      <c r="BJ169" s="39">
        <f>IF(Dane!$C$9=3,IFERROR(J169/AB169,0),0)</f>
        <v>0</v>
      </c>
      <c r="BK169" s="39">
        <f>IF(Dane!$C$9=3,IFERROR(ROUND(J169-ROUND(J169*0.0976,2)-ROUND(J169*0.015,2)-ROUND(J169*0.0245,2),2)/AB169,0),0)</f>
        <v>0</v>
      </c>
      <c r="BL169" s="39">
        <f t="shared" si="47"/>
        <v>0</v>
      </c>
      <c r="BM169" s="39">
        <f t="shared" si="48"/>
        <v>0</v>
      </c>
      <c r="BN169" s="39">
        <f t="shared" si="38"/>
        <v>0</v>
      </c>
      <c r="BO169" s="39">
        <f>IF(Dane!$C$9=3,IFERROR(BN169/AB169,0),0)</f>
        <v>0</v>
      </c>
      <c r="BP169" s="39">
        <f t="shared" si="49"/>
        <v>0</v>
      </c>
      <c r="BQ169" s="39">
        <v>0</v>
      </c>
      <c r="BR169" s="39">
        <f t="shared" si="50"/>
        <v>0</v>
      </c>
      <c r="BS169" s="39">
        <f>IF(Dane!$C$9=3,IF(ROUND((X169+Y169)*BR169,2)&gt;$AN$1,$AN$1,ROUND((X169+Y169)*BR169,2)),0)</f>
        <v>0</v>
      </c>
      <c r="BT169" s="39">
        <v>0</v>
      </c>
    </row>
    <row r="170" spans="1:72">
      <c r="A170" s="87">
        <v>161</v>
      </c>
      <c r="B170" s="1"/>
      <c r="C170" s="1"/>
      <c r="D170" s="2"/>
      <c r="E170" s="3"/>
      <c r="F170" s="4"/>
      <c r="G170" s="5"/>
      <c r="H170" s="5"/>
      <c r="I170" s="6"/>
      <c r="J170" s="5"/>
      <c r="K170" s="5"/>
      <c r="L170" s="5"/>
      <c r="M170" s="55"/>
      <c r="N170" s="8"/>
      <c r="O170" s="105"/>
      <c r="P170" s="5"/>
      <c r="Q170" s="5"/>
      <c r="R170" s="105">
        <f>Dane!$C$10</f>
        <v>0</v>
      </c>
      <c r="S170" s="8"/>
      <c r="T170" s="105"/>
      <c r="U170" s="5"/>
      <c r="V170" s="5"/>
      <c r="W170" s="107">
        <f>Dane!$C$11</f>
        <v>0</v>
      </c>
      <c r="X170" s="8"/>
      <c r="Y170" s="105"/>
      <c r="Z170" s="5"/>
      <c r="AA170" s="5"/>
      <c r="AB170" s="110">
        <f>Dane!$C$12</f>
        <v>0</v>
      </c>
      <c r="AC170" s="108">
        <f>IF(Dane!$E$3=1,AP170+BA170+BL170,IF(Dane!$E$3=2,AT170+BE170+BP170,AW170+BH170+BS170))</f>
        <v>0</v>
      </c>
      <c r="AD170" s="14">
        <f>IF(Dane!$E$3=1,AQ170+BB170+BM170,IF(Dane!$E$3=2,AU170+BF170+BQ170,AX170+BI170+BT170))</f>
        <v>0</v>
      </c>
      <c r="AE170" s="14">
        <f>IF((J170*Dane!$C$9)-AC170&lt;0,0,(J170*Dane!$C$9)-AC170)</f>
        <v>0</v>
      </c>
      <c r="AF170" s="61">
        <f>IF((K170*Dane!$C$9)-AD170&lt;0,0,(K170*Dane!$C$9)-AD170)</f>
        <v>0</v>
      </c>
      <c r="AG170" s="93"/>
      <c r="AH170" s="84">
        <f>IF(Dane!$E$3=1,AP170,IF(Dane!$E$3=2,AT170,AW170))</f>
        <v>0</v>
      </c>
      <c r="AI170" s="84">
        <f>IF(Dane!$E$3=1,AQ170,IF(Dane!$E$3=2,AU170,AX170))</f>
        <v>0</v>
      </c>
      <c r="AJ170" s="84">
        <f>IF(Dane!$E$3=1,BA170,IF(Dane!$E$3=2,BE170,BH170))</f>
        <v>0</v>
      </c>
      <c r="AK170" s="84">
        <f>IF(Dane!$E$3=1,BB170,IF(Dane!$E$3=2,BF170,BI170))</f>
        <v>0</v>
      </c>
      <c r="AL170" s="84">
        <f>IF(Dane!$E$3=1,BL170,IF(Dane!$E$3=2,BP170,BS170))</f>
        <v>0</v>
      </c>
      <c r="AM170" s="84">
        <f>IF(Dane!$E$3=1,BM170,IF(Dane!$E$3=2,BQ170,BT170))</f>
        <v>0</v>
      </c>
      <c r="AN170" s="39">
        <f>IF(Dane!$C$9="",0,IFERROR(J170/R170,0))</f>
        <v>0</v>
      </c>
      <c r="AO170" s="39">
        <f>IF(Dane!$C$9="",0,IFERROR(ROUND(J170-ROUND(J170*0.0976,2)-ROUND(J170*0.015,2)-ROUND(J170*0.0245,2),2)/R170,0))</f>
        <v>0</v>
      </c>
      <c r="AP170" s="39">
        <f t="shared" si="39"/>
        <v>0</v>
      </c>
      <c r="AQ170" s="39">
        <f t="shared" si="40"/>
        <v>0</v>
      </c>
      <c r="AR170" s="39">
        <f t="shared" si="36"/>
        <v>0</v>
      </c>
      <c r="AS170" s="39">
        <f>IF(Dane!$C$9="",0,IFERROR(AR170/R170,0))</f>
        <v>0</v>
      </c>
      <c r="AT170" s="39">
        <f t="shared" si="41"/>
        <v>0</v>
      </c>
      <c r="AU170" s="39">
        <v>0</v>
      </c>
      <c r="AV170" s="39">
        <f t="shared" si="42"/>
        <v>0</v>
      </c>
      <c r="AW170" s="39">
        <f>IF(Dane!$C$9="",0,IF(ROUND((N170+O170)*AV170,2)&gt;$AN$1,$AN$1,ROUND((N170+O170)*AV170,2)))</f>
        <v>0</v>
      </c>
      <c r="AX170" s="39">
        <v>0</v>
      </c>
      <c r="AY170" s="39">
        <f>IF(Dane!$C$9=2,IFERROR(J170/W170,0),IF(Dane!$C$9=3,IFERROR(J170/W170,0),0))</f>
        <v>0</v>
      </c>
      <c r="AZ170" s="39">
        <f>IF(Dane!$C$9=2,IFERROR(ROUND(J170-ROUND(J170*0.0976,2)-ROUND(J170*0.015,2)-ROUND(J170*0.0245,2),2)/W170,0),IF(Dane!$C$9=3,IFERROR(ROUND(J170-ROUND(J170*0.0976,2)-ROUND(J170*0.015,2)-ROUND(J170*0.0245,2),2)/W170,0),0))</f>
        <v>0</v>
      </c>
      <c r="BA170" s="39">
        <f t="shared" si="43"/>
        <v>0</v>
      </c>
      <c r="BB170" s="39">
        <f t="shared" si="44"/>
        <v>0</v>
      </c>
      <c r="BC170" s="39">
        <f t="shared" si="37"/>
        <v>0</v>
      </c>
      <c r="BD170" s="39">
        <f>IF(Dane!$C$9=2,IFERROR(BC170/W170,0),IF(Dane!$C$9=3,IFERROR(BC170/W170,0),0))</f>
        <v>0</v>
      </c>
      <c r="BE170" s="39">
        <f t="shared" si="45"/>
        <v>0</v>
      </c>
      <c r="BF170" s="39">
        <v>0</v>
      </c>
      <c r="BG170" s="39">
        <f t="shared" si="46"/>
        <v>0</v>
      </c>
      <c r="BH170" s="39">
        <f>IF(Dane!$C$9=2,IF(ROUND((S170+T170)*BG170,2)&gt;$AN$1,$AN$1,ROUND((S170+T170)*BG170,2)),IF(Dane!$C$9=3,IF(ROUND((S170+T170)*BG170,2)&gt;$AN$1,$AN$1,ROUND((S170+T170)*BG170,2)),0))</f>
        <v>0</v>
      </c>
      <c r="BI170" s="39">
        <v>0</v>
      </c>
      <c r="BJ170" s="39">
        <f>IF(Dane!$C$9=3,IFERROR(J170/AB170,0),0)</f>
        <v>0</v>
      </c>
      <c r="BK170" s="39">
        <f>IF(Dane!$C$9=3,IFERROR(ROUND(J170-ROUND(J170*0.0976,2)-ROUND(J170*0.015,2)-ROUND(J170*0.0245,2),2)/AB170,0),0)</f>
        <v>0</v>
      </c>
      <c r="BL170" s="39">
        <f t="shared" si="47"/>
        <v>0</v>
      </c>
      <c r="BM170" s="39">
        <f t="shared" si="48"/>
        <v>0</v>
      </c>
      <c r="BN170" s="39">
        <f t="shared" si="38"/>
        <v>0</v>
      </c>
      <c r="BO170" s="39">
        <f>IF(Dane!$C$9=3,IFERROR(BN170/AB170,0),0)</f>
        <v>0</v>
      </c>
      <c r="BP170" s="39">
        <f t="shared" si="49"/>
        <v>0</v>
      </c>
      <c r="BQ170" s="39">
        <v>0</v>
      </c>
      <c r="BR170" s="39">
        <f t="shared" si="50"/>
        <v>0</v>
      </c>
      <c r="BS170" s="39">
        <f>IF(Dane!$C$9=3,IF(ROUND((X170+Y170)*BR170,2)&gt;$AN$1,$AN$1,ROUND((X170+Y170)*BR170,2)),0)</f>
        <v>0</v>
      </c>
      <c r="BT170" s="39">
        <v>0</v>
      </c>
    </row>
    <row r="171" spans="1:72">
      <c r="A171" s="87">
        <v>162</v>
      </c>
      <c r="B171" s="1"/>
      <c r="C171" s="1"/>
      <c r="D171" s="2"/>
      <c r="E171" s="3"/>
      <c r="F171" s="4"/>
      <c r="G171" s="5"/>
      <c r="H171" s="5"/>
      <c r="I171" s="6"/>
      <c r="J171" s="5"/>
      <c r="K171" s="5"/>
      <c r="L171" s="5"/>
      <c r="M171" s="55"/>
      <c r="N171" s="8"/>
      <c r="O171" s="105"/>
      <c r="P171" s="5"/>
      <c r="Q171" s="5"/>
      <c r="R171" s="105">
        <f>Dane!$C$10</f>
        <v>0</v>
      </c>
      <c r="S171" s="8"/>
      <c r="T171" s="105"/>
      <c r="U171" s="5"/>
      <c r="V171" s="5"/>
      <c r="W171" s="107">
        <f>Dane!$C$11</f>
        <v>0</v>
      </c>
      <c r="X171" s="8"/>
      <c r="Y171" s="105"/>
      <c r="Z171" s="5"/>
      <c r="AA171" s="5"/>
      <c r="AB171" s="110">
        <f>Dane!$C$12</f>
        <v>0</v>
      </c>
      <c r="AC171" s="108">
        <f>IF(Dane!$E$3=1,AP171+BA171+BL171,IF(Dane!$E$3=2,AT171+BE171+BP171,AW171+BH171+BS171))</f>
        <v>0</v>
      </c>
      <c r="AD171" s="14">
        <f>IF(Dane!$E$3=1,AQ171+BB171+BM171,IF(Dane!$E$3=2,AU171+BF171+BQ171,AX171+BI171+BT171))</f>
        <v>0</v>
      </c>
      <c r="AE171" s="14">
        <f>IF((J171*Dane!$C$9)-AC171&lt;0,0,(J171*Dane!$C$9)-AC171)</f>
        <v>0</v>
      </c>
      <c r="AF171" s="61">
        <f>IF((K171*Dane!$C$9)-AD171&lt;0,0,(K171*Dane!$C$9)-AD171)</f>
        <v>0</v>
      </c>
      <c r="AG171" s="93"/>
      <c r="AH171" s="84">
        <f>IF(Dane!$E$3=1,AP171,IF(Dane!$E$3=2,AT171,AW171))</f>
        <v>0</v>
      </c>
      <c r="AI171" s="84">
        <f>IF(Dane!$E$3=1,AQ171,IF(Dane!$E$3=2,AU171,AX171))</f>
        <v>0</v>
      </c>
      <c r="AJ171" s="84">
        <f>IF(Dane!$E$3=1,BA171,IF(Dane!$E$3=2,BE171,BH171))</f>
        <v>0</v>
      </c>
      <c r="AK171" s="84">
        <f>IF(Dane!$E$3=1,BB171,IF(Dane!$E$3=2,BF171,BI171))</f>
        <v>0</v>
      </c>
      <c r="AL171" s="84">
        <f>IF(Dane!$E$3=1,BL171,IF(Dane!$E$3=2,BP171,BS171))</f>
        <v>0</v>
      </c>
      <c r="AM171" s="84">
        <f>IF(Dane!$E$3=1,BM171,IF(Dane!$E$3=2,BQ171,BT171))</f>
        <v>0</v>
      </c>
      <c r="AN171" s="39">
        <f>IF(Dane!$C$9="",0,IFERROR(J171/R171,0))</f>
        <v>0</v>
      </c>
      <c r="AO171" s="39">
        <f>IF(Dane!$C$9="",0,IFERROR(ROUND(J171-ROUND(J171*0.0976,2)-ROUND(J171*0.015,2)-ROUND(J171*0.0245,2),2)/R171,0))</f>
        <v>0</v>
      </c>
      <c r="AP171" s="39">
        <f t="shared" si="39"/>
        <v>0</v>
      </c>
      <c r="AQ171" s="39">
        <f t="shared" si="40"/>
        <v>0</v>
      </c>
      <c r="AR171" s="39">
        <f t="shared" si="36"/>
        <v>0</v>
      </c>
      <c r="AS171" s="39">
        <f>IF(Dane!$C$9="",0,IFERROR(AR171/R171,0))</f>
        <v>0</v>
      </c>
      <c r="AT171" s="39">
        <f t="shared" si="41"/>
        <v>0</v>
      </c>
      <c r="AU171" s="39">
        <v>0</v>
      </c>
      <c r="AV171" s="39">
        <f t="shared" si="42"/>
        <v>0</v>
      </c>
      <c r="AW171" s="39">
        <f>IF(Dane!$C$9="",0,IF(ROUND((N171+O171)*AV171,2)&gt;$AN$1,$AN$1,ROUND((N171+O171)*AV171,2)))</f>
        <v>0</v>
      </c>
      <c r="AX171" s="39">
        <v>0</v>
      </c>
      <c r="AY171" s="39">
        <f>IF(Dane!$C$9=2,IFERROR(J171/W171,0),IF(Dane!$C$9=3,IFERROR(J171/W171,0),0))</f>
        <v>0</v>
      </c>
      <c r="AZ171" s="39">
        <f>IF(Dane!$C$9=2,IFERROR(ROUND(J171-ROUND(J171*0.0976,2)-ROUND(J171*0.015,2)-ROUND(J171*0.0245,2),2)/W171,0),IF(Dane!$C$9=3,IFERROR(ROUND(J171-ROUND(J171*0.0976,2)-ROUND(J171*0.015,2)-ROUND(J171*0.0245,2),2)/W171,0),0))</f>
        <v>0</v>
      </c>
      <c r="BA171" s="39">
        <f t="shared" si="43"/>
        <v>0</v>
      </c>
      <c r="BB171" s="39">
        <f t="shared" si="44"/>
        <v>0</v>
      </c>
      <c r="BC171" s="39">
        <f t="shared" si="37"/>
        <v>0</v>
      </c>
      <c r="BD171" s="39">
        <f>IF(Dane!$C$9=2,IFERROR(BC171/W171,0),IF(Dane!$C$9=3,IFERROR(BC171/W171,0),0))</f>
        <v>0</v>
      </c>
      <c r="BE171" s="39">
        <f t="shared" si="45"/>
        <v>0</v>
      </c>
      <c r="BF171" s="39">
        <v>0</v>
      </c>
      <c r="BG171" s="39">
        <f t="shared" si="46"/>
        <v>0</v>
      </c>
      <c r="BH171" s="39">
        <f>IF(Dane!$C$9=2,IF(ROUND((S171+T171)*BG171,2)&gt;$AN$1,$AN$1,ROUND((S171+T171)*BG171,2)),IF(Dane!$C$9=3,IF(ROUND((S171+T171)*BG171,2)&gt;$AN$1,$AN$1,ROUND((S171+T171)*BG171,2)),0))</f>
        <v>0</v>
      </c>
      <c r="BI171" s="39">
        <v>0</v>
      </c>
      <c r="BJ171" s="39">
        <f>IF(Dane!$C$9=3,IFERROR(J171/AB171,0),0)</f>
        <v>0</v>
      </c>
      <c r="BK171" s="39">
        <f>IF(Dane!$C$9=3,IFERROR(ROUND(J171-ROUND(J171*0.0976,2)-ROUND(J171*0.015,2)-ROUND(J171*0.0245,2),2)/AB171,0),0)</f>
        <v>0</v>
      </c>
      <c r="BL171" s="39">
        <f t="shared" si="47"/>
        <v>0</v>
      </c>
      <c r="BM171" s="39">
        <f t="shared" si="48"/>
        <v>0</v>
      </c>
      <c r="BN171" s="39">
        <f t="shared" si="38"/>
        <v>0</v>
      </c>
      <c r="BO171" s="39">
        <f>IF(Dane!$C$9=3,IFERROR(BN171/AB171,0),0)</f>
        <v>0</v>
      </c>
      <c r="BP171" s="39">
        <f t="shared" si="49"/>
        <v>0</v>
      </c>
      <c r="BQ171" s="39">
        <v>0</v>
      </c>
      <c r="BR171" s="39">
        <f t="shared" si="50"/>
        <v>0</v>
      </c>
      <c r="BS171" s="39">
        <f>IF(Dane!$C$9=3,IF(ROUND((X171+Y171)*BR171,2)&gt;$AN$1,$AN$1,ROUND((X171+Y171)*BR171,2)),0)</f>
        <v>0</v>
      </c>
      <c r="BT171" s="39">
        <v>0</v>
      </c>
    </row>
    <row r="172" spans="1:72">
      <c r="A172" s="87">
        <v>163</v>
      </c>
      <c r="B172" s="1"/>
      <c r="C172" s="1"/>
      <c r="D172" s="2"/>
      <c r="E172" s="3"/>
      <c r="F172" s="4"/>
      <c r="G172" s="5"/>
      <c r="H172" s="5"/>
      <c r="I172" s="6"/>
      <c r="J172" s="5"/>
      <c r="K172" s="5"/>
      <c r="L172" s="5"/>
      <c r="M172" s="55"/>
      <c r="N172" s="8"/>
      <c r="O172" s="105"/>
      <c r="P172" s="5"/>
      <c r="Q172" s="5"/>
      <c r="R172" s="105">
        <f>Dane!$C$10</f>
        <v>0</v>
      </c>
      <c r="S172" s="8"/>
      <c r="T172" s="105"/>
      <c r="U172" s="5"/>
      <c r="V172" s="5"/>
      <c r="W172" s="107">
        <f>Dane!$C$11</f>
        <v>0</v>
      </c>
      <c r="X172" s="8"/>
      <c r="Y172" s="105"/>
      <c r="Z172" s="5"/>
      <c r="AA172" s="5"/>
      <c r="AB172" s="110">
        <f>Dane!$C$12</f>
        <v>0</v>
      </c>
      <c r="AC172" s="108">
        <f>IF(Dane!$E$3=1,AP172+BA172+BL172,IF(Dane!$E$3=2,AT172+BE172+BP172,AW172+BH172+BS172))</f>
        <v>0</v>
      </c>
      <c r="AD172" s="14">
        <f>IF(Dane!$E$3=1,AQ172+BB172+BM172,IF(Dane!$E$3=2,AU172+BF172+BQ172,AX172+BI172+BT172))</f>
        <v>0</v>
      </c>
      <c r="AE172" s="14">
        <f>IF((J172*Dane!$C$9)-AC172&lt;0,0,(J172*Dane!$C$9)-AC172)</f>
        <v>0</v>
      </c>
      <c r="AF172" s="61">
        <f>IF((K172*Dane!$C$9)-AD172&lt;0,0,(K172*Dane!$C$9)-AD172)</f>
        <v>0</v>
      </c>
      <c r="AG172" s="93"/>
      <c r="AH172" s="84">
        <f>IF(Dane!$E$3=1,AP172,IF(Dane!$E$3=2,AT172,AW172))</f>
        <v>0</v>
      </c>
      <c r="AI172" s="84">
        <f>IF(Dane!$E$3=1,AQ172,IF(Dane!$E$3=2,AU172,AX172))</f>
        <v>0</v>
      </c>
      <c r="AJ172" s="84">
        <f>IF(Dane!$E$3=1,BA172,IF(Dane!$E$3=2,BE172,BH172))</f>
        <v>0</v>
      </c>
      <c r="AK172" s="84">
        <f>IF(Dane!$E$3=1,BB172,IF(Dane!$E$3=2,BF172,BI172))</f>
        <v>0</v>
      </c>
      <c r="AL172" s="84">
        <f>IF(Dane!$E$3=1,BL172,IF(Dane!$E$3=2,BP172,BS172))</f>
        <v>0</v>
      </c>
      <c r="AM172" s="84">
        <f>IF(Dane!$E$3=1,BM172,IF(Dane!$E$3=2,BQ172,BT172))</f>
        <v>0</v>
      </c>
      <c r="AN172" s="39">
        <f>IF(Dane!$C$9="",0,IFERROR(J172/R172,0))</f>
        <v>0</v>
      </c>
      <c r="AO172" s="39">
        <f>IF(Dane!$C$9="",0,IFERROR(ROUND(J172-ROUND(J172*0.0976,2)-ROUND(J172*0.015,2)-ROUND(J172*0.0245,2),2)/R172,0))</f>
        <v>0</v>
      </c>
      <c r="AP172" s="39">
        <f t="shared" si="39"/>
        <v>0</v>
      </c>
      <c r="AQ172" s="39">
        <f t="shared" si="40"/>
        <v>0</v>
      </c>
      <c r="AR172" s="39">
        <f t="shared" si="36"/>
        <v>0</v>
      </c>
      <c r="AS172" s="39">
        <f>IF(Dane!$C$9="",0,IFERROR(AR172/R172,0))</f>
        <v>0</v>
      </c>
      <c r="AT172" s="39">
        <f t="shared" si="41"/>
        <v>0</v>
      </c>
      <c r="AU172" s="39">
        <v>0</v>
      </c>
      <c r="AV172" s="39">
        <f t="shared" si="42"/>
        <v>0</v>
      </c>
      <c r="AW172" s="39">
        <f>IF(Dane!$C$9="",0,IF(ROUND((N172+O172)*AV172,2)&gt;$AN$1,$AN$1,ROUND((N172+O172)*AV172,2)))</f>
        <v>0</v>
      </c>
      <c r="AX172" s="39">
        <v>0</v>
      </c>
      <c r="AY172" s="39">
        <f>IF(Dane!$C$9=2,IFERROR(J172/W172,0),IF(Dane!$C$9=3,IFERROR(J172/W172,0),0))</f>
        <v>0</v>
      </c>
      <c r="AZ172" s="39">
        <f>IF(Dane!$C$9=2,IFERROR(ROUND(J172-ROUND(J172*0.0976,2)-ROUND(J172*0.015,2)-ROUND(J172*0.0245,2),2)/W172,0),IF(Dane!$C$9=3,IFERROR(ROUND(J172-ROUND(J172*0.0976,2)-ROUND(J172*0.015,2)-ROUND(J172*0.0245,2),2)/W172,0),0))</f>
        <v>0</v>
      </c>
      <c r="BA172" s="39">
        <f t="shared" si="43"/>
        <v>0</v>
      </c>
      <c r="BB172" s="39">
        <f t="shared" si="44"/>
        <v>0</v>
      </c>
      <c r="BC172" s="39">
        <f t="shared" si="37"/>
        <v>0</v>
      </c>
      <c r="BD172" s="39">
        <f>IF(Dane!$C$9=2,IFERROR(BC172/W172,0),IF(Dane!$C$9=3,IFERROR(BC172/W172,0),0))</f>
        <v>0</v>
      </c>
      <c r="BE172" s="39">
        <f t="shared" si="45"/>
        <v>0</v>
      </c>
      <c r="BF172" s="39">
        <v>0</v>
      </c>
      <c r="BG172" s="39">
        <f t="shared" si="46"/>
        <v>0</v>
      </c>
      <c r="BH172" s="39">
        <f>IF(Dane!$C$9=2,IF(ROUND((S172+T172)*BG172,2)&gt;$AN$1,$AN$1,ROUND((S172+T172)*BG172,2)),IF(Dane!$C$9=3,IF(ROUND((S172+T172)*BG172,2)&gt;$AN$1,$AN$1,ROUND((S172+T172)*BG172,2)),0))</f>
        <v>0</v>
      </c>
      <c r="BI172" s="39">
        <v>0</v>
      </c>
      <c r="BJ172" s="39">
        <f>IF(Dane!$C$9=3,IFERROR(J172/AB172,0),0)</f>
        <v>0</v>
      </c>
      <c r="BK172" s="39">
        <f>IF(Dane!$C$9=3,IFERROR(ROUND(J172-ROUND(J172*0.0976,2)-ROUND(J172*0.015,2)-ROUND(J172*0.0245,2),2)/AB172,0),0)</f>
        <v>0</v>
      </c>
      <c r="BL172" s="39">
        <f t="shared" si="47"/>
        <v>0</v>
      </c>
      <c r="BM172" s="39">
        <f t="shared" si="48"/>
        <v>0</v>
      </c>
      <c r="BN172" s="39">
        <f t="shared" si="38"/>
        <v>0</v>
      </c>
      <c r="BO172" s="39">
        <f>IF(Dane!$C$9=3,IFERROR(BN172/AB172,0),0)</f>
        <v>0</v>
      </c>
      <c r="BP172" s="39">
        <f t="shared" si="49"/>
        <v>0</v>
      </c>
      <c r="BQ172" s="39">
        <v>0</v>
      </c>
      <c r="BR172" s="39">
        <f t="shared" si="50"/>
        <v>0</v>
      </c>
      <c r="BS172" s="39">
        <f>IF(Dane!$C$9=3,IF(ROUND((X172+Y172)*BR172,2)&gt;$AN$1,$AN$1,ROUND((X172+Y172)*BR172,2)),0)</f>
        <v>0</v>
      </c>
      <c r="BT172" s="39">
        <v>0</v>
      </c>
    </row>
    <row r="173" spans="1:72">
      <c r="A173" s="87">
        <v>164</v>
      </c>
      <c r="B173" s="1"/>
      <c r="C173" s="1"/>
      <c r="D173" s="2"/>
      <c r="E173" s="3"/>
      <c r="F173" s="4"/>
      <c r="G173" s="5"/>
      <c r="H173" s="5"/>
      <c r="I173" s="6"/>
      <c r="J173" s="5"/>
      <c r="K173" s="5"/>
      <c r="L173" s="5"/>
      <c r="M173" s="55"/>
      <c r="N173" s="8"/>
      <c r="O173" s="105"/>
      <c r="P173" s="5"/>
      <c r="Q173" s="5"/>
      <c r="R173" s="105">
        <f>Dane!$C$10</f>
        <v>0</v>
      </c>
      <c r="S173" s="8"/>
      <c r="T173" s="105"/>
      <c r="U173" s="5"/>
      <c r="V173" s="5"/>
      <c r="W173" s="107">
        <f>Dane!$C$11</f>
        <v>0</v>
      </c>
      <c r="X173" s="8"/>
      <c r="Y173" s="105"/>
      <c r="Z173" s="5"/>
      <c r="AA173" s="5"/>
      <c r="AB173" s="110">
        <f>Dane!$C$12</f>
        <v>0</v>
      </c>
      <c r="AC173" s="108">
        <f>IF(Dane!$E$3=1,AP173+BA173+BL173,IF(Dane!$E$3=2,AT173+BE173+BP173,AW173+BH173+BS173))</f>
        <v>0</v>
      </c>
      <c r="AD173" s="14">
        <f>IF(Dane!$E$3=1,AQ173+BB173+BM173,IF(Dane!$E$3=2,AU173+BF173+BQ173,AX173+BI173+BT173))</f>
        <v>0</v>
      </c>
      <c r="AE173" s="14">
        <f>IF((J173*Dane!$C$9)-AC173&lt;0,0,(J173*Dane!$C$9)-AC173)</f>
        <v>0</v>
      </c>
      <c r="AF173" s="61">
        <f>IF((K173*Dane!$C$9)-AD173&lt;0,0,(K173*Dane!$C$9)-AD173)</f>
        <v>0</v>
      </c>
      <c r="AG173" s="93"/>
      <c r="AH173" s="84">
        <f>IF(Dane!$E$3=1,AP173,IF(Dane!$E$3=2,AT173,AW173))</f>
        <v>0</v>
      </c>
      <c r="AI173" s="84">
        <f>IF(Dane!$E$3=1,AQ173,IF(Dane!$E$3=2,AU173,AX173))</f>
        <v>0</v>
      </c>
      <c r="AJ173" s="84">
        <f>IF(Dane!$E$3=1,BA173,IF(Dane!$E$3=2,BE173,BH173))</f>
        <v>0</v>
      </c>
      <c r="AK173" s="84">
        <f>IF(Dane!$E$3=1,BB173,IF(Dane!$E$3=2,BF173,BI173))</f>
        <v>0</v>
      </c>
      <c r="AL173" s="84">
        <f>IF(Dane!$E$3=1,BL173,IF(Dane!$E$3=2,BP173,BS173))</f>
        <v>0</v>
      </c>
      <c r="AM173" s="84">
        <f>IF(Dane!$E$3=1,BM173,IF(Dane!$E$3=2,BQ173,BT173))</f>
        <v>0</v>
      </c>
      <c r="AN173" s="39">
        <f>IF(Dane!$C$9="",0,IFERROR(J173/R173,0))</f>
        <v>0</v>
      </c>
      <c r="AO173" s="39">
        <f>IF(Dane!$C$9="",0,IFERROR(ROUND(J173-ROUND(J173*0.0976,2)-ROUND(J173*0.015,2)-ROUND(J173*0.0245,2),2)/R173,0))</f>
        <v>0</v>
      </c>
      <c r="AP173" s="39">
        <f t="shared" si="39"/>
        <v>0</v>
      </c>
      <c r="AQ173" s="39">
        <f t="shared" si="40"/>
        <v>0</v>
      </c>
      <c r="AR173" s="39">
        <f t="shared" si="36"/>
        <v>0</v>
      </c>
      <c r="AS173" s="39">
        <f>IF(Dane!$C$9="",0,IFERROR(AR173/R173,0))</f>
        <v>0</v>
      </c>
      <c r="AT173" s="39">
        <f t="shared" si="41"/>
        <v>0</v>
      </c>
      <c r="AU173" s="39">
        <v>0</v>
      </c>
      <c r="AV173" s="39">
        <f t="shared" si="42"/>
        <v>0</v>
      </c>
      <c r="AW173" s="39">
        <f>IF(Dane!$C$9="",0,IF(ROUND((N173+O173)*AV173,2)&gt;$AN$1,$AN$1,ROUND((N173+O173)*AV173,2)))</f>
        <v>0</v>
      </c>
      <c r="AX173" s="39">
        <v>0</v>
      </c>
      <c r="AY173" s="39">
        <f>IF(Dane!$C$9=2,IFERROR(J173/W173,0),IF(Dane!$C$9=3,IFERROR(J173/W173,0),0))</f>
        <v>0</v>
      </c>
      <c r="AZ173" s="39">
        <f>IF(Dane!$C$9=2,IFERROR(ROUND(J173-ROUND(J173*0.0976,2)-ROUND(J173*0.015,2)-ROUND(J173*0.0245,2),2)/W173,0),IF(Dane!$C$9=3,IFERROR(ROUND(J173-ROUND(J173*0.0976,2)-ROUND(J173*0.015,2)-ROUND(J173*0.0245,2),2)/W173,0),0))</f>
        <v>0</v>
      </c>
      <c r="BA173" s="39">
        <f t="shared" si="43"/>
        <v>0</v>
      </c>
      <c r="BB173" s="39">
        <f t="shared" si="44"/>
        <v>0</v>
      </c>
      <c r="BC173" s="39">
        <f t="shared" si="37"/>
        <v>0</v>
      </c>
      <c r="BD173" s="39">
        <f>IF(Dane!$C$9=2,IFERROR(BC173/W173,0),IF(Dane!$C$9=3,IFERROR(BC173/W173,0),0))</f>
        <v>0</v>
      </c>
      <c r="BE173" s="39">
        <f t="shared" si="45"/>
        <v>0</v>
      </c>
      <c r="BF173" s="39">
        <v>0</v>
      </c>
      <c r="BG173" s="39">
        <f t="shared" si="46"/>
        <v>0</v>
      </c>
      <c r="BH173" s="39">
        <f>IF(Dane!$C$9=2,IF(ROUND((S173+T173)*BG173,2)&gt;$AN$1,$AN$1,ROUND((S173+T173)*BG173,2)),IF(Dane!$C$9=3,IF(ROUND((S173+T173)*BG173,2)&gt;$AN$1,$AN$1,ROUND((S173+T173)*BG173,2)),0))</f>
        <v>0</v>
      </c>
      <c r="BI173" s="39">
        <v>0</v>
      </c>
      <c r="BJ173" s="39">
        <f>IF(Dane!$C$9=3,IFERROR(J173/AB173,0),0)</f>
        <v>0</v>
      </c>
      <c r="BK173" s="39">
        <f>IF(Dane!$C$9=3,IFERROR(ROUND(J173-ROUND(J173*0.0976,2)-ROUND(J173*0.015,2)-ROUND(J173*0.0245,2),2)/AB173,0),0)</f>
        <v>0</v>
      </c>
      <c r="BL173" s="39">
        <f t="shared" si="47"/>
        <v>0</v>
      </c>
      <c r="BM173" s="39">
        <f t="shared" si="48"/>
        <v>0</v>
      </c>
      <c r="BN173" s="39">
        <f t="shared" si="38"/>
        <v>0</v>
      </c>
      <c r="BO173" s="39">
        <f>IF(Dane!$C$9=3,IFERROR(BN173/AB173,0),0)</f>
        <v>0</v>
      </c>
      <c r="BP173" s="39">
        <f t="shared" si="49"/>
        <v>0</v>
      </c>
      <c r="BQ173" s="39">
        <v>0</v>
      </c>
      <c r="BR173" s="39">
        <f t="shared" si="50"/>
        <v>0</v>
      </c>
      <c r="BS173" s="39">
        <f>IF(Dane!$C$9=3,IF(ROUND((X173+Y173)*BR173,2)&gt;$AN$1,$AN$1,ROUND((X173+Y173)*BR173,2)),0)</f>
        <v>0</v>
      </c>
      <c r="BT173" s="39">
        <v>0</v>
      </c>
    </row>
    <row r="174" spans="1:72">
      <c r="A174" s="87">
        <v>165</v>
      </c>
      <c r="B174" s="1"/>
      <c r="C174" s="1"/>
      <c r="D174" s="2"/>
      <c r="E174" s="3"/>
      <c r="F174" s="4"/>
      <c r="G174" s="5"/>
      <c r="H174" s="5"/>
      <c r="I174" s="6"/>
      <c r="J174" s="5"/>
      <c r="K174" s="5"/>
      <c r="L174" s="5"/>
      <c r="M174" s="55"/>
      <c r="N174" s="8"/>
      <c r="O174" s="105"/>
      <c r="P174" s="5"/>
      <c r="Q174" s="5"/>
      <c r="R174" s="105">
        <f>Dane!$C$10</f>
        <v>0</v>
      </c>
      <c r="S174" s="8"/>
      <c r="T174" s="105"/>
      <c r="U174" s="5"/>
      <c r="V174" s="5"/>
      <c r="W174" s="107">
        <f>Dane!$C$11</f>
        <v>0</v>
      </c>
      <c r="X174" s="8"/>
      <c r="Y174" s="105"/>
      <c r="Z174" s="5"/>
      <c r="AA174" s="5"/>
      <c r="AB174" s="110">
        <f>Dane!$C$12</f>
        <v>0</v>
      </c>
      <c r="AC174" s="108">
        <f>IF(Dane!$E$3=1,AP174+BA174+BL174,IF(Dane!$E$3=2,AT174+BE174+BP174,AW174+BH174+BS174))</f>
        <v>0</v>
      </c>
      <c r="AD174" s="14">
        <f>IF(Dane!$E$3=1,AQ174+BB174+BM174,IF(Dane!$E$3=2,AU174+BF174+BQ174,AX174+BI174+BT174))</f>
        <v>0</v>
      </c>
      <c r="AE174" s="14">
        <f>IF((J174*Dane!$C$9)-AC174&lt;0,0,(J174*Dane!$C$9)-AC174)</f>
        <v>0</v>
      </c>
      <c r="AF174" s="61">
        <f>IF((K174*Dane!$C$9)-AD174&lt;0,0,(K174*Dane!$C$9)-AD174)</f>
        <v>0</v>
      </c>
      <c r="AG174" s="93"/>
      <c r="AH174" s="84">
        <f>IF(Dane!$E$3=1,AP174,IF(Dane!$E$3=2,AT174,AW174))</f>
        <v>0</v>
      </c>
      <c r="AI174" s="84">
        <f>IF(Dane!$E$3=1,AQ174,IF(Dane!$E$3=2,AU174,AX174))</f>
        <v>0</v>
      </c>
      <c r="AJ174" s="84">
        <f>IF(Dane!$E$3=1,BA174,IF(Dane!$E$3=2,BE174,BH174))</f>
        <v>0</v>
      </c>
      <c r="AK174" s="84">
        <f>IF(Dane!$E$3=1,BB174,IF(Dane!$E$3=2,BF174,BI174))</f>
        <v>0</v>
      </c>
      <c r="AL174" s="84">
        <f>IF(Dane!$E$3=1,BL174,IF(Dane!$E$3=2,BP174,BS174))</f>
        <v>0</v>
      </c>
      <c r="AM174" s="84">
        <f>IF(Dane!$E$3=1,BM174,IF(Dane!$E$3=2,BQ174,BT174))</f>
        <v>0</v>
      </c>
      <c r="AN174" s="39">
        <f>IF(Dane!$C$9="",0,IFERROR(J174/R174,0))</f>
        <v>0</v>
      </c>
      <c r="AO174" s="39">
        <f>IF(Dane!$C$9="",0,IFERROR(ROUND(J174-ROUND(J174*0.0976,2)-ROUND(J174*0.015,2)-ROUND(J174*0.0245,2),2)/R174,0))</f>
        <v>0</v>
      </c>
      <c r="AP174" s="39">
        <f t="shared" si="39"/>
        <v>0</v>
      </c>
      <c r="AQ174" s="39">
        <f t="shared" si="40"/>
        <v>0</v>
      </c>
      <c r="AR174" s="39">
        <f t="shared" si="36"/>
        <v>0</v>
      </c>
      <c r="AS174" s="39">
        <f>IF(Dane!$C$9="",0,IFERROR(AR174/R174,0))</f>
        <v>0</v>
      </c>
      <c r="AT174" s="39">
        <f t="shared" si="41"/>
        <v>0</v>
      </c>
      <c r="AU174" s="39">
        <v>0</v>
      </c>
      <c r="AV174" s="39">
        <f t="shared" si="42"/>
        <v>0</v>
      </c>
      <c r="AW174" s="39">
        <f>IF(Dane!$C$9="",0,IF(ROUND((N174+O174)*AV174,2)&gt;$AN$1,$AN$1,ROUND((N174+O174)*AV174,2)))</f>
        <v>0</v>
      </c>
      <c r="AX174" s="39">
        <v>0</v>
      </c>
      <c r="AY174" s="39">
        <f>IF(Dane!$C$9=2,IFERROR(J174/W174,0),IF(Dane!$C$9=3,IFERROR(J174/W174,0),0))</f>
        <v>0</v>
      </c>
      <c r="AZ174" s="39">
        <f>IF(Dane!$C$9=2,IFERROR(ROUND(J174-ROUND(J174*0.0976,2)-ROUND(J174*0.015,2)-ROUND(J174*0.0245,2),2)/W174,0),IF(Dane!$C$9=3,IFERROR(ROUND(J174-ROUND(J174*0.0976,2)-ROUND(J174*0.015,2)-ROUND(J174*0.0245,2),2)/W174,0),0))</f>
        <v>0</v>
      </c>
      <c r="BA174" s="39">
        <f t="shared" si="43"/>
        <v>0</v>
      </c>
      <c r="BB174" s="39">
        <f t="shared" si="44"/>
        <v>0</v>
      </c>
      <c r="BC174" s="39">
        <f t="shared" si="37"/>
        <v>0</v>
      </c>
      <c r="BD174" s="39">
        <f>IF(Dane!$C$9=2,IFERROR(BC174/W174,0),IF(Dane!$C$9=3,IFERROR(BC174/W174,0),0))</f>
        <v>0</v>
      </c>
      <c r="BE174" s="39">
        <f t="shared" si="45"/>
        <v>0</v>
      </c>
      <c r="BF174" s="39">
        <v>0</v>
      </c>
      <c r="BG174" s="39">
        <f t="shared" si="46"/>
        <v>0</v>
      </c>
      <c r="BH174" s="39">
        <f>IF(Dane!$C$9=2,IF(ROUND((S174+T174)*BG174,2)&gt;$AN$1,$AN$1,ROUND((S174+T174)*BG174,2)),IF(Dane!$C$9=3,IF(ROUND((S174+T174)*BG174,2)&gt;$AN$1,$AN$1,ROUND((S174+T174)*BG174,2)),0))</f>
        <v>0</v>
      </c>
      <c r="BI174" s="39">
        <v>0</v>
      </c>
      <c r="BJ174" s="39">
        <f>IF(Dane!$C$9=3,IFERROR(J174/AB174,0),0)</f>
        <v>0</v>
      </c>
      <c r="BK174" s="39">
        <f>IF(Dane!$C$9=3,IFERROR(ROUND(J174-ROUND(J174*0.0976,2)-ROUND(J174*0.015,2)-ROUND(J174*0.0245,2),2)/AB174,0),0)</f>
        <v>0</v>
      </c>
      <c r="BL174" s="39">
        <f t="shared" si="47"/>
        <v>0</v>
      </c>
      <c r="BM174" s="39">
        <f t="shared" si="48"/>
        <v>0</v>
      </c>
      <c r="BN174" s="39">
        <f t="shared" si="38"/>
        <v>0</v>
      </c>
      <c r="BO174" s="39">
        <f>IF(Dane!$C$9=3,IFERROR(BN174/AB174,0),0)</f>
        <v>0</v>
      </c>
      <c r="BP174" s="39">
        <f t="shared" si="49"/>
        <v>0</v>
      </c>
      <c r="BQ174" s="39">
        <v>0</v>
      </c>
      <c r="BR174" s="39">
        <f t="shared" si="50"/>
        <v>0</v>
      </c>
      <c r="BS174" s="39">
        <f>IF(Dane!$C$9=3,IF(ROUND((X174+Y174)*BR174,2)&gt;$AN$1,$AN$1,ROUND((X174+Y174)*BR174,2)),0)</f>
        <v>0</v>
      </c>
      <c r="BT174" s="39">
        <v>0</v>
      </c>
    </row>
    <row r="175" spans="1:72">
      <c r="A175" s="87">
        <v>166</v>
      </c>
      <c r="B175" s="1"/>
      <c r="C175" s="1"/>
      <c r="D175" s="2"/>
      <c r="E175" s="3"/>
      <c r="F175" s="4"/>
      <c r="G175" s="5"/>
      <c r="H175" s="5"/>
      <c r="I175" s="6"/>
      <c r="J175" s="5"/>
      <c r="K175" s="5"/>
      <c r="L175" s="5"/>
      <c r="M175" s="55"/>
      <c r="N175" s="8"/>
      <c r="O175" s="105"/>
      <c r="P175" s="5"/>
      <c r="Q175" s="5"/>
      <c r="R175" s="105">
        <f>Dane!$C$10</f>
        <v>0</v>
      </c>
      <c r="S175" s="8"/>
      <c r="T175" s="105"/>
      <c r="U175" s="5"/>
      <c r="V175" s="5"/>
      <c r="W175" s="107">
        <f>Dane!$C$11</f>
        <v>0</v>
      </c>
      <c r="X175" s="8"/>
      <c r="Y175" s="105"/>
      <c r="Z175" s="5"/>
      <c r="AA175" s="5"/>
      <c r="AB175" s="110">
        <f>Dane!$C$12</f>
        <v>0</v>
      </c>
      <c r="AC175" s="108">
        <f>IF(Dane!$E$3=1,AP175+BA175+BL175,IF(Dane!$E$3=2,AT175+BE175+BP175,AW175+BH175+BS175))</f>
        <v>0</v>
      </c>
      <c r="AD175" s="14">
        <f>IF(Dane!$E$3=1,AQ175+BB175+BM175,IF(Dane!$E$3=2,AU175+BF175+BQ175,AX175+BI175+BT175))</f>
        <v>0</v>
      </c>
      <c r="AE175" s="14">
        <f>IF((J175*Dane!$C$9)-AC175&lt;0,0,(J175*Dane!$C$9)-AC175)</f>
        <v>0</v>
      </c>
      <c r="AF175" s="61">
        <f>IF((K175*Dane!$C$9)-AD175&lt;0,0,(K175*Dane!$C$9)-AD175)</f>
        <v>0</v>
      </c>
      <c r="AG175" s="93"/>
      <c r="AH175" s="84">
        <f>IF(Dane!$E$3=1,AP175,IF(Dane!$E$3=2,AT175,AW175))</f>
        <v>0</v>
      </c>
      <c r="AI175" s="84">
        <f>IF(Dane!$E$3=1,AQ175,IF(Dane!$E$3=2,AU175,AX175))</f>
        <v>0</v>
      </c>
      <c r="AJ175" s="84">
        <f>IF(Dane!$E$3=1,BA175,IF(Dane!$E$3=2,BE175,BH175))</f>
        <v>0</v>
      </c>
      <c r="AK175" s="84">
        <f>IF(Dane!$E$3=1,BB175,IF(Dane!$E$3=2,BF175,BI175))</f>
        <v>0</v>
      </c>
      <c r="AL175" s="84">
        <f>IF(Dane!$E$3=1,BL175,IF(Dane!$E$3=2,BP175,BS175))</f>
        <v>0</v>
      </c>
      <c r="AM175" s="84">
        <f>IF(Dane!$E$3=1,BM175,IF(Dane!$E$3=2,BQ175,BT175))</f>
        <v>0</v>
      </c>
      <c r="AN175" s="39">
        <f>IF(Dane!$C$9="",0,IFERROR(J175/R175,0))</f>
        <v>0</v>
      </c>
      <c r="AO175" s="39">
        <f>IF(Dane!$C$9="",0,IFERROR(ROUND(J175-ROUND(J175*0.0976,2)-ROUND(J175*0.015,2)-ROUND(J175*0.0245,2),2)/R175,0))</f>
        <v>0</v>
      </c>
      <c r="AP175" s="39">
        <f t="shared" si="39"/>
        <v>0</v>
      </c>
      <c r="AQ175" s="39">
        <f t="shared" si="40"/>
        <v>0</v>
      </c>
      <c r="AR175" s="39">
        <f t="shared" si="36"/>
        <v>0</v>
      </c>
      <c r="AS175" s="39">
        <f>IF(Dane!$C$9="",0,IFERROR(AR175/R175,0))</f>
        <v>0</v>
      </c>
      <c r="AT175" s="39">
        <f t="shared" si="41"/>
        <v>0</v>
      </c>
      <c r="AU175" s="39">
        <v>0</v>
      </c>
      <c r="AV175" s="39">
        <f t="shared" si="42"/>
        <v>0</v>
      </c>
      <c r="AW175" s="39">
        <f>IF(Dane!$C$9="",0,IF(ROUND((N175+O175)*AV175,2)&gt;$AN$1,$AN$1,ROUND((N175+O175)*AV175,2)))</f>
        <v>0</v>
      </c>
      <c r="AX175" s="39">
        <v>0</v>
      </c>
      <c r="AY175" s="39">
        <f>IF(Dane!$C$9=2,IFERROR(J175/W175,0),IF(Dane!$C$9=3,IFERROR(J175/W175,0),0))</f>
        <v>0</v>
      </c>
      <c r="AZ175" s="39">
        <f>IF(Dane!$C$9=2,IFERROR(ROUND(J175-ROUND(J175*0.0976,2)-ROUND(J175*0.015,2)-ROUND(J175*0.0245,2),2)/W175,0),IF(Dane!$C$9=3,IFERROR(ROUND(J175-ROUND(J175*0.0976,2)-ROUND(J175*0.015,2)-ROUND(J175*0.0245,2),2)/W175,0),0))</f>
        <v>0</v>
      </c>
      <c r="BA175" s="39">
        <f t="shared" si="43"/>
        <v>0</v>
      </c>
      <c r="BB175" s="39">
        <f t="shared" si="44"/>
        <v>0</v>
      </c>
      <c r="BC175" s="39">
        <f t="shared" si="37"/>
        <v>0</v>
      </c>
      <c r="BD175" s="39">
        <f>IF(Dane!$C$9=2,IFERROR(BC175/W175,0),IF(Dane!$C$9=3,IFERROR(BC175/W175,0),0))</f>
        <v>0</v>
      </c>
      <c r="BE175" s="39">
        <f t="shared" si="45"/>
        <v>0</v>
      </c>
      <c r="BF175" s="39">
        <v>0</v>
      </c>
      <c r="BG175" s="39">
        <f t="shared" si="46"/>
        <v>0</v>
      </c>
      <c r="BH175" s="39">
        <f>IF(Dane!$C$9=2,IF(ROUND((S175+T175)*BG175,2)&gt;$AN$1,$AN$1,ROUND((S175+T175)*BG175,2)),IF(Dane!$C$9=3,IF(ROUND((S175+T175)*BG175,2)&gt;$AN$1,$AN$1,ROUND((S175+T175)*BG175,2)),0))</f>
        <v>0</v>
      </c>
      <c r="BI175" s="39">
        <v>0</v>
      </c>
      <c r="BJ175" s="39">
        <f>IF(Dane!$C$9=3,IFERROR(J175/AB175,0),0)</f>
        <v>0</v>
      </c>
      <c r="BK175" s="39">
        <f>IF(Dane!$C$9=3,IFERROR(ROUND(J175-ROUND(J175*0.0976,2)-ROUND(J175*0.015,2)-ROUND(J175*0.0245,2),2)/AB175,0),0)</f>
        <v>0</v>
      </c>
      <c r="BL175" s="39">
        <f t="shared" si="47"/>
        <v>0</v>
      </c>
      <c r="BM175" s="39">
        <f t="shared" si="48"/>
        <v>0</v>
      </c>
      <c r="BN175" s="39">
        <f t="shared" si="38"/>
        <v>0</v>
      </c>
      <c r="BO175" s="39">
        <f>IF(Dane!$C$9=3,IFERROR(BN175/AB175,0),0)</f>
        <v>0</v>
      </c>
      <c r="BP175" s="39">
        <f t="shared" si="49"/>
        <v>0</v>
      </c>
      <c r="BQ175" s="39">
        <v>0</v>
      </c>
      <c r="BR175" s="39">
        <f t="shared" si="50"/>
        <v>0</v>
      </c>
      <c r="BS175" s="39">
        <f>IF(Dane!$C$9=3,IF(ROUND((X175+Y175)*BR175,2)&gt;$AN$1,$AN$1,ROUND((X175+Y175)*BR175,2)),0)</f>
        <v>0</v>
      </c>
      <c r="BT175" s="39">
        <v>0</v>
      </c>
    </row>
    <row r="176" spans="1:72">
      <c r="A176" s="87">
        <v>167</v>
      </c>
      <c r="B176" s="1"/>
      <c r="C176" s="1"/>
      <c r="D176" s="2"/>
      <c r="E176" s="3"/>
      <c r="F176" s="4"/>
      <c r="G176" s="5"/>
      <c r="H176" s="5"/>
      <c r="I176" s="6"/>
      <c r="J176" s="5"/>
      <c r="K176" s="5"/>
      <c r="L176" s="5"/>
      <c r="M176" s="55"/>
      <c r="N176" s="8"/>
      <c r="O176" s="105"/>
      <c r="P176" s="5"/>
      <c r="Q176" s="5"/>
      <c r="R176" s="105">
        <f>Dane!$C$10</f>
        <v>0</v>
      </c>
      <c r="S176" s="8"/>
      <c r="T176" s="105"/>
      <c r="U176" s="5"/>
      <c r="V176" s="5"/>
      <c r="W176" s="107">
        <f>Dane!$C$11</f>
        <v>0</v>
      </c>
      <c r="X176" s="8"/>
      <c r="Y176" s="105"/>
      <c r="Z176" s="5"/>
      <c r="AA176" s="5"/>
      <c r="AB176" s="110">
        <f>Dane!$C$12</f>
        <v>0</v>
      </c>
      <c r="AC176" s="108">
        <f>IF(Dane!$E$3=1,AP176+BA176+BL176,IF(Dane!$E$3=2,AT176+BE176+BP176,AW176+BH176+BS176))</f>
        <v>0</v>
      </c>
      <c r="AD176" s="14">
        <f>IF(Dane!$E$3=1,AQ176+BB176+BM176,IF(Dane!$E$3=2,AU176+BF176+BQ176,AX176+BI176+BT176))</f>
        <v>0</v>
      </c>
      <c r="AE176" s="14">
        <f>IF((J176*Dane!$C$9)-AC176&lt;0,0,(J176*Dane!$C$9)-AC176)</f>
        <v>0</v>
      </c>
      <c r="AF176" s="61">
        <f>IF((K176*Dane!$C$9)-AD176&lt;0,0,(K176*Dane!$C$9)-AD176)</f>
        <v>0</v>
      </c>
      <c r="AG176" s="93"/>
      <c r="AH176" s="84">
        <f>IF(Dane!$E$3=1,AP176,IF(Dane!$E$3=2,AT176,AW176))</f>
        <v>0</v>
      </c>
      <c r="AI176" s="84">
        <f>IF(Dane!$E$3=1,AQ176,IF(Dane!$E$3=2,AU176,AX176))</f>
        <v>0</v>
      </c>
      <c r="AJ176" s="84">
        <f>IF(Dane!$E$3=1,BA176,IF(Dane!$E$3=2,BE176,BH176))</f>
        <v>0</v>
      </c>
      <c r="AK176" s="84">
        <f>IF(Dane!$E$3=1,BB176,IF(Dane!$E$3=2,BF176,BI176))</f>
        <v>0</v>
      </c>
      <c r="AL176" s="84">
        <f>IF(Dane!$E$3=1,BL176,IF(Dane!$E$3=2,BP176,BS176))</f>
        <v>0</v>
      </c>
      <c r="AM176" s="84">
        <f>IF(Dane!$E$3=1,BM176,IF(Dane!$E$3=2,BQ176,BT176))</f>
        <v>0</v>
      </c>
      <c r="AN176" s="39">
        <f>IF(Dane!$C$9="",0,IFERROR(J176/R176,0))</f>
        <v>0</v>
      </c>
      <c r="AO176" s="39">
        <f>IF(Dane!$C$9="",0,IFERROR(ROUND(J176-ROUND(J176*0.0976,2)-ROUND(J176*0.015,2)-ROUND(J176*0.0245,2),2)/R176,0))</f>
        <v>0</v>
      </c>
      <c r="AP176" s="39">
        <f t="shared" si="39"/>
        <v>0</v>
      </c>
      <c r="AQ176" s="39">
        <f t="shared" si="40"/>
        <v>0</v>
      </c>
      <c r="AR176" s="39">
        <f t="shared" si="36"/>
        <v>0</v>
      </c>
      <c r="AS176" s="39">
        <f>IF(Dane!$C$9="",0,IFERROR(AR176/R176,0))</f>
        <v>0</v>
      </c>
      <c r="AT176" s="39">
        <f t="shared" si="41"/>
        <v>0</v>
      </c>
      <c r="AU176" s="39">
        <v>0</v>
      </c>
      <c r="AV176" s="39">
        <f t="shared" si="42"/>
        <v>0</v>
      </c>
      <c r="AW176" s="39">
        <f>IF(Dane!$C$9="",0,IF(ROUND((N176+O176)*AV176,2)&gt;$AN$1,$AN$1,ROUND((N176+O176)*AV176,2)))</f>
        <v>0</v>
      </c>
      <c r="AX176" s="39">
        <v>0</v>
      </c>
      <c r="AY176" s="39">
        <f>IF(Dane!$C$9=2,IFERROR(J176/W176,0),IF(Dane!$C$9=3,IFERROR(J176/W176,0),0))</f>
        <v>0</v>
      </c>
      <c r="AZ176" s="39">
        <f>IF(Dane!$C$9=2,IFERROR(ROUND(J176-ROUND(J176*0.0976,2)-ROUND(J176*0.015,2)-ROUND(J176*0.0245,2),2)/W176,0),IF(Dane!$C$9=3,IFERROR(ROUND(J176-ROUND(J176*0.0976,2)-ROUND(J176*0.015,2)-ROUND(J176*0.0245,2),2)/W176,0),0))</f>
        <v>0</v>
      </c>
      <c r="BA176" s="39">
        <f t="shared" si="43"/>
        <v>0</v>
      </c>
      <c r="BB176" s="39">
        <f t="shared" si="44"/>
        <v>0</v>
      </c>
      <c r="BC176" s="39">
        <f t="shared" si="37"/>
        <v>0</v>
      </c>
      <c r="BD176" s="39">
        <f>IF(Dane!$C$9=2,IFERROR(BC176/W176,0),IF(Dane!$C$9=3,IFERROR(BC176/W176,0),0))</f>
        <v>0</v>
      </c>
      <c r="BE176" s="39">
        <f t="shared" si="45"/>
        <v>0</v>
      </c>
      <c r="BF176" s="39">
        <v>0</v>
      </c>
      <c r="BG176" s="39">
        <f t="shared" si="46"/>
        <v>0</v>
      </c>
      <c r="BH176" s="39">
        <f>IF(Dane!$C$9=2,IF(ROUND((S176+T176)*BG176,2)&gt;$AN$1,$AN$1,ROUND((S176+T176)*BG176,2)),IF(Dane!$C$9=3,IF(ROUND((S176+T176)*BG176,2)&gt;$AN$1,$AN$1,ROUND((S176+T176)*BG176,2)),0))</f>
        <v>0</v>
      </c>
      <c r="BI176" s="39">
        <v>0</v>
      </c>
      <c r="BJ176" s="39">
        <f>IF(Dane!$C$9=3,IFERROR(J176/AB176,0),0)</f>
        <v>0</v>
      </c>
      <c r="BK176" s="39">
        <f>IF(Dane!$C$9=3,IFERROR(ROUND(J176-ROUND(J176*0.0976,2)-ROUND(J176*0.015,2)-ROUND(J176*0.0245,2),2)/AB176,0),0)</f>
        <v>0</v>
      </c>
      <c r="BL176" s="39">
        <f t="shared" si="47"/>
        <v>0</v>
      </c>
      <c r="BM176" s="39">
        <f t="shared" si="48"/>
        <v>0</v>
      </c>
      <c r="BN176" s="39">
        <f t="shared" si="38"/>
        <v>0</v>
      </c>
      <c r="BO176" s="39">
        <f>IF(Dane!$C$9=3,IFERROR(BN176/AB176,0),0)</f>
        <v>0</v>
      </c>
      <c r="BP176" s="39">
        <f t="shared" si="49"/>
        <v>0</v>
      </c>
      <c r="BQ176" s="39">
        <v>0</v>
      </c>
      <c r="BR176" s="39">
        <f t="shared" si="50"/>
        <v>0</v>
      </c>
      <c r="BS176" s="39">
        <f>IF(Dane!$C$9=3,IF(ROUND((X176+Y176)*BR176,2)&gt;$AN$1,$AN$1,ROUND((X176+Y176)*BR176,2)),0)</f>
        <v>0</v>
      </c>
      <c r="BT176" s="39">
        <v>0</v>
      </c>
    </row>
    <row r="177" spans="1:72">
      <c r="A177" s="87">
        <v>168</v>
      </c>
      <c r="B177" s="1"/>
      <c r="C177" s="1"/>
      <c r="D177" s="2"/>
      <c r="E177" s="3"/>
      <c r="F177" s="4"/>
      <c r="G177" s="5"/>
      <c r="H177" s="5"/>
      <c r="I177" s="6"/>
      <c r="J177" s="5"/>
      <c r="K177" s="5"/>
      <c r="L177" s="5"/>
      <c r="M177" s="55"/>
      <c r="N177" s="8"/>
      <c r="O177" s="105"/>
      <c r="P177" s="5"/>
      <c r="Q177" s="5"/>
      <c r="R177" s="105">
        <f>Dane!$C$10</f>
        <v>0</v>
      </c>
      <c r="S177" s="8"/>
      <c r="T177" s="105"/>
      <c r="U177" s="5"/>
      <c r="V177" s="5"/>
      <c r="W177" s="107">
        <f>Dane!$C$11</f>
        <v>0</v>
      </c>
      <c r="X177" s="8"/>
      <c r="Y177" s="105"/>
      <c r="Z177" s="5"/>
      <c r="AA177" s="5"/>
      <c r="AB177" s="110">
        <f>Dane!$C$12</f>
        <v>0</v>
      </c>
      <c r="AC177" s="108">
        <f>IF(Dane!$E$3=1,AP177+BA177+BL177,IF(Dane!$E$3=2,AT177+BE177+BP177,AW177+BH177+BS177))</f>
        <v>0</v>
      </c>
      <c r="AD177" s="14">
        <f>IF(Dane!$E$3=1,AQ177+BB177+BM177,IF(Dane!$E$3=2,AU177+BF177+BQ177,AX177+BI177+BT177))</f>
        <v>0</v>
      </c>
      <c r="AE177" s="14">
        <f>IF((J177*Dane!$C$9)-AC177&lt;0,0,(J177*Dane!$C$9)-AC177)</f>
        <v>0</v>
      </c>
      <c r="AF177" s="61">
        <f>IF((K177*Dane!$C$9)-AD177&lt;0,0,(K177*Dane!$C$9)-AD177)</f>
        <v>0</v>
      </c>
      <c r="AG177" s="93"/>
      <c r="AH177" s="84">
        <f>IF(Dane!$E$3=1,AP177,IF(Dane!$E$3=2,AT177,AW177))</f>
        <v>0</v>
      </c>
      <c r="AI177" s="84">
        <f>IF(Dane!$E$3=1,AQ177,IF(Dane!$E$3=2,AU177,AX177))</f>
        <v>0</v>
      </c>
      <c r="AJ177" s="84">
        <f>IF(Dane!$E$3=1,BA177,IF(Dane!$E$3=2,BE177,BH177))</f>
        <v>0</v>
      </c>
      <c r="AK177" s="84">
        <f>IF(Dane!$E$3=1,BB177,IF(Dane!$E$3=2,BF177,BI177))</f>
        <v>0</v>
      </c>
      <c r="AL177" s="84">
        <f>IF(Dane!$E$3=1,BL177,IF(Dane!$E$3=2,BP177,BS177))</f>
        <v>0</v>
      </c>
      <c r="AM177" s="84">
        <f>IF(Dane!$E$3=1,BM177,IF(Dane!$E$3=2,BQ177,BT177))</f>
        <v>0</v>
      </c>
      <c r="AN177" s="39">
        <f>IF(Dane!$C$9="",0,IFERROR(J177/R177,0))</f>
        <v>0</v>
      </c>
      <c r="AO177" s="39">
        <f>IF(Dane!$C$9="",0,IFERROR(ROUND(J177-ROUND(J177*0.0976,2)-ROUND(J177*0.015,2)-ROUND(J177*0.0245,2),2)/R177,0))</f>
        <v>0</v>
      </c>
      <c r="AP177" s="39">
        <f t="shared" si="39"/>
        <v>0</v>
      </c>
      <c r="AQ177" s="39">
        <f t="shared" si="40"/>
        <v>0</v>
      </c>
      <c r="AR177" s="39">
        <f t="shared" si="36"/>
        <v>0</v>
      </c>
      <c r="AS177" s="39">
        <f>IF(Dane!$C$9="",0,IFERROR(AR177/R177,0))</f>
        <v>0</v>
      </c>
      <c r="AT177" s="39">
        <f t="shared" si="41"/>
        <v>0</v>
      </c>
      <c r="AU177" s="39">
        <v>0</v>
      </c>
      <c r="AV177" s="39">
        <f t="shared" si="42"/>
        <v>0</v>
      </c>
      <c r="AW177" s="39">
        <f>IF(Dane!$C$9="",0,IF(ROUND((N177+O177)*AV177,2)&gt;$AN$1,$AN$1,ROUND((N177+O177)*AV177,2)))</f>
        <v>0</v>
      </c>
      <c r="AX177" s="39">
        <v>0</v>
      </c>
      <c r="AY177" s="39">
        <f>IF(Dane!$C$9=2,IFERROR(J177/W177,0),IF(Dane!$C$9=3,IFERROR(J177/W177,0),0))</f>
        <v>0</v>
      </c>
      <c r="AZ177" s="39">
        <f>IF(Dane!$C$9=2,IFERROR(ROUND(J177-ROUND(J177*0.0976,2)-ROUND(J177*0.015,2)-ROUND(J177*0.0245,2),2)/W177,0),IF(Dane!$C$9=3,IFERROR(ROUND(J177-ROUND(J177*0.0976,2)-ROUND(J177*0.015,2)-ROUND(J177*0.0245,2),2)/W177,0),0))</f>
        <v>0</v>
      </c>
      <c r="BA177" s="39">
        <f t="shared" si="43"/>
        <v>0</v>
      </c>
      <c r="BB177" s="39">
        <f t="shared" si="44"/>
        <v>0</v>
      </c>
      <c r="BC177" s="39">
        <f t="shared" si="37"/>
        <v>0</v>
      </c>
      <c r="BD177" s="39">
        <f>IF(Dane!$C$9=2,IFERROR(BC177/W177,0),IF(Dane!$C$9=3,IFERROR(BC177/W177,0),0))</f>
        <v>0</v>
      </c>
      <c r="BE177" s="39">
        <f t="shared" si="45"/>
        <v>0</v>
      </c>
      <c r="BF177" s="39">
        <v>0</v>
      </c>
      <c r="BG177" s="39">
        <f t="shared" si="46"/>
        <v>0</v>
      </c>
      <c r="BH177" s="39">
        <f>IF(Dane!$C$9=2,IF(ROUND((S177+T177)*BG177,2)&gt;$AN$1,$AN$1,ROUND((S177+T177)*BG177,2)),IF(Dane!$C$9=3,IF(ROUND((S177+T177)*BG177,2)&gt;$AN$1,$AN$1,ROUND((S177+T177)*BG177,2)),0))</f>
        <v>0</v>
      </c>
      <c r="BI177" s="39">
        <v>0</v>
      </c>
      <c r="BJ177" s="39">
        <f>IF(Dane!$C$9=3,IFERROR(J177/AB177,0),0)</f>
        <v>0</v>
      </c>
      <c r="BK177" s="39">
        <f>IF(Dane!$C$9=3,IFERROR(ROUND(J177-ROUND(J177*0.0976,2)-ROUND(J177*0.015,2)-ROUND(J177*0.0245,2),2)/AB177,0),0)</f>
        <v>0</v>
      </c>
      <c r="BL177" s="39">
        <f t="shared" si="47"/>
        <v>0</v>
      </c>
      <c r="BM177" s="39">
        <f t="shared" si="48"/>
        <v>0</v>
      </c>
      <c r="BN177" s="39">
        <f t="shared" si="38"/>
        <v>0</v>
      </c>
      <c r="BO177" s="39">
        <f>IF(Dane!$C$9=3,IFERROR(BN177/AB177,0),0)</f>
        <v>0</v>
      </c>
      <c r="BP177" s="39">
        <f t="shared" si="49"/>
        <v>0</v>
      </c>
      <c r="BQ177" s="39">
        <v>0</v>
      </c>
      <c r="BR177" s="39">
        <f t="shared" si="50"/>
        <v>0</v>
      </c>
      <c r="BS177" s="39">
        <f>IF(Dane!$C$9=3,IF(ROUND((X177+Y177)*BR177,2)&gt;$AN$1,$AN$1,ROUND((X177+Y177)*BR177,2)),0)</f>
        <v>0</v>
      </c>
      <c r="BT177" s="39">
        <v>0</v>
      </c>
    </row>
    <row r="178" spans="1:72">
      <c r="A178" s="87">
        <v>169</v>
      </c>
      <c r="B178" s="1"/>
      <c r="C178" s="1"/>
      <c r="D178" s="2"/>
      <c r="E178" s="3"/>
      <c r="F178" s="4"/>
      <c r="G178" s="5"/>
      <c r="H178" s="5"/>
      <c r="I178" s="6"/>
      <c r="J178" s="5"/>
      <c r="K178" s="5"/>
      <c r="L178" s="5"/>
      <c r="M178" s="55"/>
      <c r="N178" s="8"/>
      <c r="O178" s="105"/>
      <c r="P178" s="5"/>
      <c r="Q178" s="5"/>
      <c r="R178" s="105">
        <f>Dane!$C$10</f>
        <v>0</v>
      </c>
      <c r="S178" s="8"/>
      <c r="T178" s="105"/>
      <c r="U178" s="5"/>
      <c r="V178" s="5"/>
      <c r="W178" s="107">
        <f>Dane!$C$11</f>
        <v>0</v>
      </c>
      <c r="X178" s="8"/>
      <c r="Y178" s="105"/>
      <c r="Z178" s="5"/>
      <c r="AA178" s="5"/>
      <c r="AB178" s="110">
        <f>Dane!$C$12</f>
        <v>0</v>
      </c>
      <c r="AC178" s="108">
        <f>IF(Dane!$E$3=1,AP178+BA178+BL178,IF(Dane!$E$3=2,AT178+BE178+BP178,AW178+BH178+BS178))</f>
        <v>0</v>
      </c>
      <c r="AD178" s="14">
        <f>IF(Dane!$E$3=1,AQ178+BB178+BM178,IF(Dane!$E$3=2,AU178+BF178+BQ178,AX178+BI178+BT178))</f>
        <v>0</v>
      </c>
      <c r="AE178" s="14">
        <f>IF((J178*Dane!$C$9)-AC178&lt;0,0,(J178*Dane!$C$9)-AC178)</f>
        <v>0</v>
      </c>
      <c r="AF178" s="61">
        <f>IF((K178*Dane!$C$9)-AD178&lt;0,0,(K178*Dane!$C$9)-AD178)</f>
        <v>0</v>
      </c>
      <c r="AG178" s="93"/>
      <c r="AH178" s="84">
        <f>IF(Dane!$E$3=1,AP178,IF(Dane!$E$3=2,AT178,AW178))</f>
        <v>0</v>
      </c>
      <c r="AI178" s="84">
        <f>IF(Dane!$E$3=1,AQ178,IF(Dane!$E$3=2,AU178,AX178))</f>
        <v>0</v>
      </c>
      <c r="AJ178" s="84">
        <f>IF(Dane!$E$3=1,BA178,IF(Dane!$E$3=2,BE178,BH178))</f>
        <v>0</v>
      </c>
      <c r="AK178" s="84">
        <f>IF(Dane!$E$3=1,BB178,IF(Dane!$E$3=2,BF178,BI178))</f>
        <v>0</v>
      </c>
      <c r="AL178" s="84">
        <f>IF(Dane!$E$3=1,BL178,IF(Dane!$E$3=2,BP178,BS178))</f>
        <v>0</v>
      </c>
      <c r="AM178" s="84">
        <f>IF(Dane!$E$3=1,BM178,IF(Dane!$E$3=2,BQ178,BT178))</f>
        <v>0</v>
      </c>
      <c r="AN178" s="39">
        <f>IF(Dane!$C$9="",0,IFERROR(J178/R178,0))</f>
        <v>0</v>
      </c>
      <c r="AO178" s="39">
        <f>IF(Dane!$C$9="",0,IFERROR(ROUND(J178-ROUND(J178*0.0976,2)-ROUND(J178*0.015,2)-ROUND(J178*0.0245,2),2)/R178,0))</f>
        <v>0</v>
      </c>
      <c r="AP178" s="39">
        <f t="shared" si="39"/>
        <v>0</v>
      </c>
      <c r="AQ178" s="39">
        <f t="shared" si="40"/>
        <v>0</v>
      </c>
      <c r="AR178" s="39">
        <f t="shared" si="36"/>
        <v>0</v>
      </c>
      <c r="AS178" s="39">
        <f>IF(Dane!$C$9="",0,IFERROR(AR178/R178,0))</f>
        <v>0</v>
      </c>
      <c r="AT178" s="39">
        <f t="shared" si="41"/>
        <v>0</v>
      </c>
      <c r="AU178" s="39">
        <v>0</v>
      </c>
      <c r="AV178" s="39">
        <f t="shared" si="42"/>
        <v>0</v>
      </c>
      <c r="AW178" s="39">
        <f>IF(Dane!$C$9="",0,IF(ROUND((N178+O178)*AV178,2)&gt;$AN$1,$AN$1,ROUND((N178+O178)*AV178,2)))</f>
        <v>0</v>
      </c>
      <c r="AX178" s="39">
        <v>0</v>
      </c>
      <c r="AY178" s="39">
        <f>IF(Dane!$C$9=2,IFERROR(J178/W178,0),IF(Dane!$C$9=3,IFERROR(J178/W178,0),0))</f>
        <v>0</v>
      </c>
      <c r="AZ178" s="39">
        <f>IF(Dane!$C$9=2,IFERROR(ROUND(J178-ROUND(J178*0.0976,2)-ROUND(J178*0.015,2)-ROUND(J178*0.0245,2),2)/W178,0),IF(Dane!$C$9=3,IFERROR(ROUND(J178-ROUND(J178*0.0976,2)-ROUND(J178*0.015,2)-ROUND(J178*0.0245,2),2)/W178,0),0))</f>
        <v>0</v>
      </c>
      <c r="BA178" s="39">
        <f t="shared" si="43"/>
        <v>0</v>
      </c>
      <c r="BB178" s="39">
        <f t="shared" si="44"/>
        <v>0</v>
      </c>
      <c r="BC178" s="39">
        <f t="shared" si="37"/>
        <v>0</v>
      </c>
      <c r="BD178" s="39">
        <f>IF(Dane!$C$9=2,IFERROR(BC178/W178,0),IF(Dane!$C$9=3,IFERROR(BC178/W178,0),0))</f>
        <v>0</v>
      </c>
      <c r="BE178" s="39">
        <f t="shared" si="45"/>
        <v>0</v>
      </c>
      <c r="BF178" s="39">
        <v>0</v>
      </c>
      <c r="BG178" s="39">
        <f t="shared" si="46"/>
        <v>0</v>
      </c>
      <c r="BH178" s="39">
        <f>IF(Dane!$C$9=2,IF(ROUND((S178+T178)*BG178,2)&gt;$AN$1,$AN$1,ROUND((S178+T178)*BG178,2)),IF(Dane!$C$9=3,IF(ROUND((S178+T178)*BG178,2)&gt;$AN$1,$AN$1,ROUND((S178+T178)*BG178,2)),0))</f>
        <v>0</v>
      </c>
      <c r="BI178" s="39">
        <v>0</v>
      </c>
      <c r="BJ178" s="39">
        <f>IF(Dane!$C$9=3,IFERROR(J178/AB178,0),0)</f>
        <v>0</v>
      </c>
      <c r="BK178" s="39">
        <f>IF(Dane!$C$9=3,IFERROR(ROUND(J178-ROUND(J178*0.0976,2)-ROUND(J178*0.015,2)-ROUND(J178*0.0245,2),2)/AB178,0),0)</f>
        <v>0</v>
      </c>
      <c r="BL178" s="39">
        <f t="shared" si="47"/>
        <v>0</v>
      </c>
      <c r="BM178" s="39">
        <f t="shared" si="48"/>
        <v>0</v>
      </c>
      <c r="BN178" s="39">
        <f t="shared" si="38"/>
        <v>0</v>
      </c>
      <c r="BO178" s="39">
        <f>IF(Dane!$C$9=3,IFERROR(BN178/AB178,0),0)</f>
        <v>0</v>
      </c>
      <c r="BP178" s="39">
        <f t="shared" si="49"/>
        <v>0</v>
      </c>
      <c r="BQ178" s="39">
        <v>0</v>
      </c>
      <c r="BR178" s="39">
        <f t="shared" si="50"/>
        <v>0</v>
      </c>
      <c r="BS178" s="39">
        <f>IF(Dane!$C$9=3,IF(ROUND((X178+Y178)*BR178,2)&gt;$AN$1,$AN$1,ROUND((X178+Y178)*BR178,2)),0)</f>
        <v>0</v>
      </c>
      <c r="BT178" s="39">
        <v>0</v>
      </c>
    </row>
    <row r="179" spans="1:72">
      <c r="A179" s="87">
        <v>170</v>
      </c>
      <c r="B179" s="1"/>
      <c r="C179" s="1"/>
      <c r="D179" s="2"/>
      <c r="E179" s="3"/>
      <c r="F179" s="4"/>
      <c r="G179" s="5"/>
      <c r="H179" s="5"/>
      <c r="I179" s="6"/>
      <c r="J179" s="5"/>
      <c r="K179" s="5"/>
      <c r="L179" s="5"/>
      <c r="M179" s="55"/>
      <c r="N179" s="8"/>
      <c r="O179" s="105"/>
      <c r="P179" s="5"/>
      <c r="Q179" s="5"/>
      <c r="R179" s="105">
        <f>Dane!$C$10</f>
        <v>0</v>
      </c>
      <c r="S179" s="8"/>
      <c r="T179" s="105"/>
      <c r="U179" s="5"/>
      <c r="V179" s="5"/>
      <c r="W179" s="107">
        <f>Dane!$C$11</f>
        <v>0</v>
      </c>
      <c r="X179" s="8"/>
      <c r="Y179" s="105"/>
      <c r="Z179" s="5"/>
      <c r="AA179" s="5"/>
      <c r="AB179" s="110">
        <f>Dane!$C$12</f>
        <v>0</v>
      </c>
      <c r="AC179" s="108">
        <f>IF(Dane!$E$3=1,AP179+BA179+BL179,IF(Dane!$E$3=2,AT179+BE179+BP179,AW179+BH179+BS179))</f>
        <v>0</v>
      </c>
      <c r="AD179" s="14">
        <f>IF(Dane!$E$3=1,AQ179+BB179+BM179,IF(Dane!$E$3=2,AU179+BF179+BQ179,AX179+BI179+BT179))</f>
        <v>0</v>
      </c>
      <c r="AE179" s="14">
        <f>IF((J179*Dane!$C$9)-AC179&lt;0,0,(J179*Dane!$C$9)-AC179)</f>
        <v>0</v>
      </c>
      <c r="AF179" s="61">
        <f>IF((K179*Dane!$C$9)-AD179&lt;0,0,(K179*Dane!$C$9)-AD179)</f>
        <v>0</v>
      </c>
      <c r="AG179" s="93"/>
      <c r="AH179" s="84">
        <f>IF(Dane!$E$3=1,AP179,IF(Dane!$E$3=2,AT179,AW179))</f>
        <v>0</v>
      </c>
      <c r="AI179" s="84">
        <f>IF(Dane!$E$3=1,AQ179,IF(Dane!$E$3=2,AU179,AX179))</f>
        <v>0</v>
      </c>
      <c r="AJ179" s="84">
        <f>IF(Dane!$E$3=1,BA179,IF(Dane!$E$3=2,BE179,BH179))</f>
        <v>0</v>
      </c>
      <c r="AK179" s="84">
        <f>IF(Dane!$E$3=1,BB179,IF(Dane!$E$3=2,BF179,BI179))</f>
        <v>0</v>
      </c>
      <c r="AL179" s="84">
        <f>IF(Dane!$E$3=1,BL179,IF(Dane!$E$3=2,BP179,BS179))</f>
        <v>0</v>
      </c>
      <c r="AM179" s="84">
        <f>IF(Dane!$E$3=1,BM179,IF(Dane!$E$3=2,BQ179,BT179))</f>
        <v>0</v>
      </c>
      <c r="AN179" s="39">
        <f>IF(Dane!$C$9="",0,IFERROR(J179/R179,0))</f>
        <v>0</v>
      </c>
      <c r="AO179" s="39">
        <f>IF(Dane!$C$9="",0,IFERROR(ROUND(J179-ROUND(J179*0.0976,2)-ROUND(J179*0.015,2)-ROUND(J179*0.0245,2),2)/R179,0))</f>
        <v>0</v>
      </c>
      <c r="AP179" s="39">
        <f t="shared" si="39"/>
        <v>0</v>
      </c>
      <c r="AQ179" s="39">
        <f t="shared" si="40"/>
        <v>0</v>
      </c>
      <c r="AR179" s="39">
        <f t="shared" si="36"/>
        <v>0</v>
      </c>
      <c r="AS179" s="39">
        <f>IF(Dane!$C$9="",0,IFERROR(AR179/R179,0))</f>
        <v>0</v>
      </c>
      <c r="AT179" s="39">
        <f t="shared" si="41"/>
        <v>0</v>
      </c>
      <c r="AU179" s="39">
        <v>0</v>
      </c>
      <c r="AV179" s="39">
        <f t="shared" si="42"/>
        <v>0</v>
      </c>
      <c r="AW179" s="39">
        <f>IF(Dane!$C$9="",0,IF(ROUND((N179+O179)*AV179,2)&gt;$AN$1,$AN$1,ROUND((N179+O179)*AV179,2)))</f>
        <v>0</v>
      </c>
      <c r="AX179" s="39">
        <v>0</v>
      </c>
      <c r="AY179" s="39">
        <f>IF(Dane!$C$9=2,IFERROR(J179/W179,0),IF(Dane!$C$9=3,IFERROR(J179/W179,0),0))</f>
        <v>0</v>
      </c>
      <c r="AZ179" s="39">
        <f>IF(Dane!$C$9=2,IFERROR(ROUND(J179-ROUND(J179*0.0976,2)-ROUND(J179*0.015,2)-ROUND(J179*0.0245,2),2)/W179,0),IF(Dane!$C$9=3,IFERROR(ROUND(J179-ROUND(J179*0.0976,2)-ROUND(J179*0.015,2)-ROUND(J179*0.0245,2),2)/W179,0),0))</f>
        <v>0</v>
      </c>
      <c r="BA179" s="39">
        <f t="shared" si="43"/>
        <v>0</v>
      </c>
      <c r="BB179" s="39">
        <f t="shared" si="44"/>
        <v>0</v>
      </c>
      <c r="BC179" s="39">
        <f t="shared" si="37"/>
        <v>0</v>
      </c>
      <c r="BD179" s="39">
        <f>IF(Dane!$C$9=2,IFERROR(BC179/W179,0),IF(Dane!$C$9=3,IFERROR(BC179/W179,0),0))</f>
        <v>0</v>
      </c>
      <c r="BE179" s="39">
        <f t="shared" si="45"/>
        <v>0</v>
      </c>
      <c r="BF179" s="39">
        <v>0</v>
      </c>
      <c r="BG179" s="39">
        <f t="shared" si="46"/>
        <v>0</v>
      </c>
      <c r="BH179" s="39">
        <f>IF(Dane!$C$9=2,IF(ROUND((S179+T179)*BG179,2)&gt;$AN$1,$AN$1,ROUND((S179+T179)*BG179,2)),IF(Dane!$C$9=3,IF(ROUND((S179+T179)*BG179,2)&gt;$AN$1,$AN$1,ROUND((S179+T179)*BG179,2)),0))</f>
        <v>0</v>
      </c>
      <c r="BI179" s="39">
        <v>0</v>
      </c>
      <c r="BJ179" s="39">
        <f>IF(Dane!$C$9=3,IFERROR(J179/AB179,0),0)</f>
        <v>0</v>
      </c>
      <c r="BK179" s="39">
        <f>IF(Dane!$C$9=3,IFERROR(ROUND(J179-ROUND(J179*0.0976,2)-ROUND(J179*0.015,2)-ROUND(J179*0.0245,2),2)/AB179,0),0)</f>
        <v>0</v>
      </c>
      <c r="BL179" s="39">
        <f t="shared" si="47"/>
        <v>0</v>
      </c>
      <c r="BM179" s="39">
        <f t="shared" si="48"/>
        <v>0</v>
      </c>
      <c r="BN179" s="39">
        <f t="shared" si="38"/>
        <v>0</v>
      </c>
      <c r="BO179" s="39">
        <f>IF(Dane!$C$9=3,IFERROR(BN179/AB179,0),0)</f>
        <v>0</v>
      </c>
      <c r="BP179" s="39">
        <f t="shared" si="49"/>
        <v>0</v>
      </c>
      <c r="BQ179" s="39">
        <v>0</v>
      </c>
      <c r="BR179" s="39">
        <f t="shared" si="50"/>
        <v>0</v>
      </c>
      <c r="BS179" s="39">
        <f>IF(Dane!$C$9=3,IF(ROUND((X179+Y179)*BR179,2)&gt;$AN$1,$AN$1,ROUND((X179+Y179)*BR179,2)),0)</f>
        <v>0</v>
      </c>
      <c r="BT179" s="39">
        <v>0</v>
      </c>
    </row>
    <row r="180" spans="1:72">
      <c r="A180" s="87">
        <v>171</v>
      </c>
      <c r="B180" s="1"/>
      <c r="C180" s="1"/>
      <c r="D180" s="2"/>
      <c r="E180" s="3"/>
      <c r="F180" s="4"/>
      <c r="G180" s="5"/>
      <c r="H180" s="5"/>
      <c r="I180" s="6"/>
      <c r="J180" s="5"/>
      <c r="K180" s="5"/>
      <c r="L180" s="5"/>
      <c r="M180" s="55"/>
      <c r="N180" s="8"/>
      <c r="O180" s="105"/>
      <c r="P180" s="5"/>
      <c r="Q180" s="5"/>
      <c r="R180" s="105">
        <f>Dane!$C$10</f>
        <v>0</v>
      </c>
      <c r="S180" s="8"/>
      <c r="T180" s="105"/>
      <c r="U180" s="5"/>
      <c r="V180" s="5"/>
      <c r="W180" s="107">
        <f>Dane!$C$11</f>
        <v>0</v>
      </c>
      <c r="X180" s="8"/>
      <c r="Y180" s="105"/>
      <c r="Z180" s="5"/>
      <c r="AA180" s="5"/>
      <c r="AB180" s="110">
        <f>Dane!$C$12</f>
        <v>0</v>
      </c>
      <c r="AC180" s="108">
        <f>IF(Dane!$E$3=1,AP180+BA180+BL180,IF(Dane!$E$3=2,AT180+BE180+BP180,AW180+BH180+BS180))</f>
        <v>0</v>
      </c>
      <c r="AD180" s="14">
        <f>IF(Dane!$E$3=1,AQ180+BB180+BM180,IF(Dane!$E$3=2,AU180+BF180+BQ180,AX180+BI180+BT180))</f>
        <v>0</v>
      </c>
      <c r="AE180" s="14">
        <f>IF((J180*Dane!$C$9)-AC180&lt;0,0,(J180*Dane!$C$9)-AC180)</f>
        <v>0</v>
      </c>
      <c r="AF180" s="61">
        <f>IF((K180*Dane!$C$9)-AD180&lt;0,0,(K180*Dane!$C$9)-AD180)</f>
        <v>0</v>
      </c>
      <c r="AG180" s="93"/>
      <c r="AH180" s="84">
        <f>IF(Dane!$E$3=1,AP180,IF(Dane!$E$3=2,AT180,AW180))</f>
        <v>0</v>
      </c>
      <c r="AI180" s="84">
        <f>IF(Dane!$E$3=1,AQ180,IF(Dane!$E$3=2,AU180,AX180))</f>
        <v>0</v>
      </c>
      <c r="AJ180" s="84">
        <f>IF(Dane!$E$3=1,BA180,IF(Dane!$E$3=2,BE180,BH180))</f>
        <v>0</v>
      </c>
      <c r="AK180" s="84">
        <f>IF(Dane!$E$3=1,BB180,IF(Dane!$E$3=2,BF180,BI180))</f>
        <v>0</v>
      </c>
      <c r="AL180" s="84">
        <f>IF(Dane!$E$3=1,BL180,IF(Dane!$E$3=2,BP180,BS180))</f>
        <v>0</v>
      </c>
      <c r="AM180" s="84">
        <f>IF(Dane!$E$3=1,BM180,IF(Dane!$E$3=2,BQ180,BT180))</f>
        <v>0</v>
      </c>
      <c r="AN180" s="39">
        <f>IF(Dane!$C$9="",0,IFERROR(J180/R180,0))</f>
        <v>0</v>
      </c>
      <c r="AO180" s="39">
        <f>IF(Dane!$C$9="",0,IFERROR(ROUND(J180-ROUND(J180*0.0976,2)-ROUND(J180*0.015,2)-ROUND(J180*0.0245,2),2)/R180,0))</f>
        <v>0</v>
      </c>
      <c r="AP180" s="39">
        <f t="shared" si="39"/>
        <v>0</v>
      </c>
      <c r="AQ180" s="39">
        <f t="shared" si="40"/>
        <v>0</v>
      </c>
      <c r="AR180" s="39">
        <f t="shared" si="36"/>
        <v>0</v>
      </c>
      <c r="AS180" s="39">
        <f>IF(Dane!$C$9="",0,IFERROR(AR180/R180,0))</f>
        <v>0</v>
      </c>
      <c r="AT180" s="39">
        <f t="shared" si="41"/>
        <v>0</v>
      </c>
      <c r="AU180" s="39">
        <v>0</v>
      </c>
      <c r="AV180" s="39">
        <f t="shared" si="42"/>
        <v>0</v>
      </c>
      <c r="AW180" s="39">
        <f>IF(Dane!$C$9="",0,IF(ROUND((N180+O180)*AV180,2)&gt;$AN$1,$AN$1,ROUND((N180+O180)*AV180,2)))</f>
        <v>0</v>
      </c>
      <c r="AX180" s="39">
        <v>0</v>
      </c>
      <c r="AY180" s="39">
        <f>IF(Dane!$C$9=2,IFERROR(J180/W180,0),IF(Dane!$C$9=3,IFERROR(J180/W180,0),0))</f>
        <v>0</v>
      </c>
      <c r="AZ180" s="39">
        <f>IF(Dane!$C$9=2,IFERROR(ROUND(J180-ROUND(J180*0.0976,2)-ROUND(J180*0.015,2)-ROUND(J180*0.0245,2),2)/W180,0),IF(Dane!$C$9=3,IFERROR(ROUND(J180-ROUND(J180*0.0976,2)-ROUND(J180*0.015,2)-ROUND(J180*0.0245,2),2)/W180,0),0))</f>
        <v>0</v>
      </c>
      <c r="BA180" s="39">
        <f t="shared" si="43"/>
        <v>0</v>
      </c>
      <c r="BB180" s="39">
        <f t="shared" si="44"/>
        <v>0</v>
      </c>
      <c r="BC180" s="39">
        <f t="shared" si="37"/>
        <v>0</v>
      </c>
      <c r="BD180" s="39">
        <f>IF(Dane!$C$9=2,IFERROR(BC180/W180,0),IF(Dane!$C$9=3,IFERROR(BC180/W180,0),0))</f>
        <v>0</v>
      </c>
      <c r="BE180" s="39">
        <f t="shared" si="45"/>
        <v>0</v>
      </c>
      <c r="BF180" s="39">
        <v>0</v>
      </c>
      <c r="BG180" s="39">
        <f t="shared" si="46"/>
        <v>0</v>
      </c>
      <c r="BH180" s="39">
        <f>IF(Dane!$C$9=2,IF(ROUND((S180+T180)*BG180,2)&gt;$AN$1,$AN$1,ROUND((S180+T180)*BG180,2)),IF(Dane!$C$9=3,IF(ROUND((S180+T180)*BG180,2)&gt;$AN$1,$AN$1,ROUND((S180+T180)*BG180,2)),0))</f>
        <v>0</v>
      </c>
      <c r="BI180" s="39">
        <v>0</v>
      </c>
      <c r="BJ180" s="39">
        <f>IF(Dane!$C$9=3,IFERROR(J180/AB180,0),0)</f>
        <v>0</v>
      </c>
      <c r="BK180" s="39">
        <f>IF(Dane!$C$9=3,IFERROR(ROUND(J180-ROUND(J180*0.0976,2)-ROUND(J180*0.015,2)-ROUND(J180*0.0245,2),2)/AB180,0),0)</f>
        <v>0</v>
      </c>
      <c r="BL180" s="39">
        <f t="shared" si="47"/>
        <v>0</v>
      </c>
      <c r="BM180" s="39">
        <f t="shared" si="48"/>
        <v>0</v>
      </c>
      <c r="BN180" s="39">
        <f t="shared" si="38"/>
        <v>0</v>
      </c>
      <c r="BO180" s="39">
        <f>IF(Dane!$C$9=3,IFERROR(BN180/AB180,0),0)</f>
        <v>0</v>
      </c>
      <c r="BP180" s="39">
        <f t="shared" si="49"/>
        <v>0</v>
      </c>
      <c r="BQ180" s="39">
        <v>0</v>
      </c>
      <c r="BR180" s="39">
        <f t="shared" si="50"/>
        <v>0</v>
      </c>
      <c r="BS180" s="39">
        <f>IF(Dane!$C$9=3,IF(ROUND((X180+Y180)*BR180,2)&gt;$AN$1,$AN$1,ROUND((X180+Y180)*BR180,2)),0)</f>
        <v>0</v>
      </c>
      <c r="BT180" s="39">
        <v>0</v>
      </c>
    </row>
    <row r="181" spans="1:72">
      <c r="A181" s="87">
        <v>172</v>
      </c>
      <c r="B181" s="1"/>
      <c r="C181" s="1"/>
      <c r="D181" s="2"/>
      <c r="E181" s="3"/>
      <c r="F181" s="4"/>
      <c r="G181" s="5"/>
      <c r="H181" s="5"/>
      <c r="I181" s="6"/>
      <c r="J181" s="5"/>
      <c r="K181" s="5"/>
      <c r="L181" s="5"/>
      <c r="M181" s="55"/>
      <c r="N181" s="8"/>
      <c r="O181" s="105"/>
      <c r="P181" s="5"/>
      <c r="Q181" s="5"/>
      <c r="R181" s="105">
        <f>Dane!$C$10</f>
        <v>0</v>
      </c>
      <c r="S181" s="8"/>
      <c r="T181" s="105"/>
      <c r="U181" s="5"/>
      <c r="V181" s="5"/>
      <c r="W181" s="107">
        <f>Dane!$C$11</f>
        <v>0</v>
      </c>
      <c r="X181" s="8"/>
      <c r="Y181" s="105"/>
      <c r="Z181" s="5"/>
      <c r="AA181" s="5"/>
      <c r="AB181" s="110">
        <f>Dane!$C$12</f>
        <v>0</v>
      </c>
      <c r="AC181" s="108">
        <f>IF(Dane!$E$3=1,AP181+BA181+BL181,IF(Dane!$E$3=2,AT181+BE181+BP181,AW181+BH181+BS181))</f>
        <v>0</v>
      </c>
      <c r="AD181" s="14">
        <f>IF(Dane!$E$3=1,AQ181+BB181+BM181,IF(Dane!$E$3=2,AU181+BF181+BQ181,AX181+BI181+BT181))</f>
        <v>0</v>
      </c>
      <c r="AE181" s="14">
        <f>IF((J181*Dane!$C$9)-AC181&lt;0,0,(J181*Dane!$C$9)-AC181)</f>
        <v>0</v>
      </c>
      <c r="AF181" s="61">
        <f>IF((K181*Dane!$C$9)-AD181&lt;0,0,(K181*Dane!$C$9)-AD181)</f>
        <v>0</v>
      </c>
      <c r="AG181" s="93"/>
      <c r="AH181" s="84">
        <f>IF(Dane!$E$3=1,AP181,IF(Dane!$E$3=2,AT181,AW181))</f>
        <v>0</v>
      </c>
      <c r="AI181" s="84">
        <f>IF(Dane!$E$3=1,AQ181,IF(Dane!$E$3=2,AU181,AX181))</f>
        <v>0</v>
      </c>
      <c r="AJ181" s="84">
        <f>IF(Dane!$E$3=1,BA181,IF(Dane!$E$3=2,BE181,BH181))</f>
        <v>0</v>
      </c>
      <c r="AK181" s="84">
        <f>IF(Dane!$E$3=1,BB181,IF(Dane!$E$3=2,BF181,BI181))</f>
        <v>0</v>
      </c>
      <c r="AL181" s="84">
        <f>IF(Dane!$E$3=1,BL181,IF(Dane!$E$3=2,BP181,BS181))</f>
        <v>0</v>
      </c>
      <c r="AM181" s="84">
        <f>IF(Dane!$E$3=1,BM181,IF(Dane!$E$3=2,BQ181,BT181))</f>
        <v>0</v>
      </c>
      <c r="AN181" s="39">
        <f>IF(Dane!$C$9="",0,IFERROR(J181/R181,0))</f>
        <v>0</v>
      </c>
      <c r="AO181" s="39">
        <f>IF(Dane!$C$9="",0,IFERROR(ROUND(J181-ROUND(J181*0.0976,2)-ROUND(J181*0.015,2)-ROUND(J181*0.0245,2),2)/R181,0))</f>
        <v>0</v>
      </c>
      <c r="AP181" s="39">
        <f t="shared" si="39"/>
        <v>0</v>
      </c>
      <c r="AQ181" s="39">
        <f t="shared" si="40"/>
        <v>0</v>
      </c>
      <c r="AR181" s="39">
        <f t="shared" si="36"/>
        <v>0</v>
      </c>
      <c r="AS181" s="39">
        <f>IF(Dane!$C$9="",0,IFERROR(AR181/R181,0))</f>
        <v>0</v>
      </c>
      <c r="AT181" s="39">
        <f t="shared" si="41"/>
        <v>0</v>
      </c>
      <c r="AU181" s="39">
        <v>0</v>
      </c>
      <c r="AV181" s="39">
        <f t="shared" si="42"/>
        <v>0</v>
      </c>
      <c r="AW181" s="39">
        <f>IF(Dane!$C$9="",0,IF(ROUND((N181+O181)*AV181,2)&gt;$AN$1,$AN$1,ROUND((N181+O181)*AV181,2)))</f>
        <v>0</v>
      </c>
      <c r="AX181" s="39">
        <v>0</v>
      </c>
      <c r="AY181" s="39">
        <f>IF(Dane!$C$9=2,IFERROR(J181/W181,0),IF(Dane!$C$9=3,IFERROR(J181/W181,0),0))</f>
        <v>0</v>
      </c>
      <c r="AZ181" s="39">
        <f>IF(Dane!$C$9=2,IFERROR(ROUND(J181-ROUND(J181*0.0976,2)-ROUND(J181*0.015,2)-ROUND(J181*0.0245,2),2)/W181,0),IF(Dane!$C$9=3,IFERROR(ROUND(J181-ROUND(J181*0.0976,2)-ROUND(J181*0.015,2)-ROUND(J181*0.0245,2),2)/W181,0),0))</f>
        <v>0</v>
      </c>
      <c r="BA181" s="39">
        <f t="shared" si="43"/>
        <v>0</v>
      </c>
      <c r="BB181" s="39">
        <f t="shared" si="44"/>
        <v>0</v>
      </c>
      <c r="BC181" s="39">
        <f t="shared" si="37"/>
        <v>0</v>
      </c>
      <c r="BD181" s="39">
        <f>IF(Dane!$C$9=2,IFERROR(BC181/W181,0),IF(Dane!$C$9=3,IFERROR(BC181/W181,0),0))</f>
        <v>0</v>
      </c>
      <c r="BE181" s="39">
        <f t="shared" si="45"/>
        <v>0</v>
      </c>
      <c r="BF181" s="39">
        <v>0</v>
      </c>
      <c r="BG181" s="39">
        <f t="shared" si="46"/>
        <v>0</v>
      </c>
      <c r="BH181" s="39">
        <f>IF(Dane!$C$9=2,IF(ROUND((S181+T181)*BG181,2)&gt;$AN$1,$AN$1,ROUND((S181+T181)*BG181,2)),IF(Dane!$C$9=3,IF(ROUND((S181+T181)*BG181,2)&gt;$AN$1,$AN$1,ROUND((S181+T181)*BG181,2)),0))</f>
        <v>0</v>
      </c>
      <c r="BI181" s="39">
        <v>0</v>
      </c>
      <c r="BJ181" s="39">
        <f>IF(Dane!$C$9=3,IFERROR(J181/AB181,0),0)</f>
        <v>0</v>
      </c>
      <c r="BK181" s="39">
        <f>IF(Dane!$C$9=3,IFERROR(ROUND(J181-ROUND(J181*0.0976,2)-ROUND(J181*0.015,2)-ROUND(J181*0.0245,2),2)/AB181,0),0)</f>
        <v>0</v>
      </c>
      <c r="BL181" s="39">
        <f t="shared" si="47"/>
        <v>0</v>
      </c>
      <c r="BM181" s="39">
        <f t="shared" si="48"/>
        <v>0</v>
      </c>
      <c r="BN181" s="39">
        <f t="shared" si="38"/>
        <v>0</v>
      </c>
      <c r="BO181" s="39">
        <f>IF(Dane!$C$9=3,IFERROR(BN181/AB181,0),0)</f>
        <v>0</v>
      </c>
      <c r="BP181" s="39">
        <f t="shared" si="49"/>
        <v>0</v>
      </c>
      <c r="BQ181" s="39">
        <v>0</v>
      </c>
      <c r="BR181" s="39">
        <f t="shared" si="50"/>
        <v>0</v>
      </c>
      <c r="BS181" s="39">
        <f>IF(Dane!$C$9=3,IF(ROUND((X181+Y181)*BR181,2)&gt;$AN$1,$AN$1,ROUND((X181+Y181)*BR181,2)),0)</f>
        <v>0</v>
      </c>
      <c r="BT181" s="39">
        <v>0</v>
      </c>
    </row>
    <row r="182" spans="1:72">
      <c r="A182" s="87">
        <v>173</v>
      </c>
      <c r="B182" s="1"/>
      <c r="C182" s="1"/>
      <c r="D182" s="2"/>
      <c r="E182" s="3"/>
      <c r="F182" s="4"/>
      <c r="G182" s="5"/>
      <c r="H182" s="5"/>
      <c r="I182" s="6"/>
      <c r="J182" s="5"/>
      <c r="K182" s="5"/>
      <c r="L182" s="5"/>
      <c r="M182" s="55"/>
      <c r="N182" s="8"/>
      <c r="O182" s="105"/>
      <c r="P182" s="5"/>
      <c r="Q182" s="5"/>
      <c r="R182" s="105">
        <f>Dane!$C$10</f>
        <v>0</v>
      </c>
      <c r="S182" s="8"/>
      <c r="T182" s="105"/>
      <c r="U182" s="5"/>
      <c r="V182" s="5"/>
      <c r="W182" s="107">
        <f>Dane!$C$11</f>
        <v>0</v>
      </c>
      <c r="X182" s="8"/>
      <c r="Y182" s="105"/>
      <c r="Z182" s="5"/>
      <c r="AA182" s="5"/>
      <c r="AB182" s="110">
        <f>Dane!$C$12</f>
        <v>0</v>
      </c>
      <c r="AC182" s="108">
        <f>IF(Dane!$E$3=1,AP182+BA182+BL182,IF(Dane!$E$3=2,AT182+BE182+BP182,AW182+BH182+BS182))</f>
        <v>0</v>
      </c>
      <c r="AD182" s="14">
        <f>IF(Dane!$E$3=1,AQ182+BB182+BM182,IF(Dane!$E$3=2,AU182+BF182+BQ182,AX182+BI182+BT182))</f>
        <v>0</v>
      </c>
      <c r="AE182" s="14">
        <f>IF((J182*Dane!$C$9)-AC182&lt;0,0,(J182*Dane!$C$9)-AC182)</f>
        <v>0</v>
      </c>
      <c r="AF182" s="61">
        <f>IF((K182*Dane!$C$9)-AD182&lt;0,0,(K182*Dane!$C$9)-AD182)</f>
        <v>0</v>
      </c>
      <c r="AG182" s="93"/>
      <c r="AH182" s="84">
        <f>IF(Dane!$E$3=1,AP182,IF(Dane!$E$3=2,AT182,AW182))</f>
        <v>0</v>
      </c>
      <c r="AI182" s="84">
        <f>IF(Dane!$E$3=1,AQ182,IF(Dane!$E$3=2,AU182,AX182))</f>
        <v>0</v>
      </c>
      <c r="AJ182" s="84">
        <f>IF(Dane!$E$3=1,BA182,IF(Dane!$E$3=2,BE182,BH182))</f>
        <v>0</v>
      </c>
      <c r="AK182" s="84">
        <f>IF(Dane!$E$3=1,BB182,IF(Dane!$E$3=2,BF182,BI182))</f>
        <v>0</v>
      </c>
      <c r="AL182" s="84">
        <f>IF(Dane!$E$3=1,BL182,IF(Dane!$E$3=2,BP182,BS182))</f>
        <v>0</v>
      </c>
      <c r="AM182" s="84">
        <f>IF(Dane!$E$3=1,BM182,IF(Dane!$E$3=2,BQ182,BT182))</f>
        <v>0</v>
      </c>
      <c r="AN182" s="39">
        <f>IF(Dane!$C$9="",0,IFERROR(J182/R182,0))</f>
        <v>0</v>
      </c>
      <c r="AO182" s="39">
        <f>IF(Dane!$C$9="",0,IFERROR(ROUND(J182-ROUND(J182*0.0976,2)-ROUND(J182*0.015,2)-ROUND(J182*0.0245,2),2)/R182,0))</f>
        <v>0</v>
      </c>
      <c r="AP182" s="39">
        <f t="shared" si="39"/>
        <v>0</v>
      </c>
      <c r="AQ182" s="39">
        <f t="shared" si="40"/>
        <v>0</v>
      </c>
      <c r="AR182" s="39">
        <f t="shared" si="36"/>
        <v>0</v>
      </c>
      <c r="AS182" s="39">
        <f>IF(Dane!$C$9="",0,IFERROR(AR182/R182,0))</f>
        <v>0</v>
      </c>
      <c r="AT182" s="39">
        <f t="shared" si="41"/>
        <v>0</v>
      </c>
      <c r="AU182" s="39">
        <v>0</v>
      </c>
      <c r="AV182" s="39">
        <f t="shared" si="42"/>
        <v>0</v>
      </c>
      <c r="AW182" s="39">
        <f>IF(Dane!$C$9="",0,IF(ROUND((N182+O182)*AV182,2)&gt;$AN$1,$AN$1,ROUND((N182+O182)*AV182,2)))</f>
        <v>0</v>
      </c>
      <c r="AX182" s="39">
        <v>0</v>
      </c>
      <c r="AY182" s="39">
        <f>IF(Dane!$C$9=2,IFERROR(J182/W182,0),IF(Dane!$C$9=3,IFERROR(J182/W182,0),0))</f>
        <v>0</v>
      </c>
      <c r="AZ182" s="39">
        <f>IF(Dane!$C$9=2,IFERROR(ROUND(J182-ROUND(J182*0.0976,2)-ROUND(J182*0.015,2)-ROUND(J182*0.0245,2),2)/W182,0),IF(Dane!$C$9=3,IFERROR(ROUND(J182-ROUND(J182*0.0976,2)-ROUND(J182*0.015,2)-ROUND(J182*0.0245,2),2)/W182,0),0))</f>
        <v>0</v>
      </c>
      <c r="BA182" s="39">
        <f t="shared" si="43"/>
        <v>0</v>
      </c>
      <c r="BB182" s="39">
        <f t="shared" si="44"/>
        <v>0</v>
      </c>
      <c r="BC182" s="39">
        <f t="shared" si="37"/>
        <v>0</v>
      </c>
      <c r="BD182" s="39">
        <f>IF(Dane!$C$9=2,IFERROR(BC182/W182,0),IF(Dane!$C$9=3,IFERROR(BC182/W182,0),0))</f>
        <v>0</v>
      </c>
      <c r="BE182" s="39">
        <f t="shared" si="45"/>
        <v>0</v>
      </c>
      <c r="BF182" s="39">
        <v>0</v>
      </c>
      <c r="BG182" s="39">
        <f t="shared" si="46"/>
        <v>0</v>
      </c>
      <c r="BH182" s="39">
        <f>IF(Dane!$C$9=2,IF(ROUND((S182+T182)*BG182,2)&gt;$AN$1,$AN$1,ROUND((S182+T182)*BG182,2)),IF(Dane!$C$9=3,IF(ROUND((S182+T182)*BG182,2)&gt;$AN$1,$AN$1,ROUND((S182+T182)*BG182,2)),0))</f>
        <v>0</v>
      </c>
      <c r="BI182" s="39">
        <v>0</v>
      </c>
      <c r="BJ182" s="39">
        <f>IF(Dane!$C$9=3,IFERROR(J182/AB182,0),0)</f>
        <v>0</v>
      </c>
      <c r="BK182" s="39">
        <f>IF(Dane!$C$9=3,IFERROR(ROUND(J182-ROUND(J182*0.0976,2)-ROUND(J182*0.015,2)-ROUND(J182*0.0245,2),2)/AB182,0),0)</f>
        <v>0</v>
      </c>
      <c r="BL182" s="39">
        <f t="shared" si="47"/>
        <v>0</v>
      </c>
      <c r="BM182" s="39">
        <f t="shared" si="48"/>
        <v>0</v>
      </c>
      <c r="BN182" s="39">
        <f t="shared" si="38"/>
        <v>0</v>
      </c>
      <c r="BO182" s="39">
        <f>IF(Dane!$C$9=3,IFERROR(BN182/AB182,0),0)</f>
        <v>0</v>
      </c>
      <c r="BP182" s="39">
        <f t="shared" si="49"/>
        <v>0</v>
      </c>
      <c r="BQ182" s="39">
        <v>0</v>
      </c>
      <c r="BR182" s="39">
        <f t="shared" si="50"/>
        <v>0</v>
      </c>
      <c r="BS182" s="39">
        <f>IF(Dane!$C$9=3,IF(ROUND((X182+Y182)*BR182,2)&gt;$AN$1,$AN$1,ROUND((X182+Y182)*BR182,2)),0)</f>
        <v>0</v>
      </c>
      <c r="BT182" s="39">
        <v>0</v>
      </c>
    </row>
    <row r="183" spans="1:72">
      <c r="A183" s="87">
        <v>174</v>
      </c>
      <c r="B183" s="1"/>
      <c r="C183" s="1"/>
      <c r="D183" s="2"/>
      <c r="E183" s="3"/>
      <c r="F183" s="4"/>
      <c r="G183" s="5"/>
      <c r="H183" s="5"/>
      <c r="I183" s="6"/>
      <c r="J183" s="5"/>
      <c r="K183" s="5"/>
      <c r="L183" s="5"/>
      <c r="M183" s="55"/>
      <c r="N183" s="8"/>
      <c r="O183" s="105"/>
      <c r="P183" s="5"/>
      <c r="Q183" s="5"/>
      <c r="R183" s="105">
        <f>Dane!$C$10</f>
        <v>0</v>
      </c>
      <c r="S183" s="8"/>
      <c r="T183" s="105"/>
      <c r="U183" s="5"/>
      <c r="V183" s="5"/>
      <c r="W183" s="107">
        <f>Dane!$C$11</f>
        <v>0</v>
      </c>
      <c r="X183" s="8"/>
      <c r="Y183" s="105"/>
      <c r="Z183" s="5"/>
      <c r="AA183" s="5"/>
      <c r="AB183" s="110">
        <f>Dane!$C$12</f>
        <v>0</v>
      </c>
      <c r="AC183" s="108">
        <f>IF(Dane!$E$3=1,AP183+BA183+BL183,IF(Dane!$E$3=2,AT183+BE183+BP183,AW183+BH183+BS183))</f>
        <v>0</v>
      </c>
      <c r="AD183" s="14">
        <f>IF(Dane!$E$3=1,AQ183+BB183+BM183,IF(Dane!$E$3=2,AU183+BF183+BQ183,AX183+BI183+BT183))</f>
        <v>0</v>
      </c>
      <c r="AE183" s="14">
        <f>IF((J183*Dane!$C$9)-AC183&lt;0,0,(J183*Dane!$C$9)-AC183)</f>
        <v>0</v>
      </c>
      <c r="AF183" s="61">
        <f>IF((K183*Dane!$C$9)-AD183&lt;0,0,(K183*Dane!$C$9)-AD183)</f>
        <v>0</v>
      </c>
      <c r="AG183" s="93"/>
      <c r="AH183" s="84">
        <f>IF(Dane!$E$3=1,AP183,IF(Dane!$E$3=2,AT183,AW183))</f>
        <v>0</v>
      </c>
      <c r="AI183" s="84">
        <f>IF(Dane!$E$3=1,AQ183,IF(Dane!$E$3=2,AU183,AX183))</f>
        <v>0</v>
      </c>
      <c r="AJ183" s="84">
        <f>IF(Dane!$E$3=1,BA183,IF(Dane!$E$3=2,BE183,BH183))</f>
        <v>0</v>
      </c>
      <c r="AK183" s="84">
        <f>IF(Dane!$E$3=1,BB183,IF(Dane!$E$3=2,BF183,BI183))</f>
        <v>0</v>
      </c>
      <c r="AL183" s="84">
        <f>IF(Dane!$E$3=1,BL183,IF(Dane!$E$3=2,BP183,BS183))</f>
        <v>0</v>
      </c>
      <c r="AM183" s="84">
        <f>IF(Dane!$E$3=1,BM183,IF(Dane!$E$3=2,BQ183,BT183))</f>
        <v>0</v>
      </c>
      <c r="AN183" s="39">
        <f>IF(Dane!$C$9="",0,IFERROR(J183/R183,0))</f>
        <v>0</v>
      </c>
      <c r="AO183" s="39">
        <f>IF(Dane!$C$9="",0,IFERROR(ROUND(J183-ROUND(J183*0.0976,2)-ROUND(J183*0.015,2)-ROUND(J183*0.0245,2),2)/R183,0))</f>
        <v>0</v>
      </c>
      <c r="AP183" s="39">
        <f t="shared" si="39"/>
        <v>0</v>
      </c>
      <c r="AQ183" s="39">
        <f t="shared" si="40"/>
        <v>0</v>
      </c>
      <c r="AR183" s="39">
        <f t="shared" si="36"/>
        <v>0</v>
      </c>
      <c r="AS183" s="39">
        <f>IF(Dane!$C$9="",0,IFERROR(AR183/R183,0))</f>
        <v>0</v>
      </c>
      <c r="AT183" s="39">
        <f t="shared" si="41"/>
        <v>0</v>
      </c>
      <c r="AU183" s="39">
        <v>0</v>
      </c>
      <c r="AV183" s="39">
        <f t="shared" si="42"/>
        <v>0</v>
      </c>
      <c r="AW183" s="39">
        <f>IF(Dane!$C$9="",0,IF(ROUND((N183+O183)*AV183,2)&gt;$AN$1,$AN$1,ROUND((N183+O183)*AV183,2)))</f>
        <v>0</v>
      </c>
      <c r="AX183" s="39">
        <v>0</v>
      </c>
      <c r="AY183" s="39">
        <f>IF(Dane!$C$9=2,IFERROR(J183/W183,0),IF(Dane!$C$9=3,IFERROR(J183/W183,0),0))</f>
        <v>0</v>
      </c>
      <c r="AZ183" s="39">
        <f>IF(Dane!$C$9=2,IFERROR(ROUND(J183-ROUND(J183*0.0976,2)-ROUND(J183*0.015,2)-ROUND(J183*0.0245,2),2)/W183,0),IF(Dane!$C$9=3,IFERROR(ROUND(J183-ROUND(J183*0.0976,2)-ROUND(J183*0.015,2)-ROUND(J183*0.0245,2),2)/W183,0),0))</f>
        <v>0</v>
      </c>
      <c r="BA183" s="39">
        <f t="shared" si="43"/>
        <v>0</v>
      </c>
      <c r="BB183" s="39">
        <f t="shared" si="44"/>
        <v>0</v>
      </c>
      <c r="BC183" s="39">
        <f t="shared" si="37"/>
        <v>0</v>
      </c>
      <c r="BD183" s="39">
        <f>IF(Dane!$C$9=2,IFERROR(BC183/W183,0),IF(Dane!$C$9=3,IFERROR(BC183/W183,0),0))</f>
        <v>0</v>
      </c>
      <c r="BE183" s="39">
        <f t="shared" si="45"/>
        <v>0</v>
      </c>
      <c r="BF183" s="39">
        <v>0</v>
      </c>
      <c r="BG183" s="39">
        <f t="shared" si="46"/>
        <v>0</v>
      </c>
      <c r="BH183" s="39">
        <f>IF(Dane!$C$9=2,IF(ROUND((S183+T183)*BG183,2)&gt;$AN$1,$AN$1,ROUND((S183+T183)*BG183,2)),IF(Dane!$C$9=3,IF(ROUND((S183+T183)*BG183,2)&gt;$AN$1,$AN$1,ROUND((S183+T183)*BG183,2)),0))</f>
        <v>0</v>
      </c>
      <c r="BI183" s="39">
        <v>0</v>
      </c>
      <c r="BJ183" s="39">
        <f>IF(Dane!$C$9=3,IFERROR(J183/AB183,0),0)</f>
        <v>0</v>
      </c>
      <c r="BK183" s="39">
        <f>IF(Dane!$C$9=3,IFERROR(ROUND(J183-ROUND(J183*0.0976,2)-ROUND(J183*0.015,2)-ROUND(J183*0.0245,2),2)/AB183,0),0)</f>
        <v>0</v>
      </c>
      <c r="BL183" s="39">
        <f t="shared" si="47"/>
        <v>0</v>
      </c>
      <c r="BM183" s="39">
        <f t="shared" si="48"/>
        <v>0</v>
      </c>
      <c r="BN183" s="39">
        <f t="shared" si="38"/>
        <v>0</v>
      </c>
      <c r="BO183" s="39">
        <f>IF(Dane!$C$9=3,IFERROR(BN183/AB183,0),0)</f>
        <v>0</v>
      </c>
      <c r="BP183" s="39">
        <f t="shared" si="49"/>
        <v>0</v>
      </c>
      <c r="BQ183" s="39">
        <v>0</v>
      </c>
      <c r="BR183" s="39">
        <f t="shared" si="50"/>
        <v>0</v>
      </c>
      <c r="BS183" s="39">
        <f>IF(Dane!$C$9=3,IF(ROUND((X183+Y183)*BR183,2)&gt;$AN$1,$AN$1,ROUND((X183+Y183)*BR183,2)),0)</f>
        <v>0</v>
      </c>
      <c r="BT183" s="39">
        <v>0</v>
      </c>
    </row>
    <row r="184" spans="1:72">
      <c r="A184" s="87">
        <v>175</v>
      </c>
      <c r="B184" s="1"/>
      <c r="C184" s="1"/>
      <c r="D184" s="2"/>
      <c r="E184" s="3"/>
      <c r="F184" s="4"/>
      <c r="G184" s="5"/>
      <c r="H184" s="5"/>
      <c r="I184" s="6"/>
      <c r="J184" s="5"/>
      <c r="K184" s="5"/>
      <c r="L184" s="5"/>
      <c r="M184" s="55"/>
      <c r="N184" s="8"/>
      <c r="O184" s="105"/>
      <c r="P184" s="5"/>
      <c r="Q184" s="5"/>
      <c r="R184" s="105">
        <f>Dane!$C$10</f>
        <v>0</v>
      </c>
      <c r="S184" s="8"/>
      <c r="T184" s="105"/>
      <c r="U184" s="5"/>
      <c r="V184" s="5"/>
      <c r="W184" s="107">
        <f>Dane!$C$11</f>
        <v>0</v>
      </c>
      <c r="X184" s="8"/>
      <c r="Y184" s="105"/>
      <c r="Z184" s="5"/>
      <c r="AA184" s="5"/>
      <c r="AB184" s="110">
        <f>Dane!$C$12</f>
        <v>0</v>
      </c>
      <c r="AC184" s="108">
        <f>IF(Dane!$E$3=1,AP184+BA184+BL184,IF(Dane!$E$3=2,AT184+BE184+BP184,AW184+BH184+BS184))</f>
        <v>0</v>
      </c>
      <c r="AD184" s="14">
        <f>IF(Dane!$E$3=1,AQ184+BB184+BM184,IF(Dane!$E$3=2,AU184+BF184+BQ184,AX184+BI184+BT184))</f>
        <v>0</v>
      </c>
      <c r="AE184" s="14">
        <f>IF((J184*Dane!$C$9)-AC184&lt;0,0,(J184*Dane!$C$9)-AC184)</f>
        <v>0</v>
      </c>
      <c r="AF184" s="61">
        <f>IF((K184*Dane!$C$9)-AD184&lt;0,0,(K184*Dane!$C$9)-AD184)</f>
        <v>0</v>
      </c>
      <c r="AG184" s="93"/>
      <c r="AH184" s="84">
        <f>IF(Dane!$E$3=1,AP184,IF(Dane!$E$3=2,AT184,AW184))</f>
        <v>0</v>
      </c>
      <c r="AI184" s="84">
        <f>IF(Dane!$E$3=1,AQ184,IF(Dane!$E$3=2,AU184,AX184))</f>
        <v>0</v>
      </c>
      <c r="AJ184" s="84">
        <f>IF(Dane!$E$3=1,BA184,IF(Dane!$E$3=2,BE184,BH184))</f>
        <v>0</v>
      </c>
      <c r="AK184" s="84">
        <f>IF(Dane!$E$3=1,BB184,IF(Dane!$E$3=2,BF184,BI184))</f>
        <v>0</v>
      </c>
      <c r="AL184" s="84">
        <f>IF(Dane!$E$3=1,BL184,IF(Dane!$E$3=2,BP184,BS184))</f>
        <v>0</v>
      </c>
      <c r="AM184" s="84">
        <f>IF(Dane!$E$3=1,BM184,IF(Dane!$E$3=2,BQ184,BT184))</f>
        <v>0</v>
      </c>
      <c r="AN184" s="39">
        <f>IF(Dane!$C$9="",0,IFERROR(J184/R184,0))</f>
        <v>0</v>
      </c>
      <c r="AO184" s="39">
        <f>IF(Dane!$C$9="",0,IFERROR(ROUND(J184-ROUND(J184*0.0976,2)-ROUND(J184*0.015,2)-ROUND(J184*0.0245,2),2)/R184,0))</f>
        <v>0</v>
      </c>
      <c r="AP184" s="39">
        <f t="shared" si="39"/>
        <v>0</v>
      </c>
      <c r="AQ184" s="39">
        <f t="shared" si="40"/>
        <v>0</v>
      </c>
      <c r="AR184" s="39">
        <f t="shared" si="36"/>
        <v>0</v>
      </c>
      <c r="AS184" s="39">
        <f>IF(Dane!$C$9="",0,IFERROR(AR184/R184,0))</f>
        <v>0</v>
      </c>
      <c r="AT184" s="39">
        <f t="shared" si="41"/>
        <v>0</v>
      </c>
      <c r="AU184" s="39">
        <v>0</v>
      </c>
      <c r="AV184" s="39">
        <f t="shared" si="42"/>
        <v>0</v>
      </c>
      <c r="AW184" s="39">
        <f>IF(Dane!$C$9="",0,IF(ROUND((N184+O184)*AV184,2)&gt;$AN$1,$AN$1,ROUND((N184+O184)*AV184,2)))</f>
        <v>0</v>
      </c>
      <c r="AX184" s="39">
        <v>0</v>
      </c>
      <c r="AY184" s="39">
        <f>IF(Dane!$C$9=2,IFERROR(J184/W184,0),IF(Dane!$C$9=3,IFERROR(J184/W184,0),0))</f>
        <v>0</v>
      </c>
      <c r="AZ184" s="39">
        <f>IF(Dane!$C$9=2,IFERROR(ROUND(J184-ROUND(J184*0.0976,2)-ROUND(J184*0.015,2)-ROUND(J184*0.0245,2),2)/W184,0),IF(Dane!$C$9=3,IFERROR(ROUND(J184-ROUND(J184*0.0976,2)-ROUND(J184*0.015,2)-ROUND(J184*0.0245,2),2)/W184,0),0))</f>
        <v>0</v>
      </c>
      <c r="BA184" s="39">
        <f t="shared" si="43"/>
        <v>0</v>
      </c>
      <c r="BB184" s="39">
        <f t="shared" si="44"/>
        <v>0</v>
      </c>
      <c r="BC184" s="39">
        <f t="shared" si="37"/>
        <v>0</v>
      </c>
      <c r="BD184" s="39">
        <f>IF(Dane!$C$9=2,IFERROR(BC184/W184,0),IF(Dane!$C$9=3,IFERROR(BC184/W184,0),0))</f>
        <v>0</v>
      </c>
      <c r="BE184" s="39">
        <f t="shared" si="45"/>
        <v>0</v>
      </c>
      <c r="BF184" s="39">
        <v>0</v>
      </c>
      <c r="BG184" s="39">
        <f t="shared" si="46"/>
        <v>0</v>
      </c>
      <c r="BH184" s="39">
        <f>IF(Dane!$C$9=2,IF(ROUND((S184+T184)*BG184,2)&gt;$AN$1,$AN$1,ROUND((S184+T184)*BG184,2)),IF(Dane!$C$9=3,IF(ROUND((S184+T184)*BG184,2)&gt;$AN$1,$AN$1,ROUND((S184+T184)*BG184,2)),0))</f>
        <v>0</v>
      </c>
      <c r="BI184" s="39">
        <v>0</v>
      </c>
      <c r="BJ184" s="39">
        <f>IF(Dane!$C$9=3,IFERROR(J184/AB184,0),0)</f>
        <v>0</v>
      </c>
      <c r="BK184" s="39">
        <f>IF(Dane!$C$9=3,IFERROR(ROUND(J184-ROUND(J184*0.0976,2)-ROUND(J184*0.015,2)-ROUND(J184*0.0245,2),2)/AB184,0),0)</f>
        <v>0</v>
      </c>
      <c r="BL184" s="39">
        <f t="shared" si="47"/>
        <v>0</v>
      </c>
      <c r="BM184" s="39">
        <f t="shared" si="48"/>
        <v>0</v>
      </c>
      <c r="BN184" s="39">
        <f t="shared" si="38"/>
        <v>0</v>
      </c>
      <c r="BO184" s="39">
        <f>IF(Dane!$C$9=3,IFERROR(BN184/AB184,0),0)</f>
        <v>0</v>
      </c>
      <c r="BP184" s="39">
        <f t="shared" si="49"/>
        <v>0</v>
      </c>
      <c r="BQ184" s="39">
        <v>0</v>
      </c>
      <c r="BR184" s="39">
        <f t="shared" si="50"/>
        <v>0</v>
      </c>
      <c r="BS184" s="39">
        <f>IF(Dane!$C$9=3,IF(ROUND((X184+Y184)*BR184,2)&gt;$AN$1,$AN$1,ROUND((X184+Y184)*BR184,2)),0)</f>
        <v>0</v>
      </c>
      <c r="BT184" s="39">
        <v>0</v>
      </c>
    </row>
    <row r="185" spans="1:72">
      <c r="A185" s="87">
        <v>176</v>
      </c>
      <c r="B185" s="1"/>
      <c r="C185" s="1"/>
      <c r="D185" s="2"/>
      <c r="E185" s="3"/>
      <c r="F185" s="4"/>
      <c r="G185" s="5"/>
      <c r="H185" s="5"/>
      <c r="I185" s="6"/>
      <c r="J185" s="5"/>
      <c r="K185" s="5"/>
      <c r="L185" s="5"/>
      <c r="M185" s="55"/>
      <c r="N185" s="8"/>
      <c r="O185" s="105"/>
      <c r="P185" s="5"/>
      <c r="Q185" s="5"/>
      <c r="R185" s="105">
        <f>Dane!$C$10</f>
        <v>0</v>
      </c>
      <c r="S185" s="8"/>
      <c r="T185" s="105"/>
      <c r="U185" s="5"/>
      <c r="V185" s="5"/>
      <c r="W185" s="107">
        <f>Dane!$C$11</f>
        <v>0</v>
      </c>
      <c r="X185" s="8"/>
      <c r="Y185" s="105"/>
      <c r="Z185" s="5"/>
      <c r="AA185" s="5"/>
      <c r="AB185" s="110">
        <f>Dane!$C$12</f>
        <v>0</v>
      </c>
      <c r="AC185" s="108">
        <f>IF(Dane!$E$3=1,AP185+BA185+BL185,IF(Dane!$E$3=2,AT185+BE185+BP185,AW185+BH185+BS185))</f>
        <v>0</v>
      </c>
      <c r="AD185" s="14">
        <f>IF(Dane!$E$3=1,AQ185+BB185+BM185,IF(Dane!$E$3=2,AU185+BF185+BQ185,AX185+BI185+BT185))</f>
        <v>0</v>
      </c>
      <c r="AE185" s="14">
        <f>IF((J185*Dane!$C$9)-AC185&lt;0,0,(J185*Dane!$C$9)-AC185)</f>
        <v>0</v>
      </c>
      <c r="AF185" s="61">
        <f>IF((K185*Dane!$C$9)-AD185&lt;0,0,(K185*Dane!$C$9)-AD185)</f>
        <v>0</v>
      </c>
      <c r="AG185" s="93"/>
      <c r="AH185" s="84">
        <f>IF(Dane!$E$3=1,AP185,IF(Dane!$E$3=2,AT185,AW185))</f>
        <v>0</v>
      </c>
      <c r="AI185" s="84">
        <f>IF(Dane!$E$3=1,AQ185,IF(Dane!$E$3=2,AU185,AX185))</f>
        <v>0</v>
      </c>
      <c r="AJ185" s="84">
        <f>IF(Dane!$E$3=1,BA185,IF(Dane!$E$3=2,BE185,BH185))</f>
        <v>0</v>
      </c>
      <c r="AK185" s="84">
        <f>IF(Dane!$E$3=1,BB185,IF(Dane!$E$3=2,BF185,BI185))</f>
        <v>0</v>
      </c>
      <c r="AL185" s="84">
        <f>IF(Dane!$E$3=1,BL185,IF(Dane!$E$3=2,BP185,BS185))</f>
        <v>0</v>
      </c>
      <c r="AM185" s="84">
        <f>IF(Dane!$E$3=1,BM185,IF(Dane!$E$3=2,BQ185,BT185))</f>
        <v>0</v>
      </c>
      <c r="AN185" s="39">
        <f>IF(Dane!$C$9="",0,IFERROR(J185/R185,0))</f>
        <v>0</v>
      </c>
      <c r="AO185" s="39">
        <f>IF(Dane!$C$9="",0,IFERROR(ROUND(J185-ROUND(J185*0.0976,2)-ROUND(J185*0.015,2)-ROUND(J185*0.0245,2),2)/R185,0))</f>
        <v>0</v>
      </c>
      <c r="AP185" s="39">
        <f t="shared" si="39"/>
        <v>0</v>
      </c>
      <c r="AQ185" s="39">
        <f t="shared" si="40"/>
        <v>0</v>
      </c>
      <c r="AR185" s="39">
        <f t="shared" si="36"/>
        <v>0</v>
      </c>
      <c r="AS185" s="39">
        <f>IF(Dane!$C$9="",0,IFERROR(AR185/R185,0))</f>
        <v>0</v>
      </c>
      <c r="AT185" s="39">
        <f t="shared" si="41"/>
        <v>0</v>
      </c>
      <c r="AU185" s="39">
        <v>0</v>
      </c>
      <c r="AV185" s="39">
        <f t="shared" si="42"/>
        <v>0</v>
      </c>
      <c r="AW185" s="39">
        <f>IF(Dane!$C$9="",0,IF(ROUND((N185+O185)*AV185,2)&gt;$AN$1,$AN$1,ROUND((N185+O185)*AV185,2)))</f>
        <v>0</v>
      </c>
      <c r="AX185" s="39">
        <v>0</v>
      </c>
      <c r="AY185" s="39">
        <f>IF(Dane!$C$9=2,IFERROR(J185/W185,0),IF(Dane!$C$9=3,IFERROR(J185/W185,0),0))</f>
        <v>0</v>
      </c>
      <c r="AZ185" s="39">
        <f>IF(Dane!$C$9=2,IFERROR(ROUND(J185-ROUND(J185*0.0976,2)-ROUND(J185*0.015,2)-ROUND(J185*0.0245,2),2)/W185,0),IF(Dane!$C$9=3,IFERROR(ROUND(J185-ROUND(J185*0.0976,2)-ROUND(J185*0.015,2)-ROUND(J185*0.0245,2),2)/W185,0),0))</f>
        <v>0</v>
      </c>
      <c r="BA185" s="39">
        <f t="shared" si="43"/>
        <v>0</v>
      </c>
      <c r="BB185" s="39">
        <f t="shared" si="44"/>
        <v>0</v>
      </c>
      <c r="BC185" s="39">
        <f t="shared" si="37"/>
        <v>0</v>
      </c>
      <c r="BD185" s="39">
        <f>IF(Dane!$C$9=2,IFERROR(BC185/W185,0),IF(Dane!$C$9=3,IFERROR(BC185/W185,0),0))</f>
        <v>0</v>
      </c>
      <c r="BE185" s="39">
        <f t="shared" si="45"/>
        <v>0</v>
      </c>
      <c r="BF185" s="39">
        <v>0</v>
      </c>
      <c r="BG185" s="39">
        <f t="shared" si="46"/>
        <v>0</v>
      </c>
      <c r="BH185" s="39">
        <f>IF(Dane!$C$9=2,IF(ROUND((S185+T185)*BG185,2)&gt;$AN$1,$AN$1,ROUND((S185+T185)*BG185,2)),IF(Dane!$C$9=3,IF(ROUND((S185+T185)*BG185,2)&gt;$AN$1,$AN$1,ROUND((S185+T185)*BG185,2)),0))</f>
        <v>0</v>
      </c>
      <c r="BI185" s="39">
        <v>0</v>
      </c>
      <c r="BJ185" s="39">
        <f>IF(Dane!$C$9=3,IFERROR(J185/AB185,0),0)</f>
        <v>0</v>
      </c>
      <c r="BK185" s="39">
        <f>IF(Dane!$C$9=3,IFERROR(ROUND(J185-ROUND(J185*0.0976,2)-ROUND(J185*0.015,2)-ROUND(J185*0.0245,2),2)/AB185,0),0)</f>
        <v>0</v>
      </c>
      <c r="BL185" s="39">
        <f t="shared" si="47"/>
        <v>0</v>
      </c>
      <c r="BM185" s="39">
        <f t="shared" si="48"/>
        <v>0</v>
      </c>
      <c r="BN185" s="39">
        <f t="shared" si="38"/>
        <v>0</v>
      </c>
      <c r="BO185" s="39">
        <f>IF(Dane!$C$9=3,IFERROR(BN185/AB185,0),0)</f>
        <v>0</v>
      </c>
      <c r="BP185" s="39">
        <f t="shared" si="49"/>
        <v>0</v>
      </c>
      <c r="BQ185" s="39">
        <v>0</v>
      </c>
      <c r="BR185" s="39">
        <f t="shared" si="50"/>
        <v>0</v>
      </c>
      <c r="BS185" s="39">
        <f>IF(Dane!$C$9=3,IF(ROUND((X185+Y185)*BR185,2)&gt;$AN$1,$AN$1,ROUND((X185+Y185)*BR185,2)),0)</f>
        <v>0</v>
      </c>
      <c r="BT185" s="39">
        <v>0</v>
      </c>
    </row>
    <row r="186" spans="1:72">
      <c r="A186" s="87">
        <v>177</v>
      </c>
      <c r="B186" s="1"/>
      <c r="C186" s="1"/>
      <c r="D186" s="2"/>
      <c r="E186" s="3"/>
      <c r="F186" s="4"/>
      <c r="G186" s="5"/>
      <c r="H186" s="5"/>
      <c r="I186" s="6"/>
      <c r="J186" s="5"/>
      <c r="K186" s="5"/>
      <c r="L186" s="5"/>
      <c r="M186" s="55"/>
      <c r="N186" s="8"/>
      <c r="O186" s="105"/>
      <c r="P186" s="5"/>
      <c r="Q186" s="5"/>
      <c r="R186" s="105">
        <f>Dane!$C$10</f>
        <v>0</v>
      </c>
      <c r="S186" s="8"/>
      <c r="T186" s="105"/>
      <c r="U186" s="5"/>
      <c r="V186" s="5"/>
      <c r="W186" s="107">
        <f>Dane!$C$11</f>
        <v>0</v>
      </c>
      <c r="X186" s="8"/>
      <c r="Y186" s="105"/>
      <c r="Z186" s="5"/>
      <c r="AA186" s="5"/>
      <c r="AB186" s="110">
        <f>Dane!$C$12</f>
        <v>0</v>
      </c>
      <c r="AC186" s="108">
        <f>IF(Dane!$E$3=1,AP186+BA186+BL186,IF(Dane!$E$3=2,AT186+BE186+BP186,AW186+BH186+BS186))</f>
        <v>0</v>
      </c>
      <c r="AD186" s="14">
        <f>IF(Dane!$E$3=1,AQ186+BB186+BM186,IF(Dane!$E$3=2,AU186+BF186+BQ186,AX186+BI186+BT186))</f>
        <v>0</v>
      </c>
      <c r="AE186" s="14">
        <f>IF((J186*Dane!$C$9)-AC186&lt;0,0,(J186*Dane!$C$9)-AC186)</f>
        <v>0</v>
      </c>
      <c r="AF186" s="61">
        <f>IF((K186*Dane!$C$9)-AD186&lt;0,0,(K186*Dane!$C$9)-AD186)</f>
        <v>0</v>
      </c>
      <c r="AG186" s="93"/>
      <c r="AH186" s="84">
        <f>IF(Dane!$E$3=1,AP186,IF(Dane!$E$3=2,AT186,AW186))</f>
        <v>0</v>
      </c>
      <c r="AI186" s="84">
        <f>IF(Dane!$E$3=1,AQ186,IF(Dane!$E$3=2,AU186,AX186))</f>
        <v>0</v>
      </c>
      <c r="AJ186" s="84">
        <f>IF(Dane!$E$3=1,BA186,IF(Dane!$E$3=2,BE186,BH186))</f>
        <v>0</v>
      </c>
      <c r="AK186" s="84">
        <f>IF(Dane!$E$3=1,BB186,IF(Dane!$E$3=2,BF186,BI186))</f>
        <v>0</v>
      </c>
      <c r="AL186" s="84">
        <f>IF(Dane!$E$3=1,BL186,IF(Dane!$E$3=2,BP186,BS186))</f>
        <v>0</v>
      </c>
      <c r="AM186" s="84">
        <f>IF(Dane!$E$3=1,BM186,IF(Dane!$E$3=2,BQ186,BT186))</f>
        <v>0</v>
      </c>
      <c r="AN186" s="39">
        <f>IF(Dane!$C$9="",0,IFERROR(J186/R186,0))</f>
        <v>0</v>
      </c>
      <c r="AO186" s="39">
        <f>IF(Dane!$C$9="",0,IFERROR(ROUND(J186-ROUND(J186*0.0976,2)-ROUND(J186*0.015,2)-ROUND(J186*0.0245,2),2)/R186,0))</f>
        <v>0</v>
      </c>
      <c r="AP186" s="39">
        <f t="shared" si="39"/>
        <v>0</v>
      </c>
      <c r="AQ186" s="39">
        <f t="shared" si="40"/>
        <v>0</v>
      </c>
      <c r="AR186" s="39">
        <f t="shared" si="36"/>
        <v>0</v>
      </c>
      <c r="AS186" s="39">
        <f>IF(Dane!$C$9="",0,IFERROR(AR186/R186,0))</f>
        <v>0</v>
      </c>
      <c r="AT186" s="39">
        <f t="shared" si="41"/>
        <v>0</v>
      </c>
      <c r="AU186" s="39">
        <v>0</v>
      </c>
      <c r="AV186" s="39">
        <f t="shared" si="42"/>
        <v>0</v>
      </c>
      <c r="AW186" s="39">
        <f>IF(Dane!$C$9="",0,IF(ROUND((N186+O186)*AV186,2)&gt;$AN$1,$AN$1,ROUND((N186+O186)*AV186,2)))</f>
        <v>0</v>
      </c>
      <c r="AX186" s="39">
        <v>0</v>
      </c>
      <c r="AY186" s="39">
        <f>IF(Dane!$C$9=2,IFERROR(J186/W186,0),IF(Dane!$C$9=3,IFERROR(J186/W186,0),0))</f>
        <v>0</v>
      </c>
      <c r="AZ186" s="39">
        <f>IF(Dane!$C$9=2,IFERROR(ROUND(J186-ROUND(J186*0.0976,2)-ROUND(J186*0.015,2)-ROUND(J186*0.0245,2),2)/W186,0),IF(Dane!$C$9=3,IFERROR(ROUND(J186-ROUND(J186*0.0976,2)-ROUND(J186*0.015,2)-ROUND(J186*0.0245,2),2)/W186,0),0))</f>
        <v>0</v>
      </c>
      <c r="BA186" s="39">
        <f t="shared" si="43"/>
        <v>0</v>
      </c>
      <c r="BB186" s="39">
        <f t="shared" si="44"/>
        <v>0</v>
      </c>
      <c r="BC186" s="39">
        <f t="shared" si="37"/>
        <v>0</v>
      </c>
      <c r="BD186" s="39">
        <f>IF(Dane!$C$9=2,IFERROR(BC186/W186,0),IF(Dane!$C$9=3,IFERROR(BC186/W186,0),0))</f>
        <v>0</v>
      </c>
      <c r="BE186" s="39">
        <f t="shared" si="45"/>
        <v>0</v>
      </c>
      <c r="BF186" s="39">
        <v>0</v>
      </c>
      <c r="BG186" s="39">
        <f t="shared" si="46"/>
        <v>0</v>
      </c>
      <c r="BH186" s="39">
        <f>IF(Dane!$C$9=2,IF(ROUND((S186+T186)*BG186,2)&gt;$AN$1,$AN$1,ROUND((S186+T186)*BG186,2)),IF(Dane!$C$9=3,IF(ROUND((S186+T186)*BG186,2)&gt;$AN$1,$AN$1,ROUND((S186+T186)*BG186,2)),0))</f>
        <v>0</v>
      </c>
      <c r="BI186" s="39">
        <v>0</v>
      </c>
      <c r="BJ186" s="39">
        <f>IF(Dane!$C$9=3,IFERROR(J186/AB186,0),0)</f>
        <v>0</v>
      </c>
      <c r="BK186" s="39">
        <f>IF(Dane!$C$9=3,IFERROR(ROUND(J186-ROUND(J186*0.0976,2)-ROUND(J186*0.015,2)-ROUND(J186*0.0245,2),2)/AB186,0),0)</f>
        <v>0</v>
      </c>
      <c r="BL186" s="39">
        <f t="shared" si="47"/>
        <v>0</v>
      </c>
      <c r="BM186" s="39">
        <f t="shared" si="48"/>
        <v>0</v>
      </c>
      <c r="BN186" s="39">
        <f t="shared" si="38"/>
        <v>0</v>
      </c>
      <c r="BO186" s="39">
        <f>IF(Dane!$C$9=3,IFERROR(BN186/AB186,0),0)</f>
        <v>0</v>
      </c>
      <c r="BP186" s="39">
        <f t="shared" si="49"/>
        <v>0</v>
      </c>
      <c r="BQ186" s="39">
        <v>0</v>
      </c>
      <c r="BR186" s="39">
        <f t="shared" si="50"/>
        <v>0</v>
      </c>
      <c r="BS186" s="39">
        <f>IF(Dane!$C$9=3,IF(ROUND((X186+Y186)*BR186,2)&gt;$AN$1,$AN$1,ROUND((X186+Y186)*BR186,2)),0)</f>
        <v>0</v>
      </c>
      <c r="BT186" s="39">
        <v>0</v>
      </c>
    </row>
    <row r="187" spans="1:72">
      <c r="A187" s="87">
        <v>178</v>
      </c>
      <c r="B187" s="1"/>
      <c r="C187" s="1"/>
      <c r="D187" s="2"/>
      <c r="E187" s="3"/>
      <c r="F187" s="4"/>
      <c r="G187" s="5"/>
      <c r="H187" s="5"/>
      <c r="I187" s="6"/>
      <c r="J187" s="5"/>
      <c r="K187" s="5"/>
      <c r="L187" s="5"/>
      <c r="M187" s="55"/>
      <c r="N187" s="8"/>
      <c r="O187" s="105"/>
      <c r="P187" s="5"/>
      <c r="Q187" s="5"/>
      <c r="R187" s="105">
        <f>Dane!$C$10</f>
        <v>0</v>
      </c>
      <c r="S187" s="8"/>
      <c r="T187" s="105"/>
      <c r="U187" s="5"/>
      <c r="V187" s="5"/>
      <c r="W187" s="107">
        <f>Dane!$C$11</f>
        <v>0</v>
      </c>
      <c r="X187" s="8"/>
      <c r="Y187" s="105"/>
      <c r="Z187" s="5"/>
      <c r="AA187" s="5"/>
      <c r="AB187" s="110">
        <f>Dane!$C$12</f>
        <v>0</v>
      </c>
      <c r="AC187" s="108">
        <f>IF(Dane!$E$3=1,AP187+BA187+BL187,IF(Dane!$E$3=2,AT187+BE187+BP187,AW187+BH187+BS187))</f>
        <v>0</v>
      </c>
      <c r="AD187" s="14">
        <f>IF(Dane!$E$3=1,AQ187+BB187+BM187,IF(Dane!$E$3=2,AU187+BF187+BQ187,AX187+BI187+BT187))</f>
        <v>0</v>
      </c>
      <c r="AE187" s="14">
        <f>IF((J187*Dane!$C$9)-AC187&lt;0,0,(J187*Dane!$C$9)-AC187)</f>
        <v>0</v>
      </c>
      <c r="AF187" s="61">
        <f>IF((K187*Dane!$C$9)-AD187&lt;0,0,(K187*Dane!$C$9)-AD187)</f>
        <v>0</v>
      </c>
      <c r="AG187" s="93"/>
      <c r="AH187" s="84">
        <f>IF(Dane!$E$3=1,AP187,IF(Dane!$E$3=2,AT187,AW187))</f>
        <v>0</v>
      </c>
      <c r="AI187" s="84">
        <f>IF(Dane!$E$3=1,AQ187,IF(Dane!$E$3=2,AU187,AX187))</f>
        <v>0</v>
      </c>
      <c r="AJ187" s="84">
        <f>IF(Dane!$E$3=1,BA187,IF(Dane!$E$3=2,BE187,BH187))</f>
        <v>0</v>
      </c>
      <c r="AK187" s="84">
        <f>IF(Dane!$E$3=1,BB187,IF(Dane!$E$3=2,BF187,BI187))</f>
        <v>0</v>
      </c>
      <c r="AL187" s="84">
        <f>IF(Dane!$E$3=1,BL187,IF(Dane!$E$3=2,BP187,BS187))</f>
        <v>0</v>
      </c>
      <c r="AM187" s="84">
        <f>IF(Dane!$E$3=1,BM187,IF(Dane!$E$3=2,BQ187,BT187))</f>
        <v>0</v>
      </c>
      <c r="AN187" s="39">
        <f>IF(Dane!$C$9="",0,IFERROR(J187/R187,0))</f>
        <v>0</v>
      </c>
      <c r="AO187" s="39">
        <f>IF(Dane!$C$9="",0,IFERROR(ROUND(J187-ROUND(J187*0.0976,2)-ROUND(J187*0.015,2)-ROUND(J187*0.0245,2),2)/R187,0))</f>
        <v>0</v>
      </c>
      <c r="AP187" s="39">
        <f t="shared" si="39"/>
        <v>0</v>
      </c>
      <c r="AQ187" s="39">
        <f t="shared" si="40"/>
        <v>0</v>
      </c>
      <c r="AR187" s="39">
        <f t="shared" si="36"/>
        <v>0</v>
      </c>
      <c r="AS187" s="39">
        <f>IF(Dane!$C$9="",0,IFERROR(AR187/R187,0))</f>
        <v>0</v>
      </c>
      <c r="AT187" s="39">
        <f t="shared" si="41"/>
        <v>0</v>
      </c>
      <c r="AU187" s="39">
        <v>0</v>
      </c>
      <c r="AV187" s="39">
        <f t="shared" si="42"/>
        <v>0</v>
      </c>
      <c r="AW187" s="39">
        <f>IF(Dane!$C$9="",0,IF(ROUND((N187+O187)*AV187,2)&gt;$AN$1,$AN$1,ROUND((N187+O187)*AV187,2)))</f>
        <v>0</v>
      </c>
      <c r="AX187" s="39">
        <v>0</v>
      </c>
      <c r="AY187" s="39">
        <f>IF(Dane!$C$9=2,IFERROR(J187/W187,0),IF(Dane!$C$9=3,IFERROR(J187/W187,0),0))</f>
        <v>0</v>
      </c>
      <c r="AZ187" s="39">
        <f>IF(Dane!$C$9=2,IFERROR(ROUND(J187-ROUND(J187*0.0976,2)-ROUND(J187*0.015,2)-ROUND(J187*0.0245,2),2)/W187,0),IF(Dane!$C$9=3,IFERROR(ROUND(J187-ROUND(J187*0.0976,2)-ROUND(J187*0.015,2)-ROUND(J187*0.0245,2),2)/W187,0),0))</f>
        <v>0</v>
      </c>
      <c r="BA187" s="39">
        <f t="shared" si="43"/>
        <v>0</v>
      </c>
      <c r="BB187" s="39">
        <f t="shared" si="44"/>
        <v>0</v>
      </c>
      <c r="BC187" s="39">
        <f t="shared" si="37"/>
        <v>0</v>
      </c>
      <c r="BD187" s="39">
        <f>IF(Dane!$C$9=2,IFERROR(BC187/W187,0),IF(Dane!$C$9=3,IFERROR(BC187/W187,0),0))</f>
        <v>0</v>
      </c>
      <c r="BE187" s="39">
        <f t="shared" si="45"/>
        <v>0</v>
      </c>
      <c r="BF187" s="39">
        <v>0</v>
      </c>
      <c r="BG187" s="39">
        <f t="shared" si="46"/>
        <v>0</v>
      </c>
      <c r="BH187" s="39">
        <f>IF(Dane!$C$9=2,IF(ROUND((S187+T187)*BG187,2)&gt;$AN$1,$AN$1,ROUND((S187+T187)*BG187,2)),IF(Dane!$C$9=3,IF(ROUND((S187+T187)*BG187,2)&gt;$AN$1,$AN$1,ROUND((S187+T187)*BG187,2)),0))</f>
        <v>0</v>
      </c>
      <c r="BI187" s="39">
        <v>0</v>
      </c>
      <c r="BJ187" s="39">
        <f>IF(Dane!$C$9=3,IFERROR(J187/AB187,0),0)</f>
        <v>0</v>
      </c>
      <c r="BK187" s="39">
        <f>IF(Dane!$C$9=3,IFERROR(ROUND(J187-ROUND(J187*0.0976,2)-ROUND(J187*0.015,2)-ROUND(J187*0.0245,2),2)/AB187,0),0)</f>
        <v>0</v>
      </c>
      <c r="BL187" s="39">
        <f t="shared" si="47"/>
        <v>0</v>
      </c>
      <c r="BM187" s="39">
        <f t="shared" si="48"/>
        <v>0</v>
      </c>
      <c r="BN187" s="39">
        <f t="shared" si="38"/>
        <v>0</v>
      </c>
      <c r="BO187" s="39">
        <f>IF(Dane!$C$9=3,IFERROR(BN187/AB187,0),0)</f>
        <v>0</v>
      </c>
      <c r="BP187" s="39">
        <f t="shared" si="49"/>
        <v>0</v>
      </c>
      <c r="BQ187" s="39">
        <v>0</v>
      </c>
      <c r="BR187" s="39">
        <f t="shared" si="50"/>
        <v>0</v>
      </c>
      <c r="BS187" s="39">
        <f>IF(Dane!$C$9=3,IF(ROUND((X187+Y187)*BR187,2)&gt;$AN$1,$AN$1,ROUND((X187+Y187)*BR187,2)),0)</f>
        <v>0</v>
      </c>
      <c r="BT187" s="39">
        <v>0</v>
      </c>
    </row>
    <row r="188" spans="1:72">
      <c r="A188" s="87">
        <v>179</v>
      </c>
      <c r="B188" s="1"/>
      <c r="C188" s="1"/>
      <c r="D188" s="2"/>
      <c r="E188" s="3"/>
      <c r="F188" s="4"/>
      <c r="G188" s="5"/>
      <c r="H188" s="5"/>
      <c r="I188" s="6"/>
      <c r="J188" s="5"/>
      <c r="K188" s="5"/>
      <c r="L188" s="5"/>
      <c r="M188" s="55"/>
      <c r="N188" s="8"/>
      <c r="O188" s="105"/>
      <c r="P188" s="5"/>
      <c r="Q188" s="5"/>
      <c r="R188" s="105">
        <f>Dane!$C$10</f>
        <v>0</v>
      </c>
      <c r="S188" s="8"/>
      <c r="T188" s="105"/>
      <c r="U188" s="5"/>
      <c r="V188" s="5"/>
      <c r="W188" s="107">
        <f>Dane!$C$11</f>
        <v>0</v>
      </c>
      <c r="X188" s="8"/>
      <c r="Y188" s="105"/>
      <c r="Z188" s="5"/>
      <c r="AA188" s="5"/>
      <c r="AB188" s="110">
        <f>Dane!$C$12</f>
        <v>0</v>
      </c>
      <c r="AC188" s="108">
        <f>IF(Dane!$E$3=1,AP188+BA188+BL188,IF(Dane!$E$3=2,AT188+BE188+BP188,AW188+BH188+BS188))</f>
        <v>0</v>
      </c>
      <c r="AD188" s="14">
        <f>IF(Dane!$E$3=1,AQ188+BB188+BM188,IF(Dane!$E$3=2,AU188+BF188+BQ188,AX188+BI188+BT188))</f>
        <v>0</v>
      </c>
      <c r="AE188" s="14">
        <f>IF((J188*Dane!$C$9)-AC188&lt;0,0,(J188*Dane!$C$9)-AC188)</f>
        <v>0</v>
      </c>
      <c r="AF188" s="61">
        <f>IF((K188*Dane!$C$9)-AD188&lt;0,0,(K188*Dane!$C$9)-AD188)</f>
        <v>0</v>
      </c>
      <c r="AG188" s="93"/>
      <c r="AH188" s="84">
        <f>IF(Dane!$E$3=1,AP188,IF(Dane!$E$3=2,AT188,AW188))</f>
        <v>0</v>
      </c>
      <c r="AI188" s="84">
        <f>IF(Dane!$E$3=1,AQ188,IF(Dane!$E$3=2,AU188,AX188))</f>
        <v>0</v>
      </c>
      <c r="AJ188" s="84">
        <f>IF(Dane!$E$3=1,BA188,IF(Dane!$E$3=2,BE188,BH188))</f>
        <v>0</v>
      </c>
      <c r="AK188" s="84">
        <f>IF(Dane!$E$3=1,BB188,IF(Dane!$E$3=2,BF188,BI188))</f>
        <v>0</v>
      </c>
      <c r="AL188" s="84">
        <f>IF(Dane!$E$3=1,BL188,IF(Dane!$E$3=2,BP188,BS188))</f>
        <v>0</v>
      </c>
      <c r="AM188" s="84">
        <f>IF(Dane!$E$3=1,BM188,IF(Dane!$E$3=2,BQ188,BT188))</f>
        <v>0</v>
      </c>
      <c r="AN188" s="39">
        <f>IF(Dane!$C$9="",0,IFERROR(J188/R188,0))</f>
        <v>0</v>
      </c>
      <c r="AO188" s="39">
        <f>IF(Dane!$C$9="",0,IFERROR(ROUND(J188-ROUND(J188*0.0976,2)-ROUND(J188*0.015,2)-ROUND(J188*0.0245,2),2)/R188,0))</f>
        <v>0</v>
      </c>
      <c r="AP188" s="39">
        <f t="shared" si="39"/>
        <v>0</v>
      </c>
      <c r="AQ188" s="39">
        <f t="shared" si="40"/>
        <v>0</v>
      </c>
      <c r="AR188" s="39">
        <f t="shared" si="36"/>
        <v>0</v>
      </c>
      <c r="AS188" s="39">
        <f>IF(Dane!$C$9="",0,IFERROR(AR188/R188,0))</f>
        <v>0</v>
      </c>
      <c r="AT188" s="39">
        <f t="shared" si="41"/>
        <v>0</v>
      </c>
      <c r="AU188" s="39">
        <v>0</v>
      </c>
      <c r="AV188" s="39">
        <f t="shared" si="42"/>
        <v>0</v>
      </c>
      <c r="AW188" s="39">
        <f>IF(Dane!$C$9="",0,IF(ROUND((N188+O188)*AV188,2)&gt;$AN$1,$AN$1,ROUND((N188+O188)*AV188,2)))</f>
        <v>0</v>
      </c>
      <c r="AX188" s="39">
        <v>0</v>
      </c>
      <c r="AY188" s="39">
        <f>IF(Dane!$C$9=2,IFERROR(J188/W188,0),IF(Dane!$C$9=3,IFERROR(J188/W188,0),0))</f>
        <v>0</v>
      </c>
      <c r="AZ188" s="39">
        <f>IF(Dane!$C$9=2,IFERROR(ROUND(J188-ROUND(J188*0.0976,2)-ROUND(J188*0.015,2)-ROUND(J188*0.0245,2),2)/W188,0),IF(Dane!$C$9=3,IFERROR(ROUND(J188-ROUND(J188*0.0976,2)-ROUND(J188*0.015,2)-ROUND(J188*0.0245,2),2)/W188,0),0))</f>
        <v>0</v>
      </c>
      <c r="BA188" s="39">
        <f t="shared" si="43"/>
        <v>0</v>
      </c>
      <c r="BB188" s="39">
        <f t="shared" si="44"/>
        <v>0</v>
      </c>
      <c r="BC188" s="39">
        <f t="shared" si="37"/>
        <v>0</v>
      </c>
      <c r="BD188" s="39">
        <f>IF(Dane!$C$9=2,IFERROR(BC188/W188,0),IF(Dane!$C$9=3,IFERROR(BC188/W188,0),0))</f>
        <v>0</v>
      </c>
      <c r="BE188" s="39">
        <f t="shared" si="45"/>
        <v>0</v>
      </c>
      <c r="BF188" s="39">
        <v>0</v>
      </c>
      <c r="BG188" s="39">
        <f t="shared" si="46"/>
        <v>0</v>
      </c>
      <c r="BH188" s="39">
        <f>IF(Dane!$C$9=2,IF(ROUND((S188+T188)*BG188,2)&gt;$AN$1,$AN$1,ROUND((S188+T188)*BG188,2)),IF(Dane!$C$9=3,IF(ROUND((S188+T188)*BG188,2)&gt;$AN$1,$AN$1,ROUND((S188+T188)*BG188,2)),0))</f>
        <v>0</v>
      </c>
      <c r="BI188" s="39">
        <v>0</v>
      </c>
      <c r="BJ188" s="39">
        <f>IF(Dane!$C$9=3,IFERROR(J188/AB188,0),0)</f>
        <v>0</v>
      </c>
      <c r="BK188" s="39">
        <f>IF(Dane!$C$9=3,IFERROR(ROUND(J188-ROUND(J188*0.0976,2)-ROUND(J188*0.015,2)-ROUND(J188*0.0245,2),2)/AB188,0),0)</f>
        <v>0</v>
      </c>
      <c r="BL188" s="39">
        <f t="shared" si="47"/>
        <v>0</v>
      </c>
      <c r="BM188" s="39">
        <f t="shared" si="48"/>
        <v>0</v>
      </c>
      <c r="BN188" s="39">
        <f t="shared" si="38"/>
        <v>0</v>
      </c>
      <c r="BO188" s="39">
        <f>IF(Dane!$C$9=3,IFERROR(BN188/AB188,0),0)</f>
        <v>0</v>
      </c>
      <c r="BP188" s="39">
        <f t="shared" si="49"/>
        <v>0</v>
      </c>
      <c r="BQ188" s="39">
        <v>0</v>
      </c>
      <c r="BR188" s="39">
        <f t="shared" si="50"/>
        <v>0</v>
      </c>
      <c r="BS188" s="39">
        <f>IF(Dane!$C$9=3,IF(ROUND((X188+Y188)*BR188,2)&gt;$AN$1,$AN$1,ROUND((X188+Y188)*BR188,2)),0)</f>
        <v>0</v>
      </c>
      <c r="BT188" s="39">
        <v>0</v>
      </c>
    </row>
    <row r="189" spans="1:72">
      <c r="A189" s="87">
        <v>180</v>
      </c>
      <c r="B189" s="1"/>
      <c r="C189" s="1"/>
      <c r="D189" s="2"/>
      <c r="E189" s="3"/>
      <c r="F189" s="4"/>
      <c r="G189" s="5"/>
      <c r="H189" s="5"/>
      <c r="I189" s="6"/>
      <c r="J189" s="5"/>
      <c r="K189" s="5"/>
      <c r="L189" s="5"/>
      <c r="M189" s="55"/>
      <c r="N189" s="8"/>
      <c r="O189" s="105"/>
      <c r="P189" s="5"/>
      <c r="Q189" s="5"/>
      <c r="R189" s="105">
        <f>Dane!$C$10</f>
        <v>0</v>
      </c>
      <c r="S189" s="8"/>
      <c r="T189" s="105"/>
      <c r="U189" s="5"/>
      <c r="V189" s="5"/>
      <c r="W189" s="107">
        <f>Dane!$C$11</f>
        <v>0</v>
      </c>
      <c r="X189" s="8"/>
      <c r="Y189" s="105"/>
      <c r="Z189" s="5"/>
      <c r="AA189" s="5"/>
      <c r="AB189" s="110">
        <f>Dane!$C$12</f>
        <v>0</v>
      </c>
      <c r="AC189" s="108">
        <f>IF(Dane!$E$3=1,AP189+BA189+BL189,IF(Dane!$E$3=2,AT189+BE189+BP189,AW189+BH189+BS189))</f>
        <v>0</v>
      </c>
      <c r="AD189" s="14">
        <f>IF(Dane!$E$3=1,AQ189+BB189+BM189,IF(Dane!$E$3=2,AU189+BF189+BQ189,AX189+BI189+BT189))</f>
        <v>0</v>
      </c>
      <c r="AE189" s="14">
        <f>IF((J189*Dane!$C$9)-AC189&lt;0,0,(J189*Dane!$C$9)-AC189)</f>
        <v>0</v>
      </c>
      <c r="AF189" s="61">
        <f>IF((K189*Dane!$C$9)-AD189&lt;0,0,(K189*Dane!$C$9)-AD189)</f>
        <v>0</v>
      </c>
      <c r="AG189" s="93"/>
      <c r="AH189" s="84">
        <f>IF(Dane!$E$3=1,AP189,IF(Dane!$E$3=2,AT189,AW189))</f>
        <v>0</v>
      </c>
      <c r="AI189" s="84">
        <f>IF(Dane!$E$3=1,AQ189,IF(Dane!$E$3=2,AU189,AX189))</f>
        <v>0</v>
      </c>
      <c r="AJ189" s="84">
        <f>IF(Dane!$E$3=1,BA189,IF(Dane!$E$3=2,BE189,BH189))</f>
        <v>0</v>
      </c>
      <c r="AK189" s="84">
        <f>IF(Dane!$E$3=1,BB189,IF(Dane!$E$3=2,BF189,BI189))</f>
        <v>0</v>
      </c>
      <c r="AL189" s="84">
        <f>IF(Dane!$E$3=1,BL189,IF(Dane!$E$3=2,BP189,BS189))</f>
        <v>0</v>
      </c>
      <c r="AM189" s="84">
        <f>IF(Dane!$E$3=1,BM189,IF(Dane!$E$3=2,BQ189,BT189))</f>
        <v>0</v>
      </c>
      <c r="AN189" s="39">
        <f>IF(Dane!$C$9="",0,IFERROR(J189/R189,0))</f>
        <v>0</v>
      </c>
      <c r="AO189" s="39">
        <f>IF(Dane!$C$9="",0,IFERROR(ROUND(J189-ROUND(J189*0.0976,2)-ROUND(J189*0.015,2)-ROUND(J189*0.0245,2),2)/R189,0))</f>
        <v>0</v>
      </c>
      <c r="AP189" s="39">
        <f t="shared" si="39"/>
        <v>0</v>
      </c>
      <c r="AQ189" s="39">
        <f t="shared" si="40"/>
        <v>0</v>
      </c>
      <c r="AR189" s="39">
        <f t="shared" si="36"/>
        <v>0</v>
      </c>
      <c r="AS189" s="39">
        <f>IF(Dane!$C$9="",0,IFERROR(AR189/R189,0))</f>
        <v>0</v>
      </c>
      <c r="AT189" s="39">
        <f t="shared" si="41"/>
        <v>0</v>
      </c>
      <c r="AU189" s="39">
        <v>0</v>
      </c>
      <c r="AV189" s="39">
        <f t="shared" si="42"/>
        <v>0</v>
      </c>
      <c r="AW189" s="39">
        <f>IF(Dane!$C$9="",0,IF(ROUND((N189+O189)*AV189,2)&gt;$AN$1,$AN$1,ROUND((N189+O189)*AV189,2)))</f>
        <v>0</v>
      </c>
      <c r="AX189" s="39">
        <v>0</v>
      </c>
      <c r="AY189" s="39">
        <f>IF(Dane!$C$9=2,IFERROR(J189/W189,0),IF(Dane!$C$9=3,IFERROR(J189/W189,0),0))</f>
        <v>0</v>
      </c>
      <c r="AZ189" s="39">
        <f>IF(Dane!$C$9=2,IFERROR(ROUND(J189-ROUND(J189*0.0976,2)-ROUND(J189*0.015,2)-ROUND(J189*0.0245,2),2)/W189,0),IF(Dane!$C$9=3,IFERROR(ROUND(J189-ROUND(J189*0.0976,2)-ROUND(J189*0.015,2)-ROUND(J189*0.0245,2),2)/W189,0),0))</f>
        <v>0</v>
      </c>
      <c r="BA189" s="39">
        <f t="shared" si="43"/>
        <v>0</v>
      </c>
      <c r="BB189" s="39">
        <f t="shared" si="44"/>
        <v>0</v>
      </c>
      <c r="BC189" s="39">
        <f t="shared" si="37"/>
        <v>0</v>
      </c>
      <c r="BD189" s="39">
        <f>IF(Dane!$C$9=2,IFERROR(BC189/W189,0),IF(Dane!$C$9=3,IFERROR(BC189/W189,0),0))</f>
        <v>0</v>
      </c>
      <c r="BE189" s="39">
        <f t="shared" si="45"/>
        <v>0</v>
      </c>
      <c r="BF189" s="39">
        <v>0</v>
      </c>
      <c r="BG189" s="39">
        <f t="shared" si="46"/>
        <v>0</v>
      </c>
      <c r="BH189" s="39">
        <f>IF(Dane!$C$9=2,IF(ROUND((S189+T189)*BG189,2)&gt;$AN$1,$AN$1,ROUND((S189+T189)*BG189,2)),IF(Dane!$C$9=3,IF(ROUND((S189+T189)*BG189,2)&gt;$AN$1,$AN$1,ROUND((S189+T189)*BG189,2)),0))</f>
        <v>0</v>
      </c>
      <c r="BI189" s="39">
        <v>0</v>
      </c>
      <c r="BJ189" s="39">
        <f>IF(Dane!$C$9=3,IFERROR(J189/AB189,0),0)</f>
        <v>0</v>
      </c>
      <c r="BK189" s="39">
        <f>IF(Dane!$C$9=3,IFERROR(ROUND(J189-ROUND(J189*0.0976,2)-ROUND(J189*0.015,2)-ROUND(J189*0.0245,2),2)/AB189,0),0)</f>
        <v>0</v>
      </c>
      <c r="BL189" s="39">
        <f t="shared" si="47"/>
        <v>0</v>
      </c>
      <c r="BM189" s="39">
        <f t="shared" si="48"/>
        <v>0</v>
      </c>
      <c r="BN189" s="39">
        <f t="shared" si="38"/>
        <v>0</v>
      </c>
      <c r="BO189" s="39">
        <f>IF(Dane!$C$9=3,IFERROR(BN189/AB189,0),0)</f>
        <v>0</v>
      </c>
      <c r="BP189" s="39">
        <f t="shared" si="49"/>
        <v>0</v>
      </c>
      <c r="BQ189" s="39">
        <v>0</v>
      </c>
      <c r="BR189" s="39">
        <f t="shared" si="50"/>
        <v>0</v>
      </c>
      <c r="BS189" s="39">
        <f>IF(Dane!$C$9=3,IF(ROUND((X189+Y189)*BR189,2)&gt;$AN$1,$AN$1,ROUND((X189+Y189)*BR189,2)),0)</f>
        <v>0</v>
      </c>
      <c r="BT189" s="39">
        <v>0</v>
      </c>
    </row>
    <row r="190" spans="1:72">
      <c r="A190" s="87">
        <v>181</v>
      </c>
      <c r="B190" s="1"/>
      <c r="C190" s="1"/>
      <c r="D190" s="2"/>
      <c r="E190" s="3"/>
      <c r="F190" s="4"/>
      <c r="G190" s="5"/>
      <c r="H190" s="5"/>
      <c r="I190" s="6"/>
      <c r="J190" s="5"/>
      <c r="K190" s="5"/>
      <c r="L190" s="5"/>
      <c r="M190" s="55"/>
      <c r="N190" s="8"/>
      <c r="O190" s="105"/>
      <c r="P190" s="5"/>
      <c r="Q190" s="5"/>
      <c r="R190" s="105">
        <f>Dane!$C$10</f>
        <v>0</v>
      </c>
      <c r="S190" s="8"/>
      <c r="T190" s="105"/>
      <c r="U190" s="5"/>
      <c r="V190" s="5"/>
      <c r="W190" s="107">
        <f>Dane!$C$11</f>
        <v>0</v>
      </c>
      <c r="X190" s="8"/>
      <c r="Y190" s="105"/>
      <c r="Z190" s="5"/>
      <c r="AA190" s="5"/>
      <c r="AB190" s="110">
        <f>Dane!$C$12</f>
        <v>0</v>
      </c>
      <c r="AC190" s="108">
        <f>IF(Dane!$E$3=1,AP190+BA190+BL190,IF(Dane!$E$3=2,AT190+BE190+BP190,AW190+BH190+BS190))</f>
        <v>0</v>
      </c>
      <c r="AD190" s="14">
        <f>IF(Dane!$E$3=1,AQ190+BB190+BM190,IF(Dane!$E$3=2,AU190+BF190+BQ190,AX190+BI190+BT190))</f>
        <v>0</v>
      </c>
      <c r="AE190" s="14">
        <f>IF((J190*Dane!$C$9)-AC190&lt;0,0,(J190*Dane!$C$9)-AC190)</f>
        <v>0</v>
      </c>
      <c r="AF190" s="61">
        <f>IF((K190*Dane!$C$9)-AD190&lt;0,0,(K190*Dane!$C$9)-AD190)</f>
        <v>0</v>
      </c>
      <c r="AG190" s="93"/>
      <c r="AH190" s="84">
        <f>IF(Dane!$E$3=1,AP190,IF(Dane!$E$3=2,AT190,AW190))</f>
        <v>0</v>
      </c>
      <c r="AI190" s="84">
        <f>IF(Dane!$E$3=1,AQ190,IF(Dane!$E$3=2,AU190,AX190))</f>
        <v>0</v>
      </c>
      <c r="AJ190" s="84">
        <f>IF(Dane!$E$3=1,BA190,IF(Dane!$E$3=2,BE190,BH190))</f>
        <v>0</v>
      </c>
      <c r="AK190" s="84">
        <f>IF(Dane!$E$3=1,BB190,IF(Dane!$E$3=2,BF190,BI190))</f>
        <v>0</v>
      </c>
      <c r="AL190" s="84">
        <f>IF(Dane!$E$3=1,BL190,IF(Dane!$E$3=2,BP190,BS190))</f>
        <v>0</v>
      </c>
      <c r="AM190" s="84">
        <f>IF(Dane!$E$3=1,BM190,IF(Dane!$E$3=2,BQ190,BT190))</f>
        <v>0</v>
      </c>
      <c r="AN190" s="39">
        <f>IF(Dane!$C$9="",0,IFERROR(J190/R190,0))</f>
        <v>0</v>
      </c>
      <c r="AO190" s="39">
        <f>IF(Dane!$C$9="",0,IFERROR(ROUND(J190-ROUND(J190*0.0976,2)-ROUND(J190*0.015,2)-ROUND(J190*0.0245,2),2)/R190,0))</f>
        <v>0</v>
      </c>
      <c r="AP190" s="39">
        <f t="shared" si="39"/>
        <v>0</v>
      </c>
      <c r="AQ190" s="39">
        <f t="shared" si="40"/>
        <v>0</v>
      </c>
      <c r="AR190" s="39">
        <f t="shared" si="36"/>
        <v>0</v>
      </c>
      <c r="AS190" s="39">
        <f>IF(Dane!$C$9="",0,IFERROR(AR190/R190,0))</f>
        <v>0</v>
      </c>
      <c r="AT190" s="39">
        <f t="shared" si="41"/>
        <v>0</v>
      </c>
      <c r="AU190" s="39">
        <v>0</v>
      </c>
      <c r="AV190" s="39">
        <f t="shared" si="42"/>
        <v>0</v>
      </c>
      <c r="AW190" s="39">
        <f>IF(Dane!$C$9="",0,IF(ROUND((N190+O190)*AV190,2)&gt;$AN$1,$AN$1,ROUND((N190+O190)*AV190,2)))</f>
        <v>0</v>
      </c>
      <c r="AX190" s="39">
        <v>0</v>
      </c>
      <c r="AY190" s="39">
        <f>IF(Dane!$C$9=2,IFERROR(J190/W190,0),IF(Dane!$C$9=3,IFERROR(J190/W190,0),0))</f>
        <v>0</v>
      </c>
      <c r="AZ190" s="39">
        <f>IF(Dane!$C$9=2,IFERROR(ROUND(J190-ROUND(J190*0.0976,2)-ROUND(J190*0.015,2)-ROUND(J190*0.0245,2),2)/W190,0),IF(Dane!$C$9=3,IFERROR(ROUND(J190-ROUND(J190*0.0976,2)-ROUND(J190*0.015,2)-ROUND(J190*0.0245,2),2)/W190,0),0))</f>
        <v>0</v>
      </c>
      <c r="BA190" s="39">
        <f t="shared" si="43"/>
        <v>0</v>
      </c>
      <c r="BB190" s="39">
        <f t="shared" si="44"/>
        <v>0</v>
      </c>
      <c r="BC190" s="39">
        <f t="shared" si="37"/>
        <v>0</v>
      </c>
      <c r="BD190" s="39">
        <f>IF(Dane!$C$9=2,IFERROR(BC190/W190,0),IF(Dane!$C$9=3,IFERROR(BC190/W190,0),0))</f>
        <v>0</v>
      </c>
      <c r="BE190" s="39">
        <f t="shared" si="45"/>
        <v>0</v>
      </c>
      <c r="BF190" s="39">
        <v>0</v>
      </c>
      <c r="BG190" s="39">
        <f t="shared" si="46"/>
        <v>0</v>
      </c>
      <c r="BH190" s="39">
        <f>IF(Dane!$C$9=2,IF(ROUND((S190+T190)*BG190,2)&gt;$AN$1,$AN$1,ROUND((S190+T190)*BG190,2)),IF(Dane!$C$9=3,IF(ROUND((S190+T190)*BG190,2)&gt;$AN$1,$AN$1,ROUND((S190+T190)*BG190,2)),0))</f>
        <v>0</v>
      </c>
      <c r="BI190" s="39">
        <v>0</v>
      </c>
      <c r="BJ190" s="39">
        <f>IF(Dane!$C$9=3,IFERROR(J190/AB190,0),0)</f>
        <v>0</v>
      </c>
      <c r="BK190" s="39">
        <f>IF(Dane!$C$9=3,IFERROR(ROUND(J190-ROUND(J190*0.0976,2)-ROUND(J190*0.015,2)-ROUND(J190*0.0245,2),2)/AB190,0),0)</f>
        <v>0</v>
      </c>
      <c r="BL190" s="39">
        <f t="shared" si="47"/>
        <v>0</v>
      </c>
      <c r="BM190" s="39">
        <f t="shared" si="48"/>
        <v>0</v>
      </c>
      <c r="BN190" s="39">
        <f t="shared" si="38"/>
        <v>0</v>
      </c>
      <c r="BO190" s="39">
        <f>IF(Dane!$C$9=3,IFERROR(BN190/AB190,0),0)</f>
        <v>0</v>
      </c>
      <c r="BP190" s="39">
        <f t="shared" si="49"/>
        <v>0</v>
      </c>
      <c r="BQ190" s="39">
        <v>0</v>
      </c>
      <c r="BR190" s="39">
        <f t="shared" si="50"/>
        <v>0</v>
      </c>
      <c r="BS190" s="39">
        <f>IF(Dane!$C$9=3,IF(ROUND((X190+Y190)*BR190,2)&gt;$AN$1,$AN$1,ROUND((X190+Y190)*BR190,2)),0)</f>
        <v>0</v>
      </c>
      <c r="BT190" s="39">
        <v>0</v>
      </c>
    </row>
    <row r="191" spans="1:72">
      <c r="A191" s="87">
        <v>182</v>
      </c>
      <c r="B191" s="1"/>
      <c r="C191" s="1"/>
      <c r="D191" s="2"/>
      <c r="E191" s="3"/>
      <c r="F191" s="4"/>
      <c r="G191" s="5"/>
      <c r="H191" s="5"/>
      <c r="I191" s="6"/>
      <c r="J191" s="5"/>
      <c r="K191" s="5"/>
      <c r="L191" s="5"/>
      <c r="M191" s="55"/>
      <c r="N191" s="8"/>
      <c r="O191" s="105"/>
      <c r="P191" s="5"/>
      <c r="Q191" s="5"/>
      <c r="R191" s="105">
        <f>Dane!$C$10</f>
        <v>0</v>
      </c>
      <c r="S191" s="8"/>
      <c r="T191" s="105"/>
      <c r="U191" s="5"/>
      <c r="V191" s="5"/>
      <c r="W191" s="107">
        <f>Dane!$C$11</f>
        <v>0</v>
      </c>
      <c r="X191" s="8"/>
      <c r="Y191" s="105"/>
      <c r="Z191" s="5"/>
      <c r="AA191" s="5"/>
      <c r="AB191" s="110">
        <f>Dane!$C$12</f>
        <v>0</v>
      </c>
      <c r="AC191" s="108">
        <f>IF(Dane!$E$3=1,AP191+BA191+BL191,IF(Dane!$E$3=2,AT191+BE191+BP191,AW191+BH191+BS191))</f>
        <v>0</v>
      </c>
      <c r="AD191" s="14">
        <f>IF(Dane!$E$3=1,AQ191+BB191+BM191,IF(Dane!$E$3=2,AU191+BF191+BQ191,AX191+BI191+BT191))</f>
        <v>0</v>
      </c>
      <c r="AE191" s="14">
        <f>IF((J191*Dane!$C$9)-AC191&lt;0,0,(J191*Dane!$C$9)-AC191)</f>
        <v>0</v>
      </c>
      <c r="AF191" s="61">
        <f>IF((K191*Dane!$C$9)-AD191&lt;0,0,(K191*Dane!$C$9)-AD191)</f>
        <v>0</v>
      </c>
      <c r="AG191" s="93"/>
      <c r="AH191" s="84">
        <f>IF(Dane!$E$3=1,AP191,IF(Dane!$E$3=2,AT191,AW191))</f>
        <v>0</v>
      </c>
      <c r="AI191" s="84">
        <f>IF(Dane!$E$3=1,AQ191,IF(Dane!$E$3=2,AU191,AX191))</f>
        <v>0</v>
      </c>
      <c r="AJ191" s="84">
        <f>IF(Dane!$E$3=1,BA191,IF(Dane!$E$3=2,BE191,BH191))</f>
        <v>0</v>
      </c>
      <c r="AK191" s="84">
        <f>IF(Dane!$E$3=1,BB191,IF(Dane!$E$3=2,BF191,BI191))</f>
        <v>0</v>
      </c>
      <c r="AL191" s="84">
        <f>IF(Dane!$E$3=1,BL191,IF(Dane!$E$3=2,BP191,BS191))</f>
        <v>0</v>
      </c>
      <c r="AM191" s="84">
        <f>IF(Dane!$E$3=1,BM191,IF(Dane!$E$3=2,BQ191,BT191))</f>
        <v>0</v>
      </c>
      <c r="AN191" s="39">
        <f>IF(Dane!$C$9="",0,IFERROR(J191/R191,0))</f>
        <v>0</v>
      </c>
      <c r="AO191" s="39">
        <f>IF(Dane!$C$9="",0,IFERROR(ROUND(J191-ROUND(J191*0.0976,2)-ROUND(J191*0.015,2)-ROUND(J191*0.0245,2),2)/R191,0))</f>
        <v>0</v>
      </c>
      <c r="AP191" s="39">
        <f t="shared" si="39"/>
        <v>0</v>
      </c>
      <c r="AQ191" s="39">
        <f t="shared" si="40"/>
        <v>0</v>
      </c>
      <c r="AR191" s="39">
        <f t="shared" si="36"/>
        <v>0</v>
      </c>
      <c r="AS191" s="39">
        <f>IF(Dane!$C$9="",0,IFERROR(AR191/R191,0))</f>
        <v>0</v>
      </c>
      <c r="AT191" s="39">
        <f t="shared" si="41"/>
        <v>0</v>
      </c>
      <c r="AU191" s="39">
        <v>0</v>
      </c>
      <c r="AV191" s="39">
        <f t="shared" si="42"/>
        <v>0</v>
      </c>
      <c r="AW191" s="39">
        <f>IF(Dane!$C$9="",0,IF(ROUND((N191+O191)*AV191,2)&gt;$AN$1,$AN$1,ROUND((N191+O191)*AV191,2)))</f>
        <v>0</v>
      </c>
      <c r="AX191" s="39">
        <v>0</v>
      </c>
      <c r="AY191" s="39">
        <f>IF(Dane!$C$9=2,IFERROR(J191/W191,0),IF(Dane!$C$9=3,IFERROR(J191/W191,0),0))</f>
        <v>0</v>
      </c>
      <c r="AZ191" s="39">
        <f>IF(Dane!$C$9=2,IFERROR(ROUND(J191-ROUND(J191*0.0976,2)-ROUND(J191*0.015,2)-ROUND(J191*0.0245,2),2)/W191,0),IF(Dane!$C$9=3,IFERROR(ROUND(J191-ROUND(J191*0.0976,2)-ROUND(J191*0.015,2)-ROUND(J191*0.0245,2),2)/W191,0),0))</f>
        <v>0</v>
      </c>
      <c r="BA191" s="39">
        <f t="shared" si="43"/>
        <v>0</v>
      </c>
      <c r="BB191" s="39">
        <f t="shared" si="44"/>
        <v>0</v>
      </c>
      <c r="BC191" s="39">
        <f t="shared" si="37"/>
        <v>0</v>
      </c>
      <c r="BD191" s="39">
        <f>IF(Dane!$C$9=2,IFERROR(BC191/W191,0),IF(Dane!$C$9=3,IFERROR(BC191/W191,0),0))</f>
        <v>0</v>
      </c>
      <c r="BE191" s="39">
        <f t="shared" si="45"/>
        <v>0</v>
      </c>
      <c r="BF191" s="39">
        <v>0</v>
      </c>
      <c r="BG191" s="39">
        <f t="shared" si="46"/>
        <v>0</v>
      </c>
      <c r="BH191" s="39">
        <f>IF(Dane!$C$9=2,IF(ROUND((S191+T191)*BG191,2)&gt;$AN$1,$AN$1,ROUND((S191+T191)*BG191,2)),IF(Dane!$C$9=3,IF(ROUND((S191+T191)*BG191,2)&gt;$AN$1,$AN$1,ROUND((S191+T191)*BG191,2)),0))</f>
        <v>0</v>
      </c>
      <c r="BI191" s="39">
        <v>0</v>
      </c>
      <c r="BJ191" s="39">
        <f>IF(Dane!$C$9=3,IFERROR(J191/AB191,0),0)</f>
        <v>0</v>
      </c>
      <c r="BK191" s="39">
        <f>IF(Dane!$C$9=3,IFERROR(ROUND(J191-ROUND(J191*0.0976,2)-ROUND(J191*0.015,2)-ROUND(J191*0.0245,2),2)/AB191,0),0)</f>
        <v>0</v>
      </c>
      <c r="BL191" s="39">
        <f t="shared" si="47"/>
        <v>0</v>
      </c>
      <c r="BM191" s="39">
        <f t="shared" si="48"/>
        <v>0</v>
      </c>
      <c r="BN191" s="39">
        <f t="shared" si="38"/>
        <v>0</v>
      </c>
      <c r="BO191" s="39">
        <f>IF(Dane!$C$9=3,IFERROR(BN191/AB191,0),0)</f>
        <v>0</v>
      </c>
      <c r="BP191" s="39">
        <f t="shared" si="49"/>
        <v>0</v>
      </c>
      <c r="BQ191" s="39">
        <v>0</v>
      </c>
      <c r="BR191" s="39">
        <f t="shared" si="50"/>
        <v>0</v>
      </c>
      <c r="BS191" s="39">
        <f>IF(Dane!$C$9=3,IF(ROUND((X191+Y191)*BR191,2)&gt;$AN$1,$AN$1,ROUND((X191+Y191)*BR191,2)),0)</f>
        <v>0</v>
      </c>
      <c r="BT191" s="39">
        <v>0</v>
      </c>
    </row>
    <row r="192" spans="1:72">
      <c r="A192" s="87">
        <v>183</v>
      </c>
      <c r="B192" s="1"/>
      <c r="C192" s="1"/>
      <c r="D192" s="2"/>
      <c r="E192" s="3"/>
      <c r="F192" s="4"/>
      <c r="G192" s="5"/>
      <c r="H192" s="5"/>
      <c r="I192" s="6"/>
      <c r="J192" s="5"/>
      <c r="K192" s="5"/>
      <c r="L192" s="5"/>
      <c r="M192" s="55"/>
      <c r="N192" s="8"/>
      <c r="O192" s="105"/>
      <c r="P192" s="5"/>
      <c r="Q192" s="5"/>
      <c r="R192" s="105">
        <f>Dane!$C$10</f>
        <v>0</v>
      </c>
      <c r="S192" s="8"/>
      <c r="T192" s="105"/>
      <c r="U192" s="5"/>
      <c r="V192" s="5"/>
      <c r="W192" s="107">
        <f>Dane!$C$11</f>
        <v>0</v>
      </c>
      <c r="X192" s="8"/>
      <c r="Y192" s="105"/>
      <c r="Z192" s="5"/>
      <c r="AA192" s="5"/>
      <c r="AB192" s="110">
        <f>Dane!$C$12</f>
        <v>0</v>
      </c>
      <c r="AC192" s="108">
        <f>IF(Dane!$E$3=1,AP192+BA192+BL192,IF(Dane!$E$3=2,AT192+BE192+BP192,AW192+BH192+BS192))</f>
        <v>0</v>
      </c>
      <c r="AD192" s="14">
        <f>IF(Dane!$E$3=1,AQ192+BB192+BM192,IF(Dane!$E$3=2,AU192+BF192+BQ192,AX192+BI192+BT192))</f>
        <v>0</v>
      </c>
      <c r="AE192" s="14">
        <f>IF((J192*Dane!$C$9)-AC192&lt;0,0,(J192*Dane!$C$9)-AC192)</f>
        <v>0</v>
      </c>
      <c r="AF192" s="61">
        <f>IF((K192*Dane!$C$9)-AD192&lt;0,0,(K192*Dane!$C$9)-AD192)</f>
        <v>0</v>
      </c>
      <c r="AG192" s="93"/>
      <c r="AH192" s="84">
        <f>IF(Dane!$E$3=1,AP192,IF(Dane!$E$3=2,AT192,AW192))</f>
        <v>0</v>
      </c>
      <c r="AI192" s="84">
        <f>IF(Dane!$E$3=1,AQ192,IF(Dane!$E$3=2,AU192,AX192))</f>
        <v>0</v>
      </c>
      <c r="AJ192" s="84">
        <f>IF(Dane!$E$3=1,BA192,IF(Dane!$E$3=2,BE192,BH192))</f>
        <v>0</v>
      </c>
      <c r="AK192" s="84">
        <f>IF(Dane!$E$3=1,BB192,IF(Dane!$E$3=2,BF192,BI192))</f>
        <v>0</v>
      </c>
      <c r="AL192" s="84">
        <f>IF(Dane!$E$3=1,BL192,IF(Dane!$E$3=2,BP192,BS192))</f>
        <v>0</v>
      </c>
      <c r="AM192" s="84">
        <f>IF(Dane!$E$3=1,BM192,IF(Dane!$E$3=2,BQ192,BT192))</f>
        <v>0</v>
      </c>
      <c r="AN192" s="39">
        <f>IF(Dane!$C$9="",0,IFERROR(J192/R192,0))</f>
        <v>0</v>
      </c>
      <c r="AO192" s="39">
        <f>IF(Dane!$C$9="",0,IFERROR(ROUND(J192-ROUND(J192*0.0976,2)-ROUND(J192*0.015,2)-ROUND(J192*0.0245,2),2)/R192,0))</f>
        <v>0</v>
      </c>
      <c r="AP192" s="39">
        <f t="shared" si="39"/>
        <v>0</v>
      </c>
      <c r="AQ192" s="39">
        <f t="shared" si="40"/>
        <v>0</v>
      </c>
      <c r="AR192" s="39">
        <f t="shared" si="36"/>
        <v>0</v>
      </c>
      <c r="AS192" s="39">
        <f>IF(Dane!$C$9="",0,IFERROR(AR192/R192,0))</f>
        <v>0</v>
      </c>
      <c r="AT192" s="39">
        <f t="shared" si="41"/>
        <v>0</v>
      </c>
      <c r="AU192" s="39">
        <v>0</v>
      </c>
      <c r="AV192" s="39">
        <f t="shared" si="42"/>
        <v>0</v>
      </c>
      <c r="AW192" s="39">
        <f>IF(Dane!$C$9="",0,IF(ROUND((N192+O192)*AV192,2)&gt;$AN$1,$AN$1,ROUND((N192+O192)*AV192,2)))</f>
        <v>0</v>
      </c>
      <c r="AX192" s="39">
        <v>0</v>
      </c>
      <c r="AY192" s="39">
        <f>IF(Dane!$C$9=2,IFERROR(J192/W192,0),IF(Dane!$C$9=3,IFERROR(J192/W192,0),0))</f>
        <v>0</v>
      </c>
      <c r="AZ192" s="39">
        <f>IF(Dane!$C$9=2,IFERROR(ROUND(J192-ROUND(J192*0.0976,2)-ROUND(J192*0.015,2)-ROUND(J192*0.0245,2),2)/W192,0),IF(Dane!$C$9=3,IFERROR(ROUND(J192-ROUND(J192*0.0976,2)-ROUND(J192*0.015,2)-ROUND(J192*0.0245,2),2)/W192,0),0))</f>
        <v>0</v>
      </c>
      <c r="BA192" s="39">
        <f t="shared" si="43"/>
        <v>0</v>
      </c>
      <c r="BB192" s="39">
        <f t="shared" si="44"/>
        <v>0</v>
      </c>
      <c r="BC192" s="39">
        <f t="shared" si="37"/>
        <v>0</v>
      </c>
      <c r="BD192" s="39">
        <f>IF(Dane!$C$9=2,IFERROR(BC192/W192,0),IF(Dane!$C$9=3,IFERROR(BC192/W192,0),0))</f>
        <v>0</v>
      </c>
      <c r="BE192" s="39">
        <f t="shared" si="45"/>
        <v>0</v>
      </c>
      <c r="BF192" s="39">
        <v>0</v>
      </c>
      <c r="BG192" s="39">
        <f t="shared" si="46"/>
        <v>0</v>
      </c>
      <c r="BH192" s="39">
        <f>IF(Dane!$C$9=2,IF(ROUND((S192+T192)*BG192,2)&gt;$AN$1,$AN$1,ROUND((S192+T192)*BG192,2)),IF(Dane!$C$9=3,IF(ROUND((S192+T192)*BG192,2)&gt;$AN$1,$AN$1,ROUND((S192+T192)*BG192,2)),0))</f>
        <v>0</v>
      </c>
      <c r="BI192" s="39">
        <v>0</v>
      </c>
      <c r="BJ192" s="39">
        <f>IF(Dane!$C$9=3,IFERROR(J192/AB192,0),0)</f>
        <v>0</v>
      </c>
      <c r="BK192" s="39">
        <f>IF(Dane!$C$9=3,IFERROR(ROUND(J192-ROUND(J192*0.0976,2)-ROUND(J192*0.015,2)-ROUND(J192*0.0245,2),2)/AB192,0),0)</f>
        <v>0</v>
      </c>
      <c r="BL192" s="39">
        <f t="shared" si="47"/>
        <v>0</v>
      </c>
      <c r="BM192" s="39">
        <f t="shared" si="48"/>
        <v>0</v>
      </c>
      <c r="BN192" s="39">
        <f t="shared" si="38"/>
        <v>0</v>
      </c>
      <c r="BO192" s="39">
        <f>IF(Dane!$C$9=3,IFERROR(BN192/AB192,0),0)</f>
        <v>0</v>
      </c>
      <c r="BP192" s="39">
        <f t="shared" si="49"/>
        <v>0</v>
      </c>
      <c r="BQ192" s="39">
        <v>0</v>
      </c>
      <c r="BR192" s="39">
        <f t="shared" si="50"/>
        <v>0</v>
      </c>
      <c r="BS192" s="39">
        <f>IF(Dane!$C$9=3,IF(ROUND((X192+Y192)*BR192,2)&gt;$AN$1,$AN$1,ROUND((X192+Y192)*BR192,2)),0)</f>
        <v>0</v>
      </c>
      <c r="BT192" s="39">
        <v>0</v>
      </c>
    </row>
    <row r="193" spans="1:72">
      <c r="A193" s="87">
        <v>184</v>
      </c>
      <c r="B193" s="1"/>
      <c r="C193" s="1"/>
      <c r="D193" s="2"/>
      <c r="E193" s="3"/>
      <c r="F193" s="4"/>
      <c r="G193" s="5"/>
      <c r="H193" s="5"/>
      <c r="I193" s="6"/>
      <c r="J193" s="5"/>
      <c r="K193" s="5"/>
      <c r="L193" s="5"/>
      <c r="M193" s="55"/>
      <c r="N193" s="8"/>
      <c r="O193" s="105"/>
      <c r="P193" s="5"/>
      <c r="Q193" s="5"/>
      <c r="R193" s="105">
        <f>Dane!$C$10</f>
        <v>0</v>
      </c>
      <c r="S193" s="8"/>
      <c r="T193" s="105"/>
      <c r="U193" s="5"/>
      <c r="V193" s="5"/>
      <c r="W193" s="107">
        <f>Dane!$C$11</f>
        <v>0</v>
      </c>
      <c r="X193" s="8"/>
      <c r="Y193" s="105"/>
      <c r="Z193" s="5"/>
      <c r="AA193" s="5"/>
      <c r="AB193" s="110">
        <f>Dane!$C$12</f>
        <v>0</v>
      </c>
      <c r="AC193" s="108">
        <f>IF(Dane!$E$3=1,AP193+BA193+BL193,IF(Dane!$E$3=2,AT193+BE193+BP193,AW193+BH193+BS193))</f>
        <v>0</v>
      </c>
      <c r="AD193" s="14">
        <f>IF(Dane!$E$3=1,AQ193+BB193+BM193,IF(Dane!$E$3=2,AU193+BF193+BQ193,AX193+BI193+BT193))</f>
        <v>0</v>
      </c>
      <c r="AE193" s="14">
        <f>IF((J193*Dane!$C$9)-AC193&lt;0,0,(J193*Dane!$C$9)-AC193)</f>
        <v>0</v>
      </c>
      <c r="AF193" s="61">
        <f>IF((K193*Dane!$C$9)-AD193&lt;0,0,(K193*Dane!$C$9)-AD193)</f>
        <v>0</v>
      </c>
      <c r="AG193" s="93"/>
      <c r="AH193" s="84">
        <f>IF(Dane!$E$3=1,AP193,IF(Dane!$E$3=2,AT193,AW193))</f>
        <v>0</v>
      </c>
      <c r="AI193" s="84">
        <f>IF(Dane!$E$3=1,AQ193,IF(Dane!$E$3=2,AU193,AX193))</f>
        <v>0</v>
      </c>
      <c r="AJ193" s="84">
        <f>IF(Dane!$E$3=1,BA193,IF(Dane!$E$3=2,BE193,BH193))</f>
        <v>0</v>
      </c>
      <c r="AK193" s="84">
        <f>IF(Dane!$E$3=1,BB193,IF(Dane!$E$3=2,BF193,BI193))</f>
        <v>0</v>
      </c>
      <c r="AL193" s="84">
        <f>IF(Dane!$E$3=1,BL193,IF(Dane!$E$3=2,BP193,BS193))</f>
        <v>0</v>
      </c>
      <c r="AM193" s="84">
        <f>IF(Dane!$E$3=1,BM193,IF(Dane!$E$3=2,BQ193,BT193))</f>
        <v>0</v>
      </c>
      <c r="AN193" s="39">
        <f>IF(Dane!$C$9="",0,IFERROR(J193/R193,0))</f>
        <v>0</v>
      </c>
      <c r="AO193" s="39">
        <f>IF(Dane!$C$9="",0,IFERROR(ROUND(J193-ROUND(J193*0.0976,2)-ROUND(J193*0.015,2)-ROUND(J193*0.0245,2),2)/R193,0))</f>
        <v>0</v>
      </c>
      <c r="AP193" s="39">
        <f t="shared" si="39"/>
        <v>0</v>
      </c>
      <c r="AQ193" s="39">
        <f t="shared" si="40"/>
        <v>0</v>
      </c>
      <c r="AR193" s="39">
        <f t="shared" si="36"/>
        <v>0</v>
      </c>
      <c r="AS193" s="39">
        <f>IF(Dane!$C$9="",0,IFERROR(AR193/R193,0))</f>
        <v>0</v>
      </c>
      <c r="AT193" s="39">
        <f t="shared" si="41"/>
        <v>0</v>
      </c>
      <c r="AU193" s="39">
        <v>0</v>
      </c>
      <c r="AV193" s="39">
        <f t="shared" si="42"/>
        <v>0</v>
      </c>
      <c r="AW193" s="39">
        <f>IF(Dane!$C$9="",0,IF(ROUND((N193+O193)*AV193,2)&gt;$AN$1,$AN$1,ROUND((N193+O193)*AV193,2)))</f>
        <v>0</v>
      </c>
      <c r="AX193" s="39">
        <v>0</v>
      </c>
      <c r="AY193" s="39">
        <f>IF(Dane!$C$9=2,IFERROR(J193/W193,0),IF(Dane!$C$9=3,IFERROR(J193/W193,0),0))</f>
        <v>0</v>
      </c>
      <c r="AZ193" s="39">
        <f>IF(Dane!$C$9=2,IFERROR(ROUND(J193-ROUND(J193*0.0976,2)-ROUND(J193*0.015,2)-ROUND(J193*0.0245,2),2)/W193,0),IF(Dane!$C$9=3,IFERROR(ROUND(J193-ROUND(J193*0.0976,2)-ROUND(J193*0.015,2)-ROUND(J193*0.0245,2),2)/W193,0),0))</f>
        <v>0</v>
      </c>
      <c r="BA193" s="39">
        <f t="shared" si="43"/>
        <v>0</v>
      </c>
      <c r="BB193" s="39">
        <f t="shared" si="44"/>
        <v>0</v>
      </c>
      <c r="BC193" s="39">
        <f t="shared" si="37"/>
        <v>0</v>
      </c>
      <c r="BD193" s="39">
        <f>IF(Dane!$C$9=2,IFERROR(BC193/W193,0),IF(Dane!$C$9=3,IFERROR(BC193/W193,0),0))</f>
        <v>0</v>
      </c>
      <c r="BE193" s="39">
        <f t="shared" si="45"/>
        <v>0</v>
      </c>
      <c r="BF193" s="39">
        <v>0</v>
      </c>
      <c r="BG193" s="39">
        <f t="shared" si="46"/>
        <v>0</v>
      </c>
      <c r="BH193" s="39">
        <f>IF(Dane!$C$9=2,IF(ROUND((S193+T193)*BG193,2)&gt;$AN$1,$AN$1,ROUND((S193+T193)*BG193,2)),IF(Dane!$C$9=3,IF(ROUND((S193+T193)*BG193,2)&gt;$AN$1,$AN$1,ROUND((S193+T193)*BG193,2)),0))</f>
        <v>0</v>
      </c>
      <c r="BI193" s="39">
        <v>0</v>
      </c>
      <c r="BJ193" s="39">
        <f>IF(Dane!$C$9=3,IFERROR(J193/AB193,0),0)</f>
        <v>0</v>
      </c>
      <c r="BK193" s="39">
        <f>IF(Dane!$C$9=3,IFERROR(ROUND(J193-ROUND(J193*0.0976,2)-ROUND(J193*0.015,2)-ROUND(J193*0.0245,2),2)/AB193,0),0)</f>
        <v>0</v>
      </c>
      <c r="BL193" s="39">
        <f t="shared" si="47"/>
        <v>0</v>
      </c>
      <c r="BM193" s="39">
        <f t="shared" si="48"/>
        <v>0</v>
      </c>
      <c r="BN193" s="39">
        <f t="shared" si="38"/>
        <v>0</v>
      </c>
      <c r="BO193" s="39">
        <f>IF(Dane!$C$9=3,IFERROR(BN193/AB193,0),0)</f>
        <v>0</v>
      </c>
      <c r="BP193" s="39">
        <f t="shared" si="49"/>
        <v>0</v>
      </c>
      <c r="BQ193" s="39">
        <v>0</v>
      </c>
      <c r="BR193" s="39">
        <f t="shared" si="50"/>
        <v>0</v>
      </c>
      <c r="BS193" s="39">
        <f>IF(Dane!$C$9=3,IF(ROUND((X193+Y193)*BR193,2)&gt;$AN$1,$AN$1,ROUND((X193+Y193)*BR193,2)),0)</f>
        <v>0</v>
      </c>
      <c r="BT193" s="39">
        <v>0</v>
      </c>
    </row>
    <row r="194" spans="1:72">
      <c r="A194" s="87">
        <v>185</v>
      </c>
      <c r="B194" s="1"/>
      <c r="C194" s="1"/>
      <c r="D194" s="2"/>
      <c r="E194" s="3"/>
      <c r="F194" s="4"/>
      <c r="G194" s="5"/>
      <c r="H194" s="5"/>
      <c r="I194" s="6"/>
      <c r="J194" s="5"/>
      <c r="K194" s="5"/>
      <c r="L194" s="5"/>
      <c r="M194" s="55"/>
      <c r="N194" s="8"/>
      <c r="O194" s="105"/>
      <c r="P194" s="5"/>
      <c r="Q194" s="5"/>
      <c r="R194" s="105">
        <f>Dane!$C$10</f>
        <v>0</v>
      </c>
      <c r="S194" s="8"/>
      <c r="T194" s="105"/>
      <c r="U194" s="5"/>
      <c r="V194" s="5"/>
      <c r="W194" s="107">
        <f>Dane!$C$11</f>
        <v>0</v>
      </c>
      <c r="X194" s="8"/>
      <c r="Y194" s="105"/>
      <c r="Z194" s="5"/>
      <c r="AA194" s="5"/>
      <c r="AB194" s="110">
        <f>Dane!$C$12</f>
        <v>0</v>
      </c>
      <c r="AC194" s="108">
        <f>IF(Dane!$E$3=1,AP194+BA194+BL194,IF(Dane!$E$3=2,AT194+BE194+BP194,AW194+BH194+BS194))</f>
        <v>0</v>
      </c>
      <c r="AD194" s="14">
        <f>IF(Dane!$E$3=1,AQ194+BB194+BM194,IF(Dane!$E$3=2,AU194+BF194+BQ194,AX194+BI194+BT194))</f>
        <v>0</v>
      </c>
      <c r="AE194" s="14">
        <f>IF((J194*Dane!$C$9)-AC194&lt;0,0,(J194*Dane!$C$9)-AC194)</f>
        <v>0</v>
      </c>
      <c r="AF194" s="61">
        <f>IF((K194*Dane!$C$9)-AD194&lt;0,0,(K194*Dane!$C$9)-AD194)</f>
        <v>0</v>
      </c>
      <c r="AG194" s="93"/>
      <c r="AH194" s="84">
        <f>IF(Dane!$E$3=1,AP194,IF(Dane!$E$3=2,AT194,AW194))</f>
        <v>0</v>
      </c>
      <c r="AI194" s="84">
        <f>IF(Dane!$E$3=1,AQ194,IF(Dane!$E$3=2,AU194,AX194))</f>
        <v>0</v>
      </c>
      <c r="AJ194" s="84">
        <f>IF(Dane!$E$3=1,BA194,IF(Dane!$E$3=2,BE194,BH194))</f>
        <v>0</v>
      </c>
      <c r="AK194" s="84">
        <f>IF(Dane!$E$3=1,BB194,IF(Dane!$E$3=2,BF194,BI194))</f>
        <v>0</v>
      </c>
      <c r="AL194" s="84">
        <f>IF(Dane!$E$3=1,BL194,IF(Dane!$E$3=2,BP194,BS194))</f>
        <v>0</v>
      </c>
      <c r="AM194" s="84">
        <f>IF(Dane!$E$3=1,BM194,IF(Dane!$E$3=2,BQ194,BT194))</f>
        <v>0</v>
      </c>
      <c r="AN194" s="39">
        <f>IF(Dane!$C$9="",0,IFERROR(J194/R194,0))</f>
        <v>0</v>
      </c>
      <c r="AO194" s="39">
        <f>IF(Dane!$C$9="",0,IFERROR(ROUND(J194-ROUND(J194*0.0976,2)-ROUND(J194*0.015,2)-ROUND(J194*0.0245,2),2)/R194,0))</f>
        <v>0</v>
      </c>
      <c r="AP194" s="39">
        <f t="shared" si="39"/>
        <v>0</v>
      </c>
      <c r="AQ194" s="39">
        <f t="shared" si="40"/>
        <v>0</v>
      </c>
      <c r="AR194" s="39">
        <f t="shared" si="36"/>
        <v>0</v>
      </c>
      <c r="AS194" s="39">
        <f>IF(Dane!$C$9="",0,IFERROR(AR194/R194,0))</f>
        <v>0</v>
      </c>
      <c r="AT194" s="39">
        <f t="shared" si="41"/>
        <v>0</v>
      </c>
      <c r="AU194" s="39">
        <v>0</v>
      </c>
      <c r="AV194" s="39">
        <f t="shared" si="42"/>
        <v>0</v>
      </c>
      <c r="AW194" s="39">
        <f>IF(Dane!$C$9="",0,IF(ROUND((N194+O194)*AV194,2)&gt;$AN$1,$AN$1,ROUND((N194+O194)*AV194,2)))</f>
        <v>0</v>
      </c>
      <c r="AX194" s="39">
        <v>0</v>
      </c>
      <c r="AY194" s="39">
        <f>IF(Dane!$C$9=2,IFERROR(J194/W194,0),IF(Dane!$C$9=3,IFERROR(J194/W194,0),0))</f>
        <v>0</v>
      </c>
      <c r="AZ194" s="39">
        <f>IF(Dane!$C$9=2,IFERROR(ROUND(J194-ROUND(J194*0.0976,2)-ROUND(J194*0.015,2)-ROUND(J194*0.0245,2),2)/W194,0),IF(Dane!$C$9=3,IFERROR(ROUND(J194-ROUND(J194*0.0976,2)-ROUND(J194*0.015,2)-ROUND(J194*0.0245,2),2)/W194,0),0))</f>
        <v>0</v>
      </c>
      <c r="BA194" s="39">
        <f t="shared" si="43"/>
        <v>0</v>
      </c>
      <c r="BB194" s="39">
        <f t="shared" si="44"/>
        <v>0</v>
      </c>
      <c r="BC194" s="39">
        <f t="shared" si="37"/>
        <v>0</v>
      </c>
      <c r="BD194" s="39">
        <f>IF(Dane!$C$9=2,IFERROR(BC194/W194,0),IF(Dane!$C$9=3,IFERROR(BC194/W194,0),0))</f>
        <v>0</v>
      </c>
      <c r="BE194" s="39">
        <f t="shared" si="45"/>
        <v>0</v>
      </c>
      <c r="BF194" s="39">
        <v>0</v>
      </c>
      <c r="BG194" s="39">
        <f t="shared" si="46"/>
        <v>0</v>
      </c>
      <c r="BH194" s="39">
        <f>IF(Dane!$C$9=2,IF(ROUND((S194+T194)*BG194,2)&gt;$AN$1,$AN$1,ROUND((S194+T194)*BG194,2)),IF(Dane!$C$9=3,IF(ROUND((S194+T194)*BG194,2)&gt;$AN$1,$AN$1,ROUND((S194+T194)*BG194,2)),0))</f>
        <v>0</v>
      </c>
      <c r="BI194" s="39">
        <v>0</v>
      </c>
      <c r="BJ194" s="39">
        <f>IF(Dane!$C$9=3,IFERROR(J194/AB194,0),0)</f>
        <v>0</v>
      </c>
      <c r="BK194" s="39">
        <f>IF(Dane!$C$9=3,IFERROR(ROUND(J194-ROUND(J194*0.0976,2)-ROUND(J194*0.015,2)-ROUND(J194*0.0245,2),2)/AB194,0),0)</f>
        <v>0</v>
      </c>
      <c r="BL194" s="39">
        <f t="shared" si="47"/>
        <v>0</v>
      </c>
      <c r="BM194" s="39">
        <f t="shared" si="48"/>
        <v>0</v>
      </c>
      <c r="BN194" s="39">
        <f t="shared" si="38"/>
        <v>0</v>
      </c>
      <c r="BO194" s="39">
        <f>IF(Dane!$C$9=3,IFERROR(BN194/AB194,0),0)</f>
        <v>0</v>
      </c>
      <c r="BP194" s="39">
        <f t="shared" si="49"/>
        <v>0</v>
      </c>
      <c r="BQ194" s="39">
        <v>0</v>
      </c>
      <c r="BR194" s="39">
        <f t="shared" si="50"/>
        <v>0</v>
      </c>
      <c r="BS194" s="39">
        <f>IF(Dane!$C$9=3,IF(ROUND((X194+Y194)*BR194,2)&gt;$AN$1,$AN$1,ROUND((X194+Y194)*BR194,2)),0)</f>
        <v>0</v>
      </c>
      <c r="BT194" s="39">
        <v>0</v>
      </c>
    </row>
    <row r="195" spans="1:72">
      <c r="A195" s="87">
        <v>186</v>
      </c>
      <c r="B195" s="1"/>
      <c r="C195" s="1"/>
      <c r="D195" s="2"/>
      <c r="E195" s="3"/>
      <c r="F195" s="4"/>
      <c r="G195" s="5"/>
      <c r="H195" s="5"/>
      <c r="I195" s="6"/>
      <c r="J195" s="5"/>
      <c r="K195" s="5"/>
      <c r="L195" s="5"/>
      <c r="M195" s="55"/>
      <c r="N195" s="8"/>
      <c r="O195" s="105"/>
      <c r="P195" s="5"/>
      <c r="Q195" s="5"/>
      <c r="R195" s="105">
        <f>Dane!$C$10</f>
        <v>0</v>
      </c>
      <c r="S195" s="8"/>
      <c r="T195" s="105"/>
      <c r="U195" s="5"/>
      <c r="V195" s="5"/>
      <c r="W195" s="107">
        <f>Dane!$C$11</f>
        <v>0</v>
      </c>
      <c r="X195" s="8"/>
      <c r="Y195" s="105"/>
      <c r="Z195" s="5"/>
      <c r="AA195" s="5"/>
      <c r="AB195" s="110">
        <f>Dane!$C$12</f>
        <v>0</v>
      </c>
      <c r="AC195" s="108">
        <f>IF(Dane!$E$3=1,AP195+BA195+BL195,IF(Dane!$E$3=2,AT195+BE195+BP195,AW195+BH195+BS195))</f>
        <v>0</v>
      </c>
      <c r="AD195" s="14">
        <f>IF(Dane!$E$3=1,AQ195+BB195+BM195,IF(Dane!$E$3=2,AU195+BF195+BQ195,AX195+BI195+BT195))</f>
        <v>0</v>
      </c>
      <c r="AE195" s="14">
        <f>IF((J195*Dane!$C$9)-AC195&lt;0,0,(J195*Dane!$C$9)-AC195)</f>
        <v>0</v>
      </c>
      <c r="AF195" s="61">
        <f>IF((K195*Dane!$C$9)-AD195&lt;0,0,(K195*Dane!$C$9)-AD195)</f>
        <v>0</v>
      </c>
      <c r="AG195" s="93"/>
      <c r="AH195" s="84">
        <f>IF(Dane!$E$3=1,AP195,IF(Dane!$E$3=2,AT195,AW195))</f>
        <v>0</v>
      </c>
      <c r="AI195" s="84">
        <f>IF(Dane!$E$3=1,AQ195,IF(Dane!$E$3=2,AU195,AX195))</f>
        <v>0</v>
      </c>
      <c r="AJ195" s="84">
        <f>IF(Dane!$E$3=1,BA195,IF(Dane!$E$3=2,BE195,BH195))</f>
        <v>0</v>
      </c>
      <c r="AK195" s="84">
        <f>IF(Dane!$E$3=1,BB195,IF(Dane!$E$3=2,BF195,BI195))</f>
        <v>0</v>
      </c>
      <c r="AL195" s="84">
        <f>IF(Dane!$E$3=1,BL195,IF(Dane!$E$3=2,BP195,BS195))</f>
        <v>0</v>
      </c>
      <c r="AM195" s="84">
        <f>IF(Dane!$E$3=1,BM195,IF(Dane!$E$3=2,BQ195,BT195))</f>
        <v>0</v>
      </c>
      <c r="AN195" s="39">
        <f>IF(Dane!$C$9="",0,IFERROR(J195/R195,0))</f>
        <v>0</v>
      </c>
      <c r="AO195" s="39">
        <f>IF(Dane!$C$9="",0,IFERROR(ROUND(J195-ROUND(J195*0.0976,2)-ROUND(J195*0.015,2)-ROUND(J195*0.0245,2),2)/R195,0))</f>
        <v>0</v>
      </c>
      <c r="AP195" s="39">
        <f t="shared" si="39"/>
        <v>0</v>
      </c>
      <c r="AQ195" s="39">
        <f t="shared" si="40"/>
        <v>0</v>
      </c>
      <c r="AR195" s="39">
        <f t="shared" si="36"/>
        <v>0</v>
      </c>
      <c r="AS195" s="39">
        <f>IF(Dane!$C$9="",0,IFERROR(AR195/R195,0))</f>
        <v>0</v>
      </c>
      <c r="AT195" s="39">
        <f t="shared" si="41"/>
        <v>0</v>
      </c>
      <c r="AU195" s="39">
        <v>0</v>
      </c>
      <c r="AV195" s="39">
        <f t="shared" si="42"/>
        <v>0</v>
      </c>
      <c r="AW195" s="39">
        <f>IF(Dane!$C$9="",0,IF(ROUND((N195+O195)*AV195,2)&gt;$AN$1,$AN$1,ROUND((N195+O195)*AV195,2)))</f>
        <v>0</v>
      </c>
      <c r="AX195" s="39">
        <v>0</v>
      </c>
      <c r="AY195" s="39">
        <f>IF(Dane!$C$9=2,IFERROR(J195/W195,0),IF(Dane!$C$9=3,IFERROR(J195/W195,0),0))</f>
        <v>0</v>
      </c>
      <c r="AZ195" s="39">
        <f>IF(Dane!$C$9=2,IFERROR(ROUND(J195-ROUND(J195*0.0976,2)-ROUND(J195*0.015,2)-ROUND(J195*0.0245,2),2)/W195,0),IF(Dane!$C$9=3,IFERROR(ROUND(J195-ROUND(J195*0.0976,2)-ROUND(J195*0.015,2)-ROUND(J195*0.0245,2),2)/W195,0),0))</f>
        <v>0</v>
      </c>
      <c r="BA195" s="39">
        <f t="shared" si="43"/>
        <v>0</v>
      </c>
      <c r="BB195" s="39">
        <f t="shared" si="44"/>
        <v>0</v>
      </c>
      <c r="BC195" s="39">
        <f t="shared" si="37"/>
        <v>0</v>
      </c>
      <c r="BD195" s="39">
        <f>IF(Dane!$C$9=2,IFERROR(BC195/W195,0),IF(Dane!$C$9=3,IFERROR(BC195/W195,0),0))</f>
        <v>0</v>
      </c>
      <c r="BE195" s="39">
        <f t="shared" si="45"/>
        <v>0</v>
      </c>
      <c r="BF195" s="39">
        <v>0</v>
      </c>
      <c r="BG195" s="39">
        <f t="shared" si="46"/>
        <v>0</v>
      </c>
      <c r="BH195" s="39">
        <f>IF(Dane!$C$9=2,IF(ROUND((S195+T195)*BG195,2)&gt;$AN$1,$AN$1,ROUND((S195+T195)*BG195,2)),IF(Dane!$C$9=3,IF(ROUND((S195+T195)*BG195,2)&gt;$AN$1,$AN$1,ROUND((S195+T195)*BG195,2)),0))</f>
        <v>0</v>
      </c>
      <c r="BI195" s="39">
        <v>0</v>
      </c>
      <c r="BJ195" s="39">
        <f>IF(Dane!$C$9=3,IFERROR(J195/AB195,0),0)</f>
        <v>0</v>
      </c>
      <c r="BK195" s="39">
        <f>IF(Dane!$C$9=3,IFERROR(ROUND(J195-ROUND(J195*0.0976,2)-ROUND(J195*0.015,2)-ROUND(J195*0.0245,2),2)/AB195,0),0)</f>
        <v>0</v>
      </c>
      <c r="BL195" s="39">
        <f t="shared" si="47"/>
        <v>0</v>
      </c>
      <c r="BM195" s="39">
        <f t="shared" si="48"/>
        <v>0</v>
      </c>
      <c r="BN195" s="39">
        <f t="shared" si="38"/>
        <v>0</v>
      </c>
      <c r="BO195" s="39">
        <f>IF(Dane!$C$9=3,IFERROR(BN195/AB195,0),0)</f>
        <v>0</v>
      </c>
      <c r="BP195" s="39">
        <f t="shared" si="49"/>
        <v>0</v>
      </c>
      <c r="BQ195" s="39">
        <v>0</v>
      </c>
      <c r="BR195" s="39">
        <f t="shared" si="50"/>
        <v>0</v>
      </c>
      <c r="BS195" s="39">
        <f>IF(Dane!$C$9=3,IF(ROUND((X195+Y195)*BR195,2)&gt;$AN$1,$AN$1,ROUND((X195+Y195)*BR195,2)),0)</f>
        <v>0</v>
      </c>
      <c r="BT195" s="39">
        <v>0</v>
      </c>
    </row>
    <row r="196" spans="1:72">
      <c r="A196" s="87">
        <v>187</v>
      </c>
      <c r="B196" s="1"/>
      <c r="C196" s="1"/>
      <c r="D196" s="2"/>
      <c r="E196" s="3"/>
      <c r="F196" s="4"/>
      <c r="G196" s="5"/>
      <c r="H196" s="5"/>
      <c r="I196" s="6"/>
      <c r="J196" s="5"/>
      <c r="K196" s="5"/>
      <c r="L196" s="5"/>
      <c r="M196" s="55"/>
      <c r="N196" s="8"/>
      <c r="O196" s="105"/>
      <c r="P196" s="5"/>
      <c r="Q196" s="5"/>
      <c r="R196" s="105">
        <f>Dane!$C$10</f>
        <v>0</v>
      </c>
      <c r="S196" s="8"/>
      <c r="T196" s="105"/>
      <c r="U196" s="5"/>
      <c r="V196" s="5"/>
      <c r="W196" s="107">
        <f>Dane!$C$11</f>
        <v>0</v>
      </c>
      <c r="X196" s="8"/>
      <c r="Y196" s="105"/>
      <c r="Z196" s="5"/>
      <c r="AA196" s="5"/>
      <c r="AB196" s="110">
        <f>Dane!$C$12</f>
        <v>0</v>
      </c>
      <c r="AC196" s="108">
        <f>IF(Dane!$E$3=1,AP196+BA196+BL196,IF(Dane!$E$3=2,AT196+BE196+BP196,AW196+BH196+BS196))</f>
        <v>0</v>
      </c>
      <c r="AD196" s="14">
        <f>IF(Dane!$E$3=1,AQ196+BB196+BM196,IF(Dane!$E$3=2,AU196+BF196+BQ196,AX196+BI196+BT196))</f>
        <v>0</v>
      </c>
      <c r="AE196" s="14">
        <f>IF((J196*Dane!$C$9)-AC196&lt;0,0,(J196*Dane!$C$9)-AC196)</f>
        <v>0</v>
      </c>
      <c r="AF196" s="61">
        <f>IF((K196*Dane!$C$9)-AD196&lt;0,0,(K196*Dane!$C$9)-AD196)</f>
        <v>0</v>
      </c>
      <c r="AG196" s="93"/>
      <c r="AH196" s="84">
        <f>IF(Dane!$E$3=1,AP196,IF(Dane!$E$3=2,AT196,AW196))</f>
        <v>0</v>
      </c>
      <c r="AI196" s="84">
        <f>IF(Dane!$E$3=1,AQ196,IF(Dane!$E$3=2,AU196,AX196))</f>
        <v>0</v>
      </c>
      <c r="AJ196" s="84">
        <f>IF(Dane!$E$3=1,BA196,IF(Dane!$E$3=2,BE196,BH196))</f>
        <v>0</v>
      </c>
      <c r="AK196" s="84">
        <f>IF(Dane!$E$3=1,BB196,IF(Dane!$E$3=2,BF196,BI196))</f>
        <v>0</v>
      </c>
      <c r="AL196" s="84">
        <f>IF(Dane!$E$3=1,BL196,IF(Dane!$E$3=2,BP196,BS196))</f>
        <v>0</v>
      </c>
      <c r="AM196" s="84">
        <f>IF(Dane!$E$3=1,BM196,IF(Dane!$E$3=2,BQ196,BT196))</f>
        <v>0</v>
      </c>
      <c r="AN196" s="39">
        <f>IF(Dane!$C$9="",0,IFERROR(J196/R196,0))</f>
        <v>0</v>
      </c>
      <c r="AO196" s="39">
        <f>IF(Dane!$C$9="",0,IFERROR(ROUND(J196-ROUND(J196*0.0976,2)-ROUND(J196*0.015,2)-ROUND(J196*0.0245,2),2)/R196,0))</f>
        <v>0</v>
      </c>
      <c r="AP196" s="39">
        <f t="shared" si="39"/>
        <v>0</v>
      </c>
      <c r="AQ196" s="39">
        <f t="shared" si="40"/>
        <v>0</v>
      </c>
      <c r="AR196" s="39">
        <f t="shared" si="36"/>
        <v>0</v>
      </c>
      <c r="AS196" s="39">
        <f>IF(Dane!$C$9="",0,IFERROR(AR196/R196,0))</f>
        <v>0</v>
      </c>
      <c r="AT196" s="39">
        <f t="shared" si="41"/>
        <v>0</v>
      </c>
      <c r="AU196" s="39">
        <v>0</v>
      </c>
      <c r="AV196" s="39">
        <f t="shared" si="42"/>
        <v>0</v>
      </c>
      <c r="AW196" s="39">
        <f>IF(Dane!$C$9="",0,IF(ROUND((N196+O196)*AV196,2)&gt;$AN$1,$AN$1,ROUND((N196+O196)*AV196,2)))</f>
        <v>0</v>
      </c>
      <c r="AX196" s="39">
        <v>0</v>
      </c>
      <c r="AY196" s="39">
        <f>IF(Dane!$C$9=2,IFERROR(J196/W196,0),IF(Dane!$C$9=3,IFERROR(J196/W196,0),0))</f>
        <v>0</v>
      </c>
      <c r="AZ196" s="39">
        <f>IF(Dane!$C$9=2,IFERROR(ROUND(J196-ROUND(J196*0.0976,2)-ROUND(J196*0.015,2)-ROUND(J196*0.0245,2),2)/W196,0),IF(Dane!$C$9=3,IFERROR(ROUND(J196-ROUND(J196*0.0976,2)-ROUND(J196*0.015,2)-ROUND(J196*0.0245,2),2)/W196,0),0))</f>
        <v>0</v>
      </c>
      <c r="BA196" s="39">
        <f t="shared" si="43"/>
        <v>0</v>
      </c>
      <c r="BB196" s="39">
        <f t="shared" si="44"/>
        <v>0</v>
      </c>
      <c r="BC196" s="39">
        <f t="shared" si="37"/>
        <v>0</v>
      </c>
      <c r="BD196" s="39">
        <f>IF(Dane!$C$9=2,IFERROR(BC196/W196,0),IF(Dane!$C$9=3,IFERROR(BC196/W196,0),0))</f>
        <v>0</v>
      </c>
      <c r="BE196" s="39">
        <f t="shared" si="45"/>
        <v>0</v>
      </c>
      <c r="BF196" s="39">
        <v>0</v>
      </c>
      <c r="BG196" s="39">
        <f t="shared" si="46"/>
        <v>0</v>
      </c>
      <c r="BH196" s="39">
        <f>IF(Dane!$C$9=2,IF(ROUND((S196+T196)*BG196,2)&gt;$AN$1,$AN$1,ROUND((S196+T196)*BG196,2)),IF(Dane!$C$9=3,IF(ROUND((S196+T196)*BG196,2)&gt;$AN$1,$AN$1,ROUND((S196+T196)*BG196,2)),0))</f>
        <v>0</v>
      </c>
      <c r="BI196" s="39">
        <v>0</v>
      </c>
      <c r="BJ196" s="39">
        <f>IF(Dane!$C$9=3,IFERROR(J196/AB196,0),0)</f>
        <v>0</v>
      </c>
      <c r="BK196" s="39">
        <f>IF(Dane!$C$9=3,IFERROR(ROUND(J196-ROUND(J196*0.0976,2)-ROUND(J196*0.015,2)-ROUND(J196*0.0245,2),2)/AB196,0),0)</f>
        <v>0</v>
      </c>
      <c r="BL196" s="39">
        <f t="shared" si="47"/>
        <v>0</v>
      </c>
      <c r="BM196" s="39">
        <f t="shared" si="48"/>
        <v>0</v>
      </c>
      <c r="BN196" s="39">
        <f t="shared" si="38"/>
        <v>0</v>
      </c>
      <c r="BO196" s="39">
        <f>IF(Dane!$C$9=3,IFERROR(BN196/AB196,0),0)</f>
        <v>0</v>
      </c>
      <c r="BP196" s="39">
        <f t="shared" si="49"/>
        <v>0</v>
      </c>
      <c r="BQ196" s="39">
        <v>0</v>
      </c>
      <c r="BR196" s="39">
        <f t="shared" si="50"/>
        <v>0</v>
      </c>
      <c r="BS196" s="39">
        <f>IF(Dane!$C$9=3,IF(ROUND((X196+Y196)*BR196,2)&gt;$AN$1,$AN$1,ROUND((X196+Y196)*BR196,2)),0)</f>
        <v>0</v>
      </c>
      <c r="BT196" s="39">
        <v>0</v>
      </c>
    </row>
    <row r="197" spans="1:72">
      <c r="A197" s="87">
        <v>188</v>
      </c>
      <c r="B197" s="1"/>
      <c r="C197" s="1"/>
      <c r="D197" s="2"/>
      <c r="E197" s="3"/>
      <c r="F197" s="4"/>
      <c r="G197" s="5"/>
      <c r="H197" s="5"/>
      <c r="I197" s="6"/>
      <c r="J197" s="5"/>
      <c r="K197" s="5"/>
      <c r="L197" s="5"/>
      <c r="M197" s="55"/>
      <c r="N197" s="8"/>
      <c r="O197" s="105"/>
      <c r="P197" s="5"/>
      <c r="Q197" s="5"/>
      <c r="R197" s="105">
        <f>Dane!$C$10</f>
        <v>0</v>
      </c>
      <c r="S197" s="8"/>
      <c r="T197" s="105"/>
      <c r="U197" s="5"/>
      <c r="V197" s="5"/>
      <c r="W197" s="107">
        <f>Dane!$C$11</f>
        <v>0</v>
      </c>
      <c r="X197" s="8"/>
      <c r="Y197" s="105"/>
      <c r="Z197" s="5"/>
      <c r="AA197" s="5"/>
      <c r="AB197" s="110">
        <f>Dane!$C$12</f>
        <v>0</v>
      </c>
      <c r="AC197" s="108">
        <f>IF(Dane!$E$3=1,AP197+BA197+BL197,IF(Dane!$E$3=2,AT197+BE197+BP197,AW197+BH197+BS197))</f>
        <v>0</v>
      </c>
      <c r="AD197" s="14">
        <f>IF(Dane!$E$3=1,AQ197+BB197+BM197,IF(Dane!$E$3=2,AU197+BF197+BQ197,AX197+BI197+BT197))</f>
        <v>0</v>
      </c>
      <c r="AE197" s="14">
        <f>IF((J197*Dane!$C$9)-AC197&lt;0,0,(J197*Dane!$C$9)-AC197)</f>
        <v>0</v>
      </c>
      <c r="AF197" s="61">
        <f>IF((K197*Dane!$C$9)-AD197&lt;0,0,(K197*Dane!$C$9)-AD197)</f>
        <v>0</v>
      </c>
      <c r="AG197" s="93"/>
      <c r="AH197" s="84">
        <f>IF(Dane!$E$3=1,AP197,IF(Dane!$E$3=2,AT197,AW197))</f>
        <v>0</v>
      </c>
      <c r="AI197" s="84">
        <f>IF(Dane!$E$3=1,AQ197,IF(Dane!$E$3=2,AU197,AX197))</f>
        <v>0</v>
      </c>
      <c r="AJ197" s="84">
        <f>IF(Dane!$E$3=1,BA197,IF(Dane!$E$3=2,BE197,BH197))</f>
        <v>0</v>
      </c>
      <c r="AK197" s="84">
        <f>IF(Dane!$E$3=1,BB197,IF(Dane!$E$3=2,BF197,BI197))</f>
        <v>0</v>
      </c>
      <c r="AL197" s="84">
        <f>IF(Dane!$E$3=1,BL197,IF(Dane!$E$3=2,BP197,BS197))</f>
        <v>0</v>
      </c>
      <c r="AM197" s="84">
        <f>IF(Dane!$E$3=1,BM197,IF(Dane!$E$3=2,BQ197,BT197))</f>
        <v>0</v>
      </c>
      <c r="AN197" s="39">
        <f>IF(Dane!$C$9="",0,IFERROR(J197/R197,0))</f>
        <v>0</v>
      </c>
      <c r="AO197" s="39">
        <f>IF(Dane!$C$9="",0,IFERROR(ROUND(J197-ROUND(J197*0.0976,2)-ROUND(J197*0.015,2)-ROUND(J197*0.0245,2),2)/R197,0))</f>
        <v>0</v>
      </c>
      <c r="AP197" s="39">
        <f t="shared" si="39"/>
        <v>0</v>
      </c>
      <c r="AQ197" s="39">
        <f t="shared" si="40"/>
        <v>0</v>
      </c>
      <c r="AR197" s="39">
        <f t="shared" si="36"/>
        <v>0</v>
      </c>
      <c r="AS197" s="39">
        <f>IF(Dane!$C$9="",0,IFERROR(AR197/R197,0))</f>
        <v>0</v>
      </c>
      <c r="AT197" s="39">
        <f t="shared" si="41"/>
        <v>0</v>
      </c>
      <c r="AU197" s="39">
        <v>0</v>
      </c>
      <c r="AV197" s="39">
        <f t="shared" si="42"/>
        <v>0</v>
      </c>
      <c r="AW197" s="39">
        <f>IF(Dane!$C$9="",0,IF(ROUND((N197+O197)*AV197,2)&gt;$AN$1,$AN$1,ROUND((N197+O197)*AV197,2)))</f>
        <v>0</v>
      </c>
      <c r="AX197" s="39">
        <v>0</v>
      </c>
      <c r="AY197" s="39">
        <f>IF(Dane!$C$9=2,IFERROR(J197/W197,0),IF(Dane!$C$9=3,IFERROR(J197/W197,0),0))</f>
        <v>0</v>
      </c>
      <c r="AZ197" s="39">
        <f>IF(Dane!$C$9=2,IFERROR(ROUND(J197-ROUND(J197*0.0976,2)-ROUND(J197*0.015,2)-ROUND(J197*0.0245,2),2)/W197,0),IF(Dane!$C$9=3,IFERROR(ROUND(J197-ROUND(J197*0.0976,2)-ROUND(J197*0.015,2)-ROUND(J197*0.0245,2),2)/W197,0),0))</f>
        <v>0</v>
      </c>
      <c r="BA197" s="39">
        <f t="shared" si="43"/>
        <v>0</v>
      </c>
      <c r="BB197" s="39">
        <f t="shared" si="44"/>
        <v>0</v>
      </c>
      <c r="BC197" s="39">
        <f t="shared" si="37"/>
        <v>0</v>
      </c>
      <c r="BD197" s="39">
        <f>IF(Dane!$C$9=2,IFERROR(BC197/W197,0),IF(Dane!$C$9=3,IFERROR(BC197/W197,0),0))</f>
        <v>0</v>
      </c>
      <c r="BE197" s="39">
        <f t="shared" si="45"/>
        <v>0</v>
      </c>
      <c r="BF197" s="39">
        <v>0</v>
      </c>
      <c r="BG197" s="39">
        <f t="shared" si="46"/>
        <v>0</v>
      </c>
      <c r="BH197" s="39">
        <f>IF(Dane!$C$9=2,IF(ROUND((S197+T197)*BG197,2)&gt;$AN$1,$AN$1,ROUND((S197+T197)*BG197,2)),IF(Dane!$C$9=3,IF(ROUND((S197+T197)*BG197,2)&gt;$AN$1,$AN$1,ROUND((S197+T197)*BG197,2)),0))</f>
        <v>0</v>
      </c>
      <c r="BI197" s="39">
        <v>0</v>
      </c>
      <c r="BJ197" s="39">
        <f>IF(Dane!$C$9=3,IFERROR(J197/AB197,0),0)</f>
        <v>0</v>
      </c>
      <c r="BK197" s="39">
        <f>IF(Dane!$C$9=3,IFERROR(ROUND(J197-ROUND(J197*0.0976,2)-ROUND(J197*0.015,2)-ROUND(J197*0.0245,2),2)/AB197,0),0)</f>
        <v>0</v>
      </c>
      <c r="BL197" s="39">
        <f t="shared" si="47"/>
        <v>0</v>
      </c>
      <c r="BM197" s="39">
        <f t="shared" si="48"/>
        <v>0</v>
      </c>
      <c r="BN197" s="39">
        <f t="shared" si="38"/>
        <v>0</v>
      </c>
      <c r="BO197" s="39">
        <f>IF(Dane!$C$9=3,IFERROR(BN197/AB197,0),0)</f>
        <v>0</v>
      </c>
      <c r="BP197" s="39">
        <f t="shared" si="49"/>
        <v>0</v>
      </c>
      <c r="BQ197" s="39">
        <v>0</v>
      </c>
      <c r="BR197" s="39">
        <f t="shared" si="50"/>
        <v>0</v>
      </c>
      <c r="BS197" s="39">
        <f>IF(Dane!$C$9=3,IF(ROUND((X197+Y197)*BR197,2)&gt;$AN$1,$AN$1,ROUND((X197+Y197)*BR197,2)),0)</f>
        <v>0</v>
      </c>
      <c r="BT197" s="39">
        <v>0</v>
      </c>
    </row>
    <row r="198" spans="1:72">
      <c r="A198" s="87">
        <v>189</v>
      </c>
      <c r="B198" s="1"/>
      <c r="C198" s="1"/>
      <c r="D198" s="2"/>
      <c r="E198" s="3"/>
      <c r="F198" s="4"/>
      <c r="G198" s="5"/>
      <c r="H198" s="5"/>
      <c r="I198" s="6"/>
      <c r="J198" s="5"/>
      <c r="K198" s="5"/>
      <c r="L198" s="5"/>
      <c r="M198" s="55"/>
      <c r="N198" s="8"/>
      <c r="O198" s="105"/>
      <c r="P198" s="5"/>
      <c r="Q198" s="5"/>
      <c r="R198" s="105">
        <f>Dane!$C$10</f>
        <v>0</v>
      </c>
      <c r="S198" s="8"/>
      <c r="T198" s="105"/>
      <c r="U198" s="5"/>
      <c r="V198" s="5"/>
      <c r="W198" s="107">
        <f>Dane!$C$11</f>
        <v>0</v>
      </c>
      <c r="X198" s="8"/>
      <c r="Y198" s="105"/>
      <c r="Z198" s="5"/>
      <c r="AA198" s="5"/>
      <c r="AB198" s="110">
        <f>Dane!$C$12</f>
        <v>0</v>
      </c>
      <c r="AC198" s="108">
        <f>IF(Dane!$E$3=1,AP198+BA198+BL198,IF(Dane!$E$3=2,AT198+BE198+BP198,AW198+BH198+BS198))</f>
        <v>0</v>
      </c>
      <c r="AD198" s="14">
        <f>IF(Dane!$E$3=1,AQ198+BB198+BM198,IF(Dane!$E$3=2,AU198+BF198+BQ198,AX198+BI198+BT198))</f>
        <v>0</v>
      </c>
      <c r="AE198" s="14">
        <f>IF((J198*Dane!$C$9)-AC198&lt;0,0,(J198*Dane!$C$9)-AC198)</f>
        <v>0</v>
      </c>
      <c r="AF198" s="61">
        <f>IF((K198*Dane!$C$9)-AD198&lt;0,0,(K198*Dane!$C$9)-AD198)</f>
        <v>0</v>
      </c>
      <c r="AG198" s="93"/>
      <c r="AH198" s="84">
        <f>IF(Dane!$E$3=1,AP198,IF(Dane!$E$3=2,AT198,AW198))</f>
        <v>0</v>
      </c>
      <c r="AI198" s="84">
        <f>IF(Dane!$E$3=1,AQ198,IF(Dane!$E$3=2,AU198,AX198))</f>
        <v>0</v>
      </c>
      <c r="AJ198" s="84">
        <f>IF(Dane!$E$3=1,BA198,IF(Dane!$E$3=2,BE198,BH198))</f>
        <v>0</v>
      </c>
      <c r="AK198" s="84">
        <f>IF(Dane!$E$3=1,BB198,IF(Dane!$E$3=2,BF198,BI198))</f>
        <v>0</v>
      </c>
      <c r="AL198" s="84">
        <f>IF(Dane!$E$3=1,BL198,IF(Dane!$E$3=2,BP198,BS198))</f>
        <v>0</v>
      </c>
      <c r="AM198" s="84">
        <f>IF(Dane!$E$3=1,BM198,IF(Dane!$E$3=2,BQ198,BT198))</f>
        <v>0</v>
      </c>
      <c r="AN198" s="39">
        <f>IF(Dane!$C$9="",0,IFERROR(J198/R198,0))</f>
        <v>0</v>
      </c>
      <c r="AO198" s="39">
        <f>IF(Dane!$C$9="",0,IFERROR(ROUND(J198-ROUND(J198*0.0976,2)-ROUND(J198*0.015,2)-ROUND(J198*0.0245,2),2)/R198,0))</f>
        <v>0</v>
      </c>
      <c r="AP198" s="39">
        <f t="shared" si="39"/>
        <v>0</v>
      </c>
      <c r="AQ198" s="39">
        <f t="shared" si="40"/>
        <v>0</v>
      </c>
      <c r="AR198" s="39">
        <f t="shared" si="36"/>
        <v>0</v>
      </c>
      <c r="AS198" s="39">
        <f>IF(Dane!$C$9="",0,IFERROR(AR198/R198,0))</f>
        <v>0</v>
      </c>
      <c r="AT198" s="39">
        <f t="shared" si="41"/>
        <v>0</v>
      </c>
      <c r="AU198" s="39">
        <v>0</v>
      </c>
      <c r="AV198" s="39">
        <f t="shared" si="42"/>
        <v>0</v>
      </c>
      <c r="AW198" s="39">
        <f>IF(Dane!$C$9="",0,IF(ROUND((N198+O198)*AV198,2)&gt;$AN$1,$AN$1,ROUND((N198+O198)*AV198,2)))</f>
        <v>0</v>
      </c>
      <c r="AX198" s="39">
        <v>0</v>
      </c>
      <c r="AY198" s="39">
        <f>IF(Dane!$C$9=2,IFERROR(J198/W198,0),IF(Dane!$C$9=3,IFERROR(J198/W198,0),0))</f>
        <v>0</v>
      </c>
      <c r="AZ198" s="39">
        <f>IF(Dane!$C$9=2,IFERROR(ROUND(J198-ROUND(J198*0.0976,2)-ROUND(J198*0.015,2)-ROUND(J198*0.0245,2),2)/W198,0),IF(Dane!$C$9=3,IFERROR(ROUND(J198-ROUND(J198*0.0976,2)-ROUND(J198*0.015,2)-ROUND(J198*0.0245,2),2)/W198,0),0))</f>
        <v>0</v>
      </c>
      <c r="BA198" s="39">
        <f t="shared" si="43"/>
        <v>0</v>
      </c>
      <c r="BB198" s="39">
        <f t="shared" si="44"/>
        <v>0</v>
      </c>
      <c r="BC198" s="39">
        <f t="shared" si="37"/>
        <v>0</v>
      </c>
      <c r="BD198" s="39">
        <f>IF(Dane!$C$9=2,IFERROR(BC198/W198,0),IF(Dane!$C$9=3,IFERROR(BC198/W198,0),0))</f>
        <v>0</v>
      </c>
      <c r="BE198" s="39">
        <f t="shared" si="45"/>
        <v>0</v>
      </c>
      <c r="BF198" s="39">
        <v>0</v>
      </c>
      <c r="BG198" s="39">
        <f t="shared" si="46"/>
        <v>0</v>
      </c>
      <c r="BH198" s="39">
        <f>IF(Dane!$C$9=2,IF(ROUND((S198+T198)*BG198,2)&gt;$AN$1,$AN$1,ROUND((S198+T198)*BG198,2)),IF(Dane!$C$9=3,IF(ROUND((S198+T198)*BG198,2)&gt;$AN$1,$AN$1,ROUND((S198+T198)*BG198,2)),0))</f>
        <v>0</v>
      </c>
      <c r="BI198" s="39">
        <v>0</v>
      </c>
      <c r="BJ198" s="39">
        <f>IF(Dane!$C$9=3,IFERROR(J198/AB198,0),0)</f>
        <v>0</v>
      </c>
      <c r="BK198" s="39">
        <f>IF(Dane!$C$9=3,IFERROR(ROUND(J198-ROUND(J198*0.0976,2)-ROUND(J198*0.015,2)-ROUND(J198*0.0245,2),2)/AB198,0),0)</f>
        <v>0</v>
      </c>
      <c r="BL198" s="39">
        <f t="shared" si="47"/>
        <v>0</v>
      </c>
      <c r="BM198" s="39">
        <f t="shared" si="48"/>
        <v>0</v>
      </c>
      <c r="BN198" s="39">
        <f t="shared" si="38"/>
        <v>0</v>
      </c>
      <c r="BO198" s="39">
        <f>IF(Dane!$C$9=3,IFERROR(BN198/AB198,0),0)</f>
        <v>0</v>
      </c>
      <c r="BP198" s="39">
        <f t="shared" si="49"/>
        <v>0</v>
      </c>
      <c r="BQ198" s="39">
        <v>0</v>
      </c>
      <c r="BR198" s="39">
        <f t="shared" si="50"/>
        <v>0</v>
      </c>
      <c r="BS198" s="39">
        <f>IF(Dane!$C$9=3,IF(ROUND((X198+Y198)*BR198,2)&gt;$AN$1,$AN$1,ROUND((X198+Y198)*BR198,2)),0)</f>
        <v>0</v>
      </c>
      <c r="BT198" s="39">
        <v>0</v>
      </c>
    </row>
    <row r="199" spans="1:72">
      <c r="A199" s="87">
        <v>190</v>
      </c>
      <c r="B199" s="1"/>
      <c r="C199" s="1"/>
      <c r="D199" s="2"/>
      <c r="E199" s="3"/>
      <c r="F199" s="4"/>
      <c r="G199" s="5"/>
      <c r="H199" s="5"/>
      <c r="I199" s="6"/>
      <c r="J199" s="5"/>
      <c r="K199" s="5"/>
      <c r="L199" s="5"/>
      <c r="M199" s="55"/>
      <c r="N199" s="8"/>
      <c r="O199" s="105"/>
      <c r="P199" s="5"/>
      <c r="Q199" s="5"/>
      <c r="R199" s="105">
        <f>Dane!$C$10</f>
        <v>0</v>
      </c>
      <c r="S199" s="8"/>
      <c r="T199" s="105"/>
      <c r="U199" s="5"/>
      <c r="V199" s="5"/>
      <c r="W199" s="107">
        <f>Dane!$C$11</f>
        <v>0</v>
      </c>
      <c r="X199" s="8"/>
      <c r="Y199" s="105"/>
      <c r="Z199" s="5"/>
      <c r="AA199" s="5"/>
      <c r="AB199" s="110">
        <f>Dane!$C$12</f>
        <v>0</v>
      </c>
      <c r="AC199" s="108">
        <f>IF(Dane!$E$3=1,AP199+BA199+BL199,IF(Dane!$E$3=2,AT199+BE199+BP199,AW199+BH199+BS199))</f>
        <v>0</v>
      </c>
      <c r="AD199" s="14">
        <f>IF(Dane!$E$3=1,AQ199+BB199+BM199,IF(Dane!$E$3=2,AU199+BF199+BQ199,AX199+BI199+BT199))</f>
        <v>0</v>
      </c>
      <c r="AE199" s="14">
        <f>IF((J199*Dane!$C$9)-AC199&lt;0,0,(J199*Dane!$C$9)-AC199)</f>
        <v>0</v>
      </c>
      <c r="AF199" s="61">
        <f>IF((K199*Dane!$C$9)-AD199&lt;0,0,(K199*Dane!$C$9)-AD199)</f>
        <v>0</v>
      </c>
      <c r="AG199" s="93"/>
      <c r="AH199" s="84">
        <f>IF(Dane!$E$3=1,AP199,IF(Dane!$E$3=2,AT199,AW199))</f>
        <v>0</v>
      </c>
      <c r="AI199" s="84">
        <f>IF(Dane!$E$3=1,AQ199,IF(Dane!$E$3=2,AU199,AX199))</f>
        <v>0</v>
      </c>
      <c r="AJ199" s="84">
        <f>IF(Dane!$E$3=1,BA199,IF(Dane!$E$3=2,BE199,BH199))</f>
        <v>0</v>
      </c>
      <c r="AK199" s="84">
        <f>IF(Dane!$E$3=1,BB199,IF(Dane!$E$3=2,BF199,BI199))</f>
        <v>0</v>
      </c>
      <c r="AL199" s="84">
        <f>IF(Dane!$E$3=1,BL199,IF(Dane!$E$3=2,BP199,BS199))</f>
        <v>0</v>
      </c>
      <c r="AM199" s="84">
        <f>IF(Dane!$E$3=1,BM199,IF(Dane!$E$3=2,BQ199,BT199))</f>
        <v>0</v>
      </c>
      <c r="AN199" s="39">
        <f>IF(Dane!$C$9="",0,IFERROR(J199/R199,0))</f>
        <v>0</v>
      </c>
      <c r="AO199" s="39">
        <f>IF(Dane!$C$9="",0,IFERROR(ROUND(J199-ROUND(J199*0.0976,2)-ROUND(J199*0.015,2)-ROUND(J199*0.0245,2),2)/R199,0))</f>
        <v>0</v>
      </c>
      <c r="AP199" s="39">
        <f t="shared" si="39"/>
        <v>0</v>
      </c>
      <c r="AQ199" s="39">
        <f t="shared" si="40"/>
        <v>0</v>
      </c>
      <c r="AR199" s="39">
        <f t="shared" si="36"/>
        <v>0</v>
      </c>
      <c r="AS199" s="39">
        <f>IF(Dane!$C$9="",0,IFERROR(AR199/R199,0))</f>
        <v>0</v>
      </c>
      <c r="AT199" s="39">
        <f t="shared" si="41"/>
        <v>0</v>
      </c>
      <c r="AU199" s="39">
        <v>0</v>
      </c>
      <c r="AV199" s="39">
        <f t="shared" si="42"/>
        <v>0</v>
      </c>
      <c r="AW199" s="39">
        <f>IF(Dane!$C$9="",0,IF(ROUND((N199+O199)*AV199,2)&gt;$AN$1,$AN$1,ROUND((N199+O199)*AV199,2)))</f>
        <v>0</v>
      </c>
      <c r="AX199" s="39">
        <v>0</v>
      </c>
      <c r="AY199" s="39">
        <f>IF(Dane!$C$9=2,IFERROR(J199/W199,0),IF(Dane!$C$9=3,IFERROR(J199/W199,0),0))</f>
        <v>0</v>
      </c>
      <c r="AZ199" s="39">
        <f>IF(Dane!$C$9=2,IFERROR(ROUND(J199-ROUND(J199*0.0976,2)-ROUND(J199*0.015,2)-ROUND(J199*0.0245,2),2)/W199,0),IF(Dane!$C$9=3,IFERROR(ROUND(J199-ROUND(J199*0.0976,2)-ROUND(J199*0.015,2)-ROUND(J199*0.0245,2),2)/W199,0),0))</f>
        <v>0</v>
      </c>
      <c r="BA199" s="39">
        <f t="shared" si="43"/>
        <v>0</v>
      </c>
      <c r="BB199" s="39">
        <f t="shared" si="44"/>
        <v>0</v>
      </c>
      <c r="BC199" s="39">
        <f t="shared" si="37"/>
        <v>0</v>
      </c>
      <c r="BD199" s="39">
        <f>IF(Dane!$C$9=2,IFERROR(BC199/W199,0),IF(Dane!$C$9=3,IFERROR(BC199/W199,0),0))</f>
        <v>0</v>
      </c>
      <c r="BE199" s="39">
        <f t="shared" si="45"/>
        <v>0</v>
      </c>
      <c r="BF199" s="39">
        <v>0</v>
      </c>
      <c r="BG199" s="39">
        <f t="shared" si="46"/>
        <v>0</v>
      </c>
      <c r="BH199" s="39">
        <f>IF(Dane!$C$9=2,IF(ROUND((S199+T199)*BG199,2)&gt;$AN$1,$AN$1,ROUND((S199+T199)*BG199,2)),IF(Dane!$C$9=3,IF(ROUND((S199+T199)*BG199,2)&gt;$AN$1,$AN$1,ROUND((S199+T199)*BG199,2)),0))</f>
        <v>0</v>
      </c>
      <c r="BI199" s="39">
        <v>0</v>
      </c>
      <c r="BJ199" s="39">
        <f>IF(Dane!$C$9=3,IFERROR(J199/AB199,0),0)</f>
        <v>0</v>
      </c>
      <c r="BK199" s="39">
        <f>IF(Dane!$C$9=3,IFERROR(ROUND(J199-ROUND(J199*0.0976,2)-ROUND(J199*0.015,2)-ROUND(J199*0.0245,2),2)/AB199,0),0)</f>
        <v>0</v>
      </c>
      <c r="BL199" s="39">
        <f t="shared" si="47"/>
        <v>0</v>
      </c>
      <c r="BM199" s="39">
        <f t="shared" si="48"/>
        <v>0</v>
      </c>
      <c r="BN199" s="39">
        <f t="shared" si="38"/>
        <v>0</v>
      </c>
      <c r="BO199" s="39">
        <f>IF(Dane!$C$9=3,IFERROR(BN199/AB199,0),0)</f>
        <v>0</v>
      </c>
      <c r="BP199" s="39">
        <f t="shared" si="49"/>
        <v>0</v>
      </c>
      <c r="BQ199" s="39">
        <v>0</v>
      </c>
      <c r="BR199" s="39">
        <f t="shared" si="50"/>
        <v>0</v>
      </c>
      <c r="BS199" s="39">
        <f>IF(Dane!$C$9=3,IF(ROUND((X199+Y199)*BR199,2)&gt;$AN$1,$AN$1,ROUND((X199+Y199)*BR199,2)),0)</f>
        <v>0</v>
      </c>
      <c r="BT199" s="39">
        <v>0</v>
      </c>
    </row>
    <row r="200" spans="1:72">
      <c r="A200" s="87">
        <v>191</v>
      </c>
      <c r="B200" s="1"/>
      <c r="C200" s="1"/>
      <c r="D200" s="2"/>
      <c r="E200" s="3"/>
      <c r="F200" s="4"/>
      <c r="G200" s="5"/>
      <c r="H200" s="5"/>
      <c r="I200" s="6"/>
      <c r="J200" s="5"/>
      <c r="K200" s="5"/>
      <c r="L200" s="5"/>
      <c r="M200" s="55"/>
      <c r="N200" s="8"/>
      <c r="O200" s="105"/>
      <c r="P200" s="5"/>
      <c r="Q200" s="5"/>
      <c r="R200" s="105">
        <f>Dane!$C$10</f>
        <v>0</v>
      </c>
      <c r="S200" s="8"/>
      <c r="T200" s="105"/>
      <c r="U200" s="5"/>
      <c r="V200" s="5"/>
      <c r="W200" s="107">
        <f>Dane!$C$11</f>
        <v>0</v>
      </c>
      <c r="X200" s="8"/>
      <c r="Y200" s="105"/>
      <c r="Z200" s="5"/>
      <c r="AA200" s="5"/>
      <c r="AB200" s="110">
        <f>Dane!$C$12</f>
        <v>0</v>
      </c>
      <c r="AC200" s="108">
        <f>IF(Dane!$E$3=1,AP200+BA200+BL200,IF(Dane!$E$3=2,AT200+BE200+BP200,AW200+BH200+BS200))</f>
        <v>0</v>
      </c>
      <c r="AD200" s="14">
        <f>IF(Dane!$E$3=1,AQ200+BB200+BM200,IF(Dane!$E$3=2,AU200+BF200+BQ200,AX200+BI200+BT200))</f>
        <v>0</v>
      </c>
      <c r="AE200" s="14">
        <f>IF((J200*Dane!$C$9)-AC200&lt;0,0,(J200*Dane!$C$9)-AC200)</f>
        <v>0</v>
      </c>
      <c r="AF200" s="61">
        <f>IF((K200*Dane!$C$9)-AD200&lt;0,0,(K200*Dane!$C$9)-AD200)</f>
        <v>0</v>
      </c>
      <c r="AG200" s="93"/>
      <c r="AH200" s="84">
        <f>IF(Dane!$E$3=1,AP200,IF(Dane!$E$3=2,AT200,AW200))</f>
        <v>0</v>
      </c>
      <c r="AI200" s="84">
        <f>IF(Dane!$E$3=1,AQ200,IF(Dane!$E$3=2,AU200,AX200))</f>
        <v>0</v>
      </c>
      <c r="AJ200" s="84">
        <f>IF(Dane!$E$3=1,BA200,IF(Dane!$E$3=2,BE200,BH200))</f>
        <v>0</v>
      </c>
      <c r="AK200" s="84">
        <f>IF(Dane!$E$3=1,BB200,IF(Dane!$E$3=2,BF200,BI200))</f>
        <v>0</v>
      </c>
      <c r="AL200" s="84">
        <f>IF(Dane!$E$3=1,BL200,IF(Dane!$E$3=2,BP200,BS200))</f>
        <v>0</v>
      </c>
      <c r="AM200" s="84">
        <f>IF(Dane!$E$3=1,BM200,IF(Dane!$E$3=2,BQ200,BT200))</f>
        <v>0</v>
      </c>
      <c r="AN200" s="39">
        <f>IF(Dane!$C$9="",0,IFERROR(J200/R200,0))</f>
        <v>0</v>
      </c>
      <c r="AO200" s="39">
        <f>IF(Dane!$C$9="",0,IFERROR(ROUND(J200-ROUND(J200*0.0976,2)-ROUND(J200*0.015,2)-ROUND(J200*0.0245,2),2)/R200,0))</f>
        <v>0</v>
      </c>
      <c r="AP200" s="39">
        <f t="shared" si="39"/>
        <v>0</v>
      </c>
      <c r="AQ200" s="39">
        <f t="shared" si="40"/>
        <v>0</v>
      </c>
      <c r="AR200" s="39">
        <f t="shared" si="36"/>
        <v>0</v>
      </c>
      <c r="AS200" s="39">
        <f>IF(Dane!$C$9="",0,IFERROR(AR200/R200,0))</f>
        <v>0</v>
      </c>
      <c r="AT200" s="39">
        <f t="shared" si="41"/>
        <v>0</v>
      </c>
      <c r="AU200" s="39">
        <v>0</v>
      </c>
      <c r="AV200" s="39">
        <f t="shared" si="42"/>
        <v>0</v>
      </c>
      <c r="AW200" s="39">
        <f>IF(Dane!$C$9="",0,IF(ROUND((N200+O200)*AV200,2)&gt;$AN$1,$AN$1,ROUND((N200+O200)*AV200,2)))</f>
        <v>0</v>
      </c>
      <c r="AX200" s="39">
        <v>0</v>
      </c>
      <c r="AY200" s="39">
        <f>IF(Dane!$C$9=2,IFERROR(J200/W200,0),IF(Dane!$C$9=3,IFERROR(J200/W200,0),0))</f>
        <v>0</v>
      </c>
      <c r="AZ200" s="39">
        <f>IF(Dane!$C$9=2,IFERROR(ROUND(J200-ROUND(J200*0.0976,2)-ROUND(J200*0.015,2)-ROUND(J200*0.0245,2),2)/W200,0),IF(Dane!$C$9=3,IFERROR(ROUND(J200-ROUND(J200*0.0976,2)-ROUND(J200*0.015,2)-ROUND(J200*0.0245,2),2)/W200,0),0))</f>
        <v>0</v>
      </c>
      <c r="BA200" s="39">
        <f t="shared" si="43"/>
        <v>0</v>
      </c>
      <c r="BB200" s="39">
        <f t="shared" si="44"/>
        <v>0</v>
      </c>
      <c r="BC200" s="39">
        <f t="shared" si="37"/>
        <v>0</v>
      </c>
      <c r="BD200" s="39">
        <f>IF(Dane!$C$9=2,IFERROR(BC200/W200,0),IF(Dane!$C$9=3,IFERROR(BC200/W200,0),0))</f>
        <v>0</v>
      </c>
      <c r="BE200" s="39">
        <f t="shared" si="45"/>
        <v>0</v>
      </c>
      <c r="BF200" s="39">
        <v>0</v>
      </c>
      <c r="BG200" s="39">
        <f t="shared" si="46"/>
        <v>0</v>
      </c>
      <c r="BH200" s="39">
        <f>IF(Dane!$C$9=2,IF(ROUND((S200+T200)*BG200,2)&gt;$AN$1,$AN$1,ROUND((S200+T200)*BG200,2)),IF(Dane!$C$9=3,IF(ROUND((S200+T200)*BG200,2)&gt;$AN$1,$AN$1,ROUND((S200+T200)*BG200,2)),0))</f>
        <v>0</v>
      </c>
      <c r="BI200" s="39">
        <v>0</v>
      </c>
      <c r="BJ200" s="39">
        <f>IF(Dane!$C$9=3,IFERROR(J200/AB200,0),0)</f>
        <v>0</v>
      </c>
      <c r="BK200" s="39">
        <f>IF(Dane!$C$9=3,IFERROR(ROUND(J200-ROUND(J200*0.0976,2)-ROUND(J200*0.015,2)-ROUND(J200*0.0245,2),2)/AB200,0),0)</f>
        <v>0</v>
      </c>
      <c r="BL200" s="39">
        <f t="shared" si="47"/>
        <v>0</v>
      </c>
      <c r="BM200" s="39">
        <f t="shared" si="48"/>
        <v>0</v>
      </c>
      <c r="BN200" s="39">
        <f t="shared" si="38"/>
        <v>0</v>
      </c>
      <c r="BO200" s="39">
        <f>IF(Dane!$C$9=3,IFERROR(BN200/AB200,0),0)</f>
        <v>0</v>
      </c>
      <c r="BP200" s="39">
        <f t="shared" si="49"/>
        <v>0</v>
      </c>
      <c r="BQ200" s="39">
        <v>0</v>
      </c>
      <c r="BR200" s="39">
        <f t="shared" si="50"/>
        <v>0</v>
      </c>
      <c r="BS200" s="39">
        <f>IF(Dane!$C$9=3,IF(ROUND((X200+Y200)*BR200,2)&gt;$AN$1,$AN$1,ROUND((X200+Y200)*BR200,2)),0)</f>
        <v>0</v>
      </c>
      <c r="BT200" s="39">
        <v>0</v>
      </c>
    </row>
    <row r="201" spans="1:72">
      <c r="A201" s="87">
        <v>192</v>
      </c>
      <c r="B201" s="1"/>
      <c r="C201" s="1"/>
      <c r="D201" s="2"/>
      <c r="E201" s="3"/>
      <c r="F201" s="4"/>
      <c r="G201" s="5"/>
      <c r="H201" s="5"/>
      <c r="I201" s="6"/>
      <c r="J201" s="5"/>
      <c r="K201" s="5"/>
      <c r="L201" s="5"/>
      <c r="M201" s="55"/>
      <c r="N201" s="8"/>
      <c r="O201" s="105"/>
      <c r="P201" s="5"/>
      <c r="Q201" s="5"/>
      <c r="R201" s="105">
        <f>Dane!$C$10</f>
        <v>0</v>
      </c>
      <c r="S201" s="8"/>
      <c r="T201" s="105"/>
      <c r="U201" s="5"/>
      <c r="V201" s="5"/>
      <c r="W201" s="107">
        <f>Dane!$C$11</f>
        <v>0</v>
      </c>
      <c r="X201" s="8"/>
      <c r="Y201" s="105"/>
      <c r="Z201" s="5"/>
      <c r="AA201" s="5"/>
      <c r="AB201" s="110">
        <f>Dane!$C$12</f>
        <v>0</v>
      </c>
      <c r="AC201" s="108">
        <f>IF(Dane!$E$3=1,AP201+BA201+BL201,IF(Dane!$E$3=2,AT201+BE201+BP201,AW201+BH201+BS201))</f>
        <v>0</v>
      </c>
      <c r="AD201" s="14">
        <f>IF(Dane!$E$3=1,AQ201+BB201+BM201,IF(Dane!$E$3=2,AU201+BF201+BQ201,AX201+BI201+BT201))</f>
        <v>0</v>
      </c>
      <c r="AE201" s="14">
        <f>IF((J201*Dane!$C$9)-AC201&lt;0,0,(J201*Dane!$C$9)-AC201)</f>
        <v>0</v>
      </c>
      <c r="AF201" s="61">
        <f>IF((K201*Dane!$C$9)-AD201&lt;0,0,(K201*Dane!$C$9)-AD201)</f>
        <v>0</v>
      </c>
      <c r="AG201" s="93"/>
      <c r="AH201" s="84">
        <f>IF(Dane!$E$3=1,AP201,IF(Dane!$E$3=2,AT201,AW201))</f>
        <v>0</v>
      </c>
      <c r="AI201" s="84">
        <f>IF(Dane!$E$3=1,AQ201,IF(Dane!$E$3=2,AU201,AX201))</f>
        <v>0</v>
      </c>
      <c r="AJ201" s="84">
        <f>IF(Dane!$E$3=1,BA201,IF(Dane!$E$3=2,BE201,BH201))</f>
        <v>0</v>
      </c>
      <c r="AK201" s="84">
        <f>IF(Dane!$E$3=1,BB201,IF(Dane!$E$3=2,BF201,BI201))</f>
        <v>0</v>
      </c>
      <c r="AL201" s="84">
        <f>IF(Dane!$E$3=1,BL201,IF(Dane!$E$3=2,BP201,BS201))</f>
        <v>0</v>
      </c>
      <c r="AM201" s="84">
        <f>IF(Dane!$E$3=1,BM201,IF(Dane!$E$3=2,BQ201,BT201))</f>
        <v>0</v>
      </c>
      <c r="AN201" s="39">
        <f>IF(Dane!$C$9="",0,IFERROR(J201/R201,0))</f>
        <v>0</v>
      </c>
      <c r="AO201" s="39">
        <f>IF(Dane!$C$9="",0,IFERROR(ROUND(J201-ROUND(J201*0.0976,2)-ROUND(J201*0.015,2)-ROUND(J201*0.0245,2),2)/R201,0))</f>
        <v>0</v>
      </c>
      <c r="AP201" s="39">
        <f t="shared" si="39"/>
        <v>0</v>
      </c>
      <c r="AQ201" s="39">
        <f t="shared" si="40"/>
        <v>0</v>
      </c>
      <c r="AR201" s="39">
        <f t="shared" si="36"/>
        <v>0</v>
      </c>
      <c r="AS201" s="39">
        <f>IF(Dane!$C$9="",0,IFERROR(AR201/R201,0))</f>
        <v>0</v>
      </c>
      <c r="AT201" s="39">
        <f t="shared" si="41"/>
        <v>0</v>
      </c>
      <c r="AU201" s="39">
        <v>0</v>
      </c>
      <c r="AV201" s="39">
        <f t="shared" si="42"/>
        <v>0</v>
      </c>
      <c r="AW201" s="39">
        <f>IF(Dane!$C$9="",0,IF(ROUND((N201+O201)*AV201,2)&gt;$AN$1,$AN$1,ROUND((N201+O201)*AV201,2)))</f>
        <v>0</v>
      </c>
      <c r="AX201" s="39">
        <v>0</v>
      </c>
      <c r="AY201" s="39">
        <f>IF(Dane!$C$9=2,IFERROR(J201/W201,0),IF(Dane!$C$9=3,IFERROR(J201/W201,0),0))</f>
        <v>0</v>
      </c>
      <c r="AZ201" s="39">
        <f>IF(Dane!$C$9=2,IFERROR(ROUND(J201-ROUND(J201*0.0976,2)-ROUND(J201*0.015,2)-ROUND(J201*0.0245,2),2)/W201,0),IF(Dane!$C$9=3,IFERROR(ROUND(J201-ROUND(J201*0.0976,2)-ROUND(J201*0.015,2)-ROUND(J201*0.0245,2),2)/W201,0),0))</f>
        <v>0</v>
      </c>
      <c r="BA201" s="39">
        <f t="shared" si="43"/>
        <v>0</v>
      </c>
      <c r="BB201" s="39">
        <f t="shared" si="44"/>
        <v>0</v>
      </c>
      <c r="BC201" s="39">
        <f t="shared" si="37"/>
        <v>0</v>
      </c>
      <c r="BD201" s="39">
        <f>IF(Dane!$C$9=2,IFERROR(BC201/W201,0),IF(Dane!$C$9=3,IFERROR(BC201/W201,0),0))</f>
        <v>0</v>
      </c>
      <c r="BE201" s="39">
        <f t="shared" si="45"/>
        <v>0</v>
      </c>
      <c r="BF201" s="39">
        <v>0</v>
      </c>
      <c r="BG201" s="39">
        <f t="shared" si="46"/>
        <v>0</v>
      </c>
      <c r="BH201" s="39">
        <f>IF(Dane!$C$9=2,IF(ROUND((S201+T201)*BG201,2)&gt;$AN$1,$AN$1,ROUND((S201+T201)*BG201,2)),IF(Dane!$C$9=3,IF(ROUND((S201+T201)*BG201,2)&gt;$AN$1,$AN$1,ROUND((S201+T201)*BG201,2)),0))</f>
        <v>0</v>
      </c>
      <c r="BI201" s="39">
        <v>0</v>
      </c>
      <c r="BJ201" s="39">
        <f>IF(Dane!$C$9=3,IFERROR(J201/AB201,0),0)</f>
        <v>0</v>
      </c>
      <c r="BK201" s="39">
        <f>IF(Dane!$C$9=3,IFERROR(ROUND(J201-ROUND(J201*0.0976,2)-ROUND(J201*0.015,2)-ROUND(J201*0.0245,2),2)/AB201,0),0)</f>
        <v>0</v>
      </c>
      <c r="BL201" s="39">
        <f t="shared" si="47"/>
        <v>0</v>
      </c>
      <c r="BM201" s="39">
        <f t="shared" si="48"/>
        <v>0</v>
      </c>
      <c r="BN201" s="39">
        <f t="shared" si="38"/>
        <v>0</v>
      </c>
      <c r="BO201" s="39">
        <f>IF(Dane!$C$9=3,IFERROR(BN201/AB201,0),0)</f>
        <v>0</v>
      </c>
      <c r="BP201" s="39">
        <f t="shared" si="49"/>
        <v>0</v>
      </c>
      <c r="BQ201" s="39">
        <v>0</v>
      </c>
      <c r="BR201" s="39">
        <f t="shared" si="50"/>
        <v>0</v>
      </c>
      <c r="BS201" s="39">
        <f>IF(Dane!$C$9=3,IF(ROUND((X201+Y201)*BR201,2)&gt;$AN$1,$AN$1,ROUND((X201+Y201)*BR201,2)),0)</f>
        <v>0</v>
      </c>
      <c r="BT201" s="39">
        <v>0</v>
      </c>
    </row>
    <row r="202" spans="1:72">
      <c r="A202" s="87">
        <v>193</v>
      </c>
      <c r="B202" s="1"/>
      <c r="C202" s="1"/>
      <c r="D202" s="2"/>
      <c r="E202" s="3"/>
      <c r="F202" s="4"/>
      <c r="G202" s="5"/>
      <c r="H202" s="5"/>
      <c r="I202" s="6"/>
      <c r="J202" s="5"/>
      <c r="K202" s="5"/>
      <c r="L202" s="5"/>
      <c r="M202" s="55"/>
      <c r="N202" s="8"/>
      <c r="O202" s="105"/>
      <c r="P202" s="5"/>
      <c r="Q202" s="5"/>
      <c r="R202" s="105">
        <f>Dane!$C$10</f>
        <v>0</v>
      </c>
      <c r="S202" s="8"/>
      <c r="T202" s="105"/>
      <c r="U202" s="5"/>
      <c r="V202" s="5"/>
      <c r="W202" s="107">
        <f>Dane!$C$11</f>
        <v>0</v>
      </c>
      <c r="X202" s="8"/>
      <c r="Y202" s="105"/>
      <c r="Z202" s="5"/>
      <c r="AA202" s="5"/>
      <c r="AB202" s="110">
        <f>Dane!$C$12</f>
        <v>0</v>
      </c>
      <c r="AC202" s="108">
        <f>IF(Dane!$E$3=1,AP202+BA202+BL202,IF(Dane!$E$3=2,AT202+BE202+BP202,AW202+BH202+BS202))</f>
        <v>0</v>
      </c>
      <c r="AD202" s="14">
        <f>IF(Dane!$E$3=1,AQ202+BB202+BM202,IF(Dane!$E$3=2,AU202+BF202+BQ202,AX202+BI202+BT202))</f>
        <v>0</v>
      </c>
      <c r="AE202" s="14">
        <f>IF((J202*Dane!$C$9)-AC202&lt;0,0,(J202*Dane!$C$9)-AC202)</f>
        <v>0</v>
      </c>
      <c r="AF202" s="61">
        <f>IF((K202*Dane!$C$9)-AD202&lt;0,0,(K202*Dane!$C$9)-AD202)</f>
        <v>0</v>
      </c>
      <c r="AG202" s="93"/>
      <c r="AH202" s="84">
        <f>IF(Dane!$E$3=1,AP202,IF(Dane!$E$3=2,AT202,AW202))</f>
        <v>0</v>
      </c>
      <c r="AI202" s="84">
        <f>IF(Dane!$E$3=1,AQ202,IF(Dane!$E$3=2,AU202,AX202))</f>
        <v>0</v>
      </c>
      <c r="AJ202" s="84">
        <f>IF(Dane!$E$3=1,BA202,IF(Dane!$E$3=2,BE202,BH202))</f>
        <v>0</v>
      </c>
      <c r="AK202" s="84">
        <f>IF(Dane!$E$3=1,BB202,IF(Dane!$E$3=2,BF202,BI202))</f>
        <v>0</v>
      </c>
      <c r="AL202" s="84">
        <f>IF(Dane!$E$3=1,BL202,IF(Dane!$E$3=2,BP202,BS202))</f>
        <v>0</v>
      </c>
      <c r="AM202" s="84">
        <f>IF(Dane!$E$3=1,BM202,IF(Dane!$E$3=2,BQ202,BT202))</f>
        <v>0</v>
      </c>
      <c r="AN202" s="39">
        <f>IF(Dane!$C$9="",0,IFERROR(J202/R202,0))</f>
        <v>0</v>
      </c>
      <c r="AO202" s="39">
        <f>IF(Dane!$C$9="",0,IFERROR(ROUND(J202-ROUND(J202*0.0976,2)-ROUND(J202*0.015,2)-ROUND(J202*0.0245,2),2)/R202,0))</f>
        <v>0</v>
      </c>
      <c r="AP202" s="39">
        <f t="shared" si="39"/>
        <v>0</v>
      </c>
      <c r="AQ202" s="39">
        <f t="shared" si="40"/>
        <v>0</v>
      </c>
      <c r="AR202" s="39">
        <f t="shared" ref="AR202:AR265" si="51">ROUND(J202-ROUND(J202*0.0976,2)-ROUND(J202*0.015,2)-ROUND(J202*0.0245,2),2)-ROUND(ROUND(J202-ROUND(J202*0.0976,2)-ROUND(J202*0.015,2)-ROUND(J202*0.0245,2),2)*0.09,2)</f>
        <v>0</v>
      </c>
      <c r="AS202" s="39">
        <f>IF(Dane!$C$9="",0,IFERROR(AR202/R202,0))</f>
        <v>0</v>
      </c>
      <c r="AT202" s="39">
        <f t="shared" si="41"/>
        <v>0</v>
      </c>
      <c r="AU202" s="39">
        <v>0</v>
      </c>
      <c r="AV202" s="39">
        <f t="shared" si="42"/>
        <v>0</v>
      </c>
      <c r="AW202" s="39">
        <f>IF(Dane!$C$9="",0,IF(ROUND((N202+O202)*AV202,2)&gt;$AN$1,$AN$1,ROUND((N202+O202)*AV202,2)))</f>
        <v>0</v>
      </c>
      <c r="AX202" s="39">
        <v>0</v>
      </c>
      <c r="AY202" s="39">
        <f>IF(Dane!$C$9=2,IFERROR(J202/W202,0),IF(Dane!$C$9=3,IFERROR(J202/W202,0),0))</f>
        <v>0</v>
      </c>
      <c r="AZ202" s="39">
        <f>IF(Dane!$C$9=2,IFERROR(ROUND(J202-ROUND(J202*0.0976,2)-ROUND(J202*0.015,2)-ROUND(J202*0.0245,2),2)/W202,0),IF(Dane!$C$9=3,IFERROR(ROUND(J202-ROUND(J202*0.0976,2)-ROUND(J202*0.015,2)-ROUND(J202*0.0245,2),2)/W202,0),0))</f>
        <v>0</v>
      </c>
      <c r="BA202" s="39">
        <f t="shared" si="43"/>
        <v>0</v>
      </c>
      <c r="BB202" s="39">
        <f t="shared" si="44"/>
        <v>0</v>
      </c>
      <c r="BC202" s="39">
        <f t="shared" ref="BC202:BC265" si="52">ROUND(J202-ROUND(J202*0.0976,2)-ROUND(J202*0.015,2)-ROUND(J202*0.0245,2),2)-ROUND(ROUND(J202-ROUND(J202*0.0976,2)-ROUND(J202*0.015,2)-ROUND(J202*0.0245,2),2)*0.09,2)</f>
        <v>0</v>
      </c>
      <c r="BD202" s="39">
        <f>IF(Dane!$C$9=2,IFERROR(BC202/W202,0),IF(Dane!$C$9=3,IFERROR(BC202/W202,0),0))</f>
        <v>0</v>
      </c>
      <c r="BE202" s="39">
        <f t="shared" si="45"/>
        <v>0</v>
      </c>
      <c r="BF202" s="39">
        <v>0</v>
      </c>
      <c r="BG202" s="39">
        <f t="shared" si="46"/>
        <v>0</v>
      </c>
      <c r="BH202" s="39">
        <f>IF(Dane!$C$9=2,IF(ROUND((S202+T202)*BG202,2)&gt;$AN$1,$AN$1,ROUND((S202+T202)*BG202,2)),IF(Dane!$C$9=3,IF(ROUND((S202+T202)*BG202,2)&gt;$AN$1,$AN$1,ROUND((S202+T202)*BG202,2)),0))</f>
        <v>0</v>
      </c>
      <c r="BI202" s="39">
        <v>0</v>
      </c>
      <c r="BJ202" s="39">
        <f>IF(Dane!$C$9=3,IFERROR(J202/AB202,0),0)</f>
        <v>0</v>
      </c>
      <c r="BK202" s="39">
        <f>IF(Dane!$C$9=3,IFERROR(ROUND(J202-ROUND(J202*0.0976,2)-ROUND(J202*0.015,2)-ROUND(J202*0.0245,2),2)/AB202,0),0)</f>
        <v>0</v>
      </c>
      <c r="BL202" s="39">
        <f t="shared" si="47"/>
        <v>0</v>
      </c>
      <c r="BM202" s="39">
        <f t="shared" si="48"/>
        <v>0</v>
      </c>
      <c r="BN202" s="39">
        <f t="shared" ref="BN202:BN265" si="53">ROUND(J202-ROUND(J202*0.0976,2)-ROUND(J202*0.015,2)-ROUND(J202*0.0245,2),2)-ROUND(ROUND(J202-ROUND(J202*0.0976,2)-ROUND(J202*0.015,2)-ROUND(J202*0.0245,2),2)*0.09,2)</f>
        <v>0</v>
      </c>
      <c r="BO202" s="39">
        <f>IF(Dane!$C$9=3,IFERROR(BN202/AB202,0),0)</f>
        <v>0</v>
      </c>
      <c r="BP202" s="39">
        <f t="shared" si="49"/>
        <v>0</v>
      </c>
      <c r="BQ202" s="39">
        <v>0</v>
      </c>
      <c r="BR202" s="39">
        <f t="shared" si="50"/>
        <v>0</v>
      </c>
      <c r="BS202" s="39">
        <f>IF(Dane!$C$9=3,IF(ROUND((X202+Y202)*BR202,2)&gt;$AN$1,$AN$1,ROUND((X202+Y202)*BR202,2)),0)</f>
        <v>0</v>
      </c>
      <c r="BT202" s="39">
        <v>0</v>
      </c>
    </row>
    <row r="203" spans="1:72">
      <c r="A203" s="87">
        <v>194</v>
      </c>
      <c r="B203" s="1"/>
      <c r="C203" s="1"/>
      <c r="D203" s="2"/>
      <c r="E203" s="3"/>
      <c r="F203" s="4"/>
      <c r="G203" s="5"/>
      <c r="H203" s="5"/>
      <c r="I203" s="6"/>
      <c r="J203" s="5"/>
      <c r="K203" s="5"/>
      <c r="L203" s="5"/>
      <c r="M203" s="55"/>
      <c r="N203" s="8"/>
      <c r="O203" s="105"/>
      <c r="P203" s="5"/>
      <c r="Q203" s="5"/>
      <c r="R203" s="105">
        <f>Dane!$C$10</f>
        <v>0</v>
      </c>
      <c r="S203" s="8"/>
      <c r="T203" s="105"/>
      <c r="U203" s="5"/>
      <c r="V203" s="5"/>
      <c r="W203" s="107">
        <f>Dane!$C$11</f>
        <v>0</v>
      </c>
      <c r="X203" s="8"/>
      <c r="Y203" s="105"/>
      <c r="Z203" s="5"/>
      <c r="AA203" s="5"/>
      <c r="AB203" s="110">
        <f>Dane!$C$12</f>
        <v>0</v>
      </c>
      <c r="AC203" s="108">
        <f>IF(Dane!$E$3=1,AP203+BA203+BL203,IF(Dane!$E$3=2,AT203+BE203+BP203,AW203+BH203+BS203))</f>
        <v>0</v>
      </c>
      <c r="AD203" s="14">
        <f>IF(Dane!$E$3=1,AQ203+BB203+BM203,IF(Dane!$E$3=2,AU203+BF203+BQ203,AX203+BI203+BT203))</f>
        <v>0</v>
      </c>
      <c r="AE203" s="14">
        <f>IF((J203*Dane!$C$9)-AC203&lt;0,0,(J203*Dane!$C$9)-AC203)</f>
        <v>0</v>
      </c>
      <c r="AF203" s="61">
        <f>IF((K203*Dane!$C$9)-AD203&lt;0,0,(K203*Dane!$C$9)-AD203)</f>
        <v>0</v>
      </c>
      <c r="AG203" s="93"/>
      <c r="AH203" s="84">
        <f>IF(Dane!$E$3=1,AP203,IF(Dane!$E$3=2,AT203,AW203))</f>
        <v>0</v>
      </c>
      <c r="AI203" s="84">
        <f>IF(Dane!$E$3=1,AQ203,IF(Dane!$E$3=2,AU203,AX203))</f>
        <v>0</v>
      </c>
      <c r="AJ203" s="84">
        <f>IF(Dane!$E$3=1,BA203,IF(Dane!$E$3=2,BE203,BH203))</f>
        <v>0</v>
      </c>
      <c r="AK203" s="84">
        <f>IF(Dane!$E$3=1,BB203,IF(Dane!$E$3=2,BF203,BI203))</f>
        <v>0</v>
      </c>
      <c r="AL203" s="84">
        <f>IF(Dane!$E$3=1,BL203,IF(Dane!$E$3=2,BP203,BS203))</f>
        <v>0</v>
      </c>
      <c r="AM203" s="84">
        <f>IF(Dane!$E$3=1,BM203,IF(Dane!$E$3=2,BQ203,BT203))</f>
        <v>0</v>
      </c>
      <c r="AN203" s="39">
        <f>IF(Dane!$C$9="",0,IFERROR(J203/R203,0))</f>
        <v>0</v>
      </c>
      <c r="AO203" s="39">
        <f>IF(Dane!$C$9="",0,IFERROR(ROUND(J203-ROUND(J203*0.0976,2)-ROUND(J203*0.015,2)-ROUND(J203*0.0245,2),2)/R203,0))</f>
        <v>0</v>
      </c>
      <c r="AP203" s="39">
        <f t="shared" ref="AP203:AP266" si="54">IF(ROUND((N203*AN203)+(O203*AO203),2)&gt;$AP$1,$AP$1,ROUND((N203*AN203)+(O203*AO203),2))</f>
        <v>0</v>
      </c>
      <c r="AQ203" s="39">
        <f t="shared" ref="AQ203:AQ266" si="55">IF(ROUND((N203*AN203*0.0976)+(N203*AN203*0.065)+(N203*AN203*$AQ$1),2)&gt;K203,K203,ROUND((N203*AN203*0.0976)+(N203*AN203*0.065)+(N203*AN203*$AQ$1),2))</f>
        <v>0</v>
      </c>
      <c r="AR203" s="39">
        <f t="shared" si="51"/>
        <v>0</v>
      </c>
      <c r="AS203" s="39">
        <f>IF(Dane!$C$9="",0,IFERROR(AR203/R203,0))</f>
        <v>0</v>
      </c>
      <c r="AT203" s="39">
        <f t="shared" ref="AT203:AT266" si="56">IF(ROUND((N203+O203)*AS203,2)&gt;$AN$1,$AN$1,ROUND((N203+O203)*AS203,2))</f>
        <v>0</v>
      </c>
      <c r="AU203" s="39">
        <v>0</v>
      </c>
      <c r="AV203" s="39">
        <f t="shared" ref="AV203:AV266" si="57">IFERROR((IFERROR(IF(H203*F203&gt;=1300,1300*F203*(1-(13.71%+(1-13.71%)*9%)*(1-0)),IF(H203&lt;=1300*F203,0,1300*F203*(1-(13.71%+(1-13.71%)*9%)*(1-0)))),0))*0.4/R203,0)</f>
        <v>0</v>
      </c>
      <c r="AW203" s="39">
        <f>IF(Dane!$C$9="",0,IF(ROUND((N203+O203)*AV203,2)&gt;$AN$1,$AN$1,ROUND((N203+O203)*AV203,2)))</f>
        <v>0</v>
      </c>
      <c r="AX203" s="39">
        <v>0</v>
      </c>
      <c r="AY203" s="39">
        <f>IF(Dane!$C$9=2,IFERROR(J203/W203,0),IF(Dane!$C$9=3,IFERROR(J203/W203,0),0))</f>
        <v>0</v>
      </c>
      <c r="AZ203" s="39">
        <f>IF(Dane!$C$9=2,IFERROR(ROUND(J203-ROUND(J203*0.0976,2)-ROUND(J203*0.015,2)-ROUND(J203*0.0245,2),2)/W203,0),IF(Dane!$C$9=3,IFERROR(ROUND(J203-ROUND(J203*0.0976,2)-ROUND(J203*0.015,2)-ROUND(J203*0.0245,2),2)/W203,0),0))</f>
        <v>0</v>
      </c>
      <c r="BA203" s="39">
        <f t="shared" ref="BA203:BA266" si="58">IF(ROUND((S203*AY203)+(T203*AZ203),2)&gt;$AP$1,$AP$1,ROUND((S203*AY203)+(T203*AZ203),2))</f>
        <v>0</v>
      </c>
      <c r="BB203" s="39">
        <f t="shared" ref="BB203:BB266" si="59">IF(ROUND((S203*AY203*0.0976)+(S203*AY203*0.065)+(S203*AY203*$AQ$1),2)&gt;K203,K203,ROUND((S203*AY203*0.0976)+(S203*AY203*0.065)+(S203*AY203*$AQ$1),2))</f>
        <v>0</v>
      </c>
      <c r="BC203" s="39">
        <f t="shared" si="52"/>
        <v>0</v>
      </c>
      <c r="BD203" s="39">
        <f>IF(Dane!$C$9=2,IFERROR(BC203/W203,0),IF(Dane!$C$9=3,IFERROR(BC203/W203,0),0))</f>
        <v>0</v>
      </c>
      <c r="BE203" s="39">
        <f t="shared" ref="BE203:BE266" si="60">IF(ROUND((S203+T203)*BD203,2)&gt;$AN$1,$AN$1,ROUND((S203+T203)*BD203,2))</f>
        <v>0</v>
      </c>
      <c r="BF203" s="39">
        <v>0</v>
      </c>
      <c r="BG203" s="39">
        <f t="shared" ref="BG203:BG266" si="61">IFERROR((IFERROR(IF(H203*F203&gt;=1300,1300*F203*(1-(13.71%+(1-13.71%)*9%)*(1-0)),IF(H203&lt;=1300*F203,0,1300*F203*(1-(13.71%+(1-13.71%)*9%)*(1-0)))),0))*0.4/W203,0)</f>
        <v>0</v>
      </c>
      <c r="BH203" s="39">
        <f>IF(Dane!$C$9=2,IF(ROUND((S203+T203)*BG203,2)&gt;$AN$1,$AN$1,ROUND((S203+T203)*BG203,2)),IF(Dane!$C$9=3,IF(ROUND((S203+T203)*BG203,2)&gt;$AN$1,$AN$1,ROUND((S203+T203)*BG203,2)),0))</f>
        <v>0</v>
      </c>
      <c r="BI203" s="39">
        <v>0</v>
      </c>
      <c r="BJ203" s="39">
        <f>IF(Dane!$C$9=3,IFERROR(J203/AB203,0),0)</f>
        <v>0</v>
      </c>
      <c r="BK203" s="39">
        <f>IF(Dane!$C$9=3,IFERROR(ROUND(J203-ROUND(J203*0.0976,2)-ROUND(J203*0.015,2)-ROUND(J203*0.0245,2),2)/AB203,0),0)</f>
        <v>0</v>
      </c>
      <c r="BL203" s="39">
        <f t="shared" ref="BL203:BL266" si="62">IF(ROUND((X203*BJ203)+(Y203*BK203),2)&gt;$AP$1,$AP$1,ROUND((X203*BJ203)+(Y203*BK203),2))</f>
        <v>0</v>
      </c>
      <c r="BM203" s="39">
        <f t="shared" ref="BM203:BM266" si="63">IF(ROUND((X203*BJ203*0.0976)+(X203*BJ203*0.065)+(X203*BJ203*$AQ$1),2)&gt;K203,K203,ROUND((X203*BJ203*0.0976)+(X203*BJ203*0.065)+(X203*BJ203*$AQ$1),2))</f>
        <v>0</v>
      </c>
      <c r="BN203" s="39">
        <f t="shared" si="53"/>
        <v>0</v>
      </c>
      <c r="BO203" s="39">
        <f>IF(Dane!$C$9=3,IFERROR(BN203/AB203,0),0)</f>
        <v>0</v>
      </c>
      <c r="BP203" s="39">
        <f t="shared" ref="BP203:BP266" si="64">IF(ROUND((X203+Y203)*BO203,2)&gt;$AN$1,$AN$1,ROUND((X203+Y203)*BO203,2))</f>
        <v>0</v>
      </c>
      <c r="BQ203" s="39">
        <v>0</v>
      </c>
      <c r="BR203" s="39">
        <f t="shared" ref="BR203:BR266" si="65">IFERROR((IFERROR(IF(H203*F203&gt;=1300,1300*F203*(1-(13.71%+(1-13.71%)*9%)*(1-0)),IF(H203&lt;=1300*F203,0,1300*F203*(1-(13.71%+(1-13.71%)*9%)*(1-0)))),0))*0.4/AB203,0)</f>
        <v>0</v>
      </c>
      <c r="BS203" s="39">
        <f>IF(Dane!$C$9=3,IF(ROUND((X203+Y203)*BR203,2)&gt;$AN$1,$AN$1,ROUND((X203+Y203)*BR203,2)),0)</f>
        <v>0</v>
      </c>
      <c r="BT203" s="39">
        <v>0</v>
      </c>
    </row>
    <row r="204" spans="1:72">
      <c r="A204" s="87">
        <v>195</v>
      </c>
      <c r="B204" s="1"/>
      <c r="C204" s="1"/>
      <c r="D204" s="2"/>
      <c r="E204" s="3"/>
      <c r="F204" s="4"/>
      <c r="G204" s="5"/>
      <c r="H204" s="5"/>
      <c r="I204" s="6"/>
      <c r="J204" s="5"/>
      <c r="K204" s="5"/>
      <c r="L204" s="5"/>
      <c r="M204" s="55"/>
      <c r="N204" s="8"/>
      <c r="O204" s="105"/>
      <c r="P204" s="5"/>
      <c r="Q204" s="5"/>
      <c r="R204" s="105">
        <f>Dane!$C$10</f>
        <v>0</v>
      </c>
      <c r="S204" s="8"/>
      <c r="T204" s="105"/>
      <c r="U204" s="5"/>
      <c r="V204" s="5"/>
      <c r="W204" s="107">
        <f>Dane!$C$11</f>
        <v>0</v>
      </c>
      <c r="X204" s="8"/>
      <c r="Y204" s="105"/>
      <c r="Z204" s="5"/>
      <c r="AA204" s="5"/>
      <c r="AB204" s="110">
        <f>Dane!$C$12</f>
        <v>0</v>
      </c>
      <c r="AC204" s="108">
        <f>IF(Dane!$E$3=1,AP204+BA204+BL204,IF(Dane!$E$3=2,AT204+BE204+BP204,AW204+BH204+BS204))</f>
        <v>0</v>
      </c>
      <c r="AD204" s="14">
        <f>IF(Dane!$E$3=1,AQ204+BB204+BM204,IF(Dane!$E$3=2,AU204+BF204+BQ204,AX204+BI204+BT204))</f>
        <v>0</v>
      </c>
      <c r="AE204" s="14">
        <f>IF((J204*Dane!$C$9)-AC204&lt;0,0,(J204*Dane!$C$9)-AC204)</f>
        <v>0</v>
      </c>
      <c r="AF204" s="61">
        <f>IF((K204*Dane!$C$9)-AD204&lt;0,0,(K204*Dane!$C$9)-AD204)</f>
        <v>0</v>
      </c>
      <c r="AG204" s="93"/>
      <c r="AH204" s="84">
        <f>IF(Dane!$E$3=1,AP204,IF(Dane!$E$3=2,AT204,AW204))</f>
        <v>0</v>
      </c>
      <c r="AI204" s="84">
        <f>IF(Dane!$E$3=1,AQ204,IF(Dane!$E$3=2,AU204,AX204))</f>
        <v>0</v>
      </c>
      <c r="AJ204" s="84">
        <f>IF(Dane!$E$3=1,BA204,IF(Dane!$E$3=2,BE204,BH204))</f>
        <v>0</v>
      </c>
      <c r="AK204" s="84">
        <f>IF(Dane!$E$3=1,BB204,IF(Dane!$E$3=2,BF204,BI204))</f>
        <v>0</v>
      </c>
      <c r="AL204" s="84">
        <f>IF(Dane!$E$3=1,BL204,IF(Dane!$E$3=2,BP204,BS204))</f>
        <v>0</v>
      </c>
      <c r="AM204" s="84">
        <f>IF(Dane!$E$3=1,BM204,IF(Dane!$E$3=2,BQ204,BT204))</f>
        <v>0</v>
      </c>
      <c r="AN204" s="39">
        <f>IF(Dane!$C$9="",0,IFERROR(J204/R204,0))</f>
        <v>0</v>
      </c>
      <c r="AO204" s="39">
        <f>IF(Dane!$C$9="",0,IFERROR(ROUND(J204-ROUND(J204*0.0976,2)-ROUND(J204*0.015,2)-ROUND(J204*0.0245,2),2)/R204,0))</f>
        <v>0</v>
      </c>
      <c r="AP204" s="39">
        <f t="shared" si="54"/>
        <v>0</v>
      </c>
      <c r="AQ204" s="39">
        <f t="shared" si="55"/>
        <v>0</v>
      </c>
      <c r="AR204" s="39">
        <f t="shared" si="51"/>
        <v>0</v>
      </c>
      <c r="AS204" s="39">
        <f>IF(Dane!$C$9="",0,IFERROR(AR204/R204,0))</f>
        <v>0</v>
      </c>
      <c r="AT204" s="39">
        <f t="shared" si="56"/>
        <v>0</v>
      </c>
      <c r="AU204" s="39">
        <v>0</v>
      </c>
      <c r="AV204" s="39">
        <f t="shared" si="57"/>
        <v>0</v>
      </c>
      <c r="AW204" s="39">
        <f>IF(Dane!$C$9="",0,IF(ROUND((N204+O204)*AV204,2)&gt;$AN$1,$AN$1,ROUND((N204+O204)*AV204,2)))</f>
        <v>0</v>
      </c>
      <c r="AX204" s="39">
        <v>0</v>
      </c>
      <c r="AY204" s="39">
        <f>IF(Dane!$C$9=2,IFERROR(J204/W204,0),IF(Dane!$C$9=3,IFERROR(J204/W204,0),0))</f>
        <v>0</v>
      </c>
      <c r="AZ204" s="39">
        <f>IF(Dane!$C$9=2,IFERROR(ROUND(J204-ROUND(J204*0.0976,2)-ROUND(J204*0.015,2)-ROUND(J204*0.0245,2),2)/W204,0),IF(Dane!$C$9=3,IFERROR(ROUND(J204-ROUND(J204*0.0976,2)-ROUND(J204*0.015,2)-ROUND(J204*0.0245,2),2)/W204,0),0))</f>
        <v>0</v>
      </c>
      <c r="BA204" s="39">
        <f t="shared" si="58"/>
        <v>0</v>
      </c>
      <c r="BB204" s="39">
        <f t="shared" si="59"/>
        <v>0</v>
      </c>
      <c r="BC204" s="39">
        <f t="shared" si="52"/>
        <v>0</v>
      </c>
      <c r="BD204" s="39">
        <f>IF(Dane!$C$9=2,IFERROR(BC204/W204,0),IF(Dane!$C$9=3,IFERROR(BC204/W204,0),0))</f>
        <v>0</v>
      </c>
      <c r="BE204" s="39">
        <f t="shared" si="60"/>
        <v>0</v>
      </c>
      <c r="BF204" s="39">
        <v>0</v>
      </c>
      <c r="BG204" s="39">
        <f t="shared" si="61"/>
        <v>0</v>
      </c>
      <c r="BH204" s="39">
        <f>IF(Dane!$C$9=2,IF(ROUND((S204+T204)*BG204,2)&gt;$AN$1,$AN$1,ROUND((S204+T204)*BG204,2)),IF(Dane!$C$9=3,IF(ROUND((S204+T204)*BG204,2)&gt;$AN$1,$AN$1,ROUND((S204+T204)*BG204,2)),0))</f>
        <v>0</v>
      </c>
      <c r="BI204" s="39">
        <v>0</v>
      </c>
      <c r="BJ204" s="39">
        <f>IF(Dane!$C$9=3,IFERROR(J204/AB204,0),0)</f>
        <v>0</v>
      </c>
      <c r="BK204" s="39">
        <f>IF(Dane!$C$9=3,IFERROR(ROUND(J204-ROUND(J204*0.0976,2)-ROUND(J204*0.015,2)-ROUND(J204*0.0245,2),2)/AB204,0),0)</f>
        <v>0</v>
      </c>
      <c r="BL204" s="39">
        <f t="shared" si="62"/>
        <v>0</v>
      </c>
      <c r="BM204" s="39">
        <f t="shared" si="63"/>
        <v>0</v>
      </c>
      <c r="BN204" s="39">
        <f t="shared" si="53"/>
        <v>0</v>
      </c>
      <c r="BO204" s="39">
        <f>IF(Dane!$C$9=3,IFERROR(BN204/AB204,0),0)</f>
        <v>0</v>
      </c>
      <c r="BP204" s="39">
        <f t="shared" si="64"/>
        <v>0</v>
      </c>
      <c r="BQ204" s="39">
        <v>0</v>
      </c>
      <c r="BR204" s="39">
        <f t="shared" si="65"/>
        <v>0</v>
      </c>
      <c r="BS204" s="39">
        <f>IF(Dane!$C$9=3,IF(ROUND((X204+Y204)*BR204,2)&gt;$AN$1,$AN$1,ROUND((X204+Y204)*BR204,2)),0)</f>
        <v>0</v>
      </c>
      <c r="BT204" s="39">
        <v>0</v>
      </c>
    </row>
    <row r="205" spans="1:72">
      <c r="A205" s="87">
        <v>196</v>
      </c>
      <c r="B205" s="1"/>
      <c r="C205" s="1"/>
      <c r="D205" s="2"/>
      <c r="E205" s="3"/>
      <c r="F205" s="4"/>
      <c r="G205" s="5"/>
      <c r="H205" s="5"/>
      <c r="I205" s="6"/>
      <c r="J205" s="5"/>
      <c r="K205" s="5"/>
      <c r="L205" s="5"/>
      <c r="M205" s="55"/>
      <c r="N205" s="8"/>
      <c r="O205" s="105"/>
      <c r="P205" s="5"/>
      <c r="Q205" s="5"/>
      <c r="R205" s="105">
        <f>Dane!$C$10</f>
        <v>0</v>
      </c>
      <c r="S205" s="8"/>
      <c r="T205" s="105"/>
      <c r="U205" s="5"/>
      <c r="V205" s="5"/>
      <c r="W205" s="107">
        <f>Dane!$C$11</f>
        <v>0</v>
      </c>
      <c r="X205" s="8"/>
      <c r="Y205" s="105"/>
      <c r="Z205" s="5"/>
      <c r="AA205" s="5"/>
      <c r="AB205" s="110">
        <f>Dane!$C$12</f>
        <v>0</v>
      </c>
      <c r="AC205" s="108">
        <f>IF(Dane!$E$3=1,AP205+BA205+BL205,IF(Dane!$E$3=2,AT205+BE205+BP205,AW205+BH205+BS205))</f>
        <v>0</v>
      </c>
      <c r="AD205" s="14">
        <f>IF(Dane!$E$3=1,AQ205+BB205+BM205,IF(Dane!$E$3=2,AU205+BF205+BQ205,AX205+BI205+BT205))</f>
        <v>0</v>
      </c>
      <c r="AE205" s="14">
        <f>IF((J205*Dane!$C$9)-AC205&lt;0,0,(J205*Dane!$C$9)-AC205)</f>
        <v>0</v>
      </c>
      <c r="AF205" s="61">
        <f>IF((K205*Dane!$C$9)-AD205&lt;0,0,(K205*Dane!$C$9)-AD205)</f>
        <v>0</v>
      </c>
      <c r="AG205" s="93"/>
      <c r="AH205" s="84">
        <f>IF(Dane!$E$3=1,AP205,IF(Dane!$E$3=2,AT205,AW205))</f>
        <v>0</v>
      </c>
      <c r="AI205" s="84">
        <f>IF(Dane!$E$3=1,AQ205,IF(Dane!$E$3=2,AU205,AX205))</f>
        <v>0</v>
      </c>
      <c r="AJ205" s="84">
        <f>IF(Dane!$E$3=1,BA205,IF(Dane!$E$3=2,BE205,BH205))</f>
        <v>0</v>
      </c>
      <c r="AK205" s="84">
        <f>IF(Dane!$E$3=1,BB205,IF(Dane!$E$3=2,BF205,BI205))</f>
        <v>0</v>
      </c>
      <c r="AL205" s="84">
        <f>IF(Dane!$E$3=1,BL205,IF(Dane!$E$3=2,BP205,BS205))</f>
        <v>0</v>
      </c>
      <c r="AM205" s="84">
        <f>IF(Dane!$E$3=1,BM205,IF(Dane!$E$3=2,BQ205,BT205))</f>
        <v>0</v>
      </c>
      <c r="AN205" s="39">
        <f>IF(Dane!$C$9="",0,IFERROR(J205/R205,0))</f>
        <v>0</v>
      </c>
      <c r="AO205" s="39">
        <f>IF(Dane!$C$9="",0,IFERROR(ROUND(J205-ROUND(J205*0.0976,2)-ROUND(J205*0.015,2)-ROUND(J205*0.0245,2),2)/R205,0))</f>
        <v>0</v>
      </c>
      <c r="AP205" s="39">
        <f t="shared" si="54"/>
        <v>0</v>
      </c>
      <c r="AQ205" s="39">
        <f t="shared" si="55"/>
        <v>0</v>
      </c>
      <c r="AR205" s="39">
        <f t="shared" si="51"/>
        <v>0</v>
      </c>
      <c r="AS205" s="39">
        <f>IF(Dane!$C$9="",0,IFERROR(AR205/R205,0))</f>
        <v>0</v>
      </c>
      <c r="AT205" s="39">
        <f t="shared" si="56"/>
        <v>0</v>
      </c>
      <c r="AU205" s="39">
        <v>0</v>
      </c>
      <c r="AV205" s="39">
        <f t="shared" si="57"/>
        <v>0</v>
      </c>
      <c r="AW205" s="39">
        <f>IF(Dane!$C$9="",0,IF(ROUND((N205+O205)*AV205,2)&gt;$AN$1,$AN$1,ROUND((N205+O205)*AV205,2)))</f>
        <v>0</v>
      </c>
      <c r="AX205" s="39">
        <v>0</v>
      </c>
      <c r="AY205" s="39">
        <f>IF(Dane!$C$9=2,IFERROR(J205/W205,0),IF(Dane!$C$9=3,IFERROR(J205/W205,0),0))</f>
        <v>0</v>
      </c>
      <c r="AZ205" s="39">
        <f>IF(Dane!$C$9=2,IFERROR(ROUND(J205-ROUND(J205*0.0976,2)-ROUND(J205*0.015,2)-ROUND(J205*0.0245,2),2)/W205,0),IF(Dane!$C$9=3,IFERROR(ROUND(J205-ROUND(J205*0.0976,2)-ROUND(J205*0.015,2)-ROUND(J205*0.0245,2),2)/W205,0),0))</f>
        <v>0</v>
      </c>
      <c r="BA205" s="39">
        <f t="shared" si="58"/>
        <v>0</v>
      </c>
      <c r="BB205" s="39">
        <f t="shared" si="59"/>
        <v>0</v>
      </c>
      <c r="BC205" s="39">
        <f t="shared" si="52"/>
        <v>0</v>
      </c>
      <c r="BD205" s="39">
        <f>IF(Dane!$C$9=2,IFERROR(BC205/W205,0),IF(Dane!$C$9=3,IFERROR(BC205/W205,0),0))</f>
        <v>0</v>
      </c>
      <c r="BE205" s="39">
        <f t="shared" si="60"/>
        <v>0</v>
      </c>
      <c r="BF205" s="39">
        <v>0</v>
      </c>
      <c r="BG205" s="39">
        <f t="shared" si="61"/>
        <v>0</v>
      </c>
      <c r="BH205" s="39">
        <f>IF(Dane!$C$9=2,IF(ROUND((S205+T205)*BG205,2)&gt;$AN$1,$AN$1,ROUND((S205+T205)*BG205,2)),IF(Dane!$C$9=3,IF(ROUND((S205+T205)*BG205,2)&gt;$AN$1,$AN$1,ROUND((S205+T205)*BG205,2)),0))</f>
        <v>0</v>
      </c>
      <c r="BI205" s="39">
        <v>0</v>
      </c>
      <c r="BJ205" s="39">
        <f>IF(Dane!$C$9=3,IFERROR(J205/AB205,0),0)</f>
        <v>0</v>
      </c>
      <c r="BK205" s="39">
        <f>IF(Dane!$C$9=3,IFERROR(ROUND(J205-ROUND(J205*0.0976,2)-ROUND(J205*0.015,2)-ROUND(J205*0.0245,2),2)/AB205,0),0)</f>
        <v>0</v>
      </c>
      <c r="BL205" s="39">
        <f t="shared" si="62"/>
        <v>0</v>
      </c>
      <c r="BM205" s="39">
        <f t="shared" si="63"/>
        <v>0</v>
      </c>
      <c r="BN205" s="39">
        <f t="shared" si="53"/>
        <v>0</v>
      </c>
      <c r="BO205" s="39">
        <f>IF(Dane!$C$9=3,IFERROR(BN205/AB205,0),0)</f>
        <v>0</v>
      </c>
      <c r="BP205" s="39">
        <f t="shared" si="64"/>
        <v>0</v>
      </c>
      <c r="BQ205" s="39">
        <v>0</v>
      </c>
      <c r="BR205" s="39">
        <f t="shared" si="65"/>
        <v>0</v>
      </c>
      <c r="BS205" s="39">
        <f>IF(Dane!$C$9=3,IF(ROUND((X205+Y205)*BR205,2)&gt;$AN$1,$AN$1,ROUND((X205+Y205)*BR205,2)),0)</f>
        <v>0</v>
      </c>
      <c r="BT205" s="39">
        <v>0</v>
      </c>
    </row>
    <row r="206" spans="1:72">
      <c r="A206" s="87">
        <v>197</v>
      </c>
      <c r="B206" s="1"/>
      <c r="C206" s="1"/>
      <c r="D206" s="2"/>
      <c r="E206" s="3"/>
      <c r="F206" s="4"/>
      <c r="G206" s="5"/>
      <c r="H206" s="5"/>
      <c r="I206" s="6"/>
      <c r="J206" s="5"/>
      <c r="K206" s="5"/>
      <c r="L206" s="5"/>
      <c r="M206" s="55"/>
      <c r="N206" s="8"/>
      <c r="O206" s="105"/>
      <c r="P206" s="5"/>
      <c r="Q206" s="5"/>
      <c r="R206" s="105">
        <f>Dane!$C$10</f>
        <v>0</v>
      </c>
      <c r="S206" s="8"/>
      <c r="T206" s="105"/>
      <c r="U206" s="5"/>
      <c r="V206" s="5"/>
      <c r="W206" s="107">
        <f>Dane!$C$11</f>
        <v>0</v>
      </c>
      <c r="X206" s="8"/>
      <c r="Y206" s="105"/>
      <c r="Z206" s="5"/>
      <c r="AA206" s="5"/>
      <c r="AB206" s="110">
        <f>Dane!$C$12</f>
        <v>0</v>
      </c>
      <c r="AC206" s="108">
        <f>IF(Dane!$E$3=1,AP206+BA206+BL206,IF(Dane!$E$3=2,AT206+BE206+BP206,AW206+BH206+BS206))</f>
        <v>0</v>
      </c>
      <c r="AD206" s="14">
        <f>IF(Dane!$E$3=1,AQ206+BB206+BM206,IF(Dane!$E$3=2,AU206+BF206+BQ206,AX206+BI206+BT206))</f>
        <v>0</v>
      </c>
      <c r="AE206" s="14">
        <f>IF((J206*Dane!$C$9)-AC206&lt;0,0,(J206*Dane!$C$9)-AC206)</f>
        <v>0</v>
      </c>
      <c r="AF206" s="61">
        <f>IF((K206*Dane!$C$9)-AD206&lt;0,0,(K206*Dane!$C$9)-AD206)</f>
        <v>0</v>
      </c>
      <c r="AG206" s="93"/>
      <c r="AH206" s="84">
        <f>IF(Dane!$E$3=1,AP206,IF(Dane!$E$3=2,AT206,AW206))</f>
        <v>0</v>
      </c>
      <c r="AI206" s="84">
        <f>IF(Dane!$E$3=1,AQ206,IF(Dane!$E$3=2,AU206,AX206))</f>
        <v>0</v>
      </c>
      <c r="AJ206" s="84">
        <f>IF(Dane!$E$3=1,BA206,IF(Dane!$E$3=2,BE206,BH206))</f>
        <v>0</v>
      </c>
      <c r="AK206" s="84">
        <f>IF(Dane!$E$3=1,BB206,IF(Dane!$E$3=2,BF206,BI206))</f>
        <v>0</v>
      </c>
      <c r="AL206" s="84">
        <f>IF(Dane!$E$3=1,BL206,IF(Dane!$E$3=2,BP206,BS206))</f>
        <v>0</v>
      </c>
      <c r="AM206" s="84">
        <f>IF(Dane!$E$3=1,BM206,IF(Dane!$E$3=2,BQ206,BT206))</f>
        <v>0</v>
      </c>
      <c r="AN206" s="39">
        <f>IF(Dane!$C$9="",0,IFERROR(J206/R206,0))</f>
        <v>0</v>
      </c>
      <c r="AO206" s="39">
        <f>IF(Dane!$C$9="",0,IFERROR(ROUND(J206-ROUND(J206*0.0976,2)-ROUND(J206*0.015,2)-ROUND(J206*0.0245,2),2)/R206,0))</f>
        <v>0</v>
      </c>
      <c r="AP206" s="39">
        <f t="shared" si="54"/>
        <v>0</v>
      </c>
      <c r="AQ206" s="39">
        <f t="shared" si="55"/>
        <v>0</v>
      </c>
      <c r="AR206" s="39">
        <f t="shared" si="51"/>
        <v>0</v>
      </c>
      <c r="AS206" s="39">
        <f>IF(Dane!$C$9="",0,IFERROR(AR206/R206,0))</f>
        <v>0</v>
      </c>
      <c r="AT206" s="39">
        <f t="shared" si="56"/>
        <v>0</v>
      </c>
      <c r="AU206" s="39">
        <v>0</v>
      </c>
      <c r="AV206" s="39">
        <f t="shared" si="57"/>
        <v>0</v>
      </c>
      <c r="AW206" s="39">
        <f>IF(Dane!$C$9="",0,IF(ROUND((N206+O206)*AV206,2)&gt;$AN$1,$AN$1,ROUND((N206+O206)*AV206,2)))</f>
        <v>0</v>
      </c>
      <c r="AX206" s="39">
        <v>0</v>
      </c>
      <c r="AY206" s="39">
        <f>IF(Dane!$C$9=2,IFERROR(J206/W206,0),IF(Dane!$C$9=3,IFERROR(J206/W206,0),0))</f>
        <v>0</v>
      </c>
      <c r="AZ206" s="39">
        <f>IF(Dane!$C$9=2,IFERROR(ROUND(J206-ROUND(J206*0.0976,2)-ROUND(J206*0.015,2)-ROUND(J206*0.0245,2),2)/W206,0),IF(Dane!$C$9=3,IFERROR(ROUND(J206-ROUND(J206*0.0976,2)-ROUND(J206*0.015,2)-ROUND(J206*0.0245,2),2)/W206,0),0))</f>
        <v>0</v>
      </c>
      <c r="BA206" s="39">
        <f t="shared" si="58"/>
        <v>0</v>
      </c>
      <c r="BB206" s="39">
        <f t="shared" si="59"/>
        <v>0</v>
      </c>
      <c r="BC206" s="39">
        <f t="shared" si="52"/>
        <v>0</v>
      </c>
      <c r="BD206" s="39">
        <f>IF(Dane!$C$9=2,IFERROR(BC206/W206,0),IF(Dane!$C$9=3,IFERROR(BC206/W206,0),0))</f>
        <v>0</v>
      </c>
      <c r="BE206" s="39">
        <f t="shared" si="60"/>
        <v>0</v>
      </c>
      <c r="BF206" s="39">
        <v>0</v>
      </c>
      <c r="BG206" s="39">
        <f t="shared" si="61"/>
        <v>0</v>
      </c>
      <c r="BH206" s="39">
        <f>IF(Dane!$C$9=2,IF(ROUND((S206+T206)*BG206,2)&gt;$AN$1,$AN$1,ROUND((S206+T206)*BG206,2)),IF(Dane!$C$9=3,IF(ROUND((S206+T206)*BG206,2)&gt;$AN$1,$AN$1,ROUND((S206+T206)*BG206,2)),0))</f>
        <v>0</v>
      </c>
      <c r="BI206" s="39">
        <v>0</v>
      </c>
      <c r="BJ206" s="39">
        <f>IF(Dane!$C$9=3,IFERROR(J206/AB206,0),0)</f>
        <v>0</v>
      </c>
      <c r="BK206" s="39">
        <f>IF(Dane!$C$9=3,IFERROR(ROUND(J206-ROUND(J206*0.0976,2)-ROUND(J206*0.015,2)-ROUND(J206*0.0245,2),2)/AB206,0),0)</f>
        <v>0</v>
      </c>
      <c r="BL206" s="39">
        <f t="shared" si="62"/>
        <v>0</v>
      </c>
      <c r="BM206" s="39">
        <f t="shared" si="63"/>
        <v>0</v>
      </c>
      <c r="BN206" s="39">
        <f t="shared" si="53"/>
        <v>0</v>
      </c>
      <c r="BO206" s="39">
        <f>IF(Dane!$C$9=3,IFERROR(BN206/AB206,0),0)</f>
        <v>0</v>
      </c>
      <c r="BP206" s="39">
        <f t="shared" si="64"/>
        <v>0</v>
      </c>
      <c r="BQ206" s="39">
        <v>0</v>
      </c>
      <c r="BR206" s="39">
        <f t="shared" si="65"/>
        <v>0</v>
      </c>
      <c r="BS206" s="39">
        <f>IF(Dane!$C$9=3,IF(ROUND((X206+Y206)*BR206,2)&gt;$AN$1,$AN$1,ROUND((X206+Y206)*BR206,2)),0)</f>
        <v>0</v>
      </c>
      <c r="BT206" s="39">
        <v>0</v>
      </c>
    </row>
    <row r="207" spans="1:72">
      <c r="A207" s="87">
        <v>198</v>
      </c>
      <c r="B207" s="1"/>
      <c r="C207" s="1"/>
      <c r="D207" s="2"/>
      <c r="E207" s="3"/>
      <c r="F207" s="4"/>
      <c r="G207" s="5"/>
      <c r="H207" s="5"/>
      <c r="I207" s="6"/>
      <c r="J207" s="5"/>
      <c r="K207" s="5"/>
      <c r="L207" s="5"/>
      <c r="M207" s="55"/>
      <c r="N207" s="8"/>
      <c r="O207" s="105"/>
      <c r="P207" s="5"/>
      <c r="Q207" s="5"/>
      <c r="R207" s="105">
        <f>Dane!$C$10</f>
        <v>0</v>
      </c>
      <c r="S207" s="8"/>
      <c r="T207" s="105"/>
      <c r="U207" s="5"/>
      <c r="V207" s="5"/>
      <c r="W207" s="107">
        <f>Dane!$C$11</f>
        <v>0</v>
      </c>
      <c r="X207" s="8"/>
      <c r="Y207" s="105"/>
      <c r="Z207" s="5"/>
      <c r="AA207" s="5"/>
      <c r="AB207" s="110">
        <f>Dane!$C$12</f>
        <v>0</v>
      </c>
      <c r="AC207" s="108">
        <f>IF(Dane!$E$3=1,AP207+BA207+BL207,IF(Dane!$E$3=2,AT207+BE207+BP207,AW207+BH207+BS207))</f>
        <v>0</v>
      </c>
      <c r="AD207" s="14">
        <f>IF(Dane!$E$3=1,AQ207+BB207+BM207,IF(Dane!$E$3=2,AU207+BF207+BQ207,AX207+BI207+BT207))</f>
        <v>0</v>
      </c>
      <c r="AE207" s="14">
        <f>IF((J207*Dane!$C$9)-AC207&lt;0,0,(J207*Dane!$C$9)-AC207)</f>
        <v>0</v>
      </c>
      <c r="AF207" s="61">
        <f>IF((K207*Dane!$C$9)-AD207&lt;0,0,(K207*Dane!$C$9)-AD207)</f>
        <v>0</v>
      </c>
      <c r="AG207" s="93"/>
      <c r="AH207" s="84">
        <f>IF(Dane!$E$3=1,AP207,IF(Dane!$E$3=2,AT207,AW207))</f>
        <v>0</v>
      </c>
      <c r="AI207" s="84">
        <f>IF(Dane!$E$3=1,AQ207,IF(Dane!$E$3=2,AU207,AX207))</f>
        <v>0</v>
      </c>
      <c r="AJ207" s="84">
        <f>IF(Dane!$E$3=1,BA207,IF(Dane!$E$3=2,BE207,BH207))</f>
        <v>0</v>
      </c>
      <c r="AK207" s="84">
        <f>IF(Dane!$E$3=1,BB207,IF(Dane!$E$3=2,BF207,BI207))</f>
        <v>0</v>
      </c>
      <c r="AL207" s="84">
        <f>IF(Dane!$E$3=1,BL207,IF(Dane!$E$3=2,BP207,BS207))</f>
        <v>0</v>
      </c>
      <c r="AM207" s="84">
        <f>IF(Dane!$E$3=1,BM207,IF(Dane!$E$3=2,BQ207,BT207))</f>
        <v>0</v>
      </c>
      <c r="AN207" s="39">
        <f>IF(Dane!$C$9="",0,IFERROR(J207/R207,0))</f>
        <v>0</v>
      </c>
      <c r="AO207" s="39">
        <f>IF(Dane!$C$9="",0,IFERROR(ROUND(J207-ROUND(J207*0.0976,2)-ROUND(J207*0.015,2)-ROUND(J207*0.0245,2),2)/R207,0))</f>
        <v>0</v>
      </c>
      <c r="AP207" s="39">
        <f t="shared" si="54"/>
        <v>0</v>
      </c>
      <c r="AQ207" s="39">
        <f t="shared" si="55"/>
        <v>0</v>
      </c>
      <c r="AR207" s="39">
        <f t="shared" si="51"/>
        <v>0</v>
      </c>
      <c r="AS207" s="39">
        <f>IF(Dane!$C$9="",0,IFERROR(AR207/R207,0))</f>
        <v>0</v>
      </c>
      <c r="AT207" s="39">
        <f t="shared" si="56"/>
        <v>0</v>
      </c>
      <c r="AU207" s="39">
        <v>0</v>
      </c>
      <c r="AV207" s="39">
        <f t="shared" si="57"/>
        <v>0</v>
      </c>
      <c r="AW207" s="39">
        <f>IF(Dane!$C$9="",0,IF(ROUND((N207+O207)*AV207,2)&gt;$AN$1,$AN$1,ROUND((N207+O207)*AV207,2)))</f>
        <v>0</v>
      </c>
      <c r="AX207" s="39">
        <v>0</v>
      </c>
      <c r="AY207" s="39">
        <f>IF(Dane!$C$9=2,IFERROR(J207/W207,0),IF(Dane!$C$9=3,IFERROR(J207/W207,0),0))</f>
        <v>0</v>
      </c>
      <c r="AZ207" s="39">
        <f>IF(Dane!$C$9=2,IFERROR(ROUND(J207-ROUND(J207*0.0976,2)-ROUND(J207*0.015,2)-ROUND(J207*0.0245,2),2)/W207,0),IF(Dane!$C$9=3,IFERROR(ROUND(J207-ROUND(J207*0.0976,2)-ROUND(J207*0.015,2)-ROUND(J207*0.0245,2),2)/W207,0),0))</f>
        <v>0</v>
      </c>
      <c r="BA207" s="39">
        <f t="shared" si="58"/>
        <v>0</v>
      </c>
      <c r="BB207" s="39">
        <f t="shared" si="59"/>
        <v>0</v>
      </c>
      <c r="BC207" s="39">
        <f t="shared" si="52"/>
        <v>0</v>
      </c>
      <c r="BD207" s="39">
        <f>IF(Dane!$C$9=2,IFERROR(BC207/W207,0),IF(Dane!$C$9=3,IFERROR(BC207/W207,0),0))</f>
        <v>0</v>
      </c>
      <c r="BE207" s="39">
        <f t="shared" si="60"/>
        <v>0</v>
      </c>
      <c r="BF207" s="39">
        <v>0</v>
      </c>
      <c r="BG207" s="39">
        <f t="shared" si="61"/>
        <v>0</v>
      </c>
      <c r="BH207" s="39">
        <f>IF(Dane!$C$9=2,IF(ROUND((S207+T207)*BG207,2)&gt;$AN$1,$AN$1,ROUND((S207+T207)*BG207,2)),IF(Dane!$C$9=3,IF(ROUND((S207+T207)*BG207,2)&gt;$AN$1,$AN$1,ROUND((S207+T207)*BG207,2)),0))</f>
        <v>0</v>
      </c>
      <c r="BI207" s="39">
        <v>0</v>
      </c>
      <c r="BJ207" s="39">
        <f>IF(Dane!$C$9=3,IFERROR(J207/AB207,0),0)</f>
        <v>0</v>
      </c>
      <c r="BK207" s="39">
        <f>IF(Dane!$C$9=3,IFERROR(ROUND(J207-ROUND(J207*0.0976,2)-ROUND(J207*0.015,2)-ROUND(J207*0.0245,2),2)/AB207,0),0)</f>
        <v>0</v>
      </c>
      <c r="BL207" s="39">
        <f t="shared" si="62"/>
        <v>0</v>
      </c>
      <c r="BM207" s="39">
        <f t="shared" si="63"/>
        <v>0</v>
      </c>
      <c r="BN207" s="39">
        <f t="shared" si="53"/>
        <v>0</v>
      </c>
      <c r="BO207" s="39">
        <f>IF(Dane!$C$9=3,IFERROR(BN207/AB207,0),0)</f>
        <v>0</v>
      </c>
      <c r="BP207" s="39">
        <f t="shared" si="64"/>
        <v>0</v>
      </c>
      <c r="BQ207" s="39">
        <v>0</v>
      </c>
      <c r="BR207" s="39">
        <f t="shared" si="65"/>
        <v>0</v>
      </c>
      <c r="BS207" s="39">
        <f>IF(Dane!$C$9=3,IF(ROUND((X207+Y207)*BR207,2)&gt;$AN$1,$AN$1,ROUND((X207+Y207)*BR207,2)),0)</f>
        <v>0</v>
      </c>
      <c r="BT207" s="39">
        <v>0</v>
      </c>
    </row>
    <row r="208" spans="1:72">
      <c r="A208" s="87">
        <v>199</v>
      </c>
      <c r="B208" s="1"/>
      <c r="C208" s="1"/>
      <c r="D208" s="2"/>
      <c r="E208" s="3"/>
      <c r="F208" s="4"/>
      <c r="G208" s="5"/>
      <c r="H208" s="5"/>
      <c r="I208" s="6"/>
      <c r="J208" s="5"/>
      <c r="K208" s="5"/>
      <c r="L208" s="5"/>
      <c r="M208" s="55"/>
      <c r="N208" s="8"/>
      <c r="O208" s="105"/>
      <c r="P208" s="5"/>
      <c r="Q208" s="5"/>
      <c r="R208" s="105">
        <f>Dane!$C$10</f>
        <v>0</v>
      </c>
      <c r="S208" s="8"/>
      <c r="T208" s="105"/>
      <c r="U208" s="5"/>
      <c r="V208" s="5"/>
      <c r="W208" s="107">
        <f>Dane!$C$11</f>
        <v>0</v>
      </c>
      <c r="X208" s="8"/>
      <c r="Y208" s="105"/>
      <c r="Z208" s="5"/>
      <c r="AA208" s="5"/>
      <c r="AB208" s="110">
        <f>Dane!$C$12</f>
        <v>0</v>
      </c>
      <c r="AC208" s="108">
        <f>IF(Dane!$E$3=1,AP208+BA208+BL208,IF(Dane!$E$3=2,AT208+BE208+BP208,AW208+BH208+BS208))</f>
        <v>0</v>
      </c>
      <c r="AD208" s="14">
        <f>IF(Dane!$E$3=1,AQ208+BB208+BM208,IF(Dane!$E$3=2,AU208+BF208+BQ208,AX208+BI208+BT208))</f>
        <v>0</v>
      </c>
      <c r="AE208" s="14">
        <f>IF((J208*Dane!$C$9)-AC208&lt;0,0,(J208*Dane!$C$9)-AC208)</f>
        <v>0</v>
      </c>
      <c r="AF208" s="61">
        <f>IF((K208*Dane!$C$9)-AD208&lt;0,0,(K208*Dane!$C$9)-AD208)</f>
        <v>0</v>
      </c>
      <c r="AG208" s="93"/>
      <c r="AH208" s="84">
        <f>IF(Dane!$E$3=1,AP208,IF(Dane!$E$3=2,AT208,AW208))</f>
        <v>0</v>
      </c>
      <c r="AI208" s="84">
        <f>IF(Dane!$E$3=1,AQ208,IF(Dane!$E$3=2,AU208,AX208))</f>
        <v>0</v>
      </c>
      <c r="AJ208" s="84">
        <f>IF(Dane!$E$3=1,BA208,IF(Dane!$E$3=2,BE208,BH208))</f>
        <v>0</v>
      </c>
      <c r="AK208" s="84">
        <f>IF(Dane!$E$3=1,BB208,IF(Dane!$E$3=2,BF208,BI208))</f>
        <v>0</v>
      </c>
      <c r="AL208" s="84">
        <f>IF(Dane!$E$3=1,BL208,IF(Dane!$E$3=2,BP208,BS208))</f>
        <v>0</v>
      </c>
      <c r="AM208" s="84">
        <f>IF(Dane!$E$3=1,BM208,IF(Dane!$E$3=2,BQ208,BT208))</f>
        <v>0</v>
      </c>
      <c r="AN208" s="39">
        <f>IF(Dane!$C$9="",0,IFERROR(J208/R208,0))</f>
        <v>0</v>
      </c>
      <c r="AO208" s="39">
        <f>IF(Dane!$C$9="",0,IFERROR(ROUND(J208-ROUND(J208*0.0976,2)-ROUND(J208*0.015,2)-ROUND(J208*0.0245,2),2)/R208,0))</f>
        <v>0</v>
      </c>
      <c r="AP208" s="39">
        <f t="shared" si="54"/>
        <v>0</v>
      </c>
      <c r="AQ208" s="39">
        <f t="shared" si="55"/>
        <v>0</v>
      </c>
      <c r="AR208" s="39">
        <f t="shared" si="51"/>
        <v>0</v>
      </c>
      <c r="AS208" s="39">
        <f>IF(Dane!$C$9="",0,IFERROR(AR208/R208,0))</f>
        <v>0</v>
      </c>
      <c r="AT208" s="39">
        <f t="shared" si="56"/>
        <v>0</v>
      </c>
      <c r="AU208" s="39">
        <v>0</v>
      </c>
      <c r="AV208" s="39">
        <f t="shared" si="57"/>
        <v>0</v>
      </c>
      <c r="AW208" s="39">
        <f>IF(Dane!$C$9="",0,IF(ROUND((N208+O208)*AV208,2)&gt;$AN$1,$AN$1,ROUND((N208+O208)*AV208,2)))</f>
        <v>0</v>
      </c>
      <c r="AX208" s="39">
        <v>0</v>
      </c>
      <c r="AY208" s="39">
        <f>IF(Dane!$C$9=2,IFERROR(J208/W208,0),IF(Dane!$C$9=3,IFERROR(J208/W208,0),0))</f>
        <v>0</v>
      </c>
      <c r="AZ208" s="39">
        <f>IF(Dane!$C$9=2,IFERROR(ROUND(J208-ROUND(J208*0.0976,2)-ROUND(J208*0.015,2)-ROUND(J208*0.0245,2),2)/W208,0),IF(Dane!$C$9=3,IFERROR(ROUND(J208-ROUND(J208*0.0976,2)-ROUND(J208*0.015,2)-ROUND(J208*0.0245,2),2)/W208,0),0))</f>
        <v>0</v>
      </c>
      <c r="BA208" s="39">
        <f t="shared" si="58"/>
        <v>0</v>
      </c>
      <c r="BB208" s="39">
        <f t="shared" si="59"/>
        <v>0</v>
      </c>
      <c r="BC208" s="39">
        <f t="shared" si="52"/>
        <v>0</v>
      </c>
      <c r="BD208" s="39">
        <f>IF(Dane!$C$9=2,IFERROR(BC208/W208,0),IF(Dane!$C$9=3,IFERROR(BC208/W208,0),0))</f>
        <v>0</v>
      </c>
      <c r="BE208" s="39">
        <f t="shared" si="60"/>
        <v>0</v>
      </c>
      <c r="BF208" s="39">
        <v>0</v>
      </c>
      <c r="BG208" s="39">
        <f t="shared" si="61"/>
        <v>0</v>
      </c>
      <c r="BH208" s="39">
        <f>IF(Dane!$C$9=2,IF(ROUND((S208+T208)*BG208,2)&gt;$AN$1,$AN$1,ROUND((S208+T208)*BG208,2)),IF(Dane!$C$9=3,IF(ROUND((S208+T208)*BG208,2)&gt;$AN$1,$AN$1,ROUND((S208+T208)*BG208,2)),0))</f>
        <v>0</v>
      </c>
      <c r="BI208" s="39">
        <v>0</v>
      </c>
      <c r="BJ208" s="39">
        <f>IF(Dane!$C$9=3,IFERROR(J208/AB208,0),0)</f>
        <v>0</v>
      </c>
      <c r="BK208" s="39">
        <f>IF(Dane!$C$9=3,IFERROR(ROUND(J208-ROUND(J208*0.0976,2)-ROUND(J208*0.015,2)-ROUND(J208*0.0245,2),2)/AB208,0),0)</f>
        <v>0</v>
      </c>
      <c r="BL208" s="39">
        <f t="shared" si="62"/>
        <v>0</v>
      </c>
      <c r="BM208" s="39">
        <f t="shared" si="63"/>
        <v>0</v>
      </c>
      <c r="BN208" s="39">
        <f t="shared" si="53"/>
        <v>0</v>
      </c>
      <c r="BO208" s="39">
        <f>IF(Dane!$C$9=3,IFERROR(BN208/AB208,0),0)</f>
        <v>0</v>
      </c>
      <c r="BP208" s="39">
        <f t="shared" si="64"/>
        <v>0</v>
      </c>
      <c r="BQ208" s="39">
        <v>0</v>
      </c>
      <c r="BR208" s="39">
        <f t="shared" si="65"/>
        <v>0</v>
      </c>
      <c r="BS208" s="39">
        <f>IF(Dane!$C$9=3,IF(ROUND((X208+Y208)*BR208,2)&gt;$AN$1,$AN$1,ROUND((X208+Y208)*BR208,2)),0)</f>
        <v>0</v>
      </c>
      <c r="BT208" s="39">
        <v>0</v>
      </c>
    </row>
    <row r="209" spans="1:72">
      <c r="A209" s="87">
        <v>200</v>
      </c>
      <c r="B209" s="1"/>
      <c r="C209" s="1"/>
      <c r="D209" s="2"/>
      <c r="E209" s="3"/>
      <c r="F209" s="4"/>
      <c r="G209" s="5"/>
      <c r="H209" s="5"/>
      <c r="I209" s="6"/>
      <c r="J209" s="5"/>
      <c r="K209" s="5"/>
      <c r="L209" s="5"/>
      <c r="M209" s="55"/>
      <c r="N209" s="8"/>
      <c r="O209" s="105"/>
      <c r="P209" s="5"/>
      <c r="Q209" s="5"/>
      <c r="R209" s="105">
        <f>Dane!$C$10</f>
        <v>0</v>
      </c>
      <c r="S209" s="8"/>
      <c r="T209" s="105"/>
      <c r="U209" s="5"/>
      <c r="V209" s="5"/>
      <c r="W209" s="107">
        <f>Dane!$C$11</f>
        <v>0</v>
      </c>
      <c r="X209" s="8"/>
      <c r="Y209" s="105"/>
      <c r="Z209" s="5"/>
      <c r="AA209" s="5"/>
      <c r="AB209" s="110">
        <f>Dane!$C$12</f>
        <v>0</v>
      </c>
      <c r="AC209" s="108">
        <f>IF(Dane!$E$3=1,AP209+BA209+BL209,IF(Dane!$E$3=2,AT209+BE209+BP209,AW209+BH209+BS209))</f>
        <v>0</v>
      </c>
      <c r="AD209" s="14">
        <f>IF(Dane!$E$3=1,AQ209+BB209+BM209,IF(Dane!$E$3=2,AU209+BF209+BQ209,AX209+BI209+BT209))</f>
        <v>0</v>
      </c>
      <c r="AE209" s="14">
        <f>IF((J209*Dane!$C$9)-AC209&lt;0,0,(J209*Dane!$C$9)-AC209)</f>
        <v>0</v>
      </c>
      <c r="AF209" s="61">
        <f>IF((K209*Dane!$C$9)-AD209&lt;0,0,(K209*Dane!$C$9)-AD209)</f>
        <v>0</v>
      </c>
      <c r="AG209" s="93"/>
      <c r="AH209" s="84">
        <f>IF(Dane!$E$3=1,AP209,IF(Dane!$E$3=2,AT209,AW209))</f>
        <v>0</v>
      </c>
      <c r="AI209" s="84">
        <f>IF(Dane!$E$3=1,AQ209,IF(Dane!$E$3=2,AU209,AX209))</f>
        <v>0</v>
      </c>
      <c r="AJ209" s="84">
        <f>IF(Dane!$E$3=1,BA209,IF(Dane!$E$3=2,BE209,BH209))</f>
        <v>0</v>
      </c>
      <c r="AK209" s="84">
        <f>IF(Dane!$E$3=1,BB209,IF(Dane!$E$3=2,BF209,BI209))</f>
        <v>0</v>
      </c>
      <c r="AL209" s="84">
        <f>IF(Dane!$E$3=1,BL209,IF(Dane!$E$3=2,BP209,BS209))</f>
        <v>0</v>
      </c>
      <c r="AM209" s="84">
        <f>IF(Dane!$E$3=1,BM209,IF(Dane!$E$3=2,BQ209,BT209))</f>
        <v>0</v>
      </c>
      <c r="AN209" s="39">
        <f>IF(Dane!$C$9="",0,IFERROR(J209/R209,0))</f>
        <v>0</v>
      </c>
      <c r="AO209" s="39">
        <f>IF(Dane!$C$9="",0,IFERROR(ROUND(J209-ROUND(J209*0.0976,2)-ROUND(J209*0.015,2)-ROUND(J209*0.0245,2),2)/R209,0))</f>
        <v>0</v>
      </c>
      <c r="AP209" s="39">
        <f t="shared" si="54"/>
        <v>0</v>
      </c>
      <c r="AQ209" s="39">
        <f t="shared" si="55"/>
        <v>0</v>
      </c>
      <c r="AR209" s="39">
        <f t="shared" si="51"/>
        <v>0</v>
      </c>
      <c r="AS209" s="39">
        <f>IF(Dane!$C$9="",0,IFERROR(AR209/R209,0))</f>
        <v>0</v>
      </c>
      <c r="AT209" s="39">
        <f t="shared" si="56"/>
        <v>0</v>
      </c>
      <c r="AU209" s="39">
        <v>0</v>
      </c>
      <c r="AV209" s="39">
        <f t="shared" si="57"/>
        <v>0</v>
      </c>
      <c r="AW209" s="39">
        <f>IF(Dane!$C$9="",0,IF(ROUND((N209+O209)*AV209,2)&gt;$AN$1,$AN$1,ROUND((N209+O209)*AV209,2)))</f>
        <v>0</v>
      </c>
      <c r="AX209" s="39">
        <v>0</v>
      </c>
      <c r="AY209" s="39">
        <f>IF(Dane!$C$9=2,IFERROR(J209/W209,0),IF(Dane!$C$9=3,IFERROR(J209/W209,0),0))</f>
        <v>0</v>
      </c>
      <c r="AZ209" s="39">
        <f>IF(Dane!$C$9=2,IFERROR(ROUND(J209-ROUND(J209*0.0976,2)-ROUND(J209*0.015,2)-ROUND(J209*0.0245,2),2)/W209,0),IF(Dane!$C$9=3,IFERROR(ROUND(J209-ROUND(J209*0.0976,2)-ROUND(J209*0.015,2)-ROUND(J209*0.0245,2),2)/W209,0),0))</f>
        <v>0</v>
      </c>
      <c r="BA209" s="39">
        <f t="shared" si="58"/>
        <v>0</v>
      </c>
      <c r="BB209" s="39">
        <f t="shared" si="59"/>
        <v>0</v>
      </c>
      <c r="BC209" s="39">
        <f t="shared" si="52"/>
        <v>0</v>
      </c>
      <c r="BD209" s="39">
        <f>IF(Dane!$C$9=2,IFERROR(BC209/W209,0),IF(Dane!$C$9=3,IFERROR(BC209/W209,0),0))</f>
        <v>0</v>
      </c>
      <c r="BE209" s="39">
        <f t="shared" si="60"/>
        <v>0</v>
      </c>
      <c r="BF209" s="39">
        <v>0</v>
      </c>
      <c r="BG209" s="39">
        <f t="shared" si="61"/>
        <v>0</v>
      </c>
      <c r="BH209" s="39">
        <f>IF(Dane!$C$9=2,IF(ROUND((S209+T209)*BG209,2)&gt;$AN$1,$AN$1,ROUND((S209+T209)*BG209,2)),IF(Dane!$C$9=3,IF(ROUND((S209+T209)*BG209,2)&gt;$AN$1,$AN$1,ROUND((S209+T209)*BG209,2)),0))</f>
        <v>0</v>
      </c>
      <c r="BI209" s="39">
        <v>0</v>
      </c>
      <c r="BJ209" s="39">
        <f>IF(Dane!$C$9=3,IFERROR(J209/AB209,0),0)</f>
        <v>0</v>
      </c>
      <c r="BK209" s="39">
        <f>IF(Dane!$C$9=3,IFERROR(ROUND(J209-ROUND(J209*0.0976,2)-ROUND(J209*0.015,2)-ROUND(J209*0.0245,2),2)/AB209,0),0)</f>
        <v>0</v>
      </c>
      <c r="BL209" s="39">
        <f t="shared" si="62"/>
        <v>0</v>
      </c>
      <c r="BM209" s="39">
        <f t="shared" si="63"/>
        <v>0</v>
      </c>
      <c r="BN209" s="39">
        <f t="shared" si="53"/>
        <v>0</v>
      </c>
      <c r="BO209" s="39">
        <f>IF(Dane!$C$9=3,IFERROR(BN209/AB209,0),0)</f>
        <v>0</v>
      </c>
      <c r="BP209" s="39">
        <f t="shared" si="64"/>
        <v>0</v>
      </c>
      <c r="BQ209" s="39">
        <v>0</v>
      </c>
      <c r="BR209" s="39">
        <f t="shared" si="65"/>
        <v>0</v>
      </c>
      <c r="BS209" s="39">
        <f>IF(Dane!$C$9=3,IF(ROUND((X209+Y209)*BR209,2)&gt;$AN$1,$AN$1,ROUND((X209+Y209)*BR209,2)),0)</f>
        <v>0</v>
      </c>
      <c r="BT209" s="39">
        <v>0</v>
      </c>
    </row>
    <row r="210" spans="1:72">
      <c r="A210" s="87">
        <v>201</v>
      </c>
      <c r="B210" s="1"/>
      <c r="C210" s="1"/>
      <c r="D210" s="2"/>
      <c r="E210" s="3"/>
      <c r="F210" s="4"/>
      <c r="G210" s="5"/>
      <c r="H210" s="5"/>
      <c r="I210" s="6"/>
      <c r="J210" s="5"/>
      <c r="K210" s="5"/>
      <c r="L210" s="5"/>
      <c r="M210" s="55"/>
      <c r="N210" s="8"/>
      <c r="O210" s="105"/>
      <c r="P210" s="5"/>
      <c r="Q210" s="5"/>
      <c r="R210" s="105">
        <f>Dane!$C$10</f>
        <v>0</v>
      </c>
      <c r="S210" s="8"/>
      <c r="T210" s="105"/>
      <c r="U210" s="5"/>
      <c r="V210" s="5"/>
      <c r="W210" s="107">
        <f>Dane!$C$11</f>
        <v>0</v>
      </c>
      <c r="X210" s="8"/>
      <c r="Y210" s="105"/>
      <c r="Z210" s="5"/>
      <c r="AA210" s="5"/>
      <c r="AB210" s="110">
        <f>Dane!$C$12</f>
        <v>0</v>
      </c>
      <c r="AC210" s="108">
        <f>IF(Dane!$E$3=1,AP210+BA210+BL210,IF(Dane!$E$3=2,AT210+BE210+BP210,AW210+BH210+BS210))</f>
        <v>0</v>
      </c>
      <c r="AD210" s="14">
        <f>IF(Dane!$E$3=1,AQ210+BB210+BM210,IF(Dane!$E$3=2,AU210+BF210+BQ210,AX210+BI210+BT210))</f>
        <v>0</v>
      </c>
      <c r="AE210" s="14">
        <f>IF((J210*Dane!$C$9)-AC210&lt;0,0,(J210*Dane!$C$9)-AC210)</f>
        <v>0</v>
      </c>
      <c r="AF210" s="61">
        <f>IF((K210*Dane!$C$9)-AD210&lt;0,0,(K210*Dane!$C$9)-AD210)</f>
        <v>0</v>
      </c>
      <c r="AG210" s="93"/>
      <c r="AH210" s="84">
        <f>IF(Dane!$E$3=1,AP210,IF(Dane!$E$3=2,AT210,AW210))</f>
        <v>0</v>
      </c>
      <c r="AI210" s="84">
        <f>IF(Dane!$E$3=1,AQ210,IF(Dane!$E$3=2,AU210,AX210))</f>
        <v>0</v>
      </c>
      <c r="AJ210" s="84">
        <f>IF(Dane!$E$3=1,BA210,IF(Dane!$E$3=2,BE210,BH210))</f>
        <v>0</v>
      </c>
      <c r="AK210" s="84">
        <f>IF(Dane!$E$3=1,BB210,IF(Dane!$E$3=2,BF210,BI210))</f>
        <v>0</v>
      </c>
      <c r="AL210" s="84">
        <f>IF(Dane!$E$3=1,BL210,IF(Dane!$E$3=2,BP210,BS210))</f>
        <v>0</v>
      </c>
      <c r="AM210" s="84">
        <f>IF(Dane!$E$3=1,BM210,IF(Dane!$E$3=2,BQ210,BT210))</f>
        <v>0</v>
      </c>
      <c r="AN210" s="39">
        <f>IF(Dane!$C$9="",0,IFERROR(J210/R210,0))</f>
        <v>0</v>
      </c>
      <c r="AO210" s="39">
        <f>IF(Dane!$C$9="",0,IFERROR(ROUND(J210-ROUND(J210*0.0976,2)-ROUND(J210*0.015,2)-ROUND(J210*0.0245,2),2)/R210,0))</f>
        <v>0</v>
      </c>
      <c r="AP210" s="39">
        <f t="shared" si="54"/>
        <v>0</v>
      </c>
      <c r="AQ210" s="39">
        <f t="shared" si="55"/>
        <v>0</v>
      </c>
      <c r="AR210" s="39">
        <f t="shared" si="51"/>
        <v>0</v>
      </c>
      <c r="AS210" s="39">
        <f>IF(Dane!$C$9="",0,IFERROR(AR210/R210,0))</f>
        <v>0</v>
      </c>
      <c r="AT210" s="39">
        <f t="shared" si="56"/>
        <v>0</v>
      </c>
      <c r="AU210" s="39">
        <v>0</v>
      </c>
      <c r="AV210" s="39">
        <f t="shared" si="57"/>
        <v>0</v>
      </c>
      <c r="AW210" s="39">
        <f>IF(Dane!$C$9="",0,IF(ROUND((N210+O210)*AV210,2)&gt;$AN$1,$AN$1,ROUND((N210+O210)*AV210,2)))</f>
        <v>0</v>
      </c>
      <c r="AX210" s="39">
        <v>0</v>
      </c>
      <c r="AY210" s="39">
        <f>IF(Dane!$C$9=2,IFERROR(J210/W210,0),IF(Dane!$C$9=3,IFERROR(J210/W210,0),0))</f>
        <v>0</v>
      </c>
      <c r="AZ210" s="39">
        <f>IF(Dane!$C$9=2,IFERROR(ROUND(J210-ROUND(J210*0.0976,2)-ROUND(J210*0.015,2)-ROUND(J210*0.0245,2),2)/W210,0),IF(Dane!$C$9=3,IFERROR(ROUND(J210-ROUND(J210*0.0976,2)-ROUND(J210*0.015,2)-ROUND(J210*0.0245,2),2)/W210,0),0))</f>
        <v>0</v>
      </c>
      <c r="BA210" s="39">
        <f t="shared" si="58"/>
        <v>0</v>
      </c>
      <c r="BB210" s="39">
        <f t="shared" si="59"/>
        <v>0</v>
      </c>
      <c r="BC210" s="39">
        <f t="shared" si="52"/>
        <v>0</v>
      </c>
      <c r="BD210" s="39">
        <f>IF(Dane!$C$9=2,IFERROR(BC210/W210,0),IF(Dane!$C$9=3,IFERROR(BC210/W210,0),0))</f>
        <v>0</v>
      </c>
      <c r="BE210" s="39">
        <f t="shared" si="60"/>
        <v>0</v>
      </c>
      <c r="BF210" s="39">
        <v>0</v>
      </c>
      <c r="BG210" s="39">
        <f t="shared" si="61"/>
        <v>0</v>
      </c>
      <c r="BH210" s="39">
        <f>IF(Dane!$C$9=2,IF(ROUND((S210+T210)*BG210,2)&gt;$AN$1,$AN$1,ROUND((S210+T210)*BG210,2)),IF(Dane!$C$9=3,IF(ROUND((S210+T210)*BG210,2)&gt;$AN$1,$AN$1,ROUND((S210+T210)*BG210,2)),0))</f>
        <v>0</v>
      </c>
      <c r="BI210" s="39">
        <v>0</v>
      </c>
      <c r="BJ210" s="39">
        <f>IF(Dane!$C$9=3,IFERROR(J210/AB210,0),0)</f>
        <v>0</v>
      </c>
      <c r="BK210" s="39">
        <f>IF(Dane!$C$9=3,IFERROR(ROUND(J210-ROUND(J210*0.0976,2)-ROUND(J210*0.015,2)-ROUND(J210*0.0245,2),2)/AB210,0),0)</f>
        <v>0</v>
      </c>
      <c r="BL210" s="39">
        <f t="shared" si="62"/>
        <v>0</v>
      </c>
      <c r="BM210" s="39">
        <f t="shared" si="63"/>
        <v>0</v>
      </c>
      <c r="BN210" s="39">
        <f t="shared" si="53"/>
        <v>0</v>
      </c>
      <c r="BO210" s="39">
        <f>IF(Dane!$C$9=3,IFERROR(BN210/AB210,0),0)</f>
        <v>0</v>
      </c>
      <c r="BP210" s="39">
        <f t="shared" si="64"/>
        <v>0</v>
      </c>
      <c r="BQ210" s="39">
        <v>0</v>
      </c>
      <c r="BR210" s="39">
        <f t="shared" si="65"/>
        <v>0</v>
      </c>
      <c r="BS210" s="39">
        <f>IF(Dane!$C$9=3,IF(ROUND((X210+Y210)*BR210,2)&gt;$AN$1,$AN$1,ROUND((X210+Y210)*BR210,2)),0)</f>
        <v>0</v>
      </c>
      <c r="BT210" s="39">
        <v>0</v>
      </c>
    </row>
    <row r="211" spans="1:72">
      <c r="A211" s="87">
        <v>202</v>
      </c>
      <c r="B211" s="1"/>
      <c r="C211" s="1"/>
      <c r="D211" s="2"/>
      <c r="E211" s="3"/>
      <c r="F211" s="4"/>
      <c r="G211" s="5"/>
      <c r="H211" s="5"/>
      <c r="I211" s="6"/>
      <c r="J211" s="5"/>
      <c r="K211" s="5"/>
      <c r="L211" s="5"/>
      <c r="M211" s="55"/>
      <c r="N211" s="8"/>
      <c r="O211" s="105"/>
      <c r="P211" s="5"/>
      <c r="Q211" s="5"/>
      <c r="R211" s="105">
        <f>Dane!$C$10</f>
        <v>0</v>
      </c>
      <c r="S211" s="8"/>
      <c r="T211" s="105"/>
      <c r="U211" s="5"/>
      <c r="V211" s="5"/>
      <c r="W211" s="107">
        <f>Dane!$C$11</f>
        <v>0</v>
      </c>
      <c r="X211" s="8"/>
      <c r="Y211" s="105"/>
      <c r="Z211" s="5"/>
      <c r="AA211" s="5"/>
      <c r="AB211" s="110">
        <f>Dane!$C$12</f>
        <v>0</v>
      </c>
      <c r="AC211" s="108">
        <f>IF(Dane!$E$3=1,AP211+BA211+BL211,IF(Dane!$E$3=2,AT211+BE211+BP211,AW211+BH211+BS211))</f>
        <v>0</v>
      </c>
      <c r="AD211" s="14">
        <f>IF(Dane!$E$3=1,AQ211+BB211+BM211,IF(Dane!$E$3=2,AU211+BF211+BQ211,AX211+BI211+BT211))</f>
        <v>0</v>
      </c>
      <c r="AE211" s="14">
        <f>IF((J211*Dane!$C$9)-AC211&lt;0,0,(J211*Dane!$C$9)-AC211)</f>
        <v>0</v>
      </c>
      <c r="AF211" s="61">
        <f>IF((K211*Dane!$C$9)-AD211&lt;0,0,(K211*Dane!$C$9)-AD211)</f>
        <v>0</v>
      </c>
      <c r="AG211" s="93"/>
      <c r="AH211" s="84">
        <f>IF(Dane!$E$3=1,AP211,IF(Dane!$E$3=2,AT211,AW211))</f>
        <v>0</v>
      </c>
      <c r="AI211" s="84">
        <f>IF(Dane!$E$3=1,AQ211,IF(Dane!$E$3=2,AU211,AX211))</f>
        <v>0</v>
      </c>
      <c r="AJ211" s="84">
        <f>IF(Dane!$E$3=1,BA211,IF(Dane!$E$3=2,BE211,BH211))</f>
        <v>0</v>
      </c>
      <c r="AK211" s="84">
        <f>IF(Dane!$E$3=1,BB211,IF(Dane!$E$3=2,BF211,BI211))</f>
        <v>0</v>
      </c>
      <c r="AL211" s="84">
        <f>IF(Dane!$E$3=1,BL211,IF(Dane!$E$3=2,BP211,BS211))</f>
        <v>0</v>
      </c>
      <c r="AM211" s="84">
        <f>IF(Dane!$E$3=1,BM211,IF(Dane!$E$3=2,BQ211,BT211))</f>
        <v>0</v>
      </c>
      <c r="AN211" s="39">
        <f>IF(Dane!$C$9="",0,IFERROR(J211/R211,0))</f>
        <v>0</v>
      </c>
      <c r="AO211" s="39">
        <f>IF(Dane!$C$9="",0,IFERROR(ROUND(J211-ROUND(J211*0.0976,2)-ROUND(J211*0.015,2)-ROUND(J211*0.0245,2),2)/R211,0))</f>
        <v>0</v>
      </c>
      <c r="AP211" s="39">
        <f t="shared" si="54"/>
        <v>0</v>
      </c>
      <c r="AQ211" s="39">
        <f t="shared" si="55"/>
        <v>0</v>
      </c>
      <c r="AR211" s="39">
        <f t="shared" si="51"/>
        <v>0</v>
      </c>
      <c r="AS211" s="39">
        <f>IF(Dane!$C$9="",0,IFERROR(AR211/R211,0))</f>
        <v>0</v>
      </c>
      <c r="AT211" s="39">
        <f t="shared" si="56"/>
        <v>0</v>
      </c>
      <c r="AU211" s="39">
        <v>0</v>
      </c>
      <c r="AV211" s="39">
        <f t="shared" si="57"/>
        <v>0</v>
      </c>
      <c r="AW211" s="39">
        <f>IF(Dane!$C$9="",0,IF(ROUND((N211+O211)*AV211,2)&gt;$AN$1,$AN$1,ROUND((N211+O211)*AV211,2)))</f>
        <v>0</v>
      </c>
      <c r="AX211" s="39">
        <v>0</v>
      </c>
      <c r="AY211" s="39">
        <f>IF(Dane!$C$9=2,IFERROR(J211/W211,0),IF(Dane!$C$9=3,IFERROR(J211/W211,0),0))</f>
        <v>0</v>
      </c>
      <c r="AZ211" s="39">
        <f>IF(Dane!$C$9=2,IFERROR(ROUND(J211-ROUND(J211*0.0976,2)-ROUND(J211*0.015,2)-ROUND(J211*0.0245,2),2)/W211,0),IF(Dane!$C$9=3,IFERROR(ROUND(J211-ROUND(J211*0.0976,2)-ROUND(J211*0.015,2)-ROUND(J211*0.0245,2),2)/W211,0),0))</f>
        <v>0</v>
      </c>
      <c r="BA211" s="39">
        <f t="shared" si="58"/>
        <v>0</v>
      </c>
      <c r="BB211" s="39">
        <f t="shared" si="59"/>
        <v>0</v>
      </c>
      <c r="BC211" s="39">
        <f t="shared" si="52"/>
        <v>0</v>
      </c>
      <c r="BD211" s="39">
        <f>IF(Dane!$C$9=2,IFERROR(BC211/W211,0),IF(Dane!$C$9=3,IFERROR(BC211/W211,0),0))</f>
        <v>0</v>
      </c>
      <c r="BE211" s="39">
        <f t="shared" si="60"/>
        <v>0</v>
      </c>
      <c r="BF211" s="39">
        <v>0</v>
      </c>
      <c r="BG211" s="39">
        <f t="shared" si="61"/>
        <v>0</v>
      </c>
      <c r="BH211" s="39">
        <f>IF(Dane!$C$9=2,IF(ROUND((S211+T211)*BG211,2)&gt;$AN$1,$AN$1,ROUND((S211+T211)*BG211,2)),IF(Dane!$C$9=3,IF(ROUND((S211+T211)*BG211,2)&gt;$AN$1,$AN$1,ROUND((S211+T211)*BG211,2)),0))</f>
        <v>0</v>
      </c>
      <c r="BI211" s="39">
        <v>0</v>
      </c>
      <c r="BJ211" s="39">
        <f>IF(Dane!$C$9=3,IFERROR(J211/AB211,0),0)</f>
        <v>0</v>
      </c>
      <c r="BK211" s="39">
        <f>IF(Dane!$C$9=3,IFERROR(ROUND(J211-ROUND(J211*0.0976,2)-ROUND(J211*0.015,2)-ROUND(J211*0.0245,2),2)/AB211,0),0)</f>
        <v>0</v>
      </c>
      <c r="BL211" s="39">
        <f t="shared" si="62"/>
        <v>0</v>
      </c>
      <c r="BM211" s="39">
        <f t="shared" si="63"/>
        <v>0</v>
      </c>
      <c r="BN211" s="39">
        <f t="shared" si="53"/>
        <v>0</v>
      </c>
      <c r="BO211" s="39">
        <f>IF(Dane!$C$9=3,IFERROR(BN211/AB211,0),0)</f>
        <v>0</v>
      </c>
      <c r="BP211" s="39">
        <f t="shared" si="64"/>
        <v>0</v>
      </c>
      <c r="BQ211" s="39">
        <v>0</v>
      </c>
      <c r="BR211" s="39">
        <f t="shared" si="65"/>
        <v>0</v>
      </c>
      <c r="BS211" s="39">
        <f>IF(Dane!$C$9=3,IF(ROUND((X211+Y211)*BR211,2)&gt;$AN$1,$AN$1,ROUND((X211+Y211)*BR211,2)),0)</f>
        <v>0</v>
      </c>
      <c r="BT211" s="39">
        <v>0</v>
      </c>
    </row>
    <row r="212" spans="1:72">
      <c r="A212" s="87">
        <v>203</v>
      </c>
      <c r="B212" s="1"/>
      <c r="C212" s="1"/>
      <c r="D212" s="2"/>
      <c r="E212" s="3"/>
      <c r="F212" s="4"/>
      <c r="G212" s="5"/>
      <c r="H212" s="5"/>
      <c r="I212" s="6"/>
      <c r="J212" s="5"/>
      <c r="K212" s="5"/>
      <c r="L212" s="5"/>
      <c r="M212" s="55"/>
      <c r="N212" s="8"/>
      <c r="O212" s="105"/>
      <c r="P212" s="5"/>
      <c r="Q212" s="5"/>
      <c r="R212" s="105">
        <f>Dane!$C$10</f>
        <v>0</v>
      </c>
      <c r="S212" s="8"/>
      <c r="T212" s="105"/>
      <c r="U212" s="5"/>
      <c r="V212" s="5"/>
      <c r="W212" s="107">
        <f>Dane!$C$11</f>
        <v>0</v>
      </c>
      <c r="X212" s="8"/>
      <c r="Y212" s="105"/>
      <c r="Z212" s="5"/>
      <c r="AA212" s="5"/>
      <c r="AB212" s="110">
        <f>Dane!$C$12</f>
        <v>0</v>
      </c>
      <c r="AC212" s="108">
        <f>IF(Dane!$E$3=1,AP212+BA212+BL212,IF(Dane!$E$3=2,AT212+BE212+BP212,AW212+BH212+BS212))</f>
        <v>0</v>
      </c>
      <c r="AD212" s="14">
        <f>IF(Dane!$E$3=1,AQ212+BB212+BM212,IF(Dane!$E$3=2,AU212+BF212+BQ212,AX212+BI212+BT212))</f>
        <v>0</v>
      </c>
      <c r="AE212" s="14">
        <f>IF((J212*Dane!$C$9)-AC212&lt;0,0,(J212*Dane!$C$9)-AC212)</f>
        <v>0</v>
      </c>
      <c r="AF212" s="61">
        <f>IF((K212*Dane!$C$9)-AD212&lt;0,0,(K212*Dane!$C$9)-AD212)</f>
        <v>0</v>
      </c>
      <c r="AG212" s="93"/>
      <c r="AH212" s="84">
        <f>IF(Dane!$E$3=1,AP212,IF(Dane!$E$3=2,AT212,AW212))</f>
        <v>0</v>
      </c>
      <c r="AI212" s="84">
        <f>IF(Dane!$E$3=1,AQ212,IF(Dane!$E$3=2,AU212,AX212))</f>
        <v>0</v>
      </c>
      <c r="AJ212" s="84">
        <f>IF(Dane!$E$3=1,BA212,IF(Dane!$E$3=2,BE212,BH212))</f>
        <v>0</v>
      </c>
      <c r="AK212" s="84">
        <f>IF(Dane!$E$3=1,BB212,IF(Dane!$E$3=2,BF212,BI212))</f>
        <v>0</v>
      </c>
      <c r="AL212" s="84">
        <f>IF(Dane!$E$3=1,BL212,IF(Dane!$E$3=2,BP212,BS212))</f>
        <v>0</v>
      </c>
      <c r="AM212" s="84">
        <f>IF(Dane!$E$3=1,BM212,IF(Dane!$E$3=2,BQ212,BT212))</f>
        <v>0</v>
      </c>
      <c r="AN212" s="39">
        <f>IF(Dane!$C$9="",0,IFERROR(J212/R212,0))</f>
        <v>0</v>
      </c>
      <c r="AO212" s="39">
        <f>IF(Dane!$C$9="",0,IFERROR(ROUND(J212-ROUND(J212*0.0976,2)-ROUND(J212*0.015,2)-ROUND(J212*0.0245,2),2)/R212,0))</f>
        <v>0</v>
      </c>
      <c r="AP212" s="39">
        <f t="shared" si="54"/>
        <v>0</v>
      </c>
      <c r="AQ212" s="39">
        <f t="shared" si="55"/>
        <v>0</v>
      </c>
      <c r="AR212" s="39">
        <f t="shared" si="51"/>
        <v>0</v>
      </c>
      <c r="AS212" s="39">
        <f>IF(Dane!$C$9="",0,IFERROR(AR212/R212,0))</f>
        <v>0</v>
      </c>
      <c r="AT212" s="39">
        <f t="shared" si="56"/>
        <v>0</v>
      </c>
      <c r="AU212" s="39">
        <v>0</v>
      </c>
      <c r="AV212" s="39">
        <f t="shared" si="57"/>
        <v>0</v>
      </c>
      <c r="AW212" s="39">
        <f>IF(Dane!$C$9="",0,IF(ROUND((N212+O212)*AV212,2)&gt;$AN$1,$AN$1,ROUND((N212+O212)*AV212,2)))</f>
        <v>0</v>
      </c>
      <c r="AX212" s="39">
        <v>0</v>
      </c>
      <c r="AY212" s="39">
        <f>IF(Dane!$C$9=2,IFERROR(J212/W212,0),IF(Dane!$C$9=3,IFERROR(J212/W212,0),0))</f>
        <v>0</v>
      </c>
      <c r="AZ212" s="39">
        <f>IF(Dane!$C$9=2,IFERROR(ROUND(J212-ROUND(J212*0.0976,2)-ROUND(J212*0.015,2)-ROUND(J212*0.0245,2),2)/W212,0),IF(Dane!$C$9=3,IFERROR(ROUND(J212-ROUND(J212*0.0976,2)-ROUND(J212*0.015,2)-ROUND(J212*0.0245,2),2)/W212,0),0))</f>
        <v>0</v>
      </c>
      <c r="BA212" s="39">
        <f t="shared" si="58"/>
        <v>0</v>
      </c>
      <c r="BB212" s="39">
        <f t="shared" si="59"/>
        <v>0</v>
      </c>
      <c r="BC212" s="39">
        <f t="shared" si="52"/>
        <v>0</v>
      </c>
      <c r="BD212" s="39">
        <f>IF(Dane!$C$9=2,IFERROR(BC212/W212,0),IF(Dane!$C$9=3,IFERROR(BC212/W212,0),0))</f>
        <v>0</v>
      </c>
      <c r="BE212" s="39">
        <f t="shared" si="60"/>
        <v>0</v>
      </c>
      <c r="BF212" s="39">
        <v>0</v>
      </c>
      <c r="BG212" s="39">
        <f t="shared" si="61"/>
        <v>0</v>
      </c>
      <c r="BH212" s="39">
        <f>IF(Dane!$C$9=2,IF(ROUND((S212+T212)*BG212,2)&gt;$AN$1,$AN$1,ROUND((S212+T212)*BG212,2)),IF(Dane!$C$9=3,IF(ROUND((S212+T212)*BG212,2)&gt;$AN$1,$AN$1,ROUND((S212+T212)*BG212,2)),0))</f>
        <v>0</v>
      </c>
      <c r="BI212" s="39">
        <v>0</v>
      </c>
      <c r="BJ212" s="39">
        <f>IF(Dane!$C$9=3,IFERROR(J212/AB212,0),0)</f>
        <v>0</v>
      </c>
      <c r="BK212" s="39">
        <f>IF(Dane!$C$9=3,IFERROR(ROUND(J212-ROUND(J212*0.0976,2)-ROUND(J212*0.015,2)-ROUND(J212*0.0245,2),2)/AB212,0),0)</f>
        <v>0</v>
      </c>
      <c r="BL212" s="39">
        <f t="shared" si="62"/>
        <v>0</v>
      </c>
      <c r="BM212" s="39">
        <f t="shared" si="63"/>
        <v>0</v>
      </c>
      <c r="BN212" s="39">
        <f t="shared" si="53"/>
        <v>0</v>
      </c>
      <c r="BO212" s="39">
        <f>IF(Dane!$C$9=3,IFERROR(BN212/AB212,0),0)</f>
        <v>0</v>
      </c>
      <c r="BP212" s="39">
        <f t="shared" si="64"/>
        <v>0</v>
      </c>
      <c r="BQ212" s="39">
        <v>0</v>
      </c>
      <c r="BR212" s="39">
        <f t="shared" si="65"/>
        <v>0</v>
      </c>
      <c r="BS212" s="39">
        <f>IF(Dane!$C$9=3,IF(ROUND((X212+Y212)*BR212,2)&gt;$AN$1,$AN$1,ROUND((X212+Y212)*BR212,2)),0)</f>
        <v>0</v>
      </c>
      <c r="BT212" s="39">
        <v>0</v>
      </c>
    </row>
    <row r="213" spans="1:72">
      <c r="A213" s="87">
        <v>204</v>
      </c>
      <c r="B213" s="1"/>
      <c r="C213" s="1"/>
      <c r="D213" s="2"/>
      <c r="E213" s="3"/>
      <c r="F213" s="4"/>
      <c r="G213" s="5"/>
      <c r="H213" s="5"/>
      <c r="I213" s="6"/>
      <c r="J213" s="5"/>
      <c r="K213" s="5"/>
      <c r="L213" s="5"/>
      <c r="M213" s="55"/>
      <c r="N213" s="8"/>
      <c r="O213" s="105"/>
      <c r="P213" s="5"/>
      <c r="Q213" s="5"/>
      <c r="R213" s="105">
        <f>Dane!$C$10</f>
        <v>0</v>
      </c>
      <c r="S213" s="8"/>
      <c r="T213" s="105"/>
      <c r="U213" s="5"/>
      <c r="V213" s="5"/>
      <c r="W213" s="107">
        <f>Dane!$C$11</f>
        <v>0</v>
      </c>
      <c r="X213" s="8"/>
      <c r="Y213" s="105"/>
      <c r="Z213" s="5"/>
      <c r="AA213" s="5"/>
      <c r="AB213" s="110">
        <f>Dane!$C$12</f>
        <v>0</v>
      </c>
      <c r="AC213" s="108">
        <f>IF(Dane!$E$3=1,AP213+BA213+BL213,IF(Dane!$E$3=2,AT213+BE213+BP213,AW213+BH213+BS213))</f>
        <v>0</v>
      </c>
      <c r="AD213" s="14">
        <f>IF(Dane!$E$3=1,AQ213+BB213+BM213,IF(Dane!$E$3=2,AU213+BF213+BQ213,AX213+BI213+BT213))</f>
        <v>0</v>
      </c>
      <c r="AE213" s="14">
        <f>IF((J213*Dane!$C$9)-AC213&lt;0,0,(J213*Dane!$C$9)-AC213)</f>
        <v>0</v>
      </c>
      <c r="AF213" s="61">
        <f>IF((K213*Dane!$C$9)-AD213&lt;0,0,(K213*Dane!$C$9)-AD213)</f>
        <v>0</v>
      </c>
      <c r="AG213" s="93"/>
      <c r="AH213" s="84">
        <f>IF(Dane!$E$3=1,AP213,IF(Dane!$E$3=2,AT213,AW213))</f>
        <v>0</v>
      </c>
      <c r="AI213" s="84">
        <f>IF(Dane!$E$3=1,AQ213,IF(Dane!$E$3=2,AU213,AX213))</f>
        <v>0</v>
      </c>
      <c r="AJ213" s="84">
        <f>IF(Dane!$E$3=1,BA213,IF(Dane!$E$3=2,BE213,BH213))</f>
        <v>0</v>
      </c>
      <c r="AK213" s="84">
        <f>IF(Dane!$E$3=1,BB213,IF(Dane!$E$3=2,BF213,BI213))</f>
        <v>0</v>
      </c>
      <c r="AL213" s="84">
        <f>IF(Dane!$E$3=1,BL213,IF(Dane!$E$3=2,BP213,BS213))</f>
        <v>0</v>
      </c>
      <c r="AM213" s="84">
        <f>IF(Dane!$E$3=1,BM213,IF(Dane!$E$3=2,BQ213,BT213))</f>
        <v>0</v>
      </c>
      <c r="AN213" s="39">
        <f>IF(Dane!$C$9="",0,IFERROR(J213/R213,0))</f>
        <v>0</v>
      </c>
      <c r="AO213" s="39">
        <f>IF(Dane!$C$9="",0,IFERROR(ROUND(J213-ROUND(J213*0.0976,2)-ROUND(J213*0.015,2)-ROUND(J213*0.0245,2),2)/R213,0))</f>
        <v>0</v>
      </c>
      <c r="AP213" s="39">
        <f t="shared" si="54"/>
        <v>0</v>
      </c>
      <c r="AQ213" s="39">
        <f t="shared" si="55"/>
        <v>0</v>
      </c>
      <c r="AR213" s="39">
        <f t="shared" si="51"/>
        <v>0</v>
      </c>
      <c r="AS213" s="39">
        <f>IF(Dane!$C$9="",0,IFERROR(AR213/R213,0))</f>
        <v>0</v>
      </c>
      <c r="AT213" s="39">
        <f t="shared" si="56"/>
        <v>0</v>
      </c>
      <c r="AU213" s="39">
        <v>0</v>
      </c>
      <c r="AV213" s="39">
        <f t="shared" si="57"/>
        <v>0</v>
      </c>
      <c r="AW213" s="39">
        <f>IF(Dane!$C$9="",0,IF(ROUND((N213+O213)*AV213,2)&gt;$AN$1,$AN$1,ROUND((N213+O213)*AV213,2)))</f>
        <v>0</v>
      </c>
      <c r="AX213" s="39">
        <v>0</v>
      </c>
      <c r="AY213" s="39">
        <f>IF(Dane!$C$9=2,IFERROR(J213/W213,0),IF(Dane!$C$9=3,IFERROR(J213/W213,0),0))</f>
        <v>0</v>
      </c>
      <c r="AZ213" s="39">
        <f>IF(Dane!$C$9=2,IFERROR(ROUND(J213-ROUND(J213*0.0976,2)-ROUND(J213*0.015,2)-ROUND(J213*0.0245,2),2)/W213,0),IF(Dane!$C$9=3,IFERROR(ROUND(J213-ROUND(J213*0.0976,2)-ROUND(J213*0.015,2)-ROUND(J213*0.0245,2),2)/W213,0),0))</f>
        <v>0</v>
      </c>
      <c r="BA213" s="39">
        <f t="shared" si="58"/>
        <v>0</v>
      </c>
      <c r="BB213" s="39">
        <f t="shared" si="59"/>
        <v>0</v>
      </c>
      <c r="BC213" s="39">
        <f t="shared" si="52"/>
        <v>0</v>
      </c>
      <c r="BD213" s="39">
        <f>IF(Dane!$C$9=2,IFERROR(BC213/W213,0),IF(Dane!$C$9=3,IFERROR(BC213/W213,0),0))</f>
        <v>0</v>
      </c>
      <c r="BE213" s="39">
        <f t="shared" si="60"/>
        <v>0</v>
      </c>
      <c r="BF213" s="39">
        <v>0</v>
      </c>
      <c r="BG213" s="39">
        <f t="shared" si="61"/>
        <v>0</v>
      </c>
      <c r="BH213" s="39">
        <f>IF(Dane!$C$9=2,IF(ROUND((S213+T213)*BG213,2)&gt;$AN$1,$AN$1,ROUND((S213+T213)*BG213,2)),IF(Dane!$C$9=3,IF(ROUND((S213+T213)*BG213,2)&gt;$AN$1,$AN$1,ROUND((S213+T213)*BG213,2)),0))</f>
        <v>0</v>
      </c>
      <c r="BI213" s="39">
        <v>0</v>
      </c>
      <c r="BJ213" s="39">
        <f>IF(Dane!$C$9=3,IFERROR(J213/AB213,0),0)</f>
        <v>0</v>
      </c>
      <c r="BK213" s="39">
        <f>IF(Dane!$C$9=3,IFERROR(ROUND(J213-ROUND(J213*0.0976,2)-ROUND(J213*0.015,2)-ROUND(J213*0.0245,2),2)/AB213,0),0)</f>
        <v>0</v>
      </c>
      <c r="BL213" s="39">
        <f t="shared" si="62"/>
        <v>0</v>
      </c>
      <c r="BM213" s="39">
        <f t="shared" si="63"/>
        <v>0</v>
      </c>
      <c r="BN213" s="39">
        <f t="shared" si="53"/>
        <v>0</v>
      </c>
      <c r="BO213" s="39">
        <f>IF(Dane!$C$9=3,IFERROR(BN213/AB213,0),0)</f>
        <v>0</v>
      </c>
      <c r="BP213" s="39">
        <f t="shared" si="64"/>
        <v>0</v>
      </c>
      <c r="BQ213" s="39">
        <v>0</v>
      </c>
      <c r="BR213" s="39">
        <f t="shared" si="65"/>
        <v>0</v>
      </c>
      <c r="BS213" s="39">
        <f>IF(Dane!$C$9=3,IF(ROUND((X213+Y213)*BR213,2)&gt;$AN$1,$AN$1,ROUND((X213+Y213)*BR213,2)),0)</f>
        <v>0</v>
      </c>
      <c r="BT213" s="39">
        <v>0</v>
      </c>
    </row>
    <row r="214" spans="1:72">
      <c r="A214" s="87">
        <v>205</v>
      </c>
      <c r="B214" s="1"/>
      <c r="C214" s="1"/>
      <c r="D214" s="2"/>
      <c r="E214" s="3"/>
      <c r="F214" s="4"/>
      <c r="G214" s="5"/>
      <c r="H214" s="5"/>
      <c r="I214" s="6"/>
      <c r="J214" s="5"/>
      <c r="K214" s="5"/>
      <c r="L214" s="5"/>
      <c r="M214" s="55"/>
      <c r="N214" s="8"/>
      <c r="O214" s="105"/>
      <c r="P214" s="5"/>
      <c r="Q214" s="5"/>
      <c r="R214" s="105">
        <f>Dane!$C$10</f>
        <v>0</v>
      </c>
      <c r="S214" s="8"/>
      <c r="T214" s="105"/>
      <c r="U214" s="5"/>
      <c r="V214" s="5"/>
      <c r="W214" s="107">
        <f>Dane!$C$11</f>
        <v>0</v>
      </c>
      <c r="X214" s="8"/>
      <c r="Y214" s="105"/>
      <c r="Z214" s="5"/>
      <c r="AA214" s="5"/>
      <c r="AB214" s="110">
        <f>Dane!$C$12</f>
        <v>0</v>
      </c>
      <c r="AC214" s="108">
        <f>IF(Dane!$E$3=1,AP214+BA214+BL214,IF(Dane!$E$3=2,AT214+BE214+BP214,AW214+BH214+BS214))</f>
        <v>0</v>
      </c>
      <c r="AD214" s="14">
        <f>IF(Dane!$E$3=1,AQ214+BB214+BM214,IF(Dane!$E$3=2,AU214+BF214+BQ214,AX214+BI214+BT214))</f>
        <v>0</v>
      </c>
      <c r="AE214" s="14">
        <f>IF((J214*Dane!$C$9)-AC214&lt;0,0,(J214*Dane!$C$9)-AC214)</f>
        <v>0</v>
      </c>
      <c r="AF214" s="61">
        <f>IF((K214*Dane!$C$9)-AD214&lt;0,0,(K214*Dane!$C$9)-AD214)</f>
        <v>0</v>
      </c>
      <c r="AG214" s="93"/>
      <c r="AH214" s="84">
        <f>IF(Dane!$E$3=1,AP214,IF(Dane!$E$3=2,AT214,AW214))</f>
        <v>0</v>
      </c>
      <c r="AI214" s="84">
        <f>IF(Dane!$E$3=1,AQ214,IF(Dane!$E$3=2,AU214,AX214))</f>
        <v>0</v>
      </c>
      <c r="AJ214" s="84">
        <f>IF(Dane!$E$3=1,BA214,IF(Dane!$E$3=2,BE214,BH214))</f>
        <v>0</v>
      </c>
      <c r="AK214" s="84">
        <f>IF(Dane!$E$3=1,BB214,IF(Dane!$E$3=2,BF214,BI214))</f>
        <v>0</v>
      </c>
      <c r="AL214" s="84">
        <f>IF(Dane!$E$3=1,BL214,IF(Dane!$E$3=2,BP214,BS214))</f>
        <v>0</v>
      </c>
      <c r="AM214" s="84">
        <f>IF(Dane!$E$3=1,BM214,IF(Dane!$E$3=2,BQ214,BT214))</f>
        <v>0</v>
      </c>
      <c r="AN214" s="39">
        <f>IF(Dane!$C$9="",0,IFERROR(J214/R214,0))</f>
        <v>0</v>
      </c>
      <c r="AO214" s="39">
        <f>IF(Dane!$C$9="",0,IFERROR(ROUND(J214-ROUND(J214*0.0976,2)-ROUND(J214*0.015,2)-ROUND(J214*0.0245,2),2)/R214,0))</f>
        <v>0</v>
      </c>
      <c r="AP214" s="39">
        <f t="shared" si="54"/>
        <v>0</v>
      </c>
      <c r="AQ214" s="39">
        <f t="shared" si="55"/>
        <v>0</v>
      </c>
      <c r="AR214" s="39">
        <f t="shared" si="51"/>
        <v>0</v>
      </c>
      <c r="AS214" s="39">
        <f>IF(Dane!$C$9="",0,IFERROR(AR214/R214,0))</f>
        <v>0</v>
      </c>
      <c r="AT214" s="39">
        <f t="shared" si="56"/>
        <v>0</v>
      </c>
      <c r="AU214" s="39">
        <v>0</v>
      </c>
      <c r="AV214" s="39">
        <f t="shared" si="57"/>
        <v>0</v>
      </c>
      <c r="AW214" s="39">
        <f>IF(Dane!$C$9="",0,IF(ROUND((N214+O214)*AV214,2)&gt;$AN$1,$AN$1,ROUND((N214+O214)*AV214,2)))</f>
        <v>0</v>
      </c>
      <c r="AX214" s="39">
        <v>0</v>
      </c>
      <c r="AY214" s="39">
        <f>IF(Dane!$C$9=2,IFERROR(J214/W214,0),IF(Dane!$C$9=3,IFERROR(J214/W214,0),0))</f>
        <v>0</v>
      </c>
      <c r="AZ214" s="39">
        <f>IF(Dane!$C$9=2,IFERROR(ROUND(J214-ROUND(J214*0.0976,2)-ROUND(J214*0.015,2)-ROUND(J214*0.0245,2),2)/W214,0),IF(Dane!$C$9=3,IFERROR(ROUND(J214-ROUND(J214*0.0976,2)-ROUND(J214*0.015,2)-ROUND(J214*0.0245,2),2)/W214,0),0))</f>
        <v>0</v>
      </c>
      <c r="BA214" s="39">
        <f t="shared" si="58"/>
        <v>0</v>
      </c>
      <c r="BB214" s="39">
        <f t="shared" si="59"/>
        <v>0</v>
      </c>
      <c r="BC214" s="39">
        <f t="shared" si="52"/>
        <v>0</v>
      </c>
      <c r="BD214" s="39">
        <f>IF(Dane!$C$9=2,IFERROR(BC214/W214,0),IF(Dane!$C$9=3,IFERROR(BC214/W214,0),0))</f>
        <v>0</v>
      </c>
      <c r="BE214" s="39">
        <f t="shared" si="60"/>
        <v>0</v>
      </c>
      <c r="BF214" s="39">
        <v>0</v>
      </c>
      <c r="BG214" s="39">
        <f t="shared" si="61"/>
        <v>0</v>
      </c>
      <c r="BH214" s="39">
        <f>IF(Dane!$C$9=2,IF(ROUND((S214+T214)*BG214,2)&gt;$AN$1,$AN$1,ROUND((S214+T214)*BG214,2)),IF(Dane!$C$9=3,IF(ROUND((S214+T214)*BG214,2)&gt;$AN$1,$AN$1,ROUND((S214+T214)*BG214,2)),0))</f>
        <v>0</v>
      </c>
      <c r="BI214" s="39">
        <v>0</v>
      </c>
      <c r="BJ214" s="39">
        <f>IF(Dane!$C$9=3,IFERROR(J214/AB214,0),0)</f>
        <v>0</v>
      </c>
      <c r="BK214" s="39">
        <f>IF(Dane!$C$9=3,IFERROR(ROUND(J214-ROUND(J214*0.0976,2)-ROUND(J214*0.015,2)-ROUND(J214*0.0245,2),2)/AB214,0),0)</f>
        <v>0</v>
      </c>
      <c r="BL214" s="39">
        <f t="shared" si="62"/>
        <v>0</v>
      </c>
      <c r="BM214" s="39">
        <f t="shared" si="63"/>
        <v>0</v>
      </c>
      <c r="BN214" s="39">
        <f t="shared" si="53"/>
        <v>0</v>
      </c>
      <c r="BO214" s="39">
        <f>IF(Dane!$C$9=3,IFERROR(BN214/AB214,0),0)</f>
        <v>0</v>
      </c>
      <c r="BP214" s="39">
        <f t="shared" si="64"/>
        <v>0</v>
      </c>
      <c r="BQ214" s="39">
        <v>0</v>
      </c>
      <c r="BR214" s="39">
        <f t="shared" si="65"/>
        <v>0</v>
      </c>
      <c r="BS214" s="39">
        <f>IF(Dane!$C$9=3,IF(ROUND((X214+Y214)*BR214,2)&gt;$AN$1,$AN$1,ROUND((X214+Y214)*BR214,2)),0)</f>
        <v>0</v>
      </c>
      <c r="BT214" s="39">
        <v>0</v>
      </c>
    </row>
    <row r="215" spans="1:72">
      <c r="A215" s="87">
        <v>206</v>
      </c>
      <c r="B215" s="1"/>
      <c r="C215" s="1"/>
      <c r="D215" s="2"/>
      <c r="E215" s="3"/>
      <c r="F215" s="4"/>
      <c r="G215" s="5"/>
      <c r="H215" s="5"/>
      <c r="I215" s="6"/>
      <c r="J215" s="5"/>
      <c r="K215" s="5"/>
      <c r="L215" s="5"/>
      <c r="M215" s="55"/>
      <c r="N215" s="8"/>
      <c r="O215" s="105"/>
      <c r="P215" s="5"/>
      <c r="Q215" s="5"/>
      <c r="R215" s="105">
        <f>Dane!$C$10</f>
        <v>0</v>
      </c>
      <c r="S215" s="8"/>
      <c r="T215" s="105"/>
      <c r="U215" s="5"/>
      <c r="V215" s="5"/>
      <c r="W215" s="107">
        <f>Dane!$C$11</f>
        <v>0</v>
      </c>
      <c r="X215" s="8"/>
      <c r="Y215" s="105"/>
      <c r="Z215" s="5"/>
      <c r="AA215" s="5"/>
      <c r="AB215" s="110">
        <f>Dane!$C$12</f>
        <v>0</v>
      </c>
      <c r="AC215" s="108">
        <f>IF(Dane!$E$3=1,AP215+BA215+BL215,IF(Dane!$E$3=2,AT215+BE215+BP215,AW215+BH215+BS215))</f>
        <v>0</v>
      </c>
      <c r="AD215" s="14">
        <f>IF(Dane!$E$3=1,AQ215+BB215+BM215,IF(Dane!$E$3=2,AU215+BF215+BQ215,AX215+BI215+BT215))</f>
        <v>0</v>
      </c>
      <c r="AE215" s="14">
        <f>IF((J215*Dane!$C$9)-AC215&lt;0,0,(J215*Dane!$C$9)-AC215)</f>
        <v>0</v>
      </c>
      <c r="AF215" s="61">
        <f>IF((K215*Dane!$C$9)-AD215&lt;0,0,(K215*Dane!$C$9)-AD215)</f>
        <v>0</v>
      </c>
      <c r="AG215" s="93"/>
      <c r="AH215" s="84">
        <f>IF(Dane!$E$3=1,AP215,IF(Dane!$E$3=2,AT215,AW215))</f>
        <v>0</v>
      </c>
      <c r="AI215" s="84">
        <f>IF(Dane!$E$3=1,AQ215,IF(Dane!$E$3=2,AU215,AX215))</f>
        <v>0</v>
      </c>
      <c r="AJ215" s="84">
        <f>IF(Dane!$E$3=1,BA215,IF(Dane!$E$3=2,BE215,BH215))</f>
        <v>0</v>
      </c>
      <c r="AK215" s="84">
        <f>IF(Dane!$E$3=1,BB215,IF(Dane!$E$3=2,BF215,BI215))</f>
        <v>0</v>
      </c>
      <c r="AL215" s="84">
        <f>IF(Dane!$E$3=1,BL215,IF(Dane!$E$3=2,BP215,BS215))</f>
        <v>0</v>
      </c>
      <c r="AM215" s="84">
        <f>IF(Dane!$E$3=1,BM215,IF(Dane!$E$3=2,BQ215,BT215))</f>
        <v>0</v>
      </c>
      <c r="AN215" s="39">
        <f>IF(Dane!$C$9="",0,IFERROR(J215/R215,0))</f>
        <v>0</v>
      </c>
      <c r="AO215" s="39">
        <f>IF(Dane!$C$9="",0,IFERROR(ROUND(J215-ROUND(J215*0.0976,2)-ROUND(J215*0.015,2)-ROUND(J215*0.0245,2),2)/R215,0))</f>
        <v>0</v>
      </c>
      <c r="AP215" s="39">
        <f t="shared" si="54"/>
        <v>0</v>
      </c>
      <c r="AQ215" s="39">
        <f t="shared" si="55"/>
        <v>0</v>
      </c>
      <c r="AR215" s="39">
        <f t="shared" si="51"/>
        <v>0</v>
      </c>
      <c r="AS215" s="39">
        <f>IF(Dane!$C$9="",0,IFERROR(AR215/R215,0))</f>
        <v>0</v>
      </c>
      <c r="AT215" s="39">
        <f t="shared" si="56"/>
        <v>0</v>
      </c>
      <c r="AU215" s="39">
        <v>0</v>
      </c>
      <c r="AV215" s="39">
        <f t="shared" si="57"/>
        <v>0</v>
      </c>
      <c r="AW215" s="39">
        <f>IF(Dane!$C$9="",0,IF(ROUND((N215+O215)*AV215,2)&gt;$AN$1,$AN$1,ROUND((N215+O215)*AV215,2)))</f>
        <v>0</v>
      </c>
      <c r="AX215" s="39">
        <v>0</v>
      </c>
      <c r="AY215" s="39">
        <f>IF(Dane!$C$9=2,IFERROR(J215/W215,0),IF(Dane!$C$9=3,IFERROR(J215/W215,0),0))</f>
        <v>0</v>
      </c>
      <c r="AZ215" s="39">
        <f>IF(Dane!$C$9=2,IFERROR(ROUND(J215-ROUND(J215*0.0976,2)-ROUND(J215*0.015,2)-ROUND(J215*0.0245,2),2)/W215,0),IF(Dane!$C$9=3,IFERROR(ROUND(J215-ROUND(J215*0.0976,2)-ROUND(J215*0.015,2)-ROUND(J215*0.0245,2),2)/W215,0),0))</f>
        <v>0</v>
      </c>
      <c r="BA215" s="39">
        <f t="shared" si="58"/>
        <v>0</v>
      </c>
      <c r="BB215" s="39">
        <f t="shared" si="59"/>
        <v>0</v>
      </c>
      <c r="BC215" s="39">
        <f t="shared" si="52"/>
        <v>0</v>
      </c>
      <c r="BD215" s="39">
        <f>IF(Dane!$C$9=2,IFERROR(BC215/W215,0),IF(Dane!$C$9=3,IFERROR(BC215/W215,0),0))</f>
        <v>0</v>
      </c>
      <c r="BE215" s="39">
        <f t="shared" si="60"/>
        <v>0</v>
      </c>
      <c r="BF215" s="39">
        <v>0</v>
      </c>
      <c r="BG215" s="39">
        <f t="shared" si="61"/>
        <v>0</v>
      </c>
      <c r="BH215" s="39">
        <f>IF(Dane!$C$9=2,IF(ROUND((S215+T215)*BG215,2)&gt;$AN$1,$AN$1,ROUND((S215+T215)*BG215,2)),IF(Dane!$C$9=3,IF(ROUND((S215+T215)*BG215,2)&gt;$AN$1,$AN$1,ROUND((S215+T215)*BG215,2)),0))</f>
        <v>0</v>
      </c>
      <c r="BI215" s="39">
        <v>0</v>
      </c>
      <c r="BJ215" s="39">
        <f>IF(Dane!$C$9=3,IFERROR(J215/AB215,0),0)</f>
        <v>0</v>
      </c>
      <c r="BK215" s="39">
        <f>IF(Dane!$C$9=3,IFERROR(ROUND(J215-ROUND(J215*0.0976,2)-ROUND(J215*0.015,2)-ROUND(J215*0.0245,2),2)/AB215,0),0)</f>
        <v>0</v>
      </c>
      <c r="BL215" s="39">
        <f t="shared" si="62"/>
        <v>0</v>
      </c>
      <c r="BM215" s="39">
        <f t="shared" si="63"/>
        <v>0</v>
      </c>
      <c r="BN215" s="39">
        <f t="shared" si="53"/>
        <v>0</v>
      </c>
      <c r="BO215" s="39">
        <f>IF(Dane!$C$9=3,IFERROR(BN215/AB215,0),0)</f>
        <v>0</v>
      </c>
      <c r="BP215" s="39">
        <f t="shared" si="64"/>
        <v>0</v>
      </c>
      <c r="BQ215" s="39">
        <v>0</v>
      </c>
      <c r="BR215" s="39">
        <f t="shared" si="65"/>
        <v>0</v>
      </c>
      <c r="BS215" s="39">
        <f>IF(Dane!$C$9=3,IF(ROUND((X215+Y215)*BR215,2)&gt;$AN$1,$AN$1,ROUND((X215+Y215)*BR215,2)),0)</f>
        <v>0</v>
      </c>
      <c r="BT215" s="39">
        <v>0</v>
      </c>
    </row>
    <row r="216" spans="1:72">
      <c r="A216" s="87">
        <v>207</v>
      </c>
      <c r="B216" s="1"/>
      <c r="C216" s="1"/>
      <c r="D216" s="2"/>
      <c r="E216" s="3"/>
      <c r="F216" s="4"/>
      <c r="G216" s="5"/>
      <c r="H216" s="5"/>
      <c r="I216" s="6"/>
      <c r="J216" s="5"/>
      <c r="K216" s="5"/>
      <c r="L216" s="5"/>
      <c r="M216" s="55"/>
      <c r="N216" s="8"/>
      <c r="O216" s="105"/>
      <c r="P216" s="5"/>
      <c r="Q216" s="5"/>
      <c r="R216" s="105">
        <f>Dane!$C$10</f>
        <v>0</v>
      </c>
      <c r="S216" s="8"/>
      <c r="T216" s="105"/>
      <c r="U216" s="5"/>
      <c r="V216" s="5"/>
      <c r="W216" s="107">
        <f>Dane!$C$11</f>
        <v>0</v>
      </c>
      <c r="X216" s="8"/>
      <c r="Y216" s="105"/>
      <c r="Z216" s="5"/>
      <c r="AA216" s="5"/>
      <c r="AB216" s="110">
        <f>Dane!$C$12</f>
        <v>0</v>
      </c>
      <c r="AC216" s="108">
        <f>IF(Dane!$E$3=1,AP216+BA216+BL216,IF(Dane!$E$3=2,AT216+BE216+BP216,AW216+BH216+BS216))</f>
        <v>0</v>
      </c>
      <c r="AD216" s="14">
        <f>IF(Dane!$E$3=1,AQ216+BB216+BM216,IF(Dane!$E$3=2,AU216+BF216+BQ216,AX216+BI216+BT216))</f>
        <v>0</v>
      </c>
      <c r="AE216" s="14">
        <f>IF((J216*Dane!$C$9)-AC216&lt;0,0,(J216*Dane!$C$9)-AC216)</f>
        <v>0</v>
      </c>
      <c r="AF216" s="61">
        <f>IF((K216*Dane!$C$9)-AD216&lt;0,0,(K216*Dane!$C$9)-AD216)</f>
        <v>0</v>
      </c>
      <c r="AG216" s="93"/>
      <c r="AH216" s="84">
        <f>IF(Dane!$E$3=1,AP216,IF(Dane!$E$3=2,AT216,AW216))</f>
        <v>0</v>
      </c>
      <c r="AI216" s="84">
        <f>IF(Dane!$E$3=1,AQ216,IF(Dane!$E$3=2,AU216,AX216))</f>
        <v>0</v>
      </c>
      <c r="AJ216" s="84">
        <f>IF(Dane!$E$3=1,BA216,IF(Dane!$E$3=2,BE216,BH216))</f>
        <v>0</v>
      </c>
      <c r="AK216" s="84">
        <f>IF(Dane!$E$3=1,BB216,IF(Dane!$E$3=2,BF216,BI216))</f>
        <v>0</v>
      </c>
      <c r="AL216" s="84">
        <f>IF(Dane!$E$3=1,BL216,IF(Dane!$E$3=2,BP216,BS216))</f>
        <v>0</v>
      </c>
      <c r="AM216" s="84">
        <f>IF(Dane!$E$3=1,BM216,IF(Dane!$E$3=2,BQ216,BT216))</f>
        <v>0</v>
      </c>
      <c r="AN216" s="39">
        <f>IF(Dane!$C$9="",0,IFERROR(J216/R216,0))</f>
        <v>0</v>
      </c>
      <c r="AO216" s="39">
        <f>IF(Dane!$C$9="",0,IFERROR(ROUND(J216-ROUND(J216*0.0976,2)-ROUND(J216*0.015,2)-ROUND(J216*0.0245,2),2)/R216,0))</f>
        <v>0</v>
      </c>
      <c r="AP216" s="39">
        <f t="shared" si="54"/>
        <v>0</v>
      </c>
      <c r="AQ216" s="39">
        <f t="shared" si="55"/>
        <v>0</v>
      </c>
      <c r="AR216" s="39">
        <f t="shared" si="51"/>
        <v>0</v>
      </c>
      <c r="AS216" s="39">
        <f>IF(Dane!$C$9="",0,IFERROR(AR216/R216,0))</f>
        <v>0</v>
      </c>
      <c r="AT216" s="39">
        <f t="shared" si="56"/>
        <v>0</v>
      </c>
      <c r="AU216" s="39">
        <v>0</v>
      </c>
      <c r="AV216" s="39">
        <f t="shared" si="57"/>
        <v>0</v>
      </c>
      <c r="AW216" s="39">
        <f>IF(Dane!$C$9="",0,IF(ROUND((N216+O216)*AV216,2)&gt;$AN$1,$AN$1,ROUND((N216+O216)*AV216,2)))</f>
        <v>0</v>
      </c>
      <c r="AX216" s="39">
        <v>0</v>
      </c>
      <c r="AY216" s="39">
        <f>IF(Dane!$C$9=2,IFERROR(J216/W216,0),IF(Dane!$C$9=3,IFERROR(J216/W216,0),0))</f>
        <v>0</v>
      </c>
      <c r="AZ216" s="39">
        <f>IF(Dane!$C$9=2,IFERROR(ROUND(J216-ROUND(J216*0.0976,2)-ROUND(J216*0.015,2)-ROUND(J216*0.0245,2),2)/W216,0),IF(Dane!$C$9=3,IFERROR(ROUND(J216-ROUND(J216*0.0976,2)-ROUND(J216*0.015,2)-ROUND(J216*0.0245,2),2)/W216,0),0))</f>
        <v>0</v>
      </c>
      <c r="BA216" s="39">
        <f t="shared" si="58"/>
        <v>0</v>
      </c>
      <c r="BB216" s="39">
        <f t="shared" si="59"/>
        <v>0</v>
      </c>
      <c r="BC216" s="39">
        <f t="shared" si="52"/>
        <v>0</v>
      </c>
      <c r="BD216" s="39">
        <f>IF(Dane!$C$9=2,IFERROR(BC216/W216,0),IF(Dane!$C$9=3,IFERROR(BC216/W216,0),0))</f>
        <v>0</v>
      </c>
      <c r="BE216" s="39">
        <f t="shared" si="60"/>
        <v>0</v>
      </c>
      <c r="BF216" s="39">
        <v>0</v>
      </c>
      <c r="BG216" s="39">
        <f t="shared" si="61"/>
        <v>0</v>
      </c>
      <c r="BH216" s="39">
        <f>IF(Dane!$C$9=2,IF(ROUND((S216+T216)*BG216,2)&gt;$AN$1,$AN$1,ROUND((S216+T216)*BG216,2)),IF(Dane!$C$9=3,IF(ROUND((S216+T216)*BG216,2)&gt;$AN$1,$AN$1,ROUND((S216+T216)*BG216,2)),0))</f>
        <v>0</v>
      </c>
      <c r="BI216" s="39">
        <v>0</v>
      </c>
      <c r="BJ216" s="39">
        <f>IF(Dane!$C$9=3,IFERROR(J216/AB216,0),0)</f>
        <v>0</v>
      </c>
      <c r="BK216" s="39">
        <f>IF(Dane!$C$9=3,IFERROR(ROUND(J216-ROUND(J216*0.0976,2)-ROUND(J216*0.015,2)-ROUND(J216*0.0245,2),2)/AB216,0),0)</f>
        <v>0</v>
      </c>
      <c r="BL216" s="39">
        <f t="shared" si="62"/>
        <v>0</v>
      </c>
      <c r="BM216" s="39">
        <f t="shared" si="63"/>
        <v>0</v>
      </c>
      <c r="BN216" s="39">
        <f t="shared" si="53"/>
        <v>0</v>
      </c>
      <c r="BO216" s="39">
        <f>IF(Dane!$C$9=3,IFERROR(BN216/AB216,0),0)</f>
        <v>0</v>
      </c>
      <c r="BP216" s="39">
        <f t="shared" si="64"/>
        <v>0</v>
      </c>
      <c r="BQ216" s="39">
        <v>0</v>
      </c>
      <c r="BR216" s="39">
        <f t="shared" si="65"/>
        <v>0</v>
      </c>
      <c r="BS216" s="39">
        <f>IF(Dane!$C$9=3,IF(ROUND((X216+Y216)*BR216,2)&gt;$AN$1,$AN$1,ROUND((X216+Y216)*BR216,2)),0)</f>
        <v>0</v>
      </c>
      <c r="BT216" s="39">
        <v>0</v>
      </c>
    </row>
    <row r="217" spans="1:72">
      <c r="A217" s="87">
        <v>208</v>
      </c>
      <c r="B217" s="1"/>
      <c r="C217" s="1"/>
      <c r="D217" s="2"/>
      <c r="E217" s="3"/>
      <c r="F217" s="4"/>
      <c r="G217" s="5"/>
      <c r="H217" s="5"/>
      <c r="I217" s="6"/>
      <c r="J217" s="5"/>
      <c r="K217" s="5"/>
      <c r="L217" s="5"/>
      <c r="M217" s="55"/>
      <c r="N217" s="8"/>
      <c r="O217" s="105"/>
      <c r="P217" s="5"/>
      <c r="Q217" s="5"/>
      <c r="R217" s="105">
        <f>Dane!$C$10</f>
        <v>0</v>
      </c>
      <c r="S217" s="8"/>
      <c r="T217" s="105"/>
      <c r="U217" s="5"/>
      <c r="V217" s="5"/>
      <c r="W217" s="107">
        <f>Dane!$C$11</f>
        <v>0</v>
      </c>
      <c r="X217" s="8"/>
      <c r="Y217" s="105"/>
      <c r="Z217" s="5"/>
      <c r="AA217" s="5"/>
      <c r="AB217" s="110">
        <f>Dane!$C$12</f>
        <v>0</v>
      </c>
      <c r="AC217" s="108">
        <f>IF(Dane!$E$3=1,AP217+BA217+BL217,IF(Dane!$E$3=2,AT217+BE217+BP217,AW217+BH217+BS217))</f>
        <v>0</v>
      </c>
      <c r="AD217" s="14">
        <f>IF(Dane!$E$3=1,AQ217+BB217+BM217,IF(Dane!$E$3=2,AU217+BF217+BQ217,AX217+BI217+BT217))</f>
        <v>0</v>
      </c>
      <c r="AE217" s="14">
        <f>IF((J217*Dane!$C$9)-AC217&lt;0,0,(J217*Dane!$C$9)-AC217)</f>
        <v>0</v>
      </c>
      <c r="AF217" s="61">
        <f>IF((K217*Dane!$C$9)-AD217&lt;0,0,(K217*Dane!$C$9)-AD217)</f>
        <v>0</v>
      </c>
      <c r="AG217" s="93"/>
      <c r="AH217" s="84">
        <f>IF(Dane!$E$3=1,AP217,IF(Dane!$E$3=2,AT217,AW217))</f>
        <v>0</v>
      </c>
      <c r="AI217" s="84">
        <f>IF(Dane!$E$3=1,AQ217,IF(Dane!$E$3=2,AU217,AX217))</f>
        <v>0</v>
      </c>
      <c r="AJ217" s="84">
        <f>IF(Dane!$E$3=1,BA217,IF(Dane!$E$3=2,BE217,BH217))</f>
        <v>0</v>
      </c>
      <c r="AK217" s="84">
        <f>IF(Dane!$E$3=1,BB217,IF(Dane!$E$3=2,BF217,BI217))</f>
        <v>0</v>
      </c>
      <c r="AL217" s="84">
        <f>IF(Dane!$E$3=1,BL217,IF(Dane!$E$3=2,BP217,BS217))</f>
        <v>0</v>
      </c>
      <c r="AM217" s="84">
        <f>IF(Dane!$E$3=1,BM217,IF(Dane!$E$3=2,BQ217,BT217))</f>
        <v>0</v>
      </c>
      <c r="AN217" s="39">
        <f>IF(Dane!$C$9="",0,IFERROR(J217/R217,0))</f>
        <v>0</v>
      </c>
      <c r="AO217" s="39">
        <f>IF(Dane!$C$9="",0,IFERROR(ROUND(J217-ROUND(J217*0.0976,2)-ROUND(J217*0.015,2)-ROUND(J217*0.0245,2),2)/R217,0))</f>
        <v>0</v>
      </c>
      <c r="AP217" s="39">
        <f t="shared" si="54"/>
        <v>0</v>
      </c>
      <c r="AQ217" s="39">
        <f t="shared" si="55"/>
        <v>0</v>
      </c>
      <c r="AR217" s="39">
        <f t="shared" si="51"/>
        <v>0</v>
      </c>
      <c r="AS217" s="39">
        <f>IF(Dane!$C$9="",0,IFERROR(AR217/R217,0))</f>
        <v>0</v>
      </c>
      <c r="AT217" s="39">
        <f t="shared" si="56"/>
        <v>0</v>
      </c>
      <c r="AU217" s="39">
        <v>0</v>
      </c>
      <c r="AV217" s="39">
        <f t="shared" si="57"/>
        <v>0</v>
      </c>
      <c r="AW217" s="39">
        <f>IF(Dane!$C$9="",0,IF(ROUND((N217+O217)*AV217,2)&gt;$AN$1,$AN$1,ROUND((N217+O217)*AV217,2)))</f>
        <v>0</v>
      </c>
      <c r="AX217" s="39">
        <v>0</v>
      </c>
      <c r="AY217" s="39">
        <f>IF(Dane!$C$9=2,IFERROR(J217/W217,0),IF(Dane!$C$9=3,IFERROR(J217/W217,0),0))</f>
        <v>0</v>
      </c>
      <c r="AZ217" s="39">
        <f>IF(Dane!$C$9=2,IFERROR(ROUND(J217-ROUND(J217*0.0976,2)-ROUND(J217*0.015,2)-ROUND(J217*0.0245,2),2)/W217,0),IF(Dane!$C$9=3,IFERROR(ROUND(J217-ROUND(J217*0.0976,2)-ROUND(J217*0.015,2)-ROUND(J217*0.0245,2),2)/W217,0),0))</f>
        <v>0</v>
      </c>
      <c r="BA217" s="39">
        <f t="shared" si="58"/>
        <v>0</v>
      </c>
      <c r="BB217" s="39">
        <f t="shared" si="59"/>
        <v>0</v>
      </c>
      <c r="BC217" s="39">
        <f t="shared" si="52"/>
        <v>0</v>
      </c>
      <c r="BD217" s="39">
        <f>IF(Dane!$C$9=2,IFERROR(BC217/W217,0),IF(Dane!$C$9=3,IFERROR(BC217/W217,0),0))</f>
        <v>0</v>
      </c>
      <c r="BE217" s="39">
        <f t="shared" si="60"/>
        <v>0</v>
      </c>
      <c r="BF217" s="39">
        <v>0</v>
      </c>
      <c r="BG217" s="39">
        <f t="shared" si="61"/>
        <v>0</v>
      </c>
      <c r="BH217" s="39">
        <f>IF(Dane!$C$9=2,IF(ROUND((S217+T217)*BG217,2)&gt;$AN$1,$AN$1,ROUND((S217+T217)*BG217,2)),IF(Dane!$C$9=3,IF(ROUND((S217+T217)*BG217,2)&gt;$AN$1,$AN$1,ROUND((S217+T217)*BG217,2)),0))</f>
        <v>0</v>
      </c>
      <c r="BI217" s="39">
        <v>0</v>
      </c>
      <c r="BJ217" s="39">
        <f>IF(Dane!$C$9=3,IFERROR(J217/AB217,0),0)</f>
        <v>0</v>
      </c>
      <c r="BK217" s="39">
        <f>IF(Dane!$C$9=3,IFERROR(ROUND(J217-ROUND(J217*0.0976,2)-ROUND(J217*0.015,2)-ROUND(J217*0.0245,2),2)/AB217,0),0)</f>
        <v>0</v>
      </c>
      <c r="BL217" s="39">
        <f t="shared" si="62"/>
        <v>0</v>
      </c>
      <c r="BM217" s="39">
        <f t="shared" si="63"/>
        <v>0</v>
      </c>
      <c r="BN217" s="39">
        <f t="shared" si="53"/>
        <v>0</v>
      </c>
      <c r="BO217" s="39">
        <f>IF(Dane!$C$9=3,IFERROR(BN217/AB217,0),0)</f>
        <v>0</v>
      </c>
      <c r="BP217" s="39">
        <f t="shared" si="64"/>
        <v>0</v>
      </c>
      <c r="BQ217" s="39">
        <v>0</v>
      </c>
      <c r="BR217" s="39">
        <f t="shared" si="65"/>
        <v>0</v>
      </c>
      <c r="BS217" s="39">
        <f>IF(Dane!$C$9=3,IF(ROUND((X217+Y217)*BR217,2)&gt;$AN$1,$AN$1,ROUND((X217+Y217)*BR217,2)),0)</f>
        <v>0</v>
      </c>
      <c r="BT217" s="39">
        <v>0</v>
      </c>
    </row>
    <row r="218" spans="1:72">
      <c r="A218" s="87">
        <v>209</v>
      </c>
      <c r="B218" s="1"/>
      <c r="C218" s="1"/>
      <c r="D218" s="2"/>
      <c r="E218" s="3"/>
      <c r="F218" s="4"/>
      <c r="G218" s="5"/>
      <c r="H218" s="5"/>
      <c r="I218" s="6"/>
      <c r="J218" s="5"/>
      <c r="K218" s="5"/>
      <c r="L218" s="5"/>
      <c r="M218" s="55"/>
      <c r="N218" s="8"/>
      <c r="O218" s="105"/>
      <c r="P218" s="5"/>
      <c r="Q218" s="5"/>
      <c r="R218" s="105">
        <f>Dane!$C$10</f>
        <v>0</v>
      </c>
      <c r="S218" s="8"/>
      <c r="T218" s="105"/>
      <c r="U218" s="5"/>
      <c r="V218" s="5"/>
      <c r="W218" s="107">
        <f>Dane!$C$11</f>
        <v>0</v>
      </c>
      <c r="X218" s="8"/>
      <c r="Y218" s="105"/>
      <c r="Z218" s="5"/>
      <c r="AA218" s="5"/>
      <c r="AB218" s="110">
        <f>Dane!$C$12</f>
        <v>0</v>
      </c>
      <c r="AC218" s="108">
        <f>IF(Dane!$E$3=1,AP218+BA218+BL218,IF(Dane!$E$3=2,AT218+BE218+BP218,AW218+BH218+BS218))</f>
        <v>0</v>
      </c>
      <c r="AD218" s="14">
        <f>IF(Dane!$E$3=1,AQ218+BB218+BM218,IF(Dane!$E$3=2,AU218+BF218+BQ218,AX218+BI218+BT218))</f>
        <v>0</v>
      </c>
      <c r="AE218" s="14">
        <f>IF((J218*Dane!$C$9)-AC218&lt;0,0,(J218*Dane!$C$9)-AC218)</f>
        <v>0</v>
      </c>
      <c r="AF218" s="61">
        <f>IF((K218*Dane!$C$9)-AD218&lt;0,0,(K218*Dane!$C$9)-AD218)</f>
        <v>0</v>
      </c>
      <c r="AG218" s="93"/>
      <c r="AH218" s="84">
        <f>IF(Dane!$E$3=1,AP218,IF(Dane!$E$3=2,AT218,AW218))</f>
        <v>0</v>
      </c>
      <c r="AI218" s="84">
        <f>IF(Dane!$E$3=1,AQ218,IF(Dane!$E$3=2,AU218,AX218))</f>
        <v>0</v>
      </c>
      <c r="AJ218" s="84">
        <f>IF(Dane!$E$3=1,BA218,IF(Dane!$E$3=2,BE218,BH218))</f>
        <v>0</v>
      </c>
      <c r="AK218" s="84">
        <f>IF(Dane!$E$3=1,BB218,IF(Dane!$E$3=2,BF218,BI218))</f>
        <v>0</v>
      </c>
      <c r="AL218" s="84">
        <f>IF(Dane!$E$3=1,BL218,IF(Dane!$E$3=2,BP218,BS218))</f>
        <v>0</v>
      </c>
      <c r="AM218" s="84">
        <f>IF(Dane!$E$3=1,BM218,IF(Dane!$E$3=2,BQ218,BT218))</f>
        <v>0</v>
      </c>
      <c r="AN218" s="39">
        <f>IF(Dane!$C$9="",0,IFERROR(J218/R218,0))</f>
        <v>0</v>
      </c>
      <c r="AO218" s="39">
        <f>IF(Dane!$C$9="",0,IFERROR(ROUND(J218-ROUND(J218*0.0976,2)-ROUND(J218*0.015,2)-ROUND(J218*0.0245,2),2)/R218,0))</f>
        <v>0</v>
      </c>
      <c r="AP218" s="39">
        <f t="shared" si="54"/>
        <v>0</v>
      </c>
      <c r="AQ218" s="39">
        <f t="shared" si="55"/>
        <v>0</v>
      </c>
      <c r="AR218" s="39">
        <f t="shared" si="51"/>
        <v>0</v>
      </c>
      <c r="AS218" s="39">
        <f>IF(Dane!$C$9="",0,IFERROR(AR218/R218,0))</f>
        <v>0</v>
      </c>
      <c r="AT218" s="39">
        <f t="shared" si="56"/>
        <v>0</v>
      </c>
      <c r="AU218" s="39">
        <v>0</v>
      </c>
      <c r="AV218" s="39">
        <f t="shared" si="57"/>
        <v>0</v>
      </c>
      <c r="AW218" s="39">
        <f>IF(Dane!$C$9="",0,IF(ROUND((N218+O218)*AV218,2)&gt;$AN$1,$AN$1,ROUND((N218+O218)*AV218,2)))</f>
        <v>0</v>
      </c>
      <c r="AX218" s="39">
        <v>0</v>
      </c>
      <c r="AY218" s="39">
        <f>IF(Dane!$C$9=2,IFERROR(J218/W218,0),IF(Dane!$C$9=3,IFERROR(J218/W218,0),0))</f>
        <v>0</v>
      </c>
      <c r="AZ218" s="39">
        <f>IF(Dane!$C$9=2,IFERROR(ROUND(J218-ROUND(J218*0.0976,2)-ROUND(J218*0.015,2)-ROUND(J218*0.0245,2),2)/W218,0),IF(Dane!$C$9=3,IFERROR(ROUND(J218-ROUND(J218*0.0976,2)-ROUND(J218*0.015,2)-ROUND(J218*0.0245,2),2)/W218,0),0))</f>
        <v>0</v>
      </c>
      <c r="BA218" s="39">
        <f t="shared" si="58"/>
        <v>0</v>
      </c>
      <c r="BB218" s="39">
        <f t="shared" si="59"/>
        <v>0</v>
      </c>
      <c r="BC218" s="39">
        <f t="shared" si="52"/>
        <v>0</v>
      </c>
      <c r="BD218" s="39">
        <f>IF(Dane!$C$9=2,IFERROR(BC218/W218,0),IF(Dane!$C$9=3,IFERROR(BC218/W218,0),0))</f>
        <v>0</v>
      </c>
      <c r="BE218" s="39">
        <f t="shared" si="60"/>
        <v>0</v>
      </c>
      <c r="BF218" s="39">
        <v>0</v>
      </c>
      <c r="BG218" s="39">
        <f t="shared" si="61"/>
        <v>0</v>
      </c>
      <c r="BH218" s="39">
        <f>IF(Dane!$C$9=2,IF(ROUND((S218+T218)*BG218,2)&gt;$AN$1,$AN$1,ROUND((S218+T218)*BG218,2)),IF(Dane!$C$9=3,IF(ROUND((S218+T218)*BG218,2)&gt;$AN$1,$AN$1,ROUND((S218+T218)*BG218,2)),0))</f>
        <v>0</v>
      </c>
      <c r="BI218" s="39">
        <v>0</v>
      </c>
      <c r="BJ218" s="39">
        <f>IF(Dane!$C$9=3,IFERROR(J218/AB218,0),0)</f>
        <v>0</v>
      </c>
      <c r="BK218" s="39">
        <f>IF(Dane!$C$9=3,IFERROR(ROUND(J218-ROUND(J218*0.0976,2)-ROUND(J218*0.015,2)-ROUND(J218*0.0245,2),2)/AB218,0),0)</f>
        <v>0</v>
      </c>
      <c r="BL218" s="39">
        <f t="shared" si="62"/>
        <v>0</v>
      </c>
      <c r="BM218" s="39">
        <f t="shared" si="63"/>
        <v>0</v>
      </c>
      <c r="BN218" s="39">
        <f t="shared" si="53"/>
        <v>0</v>
      </c>
      <c r="BO218" s="39">
        <f>IF(Dane!$C$9=3,IFERROR(BN218/AB218,0),0)</f>
        <v>0</v>
      </c>
      <c r="BP218" s="39">
        <f t="shared" si="64"/>
        <v>0</v>
      </c>
      <c r="BQ218" s="39">
        <v>0</v>
      </c>
      <c r="BR218" s="39">
        <f t="shared" si="65"/>
        <v>0</v>
      </c>
      <c r="BS218" s="39">
        <f>IF(Dane!$C$9=3,IF(ROUND((X218+Y218)*BR218,2)&gt;$AN$1,$AN$1,ROUND((X218+Y218)*BR218,2)),0)</f>
        <v>0</v>
      </c>
      <c r="BT218" s="39">
        <v>0</v>
      </c>
    </row>
    <row r="219" spans="1:72">
      <c r="A219" s="87">
        <v>210</v>
      </c>
      <c r="B219" s="1"/>
      <c r="C219" s="1"/>
      <c r="D219" s="2"/>
      <c r="E219" s="3"/>
      <c r="F219" s="4"/>
      <c r="G219" s="5"/>
      <c r="H219" s="5"/>
      <c r="I219" s="6"/>
      <c r="J219" s="5"/>
      <c r="K219" s="5"/>
      <c r="L219" s="5"/>
      <c r="M219" s="55"/>
      <c r="N219" s="8"/>
      <c r="O219" s="105"/>
      <c r="P219" s="5"/>
      <c r="Q219" s="5"/>
      <c r="R219" s="105">
        <f>Dane!$C$10</f>
        <v>0</v>
      </c>
      <c r="S219" s="8"/>
      <c r="T219" s="105"/>
      <c r="U219" s="5"/>
      <c r="V219" s="5"/>
      <c r="W219" s="107">
        <f>Dane!$C$11</f>
        <v>0</v>
      </c>
      <c r="X219" s="8"/>
      <c r="Y219" s="105"/>
      <c r="Z219" s="5"/>
      <c r="AA219" s="5"/>
      <c r="AB219" s="110">
        <f>Dane!$C$12</f>
        <v>0</v>
      </c>
      <c r="AC219" s="108">
        <f>IF(Dane!$E$3=1,AP219+BA219+BL219,IF(Dane!$E$3=2,AT219+BE219+BP219,AW219+BH219+BS219))</f>
        <v>0</v>
      </c>
      <c r="AD219" s="14">
        <f>IF(Dane!$E$3=1,AQ219+BB219+BM219,IF(Dane!$E$3=2,AU219+BF219+BQ219,AX219+BI219+BT219))</f>
        <v>0</v>
      </c>
      <c r="AE219" s="14">
        <f>IF((J219*Dane!$C$9)-AC219&lt;0,0,(J219*Dane!$C$9)-AC219)</f>
        <v>0</v>
      </c>
      <c r="AF219" s="61">
        <f>IF((K219*Dane!$C$9)-AD219&lt;0,0,(K219*Dane!$C$9)-AD219)</f>
        <v>0</v>
      </c>
      <c r="AG219" s="93"/>
      <c r="AH219" s="84">
        <f>IF(Dane!$E$3=1,AP219,IF(Dane!$E$3=2,AT219,AW219))</f>
        <v>0</v>
      </c>
      <c r="AI219" s="84">
        <f>IF(Dane!$E$3=1,AQ219,IF(Dane!$E$3=2,AU219,AX219))</f>
        <v>0</v>
      </c>
      <c r="AJ219" s="84">
        <f>IF(Dane!$E$3=1,BA219,IF(Dane!$E$3=2,BE219,BH219))</f>
        <v>0</v>
      </c>
      <c r="AK219" s="84">
        <f>IF(Dane!$E$3=1,BB219,IF(Dane!$E$3=2,BF219,BI219))</f>
        <v>0</v>
      </c>
      <c r="AL219" s="84">
        <f>IF(Dane!$E$3=1,BL219,IF(Dane!$E$3=2,BP219,BS219))</f>
        <v>0</v>
      </c>
      <c r="AM219" s="84">
        <f>IF(Dane!$E$3=1,BM219,IF(Dane!$E$3=2,BQ219,BT219))</f>
        <v>0</v>
      </c>
      <c r="AN219" s="39">
        <f>IF(Dane!$C$9="",0,IFERROR(J219/R219,0))</f>
        <v>0</v>
      </c>
      <c r="AO219" s="39">
        <f>IF(Dane!$C$9="",0,IFERROR(ROUND(J219-ROUND(J219*0.0976,2)-ROUND(J219*0.015,2)-ROUND(J219*0.0245,2),2)/R219,0))</f>
        <v>0</v>
      </c>
      <c r="AP219" s="39">
        <f t="shared" si="54"/>
        <v>0</v>
      </c>
      <c r="AQ219" s="39">
        <f t="shared" si="55"/>
        <v>0</v>
      </c>
      <c r="AR219" s="39">
        <f t="shared" si="51"/>
        <v>0</v>
      </c>
      <c r="AS219" s="39">
        <f>IF(Dane!$C$9="",0,IFERROR(AR219/R219,0))</f>
        <v>0</v>
      </c>
      <c r="AT219" s="39">
        <f t="shared" si="56"/>
        <v>0</v>
      </c>
      <c r="AU219" s="39">
        <v>0</v>
      </c>
      <c r="AV219" s="39">
        <f t="shared" si="57"/>
        <v>0</v>
      </c>
      <c r="AW219" s="39">
        <f>IF(Dane!$C$9="",0,IF(ROUND((N219+O219)*AV219,2)&gt;$AN$1,$AN$1,ROUND((N219+O219)*AV219,2)))</f>
        <v>0</v>
      </c>
      <c r="AX219" s="39">
        <v>0</v>
      </c>
      <c r="AY219" s="39">
        <f>IF(Dane!$C$9=2,IFERROR(J219/W219,0),IF(Dane!$C$9=3,IFERROR(J219/W219,0),0))</f>
        <v>0</v>
      </c>
      <c r="AZ219" s="39">
        <f>IF(Dane!$C$9=2,IFERROR(ROUND(J219-ROUND(J219*0.0976,2)-ROUND(J219*0.015,2)-ROUND(J219*0.0245,2),2)/W219,0),IF(Dane!$C$9=3,IFERROR(ROUND(J219-ROUND(J219*0.0976,2)-ROUND(J219*0.015,2)-ROUND(J219*0.0245,2),2)/W219,0),0))</f>
        <v>0</v>
      </c>
      <c r="BA219" s="39">
        <f t="shared" si="58"/>
        <v>0</v>
      </c>
      <c r="BB219" s="39">
        <f t="shared" si="59"/>
        <v>0</v>
      </c>
      <c r="BC219" s="39">
        <f t="shared" si="52"/>
        <v>0</v>
      </c>
      <c r="BD219" s="39">
        <f>IF(Dane!$C$9=2,IFERROR(BC219/W219,0),IF(Dane!$C$9=3,IFERROR(BC219/W219,0),0))</f>
        <v>0</v>
      </c>
      <c r="BE219" s="39">
        <f t="shared" si="60"/>
        <v>0</v>
      </c>
      <c r="BF219" s="39">
        <v>0</v>
      </c>
      <c r="BG219" s="39">
        <f t="shared" si="61"/>
        <v>0</v>
      </c>
      <c r="BH219" s="39">
        <f>IF(Dane!$C$9=2,IF(ROUND((S219+T219)*BG219,2)&gt;$AN$1,$AN$1,ROUND((S219+T219)*BG219,2)),IF(Dane!$C$9=3,IF(ROUND((S219+T219)*BG219,2)&gt;$AN$1,$AN$1,ROUND((S219+T219)*BG219,2)),0))</f>
        <v>0</v>
      </c>
      <c r="BI219" s="39">
        <v>0</v>
      </c>
      <c r="BJ219" s="39">
        <f>IF(Dane!$C$9=3,IFERROR(J219/AB219,0),0)</f>
        <v>0</v>
      </c>
      <c r="BK219" s="39">
        <f>IF(Dane!$C$9=3,IFERROR(ROUND(J219-ROUND(J219*0.0976,2)-ROUND(J219*0.015,2)-ROUND(J219*0.0245,2),2)/AB219,0),0)</f>
        <v>0</v>
      </c>
      <c r="BL219" s="39">
        <f t="shared" si="62"/>
        <v>0</v>
      </c>
      <c r="BM219" s="39">
        <f t="shared" si="63"/>
        <v>0</v>
      </c>
      <c r="BN219" s="39">
        <f t="shared" si="53"/>
        <v>0</v>
      </c>
      <c r="BO219" s="39">
        <f>IF(Dane!$C$9=3,IFERROR(BN219/AB219,0),0)</f>
        <v>0</v>
      </c>
      <c r="BP219" s="39">
        <f t="shared" si="64"/>
        <v>0</v>
      </c>
      <c r="BQ219" s="39">
        <v>0</v>
      </c>
      <c r="BR219" s="39">
        <f t="shared" si="65"/>
        <v>0</v>
      </c>
      <c r="BS219" s="39">
        <f>IF(Dane!$C$9=3,IF(ROUND((X219+Y219)*BR219,2)&gt;$AN$1,$AN$1,ROUND((X219+Y219)*BR219,2)),0)</f>
        <v>0</v>
      </c>
      <c r="BT219" s="39">
        <v>0</v>
      </c>
    </row>
    <row r="220" spans="1:72">
      <c r="A220" s="87">
        <v>211</v>
      </c>
      <c r="B220" s="1"/>
      <c r="C220" s="1"/>
      <c r="D220" s="2"/>
      <c r="E220" s="3"/>
      <c r="F220" s="4"/>
      <c r="G220" s="5"/>
      <c r="H220" s="5"/>
      <c r="I220" s="6"/>
      <c r="J220" s="5"/>
      <c r="K220" s="5"/>
      <c r="L220" s="5"/>
      <c r="M220" s="55"/>
      <c r="N220" s="8"/>
      <c r="O220" s="105"/>
      <c r="P220" s="5"/>
      <c r="Q220" s="5"/>
      <c r="R220" s="105">
        <f>Dane!$C$10</f>
        <v>0</v>
      </c>
      <c r="S220" s="8"/>
      <c r="T220" s="105"/>
      <c r="U220" s="5"/>
      <c r="V220" s="5"/>
      <c r="W220" s="107">
        <f>Dane!$C$11</f>
        <v>0</v>
      </c>
      <c r="X220" s="8"/>
      <c r="Y220" s="105"/>
      <c r="Z220" s="5"/>
      <c r="AA220" s="5"/>
      <c r="AB220" s="110">
        <f>Dane!$C$12</f>
        <v>0</v>
      </c>
      <c r="AC220" s="108">
        <f>IF(Dane!$E$3=1,AP220+BA220+BL220,IF(Dane!$E$3=2,AT220+BE220+BP220,AW220+BH220+BS220))</f>
        <v>0</v>
      </c>
      <c r="AD220" s="14">
        <f>IF(Dane!$E$3=1,AQ220+BB220+BM220,IF(Dane!$E$3=2,AU220+BF220+BQ220,AX220+BI220+BT220))</f>
        <v>0</v>
      </c>
      <c r="AE220" s="14">
        <f>IF((J220*Dane!$C$9)-AC220&lt;0,0,(J220*Dane!$C$9)-AC220)</f>
        <v>0</v>
      </c>
      <c r="AF220" s="61">
        <f>IF((K220*Dane!$C$9)-AD220&lt;0,0,(K220*Dane!$C$9)-AD220)</f>
        <v>0</v>
      </c>
      <c r="AG220" s="93"/>
      <c r="AH220" s="84">
        <f>IF(Dane!$E$3=1,AP220,IF(Dane!$E$3=2,AT220,AW220))</f>
        <v>0</v>
      </c>
      <c r="AI220" s="84">
        <f>IF(Dane!$E$3=1,AQ220,IF(Dane!$E$3=2,AU220,AX220))</f>
        <v>0</v>
      </c>
      <c r="AJ220" s="84">
        <f>IF(Dane!$E$3=1,BA220,IF(Dane!$E$3=2,BE220,BH220))</f>
        <v>0</v>
      </c>
      <c r="AK220" s="84">
        <f>IF(Dane!$E$3=1,BB220,IF(Dane!$E$3=2,BF220,BI220))</f>
        <v>0</v>
      </c>
      <c r="AL220" s="84">
        <f>IF(Dane!$E$3=1,BL220,IF(Dane!$E$3=2,BP220,BS220))</f>
        <v>0</v>
      </c>
      <c r="AM220" s="84">
        <f>IF(Dane!$E$3=1,BM220,IF(Dane!$E$3=2,BQ220,BT220))</f>
        <v>0</v>
      </c>
      <c r="AN220" s="39">
        <f>IF(Dane!$C$9="",0,IFERROR(J220/R220,0))</f>
        <v>0</v>
      </c>
      <c r="AO220" s="39">
        <f>IF(Dane!$C$9="",0,IFERROR(ROUND(J220-ROUND(J220*0.0976,2)-ROUND(J220*0.015,2)-ROUND(J220*0.0245,2),2)/R220,0))</f>
        <v>0</v>
      </c>
      <c r="AP220" s="39">
        <f t="shared" si="54"/>
        <v>0</v>
      </c>
      <c r="AQ220" s="39">
        <f t="shared" si="55"/>
        <v>0</v>
      </c>
      <c r="AR220" s="39">
        <f t="shared" si="51"/>
        <v>0</v>
      </c>
      <c r="AS220" s="39">
        <f>IF(Dane!$C$9="",0,IFERROR(AR220/R220,0))</f>
        <v>0</v>
      </c>
      <c r="AT220" s="39">
        <f t="shared" si="56"/>
        <v>0</v>
      </c>
      <c r="AU220" s="39">
        <v>0</v>
      </c>
      <c r="AV220" s="39">
        <f t="shared" si="57"/>
        <v>0</v>
      </c>
      <c r="AW220" s="39">
        <f>IF(Dane!$C$9="",0,IF(ROUND((N220+O220)*AV220,2)&gt;$AN$1,$AN$1,ROUND((N220+O220)*AV220,2)))</f>
        <v>0</v>
      </c>
      <c r="AX220" s="39">
        <v>0</v>
      </c>
      <c r="AY220" s="39">
        <f>IF(Dane!$C$9=2,IFERROR(J220/W220,0),IF(Dane!$C$9=3,IFERROR(J220/W220,0),0))</f>
        <v>0</v>
      </c>
      <c r="AZ220" s="39">
        <f>IF(Dane!$C$9=2,IFERROR(ROUND(J220-ROUND(J220*0.0976,2)-ROUND(J220*0.015,2)-ROUND(J220*0.0245,2),2)/W220,0),IF(Dane!$C$9=3,IFERROR(ROUND(J220-ROUND(J220*0.0976,2)-ROUND(J220*0.015,2)-ROUND(J220*0.0245,2),2)/W220,0),0))</f>
        <v>0</v>
      </c>
      <c r="BA220" s="39">
        <f t="shared" si="58"/>
        <v>0</v>
      </c>
      <c r="BB220" s="39">
        <f t="shared" si="59"/>
        <v>0</v>
      </c>
      <c r="BC220" s="39">
        <f t="shared" si="52"/>
        <v>0</v>
      </c>
      <c r="BD220" s="39">
        <f>IF(Dane!$C$9=2,IFERROR(BC220/W220,0),IF(Dane!$C$9=3,IFERROR(BC220/W220,0),0))</f>
        <v>0</v>
      </c>
      <c r="BE220" s="39">
        <f t="shared" si="60"/>
        <v>0</v>
      </c>
      <c r="BF220" s="39">
        <v>0</v>
      </c>
      <c r="BG220" s="39">
        <f t="shared" si="61"/>
        <v>0</v>
      </c>
      <c r="BH220" s="39">
        <f>IF(Dane!$C$9=2,IF(ROUND((S220+T220)*BG220,2)&gt;$AN$1,$AN$1,ROUND((S220+T220)*BG220,2)),IF(Dane!$C$9=3,IF(ROUND((S220+T220)*BG220,2)&gt;$AN$1,$AN$1,ROUND((S220+T220)*BG220,2)),0))</f>
        <v>0</v>
      </c>
      <c r="BI220" s="39">
        <v>0</v>
      </c>
      <c r="BJ220" s="39">
        <f>IF(Dane!$C$9=3,IFERROR(J220/AB220,0),0)</f>
        <v>0</v>
      </c>
      <c r="BK220" s="39">
        <f>IF(Dane!$C$9=3,IFERROR(ROUND(J220-ROUND(J220*0.0976,2)-ROUND(J220*0.015,2)-ROUND(J220*0.0245,2),2)/AB220,0),0)</f>
        <v>0</v>
      </c>
      <c r="BL220" s="39">
        <f t="shared" si="62"/>
        <v>0</v>
      </c>
      <c r="BM220" s="39">
        <f t="shared" si="63"/>
        <v>0</v>
      </c>
      <c r="BN220" s="39">
        <f t="shared" si="53"/>
        <v>0</v>
      </c>
      <c r="BO220" s="39">
        <f>IF(Dane!$C$9=3,IFERROR(BN220/AB220,0),0)</f>
        <v>0</v>
      </c>
      <c r="BP220" s="39">
        <f t="shared" si="64"/>
        <v>0</v>
      </c>
      <c r="BQ220" s="39">
        <v>0</v>
      </c>
      <c r="BR220" s="39">
        <f t="shared" si="65"/>
        <v>0</v>
      </c>
      <c r="BS220" s="39">
        <f>IF(Dane!$C$9=3,IF(ROUND((X220+Y220)*BR220,2)&gt;$AN$1,$AN$1,ROUND((X220+Y220)*BR220,2)),0)</f>
        <v>0</v>
      </c>
      <c r="BT220" s="39">
        <v>0</v>
      </c>
    </row>
    <row r="221" spans="1:72">
      <c r="A221" s="87">
        <v>212</v>
      </c>
      <c r="B221" s="1"/>
      <c r="C221" s="1"/>
      <c r="D221" s="2"/>
      <c r="E221" s="3"/>
      <c r="F221" s="4"/>
      <c r="G221" s="5"/>
      <c r="H221" s="5"/>
      <c r="I221" s="6"/>
      <c r="J221" s="5"/>
      <c r="K221" s="5"/>
      <c r="L221" s="5"/>
      <c r="M221" s="55"/>
      <c r="N221" s="8"/>
      <c r="O221" s="105"/>
      <c r="P221" s="5"/>
      <c r="Q221" s="5"/>
      <c r="R221" s="105">
        <f>Dane!$C$10</f>
        <v>0</v>
      </c>
      <c r="S221" s="8"/>
      <c r="T221" s="105"/>
      <c r="U221" s="5"/>
      <c r="V221" s="5"/>
      <c r="W221" s="107">
        <f>Dane!$C$11</f>
        <v>0</v>
      </c>
      <c r="X221" s="8"/>
      <c r="Y221" s="105"/>
      <c r="Z221" s="5"/>
      <c r="AA221" s="5"/>
      <c r="AB221" s="110">
        <f>Dane!$C$12</f>
        <v>0</v>
      </c>
      <c r="AC221" s="108">
        <f>IF(Dane!$E$3=1,AP221+BA221+BL221,IF(Dane!$E$3=2,AT221+BE221+BP221,AW221+BH221+BS221))</f>
        <v>0</v>
      </c>
      <c r="AD221" s="14">
        <f>IF(Dane!$E$3=1,AQ221+BB221+BM221,IF(Dane!$E$3=2,AU221+BF221+BQ221,AX221+BI221+BT221))</f>
        <v>0</v>
      </c>
      <c r="AE221" s="14">
        <f>IF((J221*Dane!$C$9)-AC221&lt;0,0,(J221*Dane!$C$9)-AC221)</f>
        <v>0</v>
      </c>
      <c r="AF221" s="61">
        <f>IF((K221*Dane!$C$9)-AD221&lt;0,0,(K221*Dane!$C$9)-AD221)</f>
        <v>0</v>
      </c>
      <c r="AG221" s="93"/>
      <c r="AH221" s="84">
        <f>IF(Dane!$E$3=1,AP221,IF(Dane!$E$3=2,AT221,AW221))</f>
        <v>0</v>
      </c>
      <c r="AI221" s="84">
        <f>IF(Dane!$E$3=1,AQ221,IF(Dane!$E$3=2,AU221,AX221))</f>
        <v>0</v>
      </c>
      <c r="AJ221" s="84">
        <f>IF(Dane!$E$3=1,BA221,IF(Dane!$E$3=2,BE221,BH221))</f>
        <v>0</v>
      </c>
      <c r="AK221" s="84">
        <f>IF(Dane!$E$3=1,BB221,IF(Dane!$E$3=2,BF221,BI221))</f>
        <v>0</v>
      </c>
      <c r="AL221" s="84">
        <f>IF(Dane!$E$3=1,BL221,IF(Dane!$E$3=2,BP221,BS221))</f>
        <v>0</v>
      </c>
      <c r="AM221" s="84">
        <f>IF(Dane!$E$3=1,BM221,IF(Dane!$E$3=2,BQ221,BT221))</f>
        <v>0</v>
      </c>
      <c r="AN221" s="39">
        <f>IF(Dane!$C$9="",0,IFERROR(J221/R221,0))</f>
        <v>0</v>
      </c>
      <c r="AO221" s="39">
        <f>IF(Dane!$C$9="",0,IFERROR(ROUND(J221-ROUND(J221*0.0976,2)-ROUND(J221*0.015,2)-ROUND(J221*0.0245,2),2)/R221,0))</f>
        <v>0</v>
      </c>
      <c r="AP221" s="39">
        <f t="shared" si="54"/>
        <v>0</v>
      </c>
      <c r="AQ221" s="39">
        <f t="shared" si="55"/>
        <v>0</v>
      </c>
      <c r="AR221" s="39">
        <f t="shared" si="51"/>
        <v>0</v>
      </c>
      <c r="AS221" s="39">
        <f>IF(Dane!$C$9="",0,IFERROR(AR221/R221,0))</f>
        <v>0</v>
      </c>
      <c r="AT221" s="39">
        <f t="shared" si="56"/>
        <v>0</v>
      </c>
      <c r="AU221" s="39">
        <v>0</v>
      </c>
      <c r="AV221" s="39">
        <f t="shared" si="57"/>
        <v>0</v>
      </c>
      <c r="AW221" s="39">
        <f>IF(Dane!$C$9="",0,IF(ROUND((N221+O221)*AV221,2)&gt;$AN$1,$AN$1,ROUND((N221+O221)*AV221,2)))</f>
        <v>0</v>
      </c>
      <c r="AX221" s="39">
        <v>0</v>
      </c>
      <c r="AY221" s="39">
        <f>IF(Dane!$C$9=2,IFERROR(J221/W221,0),IF(Dane!$C$9=3,IFERROR(J221/W221,0),0))</f>
        <v>0</v>
      </c>
      <c r="AZ221" s="39">
        <f>IF(Dane!$C$9=2,IFERROR(ROUND(J221-ROUND(J221*0.0976,2)-ROUND(J221*0.015,2)-ROUND(J221*0.0245,2),2)/W221,0),IF(Dane!$C$9=3,IFERROR(ROUND(J221-ROUND(J221*0.0976,2)-ROUND(J221*0.015,2)-ROUND(J221*0.0245,2),2)/W221,0),0))</f>
        <v>0</v>
      </c>
      <c r="BA221" s="39">
        <f t="shared" si="58"/>
        <v>0</v>
      </c>
      <c r="BB221" s="39">
        <f t="shared" si="59"/>
        <v>0</v>
      </c>
      <c r="BC221" s="39">
        <f t="shared" si="52"/>
        <v>0</v>
      </c>
      <c r="BD221" s="39">
        <f>IF(Dane!$C$9=2,IFERROR(BC221/W221,0),IF(Dane!$C$9=3,IFERROR(BC221/W221,0),0))</f>
        <v>0</v>
      </c>
      <c r="BE221" s="39">
        <f t="shared" si="60"/>
        <v>0</v>
      </c>
      <c r="BF221" s="39">
        <v>0</v>
      </c>
      <c r="BG221" s="39">
        <f t="shared" si="61"/>
        <v>0</v>
      </c>
      <c r="BH221" s="39">
        <f>IF(Dane!$C$9=2,IF(ROUND((S221+T221)*BG221,2)&gt;$AN$1,$AN$1,ROUND((S221+T221)*BG221,2)),IF(Dane!$C$9=3,IF(ROUND((S221+T221)*BG221,2)&gt;$AN$1,$AN$1,ROUND((S221+T221)*BG221,2)),0))</f>
        <v>0</v>
      </c>
      <c r="BI221" s="39">
        <v>0</v>
      </c>
      <c r="BJ221" s="39">
        <f>IF(Dane!$C$9=3,IFERROR(J221/AB221,0),0)</f>
        <v>0</v>
      </c>
      <c r="BK221" s="39">
        <f>IF(Dane!$C$9=3,IFERROR(ROUND(J221-ROUND(J221*0.0976,2)-ROUND(J221*0.015,2)-ROUND(J221*0.0245,2),2)/AB221,0),0)</f>
        <v>0</v>
      </c>
      <c r="BL221" s="39">
        <f t="shared" si="62"/>
        <v>0</v>
      </c>
      <c r="BM221" s="39">
        <f t="shared" si="63"/>
        <v>0</v>
      </c>
      <c r="BN221" s="39">
        <f t="shared" si="53"/>
        <v>0</v>
      </c>
      <c r="BO221" s="39">
        <f>IF(Dane!$C$9=3,IFERROR(BN221/AB221,0),0)</f>
        <v>0</v>
      </c>
      <c r="BP221" s="39">
        <f t="shared" si="64"/>
        <v>0</v>
      </c>
      <c r="BQ221" s="39">
        <v>0</v>
      </c>
      <c r="BR221" s="39">
        <f t="shared" si="65"/>
        <v>0</v>
      </c>
      <c r="BS221" s="39">
        <f>IF(Dane!$C$9=3,IF(ROUND((X221+Y221)*BR221,2)&gt;$AN$1,$AN$1,ROUND((X221+Y221)*BR221,2)),0)</f>
        <v>0</v>
      </c>
      <c r="BT221" s="39">
        <v>0</v>
      </c>
    </row>
    <row r="222" spans="1:72">
      <c r="A222" s="87">
        <v>213</v>
      </c>
      <c r="B222" s="1"/>
      <c r="C222" s="1"/>
      <c r="D222" s="2"/>
      <c r="E222" s="3"/>
      <c r="F222" s="4"/>
      <c r="G222" s="5"/>
      <c r="H222" s="5"/>
      <c r="I222" s="6"/>
      <c r="J222" s="5"/>
      <c r="K222" s="5"/>
      <c r="L222" s="5"/>
      <c r="M222" s="55"/>
      <c r="N222" s="8"/>
      <c r="O222" s="105"/>
      <c r="P222" s="5"/>
      <c r="Q222" s="5"/>
      <c r="R222" s="105">
        <f>Dane!$C$10</f>
        <v>0</v>
      </c>
      <c r="S222" s="8"/>
      <c r="T222" s="105"/>
      <c r="U222" s="5"/>
      <c r="V222" s="5"/>
      <c r="W222" s="107">
        <f>Dane!$C$11</f>
        <v>0</v>
      </c>
      <c r="X222" s="8"/>
      <c r="Y222" s="105"/>
      <c r="Z222" s="5"/>
      <c r="AA222" s="5"/>
      <c r="AB222" s="110">
        <f>Dane!$C$12</f>
        <v>0</v>
      </c>
      <c r="AC222" s="108">
        <f>IF(Dane!$E$3=1,AP222+BA222+BL222,IF(Dane!$E$3=2,AT222+BE222+BP222,AW222+BH222+BS222))</f>
        <v>0</v>
      </c>
      <c r="AD222" s="14">
        <f>IF(Dane!$E$3=1,AQ222+BB222+BM222,IF(Dane!$E$3=2,AU222+BF222+BQ222,AX222+BI222+BT222))</f>
        <v>0</v>
      </c>
      <c r="AE222" s="14">
        <f>IF((J222*Dane!$C$9)-AC222&lt;0,0,(J222*Dane!$C$9)-AC222)</f>
        <v>0</v>
      </c>
      <c r="AF222" s="61">
        <f>IF((K222*Dane!$C$9)-AD222&lt;0,0,(K222*Dane!$C$9)-AD222)</f>
        <v>0</v>
      </c>
      <c r="AG222" s="93"/>
      <c r="AH222" s="84">
        <f>IF(Dane!$E$3=1,AP222,IF(Dane!$E$3=2,AT222,AW222))</f>
        <v>0</v>
      </c>
      <c r="AI222" s="84">
        <f>IF(Dane!$E$3=1,AQ222,IF(Dane!$E$3=2,AU222,AX222))</f>
        <v>0</v>
      </c>
      <c r="AJ222" s="84">
        <f>IF(Dane!$E$3=1,BA222,IF(Dane!$E$3=2,BE222,BH222))</f>
        <v>0</v>
      </c>
      <c r="AK222" s="84">
        <f>IF(Dane!$E$3=1,BB222,IF(Dane!$E$3=2,BF222,BI222))</f>
        <v>0</v>
      </c>
      <c r="AL222" s="84">
        <f>IF(Dane!$E$3=1,BL222,IF(Dane!$E$3=2,BP222,BS222))</f>
        <v>0</v>
      </c>
      <c r="AM222" s="84">
        <f>IF(Dane!$E$3=1,BM222,IF(Dane!$E$3=2,BQ222,BT222))</f>
        <v>0</v>
      </c>
      <c r="AN222" s="39">
        <f>IF(Dane!$C$9="",0,IFERROR(J222/R222,0))</f>
        <v>0</v>
      </c>
      <c r="AO222" s="39">
        <f>IF(Dane!$C$9="",0,IFERROR(ROUND(J222-ROUND(J222*0.0976,2)-ROUND(J222*0.015,2)-ROUND(J222*0.0245,2),2)/R222,0))</f>
        <v>0</v>
      </c>
      <c r="AP222" s="39">
        <f t="shared" si="54"/>
        <v>0</v>
      </c>
      <c r="AQ222" s="39">
        <f t="shared" si="55"/>
        <v>0</v>
      </c>
      <c r="AR222" s="39">
        <f t="shared" si="51"/>
        <v>0</v>
      </c>
      <c r="AS222" s="39">
        <f>IF(Dane!$C$9="",0,IFERROR(AR222/R222,0))</f>
        <v>0</v>
      </c>
      <c r="AT222" s="39">
        <f t="shared" si="56"/>
        <v>0</v>
      </c>
      <c r="AU222" s="39">
        <v>0</v>
      </c>
      <c r="AV222" s="39">
        <f t="shared" si="57"/>
        <v>0</v>
      </c>
      <c r="AW222" s="39">
        <f>IF(Dane!$C$9="",0,IF(ROUND((N222+O222)*AV222,2)&gt;$AN$1,$AN$1,ROUND((N222+O222)*AV222,2)))</f>
        <v>0</v>
      </c>
      <c r="AX222" s="39">
        <v>0</v>
      </c>
      <c r="AY222" s="39">
        <f>IF(Dane!$C$9=2,IFERROR(J222/W222,0),IF(Dane!$C$9=3,IFERROR(J222/W222,0),0))</f>
        <v>0</v>
      </c>
      <c r="AZ222" s="39">
        <f>IF(Dane!$C$9=2,IFERROR(ROUND(J222-ROUND(J222*0.0976,2)-ROUND(J222*0.015,2)-ROUND(J222*0.0245,2),2)/W222,0),IF(Dane!$C$9=3,IFERROR(ROUND(J222-ROUND(J222*0.0976,2)-ROUND(J222*0.015,2)-ROUND(J222*0.0245,2),2)/W222,0),0))</f>
        <v>0</v>
      </c>
      <c r="BA222" s="39">
        <f t="shared" si="58"/>
        <v>0</v>
      </c>
      <c r="BB222" s="39">
        <f t="shared" si="59"/>
        <v>0</v>
      </c>
      <c r="BC222" s="39">
        <f t="shared" si="52"/>
        <v>0</v>
      </c>
      <c r="BD222" s="39">
        <f>IF(Dane!$C$9=2,IFERROR(BC222/W222,0),IF(Dane!$C$9=3,IFERROR(BC222/W222,0),0))</f>
        <v>0</v>
      </c>
      <c r="BE222" s="39">
        <f t="shared" si="60"/>
        <v>0</v>
      </c>
      <c r="BF222" s="39">
        <v>0</v>
      </c>
      <c r="BG222" s="39">
        <f t="shared" si="61"/>
        <v>0</v>
      </c>
      <c r="BH222" s="39">
        <f>IF(Dane!$C$9=2,IF(ROUND((S222+T222)*BG222,2)&gt;$AN$1,$AN$1,ROUND((S222+T222)*BG222,2)),IF(Dane!$C$9=3,IF(ROUND((S222+T222)*BG222,2)&gt;$AN$1,$AN$1,ROUND((S222+T222)*BG222,2)),0))</f>
        <v>0</v>
      </c>
      <c r="BI222" s="39">
        <v>0</v>
      </c>
      <c r="BJ222" s="39">
        <f>IF(Dane!$C$9=3,IFERROR(J222/AB222,0),0)</f>
        <v>0</v>
      </c>
      <c r="BK222" s="39">
        <f>IF(Dane!$C$9=3,IFERROR(ROUND(J222-ROUND(J222*0.0976,2)-ROUND(J222*0.015,2)-ROUND(J222*0.0245,2),2)/AB222,0),0)</f>
        <v>0</v>
      </c>
      <c r="BL222" s="39">
        <f t="shared" si="62"/>
        <v>0</v>
      </c>
      <c r="BM222" s="39">
        <f t="shared" si="63"/>
        <v>0</v>
      </c>
      <c r="BN222" s="39">
        <f t="shared" si="53"/>
        <v>0</v>
      </c>
      <c r="BO222" s="39">
        <f>IF(Dane!$C$9=3,IFERROR(BN222/AB222,0),0)</f>
        <v>0</v>
      </c>
      <c r="BP222" s="39">
        <f t="shared" si="64"/>
        <v>0</v>
      </c>
      <c r="BQ222" s="39">
        <v>0</v>
      </c>
      <c r="BR222" s="39">
        <f t="shared" si="65"/>
        <v>0</v>
      </c>
      <c r="BS222" s="39">
        <f>IF(Dane!$C$9=3,IF(ROUND((X222+Y222)*BR222,2)&gt;$AN$1,$AN$1,ROUND((X222+Y222)*BR222,2)),0)</f>
        <v>0</v>
      </c>
      <c r="BT222" s="39">
        <v>0</v>
      </c>
    </row>
    <row r="223" spans="1:72">
      <c r="A223" s="87">
        <v>214</v>
      </c>
      <c r="B223" s="1"/>
      <c r="C223" s="1"/>
      <c r="D223" s="2"/>
      <c r="E223" s="3"/>
      <c r="F223" s="4"/>
      <c r="G223" s="5"/>
      <c r="H223" s="5"/>
      <c r="I223" s="6"/>
      <c r="J223" s="5"/>
      <c r="K223" s="5"/>
      <c r="L223" s="5"/>
      <c r="M223" s="55"/>
      <c r="N223" s="8"/>
      <c r="O223" s="105"/>
      <c r="P223" s="5"/>
      <c r="Q223" s="5"/>
      <c r="R223" s="105">
        <f>Dane!$C$10</f>
        <v>0</v>
      </c>
      <c r="S223" s="8"/>
      <c r="T223" s="105"/>
      <c r="U223" s="5"/>
      <c r="V223" s="5"/>
      <c r="W223" s="107">
        <f>Dane!$C$11</f>
        <v>0</v>
      </c>
      <c r="X223" s="8"/>
      <c r="Y223" s="105"/>
      <c r="Z223" s="5"/>
      <c r="AA223" s="5"/>
      <c r="AB223" s="110">
        <f>Dane!$C$12</f>
        <v>0</v>
      </c>
      <c r="AC223" s="108">
        <f>IF(Dane!$E$3=1,AP223+BA223+BL223,IF(Dane!$E$3=2,AT223+BE223+BP223,AW223+BH223+BS223))</f>
        <v>0</v>
      </c>
      <c r="AD223" s="14">
        <f>IF(Dane!$E$3=1,AQ223+BB223+BM223,IF(Dane!$E$3=2,AU223+BF223+BQ223,AX223+BI223+BT223))</f>
        <v>0</v>
      </c>
      <c r="AE223" s="14">
        <f>IF((J223*Dane!$C$9)-AC223&lt;0,0,(J223*Dane!$C$9)-AC223)</f>
        <v>0</v>
      </c>
      <c r="AF223" s="61">
        <f>IF((K223*Dane!$C$9)-AD223&lt;0,0,(K223*Dane!$C$9)-AD223)</f>
        <v>0</v>
      </c>
      <c r="AG223" s="93"/>
      <c r="AH223" s="84">
        <f>IF(Dane!$E$3=1,AP223,IF(Dane!$E$3=2,AT223,AW223))</f>
        <v>0</v>
      </c>
      <c r="AI223" s="84">
        <f>IF(Dane!$E$3=1,AQ223,IF(Dane!$E$3=2,AU223,AX223))</f>
        <v>0</v>
      </c>
      <c r="AJ223" s="84">
        <f>IF(Dane!$E$3=1,BA223,IF(Dane!$E$3=2,BE223,BH223))</f>
        <v>0</v>
      </c>
      <c r="AK223" s="84">
        <f>IF(Dane!$E$3=1,BB223,IF(Dane!$E$3=2,BF223,BI223))</f>
        <v>0</v>
      </c>
      <c r="AL223" s="84">
        <f>IF(Dane!$E$3=1,BL223,IF(Dane!$E$3=2,BP223,BS223))</f>
        <v>0</v>
      </c>
      <c r="AM223" s="84">
        <f>IF(Dane!$E$3=1,BM223,IF(Dane!$E$3=2,BQ223,BT223))</f>
        <v>0</v>
      </c>
      <c r="AN223" s="39">
        <f>IF(Dane!$C$9="",0,IFERROR(J223/R223,0))</f>
        <v>0</v>
      </c>
      <c r="AO223" s="39">
        <f>IF(Dane!$C$9="",0,IFERROR(ROUND(J223-ROUND(J223*0.0976,2)-ROUND(J223*0.015,2)-ROUND(J223*0.0245,2),2)/R223,0))</f>
        <v>0</v>
      </c>
      <c r="AP223" s="39">
        <f t="shared" si="54"/>
        <v>0</v>
      </c>
      <c r="AQ223" s="39">
        <f t="shared" si="55"/>
        <v>0</v>
      </c>
      <c r="AR223" s="39">
        <f t="shared" si="51"/>
        <v>0</v>
      </c>
      <c r="AS223" s="39">
        <f>IF(Dane!$C$9="",0,IFERROR(AR223/R223,0))</f>
        <v>0</v>
      </c>
      <c r="AT223" s="39">
        <f t="shared" si="56"/>
        <v>0</v>
      </c>
      <c r="AU223" s="39">
        <v>0</v>
      </c>
      <c r="AV223" s="39">
        <f t="shared" si="57"/>
        <v>0</v>
      </c>
      <c r="AW223" s="39">
        <f>IF(Dane!$C$9="",0,IF(ROUND((N223+O223)*AV223,2)&gt;$AN$1,$AN$1,ROUND((N223+O223)*AV223,2)))</f>
        <v>0</v>
      </c>
      <c r="AX223" s="39">
        <v>0</v>
      </c>
      <c r="AY223" s="39">
        <f>IF(Dane!$C$9=2,IFERROR(J223/W223,0),IF(Dane!$C$9=3,IFERROR(J223/W223,0),0))</f>
        <v>0</v>
      </c>
      <c r="AZ223" s="39">
        <f>IF(Dane!$C$9=2,IFERROR(ROUND(J223-ROUND(J223*0.0976,2)-ROUND(J223*0.015,2)-ROUND(J223*0.0245,2),2)/W223,0),IF(Dane!$C$9=3,IFERROR(ROUND(J223-ROUND(J223*0.0976,2)-ROUND(J223*0.015,2)-ROUND(J223*0.0245,2),2)/W223,0),0))</f>
        <v>0</v>
      </c>
      <c r="BA223" s="39">
        <f t="shared" si="58"/>
        <v>0</v>
      </c>
      <c r="BB223" s="39">
        <f t="shared" si="59"/>
        <v>0</v>
      </c>
      <c r="BC223" s="39">
        <f t="shared" si="52"/>
        <v>0</v>
      </c>
      <c r="BD223" s="39">
        <f>IF(Dane!$C$9=2,IFERROR(BC223/W223,0),IF(Dane!$C$9=3,IFERROR(BC223/W223,0),0))</f>
        <v>0</v>
      </c>
      <c r="BE223" s="39">
        <f t="shared" si="60"/>
        <v>0</v>
      </c>
      <c r="BF223" s="39">
        <v>0</v>
      </c>
      <c r="BG223" s="39">
        <f t="shared" si="61"/>
        <v>0</v>
      </c>
      <c r="BH223" s="39">
        <f>IF(Dane!$C$9=2,IF(ROUND((S223+T223)*BG223,2)&gt;$AN$1,$AN$1,ROUND((S223+T223)*BG223,2)),IF(Dane!$C$9=3,IF(ROUND((S223+T223)*BG223,2)&gt;$AN$1,$AN$1,ROUND((S223+T223)*BG223,2)),0))</f>
        <v>0</v>
      </c>
      <c r="BI223" s="39">
        <v>0</v>
      </c>
      <c r="BJ223" s="39">
        <f>IF(Dane!$C$9=3,IFERROR(J223/AB223,0),0)</f>
        <v>0</v>
      </c>
      <c r="BK223" s="39">
        <f>IF(Dane!$C$9=3,IFERROR(ROUND(J223-ROUND(J223*0.0976,2)-ROUND(J223*0.015,2)-ROUND(J223*0.0245,2),2)/AB223,0),0)</f>
        <v>0</v>
      </c>
      <c r="BL223" s="39">
        <f t="shared" si="62"/>
        <v>0</v>
      </c>
      <c r="BM223" s="39">
        <f t="shared" si="63"/>
        <v>0</v>
      </c>
      <c r="BN223" s="39">
        <f t="shared" si="53"/>
        <v>0</v>
      </c>
      <c r="BO223" s="39">
        <f>IF(Dane!$C$9=3,IFERROR(BN223/AB223,0),0)</f>
        <v>0</v>
      </c>
      <c r="BP223" s="39">
        <f t="shared" si="64"/>
        <v>0</v>
      </c>
      <c r="BQ223" s="39">
        <v>0</v>
      </c>
      <c r="BR223" s="39">
        <f t="shared" si="65"/>
        <v>0</v>
      </c>
      <c r="BS223" s="39">
        <f>IF(Dane!$C$9=3,IF(ROUND((X223+Y223)*BR223,2)&gt;$AN$1,$AN$1,ROUND((X223+Y223)*BR223,2)),0)</f>
        <v>0</v>
      </c>
      <c r="BT223" s="39">
        <v>0</v>
      </c>
    </row>
    <row r="224" spans="1:72">
      <c r="A224" s="87">
        <v>215</v>
      </c>
      <c r="B224" s="1"/>
      <c r="C224" s="1"/>
      <c r="D224" s="2"/>
      <c r="E224" s="3"/>
      <c r="F224" s="4"/>
      <c r="G224" s="5"/>
      <c r="H224" s="5"/>
      <c r="I224" s="6"/>
      <c r="J224" s="5"/>
      <c r="K224" s="5"/>
      <c r="L224" s="5"/>
      <c r="M224" s="55"/>
      <c r="N224" s="8"/>
      <c r="O224" s="105"/>
      <c r="P224" s="5"/>
      <c r="Q224" s="5"/>
      <c r="R224" s="105">
        <f>Dane!$C$10</f>
        <v>0</v>
      </c>
      <c r="S224" s="8"/>
      <c r="T224" s="105"/>
      <c r="U224" s="5"/>
      <c r="V224" s="5"/>
      <c r="W224" s="107">
        <f>Dane!$C$11</f>
        <v>0</v>
      </c>
      <c r="X224" s="8"/>
      <c r="Y224" s="105"/>
      <c r="Z224" s="5"/>
      <c r="AA224" s="5"/>
      <c r="AB224" s="110">
        <f>Dane!$C$12</f>
        <v>0</v>
      </c>
      <c r="AC224" s="108">
        <f>IF(Dane!$E$3=1,AP224+BA224+BL224,IF(Dane!$E$3=2,AT224+BE224+BP224,AW224+BH224+BS224))</f>
        <v>0</v>
      </c>
      <c r="AD224" s="14">
        <f>IF(Dane!$E$3=1,AQ224+BB224+BM224,IF(Dane!$E$3=2,AU224+BF224+BQ224,AX224+BI224+BT224))</f>
        <v>0</v>
      </c>
      <c r="AE224" s="14">
        <f>IF((J224*Dane!$C$9)-AC224&lt;0,0,(J224*Dane!$C$9)-AC224)</f>
        <v>0</v>
      </c>
      <c r="AF224" s="61">
        <f>IF((K224*Dane!$C$9)-AD224&lt;0,0,(K224*Dane!$C$9)-AD224)</f>
        <v>0</v>
      </c>
      <c r="AG224" s="93"/>
      <c r="AH224" s="84">
        <f>IF(Dane!$E$3=1,AP224,IF(Dane!$E$3=2,AT224,AW224))</f>
        <v>0</v>
      </c>
      <c r="AI224" s="84">
        <f>IF(Dane!$E$3=1,AQ224,IF(Dane!$E$3=2,AU224,AX224))</f>
        <v>0</v>
      </c>
      <c r="AJ224" s="84">
        <f>IF(Dane!$E$3=1,BA224,IF(Dane!$E$3=2,BE224,BH224))</f>
        <v>0</v>
      </c>
      <c r="AK224" s="84">
        <f>IF(Dane!$E$3=1,BB224,IF(Dane!$E$3=2,BF224,BI224))</f>
        <v>0</v>
      </c>
      <c r="AL224" s="84">
        <f>IF(Dane!$E$3=1,BL224,IF(Dane!$E$3=2,BP224,BS224))</f>
        <v>0</v>
      </c>
      <c r="AM224" s="84">
        <f>IF(Dane!$E$3=1,BM224,IF(Dane!$E$3=2,BQ224,BT224))</f>
        <v>0</v>
      </c>
      <c r="AN224" s="39">
        <f>IF(Dane!$C$9="",0,IFERROR(J224/R224,0))</f>
        <v>0</v>
      </c>
      <c r="AO224" s="39">
        <f>IF(Dane!$C$9="",0,IFERROR(ROUND(J224-ROUND(J224*0.0976,2)-ROUND(J224*0.015,2)-ROUND(J224*0.0245,2),2)/R224,0))</f>
        <v>0</v>
      </c>
      <c r="AP224" s="39">
        <f t="shared" si="54"/>
        <v>0</v>
      </c>
      <c r="AQ224" s="39">
        <f t="shared" si="55"/>
        <v>0</v>
      </c>
      <c r="AR224" s="39">
        <f t="shared" si="51"/>
        <v>0</v>
      </c>
      <c r="AS224" s="39">
        <f>IF(Dane!$C$9="",0,IFERROR(AR224/R224,0))</f>
        <v>0</v>
      </c>
      <c r="AT224" s="39">
        <f t="shared" si="56"/>
        <v>0</v>
      </c>
      <c r="AU224" s="39">
        <v>0</v>
      </c>
      <c r="AV224" s="39">
        <f t="shared" si="57"/>
        <v>0</v>
      </c>
      <c r="AW224" s="39">
        <f>IF(Dane!$C$9="",0,IF(ROUND((N224+O224)*AV224,2)&gt;$AN$1,$AN$1,ROUND((N224+O224)*AV224,2)))</f>
        <v>0</v>
      </c>
      <c r="AX224" s="39">
        <v>0</v>
      </c>
      <c r="AY224" s="39">
        <f>IF(Dane!$C$9=2,IFERROR(J224/W224,0),IF(Dane!$C$9=3,IFERROR(J224/W224,0),0))</f>
        <v>0</v>
      </c>
      <c r="AZ224" s="39">
        <f>IF(Dane!$C$9=2,IFERROR(ROUND(J224-ROUND(J224*0.0976,2)-ROUND(J224*0.015,2)-ROUND(J224*0.0245,2),2)/W224,0),IF(Dane!$C$9=3,IFERROR(ROUND(J224-ROUND(J224*0.0976,2)-ROUND(J224*0.015,2)-ROUND(J224*0.0245,2),2)/W224,0),0))</f>
        <v>0</v>
      </c>
      <c r="BA224" s="39">
        <f t="shared" si="58"/>
        <v>0</v>
      </c>
      <c r="BB224" s="39">
        <f t="shared" si="59"/>
        <v>0</v>
      </c>
      <c r="BC224" s="39">
        <f t="shared" si="52"/>
        <v>0</v>
      </c>
      <c r="BD224" s="39">
        <f>IF(Dane!$C$9=2,IFERROR(BC224/W224,0),IF(Dane!$C$9=3,IFERROR(BC224/W224,0),0))</f>
        <v>0</v>
      </c>
      <c r="BE224" s="39">
        <f t="shared" si="60"/>
        <v>0</v>
      </c>
      <c r="BF224" s="39">
        <v>0</v>
      </c>
      <c r="BG224" s="39">
        <f t="shared" si="61"/>
        <v>0</v>
      </c>
      <c r="BH224" s="39">
        <f>IF(Dane!$C$9=2,IF(ROUND((S224+T224)*BG224,2)&gt;$AN$1,$AN$1,ROUND((S224+T224)*BG224,2)),IF(Dane!$C$9=3,IF(ROUND((S224+T224)*BG224,2)&gt;$AN$1,$AN$1,ROUND((S224+T224)*BG224,2)),0))</f>
        <v>0</v>
      </c>
      <c r="BI224" s="39">
        <v>0</v>
      </c>
      <c r="BJ224" s="39">
        <f>IF(Dane!$C$9=3,IFERROR(J224/AB224,0),0)</f>
        <v>0</v>
      </c>
      <c r="BK224" s="39">
        <f>IF(Dane!$C$9=3,IFERROR(ROUND(J224-ROUND(J224*0.0976,2)-ROUND(J224*0.015,2)-ROUND(J224*0.0245,2),2)/AB224,0),0)</f>
        <v>0</v>
      </c>
      <c r="BL224" s="39">
        <f t="shared" si="62"/>
        <v>0</v>
      </c>
      <c r="BM224" s="39">
        <f t="shared" si="63"/>
        <v>0</v>
      </c>
      <c r="BN224" s="39">
        <f t="shared" si="53"/>
        <v>0</v>
      </c>
      <c r="BO224" s="39">
        <f>IF(Dane!$C$9=3,IFERROR(BN224/AB224,0),0)</f>
        <v>0</v>
      </c>
      <c r="BP224" s="39">
        <f t="shared" si="64"/>
        <v>0</v>
      </c>
      <c r="BQ224" s="39">
        <v>0</v>
      </c>
      <c r="BR224" s="39">
        <f t="shared" si="65"/>
        <v>0</v>
      </c>
      <c r="BS224" s="39">
        <f>IF(Dane!$C$9=3,IF(ROUND((X224+Y224)*BR224,2)&gt;$AN$1,$AN$1,ROUND((X224+Y224)*BR224,2)),0)</f>
        <v>0</v>
      </c>
      <c r="BT224" s="39">
        <v>0</v>
      </c>
    </row>
    <row r="225" spans="1:72">
      <c r="A225" s="87">
        <v>216</v>
      </c>
      <c r="B225" s="1"/>
      <c r="C225" s="1"/>
      <c r="D225" s="2"/>
      <c r="E225" s="3"/>
      <c r="F225" s="4"/>
      <c r="G225" s="5"/>
      <c r="H225" s="5"/>
      <c r="I225" s="6"/>
      <c r="J225" s="5"/>
      <c r="K225" s="5"/>
      <c r="L225" s="5"/>
      <c r="M225" s="55"/>
      <c r="N225" s="8"/>
      <c r="O225" s="105"/>
      <c r="P225" s="5"/>
      <c r="Q225" s="5"/>
      <c r="R225" s="105">
        <f>Dane!$C$10</f>
        <v>0</v>
      </c>
      <c r="S225" s="8"/>
      <c r="T225" s="105"/>
      <c r="U225" s="5"/>
      <c r="V225" s="5"/>
      <c r="W225" s="107">
        <f>Dane!$C$11</f>
        <v>0</v>
      </c>
      <c r="X225" s="8"/>
      <c r="Y225" s="105"/>
      <c r="Z225" s="5"/>
      <c r="AA225" s="5"/>
      <c r="AB225" s="110">
        <f>Dane!$C$12</f>
        <v>0</v>
      </c>
      <c r="AC225" s="108">
        <f>IF(Dane!$E$3=1,AP225+BA225+BL225,IF(Dane!$E$3=2,AT225+BE225+BP225,AW225+BH225+BS225))</f>
        <v>0</v>
      </c>
      <c r="AD225" s="14">
        <f>IF(Dane!$E$3=1,AQ225+BB225+BM225,IF(Dane!$E$3=2,AU225+BF225+BQ225,AX225+BI225+BT225))</f>
        <v>0</v>
      </c>
      <c r="AE225" s="14">
        <f>IF((J225*Dane!$C$9)-AC225&lt;0,0,(J225*Dane!$C$9)-AC225)</f>
        <v>0</v>
      </c>
      <c r="AF225" s="61">
        <f>IF((K225*Dane!$C$9)-AD225&lt;0,0,(K225*Dane!$C$9)-AD225)</f>
        <v>0</v>
      </c>
      <c r="AG225" s="93"/>
      <c r="AH225" s="84">
        <f>IF(Dane!$E$3=1,AP225,IF(Dane!$E$3=2,AT225,AW225))</f>
        <v>0</v>
      </c>
      <c r="AI225" s="84">
        <f>IF(Dane!$E$3=1,AQ225,IF(Dane!$E$3=2,AU225,AX225))</f>
        <v>0</v>
      </c>
      <c r="AJ225" s="84">
        <f>IF(Dane!$E$3=1,BA225,IF(Dane!$E$3=2,BE225,BH225))</f>
        <v>0</v>
      </c>
      <c r="AK225" s="84">
        <f>IF(Dane!$E$3=1,BB225,IF(Dane!$E$3=2,BF225,BI225))</f>
        <v>0</v>
      </c>
      <c r="AL225" s="84">
        <f>IF(Dane!$E$3=1,BL225,IF(Dane!$E$3=2,BP225,BS225))</f>
        <v>0</v>
      </c>
      <c r="AM225" s="84">
        <f>IF(Dane!$E$3=1,BM225,IF(Dane!$E$3=2,BQ225,BT225))</f>
        <v>0</v>
      </c>
      <c r="AN225" s="39">
        <f>IF(Dane!$C$9="",0,IFERROR(J225/R225,0))</f>
        <v>0</v>
      </c>
      <c r="AO225" s="39">
        <f>IF(Dane!$C$9="",0,IFERROR(ROUND(J225-ROUND(J225*0.0976,2)-ROUND(J225*0.015,2)-ROUND(J225*0.0245,2),2)/R225,0))</f>
        <v>0</v>
      </c>
      <c r="AP225" s="39">
        <f t="shared" si="54"/>
        <v>0</v>
      </c>
      <c r="AQ225" s="39">
        <f t="shared" si="55"/>
        <v>0</v>
      </c>
      <c r="AR225" s="39">
        <f t="shared" si="51"/>
        <v>0</v>
      </c>
      <c r="AS225" s="39">
        <f>IF(Dane!$C$9="",0,IFERROR(AR225/R225,0))</f>
        <v>0</v>
      </c>
      <c r="AT225" s="39">
        <f t="shared" si="56"/>
        <v>0</v>
      </c>
      <c r="AU225" s="39">
        <v>0</v>
      </c>
      <c r="AV225" s="39">
        <f t="shared" si="57"/>
        <v>0</v>
      </c>
      <c r="AW225" s="39">
        <f>IF(Dane!$C$9="",0,IF(ROUND((N225+O225)*AV225,2)&gt;$AN$1,$AN$1,ROUND((N225+O225)*AV225,2)))</f>
        <v>0</v>
      </c>
      <c r="AX225" s="39">
        <v>0</v>
      </c>
      <c r="AY225" s="39">
        <f>IF(Dane!$C$9=2,IFERROR(J225/W225,0),IF(Dane!$C$9=3,IFERROR(J225/W225,0),0))</f>
        <v>0</v>
      </c>
      <c r="AZ225" s="39">
        <f>IF(Dane!$C$9=2,IFERROR(ROUND(J225-ROUND(J225*0.0976,2)-ROUND(J225*0.015,2)-ROUND(J225*0.0245,2),2)/W225,0),IF(Dane!$C$9=3,IFERROR(ROUND(J225-ROUND(J225*0.0976,2)-ROUND(J225*0.015,2)-ROUND(J225*0.0245,2),2)/W225,0),0))</f>
        <v>0</v>
      </c>
      <c r="BA225" s="39">
        <f t="shared" si="58"/>
        <v>0</v>
      </c>
      <c r="BB225" s="39">
        <f t="shared" si="59"/>
        <v>0</v>
      </c>
      <c r="BC225" s="39">
        <f t="shared" si="52"/>
        <v>0</v>
      </c>
      <c r="BD225" s="39">
        <f>IF(Dane!$C$9=2,IFERROR(BC225/W225,0),IF(Dane!$C$9=3,IFERROR(BC225/W225,0),0))</f>
        <v>0</v>
      </c>
      <c r="BE225" s="39">
        <f t="shared" si="60"/>
        <v>0</v>
      </c>
      <c r="BF225" s="39">
        <v>0</v>
      </c>
      <c r="BG225" s="39">
        <f t="shared" si="61"/>
        <v>0</v>
      </c>
      <c r="BH225" s="39">
        <f>IF(Dane!$C$9=2,IF(ROUND((S225+T225)*BG225,2)&gt;$AN$1,$AN$1,ROUND((S225+T225)*BG225,2)),IF(Dane!$C$9=3,IF(ROUND((S225+T225)*BG225,2)&gt;$AN$1,$AN$1,ROUND((S225+T225)*BG225,2)),0))</f>
        <v>0</v>
      </c>
      <c r="BI225" s="39">
        <v>0</v>
      </c>
      <c r="BJ225" s="39">
        <f>IF(Dane!$C$9=3,IFERROR(J225/AB225,0),0)</f>
        <v>0</v>
      </c>
      <c r="BK225" s="39">
        <f>IF(Dane!$C$9=3,IFERROR(ROUND(J225-ROUND(J225*0.0976,2)-ROUND(J225*0.015,2)-ROUND(J225*0.0245,2),2)/AB225,0),0)</f>
        <v>0</v>
      </c>
      <c r="BL225" s="39">
        <f t="shared" si="62"/>
        <v>0</v>
      </c>
      <c r="BM225" s="39">
        <f t="shared" si="63"/>
        <v>0</v>
      </c>
      <c r="BN225" s="39">
        <f t="shared" si="53"/>
        <v>0</v>
      </c>
      <c r="BO225" s="39">
        <f>IF(Dane!$C$9=3,IFERROR(BN225/AB225,0),0)</f>
        <v>0</v>
      </c>
      <c r="BP225" s="39">
        <f t="shared" si="64"/>
        <v>0</v>
      </c>
      <c r="BQ225" s="39">
        <v>0</v>
      </c>
      <c r="BR225" s="39">
        <f t="shared" si="65"/>
        <v>0</v>
      </c>
      <c r="BS225" s="39">
        <f>IF(Dane!$C$9=3,IF(ROUND((X225+Y225)*BR225,2)&gt;$AN$1,$AN$1,ROUND((X225+Y225)*BR225,2)),0)</f>
        <v>0</v>
      </c>
      <c r="BT225" s="39">
        <v>0</v>
      </c>
    </row>
    <row r="226" spans="1:72">
      <c r="A226" s="87">
        <v>217</v>
      </c>
      <c r="B226" s="1"/>
      <c r="C226" s="1"/>
      <c r="D226" s="2"/>
      <c r="E226" s="3"/>
      <c r="F226" s="4"/>
      <c r="G226" s="5"/>
      <c r="H226" s="5"/>
      <c r="I226" s="6"/>
      <c r="J226" s="5"/>
      <c r="K226" s="5"/>
      <c r="L226" s="5"/>
      <c r="M226" s="55"/>
      <c r="N226" s="8"/>
      <c r="O226" s="105"/>
      <c r="P226" s="5"/>
      <c r="Q226" s="5"/>
      <c r="R226" s="105">
        <f>Dane!$C$10</f>
        <v>0</v>
      </c>
      <c r="S226" s="8"/>
      <c r="T226" s="105"/>
      <c r="U226" s="5"/>
      <c r="V226" s="5"/>
      <c r="W226" s="107">
        <f>Dane!$C$11</f>
        <v>0</v>
      </c>
      <c r="X226" s="8"/>
      <c r="Y226" s="105"/>
      <c r="Z226" s="5"/>
      <c r="AA226" s="5"/>
      <c r="AB226" s="110">
        <f>Dane!$C$12</f>
        <v>0</v>
      </c>
      <c r="AC226" s="108">
        <f>IF(Dane!$E$3=1,AP226+BA226+BL226,IF(Dane!$E$3=2,AT226+BE226+BP226,AW226+BH226+BS226))</f>
        <v>0</v>
      </c>
      <c r="AD226" s="14">
        <f>IF(Dane!$E$3=1,AQ226+BB226+BM226,IF(Dane!$E$3=2,AU226+BF226+BQ226,AX226+BI226+BT226))</f>
        <v>0</v>
      </c>
      <c r="AE226" s="14">
        <f>IF((J226*Dane!$C$9)-AC226&lt;0,0,(J226*Dane!$C$9)-AC226)</f>
        <v>0</v>
      </c>
      <c r="AF226" s="61">
        <f>IF((K226*Dane!$C$9)-AD226&lt;0,0,(K226*Dane!$C$9)-AD226)</f>
        <v>0</v>
      </c>
      <c r="AG226" s="93"/>
      <c r="AH226" s="84">
        <f>IF(Dane!$E$3=1,AP226,IF(Dane!$E$3=2,AT226,AW226))</f>
        <v>0</v>
      </c>
      <c r="AI226" s="84">
        <f>IF(Dane!$E$3=1,AQ226,IF(Dane!$E$3=2,AU226,AX226))</f>
        <v>0</v>
      </c>
      <c r="AJ226" s="84">
        <f>IF(Dane!$E$3=1,BA226,IF(Dane!$E$3=2,BE226,BH226))</f>
        <v>0</v>
      </c>
      <c r="AK226" s="84">
        <f>IF(Dane!$E$3=1,BB226,IF(Dane!$E$3=2,BF226,BI226))</f>
        <v>0</v>
      </c>
      <c r="AL226" s="84">
        <f>IF(Dane!$E$3=1,BL226,IF(Dane!$E$3=2,BP226,BS226))</f>
        <v>0</v>
      </c>
      <c r="AM226" s="84">
        <f>IF(Dane!$E$3=1,BM226,IF(Dane!$E$3=2,BQ226,BT226))</f>
        <v>0</v>
      </c>
      <c r="AN226" s="39">
        <f>IF(Dane!$C$9="",0,IFERROR(J226/R226,0))</f>
        <v>0</v>
      </c>
      <c r="AO226" s="39">
        <f>IF(Dane!$C$9="",0,IFERROR(ROUND(J226-ROUND(J226*0.0976,2)-ROUND(J226*0.015,2)-ROUND(J226*0.0245,2),2)/R226,0))</f>
        <v>0</v>
      </c>
      <c r="AP226" s="39">
        <f t="shared" si="54"/>
        <v>0</v>
      </c>
      <c r="AQ226" s="39">
        <f t="shared" si="55"/>
        <v>0</v>
      </c>
      <c r="AR226" s="39">
        <f t="shared" si="51"/>
        <v>0</v>
      </c>
      <c r="AS226" s="39">
        <f>IF(Dane!$C$9="",0,IFERROR(AR226/R226,0))</f>
        <v>0</v>
      </c>
      <c r="AT226" s="39">
        <f t="shared" si="56"/>
        <v>0</v>
      </c>
      <c r="AU226" s="39">
        <v>0</v>
      </c>
      <c r="AV226" s="39">
        <f t="shared" si="57"/>
        <v>0</v>
      </c>
      <c r="AW226" s="39">
        <f>IF(Dane!$C$9="",0,IF(ROUND((N226+O226)*AV226,2)&gt;$AN$1,$AN$1,ROUND((N226+O226)*AV226,2)))</f>
        <v>0</v>
      </c>
      <c r="AX226" s="39">
        <v>0</v>
      </c>
      <c r="AY226" s="39">
        <f>IF(Dane!$C$9=2,IFERROR(J226/W226,0),IF(Dane!$C$9=3,IFERROR(J226/W226,0),0))</f>
        <v>0</v>
      </c>
      <c r="AZ226" s="39">
        <f>IF(Dane!$C$9=2,IFERROR(ROUND(J226-ROUND(J226*0.0976,2)-ROUND(J226*0.015,2)-ROUND(J226*0.0245,2),2)/W226,0),IF(Dane!$C$9=3,IFERROR(ROUND(J226-ROUND(J226*0.0976,2)-ROUND(J226*0.015,2)-ROUND(J226*0.0245,2),2)/W226,0),0))</f>
        <v>0</v>
      </c>
      <c r="BA226" s="39">
        <f t="shared" si="58"/>
        <v>0</v>
      </c>
      <c r="BB226" s="39">
        <f t="shared" si="59"/>
        <v>0</v>
      </c>
      <c r="BC226" s="39">
        <f t="shared" si="52"/>
        <v>0</v>
      </c>
      <c r="BD226" s="39">
        <f>IF(Dane!$C$9=2,IFERROR(BC226/W226,0),IF(Dane!$C$9=3,IFERROR(BC226/W226,0),0))</f>
        <v>0</v>
      </c>
      <c r="BE226" s="39">
        <f t="shared" si="60"/>
        <v>0</v>
      </c>
      <c r="BF226" s="39">
        <v>0</v>
      </c>
      <c r="BG226" s="39">
        <f t="shared" si="61"/>
        <v>0</v>
      </c>
      <c r="BH226" s="39">
        <f>IF(Dane!$C$9=2,IF(ROUND((S226+T226)*BG226,2)&gt;$AN$1,$AN$1,ROUND((S226+T226)*BG226,2)),IF(Dane!$C$9=3,IF(ROUND((S226+T226)*BG226,2)&gt;$AN$1,$AN$1,ROUND((S226+T226)*BG226,2)),0))</f>
        <v>0</v>
      </c>
      <c r="BI226" s="39">
        <v>0</v>
      </c>
      <c r="BJ226" s="39">
        <f>IF(Dane!$C$9=3,IFERROR(J226/AB226,0),0)</f>
        <v>0</v>
      </c>
      <c r="BK226" s="39">
        <f>IF(Dane!$C$9=3,IFERROR(ROUND(J226-ROUND(J226*0.0976,2)-ROUND(J226*0.015,2)-ROUND(J226*0.0245,2),2)/AB226,0),0)</f>
        <v>0</v>
      </c>
      <c r="BL226" s="39">
        <f t="shared" si="62"/>
        <v>0</v>
      </c>
      <c r="BM226" s="39">
        <f t="shared" si="63"/>
        <v>0</v>
      </c>
      <c r="BN226" s="39">
        <f t="shared" si="53"/>
        <v>0</v>
      </c>
      <c r="BO226" s="39">
        <f>IF(Dane!$C$9=3,IFERROR(BN226/AB226,0),0)</f>
        <v>0</v>
      </c>
      <c r="BP226" s="39">
        <f t="shared" si="64"/>
        <v>0</v>
      </c>
      <c r="BQ226" s="39">
        <v>0</v>
      </c>
      <c r="BR226" s="39">
        <f t="shared" si="65"/>
        <v>0</v>
      </c>
      <c r="BS226" s="39">
        <f>IF(Dane!$C$9=3,IF(ROUND((X226+Y226)*BR226,2)&gt;$AN$1,$AN$1,ROUND((X226+Y226)*BR226,2)),0)</f>
        <v>0</v>
      </c>
      <c r="BT226" s="39">
        <v>0</v>
      </c>
    </row>
    <row r="227" spans="1:72">
      <c r="A227" s="87">
        <v>218</v>
      </c>
      <c r="B227" s="1"/>
      <c r="C227" s="1"/>
      <c r="D227" s="2"/>
      <c r="E227" s="3"/>
      <c r="F227" s="4"/>
      <c r="G227" s="5"/>
      <c r="H227" s="5"/>
      <c r="I227" s="6"/>
      <c r="J227" s="5"/>
      <c r="K227" s="5"/>
      <c r="L227" s="5"/>
      <c r="M227" s="55"/>
      <c r="N227" s="8"/>
      <c r="O227" s="105"/>
      <c r="P227" s="5"/>
      <c r="Q227" s="5"/>
      <c r="R227" s="105">
        <f>Dane!$C$10</f>
        <v>0</v>
      </c>
      <c r="S227" s="8"/>
      <c r="T227" s="105"/>
      <c r="U227" s="5"/>
      <c r="V227" s="5"/>
      <c r="W227" s="107">
        <f>Dane!$C$11</f>
        <v>0</v>
      </c>
      <c r="X227" s="8"/>
      <c r="Y227" s="105"/>
      <c r="Z227" s="5"/>
      <c r="AA227" s="5"/>
      <c r="AB227" s="110">
        <f>Dane!$C$12</f>
        <v>0</v>
      </c>
      <c r="AC227" s="108">
        <f>IF(Dane!$E$3=1,AP227+BA227+BL227,IF(Dane!$E$3=2,AT227+BE227+BP227,AW227+BH227+BS227))</f>
        <v>0</v>
      </c>
      <c r="AD227" s="14">
        <f>IF(Dane!$E$3=1,AQ227+BB227+BM227,IF(Dane!$E$3=2,AU227+BF227+BQ227,AX227+BI227+BT227))</f>
        <v>0</v>
      </c>
      <c r="AE227" s="14">
        <f>IF((J227*Dane!$C$9)-AC227&lt;0,0,(J227*Dane!$C$9)-AC227)</f>
        <v>0</v>
      </c>
      <c r="AF227" s="61">
        <f>IF((K227*Dane!$C$9)-AD227&lt;0,0,(K227*Dane!$C$9)-AD227)</f>
        <v>0</v>
      </c>
      <c r="AG227" s="93"/>
      <c r="AH227" s="84">
        <f>IF(Dane!$E$3=1,AP227,IF(Dane!$E$3=2,AT227,AW227))</f>
        <v>0</v>
      </c>
      <c r="AI227" s="84">
        <f>IF(Dane!$E$3=1,AQ227,IF(Dane!$E$3=2,AU227,AX227))</f>
        <v>0</v>
      </c>
      <c r="AJ227" s="84">
        <f>IF(Dane!$E$3=1,BA227,IF(Dane!$E$3=2,BE227,BH227))</f>
        <v>0</v>
      </c>
      <c r="AK227" s="84">
        <f>IF(Dane!$E$3=1,BB227,IF(Dane!$E$3=2,BF227,BI227))</f>
        <v>0</v>
      </c>
      <c r="AL227" s="84">
        <f>IF(Dane!$E$3=1,BL227,IF(Dane!$E$3=2,BP227,BS227))</f>
        <v>0</v>
      </c>
      <c r="AM227" s="84">
        <f>IF(Dane!$E$3=1,BM227,IF(Dane!$E$3=2,BQ227,BT227))</f>
        <v>0</v>
      </c>
      <c r="AN227" s="39">
        <f>IF(Dane!$C$9="",0,IFERROR(J227/R227,0))</f>
        <v>0</v>
      </c>
      <c r="AO227" s="39">
        <f>IF(Dane!$C$9="",0,IFERROR(ROUND(J227-ROUND(J227*0.0976,2)-ROUND(J227*0.015,2)-ROUND(J227*0.0245,2),2)/R227,0))</f>
        <v>0</v>
      </c>
      <c r="AP227" s="39">
        <f t="shared" si="54"/>
        <v>0</v>
      </c>
      <c r="AQ227" s="39">
        <f t="shared" si="55"/>
        <v>0</v>
      </c>
      <c r="AR227" s="39">
        <f t="shared" si="51"/>
        <v>0</v>
      </c>
      <c r="AS227" s="39">
        <f>IF(Dane!$C$9="",0,IFERROR(AR227/R227,0))</f>
        <v>0</v>
      </c>
      <c r="AT227" s="39">
        <f t="shared" si="56"/>
        <v>0</v>
      </c>
      <c r="AU227" s="39">
        <v>0</v>
      </c>
      <c r="AV227" s="39">
        <f t="shared" si="57"/>
        <v>0</v>
      </c>
      <c r="AW227" s="39">
        <f>IF(Dane!$C$9="",0,IF(ROUND((N227+O227)*AV227,2)&gt;$AN$1,$AN$1,ROUND((N227+O227)*AV227,2)))</f>
        <v>0</v>
      </c>
      <c r="AX227" s="39">
        <v>0</v>
      </c>
      <c r="AY227" s="39">
        <f>IF(Dane!$C$9=2,IFERROR(J227/W227,0),IF(Dane!$C$9=3,IFERROR(J227/W227,0),0))</f>
        <v>0</v>
      </c>
      <c r="AZ227" s="39">
        <f>IF(Dane!$C$9=2,IFERROR(ROUND(J227-ROUND(J227*0.0976,2)-ROUND(J227*0.015,2)-ROUND(J227*0.0245,2),2)/W227,0),IF(Dane!$C$9=3,IFERROR(ROUND(J227-ROUND(J227*0.0976,2)-ROUND(J227*0.015,2)-ROUND(J227*0.0245,2),2)/W227,0),0))</f>
        <v>0</v>
      </c>
      <c r="BA227" s="39">
        <f t="shared" si="58"/>
        <v>0</v>
      </c>
      <c r="BB227" s="39">
        <f t="shared" si="59"/>
        <v>0</v>
      </c>
      <c r="BC227" s="39">
        <f t="shared" si="52"/>
        <v>0</v>
      </c>
      <c r="BD227" s="39">
        <f>IF(Dane!$C$9=2,IFERROR(BC227/W227,0),IF(Dane!$C$9=3,IFERROR(BC227/W227,0),0))</f>
        <v>0</v>
      </c>
      <c r="BE227" s="39">
        <f t="shared" si="60"/>
        <v>0</v>
      </c>
      <c r="BF227" s="39">
        <v>0</v>
      </c>
      <c r="BG227" s="39">
        <f t="shared" si="61"/>
        <v>0</v>
      </c>
      <c r="BH227" s="39">
        <f>IF(Dane!$C$9=2,IF(ROUND((S227+T227)*BG227,2)&gt;$AN$1,$AN$1,ROUND((S227+T227)*BG227,2)),IF(Dane!$C$9=3,IF(ROUND((S227+T227)*BG227,2)&gt;$AN$1,$AN$1,ROUND((S227+T227)*BG227,2)),0))</f>
        <v>0</v>
      </c>
      <c r="BI227" s="39">
        <v>0</v>
      </c>
      <c r="BJ227" s="39">
        <f>IF(Dane!$C$9=3,IFERROR(J227/AB227,0),0)</f>
        <v>0</v>
      </c>
      <c r="BK227" s="39">
        <f>IF(Dane!$C$9=3,IFERROR(ROUND(J227-ROUND(J227*0.0976,2)-ROUND(J227*0.015,2)-ROUND(J227*0.0245,2),2)/AB227,0),0)</f>
        <v>0</v>
      </c>
      <c r="BL227" s="39">
        <f t="shared" si="62"/>
        <v>0</v>
      </c>
      <c r="BM227" s="39">
        <f t="shared" si="63"/>
        <v>0</v>
      </c>
      <c r="BN227" s="39">
        <f t="shared" si="53"/>
        <v>0</v>
      </c>
      <c r="BO227" s="39">
        <f>IF(Dane!$C$9=3,IFERROR(BN227/AB227,0),0)</f>
        <v>0</v>
      </c>
      <c r="BP227" s="39">
        <f t="shared" si="64"/>
        <v>0</v>
      </c>
      <c r="BQ227" s="39">
        <v>0</v>
      </c>
      <c r="BR227" s="39">
        <f t="shared" si="65"/>
        <v>0</v>
      </c>
      <c r="BS227" s="39">
        <f>IF(Dane!$C$9=3,IF(ROUND((X227+Y227)*BR227,2)&gt;$AN$1,$AN$1,ROUND((X227+Y227)*BR227,2)),0)</f>
        <v>0</v>
      </c>
      <c r="BT227" s="39">
        <v>0</v>
      </c>
    </row>
    <row r="228" spans="1:72">
      <c r="A228" s="87">
        <v>219</v>
      </c>
      <c r="B228" s="1"/>
      <c r="C228" s="1"/>
      <c r="D228" s="2"/>
      <c r="E228" s="3"/>
      <c r="F228" s="4"/>
      <c r="G228" s="5"/>
      <c r="H228" s="5"/>
      <c r="I228" s="6"/>
      <c r="J228" s="5"/>
      <c r="K228" s="5"/>
      <c r="L228" s="5"/>
      <c r="M228" s="55"/>
      <c r="N228" s="8"/>
      <c r="O228" s="105"/>
      <c r="P228" s="5"/>
      <c r="Q228" s="5"/>
      <c r="R228" s="105">
        <f>Dane!$C$10</f>
        <v>0</v>
      </c>
      <c r="S228" s="8"/>
      <c r="T228" s="105"/>
      <c r="U228" s="5"/>
      <c r="V228" s="5"/>
      <c r="W228" s="107">
        <f>Dane!$C$11</f>
        <v>0</v>
      </c>
      <c r="X228" s="8"/>
      <c r="Y228" s="105"/>
      <c r="Z228" s="5"/>
      <c r="AA228" s="5"/>
      <c r="AB228" s="110">
        <f>Dane!$C$12</f>
        <v>0</v>
      </c>
      <c r="AC228" s="108">
        <f>IF(Dane!$E$3=1,AP228+BA228+BL228,IF(Dane!$E$3=2,AT228+BE228+BP228,AW228+BH228+BS228))</f>
        <v>0</v>
      </c>
      <c r="AD228" s="14">
        <f>IF(Dane!$E$3=1,AQ228+BB228+BM228,IF(Dane!$E$3=2,AU228+BF228+BQ228,AX228+BI228+BT228))</f>
        <v>0</v>
      </c>
      <c r="AE228" s="14">
        <f>IF((J228*Dane!$C$9)-AC228&lt;0,0,(J228*Dane!$C$9)-AC228)</f>
        <v>0</v>
      </c>
      <c r="AF228" s="61">
        <f>IF((K228*Dane!$C$9)-AD228&lt;0,0,(K228*Dane!$C$9)-AD228)</f>
        <v>0</v>
      </c>
      <c r="AG228" s="93"/>
      <c r="AH228" s="84">
        <f>IF(Dane!$E$3=1,AP228,IF(Dane!$E$3=2,AT228,AW228))</f>
        <v>0</v>
      </c>
      <c r="AI228" s="84">
        <f>IF(Dane!$E$3=1,AQ228,IF(Dane!$E$3=2,AU228,AX228))</f>
        <v>0</v>
      </c>
      <c r="AJ228" s="84">
        <f>IF(Dane!$E$3=1,BA228,IF(Dane!$E$3=2,BE228,BH228))</f>
        <v>0</v>
      </c>
      <c r="AK228" s="84">
        <f>IF(Dane!$E$3=1,BB228,IF(Dane!$E$3=2,BF228,BI228))</f>
        <v>0</v>
      </c>
      <c r="AL228" s="84">
        <f>IF(Dane!$E$3=1,BL228,IF(Dane!$E$3=2,BP228,BS228))</f>
        <v>0</v>
      </c>
      <c r="AM228" s="84">
        <f>IF(Dane!$E$3=1,BM228,IF(Dane!$E$3=2,BQ228,BT228))</f>
        <v>0</v>
      </c>
      <c r="AN228" s="39">
        <f>IF(Dane!$C$9="",0,IFERROR(J228/R228,0))</f>
        <v>0</v>
      </c>
      <c r="AO228" s="39">
        <f>IF(Dane!$C$9="",0,IFERROR(ROUND(J228-ROUND(J228*0.0976,2)-ROUND(J228*0.015,2)-ROUND(J228*0.0245,2),2)/R228,0))</f>
        <v>0</v>
      </c>
      <c r="AP228" s="39">
        <f t="shared" si="54"/>
        <v>0</v>
      </c>
      <c r="AQ228" s="39">
        <f t="shared" si="55"/>
        <v>0</v>
      </c>
      <c r="AR228" s="39">
        <f t="shared" si="51"/>
        <v>0</v>
      </c>
      <c r="AS228" s="39">
        <f>IF(Dane!$C$9="",0,IFERROR(AR228/R228,0))</f>
        <v>0</v>
      </c>
      <c r="AT228" s="39">
        <f t="shared" si="56"/>
        <v>0</v>
      </c>
      <c r="AU228" s="39">
        <v>0</v>
      </c>
      <c r="AV228" s="39">
        <f t="shared" si="57"/>
        <v>0</v>
      </c>
      <c r="AW228" s="39">
        <f>IF(Dane!$C$9="",0,IF(ROUND((N228+O228)*AV228,2)&gt;$AN$1,$AN$1,ROUND((N228+O228)*AV228,2)))</f>
        <v>0</v>
      </c>
      <c r="AX228" s="39">
        <v>0</v>
      </c>
      <c r="AY228" s="39">
        <f>IF(Dane!$C$9=2,IFERROR(J228/W228,0),IF(Dane!$C$9=3,IFERROR(J228/W228,0),0))</f>
        <v>0</v>
      </c>
      <c r="AZ228" s="39">
        <f>IF(Dane!$C$9=2,IFERROR(ROUND(J228-ROUND(J228*0.0976,2)-ROUND(J228*0.015,2)-ROUND(J228*0.0245,2),2)/W228,0),IF(Dane!$C$9=3,IFERROR(ROUND(J228-ROUND(J228*0.0976,2)-ROUND(J228*0.015,2)-ROUND(J228*0.0245,2),2)/W228,0),0))</f>
        <v>0</v>
      </c>
      <c r="BA228" s="39">
        <f t="shared" si="58"/>
        <v>0</v>
      </c>
      <c r="BB228" s="39">
        <f t="shared" si="59"/>
        <v>0</v>
      </c>
      <c r="BC228" s="39">
        <f t="shared" si="52"/>
        <v>0</v>
      </c>
      <c r="BD228" s="39">
        <f>IF(Dane!$C$9=2,IFERROR(BC228/W228,0),IF(Dane!$C$9=3,IFERROR(BC228/W228,0),0))</f>
        <v>0</v>
      </c>
      <c r="BE228" s="39">
        <f t="shared" si="60"/>
        <v>0</v>
      </c>
      <c r="BF228" s="39">
        <v>0</v>
      </c>
      <c r="BG228" s="39">
        <f t="shared" si="61"/>
        <v>0</v>
      </c>
      <c r="BH228" s="39">
        <f>IF(Dane!$C$9=2,IF(ROUND((S228+T228)*BG228,2)&gt;$AN$1,$AN$1,ROUND((S228+T228)*BG228,2)),IF(Dane!$C$9=3,IF(ROUND((S228+T228)*BG228,2)&gt;$AN$1,$AN$1,ROUND((S228+T228)*BG228,2)),0))</f>
        <v>0</v>
      </c>
      <c r="BI228" s="39">
        <v>0</v>
      </c>
      <c r="BJ228" s="39">
        <f>IF(Dane!$C$9=3,IFERROR(J228/AB228,0),0)</f>
        <v>0</v>
      </c>
      <c r="BK228" s="39">
        <f>IF(Dane!$C$9=3,IFERROR(ROUND(J228-ROUND(J228*0.0976,2)-ROUND(J228*0.015,2)-ROUND(J228*0.0245,2),2)/AB228,0),0)</f>
        <v>0</v>
      </c>
      <c r="BL228" s="39">
        <f t="shared" si="62"/>
        <v>0</v>
      </c>
      <c r="BM228" s="39">
        <f t="shared" si="63"/>
        <v>0</v>
      </c>
      <c r="BN228" s="39">
        <f t="shared" si="53"/>
        <v>0</v>
      </c>
      <c r="BO228" s="39">
        <f>IF(Dane!$C$9=3,IFERROR(BN228/AB228,0),0)</f>
        <v>0</v>
      </c>
      <c r="BP228" s="39">
        <f t="shared" si="64"/>
        <v>0</v>
      </c>
      <c r="BQ228" s="39">
        <v>0</v>
      </c>
      <c r="BR228" s="39">
        <f t="shared" si="65"/>
        <v>0</v>
      </c>
      <c r="BS228" s="39">
        <f>IF(Dane!$C$9=3,IF(ROUND((X228+Y228)*BR228,2)&gt;$AN$1,$AN$1,ROUND((X228+Y228)*BR228,2)),0)</f>
        <v>0</v>
      </c>
      <c r="BT228" s="39">
        <v>0</v>
      </c>
    </row>
    <row r="229" spans="1:72">
      <c r="A229" s="87">
        <v>220</v>
      </c>
      <c r="B229" s="1"/>
      <c r="C229" s="1"/>
      <c r="D229" s="2"/>
      <c r="E229" s="3"/>
      <c r="F229" s="4"/>
      <c r="G229" s="5"/>
      <c r="H229" s="5"/>
      <c r="I229" s="6"/>
      <c r="J229" s="5"/>
      <c r="K229" s="5"/>
      <c r="L229" s="5"/>
      <c r="M229" s="55"/>
      <c r="N229" s="8"/>
      <c r="O229" s="105"/>
      <c r="P229" s="5"/>
      <c r="Q229" s="5"/>
      <c r="R229" s="105">
        <f>Dane!$C$10</f>
        <v>0</v>
      </c>
      <c r="S229" s="8"/>
      <c r="T229" s="105"/>
      <c r="U229" s="5"/>
      <c r="V229" s="5"/>
      <c r="W229" s="107">
        <f>Dane!$C$11</f>
        <v>0</v>
      </c>
      <c r="X229" s="8"/>
      <c r="Y229" s="105"/>
      <c r="Z229" s="5"/>
      <c r="AA229" s="5"/>
      <c r="AB229" s="110">
        <f>Dane!$C$12</f>
        <v>0</v>
      </c>
      <c r="AC229" s="108">
        <f>IF(Dane!$E$3=1,AP229+BA229+BL229,IF(Dane!$E$3=2,AT229+BE229+BP229,AW229+BH229+BS229))</f>
        <v>0</v>
      </c>
      <c r="AD229" s="14">
        <f>IF(Dane!$E$3=1,AQ229+BB229+BM229,IF(Dane!$E$3=2,AU229+BF229+BQ229,AX229+BI229+BT229))</f>
        <v>0</v>
      </c>
      <c r="AE229" s="14">
        <f>IF((J229*Dane!$C$9)-AC229&lt;0,0,(J229*Dane!$C$9)-AC229)</f>
        <v>0</v>
      </c>
      <c r="AF229" s="61">
        <f>IF((K229*Dane!$C$9)-AD229&lt;0,0,(K229*Dane!$C$9)-AD229)</f>
        <v>0</v>
      </c>
      <c r="AG229" s="93"/>
      <c r="AH229" s="84">
        <f>IF(Dane!$E$3=1,AP229,IF(Dane!$E$3=2,AT229,AW229))</f>
        <v>0</v>
      </c>
      <c r="AI229" s="84">
        <f>IF(Dane!$E$3=1,AQ229,IF(Dane!$E$3=2,AU229,AX229))</f>
        <v>0</v>
      </c>
      <c r="AJ229" s="84">
        <f>IF(Dane!$E$3=1,BA229,IF(Dane!$E$3=2,BE229,BH229))</f>
        <v>0</v>
      </c>
      <c r="AK229" s="84">
        <f>IF(Dane!$E$3=1,BB229,IF(Dane!$E$3=2,BF229,BI229))</f>
        <v>0</v>
      </c>
      <c r="AL229" s="84">
        <f>IF(Dane!$E$3=1,BL229,IF(Dane!$E$3=2,BP229,BS229))</f>
        <v>0</v>
      </c>
      <c r="AM229" s="84">
        <f>IF(Dane!$E$3=1,BM229,IF(Dane!$E$3=2,BQ229,BT229))</f>
        <v>0</v>
      </c>
      <c r="AN229" s="39">
        <f>IF(Dane!$C$9="",0,IFERROR(J229/R229,0))</f>
        <v>0</v>
      </c>
      <c r="AO229" s="39">
        <f>IF(Dane!$C$9="",0,IFERROR(ROUND(J229-ROUND(J229*0.0976,2)-ROUND(J229*0.015,2)-ROUND(J229*0.0245,2),2)/R229,0))</f>
        <v>0</v>
      </c>
      <c r="AP229" s="39">
        <f t="shared" si="54"/>
        <v>0</v>
      </c>
      <c r="AQ229" s="39">
        <f t="shared" si="55"/>
        <v>0</v>
      </c>
      <c r="AR229" s="39">
        <f t="shared" si="51"/>
        <v>0</v>
      </c>
      <c r="AS229" s="39">
        <f>IF(Dane!$C$9="",0,IFERROR(AR229/R229,0))</f>
        <v>0</v>
      </c>
      <c r="AT229" s="39">
        <f t="shared" si="56"/>
        <v>0</v>
      </c>
      <c r="AU229" s="39">
        <v>0</v>
      </c>
      <c r="AV229" s="39">
        <f t="shared" si="57"/>
        <v>0</v>
      </c>
      <c r="AW229" s="39">
        <f>IF(Dane!$C$9="",0,IF(ROUND((N229+O229)*AV229,2)&gt;$AN$1,$AN$1,ROUND((N229+O229)*AV229,2)))</f>
        <v>0</v>
      </c>
      <c r="AX229" s="39">
        <v>0</v>
      </c>
      <c r="AY229" s="39">
        <f>IF(Dane!$C$9=2,IFERROR(J229/W229,0),IF(Dane!$C$9=3,IFERROR(J229/W229,0),0))</f>
        <v>0</v>
      </c>
      <c r="AZ229" s="39">
        <f>IF(Dane!$C$9=2,IFERROR(ROUND(J229-ROUND(J229*0.0976,2)-ROUND(J229*0.015,2)-ROUND(J229*0.0245,2),2)/W229,0),IF(Dane!$C$9=3,IFERROR(ROUND(J229-ROUND(J229*0.0976,2)-ROUND(J229*0.015,2)-ROUND(J229*0.0245,2),2)/W229,0),0))</f>
        <v>0</v>
      </c>
      <c r="BA229" s="39">
        <f t="shared" si="58"/>
        <v>0</v>
      </c>
      <c r="BB229" s="39">
        <f t="shared" si="59"/>
        <v>0</v>
      </c>
      <c r="BC229" s="39">
        <f t="shared" si="52"/>
        <v>0</v>
      </c>
      <c r="BD229" s="39">
        <f>IF(Dane!$C$9=2,IFERROR(BC229/W229,0),IF(Dane!$C$9=3,IFERROR(BC229/W229,0),0))</f>
        <v>0</v>
      </c>
      <c r="BE229" s="39">
        <f t="shared" si="60"/>
        <v>0</v>
      </c>
      <c r="BF229" s="39">
        <v>0</v>
      </c>
      <c r="BG229" s="39">
        <f t="shared" si="61"/>
        <v>0</v>
      </c>
      <c r="BH229" s="39">
        <f>IF(Dane!$C$9=2,IF(ROUND((S229+T229)*BG229,2)&gt;$AN$1,$AN$1,ROUND((S229+T229)*BG229,2)),IF(Dane!$C$9=3,IF(ROUND((S229+T229)*BG229,2)&gt;$AN$1,$AN$1,ROUND((S229+T229)*BG229,2)),0))</f>
        <v>0</v>
      </c>
      <c r="BI229" s="39">
        <v>0</v>
      </c>
      <c r="BJ229" s="39">
        <f>IF(Dane!$C$9=3,IFERROR(J229/AB229,0),0)</f>
        <v>0</v>
      </c>
      <c r="BK229" s="39">
        <f>IF(Dane!$C$9=3,IFERROR(ROUND(J229-ROUND(J229*0.0976,2)-ROUND(J229*0.015,2)-ROUND(J229*0.0245,2),2)/AB229,0),0)</f>
        <v>0</v>
      </c>
      <c r="BL229" s="39">
        <f t="shared" si="62"/>
        <v>0</v>
      </c>
      <c r="BM229" s="39">
        <f t="shared" si="63"/>
        <v>0</v>
      </c>
      <c r="BN229" s="39">
        <f t="shared" si="53"/>
        <v>0</v>
      </c>
      <c r="BO229" s="39">
        <f>IF(Dane!$C$9=3,IFERROR(BN229/AB229,0),0)</f>
        <v>0</v>
      </c>
      <c r="BP229" s="39">
        <f t="shared" si="64"/>
        <v>0</v>
      </c>
      <c r="BQ229" s="39">
        <v>0</v>
      </c>
      <c r="BR229" s="39">
        <f t="shared" si="65"/>
        <v>0</v>
      </c>
      <c r="BS229" s="39">
        <f>IF(Dane!$C$9=3,IF(ROUND((X229+Y229)*BR229,2)&gt;$AN$1,$AN$1,ROUND((X229+Y229)*BR229,2)),0)</f>
        <v>0</v>
      </c>
      <c r="BT229" s="39">
        <v>0</v>
      </c>
    </row>
    <row r="230" spans="1:72">
      <c r="A230" s="87">
        <v>221</v>
      </c>
      <c r="B230" s="1"/>
      <c r="C230" s="1"/>
      <c r="D230" s="2"/>
      <c r="E230" s="3"/>
      <c r="F230" s="4"/>
      <c r="G230" s="5"/>
      <c r="H230" s="5"/>
      <c r="I230" s="6"/>
      <c r="J230" s="5"/>
      <c r="K230" s="5"/>
      <c r="L230" s="5"/>
      <c r="M230" s="55"/>
      <c r="N230" s="8"/>
      <c r="O230" s="105"/>
      <c r="P230" s="5"/>
      <c r="Q230" s="5"/>
      <c r="R230" s="105">
        <f>Dane!$C$10</f>
        <v>0</v>
      </c>
      <c r="S230" s="8"/>
      <c r="T230" s="105"/>
      <c r="U230" s="5"/>
      <c r="V230" s="5"/>
      <c r="W230" s="107">
        <f>Dane!$C$11</f>
        <v>0</v>
      </c>
      <c r="X230" s="8"/>
      <c r="Y230" s="105"/>
      <c r="Z230" s="5"/>
      <c r="AA230" s="5"/>
      <c r="AB230" s="110">
        <f>Dane!$C$12</f>
        <v>0</v>
      </c>
      <c r="AC230" s="108">
        <f>IF(Dane!$E$3=1,AP230+BA230+BL230,IF(Dane!$E$3=2,AT230+BE230+BP230,AW230+BH230+BS230))</f>
        <v>0</v>
      </c>
      <c r="AD230" s="14">
        <f>IF(Dane!$E$3=1,AQ230+BB230+BM230,IF(Dane!$E$3=2,AU230+BF230+BQ230,AX230+BI230+BT230))</f>
        <v>0</v>
      </c>
      <c r="AE230" s="14">
        <f>IF((J230*Dane!$C$9)-AC230&lt;0,0,(J230*Dane!$C$9)-AC230)</f>
        <v>0</v>
      </c>
      <c r="AF230" s="61">
        <f>IF((K230*Dane!$C$9)-AD230&lt;0,0,(K230*Dane!$C$9)-AD230)</f>
        <v>0</v>
      </c>
      <c r="AG230" s="93"/>
      <c r="AH230" s="84">
        <f>IF(Dane!$E$3=1,AP230,IF(Dane!$E$3=2,AT230,AW230))</f>
        <v>0</v>
      </c>
      <c r="AI230" s="84">
        <f>IF(Dane!$E$3=1,AQ230,IF(Dane!$E$3=2,AU230,AX230))</f>
        <v>0</v>
      </c>
      <c r="AJ230" s="84">
        <f>IF(Dane!$E$3=1,BA230,IF(Dane!$E$3=2,BE230,BH230))</f>
        <v>0</v>
      </c>
      <c r="AK230" s="84">
        <f>IF(Dane!$E$3=1,BB230,IF(Dane!$E$3=2,BF230,BI230))</f>
        <v>0</v>
      </c>
      <c r="AL230" s="84">
        <f>IF(Dane!$E$3=1,BL230,IF(Dane!$E$3=2,BP230,BS230))</f>
        <v>0</v>
      </c>
      <c r="AM230" s="84">
        <f>IF(Dane!$E$3=1,BM230,IF(Dane!$E$3=2,BQ230,BT230))</f>
        <v>0</v>
      </c>
      <c r="AN230" s="39">
        <f>IF(Dane!$C$9="",0,IFERROR(J230/R230,0))</f>
        <v>0</v>
      </c>
      <c r="AO230" s="39">
        <f>IF(Dane!$C$9="",0,IFERROR(ROUND(J230-ROUND(J230*0.0976,2)-ROUND(J230*0.015,2)-ROUND(J230*0.0245,2),2)/R230,0))</f>
        <v>0</v>
      </c>
      <c r="AP230" s="39">
        <f t="shared" si="54"/>
        <v>0</v>
      </c>
      <c r="AQ230" s="39">
        <f t="shared" si="55"/>
        <v>0</v>
      </c>
      <c r="AR230" s="39">
        <f t="shared" si="51"/>
        <v>0</v>
      </c>
      <c r="AS230" s="39">
        <f>IF(Dane!$C$9="",0,IFERROR(AR230/R230,0))</f>
        <v>0</v>
      </c>
      <c r="AT230" s="39">
        <f t="shared" si="56"/>
        <v>0</v>
      </c>
      <c r="AU230" s="39">
        <v>0</v>
      </c>
      <c r="AV230" s="39">
        <f t="shared" si="57"/>
        <v>0</v>
      </c>
      <c r="AW230" s="39">
        <f>IF(Dane!$C$9="",0,IF(ROUND((N230+O230)*AV230,2)&gt;$AN$1,$AN$1,ROUND((N230+O230)*AV230,2)))</f>
        <v>0</v>
      </c>
      <c r="AX230" s="39">
        <v>0</v>
      </c>
      <c r="AY230" s="39">
        <f>IF(Dane!$C$9=2,IFERROR(J230/W230,0),IF(Dane!$C$9=3,IFERROR(J230/W230,0),0))</f>
        <v>0</v>
      </c>
      <c r="AZ230" s="39">
        <f>IF(Dane!$C$9=2,IFERROR(ROUND(J230-ROUND(J230*0.0976,2)-ROUND(J230*0.015,2)-ROUND(J230*0.0245,2),2)/W230,0),IF(Dane!$C$9=3,IFERROR(ROUND(J230-ROUND(J230*0.0976,2)-ROUND(J230*0.015,2)-ROUND(J230*0.0245,2),2)/W230,0),0))</f>
        <v>0</v>
      </c>
      <c r="BA230" s="39">
        <f t="shared" si="58"/>
        <v>0</v>
      </c>
      <c r="BB230" s="39">
        <f t="shared" si="59"/>
        <v>0</v>
      </c>
      <c r="BC230" s="39">
        <f t="shared" si="52"/>
        <v>0</v>
      </c>
      <c r="BD230" s="39">
        <f>IF(Dane!$C$9=2,IFERROR(BC230/W230,0),IF(Dane!$C$9=3,IFERROR(BC230/W230,0),0))</f>
        <v>0</v>
      </c>
      <c r="BE230" s="39">
        <f t="shared" si="60"/>
        <v>0</v>
      </c>
      <c r="BF230" s="39">
        <v>0</v>
      </c>
      <c r="BG230" s="39">
        <f t="shared" si="61"/>
        <v>0</v>
      </c>
      <c r="BH230" s="39">
        <f>IF(Dane!$C$9=2,IF(ROUND((S230+T230)*BG230,2)&gt;$AN$1,$AN$1,ROUND((S230+T230)*BG230,2)),IF(Dane!$C$9=3,IF(ROUND((S230+T230)*BG230,2)&gt;$AN$1,$AN$1,ROUND((S230+T230)*BG230,2)),0))</f>
        <v>0</v>
      </c>
      <c r="BI230" s="39">
        <v>0</v>
      </c>
      <c r="BJ230" s="39">
        <f>IF(Dane!$C$9=3,IFERROR(J230/AB230,0),0)</f>
        <v>0</v>
      </c>
      <c r="BK230" s="39">
        <f>IF(Dane!$C$9=3,IFERROR(ROUND(J230-ROUND(J230*0.0976,2)-ROUND(J230*0.015,2)-ROUND(J230*0.0245,2),2)/AB230,0),0)</f>
        <v>0</v>
      </c>
      <c r="BL230" s="39">
        <f t="shared" si="62"/>
        <v>0</v>
      </c>
      <c r="BM230" s="39">
        <f t="shared" si="63"/>
        <v>0</v>
      </c>
      <c r="BN230" s="39">
        <f t="shared" si="53"/>
        <v>0</v>
      </c>
      <c r="BO230" s="39">
        <f>IF(Dane!$C$9=3,IFERROR(BN230/AB230,0),0)</f>
        <v>0</v>
      </c>
      <c r="BP230" s="39">
        <f t="shared" si="64"/>
        <v>0</v>
      </c>
      <c r="BQ230" s="39">
        <v>0</v>
      </c>
      <c r="BR230" s="39">
        <f t="shared" si="65"/>
        <v>0</v>
      </c>
      <c r="BS230" s="39">
        <f>IF(Dane!$C$9=3,IF(ROUND((X230+Y230)*BR230,2)&gt;$AN$1,$AN$1,ROUND((X230+Y230)*BR230,2)),0)</f>
        <v>0</v>
      </c>
      <c r="BT230" s="39">
        <v>0</v>
      </c>
    </row>
    <row r="231" spans="1:72">
      <c r="A231" s="87">
        <v>222</v>
      </c>
      <c r="B231" s="1"/>
      <c r="C231" s="1"/>
      <c r="D231" s="2"/>
      <c r="E231" s="3"/>
      <c r="F231" s="4"/>
      <c r="G231" s="5"/>
      <c r="H231" s="5"/>
      <c r="I231" s="6"/>
      <c r="J231" s="5"/>
      <c r="K231" s="5"/>
      <c r="L231" s="5"/>
      <c r="M231" s="55"/>
      <c r="N231" s="8"/>
      <c r="O231" s="105"/>
      <c r="P231" s="5"/>
      <c r="Q231" s="5"/>
      <c r="R231" s="105">
        <f>Dane!$C$10</f>
        <v>0</v>
      </c>
      <c r="S231" s="8"/>
      <c r="T231" s="105"/>
      <c r="U231" s="5"/>
      <c r="V231" s="5"/>
      <c r="W231" s="107">
        <f>Dane!$C$11</f>
        <v>0</v>
      </c>
      <c r="X231" s="8"/>
      <c r="Y231" s="105"/>
      <c r="Z231" s="5"/>
      <c r="AA231" s="5"/>
      <c r="AB231" s="110">
        <f>Dane!$C$12</f>
        <v>0</v>
      </c>
      <c r="AC231" s="108">
        <f>IF(Dane!$E$3=1,AP231+BA231+BL231,IF(Dane!$E$3=2,AT231+BE231+BP231,AW231+BH231+BS231))</f>
        <v>0</v>
      </c>
      <c r="AD231" s="14">
        <f>IF(Dane!$E$3=1,AQ231+BB231+BM231,IF(Dane!$E$3=2,AU231+BF231+BQ231,AX231+BI231+BT231))</f>
        <v>0</v>
      </c>
      <c r="AE231" s="14">
        <f>IF((J231*Dane!$C$9)-AC231&lt;0,0,(J231*Dane!$C$9)-AC231)</f>
        <v>0</v>
      </c>
      <c r="AF231" s="61">
        <f>IF((K231*Dane!$C$9)-AD231&lt;0,0,(K231*Dane!$C$9)-AD231)</f>
        <v>0</v>
      </c>
      <c r="AG231" s="93"/>
      <c r="AH231" s="84">
        <f>IF(Dane!$E$3=1,AP231,IF(Dane!$E$3=2,AT231,AW231))</f>
        <v>0</v>
      </c>
      <c r="AI231" s="84">
        <f>IF(Dane!$E$3=1,AQ231,IF(Dane!$E$3=2,AU231,AX231))</f>
        <v>0</v>
      </c>
      <c r="AJ231" s="84">
        <f>IF(Dane!$E$3=1,BA231,IF(Dane!$E$3=2,BE231,BH231))</f>
        <v>0</v>
      </c>
      <c r="AK231" s="84">
        <f>IF(Dane!$E$3=1,BB231,IF(Dane!$E$3=2,BF231,BI231))</f>
        <v>0</v>
      </c>
      <c r="AL231" s="84">
        <f>IF(Dane!$E$3=1,BL231,IF(Dane!$E$3=2,BP231,BS231))</f>
        <v>0</v>
      </c>
      <c r="AM231" s="84">
        <f>IF(Dane!$E$3=1,BM231,IF(Dane!$E$3=2,BQ231,BT231))</f>
        <v>0</v>
      </c>
      <c r="AN231" s="39">
        <f>IF(Dane!$C$9="",0,IFERROR(J231/R231,0))</f>
        <v>0</v>
      </c>
      <c r="AO231" s="39">
        <f>IF(Dane!$C$9="",0,IFERROR(ROUND(J231-ROUND(J231*0.0976,2)-ROUND(J231*0.015,2)-ROUND(J231*0.0245,2),2)/R231,0))</f>
        <v>0</v>
      </c>
      <c r="AP231" s="39">
        <f t="shared" si="54"/>
        <v>0</v>
      </c>
      <c r="AQ231" s="39">
        <f t="shared" si="55"/>
        <v>0</v>
      </c>
      <c r="AR231" s="39">
        <f t="shared" si="51"/>
        <v>0</v>
      </c>
      <c r="AS231" s="39">
        <f>IF(Dane!$C$9="",0,IFERROR(AR231/R231,0))</f>
        <v>0</v>
      </c>
      <c r="AT231" s="39">
        <f t="shared" si="56"/>
        <v>0</v>
      </c>
      <c r="AU231" s="39">
        <v>0</v>
      </c>
      <c r="AV231" s="39">
        <f t="shared" si="57"/>
        <v>0</v>
      </c>
      <c r="AW231" s="39">
        <f>IF(Dane!$C$9="",0,IF(ROUND((N231+O231)*AV231,2)&gt;$AN$1,$AN$1,ROUND((N231+O231)*AV231,2)))</f>
        <v>0</v>
      </c>
      <c r="AX231" s="39">
        <v>0</v>
      </c>
      <c r="AY231" s="39">
        <f>IF(Dane!$C$9=2,IFERROR(J231/W231,0),IF(Dane!$C$9=3,IFERROR(J231/W231,0),0))</f>
        <v>0</v>
      </c>
      <c r="AZ231" s="39">
        <f>IF(Dane!$C$9=2,IFERROR(ROUND(J231-ROUND(J231*0.0976,2)-ROUND(J231*0.015,2)-ROUND(J231*0.0245,2),2)/W231,0),IF(Dane!$C$9=3,IFERROR(ROUND(J231-ROUND(J231*0.0976,2)-ROUND(J231*0.015,2)-ROUND(J231*0.0245,2),2)/W231,0),0))</f>
        <v>0</v>
      </c>
      <c r="BA231" s="39">
        <f t="shared" si="58"/>
        <v>0</v>
      </c>
      <c r="BB231" s="39">
        <f t="shared" si="59"/>
        <v>0</v>
      </c>
      <c r="BC231" s="39">
        <f t="shared" si="52"/>
        <v>0</v>
      </c>
      <c r="BD231" s="39">
        <f>IF(Dane!$C$9=2,IFERROR(BC231/W231,0),IF(Dane!$C$9=3,IFERROR(BC231/W231,0),0))</f>
        <v>0</v>
      </c>
      <c r="BE231" s="39">
        <f t="shared" si="60"/>
        <v>0</v>
      </c>
      <c r="BF231" s="39">
        <v>0</v>
      </c>
      <c r="BG231" s="39">
        <f t="shared" si="61"/>
        <v>0</v>
      </c>
      <c r="BH231" s="39">
        <f>IF(Dane!$C$9=2,IF(ROUND((S231+T231)*BG231,2)&gt;$AN$1,$AN$1,ROUND((S231+T231)*BG231,2)),IF(Dane!$C$9=3,IF(ROUND((S231+T231)*BG231,2)&gt;$AN$1,$AN$1,ROUND((S231+T231)*BG231,2)),0))</f>
        <v>0</v>
      </c>
      <c r="BI231" s="39">
        <v>0</v>
      </c>
      <c r="BJ231" s="39">
        <f>IF(Dane!$C$9=3,IFERROR(J231/AB231,0),0)</f>
        <v>0</v>
      </c>
      <c r="BK231" s="39">
        <f>IF(Dane!$C$9=3,IFERROR(ROUND(J231-ROUND(J231*0.0976,2)-ROUND(J231*0.015,2)-ROUND(J231*0.0245,2),2)/AB231,0),0)</f>
        <v>0</v>
      </c>
      <c r="BL231" s="39">
        <f t="shared" si="62"/>
        <v>0</v>
      </c>
      <c r="BM231" s="39">
        <f t="shared" si="63"/>
        <v>0</v>
      </c>
      <c r="BN231" s="39">
        <f t="shared" si="53"/>
        <v>0</v>
      </c>
      <c r="BO231" s="39">
        <f>IF(Dane!$C$9=3,IFERROR(BN231/AB231,0),0)</f>
        <v>0</v>
      </c>
      <c r="BP231" s="39">
        <f t="shared" si="64"/>
        <v>0</v>
      </c>
      <c r="BQ231" s="39">
        <v>0</v>
      </c>
      <c r="BR231" s="39">
        <f t="shared" si="65"/>
        <v>0</v>
      </c>
      <c r="BS231" s="39">
        <f>IF(Dane!$C$9=3,IF(ROUND((X231+Y231)*BR231,2)&gt;$AN$1,$AN$1,ROUND((X231+Y231)*BR231,2)),0)</f>
        <v>0</v>
      </c>
      <c r="BT231" s="39">
        <v>0</v>
      </c>
    </row>
    <row r="232" spans="1:72">
      <c r="A232" s="87">
        <v>223</v>
      </c>
      <c r="B232" s="1"/>
      <c r="C232" s="1"/>
      <c r="D232" s="2"/>
      <c r="E232" s="3"/>
      <c r="F232" s="4"/>
      <c r="G232" s="5"/>
      <c r="H232" s="5"/>
      <c r="I232" s="6"/>
      <c r="J232" s="5"/>
      <c r="K232" s="5"/>
      <c r="L232" s="5"/>
      <c r="M232" s="55"/>
      <c r="N232" s="8"/>
      <c r="O232" s="105"/>
      <c r="P232" s="5"/>
      <c r="Q232" s="5"/>
      <c r="R232" s="105">
        <f>Dane!$C$10</f>
        <v>0</v>
      </c>
      <c r="S232" s="8"/>
      <c r="T232" s="105"/>
      <c r="U232" s="5"/>
      <c r="V232" s="5"/>
      <c r="W232" s="107">
        <f>Dane!$C$11</f>
        <v>0</v>
      </c>
      <c r="X232" s="8"/>
      <c r="Y232" s="105"/>
      <c r="Z232" s="5"/>
      <c r="AA232" s="5"/>
      <c r="AB232" s="110">
        <f>Dane!$C$12</f>
        <v>0</v>
      </c>
      <c r="AC232" s="108">
        <f>IF(Dane!$E$3=1,AP232+BA232+BL232,IF(Dane!$E$3=2,AT232+BE232+BP232,AW232+BH232+BS232))</f>
        <v>0</v>
      </c>
      <c r="AD232" s="14">
        <f>IF(Dane!$E$3=1,AQ232+BB232+BM232,IF(Dane!$E$3=2,AU232+BF232+BQ232,AX232+BI232+BT232))</f>
        <v>0</v>
      </c>
      <c r="AE232" s="14">
        <f>IF((J232*Dane!$C$9)-AC232&lt;0,0,(J232*Dane!$C$9)-AC232)</f>
        <v>0</v>
      </c>
      <c r="AF232" s="61">
        <f>IF((K232*Dane!$C$9)-AD232&lt;0,0,(K232*Dane!$C$9)-AD232)</f>
        <v>0</v>
      </c>
      <c r="AG232" s="93"/>
      <c r="AH232" s="84">
        <f>IF(Dane!$E$3=1,AP232,IF(Dane!$E$3=2,AT232,AW232))</f>
        <v>0</v>
      </c>
      <c r="AI232" s="84">
        <f>IF(Dane!$E$3=1,AQ232,IF(Dane!$E$3=2,AU232,AX232))</f>
        <v>0</v>
      </c>
      <c r="AJ232" s="84">
        <f>IF(Dane!$E$3=1,BA232,IF(Dane!$E$3=2,BE232,BH232))</f>
        <v>0</v>
      </c>
      <c r="AK232" s="84">
        <f>IF(Dane!$E$3=1,BB232,IF(Dane!$E$3=2,BF232,BI232))</f>
        <v>0</v>
      </c>
      <c r="AL232" s="84">
        <f>IF(Dane!$E$3=1,BL232,IF(Dane!$E$3=2,BP232,BS232))</f>
        <v>0</v>
      </c>
      <c r="AM232" s="84">
        <f>IF(Dane!$E$3=1,BM232,IF(Dane!$E$3=2,BQ232,BT232))</f>
        <v>0</v>
      </c>
      <c r="AN232" s="39">
        <f>IF(Dane!$C$9="",0,IFERROR(J232/R232,0))</f>
        <v>0</v>
      </c>
      <c r="AO232" s="39">
        <f>IF(Dane!$C$9="",0,IFERROR(ROUND(J232-ROUND(J232*0.0976,2)-ROUND(J232*0.015,2)-ROUND(J232*0.0245,2),2)/R232,0))</f>
        <v>0</v>
      </c>
      <c r="AP232" s="39">
        <f t="shared" si="54"/>
        <v>0</v>
      </c>
      <c r="AQ232" s="39">
        <f t="shared" si="55"/>
        <v>0</v>
      </c>
      <c r="AR232" s="39">
        <f t="shared" si="51"/>
        <v>0</v>
      </c>
      <c r="AS232" s="39">
        <f>IF(Dane!$C$9="",0,IFERROR(AR232/R232,0))</f>
        <v>0</v>
      </c>
      <c r="AT232" s="39">
        <f t="shared" si="56"/>
        <v>0</v>
      </c>
      <c r="AU232" s="39">
        <v>0</v>
      </c>
      <c r="AV232" s="39">
        <f t="shared" si="57"/>
        <v>0</v>
      </c>
      <c r="AW232" s="39">
        <f>IF(Dane!$C$9="",0,IF(ROUND((N232+O232)*AV232,2)&gt;$AN$1,$AN$1,ROUND((N232+O232)*AV232,2)))</f>
        <v>0</v>
      </c>
      <c r="AX232" s="39">
        <v>0</v>
      </c>
      <c r="AY232" s="39">
        <f>IF(Dane!$C$9=2,IFERROR(J232/W232,0),IF(Dane!$C$9=3,IFERROR(J232/W232,0),0))</f>
        <v>0</v>
      </c>
      <c r="AZ232" s="39">
        <f>IF(Dane!$C$9=2,IFERROR(ROUND(J232-ROUND(J232*0.0976,2)-ROUND(J232*0.015,2)-ROUND(J232*0.0245,2),2)/W232,0),IF(Dane!$C$9=3,IFERROR(ROUND(J232-ROUND(J232*0.0976,2)-ROUND(J232*0.015,2)-ROUND(J232*0.0245,2),2)/W232,0),0))</f>
        <v>0</v>
      </c>
      <c r="BA232" s="39">
        <f t="shared" si="58"/>
        <v>0</v>
      </c>
      <c r="BB232" s="39">
        <f t="shared" si="59"/>
        <v>0</v>
      </c>
      <c r="BC232" s="39">
        <f t="shared" si="52"/>
        <v>0</v>
      </c>
      <c r="BD232" s="39">
        <f>IF(Dane!$C$9=2,IFERROR(BC232/W232,0),IF(Dane!$C$9=3,IFERROR(BC232/W232,0),0))</f>
        <v>0</v>
      </c>
      <c r="BE232" s="39">
        <f t="shared" si="60"/>
        <v>0</v>
      </c>
      <c r="BF232" s="39">
        <v>0</v>
      </c>
      <c r="BG232" s="39">
        <f t="shared" si="61"/>
        <v>0</v>
      </c>
      <c r="BH232" s="39">
        <f>IF(Dane!$C$9=2,IF(ROUND((S232+T232)*BG232,2)&gt;$AN$1,$AN$1,ROUND((S232+T232)*BG232,2)),IF(Dane!$C$9=3,IF(ROUND((S232+T232)*BG232,2)&gt;$AN$1,$AN$1,ROUND((S232+T232)*BG232,2)),0))</f>
        <v>0</v>
      </c>
      <c r="BI232" s="39">
        <v>0</v>
      </c>
      <c r="BJ232" s="39">
        <f>IF(Dane!$C$9=3,IFERROR(J232/AB232,0),0)</f>
        <v>0</v>
      </c>
      <c r="BK232" s="39">
        <f>IF(Dane!$C$9=3,IFERROR(ROUND(J232-ROUND(J232*0.0976,2)-ROUND(J232*0.015,2)-ROUND(J232*0.0245,2),2)/AB232,0),0)</f>
        <v>0</v>
      </c>
      <c r="BL232" s="39">
        <f t="shared" si="62"/>
        <v>0</v>
      </c>
      <c r="BM232" s="39">
        <f t="shared" si="63"/>
        <v>0</v>
      </c>
      <c r="BN232" s="39">
        <f t="shared" si="53"/>
        <v>0</v>
      </c>
      <c r="BO232" s="39">
        <f>IF(Dane!$C$9=3,IFERROR(BN232/AB232,0),0)</f>
        <v>0</v>
      </c>
      <c r="BP232" s="39">
        <f t="shared" si="64"/>
        <v>0</v>
      </c>
      <c r="BQ232" s="39">
        <v>0</v>
      </c>
      <c r="BR232" s="39">
        <f t="shared" si="65"/>
        <v>0</v>
      </c>
      <c r="BS232" s="39">
        <f>IF(Dane!$C$9=3,IF(ROUND((X232+Y232)*BR232,2)&gt;$AN$1,$AN$1,ROUND((X232+Y232)*BR232,2)),0)</f>
        <v>0</v>
      </c>
      <c r="BT232" s="39">
        <v>0</v>
      </c>
    </row>
    <row r="233" spans="1:72">
      <c r="A233" s="87">
        <v>224</v>
      </c>
      <c r="B233" s="1"/>
      <c r="C233" s="1"/>
      <c r="D233" s="2"/>
      <c r="E233" s="3"/>
      <c r="F233" s="4"/>
      <c r="G233" s="5"/>
      <c r="H233" s="5"/>
      <c r="I233" s="6"/>
      <c r="J233" s="5"/>
      <c r="K233" s="5"/>
      <c r="L233" s="5"/>
      <c r="M233" s="55"/>
      <c r="N233" s="8"/>
      <c r="O233" s="105"/>
      <c r="P233" s="5"/>
      <c r="Q233" s="5"/>
      <c r="R233" s="105">
        <f>Dane!$C$10</f>
        <v>0</v>
      </c>
      <c r="S233" s="8"/>
      <c r="T233" s="105"/>
      <c r="U233" s="5"/>
      <c r="V233" s="5"/>
      <c r="W233" s="107">
        <f>Dane!$C$11</f>
        <v>0</v>
      </c>
      <c r="X233" s="8"/>
      <c r="Y233" s="105"/>
      <c r="Z233" s="5"/>
      <c r="AA233" s="5"/>
      <c r="AB233" s="110">
        <f>Dane!$C$12</f>
        <v>0</v>
      </c>
      <c r="AC233" s="108">
        <f>IF(Dane!$E$3=1,AP233+BA233+BL233,IF(Dane!$E$3=2,AT233+BE233+BP233,AW233+BH233+BS233))</f>
        <v>0</v>
      </c>
      <c r="AD233" s="14">
        <f>IF(Dane!$E$3=1,AQ233+BB233+BM233,IF(Dane!$E$3=2,AU233+BF233+BQ233,AX233+BI233+BT233))</f>
        <v>0</v>
      </c>
      <c r="AE233" s="14">
        <f>IF((J233*Dane!$C$9)-AC233&lt;0,0,(J233*Dane!$C$9)-AC233)</f>
        <v>0</v>
      </c>
      <c r="AF233" s="61">
        <f>IF((K233*Dane!$C$9)-AD233&lt;0,0,(K233*Dane!$C$9)-AD233)</f>
        <v>0</v>
      </c>
      <c r="AG233" s="93"/>
      <c r="AH233" s="84">
        <f>IF(Dane!$E$3=1,AP233,IF(Dane!$E$3=2,AT233,AW233))</f>
        <v>0</v>
      </c>
      <c r="AI233" s="84">
        <f>IF(Dane!$E$3=1,AQ233,IF(Dane!$E$3=2,AU233,AX233))</f>
        <v>0</v>
      </c>
      <c r="AJ233" s="84">
        <f>IF(Dane!$E$3=1,BA233,IF(Dane!$E$3=2,BE233,BH233))</f>
        <v>0</v>
      </c>
      <c r="AK233" s="84">
        <f>IF(Dane!$E$3=1,BB233,IF(Dane!$E$3=2,BF233,BI233))</f>
        <v>0</v>
      </c>
      <c r="AL233" s="84">
        <f>IF(Dane!$E$3=1,BL233,IF(Dane!$E$3=2,BP233,BS233))</f>
        <v>0</v>
      </c>
      <c r="AM233" s="84">
        <f>IF(Dane!$E$3=1,BM233,IF(Dane!$E$3=2,BQ233,BT233))</f>
        <v>0</v>
      </c>
      <c r="AN233" s="39">
        <f>IF(Dane!$C$9="",0,IFERROR(J233/R233,0))</f>
        <v>0</v>
      </c>
      <c r="AO233" s="39">
        <f>IF(Dane!$C$9="",0,IFERROR(ROUND(J233-ROUND(J233*0.0976,2)-ROUND(J233*0.015,2)-ROUND(J233*0.0245,2),2)/R233,0))</f>
        <v>0</v>
      </c>
      <c r="AP233" s="39">
        <f t="shared" si="54"/>
        <v>0</v>
      </c>
      <c r="AQ233" s="39">
        <f t="shared" si="55"/>
        <v>0</v>
      </c>
      <c r="AR233" s="39">
        <f t="shared" si="51"/>
        <v>0</v>
      </c>
      <c r="AS233" s="39">
        <f>IF(Dane!$C$9="",0,IFERROR(AR233/R233,0))</f>
        <v>0</v>
      </c>
      <c r="AT233" s="39">
        <f t="shared" si="56"/>
        <v>0</v>
      </c>
      <c r="AU233" s="39">
        <v>0</v>
      </c>
      <c r="AV233" s="39">
        <f t="shared" si="57"/>
        <v>0</v>
      </c>
      <c r="AW233" s="39">
        <f>IF(Dane!$C$9="",0,IF(ROUND((N233+O233)*AV233,2)&gt;$AN$1,$AN$1,ROUND((N233+O233)*AV233,2)))</f>
        <v>0</v>
      </c>
      <c r="AX233" s="39">
        <v>0</v>
      </c>
      <c r="AY233" s="39">
        <f>IF(Dane!$C$9=2,IFERROR(J233/W233,0),IF(Dane!$C$9=3,IFERROR(J233/W233,0),0))</f>
        <v>0</v>
      </c>
      <c r="AZ233" s="39">
        <f>IF(Dane!$C$9=2,IFERROR(ROUND(J233-ROUND(J233*0.0976,2)-ROUND(J233*0.015,2)-ROUND(J233*0.0245,2),2)/W233,0),IF(Dane!$C$9=3,IFERROR(ROUND(J233-ROUND(J233*0.0976,2)-ROUND(J233*0.015,2)-ROUND(J233*0.0245,2),2)/W233,0),0))</f>
        <v>0</v>
      </c>
      <c r="BA233" s="39">
        <f t="shared" si="58"/>
        <v>0</v>
      </c>
      <c r="BB233" s="39">
        <f t="shared" si="59"/>
        <v>0</v>
      </c>
      <c r="BC233" s="39">
        <f t="shared" si="52"/>
        <v>0</v>
      </c>
      <c r="BD233" s="39">
        <f>IF(Dane!$C$9=2,IFERROR(BC233/W233,0),IF(Dane!$C$9=3,IFERROR(BC233/W233,0),0))</f>
        <v>0</v>
      </c>
      <c r="BE233" s="39">
        <f t="shared" si="60"/>
        <v>0</v>
      </c>
      <c r="BF233" s="39">
        <v>0</v>
      </c>
      <c r="BG233" s="39">
        <f t="shared" si="61"/>
        <v>0</v>
      </c>
      <c r="BH233" s="39">
        <f>IF(Dane!$C$9=2,IF(ROUND((S233+T233)*BG233,2)&gt;$AN$1,$AN$1,ROUND((S233+T233)*BG233,2)),IF(Dane!$C$9=3,IF(ROUND((S233+T233)*BG233,2)&gt;$AN$1,$AN$1,ROUND((S233+T233)*BG233,2)),0))</f>
        <v>0</v>
      </c>
      <c r="BI233" s="39">
        <v>0</v>
      </c>
      <c r="BJ233" s="39">
        <f>IF(Dane!$C$9=3,IFERROR(J233/AB233,0),0)</f>
        <v>0</v>
      </c>
      <c r="BK233" s="39">
        <f>IF(Dane!$C$9=3,IFERROR(ROUND(J233-ROUND(J233*0.0976,2)-ROUND(J233*0.015,2)-ROUND(J233*0.0245,2),2)/AB233,0),0)</f>
        <v>0</v>
      </c>
      <c r="BL233" s="39">
        <f t="shared" si="62"/>
        <v>0</v>
      </c>
      <c r="BM233" s="39">
        <f t="shared" si="63"/>
        <v>0</v>
      </c>
      <c r="BN233" s="39">
        <f t="shared" si="53"/>
        <v>0</v>
      </c>
      <c r="BO233" s="39">
        <f>IF(Dane!$C$9=3,IFERROR(BN233/AB233,0),0)</f>
        <v>0</v>
      </c>
      <c r="BP233" s="39">
        <f t="shared" si="64"/>
        <v>0</v>
      </c>
      <c r="BQ233" s="39">
        <v>0</v>
      </c>
      <c r="BR233" s="39">
        <f t="shared" si="65"/>
        <v>0</v>
      </c>
      <c r="BS233" s="39">
        <f>IF(Dane!$C$9=3,IF(ROUND((X233+Y233)*BR233,2)&gt;$AN$1,$AN$1,ROUND((X233+Y233)*BR233,2)),0)</f>
        <v>0</v>
      </c>
      <c r="BT233" s="39">
        <v>0</v>
      </c>
    </row>
    <row r="234" spans="1:72">
      <c r="A234" s="87">
        <v>225</v>
      </c>
      <c r="B234" s="1"/>
      <c r="C234" s="1"/>
      <c r="D234" s="2"/>
      <c r="E234" s="3"/>
      <c r="F234" s="4"/>
      <c r="G234" s="5"/>
      <c r="H234" s="5"/>
      <c r="I234" s="6"/>
      <c r="J234" s="5"/>
      <c r="K234" s="5"/>
      <c r="L234" s="5"/>
      <c r="M234" s="55"/>
      <c r="N234" s="8"/>
      <c r="O234" s="105"/>
      <c r="P234" s="5"/>
      <c r="Q234" s="5"/>
      <c r="R234" s="105">
        <f>Dane!$C$10</f>
        <v>0</v>
      </c>
      <c r="S234" s="8"/>
      <c r="T234" s="105"/>
      <c r="U234" s="5"/>
      <c r="V234" s="5"/>
      <c r="W234" s="107">
        <f>Dane!$C$11</f>
        <v>0</v>
      </c>
      <c r="X234" s="8"/>
      <c r="Y234" s="105"/>
      <c r="Z234" s="5"/>
      <c r="AA234" s="5"/>
      <c r="AB234" s="110">
        <f>Dane!$C$12</f>
        <v>0</v>
      </c>
      <c r="AC234" s="108">
        <f>IF(Dane!$E$3=1,AP234+BA234+BL234,IF(Dane!$E$3=2,AT234+BE234+BP234,AW234+BH234+BS234))</f>
        <v>0</v>
      </c>
      <c r="AD234" s="14">
        <f>IF(Dane!$E$3=1,AQ234+BB234+BM234,IF(Dane!$E$3=2,AU234+BF234+BQ234,AX234+BI234+BT234))</f>
        <v>0</v>
      </c>
      <c r="AE234" s="14">
        <f>IF((J234*Dane!$C$9)-AC234&lt;0,0,(J234*Dane!$C$9)-AC234)</f>
        <v>0</v>
      </c>
      <c r="AF234" s="61">
        <f>IF((K234*Dane!$C$9)-AD234&lt;0,0,(K234*Dane!$C$9)-AD234)</f>
        <v>0</v>
      </c>
      <c r="AG234" s="93"/>
      <c r="AH234" s="84">
        <f>IF(Dane!$E$3=1,AP234,IF(Dane!$E$3=2,AT234,AW234))</f>
        <v>0</v>
      </c>
      <c r="AI234" s="84">
        <f>IF(Dane!$E$3=1,AQ234,IF(Dane!$E$3=2,AU234,AX234))</f>
        <v>0</v>
      </c>
      <c r="AJ234" s="84">
        <f>IF(Dane!$E$3=1,BA234,IF(Dane!$E$3=2,BE234,BH234))</f>
        <v>0</v>
      </c>
      <c r="AK234" s="84">
        <f>IF(Dane!$E$3=1,BB234,IF(Dane!$E$3=2,BF234,BI234))</f>
        <v>0</v>
      </c>
      <c r="AL234" s="84">
        <f>IF(Dane!$E$3=1,BL234,IF(Dane!$E$3=2,BP234,BS234))</f>
        <v>0</v>
      </c>
      <c r="AM234" s="84">
        <f>IF(Dane!$E$3=1,BM234,IF(Dane!$E$3=2,BQ234,BT234))</f>
        <v>0</v>
      </c>
      <c r="AN234" s="39">
        <f>IF(Dane!$C$9="",0,IFERROR(J234/R234,0))</f>
        <v>0</v>
      </c>
      <c r="AO234" s="39">
        <f>IF(Dane!$C$9="",0,IFERROR(ROUND(J234-ROUND(J234*0.0976,2)-ROUND(J234*0.015,2)-ROUND(J234*0.0245,2),2)/R234,0))</f>
        <v>0</v>
      </c>
      <c r="AP234" s="39">
        <f t="shared" si="54"/>
        <v>0</v>
      </c>
      <c r="AQ234" s="39">
        <f t="shared" si="55"/>
        <v>0</v>
      </c>
      <c r="AR234" s="39">
        <f t="shared" si="51"/>
        <v>0</v>
      </c>
      <c r="AS234" s="39">
        <f>IF(Dane!$C$9="",0,IFERROR(AR234/R234,0))</f>
        <v>0</v>
      </c>
      <c r="AT234" s="39">
        <f t="shared" si="56"/>
        <v>0</v>
      </c>
      <c r="AU234" s="39">
        <v>0</v>
      </c>
      <c r="AV234" s="39">
        <f t="shared" si="57"/>
        <v>0</v>
      </c>
      <c r="AW234" s="39">
        <f>IF(Dane!$C$9="",0,IF(ROUND((N234+O234)*AV234,2)&gt;$AN$1,$AN$1,ROUND((N234+O234)*AV234,2)))</f>
        <v>0</v>
      </c>
      <c r="AX234" s="39">
        <v>0</v>
      </c>
      <c r="AY234" s="39">
        <f>IF(Dane!$C$9=2,IFERROR(J234/W234,0),IF(Dane!$C$9=3,IFERROR(J234/W234,0),0))</f>
        <v>0</v>
      </c>
      <c r="AZ234" s="39">
        <f>IF(Dane!$C$9=2,IFERROR(ROUND(J234-ROUND(J234*0.0976,2)-ROUND(J234*0.015,2)-ROUND(J234*0.0245,2),2)/W234,0),IF(Dane!$C$9=3,IFERROR(ROUND(J234-ROUND(J234*0.0976,2)-ROUND(J234*0.015,2)-ROUND(J234*0.0245,2),2)/W234,0),0))</f>
        <v>0</v>
      </c>
      <c r="BA234" s="39">
        <f t="shared" si="58"/>
        <v>0</v>
      </c>
      <c r="BB234" s="39">
        <f t="shared" si="59"/>
        <v>0</v>
      </c>
      <c r="BC234" s="39">
        <f t="shared" si="52"/>
        <v>0</v>
      </c>
      <c r="BD234" s="39">
        <f>IF(Dane!$C$9=2,IFERROR(BC234/W234,0),IF(Dane!$C$9=3,IFERROR(BC234/W234,0),0))</f>
        <v>0</v>
      </c>
      <c r="BE234" s="39">
        <f t="shared" si="60"/>
        <v>0</v>
      </c>
      <c r="BF234" s="39">
        <v>0</v>
      </c>
      <c r="BG234" s="39">
        <f t="shared" si="61"/>
        <v>0</v>
      </c>
      <c r="BH234" s="39">
        <f>IF(Dane!$C$9=2,IF(ROUND((S234+T234)*BG234,2)&gt;$AN$1,$AN$1,ROUND((S234+T234)*BG234,2)),IF(Dane!$C$9=3,IF(ROUND((S234+T234)*BG234,2)&gt;$AN$1,$AN$1,ROUND((S234+T234)*BG234,2)),0))</f>
        <v>0</v>
      </c>
      <c r="BI234" s="39">
        <v>0</v>
      </c>
      <c r="BJ234" s="39">
        <f>IF(Dane!$C$9=3,IFERROR(J234/AB234,0),0)</f>
        <v>0</v>
      </c>
      <c r="BK234" s="39">
        <f>IF(Dane!$C$9=3,IFERROR(ROUND(J234-ROUND(J234*0.0976,2)-ROUND(J234*0.015,2)-ROUND(J234*0.0245,2),2)/AB234,0),0)</f>
        <v>0</v>
      </c>
      <c r="BL234" s="39">
        <f t="shared" si="62"/>
        <v>0</v>
      </c>
      <c r="BM234" s="39">
        <f t="shared" si="63"/>
        <v>0</v>
      </c>
      <c r="BN234" s="39">
        <f t="shared" si="53"/>
        <v>0</v>
      </c>
      <c r="BO234" s="39">
        <f>IF(Dane!$C$9=3,IFERROR(BN234/AB234,0),0)</f>
        <v>0</v>
      </c>
      <c r="BP234" s="39">
        <f t="shared" si="64"/>
        <v>0</v>
      </c>
      <c r="BQ234" s="39">
        <v>0</v>
      </c>
      <c r="BR234" s="39">
        <f t="shared" si="65"/>
        <v>0</v>
      </c>
      <c r="BS234" s="39">
        <f>IF(Dane!$C$9=3,IF(ROUND((X234+Y234)*BR234,2)&gt;$AN$1,$AN$1,ROUND((X234+Y234)*BR234,2)),0)</f>
        <v>0</v>
      </c>
      <c r="BT234" s="39">
        <v>0</v>
      </c>
    </row>
    <row r="235" spans="1:72">
      <c r="A235" s="87">
        <v>226</v>
      </c>
      <c r="B235" s="1"/>
      <c r="C235" s="1"/>
      <c r="D235" s="2"/>
      <c r="E235" s="3"/>
      <c r="F235" s="4"/>
      <c r="G235" s="5"/>
      <c r="H235" s="5"/>
      <c r="I235" s="6"/>
      <c r="J235" s="5"/>
      <c r="K235" s="5"/>
      <c r="L235" s="5"/>
      <c r="M235" s="55"/>
      <c r="N235" s="8"/>
      <c r="O235" s="105"/>
      <c r="P235" s="5"/>
      <c r="Q235" s="5"/>
      <c r="R235" s="105">
        <f>Dane!$C$10</f>
        <v>0</v>
      </c>
      <c r="S235" s="8"/>
      <c r="T235" s="105"/>
      <c r="U235" s="5"/>
      <c r="V235" s="5"/>
      <c r="W235" s="107">
        <f>Dane!$C$11</f>
        <v>0</v>
      </c>
      <c r="X235" s="8"/>
      <c r="Y235" s="105"/>
      <c r="Z235" s="5"/>
      <c r="AA235" s="5"/>
      <c r="AB235" s="110">
        <f>Dane!$C$12</f>
        <v>0</v>
      </c>
      <c r="AC235" s="108">
        <f>IF(Dane!$E$3=1,AP235+BA235+BL235,IF(Dane!$E$3=2,AT235+BE235+BP235,AW235+BH235+BS235))</f>
        <v>0</v>
      </c>
      <c r="AD235" s="14">
        <f>IF(Dane!$E$3=1,AQ235+BB235+BM235,IF(Dane!$E$3=2,AU235+BF235+BQ235,AX235+BI235+BT235))</f>
        <v>0</v>
      </c>
      <c r="AE235" s="14">
        <f>IF((J235*Dane!$C$9)-AC235&lt;0,0,(J235*Dane!$C$9)-AC235)</f>
        <v>0</v>
      </c>
      <c r="AF235" s="61">
        <f>IF((K235*Dane!$C$9)-AD235&lt;0,0,(K235*Dane!$C$9)-AD235)</f>
        <v>0</v>
      </c>
      <c r="AG235" s="93"/>
      <c r="AH235" s="84">
        <f>IF(Dane!$E$3=1,AP235,IF(Dane!$E$3=2,AT235,AW235))</f>
        <v>0</v>
      </c>
      <c r="AI235" s="84">
        <f>IF(Dane!$E$3=1,AQ235,IF(Dane!$E$3=2,AU235,AX235))</f>
        <v>0</v>
      </c>
      <c r="AJ235" s="84">
        <f>IF(Dane!$E$3=1,BA235,IF(Dane!$E$3=2,BE235,BH235))</f>
        <v>0</v>
      </c>
      <c r="AK235" s="84">
        <f>IF(Dane!$E$3=1,BB235,IF(Dane!$E$3=2,BF235,BI235))</f>
        <v>0</v>
      </c>
      <c r="AL235" s="84">
        <f>IF(Dane!$E$3=1,BL235,IF(Dane!$E$3=2,BP235,BS235))</f>
        <v>0</v>
      </c>
      <c r="AM235" s="84">
        <f>IF(Dane!$E$3=1,BM235,IF(Dane!$E$3=2,BQ235,BT235))</f>
        <v>0</v>
      </c>
      <c r="AN235" s="39">
        <f>IF(Dane!$C$9="",0,IFERROR(J235/R235,0))</f>
        <v>0</v>
      </c>
      <c r="AO235" s="39">
        <f>IF(Dane!$C$9="",0,IFERROR(ROUND(J235-ROUND(J235*0.0976,2)-ROUND(J235*0.015,2)-ROUND(J235*0.0245,2),2)/R235,0))</f>
        <v>0</v>
      </c>
      <c r="AP235" s="39">
        <f t="shared" si="54"/>
        <v>0</v>
      </c>
      <c r="AQ235" s="39">
        <f t="shared" si="55"/>
        <v>0</v>
      </c>
      <c r="AR235" s="39">
        <f t="shared" si="51"/>
        <v>0</v>
      </c>
      <c r="AS235" s="39">
        <f>IF(Dane!$C$9="",0,IFERROR(AR235/R235,0))</f>
        <v>0</v>
      </c>
      <c r="AT235" s="39">
        <f t="shared" si="56"/>
        <v>0</v>
      </c>
      <c r="AU235" s="39">
        <v>0</v>
      </c>
      <c r="AV235" s="39">
        <f t="shared" si="57"/>
        <v>0</v>
      </c>
      <c r="AW235" s="39">
        <f>IF(Dane!$C$9="",0,IF(ROUND((N235+O235)*AV235,2)&gt;$AN$1,$AN$1,ROUND((N235+O235)*AV235,2)))</f>
        <v>0</v>
      </c>
      <c r="AX235" s="39">
        <v>0</v>
      </c>
      <c r="AY235" s="39">
        <f>IF(Dane!$C$9=2,IFERROR(J235/W235,0),IF(Dane!$C$9=3,IFERROR(J235/W235,0),0))</f>
        <v>0</v>
      </c>
      <c r="AZ235" s="39">
        <f>IF(Dane!$C$9=2,IFERROR(ROUND(J235-ROUND(J235*0.0976,2)-ROUND(J235*0.015,2)-ROUND(J235*0.0245,2),2)/W235,0),IF(Dane!$C$9=3,IFERROR(ROUND(J235-ROUND(J235*0.0976,2)-ROUND(J235*0.015,2)-ROUND(J235*0.0245,2),2)/W235,0),0))</f>
        <v>0</v>
      </c>
      <c r="BA235" s="39">
        <f t="shared" si="58"/>
        <v>0</v>
      </c>
      <c r="BB235" s="39">
        <f t="shared" si="59"/>
        <v>0</v>
      </c>
      <c r="BC235" s="39">
        <f t="shared" si="52"/>
        <v>0</v>
      </c>
      <c r="BD235" s="39">
        <f>IF(Dane!$C$9=2,IFERROR(BC235/W235,0),IF(Dane!$C$9=3,IFERROR(BC235/W235,0),0))</f>
        <v>0</v>
      </c>
      <c r="BE235" s="39">
        <f t="shared" si="60"/>
        <v>0</v>
      </c>
      <c r="BF235" s="39">
        <v>0</v>
      </c>
      <c r="BG235" s="39">
        <f t="shared" si="61"/>
        <v>0</v>
      </c>
      <c r="BH235" s="39">
        <f>IF(Dane!$C$9=2,IF(ROUND((S235+T235)*BG235,2)&gt;$AN$1,$AN$1,ROUND((S235+T235)*BG235,2)),IF(Dane!$C$9=3,IF(ROUND((S235+T235)*BG235,2)&gt;$AN$1,$AN$1,ROUND((S235+T235)*BG235,2)),0))</f>
        <v>0</v>
      </c>
      <c r="BI235" s="39">
        <v>0</v>
      </c>
      <c r="BJ235" s="39">
        <f>IF(Dane!$C$9=3,IFERROR(J235/AB235,0),0)</f>
        <v>0</v>
      </c>
      <c r="BK235" s="39">
        <f>IF(Dane!$C$9=3,IFERROR(ROUND(J235-ROUND(J235*0.0976,2)-ROUND(J235*0.015,2)-ROUND(J235*0.0245,2),2)/AB235,0),0)</f>
        <v>0</v>
      </c>
      <c r="BL235" s="39">
        <f t="shared" si="62"/>
        <v>0</v>
      </c>
      <c r="BM235" s="39">
        <f t="shared" si="63"/>
        <v>0</v>
      </c>
      <c r="BN235" s="39">
        <f t="shared" si="53"/>
        <v>0</v>
      </c>
      <c r="BO235" s="39">
        <f>IF(Dane!$C$9=3,IFERROR(BN235/AB235,0),0)</f>
        <v>0</v>
      </c>
      <c r="BP235" s="39">
        <f t="shared" si="64"/>
        <v>0</v>
      </c>
      <c r="BQ235" s="39">
        <v>0</v>
      </c>
      <c r="BR235" s="39">
        <f t="shared" si="65"/>
        <v>0</v>
      </c>
      <c r="BS235" s="39">
        <f>IF(Dane!$C$9=3,IF(ROUND((X235+Y235)*BR235,2)&gt;$AN$1,$AN$1,ROUND((X235+Y235)*BR235,2)),0)</f>
        <v>0</v>
      </c>
      <c r="BT235" s="39">
        <v>0</v>
      </c>
    </row>
    <row r="236" spans="1:72">
      <c r="A236" s="87">
        <v>227</v>
      </c>
      <c r="B236" s="1"/>
      <c r="C236" s="1"/>
      <c r="D236" s="2"/>
      <c r="E236" s="3"/>
      <c r="F236" s="4"/>
      <c r="G236" s="5"/>
      <c r="H236" s="5"/>
      <c r="I236" s="6"/>
      <c r="J236" s="5"/>
      <c r="K236" s="5"/>
      <c r="L236" s="5"/>
      <c r="M236" s="55"/>
      <c r="N236" s="8"/>
      <c r="O236" s="105"/>
      <c r="P236" s="5"/>
      <c r="Q236" s="5"/>
      <c r="R236" s="105">
        <f>Dane!$C$10</f>
        <v>0</v>
      </c>
      <c r="S236" s="8"/>
      <c r="T236" s="105"/>
      <c r="U236" s="5"/>
      <c r="V236" s="5"/>
      <c r="W236" s="107">
        <f>Dane!$C$11</f>
        <v>0</v>
      </c>
      <c r="X236" s="8"/>
      <c r="Y236" s="105"/>
      <c r="Z236" s="5"/>
      <c r="AA236" s="5"/>
      <c r="AB236" s="110">
        <f>Dane!$C$12</f>
        <v>0</v>
      </c>
      <c r="AC236" s="108">
        <f>IF(Dane!$E$3=1,AP236+BA236+BL236,IF(Dane!$E$3=2,AT236+BE236+BP236,AW236+BH236+BS236))</f>
        <v>0</v>
      </c>
      <c r="AD236" s="14">
        <f>IF(Dane!$E$3=1,AQ236+BB236+BM236,IF(Dane!$E$3=2,AU236+BF236+BQ236,AX236+BI236+BT236))</f>
        <v>0</v>
      </c>
      <c r="AE236" s="14">
        <f>IF((J236*Dane!$C$9)-AC236&lt;0,0,(J236*Dane!$C$9)-AC236)</f>
        <v>0</v>
      </c>
      <c r="AF236" s="61">
        <f>IF((K236*Dane!$C$9)-AD236&lt;0,0,(K236*Dane!$C$9)-AD236)</f>
        <v>0</v>
      </c>
      <c r="AG236" s="93"/>
      <c r="AH236" s="84">
        <f>IF(Dane!$E$3=1,AP236,IF(Dane!$E$3=2,AT236,AW236))</f>
        <v>0</v>
      </c>
      <c r="AI236" s="84">
        <f>IF(Dane!$E$3=1,AQ236,IF(Dane!$E$3=2,AU236,AX236))</f>
        <v>0</v>
      </c>
      <c r="AJ236" s="84">
        <f>IF(Dane!$E$3=1,BA236,IF(Dane!$E$3=2,BE236,BH236))</f>
        <v>0</v>
      </c>
      <c r="AK236" s="84">
        <f>IF(Dane!$E$3=1,BB236,IF(Dane!$E$3=2,BF236,BI236))</f>
        <v>0</v>
      </c>
      <c r="AL236" s="84">
        <f>IF(Dane!$E$3=1,BL236,IF(Dane!$E$3=2,BP236,BS236))</f>
        <v>0</v>
      </c>
      <c r="AM236" s="84">
        <f>IF(Dane!$E$3=1,BM236,IF(Dane!$E$3=2,BQ236,BT236))</f>
        <v>0</v>
      </c>
      <c r="AN236" s="39">
        <f>IF(Dane!$C$9="",0,IFERROR(J236/R236,0))</f>
        <v>0</v>
      </c>
      <c r="AO236" s="39">
        <f>IF(Dane!$C$9="",0,IFERROR(ROUND(J236-ROUND(J236*0.0976,2)-ROUND(J236*0.015,2)-ROUND(J236*0.0245,2),2)/R236,0))</f>
        <v>0</v>
      </c>
      <c r="AP236" s="39">
        <f t="shared" si="54"/>
        <v>0</v>
      </c>
      <c r="AQ236" s="39">
        <f t="shared" si="55"/>
        <v>0</v>
      </c>
      <c r="AR236" s="39">
        <f t="shared" si="51"/>
        <v>0</v>
      </c>
      <c r="AS236" s="39">
        <f>IF(Dane!$C$9="",0,IFERROR(AR236/R236,0))</f>
        <v>0</v>
      </c>
      <c r="AT236" s="39">
        <f t="shared" si="56"/>
        <v>0</v>
      </c>
      <c r="AU236" s="39">
        <v>0</v>
      </c>
      <c r="AV236" s="39">
        <f t="shared" si="57"/>
        <v>0</v>
      </c>
      <c r="AW236" s="39">
        <f>IF(Dane!$C$9="",0,IF(ROUND((N236+O236)*AV236,2)&gt;$AN$1,$AN$1,ROUND((N236+O236)*AV236,2)))</f>
        <v>0</v>
      </c>
      <c r="AX236" s="39">
        <v>0</v>
      </c>
      <c r="AY236" s="39">
        <f>IF(Dane!$C$9=2,IFERROR(J236/W236,0),IF(Dane!$C$9=3,IFERROR(J236/W236,0),0))</f>
        <v>0</v>
      </c>
      <c r="AZ236" s="39">
        <f>IF(Dane!$C$9=2,IFERROR(ROUND(J236-ROUND(J236*0.0976,2)-ROUND(J236*0.015,2)-ROUND(J236*0.0245,2),2)/W236,0),IF(Dane!$C$9=3,IFERROR(ROUND(J236-ROUND(J236*0.0976,2)-ROUND(J236*0.015,2)-ROUND(J236*0.0245,2),2)/W236,0),0))</f>
        <v>0</v>
      </c>
      <c r="BA236" s="39">
        <f t="shared" si="58"/>
        <v>0</v>
      </c>
      <c r="BB236" s="39">
        <f t="shared" si="59"/>
        <v>0</v>
      </c>
      <c r="BC236" s="39">
        <f t="shared" si="52"/>
        <v>0</v>
      </c>
      <c r="BD236" s="39">
        <f>IF(Dane!$C$9=2,IFERROR(BC236/W236,0),IF(Dane!$C$9=3,IFERROR(BC236/W236,0),0))</f>
        <v>0</v>
      </c>
      <c r="BE236" s="39">
        <f t="shared" si="60"/>
        <v>0</v>
      </c>
      <c r="BF236" s="39">
        <v>0</v>
      </c>
      <c r="BG236" s="39">
        <f t="shared" si="61"/>
        <v>0</v>
      </c>
      <c r="BH236" s="39">
        <f>IF(Dane!$C$9=2,IF(ROUND((S236+T236)*BG236,2)&gt;$AN$1,$AN$1,ROUND((S236+T236)*BG236,2)),IF(Dane!$C$9=3,IF(ROUND((S236+T236)*BG236,2)&gt;$AN$1,$AN$1,ROUND((S236+T236)*BG236,2)),0))</f>
        <v>0</v>
      </c>
      <c r="BI236" s="39">
        <v>0</v>
      </c>
      <c r="BJ236" s="39">
        <f>IF(Dane!$C$9=3,IFERROR(J236/AB236,0),0)</f>
        <v>0</v>
      </c>
      <c r="BK236" s="39">
        <f>IF(Dane!$C$9=3,IFERROR(ROUND(J236-ROUND(J236*0.0976,2)-ROUND(J236*0.015,2)-ROUND(J236*0.0245,2),2)/AB236,0),0)</f>
        <v>0</v>
      </c>
      <c r="BL236" s="39">
        <f t="shared" si="62"/>
        <v>0</v>
      </c>
      <c r="BM236" s="39">
        <f t="shared" si="63"/>
        <v>0</v>
      </c>
      <c r="BN236" s="39">
        <f t="shared" si="53"/>
        <v>0</v>
      </c>
      <c r="BO236" s="39">
        <f>IF(Dane!$C$9=3,IFERROR(BN236/AB236,0),0)</f>
        <v>0</v>
      </c>
      <c r="BP236" s="39">
        <f t="shared" si="64"/>
        <v>0</v>
      </c>
      <c r="BQ236" s="39">
        <v>0</v>
      </c>
      <c r="BR236" s="39">
        <f t="shared" si="65"/>
        <v>0</v>
      </c>
      <c r="BS236" s="39">
        <f>IF(Dane!$C$9=3,IF(ROUND((X236+Y236)*BR236,2)&gt;$AN$1,$AN$1,ROUND((X236+Y236)*BR236,2)),0)</f>
        <v>0</v>
      </c>
      <c r="BT236" s="39">
        <v>0</v>
      </c>
    </row>
    <row r="237" spans="1:72">
      <c r="A237" s="87">
        <v>228</v>
      </c>
      <c r="B237" s="1"/>
      <c r="C237" s="1"/>
      <c r="D237" s="2"/>
      <c r="E237" s="3"/>
      <c r="F237" s="4"/>
      <c r="G237" s="5"/>
      <c r="H237" s="5"/>
      <c r="I237" s="6"/>
      <c r="J237" s="5"/>
      <c r="K237" s="5"/>
      <c r="L237" s="5"/>
      <c r="M237" s="55"/>
      <c r="N237" s="8"/>
      <c r="O237" s="105"/>
      <c r="P237" s="5"/>
      <c r="Q237" s="5"/>
      <c r="R237" s="105">
        <f>Dane!$C$10</f>
        <v>0</v>
      </c>
      <c r="S237" s="8"/>
      <c r="T237" s="105"/>
      <c r="U237" s="5"/>
      <c r="V237" s="5"/>
      <c r="W237" s="107">
        <f>Dane!$C$11</f>
        <v>0</v>
      </c>
      <c r="X237" s="8"/>
      <c r="Y237" s="105"/>
      <c r="Z237" s="5"/>
      <c r="AA237" s="5"/>
      <c r="AB237" s="110">
        <f>Dane!$C$12</f>
        <v>0</v>
      </c>
      <c r="AC237" s="108">
        <f>IF(Dane!$E$3=1,AP237+BA237+BL237,IF(Dane!$E$3=2,AT237+BE237+BP237,AW237+BH237+BS237))</f>
        <v>0</v>
      </c>
      <c r="AD237" s="14">
        <f>IF(Dane!$E$3=1,AQ237+BB237+BM237,IF(Dane!$E$3=2,AU237+BF237+BQ237,AX237+BI237+BT237))</f>
        <v>0</v>
      </c>
      <c r="AE237" s="14">
        <f>IF((J237*Dane!$C$9)-AC237&lt;0,0,(J237*Dane!$C$9)-AC237)</f>
        <v>0</v>
      </c>
      <c r="AF237" s="61">
        <f>IF((K237*Dane!$C$9)-AD237&lt;0,0,(K237*Dane!$C$9)-AD237)</f>
        <v>0</v>
      </c>
      <c r="AG237" s="93"/>
      <c r="AH237" s="84">
        <f>IF(Dane!$E$3=1,AP237,IF(Dane!$E$3=2,AT237,AW237))</f>
        <v>0</v>
      </c>
      <c r="AI237" s="84">
        <f>IF(Dane!$E$3=1,AQ237,IF(Dane!$E$3=2,AU237,AX237))</f>
        <v>0</v>
      </c>
      <c r="AJ237" s="84">
        <f>IF(Dane!$E$3=1,BA237,IF(Dane!$E$3=2,BE237,BH237))</f>
        <v>0</v>
      </c>
      <c r="AK237" s="84">
        <f>IF(Dane!$E$3=1,BB237,IF(Dane!$E$3=2,BF237,BI237))</f>
        <v>0</v>
      </c>
      <c r="AL237" s="84">
        <f>IF(Dane!$E$3=1,BL237,IF(Dane!$E$3=2,BP237,BS237))</f>
        <v>0</v>
      </c>
      <c r="AM237" s="84">
        <f>IF(Dane!$E$3=1,BM237,IF(Dane!$E$3=2,BQ237,BT237))</f>
        <v>0</v>
      </c>
      <c r="AN237" s="39">
        <f>IF(Dane!$C$9="",0,IFERROR(J237/R237,0))</f>
        <v>0</v>
      </c>
      <c r="AO237" s="39">
        <f>IF(Dane!$C$9="",0,IFERROR(ROUND(J237-ROUND(J237*0.0976,2)-ROUND(J237*0.015,2)-ROUND(J237*0.0245,2),2)/R237,0))</f>
        <v>0</v>
      </c>
      <c r="AP237" s="39">
        <f t="shared" si="54"/>
        <v>0</v>
      </c>
      <c r="AQ237" s="39">
        <f t="shared" si="55"/>
        <v>0</v>
      </c>
      <c r="AR237" s="39">
        <f t="shared" si="51"/>
        <v>0</v>
      </c>
      <c r="AS237" s="39">
        <f>IF(Dane!$C$9="",0,IFERROR(AR237/R237,0))</f>
        <v>0</v>
      </c>
      <c r="AT237" s="39">
        <f t="shared" si="56"/>
        <v>0</v>
      </c>
      <c r="AU237" s="39">
        <v>0</v>
      </c>
      <c r="AV237" s="39">
        <f t="shared" si="57"/>
        <v>0</v>
      </c>
      <c r="AW237" s="39">
        <f>IF(Dane!$C$9="",0,IF(ROUND((N237+O237)*AV237,2)&gt;$AN$1,$AN$1,ROUND((N237+O237)*AV237,2)))</f>
        <v>0</v>
      </c>
      <c r="AX237" s="39">
        <v>0</v>
      </c>
      <c r="AY237" s="39">
        <f>IF(Dane!$C$9=2,IFERROR(J237/W237,0),IF(Dane!$C$9=3,IFERROR(J237/W237,0),0))</f>
        <v>0</v>
      </c>
      <c r="AZ237" s="39">
        <f>IF(Dane!$C$9=2,IFERROR(ROUND(J237-ROUND(J237*0.0976,2)-ROUND(J237*0.015,2)-ROUND(J237*0.0245,2),2)/W237,0),IF(Dane!$C$9=3,IFERROR(ROUND(J237-ROUND(J237*0.0976,2)-ROUND(J237*0.015,2)-ROUND(J237*0.0245,2),2)/W237,0),0))</f>
        <v>0</v>
      </c>
      <c r="BA237" s="39">
        <f t="shared" si="58"/>
        <v>0</v>
      </c>
      <c r="BB237" s="39">
        <f t="shared" si="59"/>
        <v>0</v>
      </c>
      <c r="BC237" s="39">
        <f t="shared" si="52"/>
        <v>0</v>
      </c>
      <c r="BD237" s="39">
        <f>IF(Dane!$C$9=2,IFERROR(BC237/W237,0),IF(Dane!$C$9=3,IFERROR(BC237/W237,0),0))</f>
        <v>0</v>
      </c>
      <c r="BE237" s="39">
        <f t="shared" si="60"/>
        <v>0</v>
      </c>
      <c r="BF237" s="39">
        <v>0</v>
      </c>
      <c r="BG237" s="39">
        <f t="shared" si="61"/>
        <v>0</v>
      </c>
      <c r="BH237" s="39">
        <f>IF(Dane!$C$9=2,IF(ROUND((S237+T237)*BG237,2)&gt;$AN$1,$AN$1,ROUND((S237+T237)*BG237,2)),IF(Dane!$C$9=3,IF(ROUND((S237+T237)*BG237,2)&gt;$AN$1,$AN$1,ROUND((S237+T237)*BG237,2)),0))</f>
        <v>0</v>
      </c>
      <c r="BI237" s="39">
        <v>0</v>
      </c>
      <c r="BJ237" s="39">
        <f>IF(Dane!$C$9=3,IFERROR(J237/AB237,0),0)</f>
        <v>0</v>
      </c>
      <c r="BK237" s="39">
        <f>IF(Dane!$C$9=3,IFERROR(ROUND(J237-ROUND(J237*0.0976,2)-ROUND(J237*0.015,2)-ROUND(J237*0.0245,2),2)/AB237,0),0)</f>
        <v>0</v>
      </c>
      <c r="BL237" s="39">
        <f t="shared" si="62"/>
        <v>0</v>
      </c>
      <c r="BM237" s="39">
        <f t="shared" si="63"/>
        <v>0</v>
      </c>
      <c r="BN237" s="39">
        <f t="shared" si="53"/>
        <v>0</v>
      </c>
      <c r="BO237" s="39">
        <f>IF(Dane!$C$9=3,IFERROR(BN237/AB237,0),0)</f>
        <v>0</v>
      </c>
      <c r="BP237" s="39">
        <f t="shared" si="64"/>
        <v>0</v>
      </c>
      <c r="BQ237" s="39">
        <v>0</v>
      </c>
      <c r="BR237" s="39">
        <f t="shared" si="65"/>
        <v>0</v>
      </c>
      <c r="BS237" s="39">
        <f>IF(Dane!$C$9=3,IF(ROUND((X237+Y237)*BR237,2)&gt;$AN$1,$AN$1,ROUND((X237+Y237)*BR237,2)),0)</f>
        <v>0</v>
      </c>
      <c r="BT237" s="39">
        <v>0</v>
      </c>
    </row>
    <row r="238" spans="1:72">
      <c r="A238" s="87">
        <v>229</v>
      </c>
      <c r="B238" s="1"/>
      <c r="C238" s="1"/>
      <c r="D238" s="2"/>
      <c r="E238" s="3"/>
      <c r="F238" s="4"/>
      <c r="G238" s="5"/>
      <c r="H238" s="5"/>
      <c r="I238" s="6"/>
      <c r="J238" s="5"/>
      <c r="K238" s="5"/>
      <c r="L238" s="5"/>
      <c r="M238" s="55"/>
      <c r="N238" s="8"/>
      <c r="O238" s="105"/>
      <c r="P238" s="5"/>
      <c r="Q238" s="5"/>
      <c r="R238" s="105">
        <f>Dane!$C$10</f>
        <v>0</v>
      </c>
      <c r="S238" s="8"/>
      <c r="T238" s="105"/>
      <c r="U238" s="5"/>
      <c r="V238" s="5"/>
      <c r="W238" s="107">
        <f>Dane!$C$11</f>
        <v>0</v>
      </c>
      <c r="X238" s="8"/>
      <c r="Y238" s="105"/>
      <c r="Z238" s="5"/>
      <c r="AA238" s="5"/>
      <c r="AB238" s="110">
        <f>Dane!$C$12</f>
        <v>0</v>
      </c>
      <c r="AC238" s="108">
        <f>IF(Dane!$E$3=1,AP238+BA238+BL238,IF(Dane!$E$3=2,AT238+BE238+BP238,AW238+BH238+BS238))</f>
        <v>0</v>
      </c>
      <c r="AD238" s="14">
        <f>IF(Dane!$E$3=1,AQ238+BB238+BM238,IF(Dane!$E$3=2,AU238+BF238+BQ238,AX238+BI238+BT238))</f>
        <v>0</v>
      </c>
      <c r="AE238" s="14">
        <f>IF((J238*Dane!$C$9)-AC238&lt;0,0,(J238*Dane!$C$9)-AC238)</f>
        <v>0</v>
      </c>
      <c r="AF238" s="61">
        <f>IF((K238*Dane!$C$9)-AD238&lt;0,0,(K238*Dane!$C$9)-AD238)</f>
        <v>0</v>
      </c>
      <c r="AG238" s="93"/>
      <c r="AH238" s="84">
        <f>IF(Dane!$E$3=1,AP238,IF(Dane!$E$3=2,AT238,AW238))</f>
        <v>0</v>
      </c>
      <c r="AI238" s="84">
        <f>IF(Dane!$E$3=1,AQ238,IF(Dane!$E$3=2,AU238,AX238))</f>
        <v>0</v>
      </c>
      <c r="AJ238" s="84">
        <f>IF(Dane!$E$3=1,BA238,IF(Dane!$E$3=2,BE238,BH238))</f>
        <v>0</v>
      </c>
      <c r="AK238" s="84">
        <f>IF(Dane!$E$3=1,BB238,IF(Dane!$E$3=2,BF238,BI238))</f>
        <v>0</v>
      </c>
      <c r="AL238" s="84">
        <f>IF(Dane!$E$3=1,BL238,IF(Dane!$E$3=2,BP238,BS238))</f>
        <v>0</v>
      </c>
      <c r="AM238" s="84">
        <f>IF(Dane!$E$3=1,BM238,IF(Dane!$E$3=2,BQ238,BT238))</f>
        <v>0</v>
      </c>
      <c r="AN238" s="39">
        <f>IF(Dane!$C$9="",0,IFERROR(J238/R238,0))</f>
        <v>0</v>
      </c>
      <c r="AO238" s="39">
        <f>IF(Dane!$C$9="",0,IFERROR(ROUND(J238-ROUND(J238*0.0976,2)-ROUND(J238*0.015,2)-ROUND(J238*0.0245,2),2)/R238,0))</f>
        <v>0</v>
      </c>
      <c r="AP238" s="39">
        <f t="shared" si="54"/>
        <v>0</v>
      </c>
      <c r="AQ238" s="39">
        <f t="shared" si="55"/>
        <v>0</v>
      </c>
      <c r="AR238" s="39">
        <f t="shared" si="51"/>
        <v>0</v>
      </c>
      <c r="AS238" s="39">
        <f>IF(Dane!$C$9="",0,IFERROR(AR238/R238,0))</f>
        <v>0</v>
      </c>
      <c r="AT238" s="39">
        <f t="shared" si="56"/>
        <v>0</v>
      </c>
      <c r="AU238" s="39">
        <v>0</v>
      </c>
      <c r="AV238" s="39">
        <f t="shared" si="57"/>
        <v>0</v>
      </c>
      <c r="AW238" s="39">
        <f>IF(Dane!$C$9="",0,IF(ROUND((N238+O238)*AV238,2)&gt;$AN$1,$AN$1,ROUND((N238+O238)*AV238,2)))</f>
        <v>0</v>
      </c>
      <c r="AX238" s="39">
        <v>0</v>
      </c>
      <c r="AY238" s="39">
        <f>IF(Dane!$C$9=2,IFERROR(J238/W238,0),IF(Dane!$C$9=3,IFERROR(J238/W238,0),0))</f>
        <v>0</v>
      </c>
      <c r="AZ238" s="39">
        <f>IF(Dane!$C$9=2,IFERROR(ROUND(J238-ROUND(J238*0.0976,2)-ROUND(J238*0.015,2)-ROUND(J238*0.0245,2),2)/W238,0),IF(Dane!$C$9=3,IFERROR(ROUND(J238-ROUND(J238*0.0976,2)-ROUND(J238*0.015,2)-ROUND(J238*0.0245,2),2)/W238,0),0))</f>
        <v>0</v>
      </c>
      <c r="BA238" s="39">
        <f t="shared" si="58"/>
        <v>0</v>
      </c>
      <c r="BB238" s="39">
        <f t="shared" si="59"/>
        <v>0</v>
      </c>
      <c r="BC238" s="39">
        <f t="shared" si="52"/>
        <v>0</v>
      </c>
      <c r="BD238" s="39">
        <f>IF(Dane!$C$9=2,IFERROR(BC238/W238,0),IF(Dane!$C$9=3,IFERROR(BC238/W238,0),0))</f>
        <v>0</v>
      </c>
      <c r="BE238" s="39">
        <f t="shared" si="60"/>
        <v>0</v>
      </c>
      <c r="BF238" s="39">
        <v>0</v>
      </c>
      <c r="BG238" s="39">
        <f t="shared" si="61"/>
        <v>0</v>
      </c>
      <c r="BH238" s="39">
        <f>IF(Dane!$C$9=2,IF(ROUND((S238+T238)*BG238,2)&gt;$AN$1,$AN$1,ROUND((S238+T238)*BG238,2)),IF(Dane!$C$9=3,IF(ROUND((S238+T238)*BG238,2)&gt;$AN$1,$AN$1,ROUND((S238+T238)*BG238,2)),0))</f>
        <v>0</v>
      </c>
      <c r="BI238" s="39">
        <v>0</v>
      </c>
      <c r="BJ238" s="39">
        <f>IF(Dane!$C$9=3,IFERROR(J238/AB238,0),0)</f>
        <v>0</v>
      </c>
      <c r="BK238" s="39">
        <f>IF(Dane!$C$9=3,IFERROR(ROUND(J238-ROUND(J238*0.0976,2)-ROUND(J238*0.015,2)-ROUND(J238*0.0245,2),2)/AB238,0),0)</f>
        <v>0</v>
      </c>
      <c r="BL238" s="39">
        <f t="shared" si="62"/>
        <v>0</v>
      </c>
      <c r="BM238" s="39">
        <f t="shared" si="63"/>
        <v>0</v>
      </c>
      <c r="BN238" s="39">
        <f t="shared" si="53"/>
        <v>0</v>
      </c>
      <c r="BO238" s="39">
        <f>IF(Dane!$C$9=3,IFERROR(BN238/AB238,0),0)</f>
        <v>0</v>
      </c>
      <c r="BP238" s="39">
        <f t="shared" si="64"/>
        <v>0</v>
      </c>
      <c r="BQ238" s="39">
        <v>0</v>
      </c>
      <c r="BR238" s="39">
        <f t="shared" si="65"/>
        <v>0</v>
      </c>
      <c r="BS238" s="39">
        <f>IF(Dane!$C$9=3,IF(ROUND((X238+Y238)*BR238,2)&gt;$AN$1,$AN$1,ROUND((X238+Y238)*BR238,2)),0)</f>
        <v>0</v>
      </c>
      <c r="BT238" s="39">
        <v>0</v>
      </c>
    </row>
    <row r="239" spans="1:72">
      <c r="A239" s="87">
        <v>230</v>
      </c>
      <c r="B239" s="1"/>
      <c r="C239" s="1"/>
      <c r="D239" s="2"/>
      <c r="E239" s="3"/>
      <c r="F239" s="4"/>
      <c r="G239" s="5"/>
      <c r="H239" s="5"/>
      <c r="I239" s="6"/>
      <c r="J239" s="5"/>
      <c r="K239" s="5"/>
      <c r="L239" s="5"/>
      <c r="M239" s="55"/>
      <c r="N239" s="8"/>
      <c r="O239" s="105"/>
      <c r="P239" s="5"/>
      <c r="Q239" s="5"/>
      <c r="R239" s="105">
        <f>Dane!$C$10</f>
        <v>0</v>
      </c>
      <c r="S239" s="8"/>
      <c r="T239" s="105"/>
      <c r="U239" s="5"/>
      <c r="V239" s="5"/>
      <c r="W239" s="107">
        <f>Dane!$C$11</f>
        <v>0</v>
      </c>
      <c r="X239" s="8"/>
      <c r="Y239" s="105"/>
      <c r="Z239" s="5"/>
      <c r="AA239" s="5"/>
      <c r="AB239" s="110">
        <f>Dane!$C$12</f>
        <v>0</v>
      </c>
      <c r="AC239" s="108">
        <f>IF(Dane!$E$3=1,AP239+BA239+BL239,IF(Dane!$E$3=2,AT239+BE239+BP239,AW239+BH239+BS239))</f>
        <v>0</v>
      </c>
      <c r="AD239" s="14">
        <f>IF(Dane!$E$3=1,AQ239+BB239+BM239,IF(Dane!$E$3=2,AU239+BF239+BQ239,AX239+BI239+BT239))</f>
        <v>0</v>
      </c>
      <c r="AE239" s="14">
        <f>IF((J239*Dane!$C$9)-AC239&lt;0,0,(J239*Dane!$C$9)-AC239)</f>
        <v>0</v>
      </c>
      <c r="AF239" s="61">
        <f>IF((K239*Dane!$C$9)-AD239&lt;0,0,(K239*Dane!$C$9)-AD239)</f>
        <v>0</v>
      </c>
      <c r="AG239" s="93"/>
      <c r="AH239" s="84">
        <f>IF(Dane!$E$3=1,AP239,IF(Dane!$E$3=2,AT239,AW239))</f>
        <v>0</v>
      </c>
      <c r="AI239" s="84">
        <f>IF(Dane!$E$3=1,AQ239,IF(Dane!$E$3=2,AU239,AX239))</f>
        <v>0</v>
      </c>
      <c r="AJ239" s="84">
        <f>IF(Dane!$E$3=1,BA239,IF(Dane!$E$3=2,BE239,BH239))</f>
        <v>0</v>
      </c>
      <c r="AK239" s="84">
        <f>IF(Dane!$E$3=1,BB239,IF(Dane!$E$3=2,BF239,BI239))</f>
        <v>0</v>
      </c>
      <c r="AL239" s="84">
        <f>IF(Dane!$E$3=1,BL239,IF(Dane!$E$3=2,BP239,BS239))</f>
        <v>0</v>
      </c>
      <c r="AM239" s="84">
        <f>IF(Dane!$E$3=1,BM239,IF(Dane!$E$3=2,BQ239,BT239))</f>
        <v>0</v>
      </c>
      <c r="AN239" s="39">
        <f>IF(Dane!$C$9="",0,IFERROR(J239/R239,0))</f>
        <v>0</v>
      </c>
      <c r="AO239" s="39">
        <f>IF(Dane!$C$9="",0,IFERROR(ROUND(J239-ROUND(J239*0.0976,2)-ROUND(J239*0.015,2)-ROUND(J239*0.0245,2),2)/R239,0))</f>
        <v>0</v>
      </c>
      <c r="AP239" s="39">
        <f t="shared" si="54"/>
        <v>0</v>
      </c>
      <c r="AQ239" s="39">
        <f t="shared" si="55"/>
        <v>0</v>
      </c>
      <c r="AR239" s="39">
        <f t="shared" si="51"/>
        <v>0</v>
      </c>
      <c r="AS239" s="39">
        <f>IF(Dane!$C$9="",0,IFERROR(AR239/R239,0))</f>
        <v>0</v>
      </c>
      <c r="AT239" s="39">
        <f t="shared" si="56"/>
        <v>0</v>
      </c>
      <c r="AU239" s="39">
        <v>0</v>
      </c>
      <c r="AV239" s="39">
        <f t="shared" si="57"/>
        <v>0</v>
      </c>
      <c r="AW239" s="39">
        <f>IF(Dane!$C$9="",0,IF(ROUND((N239+O239)*AV239,2)&gt;$AN$1,$AN$1,ROUND((N239+O239)*AV239,2)))</f>
        <v>0</v>
      </c>
      <c r="AX239" s="39">
        <v>0</v>
      </c>
      <c r="AY239" s="39">
        <f>IF(Dane!$C$9=2,IFERROR(J239/W239,0),IF(Dane!$C$9=3,IFERROR(J239/W239,0),0))</f>
        <v>0</v>
      </c>
      <c r="AZ239" s="39">
        <f>IF(Dane!$C$9=2,IFERROR(ROUND(J239-ROUND(J239*0.0976,2)-ROUND(J239*0.015,2)-ROUND(J239*0.0245,2),2)/W239,0),IF(Dane!$C$9=3,IFERROR(ROUND(J239-ROUND(J239*0.0976,2)-ROUND(J239*0.015,2)-ROUND(J239*0.0245,2),2)/W239,0),0))</f>
        <v>0</v>
      </c>
      <c r="BA239" s="39">
        <f t="shared" si="58"/>
        <v>0</v>
      </c>
      <c r="BB239" s="39">
        <f t="shared" si="59"/>
        <v>0</v>
      </c>
      <c r="BC239" s="39">
        <f t="shared" si="52"/>
        <v>0</v>
      </c>
      <c r="BD239" s="39">
        <f>IF(Dane!$C$9=2,IFERROR(BC239/W239,0),IF(Dane!$C$9=3,IFERROR(BC239/W239,0),0))</f>
        <v>0</v>
      </c>
      <c r="BE239" s="39">
        <f t="shared" si="60"/>
        <v>0</v>
      </c>
      <c r="BF239" s="39">
        <v>0</v>
      </c>
      <c r="BG239" s="39">
        <f t="shared" si="61"/>
        <v>0</v>
      </c>
      <c r="BH239" s="39">
        <f>IF(Dane!$C$9=2,IF(ROUND((S239+T239)*BG239,2)&gt;$AN$1,$AN$1,ROUND((S239+T239)*BG239,2)),IF(Dane!$C$9=3,IF(ROUND((S239+T239)*BG239,2)&gt;$AN$1,$AN$1,ROUND((S239+T239)*BG239,2)),0))</f>
        <v>0</v>
      </c>
      <c r="BI239" s="39">
        <v>0</v>
      </c>
      <c r="BJ239" s="39">
        <f>IF(Dane!$C$9=3,IFERROR(J239/AB239,0),0)</f>
        <v>0</v>
      </c>
      <c r="BK239" s="39">
        <f>IF(Dane!$C$9=3,IFERROR(ROUND(J239-ROUND(J239*0.0976,2)-ROUND(J239*0.015,2)-ROUND(J239*0.0245,2),2)/AB239,0),0)</f>
        <v>0</v>
      </c>
      <c r="BL239" s="39">
        <f t="shared" si="62"/>
        <v>0</v>
      </c>
      <c r="BM239" s="39">
        <f t="shared" si="63"/>
        <v>0</v>
      </c>
      <c r="BN239" s="39">
        <f t="shared" si="53"/>
        <v>0</v>
      </c>
      <c r="BO239" s="39">
        <f>IF(Dane!$C$9=3,IFERROR(BN239/AB239,0),0)</f>
        <v>0</v>
      </c>
      <c r="BP239" s="39">
        <f t="shared" si="64"/>
        <v>0</v>
      </c>
      <c r="BQ239" s="39">
        <v>0</v>
      </c>
      <c r="BR239" s="39">
        <f t="shared" si="65"/>
        <v>0</v>
      </c>
      <c r="BS239" s="39">
        <f>IF(Dane!$C$9=3,IF(ROUND((X239+Y239)*BR239,2)&gt;$AN$1,$AN$1,ROUND((X239+Y239)*BR239,2)),0)</f>
        <v>0</v>
      </c>
      <c r="BT239" s="39">
        <v>0</v>
      </c>
    </row>
    <row r="240" spans="1:72">
      <c r="A240" s="87">
        <v>231</v>
      </c>
      <c r="B240" s="1"/>
      <c r="C240" s="1"/>
      <c r="D240" s="2"/>
      <c r="E240" s="3"/>
      <c r="F240" s="4"/>
      <c r="G240" s="5"/>
      <c r="H240" s="5"/>
      <c r="I240" s="6"/>
      <c r="J240" s="5"/>
      <c r="K240" s="5"/>
      <c r="L240" s="5"/>
      <c r="M240" s="55"/>
      <c r="N240" s="8"/>
      <c r="O240" s="105"/>
      <c r="P240" s="5"/>
      <c r="Q240" s="5"/>
      <c r="R240" s="105">
        <f>Dane!$C$10</f>
        <v>0</v>
      </c>
      <c r="S240" s="8"/>
      <c r="T240" s="105"/>
      <c r="U240" s="5"/>
      <c r="V240" s="5"/>
      <c r="W240" s="107">
        <f>Dane!$C$11</f>
        <v>0</v>
      </c>
      <c r="X240" s="8"/>
      <c r="Y240" s="105"/>
      <c r="Z240" s="5"/>
      <c r="AA240" s="5"/>
      <c r="AB240" s="110">
        <f>Dane!$C$12</f>
        <v>0</v>
      </c>
      <c r="AC240" s="108">
        <f>IF(Dane!$E$3=1,AP240+BA240+BL240,IF(Dane!$E$3=2,AT240+BE240+BP240,AW240+BH240+BS240))</f>
        <v>0</v>
      </c>
      <c r="AD240" s="14">
        <f>IF(Dane!$E$3=1,AQ240+BB240+BM240,IF(Dane!$E$3=2,AU240+BF240+BQ240,AX240+BI240+BT240))</f>
        <v>0</v>
      </c>
      <c r="AE240" s="14">
        <f>IF((J240*Dane!$C$9)-AC240&lt;0,0,(J240*Dane!$C$9)-AC240)</f>
        <v>0</v>
      </c>
      <c r="AF240" s="61">
        <f>IF((K240*Dane!$C$9)-AD240&lt;0,0,(K240*Dane!$C$9)-AD240)</f>
        <v>0</v>
      </c>
      <c r="AG240" s="93"/>
      <c r="AH240" s="84">
        <f>IF(Dane!$E$3=1,AP240,IF(Dane!$E$3=2,AT240,AW240))</f>
        <v>0</v>
      </c>
      <c r="AI240" s="84">
        <f>IF(Dane!$E$3=1,AQ240,IF(Dane!$E$3=2,AU240,AX240))</f>
        <v>0</v>
      </c>
      <c r="AJ240" s="84">
        <f>IF(Dane!$E$3=1,BA240,IF(Dane!$E$3=2,BE240,BH240))</f>
        <v>0</v>
      </c>
      <c r="AK240" s="84">
        <f>IF(Dane!$E$3=1,BB240,IF(Dane!$E$3=2,BF240,BI240))</f>
        <v>0</v>
      </c>
      <c r="AL240" s="84">
        <f>IF(Dane!$E$3=1,BL240,IF(Dane!$E$3=2,BP240,BS240))</f>
        <v>0</v>
      </c>
      <c r="AM240" s="84">
        <f>IF(Dane!$E$3=1,BM240,IF(Dane!$E$3=2,BQ240,BT240))</f>
        <v>0</v>
      </c>
      <c r="AN240" s="39">
        <f>IF(Dane!$C$9="",0,IFERROR(J240/R240,0))</f>
        <v>0</v>
      </c>
      <c r="AO240" s="39">
        <f>IF(Dane!$C$9="",0,IFERROR(ROUND(J240-ROUND(J240*0.0976,2)-ROUND(J240*0.015,2)-ROUND(J240*0.0245,2),2)/R240,0))</f>
        <v>0</v>
      </c>
      <c r="AP240" s="39">
        <f t="shared" si="54"/>
        <v>0</v>
      </c>
      <c r="AQ240" s="39">
        <f t="shared" si="55"/>
        <v>0</v>
      </c>
      <c r="AR240" s="39">
        <f t="shared" si="51"/>
        <v>0</v>
      </c>
      <c r="AS240" s="39">
        <f>IF(Dane!$C$9="",0,IFERROR(AR240/R240,0))</f>
        <v>0</v>
      </c>
      <c r="AT240" s="39">
        <f t="shared" si="56"/>
        <v>0</v>
      </c>
      <c r="AU240" s="39">
        <v>0</v>
      </c>
      <c r="AV240" s="39">
        <f t="shared" si="57"/>
        <v>0</v>
      </c>
      <c r="AW240" s="39">
        <f>IF(Dane!$C$9="",0,IF(ROUND((N240+O240)*AV240,2)&gt;$AN$1,$AN$1,ROUND((N240+O240)*AV240,2)))</f>
        <v>0</v>
      </c>
      <c r="AX240" s="39">
        <v>0</v>
      </c>
      <c r="AY240" s="39">
        <f>IF(Dane!$C$9=2,IFERROR(J240/W240,0),IF(Dane!$C$9=3,IFERROR(J240/W240,0),0))</f>
        <v>0</v>
      </c>
      <c r="AZ240" s="39">
        <f>IF(Dane!$C$9=2,IFERROR(ROUND(J240-ROUND(J240*0.0976,2)-ROUND(J240*0.015,2)-ROUND(J240*0.0245,2),2)/W240,0),IF(Dane!$C$9=3,IFERROR(ROUND(J240-ROUND(J240*0.0976,2)-ROUND(J240*0.015,2)-ROUND(J240*0.0245,2),2)/W240,0),0))</f>
        <v>0</v>
      </c>
      <c r="BA240" s="39">
        <f t="shared" si="58"/>
        <v>0</v>
      </c>
      <c r="BB240" s="39">
        <f t="shared" si="59"/>
        <v>0</v>
      </c>
      <c r="BC240" s="39">
        <f t="shared" si="52"/>
        <v>0</v>
      </c>
      <c r="BD240" s="39">
        <f>IF(Dane!$C$9=2,IFERROR(BC240/W240,0),IF(Dane!$C$9=3,IFERROR(BC240/W240,0),0))</f>
        <v>0</v>
      </c>
      <c r="BE240" s="39">
        <f t="shared" si="60"/>
        <v>0</v>
      </c>
      <c r="BF240" s="39">
        <v>0</v>
      </c>
      <c r="BG240" s="39">
        <f t="shared" si="61"/>
        <v>0</v>
      </c>
      <c r="BH240" s="39">
        <f>IF(Dane!$C$9=2,IF(ROUND((S240+T240)*BG240,2)&gt;$AN$1,$AN$1,ROUND((S240+T240)*BG240,2)),IF(Dane!$C$9=3,IF(ROUND((S240+T240)*BG240,2)&gt;$AN$1,$AN$1,ROUND((S240+T240)*BG240,2)),0))</f>
        <v>0</v>
      </c>
      <c r="BI240" s="39">
        <v>0</v>
      </c>
      <c r="BJ240" s="39">
        <f>IF(Dane!$C$9=3,IFERROR(J240/AB240,0),0)</f>
        <v>0</v>
      </c>
      <c r="BK240" s="39">
        <f>IF(Dane!$C$9=3,IFERROR(ROUND(J240-ROUND(J240*0.0976,2)-ROUND(J240*0.015,2)-ROUND(J240*0.0245,2),2)/AB240,0),0)</f>
        <v>0</v>
      </c>
      <c r="BL240" s="39">
        <f t="shared" si="62"/>
        <v>0</v>
      </c>
      <c r="BM240" s="39">
        <f t="shared" si="63"/>
        <v>0</v>
      </c>
      <c r="BN240" s="39">
        <f t="shared" si="53"/>
        <v>0</v>
      </c>
      <c r="BO240" s="39">
        <f>IF(Dane!$C$9=3,IFERROR(BN240/AB240,0),0)</f>
        <v>0</v>
      </c>
      <c r="BP240" s="39">
        <f t="shared" si="64"/>
        <v>0</v>
      </c>
      <c r="BQ240" s="39">
        <v>0</v>
      </c>
      <c r="BR240" s="39">
        <f t="shared" si="65"/>
        <v>0</v>
      </c>
      <c r="BS240" s="39">
        <f>IF(Dane!$C$9=3,IF(ROUND((X240+Y240)*BR240,2)&gt;$AN$1,$AN$1,ROUND((X240+Y240)*BR240,2)),0)</f>
        <v>0</v>
      </c>
      <c r="BT240" s="39">
        <v>0</v>
      </c>
    </row>
    <row r="241" spans="1:72">
      <c r="A241" s="87">
        <v>232</v>
      </c>
      <c r="B241" s="1"/>
      <c r="C241" s="1"/>
      <c r="D241" s="2"/>
      <c r="E241" s="3"/>
      <c r="F241" s="4"/>
      <c r="G241" s="5"/>
      <c r="H241" s="5"/>
      <c r="I241" s="6"/>
      <c r="J241" s="5"/>
      <c r="K241" s="5"/>
      <c r="L241" s="5"/>
      <c r="M241" s="55"/>
      <c r="N241" s="8"/>
      <c r="O241" s="105"/>
      <c r="P241" s="5"/>
      <c r="Q241" s="5"/>
      <c r="R241" s="105">
        <f>Dane!$C$10</f>
        <v>0</v>
      </c>
      <c r="S241" s="8"/>
      <c r="T241" s="105"/>
      <c r="U241" s="5"/>
      <c r="V241" s="5"/>
      <c r="W241" s="107">
        <f>Dane!$C$11</f>
        <v>0</v>
      </c>
      <c r="X241" s="8"/>
      <c r="Y241" s="105"/>
      <c r="Z241" s="5"/>
      <c r="AA241" s="5"/>
      <c r="AB241" s="110">
        <f>Dane!$C$12</f>
        <v>0</v>
      </c>
      <c r="AC241" s="108">
        <f>IF(Dane!$E$3=1,AP241+BA241+BL241,IF(Dane!$E$3=2,AT241+BE241+BP241,AW241+BH241+BS241))</f>
        <v>0</v>
      </c>
      <c r="AD241" s="14">
        <f>IF(Dane!$E$3=1,AQ241+BB241+BM241,IF(Dane!$E$3=2,AU241+BF241+BQ241,AX241+BI241+BT241))</f>
        <v>0</v>
      </c>
      <c r="AE241" s="14">
        <f>IF((J241*Dane!$C$9)-AC241&lt;0,0,(J241*Dane!$C$9)-AC241)</f>
        <v>0</v>
      </c>
      <c r="AF241" s="61">
        <f>IF((K241*Dane!$C$9)-AD241&lt;0,0,(K241*Dane!$C$9)-AD241)</f>
        <v>0</v>
      </c>
      <c r="AG241" s="93"/>
      <c r="AH241" s="84">
        <f>IF(Dane!$E$3=1,AP241,IF(Dane!$E$3=2,AT241,AW241))</f>
        <v>0</v>
      </c>
      <c r="AI241" s="84">
        <f>IF(Dane!$E$3=1,AQ241,IF(Dane!$E$3=2,AU241,AX241))</f>
        <v>0</v>
      </c>
      <c r="AJ241" s="84">
        <f>IF(Dane!$E$3=1,BA241,IF(Dane!$E$3=2,BE241,BH241))</f>
        <v>0</v>
      </c>
      <c r="AK241" s="84">
        <f>IF(Dane!$E$3=1,BB241,IF(Dane!$E$3=2,BF241,BI241))</f>
        <v>0</v>
      </c>
      <c r="AL241" s="84">
        <f>IF(Dane!$E$3=1,BL241,IF(Dane!$E$3=2,BP241,BS241))</f>
        <v>0</v>
      </c>
      <c r="AM241" s="84">
        <f>IF(Dane!$E$3=1,BM241,IF(Dane!$E$3=2,BQ241,BT241))</f>
        <v>0</v>
      </c>
      <c r="AN241" s="39">
        <f>IF(Dane!$C$9="",0,IFERROR(J241/R241,0))</f>
        <v>0</v>
      </c>
      <c r="AO241" s="39">
        <f>IF(Dane!$C$9="",0,IFERROR(ROUND(J241-ROUND(J241*0.0976,2)-ROUND(J241*0.015,2)-ROUND(J241*0.0245,2),2)/R241,0))</f>
        <v>0</v>
      </c>
      <c r="AP241" s="39">
        <f t="shared" si="54"/>
        <v>0</v>
      </c>
      <c r="AQ241" s="39">
        <f t="shared" si="55"/>
        <v>0</v>
      </c>
      <c r="AR241" s="39">
        <f t="shared" si="51"/>
        <v>0</v>
      </c>
      <c r="AS241" s="39">
        <f>IF(Dane!$C$9="",0,IFERROR(AR241/R241,0))</f>
        <v>0</v>
      </c>
      <c r="AT241" s="39">
        <f t="shared" si="56"/>
        <v>0</v>
      </c>
      <c r="AU241" s="39">
        <v>0</v>
      </c>
      <c r="AV241" s="39">
        <f t="shared" si="57"/>
        <v>0</v>
      </c>
      <c r="AW241" s="39">
        <f>IF(Dane!$C$9="",0,IF(ROUND((N241+O241)*AV241,2)&gt;$AN$1,$AN$1,ROUND((N241+O241)*AV241,2)))</f>
        <v>0</v>
      </c>
      <c r="AX241" s="39">
        <v>0</v>
      </c>
      <c r="AY241" s="39">
        <f>IF(Dane!$C$9=2,IFERROR(J241/W241,0),IF(Dane!$C$9=3,IFERROR(J241/W241,0),0))</f>
        <v>0</v>
      </c>
      <c r="AZ241" s="39">
        <f>IF(Dane!$C$9=2,IFERROR(ROUND(J241-ROUND(J241*0.0976,2)-ROUND(J241*0.015,2)-ROUND(J241*0.0245,2),2)/W241,0),IF(Dane!$C$9=3,IFERROR(ROUND(J241-ROUND(J241*0.0976,2)-ROUND(J241*0.015,2)-ROUND(J241*0.0245,2),2)/W241,0),0))</f>
        <v>0</v>
      </c>
      <c r="BA241" s="39">
        <f t="shared" si="58"/>
        <v>0</v>
      </c>
      <c r="BB241" s="39">
        <f t="shared" si="59"/>
        <v>0</v>
      </c>
      <c r="BC241" s="39">
        <f t="shared" si="52"/>
        <v>0</v>
      </c>
      <c r="BD241" s="39">
        <f>IF(Dane!$C$9=2,IFERROR(BC241/W241,0),IF(Dane!$C$9=3,IFERROR(BC241/W241,0),0))</f>
        <v>0</v>
      </c>
      <c r="BE241" s="39">
        <f t="shared" si="60"/>
        <v>0</v>
      </c>
      <c r="BF241" s="39">
        <v>0</v>
      </c>
      <c r="BG241" s="39">
        <f t="shared" si="61"/>
        <v>0</v>
      </c>
      <c r="BH241" s="39">
        <f>IF(Dane!$C$9=2,IF(ROUND((S241+T241)*BG241,2)&gt;$AN$1,$AN$1,ROUND((S241+T241)*BG241,2)),IF(Dane!$C$9=3,IF(ROUND((S241+T241)*BG241,2)&gt;$AN$1,$AN$1,ROUND((S241+T241)*BG241,2)),0))</f>
        <v>0</v>
      </c>
      <c r="BI241" s="39">
        <v>0</v>
      </c>
      <c r="BJ241" s="39">
        <f>IF(Dane!$C$9=3,IFERROR(J241/AB241,0),0)</f>
        <v>0</v>
      </c>
      <c r="BK241" s="39">
        <f>IF(Dane!$C$9=3,IFERROR(ROUND(J241-ROUND(J241*0.0976,2)-ROUND(J241*0.015,2)-ROUND(J241*0.0245,2),2)/AB241,0),0)</f>
        <v>0</v>
      </c>
      <c r="BL241" s="39">
        <f t="shared" si="62"/>
        <v>0</v>
      </c>
      <c r="BM241" s="39">
        <f t="shared" si="63"/>
        <v>0</v>
      </c>
      <c r="BN241" s="39">
        <f t="shared" si="53"/>
        <v>0</v>
      </c>
      <c r="BO241" s="39">
        <f>IF(Dane!$C$9=3,IFERROR(BN241/AB241,0),0)</f>
        <v>0</v>
      </c>
      <c r="BP241" s="39">
        <f t="shared" si="64"/>
        <v>0</v>
      </c>
      <c r="BQ241" s="39">
        <v>0</v>
      </c>
      <c r="BR241" s="39">
        <f t="shared" si="65"/>
        <v>0</v>
      </c>
      <c r="BS241" s="39">
        <f>IF(Dane!$C$9=3,IF(ROUND((X241+Y241)*BR241,2)&gt;$AN$1,$AN$1,ROUND((X241+Y241)*BR241,2)),0)</f>
        <v>0</v>
      </c>
      <c r="BT241" s="39">
        <v>0</v>
      </c>
    </row>
    <row r="242" spans="1:72">
      <c r="A242" s="87">
        <v>233</v>
      </c>
      <c r="B242" s="1"/>
      <c r="C242" s="1"/>
      <c r="D242" s="2"/>
      <c r="E242" s="3"/>
      <c r="F242" s="4"/>
      <c r="G242" s="5"/>
      <c r="H242" s="5"/>
      <c r="I242" s="6"/>
      <c r="J242" s="5"/>
      <c r="K242" s="5"/>
      <c r="L242" s="5"/>
      <c r="M242" s="55"/>
      <c r="N242" s="8"/>
      <c r="O242" s="105"/>
      <c r="P242" s="5"/>
      <c r="Q242" s="5"/>
      <c r="R242" s="105">
        <f>Dane!$C$10</f>
        <v>0</v>
      </c>
      <c r="S242" s="8"/>
      <c r="T242" s="105"/>
      <c r="U242" s="5"/>
      <c r="V242" s="5"/>
      <c r="W242" s="107">
        <f>Dane!$C$11</f>
        <v>0</v>
      </c>
      <c r="X242" s="8"/>
      <c r="Y242" s="105"/>
      <c r="Z242" s="5"/>
      <c r="AA242" s="5"/>
      <c r="AB242" s="110">
        <f>Dane!$C$12</f>
        <v>0</v>
      </c>
      <c r="AC242" s="108">
        <f>IF(Dane!$E$3=1,AP242+BA242+BL242,IF(Dane!$E$3=2,AT242+BE242+BP242,AW242+BH242+BS242))</f>
        <v>0</v>
      </c>
      <c r="AD242" s="14">
        <f>IF(Dane!$E$3=1,AQ242+BB242+BM242,IF(Dane!$E$3=2,AU242+BF242+BQ242,AX242+BI242+BT242))</f>
        <v>0</v>
      </c>
      <c r="AE242" s="14">
        <f>IF((J242*Dane!$C$9)-AC242&lt;0,0,(J242*Dane!$C$9)-AC242)</f>
        <v>0</v>
      </c>
      <c r="AF242" s="61">
        <f>IF((K242*Dane!$C$9)-AD242&lt;0,0,(K242*Dane!$C$9)-AD242)</f>
        <v>0</v>
      </c>
      <c r="AG242" s="93"/>
      <c r="AH242" s="84">
        <f>IF(Dane!$E$3=1,AP242,IF(Dane!$E$3=2,AT242,AW242))</f>
        <v>0</v>
      </c>
      <c r="AI242" s="84">
        <f>IF(Dane!$E$3=1,AQ242,IF(Dane!$E$3=2,AU242,AX242))</f>
        <v>0</v>
      </c>
      <c r="AJ242" s="84">
        <f>IF(Dane!$E$3=1,BA242,IF(Dane!$E$3=2,BE242,BH242))</f>
        <v>0</v>
      </c>
      <c r="AK242" s="84">
        <f>IF(Dane!$E$3=1,BB242,IF(Dane!$E$3=2,BF242,BI242))</f>
        <v>0</v>
      </c>
      <c r="AL242" s="84">
        <f>IF(Dane!$E$3=1,BL242,IF(Dane!$E$3=2,BP242,BS242))</f>
        <v>0</v>
      </c>
      <c r="AM242" s="84">
        <f>IF(Dane!$E$3=1,BM242,IF(Dane!$E$3=2,BQ242,BT242))</f>
        <v>0</v>
      </c>
      <c r="AN242" s="39">
        <f>IF(Dane!$C$9="",0,IFERROR(J242/R242,0))</f>
        <v>0</v>
      </c>
      <c r="AO242" s="39">
        <f>IF(Dane!$C$9="",0,IFERROR(ROUND(J242-ROUND(J242*0.0976,2)-ROUND(J242*0.015,2)-ROUND(J242*0.0245,2),2)/R242,0))</f>
        <v>0</v>
      </c>
      <c r="AP242" s="39">
        <f t="shared" si="54"/>
        <v>0</v>
      </c>
      <c r="AQ242" s="39">
        <f t="shared" si="55"/>
        <v>0</v>
      </c>
      <c r="AR242" s="39">
        <f t="shared" si="51"/>
        <v>0</v>
      </c>
      <c r="AS242" s="39">
        <f>IF(Dane!$C$9="",0,IFERROR(AR242/R242,0))</f>
        <v>0</v>
      </c>
      <c r="AT242" s="39">
        <f t="shared" si="56"/>
        <v>0</v>
      </c>
      <c r="AU242" s="39">
        <v>0</v>
      </c>
      <c r="AV242" s="39">
        <f t="shared" si="57"/>
        <v>0</v>
      </c>
      <c r="AW242" s="39">
        <f>IF(Dane!$C$9="",0,IF(ROUND((N242+O242)*AV242,2)&gt;$AN$1,$AN$1,ROUND((N242+O242)*AV242,2)))</f>
        <v>0</v>
      </c>
      <c r="AX242" s="39">
        <v>0</v>
      </c>
      <c r="AY242" s="39">
        <f>IF(Dane!$C$9=2,IFERROR(J242/W242,0),IF(Dane!$C$9=3,IFERROR(J242/W242,0),0))</f>
        <v>0</v>
      </c>
      <c r="AZ242" s="39">
        <f>IF(Dane!$C$9=2,IFERROR(ROUND(J242-ROUND(J242*0.0976,2)-ROUND(J242*0.015,2)-ROUND(J242*0.0245,2),2)/W242,0),IF(Dane!$C$9=3,IFERROR(ROUND(J242-ROUND(J242*0.0976,2)-ROUND(J242*0.015,2)-ROUND(J242*0.0245,2),2)/W242,0),0))</f>
        <v>0</v>
      </c>
      <c r="BA242" s="39">
        <f t="shared" si="58"/>
        <v>0</v>
      </c>
      <c r="BB242" s="39">
        <f t="shared" si="59"/>
        <v>0</v>
      </c>
      <c r="BC242" s="39">
        <f t="shared" si="52"/>
        <v>0</v>
      </c>
      <c r="BD242" s="39">
        <f>IF(Dane!$C$9=2,IFERROR(BC242/W242,0),IF(Dane!$C$9=3,IFERROR(BC242/W242,0),0))</f>
        <v>0</v>
      </c>
      <c r="BE242" s="39">
        <f t="shared" si="60"/>
        <v>0</v>
      </c>
      <c r="BF242" s="39">
        <v>0</v>
      </c>
      <c r="BG242" s="39">
        <f t="shared" si="61"/>
        <v>0</v>
      </c>
      <c r="BH242" s="39">
        <f>IF(Dane!$C$9=2,IF(ROUND((S242+T242)*BG242,2)&gt;$AN$1,$AN$1,ROUND((S242+T242)*BG242,2)),IF(Dane!$C$9=3,IF(ROUND((S242+T242)*BG242,2)&gt;$AN$1,$AN$1,ROUND((S242+T242)*BG242,2)),0))</f>
        <v>0</v>
      </c>
      <c r="BI242" s="39">
        <v>0</v>
      </c>
      <c r="BJ242" s="39">
        <f>IF(Dane!$C$9=3,IFERROR(J242/AB242,0),0)</f>
        <v>0</v>
      </c>
      <c r="BK242" s="39">
        <f>IF(Dane!$C$9=3,IFERROR(ROUND(J242-ROUND(J242*0.0976,2)-ROUND(J242*0.015,2)-ROUND(J242*0.0245,2),2)/AB242,0),0)</f>
        <v>0</v>
      </c>
      <c r="BL242" s="39">
        <f t="shared" si="62"/>
        <v>0</v>
      </c>
      <c r="BM242" s="39">
        <f t="shared" si="63"/>
        <v>0</v>
      </c>
      <c r="BN242" s="39">
        <f t="shared" si="53"/>
        <v>0</v>
      </c>
      <c r="BO242" s="39">
        <f>IF(Dane!$C$9=3,IFERROR(BN242/AB242,0),0)</f>
        <v>0</v>
      </c>
      <c r="BP242" s="39">
        <f t="shared" si="64"/>
        <v>0</v>
      </c>
      <c r="BQ242" s="39">
        <v>0</v>
      </c>
      <c r="BR242" s="39">
        <f t="shared" si="65"/>
        <v>0</v>
      </c>
      <c r="BS242" s="39">
        <f>IF(Dane!$C$9=3,IF(ROUND((X242+Y242)*BR242,2)&gt;$AN$1,$AN$1,ROUND((X242+Y242)*BR242,2)),0)</f>
        <v>0</v>
      </c>
      <c r="BT242" s="39">
        <v>0</v>
      </c>
    </row>
    <row r="243" spans="1:72">
      <c r="A243" s="87">
        <v>234</v>
      </c>
      <c r="B243" s="1"/>
      <c r="C243" s="1"/>
      <c r="D243" s="2"/>
      <c r="E243" s="3"/>
      <c r="F243" s="4"/>
      <c r="G243" s="5"/>
      <c r="H243" s="5"/>
      <c r="I243" s="6"/>
      <c r="J243" s="5"/>
      <c r="K243" s="5"/>
      <c r="L243" s="5"/>
      <c r="M243" s="55"/>
      <c r="N243" s="8"/>
      <c r="O243" s="105"/>
      <c r="P243" s="5"/>
      <c r="Q243" s="5"/>
      <c r="R243" s="105">
        <f>Dane!$C$10</f>
        <v>0</v>
      </c>
      <c r="S243" s="8"/>
      <c r="T243" s="105"/>
      <c r="U243" s="5"/>
      <c r="V243" s="5"/>
      <c r="W243" s="107">
        <f>Dane!$C$11</f>
        <v>0</v>
      </c>
      <c r="X243" s="8"/>
      <c r="Y243" s="105"/>
      <c r="Z243" s="5"/>
      <c r="AA243" s="5"/>
      <c r="AB243" s="110">
        <f>Dane!$C$12</f>
        <v>0</v>
      </c>
      <c r="AC243" s="108">
        <f>IF(Dane!$E$3=1,AP243+BA243+BL243,IF(Dane!$E$3=2,AT243+BE243+BP243,AW243+BH243+BS243))</f>
        <v>0</v>
      </c>
      <c r="AD243" s="14">
        <f>IF(Dane!$E$3=1,AQ243+BB243+BM243,IF(Dane!$E$3=2,AU243+BF243+BQ243,AX243+BI243+BT243))</f>
        <v>0</v>
      </c>
      <c r="AE243" s="14">
        <f>IF((J243*Dane!$C$9)-AC243&lt;0,0,(J243*Dane!$C$9)-AC243)</f>
        <v>0</v>
      </c>
      <c r="AF243" s="61">
        <f>IF((K243*Dane!$C$9)-AD243&lt;0,0,(K243*Dane!$C$9)-AD243)</f>
        <v>0</v>
      </c>
      <c r="AG243" s="93"/>
      <c r="AH243" s="84">
        <f>IF(Dane!$E$3=1,AP243,IF(Dane!$E$3=2,AT243,AW243))</f>
        <v>0</v>
      </c>
      <c r="AI243" s="84">
        <f>IF(Dane!$E$3=1,AQ243,IF(Dane!$E$3=2,AU243,AX243))</f>
        <v>0</v>
      </c>
      <c r="AJ243" s="84">
        <f>IF(Dane!$E$3=1,BA243,IF(Dane!$E$3=2,BE243,BH243))</f>
        <v>0</v>
      </c>
      <c r="AK243" s="84">
        <f>IF(Dane!$E$3=1,BB243,IF(Dane!$E$3=2,BF243,BI243))</f>
        <v>0</v>
      </c>
      <c r="AL243" s="84">
        <f>IF(Dane!$E$3=1,BL243,IF(Dane!$E$3=2,BP243,BS243))</f>
        <v>0</v>
      </c>
      <c r="AM243" s="84">
        <f>IF(Dane!$E$3=1,BM243,IF(Dane!$E$3=2,BQ243,BT243))</f>
        <v>0</v>
      </c>
      <c r="AN243" s="39">
        <f>IF(Dane!$C$9="",0,IFERROR(J243/R243,0))</f>
        <v>0</v>
      </c>
      <c r="AO243" s="39">
        <f>IF(Dane!$C$9="",0,IFERROR(ROUND(J243-ROUND(J243*0.0976,2)-ROUND(J243*0.015,2)-ROUND(J243*0.0245,2),2)/R243,0))</f>
        <v>0</v>
      </c>
      <c r="AP243" s="39">
        <f t="shared" si="54"/>
        <v>0</v>
      </c>
      <c r="AQ243" s="39">
        <f t="shared" si="55"/>
        <v>0</v>
      </c>
      <c r="AR243" s="39">
        <f t="shared" si="51"/>
        <v>0</v>
      </c>
      <c r="AS243" s="39">
        <f>IF(Dane!$C$9="",0,IFERROR(AR243/R243,0))</f>
        <v>0</v>
      </c>
      <c r="AT243" s="39">
        <f t="shared" si="56"/>
        <v>0</v>
      </c>
      <c r="AU243" s="39">
        <v>0</v>
      </c>
      <c r="AV243" s="39">
        <f t="shared" si="57"/>
        <v>0</v>
      </c>
      <c r="AW243" s="39">
        <f>IF(Dane!$C$9="",0,IF(ROUND((N243+O243)*AV243,2)&gt;$AN$1,$AN$1,ROUND((N243+O243)*AV243,2)))</f>
        <v>0</v>
      </c>
      <c r="AX243" s="39">
        <v>0</v>
      </c>
      <c r="AY243" s="39">
        <f>IF(Dane!$C$9=2,IFERROR(J243/W243,0),IF(Dane!$C$9=3,IFERROR(J243/W243,0),0))</f>
        <v>0</v>
      </c>
      <c r="AZ243" s="39">
        <f>IF(Dane!$C$9=2,IFERROR(ROUND(J243-ROUND(J243*0.0976,2)-ROUND(J243*0.015,2)-ROUND(J243*0.0245,2),2)/W243,0),IF(Dane!$C$9=3,IFERROR(ROUND(J243-ROUND(J243*0.0976,2)-ROUND(J243*0.015,2)-ROUND(J243*0.0245,2),2)/W243,0),0))</f>
        <v>0</v>
      </c>
      <c r="BA243" s="39">
        <f t="shared" si="58"/>
        <v>0</v>
      </c>
      <c r="BB243" s="39">
        <f t="shared" si="59"/>
        <v>0</v>
      </c>
      <c r="BC243" s="39">
        <f t="shared" si="52"/>
        <v>0</v>
      </c>
      <c r="BD243" s="39">
        <f>IF(Dane!$C$9=2,IFERROR(BC243/W243,0),IF(Dane!$C$9=3,IFERROR(BC243/W243,0),0))</f>
        <v>0</v>
      </c>
      <c r="BE243" s="39">
        <f t="shared" si="60"/>
        <v>0</v>
      </c>
      <c r="BF243" s="39">
        <v>0</v>
      </c>
      <c r="BG243" s="39">
        <f t="shared" si="61"/>
        <v>0</v>
      </c>
      <c r="BH243" s="39">
        <f>IF(Dane!$C$9=2,IF(ROUND((S243+T243)*BG243,2)&gt;$AN$1,$AN$1,ROUND((S243+T243)*BG243,2)),IF(Dane!$C$9=3,IF(ROUND((S243+T243)*BG243,2)&gt;$AN$1,$AN$1,ROUND((S243+T243)*BG243,2)),0))</f>
        <v>0</v>
      </c>
      <c r="BI243" s="39">
        <v>0</v>
      </c>
      <c r="BJ243" s="39">
        <f>IF(Dane!$C$9=3,IFERROR(J243/AB243,0),0)</f>
        <v>0</v>
      </c>
      <c r="BK243" s="39">
        <f>IF(Dane!$C$9=3,IFERROR(ROUND(J243-ROUND(J243*0.0976,2)-ROUND(J243*0.015,2)-ROUND(J243*0.0245,2),2)/AB243,0),0)</f>
        <v>0</v>
      </c>
      <c r="BL243" s="39">
        <f t="shared" si="62"/>
        <v>0</v>
      </c>
      <c r="BM243" s="39">
        <f t="shared" si="63"/>
        <v>0</v>
      </c>
      <c r="BN243" s="39">
        <f t="shared" si="53"/>
        <v>0</v>
      </c>
      <c r="BO243" s="39">
        <f>IF(Dane!$C$9=3,IFERROR(BN243/AB243,0),0)</f>
        <v>0</v>
      </c>
      <c r="BP243" s="39">
        <f t="shared" si="64"/>
        <v>0</v>
      </c>
      <c r="BQ243" s="39">
        <v>0</v>
      </c>
      <c r="BR243" s="39">
        <f t="shared" si="65"/>
        <v>0</v>
      </c>
      <c r="BS243" s="39">
        <f>IF(Dane!$C$9=3,IF(ROUND((X243+Y243)*BR243,2)&gt;$AN$1,$AN$1,ROUND((X243+Y243)*BR243,2)),0)</f>
        <v>0</v>
      </c>
      <c r="BT243" s="39">
        <v>0</v>
      </c>
    </row>
    <row r="244" spans="1:72">
      <c r="A244" s="87">
        <v>235</v>
      </c>
      <c r="B244" s="1"/>
      <c r="C244" s="1"/>
      <c r="D244" s="2"/>
      <c r="E244" s="3"/>
      <c r="F244" s="4"/>
      <c r="G244" s="5"/>
      <c r="H244" s="5"/>
      <c r="I244" s="6"/>
      <c r="J244" s="5"/>
      <c r="K244" s="5"/>
      <c r="L244" s="5"/>
      <c r="M244" s="55"/>
      <c r="N244" s="8"/>
      <c r="O244" s="105"/>
      <c r="P244" s="5"/>
      <c r="Q244" s="5"/>
      <c r="R244" s="105">
        <f>Dane!$C$10</f>
        <v>0</v>
      </c>
      <c r="S244" s="8"/>
      <c r="T244" s="105"/>
      <c r="U244" s="5"/>
      <c r="V244" s="5"/>
      <c r="W244" s="107">
        <f>Dane!$C$11</f>
        <v>0</v>
      </c>
      <c r="X244" s="8"/>
      <c r="Y244" s="105"/>
      <c r="Z244" s="5"/>
      <c r="AA244" s="5"/>
      <c r="AB244" s="110">
        <f>Dane!$C$12</f>
        <v>0</v>
      </c>
      <c r="AC244" s="108">
        <f>IF(Dane!$E$3=1,AP244+BA244+BL244,IF(Dane!$E$3=2,AT244+BE244+BP244,AW244+BH244+BS244))</f>
        <v>0</v>
      </c>
      <c r="AD244" s="14">
        <f>IF(Dane!$E$3=1,AQ244+BB244+BM244,IF(Dane!$E$3=2,AU244+BF244+BQ244,AX244+BI244+BT244))</f>
        <v>0</v>
      </c>
      <c r="AE244" s="14">
        <f>IF((J244*Dane!$C$9)-AC244&lt;0,0,(J244*Dane!$C$9)-AC244)</f>
        <v>0</v>
      </c>
      <c r="AF244" s="61">
        <f>IF((K244*Dane!$C$9)-AD244&lt;0,0,(K244*Dane!$C$9)-AD244)</f>
        <v>0</v>
      </c>
      <c r="AG244" s="93"/>
      <c r="AH244" s="84">
        <f>IF(Dane!$E$3=1,AP244,IF(Dane!$E$3=2,AT244,AW244))</f>
        <v>0</v>
      </c>
      <c r="AI244" s="84">
        <f>IF(Dane!$E$3=1,AQ244,IF(Dane!$E$3=2,AU244,AX244))</f>
        <v>0</v>
      </c>
      <c r="AJ244" s="84">
        <f>IF(Dane!$E$3=1,BA244,IF(Dane!$E$3=2,BE244,BH244))</f>
        <v>0</v>
      </c>
      <c r="AK244" s="84">
        <f>IF(Dane!$E$3=1,BB244,IF(Dane!$E$3=2,BF244,BI244))</f>
        <v>0</v>
      </c>
      <c r="AL244" s="84">
        <f>IF(Dane!$E$3=1,BL244,IF(Dane!$E$3=2,BP244,BS244))</f>
        <v>0</v>
      </c>
      <c r="AM244" s="84">
        <f>IF(Dane!$E$3=1,BM244,IF(Dane!$E$3=2,BQ244,BT244))</f>
        <v>0</v>
      </c>
      <c r="AN244" s="39">
        <f>IF(Dane!$C$9="",0,IFERROR(J244/R244,0))</f>
        <v>0</v>
      </c>
      <c r="AO244" s="39">
        <f>IF(Dane!$C$9="",0,IFERROR(ROUND(J244-ROUND(J244*0.0976,2)-ROUND(J244*0.015,2)-ROUND(J244*0.0245,2),2)/R244,0))</f>
        <v>0</v>
      </c>
      <c r="AP244" s="39">
        <f t="shared" si="54"/>
        <v>0</v>
      </c>
      <c r="AQ244" s="39">
        <f t="shared" si="55"/>
        <v>0</v>
      </c>
      <c r="AR244" s="39">
        <f t="shared" si="51"/>
        <v>0</v>
      </c>
      <c r="AS244" s="39">
        <f>IF(Dane!$C$9="",0,IFERROR(AR244/R244,0))</f>
        <v>0</v>
      </c>
      <c r="AT244" s="39">
        <f t="shared" si="56"/>
        <v>0</v>
      </c>
      <c r="AU244" s="39">
        <v>0</v>
      </c>
      <c r="AV244" s="39">
        <f t="shared" si="57"/>
        <v>0</v>
      </c>
      <c r="AW244" s="39">
        <f>IF(Dane!$C$9="",0,IF(ROUND((N244+O244)*AV244,2)&gt;$AN$1,$AN$1,ROUND((N244+O244)*AV244,2)))</f>
        <v>0</v>
      </c>
      <c r="AX244" s="39">
        <v>0</v>
      </c>
      <c r="AY244" s="39">
        <f>IF(Dane!$C$9=2,IFERROR(J244/W244,0),IF(Dane!$C$9=3,IFERROR(J244/W244,0),0))</f>
        <v>0</v>
      </c>
      <c r="AZ244" s="39">
        <f>IF(Dane!$C$9=2,IFERROR(ROUND(J244-ROUND(J244*0.0976,2)-ROUND(J244*0.015,2)-ROUND(J244*0.0245,2),2)/W244,0),IF(Dane!$C$9=3,IFERROR(ROUND(J244-ROUND(J244*0.0976,2)-ROUND(J244*0.015,2)-ROUND(J244*0.0245,2),2)/W244,0),0))</f>
        <v>0</v>
      </c>
      <c r="BA244" s="39">
        <f t="shared" si="58"/>
        <v>0</v>
      </c>
      <c r="BB244" s="39">
        <f t="shared" si="59"/>
        <v>0</v>
      </c>
      <c r="BC244" s="39">
        <f t="shared" si="52"/>
        <v>0</v>
      </c>
      <c r="BD244" s="39">
        <f>IF(Dane!$C$9=2,IFERROR(BC244/W244,0),IF(Dane!$C$9=3,IFERROR(BC244/W244,0),0))</f>
        <v>0</v>
      </c>
      <c r="BE244" s="39">
        <f t="shared" si="60"/>
        <v>0</v>
      </c>
      <c r="BF244" s="39">
        <v>0</v>
      </c>
      <c r="BG244" s="39">
        <f t="shared" si="61"/>
        <v>0</v>
      </c>
      <c r="BH244" s="39">
        <f>IF(Dane!$C$9=2,IF(ROUND((S244+T244)*BG244,2)&gt;$AN$1,$AN$1,ROUND((S244+T244)*BG244,2)),IF(Dane!$C$9=3,IF(ROUND((S244+T244)*BG244,2)&gt;$AN$1,$AN$1,ROUND((S244+T244)*BG244,2)),0))</f>
        <v>0</v>
      </c>
      <c r="BI244" s="39">
        <v>0</v>
      </c>
      <c r="BJ244" s="39">
        <f>IF(Dane!$C$9=3,IFERROR(J244/AB244,0),0)</f>
        <v>0</v>
      </c>
      <c r="BK244" s="39">
        <f>IF(Dane!$C$9=3,IFERROR(ROUND(J244-ROUND(J244*0.0976,2)-ROUND(J244*0.015,2)-ROUND(J244*0.0245,2),2)/AB244,0),0)</f>
        <v>0</v>
      </c>
      <c r="BL244" s="39">
        <f t="shared" si="62"/>
        <v>0</v>
      </c>
      <c r="BM244" s="39">
        <f t="shared" si="63"/>
        <v>0</v>
      </c>
      <c r="BN244" s="39">
        <f t="shared" si="53"/>
        <v>0</v>
      </c>
      <c r="BO244" s="39">
        <f>IF(Dane!$C$9=3,IFERROR(BN244/AB244,0),0)</f>
        <v>0</v>
      </c>
      <c r="BP244" s="39">
        <f t="shared" si="64"/>
        <v>0</v>
      </c>
      <c r="BQ244" s="39">
        <v>0</v>
      </c>
      <c r="BR244" s="39">
        <f t="shared" si="65"/>
        <v>0</v>
      </c>
      <c r="BS244" s="39">
        <f>IF(Dane!$C$9=3,IF(ROUND((X244+Y244)*BR244,2)&gt;$AN$1,$AN$1,ROUND((X244+Y244)*BR244,2)),0)</f>
        <v>0</v>
      </c>
      <c r="BT244" s="39">
        <v>0</v>
      </c>
    </row>
    <row r="245" spans="1:72">
      <c r="A245" s="87">
        <v>236</v>
      </c>
      <c r="B245" s="1"/>
      <c r="C245" s="1"/>
      <c r="D245" s="2"/>
      <c r="E245" s="3"/>
      <c r="F245" s="4"/>
      <c r="G245" s="5"/>
      <c r="H245" s="5"/>
      <c r="I245" s="6"/>
      <c r="J245" s="5"/>
      <c r="K245" s="5"/>
      <c r="L245" s="5"/>
      <c r="M245" s="55"/>
      <c r="N245" s="8"/>
      <c r="O245" s="105"/>
      <c r="P245" s="5"/>
      <c r="Q245" s="5"/>
      <c r="R245" s="105">
        <f>Dane!$C$10</f>
        <v>0</v>
      </c>
      <c r="S245" s="8"/>
      <c r="T245" s="105"/>
      <c r="U245" s="5"/>
      <c r="V245" s="5"/>
      <c r="W245" s="107">
        <f>Dane!$C$11</f>
        <v>0</v>
      </c>
      <c r="X245" s="8"/>
      <c r="Y245" s="105"/>
      <c r="Z245" s="5"/>
      <c r="AA245" s="5"/>
      <c r="AB245" s="110">
        <f>Dane!$C$12</f>
        <v>0</v>
      </c>
      <c r="AC245" s="108">
        <f>IF(Dane!$E$3=1,AP245+BA245+BL245,IF(Dane!$E$3=2,AT245+BE245+BP245,AW245+BH245+BS245))</f>
        <v>0</v>
      </c>
      <c r="AD245" s="14">
        <f>IF(Dane!$E$3=1,AQ245+BB245+BM245,IF(Dane!$E$3=2,AU245+BF245+BQ245,AX245+BI245+BT245))</f>
        <v>0</v>
      </c>
      <c r="AE245" s="14">
        <f>IF((J245*Dane!$C$9)-AC245&lt;0,0,(J245*Dane!$C$9)-AC245)</f>
        <v>0</v>
      </c>
      <c r="AF245" s="61">
        <f>IF((K245*Dane!$C$9)-AD245&lt;0,0,(K245*Dane!$C$9)-AD245)</f>
        <v>0</v>
      </c>
      <c r="AG245" s="93"/>
      <c r="AH245" s="84">
        <f>IF(Dane!$E$3=1,AP245,IF(Dane!$E$3=2,AT245,AW245))</f>
        <v>0</v>
      </c>
      <c r="AI245" s="84">
        <f>IF(Dane!$E$3=1,AQ245,IF(Dane!$E$3=2,AU245,AX245))</f>
        <v>0</v>
      </c>
      <c r="AJ245" s="84">
        <f>IF(Dane!$E$3=1,BA245,IF(Dane!$E$3=2,BE245,BH245))</f>
        <v>0</v>
      </c>
      <c r="AK245" s="84">
        <f>IF(Dane!$E$3=1,BB245,IF(Dane!$E$3=2,BF245,BI245))</f>
        <v>0</v>
      </c>
      <c r="AL245" s="84">
        <f>IF(Dane!$E$3=1,BL245,IF(Dane!$E$3=2,BP245,BS245))</f>
        <v>0</v>
      </c>
      <c r="AM245" s="84">
        <f>IF(Dane!$E$3=1,BM245,IF(Dane!$E$3=2,BQ245,BT245))</f>
        <v>0</v>
      </c>
      <c r="AN245" s="39">
        <f>IF(Dane!$C$9="",0,IFERROR(J245/R245,0))</f>
        <v>0</v>
      </c>
      <c r="AO245" s="39">
        <f>IF(Dane!$C$9="",0,IFERROR(ROUND(J245-ROUND(J245*0.0976,2)-ROUND(J245*0.015,2)-ROUND(J245*0.0245,2),2)/R245,0))</f>
        <v>0</v>
      </c>
      <c r="AP245" s="39">
        <f t="shared" si="54"/>
        <v>0</v>
      </c>
      <c r="AQ245" s="39">
        <f t="shared" si="55"/>
        <v>0</v>
      </c>
      <c r="AR245" s="39">
        <f t="shared" si="51"/>
        <v>0</v>
      </c>
      <c r="AS245" s="39">
        <f>IF(Dane!$C$9="",0,IFERROR(AR245/R245,0))</f>
        <v>0</v>
      </c>
      <c r="AT245" s="39">
        <f t="shared" si="56"/>
        <v>0</v>
      </c>
      <c r="AU245" s="39">
        <v>0</v>
      </c>
      <c r="AV245" s="39">
        <f t="shared" si="57"/>
        <v>0</v>
      </c>
      <c r="AW245" s="39">
        <f>IF(Dane!$C$9="",0,IF(ROUND((N245+O245)*AV245,2)&gt;$AN$1,$AN$1,ROUND((N245+O245)*AV245,2)))</f>
        <v>0</v>
      </c>
      <c r="AX245" s="39">
        <v>0</v>
      </c>
      <c r="AY245" s="39">
        <f>IF(Dane!$C$9=2,IFERROR(J245/W245,0),IF(Dane!$C$9=3,IFERROR(J245/W245,0),0))</f>
        <v>0</v>
      </c>
      <c r="AZ245" s="39">
        <f>IF(Dane!$C$9=2,IFERROR(ROUND(J245-ROUND(J245*0.0976,2)-ROUND(J245*0.015,2)-ROUND(J245*0.0245,2),2)/W245,0),IF(Dane!$C$9=3,IFERROR(ROUND(J245-ROUND(J245*0.0976,2)-ROUND(J245*0.015,2)-ROUND(J245*0.0245,2),2)/W245,0),0))</f>
        <v>0</v>
      </c>
      <c r="BA245" s="39">
        <f t="shared" si="58"/>
        <v>0</v>
      </c>
      <c r="BB245" s="39">
        <f t="shared" si="59"/>
        <v>0</v>
      </c>
      <c r="BC245" s="39">
        <f t="shared" si="52"/>
        <v>0</v>
      </c>
      <c r="BD245" s="39">
        <f>IF(Dane!$C$9=2,IFERROR(BC245/W245,0),IF(Dane!$C$9=3,IFERROR(BC245/W245,0),0))</f>
        <v>0</v>
      </c>
      <c r="BE245" s="39">
        <f t="shared" si="60"/>
        <v>0</v>
      </c>
      <c r="BF245" s="39">
        <v>0</v>
      </c>
      <c r="BG245" s="39">
        <f t="shared" si="61"/>
        <v>0</v>
      </c>
      <c r="BH245" s="39">
        <f>IF(Dane!$C$9=2,IF(ROUND((S245+T245)*BG245,2)&gt;$AN$1,$AN$1,ROUND((S245+T245)*BG245,2)),IF(Dane!$C$9=3,IF(ROUND((S245+T245)*BG245,2)&gt;$AN$1,$AN$1,ROUND((S245+T245)*BG245,2)),0))</f>
        <v>0</v>
      </c>
      <c r="BI245" s="39">
        <v>0</v>
      </c>
      <c r="BJ245" s="39">
        <f>IF(Dane!$C$9=3,IFERROR(J245/AB245,0),0)</f>
        <v>0</v>
      </c>
      <c r="BK245" s="39">
        <f>IF(Dane!$C$9=3,IFERROR(ROUND(J245-ROUND(J245*0.0976,2)-ROUND(J245*0.015,2)-ROUND(J245*0.0245,2),2)/AB245,0),0)</f>
        <v>0</v>
      </c>
      <c r="BL245" s="39">
        <f t="shared" si="62"/>
        <v>0</v>
      </c>
      <c r="BM245" s="39">
        <f t="shared" si="63"/>
        <v>0</v>
      </c>
      <c r="BN245" s="39">
        <f t="shared" si="53"/>
        <v>0</v>
      </c>
      <c r="BO245" s="39">
        <f>IF(Dane!$C$9=3,IFERROR(BN245/AB245,0),0)</f>
        <v>0</v>
      </c>
      <c r="BP245" s="39">
        <f t="shared" si="64"/>
        <v>0</v>
      </c>
      <c r="BQ245" s="39">
        <v>0</v>
      </c>
      <c r="BR245" s="39">
        <f t="shared" si="65"/>
        <v>0</v>
      </c>
      <c r="BS245" s="39">
        <f>IF(Dane!$C$9=3,IF(ROUND((X245+Y245)*BR245,2)&gt;$AN$1,$AN$1,ROUND((X245+Y245)*BR245,2)),0)</f>
        <v>0</v>
      </c>
      <c r="BT245" s="39">
        <v>0</v>
      </c>
    </row>
    <row r="246" spans="1:72">
      <c r="A246" s="87">
        <v>237</v>
      </c>
      <c r="B246" s="1"/>
      <c r="C246" s="1"/>
      <c r="D246" s="2"/>
      <c r="E246" s="3"/>
      <c r="F246" s="4"/>
      <c r="G246" s="5"/>
      <c r="H246" s="5"/>
      <c r="I246" s="6"/>
      <c r="J246" s="5"/>
      <c r="K246" s="5"/>
      <c r="L246" s="5"/>
      <c r="M246" s="55"/>
      <c r="N246" s="8"/>
      <c r="O246" s="105"/>
      <c r="P246" s="5"/>
      <c r="Q246" s="5"/>
      <c r="R246" s="105">
        <f>Dane!$C$10</f>
        <v>0</v>
      </c>
      <c r="S246" s="8"/>
      <c r="T246" s="105"/>
      <c r="U246" s="5"/>
      <c r="V246" s="5"/>
      <c r="W246" s="107">
        <f>Dane!$C$11</f>
        <v>0</v>
      </c>
      <c r="X246" s="8"/>
      <c r="Y246" s="105"/>
      <c r="Z246" s="5"/>
      <c r="AA246" s="5"/>
      <c r="AB246" s="110">
        <f>Dane!$C$12</f>
        <v>0</v>
      </c>
      <c r="AC246" s="108">
        <f>IF(Dane!$E$3=1,AP246+BA246+BL246,IF(Dane!$E$3=2,AT246+BE246+BP246,AW246+BH246+BS246))</f>
        <v>0</v>
      </c>
      <c r="AD246" s="14">
        <f>IF(Dane!$E$3=1,AQ246+BB246+BM246,IF(Dane!$E$3=2,AU246+BF246+BQ246,AX246+BI246+BT246))</f>
        <v>0</v>
      </c>
      <c r="AE246" s="14">
        <f>IF((J246*Dane!$C$9)-AC246&lt;0,0,(J246*Dane!$C$9)-AC246)</f>
        <v>0</v>
      </c>
      <c r="AF246" s="61">
        <f>IF((K246*Dane!$C$9)-AD246&lt;0,0,(K246*Dane!$C$9)-AD246)</f>
        <v>0</v>
      </c>
      <c r="AG246" s="93"/>
      <c r="AH246" s="84">
        <f>IF(Dane!$E$3=1,AP246,IF(Dane!$E$3=2,AT246,AW246))</f>
        <v>0</v>
      </c>
      <c r="AI246" s="84">
        <f>IF(Dane!$E$3=1,AQ246,IF(Dane!$E$3=2,AU246,AX246))</f>
        <v>0</v>
      </c>
      <c r="AJ246" s="84">
        <f>IF(Dane!$E$3=1,BA246,IF(Dane!$E$3=2,BE246,BH246))</f>
        <v>0</v>
      </c>
      <c r="AK246" s="84">
        <f>IF(Dane!$E$3=1,BB246,IF(Dane!$E$3=2,BF246,BI246))</f>
        <v>0</v>
      </c>
      <c r="AL246" s="84">
        <f>IF(Dane!$E$3=1,BL246,IF(Dane!$E$3=2,BP246,BS246))</f>
        <v>0</v>
      </c>
      <c r="AM246" s="84">
        <f>IF(Dane!$E$3=1,BM246,IF(Dane!$E$3=2,BQ246,BT246))</f>
        <v>0</v>
      </c>
      <c r="AN246" s="39">
        <f>IF(Dane!$C$9="",0,IFERROR(J246/R246,0))</f>
        <v>0</v>
      </c>
      <c r="AO246" s="39">
        <f>IF(Dane!$C$9="",0,IFERROR(ROUND(J246-ROUND(J246*0.0976,2)-ROUND(J246*0.015,2)-ROUND(J246*0.0245,2),2)/R246,0))</f>
        <v>0</v>
      </c>
      <c r="AP246" s="39">
        <f t="shared" si="54"/>
        <v>0</v>
      </c>
      <c r="AQ246" s="39">
        <f t="shared" si="55"/>
        <v>0</v>
      </c>
      <c r="AR246" s="39">
        <f t="shared" si="51"/>
        <v>0</v>
      </c>
      <c r="AS246" s="39">
        <f>IF(Dane!$C$9="",0,IFERROR(AR246/R246,0))</f>
        <v>0</v>
      </c>
      <c r="AT246" s="39">
        <f t="shared" si="56"/>
        <v>0</v>
      </c>
      <c r="AU246" s="39">
        <v>0</v>
      </c>
      <c r="AV246" s="39">
        <f t="shared" si="57"/>
        <v>0</v>
      </c>
      <c r="AW246" s="39">
        <f>IF(Dane!$C$9="",0,IF(ROUND((N246+O246)*AV246,2)&gt;$AN$1,$AN$1,ROUND((N246+O246)*AV246,2)))</f>
        <v>0</v>
      </c>
      <c r="AX246" s="39">
        <v>0</v>
      </c>
      <c r="AY246" s="39">
        <f>IF(Dane!$C$9=2,IFERROR(J246/W246,0),IF(Dane!$C$9=3,IFERROR(J246/W246,0),0))</f>
        <v>0</v>
      </c>
      <c r="AZ246" s="39">
        <f>IF(Dane!$C$9=2,IFERROR(ROUND(J246-ROUND(J246*0.0976,2)-ROUND(J246*0.015,2)-ROUND(J246*0.0245,2),2)/W246,0),IF(Dane!$C$9=3,IFERROR(ROUND(J246-ROUND(J246*0.0976,2)-ROUND(J246*0.015,2)-ROUND(J246*0.0245,2),2)/W246,0),0))</f>
        <v>0</v>
      </c>
      <c r="BA246" s="39">
        <f t="shared" si="58"/>
        <v>0</v>
      </c>
      <c r="BB246" s="39">
        <f t="shared" si="59"/>
        <v>0</v>
      </c>
      <c r="BC246" s="39">
        <f t="shared" si="52"/>
        <v>0</v>
      </c>
      <c r="BD246" s="39">
        <f>IF(Dane!$C$9=2,IFERROR(BC246/W246,0),IF(Dane!$C$9=3,IFERROR(BC246/W246,0),0))</f>
        <v>0</v>
      </c>
      <c r="BE246" s="39">
        <f t="shared" si="60"/>
        <v>0</v>
      </c>
      <c r="BF246" s="39">
        <v>0</v>
      </c>
      <c r="BG246" s="39">
        <f t="shared" si="61"/>
        <v>0</v>
      </c>
      <c r="BH246" s="39">
        <f>IF(Dane!$C$9=2,IF(ROUND((S246+T246)*BG246,2)&gt;$AN$1,$AN$1,ROUND((S246+T246)*BG246,2)),IF(Dane!$C$9=3,IF(ROUND((S246+T246)*BG246,2)&gt;$AN$1,$AN$1,ROUND((S246+T246)*BG246,2)),0))</f>
        <v>0</v>
      </c>
      <c r="BI246" s="39">
        <v>0</v>
      </c>
      <c r="BJ246" s="39">
        <f>IF(Dane!$C$9=3,IFERROR(J246/AB246,0),0)</f>
        <v>0</v>
      </c>
      <c r="BK246" s="39">
        <f>IF(Dane!$C$9=3,IFERROR(ROUND(J246-ROUND(J246*0.0976,2)-ROUND(J246*0.015,2)-ROUND(J246*0.0245,2),2)/AB246,0),0)</f>
        <v>0</v>
      </c>
      <c r="BL246" s="39">
        <f t="shared" si="62"/>
        <v>0</v>
      </c>
      <c r="BM246" s="39">
        <f t="shared" si="63"/>
        <v>0</v>
      </c>
      <c r="BN246" s="39">
        <f t="shared" si="53"/>
        <v>0</v>
      </c>
      <c r="BO246" s="39">
        <f>IF(Dane!$C$9=3,IFERROR(BN246/AB246,0),0)</f>
        <v>0</v>
      </c>
      <c r="BP246" s="39">
        <f t="shared" si="64"/>
        <v>0</v>
      </c>
      <c r="BQ246" s="39">
        <v>0</v>
      </c>
      <c r="BR246" s="39">
        <f t="shared" si="65"/>
        <v>0</v>
      </c>
      <c r="BS246" s="39">
        <f>IF(Dane!$C$9=3,IF(ROUND((X246+Y246)*BR246,2)&gt;$AN$1,$AN$1,ROUND((X246+Y246)*BR246,2)),0)</f>
        <v>0</v>
      </c>
      <c r="BT246" s="39">
        <v>0</v>
      </c>
    </row>
    <row r="247" spans="1:72">
      <c r="A247" s="87">
        <v>238</v>
      </c>
      <c r="B247" s="1"/>
      <c r="C247" s="1"/>
      <c r="D247" s="2"/>
      <c r="E247" s="3"/>
      <c r="F247" s="4"/>
      <c r="G247" s="5"/>
      <c r="H247" s="5"/>
      <c r="I247" s="6"/>
      <c r="J247" s="5"/>
      <c r="K247" s="5"/>
      <c r="L247" s="5"/>
      <c r="M247" s="55"/>
      <c r="N247" s="8"/>
      <c r="O247" s="105"/>
      <c r="P247" s="5"/>
      <c r="Q247" s="5"/>
      <c r="R247" s="105">
        <f>Dane!$C$10</f>
        <v>0</v>
      </c>
      <c r="S247" s="8"/>
      <c r="T247" s="105"/>
      <c r="U247" s="5"/>
      <c r="V247" s="5"/>
      <c r="W247" s="107">
        <f>Dane!$C$11</f>
        <v>0</v>
      </c>
      <c r="X247" s="8"/>
      <c r="Y247" s="105"/>
      <c r="Z247" s="5"/>
      <c r="AA247" s="5"/>
      <c r="AB247" s="110">
        <f>Dane!$C$12</f>
        <v>0</v>
      </c>
      <c r="AC247" s="108">
        <f>IF(Dane!$E$3=1,AP247+BA247+BL247,IF(Dane!$E$3=2,AT247+BE247+BP247,AW247+BH247+BS247))</f>
        <v>0</v>
      </c>
      <c r="AD247" s="14">
        <f>IF(Dane!$E$3=1,AQ247+BB247+BM247,IF(Dane!$E$3=2,AU247+BF247+BQ247,AX247+BI247+BT247))</f>
        <v>0</v>
      </c>
      <c r="AE247" s="14">
        <f>IF((J247*Dane!$C$9)-AC247&lt;0,0,(J247*Dane!$C$9)-AC247)</f>
        <v>0</v>
      </c>
      <c r="AF247" s="61">
        <f>IF((K247*Dane!$C$9)-AD247&lt;0,0,(K247*Dane!$C$9)-AD247)</f>
        <v>0</v>
      </c>
      <c r="AG247" s="93"/>
      <c r="AH247" s="84">
        <f>IF(Dane!$E$3=1,AP247,IF(Dane!$E$3=2,AT247,AW247))</f>
        <v>0</v>
      </c>
      <c r="AI247" s="84">
        <f>IF(Dane!$E$3=1,AQ247,IF(Dane!$E$3=2,AU247,AX247))</f>
        <v>0</v>
      </c>
      <c r="AJ247" s="84">
        <f>IF(Dane!$E$3=1,BA247,IF(Dane!$E$3=2,BE247,BH247))</f>
        <v>0</v>
      </c>
      <c r="AK247" s="84">
        <f>IF(Dane!$E$3=1,BB247,IF(Dane!$E$3=2,BF247,BI247))</f>
        <v>0</v>
      </c>
      <c r="AL247" s="84">
        <f>IF(Dane!$E$3=1,BL247,IF(Dane!$E$3=2,BP247,BS247))</f>
        <v>0</v>
      </c>
      <c r="AM247" s="84">
        <f>IF(Dane!$E$3=1,BM247,IF(Dane!$E$3=2,BQ247,BT247))</f>
        <v>0</v>
      </c>
      <c r="AN247" s="39">
        <f>IF(Dane!$C$9="",0,IFERROR(J247/R247,0))</f>
        <v>0</v>
      </c>
      <c r="AO247" s="39">
        <f>IF(Dane!$C$9="",0,IFERROR(ROUND(J247-ROUND(J247*0.0976,2)-ROUND(J247*0.015,2)-ROUND(J247*0.0245,2),2)/R247,0))</f>
        <v>0</v>
      </c>
      <c r="AP247" s="39">
        <f t="shared" si="54"/>
        <v>0</v>
      </c>
      <c r="AQ247" s="39">
        <f t="shared" si="55"/>
        <v>0</v>
      </c>
      <c r="AR247" s="39">
        <f t="shared" si="51"/>
        <v>0</v>
      </c>
      <c r="AS247" s="39">
        <f>IF(Dane!$C$9="",0,IFERROR(AR247/R247,0))</f>
        <v>0</v>
      </c>
      <c r="AT247" s="39">
        <f t="shared" si="56"/>
        <v>0</v>
      </c>
      <c r="AU247" s="39">
        <v>0</v>
      </c>
      <c r="AV247" s="39">
        <f t="shared" si="57"/>
        <v>0</v>
      </c>
      <c r="AW247" s="39">
        <f>IF(Dane!$C$9="",0,IF(ROUND((N247+O247)*AV247,2)&gt;$AN$1,$AN$1,ROUND((N247+O247)*AV247,2)))</f>
        <v>0</v>
      </c>
      <c r="AX247" s="39">
        <v>0</v>
      </c>
      <c r="AY247" s="39">
        <f>IF(Dane!$C$9=2,IFERROR(J247/W247,0),IF(Dane!$C$9=3,IFERROR(J247/W247,0),0))</f>
        <v>0</v>
      </c>
      <c r="AZ247" s="39">
        <f>IF(Dane!$C$9=2,IFERROR(ROUND(J247-ROUND(J247*0.0976,2)-ROUND(J247*0.015,2)-ROUND(J247*0.0245,2),2)/W247,0),IF(Dane!$C$9=3,IFERROR(ROUND(J247-ROUND(J247*0.0976,2)-ROUND(J247*0.015,2)-ROUND(J247*0.0245,2),2)/W247,0),0))</f>
        <v>0</v>
      </c>
      <c r="BA247" s="39">
        <f t="shared" si="58"/>
        <v>0</v>
      </c>
      <c r="BB247" s="39">
        <f t="shared" si="59"/>
        <v>0</v>
      </c>
      <c r="BC247" s="39">
        <f t="shared" si="52"/>
        <v>0</v>
      </c>
      <c r="BD247" s="39">
        <f>IF(Dane!$C$9=2,IFERROR(BC247/W247,0),IF(Dane!$C$9=3,IFERROR(BC247/W247,0),0))</f>
        <v>0</v>
      </c>
      <c r="BE247" s="39">
        <f t="shared" si="60"/>
        <v>0</v>
      </c>
      <c r="BF247" s="39">
        <v>0</v>
      </c>
      <c r="BG247" s="39">
        <f t="shared" si="61"/>
        <v>0</v>
      </c>
      <c r="BH247" s="39">
        <f>IF(Dane!$C$9=2,IF(ROUND((S247+T247)*BG247,2)&gt;$AN$1,$AN$1,ROUND((S247+T247)*BG247,2)),IF(Dane!$C$9=3,IF(ROUND((S247+T247)*BG247,2)&gt;$AN$1,$AN$1,ROUND((S247+T247)*BG247,2)),0))</f>
        <v>0</v>
      </c>
      <c r="BI247" s="39">
        <v>0</v>
      </c>
      <c r="BJ247" s="39">
        <f>IF(Dane!$C$9=3,IFERROR(J247/AB247,0),0)</f>
        <v>0</v>
      </c>
      <c r="BK247" s="39">
        <f>IF(Dane!$C$9=3,IFERROR(ROUND(J247-ROUND(J247*0.0976,2)-ROUND(J247*0.015,2)-ROUND(J247*0.0245,2),2)/AB247,0),0)</f>
        <v>0</v>
      </c>
      <c r="BL247" s="39">
        <f t="shared" si="62"/>
        <v>0</v>
      </c>
      <c r="BM247" s="39">
        <f t="shared" si="63"/>
        <v>0</v>
      </c>
      <c r="BN247" s="39">
        <f t="shared" si="53"/>
        <v>0</v>
      </c>
      <c r="BO247" s="39">
        <f>IF(Dane!$C$9=3,IFERROR(BN247/AB247,0),0)</f>
        <v>0</v>
      </c>
      <c r="BP247" s="39">
        <f t="shared" si="64"/>
        <v>0</v>
      </c>
      <c r="BQ247" s="39">
        <v>0</v>
      </c>
      <c r="BR247" s="39">
        <f t="shared" si="65"/>
        <v>0</v>
      </c>
      <c r="BS247" s="39">
        <f>IF(Dane!$C$9=3,IF(ROUND((X247+Y247)*BR247,2)&gt;$AN$1,$AN$1,ROUND((X247+Y247)*BR247,2)),0)</f>
        <v>0</v>
      </c>
      <c r="BT247" s="39">
        <v>0</v>
      </c>
    </row>
    <row r="248" spans="1:72">
      <c r="A248" s="87">
        <v>239</v>
      </c>
      <c r="B248" s="1"/>
      <c r="C248" s="1"/>
      <c r="D248" s="2"/>
      <c r="E248" s="3"/>
      <c r="F248" s="4"/>
      <c r="G248" s="5"/>
      <c r="H248" s="5"/>
      <c r="I248" s="6"/>
      <c r="J248" s="5"/>
      <c r="K248" s="5"/>
      <c r="L248" s="5"/>
      <c r="M248" s="55"/>
      <c r="N248" s="8"/>
      <c r="O248" s="105"/>
      <c r="P248" s="5"/>
      <c r="Q248" s="5"/>
      <c r="R248" s="105">
        <f>Dane!$C$10</f>
        <v>0</v>
      </c>
      <c r="S248" s="8"/>
      <c r="T248" s="105"/>
      <c r="U248" s="5"/>
      <c r="V248" s="5"/>
      <c r="W248" s="107">
        <f>Dane!$C$11</f>
        <v>0</v>
      </c>
      <c r="X248" s="8"/>
      <c r="Y248" s="105"/>
      <c r="Z248" s="5"/>
      <c r="AA248" s="5"/>
      <c r="AB248" s="110">
        <f>Dane!$C$12</f>
        <v>0</v>
      </c>
      <c r="AC248" s="108">
        <f>IF(Dane!$E$3=1,AP248+BA248+BL248,IF(Dane!$E$3=2,AT248+BE248+BP248,AW248+BH248+BS248))</f>
        <v>0</v>
      </c>
      <c r="AD248" s="14">
        <f>IF(Dane!$E$3=1,AQ248+BB248+BM248,IF(Dane!$E$3=2,AU248+BF248+BQ248,AX248+BI248+BT248))</f>
        <v>0</v>
      </c>
      <c r="AE248" s="14">
        <f>IF((J248*Dane!$C$9)-AC248&lt;0,0,(J248*Dane!$C$9)-AC248)</f>
        <v>0</v>
      </c>
      <c r="AF248" s="61">
        <f>IF((K248*Dane!$C$9)-AD248&lt;0,0,(K248*Dane!$C$9)-AD248)</f>
        <v>0</v>
      </c>
      <c r="AG248" s="93"/>
      <c r="AH248" s="84">
        <f>IF(Dane!$E$3=1,AP248,IF(Dane!$E$3=2,AT248,AW248))</f>
        <v>0</v>
      </c>
      <c r="AI248" s="84">
        <f>IF(Dane!$E$3=1,AQ248,IF(Dane!$E$3=2,AU248,AX248))</f>
        <v>0</v>
      </c>
      <c r="AJ248" s="84">
        <f>IF(Dane!$E$3=1,BA248,IF(Dane!$E$3=2,BE248,BH248))</f>
        <v>0</v>
      </c>
      <c r="AK248" s="84">
        <f>IF(Dane!$E$3=1,BB248,IF(Dane!$E$3=2,BF248,BI248))</f>
        <v>0</v>
      </c>
      <c r="AL248" s="84">
        <f>IF(Dane!$E$3=1,BL248,IF(Dane!$E$3=2,BP248,BS248))</f>
        <v>0</v>
      </c>
      <c r="AM248" s="84">
        <f>IF(Dane!$E$3=1,BM248,IF(Dane!$E$3=2,BQ248,BT248))</f>
        <v>0</v>
      </c>
      <c r="AN248" s="39">
        <f>IF(Dane!$C$9="",0,IFERROR(J248/R248,0))</f>
        <v>0</v>
      </c>
      <c r="AO248" s="39">
        <f>IF(Dane!$C$9="",0,IFERROR(ROUND(J248-ROUND(J248*0.0976,2)-ROUND(J248*0.015,2)-ROUND(J248*0.0245,2),2)/R248,0))</f>
        <v>0</v>
      </c>
      <c r="AP248" s="39">
        <f t="shared" si="54"/>
        <v>0</v>
      </c>
      <c r="AQ248" s="39">
        <f t="shared" si="55"/>
        <v>0</v>
      </c>
      <c r="AR248" s="39">
        <f t="shared" si="51"/>
        <v>0</v>
      </c>
      <c r="AS248" s="39">
        <f>IF(Dane!$C$9="",0,IFERROR(AR248/R248,0))</f>
        <v>0</v>
      </c>
      <c r="AT248" s="39">
        <f t="shared" si="56"/>
        <v>0</v>
      </c>
      <c r="AU248" s="39">
        <v>0</v>
      </c>
      <c r="AV248" s="39">
        <f t="shared" si="57"/>
        <v>0</v>
      </c>
      <c r="AW248" s="39">
        <f>IF(Dane!$C$9="",0,IF(ROUND((N248+O248)*AV248,2)&gt;$AN$1,$AN$1,ROUND((N248+O248)*AV248,2)))</f>
        <v>0</v>
      </c>
      <c r="AX248" s="39">
        <v>0</v>
      </c>
      <c r="AY248" s="39">
        <f>IF(Dane!$C$9=2,IFERROR(J248/W248,0),IF(Dane!$C$9=3,IFERROR(J248/W248,0),0))</f>
        <v>0</v>
      </c>
      <c r="AZ248" s="39">
        <f>IF(Dane!$C$9=2,IFERROR(ROUND(J248-ROUND(J248*0.0976,2)-ROUND(J248*0.015,2)-ROUND(J248*0.0245,2),2)/W248,0),IF(Dane!$C$9=3,IFERROR(ROUND(J248-ROUND(J248*0.0976,2)-ROUND(J248*0.015,2)-ROUND(J248*0.0245,2),2)/W248,0),0))</f>
        <v>0</v>
      </c>
      <c r="BA248" s="39">
        <f t="shared" si="58"/>
        <v>0</v>
      </c>
      <c r="BB248" s="39">
        <f t="shared" si="59"/>
        <v>0</v>
      </c>
      <c r="BC248" s="39">
        <f t="shared" si="52"/>
        <v>0</v>
      </c>
      <c r="BD248" s="39">
        <f>IF(Dane!$C$9=2,IFERROR(BC248/W248,0),IF(Dane!$C$9=3,IFERROR(BC248/W248,0),0))</f>
        <v>0</v>
      </c>
      <c r="BE248" s="39">
        <f t="shared" si="60"/>
        <v>0</v>
      </c>
      <c r="BF248" s="39">
        <v>0</v>
      </c>
      <c r="BG248" s="39">
        <f t="shared" si="61"/>
        <v>0</v>
      </c>
      <c r="BH248" s="39">
        <f>IF(Dane!$C$9=2,IF(ROUND((S248+T248)*BG248,2)&gt;$AN$1,$AN$1,ROUND((S248+T248)*BG248,2)),IF(Dane!$C$9=3,IF(ROUND((S248+T248)*BG248,2)&gt;$AN$1,$AN$1,ROUND((S248+T248)*BG248,2)),0))</f>
        <v>0</v>
      </c>
      <c r="BI248" s="39">
        <v>0</v>
      </c>
      <c r="BJ248" s="39">
        <f>IF(Dane!$C$9=3,IFERROR(J248/AB248,0),0)</f>
        <v>0</v>
      </c>
      <c r="BK248" s="39">
        <f>IF(Dane!$C$9=3,IFERROR(ROUND(J248-ROUND(J248*0.0976,2)-ROUND(J248*0.015,2)-ROUND(J248*0.0245,2),2)/AB248,0),0)</f>
        <v>0</v>
      </c>
      <c r="BL248" s="39">
        <f t="shared" si="62"/>
        <v>0</v>
      </c>
      <c r="BM248" s="39">
        <f t="shared" si="63"/>
        <v>0</v>
      </c>
      <c r="BN248" s="39">
        <f t="shared" si="53"/>
        <v>0</v>
      </c>
      <c r="BO248" s="39">
        <f>IF(Dane!$C$9=3,IFERROR(BN248/AB248,0),0)</f>
        <v>0</v>
      </c>
      <c r="BP248" s="39">
        <f t="shared" si="64"/>
        <v>0</v>
      </c>
      <c r="BQ248" s="39">
        <v>0</v>
      </c>
      <c r="BR248" s="39">
        <f t="shared" si="65"/>
        <v>0</v>
      </c>
      <c r="BS248" s="39">
        <f>IF(Dane!$C$9=3,IF(ROUND((X248+Y248)*BR248,2)&gt;$AN$1,$AN$1,ROUND((X248+Y248)*BR248,2)),0)</f>
        <v>0</v>
      </c>
      <c r="BT248" s="39">
        <v>0</v>
      </c>
    </row>
    <row r="249" spans="1:72">
      <c r="A249" s="87">
        <v>240</v>
      </c>
      <c r="B249" s="1"/>
      <c r="C249" s="1"/>
      <c r="D249" s="2"/>
      <c r="E249" s="3"/>
      <c r="F249" s="4"/>
      <c r="G249" s="5"/>
      <c r="H249" s="5"/>
      <c r="I249" s="6"/>
      <c r="J249" s="5"/>
      <c r="K249" s="5"/>
      <c r="L249" s="5"/>
      <c r="M249" s="55"/>
      <c r="N249" s="8"/>
      <c r="O249" s="105"/>
      <c r="P249" s="5"/>
      <c r="Q249" s="5"/>
      <c r="R249" s="105">
        <f>Dane!$C$10</f>
        <v>0</v>
      </c>
      <c r="S249" s="8"/>
      <c r="T249" s="105"/>
      <c r="U249" s="5"/>
      <c r="V249" s="5"/>
      <c r="W249" s="107">
        <f>Dane!$C$11</f>
        <v>0</v>
      </c>
      <c r="X249" s="8"/>
      <c r="Y249" s="105"/>
      <c r="Z249" s="5"/>
      <c r="AA249" s="5"/>
      <c r="AB249" s="110">
        <f>Dane!$C$12</f>
        <v>0</v>
      </c>
      <c r="AC249" s="108">
        <f>IF(Dane!$E$3=1,AP249+BA249+BL249,IF(Dane!$E$3=2,AT249+BE249+BP249,AW249+BH249+BS249))</f>
        <v>0</v>
      </c>
      <c r="AD249" s="14">
        <f>IF(Dane!$E$3=1,AQ249+BB249+BM249,IF(Dane!$E$3=2,AU249+BF249+BQ249,AX249+BI249+BT249))</f>
        <v>0</v>
      </c>
      <c r="AE249" s="14">
        <f>IF((J249*Dane!$C$9)-AC249&lt;0,0,(J249*Dane!$C$9)-AC249)</f>
        <v>0</v>
      </c>
      <c r="AF249" s="61">
        <f>IF((K249*Dane!$C$9)-AD249&lt;0,0,(K249*Dane!$C$9)-AD249)</f>
        <v>0</v>
      </c>
      <c r="AG249" s="93"/>
      <c r="AH249" s="84">
        <f>IF(Dane!$E$3=1,AP249,IF(Dane!$E$3=2,AT249,AW249))</f>
        <v>0</v>
      </c>
      <c r="AI249" s="84">
        <f>IF(Dane!$E$3=1,AQ249,IF(Dane!$E$3=2,AU249,AX249))</f>
        <v>0</v>
      </c>
      <c r="AJ249" s="84">
        <f>IF(Dane!$E$3=1,BA249,IF(Dane!$E$3=2,BE249,BH249))</f>
        <v>0</v>
      </c>
      <c r="AK249" s="84">
        <f>IF(Dane!$E$3=1,BB249,IF(Dane!$E$3=2,BF249,BI249))</f>
        <v>0</v>
      </c>
      <c r="AL249" s="84">
        <f>IF(Dane!$E$3=1,BL249,IF(Dane!$E$3=2,BP249,BS249))</f>
        <v>0</v>
      </c>
      <c r="AM249" s="84">
        <f>IF(Dane!$E$3=1,BM249,IF(Dane!$E$3=2,BQ249,BT249))</f>
        <v>0</v>
      </c>
      <c r="AN249" s="39">
        <f>IF(Dane!$C$9="",0,IFERROR(J249/R249,0))</f>
        <v>0</v>
      </c>
      <c r="AO249" s="39">
        <f>IF(Dane!$C$9="",0,IFERROR(ROUND(J249-ROUND(J249*0.0976,2)-ROUND(J249*0.015,2)-ROUND(J249*0.0245,2),2)/R249,0))</f>
        <v>0</v>
      </c>
      <c r="AP249" s="39">
        <f t="shared" si="54"/>
        <v>0</v>
      </c>
      <c r="AQ249" s="39">
        <f t="shared" si="55"/>
        <v>0</v>
      </c>
      <c r="AR249" s="39">
        <f t="shared" si="51"/>
        <v>0</v>
      </c>
      <c r="AS249" s="39">
        <f>IF(Dane!$C$9="",0,IFERROR(AR249/R249,0))</f>
        <v>0</v>
      </c>
      <c r="AT249" s="39">
        <f t="shared" si="56"/>
        <v>0</v>
      </c>
      <c r="AU249" s="39">
        <v>0</v>
      </c>
      <c r="AV249" s="39">
        <f t="shared" si="57"/>
        <v>0</v>
      </c>
      <c r="AW249" s="39">
        <f>IF(Dane!$C$9="",0,IF(ROUND((N249+O249)*AV249,2)&gt;$AN$1,$AN$1,ROUND((N249+O249)*AV249,2)))</f>
        <v>0</v>
      </c>
      <c r="AX249" s="39">
        <v>0</v>
      </c>
      <c r="AY249" s="39">
        <f>IF(Dane!$C$9=2,IFERROR(J249/W249,0),IF(Dane!$C$9=3,IFERROR(J249/W249,0),0))</f>
        <v>0</v>
      </c>
      <c r="AZ249" s="39">
        <f>IF(Dane!$C$9=2,IFERROR(ROUND(J249-ROUND(J249*0.0976,2)-ROUND(J249*0.015,2)-ROUND(J249*0.0245,2),2)/W249,0),IF(Dane!$C$9=3,IFERROR(ROUND(J249-ROUND(J249*0.0976,2)-ROUND(J249*0.015,2)-ROUND(J249*0.0245,2),2)/W249,0),0))</f>
        <v>0</v>
      </c>
      <c r="BA249" s="39">
        <f t="shared" si="58"/>
        <v>0</v>
      </c>
      <c r="BB249" s="39">
        <f t="shared" si="59"/>
        <v>0</v>
      </c>
      <c r="BC249" s="39">
        <f t="shared" si="52"/>
        <v>0</v>
      </c>
      <c r="BD249" s="39">
        <f>IF(Dane!$C$9=2,IFERROR(BC249/W249,0),IF(Dane!$C$9=3,IFERROR(BC249/W249,0),0))</f>
        <v>0</v>
      </c>
      <c r="BE249" s="39">
        <f t="shared" si="60"/>
        <v>0</v>
      </c>
      <c r="BF249" s="39">
        <v>0</v>
      </c>
      <c r="BG249" s="39">
        <f t="shared" si="61"/>
        <v>0</v>
      </c>
      <c r="BH249" s="39">
        <f>IF(Dane!$C$9=2,IF(ROUND((S249+T249)*BG249,2)&gt;$AN$1,$AN$1,ROUND((S249+T249)*BG249,2)),IF(Dane!$C$9=3,IF(ROUND((S249+T249)*BG249,2)&gt;$AN$1,$AN$1,ROUND((S249+T249)*BG249,2)),0))</f>
        <v>0</v>
      </c>
      <c r="BI249" s="39">
        <v>0</v>
      </c>
      <c r="BJ249" s="39">
        <f>IF(Dane!$C$9=3,IFERROR(J249/AB249,0),0)</f>
        <v>0</v>
      </c>
      <c r="BK249" s="39">
        <f>IF(Dane!$C$9=3,IFERROR(ROUND(J249-ROUND(J249*0.0976,2)-ROUND(J249*0.015,2)-ROUND(J249*0.0245,2),2)/AB249,0),0)</f>
        <v>0</v>
      </c>
      <c r="BL249" s="39">
        <f t="shared" si="62"/>
        <v>0</v>
      </c>
      <c r="BM249" s="39">
        <f t="shared" si="63"/>
        <v>0</v>
      </c>
      <c r="BN249" s="39">
        <f t="shared" si="53"/>
        <v>0</v>
      </c>
      <c r="BO249" s="39">
        <f>IF(Dane!$C$9=3,IFERROR(BN249/AB249,0),0)</f>
        <v>0</v>
      </c>
      <c r="BP249" s="39">
        <f t="shared" si="64"/>
        <v>0</v>
      </c>
      <c r="BQ249" s="39">
        <v>0</v>
      </c>
      <c r="BR249" s="39">
        <f t="shared" si="65"/>
        <v>0</v>
      </c>
      <c r="BS249" s="39">
        <f>IF(Dane!$C$9=3,IF(ROUND((X249+Y249)*BR249,2)&gt;$AN$1,$AN$1,ROUND((X249+Y249)*BR249,2)),0)</f>
        <v>0</v>
      </c>
      <c r="BT249" s="39">
        <v>0</v>
      </c>
    </row>
    <row r="250" spans="1:72">
      <c r="A250" s="87">
        <v>241</v>
      </c>
      <c r="B250" s="1"/>
      <c r="C250" s="1"/>
      <c r="D250" s="2"/>
      <c r="E250" s="3"/>
      <c r="F250" s="4"/>
      <c r="G250" s="5"/>
      <c r="H250" s="5"/>
      <c r="I250" s="6"/>
      <c r="J250" s="5"/>
      <c r="K250" s="5"/>
      <c r="L250" s="5"/>
      <c r="M250" s="55"/>
      <c r="N250" s="8"/>
      <c r="O250" s="105"/>
      <c r="P250" s="5"/>
      <c r="Q250" s="5"/>
      <c r="R250" s="105">
        <f>Dane!$C$10</f>
        <v>0</v>
      </c>
      <c r="S250" s="8"/>
      <c r="T250" s="105"/>
      <c r="U250" s="5"/>
      <c r="V250" s="5"/>
      <c r="W250" s="107">
        <f>Dane!$C$11</f>
        <v>0</v>
      </c>
      <c r="X250" s="8"/>
      <c r="Y250" s="105"/>
      <c r="Z250" s="5"/>
      <c r="AA250" s="5"/>
      <c r="AB250" s="110">
        <f>Dane!$C$12</f>
        <v>0</v>
      </c>
      <c r="AC250" s="108">
        <f>IF(Dane!$E$3=1,AP250+BA250+BL250,IF(Dane!$E$3=2,AT250+BE250+BP250,AW250+BH250+BS250))</f>
        <v>0</v>
      </c>
      <c r="AD250" s="14">
        <f>IF(Dane!$E$3=1,AQ250+BB250+BM250,IF(Dane!$E$3=2,AU250+BF250+BQ250,AX250+BI250+BT250))</f>
        <v>0</v>
      </c>
      <c r="AE250" s="14">
        <f>IF((J250*Dane!$C$9)-AC250&lt;0,0,(J250*Dane!$C$9)-AC250)</f>
        <v>0</v>
      </c>
      <c r="AF250" s="61">
        <f>IF((K250*Dane!$C$9)-AD250&lt;0,0,(K250*Dane!$C$9)-AD250)</f>
        <v>0</v>
      </c>
      <c r="AG250" s="93"/>
      <c r="AH250" s="84">
        <f>IF(Dane!$E$3=1,AP250,IF(Dane!$E$3=2,AT250,AW250))</f>
        <v>0</v>
      </c>
      <c r="AI250" s="84">
        <f>IF(Dane!$E$3=1,AQ250,IF(Dane!$E$3=2,AU250,AX250))</f>
        <v>0</v>
      </c>
      <c r="AJ250" s="84">
        <f>IF(Dane!$E$3=1,BA250,IF(Dane!$E$3=2,BE250,BH250))</f>
        <v>0</v>
      </c>
      <c r="AK250" s="84">
        <f>IF(Dane!$E$3=1,BB250,IF(Dane!$E$3=2,BF250,BI250))</f>
        <v>0</v>
      </c>
      <c r="AL250" s="84">
        <f>IF(Dane!$E$3=1,BL250,IF(Dane!$E$3=2,BP250,BS250))</f>
        <v>0</v>
      </c>
      <c r="AM250" s="84">
        <f>IF(Dane!$E$3=1,BM250,IF(Dane!$E$3=2,BQ250,BT250))</f>
        <v>0</v>
      </c>
      <c r="AN250" s="39">
        <f>IF(Dane!$C$9="",0,IFERROR(J250/R250,0))</f>
        <v>0</v>
      </c>
      <c r="AO250" s="39">
        <f>IF(Dane!$C$9="",0,IFERROR(ROUND(J250-ROUND(J250*0.0976,2)-ROUND(J250*0.015,2)-ROUND(J250*0.0245,2),2)/R250,0))</f>
        <v>0</v>
      </c>
      <c r="AP250" s="39">
        <f t="shared" si="54"/>
        <v>0</v>
      </c>
      <c r="AQ250" s="39">
        <f t="shared" si="55"/>
        <v>0</v>
      </c>
      <c r="AR250" s="39">
        <f t="shared" si="51"/>
        <v>0</v>
      </c>
      <c r="AS250" s="39">
        <f>IF(Dane!$C$9="",0,IFERROR(AR250/R250,0))</f>
        <v>0</v>
      </c>
      <c r="AT250" s="39">
        <f t="shared" si="56"/>
        <v>0</v>
      </c>
      <c r="AU250" s="39">
        <v>0</v>
      </c>
      <c r="AV250" s="39">
        <f t="shared" si="57"/>
        <v>0</v>
      </c>
      <c r="AW250" s="39">
        <f>IF(Dane!$C$9="",0,IF(ROUND((N250+O250)*AV250,2)&gt;$AN$1,$AN$1,ROUND((N250+O250)*AV250,2)))</f>
        <v>0</v>
      </c>
      <c r="AX250" s="39">
        <v>0</v>
      </c>
      <c r="AY250" s="39">
        <f>IF(Dane!$C$9=2,IFERROR(J250/W250,0),IF(Dane!$C$9=3,IFERROR(J250/W250,0),0))</f>
        <v>0</v>
      </c>
      <c r="AZ250" s="39">
        <f>IF(Dane!$C$9=2,IFERROR(ROUND(J250-ROUND(J250*0.0976,2)-ROUND(J250*0.015,2)-ROUND(J250*0.0245,2),2)/W250,0),IF(Dane!$C$9=3,IFERROR(ROUND(J250-ROUND(J250*0.0976,2)-ROUND(J250*0.015,2)-ROUND(J250*0.0245,2),2)/W250,0),0))</f>
        <v>0</v>
      </c>
      <c r="BA250" s="39">
        <f t="shared" si="58"/>
        <v>0</v>
      </c>
      <c r="BB250" s="39">
        <f t="shared" si="59"/>
        <v>0</v>
      </c>
      <c r="BC250" s="39">
        <f t="shared" si="52"/>
        <v>0</v>
      </c>
      <c r="BD250" s="39">
        <f>IF(Dane!$C$9=2,IFERROR(BC250/W250,0),IF(Dane!$C$9=3,IFERROR(BC250/W250,0),0))</f>
        <v>0</v>
      </c>
      <c r="BE250" s="39">
        <f t="shared" si="60"/>
        <v>0</v>
      </c>
      <c r="BF250" s="39">
        <v>0</v>
      </c>
      <c r="BG250" s="39">
        <f t="shared" si="61"/>
        <v>0</v>
      </c>
      <c r="BH250" s="39">
        <f>IF(Dane!$C$9=2,IF(ROUND((S250+T250)*BG250,2)&gt;$AN$1,$AN$1,ROUND((S250+T250)*BG250,2)),IF(Dane!$C$9=3,IF(ROUND((S250+T250)*BG250,2)&gt;$AN$1,$AN$1,ROUND((S250+T250)*BG250,2)),0))</f>
        <v>0</v>
      </c>
      <c r="BI250" s="39">
        <v>0</v>
      </c>
      <c r="BJ250" s="39">
        <f>IF(Dane!$C$9=3,IFERROR(J250/AB250,0),0)</f>
        <v>0</v>
      </c>
      <c r="BK250" s="39">
        <f>IF(Dane!$C$9=3,IFERROR(ROUND(J250-ROUND(J250*0.0976,2)-ROUND(J250*0.015,2)-ROUND(J250*0.0245,2),2)/AB250,0),0)</f>
        <v>0</v>
      </c>
      <c r="BL250" s="39">
        <f t="shared" si="62"/>
        <v>0</v>
      </c>
      <c r="BM250" s="39">
        <f t="shared" si="63"/>
        <v>0</v>
      </c>
      <c r="BN250" s="39">
        <f t="shared" si="53"/>
        <v>0</v>
      </c>
      <c r="BO250" s="39">
        <f>IF(Dane!$C$9=3,IFERROR(BN250/AB250,0),0)</f>
        <v>0</v>
      </c>
      <c r="BP250" s="39">
        <f t="shared" si="64"/>
        <v>0</v>
      </c>
      <c r="BQ250" s="39">
        <v>0</v>
      </c>
      <c r="BR250" s="39">
        <f t="shared" si="65"/>
        <v>0</v>
      </c>
      <c r="BS250" s="39">
        <f>IF(Dane!$C$9=3,IF(ROUND((X250+Y250)*BR250,2)&gt;$AN$1,$AN$1,ROUND((X250+Y250)*BR250,2)),0)</f>
        <v>0</v>
      </c>
      <c r="BT250" s="39">
        <v>0</v>
      </c>
    </row>
    <row r="251" spans="1:72">
      <c r="A251" s="87">
        <v>242</v>
      </c>
      <c r="B251" s="1"/>
      <c r="C251" s="1"/>
      <c r="D251" s="2"/>
      <c r="E251" s="3"/>
      <c r="F251" s="4"/>
      <c r="G251" s="5"/>
      <c r="H251" s="5"/>
      <c r="I251" s="6"/>
      <c r="J251" s="5"/>
      <c r="K251" s="5"/>
      <c r="L251" s="5"/>
      <c r="M251" s="55"/>
      <c r="N251" s="8"/>
      <c r="O251" s="105"/>
      <c r="P251" s="5"/>
      <c r="Q251" s="5"/>
      <c r="R251" s="105">
        <f>Dane!$C$10</f>
        <v>0</v>
      </c>
      <c r="S251" s="8"/>
      <c r="T251" s="105"/>
      <c r="U251" s="5"/>
      <c r="V251" s="5"/>
      <c r="W251" s="107">
        <f>Dane!$C$11</f>
        <v>0</v>
      </c>
      <c r="X251" s="8"/>
      <c r="Y251" s="105"/>
      <c r="Z251" s="5"/>
      <c r="AA251" s="5"/>
      <c r="AB251" s="110">
        <f>Dane!$C$12</f>
        <v>0</v>
      </c>
      <c r="AC251" s="108">
        <f>IF(Dane!$E$3=1,AP251+BA251+BL251,IF(Dane!$E$3=2,AT251+BE251+BP251,AW251+BH251+BS251))</f>
        <v>0</v>
      </c>
      <c r="AD251" s="14">
        <f>IF(Dane!$E$3=1,AQ251+BB251+BM251,IF(Dane!$E$3=2,AU251+BF251+BQ251,AX251+BI251+BT251))</f>
        <v>0</v>
      </c>
      <c r="AE251" s="14">
        <f>IF((J251*Dane!$C$9)-AC251&lt;0,0,(J251*Dane!$C$9)-AC251)</f>
        <v>0</v>
      </c>
      <c r="AF251" s="61">
        <f>IF((K251*Dane!$C$9)-AD251&lt;0,0,(K251*Dane!$C$9)-AD251)</f>
        <v>0</v>
      </c>
      <c r="AG251" s="93"/>
      <c r="AH251" s="84">
        <f>IF(Dane!$E$3=1,AP251,IF(Dane!$E$3=2,AT251,AW251))</f>
        <v>0</v>
      </c>
      <c r="AI251" s="84">
        <f>IF(Dane!$E$3=1,AQ251,IF(Dane!$E$3=2,AU251,AX251))</f>
        <v>0</v>
      </c>
      <c r="AJ251" s="84">
        <f>IF(Dane!$E$3=1,BA251,IF(Dane!$E$3=2,BE251,BH251))</f>
        <v>0</v>
      </c>
      <c r="AK251" s="84">
        <f>IF(Dane!$E$3=1,BB251,IF(Dane!$E$3=2,BF251,BI251))</f>
        <v>0</v>
      </c>
      <c r="AL251" s="84">
        <f>IF(Dane!$E$3=1,BL251,IF(Dane!$E$3=2,BP251,BS251))</f>
        <v>0</v>
      </c>
      <c r="AM251" s="84">
        <f>IF(Dane!$E$3=1,BM251,IF(Dane!$E$3=2,BQ251,BT251))</f>
        <v>0</v>
      </c>
      <c r="AN251" s="39">
        <f>IF(Dane!$C$9="",0,IFERROR(J251/R251,0))</f>
        <v>0</v>
      </c>
      <c r="AO251" s="39">
        <f>IF(Dane!$C$9="",0,IFERROR(ROUND(J251-ROUND(J251*0.0976,2)-ROUND(J251*0.015,2)-ROUND(J251*0.0245,2),2)/R251,0))</f>
        <v>0</v>
      </c>
      <c r="AP251" s="39">
        <f t="shared" si="54"/>
        <v>0</v>
      </c>
      <c r="AQ251" s="39">
        <f t="shared" si="55"/>
        <v>0</v>
      </c>
      <c r="AR251" s="39">
        <f t="shared" si="51"/>
        <v>0</v>
      </c>
      <c r="AS251" s="39">
        <f>IF(Dane!$C$9="",0,IFERROR(AR251/R251,0))</f>
        <v>0</v>
      </c>
      <c r="AT251" s="39">
        <f t="shared" si="56"/>
        <v>0</v>
      </c>
      <c r="AU251" s="39">
        <v>0</v>
      </c>
      <c r="AV251" s="39">
        <f t="shared" si="57"/>
        <v>0</v>
      </c>
      <c r="AW251" s="39">
        <f>IF(Dane!$C$9="",0,IF(ROUND((N251+O251)*AV251,2)&gt;$AN$1,$AN$1,ROUND((N251+O251)*AV251,2)))</f>
        <v>0</v>
      </c>
      <c r="AX251" s="39">
        <v>0</v>
      </c>
      <c r="AY251" s="39">
        <f>IF(Dane!$C$9=2,IFERROR(J251/W251,0),IF(Dane!$C$9=3,IFERROR(J251/W251,0),0))</f>
        <v>0</v>
      </c>
      <c r="AZ251" s="39">
        <f>IF(Dane!$C$9=2,IFERROR(ROUND(J251-ROUND(J251*0.0976,2)-ROUND(J251*0.015,2)-ROUND(J251*0.0245,2),2)/W251,0),IF(Dane!$C$9=3,IFERROR(ROUND(J251-ROUND(J251*0.0976,2)-ROUND(J251*0.015,2)-ROUND(J251*0.0245,2),2)/W251,0),0))</f>
        <v>0</v>
      </c>
      <c r="BA251" s="39">
        <f t="shared" si="58"/>
        <v>0</v>
      </c>
      <c r="BB251" s="39">
        <f t="shared" si="59"/>
        <v>0</v>
      </c>
      <c r="BC251" s="39">
        <f t="shared" si="52"/>
        <v>0</v>
      </c>
      <c r="BD251" s="39">
        <f>IF(Dane!$C$9=2,IFERROR(BC251/W251,0),IF(Dane!$C$9=3,IFERROR(BC251/W251,0),0))</f>
        <v>0</v>
      </c>
      <c r="BE251" s="39">
        <f t="shared" si="60"/>
        <v>0</v>
      </c>
      <c r="BF251" s="39">
        <v>0</v>
      </c>
      <c r="BG251" s="39">
        <f t="shared" si="61"/>
        <v>0</v>
      </c>
      <c r="BH251" s="39">
        <f>IF(Dane!$C$9=2,IF(ROUND((S251+T251)*BG251,2)&gt;$AN$1,$AN$1,ROUND((S251+T251)*BG251,2)),IF(Dane!$C$9=3,IF(ROUND((S251+T251)*BG251,2)&gt;$AN$1,$AN$1,ROUND((S251+T251)*BG251,2)),0))</f>
        <v>0</v>
      </c>
      <c r="BI251" s="39">
        <v>0</v>
      </c>
      <c r="BJ251" s="39">
        <f>IF(Dane!$C$9=3,IFERROR(J251/AB251,0),0)</f>
        <v>0</v>
      </c>
      <c r="BK251" s="39">
        <f>IF(Dane!$C$9=3,IFERROR(ROUND(J251-ROUND(J251*0.0976,2)-ROUND(J251*0.015,2)-ROUND(J251*0.0245,2),2)/AB251,0),0)</f>
        <v>0</v>
      </c>
      <c r="BL251" s="39">
        <f t="shared" si="62"/>
        <v>0</v>
      </c>
      <c r="BM251" s="39">
        <f t="shared" si="63"/>
        <v>0</v>
      </c>
      <c r="BN251" s="39">
        <f t="shared" si="53"/>
        <v>0</v>
      </c>
      <c r="BO251" s="39">
        <f>IF(Dane!$C$9=3,IFERROR(BN251/AB251,0),0)</f>
        <v>0</v>
      </c>
      <c r="BP251" s="39">
        <f t="shared" si="64"/>
        <v>0</v>
      </c>
      <c r="BQ251" s="39">
        <v>0</v>
      </c>
      <c r="BR251" s="39">
        <f t="shared" si="65"/>
        <v>0</v>
      </c>
      <c r="BS251" s="39">
        <f>IF(Dane!$C$9=3,IF(ROUND((X251+Y251)*BR251,2)&gt;$AN$1,$AN$1,ROUND((X251+Y251)*BR251,2)),0)</f>
        <v>0</v>
      </c>
      <c r="BT251" s="39">
        <v>0</v>
      </c>
    </row>
    <row r="252" spans="1:72">
      <c r="A252" s="87">
        <v>243</v>
      </c>
      <c r="B252" s="1"/>
      <c r="C252" s="1"/>
      <c r="D252" s="2"/>
      <c r="E252" s="3"/>
      <c r="F252" s="4"/>
      <c r="G252" s="5"/>
      <c r="H252" s="5"/>
      <c r="I252" s="6"/>
      <c r="J252" s="5"/>
      <c r="K252" s="5"/>
      <c r="L252" s="5"/>
      <c r="M252" s="55"/>
      <c r="N252" s="8"/>
      <c r="O252" s="105"/>
      <c r="P252" s="5"/>
      <c r="Q252" s="5"/>
      <c r="R252" s="105">
        <f>Dane!$C$10</f>
        <v>0</v>
      </c>
      <c r="S252" s="8"/>
      <c r="T252" s="105"/>
      <c r="U252" s="5"/>
      <c r="V252" s="5"/>
      <c r="W252" s="107">
        <f>Dane!$C$11</f>
        <v>0</v>
      </c>
      <c r="X252" s="8"/>
      <c r="Y252" s="105"/>
      <c r="Z252" s="5"/>
      <c r="AA252" s="5"/>
      <c r="AB252" s="110">
        <f>Dane!$C$12</f>
        <v>0</v>
      </c>
      <c r="AC252" s="108">
        <f>IF(Dane!$E$3=1,AP252+BA252+BL252,IF(Dane!$E$3=2,AT252+BE252+BP252,AW252+BH252+BS252))</f>
        <v>0</v>
      </c>
      <c r="AD252" s="14">
        <f>IF(Dane!$E$3=1,AQ252+BB252+BM252,IF(Dane!$E$3=2,AU252+BF252+BQ252,AX252+BI252+BT252))</f>
        <v>0</v>
      </c>
      <c r="AE252" s="14">
        <f>IF((J252*Dane!$C$9)-AC252&lt;0,0,(J252*Dane!$C$9)-AC252)</f>
        <v>0</v>
      </c>
      <c r="AF252" s="61">
        <f>IF((K252*Dane!$C$9)-AD252&lt;0,0,(K252*Dane!$C$9)-AD252)</f>
        <v>0</v>
      </c>
      <c r="AG252" s="93"/>
      <c r="AH252" s="84">
        <f>IF(Dane!$E$3=1,AP252,IF(Dane!$E$3=2,AT252,AW252))</f>
        <v>0</v>
      </c>
      <c r="AI252" s="84">
        <f>IF(Dane!$E$3=1,AQ252,IF(Dane!$E$3=2,AU252,AX252))</f>
        <v>0</v>
      </c>
      <c r="AJ252" s="84">
        <f>IF(Dane!$E$3=1,BA252,IF(Dane!$E$3=2,BE252,BH252))</f>
        <v>0</v>
      </c>
      <c r="AK252" s="84">
        <f>IF(Dane!$E$3=1,BB252,IF(Dane!$E$3=2,BF252,BI252))</f>
        <v>0</v>
      </c>
      <c r="AL252" s="84">
        <f>IF(Dane!$E$3=1,BL252,IF(Dane!$E$3=2,BP252,BS252))</f>
        <v>0</v>
      </c>
      <c r="AM252" s="84">
        <f>IF(Dane!$E$3=1,BM252,IF(Dane!$E$3=2,BQ252,BT252))</f>
        <v>0</v>
      </c>
      <c r="AN252" s="39">
        <f>IF(Dane!$C$9="",0,IFERROR(J252/R252,0))</f>
        <v>0</v>
      </c>
      <c r="AO252" s="39">
        <f>IF(Dane!$C$9="",0,IFERROR(ROUND(J252-ROUND(J252*0.0976,2)-ROUND(J252*0.015,2)-ROUND(J252*0.0245,2),2)/R252,0))</f>
        <v>0</v>
      </c>
      <c r="AP252" s="39">
        <f t="shared" si="54"/>
        <v>0</v>
      </c>
      <c r="AQ252" s="39">
        <f t="shared" si="55"/>
        <v>0</v>
      </c>
      <c r="AR252" s="39">
        <f t="shared" si="51"/>
        <v>0</v>
      </c>
      <c r="AS252" s="39">
        <f>IF(Dane!$C$9="",0,IFERROR(AR252/R252,0))</f>
        <v>0</v>
      </c>
      <c r="AT252" s="39">
        <f t="shared" si="56"/>
        <v>0</v>
      </c>
      <c r="AU252" s="39">
        <v>0</v>
      </c>
      <c r="AV252" s="39">
        <f t="shared" si="57"/>
        <v>0</v>
      </c>
      <c r="AW252" s="39">
        <f>IF(Dane!$C$9="",0,IF(ROUND((N252+O252)*AV252,2)&gt;$AN$1,$AN$1,ROUND((N252+O252)*AV252,2)))</f>
        <v>0</v>
      </c>
      <c r="AX252" s="39">
        <v>0</v>
      </c>
      <c r="AY252" s="39">
        <f>IF(Dane!$C$9=2,IFERROR(J252/W252,0),IF(Dane!$C$9=3,IFERROR(J252/W252,0),0))</f>
        <v>0</v>
      </c>
      <c r="AZ252" s="39">
        <f>IF(Dane!$C$9=2,IFERROR(ROUND(J252-ROUND(J252*0.0976,2)-ROUND(J252*0.015,2)-ROUND(J252*0.0245,2),2)/W252,0),IF(Dane!$C$9=3,IFERROR(ROUND(J252-ROUND(J252*0.0976,2)-ROUND(J252*0.015,2)-ROUND(J252*0.0245,2),2)/W252,0),0))</f>
        <v>0</v>
      </c>
      <c r="BA252" s="39">
        <f t="shared" si="58"/>
        <v>0</v>
      </c>
      <c r="BB252" s="39">
        <f t="shared" si="59"/>
        <v>0</v>
      </c>
      <c r="BC252" s="39">
        <f t="shared" si="52"/>
        <v>0</v>
      </c>
      <c r="BD252" s="39">
        <f>IF(Dane!$C$9=2,IFERROR(BC252/W252,0),IF(Dane!$C$9=3,IFERROR(BC252/W252,0),0))</f>
        <v>0</v>
      </c>
      <c r="BE252" s="39">
        <f t="shared" si="60"/>
        <v>0</v>
      </c>
      <c r="BF252" s="39">
        <v>0</v>
      </c>
      <c r="BG252" s="39">
        <f t="shared" si="61"/>
        <v>0</v>
      </c>
      <c r="BH252" s="39">
        <f>IF(Dane!$C$9=2,IF(ROUND((S252+T252)*BG252,2)&gt;$AN$1,$AN$1,ROUND((S252+T252)*BG252,2)),IF(Dane!$C$9=3,IF(ROUND((S252+T252)*BG252,2)&gt;$AN$1,$AN$1,ROUND((S252+T252)*BG252,2)),0))</f>
        <v>0</v>
      </c>
      <c r="BI252" s="39">
        <v>0</v>
      </c>
      <c r="BJ252" s="39">
        <f>IF(Dane!$C$9=3,IFERROR(J252/AB252,0),0)</f>
        <v>0</v>
      </c>
      <c r="BK252" s="39">
        <f>IF(Dane!$C$9=3,IFERROR(ROUND(J252-ROUND(J252*0.0976,2)-ROUND(J252*0.015,2)-ROUND(J252*0.0245,2),2)/AB252,0),0)</f>
        <v>0</v>
      </c>
      <c r="BL252" s="39">
        <f t="shared" si="62"/>
        <v>0</v>
      </c>
      <c r="BM252" s="39">
        <f t="shared" si="63"/>
        <v>0</v>
      </c>
      <c r="BN252" s="39">
        <f t="shared" si="53"/>
        <v>0</v>
      </c>
      <c r="BO252" s="39">
        <f>IF(Dane!$C$9=3,IFERROR(BN252/AB252,0),0)</f>
        <v>0</v>
      </c>
      <c r="BP252" s="39">
        <f t="shared" si="64"/>
        <v>0</v>
      </c>
      <c r="BQ252" s="39">
        <v>0</v>
      </c>
      <c r="BR252" s="39">
        <f t="shared" si="65"/>
        <v>0</v>
      </c>
      <c r="BS252" s="39">
        <f>IF(Dane!$C$9=3,IF(ROUND((X252+Y252)*BR252,2)&gt;$AN$1,$AN$1,ROUND((X252+Y252)*BR252,2)),0)</f>
        <v>0</v>
      </c>
      <c r="BT252" s="39">
        <v>0</v>
      </c>
    </row>
    <row r="253" spans="1:72">
      <c r="A253" s="87">
        <v>244</v>
      </c>
      <c r="B253" s="1"/>
      <c r="C253" s="1"/>
      <c r="D253" s="2"/>
      <c r="E253" s="3"/>
      <c r="F253" s="4"/>
      <c r="G253" s="5"/>
      <c r="H253" s="5"/>
      <c r="I253" s="6"/>
      <c r="J253" s="5"/>
      <c r="K253" s="5"/>
      <c r="L253" s="5"/>
      <c r="M253" s="55"/>
      <c r="N253" s="8"/>
      <c r="O253" s="105"/>
      <c r="P253" s="5"/>
      <c r="Q253" s="5"/>
      <c r="R253" s="105">
        <f>Dane!$C$10</f>
        <v>0</v>
      </c>
      <c r="S253" s="8"/>
      <c r="T253" s="105"/>
      <c r="U253" s="5"/>
      <c r="V253" s="5"/>
      <c r="W253" s="107">
        <f>Dane!$C$11</f>
        <v>0</v>
      </c>
      <c r="X253" s="8"/>
      <c r="Y253" s="105"/>
      <c r="Z253" s="5"/>
      <c r="AA253" s="5"/>
      <c r="AB253" s="110">
        <f>Dane!$C$12</f>
        <v>0</v>
      </c>
      <c r="AC253" s="108">
        <f>IF(Dane!$E$3=1,AP253+BA253+BL253,IF(Dane!$E$3=2,AT253+BE253+BP253,AW253+BH253+BS253))</f>
        <v>0</v>
      </c>
      <c r="AD253" s="14">
        <f>IF(Dane!$E$3=1,AQ253+BB253+BM253,IF(Dane!$E$3=2,AU253+BF253+BQ253,AX253+BI253+BT253))</f>
        <v>0</v>
      </c>
      <c r="AE253" s="14">
        <f>IF((J253*Dane!$C$9)-AC253&lt;0,0,(J253*Dane!$C$9)-AC253)</f>
        <v>0</v>
      </c>
      <c r="AF253" s="61">
        <f>IF((K253*Dane!$C$9)-AD253&lt;0,0,(K253*Dane!$C$9)-AD253)</f>
        <v>0</v>
      </c>
      <c r="AG253" s="93"/>
      <c r="AH253" s="84">
        <f>IF(Dane!$E$3=1,AP253,IF(Dane!$E$3=2,AT253,AW253))</f>
        <v>0</v>
      </c>
      <c r="AI253" s="84">
        <f>IF(Dane!$E$3=1,AQ253,IF(Dane!$E$3=2,AU253,AX253))</f>
        <v>0</v>
      </c>
      <c r="AJ253" s="84">
        <f>IF(Dane!$E$3=1,BA253,IF(Dane!$E$3=2,BE253,BH253))</f>
        <v>0</v>
      </c>
      <c r="AK253" s="84">
        <f>IF(Dane!$E$3=1,BB253,IF(Dane!$E$3=2,BF253,BI253))</f>
        <v>0</v>
      </c>
      <c r="AL253" s="84">
        <f>IF(Dane!$E$3=1,BL253,IF(Dane!$E$3=2,BP253,BS253))</f>
        <v>0</v>
      </c>
      <c r="AM253" s="84">
        <f>IF(Dane!$E$3=1,BM253,IF(Dane!$E$3=2,BQ253,BT253))</f>
        <v>0</v>
      </c>
      <c r="AN253" s="39">
        <f>IF(Dane!$C$9="",0,IFERROR(J253/R253,0))</f>
        <v>0</v>
      </c>
      <c r="AO253" s="39">
        <f>IF(Dane!$C$9="",0,IFERROR(ROUND(J253-ROUND(J253*0.0976,2)-ROUND(J253*0.015,2)-ROUND(J253*0.0245,2),2)/R253,0))</f>
        <v>0</v>
      </c>
      <c r="AP253" s="39">
        <f t="shared" si="54"/>
        <v>0</v>
      </c>
      <c r="AQ253" s="39">
        <f t="shared" si="55"/>
        <v>0</v>
      </c>
      <c r="AR253" s="39">
        <f t="shared" si="51"/>
        <v>0</v>
      </c>
      <c r="AS253" s="39">
        <f>IF(Dane!$C$9="",0,IFERROR(AR253/R253,0))</f>
        <v>0</v>
      </c>
      <c r="AT253" s="39">
        <f t="shared" si="56"/>
        <v>0</v>
      </c>
      <c r="AU253" s="39">
        <v>0</v>
      </c>
      <c r="AV253" s="39">
        <f t="shared" si="57"/>
        <v>0</v>
      </c>
      <c r="AW253" s="39">
        <f>IF(Dane!$C$9="",0,IF(ROUND((N253+O253)*AV253,2)&gt;$AN$1,$AN$1,ROUND((N253+O253)*AV253,2)))</f>
        <v>0</v>
      </c>
      <c r="AX253" s="39">
        <v>0</v>
      </c>
      <c r="AY253" s="39">
        <f>IF(Dane!$C$9=2,IFERROR(J253/W253,0),IF(Dane!$C$9=3,IFERROR(J253/W253,0),0))</f>
        <v>0</v>
      </c>
      <c r="AZ253" s="39">
        <f>IF(Dane!$C$9=2,IFERROR(ROUND(J253-ROUND(J253*0.0976,2)-ROUND(J253*0.015,2)-ROUND(J253*0.0245,2),2)/W253,0),IF(Dane!$C$9=3,IFERROR(ROUND(J253-ROUND(J253*0.0976,2)-ROUND(J253*0.015,2)-ROUND(J253*0.0245,2),2)/W253,0),0))</f>
        <v>0</v>
      </c>
      <c r="BA253" s="39">
        <f t="shared" si="58"/>
        <v>0</v>
      </c>
      <c r="BB253" s="39">
        <f t="shared" si="59"/>
        <v>0</v>
      </c>
      <c r="BC253" s="39">
        <f t="shared" si="52"/>
        <v>0</v>
      </c>
      <c r="BD253" s="39">
        <f>IF(Dane!$C$9=2,IFERROR(BC253/W253,0),IF(Dane!$C$9=3,IFERROR(BC253/W253,0),0))</f>
        <v>0</v>
      </c>
      <c r="BE253" s="39">
        <f t="shared" si="60"/>
        <v>0</v>
      </c>
      <c r="BF253" s="39">
        <v>0</v>
      </c>
      <c r="BG253" s="39">
        <f t="shared" si="61"/>
        <v>0</v>
      </c>
      <c r="BH253" s="39">
        <f>IF(Dane!$C$9=2,IF(ROUND((S253+T253)*BG253,2)&gt;$AN$1,$AN$1,ROUND((S253+T253)*BG253,2)),IF(Dane!$C$9=3,IF(ROUND((S253+T253)*BG253,2)&gt;$AN$1,$AN$1,ROUND((S253+T253)*BG253,2)),0))</f>
        <v>0</v>
      </c>
      <c r="BI253" s="39">
        <v>0</v>
      </c>
      <c r="BJ253" s="39">
        <f>IF(Dane!$C$9=3,IFERROR(J253/AB253,0),0)</f>
        <v>0</v>
      </c>
      <c r="BK253" s="39">
        <f>IF(Dane!$C$9=3,IFERROR(ROUND(J253-ROUND(J253*0.0976,2)-ROUND(J253*0.015,2)-ROUND(J253*0.0245,2),2)/AB253,0),0)</f>
        <v>0</v>
      </c>
      <c r="BL253" s="39">
        <f t="shared" si="62"/>
        <v>0</v>
      </c>
      <c r="BM253" s="39">
        <f t="shared" si="63"/>
        <v>0</v>
      </c>
      <c r="BN253" s="39">
        <f t="shared" si="53"/>
        <v>0</v>
      </c>
      <c r="BO253" s="39">
        <f>IF(Dane!$C$9=3,IFERROR(BN253/AB253,0),0)</f>
        <v>0</v>
      </c>
      <c r="BP253" s="39">
        <f t="shared" si="64"/>
        <v>0</v>
      </c>
      <c r="BQ253" s="39">
        <v>0</v>
      </c>
      <c r="BR253" s="39">
        <f t="shared" si="65"/>
        <v>0</v>
      </c>
      <c r="BS253" s="39">
        <f>IF(Dane!$C$9=3,IF(ROUND((X253+Y253)*BR253,2)&gt;$AN$1,$AN$1,ROUND((X253+Y253)*BR253,2)),0)</f>
        <v>0</v>
      </c>
      <c r="BT253" s="39">
        <v>0</v>
      </c>
    </row>
    <row r="254" spans="1:72">
      <c r="A254" s="87">
        <v>245</v>
      </c>
      <c r="B254" s="1"/>
      <c r="C254" s="1"/>
      <c r="D254" s="2"/>
      <c r="E254" s="3"/>
      <c r="F254" s="4"/>
      <c r="G254" s="5"/>
      <c r="H254" s="5"/>
      <c r="I254" s="6"/>
      <c r="J254" s="5"/>
      <c r="K254" s="5"/>
      <c r="L254" s="5"/>
      <c r="M254" s="55"/>
      <c r="N254" s="8"/>
      <c r="O254" s="105"/>
      <c r="P254" s="5"/>
      <c r="Q254" s="5"/>
      <c r="R254" s="105">
        <f>Dane!$C$10</f>
        <v>0</v>
      </c>
      <c r="S254" s="8"/>
      <c r="T254" s="105"/>
      <c r="U254" s="5"/>
      <c r="V254" s="5"/>
      <c r="W254" s="107">
        <f>Dane!$C$11</f>
        <v>0</v>
      </c>
      <c r="X254" s="8"/>
      <c r="Y254" s="105"/>
      <c r="Z254" s="5"/>
      <c r="AA254" s="5"/>
      <c r="AB254" s="110">
        <f>Dane!$C$12</f>
        <v>0</v>
      </c>
      <c r="AC254" s="108">
        <f>IF(Dane!$E$3=1,AP254+BA254+BL254,IF(Dane!$E$3=2,AT254+BE254+BP254,AW254+BH254+BS254))</f>
        <v>0</v>
      </c>
      <c r="AD254" s="14">
        <f>IF(Dane!$E$3=1,AQ254+BB254+BM254,IF(Dane!$E$3=2,AU254+BF254+BQ254,AX254+BI254+BT254))</f>
        <v>0</v>
      </c>
      <c r="AE254" s="14">
        <f>IF((J254*Dane!$C$9)-AC254&lt;0,0,(J254*Dane!$C$9)-AC254)</f>
        <v>0</v>
      </c>
      <c r="AF254" s="61">
        <f>IF((K254*Dane!$C$9)-AD254&lt;0,0,(K254*Dane!$C$9)-AD254)</f>
        <v>0</v>
      </c>
      <c r="AG254" s="93"/>
      <c r="AH254" s="84">
        <f>IF(Dane!$E$3=1,AP254,IF(Dane!$E$3=2,AT254,AW254))</f>
        <v>0</v>
      </c>
      <c r="AI254" s="84">
        <f>IF(Dane!$E$3=1,AQ254,IF(Dane!$E$3=2,AU254,AX254))</f>
        <v>0</v>
      </c>
      <c r="AJ254" s="84">
        <f>IF(Dane!$E$3=1,BA254,IF(Dane!$E$3=2,BE254,BH254))</f>
        <v>0</v>
      </c>
      <c r="AK254" s="84">
        <f>IF(Dane!$E$3=1,BB254,IF(Dane!$E$3=2,BF254,BI254))</f>
        <v>0</v>
      </c>
      <c r="AL254" s="84">
        <f>IF(Dane!$E$3=1,BL254,IF(Dane!$E$3=2,BP254,BS254))</f>
        <v>0</v>
      </c>
      <c r="AM254" s="84">
        <f>IF(Dane!$E$3=1,BM254,IF(Dane!$E$3=2,BQ254,BT254))</f>
        <v>0</v>
      </c>
      <c r="AN254" s="39">
        <f>IF(Dane!$C$9="",0,IFERROR(J254/R254,0))</f>
        <v>0</v>
      </c>
      <c r="AO254" s="39">
        <f>IF(Dane!$C$9="",0,IFERROR(ROUND(J254-ROUND(J254*0.0976,2)-ROUND(J254*0.015,2)-ROUND(J254*0.0245,2),2)/R254,0))</f>
        <v>0</v>
      </c>
      <c r="AP254" s="39">
        <f t="shared" si="54"/>
        <v>0</v>
      </c>
      <c r="AQ254" s="39">
        <f t="shared" si="55"/>
        <v>0</v>
      </c>
      <c r="AR254" s="39">
        <f t="shared" si="51"/>
        <v>0</v>
      </c>
      <c r="AS254" s="39">
        <f>IF(Dane!$C$9="",0,IFERROR(AR254/R254,0))</f>
        <v>0</v>
      </c>
      <c r="AT254" s="39">
        <f t="shared" si="56"/>
        <v>0</v>
      </c>
      <c r="AU254" s="39">
        <v>0</v>
      </c>
      <c r="AV254" s="39">
        <f t="shared" si="57"/>
        <v>0</v>
      </c>
      <c r="AW254" s="39">
        <f>IF(Dane!$C$9="",0,IF(ROUND((N254+O254)*AV254,2)&gt;$AN$1,$AN$1,ROUND((N254+O254)*AV254,2)))</f>
        <v>0</v>
      </c>
      <c r="AX254" s="39">
        <v>0</v>
      </c>
      <c r="AY254" s="39">
        <f>IF(Dane!$C$9=2,IFERROR(J254/W254,0),IF(Dane!$C$9=3,IFERROR(J254/W254,0),0))</f>
        <v>0</v>
      </c>
      <c r="AZ254" s="39">
        <f>IF(Dane!$C$9=2,IFERROR(ROUND(J254-ROUND(J254*0.0976,2)-ROUND(J254*0.015,2)-ROUND(J254*0.0245,2),2)/W254,0),IF(Dane!$C$9=3,IFERROR(ROUND(J254-ROUND(J254*0.0976,2)-ROUND(J254*0.015,2)-ROUND(J254*0.0245,2),2)/W254,0),0))</f>
        <v>0</v>
      </c>
      <c r="BA254" s="39">
        <f t="shared" si="58"/>
        <v>0</v>
      </c>
      <c r="BB254" s="39">
        <f t="shared" si="59"/>
        <v>0</v>
      </c>
      <c r="BC254" s="39">
        <f t="shared" si="52"/>
        <v>0</v>
      </c>
      <c r="BD254" s="39">
        <f>IF(Dane!$C$9=2,IFERROR(BC254/W254,0),IF(Dane!$C$9=3,IFERROR(BC254/W254,0),0))</f>
        <v>0</v>
      </c>
      <c r="BE254" s="39">
        <f t="shared" si="60"/>
        <v>0</v>
      </c>
      <c r="BF254" s="39">
        <v>0</v>
      </c>
      <c r="BG254" s="39">
        <f t="shared" si="61"/>
        <v>0</v>
      </c>
      <c r="BH254" s="39">
        <f>IF(Dane!$C$9=2,IF(ROUND((S254+T254)*BG254,2)&gt;$AN$1,$AN$1,ROUND((S254+T254)*BG254,2)),IF(Dane!$C$9=3,IF(ROUND((S254+T254)*BG254,2)&gt;$AN$1,$AN$1,ROUND((S254+T254)*BG254,2)),0))</f>
        <v>0</v>
      </c>
      <c r="BI254" s="39">
        <v>0</v>
      </c>
      <c r="BJ254" s="39">
        <f>IF(Dane!$C$9=3,IFERROR(J254/AB254,0),0)</f>
        <v>0</v>
      </c>
      <c r="BK254" s="39">
        <f>IF(Dane!$C$9=3,IFERROR(ROUND(J254-ROUND(J254*0.0976,2)-ROUND(J254*0.015,2)-ROUND(J254*0.0245,2),2)/AB254,0),0)</f>
        <v>0</v>
      </c>
      <c r="BL254" s="39">
        <f t="shared" si="62"/>
        <v>0</v>
      </c>
      <c r="BM254" s="39">
        <f t="shared" si="63"/>
        <v>0</v>
      </c>
      <c r="BN254" s="39">
        <f t="shared" si="53"/>
        <v>0</v>
      </c>
      <c r="BO254" s="39">
        <f>IF(Dane!$C$9=3,IFERROR(BN254/AB254,0),0)</f>
        <v>0</v>
      </c>
      <c r="BP254" s="39">
        <f t="shared" si="64"/>
        <v>0</v>
      </c>
      <c r="BQ254" s="39">
        <v>0</v>
      </c>
      <c r="BR254" s="39">
        <f t="shared" si="65"/>
        <v>0</v>
      </c>
      <c r="BS254" s="39">
        <f>IF(Dane!$C$9=3,IF(ROUND((X254+Y254)*BR254,2)&gt;$AN$1,$AN$1,ROUND((X254+Y254)*BR254,2)),0)</f>
        <v>0</v>
      </c>
      <c r="BT254" s="39">
        <v>0</v>
      </c>
    </row>
    <row r="255" spans="1:72">
      <c r="A255" s="87">
        <v>246</v>
      </c>
      <c r="B255" s="1"/>
      <c r="C255" s="1"/>
      <c r="D255" s="2"/>
      <c r="E255" s="3"/>
      <c r="F255" s="4"/>
      <c r="G255" s="5"/>
      <c r="H255" s="5"/>
      <c r="I255" s="6"/>
      <c r="J255" s="5"/>
      <c r="K255" s="5"/>
      <c r="L255" s="5"/>
      <c r="M255" s="55"/>
      <c r="N255" s="8"/>
      <c r="O255" s="105"/>
      <c r="P255" s="5"/>
      <c r="Q255" s="5"/>
      <c r="R255" s="105">
        <f>Dane!$C$10</f>
        <v>0</v>
      </c>
      <c r="S255" s="8"/>
      <c r="T255" s="105"/>
      <c r="U255" s="5"/>
      <c r="V255" s="5"/>
      <c r="W255" s="107">
        <f>Dane!$C$11</f>
        <v>0</v>
      </c>
      <c r="X255" s="8"/>
      <c r="Y255" s="105"/>
      <c r="Z255" s="5"/>
      <c r="AA255" s="5"/>
      <c r="AB255" s="110">
        <f>Dane!$C$12</f>
        <v>0</v>
      </c>
      <c r="AC255" s="108">
        <f>IF(Dane!$E$3=1,AP255+BA255+BL255,IF(Dane!$E$3=2,AT255+BE255+BP255,AW255+BH255+BS255))</f>
        <v>0</v>
      </c>
      <c r="AD255" s="14">
        <f>IF(Dane!$E$3=1,AQ255+BB255+BM255,IF(Dane!$E$3=2,AU255+BF255+BQ255,AX255+BI255+BT255))</f>
        <v>0</v>
      </c>
      <c r="AE255" s="14">
        <f>IF((J255*Dane!$C$9)-AC255&lt;0,0,(J255*Dane!$C$9)-AC255)</f>
        <v>0</v>
      </c>
      <c r="AF255" s="61">
        <f>IF((K255*Dane!$C$9)-AD255&lt;0,0,(K255*Dane!$C$9)-AD255)</f>
        <v>0</v>
      </c>
      <c r="AG255" s="93"/>
      <c r="AH255" s="84">
        <f>IF(Dane!$E$3=1,AP255,IF(Dane!$E$3=2,AT255,AW255))</f>
        <v>0</v>
      </c>
      <c r="AI255" s="84">
        <f>IF(Dane!$E$3=1,AQ255,IF(Dane!$E$3=2,AU255,AX255))</f>
        <v>0</v>
      </c>
      <c r="AJ255" s="84">
        <f>IF(Dane!$E$3=1,BA255,IF(Dane!$E$3=2,BE255,BH255))</f>
        <v>0</v>
      </c>
      <c r="AK255" s="84">
        <f>IF(Dane!$E$3=1,BB255,IF(Dane!$E$3=2,BF255,BI255))</f>
        <v>0</v>
      </c>
      <c r="AL255" s="84">
        <f>IF(Dane!$E$3=1,BL255,IF(Dane!$E$3=2,BP255,BS255))</f>
        <v>0</v>
      </c>
      <c r="AM255" s="84">
        <f>IF(Dane!$E$3=1,BM255,IF(Dane!$E$3=2,BQ255,BT255))</f>
        <v>0</v>
      </c>
      <c r="AN255" s="39">
        <f>IF(Dane!$C$9="",0,IFERROR(J255/R255,0))</f>
        <v>0</v>
      </c>
      <c r="AO255" s="39">
        <f>IF(Dane!$C$9="",0,IFERROR(ROUND(J255-ROUND(J255*0.0976,2)-ROUND(J255*0.015,2)-ROUND(J255*0.0245,2),2)/R255,0))</f>
        <v>0</v>
      </c>
      <c r="AP255" s="39">
        <f t="shared" si="54"/>
        <v>0</v>
      </c>
      <c r="AQ255" s="39">
        <f t="shared" si="55"/>
        <v>0</v>
      </c>
      <c r="AR255" s="39">
        <f t="shared" si="51"/>
        <v>0</v>
      </c>
      <c r="AS255" s="39">
        <f>IF(Dane!$C$9="",0,IFERROR(AR255/R255,0))</f>
        <v>0</v>
      </c>
      <c r="AT255" s="39">
        <f t="shared" si="56"/>
        <v>0</v>
      </c>
      <c r="AU255" s="39">
        <v>0</v>
      </c>
      <c r="AV255" s="39">
        <f t="shared" si="57"/>
        <v>0</v>
      </c>
      <c r="AW255" s="39">
        <f>IF(Dane!$C$9="",0,IF(ROUND((N255+O255)*AV255,2)&gt;$AN$1,$AN$1,ROUND((N255+O255)*AV255,2)))</f>
        <v>0</v>
      </c>
      <c r="AX255" s="39">
        <v>0</v>
      </c>
      <c r="AY255" s="39">
        <f>IF(Dane!$C$9=2,IFERROR(J255/W255,0),IF(Dane!$C$9=3,IFERROR(J255/W255,0),0))</f>
        <v>0</v>
      </c>
      <c r="AZ255" s="39">
        <f>IF(Dane!$C$9=2,IFERROR(ROUND(J255-ROUND(J255*0.0976,2)-ROUND(J255*0.015,2)-ROUND(J255*0.0245,2),2)/W255,0),IF(Dane!$C$9=3,IFERROR(ROUND(J255-ROUND(J255*0.0976,2)-ROUND(J255*0.015,2)-ROUND(J255*0.0245,2),2)/W255,0),0))</f>
        <v>0</v>
      </c>
      <c r="BA255" s="39">
        <f t="shared" si="58"/>
        <v>0</v>
      </c>
      <c r="BB255" s="39">
        <f t="shared" si="59"/>
        <v>0</v>
      </c>
      <c r="BC255" s="39">
        <f t="shared" si="52"/>
        <v>0</v>
      </c>
      <c r="BD255" s="39">
        <f>IF(Dane!$C$9=2,IFERROR(BC255/W255,0),IF(Dane!$C$9=3,IFERROR(BC255/W255,0),0))</f>
        <v>0</v>
      </c>
      <c r="BE255" s="39">
        <f t="shared" si="60"/>
        <v>0</v>
      </c>
      <c r="BF255" s="39">
        <v>0</v>
      </c>
      <c r="BG255" s="39">
        <f t="shared" si="61"/>
        <v>0</v>
      </c>
      <c r="BH255" s="39">
        <f>IF(Dane!$C$9=2,IF(ROUND((S255+T255)*BG255,2)&gt;$AN$1,$AN$1,ROUND((S255+T255)*BG255,2)),IF(Dane!$C$9=3,IF(ROUND((S255+T255)*BG255,2)&gt;$AN$1,$AN$1,ROUND((S255+T255)*BG255,2)),0))</f>
        <v>0</v>
      </c>
      <c r="BI255" s="39">
        <v>0</v>
      </c>
      <c r="BJ255" s="39">
        <f>IF(Dane!$C$9=3,IFERROR(J255/AB255,0),0)</f>
        <v>0</v>
      </c>
      <c r="BK255" s="39">
        <f>IF(Dane!$C$9=3,IFERROR(ROUND(J255-ROUND(J255*0.0976,2)-ROUND(J255*0.015,2)-ROUND(J255*0.0245,2),2)/AB255,0),0)</f>
        <v>0</v>
      </c>
      <c r="BL255" s="39">
        <f t="shared" si="62"/>
        <v>0</v>
      </c>
      <c r="BM255" s="39">
        <f t="shared" si="63"/>
        <v>0</v>
      </c>
      <c r="BN255" s="39">
        <f t="shared" si="53"/>
        <v>0</v>
      </c>
      <c r="BO255" s="39">
        <f>IF(Dane!$C$9=3,IFERROR(BN255/AB255,0),0)</f>
        <v>0</v>
      </c>
      <c r="BP255" s="39">
        <f t="shared" si="64"/>
        <v>0</v>
      </c>
      <c r="BQ255" s="39">
        <v>0</v>
      </c>
      <c r="BR255" s="39">
        <f t="shared" si="65"/>
        <v>0</v>
      </c>
      <c r="BS255" s="39">
        <f>IF(Dane!$C$9=3,IF(ROUND((X255+Y255)*BR255,2)&gt;$AN$1,$AN$1,ROUND((X255+Y255)*BR255,2)),0)</f>
        <v>0</v>
      </c>
      <c r="BT255" s="39">
        <v>0</v>
      </c>
    </row>
    <row r="256" spans="1:72">
      <c r="A256" s="87">
        <v>247</v>
      </c>
      <c r="B256" s="1"/>
      <c r="C256" s="1"/>
      <c r="D256" s="2"/>
      <c r="E256" s="3"/>
      <c r="F256" s="4"/>
      <c r="G256" s="5"/>
      <c r="H256" s="5"/>
      <c r="I256" s="6"/>
      <c r="J256" s="5"/>
      <c r="K256" s="5"/>
      <c r="L256" s="5"/>
      <c r="M256" s="55"/>
      <c r="N256" s="8"/>
      <c r="O256" s="105"/>
      <c r="P256" s="5"/>
      <c r="Q256" s="5"/>
      <c r="R256" s="105">
        <f>Dane!$C$10</f>
        <v>0</v>
      </c>
      <c r="S256" s="8"/>
      <c r="T256" s="105"/>
      <c r="U256" s="5"/>
      <c r="V256" s="5"/>
      <c r="W256" s="107">
        <f>Dane!$C$11</f>
        <v>0</v>
      </c>
      <c r="X256" s="8"/>
      <c r="Y256" s="105"/>
      <c r="Z256" s="5"/>
      <c r="AA256" s="5"/>
      <c r="AB256" s="110">
        <f>Dane!$C$12</f>
        <v>0</v>
      </c>
      <c r="AC256" s="108">
        <f>IF(Dane!$E$3=1,AP256+BA256+BL256,IF(Dane!$E$3=2,AT256+BE256+BP256,AW256+BH256+BS256))</f>
        <v>0</v>
      </c>
      <c r="AD256" s="14">
        <f>IF(Dane!$E$3=1,AQ256+BB256+BM256,IF(Dane!$E$3=2,AU256+BF256+BQ256,AX256+BI256+BT256))</f>
        <v>0</v>
      </c>
      <c r="AE256" s="14">
        <f>IF((J256*Dane!$C$9)-AC256&lt;0,0,(J256*Dane!$C$9)-AC256)</f>
        <v>0</v>
      </c>
      <c r="AF256" s="61">
        <f>IF((K256*Dane!$C$9)-AD256&lt;0,0,(K256*Dane!$C$9)-AD256)</f>
        <v>0</v>
      </c>
      <c r="AG256" s="93"/>
      <c r="AH256" s="84">
        <f>IF(Dane!$E$3=1,AP256,IF(Dane!$E$3=2,AT256,AW256))</f>
        <v>0</v>
      </c>
      <c r="AI256" s="84">
        <f>IF(Dane!$E$3=1,AQ256,IF(Dane!$E$3=2,AU256,AX256))</f>
        <v>0</v>
      </c>
      <c r="AJ256" s="84">
        <f>IF(Dane!$E$3=1,BA256,IF(Dane!$E$3=2,BE256,BH256))</f>
        <v>0</v>
      </c>
      <c r="AK256" s="84">
        <f>IF(Dane!$E$3=1,BB256,IF(Dane!$E$3=2,BF256,BI256))</f>
        <v>0</v>
      </c>
      <c r="AL256" s="84">
        <f>IF(Dane!$E$3=1,BL256,IF(Dane!$E$3=2,BP256,BS256))</f>
        <v>0</v>
      </c>
      <c r="AM256" s="84">
        <f>IF(Dane!$E$3=1,BM256,IF(Dane!$E$3=2,BQ256,BT256))</f>
        <v>0</v>
      </c>
      <c r="AN256" s="39">
        <f>IF(Dane!$C$9="",0,IFERROR(J256/R256,0))</f>
        <v>0</v>
      </c>
      <c r="AO256" s="39">
        <f>IF(Dane!$C$9="",0,IFERROR(ROUND(J256-ROUND(J256*0.0976,2)-ROUND(J256*0.015,2)-ROUND(J256*0.0245,2),2)/R256,0))</f>
        <v>0</v>
      </c>
      <c r="AP256" s="39">
        <f t="shared" si="54"/>
        <v>0</v>
      </c>
      <c r="AQ256" s="39">
        <f t="shared" si="55"/>
        <v>0</v>
      </c>
      <c r="AR256" s="39">
        <f t="shared" si="51"/>
        <v>0</v>
      </c>
      <c r="AS256" s="39">
        <f>IF(Dane!$C$9="",0,IFERROR(AR256/R256,0))</f>
        <v>0</v>
      </c>
      <c r="AT256" s="39">
        <f t="shared" si="56"/>
        <v>0</v>
      </c>
      <c r="AU256" s="39">
        <v>0</v>
      </c>
      <c r="AV256" s="39">
        <f t="shared" si="57"/>
        <v>0</v>
      </c>
      <c r="AW256" s="39">
        <f>IF(Dane!$C$9="",0,IF(ROUND((N256+O256)*AV256,2)&gt;$AN$1,$AN$1,ROUND((N256+O256)*AV256,2)))</f>
        <v>0</v>
      </c>
      <c r="AX256" s="39">
        <v>0</v>
      </c>
      <c r="AY256" s="39">
        <f>IF(Dane!$C$9=2,IFERROR(J256/W256,0),IF(Dane!$C$9=3,IFERROR(J256/W256,0),0))</f>
        <v>0</v>
      </c>
      <c r="AZ256" s="39">
        <f>IF(Dane!$C$9=2,IFERROR(ROUND(J256-ROUND(J256*0.0976,2)-ROUND(J256*0.015,2)-ROUND(J256*0.0245,2),2)/W256,0),IF(Dane!$C$9=3,IFERROR(ROUND(J256-ROUND(J256*0.0976,2)-ROUND(J256*0.015,2)-ROUND(J256*0.0245,2),2)/W256,0),0))</f>
        <v>0</v>
      </c>
      <c r="BA256" s="39">
        <f t="shared" si="58"/>
        <v>0</v>
      </c>
      <c r="BB256" s="39">
        <f t="shared" si="59"/>
        <v>0</v>
      </c>
      <c r="BC256" s="39">
        <f t="shared" si="52"/>
        <v>0</v>
      </c>
      <c r="BD256" s="39">
        <f>IF(Dane!$C$9=2,IFERROR(BC256/W256,0),IF(Dane!$C$9=3,IFERROR(BC256/W256,0),0))</f>
        <v>0</v>
      </c>
      <c r="BE256" s="39">
        <f t="shared" si="60"/>
        <v>0</v>
      </c>
      <c r="BF256" s="39">
        <v>0</v>
      </c>
      <c r="BG256" s="39">
        <f t="shared" si="61"/>
        <v>0</v>
      </c>
      <c r="BH256" s="39">
        <f>IF(Dane!$C$9=2,IF(ROUND((S256+T256)*BG256,2)&gt;$AN$1,$AN$1,ROUND((S256+T256)*BG256,2)),IF(Dane!$C$9=3,IF(ROUND((S256+T256)*BG256,2)&gt;$AN$1,$AN$1,ROUND((S256+T256)*BG256,2)),0))</f>
        <v>0</v>
      </c>
      <c r="BI256" s="39">
        <v>0</v>
      </c>
      <c r="BJ256" s="39">
        <f>IF(Dane!$C$9=3,IFERROR(J256/AB256,0),0)</f>
        <v>0</v>
      </c>
      <c r="BK256" s="39">
        <f>IF(Dane!$C$9=3,IFERROR(ROUND(J256-ROUND(J256*0.0976,2)-ROUND(J256*0.015,2)-ROUND(J256*0.0245,2),2)/AB256,0),0)</f>
        <v>0</v>
      </c>
      <c r="BL256" s="39">
        <f t="shared" si="62"/>
        <v>0</v>
      </c>
      <c r="BM256" s="39">
        <f t="shared" si="63"/>
        <v>0</v>
      </c>
      <c r="BN256" s="39">
        <f t="shared" si="53"/>
        <v>0</v>
      </c>
      <c r="BO256" s="39">
        <f>IF(Dane!$C$9=3,IFERROR(BN256/AB256,0),0)</f>
        <v>0</v>
      </c>
      <c r="BP256" s="39">
        <f t="shared" si="64"/>
        <v>0</v>
      </c>
      <c r="BQ256" s="39">
        <v>0</v>
      </c>
      <c r="BR256" s="39">
        <f t="shared" si="65"/>
        <v>0</v>
      </c>
      <c r="BS256" s="39">
        <f>IF(Dane!$C$9=3,IF(ROUND((X256+Y256)*BR256,2)&gt;$AN$1,$AN$1,ROUND((X256+Y256)*BR256,2)),0)</f>
        <v>0</v>
      </c>
      <c r="BT256" s="39">
        <v>0</v>
      </c>
    </row>
    <row r="257" spans="1:72">
      <c r="A257" s="87">
        <v>248</v>
      </c>
      <c r="B257" s="1"/>
      <c r="C257" s="1"/>
      <c r="D257" s="2"/>
      <c r="E257" s="3"/>
      <c r="F257" s="4"/>
      <c r="G257" s="5"/>
      <c r="H257" s="5"/>
      <c r="I257" s="6"/>
      <c r="J257" s="5"/>
      <c r="K257" s="5"/>
      <c r="L257" s="5"/>
      <c r="M257" s="55"/>
      <c r="N257" s="8"/>
      <c r="O257" s="105"/>
      <c r="P257" s="5"/>
      <c r="Q257" s="5"/>
      <c r="R257" s="105">
        <f>Dane!$C$10</f>
        <v>0</v>
      </c>
      <c r="S257" s="8"/>
      <c r="T257" s="105"/>
      <c r="U257" s="5"/>
      <c r="V257" s="5"/>
      <c r="W257" s="107">
        <f>Dane!$C$11</f>
        <v>0</v>
      </c>
      <c r="X257" s="8"/>
      <c r="Y257" s="105"/>
      <c r="Z257" s="5"/>
      <c r="AA257" s="5"/>
      <c r="AB257" s="110">
        <f>Dane!$C$12</f>
        <v>0</v>
      </c>
      <c r="AC257" s="108">
        <f>IF(Dane!$E$3=1,AP257+BA257+BL257,IF(Dane!$E$3=2,AT257+BE257+BP257,AW257+BH257+BS257))</f>
        <v>0</v>
      </c>
      <c r="AD257" s="14">
        <f>IF(Dane!$E$3=1,AQ257+BB257+BM257,IF(Dane!$E$3=2,AU257+BF257+BQ257,AX257+BI257+BT257))</f>
        <v>0</v>
      </c>
      <c r="AE257" s="14">
        <f>IF((J257*Dane!$C$9)-AC257&lt;0,0,(J257*Dane!$C$9)-AC257)</f>
        <v>0</v>
      </c>
      <c r="AF257" s="61">
        <f>IF((K257*Dane!$C$9)-AD257&lt;0,0,(K257*Dane!$C$9)-AD257)</f>
        <v>0</v>
      </c>
      <c r="AG257" s="93"/>
      <c r="AH257" s="84">
        <f>IF(Dane!$E$3=1,AP257,IF(Dane!$E$3=2,AT257,AW257))</f>
        <v>0</v>
      </c>
      <c r="AI257" s="84">
        <f>IF(Dane!$E$3=1,AQ257,IF(Dane!$E$3=2,AU257,AX257))</f>
        <v>0</v>
      </c>
      <c r="AJ257" s="84">
        <f>IF(Dane!$E$3=1,BA257,IF(Dane!$E$3=2,BE257,BH257))</f>
        <v>0</v>
      </c>
      <c r="AK257" s="84">
        <f>IF(Dane!$E$3=1,BB257,IF(Dane!$E$3=2,BF257,BI257))</f>
        <v>0</v>
      </c>
      <c r="AL257" s="84">
        <f>IF(Dane!$E$3=1,BL257,IF(Dane!$E$3=2,BP257,BS257))</f>
        <v>0</v>
      </c>
      <c r="AM257" s="84">
        <f>IF(Dane!$E$3=1,BM257,IF(Dane!$E$3=2,BQ257,BT257))</f>
        <v>0</v>
      </c>
      <c r="AN257" s="39">
        <f>IF(Dane!$C$9="",0,IFERROR(J257/R257,0))</f>
        <v>0</v>
      </c>
      <c r="AO257" s="39">
        <f>IF(Dane!$C$9="",0,IFERROR(ROUND(J257-ROUND(J257*0.0976,2)-ROUND(J257*0.015,2)-ROUND(J257*0.0245,2),2)/R257,0))</f>
        <v>0</v>
      </c>
      <c r="AP257" s="39">
        <f t="shared" si="54"/>
        <v>0</v>
      </c>
      <c r="AQ257" s="39">
        <f t="shared" si="55"/>
        <v>0</v>
      </c>
      <c r="AR257" s="39">
        <f t="shared" si="51"/>
        <v>0</v>
      </c>
      <c r="AS257" s="39">
        <f>IF(Dane!$C$9="",0,IFERROR(AR257/R257,0))</f>
        <v>0</v>
      </c>
      <c r="AT257" s="39">
        <f t="shared" si="56"/>
        <v>0</v>
      </c>
      <c r="AU257" s="39">
        <v>0</v>
      </c>
      <c r="AV257" s="39">
        <f t="shared" si="57"/>
        <v>0</v>
      </c>
      <c r="AW257" s="39">
        <f>IF(Dane!$C$9="",0,IF(ROUND((N257+O257)*AV257,2)&gt;$AN$1,$AN$1,ROUND((N257+O257)*AV257,2)))</f>
        <v>0</v>
      </c>
      <c r="AX257" s="39">
        <v>0</v>
      </c>
      <c r="AY257" s="39">
        <f>IF(Dane!$C$9=2,IFERROR(J257/W257,0),IF(Dane!$C$9=3,IFERROR(J257/W257,0),0))</f>
        <v>0</v>
      </c>
      <c r="AZ257" s="39">
        <f>IF(Dane!$C$9=2,IFERROR(ROUND(J257-ROUND(J257*0.0976,2)-ROUND(J257*0.015,2)-ROUND(J257*0.0245,2),2)/W257,0),IF(Dane!$C$9=3,IFERROR(ROUND(J257-ROUND(J257*0.0976,2)-ROUND(J257*0.015,2)-ROUND(J257*0.0245,2),2)/W257,0),0))</f>
        <v>0</v>
      </c>
      <c r="BA257" s="39">
        <f t="shared" si="58"/>
        <v>0</v>
      </c>
      <c r="BB257" s="39">
        <f t="shared" si="59"/>
        <v>0</v>
      </c>
      <c r="BC257" s="39">
        <f t="shared" si="52"/>
        <v>0</v>
      </c>
      <c r="BD257" s="39">
        <f>IF(Dane!$C$9=2,IFERROR(BC257/W257,0),IF(Dane!$C$9=3,IFERROR(BC257/W257,0),0))</f>
        <v>0</v>
      </c>
      <c r="BE257" s="39">
        <f t="shared" si="60"/>
        <v>0</v>
      </c>
      <c r="BF257" s="39">
        <v>0</v>
      </c>
      <c r="BG257" s="39">
        <f t="shared" si="61"/>
        <v>0</v>
      </c>
      <c r="BH257" s="39">
        <f>IF(Dane!$C$9=2,IF(ROUND((S257+T257)*BG257,2)&gt;$AN$1,$AN$1,ROUND((S257+T257)*BG257,2)),IF(Dane!$C$9=3,IF(ROUND((S257+T257)*BG257,2)&gt;$AN$1,$AN$1,ROUND((S257+T257)*BG257,2)),0))</f>
        <v>0</v>
      </c>
      <c r="BI257" s="39">
        <v>0</v>
      </c>
      <c r="BJ257" s="39">
        <f>IF(Dane!$C$9=3,IFERROR(J257/AB257,0),0)</f>
        <v>0</v>
      </c>
      <c r="BK257" s="39">
        <f>IF(Dane!$C$9=3,IFERROR(ROUND(J257-ROUND(J257*0.0976,2)-ROUND(J257*0.015,2)-ROUND(J257*0.0245,2),2)/AB257,0),0)</f>
        <v>0</v>
      </c>
      <c r="BL257" s="39">
        <f t="shared" si="62"/>
        <v>0</v>
      </c>
      <c r="BM257" s="39">
        <f t="shared" si="63"/>
        <v>0</v>
      </c>
      <c r="BN257" s="39">
        <f t="shared" si="53"/>
        <v>0</v>
      </c>
      <c r="BO257" s="39">
        <f>IF(Dane!$C$9=3,IFERROR(BN257/AB257,0),0)</f>
        <v>0</v>
      </c>
      <c r="BP257" s="39">
        <f t="shared" si="64"/>
        <v>0</v>
      </c>
      <c r="BQ257" s="39">
        <v>0</v>
      </c>
      <c r="BR257" s="39">
        <f t="shared" si="65"/>
        <v>0</v>
      </c>
      <c r="BS257" s="39">
        <f>IF(Dane!$C$9=3,IF(ROUND((X257+Y257)*BR257,2)&gt;$AN$1,$AN$1,ROUND((X257+Y257)*BR257,2)),0)</f>
        <v>0</v>
      </c>
      <c r="BT257" s="39">
        <v>0</v>
      </c>
    </row>
    <row r="258" spans="1:72">
      <c r="A258" s="87">
        <v>249</v>
      </c>
      <c r="B258" s="1"/>
      <c r="C258" s="1"/>
      <c r="D258" s="2"/>
      <c r="E258" s="3"/>
      <c r="F258" s="4"/>
      <c r="G258" s="5"/>
      <c r="H258" s="5"/>
      <c r="I258" s="6"/>
      <c r="J258" s="5"/>
      <c r="K258" s="5"/>
      <c r="L258" s="5"/>
      <c r="M258" s="55"/>
      <c r="N258" s="8"/>
      <c r="O258" s="105"/>
      <c r="P258" s="5"/>
      <c r="Q258" s="5"/>
      <c r="R258" s="105">
        <f>Dane!$C$10</f>
        <v>0</v>
      </c>
      <c r="S258" s="8"/>
      <c r="T258" s="105"/>
      <c r="U258" s="5"/>
      <c r="V258" s="5"/>
      <c r="W258" s="107">
        <f>Dane!$C$11</f>
        <v>0</v>
      </c>
      <c r="X258" s="8"/>
      <c r="Y258" s="105"/>
      <c r="Z258" s="5"/>
      <c r="AA258" s="5"/>
      <c r="AB258" s="110">
        <f>Dane!$C$12</f>
        <v>0</v>
      </c>
      <c r="AC258" s="108">
        <f>IF(Dane!$E$3=1,AP258+BA258+BL258,IF(Dane!$E$3=2,AT258+BE258+BP258,AW258+BH258+BS258))</f>
        <v>0</v>
      </c>
      <c r="AD258" s="14">
        <f>IF(Dane!$E$3=1,AQ258+BB258+BM258,IF(Dane!$E$3=2,AU258+BF258+BQ258,AX258+BI258+BT258))</f>
        <v>0</v>
      </c>
      <c r="AE258" s="14">
        <f>IF((J258*Dane!$C$9)-AC258&lt;0,0,(J258*Dane!$C$9)-AC258)</f>
        <v>0</v>
      </c>
      <c r="AF258" s="61">
        <f>IF((K258*Dane!$C$9)-AD258&lt;0,0,(K258*Dane!$C$9)-AD258)</f>
        <v>0</v>
      </c>
      <c r="AG258" s="93"/>
      <c r="AH258" s="84">
        <f>IF(Dane!$E$3=1,AP258,IF(Dane!$E$3=2,AT258,AW258))</f>
        <v>0</v>
      </c>
      <c r="AI258" s="84">
        <f>IF(Dane!$E$3=1,AQ258,IF(Dane!$E$3=2,AU258,AX258))</f>
        <v>0</v>
      </c>
      <c r="AJ258" s="84">
        <f>IF(Dane!$E$3=1,BA258,IF(Dane!$E$3=2,BE258,BH258))</f>
        <v>0</v>
      </c>
      <c r="AK258" s="84">
        <f>IF(Dane!$E$3=1,BB258,IF(Dane!$E$3=2,BF258,BI258))</f>
        <v>0</v>
      </c>
      <c r="AL258" s="84">
        <f>IF(Dane!$E$3=1,BL258,IF(Dane!$E$3=2,BP258,BS258))</f>
        <v>0</v>
      </c>
      <c r="AM258" s="84">
        <f>IF(Dane!$E$3=1,BM258,IF(Dane!$E$3=2,BQ258,BT258))</f>
        <v>0</v>
      </c>
      <c r="AN258" s="39">
        <f>IF(Dane!$C$9="",0,IFERROR(J258/R258,0))</f>
        <v>0</v>
      </c>
      <c r="AO258" s="39">
        <f>IF(Dane!$C$9="",0,IFERROR(ROUND(J258-ROUND(J258*0.0976,2)-ROUND(J258*0.015,2)-ROUND(J258*0.0245,2),2)/R258,0))</f>
        <v>0</v>
      </c>
      <c r="AP258" s="39">
        <f t="shared" si="54"/>
        <v>0</v>
      </c>
      <c r="AQ258" s="39">
        <f t="shared" si="55"/>
        <v>0</v>
      </c>
      <c r="AR258" s="39">
        <f t="shared" si="51"/>
        <v>0</v>
      </c>
      <c r="AS258" s="39">
        <f>IF(Dane!$C$9="",0,IFERROR(AR258/R258,0))</f>
        <v>0</v>
      </c>
      <c r="AT258" s="39">
        <f t="shared" si="56"/>
        <v>0</v>
      </c>
      <c r="AU258" s="39">
        <v>0</v>
      </c>
      <c r="AV258" s="39">
        <f t="shared" si="57"/>
        <v>0</v>
      </c>
      <c r="AW258" s="39">
        <f>IF(Dane!$C$9="",0,IF(ROUND((N258+O258)*AV258,2)&gt;$AN$1,$AN$1,ROUND((N258+O258)*AV258,2)))</f>
        <v>0</v>
      </c>
      <c r="AX258" s="39">
        <v>0</v>
      </c>
      <c r="AY258" s="39">
        <f>IF(Dane!$C$9=2,IFERROR(J258/W258,0),IF(Dane!$C$9=3,IFERROR(J258/W258,0),0))</f>
        <v>0</v>
      </c>
      <c r="AZ258" s="39">
        <f>IF(Dane!$C$9=2,IFERROR(ROUND(J258-ROUND(J258*0.0976,2)-ROUND(J258*0.015,2)-ROUND(J258*0.0245,2),2)/W258,0),IF(Dane!$C$9=3,IFERROR(ROUND(J258-ROUND(J258*0.0976,2)-ROUND(J258*0.015,2)-ROUND(J258*0.0245,2),2)/W258,0),0))</f>
        <v>0</v>
      </c>
      <c r="BA258" s="39">
        <f t="shared" si="58"/>
        <v>0</v>
      </c>
      <c r="BB258" s="39">
        <f t="shared" si="59"/>
        <v>0</v>
      </c>
      <c r="BC258" s="39">
        <f t="shared" si="52"/>
        <v>0</v>
      </c>
      <c r="BD258" s="39">
        <f>IF(Dane!$C$9=2,IFERROR(BC258/W258,0),IF(Dane!$C$9=3,IFERROR(BC258/W258,0),0))</f>
        <v>0</v>
      </c>
      <c r="BE258" s="39">
        <f t="shared" si="60"/>
        <v>0</v>
      </c>
      <c r="BF258" s="39">
        <v>0</v>
      </c>
      <c r="BG258" s="39">
        <f t="shared" si="61"/>
        <v>0</v>
      </c>
      <c r="BH258" s="39">
        <f>IF(Dane!$C$9=2,IF(ROUND((S258+T258)*BG258,2)&gt;$AN$1,$AN$1,ROUND((S258+T258)*BG258,2)),IF(Dane!$C$9=3,IF(ROUND((S258+T258)*BG258,2)&gt;$AN$1,$AN$1,ROUND((S258+T258)*BG258,2)),0))</f>
        <v>0</v>
      </c>
      <c r="BI258" s="39">
        <v>0</v>
      </c>
      <c r="BJ258" s="39">
        <f>IF(Dane!$C$9=3,IFERROR(J258/AB258,0),0)</f>
        <v>0</v>
      </c>
      <c r="BK258" s="39">
        <f>IF(Dane!$C$9=3,IFERROR(ROUND(J258-ROUND(J258*0.0976,2)-ROUND(J258*0.015,2)-ROUND(J258*0.0245,2),2)/AB258,0),0)</f>
        <v>0</v>
      </c>
      <c r="BL258" s="39">
        <f t="shared" si="62"/>
        <v>0</v>
      </c>
      <c r="BM258" s="39">
        <f t="shared" si="63"/>
        <v>0</v>
      </c>
      <c r="BN258" s="39">
        <f t="shared" si="53"/>
        <v>0</v>
      </c>
      <c r="BO258" s="39">
        <f>IF(Dane!$C$9=3,IFERROR(BN258/AB258,0),0)</f>
        <v>0</v>
      </c>
      <c r="BP258" s="39">
        <f t="shared" si="64"/>
        <v>0</v>
      </c>
      <c r="BQ258" s="39">
        <v>0</v>
      </c>
      <c r="BR258" s="39">
        <f t="shared" si="65"/>
        <v>0</v>
      </c>
      <c r="BS258" s="39">
        <f>IF(Dane!$C$9=3,IF(ROUND((X258+Y258)*BR258,2)&gt;$AN$1,$AN$1,ROUND((X258+Y258)*BR258,2)),0)</f>
        <v>0</v>
      </c>
      <c r="BT258" s="39">
        <v>0</v>
      </c>
    </row>
    <row r="259" spans="1:72">
      <c r="A259" s="87">
        <v>250</v>
      </c>
      <c r="B259" s="1"/>
      <c r="C259" s="1"/>
      <c r="D259" s="2"/>
      <c r="E259" s="3"/>
      <c r="F259" s="4"/>
      <c r="G259" s="5"/>
      <c r="H259" s="5"/>
      <c r="I259" s="6"/>
      <c r="J259" s="5"/>
      <c r="K259" s="5"/>
      <c r="L259" s="5"/>
      <c r="M259" s="55"/>
      <c r="N259" s="8"/>
      <c r="O259" s="105"/>
      <c r="P259" s="5"/>
      <c r="Q259" s="5"/>
      <c r="R259" s="105">
        <f>Dane!$C$10</f>
        <v>0</v>
      </c>
      <c r="S259" s="8"/>
      <c r="T259" s="105"/>
      <c r="U259" s="5"/>
      <c r="V259" s="5"/>
      <c r="W259" s="107">
        <f>Dane!$C$11</f>
        <v>0</v>
      </c>
      <c r="X259" s="8"/>
      <c r="Y259" s="105"/>
      <c r="Z259" s="5"/>
      <c r="AA259" s="5"/>
      <c r="AB259" s="110">
        <f>Dane!$C$12</f>
        <v>0</v>
      </c>
      <c r="AC259" s="108">
        <f>IF(Dane!$E$3=1,AP259+BA259+BL259,IF(Dane!$E$3=2,AT259+BE259+BP259,AW259+BH259+BS259))</f>
        <v>0</v>
      </c>
      <c r="AD259" s="14">
        <f>IF(Dane!$E$3=1,AQ259+BB259+BM259,IF(Dane!$E$3=2,AU259+BF259+BQ259,AX259+BI259+BT259))</f>
        <v>0</v>
      </c>
      <c r="AE259" s="14">
        <f>IF((J259*Dane!$C$9)-AC259&lt;0,0,(J259*Dane!$C$9)-AC259)</f>
        <v>0</v>
      </c>
      <c r="AF259" s="61">
        <f>IF((K259*Dane!$C$9)-AD259&lt;0,0,(K259*Dane!$C$9)-AD259)</f>
        <v>0</v>
      </c>
      <c r="AG259" s="93"/>
      <c r="AH259" s="84">
        <f>IF(Dane!$E$3=1,AP259,IF(Dane!$E$3=2,AT259,AW259))</f>
        <v>0</v>
      </c>
      <c r="AI259" s="84">
        <f>IF(Dane!$E$3=1,AQ259,IF(Dane!$E$3=2,AU259,AX259))</f>
        <v>0</v>
      </c>
      <c r="AJ259" s="84">
        <f>IF(Dane!$E$3=1,BA259,IF(Dane!$E$3=2,BE259,BH259))</f>
        <v>0</v>
      </c>
      <c r="AK259" s="84">
        <f>IF(Dane!$E$3=1,BB259,IF(Dane!$E$3=2,BF259,BI259))</f>
        <v>0</v>
      </c>
      <c r="AL259" s="84">
        <f>IF(Dane!$E$3=1,BL259,IF(Dane!$E$3=2,BP259,BS259))</f>
        <v>0</v>
      </c>
      <c r="AM259" s="84">
        <f>IF(Dane!$E$3=1,BM259,IF(Dane!$E$3=2,BQ259,BT259))</f>
        <v>0</v>
      </c>
      <c r="AN259" s="39">
        <f>IF(Dane!$C$9="",0,IFERROR(J259/R259,0))</f>
        <v>0</v>
      </c>
      <c r="AO259" s="39">
        <f>IF(Dane!$C$9="",0,IFERROR(ROUND(J259-ROUND(J259*0.0976,2)-ROUND(J259*0.015,2)-ROUND(J259*0.0245,2),2)/R259,0))</f>
        <v>0</v>
      </c>
      <c r="AP259" s="39">
        <f t="shared" si="54"/>
        <v>0</v>
      </c>
      <c r="AQ259" s="39">
        <f t="shared" si="55"/>
        <v>0</v>
      </c>
      <c r="AR259" s="39">
        <f t="shared" si="51"/>
        <v>0</v>
      </c>
      <c r="AS259" s="39">
        <f>IF(Dane!$C$9="",0,IFERROR(AR259/R259,0))</f>
        <v>0</v>
      </c>
      <c r="AT259" s="39">
        <f t="shared" si="56"/>
        <v>0</v>
      </c>
      <c r="AU259" s="39">
        <v>0</v>
      </c>
      <c r="AV259" s="39">
        <f t="shared" si="57"/>
        <v>0</v>
      </c>
      <c r="AW259" s="39">
        <f>IF(Dane!$C$9="",0,IF(ROUND((N259+O259)*AV259,2)&gt;$AN$1,$AN$1,ROUND((N259+O259)*AV259,2)))</f>
        <v>0</v>
      </c>
      <c r="AX259" s="39">
        <v>0</v>
      </c>
      <c r="AY259" s="39">
        <f>IF(Dane!$C$9=2,IFERROR(J259/W259,0),IF(Dane!$C$9=3,IFERROR(J259/W259,0),0))</f>
        <v>0</v>
      </c>
      <c r="AZ259" s="39">
        <f>IF(Dane!$C$9=2,IFERROR(ROUND(J259-ROUND(J259*0.0976,2)-ROUND(J259*0.015,2)-ROUND(J259*0.0245,2),2)/W259,0),IF(Dane!$C$9=3,IFERROR(ROUND(J259-ROUND(J259*0.0976,2)-ROUND(J259*0.015,2)-ROUND(J259*0.0245,2),2)/W259,0),0))</f>
        <v>0</v>
      </c>
      <c r="BA259" s="39">
        <f t="shared" si="58"/>
        <v>0</v>
      </c>
      <c r="BB259" s="39">
        <f t="shared" si="59"/>
        <v>0</v>
      </c>
      <c r="BC259" s="39">
        <f t="shared" si="52"/>
        <v>0</v>
      </c>
      <c r="BD259" s="39">
        <f>IF(Dane!$C$9=2,IFERROR(BC259/W259,0),IF(Dane!$C$9=3,IFERROR(BC259/W259,0),0))</f>
        <v>0</v>
      </c>
      <c r="BE259" s="39">
        <f t="shared" si="60"/>
        <v>0</v>
      </c>
      <c r="BF259" s="39">
        <v>0</v>
      </c>
      <c r="BG259" s="39">
        <f t="shared" si="61"/>
        <v>0</v>
      </c>
      <c r="BH259" s="39">
        <f>IF(Dane!$C$9=2,IF(ROUND((S259+T259)*BG259,2)&gt;$AN$1,$AN$1,ROUND((S259+T259)*BG259,2)),IF(Dane!$C$9=3,IF(ROUND((S259+T259)*BG259,2)&gt;$AN$1,$AN$1,ROUND((S259+T259)*BG259,2)),0))</f>
        <v>0</v>
      </c>
      <c r="BI259" s="39">
        <v>0</v>
      </c>
      <c r="BJ259" s="39">
        <f>IF(Dane!$C$9=3,IFERROR(J259/AB259,0),0)</f>
        <v>0</v>
      </c>
      <c r="BK259" s="39">
        <f>IF(Dane!$C$9=3,IFERROR(ROUND(J259-ROUND(J259*0.0976,2)-ROUND(J259*0.015,2)-ROUND(J259*0.0245,2),2)/AB259,0),0)</f>
        <v>0</v>
      </c>
      <c r="BL259" s="39">
        <f t="shared" si="62"/>
        <v>0</v>
      </c>
      <c r="BM259" s="39">
        <f t="shared" si="63"/>
        <v>0</v>
      </c>
      <c r="BN259" s="39">
        <f t="shared" si="53"/>
        <v>0</v>
      </c>
      <c r="BO259" s="39">
        <f>IF(Dane!$C$9=3,IFERROR(BN259/AB259,0),0)</f>
        <v>0</v>
      </c>
      <c r="BP259" s="39">
        <f t="shared" si="64"/>
        <v>0</v>
      </c>
      <c r="BQ259" s="39">
        <v>0</v>
      </c>
      <c r="BR259" s="39">
        <f t="shared" si="65"/>
        <v>0</v>
      </c>
      <c r="BS259" s="39">
        <f>IF(Dane!$C$9=3,IF(ROUND((X259+Y259)*BR259,2)&gt;$AN$1,$AN$1,ROUND((X259+Y259)*BR259,2)),0)</f>
        <v>0</v>
      </c>
      <c r="BT259" s="39">
        <v>0</v>
      </c>
    </row>
    <row r="260" spans="1:72">
      <c r="A260" s="87">
        <v>251</v>
      </c>
      <c r="B260" s="1"/>
      <c r="C260" s="1"/>
      <c r="D260" s="2"/>
      <c r="E260" s="3"/>
      <c r="F260" s="4"/>
      <c r="G260" s="5"/>
      <c r="H260" s="5"/>
      <c r="I260" s="6"/>
      <c r="J260" s="5"/>
      <c r="K260" s="5"/>
      <c r="L260" s="5"/>
      <c r="M260" s="55"/>
      <c r="N260" s="8"/>
      <c r="O260" s="105"/>
      <c r="P260" s="5"/>
      <c r="Q260" s="5"/>
      <c r="R260" s="105">
        <f>Dane!$C$10</f>
        <v>0</v>
      </c>
      <c r="S260" s="8"/>
      <c r="T260" s="105"/>
      <c r="U260" s="5"/>
      <c r="V260" s="5"/>
      <c r="W260" s="107">
        <f>Dane!$C$11</f>
        <v>0</v>
      </c>
      <c r="X260" s="8"/>
      <c r="Y260" s="105"/>
      <c r="Z260" s="5"/>
      <c r="AA260" s="5"/>
      <c r="AB260" s="110">
        <f>Dane!$C$12</f>
        <v>0</v>
      </c>
      <c r="AC260" s="108">
        <f>IF(Dane!$E$3=1,AP260+BA260+BL260,IF(Dane!$E$3=2,AT260+BE260+BP260,AW260+BH260+BS260))</f>
        <v>0</v>
      </c>
      <c r="AD260" s="14">
        <f>IF(Dane!$E$3=1,AQ260+BB260+BM260,IF(Dane!$E$3=2,AU260+BF260+BQ260,AX260+BI260+BT260))</f>
        <v>0</v>
      </c>
      <c r="AE260" s="14">
        <f>IF((J260*Dane!$C$9)-AC260&lt;0,0,(J260*Dane!$C$9)-AC260)</f>
        <v>0</v>
      </c>
      <c r="AF260" s="61">
        <f>IF((K260*Dane!$C$9)-AD260&lt;0,0,(K260*Dane!$C$9)-AD260)</f>
        <v>0</v>
      </c>
      <c r="AG260" s="93"/>
      <c r="AH260" s="84">
        <f>IF(Dane!$E$3=1,AP260,IF(Dane!$E$3=2,AT260,AW260))</f>
        <v>0</v>
      </c>
      <c r="AI260" s="84">
        <f>IF(Dane!$E$3=1,AQ260,IF(Dane!$E$3=2,AU260,AX260))</f>
        <v>0</v>
      </c>
      <c r="AJ260" s="84">
        <f>IF(Dane!$E$3=1,BA260,IF(Dane!$E$3=2,BE260,BH260))</f>
        <v>0</v>
      </c>
      <c r="AK260" s="84">
        <f>IF(Dane!$E$3=1,BB260,IF(Dane!$E$3=2,BF260,BI260))</f>
        <v>0</v>
      </c>
      <c r="AL260" s="84">
        <f>IF(Dane!$E$3=1,BL260,IF(Dane!$E$3=2,BP260,BS260))</f>
        <v>0</v>
      </c>
      <c r="AM260" s="84">
        <f>IF(Dane!$E$3=1,BM260,IF(Dane!$E$3=2,BQ260,BT260))</f>
        <v>0</v>
      </c>
      <c r="AN260" s="39">
        <f>IF(Dane!$C$9="",0,IFERROR(J260/R260,0))</f>
        <v>0</v>
      </c>
      <c r="AO260" s="39">
        <f>IF(Dane!$C$9="",0,IFERROR(ROUND(J260-ROUND(J260*0.0976,2)-ROUND(J260*0.015,2)-ROUND(J260*0.0245,2),2)/R260,0))</f>
        <v>0</v>
      </c>
      <c r="AP260" s="39">
        <f t="shared" si="54"/>
        <v>0</v>
      </c>
      <c r="AQ260" s="39">
        <f t="shared" si="55"/>
        <v>0</v>
      </c>
      <c r="AR260" s="39">
        <f t="shared" si="51"/>
        <v>0</v>
      </c>
      <c r="AS260" s="39">
        <f>IF(Dane!$C$9="",0,IFERROR(AR260/R260,0))</f>
        <v>0</v>
      </c>
      <c r="AT260" s="39">
        <f t="shared" si="56"/>
        <v>0</v>
      </c>
      <c r="AU260" s="39">
        <v>0</v>
      </c>
      <c r="AV260" s="39">
        <f t="shared" si="57"/>
        <v>0</v>
      </c>
      <c r="AW260" s="39">
        <f>IF(Dane!$C$9="",0,IF(ROUND((N260+O260)*AV260,2)&gt;$AN$1,$AN$1,ROUND((N260+O260)*AV260,2)))</f>
        <v>0</v>
      </c>
      <c r="AX260" s="39">
        <v>0</v>
      </c>
      <c r="AY260" s="39">
        <f>IF(Dane!$C$9=2,IFERROR(J260/W260,0),IF(Dane!$C$9=3,IFERROR(J260/W260,0),0))</f>
        <v>0</v>
      </c>
      <c r="AZ260" s="39">
        <f>IF(Dane!$C$9=2,IFERROR(ROUND(J260-ROUND(J260*0.0976,2)-ROUND(J260*0.015,2)-ROUND(J260*0.0245,2),2)/W260,0),IF(Dane!$C$9=3,IFERROR(ROUND(J260-ROUND(J260*0.0976,2)-ROUND(J260*0.015,2)-ROUND(J260*0.0245,2),2)/W260,0),0))</f>
        <v>0</v>
      </c>
      <c r="BA260" s="39">
        <f t="shared" si="58"/>
        <v>0</v>
      </c>
      <c r="BB260" s="39">
        <f t="shared" si="59"/>
        <v>0</v>
      </c>
      <c r="BC260" s="39">
        <f t="shared" si="52"/>
        <v>0</v>
      </c>
      <c r="BD260" s="39">
        <f>IF(Dane!$C$9=2,IFERROR(BC260/W260,0),IF(Dane!$C$9=3,IFERROR(BC260/W260,0),0))</f>
        <v>0</v>
      </c>
      <c r="BE260" s="39">
        <f t="shared" si="60"/>
        <v>0</v>
      </c>
      <c r="BF260" s="39">
        <v>0</v>
      </c>
      <c r="BG260" s="39">
        <f t="shared" si="61"/>
        <v>0</v>
      </c>
      <c r="BH260" s="39">
        <f>IF(Dane!$C$9=2,IF(ROUND((S260+T260)*BG260,2)&gt;$AN$1,$AN$1,ROUND((S260+T260)*BG260,2)),IF(Dane!$C$9=3,IF(ROUND((S260+T260)*BG260,2)&gt;$AN$1,$AN$1,ROUND((S260+T260)*BG260,2)),0))</f>
        <v>0</v>
      </c>
      <c r="BI260" s="39">
        <v>0</v>
      </c>
      <c r="BJ260" s="39">
        <f>IF(Dane!$C$9=3,IFERROR(J260/AB260,0),0)</f>
        <v>0</v>
      </c>
      <c r="BK260" s="39">
        <f>IF(Dane!$C$9=3,IFERROR(ROUND(J260-ROUND(J260*0.0976,2)-ROUND(J260*0.015,2)-ROUND(J260*0.0245,2),2)/AB260,0),0)</f>
        <v>0</v>
      </c>
      <c r="BL260" s="39">
        <f t="shared" si="62"/>
        <v>0</v>
      </c>
      <c r="BM260" s="39">
        <f t="shared" si="63"/>
        <v>0</v>
      </c>
      <c r="BN260" s="39">
        <f t="shared" si="53"/>
        <v>0</v>
      </c>
      <c r="BO260" s="39">
        <f>IF(Dane!$C$9=3,IFERROR(BN260/AB260,0),0)</f>
        <v>0</v>
      </c>
      <c r="BP260" s="39">
        <f t="shared" si="64"/>
        <v>0</v>
      </c>
      <c r="BQ260" s="39">
        <v>0</v>
      </c>
      <c r="BR260" s="39">
        <f t="shared" si="65"/>
        <v>0</v>
      </c>
      <c r="BS260" s="39">
        <f>IF(Dane!$C$9=3,IF(ROUND((X260+Y260)*BR260,2)&gt;$AN$1,$AN$1,ROUND((X260+Y260)*BR260,2)),0)</f>
        <v>0</v>
      </c>
      <c r="BT260" s="39">
        <v>0</v>
      </c>
    </row>
    <row r="261" spans="1:72">
      <c r="A261" s="87">
        <v>252</v>
      </c>
      <c r="B261" s="1"/>
      <c r="C261" s="1"/>
      <c r="D261" s="2"/>
      <c r="E261" s="3"/>
      <c r="F261" s="4"/>
      <c r="G261" s="5"/>
      <c r="H261" s="5"/>
      <c r="I261" s="6"/>
      <c r="J261" s="5"/>
      <c r="K261" s="5"/>
      <c r="L261" s="5"/>
      <c r="M261" s="55"/>
      <c r="N261" s="8"/>
      <c r="O261" s="105"/>
      <c r="P261" s="5"/>
      <c r="Q261" s="5"/>
      <c r="R261" s="105">
        <f>Dane!$C$10</f>
        <v>0</v>
      </c>
      <c r="S261" s="8"/>
      <c r="T261" s="105"/>
      <c r="U261" s="5"/>
      <c r="V261" s="5"/>
      <c r="W261" s="107">
        <f>Dane!$C$11</f>
        <v>0</v>
      </c>
      <c r="X261" s="8"/>
      <c r="Y261" s="105"/>
      <c r="Z261" s="5"/>
      <c r="AA261" s="5"/>
      <c r="AB261" s="110">
        <f>Dane!$C$12</f>
        <v>0</v>
      </c>
      <c r="AC261" s="108">
        <f>IF(Dane!$E$3=1,AP261+BA261+BL261,IF(Dane!$E$3=2,AT261+BE261+BP261,AW261+BH261+BS261))</f>
        <v>0</v>
      </c>
      <c r="AD261" s="14">
        <f>IF(Dane!$E$3=1,AQ261+BB261+BM261,IF(Dane!$E$3=2,AU261+BF261+BQ261,AX261+BI261+BT261))</f>
        <v>0</v>
      </c>
      <c r="AE261" s="14">
        <f>IF((J261*Dane!$C$9)-AC261&lt;0,0,(J261*Dane!$C$9)-AC261)</f>
        <v>0</v>
      </c>
      <c r="AF261" s="61">
        <f>IF((K261*Dane!$C$9)-AD261&lt;0,0,(K261*Dane!$C$9)-AD261)</f>
        <v>0</v>
      </c>
      <c r="AG261" s="93"/>
      <c r="AH261" s="84">
        <f>IF(Dane!$E$3=1,AP261,IF(Dane!$E$3=2,AT261,AW261))</f>
        <v>0</v>
      </c>
      <c r="AI261" s="84">
        <f>IF(Dane!$E$3=1,AQ261,IF(Dane!$E$3=2,AU261,AX261))</f>
        <v>0</v>
      </c>
      <c r="AJ261" s="84">
        <f>IF(Dane!$E$3=1,BA261,IF(Dane!$E$3=2,BE261,BH261))</f>
        <v>0</v>
      </c>
      <c r="AK261" s="84">
        <f>IF(Dane!$E$3=1,BB261,IF(Dane!$E$3=2,BF261,BI261))</f>
        <v>0</v>
      </c>
      <c r="AL261" s="84">
        <f>IF(Dane!$E$3=1,BL261,IF(Dane!$E$3=2,BP261,BS261))</f>
        <v>0</v>
      </c>
      <c r="AM261" s="84">
        <f>IF(Dane!$E$3=1,BM261,IF(Dane!$E$3=2,BQ261,BT261))</f>
        <v>0</v>
      </c>
      <c r="AN261" s="39">
        <f>IF(Dane!$C$9="",0,IFERROR(J261/R261,0))</f>
        <v>0</v>
      </c>
      <c r="AO261" s="39">
        <f>IF(Dane!$C$9="",0,IFERROR(ROUND(J261-ROUND(J261*0.0976,2)-ROUND(J261*0.015,2)-ROUND(J261*0.0245,2),2)/R261,0))</f>
        <v>0</v>
      </c>
      <c r="AP261" s="39">
        <f t="shared" si="54"/>
        <v>0</v>
      </c>
      <c r="AQ261" s="39">
        <f t="shared" si="55"/>
        <v>0</v>
      </c>
      <c r="AR261" s="39">
        <f t="shared" si="51"/>
        <v>0</v>
      </c>
      <c r="AS261" s="39">
        <f>IF(Dane!$C$9="",0,IFERROR(AR261/R261,0))</f>
        <v>0</v>
      </c>
      <c r="AT261" s="39">
        <f t="shared" si="56"/>
        <v>0</v>
      </c>
      <c r="AU261" s="39">
        <v>0</v>
      </c>
      <c r="AV261" s="39">
        <f t="shared" si="57"/>
        <v>0</v>
      </c>
      <c r="AW261" s="39">
        <f>IF(Dane!$C$9="",0,IF(ROUND((N261+O261)*AV261,2)&gt;$AN$1,$AN$1,ROUND((N261+O261)*AV261,2)))</f>
        <v>0</v>
      </c>
      <c r="AX261" s="39">
        <v>0</v>
      </c>
      <c r="AY261" s="39">
        <f>IF(Dane!$C$9=2,IFERROR(J261/W261,0),IF(Dane!$C$9=3,IFERROR(J261/W261,0),0))</f>
        <v>0</v>
      </c>
      <c r="AZ261" s="39">
        <f>IF(Dane!$C$9=2,IFERROR(ROUND(J261-ROUND(J261*0.0976,2)-ROUND(J261*0.015,2)-ROUND(J261*0.0245,2),2)/W261,0),IF(Dane!$C$9=3,IFERROR(ROUND(J261-ROUND(J261*0.0976,2)-ROUND(J261*0.015,2)-ROUND(J261*0.0245,2),2)/W261,0),0))</f>
        <v>0</v>
      </c>
      <c r="BA261" s="39">
        <f t="shared" si="58"/>
        <v>0</v>
      </c>
      <c r="BB261" s="39">
        <f t="shared" si="59"/>
        <v>0</v>
      </c>
      <c r="BC261" s="39">
        <f t="shared" si="52"/>
        <v>0</v>
      </c>
      <c r="BD261" s="39">
        <f>IF(Dane!$C$9=2,IFERROR(BC261/W261,0),IF(Dane!$C$9=3,IFERROR(BC261/W261,0),0))</f>
        <v>0</v>
      </c>
      <c r="BE261" s="39">
        <f t="shared" si="60"/>
        <v>0</v>
      </c>
      <c r="BF261" s="39">
        <v>0</v>
      </c>
      <c r="BG261" s="39">
        <f t="shared" si="61"/>
        <v>0</v>
      </c>
      <c r="BH261" s="39">
        <f>IF(Dane!$C$9=2,IF(ROUND((S261+T261)*BG261,2)&gt;$AN$1,$AN$1,ROUND((S261+T261)*BG261,2)),IF(Dane!$C$9=3,IF(ROUND((S261+T261)*BG261,2)&gt;$AN$1,$AN$1,ROUND((S261+T261)*BG261,2)),0))</f>
        <v>0</v>
      </c>
      <c r="BI261" s="39">
        <v>0</v>
      </c>
      <c r="BJ261" s="39">
        <f>IF(Dane!$C$9=3,IFERROR(J261/AB261,0),0)</f>
        <v>0</v>
      </c>
      <c r="BK261" s="39">
        <f>IF(Dane!$C$9=3,IFERROR(ROUND(J261-ROUND(J261*0.0976,2)-ROUND(J261*0.015,2)-ROUND(J261*0.0245,2),2)/AB261,0),0)</f>
        <v>0</v>
      </c>
      <c r="BL261" s="39">
        <f t="shared" si="62"/>
        <v>0</v>
      </c>
      <c r="BM261" s="39">
        <f t="shared" si="63"/>
        <v>0</v>
      </c>
      <c r="BN261" s="39">
        <f t="shared" si="53"/>
        <v>0</v>
      </c>
      <c r="BO261" s="39">
        <f>IF(Dane!$C$9=3,IFERROR(BN261/AB261,0),0)</f>
        <v>0</v>
      </c>
      <c r="BP261" s="39">
        <f t="shared" si="64"/>
        <v>0</v>
      </c>
      <c r="BQ261" s="39">
        <v>0</v>
      </c>
      <c r="BR261" s="39">
        <f t="shared" si="65"/>
        <v>0</v>
      </c>
      <c r="BS261" s="39">
        <f>IF(Dane!$C$9=3,IF(ROUND((X261+Y261)*BR261,2)&gt;$AN$1,$AN$1,ROUND((X261+Y261)*BR261,2)),0)</f>
        <v>0</v>
      </c>
      <c r="BT261" s="39">
        <v>0</v>
      </c>
    </row>
    <row r="262" spans="1:72">
      <c r="A262" s="87">
        <v>253</v>
      </c>
      <c r="B262" s="1"/>
      <c r="C262" s="1"/>
      <c r="D262" s="2"/>
      <c r="E262" s="3"/>
      <c r="F262" s="4"/>
      <c r="G262" s="5"/>
      <c r="H262" s="5"/>
      <c r="I262" s="6"/>
      <c r="J262" s="5"/>
      <c r="K262" s="5"/>
      <c r="L262" s="5"/>
      <c r="M262" s="55"/>
      <c r="N262" s="8"/>
      <c r="O262" s="105"/>
      <c r="P262" s="5"/>
      <c r="Q262" s="5"/>
      <c r="R262" s="105">
        <f>Dane!$C$10</f>
        <v>0</v>
      </c>
      <c r="S262" s="8"/>
      <c r="T262" s="105"/>
      <c r="U262" s="5"/>
      <c r="V262" s="5"/>
      <c r="W262" s="107">
        <f>Dane!$C$11</f>
        <v>0</v>
      </c>
      <c r="X262" s="8"/>
      <c r="Y262" s="105"/>
      <c r="Z262" s="5"/>
      <c r="AA262" s="5"/>
      <c r="AB262" s="110">
        <f>Dane!$C$12</f>
        <v>0</v>
      </c>
      <c r="AC262" s="108">
        <f>IF(Dane!$E$3=1,AP262+BA262+BL262,IF(Dane!$E$3=2,AT262+BE262+BP262,AW262+BH262+BS262))</f>
        <v>0</v>
      </c>
      <c r="AD262" s="14">
        <f>IF(Dane!$E$3=1,AQ262+BB262+BM262,IF(Dane!$E$3=2,AU262+BF262+BQ262,AX262+BI262+BT262))</f>
        <v>0</v>
      </c>
      <c r="AE262" s="14">
        <f>IF((J262*Dane!$C$9)-AC262&lt;0,0,(J262*Dane!$C$9)-AC262)</f>
        <v>0</v>
      </c>
      <c r="AF262" s="61">
        <f>IF((K262*Dane!$C$9)-AD262&lt;0,0,(K262*Dane!$C$9)-AD262)</f>
        <v>0</v>
      </c>
      <c r="AG262" s="93"/>
      <c r="AH262" s="84">
        <f>IF(Dane!$E$3=1,AP262,IF(Dane!$E$3=2,AT262,AW262))</f>
        <v>0</v>
      </c>
      <c r="AI262" s="84">
        <f>IF(Dane!$E$3=1,AQ262,IF(Dane!$E$3=2,AU262,AX262))</f>
        <v>0</v>
      </c>
      <c r="AJ262" s="84">
        <f>IF(Dane!$E$3=1,BA262,IF(Dane!$E$3=2,BE262,BH262))</f>
        <v>0</v>
      </c>
      <c r="AK262" s="84">
        <f>IF(Dane!$E$3=1,BB262,IF(Dane!$E$3=2,BF262,BI262))</f>
        <v>0</v>
      </c>
      <c r="AL262" s="84">
        <f>IF(Dane!$E$3=1,BL262,IF(Dane!$E$3=2,BP262,BS262))</f>
        <v>0</v>
      </c>
      <c r="AM262" s="84">
        <f>IF(Dane!$E$3=1,BM262,IF(Dane!$E$3=2,BQ262,BT262))</f>
        <v>0</v>
      </c>
      <c r="AN262" s="39">
        <f>IF(Dane!$C$9="",0,IFERROR(J262/R262,0))</f>
        <v>0</v>
      </c>
      <c r="AO262" s="39">
        <f>IF(Dane!$C$9="",0,IFERROR(ROUND(J262-ROUND(J262*0.0976,2)-ROUND(J262*0.015,2)-ROUND(J262*0.0245,2),2)/R262,0))</f>
        <v>0</v>
      </c>
      <c r="AP262" s="39">
        <f t="shared" si="54"/>
        <v>0</v>
      </c>
      <c r="AQ262" s="39">
        <f t="shared" si="55"/>
        <v>0</v>
      </c>
      <c r="AR262" s="39">
        <f t="shared" si="51"/>
        <v>0</v>
      </c>
      <c r="AS262" s="39">
        <f>IF(Dane!$C$9="",0,IFERROR(AR262/R262,0))</f>
        <v>0</v>
      </c>
      <c r="AT262" s="39">
        <f t="shared" si="56"/>
        <v>0</v>
      </c>
      <c r="AU262" s="39">
        <v>0</v>
      </c>
      <c r="AV262" s="39">
        <f t="shared" si="57"/>
        <v>0</v>
      </c>
      <c r="AW262" s="39">
        <f>IF(Dane!$C$9="",0,IF(ROUND((N262+O262)*AV262,2)&gt;$AN$1,$AN$1,ROUND((N262+O262)*AV262,2)))</f>
        <v>0</v>
      </c>
      <c r="AX262" s="39">
        <v>0</v>
      </c>
      <c r="AY262" s="39">
        <f>IF(Dane!$C$9=2,IFERROR(J262/W262,0),IF(Dane!$C$9=3,IFERROR(J262/W262,0),0))</f>
        <v>0</v>
      </c>
      <c r="AZ262" s="39">
        <f>IF(Dane!$C$9=2,IFERROR(ROUND(J262-ROUND(J262*0.0976,2)-ROUND(J262*0.015,2)-ROUND(J262*0.0245,2),2)/W262,0),IF(Dane!$C$9=3,IFERROR(ROUND(J262-ROUND(J262*0.0976,2)-ROUND(J262*0.015,2)-ROUND(J262*0.0245,2),2)/W262,0),0))</f>
        <v>0</v>
      </c>
      <c r="BA262" s="39">
        <f t="shared" si="58"/>
        <v>0</v>
      </c>
      <c r="BB262" s="39">
        <f t="shared" si="59"/>
        <v>0</v>
      </c>
      <c r="BC262" s="39">
        <f t="shared" si="52"/>
        <v>0</v>
      </c>
      <c r="BD262" s="39">
        <f>IF(Dane!$C$9=2,IFERROR(BC262/W262,0),IF(Dane!$C$9=3,IFERROR(BC262/W262,0),0))</f>
        <v>0</v>
      </c>
      <c r="BE262" s="39">
        <f t="shared" si="60"/>
        <v>0</v>
      </c>
      <c r="BF262" s="39">
        <v>0</v>
      </c>
      <c r="BG262" s="39">
        <f t="shared" si="61"/>
        <v>0</v>
      </c>
      <c r="BH262" s="39">
        <f>IF(Dane!$C$9=2,IF(ROUND((S262+T262)*BG262,2)&gt;$AN$1,$AN$1,ROUND((S262+T262)*BG262,2)),IF(Dane!$C$9=3,IF(ROUND((S262+T262)*BG262,2)&gt;$AN$1,$AN$1,ROUND((S262+T262)*BG262,2)),0))</f>
        <v>0</v>
      </c>
      <c r="BI262" s="39">
        <v>0</v>
      </c>
      <c r="BJ262" s="39">
        <f>IF(Dane!$C$9=3,IFERROR(J262/AB262,0),0)</f>
        <v>0</v>
      </c>
      <c r="BK262" s="39">
        <f>IF(Dane!$C$9=3,IFERROR(ROUND(J262-ROUND(J262*0.0976,2)-ROUND(J262*0.015,2)-ROUND(J262*0.0245,2),2)/AB262,0),0)</f>
        <v>0</v>
      </c>
      <c r="BL262" s="39">
        <f t="shared" si="62"/>
        <v>0</v>
      </c>
      <c r="BM262" s="39">
        <f t="shared" si="63"/>
        <v>0</v>
      </c>
      <c r="BN262" s="39">
        <f t="shared" si="53"/>
        <v>0</v>
      </c>
      <c r="BO262" s="39">
        <f>IF(Dane!$C$9=3,IFERROR(BN262/AB262,0),0)</f>
        <v>0</v>
      </c>
      <c r="BP262" s="39">
        <f t="shared" si="64"/>
        <v>0</v>
      </c>
      <c r="BQ262" s="39">
        <v>0</v>
      </c>
      <c r="BR262" s="39">
        <f t="shared" si="65"/>
        <v>0</v>
      </c>
      <c r="BS262" s="39">
        <f>IF(Dane!$C$9=3,IF(ROUND((X262+Y262)*BR262,2)&gt;$AN$1,$AN$1,ROUND((X262+Y262)*BR262,2)),0)</f>
        <v>0</v>
      </c>
      <c r="BT262" s="39">
        <v>0</v>
      </c>
    </row>
    <row r="263" spans="1:72">
      <c r="A263" s="87">
        <v>254</v>
      </c>
      <c r="B263" s="1"/>
      <c r="C263" s="1"/>
      <c r="D263" s="2"/>
      <c r="E263" s="3"/>
      <c r="F263" s="4"/>
      <c r="G263" s="5"/>
      <c r="H263" s="5"/>
      <c r="I263" s="6"/>
      <c r="J263" s="5"/>
      <c r="K263" s="5"/>
      <c r="L263" s="5"/>
      <c r="M263" s="55"/>
      <c r="N263" s="8"/>
      <c r="O263" s="105"/>
      <c r="P263" s="5"/>
      <c r="Q263" s="5"/>
      <c r="R263" s="105">
        <f>Dane!$C$10</f>
        <v>0</v>
      </c>
      <c r="S263" s="8"/>
      <c r="T263" s="105"/>
      <c r="U263" s="5"/>
      <c r="V263" s="5"/>
      <c r="W263" s="107">
        <f>Dane!$C$11</f>
        <v>0</v>
      </c>
      <c r="X263" s="8"/>
      <c r="Y263" s="105"/>
      <c r="Z263" s="5"/>
      <c r="AA263" s="5"/>
      <c r="AB263" s="110">
        <f>Dane!$C$12</f>
        <v>0</v>
      </c>
      <c r="AC263" s="108">
        <f>IF(Dane!$E$3=1,AP263+BA263+BL263,IF(Dane!$E$3=2,AT263+BE263+BP263,AW263+BH263+BS263))</f>
        <v>0</v>
      </c>
      <c r="AD263" s="14">
        <f>IF(Dane!$E$3=1,AQ263+BB263+BM263,IF(Dane!$E$3=2,AU263+BF263+BQ263,AX263+BI263+BT263))</f>
        <v>0</v>
      </c>
      <c r="AE263" s="14">
        <f>IF((J263*Dane!$C$9)-AC263&lt;0,0,(J263*Dane!$C$9)-AC263)</f>
        <v>0</v>
      </c>
      <c r="AF263" s="61">
        <f>IF((K263*Dane!$C$9)-AD263&lt;0,0,(K263*Dane!$C$9)-AD263)</f>
        <v>0</v>
      </c>
      <c r="AG263" s="93"/>
      <c r="AH263" s="84">
        <f>IF(Dane!$E$3=1,AP263,IF(Dane!$E$3=2,AT263,AW263))</f>
        <v>0</v>
      </c>
      <c r="AI263" s="84">
        <f>IF(Dane!$E$3=1,AQ263,IF(Dane!$E$3=2,AU263,AX263))</f>
        <v>0</v>
      </c>
      <c r="AJ263" s="84">
        <f>IF(Dane!$E$3=1,BA263,IF(Dane!$E$3=2,BE263,BH263))</f>
        <v>0</v>
      </c>
      <c r="AK263" s="84">
        <f>IF(Dane!$E$3=1,BB263,IF(Dane!$E$3=2,BF263,BI263))</f>
        <v>0</v>
      </c>
      <c r="AL263" s="84">
        <f>IF(Dane!$E$3=1,BL263,IF(Dane!$E$3=2,BP263,BS263))</f>
        <v>0</v>
      </c>
      <c r="AM263" s="84">
        <f>IF(Dane!$E$3=1,BM263,IF(Dane!$E$3=2,BQ263,BT263))</f>
        <v>0</v>
      </c>
      <c r="AN263" s="39">
        <f>IF(Dane!$C$9="",0,IFERROR(J263/R263,0))</f>
        <v>0</v>
      </c>
      <c r="AO263" s="39">
        <f>IF(Dane!$C$9="",0,IFERROR(ROUND(J263-ROUND(J263*0.0976,2)-ROUND(J263*0.015,2)-ROUND(J263*0.0245,2),2)/R263,0))</f>
        <v>0</v>
      </c>
      <c r="AP263" s="39">
        <f t="shared" si="54"/>
        <v>0</v>
      </c>
      <c r="AQ263" s="39">
        <f t="shared" si="55"/>
        <v>0</v>
      </c>
      <c r="AR263" s="39">
        <f t="shared" si="51"/>
        <v>0</v>
      </c>
      <c r="AS263" s="39">
        <f>IF(Dane!$C$9="",0,IFERROR(AR263/R263,0))</f>
        <v>0</v>
      </c>
      <c r="AT263" s="39">
        <f t="shared" si="56"/>
        <v>0</v>
      </c>
      <c r="AU263" s="39">
        <v>0</v>
      </c>
      <c r="AV263" s="39">
        <f t="shared" si="57"/>
        <v>0</v>
      </c>
      <c r="AW263" s="39">
        <f>IF(Dane!$C$9="",0,IF(ROUND((N263+O263)*AV263,2)&gt;$AN$1,$AN$1,ROUND((N263+O263)*AV263,2)))</f>
        <v>0</v>
      </c>
      <c r="AX263" s="39">
        <v>0</v>
      </c>
      <c r="AY263" s="39">
        <f>IF(Dane!$C$9=2,IFERROR(J263/W263,0),IF(Dane!$C$9=3,IFERROR(J263/W263,0),0))</f>
        <v>0</v>
      </c>
      <c r="AZ263" s="39">
        <f>IF(Dane!$C$9=2,IFERROR(ROUND(J263-ROUND(J263*0.0976,2)-ROUND(J263*0.015,2)-ROUND(J263*0.0245,2),2)/W263,0),IF(Dane!$C$9=3,IFERROR(ROUND(J263-ROUND(J263*0.0976,2)-ROUND(J263*0.015,2)-ROUND(J263*0.0245,2),2)/W263,0),0))</f>
        <v>0</v>
      </c>
      <c r="BA263" s="39">
        <f t="shared" si="58"/>
        <v>0</v>
      </c>
      <c r="BB263" s="39">
        <f t="shared" si="59"/>
        <v>0</v>
      </c>
      <c r="BC263" s="39">
        <f t="shared" si="52"/>
        <v>0</v>
      </c>
      <c r="BD263" s="39">
        <f>IF(Dane!$C$9=2,IFERROR(BC263/W263,0),IF(Dane!$C$9=3,IFERROR(BC263/W263,0),0))</f>
        <v>0</v>
      </c>
      <c r="BE263" s="39">
        <f t="shared" si="60"/>
        <v>0</v>
      </c>
      <c r="BF263" s="39">
        <v>0</v>
      </c>
      <c r="BG263" s="39">
        <f t="shared" si="61"/>
        <v>0</v>
      </c>
      <c r="BH263" s="39">
        <f>IF(Dane!$C$9=2,IF(ROUND((S263+T263)*BG263,2)&gt;$AN$1,$AN$1,ROUND((S263+T263)*BG263,2)),IF(Dane!$C$9=3,IF(ROUND((S263+T263)*BG263,2)&gt;$AN$1,$AN$1,ROUND((S263+T263)*BG263,2)),0))</f>
        <v>0</v>
      </c>
      <c r="BI263" s="39">
        <v>0</v>
      </c>
      <c r="BJ263" s="39">
        <f>IF(Dane!$C$9=3,IFERROR(J263/AB263,0),0)</f>
        <v>0</v>
      </c>
      <c r="BK263" s="39">
        <f>IF(Dane!$C$9=3,IFERROR(ROUND(J263-ROUND(J263*0.0976,2)-ROUND(J263*0.015,2)-ROUND(J263*0.0245,2),2)/AB263,0),0)</f>
        <v>0</v>
      </c>
      <c r="BL263" s="39">
        <f t="shared" si="62"/>
        <v>0</v>
      </c>
      <c r="BM263" s="39">
        <f t="shared" si="63"/>
        <v>0</v>
      </c>
      <c r="BN263" s="39">
        <f t="shared" si="53"/>
        <v>0</v>
      </c>
      <c r="BO263" s="39">
        <f>IF(Dane!$C$9=3,IFERROR(BN263/AB263,0),0)</f>
        <v>0</v>
      </c>
      <c r="BP263" s="39">
        <f t="shared" si="64"/>
        <v>0</v>
      </c>
      <c r="BQ263" s="39">
        <v>0</v>
      </c>
      <c r="BR263" s="39">
        <f t="shared" si="65"/>
        <v>0</v>
      </c>
      <c r="BS263" s="39">
        <f>IF(Dane!$C$9=3,IF(ROUND((X263+Y263)*BR263,2)&gt;$AN$1,$AN$1,ROUND((X263+Y263)*BR263,2)),0)</f>
        <v>0</v>
      </c>
      <c r="BT263" s="39">
        <v>0</v>
      </c>
    </row>
    <row r="264" spans="1:72">
      <c r="A264" s="87">
        <v>255</v>
      </c>
      <c r="B264" s="1"/>
      <c r="C264" s="1"/>
      <c r="D264" s="2"/>
      <c r="E264" s="3"/>
      <c r="F264" s="4"/>
      <c r="G264" s="5"/>
      <c r="H264" s="5"/>
      <c r="I264" s="6"/>
      <c r="J264" s="5"/>
      <c r="K264" s="5"/>
      <c r="L264" s="5"/>
      <c r="M264" s="55"/>
      <c r="N264" s="8"/>
      <c r="O264" s="105"/>
      <c r="P264" s="5"/>
      <c r="Q264" s="5"/>
      <c r="R264" s="105">
        <f>Dane!$C$10</f>
        <v>0</v>
      </c>
      <c r="S264" s="8"/>
      <c r="T264" s="105"/>
      <c r="U264" s="5"/>
      <c r="V264" s="5"/>
      <c r="W264" s="107">
        <f>Dane!$C$11</f>
        <v>0</v>
      </c>
      <c r="X264" s="8"/>
      <c r="Y264" s="105"/>
      <c r="Z264" s="5"/>
      <c r="AA264" s="5"/>
      <c r="AB264" s="110">
        <f>Dane!$C$12</f>
        <v>0</v>
      </c>
      <c r="AC264" s="108">
        <f>IF(Dane!$E$3=1,AP264+BA264+BL264,IF(Dane!$E$3=2,AT264+BE264+BP264,AW264+BH264+BS264))</f>
        <v>0</v>
      </c>
      <c r="AD264" s="14">
        <f>IF(Dane!$E$3=1,AQ264+BB264+BM264,IF(Dane!$E$3=2,AU264+BF264+BQ264,AX264+BI264+BT264))</f>
        <v>0</v>
      </c>
      <c r="AE264" s="14">
        <f>IF((J264*Dane!$C$9)-AC264&lt;0,0,(J264*Dane!$C$9)-AC264)</f>
        <v>0</v>
      </c>
      <c r="AF264" s="61">
        <f>IF((K264*Dane!$C$9)-AD264&lt;0,0,(K264*Dane!$C$9)-AD264)</f>
        <v>0</v>
      </c>
      <c r="AG264" s="93"/>
      <c r="AH264" s="84">
        <f>IF(Dane!$E$3=1,AP264,IF(Dane!$E$3=2,AT264,AW264))</f>
        <v>0</v>
      </c>
      <c r="AI264" s="84">
        <f>IF(Dane!$E$3=1,AQ264,IF(Dane!$E$3=2,AU264,AX264))</f>
        <v>0</v>
      </c>
      <c r="AJ264" s="84">
        <f>IF(Dane!$E$3=1,BA264,IF(Dane!$E$3=2,BE264,BH264))</f>
        <v>0</v>
      </c>
      <c r="AK264" s="84">
        <f>IF(Dane!$E$3=1,BB264,IF(Dane!$E$3=2,BF264,BI264))</f>
        <v>0</v>
      </c>
      <c r="AL264" s="84">
        <f>IF(Dane!$E$3=1,BL264,IF(Dane!$E$3=2,BP264,BS264))</f>
        <v>0</v>
      </c>
      <c r="AM264" s="84">
        <f>IF(Dane!$E$3=1,BM264,IF(Dane!$E$3=2,BQ264,BT264))</f>
        <v>0</v>
      </c>
      <c r="AN264" s="39">
        <f>IF(Dane!$C$9="",0,IFERROR(J264/R264,0))</f>
        <v>0</v>
      </c>
      <c r="AO264" s="39">
        <f>IF(Dane!$C$9="",0,IFERROR(ROUND(J264-ROUND(J264*0.0976,2)-ROUND(J264*0.015,2)-ROUND(J264*0.0245,2),2)/R264,0))</f>
        <v>0</v>
      </c>
      <c r="AP264" s="39">
        <f t="shared" si="54"/>
        <v>0</v>
      </c>
      <c r="AQ264" s="39">
        <f t="shared" si="55"/>
        <v>0</v>
      </c>
      <c r="AR264" s="39">
        <f t="shared" si="51"/>
        <v>0</v>
      </c>
      <c r="AS264" s="39">
        <f>IF(Dane!$C$9="",0,IFERROR(AR264/R264,0))</f>
        <v>0</v>
      </c>
      <c r="AT264" s="39">
        <f t="shared" si="56"/>
        <v>0</v>
      </c>
      <c r="AU264" s="39">
        <v>0</v>
      </c>
      <c r="AV264" s="39">
        <f t="shared" si="57"/>
        <v>0</v>
      </c>
      <c r="AW264" s="39">
        <f>IF(Dane!$C$9="",0,IF(ROUND((N264+O264)*AV264,2)&gt;$AN$1,$AN$1,ROUND((N264+O264)*AV264,2)))</f>
        <v>0</v>
      </c>
      <c r="AX264" s="39">
        <v>0</v>
      </c>
      <c r="AY264" s="39">
        <f>IF(Dane!$C$9=2,IFERROR(J264/W264,0),IF(Dane!$C$9=3,IFERROR(J264/W264,0),0))</f>
        <v>0</v>
      </c>
      <c r="AZ264" s="39">
        <f>IF(Dane!$C$9=2,IFERROR(ROUND(J264-ROUND(J264*0.0976,2)-ROUND(J264*0.015,2)-ROUND(J264*0.0245,2),2)/W264,0),IF(Dane!$C$9=3,IFERROR(ROUND(J264-ROUND(J264*0.0976,2)-ROUND(J264*0.015,2)-ROUND(J264*0.0245,2),2)/W264,0),0))</f>
        <v>0</v>
      </c>
      <c r="BA264" s="39">
        <f t="shared" si="58"/>
        <v>0</v>
      </c>
      <c r="BB264" s="39">
        <f t="shared" si="59"/>
        <v>0</v>
      </c>
      <c r="BC264" s="39">
        <f t="shared" si="52"/>
        <v>0</v>
      </c>
      <c r="BD264" s="39">
        <f>IF(Dane!$C$9=2,IFERROR(BC264/W264,0),IF(Dane!$C$9=3,IFERROR(BC264/W264,0),0))</f>
        <v>0</v>
      </c>
      <c r="BE264" s="39">
        <f t="shared" si="60"/>
        <v>0</v>
      </c>
      <c r="BF264" s="39">
        <v>0</v>
      </c>
      <c r="BG264" s="39">
        <f t="shared" si="61"/>
        <v>0</v>
      </c>
      <c r="BH264" s="39">
        <f>IF(Dane!$C$9=2,IF(ROUND((S264+T264)*BG264,2)&gt;$AN$1,$AN$1,ROUND((S264+T264)*BG264,2)),IF(Dane!$C$9=3,IF(ROUND((S264+T264)*BG264,2)&gt;$AN$1,$AN$1,ROUND((S264+T264)*BG264,2)),0))</f>
        <v>0</v>
      </c>
      <c r="BI264" s="39">
        <v>0</v>
      </c>
      <c r="BJ264" s="39">
        <f>IF(Dane!$C$9=3,IFERROR(J264/AB264,0),0)</f>
        <v>0</v>
      </c>
      <c r="BK264" s="39">
        <f>IF(Dane!$C$9=3,IFERROR(ROUND(J264-ROUND(J264*0.0976,2)-ROUND(J264*0.015,2)-ROUND(J264*0.0245,2),2)/AB264,0),0)</f>
        <v>0</v>
      </c>
      <c r="BL264" s="39">
        <f t="shared" si="62"/>
        <v>0</v>
      </c>
      <c r="BM264" s="39">
        <f t="shared" si="63"/>
        <v>0</v>
      </c>
      <c r="BN264" s="39">
        <f t="shared" si="53"/>
        <v>0</v>
      </c>
      <c r="BO264" s="39">
        <f>IF(Dane!$C$9=3,IFERROR(BN264/AB264,0),0)</f>
        <v>0</v>
      </c>
      <c r="BP264" s="39">
        <f t="shared" si="64"/>
        <v>0</v>
      </c>
      <c r="BQ264" s="39">
        <v>0</v>
      </c>
      <c r="BR264" s="39">
        <f t="shared" si="65"/>
        <v>0</v>
      </c>
      <c r="BS264" s="39">
        <f>IF(Dane!$C$9=3,IF(ROUND((X264+Y264)*BR264,2)&gt;$AN$1,$AN$1,ROUND((X264+Y264)*BR264,2)),0)</f>
        <v>0</v>
      </c>
      <c r="BT264" s="39">
        <v>0</v>
      </c>
    </row>
    <row r="265" spans="1:72">
      <c r="A265" s="87">
        <v>256</v>
      </c>
      <c r="B265" s="1"/>
      <c r="C265" s="1"/>
      <c r="D265" s="2"/>
      <c r="E265" s="3"/>
      <c r="F265" s="4"/>
      <c r="G265" s="5"/>
      <c r="H265" s="5"/>
      <c r="I265" s="6"/>
      <c r="J265" s="5"/>
      <c r="K265" s="5"/>
      <c r="L265" s="5"/>
      <c r="M265" s="55"/>
      <c r="N265" s="8"/>
      <c r="O265" s="105"/>
      <c r="P265" s="5"/>
      <c r="Q265" s="5"/>
      <c r="R265" s="105">
        <f>Dane!$C$10</f>
        <v>0</v>
      </c>
      <c r="S265" s="8"/>
      <c r="T265" s="105"/>
      <c r="U265" s="5"/>
      <c r="V265" s="5"/>
      <c r="W265" s="107">
        <f>Dane!$C$11</f>
        <v>0</v>
      </c>
      <c r="X265" s="8"/>
      <c r="Y265" s="105"/>
      <c r="Z265" s="5"/>
      <c r="AA265" s="5"/>
      <c r="AB265" s="110">
        <f>Dane!$C$12</f>
        <v>0</v>
      </c>
      <c r="AC265" s="108">
        <f>IF(Dane!$E$3=1,AP265+BA265+BL265,IF(Dane!$E$3=2,AT265+BE265+BP265,AW265+BH265+BS265))</f>
        <v>0</v>
      </c>
      <c r="AD265" s="14">
        <f>IF(Dane!$E$3=1,AQ265+BB265+BM265,IF(Dane!$E$3=2,AU265+BF265+BQ265,AX265+BI265+BT265))</f>
        <v>0</v>
      </c>
      <c r="AE265" s="14">
        <f>IF((J265*Dane!$C$9)-AC265&lt;0,0,(J265*Dane!$C$9)-AC265)</f>
        <v>0</v>
      </c>
      <c r="AF265" s="61">
        <f>IF((K265*Dane!$C$9)-AD265&lt;0,0,(K265*Dane!$C$9)-AD265)</f>
        <v>0</v>
      </c>
      <c r="AG265" s="93"/>
      <c r="AH265" s="84">
        <f>IF(Dane!$E$3=1,AP265,IF(Dane!$E$3=2,AT265,AW265))</f>
        <v>0</v>
      </c>
      <c r="AI265" s="84">
        <f>IF(Dane!$E$3=1,AQ265,IF(Dane!$E$3=2,AU265,AX265))</f>
        <v>0</v>
      </c>
      <c r="AJ265" s="84">
        <f>IF(Dane!$E$3=1,BA265,IF(Dane!$E$3=2,BE265,BH265))</f>
        <v>0</v>
      </c>
      <c r="AK265" s="84">
        <f>IF(Dane!$E$3=1,BB265,IF(Dane!$E$3=2,BF265,BI265))</f>
        <v>0</v>
      </c>
      <c r="AL265" s="84">
        <f>IF(Dane!$E$3=1,BL265,IF(Dane!$E$3=2,BP265,BS265))</f>
        <v>0</v>
      </c>
      <c r="AM265" s="84">
        <f>IF(Dane!$E$3=1,BM265,IF(Dane!$E$3=2,BQ265,BT265))</f>
        <v>0</v>
      </c>
      <c r="AN265" s="39">
        <f>IF(Dane!$C$9="",0,IFERROR(J265/R265,0))</f>
        <v>0</v>
      </c>
      <c r="AO265" s="39">
        <f>IF(Dane!$C$9="",0,IFERROR(ROUND(J265-ROUND(J265*0.0976,2)-ROUND(J265*0.015,2)-ROUND(J265*0.0245,2),2)/R265,0))</f>
        <v>0</v>
      </c>
      <c r="AP265" s="39">
        <f t="shared" si="54"/>
        <v>0</v>
      </c>
      <c r="AQ265" s="39">
        <f t="shared" si="55"/>
        <v>0</v>
      </c>
      <c r="AR265" s="39">
        <f t="shared" si="51"/>
        <v>0</v>
      </c>
      <c r="AS265" s="39">
        <f>IF(Dane!$C$9="",0,IFERROR(AR265/R265,0))</f>
        <v>0</v>
      </c>
      <c r="AT265" s="39">
        <f t="shared" si="56"/>
        <v>0</v>
      </c>
      <c r="AU265" s="39">
        <v>0</v>
      </c>
      <c r="AV265" s="39">
        <f t="shared" si="57"/>
        <v>0</v>
      </c>
      <c r="AW265" s="39">
        <f>IF(Dane!$C$9="",0,IF(ROUND((N265+O265)*AV265,2)&gt;$AN$1,$AN$1,ROUND((N265+O265)*AV265,2)))</f>
        <v>0</v>
      </c>
      <c r="AX265" s="39">
        <v>0</v>
      </c>
      <c r="AY265" s="39">
        <f>IF(Dane!$C$9=2,IFERROR(J265/W265,0),IF(Dane!$C$9=3,IFERROR(J265/W265,0),0))</f>
        <v>0</v>
      </c>
      <c r="AZ265" s="39">
        <f>IF(Dane!$C$9=2,IFERROR(ROUND(J265-ROUND(J265*0.0976,2)-ROUND(J265*0.015,2)-ROUND(J265*0.0245,2),2)/W265,0),IF(Dane!$C$9=3,IFERROR(ROUND(J265-ROUND(J265*0.0976,2)-ROUND(J265*0.015,2)-ROUND(J265*0.0245,2),2)/W265,0),0))</f>
        <v>0</v>
      </c>
      <c r="BA265" s="39">
        <f t="shared" si="58"/>
        <v>0</v>
      </c>
      <c r="BB265" s="39">
        <f t="shared" si="59"/>
        <v>0</v>
      </c>
      <c r="BC265" s="39">
        <f t="shared" si="52"/>
        <v>0</v>
      </c>
      <c r="BD265" s="39">
        <f>IF(Dane!$C$9=2,IFERROR(BC265/W265,0),IF(Dane!$C$9=3,IFERROR(BC265/W265,0),0))</f>
        <v>0</v>
      </c>
      <c r="BE265" s="39">
        <f t="shared" si="60"/>
        <v>0</v>
      </c>
      <c r="BF265" s="39">
        <v>0</v>
      </c>
      <c r="BG265" s="39">
        <f t="shared" si="61"/>
        <v>0</v>
      </c>
      <c r="BH265" s="39">
        <f>IF(Dane!$C$9=2,IF(ROUND((S265+T265)*BG265,2)&gt;$AN$1,$AN$1,ROUND((S265+T265)*BG265,2)),IF(Dane!$C$9=3,IF(ROUND((S265+T265)*BG265,2)&gt;$AN$1,$AN$1,ROUND((S265+T265)*BG265,2)),0))</f>
        <v>0</v>
      </c>
      <c r="BI265" s="39">
        <v>0</v>
      </c>
      <c r="BJ265" s="39">
        <f>IF(Dane!$C$9=3,IFERROR(J265/AB265,0),0)</f>
        <v>0</v>
      </c>
      <c r="BK265" s="39">
        <f>IF(Dane!$C$9=3,IFERROR(ROUND(J265-ROUND(J265*0.0976,2)-ROUND(J265*0.015,2)-ROUND(J265*0.0245,2),2)/AB265,0),0)</f>
        <v>0</v>
      </c>
      <c r="BL265" s="39">
        <f t="shared" si="62"/>
        <v>0</v>
      </c>
      <c r="BM265" s="39">
        <f t="shared" si="63"/>
        <v>0</v>
      </c>
      <c r="BN265" s="39">
        <f t="shared" si="53"/>
        <v>0</v>
      </c>
      <c r="BO265" s="39">
        <f>IF(Dane!$C$9=3,IFERROR(BN265/AB265,0),0)</f>
        <v>0</v>
      </c>
      <c r="BP265" s="39">
        <f t="shared" si="64"/>
        <v>0</v>
      </c>
      <c r="BQ265" s="39">
        <v>0</v>
      </c>
      <c r="BR265" s="39">
        <f t="shared" si="65"/>
        <v>0</v>
      </c>
      <c r="BS265" s="39">
        <f>IF(Dane!$C$9=3,IF(ROUND((X265+Y265)*BR265,2)&gt;$AN$1,$AN$1,ROUND((X265+Y265)*BR265,2)),0)</f>
        <v>0</v>
      </c>
      <c r="BT265" s="39">
        <v>0</v>
      </c>
    </row>
    <row r="266" spans="1:72">
      <c r="A266" s="87">
        <v>257</v>
      </c>
      <c r="B266" s="1"/>
      <c r="C266" s="1"/>
      <c r="D266" s="2"/>
      <c r="E266" s="3"/>
      <c r="F266" s="4"/>
      <c r="G266" s="5"/>
      <c r="H266" s="5"/>
      <c r="I266" s="6"/>
      <c r="J266" s="5"/>
      <c r="K266" s="5"/>
      <c r="L266" s="5"/>
      <c r="M266" s="55"/>
      <c r="N266" s="8"/>
      <c r="O266" s="105"/>
      <c r="P266" s="5"/>
      <c r="Q266" s="5"/>
      <c r="R266" s="105">
        <f>Dane!$C$10</f>
        <v>0</v>
      </c>
      <c r="S266" s="8"/>
      <c r="T266" s="105"/>
      <c r="U266" s="5"/>
      <c r="V266" s="5"/>
      <c r="W266" s="107">
        <f>Dane!$C$11</f>
        <v>0</v>
      </c>
      <c r="X266" s="8"/>
      <c r="Y266" s="105"/>
      <c r="Z266" s="5"/>
      <c r="AA266" s="5"/>
      <c r="AB266" s="110">
        <f>Dane!$C$12</f>
        <v>0</v>
      </c>
      <c r="AC266" s="108">
        <f>IF(Dane!$E$3=1,AP266+BA266+BL266,IF(Dane!$E$3=2,AT266+BE266+BP266,AW266+BH266+BS266))</f>
        <v>0</v>
      </c>
      <c r="AD266" s="14">
        <f>IF(Dane!$E$3=1,AQ266+BB266+BM266,IF(Dane!$E$3=2,AU266+BF266+BQ266,AX266+BI266+BT266))</f>
        <v>0</v>
      </c>
      <c r="AE266" s="14">
        <f>IF((J266*Dane!$C$9)-AC266&lt;0,0,(J266*Dane!$C$9)-AC266)</f>
        <v>0</v>
      </c>
      <c r="AF266" s="61">
        <f>IF((K266*Dane!$C$9)-AD266&lt;0,0,(K266*Dane!$C$9)-AD266)</f>
        <v>0</v>
      </c>
      <c r="AG266" s="93"/>
      <c r="AH266" s="84">
        <f>IF(Dane!$E$3=1,AP266,IF(Dane!$E$3=2,AT266,AW266))</f>
        <v>0</v>
      </c>
      <c r="AI266" s="84">
        <f>IF(Dane!$E$3=1,AQ266,IF(Dane!$E$3=2,AU266,AX266))</f>
        <v>0</v>
      </c>
      <c r="AJ266" s="84">
        <f>IF(Dane!$E$3=1,BA266,IF(Dane!$E$3=2,BE266,BH266))</f>
        <v>0</v>
      </c>
      <c r="AK266" s="84">
        <f>IF(Dane!$E$3=1,BB266,IF(Dane!$E$3=2,BF266,BI266))</f>
        <v>0</v>
      </c>
      <c r="AL266" s="84">
        <f>IF(Dane!$E$3=1,BL266,IF(Dane!$E$3=2,BP266,BS266))</f>
        <v>0</v>
      </c>
      <c r="AM266" s="84">
        <f>IF(Dane!$E$3=1,BM266,IF(Dane!$E$3=2,BQ266,BT266))</f>
        <v>0</v>
      </c>
      <c r="AN266" s="39">
        <f>IF(Dane!$C$9="",0,IFERROR(J266/R266,0))</f>
        <v>0</v>
      </c>
      <c r="AO266" s="39">
        <f>IF(Dane!$C$9="",0,IFERROR(ROUND(J266-ROUND(J266*0.0976,2)-ROUND(J266*0.015,2)-ROUND(J266*0.0245,2),2)/R266,0))</f>
        <v>0</v>
      </c>
      <c r="AP266" s="39">
        <f t="shared" si="54"/>
        <v>0</v>
      </c>
      <c r="AQ266" s="39">
        <f t="shared" si="55"/>
        <v>0</v>
      </c>
      <c r="AR266" s="39">
        <f t="shared" ref="AR266:AR329" si="66">ROUND(J266-ROUND(J266*0.0976,2)-ROUND(J266*0.015,2)-ROUND(J266*0.0245,2),2)-ROUND(ROUND(J266-ROUND(J266*0.0976,2)-ROUND(J266*0.015,2)-ROUND(J266*0.0245,2),2)*0.09,2)</f>
        <v>0</v>
      </c>
      <c r="AS266" s="39">
        <f>IF(Dane!$C$9="",0,IFERROR(AR266/R266,0))</f>
        <v>0</v>
      </c>
      <c r="AT266" s="39">
        <f t="shared" si="56"/>
        <v>0</v>
      </c>
      <c r="AU266" s="39">
        <v>0</v>
      </c>
      <c r="AV266" s="39">
        <f t="shared" si="57"/>
        <v>0</v>
      </c>
      <c r="AW266" s="39">
        <f>IF(Dane!$C$9="",0,IF(ROUND((N266+O266)*AV266,2)&gt;$AN$1,$AN$1,ROUND((N266+O266)*AV266,2)))</f>
        <v>0</v>
      </c>
      <c r="AX266" s="39">
        <v>0</v>
      </c>
      <c r="AY266" s="39">
        <f>IF(Dane!$C$9=2,IFERROR(J266/W266,0),IF(Dane!$C$9=3,IFERROR(J266/W266,0),0))</f>
        <v>0</v>
      </c>
      <c r="AZ266" s="39">
        <f>IF(Dane!$C$9=2,IFERROR(ROUND(J266-ROUND(J266*0.0976,2)-ROUND(J266*0.015,2)-ROUND(J266*0.0245,2),2)/W266,0),IF(Dane!$C$9=3,IFERROR(ROUND(J266-ROUND(J266*0.0976,2)-ROUND(J266*0.015,2)-ROUND(J266*0.0245,2),2)/W266,0),0))</f>
        <v>0</v>
      </c>
      <c r="BA266" s="39">
        <f t="shared" si="58"/>
        <v>0</v>
      </c>
      <c r="BB266" s="39">
        <f t="shared" si="59"/>
        <v>0</v>
      </c>
      <c r="BC266" s="39">
        <f t="shared" ref="BC266:BC329" si="67">ROUND(J266-ROUND(J266*0.0976,2)-ROUND(J266*0.015,2)-ROUND(J266*0.0245,2),2)-ROUND(ROUND(J266-ROUND(J266*0.0976,2)-ROUND(J266*0.015,2)-ROUND(J266*0.0245,2),2)*0.09,2)</f>
        <v>0</v>
      </c>
      <c r="BD266" s="39">
        <f>IF(Dane!$C$9=2,IFERROR(BC266/W266,0),IF(Dane!$C$9=3,IFERROR(BC266/W266,0),0))</f>
        <v>0</v>
      </c>
      <c r="BE266" s="39">
        <f t="shared" si="60"/>
        <v>0</v>
      </c>
      <c r="BF266" s="39">
        <v>0</v>
      </c>
      <c r="BG266" s="39">
        <f t="shared" si="61"/>
        <v>0</v>
      </c>
      <c r="BH266" s="39">
        <f>IF(Dane!$C$9=2,IF(ROUND((S266+T266)*BG266,2)&gt;$AN$1,$AN$1,ROUND((S266+T266)*BG266,2)),IF(Dane!$C$9=3,IF(ROUND((S266+T266)*BG266,2)&gt;$AN$1,$AN$1,ROUND((S266+T266)*BG266,2)),0))</f>
        <v>0</v>
      </c>
      <c r="BI266" s="39">
        <v>0</v>
      </c>
      <c r="BJ266" s="39">
        <f>IF(Dane!$C$9=3,IFERROR(J266/AB266,0),0)</f>
        <v>0</v>
      </c>
      <c r="BK266" s="39">
        <f>IF(Dane!$C$9=3,IFERROR(ROUND(J266-ROUND(J266*0.0976,2)-ROUND(J266*0.015,2)-ROUND(J266*0.0245,2),2)/AB266,0),0)</f>
        <v>0</v>
      </c>
      <c r="BL266" s="39">
        <f t="shared" si="62"/>
        <v>0</v>
      </c>
      <c r="BM266" s="39">
        <f t="shared" si="63"/>
        <v>0</v>
      </c>
      <c r="BN266" s="39">
        <f t="shared" ref="BN266:BN329" si="68">ROUND(J266-ROUND(J266*0.0976,2)-ROUND(J266*0.015,2)-ROUND(J266*0.0245,2),2)-ROUND(ROUND(J266-ROUND(J266*0.0976,2)-ROUND(J266*0.015,2)-ROUND(J266*0.0245,2),2)*0.09,2)</f>
        <v>0</v>
      </c>
      <c r="BO266" s="39">
        <f>IF(Dane!$C$9=3,IFERROR(BN266/AB266,0),0)</f>
        <v>0</v>
      </c>
      <c r="BP266" s="39">
        <f t="shared" si="64"/>
        <v>0</v>
      </c>
      <c r="BQ266" s="39">
        <v>0</v>
      </c>
      <c r="BR266" s="39">
        <f t="shared" si="65"/>
        <v>0</v>
      </c>
      <c r="BS266" s="39">
        <f>IF(Dane!$C$9=3,IF(ROUND((X266+Y266)*BR266,2)&gt;$AN$1,$AN$1,ROUND((X266+Y266)*BR266,2)),0)</f>
        <v>0</v>
      </c>
      <c r="BT266" s="39">
        <v>0</v>
      </c>
    </row>
    <row r="267" spans="1:72">
      <c r="A267" s="87">
        <v>258</v>
      </c>
      <c r="B267" s="1"/>
      <c r="C267" s="1"/>
      <c r="D267" s="2"/>
      <c r="E267" s="3"/>
      <c r="F267" s="4"/>
      <c r="G267" s="5"/>
      <c r="H267" s="5"/>
      <c r="I267" s="6"/>
      <c r="J267" s="5"/>
      <c r="K267" s="5"/>
      <c r="L267" s="5"/>
      <c r="M267" s="55"/>
      <c r="N267" s="8"/>
      <c r="O267" s="105"/>
      <c r="P267" s="5"/>
      <c r="Q267" s="5"/>
      <c r="R267" s="105">
        <f>Dane!$C$10</f>
        <v>0</v>
      </c>
      <c r="S267" s="8"/>
      <c r="T267" s="105"/>
      <c r="U267" s="5"/>
      <c r="V267" s="5"/>
      <c r="W267" s="107">
        <f>Dane!$C$11</f>
        <v>0</v>
      </c>
      <c r="X267" s="8"/>
      <c r="Y267" s="105"/>
      <c r="Z267" s="5"/>
      <c r="AA267" s="5"/>
      <c r="AB267" s="110">
        <f>Dane!$C$12</f>
        <v>0</v>
      </c>
      <c r="AC267" s="108">
        <f>IF(Dane!$E$3=1,AP267+BA267+BL267,IF(Dane!$E$3=2,AT267+BE267+BP267,AW267+BH267+BS267))</f>
        <v>0</v>
      </c>
      <c r="AD267" s="14">
        <f>IF(Dane!$E$3=1,AQ267+BB267+BM267,IF(Dane!$E$3=2,AU267+BF267+BQ267,AX267+BI267+BT267))</f>
        <v>0</v>
      </c>
      <c r="AE267" s="14">
        <f>IF((J267*Dane!$C$9)-AC267&lt;0,0,(J267*Dane!$C$9)-AC267)</f>
        <v>0</v>
      </c>
      <c r="AF267" s="61">
        <f>IF((K267*Dane!$C$9)-AD267&lt;0,0,(K267*Dane!$C$9)-AD267)</f>
        <v>0</v>
      </c>
      <c r="AG267" s="93"/>
      <c r="AH267" s="84">
        <f>IF(Dane!$E$3=1,AP267,IF(Dane!$E$3=2,AT267,AW267))</f>
        <v>0</v>
      </c>
      <c r="AI267" s="84">
        <f>IF(Dane!$E$3=1,AQ267,IF(Dane!$E$3=2,AU267,AX267))</f>
        <v>0</v>
      </c>
      <c r="AJ267" s="84">
        <f>IF(Dane!$E$3=1,BA267,IF(Dane!$E$3=2,BE267,BH267))</f>
        <v>0</v>
      </c>
      <c r="AK267" s="84">
        <f>IF(Dane!$E$3=1,BB267,IF(Dane!$E$3=2,BF267,BI267))</f>
        <v>0</v>
      </c>
      <c r="AL267" s="84">
        <f>IF(Dane!$E$3=1,BL267,IF(Dane!$E$3=2,BP267,BS267))</f>
        <v>0</v>
      </c>
      <c r="AM267" s="84">
        <f>IF(Dane!$E$3=1,BM267,IF(Dane!$E$3=2,BQ267,BT267))</f>
        <v>0</v>
      </c>
      <c r="AN267" s="39">
        <f>IF(Dane!$C$9="",0,IFERROR(J267/R267,0))</f>
        <v>0</v>
      </c>
      <c r="AO267" s="39">
        <f>IF(Dane!$C$9="",0,IFERROR(ROUND(J267-ROUND(J267*0.0976,2)-ROUND(J267*0.015,2)-ROUND(J267*0.0245,2),2)/R267,0))</f>
        <v>0</v>
      </c>
      <c r="AP267" s="39">
        <f t="shared" ref="AP267:AP330" si="69">IF(ROUND((N267*AN267)+(O267*AO267),2)&gt;$AP$1,$AP$1,ROUND((N267*AN267)+(O267*AO267),2))</f>
        <v>0</v>
      </c>
      <c r="AQ267" s="39">
        <f t="shared" ref="AQ267:AQ330" si="70">IF(ROUND((N267*AN267*0.0976)+(N267*AN267*0.065)+(N267*AN267*$AQ$1),2)&gt;K267,K267,ROUND((N267*AN267*0.0976)+(N267*AN267*0.065)+(N267*AN267*$AQ$1),2))</f>
        <v>0</v>
      </c>
      <c r="AR267" s="39">
        <f t="shared" si="66"/>
        <v>0</v>
      </c>
      <c r="AS267" s="39">
        <f>IF(Dane!$C$9="",0,IFERROR(AR267/R267,0))</f>
        <v>0</v>
      </c>
      <c r="AT267" s="39">
        <f t="shared" ref="AT267:AT330" si="71">IF(ROUND((N267+O267)*AS267,2)&gt;$AN$1,$AN$1,ROUND((N267+O267)*AS267,2))</f>
        <v>0</v>
      </c>
      <c r="AU267" s="39">
        <v>0</v>
      </c>
      <c r="AV267" s="39">
        <f t="shared" ref="AV267:AV330" si="72">IFERROR((IFERROR(IF(H267*F267&gt;=1300,1300*F267*(1-(13.71%+(1-13.71%)*9%)*(1-0)),IF(H267&lt;=1300*F267,0,1300*F267*(1-(13.71%+(1-13.71%)*9%)*(1-0)))),0))*0.4/R267,0)</f>
        <v>0</v>
      </c>
      <c r="AW267" s="39">
        <f>IF(Dane!$C$9="",0,IF(ROUND((N267+O267)*AV267,2)&gt;$AN$1,$AN$1,ROUND((N267+O267)*AV267,2)))</f>
        <v>0</v>
      </c>
      <c r="AX267" s="39">
        <v>0</v>
      </c>
      <c r="AY267" s="39">
        <f>IF(Dane!$C$9=2,IFERROR(J267/W267,0),IF(Dane!$C$9=3,IFERROR(J267/W267,0),0))</f>
        <v>0</v>
      </c>
      <c r="AZ267" s="39">
        <f>IF(Dane!$C$9=2,IFERROR(ROUND(J267-ROUND(J267*0.0976,2)-ROUND(J267*0.015,2)-ROUND(J267*0.0245,2),2)/W267,0),IF(Dane!$C$9=3,IFERROR(ROUND(J267-ROUND(J267*0.0976,2)-ROUND(J267*0.015,2)-ROUND(J267*0.0245,2),2)/W267,0),0))</f>
        <v>0</v>
      </c>
      <c r="BA267" s="39">
        <f t="shared" ref="BA267:BA330" si="73">IF(ROUND((S267*AY267)+(T267*AZ267),2)&gt;$AP$1,$AP$1,ROUND((S267*AY267)+(T267*AZ267),2))</f>
        <v>0</v>
      </c>
      <c r="BB267" s="39">
        <f t="shared" ref="BB267:BB330" si="74">IF(ROUND((S267*AY267*0.0976)+(S267*AY267*0.065)+(S267*AY267*$AQ$1),2)&gt;K267,K267,ROUND((S267*AY267*0.0976)+(S267*AY267*0.065)+(S267*AY267*$AQ$1),2))</f>
        <v>0</v>
      </c>
      <c r="BC267" s="39">
        <f t="shared" si="67"/>
        <v>0</v>
      </c>
      <c r="BD267" s="39">
        <f>IF(Dane!$C$9=2,IFERROR(BC267/W267,0),IF(Dane!$C$9=3,IFERROR(BC267/W267,0),0))</f>
        <v>0</v>
      </c>
      <c r="BE267" s="39">
        <f t="shared" ref="BE267:BE330" si="75">IF(ROUND((S267+T267)*BD267,2)&gt;$AN$1,$AN$1,ROUND((S267+T267)*BD267,2))</f>
        <v>0</v>
      </c>
      <c r="BF267" s="39">
        <v>0</v>
      </c>
      <c r="BG267" s="39">
        <f t="shared" ref="BG267:BG330" si="76">IFERROR((IFERROR(IF(H267*F267&gt;=1300,1300*F267*(1-(13.71%+(1-13.71%)*9%)*(1-0)),IF(H267&lt;=1300*F267,0,1300*F267*(1-(13.71%+(1-13.71%)*9%)*(1-0)))),0))*0.4/W267,0)</f>
        <v>0</v>
      </c>
      <c r="BH267" s="39">
        <f>IF(Dane!$C$9=2,IF(ROUND((S267+T267)*BG267,2)&gt;$AN$1,$AN$1,ROUND((S267+T267)*BG267,2)),IF(Dane!$C$9=3,IF(ROUND((S267+T267)*BG267,2)&gt;$AN$1,$AN$1,ROUND((S267+T267)*BG267,2)),0))</f>
        <v>0</v>
      </c>
      <c r="BI267" s="39">
        <v>0</v>
      </c>
      <c r="BJ267" s="39">
        <f>IF(Dane!$C$9=3,IFERROR(J267/AB267,0),0)</f>
        <v>0</v>
      </c>
      <c r="BK267" s="39">
        <f>IF(Dane!$C$9=3,IFERROR(ROUND(J267-ROUND(J267*0.0976,2)-ROUND(J267*0.015,2)-ROUND(J267*0.0245,2),2)/AB267,0),0)</f>
        <v>0</v>
      </c>
      <c r="BL267" s="39">
        <f t="shared" ref="BL267:BL330" si="77">IF(ROUND((X267*BJ267)+(Y267*BK267),2)&gt;$AP$1,$AP$1,ROUND((X267*BJ267)+(Y267*BK267),2))</f>
        <v>0</v>
      </c>
      <c r="BM267" s="39">
        <f t="shared" ref="BM267:BM330" si="78">IF(ROUND((X267*BJ267*0.0976)+(X267*BJ267*0.065)+(X267*BJ267*$AQ$1),2)&gt;K267,K267,ROUND((X267*BJ267*0.0976)+(X267*BJ267*0.065)+(X267*BJ267*$AQ$1),2))</f>
        <v>0</v>
      </c>
      <c r="BN267" s="39">
        <f t="shared" si="68"/>
        <v>0</v>
      </c>
      <c r="BO267" s="39">
        <f>IF(Dane!$C$9=3,IFERROR(BN267/AB267,0),0)</f>
        <v>0</v>
      </c>
      <c r="BP267" s="39">
        <f t="shared" ref="BP267:BP330" si="79">IF(ROUND((X267+Y267)*BO267,2)&gt;$AN$1,$AN$1,ROUND((X267+Y267)*BO267,2))</f>
        <v>0</v>
      </c>
      <c r="BQ267" s="39">
        <v>0</v>
      </c>
      <c r="BR267" s="39">
        <f t="shared" ref="BR267:BR330" si="80">IFERROR((IFERROR(IF(H267*F267&gt;=1300,1300*F267*(1-(13.71%+(1-13.71%)*9%)*(1-0)),IF(H267&lt;=1300*F267,0,1300*F267*(1-(13.71%+(1-13.71%)*9%)*(1-0)))),0))*0.4/AB267,0)</f>
        <v>0</v>
      </c>
      <c r="BS267" s="39">
        <f>IF(Dane!$C$9=3,IF(ROUND((X267+Y267)*BR267,2)&gt;$AN$1,$AN$1,ROUND((X267+Y267)*BR267,2)),0)</f>
        <v>0</v>
      </c>
      <c r="BT267" s="39">
        <v>0</v>
      </c>
    </row>
    <row r="268" spans="1:72">
      <c r="A268" s="87">
        <v>259</v>
      </c>
      <c r="B268" s="1"/>
      <c r="C268" s="1"/>
      <c r="D268" s="2"/>
      <c r="E268" s="3"/>
      <c r="F268" s="4"/>
      <c r="G268" s="5"/>
      <c r="H268" s="5"/>
      <c r="I268" s="6"/>
      <c r="J268" s="5"/>
      <c r="K268" s="5"/>
      <c r="L268" s="5"/>
      <c r="M268" s="55"/>
      <c r="N268" s="8"/>
      <c r="O268" s="105"/>
      <c r="P268" s="5"/>
      <c r="Q268" s="5"/>
      <c r="R268" s="105">
        <f>Dane!$C$10</f>
        <v>0</v>
      </c>
      <c r="S268" s="8"/>
      <c r="T268" s="105"/>
      <c r="U268" s="5"/>
      <c r="V268" s="5"/>
      <c r="W268" s="107">
        <f>Dane!$C$11</f>
        <v>0</v>
      </c>
      <c r="X268" s="8"/>
      <c r="Y268" s="105"/>
      <c r="Z268" s="5"/>
      <c r="AA268" s="5"/>
      <c r="AB268" s="110">
        <f>Dane!$C$12</f>
        <v>0</v>
      </c>
      <c r="AC268" s="108">
        <f>IF(Dane!$E$3=1,AP268+BA268+BL268,IF(Dane!$E$3=2,AT268+BE268+BP268,AW268+BH268+BS268))</f>
        <v>0</v>
      </c>
      <c r="AD268" s="14">
        <f>IF(Dane!$E$3=1,AQ268+BB268+BM268,IF(Dane!$E$3=2,AU268+BF268+BQ268,AX268+BI268+BT268))</f>
        <v>0</v>
      </c>
      <c r="AE268" s="14">
        <f>IF((J268*Dane!$C$9)-AC268&lt;0,0,(J268*Dane!$C$9)-AC268)</f>
        <v>0</v>
      </c>
      <c r="AF268" s="61">
        <f>IF((K268*Dane!$C$9)-AD268&lt;0,0,(K268*Dane!$C$9)-AD268)</f>
        <v>0</v>
      </c>
      <c r="AG268" s="93"/>
      <c r="AH268" s="84">
        <f>IF(Dane!$E$3=1,AP268,IF(Dane!$E$3=2,AT268,AW268))</f>
        <v>0</v>
      </c>
      <c r="AI268" s="84">
        <f>IF(Dane!$E$3=1,AQ268,IF(Dane!$E$3=2,AU268,AX268))</f>
        <v>0</v>
      </c>
      <c r="AJ268" s="84">
        <f>IF(Dane!$E$3=1,BA268,IF(Dane!$E$3=2,BE268,BH268))</f>
        <v>0</v>
      </c>
      <c r="AK268" s="84">
        <f>IF(Dane!$E$3=1,BB268,IF(Dane!$E$3=2,BF268,BI268))</f>
        <v>0</v>
      </c>
      <c r="AL268" s="84">
        <f>IF(Dane!$E$3=1,BL268,IF(Dane!$E$3=2,BP268,BS268))</f>
        <v>0</v>
      </c>
      <c r="AM268" s="84">
        <f>IF(Dane!$E$3=1,BM268,IF(Dane!$E$3=2,BQ268,BT268))</f>
        <v>0</v>
      </c>
      <c r="AN268" s="39">
        <f>IF(Dane!$C$9="",0,IFERROR(J268/R268,0))</f>
        <v>0</v>
      </c>
      <c r="AO268" s="39">
        <f>IF(Dane!$C$9="",0,IFERROR(ROUND(J268-ROUND(J268*0.0976,2)-ROUND(J268*0.015,2)-ROUND(J268*0.0245,2),2)/R268,0))</f>
        <v>0</v>
      </c>
      <c r="AP268" s="39">
        <f t="shared" si="69"/>
        <v>0</v>
      </c>
      <c r="AQ268" s="39">
        <f t="shared" si="70"/>
        <v>0</v>
      </c>
      <c r="AR268" s="39">
        <f t="shared" si="66"/>
        <v>0</v>
      </c>
      <c r="AS268" s="39">
        <f>IF(Dane!$C$9="",0,IFERROR(AR268/R268,0))</f>
        <v>0</v>
      </c>
      <c r="AT268" s="39">
        <f t="shared" si="71"/>
        <v>0</v>
      </c>
      <c r="AU268" s="39">
        <v>0</v>
      </c>
      <c r="AV268" s="39">
        <f t="shared" si="72"/>
        <v>0</v>
      </c>
      <c r="AW268" s="39">
        <f>IF(Dane!$C$9="",0,IF(ROUND((N268+O268)*AV268,2)&gt;$AN$1,$AN$1,ROUND((N268+O268)*AV268,2)))</f>
        <v>0</v>
      </c>
      <c r="AX268" s="39">
        <v>0</v>
      </c>
      <c r="AY268" s="39">
        <f>IF(Dane!$C$9=2,IFERROR(J268/W268,0),IF(Dane!$C$9=3,IFERROR(J268/W268,0),0))</f>
        <v>0</v>
      </c>
      <c r="AZ268" s="39">
        <f>IF(Dane!$C$9=2,IFERROR(ROUND(J268-ROUND(J268*0.0976,2)-ROUND(J268*0.015,2)-ROUND(J268*0.0245,2),2)/W268,0),IF(Dane!$C$9=3,IFERROR(ROUND(J268-ROUND(J268*0.0976,2)-ROUND(J268*0.015,2)-ROUND(J268*0.0245,2),2)/W268,0),0))</f>
        <v>0</v>
      </c>
      <c r="BA268" s="39">
        <f t="shared" si="73"/>
        <v>0</v>
      </c>
      <c r="BB268" s="39">
        <f t="shared" si="74"/>
        <v>0</v>
      </c>
      <c r="BC268" s="39">
        <f t="shared" si="67"/>
        <v>0</v>
      </c>
      <c r="BD268" s="39">
        <f>IF(Dane!$C$9=2,IFERROR(BC268/W268,0),IF(Dane!$C$9=3,IFERROR(BC268/W268,0),0))</f>
        <v>0</v>
      </c>
      <c r="BE268" s="39">
        <f t="shared" si="75"/>
        <v>0</v>
      </c>
      <c r="BF268" s="39">
        <v>0</v>
      </c>
      <c r="BG268" s="39">
        <f t="shared" si="76"/>
        <v>0</v>
      </c>
      <c r="BH268" s="39">
        <f>IF(Dane!$C$9=2,IF(ROUND((S268+T268)*BG268,2)&gt;$AN$1,$AN$1,ROUND((S268+T268)*BG268,2)),IF(Dane!$C$9=3,IF(ROUND((S268+T268)*BG268,2)&gt;$AN$1,$AN$1,ROUND((S268+T268)*BG268,2)),0))</f>
        <v>0</v>
      </c>
      <c r="BI268" s="39">
        <v>0</v>
      </c>
      <c r="BJ268" s="39">
        <f>IF(Dane!$C$9=3,IFERROR(J268/AB268,0),0)</f>
        <v>0</v>
      </c>
      <c r="BK268" s="39">
        <f>IF(Dane!$C$9=3,IFERROR(ROUND(J268-ROUND(J268*0.0976,2)-ROUND(J268*0.015,2)-ROUND(J268*0.0245,2),2)/AB268,0),0)</f>
        <v>0</v>
      </c>
      <c r="BL268" s="39">
        <f t="shared" si="77"/>
        <v>0</v>
      </c>
      <c r="BM268" s="39">
        <f t="shared" si="78"/>
        <v>0</v>
      </c>
      <c r="BN268" s="39">
        <f t="shared" si="68"/>
        <v>0</v>
      </c>
      <c r="BO268" s="39">
        <f>IF(Dane!$C$9=3,IFERROR(BN268/AB268,0),0)</f>
        <v>0</v>
      </c>
      <c r="BP268" s="39">
        <f t="shared" si="79"/>
        <v>0</v>
      </c>
      <c r="BQ268" s="39">
        <v>0</v>
      </c>
      <c r="BR268" s="39">
        <f t="shared" si="80"/>
        <v>0</v>
      </c>
      <c r="BS268" s="39">
        <f>IF(Dane!$C$9=3,IF(ROUND((X268+Y268)*BR268,2)&gt;$AN$1,$AN$1,ROUND((X268+Y268)*BR268,2)),0)</f>
        <v>0</v>
      </c>
      <c r="BT268" s="39">
        <v>0</v>
      </c>
    </row>
    <row r="269" spans="1:72">
      <c r="A269" s="87">
        <v>260</v>
      </c>
      <c r="B269" s="1"/>
      <c r="C269" s="1"/>
      <c r="D269" s="2"/>
      <c r="E269" s="3"/>
      <c r="F269" s="4"/>
      <c r="G269" s="5"/>
      <c r="H269" s="5"/>
      <c r="I269" s="6"/>
      <c r="J269" s="5"/>
      <c r="K269" s="5"/>
      <c r="L269" s="5"/>
      <c r="M269" s="55"/>
      <c r="N269" s="8"/>
      <c r="O269" s="105"/>
      <c r="P269" s="5"/>
      <c r="Q269" s="5"/>
      <c r="R269" s="105">
        <f>Dane!$C$10</f>
        <v>0</v>
      </c>
      <c r="S269" s="8"/>
      <c r="T269" s="105"/>
      <c r="U269" s="5"/>
      <c r="V269" s="5"/>
      <c r="W269" s="107">
        <f>Dane!$C$11</f>
        <v>0</v>
      </c>
      <c r="X269" s="8"/>
      <c r="Y269" s="105"/>
      <c r="Z269" s="5"/>
      <c r="AA269" s="5"/>
      <c r="AB269" s="110">
        <f>Dane!$C$12</f>
        <v>0</v>
      </c>
      <c r="AC269" s="108">
        <f>IF(Dane!$E$3=1,AP269+BA269+BL269,IF(Dane!$E$3=2,AT269+BE269+BP269,AW269+BH269+BS269))</f>
        <v>0</v>
      </c>
      <c r="AD269" s="14">
        <f>IF(Dane!$E$3=1,AQ269+BB269+BM269,IF(Dane!$E$3=2,AU269+BF269+BQ269,AX269+BI269+BT269))</f>
        <v>0</v>
      </c>
      <c r="AE269" s="14">
        <f>IF((J269*Dane!$C$9)-AC269&lt;0,0,(J269*Dane!$C$9)-AC269)</f>
        <v>0</v>
      </c>
      <c r="AF269" s="61">
        <f>IF((K269*Dane!$C$9)-AD269&lt;0,0,(K269*Dane!$C$9)-AD269)</f>
        <v>0</v>
      </c>
      <c r="AG269" s="93"/>
      <c r="AH269" s="84">
        <f>IF(Dane!$E$3=1,AP269,IF(Dane!$E$3=2,AT269,AW269))</f>
        <v>0</v>
      </c>
      <c r="AI269" s="84">
        <f>IF(Dane!$E$3=1,AQ269,IF(Dane!$E$3=2,AU269,AX269))</f>
        <v>0</v>
      </c>
      <c r="AJ269" s="84">
        <f>IF(Dane!$E$3=1,BA269,IF(Dane!$E$3=2,BE269,BH269))</f>
        <v>0</v>
      </c>
      <c r="AK269" s="84">
        <f>IF(Dane!$E$3=1,BB269,IF(Dane!$E$3=2,BF269,BI269))</f>
        <v>0</v>
      </c>
      <c r="AL269" s="84">
        <f>IF(Dane!$E$3=1,BL269,IF(Dane!$E$3=2,BP269,BS269))</f>
        <v>0</v>
      </c>
      <c r="AM269" s="84">
        <f>IF(Dane!$E$3=1,BM269,IF(Dane!$E$3=2,BQ269,BT269))</f>
        <v>0</v>
      </c>
      <c r="AN269" s="39">
        <f>IF(Dane!$C$9="",0,IFERROR(J269/R269,0))</f>
        <v>0</v>
      </c>
      <c r="AO269" s="39">
        <f>IF(Dane!$C$9="",0,IFERROR(ROUND(J269-ROUND(J269*0.0976,2)-ROUND(J269*0.015,2)-ROUND(J269*0.0245,2),2)/R269,0))</f>
        <v>0</v>
      </c>
      <c r="AP269" s="39">
        <f t="shared" si="69"/>
        <v>0</v>
      </c>
      <c r="AQ269" s="39">
        <f t="shared" si="70"/>
        <v>0</v>
      </c>
      <c r="AR269" s="39">
        <f t="shared" si="66"/>
        <v>0</v>
      </c>
      <c r="AS269" s="39">
        <f>IF(Dane!$C$9="",0,IFERROR(AR269/R269,0))</f>
        <v>0</v>
      </c>
      <c r="AT269" s="39">
        <f t="shared" si="71"/>
        <v>0</v>
      </c>
      <c r="AU269" s="39">
        <v>0</v>
      </c>
      <c r="AV269" s="39">
        <f t="shared" si="72"/>
        <v>0</v>
      </c>
      <c r="AW269" s="39">
        <f>IF(Dane!$C$9="",0,IF(ROUND((N269+O269)*AV269,2)&gt;$AN$1,$AN$1,ROUND((N269+O269)*AV269,2)))</f>
        <v>0</v>
      </c>
      <c r="AX269" s="39">
        <v>0</v>
      </c>
      <c r="AY269" s="39">
        <f>IF(Dane!$C$9=2,IFERROR(J269/W269,0),IF(Dane!$C$9=3,IFERROR(J269/W269,0),0))</f>
        <v>0</v>
      </c>
      <c r="AZ269" s="39">
        <f>IF(Dane!$C$9=2,IFERROR(ROUND(J269-ROUND(J269*0.0976,2)-ROUND(J269*0.015,2)-ROUND(J269*0.0245,2),2)/W269,0),IF(Dane!$C$9=3,IFERROR(ROUND(J269-ROUND(J269*0.0976,2)-ROUND(J269*0.015,2)-ROUND(J269*0.0245,2),2)/W269,0),0))</f>
        <v>0</v>
      </c>
      <c r="BA269" s="39">
        <f t="shared" si="73"/>
        <v>0</v>
      </c>
      <c r="BB269" s="39">
        <f t="shared" si="74"/>
        <v>0</v>
      </c>
      <c r="BC269" s="39">
        <f t="shared" si="67"/>
        <v>0</v>
      </c>
      <c r="BD269" s="39">
        <f>IF(Dane!$C$9=2,IFERROR(BC269/W269,0),IF(Dane!$C$9=3,IFERROR(BC269/W269,0),0))</f>
        <v>0</v>
      </c>
      <c r="BE269" s="39">
        <f t="shared" si="75"/>
        <v>0</v>
      </c>
      <c r="BF269" s="39">
        <v>0</v>
      </c>
      <c r="BG269" s="39">
        <f t="shared" si="76"/>
        <v>0</v>
      </c>
      <c r="BH269" s="39">
        <f>IF(Dane!$C$9=2,IF(ROUND((S269+T269)*BG269,2)&gt;$AN$1,$AN$1,ROUND((S269+T269)*BG269,2)),IF(Dane!$C$9=3,IF(ROUND((S269+T269)*BG269,2)&gt;$AN$1,$AN$1,ROUND((S269+T269)*BG269,2)),0))</f>
        <v>0</v>
      </c>
      <c r="BI269" s="39">
        <v>0</v>
      </c>
      <c r="BJ269" s="39">
        <f>IF(Dane!$C$9=3,IFERROR(J269/AB269,0),0)</f>
        <v>0</v>
      </c>
      <c r="BK269" s="39">
        <f>IF(Dane!$C$9=3,IFERROR(ROUND(J269-ROUND(J269*0.0976,2)-ROUND(J269*0.015,2)-ROUND(J269*0.0245,2),2)/AB269,0),0)</f>
        <v>0</v>
      </c>
      <c r="BL269" s="39">
        <f t="shared" si="77"/>
        <v>0</v>
      </c>
      <c r="BM269" s="39">
        <f t="shared" si="78"/>
        <v>0</v>
      </c>
      <c r="BN269" s="39">
        <f t="shared" si="68"/>
        <v>0</v>
      </c>
      <c r="BO269" s="39">
        <f>IF(Dane!$C$9=3,IFERROR(BN269/AB269,0),0)</f>
        <v>0</v>
      </c>
      <c r="BP269" s="39">
        <f t="shared" si="79"/>
        <v>0</v>
      </c>
      <c r="BQ269" s="39">
        <v>0</v>
      </c>
      <c r="BR269" s="39">
        <f t="shared" si="80"/>
        <v>0</v>
      </c>
      <c r="BS269" s="39">
        <f>IF(Dane!$C$9=3,IF(ROUND((X269+Y269)*BR269,2)&gt;$AN$1,$AN$1,ROUND((X269+Y269)*BR269,2)),0)</f>
        <v>0</v>
      </c>
      <c r="BT269" s="39">
        <v>0</v>
      </c>
    </row>
    <row r="270" spans="1:72">
      <c r="A270" s="87">
        <v>261</v>
      </c>
      <c r="B270" s="1"/>
      <c r="C270" s="1"/>
      <c r="D270" s="2"/>
      <c r="E270" s="3"/>
      <c r="F270" s="4"/>
      <c r="G270" s="5"/>
      <c r="H270" s="5"/>
      <c r="I270" s="6"/>
      <c r="J270" s="5"/>
      <c r="K270" s="5"/>
      <c r="L270" s="5"/>
      <c r="M270" s="55"/>
      <c r="N270" s="8"/>
      <c r="O270" s="105"/>
      <c r="P270" s="5"/>
      <c r="Q270" s="5"/>
      <c r="R270" s="105">
        <f>Dane!$C$10</f>
        <v>0</v>
      </c>
      <c r="S270" s="8"/>
      <c r="T270" s="105"/>
      <c r="U270" s="5"/>
      <c r="V270" s="5"/>
      <c r="W270" s="107">
        <f>Dane!$C$11</f>
        <v>0</v>
      </c>
      <c r="X270" s="8"/>
      <c r="Y270" s="105"/>
      <c r="Z270" s="5"/>
      <c r="AA270" s="5"/>
      <c r="AB270" s="110">
        <f>Dane!$C$12</f>
        <v>0</v>
      </c>
      <c r="AC270" s="108">
        <f>IF(Dane!$E$3=1,AP270+BA270+BL270,IF(Dane!$E$3=2,AT270+BE270+BP270,AW270+BH270+BS270))</f>
        <v>0</v>
      </c>
      <c r="AD270" s="14">
        <f>IF(Dane!$E$3=1,AQ270+BB270+BM270,IF(Dane!$E$3=2,AU270+BF270+BQ270,AX270+BI270+BT270))</f>
        <v>0</v>
      </c>
      <c r="AE270" s="14">
        <f>IF((J270*Dane!$C$9)-AC270&lt;0,0,(J270*Dane!$C$9)-AC270)</f>
        <v>0</v>
      </c>
      <c r="AF270" s="61">
        <f>IF((K270*Dane!$C$9)-AD270&lt;0,0,(K270*Dane!$C$9)-AD270)</f>
        <v>0</v>
      </c>
      <c r="AG270" s="93"/>
      <c r="AH270" s="84">
        <f>IF(Dane!$E$3=1,AP270,IF(Dane!$E$3=2,AT270,AW270))</f>
        <v>0</v>
      </c>
      <c r="AI270" s="84">
        <f>IF(Dane!$E$3=1,AQ270,IF(Dane!$E$3=2,AU270,AX270))</f>
        <v>0</v>
      </c>
      <c r="AJ270" s="84">
        <f>IF(Dane!$E$3=1,BA270,IF(Dane!$E$3=2,BE270,BH270))</f>
        <v>0</v>
      </c>
      <c r="AK270" s="84">
        <f>IF(Dane!$E$3=1,BB270,IF(Dane!$E$3=2,BF270,BI270))</f>
        <v>0</v>
      </c>
      <c r="AL270" s="84">
        <f>IF(Dane!$E$3=1,BL270,IF(Dane!$E$3=2,BP270,BS270))</f>
        <v>0</v>
      </c>
      <c r="AM270" s="84">
        <f>IF(Dane!$E$3=1,BM270,IF(Dane!$E$3=2,BQ270,BT270))</f>
        <v>0</v>
      </c>
      <c r="AN270" s="39">
        <f>IF(Dane!$C$9="",0,IFERROR(J270/R270,0))</f>
        <v>0</v>
      </c>
      <c r="AO270" s="39">
        <f>IF(Dane!$C$9="",0,IFERROR(ROUND(J270-ROUND(J270*0.0976,2)-ROUND(J270*0.015,2)-ROUND(J270*0.0245,2),2)/R270,0))</f>
        <v>0</v>
      </c>
      <c r="AP270" s="39">
        <f t="shared" si="69"/>
        <v>0</v>
      </c>
      <c r="AQ270" s="39">
        <f t="shared" si="70"/>
        <v>0</v>
      </c>
      <c r="AR270" s="39">
        <f t="shared" si="66"/>
        <v>0</v>
      </c>
      <c r="AS270" s="39">
        <f>IF(Dane!$C$9="",0,IFERROR(AR270/R270,0))</f>
        <v>0</v>
      </c>
      <c r="AT270" s="39">
        <f t="shared" si="71"/>
        <v>0</v>
      </c>
      <c r="AU270" s="39">
        <v>0</v>
      </c>
      <c r="AV270" s="39">
        <f t="shared" si="72"/>
        <v>0</v>
      </c>
      <c r="AW270" s="39">
        <f>IF(Dane!$C$9="",0,IF(ROUND((N270+O270)*AV270,2)&gt;$AN$1,$AN$1,ROUND((N270+O270)*AV270,2)))</f>
        <v>0</v>
      </c>
      <c r="AX270" s="39">
        <v>0</v>
      </c>
      <c r="AY270" s="39">
        <f>IF(Dane!$C$9=2,IFERROR(J270/W270,0),IF(Dane!$C$9=3,IFERROR(J270/W270,0),0))</f>
        <v>0</v>
      </c>
      <c r="AZ270" s="39">
        <f>IF(Dane!$C$9=2,IFERROR(ROUND(J270-ROUND(J270*0.0976,2)-ROUND(J270*0.015,2)-ROUND(J270*0.0245,2),2)/W270,0),IF(Dane!$C$9=3,IFERROR(ROUND(J270-ROUND(J270*0.0976,2)-ROUND(J270*0.015,2)-ROUND(J270*0.0245,2),2)/W270,0),0))</f>
        <v>0</v>
      </c>
      <c r="BA270" s="39">
        <f t="shared" si="73"/>
        <v>0</v>
      </c>
      <c r="BB270" s="39">
        <f t="shared" si="74"/>
        <v>0</v>
      </c>
      <c r="BC270" s="39">
        <f t="shared" si="67"/>
        <v>0</v>
      </c>
      <c r="BD270" s="39">
        <f>IF(Dane!$C$9=2,IFERROR(BC270/W270,0),IF(Dane!$C$9=3,IFERROR(BC270/W270,0),0))</f>
        <v>0</v>
      </c>
      <c r="BE270" s="39">
        <f t="shared" si="75"/>
        <v>0</v>
      </c>
      <c r="BF270" s="39">
        <v>0</v>
      </c>
      <c r="BG270" s="39">
        <f t="shared" si="76"/>
        <v>0</v>
      </c>
      <c r="BH270" s="39">
        <f>IF(Dane!$C$9=2,IF(ROUND((S270+T270)*BG270,2)&gt;$AN$1,$AN$1,ROUND((S270+T270)*BG270,2)),IF(Dane!$C$9=3,IF(ROUND((S270+T270)*BG270,2)&gt;$AN$1,$AN$1,ROUND((S270+T270)*BG270,2)),0))</f>
        <v>0</v>
      </c>
      <c r="BI270" s="39">
        <v>0</v>
      </c>
      <c r="BJ270" s="39">
        <f>IF(Dane!$C$9=3,IFERROR(J270/AB270,0),0)</f>
        <v>0</v>
      </c>
      <c r="BK270" s="39">
        <f>IF(Dane!$C$9=3,IFERROR(ROUND(J270-ROUND(J270*0.0976,2)-ROUND(J270*0.015,2)-ROUND(J270*0.0245,2),2)/AB270,0),0)</f>
        <v>0</v>
      </c>
      <c r="BL270" s="39">
        <f t="shared" si="77"/>
        <v>0</v>
      </c>
      <c r="BM270" s="39">
        <f t="shared" si="78"/>
        <v>0</v>
      </c>
      <c r="BN270" s="39">
        <f t="shared" si="68"/>
        <v>0</v>
      </c>
      <c r="BO270" s="39">
        <f>IF(Dane!$C$9=3,IFERROR(BN270/AB270,0),0)</f>
        <v>0</v>
      </c>
      <c r="BP270" s="39">
        <f t="shared" si="79"/>
        <v>0</v>
      </c>
      <c r="BQ270" s="39">
        <v>0</v>
      </c>
      <c r="BR270" s="39">
        <f t="shared" si="80"/>
        <v>0</v>
      </c>
      <c r="BS270" s="39">
        <f>IF(Dane!$C$9=3,IF(ROUND((X270+Y270)*BR270,2)&gt;$AN$1,$AN$1,ROUND((X270+Y270)*BR270,2)),0)</f>
        <v>0</v>
      </c>
      <c r="BT270" s="39">
        <v>0</v>
      </c>
    </row>
    <row r="271" spans="1:72">
      <c r="A271" s="87">
        <v>262</v>
      </c>
      <c r="B271" s="1"/>
      <c r="C271" s="1"/>
      <c r="D271" s="2"/>
      <c r="E271" s="3"/>
      <c r="F271" s="4"/>
      <c r="G271" s="5"/>
      <c r="H271" s="5"/>
      <c r="I271" s="6"/>
      <c r="J271" s="5"/>
      <c r="K271" s="5"/>
      <c r="L271" s="5"/>
      <c r="M271" s="55"/>
      <c r="N271" s="8"/>
      <c r="O271" s="105"/>
      <c r="P271" s="5"/>
      <c r="Q271" s="5"/>
      <c r="R271" s="105">
        <f>Dane!$C$10</f>
        <v>0</v>
      </c>
      <c r="S271" s="8"/>
      <c r="T271" s="105"/>
      <c r="U271" s="5"/>
      <c r="V271" s="5"/>
      <c r="W271" s="107">
        <f>Dane!$C$11</f>
        <v>0</v>
      </c>
      <c r="X271" s="8"/>
      <c r="Y271" s="105"/>
      <c r="Z271" s="5"/>
      <c r="AA271" s="5"/>
      <c r="AB271" s="110">
        <f>Dane!$C$12</f>
        <v>0</v>
      </c>
      <c r="AC271" s="108">
        <f>IF(Dane!$E$3=1,AP271+BA271+BL271,IF(Dane!$E$3=2,AT271+BE271+BP271,AW271+BH271+BS271))</f>
        <v>0</v>
      </c>
      <c r="AD271" s="14">
        <f>IF(Dane!$E$3=1,AQ271+BB271+BM271,IF(Dane!$E$3=2,AU271+BF271+BQ271,AX271+BI271+BT271))</f>
        <v>0</v>
      </c>
      <c r="AE271" s="14">
        <f>IF((J271*Dane!$C$9)-AC271&lt;0,0,(J271*Dane!$C$9)-AC271)</f>
        <v>0</v>
      </c>
      <c r="AF271" s="61">
        <f>IF((K271*Dane!$C$9)-AD271&lt;0,0,(K271*Dane!$C$9)-AD271)</f>
        <v>0</v>
      </c>
      <c r="AG271" s="93"/>
      <c r="AH271" s="84">
        <f>IF(Dane!$E$3=1,AP271,IF(Dane!$E$3=2,AT271,AW271))</f>
        <v>0</v>
      </c>
      <c r="AI271" s="84">
        <f>IF(Dane!$E$3=1,AQ271,IF(Dane!$E$3=2,AU271,AX271))</f>
        <v>0</v>
      </c>
      <c r="AJ271" s="84">
        <f>IF(Dane!$E$3=1,BA271,IF(Dane!$E$3=2,BE271,BH271))</f>
        <v>0</v>
      </c>
      <c r="AK271" s="84">
        <f>IF(Dane!$E$3=1,BB271,IF(Dane!$E$3=2,BF271,BI271))</f>
        <v>0</v>
      </c>
      <c r="AL271" s="84">
        <f>IF(Dane!$E$3=1,BL271,IF(Dane!$E$3=2,BP271,BS271))</f>
        <v>0</v>
      </c>
      <c r="AM271" s="84">
        <f>IF(Dane!$E$3=1,BM271,IF(Dane!$E$3=2,BQ271,BT271))</f>
        <v>0</v>
      </c>
      <c r="AN271" s="39">
        <f>IF(Dane!$C$9="",0,IFERROR(J271/R271,0))</f>
        <v>0</v>
      </c>
      <c r="AO271" s="39">
        <f>IF(Dane!$C$9="",0,IFERROR(ROUND(J271-ROUND(J271*0.0976,2)-ROUND(J271*0.015,2)-ROUND(J271*0.0245,2),2)/R271,0))</f>
        <v>0</v>
      </c>
      <c r="AP271" s="39">
        <f t="shared" si="69"/>
        <v>0</v>
      </c>
      <c r="AQ271" s="39">
        <f t="shared" si="70"/>
        <v>0</v>
      </c>
      <c r="AR271" s="39">
        <f t="shared" si="66"/>
        <v>0</v>
      </c>
      <c r="AS271" s="39">
        <f>IF(Dane!$C$9="",0,IFERROR(AR271/R271,0))</f>
        <v>0</v>
      </c>
      <c r="AT271" s="39">
        <f t="shared" si="71"/>
        <v>0</v>
      </c>
      <c r="AU271" s="39">
        <v>0</v>
      </c>
      <c r="AV271" s="39">
        <f t="shared" si="72"/>
        <v>0</v>
      </c>
      <c r="AW271" s="39">
        <f>IF(Dane!$C$9="",0,IF(ROUND((N271+O271)*AV271,2)&gt;$AN$1,$AN$1,ROUND((N271+O271)*AV271,2)))</f>
        <v>0</v>
      </c>
      <c r="AX271" s="39">
        <v>0</v>
      </c>
      <c r="AY271" s="39">
        <f>IF(Dane!$C$9=2,IFERROR(J271/W271,0),IF(Dane!$C$9=3,IFERROR(J271/W271,0),0))</f>
        <v>0</v>
      </c>
      <c r="AZ271" s="39">
        <f>IF(Dane!$C$9=2,IFERROR(ROUND(J271-ROUND(J271*0.0976,2)-ROUND(J271*0.015,2)-ROUND(J271*0.0245,2),2)/W271,0),IF(Dane!$C$9=3,IFERROR(ROUND(J271-ROUND(J271*0.0976,2)-ROUND(J271*0.015,2)-ROUND(J271*0.0245,2),2)/W271,0),0))</f>
        <v>0</v>
      </c>
      <c r="BA271" s="39">
        <f t="shared" si="73"/>
        <v>0</v>
      </c>
      <c r="BB271" s="39">
        <f t="shared" si="74"/>
        <v>0</v>
      </c>
      <c r="BC271" s="39">
        <f t="shared" si="67"/>
        <v>0</v>
      </c>
      <c r="BD271" s="39">
        <f>IF(Dane!$C$9=2,IFERROR(BC271/W271,0),IF(Dane!$C$9=3,IFERROR(BC271/W271,0),0))</f>
        <v>0</v>
      </c>
      <c r="BE271" s="39">
        <f t="shared" si="75"/>
        <v>0</v>
      </c>
      <c r="BF271" s="39">
        <v>0</v>
      </c>
      <c r="BG271" s="39">
        <f t="shared" si="76"/>
        <v>0</v>
      </c>
      <c r="BH271" s="39">
        <f>IF(Dane!$C$9=2,IF(ROUND((S271+T271)*BG271,2)&gt;$AN$1,$AN$1,ROUND((S271+T271)*BG271,2)),IF(Dane!$C$9=3,IF(ROUND((S271+T271)*BG271,2)&gt;$AN$1,$AN$1,ROUND((S271+T271)*BG271,2)),0))</f>
        <v>0</v>
      </c>
      <c r="BI271" s="39">
        <v>0</v>
      </c>
      <c r="BJ271" s="39">
        <f>IF(Dane!$C$9=3,IFERROR(J271/AB271,0),0)</f>
        <v>0</v>
      </c>
      <c r="BK271" s="39">
        <f>IF(Dane!$C$9=3,IFERROR(ROUND(J271-ROUND(J271*0.0976,2)-ROUND(J271*0.015,2)-ROUND(J271*0.0245,2),2)/AB271,0),0)</f>
        <v>0</v>
      </c>
      <c r="BL271" s="39">
        <f t="shared" si="77"/>
        <v>0</v>
      </c>
      <c r="BM271" s="39">
        <f t="shared" si="78"/>
        <v>0</v>
      </c>
      <c r="BN271" s="39">
        <f t="shared" si="68"/>
        <v>0</v>
      </c>
      <c r="BO271" s="39">
        <f>IF(Dane!$C$9=3,IFERROR(BN271/AB271,0),0)</f>
        <v>0</v>
      </c>
      <c r="BP271" s="39">
        <f t="shared" si="79"/>
        <v>0</v>
      </c>
      <c r="BQ271" s="39">
        <v>0</v>
      </c>
      <c r="BR271" s="39">
        <f t="shared" si="80"/>
        <v>0</v>
      </c>
      <c r="BS271" s="39">
        <f>IF(Dane!$C$9=3,IF(ROUND((X271+Y271)*BR271,2)&gt;$AN$1,$AN$1,ROUND((X271+Y271)*BR271,2)),0)</f>
        <v>0</v>
      </c>
      <c r="BT271" s="39">
        <v>0</v>
      </c>
    </row>
    <row r="272" spans="1:72">
      <c r="A272" s="87">
        <v>263</v>
      </c>
      <c r="B272" s="1"/>
      <c r="C272" s="1"/>
      <c r="D272" s="2"/>
      <c r="E272" s="3"/>
      <c r="F272" s="4"/>
      <c r="G272" s="5"/>
      <c r="H272" s="5"/>
      <c r="I272" s="6"/>
      <c r="J272" s="5"/>
      <c r="K272" s="5"/>
      <c r="L272" s="5"/>
      <c r="M272" s="55"/>
      <c r="N272" s="8"/>
      <c r="O272" s="105"/>
      <c r="P272" s="5"/>
      <c r="Q272" s="5"/>
      <c r="R272" s="105">
        <f>Dane!$C$10</f>
        <v>0</v>
      </c>
      <c r="S272" s="8"/>
      <c r="T272" s="105"/>
      <c r="U272" s="5"/>
      <c r="V272" s="5"/>
      <c r="W272" s="107">
        <f>Dane!$C$11</f>
        <v>0</v>
      </c>
      <c r="X272" s="8"/>
      <c r="Y272" s="105"/>
      <c r="Z272" s="5"/>
      <c r="AA272" s="5"/>
      <c r="AB272" s="110">
        <f>Dane!$C$12</f>
        <v>0</v>
      </c>
      <c r="AC272" s="108">
        <f>IF(Dane!$E$3=1,AP272+BA272+BL272,IF(Dane!$E$3=2,AT272+BE272+BP272,AW272+BH272+BS272))</f>
        <v>0</v>
      </c>
      <c r="AD272" s="14">
        <f>IF(Dane!$E$3=1,AQ272+BB272+BM272,IF(Dane!$E$3=2,AU272+BF272+BQ272,AX272+BI272+BT272))</f>
        <v>0</v>
      </c>
      <c r="AE272" s="14">
        <f>IF((J272*Dane!$C$9)-AC272&lt;0,0,(J272*Dane!$C$9)-AC272)</f>
        <v>0</v>
      </c>
      <c r="AF272" s="61">
        <f>IF((K272*Dane!$C$9)-AD272&lt;0,0,(K272*Dane!$C$9)-AD272)</f>
        <v>0</v>
      </c>
      <c r="AG272" s="93"/>
      <c r="AH272" s="84">
        <f>IF(Dane!$E$3=1,AP272,IF(Dane!$E$3=2,AT272,AW272))</f>
        <v>0</v>
      </c>
      <c r="AI272" s="84">
        <f>IF(Dane!$E$3=1,AQ272,IF(Dane!$E$3=2,AU272,AX272))</f>
        <v>0</v>
      </c>
      <c r="AJ272" s="84">
        <f>IF(Dane!$E$3=1,BA272,IF(Dane!$E$3=2,BE272,BH272))</f>
        <v>0</v>
      </c>
      <c r="AK272" s="84">
        <f>IF(Dane!$E$3=1,BB272,IF(Dane!$E$3=2,BF272,BI272))</f>
        <v>0</v>
      </c>
      <c r="AL272" s="84">
        <f>IF(Dane!$E$3=1,BL272,IF(Dane!$E$3=2,BP272,BS272))</f>
        <v>0</v>
      </c>
      <c r="AM272" s="84">
        <f>IF(Dane!$E$3=1,BM272,IF(Dane!$E$3=2,BQ272,BT272))</f>
        <v>0</v>
      </c>
      <c r="AN272" s="39">
        <f>IF(Dane!$C$9="",0,IFERROR(J272/R272,0))</f>
        <v>0</v>
      </c>
      <c r="AO272" s="39">
        <f>IF(Dane!$C$9="",0,IFERROR(ROUND(J272-ROUND(J272*0.0976,2)-ROUND(J272*0.015,2)-ROUND(J272*0.0245,2),2)/R272,0))</f>
        <v>0</v>
      </c>
      <c r="AP272" s="39">
        <f t="shared" si="69"/>
        <v>0</v>
      </c>
      <c r="AQ272" s="39">
        <f t="shared" si="70"/>
        <v>0</v>
      </c>
      <c r="AR272" s="39">
        <f t="shared" si="66"/>
        <v>0</v>
      </c>
      <c r="AS272" s="39">
        <f>IF(Dane!$C$9="",0,IFERROR(AR272/R272,0))</f>
        <v>0</v>
      </c>
      <c r="AT272" s="39">
        <f t="shared" si="71"/>
        <v>0</v>
      </c>
      <c r="AU272" s="39">
        <v>0</v>
      </c>
      <c r="AV272" s="39">
        <f t="shared" si="72"/>
        <v>0</v>
      </c>
      <c r="AW272" s="39">
        <f>IF(Dane!$C$9="",0,IF(ROUND((N272+O272)*AV272,2)&gt;$AN$1,$AN$1,ROUND((N272+O272)*AV272,2)))</f>
        <v>0</v>
      </c>
      <c r="AX272" s="39">
        <v>0</v>
      </c>
      <c r="AY272" s="39">
        <f>IF(Dane!$C$9=2,IFERROR(J272/W272,0),IF(Dane!$C$9=3,IFERROR(J272/W272,0),0))</f>
        <v>0</v>
      </c>
      <c r="AZ272" s="39">
        <f>IF(Dane!$C$9=2,IFERROR(ROUND(J272-ROUND(J272*0.0976,2)-ROUND(J272*0.015,2)-ROUND(J272*0.0245,2),2)/W272,0),IF(Dane!$C$9=3,IFERROR(ROUND(J272-ROUND(J272*0.0976,2)-ROUND(J272*0.015,2)-ROUND(J272*0.0245,2),2)/W272,0),0))</f>
        <v>0</v>
      </c>
      <c r="BA272" s="39">
        <f t="shared" si="73"/>
        <v>0</v>
      </c>
      <c r="BB272" s="39">
        <f t="shared" si="74"/>
        <v>0</v>
      </c>
      <c r="BC272" s="39">
        <f t="shared" si="67"/>
        <v>0</v>
      </c>
      <c r="BD272" s="39">
        <f>IF(Dane!$C$9=2,IFERROR(BC272/W272,0),IF(Dane!$C$9=3,IFERROR(BC272/W272,0),0))</f>
        <v>0</v>
      </c>
      <c r="BE272" s="39">
        <f t="shared" si="75"/>
        <v>0</v>
      </c>
      <c r="BF272" s="39">
        <v>0</v>
      </c>
      <c r="BG272" s="39">
        <f t="shared" si="76"/>
        <v>0</v>
      </c>
      <c r="BH272" s="39">
        <f>IF(Dane!$C$9=2,IF(ROUND((S272+T272)*BG272,2)&gt;$AN$1,$AN$1,ROUND((S272+T272)*BG272,2)),IF(Dane!$C$9=3,IF(ROUND((S272+T272)*BG272,2)&gt;$AN$1,$AN$1,ROUND((S272+T272)*BG272,2)),0))</f>
        <v>0</v>
      </c>
      <c r="BI272" s="39">
        <v>0</v>
      </c>
      <c r="BJ272" s="39">
        <f>IF(Dane!$C$9=3,IFERROR(J272/AB272,0),0)</f>
        <v>0</v>
      </c>
      <c r="BK272" s="39">
        <f>IF(Dane!$C$9=3,IFERROR(ROUND(J272-ROUND(J272*0.0976,2)-ROUND(J272*0.015,2)-ROUND(J272*0.0245,2),2)/AB272,0),0)</f>
        <v>0</v>
      </c>
      <c r="BL272" s="39">
        <f t="shared" si="77"/>
        <v>0</v>
      </c>
      <c r="BM272" s="39">
        <f t="shared" si="78"/>
        <v>0</v>
      </c>
      <c r="BN272" s="39">
        <f t="shared" si="68"/>
        <v>0</v>
      </c>
      <c r="BO272" s="39">
        <f>IF(Dane!$C$9=3,IFERROR(BN272/AB272,0),0)</f>
        <v>0</v>
      </c>
      <c r="BP272" s="39">
        <f t="shared" si="79"/>
        <v>0</v>
      </c>
      <c r="BQ272" s="39">
        <v>0</v>
      </c>
      <c r="BR272" s="39">
        <f t="shared" si="80"/>
        <v>0</v>
      </c>
      <c r="BS272" s="39">
        <f>IF(Dane!$C$9=3,IF(ROUND((X272+Y272)*BR272,2)&gt;$AN$1,$AN$1,ROUND((X272+Y272)*BR272,2)),0)</f>
        <v>0</v>
      </c>
      <c r="BT272" s="39">
        <v>0</v>
      </c>
    </row>
    <row r="273" spans="1:72">
      <c r="A273" s="87">
        <v>264</v>
      </c>
      <c r="B273" s="1"/>
      <c r="C273" s="1"/>
      <c r="D273" s="2"/>
      <c r="E273" s="3"/>
      <c r="F273" s="4"/>
      <c r="G273" s="5"/>
      <c r="H273" s="5"/>
      <c r="I273" s="6"/>
      <c r="J273" s="5"/>
      <c r="K273" s="5"/>
      <c r="L273" s="5"/>
      <c r="M273" s="55"/>
      <c r="N273" s="8"/>
      <c r="O273" s="105"/>
      <c r="P273" s="5"/>
      <c r="Q273" s="5"/>
      <c r="R273" s="105">
        <f>Dane!$C$10</f>
        <v>0</v>
      </c>
      <c r="S273" s="8"/>
      <c r="T273" s="105"/>
      <c r="U273" s="5"/>
      <c r="V273" s="5"/>
      <c r="W273" s="107">
        <f>Dane!$C$11</f>
        <v>0</v>
      </c>
      <c r="X273" s="8"/>
      <c r="Y273" s="105"/>
      <c r="Z273" s="5"/>
      <c r="AA273" s="5"/>
      <c r="AB273" s="110">
        <f>Dane!$C$12</f>
        <v>0</v>
      </c>
      <c r="AC273" s="108">
        <f>IF(Dane!$E$3=1,AP273+BA273+BL273,IF(Dane!$E$3=2,AT273+BE273+BP273,AW273+BH273+BS273))</f>
        <v>0</v>
      </c>
      <c r="AD273" s="14">
        <f>IF(Dane!$E$3=1,AQ273+BB273+BM273,IF(Dane!$E$3=2,AU273+BF273+BQ273,AX273+BI273+BT273))</f>
        <v>0</v>
      </c>
      <c r="AE273" s="14">
        <f>IF((J273*Dane!$C$9)-AC273&lt;0,0,(J273*Dane!$C$9)-AC273)</f>
        <v>0</v>
      </c>
      <c r="AF273" s="61">
        <f>IF((K273*Dane!$C$9)-AD273&lt;0,0,(K273*Dane!$C$9)-AD273)</f>
        <v>0</v>
      </c>
      <c r="AG273" s="93"/>
      <c r="AH273" s="84">
        <f>IF(Dane!$E$3=1,AP273,IF(Dane!$E$3=2,AT273,AW273))</f>
        <v>0</v>
      </c>
      <c r="AI273" s="84">
        <f>IF(Dane!$E$3=1,AQ273,IF(Dane!$E$3=2,AU273,AX273))</f>
        <v>0</v>
      </c>
      <c r="AJ273" s="84">
        <f>IF(Dane!$E$3=1,BA273,IF(Dane!$E$3=2,BE273,BH273))</f>
        <v>0</v>
      </c>
      <c r="AK273" s="84">
        <f>IF(Dane!$E$3=1,BB273,IF(Dane!$E$3=2,BF273,BI273))</f>
        <v>0</v>
      </c>
      <c r="AL273" s="84">
        <f>IF(Dane!$E$3=1,BL273,IF(Dane!$E$3=2,BP273,BS273))</f>
        <v>0</v>
      </c>
      <c r="AM273" s="84">
        <f>IF(Dane!$E$3=1,BM273,IF(Dane!$E$3=2,BQ273,BT273))</f>
        <v>0</v>
      </c>
      <c r="AN273" s="39">
        <f>IF(Dane!$C$9="",0,IFERROR(J273/R273,0))</f>
        <v>0</v>
      </c>
      <c r="AO273" s="39">
        <f>IF(Dane!$C$9="",0,IFERROR(ROUND(J273-ROUND(J273*0.0976,2)-ROUND(J273*0.015,2)-ROUND(J273*0.0245,2),2)/R273,0))</f>
        <v>0</v>
      </c>
      <c r="AP273" s="39">
        <f t="shared" si="69"/>
        <v>0</v>
      </c>
      <c r="AQ273" s="39">
        <f t="shared" si="70"/>
        <v>0</v>
      </c>
      <c r="AR273" s="39">
        <f t="shared" si="66"/>
        <v>0</v>
      </c>
      <c r="AS273" s="39">
        <f>IF(Dane!$C$9="",0,IFERROR(AR273/R273,0))</f>
        <v>0</v>
      </c>
      <c r="AT273" s="39">
        <f t="shared" si="71"/>
        <v>0</v>
      </c>
      <c r="AU273" s="39">
        <v>0</v>
      </c>
      <c r="AV273" s="39">
        <f t="shared" si="72"/>
        <v>0</v>
      </c>
      <c r="AW273" s="39">
        <f>IF(Dane!$C$9="",0,IF(ROUND((N273+O273)*AV273,2)&gt;$AN$1,$AN$1,ROUND((N273+O273)*AV273,2)))</f>
        <v>0</v>
      </c>
      <c r="AX273" s="39">
        <v>0</v>
      </c>
      <c r="AY273" s="39">
        <f>IF(Dane!$C$9=2,IFERROR(J273/W273,0),IF(Dane!$C$9=3,IFERROR(J273/W273,0),0))</f>
        <v>0</v>
      </c>
      <c r="AZ273" s="39">
        <f>IF(Dane!$C$9=2,IFERROR(ROUND(J273-ROUND(J273*0.0976,2)-ROUND(J273*0.015,2)-ROUND(J273*0.0245,2),2)/W273,0),IF(Dane!$C$9=3,IFERROR(ROUND(J273-ROUND(J273*0.0976,2)-ROUND(J273*0.015,2)-ROUND(J273*0.0245,2),2)/W273,0),0))</f>
        <v>0</v>
      </c>
      <c r="BA273" s="39">
        <f t="shared" si="73"/>
        <v>0</v>
      </c>
      <c r="BB273" s="39">
        <f t="shared" si="74"/>
        <v>0</v>
      </c>
      <c r="BC273" s="39">
        <f t="shared" si="67"/>
        <v>0</v>
      </c>
      <c r="BD273" s="39">
        <f>IF(Dane!$C$9=2,IFERROR(BC273/W273,0),IF(Dane!$C$9=3,IFERROR(BC273/W273,0),0))</f>
        <v>0</v>
      </c>
      <c r="BE273" s="39">
        <f t="shared" si="75"/>
        <v>0</v>
      </c>
      <c r="BF273" s="39">
        <v>0</v>
      </c>
      <c r="BG273" s="39">
        <f t="shared" si="76"/>
        <v>0</v>
      </c>
      <c r="BH273" s="39">
        <f>IF(Dane!$C$9=2,IF(ROUND((S273+T273)*BG273,2)&gt;$AN$1,$AN$1,ROUND((S273+T273)*BG273,2)),IF(Dane!$C$9=3,IF(ROUND((S273+T273)*BG273,2)&gt;$AN$1,$AN$1,ROUND((S273+T273)*BG273,2)),0))</f>
        <v>0</v>
      </c>
      <c r="BI273" s="39">
        <v>0</v>
      </c>
      <c r="BJ273" s="39">
        <f>IF(Dane!$C$9=3,IFERROR(J273/AB273,0),0)</f>
        <v>0</v>
      </c>
      <c r="BK273" s="39">
        <f>IF(Dane!$C$9=3,IFERROR(ROUND(J273-ROUND(J273*0.0976,2)-ROUND(J273*0.015,2)-ROUND(J273*0.0245,2),2)/AB273,0),0)</f>
        <v>0</v>
      </c>
      <c r="BL273" s="39">
        <f t="shared" si="77"/>
        <v>0</v>
      </c>
      <c r="BM273" s="39">
        <f t="shared" si="78"/>
        <v>0</v>
      </c>
      <c r="BN273" s="39">
        <f t="shared" si="68"/>
        <v>0</v>
      </c>
      <c r="BO273" s="39">
        <f>IF(Dane!$C$9=3,IFERROR(BN273/AB273,0),0)</f>
        <v>0</v>
      </c>
      <c r="BP273" s="39">
        <f t="shared" si="79"/>
        <v>0</v>
      </c>
      <c r="BQ273" s="39">
        <v>0</v>
      </c>
      <c r="BR273" s="39">
        <f t="shared" si="80"/>
        <v>0</v>
      </c>
      <c r="BS273" s="39">
        <f>IF(Dane!$C$9=3,IF(ROUND((X273+Y273)*BR273,2)&gt;$AN$1,$AN$1,ROUND((X273+Y273)*BR273,2)),0)</f>
        <v>0</v>
      </c>
      <c r="BT273" s="39">
        <v>0</v>
      </c>
    </row>
    <row r="274" spans="1:72">
      <c r="A274" s="87">
        <v>265</v>
      </c>
      <c r="B274" s="1"/>
      <c r="C274" s="1"/>
      <c r="D274" s="2"/>
      <c r="E274" s="3"/>
      <c r="F274" s="4"/>
      <c r="G274" s="5"/>
      <c r="H274" s="5"/>
      <c r="I274" s="6"/>
      <c r="J274" s="5"/>
      <c r="K274" s="5"/>
      <c r="L274" s="5"/>
      <c r="M274" s="55"/>
      <c r="N274" s="8"/>
      <c r="O274" s="105"/>
      <c r="P274" s="5"/>
      <c r="Q274" s="5"/>
      <c r="R274" s="105">
        <f>Dane!$C$10</f>
        <v>0</v>
      </c>
      <c r="S274" s="8"/>
      <c r="T274" s="105"/>
      <c r="U274" s="5"/>
      <c r="V274" s="5"/>
      <c r="W274" s="107">
        <f>Dane!$C$11</f>
        <v>0</v>
      </c>
      <c r="X274" s="8"/>
      <c r="Y274" s="105"/>
      <c r="Z274" s="5"/>
      <c r="AA274" s="5"/>
      <c r="AB274" s="110">
        <f>Dane!$C$12</f>
        <v>0</v>
      </c>
      <c r="AC274" s="108">
        <f>IF(Dane!$E$3=1,AP274+BA274+BL274,IF(Dane!$E$3=2,AT274+BE274+BP274,AW274+BH274+BS274))</f>
        <v>0</v>
      </c>
      <c r="AD274" s="14">
        <f>IF(Dane!$E$3=1,AQ274+BB274+BM274,IF(Dane!$E$3=2,AU274+BF274+BQ274,AX274+BI274+BT274))</f>
        <v>0</v>
      </c>
      <c r="AE274" s="14">
        <f>IF((J274*Dane!$C$9)-AC274&lt;0,0,(J274*Dane!$C$9)-AC274)</f>
        <v>0</v>
      </c>
      <c r="AF274" s="61">
        <f>IF((K274*Dane!$C$9)-AD274&lt;0,0,(K274*Dane!$C$9)-AD274)</f>
        <v>0</v>
      </c>
      <c r="AG274" s="93"/>
      <c r="AH274" s="84">
        <f>IF(Dane!$E$3=1,AP274,IF(Dane!$E$3=2,AT274,AW274))</f>
        <v>0</v>
      </c>
      <c r="AI274" s="84">
        <f>IF(Dane!$E$3=1,AQ274,IF(Dane!$E$3=2,AU274,AX274))</f>
        <v>0</v>
      </c>
      <c r="AJ274" s="84">
        <f>IF(Dane!$E$3=1,BA274,IF(Dane!$E$3=2,BE274,BH274))</f>
        <v>0</v>
      </c>
      <c r="AK274" s="84">
        <f>IF(Dane!$E$3=1,BB274,IF(Dane!$E$3=2,BF274,BI274))</f>
        <v>0</v>
      </c>
      <c r="AL274" s="84">
        <f>IF(Dane!$E$3=1,BL274,IF(Dane!$E$3=2,BP274,BS274))</f>
        <v>0</v>
      </c>
      <c r="AM274" s="84">
        <f>IF(Dane!$E$3=1,BM274,IF(Dane!$E$3=2,BQ274,BT274))</f>
        <v>0</v>
      </c>
      <c r="AN274" s="39">
        <f>IF(Dane!$C$9="",0,IFERROR(J274/R274,0))</f>
        <v>0</v>
      </c>
      <c r="AO274" s="39">
        <f>IF(Dane!$C$9="",0,IFERROR(ROUND(J274-ROUND(J274*0.0976,2)-ROUND(J274*0.015,2)-ROUND(J274*0.0245,2),2)/R274,0))</f>
        <v>0</v>
      </c>
      <c r="AP274" s="39">
        <f t="shared" si="69"/>
        <v>0</v>
      </c>
      <c r="AQ274" s="39">
        <f t="shared" si="70"/>
        <v>0</v>
      </c>
      <c r="AR274" s="39">
        <f t="shared" si="66"/>
        <v>0</v>
      </c>
      <c r="AS274" s="39">
        <f>IF(Dane!$C$9="",0,IFERROR(AR274/R274,0))</f>
        <v>0</v>
      </c>
      <c r="AT274" s="39">
        <f t="shared" si="71"/>
        <v>0</v>
      </c>
      <c r="AU274" s="39">
        <v>0</v>
      </c>
      <c r="AV274" s="39">
        <f t="shared" si="72"/>
        <v>0</v>
      </c>
      <c r="AW274" s="39">
        <f>IF(Dane!$C$9="",0,IF(ROUND((N274+O274)*AV274,2)&gt;$AN$1,$AN$1,ROUND((N274+O274)*AV274,2)))</f>
        <v>0</v>
      </c>
      <c r="AX274" s="39">
        <v>0</v>
      </c>
      <c r="AY274" s="39">
        <f>IF(Dane!$C$9=2,IFERROR(J274/W274,0),IF(Dane!$C$9=3,IFERROR(J274/W274,0),0))</f>
        <v>0</v>
      </c>
      <c r="AZ274" s="39">
        <f>IF(Dane!$C$9=2,IFERROR(ROUND(J274-ROUND(J274*0.0976,2)-ROUND(J274*0.015,2)-ROUND(J274*0.0245,2),2)/W274,0),IF(Dane!$C$9=3,IFERROR(ROUND(J274-ROUND(J274*0.0976,2)-ROUND(J274*0.015,2)-ROUND(J274*0.0245,2),2)/W274,0),0))</f>
        <v>0</v>
      </c>
      <c r="BA274" s="39">
        <f t="shared" si="73"/>
        <v>0</v>
      </c>
      <c r="BB274" s="39">
        <f t="shared" si="74"/>
        <v>0</v>
      </c>
      <c r="BC274" s="39">
        <f t="shared" si="67"/>
        <v>0</v>
      </c>
      <c r="BD274" s="39">
        <f>IF(Dane!$C$9=2,IFERROR(BC274/W274,0),IF(Dane!$C$9=3,IFERROR(BC274/W274,0),0))</f>
        <v>0</v>
      </c>
      <c r="BE274" s="39">
        <f t="shared" si="75"/>
        <v>0</v>
      </c>
      <c r="BF274" s="39">
        <v>0</v>
      </c>
      <c r="BG274" s="39">
        <f t="shared" si="76"/>
        <v>0</v>
      </c>
      <c r="BH274" s="39">
        <f>IF(Dane!$C$9=2,IF(ROUND((S274+T274)*BG274,2)&gt;$AN$1,$AN$1,ROUND((S274+T274)*BG274,2)),IF(Dane!$C$9=3,IF(ROUND((S274+T274)*BG274,2)&gt;$AN$1,$AN$1,ROUND((S274+T274)*BG274,2)),0))</f>
        <v>0</v>
      </c>
      <c r="BI274" s="39">
        <v>0</v>
      </c>
      <c r="BJ274" s="39">
        <f>IF(Dane!$C$9=3,IFERROR(J274/AB274,0),0)</f>
        <v>0</v>
      </c>
      <c r="BK274" s="39">
        <f>IF(Dane!$C$9=3,IFERROR(ROUND(J274-ROUND(J274*0.0976,2)-ROUND(J274*0.015,2)-ROUND(J274*0.0245,2),2)/AB274,0),0)</f>
        <v>0</v>
      </c>
      <c r="BL274" s="39">
        <f t="shared" si="77"/>
        <v>0</v>
      </c>
      <c r="BM274" s="39">
        <f t="shared" si="78"/>
        <v>0</v>
      </c>
      <c r="BN274" s="39">
        <f t="shared" si="68"/>
        <v>0</v>
      </c>
      <c r="BO274" s="39">
        <f>IF(Dane!$C$9=3,IFERROR(BN274/AB274,0),0)</f>
        <v>0</v>
      </c>
      <c r="BP274" s="39">
        <f t="shared" si="79"/>
        <v>0</v>
      </c>
      <c r="BQ274" s="39">
        <v>0</v>
      </c>
      <c r="BR274" s="39">
        <f t="shared" si="80"/>
        <v>0</v>
      </c>
      <c r="BS274" s="39">
        <f>IF(Dane!$C$9=3,IF(ROUND((X274+Y274)*BR274,2)&gt;$AN$1,$AN$1,ROUND((X274+Y274)*BR274,2)),0)</f>
        <v>0</v>
      </c>
      <c r="BT274" s="39">
        <v>0</v>
      </c>
    </row>
    <row r="275" spans="1:72">
      <c r="A275" s="87">
        <v>266</v>
      </c>
      <c r="B275" s="1"/>
      <c r="C275" s="1"/>
      <c r="D275" s="2"/>
      <c r="E275" s="3"/>
      <c r="F275" s="4"/>
      <c r="G275" s="5"/>
      <c r="H275" s="5"/>
      <c r="I275" s="6"/>
      <c r="J275" s="5"/>
      <c r="K275" s="5"/>
      <c r="L275" s="5"/>
      <c r="M275" s="55"/>
      <c r="N275" s="8"/>
      <c r="O275" s="105"/>
      <c r="P275" s="5"/>
      <c r="Q275" s="5"/>
      <c r="R275" s="105">
        <f>Dane!$C$10</f>
        <v>0</v>
      </c>
      <c r="S275" s="8"/>
      <c r="T275" s="105"/>
      <c r="U275" s="5"/>
      <c r="V275" s="5"/>
      <c r="W275" s="107">
        <f>Dane!$C$11</f>
        <v>0</v>
      </c>
      <c r="X275" s="8"/>
      <c r="Y275" s="105"/>
      <c r="Z275" s="5"/>
      <c r="AA275" s="5"/>
      <c r="AB275" s="110">
        <f>Dane!$C$12</f>
        <v>0</v>
      </c>
      <c r="AC275" s="108">
        <f>IF(Dane!$E$3=1,AP275+BA275+BL275,IF(Dane!$E$3=2,AT275+BE275+BP275,AW275+BH275+BS275))</f>
        <v>0</v>
      </c>
      <c r="AD275" s="14">
        <f>IF(Dane!$E$3=1,AQ275+BB275+BM275,IF(Dane!$E$3=2,AU275+BF275+BQ275,AX275+BI275+BT275))</f>
        <v>0</v>
      </c>
      <c r="AE275" s="14">
        <f>IF((J275*Dane!$C$9)-AC275&lt;0,0,(J275*Dane!$C$9)-AC275)</f>
        <v>0</v>
      </c>
      <c r="AF275" s="61">
        <f>IF((K275*Dane!$C$9)-AD275&lt;0,0,(K275*Dane!$C$9)-AD275)</f>
        <v>0</v>
      </c>
      <c r="AG275" s="93"/>
      <c r="AH275" s="84">
        <f>IF(Dane!$E$3=1,AP275,IF(Dane!$E$3=2,AT275,AW275))</f>
        <v>0</v>
      </c>
      <c r="AI275" s="84">
        <f>IF(Dane!$E$3=1,AQ275,IF(Dane!$E$3=2,AU275,AX275))</f>
        <v>0</v>
      </c>
      <c r="AJ275" s="84">
        <f>IF(Dane!$E$3=1,BA275,IF(Dane!$E$3=2,BE275,BH275))</f>
        <v>0</v>
      </c>
      <c r="AK275" s="84">
        <f>IF(Dane!$E$3=1,BB275,IF(Dane!$E$3=2,BF275,BI275))</f>
        <v>0</v>
      </c>
      <c r="AL275" s="84">
        <f>IF(Dane!$E$3=1,BL275,IF(Dane!$E$3=2,BP275,BS275))</f>
        <v>0</v>
      </c>
      <c r="AM275" s="84">
        <f>IF(Dane!$E$3=1,BM275,IF(Dane!$E$3=2,BQ275,BT275))</f>
        <v>0</v>
      </c>
      <c r="AN275" s="39">
        <f>IF(Dane!$C$9="",0,IFERROR(J275/R275,0))</f>
        <v>0</v>
      </c>
      <c r="AO275" s="39">
        <f>IF(Dane!$C$9="",0,IFERROR(ROUND(J275-ROUND(J275*0.0976,2)-ROUND(J275*0.015,2)-ROUND(J275*0.0245,2),2)/R275,0))</f>
        <v>0</v>
      </c>
      <c r="AP275" s="39">
        <f t="shared" si="69"/>
        <v>0</v>
      </c>
      <c r="AQ275" s="39">
        <f t="shared" si="70"/>
        <v>0</v>
      </c>
      <c r="AR275" s="39">
        <f t="shared" si="66"/>
        <v>0</v>
      </c>
      <c r="AS275" s="39">
        <f>IF(Dane!$C$9="",0,IFERROR(AR275/R275,0))</f>
        <v>0</v>
      </c>
      <c r="AT275" s="39">
        <f t="shared" si="71"/>
        <v>0</v>
      </c>
      <c r="AU275" s="39">
        <v>0</v>
      </c>
      <c r="AV275" s="39">
        <f t="shared" si="72"/>
        <v>0</v>
      </c>
      <c r="AW275" s="39">
        <f>IF(Dane!$C$9="",0,IF(ROUND((N275+O275)*AV275,2)&gt;$AN$1,$AN$1,ROUND((N275+O275)*AV275,2)))</f>
        <v>0</v>
      </c>
      <c r="AX275" s="39">
        <v>0</v>
      </c>
      <c r="AY275" s="39">
        <f>IF(Dane!$C$9=2,IFERROR(J275/W275,0),IF(Dane!$C$9=3,IFERROR(J275/W275,0),0))</f>
        <v>0</v>
      </c>
      <c r="AZ275" s="39">
        <f>IF(Dane!$C$9=2,IFERROR(ROUND(J275-ROUND(J275*0.0976,2)-ROUND(J275*0.015,2)-ROUND(J275*0.0245,2),2)/W275,0),IF(Dane!$C$9=3,IFERROR(ROUND(J275-ROUND(J275*0.0976,2)-ROUND(J275*0.015,2)-ROUND(J275*0.0245,2),2)/W275,0),0))</f>
        <v>0</v>
      </c>
      <c r="BA275" s="39">
        <f t="shared" si="73"/>
        <v>0</v>
      </c>
      <c r="BB275" s="39">
        <f t="shared" si="74"/>
        <v>0</v>
      </c>
      <c r="BC275" s="39">
        <f t="shared" si="67"/>
        <v>0</v>
      </c>
      <c r="BD275" s="39">
        <f>IF(Dane!$C$9=2,IFERROR(BC275/W275,0),IF(Dane!$C$9=3,IFERROR(BC275/W275,0),0))</f>
        <v>0</v>
      </c>
      <c r="BE275" s="39">
        <f t="shared" si="75"/>
        <v>0</v>
      </c>
      <c r="BF275" s="39">
        <v>0</v>
      </c>
      <c r="BG275" s="39">
        <f t="shared" si="76"/>
        <v>0</v>
      </c>
      <c r="BH275" s="39">
        <f>IF(Dane!$C$9=2,IF(ROUND((S275+T275)*BG275,2)&gt;$AN$1,$AN$1,ROUND((S275+T275)*BG275,2)),IF(Dane!$C$9=3,IF(ROUND((S275+T275)*BG275,2)&gt;$AN$1,$AN$1,ROUND((S275+T275)*BG275,2)),0))</f>
        <v>0</v>
      </c>
      <c r="BI275" s="39">
        <v>0</v>
      </c>
      <c r="BJ275" s="39">
        <f>IF(Dane!$C$9=3,IFERROR(J275/AB275,0),0)</f>
        <v>0</v>
      </c>
      <c r="BK275" s="39">
        <f>IF(Dane!$C$9=3,IFERROR(ROUND(J275-ROUND(J275*0.0976,2)-ROUND(J275*0.015,2)-ROUND(J275*0.0245,2),2)/AB275,0),0)</f>
        <v>0</v>
      </c>
      <c r="BL275" s="39">
        <f t="shared" si="77"/>
        <v>0</v>
      </c>
      <c r="BM275" s="39">
        <f t="shared" si="78"/>
        <v>0</v>
      </c>
      <c r="BN275" s="39">
        <f t="shared" si="68"/>
        <v>0</v>
      </c>
      <c r="BO275" s="39">
        <f>IF(Dane!$C$9=3,IFERROR(BN275/AB275,0),0)</f>
        <v>0</v>
      </c>
      <c r="BP275" s="39">
        <f t="shared" si="79"/>
        <v>0</v>
      </c>
      <c r="BQ275" s="39">
        <v>0</v>
      </c>
      <c r="BR275" s="39">
        <f t="shared" si="80"/>
        <v>0</v>
      </c>
      <c r="BS275" s="39">
        <f>IF(Dane!$C$9=3,IF(ROUND((X275+Y275)*BR275,2)&gt;$AN$1,$AN$1,ROUND((X275+Y275)*BR275,2)),0)</f>
        <v>0</v>
      </c>
      <c r="BT275" s="39">
        <v>0</v>
      </c>
    </row>
    <row r="276" spans="1:72">
      <c r="A276" s="87">
        <v>267</v>
      </c>
      <c r="B276" s="1"/>
      <c r="C276" s="1"/>
      <c r="D276" s="2"/>
      <c r="E276" s="3"/>
      <c r="F276" s="4"/>
      <c r="G276" s="5"/>
      <c r="H276" s="5"/>
      <c r="I276" s="6"/>
      <c r="J276" s="5"/>
      <c r="K276" s="5"/>
      <c r="L276" s="5"/>
      <c r="M276" s="55"/>
      <c r="N276" s="8"/>
      <c r="O276" s="105"/>
      <c r="P276" s="5"/>
      <c r="Q276" s="5"/>
      <c r="R276" s="105">
        <f>Dane!$C$10</f>
        <v>0</v>
      </c>
      <c r="S276" s="8"/>
      <c r="T276" s="105"/>
      <c r="U276" s="5"/>
      <c r="V276" s="5"/>
      <c r="W276" s="107">
        <f>Dane!$C$11</f>
        <v>0</v>
      </c>
      <c r="X276" s="8"/>
      <c r="Y276" s="105"/>
      <c r="Z276" s="5"/>
      <c r="AA276" s="5"/>
      <c r="AB276" s="110">
        <f>Dane!$C$12</f>
        <v>0</v>
      </c>
      <c r="AC276" s="108">
        <f>IF(Dane!$E$3=1,AP276+BA276+BL276,IF(Dane!$E$3=2,AT276+BE276+BP276,AW276+BH276+BS276))</f>
        <v>0</v>
      </c>
      <c r="AD276" s="14">
        <f>IF(Dane!$E$3=1,AQ276+BB276+BM276,IF(Dane!$E$3=2,AU276+BF276+BQ276,AX276+BI276+BT276))</f>
        <v>0</v>
      </c>
      <c r="AE276" s="14">
        <f>IF((J276*Dane!$C$9)-AC276&lt;0,0,(J276*Dane!$C$9)-AC276)</f>
        <v>0</v>
      </c>
      <c r="AF276" s="61">
        <f>IF((K276*Dane!$C$9)-AD276&lt;0,0,(K276*Dane!$C$9)-AD276)</f>
        <v>0</v>
      </c>
      <c r="AG276" s="93"/>
      <c r="AH276" s="84">
        <f>IF(Dane!$E$3=1,AP276,IF(Dane!$E$3=2,AT276,AW276))</f>
        <v>0</v>
      </c>
      <c r="AI276" s="84">
        <f>IF(Dane!$E$3=1,AQ276,IF(Dane!$E$3=2,AU276,AX276))</f>
        <v>0</v>
      </c>
      <c r="AJ276" s="84">
        <f>IF(Dane!$E$3=1,BA276,IF(Dane!$E$3=2,BE276,BH276))</f>
        <v>0</v>
      </c>
      <c r="AK276" s="84">
        <f>IF(Dane!$E$3=1,BB276,IF(Dane!$E$3=2,BF276,BI276))</f>
        <v>0</v>
      </c>
      <c r="AL276" s="84">
        <f>IF(Dane!$E$3=1,BL276,IF(Dane!$E$3=2,BP276,BS276))</f>
        <v>0</v>
      </c>
      <c r="AM276" s="84">
        <f>IF(Dane!$E$3=1,BM276,IF(Dane!$E$3=2,BQ276,BT276))</f>
        <v>0</v>
      </c>
      <c r="AN276" s="39">
        <f>IF(Dane!$C$9="",0,IFERROR(J276/R276,0))</f>
        <v>0</v>
      </c>
      <c r="AO276" s="39">
        <f>IF(Dane!$C$9="",0,IFERROR(ROUND(J276-ROUND(J276*0.0976,2)-ROUND(J276*0.015,2)-ROUND(J276*0.0245,2),2)/R276,0))</f>
        <v>0</v>
      </c>
      <c r="AP276" s="39">
        <f t="shared" si="69"/>
        <v>0</v>
      </c>
      <c r="AQ276" s="39">
        <f t="shared" si="70"/>
        <v>0</v>
      </c>
      <c r="AR276" s="39">
        <f t="shared" si="66"/>
        <v>0</v>
      </c>
      <c r="AS276" s="39">
        <f>IF(Dane!$C$9="",0,IFERROR(AR276/R276,0))</f>
        <v>0</v>
      </c>
      <c r="AT276" s="39">
        <f t="shared" si="71"/>
        <v>0</v>
      </c>
      <c r="AU276" s="39">
        <v>0</v>
      </c>
      <c r="AV276" s="39">
        <f t="shared" si="72"/>
        <v>0</v>
      </c>
      <c r="AW276" s="39">
        <f>IF(Dane!$C$9="",0,IF(ROUND((N276+O276)*AV276,2)&gt;$AN$1,$AN$1,ROUND((N276+O276)*AV276,2)))</f>
        <v>0</v>
      </c>
      <c r="AX276" s="39">
        <v>0</v>
      </c>
      <c r="AY276" s="39">
        <f>IF(Dane!$C$9=2,IFERROR(J276/W276,0),IF(Dane!$C$9=3,IFERROR(J276/W276,0),0))</f>
        <v>0</v>
      </c>
      <c r="AZ276" s="39">
        <f>IF(Dane!$C$9=2,IFERROR(ROUND(J276-ROUND(J276*0.0976,2)-ROUND(J276*0.015,2)-ROUND(J276*0.0245,2),2)/W276,0),IF(Dane!$C$9=3,IFERROR(ROUND(J276-ROUND(J276*0.0976,2)-ROUND(J276*0.015,2)-ROUND(J276*0.0245,2),2)/W276,0),0))</f>
        <v>0</v>
      </c>
      <c r="BA276" s="39">
        <f t="shared" si="73"/>
        <v>0</v>
      </c>
      <c r="BB276" s="39">
        <f t="shared" si="74"/>
        <v>0</v>
      </c>
      <c r="BC276" s="39">
        <f t="shared" si="67"/>
        <v>0</v>
      </c>
      <c r="BD276" s="39">
        <f>IF(Dane!$C$9=2,IFERROR(BC276/W276,0),IF(Dane!$C$9=3,IFERROR(BC276/W276,0),0))</f>
        <v>0</v>
      </c>
      <c r="BE276" s="39">
        <f t="shared" si="75"/>
        <v>0</v>
      </c>
      <c r="BF276" s="39">
        <v>0</v>
      </c>
      <c r="BG276" s="39">
        <f t="shared" si="76"/>
        <v>0</v>
      </c>
      <c r="BH276" s="39">
        <f>IF(Dane!$C$9=2,IF(ROUND((S276+T276)*BG276,2)&gt;$AN$1,$AN$1,ROUND((S276+T276)*BG276,2)),IF(Dane!$C$9=3,IF(ROUND((S276+T276)*BG276,2)&gt;$AN$1,$AN$1,ROUND((S276+T276)*BG276,2)),0))</f>
        <v>0</v>
      </c>
      <c r="BI276" s="39">
        <v>0</v>
      </c>
      <c r="BJ276" s="39">
        <f>IF(Dane!$C$9=3,IFERROR(J276/AB276,0),0)</f>
        <v>0</v>
      </c>
      <c r="BK276" s="39">
        <f>IF(Dane!$C$9=3,IFERROR(ROUND(J276-ROUND(J276*0.0976,2)-ROUND(J276*0.015,2)-ROUND(J276*0.0245,2),2)/AB276,0),0)</f>
        <v>0</v>
      </c>
      <c r="BL276" s="39">
        <f t="shared" si="77"/>
        <v>0</v>
      </c>
      <c r="BM276" s="39">
        <f t="shared" si="78"/>
        <v>0</v>
      </c>
      <c r="BN276" s="39">
        <f t="shared" si="68"/>
        <v>0</v>
      </c>
      <c r="BO276" s="39">
        <f>IF(Dane!$C$9=3,IFERROR(BN276/AB276,0),0)</f>
        <v>0</v>
      </c>
      <c r="BP276" s="39">
        <f t="shared" si="79"/>
        <v>0</v>
      </c>
      <c r="BQ276" s="39">
        <v>0</v>
      </c>
      <c r="BR276" s="39">
        <f t="shared" si="80"/>
        <v>0</v>
      </c>
      <c r="BS276" s="39">
        <f>IF(Dane!$C$9=3,IF(ROUND((X276+Y276)*BR276,2)&gt;$AN$1,$AN$1,ROUND((X276+Y276)*BR276,2)),0)</f>
        <v>0</v>
      </c>
      <c r="BT276" s="39">
        <v>0</v>
      </c>
    </row>
    <row r="277" spans="1:72">
      <c r="A277" s="87">
        <v>268</v>
      </c>
      <c r="B277" s="1"/>
      <c r="C277" s="1"/>
      <c r="D277" s="2"/>
      <c r="E277" s="3"/>
      <c r="F277" s="4"/>
      <c r="G277" s="5"/>
      <c r="H277" s="5"/>
      <c r="I277" s="6"/>
      <c r="J277" s="5"/>
      <c r="K277" s="5"/>
      <c r="L277" s="5"/>
      <c r="M277" s="55"/>
      <c r="N277" s="8"/>
      <c r="O277" s="105"/>
      <c r="P277" s="5"/>
      <c r="Q277" s="5"/>
      <c r="R277" s="105">
        <f>Dane!$C$10</f>
        <v>0</v>
      </c>
      <c r="S277" s="8"/>
      <c r="T277" s="105"/>
      <c r="U277" s="5"/>
      <c r="V277" s="5"/>
      <c r="W277" s="107">
        <f>Dane!$C$11</f>
        <v>0</v>
      </c>
      <c r="X277" s="8"/>
      <c r="Y277" s="105"/>
      <c r="Z277" s="5"/>
      <c r="AA277" s="5"/>
      <c r="AB277" s="110">
        <f>Dane!$C$12</f>
        <v>0</v>
      </c>
      <c r="AC277" s="108">
        <f>IF(Dane!$E$3=1,AP277+BA277+BL277,IF(Dane!$E$3=2,AT277+BE277+BP277,AW277+BH277+BS277))</f>
        <v>0</v>
      </c>
      <c r="AD277" s="14">
        <f>IF(Dane!$E$3=1,AQ277+BB277+BM277,IF(Dane!$E$3=2,AU277+BF277+BQ277,AX277+BI277+BT277))</f>
        <v>0</v>
      </c>
      <c r="AE277" s="14">
        <f>IF((J277*Dane!$C$9)-AC277&lt;0,0,(J277*Dane!$C$9)-AC277)</f>
        <v>0</v>
      </c>
      <c r="AF277" s="61">
        <f>IF((K277*Dane!$C$9)-AD277&lt;0,0,(K277*Dane!$C$9)-AD277)</f>
        <v>0</v>
      </c>
      <c r="AG277" s="93"/>
      <c r="AH277" s="84">
        <f>IF(Dane!$E$3=1,AP277,IF(Dane!$E$3=2,AT277,AW277))</f>
        <v>0</v>
      </c>
      <c r="AI277" s="84">
        <f>IF(Dane!$E$3=1,AQ277,IF(Dane!$E$3=2,AU277,AX277))</f>
        <v>0</v>
      </c>
      <c r="AJ277" s="84">
        <f>IF(Dane!$E$3=1,BA277,IF(Dane!$E$3=2,BE277,BH277))</f>
        <v>0</v>
      </c>
      <c r="AK277" s="84">
        <f>IF(Dane!$E$3=1,BB277,IF(Dane!$E$3=2,BF277,BI277))</f>
        <v>0</v>
      </c>
      <c r="AL277" s="84">
        <f>IF(Dane!$E$3=1,BL277,IF(Dane!$E$3=2,BP277,BS277))</f>
        <v>0</v>
      </c>
      <c r="AM277" s="84">
        <f>IF(Dane!$E$3=1,BM277,IF(Dane!$E$3=2,BQ277,BT277))</f>
        <v>0</v>
      </c>
      <c r="AN277" s="39">
        <f>IF(Dane!$C$9="",0,IFERROR(J277/R277,0))</f>
        <v>0</v>
      </c>
      <c r="AO277" s="39">
        <f>IF(Dane!$C$9="",0,IFERROR(ROUND(J277-ROUND(J277*0.0976,2)-ROUND(J277*0.015,2)-ROUND(J277*0.0245,2),2)/R277,0))</f>
        <v>0</v>
      </c>
      <c r="AP277" s="39">
        <f t="shared" si="69"/>
        <v>0</v>
      </c>
      <c r="AQ277" s="39">
        <f t="shared" si="70"/>
        <v>0</v>
      </c>
      <c r="AR277" s="39">
        <f t="shared" si="66"/>
        <v>0</v>
      </c>
      <c r="AS277" s="39">
        <f>IF(Dane!$C$9="",0,IFERROR(AR277/R277,0))</f>
        <v>0</v>
      </c>
      <c r="AT277" s="39">
        <f t="shared" si="71"/>
        <v>0</v>
      </c>
      <c r="AU277" s="39">
        <v>0</v>
      </c>
      <c r="AV277" s="39">
        <f t="shared" si="72"/>
        <v>0</v>
      </c>
      <c r="AW277" s="39">
        <f>IF(Dane!$C$9="",0,IF(ROUND((N277+O277)*AV277,2)&gt;$AN$1,$AN$1,ROUND((N277+O277)*AV277,2)))</f>
        <v>0</v>
      </c>
      <c r="AX277" s="39">
        <v>0</v>
      </c>
      <c r="AY277" s="39">
        <f>IF(Dane!$C$9=2,IFERROR(J277/W277,0),IF(Dane!$C$9=3,IFERROR(J277/W277,0),0))</f>
        <v>0</v>
      </c>
      <c r="AZ277" s="39">
        <f>IF(Dane!$C$9=2,IFERROR(ROUND(J277-ROUND(J277*0.0976,2)-ROUND(J277*0.015,2)-ROUND(J277*0.0245,2),2)/W277,0),IF(Dane!$C$9=3,IFERROR(ROUND(J277-ROUND(J277*0.0976,2)-ROUND(J277*0.015,2)-ROUND(J277*0.0245,2),2)/W277,0),0))</f>
        <v>0</v>
      </c>
      <c r="BA277" s="39">
        <f t="shared" si="73"/>
        <v>0</v>
      </c>
      <c r="BB277" s="39">
        <f t="shared" si="74"/>
        <v>0</v>
      </c>
      <c r="BC277" s="39">
        <f t="shared" si="67"/>
        <v>0</v>
      </c>
      <c r="BD277" s="39">
        <f>IF(Dane!$C$9=2,IFERROR(BC277/W277,0),IF(Dane!$C$9=3,IFERROR(BC277/W277,0),0))</f>
        <v>0</v>
      </c>
      <c r="BE277" s="39">
        <f t="shared" si="75"/>
        <v>0</v>
      </c>
      <c r="BF277" s="39">
        <v>0</v>
      </c>
      <c r="BG277" s="39">
        <f t="shared" si="76"/>
        <v>0</v>
      </c>
      <c r="BH277" s="39">
        <f>IF(Dane!$C$9=2,IF(ROUND((S277+T277)*BG277,2)&gt;$AN$1,$AN$1,ROUND((S277+T277)*BG277,2)),IF(Dane!$C$9=3,IF(ROUND((S277+T277)*BG277,2)&gt;$AN$1,$AN$1,ROUND((S277+T277)*BG277,2)),0))</f>
        <v>0</v>
      </c>
      <c r="BI277" s="39">
        <v>0</v>
      </c>
      <c r="BJ277" s="39">
        <f>IF(Dane!$C$9=3,IFERROR(J277/AB277,0),0)</f>
        <v>0</v>
      </c>
      <c r="BK277" s="39">
        <f>IF(Dane!$C$9=3,IFERROR(ROUND(J277-ROUND(J277*0.0976,2)-ROUND(J277*0.015,2)-ROUND(J277*0.0245,2),2)/AB277,0),0)</f>
        <v>0</v>
      </c>
      <c r="BL277" s="39">
        <f t="shared" si="77"/>
        <v>0</v>
      </c>
      <c r="BM277" s="39">
        <f t="shared" si="78"/>
        <v>0</v>
      </c>
      <c r="BN277" s="39">
        <f t="shared" si="68"/>
        <v>0</v>
      </c>
      <c r="BO277" s="39">
        <f>IF(Dane!$C$9=3,IFERROR(BN277/AB277,0),0)</f>
        <v>0</v>
      </c>
      <c r="BP277" s="39">
        <f t="shared" si="79"/>
        <v>0</v>
      </c>
      <c r="BQ277" s="39">
        <v>0</v>
      </c>
      <c r="BR277" s="39">
        <f t="shared" si="80"/>
        <v>0</v>
      </c>
      <c r="BS277" s="39">
        <f>IF(Dane!$C$9=3,IF(ROUND((X277+Y277)*BR277,2)&gt;$AN$1,$AN$1,ROUND((X277+Y277)*BR277,2)),0)</f>
        <v>0</v>
      </c>
      <c r="BT277" s="39">
        <v>0</v>
      </c>
    </row>
    <row r="278" spans="1:72">
      <c r="A278" s="87">
        <v>269</v>
      </c>
      <c r="B278" s="1"/>
      <c r="C278" s="1"/>
      <c r="D278" s="2"/>
      <c r="E278" s="3"/>
      <c r="F278" s="4"/>
      <c r="G278" s="5"/>
      <c r="H278" s="5"/>
      <c r="I278" s="6"/>
      <c r="J278" s="5"/>
      <c r="K278" s="5"/>
      <c r="L278" s="5"/>
      <c r="M278" s="55"/>
      <c r="N278" s="8"/>
      <c r="O278" s="105"/>
      <c r="P278" s="5"/>
      <c r="Q278" s="5"/>
      <c r="R278" s="105">
        <f>Dane!$C$10</f>
        <v>0</v>
      </c>
      <c r="S278" s="8"/>
      <c r="T278" s="105"/>
      <c r="U278" s="5"/>
      <c r="V278" s="5"/>
      <c r="W278" s="107">
        <f>Dane!$C$11</f>
        <v>0</v>
      </c>
      <c r="X278" s="8"/>
      <c r="Y278" s="105"/>
      <c r="Z278" s="5"/>
      <c r="AA278" s="5"/>
      <c r="AB278" s="110">
        <f>Dane!$C$12</f>
        <v>0</v>
      </c>
      <c r="AC278" s="108">
        <f>IF(Dane!$E$3=1,AP278+BA278+BL278,IF(Dane!$E$3=2,AT278+BE278+BP278,AW278+BH278+BS278))</f>
        <v>0</v>
      </c>
      <c r="AD278" s="14">
        <f>IF(Dane!$E$3=1,AQ278+BB278+BM278,IF(Dane!$E$3=2,AU278+BF278+BQ278,AX278+BI278+BT278))</f>
        <v>0</v>
      </c>
      <c r="AE278" s="14">
        <f>IF((J278*Dane!$C$9)-AC278&lt;0,0,(J278*Dane!$C$9)-AC278)</f>
        <v>0</v>
      </c>
      <c r="AF278" s="61">
        <f>IF((K278*Dane!$C$9)-AD278&lt;0,0,(K278*Dane!$C$9)-AD278)</f>
        <v>0</v>
      </c>
      <c r="AG278" s="93"/>
      <c r="AH278" s="84">
        <f>IF(Dane!$E$3=1,AP278,IF(Dane!$E$3=2,AT278,AW278))</f>
        <v>0</v>
      </c>
      <c r="AI278" s="84">
        <f>IF(Dane!$E$3=1,AQ278,IF(Dane!$E$3=2,AU278,AX278))</f>
        <v>0</v>
      </c>
      <c r="AJ278" s="84">
        <f>IF(Dane!$E$3=1,BA278,IF(Dane!$E$3=2,BE278,BH278))</f>
        <v>0</v>
      </c>
      <c r="AK278" s="84">
        <f>IF(Dane!$E$3=1,BB278,IF(Dane!$E$3=2,BF278,BI278))</f>
        <v>0</v>
      </c>
      <c r="AL278" s="84">
        <f>IF(Dane!$E$3=1,BL278,IF(Dane!$E$3=2,BP278,BS278))</f>
        <v>0</v>
      </c>
      <c r="AM278" s="84">
        <f>IF(Dane!$E$3=1,BM278,IF(Dane!$E$3=2,BQ278,BT278))</f>
        <v>0</v>
      </c>
      <c r="AN278" s="39">
        <f>IF(Dane!$C$9="",0,IFERROR(J278/R278,0))</f>
        <v>0</v>
      </c>
      <c r="AO278" s="39">
        <f>IF(Dane!$C$9="",0,IFERROR(ROUND(J278-ROUND(J278*0.0976,2)-ROUND(J278*0.015,2)-ROUND(J278*0.0245,2),2)/R278,0))</f>
        <v>0</v>
      </c>
      <c r="AP278" s="39">
        <f t="shared" si="69"/>
        <v>0</v>
      </c>
      <c r="AQ278" s="39">
        <f t="shared" si="70"/>
        <v>0</v>
      </c>
      <c r="AR278" s="39">
        <f t="shared" si="66"/>
        <v>0</v>
      </c>
      <c r="AS278" s="39">
        <f>IF(Dane!$C$9="",0,IFERROR(AR278/R278,0))</f>
        <v>0</v>
      </c>
      <c r="AT278" s="39">
        <f t="shared" si="71"/>
        <v>0</v>
      </c>
      <c r="AU278" s="39">
        <v>0</v>
      </c>
      <c r="AV278" s="39">
        <f t="shared" si="72"/>
        <v>0</v>
      </c>
      <c r="AW278" s="39">
        <f>IF(Dane!$C$9="",0,IF(ROUND((N278+O278)*AV278,2)&gt;$AN$1,$AN$1,ROUND((N278+O278)*AV278,2)))</f>
        <v>0</v>
      </c>
      <c r="AX278" s="39">
        <v>0</v>
      </c>
      <c r="AY278" s="39">
        <f>IF(Dane!$C$9=2,IFERROR(J278/W278,0),IF(Dane!$C$9=3,IFERROR(J278/W278,0),0))</f>
        <v>0</v>
      </c>
      <c r="AZ278" s="39">
        <f>IF(Dane!$C$9=2,IFERROR(ROUND(J278-ROUND(J278*0.0976,2)-ROUND(J278*0.015,2)-ROUND(J278*0.0245,2),2)/W278,0),IF(Dane!$C$9=3,IFERROR(ROUND(J278-ROUND(J278*0.0976,2)-ROUND(J278*0.015,2)-ROUND(J278*0.0245,2),2)/W278,0),0))</f>
        <v>0</v>
      </c>
      <c r="BA278" s="39">
        <f t="shared" si="73"/>
        <v>0</v>
      </c>
      <c r="BB278" s="39">
        <f t="shared" si="74"/>
        <v>0</v>
      </c>
      <c r="BC278" s="39">
        <f t="shared" si="67"/>
        <v>0</v>
      </c>
      <c r="BD278" s="39">
        <f>IF(Dane!$C$9=2,IFERROR(BC278/W278,0),IF(Dane!$C$9=3,IFERROR(BC278/W278,0),0))</f>
        <v>0</v>
      </c>
      <c r="BE278" s="39">
        <f t="shared" si="75"/>
        <v>0</v>
      </c>
      <c r="BF278" s="39">
        <v>0</v>
      </c>
      <c r="BG278" s="39">
        <f t="shared" si="76"/>
        <v>0</v>
      </c>
      <c r="BH278" s="39">
        <f>IF(Dane!$C$9=2,IF(ROUND((S278+T278)*BG278,2)&gt;$AN$1,$AN$1,ROUND((S278+T278)*BG278,2)),IF(Dane!$C$9=3,IF(ROUND((S278+T278)*BG278,2)&gt;$AN$1,$AN$1,ROUND((S278+T278)*BG278,2)),0))</f>
        <v>0</v>
      </c>
      <c r="BI278" s="39">
        <v>0</v>
      </c>
      <c r="BJ278" s="39">
        <f>IF(Dane!$C$9=3,IFERROR(J278/AB278,0),0)</f>
        <v>0</v>
      </c>
      <c r="BK278" s="39">
        <f>IF(Dane!$C$9=3,IFERROR(ROUND(J278-ROUND(J278*0.0976,2)-ROUND(J278*0.015,2)-ROUND(J278*0.0245,2),2)/AB278,0),0)</f>
        <v>0</v>
      </c>
      <c r="BL278" s="39">
        <f t="shared" si="77"/>
        <v>0</v>
      </c>
      <c r="BM278" s="39">
        <f t="shared" si="78"/>
        <v>0</v>
      </c>
      <c r="BN278" s="39">
        <f t="shared" si="68"/>
        <v>0</v>
      </c>
      <c r="BO278" s="39">
        <f>IF(Dane!$C$9=3,IFERROR(BN278/AB278,0),0)</f>
        <v>0</v>
      </c>
      <c r="BP278" s="39">
        <f t="shared" si="79"/>
        <v>0</v>
      </c>
      <c r="BQ278" s="39">
        <v>0</v>
      </c>
      <c r="BR278" s="39">
        <f t="shared" si="80"/>
        <v>0</v>
      </c>
      <c r="BS278" s="39">
        <f>IF(Dane!$C$9=3,IF(ROUND((X278+Y278)*BR278,2)&gt;$AN$1,$AN$1,ROUND((X278+Y278)*BR278,2)),0)</f>
        <v>0</v>
      </c>
      <c r="BT278" s="39">
        <v>0</v>
      </c>
    </row>
    <row r="279" spans="1:72">
      <c r="A279" s="87">
        <v>270</v>
      </c>
      <c r="B279" s="1"/>
      <c r="C279" s="1"/>
      <c r="D279" s="2"/>
      <c r="E279" s="3"/>
      <c r="F279" s="4"/>
      <c r="G279" s="5"/>
      <c r="H279" s="5"/>
      <c r="I279" s="6"/>
      <c r="J279" s="5"/>
      <c r="K279" s="5"/>
      <c r="L279" s="5"/>
      <c r="M279" s="55"/>
      <c r="N279" s="8"/>
      <c r="O279" s="105"/>
      <c r="P279" s="5"/>
      <c r="Q279" s="5"/>
      <c r="R279" s="105">
        <f>Dane!$C$10</f>
        <v>0</v>
      </c>
      <c r="S279" s="8"/>
      <c r="T279" s="105"/>
      <c r="U279" s="5"/>
      <c r="V279" s="5"/>
      <c r="W279" s="107">
        <f>Dane!$C$11</f>
        <v>0</v>
      </c>
      <c r="X279" s="8"/>
      <c r="Y279" s="105"/>
      <c r="Z279" s="5"/>
      <c r="AA279" s="5"/>
      <c r="AB279" s="110">
        <f>Dane!$C$12</f>
        <v>0</v>
      </c>
      <c r="AC279" s="108">
        <f>IF(Dane!$E$3=1,AP279+BA279+BL279,IF(Dane!$E$3=2,AT279+BE279+BP279,AW279+BH279+BS279))</f>
        <v>0</v>
      </c>
      <c r="AD279" s="14">
        <f>IF(Dane!$E$3=1,AQ279+BB279+BM279,IF(Dane!$E$3=2,AU279+BF279+BQ279,AX279+BI279+BT279))</f>
        <v>0</v>
      </c>
      <c r="AE279" s="14">
        <f>IF((J279*Dane!$C$9)-AC279&lt;0,0,(J279*Dane!$C$9)-AC279)</f>
        <v>0</v>
      </c>
      <c r="AF279" s="61">
        <f>IF((K279*Dane!$C$9)-AD279&lt;0,0,(K279*Dane!$C$9)-AD279)</f>
        <v>0</v>
      </c>
      <c r="AG279" s="93"/>
      <c r="AH279" s="84">
        <f>IF(Dane!$E$3=1,AP279,IF(Dane!$E$3=2,AT279,AW279))</f>
        <v>0</v>
      </c>
      <c r="AI279" s="84">
        <f>IF(Dane!$E$3=1,AQ279,IF(Dane!$E$3=2,AU279,AX279))</f>
        <v>0</v>
      </c>
      <c r="AJ279" s="84">
        <f>IF(Dane!$E$3=1,BA279,IF(Dane!$E$3=2,BE279,BH279))</f>
        <v>0</v>
      </c>
      <c r="AK279" s="84">
        <f>IF(Dane!$E$3=1,BB279,IF(Dane!$E$3=2,BF279,BI279))</f>
        <v>0</v>
      </c>
      <c r="AL279" s="84">
        <f>IF(Dane!$E$3=1,BL279,IF(Dane!$E$3=2,BP279,BS279))</f>
        <v>0</v>
      </c>
      <c r="AM279" s="84">
        <f>IF(Dane!$E$3=1,BM279,IF(Dane!$E$3=2,BQ279,BT279))</f>
        <v>0</v>
      </c>
      <c r="AN279" s="39">
        <f>IF(Dane!$C$9="",0,IFERROR(J279/R279,0))</f>
        <v>0</v>
      </c>
      <c r="AO279" s="39">
        <f>IF(Dane!$C$9="",0,IFERROR(ROUND(J279-ROUND(J279*0.0976,2)-ROUND(J279*0.015,2)-ROUND(J279*0.0245,2),2)/R279,0))</f>
        <v>0</v>
      </c>
      <c r="AP279" s="39">
        <f t="shared" si="69"/>
        <v>0</v>
      </c>
      <c r="AQ279" s="39">
        <f t="shared" si="70"/>
        <v>0</v>
      </c>
      <c r="AR279" s="39">
        <f t="shared" si="66"/>
        <v>0</v>
      </c>
      <c r="AS279" s="39">
        <f>IF(Dane!$C$9="",0,IFERROR(AR279/R279,0))</f>
        <v>0</v>
      </c>
      <c r="AT279" s="39">
        <f t="shared" si="71"/>
        <v>0</v>
      </c>
      <c r="AU279" s="39">
        <v>0</v>
      </c>
      <c r="AV279" s="39">
        <f t="shared" si="72"/>
        <v>0</v>
      </c>
      <c r="AW279" s="39">
        <f>IF(Dane!$C$9="",0,IF(ROUND((N279+O279)*AV279,2)&gt;$AN$1,$AN$1,ROUND((N279+O279)*AV279,2)))</f>
        <v>0</v>
      </c>
      <c r="AX279" s="39">
        <v>0</v>
      </c>
      <c r="AY279" s="39">
        <f>IF(Dane!$C$9=2,IFERROR(J279/W279,0),IF(Dane!$C$9=3,IFERROR(J279/W279,0),0))</f>
        <v>0</v>
      </c>
      <c r="AZ279" s="39">
        <f>IF(Dane!$C$9=2,IFERROR(ROUND(J279-ROUND(J279*0.0976,2)-ROUND(J279*0.015,2)-ROUND(J279*0.0245,2),2)/W279,0),IF(Dane!$C$9=3,IFERROR(ROUND(J279-ROUND(J279*0.0976,2)-ROUND(J279*0.015,2)-ROUND(J279*0.0245,2),2)/W279,0),0))</f>
        <v>0</v>
      </c>
      <c r="BA279" s="39">
        <f t="shared" si="73"/>
        <v>0</v>
      </c>
      <c r="BB279" s="39">
        <f t="shared" si="74"/>
        <v>0</v>
      </c>
      <c r="BC279" s="39">
        <f t="shared" si="67"/>
        <v>0</v>
      </c>
      <c r="BD279" s="39">
        <f>IF(Dane!$C$9=2,IFERROR(BC279/W279,0),IF(Dane!$C$9=3,IFERROR(BC279/W279,0),0))</f>
        <v>0</v>
      </c>
      <c r="BE279" s="39">
        <f t="shared" si="75"/>
        <v>0</v>
      </c>
      <c r="BF279" s="39">
        <v>0</v>
      </c>
      <c r="BG279" s="39">
        <f t="shared" si="76"/>
        <v>0</v>
      </c>
      <c r="BH279" s="39">
        <f>IF(Dane!$C$9=2,IF(ROUND((S279+T279)*BG279,2)&gt;$AN$1,$AN$1,ROUND((S279+T279)*BG279,2)),IF(Dane!$C$9=3,IF(ROUND((S279+T279)*BG279,2)&gt;$AN$1,$AN$1,ROUND((S279+T279)*BG279,2)),0))</f>
        <v>0</v>
      </c>
      <c r="BI279" s="39">
        <v>0</v>
      </c>
      <c r="BJ279" s="39">
        <f>IF(Dane!$C$9=3,IFERROR(J279/AB279,0),0)</f>
        <v>0</v>
      </c>
      <c r="BK279" s="39">
        <f>IF(Dane!$C$9=3,IFERROR(ROUND(J279-ROUND(J279*0.0976,2)-ROUND(J279*0.015,2)-ROUND(J279*0.0245,2),2)/AB279,0),0)</f>
        <v>0</v>
      </c>
      <c r="BL279" s="39">
        <f t="shared" si="77"/>
        <v>0</v>
      </c>
      <c r="BM279" s="39">
        <f t="shared" si="78"/>
        <v>0</v>
      </c>
      <c r="BN279" s="39">
        <f t="shared" si="68"/>
        <v>0</v>
      </c>
      <c r="BO279" s="39">
        <f>IF(Dane!$C$9=3,IFERROR(BN279/AB279,0),0)</f>
        <v>0</v>
      </c>
      <c r="BP279" s="39">
        <f t="shared" si="79"/>
        <v>0</v>
      </c>
      <c r="BQ279" s="39">
        <v>0</v>
      </c>
      <c r="BR279" s="39">
        <f t="shared" si="80"/>
        <v>0</v>
      </c>
      <c r="BS279" s="39">
        <f>IF(Dane!$C$9=3,IF(ROUND((X279+Y279)*BR279,2)&gt;$AN$1,$AN$1,ROUND((X279+Y279)*BR279,2)),0)</f>
        <v>0</v>
      </c>
      <c r="BT279" s="39">
        <v>0</v>
      </c>
    </row>
    <row r="280" spans="1:72">
      <c r="A280" s="87">
        <v>271</v>
      </c>
      <c r="B280" s="1"/>
      <c r="C280" s="1"/>
      <c r="D280" s="2"/>
      <c r="E280" s="3"/>
      <c r="F280" s="4"/>
      <c r="G280" s="5"/>
      <c r="H280" s="5"/>
      <c r="I280" s="6"/>
      <c r="J280" s="5"/>
      <c r="K280" s="5"/>
      <c r="L280" s="5"/>
      <c r="M280" s="55"/>
      <c r="N280" s="8"/>
      <c r="O280" s="105"/>
      <c r="P280" s="5"/>
      <c r="Q280" s="5"/>
      <c r="R280" s="105">
        <f>Dane!$C$10</f>
        <v>0</v>
      </c>
      <c r="S280" s="8"/>
      <c r="T280" s="105"/>
      <c r="U280" s="5"/>
      <c r="V280" s="5"/>
      <c r="W280" s="107">
        <f>Dane!$C$11</f>
        <v>0</v>
      </c>
      <c r="X280" s="8"/>
      <c r="Y280" s="105"/>
      <c r="Z280" s="5"/>
      <c r="AA280" s="5"/>
      <c r="AB280" s="110">
        <f>Dane!$C$12</f>
        <v>0</v>
      </c>
      <c r="AC280" s="108">
        <f>IF(Dane!$E$3=1,AP280+BA280+BL280,IF(Dane!$E$3=2,AT280+BE280+BP280,AW280+BH280+BS280))</f>
        <v>0</v>
      </c>
      <c r="AD280" s="14">
        <f>IF(Dane!$E$3=1,AQ280+BB280+BM280,IF(Dane!$E$3=2,AU280+BF280+BQ280,AX280+BI280+BT280))</f>
        <v>0</v>
      </c>
      <c r="AE280" s="14">
        <f>IF((J280*Dane!$C$9)-AC280&lt;0,0,(J280*Dane!$C$9)-AC280)</f>
        <v>0</v>
      </c>
      <c r="AF280" s="61">
        <f>IF((K280*Dane!$C$9)-AD280&lt;0,0,(K280*Dane!$C$9)-AD280)</f>
        <v>0</v>
      </c>
      <c r="AG280" s="93"/>
      <c r="AH280" s="84">
        <f>IF(Dane!$E$3=1,AP280,IF(Dane!$E$3=2,AT280,AW280))</f>
        <v>0</v>
      </c>
      <c r="AI280" s="84">
        <f>IF(Dane!$E$3=1,AQ280,IF(Dane!$E$3=2,AU280,AX280))</f>
        <v>0</v>
      </c>
      <c r="AJ280" s="84">
        <f>IF(Dane!$E$3=1,BA280,IF(Dane!$E$3=2,BE280,BH280))</f>
        <v>0</v>
      </c>
      <c r="AK280" s="84">
        <f>IF(Dane!$E$3=1,BB280,IF(Dane!$E$3=2,BF280,BI280))</f>
        <v>0</v>
      </c>
      <c r="AL280" s="84">
        <f>IF(Dane!$E$3=1,BL280,IF(Dane!$E$3=2,BP280,BS280))</f>
        <v>0</v>
      </c>
      <c r="AM280" s="84">
        <f>IF(Dane!$E$3=1,BM280,IF(Dane!$E$3=2,BQ280,BT280))</f>
        <v>0</v>
      </c>
      <c r="AN280" s="39">
        <f>IF(Dane!$C$9="",0,IFERROR(J280/R280,0))</f>
        <v>0</v>
      </c>
      <c r="AO280" s="39">
        <f>IF(Dane!$C$9="",0,IFERROR(ROUND(J280-ROUND(J280*0.0976,2)-ROUND(J280*0.015,2)-ROUND(J280*0.0245,2),2)/R280,0))</f>
        <v>0</v>
      </c>
      <c r="AP280" s="39">
        <f t="shared" si="69"/>
        <v>0</v>
      </c>
      <c r="AQ280" s="39">
        <f t="shared" si="70"/>
        <v>0</v>
      </c>
      <c r="AR280" s="39">
        <f t="shared" si="66"/>
        <v>0</v>
      </c>
      <c r="AS280" s="39">
        <f>IF(Dane!$C$9="",0,IFERROR(AR280/R280,0))</f>
        <v>0</v>
      </c>
      <c r="AT280" s="39">
        <f t="shared" si="71"/>
        <v>0</v>
      </c>
      <c r="AU280" s="39">
        <v>0</v>
      </c>
      <c r="AV280" s="39">
        <f t="shared" si="72"/>
        <v>0</v>
      </c>
      <c r="AW280" s="39">
        <f>IF(Dane!$C$9="",0,IF(ROUND((N280+O280)*AV280,2)&gt;$AN$1,$AN$1,ROUND((N280+O280)*AV280,2)))</f>
        <v>0</v>
      </c>
      <c r="AX280" s="39">
        <v>0</v>
      </c>
      <c r="AY280" s="39">
        <f>IF(Dane!$C$9=2,IFERROR(J280/W280,0),IF(Dane!$C$9=3,IFERROR(J280/W280,0),0))</f>
        <v>0</v>
      </c>
      <c r="AZ280" s="39">
        <f>IF(Dane!$C$9=2,IFERROR(ROUND(J280-ROUND(J280*0.0976,2)-ROUND(J280*0.015,2)-ROUND(J280*0.0245,2),2)/W280,0),IF(Dane!$C$9=3,IFERROR(ROUND(J280-ROUND(J280*0.0976,2)-ROUND(J280*0.015,2)-ROUND(J280*0.0245,2),2)/W280,0),0))</f>
        <v>0</v>
      </c>
      <c r="BA280" s="39">
        <f t="shared" si="73"/>
        <v>0</v>
      </c>
      <c r="BB280" s="39">
        <f t="shared" si="74"/>
        <v>0</v>
      </c>
      <c r="BC280" s="39">
        <f t="shared" si="67"/>
        <v>0</v>
      </c>
      <c r="BD280" s="39">
        <f>IF(Dane!$C$9=2,IFERROR(BC280/W280,0),IF(Dane!$C$9=3,IFERROR(BC280/W280,0),0))</f>
        <v>0</v>
      </c>
      <c r="BE280" s="39">
        <f t="shared" si="75"/>
        <v>0</v>
      </c>
      <c r="BF280" s="39">
        <v>0</v>
      </c>
      <c r="BG280" s="39">
        <f t="shared" si="76"/>
        <v>0</v>
      </c>
      <c r="BH280" s="39">
        <f>IF(Dane!$C$9=2,IF(ROUND((S280+T280)*BG280,2)&gt;$AN$1,$AN$1,ROUND((S280+T280)*BG280,2)),IF(Dane!$C$9=3,IF(ROUND((S280+T280)*BG280,2)&gt;$AN$1,$AN$1,ROUND((S280+T280)*BG280,2)),0))</f>
        <v>0</v>
      </c>
      <c r="BI280" s="39">
        <v>0</v>
      </c>
      <c r="BJ280" s="39">
        <f>IF(Dane!$C$9=3,IFERROR(J280/AB280,0),0)</f>
        <v>0</v>
      </c>
      <c r="BK280" s="39">
        <f>IF(Dane!$C$9=3,IFERROR(ROUND(J280-ROUND(J280*0.0976,2)-ROUND(J280*0.015,2)-ROUND(J280*0.0245,2),2)/AB280,0),0)</f>
        <v>0</v>
      </c>
      <c r="BL280" s="39">
        <f t="shared" si="77"/>
        <v>0</v>
      </c>
      <c r="BM280" s="39">
        <f t="shared" si="78"/>
        <v>0</v>
      </c>
      <c r="BN280" s="39">
        <f t="shared" si="68"/>
        <v>0</v>
      </c>
      <c r="BO280" s="39">
        <f>IF(Dane!$C$9=3,IFERROR(BN280/AB280,0),0)</f>
        <v>0</v>
      </c>
      <c r="BP280" s="39">
        <f t="shared" si="79"/>
        <v>0</v>
      </c>
      <c r="BQ280" s="39">
        <v>0</v>
      </c>
      <c r="BR280" s="39">
        <f t="shared" si="80"/>
        <v>0</v>
      </c>
      <c r="BS280" s="39">
        <f>IF(Dane!$C$9=3,IF(ROUND((X280+Y280)*BR280,2)&gt;$AN$1,$AN$1,ROUND((X280+Y280)*BR280,2)),0)</f>
        <v>0</v>
      </c>
      <c r="BT280" s="39">
        <v>0</v>
      </c>
    </row>
    <row r="281" spans="1:72">
      <c r="A281" s="87">
        <v>272</v>
      </c>
      <c r="B281" s="1"/>
      <c r="C281" s="1"/>
      <c r="D281" s="2"/>
      <c r="E281" s="3"/>
      <c r="F281" s="4"/>
      <c r="G281" s="5"/>
      <c r="H281" s="5"/>
      <c r="I281" s="6"/>
      <c r="J281" s="5"/>
      <c r="K281" s="5"/>
      <c r="L281" s="5"/>
      <c r="M281" s="55"/>
      <c r="N281" s="8"/>
      <c r="O281" s="105"/>
      <c r="P281" s="5"/>
      <c r="Q281" s="5"/>
      <c r="R281" s="105">
        <f>Dane!$C$10</f>
        <v>0</v>
      </c>
      <c r="S281" s="8"/>
      <c r="T281" s="105"/>
      <c r="U281" s="5"/>
      <c r="V281" s="5"/>
      <c r="W281" s="107">
        <f>Dane!$C$11</f>
        <v>0</v>
      </c>
      <c r="X281" s="8"/>
      <c r="Y281" s="105"/>
      <c r="Z281" s="5"/>
      <c r="AA281" s="5"/>
      <c r="AB281" s="110">
        <f>Dane!$C$12</f>
        <v>0</v>
      </c>
      <c r="AC281" s="108">
        <f>IF(Dane!$E$3=1,AP281+BA281+BL281,IF(Dane!$E$3=2,AT281+BE281+BP281,AW281+BH281+BS281))</f>
        <v>0</v>
      </c>
      <c r="AD281" s="14">
        <f>IF(Dane!$E$3=1,AQ281+BB281+BM281,IF(Dane!$E$3=2,AU281+BF281+BQ281,AX281+BI281+BT281))</f>
        <v>0</v>
      </c>
      <c r="AE281" s="14">
        <f>IF((J281*Dane!$C$9)-AC281&lt;0,0,(J281*Dane!$C$9)-AC281)</f>
        <v>0</v>
      </c>
      <c r="AF281" s="61">
        <f>IF((K281*Dane!$C$9)-AD281&lt;0,0,(K281*Dane!$C$9)-AD281)</f>
        <v>0</v>
      </c>
      <c r="AG281" s="93"/>
      <c r="AH281" s="84">
        <f>IF(Dane!$E$3=1,AP281,IF(Dane!$E$3=2,AT281,AW281))</f>
        <v>0</v>
      </c>
      <c r="AI281" s="84">
        <f>IF(Dane!$E$3=1,AQ281,IF(Dane!$E$3=2,AU281,AX281))</f>
        <v>0</v>
      </c>
      <c r="AJ281" s="84">
        <f>IF(Dane!$E$3=1,BA281,IF(Dane!$E$3=2,BE281,BH281))</f>
        <v>0</v>
      </c>
      <c r="AK281" s="84">
        <f>IF(Dane!$E$3=1,BB281,IF(Dane!$E$3=2,BF281,BI281))</f>
        <v>0</v>
      </c>
      <c r="AL281" s="84">
        <f>IF(Dane!$E$3=1,BL281,IF(Dane!$E$3=2,BP281,BS281))</f>
        <v>0</v>
      </c>
      <c r="AM281" s="84">
        <f>IF(Dane!$E$3=1,BM281,IF(Dane!$E$3=2,BQ281,BT281))</f>
        <v>0</v>
      </c>
      <c r="AN281" s="39">
        <f>IF(Dane!$C$9="",0,IFERROR(J281/R281,0))</f>
        <v>0</v>
      </c>
      <c r="AO281" s="39">
        <f>IF(Dane!$C$9="",0,IFERROR(ROUND(J281-ROUND(J281*0.0976,2)-ROUND(J281*0.015,2)-ROUND(J281*0.0245,2),2)/R281,0))</f>
        <v>0</v>
      </c>
      <c r="AP281" s="39">
        <f t="shared" si="69"/>
        <v>0</v>
      </c>
      <c r="AQ281" s="39">
        <f t="shared" si="70"/>
        <v>0</v>
      </c>
      <c r="AR281" s="39">
        <f t="shared" si="66"/>
        <v>0</v>
      </c>
      <c r="AS281" s="39">
        <f>IF(Dane!$C$9="",0,IFERROR(AR281/R281,0))</f>
        <v>0</v>
      </c>
      <c r="AT281" s="39">
        <f t="shared" si="71"/>
        <v>0</v>
      </c>
      <c r="AU281" s="39">
        <v>0</v>
      </c>
      <c r="AV281" s="39">
        <f t="shared" si="72"/>
        <v>0</v>
      </c>
      <c r="AW281" s="39">
        <f>IF(Dane!$C$9="",0,IF(ROUND((N281+O281)*AV281,2)&gt;$AN$1,$AN$1,ROUND((N281+O281)*AV281,2)))</f>
        <v>0</v>
      </c>
      <c r="AX281" s="39">
        <v>0</v>
      </c>
      <c r="AY281" s="39">
        <f>IF(Dane!$C$9=2,IFERROR(J281/W281,0),IF(Dane!$C$9=3,IFERROR(J281/W281,0),0))</f>
        <v>0</v>
      </c>
      <c r="AZ281" s="39">
        <f>IF(Dane!$C$9=2,IFERROR(ROUND(J281-ROUND(J281*0.0976,2)-ROUND(J281*0.015,2)-ROUND(J281*0.0245,2),2)/W281,0),IF(Dane!$C$9=3,IFERROR(ROUND(J281-ROUND(J281*0.0976,2)-ROUND(J281*0.015,2)-ROUND(J281*0.0245,2),2)/W281,0),0))</f>
        <v>0</v>
      </c>
      <c r="BA281" s="39">
        <f t="shared" si="73"/>
        <v>0</v>
      </c>
      <c r="BB281" s="39">
        <f t="shared" si="74"/>
        <v>0</v>
      </c>
      <c r="BC281" s="39">
        <f t="shared" si="67"/>
        <v>0</v>
      </c>
      <c r="BD281" s="39">
        <f>IF(Dane!$C$9=2,IFERROR(BC281/W281,0),IF(Dane!$C$9=3,IFERROR(BC281/W281,0),0))</f>
        <v>0</v>
      </c>
      <c r="BE281" s="39">
        <f t="shared" si="75"/>
        <v>0</v>
      </c>
      <c r="BF281" s="39">
        <v>0</v>
      </c>
      <c r="BG281" s="39">
        <f t="shared" si="76"/>
        <v>0</v>
      </c>
      <c r="BH281" s="39">
        <f>IF(Dane!$C$9=2,IF(ROUND((S281+T281)*BG281,2)&gt;$AN$1,$AN$1,ROUND((S281+T281)*BG281,2)),IF(Dane!$C$9=3,IF(ROUND((S281+T281)*BG281,2)&gt;$AN$1,$AN$1,ROUND((S281+T281)*BG281,2)),0))</f>
        <v>0</v>
      </c>
      <c r="BI281" s="39">
        <v>0</v>
      </c>
      <c r="BJ281" s="39">
        <f>IF(Dane!$C$9=3,IFERROR(J281/AB281,0),0)</f>
        <v>0</v>
      </c>
      <c r="BK281" s="39">
        <f>IF(Dane!$C$9=3,IFERROR(ROUND(J281-ROUND(J281*0.0976,2)-ROUND(J281*0.015,2)-ROUND(J281*0.0245,2),2)/AB281,0),0)</f>
        <v>0</v>
      </c>
      <c r="BL281" s="39">
        <f t="shared" si="77"/>
        <v>0</v>
      </c>
      <c r="BM281" s="39">
        <f t="shared" si="78"/>
        <v>0</v>
      </c>
      <c r="BN281" s="39">
        <f t="shared" si="68"/>
        <v>0</v>
      </c>
      <c r="BO281" s="39">
        <f>IF(Dane!$C$9=3,IFERROR(BN281/AB281,0),0)</f>
        <v>0</v>
      </c>
      <c r="BP281" s="39">
        <f t="shared" si="79"/>
        <v>0</v>
      </c>
      <c r="BQ281" s="39">
        <v>0</v>
      </c>
      <c r="BR281" s="39">
        <f t="shared" si="80"/>
        <v>0</v>
      </c>
      <c r="BS281" s="39">
        <f>IF(Dane!$C$9=3,IF(ROUND((X281+Y281)*BR281,2)&gt;$AN$1,$AN$1,ROUND((X281+Y281)*BR281,2)),0)</f>
        <v>0</v>
      </c>
      <c r="BT281" s="39">
        <v>0</v>
      </c>
    </row>
    <row r="282" spans="1:72">
      <c r="A282" s="87">
        <v>273</v>
      </c>
      <c r="B282" s="1"/>
      <c r="C282" s="1"/>
      <c r="D282" s="2"/>
      <c r="E282" s="3"/>
      <c r="F282" s="4"/>
      <c r="G282" s="5"/>
      <c r="H282" s="5"/>
      <c r="I282" s="6"/>
      <c r="J282" s="5"/>
      <c r="K282" s="5"/>
      <c r="L282" s="5"/>
      <c r="M282" s="55"/>
      <c r="N282" s="8"/>
      <c r="O282" s="105"/>
      <c r="P282" s="5"/>
      <c r="Q282" s="5"/>
      <c r="R282" s="105">
        <f>Dane!$C$10</f>
        <v>0</v>
      </c>
      <c r="S282" s="8"/>
      <c r="T282" s="105"/>
      <c r="U282" s="5"/>
      <c r="V282" s="5"/>
      <c r="W282" s="107">
        <f>Dane!$C$11</f>
        <v>0</v>
      </c>
      <c r="X282" s="8"/>
      <c r="Y282" s="105"/>
      <c r="Z282" s="5"/>
      <c r="AA282" s="5"/>
      <c r="AB282" s="110">
        <f>Dane!$C$12</f>
        <v>0</v>
      </c>
      <c r="AC282" s="108">
        <f>IF(Dane!$E$3=1,AP282+BA282+BL282,IF(Dane!$E$3=2,AT282+BE282+BP282,AW282+BH282+BS282))</f>
        <v>0</v>
      </c>
      <c r="AD282" s="14">
        <f>IF(Dane!$E$3=1,AQ282+BB282+BM282,IF(Dane!$E$3=2,AU282+BF282+BQ282,AX282+BI282+BT282))</f>
        <v>0</v>
      </c>
      <c r="AE282" s="14">
        <f>IF((J282*Dane!$C$9)-AC282&lt;0,0,(J282*Dane!$C$9)-AC282)</f>
        <v>0</v>
      </c>
      <c r="AF282" s="61">
        <f>IF((K282*Dane!$C$9)-AD282&lt;0,0,(K282*Dane!$C$9)-AD282)</f>
        <v>0</v>
      </c>
      <c r="AG282" s="93"/>
      <c r="AH282" s="84">
        <f>IF(Dane!$E$3=1,AP282,IF(Dane!$E$3=2,AT282,AW282))</f>
        <v>0</v>
      </c>
      <c r="AI282" s="84">
        <f>IF(Dane!$E$3=1,AQ282,IF(Dane!$E$3=2,AU282,AX282))</f>
        <v>0</v>
      </c>
      <c r="AJ282" s="84">
        <f>IF(Dane!$E$3=1,BA282,IF(Dane!$E$3=2,BE282,BH282))</f>
        <v>0</v>
      </c>
      <c r="AK282" s="84">
        <f>IF(Dane!$E$3=1,BB282,IF(Dane!$E$3=2,BF282,BI282))</f>
        <v>0</v>
      </c>
      <c r="AL282" s="84">
        <f>IF(Dane!$E$3=1,BL282,IF(Dane!$E$3=2,BP282,BS282))</f>
        <v>0</v>
      </c>
      <c r="AM282" s="84">
        <f>IF(Dane!$E$3=1,BM282,IF(Dane!$E$3=2,BQ282,BT282))</f>
        <v>0</v>
      </c>
      <c r="AN282" s="39">
        <f>IF(Dane!$C$9="",0,IFERROR(J282/R282,0))</f>
        <v>0</v>
      </c>
      <c r="AO282" s="39">
        <f>IF(Dane!$C$9="",0,IFERROR(ROUND(J282-ROUND(J282*0.0976,2)-ROUND(J282*0.015,2)-ROUND(J282*0.0245,2),2)/R282,0))</f>
        <v>0</v>
      </c>
      <c r="AP282" s="39">
        <f t="shared" si="69"/>
        <v>0</v>
      </c>
      <c r="AQ282" s="39">
        <f t="shared" si="70"/>
        <v>0</v>
      </c>
      <c r="AR282" s="39">
        <f t="shared" si="66"/>
        <v>0</v>
      </c>
      <c r="AS282" s="39">
        <f>IF(Dane!$C$9="",0,IFERROR(AR282/R282,0))</f>
        <v>0</v>
      </c>
      <c r="AT282" s="39">
        <f t="shared" si="71"/>
        <v>0</v>
      </c>
      <c r="AU282" s="39">
        <v>0</v>
      </c>
      <c r="AV282" s="39">
        <f t="shared" si="72"/>
        <v>0</v>
      </c>
      <c r="AW282" s="39">
        <f>IF(Dane!$C$9="",0,IF(ROUND((N282+O282)*AV282,2)&gt;$AN$1,$AN$1,ROUND((N282+O282)*AV282,2)))</f>
        <v>0</v>
      </c>
      <c r="AX282" s="39">
        <v>0</v>
      </c>
      <c r="AY282" s="39">
        <f>IF(Dane!$C$9=2,IFERROR(J282/W282,0),IF(Dane!$C$9=3,IFERROR(J282/W282,0),0))</f>
        <v>0</v>
      </c>
      <c r="AZ282" s="39">
        <f>IF(Dane!$C$9=2,IFERROR(ROUND(J282-ROUND(J282*0.0976,2)-ROUND(J282*0.015,2)-ROUND(J282*0.0245,2),2)/W282,0),IF(Dane!$C$9=3,IFERROR(ROUND(J282-ROUND(J282*0.0976,2)-ROUND(J282*0.015,2)-ROUND(J282*0.0245,2),2)/W282,0),0))</f>
        <v>0</v>
      </c>
      <c r="BA282" s="39">
        <f t="shared" si="73"/>
        <v>0</v>
      </c>
      <c r="BB282" s="39">
        <f t="shared" si="74"/>
        <v>0</v>
      </c>
      <c r="BC282" s="39">
        <f t="shared" si="67"/>
        <v>0</v>
      </c>
      <c r="BD282" s="39">
        <f>IF(Dane!$C$9=2,IFERROR(BC282/W282,0),IF(Dane!$C$9=3,IFERROR(BC282/W282,0),0))</f>
        <v>0</v>
      </c>
      <c r="BE282" s="39">
        <f t="shared" si="75"/>
        <v>0</v>
      </c>
      <c r="BF282" s="39">
        <v>0</v>
      </c>
      <c r="BG282" s="39">
        <f t="shared" si="76"/>
        <v>0</v>
      </c>
      <c r="BH282" s="39">
        <f>IF(Dane!$C$9=2,IF(ROUND((S282+T282)*BG282,2)&gt;$AN$1,$AN$1,ROUND((S282+T282)*BG282,2)),IF(Dane!$C$9=3,IF(ROUND((S282+T282)*BG282,2)&gt;$AN$1,$AN$1,ROUND((S282+T282)*BG282,2)),0))</f>
        <v>0</v>
      </c>
      <c r="BI282" s="39">
        <v>0</v>
      </c>
      <c r="BJ282" s="39">
        <f>IF(Dane!$C$9=3,IFERROR(J282/AB282,0),0)</f>
        <v>0</v>
      </c>
      <c r="BK282" s="39">
        <f>IF(Dane!$C$9=3,IFERROR(ROUND(J282-ROUND(J282*0.0976,2)-ROUND(J282*0.015,2)-ROUND(J282*0.0245,2),2)/AB282,0),0)</f>
        <v>0</v>
      </c>
      <c r="BL282" s="39">
        <f t="shared" si="77"/>
        <v>0</v>
      </c>
      <c r="BM282" s="39">
        <f t="shared" si="78"/>
        <v>0</v>
      </c>
      <c r="BN282" s="39">
        <f t="shared" si="68"/>
        <v>0</v>
      </c>
      <c r="BO282" s="39">
        <f>IF(Dane!$C$9=3,IFERROR(BN282/AB282,0),0)</f>
        <v>0</v>
      </c>
      <c r="BP282" s="39">
        <f t="shared" si="79"/>
        <v>0</v>
      </c>
      <c r="BQ282" s="39">
        <v>0</v>
      </c>
      <c r="BR282" s="39">
        <f t="shared" si="80"/>
        <v>0</v>
      </c>
      <c r="BS282" s="39">
        <f>IF(Dane!$C$9=3,IF(ROUND((X282+Y282)*BR282,2)&gt;$AN$1,$AN$1,ROUND((X282+Y282)*BR282,2)),0)</f>
        <v>0</v>
      </c>
      <c r="BT282" s="39">
        <v>0</v>
      </c>
    </row>
    <row r="283" spans="1:72">
      <c r="A283" s="87">
        <v>274</v>
      </c>
      <c r="B283" s="1"/>
      <c r="C283" s="1"/>
      <c r="D283" s="2"/>
      <c r="E283" s="3"/>
      <c r="F283" s="4"/>
      <c r="G283" s="5"/>
      <c r="H283" s="5"/>
      <c r="I283" s="6"/>
      <c r="J283" s="5"/>
      <c r="K283" s="5"/>
      <c r="L283" s="5"/>
      <c r="M283" s="55"/>
      <c r="N283" s="8"/>
      <c r="O283" s="105"/>
      <c r="P283" s="5"/>
      <c r="Q283" s="5"/>
      <c r="R283" s="105">
        <f>Dane!$C$10</f>
        <v>0</v>
      </c>
      <c r="S283" s="8"/>
      <c r="T283" s="105"/>
      <c r="U283" s="5"/>
      <c r="V283" s="5"/>
      <c r="W283" s="107">
        <f>Dane!$C$11</f>
        <v>0</v>
      </c>
      <c r="X283" s="8"/>
      <c r="Y283" s="105"/>
      <c r="Z283" s="5"/>
      <c r="AA283" s="5"/>
      <c r="AB283" s="110">
        <f>Dane!$C$12</f>
        <v>0</v>
      </c>
      <c r="AC283" s="108">
        <f>IF(Dane!$E$3=1,AP283+BA283+BL283,IF(Dane!$E$3=2,AT283+BE283+BP283,AW283+BH283+BS283))</f>
        <v>0</v>
      </c>
      <c r="AD283" s="14">
        <f>IF(Dane!$E$3=1,AQ283+BB283+BM283,IF(Dane!$E$3=2,AU283+BF283+BQ283,AX283+BI283+BT283))</f>
        <v>0</v>
      </c>
      <c r="AE283" s="14">
        <f>IF((J283*Dane!$C$9)-AC283&lt;0,0,(J283*Dane!$C$9)-AC283)</f>
        <v>0</v>
      </c>
      <c r="AF283" s="61">
        <f>IF((K283*Dane!$C$9)-AD283&lt;0,0,(K283*Dane!$C$9)-AD283)</f>
        <v>0</v>
      </c>
      <c r="AG283" s="93"/>
      <c r="AH283" s="84">
        <f>IF(Dane!$E$3=1,AP283,IF(Dane!$E$3=2,AT283,AW283))</f>
        <v>0</v>
      </c>
      <c r="AI283" s="84">
        <f>IF(Dane!$E$3=1,AQ283,IF(Dane!$E$3=2,AU283,AX283))</f>
        <v>0</v>
      </c>
      <c r="AJ283" s="84">
        <f>IF(Dane!$E$3=1,BA283,IF(Dane!$E$3=2,BE283,BH283))</f>
        <v>0</v>
      </c>
      <c r="AK283" s="84">
        <f>IF(Dane!$E$3=1,BB283,IF(Dane!$E$3=2,BF283,BI283))</f>
        <v>0</v>
      </c>
      <c r="AL283" s="84">
        <f>IF(Dane!$E$3=1,BL283,IF(Dane!$E$3=2,BP283,BS283))</f>
        <v>0</v>
      </c>
      <c r="AM283" s="84">
        <f>IF(Dane!$E$3=1,BM283,IF(Dane!$E$3=2,BQ283,BT283))</f>
        <v>0</v>
      </c>
      <c r="AN283" s="39">
        <f>IF(Dane!$C$9="",0,IFERROR(J283/R283,0))</f>
        <v>0</v>
      </c>
      <c r="AO283" s="39">
        <f>IF(Dane!$C$9="",0,IFERROR(ROUND(J283-ROUND(J283*0.0976,2)-ROUND(J283*0.015,2)-ROUND(J283*0.0245,2),2)/R283,0))</f>
        <v>0</v>
      </c>
      <c r="AP283" s="39">
        <f t="shared" si="69"/>
        <v>0</v>
      </c>
      <c r="AQ283" s="39">
        <f t="shared" si="70"/>
        <v>0</v>
      </c>
      <c r="AR283" s="39">
        <f t="shared" si="66"/>
        <v>0</v>
      </c>
      <c r="AS283" s="39">
        <f>IF(Dane!$C$9="",0,IFERROR(AR283/R283,0))</f>
        <v>0</v>
      </c>
      <c r="AT283" s="39">
        <f t="shared" si="71"/>
        <v>0</v>
      </c>
      <c r="AU283" s="39">
        <v>0</v>
      </c>
      <c r="AV283" s="39">
        <f t="shared" si="72"/>
        <v>0</v>
      </c>
      <c r="AW283" s="39">
        <f>IF(Dane!$C$9="",0,IF(ROUND((N283+O283)*AV283,2)&gt;$AN$1,$AN$1,ROUND((N283+O283)*AV283,2)))</f>
        <v>0</v>
      </c>
      <c r="AX283" s="39">
        <v>0</v>
      </c>
      <c r="AY283" s="39">
        <f>IF(Dane!$C$9=2,IFERROR(J283/W283,0),IF(Dane!$C$9=3,IFERROR(J283/W283,0),0))</f>
        <v>0</v>
      </c>
      <c r="AZ283" s="39">
        <f>IF(Dane!$C$9=2,IFERROR(ROUND(J283-ROUND(J283*0.0976,2)-ROUND(J283*0.015,2)-ROUND(J283*0.0245,2),2)/W283,0),IF(Dane!$C$9=3,IFERROR(ROUND(J283-ROUND(J283*0.0976,2)-ROUND(J283*0.015,2)-ROUND(J283*0.0245,2),2)/W283,0),0))</f>
        <v>0</v>
      </c>
      <c r="BA283" s="39">
        <f t="shared" si="73"/>
        <v>0</v>
      </c>
      <c r="BB283" s="39">
        <f t="shared" si="74"/>
        <v>0</v>
      </c>
      <c r="BC283" s="39">
        <f t="shared" si="67"/>
        <v>0</v>
      </c>
      <c r="BD283" s="39">
        <f>IF(Dane!$C$9=2,IFERROR(BC283/W283,0),IF(Dane!$C$9=3,IFERROR(BC283/W283,0),0))</f>
        <v>0</v>
      </c>
      <c r="BE283" s="39">
        <f t="shared" si="75"/>
        <v>0</v>
      </c>
      <c r="BF283" s="39">
        <v>0</v>
      </c>
      <c r="BG283" s="39">
        <f t="shared" si="76"/>
        <v>0</v>
      </c>
      <c r="BH283" s="39">
        <f>IF(Dane!$C$9=2,IF(ROUND((S283+T283)*BG283,2)&gt;$AN$1,$AN$1,ROUND((S283+T283)*BG283,2)),IF(Dane!$C$9=3,IF(ROUND((S283+T283)*BG283,2)&gt;$AN$1,$AN$1,ROUND((S283+T283)*BG283,2)),0))</f>
        <v>0</v>
      </c>
      <c r="BI283" s="39">
        <v>0</v>
      </c>
      <c r="BJ283" s="39">
        <f>IF(Dane!$C$9=3,IFERROR(J283/AB283,0),0)</f>
        <v>0</v>
      </c>
      <c r="BK283" s="39">
        <f>IF(Dane!$C$9=3,IFERROR(ROUND(J283-ROUND(J283*0.0976,2)-ROUND(J283*0.015,2)-ROUND(J283*0.0245,2),2)/AB283,0),0)</f>
        <v>0</v>
      </c>
      <c r="BL283" s="39">
        <f t="shared" si="77"/>
        <v>0</v>
      </c>
      <c r="BM283" s="39">
        <f t="shared" si="78"/>
        <v>0</v>
      </c>
      <c r="BN283" s="39">
        <f t="shared" si="68"/>
        <v>0</v>
      </c>
      <c r="BO283" s="39">
        <f>IF(Dane!$C$9=3,IFERROR(BN283/AB283,0),0)</f>
        <v>0</v>
      </c>
      <c r="BP283" s="39">
        <f t="shared" si="79"/>
        <v>0</v>
      </c>
      <c r="BQ283" s="39">
        <v>0</v>
      </c>
      <c r="BR283" s="39">
        <f t="shared" si="80"/>
        <v>0</v>
      </c>
      <c r="BS283" s="39">
        <f>IF(Dane!$C$9=3,IF(ROUND((X283+Y283)*BR283,2)&gt;$AN$1,$AN$1,ROUND((X283+Y283)*BR283,2)),0)</f>
        <v>0</v>
      </c>
      <c r="BT283" s="39">
        <v>0</v>
      </c>
    </row>
    <row r="284" spans="1:72">
      <c r="A284" s="87">
        <v>275</v>
      </c>
      <c r="B284" s="1"/>
      <c r="C284" s="1"/>
      <c r="D284" s="2"/>
      <c r="E284" s="3"/>
      <c r="F284" s="4"/>
      <c r="G284" s="5"/>
      <c r="H284" s="5"/>
      <c r="I284" s="6"/>
      <c r="J284" s="5"/>
      <c r="K284" s="5"/>
      <c r="L284" s="5"/>
      <c r="M284" s="55"/>
      <c r="N284" s="8"/>
      <c r="O284" s="105"/>
      <c r="P284" s="5"/>
      <c r="Q284" s="5"/>
      <c r="R284" s="105">
        <f>Dane!$C$10</f>
        <v>0</v>
      </c>
      <c r="S284" s="8"/>
      <c r="T284" s="105"/>
      <c r="U284" s="5"/>
      <c r="V284" s="5"/>
      <c r="W284" s="107">
        <f>Dane!$C$11</f>
        <v>0</v>
      </c>
      <c r="X284" s="8"/>
      <c r="Y284" s="105"/>
      <c r="Z284" s="5"/>
      <c r="AA284" s="5"/>
      <c r="AB284" s="110">
        <f>Dane!$C$12</f>
        <v>0</v>
      </c>
      <c r="AC284" s="108">
        <f>IF(Dane!$E$3=1,AP284+BA284+BL284,IF(Dane!$E$3=2,AT284+BE284+BP284,AW284+BH284+BS284))</f>
        <v>0</v>
      </c>
      <c r="AD284" s="14">
        <f>IF(Dane!$E$3=1,AQ284+BB284+BM284,IF(Dane!$E$3=2,AU284+BF284+BQ284,AX284+BI284+BT284))</f>
        <v>0</v>
      </c>
      <c r="AE284" s="14">
        <f>IF((J284*Dane!$C$9)-AC284&lt;0,0,(J284*Dane!$C$9)-AC284)</f>
        <v>0</v>
      </c>
      <c r="AF284" s="61">
        <f>IF((K284*Dane!$C$9)-AD284&lt;0,0,(K284*Dane!$C$9)-AD284)</f>
        <v>0</v>
      </c>
      <c r="AG284" s="93"/>
      <c r="AH284" s="84">
        <f>IF(Dane!$E$3=1,AP284,IF(Dane!$E$3=2,AT284,AW284))</f>
        <v>0</v>
      </c>
      <c r="AI284" s="84">
        <f>IF(Dane!$E$3=1,AQ284,IF(Dane!$E$3=2,AU284,AX284))</f>
        <v>0</v>
      </c>
      <c r="AJ284" s="84">
        <f>IF(Dane!$E$3=1,BA284,IF(Dane!$E$3=2,BE284,BH284))</f>
        <v>0</v>
      </c>
      <c r="AK284" s="84">
        <f>IF(Dane!$E$3=1,BB284,IF(Dane!$E$3=2,BF284,BI284))</f>
        <v>0</v>
      </c>
      <c r="AL284" s="84">
        <f>IF(Dane!$E$3=1,BL284,IF(Dane!$E$3=2,BP284,BS284))</f>
        <v>0</v>
      </c>
      <c r="AM284" s="84">
        <f>IF(Dane!$E$3=1,BM284,IF(Dane!$E$3=2,BQ284,BT284))</f>
        <v>0</v>
      </c>
      <c r="AN284" s="39">
        <f>IF(Dane!$C$9="",0,IFERROR(J284/R284,0))</f>
        <v>0</v>
      </c>
      <c r="AO284" s="39">
        <f>IF(Dane!$C$9="",0,IFERROR(ROUND(J284-ROUND(J284*0.0976,2)-ROUND(J284*0.015,2)-ROUND(J284*0.0245,2),2)/R284,0))</f>
        <v>0</v>
      </c>
      <c r="AP284" s="39">
        <f t="shared" si="69"/>
        <v>0</v>
      </c>
      <c r="AQ284" s="39">
        <f t="shared" si="70"/>
        <v>0</v>
      </c>
      <c r="AR284" s="39">
        <f t="shared" si="66"/>
        <v>0</v>
      </c>
      <c r="AS284" s="39">
        <f>IF(Dane!$C$9="",0,IFERROR(AR284/R284,0))</f>
        <v>0</v>
      </c>
      <c r="AT284" s="39">
        <f t="shared" si="71"/>
        <v>0</v>
      </c>
      <c r="AU284" s="39">
        <v>0</v>
      </c>
      <c r="AV284" s="39">
        <f t="shared" si="72"/>
        <v>0</v>
      </c>
      <c r="AW284" s="39">
        <f>IF(Dane!$C$9="",0,IF(ROUND((N284+O284)*AV284,2)&gt;$AN$1,$AN$1,ROUND((N284+O284)*AV284,2)))</f>
        <v>0</v>
      </c>
      <c r="AX284" s="39">
        <v>0</v>
      </c>
      <c r="AY284" s="39">
        <f>IF(Dane!$C$9=2,IFERROR(J284/W284,0),IF(Dane!$C$9=3,IFERROR(J284/W284,0),0))</f>
        <v>0</v>
      </c>
      <c r="AZ284" s="39">
        <f>IF(Dane!$C$9=2,IFERROR(ROUND(J284-ROUND(J284*0.0976,2)-ROUND(J284*0.015,2)-ROUND(J284*0.0245,2),2)/W284,0),IF(Dane!$C$9=3,IFERROR(ROUND(J284-ROUND(J284*0.0976,2)-ROUND(J284*0.015,2)-ROUND(J284*0.0245,2),2)/W284,0),0))</f>
        <v>0</v>
      </c>
      <c r="BA284" s="39">
        <f t="shared" si="73"/>
        <v>0</v>
      </c>
      <c r="BB284" s="39">
        <f t="shared" si="74"/>
        <v>0</v>
      </c>
      <c r="BC284" s="39">
        <f t="shared" si="67"/>
        <v>0</v>
      </c>
      <c r="BD284" s="39">
        <f>IF(Dane!$C$9=2,IFERROR(BC284/W284,0),IF(Dane!$C$9=3,IFERROR(BC284/W284,0),0))</f>
        <v>0</v>
      </c>
      <c r="BE284" s="39">
        <f t="shared" si="75"/>
        <v>0</v>
      </c>
      <c r="BF284" s="39">
        <v>0</v>
      </c>
      <c r="BG284" s="39">
        <f t="shared" si="76"/>
        <v>0</v>
      </c>
      <c r="BH284" s="39">
        <f>IF(Dane!$C$9=2,IF(ROUND((S284+T284)*BG284,2)&gt;$AN$1,$AN$1,ROUND((S284+T284)*BG284,2)),IF(Dane!$C$9=3,IF(ROUND((S284+T284)*BG284,2)&gt;$AN$1,$AN$1,ROUND((S284+T284)*BG284,2)),0))</f>
        <v>0</v>
      </c>
      <c r="BI284" s="39">
        <v>0</v>
      </c>
      <c r="BJ284" s="39">
        <f>IF(Dane!$C$9=3,IFERROR(J284/AB284,0),0)</f>
        <v>0</v>
      </c>
      <c r="BK284" s="39">
        <f>IF(Dane!$C$9=3,IFERROR(ROUND(J284-ROUND(J284*0.0976,2)-ROUND(J284*0.015,2)-ROUND(J284*0.0245,2),2)/AB284,0),0)</f>
        <v>0</v>
      </c>
      <c r="BL284" s="39">
        <f t="shared" si="77"/>
        <v>0</v>
      </c>
      <c r="BM284" s="39">
        <f t="shared" si="78"/>
        <v>0</v>
      </c>
      <c r="BN284" s="39">
        <f t="shared" si="68"/>
        <v>0</v>
      </c>
      <c r="BO284" s="39">
        <f>IF(Dane!$C$9=3,IFERROR(BN284/AB284,0),0)</f>
        <v>0</v>
      </c>
      <c r="BP284" s="39">
        <f t="shared" si="79"/>
        <v>0</v>
      </c>
      <c r="BQ284" s="39">
        <v>0</v>
      </c>
      <c r="BR284" s="39">
        <f t="shared" si="80"/>
        <v>0</v>
      </c>
      <c r="BS284" s="39">
        <f>IF(Dane!$C$9=3,IF(ROUND((X284+Y284)*BR284,2)&gt;$AN$1,$AN$1,ROUND((X284+Y284)*BR284,2)),0)</f>
        <v>0</v>
      </c>
      <c r="BT284" s="39">
        <v>0</v>
      </c>
    </row>
    <row r="285" spans="1:72">
      <c r="A285" s="87">
        <v>276</v>
      </c>
      <c r="B285" s="1"/>
      <c r="C285" s="1"/>
      <c r="D285" s="2"/>
      <c r="E285" s="3"/>
      <c r="F285" s="4"/>
      <c r="G285" s="5"/>
      <c r="H285" s="5"/>
      <c r="I285" s="6"/>
      <c r="J285" s="5"/>
      <c r="K285" s="5"/>
      <c r="L285" s="5"/>
      <c r="M285" s="55"/>
      <c r="N285" s="8"/>
      <c r="O285" s="105"/>
      <c r="P285" s="5"/>
      <c r="Q285" s="5"/>
      <c r="R285" s="105">
        <f>Dane!$C$10</f>
        <v>0</v>
      </c>
      <c r="S285" s="8"/>
      <c r="T285" s="105"/>
      <c r="U285" s="5"/>
      <c r="V285" s="5"/>
      <c r="W285" s="107">
        <f>Dane!$C$11</f>
        <v>0</v>
      </c>
      <c r="X285" s="8"/>
      <c r="Y285" s="105"/>
      <c r="Z285" s="5"/>
      <c r="AA285" s="5"/>
      <c r="AB285" s="110">
        <f>Dane!$C$12</f>
        <v>0</v>
      </c>
      <c r="AC285" s="108">
        <f>IF(Dane!$E$3=1,AP285+BA285+BL285,IF(Dane!$E$3=2,AT285+BE285+BP285,AW285+BH285+BS285))</f>
        <v>0</v>
      </c>
      <c r="AD285" s="14">
        <f>IF(Dane!$E$3=1,AQ285+BB285+BM285,IF(Dane!$E$3=2,AU285+BF285+BQ285,AX285+BI285+BT285))</f>
        <v>0</v>
      </c>
      <c r="AE285" s="14">
        <f>IF((J285*Dane!$C$9)-AC285&lt;0,0,(J285*Dane!$C$9)-AC285)</f>
        <v>0</v>
      </c>
      <c r="AF285" s="61">
        <f>IF((K285*Dane!$C$9)-AD285&lt;0,0,(K285*Dane!$C$9)-AD285)</f>
        <v>0</v>
      </c>
      <c r="AG285" s="93"/>
      <c r="AH285" s="84">
        <f>IF(Dane!$E$3=1,AP285,IF(Dane!$E$3=2,AT285,AW285))</f>
        <v>0</v>
      </c>
      <c r="AI285" s="84">
        <f>IF(Dane!$E$3=1,AQ285,IF(Dane!$E$3=2,AU285,AX285))</f>
        <v>0</v>
      </c>
      <c r="AJ285" s="84">
        <f>IF(Dane!$E$3=1,BA285,IF(Dane!$E$3=2,BE285,BH285))</f>
        <v>0</v>
      </c>
      <c r="AK285" s="84">
        <f>IF(Dane!$E$3=1,BB285,IF(Dane!$E$3=2,BF285,BI285))</f>
        <v>0</v>
      </c>
      <c r="AL285" s="84">
        <f>IF(Dane!$E$3=1,BL285,IF(Dane!$E$3=2,BP285,BS285))</f>
        <v>0</v>
      </c>
      <c r="AM285" s="84">
        <f>IF(Dane!$E$3=1,BM285,IF(Dane!$E$3=2,BQ285,BT285))</f>
        <v>0</v>
      </c>
      <c r="AN285" s="39">
        <f>IF(Dane!$C$9="",0,IFERROR(J285/R285,0))</f>
        <v>0</v>
      </c>
      <c r="AO285" s="39">
        <f>IF(Dane!$C$9="",0,IFERROR(ROUND(J285-ROUND(J285*0.0976,2)-ROUND(J285*0.015,2)-ROUND(J285*0.0245,2),2)/R285,0))</f>
        <v>0</v>
      </c>
      <c r="AP285" s="39">
        <f t="shared" si="69"/>
        <v>0</v>
      </c>
      <c r="AQ285" s="39">
        <f t="shared" si="70"/>
        <v>0</v>
      </c>
      <c r="AR285" s="39">
        <f t="shared" si="66"/>
        <v>0</v>
      </c>
      <c r="AS285" s="39">
        <f>IF(Dane!$C$9="",0,IFERROR(AR285/R285,0))</f>
        <v>0</v>
      </c>
      <c r="AT285" s="39">
        <f t="shared" si="71"/>
        <v>0</v>
      </c>
      <c r="AU285" s="39">
        <v>0</v>
      </c>
      <c r="AV285" s="39">
        <f t="shared" si="72"/>
        <v>0</v>
      </c>
      <c r="AW285" s="39">
        <f>IF(Dane!$C$9="",0,IF(ROUND((N285+O285)*AV285,2)&gt;$AN$1,$AN$1,ROUND((N285+O285)*AV285,2)))</f>
        <v>0</v>
      </c>
      <c r="AX285" s="39">
        <v>0</v>
      </c>
      <c r="AY285" s="39">
        <f>IF(Dane!$C$9=2,IFERROR(J285/W285,0),IF(Dane!$C$9=3,IFERROR(J285/W285,0),0))</f>
        <v>0</v>
      </c>
      <c r="AZ285" s="39">
        <f>IF(Dane!$C$9=2,IFERROR(ROUND(J285-ROUND(J285*0.0976,2)-ROUND(J285*0.015,2)-ROUND(J285*0.0245,2),2)/W285,0),IF(Dane!$C$9=3,IFERROR(ROUND(J285-ROUND(J285*0.0976,2)-ROUND(J285*0.015,2)-ROUND(J285*0.0245,2),2)/W285,0),0))</f>
        <v>0</v>
      </c>
      <c r="BA285" s="39">
        <f t="shared" si="73"/>
        <v>0</v>
      </c>
      <c r="BB285" s="39">
        <f t="shared" si="74"/>
        <v>0</v>
      </c>
      <c r="BC285" s="39">
        <f t="shared" si="67"/>
        <v>0</v>
      </c>
      <c r="BD285" s="39">
        <f>IF(Dane!$C$9=2,IFERROR(BC285/W285,0),IF(Dane!$C$9=3,IFERROR(BC285/W285,0),0))</f>
        <v>0</v>
      </c>
      <c r="BE285" s="39">
        <f t="shared" si="75"/>
        <v>0</v>
      </c>
      <c r="BF285" s="39">
        <v>0</v>
      </c>
      <c r="BG285" s="39">
        <f t="shared" si="76"/>
        <v>0</v>
      </c>
      <c r="BH285" s="39">
        <f>IF(Dane!$C$9=2,IF(ROUND((S285+T285)*BG285,2)&gt;$AN$1,$AN$1,ROUND((S285+T285)*BG285,2)),IF(Dane!$C$9=3,IF(ROUND((S285+T285)*BG285,2)&gt;$AN$1,$AN$1,ROUND((S285+T285)*BG285,2)),0))</f>
        <v>0</v>
      </c>
      <c r="BI285" s="39">
        <v>0</v>
      </c>
      <c r="BJ285" s="39">
        <f>IF(Dane!$C$9=3,IFERROR(J285/AB285,0),0)</f>
        <v>0</v>
      </c>
      <c r="BK285" s="39">
        <f>IF(Dane!$C$9=3,IFERROR(ROUND(J285-ROUND(J285*0.0976,2)-ROUND(J285*0.015,2)-ROUND(J285*0.0245,2),2)/AB285,0),0)</f>
        <v>0</v>
      </c>
      <c r="BL285" s="39">
        <f t="shared" si="77"/>
        <v>0</v>
      </c>
      <c r="BM285" s="39">
        <f t="shared" si="78"/>
        <v>0</v>
      </c>
      <c r="BN285" s="39">
        <f t="shared" si="68"/>
        <v>0</v>
      </c>
      <c r="BO285" s="39">
        <f>IF(Dane!$C$9=3,IFERROR(BN285/AB285,0),0)</f>
        <v>0</v>
      </c>
      <c r="BP285" s="39">
        <f t="shared" si="79"/>
        <v>0</v>
      </c>
      <c r="BQ285" s="39">
        <v>0</v>
      </c>
      <c r="BR285" s="39">
        <f t="shared" si="80"/>
        <v>0</v>
      </c>
      <c r="BS285" s="39">
        <f>IF(Dane!$C$9=3,IF(ROUND((X285+Y285)*BR285,2)&gt;$AN$1,$AN$1,ROUND((X285+Y285)*BR285,2)),0)</f>
        <v>0</v>
      </c>
      <c r="BT285" s="39">
        <v>0</v>
      </c>
    </row>
    <row r="286" spans="1:72">
      <c r="A286" s="87">
        <v>277</v>
      </c>
      <c r="B286" s="1"/>
      <c r="C286" s="1"/>
      <c r="D286" s="2"/>
      <c r="E286" s="3"/>
      <c r="F286" s="4"/>
      <c r="G286" s="5"/>
      <c r="H286" s="5"/>
      <c r="I286" s="6"/>
      <c r="J286" s="5"/>
      <c r="K286" s="5"/>
      <c r="L286" s="5"/>
      <c r="M286" s="55"/>
      <c r="N286" s="8"/>
      <c r="O286" s="105"/>
      <c r="P286" s="5"/>
      <c r="Q286" s="5"/>
      <c r="R286" s="105">
        <f>Dane!$C$10</f>
        <v>0</v>
      </c>
      <c r="S286" s="8"/>
      <c r="T286" s="105"/>
      <c r="U286" s="5"/>
      <c r="V286" s="5"/>
      <c r="W286" s="107">
        <f>Dane!$C$11</f>
        <v>0</v>
      </c>
      <c r="X286" s="8"/>
      <c r="Y286" s="105"/>
      <c r="Z286" s="5"/>
      <c r="AA286" s="5"/>
      <c r="AB286" s="110">
        <f>Dane!$C$12</f>
        <v>0</v>
      </c>
      <c r="AC286" s="108">
        <f>IF(Dane!$E$3=1,AP286+BA286+BL286,IF(Dane!$E$3=2,AT286+BE286+BP286,AW286+BH286+BS286))</f>
        <v>0</v>
      </c>
      <c r="AD286" s="14">
        <f>IF(Dane!$E$3=1,AQ286+BB286+BM286,IF(Dane!$E$3=2,AU286+BF286+BQ286,AX286+BI286+BT286))</f>
        <v>0</v>
      </c>
      <c r="AE286" s="14">
        <f>IF((J286*Dane!$C$9)-AC286&lt;0,0,(J286*Dane!$C$9)-AC286)</f>
        <v>0</v>
      </c>
      <c r="AF286" s="61">
        <f>IF((K286*Dane!$C$9)-AD286&lt;0,0,(K286*Dane!$C$9)-AD286)</f>
        <v>0</v>
      </c>
      <c r="AG286" s="93"/>
      <c r="AH286" s="84">
        <f>IF(Dane!$E$3=1,AP286,IF(Dane!$E$3=2,AT286,AW286))</f>
        <v>0</v>
      </c>
      <c r="AI286" s="84">
        <f>IF(Dane!$E$3=1,AQ286,IF(Dane!$E$3=2,AU286,AX286))</f>
        <v>0</v>
      </c>
      <c r="AJ286" s="84">
        <f>IF(Dane!$E$3=1,BA286,IF(Dane!$E$3=2,BE286,BH286))</f>
        <v>0</v>
      </c>
      <c r="AK286" s="84">
        <f>IF(Dane!$E$3=1,BB286,IF(Dane!$E$3=2,BF286,BI286))</f>
        <v>0</v>
      </c>
      <c r="AL286" s="84">
        <f>IF(Dane!$E$3=1,BL286,IF(Dane!$E$3=2,BP286,BS286))</f>
        <v>0</v>
      </c>
      <c r="AM286" s="84">
        <f>IF(Dane!$E$3=1,BM286,IF(Dane!$E$3=2,BQ286,BT286))</f>
        <v>0</v>
      </c>
      <c r="AN286" s="39">
        <f>IF(Dane!$C$9="",0,IFERROR(J286/R286,0))</f>
        <v>0</v>
      </c>
      <c r="AO286" s="39">
        <f>IF(Dane!$C$9="",0,IFERROR(ROUND(J286-ROUND(J286*0.0976,2)-ROUND(J286*0.015,2)-ROUND(J286*0.0245,2),2)/R286,0))</f>
        <v>0</v>
      </c>
      <c r="AP286" s="39">
        <f t="shared" si="69"/>
        <v>0</v>
      </c>
      <c r="AQ286" s="39">
        <f t="shared" si="70"/>
        <v>0</v>
      </c>
      <c r="AR286" s="39">
        <f t="shared" si="66"/>
        <v>0</v>
      </c>
      <c r="AS286" s="39">
        <f>IF(Dane!$C$9="",0,IFERROR(AR286/R286,0))</f>
        <v>0</v>
      </c>
      <c r="AT286" s="39">
        <f t="shared" si="71"/>
        <v>0</v>
      </c>
      <c r="AU286" s="39">
        <v>0</v>
      </c>
      <c r="AV286" s="39">
        <f t="shared" si="72"/>
        <v>0</v>
      </c>
      <c r="AW286" s="39">
        <f>IF(Dane!$C$9="",0,IF(ROUND((N286+O286)*AV286,2)&gt;$AN$1,$AN$1,ROUND((N286+O286)*AV286,2)))</f>
        <v>0</v>
      </c>
      <c r="AX286" s="39">
        <v>0</v>
      </c>
      <c r="AY286" s="39">
        <f>IF(Dane!$C$9=2,IFERROR(J286/W286,0),IF(Dane!$C$9=3,IFERROR(J286/W286,0),0))</f>
        <v>0</v>
      </c>
      <c r="AZ286" s="39">
        <f>IF(Dane!$C$9=2,IFERROR(ROUND(J286-ROUND(J286*0.0976,2)-ROUND(J286*0.015,2)-ROUND(J286*0.0245,2),2)/W286,0),IF(Dane!$C$9=3,IFERROR(ROUND(J286-ROUND(J286*0.0976,2)-ROUND(J286*0.015,2)-ROUND(J286*0.0245,2),2)/W286,0),0))</f>
        <v>0</v>
      </c>
      <c r="BA286" s="39">
        <f t="shared" si="73"/>
        <v>0</v>
      </c>
      <c r="BB286" s="39">
        <f t="shared" si="74"/>
        <v>0</v>
      </c>
      <c r="BC286" s="39">
        <f t="shared" si="67"/>
        <v>0</v>
      </c>
      <c r="BD286" s="39">
        <f>IF(Dane!$C$9=2,IFERROR(BC286/W286,0),IF(Dane!$C$9=3,IFERROR(BC286/W286,0),0))</f>
        <v>0</v>
      </c>
      <c r="BE286" s="39">
        <f t="shared" si="75"/>
        <v>0</v>
      </c>
      <c r="BF286" s="39">
        <v>0</v>
      </c>
      <c r="BG286" s="39">
        <f t="shared" si="76"/>
        <v>0</v>
      </c>
      <c r="BH286" s="39">
        <f>IF(Dane!$C$9=2,IF(ROUND((S286+T286)*BG286,2)&gt;$AN$1,$AN$1,ROUND((S286+T286)*BG286,2)),IF(Dane!$C$9=3,IF(ROUND((S286+T286)*BG286,2)&gt;$AN$1,$AN$1,ROUND((S286+T286)*BG286,2)),0))</f>
        <v>0</v>
      </c>
      <c r="BI286" s="39">
        <v>0</v>
      </c>
      <c r="BJ286" s="39">
        <f>IF(Dane!$C$9=3,IFERROR(J286/AB286,0),0)</f>
        <v>0</v>
      </c>
      <c r="BK286" s="39">
        <f>IF(Dane!$C$9=3,IFERROR(ROUND(J286-ROUND(J286*0.0976,2)-ROUND(J286*0.015,2)-ROUND(J286*0.0245,2),2)/AB286,0),0)</f>
        <v>0</v>
      </c>
      <c r="BL286" s="39">
        <f t="shared" si="77"/>
        <v>0</v>
      </c>
      <c r="BM286" s="39">
        <f t="shared" si="78"/>
        <v>0</v>
      </c>
      <c r="BN286" s="39">
        <f t="shared" si="68"/>
        <v>0</v>
      </c>
      <c r="BO286" s="39">
        <f>IF(Dane!$C$9=3,IFERROR(BN286/AB286,0),0)</f>
        <v>0</v>
      </c>
      <c r="BP286" s="39">
        <f t="shared" si="79"/>
        <v>0</v>
      </c>
      <c r="BQ286" s="39">
        <v>0</v>
      </c>
      <c r="BR286" s="39">
        <f t="shared" si="80"/>
        <v>0</v>
      </c>
      <c r="BS286" s="39">
        <f>IF(Dane!$C$9=3,IF(ROUND((X286+Y286)*BR286,2)&gt;$AN$1,$AN$1,ROUND((X286+Y286)*BR286,2)),0)</f>
        <v>0</v>
      </c>
      <c r="BT286" s="39">
        <v>0</v>
      </c>
    </row>
    <row r="287" spans="1:72">
      <c r="A287" s="87">
        <v>278</v>
      </c>
      <c r="B287" s="1"/>
      <c r="C287" s="1"/>
      <c r="D287" s="2"/>
      <c r="E287" s="3"/>
      <c r="F287" s="4"/>
      <c r="G287" s="5"/>
      <c r="H287" s="5"/>
      <c r="I287" s="6"/>
      <c r="J287" s="5"/>
      <c r="K287" s="5"/>
      <c r="L287" s="5"/>
      <c r="M287" s="55"/>
      <c r="N287" s="8"/>
      <c r="O287" s="105"/>
      <c r="P287" s="5"/>
      <c r="Q287" s="5"/>
      <c r="R287" s="105">
        <f>Dane!$C$10</f>
        <v>0</v>
      </c>
      <c r="S287" s="8"/>
      <c r="T287" s="105"/>
      <c r="U287" s="5"/>
      <c r="V287" s="5"/>
      <c r="W287" s="107">
        <f>Dane!$C$11</f>
        <v>0</v>
      </c>
      <c r="X287" s="8"/>
      <c r="Y287" s="105"/>
      <c r="Z287" s="5"/>
      <c r="AA287" s="5"/>
      <c r="AB287" s="110">
        <f>Dane!$C$12</f>
        <v>0</v>
      </c>
      <c r="AC287" s="108">
        <f>IF(Dane!$E$3=1,AP287+BA287+BL287,IF(Dane!$E$3=2,AT287+BE287+BP287,AW287+BH287+BS287))</f>
        <v>0</v>
      </c>
      <c r="AD287" s="14">
        <f>IF(Dane!$E$3=1,AQ287+BB287+BM287,IF(Dane!$E$3=2,AU287+BF287+BQ287,AX287+BI287+BT287))</f>
        <v>0</v>
      </c>
      <c r="AE287" s="14">
        <f>IF((J287*Dane!$C$9)-AC287&lt;0,0,(J287*Dane!$C$9)-AC287)</f>
        <v>0</v>
      </c>
      <c r="AF287" s="61">
        <f>IF((K287*Dane!$C$9)-AD287&lt;0,0,(K287*Dane!$C$9)-AD287)</f>
        <v>0</v>
      </c>
      <c r="AG287" s="93"/>
      <c r="AH287" s="84">
        <f>IF(Dane!$E$3=1,AP287,IF(Dane!$E$3=2,AT287,AW287))</f>
        <v>0</v>
      </c>
      <c r="AI287" s="84">
        <f>IF(Dane!$E$3=1,AQ287,IF(Dane!$E$3=2,AU287,AX287))</f>
        <v>0</v>
      </c>
      <c r="AJ287" s="84">
        <f>IF(Dane!$E$3=1,BA287,IF(Dane!$E$3=2,BE287,BH287))</f>
        <v>0</v>
      </c>
      <c r="AK287" s="84">
        <f>IF(Dane!$E$3=1,BB287,IF(Dane!$E$3=2,BF287,BI287))</f>
        <v>0</v>
      </c>
      <c r="AL287" s="84">
        <f>IF(Dane!$E$3=1,BL287,IF(Dane!$E$3=2,BP287,BS287))</f>
        <v>0</v>
      </c>
      <c r="AM287" s="84">
        <f>IF(Dane!$E$3=1,BM287,IF(Dane!$E$3=2,BQ287,BT287))</f>
        <v>0</v>
      </c>
      <c r="AN287" s="39">
        <f>IF(Dane!$C$9="",0,IFERROR(J287/R287,0))</f>
        <v>0</v>
      </c>
      <c r="AO287" s="39">
        <f>IF(Dane!$C$9="",0,IFERROR(ROUND(J287-ROUND(J287*0.0976,2)-ROUND(J287*0.015,2)-ROUND(J287*0.0245,2),2)/R287,0))</f>
        <v>0</v>
      </c>
      <c r="AP287" s="39">
        <f t="shared" si="69"/>
        <v>0</v>
      </c>
      <c r="AQ287" s="39">
        <f t="shared" si="70"/>
        <v>0</v>
      </c>
      <c r="AR287" s="39">
        <f t="shared" si="66"/>
        <v>0</v>
      </c>
      <c r="AS287" s="39">
        <f>IF(Dane!$C$9="",0,IFERROR(AR287/R287,0))</f>
        <v>0</v>
      </c>
      <c r="AT287" s="39">
        <f t="shared" si="71"/>
        <v>0</v>
      </c>
      <c r="AU287" s="39">
        <v>0</v>
      </c>
      <c r="AV287" s="39">
        <f t="shared" si="72"/>
        <v>0</v>
      </c>
      <c r="AW287" s="39">
        <f>IF(Dane!$C$9="",0,IF(ROUND((N287+O287)*AV287,2)&gt;$AN$1,$AN$1,ROUND((N287+O287)*AV287,2)))</f>
        <v>0</v>
      </c>
      <c r="AX287" s="39">
        <v>0</v>
      </c>
      <c r="AY287" s="39">
        <f>IF(Dane!$C$9=2,IFERROR(J287/W287,0),IF(Dane!$C$9=3,IFERROR(J287/W287,0),0))</f>
        <v>0</v>
      </c>
      <c r="AZ287" s="39">
        <f>IF(Dane!$C$9=2,IFERROR(ROUND(J287-ROUND(J287*0.0976,2)-ROUND(J287*0.015,2)-ROUND(J287*0.0245,2),2)/W287,0),IF(Dane!$C$9=3,IFERROR(ROUND(J287-ROUND(J287*0.0976,2)-ROUND(J287*0.015,2)-ROUND(J287*0.0245,2),2)/W287,0),0))</f>
        <v>0</v>
      </c>
      <c r="BA287" s="39">
        <f t="shared" si="73"/>
        <v>0</v>
      </c>
      <c r="BB287" s="39">
        <f t="shared" si="74"/>
        <v>0</v>
      </c>
      <c r="BC287" s="39">
        <f t="shared" si="67"/>
        <v>0</v>
      </c>
      <c r="BD287" s="39">
        <f>IF(Dane!$C$9=2,IFERROR(BC287/W287,0),IF(Dane!$C$9=3,IFERROR(BC287/W287,0),0))</f>
        <v>0</v>
      </c>
      <c r="BE287" s="39">
        <f t="shared" si="75"/>
        <v>0</v>
      </c>
      <c r="BF287" s="39">
        <v>0</v>
      </c>
      <c r="BG287" s="39">
        <f t="shared" si="76"/>
        <v>0</v>
      </c>
      <c r="BH287" s="39">
        <f>IF(Dane!$C$9=2,IF(ROUND((S287+T287)*BG287,2)&gt;$AN$1,$AN$1,ROUND((S287+T287)*BG287,2)),IF(Dane!$C$9=3,IF(ROUND((S287+T287)*BG287,2)&gt;$AN$1,$AN$1,ROUND((S287+T287)*BG287,2)),0))</f>
        <v>0</v>
      </c>
      <c r="BI287" s="39">
        <v>0</v>
      </c>
      <c r="BJ287" s="39">
        <f>IF(Dane!$C$9=3,IFERROR(J287/AB287,0),0)</f>
        <v>0</v>
      </c>
      <c r="BK287" s="39">
        <f>IF(Dane!$C$9=3,IFERROR(ROUND(J287-ROUND(J287*0.0976,2)-ROUND(J287*0.015,2)-ROUND(J287*0.0245,2),2)/AB287,0),0)</f>
        <v>0</v>
      </c>
      <c r="BL287" s="39">
        <f t="shared" si="77"/>
        <v>0</v>
      </c>
      <c r="BM287" s="39">
        <f t="shared" si="78"/>
        <v>0</v>
      </c>
      <c r="BN287" s="39">
        <f t="shared" si="68"/>
        <v>0</v>
      </c>
      <c r="BO287" s="39">
        <f>IF(Dane!$C$9=3,IFERROR(BN287/AB287,0),0)</f>
        <v>0</v>
      </c>
      <c r="BP287" s="39">
        <f t="shared" si="79"/>
        <v>0</v>
      </c>
      <c r="BQ287" s="39">
        <v>0</v>
      </c>
      <c r="BR287" s="39">
        <f t="shared" si="80"/>
        <v>0</v>
      </c>
      <c r="BS287" s="39">
        <f>IF(Dane!$C$9=3,IF(ROUND((X287+Y287)*BR287,2)&gt;$AN$1,$AN$1,ROUND((X287+Y287)*BR287,2)),0)</f>
        <v>0</v>
      </c>
      <c r="BT287" s="39">
        <v>0</v>
      </c>
    </row>
    <row r="288" spans="1:72">
      <c r="A288" s="87">
        <v>279</v>
      </c>
      <c r="B288" s="1"/>
      <c r="C288" s="1"/>
      <c r="D288" s="2"/>
      <c r="E288" s="3"/>
      <c r="F288" s="4"/>
      <c r="G288" s="5"/>
      <c r="H288" s="5"/>
      <c r="I288" s="6"/>
      <c r="J288" s="5"/>
      <c r="K288" s="5"/>
      <c r="L288" s="5"/>
      <c r="M288" s="55"/>
      <c r="N288" s="8"/>
      <c r="O288" s="105"/>
      <c r="P288" s="5"/>
      <c r="Q288" s="5"/>
      <c r="R288" s="105">
        <f>Dane!$C$10</f>
        <v>0</v>
      </c>
      <c r="S288" s="8"/>
      <c r="T288" s="105"/>
      <c r="U288" s="5"/>
      <c r="V288" s="5"/>
      <c r="W288" s="107">
        <f>Dane!$C$11</f>
        <v>0</v>
      </c>
      <c r="X288" s="8"/>
      <c r="Y288" s="105"/>
      <c r="Z288" s="5"/>
      <c r="AA288" s="5"/>
      <c r="AB288" s="110">
        <f>Dane!$C$12</f>
        <v>0</v>
      </c>
      <c r="AC288" s="108">
        <f>IF(Dane!$E$3=1,AP288+BA288+BL288,IF(Dane!$E$3=2,AT288+BE288+BP288,AW288+BH288+BS288))</f>
        <v>0</v>
      </c>
      <c r="AD288" s="14">
        <f>IF(Dane!$E$3=1,AQ288+BB288+BM288,IF(Dane!$E$3=2,AU288+BF288+BQ288,AX288+BI288+BT288))</f>
        <v>0</v>
      </c>
      <c r="AE288" s="14">
        <f>IF((J288*Dane!$C$9)-AC288&lt;0,0,(J288*Dane!$C$9)-AC288)</f>
        <v>0</v>
      </c>
      <c r="AF288" s="61">
        <f>IF((K288*Dane!$C$9)-AD288&lt;0,0,(K288*Dane!$C$9)-AD288)</f>
        <v>0</v>
      </c>
      <c r="AG288" s="93"/>
      <c r="AH288" s="84">
        <f>IF(Dane!$E$3=1,AP288,IF(Dane!$E$3=2,AT288,AW288))</f>
        <v>0</v>
      </c>
      <c r="AI288" s="84">
        <f>IF(Dane!$E$3=1,AQ288,IF(Dane!$E$3=2,AU288,AX288))</f>
        <v>0</v>
      </c>
      <c r="AJ288" s="84">
        <f>IF(Dane!$E$3=1,BA288,IF(Dane!$E$3=2,BE288,BH288))</f>
        <v>0</v>
      </c>
      <c r="AK288" s="84">
        <f>IF(Dane!$E$3=1,BB288,IF(Dane!$E$3=2,BF288,BI288))</f>
        <v>0</v>
      </c>
      <c r="AL288" s="84">
        <f>IF(Dane!$E$3=1,BL288,IF(Dane!$E$3=2,BP288,BS288))</f>
        <v>0</v>
      </c>
      <c r="AM288" s="84">
        <f>IF(Dane!$E$3=1,BM288,IF(Dane!$E$3=2,BQ288,BT288))</f>
        <v>0</v>
      </c>
      <c r="AN288" s="39">
        <f>IF(Dane!$C$9="",0,IFERROR(J288/R288,0))</f>
        <v>0</v>
      </c>
      <c r="AO288" s="39">
        <f>IF(Dane!$C$9="",0,IFERROR(ROUND(J288-ROUND(J288*0.0976,2)-ROUND(J288*0.015,2)-ROUND(J288*0.0245,2),2)/R288,0))</f>
        <v>0</v>
      </c>
      <c r="AP288" s="39">
        <f t="shared" si="69"/>
        <v>0</v>
      </c>
      <c r="AQ288" s="39">
        <f t="shared" si="70"/>
        <v>0</v>
      </c>
      <c r="AR288" s="39">
        <f t="shared" si="66"/>
        <v>0</v>
      </c>
      <c r="AS288" s="39">
        <f>IF(Dane!$C$9="",0,IFERROR(AR288/R288,0))</f>
        <v>0</v>
      </c>
      <c r="AT288" s="39">
        <f t="shared" si="71"/>
        <v>0</v>
      </c>
      <c r="AU288" s="39">
        <v>0</v>
      </c>
      <c r="AV288" s="39">
        <f t="shared" si="72"/>
        <v>0</v>
      </c>
      <c r="AW288" s="39">
        <f>IF(Dane!$C$9="",0,IF(ROUND((N288+O288)*AV288,2)&gt;$AN$1,$AN$1,ROUND((N288+O288)*AV288,2)))</f>
        <v>0</v>
      </c>
      <c r="AX288" s="39">
        <v>0</v>
      </c>
      <c r="AY288" s="39">
        <f>IF(Dane!$C$9=2,IFERROR(J288/W288,0),IF(Dane!$C$9=3,IFERROR(J288/W288,0),0))</f>
        <v>0</v>
      </c>
      <c r="AZ288" s="39">
        <f>IF(Dane!$C$9=2,IFERROR(ROUND(J288-ROUND(J288*0.0976,2)-ROUND(J288*0.015,2)-ROUND(J288*0.0245,2),2)/W288,0),IF(Dane!$C$9=3,IFERROR(ROUND(J288-ROUND(J288*0.0976,2)-ROUND(J288*0.015,2)-ROUND(J288*0.0245,2),2)/W288,0),0))</f>
        <v>0</v>
      </c>
      <c r="BA288" s="39">
        <f t="shared" si="73"/>
        <v>0</v>
      </c>
      <c r="BB288" s="39">
        <f t="shared" si="74"/>
        <v>0</v>
      </c>
      <c r="BC288" s="39">
        <f t="shared" si="67"/>
        <v>0</v>
      </c>
      <c r="BD288" s="39">
        <f>IF(Dane!$C$9=2,IFERROR(BC288/W288,0),IF(Dane!$C$9=3,IFERROR(BC288/W288,0),0))</f>
        <v>0</v>
      </c>
      <c r="BE288" s="39">
        <f t="shared" si="75"/>
        <v>0</v>
      </c>
      <c r="BF288" s="39">
        <v>0</v>
      </c>
      <c r="BG288" s="39">
        <f t="shared" si="76"/>
        <v>0</v>
      </c>
      <c r="BH288" s="39">
        <f>IF(Dane!$C$9=2,IF(ROUND((S288+T288)*BG288,2)&gt;$AN$1,$AN$1,ROUND((S288+T288)*BG288,2)),IF(Dane!$C$9=3,IF(ROUND((S288+T288)*BG288,2)&gt;$AN$1,$AN$1,ROUND((S288+T288)*BG288,2)),0))</f>
        <v>0</v>
      </c>
      <c r="BI288" s="39">
        <v>0</v>
      </c>
      <c r="BJ288" s="39">
        <f>IF(Dane!$C$9=3,IFERROR(J288/AB288,0),0)</f>
        <v>0</v>
      </c>
      <c r="BK288" s="39">
        <f>IF(Dane!$C$9=3,IFERROR(ROUND(J288-ROUND(J288*0.0976,2)-ROUND(J288*0.015,2)-ROUND(J288*0.0245,2),2)/AB288,0),0)</f>
        <v>0</v>
      </c>
      <c r="BL288" s="39">
        <f t="shared" si="77"/>
        <v>0</v>
      </c>
      <c r="BM288" s="39">
        <f t="shared" si="78"/>
        <v>0</v>
      </c>
      <c r="BN288" s="39">
        <f t="shared" si="68"/>
        <v>0</v>
      </c>
      <c r="BO288" s="39">
        <f>IF(Dane!$C$9=3,IFERROR(BN288/AB288,0),0)</f>
        <v>0</v>
      </c>
      <c r="BP288" s="39">
        <f t="shared" si="79"/>
        <v>0</v>
      </c>
      <c r="BQ288" s="39">
        <v>0</v>
      </c>
      <c r="BR288" s="39">
        <f t="shared" si="80"/>
        <v>0</v>
      </c>
      <c r="BS288" s="39">
        <f>IF(Dane!$C$9=3,IF(ROUND((X288+Y288)*BR288,2)&gt;$AN$1,$AN$1,ROUND((X288+Y288)*BR288,2)),0)</f>
        <v>0</v>
      </c>
      <c r="BT288" s="39">
        <v>0</v>
      </c>
    </row>
    <row r="289" spans="1:72">
      <c r="A289" s="87">
        <v>280</v>
      </c>
      <c r="B289" s="1"/>
      <c r="C289" s="1"/>
      <c r="D289" s="2"/>
      <c r="E289" s="3"/>
      <c r="F289" s="4"/>
      <c r="G289" s="5"/>
      <c r="H289" s="5"/>
      <c r="I289" s="6"/>
      <c r="J289" s="5"/>
      <c r="K289" s="5"/>
      <c r="L289" s="5"/>
      <c r="M289" s="55"/>
      <c r="N289" s="8"/>
      <c r="O289" s="105"/>
      <c r="P289" s="5"/>
      <c r="Q289" s="5"/>
      <c r="R289" s="105">
        <f>Dane!$C$10</f>
        <v>0</v>
      </c>
      <c r="S289" s="8"/>
      <c r="T289" s="105"/>
      <c r="U289" s="5"/>
      <c r="V289" s="5"/>
      <c r="W289" s="107">
        <f>Dane!$C$11</f>
        <v>0</v>
      </c>
      <c r="X289" s="8"/>
      <c r="Y289" s="105"/>
      <c r="Z289" s="5"/>
      <c r="AA289" s="5"/>
      <c r="AB289" s="110">
        <f>Dane!$C$12</f>
        <v>0</v>
      </c>
      <c r="AC289" s="108">
        <f>IF(Dane!$E$3=1,AP289+BA289+BL289,IF(Dane!$E$3=2,AT289+BE289+BP289,AW289+BH289+BS289))</f>
        <v>0</v>
      </c>
      <c r="AD289" s="14">
        <f>IF(Dane!$E$3=1,AQ289+BB289+BM289,IF(Dane!$E$3=2,AU289+BF289+BQ289,AX289+BI289+BT289))</f>
        <v>0</v>
      </c>
      <c r="AE289" s="14">
        <f>IF((J289*Dane!$C$9)-AC289&lt;0,0,(J289*Dane!$C$9)-AC289)</f>
        <v>0</v>
      </c>
      <c r="AF289" s="61">
        <f>IF((K289*Dane!$C$9)-AD289&lt;0,0,(K289*Dane!$C$9)-AD289)</f>
        <v>0</v>
      </c>
      <c r="AG289" s="93"/>
      <c r="AH289" s="84">
        <f>IF(Dane!$E$3=1,AP289,IF(Dane!$E$3=2,AT289,AW289))</f>
        <v>0</v>
      </c>
      <c r="AI289" s="84">
        <f>IF(Dane!$E$3=1,AQ289,IF(Dane!$E$3=2,AU289,AX289))</f>
        <v>0</v>
      </c>
      <c r="AJ289" s="84">
        <f>IF(Dane!$E$3=1,BA289,IF(Dane!$E$3=2,BE289,BH289))</f>
        <v>0</v>
      </c>
      <c r="AK289" s="84">
        <f>IF(Dane!$E$3=1,BB289,IF(Dane!$E$3=2,BF289,BI289))</f>
        <v>0</v>
      </c>
      <c r="AL289" s="84">
        <f>IF(Dane!$E$3=1,BL289,IF(Dane!$E$3=2,BP289,BS289))</f>
        <v>0</v>
      </c>
      <c r="AM289" s="84">
        <f>IF(Dane!$E$3=1,BM289,IF(Dane!$E$3=2,BQ289,BT289))</f>
        <v>0</v>
      </c>
      <c r="AN289" s="39">
        <f>IF(Dane!$C$9="",0,IFERROR(J289/R289,0))</f>
        <v>0</v>
      </c>
      <c r="AO289" s="39">
        <f>IF(Dane!$C$9="",0,IFERROR(ROUND(J289-ROUND(J289*0.0976,2)-ROUND(J289*0.015,2)-ROUND(J289*0.0245,2),2)/R289,0))</f>
        <v>0</v>
      </c>
      <c r="AP289" s="39">
        <f t="shared" si="69"/>
        <v>0</v>
      </c>
      <c r="AQ289" s="39">
        <f t="shared" si="70"/>
        <v>0</v>
      </c>
      <c r="AR289" s="39">
        <f t="shared" si="66"/>
        <v>0</v>
      </c>
      <c r="AS289" s="39">
        <f>IF(Dane!$C$9="",0,IFERROR(AR289/R289,0))</f>
        <v>0</v>
      </c>
      <c r="AT289" s="39">
        <f t="shared" si="71"/>
        <v>0</v>
      </c>
      <c r="AU289" s="39">
        <v>0</v>
      </c>
      <c r="AV289" s="39">
        <f t="shared" si="72"/>
        <v>0</v>
      </c>
      <c r="AW289" s="39">
        <f>IF(Dane!$C$9="",0,IF(ROUND((N289+O289)*AV289,2)&gt;$AN$1,$AN$1,ROUND((N289+O289)*AV289,2)))</f>
        <v>0</v>
      </c>
      <c r="AX289" s="39">
        <v>0</v>
      </c>
      <c r="AY289" s="39">
        <f>IF(Dane!$C$9=2,IFERROR(J289/W289,0),IF(Dane!$C$9=3,IFERROR(J289/W289,0),0))</f>
        <v>0</v>
      </c>
      <c r="AZ289" s="39">
        <f>IF(Dane!$C$9=2,IFERROR(ROUND(J289-ROUND(J289*0.0976,2)-ROUND(J289*0.015,2)-ROUND(J289*0.0245,2),2)/W289,0),IF(Dane!$C$9=3,IFERROR(ROUND(J289-ROUND(J289*0.0976,2)-ROUND(J289*0.015,2)-ROUND(J289*0.0245,2),2)/W289,0),0))</f>
        <v>0</v>
      </c>
      <c r="BA289" s="39">
        <f t="shared" si="73"/>
        <v>0</v>
      </c>
      <c r="BB289" s="39">
        <f t="shared" si="74"/>
        <v>0</v>
      </c>
      <c r="BC289" s="39">
        <f t="shared" si="67"/>
        <v>0</v>
      </c>
      <c r="BD289" s="39">
        <f>IF(Dane!$C$9=2,IFERROR(BC289/W289,0),IF(Dane!$C$9=3,IFERROR(BC289/W289,0),0))</f>
        <v>0</v>
      </c>
      <c r="BE289" s="39">
        <f t="shared" si="75"/>
        <v>0</v>
      </c>
      <c r="BF289" s="39">
        <v>0</v>
      </c>
      <c r="BG289" s="39">
        <f t="shared" si="76"/>
        <v>0</v>
      </c>
      <c r="BH289" s="39">
        <f>IF(Dane!$C$9=2,IF(ROUND((S289+T289)*BG289,2)&gt;$AN$1,$AN$1,ROUND((S289+T289)*BG289,2)),IF(Dane!$C$9=3,IF(ROUND((S289+T289)*BG289,2)&gt;$AN$1,$AN$1,ROUND((S289+T289)*BG289,2)),0))</f>
        <v>0</v>
      </c>
      <c r="BI289" s="39">
        <v>0</v>
      </c>
      <c r="BJ289" s="39">
        <f>IF(Dane!$C$9=3,IFERROR(J289/AB289,0),0)</f>
        <v>0</v>
      </c>
      <c r="BK289" s="39">
        <f>IF(Dane!$C$9=3,IFERROR(ROUND(J289-ROUND(J289*0.0976,2)-ROUND(J289*0.015,2)-ROUND(J289*0.0245,2),2)/AB289,0),0)</f>
        <v>0</v>
      </c>
      <c r="BL289" s="39">
        <f t="shared" si="77"/>
        <v>0</v>
      </c>
      <c r="BM289" s="39">
        <f t="shared" si="78"/>
        <v>0</v>
      </c>
      <c r="BN289" s="39">
        <f t="shared" si="68"/>
        <v>0</v>
      </c>
      <c r="BO289" s="39">
        <f>IF(Dane!$C$9=3,IFERROR(BN289/AB289,0),0)</f>
        <v>0</v>
      </c>
      <c r="BP289" s="39">
        <f t="shared" si="79"/>
        <v>0</v>
      </c>
      <c r="BQ289" s="39">
        <v>0</v>
      </c>
      <c r="BR289" s="39">
        <f t="shared" si="80"/>
        <v>0</v>
      </c>
      <c r="BS289" s="39">
        <f>IF(Dane!$C$9=3,IF(ROUND((X289+Y289)*BR289,2)&gt;$AN$1,$AN$1,ROUND((X289+Y289)*BR289,2)),0)</f>
        <v>0</v>
      </c>
      <c r="BT289" s="39">
        <v>0</v>
      </c>
    </row>
    <row r="290" spans="1:72">
      <c r="A290" s="87">
        <v>281</v>
      </c>
      <c r="B290" s="1"/>
      <c r="C290" s="1"/>
      <c r="D290" s="2"/>
      <c r="E290" s="3"/>
      <c r="F290" s="4"/>
      <c r="G290" s="5"/>
      <c r="H290" s="5"/>
      <c r="I290" s="6"/>
      <c r="J290" s="5"/>
      <c r="K290" s="5"/>
      <c r="L290" s="5"/>
      <c r="M290" s="55"/>
      <c r="N290" s="8"/>
      <c r="O290" s="105"/>
      <c r="P290" s="5"/>
      <c r="Q290" s="5"/>
      <c r="R290" s="105">
        <f>Dane!$C$10</f>
        <v>0</v>
      </c>
      <c r="S290" s="8"/>
      <c r="T290" s="105"/>
      <c r="U290" s="5"/>
      <c r="V290" s="5"/>
      <c r="W290" s="107">
        <f>Dane!$C$11</f>
        <v>0</v>
      </c>
      <c r="X290" s="8"/>
      <c r="Y290" s="105"/>
      <c r="Z290" s="5"/>
      <c r="AA290" s="5"/>
      <c r="AB290" s="110">
        <f>Dane!$C$12</f>
        <v>0</v>
      </c>
      <c r="AC290" s="108">
        <f>IF(Dane!$E$3=1,AP290+BA290+BL290,IF(Dane!$E$3=2,AT290+BE290+BP290,AW290+BH290+BS290))</f>
        <v>0</v>
      </c>
      <c r="AD290" s="14">
        <f>IF(Dane!$E$3=1,AQ290+BB290+BM290,IF(Dane!$E$3=2,AU290+BF290+BQ290,AX290+BI290+BT290))</f>
        <v>0</v>
      </c>
      <c r="AE290" s="14">
        <f>IF((J290*Dane!$C$9)-AC290&lt;0,0,(J290*Dane!$C$9)-AC290)</f>
        <v>0</v>
      </c>
      <c r="AF290" s="61">
        <f>IF((K290*Dane!$C$9)-AD290&lt;0,0,(K290*Dane!$C$9)-AD290)</f>
        <v>0</v>
      </c>
      <c r="AG290" s="93"/>
      <c r="AH290" s="84">
        <f>IF(Dane!$E$3=1,AP290,IF(Dane!$E$3=2,AT290,AW290))</f>
        <v>0</v>
      </c>
      <c r="AI290" s="84">
        <f>IF(Dane!$E$3=1,AQ290,IF(Dane!$E$3=2,AU290,AX290))</f>
        <v>0</v>
      </c>
      <c r="AJ290" s="84">
        <f>IF(Dane!$E$3=1,BA290,IF(Dane!$E$3=2,BE290,BH290))</f>
        <v>0</v>
      </c>
      <c r="AK290" s="84">
        <f>IF(Dane!$E$3=1,BB290,IF(Dane!$E$3=2,BF290,BI290))</f>
        <v>0</v>
      </c>
      <c r="AL290" s="84">
        <f>IF(Dane!$E$3=1,BL290,IF(Dane!$E$3=2,BP290,BS290))</f>
        <v>0</v>
      </c>
      <c r="AM290" s="84">
        <f>IF(Dane!$E$3=1,BM290,IF(Dane!$E$3=2,BQ290,BT290))</f>
        <v>0</v>
      </c>
      <c r="AN290" s="39">
        <f>IF(Dane!$C$9="",0,IFERROR(J290/R290,0))</f>
        <v>0</v>
      </c>
      <c r="AO290" s="39">
        <f>IF(Dane!$C$9="",0,IFERROR(ROUND(J290-ROUND(J290*0.0976,2)-ROUND(J290*0.015,2)-ROUND(J290*0.0245,2),2)/R290,0))</f>
        <v>0</v>
      </c>
      <c r="AP290" s="39">
        <f t="shared" si="69"/>
        <v>0</v>
      </c>
      <c r="AQ290" s="39">
        <f t="shared" si="70"/>
        <v>0</v>
      </c>
      <c r="AR290" s="39">
        <f t="shared" si="66"/>
        <v>0</v>
      </c>
      <c r="AS290" s="39">
        <f>IF(Dane!$C$9="",0,IFERROR(AR290/R290,0))</f>
        <v>0</v>
      </c>
      <c r="AT290" s="39">
        <f t="shared" si="71"/>
        <v>0</v>
      </c>
      <c r="AU290" s="39">
        <v>0</v>
      </c>
      <c r="AV290" s="39">
        <f t="shared" si="72"/>
        <v>0</v>
      </c>
      <c r="AW290" s="39">
        <f>IF(Dane!$C$9="",0,IF(ROUND((N290+O290)*AV290,2)&gt;$AN$1,$AN$1,ROUND((N290+O290)*AV290,2)))</f>
        <v>0</v>
      </c>
      <c r="AX290" s="39">
        <v>0</v>
      </c>
      <c r="AY290" s="39">
        <f>IF(Dane!$C$9=2,IFERROR(J290/W290,0),IF(Dane!$C$9=3,IFERROR(J290/W290,0),0))</f>
        <v>0</v>
      </c>
      <c r="AZ290" s="39">
        <f>IF(Dane!$C$9=2,IFERROR(ROUND(J290-ROUND(J290*0.0976,2)-ROUND(J290*0.015,2)-ROUND(J290*0.0245,2),2)/W290,0),IF(Dane!$C$9=3,IFERROR(ROUND(J290-ROUND(J290*0.0976,2)-ROUND(J290*0.015,2)-ROUND(J290*0.0245,2),2)/W290,0),0))</f>
        <v>0</v>
      </c>
      <c r="BA290" s="39">
        <f t="shared" si="73"/>
        <v>0</v>
      </c>
      <c r="BB290" s="39">
        <f t="shared" si="74"/>
        <v>0</v>
      </c>
      <c r="BC290" s="39">
        <f t="shared" si="67"/>
        <v>0</v>
      </c>
      <c r="BD290" s="39">
        <f>IF(Dane!$C$9=2,IFERROR(BC290/W290,0),IF(Dane!$C$9=3,IFERROR(BC290/W290,0),0))</f>
        <v>0</v>
      </c>
      <c r="BE290" s="39">
        <f t="shared" si="75"/>
        <v>0</v>
      </c>
      <c r="BF290" s="39">
        <v>0</v>
      </c>
      <c r="BG290" s="39">
        <f t="shared" si="76"/>
        <v>0</v>
      </c>
      <c r="BH290" s="39">
        <f>IF(Dane!$C$9=2,IF(ROUND((S290+T290)*BG290,2)&gt;$AN$1,$AN$1,ROUND((S290+T290)*BG290,2)),IF(Dane!$C$9=3,IF(ROUND((S290+T290)*BG290,2)&gt;$AN$1,$AN$1,ROUND((S290+T290)*BG290,2)),0))</f>
        <v>0</v>
      </c>
      <c r="BI290" s="39">
        <v>0</v>
      </c>
      <c r="BJ290" s="39">
        <f>IF(Dane!$C$9=3,IFERROR(J290/AB290,0),0)</f>
        <v>0</v>
      </c>
      <c r="BK290" s="39">
        <f>IF(Dane!$C$9=3,IFERROR(ROUND(J290-ROUND(J290*0.0976,2)-ROUND(J290*0.015,2)-ROUND(J290*0.0245,2),2)/AB290,0),0)</f>
        <v>0</v>
      </c>
      <c r="BL290" s="39">
        <f t="shared" si="77"/>
        <v>0</v>
      </c>
      <c r="BM290" s="39">
        <f t="shared" si="78"/>
        <v>0</v>
      </c>
      <c r="BN290" s="39">
        <f t="shared" si="68"/>
        <v>0</v>
      </c>
      <c r="BO290" s="39">
        <f>IF(Dane!$C$9=3,IFERROR(BN290/AB290,0),0)</f>
        <v>0</v>
      </c>
      <c r="BP290" s="39">
        <f t="shared" si="79"/>
        <v>0</v>
      </c>
      <c r="BQ290" s="39">
        <v>0</v>
      </c>
      <c r="BR290" s="39">
        <f t="shared" si="80"/>
        <v>0</v>
      </c>
      <c r="BS290" s="39">
        <f>IF(Dane!$C$9=3,IF(ROUND((X290+Y290)*BR290,2)&gt;$AN$1,$AN$1,ROUND((X290+Y290)*BR290,2)),0)</f>
        <v>0</v>
      </c>
      <c r="BT290" s="39">
        <v>0</v>
      </c>
    </row>
    <row r="291" spans="1:72">
      <c r="A291" s="87">
        <v>282</v>
      </c>
      <c r="B291" s="1"/>
      <c r="C291" s="1"/>
      <c r="D291" s="2"/>
      <c r="E291" s="3"/>
      <c r="F291" s="4"/>
      <c r="G291" s="5"/>
      <c r="H291" s="5"/>
      <c r="I291" s="6"/>
      <c r="J291" s="5"/>
      <c r="K291" s="5"/>
      <c r="L291" s="5"/>
      <c r="M291" s="55"/>
      <c r="N291" s="8"/>
      <c r="O291" s="105"/>
      <c r="P291" s="5"/>
      <c r="Q291" s="5"/>
      <c r="R291" s="105">
        <f>Dane!$C$10</f>
        <v>0</v>
      </c>
      <c r="S291" s="8"/>
      <c r="T291" s="105"/>
      <c r="U291" s="5"/>
      <c r="V291" s="5"/>
      <c r="W291" s="107">
        <f>Dane!$C$11</f>
        <v>0</v>
      </c>
      <c r="X291" s="8"/>
      <c r="Y291" s="105"/>
      <c r="Z291" s="5"/>
      <c r="AA291" s="5"/>
      <c r="AB291" s="110">
        <f>Dane!$C$12</f>
        <v>0</v>
      </c>
      <c r="AC291" s="108">
        <f>IF(Dane!$E$3=1,AP291+BA291+BL291,IF(Dane!$E$3=2,AT291+BE291+BP291,AW291+BH291+BS291))</f>
        <v>0</v>
      </c>
      <c r="AD291" s="14">
        <f>IF(Dane!$E$3=1,AQ291+BB291+BM291,IF(Dane!$E$3=2,AU291+BF291+BQ291,AX291+BI291+BT291))</f>
        <v>0</v>
      </c>
      <c r="AE291" s="14">
        <f>IF((J291*Dane!$C$9)-AC291&lt;0,0,(J291*Dane!$C$9)-AC291)</f>
        <v>0</v>
      </c>
      <c r="AF291" s="61">
        <f>IF((K291*Dane!$C$9)-AD291&lt;0,0,(K291*Dane!$C$9)-AD291)</f>
        <v>0</v>
      </c>
      <c r="AG291" s="93"/>
      <c r="AH291" s="84">
        <f>IF(Dane!$E$3=1,AP291,IF(Dane!$E$3=2,AT291,AW291))</f>
        <v>0</v>
      </c>
      <c r="AI291" s="84">
        <f>IF(Dane!$E$3=1,AQ291,IF(Dane!$E$3=2,AU291,AX291))</f>
        <v>0</v>
      </c>
      <c r="AJ291" s="84">
        <f>IF(Dane!$E$3=1,BA291,IF(Dane!$E$3=2,BE291,BH291))</f>
        <v>0</v>
      </c>
      <c r="AK291" s="84">
        <f>IF(Dane!$E$3=1,BB291,IF(Dane!$E$3=2,BF291,BI291))</f>
        <v>0</v>
      </c>
      <c r="AL291" s="84">
        <f>IF(Dane!$E$3=1,BL291,IF(Dane!$E$3=2,BP291,BS291))</f>
        <v>0</v>
      </c>
      <c r="AM291" s="84">
        <f>IF(Dane!$E$3=1,BM291,IF(Dane!$E$3=2,BQ291,BT291))</f>
        <v>0</v>
      </c>
      <c r="AN291" s="39">
        <f>IF(Dane!$C$9="",0,IFERROR(J291/R291,0))</f>
        <v>0</v>
      </c>
      <c r="AO291" s="39">
        <f>IF(Dane!$C$9="",0,IFERROR(ROUND(J291-ROUND(J291*0.0976,2)-ROUND(J291*0.015,2)-ROUND(J291*0.0245,2),2)/R291,0))</f>
        <v>0</v>
      </c>
      <c r="AP291" s="39">
        <f t="shared" si="69"/>
        <v>0</v>
      </c>
      <c r="AQ291" s="39">
        <f t="shared" si="70"/>
        <v>0</v>
      </c>
      <c r="AR291" s="39">
        <f t="shared" si="66"/>
        <v>0</v>
      </c>
      <c r="AS291" s="39">
        <f>IF(Dane!$C$9="",0,IFERROR(AR291/R291,0))</f>
        <v>0</v>
      </c>
      <c r="AT291" s="39">
        <f t="shared" si="71"/>
        <v>0</v>
      </c>
      <c r="AU291" s="39">
        <v>0</v>
      </c>
      <c r="AV291" s="39">
        <f t="shared" si="72"/>
        <v>0</v>
      </c>
      <c r="AW291" s="39">
        <f>IF(Dane!$C$9="",0,IF(ROUND((N291+O291)*AV291,2)&gt;$AN$1,$AN$1,ROUND((N291+O291)*AV291,2)))</f>
        <v>0</v>
      </c>
      <c r="AX291" s="39">
        <v>0</v>
      </c>
      <c r="AY291" s="39">
        <f>IF(Dane!$C$9=2,IFERROR(J291/W291,0),IF(Dane!$C$9=3,IFERROR(J291/W291,0),0))</f>
        <v>0</v>
      </c>
      <c r="AZ291" s="39">
        <f>IF(Dane!$C$9=2,IFERROR(ROUND(J291-ROUND(J291*0.0976,2)-ROUND(J291*0.015,2)-ROUND(J291*0.0245,2),2)/W291,0),IF(Dane!$C$9=3,IFERROR(ROUND(J291-ROUND(J291*0.0976,2)-ROUND(J291*0.015,2)-ROUND(J291*0.0245,2),2)/W291,0),0))</f>
        <v>0</v>
      </c>
      <c r="BA291" s="39">
        <f t="shared" si="73"/>
        <v>0</v>
      </c>
      <c r="BB291" s="39">
        <f t="shared" si="74"/>
        <v>0</v>
      </c>
      <c r="BC291" s="39">
        <f t="shared" si="67"/>
        <v>0</v>
      </c>
      <c r="BD291" s="39">
        <f>IF(Dane!$C$9=2,IFERROR(BC291/W291,0),IF(Dane!$C$9=3,IFERROR(BC291/W291,0),0))</f>
        <v>0</v>
      </c>
      <c r="BE291" s="39">
        <f t="shared" si="75"/>
        <v>0</v>
      </c>
      <c r="BF291" s="39">
        <v>0</v>
      </c>
      <c r="BG291" s="39">
        <f t="shared" si="76"/>
        <v>0</v>
      </c>
      <c r="BH291" s="39">
        <f>IF(Dane!$C$9=2,IF(ROUND((S291+T291)*BG291,2)&gt;$AN$1,$AN$1,ROUND((S291+T291)*BG291,2)),IF(Dane!$C$9=3,IF(ROUND((S291+T291)*BG291,2)&gt;$AN$1,$AN$1,ROUND((S291+T291)*BG291,2)),0))</f>
        <v>0</v>
      </c>
      <c r="BI291" s="39">
        <v>0</v>
      </c>
      <c r="BJ291" s="39">
        <f>IF(Dane!$C$9=3,IFERROR(J291/AB291,0),0)</f>
        <v>0</v>
      </c>
      <c r="BK291" s="39">
        <f>IF(Dane!$C$9=3,IFERROR(ROUND(J291-ROUND(J291*0.0976,2)-ROUND(J291*0.015,2)-ROUND(J291*0.0245,2),2)/AB291,0),0)</f>
        <v>0</v>
      </c>
      <c r="BL291" s="39">
        <f t="shared" si="77"/>
        <v>0</v>
      </c>
      <c r="BM291" s="39">
        <f t="shared" si="78"/>
        <v>0</v>
      </c>
      <c r="BN291" s="39">
        <f t="shared" si="68"/>
        <v>0</v>
      </c>
      <c r="BO291" s="39">
        <f>IF(Dane!$C$9=3,IFERROR(BN291/AB291,0),0)</f>
        <v>0</v>
      </c>
      <c r="BP291" s="39">
        <f t="shared" si="79"/>
        <v>0</v>
      </c>
      <c r="BQ291" s="39">
        <v>0</v>
      </c>
      <c r="BR291" s="39">
        <f t="shared" si="80"/>
        <v>0</v>
      </c>
      <c r="BS291" s="39">
        <f>IF(Dane!$C$9=3,IF(ROUND((X291+Y291)*BR291,2)&gt;$AN$1,$AN$1,ROUND((X291+Y291)*BR291,2)),0)</f>
        <v>0</v>
      </c>
      <c r="BT291" s="39">
        <v>0</v>
      </c>
    </row>
    <row r="292" spans="1:72">
      <c r="A292" s="87">
        <v>283</v>
      </c>
      <c r="B292" s="1"/>
      <c r="C292" s="1"/>
      <c r="D292" s="2"/>
      <c r="E292" s="3"/>
      <c r="F292" s="4"/>
      <c r="G292" s="5"/>
      <c r="H292" s="5"/>
      <c r="I292" s="6"/>
      <c r="J292" s="5"/>
      <c r="K292" s="5"/>
      <c r="L292" s="5"/>
      <c r="M292" s="55"/>
      <c r="N292" s="8"/>
      <c r="O292" s="105"/>
      <c r="P292" s="5"/>
      <c r="Q292" s="5"/>
      <c r="R292" s="105">
        <f>Dane!$C$10</f>
        <v>0</v>
      </c>
      <c r="S292" s="8"/>
      <c r="T292" s="105"/>
      <c r="U292" s="5"/>
      <c r="V292" s="5"/>
      <c r="W292" s="107">
        <f>Dane!$C$11</f>
        <v>0</v>
      </c>
      <c r="X292" s="8"/>
      <c r="Y292" s="105"/>
      <c r="Z292" s="5"/>
      <c r="AA292" s="5"/>
      <c r="AB292" s="110">
        <f>Dane!$C$12</f>
        <v>0</v>
      </c>
      <c r="AC292" s="108">
        <f>IF(Dane!$E$3=1,AP292+BA292+BL292,IF(Dane!$E$3=2,AT292+BE292+BP292,AW292+BH292+BS292))</f>
        <v>0</v>
      </c>
      <c r="AD292" s="14">
        <f>IF(Dane!$E$3=1,AQ292+BB292+BM292,IF(Dane!$E$3=2,AU292+BF292+BQ292,AX292+BI292+BT292))</f>
        <v>0</v>
      </c>
      <c r="AE292" s="14">
        <f>IF((J292*Dane!$C$9)-AC292&lt;0,0,(J292*Dane!$C$9)-AC292)</f>
        <v>0</v>
      </c>
      <c r="AF292" s="61">
        <f>IF((K292*Dane!$C$9)-AD292&lt;0,0,(K292*Dane!$C$9)-AD292)</f>
        <v>0</v>
      </c>
      <c r="AG292" s="93"/>
      <c r="AH292" s="84">
        <f>IF(Dane!$E$3=1,AP292,IF(Dane!$E$3=2,AT292,AW292))</f>
        <v>0</v>
      </c>
      <c r="AI292" s="84">
        <f>IF(Dane!$E$3=1,AQ292,IF(Dane!$E$3=2,AU292,AX292))</f>
        <v>0</v>
      </c>
      <c r="AJ292" s="84">
        <f>IF(Dane!$E$3=1,BA292,IF(Dane!$E$3=2,BE292,BH292))</f>
        <v>0</v>
      </c>
      <c r="AK292" s="84">
        <f>IF(Dane!$E$3=1,BB292,IF(Dane!$E$3=2,BF292,BI292))</f>
        <v>0</v>
      </c>
      <c r="AL292" s="84">
        <f>IF(Dane!$E$3=1,BL292,IF(Dane!$E$3=2,BP292,BS292))</f>
        <v>0</v>
      </c>
      <c r="AM292" s="84">
        <f>IF(Dane!$E$3=1,BM292,IF(Dane!$E$3=2,BQ292,BT292))</f>
        <v>0</v>
      </c>
      <c r="AN292" s="39">
        <f>IF(Dane!$C$9="",0,IFERROR(J292/R292,0))</f>
        <v>0</v>
      </c>
      <c r="AO292" s="39">
        <f>IF(Dane!$C$9="",0,IFERROR(ROUND(J292-ROUND(J292*0.0976,2)-ROUND(J292*0.015,2)-ROUND(J292*0.0245,2),2)/R292,0))</f>
        <v>0</v>
      </c>
      <c r="AP292" s="39">
        <f t="shared" si="69"/>
        <v>0</v>
      </c>
      <c r="AQ292" s="39">
        <f t="shared" si="70"/>
        <v>0</v>
      </c>
      <c r="AR292" s="39">
        <f t="shared" si="66"/>
        <v>0</v>
      </c>
      <c r="AS292" s="39">
        <f>IF(Dane!$C$9="",0,IFERROR(AR292/R292,0))</f>
        <v>0</v>
      </c>
      <c r="AT292" s="39">
        <f t="shared" si="71"/>
        <v>0</v>
      </c>
      <c r="AU292" s="39">
        <v>0</v>
      </c>
      <c r="AV292" s="39">
        <f t="shared" si="72"/>
        <v>0</v>
      </c>
      <c r="AW292" s="39">
        <f>IF(Dane!$C$9="",0,IF(ROUND((N292+O292)*AV292,2)&gt;$AN$1,$AN$1,ROUND((N292+O292)*AV292,2)))</f>
        <v>0</v>
      </c>
      <c r="AX292" s="39">
        <v>0</v>
      </c>
      <c r="AY292" s="39">
        <f>IF(Dane!$C$9=2,IFERROR(J292/W292,0),IF(Dane!$C$9=3,IFERROR(J292/W292,0),0))</f>
        <v>0</v>
      </c>
      <c r="AZ292" s="39">
        <f>IF(Dane!$C$9=2,IFERROR(ROUND(J292-ROUND(J292*0.0976,2)-ROUND(J292*0.015,2)-ROUND(J292*0.0245,2),2)/W292,0),IF(Dane!$C$9=3,IFERROR(ROUND(J292-ROUND(J292*0.0976,2)-ROUND(J292*0.015,2)-ROUND(J292*0.0245,2),2)/W292,0),0))</f>
        <v>0</v>
      </c>
      <c r="BA292" s="39">
        <f t="shared" si="73"/>
        <v>0</v>
      </c>
      <c r="BB292" s="39">
        <f t="shared" si="74"/>
        <v>0</v>
      </c>
      <c r="BC292" s="39">
        <f t="shared" si="67"/>
        <v>0</v>
      </c>
      <c r="BD292" s="39">
        <f>IF(Dane!$C$9=2,IFERROR(BC292/W292,0),IF(Dane!$C$9=3,IFERROR(BC292/W292,0),0))</f>
        <v>0</v>
      </c>
      <c r="BE292" s="39">
        <f t="shared" si="75"/>
        <v>0</v>
      </c>
      <c r="BF292" s="39">
        <v>0</v>
      </c>
      <c r="BG292" s="39">
        <f t="shared" si="76"/>
        <v>0</v>
      </c>
      <c r="BH292" s="39">
        <f>IF(Dane!$C$9=2,IF(ROUND((S292+T292)*BG292,2)&gt;$AN$1,$AN$1,ROUND((S292+T292)*BG292,2)),IF(Dane!$C$9=3,IF(ROUND((S292+T292)*BG292,2)&gt;$AN$1,$AN$1,ROUND((S292+T292)*BG292,2)),0))</f>
        <v>0</v>
      </c>
      <c r="BI292" s="39">
        <v>0</v>
      </c>
      <c r="BJ292" s="39">
        <f>IF(Dane!$C$9=3,IFERROR(J292/AB292,0),0)</f>
        <v>0</v>
      </c>
      <c r="BK292" s="39">
        <f>IF(Dane!$C$9=3,IFERROR(ROUND(J292-ROUND(J292*0.0976,2)-ROUND(J292*0.015,2)-ROUND(J292*0.0245,2),2)/AB292,0),0)</f>
        <v>0</v>
      </c>
      <c r="BL292" s="39">
        <f t="shared" si="77"/>
        <v>0</v>
      </c>
      <c r="BM292" s="39">
        <f t="shared" si="78"/>
        <v>0</v>
      </c>
      <c r="BN292" s="39">
        <f t="shared" si="68"/>
        <v>0</v>
      </c>
      <c r="BO292" s="39">
        <f>IF(Dane!$C$9=3,IFERROR(BN292/AB292,0),0)</f>
        <v>0</v>
      </c>
      <c r="BP292" s="39">
        <f t="shared" si="79"/>
        <v>0</v>
      </c>
      <c r="BQ292" s="39">
        <v>0</v>
      </c>
      <c r="BR292" s="39">
        <f t="shared" si="80"/>
        <v>0</v>
      </c>
      <c r="BS292" s="39">
        <f>IF(Dane!$C$9=3,IF(ROUND((X292+Y292)*BR292,2)&gt;$AN$1,$AN$1,ROUND((X292+Y292)*BR292,2)),0)</f>
        <v>0</v>
      </c>
      <c r="BT292" s="39">
        <v>0</v>
      </c>
    </row>
    <row r="293" spans="1:72">
      <c r="A293" s="87">
        <v>284</v>
      </c>
      <c r="B293" s="1"/>
      <c r="C293" s="1"/>
      <c r="D293" s="2"/>
      <c r="E293" s="3"/>
      <c r="F293" s="4"/>
      <c r="G293" s="5"/>
      <c r="H293" s="5"/>
      <c r="I293" s="6"/>
      <c r="J293" s="5"/>
      <c r="K293" s="5"/>
      <c r="L293" s="5"/>
      <c r="M293" s="55"/>
      <c r="N293" s="8"/>
      <c r="O293" s="105"/>
      <c r="P293" s="5"/>
      <c r="Q293" s="5"/>
      <c r="R293" s="105">
        <f>Dane!$C$10</f>
        <v>0</v>
      </c>
      <c r="S293" s="8"/>
      <c r="T293" s="105"/>
      <c r="U293" s="5"/>
      <c r="V293" s="5"/>
      <c r="W293" s="107">
        <f>Dane!$C$11</f>
        <v>0</v>
      </c>
      <c r="X293" s="8"/>
      <c r="Y293" s="105"/>
      <c r="Z293" s="5"/>
      <c r="AA293" s="5"/>
      <c r="AB293" s="110">
        <f>Dane!$C$12</f>
        <v>0</v>
      </c>
      <c r="AC293" s="108">
        <f>IF(Dane!$E$3=1,AP293+BA293+BL293,IF(Dane!$E$3=2,AT293+BE293+BP293,AW293+BH293+BS293))</f>
        <v>0</v>
      </c>
      <c r="AD293" s="14">
        <f>IF(Dane!$E$3=1,AQ293+BB293+BM293,IF(Dane!$E$3=2,AU293+BF293+BQ293,AX293+BI293+BT293))</f>
        <v>0</v>
      </c>
      <c r="AE293" s="14">
        <f>IF((J293*Dane!$C$9)-AC293&lt;0,0,(J293*Dane!$C$9)-AC293)</f>
        <v>0</v>
      </c>
      <c r="AF293" s="61">
        <f>IF((K293*Dane!$C$9)-AD293&lt;0,0,(K293*Dane!$C$9)-AD293)</f>
        <v>0</v>
      </c>
      <c r="AG293" s="93"/>
      <c r="AH293" s="84">
        <f>IF(Dane!$E$3=1,AP293,IF(Dane!$E$3=2,AT293,AW293))</f>
        <v>0</v>
      </c>
      <c r="AI293" s="84">
        <f>IF(Dane!$E$3=1,AQ293,IF(Dane!$E$3=2,AU293,AX293))</f>
        <v>0</v>
      </c>
      <c r="AJ293" s="84">
        <f>IF(Dane!$E$3=1,BA293,IF(Dane!$E$3=2,BE293,BH293))</f>
        <v>0</v>
      </c>
      <c r="AK293" s="84">
        <f>IF(Dane!$E$3=1,BB293,IF(Dane!$E$3=2,BF293,BI293))</f>
        <v>0</v>
      </c>
      <c r="AL293" s="84">
        <f>IF(Dane!$E$3=1,BL293,IF(Dane!$E$3=2,BP293,BS293))</f>
        <v>0</v>
      </c>
      <c r="AM293" s="84">
        <f>IF(Dane!$E$3=1,BM293,IF(Dane!$E$3=2,BQ293,BT293))</f>
        <v>0</v>
      </c>
      <c r="AN293" s="39">
        <f>IF(Dane!$C$9="",0,IFERROR(J293/R293,0))</f>
        <v>0</v>
      </c>
      <c r="AO293" s="39">
        <f>IF(Dane!$C$9="",0,IFERROR(ROUND(J293-ROUND(J293*0.0976,2)-ROUND(J293*0.015,2)-ROUND(J293*0.0245,2),2)/R293,0))</f>
        <v>0</v>
      </c>
      <c r="AP293" s="39">
        <f t="shared" si="69"/>
        <v>0</v>
      </c>
      <c r="AQ293" s="39">
        <f t="shared" si="70"/>
        <v>0</v>
      </c>
      <c r="AR293" s="39">
        <f t="shared" si="66"/>
        <v>0</v>
      </c>
      <c r="AS293" s="39">
        <f>IF(Dane!$C$9="",0,IFERROR(AR293/R293,0))</f>
        <v>0</v>
      </c>
      <c r="AT293" s="39">
        <f t="shared" si="71"/>
        <v>0</v>
      </c>
      <c r="AU293" s="39">
        <v>0</v>
      </c>
      <c r="AV293" s="39">
        <f t="shared" si="72"/>
        <v>0</v>
      </c>
      <c r="AW293" s="39">
        <f>IF(Dane!$C$9="",0,IF(ROUND((N293+O293)*AV293,2)&gt;$AN$1,$AN$1,ROUND((N293+O293)*AV293,2)))</f>
        <v>0</v>
      </c>
      <c r="AX293" s="39">
        <v>0</v>
      </c>
      <c r="AY293" s="39">
        <f>IF(Dane!$C$9=2,IFERROR(J293/W293,0),IF(Dane!$C$9=3,IFERROR(J293/W293,0),0))</f>
        <v>0</v>
      </c>
      <c r="AZ293" s="39">
        <f>IF(Dane!$C$9=2,IFERROR(ROUND(J293-ROUND(J293*0.0976,2)-ROUND(J293*0.015,2)-ROUND(J293*0.0245,2),2)/W293,0),IF(Dane!$C$9=3,IFERROR(ROUND(J293-ROUND(J293*0.0976,2)-ROUND(J293*0.015,2)-ROUND(J293*0.0245,2),2)/W293,0),0))</f>
        <v>0</v>
      </c>
      <c r="BA293" s="39">
        <f t="shared" si="73"/>
        <v>0</v>
      </c>
      <c r="BB293" s="39">
        <f t="shared" si="74"/>
        <v>0</v>
      </c>
      <c r="BC293" s="39">
        <f t="shared" si="67"/>
        <v>0</v>
      </c>
      <c r="BD293" s="39">
        <f>IF(Dane!$C$9=2,IFERROR(BC293/W293,0),IF(Dane!$C$9=3,IFERROR(BC293/W293,0),0))</f>
        <v>0</v>
      </c>
      <c r="BE293" s="39">
        <f t="shared" si="75"/>
        <v>0</v>
      </c>
      <c r="BF293" s="39">
        <v>0</v>
      </c>
      <c r="BG293" s="39">
        <f t="shared" si="76"/>
        <v>0</v>
      </c>
      <c r="BH293" s="39">
        <f>IF(Dane!$C$9=2,IF(ROUND((S293+T293)*BG293,2)&gt;$AN$1,$AN$1,ROUND((S293+T293)*BG293,2)),IF(Dane!$C$9=3,IF(ROUND((S293+T293)*BG293,2)&gt;$AN$1,$AN$1,ROUND((S293+T293)*BG293,2)),0))</f>
        <v>0</v>
      </c>
      <c r="BI293" s="39">
        <v>0</v>
      </c>
      <c r="BJ293" s="39">
        <f>IF(Dane!$C$9=3,IFERROR(J293/AB293,0),0)</f>
        <v>0</v>
      </c>
      <c r="BK293" s="39">
        <f>IF(Dane!$C$9=3,IFERROR(ROUND(J293-ROUND(J293*0.0976,2)-ROUND(J293*0.015,2)-ROUND(J293*0.0245,2),2)/AB293,0),0)</f>
        <v>0</v>
      </c>
      <c r="BL293" s="39">
        <f t="shared" si="77"/>
        <v>0</v>
      </c>
      <c r="BM293" s="39">
        <f t="shared" si="78"/>
        <v>0</v>
      </c>
      <c r="BN293" s="39">
        <f t="shared" si="68"/>
        <v>0</v>
      </c>
      <c r="BO293" s="39">
        <f>IF(Dane!$C$9=3,IFERROR(BN293/AB293,0),0)</f>
        <v>0</v>
      </c>
      <c r="BP293" s="39">
        <f t="shared" si="79"/>
        <v>0</v>
      </c>
      <c r="BQ293" s="39">
        <v>0</v>
      </c>
      <c r="BR293" s="39">
        <f t="shared" si="80"/>
        <v>0</v>
      </c>
      <c r="BS293" s="39">
        <f>IF(Dane!$C$9=3,IF(ROUND((X293+Y293)*BR293,2)&gt;$AN$1,$AN$1,ROUND((X293+Y293)*BR293,2)),0)</f>
        <v>0</v>
      </c>
      <c r="BT293" s="39">
        <v>0</v>
      </c>
    </row>
    <row r="294" spans="1:72">
      <c r="A294" s="87">
        <v>285</v>
      </c>
      <c r="B294" s="1"/>
      <c r="C294" s="1"/>
      <c r="D294" s="2"/>
      <c r="E294" s="3"/>
      <c r="F294" s="4"/>
      <c r="G294" s="5"/>
      <c r="H294" s="5"/>
      <c r="I294" s="6"/>
      <c r="J294" s="5"/>
      <c r="K294" s="5"/>
      <c r="L294" s="5"/>
      <c r="M294" s="55"/>
      <c r="N294" s="8"/>
      <c r="O294" s="105"/>
      <c r="P294" s="5"/>
      <c r="Q294" s="5"/>
      <c r="R294" s="105">
        <f>Dane!$C$10</f>
        <v>0</v>
      </c>
      <c r="S294" s="8"/>
      <c r="T294" s="105"/>
      <c r="U294" s="5"/>
      <c r="V294" s="5"/>
      <c r="W294" s="107">
        <f>Dane!$C$11</f>
        <v>0</v>
      </c>
      <c r="X294" s="8"/>
      <c r="Y294" s="105"/>
      <c r="Z294" s="5"/>
      <c r="AA294" s="5"/>
      <c r="AB294" s="110">
        <f>Dane!$C$12</f>
        <v>0</v>
      </c>
      <c r="AC294" s="108">
        <f>IF(Dane!$E$3=1,AP294+BA294+BL294,IF(Dane!$E$3=2,AT294+BE294+BP294,AW294+BH294+BS294))</f>
        <v>0</v>
      </c>
      <c r="AD294" s="14">
        <f>IF(Dane!$E$3=1,AQ294+BB294+BM294,IF(Dane!$E$3=2,AU294+BF294+BQ294,AX294+BI294+BT294))</f>
        <v>0</v>
      </c>
      <c r="AE294" s="14">
        <f>IF((J294*Dane!$C$9)-AC294&lt;0,0,(J294*Dane!$C$9)-AC294)</f>
        <v>0</v>
      </c>
      <c r="AF294" s="61">
        <f>IF((K294*Dane!$C$9)-AD294&lt;0,0,(K294*Dane!$C$9)-AD294)</f>
        <v>0</v>
      </c>
      <c r="AG294" s="93"/>
      <c r="AH294" s="84">
        <f>IF(Dane!$E$3=1,AP294,IF(Dane!$E$3=2,AT294,AW294))</f>
        <v>0</v>
      </c>
      <c r="AI294" s="84">
        <f>IF(Dane!$E$3=1,AQ294,IF(Dane!$E$3=2,AU294,AX294))</f>
        <v>0</v>
      </c>
      <c r="AJ294" s="84">
        <f>IF(Dane!$E$3=1,BA294,IF(Dane!$E$3=2,BE294,BH294))</f>
        <v>0</v>
      </c>
      <c r="AK294" s="84">
        <f>IF(Dane!$E$3=1,BB294,IF(Dane!$E$3=2,BF294,BI294))</f>
        <v>0</v>
      </c>
      <c r="AL294" s="84">
        <f>IF(Dane!$E$3=1,BL294,IF(Dane!$E$3=2,BP294,BS294))</f>
        <v>0</v>
      </c>
      <c r="AM294" s="84">
        <f>IF(Dane!$E$3=1,BM294,IF(Dane!$E$3=2,BQ294,BT294))</f>
        <v>0</v>
      </c>
      <c r="AN294" s="39">
        <f>IF(Dane!$C$9="",0,IFERROR(J294/R294,0))</f>
        <v>0</v>
      </c>
      <c r="AO294" s="39">
        <f>IF(Dane!$C$9="",0,IFERROR(ROUND(J294-ROUND(J294*0.0976,2)-ROUND(J294*0.015,2)-ROUND(J294*0.0245,2),2)/R294,0))</f>
        <v>0</v>
      </c>
      <c r="AP294" s="39">
        <f t="shared" si="69"/>
        <v>0</v>
      </c>
      <c r="AQ294" s="39">
        <f t="shared" si="70"/>
        <v>0</v>
      </c>
      <c r="AR294" s="39">
        <f t="shared" si="66"/>
        <v>0</v>
      </c>
      <c r="AS294" s="39">
        <f>IF(Dane!$C$9="",0,IFERROR(AR294/R294,0))</f>
        <v>0</v>
      </c>
      <c r="AT294" s="39">
        <f t="shared" si="71"/>
        <v>0</v>
      </c>
      <c r="AU294" s="39">
        <v>0</v>
      </c>
      <c r="AV294" s="39">
        <f t="shared" si="72"/>
        <v>0</v>
      </c>
      <c r="AW294" s="39">
        <f>IF(Dane!$C$9="",0,IF(ROUND((N294+O294)*AV294,2)&gt;$AN$1,$AN$1,ROUND((N294+O294)*AV294,2)))</f>
        <v>0</v>
      </c>
      <c r="AX294" s="39">
        <v>0</v>
      </c>
      <c r="AY294" s="39">
        <f>IF(Dane!$C$9=2,IFERROR(J294/W294,0),IF(Dane!$C$9=3,IFERROR(J294/W294,0),0))</f>
        <v>0</v>
      </c>
      <c r="AZ294" s="39">
        <f>IF(Dane!$C$9=2,IFERROR(ROUND(J294-ROUND(J294*0.0976,2)-ROUND(J294*0.015,2)-ROUND(J294*0.0245,2),2)/W294,0),IF(Dane!$C$9=3,IFERROR(ROUND(J294-ROUND(J294*0.0976,2)-ROUND(J294*0.015,2)-ROUND(J294*0.0245,2),2)/W294,0),0))</f>
        <v>0</v>
      </c>
      <c r="BA294" s="39">
        <f t="shared" si="73"/>
        <v>0</v>
      </c>
      <c r="BB294" s="39">
        <f t="shared" si="74"/>
        <v>0</v>
      </c>
      <c r="BC294" s="39">
        <f t="shared" si="67"/>
        <v>0</v>
      </c>
      <c r="BD294" s="39">
        <f>IF(Dane!$C$9=2,IFERROR(BC294/W294,0),IF(Dane!$C$9=3,IFERROR(BC294/W294,0),0))</f>
        <v>0</v>
      </c>
      <c r="BE294" s="39">
        <f t="shared" si="75"/>
        <v>0</v>
      </c>
      <c r="BF294" s="39">
        <v>0</v>
      </c>
      <c r="BG294" s="39">
        <f t="shared" si="76"/>
        <v>0</v>
      </c>
      <c r="BH294" s="39">
        <f>IF(Dane!$C$9=2,IF(ROUND((S294+T294)*BG294,2)&gt;$AN$1,$AN$1,ROUND((S294+T294)*BG294,2)),IF(Dane!$C$9=3,IF(ROUND((S294+T294)*BG294,2)&gt;$AN$1,$AN$1,ROUND((S294+T294)*BG294,2)),0))</f>
        <v>0</v>
      </c>
      <c r="BI294" s="39">
        <v>0</v>
      </c>
      <c r="BJ294" s="39">
        <f>IF(Dane!$C$9=3,IFERROR(J294/AB294,0),0)</f>
        <v>0</v>
      </c>
      <c r="BK294" s="39">
        <f>IF(Dane!$C$9=3,IFERROR(ROUND(J294-ROUND(J294*0.0976,2)-ROUND(J294*0.015,2)-ROUND(J294*0.0245,2),2)/AB294,0),0)</f>
        <v>0</v>
      </c>
      <c r="BL294" s="39">
        <f t="shared" si="77"/>
        <v>0</v>
      </c>
      <c r="BM294" s="39">
        <f t="shared" si="78"/>
        <v>0</v>
      </c>
      <c r="BN294" s="39">
        <f t="shared" si="68"/>
        <v>0</v>
      </c>
      <c r="BO294" s="39">
        <f>IF(Dane!$C$9=3,IFERROR(BN294/AB294,0),0)</f>
        <v>0</v>
      </c>
      <c r="BP294" s="39">
        <f t="shared" si="79"/>
        <v>0</v>
      </c>
      <c r="BQ294" s="39">
        <v>0</v>
      </c>
      <c r="BR294" s="39">
        <f t="shared" si="80"/>
        <v>0</v>
      </c>
      <c r="BS294" s="39">
        <f>IF(Dane!$C$9=3,IF(ROUND((X294+Y294)*BR294,2)&gt;$AN$1,$AN$1,ROUND((X294+Y294)*BR294,2)),0)</f>
        <v>0</v>
      </c>
      <c r="BT294" s="39">
        <v>0</v>
      </c>
    </row>
    <row r="295" spans="1:72">
      <c r="A295" s="87">
        <v>286</v>
      </c>
      <c r="B295" s="1"/>
      <c r="C295" s="1"/>
      <c r="D295" s="2"/>
      <c r="E295" s="3"/>
      <c r="F295" s="4"/>
      <c r="G295" s="5"/>
      <c r="H295" s="5"/>
      <c r="I295" s="6"/>
      <c r="J295" s="5"/>
      <c r="K295" s="5"/>
      <c r="L295" s="5"/>
      <c r="M295" s="55"/>
      <c r="N295" s="8"/>
      <c r="O295" s="105"/>
      <c r="P295" s="5"/>
      <c r="Q295" s="5"/>
      <c r="R295" s="105">
        <f>Dane!$C$10</f>
        <v>0</v>
      </c>
      <c r="S295" s="8"/>
      <c r="T295" s="105"/>
      <c r="U295" s="5"/>
      <c r="V295" s="5"/>
      <c r="W295" s="107">
        <f>Dane!$C$11</f>
        <v>0</v>
      </c>
      <c r="X295" s="8"/>
      <c r="Y295" s="105"/>
      <c r="Z295" s="5"/>
      <c r="AA295" s="5"/>
      <c r="AB295" s="110">
        <f>Dane!$C$12</f>
        <v>0</v>
      </c>
      <c r="AC295" s="108">
        <f>IF(Dane!$E$3=1,AP295+BA295+BL295,IF(Dane!$E$3=2,AT295+BE295+BP295,AW295+BH295+BS295))</f>
        <v>0</v>
      </c>
      <c r="AD295" s="14">
        <f>IF(Dane!$E$3=1,AQ295+BB295+BM295,IF(Dane!$E$3=2,AU295+BF295+BQ295,AX295+BI295+BT295))</f>
        <v>0</v>
      </c>
      <c r="AE295" s="14">
        <f>IF((J295*Dane!$C$9)-AC295&lt;0,0,(J295*Dane!$C$9)-AC295)</f>
        <v>0</v>
      </c>
      <c r="AF295" s="61">
        <f>IF((K295*Dane!$C$9)-AD295&lt;0,0,(K295*Dane!$C$9)-AD295)</f>
        <v>0</v>
      </c>
      <c r="AG295" s="93"/>
      <c r="AH295" s="84">
        <f>IF(Dane!$E$3=1,AP295,IF(Dane!$E$3=2,AT295,AW295))</f>
        <v>0</v>
      </c>
      <c r="AI295" s="84">
        <f>IF(Dane!$E$3=1,AQ295,IF(Dane!$E$3=2,AU295,AX295))</f>
        <v>0</v>
      </c>
      <c r="AJ295" s="84">
        <f>IF(Dane!$E$3=1,BA295,IF(Dane!$E$3=2,BE295,BH295))</f>
        <v>0</v>
      </c>
      <c r="AK295" s="84">
        <f>IF(Dane!$E$3=1,BB295,IF(Dane!$E$3=2,BF295,BI295))</f>
        <v>0</v>
      </c>
      <c r="AL295" s="84">
        <f>IF(Dane!$E$3=1,BL295,IF(Dane!$E$3=2,BP295,BS295))</f>
        <v>0</v>
      </c>
      <c r="AM295" s="84">
        <f>IF(Dane!$E$3=1,BM295,IF(Dane!$E$3=2,BQ295,BT295))</f>
        <v>0</v>
      </c>
      <c r="AN295" s="39">
        <f>IF(Dane!$C$9="",0,IFERROR(J295/R295,0))</f>
        <v>0</v>
      </c>
      <c r="AO295" s="39">
        <f>IF(Dane!$C$9="",0,IFERROR(ROUND(J295-ROUND(J295*0.0976,2)-ROUND(J295*0.015,2)-ROUND(J295*0.0245,2),2)/R295,0))</f>
        <v>0</v>
      </c>
      <c r="AP295" s="39">
        <f t="shared" si="69"/>
        <v>0</v>
      </c>
      <c r="AQ295" s="39">
        <f t="shared" si="70"/>
        <v>0</v>
      </c>
      <c r="AR295" s="39">
        <f t="shared" si="66"/>
        <v>0</v>
      </c>
      <c r="AS295" s="39">
        <f>IF(Dane!$C$9="",0,IFERROR(AR295/R295,0))</f>
        <v>0</v>
      </c>
      <c r="AT295" s="39">
        <f t="shared" si="71"/>
        <v>0</v>
      </c>
      <c r="AU295" s="39">
        <v>0</v>
      </c>
      <c r="AV295" s="39">
        <f t="shared" si="72"/>
        <v>0</v>
      </c>
      <c r="AW295" s="39">
        <f>IF(Dane!$C$9="",0,IF(ROUND((N295+O295)*AV295,2)&gt;$AN$1,$AN$1,ROUND((N295+O295)*AV295,2)))</f>
        <v>0</v>
      </c>
      <c r="AX295" s="39">
        <v>0</v>
      </c>
      <c r="AY295" s="39">
        <f>IF(Dane!$C$9=2,IFERROR(J295/W295,0),IF(Dane!$C$9=3,IFERROR(J295/W295,0),0))</f>
        <v>0</v>
      </c>
      <c r="AZ295" s="39">
        <f>IF(Dane!$C$9=2,IFERROR(ROUND(J295-ROUND(J295*0.0976,2)-ROUND(J295*0.015,2)-ROUND(J295*0.0245,2),2)/W295,0),IF(Dane!$C$9=3,IFERROR(ROUND(J295-ROUND(J295*0.0976,2)-ROUND(J295*0.015,2)-ROUND(J295*0.0245,2),2)/W295,0),0))</f>
        <v>0</v>
      </c>
      <c r="BA295" s="39">
        <f t="shared" si="73"/>
        <v>0</v>
      </c>
      <c r="BB295" s="39">
        <f t="shared" si="74"/>
        <v>0</v>
      </c>
      <c r="BC295" s="39">
        <f t="shared" si="67"/>
        <v>0</v>
      </c>
      <c r="BD295" s="39">
        <f>IF(Dane!$C$9=2,IFERROR(BC295/W295,0),IF(Dane!$C$9=3,IFERROR(BC295/W295,0),0))</f>
        <v>0</v>
      </c>
      <c r="BE295" s="39">
        <f t="shared" si="75"/>
        <v>0</v>
      </c>
      <c r="BF295" s="39">
        <v>0</v>
      </c>
      <c r="BG295" s="39">
        <f t="shared" si="76"/>
        <v>0</v>
      </c>
      <c r="BH295" s="39">
        <f>IF(Dane!$C$9=2,IF(ROUND((S295+T295)*BG295,2)&gt;$AN$1,$AN$1,ROUND((S295+T295)*BG295,2)),IF(Dane!$C$9=3,IF(ROUND((S295+T295)*BG295,2)&gt;$AN$1,$AN$1,ROUND((S295+T295)*BG295,2)),0))</f>
        <v>0</v>
      </c>
      <c r="BI295" s="39">
        <v>0</v>
      </c>
      <c r="BJ295" s="39">
        <f>IF(Dane!$C$9=3,IFERROR(J295/AB295,0),0)</f>
        <v>0</v>
      </c>
      <c r="BK295" s="39">
        <f>IF(Dane!$C$9=3,IFERROR(ROUND(J295-ROUND(J295*0.0976,2)-ROUND(J295*0.015,2)-ROUND(J295*0.0245,2),2)/AB295,0),0)</f>
        <v>0</v>
      </c>
      <c r="BL295" s="39">
        <f t="shared" si="77"/>
        <v>0</v>
      </c>
      <c r="BM295" s="39">
        <f t="shared" si="78"/>
        <v>0</v>
      </c>
      <c r="BN295" s="39">
        <f t="shared" si="68"/>
        <v>0</v>
      </c>
      <c r="BO295" s="39">
        <f>IF(Dane!$C$9=3,IFERROR(BN295/AB295,0),0)</f>
        <v>0</v>
      </c>
      <c r="BP295" s="39">
        <f t="shared" si="79"/>
        <v>0</v>
      </c>
      <c r="BQ295" s="39">
        <v>0</v>
      </c>
      <c r="BR295" s="39">
        <f t="shared" si="80"/>
        <v>0</v>
      </c>
      <c r="BS295" s="39">
        <f>IF(Dane!$C$9=3,IF(ROUND((X295+Y295)*BR295,2)&gt;$AN$1,$AN$1,ROUND((X295+Y295)*BR295,2)),0)</f>
        <v>0</v>
      </c>
      <c r="BT295" s="39">
        <v>0</v>
      </c>
    </row>
    <row r="296" spans="1:72">
      <c r="A296" s="87">
        <v>287</v>
      </c>
      <c r="B296" s="1"/>
      <c r="C296" s="1"/>
      <c r="D296" s="2"/>
      <c r="E296" s="3"/>
      <c r="F296" s="4"/>
      <c r="G296" s="5"/>
      <c r="H296" s="5"/>
      <c r="I296" s="6"/>
      <c r="J296" s="5"/>
      <c r="K296" s="5"/>
      <c r="L296" s="5"/>
      <c r="M296" s="55"/>
      <c r="N296" s="8"/>
      <c r="O296" s="105"/>
      <c r="P296" s="5"/>
      <c r="Q296" s="5"/>
      <c r="R296" s="105">
        <f>Dane!$C$10</f>
        <v>0</v>
      </c>
      <c r="S296" s="8"/>
      <c r="T296" s="105"/>
      <c r="U296" s="5"/>
      <c r="V296" s="5"/>
      <c r="W296" s="107">
        <f>Dane!$C$11</f>
        <v>0</v>
      </c>
      <c r="X296" s="8"/>
      <c r="Y296" s="105"/>
      <c r="Z296" s="5"/>
      <c r="AA296" s="5"/>
      <c r="AB296" s="110">
        <f>Dane!$C$12</f>
        <v>0</v>
      </c>
      <c r="AC296" s="108">
        <f>IF(Dane!$E$3=1,AP296+BA296+BL296,IF(Dane!$E$3=2,AT296+BE296+BP296,AW296+BH296+BS296))</f>
        <v>0</v>
      </c>
      <c r="AD296" s="14">
        <f>IF(Dane!$E$3=1,AQ296+BB296+BM296,IF(Dane!$E$3=2,AU296+BF296+BQ296,AX296+BI296+BT296))</f>
        <v>0</v>
      </c>
      <c r="AE296" s="14">
        <f>IF((J296*Dane!$C$9)-AC296&lt;0,0,(J296*Dane!$C$9)-AC296)</f>
        <v>0</v>
      </c>
      <c r="AF296" s="61">
        <f>IF((K296*Dane!$C$9)-AD296&lt;0,0,(K296*Dane!$C$9)-AD296)</f>
        <v>0</v>
      </c>
      <c r="AG296" s="93"/>
      <c r="AH296" s="84">
        <f>IF(Dane!$E$3=1,AP296,IF(Dane!$E$3=2,AT296,AW296))</f>
        <v>0</v>
      </c>
      <c r="AI296" s="84">
        <f>IF(Dane!$E$3=1,AQ296,IF(Dane!$E$3=2,AU296,AX296))</f>
        <v>0</v>
      </c>
      <c r="AJ296" s="84">
        <f>IF(Dane!$E$3=1,BA296,IF(Dane!$E$3=2,BE296,BH296))</f>
        <v>0</v>
      </c>
      <c r="AK296" s="84">
        <f>IF(Dane!$E$3=1,BB296,IF(Dane!$E$3=2,BF296,BI296))</f>
        <v>0</v>
      </c>
      <c r="AL296" s="84">
        <f>IF(Dane!$E$3=1,BL296,IF(Dane!$E$3=2,BP296,BS296))</f>
        <v>0</v>
      </c>
      <c r="AM296" s="84">
        <f>IF(Dane!$E$3=1,BM296,IF(Dane!$E$3=2,BQ296,BT296))</f>
        <v>0</v>
      </c>
      <c r="AN296" s="39">
        <f>IF(Dane!$C$9="",0,IFERROR(J296/R296,0))</f>
        <v>0</v>
      </c>
      <c r="AO296" s="39">
        <f>IF(Dane!$C$9="",0,IFERROR(ROUND(J296-ROUND(J296*0.0976,2)-ROUND(J296*0.015,2)-ROUND(J296*0.0245,2),2)/R296,0))</f>
        <v>0</v>
      </c>
      <c r="AP296" s="39">
        <f t="shared" si="69"/>
        <v>0</v>
      </c>
      <c r="AQ296" s="39">
        <f t="shared" si="70"/>
        <v>0</v>
      </c>
      <c r="AR296" s="39">
        <f t="shared" si="66"/>
        <v>0</v>
      </c>
      <c r="AS296" s="39">
        <f>IF(Dane!$C$9="",0,IFERROR(AR296/R296,0))</f>
        <v>0</v>
      </c>
      <c r="AT296" s="39">
        <f t="shared" si="71"/>
        <v>0</v>
      </c>
      <c r="AU296" s="39">
        <v>0</v>
      </c>
      <c r="AV296" s="39">
        <f t="shared" si="72"/>
        <v>0</v>
      </c>
      <c r="AW296" s="39">
        <f>IF(Dane!$C$9="",0,IF(ROUND((N296+O296)*AV296,2)&gt;$AN$1,$AN$1,ROUND((N296+O296)*AV296,2)))</f>
        <v>0</v>
      </c>
      <c r="AX296" s="39">
        <v>0</v>
      </c>
      <c r="AY296" s="39">
        <f>IF(Dane!$C$9=2,IFERROR(J296/W296,0),IF(Dane!$C$9=3,IFERROR(J296/W296,0),0))</f>
        <v>0</v>
      </c>
      <c r="AZ296" s="39">
        <f>IF(Dane!$C$9=2,IFERROR(ROUND(J296-ROUND(J296*0.0976,2)-ROUND(J296*0.015,2)-ROUND(J296*0.0245,2),2)/W296,0),IF(Dane!$C$9=3,IFERROR(ROUND(J296-ROUND(J296*0.0976,2)-ROUND(J296*0.015,2)-ROUND(J296*0.0245,2),2)/W296,0),0))</f>
        <v>0</v>
      </c>
      <c r="BA296" s="39">
        <f t="shared" si="73"/>
        <v>0</v>
      </c>
      <c r="BB296" s="39">
        <f t="shared" si="74"/>
        <v>0</v>
      </c>
      <c r="BC296" s="39">
        <f t="shared" si="67"/>
        <v>0</v>
      </c>
      <c r="BD296" s="39">
        <f>IF(Dane!$C$9=2,IFERROR(BC296/W296,0),IF(Dane!$C$9=3,IFERROR(BC296/W296,0),0))</f>
        <v>0</v>
      </c>
      <c r="BE296" s="39">
        <f t="shared" si="75"/>
        <v>0</v>
      </c>
      <c r="BF296" s="39">
        <v>0</v>
      </c>
      <c r="BG296" s="39">
        <f t="shared" si="76"/>
        <v>0</v>
      </c>
      <c r="BH296" s="39">
        <f>IF(Dane!$C$9=2,IF(ROUND((S296+T296)*BG296,2)&gt;$AN$1,$AN$1,ROUND((S296+T296)*BG296,2)),IF(Dane!$C$9=3,IF(ROUND((S296+T296)*BG296,2)&gt;$AN$1,$AN$1,ROUND((S296+T296)*BG296,2)),0))</f>
        <v>0</v>
      </c>
      <c r="BI296" s="39">
        <v>0</v>
      </c>
      <c r="BJ296" s="39">
        <f>IF(Dane!$C$9=3,IFERROR(J296/AB296,0),0)</f>
        <v>0</v>
      </c>
      <c r="BK296" s="39">
        <f>IF(Dane!$C$9=3,IFERROR(ROUND(J296-ROUND(J296*0.0976,2)-ROUND(J296*0.015,2)-ROUND(J296*0.0245,2),2)/AB296,0),0)</f>
        <v>0</v>
      </c>
      <c r="BL296" s="39">
        <f t="shared" si="77"/>
        <v>0</v>
      </c>
      <c r="BM296" s="39">
        <f t="shared" si="78"/>
        <v>0</v>
      </c>
      <c r="BN296" s="39">
        <f t="shared" si="68"/>
        <v>0</v>
      </c>
      <c r="BO296" s="39">
        <f>IF(Dane!$C$9=3,IFERROR(BN296/AB296,0),0)</f>
        <v>0</v>
      </c>
      <c r="BP296" s="39">
        <f t="shared" si="79"/>
        <v>0</v>
      </c>
      <c r="BQ296" s="39">
        <v>0</v>
      </c>
      <c r="BR296" s="39">
        <f t="shared" si="80"/>
        <v>0</v>
      </c>
      <c r="BS296" s="39">
        <f>IF(Dane!$C$9=3,IF(ROUND((X296+Y296)*BR296,2)&gt;$AN$1,$AN$1,ROUND((X296+Y296)*BR296,2)),0)</f>
        <v>0</v>
      </c>
      <c r="BT296" s="39">
        <v>0</v>
      </c>
    </row>
    <row r="297" spans="1:72">
      <c r="A297" s="87">
        <v>288</v>
      </c>
      <c r="B297" s="1"/>
      <c r="C297" s="1"/>
      <c r="D297" s="2"/>
      <c r="E297" s="3"/>
      <c r="F297" s="4"/>
      <c r="G297" s="5"/>
      <c r="H297" s="5"/>
      <c r="I297" s="6"/>
      <c r="J297" s="5"/>
      <c r="K297" s="5"/>
      <c r="L297" s="5"/>
      <c r="M297" s="55"/>
      <c r="N297" s="8"/>
      <c r="O297" s="105"/>
      <c r="P297" s="5"/>
      <c r="Q297" s="5"/>
      <c r="R297" s="105">
        <f>Dane!$C$10</f>
        <v>0</v>
      </c>
      <c r="S297" s="8"/>
      <c r="T297" s="105"/>
      <c r="U297" s="5"/>
      <c r="V297" s="5"/>
      <c r="W297" s="107">
        <f>Dane!$C$11</f>
        <v>0</v>
      </c>
      <c r="X297" s="8"/>
      <c r="Y297" s="105"/>
      <c r="Z297" s="5"/>
      <c r="AA297" s="5"/>
      <c r="AB297" s="110">
        <f>Dane!$C$12</f>
        <v>0</v>
      </c>
      <c r="AC297" s="108">
        <f>IF(Dane!$E$3=1,AP297+BA297+BL297,IF(Dane!$E$3=2,AT297+BE297+BP297,AW297+BH297+BS297))</f>
        <v>0</v>
      </c>
      <c r="AD297" s="14">
        <f>IF(Dane!$E$3=1,AQ297+BB297+BM297,IF(Dane!$E$3=2,AU297+BF297+BQ297,AX297+BI297+BT297))</f>
        <v>0</v>
      </c>
      <c r="AE297" s="14">
        <f>IF((J297*Dane!$C$9)-AC297&lt;0,0,(J297*Dane!$C$9)-AC297)</f>
        <v>0</v>
      </c>
      <c r="AF297" s="61">
        <f>IF((K297*Dane!$C$9)-AD297&lt;0,0,(K297*Dane!$C$9)-AD297)</f>
        <v>0</v>
      </c>
      <c r="AG297" s="93"/>
      <c r="AH297" s="84">
        <f>IF(Dane!$E$3=1,AP297,IF(Dane!$E$3=2,AT297,AW297))</f>
        <v>0</v>
      </c>
      <c r="AI297" s="84">
        <f>IF(Dane!$E$3=1,AQ297,IF(Dane!$E$3=2,AU297,AX297))</f>
        <v>0</v>
      </c>
      <c r="AJ297" s="84">
        <f>IF(Dane!$E$3=1,BA297,IF(Dane!$E$3=2,BE297,BH297))</f>
        <v>0</v>
      </c>
      <c r="AK297" s="84">
        <f>IF(Dane!$E$3=1,BB297,IF(Dane!$E$3=2,BF297,BI297))</f>
        <v>0</v>
      </c>
      <c r="AL297" s="84">
        <f>IF(Dane!$E$3=1,BL297,IF(Dane!$E$3=2,BP297,BS297))</f>
        <v>0</v>
      </c>
      <c r="AM297" s="84">
        <f>IF(Dane!$E$3=1,BM297,IF(Dane!$E$3=2,BQ297,BT297))</f>
        <v>0</v>
      </c>
      <c r="AN297" s="39">
        <f>IF(Dane!$C$9="",0,IFERROR(J297/R297,0))</f>
        <v>0</v>
      </c>
      <c r="AO297" s="39">
        <f>IF(Dane!$C$9="",0,IFERROR(ROUND(J297-ROUND(J297*0.0976,2)-ROUND(J297*0.015,2)-ROUND(J297*0.0245,2),2)/R297,0))</f>
        <v>0</v>
      </c>
      <c r="AP297" s="39">
        <f t="shared" si="69"/>
        <v>0</v>
      </c>
      <c r="AQ297" s="39">
        <f t="shared" si="70"/>
        <v>0</v>
      </c>
      <c r="AR297" s="39">
        <f t="shared" si="66"/>
        <v>0</v>
      </c>
      <c r="AS297" s="39">
        <f>IF(Dane!$C$9="",0,IFERROR(AR297/R297,0))</f>
        <v>0</v>
      </c>
      <c r="AT297" s="39">
        <f t="shared" si="71"/>
        <v>0</v>
      </c>
      <c r="AU297" s="39">
        <v>0</v>
      </c>
      <c r="AV297" s="39">
        <f t="shared" si="72"/>
        <v>0</v>
      </c>
      <c r="AW297" s="39">
        <f>IF(Dane!$C$9="",0,IF(ROUND((N297+O297)*AV297,2)&gt;$AN$1,$AN$1,ROUND((N297+O297)*AV297,2)))</f>
        <v>0</v>
      </c>
      <c r="AX297" s="39">
        <v>0</v>
      </c>
      <c r="AY297" s="39">
        <f>IF(Dane!$C$9=2,IFERROR(J297/W297,0),IF(Dane!$C$9=3,IFERROR(J297/W297,0),0))</f>
        <v>0</v>
      </c>
      <c r="AZ297" s="39">
        <f>IF(Dane!$C$9=2,IFERROR(ROUND(J297-ROUND(J297*0.0976,2)-ROUND(J297*0.015,2)-ROUND(J297*0.0245,2),2)/W297,0),IF(Dane!$C$9=3,IFERROR(ROUND(J297-ROUND(J297*0.0976,2)-ROUND(J297*0.015,2)-ROUND(J297*0.0245,2),2)/W297,0),0))</f>
        <v>0</v>
      </c>
      <c r="BA297" s="39">
        <f t="shared" si="73"/>
        <v>0</v>
      </c>
      <c r="BB297" s="39">
        <f t="shared" si="74"/>
        <v>0</v>
      </c>
      <c r="BC297" s="39">
        <f t="shared" si="67"/>
        <v>0</v>
      </c>
      <c r="BD297" s="39">
        <f>IF(Dane!$C$9=2,IFERROR(BC297/W297,0),IF(Dane!$C$9=3,IFERROR(BC297/W297,0),0))</f>
        <v>0</v>
      </c>
      <c r="BE297" s="39">
        <f t="shared" si="75"/>
        <v>0</v>
      </c>
      <c r="BF297" s="39">
        <v>0</v>
      </c>
      <c r="BG297" s="39">
        <f t="shared" si="76"/>
        <v>0</v>
      </c>
      <c r="BH297" s="39">
        <f>IF(Dane!$C$9=2,IF(ROUND((S297+T297)*BG297,2)&gt;$AN$1,$AN$1,ROUND((S297+T297)*BG297,2)),IF(Dane!$C$9=3,IF(ROUND((S297+T297)*BG297,2)&gt;$AN$1,$AN$1,ROUND((S297+T297)*BG297,2)),0))</f>
        <v>0</v>
      </c>
      <c r="BI297" s="39">
        <v>0</v>
      </c>
      <c r="BJ297" s="39">
        <f>IF(Dane!$C$9=3,IFERROR(J297/AB297,0),0)</f>
        <v>0</v>
      </c>
      <c r="BK297" s="39">
        <f>IF(Dane!$C$9=3,IFERROR(ROUND(J297-ROUND(J297*0.0976,2)-ROUND(J297*0.015,2)-ROUND(J297*0.0245,2),2)/AB297,0),0)</f>
        <v>0</v>
      </c>
      <c r="BL297" s="39">
        <f t="shared" si="77"/>
        <v>0</v>
      </c>
      <c r="BM297" s="39">
        <f t="shared" si="78"/>
        <v>0</v>
      </c>
      <c r="BN297" s="39">
        <f t="shared" si="68"/>
        <v>0</v>
      </c>
      <c r="BO297" s="39">
        <f>IF(Dane!$C$9=3,IFERROR(BN297/AB297,0),0)</f>
        <v>0</v>
      </c>
      <c r="BP297" s="39">
        <f t="shared" si="79"/>
        <v>0</v>
      </c>
      <c r="BQ297" s="39">
        <v>0</v>
      </c>
      <c r="BR297" s="39">
        <f t="shared" si="80"/>
        <v>0</v>
      </c>
      <c r="BS297" s="39">
        <f>IF(Dane!$C$9=3,IF(ROUND((X297+Y297)*BR297,2)&gt;$AN$1,$AN$1,ROUND((X297+Y297)*BR297,2)),0)</f>
        <v>0</v>
      </c>
      <c r="BT297" s="39">
        <v>0</v>
      </c>
    </row>
    <row r="298" spans="1:72">
      <c r="A298" s="87">
        <v>289</v>
      </c>
      <c r="B298" s="1"/>
      <c r="C298" s="1"/>
      <c r="D298" s="2"/>
      <c r="E298" s="3"/>
      <c r="F298" s="4"/>
      <c r="G298" s="5"/>
      <c r="H298" s="5"/>
      <c r="I298" s="6"/>
      <c r="J298" s="5"/>
      <c r="K298" s="5"/>
      <c r="L298" s="5"/>
      <c r="M298" s="55"/>
      <c r="N298" s="8"/>
      <c r="O298" s="105"/>
      <c r="P298" s="5"/>
      <c r="Q298" s="5"/>
      <c r="R298" s="105">
        <f>Dane!$C$10</f>
        <v>0</v>
      </c>
      <c r="S298" s="8"/>
      <c r="T298" s="105"/>
      <c r="U298" s="5"/>
      <c r="V298" s="5"/>
      <c r="W298" s="107">
        <f>Dane!$C$11</f>
        <v>0</v>
      </c>
      <c r="X298" s="8"/>
      <c r="Y298" s="105"/>
      <c r="Z298" s="5"/>
      <c r="AA298" s="5"/>
      <c r="AB298" s="110">
        <f>Dane!$C$12</f>
        <v>0</v>
      </c>
      <c r="AC298" s="108">
        <f>IF(Dane!$E$3=1,AP298+BA298+BL298,IF(Dane!$E$3=2,AT298+BE298+BP298,AW298+BH298+BS298))</f>
        <v>0</v>
      </c>
      <c r="AD298" s="14">
        <f>IF(Dane!$E$3=1,AQ298+BB298+BM298,IF(Dane!$E$3=2,AU298+BF298+BQ298,AX298+BI298+BT298))</f>
        <v>0</v>
      </c>
      <c r="AE298" s="14">
        <f>IF((J298*Dane!$C$9)-AC298&lt;0,0,(J298*Dane!$C$9)-AC298)</f>
        <v>0</v>
      </c>
      <c r="AF298" s="61">
        <f>IF((K298*Dane!$C$9)-AD298&lt;0,0,(K298*Dane!$C$9)-AD298)</f>
        <v>0</v>
      </c>
      <c r="AG298" s="93"/>
      <c r="AH298" s="84">
        <f>IF(Dane!$E$3=1,AP298,IF(Dane!$E$3=2,AT298,AW298))</f>
        <v>0</v>
      </c>
      <c r="AI298" s="84">
        <f>IF(Dane!$E$3=1,AQ298,IF(Dane!$E$3=2,AU298,AX298))</f>
        <v>0</v>
      </c>
      <c r="AJ298" s="84">
        <f>IF(Dane!$E$3=1,BA298,IF(Dane!$E$3=2,BE298,BH298))</f>
        <v>0</v>
      </c>
      <c r="AK298" s="84">
        <f>IF(Dane!$E$3=1,BB298,IF(Dane!$E$3=2,BF298,BI298))</f>
        <v>0</v>
      </c>
      <c r="AL298" s="84">
        <f>IF(Dane!$E$3=1,BL298,IF(Dane!$E$3=2,BP298,BS298))</f>
        <v>0</v>
      </c>
      <c r="AM298" s="84">
        <f>IF(Dane!$E$3=1,BM298,IF(Dane!$E$3=2,BQ298,BT298))</f>
        <v>0</v>
      </c>
      <c r="AN298" s="39">
        <f>IF(Dane!$C$9="",0,IFERROR(J298/R298,0))</f>
        <v>0</v>
      </c>
      <c r="AO298" s="39">
        <f>IF(Dane!$C$9="",0,IFERROR(ROUND(J298-ROUND(J298*0.0976,2)-ROUND(J298*0.015,2)-ROUND(J298*0.0245,2),2)/R298,0))</f>
        <v>0</v>
      </c>
      <c r="AP298" s="39">
        <f t="shared" si="69"/>
        <v>0</v>
      </c>
      <c r="AQ298" s="39">
        <f t="shared" si="70"/>
        <v>0</v>
      </c>
      <c r="AR298" s="39">
        <f t="shared" si="66"/>
        <v>0</v>
      </c>
      <c r="AS298" s="39">
        <f>IF(Dane!$C$9="",0,IFERROR(AR298/R298,0))</f>
        <v>0</v>
      </c>
      <c r="AT298" s="39">
        <f t="shared" si="71"/>
        <v>0</v>
      </c>
      <c r="AU298" s="39">
        <v>0</v>
      </c>
      <c r="AV298" s="39">
        <f t="shared" si="72"/>
        <v>0</v>
      </c>
      <c r="AW298" s="39">
        <f>IF(Dane!$C$9="",0,IF(ROUND((N298+O298)*AV298,2)&gt;$AN$1,$AN$1,ROUND((N298+O298)*AV298,2)))</f>
        <v>0</v>
      </c>
      <c r="AX298" s="39">
        <v>0</v>
      </c>
      <c r="AY298" s="39">
        <f>IF(Dane!$C$9=2,IFERROR(J298/W298,0),IF(Dane!$C$9=3,IFERROR(J298/W298,0),0))</f>
        <v>0</v>
      </c>
      <c r="AZ298" s="39">
        <f>IF(Dane!$C$9=2,IFERROR(ROUND(J298-ROUND(J298*0.0976,2)-ROUND(J298*0.015,2)-ROUND(J298*0.0245,2),2)/W298,0),IF(Dane!$C$9=3,IFERROR(ROUND(J298-ROUND(J298*0.0976,2)-ROUND(J298*0.015,2)-ROUND(J298*0.0245,2),2)/W298,0),0))</f>
        <v>0</v>
      </c>
      <c r="BA298" s="39">
        <f t="shared" si="73"/>
        <v>0</v>
      </c>
      <c r="BB298" s="39">
        <f t="shared" si="74"/>
        <v>0</v>
      </c>
      <c r="BC298" s="39">
        <f t="shared" si="67"/>
        <v>0</v>
      </c>
      <c r="BD298" s="39">
        <f>IF(Dane!$C$9=2,IFERROR(BC298/W298,0),IF(Dane!$C$9=3,IFERROR(BC298/W298,0),0))</f>
        <v>0</v>
      </c>
      <c r="BE298" s="39">
        <f t="shared" si="75"/>
        <v>0</v>
      </c>
      <c r="BF298" s="39">
        <v>0</v>
      </c>
      <c r="BG298" s="39">
        <f t="shared" si="76"/>
        <v>0</v>
      </c>
      <c r="BH298" s="39">
        <f>IF(Dane!$C$9=2,IF(ROUND((S298+T298)*BG298,2)&gt;$AN$1,$AN$1,ROUND((S298+T298)*BG298,2)),IF(Dane!$C$9=3,IF(ROUND((S298+T298)*BG298,2)&gt;$AN$1,$AN$1,ROUND((S298+T298)*BG298,2)),0))</f>
        <v>0</v>
      </c>
      <c r="BI298" s="39">
        <v>0</v>
      </c>
      <c r="BJ298" s="39">
        <f>IF(Dane!$C$9=3,IFERROR(J298/AB298,0),0)</f>
        <v>0</v>
      </c>
      <c r="BK298" s="39">
        <f>IF(Dane!$C$9=3,IFERROR(ROUND(J298-ROUND(J298*0.0976,2)-ROUND(J298*0.015,2)-ROUND(J298*0.0245,2),2)/AB298,0),0)</f>
        <v>0</v>
      </c>
      <c r="BL298" s="39">
        <f t="shared" si="77"/>
        <v>0</v>
      </c>
      <c r="BM298" s="39">
        <f t="shared" si="78"/>
        <v>0</v>
      </c>
      <c r="BN298" s="39">
        <f t="shared" si="68"/>
        <v>0</v>
      </c>
      <c r="BO298" s="39">
        <f>IF(Dane!$C$9=3,IFERROR(BN298/AB298,0),0)</f>
        <v>0</v>
      </c>
      <c r="BP298" s="39">
        <f t="shared" si="79"/>
        <v>0</v>
      </c>
      <c r="BQ298" s="39">
        <v>0</v>
      </c>
      <c r="BR298" s="39">
        <f t="shared" si="80"/>
        <v>0</v>
      </c>
      <c r="BS298" s="39">
        <f>IF(Dane!$C$9=3,IF(ROUND((X298+Y298)*BR298,2)&gt;$AN$1,$AN$1,ROUND((X298+Y298)*BR298,2)),0)</f>
        <v>0</v>
      </c>
      <c r="BT298" s="39">
        <v>0</v>
      </c>
    </row>
    <row r="299" spans="1:72">
      <c r="A299" s="87">
        <v>290</v>
      </c>
      <c r="B299" s="1"/>
      <c r="C299" s="1"/>
      <c r="D299" s="2"/>
      <c r="E299" s="3"/>
      <c r="F299" s="4"/>
      <c r="G299" s="5"/>
      <c r="H299" s="5"/>
      <c r="I299" s="6"/>
      <c r="J299" s="5"/>
      <c r="K299" s="5"/>
      <c r="L299" s="5"/>
      <c r="M299" s="55"/>
      <c r="N299" s="8"/>
      <c r="O299" s="105"/>
      <c r="P299" s="5"/>
      <c r="Q299" s="5"/>
      <c r="R299" s="105">
        <f>Dane!$C$10</f>
        <v>0</v>
      </c>
      <c r="S299" s="8"/>
      <c r="T299" s="105"/>
      <c r="U299" s="5"/>
      <c r="V299" s="5"/>
      <c r="W299" s="107">
        <f>Dane!$C$11</f>
        <v>0</v>
      </c>
      <c r="X299" s="8"/>
      <c r="Y299" s="105"/>
      <c r="Z299" s="5"/>
      <c r="AA299" s="5"/>
      <c r="AB299" s="110">
        <f>Dane!$C$12</f>
        <v>0</v>
      </c>
      <c r="AC299" s="108">
        <f>IF(Dane!$E$3=1,AP299+BA299+BL299,IF(Dane!$E$3=2,AT299+BE299+BP299,AW299+BH299+BS299))</f>
        <v>0</v>
      </c>
      <c r="AD299" s="14">
        <f>IF(Dane!$E$3=1,AQ299+BB299+BM299,IF(Dane!$E$3=2,AU299+BF299+BQ299,AX299+BI299+BT299))</f>
        <v>0</v>
      </c>
      <c r="AE299" s="14">
        <f>IF((J299*Dane!$C$9)-AC299&lt;0,0,(J299*Dane!$C$9)-AC299)</f>
        <v>0</v>
      </c>
      <c r="AF299" s="61">
        <f>IF((K299*Dane!$C$9)-AD299&lt;0,0,(K299*Dane!$C$9)-AD299)</f>
        <v>0</v>
      </c>
      <c r="AG299" s="93"/>
      <c r="AH299" s="84">
        <f>IF(Dane!$E$3=1,AP299,IF(Dane!$E$3=2,AT299,AW299))</f>
        <v>0</v>
      </c>
      <c r="AI299" s="84">
        <f>IF(Dane!$E$3=1,AQ299,IF(Dane!$E$3=2,AU299,AX299))</f>
        <v>0</v>
      </c>
      <c r="AJ299" s="84">
        <f>IF(Dane!$E$3=1,BA299,IF(Dane!$E$3=2,BE299,BH299))</f>
        <v>0</v>
      </c>
      <c r="AK299" s="84">
        <f>IF(Dane!$E$3=1,BB299,IF(Dane!$E$3=2,BF299,BI299))</f>
        <v>0</v>
      </c>
      <c r="AL299" s="84">
        <f>IF(Dane!$E$3=1,BL299,IF(Dane!$E$3=2,BP299,BS299))</f>
        <v>0</v>
      </c>
      <c r="AM299" s="84">
        <f>IF(Dane!$E$3=1,BM299,IF(Dane!$E$3=2,BQ299,BT299))</f>
        <v>0</v>
      </c>
      <c r="AN299" s="39">
        <f>IF(Dane!$C$9="",0,IFERROR(J299/R299,0))</f>
        <v>0</v>
      </c>
      <c r="AO299" s="39">
        <f>IF(Dane!$C$9="",0,IFERROR(ROUND(J299-ROUND(J299*0.0976,2)-ROUND(J299*0.015,2)-ROUND(J299*0.0245,2),2)/R299,0))</f>
        <v>0</v>
      </c>
      <c r="AP299" s="39">
        <f t="shared" si="69"/>
        <v>0</v>
      </c>
      <c r="AQ299" s="39">
        <f t="shared" si="70"/>
        <v>0</v>
      </c>
      <c r="AR299" s="39">
        <f t="shared" si="66"/>
        <v>0</v>
      </c>
      <c r="AS299" s="39">
        <f>IF(Dane!$C$9="",0,IFERROR(AR299/R299,0))</f>
        <v>0</v>
      </c>
      <c r="AT299" s="39">
        <f t="shared" si="71"/>
        <v>0</v>
      </c>
      <c r="AU299" s="39">
        <v>0</v>
      </c>
      <c r="AV299" s="39">
        <f t="shared" si="72"/>
        <v>0</v>
      </c>
      <c r="AW299" s="39">
        <f>IF(Dane!$C$9="",0,IF(ROUND((N299+O299)*AV299,2)&gt;$AN$1,$AN$1,ROUND((N299+O299)*AV299,2)))</f>
        <v>0</v>
      </c>
      <c r="AX299" s="39">
        <v>0</v>
      </c>
      <c r="AY299" s="39">
        <f>IF(Dane!$C$9=2,IFERROR(J299/W299,0),IF(Dane!$C$9=3,IFERROR(J299/W299,0),0))</f>
        <v>0</v>
      </c>
      <c r="AZ299" s="39">
        <f>IF(Dane!$C$9=2,IFERROR(ROUND(J299-ROUND(J299*0.0976,2)-ROUND(J299*0.015,2)-ROUND(J299*0.0245,2),2)/W299,0),IF(Dane!$C$9=3,IFERROR(ROUND(J299-ROUND(J299*0.0976,2)-ROUND(J299*0.015,2)-ROUND(J299*0.0245,2),2)/W299,0),0))</f>
        <v>0</v>
      </c>
      <c r="BA299" s="39">
        <f t="shared" si="73"/>
        <v>0</v>
      </c>
      <c r="BB299" s="39">
        <f t="shared" si="74"/>
        <v>0</v>
      </c>
      <c r="BC299" s="39">
        <f t="shared" si="67"/>
        <v>0</v>
      </c>
      <c r="BD299" s="39">
        <f>IF(Dane!$C$9=2,IFERROR(BC299/W299,0),IF(Dane!$C$9=3,IFERROR(BC299/W299,0),0))</f>
        <v>0</v>
      </c>
      <c r="BE299" s="39">
        <f t="shared" si="75"/>
        <v>0</v>
      </c>
      <c r="BF299" s="39">
        <v>0</v>
      </c>
      <c r="BG299" s="39">
        <f t="shared" si="76"/>
        <v>0</v>
      </c>
      <c r="BH299" s="39">
        <f>IF(Dane!$C$9=2,IF(ROUND((S299+T299)*BG299,2)&gt;$AN$1,$AN$1,ROUND((S299+T299)*BG299,2)),IF(Dane!$C$9=3,IF(ROUND((S299+T299)*BG299,2)&gt;$AN$1,$AN$1,ROUND((S299+T299)*BG299,2)),0))</f>
        <v>0</v>
      </c>
      <c r="BI299" s="39">
        <v>0</v>
      </c>
      <c r="BJ299" s="39">
        <f>IF(Dane!$C$9=3,IFERROR(J299/AB299,0),0)</f>
        <v>0</v>
      </c>
      <c r="BK299" s="39">
        <f>IF(Dane!$C$9=3,IFERROR(ROUND(J299-ROUND(J299*0.0976,2)-ROUND(J299*0.015,2)-ROUND(J299*0.0245,2),2)/AB299,0),0)</f>
        <v>0</v>
      </c>
      <c r="BL299" s="39">
        <f t="shared" si="77"/>
        <v>0</v>
      </c>
      <c r="BM299" s="39">
        <f t="shared" si="78"/>
        <v>0</v>
      </c>
      <c r="BN299" s="39">
        <f t="shared" si="68"/>
        <v>0</v>
      </c>
      <c r="BO299" s="39">
        <f>IF(Dane!$C$9=3,IFERROR(BN299/AB299,0),0)</f>
        <v>0</v>
      </c>
      <c r="BP299" s="39">
        <f t="shared" si="79"/>
        <v>0</v>
      </c>
      <c r="BQ299" s="39">
        <v>0</v>
      </c>
      <c r="BR299" s="39">
        <f t="shared" si="80"/>
        <v>0</v>
      </c>
      <c r="BS299" s="39">
        <f>IF(Dane!$C$9=3,IF(ROUND((X299+Y299)*BR299,2)&gt;$AN$1,$AN$1,ROUND((X299+Y299)*BR299,2)),0)</f>
        <v>0</v>
      </c>
      <c r="BT299" s="39">
        <v>0</v>
      </c>
    </row>
    <row r="300" spans="1:72">
      <c r="A300" s="87">
        <v>291</v>
      </c>
      <c r="B300" s="1"/>
      <c r="C300" s="1"/>
      <c r="D300" s="2"/>
      <c r="E300" s="3"/>
      <c r="F300" s="4"/>
      <c r="G300" s="5"/>
      <c r="H300" s="5"/>
      <c r="I300" s="6"/>
      <c r="J300" s="5"/>
      <c r="K300" s="5"/>
      <c r="L300" s="5"/>
      <c r="M300" s="55"/>
      <c r="N300" s="8"/>
      <c r="O300" s="105"/>
      <c r="P300" s="5"/>
      <c r="Q300" s="5"/>
      <c r="R300" s="105">
        <f>Dane!$C$10</f>
        <v>0</v>
      </c>
      <c r="S300" s="8"/>
      <c r="T300" s="105"/>
      <c r="U300" s="5"/>
      <c r="V300" s="5"/>
      <c r="W300" s="107">
        <f>Dane!$C$11</f>
        <v>0</v>
      </c>
      <c r="X300" s="8"/>
      <c r="Y300" s="105"/>
      <c r="Z300" s="5"/>
      <c r="AA300" s="5"/>
      <c r="AB300" s="110">
        <f>Dane!$C$12</f>
        <v>0</v>
      </c>
      <c r="AC300" s="108">
        <f>IF(Dane!$E$3=1,AP300+BA300+BL300,IF(Dane!$E$3=2,AT300+BE300+BP300,AW300+BH300+BS300))</f>
        <v>0</v>
      </c>
      <c r="AD300" s="14">
        <f>IF(Dane!$E$3=1,AQ300+BB300+BM300,IF(Dane!$E$3=2,AU300+BF300+BQ300,AX300+BI300+BT300))</f>
        <v>0</v>
      </c>
      <c r="AE300" s="14">
        <f>IF((J300*Dane!$C$9)-AC300&lt;0,0,(J300*Dane!$C$9)-AC300)</f>
        <v>0</v>
      </c>
      <c r="AF300" s="61">
        <f>IF((K300*Dane!$C$9)-AD300&lt;0,0,(K300*Dane!$C$9)-AD300)</f>
        <v>0</v>
      </c>
      <c r="AG300" s="93"/>
      <c r="AH300" s="84">
        <f>IF(Dane!$E$3=1,AP300,IF(Dane!$E$3=2,AT300,AW300))</f>
        <v>0</v>
      </c>
      <c r="AI300" s="84">
        <f>IF(Dane!$E$3=1,AQ300,IF(Dane!$E$3=2,AU300,AX300))</f>
        <v>0</v>
      </c>
      <c r="AJ300" s="84">
        <f>IF(Dane!$E$3=1,BA300,IF(Dane!$E$3=2,BE300,BH300))</f>
        <v>0</v>
      </c>
      <c r="AK300" s="84">
        <f>IF(Dane!$E$3=1,BB300,IF(Dane!$E$3=2,BF300,BI300))</f>
        <v>0</v>
      </c>
      <c r="AL300" s="84">
        <f>IF(Dane!$E$3=1,BL300,IF(Dane!$E$3=2,BP300,BS300))</f>
        <v>0</v>
      </c>
      <c r="AM300" s="84">
        <f>IF(Dane!$E$3=1,BM300,IF(Dane!$E$3=2,BQ300,BT300))</f>
        <v>0</v>
      </c>
      <c r="AN300" s="39">
        <f>IF(Dane!$C$9="",0,IFERROR(J300/R300,0))</f>
        <v>0</v>
      </c>
      <c r="AO300" s="39">
        <f>IF(Dane!$C$9="",0,IFERROR(ROUND(J300-ROUND(J300*0.0976,2)-ROUND(J300*0.015,2)-ROUND(J300*0.0245,2),2)/R300,0))</f>
        <v>0</v>
      </c>
      <c r="AP300" s="39">
        <f t="shared" si="69"/>
        <v>0</v>
      </c>
      <c r="AQ300" s="39">
        <f t="shared" si="70"/>
        <v>0</v>
      </c>
      <c r="AR300" s="39">
        <f t="shared" si="66"/>
        <v>0</v>
      </c>
      <c r="AS300" s="39">
        <f>IF(Dane!$C$9="",0,IFERROR(AR300/R300,0))</f>
        <v>0</v>
      </c>
      <c r="AT300" s="39">
        <f t="shared" si="71"/>
        <v>0</v>
      </c>
      <c r="AU300" s="39">
        <v>0</v>
      </c>
      <c r="AV300" s="39">
        <f t="shared" si="72"/>
        <v>0</v>
      </c>
      <c r="AW300" s="39">
        <f>IF(Dane!$C$9="",0,IF(ROUND((N300+O300)*AV300,2)&gt;$AN$1,$AN$1,ROUND((N300+O300)*AV300,2)))</f>
        <v>0</v>
      </c>
      <c r="AX300" s="39">
        <v>0</v>
      </c>
      <c r="AY300" s="39">
        <f>IF(Dane!$C$9=2,IFERROR(J300/W300,0),IF(Dane!$C$9=3,IFERROR(J300/W300,0),0))</f>
        <v>0</v>
      </c>
      <c r="AZ300" s="39">
        <f>IF(Dane!$C$9=2,IFERROR(ROUND(J300-ROUND(J300*0.0976,2)-ROUND(J300*0.015,2)-ROUND(J300*0.0245,2),2)/W300,0),IF(Dane!$C$9=3,IFERROR(ROUND(J300-ROUND(J300*0.0976,2)-ROUND(J300*0.015,2)-ROUND(J300*0.0245,2),2)/W300,0),0))</f>
        <v>0</v>
      </c>
      <c r="BA300" s="39">
        <f t="shared" si="73"/>
        <v>0</v>
      </c>
      <c r="BB300" s="39">
        <f t="shared" si="74"/>
        <v>0</v>
      </c>
      <c r="BC300" s="39">
        <f t="shared" si="67"/>
        <v>0</v>
      </c>
      <c r="BD300" s="39">
        <f>IF(Dane!$C$9=2,IFERROR(BC300/W300,0),IF(Dane!$C$9=3,IFERROR(BC300/W300,0),0))</f>
        <v>0</v>
      </c>
      <c r="BE300" s="39">
        <f t="shared" si="75"/>
        <v>0</v>
      </c>
      <c r="BF300" s="39">
        <v>0</v>
      </c>
      <c r="BG300" s="39">
        <f t="shared" si="76"/>
        <v>0</v>
      </c>
      <c r="BH300" s="39">
        <f>IF(Dane!$C$9=2,IF(ROUND((S300+T300)*BG300,2)&gt;$AN$1,$AN$1,ROUND((S300+T300)*BG300,2)),IF(Dane!$C$9=3,IF(ROUND((S300+T300)*BG300,2)&gt;$AN$1,$AN$1,ROUND((S300+T300)*BG300,2)),0))</f>
        <v>0</v>
      </c>
      <c r="BI300" s="39">
        <v>0</v>
      </c>
      <c r="BJ300" s="39">
        <f>IF(Dane!$C$9=3,IFERROR(J300/AB300,0),0)</f>
        <v>0</v>
      </c>
      <c r="BK300" s="39">
        <f>IF(Dane!$C$9=3,IFERROR(ROUND(J300-ROUND(J300*0.0976,2)-ROUND(J300*0.015,2)-ROUND(J300*0.0245,2),2)/AB300,0),0)</f>
        <v>0</v>
      </c>
      <c r="BL300" s="39">
        <f t="shared" si="77"/>
        <v>0</v>
      </c>
      <c r="BM300" s="39">
        <f t="shared" si="78"/>
        <v>0</v>
      </c>
      <c r="BN300" s="39">
        <f t="shared" si="68"/>
        <v>0</v>
      </c>
      <c r="BO300" s="39">
        <f>IF(Dane!$C$9=3,IFERROR(BN300/AB300,0),0)</f>
        <v>0</v>
      </c>
      <c r="BP300" s="39">
        <f t="shared" si="79"/>
        <v>0</v>
      </c>
      <c r="BQ300" s="39">
        <v>0</v>
      </c>
      <c r="BR300" s="39">
        <f t="shared" si="80"/>
        <v>0</v>
      </c>
      <c r="BS300" s="39">
        <f>IF(Dane!$C$9=3,IF(ROUND((X300+Y300)*BR300,2)&gt;$AN$1,$AN$1,ROUND((X300+Y300)*BR300,2)),0)</f>
        <v>0</v>
      </c>
      <c r="BT300" s="39">
        <v>0</v>
      </c>
    </row>
    <row r="301" spans="1:72">
      <c r="A301" s="87">
        <v>292</v>
      </c>
      <c r="B301" s="1"/>
      <c r="C301" s="1"/>
      <c r="D301" s="2"/>
      <c r="E301" s="3"/>
      <c r="F301" s="4"/>
      <c r="G301" s="5"/>
      <c r="H301" s="5"/>
      <c r="I301" s="6"/>
      <c r="J301" s="5"/>
      <c r="K301" s="5"/>
      <c r="L301" s="5"/>
      <c r="M301" s="55"/>
      <c r="N301" s="8"/>
      <c r="O301" s="105"/>
      <c r="P301" s="5"/>
      <c r="Q301" s="5"/>
      <c r="R301" s="105">
        <f>Dane!$C$10</f>
        <v>0</v>
      </c>
      <c r="S301" s="8"/>
      <c r="T301" s="105"/>
      <c r="U301" s="5"/>
      <c r="V301" s="5"/>
      <c r="W301" s="107">
        <f>Dane!$C$11</f>
        <v>0</v>
      </c>
      <c r="X301" s="8"/>
      <c r="Y301" s="105"/>
      <c r="Z301" s="5"/>
      <c r="AA301" s="5"/>
      <c r="AB301" s="110">
        <f>Dane!$C$12</f>
        <v>0</v>
      </c>
      <c r="AC301" s="108">
        <f>IF(Dane!$E$3=1,AP301+BA301+BL301,IF(Dane!$E$3=2,AT301+BE301+BP301,AW301+BH301+BS301))</f>
        <v>0</v>
      </c>
      <c r="AD301" s="14">
        <f>IF(Dane!$E$3=1,AQ301+BB301+BM301,IF(Dane!$E$3=2,AU301+BF301+BQ301,AX301+BI301+BT301))</f>
        <v>0</v>
      </c>
      <c r="AE301" s="14">
        <f>IF((J301*Dane!$C$9)-AC301&lt;0,0,(J301*Dane!$C$9)-AC301)</f>
        <v>0</v>
      </c>
      <c r="AF301" s="61">
        <f>IF((K301*Dane!$C$9)-AD301&lt;0,0,(K301*Dane!$C$9)-AD301)</f>
        <v>0</v>
      </c>
      <c r="AG301" s="93"/>
      <c r="AH301" s="84">
        <f>IF(Dane!$E$3=1,AP301,IF(Dane!$E$3=2,AT301,AW301))</f>
        <v>0</v>
      </c>
      <c r="AI301" s="84">
        <f>IF(Dane!$E$3=1,AQ301,IF(Dane!$E$3=2,AU301,AX301))</f>
        <v>0</v>
      </c>
      <c r="AJ301" s="84">
        <f>IF(Dane!$E$3=1,BA301,IF(Dane!$E$3=2,BE301,BH301))</f>
        <v>0</v>
      </c>
      <c r="AK301" s="84">
        <f>IF(Dane!$E$3=1,BB301,IF(Dane!$E$3=2,BF301,BI301))</f>
        <v>0</v>
      </c>
      <c r="AL301" s="84">
        <f>IF(Dane!$E$3=1,BL301,IF(Dane!$E$3=2,BP301,BS301))</f>
        <v>0</v>
      </c>
      <c r="AM301" s="84">
        <f>IF(Dane!$E$3=1,BM301,IF(Dane!$E$3=2,BQ301,BT301))</f>
        <v>0</v>
      </c>
      <c r="AN301" s="39">
        <f>IF(Dane!$C$9="",0,IFERROR(J301/R301,0))</f>
        <v>0</v>
      </c>
      <c r="AO301" s="39">
        <f>IF(Dane!$C$9="",0,IFERROR(ROUND(J301-ROUND(J301*0.0976,2)-ROUND(J301*0.015,2)-ROUND(J301*0.0245,2),2)/R301,0))</f>
        <v>0</v>
      </c>
      <c r="AP301" s="39">
        <f t="shared" si="69"/>
        <v>0</v>
      </c>
      <c r="AQ301" s="39">
        <f t="shared" si="70"/>
        <v>0</v>
      </c>
      <c r="AR301" s="39">
        <f t="shared" si="66"/>
        <v>0</v>
      </c>
      <c r="AS301" s="39">
        <f>IF(Dane!$C$9="",0,IFERROR(AR301/R301,0))</f>
        <v>0</v>
      </c>
      <c r="AT301" s="39">
        <f t="shared" si="71"/>
        <v>0</v>
      </c>
      <c r="AU301" s="39">
        <v>0</v>
      </c>
      <c r="AV301" s="39">
        <f t="shared" si="72"/>
        <v>0</v>
      </c>
      <c r="AW301" s="39">
        <f>IF(Dane!$C$9="",0,IF(ROUND((N301+O301)*AV301,2)&gt;$AN$1,$AN$1,ROUND((N301+O301)*AV301,2)))</f>
        <v>0</v>
      </c>
      <c r="AX301" s="39">
        <v>0</v>
      </c>
      <c r="AY301" s="39">
        <f>IF(Dane!$C$9=2,IFERROR(J301/W301,0),IF(Dane!$C$9=3,IFERROR(J301/W301,0),0))</f>
        <v>0</v>
      </c>
      <c r="AZ301" s="39">
        <f>IF(Dane!$C$9=2,IFERROR(ROUND(J301-ROUND(J301*0.0976,2)-ROUND(J301*0.015,2)-ROUND(J301*0.0245,2),2)/W301,0),IF(Dane!$C$9=3,IFERROR(ROUND(J301-ROUND(J301*0.0976,2)-ROUND(J301*0.015,2)-ROUND(J301*0.0245,2),2)/W301,0),0))</f>
        <v>0</v>
      </c>
      <c r="BA301" s="39">
        <f t="shared" si="73"/>
        <v>0</v>
      </c>
      <c r="BB301" s="39">
        <f t="shared" si="74"/>
        <v>0</v>
      </c>
      <c r="BC301" s="39">
        <f t="shared" si="67"/>
        <v>0</v>
      </c>
      <c r="BD301" s="39">
        <f>IF(Dane!$C$9=2,IFERROR(BC301/W301,0),IF(Dane!$C$9=3,IFERROR(BC301/W301,0),0))</f>
        <v>0</v>
      </c>
      <c r="BE301" s="39">
        <f t="shared" si="75"/>
        <v>0</v>
      </c>
      <c r="BF301" s="39">
        <v>0</v>
      </c>
      <c r="BG301" s="39">
        <f t="shared" si="76"/>
        <v>0</v>
      </c>
      <c r="BH301" s="39">
        <f>IF(Dane!$C$9=2,IF(ROUND((S301+T301)*BG301,2)&gt;$AN$1,$AN$1,ROUND((S301+T301)*BG301,2)),IF(Dane!$C$9=3,IF(ROUND((S301+T301)*BG301,2)&gt;$AN$1,$AN$1,ROUND((S301+T301)*BG301,2)),0))</f>
        <v>0</v>
      </c>
      <c r="BI301" s="39">
        <v>0</v>
      </c>
      <c r="BJ301" s="39">
        <f>IF(Dane!$C$9=3,IFERROR(J301/AB301,0),0)</f>
        <v>0</v>
      </c>
      <c r="BK301" s="39">
        <f>IF(Dane!$C$9=3,IFERROR(ROUND(J301-ROUND(J301*0.0976,2)-ROUND(J301*0.015,2)-ROUND(J301*0.0245,2),2)/AB301,0),0)</f>
        <v>0</v>
      </c>
      <c r="BL301" s="39">
        <f t="shared" si="77"/>
        <v>0</v>
      </c>
      <c r="BM301" s="39">
        <f t="shared" si="78"/>
        <v>0</v>
      </c>
      <c r="BN301" s="39">
        <f t="shared" si="68"/>
        <v>0</v>
      </c>
      <c r="BO301" s="39">
        <f>IF(Dane!$C$9=3,IFERROR(BN301/AB301,0),0)</f>
        <v>0</v>
      </c>
      <c r="BP301" s="39">
        <f t="shared" si="79"/>
        <v>0</v>
      </c>
      <c r="BQ301" s="39">
        <v>0</v>
      </c>
      <c r="BR301" s="39">
        <f t="shared" si="80"/>
        <v>0</v>
      </c>
      <c r="BS301" s="39">
        <f>IF(Dane!$C$9=3,IF(ROUND((X301+Y301)*BR301,2)&gt;$AN$1,$AN$1,ROUND((X301+Y301)*BR301,2)),0)</f>
        <v>0</v>
      </c>
      <c r="BT301" s="39">
        <v>0</v>
      </c>
    </row>
    <row r="302" spans="1:72">
      <c r="A302" s="87">
        <v>293</v>
      </c>
      <c r="B302" s="1"/>
      <c r="C302" s="1"/>
      <c r="D302" s="2"/>
      <c r="E302" s="3"/>
      <c r="F302" s="4"/>
      <c r="G302" s="5"/>
      <c r="H302" s="5"/>
      <c r="I302" s="6"/>
      <c r="J302" s="5"/>
      <c r="K302" s="5"/>
      <c r="L302" s="5"/>
      <c r="M302" s="55"/>
      <c r="N302" s="8"/>
      <c r="O302" s="105"/>
      <c r="P302" s="5"/>
      <c r="Q302" s="5"/>
      <c r="R302" s="105">
        <f>Dane!$C$10</f>
        <v>0</v>
      </c>
      <c r="S302" s="8"/>
      <c r="T302" s="105"/>
      <c r="U302" s="5"/>
      <c r="V302" s="5"/>
      <c r="W302" s="107">
        <f>Dane!$C$11</f>
        <v>0</v>
      </c>
      <c r="X302" s="8"/>
      <c r="Y302" s="105"/>
      <c r="Z302" s="5"/>
      <c r="AA302" s="5"/>
      <c r="AB302" s="110">
        <f>Dane!$C$12</f>
        <v>0</v>
      </c>
      <c r="AC302" s="108">
        <f>IF(Dane!$E$3=1,AP302+BA302+BL302,IF(Dane!$E$3=2,AT302+BE302+BP302,AW302+BH302+BS302))</f>
        <v>0</v>
      </c>
      <c r="AD302" s="14">
        <f>IF(Dane!$E$3=1,AQ302+BB302+BM302,IF(Dane!$E$3=2,AU302+BF302+BQ302,AX302+BI302+BT302))</f>
        <v>0</v>
      </c>
      <c r="AE302" s="14">
        <f>IF((J302*Dane!$C$9)-AC302&lt;0,0,(J302*Dane!$C$9)-AC302)</f>
        <v>0</v>
      </c>
      <c r="AF302" s="61">
        <f>IF((K302*Dane!$C$9)-AD302&lt;0,0,(K302*Dane!$C$9)-AD302)</f>
        <v>0</v>
      </c>
      <c r="AG302" s="93"/>
      <c r="AH302" s="84">
        <f>IF(Dane!$E$3=1,AP302,IF(Dane!$E$3=2,AT302,AW302))</f>
        <v>0</v>
      </c>
      <c r="AI302" s="84">
        <f>IF(Dane!$E$3=1,AQ302,IF(Dane!$E$3=2,AU302,AX302))</f>
        <v>0</v>
      </c>
      <c r="AJ302" s="84">
        <f>IF(Dane!$E$3=1,BA302,IF(Dane!$E$3=2,BE302,BH302))</f>
        <v>0</v>
      </c>
      <c r="AK302" s="84">
        <f>IF(Dane!$E$3=1,BB302,IF(Dane!$E$3=2,BF302,BI302))</f>
        <v>0</v>
      </c>
      <c r="AL302" s="84">
        <f>IF(Dane!$E$3=1,BL302,IF(Dane!$E$3=2,BP302,BS302))</f>
        <v>0</v>
      </c>
      <c r="AM302" s="84">
        <f>IF(Dane!$E$3=1,BM302,IF(Dane!$E$3=2,BQ302,BT302))</f>
        <v>0</v>
      </c>
      <c r="AN302" s="39">
        <f>IF(Dane!$C$9="",0,IFERROR(J302/R302,0))</f>
        <v>0</v>
      </c>
      <c r="AO302" s="39">
        <f>IF(Dane!$C$9="",0,IFERROR(ROUND(J302-ROUND(J302*0.0976,2)-ROUND(J302*0.015,2)-ROUND(J302*0.0245,2),2)/R302,0))</f>
        <v>0</v>
      </c>
      <c r="AP302" s="39">
        <f t="shared" si="69"/>
        <v>0</v>
      </c>
      <c r="AQ302" s="39">
        <f t="shared" si="70"/>
        <v>0</v>
      </c>
      <c r="AR302" s="39">
        <f t="shared" si="66"/>
        <v>0</v>
      </c>
      <c r="AS302" s="39">
        <f>IF(Dane!$C$9="",0,IFERROR(AR302/R302,0))</f>
        <v>0</v>
      </c>
      <c r="AT302" s="39">
        <f t="shared" si="71"/>
        <v>0</v>
      </c>
      <c r="AU302" s="39">
        <v>0</v>
      </c>
      <c r="AV302" s="39">
        <f t="shared" si="72"/>
        <v>0</v>
      </c>
      <c r="AW302" s="39">
        <f>IF(Dane!$C$9="",0,IF(ROUND((N302+O302)*AV302,2)&gt;$AN$1,$AN$1,ROUND((N302+O302)*AV302,2)))</f>
        <v>0</v>
      </c>
      <c r="AX302" s="39">
        <v>0</v>
      </c>
      <c r="AY302" s="39">
        <f>IF(Dane!$C$9=2,IFERROR(J302/W302,0),IF(Dane!$C$9=3,IFERROR(J302/W302,0),0))</f>
        <v>0</v>
      </c>
      <c r="AZ302" s="39">
        <f>IF(Dane!$C$9=2,IFERROR(ROUND(J302-ROUND(J302*0.0976,2)-ROUND(J302*0.015,2)-ROUND(J302*0.0245,2),2)/W302,0),IF(Dane!$C$9=3,IFERROR(ROUND(J302-ROUND(J302*0.0976,2)-ROUND(J302*0.015,2)-ROUND(J302*0.0245,2),2)/W302,0),0))</f>
        <v>0</v>
      </c>
      <c r="BA302" s="39">
        <f t="shared" si="73"/>
        <v>0</v>
      </c>
      <c r="BB302" s="39">
        <f t="shared" si="74"/>
        <v>0</v>
      </c>
      <c r="BC302" s="39">
        <f t="shared" si="67"/>
        <v>0</v>
      </c>
      <c r="BD302" s="39">
        <f>IF(Dane!$C$9=2,IFERROR(BC302/W302,0),IF(Dane!$C$9=3,IFERROR(BC302/W302,0),0))</f>
        <v>0</v>
      </c>
      <c r="BE302" s="39">
        <f t="shared" si="75"/>
        <v>0</v>
      </c>
      <c r="BF302" s="39">
        <v>0</v>
      </c>
      <c r="BG302" s="39">
        <f t="shared" si="76"/>
        <v>0</v>
      </c>
      <c r="BH302" s="39">
        <f>IF(Dane!$C$9=2,IF(ROUND((S302+T302)*BG302,2)&gt;$AN$1,$AN$1,ROUND((S302+T302)*BG302,2)),IF(Dane!$C$9=3,IF(ROUND((S302+T302)*BG302,2)&gt;$AN$1,$AN$1,ROUND((S302+T302)*BG302,2)),0))</f>
        <v>0</v>
      </c>
      <c r="BI302" s="39">
        <v>0</v>
      </c>
      <c r="BJ302" s="39">
        <f>IF(Dane!$C$9=3,IFERROR(J302/AB302,0),0)</f>
        <v>0</v>
      </c>
      <c r="BK302" s="39">
        <f>IF(Dane!$C$9=3,IFERROR(ROUND(J302-ROUND(J302*0.0976,2)-ROUND(J302*0.015,2)-ROUND(J302*0.0245,2),2)/AB302,0),0)</f>
        <v>0</v>
      </c>
      <c r="BL302" s="39">
        <f t="shared" si="77"/>
        <v>0</v>
      </c>
      <c r="BM302" s="39">
        <f t="shared" si="78"/>
        <v>0</v>
      </c>
      <c r="BN302" s="39">
        <f t="shared" si="68"/>
        <v>0</v>
      </c>
      <c r="BO302" s="39">
        <f>IF(Dane!$C$9=3,IFERROR(BN302/AB302,0),0)</f>
        <v>0</v>
      </c>
      <c r="BP302" s="39">
        <f t="shared" si="79"/>
        <v>0</v>
      </c>
      <c r="BQ302" s="39">
        <v>0</v>
      </c>
      <c r="BR302" s="39">
        <f t="shared" si="80"/>
        <v>0</v>
      </c>
      <c r="BS302" s="39">
        <f>IF(Dane!$C$9=3,IF(ROUND((X302+Y302)*BR302,2)&gt;$AN$1,$AN$1,ROUND((X302+Y302)*BR302,2)),0)</f>
        <v>0</v>
      </c>
      <c r="BT302" s="39">
        <v>0</v>
      </c>
    </row>
    <row r="303" spans="1:72">
      <c r="A303" s="87">
        <v>294</v>
      </c>
      <c r="B303" s="1"/>
      <c r="C303" s="1"/>
      <c r="D303" s="2"/>
      <c r="E303" s="3"/>
      <c r="F303" s="4"/>
      <c r="G303" s="5"/>
      <c r="H303" s="5"/>
      <c r="I303" s="6"/>
      <c r="J303" s="5"/>
      <c r="K303" s="5"/>
      <c r="L303" s="5"/>
      <c r="M303" s="55"/>
      <c r="N303" s="8"/>
      <c r="O303" s="105"/>
      <c r="P303" s="5"/>
      <c r="Q303" s="5"/>
      <c r="R303" s="105">
        <f>Dane!$C$10</f>
        <v>0</v>
      </c>
      <c r="S303" s="8"/>
      <c r="T303" s="105"/>
      <c r="U303" s="5"/>
      <c r="V303" s="5"/>
      <c r="W303" s="107">
        <f>Dane!$C$11</f>
        <v>0</v>
      </c>
      <c r="X303" s="8"/>
      <c r="Y303" s="105"/>
      <c r="Z303" s="5"/>
      <c r="AA303" s="5"/>
      <c r="AB303" s="110">
        <f>Dane!$C$12</f>
        <v>0</v>
      </c>
      <c r="AC303" s="108">
        <f>IF(Dane!$E$3=1,AP303+BA303+BL303,IF(Dane!$E$3=2,AT303+BE303+BP303,AW303+BH303+BS303))</f>
        <v>0</v>
      </c>
      <c r="AD303" s="14">
        <f>IF(Dane!$E$3=1,AQ303+BB303+BM303,IF(Dane!$E$3=2,AU303+BF303+BQ303,AX303+BI303+BT303))</f>
        <v>0</v>
      </c>
      <c r="AE303" s="14">
        <f>IF((J303*Dane!$C$9)-AC303&lt;0,0,(J303*Dane!$C$9)-AC303)</f>
        <v>0</v>
      </c>
      <c r="AF303" s="61">
        <f>IF((K303*Dane!$C$9)-AD303&lt;0,0,(K303*Dane!$C$9)-AD303)</f>
        <v>0</v>
      </c>
      <c r="AG303" s="93"/>
      <c r="AH303" s="84">
        <f>IF(Dane!$E$3=1,AP303,IF(Dane!$E$3=2,AT303,AW303))</f>
        <v>0</v>
      </c>
      <c r="AI303" s="84">
        <f>IF(Dane!$E$3=1,AQ303,IF(Dane!$E$3=2,AU303,AX303))</f>
        <v>0</v>
      </c>
      <c r="AJ303" s="84">
        <f>IF(Dane!$E$3=1,BA303,IF(Dane!$E$3=2,BE303,BH303))</f>
        <v>0</v>
      </c>
      <c r="AK303" s="84">
        <f>IF(Dane!$E$3=1,BB303,IF(Dane!$E$3=2,BF303,BI303))</f>
        <v>0</v>
      </c>
      <c r="AL303" s="84">
        <f>IF(Dane!$E$3=1,BL303,IF(Dane!$E$3=2,BP303,BS303))</f>
        <v>0</v>
      </c>
      <c r="AM303" s="84">
        <f>IF(Dane!$E$3=1,BM303,IF(Dane!$E$3=2,BQ303,BT303))</f>
        <v>0</v>
      </c>
      <c r="AN303" s="39">
        <f>IF(Dane!$C$9="",0,IFERROR(J303/R303,0))</f>
        <v>0</v>
      </c>
      <c r="AO303" s="39">
        <f>IF(Dane!$C$9="",0,IFERROR(ROUND(J303-ROUND(J303*0.0976,2)-ROUND(J303*0.015,2)-ROUND(J303*0.0245,2),2)/R303,0))</f>
        <v>0</v>
      </c>
      <c r="AP303" s="39">
        <f t="shared" si="69"/>
        <v>0</v>
      </c>
      <c r="AQ303" s="39">
        <f t="shared" si="70"/>
        <v>0</v>
      </c>
      <c r="AR303" s="39">
        <f t="shared" si="66"/>
        <v>0</v>
      </c>
      <c r="AS303" s="39">
        <f>IF(Dane!$C$9="",0,IFERROR(AR303/R303,0))</f>
        <v>0</v>
      </c>
      <c r="AT303" s="39">
        <f t="shared" si="71"/>
        <v>0</v>
      </c>
      <c r="AU303" s="39">
        <v>0</v>
      </c>
      <c r="AV303" s="39">
        <f t="shared" si="72"/>
        <v>0</v>
      </c>
      <c r="AW303" s="39">
        <f>IF(Dane!$C$9="",0,IF(ROUND((N303+O303)*AV303,2)&gt;$AN$1,$AN$1,ROUND((N303+O303)*AV303,2)))</f>
        <v>0</v>
      </c>
      <c r="AX303" s="39">
        <v>0</v>
      </c>
      <c r="AY303" s="39">
        <f>IF(Dane!$C$9=2,IFERROR(J303/W303,0),IF(Dane!$C$9=3,IFERROR(J303/W303,0),0))</f>
        <v>0</v>
      </c>
      <c r="AZ303" s="39">
        <f>IF(Dane!$C$9=2,IFERROR(ROUND(J303-ROUND(J303*0.0976,2)-ROUND(J303*0.015,2)-ROUND(J303*0.0245,2),2)/W303,0),IF(Dane!$C$9=3,IFERROR(ROUND(J303-ROUND(J303*0.0976,2)-ROUND(J303*0.015,2)-ROUND(J303*0.0245,2),2)/W303,0),0))</f>
        <v>0</v>
      </c>
      <c r="BA303" s="39">
        <f t="shared" si="73"/>
        <v>0</v>
      </c>
      <c r="BB303" s="39">
        <f t="shared" si="74"/>
        <v>0</v>
      </c>
      <c r="BC303" s="39">
        <f t="shared" si="67"/>
        <v>0</v>
      </c>
      <c r="BD303" s="39">
        <f>IF(Dane!$C$9=2,IFERROR(BC303/W303,0),IF(Dane!$C$9=3,IFERROR(BC303/W303,0),0))</f>
        <v>0</v>
      </c>
      <c r="BE303" s="39">
        <f t="shared" si="75"/>
        <v>0</v>
      </c>
      <c r="BF303" s="39">
        <v>0</v>
      </c>
      <c r="BG303" s="39">
        <f t="shared" si="76"/>
        <v>0</v>
      </c>
      <c r="BH303" s="39">
        <f>IF(Dane!$C$9=2,IF(ROUND((S303+T303)*BG303,2)&gt;$AN$1,$AN$1,ROUND((S303+T303)*BG303,2)),IF(Dane!$C$9=3,IF(ROUND((S303+T303)*BG303,2)&gt;$AN$1,$AN$1,ROUND((S303+T303)*BG303,2)),0))</f>
        <v>0</v>
      </c>
      <c r="BI303" s="39">
        <v>0</v>
      </c>
      <c r="BJ303" s="39">
        <f>IF(Dane!$C$9=3,IFERROR(J303/AB303,0),0)</f>
        <v>0</v>
      </c>
      <c r="BK303" s="39">
        <f>IF(Dane!$C$9=3,IFERROR(ROUND(J303-ROUND(J303*0.0976,2)-ROUND(J303*0.015,2)-ROUND(J303*0.0245,2),2)/AB303,0),0)</f>
        <v>0</v>
      </c>
      <c r="BL303" s="39">
        <f t="shared" si="77"/>
        <v>0</v>
      </c>
      <c r="BM303" s="39">
        <f t="shared" si="78"/>
        <v>0</v>
      </c>
      <c r="BN303" s="39">
        <f t="shared" si="68"/>
        <v>0</v>
      </c>
      <c r="BO303" s="39">
        <f>IF(Dane!$C$9=3,IFERROR(BN303/AB303,0),0)</f>
        <v>0</v>
      </c>
      <c r="BP303" s="39">
        <f t="shared" si="79"/>
        <v>0</v>
      </c>
      <c r="BQ303" s="39">
        <v>0</v>
      </c>
      <c r="BR303" s="39">
        <f t="shared" si="80"/>
        <v>0</v>
      </c>
      <c r="BS303" s="39">
        <f>IF(Dane!$C$9=3,IF(ROUND((X303+Y303)*BR303,2)&gt;$AN$1,$AN$1,ROUND((X303+Y303)*BR303,2)),0)</f>
        <v>0</v>
      </c>
      <c r="BT303" s="39">
        <v>0</v>
      </c>
    </row>
    <row r="304" spans="1:72">
      <c r="A304" s="87">
        <v>295</v>
      </c>
      <c r="B304" s="1"/>
      <c r="C304" s="1"/>
      <c r="D304" s="2"/>
      <c r="E304" s="3"/>
      <c r="F304" s="4"/>
      <c r="G304" s="5"/>
      <c r="H304" s="5"/>
      <c r="I304" s="6"/>
      <c r="J304" s="5"/>
      <c r="K304" s="5"/>
      <c r="L304" s="5"/>
      <c r="M304" s="55"/>
      <c r="N304" s="8"/>
      <c r="O304" s="105"/>
      <c r="P304" s="5"/>
      <c r="Q304" s="5"/>
      <c r="R304" s="105">
        <f>Dane!$C$10</f>
        <v>0</v>
      </c>
      <c r="S304" s="8"/>
      <c r="T304" s="105"/>
      <c r="U304" s="5"/>
      <c r="V304" s="5"/>
      <c r="W304" s="107">
        <f>Dane!$C$11</f>
        <v>0</v>
      </c>
      <c r="X304" s="8"/>
      <c r="Y304" s="105"/>
      <c r="Z304" s="5"/>
      <c r="AA304" s="5"/>
      <c r="AB304" s="110">
        <f>Dane!$C$12</f>
        <v>0</v>
      </c>
      <c r="AC304" s="108">
        <f>IF(Dane!$E$3=1,AP304+BA304+BL304,IF(Dane!$E$3=2,AT304+BE304+BP304,AW304+BH304+BS304))</f>
        <v>0</v>
      </c>
      <c r="AD304" s="14">
        <f>IF(Dane!$E$3=1,AQ304+BB304+BM304,IF(Dane!$E$3=2,AU304+BF304+BQ304,AX304+BI304+BT304))</f>
        <v>0</v>
      </c>
      <c r="AE304" s="14">
        <f>IF((J304*Dane!$C$9)-AC304&lt;0,0,(J304*Dane!$C$9)-AC304)</f>
        <v>0</v>
      </c>
      <c r="AF304" s="61">
        <f>IF((K304*Dane!$C$9)-AD304&lt;0,0,(K304*Dane!$C$9)-AD304)</f>
        <v>0</v>
      </c>
      <c r="AG304" s="93"/>
      <c r="AH304" s="84">
        <f>IF(Dane!$E$3=1,AP304,IF(Dane!$E$3=2,AT304,AW304))</f>
        <v>0</v>
      </c>
      <c r="AI304" s="84">
        <f>IF(Dane!$E$3=1,AQ304,IF(Dane!$E$3=2,AU304,AX304))</f>
        <v>0</v>
      </c>
      <c r="AJ304" s="84">
        <f>IF(Dane!$E$3=1,BA304,IF(Dane!$E$3=2,BE304,BH304))</f>
        <v>0</v>
      </c>
      <c r="AK304" s="84">
        <f>IF(Dane!$E$3=1,BB304,IF(Dane!$E$3=2,BF304,BI304))</f>
        <v>0</v>
      </c>
      <c r="AL304" s="84">
        <f>IF(Dane!$E$3=1,BL304,IF(Dane!$E$3=2,BP304,BS304))</f>
        <v>0</v>
      </c>
      <c r="AM304" s="84">
        <f>IF(Dane!$E$3=1,BM304,IF(Dane!$E$3=2,BQ304,BT304))</f>
        <v>0</v>
      </c>
      <c r="AN304" s="39">
        <f>IF(Dane!$C$9="",0,IFERROR(J304/R304,0))</f>
        <v>0</v>
      </c>
      <c r="AO304" s="39">
        <f>IF(Dane!$C$9="",0,IFERROR(ROUND(J304-ROUND(J304*0.0976,2)-ROUND(J304*0.015,2)-ROUND(J304*0.0245,2),2)/R304,0))</f>
        <v>0</v>
      </c>
      <c r="AP304" s="39">
        <f t="shared" si="69"/>
        <v>0</v>
      </c>
      <c r="AQ304" s="39">
        <f t="shared" si="70"/>
        <v>0</v>
      </c>
      <c r="AR304" s="39">
        <f t="shared" si="66"/>
        <v>0</v>
      </c>
      <c r="AS304" s="39">
        <f>IF(Dane!$C$9="",0,IFERROR(AR304/R304,0))</f>
        <v>0</v>
      </c>
      <c r="AT304" s="39">
        <f t="shared" si="71"/>
        <v>0</v>
      </c>
      <c r="AU304" s="39">
        <v>0</v>
      </c>
      <c r="AV304" s="39">
        <f t="shared" si="72"/>
        <v>0</v>
      </c>
      <c r="AW304" s="39">
        <f>IF(Dane!$C$9="",0,IF(ROUND((N304+O304)*AV304,2)&gt;$AN$1,$AN$1,ROUND((N304+O304)*AV304,2)))</f>
        <v>0</v>
      </c>
      <c r="AX304" s="39">
        <v>0</v>
      </c>
      <c r="AY304" s="39">
        <f>IF(Dane!$C$9=2,IFERROR(J304/W304,0),IF(Dane!$C$9=3,IFERROR(J304/W304,0),0))</f>
        <v>0</v>
      </c>
      <c r="AZ304" s="39">
        <f>IF(Dane!$C$9=2,IFERROR(ROUND(J304-ROUND(J304*0.0976,2)-ROUND(J304*0.015,2)-ROUND(J304*0.0245,2),2)/W304,0),IF(Dane!$C$9=3,IFERROR(ROUND(J304-ROUND(J304*0.0976,2)-ROUND(J304*0.015,2)-ROUND(J304*0.0245,2),2)/W304,0),0))</f>
        <v>0</v>
      </c>
      <c r="BA304" s="39">
        <f t="shared" si="73"/>
        <v>0</v>
      </c>
      <c r="BB304" s="39">
        <f t="shared" si="74"/>
        <v>0</v>
      </c>
      <c r="BC304" s="39">
        <f t="shared" si="67"/>
        <v>0</v>
      </c>
      <c r="BD304" s="39">
        <f>IF(Dane!$C$9=2,IFERROR(BC304/W304,0),IF(Dane!$C$9=3,IFERROR(BC304/W304,0),0))</f>
        <v>0</v>
      </c>
      <c r="BE304" s="39">
        <f t="shared" si="75"/>
        <v>0</v>
      </c>
      <c r="BF304" s="39">
        <v>0</v>
      </c>
      <c r="BG304" s="39">
        <f t="shared" si="76"/>
        <v>0</v>
      </c>
      <c r="BH304" s="39">
        <f>IF(Dane!$C$9=2,IF(ROUND((S304+T304)*BG304,2)&gt;$AN$1,$AN$1,ROUND((S304+T304)*BG304,2)),IF(Dane!$C$9=3,IF(ROUND((S304+T304)*BG304,2)&gt;$AN$1,$AN$1,ROUND((S304+T304)*BG304,2)),0))</f>
        <v>0</v>
      </c>
      <c r="BI304" s="39">
        <v>0</v>
      </c>
      <c r="BJ304" s="39">
        <f>IF(Dane!$C$9=3,IFERROR(J304/AB304,0),0)</f>
        <v>0</v>
      </c>
      <c r="BK304" s="39">
        <f>IF(Dane!$C$9=3,IFERROR(ROUND(J304-ROUND(J304*0.0976,2)-ROUND(J304*0.015,2)-ROUND(J304*0.0245,2),2)/AB304,0),0)</f>
        <v>0</v>
      </c>
      <c r="BL304" s="39">
        <f t="shared" si="77"/>
        <v>0</v>
      </c>
      <c r="BM304" s="39">
        <f t="shared" si="78"/>
        <v>0</v>
      </c>
      <c r="BN304" s="39">
        <f t="shared" si="68"/>
        <v>0</v>
      </c>
      <c r="BO304" s="39">
        <f>IF(Dane!$C$9=3,IFERROR(BN304/AB304,0),0)</f>
        <v>0</v>
      </c>
      <c r="BP304" s="39">
        <f t="shared" si="79"/>
        <v>0</v>
      </c>
      <c r="BQ304" s="39">
        <v>0</v>
      </c>
      <c r="BR304" s="39">
        <f t="shared" si="80"/>
        <v>0</v>
      </c>
      <c r="BS304" s="39">
        <f>IF(Dane!$C$9=3,IF(ROUND((X304+Y304)*BR304,2)&gt;$AN$1,$AN$1,ROUND((X304+Y304)*BR304,2)),0)</f>
        <v>0</v>
      </c>
      <c r="BT304" s="39">
        <v>0</v>
      </c>
    </row>
    <row r="305" spans="1:72">
      <c r="A305" s="87">
        <v>296</v>
      </c>
      <c r="B305" s="1"/>
      <c r="C305" s="1"/>
      <c r="D305" s="2"/>
      <c r="E305" s="3"/>
      <c r="F305" s="4"/>
      <c r="G305" s="5"/>
      <c r="H305" s="5"/>
      <c r="I305" s="6"/>
      <c r="J305" s="5"/>
      <c r="K305" s="5"/>
      <c r="L305" s="5"/>
      <c r="M305" s="55"/>
      <c r="N305" s="8"/>
      <c r="O305" s="105"/>
      <c r="P305" s="5"/>
      <c r="Q305" s="5"/>
      <c r="R305" s="105">
        <f>Dane!$C$10</f>
        <v>0</v>
      </c>
      <c r="S305" s="8"/>
      <c r="T305" s="105"/>
      <c r="U305" s="5"/>
      <c r="V305" s="5"/>
      <c r="W305" s="107">
        <f>Dane!$C$11</f>
        <v>0</v>
      </c>
      <c r="X305" s="8"/>
      <c r="Y305" s="105"/>
      <c r="Z305" s="5"/>
      <c r="AA305" s="5"/>
      <c r="AB305" s="110">
        <f>Dane!$C$12</f>
        <v>0</v>
      </c>
      <c r="AC305" s="108">
        <f>IF(Dane!$E$3=1,AP305+BA305+BL305,IF(Dane!$E$3=2,AT305+BE305+BP305,AW305+BH305+BS305))</f>
        <v>0</v>
      </c>
      <c r="AD305" s="14">
        <f>IF(Dane!$E$3=1,AQ305+BB305+BM305,IF(Dane!$E$3=2,AU305+BF305+BQ305,AX305+BI305+BT305))</f>
        <v>0</v>
      </c>
      <c r="AE305" s="14">
        <f>IF((J305*Dane!$C$9)-AC305&lt;0,0,(J305*Dane!$C$9)-AC305)</f>
        <v>0</v>
      </c>
      <c r="AF305" s="61">
        <f>IF((K305*Dane!$C$9)-AD305&lt;0,0,(K305*Dane!$C$9)-AD305)</f>
        <v>0</v>
      </c>
      <c r="AG305" s="93"/>
      <c r="AH305" s="84">
        <f>IF(Dane!$E$3=1,AP305,IF(Dane!$E$3=2,AT305,AW305))</f>
        <v>0</v>
      </c>
      <c r="AI305" s="84">
        <f>IF(Dane!$E$3=1,AQ305,IF(Dane!$E$3=2,AU305,AX305))</f>
        <v>0</v>
      </c>
      <c r="AJ305" s="84">
        <f>IF(Dane!$E$3=1,BA305,IF(Dane!$E$3=2,BE305,BH305))</f>
        <v>0</v>
      </c>
      <c r="AK305" s="84">
        <f>IF(Dane!$E$3=1,BB305,IF(Dane!$E$3=2,BF305,BI305))</f>
        <v>0</v>
      </c>
      <c r="AL305" s="84">
        <f>IF(Dane!$E$3=1,BL305,IF(Dane!$E$3=2,BP305,BS305))</f>
        <v>0</v>
      </c>
      <c r="AM305" s="84">
        <f>IF(Dane!$E$3=1,BM305,IF(Dane!$E$3=2,BQ305,BT305))</f>
        <v>0</v>
      </c>
      <c r="AN305" s="39">
        <f>IF(Dane!$C$9="",0,IFERROR(J305/R305,0))</f>
        <v>0</v>
      </c>
      <c r="AO305" s="39">
        <f>IF(Dane!$C$9="",0,IFERROR(ROUND(J305-ROUND(J305*0.0976,2)-ROUND(J305*0.015,2)-ROUND(J305*0.0245,2),2)/R305,0))</f>
        <v>0</v>
      </c>
      <c r="AP305" s="39">
        <f t="shared" si="69"/>
        <v>0</v>
      </c>
      <c r="AQ305" s="39">
        <f t="shared" si="70"/>
        <v>0</v>
      </c>
      <c r="AR305" s="39">
        <f t="shared" si="66"/>
        <v>0</v>
      </c>
      <c r="AS305" s="39">
        <f>IF(Dane!$C$9="",0,IFERROR(AR305/R305,0))</f>
        <v>0</v>
      </c>
      <c r="AT305" s="39">
        <f t="shared" si="71"/>
        <v>0</v>
      </c>
      <c r="AU305" s="39">
        <v>0</v>
      </c>
      <c r="AV305" s="39">
        <f t="shared" si="72"/>
        <v>0</v>
      </c>
      <c r="AW305" s="39">
        <f>IF(Dane!$C$9="",0,IF(ROUND((N305+O305)*AV305,2)&gt;$AN$1,$AN$1,ROUND((N305+O305)*AV305,2)))</f>
        <v>0</v>
      </c>
      <c r="AX305" s="39">
        <v>0</v>
      </c>
      <c r="AY305" s="39">
        <f>IF(Dane!$C$9=2,IFERROR(J305/W305,0),IF(Dane!$C$9=3,IFERROR(J305/W305,0),0))</f>
        <v>0</v>
      </c>
      <c r="AZ305" s="39">
        <f>IF(Dane!$C$9=2,IFERROR(ROUND(J305-ROUND(J305*0.0976,2)-ROUND(J305*0.015,2)-ROUND(J305*0.0245,2),2)/W305,0),IF(Dane!$C$9=3,IFERROR(ROUND(J305-ROUND(J305*0.0976,2)-ROUND(J305*0.015,2)-ROUND(J305*0.0245,2),2)/W305,0),0))</f>
        <v>0</v>
      </c>
      <c r="BA305" s="39">
        <f t="shared" si="73"/>
        <v>0</v>
      </c>
      <c r="BB305" s="39">
        <f t="shared" si="74"/>
        <v>0</v>
      </c>
      <c r="BC305" s="39">
        <f t="shared" si="67"/>
        <v>0</v>
      </c>
      <c r="BD305" s="39">
        <f>IF(Dane!$C$9=2,IFERROR(BC305/W305,0),IF(Dane!$C$9=3,IFERROR(BC305/W305,0),0))</f>
        <v>0</v>
      </c>
      <c r="BE305" s="39">
        <f t="shared" si="75"/>
        <v>0</v>
      </c>
      <c r="BF305" s="39">
        <v>0</v>
      </c>
      <c r="BG305" s="39">
        <f t="shared" si="76"/>
        <v>0</v>
      </c>
      <c r="BH305" s="39">
        <f>IF(Dane!$C$9=2,IF(ROUND((S305+T305)*BG305,2)&gt;$AN$1,$AN$1,ROUND((S305+T305)*BG305,2)),IF(Dane!$C$9=3,IF(ROUND((S305+T305)*BG305,2)&gt;$AN$1,$AN$1,ROUND((S305+T305)*BG305,2)),0))</f>
        <v>0</v>
      </c>
      <c r="BI305" s="39">
        <v>0</v>
      </c>
      <c r="BJ305" s="39">
        <f>IF(Dane!$C$9=3,IFERROR(J305/AB305,0),0)</f>
        <v>0</v>
      </c>
      <c r="BK305" s="39">
        <f>IF(Dane!$C$9=3,IFERROR(ROUND(J305-ROUND(J305*0.0976,2)-ROUND(J305*0.015,2)-ROUND(J305*0.0245,2),2)/AB305,0),0)</f>
        <v>0</v>
      </c>
      <c r="BL305" s="39">
        <f t="shared" si="77"/>
        <v>0</v>
      </c>
      <c r="BM305" s="39">
        <f t="shared" si="78"/>
        <v>0</v>
      </c>
      <c r="BN305" s="39">
        <f t="shared" si="68"/>
        <v>0</v>
      </c>
      <c r="BO305" s="39">
        <f>IF(Dane!$C$9=3,IFERROR(BN305/AB305,0),0)</f>
        <v>0</v>
      </c>
      <c r="BP305" s="39">
        <f t="shared" si="79"/>
        <v>0</v>
      </c>
      <c r="BQ305" s="39">
        <v>0</v>
      </c>
      <c r="BR305" s="39">
        <f t="shared" si="80"/>
        <v>0</v>
      </c>
      <c r="BS305" s="39">
        <f>IF(Dane!$C$9=3,IF(ROUND((X305+Y305)*BR305,2)&gt;$AN$1,$AN$1,ROUND((X305+Y305)*BR305,2)),0)</f>
        <v>0</v>
      </c>
      <c r="BT305" s="39">
        <v>0</v>
      </c>
    </row>
    <row r="306" spans="1:72">
      <c r="A306" s="87">
        <v>297</v>
      </c>
      <c r="B306" s="1"/>
      <c r="C306" s="1"/>
      <c r="D306" s="2"/>
      <c r="E306" s="3"/>
      <c r="F306" s="4"/>
      <c r="G306" s="5"/>
      <c r="H306" s="5"/>
      <c r="I306" s="6"/>
      <c r="J306" s="5"/>
      <c r="K306" s="5"/>
      <c r="L306" s="5"/>
      <c r="M306" s="55"/>
      <c r="N306" s="8"/>
      <c r="O306" s="105"/>
      <c r="P306" s="5"/>
      <c r="Q306" s="5"/>
      <c r="R306" s="105">
        <f>Dane!$C$10</f>
        <v>0</v>
      </c>
      <c r="S306" s="8"/>
      <c r="T306" s="105"/>
      <c r="U306" s="5"/>
      <c r="V306" s="5"/>
      <c r="W306" s="107">
        <f>Dane!$C$11</f>
        <v>0</v>
      </c>
      <c r="X306" s="8"/>
      <c r="Y306" s="105"/>
      <c r="Z306" s="5"/>
      <c r="AA306" s="5"/>
      <c r="AB306" s="110">
        <f>Dane!$C$12</f>
        <v>0</v>
      </c>
      <c r="AC306" s="108">
        <f>IF(Dane!$E$3=1,AP306+BA306+BL306,IF(Dane!$E$3=2,AT306+BE306+BP306,AW306+BH306+BS306))</f>
        <v>0</v>
      </c>
      <c r="AD306" s="14">
        <f>IF(Dane!$E$3=1,AQ306+BB306+BM306,IF(Dane!$E$3=2,AU306+BF306+BQ306,AX306+BI306+BT306))</f>
        <v>0</v>
      </c>
      <c r="AE306" s="14">
        <f>IF((J306*Dane!$C$9)-AC306&lt;0,0,(J306*Dane!$C$9)-AC306)</f>
        <v>0</v>
      </c>
      <c r="AF306" s="61">
        <f>IF((K306*Dane!$C$9)-AD306&lt;0,0,(K306*Dane!$C$9)-AD306)</f>
        <v>0</v>
      </c>
      <c r="AG306" s="93"/>
      <c r="AH306" s="84">
        <f>IF(Dane!$E$3=1,AP306,IF(Dane!$E$3=2,AT306,AW306))</f>
        <v>0</v>
      </c>
      <c r="AI306" s="84">
        <f>IF(Dane!$E$3=1,AQ306,IF(Dane!$E$3=2,AU306,AX306))</f>
        <v>0</v>
      </c>
      <c r="AJ306" s="84">
        <f>IF(Dane!$E$3=1,BA306,IF(Dane!$E$3=2,BE306,BH306))</f>
        <v>0</v>
      </c>
      <c r="AK306" s="84">
        <f>IF(Dane!$E$3=1,BB306,IF(Dane!$E$3=2,BF306,BI306))</f>
        <v>0</v>
      </c>
      <c r="AL306" s="84">
        <f>IF(Dane!$E$3=1,BL306,IF(Dane!$E$3=2,BP306,BS306))</f>
        <v>0</v>
      </c>
      <c r="AM306" s="84">
        <f>IF(Dane!$E$3=1,BM306,IF(Dane!$E$3=2,BQ306,BT306))</f>
        <v>0</v>
      </c>
      <c r="AN306" s="39">
        <f>IF(Dane!$C$9="",0,IFERROR(J306/R306,0))</f>
        <v>0</v>
      </c>
      <c r="AO306" s="39">
        <f>IF(Dane!$C$9="",0,IFERROR(ROUND(J306-ROUND(J306*0.0976,2)-ROUND(J306*0.015,2)-ROUND(J306*0.0245,2),2)/R306,0))</f>
        <v>0</v>
      </c>
      <c r="AP306" s="39">
        <f t="shared" si="69"/>
        <v>0</v>
      </c>
      <c r="AQ306" s="39">
        <f t="shared" si="70"/>
        <v>0</v>
      </c>
      <c r="AR306" s="39">
        <f t="shared" si="66"/>
        <v>0</v>
      </c>
      <c r="AS306" s="39">
        <f>IF(Dane!$C$9="",0,IFERROR(AR306/R306,0))</f>
        <v>0</v>
      </c>
      <c r="AT306" s="39">
        <f t="shared" si="71"/>
        <v>0</v>
      </c>
      <c r="AU306" s="39">
        <v>0</v>
      </c>
      <c r="AV306" s="39">
        <f t="shared" si="72"/>
        <v>0</v>
      </c>
      <c r="AW306" s="39">
        <f>IF(Dane!$C$9="",0,IF(ROUND((N306+O306)*AV306,2)&gt;$AN$1,$AN$1,ROUND((N306+O306)*AV306,2)))</f>
        <v>0</v>
      </c>
      <c r="AX306" s="39">
        <v>0</v>
      </c>
      <c r="AY306" s="39">
        <f>IF(Dane!$C$9=2,IFERROR(J306/W306,0),IF(Dane!$C$9=3,IFERROR(J306/W306,0),0))</f>
        <v>0</v>
      </c>
      <c r="AZ306" s="39">
        <f>IF(Dane!$C$9=2,IFERROR(ROUND(J306-ROUND(J306*0.0976,2)-ROUND(J306*0.015,2)-ROUND(J306*0.0245,2),2)/W306,0),IF(Dane!$C$9=3,IFERROR(ROUND(J306-ROUND(J306*0.0976,2)-ROUND(J306*0.015,2)-ROUND(J306*0.0245,2),2)/W306,0),0))</f>
        <v>0</v>
      </c>
      <c r="BA306" s="39">
        <f t="shared" si="73"/>
        <v>0</v>
      </c>
      <c r="BB306" s="39">
        <f t="shared" si="74"/>
        <v>0</v>
      </c>
      <c r="BC306" s="39">
        <f t="shared" si="67"/>
        <v>0</v>
      </c>
      <c r="BD306" s="39">
        <f>IF(Dane!$C$9=2,IFERROR(BC306/W306,0),IF(Dane!$C$9=3,IFERROR(BC306/W306,0),0))</f>
        <v>0</v>
      </c>
      <c r="BE306" s="39">
        <f t="shared" si="75"/>
        <v>0</v>
      </c>
      <c r="BF306" s="39">
        <v>0</v>
      </c>
      <c r="BG306" s="39">
        <f t="shared" si="76"/>
        <v>0</v>
      </c>
      <c r="BH306" s="39">
        <f>IF(Dane!$C$9=2,IF(ROUND((S306+T306)*BG306,2)&gt;$AN$1,$AN$1,ROUND((S306+T306)*BG306,2)),IF(Dane!$C$9=3,IF(ROUND((S306+T306)*BG306,2)&gt;$AN$1,$AN$1,ROUND((S306+T306)*BG306,2)),0))</f>
        <v>0</v>
      </c>
      <c r="BI306" s="39">
        <v>0</v>
      </c>
      <c r="BJ306" s="39">
        <f>IF(Dane!$C$9=3,IFERROR(J306/AB306,0),0)</f>
        <v>0</v>
      </c>
      <c r="BK306" s="39">
        <f>IF(Dane!$C$9=3,IFERROR(ROUND(J306-ROUND(J306*0.0976,2)-ROUND(J306*0.015,2)-ROUND(J306*0.0245,2),2)/AB306,0),0)</f>
        <v>0</v>
      </c>
      <c r="BL306" s="39">
        <f t="shared" si="77"/>
        <v>0</v>
      </c>
      <c r="BM306" s="39">
        <f t="shared" si="78"/>
        <v>0</v>
      </c>
      <c r="BN306" s="39">
        <f t="shared" si="68"/>
        <v>0</v>
      </c>
      <c r="BO306" s="39">
        <f>IF(Dane!$C$9=3,IFERROR(BN306/AB306,0),0)</f>
        <v>0</v>
      </c>
      <c r="BP306" s="39">
        <f t="shared" si="79"/>
        <v>0</v>
      </c>
      <c r="BQ306" s="39">
        <v>0</v>
      </c>
      <c r="BR306" s="39">
        <f t="shared" si="80"/>
        <v>0</v>
      </c>
      <c r="BS306" s="39">
        <f>IF(Dane!$C$9=3,IF(ROUND((X306+Y306)*BR306,2)&gt;$AN$1,$AN$1,ROUND((X306+Y306)*BR306,2)),0)</f>
        <v>0</v>
      </c>
      <c r="BT306" s="39">
        <v>0</v>
      </c>
    </row>
    <row r="307" spans="1:72">
      <c r="A307" s="87">
        <v>298</v>
      </c>
      <c r="B307" s="1"/>
      <c r="C307" s="1"/>
      <c r="D307" s="2"/>
      <c r="E307" s="3"/>
      <c r="F307" s="4"/>
      <c r="G307" s="5"/>
      <c r="H307" s="5"/>
      <c r="I307" s="6"/>
      <c r="J307" s="5"/>
      <c r="K307" s="5"/>
      <c r="L307" s="5"/>
      <c r="M307" s="55"/>
      <c r="N307" s="8"/>
      <c r="O307" s="105"/>
      <c r="P307" s="5"/>
      <c r="Q307" s="5"/>
      <c r="R307" s="105">
        <f>Dane!$C$10</f>
        <v>0</v>
      </c>
      <c r="S307" s="8"/>
      <c r="T307" s="105"/>
      <c r="U307" s="5"/>
      <c r="V307" s="5"/>
      <c r="W307" s="107">
        <f>Dane!$C$11</f>
        <v>0</v>
      </c>
      <c r="X307" s="8"/>
      <c r="Y307" s="105"/>
      <c r="Z307" s="5"/>
      <c r="AA307" s="5"/>
      <c r="AB307" s="110">
        <f>Dane!$C$12</f>
        <v>0</v>
      </c>
      <c r="AC307" s="108">
        <f>IF(Dane!$E$3=1,AP307+BA307+BL307,IF(Dane!$E$3=2,AT307+BE307+BP307,AW307+BH307+BS307))</f>
        <v>0</v>
      </c>
      <c r="AD307" s="14">
        <f>IF(Dane!$E$3=1,AQ307+BB307+BM307,IF(Dane!$E$3=2,AU307+BF307+BQ307,AX307+BI307+BT307))</f>
        <v>0</v>
      </c>
      <c r="AE307" s="14">
        <f>IF((J307*Dane!$C$9)-AC307&lt;0,0,(J307*Dane!$C$9)-AC307)</f>
        <v>0</v>
      </c>
      <c r="AF307" s="61">
        <f>IF((K307*Dane!$C$9)-AD307&lt;0,0,(K307*Dane!$C$9)-AD307)</f>
        <v>0</v>
      </c>
      <c r="AG307" s="93"/>
      <c r="AH307" s="84">
        <f>IF(Dane!$E$3=1,AP307,IF(Dane!$E$3=2,AT307,AW307))</f>
        <v>0</v>
      </c>
      <c r="AI307" s="84">
        <f>IF(Dane!$E$3=1,AQ307,IF(Dane!$E$3=2,AU307,AX307))</f>
        <v>0</v>
      </c>
      <c r="AJ307" s="84">
        <f>IF(Dane!$E$3=1,BA307,IF(Dane!$E$3=2,BE307,BH307))</f>
        <v>0</v>
      </c>
      <c r="AK307" s="84">
        <f>IF(Dane!$E$3=1,BB307,IF(Dane!$E$3=2,BF307,BI307))</f>
        <v>0</v>
      </c>
      <c r="AL307" s="84">
        <f>IF(Dane!$E$3=1,BL307,IF(Dane!$E$3=2,BP307,BS307))</f>
        <v>0</v>
      </c>
      <c r="AM307" s="84">
        <f>IF(Dane!$E$3=1,BM307,IF(Dane!$E$3=2,BQ307,BT307))</f>
        <v>0</v>
      </c>
      <c r="AN307" s="39">
        <f>IF(Dane!$C$9="",0,IFERROR(J307/R307,0))</f>
        <v>0</v>
      </c>
      <c r="AO307" s="39">
        <f>IF(Dane!$C$9="",0,IFERROR(ROUND(J307-ROUND(J307*0.0976,2)-ROUND(J307*0.015,2)-ROUND(J307*0.0245,2),2)/R307,0))</f>
        <v>0</v>
      </c>
      <c r="AP307" s="39">
        <f t="shared" si="69"/>
        <v>0</v>
      </c>
      <c r="AQ307" s="39">
        <f t="shared" si="70"/>
        <v>0</v>
      </c>
      <c r="AR307" s="39">
        <f t="shared" si="66"/>
        <v>0</v>
      </c>
      <c r="AS307" s="39">
        <f>IF(Dane!$C$9="",0,IFERROR(AR307/R307,0))</f>
        <v>0</v>
      </c>
      <c r="AT307" s="39">
        <f t="shared" si="71"/>
        <v>0</v>
      </c>
      <c r="AU307" s="39">
        <v>0</v>
      </c>
      <c r="AV307" s="39">
        <f t="shared" si="72"/>
        <v>0</v>
      </c>
      <c r="AW307" s="39">
        <f>IF(Dane!$C$9="",0,IF(ROUND((N307+O307)*AV307,2)&gt;$AN$1,$AN$1,ROUND((N307+O307)*AV307,2)))</f>
        <v>0</v>
      </c>
      <c r="AX307" s="39">
        <v>0</v>
      </c>
      <c r="AY307" s="39">
        <f>IF(Dane!$C$9=2,IFERROR(J307/W307,0),IF(Dane!$C$9=3,IFERROR(J307/W307,0),0))</f>
        <v>0</v>
      </c>
      <c r="AZ307" s="39">
        <f>IF(Dane!$C$9=2,IFERROR(ROUND(J307-ROUND(J307*0.0976,2)-ROUND(J307*0.015,2)-ROUND(J307*0.0245,2),2)/W307,0),IF(Dane!$C$9=3,IFERROR(ROUND(J307-ROUND(J307*0.0976,2)-ROUND(J307*0.015,2)-ROUND(J307*0.0245,2),2)/W307,0),0))</f>
        <v>0</v>
      </c>
      <c r="BA307" s="39">
        <f t="shared" si="73"/>
        <v>0</v>
      </c>
      <c r="BB307" s="39">
        <f t="shared" si="74"/>
        <v>0</v>
      </c>
      <c r="BC307" s="39">
        <f t="shared" si="67"/>
        <v>0</v>
      </c>
      <c r="BD307" s="39">
        <f>IF(Dane!$C$9=2,IFERROR(BC307/W307,0),IF(Dane!$C$9=3,IFERROR(BC307/W307,0),0))</f>
        <v>0</v>
      </c>
      <c r="BE307" s="39">
        <f t="shared" si="75"/>
        <v>0</v>
      </c>
      <c r="BF307" s="39">
        <v>0</v>
      </c>
      <c r="BG307" s="39">
        <f t="shared" si="76"/>
        <v>0</v>
      </c>
      <c r="BH307" s="39">
        <f>IF(Dane!$C$9=2,IF(ROUND((S307+T307)*BG307,2)&gt;$AN$1,$AN$1,ROUND((S307+T307)*BG307,2)),IF(Dane!$C$9=3,IF(ROUND((S307+T307)*BG307,2)&gt;$AN$1,$AN$1,ROUND((S307+T307)*BG307,2)),0))</f>
        <v>0</v>
      </c>
      <c r="BI307" s="39">
        <v>0</v>
      </c>
      <c r="BJ307" s="39">
        <f>IF(Dane!$C$9=3,IFERROR(J307/AB307,0),0)</f>
        <v>0</v>
      </c>
      <c r="BK307" s="39">
        <f>IF(Dane!$C$9=3,IFERROR(ROUND(J307-ROUND(J307*0.0976,2)-ROUND(J307*0.015,2)-ROUND(J307*0.0245,2),2)/AB307,0),0)</f>
        <v>0</v>
      </c>
      <c r="BL307" s="39">
        <f t="shared" si="77"/>
        <v>0</v>
      </c>
      <c r="BM307" s="39">
        <f t="shared" si="78"/>
        <v>0</v>
      </c>
      <c r="BN307" s="39">
        <f t="shared" si="68"/>
        <v>0</v>
      </c>
      <c r="BO307" s="39">
        <f>IF(Dane!$C$9=3,IFERROR(BN307/AB307,0),0)</f>
        <v>0</v>
      </c>
      <c r="BP307" s="39">
        <f t="shared" si="79"/>
        <v>0</v>
      </c>
      <c r="BQ307" s="39">
        <v>0</v>
      </c>
      <c r="BR307" s="39">
        <f t="shared" si="80"/>
        <v>0</v>
      </c>
      <c r="BS307" s="39">
        <f>IF(Dane!$C$9=3,IF(ROUND((X307+Y307)*BR307,2)&gt;$AN$1,$AN$1,ROUND((X307+Y307)*BR307,2)),0)</f>
        <v>0</v>
      </c>
      <c r="BT307" s="39">
        <v>0</v>
      </c>
    </row>
    <row r="308" spans="1:72">
      <c r="A308" s="87">
        <v>299</v>
      </c>
      <c r="B308" s="1"/>
      <c r="C308" s="1"/>
      <c r="D308" s="2"/>
      <c r="E308" s="3"/>
      <c r="F308" s="4"/>
      <c r="G308" s="5"/>
      <c r="H308" s="5"/>
      <c r="I308" s="6"/>
      <c r="J308" s="5"/>
      <c r="K308" s="5"/>
      <c r="L308" s="5"/>
      <c r="M308" s="55"/>
      <c r="N308" s="8"/>
      <c r="O308" s="105"/>
      <c r="P308" s="5"/>
      <c r="Q308" s="5"/>
      <c r="R308" s="105">
        <f>Dane!$C$10</f>
        <v>0</v>
      </c>
      <c r="S308" s="8"/>
      <c r="T308" s="105"/>
      <c r="U308" s="5"/>
      <c r="V308" s="5"/>
      <c r="W308" s="107">
        <f>Dane!$C$11</f>
        <v>0</v>
      </c>
      <c r="X308" s="8"/>
      <c r="Y308" s="105"/>
      <c r="Z308" s="5"/>
      <c r="AA308" s="5"/>
      <c r="AB308" s="110">
        <f>Dane!$C$12</f>
        <v>0</v>
      </c>
      <c r="AC308" s="108">
        <f>IF(Dane!$E$3=1,AP308+BA308+BL308,IF(Dane!$E$3=2,AT308+BE308+BP308,AW308+BH308+BS308))</f>
        <v>0</v>
      </c>
      <c r="AD308" s="14">
        <f>IF(Dane!$E$3=1,AQ308+BB308+BM308,IF(Dane!$E$3=2,AU308+BF308+BQ308,AX308+BI308+BT308))</f>
        <v>0</v>
      </c>
      <c r="AE308" s="14">
        <f>IF((J308*Dane!$C$9)-AC308&lt;0,0,(J308*Dane!$C$9)-AC308)</f>
        <v>0</v>
      </c>
      <c r="AF308" s="61">
        <f>IF((K308*Dane!$C$9)-AD308&lt;0,0,(K308*Dane!$C$9)-AD308)</f>
        <v>0</v>
      </c>
      <c r="AG308" s="93"/>
      <c r="AH308" s="84">
        <f>IF(Dane!$E$3=1,AP308,IF(Dane!$E$3=2,AT308,AW308))</f>
        <v>0</v>
      </c>
      <c r="AI308" s="84">
        <f>IF(Dane!$E$3=1,AQ308,IF(Dane!$E$3=2,AU308,AX308))</f>
        <v>0</v>
      </c>
      <c r="AJ308" s="84">
        <f>IF(Dane!$E$3=1,BA308,IF(Dane!$E$3=2,BE308,BH308))</f>
        <v>0</v>
      </c>
      <c r="AK308" s="84">
        <f>IF(Dane!$E$3=1,BB308,IF(Dane!$E$3=2,BF308,BI308))</f>
        <v>0</v>
      </c>
      <c r="AL308" s="84">
        <f>IF(Dane!$E$3=1,BL308,IF(Dane!$E$3=2,BP308,BS308))</f>
        <v>0</v>
      </c>
      <c r="AM308" s="84">
        <f>IF(Dane!$E$3=1,BM308,IF(Dane!$E$3=2,BQ308,BT308))</f>
        <v>0</v>
      </c>
      <c r="AN308" s="39">
        <f>IF(Dane!$C$9="",0,IFERROR(J308/R308,0))</f>
        <v>0</v>
      </c>
      <c r="AO308" s="39">
        <f>IF(Dane!$C$9="",0,IFERROR(ROUND(J308-ROUND(J308*0.0976,2)-ROUND(J308*0.015,2)-ROUND(J308*0.0245,2),2)/R308,0))</f>
        <v>0</v>
      </c>
      <c r="AP308" s="39">
        <f t="shared" si="69"/>
        <v>0</v>
      </c>
      <c r="AQ308" s="39">
        <f t="shared" si="70"/>
        <v>0</v>
      </c>
      <c r="AR308" s="39">
        <f t="shared" si="66"/>
        <v>0</v>
      </c>
      <c r="AS308" s="39">
        <f>IF(Dane!$C$9="",0,IFERROR(AR308/R308,0))</f>
        <v>0</v>
      </c>
      <c r="AT308" s="39">
        <f t="shared" si="71"/>
        <v>0</v>
      </c>
      <c r="AU308" s="39">
        <v>0</v>
      </c>
      <c r="AV308" s="39">
        <f t="shared" si="72"/>
        <v>0</v>
      </c>
      <c r="AW308" s="39">
        <f>IF(Dane!$C$9="",0,IF(ROUND((N308+O308)*AV308,2)&gt;$AN$1,$AN$1,ROUND((N308+O308)*AV308,2)))</f>
        <v>0</v>
      </c>
      <c r="AX308" s="39">
        <v>0</v>
      </c>
      <c r="AY308" s="39">
        <f>IF(Dane!$C$9=2,IFERROR(J308/W308,0),IF(Dane!$C$9=3,IFERROR(J308/W308,0),0))</f>
        <v>0</v>
      </c>
      <c r="AZ308" s="39">
        <f>IF(Dane!$C$9=2,IFERROR(ROUND(J308-ROUND(J308*0.0976,2)-ROUND(J308*0.015,2)-ROUND(J308*0.0245,2),2)/W308,0),IF(Dane!$C$9=3,IFERROR(ROUND(J308-ROUND(J308*0.0976,2)-ROUND(J308*0.015,2)-ROUND(J308*0.0245,2),2)/W308,0),0))</f>
        <v>0</v>
      </c>
      <c r="BA308" s="39">
        <f t="shared" si="73"/>
        <v>0</v>
      </c>
      <c r="BB308" s="39">
        <f t="shared" si="74"/>
        <v>0</v>
      </c>
      <c r="BC308" s="39">
        <f t="shared" si="67"/>
        <v>0</v>
      </c>
      <c r="BD308" s="39">
        <f>IF(Dane!$C$9=2,IFERROR(BC308/W308,0),IF(Dane!$C$9=3,IFERROR(BC308/W308,0),0))</f>
        <v>0</v>
      </c>
      <c r="BE308" s="39">
        <f t="shared" si="75"/>
        <v>0</v>
      </c>
      <c r="BF308" s="39">
        <v>0</v>
      </c>
      <c r="BG308" s="39">
        <f t="shared" si="76"/>
        <v>0</v>
      </c>
      <c r="BH308" s="39">
        <f>IF(Dane!$C$9=2,IF(ROUND((S308+T308)*BG308,2)&gt;$AN$1,$AN$1,ROUND((S308+T308)*BG308,2)),IF(Dane!$C$9=3,IF(ROUND((S308+T308)*BG308,2)&gt;$AN$1,$AN$1,ROUND((S308+T308)*BG308,2)),0))</f>
        <v>0</v>
      </c>
      <c r="BI308" s="39">
        <v>0</v>
      </c>
      <c r="BJ308" s="39">
        <f>IF(Dane!$C$9=3,IFERROR(J308/AB308,0),0)</f>
        <v>0</v>
      </c>
      <c r="BK308" s="39">
        <f>IF(Dane!$C$9=3,IFERROR(ROUND(J308-ROUND(J308*0.0976,2)-ROUND(J308*0.015,2)-ROUND(J308*0.0245,2),2)/AB308,0),0)</f>
        <v>0</v>
      </c>
      <c r="BL308" s="39">
        <f t="shared" si="77"/>
        <v>0</v>
      </c>
      <c r="BM308" s="39">
        <f t="shared" si="78"/>
        <v>0</v>
      </c>
      <c r="BN308" s="39">
        <f t="shared" si="68"/>
        <v>0</v>
      </c>
      <c r="BO308" s="39">
        <f>IF(Dane!$C$9=3,IFERROR(BN308/AB308,0),0)</f>
        <v>0</v>
      </c>
      <c r="BP308" s="39">
        <f t="shared" si="79"/>
        <v>0</v>
      </c>
      <c r="BQ308" s="39">
        <v>0</v>
      </c>
      <c r="BR308" s="39">
        <f t="shared" si="80"/>
        <v>0</v>
      </c>
      <c r="BS308" s="39">
        <f>IF(Dane!$C$9=3,IF(ROUND((X308+Y308)*BR308,2)&gt;$AN$1,$AN$1,ROUND((X308+Y308)*BR308,2)),0)</f>
        <v>0</v>
      </c>
      <c r="BT308" s="39">
        <v>0</v>
      </c>
    </row>
    <row r="309" spans="1:72">
      <c r="A309" s="87">
        <v>300</v>
      </c>
      <c r="B309" s="1"/>
      <c r="C309" s="1"/>
      <c r="D309" s="2"/>
      <c r="E309" s="3"/>
      <c r="F309" s="4"/>
      <c r="G309" s="5"/>
      <c r="H309" s="5"/>
      <c r="I309" s="6"/>
      <c r="J309" s="5"/>
      <c r="K309" s="5"/>
      <c r="L309" s="5"/>
      <c r="M309" s="55"/>
      <c r="N309" s="8"/>
      <c r="O309" s="105"/>
      <c r="P309" s="5"/>
      <c r="Q309" s="5"/>
      <c r="R309" s="105">
        <f>Dane!$C$10</f>
        <v>0</v>
      </c>
      <c r="S309" s="8"/>
      <c r="T309" s="105"/>
      <c r="U309" s="5"/>
      <c r="V309" s="5"/>
      <c r="W309" s="107">
        <f>Dane!$C$11</f>
        <v>0</v>
      </c>
      <c r="X309" s="8"/>
      <c r="Y309" s="105"/>
      <c r="Z309" s="5"/>
      <c r="AA309" s="5"/>
      <c r="AB309" s="110">
        <f>Dane!$C$12</f>
        <v>0</v>
      </c>
      <c r="AC309" s="108">
        <f>IF(Dane!$E$3=1,AP309+BA309+BL309,IF(Dane!$E$3=2,AT309+BE309+BP309,AW309+BH309+BS309))</f>
        <v>0</v>
      </c>
      <c r="AD309" s="14">
        <f>IF(Dane!$E$3=1,AQ309+BB309+BM309,IF(Dane!$E$3=2,AU309+BF309+BQ309,AX309+BI309+BT309))</f>
        <v>0</v>
      </c>
      <c r="AE309" s="14">
        <f>IF((J309*Dane!$C$9)-AC309&lt;0,0,(J309*Dane!$C$9)-AC309)</f>
        <v>0</v>
      </c>
      <c r="AF309" s="61">
        <f>IF((K309*Dane!$C$9)-AD309&lt;0,0,(K309*Dane!$C$9)-AD309)</f>
        <v>0</v>
      </c>
      <c r="AG309" s="93"/>
      <c r="AH309" s="84">
        <f>IF(Dane!$E$3=1,AP309,IF(Dane!$E$3=2,AT309,AW309))</f>
        <v>0</v>
      </c>
      <c r="AI309" s="84">
        <f>IF(Dane!$E$3=1,AQ309,IF(Dane!$E$3=2,AU309,AX309))</f>
        <v>0</v>
      </c>
      <c r="AJ309" s="84">
        <f>IF(Dane!$E$3=1,BA309,IF(Dane!$E$3=2,BE309,BH309))</f>
        <v>0</v>
      </c>
      <c r="AK309" s="84">
        <f>IF(Dane!$E$3=1,BB309,IF(Dane!$E$3=2,BF309,BI309))</f>
        <v>0</v>
      </c>
      <c r="AL309" s="84">
        <f>IF(Dane!$E$3=1,BL309,IF(Dane!$E$3=2,BP309,BS309))</f>
        <v>0</v>
      </c>
      <c r="AM309" s="84">
        <f>IF(Dane!$E$3=1,BM309,IF(Dane!$E$3=2,BQ309,BT309))</f>
        <v>0</v>
      </c>
      <c r="AN309" s="39">
        <f>IF(Dane!$C$9="",0,IFERROR(J309/R309,0))</f>
        <v>0</v>
      </c>
      <c r="AO309" s="39">
        <f>IF(Dane!$C$9="",0,IFERROR(ROUND(J309-ROUND(J309*0.0976,2)-ROUND(J309*0.015,2)-ROUND(J309*0.0245,2),2)/R309,0))</f>
        <v>0</v>
      </c>
      <c r="AP309" s="39">
        <f t="shared" si="69"/>
        <v>0</v>
      </c>
      <c r="AQ309" s="39">
        <f t="shared" si="70"/>
        <v>0</v>
      </c>
      <c r="AR309" s="39">
        <f t="shared" si="66"/>
        <v>0</v>
      </c>
      <c r="AS309" s="39">
        <f>IF(Dane!$C$9="",0,IFERROR(AR309/R309,0))</f>
        <v>0</v>
      </c>
      <c r="AT309" s="39">
        <f t="shared" si="71"/>
        <v>0</v>
      </c>
      <c r="AU309" s="39">
        <v>0</v>
      </c>
      <c r="AV309" s="39">
        <f t="shared" si="72"/>
        <v>0</v>
      </c>
      <c r="AW309" s="39">
        <f>IF(Dane!$C$9="",0,IF(ROUND((N309+O309)*AV309,2)&gt;$AN$1,$AN$1,ROUND((N309+O309)*AV309,2)))</f>
        <v>0</v>
      </c>
      <c r="AX309" s="39">
        <v>0</v>
      </c>
      <c r="AY309" s="39">
        <f>IF(Dane!$C$9=2,IFERROR(J309/W309,0),IF(Dane!$C$9=3,IFERROR(J309/W309,0),0))</f>
        <v>0</v>
      </c>
      <c r="AZ309" s="39">
        <f>IF(Dane!$C$9=2,IFERROR(ROUND(J309-ROUND(J309*0.0976,2)-ROUND(J309*0.015,2)-ROUND(J309*0.0245,2),2)/W309,0),IF(Dane!$C$9=3,IFERROR(ROUND(J309-ROUND(J309*0.0976,2)-ROUND(J309*0.015,2)-ROUND(J309*0.0245,2),2)/W309,0),0))</f>
        <v>0</v>
      </c>
      <c r="BA309" s="39">
        <f t="shared" si="73"/>
        <v>0</v>
      </c>
      <c r="BB309" s="39">
        <f t="shared" si="74"/>
        <v>0</v>
      </c>
      <c r="BC309" s="39">
        <f t="shared" si="67"/>
        <v>0</v>
      </c>
      <c r="BD309" s="39">
        <f>IF(Dane!$C$9=2,IFERROR(BC309/W309,0),IF(Dane!$C$9=3,IFERROR(BC309/W309,0),0))</f>
        <v>0</v>
      </c>
      <c r="BE309" s="39">
        <f t="shared" si="75"/>
        <v>0</v>
      </c>
      <c r="BF309" s="39">
        <v>0</v>
      </c>
      <c r="BG309" s="39">
        <f t="shared" si="76"/>
        <v>0</v>
      </c>
      <c r="BH309" s="39">
        <f>IF(Dane!$C$9=2,IF(ROUND((S309+T309)*BG309,2)&gt;$AN$1,$AN$1,ROUND((S309+T309)*BG309,2)),IF(Dane!$C$9=3,IF(ROUND((S309+T309)*BG309,2)&gt;$AN$1,$AN$1,ROUND((S309+T309)*BG309,2)),0))</f>
        <v>0</v>
      </c>
      <c r="BI309" s="39">
        <v>0</v>
      </c>
      <c r="BJ309" s="39">
        <f>IF(Dane!$C$9=3,IFERROR(J309/AB309,0),0)</f>
        <v>0</v>
      </c>
      <c r="BK309" s="39">
        <f>IF(Dane!$C$9=3,IFERROR(ROUND(J309-ROUND(J309*0.0976,2)-ROUND(J309*0.015,2)-ROUND(J309*0.0245,2),2)/AB309,0),0)</f>
        <v>0</v>
      </c>
      <c r="BL309" s="39">
        <f t="shared" si="77"/>
        <v>0</v>
      </c>
      <c r="BM309" s="39">
        <f t="shared" si="78"/>
        <v>0</v>
      </c>
      <c r="BN309" s="39">
        <f t="shared" si="68"/>
        <v>0</v>
      </c>
      <c r="BO309" s="39">
        <f>IF(Dane!$C$9=3,IFERROR(BN309/AB309,0),0)</f>
        <v>0</v>
      </c>
      <c r="BP309" s="39">
        <f t="shared" si="79"/>
        <v>0</v>
      </c>
      <c r="BQ309" s="39">
        <v>0</v>
      </c>
      <c r="BR309" s="39">
        <f t="shared" si="80"/>
        <v>0</v>
      </c>
      <c r="BS309" s="39">
        <f>IF(Dane!$C$9=3,IF(ROUND((X309+Y309)*BR309,2)&gt;$AN$1,$AN$1,ROUND((X309+Y309)*BR309,2)),0)</f>
        <v>0</v>
      </c>
      <c r="BT309" s="39">
        <v>0</v>
      </c>
    </row>
    <row r="310" spans="1:72">
      <c r="A310" s="87">
        <v>301</v>
      </c>
      <c r="B310" s="1"/>
      <c r="C310" s="1"/>
      <c r="D310" s="2"/>
      <c r="E310" s="3"/>
      <c r="F310" s="4"/>
      <c r="G310" s="5"/>
      <c r="H310" s="5"/>
      <c r="I310" s="6"/>
      <c r="J310" s="5"/>
      <c r="K310" s="5"/>
      <c r="L310" s="5"/>
      <c r="M310" s="55"/>
      <c r="N310" s="8"/>
      <c r="O310" s="105"/>
      <c r="P310" s="5"/>
      <c r="Q310" s="5"/>
      <c r="R310" s="105">
        <f>Dane!$C$10</f>
        <v>0</v>
      </c>
      <c r="S310" s="8"/>
      <c r="T310" s="105"/>
      <c r="U310" s="5"/>
      <c r="V310" s="5"/>
      <c r="W310" s="107">
        <f>Dane!$C$11</f>
        <v>0</v>
      </c>
      <c r="X310" s="8"/>
      <c r="Y310" s="105"/>
      <c r="Z310" s="5"/>
      <c r="AA310" s="5"/>
      <c r="AB310" s="110">
        <f>Dane!$C$12</f>
        <v>0</v>
      </c>
      <c r="AC310" s="108">
        <f>IF(Dane!$E$3=1,AP310+BA310+BL310,IF(Dane!$E$3=2,AT310+BE310+BP310,AW310+BH310+BS310))</f>
        <v>0</v>
      </c>
      <c r="AD310" s="14">
        <f>IF(Dane!$E$3=1,AQ310+BB310+BM310,IF(Dane!$E$3=2,AU310+BF310+BQ310,AX310+BI310+BT310))</f>
        <v>0</v>
      </c>
      <c r="AE310" s="14">
        <f>IF((J310*Dane!$C$9)-AC310&lt;0,0,(J310*Dane!$C$9)-AC310)</f>
        <v>0</v>
      </c>
      <c r="AF310" s="61">
        <f>IF((K310*Dane!$C$9)-AD310&lt;0,0,(K310*Dane!$C$9)-AD310)</f>
        <v>0</v>
      </c>
      <c r="AG310" s="93"/>
      <c r="AH310" s="84">
        <f>IF(Dane!$E$3=1,AP310,IF(Dane!$E$3=2,AT310,AW310))</f>
        <v>0</v>
      </c>
      <c r="AI310" s="84">
        <f>IF(Dane!$E$3=1,AQ310,IF(Dane!$E$3=2,AU310,AX310))</f>
        <v>0</v>
      </c>
      <c r="AJ310" s="84">
        <f>IF(Dane!$E$3=1,BA310,IF(Dane!$E$3=2,BE310,BH310))</f>
        <v>0</v>
      </c>
      <c r="AK310" s="84">
        <f>IF(Dane!$E$3=1,BB310,IF(Dane!$E$3=2,BF310,BI310))</f>
        <v>0</v>
      </c>
      <c r="AL310" s="84">
        <f>IF(Dane!$E$3=1,BL310,IF(Dane!$E$3=2,BP310,BS310))</f>
        <v>0</v>
      </c>
      <c r="AM310" s="84">
        <f>IF(Dane!$E$3=1,BM310,IF(Dane!$E$3=2,BQ310,BT310))</f>
        <v>0</v>
      </c>
      <c r="AN310" s="39">
        <f>IF(Dane!$C$9="",0,IFERROR(J310/R310,0))</f>
        <v>0</v>
      </c>
      <c r="AO310" s="39">
        <f>IF(Dane!$C$9="",0,IFERROR(ROUND(J310-ROUND(J310*0.0976,2)-ROUND(J310*0.015,2)-ROUND(J310*0.0245,2),2)/R310,0))</f>
        <v>0</v>
      </c>
      <c r="AP310" s="39">
        <f t="shared" si="69"/>
        <v>0</v>
      </c>
      <c r="AQ310" s="39">
        <f t="shared" si="70"/>
        <v>0</v>
      </c>
      <c r="AR310" s="39">
        <f t="shared" si="66"/>
        <v>0</v>
      </c>
      <c r="AS310" s="39">
        <f>IF(Dane!$C$9="",0,IFERROR(AR310/R310,0))</f>
        <v>0</v>
      </c>
      <c r="AT310" s="39">
        <f t="shared" si="71"/>
        <v>0</v>
      </c>
      <c r="AU310" s="39">
        <v>0</v>
      </c>
      <c r="AV310" s="39">
        <f t="shared" si="72"/>
        <v>0</v>
      </c>
      <c r="AW310" s="39">
        <f>IF(Dane!$C$9="",0,IF(ROUND((N310+O310)*AV310,2)&gt;$AN$1,$AN$1,ROUND((N310+O310)*AV310,2)))</f>
        <v>0</v>
      </c>
      <c r="AX310" s="39">
        <v>0</v>
      </c>
      <c r="AY310" s="39">
        <f>IF(Dane!$C$9=2,IFERROR(J310/W310,0),IF(Dane!$C$9=3,IFERROR(J310/W310,0),0))</f>
        <v>0</v>
      </c>
      <c r="AZ310" s="39">
        <f>IF(Dane!$C$9=2,IFERROR(ROUND(J310-ROUND(J310*0.0976,2)-ROUND(J310*0.015,2)-ROUND(J310*0.0245,2),2)/W310,0),IF(Dane!$C$9=3,IFERROR(ROUND(J310-ROUND(J310*0.0976,2)-ROUND(J310*0.015,2)-ROUND(J310*0.0245,2),2)/W310,0),0))</f>
        <v>0</v>
      </c>
      <c r="BA310" s="39">
        <f t="shared" si="73"/>
        <v>0</v>
      </c>
      <c r="BB310" s="39">
        <f t="shared" si="74"/>
        <v>0</v>
      </c>
      <c r="BC310" s="39">
        <f t="shared" si="67"/>
        <v>0</v>
      </c>
      <c r="BD310" s="39">
        <f>IF(Dane!$C$9=2,IFERROR(BC310/W310,0),IF(Dane!$C$9=3,IFERROR(BC310/W310,0),0))</f>
        <v>0</v>
      </c>
      <c r="BE310" s="39">
        <f t="shared" si="75"/>
        <v>0</v>
      </c>
      <c r="BF310" s="39">
        <v>0</v>
      </c>
      <c r="BG310" s="39">
        <f t="shared" si="76"/>
        <v>0</v>
      </c>
      <c r="BH310" s="39">
        <f>IF(Dane!$C$9=2,IF(ROUND((S310+T310)*BG310,2)&gt;$AN$1,$AN$1,ROUND((S310+T310)*BG310,2)),IF(Dane!$C$9=3,IF(ROUND((S310+T310)*BG310,2)&gt;$AN$1,$AN$1,ROUND((S310+T310)*BG310,2)),0))</f>
        <v>0</v>
      </c>
      <c r="BI310" s="39">
        <v>0</v>
      </c>
      <c r="BJ310" s="39">
        <f>IF(Dane!$C$9=3,IFERROR(J310/AB310,0),0)</f>
        <v>0</v>
      </c>
      <c r="BK310" s="39">
        <f>IF(Dane!$C$9=3,IFERROR(ROUND(J310-ROUND(J310*0.0976,2)-ROUND(J310*0.015,2)-ROUND(J310*0.0245,2),2)/AB310,0),0)</f>
        <v>0</v>
      </c>
      <c r="BL310" s="39">
        <f t="shared" si="77"/>
        <v>0</v>
      </c>
      <c r="BM310" s="39">
        <f t="shared" si="78"/>
        <v>0</v>
      </c>
      <c r="BN310" s="39">
        <f t="shared" si="68"/>
        <v>0</v>
      </c>
      <c r="BO310" s="39">
        <f>IF(Dane!$C$9=3,IFERROR(BN310/AB310,0),0)</f>
        <v>0</v>
      </c>
      <c r="BP310" s="39">
        <f t="shared" si="79"/>
        <v>0</v>
      </c>
      <c r="BQ310" s="39">
        <v>0</v>
      </c>
      <c r="BR310" s="39">
        <f t="shared" si="80"/>
        <v>0</v>
      </c>
      <c r="BS310" s="39">
        <f>IF(Dane!$C$9=3,IF(ROUND((X310+Y310)*BR310,2)&gt;$AN$1,$AN$1,ROUND((X310+Y310)*BR310,2)),0)</f>
        <v>0</v>
      </c>
      <c r="BT310" s="39">
        <v>0</v>
      </c>
    </row>
    <row r="311" spans="1:72">
      <c r="A311" s="87">
        <v>302</v>
      </c>
      <c r="B311" s="1"/>
      <c r="C311" s="1"/>
      <c r="D311" s="2"/>
      <c r="E311" s="3"/>
      <c r="F311" s="4"/>
      <c r="G311" s="5"/>
      <c r="H311" s="5"/>
      <c r="I311" s="6"/>
      <c r="J311" s="5"/>
      <c r="K311" s="5"/>
      <c r="L311" s="5"/>
      <c r="M311" s="55"/>
      <c r="N311" s="8"/>
      <c r="O311" s="105"/>
      <c r="P311" s="5"/>
      <c r="Q311" s="5"/>
      <c r="R311" s="105">
        <f>Dane!$C$10</f>
        <v>0</v>
      </c>
      <c r="S311" s="8"/>
      <c r="T311" s="105"/>
      <c r="U311" s="5"/>
      <c r="V311" s="5"/>
      <c r="W311" s="107">
        <f>Dane!$C$11</f>
        <v>0</v>
      </c>
      <c r="X311" s="8"/>
      <c r="Y311" s="105"/>
      <c r="Z311" s="5"/>
      <c r="AA311" s="5"/>
      <c r="AB311" s="110">
        <f>Dane!$C$12</f>
        <v>0</v>
      </c>
      <c r="AC311" s="108">
        <f>IF(Dane!$E$3=1,AP311+BA311+BL311,IF(Dane!$E$3=2,AT311+BE311+BP311,AW311+BH311+BS311))</f>
        <v>0</v>
      </c>
      <c r="AD311" s="14">
        <f>IF(Dane!$E$3=1,AQ311+BB311+BM311,IF(Dane!$E$3=2,AU311+BF311+BQ311,AX311+BI311+BT311))</f>
        <v>0</v>
      </c>
      <c r="AE311" s="14">
        <f>IF((J311*Dane!$C$9)-AC311&lt;0,0,(J311*Dane!$C$9)-AC311)</f>
        <v>0</v>
      </c>
      <c r="AF311" s="61">
        <f>IF((K311*Dane!$C$9)-AD311&lt;0,0,(K311*Dane!$C$9)-AD311)</f>
        <v>0</v>
      </c>
      <c r="AG311" s="93"/>
      <c r="AH311" s="84">
        <f>IF(Dane!$E$3=1,AP311,IF(Dane!$E$3=2,AT311,AW311))</f>
        <v>0</v>
      </c>
      <c r="AI311" s="84">
        <f>IF(Dane!$E$3=1,AQ311,IF(Dane!$E$3=2,AU311,AX311))</f>
        <v>0</v>
      </c>
      <c r="AJ311" s="84">
        <f>IF(Dane!$E$3=1,BA311,IF(Dane!$E$3=2,BE311,BH311))</f>
        <v>0</v>
      </c>
      <c r="AK311" s="84">
        <f>IF(Dane!$E$3=1,BB311,IF(Dane!$E$3=2,BF311,BI311))</f>
        <v>0</v>
      </c>
      <c r="AL311" s="84">
        <f>IF(Dane!$E$3=1,BL311,IF(Dane!$E$3=2,BP311,BS311))</f>
        <v>0</v>
      </c>
      <c r="AM311" s="84">
        <f>IF(Dane!$E$3=1,BM311,IF(Dane!$E$3=2,BQ311,BT311))</f>
        <v>0</v>
      </c>
      <c r="AN311" s="39">
        <f>IF(Dane!$C$9="",0,IFERROR(J311/R311,0))</f>
        <v>0</v>
      </c>
      <c r="AO311" s="39">
        <f>IF(Dane!$C$9="",0,IFERROR(ROUND(J311-ROUND(J311*0.0976,2)-ROUND(J311*0.015,2)-ROUND(J311*0.0245,2),2)/R311,0))</f>
        <v>0</v>
      </c>
      <c r="AP311" s="39">
        <f t="shared" si="69"/>
        <v>0</v>
      </c>
      <c r="AQ311" s="39">
        <f t="shared" si="70"/>
        <v>0</v>
      </c>
      <c r="AR311" s="39">
        <f t="shared" si="66"/>
        <v>0</v>
      </c>
      <c r="AS311" s="39">
        <f>IF(Dane!$C$9="",0,IFERROR(AR311/R311,0))</f>
        <v>0</v>
      </c>
      <c r="AT311" s="39">
        <f t="shared" si="71"/>
        <v>0</v>
      </c>
      <c r="AU311" s="39">
        <v>0</v>
      </c>
      <c r="AV311" s="39">
        <f t="shared" si="72"/>
        <v>0</v>
      </c>
      <c r="AW311" s="39">
        <f>IF(Dane!$C$9="",0,IF(ROUND((N311+O311)*AV311,2)&gt;$AN$1,$AN$1,ROUND((N311+O311)*AV311,2)))</f>
        <v>0</v>
      </c>
      <c r="AX311" s="39">
        <v>0</v>
      </c>
      <c r="AY311" s="39">
        <f>IF(Dane!$C$9=2,IFERROR(J311/W311,0),IF(Dane!$C$9=3,IFERROR(J311/W311,0),0))</f>
        <v>0</v>
      </c>
      <c r="AZ311" s="39">
        <f>IF(Dane!$C$9=2,IFERROR(ROUND(J311-ROUND(J311*0.0976,2)-ROUND(J311*0.015,2)-ROUND(J311*0.0245,2),2)/W311,0),IF(Dane!$C$9=3,IFERROR(ROUND(J311-ROUND(J311*0.0976,2)-ROUND(J311*0.015,2)-ROUND(J311*0.0245,2),2)/W311,0),0))</f>
        <v>0</v>
      </c>
      <c r="BA311" s="39">
        <f t="shared" si="73"/>
        <v>0</v>
      </c>
      <c r="BB311" s="39">
        <f t="shared" si="74"/>
        <v>0</v>
      </c>
      <c r="BC311" s="39">
        <f t="shared" si="67"/>
        <v>0</v>
      </c>
      <c r="BD311" s="39">
        <f>IF(Dane!$C$9=2,IFERROR(BC311/W311,0),IF(Dane!$C$9=3,IFERROR(BC311/W311,0),0))</f>
        <v>0</v>
      </c>
      <c r="BE311" s="39">
        <f t="shared" si="75"/>
        <v>0</v>
      </c>
      <c r="BF311" s="39">
        <v>0</v>
      </c>
      <c r="BG311" s="39">
        <f t="shared" si="76"/>
        <v>0</v>
      </c>
      <c r="BH311" s="39">
        <f>IF(Dane!$C$9=2,IF(ROUND((S311+T311)*BG311,2)&gt;$AN$1,$AN$1,ROUND((S311+T311)*BG311,2)),IF(Dane!$C$9=3,IF(ROUND((S311+T311)*BG311,2)&gt;$AN$1,$AN$1,ROUND((S311+T311)*BG311,2)),0))</f>
        <v>0</v>
      </c>
      <c r="BI311" s="39">
        <v>0</v>
      </c>
      <c r="BJ311" s="39">
        <f>IF(Dane!$C$9=3,IFERROR(J311/AB311,0),0)</f>
        <v>0</v>
      </c>
      <c r="BK311" s="39">
        <f>IF(Dane!$C$9=3,IFERROR(ROUND(J311-ROUND(J311*0.0976,2)-ROUND(J311*0.015,2)-ROUND(J311*0.0245,2),2)/AB311,0),0)</f>
        <v>0</v>
      </c>
      <c r="BL311" s="39">
        <f t="shared" si="77"/>
        <v>0</v>
      </c>
      <c r="BM311" s="39">
        <f t="shared" si="78"/>
        <v>0</v>
      </c>
      <c r="BN311" s="39">
        <f t="shared" si="68"/>
        <v>0</v>
      </c>
      <c r="BO311" s="39">
        <f>IF(Dane!$C$9=3,IFERROR(BN311/AB311,0),0)</f>
        <v>0</v>
      </c>
      <c r="BP311" s="39">
        <f t="shared" si="79"/>
        <v>0</v>
      </c>
      <c r="BQ311" s="39">
        <v>0</v>
      </c>
      <c r="BR311" s="39">
        <f t="shared" si="80"/>
        <v>0</v>
      </c>
      <c r="BS311" s="39">
        <f>IF(Dane!$C$9=3,IF(ROUND((X311+Y311)*BR311,2)&gt;$AN$1,$AN$1,ROUND((X311+Y311)*BR311,2)),0)</f>
        <v>0</v>
      </c>
      <c r="BT311" s="39">
        <v>0</v>
      </c>
    </row>
    <row r="312" spans="1:72">
      <c r="A312" s="87">
        <v>303</v>
      </c>
      <c r="B312" s="1"/>
      <c r="C312" s="1"/>
      <c r="D312" s="2"/>
      <c r="E312" s="3"/>
      <c r="F312" s="4"/>
      <c r="G312" s="5"/>
      <c r="H312" s="5"/>
      <c r="I312" s="6"/>
      <c r="J312" s="5"/>
      <c r="K312" s="5"/>
      <c r="L312" s="5"/>
      <c r="M312" s="55"/>
      <c r="N312" s="8"/>
      <c r="O312" s="105"/>
      <c r="P312" s="5"/>
      <c r="Q312" s="5"/>
      <c r="R312" s="105">
        <f>Dane!$C$10</f>
        <v>0</v>
      </c>
      <c r="S312" s="8"/>
      <c r="T312" s="105"/>
      <c r="U312" s="5"/>
      <c r="V312" s="5"/>
      <c r="W312" s="107">
        <f>Dane!$C$11</f>
        <v>0</v>
      </c>
      <c r="X312" s="8"/>
      <c r="Y312" s="105"/>
      <c r="Z312" s="5"/>
      <c r="AA312" s="5"/>
      <c r="AB312" s="110">
        <f>Dane!$C$12</f>
        <v>0</v>
      </c>
      <c r="AC312" s="108">
        <f>IF(Dane!$E$3=1,AP312+BA312+BL312,IF(Dane!$E$3=2,AT312+BE312+BP312,AW312+BH312+BS312))</f>
        <v>0</v>
      </c>
      <c r="AD312" s="14">
        <f>IF(Dane!$E$3=1,AQ312+BB312+BM312,IF(Dane!$E$3=2,AU312+BF312+BQ312,AX312+BI312+BT312))</f>
        <v>0</v>
      </c>
      <c r="AE312" s="14">
        <f>IF((J312*Dane!$C$9)-AC312&lt;0,0,(J312*Dane!$C$9)-AC312)</f>
        <v>0</v>
      </c>
      <c r="AF312" s="61">
        <f>IF((K312*Dane!$C$9)-AD312&lt;0,0,(K312*Dane!$C$9)-AD312)</f>
        <v>0</v>
      </c>
      <c r="AG312" s="93"/>
      <c r="AH312" s="84">
        <f>IF(Dane!$E$3=1,AP312,IF(Dane!$E$3=2,AT312,AW312))</f>
        <v>0</v>
      </c>
      <c r="AI312" s="84">
        <f>IF(Dane!$E$3=1,AQ312,IF(Dane!$E$3=2,AU312,AX312))</f>
        <v>0</v>
      </c>
      <c r="AJ312" s="84">
        <f>IF(Dane!$E$3=1,BA312,IF(Dane!$E$3=2,BE312,BH312))</f>
        <v>0</v>
      </c>
      <c r="AK312" s="84">
        <f>IF(Dane!$E$3=1,BB312,IF(Dane!$E$3=2,BF312,BI312))</f>
        <v>0</v>
      </c>
      <c r="AL312" s="84">
        <f>IF(Dane!$E$3=1,BL312,IF(Dane!$E$3=2,BP312,BS312))</f>
        <v>0</v>
      </c>
      <c r="AM312" s="84">
        <f>IF(Dane!$E$3=1,BM312,IF(Dane!$E$3=2,BQ312,BT312))</f>
        <v>0</v>
      </c>
      <c r="AN312" s="39">
        <f>IF(Dane!$C$9="",0,IFERROR(J312/R312,0))</f>
        <v>0</v>
      </c>
      <c r="AO312" s="39">
        <f>IF(Dane!$C$9="",0,IFERROR(ROUND(J312-ROUND(J312*0.0976,2)-ROUND(J312*0.015,2)-ROUND(J312*0.0245,2),2)/R312,0))</f>
        <v>0</v>
      </c>
      <c r="AP312" s="39">
        <f t="shared" si="69"/>
        <v>0</v>
      </c>
      <c r="AQ312" s="39">
        <f t="shared" si="70"/>
        <v>0</v>
      </c>
      <c r="AR312" s="39">
        <f t="shared" si="66"/>
        <v>0</v>
      </c>
      <c r="AS312" s="39">
        <f>IF(Dane!$C$9="",0,IFERROR(AR312/R312,0))</f>
        <v>0</v>
      </c>
      <c r="AT312" s="39">
        <f t="shared" si="71"/>
        <v>0</v>
      </c>
      <c r="AU312" s="39">
        <v>0</v>
      </c>
      <c r="AV312" s="39">
        <f t="shared" si="72"/>
        <v>0</v>
      </c>
      <c r="AW312" s="39">
        <f>IF(Dane!$C$9="",0,IF(ROUND((N312+O312)*AV312,2)&gt;$AN$1,$AN$1,ROUND((N312+O312)*AV312,2)))</f>
        <v>0</v>
      </c>
      <c r="AX312" s="39">
        <v>0</v>
      </c>
      <c r="AY312" s="39">
        <f>IF(Dane!$C$9=2,IFERROR(J312/W312,0),IF(Dane!$C$9=3,IFERROR(J312/W312,0),0))</f>
        <v>0</v>
      </c>
      <c r="AZ312" s="39">
        <f>IF(Dane!$C$9=2,IFERROR(ROUND(J312-ROUND(J312*0.0976,2)-ROUND(J312*0.015,2)-ROUND(J312*0.0245,2),2)/W312,0),IF(Dane!$C$9=3,IFERROR(ROUND(J312-ROUND(J312*0.0976,2)-ROUND(J312*0.015,2)-ROUND(J312*0.0245,2),2)/W312,0),0))</f>
        <v>0</v>
      </c>
      <c r="BA312" s="39">
        <f t="shared" si="73"/>
        <v>0</v>
      </c>
      <c r="BB312" s="39">
        <f t="shared" si="74"/>
        <v>0</v>
      </c>
      <c r="BC312" s="39">
        <f t="shared" si="67"/>
        <v>0</v>
      </c>
      <c r="BD312" s="39">
        <f>IF(Dane!$C$9=2,IFERROR(BC312/W312,0),IF(Dane!$C$9=3,IFERROR(BC312/W312,0),0))</f>
        <v>0</v>
      </c>
      <c r="BE312" s="39">
        <f t="shared" si="75"/>
        <v>0</v>
      </c>
      <c r="BF312" s="39">
        <v>0</v>
      </c>
      <c r="BG312" s="39">
        <f t="shared" si="76"/>
        <v>0</v>
      </c>
      <c r="BH312" s="39">
        <f>IF(Dane!$C$9=2,IF(ROUND((S312+T312)*BG312,2)&gt;$AN$1,$AN$1,ROUND((S312+T312)*BG312,2)),IF(Dane!$C$9=3,IF(ROUND((S312+T312)*BG312,2)&gt;$AN$1,$AN$1,ROUND((S312+T312)*BG312,2)),0))</f>
        <v>0</v>
      </c>
      <c r="BI312" s="39">
        <v>0</v>
      </c>
      <c r="BJ312" s="39">
        <f>IF(Dane!$C$9=3,IFERROR(J312/AB312,0),0)</f>
        <v>0</v>
      </c>
      <c r="BK312" s="39">
        <f>IF(Dane!$C$9=3,IFERROR(ROUND(J312-ROUND(J312*0.0976,2)-ROUND(J312*0.015,2)-ROUND(J312*0.0245,2),2)/AB312,0),0)</f>
        <v>0</v>
      </c>
      <c r="BL312" s="39">
        <f t="shared" si="77"/>
        <v>0</v>
      </c>
      <c r="BM312" s="39">
        <f t="shared" si="78"/>
        <v>0</v>
      </c>
      <c r="BN312" s="39">
        <f t="shared" si="68"/>
        <v>0</v>
      </c>
      <c r="BO312" s="39">
        <f>IF(Dane!$C$9=3,IFERROR(BN312/AB312,0),0)</f>
        <v>0</v>
      </c>
      <c r="BP312" s="39">
        <f t="shared" si="79"/>
        <v>0</v>
      </c>
      <c r="BQ312" s="39">
        <v>0</v>
      </c>
      <c r="BR312" s="39">
        <f t="shared" si="80"/>
        <v>0</v>
      </c>
      <c r="BS312" s="39">
        <f>IF(Dane!$C$9=3,IF(ROUND((X312+Y312)*BR312,2)&gt;$AN$1,$AN$1,ROUND((X312+Y312)*BR312,2)),0)</f>
        <v>0</v>
      </c>
      <c r="BT312" s="39">
        <v>0</v>
      </c>
    </row>
    <row r="313" spans="1:72">
      <c r="A313" s="87">
        <v>304</v>
      </c>
      <c r="B313" s="1"/>
      <c r="C313" s="1"/>
      <c r="D313" s="2"/>
      <c r="E313" s="3"/>
      <c r="F313" s="4"/>
      <c r="G313" s="5"/>
      <c r="H313" s="5"/>
      <c r="I313" s="6"/>
      <c r="J313" s="5"/>
      <c r="K313" s="5"/>
      <c r="L313" s="5"/>
      <c r="M313" s="55"/>
      <c r="N313" s="8"/>
      <c r="O313" s="105"/>
      <c r="P313" s="5"/>
      <c r="Q313" s="5"/>
      <c r="R313" s="105">
        <f>Dane!$C$10</f>
        <v>0</v>
      </c>
      <c r="S313" s="8"/>
      <c r="T313" s="105"/>
      <c r="U313" s="5"/>
      <c r="V313" s="5"/>
      <c r="W313" s="107">
        <f>Dane!$C$11</f>
        <v>0</v>
      </c>
      <c r="X313" s="8"/>
      <c r="Y313" s="105"/>
      <c r="Z313" s="5"/>
      <c r="AA313" s="5"/>
      <c r="AB313" s="110">
        <f>Dane!$C$12</f>
        <v>0</v>
      </c>
      <c r="AC313" s="108">
        <f>IF(Dane!$E$3=1,AP313+BA313+BL313,IF(Dane!$E$3=2,AT313+BE313+BP313,AW313+BH313+BS313))</f>
        <v>0</v>
      </c>
      <c r="AD313" s="14">
        <f>IF(Dane!$E$3=1,AQ313+BB313+BM313,IF(Dane!$E$3=2,AU313+BF313+BQ313,AX313+BI313+BT313))</f>
        <v>0</v>
      </c>
      <c r="AE313" s="14">
        <f>IF((J313*Dane!$C$9)-AC313&lt;0,0,(J313*Dane!$C$9)-AC313)</f>
        <v>0</v>
      </c>
      <c r="AF313" s="61">
        <f>IF((K313*Dane!$C$9)-AD313&lt;0,0,(K313*Dane!$C$9)-AD313)</f>
        <v>0</v>
      </c>
      <c r="AG313" s="93"/>
      <c r="AH313" s="84">
        <f>IF(Dane!$E$3=1,AP313,IF(Dane!$E$3=2,AT313,AW313))</f>
        <v>0</v>
      </c>
      <c r="AI313" s="84">
        <f>IF(Dane!$E$3=1,AQ313,IF(Dane!$E$3=2,AU313,AX313))</f>
        <v>0</v>
      </c>
      <c r="AJ313" s="84">
        <f>IF(Dane!$E$3=1,BA313,IF(Dane!$E$3=2,BE313,BH313))</f>
        <v>0</v>
      </c>
      <c r="AK313" s="84">
        <f>IF(Dane!$E$3=1,BB313,IF(Dane!$E$3=2,BF313,BI313))</f>
        <v>0</v>
      </c>
      <c r="AL313" s="84">
        <f>IF(Dane!$E$3=1,BL313,IF(Dane!$E$3=2,BP313,BS313))</f>
        <v>0</v>
      </c>
      <c r="AM313" s="84">
        <f>IF(Dane!$E$3=1,BM313,IF(Dane!$E$3=2,BQ313,BT313))</f>
        <v>0</v>
      </c>
      <c r="AN313" s="39">
        <f>IF(Dane!$C$9="",0,IFERROR(J313/R313,0))</f>
        <v>0</v>
      </c>
      <c r="AO313" s="39">
        <f>IF(Dane!$C$9="",0,IFERROR(ROUND(J313-ROUND(J313*0.0976,2)-ROUND(J313*0.015,2)-ROUND(J313*0.0245,2),2)/R313,0))</f>
        <v>0</v>
      </c>
      <c r="AP313" s="39">
        <f t="shared" si="69"/>
        <v>0</v>
      </c>
      <c r="AQ313" s="39">
        <f t="shared" si="70"/>
        <v>0</v>
      </c>
      <c r="AR313" s="39">
        <f t="shared" si="66"/>
        <v>0</v>
      </c>
      <c r="AS313" s="39">
        <f>IF(Dane!$C$9="",0,IFERROR(AR313/R313,0))</f>
        <v>0</v>
      </c>
      <c r="AT313" s="39">
        <f t="shared" si="71"/>
        <v>0</v>
      </c>
      <c r="AU313" s="39">
        <v>0</v>
      </c>
      <c r="AV313" s="39">
        <f t="shared" si="72"/>
        <v>0</v>
      </c>
      <c r="AW313" s="39">
        <f>IF(Dane!$C$9="",0,IF(ROUND((N313+O313)*AV313,2)&gt;$AN$1,$AN$1,ROUND((N313+O313)*AV313,2)))</f>
        <v>0</v>
      </c>
      <c r="AX313" s="39">
        <v>0</v>
      </c>
      <c r="AY313" s="39">
        <f>IF(Dane!$C$9=2,IFERROR(J313/W313,0),IF(Dane!$C$9=3,IFERROR(J313/W313,0),0))</f>
        <v>0</v>
      </c>
      <c r="AZ313" s="39">
        <f>IF(Dane!$C$9=2,IFERROR(ROUND(J313-ROUND(J313*0.0976,2)-ROUND(J313*0.015,2)-ROUND(J313*0.0245,2),2)/W313,0),IF(Dane!$C$9=3,IFERROR(ROUND(J313-ROUND(J313*0.0976,2)-ROUND(J313*0.015,2)-ROUND(J313*0.0245,2),2)/W313,0),0))</f>
        <v>0</v>
      </c>
      <c r="BA313" s="39">
        <f t="shared" si="73"/>
        <v>0</v>
      </c>
      <c r="BB313" s="39">
        <f t="shared" si="74"/>
        <v>0</v>
      </c>
      <c r="BC313" s="39">
        <f t="shared" si="67"/>
        <v>0</v>
      </c>
      <c r="BD313" s="39">
        <f>IF(Dane!$C$9=2,IFERROR(BC313/W313,0),IF(Dane!$C$9=3,IFERROR(BC313/W313,0),0))</f>
        <v>0</v>
      </c>
      <c r="BE313" s="39">
        <f t="shared" si="75"/>
        <v>0</v>
      </c>
      <c r="BF313" s="39">
        <v>0</v>
      </c>
      <c r="BG313" s="39">
        <f t="shared" si="76"/>
        <v>0</v>
      </c>
      <c r="BH313" s="39">
        <f>IF(Dane!$C$9=2,IF(ROUND((S313+T313)*BG313,2)&gt;$AN$1,$AN$1,ROUND((S313+T313)*BG313,2)),IF(Dane!$C$9=3,IF(ROUND((S313+T313)*BG313,2)&gt;$AN$1,$AN$1,ROUND((S313+T313)*BG313,2)),0))</f>
        <v>0</v>
      </c>
      <c r="BI313" s="39">
        <v>0</v>
      </c>
      <c r="BJ313" s="39">
        <f>IF(Dane!$C$9=3,IFERROR(J313/AB313,0),0)</f>
        <v>0</v>
      </c>
      <c r="BK313" s="39">
        <f>IF(Dane!$C$9=3,IFERROR(ROUND(J313-ROUND(J313*0.0976,2)-ROUND(J313*0.015,2)-ROUND(J313*0.0245,2),2)/AB313,0),0)</f>
        <v>0</v>
      </c>
      <c r="BL313" s="39">
        <f t="shared" si="77"/>
        <v>0</v>
      </c>
      <c r="BM313" s="39">
        <f t="shared" si="78"/>
        <v>0</v>
      </c>
      <c r="BN313" s="39">
        <f t="shared" si="68"/>
        <v>0</v>
      </c>
      <c r="BO313" s="39">
        <f>IF(Dane!$C$9=3,IFERROR(BN313/AB313,0),0)</f>
        <v>0</v>
      </c>
      <c r="BP313" s="39">
        <f t="shared" si="79"/>
        <v>0</v>
      </c>
      <c r="BQ313" s="39">
        <v>0</v>
      </c>
      <c r="BR313" s="39">
        <f t="shared" si="80"/>
        <v>0</v>
      </c>
      <c r="BS313" s="39">
        <f>IF(Dane!$C$9=3,IF(ROUND((X313+Y313)*BR313,2)&gt;$AN$1,$AN$1,ROUND((X313+Y313)*BR313,2)),0)</f>
        <v>0</v>
      </c>
      <c r="BT313" s="39">
        <v>0</v>
      </c>
    </row>
    <row r="314" spans="1:72">
      <c r="A314" s="87">
        <v>305</v>
      </c>
      <c r="B314" s="1"/>
      <c r="C314" s="1"/>
      <c r="D314" s="2"/>
      <c r="E314" s="3"/>
      <c r="F314" s="4"/>
      <c r="G314" s="5"/>
      <c r="H314" s="5"/>
      <c r="I314" s="6"/>
      <c r="J314" s="5"/>
      <c r="K314" s="5"/>
      <c r="L314" s="5"/>
      <c r="M314" s="55"/>
      <c r="N314" s="8"/>
      <c r="O314" s="105"/>
      <c r="P314" s="5"/>
      <c r="Q314" s="5"/>
      <c r="R314" s="105">
        <f>Dane!$C$10</f>
        <v>0</v>
      </c>
      <c r="S314" s="8"/>
      <c r="T314" s="105"/>
      <c r="U314" s="5"/>
      <c r="V314" s="5"/>
      <c r="W314" s="107">
        <f>Dane!$C$11</f>
        <v>0</v>
      </c>
      <c r="X314" s="8"/>
      <c r="Y314" s="105"/>
      <c r="Z314" s="5"/>
      <c r="AA314" s="5"/>
      <c r="AB314" s="110">
        <f>Dane!$C$12</f>
        <v>0</v>
      </c>
      <c r="AC314" s="108">
        <f>IF(Dane!$E$3=1,AP314+BA314+BL314,IF(Dane!$E$3=2,AT314+BE314+BP314,AW314+BH314+BS314))</f>
        <v>0</v>
      </c>
      <c r="AD314" s="14">
        <f>IF(Dane!$E$3=1,AQ314+BB314+BM314,IF(Dane!$E$3=2,AU314+BF314+BQ314,AX314+BI314+BT314))</f>
        <v>0</v>
      </c>
      <c r="AE314" s="14">
        <f>IF((J314*Dane!$C$9)-AC314&lt;0,0,(J314*Dane!$C$9)-AC314)</f>
        <v>0</v>
      </c>
      <c r="AF314" s="61">
        <f>IF((K314*Dane!$C$9)-AD314&lt;0,0,(K314*Dane!$C$9)-AD314)</f>
        <v>0</v>
      </c>
      <c r="AG314" s="93"/>
      <c r="AH314" s="84">
        <f>IF(Dane!$E$3=1,AP314,IF(Dane!$E$3=2,AT314,AW314))</f>
        <v>0</v>
      </c>
      <c r="AI314" s="84">
        <f>IF(Dane!$E$3=1,AQ314,IF(Dane!$E$3=2,AU314,AX314))</f>
        <v>0</v>
      </c>
      <c r="AJ314" s="84">
        <f>IF(Dane!$E$3=1,BA314,IF(Dane!$E$3=2,BE314,BH314))</f>
        <v>0</v>
      </c>
      <c r="AK314" s="84">
        <f>IF(Dane!$E$3=1,BB314,IF(Dane!$E$3=2,BF314,BI314))</f>
        <v>0</v>
      </c>
      <c r="AL314" s="84">
        <f>IF(Dane!$E$3=1,BL314,IF(Dane!$E$3=2,BP314,BS314))</f>
        <v>0</v>
      </c>
      <c r="AM314" s="84">
        <f>IF(Dane!$E$3=1,BM314,IF(Dane!$E$3=2,BQ314,BT314))</f>
        <v>0</v>
      </c>
      <c r="AN314" s="39">
        <f>IF(Dane!$C$9="",0,IFERROR(J314/R314,0))</f>
        <v>0</v>
      </c>
      <c r="AO314" s="39">
        <f>IF(Dane!$C$9="",0,IFERROR(ROUND(J314-ROUND(J314*0.0976,2)-ROUND(J314*0.015,2)-ROUND(J314*0.0245,2),2)/R314,0))</f>
        <v>0</v>
      </c>
      <c r="AP314" s="39">
        <f t="shared" si="69"/>
        <v>0</v>
      </c>
      <c r="AQ314" s="39">
        <f t="shared" si="70"/>
        <v>0</v>
      </c>
      <c r="AR314" s="39">
        <f t="shared" si="66"/>
        <v>0</v>
      </c>
      <c r="AS314" s="39">
        <f>IF(Dane!$C$9="",0,IFERROR(AR314/R314,0))</f>
        <v>0</v>
      </c>
      <c r="AT314" s="39">
        <f t="shared" si="71"/>
        <v>0</v>
      </c>
      <c r="AU314" s="39">
        <v>0</v>
      </c>
      <c r="AV314" s="39">
        <f t="shared" si="72"/>
        <v>0</v>
      </c>
      <c r="AW314" s="39">
        <f>IF(Dane!$C$9="",0,IF(ROUND((N314+O314)*AV314,2)&gt;$AN$1,$AN$1,ROUND((N314+O314)*AV314,2)))</f>
        <v>0</v>
      </c>
      <c r="AX314" s="39">
        <v>0</v>
      </c>
      <c r="AY314" s="39">
        <f>IF(Dane!$C$9=2,IFERROR(J314/W314,0),IF(Dane!$C$9=3,IFERROR(J314/W314,0),0))</f>
        <v>0</v>
      </c>
      <c r="AZ314" s="39">
        <f>IF(Dane!$C$9=2,IFERROR(ROUND(J314-ROUND(J314*0.0976,2)-ROUND(J314*0.015,2)-ROUND(J314*0.0245,2),2)/W314,0),IF(Dane!$C$9=3,IFERROR(ROUND(J314-ROUND(J314*0.0976,2)-ROUND(J314*0.015,2)-ROUND(J314*0.0245,2),2)/W314,0),0))</f>
        <v>0</v>
      </c>
      <c r="BA314" s="39">
        <f t="shared" si="73"/>
        <v>0</v>
      </c>
      <c r="BB314" s="39">
        <f t="shared" si="74"/>
        <v>0</v>
      </c>
      <c r="BC314" s="39">
        <f t="shared" si="67"/>
        <v>0</v>
      </c>
      <c r="BD314" s="39">
        <f>IF(Dane!$C$9=2,IFERROR(BC314/W314,0),IF(Dane!$C$9=3,IFERROR(BC314/W314,0),0))</f>
        <v>0</v>
      </c>
      <c r="BE314" s="39">
        <f t="shared" si="75"/>
        <v>0</v>
      </c>
      <c r="BF314" s="39">
        <v>0</v>
      </c>
      <c r="BG314" s="39">
        <f t="shared" si="76"/>
        <v>0</v>
      </c>
      <c r="BH314" s="39">
        <f>IF(Dane!$C$9=2,IF(ROUND((S314+T314)*BG314,2)&gt;$AN$1,$AN$1,ROUND((S314+T314)*BG314,2)),IF(Dane!$C$9=3,IF(ROUND((S314+T314)*BG314,2)&gt;$AN$1,$AN$1,ROUND((S314+T314)*BG314,2)),0))</f>
        <v>0</v>
      </c>
      <c r="BI314" s="39">
        <v>0</v>
      </c>
      <c r="BJ314" s="39">
        <f>IF(Dane!$C$9=3,IFERROR(J314/AB314,0),0)</f>
        <v>0</v>
      </c>
      <c r="BK314" s="39">
        <f>IF(Dane!$C$9=3,IFERROR(ROUND(J314-ROUND(J314*0.0976,2)-ROUND(J314*0.015,2)-ROUND(J314*0.0245,2),2)/AB314,0),0)</f>
        <v>0</v>
      </c>
      <c r="BL314" s="39">
        <f t="shared" si="77"/>
        <v>0</v>
      </c>
      <c r="BM314" s="39">
        <f t="shared" si="78"/>
        <v>0</v>
      </c>
      <c r="BN314" s="39">
        <f t="shared" si="68"/>
        <v>0</v>
      </c>
      <c r="BO314" s="39">
        <f>IF(Dane!$C$9=3,IFERROR(BN314/AB314,0),0)</f>
        <v>0</v>
      </c>
      <c r="BP314" s="39">
        <f t="shared" si="79"/>
        <v>0</v>
      </c>
      <c r="BQ314" s="39">
        <v>0</v>
      </c>
      <c r="BR314" s="39">
        <f t="shared" si="80"/>
        <v>0</v>
      </c>
      <c r="BS314" s="39">
        <f>IF(Dane!$C$9=3,IF(ROUND((X314+Y314)*BR314,2)&gt;$AN$1,$AN$1,ROUND((X314+Y314)*BR314,2)),0)</f>
        <v>0</v>
      </c>
      <c r="BT314" s="39">
        <v>0</v>
      </c>
    </row>
    <row r="315" spans="1:72">
      <c r="A315" s="87">
        <v>306</v>
      </c>
      <c r="B315" s="1"/>
      <c r="C315" s="1"/>
      <c r="D315" s="2"/>
      <c r="E315" s="3"/>
      <c r="F315" s="4"/>
      <c r="G315" s="5"/>
      <c r="H315" s="5"/>
      <c r="I315" s="6"/>
      <c r="J315" s="5"/>
      <c r="K315" s="5"/>
      <c r="L315" s="5"/>
      <c r="M315" s="55"/>
      <c r="N315" s="8"/>
      <c r="O315" s="105"/>
      <c r="P315" s="5"/>
      <c r="Q315" s="5"/>
      <c r="R315" s="105">
        <f>Dane!$C$10</f>
        <v>0</v>
      </c>
      <c r="S315" s="8"/>
      <c r="T315" s="105"/>
      <c r="U315" s="5"/>
      <c r="V315" s="5"/>
      <c r="W315" s="107">
        <f>Dane!$C$11</f>
        <v>0</v>
      </c>
      <c r="X315" s="8"/>
      <c r="Y315" s="105"/>
      <c r="Z315" s="5"/>
      <c r="AA315" s="5"/>
      <c r="AB315" s="110">
        <f>Dane!$C$12</f>
        <v>0</v>
      </c>
      <c r="AC315" s="108">
        <f>IF(Dane!$E$3=1,AP315+BA315+BL315,IF(Dane!$E$3=2,AT315+BE315+BP315,AW315+BH315+BS315))</f>
        <v>0</v>
      </c>
      <c r="AD315" s="14">
        <f>IF(Dane!$E$3=1,AQ315+BB315+BM315,IF(Dane!$E$3=2,AU315+BF315+BQ315,AX315+BI315+BT315))</f>
        <v>0</v>
      </c>
      <c r="AE315" s="14">
        <f>IF((J315*Dane!$C$9)-AC315&lt;0,0,(J315*Dane!$C$9)-AC315)</f>
        <v>0</v>
      </c>
      <c r="AF315" s="61">
        <f>IF((K315*Dane!$C$9)-AD315&lt;0,0,(K315*Dane!$C$9)-AD315)</f>
        <v>0</v>
      </c>
      <c r="AG315" s="93"/>
      <c r="AH315" s="84">
        <f>IF(Dane!$E$3=1,AP315,IF(Dane!$E$3=2,AT315,AW315))</f>
        <v>0</v>
      </c>
      <c r="AI315" s="84">
        <f>IF(Dane!$E$3=1,AQ315,IF(Dane!$E$3=2,AU315,AX315))</f>
        <v>0</v>
      </c>
      <c r="AJ315" s="84">
        <f>IF(Dane!$E$3=1,BA315,IF(Dane!$E$3=2,BE315,BH315))</f>
        <v>0</v>
      </c>
      <c r="AK315" s="84">
        <f>IF(Dane!$E$3=1,BB315,IF(Dane!$E$3=2,BF315,BI315))</f>
        <v>0</v>
      </c>
      <c r="AL315" s="84">
        <f>IF(Dane!$E$3=1,BL315,IF(Dane!$E$3=2,BP315,BS315))</f>
        <v>0</v>
      </c>
      <c r="AM315" s="84">
        <f>IF(Dane!$E$3=1,BM315,IF(Dane!$E$3=2,BQ315,BT315))</f>
        <v>0</v>
      </c>
      <c r="AN315" s="39">
        <f>IF(Dane!$C$9="",0,IFERROR(J315/R315,0))</f>
        <v>0</v>
      </c>
      <c r="AO315" s="39">
        <f>IF(Dane!$C$9="",0,IFERROR(ROUND(J315-ROUND(J315*0.0976,2)-ROUND(J315*0.015,2)-ROUND(J315*0.0245,2),2)/R315,0))</f>
        <v>0</v>
      </c>
      <c r="AP315" s="39">
        <f t="shared" si="69"/>
        <v>0</v>
      </c>
      <c r="AQ315" s="39">
        <f t="shared" si="70"/>
        <v>0</v>
      </c>
      <c r="AR315" s="39">
        <f t="shared" si="66"/>
        <v>0</v>
      </c>
      <c r="AS315" s="39">
        <f>IF(Dane!$C$9="",0,IFERROR(AR315/R315,0))</f>
        <v>0</v>
      </c>
      <c r="AT315" s="39">
        <f t="shared" si="71"/>
        <v>0</v>
      </c>
      <c r="AU315" s="39">
        <v>0</v>
      </c>
      <c r="AV315" s="39">
        <f t="shared" si="72"/>
        <v>0</v>
      </c>
      <c r="AW315" s="39">
        <f>IF(Dane!$C$9="",0,IF(ROUND((N315+O315)*AV315,2)&gt;$AN$1,$AN$1,ROUND((N315+O315)*AV315,2)))</f>
        <v>0</v>
      </c>
      <c r="AX315" s="39">
        <v>0</v>
      </c>
      <c r="AY315" s="39">
        <f>IF(Dane!$C$9=2,IFERROR(J315/W315,0),IF(Dane!$C$9=3,IFERROR(J315/W315,0),0))</f>
        <v>0</v>
      </c>
      <c r="AZ315" s="39">
        <f>IF(Dane!$C$9=2,IFERROR(ROUND(J315-ROUND(J315*0.0976,2)-ROUND(J315*0.015,2)-ROUND(J315*0.0245,2),2)/W315,0),IF(Dane!$C$9=3,IFERROR(ROUND(J315-ROUND(J315*0.0976,2)-ROUND(J315*0.015,2)-ROUND(J315*0.0245,2),2)/W315,0),0))</f>
        <v>0</v>
      </c>
      <c r="BA315" s="39">
        <f t="shared" si="73"/>
        <v>0</v>
      </c>
      <c r="BB315" s="39">
        <f t="shared" si="74"/>
        <v>0</v>
      </c>
      <c r="BC315" s="39">
        <f t="shared" si="67"/>
        <v>0</v>
      </c>
      <c r="BD315" s="39">
        <f>IF(Dane!$C$9=2,IFERROR(BC315/W315,0),IF(Dane!$C$9=3,IFERROR(BC315/W315,0),0))</f>
        <v>0</v>
      </c>
      <c r="BE315" s="39">
        <f t="shared" si="75"/>
        <v>0</v>
      </c>
      <c r="BF315" s="39">
        <v>0</v>
      </c>
      <c r="BG315" s="39">
        <f t="shared" si="76"/>
        <v>0</v>
      </c>
      <c r="BH315" s="39">
        <f>IF(Dane!$C$9=2,IF(ROUND((S315+T315)*BG315,2)&gt;$AN$1,$AN$1,ROUND((S315+T315)*BG315,2)),IF(Dane!$C$9=3,IF(ROUND((S315+T315)*BG315,2)&gt;$AN$1,$AN$1,ROUND((S315+T315)*BG315,2)),0))</f>
        <v>0</v>
      </c>
      <c r="BI315" s="39">
        <v>0</v>
      </c>
      <c r="BJ315" s="39">
        <f>IF(Dane!$C$9=3,IFERROR(J315/AB315,0),0)</f>
        <v>0</v>
      </c>
      <c r="BK315" s="39">
        <f>IF(Dane!$C$9=3,IFERROR(ROUND(J315-ROUND(J315*0.0976,2)-ROUND(J315*0.015,2)-ROUND(J315*0.0245,2),2)/AB315,0),0)</f>
        <v>0</v>
      </c>
      <c r="BL315" s="39">
        <f t="shared" si="77"/>
        <v>0</v>
      </c>
      <c r="BM315" s="39">
        <f t="shared" si="78"/>
        <v>0</v>
      </c>
      <c r="BN315" s="39">
        <f t="shared" si="68"/>
        <v>0</v>
      </c>
      <c r="BO315" s="39">
        <f>IF(Dane!$C$9=3,IFERROR(BN315/AB315,0),0)</f>
        <v>0</v>
      </c>
      <c r="BP315" s="39">
        <f t="shared" si="79"/>
        <v>0</v>
      </c>
      <c r="BQ315" s="39">
        <v>0</v>
      </c>
      <c r="BR315" s="39">
        <f t="shared" si="80"/>
        <v>0</v>
      </c>
      <c r="BS315" s="39">
        <f>IF(Dane!$C$9=3,IF(ROUND((X315+Y315)*BR315,2)&gt;$AN$1,$AN$1,ROUND((X315+Y315)*BR315,2)),0)</f>
        <v>0</v>
      </c>
      <c r="BT315" s="39">
        <v>0</v>
      </c>
    </row>
    <row r="316" spans="1:72">
      <c r="A316" s="87">
        <v>307</v>
      </c>
      <c r="B316" s="1"/>
      <c r="C316" s="1"/>
      <c r="D316" s="2"/>
      <c r="E316" s="3"/>
      <c r="F316" s="4"/>
      <c r="G316" s="5"/>
      <c r="H316" s="5"/>
      <c r="I316" s="6"/>
      <c r="J316" s="5"/>
      <c r="K316" s="5"/>
      <c r="L316" s="5"/>
      <c r="M316" s="55"/>
      <c r="N316" s="8"/>
      <c r="O316" s="105"/>
      <c r="P316" s="5"/>
      <c r="Q316" s="5"/>
      <c r="R316" s="105">
        <f>Dane!$C$10</f>
        <v>0</v>
      </c>
      <c r="S316" s="8"/>
      <c r="T316" s="105"/>
      <c r="U316" s="5"/>
      <c r="V316" s="5"/>
      <c r="W316" s="107">
        <f>Dane!$C$11</f>
        <v>0</v>
      </c>
      <c r="X316" s="8"/>
      <c r="Y316" s="105"/>
      <c r="Z316" s="5"/>
      <c r="AA316" s="5"/>
      <c r="AB316" s="110">
        <f>Dane!$C$12</f>
        <v>0</v>
      </c>
      <c r="AC316" s="108">
        <f>IF(Dane!$E$3=1,AP316+BA316+BL316,IF(Dane!$E$3=2,AT316+BE316+BP316,AW316+BH316+BS316))</f>
        <v>0</v>
      </c>
      <c r="AD316" s="14">
        <f>IF(Dane!$E$3=1,AQ316+BB316+BM316,IF(Dane!$E$3=2,AU316+BF316+BQ316,AX316+BI316+BT316))</f>
        <v>0</v>
      </c>
      <c r="AE316" s="14">
        <f>IF((J316*Dane!$C$9)-AC316&lt;0,0,(J316*Dane!$C$9)-AC316)</f>
        <v>0</v>
      </c>
      <c r="AF316" s="61">
        <f>IF((K316*Dane!$C$9)-AD316&lt;0,0,(K316*Dane!$C$9)-AD316)</f>
        <v>0</v>
      </c>
      <c r="AG316" s="93"/>
      <c r="AH316" s="84">
        <f>IF(Dane!$E$3=1,AP316,IF(Dane!$E$3=2,AT316,AW316))</f>
        <v>0</v>
      </c>
      <c r="AI316" s="84">
        <f>IF(Dane!$E$3=1,AQ316,IF(Dane!$E$3=2,AU316,AX316))</f>
        <v>0</v>
      </c>
      <c r="AJ316" s="84">
        <f>IF(Dane!$E$3=1,BA316,IF(Dane!$E$3=2,BE316,BH316))</f>
        <v>0</v>
      </c>
      <c r="AK316" s="84">
        <f>IF(Dane!$E$3=1,BB316,IF(Dane!$E$3=2,BF316,BI316))</f>
        <v>0</v>
      </c>
      <c r="AL316" s="84">
        <f>IF(Dane!$E$3=1,BL316,IF(Dane!$E$3=2,BP316,BS316))</f>
        <v>0</v>
      </c>
      <c r="AM316" s="84">
        <f>IF(Dane!$E$3=1,BM316,IF(Dane!$E$3=2,BQ316,BT316))</f>
        <v>0</v>
      </c>
      <c r="AN316" s="39">
        <f>IF(Dane!$C$9="",0,IFERROR(J316/R316,0))</f>
        <v>0</v>
      </c>
      <c r="AO316" s="39">
        <f>IF(Dane!$C$9="",0,IFERROR(ROUND(J316-ROUND(J316*0.0976,2)-ROUND(J316*0.015,2)-ROUND(J316*0.0245,2),2)/R316,0))</f>
        <v>0</v>
      </c>
      <c r="AP316" s="39">
        <f t="shared" si="69"/>
        <v>0</v>
      </c>
      <c r="AQ316" s="39">
        <f t="shared" si="70"/>
        <v>0</v>
      </c>
      <c r="AR316" s="39">
        <f t="shared" si="66"/>
        <v>0</v>
      </c>
      <c r="AS316" s="39">
        <f>IF(Dane!$C$9="",0,IFERROR(AR316/R316,0))</f>
        <v>0</v>
      </c>
      <c r="AT316" s="39">
        <f t="shared" si="71"/>
        <v>0</v>
      </c>
      <c r="AU316" s="39">
        <v>0</v>
      </c>
      <c r="AV316" s="39">
        <f t="shared" si="72"/>
        <v>0</v>
      </c>
      <c r="AW316" s="39">
        <f>IF(Dane!$C$9="",0,IF(ROUND((N316+O316)*AV316,2)&gt;$AN$1,$AN$1,ROUND((N316+O316)*AV316,2)))</f>
        <v>0</v>
      </c>
      <c r="AX316" s="39">
        <v>0</v>
      </c>
      <c r="AY316" s="39">
        <f>IF(Dane!$C$9=2,IFERROR(J316/W316,0),IF(Dane!$C$9=3,IFERROR(J316/W316,0),0))</f>
        <v>0</v>
      </c>
      <c r="AZ316" s="39">
        <f>IF(Dane!$C$9=2,IFERROR(ROUND(J316-ROUND(J316*0.0976,2)-ROUND(J316*0.015,2)-ROUND(J316*0.0245,2),2)/W316,0),IF(Dane!$C$9=3,IFERROR(ROUND(J316-ROUND(J316*0.0976,2)-ROUND(J316*0.015,2)-ROUND(J316*0.0245,2),2)/W316,0),0))</f>
        <v>0</v>
      </c>
      <c r="BA316" s="39">
        <f t="shared" si="73"/>
        <v>0</v>
      </c>
      <c r="BB316" s="39">
        <f t="shared" si="74"/>
        <v>0</v>
      </c>
      <c r="BC316" s="39">
        <f t="shared" si="67"/>
        <v>0</v>
      </c>
      <c r="BD316" s="39">
        <f>IF(Dane!$C$9=2,IFERROR(BC316/W316,0),IF(Dane!$C$9=3,IFERROR(BC316/W316,0),0))</f>
        <v>0</v>
      </c>
      <c r="BE316" s="39">
        <f t="shared" si="75"/>
        <v>0</v>
      </c>
      <c r="BF316" s="39">
        <v>0</v>
      </c>
      <c r="BG316" s="39">
        <f t="shared" si="76"/>
        <v>0</v>
      </c>
      <c r="BH316" s="39">
        <f>IF(Dane!$C$9=2,IF(ROUND((S316+T316)*BG316,2)&gt;$AN$1,$AN$1,ROUND((S316+T316)*BG316,2)),IF(Dane!$C$9=3,IF(ROUND((S316+T316)*BG316,2)&gt;$AN$1,$AN$1,ROUND((S316+T316)*BG316,2)),0))</f>
        <v>0</v>
      </c>
      <c r="BI316" s="39">
        <v>0</v>
      </c>
      <c r="BJ316" s="39">
        <f>IF(Dane!$C$9=3,IFERROR(J316/AB316,0),0)</f>
        <v>0</v>
      </c>
      <c r="BK316" s="39">
        <f>IF(Dane!$C$9=3,IFERROR(ROUND(J316-ROUND(J316*0.0976,2)-ROUND(J316*0.015,2)-ROUND(J316*0.0245,2),2)/AB316,0),0)</f>
        <v>0</v>
      </c>
      <c r="BL316" s="39">
        <f t="shared" si="77"/>
        <v>0</v>
      </c>
      <c r="BM316" s="39">
        <f t="shared" si="78"/>
        <v>0</v>
      </c>
      <c r="BN316" s="39">
        <f t="shared" si="68"/>
        <v>0</v>
      </c>
      <c r="BO316" s="39">
        <f>IF(Dane!$C$9=3,IFERROR(BN316/AB316,0),0)</f>
        <v>0</v>
      </c>
      <c r="BP316" s="39">
        <f t="shared" si="79"/>
        <v>0</v>
      </c>
      <c r="BQ316" s="39">
        <v>0</v>
      </c>
      <c r="BR316" s="39">
        <f t="shared" si="80"/>
        <v>0</v>
      </c>
      <c r="BS316" s="39">
        <f>IF(Dane!$C$9=3,IF(ROUND((X316+Y316)*BR316,2)&gt;$AN$1,$AN$1,ROUND((X316+Y316)*BR316,2)),0)</f>
        <v>0</v>
      </c>
      <c r="BT316" s="39">
        <v>0</v>
      </c>
    </row>
    <row r="317" spans="1:72">
      <c r="A317" s="87">
        <v>308</v>
      </c>
      <c r="B317" s="1"/>
      <c r="C317" s="1"/>
      <c r="D317" s="2"/>
      <c r="E317" s="3"/>
      <c r="F317" s="4"/>
      <c r="G317" s="5"/>
      <c r="H317" s="5"/>
      <c r="I317" s="6"/>
      <c r="J317" s="5"/>
      <c r="K317" s="5"/>
      <c r="L317" s="5"/>
      <c r="M317" s="55"/>
      <c r="N317" s="8"/>
      <c r="O317" s="105"/>
      <c r="P317" s="5"/>
      <c r="Q317" s="5"/>
      <c r="R317" s="105">
        <f>Dane!$C$10</f>
        <v>0</v>
      </c>
      <c r="S317" s="8"/>
      <c r="T317" s="105"/>
      <c r="U317" s="5"/>
      <c r="V317" s="5"/>
      <c r="W317" s="107">
        <f>Dane!$C$11</f>
        <v>0</v>
      </c>
      <c r="X317" s="8"/>
      <c r="Y317" s="105"/>
      <c r="Z317" s="5"/>
      <c r="AA317" s="5"/>
      <c r="AB317" s="110">
        <f>Dane!$C$12</f>
        <v>0</v>
      </c>
      <c r="AC317" s="108">
        <f>IF(Dane!$E$3=1,AP317+BA317+BL317,IF(Dane!$E$3=2,AT317+BE317+BP317,AW317+BH317+BS317))</f>
        <v>0</v>
      </c>
      <c r="AD317" s="14">
        <f>IF(Dane!$E$3=1,AQ317+BB317+BM317,IF(Dane!$E$3=2,AU317+BF317+BQ317,AX317+BI317+BT317))</f>
        <v>0</v>
      </c>
      <c r="AE317" s="14">
        <f>IF((J317*Dane!$C$9)-AC317&lt;0,0,(J317*Dane!$C$9)-AC317)</f>
        <v>0</v>
      </c>
      <c r="AF317" s="61">
        <f>IF((K317*Dane!$C$9)-AD317&lt;0,0,(K317*Dane!$C$9)-AD317)</f>
        <v>0</v>
      </c>
      <c r="AG317" s="93"/>
      <c r="AH317" s="84">
        <f>IF(Dane!$E$3=1,AP317,IF(Dane!$E$3=2,AT317,AW317))</f>
        <v>0</v>
      </c>
      <c r="AI317" s="84">
        <f>IF(Dane!$E$3=1,AQ317,IF(Dane!$E$3=2,AU317,AX317))</f>
        <v>0</v>
      </c>
      <c r="AJ317" s="84">
        <f>IF(Dane!$E$3=1,BA317,IF(Dane!$E$3=2,BE317,BH317))</f>
        <v>0</v>
      </c>
      <c r="AK317" s="84">
        <f>IF(Dane!$E$3=1,BB317,IF(Dane!$E$3=2,BF317,BI317))</f>
        <v>0</v>
      </c>
      <c r="AL317" s="84">
        <f>IF(Dane!$E$3=1,BL317,IF(Dane!$E$3=2,BP317,BS317))</f>
        <v>0</v>
      </c>
      <c r="AM317" s="84">
        <f>IF(Dane!$E$3=1,BM317,IF(Dane!$E$3=2,BQ317,BT317))</f>
        <v>0</v>
      </c>
      <c r="AN317" s="39">
        <f>IF(Dane!$C$9="",0,IFERROR(J317/R317,0))</f>
        <v>0</v>
      </c>
      <c r="AO317" s="39">
        <f>IF(Dane!$C$9="",0,IFERROR(ROUND(J317-ROUND(J317*0.0976,2)-ROUND(J317*0.015,2)-ROUND(J317*0.0245,2),2)/R317,0))</f>
        <v>0</v>
      </c>
      <c r="AP317" s="39">
        <f t="shared" si="69"/>
        <v>0</v>
      </c>
      <c r="AQ317" s="39">
        <f t="shared" si="70"/>
        <v>0</v>
      </c>
      <c r="AR317" s="39">
        <f t="shared" si="66"/>
        <v>0</v>
      </c>
      <c r="AS317" s="39">
        <f>IF(Dane!$C$9="",0,IFERROR(AR317/R317,0))</f>
        <v>0</v>
      </c>
      <c r="AT317" s="39">
        <f t="shared" si="71"/>
        <v>0</v>
      </c>
      <c r="AU317" s="39">
        <v>0</v>
      </c>
      <c r="AV317" s="39">
        <f t="shared" si="72"/>
        <v>0</v>
      </c>
      <c r="AW317" s="39">
        <f>IF(Dane!$C$9="",0,IF(ROUND((N317+O317)*AV317,2)&gt;$AN$1,$AN$1,ROUND((N317+O317)*AV317,2)))</f>
        <v>0</v>
      </c>
      <c r="AX317" s="39">
        <v>0</v>
      </c>
      <c r="AY317" s="39">
        <f>IF(Dane!$C$9=2,IFERROR(J317/W317,0),IF(Dane!$C$9=3,IFERROR(J317/W317,0),0))</f>
        <v>0</v>
      </c>
      <c r="AZ317" s="39">
        <f>IF(Dane!$C$9=2,IFERROR(ROUND(J317-ROUND(J317*0.0976,2)-ROUND(J317*0.015,2)-ROUND(J317*0.0245,2),2)/W317,0),IF(Dane!$C$9=3,IFERROR(ROUND(J317-ROUND(J317*0.0976,2)-ROUND(J317*0.015,2)-ROUND(J317*0.0245,2),2)/W317,0),0))</f>
        <v>0</v>
      </c>
      <c r="BA317" s="39">
        <f t="shared" si="73"/>
        <v>0</v>
      </c>
      <c r="BB317" s="39">
        <f t="shared" si="74"/>
        <v>0</v>
      </c>
      <c r="BC317" s="39">
        <f t="shared" si="67"/>
        <v>0</v>
      </c>
      <c r="BD317" s="39">
        <f>IF(Dane!$C$9=2,IFERROR(BC317/W317,0),IF(Dane!$C$9=3,IFERROR(BC317/W317,0),0))</f>
        <v>0</v>
      </c>
      <c r="BE317" s="39">
        <f t="shared" si="75"/>
        <v>0</v>
      </c>
      <c r="BF317" s="39">
        <v>0</v>
      </c>
      <c r="BG317" s="39">
        <f t="shared" si="76"/>
        <v>0</v>
      </c>
      <c r="BH317" s="39">
        <f>IF(Dane!$C$9=2,IF(ROUND((S317+T317)*BG317,2)&gt;$AN$1,$AN$1,ROUND((S317+T317)*BG317,2)),IF(Dane!$C$9=3,IF(ROUND((S317+T317)*BG317,2)&gt;$AN$1,$AN$1,ROUND((S317+T317)*BG317,2)),0))</f>
        <v>0</v>
      </c>
      <c r="BI317" s="39">
        <v>0</v>
      </c>
      <c r="BJ317" s="39">
        <f>IF(Dane!$C$9=3,IFERROR(J317/AB317,0),0)</f>
        <v>0</v>
      </c>
      <c r="BK317" s="39">
        <f>IF(Dane!$C$9=3,IFERROR(ROUND(J317-ROUND(J317*0.0976,2)-ROUND(J317*0.015,2)-ROUND(J317*0.0245,2),2)/AB317,0),0)</f>
        <v>0</v>
      </c>
      <c r="BL317" s="39">
        <f t="shared" si="77"/>
        <v>0</v>
      </c>
      <c r="BM317" s="39">
        <f t="shared" si="78"/>
        <v>0</v>
      </c>
      <c r="BN317" s="39">
        <f t="shared" si="68"/>
        <v>0</v>
      </c>
      <c r="BO317" s="39">
        <f>IF(Dane!$C$9=3,IFERROR(BN317/AB317,0),0)</f>
        <v>0</v>
      </c>
      <c r="BP317" s="39">
        <f t="shared" si="79"/>
        <v>0</v>
      </c>
      <c r="BQ317" s="39">
        <v>0</v>
      </c>
      <c r="BR317" s="39">
        <f t="shared" si="80"/>
        <v>0</v>
      </c>
      <c r="BS317" s="39">
        <f>IF(Dane!$C$9=3,IF(ROUND((X317+Y317)*BR317,2)&gt;$AN$1,$AN$1,ROUND((X317+Y317)*BR317,2)),0)</f>
        <v>0</v>
      </c>
      <c r="BT317" s="39">
        <v>0</v>
      </c>
    </row>
    <row r="318" spans="1:72">
      <c r="A318" s="87">
        <v>309</v>
      </c>
      <c r="B318" s="1"/>
      <c r="C318" s="1"/>
      <c r="D318" s="2"/>
      <c r="E318" s="3"/>
      <c r="F318" s="4"/>
      <c r="G318" s="5"/>
      <c r="H318" s="5"/>
      <c r="I318" s="6"/>
      <c r="J318" s="5"/>
      <c r="K318" s="5"/>
      <c r="L318" s="5"/>
      <c r="M318" s="55"/>
      <c r="N318" s="8"/>
      <c r="O318" s="105"/>
      <c r="P318" s="5"/>
      <c r="Q318" s="5"/>
      <c r="R318" s="105">
        <f>Dane!$C$10</f>
        <v>0</v>
      </c>
      <c r="S318" s="8"/>
      <c r="T318" s="105"/>
      <c r="U318" s="5"/>
      <c r="V318" s="5"/>
      <c r="W318" s="107">
        <f>Dane!$C$11</f>
        <v>0</v>
      </c>
      <c r="X318" s="8"/>
      <c r="Y318" s="105"/>
      <c r="Z318" s="5"/>
      <c r="AA318" s="5"/>
      <c r="AB318" s="110">
        <f>Dane!$C$12</f>
        <v>0</v>
      </c>
      <c r="AC318" s="108">
        <f>IF(Dane!$E$3=1,AP318+BA318+BL318,IF(Dane!$E$3=2,AT318+BE318+BP318,AW318+BH318+BS318))</f>
        <v>0</v>
      </c>
      <c r="AD318" s="14">
        <f>IF(Dane!$E$3=1,AQ318+BB318+BM318,IF(Dane!$E$3=2,AU318+BF318+BQ318,AX318+BI318+BT318))</f>
        <v>0</v>
      </c>
      <c r="AE318" s="14">
        <f>IF((J318*Dane!$C$9)-AC318&lt;0,0,(J318*Dane!$C$9)-AC318)</f>
        <v>0</v>
      </c>
      <c r="AF318" s="61">
        <f>IF((K318*Dane!$C$9)-AD318&lt;0,0,(K318*Dane!$C$9)-AD318)</f>
        <v>0</v>
      </c>
      <c r="AG318" s="93"/>
      <c r="AH318" s="84">
        <f>IF(Dane!$E$3=1,AP318,IF(Dane!$E$3=2,AT318,AW318))</f>
        <v>0</v>
      </c>
      <c r="AI318" s="84">
        <f>IF(Dane!$E$3=1,AQ318,IF(Dane!$E$3=2,AU318,AX318))</f>
        <v>0</v>
      </c>
      <c r="AJ318" s="84">
        <f>IF(Dane!$E$3=1,BA318,IF(Dane!$E$3=2,BE318,BH318))</f>
        <v>0</v>
      </c>
      <c r="AK318" s="84">
        <f>IF(Dane!$E$3=1,BB318,IF(Dane!$E$3=2,BF318,BI318))</f>
        <v>0</v>
      </c>
      <c r="AL318" s="84">
        <f>IF(Dane!$E$3=1,BL318,IF(Dane!$E$3=2,BP318,BS318))</f>
        <v>0</v>
      </c>
      <c r="AM318" s="84">
        <f>IF(Dane!$E$3=1,BM318,IF(Dane!$E$3=2,BQ318,BT318))</f>
        <v>0</v>
      </c>
      <c r="AN318" s="39">
        <f>IF(Dane!$C$9="",0,IFERROR(J318/R318,0))</f>
        <v>0</v>
      </c>
      <c r="AO318" s="39">
        <f>IF(Dane!$C$9="",0,IFERROR(ROUND(J318-ROUND(J318*0.0976,2)-ROUND(J318*0.015,2)-ROUND(J318*0.0245,2),2)/R318,0))</f>
        <v>0</v>
      </c>
      <c r="AP318" s="39">
        <f t="shared" si="69"/>
        <v>0</v>
      </c>
      <c r="AQ318" s="39">
        <f t="shared" si="70"/>
        <v>0</v>
      </c>
      <c r="AR318" s="39">
        <f t="shared" si="66"/>
        <v>0</v>
      </c>
      <c r="AS318" s="39">
        <f>IF(Dane!$C$9="",0,IFERROR(AR318/R318,0))</f>
        <v>0</v>
      </c>
      <c r="AT318" s="39">
        <f t="shared" si="71"/>
        <v>0</v>
      </c>
      <c r="AU318" s="39">
        <v>0</v>
      </c>
      <c r="AV318" s="39">
        <f t="shared" si="72"/>
        <v>0</v>
      </c>
      <c r="AW318" s="39">
        <f>IF(Dane!$C$9="",0,IF(ROUND((N318+O318)*AV318,2)&gt;$AN$1,$AN$1,ROUND((N318+O318)*AV318,2)))</f>
        <v>0</v>
      </c>
      <c r="AX318" s="39">
        <v>0</v>
      </c>
      <c r="AY318" s="39">
        <f>IF(Dane!$C$9=2,IFERROR(J318/W318,0),IF(Dane!$C$9=3,IFERROR(J318/W318,0),0))</f>
        <v>0</v>
      </c>
      <c r="AZ318" s="39">
        <f>IF(Dane!$C$9=2,IFERROR(ROUND(J318-ROUND(J318*0.0976,2)-ROUND(J318*0.015,2)-ROUND(J318*0.0245,2),2)/W318,0),IF(Dane!$C$9=3,IFERROR(ROUND(J318-ROUND(J318*0.0976,2)-ROUND(J318*0.015,2)-ROUND(J318*0.0245,2),2)/W318,0),0))</f>
        <v>0</v>
      </c>
      <c r="BA318" s="39">
        <f t="shared" si="73"/>
        <v>0</v>
      </c>
      <c r="BB318" s="39">
        <f t="shared" si="74"/>
        <v>0</v>
      </c>
      <c r="BC318" s="39">
        <f t="shared" si="67"/>
        <v>0</v>
      </c>
      <c r="BD318" s="39">
        <f>IF(Dane!$C$9=2,IFERROR(BC318/W318,0),IF(Dane!$C$9=3,IFERROR(BC318/W318,0),0))</f>
        <v>0</v>
      </c>
      <c r="BE318" s="39">
        <f t="shared" si="75"/>
        <v>0</v>
      </c>
      <c r="BF318" s="39">
        <v>0</v>
      </c>
      <c r="BG318" s="39">
        <f t="shared" si="76"/>
        <v>0</v>
      </c>
      <c r="BH318" s="39">
        <f>IF(Dane!$C$9=2,IF(ROUND((S318+T318)*BG318,2)&gt;$AN$1,$AN$1,ROUND((S318+T318)*BG318,2)),IF(Dane!$C$9=3,IF(ROUND((S318+T318)*BG318,2)&gt;$AN$1,$AN$1,ROUND((S318+T318)*BG318,2)),0))</f>
        <v>0</v>
      </c>
      <c r="BI318" s="39">
        <v>0</v>
      </c>
      <c r="BJ318" s="39">
        <f>IF(Dane!$C$9=3,IFERROR(J318/AB318,0),0)</f>
        <v>0</v>
      </c>
      <c r="BK318" s="39">
        <f>IF(Dane!$C$9=3,IFERROR(ROUND(J318-ROUND(J318*0.0976,2)-ROUND(J318*0.015,2)-ROUND(J318*0.0245,2),2)/AB318,0),0)</f>
        <v>0</v>
      </c>
      <c r="BL318" s="39">
        <f t="shared" si="77"/>
        <v>0</v>
      </c>
      <c r="BM318" s="39">
        <f t="shared" si="78"/>
        <v>0</v>
      </c>
      <c r="BN318" s="39">
        <f t="shared" si="68"/>
        <v>0</v>
      </c>
      <c r="BO318" s="39">
        <f>IF(Dane!$C$9=3,IFERROR(BN318/AB318,0),0)</f>
        <v>0</v>
      </c>
      <c r="BP318" s="39">
        <f t="shared" si="79"/>
        <v>0</v>
      </c>
      <c r="BQ318" s="39">
        <v>0</v>
      </c>
      <c r="BR318" s="39">
        <f t="shared" si="80"/>
        <v>0</v>
      </c>
      <c r="BS318" s="39">
        <f>IF(Dane!$C$9=3,IF(ROUND((X318+Y318)*BR318,2)&gt;$AN$1,$AN$1,ROUND((X318+Y318)*BR318,2)),0)</f>
        <v>0</v>
      </c>
      <c r="BT318" s="39">
        <v>0</v>
      </c>
    </row>
    <row r="319" spans="1:72">
      <c r="A319" s="87">
        <v>310</v>
      </c>
      <c r="B319" s="1"/>
      <c r="C319" s="1"/>
      <c r="D319" s="2"/>
      <c r="E319" s="3"/>
      <c r="F319" s="4"/>
      <c r="G319" s="5"/>
      <c r="H319" s="5"/>
      <c r="I319" s="6"/>
      <c r="J319" s="5"/>
      <c r="K319" s="5"/>
      <c r="L319" s="5"/>
      <c r="M319" s="55"/>
      <c r="N319" s="8"/>
      <c r="O319" s="105"/>
      <c r="P319" s="5"/>
      <c r="Q319" s="5"/>
      <c r="R319" s="105">
        <f>Dane!$C$10</f>
        <v>0</v>
      </c>
      <c r="S319" s="8"/>
      <c r="T319" s="105"/>
      <c r="U319" s="5"/>
      <c r="V319" s="5"/>
      <c r="W319" s="107">
        <f>Dane!$C$11</f>
        <v>0</v>
      </c>
      <c r="X319" s="8"/>
      <c r="Y319" s="105"/>
      <c r="Z319" s="5"/>
      <c r="AA319" s="5"/>
      <c r="AB319" s="110">
        <f>Dane!$C$12</f>
        <v>0</v>
      </c>
      <c r="AC319" s="108">
        <f>IF(Dane!$E$3=1,AP319+BA319+BL319,IF(Dane!$E$3=2,AT319+BE319+BP319,AW319+BH319+BS319))</f>
        <v>0</v>
      </c>
      <c r="AD319" s="14">
        <f>IF(Dane!$E$3=1,AQ319+BB319+BM319,IF(Dane!$E$3=2,AU319+BF319+BQ319,AX319+BI319+BT319))</f>
        <v>0</v>
      </c>
      <c r="AE319" s="14">
        <f>IF((J319*Dane!$C$9)-AC319&lt;0,0,(J319*Dane!$C$9)-AC319)</f>
        <v>0</v>
      </c>
      <c r="AF319" s="61">
        <f>IF((K319*Dane!$C$9)-AD319&lt;0,0,(K319*Dane!$C$9)-AD319)</f>
        <v>0</v>
      </c>
      <c r="AG319" s="93"/>
      <c r="AH319" s="84">
        <f>IF(Dane!$E$3=1,AP319,IF(Dane!$E$3=2,AT319,AW319))</f>
        <v>0</v>
      </c>
      <c r="AI319" s="84">
        <f>IF(Dane!$E$3=1,AQ319,IF(Dane!$E$3=2,AU319,AX319))</f>
        <v>0</v>
      </c>
      <c r="AJ319" s="84">
        <f>IF(Dane!$E$3=1,BA319,IF(Dane!$E$3=2,BE319,BH319))</f>
        <v>0</v>
      </c>
      <c r="AK319" s="84">
        <f>IF(Dane!$E$3=1,BB319,IF(Dane!$E$3=2,BF319,BI319))</f>
        <v>0</v>
      </c>
      <c r="AL319" s="84">
        <f>IF(Dane!$E$3=1,BL319,IF(Dane!$E$3=2,BP319,BS319))</f>
        <v>0</v>
      </c>
      <c r="AM319" s="84">
        <f>IF(Dane!$E$3=1,BM319,IF(Dane!$E$3=2,BQ319,BT319))</f>
        <v>0</v>
      </c>
      <c r="AN319" s="39">
        <f>IF(Dane!$C$9="",0,IFERROR(J319/R319,0))</f>
        <v>0</v>
      </c>
      <c r="AO319" s="39">
        <f>IF(Dane!$C$9="",0,IFERROR(ROUND(J319-ROUND(J319*0.0976,2)-ROUND(J319*0.015,2)-ROUND(J319*0.0245,2),2)/R319,0))</f>
        <v>0</v>
      </c>
      <c r="AP319" s="39">
        <f t="shared" si="69"/>
        <v>0</v>
      </c>
      <c r="AQ319" s="39">
        <f t="shared" si="70"/>
        <v>0</v>
      </c>
      <c r="AR319" s="39">
        <f t="shared" si="66"/>
        <v>0</v>
      </c>
      <c r="AS319" s="39">
        <f>IF(Dane!$C$9="",0,IFERROR(AR319/R319,0))</f>
        <v>0</v>
      </c>
      <c r="AT319" s="39">
        <f t="shared" si="71"/>
        <v>0</v>
      </c>
      <c r="AU319" s="39">
        <v>0</v>
      </c>
      <c r="AV319" s="39">
        <f t="shared" si="72"/>
        <v>0</v>
      </c>
      <c r="AW319" s="39">
        <f>IF(Dane!$C$9="",0,IF(ROUND((N319+O319)*AV319,2)&gt;$AN$1,$AN$1,ROUND((N319+O319)*AV319,2)))</f>
        <v>0</v>
      </c>
      <c r="AX319" s="39">
        <v>0</v>
      </c>
      <c r="AY319" s="39">
        <f>IF(Dane!$C$9=2,IFERROR(J319/W319,0),IF(Dane!$C$9=3,IFERROR(J319/W319,0),0))</f>
        <v>0</v>
      </c>
      <c r="AZ319" s="39">
        <f>IF(Dane!$C$9=2,IFERROR(ROUND(J319-ROUND(J319*0.0976,2)-ROUND(J319*0.015,2)-ROUND(J319*0.0245,2),2)/W319,0),IF(Dane!$C$9=3,IFERROR(ROUND(J319-ROUND(J319*0.0976,2)-ROUND(J319*0.015,2)-ROUND(J319*0.0245,2),2)/W319,0),0))</f>
        <v>0</v>
      </c>
      <c r="BA319" s="39">
        <f t="shared" si="73"/>
        <v>0</v>
      </c>
      <c r="BB319" s="39">
        <f t="shared" si="74"/>
        <v>0</v>
      </c>
      <c r="BC319" s="39">
        <f t="shared" si="67"/>
        <v>0</v>
      </c>
      <c r="BD319" s="39">
        <f>IF(Dane!$C$9=2,IFERROR(BC319/W319,0),IF(Dane!$C$9=3,IFERROR(BC319/W319,0),0))</f>
        <v>0</v>
      </c>
      <c r="BE319" s="39">
        <f t="shared" si="75"/>
        <v>0</v>
      </c>
      <c r="BF319" s="39">
        <v>0</v>
      </c>
      <c r="BG319" s="39">
        <f t="shared" si="76"/>
        <v>0</v>
      </c>
      <c r="BH319" s="39">
        <f>IF(Dane!$C$9=2,IF(ROUND((S319+T319)*BG319,2)&gt;$AN$1,$AN$1,ROUND((S319+T319)*BG319,2)),IF(Dane!$C$9=3,IF(ROUND((S319+T319)*BG319,2)&gt;$AN$1,$AN$1,ROUND((S319+T319)*BG319,2)),0))</f>
        <v>0</v>
      </c>
      <c r="BI319" s="39">
        <v>0</v>
      </c>
      <c r="BJ319" s="39">
        <f>IF(Dane!$C$9=3,IFERROR(J319/AB319,0),0)</f>
        <v>0</v>
      </c>
      <c r="BK319" s="39">
        <f>IF(Dane!$C$9=3,IFERROR(ROUND(J319-ROUND(J319*0.0976,2)-ROUND(J319*0.015,2)-ROUND(J319*0.0245,2),2)/AB319,0),0)</f>
        <v>0</v>
      </c>
      <c r="BL319" s="39">
        <f t="shared" si="77"/>
        <v>0</v>
      </c>
      <c r="BM319" s="39">
        <f t="shared" si="78"/>
        <v>0</v>
      </c>
      <c r="BN319" s="39">
        <f t="shared" si="68"/>
        <v>0</v>
      </c>
      <c r="BO319" s="39">
        <f>IF(Dane!$C$9=3,IFERROR(BN319/AB319,0),0)</f>
        <v>0</v>
      </c>
      <c r="BP319" s="39">
        <f t="shared" si="79"/>
        <v>0</v>
      </c>
      <c r="BQ319" s="39">
        <v>0</v>
      </c>
      <c r="BR319" s="39">
        <f t="shared" si="80"/>
        <v>0</v>
      </c>
      <c r="BS319" s="39">
        <f>IF(Dane!$C$9=3,IF(ROUND((X319+Y319)*BR319,2)&gt;$AN$1,$AN$1,ROUND((X319+Y319)*BR319,2)),0)</f>
        <v>0</v>
      </c>
      <c r="BT319" s="39">
        <v>0</v>
      </c>
    </row>
    <row r="320" spans="1:72">
      <c r="A320" s="87">
        <v>311</v>
      </c>
      <c r="B320" s="1"/>
      <c r="C320" s="1"/>
      <c r="D320" s="2"/>
      <c r="E320" s="3"/>
      <c r="F320" s="4"/>
      <c r="G320" s="5"/>
      <c r="H320" s="5"/>
      <c r="I320" s="6"/>
      <c r="J320" s="5"/>
      <c r="K320" s="5"/>
      <c r="L320" s="5"/>
      <c r="M320" s="55"/>
      <c r="N320" s="8"/>
      <c r="O320" s="105"/>
      <c r="P320" s="5"/>
      <c r="Q320" s="5"/>
      <c r="R320" s="105">
        <f>Dane!$C$10</f>
        <v>0</v>
      </c>
      <c r="S320" s="8"/>
      <c r="T320" s="105"/>
      <c r="U320" s="5"/>
      <c r="V320" s="5"/>
      <c r="W320" s="107">
        <f>Dane!$C$11</f>
        <v>0</v>
      </c>
      <c r="X320" s="8"/>
      <c r="Y320" s="105"/>
      <c r="Z320" s="5"/>
      <c r="AA320" s="5"/>
      <c r="AB320" s="110">
        <f>Dane!$C$12</f>
        <v>0</v>
      </c>
      <c r="AC320" s="108">
        <f>IF(Dane!$E$3=1,AP320+BA320+BL320,IF(Dane!$E$3=2,AT320+BE320+BP320,AW320+BH320+BS320))</f>
        <v>0</v>
      </c>
      <c r="AD320" s="14">
        <f>IF(Dane!$E$3=1,AQ320+BB320+BM320,IF(Dane!$E$3=2,AU320+BF320+BQ320,AX320+BI320+BT320))</f>
        <v>0</v>
      </c>
      <c r="AE320" s="14">
        <f>IF((J320*Dane!$C$9)-AC320&lt;0,0,(J320*Dane!$C$9)-AC320)</f>
        <v>0</v>
      </c>
      <c r="AF320" s="61">
        <f>IF((K320*Dane!$C$9)-AD320&lt;0,0,(K320*Dane!$C$9)-AD320)</f>
        <v>0</v>
      </c>
      <c r="AG320" s="93"/>
      <c r="AH320" s="84">
        <f>IF(Dane!$E$3=1,AP320,IF(Dane!$E$3=2,AT320,AW320))</f>
        <v>0</v>
      </c>
      <c r="AI320" s="84">
        <f>IF(Dane!$E$3=1,AQ320,IF(Dane!$E$3=2,AU320,AX320))</f>
        <v>0</v>
      </c>
      <c r="AJ320" s="84">
        <f>IF(Dane!$E$3=1,BA320,IF(Dane!$E$3=2,BE320,BH320))</f>
        <v>0</v>
      </c>
      <c r="AK320" s="84">
        <f>IF(Dane!$E$3=1,BB320,IF(Dane!$E$3=2,BF320,BI320))</f>
        <v>0</v>
      </c>
      <c r="AL320" s="84">
        <f>IF(Dane!$E$3=1,BL320,IF(Dane!$E$3=2,BP320,BS320))</f>
        <v>0</v>
      </c>
      <c r="AM320" s="84">
        <f>IF(Dane!$E$3=1,BM320,IF(Dane!$E$3=2,BQ320,BT320))</f>
        <v>0</v>
      </c>
      <c r="AN320" s="39">
        <f>IF(Dane!$C$9="",0,IFERROR(J320/R320,0))</f>
        <v>0</v>
      </c>
      <c r="AO320" s="39">
        <f>IF(Dane!$C$9="",0,IFERROR(ROUND(J320-ROUND(J320*0.0976,2)-ROUND(J320*0.015,2)-ROUND(J320*0.0245,2),2)/R320,0))</f>
        <v>0</v>
      </c>
      <c r="AP320" s="39">
        <f t="shared" si="69"/>
        <v>0</v>
      </c>
      <c r="AQ320" s="39">
        <f t="shared" si="70"/>
        <v>0</v>
      </c>
      <c r="AR320" s="39">
        <f t="shared" si="66"/>
        <v>0</v>
      </c>
      <c r="AS320" s="39">
        <f>IF(Dane!$C$9="",0,IFERROR(AR320/R320,0))</f>
        <v>0</v>
      </c>
      <c r="AT320" s="39">
        <f t="shared" si="71"/>
        <v>0</v>
      </c>
      <c r="AU320" s="39">
        <v>0</v>
      </c>
      <c r="AV320" s="39">
        <f t="shared" si="72"/>
        <v>0</v>
      </c>
      <c r="AW320" s="39">
        <f>IF(Dane!$C$9="",0,IF(ROUND((N320+O320)*AV320,2)&gt;$AN$1,$AN$1,ROUND((N320+O320)*AV320,2)))</f>
        <v>0</v>
      </c>
      <c r="AX320" s="39">
        <v>0</v>
      </c>
      <c r="AY320" s="39">
        <f>IF(Dane!$C$9=2,IFERROR(J320/W320,0),IF(Dane!$C$9=3,IFERROR(J320/W320,0),0))</f>
        <v>0</v>
      </c>
      <c r="AZ320" s="39">
        <f>IF(Dane!$C$9=2,IFERROR(ROUND(J320-ROUND(J320*0.0976,2)-ROUND(J320*0.015,2)-ROUND(J320*0.0245,2),2)/W320,0),IF(Dane!$C$9=3,IFERROR(ROUND(J320-ROUND(J320*0.0976,2)-ROUND(J320*0.015,2)-ROUND(J320*0.0245,2),2)/W320,0),0))</f>
        <v>0</v>
      </c>
      <c r="BA320" s="39">
        <f t="shared" si="73"/>
        <v>0</v>
      </c>
      <c r="BB320" s="39">
        <f t="shared" si="74"/>
        <v>0</v>
      </c>
      <c r="BC320" s="39">
        <f t="shared" si="67"/>
        <v>0</v>
      </c>
      <c r="BD320" s="39">
        <f>IF(Dane!$C$9=2,IFERROR(BC320/W320,0),IF(Dane!$C$9=3,IFERROR(BC320/W320,0),0))</f>
        <v>0</v>
      </c>
      <c r="BE320" s="39">
        <f t="shared" si="75"/>
        <v>0</v>
      </c>
      <c r="BF320" s="39">
        <v>0</v>
      </c>
      <c r="BG320" s="39">
        <f t="shared" si="76"/>
        <v>0</v>
      </c>
      <c r="BH320" s="39">
        <f>IF(Dane!$C$9=2,IF(ROUND((S320+T320)*BG320,2)&gt;$AN$1,$AN$1,ROUND((S320+T320)*BG320,2)),IF(Dane!$C$9=3,IF(ROUND((S320+T320)*BG320,2)&gt;$AN$1,$AN$1,ROUND((S320+T320)*BG320,2)),0))</f>
        <v>0</v>
      </c>
      <c r="BI320" s="39">
        <v>0</v>
      </c>
      <c r="BJ320" s="39">
        <f>IF(Dane!$C$9=3,IFERROR(J320/AB320,0),0)</f>
        <v>0</v>
      </c>
      <c r="BK320" s="39">
        <f>IF(Dane!$C$9=3,IFERROR(ROUND(J320-ROUND(J320*0.0976,2)-ROUND(J320*0.015,2)-ROUND(J320*0.0245,2),2)/AB320,0),0)</f>
        <v>0</v>
      </c>
      <c r="BL320" s="39">
        <f t="shared" si="77"/>
        <v>0</v>
      </c>
      <c r="BM320" s="39">
        <f t="shared" si="78"/>
        <v>0</v>
      </c>
      <c r="BN320" s="39">
        <f t="shared" si="68"/>
        <v>0</v>
      </c>
      <c r="BO320" s="39">
        <f>IF(Dane!$C$9=3,IFERROR(BN320/AB320,0),0)</f>
        <v>0</v>
      </c>
      <c r="BP320" s="39">
        <f t="shared" si="79"/>
        <v>0</v>
      </c>
      <c r="BQ320" s="39">
        <v>0</v>
      </c>
      <c r="BR320" s="39">
        <f t="shared" si="80"/>
        <v>0</v>
      </c>
      <c r="BS320" s="39">
        <f>IF(Dane!$C$9=3,IF(ROUND((X320+Y320)*BR320,2)&gt;$AN$1,$AN$1,ROUND((X320+Y320)*BR320,2)),0)</f>
        <v>0</v>
      </c>
      <c r="BT320" s="39">
        <v>0</v>
      </c>
    </row>
    <row r="321" spans="1:72">
      <c r="A321" s="87">
        <v>312</v>
      </c>
      <c r="B321" s="1"/>
      <c r="C321" s="1"/>
      <c r="D321" s="2"/>
      <c r="E321" s="3"/>
      <c r="F321" s="4"/>
      <c r="G321" s="5"/>
      <c r="H321" s="5"/>
      <c r="I321" s="6"/>
      <c r="J321" s="5"/>
      <c r="K321" s="5"/>
      <c r="L321" s="5"/>
      <c r="M321" s="55"/>
      <c r="N321" s="8"/>
      <c r="O321" s="105"/>
      <c r="P321" s="5"/>
      <c r="Q321" s="5"/>
      <c r="R321" s="105">
        <f>Dane!$C$10</f>
        <v>0</v>
      </c>
      <c r="S321" s="8"/>
      <c r="T321" s="105"/>
      <c r="U321" s="5"/>
      <c r="V321" s="5"/>
      <c r="W321" s="107">
        <f>Dane!$C$11</f>
        <v>0</v>
      </c>
      <c r="X321" s="8"/>
      <c r="Y321" s="105"/>
      <c r="Z321" s="5"/>
      <c r="AA321" s="5"/>
      <c r="AB321" s="110">
        <f>Dane!$C$12</f>
        <v>0</v>
      </c>
      <c r="AC321" s="108">
        <f>IF(Dane!$E$3=1,AP321+BA321+BL321,IF(Dane!$E$3=2,AT321+BE321+BP321,AW321+BH321+BS321))</f>
        <v>0</v>
      </c>
      <c r="AD321" s="14">
        <f>IF(Dane!$E$3=1,AQ321+BB321+BM321,IF(Dane!$E$3=2,AU321+BF321+BQ321,AX321+BI321+BT321))</f>
        <v>0</v>
      </c>
      <c r="AE321" s="14">
        <f>IF((J321*Dane!$C$9)-AC321&lt;0,0,(J321*Dane!$C$9)-AC321)</f>
        <v>0</v>
      </c>
      <c r="AF321" s="61">
        <f>IF((K321*Dane!$C$9)-AD321&lt;0,0,(K321*Dane!$C$9)-AD321)</f>
        <v>0</v>
      </c>
      <c r="AG321" s="93"/>
      <c r="AH321" s="84">
        <f>IF(Dane!$E$3=1,AP321,IF(Dane!$E$3=2,AT321,AW321))</f>
        <v>0</v>
      </c>
      <c r="AI321" s="84">
        <f>IF(Dane!$E$3=1,AQ321,IF(Dane!$E$3=2,AU321,AX321))</f>
        <v>0</v>
      </c>
      <c r="AJ321" s="84">
        <f>IF(Dane!$E$3=1,BA321,IF(Dane!$E$3=2,BE321,BH321))</f>
        <v>0</v>
      </c>
      <c r="AK321" s="84">
        <f>IF(Dane!$E$3=1,BB321,IF(Dane!$E$3=2,BF321,BI321))</f>
        <v>0</v>
      </c>
      <c r="AL321" s="84">
        <f>IF(Dane!$E$3=1,BL321,IF(Dane!$E$3=2,BP321,BS321))</f>
        <v>0</v>
      </c>
      <c r="AM321" s="84">
        <f>IF(Dane!$E$3=1,BM321,IF(Dane!$E$3=2,BQ321,BT321))</f>
        <v>0</v>
      </c>
      <c r="AN321" s="39">
        <f>IF(Dane!$C$9="",0,IFERROR(J321/R321,0))</f>
        <v>0</v>
      </c>
      <c r="AO321" s="39">
        <f>IF(Dane!$C$9="",0,IFERROR(ROUND(J321-ROUND(J321*0.0976,2)-ROUND(J321*0.015,2)-ROUND(J321*0.0245,2),2)/R321,0))</f>
        <v>0</v>
      </c>
      <c r="AP321" s="39">
        <f t="shared" si="69"/>
        <v>0</v>
      </c>
      <c r="AQ321" s="39">
        <f t="shared" si="70"/>
        <v>0</v>
      </c>
      <c r="AR321" s="39">
        <f t="shared" si="66"/>
        <v>0</v>
      </c>
      <c r="AS321" s="39">
        <f>IF(Dane!$C$9="",0,IFERROR(AR321/R321,0))</f>
        <v>0</v>
      </c>
      <c r="AT321" s="39">
        <f t="shared" si="71"/>
        <v>0</v>
      </c>
      <c r="AU321" s="39">
        <v>0</v>
      </c>
      <c r="AV321" s="39">
        <f t="shared" si="72"/>
        <v>0</v>
      </c>
      <c r="AW321" s="39">
        <f>IF(Dane!$C$9="",0,IF(ROUND((N321+O321)*AV321,2)&gt;$AN$1,$AN$1,ROUND((N321+O321)*AV321,2)))</f>
        <v>0</v>
      </c>
      <c r="AX321" s="39">
        <v>0</v>
      </c>
      <c r="AY321" s="39">
        <f>IF(Dane!$C$9=2,IFERROR(J321/W321,0),IF(Dane!$C$9=3,IFERROR(J321/W321,0),0))</f>
        <v>0</v>
      </c>
      <c r="AZ321" s="39">
        <f>IF(Dane!$C$9=2,IFERROR(ROUND(J321-ROUND(J321*0.0976,2)-ROUND(J321*0.015,2)-ROUND(J321*0.0245,2),2)/W321,0),IF(Dane!$C$9=3,IFERROR(ROUND(J321-ROUND(J321*0.0976,2)-ROUND(J321*0.015,2)-ROUND(J321*0.0245,2),2)/W321,0),0))</f>
        <v>0</v>
      </c>
      <c r="BA321" s="39">
        <f t="shared" si="73"/>
        <v>0</v>
      </c>
      <c r="BB321" s="39">
        <f t="shared" si="74"/>
        <v>0</v>
      </c>
      <c r="BC321" s="39">
        <f t="shared" si="67"/>
        <v>0</v>
      </c>
      <c r="BD321" s="39">
        <f>IF(Dane!$C$9=2,IFERROR(BC321/W321,0),IF(Dane!$C$9=3,IFERROR(BC321/W321,0),0))</f>
        <v>0</v>
      </c>
      <c r="BE321" s="39">
        <f t="shared" si="75"/>
        <v>0</v>
      </c>
      <c r="BF321" s="39">
        <v>0</v>
      </c>
      <c r="BG321" s="39">
        <f t="shared" si="76"/>
        <v>0</v>
      </c>
      <c r="BH321" s="39">
        <f>IF(Dane!$C$9=2,IF(ROUND((S321+T321)*BG321,2)&gt;$AN$1,$AN$1,ROUND((S321+T321)*BG321,2)),IF(Dane!$C$9=3,IF(ROUND((S321+T321)*BG321,2)&gt;$AN$1,$AN$1,ROUND((S321+T321)*BG321,2)),0))</f>
        <v>0</v>
      </c>
      <c r="BI321" s="39">
        <v>0</v>
      </c>
      <c r="BJ321" s="39">
        <f>IF(Dane!$C$9=3,IFERROR(J321/AB321,0),0)</f>
        <v>0</v>
      </c>
      <c r="BK321" s="39">
        <f>IF(Dane!$C$9=3,IFERROR(ROUND(J321-ROUND(J321*0.0976,2)-ROUND(J321*0.015,2)-ROUND(J321*0.0245,2),2)/AB321,0),0)</f>
        <v>0</v>
      </c>
      <c r="BL321" s="39">
        <f t="shared" si="77"/>
        <v>0</v>
      </c>
      <c r="BM321" s="39">
        <f t="shared" si="78"/>
        <v>0</v>
      </c>
      <c r="BN321" s="39">
        <f t="shared" si="68"/>
        <v>0</v>
      </c>
      <c r="BO321" s="39">
        <f>IF(Dane!$C$9=3,IFERROR(BN321/AB321,0),0)</f>
        <v>0</v>
      </c>
      <c r="BP321" s="39">
        <f t="shared" si="79"/>
        <v>0</v>
      </c>
      <c r="BQ321" s="39">
        <v>0</v>
      </c>
      <c r="BR321" s="39">
        <f t="shared" si="80"/>
        <v>0</v>
      </c>
      <c r="BS321" s="39">
        <f>IF(Dane!$C$9=3,IF(ROUND((X321+Y321)*BR321,2)&gt;$AN$1,$AN$1,ROUND((X321+Y321)*BR321,2)),0)</f>
        <v>0</v>
      </c>
      <c r="BT321" s="39">
        <v>0</v>
      </c>
    </row>
    <row r="322" spans="1:72">
      <c r="A322" s="87">
        <v>313</v>
      </c>
      <c r="B322" s="1"/>
      <c r="C322" s="1"/>
      <c r="D322" s="2"/>
      <c r="E322" s="3"/>
      <c r="F322" s="4"/>
      <c r="G322" s="5"/>
      <c r="H322" s="5"/>
      <c r="I322" s="6"/>
      <c r="J322" s="5"/>
      <c r="K322" s="5"/>
      <c r="L322" s="5"/>
      <c r="M322" s="55"/>
      <c r="N322" s="8"/>
      <c r="O322" s="105"/>
      <c r="P322" s="5"/>
      <c r="Q322" s="5"/>
      <c r="R322" s="105">
        <f>Dane!$C$10</f>
        <v>0</v>
      </c>
      <c r="S322" s="8"/>
      <c r="T322" s="105"/>
      <c r="U322" s="5"/>
      <c r="V322" s="5"/>
      <c r="W322" s="107">
        <f>Dane!$C$11</f>
        <v>0</v>
      </c>
      <c r="X322" s="8"/>
      <c r="Y322" s="105"/>
      <c r="Z322" s="5"/>
      <c r="AA322" s="5"/>
      <c r="AB322" s="110">
        <f>Dane!$C$12</f>
        <v>0</v>
      </c>
      <c r="AC322" s="108">
        <f>IF(Dane!$E$3=1,AP322+BA322+BL322,IF(Dane!$E$3=2,AT322+BE322+BP322,AW322+BH322+BS322))</f>
        <v>0</v>
      </c>
      <c r="AD322" s="14">
        <f>IF(Dane!$E$3=1,AQ322+BB322+BM322,IF(Dane!$E$3=2,AU322+BF322+BQ322,AX322+BI322+BT322))</f>
        <v>0</v>
      </c>
      <c r="AE322" s="14">
        <f>IF((J322*Dane!$C$9)-AC322&lt;0,0,(J322*Dane!$C$9)-AC322)</f>
        <v>0</v>
      </c>
      <c r="AF322" s="61">
        <f>IF((K322*Dane!$C$9)-AD322&lt;0,0,(K322*Dane!$C$9)-AD322)</f>
        <v>0</v>
      </c>
      <c r="AG322" s="93"/>
      <c r="AH322" s="84">
        <f>IF(Dane!$E$3=1,AP322,IF(Dane!$E$3=2,AT322,AW322))</f>
        <v>0</v>
      </c>
      <c r="AI322" s="84">
        <f>IF(Dane!$E$3=1,AQ322,IF(Dane!$E$3=2,AU322,AX322))</f>
        <v>0</v>
      </c>
      <c r="AJ322" s="84">
        <f>IF(Dane!$E$3=1,BA322,IF(Dane!$E$3=2,BE322,BH322))</f>
        <v>0</v>
      </c>
      <c r="AK322" s="84">
        <f>IF(Dane!$E$3=1,BB322,IF(Dane!$E$3=2,BF322,BI322))</f>
        <v>0</v>
      </c>
      <c r="AL322" s="84">
        <f>IF(Dane!$E$3=1,BL322,IF(Dane!$E$3=2,BP322,BS322))</f>
        <v>0</v>
      </c>
      <c r="AM322" s="84">
        <f>IF(Dane!$E$3=1,BM322,IF(Dane!$E$3=2,BQ322,BT322))</f>
        <v>0</v>
      </c>
      <c r="AN322" s="39">
        <f>IF(Dane!$C$9="",0,IFERROR(J322/R322,0))</f>
        <v>0</v>
      </c>
      <c r="AO322" s="39">
        <f>IF(Dane!$C$9="",0,IFERROR(ROUND(J322-ROUND(J322*0.0976,2)-ROUND(J322*0.015,2)-ROUND(J322*0.0245,2),2)/R322,0))</f>
        <v>0</v>
      </c>
      <c r="AP322" s="39">
        <f t="shared" si="69"/>
        <v>0</v>
      </c>
      <c r="AQ322" s="39">
        <f t="shared" si="70"/>
        <v>0</v>
      </c>
      <c r="AR322" s="39">
        <f t="shared" si="66"/>
        <v>0</v>
      </c>
      <c r="AS322" s="39">
        <f>IF(Dane!$C$9="",0,IFERROR(AR322/R322,0))</f>
        <v>0</v>
      </c>
      <c r="AT322" s="39">
        <f t="shared" si="71"/>
        <v>0</v>
      </c>
      <c r="AU322" s="39">
        <v>0</v>
      </c>
      <c r="AV322" s="39">
        <f t="shared" si="72"/>
        <v>0</v>
      </c>
      <c r="AW322" s="39">
        <f>IF(Dane!$C$9="",0,IF(ROUND((N322+O322)*AV322,2)&gt;$AN$1,$AN$1,ROUND((N322+O322)*AV322,2)))</f>
        <v>0</v>
      </c>
      <c r="AX322" s="39">
        <v>0</v>
      </c>
      <c r="AY322" s="39">
        <f>IF(Dane!$C$9=2,IFERROR(J322/W322,0),IF(Dane!$C$9=3,IFERROR(J322/W322,0),0))</f>
        <v>0</v>
      </c>
      <c r="AZ322" s="39">
        <f>IF(Dane!$C$9=2,IFERROR(ROUND(J322-ROUND(J322*0.0976,2)-ROUND(J322*0.015,2)-ROUND(J322*0.0245,2),2)/W322,0),IF(Dane!$C$9=3,IFERROR(ROUND(J322-ROUND(J322*0.0976,2)-ROUND(J322*0.015,2)-ROUND(J322*0.0245,2),2)/W322,0),0))</f>
        <v>0</v>
      </c>
      <c r="BA322" s="39">
        <f t="shared" si="73"/>
        <v>0</v>
      </c>
      <c r="BB322" s="39">
        <f t="shared" si="74"/>
        <v>0</v>
      </c>
      <c r="BC322" s="39">
        <f t="shared" si="67"/>
        <v>0</v>
      </c>
      <c r="BD322" s="39">
        <f>IF(Dane!$C$9=2,IFERROR(BC322/W322,0),IF(Dane!$C$9=3,IFERROR(BC322/W322,0),0))</f>
        <v>0</v>
      </c>
      <c r="BE322" s="39">
        <f t="shared" si="75"/>
        <v>0</v>
      </c>
      <c r="BF322" s="39">
        <v>0</v>
      </c>
      <c r="BG322" s="39">
        <f t="shared" si="76"/>
        <v>0</v>
      </c>
      <c r="BH322" s="39">
        <f>IF(Dane!$C$9=2,IF(ROUND((S322+T322)*BG322,2)&gt;$AN$1,$AN$1,ROUND((S322+T322)*BG322,2)),IF(Dane!$C$9=3,IF(ROUND((S322+T322)*BG322,2)&gt;$AN$1,$AN$1,ROUND((S322+T322)*BG322,2)),0))</f>
        <v>0</v>
      </c>
      <c r="BI322" s="39">
        <v>0</v>
      </c>
      <c r="BJ322" s="39">
        <f>IF(Dane!$C$9=3,IFERROR(J322/AB322,0),0)</f>
        <v>0</v>
      </c>
      <c r="BK322" s="39">
        <f>IF(Dane!$C$9=3,IFERROR(ROUND(J322-ROUND(J322*0.0976,2)-ROUND(J322*0.015,2)-ROUND(J322*0.0245,2),2)/AB322,0),0)</f>
        <v>0</v>
      </c>
      <c r="BL322" s="39">
        <f t="shared" si="77"/>
        <v>0</v>
      </c>
      <c r="BM322" s="39">
        <f t="shared" si="78"/>
        <v>0</v>
      </c>
      <c r="BN322" s="39">
        <f t="shared" si="68"/>
        <v>0</v>
      </c>
      <c r="BO322" s="39">
        <f>IF(Dane!$C$9=3,IFERROR(BN322/AB322,0),0)</f>
        <v>0</v>
      </c>
      <c r="BP322" s="39">
        <f t="shared" si="79"/>
        <v>0</v>
      </c>
      <c r="BQ322" s="39">
        <v>0</v>
      </c>
      <c r="BR322" s="39">
        <f t="shared" si="80"/>
        <v>0</v>
      </c>
      <c r="BS322" s="39">
        <f>IF(Dane!$C$9=3,IF(ROUND((X322+Y322)*BR322,2)&gt;$AN$1,$AN$1,ROUND((X322+Y322)*BR322,2)),0)</f>
        <v>0</v>
      </c>
      <c r="BT322" s="39">
        <v>0</v>
      </c>
    </row>
    <row r="323" spans="1:72">
      <c r="A323" s="87">
        <v>314</v>
      </c>
      <c r="B323" s="1"/>
      <c r="C323" s="1"/>
      <c r="D323" s="2"/>
      <c r="E323" s="3"/>
      <c r="F323" s="4"/>
      <c r="G323" s="5"/>
      <c r="H323" s="5"/>
      <c r="I323" s="6"/>
      <c r="J323" s="5"/>
      <c r="K323" s="5"/>
      <c r="L323" s="5"/>
      <c r="M323" s="55"/>
      <c r="N323" s="8"/>
      <c r="O323" s="105"/>
      <c r="P323" s="5"/>
      <c r="Q323" s="5"/>
      <c r="R323" s="105">
        <f>Dane!$C$10</f>
        <v>0</v>
      </c>
      <c r="S323" s="8"/>
      <c r="T323" s="105"/>
      <c r="U323" s="5"/>
      <c r="V323" s="5"/>
      <c r="W323" s="107">
        <f>Dane!$C$11</f>
        <v>0</v>
      </c>
      <c r="X323" s="8"/>
      <c r="Y323" s="105"/>
      <c r="Z323" s="5"/>
      <c r="AA323" s="5"/>
      <c r="AB323" s="110">
        <f>Dane!$C$12</f>
        <v>0</v>
      </c>
      <c r="AC323" s="108">
        <f>IF(Dane!$E$3=1,AP323+BA323+BL323,IF(Dane!$E$3=2,AT323+BE323+BP323,AW323+BH323+BS323))</f>
        <v>0</v>
      </c>
      <c r="AD323" s="14">
        <f>IF(Dane!$E$3=1,AQ323+BB323+BM323,IF(Dane!$E$3=2,AU323+BF323+BQ323,AX323+BI323+BT323))</f>
        <v>0</v>
      </c>
      <c r="AE323" s="14">
        <f>IF((J323*Dane!$C$9)-AC323&lt;0,0,(J323*Dane!$C$9)-AC323)</f>
        <v>0</v>
      </c>
      <c r="AF323" s="61">
        <f>IF((K323*Dane!$C$9)-AD323&lt;0,0,(K323*Dane!$C$9)-AD323)</f>
        <v>0</v>
      </c>
      <c r="AG323" s="93"/>
      <c r="AH323" s="84">
        <f>IF(Dane!$E$3=1,AP323,IF(Dane!$E$3=2,AT323,AW323))</f>
        <v>0</v>
      </c>
      <c r="AI323" s="84">
        <f>IF(Dane!$E$3=1,AQ323,IF(Dane!$E$3=2,AU323,AX323))</f>
        <v>0</v>
      </c>
      <c r="AJ323" s="84">
        <f>IF(Dane!$E$3=1,BA323,IF(Dane!$E$3=2,BE323,BH323))</f>
        <v>0</v>
      </c>
      <c r="AK323" s="84">
        <f>IF(Dane!$E$3=1,BB323,IF(Dane!$E$3=2,BF323,BI323))</f>
        <v>0</v>
      </c>
      <c r="AL323" s="84">
        <f>IF(Dane!$E$3=1,BL323,IF(Dane!$E$3=2,BP323,BS323))</f>
        <v>0</v>
      </c>
      <c r="AM323" s="84">
        <f>IF(Dane!$E$3=1,BM323,IF(Dane!$E$3=2,BQ323,BT323))</f>
        <v>0</v>
      </c>
      <c r="AN323" s="39">
        <f>IF(Dane!$C$9="",0,IFERROR(J323/R323,0))</f>
        <v>0</v>
      </c>
      <c r="AO323" s="39">
        <f>IF(Dane!$C$9="",0,IFERROR(ROUND(J323-ROUND(J323*0.0976,2)-ROUND(J323*0.015,2)-ROUND(J323*0.0245,2),2)/R323,0))</f>
        <v>0</v>
      </c>
      <c r="AP323" s="39">
        <f t="shared" si="69"/>
        <v>0</v>
      </c>
      <c r="AQ323" s="39">
        <f t="shared" si="70"/>
        <v>0</v>
      </c>
      <c r="AR323" s="39">
        <f t="shared" si="66"/>
        <v>0</v>
      </c>
      <c r="AS323" s="39">
        <f>IF(Dane!$C$9="",0,IFERROR(AR323/R323,0))</f>
        <v>0</v>
      </c>
      <c r="AT323" s="39">
        <f t="shared" si="71"/>
        <v>0</v>
      </c>
      <c r="AU323" s="39">
        <v>0</v>
      </c>
      <c r="AV323" s="39">
        <f t="shared" si="72"/>
        <v>0</v>
      </c>
      <c r="AW323" s="39">
        <f>IF(Dane!$C$9="",0,IF(ROUND((N323+O323)*AV323,2)&gt;$AN$1,$AN$1,ROUND((N323+O323)*AV323,2)))</f>
        <v>0</v>
      </c>
      <c r="AX323" s="39">
        <v>0</v>
      </c>
      <c r="AY323" s="39">
        <f>IF(Dane!$C$9=2,IFERROR(J323/W323,0),IF(Dane!$C$9=3,IFERROR(J323/W323,0),0))</f>
        <v>0</v>
      </c>
      <c r="AZ323" s="39">
        <f>IF(Dane!$C$9=2,IFERROR(ROUND(J323-ROUND(J323*0.0976,2)-ROUND(J323*0.015,2)-ROUND(J323*0.0245,2),2)/W323,0),IF(Dane!$C$9=3,IFERROR(ROUND(J323-ROUND(J323*0.0976,2)-ROUND(J323*0.015,2)-ROUND(J323*0.0245,2),2)/W323,0),0))</f>
        <v>0</v>
      </c>
      <c r="BA323" s="39">
        <f t="shared" si="73"/>
        <v>0</v>
      </c>
      <c r="BB323" s="39">
        <f t="shared" si="74"/>
        <v>0</v>
      </c>
      <c r="BC323" s="39">
        <f t="shared" si="67"/>
        <v>0</v>
      </c>
      <c r="BD323" s="39">
        <f>IF(Dane!$C$9=2,IFERROR(BC323/W323,0),IF(Dane!$C$9=3,IFERROR(BC323/W323,0),0))</f>
        <v>0</v>
      </c>
      <c r="BE323" s="39">
        <f t="shared" si="75"/>
        <v>0</v>
      </c>
      <c r="BF323" s="39">
        <v>0</v>
      </c>
      <c r="BG323" s="39">
        <f t="shared" si="76"/>
        <v>0</v>
      </c>
      <c r="BH323" s="39">
        <f>IF(Dane!$C$9=2,IF(ROUND((S323+T323)*BG323,2)&gt;$AN$1,$AN$1,ROUND((S323+T323)*BG323,2)),IF(Dane!$C$9=3,IF(ROUND((S323+T323)*BG323,2)&gt;$AN$1,$AN$1,ROUND((S323+T323)*BG323,2)),0))</f>
        <v>0</v>
      </c>
      <c r="BI323" s="39">
        <v>0</v>
      </c>
      <c r="BJ323" s="39">
        <f>IF(Dane!$C$9=3,IFERROR(J323/AB323,0),0)</f>
        <v>0</v>
      </c>
      <c r="BK323" s="39">
        <f>IF(Dane!$C$9=3,IFERROR(ROUND(J323-ROUND(J323*0.0976,2)-ROUND(J323*0.015,2)-ROUND(J323*0.0245,2),2)/AB323,0),0)</f>
        <v>0</v>
      </c>
      <c r="BL323" s="39">
        <f t="shared" si="77"/>
        <v>0</v>
      </c>
      <c r="BM323" s="39">
        <f t="shared" si="78"/>
        <v>0</v>
      </c>
      <c r="BN323" s="39">
        <f t="shared" si="68"/>
        <v>0</v>
      </c>
      <c r="BO323" s="39">
        <f>IF(Dane!$C$9=3,IFERROR(BN323/AB323,0),0)</f>
        <v>0</v>
      </c>
      <c r="BP323" s="39">
        <f t="shared" si="79"/>
        <v>0</v>
      </c>
      <c r="BQ323" s="39">
        <v>0</v>
      </c>
      <c r="BR323" s="39">
        <f t="shared" si="80"/>
        <v>0</v>
      </c>
      <c r="BS323" s="39">
        <f>IF(Dane!$C$9=3,IF(ROUND((X323+Y323)*BR323,2)&gt;$AN$1,$AN$1,ROUND((X323+Y323)*BR323,2)),0)</f>
        <v>0</v>
      </c>
      <c r="BT323" s="39">
        <v>0</v>
      </c>
    </row>
    <row r="324" spans="1:72">
      <c r="A324" s="87">
        <v>315</v>
      </c>
      <c r="B324" s="1"/>
      <c r="C324" s="1"/>
      <c r="D324" s="2"/>
      <c r="E324" s="3"/>
      <c r="F324" s="4"/>
      <c r="G324" s="5"/>
      <c r="H324" s="5"/>
      <c r="I324" s="6"/>
      <c r="J324" s="5"/>
      <c r="K324" s="5"/>
      <c r="L324" s="5"/>
      <c r="M324" s="55"/>
      <c r="N324" s="8"/>
      <c r="O324" s="105"/>
      <c r="P324" s="5"/>
      <c r="Q324" s="5"/>
      <c r="R324" s="105">
        <f>Dane!$C$10</f>
        <v>0</v>
      </c>
      <c r="S324" s="8"/>
      <c r="T324" s="105"/>
      <c r="U324" s="5"/>
      <c r="V324" s="5"/>
      <c r="W324" s="107">
        <f>Dane!$C$11</f>
        <v>0</v>
      </c>
      <c r="X324" s="8"/>
      <c r="Y324" s="105"/>
      <c r="Z324" s="5"/>
      <c r="AA324" s="5"/>
      <c r="AB324" s="110">
        <f>Dane!$C$12</f>
        <v>0</v>
      </c>
      <c r="AC324" s="108">
        <f>IF(Dane!$E$3=1,AP324+BA324+BL324,IF(Dane!$E$3=2,AT324+BE324+BP324,AW324+BH324+BS324))</f>
        <v>0</v>
      </c>
      <c r="AD324" s="14">
        <f>IF(Dane!$E$3=1,AQ324+BB324+BM324,IF(Dane!$E$3=2,AU324+BF324+BQ324,AX324+BI324+BT324))</f>
        <v>0</v>
      </c>
      <c r="AE324" s="14">
        <f>IF((J324*Dane!$C$9)-AC324&lt;0,0,(J324*Dane!$C$9)-AC324)</f>
        <v>0</v>
      </c>
      <c r="AF324" s="61">
        <f>IF((K324*Dane!$C$9)-AD324&lt;0,0,(K324*Dane!$C$9)-AD324)</f>
        <v>0</v>
      </c>
      <c r="AG324" s="93"/>
      <c r="AH324" s="84">
        <f>IF(Dane!$E$3=1,AP324,IF(Dane!$E$3=2,AT324,AW324))</f>
        <v>0</v>
      </c>
      <c r="AI324" s="84">
        <f>IF(Dane!$E$3=1,AQ324,IF(Dane!$E$3=2,AU324,AX324))</f>
        <v>0</v>
      </c>
      <c r="AJ324" s="84">
        <f>IF(Dane!$E$3=1,BA324,IF(Dane!$E$3=2,BE324,BH324))</f>
        <v>0</v>
      </c>
      <c r="AK324" s="84">
        <f>IF(Dane!$E$3=1,BB324,IF(Dane!$E$3=2,BF324,BI324))</f>
        <v>0</v>
      </c>
      <c r="AL324" s="84">
        <f>IF(Dane!$E$3=1,BL324,IF(Dane!$E$3=2,BP324,BS324))</f>
        <v>0</v>
      </c>
      <c r="AM324" s="84">
        <f>IF(Dane!$E$3=1,BM324,IF(Dane!$E$3=2,BQ324,BT324))</f>
        <v>0</v>
      </c>
      <c r="AN324" s="39">
        <f>IF(Dane!$C$9="",0,IFERROR(J324/R324,0))</f>
        <v>0</v>
      </c>
      <c r="AO324" s="39">
        <f>IF(Dane!$C$9="",0,IFERROR(ROUND(J324-ROUND(J324*0.0976,2)-ROUND(J324*0.015,2)-ROUND(J324*0.0245,2),2)/R324,0))</f>
        <v>0</v>
      </c>
      <c r="AP324" s="39">
        <f t="shared" si="69"/>
        <v>0</v>
      </c>
      <c r="AQ324" s="39">
        <f t="shared" si="70"/>
        <v>0</v>
      </c>
      <c r="AR324" s="39">
        <f t="shared" si="66"/>
        <v>0</v>
      </c>
      <c r="AS324" s="39">
        <f>IF(Dane!$C$9="",0,IFERROR(AR324/R324,0))</f>
        <v>0</v>
      </c>
      <c r="AT324" s="39">
        <f t="shared" si="71"/>
        <v>0</v>
      </c>
      <c r="AU324" s="39">
        <v>0</v>
      </c>
      <c r="AV324" s="39">
        <f t="shared" si="72"/>
        <v>0</v>
      </c>
      <c r="AW324" s="39">
        <f>IF(Dane!$C$9="",0,IF(ROUND((N324+O324)*AV324,2)&gt;$AN$1,$AN$1,ROUND((N324+O324)*AV324,2)))</f>
        <v>0</v>
      </c>
      <c r="AX324" s="39">
        <v>0</v>
      </c>
      <c r="AY324" s="39">
        <f>IF(Dane!$C$9=2,IFERROR(J324/W324,0),IF(Dane!$C$9=3,IFERROR(J324/W324,0),0))</f>
        <v>0</v>
      </c>
      <c r="AZ324" s="39">
        <f>IF(Dane!$C$9=2,IFERROR(ROUND(J324-ROUND(J324*0.0976,2)-ROUND(J324*0.015,2)-ROUND(J324*0.0245,2),2)/W324,0),IF(Dane!$C$9=3,IFERROR(ROUND(J324-ROUND(J324*0.0976,2)-ROUND(J324*0.015,2)-ROUND(J324*0.0245,2),2)/W324,0),0))</f>
        <v>0</v>
      </c>
      <c r="BA324" s="39">
        <f t="shared" si="73"/>
        <v>0</v>
      </c>
      <c r="BB324" s="39">
        <f t="shared" si="74"/>
        <v>0</v>
      </c>
      <c r="BC324" s="39">
        <f t="shared" si="67"/>
        <v>0</v>
      </c>
      <c r="BD324" s="39">
        <f>IF(Dane!$C$9=2,IFERROR(BC324/W324,0),IF(Dane!$C$9=3,IFERROR(BC324/W324,0),0))</f>
        <v>0</v>
      </c>
      <c r="BE324" s="39">
        <f t="shared" si="75"/>
        <v>0</v>
      </c>
      <c r="BF324" s="39">
        <v>0</v>
      </c>
      <c r="BG324" s="39">
        <f t="shared" si="76"/>
        <v>0</v>
      </c>
      <c r="BH324" s="39">
        <f>IF(Dane!$C$9=2,IF(ROUND((S324+T324)*BG324,2)&gt;$AN$1,$AN$1,ROUND((S324+T324)*BG324,2)),IF(Dane!$C$9=3,IF(ROUND((S324+T324)*BG324,2)&gt;$AN$1,$AN$1,ROUND((S324+T324)*BG324,2)),0))</f>
        <v>0</v>
      </c>
      <c r="BI324" s="39">
        <v>0</v>
      </c>
      <c r="BJ324" s="39">
        <f>IF(Dane!$C$9=3,IFERROR(J324/AB324,0),0)</f>
        <v>0</v>
      </c>
      <c r="BK324" s="39">
        <f>IF(Dane!$C$9=3,IFERROR(ROUND(J324-ROUND(J324*0.0976,2)-ROUND(J324*0.015,2)-ROUND(J324*0.0245,2),2)/AB324,0),0)</f>
        <v>0</v>
      </c>
      <c r="BL324" s="39">
        <f t="shared" si="77"/>
        <v>0</v>
      </c>
      <c r="BM324" s="39">
        <f t="shared" si="78"/>
        <v>0</v>
      </c>
      <c r="BN324" s="39">
        <f t="shared" si="68"/>
        <v>0</v>
      </c>
      <c r="BO324" s="39">
        <f>IF(Dane!$C$9=3,IFERROR(BN324/AB324,0),0)</f>
        <v>0</v>
      </c>
      <c r="BP324" s="39">
        <f t="shared" si="79"/>
        <v>0</v>
      </c>
      <c r="BQ324" s="39">
        <v>0</v>
      </c>
      <c r="BR324" s="39">
        <f t="shared" si="80"/>
        <v>0</v>
      </c>
      <c r="BS324" s="39">
        <f>IF(Dane!$C$9=3,IF(ROUND((X324+Y324)*BR324,2)&gt;$AN$1,$AN$1,ROUND((X324+Y324)*BR324,2)),0)</f>
        <v>0</v>
      </c>
      <c r="BT324" s="39">
        <v>0</v>
      </c>
    </row>
    <row r="325" spans="1:72">
      <c r="A325" s="87">
        <v>316</v>
      </c>
      <c r="B325" s="1"/>
      <c r="C325" s="1"/>
      <c r="D325" s="2"/>
      <c r="E325" s="3"/>
      <c r="F325" s="4"/>
      <c r="G325" s="5"/>
      <c r="H325" s="5"/>
      <c r="I325" s="6"/>
      <c r="J325" s="5"/>
      <c r="K325" s="5"/>
      <c r="L325" s="5"/>
      <c r="M325" s="55"/>
      <c r="N325" s="8"/>
      <c r="O325" s="105"/>
      <c r="P325" s="5"/>
      <c r="Q325" s="5"/>
      <c r="R325" s="105">
        <f>Dane!$C$10</f>
        <v>0</v>
      </c>
      <c r="S325" s="8"/>
      <c r="T325" s="105"/>
      <c r="U325" s="5"/>
      <c r="V325" s="5"/>
      <c r="W325" s="107">
        <f>Dane!$C$11</f>
        <v>0</v>
      </c>
      <c r="X325" s="8"/>
      <c r="Y325" s="105"/>
      <c r="Z325" s="5"/>
      <c r="AA325" s="5"/>
      <c r="AB325" s="110">
        <f>Dane!$C$12</f>
        <v>0</v>
      </c>
      <c r="AC325" s="108">
        <f>IF(Dane!$E$3=1,AP325+BA325+BL325,IF(Dane!$E$3=2,AT325+BE325+BP325,AW325+BH325+BS325))</f>
        <v>0</v>
      </c>
      <c r="AD325" s="14">
        <f>IF(Dane!$E$3=1,AQ325+BB325+BM325,IF(Dane!$E$3=2,AU325+BF325+BQ325,AX325+BI325+BT325))</f>
        <v>0</v>
      </c>
      <c r="AE325" s="14">
        <f>IF((J325*Dane!$C$9)-AC325&lt;0,0,(J325*Dane!$C$9)-AC325)</f>
        <v>0</v>
      </c>
      <c r="AF325" s="61">
        <f>IF((K325*Dane!$C$9)-AD325&lt;0,0,(K325*Dane!$C$9)-AD325)</f>
        <v>0</v>
      </c>
      <c r="AG325" s="93"/>
      <c r="AH325" s="84">
        <f>IF(Dane!$E$3=1,AP325,IF(Dane!$E$3=2,AT325,AW325))</f>
        <v>0</v>
      </c>
      <c r="AI325" s="84">
        <f>IF(Dane!$E$3=1,AQ325,IF(Dane!$E$3=2,AU325,AX325))</f>
        <v>0</v>
      </c>
      <c r="AJ325" s="84">
        <f>IF(Dane!$E$3=1,BA325,IF(Dane!$E$3=2,BE325,BH325))</f>
        <v>0</v>
      </c>
      <c r="AK325" s="84">
        <f>IF(Dane!$E$3=1,BB325,IF(Dane!$E$3=2,BF325,BI325))</f>
        <v>0</v>
      </c>
      <c r="AL325" s="84">
        <f>IF(Dane!$E$3=1,BL325,IF(Dane!$E$3=2,BP325,BS325))</f>
        <v>0</v>
      </c>
      <c r="AM325" s="84">
        <f>IF(Dane!$E$3=1,BM325,IF(Dane!$E$3=2,BQ325,BT325))</f>
        <v>0</v>
      </c>
      <c r="AN325" s="39">
        <f>IF(Dane!$C$9="",0,IFERROR(J325/R325,0))</f>
        <v>0</v>
      </c>
      <c r="AO325" s="39">
        <f>IF(Dane!$C$9="",0,IFERROR(ROUND(J325-ROUND(J325*0.0976,2)-ROUND(J325*0.015,2)-ROUND(J325*0.0245,2),2)/R325,0))</f>
        <v>0</v>
      </c>
      <c r="AP325" s="39">
        <f t="shared" si="69"/>
        <v>0</v>
      </c>
      <c r="AQ325" s="39">
        <f t="shared" si="70"/>
        <v>0</v>
      </c>
      <c r="AR325" s="39">
        <f t="shared" si="66"/>
        <v>0</v>
      </c>
      <c r="AS325" s="39">
        <f>IF(Dane!$C$9="",0,IFERROR(AR325/R325,0))</f>
        <v>0</v>
      </c>
      <c r="AT325" s="39">
        <f t="shared" si="71"/>
        <v>0</v>
      </c>
      <c r="AU325" s="39">
        <v>0</v>
      </c>
      <c r="AV325" s="39">
        <f t="shared" si="72"/>
        <v>0</v>
      </c>
      <c r="AW325" s="39">
        <f>IF(Dane!$C$9="",0,IF(ROUND((N325+O325)*AV325,2)&gt;$AN$1,$AN$1,ROUND((N325+O325)*AV325,2)))</f>
        <v>0</v>
      </c>
      <c r="AX325" s="39">
        <v>0</v>
      </c>
      <c r="AY325" s="39">
        <f>IF(Dane!$C$9=2,IFERROR(J325/W325,0),IF(Dane!$C$9=3,IFERROR(J325/W325,0),0))</f>
        <v>0</v>
      </c>
      <c r="AZ325" s="39">
        <f>IF(Dane!$C$9=2,IFERROR(ROUND(J325-ROUND(J325*0.0976,2)-ROUND(J325*0.015,2)-ROUND(J325*0.0245,2),2)/W325,0),IF(Dane!$C$9=3,IFERROR(ROUND(J325-ROUND(J325*0.0976,2)-ROUND(J325*0.015,2)-ROUND(J325*0.0245,2),2)/W325,0),0))</f>
        <v>0</v>
      </c>
      <c r="BA325" s="39">
        <f t="shared" si="73"/>
        <v>0</v>
      </c>
      <c r="BB325" s="39">
        <f t="shared" si="74"/>
        <v>0</v>
      </c>
      <c r="BC325" s="39">
        <f t="shared" si="67"/>
        <v>0</v>
      </c>
      <c r="BD325" s="39">
        <f>IF(Dane!$C$9=2,IFERROR(BC325/W325,0),IF(Dane!$C$9=3,IFERROR(BC325/W325,0),0))</f>
        <v>0</v>
      </c>
      <c r="BE325" s="39">
        <f t="shared" si="75"/>
        <v>0</v>
      </c>
      <c r="BF325" s="39">
        <v>0</v>
      </c>
      <c r="BG325" s="39">
        <f t="shared" si="76"/>
        <v>0</v>
      </c>
      <c r="BH325" s="39">
        <f>IF(Dane!$C$9=2,IF(ROUND((S325+T325)*BG325,2)&gt;$AN$1,$AN$1,ROUND((S325+T325)*BG325,2)),IF(Dane!$C$9=3,IF(ROUND((S325+T325)*BG325,2)&gt;$AN$1,$AN$1,ROUND((S325+T325)*BG325,2)),0))</f>
        <v>0</v>
      </c>
      <c r="BI325" s="39">
        <v>0</v>
      </c>
      <c r="BJ325" s="39">
        <f>IF(Dane!$C$9=3,IFERROR(J325/AB325,0),0)</f>
        <v>0</v>
      </c>
      <c r="BK325" s="39">
        <f>IF(Dane!$C$9=3,IFERROR(ROUND(J325-ROUND(J325*0.0976,2)-ROUND(J325*0.015,2)-ROUND(J325*0.0245,2),2)/AB325,0),0)</f>
        <v>0</v>
      </c>
      <c r="BL325" s="39">
        <f t="shared" si="77"/>
        <v>0</v>
      </c>
      <c r="BM325" s="39">
        <f t="shared" si="78"/>
        <v>0</v>
      </c>
      <c r="BN325" s="39">
        <f t="shared" si="68"/>
        <v>0</v>
      </c>
      <c r="BO325" s="39">
        <f>IF(Dane!$C$9=3,IFERROR(BN325/AB325,0),0)</f>
        <v>0</v>
      </c>
      <c r="BP325" s="39">
        <f t="shared" si="79"/>
        <v>0</v>
      </c>
      <c r="BQ325" s="39">
        <v>0</v>
      </c>
      <c r="BR325" s="39">
        <f t="shared" si="80"/>
        <v>0</v>
      </c>
      <c r="BS325" s="39">
        <f>IF(Dane!$C$9=3,IF(ROUND((X325+Y325)*BR325,2)&gt;$AN$1,$AN$1,ROUND((X325+Y325)*BR325,2)),0)</f>
        <v>0</v>
      </c>
      <c r="BT325" s="39">
        <v>0</v>
      </c>
    </row>
    <row r="326" spans="1:72">
      <c r="A326" s="87">
        <v>317</v>
      </c>
      <c r="B326" s="1"/>
      <c r="C326" s="1"/>
      <c r="D326" s="2"/>
      <c r="E326" s="3"/>
      <c r="F326" s="4"/>
      <c r="G326" s="5"/>
      <c r="H326" s="5"/>
      <c r="I326" s="6"/>
      <c r="J326" s="5"/>
      <c r="K326" s="5"/>
      <c r="L326" s="5"/>
      <c r="M326" s="55"/>
      <c r="N326" s="8"/>
      <c r="O326" s="105"/>
      <c r="P326" s="5"/>
      <c r="Q326" s="5"/>
      <c r="R326" s="105">
        <f>Dane!$C$10</f>
        <v>0</v>
      </c>
      <c r="S326" s="8"/>
      <c r="T326" s="105"/>
      <c r="U326" s="5"/>
      <c r="V326" s="5"/>
      <c r="W326" s="107">
        <f>Dane!$C$11</f>
        <v>0</v>
      </c>
      <c r="X326" s="8"/>
      <c r="Y326" s="105"/>
      <c r="Z326" s="5"/>
      <c r="AA326" s="5"/>
      <c r="AB326" s="110">
        <f>Dane!$C$12</f>
        <v>0</v>
      </c>
      <c r="AC326" s="108">
        <f>IF(Dane!$E$3=1,AP326+BA326+BL326,IF(Dane!$E$3=2,AT326+BE326+BP326,AW326+BH326+BS326))</f>
        <v>0</v>
      </c>
      <c r="AD326" s="14">
        <f>IF(Dane!$E$3=1,AQ326+BB326+BM326,IF(Dane!$E$3=2,AU326+BF326+BQ326,AX326+BI326+BT326))</f>
        <v>0</v>
      </c>
      <c r="AE326" s="14">
        <f>IF((J326*Dane!$C$9)-AC326&lt;0,0,(J326*Dane!$C$9)-AC326)</f>
        <v>0</v>
      </c>
      <c r="AF326" s="61">
        <f>IF((K326*Dane!$C$9)-AD326&lt;0,0,(K326*Dane!$C$9)-AD326)</f>
        <v>0</v>
      </c>
      <c r="AG326" s="93"/>
      <c r="AH326" s="84">
        <f>IF(Dane!$E$3=1,AP326,IF(Dane!$E$3=2,AT326,AW326))</f>
        <v>0</v>
      </c>
      <c r="AI326" s="84">
        <f>IF(Dane!$E$3=1,AQ326,IF(Dane!$E$3=2,AU326,AX326))</f>
        <v>0</v>
      </c>
      <c r="AJ326" s="84">
        <f>IF(Dane!$E$3=1,BA326,IF(Dane!$E$3=2,BE326,BH326))</f>
        <v>0</v>
      </c>
      <c r="AK326" s="84">
        <f>IF(Dane!$E$3=1,BB326,IF(Dane!$E$3=2,BF326,BI326))</f>
        <v>0</v>
      </c>
      <c r="AL326" s="84">
        <f>IF(Dane!$E$3=1,BL326,IF(Dane!$E$3=2,BP326,BS326))</f>
        <v>0</v>
      </c>
      <c r="AM326" s="84">
        <f>IF(Dane!$E$3=1,BM326,IF(Dane!$E$3=2,BQ326,BT326))</f>
        <v>0</v>
      </c>
      <c r="AN326" s="39">
        <f>IF(Dane!$C$9="",0,IFERROR(J326/R326,0))</f>
        <v>0</v>
      </c>
      <c r="AO326" s="39">
        <f>IF(Dane!$C$9="",0,IFERROR(ROUND(J326-ROUND(J326*0.0976,2)-ROUND(J326*0.015,2)-ROUND(J326*0.0245,2),2)/R326,0))</f>
        <v>0</v>
      </c>
      <c r="AP326" s="39">
        <f t="shared" si="69"/>
        <v>0</v>
      </c>
      <c r="AQ326" s="39">
        <f t="shared" si="70"/>
        <v>0</v>
      </c>
      <c r="AR326" s="39">
        <f t="shared" si="66"/>
        <v>0</v>
      </c>
      <c r="AS326" s="39">
        <f>IF(Dane!$C$9="",0,IFERROR(AR326/R326,0))</f>
        <v>0</v>
      </c>
      <c r="AT326" s="39">
        <f t="shared" si="71"/>
        <v>0</v>
      </c>
      <c r="AU326" s="39">
        <v>0</v>
      </c>
      <c r="AV326" s="39">
        <f t="shared" si="72"/>
        <v>0</v>
      </c>
      <c r="AW326" s="39">
        <f>IF(Dane!$C$9="",0,IF(ROUND((N326+O326)*AV326,2)&gt;$AN$1,$AN$1,ROUND((N326+O326)*AV326,2)))</f>
        <v>0</v>
      </c>
      <c r="AX326" s="39">
        <v>0</v>
      </c>
      <c r="AY326" s="39">
        <f>IF(Dane!$C$9=2,IFERROR(J326/W326,0),IF(Dane!$C$9=3,IFERROR(J326/W326,0),0))</f>
        <v>0</v>
      </c>
      <c r="AZ326" s="39">
        <f>IF(Dane!$C$9=2,IFERROR(ROUND(J326-ROUND(J326*0.0976,2)-ROUND(J326*0.015,2)-ROUND(J326*0.0245,2),2)/W326,0),IF(Dane!$C$9=3,IFERROR(ROUND(J326-ROUND(J326*0.0976,2)-ROUND(J326*0.015,2)-ROUND(J326*0.0245,2),2)/W326,0),0))</f>
        <v>0</v>
      </c>
      <c r="BA326" s="39">
        <f t="shared" si="73"/>
        <v>0</v>
      </c>
      <c r="BB326" s="39">
        <f t="shared" si="74"/>
        <v>0</v>
      </c>
      <c r="BC326" s="39">
        <f t="shared" si="67"/>
        <v>0</v>
      </c>
      <c r="BD326" s="39">
        <f>IF(Dane!$C$9=2,IFERROR(BC326/W326,0),IF(Dane!$C$9=3,IFERROR(BC326/W326,0),0))</f>
        <v>0</v>
      </c>
      <c r="BE326" s="39">
        <f t="shared" si="75"/>
        <v>0</v>
      </c>
      <c r="BF326" s="39">
        <v>0</v>
      </c>
      <c r="BG326" s="39">
        <f t="shared" si="76"/>
        <v>0</v>
      </c>
      <c r="BH326" s="39">
        <f>IF(Dane!$C$9=2,IF(ROUND((S326+T326)*BG326,2)&gt;$AN$1,$AN$1,ROUND((S326+T326)*BG326,2)),IF(Dane!$C$9=3,IF(ROUND((S326+T326)*BG326,2)&gt;$AN$1,$AN$1,ROUND((S326+T326)*BG326,2)),0))</f>
        <v>0</v>
      </c>
      <c r="BI326" s="39">
        <v>0</v>
      </c>
      <c r="BJ326" s="39">
        <f>IF(Dane!$C$9=3,IFERROR(J326/AB326,0),0)</f>
        <v>0</v>
      </c>
      <c r="BK326" s="39">
        <f>IF(Dane!$C$9=3,IFERROR(ROUND(J326-ROUND(J326*0.0976,2)-ROUND(J326*0.015,2)-ROUND(J326*0.0245,2),2)/AB326,0),0)</f>
        <v>0</v>
      </c>
      <c r="BL326" s="39">
        <f t="shared" si="77"/>
        <v>0</v>
      </c>
      <c r="BM326" s="39">
        <f t="shared" si="78"/>
        <v>0</v>
      </c>
      <c r="BN326" s="39">
        <f t="shared" si="68"/>
        <v>0</v>
      </c>
      <c r="BO326" s="39">
        <f>IF(Dane!$C$9=3,IFERROR(BN326/AB326,0),0)</f>
        <v>0</v>
      </c>
      <c r="BP326" s="39">
        <f t="shared" si="79"/>
        <v>0</v>
      </c>
      <c r="BQ326" s="39">
        <v>0</v>
      </c>
      <c r="BR326" s="39">
        <f t="shared" si="80"/>
        <v>0</v>
      </c>
      <c r="BS326" s="39">
        <f>IF(Dane!$C$9=3,IF(ROUND((X326+Y326)*BR326,2)&gt;$AN$1,$AN$1,ROUND((X326+Y326)*BR326,2)),0)</f>
        <v>0</v>
      </c>
      <c r="BT326" s="39">
        <v>0</v>
      </c>
    </row>
    <row r="327" spans="1:72">
      <c r="A327" s="87">
        <v>318</v>
      </c>
      <c r="B327" s="1"/>
      <c r="C327" s="1"/>
      <c r="D327" s="2"/>
      <c r="E327" s="3"/>
      <c r="F327" s="4"/>
      <c r="G327" s="5"/>
      <c r="H327" s="5"/>
      <c r="I327" s="6"/>
      <c r="J327" s="5"/>
      <c r="K327" s="5"/>
      <c r="L327" s="5"/>
      <c r="M327" s="55"/>
      <c r="N327" s="8"/>
      <c r="O327" s="105"/>
      <c r="P327" s="5"/>
      <c r="Q327" s="5"/>
      <c r="R327" s="105">
        <f>Dane!$C$10</f>
        <v>0</v>
      </c>
      <c r="S327" s="8"/>
      <c r="T327" s="105"/>
      <c r="U327" s="5"/>
      <c r="V327" s="5"/>
      <c r="W327" s="107">
        <f>Dane!$C$11</f>
        <v>0</v>
      </c>
      <c r="X327" s="8"/>
      <c r="Y327" s="105"/>
      <c r="Z327" s="5"/>
      <c r="AA327" s="5"/>
      <c r="AB327" s="110">
        <f>Dane!$C$12</f>
        <v>0</v>
      </c>
      <c r="AC327" s="108">
        <f>IF(Dane!$E$3=1,AP327+BA327+BL327,IF(Dane!$E$3=2,AT327+BE327+BP327,AW327+BH327+BS327))</f>
        <v>0</v>
      </c>
      <c r="AD327" s="14">
        <f>IF(Dane!$E$3=1,AQ327+BB327+BM327,IF(Dane!$E$3=2,AU327+BF327+BQ327,AX327+BI327+BT327))</f>
        <v>0</v>
      </c>
      <c r="AE327" s="14">
        <f>IF((J327*Dane!$C$9)-AC327&lt;0,0,(J327*Dane!$C$9)-AC327)</f>
        <v>0</v>
      </c>
      <c r="AF327" s="61">
        <f>IF((K327*Dane!$C$9)-AD327&lt;0,0,(K327*Dane!$C$9)-AD327)</f>
        <v>0</v>
      </c>
      <c r="AG327" s="93"/>
      <c r="AH327" s="84">
        <f>IF(Dane!$E$3=1,AP327,IF(Dane!$E$3=2,AT327,AW327))</f>
        <v>0</v>
      </c>
      <c r="AI327" s="84">
        <f>IF(Dane!$E$3=1,AQ327,IF(Dane!$E$3=2,AU327,AX327))</f>
        <v>0</v>
      </c>
      <c r="AJ327" s="84">
        <f>IF(Dane!$E$3=1,BA327,IF(Dane!$E$3=2,BE327,BH327))</f>
        <v>0</v>
      </c>
      <c r="AK327" s="84">
        <f>IF(Dane!$E$3=1,BB327,IF(Dane!$E$3=2,BF327,BI327))</f>
        <v>0</v>
      </c>
      <c r="AL327" s="84">
        <f>IF(Dane!$E$3=1,BL327,IF(Dane!$E$3=2,BP327,BS327))</f>
        <v>0</v>
      </c>
      <c r="AM327" s="84">
        <f>IF(Dane!$E$3=1,BM327,IF(Dane!$E$3=2,BQ327,BT327))</f>
        <v>0</v>
      </c>
      <c r="AN327" s="39">
        <f>IF(Dane!$C$9="",0,IFERROR(J327/R327,0))</f>
        <v>0</v>
      </c>
      <c r="AO327" s="39">
        <f>IF(Dane!$C$9="",0,IFERROR(ROUND(J327-ROUND(J327*0.0976,2)-ROUND(J327*0.015,2)-ROUND(J327*0.0245,2),2)/R327,0))</f>
        <v>0</v>
      </c>
      <c r="AP327" s="39">
        <f t="shared" si="69"/>
        <v>0</v>
      </c>
      <c r="AQ327" s="39">
        <f t="shared" si="70"/>
        <v>0</v>
      </c>
      <c r="AR327" s="39">
        <f t="shared" si="66"/>
        <v>0</v>
      </c>
      <c r="AS327" s="39">
        <f>IF(Dane!$C$9="",0,IFERROR(AR327/R327,0))</f>
        <v>0</v>
      </c>
      <c r="AT327" s="39">
        <f t="shared" si="71"/>
        <v>0</v>
      </c>
      <c r="AU327" s="39">
        <v>0</v>
      </c>
      <c r="AV327" s="39">
        <f t="shared" si="72"/>
        <v>0</v>
      </c>
      <c r="AW327" s="39">
        <f>IF(Dane!$C$9="",0,IF(ROUND((N327+O327)*AV327,2)&gt;$AN$1,$AN$1,ROUND((N327+O327)*AV327,2)))</f>
        <v>0</v>
      </c>
      <c r="AX327" s="39">
        <v>0</v>
      </c>
      <c r="AY327" s="39">
        <f>IF(Dane!$C$9=2,IFERROR(J327/W327,0),IF(Dane!$C$9=3,IFERROR(J327/W327,0),0))</f>
        <v>0</v>
      </c>
      <c r="AZ327" s="39">
        <f>IF(Dane!$C$9=2,IFERROR(ROUND(J327-ROUND(J327*0.0976,2)-ROUND(J327*0.015,2)-ROUND(J327*0.0245,2),2)/W327,0),IF(Dane!$C$9=3,IFERROR(ROUND(J327-ROUND(J327*0.0976,2)-ROUND(J327*0.015,2)-ROUND(J327*0.0245,2),2)/W327,0),0))</f>
        <v>0</v>
      </c>
      <c r="BA327" s="39">
        <f t="shared" si="73"/>
        <v>0</v>
      </c>
      <c r="BB327" s="39">
        <f t="shared" si="74"/>
        <v>0</v>
      </c>
      <c r="BC327" s="39">
        <f t="shared" si="67"/>
        <v>0</v>
      </c>
      <c r="BD327" s="39">
        <f>IF(Dane!$C$9=2,IFERROR(BC327/W327,0),IF(Dane!$C$9=3,IFERROR(BC327/W327,0),0))</f>
        <v>0</v>
      </c>
      <c r="BE327" s="39">
        <f t="shared" si="75"/>
        <v>0</v>
      </c>
      <c r="BF327" s="39">
        <v>0</v>
      </c>
      <c r="BG327" s="39">
        <f t="shared" si="76"/>
        <v>0</v>
      </c>
      <c r="BH327" s="39">
        <f>IF(Dane!$C$9=2,IF(ROUND((S327+T327)*BG327,2)&gt;$AN$1,$AN$1,ROUND((S327+T327)*BG327,2)),IF(Dane!$C$9=3,IF(ROUND((S327+T327)*BG327,2)&gt;$AN$1,$AN$1,ROUND((S327+T327)*BG327,2)),0))</f>
        <v>0</v>
      </c>
      <c r="BI327" s="39">
        <v>0</v>
      </c>
      <c r="BJ327" s="39">
        <f>IF(Dane!$C$9=3,IFERROR(J327/AB327,0),0)</f>
        <v>0</v>
      </c>
      <c r="BK327" s="39">
        <f>IF(Dane!$C$9=3,IFERROR(ROUND(J327-ROUND(J327*0.0976,2)-ROUND(J327*0.015,2)-ROUND(J327*0.0245,2),2)/AB327,0),0)</f>
        <v>0</v>
      </c>
      <c r="BL327" s="39">
        <f t="shared" si="77"/>
        <v>0</v>
      </c>
      <c r="BM327" s="39">
        <f t="shared" si="78"/>
        <v>0</v>
      </c>
      <c r="BN327" s="39">
        <f t="shared" si="68"/>
        <v>0</v>
      </c>
      <c r="BO327" s="39">
        <f>IF(Dane!$C$9=3,IFERROR(BN327/AB327,0),0)</f>
        <v>0</v>
      </c>
      <c r="BP327" s="39">
        <f t="shared" si="79"/>
        <v>0</v>
      </c>
      <c r="BQ327" s="39">
        <v>0</v>
      </c>
      <c r="BR327" s="39">
        <f t="shared" si="80"/>
        <v>0</v>
      </c>
      <c r="BS327" s="39">
        <f>IF(Dane!$C$9=3,IF(ROUND((X327+Y327)*BR327,2)&gt;$AN$1,$AN$1,ROUND((X327+Y327)*BR327,2)),0)</f>
        <v>0</v>
      </c>
      <c r="BT327" s="39">
        <v>0</v>
      </c>
    </row>
    <row r="328" spans="1:72">
      <c r="A328" s="87">
        <v>319</v>
      </c>
      <c r="B328" s="1"/>
      <c r="C328" s="1"/>
      <c r="D328" s="2"/>
      <c r="E328" s="3"/>
      <c r="F328" s="4"/>
      <c r="G328" s="5"/>
      <c r="H328" s="5"/>
      <c r="I328" s="6"/>
      <c r="J328" s="5"/>
      <c r="K328" s="5"/>
      <c r="L328" s="5"/>
      <c r="M328" s="55"/>
      <c r="N328" s="8"/>
      <c r="O328" s="105"/>
      <c r="P328" s="5"/>
      <c r="Q328" s="5"/>
      <c r="R328" s="105">
        <f>Dane!$C$10</f>
        <v>0</v>
      </c>
      <c r="S328" s="8"/>
      <c r="T328" s="105"/>
      <c r="U328" s="5"/>
      <c r="V328" s="5"/>
      <c r="W328" s="107">
        <f>Dane!$C$11</f>
        <v>0</v>
      </c>
      <c r="X328" s="8"/>
      <c r="Y328" s="105"/>
      <c r="Z328" s="5"/>
      <c r="AA328" s="5"/>
      <c r="AB328" s="110">
        <f>Dane!$C$12</f>
        <v>0</v>
      </c>
      <c r="AC328" s="108">
        <f>IF(Dane!$E$3=1,AP328+BA328+BL328,IF(Dane!$E$3=2,AT328+BE328+BP328,AW328+BH328+BS328))</f>
        <v>0</v>
      </c>
      <c r="AD328" s="14">
        <f>IF(Dane!$E$3=1,AQ328+BB328+BM328,IF(Dane!$E$3=2,AU328+BF328+BQ328,AX328+BI328+BT328))</f>
        <v>0</v>
      </c>
      <c r="AE328" s="14">
        <f>IF((J328*Dane!$C$9)-AC328&lt;0,0,(J328*Dane!$C$9)-AC328)</f>
        <v>0</v>
      </c>
      <c r="AF328" s="61">
        <f>IF((K328*Dane!$C$9)-AD328&lt;0,0,(K328*Dane!$C$9)-AD328)</f>
        <v>0</v>
      </c>
      <c r="AG328" s="93"/>
      <c r="AH328" s="84">
        <f>IF(Dane!$E$3=1,AP328,IF(Dane!$E$3=2,AT328,AW328))</f>
        <v>0</v>
      </c>
      <c r="AI328" s="84">
        <f>IF(Dane!$E$3=1,AQ328,IF(Dane!$E$3=2,AU328,AX328))</f>
        <v>0</v>
      </c>
      <c r="AJ328" s="84">
        <f>IF(Dane!$E$3=1,BA328,IF(Dane!$E$3=2,BE328,BH328))</f>
        <v>0</v>
      </c>
      <c r="AK328" s="84">
        <f>IF(Dane!$E$3=1,BB328,IF(Dane!$E$3=2,BF328,BI328))</f>
        <v>0</v>
      </c>
      <c r="AL328" s="84">
        <f>IF(Dane!$E$3=1,BL328,IF(Dane!$E$3=2,BP328,BS328))</f>
        <v>0</v>
      </c>
      <c r="AM328" s="84">
        <f>IF(Dane!$E$3=1,BM328,IF(Dane!$E$3=2,BQ328,BT328))</f>
        <v>0</v>
      </c>
      <c r="AN328" s="39">
        <f>IF(Dane!$C$9="",0,IFERROR(J328/R328,0))</f>
        <v>0</v>
      </c>
      <c r="AO328" s="39">
        <f>IF(Dane!$C$9="",0,IFERROR(ROUND(J328-ROUND(J328*0.0976,2)-ROUND(J328*0.015,2)-ROUND(J328*0.0245,2),2)/R328,0))</f>
        <v>0</v>
      </c>
      <c r="AP328" s="39">
        <f t="shared" si="69"/>
        <v>0</v>
      </c>
      <c r="AQ328" s="39">
        <f t="shared" si="70"/>
        <v>0</v>
      </c>
      <c r="AR328" s="39">
        <f t="shared" si="66"/>
        <v>0</v>
      </c>
      <c r="AS328" s="39">
        <f>IF(Dane!$C$9="",0,IFERROR(AR328/R328,0))</f>
        <v>0</v>
      </c>
      <c r="AT328" s="39">
        <f t="shared" si="71"/>
        <v>0</v>
      </c>
      <c r="AU328" s="39">
        <v>0</v>
      </c>
      <c r="AV328" s="39">
        <f t="shared" si="72"/>
        <v>0</v>
      </c>
      <c r="AW328" s="39">
        <f>IF(Dane!$C$9="",0,IF(ROUND((N328+O328)*AV328,2)&gt;$AN$1,$AN$1,ROUND((N328+O328)*AV328,2)))</f>
        <v>0</v>
      </c>
      <c r="AX328" s="39">
        <v>0</v>
      </c>
      <c r="AY328" s="39">
        <f>IF(Dane!$C$9=2,IFERROR(J328/W328,0),IF(Dane!$C$9=3,IFERROR(J328/W328,0),0))</f>
        <v>0</v>
      </c>
      <c r="AZ328" s="39">
        <f>IF(Dane!$C$9=2,IFERROR(ROUND(J328-ROUND(J328*0.0976,2)-ROUND(J328*0.015,2)-ROUND(J328*0.0245,2),2)/W328,0),IF(Dane!$C$9=3,IFERROR(ROUND(J328-ROUND(J328*0.0976,2)-ROUND(J328*0.015,2)-ROUND(J328*0.0245,2),2)/W328,0),0))</f>
        <v>0</v>
      </c>
      <c r="BA328" s="39">
        <f t="shared" si="73"/>
        <v>0</v>
      </c>
      <c r="BB328" s="39">
        <f t="shared" si="74"/>
        <v>0</v>
      </c>
      <c r="BC328" s="39">
        <f t="shared" si="67"/>
        <v>0</v>
      </c>
      <c r="BD328" s="39">
        <f>IF(Dane!$C$9=2,IFERROR(BC328/W328,0),IF(Dane!$C$9=3,IFERROR(BC328/W328,0),0))</f>
        <v>0</v>
      </c>
      <c r="BE328" s="39">
        <f t="shared" si="75"/>
        <v>0</v>
      </c>
      <c r="BF328" s="39">
        <v>0</v>
      </c>
      <c r="BG328" s="39">
        <f t="shared" si="76"/>
        <v>0</v>
      </c>
      <c r="BH328" s="39">
        <f>IF(Dane!$C$9=2,IF(ROUND((S328+T328)*BG328,2)&gt;$AN$1,$AN$1,ROUND((S328+T328)*BG328,2)),IF(Dane!$C$9=3,IF(ROUND((S328+T328)*BG328,2)&gt;$AN$1,$AN$1,ROUND((S328+T328)*BG328,2)),0))</f>
        <v>0</v>
      </c>
      <c r="BI328" s="39">
        <v>0</v>
      </c>
      <c r="BJ328" s="39">
        <f>IF(Dane!$C$9=3,IFERROR(J328/AB328,0),0)</f>
        <v>0</v>
      </c>
      <c r="BK328" s="39">
        <f>IF(Dane!$C$9=3,IFERROR(ROUND(J328-ROUND(J328*0.0976,2)-ROUND(J328*0.015,2)-ROUND(J328*0.0245,2),2)/AB328,0),0)</f>
        <v>0</v>
      </c>
      <c r="BL328" s="39">
        <f t="shared" si="77"/>
        <v>0</v>
      </c>
      <c r="BM328" s="39">
        <f t="shared" si="78"/>
        <v>0</v>
      </c>
      <c r="BN328" s="39">
        <f t="shared" si="68"/>
        <v>0</v>
      </c>
      <c r="BO328" s="39">
        <f>IF(Dane!$C$9=3,IFERROR(BN328/AB328,0),0)</f>
        <v>0</v>
      </c>
      <c r="BP328" s="39">
        <f t="shared" si="79"/>
        <v>0</v>
      </c>
      <c r="BQ328" s="39">
        <v>0</v>
      </c>
      <c r="BR328" s="39">
        <f t="shared" si="80"/>
        <v>0</v>
      </c>
      <c r="BS328" s="39">
        <f>IF(Dane!$C$9=3,IF(ROUND((X328+Y328)*BR328,2)&gt;$AN$1,$AN$1,ROUND((X328+Y328)*BR328,2)),0)</f>
        <v>0</v>
      </c>
      <c r="BT328" s="39">
        <v>0</v>
      </c>
    </row>
    <row r="329" spans="1:72">
      <c r="A329" s="87">
        <v>320</v>
      </c>
      <c r="B329" s="1"/>
      <c r="C329" s="1"/>
      <c r="D329" s="2"/>
      <c r="E329" s="3"/>
      <c r="F329" s="4"/>
      <c r="G329" s="5"/>
      <c r="H329" s="5"/>
      <c r="I329" s="6"/>
      <c r="J329" s="5"/>
      <c r="K329" s="5"/>
      <c r="L329" s="5"/>
      <c r="M329" s="55"/>
      <c r="N329" s="8"/>
      <c r="O329" s="105"/>
      <c r="P329" s="5"/>
      <c r="Q329" s="5"/>
      <c r="R329" s="105">
        <f>Dane!$C$10</f>
        <v>0</v>
      </c>
      <c r="S329" s="8"/>
      <c r="T329" s="105"/>
      <c r="U329" s="5"/>
      <c r="V329" s="5"/>
      <c r="W329" s="107">
        <f>Dane!$C$11</f>
        <v>0</v>
      </c>
      <c r="X329" s="8"/>
      <c r="Y329" s="105"/>
      <c r="Z329" s="5"/>
      <c r="AA329" s="5"/>
      <c r="AB329" s="110">
        <f>Dane!$C$12</f>
        <v>0</v>
      </c>
      <c r="AC329" s="108">
        <f>IF(Dane!$E$3=1,AP329+BA329+BL329,IF(Dane!$E$3=2,AT329+BE329+BP329,AW329+BH329+BS329))</f>
        <v>0</v>
      </c>
      <c r="AD329" s="14">
        <f>IF(Dane!$E$3=1,AQ329+BB329+BM329,IF(Dane!$E$3=2,AU329+BF329+BQ329,AX329+BI329+BT329))</f>
        <v>0</v>
      </c>
      <c r="AE329" s="14">
        <f>IF((J329*Dane!$C$9)-AC329&lt;0,0,(J329*Dane!$C$9)-AC329)</f>
        <v>0</v>
      </c>
      <c r="AF329" s="61">
        <f>IF((K329*Dane!$C$9)-AD329&lt;0,0,(K329*Dane!$C$9)-AD329)</f>
        <v>0</v>
      </c>
      <c r="AG329" s="93"/>
      <c r="AH329" s="84">
        <f>IF(Dane!$E$3=1,AP329,IF(Dane!$E$3=2,AT329,AW329))</f>
        <v>0</v>
      </c>
      <c r="AI329" s="84">
        <f>IF(Dane!$E$3=1,AQ329,IF(Dane!$E$3=2,AU329,AX329))</f>
        <v>0</v>
      </c>
      <c r="AJ329" s="84">
        <f>IF(Dane!$E$3=1,BA329,IF(Dane!$E$3=2,BE329,BH329))</f>
        <v>0</v>
      </c>
      <c r="AK329" s="84">
        <f>IF(Dane!$E$3=1,BB329,IF(Dane!$E$3=2,BF329,BI329))</f>
        <v>0</v>
      </c>
      <c r="AL329" s="84">
        <f>IF(Dane!$E$3=1,BL329,IF(Dane!$E$3=2,BP329,BS329))</f>
        <v>0</v>
      </c>
      <c r="AM329" s="84">
        <f>IF(Dane!$E$3=1,BM329,IF(Dane!$E$3=2,BQ329,BT329))</f>
        <v>0</v>
      </c>
      <c r="AN329" s="39">
        <f>IF(Dane!$C$9="",0,IFERROR(J329/R329,0))</f>
        <v>0</v>
      </c>
      <c r="AO329" s="39">
        <f>IF(Dane!$C$9="",0,IFERROR(ROUND(J329-ROUND(J329*0.0976,2)-ROUND(J329*0.015,2)-ROUND(J329*0.0245,2),2)/R329,0))</f>
        <v>0</v>
      </c>
      <c r="AP329" s="39">
        <f t="shared" si="69"/>
        <v>0</v>
      </c>
      <c r="AQ329" s="39">
        <f t="shared" si="70"/>
        <v>0</v>
      </c>
      <c r="AR329" s="39">
        <f t="shared" si="66"/>
        <v>0</v>
      </c>
      <c r="AS329" s="39">
        <f>IF(Dane!$C$9="",0,IFERROR(AR329/R329,0))</f>
        <v>0</v>
      </c>
      <c r="AT329" s="39">
        <f t="shared" si="71"/>
        <v>0</v>
      </c>
      <c r="AU329" s="39">
        <v>0</v>
      </c>
      <c r="AV329" s="39">
        <f t="shared" si="72"/>
        <v>0</v>
      </c>
      <c r="AW329" s="39">
        <f>IF(Dane!$C$9="",0,IF(ROUND((N329+O329)*AV329,2)&gt;$AN$1,$AN$1,ROUND((N329+O329)*AV329,2)))</f>
        <v>0</v>
      </c>
      <c r="AX329" s="39">
        <v>0</v>
      </c>
      <c r="AY329" s="39">
        <f>IF(Dane!$C$9=2,IFERROR(J329/W329,0),IF(Dane!$C$9=3,IFERROR(J329/W329,0),0))</f>
        <v>0</v>
      </c>
      <c r="AZ329" s="39">
        <f>IF(Dane!$C$9=2,IFERROR(ROUND(J329-ROUND(J329*0.0976,2)-ROUND(J329*0.015,2)-ROUND(J329*0.0245,2),2)/W329,0),IF(Dane!$C$9=3,IFERROR(ROUND(J329-ROUND(J329*0.0976,2)-ROUND(J329*0.015,2)-ROUND(J329*0.0245,2),2)/W329,0),0))</f>
        <v>0</v>
      </c>
      <c r="BA329" s="39">
        <f t="shared" si="73"/>
        <v>0</v>
      </c>
      <c r="BB329" s="39">
        <f t="shared" si="74"/>
        <v>0</v>
      </c>
      <c r="BC329" s="39">
        <f t="shared" si="67"/>
        <v>0</v>
      </c>
      <c r="BD329" s="39">
        <f>IF(Dane!$C$9=2,IFERROR(BC329/W329,0),IF(Dane!$C$9=3,IFERROR(BC329/W329,0),0))</f>
        <v>0</v>
      </c>
      <c r="BE329" s="39">
        <f t="shared" si="75"/>
        <v>0</v>
      </c>
      <c r="BF329" s="39">
        <v>0</v>
      </c>
      <c r="BG329" s="39">
        <f t="shared" si="76"/>
        <v>0</v>
      </c>
      <c r="BH329" s="39">
        <f>IF(Dane!$C$9=2,IF(ROUND((S329+T329)*BG329,2)&gt;$AN$1,$AN$1,ROUND((S329+T329)*BG329,2)),IF(Dane!$C$9=3,IF(ROUND((S329+T329)*BG329,2)&gt;$AN$1,$AN$1,ROUND((S329+T329)*BG329,2)),0))</f>
        <v>0</v>
      </c>
      <c r="BI329" s="39">
        <v>0</v>
      </c>
      <c r="BJ329" s="39">
        <f>IF(Dane!$C$9=3,IFERROR(J329/AB329,0),0)</f>
        <v>0</v>
      </c>
      <c r="BK329" s="39">
        <f>IF(Dane!$C$9=3,IFERROR(ROUND(J329-ROUND(J329*0.0976,2)-ROUND(J329*0.015,2)-ROUND(J329*0.0245,2),2)/AB329,0),0)</f>
        <v>0</v>
      </c>
      <c r="BL329" s="39">
        <f t="shared" si="77"/>
        <v>0</v>
      </c>
      <c r="BM329" s="39">
        <f t="shared" si="78"/>
        <v>0</v>
      </c>
      <c r="BN329" s="39">
        <f t="shared" si="68"/>
        <v>0</v>
      </c>
      <c r="BO329" s="39">
        <f>IF(Dane!$C$9=3,IFERROR(BN329/AB329,0),0)</f>
        <v>0</v>
      </c>
      <c r="BP329" s="39">
        <f t="shared" si="79"/>
        <v>0</v>
      </c>
      <c r="BQ329" s="39">
        <v>0</v>
      </c>
      <c r="BR329" s="39">
        <f t="shared" si="80"/>
        <v>0</v>
      </c>
      <c r="BS329" s="39">
        <f>IF(Dane!$C$9=3,IF(ROUND((X329+Y329)*BR329,2)&gt;$AN$1,$AN$1,ROUND((X329+Y329)*BR329,2)),0)</f>
        <v>0</v>
      </c>
      <c r="BT329" s="39">
        <v>0</v>
      </c>
    </row>
    <row r="330" spans="1:72">
      <c r="A330" s="87">
        <v>321</v>
      </c>
      <c r="B330" s="1"/>
      <c r="C330" s="1"/>
      <c r="D330" s="2"/>
      <c r="E330" s="3"/>
      <c r="F330" s="4"/>
      <c r="G330" s="5"/>
      <c r="H330" s="5"/>
      <c r="I330" s="6"/>
      <c r="J330" s="5"/>
      <c r="K330" s="5"/>
      <c r="L330" s="5"/>
      <c r="M330" s="55"/>
      <c r="N330" s="8"/>
      <c r="O330" s="105"/>
      <c r="P330" s="5"/>
      <c r="Q330" s="5"/>
      <c r="R330" s="105">
        <f>Dane!$C$10</f>
        <v>0</v>
      </c>
      <c r="S330" s="8"/>
      <c r="T330" s="105"/>
      <c r="U330" s="5"/>
      <c r="V330" s="5"/>
      <c r="W330" s="107">
        <f>Dane!$C$11</f>
        <v>0</v>
      </c>
      <c r="X330" s="8"/>
      <c r="Y330" s="105"/>
      <c r="Z330" s="5"/>
      <c r="AA330" s="5"/>
      <c r="AB330" s="110">
        <f>Dane!$C$12</f>
        <v>0</v>
      </c>
      <c r="AC330" s="108">
        <f>IF(Dane!$E$3=1,AP330+BA330+BL330,IF(Dane!$E$3=2,AT330+BE330+BP330,AW330+BH330+BS330))</f>
        <v>0</v>
      </c>
      <c r="AD330" s="14">
        <f>IF(Dane!$E$3=1,AQ330+BB330+BM330,IF(Dane!$E$3=2,AU330+BF330+BQ330,AX330+BI330+BT330))</f>
        <v>0</v>
      </c>
      <c r="AE330" s="14">
        <f>IF((J330*Dane!$C$9)-AC330&lt;0,0,(J330*Dane!$C$9)-AC330)</f>
        <v>0</v>
      </c>
      <c r="AF330" s="61">
        <f>IF((K330*Dane!$C$9)-AD330&lt;0,0,(K330*Dane!$C$9)-AD330)</f>
        <v>0</v>
      </c>
      <c r="AG330" s="93"/>
      <c r="AH330" s="84">
        <f>IF(Dane!$E$3=1,AP330,IF(Dane!$E$3=2,AT330,AW330))</f>
        <v>0</v>
      </c>
      <c r="AI330" s="84">
        <f>IF(Dane!$E$3=1,AQ330,IF(Dane!$E$3=2,AU330,AX330))</f>
        <v>0</v>
      </c>
      <c r="AJ330" s="84">
        <f>IF(Dane!$E$3=1,BA330,IF(Dane!$E$3=2,BE330,BH330))</f>
        <v>0</v>
      </c>
      <c r="AK330" s="84">
        <f>IF(Dane!$E$3=1,BB330,IF(Dane!$E$3=2,BF330,BI330))</f>
        <v>0</v>
      </c>
      <c r="AL330" s="84">
        <f>IF(Dane!$E$3=1,BL330,IF(Dane!$E$3=2,BP330,BS330))</f>
        <v>0</v>
      </c>
      <c r="AM330" s="84">
        <f>IF(Dane!$E$3=1,BM330,IF(Dane!$E$3=2,BQ330,BT330))</f>
        <v>0</v>
      </c>
      <c r="AN330" s="39">
        <f>IF(Dane!$C$9="",0,IFERROR(J330/R330,0))</f>
        <v>0</v>
      </c>
      <c r="AO330" s="39">
        <f>IF(Dane!$C$9="",0,IFERROR(ROUND(J330-ROUND(J330*0.0976,2)-ROUND(J330*0.015,2)-ROUND(J330*0.0245,2),2)/R330,0))</f>
        <v>0</v>
      </c>
      <c r="AP330" s="39">
        <f t="shared" si="69"/>
        <v>0</v>
      </c>
      <c r="AQ330" s="39">
        <f t="shared" si="70"/>
        <v>0</v>
      </c>
      <c r="AR330" s="39">
        <f t="shared" ref="AR330:AR393" si="81">ROUND(J330-ROUND(J330*0.0976,2)-ROUND(J330*0.015,2)-ROUND(J330*0.0245,2),2)-ROUND(ROUND(J330-ROUND(J330*0.0976,2)-ROUND(J330*0.015,2)-ROUND(J330*0.0245,2),2)*0.09,2)</f>
        <v>0</v>
      </c>
      <c r="AS330" s="39">
        <f>IF(Dane!$C$9="",0,IFERROR(AR330/R330,0))</f>
        <v>0</v>
      </c>
      <c r="AT330" s="39">
        <f t="shared" si="71"/>
        <v>0</v>
      </c>
      <c r="AU330" s="39">
        <v>0</v>
      </c>
      <c r="AV330" s="39">
        <f t="shared" si="72"/>
        <v>0</v>
      </c>
      <c r="AW330" s="39">
        <f>IF(Dane!$C$9="",0,IF(ROUND((N330+O330)*AV330,2)&gt;$AN$1,$AN$1,ROUND((N330+O330)*AV330,2)))</f>
        <v>0</v>
      </c>
      <c r="AX330" s="39">
        <v>0</v>
      </c>
      <c r="AY330" s="39">
        <f>IF(Dane!$C$9=2,IFERROR(J330/W330,0),IF(Dane!$C$9=3,IFERROR(J330/W330,0),0))</f>
        <v>0</v>
      </c>
      <c r="AZ330" s="39">
        <f>IF(Dane!$C$9=2,IFERROR(ROUND(J330-ROUND(J330*0.0976,2)-ROUND(J330*0.015,2)-ROUND(J330*0.0245,2),2)/W330,0),IF(Dane!$C$9=3,IFERROR(ROUND(J330-ROUND(J330*0.0976,2)-ROUND(J330*0.015,2)-ROUND(J330*0.0245,2),2)/W330,0),0))</f>
        <v>0</v>
      </c>
      <c r="BA330" s="39">
        <f t="shared" si="73"/>
        <v>0</v>
      </c>
      <c r="BB330" s="39">
        <f t="shared" si="74"/>
        <v>0</v>
      </c>
      <c r="BC330" s="39">
        <f t="shared" ref="BC330:BC393" si="82">ROUND(J330-ROUND(J330*0.0976,2)-ROUND(J330*0.015,2)-ROUND(J330*0.0245,2),2)-ROUND(ROUND(J330-ROUND(J330*0.0976,2)-ROUND(J330*0.015,2)-ROUND(J330*0.0245,2),2)*0.09,2)</f>
        <v>0</v>
      </c>
      <c r="BD330" s="39">
        <f>IF(Dane!$C$9=2,IFERROR(BC330/W330,0),IF(Dane!$C$9=3,IFERROR(BC330/W330,0),0))</f>
        <v>0</v>
      </c>
      <c r="BE330" s="39">
        <f t="shared" si="75"/>
        <v>0</v>
      </c>
      <c r="BF330" s="39">
        <v>0</v>
      </c>
      <c r="BG330" s="39">
        <f t="shared" si="76"/>
        <v>0</v>
      </c>
      <c r="BH330" s="39">
        <f>IF(Dane!$C$9=2,IF(ROUND((S330+T330)*BG330,2)&gt;$AN$1,$AN$1,ROUND((S330+T330)*BG330,2)),IF(Dane!$C$9=3,IF(ROUND((S330+T330)*BG330,2)&gt;$AN$1,$AN$1,ROUND((S330+T330)*BG330,2)),0))</f>
        <v>0</v>
      </c>
      <c r="BI330" s="39">
        <v>0</v>
      </c>
      <c r="BJ330" s="39">
        <f>IF(Dane!$C$9=3,IFERROR(J330/AB330,0),0)</f>
        <v>0</v>
      </c>
      <c r="BK330" s="39">
        <f>IF(Dane!$C$9=3,IFERROR(ROUND(J330-ROUND(J330*0.0976,2)-ROUND(J330*0.015,2)-ROUND(J330*0.0245,2),2)/AB330,0),0)</f>
        <v>0</v>
      </c>
      <c r="BL330" s="39">
        <f t="shared" si="77"/>
        <v>0</v>
      </c>
      <c r="BM330" s="39">
        <f t="shared" si="78"/>
        <v>0</v>
      </c>
      <c r="BN330" s="39">
        <f t="shared" ref="BN330:BN393" si="83">ROUND(J330-ROUND(J330*0.0976,2)-ROUND(J330*0.015,2)-ROUND(J330*0.0245,2),2)-ROUND(ROUND(J330-ROUND(J330*0.0976,2)-ROUND(J330*0.015,2)-ROUND(J330*0.0245,2),2)*0.09,2)</f>
        <v>0</v>
      </c>
      <c r="BO330" s="39">
        <f>IF(Dane!$C$9=3,IFERROR(BN330/AB330,0),0)</f>
        <v>0</v>
      </c>
      <c r="BP330" s="39">
        <f t="shared" si="79"/>
        <v>0</v>
      </c>
      <c r="BQ330" s="39">
        <v>0</v>
      </c>
      <c r="BR330" s="39">
        <f t="shared" si="80"/>
        <v>0</v>
      </c>
      <c r="BS330" s="39">
        <f>IF(Dane!$C$9=3,IF(ROUND((X330+Y330)*BR330,2)&gt;$AN$1,$AN$1,ROUND((X330+Y330)*BR330,2)),0)</f>
        <v>0</v>
      </c>
      <c r="BT330" s="39">
        <v>0</v>
      </c>
    </row>
    <row r="331" spans="1:72">
      <c r="A331" s="87">
        <v>322</v>
      </c>
      <c r="B331" s="1"/>
      <c r="C331" s="1"/>
      <c r="D331" s="2"/>
      <c r="E331" s="3"/>
      <c r="F331" s="4"/>
      <c r="G331" s="5"/>
      <c r="H331" s="5"/>
      <c r="I331" s="6"/>
      <c r="J331" s="5"/>
      <c r="K331" s="5"/>
      <c r="L331" s="5"/>
      <c r="M331" s="55"/>
      <c r="N331" s="8"/>
      <c r="O331" s="105"/>
      <c r="P331" s="5"/>
      <c r="Q331" s="5"/>
      <c r="R331" s="105">
        <f>Dane!$C$10</f>
        <v>0</v>
      </c>
      <c r="S331" s="8"/>
      <c r="T331" s="105"/>
      <c r="U331" s="5"/>
      <c r="V331" s="5"/>
      <c r="W331" s="107">
        <f>Dane!$C$11</f>
        <v>0</v>
      </c>
      <c r="X331" s="8"/>
      <c r="Y331" s="105"/>
      <c r="Z331" s="5"/>
      <c r="AA331" s="5"/>
      <c r="AB331" s="110">
        <f>Dane!$C$12</f>
        <v>0</v>
      </c>
      <c r="AC331" s="108">
        <f>IF(Dane!$E$3=1,AP331+BA331+BL331,IF(Dane!$E$3=2,AT331+BE331+BP331,AW331+BH331+BS331))</f>
        <v>0</v>
      </c>
      <c r="AD331" s="14">
        <f>IF(Dane!$E$3=1,AQ331+BB331+BM331,IF(Dane!$E$3=2,AU331+BF331+BQ331,AX331+BI331+BT331))</f>
        <v>0</v>
      </c>
      <c r="AE331" s="14">
        <f>IF((J331*Dane!$C$9)-AC331&lt;0,0,(J331*Dane!$C$9)-AC331)</f>
        <v>0</v>
      </c>
      <c r="AF331" s="61">
        <f>IF((K331*Dane!$C$9)-AD331&lt;0,0,(K331*Dane!$C$9)-AD331)</f>
        <v>0</v>
      </c>
      <c r="AG331" s="93"/>
      <c r="AH331" s="84">
        <f>IF(Dane!$E$3=1,AP331,IF(Dane!$E$3=2,AT331,AW331))</f>
        <v>0</v>
      </c>
      <c r="AI331" s="84">
        <f>IF(Dane!$E$3=1,AQ331,IF(Dane!$E$3=2,AU331,AX331))</f>
        <v>0</v>
      </c>
      <c r="AJ331" s="84">
        <f>IF(Dane!$E$3=1,BA331,IF(Dane!$E$3=2,BE331,BH331))</f>
        <v>0</v>
      </c>
      <c r="AK331" s="84">
        <f>IF(Dane!$E$3=1,BB331,IF(Dane!$E$3=2,BF331,BI331))</f>
        <v>0</v>
      </c>
      <c r="AL331" s="84">
        <f>IF(Dane!$E$3=1,BL331,IF(Dane!$E$3=2,BP331,BS331))</f>
        <v>0</v>
      </c>
      <c r="AM331" s="84">
        <f>IF(Dane!$E$3=1,BM331,IF(Dane!$E$3=2,BQ331,BT331))</f>
        <v>0</v>
      </c>
      <c r="AN331" s="39">
        <f>IF(Dane!$C$9="",0,IFERROR(J331/R331,0))</f>
        <v>0</v>
      </c>
      <c r="AO331" s="39">
        <f>IF(Dane!$C$9="",0,IFERROR(ROUND(J331-ROUND(J331*0.0976,2)-ROUND(J331*0.015,2)-ROUND(J331*0.0245,2),2)/R331,0))</f>
        <v>0</v>
      </c>
      <c r="AP331" s="39">
        <f t="shared" ref="AP331:AP394" si="84">IF(ROUND((N331*AN331)+(O331*AO331),2)&gt;$AP$1,$AP$1,ROUND((N331*AN331)+(O331*AO331),2))</f>
        <v>0</v>
      </c>
      <c r="AQ331" s="39">
        <f t="shared" ref="AQ331:AQ394" si="85">IF(ROUND((N331*AN331*0.0976)+(N331*AN331*0.065)+(N331*AN331*$AQ$1),2)&gt;K331,K331,ROUND((N331*AN331*0.0976)+(N331*AN331*0.065)+(N331*AN331*$AQ$1),2))</f>
        <v>0</v>
      </c>
      <c r="AR331" s="39">
        <f t="shared" si="81"/>
        <v>0</v>
      </c>
      <c r="AS331" s="39">
        <f>IF(Dane!$C$9="",0,IFERROR(AR331/R331,0))</f>
        <v>0</v>
      </c>
      <c r="AT331" s="39">
        <f t="shared" ref="AT331:AT394" si="86">IF(ROUND((N331+O331)*AS331,2)&gt;$AN$1,$AN$1,ROUND((N331+O331)*AS331,2))</f>
        <v>0</v>
      </c>
      <c r="AU331" s="39">
        <v>0</v>
      </c>
      <c r="AV331" s="39">
        <f t="shared" ref="AV331:AV394" si="87">IFERROR((IFERROR(IF(H331*F331&gt;=1300,1300*F331*(1-(13.71%+(1-13.71%)*9%)*(1-0)),IF(H331&lt;=1300*F331,0,1300*F331*(1-(13.71%+(1-13.71%)*9%)*(1-0)))),0))*0.4/R331,0)</f>
        <v>0</v>
      </c>
      <c r="AW331" s="39">
        <f>IF(Dane!$C$9="",0,IF(ROUND((N331+O331)*AV331,2)&gt;$AN$1,$AN$1,ROUND((N331+O331)*AV331,2)))</f>
        <v>0</v>
      </c>
      <c r="AX331" s="39">
        <v>0</v>
      </c>
      <c r="AY331" s="39">
        <f>IF(Dane!$C$9=2,IFERROR(J331/W331,0),IF(Dane!$C$9=3,IFERROR(J331/W331,0),0))</f>
        <v>0</v>
      </c>
      <c r="AZ331" s="39">
        <f>IF(Dane!$C$9=2,IFERROR(ROUND(J331-ROUND(J331*0.0976,2)-ROUND(J331*0.015,2)-ROUND(J331*0.0245,2),2)/W331,0),IF(Dane!$C$9=3,IFERROR(ROUND(J331-ROUND(J331*0.0976,2)-ROUND(J331*0.015,2)-ROUND(J331*0.0245,2),2)/W331,0),0))</f>
        <v>0</v>
      </c>
      <c r="BA331" s="39">
        <f t="shared" ref="BA331:BA394" si="88">IF(ROUND((S331*AY331)+(T331*AZ331),2)&gt;$AP$1,$AP$1,ROUND((S331*AY331)+(T331*AZ331),2))</f>
        <v>0</v>
      </c>
      <c r="BB331" s="39">
        <f t="shared" ref="BB331:BB394" si="89">IF(ROUND((S331*AY331*0.0976)+(S331*AY331*0.065)+(S331*AY331*$AQ$1),2)&gt;K331,K331,ROUND((S331*AY331*0.0976)+(S331*AY331*0.065)+(S331*AY331*$AQ$1),2))</f>
        <v>0</v>
      </c>
      <c r="BC331" s="39">
        <f t="shared" si="82"/>
        <v>0</v>
      </c>
      <c r="BD331" s="39">
        <f>IF(Dane!$C$9=2,IFERROR(BC331/W331,0),IF(Dane!$C$9=3,IFERROR(BC331/W331,0),0))</f>
        <v>0</v>
      </c>
      <c r="BE331" s="39">
        <f t="shared" ref="BE331:BE394" si="90">IF(ROUND((S331+T331)*BD331,2)&gt;$AN$1,$AN$1,ROUND((S331+T331)*BD331,2))</f>
        <v>0</v>
      </c>
      <c r="BF331" s="39">
        <v>0</v>
      </c>
      <c r="BG331" s="39">
        <f t="shared" ref="BG331:BG394" si="91">IFERROR((IFERROR(IF(H331*F331&gt;=1300,1300*F331*(1-(13.71%+(1-13.71%)*9%)*(1-0)),IF(H331&lt;=1300*F331,0,1300*F331*(1-(13.71%+(1-13.71%)*9%)*(1-0)))),0))*0.4/W331,0)</f>
        <v>0</v>
      </c>
      <c r="BH331" s="39">
        <f>IF(Dane!$C$9=2,IF(ROUND((S331+T331)*BG331,2)&gt;$AN$1,$AN$1,ROUND((S331+T331)*BG331,2)),IF(Dane!$C$9=3,IF(ROUND((S331+T331)*BG331,2)&gt;$AN$1,$AN$1,ROUND((S331+T331)*BG331,2)),0))</f>
        <v>0</v>
      </c>
      <c r="BI331" s="39">
        <v>0</v>
      </c>
      <c r="BJ331" s="39">
        <f>IF(Dane!$C$9=3,IFERROR(J331/AB331,0),0)</f>
        <v>0</v>
      </c>
      <c r="BK331" s="39">
        <f>IF(Dane!$C$9=3,IFERROR(ROUND(J331-ROUND(J331*0.0976,2)-ROUND(J331*0.015,2)-ROUND(J331*0.0245,2),2)/AB331,0),0)</f>
        <v>0</v>
      </c>
      <c r="BL331" s="39">
        <f t="shared" ref="BL331:BL394" si="92">IF(ROUND((X331*BJ331)+(Y331*BK331),2)&gt;$AP$1,$AP$1,ROUND((X331*BJ331)+(Y331*BK331),2))</f>
        <v>0</v>
      </c>
      <c r="BM331" s="39">
        <f t="shared" ref="BM331:BM394" si="93">IF(ROUND((X331*BJ331*0.0976)+(X331*BJ331*0.065)+(X331*BJ331*$AQ$1),2)&gt;K331,K331,ROUND((X331*BJ331*0.0976)+(X331*BJ331*0.065)+(X331*BJ331*$AQ$1),2))</f>
        <v>0</v>
      </c>
      <c r="BN331" s="39">
        <f t="shared" si="83"/>
        <v>0</v>
      </c>
      <c r="BO331" s="39">
        <f>IF(Dane!$C$9=3,IFERROR(BN331/AB331,0),0)</f>
        <v>0</v>
      </c>
      <c r="BP331" s="39">
        <f t="shared" ref="BP331:BP394" si="94">IF(ROUND((X331+Y331)*BO331,2)&gt;$AN$1,$AN$1,ROUND((X331+Y331)*BO331,2))</f>
        <v>0</v>
      </c>
      <c r="BQ331" s="39">
        <v>0</v>
      </c>
      <c r="BR331" s="39">
        <f t="shared" ref="BR331:BR394" si="95">IFERROR((IFERROR(IF(H331*F331&gt;=1300,1300*F331*(1-(13.71%+(1-13.71%)*9%)*(1-0)),IF(H331&lt;=1300*F331,0,1300*F331*(1-(13.71%+(1-13.71%)*9%)*(1-0)))),0))*0.4/AB331,0)</f>
        <v>0</v>
      </c>
      <c r="BS331" s="39">
        <f>IF(Dane!$C$9=3,IF(ROUND((X331+Y331)*BR331,2)&gt;$AN$1,$AN$1,ROUND((X331+Y331)*BR331,2)),0)</f>
        <v>0</v>
      </c>
      <c r="BT331" s="39">
        <v>0</v>
      </c>
    </row>
    <row r="332" spans="1:72">
      <c r="A332" s="87">
        <v>323</v>
      </c>
      <c r="B332" s="1"/>
      <c r="C332" s="1"/>
      <c r="D332" s="2"/>
      <c r="E332" s="3"/>
      <c r="F332" s="4"/>
      <c r="G332" s="5"/>
      <c r="H332" s="5"/>
      <c r="I332" s="6"/>
      <c r="J332" s="5"/>
      <c r="K332" s="5"/>
      <c r="L332" s="5"/>
      <c r="M332" s="55"/>
      <c r="N332" s="8"/>
      <c r="O332" s="105"/>
      <c r="P332" s="5"/>
      <c r="Q332" s="5"/>
      <c r="R332" s="105">
        <f>Dane!$C$10</f>
        <v>0</v>
      </c>
      <c r="S332" s="8"/>
      <c r="T332" s="105"/>
      <c r="U332" s="5"/>
      <c r="V332" s="5"/>
      <c r="W332" s="107">
        <f>Dane!$C$11</f>
        <v>0</v>
      </c>
      <c r="X332" s="8"/>
      <c r="Y332" s="105"/>
      <c r="Z332" s="5"/>
      <c r="AA332" s="5"/>
      <c r="AB332" s="110">
        <f>Dane!$C$12</f>
        <v>0</v>
      </c>
      <c r="AC332" s="108">
        <f>IF(Dane!$E$3=1,AP332+BA332+BL332,IF(Dane!$E$3=2,AT332+BE332+BP332,AW332+BH332+BS332))</f>
        <v>0</v>
      </c>
      <c r="AD332" s="14">
        <f>IF(Dane!$E$3=1,AQ332+BB332+BM332,IF(Dane!$E$3=2,AU332+BF332+BQ332,AX332+BI332+BT332))</f>
        <v>0</v>
      </c>
      <c r="AE332" s="14">
        <f>IF((J332*Dane!$C$9)-AC332&lt;0,0,(J332*Dane!$C$9)-AC332)</f>
        <v>0</v>
      </c>
      <c r="AF332" s="61">
        <f>IF((K332*Dane!$C$9)-AD332&lt;0,0,(K332*Dane!$C$9)-AD332)</f>
        <v>0</v>
      </c>
      <c r="AG332" s="93"/>
      <c r="AH332" s="84">
        <f>IF(Dane!$E$3=1,AP332,IF(Dane!$E$3=2,AT332,AW332))</f>
        <v>0</v>
      </c>
      <c r="AI332" s="84">
        <f>IF(Dane!$E$3=1,AQ332,IF(Dane!$E$3=2,AU332,AX332))</f>
        <v>0</v>
      </c>
      <c r="AJ332" s="84">
        <f>IF(Dane!$E$3=1,BA332,IF(Dane!$E$3=2,BE332,BH332))</f>
        <v>0</v>
      </c>
      <c r="AK332" s="84">
        <f>IF(Dane!$E$3=1,BB332,IF(Dane!$E$3=2,BF332,BI332))</f>
        <v>0</v>
      </c>
      <c r="AL332" s="84">
        <f>IF(Dane!$E$3=1,BL332,IF(Dane!$E$3=2,BP332,BS332))</f>
        <v>0</v>
      </c>
      <c r="AM332" s="84">
        <f>IF(Dane!$E$3=1,BM332,IF(Dane!$E$3=2,BQ332,BT332))</f>
        <v>0</v>
      </c>
      <c r="AN332" s="39">
        <f>IF(Dane!$C$9="",0,IFERROR(J332/R332,0))</f>
        <v>0</v>
      </c>
      <c r="AO332" s="39">
        <f>IF(Dane!$C$9="",0,IFERROR(ROUND(J332-ROUND(J332*0.0976,2)-ROUND(J332*0.015,2)-ROUND(J332*0.0245,2),2)/R332,0))</f>
        <v>0</v>
      </c>
      <c r="AP332" s="39">
        <f t="shared" si="84"/>
        <v>0</v>
      </c>
      <c r="AQ332" s="39">
        <f t="shared" si="85"/>
        <v>0</v>
      </c>
      <c r="AR332" s="39">
        <f t="shared" si="81"/>
        <v>0</v>
      </c>
      <c r="AS332" s="39">
        <f>IF(Dane!$C$9="",0,IFERROR(AR332/R332,0))</f>
        <v>0</v>
      </c>
      <c r="AT332" s="39">
        <f t="shared" si="86"/>
        <v>0</v>
      </c>
      <c r="AU332" s="39">
        <v>0</v>
      </c>
      <c r="AV332" s="39">
        <f t="shared" si="87"/>
        <v>0</v>
      </c>
      <c r="AW332" s="39">
        <f>IF(Dane!$C$9="",0,IF(ROUND((N332+O332)*AV332,2)&gt;$AN$1,$AN$1,ROUND((N332+O332)*AV332,2)))</f>
        <v>0</v>
      </c>
      <c r="AX332" s="39">
        <v>0</v>
      </c>
      <c r="AY332" s="39">
        <f>IF(Dane!$C$9=2,IFERROR(J332/W332,0),IF(Dane!$C$9=3,IFERROR(J332/W332,0),0))</f>
        <v>0</v>
      </c>
      <c r="AZ332" s="39">
        <f>IF(Dane!$C$9=2,IFERROR(ROUND(J332-ROUND(J332*0.0976,2)-ROUND(J332*0.015,2)-ROUND(J332*0.0245,2),2)/W332,0),IF(Dane!$C$9=3,IFERROR(ROUND(J332-ROUND(J332*0.0976,2)-ROUND(J332*0.015,2)-ROUND(J332*0.0245,2),2)/W332,0),0))</f>
        <v>0</v>
      </c>
      <c r="BA332" s="39">
        <f t="shared" si="88"/>
        <v>0</v>
      </c>
      <c r="BB332" s="39">
        <f t="shared" si="89"/>
        <v>0</v>
      </c>
      <c r="BC332" s="39">
        <f t="shared" si="82"/>
        <v>0</v>
      </c>
      <c r="BD332" s="39">
        <f>IF(Dane!$C$9=2,IFERROR(BC332/W332,0),IF(Dane!$C$9=3,IFERROR(BC332/W332,0),0))</f>
        <v>0</v>
      </c>
      <c r="BE332" s="39">
        <f t="shared" si="90"/>
        <v>0</v>
      </c>
      <c r="BF332" s="39">
        <v>0</v>
      </c>
      <c r="BG332" s="39">
        <f t="shared" si="91"/>
        <v>0</v>
      </c>
      <c r="BH332" s="39">
        <f>IF(Dane!$C$9=2,IF(ROUND((S332+T332)*BG332,2)&gt;$AN$1,$AN$1,ROUND((S332+T332)*BG332,2)),IF(Dane!$C$9=3,IF(ROUND((S332+T332)*BG332,2)&gt;$AN$1,$AN$1,ROUND((S332+T332)*BG332,2)),0))</f>
        <v>0</v>
      </c>
      <c r="BI332" s="39">
        <v>0</v>
      </c>
      <c r="BJ332" s="39">
        <f>IF(Dane!$C$9=3,IFERROR(J332/AB332,0),0)</f>
        <v>0</v>
      </c>
      <c r="BK332" s="39">
        <f>IF(Dane!$C$9=3,IFERROR(ROUND(J332-ROUND(J332*0.0976,2)-ROUND(J332*0.015,2)-ROUND(J332*0.0245,2),2)/AB332,0),0)</f>
        <v>0</v>
      </c>
      <c r="BL332" s="39">
        <f t="shared" si="92"/>
        <v>0</v>
      </c>
      <c r="BM332" s="39">
        <f t="shared" si="93"/>
        <v>0</v>
      </c>
      <c r="BN332" s="39">
        <f t="shared" si="83"/>
        <v>0</v>
      </c>
      <c r="BO332" s="39">
        <f>IF(Dane!$C$9=3,IFERROR(BN332/AB332,0),0)</f>
        <v>0</v>
      </c>
      <c r="BP332" s="39">
        <f t="shared" si="94"/>
        <v>0</v>
      </c>
      <c r="BQ332" s="39">
        <v>0</v>
      </c>
      <c r="BR332" s="39">
        <f t="shared" si="95"/>
        <v>0</v>
      </c>
      <c r="BS332" s="39">
        <f>IF(Dane!$C$9=3,IF(ROUND((X332+Y332)*BR332,2)&gt;$AN$1,$AN$1,ROUND((X332+Y332)*BR332,2)),0)</f>
        <v>0</v>
      </c>
      <c r="BT332" s="39">
        <v>0</v>
      </c>
    </row>
    <row r="333" spans="1:72">
      <c r="A333" s="87">
        <v>324</v>
      </c>
      <c r="B333" s="1"/>
      <c r="C333" s="1"/>
      <c r="D333" s="2"/>
      <c r="E333" s="3"/>
      <c r="F333" s="4"/>
      <c r="G333" s="5"/>
      <c r="H333" s="5"/>
      <c r="I333" s="6"/>
      <c r="J333" s="5"/>
      <c r="K333" s="5"/>
      <c r="L333" s="5"/>
      <c r="M333" s="55"/>
      <c r="N333" s="8"/>
      <c r="O333" s="105"/>
      <c r="P333" s="5"/>
      <c r="Q333" s="5"/>
      <c r="R333" s="105">
        <f>Dane!$C$10</f>
        <v>0</v>
      </c>
      <c r="S333" s="8"/>
      <c r="T333" s="105"/>
      <c r="U333" s="5"/>
      <c r="V333" s="5"/>
      <c r="W333" s="107">
        <f>Dane!$C$11</f>
        <v>0</v>
      </c>
      <c r="X333" s="8"/>
      <c r="Y333" s="105"/>
      <c r="Z333" s="5"/>
      <c r="AA333" s="5"/>
      <c r="AB333" s="110">
        <f>Dane!$C$12</f>
        <v>0</v>
      </c>
      <c r="AC333" s="108">
        <f>IF(Dane!$E$3=1,AP333+BA333+BL333,IF(Dane!$E$3=2,AT333+BE333+BP333,AW333+BH333+BS333))</f>
        <v>0</v>
      </c>
      <c r="AD333" s="14">
        <f>IF(Dane!$E$3=1,AQ333+BB333+BM333,IF(Dane!$E$3=2,AU333+BF333+BQ333,AX333+BI333+BT333))</f>
        <v>0</v>
      </c>
      <c r="AE333" s="14">
        <f>IF((J333*Dane!$C$9)-AC333&lt;0,0,(J333*Dane!$C$9)-AC333)</f>
        <v>0</v>
      </c>
      <c r="AF333" s="61">
        <f>IF((K333*Dane!$C$9)-AD333&lt;0,0,(K333*Dane!$C$9)-AD333)</f>
        <v>0</v>
      </c>
      <c r="AG333" s="93"/>
      <c r="AH333" s="84">
        <f>IF(Dane!$E$3=1,AP333,IF(Dane!$E$3=2,AT333,AW333))</f>
        <v>0</v>
      </c>
      <c r="AI333" s="84">
        <f>IF(Dane!$E$3=1,AQ333,IF(Dane!$E$3=2,AU333,AX333))</f>
        <v>0</v>
      </c>
      <c r="AJ333" s="84">
        <f>IF(Dane!$E$3=1,BA333,IF(Dane!$E$3=2,BE333,BH333))</f>
        <v>0</v>
      </c>
      <c r="AK333" s="84">
        <f>IF(Dane!$E$3=1,BB333,IF(Dane!$E$3=2,BF333,BI333))</f>
        <v>0</v>
      </c>
      <c r="AL333" s="84">
        <f>IF(Dane!$E$3=1,BL333,IF(Dane!$E$3=2,BP333,BS333))</f>
        <v>0</v>
      </c>
      <c r="AM333" s="84">
        <f>IF(Dane!$E$3=1,BM333,IF(Dane!$E$3=2,BQ333,BT333))</f>
        <v>0</v>
      </c>
      <c r="AN333" s="39">
        <f>IF(Dane!$C$9="",0,IFERROR(J333/R333,0))</f>
        <v>0</v>
      </c>
      <c r="AO333" s="39">
        <f>IF(Dane!$C$9="",0,IFERROR(ROUND(J333-ROUND(J333*0.0976,2)-ROUND(J333*0.015,2)-ROUND(J333*0.0245,2),2)/R333,0))</f>
        <v>0</v>
      </c>
      <c r="AP333" s="39">
        <f t="shared" si="84"/>
        <v>0</v>
      </c>
      <c r="AQ333" s="39">
        <f t="shared" si="85"/>
        <v>0</v>
      </c>
      <c r="AR333" s="39">
        <f t="shared" si="81"/>
        <v>0</v>
      </c>
      <c r="AS333" s="39">
        <f>IF(Dane!$C$9="",0,IFERROR(AR333/R333,0))</f>
        <v>0</v>
      </c>
      <c r="AT333" s="39">
        <f t="shared" si="86"/>
        <v>0</v>
      </c>
      <c r="AU333" s="39">
        <v>0</v>
      </c>
      <c r="AV333" s="39">
        <f t="shared" si="87"/>
        <v>0</v>
      </c>
      <c r="AW333" s="39">
        <f>IF(Dane!$C$9="",0,IF(ROUND((N333+O333)*AV333,2)&gt;$AN$1,$AN$1,ROUND((N333+O333)*AV333,2)))</f>
        <v>0</v>
      </c>
      <c r="AX333" s="39">
        <v>0</v>
      </c>
      <c r="AY333" s="39">
        <f>IF(Dane!$C$9=2,IFERROR(J333/W333,0),IF(Dane!$C$9=3,IFERROR(J333/W333,0),0))</f>
        <v>0</v>
      </c>
      <c r="AZ333" s="39">
        <f>IF(Dane!$C$9=2,IFERROR(ROUND(J333-ROUND(J333*0.0976,2)-ROUND(J333*0.015,2)-ROUND(J333*0.0245,2),2)/W333,0),IF(Dane!$C$9=3,IFERROR(ROUND(J333-ROUND(J333*0.0976,2)-ROUND(J333*0.015,2)-ROUND(J333*0.0245,2),2)/W333,0),0))</f>
        <v>0</v>
      </c>
      <c r="BA333" s="39">
        <f t="shared" si="88"/>
        <v>0</v>
      </c>
      <c r="BB333" s="39">
        <f t="shared" si="89"/>
        <v>0</v>
      </c>
      <c r="BC333" s="39">
        <f t="shared" si="82"/>
        <v>0</v>
      </c>
      <c r="BD333" s="39">
        <f>IF(Dane!$C$9=2,IFERROR(BC333/W333,0),IF(Dane!$C$9=3,IFERROR(BC333/W333,0),0))</f>
        <v>0</v>
      </c>
      <c r="BE333" s="39">
        <f t="shared" si="90"/>
        <v>0</v>
      </c>
      <c r="BF333" s="39">
        <v>0</v>
      </c>
      <c r="BG333" s="39">
        <f t="shared" si="91"/>
        <v>0</v>
      </c>
      <c r="BH333" s="39">
        <f>IF(Dane!$C$9=2,IF(ROUND((S333+T333)*BG333,2)&gt;$AN$1,$AN$1,ROUND((S333+T333)*BG333,2)),IF(Dane!$C$9=3,IF(ROUND((S333+T333)*BG333,2)&gt;$AN$1,$AN$1,ROUND((S333+T333)*BG333,2)),0))</f>
        <v>0</v>
      </c>
      <c r="BI333" s="39">
        <v>0</v>
      </c>
      <c r="BJ333" s="39">
        <f>IF(Dane!$C$9=3,IFERROR(J333/AB333,0),0)</f>
        <v>0</v>
      </c>
      <c r="BK333" s="39">
        <f>IF(Dane!$C$9=3,IFERROR(ROUND(J333-ROUND(J333*0.0976,2)-ROUND(J333*0.015,2)-ROUND(J333*0.0245,2),2)/AB333,0),0)</f>
        <v>0</v>
      </c>
      <c r="BL333" s="39">
        <f t="shared" si="92"/>
        <v>0</v>
      </c>
      <c r="BM333" s="39">
        <f t="shared" si="93"/>
        <v>0</v>
      </c>
      <c r="BN333" s="39">
        <f t="shared" si="83"/>
        <v>0</v>
      </c>
      <c r="BO333" s="39">
        <f>IF(Dane!$C$9=3,IFERROR(BN333/AB333,0),0)</f>
        <v>0</v>
      </c>
      <c r="BP333" s="39">
        <f t="shared" si="94"/>
        <v>0</v>
      </c>
      <c r="BQ333" s="39">
        <v>0</v>
      </c>
      <c r="BR333" s="39">
        <f t="shared" si="95"/>
        <v>0</v>
      </c>
      <c r="BS333" s="39">
        <f>IF(Dane!$C$9=3,IF(ROUND((X333+Y333)*BR333,2)&gt;$AN$1,$AN$1,ROUND((X333+Y333)*BR333,2)),0)</f>
        <v>0</v>
      </c>
      <c r="BT333" s="39">
        <v>0</v>
      </c>
    </row>
    <row r="334" spans="1:72">
      <c r="A334" s="87">
        <v>325</v>
      </c>
      <c r="B334" s="1"/>
      <c r="C334" s="1"/>
      <c r="D334" s="2"/>
      <c r="E334" s="3"/>
      <c r="F334" s="4"/>
      <c r="G334" s="5"/>
      <c r="H334" s="5"/>
      <c r="I334" s="6"/>
      <c r="J334" s="5"/>
      <c r="K334" s="5"/>
      <c r="L334" s="5"/>
      <c r="M334" s="55"/>
      <c r="N334" s="8"/>
      <c r="O334" s="105"/>
      <c r="P334" s="5"/>
      <c r="Q334" s="5"/>
      <c r="R334" s="105">
        <f>Dane!$C$10</f>
        <v>0</v>
      </c>
      <c r="S334" s="8"/>
      <c r="T334" s="105"/>
      <c r="U334" s="5"/>
      <c r="V334" s="5"/>
      <c r="W334" s="107">
        <f>Dane!$C$11</f>
        <v>0</v>
      </c>
      <c r="X334" s="8"/>
      <c r="Y334" s="105"/>
      <c r="Z334" s="5"/>
      <c r="AA334" s="5"/>
      <c r="AB334" s="110">
        <f>Dane!$C$12</f>
        <v>0</v>
      </c>
      <c r="AC334" s="108">
        <f>IF(Dane!$E$3=1,AP334+BA334+BL334,IF(Dane!$E$3=2,AT334+BE334+BP334,AW334+BH334+BS334))</f>
        <v>0</v>
      </c>
      <c r="AD334" s="14">
        <f>IF(Dane!$E$3=1,AQ334+BB334+BM334,IF(Dane!$E$3=2,AU334+BF334+BQ334,AX334+BI334+BT334))</f>
        <v>0</v>
      </c>
      <c r="AE334" s="14">
        <f>IF((J334*Dane!$C$9)-AC334&lt;0,0,(J334*Dane!$C$9)-AC334)</f>
        <v>0</v>
      </c>
      <c r="AF334" s="61">
        <f>IF((K334*Dane!$C$9)-AD334&lt;0,0,(K334*Dane!$C$9)-AD334)</f>
        <v>0</v>
      </c>
      <c r="AG334" s="93"/>
      <c r="AH334" s="84">
        <f>IF(Dane!$E$3=1,AP334,IF(Dane!$E$3=2,AT334,AW334))</f>
        <v>0</v>
      </c>
      <c r="AI334" s="84">
        <f>IF(Dane!$E$3=1,AQ334,IF(Dane!$E$3=2,AU334,AX334))</f>
        <v>0</v>
      </c>
      <c r="AJ334" s="84">
        <f>IF(Dane!$E$3=1,BA334,IF(Dane!$E$3=2,BE334,BH334))</f>
        <v>0</v>
      </c>
      <c r="AK334" s="84">
        <f>IF(Dane!$E$3=1,BB334,IF(Dane!$E$3=2,BF334,BI334))</f>
        <v>0</v>
      </c>
      <c r="AL334" s="84">
        <f>IF(Dane!$E$3=1,BL334,IF(Dane!$E$3=2,BP334,BS334))</f>
        <v>0</v>
      </c>
      <c r="AM334" s="84">
        <f>IF(Dane!$E$3=1,BM334,IF(Dane!$E$3=2,BQ334,BT334))</f>
        <v>0</v>
      </c>
      <c r="AN334" s="39">
        <f>IF(Dane!$C$9="",0,IFERROR(J334/R334,0))</f>
        <v>0</v>
      </c>
      <c r="AO334" s="39">
        <f>IF(Dane!$C$9="",0,IFERROR(ROUND(J334-ROUND(J334*0.0976,2)-ROUND(J334*0.015,2)-ROUND(J334*0.0245,2),2)/R334,0))</f>
        <v>0</v>
      </c>
      <c r="AP334" s="39">
        <f t="shared" si="84"/>
        <v>0</v>
      </c>
      <c r="AQ334" s="39">
        <f t="shared" si="85"/>
        <v>0</v>
      </c>
      <c r="AR334" s="39">
        <f t="shared" si="81"/>
        <v>0</v>
      </c>
      <c r="AS334" s="39">
        <f>IF(Dane!$C$9="",0,IFERROR(AR334/R334,0))</f>
        <v>0</v>
      </c>
      <c r="AT334" s="39">
        <f t="shared" si="86"/>
        <v>0</v>
      </c>
      <c r="AU334" s="39">
        <v>0</v>
      </c>
      <c r="AV334" s="39">
        <f t="shared" si="87"/>
        <v>0</v>
      </c>
      <c r="AW334" s="39">
        <f>IF(Dane!$C$9="",0,IF(ROUND((N334+O334)*AV334,2)&gt;$AN$1,$AN$1,ROUND((N334+O334)*AV334,2)))</f>
        <v>0</v>
      </c>
      <c r="AX334" s="39">
        <v>0</v>
      </c>
      <c r="AY334" s="39">
        <f>IF(Dane!$C$9=2,IFERROR(J334/W334,0),IF(Dane!$C$9=3,IFERROR(J334/W334,0),0))</f>
        <v>0</v>
      </c>
      <c r="AZ334" s="39">
        <f>IF(Dane!$C$9=2,IFERROR(ROUND(J334-ROUND(J334*0.0976,2)-ROUND(J334*0.015,2)-ROUND(J334*0.0245,2),2)/W334,0),IF(Dane!$C$9=3,IFERROR(ROUND(J334-ROUND(J334*0.0976,2)-ROUND(J334*0.015,2)-ROUND(J334*0.0245,2),2)/W334,0),0))</f>
        <v>0</v>
      </c>
      <c r="BA334" s="39">
        <f t="shared" si="88"/>
        <v>0</v>
      </c>
      <c r="BB334" s="39">
        <f t="shared" si="89"/>
        <v>0</v>
      </c>
      <c r="BC334" s="39">
        <f t="shared" si="82"/>
        <v>0</v>
      </c>
      <c r="BD334" s="39">
        <f>IF(Dane!$C$9=2,IFERROR(BC334/W334,0),IF(Dane!$C$9=3,IFERROR(BC334/W334,0),0))</f>
        <v>0</v>
      </c>
      <c r="BE334" s="39">
        <f t="shared" si="90"/>
        <v>0</v>
      </c>
      <c r="BF334" s="39">
        <v>0</v>
      </c>
      <c r="BG334" s="39">
        <f t="shared" si="91"/>
        <v>0</v>
      </c>
      <c r="BH334" s="39">
        <f>IF(Dane!$C$9=2,IF(ROUND((S334+T334)*BG334,2)&gt;$AN$1,$AN$1,ROUND((S334+T334)*BG334,2)),IF(Dane!$C$9=3,IF(ROUND((S334+T334)*BG334,2)&gt;$AN$1,$AN$1,ROUND((S334+T334)*BG334,2)),0))</f>
        <v>0</v>
      </c>
      <c r="BI334" s="39">
        <v>0</v>
      </c>
      <c r="BJ334" s="39">
        <f>IF(Dane!$C$9=3,IFERROR(J334/AB334,0),0)</f>
        <v>0</v>
      </c>
      <c r="BK334" s="39">
        <f>IF(Dane!$C$9=3,IFERROR(ROUND(J334-ROUND(J334*0.0976,2)-ROUND(J334*0.015,2)-ROUND(J334*0.0245,2),2)/AB334,0),0)</f>
        <v>0</v>
      </c>
      <c r="BL334" s="39">
        <f t="shared" si="92"/>
        <v>0</v>
      </c>
      <c r="BM334" s="39">
        <f t="shared" si="93"/>
        <v>0</v>
      </c>
      <c r="BN334" s="39">
        <f t="shared" si="83"/>
        <v>0</v>
      </c>
      <c r="BO334" s="39">
        <f>IF(Dane!$C$9=3,IFERROR(BN334/AB334,0),0)</f>
        <v>0</v>
      </c>
      <c r="BP334" s="39">
        <f t="shared" si="94"/>
        <v>0</v>
      </c>
      <c r="BQ334" s="39">
        <v>0</v>
      </c>
      <c r="BR334" s="39">
        <f t="shared" si="95"/>
        <v>0</v>
      </c>
      <c r="BS334" s="39">
        <f>IF(Dane!$C$9=3,IF(ROUND((X334+Y334)*BR334,2)&gt;$AN$1,$AN$1,ROUND((X334+Y334)*BR334,2)),0)</f>
        <v>0</v>
      </c>
      <c r="BT334" s="39">
        <v>0</v>
      </c>
    </row>
    <row r="335" spans="1:72">
      <c r="A335" s="87">
        <v>326</v>
      </c>
      <c r="B335" s="1"/>
      <c r="C335" s="1"/>
      <c r="D335" s="2"/>
      <c r="E335" s="3"/>
      <c r="F335" s="4"/>
      <c r="G335" s="5"/>
      <c r="H335" s="5"/>
      <c r="I335" s="6"/>
      <c r="J335" s="5"/>
      <c r="K335" s="5"/>
      <c r="L335" s="5"/>
      <c r="M335" s="55"/>
      <c r="N335" s="8"/>
      <c r="O335" s="105"/>
      <c r="P335" s="5"/>
      <c r="Q335" s="5"/>
      <c r="R335" s="105">
        <f>Dane!$C$10</f>
        <v>0</v>
      </c>
      <c r="S335" s="8"/>
      <c r="T335" s="105"/>
      <c r="U335" s="5"/>
      <c r="V335" s="5"/>
      <c r="W335" s="107">
        <f>Dane!$C$11</f>
        <v>0</v>
      </c>
      <c r="X335" s="8"/>
      <c r="Y335" s="105"/>
      <c r="Z335" s="5"/>
      <c r="AA335" s="5"/>
      <c r="AB335" s="110">
        <f>Dane!$C$12</f>
        <v>0</v>
      </c>
      <c r="AC335" s="108">
        <f>IF(Dane!$E$3=1,AP335+BA335+BL335,IF(Dane!$E$3=2,AT335+BE335+BP335,AW335+BH335+BS335))</f>
        <v>0</v>
      </c>
      <c r="AD335" s="14">
        <f>IF(Dane!$E$3=1,AQ335+BB335+BM335,IF(Dane!$E$3=2,AU335+BF335+BQ335,AX335+BI335+BT335))</f>
        <v>0</v>
      </c>
      <c r="AE335" s="14">
        <f>IF((J335*Dane!$C$9)-AC335&lt;0,0,(J335*Dane!$C$9)-AC335)</f>
        <v>0</v>
      </c>
      <c r="AF335" s="61">
        <f>IF((K335*Dane!$C$9)-AD335&lt;0,0,(K335*Dane!$C$9)-AD335)</f>
        <v>0</v>
      </c>
      <c r="AG335" s="93"/>
      <c r="AH335" s="84">
        <f>IF(Dane!$E$3=1,AP335,IF(Dane!$E$3=2,AT335,AW335))</f>
        <v>0</v>
      </c>
      <c r="AI335" s="84">
        <f>IF(Dane!$E$3=1,AQ335,IF(Dane!$E$3=2,AU335,AX335))</f>
        <v>0</v>
      </c>
      <c r="AJ335" s="84">
        <f>IF(Dane!$E$3=1,BA335,IF(Dane!$E$3=2,BE335,BH335))</f>
        <v>0</v>
      </c>
      <c r="AK335" s="84">
        <f>IF(Dane!$E$3=1,BB335,IF(Dane!$E$3=2,BF335,BI335))</f>
        <v>0</v>
      </c>
      <c r="AL335" s="84">
        <f>IF(Dane!$E$3=1,BL335,IF(Dane!$E$3=2,BP335,BS335))</f>
        <v>0</v>
      </c>
      <c r="AM335" s="84">
        <f>IF(Dane!$E$3=1,BM335,IF(Dane!$E$3=2,BQ335,BT335))</f>
        <v>0</v>
      </c>
      <c r="AN335" s="39">
        <f>IF(Dane!$C$9="",0,IFERROR(J335/R335,0))</f>
        <v>0</v>
      </c>
      <c r="AO335" s="39">
        <f>IF(Dane!$C$9="",0,IFERROR(ROUND(J335-ROUND(J335*0.0976,2)-ROUND(J335*0.015,2)-ROUND(J335*0.0245,2),2)/R335,0))</f>
        <v>0</v>
      </c>
      <c r="AP335" s="39">
        <f t="shared" si="84"/>
        <v>0</v>
      </c>
      <c r="AQ335" s="39">
        <f t="shared" si="85"/>
        <v>0</v>
      </c>
      <c r="AR335" s="39">
        <f t="shared" si="81"/>
        <v>0</v>
      </c>
      <c r="AS335" s="39">
        <f>IF(Dane!$C$9="",0,IFERROR(AR335/R335,0))</f>
        <v>0</v>
      </c>
      <c r="AT335" s="39">
        <f t="shared" si="86"/>
        <v>0</v>
      </c>
      <c r="AU335" s="39">
        <v>0</v>
      </c>
      <c r="AV335" s="39">
        <f t="shared" si="87"/>
        <v>0</v>
      </c>
      <c r="AW335" s="39">
        <f>IF(Dane!$C$9="",0,IF(ROUND((N335+O335)*AV335,2)&gt;$AN$1,$AN$1,ROUND((N335+O335)*AV335,2)))</f>
        <v>0</v>
      </c>
      <c r="AX335" s="39">
        <v>0</v>
      </c>
      <c r="AY335" s="39">
        <f>IF(Dane!$C$9=2,IFERROR(J335/W335,0),IF(Dane!$C$9=3,IFERROR(J335/W335,0),0))</f>
        <v>0</v>
      </c>
      <c r="AZ335" s="39">
        <f>IF(Dane!$C$9=2,IFERROR(ROUND(J335-ROUND(J335*0.0976,2)-ROUND(J335*0.015,2)-ROUND(J335*0.0245,2),2)/W335,0),IF(Dane!$C$9=3,IFERROR(ROUND(J335-ROUND(J335*0.0976,2)-ROUND(J335*0.015,2)-ROUND(J335*0.0245,2),2)/W335,0),0))</f>
        <v>0</v>
      </c>
      <c r="BA335" s="39">
        <f t="shared" si="88"/>
        <v>0</v>
      </c>
      <c r="BB335" s="39">
        <f t="shared" si="89"/>
        <v>0</v>
      </c>
      <c r="BC335" s="39">
        <f t="shared" si="82"/>
        <v>0</v>
      </c>
      <c r="BD335" s="39">
        <f>IF(Dane!$C$9=2,IFERROR(BC335/W335,0),IF(Dane!$C$9=3,IFERROR(BC335/W335,0),0))</f>
        <v>0</v>
      </c>
      <c r="BE335" s="39">
        <f t="shared" si="90"/>
        <v>0</v>
      </c>
      <c r="BF335" s="39">
        <v>0</v>
      </c>
      <c r="BG335" s="39">
        <f t="shared" si="91"/>
        <v>0</v>
      </c>
      <c r="BH335" s="39">
        <f>IF(Dane!$C$9=2,IF(ROUND((S335+T335)*BG335,2)&gt;$AN$1,$AN$1,ROUND((S335+T335)*BG335,2)),IF(Dane!$C$9=3,IF(ROUND((S335+T335)*BG335,2)&gt;$AN$1,$AN$1,ROUND((S335+T335)*BG335,2)),0))</f>
        <v>0</v>
      </c>
      <c r="BI335" s="39">
        <v>0</v>
      </c>
      <c r="BJ335" s="39">
        <f>IF(Dane!$C$9=3,IFERROR(J335/AB335,0),0)</f>
        <v>0</v>
      </c>
      <c r="BK335" s="39">
        <f>IF(Dane!$C$9=3,IFERROR(ROUND(J335-ROUND(J335*0.0976,2)-ROUND(J335*0.015,2)-ROUND(J335*0.0245,2),2)/AB335,0),0)</f>
        <v>0</v>
      </c>
      <c r="BL335" s="39">
        <f t="shared" si="92"/>
        <v>0</v>
      </c>
      <c r="BM335" s="39">
        <f t="shared" si="93"/>
        <v>0</v>
      </c>
      <c r="BN335" s="39">
        <f t="shared" si="83"/>
        <v>0</v>
      </c>
      <c r="BO335" s="39">
        <f>IF(Dane!$C$9=3,IFERROR(BN335/AB335,0),0)</f>
        <v>0</v>
      </c>
      <c r="BP335" s="39">
        <f t="shared" si="94"/>
        <v>0</v>
      </c>
      <c r="BQ335" s="39">
        <v>0</v>
      </c>
      <c r="BR335" s="39">
        <f t="shared" si="95"/>
        <v>0</v>
      </c>
      <c r="BS335" s="39">
        <f>IF(Dane!$C$9=3,IF(ROUND((X335+Y335)*BR335,2)&gt;$AN$1,$AN$1,ROUND((X335+Y335)*BR335,2)),0)</f>
        <v>0</v>
      </c>
      <c r="BT335" s="39">
        <v>0</v>
      </c>
    </row>
    <row r="336" spans="1:72">
      <c r="A336" s="87">
        <v>327</v>
      </c>
      <c r="B336" s="1"/>
      <c r="C336" s="1"/>
      <c r="D336" s="2"/>
      <c r="E336" s="3"/>
      <c r="F336" s="4"/>
      <c r="G336" s="5"/>
      <c r="H336" s="5"/>
      <c r="I336" s="6"/>
      <c r="J336" s="5"/>
      <c r="K336" s="5"/>
      <c r="L336" s="5"/>
      <c r="M336" s="55"/>
      <c r="N336" s="8"/>
      <c r="O336" s="105"/>
      <c r="P336" s="5"/>
      <c r="Q336" s="5"/>
      <c r="R336" s="105">
        <f>Dane!$C$10</f>
        <v>0</v>
      </c>
      <c r="S336" s="8"/>
      <c r="T336" s="105"/>
      <c r="U336" s="5"/>
      <c r="V336" s="5"/>
      <c r="W336" s="107">
        <f>Dane!$C$11</f>
        <v>0</v>
      </c>
      <c r="X336" s="8"/>
      <c r="Y336" s="105"/>
      <c r="Z336" s="5"/>
      <c r="AA336" s="5"/>
      <c r="AB336" s="110">
        <f>Dane!$C$12</f>
        <v>0</v>
      </c>
      <c r="AC336" s="108">
        <f>IF(Dane!$E$3=1,AP336+BA336+BL336,IF(Dane!$E$3=2,AT336+BE336+BP336,AW336+BH336+BS336))</f>
        <v>0</v>
      </c>
      <c r="AD336" s="14">
        <f>IF(Dane!$E$3=1,AQ336+BB336+BM336,IF(Dane!$E$3=2,AU336+BF336+BQ336,AX336+BI336+BT336))</f>
        <v>0</v>
      </c>
      <c r="AE336" s="14">
        <f>IF((J336*Dane!$C$9)-AC336&lt;0,0,(J336*Dane!$C$9)-AC336)</f>
        <v>0</v>
      </c>
      <c r="AF336" s="61">
        <f>IF((K336*Dane!$C$9)-AD336&lt;0,0,(K336*Dane!$C$9)-AD336)</f>
        <v>0</v>
      </c>
      <c r="AG336" s="93"/>
      <c r="AH336" s="84">
        <f>IF(Dane!$E$3=1,AP336,IF(Dane!$E$3=2,AT336,AW336))</f>
        <v>0</v>
      </c>
      <c r="AI336" s="84">
        <f>IF(Dane!$E$3=1,AQ336,IF(Dane!$E$3=2,AU336,AX336))</f>
        <v>0</v>
      </c>
      <c r="AJ336" s="84">
        <f>IF(Dane!$E$3=1,BA336,IF(Dane!$E$3=2,BE336,BH336))</f>
        <v>0</v>
      </c>
      <c r="AK336" s="84">
        <f>IF(Dane!$E$3=1,BB336,IF(Dane!$E$3=2,BF336,BI336))</f>
        <v>0</v>
      </c>
      <c r="AL336" s="84">
        <f>IF(Dane!$E$3=1,BL336,IF(Dane!$E$3=2,BP336,BS336))</f>
        <v>0</v>
      </c>
      <c r="AM336" s="84">
        <f>IF(Dane!$E$3=1,BM336,IF(Dane!$E$3=2,BQ336,BT336))</f>
        <v>0</v>
      </c>
      <c r="AN336" s="39">
        <f>IF(Dane!$C$9="",0,IFERROR(J336/R336,0))</f>
        <v>0</v>
      </c>
      <c r="AO336" s="39">
        <f>IF(Dane!$C$9="",0,IFERROR(ROUND(J336-ROUND(J336*0.0976,2)-ROUND(J336*0.015,2)-ROUND(J336*0.0245,2),2)/R336,0))</f>
        <v>0</v>
      </c>
      <c r="AP336" s="39">
        <f t="shared" si="84"/>
        <v>0</v>
      </c>
      <c r="AQ336" s="39">
        <f t="shared" si="85"/>
        <v>0</v>
      </c>
      <c r="AR336" s="39">
        <f t="shared" si="81"/>
        <v>0</v>
      </c>
      <c r="AS336" s="39">
        <f>IF(Dane!$C$9="",0,IFERROR(AR336/R336,0))</f>
        <v>0</v>
      </c>
      <c r="AT336" s="39">
        <f t="shared" si="86"/>
        <v>0</v>
      </c>
      <c r="AU336" s="39">
        <v>0</v>
      </c>
      <c r="AV336" s="39">
        <f t="shared" si="87"/>
        <v>0</v>
      </c>
      <c r="AW336" s="39">
        <f>IF(Dane!$C$9="",0,IF(ROUND((N336+O336)*AV336,2)&gt;$AN$1,$AN$1,ROUND((N336+O336)*AV336,2)))</f>
        <v>0</v>
      </c>
      <c r="AX336" s="39">
        <v>0</v>
      </c>
      <c r="AY336" s="39">
        <f>IF(Dane!$C$9=2,IFERROR(J336/W336,0),IF(Dane!$C$9=3,IFERROR(J336/W336,0),0))</f>
        <v>0</v>
      </c>
      <c r="AZ336" s="39">
        <f>IF(Dane!$C$9=2,IFERROR(ROUND(J336-ROUND(J336*0.0976,2)-ROUND(J336*0.015,2)-ROUND(J336*0.0245,2),2)/W336,0),IF(Dane!$C$9=3,IFERROR(ROUND(J336-ROUND(J336*0.0976,2)-ROUND(J336*0.015,2)-ROUND(J336*0.0245,2),2)/W336,0),0))</f>
        <v>0</v>
      </c>
      <c r="BA336" s="39">
        <f t="shared" si="88"/>
        <v>0</v>
      </c>
      <c r="BB336" s="39">
        <f t="shared" si="89"/>
        <v>0</v>
      </c>
      <c r="BC336" s="39">
        <f t="shared" si="82"/>
        <v>0</v>
      </c>
      <c r="BD336" s="39">
        <f>IF(Dane!$C$9=2,IFERROR(BC336/W336,0),IF(Dane!$C$9=3,IFERROR(BC336/W336,0),0))</f>
        <v>0</v>
      </c>
      <c r="BE336" s="39">
        <f t="shared" si="90"/>
        <v>0</v>
      </c>
      <c r="BF336" s="39">
        <v>0</v>
      </c>
      <c r="BG336" s="39">
        <f t="shared" si="91"/>
        <v>0</v>
      </c>
      <c r="BH336" s="39">
        <f>IF(Dane!$C$9=2,IF(ROUND((S336+T336)*BG336,2)&gt;$AN$1,$AN$1,ROUND((S336+T336)*BG336,2)),IF(Dane!$C$9=3,IF(ROUND((S336+T336)*BG336,2)&gt;$AN$1,$AN$1,ROUND((S336+T336)*BG336,2)),0))</f>
        <v>0</v>
      </c>
      <c r="BI336" s="39">
        <v>0</v>
      </c>
      <c r="BJ336" s="39">
        <f>IF(Dane!$C$9=3,IFERROR(J336/AB336,0),0)</f>
        <v>0</v>
      </c>
      <c r="BK336" s="39">
        <f>IF(Dane!$C$9=3,IFERROR(ROUND(J336-ROUND(J336*0.0976,2)-ROUND(J336*0.015,2)-ROUND(J336*0.0245,2),2)/AB336,0),0)</f>
        <v>0</v>
      </c>
      <c r="BL336" s="39">
        <f t="shared" si="92"/>
        <v>0</v>
      </c>
      <c r="BM336" s="39">
        <f t="shared" si="93"/>
        <v>0</v>
      </c>
      <c r="BN336" s="39">
        <f t="shared" si="83"/>
        <v>0</v>
      </c>
      <c r="BO336" s="39">
        <f>IF(Dane!$C$9=3,IFERROR(BN336/AB336,0),0)</f>
        <v>0</v>
      </c>
      <c r="BP336" s="39">
        <f t="shared" si="94"/>
        <v>0</v>
      </c>
      <c r="BQ336" s="39">
        <v>0</v>
      </c>
      <c r="BR336" s="39">
        <f t="shared" si="95"/>
        <v>0</v>
      </c>
      <c r="BS336" s="39">
        <f>IF(Dane!$C$9=3,IF(ROUND((X336+Y336)*BR336,2)&gt;$AN$1,$AN$1,ROUND((X336+Y336)*BR336,2)),0)</f>
        <v>0</v>
      </c>
      <c r="BT336" s="39">
        <v>0</v>
      </c>
    </row>
    <row r="337" spans="1:72">
      <c r="A337" s="87">
        <v>328</v>
      </c>
      <c r="B337" s="1"/>
      <c r="C337" s="1"/>
      <c r="D337" s="2"/>
      <c r="E337" s="3"/>
      <c r="F337" s="4"/>
      <c r="G337" s="5"/>
      <c r="H337" s="5"/>
      <c r="I337" s="6"/>
      <c r="J337" s="5"/>
      <c r="K337" s="5"/>
      <c r="L337" s="5"/>
      <c r="M337" s="55"/>
      <c r="N337" s="8"/>
      <c r="O337" s="105"/>
      <c r="P337" s="5"/>
      <c r="Q337" s="5"/>
      <c r="R337" s="105">
        <f>Dane!$C$10</f>
        <v>0</v>
      </c>
      <c r="S337" s="8"/>
      <c r="T337" s="105"/>
      <c r="U337" s="5"/>
      <c r="V337" s="5"/>
      <c r="W337" s="107">
        <f>Dane!$C$11</f>
        <v>0</v>
      </c>
      <c r="X337" s="8"/>
      <c r="Y337" s="105"/>
      <c r="Z337" s="5"/>
      <c r="AA337" s="5"/>
      <c r="AB337" s="110">
        <f>Dane!$C$12</f>
        <v>0</v>
      </c>
      <c r="AC337" s="108">
        <f>IF(Dane!$E$3=1,AP337+BA337+BL337,IF(Dane!$E$3=2,AT337+BE337+BP337,AW337+BH337+BS337))</f>
        <v>0</v>
      </c>
      <c r="AD337" s="14">
        <f>IF(Dane!$E$3=1,AQ337+BB337+BM337,IF(Dane!$E$3=2,AU337+BF337+BQ337,AX337+BI337+BT337))</f>
        <v>0</v>
      </c>
      <c r="AE337" s="14">
        <f>IF((J337*Dane!$C$9)-AC337&lt;0,0,(J337*Dane!$C$9)-AC337)</f>
        <v>0</v>
      </c>
      <c r="AF337" s="61">
        <f>IF((K337*Dane!$C$9)-AD337&lt;0,0,(K337*Dane!$C$9)-AD337)</f>
        <v>0</v>
      </c>
      <c r="AG337" s="93"/>
      <c r="AH337" s="84">
        <f>IF(Dane!$E$3=1,AP337,IF(Dane!$E$3=2,AT337,AW337))</f>
        <v>0</v>
      </c>
      <c r="AI337" s="84">
        <f>IF(Dane!$E$3=1,AQ337,IF(Dane!$E$3=2,AU337,AX337))</f>
        <v>0</v>
      </c>
      <c r="AJ337" s="84">
        <f>IF(Dane!$E$3=1,BA337,IF(Dane!$E$3=2,BE337,BH337))</f>
        <v>0</v>
      </c>
      <c r="AK337" s="84">
        <f>IF(Dane!$E$3=1,BB337,IF(Dane!$E$3=2,BF337,BI337))</f>
        <v>0</v>
      </c>
      <c r="AL337" s="84">
        <f>IF(Dane!$E$3=1,BL337,IF(Dane!$E$3=2,BP337,BS337))</f>
        <v>0</v>
      </c>
      <c r="AM337" s="84">
        <f>IF(Dane!$E$3=1,BM337,IF(Dane!$E$3=2,BQ337,BT337))</f>
        <v>0</v>
      </c>
      <c r="AN337" s="39">
        <f>IF(Dane!$C$9="",0,IFERROR(J337/R337,0))</f>
        <v>0</v>
      </c>
      <c r="AO337" s="39">
        <f>IF(Dane!$C$9="",0,IFERROR(ROUND(J337-ROUND(J337*0.0976,2)-ROUND(J337*0.015,2)-ROUND(J337*0.0245,2),2)/R337,0))</f>
        <v>0</v>
      </c>
      <c r="AP337" s="39">
        <f t="shared" si="84"/>
        <v>0</v>
      </c>
      <c r="AQ337" s="39">
        <f t="shared" si="85"/>
        <v>0</v>
      </c>
      <c r="AR337" s="39">
        <f t="shared" si="81"/>
        <v>0</v>
      </c>
      <c r="AS337" s="39">
        <f>IF(Dane!$C$9="",0,IFERROR(AR337/R337,0))</f>
        <v>0</v>
      </c>
      <c r="AT337" s="39">
        <f t="shared" si="86"/>
        <v>0</v>
      </c>
      <c r="AU337" s="39">
        <v>0</v>
      </c>
      <c r="AV337" s="39">
        <f t="shared" si="87"/>
        <v>0</v>
      </c>
      <c r="AW337" s="39">
        <f>IF(Dane!$C$9="",0,IF(ROUND((N337+O337)*AV337,2)&gt;$AN$1,$AN$1,ROUND((N337+O337)*AV337,2)))</f>
        <v>0</v>
      </c>
      <c r="AX337" s="39">
        <v>0</v>
      </c>
      <c r="AY337" s="39">
        <f>IF(Dane!$C$9=2,IFERROR(J337/W337,0),IF(Dane!$C$9=3,IFERROR(J337/W337,0),0))</f>
        <v>0</v>
      </c>
      <c r="AZ337" s="39">
        <f>IF(Dane!$C$9=2,IFERROR(ROUND(J337-ROUND(J337*0.0976,2)-ROUND(J337*0.015,2)-ROUND(J337*0.0245,2),2)/W337,0),IF(Dane!$C$9=3,IFERROR(ROUND(J337-ROUND(J337*0.0976,2)-ROUND(J337*0.015,2)-ROUND(J337*0.0245,2),2)/W337,0),0))</f>
        <v>0</v>
      </c>
      <c r="BA337" s="39">
        <f t="shared" si="88"/>
        <v>0</v>
      </c>
      <c r="BB337" s="39">
        <f t="shared" si="89"/>
        <v>0</v>
      </c>
      <c r="BC337" s="39">
        <f t="shared" si="82"/>
        <v>0</v>
      </c>
      <c r="BD337" s="39">
        <f>IF(Dane!$C$9=2,IFERROR(BC337/W337,0),IF(Dane!$C$9=3,IFERROR(BC337/W337,0),0))</f>
        <v>0</v>
      </c>
      <c r="BE337" s="39">
        <f t="shared" si="90"/>
        <v>0</v>
      </c>
      <c r="BF337" s="39">
        <v>0</v>
      </c>
      <c r="BG337" s="39">
        <f t="shared" si="91"/>
        <v>0</v>
      </c>
      <c r="BH337" s="39">
        <f>IF(Dane!$C$9=2,IF(ROUND((S337+T337)*BG337,2)&gt;$AN$1,$AN$1,ROUND((S337+T337)*BG337,2)),IF(Dane!$C$9=3,IF(ROUND((S337+T337)*BG337,2)&gt;$AN$1,$AN$1,ROUND((S337+T337)*BG337,2)),0))</f>
        <v>0</v>
      </c>
      <c r="BI337" s="39">
        <v>0</v>
      </c>
      <c r="BJ337" s="39">
        <f>IF(Dane!$C$9=3,IFERROR(J337/AB337,0),0)</f>
        <v>0</v>
      </c>
      <c r="BK337" s="39">
        <f>IF(Dane!$C$9=3,IFERROR(ROUND(J337-ROUND(J337*0.0976,2)-ROUND(J337*0.015,2)-ROUND(J337*0.0245,2),2)/AB337,0),0)</f>
        <v>0</v>
      </c>
      <c r="BL337" s="39">
        <f t="shared" si="92"/>
        <v>0</v>
      </c>
      <c r="BM337" s="39">
        <f t="shared" si="93"/>
        <v>0</v>
      </c>
      <c r="BN337" s="39">
        <f t="shared" si="83"/>
        <v>0</v>
      </c>
      <c r="BO337" s="39">
        <f>IF(Dane!$C$9=3,IFERROR(BN337/AB337,0),0)</f>
        <v>0</v>
      </c>
      <c r="BP337" s="39">
        <f t="shared" si="94"/>
        <v>0</v>
      </c>
      <c r="BQ337" s="39">
        <v>0</v>
      </c>
      <c r="BR337" s="39">
        <f t="shared" si="95"/>
        <v>0</v>
      </c>
      <c r="BS337" s="39">
        <f>IF(Dane!$C$9=3,IF(ROUND((X337+Y337)*BR337,2)&gt;$AN$1,$AN$1,ROUND((X337+Y337)*BR337,2)),0)</f>
        <v>0</v>
      </c>
      <c r="BT337" s="39">
        <v>0</v>
      </c>
    </row>
    <row r="338" spans="1:72">
      <c r="A338" s="87">
        <v>329</v>
      </c>
      <c r="B338" s="1"/>
      <c r="C338" s="1"/>
      <c r="D338" s="2"/>
      <c r="E338" s="3"/>
      <c r="F338" s="4"/>
      <c r="G338" s="5"/>
      <c r="H338" s="5"/>
      <c r="I338" s="6"/>
      <c r="J338" s="5"/>
      <c r="K338" s="5"/>
      <c r="L338" s="5"/>
      <c r="M338" s="55"/>
      <c r="N338" s="8"/>
      <c r="O338" s="105"/>
      <c r="P338" s="5"/>
      <c r="Q338" s="5"/>
      <c r="R338" s="105">
        <f>Dane!$C$10</f>
        <v>0</v>
      </c>
      <c r="S338" s="8"/>
      <c r="T338" s="105"/>
      <c r="U338" s="5"/>
      <c r="V338" s="5"/>
      <c r="W338" s="107">
        <f>Dane!$C$11</f>
        <v>0</v>
      </c>
      <c r="X338" s="8"/>
      <c r="Y338" s="105"/>
      <c r="Z338" s="5"/>
      <c r="AA338" s="5"/>
      <c r="AB338" s="110">
        <f>Dane!$C$12</f>
        <v>0</v>
      </c>
      <c r="AC338" s="108">
        <f>IF(Dane!$E$3=1,AP338+BA338+BL338,IF(Dane!$E$3=2,AT338+BE338+BP338,AW338+BH338+BS338))</f>
        <v>0</v>
      </c>
      <c r="AD338" s="14">
        <f>IF(Dane!$E$3=1,AQ338+BB338+BM338,IF(Dane!$E$3=2,AU338+BF338+BQ338,AX338+BI338+BT338))</f>
        <v>0</v>
      </c>
      <c r="AE338" s="14">
        <f>IF((J338*Dane!$C$9)-AC338&lt;0,0,(J338*Dane!$C$9)-AC338)</f>
        <v>0</v>
      </c>
      <c r="AF338" s="61">
        <f>IF((K338*Dane!$C$9)-AD338&lt;0,0,(K338*Dane!$C$9)-AD338)</f>
        <v>0</v>
      </c>
      <c r="AG338" s="93"/>
      <c r="AH338" s="84">
        <f>IF(Dane!$E$3=1,AP338,IF(Dane!$E$3=2,AT338,AW338))</f>
        <v>0</v>
      </c>
      <c r="AI338" s="84">
        <f>IF(Dane!$E$3=1,AQ338,IF(Dane!$E$3=2,AU338,AX338))</f>
        <v>0</v>
      </c>
      <c r="AJ338" s="84">
        <f>IF(Dane!$E$3=1,BA338,IF(Dane!$E$3=2,BE338,BH338))</f>
        <v>0</v>
      </c>
      <c r="AK338" s="84">
        <f>IF(Dane!$E$3=1,BB338,IF(Dane!$E$3=2,BF338,BI338))</f>
        <v>0</v>
      </c>
      <c r="AL338" s="84">
        <f>IF(Dane!$E$3=1,BL338,IF(Dane!$E$3=2,BP338,BS338))</f>
        <v>0</v>
      </c>
      <c r="AM338" s="84">
        <f>IF(Dane!$E$3=1,BM338,IF(Dane!$E$3=2,BQ338,BT338))</f>
        <v>0</v>
      </c>
      <c r="AN338" s="39">
        <f>IF(Dane!$C$9="",0,IFERROR(J338/R338,0))</f>
        <v>0</v>
      </c>
      <c r="AO338" s="39">
        <f>IF(Dane!$C$9="",0,IFERROR(ROUND(J338-ROUND(J338*0.0976,2)-ROUND(J338*0.015,2)-ROUND(J338*0.0245,2),2)/R338,0))</f>
        <v>0</v>
      </c>
      <c r="AP338" s="39">
        <f t="shared" si="84"/>
        <v>0</v>
      </c>
      <c r="AQ338" s="39">
        <f t="shared" si="85"/>
        <v>0</v>
      </c>
      <c r="AR338" s="39">
        <f t="shared" si="81"/>
        <v>0</v>
      </c>
      <c r="AS338" s="39">
        <f>IF(Dane!$C$9="",0,IFERROR(AR338/R338,0))</f>
        <v>0</v>
      </c>
      <c r="AT338" s="39">
        <f t="shared" si="86"/>
        <v>0</v>
      </c>
      <c r="AU338" s="39">
        <v>0</v>
      </c>
      <c r="AV338" s="39">
        <f t="shared" si="87"/>
        <v>0</v>
      </c>
      <c r="AW338" s="39">
        <f>IF(Dane!$C$9="",0,IF(ROUND((N338+O338)*AV338,2)&gt;$AN$1,$AN$1,ROUND((N338+O338)*AV338,2)))</f>
        <v>0</v>
      </c>
      <c r="AX338" s="39">
        <v>0</v>
      </c>
      <c r="AY338" s="39">
        <f>IF(Dane!$C$9=2,IFERROR(J338/W338,0),IF(Dane!$C$9=3,IFERROR(J338/W338,0),0))</f>
        <v>0</v>
      </c>
      <c r="AZ338" s="39">
        <f>IF(Dane!$C$9=2,IFERROR(ROUND(J338-ROUND(J338*0.0976,2)-ROUND(J338*0.015,2)-ROUND(J338*0.0245,2),2)/W338,0),IF(Dane!$C$9=3,IFERROR(ROUND(J338-ROUND(J338*0.0976,2)-ROUND(J338*0.015,2)-ROUND(J338*0.0245,2),2)/W338,0),0))</f>
        <v>0</v>
      </c>
      <c r="BA338" s="39">
        <f t="shared" si="88"/>
        <v>0</v>
      </c>
      <c r="BB338" s="39">
        <f t="shared" si="89"/>
        <v>0</v>
      </c>
      <c r="BC338" s="39">
        <f t="shared" si="82"/>
        <v>0</v>
      </c>
      <c r="BD338" s="39">
        <f>IF(Dane!$C$9=2,IFERROR(BC338/W338,0),IF(Dane!$C$9=3,IFERROR(BC338/W338,0),0))</f>
        <v>0</v>
      </c>
      <c r="BE338" s="39">
        <f t="shared" si="90"/>
        <v>0</v>
      </c>
      <c r="BF338" s="39">
        <v>0</v>
      </c>
      <c r="BG338" s="39">
        <f t="shared" si="91"/>
        <v>0</v>
      </c>
      <c r="BH338" s="39">
        <f>IF(Dane!$C$9=2,IF(ROUND((S338+T338)*BG338,2)&gt;$AN$1,$AN$1,ROUND((S338+T338)*BG338,2)),IF(Dane!$C$9=3,IF(ROUND((S338+T338)*BG338,2)&gt;$AN$1,$AN$1,ROUND((S338+T338)*BG338,2)),0))</f>
        <v>0</v>
      </c>
      <c r="BI338" s="39">
        <v>0</v>
      </c>
      <c r="BJ338" s="39">
        <f>IF(Dane!$C$9=3,IFERROR(J338/AB338,0),0)</f>
        <v>0</v>
      </c>
      <c r="BK338" s="39">
        <f>IF(Dane!$C$9=3,IFERROR(ROUND(J338-ROUND(J338*0.0976,2)-ROUND(J338*0.015,2)-ROUND(J338*0.0245,2),2)/AB338,0),0)</f>
        <v>0</v>
      </c>
      <c r="BL338" s="39">
        <f t="shared" si="92"/>
        <v>0</v>
      </c>
      <c r="BM338" s="39">
        <f t="shared" si="93"/>
        <v>0</v>
      </c>
      <c r="BN338" s="39">
        <f t="shared" si="83"/>
        <v>0</v>
      </c>
      <c r="BO338" s="39">
        <f>IF(Dane!$C$9=3,IFERROR(BN338/AB338,0),0)</f>
        <v>0</v>
      </c>
      <c r="BP338" s="39">
        <f t="shared" si="94"/>
        <v>0</v>
      </c>
      <c r="BQ338" s="39">
        <v>0</v>
      </c>
      <c r="BR338" s="39">
        <f t="shared" si="95"/>
        <v>0</v>
      </c>
      <c r="BS338" s="39">
        <f>IF(Dane!$C$9=3,IF(ROUND((X338+Y338)*BR338,2)&gt;$AN$1,$AN$1,ROUND((X338+Y338)*BR338,2)),0)</f>
        <v>0</v>
      </c>
      <c r="BT338" s="39">
        <v>0</v>
      </c>
    </row>
    <row r="339" spans="1:72">
      <c r="A339" s="87">
        <v>330</v>
      </c>
      <c r="B339" s="1"/>
      <c r="C339" s="1"/>
      <c r="D339" s="2"/>
      <c r="E339" s="3"/>
      <c r="F339" s="4"/>
      <c r="G339" s="5"/>
      <c r="H339" s="5"/>
      <c r="I339" s="6"/>
      <c r="J339" s="5"/>
      <c r="K339" s="5"/>
      <c r="L339" s="5"/>
      <c r="M339" s="55"/>
      <c r="N339" s="8"/>
      <c r="O339" s="105"/>
      <c r="P339" s="5"/>
      <c r="Q339" s="5"/>
      <c r="R339" s="105">
        <f>Dane!$C$10</f>
        <v>0</v>
      </c>
      <c r="S339" s="8"/>
      <c r="T339" s="105"/>
      <c r="U339" s="5"/>
      <c r="V339" s="5"/>
      <c r="W339" s="107">
        <f>Dane!$C$11</f>
        <v>0</v>
      </c>
      <c r="X339" s="8"/>
      <c r="Y339" s="105"/>
      <c r="Z339" s="5"/>
      <c r="AA339" s="5"/>
      <c r="AB339" s="110">
        <f>Dane!$C$12</f>
        <v>0</v>
      </c>
      <c r="AC339" s="108">
        <f>IF(Dane!$E$3=1,AP339+BA339+BL339,IF(Dane!$E$3=2,AT339+BE339+BP339,AW339+BH339+BS339))</f>
        <v>0</v>
      </c>
      <c r="AD339" s="14">
        <f>IF(Dane!$E$3=1,AQ339+BB339+BM339,IF(Dane!$E$3=2,AU339+BF339+BQ339,AX339+BI339+BT339))</f>
        <v>0</v>
      </c>
      <c r="AE339" s="14">
        <f>IF((J339*Dane!$C$9)-AC339&lt;0,0,(J339*Dane!$C$9)-AC339)</f>
        <v>0</v>
      </c>
      <c r="AF339" s="61">
        <f>IF((K339*Dane!$C$9)-AD339&lt;0,0,(K339*Dane!$C$9)-AD339)</f>
        <v>0</v>
      </c>
      <c r="AG339" s="93"/>
      <c r="AH339" s="84">
        <f>IF(Dane!$E$3=1,AP339,IF(Dane!$E$3=2,AT339,AW339))</f>
        <v>0</v>
      </c>
      <c r="AI339" s="84">
        <f>IF(Dane!$E$3=1,AQ339,IF(Dane!$E$3=2,AU339,AX339))</f>
        <v>0</v>
      </c>
      <c r="AJ339" s="84">
        <f>IF(Dane!$E$3=1,BA339,IF(Dane!$E$3=2,BE339,BH339))</f>
        <v>0</v>
      </c>
      <c r="AK339" s="84">
        <f>IF(Dane!$E$3=1,BB339,IF(Dane!$E$3=2,BF339,BI339))</f>
        <v>0</v>
      </c>
      <c r="AL339" s="84">
        <f>IF(Dane!$E$3=1,BL339,IF(Dane!$E$3=2,BP339,BS339))</f>
        <v>0</v>
      </c>
      <c r="AM339" s="84">
        <f>IF(Dane!$E$3=1,BM339,IF(Dane!$E$3=2,BQ339,BT339))</f>
        <v>0</v>
      </c>
      <c r="AN339" s="39">
        <f>IF(Dane!$C$9="",0,IFERROR(J339/R339,0))</f>
        <v>0</v>
      </c>
      <c r="AO339" s="39">
        <f>IF(Dane!$C$9="",0,IFERROR(ROUND(J339-ROUND(J339*0.0976,2)-ROUND(J339*0.015,2)-ROUND(J339*0.0245,2),2)/R339,0))</f>
        <v>0</v>
      </c>
      <c r="AP339" s="39">
        <f t="shared" si="84"/>
        <v>0</v>
      </c>
      <c r="AQ339" s="39">
        <f t="shared" si="85"/>
        <v>0</v>
      </c>
      <c r="AR339" s="39">
        <f t="shared" si="81"/>
        <v>0</v>
      </c>
      <c r="AS339" s="39">
        <f>IF(Dane!$C$9="",0,IFERROR(AR339/R339,0))</f>
        <v>0</v>
      </c>
      <c r="AT339" s="39">
        <f t="shared" si="86"/>
        <v>0</v>
      </c>
      <c r="AU339" s="39">
        <v>0</v>
      </c>
      <c r="AV339" s="39">
        <f t="shared" si="87"/>
        <v>0</v>
      </c>
      <c r="AW339" s="39">
        <f>IF(Dane!$C$9="",0,IF(ROUND((N339+O339)*AV339,2)&gt;$AN$1,$AN$1,ROUND((N339+O339)*AV339,2)))</f>
        <v>0</v>
      </c>
      <c r="AX339" s="39">
        <v>0</v>
      </c>
      <c r="AY339" s="39">
        <f>IF(Dane!$C$9=2,IFERROR(J339/W339,0),IF(Dane!$C$9=3,IFERROR(J339/W339,0),0))</f>
        <v>0</v>
      </c>
      <c r="AZ339" s="39">
        <f>IF(Dane!$C$9=2,IFERROR(ROUND(J339-ROUND(J339*0.0976,2)-ROUND(J339*0.015,2)-ROUND(J339*0.0245,2),2)/W339,0),IF(Dane!$C$9=3,IFERROR(ROUND(J339-ROUND(J339*0.0976,2)-ROUND(J339*0.015,2)-ROUND(J339*0.0245,2),2)/W339,0),0))</f>
        <v>0</v>
      </c>
      <c r="BA339" s="39">
        <f t="shared" si="88"/>
        <v>0</v>
      </c>
      <c r="BB339" s="39">
        <f t="shared" si="89"/>
        <v>0</v>
      </c>
      <c r="BC339" s="39">
        <f t="shared" si="82"/>
        <v>0</v>
      </c>
      <c r="BD339" s="39">
        <f>IF(Dane!$C$9=2,IFERROR(BC339/W339,0),IF(Dane!$C$9=3,IFERROR(BC339/W339,0),0))</f>
        <v>0</v>
      </c>
      <c r="BE339" s="39">
        <f t="shared" si="90"/>
        <v>0</v>
      </c>
      <c r="BF339" s="39">
        <v>0</v>
      </c>
      <c r="BG339" s="39">
        <f t="shared" si="91"/>
        <v>0</v>
      </c>
      <c r="BH339" s="39">
        <f>IF(Dane!$C$9=2,IF(ROUND((S339+T339)*BG339,2)&gt;$AN$1,$AN$1,ROUND((S339+T339)*BG339,2)),IF(Dane!$C$9=3,IF(ROUND((S339+T339)*BG339,2)&gt;$AN$1,$AN$1,ROUND((S339+T339)*BG339,2)),0))</f>
        <v>0</v>
      </c>
      <c r="BI339" s="39">
        <v>0</v>
      </c>
      <c r="BJ339" s="39">
        <f>IF(Dane!$C$9=3,IFERROR(J339/AB339,0),0)</f>
        <v>0</v>
      </c>
      <c r="BK339" s="39">
        <f>IF(Dane!$C$9=3,IFERROR(ROUND(J339-ROUND(J339*0.0976,2)-ROUND(J339*0.015,2)-ROUND(J339*0.0245,2),2)/AB339,0),0)</f>
        <v>0</v>
      </c>
      <c r="BL339" s="39">
        <f t="shared" si="92"/>
        <v>0</v>
      </c>
      <c r="BM339" s="39">
        <f t="shared" si="93"/>
        <v>0</v>
      </c>
      <c r="BN339" s="39">
        <f t="shared" si="83"/>
        <v>0</v>
      </c>
      <c r="BO339" s="39">
        <f>IF(Dane!$C$9=3,IFERROR(BN339/AB339,0),0)</f>
        <v>0</v>
      </c>
      <c r="BP339" s="39">
        <f t="shared" si="94"/>
        <v>0</v>
      </c>
      <c r="BQ339" s="39">
        <v>0</v>
      </c>
      <c r="BR339" s="39">
        <f t="shared" si="95"/>
        <v>0</v>
      </c>
      <c r="BS339" s="39">
        <f>IF(Dane!$C$9=3,IF(ROUND((X339+Y339)*BR339,2)&gt;$AN$1,$AN$1,ROUND((X339+Y339)*BR339,2)),0)</f>
        <v>0</v>
      </c>
      <c r="BT339" s="39">
        <v>0</v>
      </c>
    </row>
    <row r="340" spans="1:72">
      <c r="A340" s="87">
        <v>331</v>
      </c>
      <c r="B340" s="1"/>
      <c r="C340" s="1"/>
      <c r="D340" s="2"/>
      <c r="E340" s="3"/>
      <c r="F340" s="4"/>
      <c r="G340" s="5"/>
      <c r="H340" s="5"/>
      <c r="I340" s="6"/>
      <c r="J340" s="5"/>
      <c r="K340" s="5"/>
      <c r="L340" s="5"/>
      <c r="M340" s="55"/>
      <c r="N340" s="8"/>
      <c r="O340" s="105"/>
      <c r="P340" s="5"/>
      <c r="Q340" s="5"/>
      <c r="R340" s="105">
        <f>Dane!$C$10</f>
        <v>0</v>
      </c>
      <c r="S340" s="8"/>
      <c r="T340" s="105"/>
      <c r="U340" s="5"/>
      <c r="V340" s="5"/>
      <c r="W340" s="107">
        <f>Dane!$C$11</f>
        <v>0</v>
      </c>
      <c r="X340" s="8"/>
      <c r="Y340" s="105"/>
      <c r="Z340" s="5"/>
      <c r="AA340" s="5"/>
      <c r="AB340" s="110">
        <f>Dane!$C$12</f>
        <v>0</v>
      </c>
      <c r="AC340" s="108">
        <f>IF(Dane!$E$3=1,AP340+BA340+BL340,IF(Dane!$E$3=2,AT340+BE340+BP340,AW340+BH340+BS340))</f>
        <v>0</v>
      </c>
      <c r="AD340" s="14">
        <f>IF(Dane!$E$3=1,AQ340+BB340+BM340,IF(Dane!$E$3=2,AU340+BF340+BQ340,AX340+BI340+BT340))</f>
        <v>0</v>
      </c>
      <c r="AE340" s="14">
        <f>IF((J340*Dane!$C$9)-AC340&lt;0,0,(J340*Dane!$C$9)-AC340)</f>
        <v>0</v>
      </c>
      <c r="AF340" s="61">
        <f>IF((K340*Dane!$C$9)-AD340&lt;0,0,(K340*Dane!$C$9)-AD340)</f>
        <v>0</v>
      </c>
      <c r="AG340" s="93"/>
      <c r="AH340" s="84">
        <f>IF(Dane!$E$3=1,AP340,IF(Dane!$E$3=2,AT340,AW340))</f>
        <v>0</v>
      </c>
      <c r="AI340" s="84">
        <f>IF(Dane!$E$3=1,AQ340,IF(Dane!$E$3=2,AU340,AX340))</f>
        <v>0</v>
      </c>
      <c r="AJ340" s="84">
        <f>IF(Dane!$E$3=1,BA340,IF(Dane!$E$3=2,BE340,BH340))</f>
        <v>0</v>
      </c>
      <c r="AK340" s="84">
        <f>IF(Dane!$E$3=1,BB340,IF(Dane!$E$3=2,BF340,BI340))</f>
        <v>0</v>
      </c>
      <c r="AL340" s="84">
        <f>IF(Dane!$E$3=1,BL340,IF(Dane!$E$3=2,BP340,BS340))</f>
        <v>0</v>
      </c>
      <c r="AM340" s="84">
        <f>IF(Dane!$E$3=1,BM340,IF(Dane!$E$3=2,BQ340,BT340))</f>
        <v>0</v>
      </c>
      <c r="AN340" s="39">
        <f>IF(Dane!$C$9="",0,IFERROR(J340/R340,0))</f>
        <v>0</v>
      </c>
      <c r="AO340" s="39">
        <f>IF(Dane!$C$9="",0,IFERROR(ROUND(J340-ROUND(J340*0.0976,2)-ROUND(J340*0.015,2)-ROUND(J340*0.0245,2),2)/R340,0))</f>
        <v>0</v>
      </c>
      <c r="AP340" s="39">
        <f t="shared" si="84"/>
        <v>0</v>
      </c>
      <c r="AQ340" s="39">
        <f t="shared" si="85"/>
        <v>0</v>
      </c>
      <c r="AR340" s="39">
        <f t="shared" si="81"/>
        <v>0</v>
      </c>
      <c r="AS340" s="39">
        <f>IF(Dane!$C$9="",0,IFERROR(AR340/R340,0))</f>
        <v>0</v>
      </c>
      <c r="AT340" s="39">
        <f t="shared" si="86"/>
        <v>0</v>
      </c>
      <c r="AU340" s="39">
        <v>0</v>
      </c>
      <c r="AV340" s="39">
        <f t="shared" si="87"/>
        <v>0</v>
      </c>
      <c r="AW340" s="39">
        <f>IF(Dane!$C$9="",0,IF(ROUND((N340+O340)*AV340,2)&gt;$AN$1,$AN$1,ROUND((N340+O340)*AV340,2)))</f>
        <v>0</v>
      </c>
      <c r="AX340" s="39">
        <v>0</v>
      </c>
      <c r="AY340" s="39">
        <f>IF(Dane!$C$9=2,IFERROR(J340/W340,0),IF(Dane!$C$9=3,IFERROR(J340/W340,0),0))</f>
        <v>0</v>
      </c>
      <c r="AZ340" s="39">
        <f>IF(Dane!$C$9=2,IFERROR(ROUND(J340-ROUND(J340*0.0976,2)-ROUND(J340*0.015,2)-ROUND(J340*0.0245,2),2)/W340,0),IF(Dane!$C$9=3,IFERROR(ROUND(J340-ROUND(J340*0.0976,2)-ROUND(J340*0.015,2)-ROUND(J340*0.0245,2),2)/W340,0),0))</f>
        <v>0</v>
      </c>
      <c r="BA340" s="39">
        <f t="shared" si="88"/>
        <v>0</v>
      </c>
      <c r="BB340" s="39">
        <f t="shared" si="89"/>
        <v>0</v>
      </c>
      <c r="BC340" s="39">
        <f t="shared" si="82"/>
        <v>0</v>
      </c>
      <c r="BD340" s="39">
        <f>IF(Dane!$C$9=2,IFERROR(BC340/W340,0),IF(Dane!$C$9=3,IFERROR(BC340/W340,0),0))</f>
        <v>0</v>
      </c>
      <c r="BE340" s="39">
        <f t="shared" si="90"/>
        <v>0</v>
      </c>
      <c r="BF340" s="39">
        <v>0</v>
      </c>
      <c r="BG340" s="39">
        <f t="shared" si="91"/>
        <v>0</v>
      </c>
      <c r="BH340" s="39">
        <f>IF(Dane!$C$9=2,IF(ROUND((S340+T340)*BG340,2)&gt;$AN$1,$AN$1,ROUND((S340+T340)*BG340,2)),IF(Dane!$C$9=3,IF(ROUND((S340+T340)*BG340,2)&gt;$AN$1,$AN$1,ROUND((S340+T340)*BG340,2)),0))</f>
        <v>0</v>
      </c>
      <c r="BI340" s="39">
        <v>0</v>
      </c>
      <c r="BJ340" s="39">
        <f>IF(Dane!$C$9=3,IFERROR(J340/AB340,0),0)</f>
        <v>0</v>
      </c>
      <c r="BK340" s="39">
        <f>IF(Dane!$C$9=3,IFERROR(ROUND(J340-ROUND(J340*0.0976,2)-ROUND(J340*0.015,2)-ROUND(J340*0.0245,2),2)/AB340,0),0)</f>
        <v>0</v>
      </c>
      <c r="BL340" s="39">
        <f t="shared" si="92"/>
        <v>0</v>
      </c>
      <c r="BM340" s="39">
        <f t="shared" si="93"/>
        <v>0</v>
      </c>
      <c r="BN340" s="39">
        <f t="shared" si="83"/>
        <v>0</v>
      </c>
      <c r="BO340" s="39">
        <f>IF(Dane!$C$9=3,IFERROR(BN340/AB340,0),0)</f>
        <v>0</v>
      </c>
      <c r="BP340" s="39">
        <f t="shared" si="94"/>
        <v>0</v>
      </c>
      <c r="BQ340" s="39">
        <v>0</v>
      </c>
      <c r="BR340" s="39">
        <f t="shared" si="95"/>
        <v>0</v>
      </c>
      <c r="BS340" s="39">
        <f>IF(Dane!$C$9=3,IF(ROUND((X340+Y340)*BR340,2)&gt;$AN$1,$AN$1,ROUND((X340+Y340)*BR340,2)),0)</f>
        <v>0</v>
      </c>
      <c r="BT340" s="39">
        <v>0</v>
      </c>
    </row>
    <row r="341" spans="1:72">
      <c r="A341" s="87">
        <v>332</v>
      </c>
      <c r="B341" s="1"/>
      <c r="C341" s="1"/>
      <c r="D341" s="2"/>
      <c r="E341" s="3"/>
      <c r="F341" s="4"/>
      <c r="G341" s="5"/>
      <c r="H341" s="5"/>
      <c r="I341" s="6"/>
      <c r="J341" s="5"/>
      <c r="K341" s="5"/>
      <c r="L341" s="5"/>
      <c r="M341" s="55"/>
      <c r="N341" s="8"/>
      <c r="O341" s="105"/>
      <c r="P341" s="5"/>
      <c r="Q341" s="5"/>
      <c r="R341" s="105">
        <f>Dane!$C$10</f>
        <v>0</v>
      </c>
      <c r="S341" s="8"/>
      <c r="T341" s="105"/>
      <c r="U341" s="5"/>
      <c r="V341" s="5"/>
      <c r="W341" s="107">
        <f>Dane!$C$11</f>
        <v>0</v>
      </c>
      <c r="X341" s="8"/>
      <c r="Y341" s="105"/>
      <c r="Z341" s="5"/>
      <c r="AA341" s="5"/>
      <c r="AB341" s="110">
        <f>Dane!$C$12</f>
        <v>0</v>
      </c>
      <c r="AC341" s="108">
        <f>IF(Dane!$E$3=1,AP341+BA341+BL341,IF(Dane!$E$3=2,AT341+BE341+BP341,AW341+BH341+BS341))</f>
        <v>0</v>
      </c>
      <c r="AD341" s="14">
        <f>IF(Dane!$E$3=1,AQ341+BB341+BM341,IF(Dane!$E$3=2,AU341+BF341+BQ341,AX341+BI341+BT341))</f>
        <v>0</v>
      </c>
      <c r="AE341" s="14">
        <f>IF((J341*Dane!$C$9)-AC341&lt;0,0,(J341*Dane!$C$9)-AC341)</f>
        <v>0</v>
      </c>
      <c r="AF341" s="61">
        <f>IF((K341*Dane!$C$9)-AD341&lt;0,0,(K341*Dane!$C$9)-AD341)</f>
        <v>0</v>
      </c>
      <c r="AG341" s="93"/>
      <c r="AH341" s="84">
        <f>IF(Dane!$E$3=1,AP341,IF(Dane!$E$3=2,AT341,AW341))</f>
        <v>0</v>
      </c>
      <c r="AI341" s="84">
        <f>IF(Dane!$E$3=1,AQ341,IF(Dane!$E$3=2,AU341,AX341))</f>
        <v>0</v>
      </c>
      <c r="AJ341" s="84">
        <f>IF(Dane!$E$3=1,BA341,IF(Dane!$E$3=2,BE341,BH341))</f>
        <v>0</v>
      </c>
      <c r="AK341" s="84">
        <f>IF(Dane!$E$3=1,BB341,IF(Dane!$E$3=2,BF341,BI341))</f>
        <v>0</v>
      </c>
      <c r="AL341" s="84">
        <f>IF(Dane!$E$3=1,BL341,IF(Dane!$E$3=2,BP341,BS341))</f>
        <v>0</v>
      </c>
      <c r="AM341" s="84">
        <f>IF(Dane!$E$3=1,BM341,IF(Dane!$E$3=2,BQ341,BT341))</f>
        <v>0</v>
      </c>
      <c r="AN341" s="39">
        <f>IF(Dane!$C$9="",0,IFERROR(J341/R341,0))</f>
        <v>0</v>
      </c>
      <c r="AO341" s="39">
        <f>IF(Dane!$C$9="",0,IFERROR(ROUND(J341-ROUND(J341*0.0976,2)-ROUND(J341*0.015,2)-ROUND(J341*0.0245,2),2)/R341,0))</f>
        <v>0</v>
      </c>
      <c r="AP341" s="39">
        <f t="shared" si="84"/>
        <v>0</v>
      </c>
      <c r="AQ341" s="39">
        <f t="shared" si="85"/>
        <v>0</v>
      </c>
      <c r="AR341" s="39">
        <f t="shared" si="81"/>
        <v>0</v>
      </c>
      <c r="AS341" s="39">
        <f>IF(Dane!$C$9="",0,IFERROR(AR341/R341,0))</f>
        <v>0</v>
      </c>
      <c r="AT341" s="39">
        <f t="shared" si="86"/>
        <v>0</v>
      </c>
      <c r="AU341" s="39">
        <v>0</v>
      </c>
      <c r="AV341" s="39">
        <f t="shared" si="87"/>
        <v>0</v>
      </c>
      <c r="AW341" s="39">
        <f>IF(Dane!$C$9="",0,IF(ROUND((N341+O341)*AV341,2)&gt;$AN$1,$AN$1,ROUND((N341+O341)*AV341,2)))</f>
        <v>0</v>
      </c>
      <c r="AX341" s="39">
        <v>0</v>
      </c>
      <c r="AY341" s="39">
        <f>IF(Dane!$C$9=2,IFERROR(J341/W341,0),IF(Dane!$C$9=3,IFERROR(J341/W341,0),0))</f>
        <v>0</v>
      </c>
      <c r="AZ341" s="39">
        <f>IF(Dane!$C$9=2,IFERROR(ROUND(J341-ROUND(J341*0.0976,2)-ROUND(J341*0.015,2)-ROUND(J341*0.0245,2),2)/W341,0),IF(Dane!$C$9=3,IFERROR(ROUND(J341-ROUND(J341*0.0976,2)-ROUND(J341*0.015,2)-ROUND(J341*0.0245,2),2)/W341,0),0))</f>
        <v>0</v>
      </c>
      <c r="BA341" s="39">
        <f t="shared" si="88"/>
        <v>0</v>
      </c>
      <c r="BB341" s="39">
        <f t="shared" si="89"/>
        <v>0</v>
      </c>
      <c r="BC341" s="39">
        <f t="shared" si="82"/>
        <v>0</v>
      </c>
      <c r="BD341" s="39">
        <f>IF(Dane!$C$9=2,IFERROR(BC341/W341,0),IF(Dane!$C$9=3,IFERROR(BC341/W341,0),0))</f>
        <v>0</v>
      </c>
      <c r="BE341" s="39">
        <f t="shared" si="90"/>
        <v>0</v>
      </c>
      <c r="BF341" s="39">
        <v>0</v>
      </c>
      <c r="BG341" s="39">
        <f t="shared" si="91"/>
        <v>0</v>
      </c>
      <c r="BH341" s="39">
        <f>IF(Dane!$C$9=2,IF(ROUND((S341+T341)*BG341,2)&gt;$AN$1,$AN$1,ROUND((S341+T341)*BG341,2)),IF(Dane!$C$9=3,IF(ROUND((S341+T341)*BG341,2)&gt;$AN$1,$AN$1,ROUND((S341+T341)*BG341,2)),0))</f>
        <v>0</v>
      </c>
      <c r="BI341" s="39">
        <v>0</v>
      </c>
      <c r="BJ341" s="39">
        <f>IF(Dane!$C$9=3,IFERROR(J341/AB341,0),0)</f>
        <v>0</v>
      </c>
      <c r="BK341" s="39">
        <f>IF(Dane!$C$9=3,IFERROR(ROUND(J341-ROUND(J341*0.0976,2)-ROUND(J341*0.015,2)-ROUND(J341*0.0245,2),2)/AB341,0),0)</f>
        <v>0</v>
      </c>
      <c r="BL341" s="39">
        <f t="shared" si="92"/>
        <v>0</v>
      </c>
      <c r="BM341" s="39">
        <f t="shared" si="93"/>
        <v>0</v>
      </c>
      <c r="BN341" s="39">
        <f t="shared" si="83"/>
        <v>0</v>
      </c>
      <c r="BO341" s="39">
        <f>IF(Dane!$C$9=3,IFERROR(BN341/AB341,0),0)</f>
        <v>0</v>
      </c>
      <c r="BP341" s="39">
        <f t="shared" si="94"/>
        <v>0</v>
      </c>
      <c r="BQ341" s="39">
        <v>0</v>
      </c>
      <c r="BR341" s="39">
        <f t="shared" si="95"/>
        <v>0</v>
      </c>
      <c r="BS341" s="39">
        <f>IF(Dane!$C$9=3,IF(ROUND((X341+Y341)*BR341,2)&gt;$AN$1,$AN$1,ROUND((X341+Y341)*BR341,2)),0)</f>
        <v>0</v>
      </c>
      <c r="BT341" s="39">
        <v>0</v>
      </c>
    </row>
    <row r="342" spans="1:72">
      <c r="A342" s="87">
        <v>333</v>
      </c>
      <c r="B342" s="1"/>
      <c r="C342" s="1"/>
      <c r="D342" s="2"/>
      <c r="E342" s="3"/>
      <c r="F342" s="4"/>
      <c r="G342" s="5"/>
      <c r="H342" s="5"/>
      <c r="I342" s="6"/>
      <c r="J342" s="5"/>
      <c r="K342" s="5"/>
      <c r="L342" s="5"/>
      <c r="M342" s="55"/>
      <c r="N342" s="8"/>
      <c r="O342" s="105"/>
      <c r="P342" s="5"/>
      <c r="Q342" s="5"/>
      <c r="R342" s="105">
        <f>Dane!$C$10</f>
        <v>0</v>
      </c>
      <c r="S342" s="8"/>
      <c r="T342" s="105"/>
      <c r="U342" s="5"/>
      <c r="V342" s="5"/>
      <c r="W342" s="107">
        <f>Dane!$C$11</f>
        <v>0</v>
      </c>
      <c r="X342" s="8"/>
      <c r="Y342" s="105"/>
      <c r="Z342" s="5"/>
      <c r="AA342" s="5"/>
      <c r="AB342" s="110">
        <f>Dane!$C$12</f>
        <v>0</v>
      </c>
      <c r="AC342" s="108">
        <f>IF(Dane!$E$3=1,AP342+BA342+BL342,IF(Dane!$E$3=2,AT342+BE342+BP342,AW342+BH342+BS342))</f>
        <v>0</v>
      </c>
      <c r="AD342" s="14">
        <f>IF(Dane!$E$3=1,AQ342+BB342+BM342,IF(Dane!$E$3=2,AU342+BF342+BQ342,AX342+BI342+BT342))</f>
        <v>0</v>
      </c>
      <c r="AE342" s="14">
        <f>IF((J342*Dane!$C$9)-AC342&lt;0,0,(J342*Dane!$C$9)-AC342)</f>
        <v>0</v>
      </c>
      <c r="AF342" s="61">
        <f>IF((K342*Dane!$C$9)-AD342&lt;0,0,(K342*Dane!$C$9)-AD342)</f>
        <v>0</v>
      </c>
      <c r="AG342" s="93"/>
      <c r="AH342" s="84">
        <f>IF(Dane!$E$3=1,AP342,IF(Dane!$E$3=2,AT342,AW342))</f>
        <v>0</v>
      </c>
      <c r="AI342" s="84">
        <f>IF(Dane!$E$3=1,AQ342,IF(Dane!$E$3=2,AU342,AX342))</f>
        <v>0</v>
      </c>
      <c r="AJ342" s="84">
        <f>IF(Dane!$E$3=1,BA342,IF(Dane!$E$3=2,BE342,BH342))</f>
        <v>0</v>
      </c>
      <c r="AK342" s="84">
        <f>IF(Dane!$E$3=1,BB342,IF(Dane!$E$3=2,BF342,BI342))</f>
        <v>0</v>
      </c>
      <c r="AL342" s="84">
        <f>IF(Dane!$E$3=1,BL342,IF(Dane!$E$3=2,BP342,BS342))</f>
        <v>0</v>
      </c>
      <c r="AM342" s="84">
        <f>IF(Dane!$E$3=1,BM342,IF(Dane!$E$3=2,BQ342,BT342))</f>
        <v>0</v>
      </c>
      <c r="AN342" s="39">
        <f>IF(Dane!$C$9="",0,IFERROR(J342/R342,0))</f>
        <v>0</v>
      </c>
      <c r="AO342" s="39">
        <f>IF(Dane!$C$9="",0,IFERROR(ROUND(J342-ROUND(J342*0.0976,2)-ROUND(J342*0.015,2)-ROUND(J342*0.0245,2),2)/R342,0))</f>
        <v>0</v>
      </c>
      <c r="AP342" s="39">
        <f t="shared" si="84"/>
        <v>0</v>
      </c>
      <c r="AQ342" s="39">
        <f t="shared" si="85"/>
        <v>0</v>
      </c>
      <c r="AR342" s="39">
        <f t="shared" si="81"/>
        <v>0</v>
      </c>
      <c r="AS342" s="39">
        <f>IF(Dane!$C$9="",0,IFERROR(AR342/R342,0))</f>
        <v>0</v>
      </c>
      <c r="AT342" s="39">
        <f t="shared" si="86"/>
        <v>0</v>
      </c>
      <c r="AU342" s="39">
        <v>0</v>
      </c>
      <c r="AV342" s="39">
        <f t="shared" si="87"/>
        <v>0</v>
      </c>
      <c r="AW342" s="39">
        <f>IF(Dane!$C$9="",0,IF(ROUND((N342+O342)*AV342,2)&gt;$AN$1,$AN$1,ROUND((N342+O342)*AV342,2)))</f>
        <v>0</v>
      </c>
      <c r="AX342" s="39">
        <v>0</v>
      </c>
      <c r="AY342" s="39">
        <f>IF(Dane!$C$9=2,IFERROR(J342/W342,0),IF(Dane!$C$9=3,IFERROR(J342/W342,0),0))</f>
        <v>0</v>
      </c>
      <c r="AZ342" s="39">
        <f>IF(Dane!$C$9=2,IFERROR(ROUND(J342-ROUND(J342*0.0976,2)-ROUND(J342*0.015,2)-ROUND(J342*0.0245,2),2)/W342,0),IF(Dane!$C$9=3,IFERROR(ROUND(J342-ROUND(J342*0.0976,2)-ROUND(J342*0.015,2)-ROUND(J342*0.0245,2),2)/W342,0),0))</f>
        <v>0</v>
      </c>
      <c r="BA342" s="39">
        <f t="shared" si="88"/>
        <v>0</v>
      </c>
      <c r="BB342" s="39">
        <f t="shared" si="89"/>
        <v>0</v>
      </c>
      <c r="BC342" s="39">
        <f t="shared" si="82"/>
        <v>0</v>
      </c>
      <c r="BD342" s="39">
        <f>IF(Dane!$C$9=2,IFERROR(BC342/W342,0),IF(Dane!$C$9=3,IFERROR(BC342/W342,0),0))</f>
        <v>0</v>
      </c>
      <c r="BE342" s="39">
        <f t="shared" si="90"/>
        <v>0</v>
      </c>
      <c r="BF342" s="39">
        <v>0</v>
      </c>
      <c r="BG342" s="39">
        <f t="shared" si="91"/>
        <v>0</v>
      </c>
      <c r="BH342" s="39">
        <f>IF(Dane!$C$9=2,IF(ROUND((S342+T342)*BG342,2)&gt;$AN$1,$AN$1,ROUND((S342+T342)*BG342,2)),IF(Dane!$C$9=3,IF(ROUND((S342+T342)*BG342,2)&gt;$AN$1,$AN$1,ROUND((S342+T342)*BG342,2)),0))</f>
        <v>0</v>
      </c>
      <c r="BI342" s="39">
        <v>0</v>
      </c>
      <c r="BJ342" s="39">
        <f>IF(Dane!$C$9=3,IFERROR(J342/AB342,0),0)</f>
        <v>0</v>
      </c>
      <c r="BK342" s="39">
        <f>IF(Dane!$C$9=3,IFERROR(ROUND(J342-ROUND(J342*0.0976,2)-ROUND(J342*0.015,2)-ROUND(J342*0.0245,2),2)/AB342,0),0)</f>
        <v>0</v>
      </c>
      <c r="BL342" s="39">
        <f t="shared" si="92"/>
        <v>0</v>
      </c>
      <c r="BM342" s="39">
        <f t="shared" si="93"/>
        <v>0</v>
      </c>
      <c r="BN342" s="39">
        <f t="shared" si="83"/>
        <v>0</v>
      </c>
      <c r="BO342" s="39">
        <f>IF(Dane!$C$9=3,IFERROR(BN342/AB342,0),0)</f>
        <v>0</v>
      </c>
      <c r="BP342" s="39">
        <f t="shared" si="94"/>
        <v>0</v>
      </c>
      <c r="BQ342" s="39">
        <v>0</v>
      </c>
      <c r="BR342" s="39">
        <f t="shared" si="95"/>
        <v>0</v>
      </c>
      <c r="BS342" s="39">
        <f>IF(Dane!$C$9=3,IF(ROUND((X342+Y342)*BR342,2)&gt;$AN$1,$AN$1,ROUND((X342+Y342)*BR342,2)),0)</f>
        <v>0</v>
      </c>
      <c r="BT342" s="39">
        <v>0</v>
      </c>
    </row>
    <row r="343" spans="1:72">
      <c r="A343" s="87">
        <v>334</v>
      </c>
      <c r="B343" s="1"/>
      <c r="C343" s="1"/>
      <c r="D343" s="2"/>
      <c r="E343" s="3"/>
      <c r="F343" s="4"/>
      <c r="G343" s="5"/>
      <c r="H343" s="5"/>
      <c r="I343" s="6"/>
      <c r="J343" s="5"/>
      <c r="K343" s="5"/>
      <c r="L343" s="5"/>
      <c r="M343" s="55"/>
      <c r="N343" s="8"/>
      <c r="O343" s="105"/>
      <c r="P343" s="5"/>
      <c r="Q343" s="5"/>
      <c r="R343" s="105">
        <f>Dane!$C$10</f>
        <v>0</v>
      </c>
      <c r="S343" s="8"/>
      <c r="T343" s="105"/>
      <c r="U343" s="5"/>
      <c r="V343" s="5"/>
      <c r="W343" s="107">
        <f>Dane!$C$11</f>
        <v>0</v>
      </c>
      <c r="X343" s="8"/>
      <c r="Y343" s="105"/>
      <c r="Z343" s="5"/>
      <c r="AA343" s="5"/>
      <c r="AB343" s="110">
        <f>Dane!$C$12</f>
        <v>0</v>
      </c>
      <c r="AC343" s="108">
        <f>IF(Dane!$E$3=1,AP343+BA343+BL343,IF(Dane!$E$3=2,AT343+BE343+BP343,AW343+BH343+BS343))</f>
        <v>0</v>
      </c>
      <c r="AD343" s="14">
        <f>IF(Dane!$E$3=1,AQ343+BB343+BM343,IF(Dane!$E$3=2,AU343+BF343+BQ343,AX343+BI343+BT343))</f>
        <v>0</v>
      </c>
      <c r="AE343" s="14">
        <f>IF((J343*Dane!$C$9)-AC343&lt;0,0,(J343*Dane!$C$9)-AC343)</f>
        <v>0</v>
      </c>
      <c r="AF343" s="61">
        <f>IF((K343*Dane!$C$9)-AD343&lt;0,0,(K343*Dane!$C$9)-AD343)</f>
        <v>0</v>
      </c>
      <c r="AG343" s="93"/>
      <c r="AH343" s="84">
        <f>IF(Dane!$E$3=1,AP343,IF(Dane!$E$3=2,AT343,AW343))</f>
        <v>0</v>
      </c>
      <c r="AI343" s="84">
        <f>IF(Dane!$E$3=1,AQ343,IF(Dane!$E$3=2,AU343,AX343))</f>
        <v>0</v>
      </c>
      <c r="AJ343" s="84">
        <f>IF(Dane!$E$3=1,BA343,IF(Dane!$E$3=2,BE343,BH343))</f>
        <v>0</v>
      </c>
      <c r="AK343" s="84">
        <f>IF(Dane!$E$3=1,BB343,IF(Dane!$E$3=2,BF343,BI343))</f>
        <v>0</v>
      </c>
      <c r="AL343" s="84">
        <f>IF(Dane!$E$3=1,BL343,IF(Dane!$E$3=2,BP343,BS343))</f>
        <v>0</v>
      </c>
      <c r="AM343" s="84">
        <f>IF(Dane!$E$3=1,BM343,IF(Dane!$E$3=2,BQ343,BT343))</f>
        <v>0</v>
      </c>
      <c r="AN343" s="39">
        <f>IF(Dane!$C$9="",0,IFERROR(J343/R343,0))</f>
        <v>0</v>
      </c>
      <c r="AO343" s="39">
        <f>IF(Dane!$C$9="",0,IFERROR(ROUND(J343-ROUND(J343*0.0976,2)-ROUND(J343*0.015,2)-ROUND(J343*0.0245,2),2)/R343,0))</f>
        <v>0</v>
      </c>
      <c r="AP343" s="39">
        <f t="shared" si="84"/>
        <v>0</v>
      </c>
      <c r="AQ343" s="39">
        <f t="shared" si="85"/>
        <v>0</v>
      </c>
      <c r="AR343" s="39">
        <f t="shared" si="81"/>
        <v>0</v>
      </c>
      <c r="AS343" s="39">
        <f>IF(Dane!$C$9="",0,IFERROR(AR343/R343,0))</f>
        <v>0</v>
      </c>
      <c r="AT343" s="39">
        <f t="shared" si="86"/>
        <v>0</v>
      </c>
      <c r="AU343" s="39">
        <v>0</v>
      </c>
      <c r="AV343" s="39">
        <f t="shared" si="87"/>
        <v>0</v>
      </c>
      <c r="AW343" s="39">
        <f>IF(Dane!$C$9="",0,IF(ROUND((N343+O343)*AV343,2)&gt;$AN$1,$AN$1,ROUND((N343+O343)*AV343,2)))</f>
        <v>0</v>
      </c>
      <c r="AX343" s="39">
        <v>0</v>
      </c>
      <c r="AY343" s="39">
        <f>IF(Dane!$C$9=2,IFERROR(J343/W343,0),IF(Dane!$C$9=3,IFERROR(J343/W343,0),0))</f>
        <v>0</v>
      </c>
      <c r="AZ343" s="39">
        <f>IF(Dane!$C$9=2,IFERROR(ROUND(J343-ROUND(J343*0.0976,2)-ROUND(J343*0.015,2)-ROUND(J343*0.0245,2),2)/W343,0),IF(Dane!$C$9=3,IFERROR(ROUND(J343-ROUND(J343*0.0976,2)-ROUND(J343*0.015,2)-ROUND(J343*0.0245,2),2)/W343,0),0))</f>
        <v>0</v>
      </c>
      <c r="BA343" s="39">
        <f t="shared" si="88"/>
        <v>0</v>
      </c>
      <c r="BB343" s="39">
        <f t="shared" si="89"/>
        <v>0</v>
      </c>
      <c r="BC343" s="39">
        <f t="shared" si="82"/>
        <v>0</v>
      </c>
      <c r="BD343" s="39">
        <f>IF(Dane!$C$9=2,IFERROR(BC343/W343,0),IF(Dane!$C$9=3,IFERROR(BC343/W343,0),0))</f>
        <v>0</v>
      </c>
      <c r="BE343" s="39">
        <f t="shared" si="90"/>
        <v>0</v>
      </c>
      <c r="BF343" s="39">
        <v>0</v>
      </c>
      <c r="BG343" s="39">
        <f t="shared" si="91"/>
        <v>0</v>
      </c>
      <c r="BH343" s="39">
        <f>IF(Dane!$C$9=2,IF(ROUND((S343+T343)*BG343,2)&gt;$AN$1,$AN$1,ROUND((S343+T343)*BG343,2)),IF(Dane!$C$9=3,IF(ROUND((S343+T343)*BG343,2)&gt;$AN$1,$AN$1,ROUND((S343+T343)*BG343,2)),0))</f>
        <v>0</v>
      </c>
      <c r="BI343" s="39">
        <v>0</v>
      </c>
      <c r="BJ343" s="39">
        <f>IF(Dane!$C$9=3,IFERROR(J343/AB343,0),0)</f>
        <v>0</v>
      </c>
      <c r="BK343" s="39">
        <f>IF(Dane!$C$9=3,IFERROR(ROUND(J343-ROUND(J343*0.0976,2)-ROUND(J343*0.015,2)-ROUND(J343*0.0245,2),2)/AB343,0),0)</f>
        <v>0</v>
      </c>
      <c r="BL343" s="39">
        <f t="shared" si="92"/>
        <v>0</v>
      </c>
      <c r="BM343" s="39">
        <f t="shared" si="93"/>
        <v>0</v>
      </c>
      <c r="BN343" s="39">
        <f t="shared" si="83"/>
        <v>0</v>
      </c>
      <c r="BO343" s="39">
        <f>IF(Dane!$C$9=3,IFERROR(BN343/AB343,0),0)</f>
        <v>0</v>
      </c>
      <c r="BP343" s="39">
        <f t="shared" si="94"/>
        <v>0</v>
      </c>
      <c r="BQ343" s="39">
        <v>0</v>
      </c>
      <c r="BR343" s="39">
        <f t="shared" si="95"/>
        <v>0</v>
      </c>
      <c r="BS343" s="39">
        <f>IF(Dane!$C$9=3,IF(ROUND((X343+Y343)*BR343,2)&gt;$AN$1,$AN$1,ROUND((X343+Y343)*BR343,2)),0)</f>
        <v>0</v>
      </c>
      <c r="BT343" s="39">
        <v>0</v>
      </c>
    </row>
    <row r="344" spans="1:72">
      <c r="A344" s="87">
        <v>335</v>
      </c>
      <c r="B344" s="1"/>
      <c r="C344" s="1"/>
      <c r="D344" s="2"/>
      <c r="E344" s="3"/>
      <c r="F344" s="4"/>
      <c r="G344" s="5"/>
      <c r="H344" s="5"/>
      <c r="I344" s="6"/>
      <c r="J344" s="5"/>
      <c r="K344" s="5"/>
      <c r="L344" s="5"/>
      <c r="M344" s="55"/>
      <c r="N344" s="8"/>
      <c r="O344" s="105"/>
      <c r="P344" s="5"/>
      <c r="Q344" s="5"/>
      <c r="R344" s="105">
        <f>Dane!$C$10</f>
        <v>0</v>
      </c>
      <c r="S344" s="8"/>
      <c r="T344" s="105"/>
      <c r="U344" s="5"/>
      <c r="V344" s="5"/>
      <c r="W344" s="107">
        <f>Dane!$C$11</f>
        <v>0</v>
      </c>
      <c r="X344" s="8"/>
      <c r="Y344" s="105"/>
      <c r="Z344" s="5"/>
      <c r="AA344" s="5"/>
      <c r="AB344" s="110">
        <f>Dane!$C$12</f>
        <v>0</v>
      </c>
      <c r="AC344" s="108">
        <f>IF(Dane!$E$3=1,AP344+BA344+BL344,IF(Dane!$E$3=2,AT344+BE344+BP344,AW344+BH344+BS344))</f>
        <v>0</v>
      </c>
      <c r="AD344" s="14">
        <f>IF(Dane!$E$3=1,AQ344+BB344+BM344,IF(Dane!$E$3=2,AU344+BF344+BQ344,AX344+BI344+BT344))</f>
        <v>0</v>
      </c>
      <c r="AE344" s="14">
        <f>IF((J344*Dane!$C$9)-AC344&lt;0,0,(J344*Dane!$C$9)-AC344)</f>
        <v>0</v>
      </c>
      <c r="AF344" s="61">
        <f>IF((K344*Dane!$C$9)-AD344&lt;0,0,(K344*Dane!$C$9)-AD344)</f>
        <v>0</v>
      </c>
      <c r="AG344" s="93"/>
      <c r="AH344" s="84">
        <f>IF(Dane!$E$3=1,AP344,IF(Dane!$E$3=2,AT344,AW344))</f>
        <v>0</v>
      </c>
      <c r="AI344" s="84">
        <f>IF(Dane!$E$3=1,AQ344,IF(Dane!$E$3=2,AU344,AX344))</f>
        <v>0</v>
      </c>
      <c r="AJ344" s="84">
        <f>IF(Dane!$E$3=1,BA344,IF(Dane!$E$3=2,BE344,BH344))</f>
        <v>0</v>
      </c>
      <c r="AK344" s="84">
        <f>IF(Dane!$E$3=1,BB344,IF(Dane!$E$3=2,BF344,BI344))</f>
        <v>0</v>
      </c>
      <c r="AL344" s="84">
        <f>IF(Dane!$E$3=1,BL344,IF(Dane!$E$3=2,BP344,BS344))</f>
        <v>0</v>
      </c>
      <c r="AM344" s="84">
        <f>IF(Dane!$E$3=1,BM344,IF(Dane!$E$3=2,BQ344,BT344))</f>
        <v>0</v>
      </c>
      <c r="AN344" s="39">
        <f>IF(Dane!$C$9="",0,IFERROR(J344/R344,0))</f>
        <v>0</v>
      </c>
      <c r="AO344" s="39">
        <f>IF(Dane!$C$9="",0,IFERROR(ROUND(J344-ROUND(J344*0.0976,2)-ROUND(J344*0.015,2)-ROUND(J344*0.0245,2),2)/R344,0))</f>
        <v>0</v>
      </c>
      <c r="AP344" s="39">
        <f t="shared" si="84"/>
        <v>0</v>
      </c>
      <c r="AQ344" s="39">
        <f t="shared" si="85"/>
        <v>0</v>
      </c>
      <c r="AR344" s="39">
        <f t="shared" si="81"/>
        <v>0</v>
      </c>
      <c r="AS344" s="39">
        <f>IF(Dane!$C$9="",0,IFERROR(AR344/R344,0))</f>
        <v>0</v>
      </c>
      <c r="AT344" s="39">
        <f t="shared" si="86"/>
        <v>0</v>
      </c>
      <c r="AU344" s="39">
        <v>0</v>
      </c>
      <c r="AV344" s="39">
        <f t="shared" si="87"/>
        <v>0</v>
      </c>
      <c r="AW344" s="39">
        <f>IF(Dane!$C$9="",0,IF(ROUND((N344+O344)*AV344,2)&gt;$AN$1,$AN$1,ROUND((N344+O344)*AV344,2)))</f>
        <v>0</v>
      </c>
      <c r="AX344" s="39">
        <v>0</v>
      </c>
      <c r="AY344" s="39">
        <f>IF(Dane!$C$9=2,IFERROR(J344/W344,0),IF(Dane!$C$9=3,IFERROR(J344/W344,0),0))</f>
        <v>0</v>
      </c>
      <c r="AZ344" s="39">
        <f>IF(Dane!$C$9=2,IFERROR(ROUND(J344-ROUND(J344*0.0976,2)-ROUND(J344*0.015,2)-ROUND(J344*0.0245,2),2)/W344,0),IF(Dane!$C$9=3,IFERROR(ROUND(J344-ROUND(J344*0.0976,2)-ROUND(J344*0.015,2)-ROUND(J344*0.0245,2),2)/W344,0),0))</f>
        <v>0</v>
      </c>
      <c r="BA344" s="39">
        <f t="shared" si="88"/>
        <v>0</v>
      </c>
      <c r="BB344" s="39">
        <f t="shared" si="89"/>
        <v>0</v>
      </c>
      <c r="BC344" s="39">
        <f t="shared" si="82"/>
        <v>0</v>
      </c>
      <c r="BD344" s="39">
        <f>IF(Dane!$C$9=2,IFERROR(BC344/W344,0),IF(Dane!$C$9=3,IFERROR(BC344/W344,0),0))</f>
        <v>0</v>
      </c>
      <c r="BE344" s="39">
        <f t="shared" si="90"/>
        <v>0</v>
      </c>
      <c r="BF344" s="39">
        <v>0</v>
      </c>
      <c r="BG344" s="39">
        <f t="shared" si="91"/>
        <v>0</v>
      </c>
      <c r="BH344" s="39">
        <f>IF(Dane!$C$9=2,IF(ROUND((S344+T344)*BG344,2)&gt;$AN$1,$AN$1,ROUND((S344+T344)*BG344,2)),IF(Dane!$C$9=3,IF(ROUND((S344+T344)*BG344,2)&gt;$AN$1,$AN$1,ROUND((S344+T344)*BG344,2)),0))</f>
        <v>0</v>
      </c>
      <c r="BI344" s="39">
        <v>0</v>
      </c>
      <c r="BJ344" s="39">
        <f>IF(Dane!$C$9=3,IFERROR(J344/AB344,0),0)</f>
        <v>0</v>
      </c>
      <c r="BK344" s="39">
        <f>IF(Dane!$C$9=3,IFERROR(ROUND(J344-ROUND(J344*0.0976,2)-ROUND(J344*0.015,2)-ROUND(J344*0.0245,2),2)/AB344,0),0)</f>
        <v>0</v>
      </c>
      <c r="BL344" s="39">
        <f t="shared" si="92"/>
        <v>0</v>
      </c>
      <c r="BM344" s="39">
        <f t="shared" si="93"/>
        <v>0</v>
      </c>
      <c r="BN344" s="39">
        <f t="shared" si="83"/>
        <v>0</v>
      </c>
      <c r="BO344" s="39">
        <f>IF(Dane!$C$9=3,IFERROR(BN344/AB344,0),0)</f>
        <v>0</v>
      </c>
      <c r="BP344" s="39">
        <f t="shared" si="94"/>
        <v>0</v>
      </c>
      <c r="BQ344" s="39">
        <v>0</v>
      </c>
      <c r="BR344" s="39">
        <f t="shared" si="95"/>
        <v>0</v>
      </c>
      <c r="BS344" s="39">
        <f>IF(Dane!$C$9=3,IF(ROUND((X344+Y344)*BR344,2)&gt;$AN$1,$AN$1,ROUND((X344+Y344)*BR344,2)),0)</f>
        <v>0</v>
      </c>
      <c r="BT344" s="39">
        <v>0</v>
      </c>
    </row>
    <row r="345" spans="1:72">
      <c r="A345" s="87">
        <v>336</v>
      </c>
      <c r="B345" s="1"/>
      <c r="C345" s="1"/>
      <c r="D345" s="2"/>
      <c r="E345" s="3"/>
      <c r="F345" s="4"/>
      <c r="G345" s="5"/>
      <c r="H345" s="5"/>
      <c r="I345" s="6"/>
      <c r="J345" s="5"/>
      <c r="K345" s="5"/>
      <c r="L345" s="5"/>
      <c r="M345" s="55"/>
      <c r="N345" s="8"/>
      <c r="O345" s="105"/>
      <c r="P345" s="5"/>
      <c r="Q345" s="5"/>
      <c r="R345" s="105">
        <f>Dane!$C$10</f>
        <v>0</v>
      </c>
      <c r="S345" s="8"/>
      <c r="T345" s="105"/>
      <c r="U345" s="5"/>
      <c r="V345" s="5"/>
      <c r="W345" s="107">
        <f>Dane!$C$11</f>
        <v>0</v>
      </c>
      <c r="X345" s="8"/>
      <c r="Y345" s="105"/>
      <c r="Z345" s="5"/>
      <c r="AA345" s="5"/>
      <c r="AB345" s="110">
        <f>Dane!$C$12</f>
        <v>0</v>
      </c>
      <c r="AC345" s="108">
        <f>IF(Dane!$E$3=1,AP345+BA345+BL345,IF(Dane!$E$3=2,AT345+BE345+BP345,AW345+BH345+BS345))</f>
        <v>0</v>
      </c>
      <c r="AD345" s="14">
        <f>IF(Dane!$E$3=1,AQ345+BB345+BM345,IF(Dane!$E$3=2,AU345+BF345+BQ345,AX345+BI345+BT345))</f>
        <v>0</v>
      </c>
      <c r="AE345" s="14">
        <f>IF((J345*Dane!$C$9)-AC345&lt;0,0,(J345*Dane!$C$9)-AC345)</f>
        <v>0</v>
      </c>
      <c r="AF345" s="61">
        <f>IF((K345*Dane!$C$9)-AD345&lt;0,0,(K345*Dane!$C$9)-AD345)</f>
        <v>0</v>
      </c>
      <c r="AG345" s="93"/>
      <c r="AH345" s="84">
        <f>IF(Dane!$E$3=1,AP345,IF(Dane!$E$3=2,AT345,AW345))</f>
        <v>0</v>
      </c>
      <c r="AI345" s="84">
        <f>IF(Dane!$E$3=1,AQ345,IF(Dane!$E$3=2,AU345,AX345))</f>
        <v>0</v>
      </c>
      <c r="AJ345" s="84">
        <f>IF(Dane!$E$3=1,BA345,IF(Dane!$E$3=2,BE345,BH345))</f>
        <v>0</v>
      </c>
      <c r="AK345" s="84">
        <f>IF(Dane!$E$3=1,BB345,IF(Dane!$E$3=2,BF345,BI345))</f>
        <v>0</v>
      </c>
      <c r="AL345" s="84">
        <f>IF(Dane!$E$3=1,BL345,IF(Dane!$E$3=2,BP345,BS345))</f>
        <v>0</v>
      </c>
      <c r="AM345" s="84">
        <f>IF(Dane!$E$3=1,BM345,IF(Dane!$E$3=2,BQ345,BT345))</f>
        <v>0</v>
      </c>
      <c r="AN345" s="39">
        <f>IF(Dane!$C$9="",0,IFERROR(J345/R345,0))</f>
        <v>0</v>
      </c>
      <c r="AO345" s="39">
        <f>IF(Dane!$C$9="",0,IFERROR(ROUND(J345-ROUND(J345*0.0976,2)-ROUND(J345*0.015,2)-ROUND(J345*0.0245,2),2)/R345,0))</f>
        <v>0</v>
      </c>
      <c r="AP345" s="39">
        <f t="shared" si="84"/>
        <v>0</v>
      </c>
      <c r="AQ345" s="39">
        <f t="shared" si="85"/>
        <v>0</v>
      </c>
      <c r="AR345" s="39">
        <f t="shared" si="81"/>
        <v>0</v>
      </c>
      <c r="AS345" s="39">
        <f>IF(Dane!$C$9="",0,IFERROR(AR345/R345,0))</f>
        <v>0</v>
      </c>
      <c r="AT345" s="39">
        <f t="shared" si="86"/>
        <v>0</v>
      </c>
      <c r="AU345" s="39">
        <v>0</v>
      </c>
      <c r="AV345" s="39">
        <f t="shared" si="87"/>
        <v>0</v>
      </c>
      <c r="AW345" s="39">
        <f>IF(Dane!$C$9="",0,IF(ROUND((N345+O345)*AV345,2)&gt;$AN$1,$AN$1,ROUND((N345+O345)*AV345,2)))</f>
        <v>0</v>
      </c>
      <c r="AX345" s="39">
        <v>0</v>
      </c>
      <c r="AY345" s="39">
        <f>IF(Dane!$C$9=2,IFERROR(J345/W345,0),IF(Dane!$C$9=3,IFERROR(J345/W345,0),0))</f>
        <v>0</v>
      </c>
      <c r="AZ345" s="39">
        <f>IF(Dane!$C$9=2,IFERROR(ROUND(J345-ROUND(J345*0.0976,2)-ROUND(J345*0.015,2)-ROUND(J345*0.0245,2),2)/W345,0),IF(Dane!$C$9=3,IFERROR(ROUND(J345-ROUND(J345*0.0976,2)-ROUND(J345*0.015,2)-ROUND(J345*0.0245,2),2)/W345,0),0))</f>
        <v>0</v>
      </c>
      <c r="BA345" s="39">
        <f t="shared" si="88"/>
        <v>0</v>
      </c>
      <c r="BB345" s="39">
        <f t="shared" si="89"/>
        <v>0</v>
      </c>
      <c r="BC345" s="39">
        <f t="shared" si="82"/>
        <v>0</v>
      </c>
      <c r="BD345" s="39">
        <f>IF(Dane!$C$9=2,IFERROR(BC345/W345,0),IF(Dane!$C$9=3,IFERROR(BC345/W345,0),0))</f>
        <v>0</v>
      </c>
      <c r="BE345" s="39">
        <f t="shared" si="90"/>
        <v>0</v>
      </c>
      <c r="BF345" s="39">
        <v>0</v>
      </c>
      <c r="BG345" s="39">
        <f t="shared" si="91"/>
        <v>0</v>
      </c>
      <c r="BH345" s="39">
        <f>IF(Dane!$C$9=2,IF(ROUND((S345+T345)*BG345,2)&gt;$AN$1,$AN$1,ROUND((S345+T345)*BG345,2)),IF(Dane!$C$9=3,IF(ROUND((S345+T345)*BG345,2)&gt;$AN$1,$AN$1,ROUND((S345+T345)*BG345,2)),0))</f>
        <v>0</v>
      </c>
      <c r="BI345" s="39">
        <v>0</v>
      </c>
      <c r="BJ345" s="39">
        <f>IF(Dane!$C$9=3,IFERROR(J345/AB345,0),0)</f>
        <v>0</v>
      </c>
      <c r="BK345" s="39">
        <f>IF(Dane!$C$9=3,IFERROR(ROUND(J345-ROUND(J345*0.0976,2)-ROUND(J345*0.015,2)-ROUND(J345*0.0245,2),2)/AB345,0),0)</f>
        <v>0</v>
      </c>
      <c r="BL345" s="39">
        <f t="shared" si="92"/>
        <v>0</v>
      </c>
      <c r="BM345" s="39">
        <f t="shared" si="93"/>
        <v>0</v>
      </c>
      <c r="BN345" s="39">
        <f t="shared" si="83"/>
        <v>0</v>
      </c>
      <c r="BO345" s="39">
        <f>IF(Dane!$C$9=3,IFERROR(BN345/AB345,0),0)</f>
        <v>0</v>
      </c>
      <c r="BP345" s="39">
        <f t="shared" si="94"/>
        <v>0</v>
      </c>
      <c r="BQ345" s="39">
        <v>0</v>
      </c>
      <c r="BR345" s="39">
        <f t="shared" si="95"/>
        <v>0</v>
      </c>
      <c r="BS345" s="39">
        <f>IF(Dane!$C$9=3,IF(ROUND((X345+Y345)*BR345,2)&gt;$AN$1,$AN$1,ROUND((X345+Y345)*BR345,2)),0)</f>
        <v>0</v>
      </c>
      <c r="BT345" s="39">
        <v>0</v>
      </c>
    </row>
    <row r="346" spans="1:72">
      <c r="A346" s="87">
        <v>337</v>
      </c>
      <c r="B346" s="1"/>
      <c r="C346" s="1"/>
      <c r="D346" s="2"/>
      <c r="E346" s="3"/>
      <c r="F346" s="4"/>
      <c r="G346" s="5"/>
      <c r="H346" s="5"/>
      <c r="I346" s="6"/>
      <c r="J346" s="5"/>
      <c r="K346" s="5"/>
      <c r="L346" s="5"/>
      <c r="M346" s="55"/>
      <c r="N346" s="8"/>
      <c r="O346" s="105"/>
      <c r="P346" s="5"/>
      <c r="Q346" s="5"/>
      <c r="R346" s="105">
        <f>Dane!$C$10</f>
        <v>0</v>
      </c>
      <c r="S346" s="8"/>
      <c r="T346" s="105"/>
      <c r="U346" s="5"/>
      <c r="V346" s="5"/>
      <c r="W346" s="107">
        <f>Dane!$C$11</f>
        <v>0</v>
      </c>
      <c r="X346" s="8"/>
      <c r="Y346" s="105"/>
      <c r="Z346" s="5"/>
      <c r="AA346" s="5"/>
      <c r="AB346" s="110">
        <f>Dane!$C$12</f>
        <v>0</v>
      </c>
      <c r="AC346" s="108">
        <f>IF(Dane!$E$3=1,AP346+BA346+BL346,IF(Dane!$E$3=2,AT346+BE346+BP346,AW346+BH346+BS346))</f>
        <v>0</v>
      </c>
      <c r="AD346" s="14">
        <f>IF(Dane!$E$3=1,AQ346+BB346+BM346,IF(Dane!$E$3=2,AU346+BF346+BQ346,AX346+BI346+BT346))</f>
        <v>0</v>
      </c>
      <c r="AE346" s="14">
        <f>IF((J346*Dane!$C$9)-AC346&lt;0,0,(J346*Dane!$C$9)-AC346)</f>
        <v>0</v>
      </c>
      <c r="AF346" s="61">
        <f>IF((K346*Dane!$C$9)-AD346&lt;0,0,(K346*Dane!$C$9)-AD346)</f>
        <v>0</v>
      </c>
      <c r="AG346" s="93"/>
      <c r="AH346" s="84">
        <f>IF(Dane!$E$3=1,AP346,IF(Dane!$E$3=2,AT346,AW346))</f>
        <v>0</v>
      </c>
      <c r="AI346" s="84">
        <f>IF(Dane!$E$3=1,AQ346,IF(Dane!$E$3=2,AU346,AX346))</f>
        <v>0</v>
      </c>
      <c r="AJ346" s="84">
        <f>IF(Dane!$E$3=1,BA346,IF(Dane!$E$3=2,BE346,BH346))</f>
        <v>0</v>
      </c>
      <c r="AK346" s="84">
        <f>IF(Dane!$E$3=1,BB346,IF(Dane!$E$3=2,BF346,BI346))</f>
        <v>0</v>
      </c>
      <c r="AL346" s="84">
        <f>IF(Dane!$E$3=1,BL346,IF(Dane!$E$3=2,BP346,BS346))</f>
        <v>0</v>
      </c>
      <c r="AM346" s="84">
        <f>IF(Dane!$E$3=1,BM346,IF(Dane!$E$3=2,BQ346,BT346))</f>
        <v>0</v>
      </c>
      <c r="AN346" s="39">
        <f>IF(Dane!$C$9="",0,IFERROR(J346/R346,0))</f>
        <v>0</v>
      </c>
      <c r="AO346" s="39">
        <f>IF(Dane!$C$9="",0,IFERROR(ROUND(J346-ROUND(J346*0.0976,2)-ROUND(J346*0.015,2)-ROUND(J346*0.0245,2),2)/R346,0))</f>
        <v>0</v>
      </c>
      <c r="AP346" s="39">
        <f t="shared" si="84"/>
        <v>0</v>
      </c>
      <c r="AQ346" s="39">
        <f t="shared" si="85"/>
        <v>0</v>
      </c>
      <c r="AR346" s="39">
        <f t="shared" si="81"/>
        <v>0</v>
      </c>
      <c r="AS346" s="39">
        <f>IF(Dane!$C$9="",0,IFERROR(AR346/R346,0))</f>
        <v>0</v>
      </c>
      <c r="AT346" s="39">
        <f t="shared" si="86"/>
        <v>0</v>
      </c>
      <c r="AU346" s="39">
        <v>0</v>
      </c>
      <c r="AV346" s="39">
        <f t="shared" si="87"/>
        <v>0</v>
      </c>
      <c r="AW346" s="39">
        <f>IF(Dane!$C$9="",0,IF(ROUND((N346+O346)*AV346,2)&gt;$AN$1,$AN$1,ROUND((N346+O346)*AV346,2)))</f>
        <v>0</v>
      </c>
      <c r="AX346" s="39">
        <v>0</v>
      </c>
      <c r="AY346" s="39">
        <f>IF(Dane!$C$9=2,IFERROR(J346/W346,0),IF(Dane!$C$9=3,IFERROR(J346/W346,0),0))</f>
        <v>0</v>
      </c>
      <c r="AZ346" s="39">
        <f>IF(Dane!$C$9=2,IFERROR(ROUND(J346-ROUND(J346*0.0976,2)-ROUND(J346*0.015,2)-ROUND(J346*0.0245,2),2)/W346,0),IF(Dane!$C$9=3,IFERROR(ROUND(J346-ROUND(J346*0.0976,2)-ROUND(J346*0.015,2)-ROUND(J346*0.0245,2),2)/W346,0),0))</f>
        <v>0</v>
      </c>
      <c r="BA346" s="39">
        <f t="shared" si="88"/>
        <v>0</v>
      </c>
      <c r="BB346" s="39">
        <f t="shared" si="89"/>
        <v>0</v>
      </c>
      <c r="BC346" s="39">
        <f t="shared" si="82"/>
        <v>0</v>
      </c>
      <c r="BD346" s="39">
        <f>IF(Dane!$C$9=2,IFERROR(BC346/W346,0),IF(Dane!$C$9=3,IFERROR(BC346/W346,0),0))</f>
        <v>0</v>
      </c>
      <c r="BE346" s="39">
        <f t="shared" si="90"/>
        <v>0</v>
      </c>
      <c r="BF346" s="39">
        <v>0</v>
      </c>
      <c r="BG346" s="39">
        <f t="shared" si="91"/>
        <v>0</v>
      </c>
      <c r="BH346" s="39">
        <f>IF(Dane!$C$9=2,IF(ROUND((S346+T346)*BG346,2)&gt;$AN$1,$AN$1,ROUND((S346+T346)*BG346,2)),IF(Dane!$C$9=3,IF(ROUND((S346+T346)*BG346,2)&gt;$AN$1,$AN$1,ROUND((S346+T346)*BG346,2)),0))</f>
        <v>0</v>
      </c>
      <c r="BI346" s="39">
        <v>0</v>
      </c>
      <c r="BJ346" s="39">
        <f>IF(Dane!$C$9=3,IFERROR(J346/AB346,0),0)</f>
        <v>0</v>
      </c>
      <c r="BK346" s="39">
        <f>IF(Dane!$C$9=3,IFERROR(ROUND(J346-ROUND(J346*0.0976,2)-ROUND(J346*0.015,2)-ROUND(J346*0.0245,2),2)/AB346,0),0)</f>
        <v>0</v>
      </c>
      <c r="BL346" s="39">
        <f t="shared" si="92"/>
        <v>0</v>
      </c>
      <c r="BM346" s="39">
        <f t="shared" si="93"/>
        <v>0</v>
      </c>
      <c r="BN346" s="39">
        <f t="shared" si="83"/>
        <v>0</v>
      </c>
      <c r="BO346" s="39">
        <f>IF(Dane!$C$9=3,IFERROR(BN346/AB346,0),0)</f>
        <v>0</v>
      </c>
      <c r="BP346" s="39">
        <f t="shared" si="94"/>
        <v>0</v>
      </c>
      <c r="BQ346" s="39">
        <v>0</v>
      </c>
      <c r="BR346" s="39">
        <f t="shared" si="95"/>
        <v>0</v>
      </c>
      <c r="BS346" s="39">
        <f>IF(Dane!$C$9=3,IF(ROUND((X346+Y346)*BR346,2)&gt;$AN$1,$AN$1,ROUND((X346+Y346)*BR346,2)),0)</f>
        <v>0</v>
      </c>
      <c r="BT346" s="39">
        <v>0</v>
      </c>
    </row>
    <row r="347" spans="1:72">
      <c r="A347" s="87">
        <v>338</v>
      </c>
      <c r="B347" s="1"/>
      <c r="C347" s="1"/>
      <c r="D347" s="2"/>
      <c r="E347" s="3"/>
      <c r="F347" s="4"/>
      <c r="G347" s="5"/>
      <c r="H347" s="5"/>
      <c r="I347" s="6"/>
      <c r="J347" s="5"/>
      <c r="K347" s="5"/>
      <c r="L347" s="5"/>
      <c r="M347" s="55"/>
      <c r="N347" s="8"/>
      <c r="O347" s="105"/>
      <c r="P347" s="5"/>
      <c r="Q347" s="5"/>
      <c r="R347" s="105">
        <f>Dane!$C$10</f>
        <v>0</v>
      </c>
      <c r="S347" s="8"/>
      <c r="T347" s="105"/>
      <c r="U347" s="5"/>
      <c r="V347" s="5"/>
      <c r="W347" s="107">
        <f>Dane!$C$11</f>
        <v>0</v>
      </c>
      <c r="X347" s="8"/>
      <c r="Y347" s="105"/>
      <c r="Z347" s="5"/>
      <c r="AA347" s="5"/>
      <c r="AB347" s="110">
        <f>Dane!$C$12</f>
        <v>0</v>
      </c>
      <c r="AC347" s="108">
        <f>IF(Dane!$E$3=1,AP347+BA347+BL347,IF(Dane!$E$3=2,AT347+BE347+BP347,AW347+BH347+BS347))</f>
        <v>0</v>
      </c>
      <c r="AD347" s="14">
        <f>IF(Dane!$E$3=1,AQ347+BB347+BM347,IF(Dane!$E$3=2,AU347+BF347+BQ347,AX347+BI347+BT347))</f>
        <v>0</v>
      </c>
      <c r="AE347" s="14">
        <f>IF((J347*Dane!$C$9)-AC347&lt;0,0,(J347*Dane!$C$9)-AC347)</f>
        <v>0</v>
      </c>
      <c r="AF347" s="61">
        <f>IF((K347*Dane!$C$9)-AD347&lt;0,0,(K347*Dane!$C$9)-AD347)</f>
        <v>0</v>
      </c>
      <c r="AG347" s="93"/>
      <c r="AH347" s="84">
        <f>IF(Dane!$E$3=1,AP347,IF(Dane!$E$3=2,AT347,AW347))</f>
        <v>0</v>
      </c>
      <c r="AI347" s="84">
        <f>IF(Dane!$E$3=1,AQ347,IF(Dane!$E$3=2,AU347,AX347))</f>
        <v>0</v>
      </c>
      <c r="AJ347" s="84">
        <f>IF(Dane!$E$3=1,BA347,IF(Dane!$E$3=2,BE347,BH347))</f>
        <v>0</v>
      </c>
      <c r="AK347" s="84">
        <f>IF(Dane!$E$3=1,BB347,IF(Dane!$E$3=2,BF347,BI347))</f>
        <v>0</v>
      </c>
      <c r="AL347" s="84">
        <f>IF(Dane!$E$3=1,BL347,IF(Dane!$E$3=2,BP347,BS347))</f>
        <v>0</v>
      </c>
      <c r="AM347" s="84">
        <f>IF(Dane!$E$3=1,BM347,IF(Dane!$E$3=2,BQ347,BT347))</f>
        <v>0</v>
      </c>
      <c r="AN347" s="39">
        <f>IF(Dane!$C$9="",0,IFERROR(J347/R347,0))</f>
        <v>0</v>
      </c>
      <c r="AO347" s="39">
        <f>IF(Dane!$C$9="",0,IFERROR(ROUND(J347-ROUND(J347*0.0976,2)-ROUND(J347*0.015,2)-ROUND(J347*0.0245,2),2)/R347,0))</f>
        <v>0</v>
      </c>
      <c r="AP347" s="39">
        <f t="shared" si="84"/>
        <v>0</v>
      </c>
      <c r="AQ347" s="39">
        <f t="shared" si="85"/>
        <v>0</v>
      </c>
      <c r="AR347" s="39">
        <f t="shared" si="81"/>
        <v>0</v>
      </c>
      <c r="AS347" s="39">
        <f>IF(Dane!$C$9="",0,IFERROR(AR347/R347,0))</f>
        <v>0</v>
      </c>
      <c r="AT347" s="39">
        <f t="shared" si="86"/>
        <v>0</v>
      </c>
      <c r="AU347" s="39">
        <v>0</v>
      </c>
      <c r="AV347" s="39">
        <f t="shared" si="87"/>
        <v>0</v>
      </c>
      <c r="AW347" s="39">
        <f>IF(Dane!$C$9="",0,IF(ROUND((N347+O347)*AV347,2)&gt;$AN$1,$AN$1,ROUND((N347+O347)*AV347,2)))</f>
        <v>0</v>
      </c>
      <c r="AX347" s="39">
        <v>0</v>
      </c>
      <c r="AY347" s="39">
        <f>IF(Dane!$C$9=2,IFERROR(J347/W347,0),IF(Dane!$C$9=3,IFERROR(J347/W347,0),0))</f>
        <v>0</v>
      </c>
      <c r="AZ347" s="39">
        <f>IF(Dane!$C$9=2,IFERROR(ROUND(J347-ROUND(J347*0.0976,2)-ROUND(J347*0.015,2)-ROUND(J347*0.0245,2),2)/W347,0),IF(Dane!$C$9=3,IFERROR(ROUND(J347-ROUND(J347*0.0976,2)-ROUND(J347*0.015,2)-ROUND(J347*0.0245,2),2)/W347,0),0))</f>
        <v>0</v>
      </c>
      <c r="BA347" s="39">
        <f t="shared" si="88"/>
        <v>0</v>
      </c>
      <c r="BB347" s="39">
        <f t="shared" si="89"/>
        <v>0</v>
      </c>
      <c r="BC347" s="39">
        <f t="shared" si="82"/>
        <v>0</v>
      </c>
      <c r="BD347" s="39">
        <f>IF(Dane!$C$9=2,IFERROR(BC347/W347,0),IF(Dane!$C$9=3,IFERROR(BC347/W347,0),0))</f>
        <v>0</v>
      </c>
      <c r="BE347" s="39">
        <f t="shared" si="90"/>
        <v>0</v>
      </c>
      <c r="BF347" s="39">
        <v>0</v>
      </c>
      <c r="BG347" s="39">
        <f t="shared" si="91"/>
        <v>0</v>
      </c>
      <c r="BH347" s="39">
        <f>IF(Dane!$C$9=2,IF(ROUND((S347+T347)*BG347,2)&gt;$AN$1,$AN$1,ROUND((S347+T347)*BG347,2)),IF(Dane!$C$9=3,IF(ROUND((S347+T347)*BG347,2)&gt;$AN$1,$AN$1,ROUND((S347+T347)*BG347,2)),0))</f>
        <v>0</v>
      </c>
      <c r="BI347" s="39">
        <v>0</v>
      </c>
      <c r="BJ347" s="39">
        <f>IF(Dane!$C$9=3,IFERROR(J347/AB347,0),0)</f>
        <v>0</v>
      </c>
      <c r="BK347" s="39">
        <f>IF(Dane!$C$9=3,IFERROR(ROUND(J347-ROUND(J347*0.0976,2)-ROUND(J347*0.015,2)-ROUND(J347*0.0245,2),2)/AB347,0),0)</f>
        <v>0</v>
      </c>
      <c r="BL347" s="39">
        <f t="shared" si="92"/>
        <v>0</v>
      </c>
      <c r="BM347" s="39">
        <f t="shared" si="93"/>
        <v>0</v>
      </c>
      <c r="BN347" s="39">
        <f t="shared" si="83"/>
        <v>0</v>
      </c>
      <c r="BO347" s="39">
        <f>IF(Dane!$C$9=3,IFERROR(BN347/AB347,0),0)</f>
        <v>0</v>
      </c>
      <c r="BP347" s="39">
        <f t="shared" si="94"/>
        <v>0</v>
      </c>
      <c r="BQ347" s="39">
        <v>0</v>
      </c>
      <c r="BR347" s="39">
        <f t="shared" si="95"/>
        <v>0</v>
      </c>
      <c r="BS347" s="39">
        <f>IF(Dane!$C$9=3,IF(ROUND((X347+Y347)*BR347,2)&gt;$AN$1,$AN$1,ROUND((X347+Y347)*BR347,2)),0)</f>
        <v>0</v>
      </c>
      <c r="BT347" s="39">
        <v>0</v>
      </c>
    </row>
    <row r="348" spans="1:72">
      <c r="A348" s="87">
        <v>339</v>
      </c>
      <c r="B348" s="1"/>
      <c r="C348" s="1"/>
      <c r="D348" s="2"/>
      <c r="E348" s="3"/>
      <c r="F348" s="4"/>
      <c r="G348" s="5"/>
      <c r="H348" s="5"/>
      <c r="I348" s="6"/>
      <c r="J348" s="5"/>
      <c r="K348" s="5"/>
      <c r="L348" s="5"/>
      <c r="M348" s="55"/>
      <c r="N348" s="8"/>
      <c r="O348" s="105"/>
      <c r="P348" s="5"/>
      <c r="Q348" s="5"/>
      <c r="R348" s="105">
        <f>Dane!$C$10</f>
        <v>0</v>
      </c>
      <c r="S348" s="8"/>
      <c r="T348" s="105"/>
      <c r="U348" s="5"/>
      <c r="V348" s="5"/>
      <c r="W348" s="107">
        <f>Dane!$C$11</f>
        <v>0</v>
      </c>
      <c r="X348" s="8"/>
      <c r="Y348" s="105"/>
      <c r="Z348" s="5"/>
      <c r="AA348" s="5"/>
      <c r="AB348" s="110">
        <f>Dane!$C$12</f>
        <v>0</v>
      </c>
      <c r="AC348" s="108">
        <f>IF(Dane!$E$3=1,AP348+BA348+BL348,IF(Dane!$E$3=2,AT348+BE348+BP348,AW348+BH348+BS348))</f>
        <v>0</v>
      </c>
      <c r="AD348" s="14">
        <f>IF(Dane!$E$3=1,AQ348+BB348+BM348,IF(Dane!$E$3=2,AU348+BF348+BQ348,AX348+BI348+BT348))</f>
        <v>0</v>
      </c>
      <c r="AE348" s="14">
        <f>IF((J348*Dane!$C$9)-AC348&lt;0,0,(J348*Dane!$C$9)-AC348)</f>
        <v>0</v>
      </c>
      <c r="AF348" s="61">
        <f>IF((K348*Dane!$C$9)-AD348&lt;0,0,(K348*Dane!$C$9)-AD348)</f>
        <v>0</v>
      </c>
      <c r="AG348" s="93"/>
      <c r="AH348" s="84">
        <f>IF(Dane!$E$3=1,AP348,IF(Dane!$E$3=2,AT348,AW348))</f>
        <v>0</v>
      </c>
      <c r="AI348" s="84">
        <f>IF(Dane!$E$3=1,AQ348,IF(Dane!$E$3=2,AU348,AX348))</f>
        <v>0</v>
      </c>
      <c r="AJ348" s="84">
        <f>IF(Dane!$E$3=1,BA348,IF(Dane!$E$3=2,BE348,BH348))</f>
        <v>0</v>
      </c>
      <c r="AK348" s="84">
        <f>IF(Dane!$E$3=1,BB348,IF(Dane!$E$3=2,BF348,BI348))</f>
        <v>0</v>
      </c>
      <c r="AL348" s="84">
        <f>IF(Dane!$E$3=1,BL348,IF(Dane!$E$3=2,BP348,BS348))</f>
        <v>0</v>
      </c>
      <c r="AM348" s="84">
        <f>IF(Dane!$E$3=1,BM348,IF(Dane!$E$3=2,BQ348,BT348))</f>
        <v>0</v>
      </c>
      <c r="AN348" s="39">
        <f>IF(Dane!$C$9="",0,IFERROR(J348/R348,0))</f>
        <v>0</v>
      </c>
      <c r="AO348" s="39">
        <f>IF(Dane!$C$9="",0,IFERROR(ROUND(J348-ROUND(J348*0.0976,2)-ROUND(J348*0.015,2)-ROUND(J348*0.0245,2),2)/R348,0))</f>
        <v>0</v>
      </c>
      <c r="AP348" s="39">
        <f t="shared" si="84"/>
        <v>0</v>
      </c>
      <c r="AQ348" s="39">
        <f t="shared" si="85"/>
        <v>0</v>
      </c>
      <c r="AR348" s="39">
        <f t="shared" si="81"/>
        <v>0</v>
      </c>
      <c r="AS348" s="39">
        <f>IF(Dane!$C$9="",0,IFERROR(AR348/R348,0))</f>
        <v>0</v>
      </c>
      <c r="AT348" s="39">
        <f t="shared" si="86"/>
        <v>0</v>
      </c>
      <c r="AU348" s="39">
        <v>0</v>
      </c>
      <c r="AV348" s="39">
        <f t="shared" si="87"/>
        <v>0</v>
      </c>
      <c r="AW348" s="39">
        <f>IF(Dane!$C$9="",0,IF(ROUND((N348+O348)*AV348,2)&gt;$AN$1,$AN$1,ROUND((N348+O348)*AV348,2)))</f>
        <v>0</v>
      </c>
      <c r="AX348" s="39">
        <v>0</v>
      </c>
      <c r="AY348" s="39">
        <f>IF(Dane!$C$9=2,IFERROR(J348/W348,0),IF(Dane!$C$9=3,IFERROR(J348/W348,0),0))</f>
        <v>0</v>
      </c>
      <c r="AZ348" s="39">
        <f>IF(Dane!$C$9=2,IFERROR(ROUND(J348-ROUND(J348*0.0976,2)-ROUND(J348*0.015,2)-ROUND(J348*0.0245,2),2)/W348,0),IF(Dane!$C$9=3,IFERROR(ROUND(J348-ROUND(J348*0.0976,2)-ROUND(J348*0.015,2)-ROUND(J348*0.0245,2),2)/W348,0),0))</f>
        <v>0</v>
      </c>
      <c r="BA348" s="39">
        <f t="shared" si="88"/>
        <v>0</v>
      </c>
      <c r="BB348" s="39">
        <f t="shared" si="89"/>
        <v>0</v>
      </c>
      <c r="BC348" s="39">
        <f t="shared" si="82"/>
        <v>0</v>
      </c>
      <c r="BD348" s="39">
        <f>IF(Dane!$C$9=2,IFERROR(BC348/W348,0),IF(Dane!$C$9=3,IFERROR(BC348/W348,0),0))</f>
        <v>0</v>
      </c>
      <c r="BE348" s="39">
        <f t="shared" si="90"/>
        <v>0</v>
      </c>
      <c r="BF348" s="39">
        <v>0</v>
      </c>
      <c r="BG348" s="39">
        <f t="shared" si="91"/>
        <v>0</v>
      </c>
      <c r="BH348" s="39">
        <f>IF(Dane!$C$9=2,IF(ROUND((S348+T348)*BG348,2)&gt;$AN$1,$AN$1,ROUND((S348+T348)*BG348,2)),IF(Dane!$C$9=3,IF(ROUND((S348+T348)*BG348,2)&gt;$AN$1,$AN$1,ROUND((S348+T348)*BG348,2)),0))</f>
        <v>0</v>
      </c>
      <c r="BI348" s="39">
        <v>0</v>
      </c>
      <c r="BJ348" s="39">
        <f>IF(Dane!$C$9=3,IFERROR(J348/AB348,0),0)</f>
        <v>0</v>
      </c>
      <c r="BK348" s="39">
        <f>IF(Dane!$C$9=3,IFERROR(ROUND(J348-ROUND(J348*0.0976,2)-ROUND(J348*0.015,2)-ROUND(J348*0.0245,2),2)/AB348,0),0)</f>
        <v>0</v>
      </c>
      <c r="BL348" s="39">
        <f t="shared" si="92"/>
        <v>0</v>
      </c>
      <c r="BM348" s="39">
        <f t="shared" si="93"/>
        <v>0</v>
      </c>
      <c r="BN348" s="39">
        <f t="shared" si="83"/>
        <v>0</v>
      </c>
      <c r="BO348" s="39">
        <f>IF(Dane!$C$9=3,IFERROR(BN348/AB348,0),0)</f>
        <v>0</v>
      </c>
      <c r="BP348" s="39">
        <f t="shared" si="94"/>
        <v>0</v>
      </c>
      <c r="BQ348" s="39">
        <v>0</v>
      </c>
      <c r="BR348" s="39">
        <f t="shared" si="95"/>
        <v>0</v>
      </c>
      <c r="BS348" s="39">
        <f>IF(Dane!$C$9=3,IF(ROUND((X348+Y348)*BR348,2)&gt;$AN$1,$AN$1,ROUND((X348+Y348)*BR348,2)),0)</f>
        <v>0</v>
      </c>
      <c r="BT348" s="39">
        <v>0</v>
      </c>
    </row>
    <row r="349" spans="1:72">
      <c r="A349" s="87">
        <v>340</v>
      </c>
      <c r="B349" s="1"/>
      <c r="C349" s="1"/>
      <c r="D349" s="2"/>
      <c r="E349" s="3"/>
      <c r="F349" s="4"/>
      <c r="G349" s="5"/>
      <c r="H349" s="5"/>
      <c r="I349" s="6"/>
      <c r="J349" s="5"/>
      <c r="K349" s="5"/>
      <c r="L349" s="5"/>
      <c r="M349" s="55"/>
      <c r="N349" s="8"/>
      <c r="O349" s="105"/>
      <c r="P349" s="5"/>
      <c r="Q349" s="5"/>
      <c r="R349" s="105">
        <f>Dane!$C$10</f>
        <v>0</v>
      </c>
      <c r="S349" s="8"/>
      <c r="T349" s="105"/>
      <c r="U349" s="5"/>
      <c r="V349" s="5"/>
      <c r="W349" s="107">
        <f>Dane!$C$11</f>
        <v>0</v>
      </c>
      <c r="X349" s="8"/>
      <c r="Y349" s="105"/>
      <c r="Z349" s="5"/>
      <c r="AA349" s="5"/>
      <c r="AB349" s="110">
        <f>Dane!$C$12</f>
        <v>0</v>
      </c>
      <c r="AC349" s="108">
        <f>IF(Dane!$E$3=1,AP349+BA349+BL349,IF(Dane!$E$3=2,AT349+BE349+BP349,AW349+BH349+BS349))</f>
        <v>0</v>
      </c>
      <c r="AD349" s="14">
        <f>IF(Dane!$E$3=1,AQ349+BB349+BM349,IF(Dane!$E$3=2,AU349+BF349+BQ349,AX349+BI349+BT349))</f>
        <v>0</v>
      </c>
      <c r="AE349" s="14">
        <f>IF((J349*Dane!$C$9)-AC349&lt;0,0,(J349*Dane!$C$9)-AC349)</f>
        <v>0</v>
      </c>
      <c r="AF349" s="61">
        <f>IF((K349*Dane!$C$9)-AD349&lt;0,0,(K349*Dane!$C$9)-AD349)</f>
        <v>0</v>
      </c>
      <c r="AG349" s="93"/>
      <c r="AH349" s="84">
        <f>IF(Dane!$E$3=1,AP349,IF(Dane!$E$3=2,AT349,AW349))</f>
        <v>0</v>
      </c>
      <c r="AI349" s="84">
        <f>IF(Dane!$E$3=1,AQ349,IF(Dane!$E$3=2,AU349,AX349))</f>
        <v>0</v>
      </c>
      <c r="AJ349" s="84">
        <f>IF(Dane!$E$3=1,BA349,IF(Dane!$E$3=2,BE349,BH349))</f>
        <v>0</v>
      </c>
      <c r="AK349" s="84">
        <f>IF(Dane!$E$3=1,BB349,IF(Dane!$E$3=2,BF349,BI349))</f>
        <v>0</v>
      </c>
      <c r="AL349" s="84">
        <f>IF(Dane!$E$3=1,BL349,IF(Dane!$E$3=2,BP349,BS349))</f>
        <v>0</v>
      </c>
      <c r="AM349" s="84">
        <f>IF(Dane!$E$3=1,BM349,IF(Dane!$E$3=2,BQ349,BT349))</f>
        <v>0</v>
      </c>
      <c r="AN349" s="39">
        <f>IF(Dane!$C$9="",0,IFERROR(J349/R349,0))</f>
        <v>0</v>
      </c>
      <c r="AO349" s="39">
        <f>IF(Dane!$C$9="",0,IFERROR(ROUND(J349-ROUND(J349*0.0976,2)-ROUND(J349*0.015,2)-ROUND(J349*0.0245,2),2)/R349,0))</f>
        <v>0</v>
      </c>
      <c r="AP349" s="39">
        <f t="shared" si="84"/>
        <v>0</v>
      </c>
      <c r="AQ349" s="39">
        <f t="shared" si="85"/>
        <v>0</v>
      </c>
      <c r="AR349" s="39">
        <f t="shared" si="81"/>
        <v>0</v>
      </c>
      <c r="AS349" s="39">
        <f>IF(Dane!$C$9="",0,IFERROR(AR349/R349,0))</f>
        <v>0</v>
      </c>
      <c r="AT349" s="39">
        <f t="shared" si="86"/>
        <v>0</v>
      </c>
      <c r="AU349" s="39">
        <v>0</v>
      </c>
      <c r="AV349" s="39">
        <f t="shared" si="87"/>
        <v>0</v>
      </c>
      <c r="AW349" s="39">
        <f>IF(Dane!$C$9="",0,IF(ROUND((N349+O349)*AV349,2)&gt;$AN$1,$AN$1,ROUND((N349+O349)*AV349,2)))</f>
        <v>0</v>
      </c>
      <c r="AX349" s="39">
        <v>0</v>
      </c>
      <c r="AY349" s="39">
        <f>IF(Dane!$C$9=2,IFERROR(J349/W349,0),IF(Dane!$C$9=3,IFERROR(J349/W349,0),0))</f>
        <v>0</v>
      </c>
      <c r="AZ349" s="39">
        <f>IF(Dane!$C$9=2,IFERROR(ROUND(J349-ROUND(J349*0.0976,2)-ROUND(J349*0.015,2)-ROUND(J349*0.0245,2),2)/W349,0),IF(Dane!$C$9=3,IFERROR(ROUND(J349-ROUND(J349*0.0976,2)-ROUND(J349*0.015,2)-ROUND(J349*0.0245,2),2)/W349,0),0))</f>
        <v>0</v>
      </c>
      <c r="BA349" s="39">
        <f t="shared" si="88"/>
        <v>0</v>
      </c>
      <c r="BB349" s="39">
        <f t="shared" si="89"/>
        <v>0</v>
      </c>
      <c r="BC349" s="39">
        <f t="shared" si="82"/>
        <v>0</v>
      </c>
      <c r="BD349" s="39">
        <f>IF(Dane!$C$9=2,IFERROR(BC349/W349,0),IF(Dane!$C$9=3,IFERROR(BC349/W349,0),0))</f>
        <v>0</v>
      </c>
      <c r="BE349" s="39">
        <f t="shared" si="90"/>
        <v>0</v>
      </c>
      <c r="BF349" s="39">
        <v>0</v>
      </c>
      <c r="BG349" s="39">
        <f t="shared" si="91"/>
        <v>0</v>
      </c>
      <c r="BH349" s="39">
        <f>IF(Dane!$C$9=2,IF(ROUND((S349+T349)*BG349,2)&gt;$AN$1,$AN$1,ROUND((S349+T349)*BG349,2)),IF(Dane!$C$9=3,IF(ROUND((S349+T349)*BG349,2)&gt;$AN$1,$AN$1,ROUND((S349+T349)*BG349,2)),0))</f>
        <v>0</v>
      </c>
      <c r="BI349" s="39">
        <v>0</v>
      </c>
      <c r="BJ349" s="39">
        <f>IF(Dane!$C$9=3,IFERROR(J349/AB349,0),0)</f>
        <v>0</v>
      </c>
      <c r="BK349" s="39">
        <f>IF(Dane!$C$9=3,IFERROR(ROUND(J349-ROUND(J349*0.0976,2)-ROUND(J349*0.015,2)-ROUND(J349*0.0245,2),2)/AB349,0),0)</f>
        <v>0</v>
      </c>
      <c r="BL349" s="39">
        <f t="shared" si="92"/>
        <v>0</v>
      </c>
      <c r="BM349" s="39">
        <f t="shared" si="93"/>
        <v>0</v>
      </c>
      <c r="BN349" s="39">
        <f t="shared" si="83"/>
        <v>0</v>
      </c>
      <c r="BO349" s="39">
        <f>IF(Dane!$C$9=3,IFERROR(BN349/AB349,0),0)</f>
        <v>0</v>
      </c>
      <c r="BP349" s="39">
        <f t="shared" si="94"/>
        <v>0</v>
      </c>
      <c r="BQ349" s="39">
        <v>0</v>
      </c>
      <c r="BR349" s="39">
        <f t="shared" si="95"/>
        <v>0</v>
      </c>
      <c r="BS349" s="39">
        <f>IF(Dane!$C$9=3,IF(ROUND((X349+Y349)*BR349,2)&gt;$AN$1,$AN$1,ROUND((X349+Y349)*BR349,2)),0)</f>
        <v>0</v>
      </c>
      <c r="BT349" s="39">
        <v>0</v>
      </c>
    </row>
    <row r="350" spans="1:72">
      <c r="A350" s="87">
        <v>341</v>
      </c>
      <c r="B350" s="1"/>
      <c r="C350" s="1"/>
      <c r="D350" s="2"/>
      <c r="E350" s="3"/>
      <c r="F350" s="4"/>
      <c r="G350" s="5"/>
      <c r="H350" s="5"/>
      <c r="I350" s="6"/>
      <c r="J350" s="5"/>
      <c r="K350" s="5"/>
      <c r="L350" s="5"/>
      <c r="M350" s="55"/>
      <c r="N350" s="8"/>
      <c r="O350" s="105"/>
      <c r="P350" s="5"/>
      <c r="Q350" s="5"/>
      <c r="R350" s="105">
        <f>Dane!$C$10</f>
        <v>0</v>
      </c>
      <c r="S350" s="8"/>
      <c r="T350" s="105"/>
      <c r="U350" s="5"/>
      <c r="V350" s="5"/>
      <c r="W350" s="107">
        <f>Dane!$C$11</f>
        <v>0</v>
      </c>
      <c r="X350" s="8"/>
      <c r="Y350" s="105"/>
      <c r="Z350" s="5"/>
      <c r="AA350" s="5"/>
      <c r="AB350" s="110">
        <f>Dane!$C$12</f>
        <v>0</v>
      </c>
      <c r="AC350" s="108">
        <f>IF(Dane!$E$3=1,AP350+BA350+BL350,IF(Dane!$E$3=2,AT350+BE350+BP350,AW350+BH350+BS350))</f>
        <v>0</v>
      </c>
      <c r="AD350" s="14">
        <f>IF(Dane!$E$3=1,AQ350+BB350+BM350,IF(Dane!$E$3=2,AU350+BF350+BQ350,AX350+BI350+BT350))</f>
        <v>0</v>
      </c>
      <c r="AE350" s="14">
        <f>IF((J350*Dane!$C$9)-AC350&lt;0,0,(J350*Dane!$C$9)-AC350)</f>
        <v>0</v>
      </c>
      <c r="AF350" s="61">
        <f>IF((K350*Dane!$C$9)-AD350&lt;0,0,(K350*Dane!$C$9)-AD350)</f>
        <v>0</v>
      </c>
      <c r="AG350" s="93"/>
      <c r="AH350" s="84">
        <f>IF(Dane!$E$3=1,AP350,IF(Dane!$E$3=2,AT350,AW350))</f>
        <v>0</v>
      </c>
      <c r="AI350" s="84">
        <f>IF(Dane!$E$3=1,AQ350,IF(Dane!$E$3=2,AU350,AX350))</f>
        <v>0</v>
      </c>
      <c r="AJ350" s="84">
        <f>IF(Dane!$E$3=1,BA350,IF(Dane!$E$3=2,BE350,BH350))</f>
        <v>0</v>
      </c>
      <c r="AK350" s="84">
        <f>IF(Dane!$E$3=1,BB350,IF(Dane!$E$3=2,BF350,BI350))</f>
        <v>0</v>
      </c>
      <c r="AL350" s="84">
        <f>IF(Dane!$E$3=1,BL350,IF(Dane!$E$3=2,BP350,BS350))</f>
        <v>0</v>
      </c>
      <c r="AM350" s="84">
        <f>IF(Dane!$E$3=1,BM350,IF(Dane!$E$3=2,BQ350,BT350))</f>
        <v>0</v>
      </c>
      <c r="AN350" s="39">
        <f>IF(Dane!$C$9="",0,IFERROR(J350/R350,0))</f>
        <v>0</v>
      </c>
      <c r="AO350" s="39">
        <f>IF(Dane!$C$9="",0,IFERROR(ROUND(J350-ROUND(J350*0.0976,2)-ROUND(J350*0.015,2)-ROUND(J350*0.0245,2),2)/R350,0))</f>
        <v>0</v>
      </c>
      <c r="AP350" s="39">
        <f t="shared" si="84"/>
        <v>0</v>
      </c>
      <c r="AQ350" s="39">
        <f t="shared" si="85"/>
        <v>0</v>
      </c>
      <c r="AR350" s="39">
        <f t="shared" si="81"/>
        <v>0</v>
      </c>
      <c r="AS350" s="39">
        <f>IF(Dane!$C$9="",0,IFERROR(AR350/R350,0))</f>
        <v>0</v>
      </c>
      <c r="AT350" s="39">
        <f t="shared" si="86"/>
        <v>0</v>
      </c>
      <c r="AU350" s="39">
        <v>0</v>
      </c>
      <c r="AV350" s="39">
        <f t="shared" si="87"/>
        <v>0</v>
      </c>
      <c r="AW350" s="39">
        <f>IF(Dane!$C$9="",0,IF(ROUND((N350+O350)*AV350,2)&gt;$AN$1,$AN$1,ROUND((N350+O350)*AV350,2)))</f>
        <v>0</v>
      </c>
      <c r="AX350" s="39">
        <v>0</v>
      </c>
      <c r="AY350" s="39">
        <f>IF(Dane!$C$9=2,IFERROR(J350/W350,0),IF(Dane!$C$9=3,IFERROR(J350/W350,0),0))</f>
        <v>0</v>
      </c>
      <c r="AZ350" s="39">
        <f>IF(Dane!$C$9=2,IFERROR(ROUND(J350-ROUND(J350*0.0976,2)-ROUND(J350*0.015,2)-ROUND(J350*0.0245,2),2)/W350,0),IF(Dane!$C$9=3,IFERROR(ROUND(J350-ROUND(J350*0.0976,2)-ROUND(J350*0.015,2)-ROUND(J350*0.0245,2),2)/W350,0),0))</f>
        <v>0</v>
      </c>
      <c r="BA350" s="39">
        <f t="shared" si="88"/>
        <v>0</v>
      </c>
      <c r="BB350" s="39">
        <f t="shared" si="89"/>
        <v>0</v>
      </c>
      <c r="BC350" s="39">
        <f t="shared" si="82"/>
        <v>0</v>
      </c>
      <c r="BD350" s="39">
        <f>IF(Dane!$C$9=2,IFERROR(BC350/W350,0),IF(Dane!$C$9=3,IFERROR(BC350/W350,0),0))</f>
        <v>0</v>
      </c>
      <c r="BE350" s="39">
        <f t="shared" si="90"/>
        <v>0</v>
      </c>
      <c r="BF350" s="39">
        <v>0</v>
      </c>
      <c r="BG350" s="39">
        <f t="shared" si="91"/>
        <v>0</v>
      </c>
      <c r="BH350" s="39">
        <f>IF(Dane!$C$9=2,IF(ROUND((S350+T350)*BG350,2)&gt;$AN$1,$AN$1,ROUND((S350+T350)*BG350,2)),IF(Dane!$C$9=3,IF(ROUND((S350+T350)*BG350,2)&gt;$AN$1,$AN$1,ROUND((S350+T350)*BG350,2)),0))</f>
        <v>0</v>
      </c>
      <c r="BI350" s="39">
        <v>0</v>
      </c>
      <c r="BJ350" s="39">
        <f>IF(Dane!$C$9=3,IFERROR(J350/AB350,0),0)</f>
        <v>0</v>
      </c>
      <c r="BK350" s="39">
        <f>IF(Dane!$C$9=3,IFERROR(ROUND(J350-ROUND(J350*0.0976,2)-ROUND(J350*0.015,2)-ROUND(J350*0.0245,2),2)/AB350,0),0)</f>
        <v>0</v>
      </c>
      <c r="BL350" s="39">
        <f t="shared" si="92"/>
        <v>0</v>
      </c>
      <c r="BM350" s="39">
        <f t="shared" si="93"/>
        <v>0</v>
      </c>
      <c r="BN350" s="39">
        <f t="shared" si="83"/>
        <v>0</v>
      </c>
      <c r="BO350" s="39">
        <f>IF(Dane!$C$9=3,IFERROR(BN350/AB350,0),0)</f>
        <v>0</v>
      </c>
      <c r="BP350" s="39">
        <f t="shared" si="94"/>
        <v>0</v>
      </c>
      <c r="BQ350" s="39">
        <v>0</v>
      </c>
      <c r="BR350" s="39">
        <f t="shared" si="95"/>
        <v>0</v>
      </c>
      <c r="BS350" s="39">
        <f>IF(Dane!$C$9=3,IF(ROUND((X350+Y350)*BR350,2)&gt;$AN$1,$AN$1,ROUND((X350+Y350)*BR350,2)),0)</f>
        <v>0</v>
      </c>
      <c r="BT350" s="39">
        <v>0</v>
      </c>
    </row>
    <row r="351" spans="1:72">
      <c r="A351" s="87">
        <v>342</v>
      </c>
      <c r="B351" s="1"/>
      <c r="C351" s="1"/>
      <c r="D351" s="2"/>
      <c r="E351" s="3"/>
      <c r="F351" s="4"/>
      <c r="G351" s="5"/>
      <c r="H351" s="5"/>
      <c r="I351" s="6"/>
      <c r="J351" s="5"/>
      <c r="K351" s="5"/>
      <c r="L351" s="5"/>
      <c r="M351" s="55"/>
      <c r="N351" s="8"/>
      <c r="O351" s="105"/>
      <c r="P351" s="5"/>
      <c r="Q351" s="5"/>
      <c r="R351" s="105">
        <f>Dane!$C$10</f>
        <v>0</v>
      </c>
      <c r="S351" s="8"/>
      <c r="T351" s="105"/>
      <c r="U351" s="5"/>
      <c r="V351" s="5"/>
      <c r="W351" s="107">
        <f>Dane!$C$11</f>
        <v>0</v>
      </c>
      <c r="X351" s="8"/>
      <c r="Y351" s="105"/>
      <c r="Z351" s="5"/>
      <c r="AA351" s="5"/>
      <c r="AB351" s="110">
        <f>Dane!$C$12</f>
        <v>0</v>
      </c>
      <c r="AC351" s="108">
        <f>IF(Dane!$E$3=1,AP351+BA351+BL351,IF(Dane!$E$3=2,AT351+BE351+BP351,AW351+BH351+BS351))</f>
        <v>0</v>
      </c>
      <c r="AD351" s="14">
        <f>IF(Dane!$E$3=1,AQ351+BB351+BM351,IF(Dane!$E$3=2,AU351+BF351+BQ351,AX351+BI351+BT351))</f>
        <v>0</v>
      </c>
      <c r="AE351" s="14">
        <f>IF((J351*Dane!$C$9)-AC351&lt;0,0,(J351*Dane!$C$9)-AC351)</f>
        <v>0</v>
      </c>
      <c r="AF351" s="61">
        <f>IF((K351*Dane!$C$9)-AD351&lt;0,0,(K351*Dane!$C$9)-AD351)</f>
        <v>0</v>
      </c>
      <c r="AG351" s="93"/>
      <c r="AH351" s="84">
        <f>IF(Dane!$E$3=1,AP351,IF(Dane!$E$3=2,AT351,AW351))</f>
        <v>0</v>
      </c>
      <c r="AI351" s="84">
        <f>IF(Dane!$E$3=1,AQ351,IF(Dane!$E$3=2,AU351,AX351))</f>
        <v>0</v>
      </c>
      <c r="AJ351" s="84">
        <f>IF(Dane!$E$3=1,BA351,IF(Dane!$E$3=2,BE351,BH351))</f>
        <v>0</v>
      </c>
      <c r="AK351" s="84">
        <f>IF(Dane!$E$3=1,BB351,IF(Dane!$E$3=2,BF351,BI351))</f>
        <v>0</v>
      </c>
      <c r="AL351" s="84">
        <f>IF(Dane!$E$3=1,BL351,IF(Dane!$E$3=2,BP351,BS351))</f>
        <v>0</v>
      </c>
      <c r="AM351" s="84">
        <f>IF(Dane!$E$3=1,BM351,IF(Dane!$E$3=2,BQ351,BT351))</f>
        <v>0</v>
      </c>
      <c r="AN351" s="39">
        <f>IF(Dane!$C$9="",0,IFERROR(J351/R351,0))</f>
        <v>0</v>
      </c>
      <c r="AO351" s="39">
        <f>IF(Dane!$C$9="",0,IFERROR(ROUND(J351-ROUND(J351*0.0976,2)-ROUND(J351*0.015,2)-ROUND(J351*0.0245,2),2)/R351,0))</f>
        <v>0</v>
      </c>
      <c r="AP351" s="39">
        <f t="shared" si="84"/>
        <v>0</v>
      </c>
      <c r="AQ351" s="39">
        <f t="shared" si="85"/>
        <v>0</v>
      </c>
      <c r="AR351" s="39">
        <f t="shared" si="81"/>
        <v>0</v>
      </c>
      <c r="AS351" s="39">
        <f>IF(Dane!$C$9="",0,IFERROR(AR351/R351,0))</f>
        <v>0</v>
      </c>
      <c r="AT351" s="39">
        <f t="shared" si="86"/>
        <v>0</v>
      </c>
      <c r="AU351" s="39">
        <v>0</v>
      </c>
      <c r="AV351" s="39">
        <f t="shared" si="87"/>
        <v>0</v>
      </c>
      <c r="AW351" s="39">
        <f>IF(Dane!$C$9="",0,IF(ROUND((N351+O351)*AV351,2)&gt;$AN$1,$AN$1,ROUND((N351+O351)*AV351,2)))</f>
        <v>0</v>
      </c>
      <c r="AX351" s="39">
        <v>0</v>
      </c>
      <c r="AY351" s="39">
        <f>IF(Dane!$C$9=2,IFERROR(J351/W351,0),IF(Dane!$C$9=3,IFERROR(J351/W351,0),0))</f>
        <v>0</v>
      </c>
      <c r="AZ351" s="39">
        <f>IF(Dane!$C$9=2,IFERROR(ROUND(J351-ROUND(J351*0.0976,2)-ROUND(J351*0.015,2)-ROUND(J351*0.0245,2),2)/W351,0),IF(Dane!$C$9=3,IFERROR(ROUND(J351-ROUND(J351*0.0976,2)-ROUND(J351*0.015,2)-ROUND(J351*0.0245,2),2)/W351,0),0))</f>
        <v>0</v>
      </c>
      <c r="BA351" s="39">
        <f t="shared" si="88"/>
        <v>0</v>
      </c>
      <c r="BB351" s="39">
        <f t="shared" si="89"/>
        <v>0</v>
      </c>
      <c r="BC351" s="39">
        <f t="shared" si="82"/>
        <v>0</v>
      </c>
      <c r="BD351" s="39">
        <f>IF(Dane!$C$9=2,IFERROR(BC351/W351,0),IF(Dane!$C$9=3,IFERROR(BC351/W351,0),0))</f>
        <v>0</v>
      </c>
      <c r="BE351" s="39">
        <f t="shared" si="90"/>
        <v>0</v>
      </c>
      <c r="BF351" s="39">
        <v>0</v>
      </c>
      <c r="BG351" s="39">
        <f t="shared" si="91"/>
        <v>0</v>
      </c>
      <c r="BH351" s="39">
        <f>IF(Dane!$C$9=2,IF(ROUND((S351+T351)*BG351,2)&gt;$AN$1,$AN$1,ROUND((S351+T351)*BG351,2)),IF(Dane!$C$9=3,IF(ROUND((S351+T351)*BG351,2)&gt;$AN$1,$AN$1,ROUND((S351+T351)*BG351,2)),0))</f>
        <v>0</v>
      </c>
      <c r="BI351" s="39">
        <v>0</v>
      </c>
      <c r="BJ351" s="39">
        <f>IF(Dane!$C$9=3,IFERROR(J351/AB351,0),0)</f>
        <v>0</v>
      </c>
      <c r="BK351" s="39">
        <f>IF(Dane!$C$9=3,IFERROR(ROUND(J351-ROUND(J351*0.0976,2)-ROUND(J351*0.015,2)-ROUND(J351*0.0245,2),2)/AB351,0),0)</f>
        <v>0</v>
      </c>
      <c r="BL351" s="39">
        <f t="shared" si="92"/>
        <v>0</v>
      </c>
      <c r="BM351" s="39">
        <f t="shared" si="93"/>
        <v>0</v>
      </c>
      <c r="BN351" s="39">
        <f t="shared" si="83"/>
        <v>0</v>
      </c>
      <c r="BO351" s="39">
        <f>IF(Dane!$C$9=3,IFERROR(BN351/AB351,0),0)</f>
        <v>0</v>
      </c>
      <c r="BP351" s="39">
        <f t="shared" si="94"/>
        <v>0</v>
      </c>
      <c r="BQ351" s="39">
        <v>0</v>
      </c>
      <c r="BR351" s="39">
        <f t="shared" si="95"/>
        <v>0</v>
      </c>
      <c r="BS351" s="39">
        <f>IF(Dane!$C$9=3,IF(ROUND((X351+Y351)*BR351,2)&gt;$AN$1,$AN$1,ROUND((X351+Y351)*BR351,2)),0)</f>
        <v>0</v>
      </c>
      <c r="BT351" s="39">
        <v>0</v>
      </c>
    </row>
    <row r="352" spans="1:72">
      <c r="A352" s="87">
        <v>343</v>
      </c>
      <c r="B352" s="1"/>
      <c r="C352" s="1"/>
      <c r="D352" s="2"/>
      <c r="E352" s="3"/>
      <c r="F352" s="4"/>
      <c r="G352" s="5"/>
      <c r="H352" s="5"/>
      <c r="I352" s="6"/>
      <c r="J352" s="5"/>
      <c r="K352" s="5"/>
      <c r="L352" s="5"/>
      <c r="M352" s="55"/>
      <c r="N352" s="8"/>
      <c r="O352" s="105"/>
      <c r="P352" s="5"/>
      <c r="Q352" s="5"/>
      <c r="R352" s="105">
        <f>Dane!$C$10</f>
        <v>0</v>
      </c>
      <c r="S352" s="8"/>
      <c r="T352" s="105"/>
      <c r="U352" s="5"/>
      <c r="V352" s="5"/>
      <c r="W352" s="107">
        <f>Dane!$C$11</f>
        <v>0</v>
      </c>
      <c r="X352" s="8"/>
      <c r="Y352" s="105"/>
      <c r="Z352" s="5"/>
      <c r="AA352" s="5"/>
      <c r="AB352" s="110">
        <f>Dane!$C$12</f>
        <v>0</v>
      </c>
      <c r="AC352" s="108">
        <f>IF(Dane!$E$3=1,AP352+BA352+BL352,IF(Dane!$E$3=2,AT352+BE352+BP352,AW352+BH352+BS352))</f>
        <v>0</v>
      </c>
      <c r="AD352" s="14">
        <f>IF(Dane!$E$3=1,AQ352+BB352+BM352,IF(Dane!$E$3=2,AU352+BF352+BQ352,AX352+BI352+BT352))</f>
        <v>0</v>
      </c>
      <c r="AE352" s="14">
        <f>IF((J352*Dane!$C$9)-AC352&lt;0,0,(J352*Dane!$C$9)-AC352)</f>
        <v>0</v>
      </c>
      <c r="AF352" s="61">
        <f>IF((K352*Dane!$C$9)-AD352&lt;0,0,(K352*Dane!$C$9)-AD352)</f>
        <v>0</v>
      </c>
      <c r="AG352" s="93"/>
      <c r="AH352" s="84">
        <f>IF(Dane!$E$3=1,AP352,IF(Dane!$E$3=2,AT352,AW352))</f>
        <v>0</v>
      </c>
      <c r="AI352" s="84">
        <f>IF(Dane!$E$3=1,AQ352,IF(Dane!$E$3=2,AU352,AX352))</f>
        <v>0</v>
      </c>
      <c r="AJ352" s="84">
        <f>IF(Dane!$E$3=1,BA352,IF(Dane!$E$3=2,BE352,BH352))</f>
        <v>0</v>
      </c>
      <c r="AK352" s="84">
        <f>IF(Dane!$E$3=1,BB352,IF(Dane!$E$3=2,BF352,BI352))</f>
        <v>0</v>
      </c>
      <c r="AL352" s="84">
        <f>IF(Dane!$E$3=1,BL352,IF(Dane!$E$3=2,BP352,BS352))</f>
        <v>0</v>
      </c>
      <c r="AM352" s="84">
        <f>IF(Dane!$E$3=1,BM352,IF(Dane!$E$3=2,BQ352,BT352))</f>
        <v>0</v>
      </c>
      <c r="AN352" s="39">
        <f>IF(Dane!$C$9="",0,IFERROR(J352/R352,0))</f>
        <v>0</v>
      </c>
      <c r="AO352" s="39">
        <f>IF(Dane!$C$9="",0,IFERROR(ROUND(J352-ROUND(J352*0.0976,2)-ROUND(J352*0.015,2)-ROUND(J352*0.0245,2),2)/R352,0))</f>
        <v>0</v>
      </c>
      <c r="AP352" s="39">
        <f t="shared" si="84"/>
        <v>0</v>
      </c>
      <c r="AQ352" s="39">
        <f t="shared" si="85"/>
        <v>0</v>
      </c>
      <c r="AR352" s="39">
        <f t="shared" si="81"/>
        <v>0</v>
      </c>
      <c r="AS352" s="39">
        <f>IF(Dane!$C$9="",0,IFERROR(AR352/R352,0))</f>
        <v>0</v>
      </c>
      <c r="AT352" s="39">
        <f t="shared" si="86"/>
        <v>0</v>
      </c>
      <c r="AU352" s="39">
        <v>0</v>
      </c>
      <c r="AV352" s="39">
        <f t="shared" si="87"/>
        <v>0</v>
      </c>
      <c r="AW352" s="39">
        <f>IF(Dane!$C$9="",0,IF(ROUND((N352+O352)*AV352,2)&gt;$AN$1,$AN$1,ROUND((N352+O352)*AV352,2)))</f>
        <v>0</v>
      </c>
      <c r="AX352" s="39">
        <v>0</v>
      </c>
      <c r="AY352" s="39">
        <f>IF(Dane!$C$9=2,IFERROR(J352/W352,0),IF(Dane!$C$9=3,IFERROR(J352/W352,0),0))</f>
        <v>0</v>
      </c>
      <c r="AZ352" s="39">
        <f>IF(Dane!$C$9=2,IFERROR(ROUND(J352-ROUND(J352*0.0976,2)-ROUND(J352*0.015,2)-ROUND(J352*0.0245,2),2)/W352,0),IF(Dane!$C$9=3,IFERROR(ROUND(J352-ROUND(J352*0.0976,2)-ROUND(J352*0.015,2)-ROUND(J352*0.0245,2),2)/W352,0),0))</f>
        <v>0</v>
      </c>
      <c r="BA352" s="39">
        <f t="shared" si="88"/>
        <v>0</v>
      </c>
      <c r="BB352" s="39">
        <f t="shared" si="89"/>
        <v>0</v>
      </c>
      <c r="BC352" s="39">
        <f t="shared" si="82"/>
        <v>0</v>
      </c>
      <c r="BD352" s="39">
        <f>IF(Dane!$C$9=2,IFERROR(BC352/W352,0),IF(Dane!$C$9=3,IFERROR(BC352/W352,0),0))</f>
        <v>0</v>
      </c>
      <c r="BE352" s="39">
        <f t="shared" si="90"/>
        <v>0</v>
      </c>
      <c r="BF352" s="39">
        <v>0</v>
      </c>
      <c r="BG352" s="39">
        <f t="shared" si="91"/>
        <v>0</v>
      </c>
      <c r="BH352" s="39">
        <f>IF(Dane!$C$9=2,IF(ROUND((S352+T352)*BG352,2)&gt;$AN$1,$AN$1,ROUND((S352+T352)*BG352,2)),IF(Dane!$C$9=3,IF(ROUND((S352+T352)*BG352,2)&gt;$AN$1,$AN$1,ROUND((S352+T352)*BG352,2)),0))</f>
        <v>0</v>
      </c>
      <c r="BI352" s="39">
        <v>0</v>
      </c>
      <c r="BJ352" s="39">
        <f>IF(Dane!$C$9=3,IFERROR(J352/AB352,0),0)</f>
        <v>0</v>
      </c>
      <c r="BK352" s="39">
        <f>IF(Dane!$C$9=3,IFERROR(ROUND(J352-ROUND(J352*0.0976,2)-ROUND(J352*0.015,2)-ROUND(J352*0.0245,2),2)/AB352,0),0)</f>
        <v>0</v>
      </c>
      <c r="BL352" s="39">
        <f t="shared" si="92"/>
        <v>0</v>
      </c>
      <c r="BM352" s="39">
        <f t="shared" si="93"/>
        <v>0</v>
      </c>
      <c r="BN352" s="39">
        <f t="shared" si="83"/>
        <v>0</v>
      </c>
      <c r="BO352" s="39">
        <f>IF(Dane!$C$9=3,IFERROR(BN352/AB352,0),0)</f>
        <v>0</v>
      </c>
      <c r="BP352" s="39">
        <f t="shared" si="94"/>
        <v>0</v>
      </c>
      <c r="BQ352" s="39">
        <v>0</v>
      </c>
      <c r="BR352" s="39">
        <f t="shared" si="95"/>
        <v>0</v>
      </c>
      <c r="BS352" s="39">
        <f>IF(Dane!$C$9=3,IF(ROUND((X352+Y352)*BR352,2)&gt;$AN$1,$AN$1,ROUND((X352+Y352)*BR352,2)),0)</f>
        <v>0</v>
      </c>
      <c r="BT352" s="39">
        <v>0</v>
      </c>
    </row>
    <row r="353" spans="1:72">
      <c r="A353" s="87">
        <v>344</v>
      </c>
      <c r="B353" s="1"/>
      <c r="C353" s="1"/>
      <c r="D353" s="2"/>
      <c r="E353" s="3"/>
      <c r="F353" s="4"/>
      <c r="G353" s="5"/>
      <c r="H353" s="5"/>
      <c r="I353" s="6"/>
      <c r="J353" s="5"/>
      <c r="K353" s="5"/>
      <c r="L353" s="5"/>
      <c r="M353" s="55"/>
      <c r="N353" s="8"/>
      <c r="O353" s="105"/>
      <c r="P353" s="5"/>
      <c r="Q353" s="5"/>
      <c r="R353" s="105">
        <f>Dane!$C$10</f>
        <v>0</v>
      </c>
      <c r="S353" s="8"/>
      <c r="T353" s="105"/>
      <c r="U353" s="5"/>
      <c r="V353" s="5"/>
      <c r="W353" s="107">
        <f>Dane!$C$11</f>
        <v>0</v>
      </c>
      <c r="X353" s="8"/>
      <c r="Y353" s="105"/>
      <c r="Z353" s="5"/>
      <c r="AA353" s="5"/>
      <c r="AB353" s="110">
        <f>Dane!$C$12</f>
        <v>0</v>
      </c>
      <c r="AC353" s="108">
        <f>IF(Dane!$E$3=1,AP353+BA353+BL353,IF(Dane!$E$3=2,AT353+BE353+BP353,AW353+BH353+BS353))</f>
        <v>0</v>
      </c>
      <c r="AD353" s="14">
        <f>IF(Dane!$E$3=1,AQ353+BB353+BM353,IF(Dane!$E$3=2,AU353+BF353+BQ353,AX353+BI353+BT353))</f>
        <v>0</v>
      </c>
      <c r="AE353" s="14">
        <f>IF((J353*Dane!$C$9)-AC353&lt;0,0,(J353*Dane!$C$9)-AC353)</f>
        <v>0</v>
      </c>
      <c r="AF353" s="61">
        <f>IF((K353*Dane!$C$9)-AD353&lt;0,0,(K353*Dane!$C$9)-AD353)</f>
        <v>0</v>
      </c>
      <c r="AG353" s="93"/>
      <c r="AH353" s="84">
        <f>IF(Dane!$E$3=1,AP353,IF(Dane!$E$3=2,AT353,AW353))</f>
        <v>0</v>
      </c>
      <c r="AI353" s="84">
        <f>IF(Dane!$E$3=1,AQ353,IF(Dane!$E$3=2,AU353,AX353))</f>
        <v>0</v>
      </c>
      <c r="AJ353" s="84">
        <f>IF(Dane!$E$3=1,BA353,IF(Dane!$E$3=2,BE353,BH353))</f>
        <v>0</v>
      </c>
      <c r="AK353" s="84">
        <f>IF(Dane!$E$3=1,BB353,IF(Dane!$E$3=2,BF353,BI353))</f>
        <v>0</v>
      </c>
      <c r="AL353" s="84">
        <f>IF(Dane!$E$3=1,BL353,IF(Dane!$E$3=2,BP353,BS353))</f>
        <v>0</v>
      </c>
      <c r="AM353" s="84">
        <f>IF(Dane!$E$3=1,BM353,IF(Dane!$E$3=2,BQ353,BT353))</f>
        <v>0</v>
      </c>
      <c r="AN353" s="39">
        <f>IF(Dane!$C$9="",0,IFERROR(J353/R353,0))</f>
        <v>0</v>
      </c>
      <c r="AO353" s="39">
        <f>IF(Dane!$C$9="",0,IFERROR(ROUND(J353-ROUND(J353*0.0976,2)-ROUND(J353*0.015,2)-ROUND(J353*0.0245,2),2)/R353,0))</f>
        <v>0</v>
      </c>
      <c r="AP353" s="39">
        <f t="shared" si="84"/>
        <v>0</v>
      </c>
      <c r="AQ353" s="39">
        <f t="shared" si="85"/>
        <v>0</v>
      </c>
      <c r="AR353" s="39">
        <f t="shared" si="81"/>
        <v>0</v>
      </c>
      <c r="AS353" s="39">
        <f>IF(Dane!$C$9="",0,IFERROR(AR353/R353,0))</f>
        <v>0</v>
      </c>
      <c r="AT353" s="39">
        <f t="shared" si="86"/>
        <v>0</v>
      </c>
      <c r="AU353" s="39">
        <v>0</v>
      </c>
      <c r="AV353" s="39">
        <f t="shared" si="87"/>
        <v>0</v>
      </c>
      <c r="AW353" s="39">
        <f>IF(Dane!$C$9="",0,IF(ROUND((N353+O353)*AV353,2)&gt;$AN$1,$AN$1,ROUND((N353+O353)*AV353,2)))</f>
        <v>0</v>
      </c>
      <c r="AX353" s="39">
        <v>0</v>
      </c>
      <c r="AY353" s="39">
        <f>IF(Dane!$C$9=2,IFERROR(J353/W353,0),IF(Dane!$C$9=3,IFERROR(J353/W353,0),0))</f>
        <v>0</v>
      </c>
      <c r="AZ353" s="39">
        <f>IF(Dane!$C$9=2,IFERROR(ROUND(J353-ROUND(J353*0.0976,2)-ROUND(J353*0.015,2)-ROUND(J353*0.0245,2),2)/W353,0),IF(Dane!$C$9=3,IFERROR(ROUND(J353-ROUND(J353*0.0976,2)-ROUND(J353*0.015,2)-ROUND(J353*0.0245,2),2)/W353,0),0))</f>
        <v>0</v>
      </c>
      <c r="BA353" s="39">
        <f t="shared" si="88"/>
        <v>0</v>
      </c>
      <c r="BB353" s="39">
        <f t="shared" si="89"/>
        <v>0</v>
      </c>
      <c r="BC353" s="39">
        <f t="shared" si="82"/>
        <v>0</v>
      </c>
      <c r="BD353" s="39">
        <f>IF(Dane!$C$9=2,IFERROR(BC353/W353,0),IF(Dane!$C$9=3,IFERROR(BC353/W353,0),0))</f>
        <v>0</v>
      </c>
      <c r="BE353" s="39">
        <f t="shared" si="90"/>
        <v>0</v>
      </c>
      <c r="BF353" s="39">
        <v>0</v>
      </c>
      <c r="BG353" s="39">
        <f t="shared" si="91"/>
        <v>0</v>
      </c>
      <c r="BH353" s="39">
        <f>IF(Dane!$C$9=2,IF(ROUND((S353+T353)*BG353,2)&gt;$AN$1,$AN$1,ROUND((S353+T353)*BG353,2)),IF(Dane!$C$9=3,IF(ROUND((S353+T353)*BG353,2)&gt;$AN$1,$AN$1,ROUND((S353+T353)*BG353,2)),0))</f>
        <v>0</v>
      </c>
      <c r="BI353" s="39">
        <v>0</v>
      </c>
      <c r="BJ353" s="39">
        <f>IF(Dane!$C$9=3,IFERROR(J353/AB353,0),0)</f>
        <v>0</v>
      </c>
      <c r="BK353" s="39">
        <f>IF(Dane!$C$9=3,IFERROR(ROUND(J353-ROUND(J353*0.0976,2)-ROUND(J353*0.015,2)-ROUND(J353*0.0245,2),2)/AB353,0),0)</f>
        <v>0</v>
      </c>
      <c r="BL353" s="39">
        <f t="shared" si="92"/>
        <v>0</v>
      </c>
      <c r="BM353" s="39">
        <f t="shared" si="93"/>
        <v>0</v>
      </c>
      <c r="BN353" s="39">
        <f t="shared" si="83"/>
        <v>0</v>
      </c>
      <c r="BO353" s="39">
        <f>IF(Dane!$C$9=3,IFERROR(BN353/AB353,0),0)</f>
        <v>0</v>
      </c>
      <c r="BP353" s="39">
        <f t="shared" si="94"/>
        <v>0</v>
      </c>
      <c r="BQ353" s="39">
        <v>0</v>
      </c>
      <c r="BR353" s="39">
        <f t="shared" si="95"/>
        <v>0</v>
      </c>
      <c r="BS353" s="39">
        <f>IF(Dane!$C$9=3,IF(ROUND((X353+Y353)*BR353,2)&gt;$AN$1,$AN$1,ROUND((X353+Y353)*BR353,2)),0)</f>
        <v>0</v>
      </c>
      <c r="BT353" s="39">
        <v>0</v>
      </c>
    </row>
    <row r="354" spans="1:72">
      <c r="A354" s="87">
        <v>345</v>
      </c>
      <c r="B354" s="1"/>
      <c r="C354" s="1"/>
      <c r="D354" s="2"/>
      <c r="E354" s="3"/>
      <c r="F354" s="4"/>
      <c r="G354" s="5"/>
      <c r="H354" s="5"/>
      <c r="I354" s="6"/>
      <c r="J354" s="5"/>
      <c r="K354" s="5"/>
      <c r="L354" s="5"/>
      <c r="M354" s="55"/>
      <c r="N354" s="8"/>
      <c r="O354" s="105"/>
      <c r="P354" s="5"/>
      <c r="Q354" s="5"/>
      <c r="R354" s="105">
        <f>Dane!$C$10</f>
        <v>0</v>
      </c>
      <c r="S354" s="8"/>
      <c r="T354" s="105"/>
      <c r="U354" s="5"/>
      <c r="V354" s="5"/>
      <c r="W354" s="107">
        <f>Dane!$C$11</f>
        <v>0</v>
      </c>
      <c r="X354" s="8"/>
      <c r="Y354" s="105"/>
      <c r="Z354" s="5"/>
      <c r="AA354" s="5"/>
      <c r="AB354" s="110">
        <f>Dane!$C$12</f>
        <v>0</v>
      </c>
      <c r="AC354" s="108">
        <f>IF(Dane!$E$3=1,AP354+BA354+BL354,IF(Dane!$E$3=2,AT354+BE354+BP354,AW354+BH354+BS354))</f>
        <v>0</v>
      </c>
      <c r="AD354" s="14">
        <f>IF(Dane!$E$3=1,AQ354+BB354+BM354,IF(Dane!$E$3=2,AU354+BF354+BQ354,AX354+BI354+BT354))</f>
        <v>0</v>
      </c>
      <c r="AE354" s="14">
        <f>IF((J354*Dane!$C$9)-AC354&lt;0,0,(J354*Dane!$C$9)-AC354)</f>
        <v>0</v>
      </c>
      <c r="AF354" s="61">
        <f>IF((K354*Dane!$C$9)-AD354&lt;0,0,(K354*Dane!$C$9)-AD354)</f>
        <v>0</v>
      </c>
      <c r="AG354" s="93"/>
      <c r="AH354" s="84">
        <f>IF(Dane!$E$3=1,AP354,IF(Dane!$E$3=2,AT354,AW354))</f>
        <v>0</v>
      </c>
      <c r="AI354" s="84">
        <f>IF(Dane!$E$3=1,AQ354,IF(Dane!$E$3=2,AU354,AX354))</f>
        <v>0</v>
      </c>
      <c r="AJ354" s="84">
        <f>IF(Dane!$E$3=1,BA354,IF(Dane!$E$3=2,BE354,BH354))</f>
        <v>0</v>
      </c>
      <c r="AK354" s="84">
        <f>IF(Dane!$E$3=1,BB354,IF(Dane!$E$3=2,BF354,BI354))</f>
        <v>0</v>
      </c>
      <c r="AL354" s="84">
        <f>IF(Dane!$E$3=1,BL354,IF(Dane!$E$3=2,BP354,BS354))</f>
        <v>0</v>
      </c>
      <c r="AM354" s="84">
        <f>IF(Dane!$E$3=1,BM354,IF(Dane!$E$3=2,BQ354,BT354))</f>
        <v>0</v>
      </c>
      <c r="AN354" s="39">
        <f>IF(Dane!$C$9="",0,IFERROR(J354/R354,0))</f>
        <v>0</v>
      </c>
      <c r="AO354" s="39">
        <f>IF(Dane!$C$9="",0,IFERROR(ROUND(J354-ROUND(J354*0.0976,2)-ROUND(J354*0.015,2)-ROUND(J354*0.0245,2),2)/R354,0))</f>
        <v>0</v>
      </c>
      <c r="AP354" s="39">
        <f t="shared" si="84"/>
        <v>0</v>
      </c>
      <c r="AQ354" s="39">
        <f t="shared" si="85"/>
        <v>0</v>
      </c>
      <c r="AR354" s="39">
        <f t="shared" si="81"/>
        <v>0</v>
      </c>
      <c r="AS354" s="39">
        <f>IF(Dane!$C$9="",0,IFERROR(AR354/R354,0))</f>
        <v>0</v>
      </c>
      <c r="AT354" s="39">
        <f t="shared" si="86"/>
        <v>0</v>
      </c>
      <c r="AU354" s="39">
        <v>0</v>
      </c>
      <c r="AV354" s="39">
        <f t="shared" si="87"/>
        <v>0</v>
      </c>
      <c r="AW354" s="39">
        <f>IF(Dane!$C$9="",0,IF(ROUND((N354+O354)*AV354,2)&gt;$AN$1,$AN$1,ROUND((N354+O354)*AV354,2)))</f>
        <v>0</v>
      </c>
      <c r="AX354" s="39">
        <v>0</v>
      </c>
      <c r="AY354" s="39">
        <f>IF(Dane!$C$9=2,IFERROR(J354/W354,0),IF(Dane!$C$9=3,IFERROR(J354/W354,0),0))</f>
        <v>0</v>
      </c>
      <c r="AZ354" s="39">
        <f>IF(Dane!$C$9=2,IFERROR(ROUND(J354-ROUND(J354*0.0976,2)-ROUND(J354*0.015,2)-ROUND(J354*0.0245,2),2)/W354,0),IF(Dane!$C$9=3,IFERROR(ROUND(J354-ROUND(J354*0.0976,2)-ROUND(J354*0.015,2)-ROUND(J354*0.0245,2),2)/W354,0),0))</f>
        <v>0</v>
      </c>
      <c r="BA354" s="39">
        <f t="shared" si="88"/>
        <v>0</v>
      </c>
      <c r="BB354" s="39">
        <f t="shared" si="89"/>
        <v>0</v>
      </c>
      <c r="BC354" s="39">
        <f t="shared" si="82"/>
        <v>0</v>
      </c>
      <c r="BD354" s="39">
        <f>IF(Dane!$C$9=2,IFERROR(BC354/W354,0),IF(Dane!$C$9=3,IFERROR(BC354/W354,0),0))</f>
        <v>0</v>
      </c>
      <c r="BE354" s="39">
        <f t="shared" si="90"/>
        <v>0</v>
      </c>
      <c r="BF354" s="39">
        <v>0</v>
      </c>
      <c r="BG354" s="39">
        <f t="shared" si="91"/>
        <v>0</v>
      </c>
      <c r="BH354" s="39">
        <f>IF(Dane!$C$9=2,IF(ROUND((S354+T354)*BG354,2)&gt;$AN$1,$AN$1,ROUND((S354+T354)*BG354,2)),IF(Dane!$C$9=3,IF(ROUND((S354+T354)*BG354,2)&gt;$AN$1,$AN$1,ROUND((S354+T354)*BG354,2)),0))</f>
        <v>0</v>
      </c>
      <c r="BI354" s="39">
        <v>0</v>
      </c>
      <c r="BJ354" s="39">
        <f>IF(Dane!$C$9=3,IFERROR(J354/AB354,0),0)</f>
        <v>0</v>
      </c>
      <c r="BK354" s="39">
        <f>IF(Dane!$C$9=3,IFERROR(ROUND(J354-ROUND(J354*0.0976,2)-ROUND(J354*0.015,2)-ROUND(J354*0.0245,2),2)/AB354,0),0)</f>
        <v>0</v>
      </c>
      <c r="BL354" s="39">
        <f t="shared" si="92"/>
        <v>0</v>
      </c>
      <c r="BM354" s="39">
        <f t="shared" si="93"/>
        <v>0</v>
      </c>
      <c r="BN354" s="39">
        <f t="shared" si="83"/>
        <v>0</v>
      </c>
      <c r="BO354" s="39">
        <f>IF(Dane!$C$9=3,IFERROR(BN354/AB354,0),0)</f>
        <v>0</v>
      </c>
      <c r="BP354" s="39">
        <f t="shared" si="94"/>
        <v>0</v>
      </c>
      <c r="BQ354" s="39">
        <v>0</v>
      </c>
      <c r="BR354" s="39">
        <f t="shared" si="95"/>
        <v>0</v>
      </c>
      <c r="BS354" s="39">
        <f>IF(Dane!$C$9=3,IF(ROUND((X354+Y354)*BR354,2)&gt;$AN$1,$AN$1,ROUND((X354+Y354)*BR354,2)),0)</f>
        <v>0</v>
      </c>
      <c r="BT354" s="39">
        <v>0</v>
      </c>
    </row>
    <row r="355" spans="1:72">
      <c r="A355" s="87">
        <v>346</v>
      </c>
      <c r="B355" s="1"/>
      <c r="C355" s="1"/>
      <c r="D355" s="2"/>
      <c r="E355" s="3"/>
      <c r="F355" s="4"/>
      <c r="G355" s="5"/>
      <c r="H355" s="5"/>
      <c r="I355" s="6"/>
      <c r="J355" s="5"/>
      <c r="K355" s="5"/>
      <c r="L355" s="5"/>
      <c r="M355" s="55"/>
      <c r="N355" s="8"/>
      <c r="O355" s="105"/>
      <c r="P355" s="5"/>
      <c r="Q355" s="5"/>
      <c r="R355" s="105">
        <f>Dane!$C$10</f>
        <v>0</v>
      </c>
      <c r="S355" s="8"/>
      <c r="T355" s="105"/>
      <c r="U355" s="5"/>
      <c r="V355" s="5"/>
      <c r="W355" s="107">
        <f>Dane!$C$11</f>
        <v>0</v>
      </c>
      <c r="X355" s="8"/>
      <c r="Y355" s="105"/>
      <c r="Z355" s="5"/>
      <c r="AA355" s="5"/>
      <c r="AB355" s="110">
        <f>Dane!$C$12</f>
        <v>0</v>
      </c>
      <c r="AC355" s="108">
        <f>IF(Dane!$E$3=1,AP355+BA355+BL355,IF(Dane!$E$3=2,AT355+BE355+BP355,AW355+BH355+BS355))</f>
        <v>0</v>
      </c>
      <c r="AD355" s="14">
        <f>IF(Dane!$E$3=1,AQ355+BB355+BM355,IF(Dane!$E$3=2,AU355+BF355+BQ355,AX355+BI355+BT355))</f>
        <v>0</v>
      </c>
      <c r="AE355" s="14">
        <f>IF((J355*Dane!$C$9)-AC355&lt;0,0,(J355*Dane!$C$9)-AC355)</f>
        <v>0</v>
      </c>
      <c r="AF355" s="61">
        <f>IF((K355*Dane!$C$9)-AD355&lt;0,0,(K355*Dane!$C$9)-AD355)</f>
        <v>0</v>
      </c>
      <c r="AG355" s="93"/>
      <c r="AH355" s="84">
        <f>IF(Dane!$E$3=1,AP355,IF(Dane!$E$3=2,AT355,AW355))</f>
        <v>0</v>
      </c>
      <c r="AI355" s="84">
        <f>IF(Dane!$E$3=1,AQ355,IF(Dane!$E$3=2,AU355,AX355))</f>
        <v>0</v>
      </c>
      <c r="AJ355" s="84">
        <f>IF(Dane!$E$3=1,BA355,IF(Dane!$E$3=2,BE355,BH355))</f>
        <v>0</v>
      </c>
      <c r="AK355" s="84">
        <f>IF(Dane!$E$3=1,BB355,IF(Dane!$E$3=2,BF355,BI355))</f>
        <v>0</v>
      </c>
      <c r="AL355" s="84">
        <f>IF(Dane!$E$3=1,BL355,IF(Dane!$E$3=2,BP355,BS355))</f>
        <v>0</v>
      </c>
      <c r="AM355" s="84">
        <f>IF(Dane!$E$3=1,BM355,IF(Dane!$E$3=2,BQ355,BT355))</f>
        <v>0</v>
      </c>
      <c r="AN355" s="39">
        <f>IF(Dane!$C$9="",0,IFERROR(J355/R355,0))</f>
        <v>0</v>
      </c>
      <c r="AO355" s="39">
        <f>IF(Dane!$C$9="",0,IFERROR(ROUND(J355-ROUND(J355*0.0976,2)-ROUND(J355*0.015,2)-ROUND(J355*0.0245,2),2)/R355,0))</f>
        <v>0</v>
      </c>
      <c r="AP355" s="39">
        <f t="shared" si="84"/>
        <v>0</v>
      </c>
      <c r="AQ355" s="39">
        <f t="shared" si="85"/>
        <v>0</v>
      </c>
      <c r="AR355" s="39">
        <f t="shared" si="81"/>
        <v>0</v>
      </c>
      <c r="AS355" s="39">
        <f>IF(Dane!$C$9="",0,IFERROR(AR355/R355,0))</f>
        <v>0</v>
      </c>
      <c r="AT355" s="39">
        <f t="shared" si="86"/>
        <v>0</v>
      </c>
      <c r="AU355" s="39">
        <v>0</v>
      </c>
      <c r="AV355" s="39">
        <f t="shared" si="87"/>
        <v>0</v>
      </c>
      <c r="AW355" s="39">
        <f>IF(Dane!$C$9="",0,IF(ROUND((N355+O355)*AV355,2)&gt;$AN$1,$AN$1,ROUND((N355+O355)*AV355,2)))</f>
        <v>0</v>
      </c>
      <c r="AX355" s="39">
        <v>0</v>
      </c>
      <c r="AY355" s="39">
        <f>IF(Dane!$C$9=2,IFERROR(J355/W355,0),IF(Dane!$C$9=3,IFERROR(J355/W355,0),0))</f>
        <v>0</v>
      </c>
      <c r="AZ355" s="39">
        <f>IF(Dane!$C$9=2,IFERROR(ROUND(J355-ROUND(J355*0.0976,2)-ROUND(J355*0.015,2)-ROUND(J355*0.0245,2),2)/W355,0),IF(Dane!$C$9=3,IFERROR(ROUND(J355-ROUND(J355*0.0976,2)-ROUND(J355*0.015,2)-ROUND(J355*0.0245,2),2)/W355,0),0))</f>
        <v>0</v>
      </c>
      <c r="BA355" s="39">
        <f t="shared" si="88"/>
        <v>0</v>
      </c>
      <c r="BB355" s="39">
        <f t="shared" si="89"/>
        <v>0</v>
      </c>
      <c r="BC355" s="39">
        <f t="shared" si="82"/>
        <v>0</v>
      </c>
      <c r="BD355" s="39">
        <f>IF(Dane!$C$9=2,IFERROR(BC355/W355,0),IF(Dane!$C$9=3,IFERROR(BC355/W355,0),0))</f>
        <v>0</v>
      </c>
      <c r="BE355" s="39">
        <f t="shared" si="90"/>
        <v>0</v>
      </c>
      <c r="BF355" s="39">
        <v>0</v>
      </c>
      <c r="BG355" s="39">
        <f t="shared" si="91"/>
        <v>0</v>
      </c>
      <c r="BH355" s="39">
        <f>IF(Dane!$C$9=2,IF(ROUND((S355+T355)*BG355,2)&gt;$AN$1,$AN$1,ROUND((S355+T355)*BG355,2)),IF(Dane!$C$9=3,IF(ROUND((S355+T355)*BG355,2)&gt;$AN$1,$AN$1,ROUND((S355+T355)*BG355,2)),0))</f>
        <v>0</v>
      </c>
      <c r="BI355" s="39">
        <v>0</v>
      </c>
      <c r="BJ355" s="39">
        <f>IF(Dane!$C$9=3,IFERROR(J355/AB355,0),0)</f>
        <v>0</v>
      </c>
      <c r="BK355" s="39">
        <f>IF(Dane!$C$9=3,IFERROR(ROUND(J355-ROUND(J355*0.0976,2)-ROUND(J355*0.015,2)-ROUND(J355*0.0245,2),2)/AB355,0),0)</f>
        <v>0</v>
      </c>
      <c r="BL355" s="39">
        <f t="shared" si="92"/>
        <v>0</v>
      </c>
      <c r="BM355" s="39">
        <f t="shared" si="93"/>
        <v>0</v>
      </c>
      <c r="BN355" s="39">
        <f t="shared" si="83"/>
        <v>0</v>
      </c>
      <c r="BO355" s="39">
        <f>IF(Dane!$C$9=3,IFERROR(BN355/AB355,0),0)</f>
        <v>0</v>
      </c>
      <c r="BP355" s="39">
        <f t="shared" si="94"/>
        <v>0</v>
      </c>
      <c r="BQ355" s="39">
        <v>0</v>
      </c>
      <c r="BR355" s="39">
        <f t="shared" si="95"/>
        <v>0</v>
      </c>
      <c r="BS355" s="39">
        <f>IF(Dane!$C$9=3,IF(ROUND((X355+Y355)*BR355,2)&gt;$AN$1,$AN$1,ROUND((X355+Y355)*BR355,2)),0)</f>
        <v>0</v>
      </c>
      <c r="BT355" s="39">
        <v>0</v>
      </c>
    </row>
    <row r="356" spans="1:72">
      <c r="A356" s="87">
        <v>347</v>
      </c>
      <c r="B356" s="1"/>
      <c r="C356" s="1"/>
      <c r="D356" s="2"/>
      <c r="E356" s="3"/>
      <c r="F356" s="4"/>
      <c r="G356" s="5"/>
      <c r="H356" s="5"/>
      <c r="I356" s="6"/>
      <c r="J356" s="5"/>
      <c r="K356" s="5"/>
      <c r="L356" s="5"/>
      <c r="M356" s="55"/>
      <c r="N356" s="8"/>
      <c r="O356" s="105"/>
      <c r="P356" s="5"/>
      <c r="Q356" s="5"/>
      <c r="R356" s="105">
        <f>Dane!$C$10</f>
        <v>0</v>
      </c>
      <c r="S356" s="8"/>
      <c r="T356" s="105"/>
      <c r="U356" s="5"/>
      <c r="V356" s="5"/>
      <c r="W356" s="107">
        <f>Dane!$C$11</f>
        <v>0</v>
      </c>
      <c r="X356" s="8"/>
      <c r="Y356" s="105"/>
      <c r="Z356" s="5"/>
      <c r="AA356" s="5"/>
      <c r="AB356" s="110">
        <f>Dane!$C$12</f>
        <v>0</v>
      </c>
      <c r="AC356" s="108">
        <f>IF(Dane!$E$3=1,AP356+BA356+BL356,IF(Dane!$E$3=2,AT356+BE356+BP356,AW356+BH356+BS356))</f>
        <v>0</v>
      </c>
      <c r="AD356" s="14">
        <f>IF(Dane!$E$3=1,AQ356+BB356+BM356,IF(Dane!$E$3=2,AU356+BF356+BQ356,AX356+BI356+BT356))</f>
        <v>0</v>
      </c>
      <c r="AE356" s="14">
        <f>IF((J356*Dane!$C$9)-AC356&lt;0,0,(J356*Dane!$C$9)-AC356)</f>
        <v>0</v>
      </c>
      <c r="AF356" s="61">
        <f>IF((K356*Dane!$C$9)-AD356&lt;0,0,(K356*Dane!$C$9)-AD356)</f>
        <v>0</v>
      </c>
      <c r="AG356" s="93"/>
      <c r="AH356" s="84">
        <f>IF(Dane!$E$3=1,AP356,IF(Dane!$E$3=2,AT356,AW356))</f>
        <v>0</v>
      </c>
      <c r="AI356" s="84">
        <f>IF(Dane!$E$3=1,AQ356,IF(Dane!$E$3=2,AU356,AX356))</f>
        <v>0</v>
      </c>
      <c r="AJ356" s="84">
        <f>IF(Dane!$E$3=1,BA356,IF(Dane!$E$3=2,BE356,BH356))</f>
        <v>0</v>
      </c>
      <c r="AK356" s="84">
        <f>IF(Dane!$E$3=1,BB356,IF(Dane!$E$3=2,BF356,BI356))</f>
        <v>0</v>
      </c>
      <c r="AL356" s="84">
        <f>IF(Dane!$E$3=1,BL356,IF(Dane!$E$3=2,BP356,BS356))</f>
        <v>0</v>
      </c>
      <c r="AM356" s="84">
        <f>IF(Dane!$E$3=1,BM356,IF(Dane!$E$3=2,BQ356,BT356))</f>
        <v>0</v>
      </c>
      <c r="AN356" s="39">
        <f>IF(Dane!$C$9="",0,IFERROR(J356/R356,0))</f>
        <v>0</v>
      </c>
      <c r="AO356" s="39">
        <f>IF(Dane!$C$9="",0,IFERROR(ROUND(J356-ROUND(J356*0.0976,2)-ROUND(J356*0.015,2)-ROUND(J356*0.0245,2),2)/R356,0))</f>
        <v>0</v>
      </c>
      <c r="AP356" s="39">
        <f t="shared" si="84"/>
        <v>0</v>
      </c>
      <c r="AQ356" s="39">
        <f t="shared" si="85"/>
        <v>0</v>
      </c>
      <c r="AR356" s="39">
        <f t="shared" si="81"/>
        <v>0</v>
      </c>
      <c r="AS356" s="39">
        <f>IF(Dane!$C$9="",0,IFERROR(AR356/R356,0))</f>
        <v>0</v>
      </c>
      <c r="AT356" s="39">
        <f t="shared" si="86"/>
        <v>0</v>
      </c>
      <c r="AU356" s="39">
        <v>0</v>
      </c>
      <c r="AV356" s="39">
        <f t="shared" si="87"/>
        <v>0</v>
      </c>
      <c r="AW356" s="39">
        <f>IF(Dane!$C$9="",0,IF(ROUND((N356+O356)*AV356,2)&gt;$AN$1,$AN$1,ROUND((N356+O356)*AV356,2)))</f>
        <v>0</v>
      </c>
      <c r="AX356" s="39">
        <v>0</v>
      </c>
      <c r="AY356" s="39">
        <f>IF(Dane!$C$9=2,IFERROR(J356/W356,0),IF(Dane!$C$9=3,IFERROR(J356/W356,0),0))</f>
        <v>0</v>
      </c>
      <c r="AZ356" s="39">
        <f>IF(Dane!$C$9=2,IFERROR(ROUND(J356-ROUND(J356*0.0976,2)-ROUND(J356*0.015,2)-ROUND(J356*0.0245,2),2)/W356,0),IF(Dane!$C$9=3,IFERROR(ROUND(J356-ROUND(J356*0.0976,2)-ROUND(J356*0.015,2)-ROUND(J356*0.0245,2),2)/W356,0),0))</f>
        <v>0</v>
      </c>
      <c r="BA356" s="39">
        <f t="shared" si="88"/>
        <v>0</v>
      </c>
      <c r="BB356" s="39">
        <f t="shared" si="89"/>
        <v>0</v>
      </c>
      <c r="BC356" s="39">
        <f t="shared" si="82"/>
        <v>0</v>
      </c>
      <c r="BD356" s="39">
        <f>IF(Dane!$C$9=2,IFERROR(BC356/W356,0),IF(Dane!$C$9=3,IFERROR(BC356/W356,0),0))</f>
        <v>0</v>
      </c>
      <c r="BE356" s="39">
        <f t="shared" si="90"/>
        <v>0</v>
      </c>
      <c r="BF356" s="39">
        <v>0</v>
      </c>
      <c r="BG356" s="39">
        <f t="shared" si="91"/>
        <v>0</v>
      </c>
      <c r="BH356" s="39">
        <f>IF(Dane!$C$9=2,IF(ROUND((S356+T356)*BG356,2)&gt;$AN$1,$AN$1,ROUND((S356+T356)*BG356,2)),IF(Dane!$C$9=3,IF(ROUND((S356+T356)*BG356,2)&gt;$AN$1,$AN$1,ROUND((S356+T356)*BG356,2)),0))</f>
        <v>0</v>
      </c>
      <c r="BI356" s="39">
        <v>0</v>
      </c>
      <c r="BJ356" s="39">
        <f>IF(Dane!$C$9=3,IFERROR(J356/AB356,0),0)</f>
        <v>0</v>
      </c>
      <c r="BK356" s="39">
        <f>IF(Dane!$C$9=3,IFERROR(ROUND(J356-ROUND(J356*0.0976,2)-ROUND(J356*0.015,2)-ROUND(J356*0.0245,2),2)/AB356,0),0)</f>
        <v>0</v>
      </c>
      <c r="BL356" s="39">
        <f t="shared" si="92"/>
        <v>0</v>
      </c>
      <c r="BM356" s="39">
        <f t="shared" si="93"/>
        <v>0</v>
      </c>
      <c r="BN356" s="39">
        <f t="shared" si="83"/>
        <v>0</v>
      </c>
      <c r="BO356" s="39">
        <f>IF(Dane!$C$9=3,IFERROR(BN356/AB356,0),0)</f>
        <v>0</v>
      </c>
      <c r="BP356" s="39">
        <f t="shared" si="94"/>
        <v>0</v>
      </c>
      <c r="BQ356" s="39">
        <v>0</v>
      </c>
      <c r="BR356" s="39">
        <f t="shared" si="95"/>
        <v>0</v>
      </c>
      <c r="BS356" s="39">
        <f>IF(Dane!$C$9=3,IF(ROUND((X356+Y356)*BR356,2)&gt;$AN$1,$AN$1,ROUND((X356+Y356)*BR356,2)),0)</f>
        <v>0</v>
      </c>
      <c r="BT356" s="39">
        <v>0</v>
      </c>
    </row>
    <row r="357" spans="1:72">
      <c r="A357" s="87">
        <v>348</v>
      </c>
      <c r="B357" s="1"/>
      <c r="C357" s="1"/>
      <c r="D357" s="2"/>
      <c r="E357" s="3"/>
      <c r="F357" s="4"/>
      <c r="G357" s="5"/>
      <c r="H357" s="5"/>
      <c r="I357" s="6"/>
      <c r="J357" s="5"/>
      <c r="K357" s="5"/>
      <c r="L357" s="5"/>
      <c r="M357" s="55"/>
      <c r="N357" s="8"/>
      <c r="O357" s="105"/>
      <c r="P357" s="5"/>
      <c r="Q357" s="5"/>
      <c r="R357" s="105">
        <f>Dane!$C$10</f>
        <v>0</v>
      </c>
      <c r="S357" s="8"/>
      <c r="T357" s="105"/>
      <c r="U357" s="5"/>
      <c r="V357" s="5"/>
      <c r="W357" s="107">
        <f>Dane!$C$11</f>
        <v>0</v>
      </c>
      <c r="X357" s="8"/>
      <c r="Y357" s="105"/>
      <c r="Z357" s="5"/>
      <c r="AA357" s="5"/>
      <c r="AB357" s="110">
        <f>Dane!$C$12</f>
        <v>0</v>
      </c>
      <c r="AC357" s="108">
        <f>IF(Dane!$E$3=1,AP357+BA357+BL357,IF(Dane!$E$3=2,AT357+BE357+BP357,AW357+BH357+BS357))</f>
        <v>0</v>
      </c>
      <c r="AD357" s="14">
        <f>IF(Dane!$E$3=1,AQ357+BB357+BM357,IF(Dane!$E$3=2,AU357+BF357+BQ357,AX357+BI357+BT357))</f>
        <v>0</v>
      </c>
      <c r="AE357" s="14">
        <f>IF((J357*Dane!$C$9)-AC357&lt;0,0,(J357*Dane!$C$9)-AC357)</f>
        <v>0</v>
      </c>
      <c r="AF357" s="61">
        <f>IF((K357*Dane!$C$9)-AD357&lt;0,0,(K357*Dane!$C$9)-AD357)</f>
        <v>0</v>
      </c>
      <c r="AG357" s="93"/>
      <c r="AH357" s="84">
        <f>IF(Dane!$E$3=1,AP357,IF(Dane!$E$3=2,AT357,AW357))</f>
        <v>0</v>
      </c>
      <c r="AI357" s="84">
        <f>IF(Dane!$E$3=1,AQ357,IF(Dane!$E$3=2,AU357,AX357))</f>
        <v>0</v>
      </c>
      <c r="AJ357" s="84">
        <f>IF(Dane!$E$3=1,BA357,IF(Dane!$E$3=2,BE357,BH357))</f>
        <v>0</v>
      </c>
      <c r="AK357" s="84">
        <f>IF(Dane!$E$3=1,BB357,IF(Dane!$E$3=2,BF357,BI357))</f>
        <v>0</v>
      </c>
      <c r="AL357" s="84">
        <f>IF(Dane!$E$3=1,BL357,IF(Dane!$E$3=2,BP357,BS357))</f>
        <v>0</v>
      </c>
      <c r="AM357" s="84">
        <f>IF(Dane!$E$3=1,BM357,IF(Dane!$E$3=2,BQ357,BT357))</f>
        <v>0</v>
      </c>
      <c r="AN357" s="39">
        <f>IF(Dane!$C$9="",0,IFERROR(J357/R357,0))</f>
        <v>0</v>
      </c>
      <c r="AO357" s="39">
        <f>IF(Dane!$C$9="",0,IFERROR(ROUND(J357-ROUND(J357*0.0976,2)-ROUND(J357*0.015,2)-ROUND(J357*0.0245,2),2)/R357,0))</f>
        <v>0</v>
      </c>
      <c r="AP357" s="39">
        <f t="shared" si="84"/>
        <v>0</v>
      </c>
      <c r="AQ357" s="39">
        <f t="shared" si="85"/>
        <v>0</v>
      </c>
      <c r="AR357" s="39">
        <f t="shared" si="81"/>
        <v>0</v>
      </c>
      <c r="AS357" s="39">
        <f>IF(Dane!$C$9="",0,IFERROR(AR357/R357,0))</f>
        <v>0</v>
      </c>
      <c r="AT357" s="39">
        <f t="shared" si="86"/>
        <v>0</v>
      </c>
      <c r="AU357" s="39">
        <v>0</v>
      </c>
      <c r="AV357" s="39">
        <f t="shared" si="87"/>
        <v>0</v>
      </c>
      <c r="AW357" s="39">
        <f>IF(Dane!$C$9="",0,IF(ROUND((N357+O357)*AV357,2)&gt;$AN$1,$AN$1,ROUND((N357+O357)*AV357,2)))</f>
        <v>0</v>
      </c>
      <c r="AX357" s="39">
        <v>0</v>
      </c>
      <c r="AY357" s="39">
        <f>IF(Dane!$C$9=2,IFERROR(J357/W357,0),IF(Dane!$C$9=3,IFERROR(J357/W357,0),0))</f>
        <v>0</v>
      </c>
      <c r="AZ357" s="39">
        <f>IF(Dane!$C$9=2,IFERROR(ROUND(J357-ROUND(J357*0.0976,2)-ROUND(J357*0.015,2)-ROUND(J357*0.0245,2),2)/W357,0),IF(Dane!$C$9=3,IFERROR(ROUND(J357-ROUND(J357*0.0976,2)-ROUND(J357*0.015,2)-ROUND(J357*0.0245,2),2)/W357,0),0))</f>
        <v>0</v>
      </c>
      <c r="BA357" s="39">
        <f t="shared" si="88"/>
        <v>0</v>
      </c>
      <c r="BB357" s="39">
        <f t="shared" si="89"/>
        <v>0</v>
      </c>
      <c r="BC357" s="39">
        <f t="shared" si="82"/>
        <v>0</v>
      </c>
      <c r="BD357" s="39">
        <f>IF(Dane!$C$9=2,IFERROR(BC357/W357,0),IF(Dane!$C$9=3,IFERROR(BC357/W357,0),0))</f>
        <v>0</v>
      </c>
      <c r="BE357" s="39">
        <f t="shared" si="90"/>
        <v>0</v>
      </c>
      <c r="BF357" s="39">
        <v>0</v>
      </c>
      <c r="BG357" s="39">
        <f t="shared" si="91"/>
        <v>0</v>
      </c>
      <c r="BH357" s="39">
        <f>IF(Dane!$C$9=2,IF(ROUND((S357+T357)*BG357,2)&gt;$AN$1,$AN$1,ROUND((S357+T357)*BG357,2)),IF(Dane!$C$9=3,IF(ROUND((S357+T357)*BG357,2)&gt;$AN$1,$AN$1,ROUND((S357+T357)*BG357,2)),0))</f>
        <v>0</v>
      </c>
      <c r="BI357" s="39">
        <v>0</v>
      </c>
      <c r="BJ357" s="39">
        <f>IF(Dane!$C$9=3,IFERROR(J357/AB357,0),0)</f>
        <v>0</v>
      </c>
      <c r="BK357" s="39">
        <f>IF(Dane!$C$9=3,IFERROR(ROUND(J357-ROUND(J357*0.0976,2)-ROUND(J357*0.015,2)-ROUND(J357*0.0245,2),2)/AB357,0),0)</f>
        <v>0</v>
      </c>
      <c r="BL357" s="39">
        <f t="shared" si="92"/>
        <v>0</v>
      </c>
      <c r="BM357" s="39">
        <f t="shared" si="93"/>
        <v>0</v>
      </c>
      <c r="BN357" s="39">
        <f t="shared" si="83"/>
        <v>0</v>
      </c>
      <c r="BO357" s="39">
        <f>IF(Dane!$C$9=3,IFERROR(BN357/AB357,0),0)</f>
        <v>0</v>
      </c>
      <c r="BP357" s="39">
        <f t="shared" si="94"/>
        <v>0</v>
      </c>
      <c r="BQ357" s="39">
        <v>0</v>
      </c>
      <c r="BR357" s="39">
        <f t="shared" si="95"/>
        <v>0</v>
      </c>
      <c r="BS357" s="39">
        <f>IF(Dane!$C$9=3,IF(ROUND((X357+Y357)*BR357,2)&gt;$AN$1,$AN$1,ROUND((X357+Y357)*BR357,2)),0)</f>
        <v>0</v>
      </c>
      <c r="BT357" s="39">
        <v>0</v>
      </c>
    </row>
    <row r="358" spans="1:72">
      <c r="A358" s="87">
        <v>349</v>
      </c>
      <c r="B358" s="1"/>
      <c r="C358" s="1"/>
      <c r="D358" s="2"/>
      <c r="E358" s="3"/>
      <c r="F358" s="4"/>
      <c r="G358" s="5"/>
      <c r="H358" s="5"/>
      <c r="I358" s="6"/>
      <c r="J358" s="5"/>
      <c r="K358" s="5"/>
      <c r="L358" s="5"/>
      <c r="M358" s="55"/>
      <c r="N358" s="8"/>
      <c r="O358" s="105"/>
      <c r="P358" s="5"/>
      <c r="Q358" s="5"/>
      <c r="R358" s="105">
        <f>Dane!$C$10</f>
        <v>0</v>
      </c>
      <c r="S358" s="8"/>
      <c r="T358" s="105"/>
      <c r="U358" s="5"/>
      <c r="V358" s="5"/>
      <c r="W358" s="107">
        <f>Dane!$C$11</f>
        <v>0</v>
      </c>
      <c r="X358" s="8"/>
      <c r="Y358" s="105"/>
      <c r="Z358" s="5"/>
      <c r="AA358" s="5"/>
      <c r="AB358" s="110">
        <f>Dane!$C$12</f>
        <v>0</v>
      </c>
      <c r="AC358" s="108">
        <f>IF(Dane!$E$3=1,AP358+BA358+BL358,IF(Dane!$E$3=2,AT358+BE358+BP358,AW358+BH358+BS358))</f>
        <v>0</v>
      </c>
      <c r="AD358" s="14">
        <f>IF(Dane!$E$3=1,AQ358+BB358+BM358,IF(Dane!$E$3=2,AU358+BF358+BQ358,AX358+BI358+BT358))</f>
        <v>0</v>
      </c>
      <c r="AE358" s="14">
        <f>IF((J358*Dane!$C$9)-AC358&lt;0,0,(J358*Dane!$C$9)-AC358)</f>
        <v>0</v>
      </c>
      <c r="AF358" s="61">
        <f>IF((K358*Dane!$C$9)-AD358&lt;0,0,(K358*Dane!$C$9)-AD358)</f>
        <v>0</v>
      </c>
      <c r="AG358" s="93"/>
      <c r="AH358" s="84">
        <f>IF(Dane!$E$3=1,AP358,IF(Dane!$E$3=2,AT358,AW358))</f>
        <v>0</v>
      </c>
      <c r="AI358" s="84">
        <f>IF(Dane!$E$3=1,AQ358,IF(Dane!$E$3=2,AU358,AX358))</f>
        <v>0</v>
      </c>
      <c r="AJ358" s="84">
        <f>IF(Dane!$E$3=1,BA358,IF(Dane!$E$3=2,BE358,BH358))</f>
        <v>0</v>
      </c>
      <c r="AK358" s="84">
        <f>IF(Dane!$E$3=1,BB358,IF(Dane!$E$3=2,BF358,BI358))</f>
        <v>0</v>
      </c>
      <c r="AL358" s="84">
        <f>IF(Dane!$E$3=1,BL358,IF(Dane!$E$3=2,BP358,BS358))</f>
        <v>0</v>
      </c>
      <c r="AM358" s="84">
        <f>IF(Dane!$E$3=1,BM358,IF(Dane!$E$3=2,BQ358,BT358))</f>
        <v>0</v>
      </c>
      <c r="AN358" s="39">
        <f>IF(Dane!$C$9="",0,IFERROR(J358/R358,0))</f>
        <v>0</v>
      </c>
      <c r="AO358" s="39">
        <f>IF(Dane!$C$9="",0,IFERROR(ROUND(J358-ROUND(J358*0.0976,2)-ROUND(J358*0.015,2)-ROUND(J358*0.0245,2),2)/R358,0))</f>
        <v>0</v>
      </c>
      <c r="AP358" s="39">
        <f t="shared" si="84"/>
        <v>0</v>
      </c>
      <c r="AQ358" s="39">
        <f t="shared" si="85"/>
        <v>0</v>
      </c>
      <c r="AR358" s="39">
        <f t="shared" si="81"/>
        <v>0</v>
      </c>
      <c r="AS358" s="39">
        <f>IF(Dane!$C$9="",0,IFERROR(AR358/R358,0))</f>
        <v>0</v>
      </c>
      <c r="AT358" s="39">
        <f t="shared" si="86"/>
        <v>0</v>
      </c>
      <c r="AU358" s="39">
        <v>0</v>
      </c>
      <c r="AV358" s="39">
        <f t="shared" si="87"/>
        <v>0</v>
      </c>
      <c r="AW358" s="39">
        <f>IF(Dane!$C$9="",0,IF(ROUND((N358+O358)*AV358,2)&gt;$AN$1,$AN$1,ROUND((N358+O358)*AV358,2)))</f>
        <v>0</v>
      </c>
      <c r="AX358" s="39">
        <v>0</v>
      </c>
      <c r="AY358" s="39">
        <f>IF(Dane!$C$9=2,IFERROR(J358/W358,0),IF(Dane!$C$9=3,IFERROR(J358/W358,0),0))</f>
        <v>0</v>
      </c>
      <c r="AZ358" s="39">
        <f>IF(Dane!$C$9=2,IFERROR(ROUND(J358-ROUND(J358*0.0976,2)-ROUND(J358*0.015,2)-ROUND(J358*0.0245,2),2)/W358,0),IF(Dane!$C$9=3,IFERROR(ROUND(J358-ROUND(J358*0.0976,2)-ROUND(J358*0.015,2)-ROUND(J358*0.0245,2),2)/W358,0),0))</f>
        <v>0</v>
      </c>
      <c r="BA358" s="39">
        <f t="shared" si="88"/>
        <v>0</v>
      </c>
      <c r="BB358" s="39">
        <f t="shared" si="89"/>
        <v>0</v>
      </c>
      <c r="BC358" s="39">
        <f t="shared" si="82"/>
        <v>0</v>
      </c>
      <c r="BD358" s="39">
        <f>IF(Dane!$C$9=2,IFERROR(BC358/W358,0),IF(Dane!$C$9=3,IFERROR(BC358/W358,0),0))</f>
        <v>0</v>
      </c>
      <c r="BE358" s="39">
        <f t="shared" si="90"/>
        <v>0</v>
      </c>
      <c r="BF358" s="39">
        <v>0</v>
      </c>
      <c r="BG358" s="39">
        <f t="shared" si="91"/>
        <v>0</v>
      </c>
      <c r="BH358" s="39">
        <f>IF(Dane!$C$9=2,IF(ROUND((S358+T358)*BG358,2)&gt;$AN$1,$AN$1,ROUND((S358+T358)*BG358,2)),IF(Dane!$C$9=3,IF(ROUND((S358+T358)*BG358,2)&gt;$AN$1,$AN$1,ROUND((S358+T358)*BG358,2)),0))</f>
        <v>0</v>
      </c>
      <c r="BI358" s="39">
        <v>0</v>
      </c>
      <c r="BJ358" s="39">
        <f>IF(Dane!$C$9=3,IFERROR(J358/AB358,0),0)</f>
        <v>0</v>
      </c>
      <c r="BK358" s="39">
        <f>IF(Dane!$C$9=3,IFERROR(ROUND(J358-ROUND(J358*0.0976,2)-ROUND(J358*0.015,2)-ROUND(J358*0.0245,2),2)/AB358,0),0)</f>
        <v>0</v>
      </c>
      <c r="BL358" s="39">
        <f t="shared" si="92"/>
        <v>0</v>
      </c>
      <c r="BM358" s="39">
        <f t="shared" si="93"/>
        <v>0</v>
      </c>
      <c r="BN358" s="39">
        <f t="shared" si="83"/>
        <v>0</v>
      </c>
      <c r="BO358" s="39">
        <f>IF(Dane!$C$9=3,IFERROR(BN358/AB358,0),0)</f>
        <v>0</v>
      </c>
      <c r="BP358" s="39">
        <f t="shared" si="94"/>
        <v>0</v>
      </c>
      <c r="BQ358" s="39">
        <v>0</v>
      </c>
      <c r="BR358" s="39">
        <f t="shared" si="95"/>
        <v>0</v>
      </c>
      <c r="BS358" s="39">
        <f>IF(Dane!$C$9=3,IF(ROUND((X358+Y358)*BR358,2)&gt;$AN$1,$AN$1,ROUND((X358+Y358)*BR358,2)),0)</f>
        <v>0</v>
      </c>
      <c r="BT358" s="39">
        <v>0</v>
      </c>
    </row>
    <row r="359" spans="1:72">
      <c r="A359" s="87">
        <v>350</v>
      </c>
      <c r="B359" s="1"/>
      <c r="C359" s="1"/>
      <c r="D359" s="2"/>
      <c r="E359" s="3"/>
      <c r="F359" s="4"/>
      <c r="G359" s="5"/>
      <c r="H359" s="5"/>
      <c r="I359" s="6"/>
      <c r="J359" s="5"/>
      <c r="K359" s="5"/>
      <c r="L359" s="5"/>
      <c r="M359" s="55"/>
      <c r="N359" s="8"/>
      <c r="O359" s="105"/>
      <c r="P359" s="5"/>
      <c r="Q359" s="5"/>
      <c r="R359" s="105">
        <f>Dane!$C$10</f>
        <v>0</v>
      </c>
      <c r="S359" s="8"/>
      <c r="T359" s="105"/>
      <c r="U359" s="5"/>
      <c r="V359" s="5"/>
      <c r="W359" s="107">
        <f>Dane!$C$11</f>
        <v>0</v>
      </c>
      <c r="X359" s="8"/>
      <c r="Y359" s="105"/>
      <c r="Z359" s="5"/>
      <c r="AA359" s="5"/>
      <c r="AB359" s="110">
        <f>Dane!$C$12</f>
        <v>0</v>
      </c>
      <c r="AC359" s="108">
        <f>IF(Dane!$E$3=1,AP359+BA359+BL359,IF(Dane!$E$3=2,AT359+BE359+BP359,AW359+BH359+BS359))</f>
        <v>0</v>
      </c>
      <c r="AD359" s="14">
        <f>IF(Dane!$E$3=1,AQ359+BB359+BM359,IF(Dane!$E$3=2,AU359+BF359+BQ359,AX359+BI359+BT359))</f>
        <v>0</v>
      </c>
      <c r="AE359" s="14">
        <f>IF((J359*Dane!$C$9)-AC359&lt;0,0,(J359*Dane!$C$9)-AC359)</f>
        <v>0</v>
      </c>
      <c r="AF359" s="61">
        <f>IF((K359*Dane!$C$9)-AD359&lt;0,0,(K359*Dane!$C$9)-AD359)</f>
        <v>0</v>
      </c>
      <c r="AG359" s="93"/>
      <c r="AH359" s="84">
        <f>IF(Dane!$E$3=1,AP359,IF(Dane!$E$3=2,AT359,AW359))</f>
        <v>0</v>
      </c>
      <c r="AI359" s="84">
        <f>IF(Dane!$E$3=1,AQ359,IF(Dane!$E$3=2,AU359,AX359))</f>
        <v>0</v>
      </c>
      <c r="AJ359" s="84">
        <f>IF(Dane!$E$3=1,BA359,IF(Dane!$E$3=2,BE359,BH359))</f>
        <v>0</v>
      </c>
      <c r="AK359" s="84">
        <f>IF(Dane!$E$3=1,BB359,IF(Dane!$E$3=2,BF359,BI359))</f>
        <v>0</v>
      </c>
      <c r="AL359" s="84">
        <f>IF(Dane!$E$3=1,BL359,IF(Dane!$E$3=2,BP359,BS359))</f>
        <v>0</v>
      </c>
      <c r="AM359" s="84">
        <f>IF(Dane!$E$3=1,BM359,IF(Dane!$E$3=2,BQ359,BT359))</f>
        <v>0</v>
      </c>
      <c r="AN359" s="39">
        <f>IF(Dane!$C$9="",0,IFERROR(J359/R359,0))</f>
        <v>0</v>
      </c>
      <c r="AO359" s="39">
        <f>IF(Dane!$C$9="",0,IFERROR(ROUND(J359-ROUND(J359*0.0976,2)-ROUND(J359*0.015,2)-ROUND(J359*0.0245,2),2)/R359,0))</f>
        <v>0</v>
      </c>
      <c r="AP359" s="39">
        <f t="shared" si="84"/>
        <v>0</v>
      </c>
      <c r="AQ359" s="39">
        <f t="shared" si="85"/>
        <v>0</v>
      </c>
      <c r="AR359" s="39">
        <f t="shared" si="81"/>
        <v>0</v>
      </c>
      <c r="AS359" s="39">
        <f>IF(Dane!$C$9="",0,IFERROR(AR359/R359,0))</f>
        <v>0</v>
      </c>
      <c r="AT359" s="39">
        <f t="shared" si="86"/>
        <v>0</v>
      </c>
      <c r="AU359" s="39">
        <v>0</v>
      </c>
      <c r="AV359" s="39">
        <f t="shared" si="87"/>
        <v>0</v>
      </c>
      <c r="AW359" s="39">
        <f>IF(Dane!$C$9="",0,IF(ROUND((N359+O359)*AV359,2)&gt;$AN$1,$AN$1,ROUND((N359+O359)*AV359,2)))</f>
        <v>0</v>
      </c>
      <c r="AX359" s="39">
        <v>0</v>
      </c>
      <c r="AY359" s="39">
        <f>IF(Dane!$C$9=2,IFERROR(J359/W359,0),IF(Dane!$C$9=3,IFERROR(J359/W359,0),0))</f>
        <v>0</v>
      </c>
      <c r="AZ359" s="39">
        <f>IF(Dane!$C$9=2,IFERROR(ROUND(J359-ROUND(J359*0.0976,2)-ROUND(J359*0.015,2)-ROUND(J359*0.0245,2),2)/W359,0),IF(Dane!$C$9=3,IFERROR(ROUND(J359-ROUND(J359*0.0976,2)-ROUND(J359*0.015,2)-ROUND(J359*0.0245,2),2)/W359,0),0))</f>
        <v>0</v>
      </c>
      <c r="BA359" s="39">
        <f t="shared" si="88"/>
        <v>0</v>
      </c>
      <c r="BB359" s="39">
        <f t="shared" si="89"/>
        <v>0</v>
      </c>
      <c r="BC359" s="39">
        <f t="shared" si="82"/>
        <v>0</v>
      </c>
      <c r="BD359" s="39">
        <f>IF(Dane!$C$9=2,IFERROR(BC359/W359,0),IF(Dane!$C$9=3,IFERROR(BC359/W359,0),0))</f>
        <v>0</v>
      </c>
      <c r="BE359" s="39">
        <f t="shared" si="90"/>
        <v>0</v>
      </c>
      <c r="BF359" s="39">
        <v>0</v>
      </c>
      <c r="BG359" s="39">
        <f t="shared" si="91"/>
        <v>0</v>
      </c>
      <c r="BH359" s="39">
        <f>IF(Dane!$C$9=2,IF(ROUND((S359+T359)*BG359,2)&gt;$AN$1,$AN$1,ROUND((S359+T359)*BG359,2)),IF(Dane!$C$9=3,IF(ROUND((S359+T359)*BG359,2)&gt;$AN$1,$AN$1,ROUND((S359+T359)*BG359,2)),0))</f>
        <v>0</v>
      </c>
      <c r="BI359" s="39">
        <v>0</v>
      </c>
      <c r="BJ359" s="39">
        <f>IF(Dane!$C$9=3,IFERROR(J359/AB359,0),0)</f>
        <v>0</v>
      </c>
      <c r="BK359" s="39">
        <f>IF(Dane!$C$9=3,IFERROR(ROUND(J359-ROUND(J359*0.0976,2)-ROUND(J359*0.015,2)-ROUND(J359*0.0245,2),2)/AB359,0),0)</f>
        <v>0</v>
      </c>
      <c r="BL359" s="39">
        <f t="shared" si="92"/>
        <v>0</v>
      </c>
      <c r="BM359" s="39">
        <f t="shared" si="93"/>
        <v>0</v>
      </c>
      <c r="BN359" s="39">
        <f t="shared" si="83"/>
        <v>0</v>
      </c>
      <c r="BO359" s="39">
        <f>IF(Dane!$C$9=3,IFERROR(BN359/AB359,0),0)</f>
        <v>0</v>
      </c>
      <c r="BP359" s="39">
        <f t="shared" si="94"/>
        <v>0</v>
      </c>
      <c r="BQ359" s="39">
        <v>0</v>
      </c>
      <c r="BR359" s="39">
        <f t="shared" si="95"/>
        <v>0</v>
      </c>
      <c r="BS359" s="39">
        <f>IF(Dane!$C$9=3,IF(ROUND((X359+Y359)*BR359,2)&gt;$AN$1,$AN$1,ROUND((X359+Y359)*BR359,2)),0)</f>
        <v>0</v>
      </c>
      <c r="BT359" s="39">
        <v>0</v>
      </c>
    </row>
    <row r="360" spans="1:72">
      <c r="A360" s="87">
        <v>351</v>
      </c>
      <c r="B360" s="1"/>
      <c r="C360" s="1"/>
      <c r="D360" s="2"/>
      <c r="E360" s="3"/>
      <c r="F360" s="4"/>
      <c r="G360" s="5"/>
      <c r="H360" s="5"/>
      <c r="I360" s="6"/>
      <c r="J360" s="5"/>
      <c r="K360" s="5"/>
      <c r="L360" s="5"/>
      <c r="M360" s="55"/>
      <c r="N360" s="8"/>
      <c r="O360" s="105"/>
      <c r="P360" s="5"/>
      <c r="Q360" s="5"/>
      <c r="R360" s="105">
        <f>Dane!$C$10</f>
        <v>0</v>
      </c>
      <c r="S360" s="8"/>
      <c r="T360" s="105"/>
      <c r="U360" s="5"/>
      <c r="V360" s="5"/>
      <c r="W360" s="107">
        <f>Dane!$C$11</f>
        <v>0</v>
      </c>
      <c r="X360" s="8"/>
      <c r="Y360" s="105"/>
      <c r="Z360" s="5"/>
      <c r="AA360" s="5"/>
      <c r="AB360" s="110">
        <f>Dane!$C$12</f>
        <v>0</v>
      </c>
      <c r="AC360" s="108">
        <f>IF(Dane!$E$3=1,AP360+BA360+BL360,IF(Dane!$E$3=2,AT360+BE360+BP360,AW360+BH360+BS360))</f>
        <v>0</v>
      </c>
      <c r="AD360" s="14">
        <f>IF(Dane!$E$3=1,AQ360+BB360+BM360,IF(Dane!$E$3=2,AU360+BF360+BQ360,AX360+BI360+BT360))</f>
        <v>0</v>
      </c>
      <c r="AE360" s="14">
        <f>IF((J360*Dane!$C$9)-AC360&lt;0,0,(J360*Dane!$C$9)-AC360)</f>
        <v>0</v>
      </c>
      <c r="AF360" s="61">
        <f>IF((K360*Dane!$C$9)-AD360&lt;0,0,(K360*Dane!$C$9)-AD360)</f>
        <v>0</v>
      </c>
      <c r="AG360" s="93"/>
      <c r="AH360" s="84">
        <f>IF(Dane!$E$3=1,AP360,IF(Dane!$E$3=2,AT360,AW360))</f>
        <v>0</v>
      </c>
      <c r="AI360" s="84">
        <f>IF(Dane!$E$3=1,AQ360,IF(Dane!$E$3=2,AU360,AX360))</f>
        <v>0</v>
      </c>
      <c r="AJ360" s="84">
        <f>IF(Dane!$E$3=1,BA360,IF(Dane!$E$3=2,BE360,BH360))</f>
        <v>0</v>
      </c>
      <c r="AK360" s="84">
        <f>IF(Dane!$E$3=1,BB360,IF(Dane!$E$3=2,BF360,BI360))</f>
        <v>0</v>
      </c>
      <c r="AL360" s="84">
        <f>IF(Dane!$E$3=1,BL360,IF(Dane!$E$3=2,BP360,BS360))</f>
        <v>0</v>
      </c>
      <c r="AM360" s="84">
        <f>IF(Dane!$E$3=1,BM360,IF(Dane!$E$3=2,BQ360,BT360))</f>
        <v>0</v>
      </c>
      <c r="AN360" s="39">
        <f>IF(Dane!$C$9="",0,IFERROR(J360/R360,0))</f>
        <v>0</v>
      </c>
      <c r="AO360" s="39">
        <f>IF(Dane!$C$9="",0,IFERROR(ROUND(J360-ROUND(J360*0.0976,2)-ROUND(J360*0.015,2)-ROUND(J360*0.0245,2),2)/R360,0))</f>
        <v>0</v>
      </c>
      <c r="AP360" s="39">
        <f t="shared" si="84"/>
        <v>0</v>
      </c>
      <c r="AQ360" s="39">
        <f t="shared" si="85"/>
        <v>0</v>
      </c>
      <c r="AR360" s="39">
        <f t="shared" si="81"/>
        <v>0</v>
      </c>
      <c r="AS360" s="39">
        <f>IF(Dane!$C$9="",0,IFERROR(AR360/R360,0))</f>
        <v>0</v>
      </c>
      <c r="AT360" s="39">
        <f t="shared" si="86"/>
        <v>0</v>
      </c>
      <c r="AU360" s="39">
        <v>0</v>
      </c>
      <c r="AV360" s="39">
        <f t="shared" si="87"/>
        <v>0</v>
      </c>
      <c r="AW360" s="39">
        <f>IF(Dane!$C$9="",0,IF(ROUND((N360+O360)*AV360,2)&gt;$AN$1,$AN$1,ROUND((N360+O360)*AV360,2)))</f>
        <v>0</v>
      </c>
      <c r="AX360" s="39">
        <v>0</v>
      </c>
      <c r="AY360" s="39">
        <f>IF(Dane!$C$9=2,IFERROR(J360/W360,0),IF(Dane!$C$9=3,IFERROR(J360/W360,0),0))</f>
        <v>0</v>
      </c>
      <c r="AZ360" s="39">
        <f>IF(Dane!$C$9=2,IFERROR(ROUND(J360-ROUND(J360*0.0976,2)-ROUND(J360*0.015,2)-ROUND(J360*0.0245,2),2)/W360,0),IF(Dane!$C$9=3,IFERROR(ROUND(J360-ROUND(J360*0.0976,2)-ROUND(J360*0.015,2)-ROUND(J360*0.0245,2),2)/W360,0),0))</f>
        <v>0</v>
      </c>
      <c r="BA360" s="39">
        <f t="shared" si="88"/>
        <v>0</v>
      </c>
      <c r="BB360" s="39">
        <f t="shared" si="89"/>
        <v>0</v>
      </c>
      <c r="BC360" s="39">
        <f t="shared" si="82"/>
        <v>0</v>
      </c>
      <c r="BD360" s="39">
        <f>IF(Dane!$C$9=2,IFERROR(BC360/W360,0),IF(Dane!$C$9=3,IFERROR(BC360/W360,0),0))</f>
        <v>0</v>
      </c>
      <c r="BE360" s="39">
        <f t="shared" si="90"/>
        <v>0</v>
      </c>
      <c r="BF360" s="39">
        <v>0</v>
      </c>
      <c r="BG360" s="39">
        <f t="shared" si="91"/>
        <v>0</v>
      </c>
      <c r="BH360" s="39">
        <f>IF(Dane!$C$9=2,IF(ROUND((S360+T360)*BG360,2)&gt;$AN$1,$AN$1,ROUND((S360+T360)*BG360,2)),IF(Dane!$C$9=3,IF(ROUND((S360+T360)*BG360,2)&gt;$AN$1,$AN$1,ROUND((S360+T360)*BG360,2)),0))</f>
        <v>0</v>
      </c>
      <c r="BI360" s="39">
        <v>0</v>
      </c>
      <c r="BJ360" s="39">
        <f>IF(Dane!$C$9=3,IFERROR(J360/AB360,0),0)</f>
        <v>0</v>
      </c>
      <c r="BK360" s="39">
        <f>IF(Dane!$C$9=3,IFERROR(ROUND(J360-ROUND(J360*0.0976,2)-ROUND(J360*0.015,2)-ROUND(J360*0.0245,2),2)/AB360,0),0)</f>
        <v>0</v>
      </c>
      <c r="BL360" s="39">
        <f t="shared" si="92"/>
        <v>0</v>
      </c>
      <c r="BM360" s="39">
        <f t="shared" si="93"/>
        <v>0</v>
      </c>
      <c r="BN360" s="39">
        <f t="shared" si="83"/>
        <v>0</v>
      </c>
      <c r="BO360" s="39">
        <f>IF(Dane!$C$9=3,IFERROR(BN360/AB360,0),0)</f>
        <v>0</v>
      </c>
      <c r="BP360" s="39">
        <f t="shared" si="94"/>
        <v>0</v>
      </c>
      <c r="BQ360" s="39">
        <v>0</v>
      </c>
      <c r="BR360" s="39">
        <f t="shared" si="95"/>
        <v>0</v>
      </c>
      <c r="BS360" s="39">
        <f>IF(Dane!$C$9=3,IF(ROUND((X360+Y360)*BR360,2)&gt;$AN$1,$AN$1,ROUND((X360+Y360)*BR360,2)),0)</f>
        <v>0</v>
      </c>
      <c r="BT360" s="39">
        <v>0</v>
      </c>
    </row>
    <row r="361" spans="1:72">
      <c r="A361" s="87">
        <v>352</v>
      </c>
      <c r="B361" s="1"/>
      <c r="C361" s="1"/>
      <c r="D361" s="2"/>
      <c r="E361" s="3"/>
      <c r="F361" s="4"/>
      <c r="G361" s="5"/>
      <c r="H361" s="5"/>
      <c r="I361" s="6"/>
      <c r="J361" s="5"/>
      <c r="K361" s="5"/>
      <c r="L361" s="5"/>
      <c r="M361" s="55"/>
      <c r="N361" s="8"/>
      <c r="O361" s="105"/>
      <c r="P361" s="5"/>
      <c r="Q361" s="5"/>
      <c r="R361" s="105">
        <f>Dane!$C$10</f>
        <v>0</v>
      </c>
      <c r="S361" s="8"/>
      <c r="T361" s="105"/>
      <c r="U361" s="5"/>
      <c r="V361" s="5"/>
      <c r="W361" s="107">
        <f>Dane!$C$11</f>
        <v>0</v>
      </c>
      <c r="X361" s="8"/>
      <c r="Y361" s="105"/>
      <c r="Z361" s="5"/>
      <c r="AA361" s="5"/>
      <c r="AB361" s="110">
        <f>Dane!$C$12</f>
        <v>0</v>
      </c>
      <c r="AC361" s="108">
        <f>IF(Dane!$E$3=1,AP361+BA361+BL361,IF(Dane!$E$3=2,AT361+BE361+BP361,AW361+BH361+BS361))</f>
        <v>0</v>
      </c>
      <c r="AD361" s="14">
        <f>IF(Dane!$E$3=1,AQ361+BB361+BM361,IF(Dane!$E$3=2,AU361+BF361+BQ361,AX361+BI361+BT361))</f>
        <v>0</v>
      </c>
      <c r="AE361" s="14">
        <f>IF((J361*Dane!$C$9)-AC361&lt;0,0,(J361*Dane!$C$9)-AC361)</f>
        <v>0</v>
      </c>
      <c r="AF361" s="61">
        <f>IF((K361*Dane!$C$9)-AD361&lt;0,0,(K361*Dane!$C$9)-AD361)</f>
        <v>0</v>
      </c>
      <c r="AG361" s="93"/>
      <c r="AH361" s="84">
        <f>IF(Dane!$E$3=1,AP361,IF(Dane!$E$3=2,AT361,AW361))</f>
        <v>0</v>
      </c>
      <c r="AI361" s="84">
        <f>IF(Dane!$E$3=1,AQ361,IF(Dane!$E$3=2,AU361,AX361))</f>
        <v>0</v>
      </c>
      <c r="AJ361" s="84">
        <f>IF(Dane!$E$3=1,BA361,IF(Dane!$E$3=2,BE361,BH361))</f>
        <v>0</v>
      </c>
      <c r="AK361" s="84">
        <f>IF(Dane!$E$3=1,BB361,IF(Dane!$E$3=2,BF361,BI361))</f>
        <v>0</v>
      </c>
      <c r="AL361" s="84">
        <f>IF(Dane!$E$3=1,BL361,IF(Dane!$E$3=2,BP361,BS361))</f>
        <v>0</v>
      </c>
      <c r="AM361" s="84">
        <f>IF(Dane!$E$3=1,BM361,IF(Dane!$E$3=2,BQ361,BT361))</f>
        <v>0</v>
      </c>
      <c r="AN361" s="39">
        <f>IF(Dane!$C$9="",0,IFERROR(J361/R361,0))</f>
        <v>0</v>
      </c>
      <c r="AO361" s="39">
        <f>IF(Dane!$C$9="",0,IFERROR(ROUND(J361-ROUND(J361*0.0976,2)-ROUND(J361*0.015,2)-ROUND(J361*0.0245,2),2)/R361,0))</f>
        <v>0</v>
      </c>
      <c r="AP361" s="39">
        <f t="shared" si="84"/>
        <v>0</v>
      </c>
      <c r="AQ361" s="39">
        <f t="shared" si="85"/>
        <v>0</v>
      </c>
      <c r="AR361" s="39">
        <f t="shared" si="81"/>
        <v>0</v>
      </c>
      <c r="AS361" s="39">
        <f>IF(Dane!$C$9="",0,IFERROR(AR361/R361,0))</f>
        <v>0</v>
      </c>
      <c r="AT361" s="39">
        <f t="shared" si="86"/>
        <v>0</v>
      </c>
      <c r="AU361" s="39">
        <v>0</v>
      </c>
      <c r="AV361" s="39">
        <f t="shared" si="87"/>
        <v>0</v>
      </c>
      <c r="AW361" s="39">
        <f>IF(Dane!$C$9="",0,IF(ROUND((N361+O361)*AV361,2)&gt;$AN$1,$AN$1,ROUND((N361+O361)*AV361,2)))</f>
        <v>0</v>
      </c>
      <c r="AX361" s="39">
        <v>0</v>
      </c>
      <c r="AY361" s="39">
        <f>IF(Dane!$C$9=2,IFERROR(J361/W361,0),IF(Dane!$C$9=3,IFERROR(J361/W361,0),0))</f>
        <v>0</v>
      </c>
      <c r="AZ361" s="39">
        <f>IF(Dane!$C$9=2,IFERROR(ROUND(J361-ROUND(J361*0.0976,2)-ROUND(J361*0.015,2)-ROUND(J361*0.0245,2),2)/W361,0),IF(Dane!$C$9=3,IFERROR(ROUND(J361-ROUND(J361*0.0976,2)-ROUND(J361*0.015,2)-ROUND(J361*0.0245,2),2)/W361,0),0))</f>
        <v>0</v>
      </c>
      <c r="BA361" s="39">
        <f t="shared" si="88"/>
        <v>0</v>
      </c>
      <c r="BB361" s="39">
        <f t="shared" si="89"/>
        <v>0</v>
      </c>
      <c r="BC361" s="39">
        <f t="shared" si="82"/>
        <v>0</v>
      </c>
      <c r="BD361" s="39">
        <f>IF(Dane!$C$9=2,IFERROR(BC361/W361,0),IF(Dane!$C$9=3,IFERROR(BC361/W361,0),0))</f>
        <v>0</v>
      </c>
      <c r="BE361" s="39">
        <f t="shared" si="90"/>
        <v>0</v>
      </c>
      <c r="BF361" s="39">
        <v>0</v>
      </c>
      <c r="BG361" s="39">
        <f t="shared" si="91"/>
        <v>0</v>
      </c>
      <c r="BH361" s="39">
        <f>IF(Dane!$C$9=2,IF(ROUND((S361+T361)*BG361,2)&gt;$AN$1,$AN$1,ROUND((S361+T361)*BG361,2)),IF(Dane!$C$9=3,IF(ROUND((S361+T361)*BG361,2)&gt;$AN$1,$AN$1,ROUND((S361+T361)*BG361,2)),0))</f>
        <v>0</v>
      </c>
      <c r="BI361" s="39">
        <v>0</v>
      </c>
      <c r="BJ361" s="39">
        <f>IF(Dane!$C$9=3,IFERROR(J361/AB361,0),0)</f>
        <v>0</v>
      </c>
      <c r="BK361" s="39">
        <f>IF(Dane!$C$9=3,IFERROR(ROUND(J361-ROUND(J361*0.0976,2)-ROUND(J361*0.015,2)-ROUND(J361*0.0245,2),2)/AB361,0),0)</f>
        <v>0</v>
      </c>
      <c r="BL361" s="39">
        <f t="shared" si="92"/>
        <v>0</v>
      </c>
      <c r="BM361" s="39">
        <f t="shared" si="93"/>
        <v>0</v>
      </c>
      <c r="BN361" s="39">
        <f t="shared" si="83"/>
        <v>0</v>
      </c>
      <c r="BO361" s="39">
        <f>IF(Dane!$C$9=3,IFERROR(BN361/AB361,0),0)</f>
        <v>0</v>
      </c>
      <c r="BP361" s="39">
        <f t="shared" si="94"/>
        <v>0</v>
      </c>
      <c r="BQ361" s="39">
        <v>0</v>
      </c>
      <c r="BR361" s="39">
        <f t="shared" si="95"/>
        <v>0</v>
      </c>
      <c r="BS361" s="39">
        <f>IF(Dane!$C$9=3,IF(ROUND((X361+Y361)*BR361,2)&gt;$AN$1,$AN$1,ROUND((X361+Y361)*BR361,2)),0)</f>
        <v>0</v>
      </c>
      <c r="BT361" s="39">
        <v>0</v>
      </c>
    </row>
    <row r="362" spans="1:72">
      <c r="A362" s="87">
        <v>353</v>
      </c>
      <c r="B362" s="1"/>
      <c r="C362" s="1"/>
      <c r="D362" s="2"/>
      <c r="E362" s="3"/>
      <c r="F362" s="4"/>
      <c r="G362" s="5"/>
      <c r="H362" s="5"/>
      <c r="I362" s="6"/>
      <c r="J362" s="5"/>
      <c r="K362" s="5"/>
      <c r="L362" s="5"/>
      <c r="M362" s="55"/>
      <c r="N362" s="8"/>
      <c r="O362" s="105"/>
      <c r="P362" s="5"/>
      <c r="Q362" s="5"/>
      <c r="R362" s="105">
        <f>Dane!$C$10</f>
        <v>0</v>
      </c>
      <c r="S362" s="8"/>
      <c r="T362" s="105"/>
      <c r="U362" s="5"/>
      <c r="V362" s="5"/>
      <c r="W362" s="107">
        <f>Dane!$C$11</f>
        <v>0</v>
      </c>
      <c r="X362" s="8"/>
      <c r="Y362" s="105"/>
      <c r="Z362" s="5"/>
      <c r="AA362" s="5"/>
      <c r="AB362" s="110">
        <f>Dane!$C$12</f>
        <v>0</v>
      </c>
      <c r="AC362" s="108">
        <f>IF(Dane!$E$3=1,AP362+BA362+BL362,IF(Dane!$E$3=2,AT362+BE362+BP362,AW362+BH362+BS362))</f>
        <v>0</v>
      </c>
      <c r="AD362" s="14">
        <f>IF(Dane!$E$3=1,AQ362+BB362+BM362,IF(Dane!$E$3=2,AU362+BF362+BQ362,AX362+BI362+BT362))</f>
        <v>0</v>
      </c>
      <c r="AE362" s="14">
        <f>IF((J362*Dane!$C$9)-AC362&lt;0,0,(J362*Dane!$C$9)-AC362)</f>
        <v>0</v>
      </c>
      <c r="AF362" s="61">
        <f>IF((K362*Dane!$C$9)-AD362&lt;0,0,(K362*Dane!$C$9)-AD362)</f>
        <v>0</v>
      </c>
      <c r="AG362" s="93"/>
      <c r="AH362" s="84">
        <f>IF(Dane!$E$3=1,AP362,IF(Dane!$E$3=2,AT362,AW362))</f>
        <v>0</v>
      </c>
      <c r="AI362" s="84">
        <f>IF(Dane!$E$3=1,AQ362,IF(Dane!$E$3=2,AU362,AX362))</f>
        <v>0</v>
      </c>
      <c r="AJ362" s="84">
        <f>IF(Dane!$E$3=1,BA362,IF(Dane!$E$3=2,BE362,BH362))</f>
        <v>0</v>
      </c>
      <c r="AK362" s="84">
        <f>IF(Dane!$E$3=1,BB362,IF(Dane!$E$3=2,BF362,BI362))</f>
        <v>0</v>
      </c>
      <c r="AL362" s="84">
        <f>IF(Dane!$E$3=1,BL362,IF(Dane!$E$3=2,BP362,BS362))</f>
        <v>0</v>
      </c>
      <c r="AM362" s="84">
        <f>IF(Dane!$E$3=1,BM362,IF(Dane!$E$3=2,BQ362,BT362))</f>
        <v>0</v>
      </c>
      <c r="AN362" s="39">
        <f>IF(Dane!$C$9="",0,IFERROR(J362/R362,0))</f>
        <v>0</v>
      </c>
      <c r="AO362" s="39">
        <f>IF(Dane!$C$9="",0,IFERROR(ROUND(J362-ROUND(J362*0.0976,2)-ROUND(J362*0.015,2)-ROUND(J362*0.0245,2),2)/R362,0))</f>
        <v>0</v>
      </c>
      <c r="AP362" s="39">
        <f t="shared" si="84"/>
        <v>0</v>
      </c>
      <c r="AQ362" s="39">
        <f t="shared" si="85"/>
        <v>0</v>
      </c>
      <c r="AR362" s="39">
        <f t="shared" si="81"/>
        <v>0</v>
      </c>
      <c r="AS362" s="39">
        <f>IF(Dane!$C$9="",0,IFERROR(AR362/R362,0))</f>
        <v>0</v>
      </c>
      <c r="AT362" s="39">
        <f t="shared" si="86"/>
        <v>0</v>
      </c>
      <c r="AU362" s="39">
        <v>0</v>
      </c>
      <c r="AV362" s="39">
        <f t="shared" si="87"/>
        <v>0</v>
      </c>
      <c r="AW362" s="39">
        <f>IF(Dane!$C$9="",0,IF(ROUND((N362+O362)*AV362,2)&gt;$AN$1,$AN$1,ROUND((N362+O362)*AV362,2)))</f>
        <v>0</v>
      </c>
      <c r="AX362" s="39">
        <v>0</v>
      </c>
      <c r="AY362" s="39">
        <f>IF(Dane!$C$9=2,IFERROR(J362/W362,0),IF(Dane!$C$9=3,IFERROR(J362/W362,0),0))</f>
        <v>0</v>
      </c>
      <c r="AZ362" s="39">
        <f>IF(Dane!$C$9=2,IFERROR(ROUND(J362-ROUND(J362*0.0976,2)-ROUND(J362*0.015,2)-ROUND(J362*0.0245,2),2)/W362,0),IF(Dane!$C$9=3,IFERROR(ROUND(J362-ROUND(J362*0.0976,2)-ROUND(J362*0.015,2)-ROUND(J362*0.0245,2),2)/W362,0),0))</f>
        <v>0</v>
      </c>
      <c r="BA362" s="39">
        <f t="shared" si="88"/>
        <v>0</v>
      </c>
      <c r="BB362" s="39">
        <f t="shared" si="89"/>
        <v>0</v>
      </c>
      <c r="BC362" s="39">
        <f t="shared" si="82"/>
        <v>0</v>
      </c>
      <c r="BD362" s="39">
        <f>IF(Dane!$C$9=2,IFERROR(BC362/W362,0),IF(Dane!$C$9=3,IFERROR(BC362/W362,0),0))</f>
        <v>0</v>
      </c>
      <c r="BE362" s="39">
        <f t="shared" si="90"/>
        <v>0</v>
      </c>
      <c r="BF362" s="39">
        <v>0</v>
      </c>
      <c r="BG362" s="39">
        <f t="shared" si="91"/>
        <v>0</v>
      </c>
      <c r="BH362" s="39">
        <f>IF(Dane!$C$9=2,IF(ROUND((S362+T362)*BG362,2)&gt;$AN$1,$AN$1,ROUND((S362+T362)*BG362,2)),IF(Dane!$C$9=3,IF(ROUND((S362+T362)*BG362,2)&gt;$AN$1,$AN$1,ROUND((S362+T362)*BG362,2)),0))</f>
        <v>0</v>
      </c>
      <c r="BI362" s="39">
        <v>0</v>
      </c>
      <c r="BJ362" s="39">
        <f>IF(Dane!$C$9=3,IFERROR(J362/AB362,0),0)</f>
        <v>0</v>
      </c>
      <c r="BK362" s="39">
        <f>IF(Dane!$C$9=3,IFERROR(ROUND(J362-ROUND(J362*0.0976,2)-ROUND(J362*0.015,2)-ROUND(J362*0.0245,2),2)/AB362,0),0)</f>
        <v>0</v>
      </c>
      <c r="BL362" s="39">
        <f t="shared" si="92"/>
        <v>0</v>
      </c>
      <c r="BM362" s="39">
        <f t="shared" si="93"/>
        <v>0</v>
      </c>
      <c r="BN362" s="39">
        <f t="shared" si="83"/>
        <v>0</v>
      </c>
      <c r="BO362" s="39">
        <f>IF(Dane!$C$9=3,IFERROR(BN362/AB362,0),0)</f>
        <v>0</v>
      </c>
      <c r="BP362" s="39">
        <f t="shared" si="94"/>
        <v>0</v>
      </c>
      <c r="BQ362" s="39">
        <v>0</v>
      </c>
      <c r="BR362" s="39">
        <f t="shared" si="95"/>
        <v>0</v>
      </c>
      <c r="BS362" s="39">
        <f>IF(Dane!$C$9=3,IF(ROUND((X362+Y362)*BR362,2)&gt;$AN$1,$AN$1,ROUND((X362+Y362)*BR362,2)),0)</f>
        <v>0</v>
      </c>
      <c r="BT362" s="39">
        <v>0</v>
      </c>
    </row>
    <row r="363" spans="1:72">
      <c r="A363" s="87">
        <v>354</v>
      </c>
      <c r="B363" s="1"/>
      <c r="C363" s="1"/>
      <c r="D363" s="2"/>
      <c r="E363" s="3"/>
      <c r="F363" s="4"/>
      <c r="G363" s="5"/>
      <c r="H363" s="5"/>
      <c r="I363" s="6"/>
      <c r="J363" s="5"/>
      <c r="K363" s="5"/>
      <c r="L363" s="5"/>
      <c r="M363" s="55"/>
      <c r="N363" s="8"/>
      <c r="O363" s="105"/>
      <c r="P363" s="5"/>
      <c r="Q363" s="5"/>
      <c r="R363" s="105">
        <f>Dane!$C$10</f>
        <v>0</v>
      </c>
      <c r="S363" s="8"/>
      <c r="T363" s="105"/>
      <c r="U363" s="5"/>
      <c r="V363" s="5"/>
      <c r="W363" s="107">
        <f>Dane!$C$11</f>
        <v>0</v>
      </c>
      <c r="X363" s="8"/>
      <c r="Y363" s="105"/>
      <c r="Z363" s="5"/>
      <c r="AA363" s="5"/>
      <c r="AB363" s="110">
        <f>Dane!$C$12</f>
        <v>0</v>
      </c>
      <c r="AC363" s="108">
        <f>IF(Dane!$E$3=1,AP363+BA363+BL363,IF(Dane!$E$3=2,AT363+BE363+BP363,AW363+BH363+BS363))</f>
        <v>0</v>
      </c>
      <c r="AD363" s="14">
        <f>IF(Dane!$E$3=1,AQ363+BB363+BM363,IF(Dane!$E$3=2,AU363+BF363+BQ363,AX363+BI363+BT363))</f>
        <v>0</v>
      </c>
      <c r="AE363" s="14">
        <f>IF((J363*Dane!$C$9)-AC363&lt;0,0,(J363*Dane!$C$9)-AC363)</f>
        <v>0</v>
      </c>
      <c r="AF363" s="61">
        <f>IF((K363*Dane!$C$9)-AD363&lt;0,0,(K363*Dane!$C$9)-AD363)</f>
        <v>0</v>
      </c>
      <c r="AG363" s="93"/>
      <c r="AH363" s="84">
        <f>IF(Dane!$E$3=1,AP363,IF(Dane!$E$3=2,AT363,AW363))</f>
        <v>0</v>
      </c>
      <c r="AI363" s="84">
        <f>IF(Dane!$E$3=1,AQ363,IF(Dane!$E$3=2,AU363,AX363))</f>
        <v>0</v>
      </c>
      <c r="AJ363" s="84">
        <f>IF(Dane!$E$3=1,BA363,IF(Dane!$E$3=2,BE363,BH363))</f>
        <v>0</v>
      </c>
      <c r="AK363" s="84">
        <f>IF(Dane!$E$3=1,BB363,IF(Dane!$E$3=2,BF363,BI363))</f>
        <v>0</v>
      </c>
      <c r="AL363" s="84">
        <f>IF(Dane!$E$3=1,BL363,IF(Dane!$E$3=2,BP363,BS363))</f>
        <v>0</v>
      </c>
      <c r="AM363" s="84">
        <f>IF(Dane!$E$3=1,BM363,IF(Dane!$E$3=2,BQ363,BT363))</f>
        <v>0</v>
      </c>
      <c r="AN363" s="39">
        <f>IF(Dane!$C$9="",0,IFERROR(J363/R363,0))</f>
        <v>0</v>
      </c>
      <c r="AO363" s="39">
        <f>IF(Dane!$C$9="",0,IFERROR(ROUND(J363-ROUND(J363*0.0976,2)-ROUND(J363*0.015,2)-ROUND(J363*0.0245,2),2)/R363,0))</f>
        <v>0</v>
      </c>
      <c r="AP363" s="39">
        <f t="shared" si="84"/>
        <v>0</v>
      </c>
      <c r="AQ363" s="39">
        <f t="shared" si="85"/>
        <v>0</v>
      </c>
      <c r="AR363" s="39">
        <f t="shared" si="81"/>
        <v>0</v>
      </c>
      <c r="AS363" s="39">
        <f>IF(Dane!$C$9="",0,IFERROR(AR363/R363,0))</f>
        <v>0</v>
      </c>
      <c r="AT363" s="39">
        <f t="shared" si="86"/>
        <v>0</v>
      </c>
      <c r="AU363" s="39">
        <v>0</v>
      </c>
      <c r="AV363" s="39">
        <f t="shared" si="87"/>
        <v>0</v>
      </c>
      <c r="AW363" s="39">
        <f>IF(Dane!$C$9="",0,IF(ROUND((N363+O363)*AV363,2)&gt;$AN$1,$AN$1,ROUND((N363+O363)*AV363,2)))</f>
        <v>0</v>
      </c>
      <c r="AX363" s="39">
        <v>0</v>
      </c>
      <c r="AY363" s="39">
        <f>IF(Dane!$C$9=2,IFERROR(J363/W363,0),IF(Dane!$C$9=3,IFERROR(J363/W363,0),0))</f>
        <v>0</v>
      </c>
      <c r="AZ363" s="39">
        <f>IF(Dane!$C$9=2,IFERROR(ROUND(J363-ROUND(J363*0.0976,2)-ROUND(J363*0.015,2)-ROUND(J363*0.0245,2),2)/W363,0),IF(Dane!$C$9=3,IFERROR(ROUND(J363-ROUND(J363*0.0976,2)-ROUND(J363*0.015,2)-ROUND(J363*0.0245,2),2)/W363,0),0))</f>
        <v>0</v>
      </c>
      <c r="BA363" s="39">
        <f t="shared" si="88"/>
        <v>0</v>
      </c>
      <c r="BB363" s="39">
        <f t="shared" si="89"/>
        <v>0</v>
      </c>
      <c r="BC363" s="39">
        <f t="shared" si="82"/>
        <v>0</v>
      </c>
      <c r="BD363" s="39">
        <f>IF(Dane!$C$9=2,IFERROR(BC363/W363,0),IF(Dane!$C$9=3,IFERROR(BC363/W363,0),0))</f>
        <v>0</v>
      </c>
      <c r="BE363" s="39">
        <f t="shared" si="90"/>
        <v>0</v>
      </c>
      <c r="BF363" s="39">
        <v>0</v>
      </c>
      <c r="BG363" s="39">
        <f t="shared" si="91"/>
        <v>0</v>
      </c>
      <c r="BH363" s="39">
        <f>IF(Dane!$C$9=2,IF(ROUND((S363+T363)*BG363,2)&gt;$AN$1,$AN$1,ROUND((S363+T363)*BG363,2)),IF(Dane!$C$9=3,IF(ROUND((S363+T363)*BG363,2)&gt;$AN$1,$AN$1,ROUND((S363+T363)*BG363,2)),0))</f>
        <v>0</v>
      </c>
      <c r="BI363" s="39">
        <v>0</v>
      </c>
      <c r="BJ363" s="39">
        <f>IF(Dane!$C$9=3,IFERROR(J363/AB363,0),0)</f>
        <v>0</v>
      </c>
      <c r="BK363" s="39">
        <f>IF(Dane!$C$9=3,IFERROR(ROUND(J363-ROUND(J363*0.0976,2)-ROUND(J363*0.015,2)-ROUND(J363*0.0245,2),2)/AB363,0),0)</f>
        <v>0</v>
      </c>
      <c r="BL363" s="39">
        <f t="shared" si="92"/>
        <v>0</v>
      </c>
      <c r="BM363" s="39">
        <f t="shared" si="93"/>
        <v>0</v>
      </c>
      <c r="BN363" s="39">
        <f t="shared" si="83"/>
        <v>0</v>
      </c>
      <c r="BO363" s="39">
        <f>IF(Dane!$C$9=3,IFERROR(BN363/AB363,0),0)</f>
        <v>0</v>
      </c>
      <c r="BP363" s="39">
        <f t="shared" si="94"/>
        <v>0</v>
      </c>
      <c r="BQ363" s="39">
        <v>0</v>
      </c>
      <c r="BR363" s="39">
        <f t="shared" si="95"/>
        <v>0</v>
      </c>
      <c r="BS363" s="39">
        <f>IF(Dane!$C$9=3,IF(ROUND((X363+Y363)*BR363,2)&gt;$AN$1,$AN$1,ROUND((X363+Y363)*BR363,2)),0)</f>
        <v>0</v>
      </c>
      <c r="BT363" s="39">
        <v>0</v>
      </c>
    </row>
    <row r="364" spans="1:72">
      <c r="A364" s="87">
        <v>355</v>
      </c>
      <c r="B364" s="1"/>
      <c r="C364" s="1"/>
      <c r="D364" s="2"/>
      <c r="E364" s="3"/>
      <c r="F364" s="4"/>
      <c r="G364" s="5"/>
      <c r="H364" s="5"/>
      <c r="I364" s="6"/>
      <c r="J364" s="5"/>
      <c r="K364" s="5"/>
      <c r="L364" s="5"/>
      <c r="M364" s="55"/>
      <c r="N364" s="8"/>
      <c r="O364" s="105"/>
      <c r="P364" s="5"/>
      <c r="Q364" s="5"/>
      <c r="R364" s="105">
        <f>Dane!$C$10</f>
        <v>0</v>
      </c>
      <c r="S364" s="8"/>
      <c r="T364" s="105"/>
      <c r="U364" s="5"/>
      <c r="V364" s="5"/>
      <c r="W364" s="107">
        <f>Dane!$C$11</f>
        <v>0</v>
      </c>
      <c r="X364" s="8"/>
      <c r="Y364" s="105"/>
      <c r="Z364" s="5"/>
      <c r="AA364" s="5"/>
      <c r="AB364" s="110">
        <f>Dane!$C$12</f>
        <v>0</v>
      </c>
      <c r="AC364" s="108">
        <f>IF(Dane!$E$3=1,AP364+BA364+BL364,IF(Dane!$E$3=2,AT364+BE364+BP364,AW364+BH364+BS364))</f>
        <v>0</v>
      </c>
      <c r="AD364" s="14">
        <f>IF(Dane!$E$3=1,AQ364+BB364+BM364,IF(Dane!$E$3=2,AU364+BF364+BQ364,AX364+BI364+BT364))</f>
        <v>0</v>
      </c>
      <c r="AE364" s="14">
        <f>IF((J364*Dane!$C$9)-AC364&lt;0,0,(J364*Dane!$C$9)-AC364)</f>
        <v>0</v>
      </c>
      <c r="AF364" s="61">
        <f>IF((K364*Dane!$C$9)-AD364&lt;0,0,(K364*Dane!$C$9)-AD364)</f>
        <v>0</v>
      </c>
      <c r="AG364" s="93"/>
      <c r="AH364" s="84">
        <f>IF(Dane!$E$3=1,AP364,IF(Dane!$E$3=2,AT364,AW364))</f>
        <v>0</v>
      </c>
      <c r="AI364" s="84">
        <f>IF(Dane!$E$3=1,AQ364,IF(Dane!$E$3=2,AU364,AX364))</f>
        <v>0</v>
      </c>
      <c r="AJ364" s="84">
        <f>IF(Dane!$E$3=1,BA364,IF(Dane!$E$3=2,BE364,BH364))</f>
        <v>0</v>
      </c>
      <c r="AK364" s="84">
        <f>IF(Dane!$E$3=1,BB364,IF(Dane!$E$3=2,BF364,BI364))</f>
        <v>0</v>
      </c>
      <c r="AL364" s="84">
        <f>IF(Dane!$E$3=1,BL364,IF(Dane!$E$3=2,BP364,BS364))</f>
        <v>0</v>
      </c>
      <c r="AM364" s="84">
        <f>IF(Dane!$E$3=1,BM364,IF(Dane!$E$3=2,BQ364,BT364))</f>
        <v>0</v>
      </c>
      <c r="AN364" s="39">
        <f>IF(Dane!$C$9="",0,IFERROR(J364/R364,0))</f>
        <v>0</v>
      </c>
      <c r="AO364" s="39">
        <f>IF(Dane!$C$9="",0,IFERROR(ROUND(J364-ROUND(J364*0.0976,2)-ROUND(J364*0.015,2)-ROUND(J364*0.0245,2),2)/R364,0))</f>
        <v>0</v>
      </c>
      <c r="AP364" s="39">
        <f t="shared" si="84"/>
        <v>0</v>
      </c>
      <c r="AQ364" s="39">
        <f t="shared" si="85"/>
        <v>0</v>
      </c>
      <c r="AR364" s="39">
        <f t="shared" si="81"/>
        <v>0</v>
      </c>
      <c r="AS364" s="39">
        <f>IF(Dane!$C$9="",0,IFERROR(AR364/R364,0))</f>
        <v>0</v>
      </c>
      <c r="AT364" s="39">
        <f t="shared" si="86"/>
        <v>0</v>
      </c>
      <c r="AU364" s="39">
        <v>0</v>
      </c>
      <c r="AV364" s="39">
        <f t="shared" si="87"/>
        <v>0</v>
      </c>
      <c r="AW364" s="39">
        <f>IF(Dane!$C$9="",0,IF(ROUND((N364+O364)*AV364,2)&gt;$AN$1,$AN$1,ROUND((N364+O364)*AV364,2)))</f>
        <v>0</v>
      </c>
      <c r="AX364" s="39">
        <v>0</v>
      </c>
      <c r="AY364" s="39">
        <f>IF(Dane!$C$9=2,IFERROR(J364/W364,0),IF(Dane!$C$9=3,IFERROR(J364/W364,0),0))</f>
        <v>0</v>
      </c>
      <c r="AZ364" s="39">
        <f>IF(Dane!$C$9=2,IFERROR(ROUND(J364-ROUND(J364*0.0976,2)-ROUND(J364*0.015,2)-ROUND(J364*0.0245,2),2)/W364,0),IF(Dane!$C$9=3,IFERROR(ROUND(J364-ROUND(J364*0.0976,2)-ROUND(J364*0.015,2)-ROUND(J364*0.0245,2),2)/W364,0),0))</f>
        <v>0</v>
      </c>
      <c r="BA364" s="39">
        <f t="shared" si="88"/>
        <v>0</v>
      </c>
      <c r="BB364" s="39">
        <f t="shared" si="89"/>
        <v>0</v>
      </c>
      <c r="BC364" s="39">
        <f t="shared" si="82"/>
        <v>0</v>
      </c>
      <c r="BD364" s="39">
        <f>IF(Dane!$C$9=2,IFERROR(BC364/W364,0),IF(Dane!$C$9=3,IFERROR(BC364/W364,0),0))</f>
        <v>0</v>
      </c>
      <c r="BE364" s="39">
        <f t="shared" si="90"/>
        <v>0</v>
      </c>
      <c r="BF364" s="39">
        <v>0</v>
      </c>
      <c r="BG364" s="39">
        <f t="shared" si="91"/>
        <v>0</v>
      </c>
      <c r="BH364" s="39">
        <f>IF(Dane!$C$9=2,IF(ROUND((S364+T364)*BG364,2)&gt;$AN$1,$AN$1,ROUND((S364+T364)*BG364,2)),IF(Dane!$C$9=3,IF(ROUND((S364+T364)*BG364,2)&gt;$AN$1,$AN$1,ROUND((S364+T364)*BG364,2)),0))</f>
        <v>0</v>
      </c>
      <c r="BI364" s="39">
        <v>0</v>
      </c>
      <c r="BJ364" s="39">
        <f>IF(Dane!$C$9=3,IFERROR(J364/AB364,0),0)</f>
        <v>0</v>
      </c>
      <c r="BK364" s="39">
        <f>IF(Dane!$C$9=3,IFERROR(ROUND(J364-ROUND(J364*0.0976,2)-ROUND(J364*0.015,2)-ROUND(J364*0.0245,2),2)/AB364,0),0)</f>
        <v>0</v>
      </c>
      <c r="BL364" s="39">
        <f t="shared" si="92"/>
        <v>0</v>
      </c>
      <c r="BM364" s="39">
        <f t="shared" si="93"/>
        <v>0</v>
      </c>
      <c r="BN364" s="39">
        <f t="shared" si="83"/>
        <v>0</v>
      </c>
      <c r="BO364" s="39">
        <f>IF(Dane!$C$9=3,IFERROR(BN364/AB364,0),0)</f>
        <v>0</v>
      </c>
      <c r="BP364" s="39">
        <f t="shared" si="94"/>
        <v>0</v>
      </c>
      <c r="BQ364" s="39">
        <v>0</v>
      </c>
      <c r="BR364" s="39">
        <f t="shared" si="95"/>
        <v>0</v>
      </c>
      <c r="BS364" s="39">
        <f>IF(Dane!$C$9=3,IF(ROUND((X364+Y364)*BR364,2)&gt;$AN$1,$AN$1,ROUND((X364+Y364)*BR364,2)),0)</f>
        <v>0</v>
      </c>
      <c r="BT364" s="39">
        <v>0</v>
      </c>
    </row>
    <row r="365" spans="1:72">
      <c r="A365" s="87">
        <v>356</v>
      </c>
      <c r="B365" s="1"/>
      <c r="C365" s="1"/>
      <c r="D365" s="2"/>
      <c r="E365" s="3"/>
      <c r="F365" s="4"/>
      <c r="G365" s="5"/>
      <c r="H365" s="5"/>
      <c r="I365" s="6"/>
      <c r="J365" s="5"/>
      <c r="K365" s="5"/>
      <c r="L365" s="5"/>
      <c r="M365" s="55"/>
      <c r="N365" s="8"/>
      <c r="O365" s="105"/>
      <c r="P365" s="5"/>
      <c r="Q365" s="5"/>
      <c r="R365" s="105">
        <f>Dane!$C$10</f>
        <v>0</v>
      </c>
      <c r="S365" s="8"/>
      <c r="T365" s="105"/>
      <c r="U365" s="5"/>
      <c r="V365" s="5"/>
      <c r="W365" s="107">
        <f>Dane!$C$11</f>
        <v>0</v>
      </c>
      <c r="X365" s="8"/>
      <c r="Y365" s="105"/>
      <c r="Z365" s="5"/>
      <c r="AA365" s="5"/>
      <c r="AB365" s="110">
        <f>Dane!$C$12</f>
        <v>0</v>
      </c>
      <c r="AC365" s="108">
        <f>IF(Dane!$E$3=1,AP365+BA365+BL365,IF(Dane!$E$3=2,AT365+BE365+BP365,AW365+BH365+BS365))</f>
        <v>0</v>
      </c>
      <c r="AD365" s="14">
        <f>IF(Dane!$E$3=1,AQ365+BB365+BM365,IF(Dane!$E$3=2,AU365+BF365+BQ365,AX365+BI365+BT365))</f>
        <v>0</v>
      </c>
      <c r="AE365" s="14">
        <f>IF((J365*Dane!$C$9)-AC365&lt;0,0,(J365*Dane!$C$9)-AC365)</f>
        <v>0</v>
      </c>
      <c r="AF365" s="61">
        <f>IF((K365*Dane!$C$9)-AD365&lt;0,0,(K365*Dane!$C$9)-AD365)</f>
        <v>0</v>
      </c>
      <c r="AG365" s="93"/>
      <c r="AH365" s="84">
        <f>IF(Dane!$E$3=1,AP365,IF(Dane!$E$3=2,AT365,AW365))</f>
        <v>0</v>
      </c>
      <c r="AI365" s="84">
        <f>IF(Dane!$E$3=1,AQ365,IF(Dane!$E$3=2,AU365,AX365))</f>
        <v>0</v>
      </c>
      <c r="AJ365" s="84">
        <f>IF(Dane!$E$3=1,BA365,IF(Dane!$E$3=2,BE365,BH365))</f>
        <v>0</v>
      </c>
      <c r="AK365" s="84">
        <f>IF(Dane!$E$3=1,BB365,IF(Dane!$E$3=2,BF365,BI365))</f>
        <v>0</v>
      </c>
      <c r="AL365" s="84">
        <f>IF(Dane!$E$3=1,BL365,IF(Dane!$E$3=2,BP365,BS365))</f>
        <v>0</v>
      </c>
      <c r="AM365" s="84">
        <f>IF(Dane!$E$3=1,BM365,IF(Dane!$E$3=2,BQ365,BT365))</f>
        <v>0</v>
      </c>
      <c r="AN365" s="39">
        <f>IF(Dane!$C$9="",0,IFERROR(J365/R365,0))</f>
        <v>0</v>
      </c>
      <c r="AO365" s="39">
        <f>IF(Dane!$C$9="",0,IFERROR(ROUND(J365-ROUND(J365*0.0976,2)-ROUND(J365*0.015,2)-ROUND(J365*0.0245,2),2)/R365,0))</f>
        <v>0</v>
      </c>
      <c r="AP365" s="39">
        <f t="shared" si="84"/>
        <v>0</v>
      </c>
      <c r="AQ365" s="39">
        <f t="shared" si="85"/>
        <v>0</v>
      </c>
      <c r="AR365" s="39">
        <f t="shared" si="81"/>
        <v>0</v>
      </c>
      <c r="AS365" s="39">
        <f>IF(Dane!$C$9="",0,IFERROR(AR365/R365,0))</f>
        <v>0</v>
      </c>
      <c r="AT365" s="39">
        <f t="shared" si="86"/>
        <v>0</v>
      </c>
      <c r="AU365" s="39">
        <v>0</v>
      </c>
      <c r="AV365" s="39">
        <f t="shared" si="87"/>
        <v>0</v>
      </c>
      <c r="AW365" s="39">
        <f>IF(Dane!$C$9="",0,IF(ROUND((N365+O365)*AV365,2)&gt;$AN$1,$AN$1,ROUND((N365+O365)*AV365,2)))</f>
        <v>0</v>
      </c>
      <c r="AX365" s="39">
        <v>0</v>
      </c>
      <c r="AY365" s="39">
        <f>IF(Dane!$C$9=2,IFERROR(J365/W365,0),IF(Dane!$C$9=3,IFERROR(J365/W365,0),0))</f>
        <v>0</v>
      </c>
      <c r="AZ365" s="39">
        <f>IF(Dane!$C$9=2,IFERROR(ROUND(J365-ROUND(J365*0.0976,2)-ROUND(J365*0.015,2)-ROUND(J365*0.0245,2),2)/W365,0),IF(Dane!$C$9=3,IFERROR(ROUND(J365-ROUND(J365*0.0976,2)-ROUND(J365*0.015,2)-ROUND(J365*0.0245,2),2)/W365,0),0))</f>
        <v>0</v>
      </c>
      <c r="BA365" s="39">
        <f t="shared" si="88"/>
        <v>0</v>
      </c>
      <c r="BB365" s="39">
        <f t="shared" si="89"/>
        <v>0</v>
      </c>
      <c r="BC365" s="39">
        <f t="shared" si="82"/>
        <v>0</v>
      </c>
      <c r="BD365" s="39">
        <f>IF(Dane!$C$9=2,IFERROR(BC365/W365,0),IF(Dane!$C$9=3,IFERROR(BC365/W365,0),0))</f>
        <v>0</v>
      </c>
      <c r="BE365" s="39">
        <f t="shared" si="90"/>
        <v>0</v>
      </c>
      <c r="BF365" s="39">
        <v>0</v>
      </c>
      <c r="BG365" s="39">
        <f t="shared" si="91"/>
        <v>0</v>
      </c>
      <c r="BH365" s="39">
        <f>IF(Dane!$C$9=2,IF(ROUND((S365+T365)*BG365,2)&gt;$AN$1,$AN$1,ROUND((S365+T365)*BG365,2)),IF(Dane!$C$9=3,IF(ROUND((S365+T365)*BG365,2)&gt;$AN$1,$AN$1,ROUND((S365+T365)*BG365,2)),0))</f>
        <v>0</v>
      </c>
      <c r="BI365" s="39">
        <v>0</v>
      </c>
      <c r="BJ365" s="39">
        <f>IF(Dane!$C$9=3,IFERROR(J365/AB365,0),0)</f>
        <v>0</v>
      </c>
      <c r="BK365" s="39">
        <f>IF(Dane!$C$9=3,IFERROR(ROUND(J365-ROUND(J365*0.0976,2)-ROUND(J365*0.015,2)-ROUND(J365*0.0245,2),2)/AB365,0),0)</f>
        <v>0</v>
      </c>
      <c r="BL365" s="39">
        <f t="shared" si="92"/>
        <v>0</v>
      </c>
      <c r="BM365" s="39">
        <f t="shared" si="93"/>
        <v>0</v>
      </c>
      <c r="BN365" s="39">
        <f t="shared" si="83"/>
        <v>0</v>
      </c>
      <c r="BO365" s="39">
        <f>IF(Dane!$C$9=3,IFERROR(BN365/AB365,0),0)</f>
        <v>0</v>
      </c>
      <c r="BP365" s="39">
        <f t="shared" si="94"/>
        <v>0</v>
      </c>
      <c r="BQ365" s="39">
        <v>0</v>
      </c>
      <c r="BR365" s="39">
        <f t="shared" si="95"/>
        <v>0</v>
      </c>
      <c r="BS365" s="39">
        <f>IF(Dane!$C$9=3,IF(ROUND((X365+Y365)*BR365,2)&gt;$AN$1,$AN$1,ROUND((X365+Y365)*BR365,2)),0)</f>
        <v>0</v>
      </c>
      <c r="BT365" s="39">
        <v>0</v>
      </c>
    </row>
    <row r="366" spans="1:72">
      <c r="A366" s="87">
        <v>357</v>
      </c>
      <c r="B366" s="1"/>
      <c r="C366" s="1"/>
      <c r="D366" s="2"/>
      <c r="E366" s="3"/>
      <c r="F366" s="4"/>
      <c r="G366" s="5"/>
      <c r="H366" s="5"/>
      <c r="I366" s="6"/>
      <c r="J366" s="5"/>
      <c r="K366" s="5"/>
      <c r="L366" s="5"/>
      <c r="M366" s="55"/>
      <c r="N366" s="8"/>
      <c r="O366" s="105"/>
      <c r="P366" s="5"/>
      <c r="Q366" s="5"/>
      <c r="R366" s="105">
        <f>Dane!$C$10</f>
        <v>0</v>
      </c>
      <c r="S366" s="8"/>
      <c r="T366" s="105"/>
      <c r="U366" s="5"/>
      <c r="V366" s="5"/>
      <c r="W366" s="107">
        <f>Dane!$C$11</f>
        <v>0</v>
      </c>
      <c r="X366" s="8"/>
      <c r="Y366" s="105"/>
      <c r="Z366" s="5"/>
      <c r="AA366" s="5"/>
      <c r="AB366" s="110">
        <f>Dane!$C$12</f>
        <v>0</v>
      </c>
      <c r="AC366" s="108">
        <f>IF(Dane!$E$3=1,AP366+BA366+BL366,IF(Dane!$E$3=2,AT366+BE366+BP366,AW366+BH366+BS366))</f>
        <v>0</v>
      </c>
      <c r="AD366" s="14">
        <f>IF(Dane!$E$3=1,AQ366+BB366+BM366,IF(Dane!$E$3=2,AU366+BF366+BQ366,AX366+BI366+BT366))</f>
        <v>0</v>
      </c>
      <c r="AE366" s="14">
        <f>IF((J366*Dane!$C$9)-AC366&lt;0,0,(J366*Dane!$C$9)-AC366)</f>
        <v>0</v>
      </c>
      <c r="AF366" s="61">
        <f>IF((K366*Dane!$C$9)-AD366&lt;0,0,(K366*Dane!$C$9)-AD366)</f>
        <v>0</v>
      </c>
      <c r="AG366" s="93"/>
      <c r="AH366" s="84">
        <f>IF(Dane!$E$3=1,AP366,IF(Dane!$E$3=2,AT366,AW366))</f>
        <v>0</v>
      </c>
      <c r="AI366" s="84">
        <f>IF(Dane!$E$3=1,AQ366,IF(Dane!$E$3=2,AU366,AX366))</f>
        <v>0</v>
      </c>
      <c r="AJ366" s="84">
        <f>IF(Dane!$E$3=1,BA366,IF(Dane!$E$3=2,BE366,BH366))</f>
        <v>0</v>
      </c>
      <c r="AK366" s="84">
        <f>IF(Dane!$E$3=1,BB366,IF(Dane!$E$3=2,BF366,BI366))</f>
        <v>0</v>
      </c>
      <c r="AL366" s="84">
        <f>IF(Dane!$E$3=1,BL366,IF(Dane!$E$3=2,BP366,BS366))</f>
        <v>0</v>
      </c>
      <c r="AM366" s="84">
        <f>IF(Dane!$E$3=1,BM366,IF(Dane!$E$3=2,BQ366,BT366))</f>
        <v>0</v>
      </c>
      <c r="AN366" s="39">
        <f>IF(Dane!$C$9="",0,IFERROR(J366/R366,0))</f>
        <v>0</v>
      </c>
      <c r="AO366" s="39">
        <f>IF(Dane!$C$9="",0,IFERROR(ROUND(J366-ROUND(J366*0.0976,2)-ROUND(J366*0.015,2)-ROUND(J366*0.0245,2),2)/R366,0))</f>
        <v>0</v>
      </c>
      <c r="AP366" s="39">
        <f t="shared" si="84"/>
        <v>0</v>
      </c>
      <c r="AQ366" s="39">
        <f t="shared" si="85"/>
        <v>0</v>
      </c>
      <c r="AR366" s="39">
        <f t="shared" si="81"/>
        <v>0</v>
      </c>
      <c r="AS366" s="39">
        <f>IF(Dane!$C$9="",0,IFERROR(AR366/R366,0))</f>
        <v>0</v>
      </c>
      <c r="AT366" s="39">
        <f t="shared" si="86"/>
        <v>0</v>
      </c>
      <c r="AU366" s="39">
        <v>0</v>
      </c>
      <c r="AV366" s="39">
        <f t="shared" si="87"/>
        <v>0</v>
      </c>
      <c r="AW366" s="39">
        <f>IF(Dane!$C$9="",0,IF(ROUND((N366+O366)*AV366,2)&gt;$AN$1,$AN$1,ROUND((N366+O366)*AV366,2)))</f>
        <v>0</v>
      </c>
      <c r="AX366" s="39">
        <v>0</v>
      </c>
      <c r="AY366" s="39">
        <f>IF(Dane!$C$9=2,IFERROR(J366/W366,0),IF(Dane!$C$9=3,IFERROR(J366/W366,0),0))</f>
        <v>0</v>
      </c>
      <c r="AZ366" s="39">
        <f>IF(Dane!$C$9=2,IFERROR(ROUND(J366-ROUND(J366*0.0976,2)-ROUND(J366*0.015,2)-ROUND(J366*0.0245,2),2)/W366,0),IF(Dane!$C$9=3,IFERROR(ROUND(J366-ROUND(J366*0.0976,2)-ROUND(J366*0.015,2)-ROUND(J366*0.0245,2),2)/W366,0),0))</f>
        <v>0</v>
      </c>
      <c r="BA366" s="39">
        <f t="shared" si="88"/>
        <v>0</v>
      </c>
      <c r="BB366" s="39">
        <f t="shared" si="89"/>
        <v>0</v>
      </c>
      <c r="BC366" s="39">
        <f t="shared" si="82"/>
        <v>0</v>
      </c>
      <c r="BD366" s="39">
        <f>IF(Dane!$C$9=2,IFERROR(BC366/W366,0),IF(Dane!$C$9=3,IFERROR(BC366/W366,0),0))</f>
        <v>0</v>
      </c>
      <c r="BE366" s="39">
        <f t="shared" si="90"/>
        <v>0</v>
      </c>
      <c r="BF366" s="39">
        <v>0</v>
      </c>
      <c r="BG366" s="39">
        <f t="shared" si="91"/>
        <v>0</v>
      </c>
      <c r="BH366" s="39">
        <f>IF(Dane!$C$9=2,IF(ROUND((S366+T366)*BG366,2)&gt;$AN$1,$AN$1,ROUND((S366+T366)*BG366,2)),IF(Dane!$C$9=3,IF(ROUND((S366+T366)*BG366,2)&gt;$AN$1,$AN$1,ROUND((S366+T366)*BG366,2)),0))</f>
        <v>0</v>
      </c>
      <c r="BI366" s="39">
        <v>0</v>
      </c>
      <c r="BJ366" s="39">
        <f>IF(Dane!$C$9=3,IFERROR(J366/AB366,0),0)</f>
        <v>0</v>
      </c>
      <c r="BK366" s="39">
        <f>IF(Dane!$C$9=3,IFERROR(ROUND(J366-ROUND(J366*0.0976,2)-ROUND(J366*0.015,2)-ROUND(J366*0.0245,2),2)/AB366,0),0)</f>
        <v>0</v>
      </c>
      <c r="BL366" s="39">
        <f t="shared" si="92"/>
        <v>0</v>
      </c>
      <c r="BM366" s="39">
        <f t="shared" si="93"/>
        <v>0</v>
      </c>
      <c r="BN366" s="39">
        <f t="shared" si="83"/>
        <v>0</v>
      </c>
      <c r="BO366" s="39">
        <f>IF(Dane!$C$9=3,IFERROR(BN366/AB366,0),0)</f>
        <v>0</v>
      </c>
      <c r="BP366" s="39">
        <f t="shared" si="94"/>
        <v>0</v>
      </c>
      <c r="BQ366" s="39">
        <v>0</v>
      </c>
      <c r="BR366" s="39">
        <f t="shared" si="95"/>
        <v>0</v>
      </c>
      <c r="BS366" s="39">
        <f>IF(Dane!$C$9=3,IF(ROUND((X366+Y366)*BR366,2)&gt;$AN$1,$AN$1,ROUND((X366+Y366)*BR366,2)),0)</f>
        <v>0</v>
      </c>
      <c r="BT366" s="39">
        <v>0</v>
      </c>
    </row>
    <row r="367" spans="1:72">
      <c r="A367" s="87">
        <v>358</v>
      </c>
      <c r="B367" s="1"/>
      <c r="C367" s="1"/>
      <c r="D367" s="2"/>
      <c r="E367" s="3"/>
      <c r="F367" s="4"/>
      <c r="G367" s="5"/>
      <c r="H367" s="5"/>
      <c r="I367" s="6"/>
      <c r="J367" s="5"/>
      <c r="K367" s="5"/>
      <c r="L367" s="5"/>
      <c r="M367" s="55"/>
      <c r="N367" s="8"/>
      <c r="O367" s="105"/>
      <c r="P367" s="5"/>
      <c r="Q367" s="5"/>
      <c r="R367" s="105">
        <f>Dane!$C$10</f>
        <v>0</v>
      </c>
      <c r="S367" s="8"/>
      <c r="T367" s="105"/>
      <c r="U367" s="5"/>
      <c r="V367" s="5"/>
      <c r="W367" s="107">
        <f>Dane!$C$11</f>
        <v>0</v>
      </c>
      <c r="X367" s="8"/>
      <c r="Y367" s="105"/>
      <c r="Z367" s="5"/>
      <c r="AA367" s="5"/>
      <c r="AB367" s="110">
        <f>Dane!$C$12</f>
        <v>0</v>
      </c>
      <c r="AC367" s="108">
        <f>IF(Dane!$E$3=1,AP367+BA367+BL367,IF(Dane!$E$3=2,AT367+BE367+BP367,AW367+BH367+BS367))</f>
        <v>0</v>
      </c>
      <c r="AD367" s="14">
        <f>IF(Dane!$E$3=1,AQ367+BB367+BM367,IF(Dane!$E$3=2,AU367+BF367+BQ367,AX367+BI367+BT367))</f>
        <v>0</v>
      </c>
      <c r="AE367" s="14">
        <f>IF((J367*Dane!$C$9)-AC367&lt;0,0,(J367*Dane!$C$9)-AC367)</f>
        <v>0</v>
      </c>
      <c r="AF367" s="61">
        <f>IF((K367*Dane!$C$9)-AD367&lt;0,0,(K367*Dane!$C$9)-AD367)</f>
        <v>0</v>
      </c>
      <c r="AG367" s="93"/>
      <c r="AH367" s="84">
        <f>IF(Dane!$E$3=1,AP367,IF(Dane!$E$3=2,AT367,AW367))</f>
        <v>0</v>
      </c>
      <c r="AI367" s="84">
        <f>IF(Dane!$E$3=1,AQ367,IF(Dane!$E$3=2,AU367,AX367))</f>
        <v>0</v>
      </c>
      <c r="AJ367" s="84">
        <f>IF(Dane!$E$3=1,BA367,IF(Dane!$E$3=2,BE367,BH367))</f>
        <v>0</v>
      </c>
      <c r="AK367" s="84">
        <f>IF(Dane!$E$3=1,BB367,IF(Dane!$E$3=2,BF367,BI367))</f>
        <v>0</v>
      </c>
      <c r="AL367" s="84">
        <f>IF(Dane!$E$3=1,BL367,IF(Dane!$E$3=2,BP367,BS367))</f>
        <v>0</v>
      </c>
      <c r="AM367" s="84">
        <f>IF(Dane!$E$3=1,BM367,IF(Dane!$E$3=2,BQ367,BT367))</f>
        <v>0</v>
      </c>
      <c r="AN367" s="39">
        <f>IF(Dane!$C$9="",0,IFERROR(J367/R367,0))</f>
        <v>0</v>
      </c>
      <c r="AO367" s="39">
        <f>IF(Dane!$C$9="",0,IFERROR(ROUND(J367-ROUND(J367*0.0976,2)-ROUND(J367*0.015,2)-ROUND(J367*0.0245,2),2)/R367,0))</f>
        <v>0</v>
      </c>
      <c r="AP367" s="39">
        <f t="shared" si="84"/>
        <v>0</v>
      </c>
      <c r="AQ367" s="39">
        <f t="shared" si="85"/>
        <v>0</v>
      </c>
      <c r="AR367" s="39">
        <f t="shared" si="81"/>
        <v>0</v>
      </c>
      <c r="AS367" s="39">
        <f>IF(Dane!$C$9="",0,IFERROR(AR367/R367,0))</f>
        <v>0</v>
      </c>
      <c r="AT367" s="39">
        <f t="shared" si="86"/>
        <v>0</v>
      </c>
      <c r="AU367" s="39">
        <v>0</v>
      </c>
      <c r="AV367" s="39">
        <f t="shared" si="87"/>
        <v>0</v>
      </c>
      <c r="AW367" s="39">
        <f>IF(Dane!$C$9="",0,IF(ROUND((N367+O367)*AV367,2)&gt;$AN$1,$AN$1,ROUND((N367+O367)*AV367,2)))</f>
        <v>0</v>
      </c>
      <c r="AX367" s="39">
        <v>0</v>
      </c>
      <c r="AY367" s="39">
        <f>IF(Dane!$C$9=2,IFERROR(J367/W367,0),IF(Dane!$C$9=3,IFERROR(J367/W367,0),0))</f>
        <v>0</v>
      </c>
      <c r="AZ367" s="39">
        <f>IF(Dane!$C$9=2,IFERROR(ROUND(J367-ROUND(J367*0.0976,2)-ROUND(J367*0.015,2)-ROUND(J367*0.0245,2),2)/W367,0),IF(Dane!$C$9=3,IFERROR(ROUND(J367-ROUND(J367*0.0976,2)-ROUND(J367*0.015,2)-ROUND(J367*0.0245,2),2)/W367,0),0))</f>
        <v>0</v>
      </c>
      <c r="BA367" s="39">
        <f t="shared" si="88"/>
        <v>0</v>
      </c>
      <c r="BB367" s="39">
        <f t="shared" si="89"/>
        <v>0</v>
      </c>
      <c r="BC367" s="39">
        <f t="shared" si="82"/>
        <v>0</v>
      </c>
      <c r="BD367" s="39">
        <f>IF(Dane!$C$9=2,IFERROR(BC367/W367,0),IF(Dane!$C$9=3,IFERROR(BC367/W367,0),0))</f>
        <v>0</v>
      </c>
      <c r="BE367" s="39">
        <f t="shared" si="90"/>
        <v>0</v>
      </c>
      <c r="BF367" s="39">
        <v>0</v>
      </c>
      <c r="BG367" s="39">
        <f t="shared" si="91"/>
        <v>0</v>
      </c>
      <c r="BH367" s="39">
        <f>IF(Dane!$C$9=2,IF(ROUND((S367+T367)*BG367,2)&gt;$AN$1,$AN$1,ROUND((S367+T367)*BG367,2)),IF(Dane!$C$9=3,IF(ROUND((S367+T367)*BG367,2)&gt;$AN$1,$AN$1,ROUND((S367+T367)*BG367,2)),0))</f>
        <v>0</v>
      </c>
      <c r="BI367" s="39">
        <v>0</v>
      </c>
      <c r="BJ367" s="39">
        <f>IF(Dane!$C$9=3,IFERROR(J367/AB367,0),0)</f>
        <v>0</v>
      </c>
      <c r="BK367" s="39">
        <f>IF(Dane!$C$9=3,IFERROR(ROUND(J367-ROUND(J367*0.0976,2)-ROUND(J367*0.015,2)-ROUND(J367*0.0245,2),2)/AB367,0),0)</f>
        <v>0</v>
      </c>
      <c r="BL367" s="39">
        <f t="shared" si="92"/>
        <v>0</v>
      </c>
      <c r="BM367" s="39">
        <f t="shared" si="93"/>
        <v>0</v>
      </c>
      <c r="BN367" s="39">
        <f t="shared" si="83"/>
        <v>0</v>
      </c>
      <c r="BO367" s="39">
        <f>IF(Dane!$C$9=3,IFERROR(BN367/AB367,0),0)</f>
        <v>0</v>
      </c>
      <c r="BP367" s="39">
        <f t="shared" si="94"/>
        <v>0</v>
      </c>
      <c r="BQ367" s="39">
        <v>0</v>
      </c>
      <c r="BR367" s="39">
        <f t="shared" si="95"/>
        <v>0</v>
      </c>
      <c r="BS367" s="39">
        <f>IF(Dane!$C$9=3,IF(ROUND((X367+Y367)*BR367,2)&gt;$AN$1,$AN$1,ROUND((X367+Y367)*BR367,2)),0)</f>
        <v>0</v>
      </c>
      <c r="BT367" s="39">
        <v>0</v>
      </c>
    </row>
    <row r="368" spans="1:72">
      <c r="A368" s="87">
        <v>359</v>
      </c>
      <c r="B368" s="1"/>
      <c r="C368" s="1"/>
      <c r="D368" s="2"/>
      <c r="E368" s="3"/>
      <c r="F368" s="4"/>
      <c r="G368" s="5"/>
      <c r="H368" s="5"/>
      <c r="I368" s="6"/>
      <c r="J368" s="5"/>
      <c r="K368" s="5"/>
      <c r="L368" s="5"/>
      <c r="M368" s="55"/>
      <c r="N368" s="8"/>
      <c r="O368" s="105"/>
      <c r="P368" s="5"/>
      <c r="Q368" s="5"/>
      <c r="R368" s="105">
        <f>Dane!$C$10</f>
        <v>0</v>
      </c>
      <c r="S368" s="8"/>
      <c r="T368" s="105"/>
      <c r="U368" s="5"/>
      <c r="V368" s="5"/>
      <c r="W368" s="107">
        <f>Dane!$C$11</f>
        <v>0</v>
      </c>
      <c r="X368" s="8"/>
      <c r="Y368" s="105"/>
      <c r="Z368" s="5"/>
      <c r="AA368" s="5"/>
      <c r="AB368" s="110">
        <f>Dane!$C$12</f>
        <v>0</v>
      </c>
      <c r="AC368" s="108">
        <f>IF(Dane!$E$3=1,AP368+BA368+BL368,IF(Dane!$E$3=2,AT368+BE368+BP368,AW368+BH368+BS368))</f>
        <v>0</v>
      </c>
      <c r="AD368" s="14">
        <f>IF(Dane!$E$3=1,AQ368+BB368+BM368,IF(Dane!$E$3=2,AU368+BF368+BQ368,AX368+BI368+BT368))</f>
        <v>0</v>
      </c>
      <c r="AE368" s="14">
        <f>IF((J368*Dane!$C$9)-AC368&lt;0,0,(J368*Dane!$C$9)-AC368)</f>
        <v>0</v>
      </c>
      <c r="AF368" s="61">
        <f>IF((K368*Dane!$C$9)-AD368&lt;0,0,(K368*Dane!$C$9)-AD368)</f>
        <v>0</v>
      </c>
      <c r="AG368" s="93"/>
      <c r="AH368" s="84">
        <f>IF(Dane!$E$3=1,AP368,IF(Dane!$E$3=2,AT368,AW368))</f>
        <v>0</v>
      </c>
      <c r="AI368" s="84">
        <f>IF(Dane!$E$3=1,AQ368,IF(Dane!$E$3=2,AU368,AX368))</f>
        <v>0</v>
      </c>
      <c r="AJ368" s="84">
        <f>IF(Dane!$E$3=1,BA368,IF(Dane!$E$3=2,BE368,BH368))</f>
        <v>0</v>
      </c>
      <c r="AK368" s="84">
        <f>IF(Dane!$E$3=1,BB368,IF(Dane!$E$3=2,BF368,BI368))</f>
        <v>0</v>
      </c>
      <c r="AL368" s="84">
        <f>IF(Dane!$E$3=1,BL368,IF(Dane!$E$3=2,BP368,BS368))</f>
        <v>0</v>
      </c>
      <c r="AM368" s="84">
        <f>IF(Dane!$E$3=1,BM368,IF(Dane!$E$3=2,BQ368,BT368))</f>
        <v>0</v>
      </c>
      <c r="AN368" s="39">
        <f>IF(Dane!$C$9="",0,IFERROR(J368/R368,0))</f>
        <v>0</v>
      </c>
      <c r="AO368" s="39">
        <f>IF(Dane!$C$9="",0,IFERROR(ROUND(J368-ROUND(J368*0.0976,2)-ROUND(J368*0.015,2)-ROUND(J368*0.0245,2),2)/R368,0))</f>
        <v>0</v>
      </c>
      <c r="AP368" s="39">
        <f t="shared" si="84"/>
        <v>0</v>
      </c>
      <c r="AQ368" s="39">
        <f t="shared" si="85"/>
        <v>0</v>
      </c>
      <c r="AR368" s="39">
        <f t="shared" si="81"/>
        <v>0</v>
      </c>
      <c r="AS368" s="39">
        <f>IF(Dane!$C$9="",0,IFERROR(AR368/R368,0))</f>
        <v>0</v>
      </c>
      <c r="AT368" s="39">
        <f t="shared" si="86"/>
        <v>0</v>
      </c>
      <c r="AU368" s="39">
        <v>0</v>
      </c>
      <c r="AV368" s="39">
        <f t="shared" si="87"/>
        <v>0</v>
      </c>
      <c r="AW368" s="39">
        <f>IF(Dane!$C$9="",0,IF(ROUND((N368+O368)*AV368,2)&gt;$AN$1,$AN$1,ROUND((N368+O368)*AV368,2)))</f>
        <v>0</v>
      </c>
      <c r="AX368" s="39">
        <v>0</v>
      </c>
      <c r="AY368" s="39">
        <f>IF(Dane!$C$9=2,IFERROR(J368/W368,0),IF(Dane!$C$9=3,IFERROR(J368/W368,0),0))</f>
        <v>0</v>
      </c>
      <c r="AZ368" s="39">
        <f>IF(Dane!$C$9=2,IFERROR(ROUND(J368-ROUND(J368*0.0976,2)-ROUND(J368*0.015,2)-ROUND(J368*0.0245,2),2)/W368,0),IF(Dane!$C$9=3,IFERROR(ROUND(J368-ROUND(J368*0.0976,2)-ROUND(J368*0.015,2)-ROUND(J368*0.0245,2),2)/W368,0),0))</f>
        <v>0</v>
      </c>
      <c r="BA368" s="39">
        <f t="shared" si="88"/>
        <v>0</v>
      </c>
      <c r="BB368" s="39">
        <f t="shared" si="89"/>
        <v>0</v>
      </c>
      <c r="BC368" s="39">
        <f t="shared" si="82"/>
        <v>0</v>
      </c>
      <c r="BD368" s="39">
        <f>IF(Dane!$C$9=2,IFERROR(BC368/W368,0),IF(Dane!$C$9=3,IFERROR(BC368/W368,0),0))</f>
        <v>0</v>
      </c>
      <c r="BE368" s="39">
        <f t="shared" si="90"/>
        <v>0</v>
      </c>
      <c r="BF368" s="39">
        <v>0</v>
      </c>
      <c r="BG368" s="39">
        <f t="shared" si="91"/>
        <v>0</v>
      </c>
      <c r="BH368" s="39">
        <f>IF(Dane!$C$9=2,IF(ROUND((S368+T368)*BG368,2)&gt;$AN$1,$AN$1,ROUND((S368+T368)*BG368,2)),IF(Dane!$C$9=3,IF(ROUND((S368+T368)*BG368,2)&gt;$AN$1,$AN$1,ROUND((S368+T368)*BG368,2)),0))</f>
        <v>0</v>
      </c>
      <c r="BI368" s="39">
        <v>0</v>
      </c>
      <c r="BJ368" s="39">
        <f>IF(Dane!$C$9=3,IFERROR(J368/AB368,0),0)</f>
        <v>0</v>
      </c>
      <c r="BK368" s="39">
        <f>IF(Dane!$C$9=3,IFERROR(ROUND(J368-ROUND(J368*0.0976,2)-ROUND(J368*0.015,2)-ROUND(J368*0.0245,2),2)/AB368,0),0)</f>
        <v>0</v>
      </c>
      <c r="BL368" s="39">
        <f t="shared" si="92"/>
        <v>0</v>
      </c>
      <c r="BM368" s="39">
        <f t="shared" si="93"/>
        <v>0</v>
      </c>
      <c r="BN368" s="39">
        <f t="shared" si="83"/>
        <v>0</v>
      </c>
      <c r="BO368" s="39">
        <f>IF(Dane!$C$9=3,IFERROR(BN368/AB368,0),0)</f>
        <v>0</v>
      </c>
      <c r="BP368" s="39">
        <f t="shared" si="94"/>
        <v>0</v>
      </c>
      <c r="BQ368" s="39">
        <v>0</v>
      </c>
      <c r="BR368" s="39">
        <f t="shared" si="95"/>
        <v>0</v>
      </c>
      <c r="BS368" s="39">
        <f>IF(Dane!$C$9=3,IF(ROUND((X368+Y368)*BR368,2)&gt;$AN$1,$AN$1,ROUND((X368+Y368)*BR368,2)),0)</f>
        <v>0</v>
      </c>
      <c r="BT368" s="39">
        <v>0</v>
      </c>
    </row>
    <row r="369" spans="1:72">
      <c r="A369" s="87">
        <v>360</v>
      </c>
      <c r="B369" s="1"/>
      <c r="C369" s="1"/>
      <c r="D369" s="2"/>
      <c r="E369" s="3"/>
      <c r="F369" s="4"/>
      <c r="G369" s="5"/>
      <c r="H369" s="5"/>
      <c r="I369" s="6"/>
      <c r="J369" s="5"/>
      <c r="K369" s="5"/>
      <c r="L369" s="5"/>
      <c r="M369" s="55"/>
      <c r="N369" s="8"/>
      <c r="O369" s="105"/>
      <c r="P369" s="5"/>
      <c r="Q369" s="5"/>
      <c r="R369" s="105">
        <f>Dane!$C$10</f>
        <v>0</v>
      </c>
      <c r="S369" s="8"/>
      <c r="T369" s="105"/>
      <c r="U369" s="5"/>
      <c r="V369" s="5"/>
      <c r="W369" s="107">
        <f>Dane!$C$11</f>
        <v>0</v>
      </c>
      <c r="X369" s="8"/>
      <c r="Y369" s="105"/>
      <c r="Z369" s="5"/>
      <c r="AA369" s="5"/>
      <c r="AB369" s="110">
        <f>Dane!$C$12</f>
        <v>0</v>
      </c>
      <c r="AC369" s="108">
        <f>IF(Dane!$E$3=1,AP369+BA369+BL369,IF(Dane!$E$3=2,AT369+BE369+BP369,AW369+BH369+BS369))</f>
        <v>0</v>
      </c>
      <c r="AD369" s="14">
        <f>IF(Dane!$E$3=1,AQ369+BB369+BM369,IF(Dane!$E$3=2,AU369+BF369+BQ369,AX369+BI369+BT369))</f>
        <v>0</v>
      </c>
      <c r="AE369" s="14">
        <f>IF((J369*Dane!$C$9)-AC369&lt;0,0,(J369*Dane!$C$9)-AC369)</f>
        <v>0</v>
      </c>
      <c r="AF369" s="61">
        <f>IF((K369*Dane!$C$9)-AD369&lt;0,0,(K369*Dane!$C$9)-AD369)</f>
        <v>0</v>
      </c>
      <c r="AG369" s="93"/>
      <c r="AH369" s="84">
        <f>IF(Dane!$E$3=1,AP369,IF(Dane!$E$3=2,AT369,AW369))</f>
        <v>0</v>
      </c>
      <c r="AI369" s="84">
        <f>IF(Dane!$E$3=1,AQ369,IF(Dane!$E$3=2,AU369,AX369))</f>
        <v>0</v>
      </c>
      <c r="AJ369" s="84">
        <f>IF(Dane!$E$3=1,BA369,IF(Dane!$E$3=2,BE369,BH369))</f>
        <v>0</v>
      </c>
      <c r="AK369" s="84">
        <f>IF(Dane!$E$3=1,BB369,IF(Dane!$E$3=2,BF369,BI369))</f>
        <v>0</v>
      </c>
      <c r="AL369" s="84">
        <f>IF(Dane!$E$3=1,BL369,IF(Dane!$E$3=2,BP369,BS369))</f>
        <v>0</v>
      </c>
      <c r="AM369" s="84">
        <f>IF(Dane!$E$3=1,BM369,IF(Dane!$E$3=2,BQ369,BT369))</f>
        <v>0</v>
      </c>
      <c r="AN369" s="39">
        <f>IF(Dane!$C$9="",0,IFERROR(J369/R369,0))</f>
        <v>0</v>
      </c>
      <c r="AO369" s="39">
        <f>IF(Dane!$C$9="",0,IFERROR(ROUND(J369-ROUND(J369*0.0976,2)-ROUND(J369*0.015,2)-ROUND(J369*0.0245,2),2)/R369,0))</f>
        <v>0</v>
      </c>
      <c r="AP369" s="39">
        <f t="shared" si="84"/>
        <v>0</v>
      </c>
      <c r="AQ369" s="39">
        <f t="shared" si="85"/>
        <v>0</v>
      </c>
      <c r="AR369" s="39">
        <f t="shared" si="81"/>
        <v>0</v>
      </c>
      <c r="AS369" s="39">
        <f>IF(Dane!$C$9="",0,IFERROR(AR369/R369,0))</f>
        <v>0</v>
      </c>
      <c r="AT369" s="39">
        <f t="shared" si="86"/>
        <v>0</v>
      </c>
      <c r="AU369" s="39">
        <v>0</v>
      </c>
      <c r="AV369" s="39">
        <f t="shared" si="87"/>
        <v>0</v>
      </c>
      <c r="AW369" s="39">
        <f>IF(Dane!$C$9="",0,IF(ROUND((N369+O369)*AV369,2)&gt;$AN$1,$AN$1,ROUND((N369+O369)*AV369,2)))</f>
        <v>0</v>
      </c>
      <c r="AX369" s="39">
        <v>0</v>
      </c>
      <c r="AY369" s="39">
        <f>IF(Dane!$C$9=2,IFERROR(J369/W369,0),IF(Dane!$C$9=3,IFERROR(J369/W369,0),0))</f>
        <v>0</v>
      </c>
      <c r="AZ369" s="39">
        <f>IF(Dane!$C$9=2,IFERROR(ROUND(J369-ROUND(J369*0.0976,2)-ROUND(J369*0.015,2)-ROUND(J369*0.0245,2),2)/W369,0),IF(Dane!$C$9=3,IFERROR(ROUND(J369-ROUND(J369*0.0976,2)-ROUND(J369*0.015,2)-ROUND(J369*0.0245,2),2)/W369,0),0))</f>
        <v>0</v>
      </c>
      <c r="BA369" s="39">
        <f t="shared" si="88"/>
        <v>0</v>
      </c>
      <c r="BB369" s="39">
        <f t="shared" si="89"/>
        <v>0</v>
      </c>
      <c r="BC369" s="39">
        <f t="shared" si="82"/>
        <v>0</v>
      </c>
      <c r="BD369" s="39">
        <f>IF(Dane!$C$9=2,IFERROR(BC369/W369,0),IF(Dane!$C$9=3,IFERROR(BC369/W369,0),0))</f>
        <v>0</v>
      </c>
      <c r="BE369" s="39">
        <f t="shared" si="90"/>
        <v>0</v>
      </c>
      <c r="BF369" s="39">
        <v>0</v>
      </c>
      <c r="BG369" s="39">
        <f t="shared" si="91"/>
        <v>0</v>
      </c>
      <c r="BH369" s="39">
        <f>IF(Dane!$C$9=2,IF(ROUND((S369+T369)*BG369,2)&gt;$AN$1,$AN$1,ROUND((S369+T369)*BG369,2)),IF(Dane!$C$9=3,IF(ROUND((S369+T369)*BG369,2)&gt;$AN$1,$AN$1,ROUND((S369+T369)*BG369,2)),0))</f>
        <v>0</v>
      </c>
      <c r="BI369" s="39">
        <v>0</v>
      </c>
      <c r="BJ369" s="39">
        <f>IF(Dane!$C$9=3,IFERROR(J369/AB369,0),0)</f>
        <v>0</v>
      </c>
      <c r="BK369" s="39">
        <f>IF(Dane!$C$9=3,IFERROR(ROUND(J369-ROUND(J369*0.0976,2)-ROUND(J369*0.015,2)-ROUND(J369*0.0245,2),2)/AB369,0),0)</f>
        <v>0</v>
      </c>
      <c r="BL369" s="39">
        <f t="shared" si="92"/>
        <v>0</v>
      </c>
      <c r="BM369" s="39">
        <f t="shared" si="93"/>
        <v>0</v>
      </c>
      <c r="BN369" s="39">
        <f t="shared" si="83"/>
        <v>0</v>
      </c>
      <c r="BO369" s="39">
        <f>IF(Dane!$C$9=3,IFERROR(BN369/AB369,0),0)</f>
        <v>0</v>
      </c>
      <c r="BP369" s="39">
        <f t="shared" si="94"/>
        <v>0</v>
      </c>
      <c r="BQ369" s="39">
        <v>0</v>
      </c>
      <c r="BR369" s="39">
        <f t="shared" si="95"/>
        <v>0</v>
      </c>
      <c r="BS369" s="39">
        <f>IF(Dane!$C$9=3,IF(ROUND((X369+Y369)*BR369,2)&gt;$AN$1,$AN$1,ROUND((X369+Y369)*BR369,2)),0)</f>
        <v>0</v>
      </c>
      <c r="BT369" s="39">
        <v>0</v>
      </c>
    </row>
    <row r="370" spans="1:72">
      <c r="A370" s="87">
        <v>361</v>
      </c>
      <c r="B370" s="1"/>
      <c r="C370" s="1"/>
      <c r="D370" s="2"/>
      <c r="E370" s="3"/>
      <c r="F370" s="4"/>
      <c r="G370" s="5"/>
      <c r="H370" s="5"/>
      <c r="I370" s="6"/>
      <c r="J370" s="5"/>
      <c r="K370" s="5"/>
      <c r="L370" s="5"/>
      <c r="M370" s="55"/>
      <c r="N370" s="8"/>
      <c r="O370" s="105"/>
      <c r="P370" s="5"/>
      <c r="Q370" s="5"/>
      <c r="R370" s="105">
        <f>Dane!$C$10</f>
        <v>0</v>
      </c>
      <c r="S370" s="8"/>
      <c r="T370" s="105"/>
      <c r="U370" s="5"/>
      <c r="V370" s="5"/>
      <c r="W370" s="107">
        <f>Dane!$C$11</f>
        <v>0</v>
      </c>
      <c r="X370" s="8"/>
      <c r="Y370" s="105"/>
      <c r="Z370" s="5"/>
      <c r="AA370" s="5"/>
      <c r="AB370" s="110">
        <f>Dane!$C$12</f>
        <v>0</v>
      </c>
      <c r="AC370" s="108">
        <f>IF(Dane!$E$3=1,AP370+BA370+BL370,IF(Dane!$E$3=2,AT370+BE370+BP370,AW370+BH370+BS370))</f>
        <v>0</v>
      </c>
      <c r="AD370" s="14">
        <f>IF(Dane!$E$3=1,AQ370+BB370+BM370,IF(Dane!$E$3=2,AU370+BF370+BQ370,AX370+BI370+BT370))</f>
        <v>0</v>
      </c>
      <c r="AE370" s="14">
        <f>IF((J370*Dane!$C$9)-AC370&lt;0,0,(J370*Dane!$C$9)-AC370)</f>
        <v>0</v>
      </c>
      <c r="AF370" s="61">
        <f>IF((K370*Dane!$C$9)-AD370&lt;0,0,(K370*Dane!$C$9)-AD370)</f>
        <v>0</v>
      </c>
      <c r="AG370" s="93"/>
      <c r="AH370" s="84">
        <f>IF(Dane!$E$3=1,AP370,IF(Dane!$E$3=2,AT370,AW370))</f>
        <v>0</v>
      </c>
      <c r="AI370" s="84">
        <f>IF(Dane!$E$3=1,AQ370,IF(Dane!$E$3=2,AU370,AX370))</f>
        <v>0</v>
      </c>
      <c r="AJ370" s="84">
        <f>IF(Dane!$E$3=1,BA370,IF(Dane!$E$3=2,BE370,BH370))</f>
        <v>0</v>
      </c>
      <c r="AK370" s="84">
        <f>IF(Dane!$E$3=1,BB370,IF(Dane!$E$3=2,BF370,BI370))</f>
        <v>0</v>
      </c>
      <c r="AL370" s="84">
        <f>IF(Dane!$E$3=1,BL370,IF(Dane!$E$3=2,BP370,BS370))</f>
        <v>0</v>
      </c>
      <c r="AM370" s="84">
        <f>IF(Dane!$E$3=1,BM370,IF(Dane!$E$3=2,BQ370,BT370))</f>
        <v>0</v>
      </c>
      <c r="AN370" s="39">
        <f>IF(Dane!$C$9="",0,IFERROR(J370/R370,0))</f>
        <v>0</v>
      </c>
      <c r="AO370" s="39">
        <f>IF(Dane!$C$9="",0,IFERROR(ROUND(J370-ROUND(J370*0.0976,2)-ROUND(J370*0.015,2)-ROUND(J370*0.0245,2),2)/R370,0))</f>
        <v>0</v>
      </c>
      <c r="AP370" s="39">
        <f t="shared" si="84"/>
        <v>0</v>
      </c>
      <c r="AQ370" s="39">
        <f t="shared" si="85"/>
        <v>0</v>
      </c>
      <c r="AR370" s="39">
        <f t="shared" si="81"/>
        <v>0</v>
      </c>
      <c r="AS370" s="39">
        <f>IF(Dane!$C$9="",0,IFERROR(AR370/R370,0))</f>
        <v>0</v>
      </c>
      <c r="AT370" s="39">
        <f t="shared" si="86"/>
        <v>0</v>
      </c>
      <c r="AU370" s="39">
        <v>0</v>
      </c>
      <c r="AV370" s="39">
        <f t="shared" si="87"/>
        <v>0</v>
      </c>
      <c r="AW370" s="39">
        <f>IF(Dane!$C$9="",0,IF(ROUND((N370+O370)*AV370,2)&gt;$AN$1,$AN$1,ROUND((N370+O370)*AV370,2)))</f>
        <v>0</v>
      </c>
      <c r="AX370" s="39">
        <v>0</v>
      </c>
      <c r="AY370" s="39">
        <f>IF(Dane!$C$9=2,IFERROR(J370/W370,0),IF(Dane!$C$9=3,IFERROR(J370/W370,0),0))</f>
        <v>0</v>
      </c>
      <c r="AZ370" s="39">
        <f>IF(Dane!$C$9=2,IFERROR(ROUND(J370-ROUND(J370*0.0976,2)-ROUND(J370*0.015,2)-ROUND(J370*0.0245,2),2)/W370,0),IF(Dane!$C$9=3,IFERROR(ROUND(J370-ROUND(J370*0.0976,2)-ROUND(J370*0.015,2)-ROUND(J370*0.0245,2),2)/W370,0),0))</f>
        <v>0</v>
      </c>
      <c r="BA370" s="39">
        <f t="shared" si="88"/>
        <v>0</v>
      </c>
      <c r="BB370" s="39">
        <f t="shared" si="89"/>
        <v>0</v>
      </c>
      <c r="BC370" s="39">
        <f t="shared" si="82"/>
        <v>0</v>
      </c>
      <c r="BD370" s="39">
        <f>IF(Dane!$C$9=2,IFERROR(BC370/W370,0),IF(Dane!$C$9=3,IFERROR(BC370/W370,0),0))</f>
        <v>0</v>
      </c>
      <c r="BE370" s="39">
        <f t="shared" si="90"/>
        <v>0</v>
      </c>
      <c r="BF370" s="39">
        <v>0</v>
      </c>
      <c r="BG370" s="39">
        <f t="shared" si="91"/>
        <v>0</v>
      </c>
      <c r="BH370" s="39">
        <f>IF(Dane!$C$9=2,IF(ROUND((S370+T370)*BG370,2)&gt;$AN$1,$AN$1,ROUND((S370+T370)*BG370,2)),IF(Dane!$C$9=3,IF(ROUND((S370+T370)*BG370,2)&gt;$AN$1,$AN$1,ROUND((S370+T370)*BG370,2)),0))</f>
        <v>0</v>
      </c>
      <c r="BI370" s="39">
        <v>0</v>
      </c>
      <c r="BJ370" s="39">
        <f>IF(Dane!$C$9=3,IFERROR(J370/AB370,0),0)</f>
        <v>0</v>
      </c>
      <c r="BK370" s="39">
        <f>IF(Dane!$C$9=3,IFERROR(ROUND(J370-ROUND(J370*0.0976,2)-ROUND(J370*0.015,2)-ROUND(J370*0.0245,2),2)/AB370,0),0)</f>
        <v>0</v>
      </c>
      <c r="BL370" s="39">
        <f t="shared" si="92"/>
        <v>0</v>
      </c>
      <c r="BM370" s="39">
        <f t="shared" si="93"/>
        <v>0</v>
      </c>
      <c r="BN370" s="39">
        <f t="shared" si="83"/>
        <v>0</v>
      </c>
      <c r="BO370" s="39">
        <f>IF(Dane!$C$9=3,IFERROR(BN370/AB370,0),0)</f>
        <v>0</v>
      </c>
      <c r="BP370" s="39">
        <f t="shared" si="94"/>
        <v>0</v>
      </c>
      <c r="BQ370" s="39">
        <v>0</v>
      </c>
      <c r="BR370" s="39">
        <f t="shared" si="95"/>
        <v>0</v>
      </c>
      <c r="BS370" s="39">
        <f>IF(Dane!$C$9=3,IF(ROUND((X370+Y370)*BR370,2)&gt;$AN$1,$AN$1,ROUND((X370+Y370)*BR370,2)),0)</f>
        <v>0</v>
      </c>
      <c r="BT370" s="39">
        <v>0</v>
      </c>
    </row>
    <row r="371" spans="1:72">
      <c r="A371" s="87">
        <v>362</v>
      </c>
      <c r="B371" s="1"/>
      <c r="C371" s="1"/>
      <c r="D371" s="2"/>
      <c r="E371" s="3"/>
      <c r="F371" s="4"/>
      <c r="G371" s="5"/>
      <c r="H371" s="5"/>
      <c r="I371" s="6"/>
      <c r="J371" s="5"/>
      <c r="K371" s="5"/>
      <c r="L371" s="5"/>
      <c r="M371" s="55"/>
      <c r="N371" s="8"/>
      <c r="O371" s="105"/>
      <c r="P371" s="5"/>
      <c r="Q371" s="5"/>
      <c r="R371" s="105">
        <f>Dane!$C$10</f>
        <v>0</v>
      </c>
      <c r="S371" s="8"/>
      <c r="T371" s="105"/>
      <c r="U371" s="5"/>
      <c r="V371" s="5"/>
      <c r="W371" s="107">
        <f>Dane!$C$11</f>
        <v>0</v>
      </c>
      <c r="X371" s="8"/>
      <c r="Y371" s="105"/>
      <c r="Z371" s="5"/>
      <c r="AA371" s="5"/>
      <c r="AB371" s="110">
        <f>Dane!$C$12</f>
        <v>0</v>
      </c>
      <c r="AC371" s="108">
        <f>IF(Dane!$E$3=1,AP371+BA371+BL371,IF(Dane!$E$3=2,AT371+BE371+BP371,AW371+BH371+BS371))</f>
        <v>0</v>
      </c>
      <c r="AD371" s="14">
        <f>IF(Dane!$E$3=1,AQ371+BB371+BM371,IF(Dane!$E$3=2,AU371+BF371+BQ371,AX371+BI371+BT371))</f>
        <v>0</v>
      </c>
      <c r="AE371" s="14">
        <f>IF((J371*Dane!$C$9)-AC371&lt;0,0,(J371*Dane!$C$9)-AC371)</f>
        <v>0</v>
      </c>
      <c r="AF371" s="61">
        <f>IF((K371*Dane!$C$9)-AD371&lt;0,0,(K371*Dane!$C$9)-AD371)</f>
        <v>0</v>
      </c>
      <c r="AG371" s="93"/>
      <c r="AH371" s="84">
        <f>IF(Dane!$E$3=1,AP371,IF(Dane!$E$3=2,AT371,AW371))</f>
        <v>0</v>
      </c>
      <c r="AI371" s="84">
        <f>IF(Dane!$E$3=1,AQ371,IF(Dane!$E$3=2,AU371,AX371))</f>
        <v>0</v>
      </c>
      <c r="AJ371" s="84">
        <f>IF(Dane!$E$3=1,BA371,IF(Dane!$E$3=2,BE371,BH371))</f>
        <v>0</v>
      </c>
      <c r="AK371" s="84">
        <f>IF(Dane!$E$3=1,BB371,IF(Dane!$E$3=2,BF371,BI371))</f>
        <v>0</v>
      </c>
      <c r="AL371" s="84">
        <f>IF(Dane!$E$3=1,BL371,IF(Dane!$E$3=2,BP371,BS371))</f>
        <v>0</v>
      </c>
      <c r="AM371" s="84">
        <f>IF(Dane!$E$3=1,BM371,IF(Dane!$E$3=2,BQ371,BT371))</f>
        <v>0</v>
      </c>
      <c r="AN371" s="39">
        <f>IF(Dane!$C$9="",0,IFERROR(J371/R371,0))</f>
        <v>0</v>
      </c>
      <c r="AO371" s="39">
        <f>IF(Dane!$C$9="",0,IFERROR(ROUND(J371-ROUND(J371*0.0976,2)-ROUND(J371*0.015,2)-ROUND(J371*0.0245,2),2)/R371,0))</f>
        <v>0</v>
      </c>
      <c r="AP371" s="39">
        <f t="shared" si="84"/>
        <v>0</v>
      </c>
      <c r="AQ371" s="39">
        <f t="shared" si="85"/>
        <v>0</v>
      </c>
      <c r="AR371" s="39">
        <f t="shared" si="81"/>
        <v>0</v>
      </c>
      <c r="AS371" s="39">
        <f>IF(Dane!$C$9="",0,IFERROR(AR371/R371,0))</f>
        <v>0</v>
      </c>
      <c r="AT371" s="39">
        <f t="shared" si="86"/>
        <v>0</v>
      </c>
      <c r="AU371" s="39">
        <v>0</v>
      </c>
      <c r="AV371" s="39">
        <f t="shared" si="87"/>
        <v>0</v>
      </c>
      <c r="AW371" s="39">
        <f>IF(Dane!$C$9="",0,IF(ROUND((N371+O371)*AV371,2)&gt;$AN$1,$AN$1,ROUND((N371+O371)*AV371,2)))</f>
        <v>0</v>
      </c>
      <c r="AX371" s="39">
        <v>0</v>
      </c>
      <c r="AY371" s="39">
        <f>IF(Dane!$C$9=2,IFERROR(J371/W371,0),IF(Dane!$C$9=3,IFERROR(J371/W371,0),0))</f>
        <v>0</v>
      </c>
      <c r="AZ371" s="39">
        <f>IF(Dane!$C$9=2,IFERROR(ROUND(J371-ROUND(J371*0.0976,2)-ROUND(J371*0.015,2)-ROUND(J371*0.0245,2),2)/W371,0),IF(Dane!$C$9=3,IFERROR(ROUND(J371-ROUND(J371*0.0976,2)-ROUND(J371*0.015,2)-ROUND(J371*0.0245,2),2)/W371,0),0))</f>
        <v>0</v>
      </c>
      <c r="BA371" s="39">
        <f t="shared" si="88"/>
        <v>0</v>
      </c>
      <c r="BB371" s="39">
        <f t="shared" si="89"/>
        <v>0</v>
      </c>
      <c r="BC371" s="39">
        <f t="shared" si="82"/>
        <v>0</v>
      </c>
      <c r="BD371" s="39">
        <f>IF(Dane!$C$9=2,IFERROR(BC371/W371,0),IF(Dane!$C$9=3,IFERROR(BC371/W371,0),0))</f>
        <v>0</v>
      </c>
      <c r="BE371" s="39">
        <f t="shared" si="90"/>
        <v>0</v>
      </c>
      <c r="BF371" s="39">
        <v>0</v>
      </c>
      <c r="BG371" s="39">
        <f t="shared" si="91"/>
        <v>0</v>
      </c>
      <c r="BH371" s="39">
        <f>IF(Dane!$C$9=2,IF(ROUND((S371+T371)*BG371,2)&gt;$AN$1,$AN$1,ROUND((S371+T371)*BG371,2)),IF(Dane!$C$9=3,IF(ROUND((S371+T371)*BG371,2)&gt;$AN$1,$AN$1,ROUND((S371+T371)*BG371,2)),0))</f>
        <v>0</v>
      </c>
      <c r="BI371" s="39">
        <v>0</v>
      </c>
      <c r="BJ371" s="39">
        <f>IF(Dane!$C$9=3,IFERROR(J371/AB371,0),0)</f>
        <v>0</v>
      </c>
      <c r="BK371" s="39">
        <f>IF(Dane!$C$9=3,IFERROR(ROUND(J371-ROUND(J371*0.0976,2)-ROUND(J371*0.015,2)-ROUND(J371*0.0245,2),2)/AB371,0),0)</f>
        <v>0</v>
      </c>
      <c r="BL371" s="39">
        <f t="shared" si="92"/>
        <v>0</v>
      </c>
      <c r="BM371" s="39">
        <f t="shared" si="93"/>
        <v>0</v>
      </c>
      <c r="BN371" s="39">
        <f t="shared" si="83"/>
        <v>0</v>
      </c>
      <c r="BO371" s="39">
        <f>IF(Dane!$C$9=3,IFERROR(BN371/AB371,0),0)</f>
        <v>0</v>
      </c>
      <c r="BP371" s="39">
        <f t="shared" si="94"/>
        <v>0</v>
      </c>
      <c r="BQ371" s="39">
        <v>0</v>
      </c>
      <c r="BR371" s="39">
        <f t="shared" si="95"/>
        <v>0</v>
      </c>
      <c r="BS371" s="39">
        <f>IF(Dane!$C$9=3,IF(ROUND((X371+Y371)*BR371,2)&gt;$AN$1,$AN$1,ROUND((X371+Y371)*BR371,2)),0)</f>
        <v>0</v>
      </c>
      <c r="BT371" s="39">
        <v>0</v>
      </c>
    </row>
    <row r="372" spans="1:72">
      <c r="A372" s="87">
        <v>363</v>
      </c>
      <c r="B372" s="1"/>
      <c r="C372" s="1"/>
      <c r="D372" s="2"/>
      <c r="E372" s="3"/>
      <c r="F372" s="4"/>
      <c r="G372" s="5"/>
      <c r="H372" s="5"/>
      <c r="I372" s="6"/>
      <c r="J372" s="5"/>
      <c r="K372" s="5"/>
      <c r="L372" s="5"/>
      <c r="M372" s="55"/>
      <c r="N372" s="8"/>
      <c r="O372" s="105"/>
      <c r="P372" s="5"/>
      <c r="Q372" s="5"/>
      <c r="R372" s="105">
        <f>Dane!$C$10</f>
        <v>0</v>
      </c>
      <c r="S372" s="8"/>
      <c r="T372" s="105"/>
      <c r="U372" s="5"/>
      <c r="V372" s="5"/>
      <c r="W372" s="107">
        <f>Dane!$C$11</f>
        <v>0</v>
      </c>
      <c r="X372" s="8"/>
      <c r="Y372" s="105"/>
      <c r="Z372" s="5"/>
      <c r="AA372" s="5"/>
      <c r="AB372" s="110">
        <f>Dane!$C$12</f>
        <v>0</v>
      </c>
      <c r="AC372" s="108">
        <f>IF(Dane!$E$3=1,AP372+BA372+BL372,IF(Dane!$E$3=2,AT372+BE372+BP372,AW372+BH372+BS372))</f>
        <v>0</v>
      </c>
      <c r="AD372" s="14">
        <f>IF(Dane!$E$3=1,AQ372+BB372+BM372,IF(Dane!$E$3=2,AU372+BF372+BQ372,AX372+BI372+BT372))</f>
        <v>0</v>
      </c>
      <c r="AE372" s="14">
        <f>IF((J372*Dane!$C$9)-AC372&lt;0,0,(J372*Dane!$C$9)-AC372)</f>
        <v>0</v>
      </c>
      <c r="AF372" s="61">
        <f>IF((K372*Dane!$C$9)-AD372&lt;0,0,(K372*Dane!$C$9)-AD372)</f>
        <v>0</v>
      </c>
      <c r="AG372" s="93"/>
      <c r="AH372" s="84">
        <f>IF(Dane!$E$3=1,AP372,IF(Dane!$E$3=2,AT372,AW372))</f>
        <v>0</v>
      </c>
      <c r="AI372" s="84">
        <f>IF(Dane!$E$3=1,AQ372,IF(Dane!$E$3=2,AU372,AX372))</f>
        <v>0</v>
      </c>
      <c r="AJ372" s="84">
        <f>IF(Dane!$E$3=1,BA372,IF(Dane!$E$3=2,BE372,BH372))</f>
        <v>0</v>
      </c>
      <c r="AK372" s="84">
        <f>IF(Dane!$E$3=1,BB372,IF(Dane!$E$3=2,BF372,BI372))</f>
        <v>0</v>
      </c>
      <c r="AL372" s="84">
        <f>IF(Dane!$E$3=1,BL372,IF(Dane!$E$3=2,BP372,BS372))</f>
        <v>0</v>
      </c>
      <c r="AM372" s="84">
        <f>IF(Dane!$E$3=1,BM372,IF(Dane!$E$3=2,BQ372,BT372))</f>
        <v>0</v>
      </c>
      <c r="AN372" s="39">
        <f>IF(Dane!$C$9="",0,IFERROR(J372/R372,0))</f>
        <v>0</v>
      </c>
      <c r="AO372" s="39">
        <f>IF(Dane!$C$9="",0,IFERROR(ROUND(J372-ROUND(J372*0.0976,2)-ROUND(J372*0.015,2)-ROUND(J372*0.0245,2),2)/R372,0))</f>
        <v>0</v>
      </c>
      <c r="AP372" s="39">
        <f t="shared" si="84"/>
        <v>0</v>
      </c>
      <c r="AQ372" s="39">
        <f t="shared" si="85"/>
        <v>0</v>
      </c>
      <c r="AR372" s="39">
        <f t="shared" si="81"/>
        <v>0</v>
      </c>
      <c r="AS372" s="39">
        <f>IF(Dane!$C$9="",0,IFERROR(AR372/R372,0))</f>
        <v>0</v>
      </c>
      <c r="AT372" s="39">
        <f t="shared" si="86"/>
        <v>0</v>
      </c>
      <c r="AU372" s="39">
        <v>0</v>
      </c>
      <c r="AV372" s="39">
        <f t="shared" si="87"/>
        <v>0</v>
      </c>
      <c r="AW372" s="39">
        <f>IF(Dane!$C$9="",0,IF(ROUND((N372+O372)*AV372,2)&gt;$AN$1,$AN$1,ROUND((N372+O372)*AV372,2)))</f>
        <v>0</v>
      </c>
      <c r="AX372" s="39">
        <v>0</v>
      </c>
      <c r="AY372" s="39">
        <f>IF(Dane!$C$9=2,IFERROR(J372/W372,0),IF(Dane!$C$9=3,IFERROR(J372/W372,0),0))</f>
        <v>0</v>
      </c>
      <c r="AZ372" s="39">
        <f>IF(Dane!$C$9=2,IFERROR(ROUND(J372-ROUND(J372*0.0976,2)-ROUND(J372*0.015,2)-ROUND(J372*0.0245,2),2)/W372,0),IF(Dane!$C$9=3,IFERROR(ROUND(J372-ROUND(J372*0.0976,2)-ROUND(J372*0.015,2)-ROUND(J372*0.0245,2),2)/W372,0),0))</f>
        <v>0</v>
      </c>
      <c r="BA372" s="39">
        <f t="shared" si="88"/>
        <v>0</v>
      </c>
      <c r="BB372" s="39">
        <f t="shared" si="89"/>
        <v>0</v>
      </c>
      <c r="BC372" s="39">
        <f t="shared" si="82"/>
        <v>0</v>
      </c>
      <c r="BD372" s="39">
        <f>IF(Dane!$C$9=2,IFERROR(BC372/W372,0),IF(Dane!$C$9=3,IFERROR(BC372/W372,0),0))</f>
        <v>0</v>
      </c>
      <c r="BE372" s="39">
        <f t="shared" si="90"/>
        <v>0</v>
      </c>
      <c r="BF372" s="39">
        <v>0</v>
      </c>
      <c r="BG372" s="39">
        <f t="shared" si="91"/>
        <v>0</v>
      </c>
      <c r="BH372" s="39">
        <f>IF(Dane!$C$9=2,IF(ROUND((S372+T372)*BG372,2)&gt;$AN$1,$AN$1,ROUND((S372+T372)*BG372,2)),IF(Dane!$C$9=3,IF(ROUND((S372+T372)*BG372,2)&gt;$AN$1,$AN$1,ROUND((S372+T372)*BG372,2)),0))</f>
        <v>0</v>
      </c>
      <c r="BI372" s="39">
        <v>0</v>
      </c>
      <c r="BJ372" s="39">
        <f>IF(Dane!$C$9=3,IFERROR(J372/AB372,0),0)</f>
        <v>0</v>
      </c>
      <c r="BK372" s="39">
        <f>IF(Dane!$C$9=3,IFERROR(ROUND(J372-ROUND(J372*0.0976,2)-ROUND(J372*0.015,2)-ROUND(J372*0.0245,2),2)/AB372,0),0)</f>
        <v>0</v>
      </c>
      <c r="BL372" s="39">
        <f t="shared" si="92"/>
        <v>0</v>
      </c>
      <c r="BM372" s="39">
        <f t="shared" si="93"/>
        <v>0</v>
      </c>
      <c r="BN372" s="39">
        <f t="shared" si="83"/>
        <v>0</v>
      </c>
      <c r="BO372" s="39">
        <f>IF(Dane!$C$9=3,IFERROR(BN372/AB372,0),0)</f>
        <v>0</v>
      </c>
      <c r="BP372" s="39">
        <f t="shared" si="94"/>
        <v>0</v>
      </c>
      <c r="BQ372" s="39">
        <v>0</v>
      </c>
      <c r="BR372" s="39">
        <f t="shared" si="95"/>
        <v>0</v>
      </c>
      <c r="BS372" s="39">
        <f>IF(Dane!$C$9=3,IF(ROUND((X372+Y372)*BR372,2)&gt;$AN$1,$AN$1,ROUND((X372+Y372)*BR372,2)),0)</f>
        <v>0</v>
      </c>
      <c r="BT372" s="39">
        <v>0</v>
      </c>
    </row>
    <row r="373" spans="1:72">
      <c r="A373" s="87">
        <v>364</v>
      </c>
      <c r="B373" s="1"/>
      <c r="C373" s="1"/>
      <c r="D373" s="2"/>
      <c r="E373" s="3"/>
      <c r="F373" s="4"/>
      <c r="G373" s="5"/>
      <c r="H373" s="5"/>
      <c r="I373" s="6"/>
      <c r="J373" s="5"/>
      <c r="K373" s="5"/>
      <c r="L373" s="5"/>
      <c r="M373" s="55"/>
      <c r="N373" s="8"/>
      <c r="O373" s="105"/>
      <c r="P373" s="5"/>
      <c r="Q373" s="5"/>
      <c r="R373" s="105">
        <f>Dane!$C$10</f>
        <v>0</v>
      </c>
      <c r="S373" s="8"/>
      <c r="T373" s="105"/>
      <c r="U373" s="5"/>
      <c r="V373" s="5"/>
      <c r="W373" s="107">
        <f>Dane!$C$11</f>
        <v>0</v>
      </c>
      <c r="X373" s="8"/>
      <c r="Y373" s="105"/>
      <c r="Z373" s="5"/>
      <c r="AA373" s="5"/>
      <c r="AB373" s="110">
        <f>Dane!$C$12</f>
        <v>0</v>
      </c>
      <c r="AC373" s="108">
        <f>IF(Dane!$E$3=1,AP373+BA373+BL373,IF(Dane!$E$3=2,AT373+BE373+BP373,AW373+BH373+BS373))</f>
        <v>0</v>
      </c>
      <c r="AD373" s="14">
        <f>IF(Dane!$E$3=1,AQ373+BB373+BM373,IF(Dane!$E$3=2,AU373+BF373+BQ373,AX373+BI373+BT373))</f>
        <v>0</v>
      </c>
      <c r="AE373" s="14">
        <f>IF((J373*Dane!$C$9)-AC373&lt;0,0,(J373*Dane!$C$9)-AC373)</f>
        <v>0</v>
      </c>
      <c r="AF373" s="61">
        <f>IF((K373*Dane!$C$9)-AD373&lt;0,0,(K373*Dane!$C$9)-AD373)</f>
        <v>0</v>
      </c>
      <c r="AG373" s="93"/>
      <c r="AH373" s="84">
        <f>IF(Dane!$E$3=1,AP373,IF(Dane!$E$3=2,AT373,AW373))</f>
        <v>0</v>
      </c>
      <c r="AI373" s="84">
        <f>IF(Dane!$E$3=1,AQ373,IF(Dane!$E$3=2,AU373,AX373))</f>
        <v>0</v>
      </c>
      <c r="AJ373" s="84">
        <f>IF(Dane!$E$3=1,BA373,IF(Dane!$E$3=2,BE373,BH373))</f>
        <v>0</v>
      </c>
      <c r="AK373" s="84">
        <f>IF(Dane!$E$3=1,BB373,IF(Dane!$E$3=2,BF373,BI373))</f>
        <v>0</v>
      </c>
      <c r="AL373" s="84">
        <f>IF(Dane!$E$3=1,BL373,IF(Dane!$E$3=2,BP373,BS373))</f>
        <v>0</v>
      </c>
      <c r="AM373" s="84">
        <f>IF(Dane!$E$3=1,BM373,IF(Dane!$E$3=2,BQ373,BT373))</f>
        <v>0</v>
      </c>
      <c r="AN373" s="39">
        <f>IF(Dane!$C$9="",0,IFERROR(J373/R373,0))</f>
        <v>0</v>
      </c>
      <c r="AO373" s="39">
        <f>IF(Dane!$C$9="",0,IFERROR(ROUND(J373-ROUND(J373*0.0976,2)-ROUND(J373*0.015,2)-ROUND(J373*0.0245,2),2)/R373,0))</f>
        <v>0</v>
      </c>
      <c r="AP373" s="39">
        <f t="shared" si="84"/>
        <v>0</v>
      </c>
      <c r="AQ373" s="39">
        <f t="shared" si="85"/>
        <v>0</v>
      </c>
      <c r="AR373" s="39">
        <f t="shared" si="81"/>
        <v>0</v>
      </c>
      <c r="AS373" s="39">
        <f>IF(Dane!$C$9="",0,IFERROR(AR373/R373,0))</f>
        <v>0</v>
      </c>
      <c r="AT373" s="39">
        <f t="shared" si="86"/>
        <v>0</v>
      </c>
      <c r="AU373" s="39">
        <v>0</v>
      </c>
      <c r="AV373" s="39">
        <f t="shared" si="87"/>
        <v>0</v>
      </c>
      <c r="AW373" s="39">
        <f>IF(Dane!$C$9="",0,IF(ROUND((N373+O373)*AV373,2)&gt;$AN$1,$AN$1,ROUND((N373+O373)*AV373,2)))</f>
        <v>0</v>
      </c>
      <c r="AX373" s="39">
        <v>0</v>
      </c>
      <c r="AY373" s="39">
        <f>IF(Dane!$C$9=2,IFERROR(J373/W373,0),IF(Dane!$C$9=3,IFERROR(J373/W373,0),0))</f>
        <v>0</v>
      </c>
      <c r="AZ373" s="39">
        <f>IF(Dane!$C$9=2,IFERROR(ROUND(J373-ROUND(J373*0.0976,2)-ROUND(J373*0.015,2)-ROUND(J373*0.0245,2),2)/W373,0),IF(Dane!$C$9=3,IFERROR(ROUND(J373-ROUND(J373*0.0976,2)-ROUND(J373*0.015,2)-ROUND(J373*0.0245,2),2)/W373,0),0))</f>
        <v>0</v>
      </c>
      <c r="BA373" s="39">
        <f t="shared" si="88"/>
        <v>0</v>
      </c>
      <c r="BB373" s="39">
        <f t="shared" si="89"/>
        <v>0</v>
      </c>
      <c r="BC373" s="39">
        <f t="shared" si="82"/>
        <v>0</v>
      </c>
      <c r="BD373" s="39">
        <f>IF(Dane!$C$9=2,IFERROR(BC373/W373,0),IF(Dane!$C$9=3,IFERROR(BC373/W373,0),0))</f>
        <v>0</v>
      </c>
      <c r="BE373" s="39">
        <f t="shared" si="90"/>
        <v>0</v>
      </c>
      <c r="BF373" s="39">
        <v>0</v>
      </c>
      <c r="BG373" s="39">
        <f t="shared" si="91"/>
        <v>0</v>
      </c>
      <c r="BH373" s="39">
        <f>IF(Dane!$C$9=2,IF(ROUND((S373+T373)*BG373,2)&gt;$AN$1,$AN$1,ROUND((S373+T373)*BG373,2)),IF(Dane!$C$9=3,IF(ROUND((S373+T373)*BG373,2)&gt;$AN$1,$AN$1,ROUND((S373+T373)*BG373,2)),0))</f>
        <v>0</v>
      </c>
      <c r="BI373" s="39">
        <v>0</v>
      </c>
      <c r="BJ373" s="39">
        <f>IF(Dane!$C$9=3,IFERROR(J373/AB373,0),0)</f>
        <v>0</v>
      </c>
      <c r="BK373" s="39">
        <f>IF(Dane!$C$9=3,IFERROR(ROUND(J373-ROUND(J373*0.0976,2)-ROUND(J373*0.015,2)-ROUND(J373*0.0245,2),2)/AB373,0),0)</f>
        <v>0</v>
      </c>
      <c r="BL373" s="39">
        <f t="shared" si="92"/>
        <v>0</v>
      </c>
      <c r="BM373" s="39">
        <f t="shared" si="93"/>
        <v>0</v>
      </c>
      <c r="BN373" s="39">
        <f t="shared" si="83"/>
        <v>0</v>
      </c>
      <c r="BO373" s="39">
        <f>IF(Dane!$C$9=3,IFERROR(BN373/AB373,0),0)</f>
        <v>0</v>
      </c>
      <c r="BP373" s="39">
        <f t="shared" si="94"/>
        <v>0</v>
      </c>
      <c r="BQ373" s="39">
        <v>0</v>
      </c>
      <c r="BR373" s="39">
        <f t="shared" si="95"/>
        <v>0</v>
      </c>
      <c r="BS373" s="39">
        <f>IF(Dane!$C$9=3,IF(ROUND((X373+Y373)*BR373,2)&gt;$AN$1,$AN$1,ROUND((X373+Y373)*BR373,2)),0)</f>
        <v>0</v>
      </c>
      <c r="BT373" s="39">
        <v>0</v>
      </c>
    </row>
    <row r="374" spans="1:72">
      <c r="A374" s="87">
        <v>365</v>
      </c>
      <c r="B374" s="1"/>
      <c r="C374" s="1"/>
      <c r="D374" s="2"/>
      <c r="E374" s="3"/>
      <c r="F374" s="4"/>
      <c r="G374" s="5"/>
      <c r="H374" s="5"/>
      <c r="I374" s="6"/>
      <c r="J374" s="5"/>
      <c r="K374" s="5"/>
      <c r="L374" s="5"/>
      <c r="M374" s="55"/>
      <c r="N374" s="8"/>
      <c r="O374" s="105"/>
      <c r="P374" s="5"/>
      <c r="Q374" s="5"/>
      <c r="R374" s="105">
        <f>Dane!$C$10</f>
        <v>0</v>
      </c>
      <c r="S374" s="8"/>
      <c r="T374" s="105"/>
      <c r="U374" s="5"/>
      <c r="V374" s="5"/>
      <c r="W374" s="107">
        <f>Dane!$C$11</f>
        <v>0</v>
      </c>
      <c r="X374" s="8"/>
      <c r="Y374" s="105"/>
      <c r="Z374" s="5"/>
      <c r="AA374" s="5"/>
      <c r="AB374" s="110">
        <f>Dane!$C$12</f>
        <v>0</v>
      </c>
      <c r="AC374" s="108">
        <f>IF(Dane!$E$3=1,AP374+BA374+BL374,IF(Dane!$E$3=2,AT374+BE374+BP374,AW374+BH374+BS374))</f>
        <v>0</v>
      </c>
      <c r="AD374" s="14">
        <f>IF(Dane!$E$3=1,AQ374+BB374+BM374,IF(Dane!$E$3=2,AU374+BF374+BQ374,AX374+BI374+BT374))</f>
        <v>0</v>
      </c>
      <c r="AE374" s="14">
        <f>IF((J374*Dane!$C$9)-AC374&lt;0,0,(J374*Dane!$C$9)-AC374)</f>
        <v>0</v>
      </c>
      <c r="AF374" s="61">
        <f>IF((K374*Dane!$C$9)-AD374&lt;0,0,(K374*Dane!$C$9)-AD374)</f>
        <v>0</v>
      </c>
      <c r="AG374" s="93"/>
      <c r="AH374" s="84">
        <f>IF(Dane!$E$3=1,AP374,IF(Dane!$E$3=2,AT374,AW374))</f>
        <v>0</v>
      </c>
      <c r="AI374" s="84">
        <f>IF(Dane!$E$3=1,AQ374,IF(Dane!$E$3=2,AU374,AX374))</f>
        <v>0</v>
      </c>
      <c r="AJ374" s="84">
        <f>IF(Dane!$E$3=1,BA374,IF(Dane!$E$3=2,BE374,BH374))</f>
        <v>0</v>
      </c>
      <c r="AK374" s="84">
        <f>IF(Dane!$E$3=1,BB374,IF(Dane!$E$3=2,BF374,BI374))</f>
        <v>0</v>
      </c>
      <c r="AL374" s="84">
        <f>IF(Dane!$E$3=1,BL374,IF(Dane!$E$3=2,BP374,BS374))</f>
        <v>0</v>
      </c>
      <c r="AM374" s="84">
        <f>IF(Dane!$E$3=1,BM374,IF(Dane!$E$3=2,BQ374,BT374))</f>
        <v>0</v>
      </c>
      <c r="AN374" s="39">
        <f>IF(Dane!$C$9="",0,IFERROR(J374/R374,0))</f>
        <v>0</v>
      </c>
      <c r="AO374" s="39">
        <f>IF(Dane!$C$9="",0,IFERROR(ROUND(J374-ROUND(J374*0.0976,2)-ROUND(J374*0.015,2)-ROUND(J374*0.0245,2),2)/R374,0))</f>
        <v>0</v>
      </c>
      <c r="AP374" s="39">
        <f t="shared" si="84"/>
        <v>0</v>
      </c>
      <c r="AQ374" s="39">
        <f t="shared" si="85"/>
        <v>0</v>
      </c>
      <c r="AR374" s="39">
        <f t="shared" si="81"/>
        <v>0</v>
      </c>
      <c r="AS374" s="39">
        <f>IF(Dane!$C$9="",0,IFERROR(AR374/R374,0))</f>
        <v>0</v>
      </c>
      <c r="AT374" s="39">
        <f t="shared" si="86"/>
        <v>0</v>
      </c>
      <c r="AU374" s="39">
        <v>0</v>
      </c>
      <c r="AV374" s="39">
        <f t="shared" si="87"/>
        <v>0</v>
      </c>
      <c r="AW374" s="39">
        <f>IF(Dane!$C$9="",0,IF(ROUND((N374+O374)*AV374,2)&gt;$AN$1,$AN$1,ROUND((N374+O374)*AV374,2)))</f>
        <v>0</v>
      </c>
      <c r="AX374" s="39">
        <v>0</v>
      </c>
      <c r="AY374" s="39">
        <f>IF(Dane!$C$9=2,IFERROR(J374/W374,0),IF(Dane!$C$9=3,IFERROR(J374/W374,0),0))</f>
        <v>0</v>
      </c>
      <c r="AZ374" s="39">
        <f>IF(Dane!$C$9=2,IFERROR(ROUND(J374-ROUND(J374*0.0976,2)-ROUND(J374*0.015,2)-ROUND(J374*0.0245,2),2)/W374,0),IF(Dane!$C$9=3,IFERROR(ROUND(J374-ROUND(J374*0.0976,2)-ROUND(J374*0.015,2)-ROUND(J374*0.0245,2),2)/W374,0),0))</f>
        <v>0</v>
      </c>
      <c r="BA374" s="39">
        <f t="shared" si="88"/>
        <v>0</v>
      </c>
      <c r="BB374" s="39">
        <f t="shared" si="89"/>
        <v>0</v>
      </c>
      <c r="BC374" s="39">
        <f t="shared" si="82"/>
        <v>0</v>
      </c>
      <c r="BD374" s="39">
        <f>IF(Dane!$C$9=2,IFERROR(BC374/W374,0),IF(Dane!$C$9=3,IFERROR(BC374/W374,0),0))</f>
        <v>0</v>
      </c>
      <c r="BE374" s="39">
        <f t="shared" si="90"/>
        <v>0</v>
      </c>
      <c r="BF374" s="39">
        <v>0</v>
      </c>
      <c r="BG374" s="39">
        <f t="shared" si="91"/>
        <v>0</v>
      </c>
      <c r="BH374" s="39">
        <f>IF(Dane!$C$9=2,IF(ROUND((S374+T374)*BG374,2)&gt;$AN$1,$AN$1,ROUND((S374+T374)*BG374,2)),IF(Dane!$C$9=3,IF(ROUND((S374+T374)*BG374,2)&gt;$AN$1,$AN$1,ROUND((S374+T374)*BG374,2)),0))</f>
        <v>0</v>
      </c>
      <c r="BI374" s="39">
        <v>0</v>
      </c>
      <c r="BJ374" s="39">
        <f>IF(Dane!$C$9=3,IFERROR(J374/AB374,0),0)</f>
        <v>0</v>
      </c>
      <c r="BK374" s="39">
        <f>IF(Dane!$C$9=3,IFERROR(ROUND(J374-ROUND(J374*0.0976,2)-ROUND(J374*0.015,2)-ROUND(J374*0.0245,2),2)/AB374,0),0)</f>
        <v>0</v>
      </c>
      <c r="BL374" s="39">
        <f t="shared" si="92"/>
        <v>0</v>
      </c>
      <c r="BM374" s="39">
        <f t="shared" si="93"/>
        <v>0</v>
      </c>
      <c r="BN374" s="39">
        <f t="shared" si="83"/>
        <v>0</v>
      </c>
      <c r="BO374" s="39">
        <f>IF(Dane!$C$9=3,IFERROR(BN374/AB374,0),0)</f>
        <v>0</v>
      </c>
      <c r="BP374" s="39">
        <f t="shared" si="94"/>
        <v>0</v>
      </c>
      <c r="BQ374" s="39">
        <v>0</v>
      </c>
      <c r="BR374" s="39">
        <f t="shared" si="95"/>
        <v>0</v>
      </c>
      <c r="BS374" s="39">
        <f>IF(Dane!$C$9=3,IF(ROUND((X374+Y374)*BR374,2)&gt;$AN$1,$AN$1,ROUND((X374+Y374)*BR374,2)),0)</f>
        <v>0</v>
      </c>
      <c r="BT374" s="39">
        <v>0</v>
      </c>
    </row>
    <row r="375" spans="1:72">
      <c r="A375" s="87">
        <v>366</v>
      </c>
      <c r="B375" s="1"/>
      <c r="C375" s="1"/>
      <c r="D375" s="2"/>
      <c r="E375" s="3"/>
      <c r="F375" s="4"/>
      <c r="G375" s="5"/>
      <c r="H375" s="5"/>
      <c r="I375" s="6"/>
      <c r="J375" s="5"/>
      <c r="K375" s="5"/>
      <c r="L375" s="5"/>
      <c r="M375" s="55"/>
      <c r="N375" s="8"/>
      <c r="O375" s="105"/>
      <c r="P375" s="5"/>
      <c r="Q375" s="5"/>
      <c r="R375" s="105">
        <f>Dane!$C$10</f>
        <v>0</v>
      </c>
      <c r="S375" s="8"/>
      <c r="T375" s="105"/>
      <c r="U375" s="5"/>
      <c r="V375" s="5"/>
      <c r="W375" s="107">
        <f>Dane!$C$11</f>
        <v>0</v>
      </c>
      <c r="X375" s="8"/>
      <c r="Y375" s="105"/>
      <c r="Z375" s="5"/>
      <c r="AA375" s="5"/>
      <c r="AB375" s="110">
        <f>Dane!$C$12</f>
        <v>0</v>
      </c>
      <c r="AC375" s="108">
        <f>IF(Dane!$E$3=1,AP375+BA375+BL375,IF(Dane!$E$3=2,AT375+BE375+BP375,AW375+BH375+BS375))</f>
        <v>0</v>
      </c>
      <c r="AD375" s="14">
        <f>IF(Dane!$E$3=1,AQ375+BB375+BM375,IF(Dane!$E$3=2,AU375+BF375+BQ375,AX375+BI375+BT375))</f>
        <v>0</v>
      </c>
      <c r="AE375" s="14">
        <f>IF((J375*Dane!$C$9)-AC375&lt;0,0,(J375*Dane!$C$9)-AC375)</f>
        <v>0</v>
      </c>
      <c r="AF375" s="61">
        <f>IF((K375*Dane!$C$9)-AD375&lt;0,0,(K375*Dane!$C$9)-AD375)</f>
        <v>0</v>
      </c>
      <c r="AG375" s="93"/>
      <c r="AH375" s="84">
        <f>IF(Dane!$E$3=1,AP375,IF(Dane!$E$3=2,AT375,AW375))</f>
        <v>0</v>
      </c>
      <c r="AI375" s="84">
        <f>IF(Dane!$E$3=1,AQ375,IF(Dane!$E$3=2,AU375,AX375))</f>
        <v>0</v>
      </c>
      <c r="AJ375" s="84">
        <f>IF(Dane!$E$3=1,BA375,IF(Dane!$E$3=2,BE375,BH375))</f>
        <v>0</v>
      </c>
      <c r="AK375" s="84">
        <f>IF(Dane!$E$3=1,BB375,IF(Dane!$E$3=2,BF375,BI375))</f>
        <v>0</v>
      </c>
      <c r="AL375" s="84">
        <f>IF(Dane!$E$3=1,BL375,IF(Dane!$E$3=2,BP375,BS375))</f>
        <v>0</v>
      </c>
      <c r="AM375" s="84">
        <f>IF(Dane!$E$3=1,BM375,IF(Dane!$E$3=2,BQ375,BT375))</f>
        <v>0</v>
      </c>
      <c r="AN375" s="39">
        <f>IF(Dane!$C$9="",0,IFERROR(J375/R375,0))</f>
        <v>0</v>
      </c>
      <c r="AO375" s="39">
        <f>IF(Dane!$C$9="",0,IFERROR(ROUND(J375-ROUND(J375*0.0976,2)-ROUND(J375*0.015,2)-ROUND(J375*0.0245,2),2)/R375,0))</f>
        <v>0</v>
      </c>
      <c r="AP375" s="39">
        <f t="shared" si="84"/>
        <v>0</v>
      </c>
      <c r="AQ375" s="39">
        <f t="shared" si="85"/>
        <v>0</v>
      </c>
      <c r="AR375" s="39">
        <f t="shared" si="81"/>
        <v>0</v>
      </c>
      <c r="AS375" s="39">
        <f>IF(Dane!$C$9="",0,IFERROR(AR375/R375,0))</f>
        <v>0</v>
      </c>
      <c r="AT375" s="39">
        <f t="shared" si="86"/>
        <v>0</v>
      </c>
      <c r="AU375" s="39">
        <v>0</v>
      </c>
      <c r="AV375" s="39">
        <f t="shared" si="87"/>
        <v>0</v>
      </c>
      <c r="AW375" s="39">
        <f>IF(Dane!$C$9="",0,IF(ROUND((N375+O375)*AV375,2)&gt;$AN$1,$AN$1,ROUND((N375+O375)*AV375,2)))</f>
        <v>0</v>
      </c>
      <c r="AX375" s="39">
        <v>0</v>
      </c>
      <c r="AY375" s="39">
        <f>IF(Dane!$C$9=2,IFERROR(J375/W375,0),IF(Dane!$C$9=3,IFERROR(J375/W375,0),0))</f>
        <v>0</v>
      </c>
      <c r="AZ375" s="39">
        <f>IF(Dane!$C$9=2,IFERROR(ROUND(J375-ROUND(J375*0.0976,2)-ROUND(J375*0.015,2)-ROUND(J375*0.0245,2),2)/W375,0),IF(Dane!$C$9=3,IFERROR(ROUND(J375-ROUND(J375*0.0976,2)-ROUND(J375*0.015,2)-ROUND(J375*0.0245,2),2)/W375,0),0))</f>
        <v>0</v>
      </c>
      <c r="BA375" s="39">
        <f t="shared" si="88"/>
        <v>0</v>
      </c>
      <c r="BB375" s="39">
        <f t="shared" si="89"/>
        <v>0</v>
      </c>
      <c r="BC375" s="39">
        <f t="shared" si="82"/>
        <v>0</v>
      </c>
      <c r="BD375" s="39">
        <f>IF(Dane!$C$9=2,IFERROR(BC375/W375,0),IF(Dane!$C$9=3,IFERROR(BC375/W375,0),0))</f>
        <v>0</v>
      </c>
      <c r="BE375" s="39">
        <f t="shared" si="90"/>
        <v>0</v>
      </c>
      <c r="BF375" s="39">
        <v>0</v>
      </c>
      <c r="BG375" s="39">
        <f t="shared" si="91"/>
        <v>0</v>
      </c>
      <c r="BH375" s="39">
        <f>IF(Dane!$C$9=2,IF(ROUND((S375+T375)*BG375,2)&gt;$AN$1,$AN$1,ROUND((S375+T375)*BG375,2)),IF(Dane!$C$9=3,IF(ROUND((S375+T375)*BG375,2)&gt;$AN$1,$AN$1,ROUND((S375+T375)*BG375,2)),0))</f>
        <v>0</v>
      </c>
      <c r="BI375" s="39">
        <v>0</v>
      </c>
      <c r="BJ375" s="39">
        <f>IF(Dane!$C$9=3,IFERROR(J375/AB375,0),0)</f>
        <v>0</v>
      </c>
      <c r="BK375" s="39">
        <f>IF(Dane!$C$9=3,IFERROR(ROUND(J375-ROUND(J375*0.0976,2)-ROUND(J375*0.015,2)-ROUND(J375*0.0245,2),2)/AB375,0),0)</f>
        <v>0</v>
      </c>
      <c r="BL375" s="39">
        <f t="shared" si="92"/>
        <v>0</v>
      </c>
      <c r="BM375" s="39">
        <f t="shared" si="93"/>
        <v>0</v>
      </c>
      <c r="BN375" s="39">
        <f t="shared" si="83"/>
        <v>0</v>
      </c>
      <c r="BO375" s="39">
        <f>IF(Dane!$C$9=3,IFERROR(BN375/AB375,0),0)</f>
        <v>0</v>
      </c>
      <c r="BP375" s="39">
        <f t="shared" si="94"/>
        <v>0</v>
      </c>
      <c r="BQ375" s="39">
        <v>0</v>
      </c>
      <c r="BR375" s="39">
        <f t="shared" si="95"/>
        <v>0</v>
      </c>
      <c r="BS375" s="39">
        <f>IF(Dane!$C$9=3,IF(ROUND((X375+Y375)*BR375,2)&gt;$AN$1,$AN$1,ROUND((X375+Y375)*BR375,2)),0)</f>
        <v>0</v>
      </c>
      <c r="BT375" s="39">
        <v>0</v>
      </c>
    </row>
    <row r="376" spans="1:72">
      <c r="A376" s="87">
        <v>367</v>
      </c>
      <c r="B376" s="1"/>
      <c r="C376" s="1"/>
      <c r="D376" s="2"/>
      <c r="E376" s="3"/>
      <c r="F376" s="4"/>
      <c r="G376" s="5"/>
      <c r="H376" s="5"/>
      <c r="I376" s="6"/>
      <c r="J376" s="5"/>
      <c r="K376" s="5"/>
      <c r="L376" s="5"/>
      <c r="M376" s="55"/>
      <c r="N376" s="8"/>
      <c r="O376" s="105"/>
      <c r="P376" s="5"/>
      <c r="Q376" s="5"/>
      <c r="R376" s="105">
        <f>Dane!$C$10</f>
        <v>0</v>
      </c>
      <c r="S376" s="8"/>
      <c r="T376" s="105"/>
      <c r="U376" s="5"/>
      <c r="V376" s="5"/>
      <c r="W376" s="107">
        <f>Dane!$C$11</f>
        <v>0</v>
      </c>
      <c r="X376" s="8"/>
      <c r="Y376" s="105"/>
      <c r="Z376" s="5"/>
      <c r="AA376" s="5"/>
      <c r="AB376" s="110">
        <f>Dane!$C$12</f>
        <v>0</v>
      </c>
      <c r="AC376" s="108">
        <f>IF(Dane!$E$3=1,AP376+BA376+BL376,IF(Dane!$E$3=2,AT376+BE376+BP376,AW376+BH376+BS376))</f>
        <v>0</v>
      </c>
      <c r="AD376" s="14">
        <f>IF(Dane!$E$3=1,AQ376+BB376+BM376,IF(Dane!$E$3=2,AU376+BF376+BQ376,AX376+BI376+BT376))</f>
        <v>0</v>
      </c>
      <c r="AE376" s="14">
        <f>IF((J376*Dane!$C$9)-AC376&lt;0,0,(J376*Dane!$C$9)-AC376)</f>
        <v>0</v>
      </c>
      <c r="AF376" s="61">
        <f>IF((K376*Dane!$C$9)-AD376&lt;0,0,(K376*Dane!$C$9)-AD376)</f>
        <v>0</v>
      </c>
      <c r="AG376" s="93"/>
      <c r="AH376" s="84">
        <f>IF(Dane!$E$3=1,AP376,IF(Dane!$E$3=2,AT376,AW376))</f>
        <v>0</v>
      </c>
      <c r="AI376" s="84">
        <f>IF(Dane!$E$3=1,AQ376,IF(Dane!$E$3=2,AU376,AX376))</f>
        <v>0</v>
      </c>
      <c r="AJ376" s="84">
        <f>IF(Dane!$E$3=1,BA376,IF(Dane!$E$3=2,BE376,BH376))</f>
        <v>0</v>
      </c>
      <c r="AK376" s="84">
        <f>IF(Dane!$E$3=1,BB376,IF(Dane!$E$3=2,BF376,BI376))</f>
        <v>0</v>
      </c>
      <c r="AL376" s="84">
        <f>IF(Dane!$E$3=1,BL376,IF(Dane!$E$3=2,BP376,BS376))</f>
        <v>0</v>
      </c>
      <c r="AM376" s="84">
        <f>IF(Dane!$E$3=1,BM376,IF(Dane!$E$3=2,BQ376,BT376))</f>
        <v>0</v>
      </c>
      <c r="AN376" s="39">
        <f>IF(Dane!$C$9="",0,IFERROR(J376/R376,0))</f>
        <v>0</v>
      </c>
      <c r="AO376" s="39">
        <f>IF(Dane!$C$9="",0,IFERROR(ROUND(J376-ROUND(J376*0.0976,2)-ROUND(J376*0.015,2)-ROUND(J376*0.0245,2),2)/R376,0))</f>
        <v>0</v>
      </c>
      <c r="AP376" s="39">
        <f t="shared" si="84"/>
        <v>0</v>
      </c>
      <c r="AQ376" s="39">
        <f t="shared" si="85"/>
        <v>0</v>
      </c>
      <c r="AR376" s="39">
        <f t="shared" si="81"/>
        <v>0</v>
      </c>
      <c r="AS376" s="39">
        <f>IF(Dane!$C$9="",0,IFERROR(AR376/R376,0))</f>
        <v>0</v>
      </c>
      <c r="AT376" s="39">
        <f t="shared" si="86"/>
        <v>0</v>
      </c>
      <c r="AU376" s="39">
        <v>0</v>
      </c>
      <c r="AV376" s="39">
        <f t="shared" si="87"/>
        <v>0</v>
      </c>
      <c r="AW376" s="39">
        <f>IF(Dane!$C$9="",0,IF(ROUND((N376+O376)*AV376,2)&gt;$AN$1,$AN$1,ROUND((N376+O376)*AV376,2)))</f>
        <v>0</v>
      </c>
      <c r="AX376" s="39">
        <v>0</v>
      </c>
      <c r="AY376" s="39">
        <f>IF(Dane!$C$9=2,IFERROR(J376/W376,0),IF(Dane!$C$9=3,IFERROR(J376/W376,0),0))</f>
        <v>0</v>
      </c>
      <c r="AZ376" s="39">
        <f>IF(Dane!$C$9=2,IFERROR(ROUND(J376-ROUND(J376*0.0976,2)-ROUND(J376*0.015,2)-ROUND(J376*0.0245,2),2)/W376,0),IF(Dane!$C$9=3,IFERROR(ROUND(J376-ROUND(J376*0.0976,2)-ROUND(J376*0.015,2)-ROUND(J376*0.0245,2),2)/W376,0),0))</f>
        <v>0</v>
      </c>
      <c r="BA376" s="39">
        <f t="shared" si="88"/>
        <v>0</v>
      </c>
      <c r="BB376" s="39">
        <f t="shared" si="89"/>
        <v>0</v>
      </c>
      <c r="BC376" s="39">
        <f t="shared" si="82"/>
        <v>0</v>
      </c>
      <c r="BD376" s="39">
        <f>IF(Dane!$C$9=2,IFERROR(BC376/W376,0),IF(Dane!$C$9=3,IFERROR(BC376/W376,0),0))</f>
        <v>0</v>
      </c>
      <c r="BE376" s="39">
        <f t="shared" si="90"/>
        <v>0</v>
      </c>
      <c r="BF376" s="39">
        <v>0</v>
      </c>
      <c r="BG376" s="39">
        <f t="shared" si="91"/>
        <v>0</v>
      </c>
      <c r="BH376" s="39">
        <f>IF(Dane!$C$9=2,IF(ROUND((S376+T376)*BG376,2)&gt;$AN$1,$AN$1,ROUND((S376+T376)*BG376,2)),IF(Dane!$C$9=3,IF(ROUND((S376+T376)*BG376,2)&gt;$AN$1,$AN$1,ROUND((S376+T376)*BG376,2)),0))</f>
        <v>0</v>
      </c>
      <c r="BI376" s="39">
        <v>0</v>
      </c>
      <c r="BJ376" s="39">
        <f>IF(Dane!$C$9=3,IFERROR(J376/AB376,0),0)</f>
        <v>0</v>
      </c>
      <c r="BK376" s="39">
        <f>IF(Dane!$C$9=3,IFERROR(ROUND(J376-ROUND(J376*0.0976,2)-ROUND(J376*0.015,2)-ROUND(J376*0.0245,2),2)/AB376,0),0)</f>
        <v>0</v>
      </c>
      <c r="BL376" s="39">
        <f t="shared" si="92"/>
        <v>0</v>
      </c>
      <c r="BM376" s="39">
        <f t="shared" si="93"/>
        <v>0</v>
      </c>
      <c r="BN376" s="39">
        <f t="shared" si="83"/>
        <v>0</v>
      </c>
      <c r="BO376" s="39">
        <f>IF(Dane!$C$9=3,IFERROR(BN376/AB376,0),0)</f>
        <v>0</v>
      </c>
      <c r="BP376" s="39">
        <f t="shared" si="94"/>
        <v>0</v>
      </c>
      <c r="BQ376" s="39">
        <v>0</v>
      </c>
      <c r="BR376" s="39">
        <f t="shared" si="95"/>
        <v>0</v>
      </c>
      <c r="BS376" s="39">
        <f>IF(Dane!$C$9=3,IF(ROUND((X376+Y376)*BR376,2)&gt;$AN$1,$AN$1,ROUND((X376+Y376)*BR376,2)),0)</f>
        <v>0</v>
      </c>
      <c r="BT376" s="39">
        <v>0</v>
      </c>
    </row>
    <row r="377" spans="1:72">
      <c r="A377" s="87">
        <v>368</v>
      </c>
      <c r="B377" s="1"/>
      <c r="C377" s="1"/>
      <c r="D377" s="2"/>
      <c r="E377" s="3"/>
      <c r="F377" s="4"/>
      <c r="G377" s="5"/>
      <c r="H377" s="5"/>
      <c r="I377" s="6"/>
      <c r="J377" s="5"/>
      <c r="K377" s="5"/>
      <c r="L377" s="5"/>
      <c r="M377" s="55"/>
      <c r="N377" s="8"/>
      <c r="O377" s="105"/>
      <c r="P377" s="5"/>
      <c r="Q377" s="5"/>
      <c r="R377" s="105">
        <f>Dane!$C$10</f>
        <v>0</v>
      </c>
      <c r="S377" s="8"/>
      <c r="T377" s="105"/>
      <c r="U377" s="5"/>
      <c r="V377" s="5"/>
      <c r="W377" s="107">
        <f>Dane!$C$11</f>
        <v>0</v>
      </c>
      <c r="X377" s="8"/>
      <c r="Y377" s="105"/>
      <c r="Z377" s="5"/>
      <c r="AA377" s="5"/>
      <c r="AB377" s="110">
        <f>Dane!$C$12</f>
        <v>0</v>
      </c>
      <c r="AC377" s="108">
        <f>IF(Dane!$E$3=1,AP377+BA377+BL377,IF(Dane!$E$3=2,AT377+BE377+BP377,AW377+BH377+BS377))</f>
        <v>0</v>
      </c>
      <c r="AD377" s="14">
        <f>IF(Dane!$E$3=1,AQ377+BB377+BM377,IF(Dane!$E$3=2,AU377+BF377+BQ377,AX377+BI377+BT377))</f>
        <v>0</v>
      </c>
      <c r="AE377" s="14">
        <f>IF((J377*Dane!$C$9)-AC377&lt;0,0,(J377*Dane!$C$9)-AC377)</f>
        <v>0</v>
      </c>
      <c r="AF377" s="61">
        <f>IF((K377*Dane!$C$9)-AD377&lt;0,0,(K377*Dane!$C$9)-AD377)</f>
        <v>0</v>
      </c>
      <c r="AG377" s="93"/>
      <c r="AH377" s="84">
        <f>IF(Dane!$E$3=1,AP377,IF(Dane!$E$3=2,AT377,AW377))</f>
        <v>0</v>
      </c>
      <c r="AI377" s="84">
        <f>IF(Dane!$E$3=1,AQ377,IF(Dane!$E$3=2,AU377,AX377))</f>
        <v>0</v>
      </c>
      <c r="AJ377" s="84">
        <f>IF(Dane!$E$3=1,BA377,IF(Dane!$E$3=2,BE377,BH377))</f>
        <v>0</v>
      </c>
      <c r="AK377" s="84">
        <f>IF(Dane!$E$3=1,BB377,IF(Dane!$E$3=2,BF377,BI377))</f>
        <v>0</v>
      </c>
      <c r="AL377" s="84">
        <f>IF(Dane!$E$3=1,BL377,IF(Dane!$E$3=2,BP377,BS377))</f>
        <v>0</v>
      </c>
      <c r="AM377" s="84">
        <f>IF(Dane!$E$3=1,BM377,IF(Dane!$E$3=2,BQ377,BT377))</f>
        <v>0</v>
      </c>
      <c r="AN377" s="39">
        <f>IF(Dane!$C$9="",0,IFERROR(J377/R377,0))</f>
        <v>0</v>
      </c>
      <c r="AO377" s="39">
        <f>IF(Dane!$C$9="",0,IFERROR(ROUND(J377-ROUND(J377*0.0976,2)-ROUND(J377*0.015,2)-ROUND(J377*0.0245,2),2)/R377,0))</f>
        <v>0</v>
      </c>
      <c r="AP377" s="39">
        <f t="shared" si="84"/>
        <v>0</v>
      </c>
      <c r="AQ377" s="39">
        <f t="shared" si="85"/>
        <v>0</v>
      </c>
      <c r="AR377" s="39">
        <f t="shared" si="81"/>
        <v>0</v>
      </c>
      <c r="AS377" s="39">
        <f>IF(Dane!$C$9="",0,IFERROR(AR377/R377,0))</f>
        <v>0</v>
      </c>
      <c r="AT377" s="39">
        <f t="shared" si="86"/>
        <v>0</v>
      </c>
      <c r="AU377" s="39">
        <v>0</v>
      </c>
      <c r="AV377" s="39">
        <f t="shared" si="87"/>
        <v>0</v>
      </c>
      <c r="AW377" s="39">
        <f>IF(Dane!$C$9="",0,IF(ROUND((N377+O377)*AV377,2)&gt;$AN$1,$AN$1,ROUND((N377+O377)*AV377,2)))</f>
        <v>0</v>
      </c>
      <c r="AX377" s="39">
        <v>0</v>
      </c>
      <c r="AY377" s="39">
        <f>IF(Dane!$C$9=2,IFERROR(J377/W377,0),IF(Dane!$C$9=3,IFERROR(J377/W377,0),0))</f>
        <v>0</v>
      </c>
      <c r="AZ377" s="39">
        <f>IF(Dane!$C$9=2,IFERROR(ROUND(J377-ROUND(J377*0.0976,2)-ROUND(J377*0.015,2)-ROUND(J377*0.0245,2),2)/W377,0),IF(Dane!$C$9=3,IFERROR(ROUND(J377-ROUND(J377*0.0976,2)-ROUND(J377*0.015,2)-ROUND(J377*0.0245,2),2)/W377,0),0))</f>
        <v>0</v>
      </c>
      <c r="BA377" s="39">
        <f t="shared" si="88"/>
        <v>0</v>
      </c>
      <c r="BB377" s="39">
        <f t="shared" si="89"/>
        <v>0</v>
      </c>
      <c r="BC377" s="39">
        <f t="shared" si="82"/>
        <v>0</v>
      </c>
      <c r="BD377" s="39">
        <f>IF(Dane!$C$9=2,IFERROR(BC377/W377,0),IF(Dane!$C$9=3,IFERROR(BC377/W377,0),0))</f>
        <v>0</v>
      </c>
      <c r="BE377" s="39">
        <f t="shared" si="90"/>
        <v>0</v>
      </c>
      <c r="BF377" s="39">
        <v>0</v>
      </c>
      <c r="BG377" s="39">
        <f t="shared" si="91"/>
        <v>0</v>
      </c>
      <c r="BH377" s="39">
        <f>IF(Dane!$C$9=2,IF(ROUND((S377+T377)*BG377,2)&gt;$AN$1,$AN$1,ROUND((S377+T377)*BG377,2)),IF(Dane!$C$9=3,IF(ROUND((S377+T377)*BG377,2)&gt;$AN$1,$AN$1,ROUND((S377+T377)*BG377,2)),0))</f>
        <v>0</v>
      </c>
      <c r="BI377" s="39">
        <v>0</v>
      </c>
      <c r="BJ377" s="39">
        <f>IF(Dane!$C$9=3,IFERROR(J377/AB377,0),0)</f>
        <v>0</v>
      </c>
      <c r="BK377" s="39">
        <f>IF(Dane!$C$9=3,IFERROR(ROUND(J377-ROUND(J377*0.0976,2)-ROUND(J377*0.015,2)-ROUND(J377*0.0245,2),2)/AB377,0),0)</f>
        <v>0</v>
      </c>
      <c r="BL377" s="39">
        <f t="shared" si="92"/>
        <v>0</v>
      </c>
      <c r="BM377" s="39">
        <f t="shared" si="93"/>
        <v>0</v>
      </c>
      <c r="BN377" s="39">
        <f t="shared" si="83"/>
        <v>0</v>
      </c>
      <c r="BO377" s="39">
        <f>IF(Dane!$C$9=3,IFERROR(BN377/AB377,0),0)</f>
        <v>0</v>
      </c>
      <c r="BP377" s="39">
        <f t="shared" si="94"/>
        <v>0</v>
      </c>
      <c r="BQ377" s="39">
        <v>0</v>
      </c>
      <c r="BR377" s="39">
        <f t="shared" si="95"/>
        <v>0</v>
      </c>
      <c r="BS377" s="39">
        <f>IF(Dane!$C$9=3,IF(ROUND((X377+Y377)*BR377,2)&gt;$AN$1,$AN$1,ROUND((X377+Y377)*BR377,2)),0)</f>
        <v>0</v>
      </c>
      <c r="BT377" s="39">
        <v>0</v>
      </c>
    </row>
    <row r="378" spans="1:72">
      <c r="A378" s="87">
        <v>369</v>
      </c>
      <c r="B378" s="1"/>
      <c r="C378" s="1"/>
      <c r="D378" s="2"/>
      <c r="E378" s="3"/>
      <c r="F378" s="4"/>
      <c r="G378" s="5"/>
      <c r="H378" s="5"/>
      <c r="I378" s="6"/>
      <c r="J378" s="5"/>
      <c r="K378" s="5"/>
      <c r="L378" s="5"/>
      <c r="M378" s="55"/>
      <c r="N378" s="8"/>
      <c r="O378" s="105"/>
      <c r="P378" s="5"/>
      <c r="Q378" s="5"/>
      <c r="R378" s="105">
        <f>Dane!$C$10</f>
        <v>0</v>
      </c>
      <c r="S378" s="8"/>
      <c r="T378" s="105"/>
      <c r="U378" s="5"/>
      <c r="V378" s="5"/>
      <c r="W378" s="107">
        <f>Dane!$C$11</f>
        <v>0</v>
      </c>
      <c r="X378" s="8"/>
      <c r="Y378" s="105"/>
      <c r="Z378" s="5"/>
      <c r="AA378" s="5"/>
      <c r="AB378" s="110">
        <f>Dane!$C$12</f>
        <v>0</v>
      </c>
      <c r="AC378" s="108">
        <f>IF(Dane!$E$3=1,AP378+BA378+BL378,IF(Dane!$E$3=2,AT378+BE378+BP378,AW378+BH378+BS378))</f>
        <v>0</v>
      </c>
      <c r="AD378" s="14">
        <f>IF(Dane!$E$3=1,AQ378+BB378+BM378,IF(Dane!$E$3=2,AU378+BF378+BQ378,AX378+BI378+BT378))</f>
        <v>0</v>
      </c>
      <c r="AE378" s="14">
        <f>IF((J378*Dane!$C$9)-AC378&lt;0,0,(J378*Dane!$C$9)-AC378)</f>
        <v>0</v>
      </c>
      <c r="AF378" s="61">
        <f>IF((K378*Dane!$C$9)-AD378&lt;0,0,(K378*Dane!$C$9)-AD378)</f>
        <v>0</v>
      </c>
      <c r="AG378" s="93"/>
      <c r="AH378" s="84">
        <f>IF(Dane!$E$3=1,AP378,IF(Dane!$E$3=2,AT378,AW378))</f>
        <v>0</v>
      </c>
      <c r="AI378" s="84">
        <f>IF(Dane!$E$3=1,AQ378,IF(Dane!$E$3=2,AU378,AX378))</f>
        <v>0</v>
      </c>
      <c r="AJ378" s="84">
        <f>IF(Dane!$E$3=1,BA378,IF(Dane!$E$3=2,BE378,BH378))</f>
        <v>0</v>
      </c>
      <c r="AK378" s="84">
        <f>IF(Dane!$E$3=1,BB378,IF(Dane!$E$3=2,BF378,BI378))</f>
        <v>0</v>
      </c>
      <c r="AL378" s="84">
        <f>IF(Dane!$E$3=1,BL378,IF(Dane!$E$3=2,BP378,BS378))</f>
        <v>0</v>
      </c>
      <c r="AM378" s="84">
        <f>IF(Dane!$E$3=1,BM378,IF(Dane!$E$3=2,BQ378,BT378))</f>
        <v>0</v>
      </c>
      <c r="AN378" s="39">
        <f>IF(Dane!$C$9="",0,IFERROR(J378/R378,0))</f>
        <v>0</v>
      </c>
      <c r="AO378" s="39">
        <f>IF(Dane!$C$9="",0,IFERROR(ROUND(J378-ROUND(J378*0.0976,2)-ROUND(J378*0.015,2)-ROUND(J378*0.0245,2),2)/R378,0))</f>
        <v>0</v>
      </c>
      <c r="AP378" s="39">
        <f t="shared" si="84"/>
        <v>0</v>
      </c>
      <c r="AQ378" s="39">
        <f t="shared" si="85"/>
        <v>0</v>
      </c>
      <c r="AR378" s="39">
        <f t="shared" si="81"/>
        <v>0</v>
      </c>
      <c r="AS378" s="39">
        <f>IF(Dane!$C$9="",0,IFERROR(AR378/R378,0))</f>
        <v>0</v>
      </c>
      <c r="AT378" s="39">
        <f t="shared" si="86"/>
        <v>0</v>
      </c>
      <c r="AU378" s="39">
        <v>0</v>
      </c>
      <c r="AV378" s="39">
        <f t="shared" si="87"/>
        <v>0</v>
      </c>
      <c r="AW378" s="39">
        <f>IF(Dane!$C$9="",0,IF(ROUND((N378+O378)*AV378,2)&gt;$AN$1,$AN$1,ROUND((N378+O378)*AV378,2)))</f>
        <v>0</v>
      </c>
      <c r="AX378" s="39">
        <v>0</v>
      </c>
      <c r="AY378" s="39">
        <f>IF(Dane!$C$9=2,IFERROR(J378/W378,0),IF(Dane!$C$9=3,IFERROR(J378/W378,0),0))</f>
        <v>0</v>
      </c>
      <c r="AZ378" s="39">
        <f>IF(Dane!$C$9=2,IFERROR(ROUND(J378-ROUND(J378*0.0976,2)-ROUND(J378*0.015,2)-ROUND(J378*0.0245,2),2)/W378,0),IF(Dane!$C$9=3,IFERROR(ROUND(J378-ROUND(J378*0.0976,2)-ROUND(J378*0.015,2)-ROUND(J378*0.0245,2),2)/W378,0),0))</f>
        <v>0</v>
      </c>
      <c r="BA378" s="39">
        <f t="shared" si="88"/>
        <v>0</v>
      </c>
      <c r="BB378" s="39">
        <f t="shared" si="89"/>
        <v>0</v>
      </c>
      <c r="BC378" s="39">
        <f t="shared" si="82"/>
        <v>0</v>
      </c>
      <c r="BD378" s="39">
        <f>IF(Dane!$C$9=2,IFERROR(BC378/W378,0),IF(Dane!$C$9=3,IFERROR(BC378/W378,0),0))</f>
        <v>0</v>
      </c>
      <c r="BE378" s="39">
        <f t="shared" si="90"/>
        <v>0</v>
      </c>
      <c r="BF378" s="39">
        <v>0</v>
      </c>
      <c r="BG378" s="39">
        <f t="shared" si="91"/>
        <v>0</v>
      </c>
      <c r="BH378" s="39">
        <f>IF(Dane!$C$9=2,IF(ROUND((S378+T378)*BG378,2)&gt;$AN$1,$AN$1,ROUND((S378+T378)*BG378,2)),IF(Dane!$C$9=3,IF(ROUND((S378+T378)*BG378,2)&gt;$AN$1,$AN$1,ROUND((S378+T378)*BG378,2)),0))</f>
        <v>0</v>
      </c>
      <c r="BI378" s="39">
        <v>0</v>
      </c>
      <c r="BJ378" s="39">
        <f>IF(Dane!$C$9=3,IFERROR(J378/AB378,0),0)</f>
        <v>0</v>
      </c>
      <c r="BK378" s="39">
        <f>IF(Dane!$C$9=3,IFERROR(ROUND(J378-ROUND(J378*0.0976,2)-ROUND(J378*0.015,2)-ROUND(J378*0.0245,2),2)/AB378,0),0)</f>
        <v>0</v>
      </c>
      <c r="BL378" s="39">
        <f t="shared" si="92"/>
        <v>0</v>
      </c>
      <c r="BM378" s="39">
        <f t="shared" si="93"/>
        <v>0</v>
      </c>
      <c r="BN378" s="39">
        <f t="shared" si="83"/>
        <v>0</v>
      </c>
      <c r="BO378" s="39">
        <f>IF(Dane!$C$9=3,IFERROR(BN378/AB378,0),0)</f>
        <v>0</v>
      </c>
      <c r="BP378" s="39">
        <f t="shared" si="94"/>
        <v>0</v>
      </c>
      <c r="BQ378" s="39">
        <v>0</v>
      </c>
      <c r="BR378" s="39">
        <f t="shared" si="95"/>
        <v>0</v>
      </c>
      <c r="BS378" s="39">
        <f>IF(Dane!$C$9=3,IF(ROUND((X378+Y378)*BR378,2)&gt;$AN$1,$AN$1,ROUND((X378+Y378)*BR378,2)),0)</f>
        <v>0</v>
      </c>
      <c r="BT378" s="39">
        <v>0</v>
      </c>
    </row>
    <row r="379" spans="1:72">
      <c r="A379" s="87">
        <v>370</v>
      </c>
      <c r="B379" s="1"/>
      <c r="C379" s="1"/>
      <c r="D379" s="2"/>
      <c r="E379" s="3"/>
      <c r="F379" s="4"/>
      <c r="G379" s="5"/>
      <c r="H379" s="5"/>
      <c r="I379" s="6"/>
      <c r="J379" s="5"/>
      <c r="K379" s="5"/>
      <c r="L379" s="5"/>
      <c r="M379" s="55"/>
      <c r="N379" s="8"/>
      <c r="O379" s="105"/>
      <c r="P379" s="5"/>
      <c r="Q379" s="5"/>
      <c r="R379" s="105">
        <f>Dane!$C$10</f>
        <v>0</v>
      </c>
      <c r="S379" s="8"/>
      <c r="T379" s="105"/>
      <c r="U379" s="5"/>
      <c r="V379" s="5"/>
      <c r="W379" s="107">
        <f>Dane!$C$11</f>
        <v>0</v>
      </c>
      <c r="X379" s="8"/>
      <c r="Y379" s="105"/>
      <c r="Z379" s="5"/>
      <c r="AA379" s="5"/>
      <c r="AB379" s="110">
        <f>Dane!$C$12</f>
        <v>0</v>
      </c>
      <c r="AC379" s="108">
        <f>IF(Dane!$E$3=1,AP379+BA379+BL379,IF(Dane!$E$3=2,AT379+BE379+BP379,AW379+BH379+BS379))</f>
        <v>0</v>
      </c>
      <c r="AD379" s="14">
        <f>IF(Dane!$E$3=1,AQ379+BB379+BM379,IF(Dane!$E$3=2,AU379+BF379+BQ379,AX379+BI379+BT379))</f>
        <v>0</v>
      </c>
      <c r="AE379" s="14">
        <f>IF((J379*Dane!$C$9)-AC379&lt;0,0,(J379*Dane!$C$9)-AC379)</f>
        <v>0</v>
      </c>
      <c r="AF379" s="61">
        <f>IF((K379*Dane!$C$9)-AD379&lt;0,0,(K379*Dane!$C$9)-AD379)</f>
        <v>0</v>
      </c>
      <c r="AG379" s="93"/>
      <c r="AH379" s="84">
        <f>IF(Dane!$E$3=1,AP379,IF(Dane!$E$3=2,AT379,AW379))</f>
        <v>0</v>
      </c>
      <c r="AI379" s="84">
        <f>IF(Dane!$E$3=1,AQ379,IF(Dane!$E$3=2,AU379,AX379))</f>
        <v>0</v>
      </c>
      <c r="AJ379" s="84">
        <f>IF(Dane!$E$3=1,BA379,IF(Dane!$E$3=2,BE379,BH379))</f>
        <v>0</v>
      </c>
      <c r="AK379" s="84">
        <f>IF(Dane!$E$3=1,BB379,IF(Dane!$E$3=2,BF379,BI379))</f>
        <v>0</v>
      </c>
      <c r="AL379" s="84">
        <f>IF(Dane!$E$3=1,BL379,IF(Dane!$E$3=2,BP379,BS379))</f>
        <v>0</v>
      </c>
      <c r="AM379" s="84">
        <f>IF(Dane!$E$3=1,BM379,IF(Dane!$E$3=2,BQ379,BT379))</f>
        <v>0</v>
      </c>
      <c r="AN379" s="39">
        <f>IF(Dane!$C$9="",0,IFERROR(J379/R379,0))</f>
        <v>0</v>
      </c>
      <c r="AO379" s="39">
        <f>IF(Dane!$C$9="",0,IFERROR(ROUND(J379-ROUND(J379*0.0976,2)-ROUND(J379*0.015,2)-ROUND(J379*0.0245,2),2)/R379,0))</f>
        <v>0</v>
      </c>
      <c r="AP379" s="39">
        <f t="shared" si="84"/>
        <v>0</v>
      </c>
      <c r="AQ379" s="39">
        <f t="shared" si="85"/>
        <v>0</v>
      </c>
      <c r="AR379" s="39">
        <f t="shared" si="81"/>
        <v>0</v>
      </c>
      <c r="AS379" s="39">
        <f>IF(Dane!$C$9="",0,IFERROR(AR379/R379,0))</f>
        <v>0</v>
      </c>
      <c r="AT379" s="39">
        <f t="shared" si="86"/>
        <v>0</v>
      </c>
      <c r="AU379" s="39">
        <v>0</v>
      </c>
      <c r="AV379" s="39">
        <f t="shared" si="87"/>
        <v>0</v>
      </c>
      <c r="AW379" s="39">
        <f>IF(Dane!$C$9="",0,IF(ROUND((N379+O379)*AV379,2)&gt;$AN$1,$AN$1,ROUND((N379+O379)*AV379,2)))</f>
        <v>0</v>
      </c>
      <c r="AX379" s="39">
        <v>0</v>
      </c>
      <c r="AY379" s="39">
        <f>IF(Dane!$C$9=2,IFERROR(J379/W379,0),IF(Dane!$C$9=3,IFERROR(J379/W379,0),0))</f>
        <v>0</v>
      </c>
      <c r="AZ379" s="39">
        <f>IF(Dane!$C$9=2,IFERROR(ROUND(J379-ROUND(J379*0.0976,2)-ROUND(J379*0.015,2)-ROUND(J379*0.0245,2),2)/W379,0),IF(Dane!$C$9=3,IFERROR(ROUND(J379-ROUND(J379*0.0976,2)-ROUND(J379*0.015,2)-ROUND(J379*0.0245,2),2)/W379,0),0))</f>
        <v>0</v>
      </c>
      <c r="BA379" s="39">
        <f t="shared" si="88"/>
        <v>0</v>
      </c>
      <c r="BB379" s="39">
        <f t="shared" si="89"/>
        <v>0</v>
      </c>
      <c r="BC379" s="39">
        <f t="shared" si="82"/>
        <v>0</v>
      </c>
      <c r="BD379" s="39">
        <f>IF(Dane!$C$9=2,IFERROR(BC379/W379,0),IF(Dane!$C$9=3,IFERROR(BC379/W379,0),0))</f>
        <v>0</v>
      </c>
      <c r="BE379" s="39">
        <f t="shared" si="90"/>
        <v>0</v>
      </c>
      <c r="BF379" s="39">
        <v>0</v>
      </c>
      <c r="BG379" s="39">
        <f t="shared" si="91"/>
        <v>0</v>
      </c>
      <c r="BH379" s="39">
        <f>IF(Dane!$C$9=2,IF(ROUND((S379+T379)*BG379,2)&gt;$AN$1,$AN$1,ROUND((S379+T379)*BG379,2)),IF(Dane!$C$9=3,IF(ROUND((S379+T379)*BG379,2)&gt;$AN$1,$AN$1,ROUND((S379+T379)*BG379,2)),0))</f>
        <v>0</v>
      </c>
      <c r="BI379" s="39">
        <v>0</v>
      </c>
      <c r="BJ379" s="39">
        <f>IF(Dane!$C$9=3,IFERROR(J379/AB379,0),0)</f>
        <v>0</v>
      </c>
      <c r="BK379" s="39">
        <f>IF(Dane!$C$9=3,IFERROR(ROUND(J379-ROUND(J379*0.0976,2)-ROUND(J379*0.015,2)-ROUND(J379*0.0245,2),2)/AB379,0),0)</f>
        <v>0</v>
      </c>
      <c r="BL379" s="39">
        <f t="shared" si="92"/>
        <v>0</v>
      </c>
      <c r="BM379" s="39">
        <f t="shared" si="93"/>
        <v>0</v>
      </c>
      <c r="BN379" s="39">
        <f t="shared" si="83"/>
        <v>0</v>
      </c>
      <c r="BO379" s="39">
        <f>IF(Dane!$C$9=3,IFERROR(BN379/AB379,0),0)</f>
        <v>0</v>
      </c>
      <c r="BP379" s="39">
        <f t="shared" si="94"/>
        <v>0</v>
      </c>
      <c r="BQ379" s="39">
        <v>0</v>
      </c>
      <c r="BR379" s="39">
        <f t="shared" si="95"/>
        <v>0</v>
      </c>
      <c r="BS379" s="39">
        <f>IF(Dane!$C$9=3,IF(ROUND((X379+Y379)*BR379,2)&gt;$AN$1,$AN$1,ROUND((X379+Y379)*BR379,2)),0)</f>
        <v>0</v>
      </c>
      <c r="BT379" s="39">
        <v>0</v>
      </c>
    </row>
    <row r="380" spans="1:72">
      <c r="A380" s="87">
        <v>371</v>
      </c>
      <c r="B380" s="1"/>
      <c r="C380" s="1"/>
      <c r="D380" s="2"/>
      <c r="E380" s="3"/>
      <c r="F380" s="4"/>
      <c r="G380" s="5"/>
      <c r="H380" s="5"/>
      <c r="I380" s="6"/>
      <c r="J380" s="5"/>
      <c r="K380" s="5"/>
      <c r="L380" s="5"/>
      <c r="M380" s="55"/>
      <c r="N380" s="8"/>
      <c r="O380" s="105"/>
      <c r="P380" s="5"/>
      <c r="Q380" s="5"/>
      <c r="R380" s="105">
        <f>Dane!$C$10</f>
        <v>0</v>
      </c>
      <c r="S380" s="8"/>
      <c r="T380" s="105"/>
      <c r="U380" s="5"/>
      <c r="V380" s="5"/>
      <c r="W380" s="107">
        <f>Dane!$C$11</f>
        <v>0</v>
      </c>
      <c r="X380" s="8"/>
      <c r="Y380" s="105"/>
      <c r="Z380" s="5"/>
      <c r="AA380" s="5"/>
      <c r="AB380" s="110">
        <f>Dane!$C$12</f>
        <v>0</v>
      </c>
      <c r="AC380" s="108">
        <f>IF(Dane!$E$3=1,AP380+BA380+BL380,IF(Dane!$E$3=2,AT380+BE380+BP380,AW380+BH380+BS380))</f>
        <v>0</v>
      </c>
      <c r="AD380" s="14">
        <f>IF(Dane!$E$3=1,AQ380+BB380+BM380,IF(Dane!$E$3=2,AU380+BF380+BQ380,AX380+BI380+BT380))</f>
        <v>0</v>
      </c>
      <c r="AE380" s="14">
        <f>IF((J380*Dane!$C$9)-AC380&lt;0,0,(J380*Dane!$C$9)-AC380)</f>
        <v>0</v>
      </c>
      <c r="AF380" s="61">
        <f>IF((K380*Dane!$C$9)-AD380&lt;0,0,(K380*Dane!$C$9)-AD380)</f>
        <v>0</v>
      </c>
      <c r="AG380" s="93"/>
      <c r="AH380" s="84">
        <f>IF(Dane!$E$3=1,AP380,IF(Dane!$E$3=2,AT380,AW380))</f>
        <v>0</v>
      </c>
      <c r="AI380" s="84">
        <f>IF(Dane!$E$3=1,AQ380,IF(Dane!$E$3=2,AU380,AX380))</f>
        <v>0</v>
      </c>
      <c r="AJ380" s="84">
        <f>IF(Dane!$E$3=1,BA380,IF(Dane!$E$3=2,BE380,BH380))</f>
        <v>0</v>
      </c>
      <c r="AK380" s="84">
        <f>IF(Dane!$E$3=1,BB380,IF(Dane!$E$3=2,BF380,BI380))</f>
        <v>0</v>
      </c>
      <c r="AL380" s="84">
        <f>IF(Dane!$E$3=1,BL380,IF(Dane!$E$3=2,BP380,BS380))</f>
        <v>0</v>
      </c>
      <c r="AM380" s="84">
        <f>IF(Dane!$E$3=1,BM380,IF(Dane!$E$3=2,BQ380,BT380))</f>
        <v>0</v>
      </c>
      <c r="AN380" s="39">
        <f>IF(Dane!$C$9="",0,IFERROR(J380/R380,0))</f>
        <v>0</v>
      </c>
      <c r="AO380" s="39">
        <f>IF(Dane!$C$9="",0,IFERROR(ROUND(J380-ROUND(J380*0.0976,2)-ROUND(J380*0.015,2)-ROUND(J380*0.0245,2),2)/R380,0))</f>
        <v>0</v>
      </c>
      <c r="AP380" s="39">
        <f t="shared" si="84"/>
        <v>0</v>
      </c>
      <c r="AQ380" s="39">
        <f t="shared" si="85"/>
        <v>0</v>
      </c>
      <c r="AR380" s="39">
        <f t="shared" si="81"/>
        <v>0</v>
      </c>
      <c r="AS380" s="39">
        <f>IF(Dane!$C$9="",0,IFERROR(AR380/R380,0))</f>
        <v>0</v>
      </c>
      <c r="AT380" s="39">
        <f t="shared" si="86"/>
        <v>0</v>
      </c>
      <c r="AU380" s="39">
        <v>0</v>
      </c>
      <c r="AV380" s="39">
        <f t="shared" si="87"/>
        <v>0</v>
      </c>
      <c r="AW380" s="39">
        <f>IF(Dane!$C$9="",0,IF(ROUND((N380+O380)*AV380,2)&gt;$AN$1,$AN$1,ROUND((N380+O380)*AV380,2)))</f>
        <v>0</v>
      </c>
      <c r="AX380" s="39">
        <v>0</v>
      </c>
      <c r="AY380" s="39">
        <f>IF(Dane!$C$9=2,IFERROR(J380/W380,0),IF(Dane!$C$9=3,IFERROR(J380/W380,0),0))</f>
        <v>0</v>
      </c>
      <c r="AZ380" s="39">
        <f>IF(Dane!$C$9=2,IFERROR(ROUND(J380-ROUND(J380*0.0976,2)-ROUND(J380*0.015,2)-ROUND(J380*0.0245,2),2)/W380,0),IF(Dane!$C$9=3,IFERROR(ROUND(J380-ROUND(J380*0.0976,2)-ROUND(J380*0.015,2)-ROUND(J380*0.0245,2),2)/W380,0),0))</f>
        <v>0</v>
      </c>
      <c r="BA380" s="39">
        <f t="shared" si="88"/>
        <v>0</v>
      </c>
      <c r="BB380" s="39">
        <f t="shared" si="89"/>
        <v>0</v>
      </c>
      <c r="BC380" s="39">
        <f t="shared" si="82"/>
        <v>0</v>
      </c>
      <c r="BD380" s="39">
        <f>IF(Dane!$C$9=2,IFERROR(BC380/W380,0),IF(Dane!$C$9=3,IFERROR(BC380/W380,0),0))</f>
        <v>0</v>
      </c>
      <c r="BE380" s="39">
        <f t="shared" si="90"/>
        <v>0</v>
      </c>
      <c r="BF380" s="39">
        <v>0</v>
      </c>
      <c r="BG380" s="39">
        <f t="shared" si="91"/>
        <v>0</v>
      </c>
      <c r="BH380" s="39">
        <f>IF(Dane!$C$9=2,IF(ROUND((S380+T380)*BG380,2)&gt;$AN$1,$AN$1,ROUND((S380+T380)*BG380,2)),IF(Dane!$C$9=3,IF(ROUND((S380+T380)*BG380,2)&gt;$AN$1,$AN$1,ROUND((S380+T380)*BG380,2)),0))</f>
        <v>0</v>
      </c>
      <c r="BI380" s="39">
        <v>0</v>
      </c>
      <c r="BJ380" s="39">
        <f>IF(Dane!$C$9=3,IFERROR(J380/AB380,0),0)</f>
        <v>0</v>
      </c>
      <c r="BK380" s="39">
        <f>IF(Dane!$C$9=3,IFERROR(ROUND(J380-ROUND(J380*0.0976,2)-ROUND(J380*0.015,2)-ROUND(J380*0.0245,2),2)/AB380,0),0)</f>
        <v>0</v>
      </c>
      <c r="BL380" s="39">
        <f t="shared" si="92"/>
        <v>0</v>
      </c>
      <c r="BM380" s="39">
        <f t="shared" si="93"/>
        <v>0</v>
      </c>
      <c r="BN380" s="39">
        <f t="shared" si="83"/>
        <v>0</v>
      </c>
      <c r="BO380" s="39">
        <f>IF(Dane!$C$9=3,IFERROR(BN380/AB380,0),0)</f>
        <v>0</v>
      </c>
      <c r="BP380" s="39">
        <f t="shared" si="94"/>
        <v>0</v>
      </c>
      <c r="BQ380" s="39">
        <v>0</v>
      </c>
      <c r="BR380" s="39">
        <f t="shared" si="95"/>
        <v>0</v>
      </c>
      <c r="BS380" s="39">
        <f>IF(Dane!$C$9=3,IF(ROUND((X380+Y380)*BR380,2)&gt;$AN$1,$AN$1,ROUND((X380+Y380)*BR380,2)),0)</f>
        <v>0</v>
      </c>
      <c r="BT380" s="39">
        <v>0</v>
      </c>
    </row>
    <row r="381" spans="1:72">
      <c r="A381" s="87">
        <v>372</v>
      </c>
      <c r="B381" s="1"/>
      <c r="C381" s="1"/>
      <c r="D381" s="2"/>
      <c r="E381" s="3"/>
      <c r="F381" s="4"/>
      <c r="G381" s="5"/>
      <c r="H381" s="5"/>
      <c r="I381" s="6"/>
      <c r="J381" s="5"/>
      <c r="K381" s="5"/>
      <c r="L381" s="5"/>
      <c r="M381" s="55"/>
      <c r="N381" s="8"/>
      <c r="O381" s="105"/>
      <c r="P381" s="5"/>
      <c r="Q381" s="5"/>
      <c r="R381" s="105">
        <f>Dane!$C$10</f>
        <v>0</v>
      </c>
      <c r="S381" s="8"/>
      <c r="T381" s="105"/>
      <c r="U381" s="5"/>
      <c r="V381" s="5"/>
      <c r="W381" s="107">
        <f>Dane!$C$11</f>
        <v>0</v>
      </c>
      <c r="X381" s="8"/>
      <c r="Y381" s="105"/>
      <c r="Z381" s="5"/>
      <c r="AA381" s="5"/>
      <c r="AB381" s="110">
        <f>Dane!$C$12</f>
        <v>0</v>
      </c>
      <c r="AC381" s="108">
        <f>IF(Dane!$E$3=1,AP381+BA381+BL381,IF(Dane!$E$3=2,AT381+BE381+BP381,AW381+BH381+BS381))</f>
        <v>0</v>
      </c>
      <c r="AD381" s="14">
        <f>IF(Dane!$E$3=1,AQ381+BB381+BM381,IF(Dane!$E$3=2,AU381+BF381+BQ381,AX381+BI381+BT381))</f>
        <v>0</v>
      </c>
      <c r="AE381" s="14">
        <f>IF((J381*Dane!$C$9)-AC381&lt;0,0,(J381*Dane!$C$9)-AC381)</f>
        <v>0</v>
      </c>
      <c r="AF381" s="61">
        <f>IF((K381*Dane!$C$9)-AD381&lt;0,0,(K381*Dane!$C$9)-AD381)</f>
        <v>0</v>
      </c>
      <c r="AG381" s="93"/>
      <c r="AH381" s="84">
        <f>IF(Dane!$E$3=1,AP381,IF(Dane!$E$3=2,AT381,AW381))</f>
        <v>0</v>
      </c>
      <c r="AI381" s="84">
        <f>IF(Dane!$E$3=1,AQ381,IF(Dane!$E$3=2,AU381,AX381))</f>
        <v>0</v>
      </c>
      <c r="AJ381" s="84">
        <f>IF(Dane!$E$3=1,BA381,IF(Dane!$E$3=2,BE381,BH381))</f>
        <v>0</v>
      </c>
      <c r="AK381" s="84">
        <f>IF(Dane!$E$3=1,BB381,IF(Dane!$E$3=2,BF381,BI381))</f>
        <v>0</v>
      </c>
      <c r="AL381" s="84">
        <f>IF(Dane!$E$3=1,BL381,IF(Dane!$E$3=2,BP381,BS381))</f>
        <v>0</v>
      </c>
      <c r="AM381" s="84">
        <f>IF(Dane!$E$3=1,BM381,IF(Dane!$E$3=2,BQ381,BT381))</f>
        <v>0</v>
      </c>
      <c r="AN381" s="39">
        <f>IF(Dane!$C$9="",0,IFERROR(J381/R381,0))</f>
        <v>0</v>
      </c>
      <c r="AO381" s="39">
        <f>IF(Dane!$C$9="",0,IFERROR(ROUND(J381-ROUND(J381*0.0976,2)-ROUND(J381*0.015,2)-ROUND(J381*0.0245,2),2)/R381,0))</f>
        <v>0</v>
      </c>
      <c r="AP381" s="39">
        <f t="shared" si="84"/>
        <v>0</v>
      </c>
      <c r="AQ381" s="39">
        <f t="shared" si="85"/>
        <v>0</v>
      </c>
      <c r="AR381" s="39">
        <f t="shared" si="81"/>
        <v>0</v>
      </c>
      <c r="AS381" s="39">
        <f>IF(Dane!$C$9="",0,IFERROR(AR381/R381,0))</f>
        <v>0</v>
      </c>
      <c r="AT381" s="39">
        <f t="shared" si="86"/>
        <v>0</v>
      </c>
      <c r="AU381" s="39">
        <v>0</v>
      </c>
      <c r="AV381" s="39">
        <f t="shared" si="87"/>
        <v>0</v>
      </c>
      <c r="AW381" s="39">
        <f>IF(Dane!$C$9="",0,IF(ROUND((N381+O381)*AV381,2)&gt;$AN$1,$AN$1,ROUND((N381+O381)*AV381,2)))</f>
        <v>0</v>
      </c>
      <c r="AX381" s="39">
        <v>0</v>
      </c>
      <c r="AY381" s="39">
        <f>IF(Dane!$C$9=2,IFERROR(J381/W381,0),IF(Dane!$C$9=3,IFERROR(J381/W381,0),0))</f>
        <v>0</v>
      </c>
      <c r="AZ381" s="39">
        <f>IF(Dane!$C$9=2,IFERROR(ROUND(J381-ROUND(J381*0.0976,2)-ROUND(J381*0.015,2)-ROUND(J381*0.0245,2),2)/W381,0),IF(Dane!$C$9=3,IFERROR(ROUND(J381-ROUND(J381*0.0976,2)-ROUND(J381*0.015,2)-ROUND(J381*0.0245,2),2)/W381,0),0))</f>
        <v>0</v>
      </c>
      <c r="BA381" s="39">
        <f t="shared" si="88"/>
        <v>0</v>
      </c>
      <c r="BB381" s="39">
        <f t="shared" si="89"/>
        <v>0</v>
      </c>
      <c r="BC381" s="39">
        <f t="shared" si="82"/>
        <v>0</v>
      </c>
      <c r="BD381" s="39">
        <f>IF(Dane!$C$9=2,IFERROR(BC381/W381,0),IF(Dane!$C$9=3,IFERROR(BC381/W381,0),0))</f>
        <v>0</v>
      </c>
      <c r="BE381" s="39">
        <f t="shared" si="90"/>
        <v>0</v>
      </c>
      <c r="BF381" s="39">
        <v>0</v>
      </c>
      <c r="BG381" s="39">
        <f t="shared" si="91"/>
        <v>0</v>
      </c>
      <c r="BH381" s="39">
        <f>IF(Dane!$C$9=2,IF(ROUND((S381+T381)*BG381,2)&gt;$AN$1,$AN$1,ROUND((S381+T381)*BG381,2)),IF(Dane!$C$9=3,IF(ROUND((S381+T381)*BG381,2)&gt;$AN$1,$AN$1,ROUND((S381+T381)*BG381,2)),0))</f>
        <v>0</v>
      </c>
      <c r="BI381" s="39">
        <v>0</v>
      </c>
      <c r="BJ381" s="39">
        <f>IF(Dane!$C$9=3,IFERROR(J381/AB381,0),0)</f>
        <v>0</v>
      </c>
      <c r="BK381" s="39">
        <f>IF(Dane!$C$9=3,IFERROR(ROUND(J381-ROUND(J381*0.0976,2)-ROUND(J381*0.015,2)-ROUND(J381*0.0245,2),2)/AB381,0),0)</f>
        <v>0</v>
      </c>
      <c r="BL381" s="39">
        <f t="shared" si="92"/>
        <v>0</v>
      </c>
      <c r="BM381" s="39">
        <f t="shared" si="93"/>
        <v>0</v>
      </c>
      <c r="BN381" s="39">
        <f t="shared" si="83"/>
        <v>0</v>
      </c>
      <c r="BO381" s="39">
        <f>IF(Dane!$C$9=3,IFERROR(BN381/AB381,0),0)</f>
        <v>0</v>
      </c>
      <c r="BP381" s="39">
        <f t="shared" si="94"/>
        <v>0</v>
      </c>
      <c r="BQ381" s="39">
        <v>0</v>
      </c>
      <c r="BR381" s="39">
        <f t="shared" si="95"/>
        <v>0</v>
      </c>
      <c r="BS381" s="39">
        <f>IF(Dane!$C$9=3,IF(ROUND((X381+Y381)*BR381,2)&gt;$AN$1,$AN$1,ROUND((X381+Y381)*BR381,2)),0)</f>
        <v>0</v>
      </c>
      <c r="BT381" s="39">
        <v>0</v>
      </c>
    </row>
    <row r="382" spans="1:72">
      <c r="A382" s="87">
        <v>373</v>
      </c>
      <c r="B382" s="1"/>
      <c r="C382" s="1"/>
      <c r="D382" s="2"/>
      <c r="E382" s="3"/>
      <c r="F382" s="4"/>
      <c r="G382" s="5"/>
      <c r="H382" s="5"/>
      <c r="I382" s="6"/>
      <c r="J382" s="5"/>
      <c r="K382" s="5"/>
      <c r="L382" s="5"/>
      <c r="M382" s="55"/>
      <c r="N382" s="8"/>
      <c r="O382" s="105"/>
      <c r="P382" s="5"/>
      <c r="Q382" s="5"/>
      <c r="R382" s="105">
        <f>Dane!$C$10</f>
        <v>0</v>
      </c>
      <c r="S382" s="8"/>
      <c r="T382" s="105"/>
      <c r="U382" s="5"/>
      <c r="V382" s="5"/>
      <c r="W382" s="107">
        <f>Dane!$C$11</f>
        <v>0</v>
      </c>
      <c r="X382" s="8"/>
      <c r="Y382" s="105"/>
      <c r="Z382" s="5"/>
      <c r="AA382" s="5"/>
      <c r="AB382" s="110">
        <f>Dane!$C$12</f>
        <v>0</v>
      </c>
      <c r="AC382" s="108">
        <f>IF(Dane!$E$3=1,AP382+BA382+BL382,IF(Dane!$E$3=2,AT382+BE382+BP382,AW382+BH382+BS382))</f>
        <v>0</v>
      </c>
      <c r="AD382" s="14">
        <f>IF(Dane!$E$3=1,AQ382+BB382+BM382,IF(Dane!$E$3=2,AU382+BF382+BQ382,AX382+BI382+BT382))</f>
        <v>0</v>
      </c>
      <c r="AE382" s="14">
        <f>IF((J382*Dane!$C$9)-AC382&lt;0,0,(J382*Dane!$C$9)-AC382)</f>
        <v>0</v>
      </c>
      <c r="AF382" s="61">
        <f>IF((K382*Dane!$C$9)-AD382&lt;0,0,(K382*Dane!$C$9)-AD382)</f>
        <v>0</v>
      </c>
      <c r="AG382" s="93"/>
      <c r="AH382" s="84">
        <f>IF(Dane!$E$3=1,AP382,IF(Dane!$E$3=2,AT382,AW382))</f>
        <v>0</v>
      </c>
      <c r="AI382" s="84">
        <f>IF(Dane!$E$3=1,AQ382,IF(Dane!$E$3=2,AU382,AX382))</f>
        <v>0</v>
      </c>
      <c r="AJ382" s="84">
        <f>IF(Dane!$E$3=1,BA382,IF(Dane!$E$3=2,BE382,BH382))</f>
        <v>0</v>
      </c>
      <c r="AK382" s="84">
        <f>IF(Dane!$E$3=1,BB382,IF(Dane!$E$3=2,BF382,BI382))</f>
        <v>0</v>
      </c>
      <c r="AL382" s="84">
        <f>IF(Dane!$E$3=1,BL382,IF(Dane!$E$3=2,BP382,BS382))</f>
        <v>0</v>
      </c>
      <c r="AM382" s="84">
        <f>IF(Dane!$E$3=1,BM382,IF(Dane!$E$3=2,BQ382,BT382))</f>
        <v>0</v>
      </c>
      <c r="AN382" s="39">
        <f>IF(Dane!$C$9="",0,IFERROR(J382/R382,0))</f>
        <v>0</v>
      </c>
      <c r="AO382" s="39">
        <f>IF(Dane!$C$9="",0,IFERROR(ROUND(J382-ROUND(J382*0.0976,2)-ROUND(J382*0.015,2)-ROUND(J382*0.0245,2),2)/R382,0))</f>
        <v>0</v>
      </c>
      <c r="AP382" s="39">
        <f t="shared" si="84"/>
        <v>0</v>
      </c>
      <c r="AQ382" s="39">
        <f t="shared" si="85"/>
        <v>0</v>
      </c>
      <c r="AR382" s="39">
        <f t="shared" si="81"/>
        <v>0</v>
      </c>
      <c r="AS382" s="39">
        <f>IF(Dane!$C$9="",0,IFERROR(AR382/R382,0))</f>
        <v>0</v>
      </c>
      <c r="AT382" s="39">
        <f t="shared" si="86"/>
        <v>0</v>
      </c>
      <c r="AU382" s="39">
        <v>0</v>
      </c>
      <c r="AV382" s="39">
        <f t="shared" si="87"/>
        <v>0</v>
      </c>
      <c r="AW382" s="39">
        <f>IF(Dane!$C$9="",0,IF(ROUND((N382+O382)*AV382,2)&gt;$AN$1,$AN$1,ROUND((N382+O382)*AV382,2)))</f>
        <v>0</v>
      </c>
      <c r="AX382" s="39">
        <v>0</v>
      </c>
      <c r="AY382" s="39">
        <f>IF(Dane!$C$9=2,IFERROR(J382/W382,0),IF(Dane!$C$9=3,IFERROR(J382/W382,0),0))</f>
        <v>0</v>
      </c>
      <c r="AZ382" s="39">
        <f>IF(Dane!$C$9=2,IFERROR(ROUND(J382-ROUND(J382*0.0976,2)-ROUND(J382*0.015,2)-ROUND(J382*0.0245,2),2)/W382,0),IF(Dane!$C$9=3,IFERROR(ROUND(J382-ROUND(J382*0.0976,2)-ROUND(J382*0.015,2)-ROUND(J382*0.0245,2),2)/W382,0),0))</f>
        <v>0</v>
      </c>
      <c r="BA382" s="39">
        <f t="shared" si="88"/>
        <v>0</v>
      </c>
      <c r="BB382" s="39">
        <f t="shared" si="89"/>
        <v>0</v>
      </c>
      <c r="BC382" s="39">
        <f t="shared" si="82"/>
        <v>0</v>
      </c>
      <c r="BD382" s="39">
        <f>IF(Dane!$C$9=2,IFERROR(BC382/W382,0),IF(Dane!$C$9=3,IFERROR(BC382/W382,0),0))</f>
        <v>0</v>
      </c>
      <c r="BE382" s="39">
        <f t="shared" si="90"/>
        <v>0</v>
      </c>
      <c r="BF382" s="39">
        <v>0</v>
      </c>
      <c r="BG382" s="39">
        <f t="shared" si="91"/>
        <v>0</v>
      </c>
      <c r="BH382" s="39">
        <f>IF(Dane!$C$9=2,IF(ROUND((S382+T382)*BG382,2)&gt;$AN$1,$AN$1,ROUND((S382+T382)*BG382,2)),IF(Dane!$C$9=3,IF(ROUND((S382+T382)*BG382,2)&gt;$AN$1,$AN$1,ROUND((S382+T382)*BG382,2)),0))</f>
        <v>0</v>
      </c>
      <c r="BI382" s="39">
        <v>0</v>
      </c>
      <c r="BJ382" s="39">
        <f>IF(Dane!$C$9=3,IFERROR(J382/AB382,0),0)</f>
        <v>0</v>
      </c>
      <c r="BK382" s="39">
        <f>IF(Dane!$C$9=3,IFERROR(ROUND(J382-ROUND(J382*0.0976,2)-ROUND(J382*0.015,2)-ROUND(J382*0.0245,2),2)/AB382,0),0)</f>
        <v>0</v>
      </c>
      <c r="BL382" s="39">
        <f t="shared" si="92"/>
        <v>0</v>
      </c>
      <c r="BM382" s="39">
        <f t="shared" si="93"/>
        <v>0</v>
      </c>
      <c r="BN382" s="39">
        <f t="shared" si="83"/>
        <v>0</v>
      </c>
      <c r="BO382" s="39">
        <f>IF(Dane!$C$9=3,IFERROR(BN382/AB382,0),0)</f>
        <v>0</v>
      </c>
      <c r="BP382" s="39">
        <f t="shared" si="94"/>
        <v>0</v>
      </c>
      <c r="BQ382" s="39">
        <v>0</v>
      </c>
      <c r="BR382" s="39">
        <f t="shared" si="95"/>
        <v>0</v>
      </c>
      <c r="BS382" s="39">
        <f>IF(Dane!$C$9=3,IF(ROUND((X382+Y382)*BR382,2)&gt;$AN$1,$AN$1,ROUND((X382+Y382)*BR382,2)),0)</f>
        <v>0</v>
      </c>
      <c r="BT382" s="39">
        <v>0</v>
      </c>
    </row>
    <row r="383" spans="1:72">
      <c r="A383" s="87">
        <v>374</v>
      </c>
      <c r="B383" s="1"/>
      <c r="C383" s="1"/>
      <c r="D383" s="2"/>
      <c r="E383" s="3"/>
      <c r="F383" s="4"/>
      <c r="G383" s="5"/>
      <c r="H383" s="5"/>
      <c r="I383" s="6"/>
      <c r="J383" s="5"/>
      <c r="K383" s="5"/>
      <c r="L383" s="5"/>
      <c r="M383" s="55"/>
      <c r="N383" s="8"/>
      <c r="O383" s="105"/>
      <c r="P383" s="5"/>
      <c r="Q383" s="5"/>
      <c r="R383" s="105">
        <f>Dane!$C$10</f>
        <v>0</v>
      </c>
      <c r="S383" s="8"/>
      <c r="T383" s="105"/>
      <c r="U383" s="5"/>
      <c r="V383" s="5"/>
      <c r="W383" s="107">
        <f>Dane!$C$11</f>
        <v>0</v>
      </c>
      <c r="X383" s="8"/>
      <c r="Y383" s="105"/>
      <c r="Z383" s="5"/>
      <c r="AA383" s="5"/>
      <c r="AB383" s="110">
        <f>Dane!$C$12</f>
        <v>0</v>
      </c>
      <c r="AC383" s="108">
        <f>IF(Dane!$E$3=1,AP383+BA383+BL383,IF(Dane!$E$3=2,AT383+BE383+BP383,AW383+BH383+BS383))</f>
        <v>0</v>
      </c>
      <c r="AD383" s="14">
        <f>IF(Dane!$E$3=1,AQ383+BB383+BM383,IF(Dane!$E$3=2,AU383+BF383+BQ383,AX383+BI383+BT383))</f>
        <v>0</v>
      </c>
      <c r="AE383" s="14">
        <f>IF((J383*Dane!$C$9)-AC383&lt;0,0,(J383*Dane!$C$9)-AC383)</f>
        <v>0</v>
      </c>
      <c r="AF383" s="61">
        <f>IF((K383*Dane!$C$9)-AD383&lt;0,0,(K383*Dane!$C$9)-AD383)</f>
        <v>0</v>
      </c>
      <c r="AG383" s="93"/>
      <c r="AH383" s="84">
        <f>IF(Dane!$E$3=1,AP383,IF(Dane!$E$3=2,AT383,AW383))</f>
        <v>0</v>
      </c>
      <c r="AI383" s="84">
        <f>IF(Dane!$E$3=1,AQ383,IF(Dane!$E$3=2,AU383,AX383))</f>
        <v>0</v>
      </c>
      <c r="AJ383" s="84">
        <f>IF(Dane!$E$3=1,BA383,IF(Dane!$E$3=2,BE383,BH383))</f>
        <v>0</v>
      </c>
      <c r="AK383" s="84">
        <f>IF(Dane!$E$3=1,BB383,IF(Dane!$E$3=2,BF383,BI383))</f>
        <v>0</v>
      </c>
      <c r="AL383" s="84">
        <f>IF(Dane!$E$3=1,BL383,IF(Dane!$E$3=2,BP383,BS383))</f>
        <v>0</v>
      </c>
      <c r="AM383" s="84">
        <f>IF(Dane!$E$3=1,BM383,IF(Dane!$E$3=2,BQ383,BT383))</f>
        <v>0</v>
      </c>
      <c r="AN383" s="39">
        <f>IF(Dane!$C$9="",0,IFERROR(J383/R383,0))</f>
        <v>0</v>
      </c>
      <c r="AO383" s="39">
        <f>IF(Dane!$C$9="",0,IFERROR(ROUND(J383-ROUND(J383*0.0976,2)-ROUND(J383*0.015,2)-ROUND(J383*0.0245,2),2)/R383,0))</f>
        <v>0</v>
      </c>
      <c r="AP383" s="39">
        <f t="shared" si="84"/>
        <v>0</v>
      </c>
      <c r="AQ383" s="39">
        <f t="shared" si="85"/>
        <v>0</v>
      </c>
      <c r="AR383" s="39">
        <f t="shared" si="81"/>
        <v>0</v>
      </c>
      <c r="AS383" s="39">
        <f>IF(Dane!$C$9="",0,IFERROR(AR383/R383,0))</f>
        <v>0</v>
      </c>
      <c r="AT383" s="39">
        <f t="shared" si="86"/>
        <v>0</v>
      </c>
      <c r="AU383" s="39">
        <v>0</v>
      </c>
      <c r="AV383" s="39">
        <f t="shared" si="87"/>
        <v>0</v>
      </c>
      <c r="AW383" s="39">
        <f>IF(Dane!$C$9="",0,IF(ROUND((N383+O383)*AV383,2)&gt;$AN$1,$AN$1,ROUND((N383+O383)*AV383,2)))</f>
        <v>0</v>
      </c>
      <c r="AX383" s="39">
        <v>0</v>
      </c>
      <c r="AY383" s="39">
        <f>IF(Dane!$C$9=2,IFERROR(J383/W383,0),IF(Dane!$C$9=3,IFERROR(J383/W383,0),0))</f>
        <v>0</v>
      </c>
      <c r="AZ383" s="39">
        <f>IF(Dane!$C$9=2,IFERROR(ROUND(J383-ROUND(J383*0.0976,2)-ROUND(J383*0.015,2)-ROUND(J383*0.0245,2),2)/W383,0),IF(Dane!$C$9=3,IFERROR(ROUND(J383-ROUND(J383*0.0976,2)-ROUND(J383*0.015,2)-ROUND(J383*0.0245,2),2)/W383,0),0))</f>
        <v>0</v>
      </c>
      <c r="BA383" s="39">
        <f t="shared" si="88"/>
        <v>0</v>
      </c>
      <c r="BB383" s="39">
        <f t="shared" si="89"/>
        <v>0</v>
      </c>
      <c r="BC383" s="39">
        <f t="shared" si="82"/>
        <v>0</v>
      </c>
      <c r="BD383" s="39">
        <f>IF(Dane!$C$9=2,IFERROR(BC383/W383,0),IF(Dane!$C$9=3,IFERROR(BC383/W383,0),0))</f>
        <v>0</v>
      </c>
      <c r="BE383" s="39">
        <f t="shared" si="90"/>
        <v>0</v>
      </c>
      <c r="BF383" s="39">
        <v>0</v>
      </c>
      <c r="BG383" s="39">
        <f t="shared" si="91"/>
        <v>0</v>
      </c>
      <c r="BH383" s="39">
        <f>IF(Dane!$C$9=2,IF(ROUND((S383+T383)*BG383,2)&gt;$AN$1,$AN$1,ROUND((S383+T383)*BG383,2)),IF(Dane!$C$9=3,IF(ROUND((S383+T383)*BG383,2)&gt;$AN$1,$AN$1,ROUND((S383+T383)*BG383,2)),0))</f>
        <v>0</v>
      </c>
      <c r="BI383" s="39">
        <v>0</v>
      </c>
      <c r="BJ383" s="39">
        <f>IF(Dane!$C$9=3,IFERROR(J383/AB383,0),0)</f>
        <v>0</v>
      </c>
      <c r="BK383" s="39">
        <f>IF(Dane!$C$9=3,IFERROR(ROUND(J383-ROUND(J383*0.0976,2)-ROUND(J383*0.015,2)-ROUND(J383*0.0245,2),2)/AB383,0),0)</f>
        <v>0</v>
      </c>
      <c r="BL383" s="39">
        <f t="shared" si="92"/>
        <v>0</v>
      </c>
      <c r="BM383" s="39">
        <f t="shared" si="93"/>
        <v>0</v>
      </c>
      <c r="BN383" s="39">
        <f t="shared" si="83"/>
        <v>0</v>
      </c>
      <c r="BO383" s="39">
        <f>IF(Dane!$C$9=3,IFERROR(BN383/AB383,0),0)</f>
        <v>0</v>
      </c>
      <c r="BP383" s="39">
        <f t="shared" si="94"/>
        <v>0</v>
      </c>
      <c r="BQ383" s="39">
        <v>0</v>
      </c>
      <c r="BR383" s="39">
        <f t="shared" si="95"/>
        <v>0</v>
      </c>
      <c r="BS383" s="39">
        <f>IF(Dane!$C$9=3,IF(ROUND((X383+Y383)*BR383,2)&gt;$AN$1,$AN$1,ROUND((X383+Y383)*BR383,2)),0)</f>
        <v>0</v>
      </c>
      <c r="BT383" s="39">
        <v>0</v>
      </c>
    </row>
    <row r="384" spans="1:72">
      <c r="A384" s="87">
        <v>375</v>
      </c>
      <c r="B384" s="1"/>
      <c r="C384" s="1"/>
      <c r="D384" s="2"/>
      <c r="E384" s="3"/>
      <c r="F384" s="4"/>
      <c r="G384" s="5"/>
      <c r="H384" s="5"/>
      <c r="I384" s="6"/>
      <c r="J384" s="5"/>
      <c r="K384" s="5"/>
      <c r="L384" s="5"/>
      <c r="M384" s="55"/>
      <c r="N384" s="8"/>
      <c r="O384" s="105"/>
      <c r="P384" s="5"/>
      <c r="Q384" s="5"/>
      <c r="R384" s="105">
        <f>Dane!$C$10</f>
        <v>0</v>
      </c>
      <c r="S384" s="8"/>
      <c r="T384" s="105"/>
      <c r="U384" s="5"/>
      <c r="V384" s="5"/>
      <c r="W384" s="107">
        <f>Dane!$C$11</f>
        <v>0</v>
      </c>
      <c r="X384" s="8"/>
      <c r="Y384" s="105"/>
      <c r="Z384" s="5"/>
      <c r="AA384" s="5"/>
      <c r="AB384" s="110">
        <f>Dane!$C$12</f>
        <v>0</v>
      </c>
      <c r="AC384" s="108">
        <f>IF(Dane!$E$3=1,AP384+BA384+BL384,IF(Dane!$E$3=2,AT384+BE384+BP384,AW384+BH384+BS384))</f>
        <v>0</v>
      </c>
      <c r="AD384" s="14">
        <f>IF(Dane!$E$3=1,AQ384+BB384+BM384,IF(Dane!$E$3=2,AU384+BF384+BQ384,AX384+BI384+BT384))</f>
        <v>0</v>
      </c>
      <c r="AE384" s="14">
        <f>IF((J384*Dane!$C$9)-AC384&lt;0,0,(J384*Dane!$C$9)-AC384)</f>
        <v>0</v>
      </c>
      <c r="AF384" s="61">
        <f>IF((K384*Dane!$C$9)-AD384&lt;0,0,(K384*Dane!$C$9)-AD384)</f>
        <v>0</v>
      </c>
      <c r="AG384" s="93"/>
      <c r="AH384" s="84">
        <f>IF(Dane!$E$3=1,AP384,IF(Dane!$E$3=2,AT384,AW384))</f>
        <v>0</v>
      </c>
      <c r="AI384" s="84">
        <f>IF(Dane!$E$3=1,AQ384,IF(Dane!$E$3=2,AU384,AX384))</f>
        <v>0</v>
      </c>
      <c r="AJ384" s="84">
        <f>IF(Dane!$E$3=1,BA384,IF(Dane!$E$3=2,BE384,BH384))</f>
        <v>0</v>
      </c>
      <c r="AK384" s="84">
        <f>IF(Dane!$E$3=1,BB384,IF(Dane!$E$3=2,BF384,BI384))</f>
        <v>0</v>
      </c>
      <c r="AL384" s="84">
        <f>IF(Dane!$E$3=1,BL384,IF(Dane!$E$3=2,BP384,BS384))</f>
        <v>0</v>
      </c>
      <c r="AM384" s="84">
        <f>IF(Dane!$E$3=1,BM384,IF(Dane!$E$3=2,BQ384,BT384))</f>
        <v>0</v>
      </c>
      <c r="AN384" s="39">
        <f>IF(Dane!$C$9="",0,IFERROR(J384/R384,0))</f>
        <v>0</v>
      </c>
      <c r="AO384" s="39">
        <f>IF(Dane!$C$9="",0,IFERROR(ROUND(J384-ROUND(J384*0.0976,2)-ROUND(J384*0.015,2)-ROUND(J384*0.0245,2),2)/R384,0))</f>
        <v>0</v>
      </c>
      <c r="AP384" s="39">
        <f t="shared" si="84"/>
        <v>0</v>
      </c>
      <c r="AQ384" s="39">
        <f t="shared" si="85"/>
        <v>0</v>
      </c>
      <c r="AR384" s="39">
        <f t="shared" si="81"/>
        <v>0</v>
      </c>
      <c r="AS384" s="39">
        <f>IF(Dane!$C$9="",0,IFERROR(AR384/R384,0))</f>
        <v>0</v>
      </c>
      <c r="AT384" s="39">
        <f t="shared" si="86"/>
        <v>0</v>
      </c>
      <c r="AU384" s="39">
        <v>0</v>
      </c>
      <c r="AV384" s="39">
        <f t="shared" si="87"/>
        <v>0</v>
      </c>
      <c r="AW384" s="39">
        <f>IF(Dane!$C$9="",0,IF(ROUND((N384+O384)*AV384,2)&gt;$AN$1,$AN$1,ROUND((N384+O384)*AV384,2)))</f>
        <v>0</v>
      </c>
      <c r="AX384" s="39">
        <v>0</v>
      </c>
      <c r="AY384" s="39">
        <f>IF(Dane!$C$9=2,IFERROR(J384/W384,0),IF(Dane!$C$9=3,IFERROR(J384/W384,0),0))</f>
        <v>0</v>
      </c>
      <c r="AZ384" s="39">
        <f>IF(Dane!$C$9=2,IFERROR(ROUND(J384-ROUND(J384*0.0976,2)-ROUND(J384*0.015,2)-ROUND(J384*0.0245,2),2)/W384,0),IF(Dane!$C$9=3,IFERROR(ROUND(J384-ROUND(J384*0.0976,2)-ROUND(J384*0.015,2)-ROUND(J384*0.0245,2),2)/W384,0),0))</f>
        <v>0</v>
      </c>
      <c r="BA384" s="39">
        <f t="shared" si="88"/>
        <v>0</v>
      </c>
      <c r="BB384" s="39">
        <f t="shared" si="89"/>
        <v>0</v>
      </c>
      <c r="BC384" s="39">
        <f t="shared" si="82"/>
        <v>0</v>
      </c>
      <c r="BD384" s="39">
        <f>IF(Dane!$C$9=2,IFERROR(BC384/W384,0),IF(Dane!$C$9=3,IFERROR(BC384/W384,0),0))</f>
        <v>0</v>
      </c>
      <c r="BE384" s="39">
        <f t="shared" si="90"/>
        <v>0</v>
      </c>
      <c r="BF384" s="39">
        <v>0</v>
      </c>
      <c r="BG384" s="39">
        <f t="shared" si="91"/>
        <v>0</v>
      </c>
      <c r="BH384" s="39">
        <f>IF(Dane!$C$9=2,IF(ROUND((S384+T384)*BG384,2)&gt;$AN$1,$AN$1,ROUND((S384+T384)*BG384,2)),IF(Dane!$C$9=3,IF(ROUND((S384+T384)*BG384,2)&gt;$AN$1,$AN$1,ROUND((S384+T384)*BG384,2)),0))</f>
        <v>0</v>
      </c>
      <c r="BI384" s="39">
        <v>0</v>
      </c>
      <c r="BJ384" s="39">
        <f>IF(Dane!$C$9=3,IFERROR(J384/AB384,0),0)</f>
        <v>0</v>
      </c>
      <c r="BK384" s="39">
        <f>IF(Dane!$C$9=3,IFERROR(ROUND(J384-ROUND(J384*0.0976,2)-ROUND(J384*0.015,2)-ROUND(J384*0.0245,2),2)/AB384,0),0)</f>
        <v>0</v>
      </c>
      <c r="BL384" s="39">
        <f t="shared" si="92"/>
        <v>0</v>
      </c>
      <c r="BM384" s="39">
        <f t="shared" si="93"/>
        <v>0</v>
      </c>
      <c r="BN384" s="39">
        <f t="shared" si="83"/>
        <v>0</v>
      </c>
      <c r="BO384" s="39">
        <f>IF(Dane!$C$9=3,IFERROR(BN384/AB384,0),0)</f>
        <v>0</v>
      </c>
      <c r="BP384" s="39">
        <f t="shared" si="94"/>
        <v>0</v>
      </c>
      <c r="BQ384" s="39">
        <v>0</v>
      </c>
      <c r="BR384" s="39">
        <f t="shared" si="95"/>
        <v>0</v>
      </c>
      <c r="BS384" s="39">
        <f>IF(Dane!$C$9=3,IF(ROUND((X384+Y384)*BR384,2)&gt;$AN$1,$AN$1,ROUND((X384+Y384)*BR384,2)),0)</f>
        <v>0</v>
      </c>
      <c r="BT384" s="39">
        <v>0</v>
      </c>
    </row>
    <row r="385" spans="1:72">
      <c r="A385" s="87">
        <v>376</v>
      </c>
      <c r="B385" s="1"/>
      <c r="C385" s="1"/>
      <c r="D385" s="2"/>
      <c r="E385" s="3"/>
      <c r="F385" s="4"/>
      <c r="G385" s="5"/>
      <c r="H385" s="5"/>
      <c r="I385" s="6"/>
      <c r="J385" s="5"/>
      <c r="K385" s="5"/>
      <c r="L385" s="5"/>
      <c r="M385" s="55"/>
      <c r="N385" s="8"/>
      <c r="O385" s="105"/>
      <c r="P385" s="5"/>
      <c r="Q385" s="5"/>
      <c r="R385" s="105">
        <f>Dane!$C$10</f>
        <v>0</v>
      </c>
      <c r="S385" s="8"/>
      <c r="T385" s="105"/>
      <c r="U385" s="5"/>
      <c r="V385" s="5"/>
      <c r="W385" s="107">
        <f>Dane!$C$11</f>
        <v>0</v>
      </c>
      <c r="X385" s="8"/>
      <c r="Y385" s="105"/>
      <c r="Z385" s="5"/>
      <c r="AA385" s="5"/>
      <c r="AB385" s="110">
        <f>Dane!$C$12</f>
        <v>0</v>
      </c>
      <c r="AC385" s="108">
        <f>IF(Dane!$E$3=1,AP385+BA385+BL385,IF(Dane!$E$3=2,AT385+BE385+BP385,AW385+BH385+BS385))</f>
        <v>0</v>
      </c>
      <c r="AD385" s="14">
        <f>IF(Dane!$E$3=1,AQ385+BB385+BM385,IF(Dane!$E$3=2,AU385+BF385+BQ385,AX385+BI385+BT385))</f>
        <v>0</v>
      </c>
      <c r="AE385" s="14">
        <f>IF((J385*Dane!$C$9)-AC385&lt;0,0,(J385*Dane!$C$9)-AC385)</f>
        <v>0</v>
      </c>
      <c r="AF385" s="61">
        <f>IF((K385*Dane!$C$9)-AD385&lt;0,0,(K385*Dane!$C$9)-AD385)</f>
        <v>0</v>
      </c>
      <c r="AG385" s="93"/>
      <c r="AH385" s="84">
        <f>IF(Dane!$E$3=1,AP385,IF(Dane!$E$3=2,AT385,AW385))</f>
        <v>0</v>
      </c>
      <c r="AI385" s="84">
        <f>IF(Dane!$E$3=1,AQ385,IF(Dane!$E$3=2,AU385,AX385))</f>
        <v>0</v>
      </c>
      <c r="AJ385" s="84">
        <f>IF(Dane!$E$3=1,BA385,IF(Dane!$E$3=2,BE385,BH385))</f>
        <v>0</v>
      </c>
      <c r="AK385" s="84">
        <f>IF(Dane!$E$3=1,BB385,IF(Dane!$E$3=2,BF385,BI385))</f>
        <v>0</v>
      </c>
      <c r="AL385" s="84">
        <f>IF(Dane!$E$3=1,BL385,IF(Dane!$E$3=2,BP385,BS385))</f>
        <v>0</v>
      </c>
      <c r="AM385" s="84">
        <f>IF(Dane!$E$3=1,BM385,IF(Dane!$E$3=2,BQ385,BT385))</f>
        <v>0</v>
      </c>
      <c r="AN385" s="39">
        <f>IF(Dane!$C$9="",0,IFERROR(J385/R385,0))</f>
        <v>0</v>
      </c>
      <c r="AO385" s="39">
        <f>IF(Dane!$C$9="",0,IFERROR(ROUND(J385-ROUND(J385*0.0976,2)-ROUND(J385*0.015,2)-ROUND(J385*0.0245,2),2)/R385,0))</f>
        <v>0</v>
      </c>
      <c r="AP385" s="39">
        <f t="shared" si="84"/>
        <v>0</v>
      </c>
      <c r="AQ385" s="39">
        <f t="shared" si="85"/>
        <v>0</v>
      </c>
      <c r="AR385" s="39">
        <f t="shared" si="81"/>
        <v>0</v>
      </c>
      <c r="AS385" s="39">
        <f>IF(Dane!$C$9="",0,IFERROR(AR385/R385,0))</f>
        <v>0</v>
      </c>
      <c r="AT385" s="39">
        <f t="shared" si="86"/>
        <v>0</v>
      </c>
      <c r="AU385" s="39">
        <v>0</v>
      </c>
      <c r="AV385" s="39">
        <f t="shared" si="87"/>
        <v>0</v>
      </c>
      <c r="AW385" s="39">
        <f>IF(Dane!$C$9="",0,IF(ROUND((N385+O385)*AV385,2)&gt;$AN$1,$AN$1,ROUND((N385+O385)*AV385,2)))</f>
        <v>0</v>
      </c>
      <c r="AX385" s="39">
        <v>0</v>
      </c>
      <c r="AY385" s="39">
        <f>IF(Dane!$C$9=2,IFERROR(J385/W385,0),IF(Dane!$C$9=3,IFERROR(J385/W385,0),0))</f>
        <v>0</v>
      </c>
      <c r="AZ385" s="39">
        <f>IF(Dane!$C$9=2,IFERROR(ROUND(J385-ROUND(J385*0.0976,2)-ROUND(J385*0.015,2)-ROUND(J385*0.0245,2),2)/W385,0),IF(Dane!$C$9=3,IFERROR(ROUND(J385-ROUND(J385*0.0976,2)-ROUND(J385*0.015,2)-ROUND(J385*0.0245,2),2)/W385,0),0))</f>
        <v>0</v>
      </c>
      <c r="BA385" s="39">
        <f t="shared" si="88"/>
        <v>0</v>
      </c>
      <c r="BB385" s="39">
        <f t="shared" si="89"/>
        <v>0</v>
      </c>
      <c r="BC385" s="39">
        <f t="shared" si="82"/>
        <v>0</v>
      </c>
      <c r="BD385" s="39">
        <f>IF(Dane!$C$9=2,IFERROR(BC385/W385,0),IF(Dane!$C$9=3,IFERROR(BC385/W385,0),0))</f>
        <v>0</v>
      </c>
      <c r="BE385" s="39">
        <f t="shared" si="90"/>
        <v>0</v>
      </c>
      <c r="BF385" s="39">
        <v>0</v>
      </c>
      <c r="BG385" s="39">
        <f t="shared" si="91"/>
        <v>0</v>
      </c>
      <c r="BH385" s="39">
        <f>IF(Dane!$C$9=2,IF(ROUND((S385+T385)*BG385,2)&gt;$AN$1,$AN$1,ROUND((S385+T385)*BG385,2)),IF(Dane!$C$9=3,IF(ROUND((S385+T385)*BG385,2)&gt;$AN$1,$AN$1,ROUND((S385+T385)*BG385,2)),0))</f>
        <v>0</v>
      </c>
      <c r="BI385" s="39">
        <v>0</v>
      </c>
      <c r="BJ385" s="39">
        <f>IF(Dane!$C$9=3,IFERROR(J385/AB385,0),0)</f>
        <v>0</v>
      </c>
      <c r="BK385" s="39">
        <f>IF(Dane!$C$9=3,IFERROR(ROUND(J385-ROUND(J385*0.0976,2)-ROUND(J385*0.015,2)-ROUND(J385*0.0245,2),2)/AB385,0),0)</f>
        <v>0</v>
      </c>
      <c r="BL385" s="39">
        <f t="shared" si="92"/>
        <v>0</v>
      </c>
      <c r="BM385" s="39">
        <f t="shared" si="93"/>
        <v>0</v>
      </c>
      <c r="BN385" s="39">
        <f t="shared" si="83"/>
        <v>0</v>
      </c>
      <c r="BO385" s="39">
        <f>IF(Dane!$C$9=3,IFERROR(BN385/AB385,0),0)</f>
        <v>0</v>
      </c>
      <c r="BP385" s="39">
        <f t="shared" si="94"/>
        <v>0</v>
      </c>
      <c r="BQ385" s="39">
        <v>0</v>
      </c>
      <c r="BR385" s="39">
        <f t="shared" si="95"/>
        <v>0</v>
      </c>
      <c r="BS385" s="39">
        <f>IF(Dane!$C$9=3,IF(ROUND((X385+Y385)*BR385,2)&gt;$AN$1,$AN$1,ROUND((X385+Y385)*BR385,2)),0)</f>
        <v>0</v>
      </c>
      <c r="BT385" s="39">
        <v>0</v>
      </c>
    </row>
    <row r="386" spans="1:72">
      <c r="A386" s="87">
        <v>377</v>
      </c>
      <c r="B386" s="1"/>
      <c r="C386" s="1"/>
      <c r="D386" s="2"/>
      <c r="E386" s="3"/>
      <c r="F386" s="4"/>
      <c r="G386" s="5"/>
      <c r="H386" s="5"/>
      <c r="I386" s="6"/>
      <c r="J386" s="5"/>
      <c r="K386" s="5"/>
      <c r="L386" s="5"/>
      <c r="M386" s="55"/>
      <c r="N386" s="8"/>
      <c r="O386" s="105"/>
      <c r="P386" s="5"/>
      <c r="Q386" s="5"/>
      <c r="R386" s="105">
        <f>Dane!$C$10</f>
        <v>0</v>
      </c>
      <c r="S386" s="8"/>
      <c r="T386" s="105"/>
      <c r="U386" s="5"/>
      <c r="V386" s="5"/>
      <c r="W386" s="107">
        <f>Dane!$C$11</f>
        <v>0</v>
      </c>
      <c r="X386" s="8"/>
      <c r="Y386" s="105"/>
      <c r="Z386" s="5"/>
      <c r="AA386" s="5"/>
      <c r="AB386" s="110">
        <f>Dane!$C$12</f>
        <v>0</v>
      </c>
      <c r="AC386" s="108">
        <f>IF(Dane!$E$3=1,AP386+BA386+BL386,IF(Dane!$E$3=2,AT386+BE386+BP386,AW386+BH386+BS386))</f>
        <v>0</v>
      </c>
      <c r="AD386" s="14">
        <f>IF(Dane!$E$3=1,AQ386+BB386+BM386,IF(Dane!$E$3=2,AU386+BF386+BQ386,AX386+BI386+BT386))</f>
        <v>0</v>
      </c>
      <c r="AE386" s="14">
        <f>IF((J386*Dane!$C$9)-AC386&lt;0,0,(J386*Dane!$C$9)-AC386)</f>
        <v>0</v>
      </c>
      <c r="AF386" s="61">
        <f>IF((K386*Dane!$C$9)-AD386&lt;0,0,(K386*Dane!$C$9)-AD386)</f>
        <v>0</v>
      </c>
      <c r="AG386" s="93"/>
      <c r="AH386" s="84">
        <f>IF(Dane!$E$3=1,AP386,IF(Dane!$E$3=2,AT386,AW386))</f>
        <v>0</v>
      </c>
      <c r="AI386" s="84">
        <f>IF(Dane!$E$3=1,AQ386,IF(Dane!$E$3=2,AU386,AX386))</f>
        <v>0</v>
      </c>
      <c r="AJ386" s="84">
        <f>IF(Dane!$E$3=1,BA386,IF(Dane!$E$3=2,BE386,BH386))</f>
        <v>0</v>
      </c>
      <c r="AK386" s="84">
        <f>IF(Dane!$E$3=1,BB386,IF(Dane!$E$3=2,BF386,BI386))</f>
        <v>0</v>
      </c>
      <c r="AL386" s="84">
        <f>IF(Dane!$E$3=1,BL386,IF(Dane!$E$3=2,BP386,BS386))</f>
        <v>0</v>
      </c>
      <c r="AM386" s="84">
        <f>IF(Dane!$E$3=1,BM386,IF(Dane!$E$3=2,BQ386,BT386))</f>
        <v>0</v>
      </c>
      <c r="AN386" s="39">
        <f>IF(Dane!$C$9="",0,IFERROR(J386/R386,0))</f>
        <v>0</v>
      </c>
      <c r="AO386" s="39">
        <f>IF(Dane!$C$9="",0,IFERROR(ROUND(J386-ROUND(J386*0.0976,2)-ROUND(J386*0.015,2)-ROUND(J386*0.0245,2),2)/R386,0))</f>
        <v>0</v>
      </c>
      <c r="AP386" s="39">
        <f t="shared" si="84"/>
        <v>0</v>
      </c>
      <c r="AQ386" s="39">
        <f t="shared" si="85"/>
        <v>0</v>
      </c>
      <c r="AR386" s="39">
        <f t="shared" si="81"/>
        <v>0</v>
      </c>
      <c r="AS386" s="39">
        <f>IF(Dane!$C$9="",0,IFERROR(AR386/R386,0))</f>
        <v>0</v>
      </c>
      <c r="AT386" s="39">
        <f t="shared" si="86"/>
        <v>0</v>
      </c>
      <c r="AU386" s="39">
        <v>0</v>
      </c>
      <c r="AV386" s="39">
        <f t="shared" si="87"/>
        <v>0</v>
      </c>
      <c r="AW386" s="39">
        <f>IF(Dane!$C$9="",0,IF(ROUND((N386+O386)*AV386,2)&gt;$AN$1,$AN$1,ROUND((N386+O386)*AV386,2)))</f>
        <v>0</v>
      </c>
      <c r="AX386" s="39">
        <v>0</v>
      </c>
      <c r="AY386" s="39">
        <f>IF(Dane!$C$9=2,IFERROR(J386/W386,0),IF(Dane!$C$9=3,IFERROR(J386/W386,0),0))</f>
        <v>0</v>
      </c>
      <c r="AZ386" s="39">
        <f>IF(Dane!$C$9=2,IFERROR(ROUND(J386-ROUND(J386*0.0976,2)-ROUND(J386*0.015,2)-ROUND(J386*0.0245,2),2)/W386,0),IF(Dane!$C$9=3,IFERROR(ROUND(J386-ROUND(J386*0.0976,2)-ROUND(J386*0.015,2)-ROUND(J386*0.0245,2),2)/W386,0),0))</f>
        <v>0</v>
      </c>
      <c r="BA386" s="39">
        <f t="shared" si="88"/>
        <v>0</v>
      </c>
      <c r="BB386" s="39">
        <f t="shared" si="89"/>
        <v>0</v>
      </c>
      <c r="BC386" s="39">
        <f t="shared" si="82"/>
        <v>0</v>
      </c>
      <c r="BD386" s="39">
        <f>IF(Dane!$C$9=2,IFERROR(BC386/W386,0),IF(Dane!$C$9=3,IFERROR(BC386/W386,0),0))</f>
        <v>0</v>
      </c>
      <c r="BE386" s="39">
        <f t="shared" si="90"/>
        <v>0</v>
      </c>
      <c r="BF386" s="39">
        <v>0</v>
      </c>
      <c r="BG386" s="39">
        <f t="shared" si="91"/>
        <v>0</v>
      </c>
      <c r="BH386" s="39">
        <f>IF(Dane!$C$9=2,IF(ROUND((S386+T386)*BG386,2)&gt;$AN$1,$AN$1,ROUND((S386+T386)*BG386,2)),IF(Dane!$C$9=3,IF(ROUND((S386+T386)*BG386,2)&gt;$AN$1,$AN$1,ROUND((S386+T386)*BG386,2)),0))</f>
        <v>0</v>
      </c>
      <c r="BI386" s="39">
        <v>0</v>
      </c>
      <c r="BJ386" s="39">
        <f>IF(Dane!$C$9=3,IFERROR(J386/AB386,0),0)</f>
        <v>0</v>
      </c>
      <c r="BK386" s="39">
        <f>IF(Dane!$C$9=3,IFERROR(ROUND(J386-ROUND(J386*0.0976,2)-ROUND(J386*0.015,2)-ROUND(J386*0.0245,2),2)/AB386,0),0)</f>
        <v>0</v>
      </c>
      <c r="BL386" s="39">
        <f t="shared" si="92"/>
        <v>0</v>
      </c>
      <c r="BM386" s="39">
        <f t="shared" si="93"/>
        <v>0</v>
      </c>
      <c r="BN386" s="39">
        <f t="shared" si="83"/>
        <v>0</v>
      </c>
      <c r="BO386" s="39">
        <f>IF(Dane!$C$9=3,IFERROR(BN386/AB386,0),0)</f>
        <v>0</v>
      </c>
      <c r="BP386" s="39">
        <f t="shared" si="94"/>
        <v>0</v>
      </c>
      <c r="BQ386" s="39">
        <v>0</v>
      </c>
      <c r="BR386" s="39">
        <f t="shared" si="95"/>
        <v>0</v>
      </c>
      <c r="BS386" s="39">
        <f>IF(Dane!$C$9=3,IF(ROUND((X386+Y386)*BR386,2)&gt;$AN$1,$AN$1,ROUND((X386+Y386)*BR386,2)),0)</f>
        <v>0</v>
      </c>
      <c r="BT386" s="39">
        <v>0</v>
      </c>
    </row>
    <row r="387" spans="1:72">
      <c r="A387" s="87">
        <v>378</v>
      </c>
      <c r="B387" s="1"/>
      <c r="C387" s="1"/>
      <c r="D387" s="2"/>
      <c r="E387" s="3"/>
      <c r="F387" s="4"/>
      <c r="G387" s="5"/>
      <c r="H387" s="5"/>
      <c r="I387" s="6"/>
      <c r="J387" s="5"/>
      <c r="K387" s="5"/>
      <c r="L387" s="5"/>
      <c r="M387" s="55"/>
      <c r="N387" s="8"/>
      <c r="O387" s="105"/>
      <c r="P387" s="5"/>
      <c r="Q387" s="5"/>
      <c r="R387" s="105">
        <f>Dane!$C$10</f>
        <v>0</v>
      </c>
      <c r="S387" s="8"/>
      <c r="T387" s="105"/>
      <c r="U387" s="5"/>
      <c r="V387" s="5"/>
      <c r="W387" s="107">
        <f>Dane!$C$11</f>
        <v>0</v>
      </c>
      <c r="X387" s="8"/>
      <c r="Y387" s="105"/>
      <c r="Z387" s="5"/>
      <c r="AA387" s="5"/>
      <c r="AB387" s="110">
        <f>Dane!$C$12</f>
        <v>0</v>
      </c>
      <c r="AC387" s="108">
        <f>IF(Dane!$E$3=1,AP387+BA387+BL387,IF(Dane!$E$3=2,AT387+BE387+BP387,AW387+BH387+BS387))</f>
        <v>0</v>
      </c>
      <c r="AD387" s="14">
        <f>IF(Dane!$E$3=1,AQ387+BB387+BM387,IF(Dane!$E$3=2,AU387+BF387+BQ387,AX387+BI387+BT387))</f>
        <v>0</v>
      </c>
      <c r="AE387" s="14">
        <f>IF((J387*Dane!$C$9)-AC387&lt;0,0,(J387*Dane!$C$9)-AC387)</f>
        <v>0</v>
      </c>
      <c r="AF387" s="61">
        <f>IF((K387*Dane!$C$9)-AD387&lt;0,0,(K387*Dane!$C$9)-AD387)</f>
        <v>0</v>
      </c>
      <c r="AG387" s="93"/>
      <c r="AH387" s="84">
        <f>IF(Dane!$E$3=1,AP387,IF(Dane!$E$3=2,AT387,AW387))</f>
        <v>0</v>
      </c>
      <c r="AI387" s="84">
        <f>IF(Dane!$E$3=1,AQ387,IF(Dane!$E$3=2,AU387,AX387))</f>
        <v>0</v>
      </c>
      <c r="AJ387" s="84">
        <f>IF(Dane!$E$3=1,BA387,IF(Dane!$E$3=2,BE387,BH387))</f>
        <v>0</v>
      </c>
      <c r="AK387" s="84">
        <f>IF(Dane!$E$3=1,BB387,IF(Dane!$E$3=2,BF387,BI387))</f>
        <v>0</v>
      </c>
      <c r="AL387" s="84">
        <f>IF(Dane!$E$3=1,BL387,IF(Dane!$E$3=2,BP387,BS387))</f>
        <v>0</v>
      </c>
      <c r="AM387" s="84">
        <f>IF(Dane!$E$3=1,BM387,IF(Dane!$E$3=2,BQ387,BT387))</f>
        <v>0</v>
      </c>
      <c r="AN387" s="39">
        <f>IF(Dane!$C$9="",0,IFERROR(J387/R387,0))</f>
        <v>0</v>
      </c>
      <c r="AO387" s="39">
        <f>IF(Dane!$C$9="",0,IFERROR(ROUND(J387-ROUND(J387*0.0976,2)-ROUND(J387*0.015,2)-ROUND(J387*0.0245,2),2)/R387,0))</f>
        <v>0</v>
      </c>
      <c r="AP387" s="39">
        <f t="shared" si="84"/>
        <v>0</v>
      </c>
      <c r="AQ387" s="39">
        <f t="shared" si="85"/>
        <v>0</v>
      </c>
      <c r="AR387" s="39">
        <f t="shared" si="81"/>
        <v>0</v>
      </c>
      <c r="AS387" s="39">
        <f>IF(Dane!$C$9="",0,IFERROR(AR387/R387,0))</f>
        <v>0</v>
      </c>
      <c r="AT387" s="39">
        <f t="shared" si="86"/>
        <v>0</v>
      </c>
      <c r="AU387" s="39">
        <v>0</v>
      </c>
      <c r="AV387" s="39">
        <f t="shared" si="87"/>
        <v>0</v>
      </c>
      <c r="AW387" s="39">
        <f>IF(Dane!$C$9="",0,IF(ROUND((N387+O387)*AV387,2)&gt;$AN$1,$AN$1,ROUND((N387+O387)*AV387,2)))</f>
        <v>0</v>
      </c>
      <c r="AX387" s="39">
        <v>0</v>
      </c>
      <c r="AY387" s="39">
        <f>IF(Dane!$C$9=2,IFERROR(J387/W387,0),IF(Dane!$C$9=3,IFERROR(J387/W387,0),0))</f>
        <v>0</v>
      </c>
      <c r="AZ387" s="39">
        <f>IF(Dane!$C$9=2,IFERROR(ROUND(J387-ROUND(J387*0.0976,2)-ROUND(J387*0.015,2)-ROUND(J387*0.0245,2),2)/W387,0),IF(Dane!$C$9=3,IFERROR(ROUND(J387-ROUND(J387*0.0976,2)-ROUND(J387*0.015,2)-ROUND(J387*0.0245,2),2)/W387,0),0))</f>
        <v>0</v>
      </c>
      <c r="BA387" s="39">
        <f t="shared" si="88"/>
        <v>0</v>
      </c>
      <c r="BB387" s="39">
        <f t="shared" si="89"/>
        <v>0</v>
      </c>
      <c r="BC387" s="39">
        <f t="shared" si="82"/>
        <v>0</v>
      </c>
      <c r="BD387" s="39">
        <f>IF(Dane!$C$9=2,IFERROR(BC387/W387,0),IF(Dane!$C$9=3,IFERROR(BC387/W387,0),0))</f>
        <v>0</v>
      </c>
      <c r="BE387" s="39">
        <f t="shared" si="90"/>
        <v>0</v>
      </c>
      <c r="BF387" s="39">
        <v>0</v>
      </c>
      <c r="BG387" s="39">
        <f t="shared" si="91"/>
        <v>0</v>
      </c>
      <c r="BH387" s="39">
        <f>IF(Dane!$C$9=2,IF(ROUND((S387+T387)*BG387,2)&gt;$AN$1,$AN$1,ROUND((S387+T387)*BG387,2)),IF(Dane!$C$9=3,IF(ROUND((S387+T387)*BG387,2)&gt;$AN$1,$AN$1,ROUND((S387+T387)*BG387,2)),0))</f>
        <v>0</v>
      </c>
      <c r="BI387" s="39">
        <v>0</v>
      </c>
      <c r="BJ387" s="39">
        <f>IF(Dane!$C$9=3,IFERROR(J387/AB387,0),0)</f>
        <v>0</v>
      </c>
      <c r="BK387" s="39">
        <f>IF(Dane!$C$9=3,IFERROR(ROUND(J387-ROUND(J387*0.0976,2)-ROUND(J387*0.015,2)-ROUND(J387*0.0245,2),2)/AB387,0),0)</f>
        <v>0</v>
      </c>
      <c r="BL387" s="39">
        <f t="shared" si="92"/>
        <v>0</v>
      </c>
      <c r="BM387" s="39">
        <f t="shared" si="93"/>
        <v>0</v>
      </c>
      <c r="BN387" s="39">
        <f t="shared" si="83"/>
        <v>0</v>
      </c>
      <c r="BO387" s="39">
        <f>IF(Dane!$C$9=3,IFERROR(BN387/AB387,0),0)</f>
        <v>0</v>
      </c>
      <c r="BP387" s="39">
        <f t="shared" si="94"/>
        <v>0</v>
      </c>
      <c r="BQ387" s="39">
        <v>0</v>
      </c>
      <c r="BR387" s="39">
        <f t="shared" si="95"/>
        <v>0</v>
      </c>
      <c r="BS387" s="39">
        <f>IF(Dane!$C$9=3,IF(ROUND((X387+Y387)*BR387,2)&gt;$AN$1,$AN$1,ROUND((X387+Y387)*BR387,2)),0)</f>
        <v>0</v>
      </c>
      <c r="BT387" s="39">
        <v>0</v>
      </c>
    </row>
    <row r="388" spans="1:72">
      <c r="A388" s="87">
        <v>379</v>
      </c>
      <c r="B388" s="1"/>
      <c r="C388" s="1"/>
      <c r="D388" s="2"/>
      <c r="E388" s="3"/>
      <c r="F388" s="4"/>
      <c r="G388" s="5"/>
      <c r="H388" s="5"/>
      <c r="I388" s="6"/>
      <c r="J388" s="5"/>
      <c r="K388" s="5"/>
      <c r="L388" s="5"/>
      <c r="M388" s="55"/>
      <c r="N388" s="8"/>
      <c r="O388" s="105"/>
      <c r="P388" s="5"/>
      <c r="Q388" s="5"/>
      <c r="R388" s="105">
        <f>Dane!$C$10</f>
        <v>0</v>
      </c>
      <c r="S388" s="8"/>
      <c r="T388" s="105"/>
      <c r="U388" s="5"/>
      <c r="V388" s="5"/>
      <c r="W388" s="107">
        <f>Dane!$C$11</f>
        <v>0</v>
      </c>
      <c r="X388" s="8"/>
      <c r="Y388" s="105"/>
      <c r="Z388" s="5"/>
      <c r="AA388" s="5"/>
      <c r="AB388" s="110">
        <f>Dane!$C$12</f>
        <v>0</v>
      </c>
      <c r="AC388" s="108">
        <f>IF(Dane!$E$3=1,AP388+BA388+BL388,IF(Dane!$E$3=2,AT388+BE388+BP388,AW388+BH388+BS388))</f>
        <v>0</v>
      </c>
      <c r="AD388" s="14">
        <f>IF(Dane!$E$3=1,AQ388+BB388+BM388,IF(Dane!$E$3=2,AU388+BF388+BQ388,AX388+BI388+BT388))</f>
        <v>0</v>
      </c>
      <c r="AE388" s="14">
        <f>IF((J388*Dane!$C$9)-AC388&lt;0,0,(J388*Dane!$C$9)-AC388)</f>
        <v>0</v>
      </c>
      <c r="AF388" s="61">
        <f>IF((K388*Dane!$C$9)-AD388&lt;0,0,(K388*Dane!$C$9)-AD388)</f>
        <v>0</v>
      </c>
      <c r="AG388" s="93"/>
      <c r="AH388" s="84">
        <f>IF(Dane!$E$3=1,AP388,IF(Dane!$E$3=2,AT388,AW388))</f>
        <v>0</v>
      </c>
      <c r="AI388" s="84">
        <f>IF(Dane!$E$3=1,AQ388,IF(Dane!$E$3=2,AU388,AX388))</f>
        <v>0</v>
      </c>
      <c r="AJ388" s="84">
        <f>IF(Dane!$E$3=1,BA388,IF(Dane!$E$3=2,BE388,BH388))</f>
        <v>0</v>
      </c>
      <c r="AK388" s="84">
        <f>IF(Dane!$E$3=1,BB388,IF(Dane!$E$3=2,BF388,BI388))</f>
        <v>0</v>
      </c>
      <c r="AL388" s="84">
        <f>IF(Dane!$E$3=1,BL388,IF(Dane!$E$3=2,BP388,BS388))</f>
        <v>0</v>
      </c>
      <c r="AM388" s="84">
        <f>IF(Dane!$E$3=1,BM388,IF(Dane!$E$3=2,BQ388,BT388))</f>
        <v>0</v>
      </c>
      <c r="AN388" s="39">
        <f>IF(Dane!$C$9="",0,IFERROR(J388/R388,0))</f>
        <v>0</v>
      </c>
      <c r="AO388" s="39">
        <f>IF(Dane!$C$9="",0,IFERROR(ROUND(J388-ROUND(J388*0.0976,2)-ROUND(J388*0.015,2)-ROUND(J388*0.0245,2),2)/R388,0))</f>
        <v>0</v>
      </c>
      <c r="AP388" s="39">
        <f t="shared" si="84"/>
        <v>0</v>
      </c>
      <c r="AQ388" s="39">
        <f t="shared" si="85"/>
        <v>0</v>
      </c>
      <c r="AR388" s="39">
        <f t="shared" si="81"/>
        <v>0</v>
      </c>
      <c r="AS388" s="39">
        <f>IF(Dane!$C$9="",0,IFERROR(AR388/R388,0))</f>
        <v>0</v>
      </c>
      <c r="AT388" s="39">
        <f t="shared" si="86"/>
        <v>0</v>
      </c>
      <c r="AU388" s="39">
        <v>0</v>
      </c>
      <c r="AV388" s="39">
        <f t="shared" si="87"/>
        <v>0</v>
      </c>
      <c r="AW388" s="39">
        <f>IF(Dane!$C$9="",0,IF(ROUND((N388+O388)*AV388,2)&gt;$AN$1,$AN$1,ROUND((N388+O388)*AV388,2)))</f>
        <v>0</v>
      </c>
      <c r="AX388" s="39">
        <v>0</v>
      </c>
      <c r="AY388" s="39">
        <f>IF(Dane!$C$9=2,IFERROR(J388/W388,0),IF(Dane!$C$9=3,IFERROR(J388/W388,0),0))</f>
        <v>0</v>
      </c>
      <c r="AZ388" s="39">
        <f>IF(Dane!$C$9=2,IFERROR(ROUND(J388-ROUND(J388*0.0976,2)-ROUND(J388*0.015,2)-ROUND(J388*0.0245,2),2)/W388,0),IF(Dane!$C$9=3,IFERROR(ROUND(J388-ROUND(J388*0.0976,2)-ROUND(J388*0.015,2)-ROUND(J388*0.0245,2),2)/W388,0),0))</f>
        <v>0</v>
      </c>
      <c r="BA388" s="39">
        <f t="shared" si="88"/>
        <v>0</v>
      </c>
      <c r="BB388" s="39">
        <f t="shared" si="89"/>
        <v>0</v>
      </c>
      <c r="BC388" s="39">
        <f t="shared" si="82"/>
        <v>0</v>
      </c>
      <c r="BD388" s="39">
        <f>IF(Dane!$C$9=2,IFERROR(BC388/W388,0),IF(Dane!$C$9=3,IFERROR(BC388/W388,0),0))</f>
        <v>0</v>
      </c>
      <c r="BE388" s="39">
        <f t="shared" si="90"/>
        <v>0</v>
      </c>
      <c r="BF388" s="39">
        <v>0</v>
      </c>
      <c r="BG388" s="39">
        <f t="shared" si="91"/>
        <v>0</v>
      </c>
      <c r="BH388" s="39">
        <f>IF(Dane!$C$9=2,IF(ROUND((S388+T388)*BG388,2)&gt;$AN$1,$AN$1,ROUND((S388+T388)*BG388,2)),IF(Dane!$C$9=3,IF(ROUND((S388+T388)*BG388,2)&gt;$AN$1,$AN$1,ROUND((S388+T388)*BG388,2)),0))</f>
        <v>0</v>
      </c>
      <c r="BI388" s="39">
        <v>0</v>
      </c>
      <c r="BJ388" s="39">
        <f>IF(Dane!$C$9=3,IFERROR(J388/AB388,0),0)</f>
        <v>0</v>
      </c>
      <c r="BK388" s="39">
        <f>IF(Dane!$C$9=3,IFERROR(ROUND(J388-ROUND(J388*0.0976,2)-ROUND(J388*0.015,2)-ROUND(J388*0.0245,2),2)/AB388,0),0)</f>
        <v>0</v>
      </c>
      <c r="BL388" s="39">
        <f t="shared" si="92"/>
        <v>0</v>
      </c>
      <c r="BM388" s="39">
        <f t="shared" si="93"/>
        <v>0</v>
      </c>
      <c r="BN388" s="39">
        <f t="shared" si="83"/>
        <v>0</v>
      </c>
      <c r="BO388" s="39">
        <f>IF(Dane!$C$9=3,IFERROR(BN388/AB388,0),0)</f>
        <v>0</v>
      </c>
      <c r="BP388" s="39">
        <f t="shared" si="94"/>
        <v>0</v>
      </c>
      <c r="BQ388" s="39">
        <v>0</v>
      </c>
      <c r="BR388" s="39">
        <f t="shared" si="95"/>
        <v>0</v>
      </c>
      <c r="BS388" s="39">
        <f>IF(Dane!$C$9=3,IF(ROUND((X388+Y388)*BR388,2)&gt;$AN$1,$AN$1,ROUND((X388+Y388)*BR388,2)),0)</f>
        <v>0</v>
      </c>
      <c r="BT388" s="39">
        <v>0</v>
      </c>
    </row>
    <row r="389" spans="1:72">
      <c r="A389" s="87">
        <v>380</v>
      </c>
      <c r="B389" s="1"/>
      <c r="C389" s="1"/>
      <c r="D389" s="2"/>
      <c r="E389" s="3"/>
      <c r="F389" s="4"/>
      <c r="G389" s="5"/>
      <c r="H389" s="5"/>
      <c r="I389" s="6"/>
      <c r="J389" s="5"/>
      <c r="K389" s="5"/>
      <c r="L389" s="5"/>
      <c r="M389" s="55"/>
      <c r="N389" s="8"/>
      <c r="O389" s="105"/>
      <c r="P389" s="5"/>
      <c r="Q389" s="5"/>
      <c r="R389" s="105">
        <f>Dane!$C$10</f>
        <v>0</v>
      </c>
      <c r="S389" s="8"/>
      <c r="T389" s="105"/>
      <c r="U389" s="5"/>
      <c r="V389" s="5"/>
      <c r="W389" s="107">
        <f>Dane!$C$11</f>
        <v>0</v>
      </c>
      <c r="X389" s="8"/>
      <c r="Y389" s="105"/>
      <c r="Z389" s="5"/>
      <c r="AA389" s="5"/>
      <c r="AB389" s="110">
        <f>Dane!$C$12</f>
        <v>0</v>
      </c>
      <c r="AC389" s="108">
        <f>IF(Dane!$E$3=1,AP389+BA389+BL389,IF(Dane!$E$3=2,AT389+BE389+BP389,AW389+BH389+BS389))</f>
        <v>0</v>
      </c>
      <c r="AD389" s="14">
        <f>IF(Dane!$E$3=1,AQ389+BB389+BM389,IF(Dane!$E$3=2,AU389+BF389+BQ389,AX389+BI389+BT389))</f>
        <v>0</v>
      </c>
      <c r="AE389" s="14">
        <f>IF((J389*Dane!$C$9)-AC389&lt;0,0,(J389*Dane!$C$9)-AC389)</f>
        <v>0</v>
      </c>
      <c r="AF389" s="61">
        <f>IF((K389*Dane!$C$9)-AD389&lt;0,0,(K389*Dane!$C$9)-AD389)</f>
        <v>0</v>
      </c>
      <c r="AG389" s="93"/>
      <c r="AH389" s="84">
        <f>IF(Dane!$E$3=1,AP389,IF(Dane!$E$3=2,AT389,AW389))</f>
        <v>0</v>
      </c>
      <c r="AI389" s="84">
        <f>IF(Dane!$E$3=1,AQ389,IF(Dane!$E$3=2,AU389,AX389))</f>
        <v>0</v>
      </c>
      <c r="AJ389" s="84">
        <f>IF(Dane!$E$3=1,BA389,IF(Dane!$E$3=2,BE389,BH389))</f>
        <v>0</v>
      </c>
      <c r="AK389" s="84">
        <f>IF(Dane!$E$3=1,BB389,IF(Dane!$E$3=2,BF389,BI389))</f>
        <v>0</v>
      </c>
      <c r="AL389" s="84">
        <f>IF(Dane!$E$3=1,BL389,IF(Dane!$E$3=2,BP389,BS389))</f>
        <v>0</v>
      </c>
      <c r="AM389" s="84">
        <f>IF(Dane!$E$3=1,BM389,IF(Dane!$E$3=2,BQ389,BT389))</f>
        <v>0</v>
      </c>
      <c r="AN389" s="39">
        <f>IF(Dane!$C$9="",0,IFERROR(J389/R389,0))</f>
        <v>0</v>
      </c>
      <c r="AO389" s="39">
        <f>IF(Dane!$C$9="",0,IFERROR(ROUND(J389-ROUND(J389*0.0976,2)-ROUND(J389*0.015,2)-ROUND(J389*0.0245,2),2)/R389,0))</f>
        <v>0</v>
      </c>
      <c r="AP389" s="39">
        <f t="shared" si="84"/>
        <v>0</v>
      </c>
      <c r="AQ389" s="39">
        <f t="shared" si="85"/>
        <v>0</v>
      </c>
      <c r="AR389" s="39">
        <f t="shared" si="81"/>
        <v>0</v>
      </c>
      <c r="AS389" s="39">
        <f>IF(Dane!$C$9="",0,IFERROR(AR389/R389,0))</f>
        <v>0</v>
      </c>
      <c r="AT389" s="39">
        <f t="shared" si="86"/>
        <v>0</v>
      </c>
      <c r="AU389" s="39">
        <v>0</v>
      </c>
      <c r="AV389" s="39">
        <f t="shared" si="87"/>
        <v>0</v>
      </c>
      <c r="AW389" s="39">
        <f>IF(Dane!$C$9="",0,IF(ROUND((N389+O389)*AV389,2)&gt;$AN$1,$AN$1,ROUND((N389+O389)*AV389,2)))</f>
        <v>0</v>
      </c>
      <c r="AX389" s="39">
        <v>0</v>
      </c>
      <c r="AY389" s="39">
        <f>IF(Dane!$C$9=2,IFERROR(J389/W389,0),IF(Dane!$C$9=3,IFERROR(J389/W389,0),0))</f>
        <v>0</v>
      </c>
      <c r="AZ389" s="39">
        <f>IF(Dane!$C$9=2,IFERROR(ROUND(J389-ROUND(J389*0.0976,2)-ROUND(J389*0.015,2)-ROUND(J389*0.0245,2),2)/W389,0),IF(Dane!$C$9=3,IFERROR(ROUND(J389-ROUND(J389*0.0976,2)-ROUND(J389*0.015,2)-ROUND(J389*0.0245,2),2)/W389,0),0))</f>
        <v>0</v>
      </c>
      <c r="BA389" s="39">
        <f t="shared" si="88"/>
        <v>0</v>
      </c>
      <c r="BB389" s="39">
        <f t="shared" si="89"/>
        <v>0</v>
      </c>
      <c r="BC389" s="39">
        <f t="shared" si="82"/>
        <v>0</v>
      </c>
      <c r="BD389" s="39">
        <f>IF(Dane!$C$9=2,IFERROR(BC389/W389,0),IF(Dane!$C$9=3,IFERROR(BC389/W389,0),0))</f>
        <v>0</v>
      </c>
      <c r="BE389" s="39">
        <f t="shared" si="90"/>
        <v>0</v>
      </c>
      <c r="BF389" s="39">
        <v>0</v>
      </c>
      <c r="BG389" s="39">
        <f t="shared" si="91"/>
        <v>0</v>
      </c>
      <c r="BH389" s="39">
        <f>IF(Dane!$C$9=2,IF(ROUND((S389+T389)*BG389,2)&gt;$AN$1,$AN$1,ROUND((S389+T389)*BG389,2)),IF(Dane!$C$9=3,IF(ROUND((S389+T389)*BG389,2)&gt;$AN$1,$AN$1,ROUND((S389+T389)*BG389,2)),0))</f>
        <v>0</v>
      </c>
      <c r="BI389" s="39">
        <v>0</v>
      </c>
      <c r="BJ389" s="39">
        <f>IF(Dane!$C$9=3,IFERROR(J389/AB389,0),0)</f>
        <v>0</v>
      </c>
      <c r="BK389" s="39">
        <f>IF(Dane!$C$9=3,IFERROR(ROUND(J389-ROUND(J389*0.0976,2)-ROUND(J389*0.015,2)-ROUND(J389*0.0245,2),2)/AB389,0),0)</f>
        <v>0</v>
      </c>
      <c r="BL389" s="39">
        <f t="shared" si="92"/>
        <v>0</v>
      </c>
      <c r="BM389" s="39">
        <f t="shared" si="93"/>
        <v>0</v>
      </c>
      <c r="BN389" s="39">
        <f t="shared" si="83"/>
        <v>0</v>
      </c>
      <c r="BO389" s="39">
        <f>IF(Dane!$C$9=3,IFERROR(BN389/AB389,0),0)</f>
        <v>0</v>
      </c>
      <c r="BP389" s="39">
        <f t="shared" si="94"/>
        <v>0</v>
      </c>
      <c r="BQ389" s="39">
        <v>0</v>
      </c>
      <c r="BR389" s="39">
        <f t="shared" si="95"/>
        <v>0</v>
      </c>
      <c r="BS389" s="39">
        <f>IF(Dane!$C$9=3,IF(ROUND((X389+Y389)*BR389,2)&gt;$AN$1,$AN$1,ROUND((X389+Y389)*BR389,2)),0)</f>
        <v>0</v>
      </c>
      <c r="BT389" s="39">
        <v>0</v>
      </c>
    </row>
    <row r="390" spans="1:72">
      <c r="A390" s="87">
        <v>381</v>
      </c>
      <c r="B390" s="1"/>
      <c r="C390" s="1"/>
      <c r="D390" s="2"/>
      <c r="E390" s="3"/>
      <c r="F390" s="4"/>
      <c r="G390" s="5"/>
      <c r="H390" s="5"/>
      <c r="I390" s="6"/>
      <c r="J390" s="5"/>
      <c r="K390" s="5"/>
      <c r="L390" s="5"/>
      <c r="M390" s="55"/>
      <c r="N390" s="8"/>
      <c r="O390" s="105"/>
      <c r="P390" s="5"/>
      <c r="Q390" s="5"/>
      <c r="R390" s="105">
        <f>Dane!$C$10</f>
        <v>0</v>
      </c>
      <c r="S390" s="8"/>
      <c r="T390" s="105"/>
      <c r="U390" s="5"/>
      <c r="V390" s="5"/>
      <c r="W390" s="107">
        <f>Dane!$C$11</f>
        <v>0</v>
      </c>
      <c r="X390" s="8"/>
      <c r="Y390" s="105"/>
      <c r="Z390" s="5"/>
      <c r="AA390" s="5"/>
      <c r="AB390" s="110">
        <f>Dane!$C$12</f>
        <v>0</v>
      </c>
      <c r="AC390" s="108">
        <f>IF(Dane!$E$3=1,AP390+BA390+BL390,IF(Dane!$E$3=2,AT390+BE390+BP390,AW390+BH390+BS390))</f>
        <v>0</v>
      </c>
      <c r="AD390" s="14">
        <f>IF(Dane!$E$3=1,AQ390+BB390+BM390,IF(Dane!$E$3=2,AU390+BF390+BQ390,AX390+BI390+BT390))</f>
        <v>0</v>
      </c>
      <c r="AE390" s="14">
        <f>IF((J390*Dane!$C$9)-AC390&lt;0,0,(J390*Dane!$C$9)-AC390)</f>
        <v>0</v>
      </c>
      <c r="AF390" s="61">
        <f>IF((K390*Dane!$C$9)-AD390&lt;0,0,(K390*Dane!$C$9)-AD390)</f>
        <v>0</v>
      </c>
      <c r="AG390" s="93"/>
      <c r="AH390" s="84">
        <f>IF(Dane!$E$3=1,AP390,IF(Dane!$E$3=2,AT390,AW390))</f>
        <v>0</v>
      </c>
      <c r="AI390" s="84">
        <f>IF(Dane!$E$3=1,AQ390,IF(Dane!$E$3=2,AU390,AX390))</f>
        <v>0</v>
      </c>
      <c r="AJ390" s="84">
        <f>IF(Dane!$E$3=1,BA390,IF(Dane!$E$3=2,BE390,BH390))</f>
        <v>0</v>
      </c>
      <c r="AK390" s="84">
        <f>IF(Dane!$E$3=1,BB390,IF(Dane!$E$3=2,BF390,BI390))</f>
        <v>0</v>
      </c>
      <c r="AL390" s="84">
        <f>IF(Dane!$E$3=1,BL390,IF(Dane!$E$3=2,BP390,BS390))</f>
        <v>0</v>
      </c>
      <c r="AM390" s="84">
        <f>IF(Dane!$E$3=1,BM390,IF(Dane!$E$3=2,BQ390,BT390))</f>
        <v>0</v>
      </c>
      <c r="AN390" s="39">
        <f>IF(Dane!$C$9="",0,IFERROR(J390/R390,0))</f>
        <v>0</v>
      </c>
      <c r="AO390" s="39">
        <f>IF(Dane!$C$9="",0,IFERROR(ROUND(J390-ROUND(J390*0.0976,2)-ROUND(J390*0.015,2)-ROUND(J390*0.0245,2),2)/R390,0))</f>
        <v>0</v>
      </c>
      <c r="AP390" s="39">
        <f t="shared" si="84"/>
        <v>0</v>
      </c>
      <c r="AQ390" s="39">
        <f t="shared" si="85"/>
        <v>0</v>
      </c>
      <c r="AR390" s="39">
        <f t="shared" si="81"/>
        <v>0</v>
      </c>
      <c r="AS390" s="39">
        <f>IF(Dane!$C$9="",0,IFERROR(AR390/R390,0))</f>
        <v>0</v>
      </c>
      <c r="AT390" s="39">
        <f t="shared" si="86"/>
        <v>0</v>
      </c>
      <c r="AU390" s="39">
        <v>0</v>
      </c>
      <c r="AV390" s="39">
        <f t="shared" si="87"/>
        <v>0</v>
      </c>
      <c r="AW390" s="39">
        <f>IF(Dane!$C$9="",0,IF(ROUND((N390+O390)*AV390,2)&gt;$AN$1,$AN$1,ROUND((N390+O390)*AV390,2)))</f>
        <v>0</v>
      </c>
      <c r="AX390" s="39">
        <v>0</v>
      </c>
      <c r="AY390" s="39">
        <f>IF(Dane!$C$9=2,IFERROR(J390/W390,0),IF(Dane!$C$9=3,IFERROR(J390/W390,0),0))</f>
        <v>0</v>
      </c>
      <c r="AZ390" s="39">
        <f>IF(Dane!$C$9=2,IFERROR(ROUND(J390-ROUND(J390*0.0976,2)-ROUND(J390*0.015,2)-ROUND(J390*0.0245,2),2)/W390,0),IF(Dane!$C$9=3,IFERROR(ROUND(J390-ROUND(J390*0.0976,2)-ROUND(J390*0.015,2)-ROUND(J390*0.0245,2),2)/W390,0),0))</f>
        <v>0</v>
      </c>
      <c r="BA390" s="39">
        <f t="shared" si="88"/>
        <v>0</v>
      </c>
      <c r="BB390" s="39">
        <f t="shared" si="89"/>
        <v>0</v>
      </c>
      <c r="BC390" s="39">
        <f t="shared" si="82"/>
        <v>0</v>
      </c>
      <c r="BD390" s="39">
        <f>IF(Dane!$C$9=2,IFERROR(BC390/W390,0),IF(Dane!$C$9=3,IFERROR(BC390/W390,0),0))</f>
        <v>0</v>
      </c>
      <c r="BE390" s="39">
        <f t="shared" si="90"/>
        <v>0</v>
      </c>
      <c r="BF390" s="39">
        <v>0</v>
      </c>
      <c r="BG390" s="39">
        <f t="shared" si="91"/>
        <v>0</v>
      </c>
      <c r="BH390" s="39">
        <f>IF(Dane!$C$9=2,IF(ROUND((S390+T390)*BG390,2)&gt;$AN$1,$AN$1,ROUND((S390+T390)*BG390,2)),IF(Dane!$C$9=3,IF(ROUND((S390+T390)*BG390,2)&gt;$AN$1,$AN$1,ROUND((S390+T390)*BG390,2)),0))</f>
        <v>0</v>
      </c>
      <c r="BI390" s="39">
        <v>0</v>
      </c>
      <c r="BJ390" s="39">
        <f>IF(Dane!$C$9=3,IFERROR(J390/AB390,0),0)</f>
        <v>0</v>
      </c>
      <c r="BK390" s="39">
        <f>IF(Dane!$C$9=3,IFERROR(ROUND(J390-ROUND(J390*0.0976,2)-ROUND(J390*0.015,2)-ROUND(J390*0.0245,2),2)/AB390,0),0)</f>
        <v>0</v>
      </c>
      <c r="BL390" s="39">
        <f t="shared" si="92"/>
        <v>0</v>
      </c>
      <c r="BM390" s="39">
        <f t="shared" si="93"/>
        <v>0</v>
      </c>
      <c r="BN390" s="39">
        <f t="shared" si="83"/>
        <v>0</v>
      </c>
      <c r="BO390" s="39">
        <f>IF(Dane!$C$9=3,IFERROR(BN390/AB390,0),0)</f>
        <v>0</v>
      </c>
      <c r="BP390" s="39">
        <f t="shared" si="94"/>
        <v>0</v>
      </c>
      <c r="BQ390" s="39">
        <v>0</v>
      </c>
      <c r="BR390" s="39">
        <f t="shared" si="95"/>
        <v>0</v>
      </c>
      <c r="BS390" s="39">
        <f>IF(Dane!$C$9=3,IF(ROUND((X390+Y390)*BR390,2)&gt;$AN$1,$AN$1,ROUND((X390+Y390)*BR390,2)),0)</f>
        <v>0</v>
      </c>
      <c r="BT390" s="39">
        <v>0</v>
      </c>
    </row>
    <row r="391" spans="1:72">
      <c r="A391" s="87">
        <v>382</v>
      </c>
      <c r="B391" s="1"/>
      <c r="C391" s="1"/>
      <c r="D391" s="2"/>
      <c r="E391" s="3"/>
      <c r="F391" s="4"/>
      <c r="G391" s="5"/>
      <c r="H391" s="5"/>
      <c r="I391" s="6"/>
      <c r="J391" s="5"/>
      <c r="K391" s="5"/>
      <c r="L391" s="5"/>
      <c r="M391" s="55"/>
      <c r="N391" s="8"/>
      <c r="O391" s="105"/>
      <c r="P391" s="5"/>
      <c r="Q391" s="5"/>
      <c r="R391" s="105">
        <f>Dane!$C$10</f>
        <v>0</v>
      </c>
      <c r="S391" s="8"/>
      <c r="T391" s="105"/>
      <c r="U391" s="5"/>
      <c r="V391" s="5"/>
      <c r="W391" s="107">
        <f>Dane!$C$11</f>
        <v>0</v>
      </c>
      <c r="X391" s="8"/>
      <c r="Y391" s="105"/>
      <c r="Z391" s="5"/>
      <c r="AA391" s="5"/>
      <c r="AB391" s="110">
        <f>Dane!$C$12</f>
        <v>0</v>
      </c>
      <c r="AC391" s="108">
        <f>IF(Dane!$E$3=1,AP391+BA391+BL391,IF(Dane!$E$3=2,AT391+BE391+BP391,AW391+BH391+BS391))</f>
        <v>0</v>
      </c>
      <c r="AD391" s="14">
        <f>IF(Dane!$E$3=1,AQ391+BB391+BM391,IF(Dane!$E$3=2,AU391+BF391+BQ391,AX391+BI391+BT391))</f>
        <v>0</v>
      </c>
      <c r="AE391" s="14">
        <f>IF((J391*Dane!$C$9)-AC391&lt;0,0,(J391*Dane!$C$9)-AC391)</f>
        <v>0</v>
      </c>
      <c r="AF391" s="61">
        <f>IF((K391*Dane!$C$9)-AD391&lt;0,0,(K391*Dane!$C$9)-AD391)</f>
        <v>0</v>
      </c>
      <c r="AG391" s="93"/>
      <c r="AH391" s="84">
        <f>IF(Dane!$E$3=1,AP391,IF(Dane!$E$3=2,AT391,AW391))</f>
        <v>0</v>
      </c>
      <c r="AI391" s="84">
        <f>IF(Dane!$E$3=1,AQ391,IF(Dane!$E$3=2,AU391,AX391))</f>
        <v>0</v>
      </c>
      <c r="AJ391" s="84">
        <f>IF(Dane!$E$3=1,BA391,IF(Dane!$E$3=2,BE391,BH391))</f>
        <v>0</v>
      </c>
      <c r="AK391" s="84">
        <f>IF(Dane!$E$3=1,BB391,IF(Dane!$E$3=2,BF391,BI391))</f>
        <v>0</v>
      </c>
      <c r="AL391" s="84">
        <f>IF(Dane!$E$3=1,BL391,IF(Dane!$E$3=2,BP391,BS391))</f>
        <v>0</v>
      </c>
      <c r="AM391" s="84">
        <f>IF(Dane!$E$3=1,BM391,IF(Dane!$E$3=2,BQ391,BT391))</f>
        <v>0</v>
      </c>
      <c r="AN391" s="39">
        <f>IF(Dane!$C$9="",0,IFERROR(J391/R391,0))</f>
        <v>0</v>
      </c>
      <c r="AO391" s="39">
        <f>IF(Dane!$C$9="",0,IFERROR(ROUND(J391-ROUND(J391*0.0976,2)-ROUND(J391*0.015,2)-ROUND(J391*0.0245,2),2)/R391,0))</f>
        <v>0</v>
      </c>
      <c r="AP391" s="39">
        <f t="shared" si="84"/>
        <v>0</v>
      </c>
      <c r="AQ391" s="39">
        <f t="shared" si="85"/>
        <v>0</v>
      </c>
      <c r="AR391" s="39">
        <f t="shared" si="81"/>
        <v>0</v>
      </c>
      <c r="AS391" s="39">
        <f>IF(Dane!$C$9="",0,IFERROR(AR391/R391,0))</f>
        <v>0</v>
      </c>
      <c r="AT391" s="39">
        <f t="shared" si="86"/>
        <v>0</v>
      </c>
      <c r="AU391" s="39">
        <v>0</v>
      </c>
      <c r="AV391" s="39">
        <f t="shared" si="87"/>
        <v>0</v>
      </c>
      <c r="AW391" s="39">
        <f>IF(Dane!$C$9="",0,IF(ROUND((N391+O391)*AV391,2)&gt;$AN$1,$AN$1,ROUND((N391+O391)*AV391,2)))</f>
        <v>0</v>
      </c>
      <c r="AX391" s="39">
        <v>0</v>
      </c>
      <c r="AY391" s="39">
        <f>IF(Dane!$C$9=2,IFERROR(J391/W391,0),IF(Dane!$C$9=3,IFERROR(J391/W391,0),0))</f>
        <v>0</v>
      </c>
      <c r="AZ391" s="39">
        <f>IF(Dane!$C$9=2,IFERROR(ROUND(J391-ROUND(J391*0.0976,2)-ROUND(J391*0.015,2)-ROUND(J391*0.0245,2),2)/W391,0),IF(Dane!$C$9=3,IFERROR(ROUND(J391-ROUND(J391*0.0976,2)-ROUND(J391*0.015,2)-ROUND(J391*0.0245,2),2)/W391,0),0))</f>
        <v>0</v>
      </c>
      <c r="BA391" s="39">
        <f t="shared" si="88"/>
        <v>0</v>
      </c>
      <c r="BB391" s="39">
        <f t="shared" si="89"/>
        <v>0</v>
      </c>
      <c r="BC391" s="39">
        <f t="shared" si="82"/>
        <v>0</v>
      </c>
      <c r="BD391" s="39">
        <f>IF(Dane!$C$9=2,IFERROR(BC391/W391,0),IF(Dane!$C$9=3,IFERROR(BC391/W391,0),0))</f>
        <v>0</v>
      </c>
      <c r="BE391" s="39">
        <f t="shared" si="90"/>
        <v>0</v>
      </c>
      <c r="BF391" s="39">
        <v>0</v>
      </c>
      <c r="BG391" s="39">
        <f t="shared" si="91"/>
        <v>0</v>
      </c>
      <c r="BH391" s="39">
        <f>IF(Dane!$C$9=2,IF(ROUND((S391+T391)*BG391,2)&gt;$AN$1,$AN$1,ROUND((S391+T391)*BG391,2)),IF(Dane!$C$9=3,IF(ROUND((S391+T391)*BG391,2)&gt;$AN$1,$AN$1,ROUND((S391+T391)*BG391,2)),0))</f>
        <v>0</v>
      </c>
      <c r="BI391" s="39">
        <v>0</v>
      </c>
      <c r="BJ391" s="39">
        <f>IF(Dane!$C$9=3,IFERROR(J391/AB391,0),0)</f>
        <v>0</v>
      </c>
      <c r="BK391" s="39">
        <f>IF(Dane!$C$9=3,IFERROR(ROUND(J391-ROUND(J391*0.0976,2)-ROUND(J391*0.015,2)-ROUND(J391*0.0245,2),2)/AB391,0),0)</f>
        <v>0</v>
      </c>
      <c r="BL391" s="39">
        <f t="shared" si="92"/>
        <v>0</v>
      </c>
      <c r="BM391" s="39">
        <f t="shared" si="93"/>
        <v>0</v>
      </c>
      <c r="BN391" s="39">
        <f t="shared" si="83"/>
        <v>0</v>
      </c>
      <c r="BO391" s="39">
        <f>IF(Dane!$C$9=3,IFERROR(BN391/AB391,0),0)</f>
        <v>0</v>
      </c>
      <c r="BP391" s="39">
        <f t="shared" si="94"/>
        <v>0</v>
      </c>
      <c r="BQ391" s="39">
        <v>0</v>
      </c>
      <c r="BR391" s="39">
        <f t="shared" si="95"/>
        <v>0</v>
      </c>
      <c r="BS391" s="39">
        <f>IF(Dane!$C$9=3,IF(ROUND((X391+Y391)*BR391,2)&gt;$AN$1,$AN$1,ROUND((X391+Y391)*BR391,2)),0)</f>
        <v>0</v>
      </c>
      <c r="BT391" s="39">
        <v>0</v>
      </c>
    </row>
    <row r="392" spans="1:72">
      <c r="A392" s="87">
        <v>383</v>
      </c>
      <c r="B392" s="1"/>
      <c r="C392" s="1"/>
      <c r="D392" s="2"/>
      <c r="E392" s="3"/>
      <c r="F392" s="4"/>
      <c r="G392" s="5"/>
      <c r="H392" s="5"/>
      <c r="I392" s="6"/>
      <c r="J392" s="5"/>
      <c r="K392" s="5"/>
      <c r="L392" s="5"/>
      <c r="M392" s="55"/>
      <c r="N392" s="8"/>
      <c r="O392" s="105"/>
      <c r="P392" s="5"/>
      <c r="Q392" s="5"/>
      <c r="R392" s="105">
        <f>Dane!$C$10</f>
        <v>0</v>
      </c>
      <c r="S392" s="8"/>
      <c r="T392" s="105"/>
      <c r="U392" s="5"/>
      <c r="V392" s="5"/>
      <c r="W392" s="107">
        <f>Dane!$C$11</f>
        <v>0</v>
      </c>
      <c r="X392" s="8"/>
      <c r="Y392" s="105"/>
      <c r="Z392" s="5"/>
      <c r="AA392" s="5"/>
      <c r="AB392" s="110">
        <f>Dane!$C$12</f>
        <v>0</v>
      </c>
      <c r="AC392" s="108">
        <f>IF(Dane!$E$3=1,AP392+BA392+BL392,IF(Dane!$E$3=2,AT392+BE392+BP392,AW392+BH392+BS392))</f>
        <v>0</v>
      </c>
      <c r="AD392" s="14">
        <f>IF(Dane!$E$3=1,AQ392+BB392+BM392,IF(Dane!$E$3=2,AU392+BF392+BQ392,AX392+BI392+BT392))</f>
        <v>0</v>
      </c>
      <c r="AE392" s="14">
        <f>IF((J392*Dane!$C$9)-AC392&lt;0,0,(J392*Dane!$C$9)-AC392)</f>
        <v>0</v>
      </c>
      <c r="AF392" s="61">
        <f>IF((K392*Dane!$C$9)-AD392&lt;0,0,(K392*Dane!$C$9)-AD392)</f>
        <v>0</v>
      </c>
      <c r="AG392" s="93"/>
      <c r="AH392" s="84">
        <f>IF(Dane!$E$3=1,AP392,IF(Dane!$E$3=2,AT392,AW392))</f>
        <v>0</v>
      </c>
      <c r="AI392" s="84">
        <f>IF(Dane!$E$3=1,AQ392,IF(Dane!$E$3=2,AU392,AX392))</f>
        <v>0</v>
      </c>
      <c r="AJ392" s="84">
        <f>IF(Dane!$E$3=1,BA392,IF(Dane!$E$3=2,BE392,BH392))</f>
        <v>0</v>
      </c>
      <c r="AK392" s="84">
        <f>IF(Dane!$E$3=1,BB392,IF(Dane!$E$3=2,BF392,BI392))</f>
        <v>0</v>
      </c>
      <c r="AL392" s="84">
        <f>IF(Dane!$E$3=1,BL392,IF(Dane!$E$3=2,BP392,BS392))</f>
        <v>0</v>
      </c>
      <c r="AM392" s="84">
        <f>IF(Dane!$E$3=1,BM392,IF(Dane!$E$3=2,BQ392,BT392))</f>
        <v>0</v>
      </c>
      <c r="AN392" s="39">
        <f>IF(Dane!$C$9="",0,IFERROR(J392/R392,0))</f>
        <v>0</v>
      </c>
      <c r="AO392" s="39">
        <f>IF(Dane!$C$9="",0,IFERROR(ROUND(J392-ROUND(J392*0.0976,2)-ROUND(J392*0.015,2)-ROUND(J392*0.0245,2),2)/R392,0))</f>
        <v>0</v>
      </c>
      <c r="AP392" s="39">
        <f t="shared" si="84"/>
        <v>0</v>
      </c>
      <c r="AQ392" s="39">
        <f t="shared" si="85"/>
        <v>0</v>
      </c>
      <c r="AR392" s="39">
        <f t="shared" si="81"/>
        <v>0</v>
      </c>
      <c r="AS392" s="39">
        <f>IF(Dane!$C$9="",0,IFERROR(AR392/R392,0))</f>
        <v>0</v>
      </c>
      <c r="AT392" s="39">
        <f t="shared" si="86"/>
        <v>0</v>
      </c>
      <c r="AU392" s="39">
        <v>0</v>
      </c>
      <c r="AV392" s="39">
        <f t="shared" si="87"/>
        <v>0</v>
      </c>
      <c r="AW392" s="39">
        <f>IF(Dane!$C$9="",0,IF(ROUND((N392+O392)*AV392,2)&gt;$AN$1,$AN$1,ROUND((N392+O392)*AV392,2)))</f>
        <v>0</v>
      </c>
      <c r="AX392" s="39">
        <v>0</v>
      </c>
      <c r="AY392" s="39">
        <f>IF(Dane!$C$9=2,IFERROR(J392/W392,0),IF(Dane!$C$9=3,IFERROR(J392/W392,0),0))</f>
        <v>0</v>
      </c>
      <c r="AZ392" s="39">
        <f>IF(Dane!$C$9=2,IFERROR(ROUND(J392-ROUND(J392*0.0976,2)-ROUND(J392*0.015,2)-ROUND(J392*0.0245,2),2)/W392,0),IF(Dane!$C$9=3,IFERROR(ROUND(J392-ROUND(J392*0.0976,2)-ROUND(J392*0.015,2)-ROUND(J392*0.0245,2),2)/W392,0),0))</f>
        <v>0</v>
      </c>
      <c r="BA392" s="39">
        <f t="shared" si="88"/>
        <v>0</v>
      </c>
      <c r="BB392" s="39">
        <f t="shared" si="89"/>
        <v>0</v>
      </c>
      <c r="BC392" s="39">
        <f t="shared" si="82"/>
        <v>0</v>
      </c>
      <c r="BD392" s="39">
        <f>IF(Dane!$C$9=2,IFERROR(BC392/W392,0),IF(Dane!$C$9=3,IFERROR(BC392/W392,0),0))</f>
        <v>0</v>
      </c>
      <c r="BE392" s="39">
        <f t="shared" si="90"/>
        <v>0</v>
      </c>
      <c r="BF392" s="39">
        <v>0</v>
      </c>
      <c r="BG392" s="39">
        <f t="shared" si="91"/>
        <v>0</v>
      </c>
      <c r="BH392" s="39">
        <f>IF(Dane!$C$9=2,IF(ROUND((S392+T392)*BG392,2)&gt;$AN$1,$AN$1,ROUND((S392+T392)*BG392,2)),IF(Dane!$C$9=3,IF(ROUND((S392+T392)*BG392,2)&gt;$AN$1,$AN$1,ROUND((S392+T392)*BG392,2)),0))</f>
        <v>0</v>
      </c>
      <c r="BI392" s="39">
        <v>0</v>
      </c>
      <c r="BJ392" s="39">
        <f>IF(Dane!$C$9=3,IFERROR(J392/AB392,0),0)</f>
        <v>0</v>
      </c>
      <c r="BK392" s="39">
        <f>IF(Dane!$C$9=3,IFERROR(ROUND(J392-ROUND(J392*0.0976,2)-ROUND(J392*0.015,2)-ROUND(J392*0.0245,2),2)/AB392,0),0)</f>
        <v>0</v>
      </c>
      <c r="BL392" s="39">
        <f t="shared" si="92"/>
        <v>0</v>
      </c>
      <c r="BM392" s="39">
        <f t="shared" si="93"/>
        <v>0</v>
      </c>
      <c r="BN392" s="39">
        <f t="shared" si="83"/>
        <v>0</v>
      </c>
      <c r="BO392" s="39">
        <f>IF(Dane!$C$9=3,IFERROR(BN392/AB392,0),0)</f>
        <v>0</v>
      </c>
      <c r="BP392" s="39">
        <f t="shared" si="94"/>
        <v>0</v>
      </c>
      <c r="BQ392" s="39">
        <v>0</v>
      </c>
      <c r="BR392" s="39">
        <f t="shared" si="95"/>
        <v>0</v>
      </c>
      <c r="BS392" s="39">
        <f>IF(Dane!$C$9=3,IF(ROUND((X392+Y392)*BR392,2)&gt;$AN$1,$AN$1,ROUND((X392+Y392)*BR392,2)),0)</f>
        <v>0</v>
      </c>
      <c r="BT392" s="39">
        <v>0</v>
      </c>
    </row>
    <row r="393" spans="1:72">
      <c r="A393" s="87">
        <v>384</v>
      </c>
      <c r="B393" s="1"/>
      <c r="C393" s="1"/>
      <c r="D393" s="2"/>
      <c r="E393" s="3"/>
      <c r="F393" s="4"/>
      <c r="G393" s="5"/>
      <c r="H393" s="5"/>
      <c r="I393" s="6"/>
      <c r="J393" s="5"/>
      <c r="K393" s="5"/>
      <c r="L393" s="5"/>
      <c r="M393" s="55"/>
      <c r="N393" s="8"/>
      <c r="O393" s="105"/>
      <c r="P393" s="5"/>
      <c r="Q393" s="5"/>
      <c r="R393" s="105">
        <f>Dane!$C$10</f>
        <v>0</v>
      </c>
      <c r="S393" s="8"/>
      <c r="T393" s="105"/>
      <c r="U393" s="5"/>
      <c r="V393" s="5"/>
      <c r="W393" s="107">
        <f>Dane!$C$11</f>
        <v>0</v>
      </c>
      <c r="X393" s="8"/>
      <c r="Y393" s="105"/>
      <c r="Z393" s="5"/>
      <c r="AA393" s="5"/>
      <c r="AB393" s="110">
        <f>Dane!$C$12</f>
        <v>0</v>
      </c>
      <c r="AC393" s="108">
        <f>IF(Dane!$E$3=1,AP393+BA393+BL393,IF(Dane!$E$3=2,AT393+BE393+BP393,AW393+BH393+BS393))</f>
        <v>0</v>
      </c>
      <c r="AD393" s="14">
        <f>IF(Dane!$E$3=1,AQ393+BB393+BM393,IF(Dane!$E$3=2,AU393+BF393+BQ393,AX393+BI393+BT393))</f>
        <v>0</v>
      </c>
      <c r="AE393" s="14">
        <f>IF((J393*Dane!$C$9)-AC393&lt;0,0,(J393*Dane!$C$9)-AC393)</f>
        <v>0</v>
      </c>
      <c r="AF393" s="61">
        <f>IF((K393*Dane!$C$9)-AD393&lt;0,0,(K393*Dane!$C$9)-AD393)</f>
        <v>0</v>
      </c>
      <c r="AG393" s="93"/>
      <c r="AH393" s="84">
        <f>IF(Dane!$E$3=1,AP393,IF(Dane!$E$3=2,AT393,AW393))</f>
        <v>0</v>
      </c>
      <c r="AI393" s="84">
        <f>IF(Dane!$E$3=1,AQ393,IF(Dane!$E$3=2,AU393,AX393))</f>
        <v>0</v>
      </c>
      <c r="AJ393" s="84">
        <f>IF(Dane!$E$3=1,BA393,IF(Dane!$E$3=2,BE393,BH393))</f>
        <v>0</v>
      </c>
      <c r="AK393" s="84">
        <f>IF(Dane!$E$3=1,BB393,IF(Dane!$E$3=2,BF393,BI393))</f>
        <v>0</v>
      </c>
      <c r="AL393" s="84">
        <f>IF(Dane!$E$3=1,BL393,IF(Dane!$E$3=2,BP393,BS393))</f>
        <v>0</v>
      </c>
      <c r="AM393" s="84">
        <f>IF(Dane!$E$3=1,BM393,IF(Dane!$E$3=2,BQ393,BT393))</f>
        <v>0</v>
      </c>
      <c r="AN393" s="39">
        <f>IF(Dane!$C$9="",0,IFERROR(J393/R393,0))</f>
        <v>0</v>
      </c>
      <c r="AO393" s="39">
        <f>IF(Dane!$C$9="",0,IFERROR(ROUND(J393-ROUND(J393*0.0976,2)-ROUND(J393*0.015,2)-ROUND(J393*0.0245,2),2)/R393,0))</f>
        <v>0</v>
      </c>
      <c r="AP393" s="39">
        <f t="shared" si="84"/>
        <v>0</v>
      </c>
      <c r="AQ393" s="39">
        <f t="shared" si="85"/>
        <v>0</v>
      </c>
      <c r="AR393" s="39">
        <f t="shared" si="81"/>
        <v>0</v>
      </c>
      <c r="AS393" s="39">
        <f>IF(Dane!$C$9="",0,IFERROR(AR393/R393,0))</f>
        <v>0</v>
      </c>
      <c r="AT393" s="39">
        <f t="shared" si="86"/>
        <v>0</v>
      </c>
      <c r="AU393" s="39">
        <v>0</v>
      </c>
      <c r="AV393" s="39">
        <f t="shared" si="87"/>
        <v>0</v>
      </c>
      <c r="AW393" s="39">
        <f>IF(Dane!$C$9="",0,IF(ROUND((N393+O393)*AV393,2)&gt;$AN$1,$AN$1,ROUND((N393+O393)*AV393,2)))</f>
        <v>0</v>
      </c>
      <c r="AX393" s="39">
        <v>0</v>
      </c>
      <c r="AY393" s="39">
        <f>IF(Dane!$C$9=2,IFERROR(J393/W393,0),IF(Dane!$C$9=3,IFERROR(J393/W393,0),0))</f>
        <v>0</v>
      </c>
      <c r="AZ393" s="39">
        <f>IF(Dane!$C$9=2,IFERROR(ROUND(J393-ROUND(J393*0.0976,2)-ROUND(J393*0.015,2)-ROUND(J393*0.0245,2),2)/W393,0),IF(Dane!$C$9=3,IFERROR(ROUND(J393-ROUND(J393*0.0976,2)-ROUND(J393*0.015,2)-ROUND(J393*0.0245,2),2)/W393,0),0))</f>
        <v>0</v>
      </c>
      <c r="BA393" s="39">
        <f t="shared" si="88"/>
        <v>0</v>
      </c>
      <c r="BB393" s="39">
        <f t="shared" si="89"/>
        <v>0</v>
      </c>
      <c r="BC393" s="39">
        <f t="shared" si="82"/>
        <v>0</v>
      </c>
      <c r="BD393" s="39">
        <f>IF(Dane!$C$9=2,IFERROR(BC393/W393,0),IF(Dane!$C$9=3,IFERROR(BC393/W393,0),0))</f>
        <v>0</v>
      </c>
      <c r="BE393" s="39">
        <f t="shared" si="90"/>
        <v>0</v>
      </c>
      <c r="BF393" s="39">
        <v>0</v>
      </c>
      <c r="BG393" s="39">
        <f t="shared" si="91"/>
        <v>0</v>
      </c>
      <c r="BH393" s="39">
        <f>IF(Dane!$C$9=2,IF(ROUND((S393+T393)*BG393,2)&gt;$AN$1,$AN$1,ROUND((S393+T393)*BG393,2)),IF(Dane!$C$9=3,IF(ROUND((S393+T393)*BG393,2)&gt;$AN$1,$AN$1,ROUND((S393+T393)*BG393,2)),0))</f>
        <v>0</v>
      </c>
      <c r="BI393" s="39">
        <v>0</v>
      </c>
      <c r="BJ393" s="39">
        <f>IF(Dane!$C$9=3,IFERROR(J393/AB393,0),0)</f>
        <v>0</v>
      </c>
      <c r="BK393" s="39">
        <f>IF(Dane!$C$9=3,IFERROR(ROUND(J393-ROUND(J393*0.0976,2)-ROUND(J393*0.015,2)-ROUND(J393*0.0245,2),2)/AB393,0),0)</f>
        <v>0</v>
      </c>
      <c r="BL393" s="39">
        <f t="shared" si="92"/>
        <v>0</v>
      </c>
      <c r="BM393" s="39">
        <f t="shared" si="93"/>
        <v>0</v>
      </c>
      <c r="BN393" s="39">
        <f t="shared" si="83"/>
        <v>0</v>
      </c>
      <c r="BO393" s="39">
        <f>IF(Dane!$C$9=3,IFERROR(BN393/AB393,0),0)</f>
        <v>0</v>
      </c>
      <c r="BP393" s="39">
        <f t="shared" si="94"/>
        <v>0</v>
      </c>
      <c r="BQ393" s="39">
        <v>0</v>
      </c>
      <c r="BR393" s="39">
        <f t="shared" si="95"/>
        <v>0</v>
      </c>
      <c r="BS393" s="39">
        <f>IF(Dane!$C$9=3,IF(ROUND((X393+Y393)*BR393,2)&gt;$AN$1,$AN$1,ROUND((X393+Y393)*BR393,2)),0)</f>
        <v>0</v>
      </c>
      <c r="BT393" s="39">
        <v>0</v>
      </c>
    </row>
    <row r="394" spans="1:72">
      <c r="A394" s="87">
        <v>385</v>
      </c>
      <c r="B394" s="1"/>
      <c r="C394" s="1"/>
      <c r="D394" s="2"/>
      <c r="E394" s="3"/>
      <c r="F394" s="4"/>
      <c r="G394" s="5"/>
      <c r="H394" s="5"/>
      <c r="I394" s="6"/>
      <c r="J394" s="5"/>
      <c r="K394" s="5"/>
      <c r="L394" s="5"/>
      <c r="M394" s="55"/>
      <c r="N394" s="8"/>
      <c r="O394" s="105"/>
      <c r="P394" s="5"/>
      <c r="Q394" s="5"/>
      <c r="R394" s="105">
        <f>Dane!$C$10</f>
        <v>0</v>
      </c>
      <c r="S394" s="8"/>
      <c r="T394" s="105"/>
      <c r="U394" s="5"/>
      <c r="V394" s="5"/>
      <c r="W394" s="107">
        <f>Dane!$C$11</f>
        <v>0</v>
      </c>
      <c r="X394" s="8"/>
      <c r="Y394" s="105"/>
      <c r="Z394" s="5"/>
      <c r="AA394" s="5"/>
      <c r="AB394" s="110">
        <f>Dane!$C$12</f>
        <v>0</v>
      </c>
      <c r="AC394" s="108">
        <f>IF(Dane!$E$3=1,AP394+BA394+BL394,IF(Dane!$E$3=2,AT394+BE394+BP394,AW394+BH394+BS394))</f>
        <v>0</v>
      </c>
      <c r="AD394" s="14">
        <f>IF(Dane!$E$3=1,AQ394+BB394+BM394,IF(Dane!$E$3=2,AU394+BF394+BQ394,AX394+BI394+BT394))</f>
        <v>0</v>
      </c>
      <c r="AE394" s="14">
        <f>IF((J394*Dane!$C$9)-AC394&lt;0,0,(J394*Dane!$C$9)-AC394)</f>
        <v>0</v>
      </c>
      <c r="AF394" s="61">
        <f>IF((K394*Dane!$C$9)-AD394&lt;0,0,(K394*Dane!$C$9)-AD394)</f>
        <v>0</v>
      </c>
      <c r="AG394" s="93"/>
      <c r="AH394" s="84">
        <f>IF(Dane!$E$3=1,AP394,IF(Dane!$E$3=2,AT394,AW394))</f>
        <v>0</v>
      </c>
      <c r="AI394" s="84">
        <f>IF(Dane!$E$3=1,AQ394,IF(Dane!$E$3=2,AU394,AX394))</f>
        <v>0</v>
      </c>
      <c r="AJ394" s="84">
        <f>IF(Dane!$E$3=1,BA394,IF(Dane!$E$3=2,BE394,BH394))</f>
        <v>0</v>
      </c>
      <c r="AK394" s="84">
        <f>IF(Dane!$E$3=1,BB394,IF(Dane!$E$3=2,BF394,BI394))</f>
        <v>0</v>
      </c>
      <c r="AL394" s="84">
        <f>IF(Dane!$E$3=1,BL394,IF(Dane!$E$3=2,BP394,BS394))</f>
        <v>0</v>
      </c>
      <c r="AM394" s="84">
        <f>IF(Dane!$E$3=1,BM394,IF(Dane!$E$3=2,BQ394,BT394))</f>
        <v>0</v>
      </c>
      <c r="AN394" s="39">
        <f>IF(Dane!$C$9="",0,IFERROR(J394/R394,0))</f>
        <v>0</v>
      </c>
      <c r="AO394" s="39">
        <f>IF(Dane!$C$9="",0,IFERROR(ROUND(J394-ROUND(J394*0.0976,2)-ROUND(J394*0.015,2)-ROUND(J394*0.0245,2),2)/R394,0))</f>
        <v>0</v>
      </c>
      <c r="AP394" s="39">
        <f t="shared" si="84"/>
        <v>0</v>
      </c>
      <c r="AQ394" s="39">
        <f t="shared" si="85"/>
        <v>0</v>
      </c>
      <c r="AR394" s="39">
        <f t="shared" ref="AR394:AR457" si="96">ROUND(J394-ROUND(J394*0.0976,2)-ROUND(J394*0.015,2)-ROUND(J394*0.0245,2),2)-ROUND(ROUND(J394-ROUND(J394*0.0976,2)-ROUND(J394*0.015,2)-ROUND(J394*0.0245,2),2)*0.09,2)</f>
        <v>0</v>
      </c>
      <c r="AS394" s="39">
        <f>IF(Dane!$C$9="",0,IFERROR(AR394/R394,0))</f>
        <v>0</v>
      </c>
      <c r="AT394" s="39">
        <f t="shared" si="86"/>
        <v>0</v>
      </c>
      <c r="AU394" s="39">
        <v>0</v>
      </c>
      <c r="AV394" s="39">
        <f t="shared" si="87"/>
        <v>0</v>
      </c>
      <c r="AW394" s="39">
        <f>IF(Dane!$C$9="",0,IF(ROUND((N394+O394)*AV394,2)&gt;$AN$1,$AN$1,ROUND((N394+O394)*AV394,2)))</f>
        <v>0</v>
      </c>
      <c r="AX394" s="39">
        <v>0</v>
      </c>
      <c r="AY394" s="39">
        <f>IF(Dane!$C$9=2,IFERROR(J394/W394,0),IF(Dane!$C$9=3,IFERROR(J394/W394,0),0))</f>
        <v>0</v>
      </c>
      <c r="AZ394" s="39">
        <f>IF(Dane!$C$9=2,IFERROR(ROUND(J394-ROUND(J394*0.0976,2)-ROUND(J394*0.015,2)-ROUND(J394*0.0245,2),2)/W394,0),IF(Dane!$C$9=3,IFERROR(ROUND(J394-ROUND(J394*0.0976,2)-ROUND(J394*0.015,2)-ROUND(J394*0.0245,2),2)/W394,0),0))</f>
        <v>0</v>
      </c>
      <c r="BA394" s="39">
        <f t="shared" si="88"/>
        <v>0</v>
      </c>
      <c r="BB394" s="39">
        <f t="shared" si="89"/>
        <v>0</v>
      </c>
      <c r="BC394" s="39">
        <f t="shared" ref="BC394:BC457" si="97">ROUND(J394-ROUND(J394*0.0976,2)-ROUND(J394*0.015,2)-ROUND(J394*0.0245,2),2)-ROUND(ROUND(J394-ROUND(J394*0.0976,2)-ROUND(J394*0.015,2)-ROUND(J394*0.0245,2),2)*0.09,2)</f>
        <v>0</v>
      </c>
      <c r="BD394" s="39">
        <f>IF(Dane!$C$9=2,IFERROR(BC394/W394,0),IF(Dane!$C$9=3,IFERROR(BC394/W394,0),0))</f>
        <v>0</v>
      </c>
      <c r="BE394" s="39">
        <f t="shared" si="90"/>
        <v>0</v>
      </c>
      <c r="BF394" s="39">
        <v>0</v>
      </c>
      <c r="BG394" s="39">
        <f t="shared" si="91"/>
        <v>0</v>
      </c>
      <c r="BH394" s="39">
        <f>IF(Dane!$C$9=2,IF(ROUND((S394+T394)*BG394,2)&gt;$AN$1,$AN$1,ROUND((S394+T394)*BG394,2)),IF(Dane!$C$9=3,IF(ROUND((S394+T394)*BG394,2)&gt;$AN$1,$AN$1,ROUND((S394+T394)*BG394,2)),0))</f>
        <v>0</v>
      </c>
      <c r="BI394" s="39">
        <v>0</v>
      </c>
      <c r="BJ394" s="39">
        <f>IF(Dane!$C$9=3,IFERROR(J394/AB394,0),0)</f>
        <v>0</v>
      </c>
      <c r="BK394" s="39">
        <f>IF(Dane!$C$9=3,IFERROR(ROUND(J394-ROUND(J394*0.0976,2)-ROUND(J394*0.015,2)-ROUND(J394*0.0245,2),2)/AB394,0),0)</f>
        <v>0</v>
      </c>
      <c r="BL394" s="39">
        <f t="shared" si="92"/>
        <v>0</v>
      </c>
      <c r="BM394" s="39">
        <f t="shared" si="93"/>
        <v>0</v>
      </c>
      <c r="BN394" s="39">
        <f t="shared" ref="BN394:BN457" si="98">ROUND(J394-ROUND(J394*0.0976,2)-ROUND(J394*0.015,2)-ROUND(J394*0.0245,2),2)-ROUND(ROUND(J394-ROUND(J394*0.0976,2)-ROUND(J394*0.015,2)-ROUND(J394*0.0245,2),2)*0.09,2)</f>
        <v>0</v>
      </c>
      <c r="BO394" s="39">
        <f>IF(Dane!$C$9=3,IFERROR(BN394/AB394,0),0)</f>
        <v>0</v>
      </c>
      <c r="BP394" s="39">
        <f t="shared" si="94"/>
        <v>0</v>
      </c>
      <c r="BQ394" s="39">
        <v>0</v>
      </c>
      <c r="BR394" s="39">
        <f t="shared" si="95"/>
        <v>0</v>
      </c>
      <c r="BS394" s="39">
        <f>IF(Dane!$C$9=3,IF(ROUND((X394+Y394)*BR394,2)&gt;$AN$1,$AN$1,ROUND((X394+Y394)*BR394,2)),0)</f>
        <v>0</v>
      </c>
      <c r="BT394" s="39">
        <v>0</v>
      </c>
    </row>
    <row r="395" spans="1:72">
      <c r="A395" s="87">
        <v>386</v>
      </c>
      <c r="B395" s="1"/>
      <c r="C395" s="1"/>
      <c r="D395" s="2"/>
      <c r="E395" s="3"/>
      <c r="F395" s="4"/>
      <c r="G395" s="5"/>
      <c r="H395" s="5"/>
      <c r="I395" s="6"/>
      <c r="J395" s="5"/>
      <c r="K395" s="5"/>
      <c r="L395" s="5"/>
      <c r="M395" s="55"/>
      <c r="N395" s="8"/>
      <c r="O395" s="105"/>
      <c r="P395" s="5"/>
      <c r="Q395" s="5"/>
      <c r="R395" s="105">
        <f>Dane!$C$10</f>
        <v>0</v>
      </c>
      <c r="S395" s="8"/>
      <c r="T395" s="105"/>
      <c r="U395" s="5"/>
      <c r="V395" s="5"/>
      <c r="W395" s="107">
        <f>Dane!$C$11</f>
        <v>0</v>
      </c>
      <c r="X395" s="8"/>
      <c r="Y395" s="105"/>
      <c r="Z395" s="5"/>
      <c r="AA395" s="5"/>
      <c r="AB395" s="110">
        <f>Dane!$C$12</f>
        <v>0</v>
      </c>
      <c r="AC395" s="108">
        <f>IF(Dane!$E$3=1,AP395+BA395+BL395,IF(Dane!$E$3=2,AT395+BE395+BP395,AW395+BH395+BS395))</f>
        <v>0</v>
      </c>
      <c r="AD395" s="14">
        <f>IF(Dane!$E$3=1,AQ395+BB395+BM395,IF(Dane!$E$3=2,AU395+BF395+BQ395,AX395+BI395+BT395))</f>
        <v>0</v>
      </c>
      <c r="AE395" s="14">
        <f>IF((J395*Dane!$C$9)-AC395&lt;0,0,(J395*Dane!$C$9)-AC395)</f>
        <v>0</v>
      </c>
      <c r="AF395" s="61">
        <f>IF((K395*Dane!$C$9)-AD395&lt;0,0,(K395*Dane!$C$9)-AD395)</f>
        <v>0</v>
      </c>
      <c r="AG395" s="93"/>
      <c r="AH395" s="84">
        <f>IF(Dane!$E$3=1,AP395,IF(Dane!$E$3=2,AT395,AW395))</f>
        <v>0</v>
      </c>
      <c r="AI395" s="84">
        <f>IF(Dane!$E$3=1,AQ395,IF(Dane!$E$3=2,AU395,AX395))</f>
        <v>0</v>
      </c>
      <c r="AJ395" s="84">
        <f>IF(Dane!$E$3=1,BA395,IF(Dane!$E$3=2,BE395,BH395))</f>
        <v>0</v>
      </c>
      <c r="AK395" s="84">
        <f>IF(Dane!$E$3=1,BB395,IF(Dane!$E$3=2,BF395,BI395))</f>
        <v>0</v>
      </c>
      <c r="AL395" s="84">
        <f>IF(Dane!$E$3=1,BL395,IF(Dane!$E$3=2,BP395,BS395))</f>
        <v>0</v>
      </c>
      <c r="AM395" s="84">
        <f>IF(Dane!$E$3=1,BM395,IF(Dane!$E$3=2,BQ395,BT395))</f>
        <v>0</v>
      </c>
      <c r="AN395" s="39">
        <f>IF(Dane!$C$9="",0,IFERROR(J395/R395,0))</f>
        <v>0</v>
      </c>
      <c r="AO395" s="39">
        <f>IF(Dane!$C$9="",0,IFERROR(ROUND(J395-ROUND(J395*0.0976,2)-ROUND(J395*0.015,2)-ROUND(J395*0.0245,2),2)/R395,0))</f>
        <v>0</v>
      </c>
      <c r="AP395" s="39">
        <f t="shared" ref="AP395:AP458" si="99">IF(ROUND((N395*AN395)+(O395*AO395),2)&gt;$AP$1,$AP$1,ROUND((N395*AN395)+(O395*AO395),2))</f>
        <v>0</v>
      </c>
      <c r="AQ395" s="39">
        <f t="shared" ref="AQ395:AQ458" si="100">IF(ROUND((N395*AN395*0.0976)+(N395*AN395*0.065)+(N395*AN395*$AQ$1),2)&gt;K395,K395,ROUND((N395*AN395*0.0976)+(N395*AN395*0.065)+(N395*AN395*$AQ$1),2))</f>
        <v>0</v>
      </c>
      <c r="AR395" s="39">
        <f t="shared" si="96"/>
        <v>0</v>
      </c>
      <c r="AS395" s="39">
        <f>IF(Dane!$C$9="",0,IFERROR(AR395/R395,0))</f>
        <v>0</v>
      </c>
      <c r="AT395" s="39">
        <f t="shared" ref="AT395:AT458" si="101">IF(ROUND((N395+O395)*AS395,2)&gt;$AN$1,$AN$1,ROUND((N395+O395)*AS395,2))</f>
        <v>0</v>
      </c>
      <c r="AU395" s="39">
        <v>0</v>
      </c>
      <c r="AV395" s="39">
        <f t="shared" ref="AV395:AV458" si="102">IFERROR((IFERROR(IF(H395*F395&gt;=1300,1300*F395*(1-(13.71%+(1-13.71%)*9%)*(1-0)),IF(H395&lt;=1300*F395,0,1300*F395*(1-(13.71%+(1-13.71%)*9%)*(1-0)))),0))*0.4/R395,0)</f>
        <v>0</v>
      </c>
      <c r="AW395" s="39">
        <f>IF(Dane!$C$9="",0,IF(ROUND((N395+O395)*AV395,2)&gt;$AN$1,$AN$1,ROUND((N395+O395)*AV395,2)))</f>
        <v>0</v>
      </c>
      <c r="AX395" s="39">
        <v>0</v>
      </c>
      <c r="AY395" s="39">
        <f>IF(Dane!$C$9=2,IFERROR(J395/W395,0),IF(Dane!$C$9=3,IFERROR(J395/W395,0),0))</f>
        <v>0</v>
      </c>
      <c r="AZ395" s="39">
        <f>IF(Dane!$C$9=2,IFERROR(ROUND(J395-ROUND(J395*0.0976,2)-ROUND(J395*0.015,2)-ROUND(J395*0.0245,2),2)/W395,0),IF(Dane!$C$9=3,IFERROR(ROUND(J395-ROUND(J395*0.0976,2)-ROUND(J395*0.015,2)-ROUND(J395*0.0245,2),2)/W395,0),0))</f>
        <v>0</v>
      </c>
      <c r="BA395" s="39">
        <f t="shared" ref="BA395:BA458" si="103">IF(ROUND((S395*AY395)+(T395*AZ395),2)&gt;$AP$1,$AP$1,ROUND((S395*AY395)+(T395*AZ395),2))</f>
        <v>0</v>
      </c>
      <c r="BB395" s="39">
        <f t="shared" ref="BB395:BB458" si="104">IF(ROUND((S395*AY395*0.0976)+(S395*AY395*0.065)+(S395*AY395*$AQ$1),2)&gt;K395,K395,ROUND((S395*AY395*0.0976)+(S395*AY395*0.065)+(S395*AY395*$AQ$1),2))</f>
        <v>0</v>
      </c>
      <c r="BC395" s="39">
        <f t="shared" si="97"/>
        <v>0</v>
      </c>
      <c r="BD395" s="39">
        <f>IF(Dane!$C$9=2,IFERROR(BC395/W395,0),IF(Dane!$C$9=3,IFERROR(BC395/W395,0),0))</f>
        <v>0</v>
      </c>
      <c r="BE395" s="39">
        <f t="shared" ref="BE395:BE458" si="105">IF(ROUND((S395+T395)*BD395,2)&gt;$AN$1,$AN$1,ROUND((S395+T395)*BD395,2))</f>
        <v>0</v>
      </c>
      <c r="BF395" s="39">
        <v>0</v>
      </c>
      <c r="BG395" s="39">
        <f t="shared" ref="BG395:BG458" si="106">IFERROR((IFERROR(IF(H395*F395&gt;=1300,1300*F395*(1-(13.71%+(1-13.71%)*9%)*(1-0)),IF(H395&lt;=1300*F395,0,1300*F395*(1-(13.71%+(1-13.71%)*9%)*(1-0)))),0))*0.4/W395,0)</f>
        <v>0</v>
      </c>
      <c r="BH395" s="39">
        <f>IF(Dane!$C$9=2,IF(ROUND((S395+T395)*BG395,2)&gt;$AN$1,$AN$1,ROUND((S395+T395)*BG395,2)),IF(Dane!$C$9=3,IF(ROUND((S395+T395)*BG395,2)&gt;$AN$1,$AN$1,ROUND((S395+T395)*BG395,2)),0))</f>
        <v>0</v>
      </c>
      <c r="BI395" s="39">
        <v>0</v>
      </c>
      <c r="BJ395" s="39">
        <f>IF(Dane!$C$9=3,IFERROR(J395/AB395,0),0)</f>
        <v>0</v>
      </c>
      <c r="BK395" s="39">
        <f>IF(Dane!$C$9=3,IFERROR(ROUND(J395-ROUND(J395*0.0976,2)-ROUND(J395*0.015,2)-ROUND(J395*0.0245,2),2)/AB395,0),0)</f>
        <v>0</v>
      </c>
      <c r="BL395" s="39">
        <f t="shared" ref="BL395:BL458" si="107">IF(ROUND((X395*BJ395)+(Y395*BK395),2)&gt;$AP$1,$AP$1,ROUND((X395*BJ395)+(Y395*BK395),2))</f>
        <v>0</v>
      </c>
      <c r="BM395" s="39">
        <f t="shared" ref="BM395:BM458" si="108">IF(ROUND((X395*BJ395*0.0976)+(X395*BJ395*0.065)+(X395*BJ395*$AQ$1),2)&gt;K395,K395,ROUND((X395*BJ395*0.0976)+(X395*BJ395*0.065)+(X395*BJ395*$AQ$1),2))</f>
        <v>0</v>
      </c>
      <c r="BN395" s="39">
        <f t="shared" si="98"/>
        <v>0</v>
      </c>
      <c r="BO395" s="39">
        <f>IF(Dane!$C$9=3,IFERROR(BN395/AB395,0),0)</f>
        <v>0</v>
      </c>
      <c r="BP395" s="39">
        <f t="shared" ref="BP395:BP458" si="109">IF(ROUND((X395+Y395)*BO395,2)&gt;$AN$1,$AN$1,ROUND((X395+Y395)*BO395,2))</f>
        <v>0</v>
      </c>
      <c r="BQ395" s="39">
        <v>0</v>
      </c>
      <c r="BR395" s="39">
        <f t="shared" ref="BR395:BR458" si="110">IFERROR((IFERROR(IF(H395*F395&gt;=1300,1300*F395*(1-(13.71%+(1-13.71%)*9%)*(1-0)),IF(H395&lt;=1300*F395,0,1300*F395*(1-(13.71%+(1-13.71%)*9%)*(1-0)))),0))*0.4/AB395,0)</f>
        <v>0</v>
      </c>
      <c r="BS395" s="39">
        <f>IF(Dane!$C$9=3,IF(ROUND((X395+Y395)*BR395,2)&gt;$AN$1,$AN$1,ROUND((X395+Y395)*BR395,2)),0)</f>
        <v>0</v>
      </c>
      <c r="BT395" s="39">
        <v>0</v>
      </c>
    </row>
    <row r="396" spans="1:72">
      <c r="A396" s="87">
        <v>387</v>
      </c>
      <c r="B396" s="1"/>
      <c r="C396" s="1"/>
      <c r="D396" s="2"/>
      <c r="E396" s="3"/>
      <c r="F396" s="4"/>
      <c r="G396" s="5"/>
      <c r="H396" s="5"/>
      <c r="I396" s="6"/>
      <c r="J396" s="5"/>
      <c r="K396" s="5"/>
      <c r="L396" s="5"/>
      <c r="M396" s="55"/>
      <c r="N396" s="8"/>
      <c r="O396" s="105"/>
      <c r="P396" s="5"/>
      <c r="Q396" s="5"/>
      <c r="R396" s="105">
        <f>Dane!$C$10</f>
        <v>0</v>
      </c>
      <c r="S396" s="8"/>
      <c r="T396" s="105"/>
      <c r="U396" s="5"/>
      <c r="V396" s="5"/>
      <c r="W396" s="107">
        <f>Dane!$C$11</f>
        <v>0</v>
      </c>
      <c r="X396" s="8"/>
      <c r="Y396" s="105"/>
      <c r="Z396" s="5"/>
      <c r="AA396" s="5"/>
      <c r="AB396" s="110">
        <f>Dane!$C$12</f>
        <v>0</v>
      </c>
      <c r="AC396" s="108">
        <f>IF(Dane!$E$3=1,AP396+BA396+BL396,IF(Dane!$E$3=2,AT396+BE396+BP396,AW396+BH396+BS396))</f>
        <v>0</v>
      </c>
      <c r="AD396" s="14">
        <f>IF(Dane!$E$3=1,AQ396+BB396+BM396,IF(Dane!$E$3=2,AU396+BF396+BQ396,AX396+BI396+BT396))</f>
        <v>0</v>
      </c>
      <c r="AE396" s="14">
        <f>IF((J396*Dane!$C$9)-AC396&lt;0,0,(J396*Dane!$C$9)-AC396)</f>
        <v>0</v>
      </c>
      <c r="AF396" s="61">
        <f>IF((K396*Dane!$C$9)-AD396&lt;0,0,(K396*Dane!$C$9)-AD396)</f>
        <v>0</v>
      </c>
      <c r="AG396" s="93"/>
      <c r="AH396" s="84">
        <f>IF(Dane!$E$3=1,AP396,IF(Dane!$E$3=2,AT396,AW396))</f>
        <v>0</v>
      </c>
      <c r="AI396" s="84">
        <f>IF(Dane!$E$3=1,AQ396,IF(Dane!$E$3=2,AU396,AX396))</f>
        <v>0</v>
      </c>
      <c r="AJ396" s="84">
        <f>IF(Dane!$E$3=1,BA396,IF(Dane!$E$3=2,BE396,BH396))</f>
        <v>0</v>
      </c>
      <c r="AK396" s="84">
        <f>IF(Dane!$E$3=1,BB396,IF(Dane!$E$3=2,BF396,BI396))</f>
        <v>0</v>
      </c>
      <c r="AL396" s="84">
        <f>IF(Dane!$E$3=1,BL396,IF(Dane!$E$3=2,BP396,BS396))</f>
        <v>0</v>
      </c>
      <c r="AM396" s="84">
        <f>IF(Dane!$E$3=1,BM396,IF(Dane!$E$3=2,BQ396,BT396))</f>
        <v>0</v>
      </c>
      <c r="AN396" s="39">
        <f>IF(Dane!$C$9="",0,IFERROR(J396/R396,0))</f>
        <v>0</v>
      </c>
      <c r="AO396" s="39">
        <f>IF(Dane!$C$9="",0,IFERROR(ROUND(J396-ROUND(J396*0.0976,2)-ROUND(J396*0.015,2)-ROUND(J396*0.0245,2),2)/R396,0))</f>
        <v>0</v>
      </c>
      <c r="AP396" s="39">
        <f t="shared" si="99"/>
        <v>0</v>
      </c>
      <c r="AQ396" s="39">
        <f t="shared" si="100"/>
        <v>0</v>
      </c>
      <c r="AR396" s="39">
        <f t="shared" si="96"/>
        <v>0</v>
      </c>
      <c r="AS396" s="39">
        <f>IF(Dane!$C$9="",0,IFERROR(AR396/R396,0))</f>
        <v>0</v>
      </c>
      <c r="AT396" s="39">
        <f t="shared" si="101"/>
        <v>0</v>
      </c>
      <c r="AU396" s="39">
        <v>0</v>
      </c>
      <c r="AV396" s="39">
        <f t="shared" si="102"/>
        <v>0</v>
      </c>
      <c r="AW396" s="39">
        <f>IF(Dane!$C$9="",0,IF(ROUND((N396+O396)*AV396,2)&gt;$AN$1,$AN$1,ROUND((N396+O396)*AV396,2)))</f>
        <v>0</v>
      </c>
      <c r="AX396" s="39">
        <v>0</v>
      </c>
      <c r="AY396" s="39">
        <f>IF(Dane!$C$9=2,IFERROR(J396/W396,0),IF(Dane!$C$9=3,IFERROR(J396/W396,0),0))</f>
        <v>0</v>
      </c>
      <c r="AZ396" s="39">
        <f>IF(Dane!$C$9=2,IFERROR(ROUND(J396-ROUND(J396*0.0976,2)-ROUND(J396*0.015,2)-ROUND(J396*0.0245,2),2)/W396,0),IF(Dane!$C$9=3,IFERROR(ROUND(J396-ROUND(J396*0.0976,2)-ROUND(J396*0.015,2)-ROUND(J396*0.0245,2),2)/W396,0),0))</f>
        <v>0</v>
      </c>
      <c r="BA396" s="39">
        <f t="shared" si="103"/>
        <v>0</v>
      </c>
      <c r="BB396" s="39">
        <f t="shared" si="104"/>
        <v>0</v>
      </c>
      <c r="BC396" s="39">
        <f t="shared" si="97"/>
        <v>0</v>
      </c>
      <c r="BD396" s="39">
        <f>IF(Dane!$C$9=2,IFERROR(BC396/W396,0),IF(Dane!$C$9=3,IFERROR(BC396/W396,0),0))</f>
        <v>0</v>
      </c>
      <c r="BE396" s="39">
        <f t="shared" si="105"/>
        <v>0</v>
      </c>
      <c r="BF396" s="39">
        <v>0</v>
      </c>
      <c r="BG396" s="39">
        <f t="shared" si="106"/>
        <v>0</v>
      </c>
      <c r="BH396" s="39">
        <f>IF(Dane!$C$9=2,IF(ROUND((S396+T396)*BG396,2)&gt;$AN$1,$AN$1,ROUND((S396+T396)*BG396,2)),IF(Dane!$C$9=3,IF(ROUND((S396+T396)*BG396,2)&gt;$AN$1,$AN$1,ROUND((S396+T396)*BG396,2)),0))</f>
        <v>0</v>
      </c>
      <c r="BI396" s="39">
        <v>0</v>
      </c>
      <c r="BJ396" s="39">
        <f>IF(Dane!$C$9=3,IFERROR(J396/AB396,0),0)</f>
        <v>0</v>
      </c>
      <c r="BK396" s="39">
        <f>IF(Dane!$C$9=3,IFERROR(ROUND(J396-ROUND(J396*0.0976,2)-ROUND(J396*0.015,2)-ROUND(J396*0.0245,2),2)/AB396,0),0)</f>
        <v>0</v>
      </c>
      <c r="BL396" s="39">
        <f t="shared" si="107"/>
        <v>0</v>
      </c>
      <c r="BM396" s="39">
        <f t="shared" si="108"/>
        <v>0</v>
      </c>
      <c r="BN396" s="39">
        <f t="shared" si="98"/>
        <v>0</v>
      </c>
      <c r="BO396" s="39">
        <f>IF(Dane!$C$9=3,IFERROR(BN396/AB396,0),0)</f>
        <v>0</v>
      </c>
      <c r="BP396" s="39">
        <f t="shared" si="109"/>
        <v>0</v>
      </c>
      <c r="BQ396" s="39">
        <v>0</v>
      </c>
      <c r="BR396" s="39">
        <f t="shared" si="110"/>
        <v>0</v>
      </c>
      <c r="BS396" s="39">
        <f>IF(Dane!$C$9=3,IF(ROUND((X396+Y396)*BR396,2)&gt;$AN$1,$AN$1,ROUND((X396+Y396)*BR396,2)),0)</f>
        <v>0</v>
      </c>
      <c r="BT396" s="39">
        <v>0</v>
      </c>
    </row>
    <row r="397" spans="1:72">
      <c r="A397" s="87">
        <v>388</v>
      </c>
      <c r="B397" s="1"/>
      <c r="C397" s="1"/>
      <c r="D397" s="2"/>
      <c r="E397" s="3"/>
      <c r="F397" s="4"/>
      <c r="G397" s="5"/>
      <c r="H397" s="5"/>
      <c r="I397" s="6"/>
      <c r="J397" s="5"/>
      <c r="K397" s="5"/>
      <c r="L397" s="5"/>
      <c r="M397" s="55"/>
      <c r="N397" s="8"/>
      <c r="O397" s="105"/>
      <c r="P397" s="5"/>
      <c r="Q397" s="5"/>
      <c r="R397" s="105">
        <f>Dane!$C$10</f>
        <v>0</v>
      </c>
      <c r="S397" s="8"/>
      <c r="T397" s="105"/>
      <c r="U397" s="5"/>
      <c r="V397" s="5"/>
      <c r="W397" s="107">
        <f>Dane!$C$11</f>
        <v>0</v>
      </c>
      <c r="X397" s="8"/>
      <c r="Y397" s="105"/>
      <c r="Z397" s="5"/>
      <c r="AA397" s="5"/>
      <c r="AB397" s="110">
        <f>Dane!$C$12</f>
        <v>0</v>
      </c>
      <c r="AC397" s="108">
        <f>IF(Dane!$E$3=1,AP397+BA397+BL397,IF(Dane!$E$3=2,AT397+BE397+BP397,AW397+BH397+BS397))</f>
        <v>0</v>
      </c>
      <c r="AD397" s="14">
        <f>IF(Dane!$E$3=1,AQ397+BB397+BM397,IF(Dane!$E$3=2,AU397+BF397+BQ397,AX397+BI397+BT397))</f>
        <v>0</v>
      </c>
      <c r="AE397" s="14">
        <f>IF((J397*Dane!$C$9)-AC397&lt;0,0,(J397*Dane!$C$9)-AC397)</f>
        <v>0</v>
      </c>
      <c r="AF397" s="61">
        <f>IF((K397*Dane!$C$9)-AD397&lt;0,0,(K397*Dane!$C$9)-AD397)</f>
        <v>0</v>
      </c>
      <c r="AG397" s="93"/>
      <c r="AH397" s="84">
        <f>IF(Dane!$E$3=1,AP397,IF(Dane!$E$3=2,AT397,AW397))</f>
        <v>0</v>
      </c>
      <c r="AI397" s="84">
        <f>IF(Dane!$E$3=1,AQ397,IF(Dane!$E$3=2,AU397,AX397))</f>
        <v>0</v>
      </c>
      <c r="AJ397" s="84">
        <f>IF(Dane!$E$3=1,BA397,IF(Dane!$E$3=2,BE397,BH397))</f>
        <v>0</v>
      </c>
      <c r="AK397" s="84">
        <f>IF(Dane!$E$3=1,BB397,IF(Dane!$E$3=2,BF397,BI397))</f>
        <v>0</v>
      </c>
      <c r="AL397" s="84">
        <f>IF(Dane!$E$3=1,BL397,IF(Dane!$E$3=2,BP397,BS397))</f>
        <v>0</v>
      </c>
      <c r="AM397" s="84">
        <f>IF(Dane!$E$3=1,BM397,IF(Dane!$E$3=2,BQ397,BT397))</f>
        <v>0</v>
      </c>
      <c r="AN397" s="39">
        <f>IF(Dane!$C$9="",0,IFERROR(J397/R397,0))</f>
        <v>0</v>
      </c>
      <c r="AO397" s="39">
        <f>IF(Dane!$C$9="",0,IFERROR(ROUND(J397-ROUND(J397*0.0976,2)-ROUND(J397*0.015,2)-ROUND(J397*0.0245,2),2)/R397,0))</f>
        <v>0</v>
      </c>
      <c r="AP397" s="39">
        <f t="shared" si="99"/>
        <v>0</v>
      </c>
      <c r="AQ397" s="39">
        <f t="shared" si="100"/>
        <v>0</v>
      </c>
      <c r="AR397" s="39">
        <f t="shared" si="96"/>
        <v>0</v>
      </c>
      <c r="AS397" s="39">
        <f>IF(Dane!$C$9="",0,IFERROR(AR397/R397,0))</f>
        <v>0</v>
      </c>
      <c r="AT397" s="39">
        <f t="shared" si="101"/>
        <v>0</v>
      </c>
      <c r="AU397" s="39">
        <v>0</v>
      </c>
      <c r="AV397" s="39">
        <f t="shared" si="102"/>
        <v>0</v>
      </c>
      <c r="AW397" s="39">
        <f>IF(Dane!$C$9="",0,IF(ROUND((N397+O397)*AV397,2)&gt;$AN$1,$AN$1,ROUND((N397+O397)*AV397,2)))</f>
        <v>0</v>
      </c>
      <c r="AX397" s="39">
        <v>0</v>
      </c>
      <c r="AY397" s="39">
        <f>IF(Dane!$C$9=2,IFERROR(J397/W397,0),IF(Dane!$C$9=3,IFERROR(J397/W397,0),0))</f>
        <v>0</v>
      </c>
      <c r="AZ397" s="39">
        <f>IF(Dane!$C$9=2,IFERROR(ROUND(J397-ROUND(J397*0.0976,2)-ROUND(J397*0.015,2)-ROUND(J397*0.0245,2),2)/W397,0),IF(Dane!$C$9=3,IFERROR(ROUND(J397-ROUND(J397*0.0976,2)-ROUND(J397*0.015,2)-ROUND(J397*0.0245,2),2)/W397,0),0))</f>
        <v>0</v>
      </c>
      <c r="BA397" s="39">
        <f t="shared" si="103"/>
        <v>0</v>
      </c>
      <c r="BB397" s="39">
        <f t="shared" si="104"/>
        <v>0</v>
      </c>
      <c r="BC397" s="39">
        <f t="shared" si="97"/>
        <v>0</v>
      </c>
      <c r="BD397" s="39">
        <f>IF(Dane!$C$9=2,IFERROR(BC397/W397,0),IF(Dane!$C$9=3,IFERROR(BC397/W397,0),0))</f>
        <v>0</v>
      </c>
      <c r="BE397" s="39">
        <f t="shared" si="105"/>
        <v>0</v>
      </c>
      <c r="BF397" s="39">
        <v>0</v>
      </c>
      <c r="BG397" s="39">
        <f t="shared" si="106"/>
        <v>0</v>
      </c>
      <c r="BH397" s="39">
        <f>IF(Dane!$C$9=2,IF(ROUND((S397+T397)*BG397,2)&gt;$AN$1,$AN$1,ROUND((S397+T397)*BG397,2)),IF(Dane!$C$9=3,IF(ROUND((S397+T397)*BG397,2)&gt;$AN$1,$AN$1,ROUND((S397+T397)*BG397,2)),0))</f>
        <v>0</v>
      </c>
      <c r="BI397" s="39">
        <v>0</v>
      </c>
      <c r="BJ397" s="39">
        <f>IF(Dane!$C$9=3,IFERROR(J397/AB397,0),0)</f>
        <v>0</v>
      </c>
      <c r="BK397" s="39">
        <f>IF(Dane!$C$9=3,IFERROR(ROUND(J397-ROUND(J397*0.0976,2)-ROUND(J397*0.015,2)-ROUND(J397*0.0245,2),2)/AB397,0),0)</f>
        <v>0</v>
      </c>
      <c r="BL397" s="39">
        <f t="shared" si="107"/>
        <v>0</v>
      </c>
      <c r="BM397" s="39">
        <f t="shared" si="108"/>
        <v>0</v>
      </c>
      <c r="BN397" s="39">
        <f t="shared" si="98"/>
        <v>0</v>
      </c>
      <c r="BO397" s="39">
        <f>IF(Dane!$C$9=3,IFERROR(BN397/AB397,0),0)</f>
        <v>0</v>
      </c>
      <c r="BP397" s="39">
        <f t="shared" si="109"/>
        <v>0</v>
      </c>
      <c r="BQ397" s="39">
        <v>0</v>
      </c>
      <c r="BR397" s="39">
        <f t="shared" si="110"/>
        <v>0</v>
      </c>
      <c r="BS397" s="39">
        <f>IF(Dane!$C$9=3,IF(ROUND((X397+Y397)*BR397,2)&gt;$AN$1,$AN$1,ROUND((X397+Y397)*BR397,2)),0)</f>
        <v>0</v>
      </c>
      <c r="BT397" s="39">
        <v>0</v>
      </c>
    </row>
    <row r="398" spans="1:72">
      <c r="A398" s="87">
        <v>389</v>
      </c>
      <c r="B398" s="1"/>
      <c r="C398" s="1"/>
      <c r="D398" s="2"/>
      <c r="E398" s="3"/>
      <c r="F398" s="4"/>
      <c r="G398" s="5"/>
      <c r="H398" s="5"/>
      <c r="I398" s="6"/>
      <c r="J398" s="5"/>
      <c r="K398" s="5"/>
      <c r="L398" s="5"/>
      <c r="M398" s="55"/>
      <c r="N398" s="8"/>
      <c r="O398" s="105"/>
      <c r="P398" s="5"/>
      <c r="Q398" s="5"/>
      <c r="R398" s="105">
        <f>Dane!$C$10</f>
        <v>0</v>
      </c>
      <c r="S398" s="8"/>
      <c r="T398" s="105"/>
      <c r="U398" s="5"/>
      <c r="V398" s="5"/>
      <c r="W398" s="107">
        <f>Dane!$C$11</f>
        <v>0</v>
      </c>
      <c r="X398" s="8"/>
      <c r="Y398" s="105"/>
      <c r="Z398" s="5"/>
      <c r="AA398" s="5"/>
      <c r="AB398" s="110">
        <f>Dane!$C$12</f>
        <v>0</v>
      </c>
      <c r="AC398" s="108">
        <f>IF(Dane!$E$3=1,AP398+BA398+BL398,IF(Dane!$E$3=2,AT398+BE398+BP398,AW398+BH398+BS398))</f>
        <v>0</v>
      </c>
      <c r="AD398" s="14">
        <f>IF(Dane!$E$3=1,AQ398+BB398+BM398,IF(Dane!$E$3=2,AU398+BF398+BQ398,AX398+BI398+BT398))</f>
        <v>0</v>
      </c>
      <c r="AE398" s="14">
        <f>IF((J398*Dane!$C$9)-AC398&lt;0,0,(J398*Dane!$C$9)-AC398)</f>
        <v>0</v>
      </c>
      <c r="AF398" s="61">
        <f>IF((K398*Dane!$C$9)-AD398&lt;0,0,(K398*Dane!$C$9)-AD398)</f>
        <v>0</v>
      </c>
      <c r="AG398" s="93"/>
      <c r="AH398" s="84">
        <f>IF(Dane!$E$3=1,AP398,IF(Dane!$E$3=2,AT398,AW398))</f>
        <v>0</v>
      </c>
      <c r="AI398" s="84">
        <f>IF(Dane!$E$3=1,AQ398,IF(Dane!$E$3=2,AU398,AX398))</f>
        <v>0</v>
      </c>
      <c r="AJ398" s="84">
        <f>IF(Dane!$E$3=1,BA398,IF(Dane!$E$3=2,BE398,BH398))</f>
        <v>0</v>
      </c>
      <c r="AK398" s="84">
        <f>IF(Dane!$E$3=1,BB398,IF(Dane!$E$3=2,BF398,BI398))</f>
        <v>0</v>
      </c>
      <c r="AL398" s="84">
        <f>IF(Dane!$E$3=1,BL398,IF(Dane!$E$3=2,BP398,BS398))</f>
        <v>0</v>
      </c>
      <c r="AM398" s="84">
        <f>IF(Dane!$E$3=1,BM398,IF(Dane!$E$3=2,BQ398,BT398))</f>
        <v>0</v>
      </c>
      <c r="AN398" s="39">
        <f>IF(Dane!$C$9="",0,IFERROR(J398/R398,0))</f>
        <v>0</v>
      </c>
      <c r="AO398" s="39">
        <f>IF(Dane!$C$9="",0,IFERROR(ROUND(J398-ROUND(J398*0.0976,2)-ROUND(J398*0.015,2)-ROUND(J398*0.0245,2),2)/R398,0))</f>
        <v>0</v>
      </c>
      <c r="AP398" s="39">
        <f t="shared" si="99"/>
        <v>0</v>
      </c>
      <c r="AQ398" s="39">
        <f t="shared" si="100"/>
        <v>0</v>
      </c>
      <c r="AR398" s="39">
        <f t="shared" si="96"/>
        <v>0</v>
      </c>
      <c r="AS398" s="39">
        <f>IF(Dane!$C$9="",0,IFERROR(AR398/R398,0))</f>
        <v>0</v>
      </c>
      <c r="AT398" s="39">
        <f t="shared" si="101"/>
        <v>0</v>
      </c>
      <c r="AU398" s="39">
        <v>0</v>
      </c>
      <c r="AV398" s="39">
        <f t="shared" si="102"/>
        <v>0</v>
      </c>
      <c r="AW398" s="39">
        <f>IF(Dane!$C$9="",0,IF(ROUND((N398+O398)*AV398,2)&gt;$AN$1,$AN$1,ROUND((N398+O398)*AV398,2)))</f>
        <v>0</v>
      </c>
      <c r="AX398" s="39">
        <v>0</v>
      </c>
      <c r="AY398" s="39">
        <f>IF(Dane!$C$9=2,IFERROR(J398/W398,0),IF(Dane!$C$9=3,IFERROR(J398/W398,0),0))</f>
        <v>0</v>
      </c>
      <c r="AZ398" s="39">
        <f>IF(Dane!$C$9=2,IFERROR(ROUND(J398-ROUND(J398*0.0976,2)-ROUND(J398*0.015,2)-ROUND(J398*0.0245,2),2)/W398,0),IF(Dane!$C$9=3,IFERROR(ROUND(J398-ROUND(J398*0.0976,2)-ROUND(J398*0.015,2)-ROUND(J398*0.0245,2),2)/W398,0),0))</f>
        <v>0</v>
      </c>
      <c r="BA398" s="39">
        <f t="shared" si="103"/>
        <v>0</v>
      </c>
      <c r="BB398" s="39">
        <f t="shared" si="104"/>
        <v>0</v>
      </c>
      <c r="BC398" s="39">
        <f t="shared" si="97"/>
        <v>0</v>
      </c>
      <c r="BD398" s="39">
        <f>IF(Dane!$C$9=2,IFERROR(BC398/W398,0),IF(Dane!$C$9=3,IFERROR(BC398/W398,0),0))</f>
        <v>0</v>
      </c>
      <c r="BE398" s="39">
        <f t="shared" si="105"/>
        <v>0</v>
      </c>
      <c r="BF398" s="39">
        <v>0</v>
      </c>
      <c r="BG398" s="39">
        <f t="shared" si="106"/>
        <v>0</v>
      </c>
      <c r="BH398" s="39">
        <f>IF(Dane!$C$9=2,IF(ROUND((S398+T398)*BG398,2)&gt;$AN$1,$AN$1,ROUND((S398+T398)*BG398,2)),IF(Dane!$C$9=3,IF(ROUND((S398+T398)*BG398,2)&gt;$AN$1,$AN$1,ROUND((S398+T398)*BG398,2)),0))</f>
        <v>0</v>
      </c>
      <c r="BI398" s="39">
        <v>0</v>
      </c>
      <c r="BJ398" s="39">
        <f>IF(Dane!$C$9=3,IFERROR(J398/AB398,0),0)</f>
        <v>0</v>
      </c>
      <c r="BK398" s="39">
        <f>IF(Dane!$C$9=3,IFERROR(ROUND(J398-ROUND(J398*0.0976,2)-ROUND(J398*0.015,2)-ROUND(J398*0.0245,2),2)/AB398,0),0)</f>
        <v>0</v>
      </c>
      <c r="BL398" s="39">
        <f t="shared" si="107"/>
        <v>0</v>
      </c>
      <c r="BM398" s="39">
        <f t="shared" si="108"/>
        <v>0</v>
      </c>
      <c r="BN398" s="39">
        <f t="shared" si="98"/>
        <v>0</v>
      </c>
      <c r="BO398" s="39">
        <f>IF(Dane!$C$9=3,IFERROR(BN398/AB398,0),0)</f>
        <v>0</v>
      </c>
      <c r="BP398" s="39">
        <f t="shared" si="109"/>
        <v>0</v>
      </c>
      <c r="BQ398" s="39">
        <v>0</v>
      </c>
      <c r="BR398" s="39">
        <f t="shared" si="110"/>
        <v>0</v>
      </c>
      <c r="BS398" s="39">
        <f>IF(Dane!$C$9=3,IF(ROUND((X398+Y398)*BR398,2)&gt;$AN$1,$AN$1,ROUND((X398+Y398)*BR398,2)),0)</f>
        <v>0</v>
      </c>
      <c r="BT398" s="39">
        <v>0</v>
      </c>
    </row>
    <row r="399" spans="1:72">
      <c r="A399" s="87">
        <v>390</v>
      </c>
      <c r="B399" s="1"/>
      <c r="C399" s="1"/>
      <c r="D399" s="2"/>
      <c r="E399" s="3"/>
      <c r="F399" s="4"/>
      <c r="G399" s="5"/>
      <c r="H399" s="5"/>
      <c r="I399" s="6"/>
      <c r="J399" s="5"/>
      <c r="K399" s="5"/>
      <c r="L399" s="5"/>
      <c r="M399" s="55"/>
      <c r="N399" s="8"/>
      <c r="O399" s="105"/>
      <c r="P399" s="5"/>
      <c r="Q399" s="5"/>
      <c r="R399" s="105">
        <f>Dane!$C$10</f>
        <v>0</v>
      </c>
      <c r="S399" s="8"/>
      <c r="T399" s="105"/>
      <c r="U399" s="5"/>
      <c r="V399" s="5"/>
      <c r="W399" s="107">
        <f>Dane!$C$11</f>
        <v>0</v>
      </c>
      <c r="X399" s="8"/>
      <c r="Y399" s="105"/>
      <c r="Z399" s="5"/>
      <c r="AA399" s="5"/>
      <c r="AB399" s="110">
        <f>Dane!$C$12</f>
        <v>0</v>
      </c>
      <c r="AC399" s="108">
        <f>IF(Dane!$E$3=1,AP399+BA399+BL399,IF(Dane!$E$3=2,AT399+BE399+BP399,AW399+BH399+BS399))</f>
        <v>0</v>
      </c>
      <c r="AD399" s="14">
        <f>IF(Dane!$E$3=1,AQ399+BB399+BM399,IF(Dane!$E$3=2,AU399+BF399+BQ399,AX399+BI399+BT399))</f>
        <v>0</v>
      </c>
      <c r="AE399" s="14">
        <f>IF((J399*Dane!$C$9)-AC399&lt;0,0,(J399*Dane!$C$9)-AC399)</f>
        <v>0</v>
      </c>
      <c r="AF399" s="61">
        <f>IF((K399*Dane!$C$9)-AD399&lt;0,0,(K399*Dane!$C$9)-AD399)</f>
        <v>0</v>
      </c>
      <c r="AG399" s="93"/>
      <c r="AH399" s="84">
        <f>IF(Dane!$E$3=1,AP399,IF(Dane!$E$3=2,AT399,AW399))</f>
        <v>0</v>
      </c>
      <c r="AI399" s="84">
        <f>IF(Dane!$E$3=1,AQ399,IF(Dane!$E$3=2,AU399,AX399))</f>
        <v>0</v>
      </c>
      <c r="AJ399" s="84">
        <f>IF(Dane!$E$3=1,BA399,IF(Dane!$E$3=2,BE399,BH399))</f>
        <v>0</v>
      </c>
      <c r="AK399" s="84">
        <f>IF(Dane!$E$3=1,BB399,IF(Dane!$E$3=2,BF399,BI399))</f>
        <v>0</v>
      </c>
      <c r="AL399" s="84">
        <f>IF(Dane!$E$3=1,BL399,IF(Dane!$E$3=2,BP399,BS399))</f>
        <v>0</v>
      </c>
      <c r="AM399" s="84">
        <f>IF(Dane!$E$3=1,BM399,IF(Dane!$E$3=2,BQ399,BT399))</f>
        <v>0</v>
      </c>
      <c r="AN399" s="39">
        <f>IF(Dane!$C$9="",0,IFERROR(J399/R399,0))</f>
        <v>0</v>
      </c>
      <c r="AO399" s="39">
        <f>IF(Dane!$C$9="",0,IFERROR(ROUND(J399-ROUND(J399*0.0976,2)-ROUND(J399*0.015,2)-ROUND(J399*0.0245,2),2)/R399,0))</f>
        <v>0</v>
      </c>
      <c r="AP399" s="39">
        <f t="shared" si="99"/>
        <v>0</v>
      </c>
      <c r="AQ399" s="39">
        <f t="shared" si="100"/>
        <v>0</v>
      </c>
      <c r="AR399" s="39">
        <f t="shared" si="96"/>
        <v>0</v>
      </c>
      <c r="AS399" s="39">
        <f>IF(Dane!$C$9="",0,IFERROR(AR399/R399,0))</f>
        <v>0</v>
      </c>
      <c r="AT399" s="39">
        <f t="shared" si="101"/>
        <v>0</v>
      </c>
      <c r="AU399" s="39">
        <v>0</v>
      </c>
      <c r="AV399" s="39">
        <f t="shared" si="102"/>
        <v>0</v>
      </c>
      <c r="AW399" s="39">
        <f>IF(Dane!$C$9="",0,IF(ROUND((N399+O399)*AV399,2)&gt;$AN$1,$AN$1,ROUND((N399+O399)*AV399,2)))</f>
        <v>0</v>
      </c>
      <c r="AX399" s="39">
        <v>0</v>
      </c>
      <c r="AY399" s="39">
        <f>IF(Dane!$C$9=2,IFERROR(J399/W399,0),IF(Dane!$C$9=3,IFERROR(J399/W399,0),0))</f>
        <v>0</v>
      </c>
      <c r="AZ399" s="39">
        <f>IF(Dane!$C$9=2,IFERROR(ROUND(J399-ROUND(J399*0.0976,2)-ROUND(J399*0.015,2)-ROUND(J399*0.0245,2),2)/W399,0),IF(Dane!$C$9=3,IFERROR(ROUND(J399-ROUND(J399*0.0976,2)-ROUND(J399*0.015,2)-ROUND(J399*0.0245,2),2)/W399,0),0))</f>
        <v>0</v>
      </c>
      <c r="BA399" s="39">
        <f t="shared" si="103"/>
        <v>0</v>
      </c>
      <c r="BB399" s="39">
        <f t="shared" si="104"/>
        <v>0</v>
      </c>
      <c r="BC399" s="39">
        <f t="shared" si="97"/>
        <v>0</v>
      </c>
      <c r="BD399" s="39">
        <f>IF(Dane!$C$9=2,IFERROR(BC399/W399,0),IF(Dane!$C$9=3,IFERROR(BC399/W399,0),0))</f>
        <v>0</v>
      </c>
      <c r="BE399" s="39">
        <f t="shared" si="105"/>
        <v>0</v>
      </c>
      <c r="BF399" s="39">
        <v>0</v>
      </c>
      <c r="BG399" s="39">
        <f t="shared" si="106"/>
        <v>0</v>
      </c>
      <c r="BH399" s="39">
        <f>IF(Dane!$C$9=2,IF(ROUND((S399+T399)*BG399,2)&gt;$AN$1,$AN$1,ROUND((S399+T399)*BG399,2)),IF(Dane!$C$9=3,IF(ROUND((S399+T399)*BG399,2)&gt;$AN$1,$AN$1,ROUND((S399+T399)*BG399,2)),0))</f>
        <v>0</v>
      </c>
      <c r="BI399" s="39">
        <v>0</v>
      </c>
      <c r="BJ399" s="39">
        <f>IF(Dane!$C$9=3,IFERROR(J399/AB399,0),0)</f>
        <v>0</v>
      </c>
      <c r="BK399" s="39">
        <f>IF(Dane!$C$9=3,IFERROR(ROUND(J399-ROUND(J399*0.0976,2)-ROUND(J399*0.015,2)-ROUND(J399*0.0245,2),2)/AB399,0),0)</f>
        <v>0</v>
      </c>
      <c r="BL399" s="39">
        <f t="shared" si="107"/>
        <v>0</v>
      </c>
      <c r="BM399" s="39">
        <f t="shared" si="108"/>
        <v>0</v>
      </c>
      <c r="BN399" s="39">
        <f t="shared" si="98"/>
        <v>0</v>
      </c>
      <c r="BO399" s="39">
        <f>IF(Dane!$C$9=3,IFERROR(BN399/AB399,0),0)</f>
        <v>0</v>
      </c>
      <c r="BP399" s="39">
        <f t="shared" si="109"/>
        <v>0</v>
      </c>
      <c r="BQ399" s="39">
        <v>0</v>
      </c>
      <c r="BR399" s="39">
        <f t="shared" si="110"/>
        <v>0</v>
      </c>
      <c r="BS399" s="39">
        <f>IF(Dane!$C$9=3,IF(ROUND((X399+Y399)*BR399,2)&gt;$AN$1,$AN$1,ROUND((X399+Y399)*BR399,2)),0)</f>
        <v>0</v>
      </c>
      <c r="BT399" s="39">
        <v>0</v>
      </c>
    </row>
    <row r="400" spans="1:72">
      <c r="A400" s="87">
        <v>391</v>
      </c>
      <c r="B400" s="1"/>
      <c r="C400" s="1"/>
      <c r="D400" s="2"/>
      <c r="E400" s="3"/>
      <c r="F400" s="4"/>
      <c r="G400" s="5"/>
      <c r="H400" s="5"/>
      <c r="I400" s="6"/>
      <c r="J400" s="5"/>
      <c r="K400" s="5"/>
      <c r="L400" s="5"/>
      <c r="M400" s="55"/>
      <c r="N400" s="8"/>
      <c r="O400" s="105"/>
      <c r="P400" s="5"/>
      <c r="Q400" s="5"/>
      <c r="R400" s="105">
        <f>Dane!$C$10</f>
        <v>0</v>
      </c>
      <c r="S400" s="8"/>
      <c r="T400" s="105"/>
      <c r="U400" s="5"/>
      <c r="V400" s="5"/>
      <c r="W400" s="107">
        <f>Dane!$C$11</f>
        <v>0</v>
      </c>
      <c r="X400" s="8"/>
      <c r="Y400" s="105"/>
      <c r="Z400" s="5"/>
      <c r="AA400" s="5"/>
      <c r="AB400" s="110">
        <f>Dane!$C$12</f>
        <v>0</v>
      </c>
      <c r="AC400" s="108">
        <f>IF(Dane!$E$3=1,AP400+BA400+BL400,IF(Dane!$E$3=2,AT400+BE400+BP400,AW400+BH400+BS400))</f>
        <v>0</v>
      </c>
      <c r="AD400" s="14">
        <f>IF(Dane!$E$3=1,AQ400+BB400+BM400,IF(Dane!$E$3=2,AU400+BF400+BQ400,AX400+BI400+BT400))</f>
        <v>0</v>
      </c>
      <c r="AE400" s="14">
        <f>IF((J400*Dane!$C$9)-AC400&lt;0,0,(J400*Dane!$C$9)-AC400)</f>
        <v>0</v>
      </c>
      <c r="AF400" s="61">
        <f>IF((K400*Dane!$C$9)-AD400&lt;0,0,(K400*Dane!$C$9)-AD400)</f>
        <v>0</v>
      </c>
      <c r="AG400" s="93"/>
      <c r="AH400" s="84">
        <f>IF(Dane!$E$3=1,AP400,IF(Dane!$E$3=2,AT400,AW400))</f>
        <v>0</v>
      </c>
      <c r="AI400" s="84">
        <f>IF(Dane!$E$3=1,AQ400,IF(Dane!$E$3=2,AU400,AX400))</f>
        <v>0</v>
      </c>
      <c r="AJ400" s="84">
        <f>IF(Dane!$E$3=1,BA400,IF(Dane!$E$3=2,BE400,BH400))</f>
        <v>0</v>
      </c>
      <c r="AK400" s="84">
        <f>IF(Dane!$E$3=1,BB400,IF(Dane!$E$3=2,BF400,BI400))</f>
        <v>0</v>
      </c>
      <c r="AL400" s="84">
        <f>IF(Dane!$E$3=1,BL400,IF(Dane!$E$3=2,BP400,BS400))</f>
        <v>0</v>
      </c>
      <c r="AM400" s="84">
        <f>IF(Dane!$E$3=1,BM400,IF(Dane!$E$3=2,BQ400,BT400))</f>
        <v>0</v>
      </c>
      <c r="AN400" s="39">
        <f>IF(Dane!$C$9="",0,IFERROR(J400/R400,0))</f>
        <v>0</v>
      </c>
      <c r="AO400" s="39">
        <f>IF(Dane!$C$9="",0,IFERROR(ROUND(J400-ROUND(J400*0.0976,2)-ROUND(J400*0.015,2)-ROUND(J400*0.0245,2),2)/R400,0))</f>
        <v>0</v>
      </c>
      <c r="AP400" s="39">
        <f t="shared" si="99"/>
        <v>0</v>
      </c>
      <c r="AQ400" s="39">
        <f t="shared" si="100"/>
        <v>0</v>
      </c>
      <c r="AR400" s="39">
        <f t="shared" si="96"/>
        <v>0</v>
      </c>
      <c r="AS400" s="39">
        <f>IF(Dane!$C$9="",0,IFERROR(AR400/R400,0))</f>
        <v>0</v>
      </c>
      <c r="AT400" s="39">
        <f t="shared" si="101"/>
        <v>0</v>
      </c>
      <c r="AU400" s="39">
        <v>0</v>
      </c>
      <c r="AV400" s="39">
        <f t="shared" si="102"/>
        <v>0</v>
      </c>
      <c r="AW400" s="39">
        <f>IF(Dane!$C$9="",0,IF(ROUND((N400+O400)*AV400,2)&gt;$AN$1,$AN$1,ROUND((N400+O400)*AV400,2)))</f>
        <v>0</v>
      </c>
      <c r="AX400" s="39">
        <v>0</v>
      </c>
      <c r="AY400" s="39">
        <f>IF(Dane!$C$9=2,IFERROR(J400/W400,0),IF(Dane!$C$9=3,IFERROR(J400/W400,0),0))</f>
        <v>0</v>
      </c>
      <c r="AZ400" s="39">
        <f>IF(Dane!$C$9=2,IFERROR(ROUND(J400-ROUND(J400*0.0976,2)-ROUND(J400*0.015,2)-ROUND(J400*0.0245,2),2)/W400,0),IF(Dane!$C$9=3,IFERROR(ROUND(J400-ROUND(J400*0.0976,2)-ROUND(J400*0.015,2)-ROUND(J400*0.0245,2),2)/W400,0),0))</f>
        <v>0</v>
      </c>
      <c r="BA400" s="39">
        <f t="shared" si="103"/>
        <v>0</v>
      </c>
      <c r="BB400" s="39">
        <f t="shared" si="104"/>
        <v>0</v>
      </c>
      <c r="BC400" s="39">
        <f t="shared" si="97"/>
        <v>0</v>
      </c>
      <c r="BD400" s="39">
        <f>IF(Dane!$C$9=2,IFERROR(BC400/W400,0),IF(Dane!$C$9=3,IFERROR(BC400/W400,0),0))</f>
        <v>0</v>
      </c>
      <c r="BE400" s="39">
        <f t="shared" si="105"/>
        <v>0</v>
      </c>
      <c r="BF400" s="39">
        <v>0</v>
      </c>
      <c r="BG400" s="39">
        <f t="shared" si="106"/>
        <v>0</v>
      </c>
      <c r="BH400" s="39">
        <f>IF(Dane!$C$9=2,IF(ROUND((S400+T400)*BG400,2)&gt;$AN$1,$AN$1,ROUND((S400+T400)*BG400,2)),IF(Dane!$C$9=3,IF(ROUND((S400+T400)*BG400,2)&gt;$AN$1,$AN$1,ROUND((S400+T400)*BG400,2)),0))</f>
        <v>0</v>
      </c>
      <c r="BI400" s="39">
        <v>0</v>
      </c>
      <c r="BJ400" s="39">
        <f>IF(Dane!$C$9=3,IFERROR(J400/AB400,0),0)</f>
        <v>0</v>
      </c>
      <c r="BK400" s="39">
        <f>IF(Dane!$C$9=3,IFERROR(ROUND(J400-ROUND(J400*0.0976,2)-ROUND(J400*0.015,2)-ROUND(J400*0.0245,2),2)/AB400,0),0)</f>
        <v>0</v>
      </c>
      <c r="BL400" s="39">
        <f t="shared" si="107"/>
        <v>0</v>
      </c>
      <c r="BM400" s="39">
        <f t="shared" si="108"/>
        <v>0</v>
      </c>
      <c r="BN400" s="39">
        <f t="shared" si="98"/>
        <v>0</v>
      </c>
      <c r="BO400" s="39">
        <f>IF(Dane!$C$9=3,IFERROR(BN400/AB400,0),0)</f>
        <v>0</v>
      </c>
      <c r="BP400" s="39">
        <f t="shared" si="109"/>
        <v>0</v>
      </c>
      <c r="BQ400" s="39">
        <v>0</v>
      </c>
      <c r="BR400" s="39">
        <f t="shared" si="110"/>
        <v>0</v>
      </c>
      <c r="BS400" s="39">
        <f>IF(Dane!$C$9=3,IF(ROUND((X400+Y400)*BR400,2)&gt;$AN$1,$AN$1,ROUND((X400+Y400)*BR400,2)),0)</f>
        <v>0</v>
      </c>
      <c r="BT400" s="39">
        <v>0</v>
      </c>
    </row>
    <row r="401" spans="1:72">
      <c r="A401" s="87">
        <v>392</v>
      </c>
      <c r="B401" s="1"/>
      <c r="C401" s="1"/>
      <c r="D401" s="2"/>
      <c r="E401" s="3"/>
      <c r="F401" s="4"/>
      <c r="G401" s="5"/>
      <c r="H401" s="5"/>
      <c r="I401" s="6"/>
      <c r="J401" s="5"/>
      <c r="K401" s="5"/>
      <c r="L401" s="5"/>
      <c r="M401" s="55"/>
      <c r="N401" s="8"/>
      <c r="O401" s="105"/>
      <c r="P401" s="5"/>
      <c r="Q401" s="5"/>
      <c r="R401" s="105">
        <f>Dane!$C$10</f>
        <v>0</v>
      </c>
      <c r="S401" s="8"/>
      <c r="T401" s="105"/>
      <c r="U401" s="5"/>
      <c r="V401" s="5"/>
      <c r="W401" s="107">
        <f>Dane!$C$11</f>
        <v>0</v>
      </c>
      <c r="X401" s="8"/>
      <c r="Y401" s="105"/>
      <c r="Z401" s="5"/>
      <c r="AA401" s="5"/>
      <c r="AB401" s="110">
        <f>Dane!$C$12</f>
        <v>0</v>
      </c>
      <c r="AC401" s="108">
        <f>IF(Dane!$E$3=1,AP401+BA401+BL401,IF(Dane!$E$3=2,AT401+BE401+BP401,AW401+BH401+BS401))</f>
        <v>0</v>
      </c>
      <c r="AD401" s="14">
        <f>IF(Dane!$E$3=1,AQ401+BB401+BM401,IF(Dane!$E$3=2,AU401+BF401+BQ401,AX401+BI401+BT401))</f>
        <v>0</v>
      </c>
      <c r="AE401" s="14">
        <f>IF((J401*Dane!$C$9)-AC401&lt;0,0,(J401*Dane!$C$9)-AC401)</f>
        <v>0</v>
      </c>
      <c r="AF401" s="61">
        <f>IF((K401*Dane!$C$9)-AD401&lt;0,0,(K401*Dane!$C$9)-AD401)</f>
        <v>0</v>
      </c>
      <c r="AG401" s="93"/>
      <c r="AH401" s="84">
        <f>IF(Dane!$E$3=1,AP401,IF(Dane!$E$3=2,AT401,AW401))</f>
        <v>0</v>
      </c>
      <c r="AI401" s="84">
        <f>IF(Dane!$E$3=1,AQ401,IF(Dane!$E$3=2,AU401,AX401))</f>
        <v>0</v>
      </c>
      <c r="AJ401" s="84">
        <f>IF(Dane!$E$3=1,BA401,IF(Dane!$E$3=2,BE401,BH401))</f>
        <v>0</v>
      </c>
      <c r="AK401" s="84">
        <f>IF(Dane!$E$3=1,BB401,IF(Dane!$E$3=2,BF401,BI401))</f>
        <v>0</v>
      </c>
      <c r="AL401" s="84">
        <f>IF(Dane!$E$3=1,BL401,IF(Dane!$E$3=2,BP401,BS401))</f>
        <v>0</v>
      </c>
      <c r="AM401" s="84">
        <f>IF(Dane!$E$3=1,BM401,IF(Dane!$E$3=2,BQ401,BT401))</f>
        <v>0</v>
      </c>
      <c r="AN401" s="39">
        <f>IF(Dane!$C$9="",0,IFERROR(J401/R401,0))</f>
        <v>0</v>
      </c>
      <c r="AO401" s="39">
        <f>IF(Dane!$C$9="",0,IFERROR(ROUND(J401-ROUND(J401*0.0976,2)-ROUND(J401*0.015,2)-ROUND(J401*0.0245,2),2)/R401,0))</f>
        <v>0</v>
      </c>
      <c r="AP401" s="39">
        <f t="shared" si="99"/>
        <v>0</v>
      </c>
      <c r="AQ401" s="39">
        <f t="shared" si="100"/>
        <v>0</v>
      </c>
      <c r="AR401" s="39">
        <f t="shared" si="96"/>
        <v>0</v>
      </c>
      <c r="AS401" s="39">
        <f>IF(Dane!$C$9="",0,IFERROR(AR401/R401,0))</f>
        <v>0</v>
      </c>
      <c r="AT401" s="39">
        <f t="shared" si="101"/>
        <v>0</v>
      </c>
      <c r="AU401" s="39">
        <v>0</v>
      </c>
      <c r="AV401" s="39">
        <f t="shared" si="102"/>
        <v>0</v>
      </c>
      <c r="AW401" s="39">
        <f>IF(Dane!$C$9="",0,IF(ROUND((N401+O401)*AV401,2)&gt;$AN$1,$AN$1,ROUND((N401+O401)*AV401,2)))</f>
        <v>0</v>
      </c>
      <c r="AX401" s="39">
        <v>0</v>
      </c>
      <c r="AY401" s="39">
        <f>IF(Dane!$C$9=2,IFERROR(J401/W401,0),IF(Dane!$C$9=3,IFERROR(J401/W401,0),0))</f>
        <v>0</v>
      </c>
      <c r="AZ401" s="39">
        <f>IF(Dane!$C$9=2,IFERROR(ROUND(J401-ROUND(J401*0.0976,2)-ROUND(J401*0.015,2)-ROUND(J401*0.0245,2),2)/W401,0),IF(Dane!$C$9=3,IFERROR(ROUND(J401-ROUND(J401*0.0976,2)-ROUND(J401*0.015,2)-ROUND(J401*0.0245,2),2)/W401,0),0))</f>
        <v>0</v>
      </c>
      <c r="BA401" s="39">
        <f t="shared" si="103"/>
        <v>0</v>
      </c>
      <c r="BB401" s="39">
        <f t="shared" si="104"/>
        <v>0</v>
      </c>
      <c r="BC401" s="39">
        <f t="shared" si="97"/>
        <v>0</v>
      </c>
      <c r="BD401" s="39">
        <f>IF(Dane!$C$9=2,IFERROR(BC401/W401,0),IF(Dane!$C$9=3,IFERROR(BC401/W401,0),0))</f>
        <v>0</v>
      </c>
      <c r="BE401" s="39">
        <f t="shared" si="105"/>
        <v>0</v>
      </c>
      <c r="BF401" s="39">
        <v>0</v>
      </c>
      <c r="BG401" s="39">
        <f t="shared" si="106"/>
        <v>0</v>
      </c>
      <c r="BH401" s="39">
        <f>IF(Dane!$C$9=2,IF(ROUND((S401+T401)*BG401,2)&gt;$AN$1,$AN$1,ROUND((S401+T401)*BG401,2)),IF(Dane!$C$9=3,IF(ROUND((S401+T401)*BG401,2)&gt;$AN$1,$AN$1,ROUND((S401+T401)*BG401,2)),0))</f>
        <v>0</v>
      </c>
      <c r="BI401" s="39">
        <v>0</v>
      </c>
      <c r="BJ401" s="39">
        <f>IF(Dane!$C$9=3,IFERROR(J401/AB401,0),0)</f>
        <v>0</v>
      </c>
      <c r="BK401" s="39">
        <f>IF(Dane!$C$9=3,IFERROR(ROUND(J401-ROUND(J401*0.0976,2)-ROUND(J401*0.015,2)-ROUND(J401*0.0245,2),2)/AB401,0),0)</f>
        <v>0</v>
      </c>
      <c r="BL401" s="39">
        <f t="shared" si="107"/>
        <v>0</v>
      </c>
      <c r="BM401" s="39">
        <f t="shared" si="108"/>
        <v>0</v>
      </c>
      <c r="BN401" s="39">
        <f t="shared" si="98"/>
        <v>0</v>
      </c>
      <c r="BO401" s="39">
        <f>IF(Dane!$C$9=3,IFERROR(BN401/AB401,0),0)</f>
        <v>0</v>
      </c>
      <c r="BP401" s="39">
        <f t="shared" si="109"/>
        <v>0</v>
      </c>
      <c r="BQ401" s="39">
        <v>0</v>
      </c>
      <c r="BR401" s="39">
        <f t="shared" si="110"/>
        <v>0</v>
      </c>
      <c r="BS401" s="39">
        <f>IF(Dane!$C$9=3,IF(ROUND((X401+Y401)*BR401,2)&gt;$AN$1,$AN$1,ROUND((X401+Y401)*BR401,2)),0)</f>
        <v>0</v>
      </c>
      <c r="BT401" s="39">
        <v>0</v>
      </c>
    </row>
    <row r="402" spans="1:72">
      <c r="A402" s="87">
        <v>393</v>
      </c>
      <c r="B402" s="1"/>
      <c r="C402" s="1"/>
      <c r="D402" s="2"/>
      <c r="E402" s="3"/>
      <c r="F402" s="4"/>
      <c r="G402" s="5"/>
      <c r="H402" s="5"/>
      <c r="I402" s="6"/>
      <c r="J402" s="5"/>
      <c r="K402" s="5"/>
      <c r="L402" s="5"/>
      <c r="M402" s="55"/>
      <c r="N402" s="8"/>
      <c r="O402" s="105"/>
      <c r="P402" s="5"/>
      <c r="Q402" s="5"/>
      <c r="R402" s="105">
        <f>Dane!$C$10</f>
        <v>0</v>
      </c>
      <c r="S402" s="8"/>
      <c r="T402" s="105"/>
      <c r="U402" s="5"/>
      <c r="V402" s="5"/>
      <c r="W402" s="107">
        <f>Dane!$C$11</f>
        <v>0</v>
      </c>
      <c r="X402" s="8"/>
      <c r="Y402" s="105"/>
      <c r="Z402" s="5"/>
      <c r="AA402" s="5"/>
      <c r="AB402" s="110">
        <f>Dane!$C$12</f>
        <v>0</v>
      </c>
      <c r="AC402" s="108">
        <f>IF(Dane!$E$3=1,AP402+BA402+BL402,IF(Dane!$E$3=2,AT402+BE402+BP402,AW402+BH402+BS402))</f>
        <v>0</v>
      </c>
      <c r="AD402" s="14">
        <f>IF(Dane!$E$3=1,AQ402+BB402+BM402,IF(Dane!$E$3=2,AU402+BF402+BQ402,AX402+BI402+BT402))</f>
        <v>0</v>
      </c>
      <c r="AE402" s="14">
        <f>IF((J402*Dane!$C$9)-AC402&lt;0,0,(J402*Dane!$C$9)-AC402)</f>
        <v>0</v>
      </c>
      <c r="AF402" s="61">
        <f>IF((K402*Dane!$C$9)-AD402&lt;0,0,(K402*Dane!$C$9)-AD402)</f>
        <v>0</v>
      </c>
      <c r="AG402" s="93"/>
      <c r="AH402" s="84">
        <f>IF(Dane!$E$3=1,AP402,IF(Dane!$E$3=2,AT402,AW402))</f>
        <v>0</v>
      </c>
      <c r="AI402" s="84">
        <f>IF(Dane!$E$3=1,AQ402,IF(Dane!$E$3=2,AU402,AX402))</f>
        <v>0</v>
      </c>
      <c r="AJ402" s="84">
        <f>IF(Dane!$E$3=1,BA402,IF(Dane!$E$3=2,BE402,BH402))</f>
        <v>0</v>
      </c>
      <c r="AK402" s="84">
        <f>IF(Dane!$E$3=1,BB402,IF(Dane!$E$3=2,BF402,BI402))</f>
        <v>0</v>
      </c>
      <c r="AL402" s="84">
        <f>IF(Dane!$E$3=1,BL402,IF(Dane!$E$3=2,BP402,BS402))</f>
        <v>0</v>
      </c>
      <c r="AM402" s="84">
        <f>IF(Dane!$E$3=1,BM402,IF(Dane!$E$3=2,BQ402,BT402))</f>
        <v>0</v>
      </c>
      <c r="AN402" s="39">
        <f>IF(Dane!$C$9="",0,IFERROR(J402/R402,0))</f>
        <v>0</v>
      </c>
      <c r="AO402" s="39">
        <f>IF(Dane!$C$9="",0,IFERROR(ROUND(J402-ROUND(J402*0.0976,2)-ROUND(J402*0.015,2)-ROUND(J402*0.0245,2),2)/R402,0))</f>
        <v>0</v>
      </c>
      <c r="AP402" s="39">
        <f t="shared" si="99"/>
        <v>0</v>
      </c>
      <c r="AQ402" s="39">
        <f t="shared" si="100"/>
        <v>0</v>
      </c>
      <c r="AR402" s="39">
        <f t="shared" si="96"/>
        <v>0</v>
      </c>
      <c r="AS402" s="39">
        <f>IF(Dane!$C$9="",0,IFERROR(AR402/R402,0))</f>
        <v>0</v>
      </c>
      <c r="AT402" s="39">
        <f t="shared" si="101"/>
        <v>0</v>
      </c>
      <c r="AU402" s="39">
        <v>0</v>
      </c>
      <c r="AV402" s="39">
        <f t="shared" si="102"/>
        <v>0</v>
      </c>
      <c r="AW402" s="39">
        <f>IF(Dane!$C$9="",0,IF(ROUND((N402+O402)*AV402,2)&gt;$AN$1,$AN$1,ROUND((N402+O402)*AV402,2)))</f>
        <v>0</v>
      </c>
      <c r="AX402" s="39">
        <v>0</v>
      </c>
      <c r="AY402" s="39">
        <f>IF(Dane!$C$9=2,IFERROR(J402/W402,0),IF(Dane!$C$9=3,IFERROR(J402/W402,0),0))</f>
        <v>0</v>
      </c>
      <c r="AZ402" s="39">
        <f>IF(Dane!$C$9=2,IFERROR(ROUND(J402-ROUND(J402*0.0976,2)-ROUND(J402*0.015,2)-ROUND(J402*0.0245,2),2)/W402,0),IF(Dane!$C$9=3,IFERROR(ROUND(J402-ROUND(J402*0.0976,2)-ROUND(J402*0.015,2)-ROUND(J402*0.0245,2),2)/W402,0),0))</f>
        <v>0</v>
      </c>
      <c r="BA402" s="39">
        <f t="shared" si="103"/>
        <v>0</v>
      </c>
      <c r="BB402" s="39">
        <f t="shared" si="104"/>
        <v>0</v>
      </c>
      <c r="BC402" s="39">
        <f t="shared" si="97"/>
        <v>0</v>
      </c>
      <c r="BD402" s="39">
        <f>IF(Dane!$C$9=2,IFERROR(BC402/W402,0),IF(Dane!$C$9=3,IFERROR(BC402/W402,0),0))</f>
        <v>0</v>
      </c>
      <c r="BE402" s="39">
        <f t="shared" si="105"/>
        <v>0</v>
      </c>
      <c r="BF402" s="39">
        <v>0</v>
      </c>
      <c r="BG402" s="39">
        <f t="shared" si="106"/>
        <v>0</v>
      </c>
      <c r="BH402" s="39">
        <f>IF(Dane!$C$9=2,IF(ROUND((S402+T402)*BG402,2)&gt;$AN$1,$AN$1,ROUND((S402+T402)*BG402,2)),IF(Dane!$C$9=3,IF(ROUND((S402+T402)*BG402,2)&gt;$AN$1,$AN$1,ROUND((S402+T402)*BG402,2)),0))</f>
        <v>0</v>
      </c>
      <c r="BI402" s="39">
        <v>0</v>
      </c>
      <c r="BJ402" s="39">
        <f>IF(Dane!$C$9=3,IFERROR(J402/AB402,0),0)</f>
        <v>0</v>
      </c>
      <c r="BK402" s="39">
        <f>IF(Dane!$C$9=3,IFERROR(ROUND(J402-ROUND(J402*0.0976,2)-ROUND(J402*0.015,2)-ROUND(J402*0.0245,2),2)/AB402,0),0)</f>
        <v>0</v>
      </c>
      <c r="BL402" s="39">
        <f t="shared" si="107"/>
        <v>0</v>
      </c>
      <c r="BM402" s="39">
        <f t="shared" si="108"/>
        <v>0</v>
      </c>
      <c r="BN402" s="39">
        <f t="shared" si="98"/>
        <v>0</v>
      </c>
      <c r="BO402" s="39">
        <f>IF(Dane!$C$9=3,IFERROR(BN402/AB402,0),0)</f>
        <v>0</v>
      </c>
      <c r="BP402" s="39">
        <f t="shared" si="109"/>
        <v>0</v>
      </c>
      <c r="BQ402" s="39">
        <v>0</v>
      </c>
      <c r="BR402" s="39">
        <f t="shared" si="110"/>
        <v>0</v>
      </c>
      <c r="BS402" s="39">
        <f>IF(Dane!$C$9=3,IF(ROUND((X402+Y402)*BR402,2)&gt;$AN$1,$AN$1,ROUND((X402+Y402)*BR402,2)),0)</f>
        <v>0</v>
      </c>
      <c r="BT402" s="39">
        <v>0</v>
      </c>
    </row>
    <row r="403" spans="1:72">
      <c r="A403" s="87">
        <v>394</v>
      </c>
      <c r="B403" s="1"/>
      <c r="C403" s="1"/>
      <c r="D403" s="2"/>
      <c r="E403" s="3"/>
      <c r="F403" s="4"/>
      <c r="G403" s="5"/>
      <c r="H403" s="5"/>
      <c r="I403" s="6"/>
      <c r="J403" s="5"/>
      <c r="K403" s="5"/>
      <c r="L403" s="5"/>
      <c r="M403" s="55"/>
      <c r="N403" s="8"/>
      <c r="O403" s="105"/>
      <c r="P403" s="5"/>
      <c r="Q403" s="5"/>
      <c r="R403" s="105">
        <f>Dane!$C$10</f>
        <v>0</v>
      </c>
      <c r="S403" s="8"/>
      <c r="T403" s="105"/>
      <c r="U403" s="5"/>
      <c r="V403" s="5"/>
      <c r="W403" s="107">
        <f>Dane!$C$11</f>
        <v>0</v>
      </c>
      <c r="X403" s="8"/>
      <c r="Y403" s="105"/>
      <c r="Z403" s="5"/>
      <c r="AA403" s="5"/>
      <c r="AB403" s="110">
        <f>Dane!$C$12</f>
        <v>0</v>
      </c>
      <c r="AC403" s="108">
        <f>IF(Dane!$E$3=1,AP403+BA403+BL403,IF(Dane!$E$3=2,AT403+BE403+BP403,AW403+BH403+BS403))</f>
        <v>0</v>
      </c>
      <c r="AD403" s="14">
        <f>IF(Dane!$E$3=1,AQ403+BB403+BM403,IF(Dane!$E$3=2,AU403+BF403+BQ403,AX403+BI403+BT403))</f>
        <v>0</v>
      </c>
      <c r="AE403" s="14">
        <f>IF((J403*Dane!$C$9)-AC403&lt;0,0,(J403*Dane!$C$9)-AC403)</f>
        <v>0</v>
      </c>
      <c r="AF403" s="61">
        <f>IF((K403*Dane!$C$9)-AD403&lt;0,0,(K403*Dane!$C$9)-AD403)</f>
        <v>0</v>
      </c>
      <c r="AG403" s="93"/>
      <c r="AH403" s="84">
        <f>IF(Dane!$E$3=1,AP403,IF(Dane!$E$3=2,AT403,AW403))</f>
        <v>0</v>
      </c>
      <c r="AI403" s="84">
        <f>IF(Dane!$E$3=1,AQ403,IF(Dane!$E$3=2,AU403,AX403))</f>
        <v>0</v>
      </c>
      <c r="AJ403" s="84">
        <f>IF(Dane!$E$3=1,BA403,IF(Dane!$E$3=2,BE403,BH403))</f>
        <v>0</v>
      </c>
      <c r="AK403" s="84">
        <f>IF(Dane!$E$3=1,BB403,IF(Dane!$E$3=2,BF403,BI403))</f>
        <v>0</v>
      </c>
      <c r="AL403" s="84">
        <f>IF(Dane!$E$3=1,BL403,IF(Dane!$E$3=2,BP403,BS403))</f>
        <v>0</v>
      </c>
      <c r="AM403" s="84">
        <f>IF(Dane!$E$3=1,BM403,IF(Dane!$E$3=2,BQ403,BT403))</f>
        <v>0</v>
      </c>
      <c r="AN403" s="39">
        <f>IF(Dane!$C$9="",0,IFERROR(J403/R403,0))</f>
        <v>0</v>
      </c>
      <c r="AO403" s="39">
        <f>IF(Dane!$C$9="",0,IFERROR(ROUND(J403-ROUND(J403*0.0976,2)-ROUND(J403*0.015,2)-ROUND(J403*0.0245,2),2)/R403,0))</f>
        <v>0</v>
      </c>
      <c r="AP403" s="39">
        <f t="shared" si="99"/>
        <v>0</v>
      </c>
      <c r="AQ403" s="39">
        <f t="shared" si="100"/>
        <v>0</v>
      </c>
      <c r="AR403" s="39">
        <f t="shared" si="96"/>
        <v>0</v>
      </c>
      <c r="AS403" s="39">
        <f>IF(Dane!$C$9="",0,IFERROR(AR403/R403,0))</f>
        <v>0</v>
      </c>
      <c r="AT403" s="39">
        <f t="shared" si="101"/>
        <v>0</v>
      </c>
      <c r="AU403" s="39">
        <v>0</v>
      </c>
      <c r="AV403" s="39">
        <f t="shared" si="102"/>
        <v>0</v>
      </c>
      <c r="AW403" s="39">
        <f>IF(Dane!$C$9="",0,IF(ROUND((N403+O403)*AV403,2)&gt;$AN$1,$AN$1,ROUND((N403+O403)*AV403,2)))</f>
        <v>0</v>
      </c>
      <c r="AX403" s="39">
        <v>0</v>
      </c>
      <c r="AY403" s="39">
        <f>IF(Dane!$C$9=2,IFERROR(J403/W403,0),IF(Dane!$C$9=3,IFERROR(J403/W403,0),0))</f>
        <v>0</v>
      </c>
      <c r="AZ403" s="39">
        <f>IF(Dane!$C$9=2,IFERROR(ROUND(J403-ROUND(J403*0.0976,2)-ROUND(J403*0.015,2)-ROUND(J403*0.0245,2),2)/W403,0),IF(Dane!$C$9=3,IFERROR(ROUND(J403-ROUND(J403*0.0976,2)-ROUND(J403*0.015,2)-ROUND(J403*0.0245,2),2)/W403,0),0))</f>
        <v>0</v>
      </c>
      <c r="BA403" s="39">
        <f t="shared" si="103"/>
        <v>0</v>
      </c>
      <c r="BB403" s="39">
        <f t="shared" si="104"/>
        <v>0</v>
      </c>
      <c r="BC403" s="39">
        <f t="shared" si="97"/>
        <v>0</v>
      </c>
      <c r="BD403" s="39">
        <f>IF(Dane!$C$9=2,IFERROR(BC403/W403,0),IF(Dane!$C$9=3,IFERROR(BC403/W403,0),0))</f>
        <v>0</v>
      </c>
      <c r="BE403" s="39">
        <f t="shared" si="105"/>
        <v>0</v>
      </c>
      <c r="BF403" s="39">
        <v>0</v>
      </c>
      <c r="BG403" s="39">
        <f t="shared" si="106"/>
        <v>0</v>
      </c>
      <c r="BH403" s="39">
        <f>IF(Dane!$C$9=2,IF(ROUND((S403+T403)*BG403,2)&gt;$AN$1,$AN$1,ROUND((S403+T403)*BG403,2)),IF(Dane!$C$9=3,IF(ROUND((S403+T403)*BG403,2)&gt;$AN$1,$AN$1,ROUND((S403+T403)*BG403,2)),0))</f>
        <v>0</v>
      </c>
      <c r="BI403" s="39">
        <v>0</v>
      </c>
      <c r="BJ403" s="39">
        <f>IF(Dane!$C$9=3,IFERROR(J403/AB403,0),0)</f>
        <v>0</v>
      </c>
      <c r="BK403" s="39">
        <f>IF(Dane!$C$9=3,IFERROR(ROUND(J403-ROUND(J403*0.0976,2)-ROUND(J403*0.015,2)-ROUND(J403*0.0245,2),2)/AB403,0),0)</f>
        <v>0</v>
      </c>
      <c r="BL403" s="39">
        <f t="shared" si="107"/>
        <v>0</v>
      </c>
      <c r="BM403" s="39">
        <f t="shared" si="108"/>
        <v>0</v>
      </c>
      <c r="BN403" s="39">
        <f t="shared" si="98"/>
        <v>0</v>
      </c>
      <c r="BO403" s="39">
        <f>IF(Dane!$C$9=3,IFERROR(BN403/AB403,0),0)</f>
        <v>0</v>
      </c>
      <c r="BP403" s="39">
        <f t="shared" si="109"/>
        <v>0</v>
      </c>
      <c r="BQ403" s="39">
        <v>0</v>
      </c>
      <c r="BR403" s="39">
        <f t="shared" si="110"/>
        <v>0</v>
      </c>
      <c r="BS403" s="39">
        <f>IF(Dane!$C$9=3,IF(ROUND((X403+Y403)*BR403,2)&gt;$AN$1,$AN$1,ROUND((X403+Y403)*BR403,2)),0)</f>
        <v>0</v>
      </c>
      <c r="BT403" s="39">
        <v>0</v>
      </c>
    </row>
    <row r="404" spans="1:72">
      <c r="A404" s="87">
        <v>395</v>
      </c>
      <c r="B404" s="1"/>
      <c r="C404" s="1"/>
      <c r="D404" s="2"/>
      <c r="E404" s="3"/>
      <c r="F404" s="4"/>
      <c r="G404" s="5"/>
      <c r="H404" s="5"/>
      <c r="I404" s="6"/>
      <c r="J404" s="5"/>
      <c r="K404" s="5"/>
      <c r="L404" s="5"/>
      <c r="M404" s="55"/>
      <c r="N404" s="8"/>
      <c r="O404" s="105"/>
      <c r="P404" s="5"/>
      <c r="Q404" s="5"/>
      <c r="R404" s="105">
        <f>Dane!$C$10</f>
        <v>0</v>
      </c>
      <c r="S404" s="8"/>
      <c r="T404" s="105"/>
      <c r="U404" s="5"/>
      <c r="V404" s="5"/>
      <c r="W404" s="107">
        <f>Dane!$C$11</f>
        <v>0</v>
      </c>
      <c r="X404" s="8"/>
      <c r="Y404" s="105"/>
      <c r="Z404" s="5"/>
      <c r="AA404" s="5"/>
      <c r="AB404" s="110">
        <f>Dane!$C$12</f>
        <v>0</v>
      </c>
      <c r="AC404" s="108">
        <f>IF(Dane!$E$3=1,AP404+BA404+BL404,IF(Dane!$E$3=2,AT404+BE404+BP404,AW404+BH404+BS404))</f>
        <v>0</v>
      </c>
      <c r="AD404" s="14">
        <f>IF(Dane!$E$3=1,AQ404+BB404+BM404,IF(Dane!$E$3=2,AU404+BF404+BQ404,AX404+BI404+BT404))</f>
        <v>0</v>
      </c>
      <c r="AE404" s="14">
        <f>IF((J404*Dane!$C$9)-AC404&lt;0,0,(J404*Dane!$C$9)-AC404)</f>
        <v>0</v>
      </c>
      <c r="AF404" s="61">
        <f>IF((K404*Dane!$C$9)-AD404&lt;0,0,(K404*Dane!$C$9)-AD404)</f>
        <v>0</v>
      </c>
      <c r="AG404" s="93"/>
      <c r="AH404" s="84">
        <f>IF(Dane!$E$3=1,AP404,IF(Dane!$E$3=2,AT404,AW404))</f>
        <v>0</v>
      </c>
      <c r="AI404" s="84">
        <f>IF(Dane!$E$3=1,AQ404,IF(Dane!$E$3=2,AU404,AX404))</f>
        <v>0</v>
      </c>
      <c r="AJ404" s="84">
        <f>IF(Dane!$E$3=1,BA404,IF(Dane!$E$3=2,BE404,BH404))</f>
        <v>0</v>
      </c>
      <c r="AK404" s="84">
        <f>IF(Dane!$E$3=1,BB404,IF(Dane!$E$3=2,BF404,BI404))</f>
        <v>0</v>
      </c>
      <c r="AL404" s="84">
        <f>IF(Dane!$E$3=1,BL404,IF(Dane!$E$3=2,BP404,BS404))</f>
        <v>0</v>
      </c>
      <c r="AM404" s="84">
        <f>IF(Dane!$E$3=1,BM404,IF(Dane!$E$3=2,BQ404,BT404))</f>
        <v>0</v>
      </c>
      <c r="AN404" s="39">
        <f>IF(Dane!$C$9="",0,IFERROR(J404/R404,0))</f>
        <v>0</v>
      </c>
      <c r="AO404" s="39">
        <f>IF(Dane!$C$9="",0,IFERROR(ROUND(J404-ROUND(J404*0.0976,2)-ROUND(J404*0.015,2)-ROUND(J404*0.0245,2),2)/R404,0))</f>
        <v>0</v>
      </c>
      <c r="AP404" s="39">
        <f t="shared" si="99"/>
        <v>0</v>
      </c>
      <c r="AQ404" s="39">
        <f t="shared" si="100"/>
        <v>0</v>
      </c>
      <c r="AR404" s="39">
        <f t="shared" si="96"/>
        <v>0</v>
      </c>
      <c r="AS404" s="39">
        <f>IF(Dane!$C$9="",0,IFERROR(AR404/R404,0))</f>
        <v>0</v>
      </c>
      <c r="AT404" s="39">
        <f t="shared" si="101"/>
        <v>0</v>
      </c>
      <c r="AU404" s="39">
        <v>0</v>
      </c>
      <c r="AV404" s="39">
        <f t="shared" si="102"/>
        <v>0</v>
      </c>
      <c r="AW404" s="39">
        <f>IF(Dane!$C$9="",0,IF(ROUND((N404+O404)*AV404,2)&gt;$AN$1,$AN$1,ROUND((N404+O404)*AV404,2)))</f>
        <v>0</v>
      </c>
      <c r="AX404" s="39">
        <v>0</v>
      </c>
      <c r="AY404" s="39">
        <f>IF(Dane!$C$9=2,IFERROR(J404/W404,0),IF(Dane!$C$9=3,IFERROR(J404/W404,0),0))</f>
        <v>0</v>
      </c>
      <c r="AZ404" s="39">
        <f>IF(Dane!$C$9=2,IFERROR(ROUND(J404-ROUND(J404*0.0976,2)-ROUND(J404*0.015,2)-ROUND(J404*0.0245,2),2)/W404,0),IF(Dane!$C$9=3,IFERROR(ROUND(J404-ROUND(J404*0.0976,2)-ROUND(J404*0.015,2)-ROUND(J404*0.0245,2),2)/W404,0),0))</f>
        <v>0</v>
      </c>
      <c r="BA404" s="39">
        <f t="shared" si="103"/>
        <v>0</v>
      </c>
      <c r="BB404" s="39">
        <f t="shared" si="104"/>
        <v>0</v>
      </c>
      <c r="BC404" s="39">
        <f t="shared" si="97"/>
        <v>0</v>
      </c>
      <c r="BD404" s="39">
        <f>IF(Dane!$C$9=2,IFERROR(BC404/W404,0),IF(Dane!$C$9=3,IFERROR(BC404/W404,0),0))</f>
        <v>0</v>
      </c>
      <c r="BE404" s="39">
        <f t="shared" si="105"/>
        <v>0</v>
      </c>
      <c r="BF404" s="39">
        <v>0</v>
      </c>
      <c r="BG404" s="39">
        <f t="shared" si="106"/>
        <v>0</v>
      </c>
      <c r="BH404" s="39">
        <f>IF(Dane!$C$9=2,IF(ROUND((S404+T404)*BG404,2)&gt;$AN$1,$AN$1,ROUND((S404+T404)*BG404,2)),IF(Dane!$C$9=3,IF(ROUND((S404+T404)*BG404,2)&gt;$AN$1,$AN$1,ROUND((S404+T404)*BG404,2)),0))</f>
        <v>0</v>
      </c>
      <c r="BI404" s="39">
        <v>0</v>
      </c>
      <c r="BJ404" s="39">
        <f>IF(Dane!$C$9=3,IFERROR(J404/AB404,0),0)</f>
        <v>0</v>
      </c>
      <c r="BK404" s="39">
        <f>IF(Dane!$C$9=3,IFERROR(ROUND(J404-ROUND(J404*0.0976,2)-ROUND(J404*0.015,2)-ROUND(J404*0.0245,2),2)/AB404,0),0)</f>
        <v>0</v>
      </c>
      <c r="BL404" s="39">
        <f t="shared" si="107"/>
        <v>0</v>
      </c>
      <c r="BM404" s="39">
        <f t="shared" si="108"/>
        <v>0</v>
      </c>
      <c r="BN404" s="39">
        <f t="shared" si="98"/>
        <v>0</v>
      </c>
      <c r="BO404" s="39">
        <f>IF(Dane!$C$9=3,IFERROR(BN404/AB404,0),0)</f>
        <v>0</v>
      </c>
      <c r="BP404" s="39">
        <f t="shared" si="109"/>
        <v>0</v>
      </c>
      <c r="BQ404" s="39">
        <v>0</v>
      </c>
      <c r="BR404" s="39">
        <f t="shared" si="110"/>
        <v>0</v>
      </c>
      <c r="BS404" s="39">
        <f>IF(Dane!$C$9=3,IF(ROUND((X404+Y404)*BR404,2)&gt;$AN$1,$AN$1,ROUND((X404+Y404)*BR404,2)),0)</f>
        <v>0</v>
      </c>
      <c r="BT404" s="39">
        <v>0</v>
      </c>
    </row>
    <row r="405" spans="1:72">
      <c r="A405" s="87">
        <v>396</v>
      </c>
      <c r="B405" s="1"/>
      <c r="C405" s="1"/>
      <c r="D405" s="2"/>
      <c r="E405" s="3"/>
      <c r="F405" s="4"/>
      <c r="G405" s="5"/>
      <c r="H405" s="5"/>
      <c r="I405" s="6"/>
      <c r="J405" s="5"/>
      <c r="K405" s="5"/>
      <c r="L405" s="5"/>
      <c r="M405" s="55"/>
      <c r="N405" s="8"/>
      <c r="O405" s="105"/>
      <c r="P405" s="5"/>
      <c r="Q405" s="5"/>
      <c r="R405" s="105">
        <f>Dane!$C$10</f>
        <v>0</v>
      </c>
      <c r="S405" s="8"/>
      <c r="T405" s="105"/>
      <c r="U405" s="5"/>
      <c r="V405" s="5"/>
      <c r="W405" s="107">
        <f>Dane!$C$11</f>
        <v>0</v>
      </c>
      <c r="X405" s="8"/>
      <c r="Y405" s="105"/>
      <c r="Z405" s="5"/>
      <c r="AA405" s="5"/>
      <c r="AB405" s="110">
        <f>Dane!$C$12</f>
        <v>0</v>
      </c>
      <c r="AC405" s="108">
        <f>IF(Dane!$E$3=1,AP405+BA405+BL405,IF(Dane!$E$3=2,AT405+BE405+BP405,AW405+BH405+BS405))</f>
        <v>0</v>
      </c>
      <c r="AD405" s="14">
        <f>IF(Dane!$E$3=1,AQ405+BB405+BM405,IF(Dane!$E$3=2,AU405+BF405+BQ405,AX405+BI405+BT405))</f>
        <v>0</v>
      </c>
      <c r="AE405" s="14">
        <f>IF((J405*Dane!$C$9)-AC405&lt;0,0,(J405*Dane!$C$9)-AC405)</f>
        <v>0</v>
      </c>
      <c r="AF405" s="61">
        <f>IF((K405*Dane!$C$9)-AD405&lt;0,0,(K405*Dane!$C$9)-AD405)</f>
        <v>0</v>
      </c>
      <c r="AG405" s="93"/>
      <c r="AH405" s="84">
        <f>IF(Dane!$E$3=1,AP405,IF(Dane!$E$3=2,AT405,AW405))</f>
        <v>0</v>
      </c>
      <c r="AI405" s="84">
        <f>IF(Dane!$E$3=1,AQ405,IF(Dane!$E$3=2,AU405,AX405))</f>
        <v>0</v>
      </c>
      <c r="AJ405" s="84">
        <f>IF(Dane!$E$3=1,BA405,IF(Dane!$E$3=2,BE405,BH405))</f>
        <v>0</v>
      </c>
      <c r="AK405" s="84">
        <f>IF(Dane!$E$3=1,BB405,IF(Dane!$E$3=2,BF405,BI405))</f>
        <v>0</v>
      </c>
      <c r="AL405" s="84">
        <f>IF(Dane!$E$3=1,BL405,IF(Dane!$E$3=2,BP405,BS405))</f>
        <v>0</v>
      </c>
      <c r="AM405" s="84">
        <f>IF(Dane!$E$3=1,BM405,IF(Dane!$E$3=2,BQ405,BT405))</f>
        <v>0</v>
      </c>
      <c r="AN405" s="39">
        <f>IF(Dane!$C$9="",0,IFERROR(J405/R405,0))</f>
        <v>0</v>
      </c>
      <c r="AO405" s="39">
        <f>IF(Dane!$C$9="",0,IFERROR(ROUND(J405-ROUND(J405*0.0976,2)-ROUND(J405*0.015,2)-ROUND(J405*0.0245,2),2)/R405,0))</f>
        <v>0</v>
      </c>
      <c r="AP405" s="39">
        <f t="shared" si="99"/>
        <v>0</v>
      </c>
      <c r="AQ405" s="39">
        <f t="shared" si="100"/>
        <v>0</v>
      </c>
      <c r="AR405" s="39">
        <f t="shared" si="96"/>
        <v>0</v>
      </c>
      <c r="AS405" s="39">
        <f>IF(Dane!$C$9="",0,IFERROR(AR405/R405,0))</f>
        <v>0</v>
      </c>
      <c r="AT405" s="39">
        <f t="shared" si="101"/>
        <v>0</v>
      </c>
      <c r="AU405" s="39">
        <v>0</v>
      </c>
      <c r="AV405" s="39">
        <f t="shared" si="102"/>
        <v>0</v>
      </c>
      <c r="AW405" s="39">
        <f>IF(Dane!$C$9="",0,IF(ROUND((N405+O405)*AV405,2)&gt;$AN$1,$AN$1,ROUND((N405+O405)*AV405,2)))</f>
        <v>0</v>
      </c>
      <c r="AX405" s="39">
        <v>0</v>
      </c>
      <c r="AY405" s="39">
        <f>IF(Dane!$C$9=2,IFERROR(J405/W405,0),IF(Dane!$C$9=3,IFERROR(J405/W405,0),0))</f>
        <v>0</v>
      </c>
      <c r="AZ405" s="39">
        <f>IF(Dane!$C$9=2,IFERROR(ROUND(J405-ROUND(J405*0.0976,2)-ROUND(J405*0.015,2)-ROUND(J405*0.0245,2),2)/W405,0),IF(Dane!$C$9=3,IFERROR(ROUND(J405-ROUND(J405*0.0976,2)-ROUND(J405*0.015,2)-ROUND(J405*0.0245,2),2)/W405,0),0))</f>
        <v>0</v>
      </c>
      <c r="BA405" s="39">
        <f t="shared" si="103"/>
        <v>0</v>
      </c>
      <c r="BB405" s="39">
        <f t="shared" si="104"/>
        <v>0</v>
      </c>
      <c r="BC405" s="39">
        <f t="shared" si="97"/>
        <v>0</v>
      </c>
      <c r="BD405" s="39">
        <f>IF(Dane!$C$9=2,IFERROR(BC405/W405,0),IF(Dane!$C$9=3,IFERROR(BC405/W405,0),0))</f>
        <v>0</v>
      </c>
      <c r="BE405" s="39">
        <f t="shared" si="105"/>
        <v>0</v>
      </c>
      <c r="BF405" s="39">
        <v>0</v>
      </c>
      <c r="BG405" s="39">
        <f t="shared" si="106"/>
        <v>0</v>
      </c>
      <c r="BH405" s="39">
        <f>IF(Dane!$C$9=2,IF(ROUND((S405+T405)*BG405,2)&gt;$AN$1,$AN$1,ROUND((S405+T405)*BG405,2)),IF(Dane!$C$9=3,IF(ROUND((S405+T405)*BG405,2)&gt;$AN$1,$AN$1,ROUND((S405+T405)*BG405,2)),0))</f>
        <v>0</v>
      </c>
      <c r="BI405" s="39">
        <v>0</v>
      </c>
      <c r="BJ405" s="39">
        <f>IF(Dane!$C$9=3,IFERROR(J405/AB405,0),0)</f>
        <v>0</v>
      </c>
      <c r="BK405" s="39">
        <f>IF(Dane!$C$9=3,IFERROR(ROUND(J405-ROUND(J405*0.0976,2)-ROUND(J405*0.015,2)-ROUND(J405*0.0245,2),2)/AB405,0),0)</f>
        <v>0</v>
      </c>
      <c r="BL405" s="39">
        <f t="shared" si="107"/>
        <v>0</v>
      </c>
      <c r="BM405" s="39">
        <f t="shared" si="108"/>
        <v>0</v>
      </c>
      <c r="BN405" s="39">
        <f t="shared" si="98"/>
        <v>0</v>
      </c>
      <c r="BO405" s="39">
        <f>IF(Dane!$C$9=3,IFERROR(BN405/AB405,0),0)</f>
        <v>0</v>
      </c>
      <c r="BP405" s="39">
        <f t="shared" si="109"/>
        <v>0</v>
      </c>
      <c r="BQ405" s="39">
        <v>0</v>
      </c>
      <c r="BR405" s="39">
        <f t="shared" si="110"/>
        <v>0</v>
      </c>
      <c r="BS405" s="39">
        <f>IF(Dane!$C$9=3,IF(ROUND((X405+Y405)*BR405,2)&gt;$AN$1,$AN$1,ROUND((X405+Y405)*BR405,2)),0)</f>
        <v>0</v>
      </c>
      <c r="BT405" s="39">
        <v>0</v>
      </c>
    </row>
    <row r="406" spans="1:72">
      <c r="A406" s="87">
        <v>397</v>
      </c>
      <c r="B406" s="1"/>
      <c r="C406" s="1"/>
      <c r="D406" s="2"/>
      <c r="E406" s="3"/>
      <c r="F406" s="4"/>
      <c r="G406" s="5"/>
      <c r="H406" s="5"/>
      <c r="I406" s="6"/>
      <c r="J406" s="5"/>
      <c r="K406" s="5"/>
      <c r="L406" s="5"/>
      <c r="M406" s="55"/>
      <c r="N406" s="8"/>
      <c r="O406" s="105"/>
      <c r="P406" s="5"/>
      <c r="Q406" s="5"/>
      <c r="R406" s="105">
        <f>Dane!$C$10</f>
        <v>0</v>
      </c>
      <c r="S406" s="8"/>
      <c r="T406" s="105"/>
      <c r="U406" s="5"/>
      <c r="V406" s="5"/>
      <c r="W406" s="107">
        <f>Dane!$C$11</f>
        <v>0</v>
      </c>
      <c r="X406" s="8"/>
      <c r="Y406" s="105"/>
      <c r="Z406" s="5"/>
      <c r="AA406" s="5"/>
      <c r="AB406" s="110">
        <f>Dane!$C$12</f>
        <v>0</v>
      </c>
      <c r="AC406" s="108">
        <f>IF(Dane!$E$3=1,AP406+BA406+BL406,IF(Dane!$E$3=2,AT406+BE406+BP406,AW406+BH406+BS406))</f>
        <v>0</v>
      </c>
      <c r="AD406" s="14">
        <f>IF(Dane!$E$3=1,AQ406+BB406+BM406,IF(Dane!$E$3=2,AU406+BF406+BQ406,AX406+BI406+BT406))</f>
        <v>0</v>
      </c>
      <c r="AE406" s="14">
        <f>IF((J406*Dane!$C$9)-AC406&lt;0,0,(J406*Dane!$C$9)-AC406)</f>
        <v>0</v>
      </c>
      <c r="AF406" s="61">
        <f>IF((K406*Dane!$C$9)-AD406&lt;0,0,(K406*Dane!$C$9)-AD406)</f>
        <v>0</v>
      </c>
      <c r="AG406" s="93"/>
      <c r="AH406" s="84">
        <f>IF(Dane!$E$3=1,AP406,IF(Dane!$E$3=2,AT406,AW406))</f>
        <v>0</v>
      </c>
      <c r="AI406" s="84">
        <f>IF(Dane!$E$3=1,AQ406,IF(Dane!$E$3=2,AU406,AX406))</f>
        <v>0</v>
      </c>
      <c r="AJ406" s="84">
        <f>IF(Dane!$E$3=1,BA406,IF(Dane!$E$3=2,BE406,BH406))</f>
        <v>0</v>
      </c>
      <c r="AK406" s="84">
        <f>IF(Dane!$E$3=1,BB406,IF(Dane!$E$3=2,BF406,BI406))</f>
        <v>0</v>
      </c>
      <c r="AL406" s="84">
        <f>IF(Dane!$E$3=1,BL406,IF(Dane!$E$3=2,BP406,BS406))</f>
        <v>0</v>
      </c>
      <c r="AM406" s="84">
        <f>IF(Dane!$E$3=1,BM406,IF(Dane!$E$3=2,BQ406,BT406))</f>
        <v>0</v>
      </c>
      <c r="AN406" s="39">
        <f>IF(Dane!$C$9="",0,IFERROR(J406/R406,0))</f>
        <v>0</v>
      </c>
      <c r="AO406" s="39">
        <f>IF(Dane!$C$9="",0,IFERROR(ROUND(J406-ROUND(J406*0.0976,2)-ROUND(J406*0.015,2)-ROUND(J406*0.0245,2),2)/R406,0))</f>
        <v>0</v>
      </c>
      <c r="AP406" s="39">
        <f t="shared" si="99"/>
        <v>0</v>
      </c>
      <c r="AQ406" s="39">
        <f t="shared" si="100"/>
        <v>0</v>
      </c>
      <c r="AR406" s="39">
        <f t="shared" si="96"/>
        <v>0</v>
      </c>
      <c r="AS406" s="39">
        <f>IF(Dane!$C$9="",0,IFERROR(AR406/R406,0))</f>
        <v>0</v>
      </c>
      <c r="AT406" s="39">
        <f t="shared" si="101"/>
        <v>0</v>
      </c>
      <c r="AU406" s="39">
        <v>0</v>
      </c>
      <c r="AV406" s="39">
        <f t="shared" si="102"/>
        <v>0</v>
      </c>
      <c r="AW406" s="39">
        <f>IF(Dane!$C$9="",0,IF(ROUND((N406+O406)*AV406,2)&gt;$AN$1,$AN$1,ROUND((N406+O406)*AV406,2)))</f>
        <v>0</v>
      </c>
      <c r="AX406" s="39">
        <v>0</v>
      </c>
      <c r="AY406" s="39">
        <f>IF(Dane!$C$9=2,IFERROR(J406/W406,0),IF(Dane!$C$9=3,IFERROR(J406/W406,0),0))</f>
        <v>0</v>
      </c>
      <c r="AZ406" s="39">
        <f>IF(Dane!$C$9=2,IFERROR(ROUND(J406-ROUND(J406*0.0976,2)-ROUND(J406*0.015,2)-ROUND(J406*0.0245,2),2)/W406,0),IF(Dane!$C$9=3,IFERROR(ROUND(J406-ROUND(J406*0.0976,2)-ROUND(J406*0.015,2)-ROUND(J406*0.0245,2),2)/W406,0),0))</f>
        <v>0</v>
      </c>
      <c r="BA406" s="39">
        <f t="shared" si="103"/>
        <v>0</v>
      </c>
      <c r="BB406" s="39">
        <f t="shared" si="104"/>
        <v>0</v>
      </c>
      <c r="BC406" s="39">
        <f t="shared" si="97"/>
        <v>0</v>
      </c>
      <c r="BD406" s="39">
        <f>IF(Dane!$C$9=2,IFERROR(BC406/W406,0),IF(Dane!$C$9=3,IFERROR(BC406/W406,0),0))</f>
        <v>0</v>
      </c>
      <c r="BE406" s="39">
        <f t="shared" si="105"/>
        <v>0</v>
      </c>
      <c r="BF406" s="39">
        <v>0</v>
      </c>
      <c r="BG406" s="39">
        <f t="shared" si="106"/>
        <v>0</v>
      </c>
      <c r="BH406" s="39">
        <f>IF(Dane!$C$9=2,IF(ROUND((S406+T406)*BG406,2)&gt;$AN$1,$AN$1,ROUND((S406+T406)*BG406,2)),IF(Dane!$C$9=3,IF(ROUND((S406+T406)*BG406,2)&gt;$AN$1,$AN$1,ROUND((S406+T406)*BG406,2)),0))</f>
        <v>0</v>
      </c>
      <c r="BI406" s="39">
        <v>0</v>
      </c>
      <c r="BJ406" s="39">
        <f>IF(Dane!$C$9=3,IFERROR(J406/AB406,0),0)</f>
        <v>0</v>
      </c>
      <c r="BK406" s="39">
        <f>IF(Dane!$C$9=3,IFERROR(ROUND(J406-ROUND(J406*0.0976,2)-ROUND(J406*0.015,2)-ROUND(J406*0.0245,2),2)/AB406,0),0)</f>
        <v>0</v>
      </c>
      <c r="BL406" s="39">
        <f t="shared" si="107"/>
        <v>0</v>
      </c>
      <c r="BM406" s="39">
        <f t="shared" si="108"/>
        <v>0</v>
      </c>
      <c r="BN406" s="39">
        <f t="shared" si="98"/>
        <v>0</v>
      </c>
      <c r="BO406" s="39">
        <f>IF(Dane!$C$9=3,IFERROR(BN406/AB406,0),0)</f>
        <v>0</v>
      </c>
      <c r="BP406" s="39">
        <f t="shared" si="109"/>
        <v>0</v>
      </c>
      <c r="BQ406" s="39">
        <v>0</v>
      </c>
      <c r="BR406" s="39">
        <f t="shared" si="110"/>
        <v>0</v>
      </c>
      <c r="BS406" s="39">
        <f>IF(Dane!$C$9=3,IF(ROUND((X406+Y406)*BR406,2)&gt;$AN$1,$AN$1,ROUND((X406+Y406)*BR406,2)),0)</f>
        <v>0</v>
      </c>
      <c r="BT406" s="39">
        <v>0</v>
      </c>
    </row>
    <row r="407" spans="1:72">
      <c r="A407" s="87">
        <v>398</v>
      </c>
      <c r="B407" s="1"/>
      <c r="C407" s="1"/>
      <c r="D407" s="2"/>
      <c r="E407" s="3"/>
      <c r="F407" s="4"/>
      <c r="G407" s="5"/>
      <c r="H407" s="5"/>
      <c r="I407" s="6"/>
      <c r="J407" s="5"/>
      <c r="K407" s="5"/>
      <c r="L407" s="5"/>
      <c r="M407" s="55"/>
      <c r="N407" s="8"/>
      <c r="O407" s="105"/>
      <c r="P407" s="5"/>
      <c r="Q407" s="5"/>
      <c r="R407" s="105">
        <f>Dane!$C$10</f>
        <v>0</v>
      </c>
      <c r="S407" s="8"/>
      <c r="T407" s="105"/>
      <c r="U407" s="5"/>
      <c r="V407" s="5"/>
      <c r="W407" s="107">
        <f>Dane!$C$11</f>
        <v>0</v>
      </c>
      <c r="X407" s="8"/>
      <c r="Y407" s="105"/>
      <c r="Z407" s="5"/>
      <c r="AA407" s="5"/>
      <c r="AB407" s="110">
        <f>Dane!$C$12</f>
        <v>0</v>
      </c>
      <c r="AC407" s="108">
        <f>IF(Dane!$E$3=1,AP407+BA407+BL407,IF(Dane!$E$3=2,AT407+BE407+BP407,AW407+BH407+BS407))</f>
        <v>0</v>
      </c>
      <c r="AD407" s="14">
        <f>IF(Dane!$E$3=1,AQ407+BB407+BM407,IF(Dane!$E$3=2,AU407+BF407+BQ407,AX407+BI407+BT407))</f>
        <v>0</v>
      </c>
      <c r="AE407" s="14">
        <f>IF((J407*Dane!$C$9)-AC407&lt;0,0,(J407*Dane!$C$9)-AC407)</f>
        <v>0</v>
      </c>
      <c r="AF407" s="61">
        <f>IF((K407*Dane!$C$9)-AD407&lt;0,0,(K407*Dane!$C$9)-AD407)</f>
        <v>0</v>
      </c>
      <c r="AG407" s="93"/>
      <c r="AH407" s="84">
        <f>IF(Dane!$E$3=1,AP407,IF(Dane!$E$3=2,AT407,AW407))</f>
        <v>0</v>
      </c>
      <c r="AI407" s="84">
        <f>IF(Dane!$E$3=1,AQ407,IF(Dane!$E$3=2,AU407,AX407))</f>
        <v>0</v>
      </c>
      <c r="AJ407" s="84">
        <f>IF(Dane!$E$3=1,BA407,IF(Dane!$E$3=2,BE407,BH407))</f>
        <v>0</v>
      </c>
      <c r="AK407" s="84">
        <f>IF(Dane!$E$3=1,BB407,IF(Dane!$E$3=2,BF407,BI407))</f>
        <v>0</v>
      </c>
      <c r="AL407" s="84">
        <f>IF(Dane!$E$3=1,BL407,IF(Dane!$E$3=2,BP407,BS407))</f>
        <v>0</v>
      </c>
      <c r="AM407" s="84">
        <f>IF(Dane!$E$3=1,BM407,IF(Dane!$E$3=2,BQ407,BT407))</f>
        <v>0</v>
      </c>
      <c r="AN407" s="39">
        <f>IF(Dane!$C$9="",0,IFERROR(J407/R407,0))</f>
        <v>0</v>
      </c>
      <c r="AO407" s="39">
        <f>IF(Dane!$C$9="",0,IFERROR(ROUND(J407-ROUND(J407*0.0976,2)-ROUND(J407*0.015,2)-ROUND(J407*0.0245,2),2)/R407,0))</f>
        <v>0</v>
      </c>
      <c r="AP407" s="39">
        <f t="shared" si="99"/>
        <v>0</v>
      </c>
      <c r="AQ407" s="39">
        <f t="shared" si="100"/>
        <v>0</v>
      </c>
      <c r="AR407" s="39">
        <f t="shared" si="96"/>
        <v>0</v>
      </c>
      <c r="AS407" s="39">
        <f>IF(Dane!$C$9="",0,IFERROR(AR407/R407,0))</f>
        <v>0</v>
      </c>
      <c r="AT407" s="39">
        <f t="shared" si="101"/>
        <v>0</v>
      </c>
      <c r="AU407" s="39">
        <v>0</v>
      </c>
      <c r="AV407" s="39">
        <f t="shared" si="102"/>
        <v>0</v>
      </c>
      <c r="AW407" s="39">
        <f>IF(Dane!$C$9="",0,IF(ROUND((N407+O407)*AV407,2)&gt;$AN$1,$AN$1,ROUND((N407+O407)*AV407,2)))</f>
        <v>0</v>
      </c>
      <c r="AX407" s="39">
        <v>0</v>
      </c>
      <c r="AY407" s="39">
        <f>IF(Dane!$C$9=2,IFERROR(J407/W407,0),IF(Dane!$C$9=3,IFERROR(J407/W407,0),0))</f>
        <v>0</v>
      </c>
      <c r="AZ407" s="39">
        <f>IF(Dane!$C$9=2,IFERROR(ROUND(J407-ROUND(J407*0.0976,2)-ROUND(J407*0.015,2)-ROUND(J407*0.0245,2),2)/W407,0),IF(Dane!$C$9=3,IFERROR(ROUND(J407-ROUND(J407*0.0976,2)-ROUND(J407*0.015,2)-ROUND(J407*0.0245,2),2)/W407,0),0))</f>
        <v>0</v>
      </c>
      <c r="BA407" s="39">
        <f t="shared" si="103"/>
        <v>0</v>
      </c>
      <c r="BB407" s="39">
        <f t="shared" si="104"/>
        <v>0</v>
      </c>
      <c r="BC407" s="39">
        <f t="shared" si="97"/>
        <v>0</v>
      </c>
      <c r="BD407" s="39">
        <f>IF(Dane!$C$9=2,IFERROR(BC407/W407,0),IF(Dane!$C$9=3,IFERROR(BC407/W407,0),0))</f>
        <v>0</v>
      </c>
      <c r="BE407" s="39">
        <f t="shared" si="105"/>
        <v>0</v>
      </c>
      <c r="BF407" s="39">
        <v>0</v>
      </c>
      <c r="BG407" s="39">
        <f t="shared" si="106"/>
        <v>0</v>
      </c>
      <c r="BH407" s="39">
        <f>IF(Dane!$C$9=2,IF(ROUND((S407+T407)*BG407,2)&gt;$AN$1,$AN$1,ROUND((S407+T407)*BG407,2)),IF(Dane!$C$9=3,IF(ROUND((S407+T407)*BG407,2)&gt;$AN$1,$AN$1,ROUND((S407+T407)*BG407,2)),0))</f>
        <v>0</v>
      </c>
      <c r="BI407" s="39">
        <v>0</v>
      </c>
      <c r="BJ407" s="39">
        <f>IF(Dane!$C$9=3,IFERROR(J407/AB407,0),0)</f>
        <v>0</v>
      </c>
      <c r="BK407" s="39">
        <f>IF(Dane!$C$9=3,IFERROR(ROUND(J407-ROUND(J407*0.0976,2)-ROUND(J407*0.015,2)-ROUND(J407*0.0245,2),2)/AB407,0),0)</f>
        <v>0</v>
      </c>
      <c r="BL407" s="39">
        <f t="shared" si="107"/>
        <v>0</v>
      </c>
      <c r="BM407" s="39">
        <f t="shared" si="108"/>
        <v>0</v>
      </c>
      <c r="BN407" s="39">
        <f t="shared" si="98"/>
        <v>0</v>
      </c>
      <c r="BO407" s="39">
        <f>IF(Dane!$C$9=3,IFERROR(BN407/AB407,0),0)</f>
        <v>0</v>
      </c>
      <c r="BP407" s="39">
        <f t="shared" si="109"/>
        <v>0</v>
      </c>
      <c r="BQ407" s="39">
        <v>0</v>
      </c>
      <c r="BR407" s="39">
        <f t="shared" si="110"/>
        <v>0</v>
      </c>
      <c r="BS407" s="39">
        <f>IF(Dane!$C$9=3,IF(ROUND((X407+Y407)*BR407,2)&gt;$AN$1,$AN$1,ROUND((X407+Y407)*BR407,2)),0)</f>
        <v>0</v>
      </c>
      <c r="BT407" s="39">
        <v>0</v>
      </c>
    </row>
    <row r="408" spans="1:72">
      <c r="A408" s="87">
        <v>399</v>
      </c>
      <c r="B408" s="1"/>
      <c r="C408" s="1"/>
      <c r="D408" s="2"/>
      <c r="E408" s="3"/>
      <c r="F408" s="4"/>
      <c r="G408" s="5"/>
      <c r="H408" s="5"/>
      <c r="I408" s="6"/>
      <c r="J408" s="5"/>
      <c r="K408" s="5"/>
      <c r="L408" s="5"/>
      <c r="M408" s="55"/>
      <c r="N408" s="8"/>
      <c r="O408" s="105"/>
      <c r="P408" s="5"/>
      <c r="Q408" s="5"/>
      <c r="R408" s="105">
        <f>Dane!$C$10</f>
        <v>0</v>
      </c>
      <c r="S408" s="8"/>
      <c r="T408" s="105"/>
      <c r="U408" s="5"/>
      <c r="V408" s="5"/>
      <c r="W408" s="107">
        <f>Dane!$C$11</f>
        <v>0</v>
      </c>
      <c r="X408" s="8"/>
      <c r="Y408" s="105"/>
      <c r="Z408" s="5"/>
      <c r="AA408" s="5"/>
      <c r="AB408" s="110">
        <f>Dane!$C$12</f>
        <v>0</v>
      </c>
      <c r="AC408" s="108">
        <f>IF(Dane!$E$3=1,AP408+BA408+BL408,IF(Dane!$E$3=2,AT408+BE408+BP408,AW408+BH408+BS408))</f>
        <v>0</v>
      </c>
      <c r="AD408" s="14">
        <f>IF(Dane!$E$3=1,AQ408+BB408+BM408,IF(Dane!$E$3=2,AU408+BF408+BQ408,AX408+BI408+BT408))</f>
        <v>0</v>
      </c>
      <c r="AE408" s="14">
        <f>IF((J408*Dane!$C$9)-AC408&lt;0,0,(J408*Dane!$C$9)-AC408)</f>
        <v>0</v>
      </c>
      <c r="AF408" s="61">
        <f>IF((K408*Dane!$C$9)-AD408&lt;0,0,(K408*Dane!$C$9)-AD408)</f>
        <v>0</v>
      </c>
      <c r="AG408" s="93"/>
      <c r="AH408" s="84">
        <f>IF(Dane!$E$3=1,AP408,IF(Dane!$E$3=2,AT408,AW408))</f>
        <v>0</v>
      </c>
      <c r="AI408" s="84">
        <f>IF(Dane!$E$3=1,AQ408,IF(Dane!$E$3=2,AU408,AX408))</f>
        <v>0</v>
      </c>
      <c r="AJ408" s="84">
        <f>IF(Dane!$E$3=1,BA408,IF(Dane!$E$3=2,BE408,BH408))</f>
        <v>0</v>
      </c>
      <c r="AK408" s="84">
        <f>IF(Dane!$E$3=1,BB408,IF(Dane!$E$3=2,BF408,BI408))</f>
        <v>0</v>
      </c>
      <c r="AL408" s="84">
        <f>IF(Dane!$E$3=1,BL408,IF(Dane!$E$3=2,BP408,BS408))</f>
        <v>0</v>
      </c>
      <c r="AM408" s="84">
        <f>IF(Dane!$E$3=1,BM408,IF(Dane!$E$3=2,BQ408,BT408))</f>
        <v>0</v>
      </c>
      <c r="AN408" s="39">
        <f>IF(Dane!$C$9="",0,IFERROR(J408/R408,0))</f>
        <v>0</v>
      </c>
      <c r="AO408" s="39">
        <f>IF(Dane!$C$9="",0,IFERROR(ROUND(J408-ROUND(J408*0.0976,2)-ROUND(J408*0.015,2)-ROUND(J408*0.0245,2),2)/R408,0))</f>
        <v>0</v>
      </c>
      <c r="AP408" s="39">
        <f t="shared" si="99"/>
        <v>0</v>
      </c>
      <c r="AQ408" s="39">
        <f t="shared" si="100"/>
        <v>0</v>
      </c>
      <c r="AR408" s="39">
        <f t="shared" si="96"/>
        <v>0</v>
      </c>
      <c r="AS408" s="39">
        <f>IF(Dane!$C$9="",0,IFERROR(AR408/R408,0))</f>
        <v>0</v>
      </c>
      <c r="AT408" s="39">
        <f t="shared" si="101"/>
        <v>0</v>
      </c>
      <c r="AU408" s="39">
        <v>0</v>
      </c>
      <c r="AV408" s="39">
        <f t="shared" si="102"/>
        <v>0</v>
      </c>
      <c r="AW408" s="39">
        <f>IF(Dane!$C$9="",0,IF(ROUND((N408+O408)*AV408,2)&gt;$AN$1,$AN$1,ROUND((N408+O408)*AV408,2)))</f>
        <v>0</v>
      </c>
      <c r="AX408" s="39">
        <v>0</v>
      </c>
      <c r="AY408" s="39">
        <f>IF(Dane!$C$9=2,IFERROR(J408/W408,0),IF(Dane!$C$9=3,IFERROR(J408/W408,0),0))</f>
        <v>0</v>
      </c>
      <c r="AZ408" s="39">
        <f>IF(Dane!$C$9=2,IFERROR(ROUND(J408-ROUND(J408*0.0976,2)-ROUND(J408*0.015,2)-ROUND(J408*0.0245,2),2)/W408,0),IF(Dane!$C$9=3,IFERROR(ROUND(J408-ROUND(J408*0.0976,2)-ROUND(J408*0.015,2)-ROUND(J408*0.0245,2),2)/W408,0),0))</f>
        <v>0</v>
      </c>
      <c r="BA408" s="39">
        <f t="shared" si="103"/>
        <v>0</v>
      </c>
      <c r="BB408" s="39">
        <f t="shared" si="104"/>
        <v>0</v>
      </c>
      <c r="BC408" s="39">
        <f t="shared" si="97"/>
        <v>0</v>
      </c>
      <c r="BD408" s="39">
        <f>IF(Dane!$C$9=2,IFERROR(BC408/W408,0),IF(Dane!$C$9=3,IFERROR(BC408/W408,0),0))</f>
        <v>0</v>
      </c>
      <c r="BE408" s="39">
        <f t="shared" si="105"/>
        <v>0</v>
      </c>
      <c r="BF408" s="39">
        <v>0</v>
      </c>
      <c r="BG408" s="39">
        <f t="shared" si="106"/>
        <v>0</v>
      </c>
      <c r="BH408" s="39">
        <f>IF(Dane!$C$9=2,IF(ROUND((S408+T408)*BG408,2)&gt;$AN$1,$AN$1,ROUND((S408+T408)*BG408,2)),IF(Dane!$C$9=3,IF(ROUND((S408+T408)*BG408,2)&gt;$AN$1,$AN$1,ROUND((S408+T408)*BG408,2)),0))</f>
        <v>0</v>
      </c>
      <c r="BI408" s="39">
        <v>0</v>
      </c>
      <c r="BJ408" s="39">
        <f>IF(Dane!$C$9=3,IFERROR(J408/AB408,0),0)</f>
        <v>0</v>
      </c>
      <c r="BK408" s="39">
        <f>IF(Dane!$C$9=3,IFERROR(ROUND(J408-ROUND(J408*0.0976,2)-ROUND(J408*0.015,2)-ROUND(J408*0.0245,2),2)/AB408,0),0)</f>
        <v>0</v>
      </c>
      <c r="BL408" s="39">
        <f t="shared" si="107"/>
        <v>0</v>
      </c>
      <c r="BM408" s="39">
        <f t="shared" si="108"/>
        <v>0</v>
      </c>
      <c r="BN408" s="39">
        <f t="shared" si="98"/>
        <v>0</v>
      </c>
      <c r="BO408" s="39">
        <f>IF(Dane!$C$9=3,IFERROR(BN408/AB408,0),0)</f>
        <v>0</v>
      </c>
      <c r="BP408" s="39">
        <f t="shared" si="109"/>
        <v>0</v>
      </c>
      <c r="BQ408" s="39">
        <v>0</v>
      </c>
      <c r="BR408" s="39">
        <f t="shared" si="110"/>
        <v>0</v>
      </c>
      <c r="BS408" s="39">
        <f>IF(Dane!$C$9=3,IF(ROUND((X408+Y408)*BR408,2)&gt;$AN$1,$AN$1,ROUND((X408+Y408)*BR408,2)),0)</f>
        <v>0</v>
      </c>
      <c r="BT408" s="39">
        <v>0</v>
      </c>
    </row>
    <row r="409" spans="1:72">
      <c r="A409" s="87">
        <v>400</v>
      </c>
      <c r="B409" s="1"/>
      <c r="C409" s="1"/>
      <c r="D409" s="2"/>
      <c r="E409" s="3"/>
      <c r="F409" s="4"/>
      <c r="G409" s="5"/>
      <c r="H409" s="5"/>
      <c r="I409" s="6"/>
      <c r="J409" s="5"/>
      <c r="K409" s="5"/>
      <c r="L409" s="5"/>
      <c r="M409" s="55"/>
      <c r="N409" s="8"/>
      <c r="O409" s="105"/>
      <c r="P409" s="5"/>
      <c r="Q409" s="5"/>
      <c r="R409" s="105">
        <f>Dane!$C$10</f>
        <v>0</v>
      </c>
      <c r="S409" s="8"/>
      <c r="T409" s="105"/>
      <c r="U409" s="5"/>
      <c r="V409" s="5"/>
      <c r="W409" s="107">
        <f>Dane!$C$11</f>
        <v>0</v>
      </c>
      <c r="X409" s="8"/>
      <c r="Y409" s="105"/>
      <c r="Z409" s="5"/>
      <c r="AA409" s="5"/>
      <c r="AB409" s="110">
        <f>Dane!$C$12</f>
        <v>0</v>
      </c>
      <c r="AC409" s="108">
        <f>IF(Dane!$E$3=1,AP409+BA409+BL409,IF(Dane!$E$3=2,AT409+BE409+BP409,AW409+BH409+BS409))</f>
        <v>0</v>
      </c>
      <c r="AD409" s="14">
        <f>IF(Dane!$E$3=1,AQ409+BB409+BM409,IF(Dane!$E$3=2,AU409+BF409+BQ409,AX409+BI409+BT409))</f>
        <v>0</v>
      </c>
      <c r="AE409" s="14">
        <f>IF((J409*Dane!$C$9)-AC409&lt;0,0,(J409*Dane!$C$9)-AC409)</f>
        <v>0</v>
      </c>
      <c r="AF409" s="61">
        <f>IF((K409*Dane!$C$9)-AD409&lt;0,0,(K409*Dane!$C$9)-AD409)</f>
        <v>0</v>
      </c>
      <c r="AG409" s="93"/>
      <c r="AH409" s="84">
        <f>IF(Dane!$E$3=1,AP409,IF(Dane!$E$3=2,AT409,AW409))</f>
        <v>0</v>
      </c>
      <c r="AI409" s="84">
        <f>IF(Dane!$E$3=1,AQ409,IF(Dane!$E$3=2,AU409,AX409))</f>
        <v>0</v>
      </c>
      <c r="AJ409" s="84">
        <f>IF(Dane!$E$3=1,BA409,IF(Dane!$E$3=2,BE409,BH409))</f>
        <v>0</v>
      </c>
      <c r="AK409" s="84">
        <f>IF(Dane!$E$3=1,BB409,IF(Dane!$E$3=2,BF409,BI409))</f>
        <v>0</v>
      </c>
      <c r="AL409" s="84">
        <f>IF(Dane!$E$3=1,BL409,IF(Dane!$E$3=2,BP409,BS409))</f>
        <v>0</v>
      </c>
      <c r="AM409" s="84">
        <f>IF(Dane!$E$3=1,BM409,IF(Dane!$E$3=2,BQ409,BT409))</f>
        <v>0</v>
      </c>
      <c r="AN409" s="39">
        <f>IF(Dane!$C$9="",0,IFERROR(J409/R409,0))</f>
        <v>0</v>
      </c>
      <c r="AO409" s="39">
        <f>IF(Dane!$C$9="",0,IFERROR(ROUND(J409-ROUND(J409*0.0976,2)-ROUND(J409*0.015,2)-ROUND(J409*0.0245,2),2)/R409,0))</f>
        <v>0</v>
      </c>
      <c r="AP409" s="39">
        <f t="shared" si="99"/>
        <v>0</v>
      </c>
      <c r="AQ409" s="39">
        <f t="shared" si="100"/>
        <v>0</v>
      </c>
      <c r="AR409" s="39">
        <f t="shared" si="96"/>
        <v>0</v>
      </c>
      <c r="AS409" s="39">
        <f>IF(Dane!$C$9="",0,IFERROR(AR409/R409,0))</f>
        <v>0</v>
      </c>
      <c r="AT409" s="39">
        <f t="shared" si="101"/>
        <v>0</v>
      </c>
      <c r="AU409" s="39">
        <v>0</v>
      </c>
      <c r="AV409" s="39">
        <f t="shared" si="102"/>
        <v>0</v>
      </c>
      <c r="AW409" s="39">
        <f>IF(Dane!$C$9="",0,IF(ROUND((N409+O409)*AV409,2)&gt;$AN$1,$AN$1,ROUND((N409+O409)*AV409,2)))</f>
        <v>0</v>
      </c>
      <c r="AX409" s="39">
        <v>0</v>
      </c>
      <c r="AY409" s="39">
        <f>IF(Dane!$C$9=2,IFERROR(J409/W409,0),IF(Dane!$C$9=3,IFERROR(J409/W409,0),0))</f>
        <v>0</v>
      </c>
      <c r="AZ409" s="39">
        <f>IF(Dane!$C$9=2,IFERROR(ROUND(J409-ROUND(J409*0.0976,2)-ROUND(J409*0.015,2)-ROUND(J409*0.0245,2),2)/W409,0),IF(Dane!$C$9=3,IFERROR(ROUND(J409-ROUND(J409*0.0976,2)-ROUND(J409*0.015,2)-ROUND(J409*0.0245,2),2)/W409,0),0))</f>
        <v>0</v>
      </c>
      <c r="BA409" s="39">
        <f t="shared" si="103"/>
        <v>0</v>
      </c>
      <c r="BB409" s="39">
        <f t="shared" si="104"/>
        <v>0</v>
      </c>
      <c r="BC409" s="39">
        <f t="shared" si="97"/>
        <v>0</v>
      </c>
      <c r="BD409" s="39">
        <f>IF(Dane!$C$9=2,IFERROR(BC409/W409,0),IF(Dane!$C$9=3,IFERROR(BC409/W409,0),0))</f>
        <v>0</v>
      </c>
      <c r="BE409" s="39">
        <f t="shared" si="105"/>
        <v>0</v>
      </c>
      <c r="BF409" s="39">
        <v>0</v>
      </c>
      <c r="BG409" s="39">
        <f t="shared" si="106"/>
        <v>0</v>
      </c>
      <c r="BH409" s="39">
        <f>IF(Dane!$C$9=2,IF(ROUND((S409+T409)*BG409,2)&gt;$AN$1,$AN$1,ROUND((S409+T409)*BG409,2)),IF(Dane!$C$9=3,IF(ROUND((S409+T409)*BG409,2)&gt;$AN$1,$AN$1,ROUND((S409+T409)*BG409,2)),0))</f>
        <v>0</v>
      </c>
      <c r="BI409" s="39">
        <v>0</v>
      </c>
      <c r="BJ409" s="39">
        <f>IF(Dane!$C$9=3,IFERROR(J409/AB409,0),0)</f>
        <v>0</v>
      </c>
      <c r="BK409" s="39">
        <f>IF(Dane!$C$9=3,IFERROR(ROUND(J409-ROUND(J409*0.0976,2)-ROUND(J409*0.015,2)-ROUND(J409*0.0245,2),2)/AB409,0),0)</f>
        <v>0</v>
      </c>
      <c r="BL409" s="39">
        <f t="shared" si="107"/>
        <v>0</v>
      </c>
      <c r="BM409" s="39">
        <f t="shared" si="108"/>
        <v>0</v>
      </c>
      <c r="BN409" s="39">
        <f t="shared" si="98"/>
        <v>0</v>
      </c>
      <c r="BO409" s="39">
        <f>IF(Dane!$C$9=3,IFERROR(BN409/AB409,0),0)</f>
        <v>0</v>
      </c>
      <c r="BP409" s="39">
        <f t="shared" si="109"/>
        <v>0</v>
      </c>
      <c r="BQ409" s="39">
        <v>0</v>
      </c>
      <c r="BR409" s="39">
        <f t="shared" si="110"/>
        <v>0</v>
      </c>
      <c r="BS409" s="39">
        <f>IF(Dane!$C$9=3,IF(ROUND((X409+Y409)*BR409,2)&gt;$AN$1,$AN$1,ROUND((X409+Y409)*BR409,2)),0)</f>
        <v>0</v>
      </c>
      <c r="BT409" s="39">
        <v>0</v>
      </c>
    </row>
    <row r="410" spans="1:72">
      <c r="A410" s="87">
        <v>401</v>
      </c>
      <c r="B410" s="1"/>
      <c r="C410" s="1"/>
      <c r="D410" s="2"/>
      <c r="E410" s="3"/>
      <c r="F410" s="4"/>
      <c r="G410" s="5"/>
      <c r="H410" s="5"/>
      <c r="I410" s="6"/>
      <c r="J410" s="5"/>
      <c r="K410" s="5"/>
      <c r="L410" s="5"/>
      <c r="M410" s="55"/>
      <c r="N410" s="8"/>
      <c r="O410" s="105"/>
      <c r="P410" s="5"/>
      <c r="Q410" s="5"/>
      <c r="R410" s="105">
        <f>Dane!$C$10</f>
        <v>0</v>
      </c>
      <c r="S410" s="8"/>
      <c r="T410" s="105"/>
      <c r="U410" s="5"/>
      <c r="V410" s="5"/>
      <c r="W410" s="107">
        <f>Dane!$C$11</f>
        <v>0</v>
      </c>
      <c r="X410" s="8"/>
      <c r="Y410" s="105"/>
      <c r="Z410" s="5"/>
      <c r="AA410" s="5"/>
      <c r="AB410" s="110">
        <f>Dane!$C$12</f>
        <v>0</v>
      </c>
      <c r="AC410" s="108">
        <f>IF(Dane!$E$3=1,AP410+BA410+BL410,IF(Dane!$E$3=2,AT410+BE410+BP410,AW410+BH410+BS410))</f>
        <v>0</v>
      </c>
      <c r="AD410" s="14">
        <f>IF(Dane!$E$3=1,AQ410+BB410+BM410,IF(Dane!$E$3=2,AU410+BF410+BQ410,AX410+BI410+BT410))</f>
        <v>0</v>
      </c>
      <c r="AE410" s="14">
        <f>IF((J410*Dane!$C$9)-AC410&lt;0,0,(J410*Dane!$C$9)-AC410)</f>
        <v>0</v>
      </c>
      <c r="AF410" s="61">
        <f>IF((K410*Dane!$C$9)-AD410&lt;0,0,(K410*Dane!$C$9)-AD410)</f>
        <v>0</v>
      </c>
      <c r="AG410" s="93"/>
      <c r="AH410" s="84">
        <f>IF(Dane!$E$3=1,AP410,IF(Dane!$E$3=2,AT410,AW410))</f>
        <v>0</v>
      </c>
      <c r="AI410" s="84">
        <f>IF(Dane!$E$3=1,AQ410,IF(Dane!$E$3=2,AU410,AX410))</f>
        <v>0</v>
      </c>
      <c r="AJ410" s="84">
        <f>IF(Dane!$E$3=1,BA410,IF(Dane!$E$3=2,BE410,BH410))</f>
        <v>0</v>
      </c>
      <c r="AK410" s="84">
        <f>IF(Dane!$E$3=1,BB410,IF(Dane!$E$3=2,BF410,BI410))</f>
        <v>0</v>
      </c>
      <c r="AL410" s="84">
        <f>IF(Dane!$E$3=1,BL410,IF(Dane!$E$3=2,BP410,BS410))</f>
        <v>0</v>
      </c>
      <c r="AM410" s="84">
        <f>IF(Dane!$E$3=1,BM410,IF(Dane!$E$3=2,BQ410,BT410))</f>
        <v>0</v>
      </c>
      <c r="AN410" s="39">
        <f>IF(Dane!$C$9="",0,IFERROR(J410/R410,0))</f>
        <v>0</v>
      </c>
      <c r="AO410" s="39">
        <f>IF(Dane!$C$9="",0,IFERROR(ROUND(J410-ROUND(J410*0.0976,2)-ROUND(J410*0.015,2)-ROUND(J410*0.0245,2),2)/R410,0))</f>
        <v>0</v>
      </c>
      <c r="AP410" s="39">
        <f t="shared" si="99"/>
        <v>0</v>
      </c>
      <c r="AQ410" s="39">
        <f t="shared" si="100"/>
        <v>0</v>
      </c>
      <c r="AR410" s="39">
        <f t="shared" si="96"/>
        <v>0</v>
      </c>
      <c r="AS410" s="39">
        <f>IF(Dane!$C$9="",0,IFERROR(AR410/R410,0))</f>
        <v>0</v>
      </c>
      <c r="AT410" s="39">
        <f t="shared" si="101"/>
        <v>0</v>
      </c>
      <c r="AU410" s="39">
        <v>0</v>
      </c>
      <c r="AV410" s="39">
        <f t="shared" si="102"/>
        <v>0</v>
      </c>
      <c r="AW410" s="39">
        <f>IF(Dane!$C$9="",0,IF(ROUND((N410+O410)*AV410,2)&gt;$AN$1,$AN$1,ROUND((N410+O410)*AV410,2)))</f>
        <v>0</v>
      </c>
      <c r="AX410" s="39">
        <v>0</v>
      </c>
      <c r="AY410" s="39">
        <f>IF(Dane!$C$9=2,IFERROR(J410/W410,0),IF(Dane!$C$9=3,IFERROR(J410/W410,0),0))</f>
        <v>0</v>
      </c>
      <c r="AZ410" s="39">
        <f>IF(Dane!$C$9=2,IFERROR(ROUND(J410-ROUND(J410*0.0976,2)-ROUND(J410*0.015,2)-ROUND(J410*0.0245,2),2)/W410,0),IF(Dane!$C$9=3,IFERROR(ROUND(J410-ROUND(J410*0.0976,2)-ROUND(J410*0.015,2)-ROUND(J410*0.0245,2),2)/W410,0),0))</f>
        <v>0</v>
      </c>
      <c r="BA410" s="39">
        <f t="shared" si="103"/>
        <v>0</v>
      </c>
      <c r="BB410" s="39">
        <f t="shared" si="104"/>
        <v>0</v>
      </c>
      <c r="BC410" s="39">
        <f t="shared" si="97"/>
        <v>0</v>
      </c>
      <c r="BD410" s="39">
        <f>IF(Dane!$C$9=2,IFERROR(BC410/W410,0),IF(Dane!$C$9=3,IFERROR(BC410/W410,0),0))</f>
        <v>0</v>
      </c>
      <c r="BE410" s="39">
        <f t="shared" si="105"/>
        <v>0</v>
      </c>
      <c r="BF410" s="39">
        <v>0</v>
      </c>
      <c r="BG410" s="39">
        <f t="shared" si="106"/>
        <v>0</v>
      </c>
      <c r="BH410" s="39">
        <f>IF(Dane!$C$9=2,IF(ROUND((S410+T410)*BG410,2)&gt;$AN$1,$AN$1,ROUND((S410+T410)*BG410,2)),IF(Dane!$C$9=3,IF(ROUND((S410+T410)*BG410,2)&gt;$AN$1,$AN$1,ROUND((S410+T410)*BG410,2)),0))</f>
        <v>0</v>
      </c>
      <c r="BI410" s="39">
        <v>0</v>
      </c>
      <c r="BJ410" s="39">
        <f>IF(Dane!$C$9=3,IFERROR(J410/AB410,0),0)</f>
        <v>0</v>
      </c>
      <c r="BK410" s="39">
        <f>IF(Dane!$C$9=3,IFERROR(ROUND(J410-ROUND(J410*0.0976,2)-ROUND(J410*0.015,2)-ROUND(J410*0.0245,2),2)/AB410,0),0)</f>
        <v>0</v>
      </c>
      <c r="BL410" s="39">
        <f t="shared" si="107"/>
        <v>0</v>
      </c>
      <c r="BM410" s="39">
        <f t="shared" si="108"/>
        <v>0</v>
      </c>
      <c r="BN410" s="39">
        <f t="shared" si="98"/>
        <v>0</v>
      </c>
      <c r="BO410" s="39">
        <f>IF(Dane!$C$9=3,IFERROR(BN410/AB410,0),0)</f>
        <v>0</v>
      </c>
      <c r="BP410" s="39">
        <f t="shared" si="109"/>
        <v>0</v>
      </c>
      <c r="BQ410" s="39">
        <v>0</v>
      </c>
      <c r="BR410" s="39">
        <f t="shared" si="110"/>
        <v>0</v>
      </c>
      <c r="BS410" s="39">
        <f>IF(Dane!$C$9=3,IF(ROUND((X410+Y410)*BR410,2)&gt;$AN$1,$AN$1,ROUND((X410+Y410)*BR410,2)),0)</f>
        <v>0</v>
      </c>
      <c r="BT410" s="39">
        <v>0</v>
      </c>
    </row>
    <row r="411" spans="1:72">
      <c r="A411" s="87">
        <v>402</v>
      </c>
      <c r="B411" s="1"/>
      <c r="C411" s="1"/>
      <c r="D411" s="2"/>
      <c r="E411" s="3"/>
      <c r="F411" s="4"/>
      <c r="G411" s="5"/>
      <c r="H411" s="5"/>
      <c r="I411" s="6"/>
      <c r="J411" s="5"/>
      <c r="K411" s="5"/>
      <c r="L411" s="5"/>
      <c r="M411" s="55"/>
      <c r="N411" s="8"/>
      <c r="O411" s="105"/>
      <c r="P411" s="5"/>
      <c r="Q411" s="5"/>
      <c r="R411" s="105">
        <f>Dane!$C$10</f>
        <v>0</v>
      </c>
      <c r="S411" s="8"/>
      <c r="T411" s="105"/>
      <c r="U411" s="5"/>
      <c r="V411" s="5"/>
      <c r="W411" s="107">
        <f>Dane!$C$11</f>
        <v>0</v>
      </c>
      <c r="X411" s="8"/>
      <c r="Y411" s="105"/>
      <c r="Z411" s="5"/>
      <c r="AA411" s="5"/>
      <c r="AB411" s="110">
        <f>Dane!$C$12</f>
        <v>0</v>
      </c>
      <c r="AC411" s="108">
        <f>IF(Dane!$E$3=1,AP411+BA411+BL411,IF(Dane!$E$3=2,AT411+BE411+BP411,AW411+BH411+BS411))</f>
        <v>0</v>
      </c>
      <c r="AD411" s="14">
        <f>IF(Dane!$E$3=1,AQ411+BB411+BM411,IF(Dane!$E$3=2,AU411+BF411+BQ411,AX411+BI411+BT411))</f>
        <v>0</v>
      </c>
      <c r="AE411" s="14">
        <f>IF((J411*Dane!$C$9)-AC411&lt;0,0,(J411*Dane!$C$9)-AC411)</f>
        <v>0</v>
      </c>
      <c r="AF411" s="61">
        <f>IF((K411*Dane!$C$9)-AD411&lt;0,0,(K411*Dane!$C$9)-AD411)</f>
        <v>0</v>
      </c>
      <c r="AG411" s="93"/>
      <c r="AH411" s="84">
        <f>IF(Dane!$E$3=1,AP411,IF(Dane!$E$3=2,AT411,AW411))</f>
        <v>0</v>
      </c>
      <c r="AI411" s="84">
        <f>IF(Dane!$E$3=1,AQ411,IF(Dane!$E$3=2,AU411,AX411))</f>
        <v>0</v>
      </c>
      <c r="AJ411" s="84">
        <f>IF(Dane!$E$3=1,BA411,IF(Dane!$E$3=2,BE411,BH411))</f>
        <v>0</v>
      </c>
      <c r="AK411" s="84">
        <f>IF(Dane!$E$3=1,BB411,IF(Dane!$E$3=2,BF411,BI411))</f>
        <v>0</v>
      </c>
      <c r="AL411" s="84">
        <f>IF(Dane!$E$3=1,BL411,IF(Dane!$E$3=2,BP411,BS411))</f>
        <v>0</v>
      </c>
      <c r="AM411" s="84">
        <f>IF(Dane!$E$3=1,BM411,IF(Dane!$E$3=2,BQ411,BT411))</f>
        <v>0</v>
      </c>
      <c r="AN411" s="39">
        <f>IF(Dane!$C$9="",0,IFERROR(J411/R411,0))</f>
        <v>0</v>
      </c>
      <c r="AO411" s="39">
        <f>IF(Dane!$C$9="",0,IFERROR(ROUND(J411-ROUND(J411*0.0976,2)-ROUND(J411*0.015,2)-ROUND(J411*0.0245,2),2)/R411,0))</f>
        <v>0</v>
      </c>
      <c r="AP411" s="39">
        <f t="shared" si="99"/>
        <v>0</v>
      </c>
      <c r="AQ411" s="39">
        <f t="shared" si="100"/>
        <v>0</v>
      </c>
      <c r="AR411" s="39">
        <f t="shared" si="96"/>
        <v>0</v>
      </c>
      <c r="AS411" s="39">
        <f>IF(Dane!$C$9="",0,IFERROR(AR411/R411,0))</f>
        <v>0</v>
      </c>
      <c r="AT411" s="39">
        <f t="shared" si="101"/>
        <v>0</v>
      </c>
      <c r="AU411" s="39">
        <v>0</v>
      </c>
      <c r="AV411" s="39">
        <f t="shared" si="102"/>
        <v>0</v>
      </c>
      <c r="AW411" s="39">
        <f>IF(Dane!$C$9="",0,IF(ROUND((N411+O411)*AV411,2)&gt;$AN$1,$AN$1,ROUND((N411+O411)*AV411,2)))</f>
        <v>0</v>
      </c>
      <c r="AX411" s="39">
        <v>0</v>
      </c>
      <c r="AY411" s="39">
        <f>IF(Dane!$C$9=2,IFERROR(J411/W411,0),IF(Dane!$C$9=3,IFERROR(J411/W411,0),0))</f>
        <v>0</v>
      </c>
      <c r="AZ411" s="39">
        <f>IF(Dane!$C$9=2,IFERROR(ROUND(J411-ROUND(J411*0.0976,2)-ROUND(J411*0.015,2)-ROUND(J411*0.0245,2),2)/W411,0),IF(Dane!$C$9=3,IFERROR(ROUND(J411-ROUND(J411*0.0976,2)-ROUND(J411*0.015,2)-ROUND(J411*0.0245,2),2)/W411,0),0))</f>
        <v>0</v>
      </c>
      <c r="BA411" s="39">
        <f t="shared" si="103"/>
        <v>0</v>
      </c>
      <c r="BB411" s="39">
        <f t="shared" si="104"/>
        <v>0</v>
      </c>
      <c r="BC411" s="39">
        <f t="shared" si="97"/>
        <v>0</v>
      </c>
      <c r="BD411" s="39">
        <f>IF(Dane!$C$9=2,IFERROR(BC411/W411,0),IF(Dane!$C$9=3,IFERROR(BC411/W411,0),0))</f>
        <v>0</v>
      </c>
      <c r="BE411" s="39">
        <f t="shared" si="105"/>
        <v>0</v>
      </c>
      <c r="BF411" s="39">
        <v>0</v>
      </c>
      <c r="BG411" s="39">
        <f t="shared" si="106"/>
        <v>0</v>
      </c>
      <c r="BH411" s="39">
        <f>IF(Dane!$C$9=2,IF(ROUND((S411+T411)*BG411,2)&gt;$AN$1,$AN$1,ROUND((S411+T411)*BG411,2)),IF(Dane!$C$9=3,IF(ROUND((S411+T411)*BG411,2)&gt;$AN$1,$AN$1,ROUND((S411+T411)*BG411,2)),0))</f>
        <v>0</v>
      </c>
      <c r="BI411" s="39">
        <v>0</v>
      </c>
      <c r="BJ411" s="39">
        <f>IF(Dane!$C$9=3,IFERROR(J411/AB411,0),0)</f>
        <v>0</v>
      </c>
      <c r="BK411" s="39">
        <f>IF(Dane!$C$9=3,IFERROR(ROUND(J411-ROUND(J411*0.0976,2)-ROUND(J411*0.015,2)-ROUND(J411*0.0245,2),2)/AB411,0),0)</f>
        <v>0</v>
      </c>
      <c r="BL411" s="39">
        <f t="shared" si="107"/>
        <v>0</v>
      </c>
      <c r="BM411" s="39">
        <f t="shared" si="108"/>
        <v>0</v>
      </c>
      <c r="BN411" s="39">
        <f t="shared" si="98"/>
        <v>0</v>
      </c>
      <c r="BO411" s="39">
        <f>IF(Dane!$C$9=3,IFERROR(BN411/AB411,0),0)</f>
        <v>0</v>
      </c>
      <c r="BP411" s="39">
        <f t="shared" si="109"/>
        <v>0</v>
      </c>
      <c r="BQ411" s="39">
        <v>0</v>
      </c>
      <c r="BR411" s="39">
        <f t="shared" si="110"/>
        <v>0</v>
      </c>
      <c r="BS411" s="39">
        <f>IF(Dane!$C$9=3,IF(ROUND((X411+Y411)*BR411,2)&gt;$AN$1,$AN$1,ROUND((X411+Y411)*BR411,2)),0)</f>
        <v>0</v>
      </c>
      <c r="BT411" s="39">
        <v>0</v>
      </c>
    </row>
    <row r="412" spans="1:72">
      <c r="A412" s="87">
        <v>403</v>
      </c>
      <c r="B412" s="1"/>
      <c r="C412" s="1"/>
      <c r="D412" s="2"/>
      <c r="E412" s="3"/>
      <c r="F412" s="4"/>
      <c r="G412" s="5"/>
      <c r="H412" s="5"/>
      <c r="I412" s="6"/>
      <c r="J412" s="5"/>
      <c r="K412" s="5"/>
      <c r="L412" s="5"/>
      <c r="M412" s="55"/>
      <c r="N412" s="8"/>
      <c r="O412" s="105"/>
      <c r="P412" s="5"/>
      <c r="Q412" s="5"/>
      <c r="R412" s="105">
        <f>Dane!$C$10</f>
        <v>0</v>
      </c>
      <c r="S412" s="8"/>
      <c r="T412" s="105"/>
      <c r="U412" s="5"/>
      <c r="V412" s="5"/>
      <c r="W412" s="107">
        <f>Dane!$C$11</f>
        <v>0</v>
      </c>
      <c r="X412" s="8"/>
      <c r="Y412" s="105"/>
      <c r="Z412" s="5"/>
      <c r="AA412" s="5"/>
      <c r="AB412" s="110">
        <f>Dane!$C$12</f>
        <v>0</v>
      </c>
      <c r="AC412" s="108">
        <f>IF(Dane!$E$3=1,AP412+BA412+BL412,IF(Dane!$E$3=2,AT412+BE412+BP412,AW412+BH412+BS412))</f>
        <v>0</v>
      </c>
      <c r="AD412" s="14">
        <f>IF(Dane!$E$3=1,AQ412+BB412+BM412,IF(Dane!$E$3=2,AU412+BF412+BQ412,AX412+BI412+BT412))</f>
        <v>0</v>
      </c>
      <c r="AE412" s="14">
        <f>IF((J412*Dane!$C$9)-AC412&lt;0,0,(J412*Dane!$C$9)-AC412)</f>
        <v>0</v>
      </c>
      <c r="AF412" s="61">
        <f>IF((K412*Dane!$C$9)-AD412&lt;0,0,(K412*Dane!$C$9)-AD412)</f>
        <v>0</v>
      </c>
      <c r="AG412" s="93"/>
      <c r="AH412" s="84">
        <f>IF(Dane!$E$3=1,AP412,IF(Dane!$E$3=2,AT412,AW412))</f>
        <v>0</v>
      </c>
      <c r="AI412" s="84">
        <f>IF(Dane!$E$3=1,AQ412,IF(Dane!$E$3=2,AU412,AX412))</f>
        <v>0</v>
      </c>
      <c r="AJ412" s="84">
        <f>IF(Dane!$E$3=1,BA412,IF(Dane!$E$3=2,BE412,BH412))</f>
        <v>0</v>
      </c>
      <c r="AK412" s="84">
        <f>IF(Dane!$E$3=1,BB412,IF(Dane!$E$3=2,BF412,BI412))</f>
        <v>0</v>
      </c>
      <c r="AL412" s="84">
        <f>IF(Dane!$E$3=1,BL412,IF(Dane!$E$3=2,BP412,BS412))</f>
        <v>0</v>
      </c>
      <c r="AM412" s="84">
        <f>IF(Dane!$E$3=1,BM412,IF(Dane!$E$3=2,BQ412,BT412))</f>
        <v>0</v>
      </c>
      <c r="AN412" s="39">
        <f>IF(Dane!$C$9="",0,IFERROR(J412/R412,0))</f>
        <v>0</v>
      </c>
      <c r="AO412" s="39">
        <f>IF(Dane!$C$9="",0,IFERROR(ROUND(J412-ROUND(J412*0.0976,2)-ROUND(J412*0.015,2)-ROUND(J412*0.0245,2),2)/R412,0))</f>
        <v>0</v>
      </c>
      <c r="AP412" s="39">
        <f t="shared" si="99"/>
        <v>0</v>
      </c>
      <c r="AQ412" s="39">
        <f t="shared" si="100"/>
        <v>0</v>
      </c>
      <c r="AR412" s="39">
        <f t="shared" si="96"/>
        <v>0</v>
      </c>
      <c r="AS412" s="39">
        <f>IF(Dane!$C$9="",0,IFERROR(AR412/R412,0))</f>
        <v>0</v>
      </c>
      <c r="AT412" s="39">
        <f t="shared" si="101"/>
        <v>0</v>
      </c>
      <c r="AU412" s="39">
        <v>0</v>
      </c>
      <c r="AV412" s="39">
        <f t="shared" si="102"/>
        <v>0</v>
      </c>
      <c r="AW412" s="39">
        <f>IF(Dane!$C$9="",0,IF(ROUND((N412+O412)*AV412,2)&gt;$AN$1,$AN$1,ROUND((N412+O412)*AV412,2)))</f>
        <v>0</v>
      </c>
      <c r="AX412" s="39">
        <v>0</v>
      </c>
      <c r="AY412" s="39">
        <f>IF(Dane!$C$9=2,IFERROR(J412/W412,0),IF(Dane!$C$9=3,IFERROR(J412/W412,0),0))</f>
        <v>0</v>
      </c>
      <c r="AZ412" s="39">
        <f>IF(Dane!$C$9=2,IFERROR(ROUND(J412-ROUND(J412*0.0976,2)-ROUND(J412*0.015,2)-ROUND(J412*0.0245,2),2)/W412,0),IF(Dane!$C$9=3,IFERROR(ROUND(J412-ROUND(J412*0.0976,2)-ROUND(J412*0.015,2)-ROUND(J412*0.0245,2),2)/W412,0),0))</f>
        <v>0</v>
      </c>
      <c r="BA412" s="39">
        <f t="shared" si="103"/>
        <v>0</v>
      </c>
      <c r="BB412" s="39">
        <f t="shared" si="104"/>
        <v>0</v>
      </c>
      <c r="BC412" s="39">
        <f t="shared" si="97"/>
        <v>0</v>
      </c>
      <c r="BD412" s="39">
        <f>IF(Dane!$C$9=2,IFERROR(BC412/W412,0),IF(Dane!$C$9=3,IFERROR(BC412/W412,0),0))</f>
        <v>0</v>
      </c>
      <c r="BE412" s="39">
        <f t="shared" si="105"/>
        <v>0</v>
      </c>
      <c r="BF412" s="39">
        <v>0</v>
      </c>
      <c r="BG412" s="39">
        <f t="shared" si="106"/>
        <v>0</v>
      </c>
      <c r="BH412" s="39">
        <f>IF(Dane!$C$9=2,IF(ROUND((S412+T412)*BG412,2)&gt;$AN$1,$AN$1,ROUND((S412+T412)*BG412,2)),IF(Dane!$C$9=3,IF(ROUND((S412+T412)*BG412,2)&gt;$AN$1,$AN$1,ROUND((S412+T412)*BG412,2)),0))</f>
        <v>0</v>
      </c>
      <c r="BI412" s="39">
        <v>0</v>
      </c>
      <c r="BJ412" s="39">
        <f>IF(Dane!$C$9=3,IFERROR(J412/AB412,0),0)</f>
        <v>0</v>
      </c>
      <c r="BK412" s="39">
        <f>IF(Dane!$C$9=3,IFERROR(ROUND(J412-ROUND(J412*0.0976,2)-ROUND(J412*0.015,2)-ROUND(J412*0.0245,2),2)/AB412,0),0)</f>
        <v>0</v>
      </c>
      <c r="BL412" s="39">
        <f t="shared" si="107"/>
        <v>0</v>
      </c>
      <c r="BM412" s="39">
        <f t="shared" si="108"/>
        <v>0</v>
      </c>
      <c r="BN412" s="39">
        <f t="shared" si="98"/>
        <v>0</v>
      </c>
      <c r="BO412" s="39">
        <f>IF(Dane!$C$9=3,IFERROR(BN412/AB412,0),0)</f>
        <v>0</v>
      </c>
      <c r="BP412" s="39">
        <f t="shared" si="109"/>
        <v>0</v>
      </c>
      <c r="BQ412" s="39">
        <v>0</v>
      </c>
      <c r="BR412" s="39">
        <f t="shared" si="110"/>
        <v>0</v>
      </c>
      <c r="BS412" s="39">
        <f>IF(Dane!$C$9=3,IF(ROUND((X412+Y412)*BR412,2)&gt;$AN$1,$AN$1,ROUND((X412+Y412)*BR412,2)),0)</f>
        <v>0</v>
      </c>
      <c r="BT412" s="39">
        <v>0</v>
      </c>
    </row>
    <row r="413" spans="1:72">
      <c r="A413" s="87">
        <v>404</v>
      </c>
      <c r="B413" s="1"/>
      <c r="C413" s="1"/>
      <c r="D413" s="2"/>
      <c r="E413" s="3"/>
      <c r="F413" s="4"/>
      <c r="G413" s="5"/>
      <c r="H413" s="5"/>
      <c r="I413" s="6"/>
      <c r="J413" s="5"/>
      <c r="K413" s="5"/>
      <c r="L413" s="5"/>
      <c r="M413" s="55"/>
      <c r="N413" s="8"/>
      <c r="O413" s="105"/>
      <c r="P413" s="5"/>
      <c r="Q413" s="5"/>
      <c r="R413" s="105">
        <f>Dane!$C$10</f>
        <v>0</v>
      </c>
      <c r="S413" s="8"/>
      <c r="T413" s="105"/>
      <c r="U413" s="5"/>
      <c r="V413" s="5"/>
      <c r="W413" s="107">
        <f>Dane!$C$11</f>
        <v>0</v>
      </c>
      <c r="X413" s="8"/>
      <c r="Y413" s="105"/>
      <c r="Z413" s="5"/>
      <c r="AA413" s="5"/>
      <c r="AB413" s="110">
        <f>Dane!$C$12</f>
        <v>0</v>
      </c>
      <c r="AC413" s="108">
        <f>IF(Dane!$E$3=1,AP413+BA413+BL413,IF(Dane!$E$3=2,AT413+BE413+BP413,AW413+BH413+BS413))</f>
        <v>0</v>
      </c>
      <c r="AD413" s="14">
        <f>IF(Dane!$E$3=1,AQ413+BB413+BM413,IF(Dane!$E$3=2,AU413+BF413+BQ413,AX413+BI413+BT413))</f>
        <v>0</v>
      </c>
      <c r="AE413" s="14">
        <f>IF((J413*Dane!$C$9)-AC413&lt;0,0,(J413*Dane!$C$9)-AC413)</f>
        <v>0</v>
      </c>
      <c r="AF413" s="61">
        <f>IF((K413*Dane!$C$9)-AD413&lt;0,0,(K413*Dane!$C$9)-AD413)</f>
        <v>0</v>
      </c>
      <c r="AG413" s="93"/>
      <c r="AH413" s="84">
        <f>IF(Dane!$E$3=1,AP413,IF(Dane!$E$3=2,AT413,AW413))</f>
        <v>0</v>
      </c>
      <c r="AI413" s="84">
        <f>IF(Dane!$E$3=1,AQ413,IF(Dane!$E$3=2,AU413,AX413))</f>
        <v>0</v>
      </c>
      <c r="AJ413" s="84">
        <f>IF(Dane!$E$3=1,BA413,IF(Dane!$E$3=2,BE413,BH413))</f>
        <v>0</v>
      </c>
      <c r="AK413" s="84">
        <f>IF(Dane!$E$3=1,BB413,IF(Dane!$E$3=2,BF413,BI413))</f>
        <v>0</v>
      </c>
      <c r="AL413" s="84">
        <f>IF(Dane!$E$3=1,BL413,IF(Dane!$E$3=2,BP413,BS413))</f>
        <v>0</v>
      </c>
      <c r="AM413" s="84">
        <f>IF(Dane!$E$3=1,BM413,IF(Dane!$E$3=2,BQ413,BT413))</f>
        <v>0</v>
      </c>
      <c r="AN413" s="39">
        <f>IF(Dane!$C$9="",0,IFERROR(J413/R413,0))</f>
        <v>0</v>
      </c>
      <c r="AO413" s="39">
        <f>IF(Dane!$C$9="",0,IFERROR(ROUND(J413-ROUND(J413*0.0976,2)-ROUND(J413*0.015,2)-ROUND(J413*0.0245,2),2)/R413,0))</f>
        <v>0</v>
      </c>
      <c r="AP413" s="39">
        <f t="shared" si="99"/>
        <v>0</v>
      </c>
      <c r="AQ413" s="39">
        <f t="shared" si="100"/>
        <v>0</v>
      </c>
      <c r="AR413" s="39">
        <f t="shared" si="96"/>
        <v>0</v>
      </c>
      <c r="AS413" s="39">
        <f>IF(Dane!$C$9="",0,IFERROR(AR413/R413,0))</f>
        <v>0</v>
      </c>
      <c r="AT413" s="39">
        <f t="shared" si="101"/>
        <v>0</v>
      </c>
      <c r="AU413" s="39">
        <v>0</v>
      </c>
      <c r="AV413" s="39">
        <f t="shared" si="102"/>
        <v>0</v>
      </c>
      <c r="AW413" s="39">
        <f>IF(Dane!$C$9="",0,IF(ROUND((N413+O413)*AV413,2)&gt;$AN$1,$AN$1,ROUND((N413+O413)*AV413,2)))</f>
        <v>0</v>
      </c>
      <c r="AX413" s="39">
        <v>0</v>
      </c>
      <c r="AY413" s="39">
        <f>IF(Dane!$C$9=2,IFERROR(J413/W413,0),IF(Dane!$C$9=3,IFERROR(J413/W413,0),0))</f>
        <v>0</v>
      </c>
      <c r="AZ413" s="39">
        <f>IF(Dane!$C$9=2,IFERROR(ROUND(J413-ROUND(J413*0.0976,2)-ROUND(J413*0.015,2)-ROUND(J413*0.0245,2),2)/W413,0),IF(Dane!$C$9=3,IFERROR(ROUND(J413-ROUND(J413*0.0976,2)-ROUND(J413*0.015,2)-ROUND(J413*0.0245,2),2)/W413,0),0))</f>
        <v>0</v>
      </c>
      <c r="BA413" s="39">
        <f t="shared" si="103"/>
        <v>0</v>
      </c>
      <c r="BB413" s="39">
        <f t="shared" si="104"/>
        <v>0</v>
      </c>
      <c r="BC413" s="39">
        <f t="shared" si="97"/>
        <v>0</v>
      </c>
      <c r="BD413" s="39">
        <f>IF(Dane!$C$9=2,IFERROR(BC413/W413,0),IF(Dane!$C$9=3,IFERROR(BC413/W413,0),0))</f>
        <v>0</v>
      </c>
      <c r="BE413" s="39">
        <f t="shared" si="105"/>
        <v>0</v>
      </c>
      <c r="BF413" s="39">
        <v>0</v>
      </c>
      <c r="BG413" s="39">
        <f t="shared" si="106"/>
        <v>0</v>
      </c>
      <c r="BH413" s="39">
        <f>IF(Dane!$C$9=2,IF(ROUND((S413+T413)*BG413,2)&gt;$AN$1,$AN$1,ROUND((S413+T413)*BG413,2)),IF(Dane!$C$9=3,IF(ROUND((S413+T413)*BG413,2)&gt;$AN$1,$AN$1,ROUND((S413+T413)*BG413,2)),0))</f>
        <v>0</v>
      </c>
      <c r="BI413" s="39">
        <v>0</v>
      </c>
      <c r="BJ413" s="39">
        <f>IF(Dane!$C$9=3,IFERROR(J413/AB413,0),0)</f>
        <v>0</v>
      </c>
      <c r="BK413" s="39">
        <f>IF(Dane!$C$9=3,IFERROR(ROUND(J413-ROUND(J413*0.0976,2)-ROUND(J413*0.015,2)-ROUND(J413*0.0245,2),2)/AB413,0),0)</f>
        <v>0</v>
      </c>
      <c r="BL413" s="39">
        <f t="shared" si="107"/>
        <v>0</v>
      </c>
      <c r="BM413" s="39">
        <f t="shared" si="108"/>
        <v>0</v>
      </c>
      <c r="BN413" s="39">
        <f t="shared" si="98"/>
        <v>0</v>
      </c>
      <c r="BO413" s="39">
        <f>IF(Dane!$C$9=3,IFERROR(BN413/AB413,0),0)</f>
        <v>0</v>
      </c>
      <c r="BP413" s="39">
        <f t="shared" si="109"/>
        <v>0</v>
      </c>
      <c r="BQ413" s="39">
        <v>0</v>
      </c>
      <c r="BR413" s="39">
        <f t="shared" si="110"/>
        <v>0</v>
      </c>
      <c r="BS413" s="39">
        <f>IF(Dane!$C$9=3,IF(ROUND((X413+Y413)*BR413,2)&gt;$AN$1,$AN$1,ROUND((X413+Y413)*BR413,2)),0)</f>
        <v>0</v>
      </c>
      <c r="BT413" s="39">
        <v>0</v>
      </c>
    </row>
    <row r="414" spans="1:72">
      <c r="A414" s="87">
        <v>405</v>
      </c>
      <c r="B414" s="1"/>
      <c r="C414" s="1"/>
      <c r="D414" s="2"/>
      <c r="E414" s="3"/>
      <c r="F414" s="4"/>
      <c r="G414" s="5"/>
      <c r="H414" s="5"/>
      <c r="I414" s="6"/>
      <c r="J414" s="5"/>
      <c r="K414" s="5"/>
      <c r="L414" s="5"/>
      <c r="M414" s="55"/>
      <c r="N414" s="8"/>
      <c r="O414" s="105"/>
      <c r="P414" s="5"/>
      <c r="Q414" s="5"/>
      <c r="R414" s="105">
        <f>Dane!$C$10</f>
        <v>0</v>
      </c>
      <c r="S414" s="8"/>
      <c r="T414" s="105"/>
      <c r="U414" s="5"/>
      <c r="V414" s="5"/>
      <c r="W414" s="107">
        <f>Dane!$C$11</f>
        <v>0</v>
      </c>
      <c r="X414" s="8"/>
      <c r="Y414" s="105"/>
      <c r="Z414" s="5"/>
      <c r="AA414" s="5"/>
      <c r="AB414" s="110">
        <f>Dane!$C$12</f>
        <v>0</v>
      </c>
      <c r="AC414" s="108">
        <f>IF(Dane!$E$3=1,AP414+BA414+BL414,IF(Dane!$E$3=2,AT414+BE414+BP414,AW414+BH414+BS414))</f>
        <v>0</v>
      </c>
      <c r="AD414" s="14">
        <f>IF(Dane!$E$3=1,AQ414+BB414+BM414,IF(Dane!$E$3=2,AU414+BF414+BQ414,AX414+BI414+BT414))</f>
        <v>0</v>
      </c>
      <c r="AE414" s="14">
        <f>IF((J414*Dane!$C$9)-AC414&lt;0,0,(J414*Dane!$C$9)-AC414)</f>
        <v>0</v>
      </c>
      <c r="AF414" s="61">
        <f>IF((K414*Dane!$C$9)-AD414&lt;0,0,(K414*Dane!$C$9)-AD414)</f>
        <v>0</v>
      </c>
      <c r="AG414" s="93"/>
      <c r="AH414" s="84">
        <f>IF(Dane!$E$3=1,AP414,IF(Dane!$E$3=2,AT414,AW414))</f>
        <v>0</v>
      </c>
      <c r="AI414" s="84">
        <f>IF(Dane!$E$3=1,AQ414,IF(Dane!$E$3=2,AU414,AX414))</f>
        <v>0</v>
      </c>
      <c r="AJ414" s="84">
        <f>IF(Dane!$E$3=1,BA414,IF(Dane!$E$3=2,BE414,BH414))</f>
        <v>0</v>
      </c>
      <c r="AK414" s="84">
        <f>IF(Dane!$E$3=1,BB414,IF(Dane!$E$3=2,BF414,BI414))</f>
        <v>0</v>
      </c>
      <c r="AL414" s="84">
        <f>IF(Dane!$E$3=1,BL414,IF(Dane!$E$3=2,BP414,BS414))</f>
        <v>0</v>
      </c>
      <c r="AM414" s="84">
        <f>IF(Dane!$E$3=1,BM414,IF(Dane!$E$3=2,BQ414,BT414))</f>
        <v>0</v>
      </c>
      <c r="AN414" s="39">
        <f>IF(Dane!$C$9="",0,IFERROR(J414/R414,0))</f>
        <v>0</v>
      </c>
      <c r="AO414" s="39">
        <f>IF(Dane!$C$9="",0,IFERROR(ROUND(J414-ROUND(J414*0.0976,2)-ROUND(J414*0.015,2)-ROUND(J414*0.0245,2),2)/R414,0))</f>
        <v>0</v>
      </c>
      <c r="AP414" s="39">
        <f t="shared" si="99"/>
        <v>0</v>
      </c>
      <c r="AQ414" s="39">
        <f t="shared" si="100"/>
        <v>0</v>
      </c>
      <c r="AR414" s="39">
        <f t="shared" si="96"/>
        <v>0</v>
      </c>
      <c r="AS414" s="39">
        <f>IF(Dane!$C$9="",0,IFERROR(AR414/R414,0))</f>
        <v>0</v>
      </c>
      <c r="AT414" s="39">
        <f t="shared" si="101"/>
        <v>0</v>
      </c>
      <c r="AU414" s="39">
        <v>0</v>
      </c>
      <c r="AV414" s="39">
        <f t="shared" si="102"/>
        <v>0</v>
      </c>
      <c r="AW414" s="39">
        <f>IF(Dane!$C$9="",0,IF(ROUND((N414+O414)*AV414,2)&gt;$AN$1,$AN$1,ROUND((N414+O414)*AV414,2)))</f>
        <v>0</v>
      </c>
      <c r="AX414" s="39">
        <v>0</v>
      </c>
      <c r="AY414" s="39">
        <f>IF(Dane!$C$9=2,IFERROR(J414/W414,0),IF(Dane!$C$9=3,IFERROR(J414/W414,0),0))</f>
        <v>0</v>
      </c>
      <c r="AZ414" s="39">
        <f>IF(Dane!$C$9=2,IFERROR(ROUND(J414-ROUND(J414*0.0976,2)-ROUND(J414*0.015,2)-ROUND(J414*0.0245,2),2)/W414,0),IF(Dane!$C$9=3,IFERROR(ROUND(J414-ROUND(J414*0.0976,2)-ROUND(J414*0.015,2)-ROUND(J414*0.0245,2),2)/W414,0),0))</f>
        <v>0</v>
      </c>
      <c r="BA414" s="39">
        <f t="shared" si="103"/>
        <v>0</v>
      </c>
      <c r="BB414" s="39">
        <f t="shared" si="104"/>
        <v>0</v>
      </c>
      <c r="BC414" s="39">
        <f t="shared" si="97"/>
        <v>0</v>
      </c>
      <c r="BD414" s="39">
        <f>IF(Dane!$C$9=2,IFERROR(BC414/W414,0),IF(Dane!$C$9=3,IFERROR(BC414/W414,0),0))</f>
        <v>0</v>
      </c>
      <c r="BE414" s="39">
        <f t="shared" si="105"/>
        <v>0</v>
      </c>
      <c r="BF414" s="39">
        <v>0</v>
      </c>
      <c r="BG414" s="39">
        <f t="shared" si="106"/>
        <v>0</v>
      </c>
      <c r="BH414" s="39">
        <f>IF(Dane!$C$9=2,IF(ROUND((S414+T414)*BG414,2)&gt;$AN$1,$AN$1,ROUND((S414+T414)*BG414,2)),IF(Dane!$C$9=3,IF(ROUND((S414+T414)*BG414,2)&gt;$AN$1,$AN$1,ROUND((S414+T414)*BG414,2)),0))</f>
        <v>0</v>
      </c>
      <c r="BI414" s="39">
        <v>0</v>
      </c>
      <c r="BJ414" s="39">
        <f>IF(Dane!$C$9=3,IFERROR(J414/AB414,0),0)</f>
        <v>0</v>
      </c>
      <c r="BK414" s="39">
        <f>IF(Dane!$C$9=3,IFERROR(ROUND(J414-ROUND(J414*0.0976,2)-ROUND(J414*0.015,2)-ROUND(J414*0.0245,2),2)/AB414,0),0)</f>
        <v>0</v>
      </c>
      <c r="BL414" s="39">
        <f t="shared" si="107"/>
        <v>0</v>
      </c>
      <c r="BM414" s="39">
        <f t="shared" si="108"/>
        <v>0</v>
      </c>
      <c r="BN414" s="39">
        <f t="shared" si="98"/>
        <v>0</v>
      </c>
      <c r="BO414" s="39">
        <f>IF(Dane!$C$9=3,IFERROR(BN414/AB414,0),0)</f>
        <v>0</v>
      </c>
      <c r="BP414" s="39">
        <f t="shared" si="109"/>
        <v>0</v>
      </c>
      <c r="BQ414" s="39">
        <v>0</v>
      </c>
      <c r="BR414" s="39">
        <f t="shared" si="110"/>
        <v>0</v>
      </c>
      <c r="BS414" s="39">
        <f>IF(Dane!$C$9=3,IF(ROUND((X414+Y414)*BR414,2)&gt;$AN$1,$AN$1,ROUND((X414+Y414)*BR414,2)),0)</f>
        <v>0</v>
      </c>
      <c r="BT414" s="39">
        <v>0</v>
      </c>
    </row>
    <row r="415" spans="1:72">
      <c r="A415" s="87">
        <v>406</v>
      </c>
      <c r="B415" s="1"/>
      <c r="C415" s="1"/>
      <c r="D415" s="2"/>
      <c r="E415" s="3"/>
      <c r="F415" s="4"/>
      <c r="G415" s="5"/>
      <c r="H415" s="5"/>
      <c r="I415" s="6"/>
      <c r="J415" s="5"/>
      <c r="K415" s="5"/>
      <c r="L415" s="5"/>
      <c r="M415" s="55"/>
      <c r="N415" s="8"/>
      <c r="O415" s="105"/>
      <c r="P415" s="5"/>
      <c r="Q415" s="5"/>
      <c r="R415" s="105">
        <f>Dane!$C$10</f>
        <v>0</v>
      </c>
      <c r="S415" s="8"/>
      <c r="T415" s="105"/>
      <c r="U415" s="5"/>
      <c r="V415" s="5"/>
      <c r="W415" s="107">
        <f>Dane!$C$11</f>
        <v>0</v>
      </c>
      <c r="X415" s="8"/>
      <c r="Y415" s="105"/>
      <c r="Z415" s="5"/>
      <c r="AA415" s="5"/>
      <c r="AB415" s="110">
        <f>Dane!$C$12</f>
        <v>0</v>
      </c>
      <c r="AC415" s="108">
        <f>IF(Dane!$E$3=1,AP415+BA415+BL415,IF(Dane!$E$3=2,AT415+BE415+BP415,AW415+BH415+BS415))</f>
        <v>0</v>
      </c>
      <c r="AD415" s="14">
        <f>IF(Dane!$E$3=1,AQ415+BB415+BM415,IF(Dane!$E$3=2,AU415+BF415+BQ415,AX415+BI415+BT415))</f>
        <v>0</v>
      </c>
      <c r="AE415" s="14">
        <f>IF((J415*Dane!$C$9)-AC415&lt;0,0,(J415*Dane!$C$9)-AC415)</f>
        <v>0</v>
      </c>
      <c r="AF415" s="61">
        <f>IF((K415*Dane!$C$9)-AD415&lt;0,0,(K415*Dane!$C$9)-AD415)</f>
        <v>0</v>
      </c>
      <c r="AG415" s="93"/>
      <c r="AH415" s="84">
        <f>IF(Dane!$E$3=1,AP415,IF(Dane!$E$3=2,AT415,AW415))</f>
        <v>0</v>
      </c>
      <c r="AI415" s="84">
        <f>IF(Dane!$E$3=1,AQ415,IF(Dane!$E$3=2,AU415,AX415))</f>
        <v>0</v>
      </c>
      <c r="AJ415" s="84">
        <f>IF(Dane!$E$3=1,BA415,IF(Dane!$E$3=2,BE415,BH415))</f>
        <v>0</v>
      </c>
      <c r="AK415" s="84">
        <f>IF(Dane!$E$3=1,BB415,IF(Dane!$E$3=2,BF415,BI415))</f>
        <v>0</v>
      </c>
      <c r="AL415" s="84">
        <f>IF(Dane!$E$3=1,BL415,IF(Dane!$E$3=2,BP415,BS415))</f>
        <v>0</v>
      </c>
      <c r="AM415" s="84">
        <f>IF(Dane!$E$3=1,BM415,IF(Dane!$E$3=2,BQ415,BT415))</f>
        <v>0</v>
      </c>
      <c r="AN415" s="39">
        <f>IF(Dane!$C$9="",0,IFERROR(J415/R415,0))</f>
        <v>0</v>
      </c>
      <c r="AO415" s="39">
        <f>IF(Dane!$C$9="",0,IFERROR(ROUND(J415-ROUND(J415*0.0976,2)-ROUND(J415*0.015,2)-ROUND(J415*0.0245,2),2)/R415,0))</f>
        <v>0</v>
      </c>
      <c r="AP415" s="39">
        <f t="shared" si="99"/>
        <v>0</v>
      </c>
      <c r="AQ415" s="39">
        <f t="shared" si="100"/>
        <v>0</v>
      </c>
      <c r="AR415" s="39">
        <f t="shared" si="96"/>
        <v>0</v>
      </c>
      <c r="AS415" s="39">
        <f>IF(Dane!$C$9="",0,IFERROR(AR415/R415,0))</f>
        <v>0</v>
      </c>
      <c r="AT415" s="39">
        <f t="shared" si="101"/>
        <v>0</v>
      </c>
      <c r="AU415" s="39">
        <v>0</v>
      </c>
      <c r="AV415" s="39">
        <f t="shared" si="102"/>
        <v>0</v>
      </c>
      <c r="AW415" s="39">
        <f>IF(Dane!$C$9="",0,IF(ROUND((N415+O415)*AV415,2)&gt;$AN$1,$AN$1,ROUND((N415+O415)*AV415,2)))</f>
        <v>0</v>
      </c>
      <c r="AX415" s="39">
        <v>0</v>
      </c>
      <c r="AY415" s="39">
        <f>IF(Dane!$C$9=2,IFERROR(J415/W415,0),IF(Dane!$C$9=3,IFERROR(J415/W415,0),0))</f>
        <v>0</v>
      </c>
      <c r="AZ415" s="39">
        <f>IF(Dane!$C$9=2,IFERROR(ROUND(J415-ROUND(J415*0.0976,2)-ROUND(J415*0.015,2)-ROUND(J415*0.0245,2),2)/W415,0),IF(Dane!$C$9=3,IFERROR(ROUND(J415-ROUND(J415*0.0976,2)-ROUND(J415*0.015,2)-ROUND(J415*0.0245,2),2)/W415,0),0))</f>
        <v>0</v>
      </c>
      <c r="BA415" s="39">
        <f t="shared" si="103"/>
        <v>0</v>
      </c>
      <c r="BB415" s="39">
        <f t="shared" si="104"/>
        <v>0</v>
      </c>
      <c r="BC415" s="39">
        <f t="shared" si="97"/>
        <v>0</v>
      </c>
      <c r="BD415" s="39">
        <f>IF(Dane!$C$9=2,IFERROR(BC415/W415,0),IF(Dane!$C$9=3,IFERROR(BC415/W415,0),0))</f>
        <v>0</v>
      </c>
      <c r="BE415" s="39">
        <f t="shared" si="105"/>
        <v>0</v>
      </c>
      <c r="BF415" s="39">
        <v>0</v>
      </c>
      <c r="BG415" s="39">
        <f t="shared" si="106"/>
        <v>0</v>
      </c>
      <c r="BH415" s="39">
        <f>IF(Dane!$C$9=2,IF(ROUND((S415+T415)*BG415,2)&gt;$AN$1,$AN$1,ROUND((S415+T415)*BG415,2)),IF(Dane!$C$9=3,IF(ROUND((S415+T415)*BG415,2)&gt;$AN$1,$AN$1,ROUND((S415+T415)*BG415,2)),0))</f>
        <v>0</v>
      </c>
      <c r="BI415" s="39">
        <v>0</v>
      </c>
      <c r="BJ415" s="39">
        <f>IF(Dane!$C$9=3,IFERROR(J415/AB415,0),0)</f>
        <v>0</v>
      </c>
      <c r="BK415" s="39">
        <f>IF(Dane!$C$9=3,IFERROR(ROUND(J415-ROUND(J415*0.0976,2)-ROUND(J415*0.015,2)-ROUND(J415*0.0245,2),2)/AB415,0),0)</f>
        <v>0</v>
      </c>
      <c r="BL415" s="39">
        <f t="shared" si="107"/>
        <v>0</v>
      </c>
      <c r="BM415" s="39">
        <f t="shared" si="108"/>
        <v>0</v>
      </c>
      <c r="BN415" s="39">
        <f t="shared" si="98"/>
        <v>0</v>
      </c>
      <c r="BO415" s="39">
        <f>IF(Dane!$C$9=3,IFERROR(BN415/AB415,0),0)</f>
        <v>0</v>
      </c>
      <c r="BP415" s="39">
        <f t="shared" si="109"/>
        <v>0</v>
      </c>
      <c r="BQ415" s="39">
        <v>0</v>
      </c>
      <c r="BR415" s="39">
        <f t="shared" si="110"/>
        <v>0</v>
      </c>
      <c r="BS415" s="39">
        <f>IF(Dane!$C$9=3,IF(ROUND((X415+Y415)*BR415,2)&gt;$AN$1,$AN$1,ROUND((X415+Y415)*BR415,2)),0)</f>
        <v>0</v>
      </c>
      <c r="BT415" s="39">
        <v>0</v>
      </c>
    </row>
    <row r="416" spans="1:72">
      <c r="A416" s="87">
        <v>407</v>
      </c>
      <c r="B416" s="1"/>
      <c r="C416" s="1"/>
      <c r="D416" s="2"/>
      <c r="E416" s="3"/>
      <c r="F416" s="4"/>
      <c r="G416" s="5"/>
      <c r="H416" s="5"/>
      <c r="I416" s="6"/>
      <c r="J416" s="5"/>
      <c r="K416" s="5"/>
      <c r="L416" s="5"/>
      <c r="M416" s="55"/>
      <c r="N416" s="8"/>
      <c r="O416" s="105"/>
      <c r="P416" s="5"/>
      <c r="Q416" s="5"/>
      <c r="R416" s="105">
        <f>Dane!$C$10</f>
        <v>0</v>
      </c>
      <c r="S416" s="8"/>
      <c r="T416" s="105"/>
      <c r="U416" s="5"/>
      <c r="V416" s="5"/>
      <c r="W416" s="107">
        <f>Dane!$C$11</f>
        <v>0</v>
      </c>
      <c r="X416" s="8"/>
      <c r="Y416" s="105"/>
      <c r="Z416" s="5"/>
      <c r="AA416" s="5"/>
      <c r="AB416" s="110">
        <f>Dane!$C$12</f>
        <v>0</v>
      </c>
      <c r="AC416" s="108">
        <f>IF(Dane!$E$3=1,AP416+BA416+BL416,IF(Dane!$E$3=2,AT416+BE416+BP416,AW416+BH416+BS416))</f>
        <v>0</v>
      </c>
      <c r="AD416" s="14">
        <f>IF(Dane!$E$3=1,AQ416+BB416+BM416,IF(Dane!$E$3=2,AU416+BF416+BQ416,AX416+BI416+BT416))</f>
        <v>0</v>
      </c>
      <c r="AE416" s="14">
        <f>IF((J416*Dane!$C$9)-AC416&lt;0,0,(J416*Dane!$C$9)-AC416)</f>
        <v>0</v>
      </c>
      <c r="AF416" s="61">
        <f>IF((K416*Dane!$C$9)-AD416&lt;0,0,(K416*Dane!$C$9)-AD416)</f>
        <v>0</v>
      </c>
      <c r="AG416" s="93"/>
      <c r="AH416" s="84">
        <f>IF(Dane!$E$3=1,AP416,IF(Dane!$E$3=2,AT416,AW416))</f>
        <v>0</v>
      </c>
      <c r="AI416" s="84">
        <f>IF(Dane!$E$3=1,AQ416,IF(Dane!$E$3=2,AU416,AX416))</f>
        <v>0</v>
      </c>
      <c r="AJ416" s="84">
        <f>IF(Dane!$E$3=1,BA416,IF(Dane!$E$3=2,BE416,BH416))</f>
        <v>0</v>
      </c>
      <c r="AK416" s="84">
        <f>IF(Dane!$E$3=1,BB416,IF(Dane!$E$3=2,BF416,BI416))</f>
        <v>0</v>
      </c>
      <c r="AL416" s="84">
        <f>IF(Dane!$E$3=1,BL416,IF(Dane!$E$3=2,BP416,BS416))</f>
        <v>0</v>
      </c>
      <c r="AM416" s="84">
        <f>IF(Dane!$E$3=1,BM416,IF(Dane!$E$3=2,BQ416,BT416))</f>
        <v>0</v>
      </c>
      <c r="AN416" s="39">
        <f>IF(Dane!$C$9="",0,IFERROR(J416/R416,0))</f>
        <v>0</v>
      </c>
      <c r="AO416" s="39">
        <f>IF(Dane!$C$9="",0,IFERROR(ROUND(J416-ROUND(J416*0.0976,2)-ROUND(J416*0.015,2)-ROUND(J416*0.0245,2),2)/R416,0))</f>
        <v>0</v>
      </c>
      <c r="AP416" s="39">
        <f t="shared" si="99"/>
        <v>0</v>
      </c>
      <c r="AQ416" s="39">
        <f t="shared" si="100"/>
        <v>0</v>
      </c>
      <c r="AR416" s="39">
        <f t="shared" si="96"/>
        <v>0</v>
      </c>
      <c r="AS416" s="39">
        <f>IF(Dane!$C$9="",0,IFERROR(AR416/R416,0))</f>
        <v>0</v>
      </c>
      <c r="AT416" s="39">
        <f t="shared" si="101"/>
        <v>0</v>
      </c>
      <c r="AU416" s="39">
        <v>0</v>
      </c>
      <c r="AV416" s="39">
        <f t="shared" si="102"/>
        <v>0</v>
      </c>
      <c r="AW416" s="39">
        <f>IF(Dane!$C$9="",0,IF(ROUND((N416+O416)*AV416,2)&gt;$AN$1,$AN$1,ROUND((N416+O416)*AV416,2)))</f>
        <v>0</v>
      </c>
      <c r="AX416" s="39">
        <v>0</v>
      </c>
      <c r="AY416" s="39">
        <f>IF(Dane!$C$9=2,IFERROR(J416/W416,0),IF(Dane!$C$9=3,IFERROR(J416/W416,0),0))</f>
        <v>0</v>
      </c>
      <c r="AZ416" s="39">
        <f>IF(Dane!$C$9=2,IFERROR(ROUND(J416-ROUND(J416*0.0976,2)-ROUND(J416*0.015,2)-ROUND(J416*0.0245,2),2)/W416,0),IF(Dane!$C$9=3,IFERROR(ROUND(J416-ROUND(J416*0.0976,2)-ROUND(J416*0.015,2)-ROUND(J416*0.0245,2),2)/W416,0),0))</f>
        <v>0</v>
      </c>
      <c r="BA416" s="39">
        <f t="shared" si="103"/>
        <v>0</v>
      </c>
      <c r="BB416" s="39">
        <f t="shared" si="104"/>
        <v>0</v>
      </c>
      <c r="BC416" s="39">
        <f t="shared" si="97"/>
        <v>0</v>
      </c>
      <c r="BD416" s="39">
        <f>IF(Dane!$C$9=2,IFERROR(BC416/W416,0),IF(Dane!$C$9=3,IFERROR(BC416/W416,0),0))</f>
        <v>0</v>
      </c>
      <c r="BE416" s="39">
        <f t="shared" si="105"/>
        <v>0</v>
      </c>
      <c r="BF416" s="39">
        <v>0</v>
      </c>
      <c r="BG416" s="39">
        <f t="shared" si="106"/>
        <v>0</v>
      </c>
      <c r="BH416" s="39">
        <f>IF(Dane!$C$9=2,IF(ROUND((S416+T416)*BG416,2)&gt;$AN$1,$AN$1,ROUND((S416+T416)*BG416,2)),IF(Dane!$C$9=3,IF(ROUND((S416+T416)*BG416,2)&gt;$AN$1,$AN$1,ROUND((S416+T416)*BG416,2)),0))</f>
        <v>0</v>
      </c>
      <c r="BI416" s="39">
        <v>0</v>
      </c>
      <c r="BJ416" s="39">
        <f>IF(Dane!$C$9=3,IFERROR(J416/AB416,0),0)</f>
        <v>0</v>
      </c>
      <c r="BK416" s="39">
        <f>IF(Dane!$C$9=3,IFERROR(ROUND(J416-ROUND(J416*0.0976,2)-ROUND(J416*0.015,2)-ROUND(J416*0.0245,2),2)/AB416,0),0)</f>
        <v>0</v>
      </c>
      <c r="BL416" s="39">
        <f t="shared" si="107"/>
        <v>0</v>
      </c>
      <c r="BM416" s="39">
        <f t="shared" si="108"/>
        <v>0</v>
      </c>
      <c r="BN416" s="39">
        <f t="shared" si="98"/>
        <v>0</v>
      </c>
      <c r="BO416" s="39">
        <f>IF(Dane!$C$9=3,IFERROR(BN416/AB416,0),0)</f>
        <v>0</v>
      </c>
      <c r="BP416" s="39">
        <f t="shared" si="109"/>
        <v>0</v>
      </c>
      <c r="BQ416" s="39">
        <v>0</v>
      </c>
      <c r="BR416" s="39">
        <f t="shared" si="110"/>
        <v>0</v>
      </c>
      <c r="BS416" s="39">
        <f>IF(Dane!$C$9=3,IF(ROUND((X416+Y416)*BR416,2)&gt;$AN$1,$AN$1,ROUND((X416+Y416)*BR416,2)),0)</f>
        <v>0</v>
      </c>
      <c r="BT416" s="39">
        <v>0</v>
      </c>
    </row>
    <row r="417" spans="1:72">
      <c r="A417" s="87">
        <v>408</v>
      </c>
      <c r="B417" s="1"/>
      <c r="C417" s="1"/>
      <c r="D417" s="2"/>
      <c r="E417" s="3"/>
      <c r="F417" s="4"/>
      <c r="G417" s="5"/>
      <c r="H417" s="5"/>
      <c r="I417" s="6"/>
      <c r="J417" s="5"/>
      <c r="K417" s="5"/>
      <c r="L417" s="5"/>
      <c r="M417" s="55"/>
      <c r="N417" s="8"/>
      <c r="O417" s="105"/>
      <c r="P417" s="5"/>
      <c r="Q417" s="5"/>
      <c r="R417" s="105">
        <f>Dane!$C$10</f>
        <v>0</v>
      </c>
      <c r="S417" s="8"/>
      <c r="T417" s="105"/>
      <c r="U417" s="5"/>
      <c r="V417" s="5"/>
      <c r="W417" s="107">
        <f>Dane!$C$11</f>
        <v>0</v>
      </c>
      <c r="X417" s="8"/>
      <c r="Y417" s="105"/>
      <c r="Z417" s="5"/>
      <c r="AA417" s="5"/>
      <c r="AB417" s="110">
        <f>Dane!$C$12</f>
        <v>0</v>
      </c>
      <c r="AC417" s="108">
        <f>IF(Dane!$E$3=1,AP417+BA417+BL417,IF(Dane!$E$3=2,AT417+BE417+BP417,AW417+BH417+BS417))</f>
        <v>0</v>
      </c>
      <c r="AD417" s="14">
        <f>IF(Dane!$E$3=1,AQ417+BB417+BM417,IF(Dane!$E$3=2,AU417+BF417+BQ417,AX417+BI417+BT417))</f>
        <v>0</v>
      </c>
      <c r="AE417" s="14">
        <f>IF((J417*Dane!$C$9)-AC417&lt;0,0,(J417*Dane!$C$9)-AC417)</f>
        <v>0</v>
      </c>
      <c r="AF417" s="61">
        <f>IF((K417*Dane!$C$9)-AD417&lt;0,0,(K417*Dane!$C$9)-AD417)</f>
        <v>0</v>
      </c>
      <c r="AG417" s="93"/>
      <c r="AH417" s="84">
        <f>IF(Dane!$E$3=1,AP417,IF(Dane!$E$3=2,AT417,AW417))</f>
        <v>0</v>
      </c>
      <c r="AI417" s="84">
        <f>IF(Dane!$E$3=1,AQ417,IF(Dane!$E$3=2,AU417,AX417))</f>
        <v>0</v>
      </c>
      <c r="AJ417" s="84">
        <f>IF(Dane!$E$3=1,BA417,IF(Dane!$E$3=2,BE417,BH417))</f>
        <v>0</v>
      </c>
      <c r="AK417" s="84">
        <f>IF(Dane!$E$3=1,BB417,IF(Dane!$E$3=2,BF417,BI417))</f>
        <v>0</v>
      </c>
      <c r="AL417" s="84">
        <f>IF(Dane!$E$3=1,BL417,IF(Dane!$E$3=2,BP417,BS417))</f>
        <v>0</v>
      </c>
      <c r="AM417" s="84">
        <f>IF(Dane!$E$3=1,BM417,IF(Dane!$E$3=2,BQ417,BT417))</f>
        <v>0</v>
      </c>
      <c r="AN417" s="39">
        <f>IF(Dane!$C$9="",0,IFERROR(J417/R417,0))</f>
        <v>0</v>
      </c>
      <c r="AO417" s="39">
        <f>IF(Dane!$C$9="",0,IFERROR(ROUND(J417-ROUND(J417*0.0976,2)-ROUND(J417*0.015,2)-ROUND(J417*0.0245,2),2)/R417,0))</f>
        <v>0</v>
      </c>
      <c r="AP417" s="39">
        <f t="shared" si="99"/>
        <v>0</v>
      </c>
      <c r="AQ417" s="39">
        <f t="shared" si="100"/>
        <v>0</v>
      </c>
      <c r="AR417" s="39">
        <f t="shared" si="96"/>
        <v>0</v>
      </c>
      <c r="AS417" s="39">
        <f>IF(Dane!$C$9="",0,IFERROR(AR417/R417,0))</f>
        <v>0</v>
      </c>
      <c r="AT417" s="39">
        <f t="shared" si="101"/>
        <v>0</v>
      </c>
      <c r="AU417" s="39">
        <v>0</v>
      </c>
      <c r="AV417" s="39">
        <f t="shared" si="102"/>
        <v>0</v>
      </c>
      <c r="AW417" s="39">
        <f>IF(Dane!$C$9="",0,IF(ROUND((N417+O417)*AV417,2)&gt;$AN$1,$AN$1,ROUND((N417+O417)*AV417,2)))</f>
        <v>0</v>
      </c>
      <c r="AX417" s="39">
        <v>0</v>
      </c>
      <c r="AY417" s="39">
        <f>IF(Dane!$C$9=2,IFERROR(J417/W417,0),IF(Dane!$C$9=3,IFERROR(J417/W417,0),0))</f>
        <v>0</v>
      </c>
      <c r="AZ417" s="39">
        <f>IF(Dane!$C$9=2,IFERROR(ROUND(J417-ROUND(J417*0.0976,2)-ROUND(J417*0.015,2)-ROUND(J417*0.0245,2),2)/W417,0),IF(Dane!$C$9=3,IFERROR(ROUND(J417-ROUND(J417*0.0976,2)-ROUND(J417*0.015,2)-ROUND(J417*0.0245,2),2)/W417,0),0))</f>
        <v>0</v>
      </c>
      <c r="BA417" s="39">
        <f t="shared" si="103"/>
        <v>0</v>
      </c>
      <c r="BB417" s="39">
        <f t="shared" si="104"/>
        <v>0</v>
      </c>
      <c r="BC417" s="39">
        <f t="shared" si="97"/>
        <v>0</v>
      </c>
      <c r="BD417" s="39">
        <f>IF(Dane!$C$9=2,IFERROR(BC417/W417,0),IF(Dane!$C$9=3,IFERROR(BC417/W417,0),0))</f>
        <v>0</v>
      </c>
      <c r="BE417" s="39">
        <f t="shared" si="105"/>
        <v>0</v>
      </c>
      <c r="BF417" s="39">
        <v>0</v>
      </c>
      <c r="BG417" s="39">
        <f t="shared" si="106"/>
        <v>0</v>
      </c>
      <c r="BH417" s="39">
        <f>IF(Dane!$C$9=2,IF(ROUND((S417+T417)*BG417,2)&gt;$AN$1,$AN$1,ROUND((S417+T417)*BG417,2)),IF(Dane!$C$9=3,IF(ROUND((S417+T417)*BG417,2)&gt;$AN$1,$AN$1,ROUND((S417+T417)*BG417,2)),0))</f>
        <v>0</v>
      </c>
      <c r="BI417" s="39">
        <v>0</v>
      </c>
      <c r="BJ417" s="39">
        <f>IF(Dane!$C$9=3,IFERROR(J417/AB417,0),0)</f>
        <v>0</v>
      </c>
      <c r="BK417" s="39">
        <f>IF(Dane!$C$9=3,IFERROR(ROUND(J417-ROUND(J417*0.0976,2)-ROUND(J417*0.015,2)-ROUND(J417*0.0245,2),2)/AB417,0),0)</f>
        <v>0</v>
      </c>
      <c r="BL417" s="39">
        <f t="shared" si="107"/>
        <v>0</v>
      </c>
      <c r="BM417" s="39">
        <f t="shared" si="108"/>
        <v>0</v>
      </c>
      <c r="BN417" s="39">
        <f t="shared" si="98"/>
        <v>0</v>
      </c>
      <c r="BO417" s="39">
        <f>IF(Dane!$C$9=3,IFERROR(BN417/AB417,0),0)</f>
        <v>0</v>
      </c>
      <c r="BP417" s="39">
        <f t="shared" si="109"/>
        <v>0</v>
      </c>
      <c r="BQ417" s="39">
        <v>0</v>
      </c>
      <c r="BR417" s="39">
        <f t="shared" si="110"/>
        <v>0</v>
      </c>
      <c r="BS417" s="39">
        <f>IF(Dane!$C$9=3,IF(ROUND((X417+Y417)*BR417,2)&gt;$AN$1,$AN$1,ROUND((X417+Y417)*BR417,2)),0)</f>
        <v>0</v>
      </c>
      <c r="BT417" s="39">
        <v>0</v>
      </c>
    </row>
    <row r="418" spans="1:72">
      <c r="A418" s="87">
        <v>409</v>
      </c>
      <c r="B418" s="1"/>
      <c r="C418" s="1"/>
      <c r="D418" s="2"/>
      <c r="E418" s="3"/>
      <c r="F418" s="4"/>
      <c r="G418" s="5"/>
      <c r="H418" s="5"/>
      <c r="I418" s="6"/>
      <c r="J418" s="5"/>
      <c r="K418" s="5"/>
      <c r="L418" s="5"/>
      <c r="M418" s="55"/>
      <c r="N418" s="8"/>
      <c r="O418" s="105"/>
      <c r="P418" s="5"/>
      <c r="Q418" s="5"/>
      <c r="R418" s="105">
        <f>Dane!$C$10</f>
        <v>0</v>
      </c>
      <c r="S418" s="8"/>
      <c r="T418" s="105"/>
      <c r="U418" s="5"/>
      <c r="V418" s="5"/>
      <c r="W418" s="107">
        <f>Dane!$C$11</f>
        <v>0</v>
      </c>
      <c r="X418" s="8"/>
      <c r="Y418" s="105"/>
      <c r="Z418" s="5"/>
      <c r="AA418" s="5"/>
      <c r="AB418" s="110">
        <f>Dane!$C$12</f>
        <v>0</v>
      </c>
      <c r="AC418" s="108">
        <f>IF(Dane!$E$3=1,AP418+BA418+BL418,IF(Dane!$E$3=2,AT418+BE418+BP418,AW418+BH418+BS418))</f>
        <v>0</v>
      </c>
      <c r="AD418" s="14">
        <f>IF(Dane!$E$3=1,AQ418+BB418+BM418,IF(Dane!$E$3=2,AU418+BF418+BQ418,AX418+BI418+BT418))</f>
        <v>0</v>
      </c>
      <c r="AE418" s="14">
        <f>IF((J418*Dane!$C$9)-AC418&lt;0,0,(J418*Dane!$C$9)-AC418)</f>
        <v>0</v>
      </c>
      <c r="AF418" s="61">
        <f>IF((K418*Dane!$C$9)-AD418&lt;0,0,(K418*Dane!$C$9)-AD418)</f>
        <v>0</v>
      </c>
      <c r="AG418" s="93"/>
      <c r="AH418" s="84">
        <f>IF(Dane!$E$3=1,AP418,IF(Dane!$E$3=2,AT418,AW418))</f>
        <v>0</v>
      </c>
      <c r="AI418" s="84">
        <f>IF(Dane!$E$3=1,AQ418,IF(Dane!$E$3=2,AU418,AX418))</f>
        <v>0</v>
      </c>
      <c r="AJ418" s="84">
        <f>IF(Dane!$E$3=1,BA418,IF(Dane!$E$3=2,BE418,BH418))</f>
        <v>0</v>
      </c>
      <c r="AK418" s="84">
        <f>IF(Dane!$E$3=1,BB418,IF(Dane!$E$3=2,BF418,BI418))</f>
        <v>0</v>
      </c>
      <c r="AL418" s="84">
        <f>IF(Dane!$E$3=1,BL418,IF(Dane!$E$3=2,BP418,BS418))</f>
        <v>0</v>
      </c>
      <c r="AM418" s="84">
        <f>IF(Dane!$E$3=1,BM418,IF(Dane!$E$3=2,BQ418,BT418))</f>
        <v>0</v>
      </c>
      <c r="AN418" s="39">
        <f>IF(Dane!$C$9="",0,IFERROR(J418/R418,0))</f>
        <v>0</v>
      </c>
      <c r="AO418" s="39">
        <f>IF(Dane!$C$9="",0,IFERROR(ROUND(J418-ROUND(J418*0.0976,2)-ROUND(J418*0.015,2)-ROUND(J418*0.0245,2),2)/R418,0))</f>
        <v>0</v>
      </c>
      <c r="AP418" s="39">
        <f t="shared" si="99"/>
        <v>0</v>
      </c>
      <c r="AQ418" s="39">
        <f t="shared" si="100"/>
        <v>0</v>
      </c>
      <c r="AR418" s="39">
        <f t="shared" si="96"/>
        <v>0</v>
      </c>
      <c r="AS418" s="39">
        <f>IF(Dane!$C$9="",0,IFERROR(AR418/R418,0))</f>
        <v>0</v>
      </c>
      <c r="AT418" s="39">
        <f t="shared" si="101"/>
        <v>0</v>
      </c>
      <c r="AU418" s="39">
        <v>0</v>
      </c>
      <c r="AV418" s="39">
        <f t="shared" si="102"/>
        <v>0</v>
      </c>
      <c r="AW418" s="39">
        <f>IF(Dane!$C$9="",0,IF(ROUND((N418+O418)*AV418,2)&gt;$AN$1,$AN$1,ROUND((N418+O418)*AV418,2)))</f>
        <v>0</v>
      </c>
      <c r="AX418" s="39">
        <v>0</v>
      </c>
      <c r="AY418" s="39">
        <f>IF(Dane!$C$9=2,IFERROR(J418/W418,0),IF(Dane!$C$9=3,IFERROR(J418/W418,0),0))</f>
        <v>0</v>
      </c>
      <c r="AZ418" s="39">
        <f>IF(Dane!$C$9=2,IFERROR(ROUND(J418-ROUND(J418*0.0976,2)-ROUND(J418*0.015,2)-ROUND(J418*0.0245,2),2)/W418,0),IF(Dane!$C$9=3,IFERROR(ROUND(J418-ROUND(J418*0.0976,2)-ROUND(J418*0.015,2)-ROUND(J418*0.0245,2),2)/W418,0),0))</f>
        <v>0</v>
      </c>
      <c r="BA418" s="39">
        <f t="shared" si="103"/>
        <v>0</v>
      </c>
      <c r="BB418" s="39">
        <f t="shared" si="104"/>
        <v>0</v>
      </c>
      <c r="BC418" s="39">
        <f t="shared" si="97"/>
        <v>0</v>
      </c>
      <c r="BD418" s="39">
        <f>IF(Dane!$C$9=2,IFERROR(BC418/W418,0),IF(Dane!$C$9=3,IFERROR(BC418/W418,0),0))</f>
        <v>0</v>
      </c>
      <c r="BE418" s="39">
        <f t="shared" si="105"/>
        <v>0</v>
      </c>
      <c r="BF418" s="39">
        <v>0</v>
      </c>
      <c r="BG418" s="39">
        <f t="shared" si="106"/>
        <v>0</v>
      </c>
      <c r="BH418" s="39">
        <f>IF(Dane!$C$9=2,IF(ROUND((S418+T418)*BG418,2)&gt;$AN$1,$AN$1,ROUND((S418+T418)*BG418,2)),IF(Dane!$C$9=3,IF(ROUND((S418+T418)*BG418,2)&gt;$AN$1,$AN$1,ROUND((S418+T418)*BG418,2)),0))</f>
        <v>0</v>
      </c>
      <c r="BI418" s="39">
        <v>0</v>
      </c>
      <c r="BJ418" s="39">
        <f>IF(Dane!$C$9=3,IFERROR(J418/AB418,0),0)</f>
        <v>0</v>
      </c>
      <c r="BK418" s="39">
        <f>IF(Dane!$C$9=3,IFERROR(ROUND(J418-ROUND(J418*0.0976,2)-ROUND(J418*0.015,2)-ROUND(J418*0.0245,2),2)/AB418,0),0)</f>
        <v>0</v>
      </c>
      <c r="BL418" s="39">
        <f t="shared" si="107"/>
        <v>0</v>
      </c>
      <c r="BM418" s="39">
        <f t="shared" si="108"/>
        <v>0</v>
      </c>
      <c r="BN418" s="39">
        <f t="shared" si="98"/>
        <v>0</v>
      </c>
      <c r="BO418" s="39">
        <f>IF(Dane!$C$9=3,IFERROR(BN418/AB418,0),0)</f>
        <v>0</v>
      </c>
      <c r="BP418" s="39">
        <f t="shared" si="109"/>
        <v>0</v>
      </c>
      <c r="BQ418" s="39">
        <v>0</v>
      </c>
      <c r="BR418" s="39">
        <f t="shared" si="110"/>
        <v>0</v>
      </c>
      <c r="BS418" s="39">
        <f>IF(Dane!$C$9=3,IF(ROUND((X418+Y418)*BR418,2)&gt;$AN$1,$AN$1,ROUND((X418+Y418)*BR418,2)),0)</f>
        <v>0</v>
      </c>
      <c r="BT418" s="39">
        <v>0</v>
      </c>
    </row>
    <row r="419" spans="1:72">
      <c r="A419" s="87">
        <v>410</v>
      </c>
      <c r="B419" s="1"/>
      <c r="C419" s="1"/>
      <c r="D419" s="2"/>
      <c r="E419" s="3"/>
      <c r="F419" s="4"/>
      <c r="G419" s="5"/>
      <c r="H419" s="5"/>
      <c r="I419" s="6"/>
      <c r="J419" s="5"/>
      <c r="K419" s="5"/>
      <c r="L419" s="5"/>
      <c r="M419" s="55"/>
      <c r="N419" s="8"/>
      <c r="O419" s="105"/>
      <c r="P419" s="5"/>
      <c r="Q419" s="5"/>
      <c r="R419" s="105">
        <f>Dane!$C$10</f>
        <v>0</v>
      </c>
      <c r="S419" s="8"/>
      <c r="T419" s="105"/>
      <c r="U419" s="5"/>
      <c r="V419" s="5"/>
      <c r="W419" s="107">
        <f>Dane!$C$11</f>
        <v>0</v>
      </c>
      <c r="X419" s="8"/>
      <c r="Y419" s="105"/>
      <c r="Z419" s="5"/>
      <c r="AA419" s="5"/>
      <c r="AB419" s="110">
        <f>Dane!$C$12</f>
        <v>0</v>
      </c>
      <c r="AC419" s="108">
        <f>IF(Dane!$E$3=1,AP419+BA419+BL419,IF(Dane!$E$3=2,AT419+BE419+BP419,AW419+BH419+BS419))</f>
        <v>0</v>
      </c>
      <c r="AD419" s="14">
        <f>IF(Dane!$E$3=1,AQ419+BB419+BM419,IF(Dane!$E$3=2,AU419+BF419+BQ419,AX419+BI419+BT419))</f>
        <v>0</v>
      </c>
      <c r="AE419" s="14">
        <f>IF((J419*Dane!$C$9)-AC419&lt;0,0,(J419*Dane!$C$9)-AC419)</f>
        <v>0</v>
      </c>
      <c r="AF419" s="61">
        <f>IF((K419*Dane!$C$9)-AD419&lt;0,0,(K419*Dane!$C$9)-AD419)</f>
        <v>0</v>
      </c>
      <c r="AG419" s="93"/>
      <c r="AH419" s="84">
        <f>IF(Dane!$E$3=1,AP419,IF(Dane!$E$3=2,AT419,AW419))</f>
        <v>0</v>
      </c>
      <c r="AI419" s="84">
        <f>IF(Dane!$E$3=1,AQ419,IF(Dane!$E$3=2,AU419,AX419))</f>
        <v>0</v>
      </c>
      <c r="AJ419" s="84">
        <f>IF(Dane!$E$3=1,BA419,IF(Dane!$E$3=2,BE419,BH419))</f>
        <v>0</v>
      </c>
      <c r="AK419" s="84">
        <f>IF(Dane!$E$3=1,BB419,IF(Dane!$E$3=2,BF419,BI419))</f>
        <v>0</v>
      </c>
      <c r="AL419" s="84">
        <f>IF(Dane!$E$3=1,BL419,IF(Dane!$E$3=2,BP419,BS419))</f>
        <v>0</v>
      </c>
      <c r="AM419" s="84">
        <f>IF(Dane!$E$3=1,BM419,IF(Dane!$E$3=2,BQ419,BT419))</f>
        <v>0</v>
      </c>
      <c r="AN419" s="39">
        <f>IF(Dane!$C$9="",0,IFERROR(J419/R419,0))</f>
        <v>0</v>
      </c>
      <c r="AO419" s="39">
        <f>IF(Dane!$C$9="",0,IFERROR(ROUND(J419-ROUND(J419*0.0976,2)-ROUND(J419*0.015,2)-ROUND(J419*0.0245,2),2)/R419,0))</f>
        <v>0</v>
      </c>
      <c r="AP419" s="39">
        <f t="shared" si="99"/>
        <v>0</v>
      </c>
      <c r="AQ419" s="39">
        <f t="shared" si="100"/>
        <v>0</v>
      </c>
      <c r="AR419" s="39">
        <f t="shared" si="96"/>
        <v>0</v>
      </c>
      <c r="AS419" s="39">
        <f>IF(Dane!$C$9="",0,IFERROR(AR419/R419,0))</f>
        <v>0</v>
      </c>
      <c r="AT419" s="39">
        <f t="shared" si="101"/>
        <v>0</v>
      </c>
      <c r="AU419" s="39">
        <v>0</v>
      </c>
      <c r="AV419" s="39">
        <f t="shared" si="102"/>
        <v>0</v>
      </c>
      <c r="AW419" s="39">
        <f>IF(Dane!$C$9="",0,IF(ROUND((N419+O419)*AV419,2)&gt;$AN$1,$AN$1,ROUND((N419+O419)*AV419,2)))</f>
        <v>0</v>
      </c>
      <c r="AX419" s="39">
        <v>0</v>
      </c>
      <c r="AY419" s="39">
        <f>IF(Dane!$C$9=2,IFERROR(J419/W419,0),IF(Dane!$C$9=3,IFERROR(J419/W419,0),0))</f>
        <v>0</v>
      </c>
      <c r="AZ419" s="39">
        <f>IF(Dane!$C$9=2,IFERROR(ROUND(J419-ROUND(J419*0.0976,2)-ROUND(J419*0.015,2)-ROUND(J419*0.0245,2),2)/W419,0),IF(Dane!$C$9=3,IFERROR(ROUND(J419-ROUND(J419*0.0976,2)-ROUND(J419*0.015,2)-ROUND(J419*0.0245,2),2)/W419,0),0))</f>
        <v>0</v>
      </c>
      <c r="BA419" s="39">
        <f t="shared" si="103"/>
        <v>0</v>
      </c>
      <c r="BB419" s="39">
        <f t="shared" si="104"/>
        <v>0</v>
      </c>
      <c r="BC419" s="39">
        <f t="shared" si="97"/>
        <v>0</v>
      </c>
      <c r="BD419" s="39">
        <f>IF(Dane!$C$9=2,IFERROR(BC419/W419,0),IF(Dane!$C$9=3,IFERROR(BC419/W419,0),0))</f>
        <v>0</v>
      </c>
      <c r="BE419" s="39">
        <f t="shared" si="105"/>
        <v>0</v>
      </c>
      <c r="BF419" s="39">
        <v>0</v>
      </c>
      <c r="BG419" s="39">
        <f t="shared" si="106"/>
        <v>0</v>
      </c>
      <c r="BH419" s="39">
        <f>IF(Dane!$C$9=2,IF(ROUND((S419+T419)*BG419,2)&gt;$AN$1,$AN$1,ROUND((S419+T419)*BG419,2)),IF(Dane!$C$9=3,IF(ROUND((S419+T419)*BG419,2)&gt;$AN$1,$AN$1,ROUND((S419+T419)*BG419,2)),0))</f>
        <v>0</v>
      </c>
      <c r="BI419" s="39">
        <v>0</v>
      </c>
      <c r="BJ419" s="39">
        <f>IF(Dane!$C$9=3,IFERROR(J419/AB419,0),0)</f>
        <v>0</v>
      </c>
      <c r="BK419" s="39">
        <f>IF(Dane!$C$9=3,IFERROR(ROUND(J419-ROUND(J419*0.0976,2)-ROUND(J419*0.015,2)-ROUND(J419*0.0245,2),2)/AB419,0),0)</f>
        <v>0</v>
      </c>
      <c r="BL419" s="39">
        <f t="shared" si="107"/>
        <v>0</v>
      </c>
      <c r="BM419" s="39">
        <f t="shared" si="108"/>
        <v>0</v>
      </c>
      <c r="BN419" s="39">
        <f t="shared" si="98"/>
        <v>0</v>
      </c>
      <c r="BO419" s="39">
        <f>IF(Dane!$C$9=3,IFERROR(BN419/AB419,0),0)</f>
        <v>0</v>
      </c>
      <c r="BP419" s="39">
        <f t="shared" si="109"/>
        <v>0</v>
      </c>
      <c r="BQ419" s="39">
        <v>0</v>
      </c>
      <c r="BR419" s="39">
        <f t="shared" si="110"/>
        <v>0</v>
      </c>
      <c r="BS419" s="39">
        <f>IF(Dane!$C$9=3,IF(ROUND((X419+Y419)*BR419,2)&gt;$AN$1,$AN$1,ROUND((X419+Y419)*BR419,2)),0)</f>
        <v>0</v>
      </c>
      <c r="BT419" s="39">
        <v>0</v>
      </c>
    </row>
    <row r="420" spans="1:72">
      <c r="A420" s="87">
        <v>411</v>
      </c>
      <c r="B420" s="1"/>
      <c r="C420" s="1"/>
      <c r="D420" s="2"/>
      <c r="E420" s="3"/>
      <c r="F420" s="4"/>
      <c r="G420" s="5"/>
      <c r="H420" s="5"/>
      <c r="I420" s="6"/>
      <c r="J420" s="5"/>
      <c r="K420" s="5"/>
      <c r="L420" s="5"/>
      <c r="M420" s="55"/>
      <c r="N420" s="8"/>
      <c r="O420" s="105"/>
      <c r="P420" s="5"/>
      <c r="Q420" s="5"/>
      <c r="R420" s="105">
        <f>Dane!$C$10</f>
        <v>0</v>
      </c>
      <c r="S420" s="8"/>
      <c r="T420" s="105"/>
      <c r="U420" s="5"/>
      <c r="V420" s="5"/>
      <c r="W420" s="107">
        <f>Dane!$C$11</f>
        <v>0</v>
      </c>
      <c r="X420" s="8"/>
      <c r="Y420" s="105"/>
      <c r="Z420" s="5"/>
      <c r="AA420" s="5"/>
      <c r="AB420" s="110">
        <f>Dane!$C$12</f>
        <v>0</v>
      </c>
      <c r="AC420" s="108">
        <f>IF(Dane!$E$3=1,AP420+BA420+BL420,IF(Dane!$E$3=2,AT420+BE420+BP420,AW420+BH420+BS420))</f>
        <v>0</v>
      </c>
      <c r="AD420" s="14">
        <f>IF(Dane!$E$3=1,AQ420+BB420+BM420,IF(Dane!$E$3=2,AU420+BF420+BQ420,AX420+BI420+BT420))</f>
        <v>0</v>
      </c>
      <c r="AE420" s="14">
        <f>IF((J420*Dane!$C$9)-AC420&lt;0,0,(J420*Dane!$C$9)-AC420)</f>
        <v>0</v>
      </c>
      <c r="AF420" s="61">
        <f>IF((K420*Dane!$C$9)-AD420&lt;0,0,(K420*Dane!$C$9)-AD420)</f>
        <v>0</v>
      </c>
      <c r="AG420" s="93"/>
      <c r="AH420" s="84">
        <f>IF(Dane!$E$3=1,AP420,IF(Dane!$E$3=2,AT420,AW420))</f>
        <v>0</v>
      </c>
      <c r="AI420" s="84">
        <f>IF(Dane!$E$3=1,AQ420,IF(Dane!$E$3=2,AU420,AX420))</f>
        <v>0</v>
      </c>
      <c r="AJ420" s="84">
        <f>IF(Dane!$E$3=1,BA420,IF(Dane!$E$3=2,BE420,BH420))</f>
        <v>0</v>
      </c>
      <c r="AK420" s="84">
        <f>IF(Dane!$E$3=1,BB420,IF(Dane!$E$3=2,BF420,BI420))</f>
        <v>0</v>
      </c>
      <c r="AL420" s="84">
        <f>IF(Dane!$E$3=1,BL420,IF(Dane!$E$3=2,BP420,BS420))</f>
        <v>0</v>
      </c>
      <c r="AM420" s="84">
        <f>IF(Dane!$E$3=1,BM420,IF(Dane!$E$3=2,BQ420,BT420))</f>
        <v>0</v>
      </c>
      <c r="AN420" s="39">
        <f>IF(Dane!$C$9="",0,IFERROR(J420/R420,0))</f>
        <v>0</v>
      </c>
      <c r="AO420" s="39">
        <f>IF(Dane!$C$9="",0,IFERROR(ROUND(J420-ROUND(J420*0.0976,2)-ROUND(J420*0.015,2)-ROUND(J420*0.0245,2),2)/R420,0))</f>
        <v>0</v>
      </c>
      <c r="AP420" s="39">
        <f t="shared" si="99"/>
        <v>0</v>
      </c>
      <c r="AQ420" s="39">
        <f t="shared" si="100"/>
        <v>0</v>
      </c>
      <c r="AR420" s="39">
        <f t="shared" si="96"/>
        <v>0</v>
      </c>
      <c r="AS420" s="39">
        <f>IF(Dane!$C$9="",0,IFERROR(AR420/R420,0))</f>
        <v>0</v>
      </c>
      <c r="AT420" s="39">
        <f t="shared" si="101"/>
        <v>0</v>
      </c>
      <c r="AU420" s="39">
        <v>0</v>
      </c>
      <c r="AV420" s="39">
        <f t="shared" si="102"/>
        <v>0</v>
      </c>
      <c r="AW420" s="39">
        <f>IF(Dane!$C$9="",0,IF(ROUND((N420+O420)*AV420,2)&gt;$AN$1,$AN$1,ROUND((N420+O420)*AV420,2)))</f>
        <v>0</v>
      </c>
      <c r="AX420" s="39">
        <v>0</v>
      </c>
      <c r="AY420" s="39">
        <f>IF(Dane!$C$9=2,IFERROR(J420/W420,0),IF(Dane!$C$9=3,IFERROR(J420/W420,0),0))</f>
        <v>0</v>
      </c>
      <c r="AZ420" s="39">
        <f>IF(Dane!$C$9=2,IFERROR(ROUND(J420-ROUND(J420*0.0976,2)-ROUND(J420*0.015,2)-ROUND(J420*0.0245,2),2)/W420,0),IF(Dane!$C$9=3,IFERROR(ROUND(J420-ROUND(J420*0.0976,2)-ROUND(J420*0.015,2)-ROUND(J420*0.0245,2),2)/W420,0),0))</f>
        <v>0</v>
      </c>
      <c r="BA420" s="39">
        <f t="shared" si="103"/>
        <v>0</v>
      </c>
      <c r="BB420" s="39">
        <f t="shared" si="104"/>
        <v>0</v>
      </c>
      <c r="BC420" s="39">
        <f t="shared" si="97"/>
        <v>0</v>
      </c>
      <c r="BD420" s="39">
        <f>IF(Dane!$C$9=2,IFERROR(BC420/W420,0),IF(Dane!$C$9=3,IFERROR(BC420/W420,0),0))</f>
        <v>0</v>
      </c>
      <c r="BE420" s="39">
        <f t="shared" si="105"/>
        <v>0</v>
      </c>
      <c r="BF420" s="39">
        <v>0</v>
      </c>
      <c r="BG420" s="39">
        <f t="shared" si="106"/>
        <v>0</v>
      </c>
      <c r="BH420" s="39">
        <f>IF(Dane!$C$9=2,IF(ROUND((S420+T420)*BG420,2)&gt;$AN$1,$AN$1,ROUND((S420+T420)*BG420,2)),IF(Dane!$C$9=3,IF(ROUND((S420+T420)*BG420,2)&gt;$AN$1,$AN$1,ROUND((S420+T420)*BG420,2)),0))</f>
        <v>0</v>
      </c>
      <c r="BI420" s="39">
        <v>0</v>
      </c>
      <c r="BJ420" s="39">
        <f>IF(Dane!$C$9=3,IFERROR(J420/AB420,0),0)</f>
        <v>0</v>
      </c>
      <c r="BK420" s="39">
        <f>IF(Dane!$C$9=3,IFERROR(ROUND(J420-ROUND(J420*0.0976,2)-ROUND(J420*0.015,2)-ROUND(J420*0.0245,2),2)/AB420,0),0)</f>
        <v>0</v>
      </c>
      <c r="BL420" s="39">
        <f t="shared" si="107"/>
        <v>0</v>
      </c>
      <c r="BM420" s="39">
        <f t="shared" si="108"/>
        <v>0</v>
      </c>
      <c r="BN420" s="39">
        <f t="shared" si="98"/>
        <v>0</v>
      </c>
      <c r="BO420" s="39">
        <f>IF(Dane!$C$9=3,IFERROR(BN420/AB420,0),0)</f>
        <v>0</v>
      </c>
      <c r="BP420" s="39">
        <f t="shared" si="109"/>
        <v>0</v>
      </c>
      <c r="BQ420" s="39">
        <v>0</v>
      </c>
      <c r="BR420" s="39">
        <f t="shared" si="110"/>
        <v>0</v>
      </c>
      <c r="BS420" s="39">
        <f>IF(Dane!$C$9=3,IF(ROUND((X420+Y420)*BR420,2)&gt;$AN$1,$AN$1,ROUND((X420+Y420)*BR420,2)),0)</f>
        <v>0</v>
      </c>
      <c r="BT420" s="39">
        <v>0</v>
      </c>
    </row>
    <row r="421" spans="1:72">
      <c r="A421" s="87">
        <v>412</v>
      </c>
      <c r="B421" s="1"/>
      <c r="C421" s="1"/>
      <c r="D421" s="2"/>
      <c r="E421" s="3"/>
      <c r="F421" s="4"/>
      <c r="G421" s="5"/>
      <c r="H421" s="5"/>
      <c r="I421" s="6"/>
      <c r="J421" s="5"/>
      <c r="K421" s="5"/>
      <c r="L421" s="5"/>
      <c r="M421" s="55"/>
      <c r="N421" s="8"/>
      <c r="O421" s="105"/>
      <c r="P421" s="5"/>
      <c r="Q421" s="5"/>
      <c r="R421" s="105">
        <f>Dane!$C$10</f>
        <v>0</v>
      </c>
      <c r="S421" s="8"/>
      <c r="T421" s="105"/>
      <c r="U421" s="5"/>
      <c r="V421" s="5"/>
      <c r="W421" s="107">
        <f>Dane!$C$11</f>
        <v>0</v>
      </c>
      <c r="X421" s="8"/>
      <c r="Y421" s="105"/>
      <c r="Z421" s="5"/>
      <c r="AA421" s="5"/>
      <c r="AB421" s="110">
        <f>Dane!$C$12</f>
        <v>0</v>
      </c>
      <c r="AC421" s="108">
        <f>IF(Dane!$E$3=1,AP421+BA421+BL421,IF(Dane!$E$3=2,AT421+BE421+BP421,AW421+BH421+BS421))</f>
        <v>0</v>
      </c>
      <c r="AD421" s="14">
        <f>IF(Dane!$E$3=1,AQ421+BB421+BM421,IF(Dane!$E$3=2,AU421+BF421+BQ421,AX421+BI421+BT421))</f>
        <v>0</v>
      </c>
      <c r="AE421" s="14">
        <f>IF((J421*Dane!$C$9)-AC421&lt;0,0,(J421*Dane!$C$9)-AC421)</f>
        <v>0</v>
      </c>
      <c r="AF421" s="61">
        <f>IF((K421*Dane!$C$9)-AD421&lt;0,0,(K421*Dane!$C$9)-AD421)</f>
        <v>0</v>
      </c>
      <c r="AG421" s="93"/>
      <c r="AH421" s="84">
        <f>IF(Dane!$E$3=1,AP421,IF(Dane!$E$3=2,AT421,AW421))</f>
        <v>0</v>
      </c>
      <c r="AI421" s="84">
        <f>IF(Dane!$E$3=1,AQ421,IF(Dane!$E$3=2,AU421,AX421))</f>
        <v>0</v>
      </c>
      <c r="AJ421" s="84">
        <f>IF(Dane!$E$3=1,BA421,IF(Dane!$E$3=2,BE421,BH421))</f>
        <v>0</v>
      </c>
      <c r="AK421" s="84">
        <f>IF(Dane!$E$3=1,BB421,IF(Dane!$E$3=2,BF421,BI421))</f>
        <v>0</v>
      </c>
      <c r="AL421" s="84">
        <f>IF(Dane!$E$3=1,BL421,IF(Dane!$E$3=2,BP421,BS421))</f>
        <v>0</v>
      </c>
      <c r="AM421" s="84">
        <f>IF(Dane!$E$3=1,BM421,IF(Dane!$E$3=2,BQ421,BT421))</f>
        <v>0</v>
      </c>
      <c r="AN421" s="39">
        <f>IF(Dane!$C$9="",0,IFERROR(J421/R421,0))</f>
        <v>0</v>
      </c>
      <c r="AO421" s="39">
        <f>IF(Dane!$C$9="",0,IFERROR(ROUND(J421-ROUND(J421*0.0976,2)-ROUND(J421*0.015,2)-ROUND(J421*0.0245,2),2)/R421,0))</f>
        <v>0</v>
      </c>
      <c r="AP421" s="39">
        <f t="shared" si="99"/>
        <v>0</v>
      </c>
      <c r="AQ421" s="39">
        <f t="shared" si="100"/>
        <v>0</v>
      </c>
      <c r="AR421" s="39">
        <f t="shared" si="96"/>
        <v>0</v>
      </c>
      <c r="AS421" s="39">
        <f>IF(Dane!$C$9="",0,IFERROR(AR421/R421,0))</f>
        <v>0</v>
      </c>
      <c r="AT421" s="39">
        <f t="shared" si="101"/>
        <v>0</v>
      </c>
      <c r="AU421" s="39">
        <v>0</v>
      </c>
      <c r="AV421" s="39">
        <f t="shared" si="102"/>
        <v>0</v>
      </c>
      <c r="AW421" s="39">
        <f>IF(Dane!$C$9="",0,IF(ROUND((N421+O421)*AV421,2)&gt;$AN$1,$AN$1,ROUND((N421+O421)*AV421,2)))</f>
        <v>0</v>
      </c>
      <c r="AX421" s="39">
        <v>0</v>
      </c>
      <c r="AY421" s="39">
        <f>IF(Dane!$C$9=2,IFERROR(J421/W421,0),IF(Dane!$C$9=3,IFERROR(J421/W421,0),0))</f>
        <v>0</v>
      </c>
      <c r="AZ421" s="39">
        <f>IF(Dane!$C$9=2,IFERROR(ROUND(J421-ROUND(J421*0.0976,2)-ROUND(J421*0.015,2)-ROUND(J421*0.0245,2),2)/W421,0),IF(Dane!$C$9=3,IFERROR(ROUND(J421-ROUND(J421*0.0976,2)-ROUND(J421*0.015,2)-ROUND(J421*0.0245,2),2)/W421,0),0))</f>
        <v>0</v>
      </c>
      <c r="BA421" s="39">
        <f t="shared" si="103"/>
        <v>0</v>
      </c>
      <c r="BB421" s="39">
        <f t="shared" si="104"/>
        <v>0</v>
      </c>
      <c r="BC421" s="39">
        <f t="shared" si="97"/>
        <v>0</v>
      </c>
      <c r="BD421" s="39">
        <f>IF(Dane!$C$9=2,IFERROR(BC421/W421,0),IF(Dane!$C$9=3,IFERROR(BC421/W421,0),0))</f>
        <v>0</v>
      </c>
      <c r="BE421" s="39">
        <f t="shared" si="105"/>
        <v>0</v>
      </c>
      <c r="BF421" s="39">
        <v>0</v>
      </c>
      <c r="BG421" s="39">
        <f t="shared" si="106"/>
        <v>0</v>
      </c>
      <c r="BH421" s="39">
        <f>IF(Dane!$C$9=2,IF(ROUND((S421+T421)*BG421,2)&gt;$AN$1,$AN$1,ROUND((S421+T421)*BG421,2)),IF(Dane!$C$9=3,IF(ROUND((S421+T421)*BG421,2)&gt;$AN$1,$AN$1,ROUND((S421+T421)*BG421,2)),0))</f>
        <v>0</v>
      </c>
      <c r="BI421" s="39">
        <v>0</v>
      </c>
      <c r="BJ421" s="39">
        <f>IF(Dane!$C$9=3,IFERROR(J421/AB421,0),0)</f>
        <v>0</v>
      </c>
      <c r="BK421" s="39">
        <f>IF(Dane!$C$9=3,IFERROR(ROUND(J421-ROUND(J421*0.0976,2)-ROUND(J421*0.015,2)-ROUND(J421*0.0245,2),2)/AB421,0),0)</f>
        <v>0</v>
      </c>
      <c r="BL421" s="39">
        <f t="shared" si="107"/>
        <v>0</v>
      </c>
      <c r="BM421" s="39">
        <f t="shared" si="108"/>
        <v>0</v>
      </c>
      <c r="BN421" s="39">
        <f t="shared" si="98"/>
        <v>0</v>
      </c>
      <c r="BO421" s="39">
        <f>IF(Dane!$C$9=3,IFERROR(BN421/AB421,0),0)</f>
        <v>0</v>
      </c>
      <c r="BP421" s="39">
        <f t="shared" si="109"/>
        <v>0</v>
      </c>
      <c r="BQ421" s="39">
        <v>0</v>
      </c>
      <c r="BR421" s="39">
        <f t="shared" si="110"/>
        <v>0</v>
      </c>
      <c r="BS421" s="39">
        <f>IF(Dane!$C$9=3,IF(ROUND((X421+Y421)*BR421,2)&gt;$AN$1,$AN$1,ROUND((X421+Y421)*BR421,2)),0)</f>
        <v>0</v>
      </c>
      <c r="BT421" s="39">
        <v>0</v>
      </c>
    </row>
    <row r="422" spans="1:72">
      <c r="A422" s="87">
        <v>413</v>
      </c>
      <c r="B422" s="1"/>
      <c r="C422" s="1"/>
      <c r="D422" s="2"/>
      <c r="E422" s="3"/>
      <c r="F422" s="4"/>
      <c r="G422" s="5"/>
      <c r="H422" s="5"/>
      <c r="I422" s="6"/>
      <c r="J422" s="5"/>
      <c r="K422" s="5"/>
      <c r="L422" s="5"/>
      <c r="M422" s="55"/>
      <c r="N422" s="8"/>
      <c r="O422" s="105"/>
      <c r="P422" s="5"/>
      <c r="Q422" s="5"/>
      <c r="R422" s="105">
        <f>Dane!$C$10</f>
        <v>0</v>
      </c>
      <c r="S422" s="8"/>
      <c r="T422" s="105"/>
      <c r="U422" s="5"/>
      <c r="V422" s="5"/>
      <c r="W422" s="107">
        <f>Dane!$C$11</f>
        <v>0</v>
      </c>
      <c r="X422" s="8"/>
      <c r="Y422" s="105"/>
      <c r="Z422" s="5"/>
      <c r="AA422" s="5"/>
      <c r="AB422" s="110">
        <f>Dane!$C$12</f>
        <v>0</v>
      </c>
      <c r="AC422" s="108">
        <f>IF(Dane!$E$3=1,AP422+BA422+BL422,IF(Dane!$E$3=2,AT422+BE422+BP422,AW422+BH422+BS422))</f>
        <v>0</v>
      </c>
      <c r="AD422" s="14">
        <f>IF(Dane!$E$3=1,AQ422+BB422+BM422,IF(Dane!$E$3=2,AU422+BF422+BQ422,AX422+BI422+BT422))</f>
        <v>0</v>
      </c>
      <c r="AE422" s="14">
        <f>IF((J422*Dane!$C$9)-AC422&lt;0,0,(J422*Dane!$C$9)-AC422)</f>
        <v>0</v>
      </c>
      <c r="AF422" s="61">
        <f>IF((K422*Dane!$C$9)-AD422&lt;0,0,(K422*Dane!$C$9)-AD422)</f>
        <v>0</v>
      </c>
      <c r="AG422" s="93"/>
      <c r="AH422" s="84">
        <f>IF(Dane!$E$3=1,AP422,IF(Dane!$E$3=2,AT422,AW422))</f>
        <v>0</v>
      </c>
      <c r="AI422" s="84">
        <f>IF(Dane!$E$3=1,AQ422,IF(Dane!$E$3=2,AU422,AX422))</f>
        <v>0</v>
      </c>
      <c r="AJ422" s="84">
        <f>IF(Dane!$E$3=1,BA422,IF(Dane!$E$3=2,BE422,BH422))</f>
        <v>0</v>
      </c>
      <c r="AK422" s="84">
        <f>IF(Dane!$E$3=1,BB422,IF(Dane!$E$3=2,BF422,BI422))</f>
        <v>0</v>
      </c>
      <c r="AL422" s="84">
        <f>IF(Dane!$E$3=1,BL422,IF(Dane!$E$3=2,BP422,BS422))</f>
        <v>0</v>
      </c>
      <c r="AM422" s="84">
        <f>IF(Dane!$E$3=1,BM422,IF(Dane!$E$3=2,BQ422,BT422))</f>
        <v>0</v>
      </c>
      <c r="AN422" s="39">
        <f>IF(Dane!$C$9="",0,IFERROR(J422/R422,0))</f>
        <v>0</v>
      </c>
      <c r="AO422" s="39">
        <f>IF(Dane!$C$9="",0,IFERROR(ROUND(J422-ROUND(J422*0.0976,2)-ROUND(J422*0.015,2)-ROUND(J422*0.0245,2),2)/R422,0))</f>
        <v>0</v>
      </c>
      <c r="AP422" s="39">
        <f t="shared" si="99"/>
        <v>0</v>
      </c>
      <c r="AQ422" s="39">
        <f t="shared" si="100"/>
        <v>0</v>
      </c>
      <c r="AR422" s="39">
        <f t="shared" si="96"/>
        <v>0</v>
      </c>
      <c r="AS422" s="39">
        <f>IF(Dane!$C$9="",0,IFERROR(AR422/R422,0))</f>
        <v>0</v>
      </c>
      <c r="AT422" s="39">
        <f t="shared" si="101"/>
        <v>0</v>
      </c>
      <c r="AU422" s="39">
        <v>0</v>
      </c>
      <c r="AV422" s="39">
        <f t="shared" si="102"/>
        <v>0</v>
      </c>
      <c r="AW422" s="39">
        <f>IF(Dane!$C$9="",0,IF(ROUND((N422+O422)*AV422,2)&gt;$AN$1,$AN$1,ROUND((N422+O422)*AV422,2)))</f>
        <v>0</v>
      </c>
      <c r="AX422" s="39">
        <v>0</v>
      </c>
      <c r="AY422" s="39">
        <f>IF(Dane!$C$9=2,IFERROR(J422/W422,0),IF(Dane!$C$9=3,IFERROR(J422/W422,0),0))</f>
        <v>0</v>
      </c>
      <c r="AZ422" s="39">
        <f>IF(Dane!$C$9=2,IFERROR(ROUND(J422-ROUND(J422*0.0976,2)-ROUND(J422*0.015,2)-ROUND(J422*0.0245,2),2)/W422,0),IF(Dane!$C$9=3,IFERROR(ROUND(J422-ROUND(J422*0.0976,2)-ROUND(J422*0.015,2)-ROUND(J422*0.0245,2),2)/W422,0),0))</f>
        <v>0</v>
      </c>
      <c r="BA422" s="39">
        <f t="shared" si="103"/>
        <v>0</v>
      </c>
      <c r="BB422" s="39">
        <f t="shared" si="104"/>
        <v>0</v>
      </c>
      <c r="BC422" s="39">
        <f t="shared" si="97"/>
        <v>0</v>
      </c>
      <c r="BD422" s="39">
        <f>IF(Dane!$C$9=2,IFERROR(BC422/W422,0),IF(Dane!$C$9=3,IFERROR(BC422/W422,0),0))</f>
        <v>0</v>
      </c>
      <c r="BE422" s="39">
        <f t="shared" si="105"/>
        <v>0</v>
      </c>
      <c r="BF422" s="39">
        <v>0</v>
      </c>
      <c r="BG422" s="39">
        <f t="shared" si="106"/>
        <v>0</v>
      </c>
      <c r="BH422" s="39">
        <f>IF(Dane!$C$9=2,IF(ROUND((S422+T422)*BG422,2)&gt;$AN$1,$AN$1,ROUND((S422+T422)*BG422,2)),IF(Dane!$C$9=3,IF(ROUND((S422+T422)*BG422,2)&gt;$AN$1,$AN$1,ROUND((S422+T422)*BG422,2)),0))</f>
        <v>0</v>
      </c>
      <c r="BI422" s="39">
        <v>0</v>
      </c>
      <c r="BJ422" s="39">
        <f>IF(Dane!$C$9=3,IFERROR(J422/AB422,0),0)</f>
        <v>0</v>
      </c>
      <c r="BK422" s="39">
        <f>IF(Dane!$C$9=3,IFERROR(ROUND(J422-ROUND(J422*0.0976,2)-ROUND(J422*0.015,2)-ROUND(J422*0.0245,2),2)/AB422,0),0)</f>
        <v>0</v>
      </c>
      <c r="BL422" s="39">
        <f t="shared" si="107"/>
        <v>0</v>
      </c>
      <c r="BM422" s="39">
        <f t="shared" si="108"/>
        <v>0</v>
      </c>
      <c r="BN422" s="39">
        <f t="shared" si="98"/>
        <v>0</v>
      </c>
      <c r="BO422" s="39">
        <f>IF(Dane!$C$9=3,IFERROR(BN422/AB422,0),0)</f>
        <v>0</v>
      </c>
      <c r="BP422" s="39">
        <f t="shared" si="109"/>
        <v>0</v>
      </c>
      <c r="BQ422" s="39">
        <v>0</v>
      </c>
      <c r="BR422" s="39">
        <f t="shared" si="110"/>
        <v>0</v>
      </c>
      <c r="BS422" s="39">
        <f>IF(Dane!$C$9=3,IF(ROUND((X422+Y422)*BR422,2)&gt;$AN$1,$AN$1,ROUND((X422+Y422)*BR422,2)),0)</f>
        <v>0</v>
      </c>
      <c r="BT422" s="39">
        <v>0</v>
      </c>
    </row>
    <row r="423" spans="1:72">
      <c r="A423" s="87">
        <v>414</v>
      </c>
      <c r="B423" s="1"/>
      <c r="C423" s="1"/>
      <c r="D423" s="2"/>
      <c r="E423" s="3"/>
      <c r="F423" s="4"/>
      <c r="G423" s="5"/>
      <c r="H423" s="5"/>
      <c r="I423" s="6"/>
      <c r="J423" s="5"/>
      <c r="K423" s="5"/>
      <c r="L423" s="5"/>
      <c r="M423" s="55"/>
      <c r="N423" s="8"/>
      <c r="O423" s="105"/>
      <c r="P423" s="5"/>
      <c r="Q423" s="5"/>
      <c r="R423" s="105">
        <f>Dane!$C$10</f>
        <v>0</v>
      </c>
      <c r="S423" s="8"/>
      <c r="T423" s="105"/>
      <c r="U423" s="5"/>
      <c r="V423" s="5"/>
      <c r="W423" s="107">
        <f>Dane!$C$11</f>
        <v>0</v>
      </c>
      <c r="X423" s="8"/>
      <c r="Y423" s="105"/>
      <c r="Z423" s="5"/>
      <c r="AA423" s="5"/>
      <c r="AB423" s="110">
        <f>Dane!$C$12</f>
        <v>0</v>
      </c>
      <c r="AC423" s="108">
        <f>IF(Dane!$E$3=1,AP423+BA423+BL423,IF(Dane!$E$3=2,AT423+BE423+BP423,AW423+BH423+BS423))</f>
        <v>0</v>
      </c>
      <c r="AD423" s="14">
        <f>IF(Dane!$E$3=1,AQ423+BB423+BM423,IF(Dane!$E$3=2,AU423+BF423+BQ423,AX423+BI423+BT423))</f>
        <v>0</v>
      </c>
      <c r="AE423" s="14">
        <f>IF((J423*Dane!$C$9)-AC423&lt;0,0,(J423*Dane!$C$9)-AC423)</f>
        <v>0</v>
      </c>
      <c r="AF423" s="61">
        <f>IF((K423*Dane!$C$9)-AD423&lt;0,0,(K423*Dane!$C$9)-AD423)</f>
        <v>0</v>
      </c>
      <c r="AG423" s="93"/>
      <c r="AH423" s="84">
        <f>IF(Dane!$E$3=1,AP423,IF(Dane!$E$3=2,AT423,AW423))</f>
        <v>0</v>
      </c>
      <c r="AI423" s="84">
        <f>IF(Dane!$E$3=1,AQ423,IF(Dane!$E$3=2,AU423,AX423))</f>
        <v>0</v>
      </c>
      <c r="AJ423" s="84">
        <f>IF(Dane!$E$3=1,BA423,IF(Dane!$E$3=2,BE423,BH423))</f>
        <v>0</v>
      </c>
      <c r="AK423" s="84">
        <f>IF(Dane!$E$3=1,BB423,IF(Dane!$E$3=2,BF423,BI423))</f>
        <v>0</v>
      </c>
      <c r="AL423" s="84">
        <f>IF(Dane!$E$3=1,BL423,IF(Dane!$E$3=2,BP423,BS423))</f>
        <v>0</v>
      </c>
      <c r="AM423" s="84">
        <f>IF(Dane!$E$3=1,BM423,IF(Dane!$E$3=2,BQ423,BT423))</f>
        <v>0</v>
      </c>
      <c r="AN423" s="39">
        <f>IF(Dane!$C$9="",0,IFERROR(J423/R423,0))</f>
        <v>0</v>
      </c>
      <c r="AO423" s="39">
        <f>IF(Dane!$C$9="",0,IFERROR(ROUND(J423-ROUND(J423*0.0976,2)-ROUND(J423*0.015,2)-ROUND(J423*0.0245,2),2)/R423,0))</f>
        <v>0</v>
      </c>
      <c r="AP423" s="39">
        <f t="shared" si="99"/>
        <v>0</v>
      </c>
      <c r="AQ423" s="39">
        <f t="shared" si="100"/>
        <v>0</v>
      </c>
      <c r="AR423" s="39">
        <f t="shared" si="96"/>
        <v>0</v>
      </c>
      <c r="AS423" s="39">
        <f>IF(Dane!$C$9="",0,IFERROR(AR423/R423,0))</f>
        <v>0</v>
      </c>
      <c r="AT423" s="39">
        <f t="shared" si="101"/>
        <v>0</v>
      </c>
      <c r="AU423" s="39">
        <v>0</v>
      </c>
      <c r="AV423" s="39">
        <f t="shared" si="102"/>
        <v>0</v>
      </c>
      <c r="AW423" s="39">
        <f>IF(Dane!$C$9="",0,IF(ROUND((N423+O423)*AV423,2)&gt;$AN$1,$AN$1,ROUND((N423+O423)*AV423,2)))</f>
        <v>0</v>
      </c>
      <c r="AX423" s="39">
        <v>0</v>
      </c>
      <c r="AY423" s="39">
        <f>IF(Dane!$C$9=2,IFERROR(J423/W423,0),IF(Dane!$C$9=3,IFERROR(J423/W423,0),0))</f>
        <v>0</v>
      </c>
      <c r="AZ423" s="39">
        <f>IF(Dane!$C$9=2,IFERROR(ROUND(J423-ROUND(J423*0.0976,2)-ROUND(J423*0.015,2)-ROUND(J423*0.0245,2),2)/W423,0),IF(Dane!$C$9=3,IFERROR(ROUND(J423-ROUND(J423*0.0976,2)-ROUND(J423*0.015,2)-ROUND(J423*0.0245,2),2)/W423,0),0))</f>
        <v>0</v>
      </c>
      <c r="BA423" s="39">
        <f t="shared" si="103"/>
        <v>0</v>
      </c>
      <c r="BB423" s="39">
        <f t="shared" si="104"/>
        <v>0</v>
      </c>
      <c r="BC423" s="39">
        <f t="shared" si="97"/>
        <v>0</v>
      </c>
      <c r="BD423" s="39">
        <f>IF(Dane!$C$9=2,IFERROR(BC423/W423,0),IF(Dane!$C$9=3,IFERROR(BC423/W423,0),0))</f>
        <v>0</v>
      </c>
      <c r="BE423" s="39">
        <f t="shared" si="105"/>
        <v>0</v>
      </c>
      <c r="BF423" s="39">
        <v>0</v>
      </c>
      <c r="BG423" s="39">
        <f t="shared" si="106"/>
        <v>0</v>
      </c>
      <c r="BH423" s="39">
        <f>IF(Dane!$C$9=2,IF(ROUND((S423+T423)*BG423,2)&gt;$AN$1,$AN$1,ROUND((S423+T423)*BG423,2)),IF(Dane!$C$9=3,IF(ROUND((S423+T423)*BG423,2)&gt;$AN$1,$AN$1,ROUND((S423+T423)*BG423,2)),0))</f>
        <v>0</v>
      </c>
      <c r="BI423" s="39">
        <v>0</v>
      </c>
      <c r="BJ423" s="39">
        <f>IF(Dane!$C$9=3,IFERROR(J423/AB423,0),0)</f>
        <v>0</v>
      </c>
      <c r="BK423" s="39">
        <f>IF(Dane!$C$9=3,IFERROR(ROUND(J423-ROUND(J423*0.0976,2)-ROUND(J423*0.015,2)-ROUND(J423*0.0245,2),2)/AB423,0),0)</f>
        <v>0</v>
      </c>
      <c r="BL423" s="39">
        <f t="shared" si="107"/>
        <v>0</v>
      </c>
      <c r="BM423" s="39">
        <f t="shared" si="108"/>
        <v>0</v>
      </c>
      <c r="BN423" s="39">
        <f t="shared" si="98"/>
        <v>0</v>
      </c>
      <c r="BO423" s="39">
        <f>IF(Dane!$C$9=3,IFERROR(BN423/AB423,0),0)</f>
        <v>0</v>
      </c>
      <c r="BP423" s="39">
        <f t="shared" si="109"/>
        <v>0</v>
      </c>
      <c r="BQ423" s="39">
        <v>0</v>
      </c>
      <c r="BR423" s="39">
        <f t="shared" si="110"/>
        <v>0</v>
      </c>
      <c r="BS423" s="39">
        <f>IF(Dane!$C$9=3,IF(ROUND((X423+Y423)*BR423,2)&gt;$AN$1,$AN$1,ROUND((X423+Y423)*BR423,2)),0)</f>
        <v>0</v>
      </c>
      <c r="BT423" s="39">
        <v>0</v>
      </c>
    </row>
    <row r="424" spans="1:72">
      <c r="A424" s="87">
        <v>415</v>
      </c>
      <c r="B424" s="1"/>
      <c r="C424" s="1"/>
      <c r="D424" s="2"/>
      <c r="E424" s="3"/>
      <c r="F424" s="4"/>
      <c r="G424" s="5"/>
      <c r="H424" s="5"/>
      <c r="I424" s="6"/>
      <c r="J424" s="5"/>
      <c r="K424" s="5"/>
      <c r="L424" s="5"/>
      <c r="M424" s="55"/>
      <c r="N424" s="8"/>
      <c r="O424" s="105"/>
      <c r="P424" s="5"/>
      <c r="Q424" s="5"/>
      <c r="R424" s="105">
        <f>Dane!$C$10</f>
        <v>0</v>
      </c>
      <c r="S424" s="8"/>
      <c r="T424" s="105"/>
      <c r="U424" s="5"/>
      <c r="V424" s="5"/>
      <c r="W424" s="107">
        <f>Dane!$C$11</f>
        <v>0</v>
      </c>
      <c r="X424" s="8"/>
      <c r="Y424" s="105"/>
      <c r="Z424" s="5"/>
      <c r="AA424" s="5"/>
      <c r="AB424" s="110">
        <f>Dane!$C$12</f>
        <v>0</v>
      </c>
      <c r="AC424" s="108">
        <f>IF(Dane!$E$3=1,AP424+BA424+BL424,IF(Dane!$E$3=2,AT424+BE424+BP424,AW424+BH424+BS424))</f>
        <v>0</v>
      </c>
      <c r="AD424" s="14">
        <f>IF(Dane!$E$3=1,AQ424+BB424+BM424,IF(Dane!$E$3=2,AU424+BF424+BQ424,AX424+BI424+BT424))</f>
        <v>0</v>
      </c>
      <c r="AE424" s="14">
        <f>IF((J424*Dane!$C$9)-AC424&lt;0,0,(J424*Dane!$C$9)-AC424)</f>
        <v>0</v>
      </c>
      <c r="AF424" s="61">
        <f>IF((K424*Dane!$C$9)-AD424&lt;0,0,(K424*Dane!$C$9)-AD424)</f>
        <v>0</v>
      </c>
      <c r="AG424" s="93"/>
      <c r="AH424" s="84">
        <f>IF(Dane!$E$3=1,AP424,IF(Dane!$E$3=2,AT424,AW424))</f>
        <v>0</v>
      </c>
      <c r="AI424" s="84">
        <f>IF(Dane!$E$3=1,AQ424,IF(Dane!$E$3=2,AU424,AX424))</f>
        <v>0</v>
      </c>
      <c r="AJ424" s="84">
        <f>IF(Dane!$E$3=1,BA424,IF(Dane!$E$3=2,BE424,BH424))</f>
        <v>0</v>
      </c>
      <c r="AK424" s="84">
        <f>IF(Dane!$E$3=1,BB424,IF(Dane!$E$3=2,BF424,BI424))</f>
        <v>0</v>
      </c>
      <c r="AL424" s="84">
        <f>IF(Dane!$E$3=1,BL424,IF(Dane!$E$3=2,BP424,BS424))</f>
        <v>0</v>
      </c>
      <c r="AM424" s="84">
        <f>IF(Dane!$E$3=1,BM424,IF(Dane!$E$3=2,BQ424,BT424))</f>
        <v>0</v>
      </c>
      <c r="AN424" s="39">
        <f>IF(Dane!$C$9="",0,IFERROR(J424/R424,0))</f>
        <v>0</v>
      </c>
      <c r="AO424" s="39">
        <f>IF(Dane!$C$9="",0,IFERROR(ROUND(J424-ROUND(J424*0.0976,2)-ROUND(J424*0.015,2)-ROUND(J424*0.0245,2),2)/R424,0))</f>
        <v>0</v>
      </c>
      <c r="AP424" s="39">
        <f t="shared" si="99"/>
        <v>0</v>
      </c>
      <c r="AQ424" s="39">
        <f t="shared" si="100"/>
        <v>0</v>
      </c>
      <c r="AR424" s="39">
        <f t="shared" si="96"/>
        <v>0</v>
      </c>
      <c r="AS424" s="39">
        <f>IF(Dane!$C$9="",0,IFERROR(AR424/R424,0))</f>
        <v>0</v>
      </c>
      <c r="AT424" s="39">
        <f t="shared" si="101"/>
        <v>0</v>
      </c>
      <c r="AU424" s="39">
        <v>0</v>
      </c>
      <c r="AV424" s="39">
        <f t="shared" si="102"/>
        <v>0</v>
      </c>
      <c r="AW424" s="39">
        <f>IF(Dane!$C$9="",0,IF(ROUND((N424+O424)*AV424,2)&gt;$AN$1,$AN$1,ROUND((N424+O424)*AV424,2)))</f>
        <v>0</v>
      </c>
      <c r="AX424" s="39">
        <v>0</v>
      </c>
      <c r="AY424" s="39">
        <f>IF(Dane!$C$9=2,IFERROR(J424/W424,0),IF(Dane!$C$9=3,IFERROR(J424/W424,0),0))</f>
        <v>0</v>
      </c>
      <c r="AZ424" s="39">
        <f>IF(Dane!$C$9=2,IFERROR(ROUND(J424-ROUND(J424*0.0976,2)-ROUND(J424*0.015,2)-ROUND(J424*0.0245,2),2)/W424,0),IF(Dane!$C$9=3,IFERROR(ROUND(J424-ROUND(J424*0.0976,2)-ROUND(J424*0.015,2)-ROUND(J424*0.0245,2),2)/W424,0),0))</f>
        <v>0</v>
      </c>
      <c r="BA424" s="39">
        <f t="shared" si="103"/>
        <v>0</v>
      </c>
      <c r="BB424" s="39">
        <f t="shared" si="104"/>
        <v>0</v>
      </c>
      <c r="BC424" s="39">
        <f t="shared" si="97"/>
        <v>0</v>
      </c>
      <c r="BD424" s="39">
        <f>IF(Dane!$C$9=2,IFERROR(BC424/W424,0),IF(Dane!$C$9=3,IFERROR(BC424/W424,0),0))</f>
        <v>0</v>
      </c>
      <c r="BE424" s="39">
        <f t="shared" si="105"/>
        <v>0</v>
      </c>
      <c r="BF424" s="39">
        <v>0</v>
      </c>
      <c r="BG424" s="39">
        <f t="shared" si="106"/>
        <v>0</v>
      </c>
      <c r="BH424" s="39">
        <f>IF(Dane!$C$9=2,IF(ROUND((S424+T424)*BG424,2)&gt;$AN$1,$AN$1,ROUND((S424+T424)*BG424,2)),IF(Dane!$C$9=3,IF(ROUND((S424+T424)*BG424,2)&gt;$AN$1,$AN$1,ROUND((S424+T424)*BG424,2)),0))</f>
        <v>0</v>
      </c>
      <c r="BI424" s="39">
        <v>0</v>
      </c>
      <c r="BJ424" s="39">
        <f>IF(Dane!$C$9=3,IFERROR(J424/AB424,0),0)</f>
        <v>0</v>
      </c>
      <c r="BK424" s="39">
        <f>IF(Dane!$C$9=3,IFERROR(ROUND(J424-ROUND(J424*0.0976,2)-ROUND(J424*0.015,2)-ROUND(J424*0.0245,2),2)/AB424,0),0)</f>
        <v>0</v>
      </c>
      <c r="BL424" s="39">
        <f t="shared" si="107"/>
        <v>0</v>
      </c>
      <c r="BM424" s="39">
        <f t="shared" si="108"/>
        <v>0</v>
      </c>
      <c r="BN424" s="39">
        <f t="shared" si="98"/>
        <v>0</v>
      </c>
      <c r="BO424" s="39">
        <f>IF(Dane!$C$9=3,IFERROR(BN424/AB424,0),0)</f>
        <v>0</v>
      </c>
      <c r="BP424" s="39">
        <f t="shared" si="109"/>
        <v>0</v>
      </c>
      <c r="BQ424" s="39">
        <v>0</v>
      </c>
      <c r="BR424" s="39">
        <f t="shared" si="110"/>
        <v>0</v>
      </c>
      <c r="BS424" s="39">
        <f>IF(Dane!$C$9=3,IF(ROUND((X424+Y424)*BR424,2)&gt;$AN$1,$AN$1,ROUND((X424+Y424)*BR424,2)),0)</f>
        <v>0</v>
      </c>
      <c r="BT424" s="39">
        <v>0</v>
      </c>
    </row>
    <row r="425" spans="1:72">
      <c r="A425" s="87">
        <v>416</v>
      </c>
      <c r="B425" s="1"/>
      <c r="C425" s="1"/>
      <c r="D425" s="2"/>
      <c r="E425" s="3"/>
      <c r="F425" s="4"/>
      <c r="G425" s="5"/>
      <c r="H425" s="5"/>
      <c r="I425" s="6"/>
      <c r="J425" s="5"/>
      <c r="K425" s="5"/>
      <c r="L425" s="5"/>
      <c r="M425" s="55"/>
      <c r="N425" s="8"/>
      <c r="O425" s="105"/>
      <c r="P425" s="5"/>
      <c r="Q425" s="5"/>
      <c r="R425" s="105">
        <f>Dane!$C$10</f>
        <v>0</v>
      </c>
      <c r="S425" s="8"/>
      <c r="T425" s="105"/>
      <c r="U425" s="5"/>
      <c r="V425" s="5"/>
      <c r="W425" s="107">
        <f>Dane!$C$11</f>
        <v>0</v>
      </c>
      <c r="X425" s="8"/>
      <c r="Y425" s="105"/>
      <c r="Z425" s="5"/>
      <c r="AA425" s="5"/>
      <c r="AB425" s="110">
        <f>Dane!$C$12</f>
        <v>0</v>
      </c>
      <c r="AC425" s="108">
        <f>IF(Dane!$E$3=1,AP425+BA425+BL425,IF(Dane!$E$3=2,AT425+BE425+BP425,AW425+BH425+BS425))</f>
        <v>0</v>
      </c>
      <c r="AD425" s="14">
        <f>IF(Dane!$E$3=1,AQ425+BB425+BM425,IF(Dane!$E$3=2,AU425+BF425+BQ425,AX425+BI425+BT425))</f>
        <v>0</v>
      </c>
      <c r="AE425" s="14">
        <f>IF((J425*Dane!$C$9)-AC425&lt;0,0,(J425*Dane!$C$9)-AC425)</f>
        <v>0</v>
      </c>
      <c r="AF425" s="61">
        <f>IF((K425*Dane!$C$9)-AD425&lt;0,0,(K425*Dane!$C$9)-AD425)</f>
        <v>0</v>
      </c>
      <c r="AG425" s="93"/>
      <c r="AH425" s="84">
        <f>IF(Dane!$E$3=1,AP425,IF(Dane!$E$3=2,AT425,AW425))</f>
        <v>0</v>
      </c>
      <c r="AI425" s="84">
        <f>IF(Dane!$E$3=1,AQ425,IF(Dane!$E$3=2,AU425,AX425))</f>
        <v>0</v>
      </c>
      <c r="AJ425" s="84">
        <f>IF(Dane!$E$3=1,BA425,IF(Dane!$E$3=2,BE425,BH425))</f>
        <v>0</v>
      </c>
      <c r="AK425" s="84">
        <f>IF(Dane!$E$3=1,BB425,IF(Dane!$E$3=2,BF425,BI425))</f>
        <v>0</v>
      </c>
      <c r="AL425" s="84">
        <f>IF(Dane!$E$3=1,BL425,IF(Dane!$E$3=2,BP425,BS425))</f>
        <v>0</v>
      </c>
      <c r="AM425" s="84">
        <f>IF(Dane!$E$3=1,BM425,IF(Dane!$E$3=2,BQ425,BT425))</f>
        <v>0</v>
      </c>
      <c r="AN425" s="39">
        <f>IF(Dane!$C$9="",0,IFERROR(J425/R425,0))</f>
        <v>0</v>
      </c>
      <c r="AO425" s="39">
        <f>IF(Dane!$C$9="",0,IFERROR(ROUND(J425-ROUND(J425*0.0976,2)-ROUND(J425*0.015,2)-ROUND(J425*0.0245,2),2)/R425,0))</f>
        <v>0</v>
      </c>
      <c r="AP425" s="39">
        <f t="shared" si="99"/>
        <v>0</v>
      </c>
      <c r="AQ425" s="39">
        <f t="shared" si="100"/>
        <v>0</v>
      </c>
      <c r="AR425" s="39">
        <f t="shared" si="96"/>
        <v>0</v>
      </c>
      <c r="AS425" s="39">
        <f>IF(Dane!$C$9="",0,IFERROR(AR425/R425,0))</f>
        <v>0</v>
      </c>
      <c r="AT425" s="39">
        <f t="shared" si="101"/>
        <v>0</v>
      </c>
      <c r="AU425" s="39">
        <v>0</v>
      </c>
      <c r="AV425" s="39">
        <f t="shared" si="102"/>
        <v>0</v>
      </c>
      <c r="AW425" s="39">
        <f>IF(Dane!$C$9="",0,IF(ROUND((N425+O425)*AV425,2)&gt;$AN$1,$AN$1,ROUND((N425+O425)*AV425,2)))</f>
        <v>0</v>
      </c>
      <c r="AX425" s="39">
        <v>0</v>
      </c>
      <c r="AY425" s="39">
        <f>IF(Dane!$C$9=2,IFERROR(J425/W425,0),IF(Dane!$C$9=3,IFERROR(J425/W425,0),0))</f>
        <v>0</v>
      </c>
      <c r="AZ425" s="39">
        <f>IF(Dane!$C$9=2,IFERROR(ROUND(J425-ROUND(J425*0.0976,2)-ROUND(J425*0.015,2)-ROUND(J425*0.0245,2),2)/W425,0),IF(Dane!$C$9=3,IFERROR(ROUND(J425-ROUND(J425*0.0976,2)-ROUND(J425*0.015,2)-ROUND(J425*0.0245,2),2)/W425,0),0))</f>
        <v>0</v>
      </c>
      <c r="BA425" s="39">
        <f t="shared" si="103"/>
        <v>0</v>
      </c>
      <c r="BB425" s="39">
        <f t="shared" si="104"/>
        <v>0</v>
      </c>
      <c r="BC425" s="39">
        <f t="shared" si="97"/>
        <v>0</v>
      </c>
      <c r="BD425" s="39">
        <f>IF(Dane!$C$9=2,IFERROR(BC425/W425,0),IF(Dane!$C$9=3,IFERROR(BC425/W425,0),0))</f>
        <v>0</v>
      </c>
      <c r="BE425" s="39">
        <f t="shared" si="105"/>
        <v>0</v>
      </c>
      <c r="BF425" s="39">
        <v>0</v>
      </c>
      <c r="BG425" s="39">
        <f t="shared" si="106"/>
        <v>0</v>
      </c>
      <c r="BH425" s="39">
        <f>IF(Dane!$C$9=2,IF(ROUND((S425+T425)*BG425,2)&gt;$AN$1,$AN$1,ROUND((S425+T425)*BG425,2)),IF(Dane!$C$9=3,IF(ROUND((S425+T425)*BG425,2)&gt;$AN$1,$AN$1,ROUND((S425+T425)*BG425,2)),0))</f>
        <v>0</v>
      </c>
      <c r="BI425" s="39">
        <v>0</v>
      </c>
      <c r="BJ425" s="39">
        <f>IF(Dane!$C$9=3,IFERROR(J425/AB425,0),0)</f>
        <v>0</v>
      </c>
      <c r="BK425" s="39">
        <f>IF(Dane!$C$9=3,IFERROR(ROUND(J425-ROUND(J425*0.0976,2)-ROUND(J425*0.015,2)-ROUND(J425*0.0245,2),2)/AB425,0),0)</f>
        <v>0</v>
      </c>
      <c r="BL425" s="39">
        <f t="shared" si="107"/>
        <v>0</v>
      </c>
      <c r="BM425" s="39">
        <f t="shared" si="108"/>
        <v>0</v>
      </c>
      <c r="BN425" s="39">
        <f t="shared" si="98"/>
        <v>0</v>
      </c>
      <c r="BO425" s="39">
        <f>IF(Dane!$C$9=3,IFERROR(BN425/AB425,0),0)</f>
        <v>0</v>
      </c>
      <c r="BP425" s="39">
        <f t="shared" si="109"/>
        <v>0</v>
      </c>
      <c r="BQ425" s="39">
        <v>0</v>
      </c>
      <c r="BR425" s="39">
        <f t="shared" si="110"/>
        <v>0</v>
      </c>
      <c r="BS425" s="39">
        <f>IF(Dane!$C$9=3,IF(ROUND((X425+Y425)*BR425,2)&gt;$AN$1,$AN$1,ROUND((X425+Y425)*BR425,2)),0)</f>
        <v>0</v>
      </c>
      <c r="BT425" s="39">
        <v>0</v>
      </c>
    </row>
    <row r="426" spans="1:72">
      <c r="A426" s="87">
        <v>417</v>
      </c>
      <c r="B426" s="1"/>
      <c r="C426" s="1"/>
      <c r="D426" s="2"/>
      <c r="E426" s="3"/>
      <c r="F426" s="4"/>
      <c r="G426" s="5"/>
      <c r="H426" s="5"/>
      <c r="I426" s="6"/>
      <c r="J426" s="5"/>
      <c r="K426" s="5"/>
      <c r="L426" s="5"/>
      <c r="M426" s="55"/>
      <c r="N426" s="8"/>
      <c r="O426" s="105"/>
      <c r="P426" s="5"/>
      <c r="Q426" s="5"/>
      <c r="R426" s="105">
        <f>Dane!$C$10</f>
        <v>0</v>
      </c>
      <c r="S426" s="8"/>
      <c r="T426" s="105"/>
      <c r="U426" s="5"/>
      <c r="V426" s="5"/>
      <c r="W426" s="107">
        <f>Dane!$C$11</f>
        <v>0</v>
      </c>
      <c r="X426" s="8"/>
      <c r="Y426" s="105"/>
      <c r="Z426" s="5"/>
      <c r="AA426" s="5"/>
      <c r="AB426" s="110">
        <f>Dane!$C$12</f>
        <v>0</v>
      </c>
      <c r="AC426" s="108">
        <f>IF(Dane!$E$3=1,AP426+BA426+BL426,IF(Dane!$E$3=2,AT426+BE426+BP426,AW426+BH426+BS426))</f>
        <v>0</v>
      </c>
      <c r="AD426" s="14">
        <f>IF(Dane!$E$3=1,AQ426+BB426+BM426,IF(Dane!$E$3=2,AU426+BF426+BQ426,AX426+BI426+BT426))</f>
        <v>0</v>
      </c>
      <c r="AE426" s="14">
        <f>IF((J426*Dane!$C$9)-AC426&lt;0,0,(J426*Dane!$C$9)-AC426)</f>
        <v>0</v>
      </c>
      <c r="AF426" s="61">
        <f>IF((K426*Dane!$C$9)-AD426&lt;0,0,(K426*Dane!$C$9)-AD426)</f>
        <v>0</v>
      </c>
      <c r="AG426" s="93"/>
      <c r="AH426" s="84">
        <f>IF(Dane!$E$3=1,AP426,IF(Dane!$E$3=2,AT426,AW426))</f>
        <v>0</v>
      </c>
      <c r="AI426" s="84">
        <f>IF(Dane!$E$3=1,AQ426,IF(Dane!$E$3=2,AU426,AX426))</f>
        <v>0</v>
      </c>
      <c r="AJ426" s="84">
        <f>IF(Dane!$E$3=1,BA426,IF(Dane!$E$3=2,BE426,BH426))</f>
        <v>0</v>
      </c>
      <c r="AK426" s="84">
        <f>IF(Dane!$E$3=1,BB426,IF(Dane!$E$3=2,BF426,BI426))</f>
        <v>0</v>
      </c>
      <c r="AL426" s="84">
        <f>IF(Dane!$E$3=1,BL426,IF(Dane!$E$3=2,BP426,BS426))</f>
        <v>0</v>
      </c>
      <c r="AM426" s="84">
        <f>IF(Dane!$E$3=1,BM426,IF(Dane!$E$3=2,BQ426,BT426))</f>
        <v>0</v>
      </c>
      <c r="AN426" s="39">
        <f>IF(Dane!$C$9="",0,IFERROR(J426/R426,0))</f>
        <v>0</v>
      </c>
      <c r="AO426" s="39">
        <f>IF(Dane!$C$9="",0,IFERROR(ROUND(J426-ROUND(J426*0.0976,2)-ROUND(J426*0.015,2)-ROUND(J426*0.0245,2),2)/R426,0))</f>
        <v>0</v>
      </c>
      <c r="AP426" s="39">
        <f t="shared" si="99"/>
        <v>0</v>
      </c>
      <c r="AQ426" s="39">
        <f t="shared" si="100"/>
        <v>0</v>
      </c>
      <c r="AR426" s="39">
        <f t="shared" si="96"/>
        <v>0</v>
      </c>
      <c r="AS426" s="39">
        <f>IF(Dane!$C$9="",0,IFERROR(AR426/R426,0))</f>
        <v>0</v>
      </c>
      <c r="AT426" s="39">
        <f t="shared" si="101"/>
        <v>0</v>
      </c>
      <c r="AU426" s="39">
        <v>0</v>
      </c>
      <c r="AV426" s="39">
        <f t="shared" si="102"/>
        <v>0</v>
      </c>
      <c r="AW426" s="39">
        <f>IF(Dane!$C$9="",0,IF(ROUND((N426+O426)*AV426,2)&gt;$AN$1,$AN$1,ROUND((N426+O426)*AV426,2)))</f>
        <v>0</v>
      </c>
      <c r="AX426" s="39">
        <v>0</v>
      </c>
      <c r="AY426" s="39">
        <f>IF(Dane!$C$9=2,IFERROR(J426/W426,0),IF(Dane!$C$9=3,IFERROR(J426/W426,0),0))</f>
        <v>0</v>
      </c>
      <c r="AZ426" s="39">
        <f>IF(Dane!$C$9=2,IFERROR(ROUND(J426-ROUND(J426*0.0976,2)-ROUND(J426*0.015,2)-ROUND(J426*0.0245,2),2)/W426,0),IF(Dane!$C$9=3,IFERROR(ROUND(J426-ROUND(J426*0.0976,2)-ROUND(J426*0.015,2)-ROUND(J426*0.0245,2),2)/W426,0),0))</f>
        <v>0</v>
      </c>
      <c r="BA426" s="39">
        <f t="shared" si="103"/>
        <v>0</v>
      </c>
      <c r="BB426" s="39">
        <f t="shared" si="104"/>
        <v>0</v>
      </c>
      <c r="BC426" s="39">
        <f t="shared" si="97"/>
        <v>0</v>
      </c>
      <c r="BD426" s="39">
        <f>IF(Dane!$C$9=2,IFERROR(BC426/W426,0),IF(Dane!$C$9=3,IFERROR(BC426/W426,0),0))</f>
        <v>0</v>
      </c>
      <c r="BE426" s="39">
        <f t="shared" si="105"/>
        <v>0</v>
      </c>
      <c r="BF426" s="39">
        <v>0</v>
      </c>
      <c r="BG426" s="39">
        <f t="shared" si="106"/>
        <v>0</v>
      </c>
      <c r="BH426" s="39">
        <f>IF(Dane!$C$9=2,IF(ROUND((S426+T426)*BG426,2)&gt;$AN$1,$AN$1,ROUND((S426+T426)*BG426,2)),IF(Dane!$C$9=3,IF(ROUND((S426+T426)*BG426,2)&gt;$AN$1,$AN$1,ROUND((S426+T426)*BG426,2)),0))</f>
        <v>0</v>
      </c>
      <c r="BI426" s="39">
        <v>0</v>
      </c>
      <c r="BJ426" s="39">
        <f>IF(Dane!$C$9=3,IFERROR(J426/AB426,0),0)</f>
        <v>0</v>
      </c>
      <c r="BK426" s="39">
        <f>IF(Dane!$C$9=3,IFERROR(ROUND(J426-ROUND(J426*0.0976,2)-ROUND(J426*0.015,2)-ROUND(J426*0.0245,2),2)/AB426,0),0)</f>
        <v>0</v>
      </c>
      <c r="BL426" s="39">
        <f t="shared" si="107"/>
        <v>0</v>
      </c>
      <c r="BM426" s="39">
        <f t="shared" si="108"/>
        <v>0</v>
      </c>
      <c r="BN426" s="39">
        <f t="shared" si="98"/>
        <v>0</v>
      </c>
      <c r="BO426" s="39">
        <f>IF(Dane!$C$9=3,IFERROR(BN426/AB426,0),0)</f>
        <v>0</v>
      </c>
      <c r="BP426" s="39">
        <f t="shared" si="109"/>
        <v>0</v>
      </c>
      <c r="BQ426" s="39">
        <v>0</v>
      </c>
      <c r="BR426" s="39">
        <f t="shared" si="110"/>
        <v>0</v>
      </c>
      <c r="BS426" s="39">
        <f>IF(Dane!$C$9=3,IF(ROUND((X426+Y426)*BR426,2)&gt;$AN$1,$AN$1,ROUND((X426+Y426)*BR426,2)),0)</f>
        <v>0</v>
      </c>
      <c r="BT426" s="39">
        <v>0</v>
      </c>
    </row>
    <row r="427" spans="1:72">
      <c r="A427" s="87">
        <v>418</v>
      </c>
      <c r="B427" s="1"/>
      <c r="C427" s="1"/>
      <c r="D427" s="2"/>
      <c r="E427" s="3"/>
      <c r="F427" s="4"/>
      <c r="G427" s="5"/>
      <c r="H427" s="5"/>
      <c r="I427" s="6"/>
      <c r="J427" s="5"/>
      <c r="K427" s="5"/>
      <c r="L427" s="5"/>
      <c r="M427" s="55"/>
      <c r="N427" s="8"/>
      <c r="O427" s="105"/>
      <c r="P427" s="5"/>
      <c r="Q427" s="5"/>
      <c r="R427" s="105">
        <f>Dane!$C$10</f>
        <v>0</v>
      </c>
      <c r="S427" s="8"/>
      <c r="T427" s="105"/>
      <c r="U427" s="5"/>
      <c r="V427" s="5"/>
      <c r="W427" s="107">
        <f>Dane!$C$11</f>
        <v>0</v>
      </c>
      <c r="X427" s="8"/>
      <c r="Y427" s="105"/>
      <c r="Z427" s="5"/>
      <c r="AA427" s="5"/>
      <c r="AB427" s="110">
        <f>Dane!$C$12</f>
        <v>0</v>
      </c>
      <c r="AC427" s="108">
        <f>IF(Dane!$E$3=1,AP427+BA427+BL427,IF(Dane!$E$3=2,AT427+BE427+BP427,AW427+BH427+BS427))</f>
        <v>0</v>
      </c>
      <c r="AD427" s="14">
        <f>IF(Dane!$E$3=1,AQ427+BB427+BM427,IF(Dane!$E$3=2,AU427+BF427+BQ427,AX427+BI427+BT427))</f>
        <v>0</v>
      </c>
      <c r="AE427" s="14">
        <f>IF((J427*Dane!$C$9)-AC427&lt;0,0,(J427*Dane!$C$9)-AC427)</f>
        <v>0</v>
      </c>
      <c r="AF427" s="61">
        <f>IF((K427*Dane!$C$9)-AD427&lt;0,0,(K427*Dane!$C$9)-AD427)</f>
        <v>0</v>
      </c>
      <c r="AG427" s="93"/>
      <c r="AH427" s="84">
        <f>IF(Dane!$E$3=1,AP427,IF(Dane!$E$3=2,AT427,AW427))</f>
        <v>0</v>
      </c>
      <c r="AI427" s="84">
        <f>IF(Dane!$E$3=1,AQ427,IF(Dane!$E$3=2,AU427,AX427))</f>
        <v>0</v>
      </c>
      <c r="AJ427" s="84">
        <f>IF(Dane!$E$3=1,BA427,IF(Dane!$E$3=2,BE427,BH427))</f>
        <v>0</v>
      </c>
      <c r="AK427" s="84">
        <f>IF(Dane!$E$3=1,BB427,IF(Dane!$E$3=2,BF427,BI427))</f>
        <v>0</v>
      </c>
      <c r="AL427" s="84">
        <f>IF(Dane!$E$3=1,BL427,IF(Dane!$E$3=2,BP427,BS427))</f>
        <v>0</v>
      </c>
      <c r="AM427" s="84">
        <f>IF(Dane!$E$3=1,BM427,IF(Dane!$E$3=2,BQ427,BT427))</f>
        <v>0</v>
      </c>
      <c r="AN427" s="39">
        <f>IF(Dane!$C$9="",0,IFERROR(J427/R427,0))</f>
        <v>0</v>
      </c>
      <c r="AO427" s="39">
        <f>IF(Dane!$C$9="",0,IFERROR(ROUND(J427-ROUND(J427*0.0976,2)-ROUND(J427*0.015,2)-ROUND(J427*0.0245,2),2)/R427,0))</f>
        <v>0</v>
      </c>
      <c r="AP427" s="39">
        <f t="shared" si="99"/>
        <v>0</v>
      </c>
      <c r="AQ427" s="39">
        <f t="shared" si="100"/>
        <v>0</v>
      </c>
      <c r="AR427" s="39">
        <f t="shared" si="96"/>
        <v>0</v>
      </c>
      <c r="AS427" s="39">
        <f>IF(Dane!$C$9="",0,IFERROR(AR427/R427,0))</f>
        <v>0</v>
      </c>
      <c r="AT427" s="39">
        <f t="shared" si="101"/>
        <v>0</v>
      </c>
      <c r="AU427" s="39">
        <v>0</v>
      </c>
      <c r="AV427" s="39">
        <f t="shared" si="102"/>
        <v>0</v>
      </c>
      <c r="AW427" s="39">
        <f>IF(Dane!$C$9="",0,IF(ROUND((N427+O427)*AV427,2)&gt;$AN$1,$AN$1,ROUND((N427+O427)*AV427,2)))</f>
        <v>0</v>
      </c>
      <c r="AX427" s="39">
        <v>0</v>
      </c>
      <c r="AY427" s="39">
        <f>IF(Dane!$C$9=2,IFERROR(J427/W427,0),IF(Dane!$C$9=3,IFERROR(J427/W427,0),0))</f>
        <v>0</v>
      </c>
      <c r="AZ427" s="39">
        <f>IF(Dane!$C$9=2,IFERROR(ROUND(J427-ROUND(J427*0.0976,2)-ROUND(J427*0.015,2)-ROUND(J427*0.0245,2),2)/W427,0),IF(Dane!$C$9=3,IFERROR(ROUND(J427-ROUND(J427*0.0976,2)-ROUND(J427*0.015,2)-ROUND(J427*0.0245,2),2)/W427,0),0))</f>
        <v>0</v>
      </c>
      <c r="BA427" s="39">
        <f t="shared" si="103"/>
        <v>0</v>
      </c>
      <c r="BB427" s="39">
        <f t="shared" si="104"/>
        <v>0</v>
      </c>
      <c r="BC427" s="39">
        <f t="shared" si="97"/>
        <v>0</v>
      </c>
      <c r="BD427" s="39">
        <f>IF(Dane!$C$9=2,IFERROR(BC427/W427,0),IF(Dane!$C$9=3,IFERROR(BC427/W427,0),0))</f>
        <v>0</v>
      </c>
      <c r="BE427" s="39">
        <f t="shared" si="105"/>
        <v>0</v>
      </c>
      <c r="BF427" s="39">
        <v>0</v>
      </c>
      <c r="BG427" s="39">
        <f t="shared" si="106"/>
        <v>0</v>
      </c>
      <c r="BH427" s="39">
        <f>IF(Dane!$C$9=2,IF(ROUND((S427+T427)*BG427,2)&gt;$AN$1,$AN$1,ROUND((S427+T427)*BG427,2)),IF(Dane!$C$9=3,IF(ROUND((S427+T427)*BG427,2)&gt;$AN$1,$AN$1,ROUND((S427+T427)*BG427,2)),0))</f>
        <v>0</v>
      </c>
      <c r="BI427" s="39">
        <v>0</v>
      </c>
      <c r="BJ427" s="39">
        <f>IF(Dane!$C$9=3,IFERROR(J427/AB427,0),0)</f>
        <v>0</v>
      </c>
      <c r="BK427" s="39">
        <f>IF(Dane!$C$9=3,IFERROR(ROUND(J427-ROUND(J427*0.0976,2)-ROUND(J427*0.015,2)-ROUND(J427*0.0245,2),2)/AB427,0),0)</f>
        <v>0</v>
      </c>
      <c r="BL427" s="39">
        <f t="shared" si="107"/>
        <v>0</v>
      </c>
      <c r="BM427" s="39">
        <f t="shared" si="108"/>
        <v>0</v>
      </c>
      <c r="BN427" s="39">
        <f t="shared" si="98"/>
        <v>0</v>
      </c>
      <c r="BO427" s="39">
        <f>IF(Dane!$C$9=3,IFERROR(BN427/AB427,0),0)</f>
        <v>0</v>
      </c>
      <c r="BP427" s="39">
        <f t="shared" si="109"/>
        <v>0</v>
      </c>
      <c r="BQ427" s="39">
        <v>0</v>
      </c>
      <c r="BR427" s="39">
        <f t="shared" si="110"/>
        <v>0</v>
      </c>
      <c r="BS427" s="39">
        <f>IF(Dane!$C$9=3,IF(ROUND((X427+Y427)*BR427,2)&gt;$AN$1,$AN$1,ROUND((X427+Y427)*BR427,2)),0)</f>
        <v>0</v>
      </c>
      <c r="BT427" s="39">
        <v>0</v>
      </c>
    </row>
    <row r="428" spans="1:72">
      <c r="A428" s="87">
        <v>419</v>
      </c>
      <c r="B428" s="1"/>
      <c r="C428" s="1"/>
      <c r="D428" s="2"/>
      <c r="E428" s="3"/>
      <c r="F428" s="4"/>
      <c r="G428" s="5"/>
      <c r="H428" s="5"/>
      <c r="I428" s="6"/>
      <c r="J428" s="5"/>
      <c r="K428" s="5"/>
      <c r="L428" s="5"/>
      <c r="M428" s="55"/>
      <c r="N428" s="8"/>
      <c r="O428" s="105"/>
      <c r="P428" s="5"/>
      <c r="Q428" s="5"/>
      <c r="R428" s="105">
        <f>Dane!$C$10</f>
        <v>0</v>
      </c>
      <c r="S428" s="8"/>
      <c r="T428" s="105"/>
      <c r="U428" s="5"/>
      <c r="V428" s="5"/>
      <c r="W428" s="107">
        <f>Dane!$C$11</f>
        <v>0</v>
      </c>
      <c r="X428" s="8"/>
      <c r="Y428" s="105"/>
      <c r="Z428" s="5"/>
      <c r="AA428" s="5"/>
      <c r="AB428" s="110">
        <f>Dane!$C$12</f>
        <v>0</v>
      </c>
      <c r="AC428" s="108">
        <f>IF(Dane!$E$3=1,AP428+BA428+BL428,IF(Dane!$E$3=2,AT428+BE428+BP428,AW428+BH428+BS428))</f>
        <v>0</v>
      </c>
      <c r="AD428" s="14">
        <f>IF(Dane!$E$3=1,AQ428+BB428+BM428,IF(Dane!$E$3=2,AU428+BF428+BQ428,AX428+BI428+BT428))</f>
        <v>0</v>
      </c>
      <c r="AE428" s="14">
        <f>IF((J428*Dane!$C$9)-AC428&lt;0,0,(J428*Dane!$C$9)-AC428)</f>
        <v>0</v>
      </c>
      <c r="AF428" s="61">
        <f>IF((K428*Dane!$C$9)-AD428&lt;0,0,(K428*Dane!$C$9)-AD428)</f>
        <v>0</v>
      </c>
      <c r="AG428" s="93"/>
      <c r="AH428" s="84">
        <f>IF(Dane!$E$3=1,AP428,IF(Dane!$E$3=2,AT428,AW428))</f>
        <v>0</v>
      </c>
      <c r="AI428" s="84">
        <f>IF(Dane!$E$3=1,AQ428,IF(Dane!$E$3=2,AU428,AX428))</f>
        <v>0</v>
      </c>
      <c r="AJ428" s="84">
        <f>IF(Dane!$E$3=1,BA428,IF(Dane!$E$3=2,BE428,BH428))</f>
        <v>0</v>
      </c>
      <c r="AK428" s="84">
        <f>IF(Dane!$E$3=1,BB428,IF(Dane!$E$3=2,BF428,BI428))</f>
        <v>0</v>
      </c>
      <c r="AL428" s="84">
        <f>IF(Dane!$E$3=1,BL428,IF(Dane!$E$3=2,BP428,BS428))</f>
        <v>0</v>
      </c>
      <c r="AM428" s="84">
        <f>IF(Dane!$E$3=1,BM428,IF(Dane!$E$3=2,BQ428,BT428))</f>
        <v>0</v>
      </c>
      <c r="AN428" s="39">
        <f>IF(Dane!$C$9="",0,IFERROR(J428/R428,0))</f>
        <v>0</v>
      </c>
      <c r="AO428" s="39">
        <f>IF(Dane!$C$9="",0,IFERROR(ROUND(J428-ROUND(J428*0.0976,2)-ROUND(J428*0.015,2)-ROUND(J428*0.0245,2),2)/R428,0))</f>
        <v>0</v>
      </c>
      <c r="AP428" s="39">
        <f t="shared" si="99"/>
        <v>0</v>
      </c>
      <c r="AQ428" s="39">
        <f t="shared" si="100"/>
        <v>0</v>
      </c>
      <c r="AR428" s="39">
        <f t="shared" si="96"/>
        <v>0</v>
      </c>
      <c r="AS428" s="39">
        <f>IF(Dane!$C$9="",0,IFERROR(AR428/R428,0))</f>
        <v>0</v>
      </c>
      <c r="AT428" s="39">
        <f t="shared" si="101"/>
        <v>0</v>
      </c>
      <c r="AU428" s="39">
        <v>0</v>
      </c>
      <c r="AV428" s="39">
        <f t="shared" si="102"/>
        <v>0</v>
      </c>
      <c r="AW428" s="39">
        <f>IF(Dane!$C$9="",0,IF(ROUND((N428+O428)*AV428,2)&gt;$AN$1,$AN$1,ROUND((N428+O428)*AV428,2)))</f>
        <v>0</v>
      </c>
      <c r="AX428" s="39">
        <v>0</v>
      </c>
      <c r="AY428" s="39">
        <f>IF(Dane!$C$9=2,IFERROR(J428/W428,0),IF(Dane!$C$9=3,IFERROR(J428/W428,0),0))</f>
        <v>0</v>
      </c>
      <c r="AZ428" s="39">
        <f>IF(Dane!$C$9=2,IFERROR(ROUND(J428-ROUND(J428*0.0976,2)-ROUND(J428*0.015,2)-ROUND(J428*0.0245,2),2)/W428,0),IF(Dane!$C$9=3,IFERROR(ROUND(J428-ROUND(J428*0.0976,2)-ROUND(J428*0.015,2)-ROUND(J428*0.0245,2),2)/W428,0),0))</f>
        <v>0</v>
      </c>
      <c r="BA428" s="39">
        <f t="shared" si="103"/>
        <v>0</v>
      </c>
      <c r="BB428" s="39">
        <f t="shared" si="104"/>
        <v>0</v>
      </c>
      <c r="BC428" s="39">
        <f t="shared" si="97"/>
        <v>0</v>
      </c>
      <c r="BD428" s="39">
        <f>IF(Dane!$C$9=2,IFERROR(BC428/W428,0),IF(Dane!$C$9=3,IFERROR(BC428/W428,0),0))</f>
        <v>0</v>
      </c>
      <c r="BE428" s="39">
        <f t="shared" si="105"/>
        <v>0</v>
      </c>
      <c r="BF428" s="39">
        <v>0</v>
      </c>
      <c r="BG428" s="39">
        <f t="shared" si="106"/>
        <v>0</v>
      </c>
      <c r="BH428" s="39">
        <f>IF(Dane!$C$9=2,IF(ROUND((S428+T428)*BG428,2)&gt;$AN$1,$AN$1,ROUND((S428+T428)*BG428,2)),IF(Dane!$C$9=3,IF(ROUND((S428+T428)*BG428,2)&gt;$AN$1,$AN$1,ROUND((S428+T428)*BG428,2)),0))</f>
        <v>0</v>
      </c>
      <c r="BI428" s="39">
        <v>0</v>
      </c>
      <c r="BJ428" s="39">
        <f>IF(Dane!$C$9=3,IFERROR(J428/AB428,0),0)</f>
        <v>0</v>
      </c>
      <c r="BK428" s="39">
        <f>IF(Dane!$C$9=3,IFERROR(ROUND(J428-ROUND(J428*0.0976,2)-ROUND(J428*0.015,2)-ROUND(J428*0.0245,2),2)/AB428,0),0)</f>
        <v>0</v>
      </c>
      <c r="BL428" s="39">
        <f t="shared" si="107"/>
        <v>0</v>
      </c>
      <c r="BM428" s="39">
        <f t="shared" si="108"/>
        <v>0</v>
      </c>
      <c r="BN428" s="39">
        <f t="shared" si="98"/>
        <v>0</v>
      </c>
      <c r="BO428" s="39">
        <f>IF(Dane!$C$9=3,IFERROR(BN428/AB428,0),0)</f>
        <v>0</v>
      </c>
      <c r="BP428" s="39">
        <f t="shared" si="109"/>
        <v>0</v>
      </c>
      <c r="BQ428" s="39">
        <v>0</v>
      </c>
      <c r="BR428" s="39">
        <f t="shared" si="110"/>
        <v>0</v>
      </c>
      <c r="BS428" s="39">
        <f>IF(Dane!$C$9=3,IF(ROUND((X428+Y428)*BR428,2)&gt;$AN$1,$AN$1,ROUND((X428+Y428)*BR428,2)),0)</f>
        <v>0</v>
      </c>
      <c r="BT428" s="39">
        <v>0</v>
      </c>
    </row>
    <row r="429" spans="1:72">
      <c r="A429" s="87">
        <v>420</v>
      </c>
      <c r="B429" s="1"/>
      <c r="C429" s="1"/>
      <c r="D429" s="2"/>
      <c r="E429" s="3"/>
      <c r="F429" s="4"/>
      <c r="G429" s="5"/>
      <c r="H429" s="5"/>
      <c r="I429" s="6"/>
      <c r="J429" s="5"/>
      <c r="K429" s="5"/>
      <c r="L429" s="5"/>
      <c r="M429" s="55"/>
      <c r="N429" s="8"/>
      <c r="O429" s="105"/>
      <c r="P429" s="5"/>
      <c r="Q429" s="5"/>
      <c r="R429" s="105">
        <f>Dane!$C$10</f>
        <v>0</v>
      </c>
      <c r="S429" s="8"/>
      <c r="T429" s="105"/>
      <c r="U429" s="5"/>
      <c r="V429" s="5"/>
      <c r="W429" s="107">
        <f>Dane!$C$11</f>
        <v>0</v>
      </c>
      <c r="X429" s="8"/>
      <c r="Y429" s="105"/>
      <c r="Z429" s="5"/>
      <c r="AA429" s="5"/>
      <c r="AB429" s="110">
        <f>Dane!$C$12</f>
        <v>0</v>
      </c>
      <c r="AC429" s="108">
        <f>IF(Dane!$E$3=1,AP429+BA429+BL429,IF(Dane!$E$3=2,AT429+BE429+BP429,AW429+BH429+BS429))</f>
        <v>0</v>
      </c>
      <c r="AD429" s="14">
        <f>IF(Dane!$E$3=1,AQ429+BB429+BM429,IF(Dane!$E$3=2,AU429+BF429+BQ429,AX429+BI429+BT429))</f>
        <v>0</v>
      </c>
      <c r="AE429" s="14">
        <f>IF((J429*Dane!$C$9)-AC429&lt;0,0,(J429*Dane!$C$9)-AC429)</f>
        <v>0</v>
      </c>
      <c r="AF429" s="61">
        <f>IF((K429*Dane!$C$9)-AD429&lt;0,0,(K429*Dane!$C$9)-AD429)</f>
        <v>0</v>
      </c>
      <c r="AG429" s="93"/>
      <c r="AH429" s="84">
        <f>IF(Dane!$E$3=1,AP429,IF(Dane!$E$3=2,AT429,AW429))</f>
        <v>0</v>
      </c>
      <c r="AI429" s="84">
        <f>IF(Dane!$E$3=1,AQ429,IF(Dane!$E$3=2,AU429,AX429))</f>
        <v>0</v>
      </c>
      <c r="AJ429" s="84">
        <f>IF(Dane!$E$3=1,BA429,IF(Dane!$E$3=2,BE429,BH429))</f>
        <v>0</v>
      </c>
      <c r="AK429" s="84">
        <f>IF(Dane!$E$3=1,BB429,IF(Dane!$E$3=2,BF429,BI429))</f>
        <v>0</v>
      </c>
      <c r="AL429" s="84">
        <f>IF(Dane!$E$3=1,BL429,IF(Dane!$E$3=2,BP429,BS429))</f>
        <v>0</v>
      </c>
      <c r="AM429" s="84">
        <f>IF(Dane!$E$3=1,BM429,IF(Dane!$E$3=2,BQ429,BT429))</f>
        <v>0</v>
      </c>
      <c r="AN429" s="39">
        <f>IF(Dane!$C$9="",0,IFERROR(J429/R429,0))</f>
        <v>0</v>
      </c>
      <c r="AO429" s="39">
        <f>IF(Dane!$C$9="",0,IFERROR(ROUND(J429-ROUND(J429*0.0976,2)-ROUND(J429*0.015,2)-ROUND(J429*0.0245,2),2)/R429,0))</f>
        <v>0</v>
      </c>
      <c r="AP429" s="39">
        <f t="shared" si="99"/>
        <v>0</v>
      </c>
      <c r="AQ429" s="39">
        <f t="shared" si="100"/>
        <v>0</v>
      </c>
      <c r="AR429" s="39">
        <f t="shared" si="96"/>
        <v>0</v>
      </c>
      <c r="AS429" s="39">
        <f>IF(Dane!$C$9="",0,IFERROR(AR429/R429,0))</f>
        <v>0</v>
      </c>
      <c r="AT429" s="39">
        <f t="shared" si="101"/>
        <v>0</v>
      </c>
      <c r="AU429" s="39">
        <v>0</v>
      </c>
      <c r="AV429" s="39">
        <f t="shared" si="102"/>
        <v>0</v>
      </c>
      <c r="AW429" s="39">
        <f>IF(Dane!$C$9="",0,IF(ROUND((N429+O429)*AV429,2)&gt;$AN$1,$AN$1,ROUND((N429+O429)*AV429,2)))</f>
        <v>0</v>
      </c>
      <c r="AX429" s="39">
        <v>0</v>
      </c>
      <c r="AY429" s="39">
        <f>IF(Dane!$C$9=2,IFERROR(J429/W429,0),IF(Dane!$C$9=3,IFERROR(J429/W429,0),0))</f>
        <v>0</v>
      </c>
      <c r="AZ429" s="39">
        <f>IF(Dane!$C$9=2,IFERROR(ROUND(J429-ROUND(J429*0.0976,2)-ROUND(J429*0.015,2)-ROUND(J429*0.0245,2),2)/W429,0),IF(Dane!$C$9=3,IFERROR(ROUND(J429-ROUND(J429*0.0976,2)-ROUND(J429*0.015,2)-ROUND(J429*0.0245,2),2)/W429,0),0))</f>
        <v>0</v>
      </c>
      <c r="BA429" s="39">
        <f t="shared" si="103"/>
        <v>0</v>
      </c>
      <c r="BB429" s="39">
        <f t="shared" si="104"/>
        <v>0</v>
      </c>
      <c r="BC429" s="39">
        <f t="shared" si="97"/>
        <v>0</v>
      </c>
      <c r="BD429" s="39">
        <f>IF(Dane!$C$9=2,IFERROR(BC429/W429,0),IF(Dane!$C$9=3,IFERROR(BC429/W429,0),0))</f>
        <v>0</v>
      </c>
      <c r="BE429" s="39">
        <f t="shared" si="105"/>
        <v>0</v>
      </c>
      <c r="BF429" s="39">
        <v>0</v>
      </c>
      <c r="BG429" s="39">
        <f t="shared" si="106"/>
        <v>0</v>
      </c>
      <c r="BH429" s="39">
        <f>IF(Dane!$C$9=2,IF(ROUND((S429+T429)*BG429,2)&gt;$AN$1,$AN$1,ROUND((S429+T429)*BG429,2)),IF(Dane!$C$9=3,IF(ROUND((S429+T429)*BG429,2)&gt;$AN$1,$AN$1,ROUND((S429+T429)*BG429,2)),0))</f>
        <v>0</v>
      </c>
      <c r="BI429" s="39">
        <v>0</v>
      </c>
      <c r="BJ429" s="39">
        <f>IF(Dane!$C$9=3,IFERROR(J429/AB429,0),0)</f>
        <v>0</v>
      </c>
      <c r="BK429" s="39">
        <f>IF(Dane!$C$9=3,IFERROR(ROUND(J429-ROUND(J429*0.0976,2)-ROUND(J429*0.015,2)-ROUND(J429*0.0245,2),2)/AB429,0),0)</f>
        <v>0</v>
      </c>
      <c r="BL429" s="39">
        <f t="shared" si="107"/>
        <v>0</v>
      </c>
      <c r="BM429" s="39">
        <f t="shared" si="108"/>
        <v>0</v>
      </c>
      <c r="BN429" s="39">
        <f t="shared" si="98"/>
        <v>0</v>
      </c>
      <c r="BO429" s="39">
        <f>IF(Dane!$C$9=3,IFERROR(BN429/AB429,0),0)</f>
        <v>0</v>
      </c>
      <c r="BP429" s="39">
        <f t="shared" si="109"/>
        <v>0</v>
      </c>
      <c r="BQ429" s="39">
        <v>0</v>
      </c>
      <c r="BR429" s="39">
        <f t="shared" si="110"/>
        <v>0</v>
      </c>
      <c r="BS429" s="39">
        <f>IF(Dane!$C$9=3,IF(ROUND((X429+Y429)*BR429,2)&gt;$AN$1,$AN$1,ROUND((X429+Y429)*BR429,2)),0)</f>
        <v>0</v>
      </c>
      <c r="BT429" s="39">
        <v>0</v>
      </c>
    </row>
    <row r="430" spans="1:72">
      <c r="A430" s="87">
        <v>421</v>
      </c>
      <c r="B430" s="1"/>
      <c r="C430" s="1"/>
      <c r="D430" s="2"/>
      <c r="E430" s="3"/>
      <c r="F430" s="4"/>
      <c r="G430" s="5"/>
      <c r="H430" s="5"/>
      <c r="I430" s="6"/>
      <c r="J430" s="5"/>
      <c r="K430" s="5"/>
      <c r="L430" s="5"/>
      <c r="M430" s="55"/>
      <c r="N430" s="8"/>
      <c r="O430" s="105"/>
      <c r="P430" s="5"/>
      <c r="Q430" s="5"/>
      <c r="R430" s="105">
        <f>Dane!$C$10</f>
        <v>0</v>
      </c>
      <c r="S430" s="8"/>
      <c r="T430" s="105"/>
      <c r="U430" s="5"/>
      <c r="V430" s="5"/>
      <c r="W430" s="107">
        <f>Dane!$C$11</f>
        <v>0</v>
      </c>
      <c r="X430" s="8"/>
      <c r="Y430" s="105"/>
      <c r="Z430" s="5"/>
      <c r="AA430" s="5"/>
      <c r="AB430" s="110">
        <f>Dane!$C$12</f>
        <v>0</v>
      </c>
      <c r="AC430" s="108">
        <f>IF(Dane!$E$3=1,AP430+BA430+BL430,IF(Dane!$E$3=2,AT430+BE430+BP430,AW430+BH430+BS430))</f>
        <v>0</v>
      </c>
      <c r="AD430" s="14">
        <f>IF(Dane!$E$3=1,AQ430+BB430+BM430,IF(Dane!$E$3=2,AU430+BF430+BQ430,AX430+BI430+BT430))</f>
        <v>0</v>
      </c>
      <c r="AE430" s="14">
        <f>IF((J430*Dane!$C$9)-AC430&lt;0,0,(J430*Dane!$C$9)-AC430)</f>
        <v>0</v>
      </c>
      <c r="AF430" s="61">
        <f>IF((K430*Dane!$C$9)-AD430&lt;0,0,(K430*Dane!$C$9)-AD430)</f>
        <v>0</v>
      </c>
      <c r="AG430" s="93"/>
      <c r="AH430" s="84">
        <f>IF(Dane!$E$3=1,AP430,IF(Dane!$E$3=2,AT430,AW430))</f>
        <v>0</v>
      </c>
      <c r="AI430" s="84">
        <f>IF(Dane!$E$3=1,AQ430,IF(Dane!$E$3=2,AU430,AX430))</f>
        <v>0</v>
      </c>
      <c r="AJ430" s="84">
        <f>IF(Dane!$E$3=1,BA430,IF(Dane!$E$3=2,BE430,BH430))</f>
        <v>0</v>
      </c>
      <c r="AK430" s="84">
        <f>IF(Dane!$E$3=1,BB430,IF(Dane!$E$3=2,BF430,BI430))</f>
        <v>0</v>
      </c>
      <c r="AL430" s="84">
        <f>IF(Dane!$E$3=1,BL430,IF(Dane!$E$3=2,BP430,BS430))</f>
        <v>0</v>
      </c>
      <c r="AM430" s="84">
        <f>IF(Dane!$E$3=1,BM430,IF(Dane!$E$3=2,BQ430,BT430))</f>
        <v>0</v>
      </c>
      <c r="AN430" s="39">
        <f>IF(Dane!$C$9="",0,IFERROR(J430/R430,0))</f>
        <v>0</v>
      </c>
      <c r="AO430" s="39">
        <f>IF(Dane!$C$9="",0,IFERROR(ROUND(J430-ROUND(J430*0.0976,2)-ROUND(J430*0.015,2)-ROUND(J430*0.0245,2),2)/R430,0))</f>
        <v>0</v>
      </c>
      <c r="AP430" s="39">
        <f t="shared" si="99"/>
        <v>0</v>
      </c>
      <c r="AQ430" s="39">
        <f t="shared" si="100"/>
        <v>0</v>
      </c>
      <c r="AR430" s="39">
        <f t="shared" si="96"/>
        <v>0</v>
      </c>
      <c r="AS430" s="39">
        <f>IF(Dane!$C$9="",0,IFERROR(AR430/R430,0))</f>
        <v>0</v>
      </c>
      <c r="AT430" s="39">
        <f t="shared" si="101"/>
        <v>0</v>
      </c>
      <c r="AU430" s="39">
        <v>0</v>
      </c>
      <c r="AV430" s="39">
        <f t="shared" si="102"/>
        <v>0</v>
      </c>
      <c r="AW430" s="39">
        <f>IF(Dane!$C$9="",0,IF(ROUND((N430+O430)*AV430,2)&gt;$AN$1,$AN$1,ROUND((N430+O430)*AV430,2)))</f>
        <v>0</v>
      </c>
      <c r="AX430" s="39">
        <v>0</v>
      </c>
      <c r="AY430" s="39">
        <f>IF(Dane!$C$9=2,IFERROR(J430/W430,0),IF(Dane!$C$9=3,IFERROR(J430/W430,0),0))</f>
        <v>0</v>
      </c>
      <c r="AZ430" s="39">
        <f>IF(Dane!$C$9=2,IFERROR(ROUND(J430-ROUND(J430*0.0976,2)-ROUND(J430*0.015,2)-ROUND(J430*0.0245,2),2)/W430,0),IF(Dane!$C$9=3,IFERROR(ROUND(J430-ROUND(J430*0.0976,2)-ROUND(J430*0.015,2)-ROUND(J430*0.0245,2),2)/W430,0),0))</f>
        <v>0</v>
      </c>
      <c r="BA430" s="39">
        <f t="shared" si="103"/>
        <v>0</v>
      </c>
      <c r="BB430" s="39">
        <f t="shared" si="104"/>
        <v>0</v>
      </c>
      <c r="BC430" s="39">
        <f t="shared" si="97"/>
        <v>0</v>
      </c>
      <c r="BD430" s="39">
        <f>IF(Dane!$C$9=2,IFERROR(BC430/W430,0),IF(Dane!$C$9=3,IFERROR(BC430/W430,0),0))</f>
        <v>0</v>
      </c>
      <c r="BE430" s="39">
        <f t="shared" si="105"/>
        <v>0</v>
      </c>
      <c r="BF430" s="39">
        <v>0</v>
      </c>
      <c r="BG430" s="39">
        <f t="shared" si="106"/>
        <v>0</v>
      </c>
      <c r="BH430" s="39">
        <f>IF(Dane!$C$9=2,IF(ROUND((S430+T430)*BG430,2)&gt;$AN$1,$AN$1,ROUND((S430+T430)*BG430,2)),IF(Dane!$C$9=3,IF(ROUND((S430+T430)*BG430,2)&gt;$AN$1,$AN$1,ROUND((S430+T430)*BG430,2)),0))</f>
        <v>0</v>
      </c>
      <c r="BI430" s="39">
        <v>0</v>
      </c>
      <c r="BJ430" s="39">
        <f>IF(Dane!$C$9=3,IFERROR(J430/AB430,0),0)</f>
        <v>0</v>
      </c>
      <c r="BK430" s="39">
        <f>IF(Dane!$C$9=3,IFERROR(ROUND(J430-ROUND(J430*0.0976,2)-ROUND(J430*0.015,2)-ROUND(J430*0.0245,2),2)/AB430,0),0)</f>
        <v>0</v>
      </c>
      <c r="BL430" s="39">
        <f t="shared" si="107"/>
        <v>0</v>
      </c>
      <c r="BM430" s="39">
        <f t="shared" si="108"/>
        <v>0</v>
      </c>
      <c r="BN430" s="39">
        <f t="shared" si="98"/>
        <v>0</v>
      </c>
      <c r="BO430" s="39">
        <f>IF(Dane!$C$9=3,IFERROR(BN430/AB430,0),0)</f>
        <v>0</v>
      </c>
      <c r="BP430" s="39">
        <f t="shared" si="109"/>
        <v>0</v>
      </c>
      <c r="BQ430" s="39">
        <v>0</v>
      </c>
      <c r="BR430" s="39">
        <f t="shared" si="110"/>
        <v>0</v>
      </c>
      <c r="BS430" s="39">
        <f>IF(Dane!$C$9=3,IF(ROUND((X430+Y430)*BR430,2)&gt;$AN$1,$AN$1,ROUND((X430+Y430)*BR430,2)),0)</f>
        <v>0</v>
      </c>
      <c r="BT430" s="39">
        <v>0</v>
      </c>
    </row>
    <row r="431" spans="1:72">
      <c r="A431" s="87">
        <v>422</v>
      </c>
      <c r="B431" s="1"/>
      <c r="C431" s="1"/>
      <c r="D431" s="2"/>
      <c r="E431" s="3"/>
      <c r="F431" s="4"/>
      <c r="G431" s="5"/>
      <c r="H431" s="5"/>
      <c r="I431" s="6"/>
      <c r="J431" s="5"/>
      <c r="K431" s="5"/>
      <c r="L431" s="5"/>
      <c r="M431" s="55"/>
      <c r="N431" s="8"/>
      <c r="O431" s="105"/>
      <c r="P431" s="5"/>
      <c r="Q431" s="5"/>
      <c r="R431" s="105">
        <f>Dane!$C$10</f>
        <v>0</v>
      </c>
      <c r="S431" s="8"/>
      <c r="T431" s="105"/>
      <c r="U431" s="5"/>
      <c r="V431" s="5"/>
      <c r="W431" s="107">
        <f>Dane!$C$11</f>
        <v>0</v>
      </c>
      <c r="X431" s="8"/>
      <c r="Y431" s="105"/>
      <c r="Z431" s="5"/>
      <c r="AA431" s="5"/>
      <c r="AB431" s="110">
        <f>Dane!$C$12</f>
        <v>0</v>
      </c>
      <c r="AC431" s="108">
        <f>IF(Dane!$E$3=1,AP431+BA431+BL431,IF(Dane!$E$3=2,AT431+BE431+BP431,AW431+BH431+BS431))</f>
        <v>0</v>
      </c>
      <c r="AD431" s="14">
        <f>IF(Dane!$E$3=1,AQ431+BB431+BM431,IF(Dane!$E$3=2,AU431+BF431+BQ431,AX431+BI431+BT431))</f>
        <v>0</v>
      </c>
      <c r="AE431" s="14">
        <f>IF((J431*Dane!$C$9)-AC431&lt;0,0,(J431*Dane!$C$9)-AC431)</f>
        <v>0</v>
      </c>
      <c r="AF431" s="61">
        <f>IF((K431*Dane!$C$9)-AD431&lt;0,0,(K431*Dane!$C$9)-AD431)</f>
        <v>0</v>
      </c>
      <c r="AG431" s="93"/>
      <c r="AH431" s="84">
        <f>IF(Dane!$E$3=1,AP431,IF(Dane!$E$3=2,AT431,AW431))</f>
        <v>0</v>
      </c>
      <c r="AI431" s="84">
        <f>IF(Dane!$E$3=1,AQ431,IF(Dane!$E$3=2,AU431,AX431))</f>
        <v>0</v>
      </c>
      <c r="AJ431" s="84">
        <f>IF(Dane!$E$3=1,BA431,IF(Dane!$E$3=2,BE431,BH431))</f>
        <v>0</v>
      </c>
      <c r="AK431" s="84">
        <f>IF(Dane!$E$3=1,BB431,IF(Dane!$E$3=2,BF431,BI431))</f>
        <v>0</v>
      </c>
      <c r="AL431" s="84">
        <f>IF(Dane!$E$3=1,BL431,IF(Dane!$E$3=2,BP431,BS431))</f>
        <v>0</v>
      </c>
      <c r="AM431" s="84">
        <f>IF(Dane!$E$3=1,BM431,IF(Dane!$E$3=2,BQ431,BT431))</f>
        <v>0</v>
      </c>
      <c r="AN431" s="39">
        <f>IF(Dane!$C$9="",0,IFERROR(J431/R431,0))</f>
        <v>0</v>
      </c>
      <c r="AO431" s="39">
        <f>IF(Dane!$C$9="",0,IFERROR(ROUND(J431-ROUND(J431*0.0976,2)-ROUND(J431*0.015,2)-ROUND(J431*0.0245,2),2)/R431,0))</f>
        <v>0</v>
      </c>
      <c r="AP431" s="39">
        <f t="shared" si="99"/>
        <v>0</v>
      </c>
      <c r="AQ431" s="39">
        <f t="shared" si="100"/>
        <v>0</v>
      </c>
      <c r="AR431" s="39">
        <f t="shared" si="96"/>
        <v>0</v>
      </c>
      <c r="AS431" s="39">
        <f>IF(Dane!$C$9="",0,IFERROR(AR431/R431,0))</f>
        <v>0</v>
      </c>
      <c r="AT431" s="39">
        <f t="shared" si="101"/>
        <v>0</v>
      </c>
      <c r="AU431" s="39">
        <v>0</v>
      </c>
      <c r="AV431" s="39">
        <f t="shared" si="102"/>
        <v>0</v>
      </c>
      <c r="AW431" s="39">
        <f>IF(Dane!$C$9="",0,IF(ROUND((N431+O431)*AV431,2)&gt;$AN$1,$AN$1,ROUND((N431+O431)*AV431,2)))</f>
        <v>0</v>
      </c>
      <c r="AX431" s="39">
        <v>0</v>
      </c>
      <c r="AY431" s="39">
        <f>IF(Dane!$C$9=2,IFERROR(J431/W431,0),IF(Dane!$C$9=3,IFERROR(J431/W431,0),0))</f>
        <v>0</v>
      </c>
      <c r="AZ431" s="39">
        <f>IF(Dane!$C$9=2,IFERROR(ROUND(J431-ROUND(J431*0.0976,2)-ROUND(J431*0.015,2)-ROUND(J431*0.0245,2),2)/W431,0),IF(Dane!$C$9=3,IFERROR(ROUND(J431-ROUND(J431*0.0976,2)-ROUND(J431*0.015,2)-ROUND(J431*0.0245,2),2)/W431,0),0))</f>
        <v>0</v>
      </c>
      <c r="BA431" s="39">
        <f t="shared" si="103"/>
        <v>0</v>
      </c>
      <c r="BB431" s="39">
        <f t="shared" si="104"/>
        <v>0</v>
      </c>
      <c r="BC431" s="39">
        <f t="shared" si="97"/>
        <v>0</v>
      </c>
      <c r="BD431" s="39">
        <f>IF(Dane!$C$9=2,IFERROR(BC431/W431,0),IF(Dane!$C$9=3,IFERROR(BC431/W431,0),0))</f>
        <v>0</v>
      </c>
      <c r="BE431" s="39">
        <f t="shared" si="105"/>
        <v>0</v>
      </c>
      <c r="BF431" s="39">
        <v>0</v>
      </c>
      <c r="BG431" s="39">
        <f t="shared" si="106"/>
        <v>0</v>
      </c>
      <c r="BH431" s="39">
        <f>IF(Dane!$C$9=2,IF(ROUND((S431+T431)*BG431,2)&gt;$AN$1,$AN$1,ROUND((S431+T431)*BG431,2)),IF(Dane!$C$9=3,IF(ROUND((S431+T431)*BG431,2)&gt;$AN$1,$AN$1,ROUND((S431+T431)*BG431,2)),0))</f>
        <v>0</v>
      </c>
      <c r="BI431" s="39">
        <v>0</v>
      </c>
      <c r="BJ431" s="39">
        <f>IF(Dane!$C$9=3,IFERROR(J431/AB431,0),0)</f>
        <v>0</v>
      </c>
      <c r="BK431" s="39">
        <f>IF(Dane!$C$9=3,IFERROR(ROUND(J431-ROUND(J431*0.0976,2)-ROUND(J431*0.015,2)-ROUND(J431*0.0245,2),2)/AB431,0),0)</f>
        <v>0</v>
      </c>
      <c r="BL431" s="39">
        <f t="shared" si="107"/>
        <v>0</v>
      </c>
      <c r="BM431" s="39">
        <f t="shared" si="108"/>
        <v>0</v>
      </c>
      <c r="BN431" s="39">
        <f t="shared" si="98"/>
        <v>0</v>
      </c>
      <c r="BO431" s="39">
        <f>IF(Dane!$C$9=3,IFERROR(BN431/AB431,0),0)</f>
        <v>0</v>
      </c>
      <c r="BP431" s="39">
        <f t="shared" si="109"/>
        <v>0</v>
      </c>
      <c r="BQ431" s="39">
        <v>0</v>
      </c>
      <c r="BR431" s="39">
        <f t="shared" si="110"/>
        <v>0</v>
      </c>
      <c r="BS431" s="39">
        <f>IF(Dane!$C$9=3,IF(ROUND((X431+Y431)*BR431,2)&gt;$AN$1,$AN$1,ROUND((X431+Y431)*BR431,2)),0)</f>
        <v>0</v>
      </c>
      <c r="BT431" s="39">
        <v>0</v>
      </c>
    </row>
    <row r="432" spans="1:72">
      <c r="A432" s="87">
        <v>423</v>
      </c>
      <c r="B432" s="1"/>
      <c r="C432" s="1"/>
      <c r="D432" s="2"/>
      <c r="E432" s="3"/>
      <c r="F432" s="4"/>
      <c r="G432" s="5"/>
      <c r="H432" s="5"/>
      <c r="I432" s="6"/>
      <c r="J432" s="5"/>
      <c r="K432" s="5"/>
      <c r="L432" s="5"/>
      <c r="M432" s="55"/>
      <c r="N432" s="8"/>
      <c r="O432" s="105"/>
      <c r="P432" s="5"/>
      <c r="Q432" s="5"/>
      <c r="R432" s="105">
        <f>Dane!$C$10</f>
        <v>0</v>
      </c>
      <c r="S432" s="8"/>
      <c r="T432" s="105"/>
      <c r="U432" s="5"/>
      <c r="V432" s="5"/>
      <c r="W432" s="107">
        <f>Dane!$C$11</f>
        <v>0</v>
      </c>
      <c r="X432" s="8"/>
      <c r="Y432" s="105"/>
      <c r="Z432" s="5"/>
      <c r="AA432" s="5"/>
      <c r="AB432" s="110">
        <f>Dane!$C$12</f>
        <v>0</v>
      </c>
      <c r="AC432" s="108">
        <f>IF(Dane!$E$3=1,AP432+BA432+BL432,IF(Dane!$E$3=2,AT432+BE432+BP432,AW432+BH432+BS432))</f>
        <v>0</v>
      </c>
      <c r="AD432" s="14">
        <f>IF(Dane!$E$3=1,AQ432+BB432+BM432,IF(Dane!$E$3=2,AU432+BF432+BQ432,AX432+BI432+BT432))</f>
        <v>0</v>
      </c>
      <c r="AE432" s="14">
        <f>IF((J432*Dane!$C$9)-AC432&lt;0,0,(J432*Dane!$C$9)-AC432)</f>
        <v>0</v>
      </c>
      <c r="AF432" s="61">
        <f>IF((K432*Dane!$C$9)-AD432&lt;0,0,(K432*Dane!$C$9)-AD432)</f>
        <v>0</v>
      </c>
      <c r="AG432" s="93"/>
      <c r="AH432" s="84">
        <f>IF(Dane!$E$3=1,AP432,IF(Dane!$E$3=2,AT432,AW432))</f>
        <v>0</v>
      </c>
      <c r="AI432" s="84">
        <f>IF(Dane!$E$3=1,AQ432,IF(Dane!$E$3=2,AU432,AX432))</f>
        <v>0</v>
      </c>
      <c r="AJ432" s="84">
        <f>IF(Dane!$E$3=1,BA432,IF(Dane!$E$3=2,BE432,BH432))</f>
        <v>0</v>
      </c>
      <c r="AK432" s="84">
        <f>IF(Dane!$E$3=1,BB432,IF(Dane!$E$3=2,BF432,BI432))</f>
        <v>0</v>
      </c>
      <c r="AL432" s="84">
        <f>IF(Dane!$E$3=1,BL432,IF(Dane!$E$3=2,BP432,BS432))</f>
        <v>0</v>
      </c>
      <c r="AM432" s="84">
        <f>IF(Dane!$E$3=1,BM432,IF(Dane!$E$3=2,BQ432,BT432))</f>
        <v>0</v>
      </c>
      <c r="AN432" s="39">
        <f>IF(Dane!$C$9="",0,IFERROR(J432/R432,0))</f>
        <v>0</v>
      </c>
      <c r="AO432" s="39">
        <f>IF(Dane!$C$9="",0,IFERROR(ROUND(J432-ROUND(J432*0.0976,2)-ROUND(J432*0.015,2)-ROUND(J432*0.0245,2),2)/R432,0))</f>
        <v>0</v>
      </c>
      <c r="AP432" s="39">
        <f t="shared" si="99"/>
        <v>0</v>
      </c>
      <c r="AQ432" s="39">
        <f t="shared" si="100"/>
        <v>0</v>
      </c>
      <c r="AR432" s="39">
        <f t="shared" si="96"/>
        <v>0</v>
      </c>
      <c r="AS432" s="39">
        <f>IF(Dane!$C$9="",0,IFERROR(AR432/R432,0))</f>
        <v>0</v>
      </c>
      <c r="AT432" s="39">
        <f t="shared" si="101"/>
        <v>0</v>
      </c>
      <c r="AU432" s="39">
        <v>0</v>
      </c>
      <c r="AV432" s="39">
        <f t="shared" si="102"/>
        <v>0</v>
      </c>
      <c r="AW432" s="39">
        <f>IF(Dane!$C$9="",0,IF(ROUND((N432+O432)*AV432,2)&gt;$AN$1,$AN$1,ROUND((N432+O432)*AV432,2)))</f>
        <v>0</v>
      </c>
      <c r="AX432" s="39">
        <v>0</v>
      </c>
      <c r="AY432" s="39">
        <f>IF(Dane!$C$9=2,IFERROR(J432/W432,0),IF(Dane!$C$9=3,IFERROR(J432/W432,0),0))</f>
        <v>0</v>
      </c>
      <c r="AZ432" s="39">
        <f>IF(Dane!$C$9=2,IFERROR(ROUND(J432-ROUND(J432*0.0976,2)-ROUND(J432*0.015,2)-ROUND(J432*0.0245,2),2)/W432,0),IF(Dane!$C$9=3,IFERROR(ROUND(J432-ROUND(J432*0.0976,2)-ROUND(J432*0.015,2)-ROUND(J432*0.0245,2),2)/W432,0),0))</f>
        <v>0</v>
      </c>
      <c r="BA432" s="39">
        <f t="shared" si="103"/>
        <v>0</v>
      </c>
      <c r="BB432" s="39">
        <f t="shared" si="104"/>
        <v>0</v>
      </c>
      <c r="BC432" s="39">
        <f t="shared" si="97"/>
        <v>0</v>
      </c>
      <c r="BD432" s="39">
        <f>IF(Dane!$C$9=2,IFERROR(BC432/W432,0),IF(Dane!$C$9=3,IFERROR(BC432/W432,0),0))</f>
        <v>0</v>
      </c>
      <c r="BE432" s="39">
        <f t="shared" si="105"/>
        <v>0</v>
      </c>
      <c r="BF432" s="39">
        <v>0</v>
      </c>
      <c r="BG432" s="39">
        <f t="shared" si="106"/>
        <v>0</v>
      </c>
      <c r="BH432" s="39">
        <f>IF(Dane!$C$9=2,IF(ROUND((S432+T432)*BG432,2)&gt;$AN$1,$AN$1,ROUND((S432+T432)*BG432,2)),IF(Dane!$C$9=3,IF(ROUND((S432+T432)*BG432,2)&gt;$AN$1,$AN$1,ROUND((S432+T432)*BG432,2)),0))</f>
        <v>0</v>
      </c>
      <c r="BI432" s="39">
        <v>0</v>
      </c>
      <c r="BJ432" s="39">
        <f>IF(Dane!$C$9=3,IFERROR(J432/AB432,0),0)</f>
        <v>0</v>
      </c>
      <c r="BK432" s="39">
        <f>IF(Dane!$C$9=3,IFERROR(ROUND(J432-ROUND(J432*0.0976,2)-ROUND(J432*0.015,2)-ROUND(J432*0.0245,2),2)/AB432,0),0)</f>
        <v>0</v>
      </c>
      <c r="BL432" s="39">
        <f t="shared" si="107"/>
        <v>0</v>
      </c>
      <c r="BM432" s="39">
        <f t="shared" si="108"/>
        <v>0</v>
      </c>
      <c r="BN432" s="39">
        <f t="shared" si="98"/>
        <v>0</v>
      </c>
      <c r="BO432" s="39">
        <f>IF(Dane!$C$9=3,IFERROR(BN432/AB432,0),0)</f>
        <v>0</v>
      </c>
      <c r="BP432" s="39">
        <f t="shared" si="109"/>
        <v>0</v>
      </c>
      <c r="BQ432" s="39">
        <v>0</v>
      </c>
      <c r="BR432" s="39">
        <f t="shared" si="110"/>
        <v>0</v>
      </c>
      <c r="BS432" s="39">
        <f>IF(Dane!$C$9=3,IF(ROUND((X432+Y432)*BR432,2)&gt;$AN$1,$AN$1,ROUND((X432+Y432)*BR432,2)),0)</f>
        <v>0</v>
      </c>
      <c r="BT432" s="39">
        <v>0</v>
      </c>
    </row>
    <row r="433" spans="1:72">
      <c r="A433" s="87">
        <v>424</v>
      </c>
      <c r="B433" s="1"/>
      <c r="C433" s="1"/>
      <c r="D433" s="2"/>
      <c r="E433" s="3"/>
      <c r="F433" s="4"/>
      <c r="G433" s="5"/>
      <c r="H433" s="5"/>
      <c r="I433" s="6"/>
      <c r="J433" s="5"/>
      <c r="K433" s="5"/>
      <c r="L433" s="5"/>
      <c r="M433" s="55"/>
      <c r="N433" s="8"/>
      <c r="O433" s="105"/>
      <c r="P433" s="5"/>
      <c r="Q433" s="5"/>
      <c r="R433" s="105">
        <f>Dane!$C$10</f>
        <v>0</v>
      </c>
      <c r="S433" s="8"/>
      <c r="T433" s="105"/>
      <c r="U433" s="5"/>
      <c r="V433" s="5"/>
      <c r="W433" s="107">
        <f>Dane!$C$11</f>
        <v>0</v>
      </c>
      <c r="X433" s="8"/>
      <c r="Y433" s="105"/>
      <c r="Z433" s="5"/>
      <c r="AA433" s="5"/>
      <c r="AB433" s="110">
        <f>Dane!$C$12</f>
        <v>0</v>
      </c>
      <c r="AC433" s="108">
        <f>IF(Dane!$E$3=1,AP433+BA433+BL433,IF(Dane!$E$3=2,AT433+BE433+BP433,AW433+BH433+BS433))</f>
        <v>0</v>
      </c>
      <c r="AD433" s="14">
        <f>IF(Dane!$E$3=1,AQ433+BB433+BM433,IF(Dane!$E$3=2,AU433+BF433+BQ433,AX433+BI433+BT433))</f>
        <v>0</v>
      </c>
      <c r="AE433" s="14">
        <f>IF((J433*Dane!$C$9)-AC433&lt;0,0,(J433*Dane!$C$9)-AC433)</f>
        <v>0</v>
      </c>
      <c r="AF433" s="61">
        <f>IF((K433*Dane!$C$9)-AD433&lt;0,0,(K433*Dane!$C$9)-AD433)</f>
        <v>0</v>
      </c>
      <c r="AG433" s="93"/>
      <c r="AH433" s="84">
        <f>IF(Dane!$E$3=1,AP433,IF(Dane!$E$3=2,AT433,AW433))</f>
        <v>0</v>
      </c>
      <c r="AI433" s="84">
        <f>IF(Dane!$E$3=1,AQ433,IF(Dane!$E$3=2,AU433,AX433))</f>
        <v>0</v>
      </c>
      <c r="AJ433" s="84">
        <f>IF(Dane!$E$3=1,BA433,IF(Dane!$E$3=2,BE433,BH433))</f>
        <v>0</v>
      </c>
      <c r="AK433" s="84">
        <f>IF(Dane!$E$3=1,BB433,IF(Dane!$E$3=2,BF433,BI433))</f>
        <v>0</v>
      </c>
      <c r="AL433" s="84">
        <f>IF(Dane!$E$3=1,BL433,IF(Dane!$E$3=2,BP433,BS433))</f>
        <v>0</v>
      </c>
      <c r="AM433" s="84">
        <f>IF(Dane!$E$3=1,BM433,IF(Dane!$E$3=2,BQ433,BT433))</f>
        <v>0</v>
      </c>
      <c r="AN433" s="39">
        <f>IF(Dane!$C$9="",0,IFERROR(J433/R433,0))</f>
        <v>0</v>
      </c>
      <c r="AO433" s="39">
        <f>IF(Dane!$C$9="",0,IFERROR(ROUND(J433-ROUND(J433*0.0976,2)-ROUND(J433*0.015,2)-ROUND(J433*0.0245,2),2)/R433,0))</f>
        <v>0</v>
      </c>
      <c r="AP433" s="39">
        <f t="shared" si="99"/>
        <v>0</v>
      </c>
      <c r="AQ433" s="39">
        <f t="shared" si="100"/>
        <v>0</v>
      </c>
      <c r="AR433" s="39">
        <f t="shared" si="96"/>
        <v>0</v>
      </c>
      <c r="AS433" s="39">
        <f>IF(Dane!$C$9="",0,IFERROR(AR433/R433,0))</f>
        <v>0</v>
      </c>
      <c r="AT433" s="39">
        <f t="shared" si="101"/>
        <v>0</v>
      </c>
      <c r="AU433" s="39">
        <v>0</v>
      </c>
      <c r="AV433" s="39">
        <f t="shared" si="102"/>
        <v>0</v>
      </c>
      <c r="AW433" s="39">
        <f>IF(Dane!$C$9="",0,IF(ROUND((N433+O433)*AV433,2)&gt;$AN$1,$AN$1,ROUND((N433+O433)*AV433,2)))</f>
        <v>0</v>
      </c>
      <c r="AX433" s="39">
        <v>0</v>
      </c>
      <c r="AY433" s="39">
        <f>IF(Dane!$C$9=2,IFERROR(J433/W433,0),IF(Dane!$C$9=3,IFERROR(J433/W433,0),0))</f>
        <v>0</v>
      </c>
      <c r="AZ433" s="39">
        <f>IF(Dane!$C$9=2,IFERROR(ROUND(J433-ROUND(J433*0.0976,2)-ROUND(J433*0.015,2)-ROUND(J433*0.0245,2),2)/W433,0),IF(Dane!$C$9=3,IFERROR(ROUND(J433-ROUND(J433*0.0976,2)-ROUND(J433*0.015,2)-ROUND(J433*0.0245,2),2)/W433,0),0))</f>
        <v>0</v>
      </c>
      <c r="BA433" s="39">
        <f t="shared" si="103"/>
        <v>0</v>
      </c>
      <c r="BB433" s="39">
        <f t="shared" si="104"/>
        <v>0</v>
      </c>
      <c r="BC433" s="39">
        <f t="shared" si="97"/>
        <v>0</v>
      </c>
      <c r="BD433" s="39">
        <f>IF(Dane!$C$9=2,IFERROR(BC433/W433,0),IF(Dane!$C$9=3,IFERROR(BC433/W433,0),0))</f>
        <v>0</v>
      </c>
      <c r="BE433" s="39">
        <f t="shared" si="105"/>
        <v>0</v>
      </c>
      <c r="BF433" s="39">
        <v>0</v>
      </c>
      <c r="BG433" s="39">
        <f t="shared" si="106"/>
        <v>0</v>
      </c>
      <c r="BH433" s="39">
        <f>IF(Dane!$C$9=2,IF(ROUND((S433+T433)*BG433,2)&gt;$AN$1,$AN$1,ROUND((S433+T433)*BG433,2)),IF(Dane!$C$9=3,IF(ROUND((S433+T433)*BG433,2)&gt;$AN$1,$AN$1,ROUND((S433+T433)*BG433,2)),0))</f>
        <v>0</v>
      </c>
      <c r="BI433" s="39">
        <v>0</v>
      </c>
      <c r="BJ433" s="39">
        <f>IF(Dane!$C$9=3,IFERROR(J433/AB433,0),0)</f>
        <v>0</v>
      </c>
      <c r="BK433" s="39">
        <f>IF(Dane!$C$9=3,IFERROR(ROUND(J433-ROUND(J433*0.0976,2)-ROUND(J433*0.015,2)-ROUND(J433*0.0245,2),2)/AB433,0),0)</f>
        <v>0</v>
      </c>
      <c r="BL433" s="39">
        <f t="shared" si="107"/>
        <v>0</v>
      </c>
      <c r="BM433" s="39">
        <f t="shared" si="108"/>
        <v>0</v>
      </c>
      <c r="BN433" s="39">
        <f t="shared" si="98"/>
        <v>0</v>
      </c>
      <c r="BO433" s="39">
        <f>IF(Dane!$C$9=3,IFERROR(BN433/AB433,0),0)</f>
        <v>0</v>
      </c>
      <c r="BP433" s="39">
        <f t="shared" si="109"/>
        <v>0</v>
      </c>
      <c r="BQ433" s="39">
        <v>0</v>
      </c>
      <c r="BR433" s="39">
        <f t="shared" si="110"/>
        <v>0</v>
      </c>
      <c r="BS433" s="39">
        <f>IF(Dane!$C$9=3,IF(ROUND((X433+Y433)*BR433,2)&gt;$AN$1,$AN$1,ROUND((X433+Y433)*BR433,2)),0)</f>
        <v>0</v>
      </c>
      <c r="BT433" s="39">
        <v>0</v>
      </c>
    </row>
    <row r="434" spans="1:72">
      <c r="A434" s="87">
        <v>425</v>
      </c>
      <c r="B434" s="1"/>
      <c r="C434" s="1"/>
      <c r="D434" s="2"/>
      <c r="E434" s="3"/>
      <c r="F434" s="4"/>
      <c r="G434" s="5"/>
      <c r="H434" s="5"/>
      <c r="I434" s="6"/>
      <c r="J434" s="5"/>
      <c r="K434" s="5"/>
      <c r="L434" s="5"/>
      <c r="M434" s="55"/>
      <c r="N434" s="8"/>
      <c r="O434" s="105"/>
      <c r="P434" s="5"/>
      <c r="Q434" s="5"/>
      <c r="R434" s="105">
        <f>Dane!$C$10</f>
        <v>0</v>
      </c>
      <c r="S434" s="8"/>
      <c r="T434" s="105"/>
      <c r="U434" s="5"/>
      <c r="V434" s="5"/>
      <c r="W434" s="107">
        <f>Dane!$C$11</f>
        <v>0</v>
      </c>
      <c r="X434" s="8"/>
      <c r="Y434" s="105"/>
      <c r="Z434" s="5"/>
      <c r="AA434" s="5"/>
      <c r="AB434" s="110">
        <f>Dane!$C$12</f>
        <v>0</v>
      </c>
      <c r="AC434" s="108">
        <f>IF(Dane!$E$3=1,AP434+BA434+BL434,IF(Dane!$E$3=2,AT434+BE434+BP434,AW434+BH434+BS434))</f>
        <v>0</v>
      </c>
      <c r="AD434" s="14">
        <f>IF(Dane!$E$3=1,AQ434+BB434+BM434,IF(Dane!$E$3=2,AU434+BF434+BQ434,AX434+BI434+BT434))</f>
        <v>0</v>
      </c>
      <c r="AE434" s="14">
        <f>IF((J434*Dane!$C$9)-AC434&lt;0,0,(J434*Dane!$C$9)-AC434)</f>
        <v>0</v>
      </c>
      <c r="AF434" s="61">
        <f>IF((K434*Dane!$C$9)-AD434&lt;0,0,(K434*Dane!$C$9)-AD434)</f>
        <v>0</v>
      </c>
      <c r="AG434" s="93"/>
      <c r="AH434" s="84">
        <f>IF(Dane!$E$3=1,AP434,IF(Dane!$E$3=2,AT434,AW434))</f>
        <v>0</v>
      </c>
      <c r="AI434" s="84">
        <f>IF(Dane!$E$3=1,AQ434,IF(Dane!$E$3=2,AU434,AX434))</f>
        <v>0</v>
      </c>
      <c r="AJ434" s="84">
        <f>IF(Dane!$E$3=1,BA434,IF(Dane!$E$3=2,BE434,BH434))</f>
        <v>0</v>
      </c>
      <c r="AK434" s="84">
        <f>IF(Dane!$E$3=1,BB434,IF(Dane!$E$3=2,BF434,BI434))</f>
        <v>0</v>
      </c>
      <c r="AL434" s="84">
        <f>IF(Dane!$E$3=1,BL434,IF(Dane!$E$3=2,BP434,BS434))</f>
        <v>0</v>
      </c>
      <c r="AM434" s="84">
        <f>IF(Dane!$E$3=1,BM434,IF(Dane!$E$3=2,BQ434,BT434))</f>
        <v>0</v>
      </c>
      <c r="AN434" s="39">
        <f>IF(Dane!$C$9="",0,IFERROR(J434/R434,0))</f>
        <v>0</v>
      </c>
      <c r="AO434" s="39">
        <f>IF(Dane!$C$9="",0,IFERROR(ROUND(J434-ROUND(J434*0.0976,2)-ROUND(J434*0.015,2)-ROUND(J434*0.0245,2),2)/R434,0))</f>
        <v>0</v>
      </c>
      <c r="AP434" s="39">
        <f t="shared" si="99"/>
        <v>0</v>
      </c>
      <c r="AQ434" s="39">
        <f t="shared" si="100"/>
        <v>0</v>
      </c>
      <c r="AR434" s="39">
        <f t="shared" si="96"/>
        <v>0</v>
      </c>
      <c r="AS434" s="39">
        <f>IF(Dane!$C$9="",0,IFERROR(AR434/R434,0))</f>
        <v>0</v>
      </c>
      <c r="AT434" s="39">
        <f t="shared" si="101"/>
        <v>0</v>
      </c>
      <c r="AU434" s="39">
        <v>0</v>
      </c>
      <c r="AV434" s="39">
        <f t="shared" si="102"/>
        <v>0</v>
      </c>
      <c r="AW434" s="39">
        <f>IF(Dane!$C$9="",0,IF(ROUND((N434+O434)*AV434,2)&gt;$AN$1,$AN$1,ROUND((N434+O434)*AV434,2)))</f>
        <v>0</v>
      </c>
      <c r="AX434" s="39">
        <v>0</v>
      </c>
      <c r="AY434" s="39">
        <f>IF(Dane!$C$9=2,IFERROR(J434/W434,0),IF(Dane!$C$9=3,IFERROR(J434/W434,0),0))</f>
        <v>0</v>
      </c>
      <c r="AZ434" s="39">
        <f>IF(Dane!$C$9=2,IFERROR(ROUND(J434-ROUND(J434*0.0976,2)-ROUND(J434*0.015,2)-ROUND(J434*0.0245,2),2)/W434,0),IF(Dane!$C$9=3,IFERROR(ROUND(J434-ROUND(J434*0.0976,2)-ROUND(J434*0.015,2)-ROUND(J434*0.0245,2),2)/W434,0),0))</f>
        <v>0</v>
      </c>
      <c r="BA434" s="39">
        <f t="shared" si="103"/>
        <v>0</v>
      </c>
      <c r="BB434" s="39">
        <f t="shared" si="104"/>
        <v>0</v>
      </c>
      <c r="BC434" s="39">
        <f t="shared" si="97"/>
        <v>0</v>
      </c>
      <c r="BD434" s="39">
        <f>IF(Dane!$C$9=2,IFERROR(BC434/W434,0),IF(Dane!$C$9=3,IFERROR(BC434/W434,0),0))</f>
        <v>0</v>
      </c>
      <c r="BE434" s="39">
        <f t="shared" si="105"/>
        <v>0</v>
      </c>
      <c r="BF434" s="39">
        <v>0</v>
      </c>
      <c r="BG434" s="39">
        <f t="shared" si="106"/>
        <v>0</v>
      </c>
      <c r="BH434" s="39">
        <f>IF(Dane!$C$9=2,IF(ROUND((S434+T434)*BG434,2)&gt;$AN$1,$AN$1,ROUND((S434+T434)*BG434,2)),IF(Dane!$C$9=3,IF(ROUND((S434+T434)*BG434,2)&gt;$AN$1,$AN$1,ROUND((S434+T434)*BG434,2)),0))</f>
        <v>0</v>
      </c>
      <c r="BI434" s="39">
        <v>0</v>
      </c>
      <c r="BJ434" s="39">
        <f>IF(Dane!$C$9=3,IFERROR(J434/AB434,0),0)</f>
        <v>0</v>
      </c>
      <c r="BK434" s="39">
        <f>IF(Dane!$C$9=3,IFERROR(ROUND(J434-ROUND(J434*0.0976,2)-ROUND(J434*0.015,2)-ROUND(J434*0.0245,2),2)/AB434,0),0)</f>
        <v>0</v>
      </c>
      <c r="BL434" s="39">
        <f t="shared" si="107"/>
        <v>0</v>
      </c>
      <c r="BM434" s="39">
        <f t="shared" si="108"/>
        <v>0</v>
      </c>
      <c r="BN434" s="39">
        <f t="shared" si="98"/>
        <v>0</v>
      </c>
      <c r="BO434" s="39">
        <f>IF(Dane!$C$9=3,IFERROR(BN434/AB434,0),0)</f>
        <v>0</v>
      </c>
      <c r="BP434" s="39">
        <f t="shared" si="109"/>
        <v>0</v>
      </c>
      <c r="BQ434" s="39">
        <v>0</v>
      </c>
      <c r="BR434" s="39">
        <f t="shared" si="110"/>
        <v>0</v>
      </c>
      <c r="BS434" s="39">
        <f>IF(Dane!$C$9=3,IF(ROUND((X434+Y434)*BR434,2)&gt;$AN$1,$AN$1,ROUND((X434+Y434)*BR434,2)),0)</f>
        <v>0</v>
      </c>
      <c r="BT434" s="39">
        <v>0</v>
      </c>
    </row>
    <row r="435" spans="1:72">
      <c r="A435" s="87">
        <v>426</v>
      </c>
      <c r="B435" s="1"/>
      <c r="C435" s="1"/>
      <c r="D435" s="2"/>
      <c r="E435" s="3"/>
      <c r="F435" s="4"/>
      <c r="G435" s="5"/>
      <c r="H435" s="5"/>
      <c r="I435" s="6"/>
      <c r="J435" s="5"/>
      <c r="K435" s="5"/>
      <c r="L435" s="5"/>
      <c r="M435" s="55"/>
      <c r="N435" s="8"/>
      <c r="O435" s="105"/>
      <c r="P435" s="5"/>
      <c r="Q435" s="5"/>
      <c r="R435" s="105">
        <f>Dane!$C$10</f>
        <v>0</v>
      </c>
      <c r="S435" s="8"/>
      <c r="T435" s="105"/>
      <c r="U435" s="5"/>
      <c r="V435" s="5"/>
      <c r="W435" s="107">
        <f>Dane!$C$11</f>
        <v>0</v>
      </c>
      <c r="X435" s="8"/>
      <c r="Y435" s="105"/>
      <c r="Z435" s="5"/>
      <c r="AA435" s="5"/>
      <c r="AB435" s="110">
        <f>Dane!$C$12</f>
        <v>0</v>
      </c>
      <c r="AC435" s="108">
        <f>IF(Dane!$E$3=1,AP435+BA435+BL435,IF(Dane!$E$3=2,AT435+BE435+BP435,AW435+BH435+BS435))</f>
        <v>0</v>
      </c>
      <c r="AD435" s="14">
        <f>IF(Dane!$E$3=1,AQ435+BB435+BM435,IF(Dane!$E$3=2,AU435+BF435+BQ435,AX435+BI435+BT435))</f>
        <v>0</v>
      </c>
      <c r="AE435" s="14">
        <f>IF((J435*Dane!$C$9)-AC435&lt;0,0,(J435*Dane!$C$9)-AC435)</f>
        <v>0</v>
      </c>
      <c r="AF435" s="61">
        <f>IF((K435*Dane!$C$9)-AD435&lt;0,0,(K435*Dane!$C$9)-AD435)</f>
        <v>0</v>
      </c>
      <c r="AG435" s="93"/>
      <c r="AH435" s="84">
        <f>IF(Dane!$E$3=1,AP435,IF(Dane!$E$3=2,AT435,AW435))</f>
        <v>0</v>
      </c>
      <c r="AI435" s="84">
        <f>IF(Dane!$E$3=1,AQ435,IF(Dane!$E$3=2,AU435,AX435))</f>
        <v>0</v>
      </c>
      <c r="AJ435" s="84">
        <f>IF(Dane!$E$3=1,BA435,IF(Dane!$E$3=2,BE435,BH435))</f>
        <v>0</v>
      </c>
      <c r="AK435" s="84">
        <f>IF(Dane!$E$3=1,BB435,IF(Dane!$E$3=2,BF435,BI435))</f>
        <v>0</v>
      </c>
      <c r="AL435" s="84">
        <f>IF(Dane!$E$3=1,BL435,IF(Dane!$E$3=2,BP435,BS435))</f>
        <v>0</v>
      </c>
      <c r="AM435" s="84">
        <f>IF(Dane!$E$3=1,BM435,IF(Dane!$E$3=2,BQ435,BT435))</f>
        <v>0</v>
      </c>
      <c r="AN435" s="39">
        <f>IF(Dane!$C$9="",0,IFERROR(J435/R435,0))</f>
        <v>0</v>
      </c>
      <c r="AO435" s="39">
        <f>IF(Dane!$C$9="",0,IFERROR(ROUND(J435-ROUND(J435*0.0976,2)-ROUND(J435*0.015,2)-ROUND(J435*0.0245,2),2)/R435,0))</f>
        <v>0</v>
      </c>
      <c r="AP435" s="39">
        <f t="shared" si="99"/>
        <v>0</v>
      </c>
      <c r="AQ435" s="39">
        <f t="shared" si="100"/>
        <v>0</v>
      </c>
      <c r="AR435" s="39">
        <f t="shared" si="96"/>
        <v>0</v>
      </c>
      <c r="AS435" s="39">
        <f>IF(Dane!$C$9="",0,IFERROR(AR435/R435,0))</f>
        <v>0</v>
      </c>
      <c r="AT435" s="39">
        <f t="shared" si="101"/>
        <v>0</v>
      </c>
      <c r="AU435" s="39">
        <v>0</v>
      </c>
      <c r="AV435" s="39">
        <f t="shared" si="102"/>
        <v>0</v>
      </c>
      <c r="AW435" s="39">
        <f>IF(Dane!$C$9="",0,IF(ROUND((N435+O435)*AV435,2)&gt;$AN$1,$AN$1,ROUND((N435+O435)*AV435,2)))</f>
        <v>0</v>
      </c>
      <c r="AX435" s="39">
        <v>0</v>
      </c>
      <c r="AY435" s="39">
        <f>IF(Dane!$C$9=2,IFERROR(J435/W435,0),IF(Dane!$C$9=3,IFERROR(J435/W435,0),0))</f>
        <v>0</v>
      </c>
      <c r="AZ435" s="39">
        <f>IF(Dane!$C$9=2,IFERROR(ROUND(J435-ROUND(J435*0.0976,2)-ROUND(J435*0.015,2)-ROUND(J435*0.0245,2),2)/W435,0),IF(Dane!$C$9=3,IFERROR(ROUND(J435-ROUND(J435*0.0976,2)-ROUND(J435*0.015,2)-ROUND(J435*0.0245,2),2)/W435,0),0))</f>
        <v>0</v>
      </c>
      <c r="BA435" s="39">
        <f t="shared" si="103"/>
        <v>0</v>
      </c>
      <c r="BB435" s="39">
        <f t="shared" si="104"/>
        <v>0</v>
      </c>
      <c r="BC435" s="39">
        <f t="shared" si="97"/>
        <v>0</v>
      </c>
      <c r="BD435" s="39">
        <f>IF(Dane!$C$9=2,IFERROR(BC435/W435,0),IF(Dane!$C$9=3,IFERROR(BC435/W435,0),0))</f>
        <v>0</v>
      </c>
      <c r="BE435" s="39">
        <f t="shared" si="105"/>
        <v>0</v>
      </c>
      <c r="BF435" s="39">
        <v>0</v>
      </c>
      <c r="BG435" s="39">
        <f t="shared" si="106"/>
        <v>0</v>
      </c>
      <c r="BH435" s="39">
        <f>IF(Dane!$C$9=2,IF(ROUND((S435+T435)*BG435,2)&gt;$AN$1,$AN$1,ROUND((S435+T435)*BG435,2)),IF(Dane!$C$9=3,IF(ROUND((S435+T435)*BG435,2)&gt;$AN$1,$AN$1,ROUND((S435+T435)*BG435,2)),0))</f>
        <v>0</v>
      </c>
      <c r="BI435" s="39">
        <v>0</v>
      </c>
      <c r="BJ435" s="39">
        <f>IF(Dane!$C$9=3,IFERROR(J435/AB435,0),0)</f>
        <v>0</v>
      </c>
      <c r="BK435" s="39">
        <f>IF(Dane!$C$9=3,IFERROR(ROUND(J435-ROUND(J435*0.0976,2)-ROUND(J435*0.015,2)-ROUND(J435*0.0245,2),2)/AB435,0),0)</f>
        <v>0</v>
      </c>
      <c r="BL435" s="39">
        <f t="shared" si="107"/>
        <v>0</v>
      </c>
      <c r="BM435" s="39">
        <f t="shared" si="108"/>
        <v>0</v>
      </c>
      <c r="BN435" s="39">
        <f t="shared" si="98"/>
        <v>0</v>
      </c>
      <c r="BO435" s="39">
        <f>IF(Dane!$C$9=3,IFERROR(BN435/AB435,0),0)</f>
        <v>0</v>
      </c>
      <c r="BP435" s="39">
        <f t="shared" si="109"/>
        <v>0</v>
      </c>
      <c r="BQ435" s="39">
        <v>0</v>
      </c>
      <c r="BR435" s="39">
        <f t="shared" si="110"/>
        <v>0</v>
      </c>
      <c r="BS435" s="39">
        <f>IF(Dane!$C$9=3,IF(ROUND((X435+Y435)*BR435,2)&gt;$AN$1,$AN$1,ROUND((X435+Y435)*BR435,2)),0)</f>
        <v>0</v>
      </c>
      <c r="BT435" s="39">
        <v>0</v>
      </c>
    </row>
    <row r="436" spans="1:72">
      <c r="A436" s="87">
        <v>427</v>
      </c>
      <c r="B436" s="1"/>
      <c r="C436" s="1"/>
      <c r="D436" s="2"/>
      <c r="E436" s="3"/>
      <c r="F436" s="4"/>
      <c r="G436" s="5"/>
      <c r="H436" s="5"/>
      <c r="I436" s="6"/>
      <c r="J436" s="5"/>
      <c r="K436" s="5"/>
      <c r="L436" s="5"/>
      <c r="M436" s="55"/>
      <c r="N436" s="8"/>
      <c r="O436" s="105"/>
      <c r="P436" s="5"/>
      <c r="Q436" s="5"/>
      <c r="R436" s="105">
        <f>Dane!$C$10</f>
        <v>0</v>
      </c>
      <c r="S436" s="8"/>
      <c r="T436" s="105"/>
      <c r="U436" s="5"/>
      <c r="V436" s="5"/>
      <c r="W436" s="107">
        <f>Dane!$C$11</f>
        <v>0</v>
      </c>
      <c r="X436" s="8"/>
      <c r="Y436" s="105"/>
      <c r="Z436" s="5"/>
      <c r="AA436" s="5"/>
      <c r="AB436" s="110">
        <f>Dane!$C$12</f>
        <v>0</v>
      </c>
      <c r="AC436" s="108">
        <f>IF(Dane!$E$3=1,AP436+BA436+BL436,IF(Dane!$E$3=2,AT436+BE436+BP436,AW436+BH436+BS436))</f>
        <v>0</v>
      </c>
      <c r="AD436" s="14">
        <f>IF(Dane!$E$3=1,AQ436+BB436+BM436,IF(Dane!$E$3=2,AU436+BF436+BQ436,AX436+BI436+BT436))</f>
        <v>0</v>
      </c>
      <c r="AE436" s="14">
        <f>IF((J436*Dane!$C$9)-AC436&lt;0,0,(J436*Dane!$C$9)-AC436)</f>
        <v>0</v>
      </c>
      <c r="AF436" s="61">
        <f>IF((K436*Dane!$C$9)-AD436&lt;0,0,(K436*Dane!$C$9)-AD436)</f>
        <v>0</v>
      </c>
      <c r="AG436" s="93"/>
      <c r="AH436" s="84">
        <f>IF(Dane!$E$3=1,AP436,IF(Dane!$E$3=2,AT436,AW436))</f>
        <v>0</v>
      </c>
      <c r="AI436" s="84">
        <f>IF(Dane!$E$3=1,AQ436,IF(Dane!$E$3=2,AU436,AX436))</f>
        <v>0</v>
      </c>
      <c r="AJ436" s="84">
        <f>IF(Dane!$E$3=1,BA436,IF(Dane!$E$3=2,BE436,BH436))</f>
        <v>0</v>
      </c>
      <c r="AK436" s="84">
        <f>IF(Dane!$E$3=1,BB436,IF(Dane!$E$3=2,BF436,BI436))</f>
        <v>0</v>
      </c>
      <c r="AL436" s="84">
        <f>IF(Dane!$E$3=1,BL436,IF(Dane!$E$3=2,BP436,BS436))</f>
        <v>0</v>
      </c>
      <c r="AM436" s="84">
        <f>IF(Dane!$E$3=1,BM436,IF(Dane!$E$3=2,BQ436,BT436))</f>
        <v>0</v>
      </c>
      <c r="AN436" s="39">
        <f>IF(Dane!$C$9="",0,IFERROR(J436/R436,0))</f>
        <v>0</v>
      </c>
      <c r="AO436" s="39">
        <f>IF(Dane!$C$9="",0,IFERROR(ROUND(J436-ROUND(J436*0.0976,2)-ROUND(J436*0.015,2)-ROUND(J436*0.0245,2),2)/R436,0))</f>
        <v>0</v>
      </c>
      <c r="AP436" s="39">
        <f t="shared" si="99"/>
        <v>0</v>
      </c>
      <c r="AQ436" s="39">
        <f t="shared" si="100"/>
        <v>0</v>
      </c>
      <c r="AR436" s="39">
        <f t="shared" si="96"/>
        <v>0</v>
      </c>
      <c r="AS436" s="39">
        <f>IF(Dane!$C$9="",0,IFERROR(AR436/R436,0))</f>
        <v>0</v>
      </c>
      <c r="AT436" s="39">
        <f t="shared" si="101"/>
        <v>0</v>
      </c>
      <c r="AU436" s="39">
        <v>0</v>
      </c>
      <c r="AV436" s="39">
        <f t="shared" si="102"/>
        <v>0</v>
      </c>
      <c r="AW436" s="39">
        <f>IF(Dane!$C$9="",0,IF(ROUND((N436+O436)*AV436,2)&gt;$AN$1,$AN$1,ROUND((N436+O436)*AV436,2)))</f>
        <v>0</v>
      </c>
      <c r="AX436" s="39">
        <v>0</v>
      </c>
      <c r="AY436" s="39">
        <f>IF(Dane!$C$9=2,IFERROR(J436/W436,0),IF(Dane!$C$9=3,IFERROR(J436/W436,0),0))</f>
        <v>0</v>
      </c>
      <c r="AZ436" s="39">
        <f>IF(Dane!$C$9=2,IFERROR(ROUND(J436-ROUND(J436*0.0976,2)-ROUND(J436*0.015,2)-ROUND(J436*0.0245,2),2)/W436,0),IF(Dane!$C$9=3,IFERROR(ROUND(J436-ROUND(J436*0.0976,2)-ROUND(J436*0.015,2)-ROUND(J436*0.0245,2),2)/W436,0),0))</f>
        <v>0</v>
      </c>
      <c r="BA436" s="39">
        <f t="shared" si="103"/>
        <v>0</v>
      </c>
      <c r="BB436" s="39">
        <f t="shared" si="104"/>
        <v>0</v>
      </c>
      <c r="BC436" s="39">
        <f t="shared" si="97"/>
        <v>0</v>
      </c>
      <c r="BD436" s="39">
        <f>IF(Dane!$C$9=2,IFERROR(BC436/W436,0),IF(Dane!$C$9=3,IFERROR(BC436/W436,0),0))</f>
        <v>0</v>
      </c>
      <c r="BE436" s="39">
        <f t="shared" si="105"/>
        <v>0</v>
      </c>
      <c r="BF436" s="39">
        <v>0</v>
      </c>
      <c r="BG436" s="39">
        <f t="shared" si="106"/>
        <v>0</v>
      </c>
      <c r="BH436" s="39">
        <f>IF(Dane!$C$9=2,IF(ROUND((S436+T436)*BG436,2)&gt;$AN$1,$AN$1,ROUND((S436+T436)*BG436,2)),IF(Dane!$C$9=3,IF(ROUND((S436+T436)*BG436,2)&gt;$AN$1,$AN$1,ROUND((S436+T436)*BG436,2)),0))</f>
        <v>0</v>
      </c>
      <c r="BI436" s="39">
        <v>0</v>
      </c>
      <c r="BJ436" s="39">
        <f>IF(Dane!$C$9=3,IFERROR(J436/AB436,0),0)</f>
        <v>0</v>
      </c>
      <c r="BK436" s="39">
        <f>IF(Dane!$C$9=3,IFERROR(ROUND(J436-ROUND(J436*0.0976,2)-ROUND(J436*0.015,2)-ROUND(J436*0.0245,2),2)/AB436,0),0)</f>
        <v>0</v>
      </c>
      <c r="BL436" s="39">
        <f t="shared" si="107"/>
        <v>0</v>
      </c>
      <c r="BM436" s="39">
        <f t="shared" si="108"/>
        <v>0</v>
      </c>
      <c r="BN436" s="39">
        <f t="shared" si="98"/>
        <v>0</v>
      </c>
      <c r="BO436" s="39">
        <f>IF(Dane!$C$9=3,IFERROR(BN436/AB436,0),0)</f>
        <v>0</v>
      </c>
      <c r="BP436" s="39">
        <f t="shared" si="109"/>
        <v>0</v>
      </c>
      <c r="BQ436" s="39">
        <v>0</v>
      </c>
      <c r="BR436" s="39">
        <f t="shared" si="110"/>
        <v>0</v>
      </c>
      <c r="BS436" s="39">
        <f>IF(Dane!$C$9=3,IF(ROUND((X436+Y436)*BR436,2)&gt;$AN$1,$AN$1,ROUND((X436+Y436)*BR436,2)),0)</f>
        <v>0</v>
      </c>
      <c r="BT436" s="39">
        <v>0</v>
      </c>
    </row>
    <row r="437" spans="1:72">
      <c r="A437" s="87">
        <v>428</v>
      </c>
      <c r="B437" s="1"/>
      <c r="C437" s="1"/>
      <c r="D437" s="2"/>
      <c r="E437" s="3"/>
      <c r="F437" s="4"/>
      <c r="G437" s="5"/>
      <c r="H437" s="5"/>
      <c r="I437" s="6"/>
      <c r="J437" s="5"/>
      <c r="K437" s="5"/>
      <c r="L437" s="5"/>
      <c r="M437" s="55"/>
      <c r="N437" s="8"/>
      <c r="O437" s="105"/>
      <c r="P437" s="5"/>
      <c r="Q437" s="5"/>
      <c r="R437" s="105">
        <f>Dane!$C$10</f>
        <v>0</v>
      </c>
      <c r="S437" s="8"/>
      <c r="T437" s="105"/>
      <c r="U437" s="5"/>
      <c r="V437" s="5"/>
      <c r="W437" s="107">
        <f>Dane!$C$11</f>
        <v>0</v>
      </c>
      <c r="X437" s="8"/>
      <c r="Y437" s="105"/>
      <c r="Z437" s="5"/>
      <c r="AA437" s="5"/>
      <c r="AB437" s="110">
        <f>Dane!$C$12</f>
        <v>0</v>
      </c>
      <c r="AC437" s="108">
        <f>IF(Dane!$E$3=1,AP437+BA437+BL437,IF(Dane!$E$3=2,AT437+BE437+BP437,AW437+BH437+BS437))</f>
        <v>0</v>
      </c>
      <c r="AD437" s="14">
        <f>IF(Dane!$E$3=1,AQ437+BB437+BM437,IF(Dane!$E$3=2,AU437+BF437+BQ437,AX437+BI437+BT437))</f>
        <v>0</v>
      </c>
      <c r="AE437" s="14">
        <f>IF((J437*Dane!$C$9)-AC437&lt;0,0,(J437*Dane!$C$9)-AC437)</f>
        <v>0</v>
      </c>
      <c r="AF437" s="61">
        <f>IF((K437*Dane!$C$9)-AD437&lt;0,0,(K437*Dane!$C$9)-AD437)</f>
        <v>0</v>
      </c>
      <c r="AG437" s="93"/>
      <c r="AH437" s="84">
        <f>IF(Dane!$E$3=1,AP437,IF(Dane!$E$3=2,AT437,AW437))</f>
        <v>0</v>
      </c>
      <c r="AI437" s="84">
        <f>IF(Dane!$E$3=1,AQ437,IF(Dane!$E$3=2,AU437,AX437))</f>
        <v>0</v>
      </c>
      <c r="AJ437" s="84">
        <f>IF(Dane!$E$3=1,BA437,IF(Dane!$E$3=2,BE437,BH437))</f>
        <v>0</v>
      </c>
      <c r="AK437" s="84">
        <f>IF(Dane!$E$3=1,BB437,IF(Dane!$E$3=2,BF437,BI437))</f>
        <v>0</v>
      </c>
      <c r="AL437" s="84">
        <f>IF(Dane!$E$3=1,BL437,IF(Dane!$E$3=2,BP437,BS437))</f>
        <v>0</v>
      </c>
      <c r="AM437" s="84">
        <f>IF(Dane!$E$3=1,BM437,IF(Dane!$E$3=2,BQ437,BT437))</f>
        <v>0</v>
      </c>
      <c r="AN437" s="39">
        <f>IF(Dane!$C$9="",0,IFERROR(J437/R437,0))</f>
        <v>0</v>
      </c>
      <c r="AO437" s="39">
        <f>IF(Dane!$C$9="",0,IFERROR(ROUND(J437-ROUND(J437*0.0976,2)-ROUND(J437*0.015,2)-ROUND(J437*0.0245,2),2)/R437,0))</f>
        <v>0</v>
      </c>
      <c r="AP437" s="39">
        <f t="shared" si="99"/>
        <v>0</v>
      </c>
      <c r="AQ437" s="39">
        <f t="shared" si="100"/>
        <v>0</v>
      </c>
      <c r="AR437" s="39">
        <f t="shared" si="96"/>
        <v>0</v>
      </c>
      <c r="AS437" s="39">
        <f>IF(Dane!$C$9="",0,IFERROR(AR437/R437,0))</f>
        <v>0</v>
      </c>
      <c r="AT437" s="39">
        <f t="shared" si="101"/>
        <v>0</v>
      </c>
      <c r="AU437" s="39">
        <v>0</v>
      </c>
      <c r="AV437" s="39">
        <f t="shared" si="102"/>
        <v>0</v>
      </c>
      <c r="AW437" s="39">
        <f>IF(Dane!$C$9="",0,IF(ROUND((N437+O437)*AV437,2)&gt;$AN$1,$AN$1,ROUND((N437+O437)*AV437,2)))</f>
        <v>0</v>
      </c>
      <c r="AX437" s="39">
        <v>0</v>
      </c>
      <c r="AY437" s="39">
        <f>IF(Dane!$C$9=2,IFERROR(J437/W437,0),IF(Dane!$C$9=3,IFERROR(J437/W437,0),0))</f>
        <v>0</v>
      </c>
      <c r="AZ437" s="39">
        <f>IF(Dane!$C$9=2,IFERROR(ROUND(J437-ROUND(J437*0.0976,2)-ROUND(J437*0.015,2)-ROUND(J437*0.0245,2),2)/W437,0),IF(Dane!$C$9=3,IFERROR(ROUND(J437-ROUND(J437*0.0976,2)-ROUND(J437*0.015,2)-ROUND(J437*0.0245,2),2)/W437,0),0))</f>
        <v>0</v>
      </c>
      <c r="BA437" s="39">
        <f t="shared" si="103"/>
        <v>0</v>
      </c>
      <c r="BB437" s="39">
        <f t="shared" si="104"/>
        <v>0</v>
      </c>
      <c r="BC437" s="39">
        <f t="shared" si="97"/>
        <v>0</v>
      </c>
      <c r="BD437" s="39">
        <f>IF(Dane!$C$9=2,IFERROR(BC437/W437,0),IF(Dane!$C$9=3,IFERROR(BC437/W437,0),0))</f>
        <v>0</v>
      </c>
      <c r="BE437" s="39">
        <f t="shared" si="105"/>
        <v>0</v>
      </c>
      <c r="BF437" s="39">
        <v>0</v>
      </c>
      <c r="BG437" s="39">
        <f t="shared" si="106"/>
        <v>0</v>
      </c>
      <c r="BH437" s="39">
        <f>IF(Dane!$C$9=2,IF(ROUND((S437+T437)*BG437,2)&gt;$AN$1,$AN$1,ROUND((S437+T437)*BG437,2)),IF(Dane!$C$9=3,IF(ROUND((S437+T437)*BG437,2)&gt;$AN$1,$AN$1,ROUND((S437+T437)*BG437,2)),0))</f>
        <v>0</v>
      </c>
      <c r="BI437" s="39">
        <v>0</v>
      </c>
      <c r="BJ437" s="39">
        <f>IF(Dane!$C$9=3,IFERROR(J437/AB437,0),0)</f>
        <v>0</v>
      </c>
      <c r="BK437" s="39">
        <f>IF(Dane!$C$9=3,IFERROR(ROUND(J437-ROUND(J437*0.0976,2)-ROUND(J437*0.015,2)-ROUND(J437*0.0245,2),2)/AB437,0),0)</f>
        <v>0</v>
      </c>
      <c r="BL437" s="39">
        <f t="shared" si="107"/>
        <v>0</v>
      </c>
      <c r="BM437" s="39">
        <f t="shared" si="108"/>
        <v>0</v>
      </c>
      <c r="BN437" s="39">
        <f t="shared" si="98"/>
        <v>0</v>
      </c>
      <c r="BO437" s="39">
        <f>IF(Dane!$C$9=3,IFERROR(BN437/AB437,0),0)</f>
        <v>0</v>
      </c>
      <c r="BP437" s="39">
        <f t="shared" si="109"/>
        <v>0</v>
      </c>
      <c r="BQ437" s="39">
        <v>0</v>
      </c>
      <c r="BR437" s="39">
        <f t="shared" si="110"/>
        <v>0</v>
      </c>
      <c r="BS437" s="39">
        <f>IF(Dane!$C$9=3,IF(ROUND((X437+Y437)*BR437,2)&gt;$AN$1,$AN$1,ROUND((X437+Y437)*BR437,2)),0)</f>
        <v>0</v>
      </c>
      <c r="BT437" s="39">
        <v>0</v>
      </c>
    </row>
    <row r="438" spans="1:72">
      <c r="A438" s="87">
        <v>429</v>
      </c>
      <c r="B438" s="1"/>
      <c r="C438" s="1"/>
      <c r="D438" s="2"/>
      <c r="E438" s="3"/>
      <c r="F438" s="4"/>
      <c r="G438" s="5"/>
      <c r="H438" s="5"/>
      <c r="I438" s="6"/>
      <c r="J438" s="5"/>
      <c r="K438" s="5"/>
      <c r="L438" s="5"/>
      <c r="M438" s="55"/>
      <c r="N438" s="8"/>
      <c r="O438" s="105"/>
      <c r="P438" s="5"/>
      <c r="Q438" s="5"/>
      <c r="R438" s="105">
        <f>Dane!$C$10</f>
        <v>0</v>
      </c>
      <c r="S438" s="8"/>
      <c r="T438" s="105"/>
      <c r="U438" s="5"/>
      <c r="V438" s="5"/>
      <c r="W438" s="107">
        <f>Dane!$C$11</f>
        <v>0</v>
      </c>
      <c r="X438" s="8"/>
      <c r="Y438" s="105"/>
      <c r="Z438" s="5"/>
      <c r="AA438" s="5"/>
      <c r="AB438" s="110">
        <f>Dane!$C$12</f>
        <v>0</v>
      </c>
      <c r="AC438" s="108">
        <f>IF(Dane!$E$3=1,AP438+BA438+BL438,IF(Dane!$E$3=2,AT438+BE438+BP438,AW438+BH438+BS438))</f>
        <v>0</v>
      </c>
      <c r="AD438" s="14">
        <f>IF(Dane!$E$3=1,AQ438+BB438+BM438,IF(Dane!$E$3=2,AU438+BF438+BQ438,AX438+BI438+BT438))</f>
        <v>0</v>
      </c>
      <c r="AE438" s="14">
        <f>IF((J438*Dane!$C$9)-AC438&lt;0,0,(J438*Dane!$C$9)-AC438)</f>
        <v>0</v>
      </c>
      <c r="AF438" s="61">
        <f>IF((K438*Dane!$C$9)-AD438&lt;0,0,(K438*Dane!$C$9)-AD438)</f>
        <v>0</v>
      </c>
      <c r="AG438" s="93"/>
      <c r="AH438" s="84">
        <f>IF(Dane!$E$3=1,AP438,IF(Dane!$E$3=2,AT438,AW438))</f>
        <v>0</v>
      </c>
      <c r="AI438" s="84">
        <f>IF(Dane!$E$3=1,AQ438,IF(Dane!$E$3=2,AU438,AX438))</f>
        <v>0</v>
      </c>
      <c r="AJ438" s="84">
        <f>IF(Dane!$E$3=1,BA438,IF(Dane!$E$3=2,BE438,BH438))</f>
        <v>0</v>
      </c>
      <c r="AK438" s="84">
        <f>IF(Dane!$E$3=1,BB438,IF(Dane!$E$3=2,BF438,BI438))</f>
        <v>0</v>
      </c>
      <c r="AL438" s="84">
        <f>IF(Dane!$E$3=1,BL438,IF(Dane!$E$3=2,BP438,BS438))</f>
        <v>0</v>
      </c>
      <c r="AM438" s="84">
        <f>IF(Dane!$E$3=1,BM438,IF(Dane!$E$3=2,BQ438,BT438))</f>
        <v>0</v>
      </c>
      <c r="AN438" s="39">
        <f>IF(Dane!$C$9="",0,IFERROR(J438/R438,0))</f>
        <v>0</v>
      </c>
      <c r="AO438" s="39">
        <f>IF(Dane!$C$9="",0,IFERROR(ROUND(J438-ROUND(J438*0.0976,2)-ROUND(J438*0.015,2)-ROUND(J438*0.0245,2),2)/R438,0))</f>
        <v>0</v>
      </c>
      <c r="AP438" s="39">
        <f t="shared" si="99"/>
        <v>0</v>
      </c>
      <c r="AQ438" s="39">
        <f t="shared" si="100"/>
        <v>0</v>
      </c>
      <c r="AR438" s="39">
        <f t="shared" si="96"/>
        <v>0</v>
      </c>
      <c r="AS438" s="39">
        <f>IF(Dane!$C$9="",0,IFERROR(AR438/R438,0))</f>
        <v>0</v>
      </c>
      <c r="AT438" s="39">
        <f t="shared" si="101"/>
        <v>0</v>
      </c>
      <c r="AU438" s="39">
        <v>0</v>
      </c>
      <c r="AV438" s="39">
        <f t="shared" si="102"/>
        <v>0</v>
      </c>
      <c r="AW438" s="39">
        <f>IF(Dane!$C$9="",0,IF(ROUND((N438+O438)*AV438,2)&gt;$AN$1,$AN$1,ROUND((N438+O438)*AV438,2)))</f>
        <v>0</v>
      </c>
      <c r="AX438" s="39">
        <v>0</v>
      </c>
      <c r="AY438" s="39">
        <f>IF(Dane!$C$9=2,IFERROR(J438/W438,0),IF(Dane!$C$9=3,IFERROR(J438/W438,0),0))</f>
        <v>0</v>
      </c>
      <c r="AZ438" s="39">
        <f>IF(Dane!$C$9=2,IFERROR(ROUND(J438-ROUND(J438*0.0976,2)-ROUND(J438*0.015,2)-ROUND(J438*0.0245,2),2)/W438,0),IF(Dane!$C$9=3,IFERROR(ROUND(J438-ROUND(J438*0.0976,2)-ROUND(J438*0.015,2)-ROUND(J438*0.0245,2),2)/W438,0),0))</f>
        <v>0</v>
      </c>
      <c r="BA438" s="39">
        <f t="shared" si="103"/>
        <v>0</v>
      </c>
      <c r="BB438" s="39">
        <f t="shared" si="104"/>
        <v>0</v>
      </c>
      <c r="BC438" s="39">
        <f t="shared" si="97"/>
        <v>0</v>
      </c>
      <c r="BD438" s="39">
        <f>IF(Dane!$C$9=2,IFERROR(BC438/W438,0),IF(Dane!$C$9=3,IFERROR(BC438/W438,0),0))</f>
        <v>0</v>
      </c>
      <c r="BE438" s="39">
        <f t="shared" si="105"/>
        <v>0</v>
      </c>
      <c r="BF438" s="39">
        <v>0</v>
      </c>
      <c r="BG438" s="39">
        <f t="shared" si="106"/>
        <v>0</v>
      </c>
      <c r="BH438" s="39">
        <f>IF(Dane!$C$9=2,IF(ROUND((S438+T438)*BG438,2)&gt;$AN$1,$AN$1,ROUND((S438+T438)*BG438,2)),IF(Dane!$C$9=3,IF(ROUND((S438+T438)*BG438,2)&gt;$AN$1,$AN$1,ROUND((S438+T438)*BG438,2)),0))</f>
        <v>0</v>
      </c>
      <c r="BI438" s="39">
        <v>0</v>
      </c>
      <c r="BJ438" s="39">
        <f>IF(Dane!$C$9=3,IFERROR(J438/AB438,0),0)</f>
        <v>0</v>
      </c>
      <c r="BK438" s="39">
        <f>IF(Dane!$C$9=3,IFERROR(ROUND(J438-ROUND(J438*0.0976,2)-ROUND(J438*0.015,2)-ROUND(J438*0.0245,2),2)/AB438,0),0)</f>
        <v>0</v>
      </c>
      <c r="BL438" s="39">
        <f t="shared" si="107"/>
        <v>0</v>
      </c>
      <c r="BM438" s="39">
        <f t="shared" si="108"/>
        <v>0</v>
      </c>
      <c r="BN438" s="39">
        <f t="shared" si="98"/>
        <v>0</v>
      </c>
      <c r="BO438" s="39">
        <f>IF(Dane!$C$9=3,IFERROR(BN438/AB438,0),0)</f>
        <v>0</v>
      </c>
      <c r="BP438" s="39">
        <f t="shared" si="109"/>
        <v>0</v>
      </c>
      <c r="BQ438" s="39">
        <v>0</v>
      </c>
      <c r="BR438" s="39">
        <f t="shared" si="110"/>
        <v>0</v>
      </c>
      <c r="BS438" s="39">
        <f>IF(Dane!$C$9=3,IF(ROUND((X438+Y438)*BR438,2)&gt;$AN$1,$AN$1,ROUND((X438+Y438)*BR438,2)),0)</f>
        <v>0</v>
      </c>
      <c r="BT438" s="39">
        <v>0</v>
      </c>
    </row>
    <row r="439" spans="1:72">
      <c r="A439" s="87">
        <v>430</v>
      </c>
      <c r="B439" s="1"/>
      <c r="C439" s="1"/>
      <c r="D439" s="2"/>
      <c r="E439" s="3"/>
      <c r="F439" s="4"/>
      <c r="G439" s="5"/>
      <c r="H439" s="5"/>
      <c r="I439" s="6"/>
      <c r="J439" s="5"/>
      <c r="K439" s="5"/>
      <c r="L439" s="5"/>
      <c r="M439" s="55"/>
      <c r="N439" s="8"/>
      <c r="O439" s="105"/>
      <c r="P439" s="5"/>
      <c r="Q439" s="5"/>
      <c r="R439" s="105">
        <f>Dane!$C$10</f>
        <v>0</v>
      </c>
      <c r="S439" s="8"/>
      <c r="T439" s="105"/>
      <c r="U439" s="5"/>
      <c r="V439" s="5"/>
      <c r="W439" s="107">
        <f>Dane!$C$11</f>
        <v>0</v>
      </c>
      <c r="X439" s="8"/>
      <c r="Y439" s="105"/>
      <c r="Z439" s="5"/>
      <c r="AA439" s="5"/>
      <c r="AB439" s="110">
        <f>Dane!$C$12</f>
        <v>0</v>
      </c>
      <c r="AC439" s="108">
        <f>IF(Dane!$E$3=1,AP439+BA439+BL439,IF(Dane!$E$3=2,AT439+BE439+BP439,AW439+BH439+BS439))</f>
        <v>0</v>
      </c>
      <c r="AD439" s="14">
        <f>IF(Dane!$E$3=1,AQ439+BB439+BM439,IF(Dane!$E$3=2,AU439+BF439+BQ439,AX439+BI439+BT439))</f>
        <v>0</v>
      </c>
      <c r="AE439" s="14">
        <f>IF((J439*Dane!$C$9)-AC439&lt;0,0,(J439*Dane!$C$9)-AC439)</f>
        <v>0</v>
      </c>
      <c r="AF439" s="61">
        <f>IF((K439*Dane!$C$9)-AD439&lt;0,0,(K439*Dane!$C$9)-AD439)</f>
        <v>0</v>
      </c>
      <c r="AG439" s="93"/>
      <c r="AH439" s="84">
        <f>IF(Dane!$E$3=1,AP439,IF(Dane!$E$3=2,AT439,AW439))</f>
        <v>0</v>
      </c>
      <c r="AI439" s="84">
        <f>IF(Dane!$E$3=1,AQ439,IF(Dane!$E$3=2,AU439,AX439))</f>
        <v>0</v>
      </c>
      <c r="AJ439" s="84">
        <f>IF(Dane!$E$3=1,BA439,IF(Dane!$E$3=2,BE439,BH439))</f>
        <v>0</v>
      </c>
      <c r="AK439" s="84">
        <f>IF(Dane!$E$3=1,BB439,IF(Dane!$E$3=2,BF439,BI439))</f>
        <v>0</v>
      </c>
      <c r="AL439" s="84">
        <f>IF(Dane!$E$3=1,BL439,IF(Dane!$E$3=2,BP439,BS439))</f>
        <v>0</v>
      </c>
      <c r="AM439" s="84">
        <f>IF(Dane!$E$3=1,BM439,IF(Dane!$E$3=2,BQ439,BT439))</f>
        <v>0</v>
      </c>
      <c r="AN439" s="39">
        <f>IF(Dane!$C$9="",0,IFERROR(J439/R439,0))</f>
        <v>0</v>
      </c>
      <c r="AO439" s="39">
        <f>IF(Dane!$C$9="",0,IFERROR(ROUND(J439-ROUND(J439*0.0976,2)-ROUND(J439*0.015,2)-ROUND(J439*0.0245,2),2)/R439,0))</f>
        <v>0</v>
      </c>
      <c r="AP439" s="39">
        <f t="shared" si="99"/>
        <v>0</v>
      </c>
      <c r="AQ439" s="39">
        <f t="shared" si="100"/>
        <v>0</v>
      </c>
      <c r="AR439" s="39">
        <f t="shared" si="96"/>
        <v>0</v>
      </c>
      <c r="AS439" s="39">
        <f>IF(Dane!$C$9="",0,IFERROR(AR439/R439,0))</f>
        <v>0</v>
      </c>
      <c r="AT439" s="39">
        <f t="shared" si="101"/>
        <v>0</v>
      </c>
      <c r="AU439" s="39">
        <v>0</v>
      </c>
      <c r="AV439" s="39">
        <f t="shared" si="102"/>
        <v>0</v>
      </c>
      <c r="AW439" s="39">
        <f>IF(Dane!$C$9="",0,IF(ROUND((N439+O439)*AV439,2)&gt;$AN$1,$AN$1,ROUND((N439+O439)*AV439,2)))</f>
        <v>0</v>
      </c>
      <c r="AX439" s="39">
        <v>0</v>
      </c>
      <c r="AY439" s="39">
        <f>IF(Dane!$C$9=2,IFERROR(J439/W439,0),IF(Dane!$C$9=3,IFERROR(J439/W439,0),0))</f>
        <v>0</v>
      </c>
      <c r="AZ439" s="39">
        <f>IF(Dane!$C$9=2,IFERROR(ROUND(J439-ROUND(J439*0.0976,2)-ROUND(J439*0.015,2)-ROUND(J439*0.0245,2),2)/W439,0),IF(Dane!$C$9=3,IFERROR(ROUND(J439-ROUND(J439*0.0976,2)-ROUND(J439*0.015,2)-ROUND(J439*0.0245,2),2)/W439,0),0))</f>
        <v>0</v>
      </c>
      <c r="BA439" s="39">
        <f t="shared" si="103"/>
        <v>0</v>
      </c>
      <c r="BB439" s="39">
        <f t="shared" si="104"/>
        <v>0</v>
      </c>
      <c r="BC439" s="39">
        <f t="shared" si="97"/>
        <v>0</v>
      </c>
      <c r="BD439" s="39">
        <f>IF(Dane!$C$9=2,IFERROR(BC439/W439,0),IF(Dane!$C$9=3,IFERROR(BC439/W439,0),0))</f>
        <v>0</v>
      </c>
      <c r="BE439" s="39">
        <f t="shared" si="105"/>
        <v>0</v>
      </c>
      <c r="BF439" s="39">
        <v>0</v>
      </c>
      <c r="BG439" s="39">
        <f t="shared" si="106"/>
        <v>0</v>
      </c>
      <c r="BH439" s="39">
        <f>IF(Dane!$C$9=2,IF(ROUND((S439+T439)*BG439,2)&gt;$AN$1,$AN$1,ROUND((S439+T439)*BG439,2)),IF(Dane!$C$9=3,IF(ROUND((S439+T439)*BG439,2)&gt;$AN$1,$AN$1,ROUND((S439+T439)*BG439,2)),0))</f>
        <v>0</v>
      </c>
      <c r="BI439" s="39">
        <v>0</v>
      </c>
      <c r="BJ439" s="39">
        <f>IF(Dane!$C$9=3,IFERROR(J439/AB439,0),0)</f>
        <v>0</v>
      </c>
      <c r="BK439" s="39">
        <f>IF(Dane!$C$9=3,IFERROR(ROUND(J439-ROUND(J439*0.0976,2)-ROUND(J439*0.015,2)-ROUND(J439*0.0245,2),2)/AB439,0),0)</f>
        <v>0</v>
      </c>
      <c r="BL439" s="39">
        <f t="shared" si="107"/>
        <v>0</v>
      </c>
      <c r="BM439" s="39">
        <f t="shared" si="108"/>
        <v>0</v>
      </c>
      <c r="BN439" s="39">
        <f t="shared" si="98"/>
        <v>0</v>
      </c>
      <c r="BO439" s="39">
        <f>IF(Dane!$C$9=3,IFERROR(BN439/AB439,0),0)</f>
        <v>0</v>
      </c>
      <c r="BP439" s="39">
        <f t="shared" si="109"/>
        <v>0</v>
      </c>
      <c r="BQ439" s="39">
        <v>0</v>
      </c>
      <c r="BR439" s="39">
        <f t="shared" si="110"/>
        <v>0</v>
      </c>
      <c r="BS439" s="39">
        <f>IF(Dane!$C$9=3,IF(ROUND((X439+Y439)*BR439,2)&gt;$AN$1,$AN$1,ROUND((X439+Y439)*BR439,2)),0)</f>
        <v>0</v>
      </c>
      <c r="BT439" s="39">
        <v>0</v>
      </c>
    </row>
    <row r="440" spans="1:72">
      <c r="A440" s="87">
        <v>431</v>
      </c>
      <c r="B440" s="1"/>
      <c r="C440" s="1"/>
      <c r="D440" s="2"/>
      <c r="E440" s="3"/>
      <c r="F440" s="4"/>
      <c r="G440" s="5"/>
      <c r="H440" s="5"/>
      <c r="I440" s="6"/>
      <c r="J440" s="5"/>
      <c r="K440" s="5"/>
      <c r="L440" s="5"/>
      <c r="M440" s="55"/>
      <c r="N440" s="8"/>
      <c r="O440" s="105"/>
      <c r="P440" s="5"/>
      <c r="Q440" s="5"/>
      <c r="R440" s="105">
        <f>Dane!$C$10</f>
        <v>0</v>
      </c>
      <c r="S440" s="8"/>
      <c r="T440" s="105"/>
      <c r="U440" s="5"/>
      <c r="V440" s="5"/>
      <c r="W440" s="107">
        <f>Dane!$C$11</f>
        <v>0</v>
      </c>
      <c r="X440" s="8"/>
      <c r="Y440" s="105"/>
      <c r="Z440" s="5"/>
      <c r="AA440" s="5"/>
      <c r="AB440" s="110">
        <f>Dane!$C$12</f>
        <v>0</v>
      </c>
      <c r="AC440" s="108">
        <f>IF(Dane!$E$3=1,AP440+BA440+BL440,IF(Dane!$E$3=2,AT440+BE440+BP440,AW440+BH440+BS440))</f>
        <v>0</v>
      </c>
      <c r="AD440" s="14">
        <f>IF(Dane!$E$3=1,AQ440+BB440+BM440,IF(Dane!$E$3=2,AU440+BF440+BQ440,AX440+BI440+BT440))</f>
        <v>0</v>
      </c>
      <c r="AE440" s="14">
        <f>IF((J440*Dane!$C$9)-AC440&lt;0,0,(J440*Dane!$C$9)-AC440)</f>
        <v>0</v>
      </c>
      <c r="AF440" s="61">
        <f>IF((K440*Dane!$C$9)-AD440&lt;0,0,(K440*Dane!$C$9)-AD440)</f>
        <v>0</v>
      </c>
      <c r="AG440" s="93"/>
      <c r="AH440" s="84">
        <f>IF(Dane!$E$3=1,AP440,IF(Dane!$E$3=2,AT440,AW440))</f>
        <v>0</v>
      </c>
      <c r="AI440" s="84">
        <f>IF(Dane!$E$3=1,AQ440,IF(Dane!$E$3=2,AU440,AX440))</f>
        <v>0</v>
      </c>
      <c r="AJ440" s="84">
        <f>IF(Dane!$E$3=1,BA440,IF(Dane!$E$3=2,BE440,BH440))</f>
        <v>0</v>
      </c>
      <c r="AK440" s="84">
        <f>IF(Dane!$E$3=1,BB440,IF(Dane!$E$3=2,BF440,BI440))</f>
        <v>0</v>
      </c>
      <c r="AL440" s="84">
        <f>IF(Dane!$E$3=1,BL440,IF(Dane!$E$3=2,BP440,BS440))</f>
        <v>0</v>
      </c>
      <c r="AM440" s="84">
        <f>IF(Dane!$E$3=1,BM440,IF(Dane!$E$3=2,BQ440,BT440))</f>
        <v>0</v>
      </c>
      <c r="AN440" s="39">
        <f>IF(Dane!$C$9="",0,IFERROR(J440/R440,0))</f>
        <v>0</v>
      </c>
      <c r="AO440" s="39">
        <f>IF(Dane!$C$9="",0,IFERROR(ROUND(J440-ROUND(J440*0.0976,2)-ROUND(J440*0.015,2)-ROUND(J440*0.0245,2),2)/R440,0))</f>
        <v>0</v>
      </c>
      <c r="AP440" s="39">
        <f t="shared" si="99"/>
        <v>0</v>
      </c>
      <c r="AQ440" s="39">
        <f t="shared" si="100"/>
        <v>0</v>
      </c>
      <c r="AR440" s="39">
        <f t="shared" si="96"/>
        <v>0</v>
      </c>
      <c r="AS440" s="39">
        <f>IF(Dane!$C$9="",0,IFERROR(AR440/R440,0))</f>
        <v>0</v>
      </c>
      <c r="AT440" s="39">
        <f t="shared" si="101"/>
        <v>0</v>
      </c>
      <c r="AU440" s="39">
        <v>0</v>
      </c>
      <c r="AV440" s="39">
        <f t="shared" si="102"/>
        <v>0</v>
      </c>
      <c r="AW440" s="39">
        <f>IF(Dane!$C$9="",0,IF(ROUND((N440+O440)*AV440,2)&gt;$AN$1,$AN$1,ROUND((N440+O440)*AV440,2)))</f>
        <v>0</v>
      </c>
      <c r="AX440" s="39">
        <v>0</v>
      </c>
      <c r="AY440" s="39">
        <f>IF(Dane!$C$9=2,IFERROR(J440/W440,0),IF(Dane!$C$9=3,IFERROR(J440/W440,0),0))</f>
        <v>0</v>
      </c>
      <c r="AZ440" s="39">
        <f>IF(Dane!$C$9=2,IFERROR(ROUND(J440-ROUND(J440*0.0976,2)-ROUND(J440*0.015,2)-ROUND(J440*0.0245,2),2)/W440,0),IF(Dane!$C$9=3,IFERROR(ROUND(J440-ROUND(J440*0.0976,2)-ROUND(J440*0.015,2)-ROUND(J440*0.0245,2),2)/W440,0),0))</f>
        <v>0</v>
      </c>
      <c r="BA440" s="39">
        <f t="shared" si="103"/>
        <v>0</v>
      </c>
      <c r="BB440" s="39">
        <f t="shared" si="104"/>
        <v>0</v>
      </c>
      <c r="BC440" s="39">
        <f t="shared" si="97"/>
        <v>0</v>
      </c>
      <c r="BD440" s="39">
        <f>IF(Dane!$C$9=2,IFERROR(BC440/W440,0),IF(Dane!$C$9=3,IFERROR(BC440/W440,0),0))</f>
        <v>0</v>
      </c>
      <c r="BE440" s="39">
        <f t="shared" si="105"/>
        <v>0</v>
      </c>
      <c r="BF440" s="39">
        <v>0</v>
      </c>
      <c r="BG440" s="39">
        <f t="shared" si="106"/>
        <v>0</v>
      </c>
      <c r="BH440" s="39">
        <f>IF(Dane!$C$9=2,IF(ROUND((S440+T440)*BG440,2)&gt;$AN$1,$AN$1,ROUND((S440+T440)*BG440,2)),IF(Dane!$C$9=3,IF(ROUND((S440+T440)*BG440,2)&gt;$AN$1,$AN$1,ROUND((S440+T440)*BG440,2)),0))</f>
        <v>0</v>
      </c>
      <c r="BI440" s="39">
        <v>0</v>
      </c>
      <c r="BJ440" s="39">
        <f>IF(Dane!$C$9=3,IFERROR(J440/AB440,0),0)</f>
        <v>0</v>
      </c>
      <c r="BK440" s="39">
        <f>IF(Dane!$C$9=3,IFERROR(ROUND(J440-ROUND(J440*0.0976,2)-ROUND(J440*0.015,2)-ROUND(J440*0.0245,2),2)/AB440,0),0)</f>
        <v>0</v>
      </c>
      <c r="BL440" s="39">
        <f t="shared" si="107"/>
        <v>0</v>
      </c>
      <c r="BM440" s="39">
        <f t="shared" si="108"/>
        <v>0</v>
      </c>
      <c r="BN440" s="39">
        <f t="shared" si="98"/>
        <v>0</v>
      </c>
      <c r="BO440" s="39">
        <f>IF(Dane!$C$9=3,IFERROR(BN440/AB440,0),0)</f>
        <v>0</v>
      </c>
      <c r="BP440" s="39">
        <f t="shared" si="109"/>
        <v>0</v>
      </c>
      <c r="BQ440" s="39">
        <v>0</v>
      </c>
      <c r="BR440" s="39">
        <f t="shared" si="110"/>
        <v>0</v>
      </c>
      <c r="BS440" s="39">
        <f>IF(Dane!$C$9=3,IF(ROUND((X440+Y440)*BR440,2)&gt;$AN$1,$AN$1,ROUND((X440+Y440)*BR440,2)),0)</f>
        <v>0</v>
      </c>
      <c r="BT440" s="39">
        <v>0</v>
      </c>
    </row>
    <row r="441" spans="1:72">
      <c r="A441" s="87">
        <v>432</v>
      </c>
      <c r="B441" s="1"/>
      <c r="C441" s="1"/>
      <c r="D441" s="2"/>
      <c r="E441" s="3"/>
      <c r="F441" s="4"/>
      <c r="G441" s="5"/>
      <c r="H441" s="5"/>
      <c r="I441" s="6"/>
      <c r="J441" s="5"/>
      <c r="K441" s="5"/>
      <c r="L441" s="5"/>
      <c r="M441" s="55"/>
      <c r="N441" s="8"/>
      <c r="O441" s="105"/>
      <c r="P441" s="5"/>
      <c r="Q441" s="5"/>
      <c r="R441" s="105">
        <f>Dane!$C$10</f>
        <v>0</v>
      </c>
      <c r="S441" s="8"/>
      <c r="T441" s="105"/>
      <c r="U441" s="5"/>
      <c r="V441" s="5"/>
      <c r="W441" s="107">
        <f>Dane!$C$11</f>
        <v>0</v>
      </c>
      <c r="X441" s="8"/>
      <c r="Y441" s="105"/>
      <c r="Z441" s="5"/>
      <c r="AA441" s="5"/>
      <c r="AB441" s="110">
        <f>Dane!$C$12</f>
        <v>0</v>
      </c>
      <c r="AC441" s="108">
        <f>IF(Dane!$E$3=1,AP441+BA441+BL441,IF(Dane!$E$3=2,AT441+BE441+BP441,AW441+BH441+BS441))</f>
        <v>0</v>
      </c>
      <c r="AD441" s="14">
        <f>IF(Dane!$E$3=1,AQ441+BB441+BM441,IF(Dane!$E$3=2,AU441+BF441+BQ441,AX441+BI441+BT441))</f>
        <v>0</v>
      </c>
      <c r="AE441" s="14">
        <f>IF((J441*Dane!$C$9)-AC441&lt;0,0,(J441*Dane!$C$9)-AC441)</f>
        <v>0</v>
      </c>
      <c r="AF441" s="61">
        <f>IF((K441*Dane!$C$9)-AD441&lt;0,0,(K441*Dane!$C$9)-AD441)</f>
        <v>0</v>
      </c>
      <c r="AG441" s="93"/>
      <c r="AH441" s="84">
        <f>IF(Dane!$E$3=1,AP441,IF(Dane!$E$3=2,AT441,AW441))</f>
        <v>0</v>
      </c>
      <c r="AI441" s="84">
        <f>IF(Dane!$E$3=1,AQ441,IF(Dane!$E$3=2,AU441,AX441))</f>
        <v>0</v>
      </c>
      <c r="AJ441" s="84">
        <f>IF(Dane!$E$3=1,BA441,IF(Dane!$E$3=2,BE441,BH441))</f>
        <v>0</v>
      </c>
      <c r="AK441" s="84">
        <f>IF(Dane!$E$3=1,BB441,IF(Dane!$E$3=2,BF441,BI441))</f>
        <v>0</v>
      </c>
      <c r="AL441" s="84">
        <f>IF(Dane!$E$3=1,BL441,IF(Dane!$E$3=2,BP441,BS441))</f>
        <v>0</v>
      </c>
      <c r="AM441" s="84">
        <f>IF(Dane!$E$3=1,BM441,IF(Dane!$E$3=2,BQ441,BT441))</f>
        <v>0</v>
      </c>
      <c r="AN441" s="39">
        <f>IF(Dane!$C$9="",0,IFERROR(J441/R441,0))</f>
        <v>0</v>
      </c>
      <c r="AO441" s="39">
        <f>IF(Dane!$C$9="",0,IFERROR(ROUND(J441-ROUND(J441*0.0976,2)-ROUND(J441*0.015,2)-ROUND(J441*0.0245,2),2)/R441,0))</f>
        <v>0</v>
      </c>
      <c r="AP441" s="39">
        <f t="shared" si="99"/>
        <v>0</v>
      </c>
      <c r="AQ441" s="39">
        <f t="shared" si="100"/>
        <v>0</v>
      </c>
      <c r="AR441" s="39">
        <f t="shared" si="96"/>
        <v>0</v>
      </c>
      <c r="AS441" s="39">
        <f>IF(Dane!$C$9="",0,IFERROR(AR441/R441,0))</f>
        <v>0</v>
      </c>
      <c r="AT441" s="39">
        <f t="shared" si="101"/>
        <v>0</v>
      </c>
      <c r="AU441" s="39">
        <v>0</v>
      </c>
      <c r="AV441" s="39">
        <f t="shared" si="102"/>
        <v>0</v>
      </c>
      <c r="AW441" s="39">
        <f>IF(Dane!$C$9="",0,IF(ROUND((N441+O441)*AV441,2)&gt;$AN$1,$AN$1,ROUND((N441+O441)*AV441,2)))</f>
        <v>0</v>
      </c>
      <c r="AX441" s="39">
        <v>0</v>
      </c>
      <c r="AY441" s="39">
        <f>IF(Dane!$C$9=2,IFERROR(J441/W441,0),IF(Dane!$C$9=3,IFERROR(J441/W441,0),0))</f>
        <v>0</v>
      </c>
      <c r="AZ441" s="39">
        <f>IF(Dane!$C$9=2,IFERROR(ROUND(J441-ROUND(J441*0.0976,2)-ROUND(J441*0.015,2)-ROUND(J441*0.0245,2),2)/W441,0),IF(Dane!$C$9=3,IFERROR(ROUND(J441-ROUND(J441*0.0976,2)-ROUND(J441*0.015,2)-ROUND(J441*0.0245,2),2)/W441,0),0))</f>
        <v>0</v>
      </c>
      <c r="BA441" s="39">
        <f t="shared" si="103"/>
        <v>0</v>
      </c>
      <c r="BB441" s="39">
        <f t="shared" si="104"/>
        <v>0</v>
      </c>
      <c r="BC441" s="39">
        <f t="shared" si="97"/>
        <v>0</v>
      </c>
      <c r="BD441" s="39">
        <f>IF(Dane!$C$9=2,IFERROR(BC441/W441,0),IF(Dane!$C$9=3,IFERROR(BC441/W441,0),0))</f>
        <v>0</v>
      </c>
      <c r="BE441" s="39">
        <f t="shared" si="105"/>
        <v>0</v>
      </c>
      <c r="BF441" s="39">
        <v>0</v>
      </c>
      <c r="BG441" s="39">
        <f t="shared" si="106"/>
        <v>0</v>
      </c>
      <c r="BH441" s="39">
        <f>IF(Dane!$C$9=2,IF(ROUND((S441+T441)*BG441,2)&gt;$AN$1,$AN$1,ROUND((S441+T441)*BG441,2)),IF(Dane!$C$9=3,IF(ROUND((S441+T441)*BG441,2)&gt;$AN$1,$AN$1,ROUND((S441+T441)*BG441,2)),0))</f>
        <v>0</v>
      </c>
      <c r="BI441" s="39">
        <v>0</v>
      </c>
      <c r="BJ441" s="39">
        <f>IF(Dane!$C$9=3,IFERROR(J441/AB441,0),0)</f>
        <v>0</v>
      </c>
      <c r="BK441" s="39">
        <f>IF(Dane!$C$9=3,IFERROR(ROUND(J441-ROUND(J441*0.0976,2)-ROUND(J441*0.015,2)-ROUND(J441*0.0245,2),2)/AB441,0),0)</f>
        <v>0</v>
      </c>
      <c r="BL441" s="39">
        <f t="shared" si="107"/>
        <v>0</v>
      </c>
      <c r="BM441" s="39">
        <f t="shared" si="108"/>
        <v>0</v>
      </c>
      <c r="BN441" s="39">
        <f t="shared" si="98"/>
        <v>0</v>
      </c>
      <c r="BO441" s="39">
        <f>IF(Dane!$C$9=3,IFERROR(BN441/AB441,0),0)</f>
        <v>0</v>
      </c>
      <c r="BP441" s="39">
        <f t="shared" si="109"/>
        <v>0</v>
      </c>
      <c r="BQ441" s="39">
        <v>0</v>
      </c>
      <c r="BR441" s="39">
        <f t="shared" si="110"/>
        <v>0</v>
      </c>
      <c r="BS441" s="39">
        <f>IF(Dane!$C$9=3,IF(ROUND((X441+Y441)*BR441,2)&gt;$AN$1,$AN$1,ROUND((X441+Y441)*BR441,2)),0)</f>
        <v>0</v>
      </c>
      <c r="BT441" s="39">
        <v>0</v>
      </c>
    </row>
    <row r="442" spans="1:72">
      <c r="A442" s="87">
        <v>433</v>
      </c>
      <c r="B442" s="1"/>
      <c r="C442" s="1"/>
      <c r="D442" s="2"/>
      <c r="E442" s="3"/>
      <c r="F442" s="4"/>
      <c r="G442" s="5"/>
      <c r="H442" s="5"/>
      <c r="I442" s="6"/>
      <c r="J442" s="5"/>
      <c r="K442" s="5"/>
      <c r="L442" s="5"/>
      <c r="M442" s="55"/>
      <c r="N442" s="8"/>
      <c r="O442" s="105"/>
      <c r="P442" s="5"/>
      <c r="Q442" s="5"/>
      <c r="R442" s="105">
        <f>Dane!$C$10</f>
        <v>0</v>
      </c>
      <c r="S442" s="8"/>
      <c r="T442" s="105"/>
      <c r="U442" s="5"/>
      <c r="V442" s="5"/>
      <c r="W442" s="107">
        <f>Dane!$C$11</f>
        <v>0</v>
      </c>
      <c r="X442" s="8"/>
      <c r="Y442" s="105"/>
      <c r="Z442" s="5"/>
      <c r="AA442" s="5"/>
      <c r="AB442" s="110">
        <f>Dane!$C$12</f>
        <v>0</v>
      </c>
      <c r="AC442" s="108">
        <f>IF(Dane!$E$3=1,AP442+BA442+BL442,IF(Dane!$E$3=2,AT442+BE442+BP442,AW442+BH442+BS442))</f>
        <v>0</v>
      </c>
      <c r="AD442" s="14">
        <f>IF(Dane!$E$3=1,AQ442+BB442+BM442,IF(Dane!$E$3=2,AU442+BF442+BQ442,AX442+BI442+BT442))</f>
        <v>0</v>
      </c>
      <c r="AE442" s="14">
        <f>IF((J442*Dane!$C$9)-AC442&lt;0,0,(J442*Dane!$C$9)-AC442)</f>
        <v>0</v>
      </c>
      <c r="AF442" s="61">
        <f>IF((K442*Dane!$C$9)-AD442&lt;0,0,(K442*Dane!$C$9)-AD442)</f>
        <v>0</v>
      </c>
      <c r="AG442" s="93"/>
      <c r="AH442" s="84">
        <f>IF(Dane!$E$3=1,AP442,IF(Dane!$E$3=2,AT442,AW442))</f>
        <v>0</v>
      </c>
      <c r="AI442" s="84">
        <f>IF(Dane!$E$3=1,AQ442,IF(Dane!$E$3=2,AU442,AX442))</f>
        <v>0</v>
      </c>
      <c r="AJ442" s="84">
        <f>IF(Dane!$E$3=1,BA442,IF(Dane!$E$3=2,BE442,BH442))</f>
        <v>0</v>
      </c>
      <c r="AK442" s="84">
        <f>IF(Dane!$E$3=1,BB442,IF(Dane!$E$3=2,BF442,BI442))</f>
        <v>0</v>
      </c>
      <c r="AL442" s="84">
        <f>IF(Dane!$E$3=1,BL442,IF(Dane!$E$3=2,BP442,BS442))</f>
        <v>0</v>
      </c>
      <c r="AM442" s="84">
        <f>IF(Dane!$E$3=1,BM442,IF(Dane!$E$3=2,BQ442,BT442))</f>
        <v>0</v>
      </c>
      <c r="AN442" s="39">
        <f>IF(Dane!$C$9="",0,IFERROR(J442/R442,0))</f>
        <v>0</v>
      </c>
      <c r="AO442" s="39">
        <f>IF(Dane!$C$9="",0,IFERROR(ROUND(J442-ROUND(J442*0.0976,2)-ROUND(J442*0.015,2)-ROUND(J442*0.0245,2),2)/R442,0))</f>
        <v>0</v>
      </c>
      <c r="AP442" s="39">
        <f t="shared" si="99"/>
        <v>0</v>
      </c>
      <c r="AQ442" s="39">
        <f t="shared" si="100"/>
        <v>0</v>
      </c>
      <c r="AR442" s="39">
        <f t="shared" si="96"/>
        <v>0</v>
      </c>
      <c r="AS442" s="39">
        <f>IF(Dane!$C$9="",0,IFERROR(AR442/R442,0))</f>
        <v>0</v>
      </c>
      <c r="AT442" s="39">
        <f t="shared" si="101"/>
        <v>0</v>
      </c>
      <c r="AU442" s="39">
        <v>0</v>
      </c>
      <c r="AV442" s="39">
        <f t="shared" si="102"/>
        <v>0</v>
      </c>
      <c r="AW442" s="39">
        <f>IF(Dane!$C$9="",0,IF(ROUND((N442+O442)*AV442,2)&gt;$AN$1,$AN$1,ROUND((N442+O442)*AV442,2)))</f>
        <v>0</v>
      </c>
      <c r="AX442" s="39">
        <v>0</v>
      </c>
      <c r="AY442" s="39">
        <f>IF(Dane!$C$9=2,IFERROR(J442/W442,0),IF(Dane!$C$9=3,IFERROR(J442/W442,0),0))</f>
        <v>0</v>
      </c>
      <c r="AZ442" s="39">
        <f>IF(Dane!$C$9=2,IFERROR(ROUND(J442-ROUND(J442*0.0976,2)-ROUND(J442*0.015,2)-ROUND(J442*0.0245,2),2)/W442,0),IF(Dane!$C$9=3,IFERROR(ROUND(J442-ROUND(J442*0.0976,2)-ROUND(J442*0.015,2)-ROUND(J442*0.0245,2),2)/W442,0),0))</f>
        <v>0</v>
      </c>
      <c r="BA442" s="39">
        <f t="shared" si="103"/>
        <v>0</v>
      </c>
      <c r="BB442" s="39">
        <f t="shared" si="104"/>
        <v>0</v>
      </c>
      <c r="BC442" s="39">
        <f t="shared" si="97"/>
        <v>0</v>
      </c>
      <c r="BD442" s="39">
        <f>IF(Dane!$C$9=2,IFERROR(BC442/W442,0),IF(Dane!$C$9=3,IFERROR(BC442/W442,0),0))</f>
        <v>0</v>
      </c>
      <c r="BE442" s="39">
        <f t="shared" si="105"/>
        <v>0</v>
      </c>
      <c r="BF442" s="39">
        <v>0</v>
      </c>
      <c r="BG442" s="39">
        <f t="shared" si="106"/>
        <v>0</v>
      </c>
      <c r="BH442" s="39">
        <f>IF(Dane!$C$9=2,IF(ROUND((S442+T442)*BG442,2)&gt;$AN$1,$AN$1,ROUND((S442+T442)*BG442,2)),IF(Dane!$C$9=3,IF(ROUND((S442+T442)*BG442,2)&gt;$AN$1,$AN$1,ROUND((S442+T442)*BG442,2)),0))</f>
        <v>0</v>
      </c>
      <c r="BI442" s="39">
        <v>0</v>
      </c>
      <c r="BJ442" s="39">
        <f>IF(Dane!$C$9=3,IFERROR(J442/AB442,0),0)</f>
        <v>0</v>
      </c>
      <c r="BK442" s="39">
        <f>IF(Dane!$C$9=3,IFERROR(ROUND(J442-ROUND(J442*0.0976,2)-ROUND(J442*0.015,2)-ROUND(J442*0.0245,2),2)/AB442,0),0)</f>
        <v>0</v>
      </c>
      <c r="BL442" s="39">
        <f t="shared" si="107"/>
        <v>0</v>
      </c>
      <c r="BM442" s="39">
        <f t="shared" si="108"/>
        <v>0</v>
      </c>
      <c r="BN442" s="39">
        <f t="shared" si="98"/>
        <v>0</v>
      </c>
      <c r="BO442" s="39">
        <f>IF(Dane!$C$9=3,IFERROR(BN442/AB442,0),0)</f>
        <v>0</v>
      </c>
      <c r="BP442" s="39">
        <f t="shared" si="109"/>
        <v>0</v>
      </c>
      <c r="BQ442" s="39">
        <v>0</v>
      </c>
      <c r="BR442" s="39">
        <f t="shared" si="110"/>
        <v>0</v>
      </c>
      <c r="BS442" s="39">
        <f>IF(Dane!$C$9=3,IF(ROUND((X442+Y442)*BR442,2)&gt;$AN$1,$AN$1,ROUND((X442+Y442)*BR442,2)),0)</f>
        <v>0</v>
      </c>
      <c r="BT442" s="39">
        <v>0</v>
      </c>
    </row>
    <row r="443" spans="1:72">
      <c r="A443" s="87">
        <v>434</v>
      </c>
      <c r="B443" s="1"/>
      <c r="C443" s="1"/>
      <c r="D443" s="2"/>
      <c r="E443" s="3"/>
      <c r="F443" s="4"/>
      <c r="G443" s="5"/>
      <c r="H443" s="5"/>
      <c r="I443" s="6"/>
      <c r="J443" s="5"/>
      <c r="K443" s="5"/>
      <c r="L443" s="5"/>
      <c r="M443" s="55"/>
      <c r="N443" s="8"/>
      <c r="O443" s="105"/>
      <c r="P443" s="5"/>
      <c r="Q443" s="5"/>
      <c r="R443" s="105">
        <f>Dane!$C$10</f>
        <v>0</v>
      </c>
      <c r="S443" s="8"/>
      <c r="T443" s="105"/>
      <c r="U443" s="5"/>
      <c r="V443" s="5"/>
      <c r="W443" s="107">
        <f>Dane!$C$11</f>
        <v>0</v>
      </c>
      <c r="X443" s="8"/>
      <c r="Y443" s="105"/>
      <c r="Z443" s="5"/>
      <c r="AA443" s="5"/>
      <c r="AB443" s="110">
        <f>Dane!$C$12</f>
        <v>0</v>
      </c>
      <c r="AC443" s="108">
        <f>IF(Dane!$E$3=1,AP443+BA443+BL443,IF(Dane!$E$3=2,AT443+BE443+BP443,AW443+BH443+BS443))</f>
        <v>0</v>
      </c>
      <c r="AD443" s="14">
        <f>IF(Dane!$E$3=1,AQ443+BB443+BM443,IF(Dane!$E$3=2,AU443+BF443+BQ443,AX443+BI443+BT443))</f>
        <v>0</v>
      </c>
      <c r="AE443" s="14">
        <f>IF((J443*Dane!$C$9)-AC443&lt;0,0,(J443*Dane!$C$9)-AC443)</f>
        <v>0</v>
      </c>
      <c r="AF443" s="61">
        <f>IF((K443*Dane!$C$9)-AD443&lt;0,0,(K443*Dane!$C$9)-AD443)</f>
        <v>0</v>
      </c>
      <c r="AG443" s="93"/>
      <c r="AH443" s="84">
        <f>IF(Dane!$E$3=1,AP443,IF(Dane!$E$3=2,AT443,AW443))</f>
        <v>0</v>
      </c>
      <c r="AI443" s="84">
        <f>IF(Dane!$E$3=1,AQ443,IF(Dane!$E$3=2,AU443,AX443))</f>
        <v>0</v>
      </c>
      <c r="AJ443" s="84">
        <f>IF(Dane!$E$3=1,BA443,IF(Dane!$E$3=2,BE443,BH443))</f>
        <v>0</v>
      </c>
      <c r="AK443" s="84">
        <f>IF(Dane!$E$3=1,BB443,IF(Dane!$E$3=2,BF443,BI443))</f>
        <v>0</v>
      </c>
      <c r="AL443" s="84">
        <f>IF(Dane!$E$3=1,BL443,IF(Dane!$E$3=2,BP443,BS443))</f>
        <v>0</v>
      </c>
      <c r="AM443" s="84">
        <f>IF(Dane!$E$3=1,BM443,IF(Dane!$E$3=2,BQ443,BT443))</f>
        <v>0</v>
      </c>
      <c r="AN443" s="39">
        <f>IF(Dane!$C$9="",0,IFERROR(J443/R443,0))</f>
        <v>0</v>
      </c>
      <c r="AO443" s="39">
        <f>IF(Dane!$C$9="",0,IFERROR(ROUND(J443-ROUND(J443*0.0976,2)-ROUND(J443*0.015,2)-ROUND(J443*0.0245,2),2)/R443,0))</f>
        <v>0</v>
      </c>
      <c r="AP443" s="39">
        <f t="shared" si="99"/>
        <v>0</v>
      </c>
      <c r="AQ443" s="39">
        <f t="shared" si="100"/>
        <v>0</v>
      </c>
      <c r="AR443" s="39">
        <f t="shared" si="96"/>
        <v>0</v>
      </c>
      <c r="AS443" s="39">
        <f>IF(Dane!$C$9="",0,IFERROR(AR443/R443,0))</f>
        <v>0</v>
      </c>
      <c r="AT443" s="39">
        <f t="shared" si="101"/>
        <v>0</v>
      </c>
      <c r="AU443" s="39">
        <v>0</v>
      </c>
      <c r="AV443" s="39">
        <f t="shared" si="102"/>
        <v>0</v>
      </c>
      <c r="AW443" s="39">
        <f>IF(Dane!$C$9="",0,IF(ROUND((N443+O443)*AV443,2)&gt;$AN$1,$AN$1,ROUND((N443+O443)*AV443,2)))</f>
        <v>0</v>
      </c>
      <c r="AX443" s="39">
        <v>0</v>
      </c>
      <c r="AY443" s="39">
        <f>IF(Dane!$C$9=2,IFERROR(J443/W443,0),IF(Dane!$C$9=3,IFERROR(J443/W443,0),0))</f>
        <v>0</v>
      </c>
      <c r="AZ443" s="39">
        <f>IF(Dane!$C$9=2,IFERROR(ROUND(J443-ROUND(J443*0.0976,2)-ROUND(J443*0.015,2)-ROUND(J443*0.0245,2),2)/W443,0),IF(Dane!$C$9=3,IFERROR(ROUND(J443-ROUND(J443*0.0976,2)-ROUND(J443*0.015,2)-ROUND(J443*0.0245,2),2)/W443,0),0))</f>
        <v>0</v>
      </c>
      <c r="BA443" s="39">
        <f t="shared" si="103"/>
        <v>0</v>
      </c>
      <c r="BB443" s="39">
        <f t="shared" si="104"/>
        <v>0</v>
      </c>
      <c r="BC443" s="39">
        <f t="shared" si="97"/>
        <v>0</v>
      </c>
      <c r="BD443" s="39">
        <f>IF(Dane!$C$9=2,IFERROR(BC443/W443,0),IF(Dane!$C$9=3,IFERROR(BC443/W443,0),0))</f>
        <v>0</v>
      </c>
      <c r="BE443" s="39">
        <f t="shared" si="105"/>
        <v>0</v>
      </c>
      <c r="BF443" s="39">
        <v>0</v>
      </c>
      <c r="BG443" s="39">
        <f t="shared" si="106"/>
        <v>0</v>
      </c>
      <c r="BH443" s="39">
        <f>IF(Dane!$C$9=2,IF(ROUND((S443+T443)*BG443,2)&gt;$AN$1,$AN$1,ROUND((S443+T443)*BG443,2)),IF(Dane!$C$9=3,IF(ROUND((S443+T443)*BG443,2)&gt;$AN$1,$AN$1,ROUND((S443+T443)*BG443,2)),0))</f>
        <v>0</v>
      </c>
      <c r="BI443" s="39">
        <v>0</v>
      </c>
      <c r="BJ443" s="39">
        <f>IF(Dane!$C$9=3,IFERROR(J443/AB443,0),0)</f>
        <v>0</v>
      </c>
      <c r="BK443" s="39">
        <f>IF(Dane!$C$9=3,IFERROR(ROUND(J443-ROUND(J443*0.0976,2)-ROUND(J443*0.015,2)-ROUND(J443*0.0245,2),2)/AB443,0),0)</f>
        <v>0</v>
      </c>
      <c r="BL443" s="39">
        <f t="shared" si="107"/>
        <v>0</v>
      </c>
      <c r="BM443" s="39">
        <f t="shared" si="108"/>
        <v>0</v>
      </c>
      <c r="BN443" s="39">
        <f t="shared" si="98"/>
        <v>0</v>
      </c>
      <c r="BO443" s="39">
        <f>IF(Dane!$C$9=3,IFERROR(BN443/AB443,0),0)</f>
        <v>0</v>
      </c>
      <c r="BP443" s="39">
        <f t="shared" si="109"/>
        <v>0</v>
      </c>
      <c r="BQ443" s="39">
        <v>0</v>
      </c>
      <c r="BR443" s="39">
        <f t="shared" si="110"/>
        <v>0</v>
      </c>
      <c r="BS443" s="39">
        <f>IF(Dane!$C$9=3,IF(ROUND((X443+Y443)*BR443,2)&gt;$AN$1,$AN$1,ROUND((X443+Y443)*BR443,2)),0)</f>
        <v>0</v>
      </c>
      <c r="BT443" s="39">
        <v>0</v>
      </c>
    </row>
    <row r="444" spans="1:72">
      <c r="A444" s="87">
        <v>435</v>
      </c>
      <c r="B444" s="1"/>
      <c r="C444" s="1"/>
      <c r="D444" s="2"/>
      <c r="E444" s="3"/>
      <c r="F444" s="4"/>
      <c r="G444" s="5"/>
      <c r="H444" s="5"/>
      <c r="I444" s="6"/>
      <c r="J444" s="5"/>
      <c r="K444" s="5"/>
      <c r="L444" s="5"/>
      <c r="M444" s="55"/>
      <c r="N444" s="8"/>
      <c r="O444" s="105"/>
      <c r="P444" s="5"/>
      <c r="Q444" s="5"/>
      <c r="R444" s="105">
        <f>Dane!$C$10</f>
        <v>0</v>
      </c>
      <c r="S444" s="8"/>
      <c r="T444" s="105"/>
      <c r="U444" s="5"/>
      <c r="V444" s="5"/>
      <c r="W444" s="107">
        <f>Dane!$C$11</f>
        <v>0</v>
      </c>
      <c r="X444" s="8"/>
      <c r="Y444" s="105"/>
      <c r="Z444" s="5"/>
      <c r="AA444" s="5"/>
      <c r="AB444" s="110">
        <f>Dane!$C$12</f>
        <v>0</v>
      </c>
      <c r="AC444" s="108">
        <f>IF(Dane!$E$3=1,AP444+BA444+BL444,IF(Dane!$E$3=2,AT444+BE444+BP444,AW444+BH444+BS444))</f>
        <v>0</v>
      </c>
      <c r="AD444" s="14">
        <f>IF(Dane!$E$3=1,AQ444+BB444+BM444,IF(Dane!$E$3=2,AU444+BF444+BQ444,AX444+BI444+BT444))</f>
        <v>0</v>
      </c>
      <c r="AE444" s="14">
        <f>IF((J444*Dane!$C$9)-AC444&lt;0,0,(J444*Dane!$C$9)-AC444)</f>
        <v>0</v>
      </c>
      <c r="AF444" s="61">
        <f>IF((K444*Dane!$C$9)-AD444&lt;0,0,(K444*Dane!$C$9)-AD444)</f>
        <v>0</v>
      </c>
      <c r="AG444" s="93"/>
      <c r="AH444" s="84">
        <f>IF(Dane!$E$3=1,AP444,IF(Dane!$E$3=2,AT444,AW444))</f>
        <v>0</v>
      </c>
      <c r="AI444" s="84">
        <f>IF(Dane!$E$3=1,AQ444,IF(Dane!$E$3=2,AU444,AX444))</f>
        <v>0</v>
      </c>
      <c r="AJ444" s="84">
        <f>IF(Dane!$E$3=1,BA444,IF(Dane!$E$3=2,BE444,BH444))</f>
        <v>0</v>
      </c>
      <c r="AK444" s="84">
        <f>IF(Dane!$E$3=1,BB444,IF(Dane!$E$3=2,BF444,BI444))</f>
        <v>0</v>
      </c>
      <c r="AL444" s="84">
        <f>IF(Dane!$E$3=1,BL444,IF(Dane!$E$3=2,BP444,BS444))</f>
        <v>0</v>
      </c>
      <c r="AM444" s="84">
        <f>IF(Dane!$E$3=1,BM444,IF(Dane!$E$3=2,BQ444,BT444))</f>
        <v>0</v>
      </c>
      <c r="AN444" s="39">
        <f>IF(Dane!$C$9="",0,IFERROR(J444/R444,0))</f>
        <v>0</v>
      </c>
      <c r="AO444" s="39">
        <f>IF(Dane!$C$9="",0,IFERROR(ROUND(J444-ROUND(J444*0.0976,2)-ROUND(J444*0.015,2)-ROUND(J444*0.0245,2),2)/R444,0))</f>
        <v>0</v>
      </c>
      <c r="AP444" s="39">
        <f t="shared" si="99"/>
        <v>0</v>
      </c>
      <c r="AQ444" s="39">
        <f t="shared" si="100"/>
        <v>0</v>
      </c>
      <c r="AR444" s="39">
        <f t="shared" si="96"/>
        <v>0</v>
      </c>
      <c r="AS444" s="39">
        <f>IF(Dane!$C$9="",0,IFERROR(AR444/R444,0))</f>
        <v>0</v>
      </c>
      <c r="AT444" s="39">
        <f t="shared" si="101"/>
        <v>0</v>
      </c>
      <c r="AU444" s="39">
        <v>0</v>
      </c>
      <c r="AV444" s="39">
        <f t="shared" si="102"/>
        <v>0</v>
      </c>
      <c r="AW444" s="39">
        <f>IF(Dane!$C$9="",0,IF(ROUND((N444+O444)*AV444,2)&gt;$AN$1,$AN$1,ROUND((N444+O444)*AV444,2)))</f>
        <v>0</v>
      </c>
      <c r="AX444" s="39">
        <v>0</v>
      </c>
      <c r="AY444" s="39">
        <f>IF(Dane!$C$9=2,IFERROR(J444/W444,0),IF(Dane!$C$9=3,IFERROR(J444/W444,0),0))</f>
        <v>0</v>
      </c>
      <c r="AZ444" s="39">
        <f>IF(Dane!$C$9=2,IFERROR(ROUND(J444-ROUND(J444*0.0976,2)-ROUND(J444*0.015,2)-ROUND(J444*0.0245,2),2)/W444,0),IF(Dane!$C$9=3,IFERROR(ROUND(J444-ROUND(J444*0.0976,2)-ROUND(J444*0.015,2)-ROUND(J444*0.0245,2),2)/W444,0),0))</f>
        <v>0</v>
      </c>
      <c r="BA444" s="39">
        <f t="shared" si="103"/>
        <v>0</v>
      </c>
      <c r="BB444" s="39">
        <f t="shared" si="104"/>
        <v>0</v>
      </c>
      <c r="BC444" s="39">
        <f t="shared" si="97"/>
        <v>0</v>
      </c>
      <c r="BD444" s="39">
        <f>IF(Dane!$C$9=2,IFERROR(BC444/W444,0),IF(Dane!$C$9=3,IFERROR(BC444/W444,0),0))</f>
        <v>0</v>
      </c>
      <c r="BE444" s="39">
        <f t="shared" si="105"/>
        <v>0</v>
      </c>
      <c r="BF444" s="39">
        <v>0</v>
      </c>
      <c r="BG444" s="39">
        <f t="shared" si="106"/>
        <v>0</v>
      </c>
      <c r="BH444" s="39">
        <f>IF(Dane!$C$9=2,IF(ROUND((S444+T444)*BG444,2)&gt;$AN$1,$AN$1,ROUND((S444+T444)*BG444,2)),IF(Dane!$C$9=3,IF(ROUND((S444+T444)*BG444,2)&gt;$AN$1,$AN$1,ROUND((S444+T444)*BG444,2)),0))</f>
        <v>0</v>
      </c>
      <c r="BI444" s="39">
        <v>0</v>
      </c>
      <c r="BJ444" s="39">
        <f>IF(Dane!$C$9=3,IFERROR(J444/AB444,0),0)</f>
        <v>0</v>
      </c>
      <c r="BK444" s="39">
        <f>IF(Dane!$C$9=3,IFERROR(ROUND(J444-ROUND(J444*0.0976,2)-ROUND(J444*0.015,2)-ROUND(J444*0.0245,2),2)/AB444,0),0)</f>
        <v>0</v>
      </c>
      <c r="BL444" s="39">
        <f t="shared" si="107"/>
        <v>0</v>
      </c>
      <c r="BM444" s="39">
        <f t="shared" si="108"/>
        <v>0</v>
      </c>
      <c r="BN444" s="39">
        <f t="shared" si="98"/>
        <v>0</v>
      </c>
      <c r="BO444" s="39">
        <f>IF(Dane!$C$9=3,IFERROR(BN444/AB444,0),0)</f>
        <v>0</v>
      </c>
      <c r="BP444" s="39">
        <f t="shared" si="109"/>
        <v>0</v>
      </c>
      <c r="BQ444" s="39">
        <v>0</v>
      </c>
      <c r="BR444" s="39">
        <f t="shared" si="110"/>
        <v>0</v>
      </c>
      <c r="BS444" s="39">
        <f>IF(Dane!$C$9=3,IF(ROUND((X444+Y444)*BR444,2)&gt;$AN$1,$AN$1,ROUND((X444+Y444)*BR444,2)),0)</f>
        <v>0</v>
      </c>
      <c r="BT444" s="39">
        <v>0</v>
      </c>
    </row>
    <row r="445" spans="1:72">
      <c r="A445" s="87">
        <v>436</v>
      </c>
      <c r="B445" s="1"/>
      <c r="C445" s="1"/>
      <c r="D445" s="2"/>
      <c r="E445" s="3"/>
      <c r="F445" s="4"/>
      <c r="G445" s="5"/>
      <c r="H445" s="5"/>
      <c r="I445" s="6"/>
      <c r="J445" s="5"/>
      <c r="K445" s="5"/>
      <c r="L445" s="5"/>
      <c r="M445" s="55"/>
      <c r="N445" s="8"/>
      <c r="O445" s="105"/>
      <c r="P445" s="5"/>
      <c r="Q445" s="5"/>
      <c r="R445" s="105">
        <f>Dane!$C$10</f>
        <v>0</v>
      </c>
      <c r="S445" s="8"/>
      <c r="T445" s="105"/>
      <c r="U445" s="5"/>
      <c r="V445" s="5"/>
      <c r="W445" s="107">
        <f>Dane!$C$11</f>
        <v>0</v>
      </c>
      <c r="X445" s="8"/>
      <c r="Y445" s="105"/>
      <c r="Z445" s="5"/>
      <c r="AA445" s="5"/>
      <c r="AB445" s="110">
        <f>Dane!$C$12</f>
        <v>0</v>
      </c>
      <c r="AC445" s="108">
        <f>IF(Dane!$E$3=1,AP445+BA445+BL445,IF(Dane!$E$3=2,AT445+BE445+BP445,AW445+BH445+BS445))</f>
        <v>0</v>
      </c>
      <c r="AD445" s="14">
        <f>IF(Dane!$E$3=1,AQ445+BB445+BM445,IF(Dane!$E$3=2,AU445+BF445+BQ445,AX445+BI445+BT445))</f>
        <v>0</v>
      </c>
      <c r="AE445" s="14">
        <f>IF((J445*Dane!$C$9)-AC445&lt;0,0,(J445*Dane!$C$9)-AC445)</f>
        <v>0</v>
      </c>
      <c r="AF445" s="61">
        <f>IF((K445*Dane!$C$9)-AD445&lt;0,0,(K445*Dane!$C$9)-AD445)</f>
        <v>0</v>
      </c>
      <c r="AG445" s="93"/>
      <c r="AH445" s="84">
        <f>IF(Dane!$E$3=1,AP445,IF(Dane!$E$3=2,AT445,AW445))</f>
        <v>0</v>
      </c>
      <c r="AI445" s="84">
        <f>IF(Dane!$E$3=1,AQ445,IF(Dane!$E$3=2,AU445,AX445))</f>
        <v>0</v>
      </c>
      <c r="AJ445" s="84">
        <f>IF(Dane!$E$3=1,BA445,IF(Dane!$E$3=2,BE445,BH445))</f>
        <v>0</v>
      </c>
      <c r="AK445" s="84">
        <f>IF(Dane!$E$3=1,BB445,IF(Dane!$E$3=2,BF445,BI445))</f>
        <v>0</v>
      </c>
      <c r="AL445" s="84">
        <f>IF(Dane!$E$3=1,BL445,IF(Dane!$E$3=2,BP445,BS445))</f>
        <v>0</v>
      </c>
      <c r="AM445" s="84">
        <f>IF(Dane!$E$3=1,BM445,IF(Dane!$E$3=2,BQ445,BT445))</f>
        <v>0</v>
      </c>
      <c r="AN445" s="39">
        <f>IF(Dane!$C$9="",0,IFERROR(J445/R445,0))</f>
        <v>0</v>
      </c>
      <c r="AO445" s="39">
        <f>IF(Dane!$C$9="",0,IFERROR(ROUND(J445-ROUND(J445*0.0976,2)-ROUND(J445*0.015,2)-ROUND(J445*0.0245,2),2)/R445,0))</f>
        <v>0</v>
      </c>
      <c r="AP445" s="39">
        <f t="shared" si="99"/>
        <v>0</v>
      </c>
      <c r="AQ445" s="39">
        <f t="shared" si="100"/>
        <v>0</v>
      </c>
      <c r="AR445" s="39">
        <f t="shared" si="96"/>
        <v>0</v>
      </c>
      <c r="AS445" s="39">
        <f>IF(Dane!$C$9="",0,IFERROR(AR445/R445,0))</f>
        <v>0</v>
      </c>
      <c r="AT445" s="39">
        <f t="shared" si="101"/>
        <v>0</v>
      </c>
      <c r="AU445" s="39">
        <v>0</v>
      </c>
      <c r="AV445" s="39">
        <f t="shared" si="102"/>
        <v>0</v>
      </c>
      <c r="AW445" s="39">
        <f>IF(Dane!$C$9="",0,IF(ROUND((N445+O445)*AV445,2)&gt;$AN$1,$AN$1,ROUND((N445+O445)*AV445,2)))</f>
        <v>0</v>
      </c>
      <c r="AX445" s="39">
        <v>0</v>
      </c>
      <c r="AY445" s="39">
        <f>IF(Dane!$C$9=2,IFERROR(J445/W445,0),IF(Dane!$C$9=3,IFERROR(J445/W445,0),0))</f>
        <v>0</v>
      </c>
      <c r="AZ445" s="39">
        <f>IF(Dane!$C$9=2,IFERROR(ROUND(J445-ROUND(J445*0.0976,2)-ROUND(J445*0.015,2)-ROUND(J445*0.0245,2),2)/W445,0),IF(Dane!$C$9=3,IFERROR(ROUND(J445-ROUND(J445*0.0976,2)-ROUND(J445*0.015,2)-ROUND(J445*0.0245,2),2)/W445,0),0))</f>
        <v>0</v>
      </c>
      <c r="BA445" s="39">
        <f t="shared" si="103"/>
        <v>0</v>
      </c>
      <c r="BB445" s="39">
        <f t="shared" si="104"/>
        <v>0</v>
      </c>
      <c r="BC445" s="39">
        <f t="shared" si="97"/>
        <v>0</v>
      </c>
      <c r="BD445" s="39">
        <f>IF(Dane!$C$9=2,IFERROR(BC445/W445,0),IF(Dane!$C$9=3,IFERROR(BC445/W445,0),0))</f>
        <v>0</v>
      </c>
      <c r="BE445" s="39">
        <f t="shared" si="105"/>
        <v>0</v>
      </c>
      <c r="BF445" s="39">
        <v>0</v>
      </c>
      <c r="BG445" s="39">
        <f t="shared" si="106"/>
        <v>0</v>
      </c>
      <c r="BH445" s="39">
        <f>IF(Dane!$C$9=2,IF(ROUND((S445+T445)*BG445,2)&gt;$AN$1,$AN$1,ROUND((S445+T445)*BG445,2)),IF(Dane!$C$9=3,IF(ROUND((S445+T445)*BG445,2)&gt;$AN$1,$AN$1,ROUND((S445+T445)*BG445,2)),0))</f>
        <v>0</v>
      </c>
      <c r="BI445" s="39">
        <v>0</v>
      </c>
      <c r="BJ445" s="39">
        <f>IF(Dane!$C$9=3,IFERROR(J445/AB445,0),0)</f>
        <v>0</v>
      </c>
      <c r="BK445" s="39">
        <f>IF(Dane!$C$9=3,IFERROR(ROUND(J445-ROUND(J445*0.0976,2)-ROUND(J445*0.015,2)-ROUND(J445*0.0245,2),2)/AB445,0),0)</f>
        <v>0</v>
      </c>
      <c r="BL445" s="39">
        <f t="shared" si="107"/>
        <v>0</v>
      </c>
      <c r="BM445" s="39">
        <f t="shared" si="108"/>
        <v>0</v>
      </c>
      <c r="BN445" s="39">
        <f t="shared" si="98"/>
        <v>0</v>
      </c>
      <c r="BO445" s="39">
        <f>IF(Dane!$C$9=3,IFERROR(BN445/AB445,0),0)</f>
        <v>0</v>
      </c>
      <c r="BP445" s="39">
        <f t="shared" si="109"/>
        <v>0</v>
      </c>
      <c r="BQ445" s="39">
        <v>0</v>
      </c>
      <c r="BR445" s="39">
        <f t="shared" si="110"/>
        <v>0</v>
      </c>
      <c r="BS445" s="39">
        <f>IF(Dane!$C$9=3,IF(ROUND((X445+Y445)*BR445,2)&gt;$AN$1,$AN$1,ROUND((X445+Y445)*BR445,2)),0)</f>
        <v>0</v>
      </c>
      <c r="BT445" s="39">
        <v>0</v>
      </c>
    </row>
    <row r="446" spans="1:72">
      <c r="A446" s="87">
        <v>437</v>
      </c>
      <c r="B446" s="1"/>
      <c r="C446" s="1"/>
      <c r="D446" s="2"/>
      <c r="E446" s="3"/>
      <c r="F446" s="4"/>
      <c r="G446" s="5"/>
      <c r="H446" s="5"/>
      <c r="I446" s="6"/>
      <c r="J446" s="5"/>
      <c r="K446" s="5"/>
      <c r="L446" s="5"/>
      <c r="M446" s="55"/>
      <c r="N446" s="8"/>
      <c r="O446" s="105"/>
      <c r="P446" s="5"/>
      <c r="Q446" s="5"/>
      <c r="R446" s="105">
        <f>Dane!$C$10</f>
        <v>0</v>
      </c>
      <c r="S446" s="8"/>
      <c r="T446" s="105"/>
      <c r="U446" s="5"/>
      <c r="V446" s="5"/>
      <c r="W446" s="107">
        <f>Dane!$C$11</f>
        <v>0</v>
      </c>
      <c r="X446" s="8"/>
      <c r="Y446" s="105"/>
      <c r="Z446" s="5"/>
      <c r="AA446" s="5"/>
      <c r="AB446" s="110">
        <f>Dane!$C$12</f>
        <v>0</v>
      </c>
      <c r="AC446" s="108">
        <f>IF(Dane!$E$3=1,AP446+BA446+BL446,IF(Dane!$E$3=2,AT446+BE446+BP446,AW446+BH446+BS446))</f>
        <v>0</v>
      </c>
      <c r="AD446" s="14">
        <f>IF(Dane!$E$3=1,AQ446+BB446+BM446,IF(Dane!$E$3=2,AU446+BF446+BQ446,AX446+BI446+BT446))</f>
        <v>0</v>
      </c>
      <c r="AE446" s="14">
        <f>IF((J446*Dane!$C$9)-AC446&lt;0,0,(J446*Dane!$C$9)-AC446)</f>
        <v>0</v>
      </c>
      <c r="AF446" s="61">
        <f>IF((K446*Dane!$C$9)-AD446&lt;0,0,(K446*Dane!$C$9)-AD446)</f>
        <v>0</v>
      </c>
      <c r="AG446" s="93"/>
      <c r="AH446" s="84">
        <f>IF(Dane!$E$3=1,AP446,IF(Dane!$E$3=2,AT446,AW446))</f>
        <v>0</v>
      </c>
      <c r="AI446" s="84">
        <f>IF(Dane!$E$3=1,AQ446,IF(Dane!$E$3=2,AU446,AX446))</f>
        <v>0</v>
      </c>
      <c r="AJ446" s="84">
        <f>IF(Dane!$E$3=1,BA446,IF(Dane!$E$3=2,BE446,BH446))</f>
        <v>0</v>
      </c>
      <c r="AK446" s="84">
        <f>IF(Dane!$E$3=1,BB446,IF(Dane!$E$3=2,BF446,BI446))</f>
        <v>0</v>
      </c>
      <c r="AL446" s="84">
        <f>IF(Dane!$E$3=1,BL446,IF(Dane!$E$3=2,BP446,BS446))</f>
        <v>0</v>
      </c>
      <c r="AM446" s="84">
        <f>IF(Dane!$E$3=1,BM446,IF(Dane!$E$3=2,BQ446,BT446))</f>
        <v>0</v>
      </c>
      <c r="AN446" s="39">
        <f>IF(Dane!$C$9="",0,IFERROR(J446/R446,0))</f>
        <v>0</v>
      </c>
      <c r="AO446" s="39">
        <f>IF(Dane!$C$9="",0,IFERROR(ROUND(J446-ROUND(J446*0.0976,2)-ROUND(J446*0.015,2)-ROUND(J446*0.0245,2),2)/R446,0))</f>
        <v>0</v>
      </c>
      <c r="AP446" s="39">
        <f t="shared" si="99"/>
        <v>0</v>
      </c>
      <c r="AQ446" s="39">
        <f t="shared" si="100"/>
        <v>0</v>
      </c>
      <c r="AR446" s="39">
        <f t="shared" si="96"/>
        <v>0</v>
      </c>
      <c r="AS446" s="39">
        <f>IF(Dane!$C$9="",0,IFERROR(AR446/R446,0))</f>
        <v>0</v>
      </c>
      <c r="AT446" s="39">
        <f t="shared" si="101"/>
        <v>0</v>
      </c>
      <c r="AU446" s="39">
        <v>0</v>
      </c>
      <c r="AV446" s="39">
        <f t="shared" si="102"/>
        <v>0</v>
      </c>
      <c r="AW446" s="39">
        <f>IF(Dane!$C$9="",0,IF(ROUND((N446+O446)*AV446,2)&gt;$AN$1,$AN$1,ROUND((N446+O446)*AV446,2)))</f>
        <v>0</v>
      </c>
      <c r="AX446" s="39">
        <v>0</v>
      </c>
      <c r="AY446" s="39">
        <f>IF(Dane!$C$9=2,IFERROR(J446/W446,0),IF(Dane!$C$9=3,IFERROR(J446/W446,0),0))</f>
        <v>0</v>
      </c>
      <c r="AZ446" s="39">
        <f>IF(Dane!$C$9=2,IFERROR(ROUND(J446-ROUND(J446*0.0976,2)-ROUND(J446*0.015,2)-ROUND(J446*0.0245,2),2)/W446,0),IF(Dane!$C$9=3,IFERROR(ROUND(J446-ROUND(J446*0.0976,2)-ROUND(J446*0.015,2)-ROUND(J446*0.0245,2),2)/W446,0),0))</f>
        <v>0</v>
      </c>
      <c r="BA446" s="39">
        <f t="shared" si="103"/>
        <v>0</v>
      </c>
      <c r="BB446" s="39">
        <f t="shared" si="104"/>
        <v>0</v>
      </c>
      <c r="BC446" s="39">
        <f t="shared" si="97"/>
        <v>0</v>
      </c>
      <c r="BD446" s="39">
        <f>IF(Dane!$C$9=2,IFERROR(BC446/W446,0),IF(Dane!$C$9=3,IFERROR(BC446/W446,0),0))</f>
        <v>0</v>
      </c>
      <c r="BE446" s="39">
        <f t="shared" si="105"/>
        <v>0</v>
      </c>
      <c r="BF446" s="39">
        <v>0</v>
      </c>
      <c r="BG446" s="39">
        <f t="shared" si="106"/>
        <v>0</v>
      </c>
      <c r="BH446" s="39">
        <f>IF(Dane!$C$9=2,IF(ROUND((S446+T446)*BG446,2)&gt;$AN$1,$AN$1,ROUND((S446+T446)*BG446,2)),IF(Dane!$C$9=3,IF(ROUND((S446+T446)*BG446,2)&gt;$AN$1,$AN$1,ROUND((S446+T446)*BG446,2)),0))</f>
        <v>0</v>
      </c>
      <c r="BI446" s="39">
        <v>0</v>
      </c>
      <c r="BJ446" s="39">
        <f>IF(Dane!$C$9=3,IFERROR(J446/AB446,0),0)</f>
        <v>0</v>
      </c>
      <c r="BK446" s="39">
        <f>IF(Dane!$C$9=3,IFERROR(ROUND(J446-ROUND(J446*0.0976,2)-ROUND(J446*0.015,2)-ROUND(J446*0.0245,2),2)/AB446,0),0)</f>
        <v>0</v>
      </c>
      <c r="BL446" s="39">
        <f t="shared" si="107"/>
        <v>0</v>
      </c>
      <c r="BM446" s="39">
        <f t="shared" si="108"/>
        <v>0</v>
      </c>
      <c r="BN446" s="39">
        <f t="shared" si="98"/>
        <v>0</v>
      </c>
      <c r="BO446" s="39">
        <f>IF(Dane!$C$9=3,IFERROR(BN446/AB446,0),0)</f>
        <v>0</v>
      </c>
      <c r="BP446" s="39">
        <f t="shared" si="109"/>
        <v>0</v>
      </c>
      <c r="BQ446" s="39">
        <v>0</v>
      </c>
      <c r="BR446" s="39">
        <f t="shared" si="110"/>
        <v>0</v>
      </c>
      <c r="BS446" s="39">
        <f>IF(Dane!$C$9=3,IF(ROUND((X446+Y446)*BR446,2)&gt;$AN$1,$AN$1,ROUND((X446+Y446)*BR446,2)),0)</f>
        <v>0</v>
      </c>
      <c r="BT446" s="39">
        <v>0</v>
      </c>
    </row>
    <row r="447" spans="1:72">
      <c r="A447" s="87">
        <v>438</v>
      </c>
      <c r="B447" s="1"/>
      <c r="C447" s="1"/>
      <c r="D447" s="2"/>
      <c r="E447" s="3"/>
      <c r="F447" s="4"/>
      <c r="G447" s="5"/>
      <c r="H447" s="5"/>
      <c r="I447" s="6"/>
      <c r="J447" s="5"/>
      <c r="K447" s="5"/>
      <c r="L447" s="5"/>
      <c r="M447" s="55"/>
      <c r="N447" s="8"/>
      <c r="O447" s="105"/>
      <c r="P447" s="5"/>
      <c r="Q447" s="5"/>
      <c r="R447" s="105">
        <f>Dane!$C$10</f>
        <v>0</v>
      </c>
      <c r="S447" s="8"/>
      <c r="T447" s="105"/>
      <c r="U447" s="5"/>
      <c r="V447" s="5"/>
      <c r="W447" s="107">
        <f>Dane!$C$11</f>
        <v>0</v>
      </c>
      <c r="X447" s="8"/>
      <c r="Y447" s="105"/>
      <c r="Z447" s="5"/>
      <c r="AA447" s="5"/>
      <c r="AB447" s="110">
        <f>Dane!$C$12</f>
        <v>0</v>
      </c>
      <c r="AC447" s="108">
        <f>IF(Dane!$E$3=1,AP447+BA447+BL447,IF(Dane!$E$3=2,AT447+BE447+BP447,AW447+BH447+BS447))</f>
        <v>0</v>
      </c>
      <c r="AD447" s="14">
        <f>IF(Dane!$E$3=1,AQ447+BB447+BM447,IF(Dane!$E$3=2,AU447+BF447+BQ447,AX447+BI447+BT447))</f>
        <v>0</v>
      </c>
      <c r="AE447" s="14">
        <f>IF((J447*Dane!$C$9)-AC447&lt;0,0,(J447*Dane!$C$9)-AC447)</f>
        <v>0</v>
      </c>
      <c r="AF447" s="61">
        <f>IF((K447*Dane!$C$9)-AD447&lt;0,0,(K447*Dane!$C$9)-AD447)</f>
        <v>0</v>
      </c>
      <c r="AG447" s="93"/>
      <c r="AH447" s="84">
        <f>IF(Dane!$E$3=1,AP447,IF(Dane!$E$3=2,AT447,AW447))</f>
        <v>0</v>
      </c>
      <c r="AI447" s="84">
        <f>IF(Dane!$E$3=1,AQ447,IF(Dane!$E$3=2,AU447,AX447))</f>
        <v>0</v>
      </c>
      <c r="AJ447" s="84">
        <f>IF(Dane!$E$3=1,BA447,IF(Dane!$E$3=2,BE447,BH447))</f>
        <v>0</v>
      </c>
      <c r="AK447" s="84">
        <f>IF(Dane!$E$3=1,BB447,IF(Dane!$E$3=2,BF447,BI447))</f>
        <v>0</v>
      </c>
      <c r="AL447" s="84">
        <f>IF(Dane!$E$3=1,BL447,IF(Dane!$E$3=2,BP447,BS447))</f>
        <v>0</v>
      </c>
      <c r="AM447" s="84">
        <f>IF(Dane!$E$3=1,BM447,IF(Dane!$E$3=2,BQ447,BT447))</f>
        <v>0</v>
      </c>
      <c r="AN447" s="39">
        <f>IF(Dane!$C$9="",0,IFERROR(J447/R447,0))</f>
        <v>0</v>
      </c>
      <c r="AO447" s="39">
        <f>IF(Dane!$C$9="",0,IFERROR(ROUND(J447-ROUND(J447*0.0976,2)-ROUND(J447*0.015,2)-ROUND(J447*0.0245,2),2)/R447,0))</f>
        <v>0</v>
      </c>
      <c r="AP447" s="39">
        <f t="shared" si="99"/>
        <v>0</v>
      </c>
      <c r="AQ447" s="39">
        <f t="shared" si="100"/>
        <v>0</v>
      </c>
      <c r="AR447" s="39">
        <f t="shared" si="96"/>
        <v>0</v>
      </c>
      <c r="AS447" s="39">
        <f>IF(Dane!$C$9="",0,IFERROR(AR447/R447,0))</f>
        <v>0</v>
      </c>
      <c r="AT447" s="39">
        <f t="shared" si="101"/>
        <v>0</v>
      </c>
      <c r="AU447" s="39">
        <v>0</v>
      </c>
      <c r="AV447" s="39">
        <f t="shared" si="102"/>
        <v>0</v>
      </c>
      <c r="AW447" s="39">
        <f>IF(Dane!$C$9="",0,IF(ROUND((N447+O447)*AV447,2)&gt;$AN$1,$AN$1,ROUND((N447+O447)*AV447,2)))</f>
        <v>0</v>
      </c>
      <c r="AX447" s="39">
        <v>0</v>
      </c>
      <c r="AY447" s="39">
        <f>IF(Dane!$C$9=2,IFERROR(J447/W447,0),IF(Dane!$C$9=3,IFERROR(J447/W447,0),0))</f>
        <v>0</v>
      </c>
      <c r="AZ447" s="39">
        <f>IF(Dane!$C$9=2,IFERROR(ROUND(J447-ROUND(J447*0.0976,2)-ROUND(J447*0.015,2)-ROUND(J447*0.0245,2),2)/W447,0),IF(Dane!$C$9=3,IFERROR(ROUND(J447-ROUND(J447*0.0976,2)-ROUND(J447*0.015,2)-ROUND(J447*0.0245,2),2)/W447,0),0))</f>
        <v>0</v>
      </c>
      <c r="BA447" s="39">
        <f t="shared" si="103"/>
        <v>0</v>
      </c>
      <c r="BB447" s="39">
        <f t="shared" si="104"/>
        <v>0</v>
      </c>
      <c r="BC447" s="39">
        <f t="shared" si="97"/>
        <v>0</v>
      </c>
      <c r="BD447" s="39">
        <f>IF(Dane!$C$9=2,IFERROR(BC447/W447,0),IF(Dane!$C$9=3,IFERROR(BC447/W447,0),0))</f>
        <v>0</v>
      </c>
      <c r="BE447" s="39">
        <f t="shared" si="105"/>
        <v>0</v>
      </c>
      <c r="BF447" s="39">
        <v>0</v>
      </c>
      <c r="BG447" s="39">
        <f t="shared" si="106"/>
        <v>0</v>
      </c>
      <c r="BH447" s="39">
        <f>IF(Dane!$C$9=2,IF(ROUND((S447+T447)*BG447,2)&gt;$AN$1,$AN$1,ROUND((S447+T447)*BG447,2)),IF(Dane!$C$9=3,IF(ROUND((S447+T447)*BG447,2)&gt;$AN$1,$AN$1,ROUND((S447+T447)*BG447,2)),0))</f>
        <v>0</v>
      </c>
      <c r="BI447" s="39">
        <v>0</v>
      </c>
      <c r="BJ447" s="39">
        <f>IF(Dane!$C$9=3,IFERROR(J447/AB447,0),0)</f>
        <v>0</v>
      </c>
      <c r="BK447" s="39">
        <f>IF(Dane!$C$9=3,IFERROR(ROUND(J447-ROUND(J447*0.0976,2)-ROUND(J447*0.015,2)-ROUND(J447*0.0245,2),2)/AB447,0),0)</f>
        <v>0</v>
      </c>
      <c r="BL447" s="39">
        <f t="shared" si="107"/>
        <v>0</v>
      </c>
      <c r="BM447" s="39">
        <f t="shared" si="108"/>
        <v>0</v>
      </c>
      <c r="BN447" s="39">
        <f t="shared" si="98"/>
        <v>0</v>
      </c>
      <c r="BO447" s="39">
        <f>IF(Dane!$C$9=3,IFERROR(BN447/AB447,0),0)</f>
        <v>0</v>
      </c>
      <c r="BP447" s="39">
        <f t="shared" si="109"/>
        <v>0</v>
      </c>
      <c r="BQ447" s="39">
        <v>0</v>
      </c>
      <c r="BR447" s="39">
        <f t="shared" si="110"/>
        <v>0</v>
      </c>
      <c r="BS447" s="39">
        <f>IF(Dane!$C$9=3,IF(ROUND((X447+Y447)*BR447,2)&gt;$AN$1,$AN$1,ROUND((X447+Y447)*BR447,2)),0)</f>
        <v>0</v>
      </c>
      <c r="BT447" s="39">
        <v>0</v>
      </c>
    </row>
    <row r="448" spans="1:72">
      <c r="A448" s="87">
        <v>439</v>
      </c>
      <c r="B448" s="1"/>
      <c r="C448" s="1"/>
      <c r="D448" s="2"/>
      <c r="E448" s="3"/>
      <c r="F448" s="4"/>
      <c r="G448" s="5"/>
      <c r="H448" s="5"/>
      <c r="I448" s="6"/>
      <c r="J448" s="5"/>
      <c r="K448" s="5"/>
      <c r="L448" s="5"/>
      <c r="M448" s="55"/>
      <c r="N448" s="8"/>
      <c r="O448" s="105"/>
      <c r="P448" s="5"/>
      <c r="Q448" s="5"/>
      <c r="R448" s="105">
        <f>Dane!$C$10</f>
        <v>0</v>
      </c>
      <c r="S448" s="8"/>
      <c r="T448" s="105"/>
      <c r="U448" s="5"/>
      <c r="V448" s="5"/>
      <c r="W448" s="107">
        <f>Dane!$C$11</f>
        <v>0</v>
      </c>
      <c r="X448" s="8"/>
      <c r="Y448" s="105"/>
      <c r="Z448" s="5"/>
      <c r="AA448" s="5"/>
      <c r="AB448" s="110">
        <f>Dane!$C$12</f>
        <v>0</v>
      </c>
      <c r="AC448" s="108">
        <f>IF(Dane!$E$3=1,AP448+BA448+BL448,IF(Dane!$E$3=2,AT448+BE448+BP448,AW448+BH448+BS448))</f>
        <v>0</v>
      </c>
      <c r="AD448" s="14">
        <f>IF(Dane!$E$3=1,AQ448+BB448+BM448,IF(Dane!$E$3=2,AU448+BF448+BQ448,AX448+BI448+BT448))</f>
        <v>0</v>
      </c>
      <c r="AE448" s="14">
        <f>IF((J448*Dane!$C$9)-AC448&lt;0,0,(J448*Dane!$C$9)-AC448)</f>
        <v>0</v>
      </c>
      <c r="AF448" s="61">
        <f>IF((K448*Dane!$C$9)-AD448&lt;0,0,(K448*Dane!$C$9)-AD448)</f>
        <v>0</v>
      </c>
      <c r="AG448" s="93"/>
      <c r="AH448" s="84">
        <f>IF(Dane!$E$3=1,AP448,IF(Dane!$E$3=2,AT448,AW448))</f>
        <v>0</v>
      </c>
      <c r="AI448" s="84">
        <f>IF(Dane!$E$3=1,AQ448,IF(Dane!$E$3=2,AU448,AX448))</f>
        <v>0</v>
      </c>
      <c r="AJ448" s="84">
        <f>IF(Dane!$E$3=1,BA448,IF(Dane!$E$3=2,BE448,BH448))</f>
        <v>0</v>
      </c>
      <c r="AK448" s="84">
        <f>IF(Dane!$E$3=1,BB448,IF(Dane!$E$3=2,BF448,BI448))</f>
        <v>0</v>
      </c>
      <c r="AL448" s="84">
        <f>IF(Dane!$E$3=1,BL448,IF(Dane!$E$3=2,BP448,BS448))</f>
        <v>0</v>
      </c>
      <c r="AM448" s="84">
        <f>IF(Dane!$E$3=1,BM448,IF(Dane!$E$3=2,BQ448,BT448))</f>
        <v>0</v>
      </c>
      <c r="AN448" s="39">
        <f>IF(Dane!$C$9="",0,IFERROR(J448/R448,0))</f>
        <v>0</v>
      </c>
      <c r="AO448" s="39">
        <f>IF(Dane!$C$9="",0,IFERROR(ROUND(J448-ROUND(J448*0.0976,2)-ROUND(J448*0.015,2)-ROUND(J448*0.0245,2),2)/R448,0))</f>
        <v>0</v>
      </c>
      <c r="AP448" s="39">
        <f t="shared" si="99"/>
        <v>0</v>
      </c>
      <c r="AQ448" s="39">
        <f t="shared" si="100"/>
        <v>0</v>
      </c>
      <c r="AR448" s="39">
        <f t="shared" si="96"/>
        <v>0</v>
      </c>
      <c r="AS448" s="39">
        <f>IF(Dane!$C$9="",0,IFERROR(AR448/R448,0))</f>
        <v>0</v>
      </c>
      <c r="AT448" s="39">
        <f t="shared" si="101"/>
        <v>0</v>
      </c>
      <c r="AU448" s="39">
        <v>0</v>
      </c>
      <c r="AV448" s="39">
        <f t="shared" si="102"/>
        <v>0</v>
      </c>
      <c r="AW448" s="39">
        <f>IF(Dane!$C$9="",0,IF(ROUND((N448+O448)*AV448,2)&gt;$AN$1,$AN$1,ROUND((N448+O448)*AV448,2)))</f>
        <v>0</v>
      </c>
      <c r="AX448" s="39">
        <v>0</v>
      </c>
      <c r="AY448" s="39">
        <f>IF(Dane!$C$9=2,IFERROR(J448/W448,0),IF(Dane!$C$9=3,IFERROR(J448/W448,0),0))</f>
        <v>0</v>
      </c>
      <c r="AZ448" s="39">
        <f>IF(Dane!$C$9=2,IFERROR(ROUND(J448-ROUND(J448*0.0976,2)-ROUND(J448*0.015,2)-ROUND(J448*0.0245,2),2)/W448,0),IF(Dane!$C$9=3,IFERROR(ROUND(J448-ROUND(J448*0.0976,2)-ROUND(J448*0.015,2)-ROUND(J448*0.0245,2),2)/W448,0),0))</f>
        <v>0</v>
      </c>
      <c r="BA448" s="39">
        <f t="shared" si="103"/>
        <v>0</v>
      </c>
      <c r="BB448" s="39">
        <f t="shared" si="104"/>
        <v>0</v>
      </c>
      <c r="BC448" s="39">
        <f t="shared" si="97"/>
        <v>0</v>
      </c>
      <c r="BD448" s="39">
        <f>IF(Dane!$C$9=2,IFERROR(BC448/W448,0),IF(Dane!$C$9=3,IFERROR(BC448/W448,0),0))</f>
        <v>0</v>
      </c>
      <c r="BE448" s="39">
        <f t="shared" si="105"/>
        <v>0</v>
      </c>
      <c r="BF448" s="39">
        <v>0</v>
      </c>
      <c r="BG448" s="39">
        <f t="shared" si="106"/>
        <v>0</v>
      </c>
      <c r="BH448" s="39">
        <f>IF(Dane!$C$9=2,IF(ROUND((S448+T448)*BG448,2)&gt;$AN$1,$AN$1,ROUND((S448+T448)*BG448,2)),IF(Dane!$C$9=3,IF(ROUND((S448+T448)*BG448,2)&gt;$AN$1,$AN$1,ROUND((S448+T448)*BG448,2)),0))</f>
        <v>0</v>
      </c>
      <c r="BI448" s="39">
        <v>0</v>
      </c>
      <c r="BJ448" s="39">
        <f>IF(Dane!$C$9=3,IFERROR(J448/AB448,0),0)</f>
        <v>0</v>
      </c>
      <c r="BK448" s="39">
        <f>IF(Dane!$C$9=3,IFERROR(ROUND(J448-ROUND(J448*0.0976,2)-ROUND(J448*0.015,2)-ROUND(J448*0.0245,2),2)/AB448,0),0)</f>
        <v>0</v>
      </c>
      <c r="BL448" s="39">
        <f t="shared" si="107"/>
        <v>0</v>
      </c>
      <c r="BM448" s="39">
        <f t="shared" si="108"/>
        <v>0</v>
      </c>
      <c r="BN448" s="39">
        <f t="shared" si="98"/>
        <v>0</v>
      </c>
      <c r="BO448" s="39">
        <f>IF(Dane!$C$9=3,IFERROR(BN448/AB448,0),0)</f>
        <v>0</v>
      </c>
      <c r="BP448" s="39">
        <f t="shared" si="109"/>
        <v>0</v>
      </c>
      <c r="BQ448" s="39">
        <v>0</v>
      </c>
      <c r="BR448" s="39">
        <f t="shared" si="110"/>
        <v>0</v>
      </c>
      <c r="BS448" s="39">
        <f>IF(Dane!$C$9=3,IF(ROUND((X448+Y448)*BR448,2)&gt;$AN$1,$AN$1,ROUND((X448+Y448)*BR448,2)),0)</f>
        <v>0</v>
      </c>
      <c r="BT448" s="39">
        <v>0</v>
      </c>
    </row>
    <row r="449" spans="1:72">
      <c r="A449" s="87">
        <v>440</v>
      </c>
      <c r="B449" s="1"/>
      <c r="C449" s="1"/>
      <c r="D449" s="2"/>
      <c r="E449" s="3"/>
      <c r="F449" s="4"/>
      <c r="G449" s="5"/>
      <c r="H449" s="5"/>
      <c r="I449" s="6"/>
      <c r="J449" s="5"/>
      <c r="K449" s="5"/>
      <c r="L449" s="5"/>
      <c r="M449" s="55"/>
      <c r="N449" s="8"/>
      <c r="O449" s="105"/>
      <c r="P449" s="5"/>
      <c r="Q449" s="5"/>
      <c r="R449" s="105">
        <f>Dane!$C$10</f>
        <v>0</v>
      </c>
      <c r="S449" s="8"/>
      <c r="T449" s="105"/>
      <c r="U449" s="5"/>
      <c r="V449" s="5"/>
      <c r="W449" s="107">
        <f>Dane!$C$11</f>
        <v>0</v>
      </c>
      <c r="X449" s="8"/>
      <c r="Y449" s="105"/>
      <c r="Z449" s="5"/>
      <c r="AA449" s="5"/>
      <c r="AB449" s="110">
        <f>Dane!$C$12</f>
        <v>0</v>
      </c>
      <c r="AC449" s="108">
        <f>IF(Dane!$E$3=1,AP449+BA449+BL449,IF(Dane!$E$3=2,AT449+BE449+BP449,AW449+BH449+BS449))</f>
        <v>0</v>
      </c>
      <c r="AD449" s="14">
        <f>IF(Dane!$E$3=1,AQ449+BB449+BM449,IF(Dane!$E$3=2,AU449+BF449+BQ449,AX449+BI449+BT449))</f>
        <v>0</v>
      </c>
      <c r="AE449" s="14">
        <f>IF((J449*Dane!$C$9)-AC449&lt;0,0,(J449*Dane!$C$9)-AC449)</f>
        <v>0</v>
      </c>
      <c r="AF449" s="61">
        <f>IF((K449*Dane!$C$9)-AD449&lt;0,0,(K449*Dane!$C$9)-AD449)</f>
        <v>0</v>
      </c>
      <c r="AG449" s="93"/>
      <c r="AH449" s="84">
        <f>IF(Dane!$E$3=1,AP449,IF(Dane!$E$3=2,AT449,AW449))</f>
        <v>0</v>
      </c>
      <c r="AI449" s="84">
        <f>IF(Dane!$E$3=1,AQ449,IF(Dane!$E$3=2,AU449,AX449))</f>
        <v>0</v>
      </c>
      <c r="AJ449" s="84">
        <f>IF(Dane!$E$3=1,BA449,IF(Dane!$E$3=2,BE449,BH449))</f>
        <v>0</v>
      </c>
      <c r="AK449" s="84">
        <f>IF(Dane!$E$3=1,BB449,IF(Dane!$E$3=2,BF449,BI449))</f>
        <v>0</v>
      </c>
      <c r="AL449" s="84">
        <f>IF(Dane!$E$3=1,BL449,IF(Dane!$E$3=2,BP449,BS449))</f>
        <v>0</v>
      </c>
      <c r="AM449" s="84">
        <f>IF(Dane!$E$3=1,BM449,IF(Dane!$E$3=2,BQ449,BT449))</f>
        <v>0</v>
      </c>
      <c r="AN449" s="39">
        <f>IF(Dane!$C$9="",0,IFERROR(J449/R449,0))</f>
        <v>0</v>
      </c>
      <c r="AO449" s="39">
        <f>IF(Dane!$C$9="",0,IFERROR(ROUND(J449-ROUND(J449*0.0976,2)-ROUND(J449*0.015,2)-ROUND(J449*0.0245,2),2)/R449,0))</f>
        <v>0</v>
      </c>
      <c r="AP449" s="39">
        <f t="shared" si="99"/>
        <v>0</v>
      </c>
      <c r="AQ449" s="39">
        <f t="shared" si="100"/>
        <v>0</v>
      </c>
      <c r="AR449" s="39">
        <f t="shared" si="96"/>
        <v>0</v>
      </c>
      <c r="AS449" s="39">
        <f>IF(Dane!$C$9="",0,IFERROR(AR449/R449,0))</f>
        <v>0</v>
      </c>
      <c r="AT449" s="39">
        <f t="shared" si="101"/>
        <v>0</v>
      </c>
      <c r="AU449" s="39">
        <v>0</v>
      </c>
      <c r="AV449" s="39">
        <f t="shared" si="102"/>
        <v>0</v>
      </c>
      <c r="AW449" s="39">
        <f>IF(Dane!$C$9="",0,IF(ROUND((N449+O449)*AV449,2)&gt;$AN$1,$AN$1,ROUND((N449+O449)*AV449,2)))</f>
        <v>0</v>
      </c>
      <c r="AX449" s="39">
        <v>0</v>
      </c>
      <c r="AY449" s="39">
        <f>IF(Dane!$C$9=2,IFERROR(J449/W449,0),IF(Dane!$C$9=3,IFERROR(J449/W449,0),0))</f>
        <v>0</v>
      </c>
      <c r="AZ449" s="39">
        <f>IF(Dane!$C$9=2,IFERROR(ROUND(J449-ROUND(J449*0.0976,2)-ROUND(J449*0.015,2)-ROUND(J449*0.0245,2),2)/W449,0),IF(Dane!$C$9=3,IFERROR(ROUND(J449-ROUND(J449*0.0976,2)-ROUND(J449*0.015,2)-ROUND(J449*0.0245,2),2)/W449,0),0))</f>
        <v>0</v>
      </c>
      <c r="BA449" s="39">
        <f t="shared" si="103"/>
        <v>0</v>
      </c>
      <c r="BB449" s="39">
        <f t="shared" si="104"/>
        <v>0</v>
      </c>
      <c r="BC449" s="39">
        <f t="shared" si="97"/>
        <v>0</v>
      </c>
      <c r="BD449" s="39">
        <f>IF(Dane!$C$9=2,IFERROR(BC449/W449,0),IF(Dane!$C$9=3,IFERROR(BC449/W449,0),0))</f>
        <v>0</v>
      </c>
      <c r="BE449" s="39">
        <f t="shared" si="105"/>
        <v>0</v>
      </c>
      <c r="BF449" s="39">
        <v>0</v>
      </c>
      <c r="BG449" s="39">
        <f t="shared" si="106"/>
        <v>0</v>
      </c>
      <c r="BH449" s="39">
        <f>IF(Dane!$C$9=2,IF(ROUND((S449+T449)*BG449,2)&gt;$AN$1,$AN$1,ROUND((S449+T449)*BG449,2)),IF(Dane!$C$9=3,IF(ROUND((S449+T449)*BG449,2)&gt;$AN$1,$AN$1,ROUND((S449+T449)*BG449,2)),0))</f>
        <v>0</v>
      </c>
      <c r="BI449" s="39">
        <v>0</v>
      </c>
      <c r="BJ449" s="39">
        <f>IF(Dane!$C$9=3,IFERROR(J449/AB449,0),0)</f>
        <v>0</v>
      </c>
      <c r="BK449" s="39">
        <f>IF(Dane!$C$9=3,IFERROR(ROUND(J449-ROUND(J449*0.0976,2)-ROUND(J449*0.015,2)-ROUND(J449*0.0245,2),2)/AB449,0),0)</f>
        <v>0</v>
      </c>
      <c r="BL449" s="39">
        <f t="shared" si="107"/>
        <v>0</v>
      </c>
      <c r="BM449" s="39">
        <f t="shared" si="108"/>
        <v>0</v>
      </c>
      <c r="BN449" s="39">
        <f t="shared" si="98"/>
        <v>0</v>
      </c>
      <c r="BO449" s="39">
        <f>IF(Dane!$C$9=3,IFERROR(BN449/AB449,0),0)</f>
        <v>0</v>
      </c>
      <c r="BP449" s="39">
        <f t="shared" si="109"/>
        <v>0</v>
      </c>
      <c r="BQ449" s="39">
        <v>0</v>
      </c>
      <c r="BR449" s="39">
        <f t="shared" si="110"/>
        <v>0</v>
      </c>
      <c r="BS449" s="39">
        <f>IF(Dane!$C$9=3,IF(ROUND((X449+Y449)*BR449,2)&gt;$AN$1,$AN$1,ROUND((X449+Y449)*BR449,2)),0)</f>
        <v>0</v>
      </c>
      <c r="BT449" s="39">
        <v>0</v>
      </c>
    </row>
    <row r="450" spans="1:72">
      <c r="A450" s="87">
        <v>441</v>
      </c>
      <c r="B450" s="1"/>
      <c r="C450" s="1"/>
      <c r="D450" s="2"/>
      <c r="E450" s="3"/>
      <c r="F450" s="4"/>
      <c r="G450" s="5"/>
      <c r="H450" s="5"/>
      <c r="I450" s="6"/>
      <c r="J450" s="5"/>
      <c r="K450" s="5"/>
      <c r="L450" s="5"/>
      <c r="M450" s="55"/>
      <c r="N450" s="8"/>
      <c r="O450" s="105"/>
      <c r="P450" s="5"/>
      <c r="Q450" s="5"/>
      <c r="R450" s="105">
        <f>Dane!$C$10</f>
        <v>0</v>
      </c>
      <c r="S450" s="8"/>
      <c r="T450" s="105"/>
      <c r="U450" s="5"/>
      <c r="V450" s="5"/>
      <c r="W450" s="107">
        <f>Dane!$C$11</f>
        <v>0</v>
      </c>
      <c r="X450" s="8"/>
      <c r="Y450" s="105"/>
      <c r="Z450" s="5"/>
      <c r="AA450" s="5"/>
      <c r="AB450" s="110">
        <f>Dane!$C$12</f>
        <v>0</v>
      </c>
      <c r="AC450" s="108">
        <f>IF(Dane!$E$3=1,AP450+BA450+BL450,IF(Dane!$E$3=2,AT450+BE450+BP450,AW450+BH450+BS450))</f>
        <v>0</v>
      </c>
      <c r="AD450" s="14">
        <f>IF(Dane!$E$3=1,AQ450+BB450+BM450,IF(Dane!$E$3=2,AU450+BF450+BQ450,AX450+BI450+BT450))</f>
        <v>0</v>
      </c>
      <c r="AE450" s="14">
        <f>IF((J450*Dane!$C$9)-AC450&lt;0,0,(J450*Dane!$C$9)-AC450)</f>
        <v>0</v>
      </c>
      <c r="AF450" s="61">
        <f>IF((K450*Dane!$C$9)-AD450&lt;0,0,(K450*Dane!$C$9)-AD450)</f>
        <v>0</v>
      </c>
      <c r="AG450" s="93"/>
      <c r="AH450" s="84">
        <f>IF(Dane!$E$3=1,AP450,IF(Dane!$E$3=2,AT450,AW450))</f>
        <v>0</v>
      </c>
      <c r="AI450" s="84">
        <f>IF(Dane!$E$3=1,AQ450,IF(Dane!$E$3=2,AU450,AX450))</f>
        <v>0</v>
      </c>
      <c r="AJ450" s="84">
        <f>IF(Dane!$E$3=1,BA450,IF(Dane!$E$3=2,BE450,BH450))</f>
        <v>0</v>
      </c>
      <c r="AK450" s="84">
        <f>IF(Dane!$E$3=1,BB450,IF(Dane!$E$3=2,BF450,BI450))</f>
        <v>0</v>
      </c>
      <c r="AL450" s="84">
        <f>IF(Dane!$E$3=1,BL450,IF(Dane!$E$3=2,BP450,BS450))</f>
        <v>0</v>
      </c>
      <c r="AM450" s="84">
        <f>IF(Dane!$E$3=1,BM450,IF(Dane!$E$3=2,BQ450,BT450))</f>
        <v>0</v>
      </c>
      <c r="AN450" s="39">
        <f>IF(Dane!$C$9="",0,IFERROR(J450/R450,0))</f>
        <v>0</v>
      </c>
      <c r="AO450" s="39">
        <f>IF(Dane!$C$9="",0,IFERROR(ROUND(J450-ROUND(J450*0.0976,2)-ROUND(J450*0.015,2)-ROUND(J450*0.0245,2),2)/R450,0))</f>
        <v>0</v>
      </c>
      <c r="AP450" s="39">
        <f t="shared" si="99"/>
        <v>0</v>
      </c>
      <c r="AQ450" s="39">
        <f t="shared" si="100"/>
        <v>0</v>
      </c>
      <c r="AR450" s="39">
        <f t="shared" si="96"/>
        <v>0</v>
      </c>
      <c r="AS450" s="39">
        <f>IF(Dane!$C$9="",0,IFERROR(AR450/R450,0))</f>
        <v>0</v>
      </c>
      <c r="AT450" s="39">
        <f t="shared" si="101"/>
        <v>0</v>
      </c>
      <c r="AU450" s="39">
        <v>0</v>
      </c>
      <c r="AV450" s="39">
        <f t="shared" si="102"/>
        <v>0</v>
      </c>
      <c r="AW450" s="39">
        <f>IF(Dane!$C$9="",0,IF(ROUND((N450+O450)*AV450,2)&gt;$AN$1,$AN$1,ROUND((N450+O450)*AV450,2)))</f>
        <v>0</v>
      </c>
      <c r="AX450" s="39">
        <v>0</v>
      </c>
      <c r="AY450" s="39">
        <f>IF(Dane!$C$9=2,IFERROR(J450/W450,0),IF(Dane!$C$9=3,IFERROR(J450/W450,0),0))</f>
        <v>0</v>
      </c>
      <c r="AZ450" s="39">
        <f>IF(Dane!$C$9=2,IFERROR(ROUND(J450-ROUND(J450*0.0976,2)-ROUND(J450*0.015,2)-ROUND(J450*0.0245,2),2)/W450,0),IF(Dane!$C$9=3,IFERROR(ROUND(J450-ROUND(J450*0.0976,2)-ROUND(J450*0.015,2)-ROUND(J450*0.0245,2),2)/W450,0),0))</f>
        <v>0</v>
      </c>
      <c r="BA450" s="39">
        <f t="shared" si="103"/>
        <v>0</v>
      </c>
      <c r="BB450" s="39">
        <f t="shared" si="104"/>
        <v>0</v>
      </c>
      <c r="BC450" s="39">
        <f t="shared" si="97"/>
        <v>0</v>
      </c>
      <c r="BD450" s="39">
        <f>IF(Dane!$C$9=2,IFERROR(BC450/W450,0),IF(Dane!$C$9=3,IFERROR(BC450/W450,0),0))</f>
        <v>0</v>
      </c>
      <c r="BE450" s="39">
        <f t="shared" si="105"/>
        <v>0</v>
      </c>
      <c r="BF450" s="39">
        <v>0</v>
      </c>
      <c r="BG450" s="39">
        <f t="shared" si="106"/>
        <v>0</v>
      </c>
      <c r="BH450" s="39">
        <f>IF(Dane!$C$9=2,IF(ROUND((S450+T450)*BG450,2)&gt;$AN$1,$AN$1,ROUND((S450+T450)*BG450,2)),IF(Dane!$C$9=3,IF(ROUND((S450+T450)*BG450,2)&gt;$AN$1,$AN$1,ROUND((S450+T450)*BG450,2)),0))</f>
        <v>0</v>
      </c>
      <c r="BI450" s="39">
        <v>0</v>
      </c>
      <c r="BJ450" s="39">
        <f>IF(Dane!$C$9=3,IFERROR(J450/AB450,0),0)</f>
        <v>0</v>
      </c>
      <c r="BK450" s="39">
        <f>IF(Dane!$C$9=3,IFERROR(ROUND(J450-ROUND(J450*0.0976,2)-ROUND(J450*0.015,2)-ROUND(J450*0.0245,2),2)/AB450,0),0)</f>
        <v>0</v>
      </c>
      <c r="BL450" s="39">
        <f t="shared" si="107"/>
        <v>0</v>
      </c>
      <c r="BM450" s="39">
        <f t="shared" si="108"/>
        <v>0</v>
      </c>
      <c r="BN450" s="39">
        <f t="shared" si="98"/>
        <v>0</v>
      </c>
      <c r="BO450" s="39">
        <f>IF(Dane!$C$9=3,IFERROR(BN450/AB450,0),0)</f>
        <v>0</v>
      </c>
      <c r="BP450" s="39">
        <f t="shared" si="109"/>
        <v>0</v>
      </c>
      <c r="BQ450" s="39">
        <v>0</v>
      </c>
      <c r="BR450" s="39">
        <f t="shared" si="110"/>
        <v>0</v>
      </c>
      <c r="BS450" s="39">
        <f>IF(Dane!$C$9=3,IF(ROUND((X450+Y450)*BR450,2)&gt;$AN$1,$AN$1,ROUND((X450+Y450)*BR450,2)),0)</f>
        <v>0</v>
      </c>
      <c r="BT450" s="39">
        <v>0</v>
      </c>
    </row>
    <row r="451" spans="1:72">
      <c r="A451" s="87">
        <v>442</v>
      </c>
      <c r="B451" s="1"/>
      <c r="C451" s="1"/>
      <c r="D451" s="2"/>
      <c r="E451" s="3"/>
      <c r="F451" s="4"/>
      <c r="G451" s="5"/>
      <c r="H451" s="5"/>
      <c r="I451" s="6"/>
      <c r="J451" s="5"/>
      <c r="K451" s="5"/>
      <c r="L451" s="5"/>
      <c r="M451" s="55"/>
      <c r="N451" s="8"/>
      <c r="O451" s="105"/>
      <c r="P451" s="5"/>
      <c r="Q451" s="5"/>
      <c r="R451" s="105">
        <f>Dane!$C$10</f>
        <v>0</v>
      </c>
      <c r="S451" s="8"/>
      <c r="T451" s="105"/>
      <c r="U451" s="5"/>
      <c r="V451" s="5"/>
      <c r="W451" s="107">
        <f>Dane!$C$11</f>
        <v>0</v>
      </c>
      <c r="X451" s="8"/>
      <c r="Y451" s="105"/>
      <c r="Z451" s="5"/>
      <c r="AA451" s="5"/>
      <c r="AB451" s="110">
        <f>Dane!$C$12</f>
        <v>0</v>
      </c>
      <c r="AC451" s="108">
        <f>IF(Dane!$E$3=1,AP451+BA451+BL451,IF(Dane!$E$3=2,AT451+BE451+BP451,AW451+BH451+BS451))</f>
        <v>0</v>
      </c>
      <c r="AD451" s="14">
        <f>IF(Dane!$E$3=1,AQ451+BB451+BM451,IF(Dane!$E$3=2,AU451+BF451+BQ451,AX451+BI451+BT451))</f>
        <v>0</v>
      </c>
      <c r="AE451" s="14">
        <f>IF((J451*Dane!$C$9)-AC451&lt;0,0,(J451*Dane!$C$9)-AC451)</f>
        <v>0</v>
      </c>
      <c r="AF451" s="61">
        <f>IF((K451*Dane!$C$9)-AD451&lt;0,0,(K451*Dane!$C$9)-AD451)</f>
        <v>0</v>
      </c>
      <c r="AG451" s="93"/>
      <c r="AH451" s="84">
        <f>IF(Dane!$E$3=1,AP451,IF(Dane!$E$3=2,AT451,AW451))</f>
        <v>0</v>
      </c>
      <c r="AI451" s="84">
        <f>IF(Dane!$E$3=1,AQ451,IF(Dane!$E$3=2,AU451,AX451))</f>
        <v>0</v>
      </c>
      <c r="AJ451" s="84">
        <f>IF(Dane!$E$3=1,BA451,IF(Dane!$E$3=2,BE451,BH451))</f>
        <v>0</v>
      </c>
      <c r="AK451" s="84">
        <f>IF(Dane!$E$3=1,BB451,IF(Dane!$E$3=2,BF451,BI451))</f>
        <v>0</v>
      </c>
      <c r="AL451" s="84">
        <f>IF(Dane!$E$3=1,BL451,IF(Dane!$E$3=2,BP451,BS451))</f>
        <v>0</v>
      </c>
      <c r="AM451" s="84">
        <f>IF(Dane!$E$3=1,BM451,IF(Dane!$E$3=2,BQ451,BT451))</f>
        <v>0</v>
      </c>
      <c r="AN451" s="39">
        <f>IF(Dane!$C$9="",0,IFERROR(J451/R451,0))</f>
        <v>0</v>
      </c>
      <c r="AO451" s="39">
        <f>IF(Dane!$C$9="",0,IFERROR(ROUND(J451-ROUND(J451*0.0976,2)-ROUND(J451*0.015,2)-ROUND(J451*0.0245,2),2)/R451,0))</f>
        <v>0</v>
      </c>
      <c r="AP451" s="39">
        <f t="shared" si="99"/>
        <v>0</v>
      </c>
      <c r="AQ451" s="39">
        <f t="shared" si="100"/>
        <v>0</v>
      </c>
      <c r="AR451" s="39">
        <f t="shared" si="96"/>
        <v>0</v>
      </c>
      <c r="AS451" s="39">
        <f>IF(Dane!$C$9="",0,IFERROR(AR451/R451,0))</f>
        <v>0</v>
      </c>
      <c r="AT451" s="39">
        <f t="shared" si="101"/>
        <v>0</v>
      </c>
      <c r="AU451" s="39">
        <v>0</v>
      </c>
      <c r="AV451" s="39">
        <f t="shared" si="102"/>
        <v>0</v>
      </c>
      <c r="AW451" s="39">
        <f>IF(Dane!$C$9="",0,IF(ROUND((N451+O451)*AV451,2)&gt;$AN$1,$AN$1,ROUND((N451+O451)*AV451,2)))</f>
        <v>0</v>
      </c>
      <c r="AX451" s="39">
        <v>0</v>
      </c>
      <c r="AY451" s="39">
        <f>IF(Dane!$C$9=2,IFERROR(J451/W451,0),IF(Dane!$C$9=3,IFERROR(J451/W451,0),0))</f>
        <v>0</v>
      </c>
      <c r="AZ451" s="39">
        <f>IF(Dane!$C$9=2,IFERROR(ROUND(J451-ROUND(J451*0.0976,2)-ROUND(J451*0.015,2)-ROUND(J451*0.0245,2),2)/W451,0),IF(Dane!$C$9=3,IFERROR(ROUND(J451-ROUND(J451*0.0976,2)-ROUND(J451*0.015,2)-ROUND(J451*0.0245,2),2)/W451,0),0))</f>
        <v>0</v>
      </c>
      <c r="BA451" s="39">
        <f t="shared" si="103"/>
        <v>0</v>
      </c>
      <c r="BB451" s="39">
        <f t="shared" si="104"/>
        <v>0</v>
      </c>
      <c r="BC451" s="39">
        <f t="shared" si="97"/>
        <v>0</v>
      </c>
      <c r="BD451" s="39">
        <f>IF(Dane!$C$9=2,IFERROR(BC451/W451,0),IF(Dane!$C$9=3,IFERROR(BC451/W451,0),0))</f>
        <v>0</v>
      </c>
      <c r="BE451" s="39">
        <f t="shared" si="105"/>
        <v>0</v>
      </c>
      <c r="BF451" s="39">
        <v>0</v>
      </c>
      <c r="BG451" s="39">
        <f t="shared" si="106"/>
        <v>0</v>
      </c>
      <c r="BH451" s="39">
        <f>IF(Dane!$C$9=2,IF(ROUND((S451+T451)*BG451,2)&gt;$AN$1,$AN$1,ROUND((S451+T451)*BG451,2)),IF(Dane!$C$9=3,IF(ROUND((S451+T451)*BG451,2)&gt;$AN$1,$AN$1,ROUND((S451+T451)*BG451,2)),0))</f>
        <v>0</v>
      </c>
      <c r="BI451" s="39">
        <v>0</v>
      </c>
      <c r="BJ451" s="39">
        <f>IF(Dane!$C$9=3,IFERROR(J451/AB451,0),0)</f>
        <v>0</v>
      </c>
      <c r="BK451" s="39">
        <f>IF(Dane!$C$9=3,IFERROR(ROUND(J451-ROUND(J451*0.0976,2)-ROUND(J451*0.015,2)-ROUND(J451*0.0245,2),2)/AB451,0),0)</f>
        <v>0</v>
      </c>
      <c r="BL451" s="39">
        <f t="shared" si="107"/>
        <v>0</v>
      </c>
      <c r="BM451" s="39">
        <f t="shared" si="108"/>
        <v>0</v>
      </c>
      <c r="BN451" s="39">
        <f t="shared" si="98"/>
        <v>0</v>
      </c>
      <c r="BO451" s="39">
        <f>IF(Dane!$C$9=3,IFERROR(BN451/AB451,0),0)</f>
        <v>0</v>
      </c>
      <c r="BP451" s="39">
        <f t="shared" si="109"/>
        <v>0</v>
      </c>
      <c r="BQ451" s="39">
        <v>0</v>
      </c>
      <c r="BR451" s="39">
        <f t="shared" si="110"/>
        <v>0</v>
      </c>
      <c r="BS451" s="39">
        <f>IF(Dane!$C$9=3,IF(ROUND((X451+Y451)*BR451,2)&gt;$AN$1,$AN$1,ROUND((X451+Y451)*BR451,2)),0)</f>
        <v>0</v>
      </c>
      <c r="BT451" s="39">
        <v>0</v>
      </c>
    </row>
    <row r="452" spans="1:72">
      <c r="A452" s="87">
        <v>443</v>
      </c>
      <c r="B452" s="1"/>
      <c r="C452" s="1"/>
      <c r="D452" s="2"/>
      <c r="E452" s="3"/>
      <c r="F452" s="4"/>
      <c r="G452" s="5"/>
      <c r="H452" s="5"/>
      <c r="I452" s="6"/>
      <c r="J452" s="5"/>
      <c r="K452" s="5"/>
      <c r="L452" s="5"/>
      <c r="M452" s="55"/>
      <c r="N452" s="8"/>
      <c r="O452" s="105"/>
      <c r="P452" s="5"/>
      <c r="Q452" s="5"/>
      <c r="R452" s="105">
        <f>Dane!$C$10</f>
        <v>0</v>
      </c>
      <c r="S452" s="8"/>
      <c r="T452" s="105"/>
      <c r="U452" s="5"/>
      <c r="V452" s="5"/>
      <c r="W452" s="107">
        <f>Dane!$C$11</f>
        <v>0</v>
      </c>
      <c r="X452" s="8"/>
      <c r="Y452" s="105"/>
      <c r="Z452" s="5"/>
      <c r="AA452" s="5"/>
      <c r="AB452" s="110">
        <f>Dane!$C$12</f>
        <v>0</v>
      </c>
      <c r="AC452" s="108">
        <f>IF(Dane!$E$3=1,AP452+BA452+BL452,IF(Dane!$E$3=2,AT452+BE452+BP452,AW452+BH452+BS452))</f>
        <v>0</v>
      </c>
      <c r="AD452" s="14">
        <f>IF(Dane!$E$3=1,AQ452+BB452+BM452,IF(Dane!$E$3=2,AU452+BF452+BQ452,AX452+BI452+BT452))</f>
        <v>0</v>
      </c>
      <c r="AE452" s="14">
        <f>IF((J452*Dane!$C$9)-AC452&lt;0,0,(J452*Dane!$C$9)-AC452)</f>
        <v>0</v>
      </c>
      <c r="AF452" s="61">
        <f>IF((K452*Dane!$C$9)-AD452&lt;0,0,(K452*Dane!$C$9)-AD452)</f>
        <v>0</v>
      </c>
      <c r="AG452" s="93"/>
      <c r="AH452" s="84">
        <f>IF(Dane!$E$3=1,AP452,IF(Dane!$E$3=2,AT452,AW452))</f>
        <v>0</v>
      </c>
      <c r="AI452" s="84">
        <f>IF(Dane!$E$3=1,AQ452,IF(Dane!$E$3=2,AU452,AX452))</f>
        <v>0</v>
      </c>
      <c r="AJ452" s="84">
        <f>IF(Dane!$E$3=1,BA452,IF(Dane!$E$3=2,BE452,BH452))</f>
        <v>0</v>
      </c>
      <c r="AK452" s="84">
        <f>IF(Dane!$E$3=1,BB452,IF(Dane!$E$3=2,BF452,BI452))</f>
        <v>0</v>
      </c>
      <c r="AL452" s="84">
        <f>IF(Dane!$E$3=1,BL452,IF(Dane!$E$3=2,BP452,BS452))</f>
        <v>0</v>
      </c>
      <c r="AM452" s="84">
        <f>IF(Dane!$E$3=1,BM452,IF(Dane!$E$3=2,BQ452,BT452))</f>
        <v>0</v>
      </c>
      <c r="AN452" s="39">
        <f>IF(Dane!$C$9="",0,IFERROR(J452/R452,0))</f>
        <v>0</v>
      </c>
      <c r="AO452" s="39">
        <f>IF(Dane!$C$9="",0,IFERROR(ROUND(J452-ROUND(J452*0.0976,2)-ROUND(J452*0.015,2)-ROUND(J452*0.0245,2),2)/R452,0))</f>
        <v>0</v>
      </c>
      <c r="AP452" s="39">
        <f t="shared" si="99"/>
        <v>0</v>
      </c>
      <c r="AQ452" s="39">
        <f t="shared" si="100"/>
        <v>0</v>
      </c>
      <c r="AR452" s="39">
        <f t="shared" si="96"/>
        <v>0</v>
      </c>
      <c r="AS452" s="39">
        <f>IF(Dane!$C$9="",0,IFERROR(AR452/R452,0))</f>
        <v>0</v>
      </c>
      <c r="AT452" s="39">
        <f t="shared" si="101"/>
        <v>0</v>
      </c>
      <c r="AU452" s="39">
        <v>0</v>
      </c>
      <c r="AV452" s="39">
        <f t="shared" si="102"/>
        <v>0</v>
      </c>
      <c r="AW452" s="39">
        <f>IF(Dane!$C$9="",0,IF(ROUND((N452+O452)*AV452,2)&gt;$AN$1,$AN$1,ROUND((N452+O452)*AV452,2)))</f>
        <v>0</v>
      </c>
      <c r="AX452" s="39">
        <v>0</v>
      </c>
      <c r="AY452" s="39">
        <f>IF(Dane!$C$9=2,IFERROR(J452/W452,0),IF(Dane!$C$9=3,IFERROR(J452/W452,0),0))</f>
        <v>0</v>
      </c>
      <c r="AZ452" s="39">
        <f>IF(Dane!$C$9=2,IFERROR(ROUND(J452-ROUND(J452*0.0976,2)-ROUND(J452*0.015,2)-ROUND(J452*0.0245,2),2)/W452,0),IF(Dane!$C$9=3,IFERROR(ROUND(J452-ROUND(J452*0.0976,2)-ROUND(J452*0.015,2)-ROUND(J452*0.0245,2),2)/W452,0),0))</f>
        <v>0</v>
      </c>
      <c r="BA452" s="39">
        <f t="shared" si="103"/>
        <v>0</v>
      </c>
      <c r="BB452" s="39">
        <f t="shared" si="104"/>
        <v>0</v>
      </c>
      <c r="BC452" s="39">
        <f t="shared" si="97"/>
        <v>0</v>
      </c>
      <c r="BD452" s="39">
        <f>IF(Dane!$C$9=2,IFERROR(BC452/W452,0),IF(Dane!$C$9=3,IFERROR(BC452/W452,0),0))</f>
        <v>0</v>
      </c>
      <c r="BE452" s="39">
        <f t="shared" si="105"/>
        <v>0</v>
      </c>
      <c r="BF452" s="39">
        <v>0</v>
      </c>
      <c r="BG452" s="39">
        <f t="shared" si="106"/>
        <v>0</v>
      </c>
      <c r="BH452" s="39">
        <f>IF(Dane!$C$9=2,IF(ROUND((S452+T452)*BG452,2)&gt;$AN$1,$AN$1,ROUND((S452+T452)*BG452,2)),IF(Dane!$C$9=3,IF(ROUND((S452+T452)*BG452,2)&gt;$AN$1,$AN$1,ROUND((S452+T452)*BG452,2)),0))</f>
        <v>0</v>
      </c>
      <c r="BI452" s="39">
        <v>0</v>
      </c>
      <c r="BJ452" s="39">
        <f>IF(Dane!$C$9=3,IFERROR(J452/AB452,0),0)</f>
        <v>0</v>
      </c>
      <c r="BK452" s="39">
        <f>IF(Dane!$C$9=3,IFERROR(ROUND(J452-ROUND(J452*0.0976,2)-ROUND(J452*0.015,2)-ROUND(J452*0.0245,2),2)/AB452,0),0)</f>
        <v>0</v>
      </c>
      <c r="BL452" s="39">
        <f t="shared" si="107"/>
        <v>0</v>
      </c>
      <c r="BM452" s="39">
        <f t="shared" si="108"/>
        <v>0</v>
      </c>
      <c r="BN452" s="39">
        <f t="shared" si="98"/>
        <v>0</v>
      </c>
      <c r="BO452" s="39">
        <f>IF(Dane!$C$9=3,IFERROR(BN452/AB452,0),0)</f>
        <v>0</v>
      </c>
      <c r="BP452" s="39">
        <f t="shared" si="109"/>
        <v>0</v>
      </c>
      <c r="BQ452" s="39">
        <v>0</v>
      </c>
      <c r="BR452" s="39">
        <f t="shared" si="110"/>
        <v>0</v>
      </c>
      <c r="BS452" s="39">
        <f>IF(Dane!$C$9=3,IF(ROUND((X452+Y452)*BR452,2)&gt;$AN$1,$AN$1,ROUND((X452+Y452)*BR452,2)),0)</f>
        <v>0</v>
      </c>
      <c r="BT452" s="39">
        <v>0</v>
      </c>
    </row>
    <row r="453" spans="1:72">
      <c r="A453" s="87">
        <v>444</v>
      </c>
      <c r="B453" s="1"/>
      <c r="C453" s="1"/>
      <c r="D453" s="2"/>
      <c r="E453" s="3"/>
      <c r="F453" s="4"/>
      <c r="G453" s="5"/>
      <c r="H453" s="5"/>
      <c r="I453" s="6"/>
      <c r="J453" s="5"/>
      <c r="K453" s="5"/>
      <c r="L453" s="5"/>
      <c r="M453" s="55"/>
      <c r="N453" s="8"/>
      <c r="O453" s="105"/>
      <c r="P453" s="5"/>
      <c r="Q453" s="5"/>
      <c r="R453" s="105">
        <f>Dane!$C$10</f>
        <v>0</v>
      </c>
      <c r="S453" s="8"/>
      <c r="T453" s="105"/>
      <c r="U453" s="5"/>
      <c r="V453" s="5"/>
      <c r="W453" s="107">
        <f>Dane!$C$11</f>
        <v>0</v>
      </c>
      <c r="X453" s="8"/>
      <c r="Y453" s="105"/>
      <c r="Z453" s="5"/>
      <c r="AA453" s="5"/>
      <c r="AB453" s="110">
        <f>Dane!$C$12</f>
        <v>0</v>
      </c>
      <c r="AC453" s="108">
        <f>IF(Dane!$E$3=1,AP453+BA453+BL453,IF(Dane!$E$3=2,AT453+BE453+BP453,AW453+BH453+BS453))</f>
        <v>0</v>
      </c>
      <c r="AD453" s="14">
        <f>IF(Dane!$E$3=1,AQ453+BB453+BM453,IF(Dane!$E$3=2,AU453+BF453+BQ453,AX453+BI453+BT453))</f>
        <v>0</v>
      </c>
      <c r="AE453" s="14">
        <f>IF((J453*Dane!$C$9)-AC453&lt;0,0,(J453*Dane!$C$9)-AC453)</f>
        <v>0</v>
      </c>
      <c r="AF453" s="61">
        <f>IF((K453*Dane!$C$9)-AD453&lt;0,0,(K453*Dane!$C$9)-AD453)</f>
        <v>0</v>
      </c>
      <c r="AG453" s="93"/>
      <c r="AH453" s="84">
        <f>IF(Dane!$E$3=1,AP453,IF(Dane!$E$3=2,AT453,AW453))</f>
        <v>0</v>
      </c>
      <c r="AI453" s="84">
        <f>IF(Dane!$E$3=1,AQ453,IF(Dane!$E$3=2,AU453,AX453))</f>
        <v>0</v>
      </c>
      <c r="AJ453" s="84">
        <f>IF(Dane!$E$3=1,BA453,IF(Dane!$E$3=2,BE453,BH453))</f>
        <v>0</v>
      </c>
      <c r="AK453" s="84">
        <f>IF(Dane!$E$3=1,BB453,IF(Dane!$E$3=2,BF453,BI453))</f>
        <v>0</v>
      </c>
      <c r="AL453" s="84">
        <f>IF(Dane!$E$3=1,BL453,IF(Dane!$E$3=2,BP453,BS453))</f>
        <v>0</v>
      </c>
      <c r="AM453" s="84">
        <f>IF(Dane!$E$3=1,BM453,IF(Dane!$E$3=2,BQ453,BT453))</f>
        <v>0</v>
      </c>
      <c r="AN453" s="39">
        <f>IF(Dane!$C$9="",0,IFERROR(J453/R453,0))</f>
        <v>0</v>
      </c>
      <c r="AO453" s="39">
        <f>IF(Dane!$C$9="",0,IFERROR(ROUND(J453-ROUND(J453*0.0976,2)-ROUND(J453*0.015,2)-ROUND(J453*0.0245,2),2)/R453,0))</f>
        <v>0</v>
      </c>
      <c r="AP453" s="39">
        <f t="shared" si="99"/>
        <v>0</v>
      </c>
      <c r="AQ453" s="39">
        <f t="shared" si="100"/>
        <v>0</v>
      </c>
      <c r="AR453" s="39">
        <f t="shared" si="96"/>
        <v>0</v>
      </c>
      <c r="AS453" s="39">
        <f>IF(Dane!$C$9="",0,IFERROR(AR453/R453,0))</f>
        <v>0</v>
      </c>
      <c r="AT453" s="39">
        <f t="shared" si="101"/>
        <v>0</v>
      </c>
      <c r="AU453" s="39">
        <v>0</v>
      </c>
      <c r="AV453" s="39">
        <f t="shared" si="102"/>
        <v>0</v>
      </c>
      <c r="AW453" s="39">
        <f>IF(Dane!$C$9="",0,IF(ROUND((N453+O453)*AV453,2)&gt;$AN$1,$AN$1,ROUND((N453+O453)*AV453,2)))</f>
        <v>0</v>
      </c>
      <c r="AX453" s="39">
        <v>0</v>
      </c>
      <c r="AY453" s="39">
        <f>IF(Dane!$C$9=2,IFERROR(J453/W453,0),IF(Dane!$C$9=3,IFERROR(J453/W453,0),0))</f>
        <v>0</v>
      </c>
      <c r="AZ453" s="39">
        <f>IF(Dane!$C$9=2,IFERROR(ROUND(J453-ROUND(J453*0.0976,2)-ROUND(J453*0.015,2)-ROUND(J453*0.0245,2),2)/W453,0),IF(Dane!$C$9=3,IFERROR(ROUND(J453-ROUND(J453*0.0976,2)-ROUND(J453*0.015,2)-ROUND(J453*0.0245,2),2)/W453,0),0))</f>
        <v>0</v>
      </c>
      <c r="BA453" s="39">
        <f t="shared" si="103"/>
        <v>0</v>
      </c>
      <c r="BB453" s="39">
        <f t="shared" si="104"/>
        <v>0</v>
      </c>
      <c r="BC453" s="39">
        <f t="shared" si="97"/>
        <v>0</v>
      </c>
      <c r="BD453" s="39">
        <f>IF(Dane!$C$9=2,IFERROR(BC453/W453,0),IF(Dane!$C$9=3,IFERROR(BC453/W453,0),0))</f>
        <v>0</v>
      </c>
      <c r="BE453" s="39">
        <f t="shared" si="105"/>
        <v>0</v>
      </c>
      <c r="BF453" s="39">
        <v>0</v>
      </c>
      <c r="BG453" s="39">
        <f t="shared" si="106"/>
        <v>0</v>
      </c>
      <c r="BH453" s="39">
        <f>IF(Dane!$C$9=2,IF(ROUND((S453+T453)*BG453,2)&gt;$AN$1,$AN$1,ROUND((S453+T453)*BG453,2)),IF(Dane!$C$9=3,IF(ROUND((S453+T453)*BG453,2)&gt;$AN$1,$AN$1,ROUND((S453+T453)*BG453,2)),0))</f>
        <v>0</v>
      </c>
      <c r="BI453" s="39">
        <v>0</v>
      </c>
      <c r="BJ453" s="39">
        <f>IF(Dane!$C$9=3,IFERROR(J453/AB453,0),0)</f>
        <v>0</v>
      </c>
      <c r="BK453" s="39">
        <f>IF(Dane!$C$9=3,IFERROR(ROUND(J453-ROUND(J453*0.0976,2)-ROUND(J453*0.015,2)-ROUND(J453*0.0245,2),2)/AB453,0),0)</f>
        <v>0</v>
      </c>
      <c r="BL453" s="39">
        <f t="shared" si="107"/>
        <v>0</v>
      </c>
      <c r="BM453" s="39">
        <f t="shared" si="108"/>
        <v>0</v>
      </c>
      <c r="BN453" s="39">
        <f t="shared" si="98"/>
        <v>0</v>
      </c>
      <c r="BO453" s="39">
        <f>IF(Dane!$C$9=3,IFERROR(BN453/AB453,0),0)</f>
        <v>0</v>
      </c>
      <c r="BP453" s="39">
        <f t="shared" si="109"/>
        <v>0</v>
      </c>
      <c r="BQ453" s="39">
        <v>0</v>
      </c>
      <c r="BR453" s="39">
        <f t="shared" si="110"/>
        <v>0</v>
      </c>
      <c r="BS453" s="39">
        <f>IF(Dane!$C$9=3,IF(ROUND((X453+Y453)*BR453,2)&gt;$AN$1,$AN$1,ROUND((X453+Y453)*BR453,2)),0)</f>
        <v>0</v>
      </c>
      <c r="BT453" s="39">
        <v>0</v>
      </c>
    </row>
    <row r="454" spans="1:72">
      <c r="A454" s="87">
        <v>445</v>
      </c>
      <c r="B454" s="1"/>
      <c r="C454" s="1"/>
      <c r="D454" s="2"/>
      <c r="E454" s="3"/>
      <c r="F454" s="4"/>
      <c r="G454" s="5"/>
      <c r="H454" s="5"/>
      <c r="I454" s="6"/>
      <c r="J454" s="5"/>
      <c r="K454" s="5"/>
      <c r="L454" s="5"/>
      <c r="M454" s="55"/>
      <c r="N454" s="8"/>
      <c r="O454" s="105"/>
      <c r="P454" s="5"/>
      <c r="Q454" s="5"/>
      <c r="R454" s="105">
        <f>Dane!$C$10</f>
        <v>0</v>
      </c>
      <c r="S454" s="8"/>
      <c r="T454" s="105"/>
      <c r="U454" s="5"/>
      <c r="V454" s="5"/>
      <c r="W454" s="107">
        <f>Dane!$C$11</f>
        <v>0</v>
      </c>
      <c r="X454" s="8"/>
      <c r="Y454" s="105"/>
      <c r="Z454" s="5"/>
      <c r="AA454" s="5"/>
      <c r="AB454" s="110">
        <f>Dane!$C$12</f>
        <v>0</v>
      </c>
      <c r="AC454" s="108">
        <f>IF(Dane!$E$3=1,AP454+BA454+BL454,IF(Dane!$E$3=2,AT454+BE454+BP454,AW454+BH454+BS454))</f>
        <v>0</v>
      </c>
      <c r="AD454" s="14">
        <f>IF(Dane!$E$3=1,AQ454+BB454+BM454,IF(Dane!$E$3=2,AU454+BF454+BQ454,AX454+BI454+BT454))</f>
        <v>0</v>
      </c>
      <c r="AE454" s="14">
        <f>IF((J454*Dane!$C$9)-AC454&lt;0,0,(J454*Dane!$C$9)-AC454)</f>
        <v>0</v>
      </c>
      <c r="AF454" s="61">
        <f>IF((K454*Dane!$C$9)-AD454&lt;0,0,(K454*Dane!$C$9)-AD454)</f>
        <v>0</v>
      </c>
      <c r="AG454" s="93"/>
      <c r="AH454" s="84">
        <f>IF(Dane!$E$3=1,AP454,IF(Dane!$E$3=2,AT454,AW454))</f>
        <v>0</v>
      </c>
      <c r="AI454" s="84">
        <f>IF(Dane!$E$3=1,AQ454,IF(Dane!$E$3=2,AU454,AX454))</f>
        <v>0</v>
      </c>
      <c r="AJ454" s="84">
        <f>IF(Dane!$E$3=1,BA454,IF(Dane!$E$3=2,BE454,BH454))</f>
        <v>0</v>
      </c>
      <c r="AK454" s="84">
        <f>IF(Dane!$E$3=1,BB454,IF(Dane!$E$3=2,BF454,BI454))</f>
        <v>0</v>
      </c>
      <c r="AL454" s="84">
        <f>IF(Dane!$E$3=1,BL454,IF(Dane!$E$3=2,BP454,BS454))</f>
        <v>0</v>
      </c>
      <c r="AM454" s="84">
        <f>IF(Dane!$E$3=1,BM454,IF(Dane!$E$3=2,BQ454,BT454))</f>
        <v>0</v>
      </c>
      <c r="AN454" s="39">
        <f>IF(Dane!$C$9="",0,IFERROR(J454/R454,0))</f>
        <v>0</v>
      </c>
      <c r="AO454" s="39">
        <f>IF(Dane!$C$9="",0,IFERROR(ROUND(J454-ROUND(J454*0.0976,2)-ROUND(J454*0.015,2)-ROUND(J454*0.0245,2),2)/R454,0))</f>
        <v>0</v>
      </c>
      <c r="AP454" s="39">
        <f t="shared" si="99"/>
        <v>0</v>
      </c>
      <c r="AQ454" s="39">
        <f t="shared" si="100"/>
        <v>0</v>
      </c>
      <c r="AR454" s="39">
        <f t="shared" si="96"/>
        <v>0</v>
      </c>
      <c r="AS454" s="39">
        <f>IF(Dane!$C$9="",0,IFERROR(AR454/R454,0))</f>
        <v>0</v>
      </c>
      <c r="AT454" s="39">
        <f t="shared" si="101"/>
        <v>0</v>
      </c>
      <c r="AU454" s="39">
        <v>0</v>
      </c>
      <c r="AV454" s="39">
        <f t="shared" si="102"/>
        <v>0</v>
      </c>
      <c r="AW454" s="39">
        <f>IF(Dane!$C$9="",0,IF(ROUND((N454+O454)*AV454,2)&gt;$AN$1,$AN$1,ROUND((N454+O454)*AV454,2)))</f>
        <v>0</v>
      </c>
      <c r="AX454" s="39">
        <v>0</v>
      </c>
      <c r="AY454" s="39">
        <f>IF(Dane!$C$9=2,IFERROR(J454/W454,0),IF(Dane!$C$9=3,IFERROR(J454/W454,0),0))</f>
        <v>0</v>
      </c>
      <c r="AZ454" s="39">
        <f>IF(Dane!$C$9=2,IFERROR(ROUND(J454-ROUND(J454*0.0976,2)-ROUND(J454*0.015,2)-ROUND(J454*0.0245,2),2)/W454,0),IF(Dane!$C$9=3,IFERROR(ROUND(J454-ROUND(J454*0.0976,2)-ROUND(J454*0.015,2)-ROUND(J454*0.0245,2),2)/W454,0),0))</f>
        <v>0</v>
      </c>
      <c r="BA454" s="39">
        <f t="shared" si="103"/>
        <v>0</v>
      </c>
      <c r="BB454" s="39">
        <f t="shared" si="104"/>
        <v>0</v>
      </c>
      <c r="BC454" s="39">
        <f t="shared" si="97"/>
        <v>0</v>
      </c>
      <c r="BD454" s="39">
        <f>IF(Dane!$C$9=2,IFERROR(BC454/W454,0),IF(Dane!$C$9=3,IFERROR(BC454/W454,0),0))</f>
        <v>0</v>
      </c>
      <c r="BE454" s="39">
        <f t="shared" si="105"/>
        <v>0</v>
      </c>
      <c r="BF454" s="39">
        <v>0</v>
      </c>
      <c r="BG454" s="39">
        <f t="shared" si="106"/>
        <v>0</v>
      </c>
      <c r="BH454" s="39">
        <f>IF(Dane!$C$9=2,IF(ROUND((S454+T454)*BG454,2)&gt;$AN$1,$AN$1,ROUND((S454+T454)*BG454,2)),IF(Dane!$C$9=3,IF(ROUND((S454+T454)*BG454,2)&gt;$AN$1,$AN$1,ROUND((S454+T454)*BG454,2)),0))</f>
        <v>0</v>
      </c>
      <c r="BI454" s="39">
        <v>0</v>
      </c>
      <c r="BJ454" s="39">
        <f>IF(Dane!$C$9=3,IFERROR(J454/AB454,0),0)</f>
        <v>0</v>
      </c>
      <c r="BK454" s="39">
        <f>IF(Dane!$C$9=3,IFERROR(ROUND(J454-ROUND(J454*0.0976,2)-ROUND(J454*0.015,2)-ROUND(J454*0.0245,2),2)/AB454,0),0)</f>
        <v>0</v>
      </c>
      <c r="BL454" s="39">
        <f t="shared" si="107"/>
        <v>0</v>
      </c>
      <c r="BM454" s="39">
        <f t="shared" si="108"/>
        <v>0</v>
      </c>
      <c r="BN454" s="39">
        <f t="shared" si="98"/>
        <v>0</v>
      </c>
      <c r="BO454" s="39">
        <f>IF(Dane!$C$9=3,IFERROR(BN454/AB454,0),0)</f>
        <v>0</v>
      </c>
      <c r="BP454" s="39">
        <f t="shared" si="109"/>
        <v>0</v>
      </c>
      <c r="BQ454" s="39">
        <v>0</v>
      </c>
      <c r="BR454" s="39">
        <f t="shared" si="110"/>
        <v>0</v>
      </c>
      <c r="BS454" s="39">
        <f>IF(Dane!$C$9=3,IF(ROUND((X454+Y454)*BR454,2)&gt;$AN$1,$AN$1,ROUND((X454+Y454)*BR454,2)),0)</f>
        <v>0</v>
      </c>
      <c r="BT454" s="39">
        <v>0</v>
      </c>
    </row>
    <row r="455" spans="1:72">
      <c r="A455" s="87">
        <v>446</v>
      </c>
      <c r="B455" s="1"/>
      <c r="C455" s="1"/>
      <c r="D455" s="2"/>
      <c r="E455" s="3"/>
      <c r="F455" s="4"/>
      <c r="G455" s="5"/>
      <c r="H455" s="5"/>
      <c r="I455" s="6"/>
      <c r="J455" s="5"/>
      <c r="K455" s="5"/>
      <c r="L455" s="5"/>
      <c r="M455" s="55"/>
      <c r="N455" s="8"/>
      <c r="O455" s="105"/>
      <c r="P455" s="5"/>
      <c r="Q455" s="5"/>
      <c r="R455" s="105">
        <f>Dane!$C$10</f>
        <v>0</v>
      </c>
      <c r="S455" s="8"/>
      <c r="T455" s="105"/>
      <c r="U455" s="5"/>
      <c r="V455" s="5"/>
      <c r="W455" s="107">
        <f>Dane!$C$11</f>
        <v>0</v>
      </c>
      <c r="X455" s="8"/>
      <c r="Y455" s="105"/>
      <c r="Z455" s="5"/>
      <c r="AA455" s="5"/>
      <c r="AB455" s="110">
        <f>Dane!$C$12</f>
        <v>0</v>
      </c>
      <c r="AC455" s="108">
        <f>IF(Dane!$E$3=1,AP455+BA455+BL455,IF(Dane!$E$3=2,AT455+BE455+BP455,AW455+BH455+BS455))</f>
        <v>0</v>
      </c>
      <c r="AD455" s="14">
        <f>IF(Dane!$E$3=1,AQ455+BB455+BM455,IF(Dane!$E$3=2,AU455+BF455+BQ455,AX455+BI455+BT455))</f>
        <v>0</v>
      </c>
      <c r="AE455" s="14">
        <f>IF((J455*Dane!$C$9)-AC455&lt;0,0,(J455*Dane!$C$9)-AC455)</f>
        <v>0</v>
      </c>
      <c r="AF455" s="61">
        <f>IF((K455*Dane!$C$9)-AD455&lt;0,0,(K455*Dane!$C$9)-AD455)</f>
        <v>0</v>
      </c>
      <c r="AG455" s="93"/>
      <c r="AH455" s="84">
        <f>IF(Dane!$E$3=1,AP455,IF(Dane!$E$3=2,AT455,AW455))</f>
        <v>0</v>
      </c>
      <c r="AI455" s="84">
        <f>IF(Dane!$E$3=1,AQ455,IF(Dane!$E$3=2,AU455,AX455))</f>
        <v>0</v>
      </c>
      <c r="AJ455" s="84">
        <f>IF(Dane!$E$3=1,BA455,IF(Dane!$E$3=2,BE455,BH455))</f>
        <v>0</v>
      </c>
      <c r="AK455" s="84">
        <f>IF(Dane!$E$3=1,BB455,IF(Dane!$E$3=2,BF455,BI455))</f>
        <v>0</v>
      </c>
      <c r="AL455" s="84">
        <f>IF(Dane!$E$3=1,BL455,IF(Dane!$E$3=2,BP455,BS455))</f>
        <v>0</v>
      </c>
      <c r="AM455" s="84">
        <f>IF(Dane!$E$3=1,BM455,IF(Dane!$E$3=2,BQ455,BT455))</f>
        <v>0</v>
      </c>
      <c r="AN455" s="39">
        <f>IF(Dane!$C$9="",0,IFERROR(J455/R455,0))</f>
        <v>0</v>
      </c>
      <c r="AO455" s="39">
        <f>IF(Dane!$C$9="",0,IFERROR(ROUND(J455-ROUND(J455*0.0976,2)-ROUND(J455*0.015,2)-ROUND(J455*0.0245,2),2)/R455,0))</f>
        <v>0</v>
      </c>
      <c r="AP455" s="39">
        <f t="shared" si="99"/>
        <v>0</v>
      </c>
      <c r="AQ455" s="39">
        <f t="shared" si="100"/>
        <v>0</v>
      </c>
      <c r="AR455" s="39">
        <f t="shared" si="96"/>
        <v>0</v>
      </c>
      <c r="AS455" s="39">
        <f>IF(Dane!$C$9="",0,IFERROR(AR455/R455,0))</f>
        <v>0</v>
      </c>
      <c r="AT455" s="39">
        <f t="shared" si="101"/>
        <v>0</v>
      </c>
      <c r="AU455" s="39">
        <v>0</v>
      </c>
      <c r="AV455" s="39">
        <f t="shared" si="102"/>
        <v>0</v>
      </c>
      <c r="AW455" s="39">
        <f>IF(Dane!$C$9="",0,IF(ROUND((N455+O455)*AV455,2)&gt;$AN$1,$AN$1,ROUND((N455+O455)*AV455,2)))</f>
        <v>0</v>
      </c>
      <c r="AX455" s="39">
        <v>0</v>
      </c>
      <c r="AY455" s="39">
        <f>IF(Dane!$C$9=2,IFERROR(J455/W455,0),IF(Dane!$C$9=3,IFERROR(J455/W455,0),0))</f>
        <v>0</v>
      </c>
      <c r="AZ455" s="39">
        <f>IF(Dane!$C$9=2,IFERROR(ROUND(J455-ROUND(J455*0.0976,2)-ROUND(J455*0.015,2)-ROUND(J455*0.0245,2),2)/W455,0),IF(Dane!$C$9=3,IFERROR(ROUND(J455-ROUND(J455*0.0976,2)-ROUND(J455*0.015,2)-ROUND(J455*0.0245,2),2)/W455,0),0))</f>
        <v>0</v>
      </c>
      <c r="BA455" s="39">
        <f t="shared" si="103"/>
        <v>0</v>
      </c>
      <c r="BB455" s="39">
        <f t="shared" si="104"/>
        <v>0</v>
      </c>
      <c r="BC455" s="39">
        <f t="shared" si="97"/>
        <v>0</v>
      </c>
      <c r="BD455" s="39">
        <f>IF(Dane!$C$9=2,IFERROR(BC455/W455,0),IF(Dane!$C$9=3,IFERROR(BC455/W455,0),0))</f>
        <v>0</v>
      </c>
      <c r="BE455" s="39">
        <f t="shared" si="105"/>
        <v>0</v>
      </c>
      <c r="BF455" s="39">
        <v>0</v>
      </c>
      <c r="BG455" s="39">
        <f t="shared" si="106"/>
        <v>0</v>
      </c>
      <c r="BH455" s="39">
        <f>IF(Dane!$C$9=2,IF(ROUND((S455+T455)*BG455,2)&gt;$AN$1,$AN$1,ROUND((S455+T455)*BG455,2)),IF(Dane!$C$9=3,IF(ROUND((S455+T455)*BG455,2)&gt;$AN$1,$AN$1,ROUND((S455+T455)*BG455,2)),0))</f>
        <v>0</v>
      </c>
      <c r="BI455" s="39">
        <v>0</v>
      </c>
      <c r="BJ455" s="39">
        <f>IF(Dane!$C$9=3,IFERROR(J455/AB455,0),0)</f>
        <v>0</v>
      </c>
      <c r="BK455" s="39">
        <f>IF(Dane!$C$9=3,IFERROR(ROUND(J455-ROUND(J455*0.0976,2)-ROUND(J455*0.015,2)-ROUND(J455*0.0245,2),2)/AB455,0),0)</f>
        <v>0</v>
      </c>
      <c r="BL455" s="39">
        <f t="shared" si="107"/>
        <v>0</v>
      </c>
      <c r="BM455" s="39">
        <f t="shared" si="108"/>
        <v>0</v>
      </c>
      <c r="BN455" s="39">
        <f t="shared" si="98"/>
        <v>0</v>
      </c>
      <c r="BO455" s="39">
        <f>IF(Dane!$C$9=3,IFERROR(BN455/AB455,0),0)</f>
        <v>0</v>
      </c>
      <c r="BP455" s="39">
        <f t="shared" si="109"/>
        <v>0</v>
      </c>
      <c r="BQ455" s="39">
        <v>0</v>
      </c>
      <c r="BR455" s="39">
        <f t="shared" si="110"/>
        <v>0</v>
      </c>
      <c r="BS455" s="39">
        <f>IF(Dane!$C$9=3,IF(ROUND((X455+Y455)*BR455,2)&gt;$AN$1,$AN$1,ROUND((X455+Y455)*BR455,2)),0)</f>
        <v>0</v>
      </c>
      <c r="BT455" s="39">
        <v>0</v>
      </c>
    </row>
    <row r="456" spans="1:72">
      <c r="A456" s="87">
        <v>447</v>
      </c>
      <c r="B456" s="1"/>
      <c r="C456" s="1"/>
      <c r="D456" s="2"/>
      <c r="E456" s="3"/>
      <c r="F456" s="4"/>
      <c r="G456" s="5"/>
      <c r="H456" s="5"/>
      <c r="I456" s="6"/>
      <c r="J456" s="5"/>
      <c r="K456" s="5"/>
      <c r="L456" s="5"/>
      <c r="M456" s="55"/>
      <c r="N456" s="8"/>
      <c r="O456" s="105"/>
      <c r="P456" s="5"/>
      <c r="Q456" s="5"/>
      <c r="R456" s="105">
        <f>Dane!$C$10</f>
        <v>0</v>
      </c>
      <c r="S456" s="8"/>
      <c r="T456" s="105"/>
      <c r="U456" s="5"/>
      <c r="V456" s="5"/>
      <c r="W456" s="107">
        <f>Dane!$C$11</f>
        <v>0</v>
      </c>
      <c r="X456" s="8"/>
      <c r="Y456" s="105"/>
      <c r="Z456" s="5"/>
      <c r="AA456" s="5"/>
      <c r="AB456" s="110">
        <f>Dane!$C$12</f>
        <v>0</v>
      </c>
      <c r="AC456" s="108">
        <f>IF(Dane!$E$3=1,AP456+BA456+BL456,IF(Dane!$E$3=2,AT456+BE456+BP456,AW456+BH456+BS456))</f>
        <v>0</v>
      </c>
      <c r="AD456" s="14">
        <f>IF(Dane!$E$3=1,AQ456+BB456+BM456,IF(Dane!$E$3=2,AU456+BF456+BQ456,AX456+BI456+BT456))</f>
        <v>0</v>
      </c>
      <c r="AE456" s="14">
        <f>IF((J456*Dane!$C$9)-AC456&lt;0,0,(J456*Dane!$C$9)-AC456)</f>
        <v>0</v>
      </c>
      <c r="AF456" s="61">
        <f>IF((K456*Dane!$C$9)-AD456&lt;0,0,(K456*Dane!$C$9)-AD456)</f>
        <v>0</v>
      </c>
      <c r="AG456" s="93"/>
      <c r="AH456" s="84">
        <f>IF(Dane!$E$3=1,AP456,IF(Dane!$E$3=2,AT456,AW456))</f>
        <v>0</v>
      </c>
      <c r="AI456" s="84">
        <f>IF(Dane!$E$3=1,AQ456,IF(Dane!$E$3=2,AU456,AX456))</f>
        <v>0</v>
      </c>
      <c r="AJ456" s="84">
        <f>IF(Dane!$E$3=1,BA456,IF(Dane!$E$3=2,BE456,BH456))</f>
        <v>0</v>
      </c>
      <c r="AK456" s="84">
        <f>IF(Dane!$E$3=1,BB456,IF(Dane!$E$3=2,BF456,BI456))</f>
        <v>0</v>
      </c>
      <c r="AL456" s="84">
        <f>IF(Dane!$E$3=1,BL456,IF(Dane!$E$3=2,BP456,BS456))</f>
        <v>0</v>
      </c>
      <c r="AM456" s="84">
        <f>IF(Dane!$E$3=1,BM456,IF(Dane!$E$3=2,BQ456,BT456))</f>
        <v>0</v>
      </c>
      <c r="AN456" s="39">
        <f>IF(Dane!$C$9="",0,IFERROR(J456/R456,0))</f>
        <v>0</v>
      </c>
      <c r="AO456" s="39">
        <f>IF(Dane!$C$9="",0,IFERROR(ROUND(J456-ROUND(J456*0.0976,2)-ROUND(J456*0.015,2)-ROUND(J456*0.0245,2),2)/R456,0))</f>
        <v>0</v>
      </c>
      <c r="AP456" s="39">
        <f t="shared" si="99"/>
        <v>0</v>
      </c>
      <c r="AQ456" s="39">
        <f t="shared" si="100"/>
        <v>0</v>
      </c>
      <c r="AR456" s="39">
        <f t="shared" si="96"/>
        <v>0</v>
      </c>
      <c r="AS456" s="39">
        <f>IF(Dane!$C$9="",0,IFERROR(AR456/R456,0))</f>
        <v>0</v>
      </c>
      <c r="AT456" s="39">
        <f t="shared" si="101"/>
        <v>0</v>
      </c>
      <c r="AU456" s="39">
        <v>0</v>
      </c>
      <c r="AV456" s="39">
        <f t="shared" si="102"/>
        <v>0</v>
      </c>
      <c r="AW456" s="39">
        <f>IF(Dane!$C$9="",0,IF(ROUND((N456+O456)*AV456,2)&gt;$AN$1,$AN$1,ROUND((N456+O456)*AV456,2)))</f>
        <v>0</v>
      </c>
      <c r="AX456" s="39">
        <v>0</v>
      </c>
      <c r="AY456" s="39">
        <f>IF(Dane!$C$9=2,IFERROR(J456/W456,0),IF(Dane!$C$9=3,IFERROR(J456/W456,0),0))</f>
        <v>0</v>
      </c>
      <c r="AZ456" s="39">
        <f>IF(Dane!$C$9=2,IFERROR(ROUND(J456-ROUND(J456*0.0976,2)-ROUND(J456*0.015,2)-ROUND(J456*0.0245,2),2)/W456,0),IF(Dane!$C$9=3,IFERROR(ROUND(J456-ROUND(J456*0.0976,2)-ROUND(J456*0.015,2)-ROUND(J456*0.0245,2),2)/W456,0),0))</f>
        <v>0</v>
      </c>
      <c r="BA456" s="39">
        <f t="shared" si="103"/>
        <v>0</v>
      </c>
      <c r="BB456" s="39">
        <f t="shared" si="104"/>
        <v>0</v>
      </c>
      <c r="BC456" s="39">
        <f t="shared" si="97"/>
        <v>0</v>
      </c>
      <c r="BD456" s="39">
        <f>IF(Dane!$C$9=2,IFERROR(BC456/W456,0),IF(Dane!$C$9=3,IFERROR(BC456/W456,0),0))</f>
        <v>0</v>
      </c>
      <c r="BE456" s="39">
        <f t="shared" si="105"/>
        <v>0</v>
      </c>
      <c r="BF456" s="39">
        <v>0</v>
      </c>
      <c r="BG456" s="39">
        <f t="shared" si="106"/>
        <v>0</v>
      </c>
      <c r="BH456" s="39">
        <f>IF(Dane!$C$9=2,IF(ROUND((S456+T456)*BG456,2)&gt;$AN$1,$AN$1,ROUND((S456+T456)*BG456,2)),IF(Dane!$C$9=3,IF(ROUND((S456+T456)*BG456,2)&gt;$AN$1,$AN$1,ROUND((S456+T456)*BG456,2)),0))</f>
        <v>0</v>
      </c>
      <c r="BI456" s="39">
        <v>0</v>
      </c>
      <c r="BJ456" s="39">
        <f>IF(Dane!$C$9=3,IFERROR(J456/AB456,0),0)</f>
        <v>0</v>
      </c>
      <c r="BK456" s="39">
        <f>IF(Dane!$C$9=3,IFERROR(ROUND(J456-ROUND(J456*0.0976,2)-ROUND(J456*0.015,2)-ROUND(J456*0.0245,2),2)/AB456,0),0)</f>
        <v>0</v>
      </c>
      <c r="BL456" s="39">
        <f t="shared" si="107"/>
        <v>0</v>
      </c>
      <c r="BM456" s="39">
        <f t="shared" si="108"/>
        <v>0</v>
      </c>
      <c r="BN456" s="39">
        <f t="shared" si="98"/>
        <v>0</v>
      </c>
      <c r="BO456" s="39">
        <f>IF(Dane!$C$9=3,IFERROR(BN456/AB456,0),0)</f>
        <v>0</v>
      </c>
      <c r="BP456" s="39">
        <f t="shared" si="109"/>
        <v>0</v>
      </c>
      <c r="BQ456" s="39">
        <v>0</v>
      </c>
      <c r="BR456" s="39">
        <f t="shared" si="110"/>
        <v>0</v>
      </c>
      <c r="BS456" s="39">
        <f>IF(Dane!$C$9=3,IF(ROUND((X456+Y456)*BR456,2)&gt;$AN$1,$AN$1,ROUND((X456+Y456)*BR456,2)),0)</f>
        <v>0</v>
      </c>
      <c r="BT456" s="39">
        <v>0</v>
      </c>
    </row>
    <row r="457" spans="1:72">
      <c r="A457" s="87">
        <v>448</v>
      </c>
      <c r="B457" s="1"/>
      <c r="C457" s="1"/>
      <c r="D457" s="2"/>
      <c r="E457" s="3"/>
      <c r="F457" s="4"/>
      <c r="G457" s="5"/>
      <c r="H457" s="5"/>
      <c r="I457" s="6"/>
      <c r="J457" s="5"/>
      <c r="K457" s="5"/>
      <c r="L457" s="5"/>
      <c r="M457" s="55"/>
      <c r="N457" s="8"/>
      <c r="O457" s="105"/>
      <c r="P457" s="5"/>
      <c r="Q457" s="5"/>
      <c r="R457" s="105">
        <f>Dane!$C$10</f>
        <v>0</v>
      </c>
      <c r="S457" s="8"/>
      <c r="T457" s="105"/>
      <c r="U457" s="5"/>
      <c r="V457" s="5"/>
      <c r="W457" s="107">
        <f>Dane!$C$11</f>
        <v>0</v>
      </c>
      <c r="X457" s="8"/>
      <c r="Y457" s="105"/>
      <c r="Z457" s="5"/>
      <c r="AA457" s="5"/>
      <c r="AB457" s="110">
        <f>Dane!$C$12</f>
        <v>0</v>
      </c>
      <c r="AC457" s="108">
        <f>IF(Dane!$E$3=1,AP457+BA457+BL457,IF(Dane!$E$3=2,AT457+BE457+BP457,AW457+BH457+BS457))</f>
        <v>0</v>
      </c>
      <c r="AD457" s="14">
        <f>IF(Dane!$E$3=1,AQ457+BB457+BM457,IF(Dane!$E$3=2,AU457+BF457+BQ457,AX457+BI457+BT457))</f>
        <v>0</v>
      </c>
      <c r="AE457" s="14">
        <f>IF((J457*Dane!$C$9)-AC457&lt;0,0,(J457*Dane!$C$9)-AC457)</f>
        <v>0</v>
      </c>
      <c r="AF457" s="61">
        <f>IF((K457*Dane!$C$9)-AD457&lt;0,0,(K457*Dane!$C$9)-AD457)</f>
        <v>0</v>
      </c>
      <c r="AG457" s="93"/>
      <c r="AH457" s="84">
        <f>IF(Dane!$E$3=1,AP457,IF(Dane!$E$3=2,AT457,AW457))</f>
        <v>0</v>
      </c>
      <c r="AI457" s="84">
        <f>IF(Dane!$E$3=1,AQ457,IF(Dane!$E$3=2,AU457,AX457))</f>
        <v>0</v>
      </c>
      <c r="AJ457" s="84">
        <f>IF(Dane!$E$3=1,BA457,IF(Dane!$E$3=2,BE457,BH457))</f>
        <v>0</v>
      </c>
      <c r="AK457" s="84">
        <f>IF(Dane!$E$3=1,BB457,IF(Dane!$E$3=2,BF457,BI457))</f>
        <v>0</v>
      </c>
      <c r="AL457" s="84">
        <f>IF(Dane!$E$3=1,BL457,IF(Dane!$E$3=2,BP457,BS457))</f>
        <v>0</v>
      </c>
      <c r="AM457" s="84">
        <f>IF(Dane!$E$3=1,BM457,IF(Dane!$E$3=2,BQ457,BT457))</f>
        <v>0</v>
      </c>
      <c r="AN457" s="39">
        <f>IF(Dane!$C$9="",0,IFERROR(J457/R457,0))</f>
        <v>0</v>
      </c>
      <c r="AO457" s="39">
        <f>IF(Dane!$C$9="",0,IFERROR(ROUND(J457-ROUND(J457*0.0976,2)-ROUND(J457*0.015,2)-ROUND(J457*0.0245,2),2)/R457,0))</f>
        <v>0</v>
      </c>
      <c r="AP457" s="39">
        <f t="shared" si="99"/>
        <v>0</v>
      </c>
      <c r="AQ457" s="39">
        <f t="shared" si="100"/>
        <v>0</v>
      </c>
      <c r="AR457" s="39">
        <f t="shared" si="96"/>
        <v>0</v>
      </c>
      <c r="AS457" s="39">
        <f>IF(Dane!$C$9="",0,IFERROR(AR457/R457,0))</f>
        <v>0</v>
      </c>
      <c r="AT457" s="39">
        <f t="shared" si="101"/>
        <v>0</v>
      </c>
      <c r="AU457" s="39">
        <v>0</v>
      </c>
      <c r="AV457" s="39">
        <f t="shared" si="102"/>
        <v>0</v>
      </c>
      <c r="AW457" s="39">
        <f>IF(Dane!$C$9="",0,IF(ROUND((N457+O457)*AV457,2)&gt;$AN$1,$AN$1,ROUND((N457+O457)*AV457,2)))</f>
        <v>0</v>
      </c>
      <c r="AX457" s="39">
        <v>0</v>
      </c>
      <c r="AY457" s="39">
        <f>IF(Dane!$C$9=2,IFERROR(J457/W457,0),IF(Dane!$C$9=3,IFERROR(J457/W457,0),0))</f>
        <v>0</v>
      </c>
      <c r="AZ457" s="39">
        <f>IF(Dane!$C$9=2,IFERROR(ROUND(J457-ROUND(J457*0.0976,2)-ROUND(J457*0.015,2)-ROUND(J457*0.0245,2),2)/W457,0),IF(Dane!$C$9=3,IFERROR(ROUND(J457-ROUND(J457*0.0976,2)-ROUND(J457*0.015,2)-ROUND(J457*0.0245,2),2)/W457,0),0))</f>
        <v>0</v>
      </c>
      <c r="BA457" s="39">
        <f t="shared" si="103"/>
        <v>0</v>
      </c>
      <c r="BB457" s="39">
        <f t="shared" si="104"/>
        <v>0</v>
      </c>
      <c r="BC457" s="39">
        <f t="shared" si="97"/>
        <v>0</v>
      </c>
      <c r="BD457" s="39">
        <f>IF(Dane!$C$9=2,IFERROR(BC457/W457,0),IF(Dane!$C$9=3,IFERROR(BC457/W457,0),0))</f>
        <v>0</v>
      </c>
      <c r="BE457" s="39">
        <f t="shared" si="105"/>
        <v>0</v>
      </c>
      <c r="BF457" s="39">
        <v>0</v>
      </c>
      <c r="BG457" s="39">
        <f t="shared" si="106"/>
        <v>0</v>
      </c>
      <c r="BH457" s="39">
        <f>IF(Dane!$C$9=2,IF(ROUND((S457+T457)*BG457,2)&gt;$AN$1,$AN$1,ROUND((S457+T457)*BG457,2)),IF(Dane!$C$9=3,IF(ROUND((S457+T457)*BG457,2)&gt;$AN$1,$AN$1,ROUND((S457+T457)*BG457,2)),0))</f>
        <v>0</v>
      </c>
      <c r="BI457" s="39">
        <v>0</v>
      </c>
      <c r="BJ457" s="39">
        <f>IF(Dane!$C$9=3,IFERROR(J457/AB457,0),0)</f>
        <v>0</v>
      </c>
      <c r="BK457" s="39">
        <f>IF(Dane!$C$9=3,IFERROR(ROUND(J457-ROUND(J457*0.0976,2)-ROUND(J457*0.015,2)-ROUND(J457*0.0245,2),2)/AB457,0),0)</f>
        <v>0</v>
      </c>
      <c r="BL457" s="39">
        <f t="shared" si="107"/>
        <v>0</v>
      </c>
      <c r="BM457" s="39">
        <f t="shared" si="108"/>
        <v>0</v>
      </c>
      <c r="BN457" s="39">
        <f t="shared" si="98"/>
        <v>0</v>
      </c>
      <c r="BO457" s="39">
        <f>IF(Dane!$C$9=3,IFERROR(BN457/AB457,0),0)</f>
        <v>0</v>
      </c>
      <c r="BP457" s="39">
        <f t="shared" si="109"/>
        <v>0</v>
      </c>
      <c r="BQ457" s="39">
        <v>0</v>
      </c>
      <c r="BR457" s="39">
        <f t="shared" si="110"/>
        <v>0</v>
      </c>
      <c r="BS457" s="39">
        <f>IF(Dane!$C$9=3,IF(ROUND((X457+Y457)*BR457,2)&gt;$AN$1,$AN$1,ROUND((X457+Y457)*BR457,2)),0)</f>
        <v>0</v>
      </c>
      <c r="BT457" s="39">
        <v>0</v>
      </c>
    </row>
    <row r="458" spans="1:72">
      <c r="A458" s="87">
        <v>449</v>
      </c>
      <c r="B458" s="1"/>
      <c r="C458" s="1"/>
      <c r="D458" s="2"/>
      <c r="E458" s="3"/>
      <c r="F458" s="4"/>
      <c r="G458" s="5"/>
      <c r="H458" s="5"/>
      <c r="I458" s="6"/>
      <c r="J458" s="5"/>
      <c r="K458" s="5"/>
      <c r="L458" s="5"/>
      <c r="M458" s="55"/>
      <c r="N458" s="8"/>
      <c r="O458" s="105"/>
      <c r="P458" s="5"/>
      <c r="Q458" s="5"/>
      <c r="R458" s="105">
        <f>Dane!$C$10</f>
        <v>0</v>
      </c>
      <c r="S458" s="8"/>
      <c r="T458" s="105"/>
      <c r="U458" s="5"/>
      <c r="V458" s="5"/>
      <c r="W458" s="107">
        <f>Dane!$C$11</f>
        <v>0</v>
      </c>
      <c r="X458" s="8"/>
      <c r="Y458" s="105"/>
      <c r="Z458" s="5"/>
      <c r="AA458" s="5"/>
      <c r="AB458" s="110">
        <f>Dane!$C$12</f>
        <v>0</v>
      </c>
      <c r="AC458" s="108">
        <f>IF(Dane!$E$3=1,AP458+BA458+BL458,IF(Dane!$E$3=2,AT458+BE458+BP458,AW458+BH458+BS458))</f>
        <v>0</v>
      </c>
      <c r="AD458" s="14">
        <f>IF(Dane!$E$3=1,AQ458+BB458+BM458,IF(Dane!$E$3=2,AU458+BF458+BQ458,AX458+BI458+BT458))</f>
        <v>0</v>
      </c>
      <c r="AE458" s="14">
        <f>IF((J458*Dane!$C$9)-AC458&lt;0,0,(J458*Dane!$C$9)-AC458)</f>
        <v>0</v>
      </c>
      <c r="AF458" s="61">
        <f>IF((K458*Dane!$C$9)-AD458&lt;0,0,(K458*Dane!$C$9)-AD458)</f>
        <v>0</v>
      </c>
      <c r="AG458" s="93"/>
      <c r="AH458" s="84">
        <f>IF(Dane!$E$3=1,AP458,IF(Dane!$E$3=2,AT458,AW458))</f>
        <v>0</v>
      </c>
      <c r="AI458" s="84">
        <f>IF(Dane!$E$3=1,AQ458,IF(Dane!$E$3=2,AU458,AX458))</f>
        <v>0</v>
      </c>
      <c r="AJ458" s="84">
        <f>IF(Dane!$E$3=1,BA458,IF(Dane!$E$3=2,BE458,BH458))</f>
        <v>0</v>
      </c>
      <c r="AK458" s="84">
        <f>IF(Dane!$E$3=1,BB458,IF(Dane!$E$3=2,BF458,BI458))</f>
        <v>0</v>
      </c>
      <c r="AL458" s="84">
        <f>IF(Dane!$E$3=1,BL458,IF(Dane!$E$3=2,BP458,BS458))</f>
        <v>0</v>
      </c>
      <c r="AM458" s="84">
        <f>IF(Dane!$E$3=1,BM458,IF(Dane!$E$3=2,BQ458,BT458))</f>
        <v>0</v>
      </c>
      <c r="AN458" s="39">
        <f>IF(Dane!$C$9="",0,IFERROR(J458/R458,0))</f>
        <v>0</v>
      </c>
      <c r="AO458" s="39">
        <f>IF(Dane!$C$9="",0,IFERROR(ROUND(J458-ROUND(J458*0.0976,2)-ROUND(J458*0.015,2)-ROUND(J458*0.0245,2),2)/R458,0))</f>
        <v>0</v>
      </c>
      <c r="AP458" s="39">
        <f t="shared" si="99"/>
        <v>0</v>
      </c>
      <c r="AQ458" s="39">
        <f t="shared" si="100"/>
        <v>0</v>
      </c>
      <c r="AR458" s="39">
        <f t="shared" ref="AR458:AR521" si="111">ROUND(J458-ROUND(J458*0.0976,2)-ROUND(J458*0.015,2)-ROUND(J458*0.0245,2),2)-ROUND(ROUND(J458-ROUND(J458*0.0976,2)-ROUND(J458*0.015,2)-ROUND(J458*0.0245,2),2)*0.09,2)</f>
        <v>0</v>
      </c>
      <c r="AS458" s="39">
        <f>IF(Dane!$C$9="",0,IFERROR(AR458/R458,0))</f>
        <v>0</v>
      </c>
      <c r="AT458" s="39">
        <f t="shared" si="101"/>
        <v>0</v>
      </c>
      <c r="AU458" s="39">
        <v>0</v>
      </c>
      <c r="AV458" s="39">
        <f t="shared" si="102"/>
        <v>0</v>
      </c>
      <c r="AW458" s="39">
        <f>IF(Dane!$C$9="",0,IF(ROUND((N458+O458)*AV458,2)&gt;$AN$1,$AN$1,ROUND((N458+O458)*AV458,2)))</f>
        <v>0</v>
      </c>
      <c r="AX458" s="39">
        <v>0</v>
      </c>
      <c r="AY458" s="39">
        <f>IF(Dane!$C$9=2,IFERROR(J458/W458,0),IF(Dane!$C$9=3,IFERROR(J458/W458,0),0))</f>
        <v>0</v>
      </c>
      <c r="AZ458" s="39">
        <f>IF(Dane!$C$9=2,IFERROR(ROUND(J458-ROUND(J458*0.0976,2)-ROUND(J458*0.015,2)-ROUND(J458*0.0245,2),2)/W458,0),IF(Dane!$C$9=3,IFERROR(ROUND(J458-ROUND(J458*0.0976,2)-ROUND(J458*0.015,2)-ROUND(J458*0.0245,2),2)/W458,0),0))</f>
        <v>0</v>
      </c>
      <c r="BA458" s="39">
        <f t="shared" si="103"/>
        <v>0</v>
      </c>
      <c r="BB458" s="39">
        <f t="shared" si="104"/>
        <v>0</v>
      </c>
      <c r="BC458" s="39">
        <f t="shared" ref="BC458:BC521" si="112">ROUND(J458-ROUND(J458*0.0976,2)-ROUND(J458*0.015,2)-ROUND(J458*0.0245,2),2)-ROUND(ROUND(J458-ROUND(J458*0.0976,2)-ROUND(J458*0.015,2)-ROUND(J458*0.0245,2),2)*0.09,2)</f>
        <v>0</v>
      </c>
      <c r="BD458" s="39">
        <f>IF(Dane!$C$9=2,IFERROR(BC458/W458,0),IF(Dane!$C$9=3,IFERROR(BC458/W458,0),0))</f>
        <v>0</v>
      </c>
      <c r="BE458" s="39">
        <f t="shared" si="105"/>
        <v>0</v>
      </c>
      <c r="BF458" s="39">
        <v>0</v>
      </c>
      <c r="BG458" s="39">
        <f t="shared" si="106"/>
        <v>0</v>
      </c>
      <c r="BH458" s="39">
        <f>IF(Dane!$C$9=2,IF(ROUND((S458+T458)*BG458,2)&gt;$AN$1,$AN$1,ROUND((S458+T458)*BG458,2)),IF(Dane!$C$9=3,IF(ROUND((S458+T458)*BG458,2)&gt;$AN$1,$AN$1,ROUND((S458+T458)*BG458,2)),0))</f>
        <v>0</v>
      </c>
      <c r="BI458" s="39">
        <v>0</v>
      </c>
      <c r="BJ458" s="39">
        <f>IF(Dane!$C$9=3,IFERROR(J458/AB458,0),0)</f>
        <v>0</v>
      </c>
      <c r="BK458" s="39">
        <f>IF(Dane!$C$9=3,IFERROR(ROUND(J458-ROUND(J458*0.0976,2)-ROUND(J458*0.015,2)-ROUND(J458*0.0245,2),2)/AB458,0),0)</f>
        <v>0</v>
      </c>
      <c r="BL458" s="39">
        <f t="shared" si="107"/>
        <v>0</v>
      </c>
      <c r="BM458" s="39">
        <f t="shared" si="108"/>
        <v>0</v>
      </c>
      <c r="BN458" s="39">
        <f t="shared" ref="BN458:BN521" si="113">ROUND(J458-ROUND(J458*0.0976,2)-ROUND(J458*0.015,2)-ROUND(J458*0.0245,2),2)-ROUND(ROUND(J458-ROUND(J458*0.0976,2)-ROUND(J458*0.015,2)-ROUND(J458*0.0245,2),2)*0.09,2)</f>
        <v>0</v>
      </c>
      <c r="BO458" s="39">
        <f>IF(Dane!$C$9=3,IFERROR(BN458/AB458,0),0)</f>
        <v>0</v>
      </c>
      <c r="BP458" s="39">
        <f t="shared" si="109"/>
        <v>0</v>
      </c>
      <c r="BQ458" s="39">
        <v>0</v>
      </c>
      <c r="BR458" s="39">
        <f t="shared" si="110"/>
        <v>0</v>
      </c>
      <c r="BS458" s="39">
        <f>IF(Dane!$C$9=3,IF(ROUND((X458+Y458)*BR458,2)&gt;$AN$1,$AN$1,ROUND((X458+Y458)*BR458,2)),0)</f>
        <v>0</v>
      </c>
      <c r="BT458" s="39">
        <v>0</v>
      </c>
    </row>
    <row r="459" spans="1:72">
      <c r="A459" s="87">
        <v>450</v>
      </c>
      <c r="B459" s="1"/>
      <c r="C459" s="1"/>
      <c r="D459" s="2"/>
      <c r="E459" s="3"/>
      <c r="F459" s="4"/>
      <c r="G459" s="5"/>
      <c r="H459" s="5"/>
      <c r="I459" s="6"/>
      <c r="J459" s="5"/>
      <c r="K459" s="5"/>
      <c r="L459" s="5"/>
      <c r="M459" s="55"/>
      <c r="N459" s="8"/>
      <c r="O459" s="105"/>
      <c r="P459" s="5"/>
      <c r="Q459" s="5"/>
      <c r="R459" s="105">
        <f>Dane!$C$10</f>
        <v>0</v>
      </c>
      <c r="S459" s="8"/>
      <c r="T459" s="105"/>
      <c r="U459" s="5"/>
      <c r="V459" s="5"/>
      <c r="W459" s="107">
        <f>Dane!$C$11</f>
        <v>0</v>
      </c>
      <c r="X459" s="8"/>
      <c r="Y459" s="105"/>
      <c r="Z459" s="5"/>
      <c r="AA459" s="5"/>
      <c r="AB459" s="110">
        <f>Dane!$C$12</f>
        <v>0</v>
      </c>
      <c r="AC459" s="108">
        <f>IF(Dane!$E$3=1,AP459+BA459+BL459,IF(Dane!$E$3=2,AT459+BE459+BP459,AW459+BH459+BS459))</f>
        <v>0</v>
      </c>
      <c r="AD459" s="14">
        <f>IF(Dane!$E$3=1,AQ459+BB459+BM459,IF(Dane!$E$3=2,AU459+BF459+BQ459,AX459+BI459+BT459))</f>
        <v>0</v>
      </c>
      <c r="AE459" s="14">
        <f>IF((J459*Dane!$C$9)-AC459&lt;0,0,(J459*Dane!$C$9)-AC459)</f>
        <v>0</v>
      </c>
      <c r="AF459" s="61">
        <f>IF((K459*Dane!$C$9)-AD459&lt;0,0,(K459*Dane!$C$9)-AD459)</f>
        <v>0</v>
      </c>
      <c r="AG459" s="93"/>
      <c r="AH459" s="84">
        <f>IF(Dane!$E$3=1,AP459,IF(Dane!$E$3=2,AT459,AW459))</f>
        <v>0</v>
      </c>
      <c r="AI459" s="84">
        <f>IF(Dane!$E$3=1,AQ459,IF(Dane!$E$3=2,AU459,AX459))</f>
        <v>0</v>
      </c>
      <c r="AJ459" s="84">
        <f>IF(Dane!$E$3=1,BA459,IF(Dane!$E$3=2,BE459,BH459))</f>
        <v>0</v>
      </c>
      <c r="AK459" s="84">
        <f>IF(Dane!$E$3=1,BB459,IF(Dane!$E$3=2,BF459,BI459))</f>
        <v>0</v>
      </c>
      <c r="AL459" s="84">
        <f>IF(Dane!$E$3=1,BL459,IF(Dane!$E$3=2,BP459,BS459))</f>
        <v>0</v>
      </c>
      <c r="AM459" s="84">
        <f>IF(Dane!$E$3=1,BM459,IF(Dane!$E$3=2,BQ459,BT459))</f>
        <v>0</v>
      </c>
      <c r="AN459" s="39">
        <f>IF(Dane!$C$9="",0,IFERROR(J459/R459,0))</f>
        <v>0</v>
      </c>
      <c r="AO459" s="39">
        <f>IF(Dane!$C$9="",0,IFERROR(ROUND(J459-ROUND(J459*0.0976,2)-ROUND(J459*0.015,2)-ROUND(J459*0.0245,2),2)/R459,0))</f>
        <v>0</v>
      </c>
      <c r="AP459" s="39">
        <f t="shared" ref="AP459:AP522" si="114">IF(ROUND((N459*AN459)+(O459*AO459),2)&gt;$AP$1,$AP$1,ROUND((N459*AN459)+(O459*AO459),2))</f>
        <v>0</v>
      </c>
      <c r="AQ459" s="39">
        <f t="shared" ref="AQ459:AQ522" si="115">IF(ROUND((N459*AN459*0.0976)+(N459*AN459*0.065)+(N459*AN459*$AQ$1),2)&gt;K459,K459,ROUND((N459*AN459*0.0976)+(N459*AN459*0.065)+(N459*AN459*$AQ$1),2))</f>
        <v>0</v>
      </c>
      <c r="AR459" s="39">
        <f t="shared" si="111"/>
        <v>0</v>
      </c>
      <c r="AS459" s="39">
        <f>IF(Dane!$C$9="",0,IFERROR(AR459/R459,0))</f>
        <v>0</v>
      </c>
      <c r="AT459" s="39">
        <f t="shared" ref="AT459:AT522" si="116">IF(ROUND((N459+O459)*AS459,2)&gt;$AN$1,$AN$1,ROUND((N459+O459)*AS459,2))</f>
        <v>0</v>
      </c>
      <c r="AU459" s="39">
        <v>0</v>
      </c>
      <c r="AV459" s="39">
        <f t="shared" ref="AV459:AV522" si="117">IFERROR((IFERROR(IF(H459*F459&gt;=1300,1300*F459*(1-(13.71%+(1-13.71%)*9%)*(1-0)),IF(H459&lt;=1300*F459,0,1300*F459*(1-(13.71%+(1-13.71%)*9%)*(1-0)))),0))*0.4/R459,0)</f>
        <v>0</v>
      </c>
      <c r="AW459" s="39">
        <f>IF(Dane!$C$9="",0,IF(ROUND((N459+O459)*AV459,2)&gt;$AN$1,$AN$1,ROUND((N459+O459)*AV459,2)))</f>
        <v>0</v>
      </c>
      <c r="AX459" s="39">
        <v>0</v>
      </c>
      <c r="AY459" s="39">
        <f>IF(Dane!$C$9=2,IFERROR(J459/W459,0),IF(Dane!$C$9=3,IFERROR(J459/W459,0),0))</f>
        <v>0</v>
      </c>
      <c r="AZ459" s="39">
        <f>IF(Dane!$C$9=2,IFERROR(ROUND(J459-ROUND(J459*0.0976,2)-ROUND(J459*0.015,2)-ROUND(J459*0.0245,2),2)/W459,0),IF(Dane!$C$9=3,IFERROR(ROUND(J459-ROUND(J459*0.0976,2)-ROUND(J459*0.015,2)-ROUND(J459*0.0245,2),2)/W459,0),0))</f>
        <v>0</v>
      </c>
      <c r="BA459" s="39">
        <f t="shared" ref="BA459:BA522" si="118">IF(ROUND((S459*AY459)+(T459*AZ459),2)&gt;$AP$1,$AP$1,ROUND((S459*AY459)+(T459*AZ459),2))</f>
        <v>0</v>
      </c>
      <c r="BB459" s="39">
        <f t="shared" ref="BB459:BB522" si="119">IF(ROUND((S459*AY459*0.0976)+(S459*AY459*0.065)+(S459*AY459*$AQ$1),2)&gt;K459,K459,ROUND((S459*AY459*0.0976)+(S459*AY459*0.065)+(S459*AY459*$AQ$1),2))</f>
        <v>0</v>
      </c>
      <c r="BC459" s="39">
        <f t="shared" si="112"/>
        <v>0</v>
      </c>
      <c r="BD459" s="39">
        <f>IF(Dane!$C$9=2,IFERROR(BC459/W459,0),IF(Dane!$C$9=3,IFERROR(BC459/W459,0),0))</f>
        <v>0</v>
      </c>
      <c r="BE459" s="39">
        <f t="shared" ref="BE459:BE522" si="120">IF(ROUND((S459+T459)*BD459,2)&gt;$AN$1,$AN$1,ROUND((S459+T459)*BD459,2))</f>
        <v>0</v>
      </c>
      <c r="BF459" s="39">
        <v>0</v>
      </c>
      <c r="BG459" s="39">
        <f t="shared" ref="BG459:BG522" si="121">IFERROR((IFERROR(IF(H459*F459&gt;=1300,1300*F459*(1-(13.71%+(1-13.71%)*9%)*(1-0)),IF(H459&lt;=1300*F459,0,1300*F459*(1-(13.71%+(1-13.71%)*9%)*(1-0)))),0))*0.4/W459,0)</f>
        <v>0</v>
      </c>
      <c r="BH459" s="39">
        <f>IF(Dane!$C$9=2,IF(ROUND((S459+T459)*BG459,2)&gt;$AN$1,$AN$1,ROUND((S459+T459)*BG459,2)),IF(Dane!$C$9=3,IF(ROUND((S459+T459)*BG459,2)&gt;$AN$1,$AN$1,ROUND((S459+T459)*BG459,2)),0))</f>
        <v>0</v>
      </c>
      <c r="BI459" s="39">
        <v>0</v>
      </c>
      <c r="BJ459" s="39">
        <f>IF(Dane!$C$9=3,IFERROR(J459/AB459,0),0)</f>
        <v>0</v>
      </c>
      <c r="BK459" s="39">
        <f>IF(Dane!$C$9=3,IFERROR(ROUND(J459-ROUND(J459*0.0976,2)-ROUND(J459*0.015,2)-ROUND(J459*0.0245,2),2)/AB459,0),0)</f>
        <v>0</v>
      </c>
      <c r="BL459" s="39">
        <f t="shared" ref="BL459:BL522" si="122">IF(ROUND((X459*BJ459)+(Y459*BK459),2)&gt;$AP$1,$AP$1,ROUND((X459*BJ459)+(Y459*BK459),2))</f>
        <v>0</v>
      </c>
      <c r="BM459" s="39">
        <f t="shared" ref="BM459:BM522" si="123">IF(ROUND((X459*BJ459*0.0976)+(X459*BJ459*0.065)+(X459*BJ459*$AQ$1),2)&gt;K459,K459,ROUND((X459*BJ459*0.0976)+(X459*BJ459*0.065)+(X459*BJ459*$AQ$1),2))</f>
        <v>0</v>
      </c>
      <c r="BN459" s="39">
        <f t="shared" si="113"/>
        <v>0</v>
      </c>
      <c r="BO459" s="39">
        <f>IF(Dane!$C$9=3,IFERROR(BN459/AB459,0),0)</f>
        <v>0</v>
      </c>
      <c r="BP459" s="39">
        <f t="shared" ref="BP459:BP522" si="124">IF(ROUND((X459+Y459)*BO459,2)&gt;$AN$1,$AN$1,ROUND((X459+Y459)*BO459,2))</f>
        <v>0</v>
      </c>
      <c r="BQ459" s="39">
        <v>0</v>
      </c>
      <c r="BR459" s="39">
        <f t="shared" ref="BR459:BR522" si="125">IFERROR((IFERROR(IF(H459*F459&gt;=1300,1300*F459*(1-(13.71%+(1-13.71%)*9%)*(1-0)),IF(H459&lt;=1300*F459,0,1300*F459*(1-(13.71%+(1-13.71%)*9%)*(1-0)))),0))*0.4/AB459,0)</f>
        <v>0</v>
      </c>
      <c r="BS459" s="39">
        <f>IF(Dane!$C$9=3,IF(ROUND((X459+Y459)*BR459,2)&gt;$AN$1,$AN$1,ROUND((X459+Y459)*BR459,2)),0)</f>
        <v>0</v>
      </c>
      <c r="BT459" s="39">
        <v>0</v>
      </c>
    </row>
    <row r="460" spans="1:72">
      <c r="A460" s="87">
        <v>451</v>
      </c>
      <c r="B460" s="1"/>
      <c r="C460" s="1"/>
      <c r="D460" s="2"/>
      <c r="E460" s="3"/>
      <c r="F460" s="4"/>
      <c r="G460" s="5"/>
      <c r="H460" s="5"/>
      <c r="I460" s="6"/>
      <c r="J460" s="5"/>
      <c r="K460" s="5"/>
      <c r="L460" s="5"/>
      <c r="M460" s="55"/>
      <c r="N460" s="8"/>
      <c r="O460" s="105"/>
      <c r="P460" s="5"/>
      <c r="Q460" s="5"/>
      <c r="R460" s="105">
        <f>Dane!$C$10</f>
        <v>0</v>
      </c>
      <c r="S460" s="8"/>
      <c r="T460" s="105"/>
      <c r="U460" s="5"/>
      <c r="V460" s="5"/>
      <c r="W460" s="107">
        <f>Dane!$C$11</f>
        <v>0</v>
      </c>
      <c r="X460" s="8"/>
      <c r="Y460" s="105"/>
      <c r="Z460" s="5"/>
      <c r="AA460" s="5"/>
      <c r="AB460" s="110">
        <f>Dane!$C$12</f>
        <v>0</v>
      </c>
      <c r="AC460" s="108">
        <f>IF(Dane!$E$3=1,AP460+BA460+BL460,IF(Dane!$E$3=2,AT460+BE460+BP460,AW460+BH460+BS460))</f>
        <v>0</v>
      </c>
      <c r="AD460" s="14">
        <f>IF(Dane!$E$3=1,AQ460+BB460+BM460,IF(Dane!$E$3=2,AU460+BF460+BQ460,AX460+BI460+BT460))</f>
        <v>0</v>
      </c>
      <c r="AE460" s="14">
        <f>IF((J460*Dane!$C$9)-AC460&lt;0,0,(J460*Dane!$C$9)-AC460)</f>
        <v>0</v>
      </c>
      <c r="AF460" s="61">
        <f>IF((K460*Dane!$C$9)-AD460&lt;0,0,(K460*Dane!$C$9)-AD460)</f>
        <v>0</v>
      </c>
      <c r="AG460" s="93"/>
      <c r="AH460" s="84">
        <f>IF(Dane!$E$3=1,AP460,IF(Dane!$E$3=2,AT460,AW460))</f>
        <v>0</v>
      </c>
      <c r="AI460" s="84">
        <f>IF(Dane!$E$3=1,AQ460,IF(Dane!$E$3=2,AU460,AX460))</f>
        <v>0</v>
      </c>
      <c r="AJ460" s="84">
        <f>IF(Dane!$E$3=1,BA460,IF(Dane!$E$3=2,BE460,BH460))</f>
        <v>0</v>
      </c>
      <c r="AK460" s="84">
        <f>IF(Dane!$E$3=1,BB460,IF(Dane!$E$3=2,BF460,BI460))</f>
        <v>0</v>
      </c>
      <c r="AL460" s="84">
        <f>IF(Dane!$E$3=1,BL460,IF(Dane!$E$3=2,BP460,BS460))</f>
        <v>0</v>
      </c>
      <c r="AM460" s="84">
        <f>IF(Dane!$E$3=1,BM460,IF(Dane!$E$3=2,BQ460,BT460))</f>
        <v>0</v>
      </c>
      <c r="AN460" s="39">
        <f>IF(Dane!$C$9="",0,IFERROR(J460/R460,0))</f>
        <v>0</v>
      </c>
      <c r="AO460" s="39">
        <f>IF(Dane!$C$9="",0,IFERROR(ROUND(J460-ROUND(J460*0.0976,2)-ROUND(J460*0.015,2)-ROUND(J460*0.0245,2),2)/R460,0))</f>
        <v>0</v>
      </c>
      <c r="AP460" s="39">
        <f t="shared" si="114"/>
        <v>0</v>
      </c>
      <c r="AQ460" s="39">
        <f t="shared" si="115"/>
        <v>0</v>
      </c>
      <c r="AR460" s="39">
        <f t="shared" si="111"/>
        <v>0</v>
      </c>
      <c r="AS460" s="39">
        <f>IF(Dane!$C$9="",0,IFERROR(AR460/R460,0))</f>
        <v>0</v>
      </c>
      <c r="AT460" s="39">
        <f t="shared" si="116"/>
        <v>0</v>
      </c>
      <c r="AU460" s="39">
        <v>0</v>
      </c>
      <c r="AV460" s="39">
        <f t="shared" si="117"/>
        <v>0</v>
      </c>
      <c r="AW460" s="39">
        <f>IF(Dane!$C$9="",0,IF(ROUND((N460+O460)*AV460,2)&gt;$AN$1,$AN$1,ROUND((N460+O460)*AV460,2)))</f>
        <v>0</v>
      </c>
      <c r="AX460" s="39">
        <v>0</v>
      </c>
      <c r="AY460" s="39">
        <f>IF(Dane!$C$9=2,IFERROR(J460/W460,0),IF(Dane!$C$9=3,IFERROR(J460/W460,0),0))</f>
        <v>0</v>
      </c>
      <c r="AZ460" s="39">
        <f>IF(Dane!$C$9=2,IFERROR(ROUND(J460-ROUND(J460*0.0976,2)-ROUND(J460*0.015,2)-ROUND(J460*0.0245,2),2)/W460,0),IF(Dane!$C$9=3,IFERROR(ROUND(J460-ROUND(J460*0.0976,2)-ROUND(J460*0.015,2)-ROUND(J460*0.0245,2),2)/W460,0),0))</f>
        <v>0</v>
      </c>
      <c r="BA460" s="39">
        <f t="shared" si="118"/>
        <v>0</v>
      </c>
      <c r="BB460" s="39">
        <f t="shared" si="119"/>
        <v>0</v>
      </c>
      <c r="BC460" s="39">
        <f t="shared" si="112"/>
        <v>0</v>
      </c>
      <c r="BD460" s="39">
        <f>IF(Dane!$C$9=2,IFERROR(BC460/W460,0),IF(Dane!$C$9=3,IFERROR(BC460/W460,0),0))</f>
        <v>0</v>
      </c>
      <c r="BE460" s="39">
        <f t="shared" si="120"/>
        <v>0</v>
      </c>
      <c r="BF460" s="39">
        <v>0</v>
      </c>
      <c r="BG460" s="39">
        <f t="shared" si="121"/>
        <v>0</v>
      </c>
      <c r="BH460" s="39">
        <f>IF(Dane!$C$9=2,IF(ROUND((S460+T460)*BG460,2)&gt;$AN$1,$AN$1,ROUND((S460+T460)*BG460,2)),IF(Dane!$C$9=3,IF(ROUND((S460+T460)*BG460,2)&gt;$AN$1,$AN$1,ROUND((S460+T460)*BG460,2)),0))</f>
        <v>0</v>
      </c>
      <c r="BI460" s="39">
        <v>0</v>
      </c>
      <c r="BJ460" s="39">
        <f>IF(Dane!$C$9=3,IFERROR(J460/AB460,0),0)</f>
        <v>0</v>
      </c>
      <c r="BK460" s="39">
        <f>IF(Dane!$C$9=3,IFERROR(ROUND(J460-ROUND(J460*0.0976,2)-ROUND(J460*0.015,2)-ROUND(J460*0.0245,2),2)/AB460,0),0)</f>
        <v>0</v>
      </c>
      <c r="BL460" s="39">
        <f t="shared" si="122"/>
        <v>0</v>
      </c>
      <c r="BM460" s="39">
        <f t="shared" si="123"/>
        <v>0</v>
      </c>
      <c r="BN460" s="39">
        <f t="shared" si="113"/>
        <v>0</v>
      </c>
      <c r="BO460" s="39">
        <f>IF(Dane!$C$9=3,IFERROR(BN460/AB460,0),0)</f>
        <v>0</v>
      </c>
      <c r="BP460" s="39">
        <f t="shared" si="124"/>
        <v>0</v>
      </c>
      <c r="BQ460" s="39">
        <v>0</v>
      </c>
      <c r="BR460" s="39">
        <f t="shared" si="125"/>
        <v>0</v>
      </c>
      <c r="BS460" s="39">
        <f>IF(Dane!$C$9=3,IF(ROUND((X460+Y460)*BR460,2)&gt;$AN$1,$AN$1,ROUND((X460+Y460)*BR460,2)),0)</f>
        <v>0</v>
      </c>
      <c r="BT460" s="39">
        <v>0</v>
      </c>
    </row>
    <row r="461" spans="1:72">
      <c r="A461" s="87">
        <v>452</v>
      </c>
      <c r="B461" s="1"/>
      <c r="C461" s="1"/>
      <c r="D461" s="2"/>
      <c r="E461" s="3"/>
      <c r="F461" s="4"/>
      <c r="G461" s="5"/>
      <c r="H461" s="5"/>
      <c r="I461" s="6"/>
      <c r="J461" s="5"/>
      <c r="K461" s="5"/>
      <c r="L461" s="5"/>
      <c r="M461" s="55"/>
      <c r="N461" s="8"/>
      <c r="O461" s="105"/>
      <c r="P461" s="5"/>
      <c r="Q461" s="5"/>
      <c r="R461" s="105">
        <f>Dane!$C$10</f>
        <v>0</v>
      </c>
      <c r="S461" s="8"/>
      <c r="T461" s="105"/>
      <c r="U461" s="5"/>
      <c r="V461" s="5"/>
      <c r="W461" s="107">
        <f>Dane!$C$11</f>
        <v>0</v>
      </c>
      <c r="X461" s="8"/>
      <c r="Y461" s="105"/>
      <c r="Z461" s="5"/>
      <c r="AA461" s="5"/>
      <c r="AB461" s="110">
        <f>Dane!$C$12</f>
        <v>0</v>
      </c>
      <c r="AC461" s="108">
        <f>IF(Dane!$E$3=1,AP461+BA461+BL461,IF(Dane!$E$3=2,AT461+BE461+BP461,AW461+BH461+BS461))</f>
        <v>0</v>
      </c>
      <c r="AD461" s="14">
        <f>IF(Dane!$E$3=1,AQ461+BB461+BM461,IF(Dane!$E$3=2,AU461+BF461+BQ461,AX461+BI461+BT461))</f>
        <v>0</v>
      </c>
      <c r="AE461" s="14">
        <f>IF((J461*Dane!$C$9)-AC461&lt;0,0,(J461*Dane!$C$9)-AC461)</f>
        <v>0</v>
      </c>
      <c r="AF461" s="61">
        <f>IF((K461*Dane!$C$9)-AD461&lt;0,0,(K461*Dane!$C$9)-AD461)</f>
        <v>0</v>
      </c>
      <c r="AG461" s="93"/>
      <c r="AH461" s="84">
        <f>IF(Dane!$E$3=1,AP461,IF(Dane!$E$3=2,AT461,AW461))</f>
        <v>0</v>
      </c>
      <c r="AI461" s="84">
        <f>IF(Dane!$E$3=1,AQ461,IF(Dane!$E$3=2,AU461,AX461))</f>
        <v>0</v>
      </c>
      <c r="AJ461" s="84">
        <f>IF(Dane!$E$3=1,BA461,IF(Dane!$E$3=2,BE461,BH461))</f>
        <v>0</v>
      </c>
      <c r="AK461" s="84">
        <f>IF(Dane!$E$3=1,BB461,IF(Dane!$E$3=2,BF461,BI461))</f>
        <v>0</v>
      </c>
      <c r="AL461" s="84">
        <f>IF(Dane!$E$3=1,BL461,IF(Dane!$E$3=2,BP461,BS461))</f>
        <v>0</v>
      </c>
      <c r="AM461" s="84">
        <f>IF(Dane!$E$3=1,BM461,IF(Dane!$E$3=2,BQ461,BT461))</f>
        <v>0</v>
      </c>
      <c r="AN461" s="39">
        <f>IF(Dane!$C$9="",0,IFERROR(J461/R461,0))</f>
        <v>0</v>
      </c>
      <c r="AO461" s="39">
        <f>IF(Dane!$C$9="",0,IFERROR(ROUND(J461-ROUND(J461*0.0976,2)-ROUND(J461*0.015,2)-ROUND(J461*0.0245,2),2)/R461,0))</f>
        <v>0</v>
      </c>
      <c r="AP461" s="39">
        <f t="shared" si="114"/>
        <v>0</v>
      </c>
      <c r="AQ461" s="39">
        <f t="shared" si="115"/>
        <v>0</v>
      </c>
      <c r="AR461" s="39">
        <f t="shared" si="111"/>
        <v>0</v>
      </c>
      <c r="AS461" s="39">
        <f>IF(Dane!$C$9="",0,IFERROR(AR461/R461,0))</f>
        <v>0</v>
      </c>
      <c r="AT461" s="39">
        <f t="shared" si="116"/>
        <v>0</v>
      </c>
      <c r="AU461" s="39">
        <v>0</v>
      </c>
      <c r="AV461" s="39">
        <f t="shared" si="117"/>
        <v>0</v>
      </c>
      <c r="AW461" s="39">
        <f>IF(Dane!$C$9="",0,IF(ROUND((N461+O461)*AV461,2)&gt;$AN$1,$AN$1,ROUND((N461+O461)*AV461,2)))</f>
        <v>0</v>
      </c>
      <c r="AX461" s="39">
        <v>0</v>
      </c>
      <c r="AY461" s="39">
        <f>IF(Dane!$C$9=2,IFERROR(J461/W461,0),IF(Dane!$C$9=3,IFERROR(J461/W461,0),0))</f>
        <v>0</v>
      </c>
      <c r="AZ461" s="39">
        <f>IF(Dane!$C$9=2,IFERROR(ROUND(J461-ROUND(J461*0.0976,2)-ROUND(J461*0.015,2)-ROUND(J461*0.0245,2),2)/W461,0),IF(Dane!$C$9=3,IFERROR(ROUND(J461-ROUND(J461*0.0976,2)-ROUND(J461*0.015,2)-ROUND(J461*0.0245,2),2)/W461,0),0))</f>
        <v>0</v>
      </c>
      <c r="BA461" s="39">
        <f t="shared" si="118"/>
        <v>0</v>
      </c>
      <c r="BB461" s="39">
        <f t="shared" si="119"/>
        <v>0</v>
      </c>
      <c r="BC461" s="39">
        <f t="shared" si="112"/>
        <v>0</v>
      </c>
      <c r="BD461" s="39">
        <f>IF(Dane!$C$9=2,IFERROR(BC461/W461,0),IF(Dane!$C$9=3,IFERROR(BC461/W461,0),0))</f>
        <v>0</v>
      </c>
      <c r="BE461" s="39">
        <f t="shared" si="120"/>
        <v>0</v>
      </c>
      <c r="BF461" s="39">
        <v>0</v>
      </c>
      <c r="BG461" s="39">
        <f t="shared" si="121"/>
        <v>0</v>
      </c>
      <c r="BH461" s="39">
        <f>IF(Dane!$C$9=2,IF(ROUND((S461+T461)*BG461,2)&gt;$AN$1,$AN$1,ROUND((S461+T461)*BG461,2)),IF(Dane!$C$9=3,IF(ROUND((S461+T461)*BG461,2)&gt;$AN$1,$AN$1,ROUND((S461+T461)*BG461,2)),0))</f>
        <v>0</v>
      </c>
      <c r="BI461" s="39">
        <v>0</v>
      </c>
      <c r="BJ461" s="39">
        <f>IF(Dane!$C$9=3,IFERROR(J461/AB461,0),0)</f>
        <v>0</v>
      </c>
      <c r="BK461" s="39">
        <f>IF(Dane!$C$9=3,IFERROR(ROUND(J461-ROUND(J461*0.0976,2)-ROUND(J461*0.015,2)-ROUND(J461*0.0245,2),2)/AB461,0),0)</f>
        <v>0</v>
      </c>
      <c r="BL461" s="39">
        <f t="shared" si="122"/>
        <v>0</v>
      </c>
      <c r="BM461" s="39">
        <f t="shared" si="123"/>
        <v>0</v>
      </c>
      <c r="BN461" s="39">
        <f t="shared" si="113"/>
        <v>0</v>
      </c>
      <c r="BO461" s="39">
        <f>IF(Dane!$C$9=3,IFERROR(BN461/AB461,0),0)</f>
        <v>0</v>
      </c>
      <c r="BP461" s="39">
        <f t="shared" si="124"/>
        <v>0</v>
      </c>
      <c r="BQ461" s="39">
        <v>0</v>
      </c>
      <c r="BR461" s="39">
        <f t="shared" si="125"/>
        <v>0</v>
      </c>
      <c r="BS461" s="39">
        <f>IF(Dane!$C$9=3,IF(ROUND((X461+Y461)*BR461,2)&gt;$AN$1,$AN$1,ROUND((X461+Y461)*BR461,2)),0)</f>
        <v>0</v>
      </c>
      <c r="BT461" s="39">
        <v>0</v>
      </c>
    </row>
    <row r="462" spans="1:72">
      <c r="A462" s="87">
        <v>453</v>
      </c>
      <c r="B462" s="1"/>
      <c r="C462" s="1"/>
      <c r="D462" s="2"/>
      <c r="E462" s="3"/>
      <c r="F462" s="4"/>
      <c r="G462" s="5"/>
      <c r="H462" s="5"/>
      <c r="I462" s="6"/>
      <c r="J462" s="5"/>
      <c r="K462" s="5"/>
      <c r="L462" s="5"/>
      <c r="M462" s="55"/>
      <c r="N462" s="8"/>
      <c r="O462" s="105"/>
      <c r="P462" s="5"/>
      <c r="Q462" s="5"/>
      <c r="R462" s="105">
        <f>Dane!$C$10</f>
        <v>0</v>
      </c>
      <c r="S462" s="8"/>
      <c r="T462" s="105"/>
      <c r="U462" s="5"/>
      <c r="V462" s="5"/>
      <c r="W462" s="107">
        <f>Dane!$C$11</f>
        <v>0</v>
      </c>
      <c r="X462" s="8"/>
      <c r="Y462" s="105"/>
      <c r="Z462" s="5"/>
      <c r="AA462" s="5"/>
      <c r="AB462" s="110">
        <f>Dane!$C$12</f>
        <v>0</v>
      </c>
      <c r="AC462" s="108">
        <f>IF(Dane!$E$3=1,AP462+BA462+BL462,IF(Dane!$E$3=2,AT462+BE462+BP462,AW462+BH462+BS462))</f>
        <v>0</v>
      </c>
      <c r="AD462" s="14">
        <f>IF(Dane!$E$3=1,AQ462+BB462+BM462,IF(Dane!$E$3=2,AU462+BF462+BQ462,AX462+BI462+BT462))</f>
        <v>0</v>
      </c>
      <c r="AE462" s="14">
        <f>IF((J462*Dane!$C$9)-AC462&lt;0,0,(J462*Dane!$C$9)-AC462)</f>
        <v>0</v>
      </c>
      <c r="AF462" s="61">
        <f>IF((K462*Dane!$C$9)-AD462&lt;0,0,(K462*Dane!$C$9)-AD462)</f>
        <v>0</v>
      </c>
      <c r="AG462" s="93"/>
      <c r="AH462" s="84">
        <f>IF(Dane!$E$3=1,AP462,IF(Dane!$E$3=2,AT462,AW462))</f>
        <v>0</v>
      </c>
      <c r="AI462" s="84">
        <f>IF(Dane!$E$3=1,AQ462,IF(Dane!$E$3=2,AU462,AX462))</f>
        <v>0</v>
      </c>
      <c r="AJ462" s="84">
        <f>IF(Dane!$E$3=1,BA462,IF(Dane!$E$3=2,BE462,BH462))</f>
        <v>0</v>
      </c>
      <c r="AK462" s="84">
        <f>IF(Dane!$E$3=1,BB462,IF(Dane!$E$3=2,BF462,BI462))</f>
        <v>0</v>
      </c>
      <c r="AL462" s="84">
        <f>IF(Dane!$E$3=1,BL462,IF(Dane!$E$3=2,BP462,BS462))</f>
        <v>0</v>
      </c>
      <c r="AM462" s="84">
        <f>IF(Dane!$E$3=1,BM462,IF(Dane!$E$3=2,BQ462,BT462))</f>
        <v>0</v>
      </c>
      <c r="AN462" s="39">
        <f>IF(Dane!$C$9="",0,IFERROR(J462/R462,0))</f>
        <v>0</v>
      </c>
      <c r="AO462" s="39">
        <f>IF(Dane!$C$9="",0,IFERROR(ROUND(J462-ROUND(J462*0.0976,2)-ROUND(J462*0.015,2)-ROUND(J462*0.0245,2),2)/R462,0))</f>
        <v>0</v>
      </c>
      <c r="AP462" s="39">
        <f t="shared" si="114"/>
        <v>0</v>
      </c>
      <c r="AQ462" s="39">
        <f t="shared" si="115"/>
        <v>0</v>
      </c>
      <c r="AR462" s="39">
        <f t="shared" si="111"/>
        <v>0</v>
      </c>
      <c r="AS462" s="39">
        <f>IF(Dane!$C$9="",0,IFERROR(AR462/R462,0))</f>
        <v>0</v>
      </c>
      <c r="AT462" s="39">
        <f t="shared" si="116"/>
        <v>0</v>
      </c>
      <c r="AU462" s="39">
        <v>0</v>
      </c>
      <c r="AV462" s="39">
        <f t="shared" si="117"/>
        <v>0</v>
      </c>
      <c r="AW462" s="39">
        <f>IF(Dane!$C$9="",0,IF(ROUND((N462+O462)*AV462,2)&gt;$AN$1,$AN$1,ROUND((N462+O462)*AV462,2)))</f>
        <v>0</v>
      </c>
      <c r="AX462" s="39">
        <v>0</v>
      </c>
      <c r="AY462" s="39">
        <f>IF(Dane!$C$9=2,IFERROR(J462/W462,0),IF(Dane!$C$9=3,IFERROR(J462/W462,0),0))</f>
        <v>0</v>
      </c>
      <c r="AZ462" s="39">
        <f>IF(Dane!$C$9=2,IFERROR(ROUND(J462-ROUND(J462*0.0976,2)-ROUND(J462*0.015,2)-ROUND(J462*0.0245,2),2)/W462,0),IF(Dane!$C$9=3,IFERROR(ROUND(J462-ROUND(J462*0.0976,2)-ROUND(J462*0.015,2)-ROUND(J462*0.0245,2),2)/W462,0),0))</f>
        <v>0</v>
      </c>
      <c r="BA462" s="39">
        <f t="shared" si="118"/>
        <v>0</v>
      </c>
      <c r="BB462" s="39">
        <f t="shared" si="119"/>
        <v>0</v>
      </c>
      <c r="BC462" s="39">
        <f t="shared" si="112"/>
        <v>0</v>
      </c>
      <c r="BD462" s="39">
        <f>IF(Dane!$C$9=2,IFERROR(BC462/W462,0),IF(Dane!$C$9=3,IFERROR(BC462/W462,0),0))</f>
        <v>0</v>
      </c>
      <c r="BE462" s="39">
        <f t="shared" si="120"/>
        <v>0</v>
      </c>
      <c r="BF462" s="39">
        <v>0</v>
      </c>
      <c r="BG462" s="39">
        <f t="shared" si="121"/>
        <v>0</v>
      </c>
      <c r="BH462" s="39">
        <f>IF(Dane!$C$9=2,IF(ROUND((S462+T462)*BG462,2)&gt;$AN$1,$AN$1,ROUND((S462+T462)*BG462,2)),IF(Dane!$C$9=3,IF(ROUND((S462+T462)*BG462,2)&gt;$AN$1,$AN$1,ROUND((S462+T462)*BG462,2)),0))</f>
        <v>0</v>
      </c>
      <c r="BI462" s="39">
        <v>0</v>
      </c>
      <c r="BJ462" s="39">
        <f>IF(Dane!$C$9=3,IFERROR(J462/AB462,0),0)</f>
        <v>0</v>
      </c>
      <c r="BK462" s="39">
        <f>IF(Dane!$C$9=3,IFERROR(ROUND(J462-ROUND(J462*0.0976,2)-ROUND(J462*0.015,2)-ROUND(J462*0.0245,2),2)/AB462,0),0)</f>
        <v>0</v>
      </c>
      <c r="BL462" s="39">
        <f t="shared" si="122"/>
        <v>0</v>
      </c>
      <c r="BM462" s="39">
        <f t="shared" si="123"/>
        <v>0</v>
      </c>
      <c r="BN462" s="39">
        <f t="shared" si="113"/>
        <v>0</v>
      </c>
      <c r="BO462" s="39">
        <f>IF(Dane!$C$9=3,IFERROR(BN462/AB462,0),0)</f>
        <v>0</v>
      </c>
      <c r="BP462" s="39">
        <f t="shared" si="124"/>
        <v>0</v>
      </c>
      <c r="BQ462" s="39">
        <v>0</v>
      </c>
      <c r="BR462" s="39">
        <f t="shared" si="125"/>
        <v>0</v>
      </c>
      <c r="BS462" s="39">
        <f>IF(Dane!$C$9=3,IF(ROUND((X462+Y462)*BR462,2)&gt;$AN$1,$AN$1,ROUND((X462+Y462)*BR462,2)),0)</f>
        <v>0</v>
      </c>
      <c r="BT462" s="39">
        <v>0</v>
      </c>
    </row>
    <row r="463" spans="1:72">
      <c r="A463" s="87">
        <v>454</v>
      </c>
      <c r="B463" s="1"/>
      <c r="C463" s="1"/>
      <c r="D463" s="2"/>
      <c r="E463" s="3"/>
      <c r="F463" s="4"/>
      <c r="G463" s="5"/>
      <c r="H463" s="5"/>
      <c r="I463" s="6"/>
      <c r="J463" s="5"/>
      <c r="K463" s="5"/>
      <c r="L463" s="5"/>
      <c r="M463" s="55"/>
      <c r="N463" s="8"/>
      <c r="O463" s="105"/>
      <c r="P463" s="5"/>
      <c r="Q463" s="5"/>
      <c r="R463" s="105">
        <f>Dane!$C$10</f>
        <v>0</v>
      </c>
      <c r="S463" s="8"/>
      <c r="T463" s="105"/>
      <c r="U463" s="5"/>
      <c r="V463" s="5"/>
      <c r="W463" s="107">
        <f>Dane!$C$11</f>
        <v>0</v>
      </c>
      <c r="X463" s="8"/>
      <c r="Y463" s="105"/>
      <c r="Z463" s="5"/>
      <c r="AA463" s="5"/>
      <c r="AB463" s="110">
        <f>Dane!$C$12</f>
        <v>0</v>
      </c>
      <c r="AC463" s="108">
        <f>IF(Dane!$E$3=1,AP463+BA463+BL463,IF(Dane!$E$3=2,AT463+BE463+BP463,AW463+BH463+BS463))</f>
        <v>0</v>
      </c>
      <c r="AD463" s="14">
        <f>IF(Dane!$E$3=1,AQ463+BB463+BM463,IF(Dane!$E$3=2,AU463+BF463+BQ463,AX463+BI463+BT463))</f>
        <v>0</v>
      </c>
      <c r="AE463" s="14">
        <f>IF((J463*Dane!$C$9)-AC463&lt;0,0,(J463*Dane!$C$9)-AC463)</f>
        <v>0</v>
      </c>
      <c r="AF463" s="61">
        <f>IF((K463*Dane!$C$9)-AD463&lt;0,0,(K463*Dane!$C$9)-AD463)</f>
        <v>0</v>
      </c>
      <c r="AG463" s="93"/>
      <c r="AH463" s="84">
        <f>IF(Dane!$E$3=1,AP463,IF(Dane!$E$3=2,AT463,AW463))</f>
        <v>0</v>
      </c>
      <c r="AI463" s="84">
        <f>IF(Dane!$E$3=1,AQ463,IF(Dane!$E$3=2,AU463,AX463))</f>
        <v>0</v>
      </c>
      <c r="AJ463" s="84">
        <f>IF(Dane!$E$3=1,BA463,IF(Dane!$E$3=2,BE463,BH463))</f>
        <v>0</v>
      </c>
      <c r="AK463" s="84">
        <f>IF(Dane!$E$3=1,BB463,IF(Dane!$E$3=2,BF463,BI463))</f>
        <v>0</v>
      </c>
      <c r="AL463" s="84">
        <f>IF(Dane!$E$3=1,BL463,IF(Dane!$E$3=2,BP463,BS463))</f>
        <v>0</v>
      </c>
      <c r="AM463" s="84">
        <f>IF(Dane!$E$3=1,BM463,IF(Dane!$E$3=2,BQ463,BT463))</f>
        <v>0</v>
      </c>
      <c r="AN463" s="39">
        <f>IF(Dane!$C$9="",0,IFERROR(J463/R463,0))</f>
        <v>0</v>
      </c>
      <c r="AO463" s="39">
        <f>IF(Dane!$C$9="",0,IFERROR(ROUND(J463-ROUND(J463*0.0976,2)-ROUND(J463*0.015,2)-ROUND(J463*0.0245,2),2)/R463,0))</f>
        <v>0</v>
      </c>
      <c r="AP463" s="39">
        <f t="shared" si="114"/>
        <v>0</v>
      </c>
      <c r="AQ463" s="39">
        <f t="shared" si="115"/>
        <v>0</v>
      </c>
      <c r="AR463" s="39">
        <f t="shared" si="111"/>
        <v>0</v>
      </c>
      <c r="AS463" s="39">
        <f>IF(Dane!$C$9="",0,IFERROR(AR463/R463,0))</f>
        <v>0</v>
      </c>
      <c r="AT463" s="39">
        <f t="shared" si="116"/>
        <v>0</v>
      </c>
      <c r="AU463" s="39">
        <v>0</v>
      </c>
      <c r="AV463" s="39">
        <f t="shared" si="117"/>
        <v>0</v>
      </c>
      <c r="AW463" s="39">
        <f>IF(Dane!$C$9="",0,IF(ROUND((N463+O463)*AV463,2)&gt;$AN$1,$AN$1,ROUND((N463+O463)*AV463,2)))</f>
        <v>0</v>
      </c>
      <c r="AX463" s="39">
        <v>0</v>
      </c>
      <c r="AY463" s="39">
        <f>IF(Dane!$C$9=2,IFERROR(J463/W463,0),IF(Dane!$C$9=3,IFERROR(J463/W463,0),0))</f>
        <v>0</v>
      </c>
      <c r="AZ463" s="39">
        <f>IF(Dane!$C$9=2,IFERROR(ROUND(J463-ROUND(J463*0.0976,2)-ROUND(J463*0.015,2)-ROUND(J463*0.0245,2),2)/W463,0),IF(Dane!$C$9=3,IFERROR(ROUND(J463-ROUND(J463*0.0976,2)-ROUND(J463*0.015,2)-ROUND(J463*0.0245,2),2)/W463,0),0))</f>
        <v>0</v>
      </c>
      <c r="BA463" s="39">
        <f t="shared" si="118"/>
        <v>0</v>
      </c>
      <c r="BB463" s="39">
        <f t="shared" si="119"/>
        <v>0</v>
      </c>
      <c r="BC463" s="39">
        <f t="shared" si="112"/>
        <v>0</v>
      </c>
      <c r="BD463" s="39">
        <f>IF(Dane!$C$9=2,IFERROR(BC463/W463,0),IF(Dane!$C$9=3,IFERROR(BC463/W463,0),0))</f>
        <v>0</v>
      </c>
      <c r="BE463" s="39">
        <f t="shared" si="120"/>
        <v>0</v>
      </c>
      <c r="BF463" s="39">
        <v>0</v>
      </c>
      <c r="BG463" s="39">
        <f t="shared" si="121"/>
        <v>0</v>
      </c>
      <c r="BH463" s="39">
        <f>IF(Dane!$C$9=2,IF(ROUND((S463+T463)*BG463,2)&gt;$AN$1,$AN$1,ROUND((S463+T463)*BG463,2)),IF(Dane!$C$9=3,IF(ROUND((S463+T463)*BG463,2)&gt;$AN$1,$AN$1,ROUND((S463+T463)*BG463,2)),0))</f>
        <v>0</v>
      </c>
      <c r="BI463" s="39">
        <v>0</v>
      </c>
      <c r="BJ463" s="39">
        <f>IF(Dane!$C$9=3,IFERROR(J463/AB463,0),0)</f>
        <v>0</v>
      </c>
      <c r="BK463" s="39">
        <f>IF(Dane!$C$9=3,IFERROR(ROUND(J463-ROUND(J463*0.0976,2)-ROUND(J463*0.015,2)-ROUND(J463*0.0245,2),2)/AB463,0),0)</f>
        <v>0</v>
      </c>
      <c r="BL463" s="39">
        <f t="shared" si="122"/>
        <v>0</v>
      </c>
      <c r="BM463" s="39">
        <f t="shared" si="123"/>
        <v>0</v>
      </c>
      <c r="BN463" s="39">
        <f t="shared" si="113"/>
        <v>0</v>
      </c>
      <c r="BO463" s="39">
        <f>IF(Dane!$C$9=3,IFERROR(BN463/AB463,0),0)</f>
        <v>0</v>
      </c>
      <c r="BP463" s="39">
        <f t="shared" si="124"/>
        <v>0</v>
      </c>
      <c r="BQ463" s="39">
        <v>0</v>
      </c>
      <c r="BR463" s="39">
        <f t="shared" si="125"/>
        <v>0</v>
      </c>
      <c r="BS463" s="39">
        <f>IF(Dane!$C$9=3,IF(ROUND((X463+Y463)*BR463,2)&gt;$AN$1,$AN$1,ROUND((X463+Y463)*BR463,2)),0)</f>
        <v>0</v>
      </c>
      <c r="BT463" s="39">
        <v>0</v>
      </c>
    </row>
    <row r="464" spans="1:72">
      <c r="A464" s="87">
        <v>455</v>
      </c>
      <c r="B464" s="1"/>
      <c r="C464" s="1"/>
      <c r="D464" s="2"/>
      <c r="E464" s="3"/>
      <c r="F464" s="4"/>
      <c r="G464" s="5"/>
      <c r="H464" s="5"/>
      <c r="I464" s="6"/>
      <c r="J464" s="5"/>
      <c r="K464" s="5"/>
      <c r="L464" s="5"/>
      <c r="M464" s="55"/>
      <c r="N464" s="8"/>
      <c r="O464" s="105"/>
      <c r="P464" s="5"/>
      <c r="Q464" s="5"/>
      <c r="R464" s="105">
        <f>Dane!$C$10</f>
        <v>0</v>
      </c>
      <c r="S464" s="8"/>
      <c r="T464" s="105"/>
      <c r="U464" s="5"/>
      <c r="V464" s="5"/>
      <c r="W464" s="107">
        <f>Dane!$C$11</f>
        <v>0</v>
      </c>
      <c r="X464" s="8"/>
      <c r="Y464" s="105"/>
      <c r="Z464" s="5"/>
      <c r="AA464" s="5"/>
      <c r="AB464" s="110">
        <f>Dane!$C$12</f>
        <v>0</v>
      </c>
      <c r="AC464" s="108">
        <f>IF(Dane!$E$3=1,AP464+BA464+BL464,IF(Dane!$E$3=2,AT464+BE464+BP464,AW464+BH464+BS464))</f>
        <v>0</v>
      </c>
      <c r="AD464" s="14">
        <f>IF(Dane!$E$3=1,AQ464+BB464+BM464,IF(Dane!$E$3=2,AU464+BF464+BQ464,AX464+BI464+BT464))</f>
        <v>0</v>
      </c>
      <c r="AE464" s="14">
        <f>IF((J464*Dane!$C$9)-AC464&lt;0,0,(J464*Dane!$C$9)-AC464)</f>
        <v>0</v>
      </c>
      <c r="AF464" s="61">
        <f>IF((K464*Dane!$C$9)-AD464&lt;0,0,(K464*Dane!$C$9)-AD464)</f>
        <v>0</v>
      </c>
      <c r="AG464" s="93"/>
      <c r="AH464" s="84">
        <f>IF(Dane!$E$3=1,AP464,IF(Dane!$E$3=2,AT464,AW464))</f>
        <v>0</v>
      </c>
      <c r="AI464" s="84">
        <f>IF(Dane!$E$3=1,AQ464,IF(Dane!$E$3=2,AU464,AX464))</f>
        <v>0</v>
      </c>
      <c r="AJ464" s="84">
        <f>IF(Dane!$E$3=1,BA464,IF(Dane!$E$3=2,BE464,BH464))</f>
        <v>0</v>
      </c>
      <c r="AK464" s="84">
        <f>IF(Dane!$E$3=1,BB464,IF(Dane!$E$3=2,BF464,BI464))</f>
        <v>0</v>
      </c>
      <c r="AL464" s="84">
        <f>IF(Dane!$E$3=1,BL464,IF(Dane!$E$3=2,BP464,BS464))</f>
        <v>0</v>
      </c>
      <c r="AM464" s="84">
        <f>IF(Dane!$E$3=1,BM464,IF(Dane!$E$3=2,BQ464,BT464))</f>
        <v>0</v>
      </c>
      <c r="AN464" s="39">
        <f>IF(Dane!$C$9="",0,IFERROR(J464/R464,0))</f>
        <v>0</v>
      </c>
      <c r="AO464" s="39">
        <f>IF(Dane!$C$9="",0,IFERROR(ROUND(J464-ROUND(J464*0.0976,2)-ROUND(J464*0.015,2)-ROUND(J464*0.0245,2),2)/R464,0))</f>
        <v>0</v>
      </c>
      <c r="AP464" s="39">
        <f t="shared" si="114"/>
        <v>0</v>
      </c>
      <c r="AQ464" s="39">
        <f t="shared" si="115"/>
        <v>0</v>
      </c>
      <c r="AR464" s="39">
        <f t="shared" si="111"/>
        <v>0</v>
      </c>
      <c r="AS464" s="39">
        <f>IF(Dane!$C$9="",0,IFERROR(AR464/R464,0))</f>
        <v>0</v>
      </c>
      <c r="AT464" s="39">
        <f t="shared" si="116"/>
        <v>0</v>
      </c>
      <c r="AU464" s="39">
        <v>0</v>
      </c>
      <c r="AV464" s="39">
        <f t="shared" si="117"/>
        <v>0</v>
      </c>
      <c r="AW464" s="39">
        <f>IF(Dane!$C$9="",0,IF(ROUND((N464+O464)*AV464,2)&gt;$AN$1,$AN$1,ROUND((N464+O464)*AV464,2)))</f>
        <v>0</v>
      </c>
      <c r="AX464" s="39">
        <v>0</v>
      </c>
      <c r="AY464" s="39">
        <f>IF(Dane!$C$9=2,IFERROR(J464/W464,0),IF(Dane!$C$9=3,IFERROR(J464/W464,0),0))</f>
        <v>0</v>
      </c>
      <c r="AZ464" s="39">
        <f>IF(Dane!$C$9=2,IFERROR(ROUND(J464-ROUND(J464*0.0976,2)-ROUND(J464*0.015,2)-ROUND(J464*0.0245,2),2)/W464,0),IF(Dane!$C$9=3,IFERROR(ROUND(J464-ROUND(J464*0.0976,2)-ROUND(J464*0.015,2)-ROUND(J464*0.0245,2),2)/W464,0),0))</f>
        <v>0</v>
      </c>
      <c r="BA464" s="39">
        <f t="shared" si="118"/>
        <v>0</v>
      </c>
      <c r="BB464" s="39">
        <f t="shared" si="119"/>
        <v>0</v>
      </c>
      <c r="BC464" s="39">
        <f t="shared" si="112"/>
        <v>0</v>
      </c>
      <c r="BD464" s="39">
        <f>IF(Dane!$C$9=2,IFERROR(BC464/W464,0),IF(Dane!$C$9=3,IFERROR(BC464/W464,0),0))</f>
        <v>0</v>
      </c>
      <c r="BE464" s="39">
        <f t="shared" si="120"/>
        <v>0</v>
      </c>
      <c r="BF464" s="39">
        <v>0</v>
      </c>
      <c r="BG464" s="39">
        <f t="shared" si="121"/>
        <v>0</v>
      </c>
      <c r="BH464" s="39">
        <f>IF(Dane!$C$9=2,IF(ROUND((S464+T464)*BG464,2)&gt;$AN$1,$AN$1,ROUND((S464+T464)*BG464,2)),IF(Dane!$C$9=3,IF(ROUND((S464+T464)*BG464,2)&gt;$AN$1,$AN$1,ROUND((S464+T464)*BG464,2)),0))</f>
        <v>0</v>
      </c>
      <c r="BI464" s="39">
        <v>0</v>
      </c>
      <c r="BJ464" s="39">
        <f>IF(Dane!$C$9=3,IFERROR(J464/AB464,0),0)</f>
        <v>0</v>
      </c>
      <c r="BK464" s="39">
        <f>IF(Dane!$C$9=3,IFERROR(ROUND(J464-ROUND(J464*0.0976,2)-ROUND(J464*0.015,2)-ROUND(J464*0.0245,2),2)/AB464,0),0)</f>
        <v>0</v>
      </c>
      <c r="BL464" s="39">
        <f t="shared" si="122"/>
        <v>0</v>
      </c>
      <c r="BM464" s="39">
        <f t="shared" si="123"/>
        <v>0</v>
      </c>
      <c r="BN464" s="39">
        <f t="shared" si="113"/>
        <v>0</v>
      </c>
      <c r="BO464" s="39">
        <f>IF(Dane!$C$9=3,IFERROR(BN464/AB464,0),0)</f>
        <v>0</v>
      </c>
      <c r="BP464" s="39">
        <f t="shared" si="124"/>
        <v>0</v>
      </c>
      <c r="BQ464" s="39">
        <v>0</v>
      </c>
      <c r="BR464" s="39">
        <f t="shared" si="125"/>
        <v>0</v>
      </c>
      <c r="BS464" s="39">
        <f>IF(Dane!$C$9=3,IF(ROUND((X464+Y464)*BR464,2)&gt;$AN$1,$AN$1,ROUND((X464+Y464)*BR464,2)),0)</f>
        <v>0</v>
      </c>
      <c r="BT464" s="39">
        <v>0</v>
      </c>
    </row>
    <row r="465" spans="1:72">
      <c r="A465" s="87">
        <v>456</v>
      </c>
      <c r="B465" s="1"/>
      <c r="C465" s="1"/>
      <c r="D465" s="2"/>
      <c r="E465" s="3"/>
      <c r="F465" s="4"/>
      <c r="G465" s="5"/>
      <c r="H465" s="5"/>
      <c r="I465" s="6"/>
      <c r="J465" s="5"/>
      <c r="K465" s="5"/>
      <c r="L465" s="5"/>
      <c r="M465" s="55"/>
      <c r="N465" s="8"/>
      <c r="O465" s="105"/>
      <c r="P465" s="5"/>
      <c r="Q465" s="5"/>
      <c r="R465" s="105">
        <f>Dane!$C$10</f>
        <v>0</v>
      </c>
      <c r="S465" s="8"/>
      <c r="T465" s="105"/>
      <c r="U465" s="5"/>
      <c r="V465" s="5"/>
      <c r="W465" s="107">
        <f>Dane!$C$11</f>
        <v>0</v>
      </c>
      <c r="X465" s="8"/>
      <c r="Y465" s="105"/>
      <c r="Z465" s="5"/>
      <c r="AA465" s="5"/>
      <c r="AB465" s="110">
        <f>Dane!$C$12</f>
        <v>0</v>
      </c>
      <c r="AC465" s="108">
        <f>IF(Dane!$E$3=1,AP465+BA465+BL465,IF(Dane!$E$3=2,AT465+BE465+BP465,AW465+BH465+BS465))</f>
        <v>0</v>
      </c>
      <c r="AD465" s="14">
        <f>IF(Dane!$E$3=1,AQ465+BB465+BM465,IF(Dane!$E$3=2,AU465+BF465+BQ465,AX465+BI465+BT465))</f>
        <v>0</v>
      </c>
      <c r="AE465" s="14">
        <f>IF((J465*Dane!$C$9)-AC465&lt;0,0,(J465*Dane!$C$9)-AC465)</f>
        <v>0</v>
      </c>
      <c r="AF465" s="61">
        <f>IF((K465*Dane!$C$9)-AD465&lt;0,0,(K465*Dane!$C$9)-AD465)</f>
        <v>0</v>
      </c>
      <c r="AG465" s="93"/>
      <c r="AH465" s="84">
        <f>IF(Dane!$E$3=1,AP465,IF(Dane!$E$3=2,AT465,AW465))</f>
        <v>0</v>
      </c>
      <c r="AI465" s="84">
        <f>IF(Dane!$E$3=1,AQ465,IF(Dane!$E$3=2,AU465,AX465))</f>
        <v>0</v>
      </c>
      <c r="AJ465" s="84">
        <f>IF(Dane!$E$3=1,BA465,IF(Dane!$E$3=2,BE465,BH465))</f>
        <v>0</v>
      </c>
      <c r="AK465" s="84">
        <f>IF(Dane!$E$3=1,BB465,IF(Dane!$E$3=2,BF465,BI465))</f>
        <v>0</v>
      </c>
      <c r="AL465" s="84">
        <f>IF(Dane!$E$3=1,BL465,IF(Dane!$E$3=2,BP465,BS465))</f>
        <v>0</v>
      </c>
      <c r="AM465" s="84">
        <f>IF(Dane!$E$3=1,BM465,IF(Dane!$E$3=2,BQ465,BT465))</f>
        <v>0</v>
      </c>
      <c r="AN465" s="39">
        <f>IF(Dane!$C$9="",0,IFERROR(J465/R465,0))</f>
        <v>0</v>
      </c>
      <c r="AO465" s="39">
        <f>IF(Dane!$C$9="",0,IFERROR(ROUND(J465-ROUND(J465*0.0976,2)-ROUND(J465*0.015,2)-ROUND(J465*0.0245,2),2)/R465,0))</f>
        <v>0</v>
      </c>
      <c r="AP465" s="39">
        <f t="shared" si="114"/>
        <v>0</v>
      </c>
      <c r="AQ465" s="39">
        <f t="shared" si="115"/>
        <v>0</v>
      </c>
      <c r="AR465" s="39">
        <f t="shared" si="111"/>
        <v>0</v>
      </c>
      <c r="AS465" s="39">
        <f>IF(Dane!$C$9="",0,IFERROR(AR465/R465,0))</f>
        <v>0</v>
      </c>
      <c r="AT465" s="39">
        <f t="shared" si="116"/>
        <v>0</v>
      </c>
      <c r="AU465" s="39">
        <v>0</v>
      </c>
      <c r="AV465" s="39">
        <f t="shared" si="117"/>
        <v>0</v>
      </c>
      <c r="AW465" s="39">
        <f>IF(Dane!$C$9="",0,IF(ROUND((N465+O465)*AV465,2)&gt;$AN$1,$AN$1,ROUND((N465+O465)*AV465,2)))</f>
        <v>0</v>
      </c>
      <c r="AX465" s="39">
        <v>0</v>
      </c>
      <c r="AY465" s="39">
        <f>IF(Dane!$C$9=2,IFERROR(J465/W465,0),IF(Dane!$C$9=3,IFERROR(J465/W465,0),0))</f>
        <v>0</v>
      </c>
      <c r="AZ465" s="39">
        <f>IF(Dane!$C$9=2,IFERROR(ROUND(J465-ROUND(J465*0.0976,2)-ROUND(J465*0.015,2)-ROUND(J465*0.0245,2),2)/W465,0),IF(Dane!$C$9=3,IFERROR(ROUND(J465-ROUND(J465*0.0976,2)-ROUND(J465*0.015,2)-ROUND(J465*0.0245,2),2)/W465,0),0))</f>
        <v>0</v>
      </c>
      <c r="BA465" s="39">
        <f t="shared" si="118"/>
        <v>0</v>
      </c>
      <c r="BB465" s="39">
        <f t="shared" si="119"/>
        <v>0</v>
      </c>
      <c r="BC465" s="39">
        <f t="shared" si="112"/>
        <v>0</v>
      </c>
      <c r="BD465" s="39">
        <f>IF(Dane!$C$9=2,IFERROR(BC465/W465,0),IF(Dane!$C$9=3,IFERROR(BC465/W465,0),0))</f>
        <v>0</v>
      </c>
      <c r="BE465" s="39">
        <f t="shared" si="120"/>
        <v>0</v>
      </c>
      <c r="BF465" s="39">
        <v>0</v>
      </c>
      <c r="BG465" s="39">
        <f t="shared" si="121"/>
        <v>0</v>
      </c>
      <c r="BH465" s="39">
        <f>IF(Dane!$C$9=2,IF(ROUND((S465+T465)*BG465,2)&gt;$AN$1,$AN$1,ROUND((S465+T465)*BG465,2)),IF(Dane!$C$9=3,IF(ROUND((S465+T465)*BG465,2)&gt;$AN$1,$AN$1,ROUND((S465+T465)*BG465,2)),0))</f>
        <v>0</v>
      </c>
      <c r="BI465" s="39">
        <v>0</v>
      </c>
      <c r="BJ465" s="39">
        <f>IF(Dane!$C$9=3,IFERROR(J465/AB465,0),0)</f>
        <v>0</v>
      </c>
      <c r="BK465" s="39">
        <f>IF(Dane!$C$9=3,IFERROR(ROUND(J465-ROUND(J465*0.0976,2)-ROUND(J465*0.015,2)-ROUND(J465*0.0245,2),2)/AB465,0),0)</f>
        <v>0</v>
      </c>
      <c r="BL465" s="39">
        <f t="shared" si="122"/>
        <v>0</v>
      </c>
      <c r="BM465" s="39">
        <f t="shared" si="123"/>
        <v>0</v>
      </c>
      <c r="BN465" s="39">
        <f t="shared" si="113"/>
        <v>0</v>
      </c>
      <c r="BO465" s="39">
        <f>IF(Dane!$C$9=3,IFERROR(BN465/AB465,0),0)</f>
        <v>0</v>
      </c>
      <c r="BP465" s="39">
        <f t="shared" si="124"/>
        <v>0</v>
      </c>
      <c r="BQ465" s="39">
        <v>0</v>
      </c>
      <c r="BR465" s="39">
        <f t="shared" si="125"/>
        <v>0</v>
      </c>
      <c r="BS465" s="39">
        <f>IF(Dane!$C$9=3,IF(ROUND((X465+Y465)*BR465,2)&gt;$AN$1,$AN$1,ROUND((X465+Y465)*BR465,2)),0)</f>
        <v>0</v>
      </c>
      <c r="BT465" s="39">
        <v>0</v>
      </c>
    </row>
    <row r="466" spans="1:72">
      <c r="A466" s="87">
        <v>457</v>
      </c>
      <c r="B466" s="1"/>
      <c r="C466" s="1"/>
      <c r="D466" s="2"/>
      <c r="E466" s="3"/>
      <c r="F466" s="4"/>
      <c r="G466" s="5"/>
      <c r="H466" s="5"/>
      <c r="I466" s="6"/>
      <c r="J466" s="5"/>
      <c r="K466" s="5"/>
      <c r="L466" s="5"/>
      <c r="M466" s="55"/>
      <c r="N466" s="8"/>
      <c r="O466" s="105"/>
      <c r="P466" s="5"/>
      <c r="Q466" s="5"/>
      <c r="R466" s="105">
        <f>Dane!$C$10</f>
        <v>0</v>
      </c>
      <c r="S466" s="8"/>
      <c r="T466" s="105"/>
      <c r="U466" s="5"/>
      <c r="V466" s="5"/>
      <c r="W466" s="107">
        <f>Dane!$C$11</f>
        <v>0</v>
      </c>
      <c r="X466" s="8"/>
      <c r="Y466" s="105"/>
      <c r="Z466" s="5"/>
      <c r="AA466" s="5"/>
      <c r="AB466" s="110">
        <f>Dane!$C$12</f>
        <v>0</v>
      </c>
      <c r="AC466" s="108">
        <f>IF(Dane!$E$3=1,AP466+BA466+BL466,IF(Dane!$E$3=2,AT466+BE466+BP466,AW466+BH466+BS466))</f>
        <v>0</v>
      </c>
      <c r="AD466" s="14">
        <f>IF(Dane!$E$3=1,AQ466+BB466+BM466,IF(Dane!$E$3=2,AU466+BF466+BQ466,AX466+BI466+BT466))</f>
        <v>0</v>
      </c>
      <c r="AE466" s="14">
        <f>IF((J466*Dane!$C$9)-AC466&lt;0,0,(J466*Dane!$C$9)-AC466)</f>
        <v>0</v>
      </c>
      <c r="AF466" s="61">
        <f>IF((K466*Dane!$C$9)-AD466&lt;0,0,(K466*Dane!$C$9)-AD466)</f>
        <v>0</v>
      </c>
      <c r="AG466" s="93"/>
      <c r="AH466" s="84">
        <f>IF(Dane!$E$3=1,AP466,IF(Dane!$E$3=2,AT466,AW466))</f>
        <v>0</v>
      </c>
      <c r="AI466" s="84">
        <f>IF(Dane!$E$3=1,AQ466,IF(Dane!$E$3=2,AU466,AX466))</f>
        <v>0</v>
      </c>
      <c r="AJ466" s="84">
        <f>IF(Dane!$E$3=1,BA466,IF(Dane!$E$3=2,BE466,BH466))</f>
        <v>0</v>
      </c>
      <c r="AK466" s="84">
        <f>IF(Dane!$E$3=1,BB466,IF(Dane!$E$3=2,BF466,BI466))</f>
        <v>0</v>
      </c>
      <c r="AL466" s="84">
        <f>IF(Dane!$E$3=1,BL466,IF(Dane!$E$3=2,BP466,BS466))</f>
        <v>0</v>
      </c>
      <c r="AM466" s="84">
        <f>IF(Dane!$E$3=1,BM466,IF(Dane!$E$3=2,BQ466,BT466))</f>
        <v>0</v>
      </c>
      <c r="AN466" s="39">
        <f>IF(Dane!$C$9="",0,IFERROR(J466/R466,0))</f>
        <v>0</v>
      </c>
      <c r="AO466" s="39">
        <f>IF(Dane!$C$9="",0,IFERROR(ROUND(J466-ROUND(J466*0.0976,2)-ROUND(J466*0.015,2)-ROUND(J466*0.0245,2),2)/R466,0))</f>
        <v>0</v>
      </c>
      <c r="AP466" s="39">
        <f t="shared" si="114"/>
        <v>0</v>
      </c>
      <c r="AQ466" s="39">
        <f t="shared" si="115"/>
        <v>0</v>
      </c>
      <c r="AR466" s="39">
        <f t="shared" si="111"/>
        <v>0</v>
      </c>
      <c r="AS466" s="39">
        <f>IF(Dane!$C$9="",0,IFERROR(AR466/R466,0))</f>
        <v>0</v>
      </c>
      <c r="AT466" s="39">
        <f t="shared" si="116"/>
        <v>0</v>
      </c>
      <c r="AU466" s="39">
        <v>0</v>
      </c>
      <c r="AV466" s="39">
        <f t="shared" si="117"/>
        <v>0</v>
      </c>
      <c r="AW466" s="39">
        <f>IF(Dane!$C$9="",0,IF(ROUND((N466+O466)*AV466,2)&gt;$AN$1,$AN$1,ROUND((N466+O466)*AV466,2)))</f>
        <v>0</v>
      </c>
      <c r="AX466" s="39">
        <v>0</v>
      </c>
      <c r="AY466" s="39">
        <f>IF(Dane!$C$9=2,IFERROR(J466/W466,0),IF(Dane!$C$9=3,IFERROR(J466/W466,0),0))</f>
        <v>0</v>
      </c>
      <c r="AZ466" s="39">
        <f>IF(Dane!$C$9=2,IFERROR(ROUND(J466-ROUND(J466*0.0976,2)-ROUND(J466*0.015,2)-ROUND(J466*0.0245,2),2)/W466,0),IF(Dane!$C$9=3,IFERROR(ROUND(J466-ROUND(J466*0.0976,2)-ROUND(J466*0.015,2)-ROUND(J466*0.0245,2),2)/W466,0),0))</f>
        <v>0</v>
      </c>
      <c r="BA466" s="39">
        <f t="shared" si="118"/>
        <v>0</v>
      </c>
      <c r="BB466" s="39">
        <f t="shared" si="119"/>
        <v>0</v>
      </c>
      <c r="BC466" s="39">
        <f t="shared" si="112"/>
        <v>0</v>
      </c>
      <c r="BD466" s="39">
        <f>IF(Dane!$C$9=2,IFERROR(BC466/W466,0),IF(Dane!$C$9=3,IFERROR(BC466/W466,0),0))</f>
        <v>0</v>
      </c>
      <c r="BE466" s="39">
        <f t="shared" si="120"/>
        <v>0</v>
      </c>
      <c r="BF466" s="39">
        <v>0</v>
      </c>
      <c r="BG466" s="39">
        <f t="shared" si="121"/>
        <v>0</v>
      </c>
      <c r="BH466" s="39">
        <f>IF(Dane!$C$9=2,IF(ROUND((S466+T466)*BG466,2)&gt;$AN$1,$AN$1,ROUND((S466+T466)*BG466,2)),IF(Dane!$C$9=3,IF(ROUND((S466+T466)*BG466,2)&gt;$AN$1,$AN$1,ROUND((S466+T466)*BG466,2)),0))</f>
        <v>0</v>
      </c>
      <c r="BI466" s="39">
        <v>0</v>
      </c>
      <c r="BJ466" s="39">
        <f>IF(Dane!$C$9=3,IFERROR(J466/AB466,0),0)</f>
        <v>0</v>
      </c>
      <c r="BK466" s="39">
        <f>IF(Dane!$C$9=3,IFERROR(ROUND(J466-ROUND(J466*0.0976,2)-ROUND(J466*0.015,2)-ROUND(J466*0.0245,2),2)/AB466,0),0)</f>
        <v>0</v>
      </c>
      <c r="BL466" s="39">
        <f t="shared" si="122"/>
        <v>0</v>
      </c>
      <c r="BM466" s="39">
        <f t="shared" si="123"/>
        <v>0</v>
      </c>
      <c r="BN466" s="39">
        <f t="shared" si="113"/>
        <v>0</v>
      </c>
      <c r="BO466" s="39">
        <f>IF(Dane!$C$9=3,IFERROR(BN466/AB466,0),0)</f>
        <v>0</v>
      </c>
      <c r="BP466" s="39">
        <f t="shared" si="124"/>
        <v>0</v>
      </c>
      <c r="BQ466" s="39">
        <v>0</v>
      </c>
      <c r="BR466" s="39">
        <f t="shared" si="125"/>
        <v>0</v>
      </c>
      <c r="BS466" s="39">
        <f>IF(Dane!$C$9=3,IF(ROUND((X466+Y466)*BR466,2)&gt;$AN$1,$AN$1,ROUND((X466+Y466)*BR466,2)),0)</f>
        <v>0</v>
      </c>
      <c r="BT466" s="39">
        <v>0</v>
      </c>
    </row>
    <row r="467" spans="1:72">
      <c r="A467" s="87">
        <v>458</v>
      </c>
      <c r="B467" s="1"/>
      <c r="C467" s="1"/>
      <c r="D467" s="2"/>
      <c r="E467" s="3"/>
      <c r="F467" s="4"/>
      <c r="G467" s="5"/>
      <c r="H467" s="5"/>
      <c r="I467" s="6"/>
      <c r="J467" s="5"/>
      <c r="K467" s="5"/>
      <c r="L467" s="5"/>
      <c r="M467" s="55"/>
      <c r="N467" s="8"/>
      <c r="O467" s="105"/>
      <c r="P467" s="5"/>
      <c r="Q467" s="5"/>
      <c r="R467" s="105">
        <f>Dane!$C$10</f>
        <v>0</v>
      </c>
      <c r="S467" s="8"/>
      <c r="T467" s="105"/>
      <c r="U467" s="5"/>
      <c r="V467" s="5"/>
      <c r="W467" s="107">
        <f>Dane!$C$11</f>
        <v>0</v>
      </c>
      <c r="X467" s="8"/>
      <c r="Y467" s="105"/>
      <c r="Z467" s="5"/>
      <c r="AA467" s="5"/>
      <c r="AB467" s="110">
        <f>Dane!$C$12</f>
        <v>0</v>
      </c>
      <c r="AC467" s="108">
        <f>IF(Dane!$E$3=1,AP467+BA467+BL467,IF(Dane!$E$3=2,AT467+BE467+BP467,AW467+BH467+BS467))</f>
        <v>0</v>
      </c>
      <c r="AD467" s="14">
        <f>IF(Dane!$E$3=1,AQ467+BB467+BM467,IF(Dane!$E$3=2,AU467+BF467+BQ467,AX467+BI467+BT467))</f>
        <v>0</v>
      </c>
      <c r="AE467" s="14">
        <f>IF((J467*Dane!$C$9)-AC467&lt;0,0,(J467*Dane!$C$9)-AC467)</f>
        <v>0</v>
      </c>
      <c r="AF467" s="61">
        <f>IF((K467*Dane!$C$9)-AD467&lt;0,0,(K467*Dane!$C$9)-AD467)</f>
        <v>0</v>
      </c>
      <c r="AG467" s="93"/>
      <c r="AH467" s="84">
        <f>IF(Dane!$E$3=1,AP467,IF(Dane!$E$3=2,AT467,AW467))</f>
        <v>0</v>
      </c>
      <c r="AI467" s="84">
        <f>IF(Dane!$E$3=1,AQ467,IF(Dane!$E$3=2,AU467,AX467))</f>
        <v>0</v>
      </c>
      <c r="AJ467" s="84">
        <f>IF(Dane!$E$3=1,BA467,IF(Dane!$E$3=2,BE467,BH467))</f>
        <v>0</v>
      </c>
      <c r="AK467" s="84">
        <f>IF(Dane!$E$3=1,BB467,IF(Dane!$E$3=2,BF467,BI467))</f>
        <v>0</v>
      </c>
      <c r="AL467" s="84">
        <f>IF(Dane!$E$3=1,BL467,IF(Dane!$E$3=2,BP467,BS467))</f>
        <v>0</v>
      </c>
      <c r="AM467" s="84">
        <f>IF(Dane!$E$3=1,BM467,IF(Dane!$E$3=2,BQ467,BT467))</f>
        <v>0</v>
      </c>
      <c r="AN467" s="39">
        <f>IF(Dane!$C$9="",0,IFERROR(J467/R467,0))</f>
        <v>0</v>
      </c>
      <c r="AO467" s="39">
        <f>IF(Dane!$C$9="",0,IFERROR(ROUND(J467-ROUND(J467*0.0976,2)-ROUND(J467*0.015,2)-ROUND(J467*0.0245,2),2)/R467,0))</f>
        <v>0</v>
      </c>
      <c r="AP467" s="39">
        <f t="shared" si="114"/>
        <v>0</v>
      </c>
      <c r="AQ467" s="39">
        <f t="shared" si="115"/>
        <v>0</v>
      </c>
      <c r="AR467" s="39">
        <f t="shared" si="111"/>
        <v>0</v>
      </c>
      <c r="AS467" s="39">
        <f>IF(Dane!$C$9="",0,IFERROR(AR467/R467,0))</f>
        <v>0</v>
      </c>
      <c r="AT467" s="39">
        <f t="shared" si="116"/>
        <v>0</v>
      </c>
      <c r="AU467" s="39">
        <v>0</v>
      </c>
      <c r="AV467" s="39">
        <f t="shared" si="117"/>
        <v>0</v>
      </c>
      <c r="AW467" s="39">
        <f>IF(Dane!$C$9="",0,IF(ROUND((N467+O467)*AV467,2)&gt;$AN$1,$AN$1,ROUND((N467+O467)*AV467,2)))</f>
        <v>0</v>
      </c>
      <c r="AX467" s="39">
        <v>0</v>
      </c>
      <c r="AY467" s="39">
        <f>IF(Dane!$C$9=2,IFERROR(J467/W467,0),IF(Dane!$C$9=3,IFERROR(J467/W467,0),0))</f>
        <v>0</v>
      </c>
      <c r="AZ467" s="39">
        <f>IF(Dane!$C$9=2,IFERROR(ROUND(J467-ROUND(J467*0.0976,2)-ROUND(J467*0.015,2)-ROUND(J467*0.0245,2),2)/W467,0),IF(Dane!$C$9=3,IFERROR(ROUND(J467-ROUND(J467*0.0976,2)-ROUND(J467*0.015,2)-ROUND(J467*0.0245,2),2)/W467,0),0))</f>
        <v>0</v>
      </c>
      <c r="BA467" s="39">
        <f t="shared" si="118"/>
        <v>0</v>
      </c>
      <c r="BB467" s="39">
        <f t="shared" si="119"/>
        <v>0</v>
      </c>
      <c r="BC467" s="39">
        <f t="shared" si="112"/>
        <v>0</v>
      </c>
      <c r="BD467" s="39">
        <f>IF(Dane!$C$9=2,IFERROR(BC467/W467,0),IF(Dane!$C$9=3,IFERROR(BC467/W467,0),0))</f>
        <v>0</v>
      </c>
      <c r="BE467" s="39">
        <f t="shared" si="120"/>
        <v>0</v>
      </c>
      <c r="BF467" s="39">
        <v>0</v>
      </c>
      <c r="BG467" s="39">
        <f t="shared" si="121"/>
        <v>0</v>
      </c>
      <c r="BH467" s="39">
        <f>IF(Dane!$C$9=2,IF(ROUND((S467+T467)*BG467,2)&gt;$AN$1,$AN$1,ROUND((S467+T467)*BG467,2)),IF(Dane!$C$9=3,IF(ROUND((S467+T467)*BG467,2)&gt;$AN$1,$AN$1,ROUND((S467+T467)*BG467,2)),0))</f>
        <v>0</v>
      </c>
      <c r="BI467" s="39">
        <v>0</v>
      </c>
      <c r="BJ467" s="39">
        <f>IF(Dane!$C$9=3,IFERROR(J467/AB467,0),0)</f>
        <v>0</v>
      </c>
      <c r="BK467" s="39">
        <f>IF(Dane!$C$9=3,IFERROR(ROUND(J467-ROUND(J467*0.0976,2)-ROUND(J467*0.015,2)-ROUND(J467*0.0245,2),2)/AB467,0),0)</f>
        <v>0</v>
      </c>
      <c r="BL467" s="39">
        <f t="shared" si="122"/>
        <v>0</v>
      </c>
      <c r="BM467" s="39">
        <f t="shared" si="123"/>
        <v>0</v>
      </c>
      <c r="BN467" s="39">
        <f t="shared" si="113"/>
        <v>0</v>
      </c>
      <c r="BO467" s="39">
        <f>IF(Dane!$C$9=3,IFERROR(BN467/AB467,0),0)</f>
        <v>0</v>
      </c>
      <c r="BP467" s="39">
        <f t="shared" si="124"/>
        <v>0</v>
      </c>
      <c r="BQ467" s="39">
        <v>0</v>
      </c>
      <c r="BR467" s="39">
        <f t="shared" si="125"/>
        <v>0</v>
      </c>
      <c r="BS467" s="39">
        <f>IF(Dane!$C$9=3,IF(ROUND((X467+Y467)*BR467,2)&gt;$AN$1,$AN$1,ROUND((X467+Y467)*BR467,2)),0)</f>
        <v>0</v>
      </c>
      <c r="BT467" s="39">
        <v>0</v>
      </c>
    </row>
    <row r="468" spans="1:72">
      <c r="A468" s="87">
        <v>459</v>
      </c>
      <c r="B468" s="1"/>
      <c r="C468" s="1"/>
      <c r="D468" s="2"/>
      <c r="E468" s="3"/>
      <c r="F468" s="4"/>
      <c r="G468" s="5"/>
      <c r="H468" s="5"/>
      <c r="I468" s="6"/>
      <c r="J468" s="5"/>
      <c r="K468" s="5"/>
      <c r="L468" s="5"/>
      <c r="M468" s="55"/>
      <c r="N468" s="8"/>
      <c r="O468" s="105"/>
      <c r="P468" s="5"/>
      <c r="Q468" s="5"/>
      <c r="R468" s="105">
        <f>Dane!$C$10</f>
        <v>0</v>
      </c>
      <c r="S468" s="8"/>
      <c r="T468" s="105"/>
      <c r="U468" s="5"/>
      <c r="V468" s="5"/>
      <c r="W468" s="107">
        <f>Dane!$C$11</f>
        <v>0</v>
      </c>
      <c r="X468" s="8"/>
      <c r="Y468" s="105"/>
      <c r="Z468" s="5"/>
      <c r="AA468" s="5"/>
      <c r="AB468" s="110">
        <f>Dane!$C$12</f>
        <v>0</v>
      </c>
      <c r="AC468" s="108">
        <f>IF(Dane!$E$3=1,AP468+BA468+BL468,IF(Dane!$E$3=2,AT468+BE468+BP468,AW468+BH468+BS468))</f>
        <v>0</v>
      </c>
      <c r="AD468" s="14">
        <f>IF(Dane!$E$3=1,AQ468+BB468+BM468,IF(Dane!$E$3=2,AU468+BF468+BQ468,AX468+BI468+BT468))</f>
        <v>0</v>
      </c>
      <c r="AE468" s="14">
        <f>IF((J468*Dane!$C$9)-AC468&lt;0,0,(J468*Dane!$C$9)-AC468)</f>
        <v>0</v>
      </c>
      <c r="AF468" s="61">
        <f>IF((K468*Dane!$C$9)-AD468&lt;0,0,(K468*Dane!$C$9)-AD468)</f>
        <v>0</v>
      </c>
      <c r="AG468" s="93"/>
      <c r="AH468" s="84">
        <f>IF(Dane!$E$3=1,AP468,IF(Dane!$E$3=2,AT468,AW468))</f>
        <v>0</v>
      </c>
      <c r="AI468" s="84">
        <f>IF(Dane!$E$3=1,AQ468,IF(Dane!$E$3=2,AU468,AX468))</f>
        <v>0</v>
      </c>
      <c r="AJ468" s="84">
        <f>IF(Dane!$E$3=1,BA468,IF(Dane!$E$3=2,BE468,BH468))</f>
        <v>0</v>
      </c>
      <c r="AK468" s="84">
        <f>IF(Dane!$E$3=1,BB468,IF(Dane!$E$3=2,BF468,BI468))</f>
        <v>0</v>
      </c>
      <c r="AL468" s="84">
        <f>IF(Dane!$E$3=1,BL468,IF(Dane!$E$3=2,BP468,BS468))</f>
        <v>0</v>
      </c>
      <c r="AM468" s="84">
        <f>IF(Dane!$E$3=1,BM468,IF(Dane!$E$3=2,BQ468,BT468))</f>
        <v>0</v>
      </c>
      <c r="AN468" s="39">
        <f>IF(Dane!$C$9="",0,IFERROR(J468/R468,0))</f>
        <v>0</v>
      </c>
      <c r="AO468" s="39">
        <f>IF(Dane!$C$9="",0,IFERROR(ROUND(J468-ROUND(J468*0.0976,2)-ROUND(J468*0.015,2)-ROUND(J468*0.0245,2),2)/R468,0))</f>
        <v>0</v>
      </c>
      <c r="AP468" s="39">
        <f t="shared" si="114"/>
        <v>0</v>
      </c>
      <c r="AQ468" s="39">
        <f t="shared" si="115"/>
        <v>0</v>
      </c>
      <c r="AR468" s="39">
        <f t="shared" si="111"/>
        <v>0</v>
      </c>
      <c r="AS468" s="39">
        <f>IF(Dane!$C$9="",0,IFERROR(AR468/R468,0))</f>
        <v>0</v>
      </c>
      <c r="AT468" s="39">
        <f t="shared" si="116"/>
        <v>0</v>
      </c>
      <c r="AU468" s="39">
        <v>0</v>
      </c>
      <c r="AV468" s="39">
        <f t="shared" si="117"/>
        <v>0</v>
      </c>
      <c r="AW468" s="39">
        <f>IF(Dane!$C$9="",0,IF(ROUND((N468+O468)*AV468,2)&gt;$AN$1,$AN$1,ROUND((N468+O468)*AV468,2)))</f>
        <v>0</v>
      </c>
      <c r="AX468" s="39">
        <v>0</v>
      </c>
      <c r="AY468" s="39">
        <f>IF(Dane!$C$9=2,IFERROR(J468/W468,0),IF(Dane!$C$9=3,IFERROR(J468/W468,0),0))</f>
        <v>0</v>
      </c>
      <c r="AZ468" s="39">
        <f>IF(Dane!$C$9=2,IFERROR(ROUND(J468-ROUND(J468*0.0976,2)-ROUND(J468*0.015,2)-ROUND(J468*0.0245,2),2)/W468,0),IF(Dane!$C$9=3,IFERROR(ROUND(J468-ROUND(J468*0.0976,2)-ROUND(J468*0.015,2)-ROUND(J468*0.0245,2),2)/W468,0),0))</f>
        <v>0</v>
      </c>
      <c r="BA468" s="39">
        <f t="shared" si="118"/>
        <v>0</v>
      </c>
      <c r="BB468" s="39">
        <f t="shared" si="119"/>
        <v>0</v>
      </c>
      <c r="BC468" s="39">
        <f t="shared" si="112"/>
        <v>0</v>
      </c>
      <c r="BD468" s="39">
        <f>IF(Dane!$C$9=2,IFERROR(BC468/W468,0),IF(Dane!$C$9=3,IFERROR(BC468/W468,0),0))</f>
        <v>0</v>
      </c>
      <c r="BE468" s="39">
        <f t="shared" si="120"/>
        <v>0</v>
      </c>
      <c r="BF468" s="39">
        <v>0</v>
      </c>
      <c r="BG468" s="39">
        <f t="shared" si="121"/>
        <v>0</v>
      </c>
      <c r="BH468" s="39">
        <f>IF(Dane!$C$9=2,IF(ROUND((S468+T468)*BG468,2)&gt;$AN$1,$AN$1,ROUND((S468+T468)*BG468,2)),IF(Dane!$C$9=3,IF(ROUND((S468+T468)*BG468,2)&gt;$AN$1,$AN$1,ROUND((S468+T468)*BG468,2)),0))</f>
        <v>0</v>
      </c>
      <c r="BI468" s="39">
        <v>0</v>
      </c>
      <c r="BJ468" s="39">
        <f>IF(Dane!$C$9=3,IFERROR(J468/AB468,0),0)</f>
        <v>0</v>
      </c>
      <c r="BK468" s="39">
        <f>IF(Dane!$C$9=3,IFERROR(ROUND(J468-ROUND(J468*0.0976,2)-ROUND(J468*0.015,2)-ROUND(J468*0.0245,2),2)/AB468,0),0)</f>
        <v>0</v>
      </c>
      <c r="BL468" s="39">
        <f t="shared" si="122"/>
        <v>0</v>
      </c>
      <c r="BM468" s="39">
        <f t="shared" si="123"/>
        <v>0</v>
      </c>
      <c r="BN468" s="39">
        <f t="shared" si="113"/>
        <v>0</v>
      </c>
      <c r="BO468" s="39">
        <f>IF(Dane!$C$9=3,IFERROR(BN468/AB468,0),0)</f>
        <v>0</v>
      </c>
      <c r="BP468" s="39">
        <f t="shared" si="124"/>
        <v>0</v>
      </c>
      <c r="BQ468" s="39">
        <v>0</v>
      </c>
      <c r="BR468" s="39">
        <f t="shared" si="125"/>
        <v>0</v>
      </c>
      <c r="BS468" s="39">
        <f>IF(Dane!$C$9=3,IF(ROUND((X468+Y468)*BR468,2)&gt;$AN$1,$AN$1,ROUND((X468+Y468)*BR468,2)),0)</f>
        <v>0</v>
      </c>
      <c r="BT468" s="39">
        <v>0</v>
      </c>
    </row>
    <row r="469" spans="1:72">
      <c r="A469" s="87">
        <v>460</v>
      </c>
      <c r="B469" s="1"/>
      <c r="C469" s="1"/>
      <c r="D469" s="2"/>
      <c r="E469" s="3"/>
      <c r="F469" s="4"/>
      <c r="G469" s="5"/>
      <c r="H469" s="5"/>
      <c r="I469" s="6"/>
      <c r="J469" s="5"/>
      <c r="K469" s="5"/>
      <c r="L469" s="5"/>
      <c r="M469" s="55"/>
      <c r="N469" s="8"/>
      <c r="O469" s="105"/>
      <c r="P469" s="5"/>
      <c r="Q469" s="5"/>
      <c r="R469" s="105">
        <f>Dane!$C$10</f>
        <v>0</v>
      </c>
      <c r="S469" s="8"/>
      <c r="T469" s="105"/>
      <c r="U469" s="5"/>
      <c r="V469" s="5"/>
      <c r="W469" s="107">
        <f>Dane!$C$11</f>
        <v>0</v>
      </c>
      <c r="X469" s="8"/>
      <c r="Y469" s="105"/>
      <c r="Z469" s="5"/>
      <c r="AA469" s="5"/>
      <c r="AB469" s="110">
        <f>Dane!$C$12</f>
        <v>0</v>
      </c>
      <c r="AC469" s="108">
        <f>IF(Dane!$E$3=1,AP469+BA469+BL469,IF(Dane!$E$3=2,AT469+BE469+BP469,AW469+BH469+BS469))</f>
        <v>0</v>
      </c>
      <c r="AD469" s="14">
        <f>IF(Dane!$E$3=1,AQ469+BB469+BM469,IF(Dane!$E$3=2,AU469+BF469+BQ469,AX469+BI469+BT469))</f>
        <v>0</v>
      </c>
      <c r="AE469" s="14">
        <f>IF((J469*Dane!$C$9)-AC469&lt;0,0,(J469*Dane!$C$9)-AC469)</f>
        <v>0</v>
      </c>
      <c r="AF469" s="61">
        <f>IF((K469*Dane!$C$9)-AD469&lt;0,0,(K469*Dane!$C$9)-AD469)</f>
        <v>0</v>
      </c>
      <c r="AG469" s="93"/>
      <c r="AH469" s="84">
        <f>IF(Dane!$E$3=1,AP469,IF(Dane!$E$3=2,AT469,AW469))</f>
        <v>0</v>
      </c>
      <c r="AI469" s="84">
        <f>IF(Dane!$E$3=1,AQ469,IF(Dane!$E$3=2,AU469,AX469))</f>
        <v>0</v>
      </c>
      <c r="AJ469" s="84">
        <f>IF(Dane!$E$3=1,BA469,IF(Dane!$E$3=2,BE469,BH469))</f>
        <v>0</v>
      </c>
      <c r="AK469" s="84">
        <f>IF(Dane!$E$3=1,BB469,IF(Dane!$E$3=2,BF469,BI469))</f>
        <v>0</v>
      </c>
      <c r="AL469" s="84">
        <f>IF(Dane!$E$3=1,BL469,IF(Dane!$E$3=2,BP469,BS469))</f>
        <v>0</v>
      </c>
      <c r="AM469" s="84">
        <f>IF(Dane!$E$3=1,BM469,IF(Dane!$E$3=2,BQ469,BT469))</f>
        <v>0</v>
      </c>
      <c r="AN469" s="39">
        <f>IF(Dane!$C$9="",0,IFERROR(J469/R469,0))</f>
        <v>0</v>
      </c>
      <c r="AO469" s="39">
        <f>IF(Dane!$C$9="",0,IFERROR(ROUND(J469-ROUND(J469*0.0976,2)-ROUND(J469*0.015,2)-ROUND(J469*0.0245,2),2)/R469,0))</f>
        <v>0</v>
      </c>
      <c r="AP469" s="39">
        <f t="shared" si="114"/>
        <v>0</v>
      </c>
      <c r="AQ469" s="39">
        <f t="shared" si="115"/>
        <v>0</v>
      </c>
      <c r="AR469" s="39">
        <f t="shared" si="111"/>
        <v>0</v>
      </c>
      <c r="AS469" s="39">
        <f>IF(Dane!$C$9="",0,IFERROR(AR469/R469,0))</f>
        <v>0</v>
      </c>
      <c r="AT469" s="39">
        <f t="shared" si="116"/>
        <v>0</v>
      </c>
      <c r="AU469" s="39">
        <v>0</v>
      </c>
      <c r="AV469" s="39">
        <f t="shared" si="117"/>
        <v>0</v>
      </c>
      <c r="AW469" s="39">
        <f>IF(Dane!$C$9="",0,IF(ROUND((N469+O469)*AV469,2)&gt;$AN$1,$AN$1,ROUND((N469+O469)*AV469,2)))</f>
        <v>0</v>
      </c>
      <c r="AX469" s="39">
        <v>0</v>
      </c>
      <c r="AY469" s="39">
        <f>IF(Dane!$C$9=2,IFERROR(J469/W469,0),IF(Dane!$C$9=3,IFERROR(J469/W469,0),0))</f>
        <v>0</v>
      </c>
      <c r="AZ469" s="39">
        <f>IF(Dane!$C$9=2,IFERROR(ROUND(J469-ROUND(J469*0.0976,2)-ROUND(J469*0.015,2)-ROUND(J469*0.0245,2),2)/W469,0),IF(Dane!$C$9=3,IFERROR(ROUND(J469-ROUND(J469*0.0976,2)-ROUND(J469*0.015,2)-ROUND(J469*0.0245,2),2)/W469,0),0))</f>
        <v>0</v>
      </c>
      <c r="BA469" s="39">
        <f t="shared" si="118"/>
        <v>0</v>
      </c>
      <c r="BB469" s="39">
        <f t="shared" si="119"/>
        <v>0</v>
      </c>
      <c r="BC469" s="39">
        <f t="shared" si="112"/>
        <v>0</v>
      </c>
      <c r="BD469" s="39">
        <f>IF(Dane!$C$9=2,IFERROR(BC469/W469,0),IF(Dane!$C$9=3,IFERROR(BC469/W469,0),0))</f>
        <v>0</v>
      </c>
      <c r="BE469" s="39">
        <f t="shared" si="120"/>
        <v>0</v>
      </c>
      <c r="BF469" s="39">
        <v>0</v>
      </c>
      <c r="BG469" s="39">
        <f t="shared" si="121"/>
        <v>0</v>
      </c>
      <c r="BH469" s="39">
        <f>IF(Dane!$C$9=2,IF(ROUND((S469+T469)*BG469,2)&gt;$AN$1,$AN$1,ROUND((S469+T469)*BG469,2)),IF(Dane!$C$9=3,IF(ROUND((S469+T469)*BG469,2)&gt;$AN$1,$AN$1,ROUND((S469+T469)*BG469,2)),0))</f>
        <v>0</v>
      </c>
      <c r="BI469" s="39">
        <v>0</v>
      </c>
      <c r="BJ469" s="39">
        <f>IF(Dane!$C$9=3,IFERROR(J469/AB469,0),0)</f>
        <v>0</v>
      </c>
      <c r="BK469" s="39">
        <f>IF(Dane!$C$9=3,IFERROR(ROUND(J469-ROUND(J469*0.0976,2)-ROUND(J469*0.015,2)-ROUND(J469*0.0245,2),2)/AB469,0),0)</f>
        <v>0</v>
      </c>
      <c r="BL469" s="39">
        <f t="shared" si="122"/>
        <v>0</v>
      </c>
      <c r="BM469" s="39">
        <f t="shared" si="123"/>
        <v>0</v>
      </c>
      <c r="BN469" s="39">
        <f t="shared" si="113"/>
        <v>0</v>
      </c>
      <c r="BO469" s="39">
        <f>IF(Dane!$C$9=3,IFERROR(BN469/AB469,0),0)</f>
        <v>0</v>
      </c>
      <c r="BP469" s="39">
        <f t="shared" si="124"/>
        <v>0</v>
      </c>
      <c r="BQ469" s="39">
        <v>0</v>
      </c>
      <c r="BR469" s="39">
        <f t="shared" si="125"/>
        <v>0</v>
      </c>
      <c r="BS469" s="39">
        <f>IF(Dane!$C$9=3,IF(ROUND((X469+Y469)*BR469,2)&gt;$AN$1,$AN$1,ROUND((X469+Y469)*BR469,2)),0)</f>
        <v>0</v>
      </c>
      <c r="BT469" s="39">
        <v>0</v>
      </c>
    </row>
    <row r="470" spans="1:72">
      <c r="A470" s="87">
        <v>461</v>
      </c>
      <c r="B470" s="1"/>
      <c r="C470" s="1"/>
      <c r="D470" s="2"/>
      <c r="E470" s="3"/>
      <c r="F470" s="4"/>
      <c r="G470" s="5"/>
      <c r="H470" s="5"/>
      <c r="I470" s="6"/>
      <c r="J470" s="5"/>
      <c r="K470" s="5"/>
      <c r="L470" s="5"/>
      <c r="M470" s="55"/>
      <c r="N470" s="8"/>
      <c r="O470" s="105"/>
      <c r="P470" s="5"/>
      <c r="Q470" s="5"/>
      <c r="R470" s="105">
        <f>Dane!$C$10</f>
        <v>0</v>
      </c>
      <c r="S470" s="8"/>
      <c r="T470" s="105"/>
      <c r="U470" s="5"/>
      <c r="V470" s="5"/>
      <c r="W470" s="107">
        <f>Dane!$C$11</f>
        <v>0</v>
      </c>
      <c r="X470" s="8"/>
      <c r="Y470" s="105"/>
      <c r="Z470" s="5"/>
      <c r="AA470" s="5"/>
      <c r="AB470" s="110">
        <f>Dane!$C$12</f>
        <v>0</v>
      </c>
      <c r="AC470" s="108">
        <f>IF(Dane!$E$3=1,AP470+BA470+BL470,IF(Dane!$E$3=2,AT470+BE470+BP470,AW470+BH470+BS470))</f>
        <v>0</v>
      </c>
      <c r="AD470" s="14">
        <f>IF(Dane!$E$3=1,AQ470+BB470+BM470,IF(Dane!$E$3=2,AU470+BF470+BQ470,AX470+BI470+BT470))</f>
        <v>0</v>
      </c>
      <c r="AE470" s="14">
        <f>IF((J470*Dane!$C$9)-AC470&lt;0,0,(J470*Dane!$C$9)-AC470)</f>
        <v>0</v>
      </c>
      <c r="AF470" s="61">
        <f>IF((K470*Dane!$C$9)-AD470&lt;0,0,(K470*Dane!$C$9)-AD470)</f>
        <v>0</v>
      </c>
      <c r="AG470" s="93"/>
      <c r="AH470" s="84">
        <f>IF(Dane!$E$3=1,AP470,IF(Dane!$E$3=2,AT470,AW470))</f>
        <v>0</v>
      </c>
      <c r="AI470" s="84">
        <f>IF(Dane!$E$3=1,AQ470,IF(Dane!$E$3=2,AU470,AX470))</f>
        <v>0</v>
      </c>
      <c r="AJ470" s="84">
        <f>IF(Dane!$E$3=1,BA470,IF(Dane!$E$3=2,BE470,BH470))</f>
        <v>0</v>
      </c>
      <c r="AK470" s="84">
        <f>IF(Dane!$E$3=1,BB470,IF(Dane!$E$3=2,BF470,BI470))</f>
        <v>0</v>
      </c>
      <c r="AL470" s="84">
        <f>IF(Dane!$E$3=1,BL470,IF(Dane!$E$3=2,BP470,BS470))</f>
        <v>0</v>
      </c>
      <c r="AM470" s="84">
        <f>IF(Dane!$E$3=1,BM470,IF(Dane!$E$3=2,BQ470,BT470))</f>
        <v>0</v>
      </c>
      <c r="AN470" s="39">
        <f>IF(Dane!$C$9="",0,IFERROR(J470/R470,0))</f>
        <v>0</v>
      </c>
      <c r="AO470" s="39">
        <f>IF(Dane!$C$9="",0,IFERROR(ROUND(J470-ROUND(J470*0.0976,2)-ROUND(J470*0.015,2)-ROUND(J470*0.0245,2),2)/R470,0))</f>
        <v>0</v>
      </c>
      <c r="AP470" s="39">
        <f t="shared" si="114"/>
        <v>0</v>
      </c>
      <c r="AQ470" s="39">
        <f t="shared" si="115"/>
        <v>0</v>
      </c>
      <c r="AR470" s="39">
        <f t="shared" si="111"/>
        <v>0</v>
      </c>
      <c r="AS470" s="39">
        <f>IF(Dane!$C$9="",0,IFERROR(AR470/R470,0))</f>
        <v>0</v>
      </c>
      <c r="AT470" s="39">
        <f t="shared" si="116"/>
        <v>0</v>
      </c>
      <c r="AU470" s="39">
        <v>0</v>
      </c>
      <c r="AV470" s="39">
        <f t="shared" si="117"/>
        <v>0</v>
      </c>
      <c r="AW470" s="39">
        <f>IF(Dane!$C$9="",0,IF(ROUND((N470+O470)*AV470,2)&gt;$AN$1,$AN$1,ROUND((N470+O470)*AV470,2)))</f>
        <v>0</v>
      </c>
      <c r="AX470" s="39">
        <v>0</v>
      </c>
      <c r="AY470" s="39">
        <f>IF(Dane!$C$9=2,IFERROR(J470/W470,0),IF(Dane!$C$9=3,IFERROR(J470/W470,0),0))</f>
        <v>0</v>
      </c>
      <c r="AZ470" s="39">
        <f>IF(Dane!$C$9=2,IFERROR(ROUND(J470-ROUND(J470*0.0976,2)-ROUND(J470*0.015,2)-ROUND(J470*0.0245,2),2)/W470,0),IF(Dane!$C$9=3,IFERROR(ROUND(J470-ROUND(J470*0.0976,2)-ROUND(J470*0.015,2)-ROUND(J470*0.0245,2),2)/W470,0),0))</f>
        <v>0</v>
      </c>
      <c r="BA470" s="39">
        <f t="shared" si="118"/>
        <v>0</v>
      </c>
      <c r="BB470" s="39">
        <f t="shared" si="119"/>
        <v>0</v>
      </c>
      <c r="BC470" s="39">
        <f t="shared" si="112"/>
        <v>0</v>
      </c>
      <c r="BD470" s="39">
        <f>IF(Dane!$C$9=2,IFERROR(BC470/W470,0),IF(Dane!$C$9=3,IFERROR(BC470/W470,0),0))</f>
        <v>0</v>
      </c>
      <c r="BE470" s="39">
        <f t="shared" si="120"/>
        <v>0</v>
      </c>
      <c r="BF470" s="39">
        <v>0</v>
      </c>
      <c r="BG470" s="39">
        <f t="shared" si="121"/>
        <v>0</v>
      </c>
      <c r="BH470" s="39">
        <f>IF(Dane!$C$9=2,IF(ROUND((S470+T470)*BG470,2)&gt;$AN$1,$AN$1,ROUND((S470+T470)*BG470,2)),IF(Dane!$C$9=3,IF(ROUND((S470+T470)*BG470,2)&gt;$AN$1,$AN$1,ROUND((S470+T470)*BG470,2)),0))</f>
        <v>0</v>
      </c>
      <c r="BI470" s="39">
        <v>0</v>
      </c>
      <c r="BJ470" s="39">
        <f>IF(Dane!$C$9=3,IFERROR(J470/AB470,0),0)</f>
        <v>0</v>
      </c>
      <c r="BK470" s="39">
        <f>IF(Dane!$C$9=3,IFERROR(ROUND(J470-ROUND(J470*0.0976,2)-ROUND(J470*0.015,2)-ROUND(J470*0.0245,2),2)/AB470,0),0)</f>
        <v>0</v>
      </c>
      <c r="BL470" s="39">
        <f t="shared" si="122"/>
        <v>0</v>
      </c>
      <c r="BM470" s="39">
        <f t="shared" si="123"/>
        <v>0</v>
      </c>
      <c r="BN470" s="39">
        <f t="shared" si="113"/>
        <v>0</v>
      </c>
      <c r="BO470" s="39">
        <f>IF(Dane!$C$9=3,IFERROR(BN470/AB470,0),0)</f>
        <v>0</v>
      </c>
      <c r="BP470" s="39">
        <f t="shared" si="124"/>
        <v>0</v>
      </c>
      <c r="BQ470" s="39">
        <v>0</v>
      </c>
      <c r="BR470" s="39">
        <f t="shared" si="125"/>
        <v>0</v>
      </c>
      <c r="BS470" s="39">
        <f>IF(Dane!$C$9=3,IF(ROUND((X470+Y470)*BR470,2)&gt;$AN$1,$AN$1,ROUND((X470+Y470)*BR470,2)),0)</f>
        <v>0</v>
      </c>
      <c r="BT470" s="39">
        <v>0</v>
      </c>
    </row>
    <row r="471" spans="1:72">
      <c r="A471" s="87">
        <v>462</v>
      </c>
      <c r="B471" s="1"/>
      <c r="C471" s="1"/>
      <c r="D471" s="2"/>
      <c r="E471" s="3"/>
      <c r="F471" s="4"/>
      <c r="G471" s="5"/>
      <c r="H471" s="5"/>
      <c r="I471" s="6"/>
      <c r="J471" s="5"/>
      <c r="K471" s="5"/>
      <c r="L471" s="5"/>
      <c r="M471" s="55"/>
      <c r="N471" s="8"/>
      <c r="O471" s="105"/>
      <c r="P471" s="5"/>
      <c r="Q471" s="5"/>
      <c r="R471" s="105">
        <f>Dane!$C$10</f>
        <v>0</v>
      </c>
      <c r="S471" s="8"/>
      <c r="T471" s="105"/>
      <c r="U471" s="5"/>
      <c r="V471" s="5"/>
      <c r="W471" s="107">
        <f>Dane!$C$11</f>
        <v>0</v>
      </c>
      <c r="X471" s="8"/>
      <c r="Y471" s="105"/>
      <c r="Z471" s="5"/>
      <c r="AA471" s="5"/>
      <c r="AB471" s="110">
        <f>Dane!$C$12</f>
        <v>0</v>
      </c>
      <c r="AC471" s="108">
        <f>IF(Dane!$E$3=1,AP471+BA471+BL471,IF(Dane!$E$3=2,AT471+BE471+BP471,AW471+BH471+BS471))</f>
        <v>0</v>
      </c>
      <c r="AD471" s="14">
        <f>IF(Dane!$E$3=1,AQ471+BB471+BM471,IF(Dane!$E$3=2,AU471+BF471+BQ471,AX471+BI471+BT471))</f>
        <v>0</v>
      </c>
      <c r="AE471" s="14">
        <f>IF((J471*Dane!$C$9)-AC471&lt;0,0,(J471*Dane!$C$9)-AC471)</f>
        <v>0</v>
      </c>
      <c r="AF471" s="61">
        <f>IF((K471*Dane!$C$9)-AD471&lt;0,0,(K471*Dane!$C$9)-AD471)</f>
        <v>0</v>
      </c>
      <c r="AG471" s="93"/>
      <c r="AH471" s="84">
        <f>IF(Dane!$E$3=1,AP471,IF(Dane!$E$3=2,AT471,AW471))</f>
        <v>0</v>
      </c>
      <c r="AI471" s="84">
        <f>IF(Dane!$E$3=1,AQ471,IF(Dane!$E$3=2,AU471,AX471))</f>
        <v>0</v>
      </c>
      <c r="AJ471" s="84">
        <f>IF(Dane!$E$3=1,BA471,IF(Dane!$E$3=2,BE471,BH471))</f>
        <v>0</v>
      </c>
      <c r="AK471" s="84">
        <f>IF(Dane!$E$3=1,BB471,IF(Dane!$E$3=2,BF471,BI471))</f>
        <v>0</v>
      </c>
      <c r="AL471" s="84">
        <f>IF(Dane!$E$3=1,BL471,IF(Dane!$E$3=2,BP471,BS471))</f>
        <v>0</v>
      </c>
      <c r="AM471" s="84">
        <f>IF(Dane!$E$3=1,BM471,IF(Dane!$E$3=2,BQ471,BT471))</f>
        <v>0</v>
      </c>
      <c r="AN471" s="39">
        <f>IF(Dane!$C$9="",0,IFERROR(J471/R471,0))</f>
        <v>0</v>
      </c>
      <c r="AO471" s="39">
        <f>IF(Dane!$C$9="",0,IFERROR(ROUND(J471-ROUND(J471*0.0976,2)-ROUND(J471*0.015,2)-ROUND(J471*0.0245,2),2)/R471,0))</f>
        <v>0</v>
      </c>
      <c r="AP471" s="39">
        <f t="shared" si="114"/>
        <v>0</v>
      </c>
      <c r="AQ471" s="39">
        <f t="shared" si="115"/>
        <v>0</v>
      </c>
      <c r="AR471" s="39">
        <f t="shared" si="111"/>
        <v>0</v>
      </c>
      <c r="AS471" s="39">
        <f>IF(Dane!$C$9="",0,IFERROR(AR471/R471,0))</f>
        <v>0</v>
      </c>
      <c r="AT471" s="39">
        <f t="shared" si="116"/>
        <v>0</v>
      </c>
      <c r="AU471" s="39">
        <v>0</v>
      </c>
      <c r="AV471" s="39">
        <f t="shared" si="117"/>
        <v>0</v>
      </c>
      <c r="AW471" s="39">
        <f>IF(Dane!$C$9="",0,IF(ROUND((N471+O471)*AV471,2)&gt;$AN$1,$AN$1,ROUND((N471+O471)*AV471,2)))</f>
        <v>0</v>
      </c>
      <c r="AX471" s="39">
        <v>0</v>
      </c>
      <c r="AY471" s="39">
        <f>IF(Dane!$C$9=2,IFERROR(J471/W471,0),IF(Dane!$C$9=3,IFERROR(J471/W471,0),0))</f>
        <v>0</v>
      </c>
      <c r="AZ471" s="39">
        <f>IF(Dane!$C$9=2,IFERROR(ROUND(J471-ROUND(J471*0.0976,2)-ROUND(J471*0.015,2)-ROUND(J471*0.0245,2),2)/W471,0),IF(Dane!$C$9=3,IFERROR(ROUND(J471-ROUND(J471*0.0976,2)-ROUND(J471*0.015,2)-ROUND(J471*0.0245,2),2)/W471,0),0))</f>
        <v>0</v>
      </c>
      <c r="BA471" s="39">
        <f t="shared" si="118"/>
        <v>0</v>
      </c>
      <c r="BB471" s="39">
        <f t="shared" si="119"/>
        <v>0</v>
      </c>
      <c r="BC471" s="39">
        <f t="shared" si="112"/>
        <v>0</v>
      </c>
      <c r="BD471" s="39">
        <f>IF(Dane!$C$9=2,IFERROR(BC471/W471,0),IF(Dane!$C$9=3,IFERROR(BC471/W471,0),0))</f>
        <v>0</v>
      </c>
      <c r="BE471" s="39">
        <f t="shared" si="120"/>
        <v>0</v>
      </c>
      <c r="BF471" s="39">
        <v>0</v>
      </c>
      <c r="BG471" s="39">
        <f t="shared" si="121"/>
        <v>0</v>
      </c>
      <c r="BH471" s="39">
        <f>IF(Dane!$C$9=2,IF(ROUND((S471+T471)*BG471,2)&gt;$AN$1,$AN$1,ROUND((S471+T471)*BG471,2)),IF(Dane!$C$9=3,IF(ROUND((S471+T471)*BG471,2)&gt;$AN$1,$AN$1,ROUND((S471+T471)*BG471,2)),0))</f>
        <v>0</v>
      </c>
      <c r="BI471" s="39">
        <v>0</v>
      </c>
      <c r="BJ471" s="39">
        <f>IF(Dane!$C$9=3,IFERROR(J471/AB471,0),0)</f>
        <v>0</v>
      </c>
      <c r="BK471" s="39">
        <f>IF(Dane!$C$9=3,IFERROR(ROUND(J471-ROUND(J471*0.0976,2)-ROUND(J471*0.015,2)-ROUND(J471*0.0245,2),2)/AB471,0),0)</f>
        <v>0</v>
      </c>
      <c r="BL471" s="39">
        <f t="shared" si="122"/>
        <v>0</v>
      </c>
      <c r="BM471" s="39">
        <f t="shared" si="123"/>
        <v>0</v>
      </c>
      <c r="BN471" s="39">
        <f t="shared" si="113"/>
        <v>0</v>
      </c>
      <c r="BO471" s="39">
        <f>IF(Dane!$C$9=3,IFERROR(BN471/AB471,0),0)</f>
        <v>0</v>
      </c>
      <c r="BP471" s="39">
        <f t="shared" si="124"/>
        <v>0</v>
      </c>
      <c r="BQ471" s="39">
        <v>0</v>
      </c>
      <c r="BR471" s="39">
        <f t="shared" si="125"/>
        <v>0</v>
      </c>
      <c r="BS471" s="39">
        <f>IF(Dane!$C$9=3,IF(ROUND((X471+Y471)*BR471,2)&gt;$AN$1,$AN$1,ROUND((X471+Y471)*BR471,2)),0)</f>
        <v>0</v>
      </c>
      <c r="BT471" s="39">
        <v>0</v>
      </c>
    </row>
    <row r="472" spans="1:72">
      <c r="A472" s="87">
        <v>463</v>
      </c>
      <c r="B472" s="1"/>
      <c r="C472" s="1"/>
      <c r="D472" s="2"/>
      <c r="E472" s="3"/>
      <c r="F472" s="4"/>
      <c r="G472" s="5"/>
      <c r="H472" s="5"/>
      <c r="I472" s="6"/>
      <c r="J472" s="5"/>
      <c r="K472" s="5"/>
      <c r="L472" s="5"/>
      <c r="M472" s="55"/>
      <c r="N472" s="8"/>
      <c r="O472" s="105"/>
      <c r="P472" s="5"/>
      <c r="Q472" s="5"/>
      <c r="R472" s="105">
        <f>Dane!$C$10</f>
        <v>0</v>
      </c>
      <c r="S472" s="8"/>
      <c r="T472" s="105"/>
      <c r="U472" s="5"/>
      <c r="V472" s="5"/>
      <c r="W472" s="107">
        <f>Dane!$C$11</f>
        <v>0</v>
      </c>
      <c r="X472" s="8"/>
      <c r="Y472" s="105"/>
      <c r="Z472" s="5"/>
      <c r="AA472" s="5"/>
      <c r="AB472" s="110">
        <f>Dane!$C$12</f>
        <v>0</v>
      </c>
      <c r="AC472" s="108">
        <f>IF(Dane!$E$3=1,AP472+BA472+BL472,IF(Dane!$E$3=2,AT472+BE472+BP472,AW472+BH472+BS472))</f>
        <v>0</v>
      </c>
      <c r="AD472" s="14">
        <f>IF(Dane!$E$3=1,AQ472+BB472+BM472,IF(Dane!$E$3=2,AU472+BF472+BQ472,AX472+BI472+BT472))</f>
        <v>0</v>
      </c>
      <c r="AE472" s="14">
        <f>IF((J472*Dane!$C$9)-AC472&lt;0,0,(J472*Dane!$C$9)-AC472)</f>
        <v>0</v>
      </c>
      <c r="AF472" s="61">
        <f>IF((K472*Dane!$C$9)-AD472&lt;0,0,(K472*Dane!$C$9)-AD472)</f>
        <v>0</v>
      </c>
      <c r="AG472" s="93"/>
      <c r="AH472" s="84">
        <f>IF(Dane!$E$3=1,AP472,IF(Dane!$E$3=2,AT472,AW472))</f>
        <v>0</v>
      </c>
      <c r="AI472" s="84">
        <f>IF(Dane!$E$3=1,AQ472,IF(Dane!$E$3=2,AU472,AX472))</f>
        <v>0</v>
      </c>
      <c r="AJ472" s="84">
        <f>IF(Dane!$E$3=1,BA472,IF(Dane!$E$3=2,BE472,BH472))</f>
        <v>0</v>
      </c>
      <c r="AK472" s="84">
        <f>IF(Dane!$E$3=1,BB472,IF(Dane!$E$3=2,BF472,BI472))</f>
        <v>0</v>
      </c>
      <c r="AL472" s="84">
        <f>IF(Dane!$E$3=1,BL472,IF(Dane!$E$3=2,BP472,BS472))</f>
        <v>0</v>
      </c>
      <c r="AM472" s="84">
        <f>IF(Dane!$E$3=1,BM472,IF(Dane!$E$3=2,BQ472,BT472))</f>
        <v>0</v>
      </c>
      <c r="AN472" s="39">
        <f>IF(Dane!$C$9="",0,IFERROR(J472/R472,0))</f>
        <v>0</v>
      </c>
      <c r="AO472" s="39">
        <f>IF(Dane!$C$9="",0,IFERROR(ROUND(J472-ROUND(J472*0.0976,2)-ROUND(J472*0.015,2)-ROUND(J472*0.0245,2),2)/R472,0))</f>
        <v>0</v>
      </c>
      <c r="AP472" s="39">
        <f t="shared" si="114"/>
        <v>0</v>
      </c>
      <c r="AQ472" s="39">
        <f t="shared" si="115"/>
        <v>0</v>
      </c>
      <c r="AR472" s="39">
        <f t="shared" si="111"/>
        <v>0</v>
      </c>
      <c r="AS472" s="39">
        <f>IF(Dane!$C$9="",0,IFERROR(AR472/R472,0))</f>
        <v>0</v>
      </c>
      <c r="AT472" s="39">
        <f t="shared" si="116"/>
        <v>0</v>
      </c>
      <c r="AU472" s="39">
        <v>0</v>
      </c>
      <c r="AV472" s="39">
        <f t="shared" si="117"/>
        <v>0</v>
      </c>
      <c r="AW472" s="39">
        <f>IF(Dane!$C$9="",0,IF(ROUND((N472+O472)*AV472,2)&gt;$AN$1,$AN$1,ROUND((N472+O472)*AV472,2)))</f>
        <v>0</v>
      </c>
      <c r="AX472" s="39">
        <v>0</v>
      </c>
      <c r="AY472" s="39">
        <f>IF(Dane!$C$9=2,IFERROR(J472/W472,0),IF(Dane!$C$9=3,IFERROR(J472/W472,0),0))</f>
        <v>0</v>
      </c>
      <c r="AZ472" s="39">
        <f>IF(Dane!$C$9=2,IFERROR(ROUND(J472-ROUND(J472*0.0976,2)-ROUND(J472*0.015,2)-ROUND(J472*0.0245,2),2)/W472,0),IF(Dane!$C$9=3,IFERROR(ROUND(J472-ROUND(J472*0.0976,2)-ROUND(J472*0.015,2)-ROUND(J472*0.0245,2),2)/W472,0),0))</f>
        <v>0</v>
      </c>
      <c r="BA472" s="39">
        <f t="shared" si="118"/>
        <v>0</v>
      </c>
      <c r="BB472" s="39">
        <f t="shared" si="119"/>
        <v>0</v>
      </c>
      <c r="BC472" s="39">
        <f t="shared" si="112"/>
        <v>0</v>
      </c>
      <c r="BD472" s="39">
        <f>IF(Dane!$C$9=2,IFERROR(BC472/W472,0),IF(Dane!$C$9=3,IFERROR(BC472/W472,0),0))</f>
        <v>0</v>
      </c>
      <c r="BE472" s="39">
        <f t="shared" si="120"/>
        <v>0</v>
      </c>
      <c r="BF472" s="39">
        <v>0</v>
      </c>
      <c r="BG472" s="39">
        <f t="shared" si="121"/>
        <v>0</v>
      </c>
      <c r="BH472" s="39">
        <f>IF(Dane!$C$9=2,IF(ROUND((S472+T472)*BG472,2)&gt;$AN$1,$AN$1,ROUND((S472+T472)*BG472,2)),IF(Dane!$C$9=3,IF(ROUND((S472+T472)*BG472,2)&gt;$AN$1,$AN$1,ROUND((S472+T472)*BG472,2)),0))</f>
        <v>0</v>
      </c>
      <c r="BI472" s="39">
        <v>0</v>
      </c>
      <c r="BJ472" s="39">
        <f>IF(Dane!$C$9=3,IFERROR(J472/AB472,0),0)</f>
        <v>0</v>
      </c>
      <c r="BK472" s="39">
        <f>IF(Dane!$C$9=3,IFERROR(ROUND(J472-ROUND(J472*0.0976,2)-ROUND(J472*0.015,2)-ROUND(J472*0.0245,2),2)/AB472,0),0)</f>
        <v>0</v>
      </c>
      <c r="BL472" s="39">
        <f t="shared" si="122"/>
        <v>0</v>
      </c>
      <c r="BM472" s="39">
        <f t="shared" si="123"/>
        <v>0</v>
      </c>
      <c r="BN472" s="39">
        <f t="shared" si="113"/>
        <v>0</v>
      </c>
      <c r="BO472" s="39">
        <f>IF(Dane!$C$9=3,IFERROR(BN472/AB472,0),0)</f>
        <v>0</v>
      </c>
      <c r="BP472" s="39">
        <f t="shared" si="124"/>
        <v>0</v>
      </c>
      <c r="BQ472" s="39">
        <v>0</v>
      </c>
      <c r="BR472" s="39">
        <f t="shared" si="125"/>
        <v>0</v>
      </c>
      <c r="BS472" s="39">
        <f>IF(Dane!$C$9=3,IF(ROUND((X472+Y472)*BR472,2)&gt;$AN$1,$AN$1,ROUND((X472+Y472)*BR472,2)),0)</f>
        <v>0</v>
      </c>
      <c r="BT472" s="39">
        <v>0</v>
      </c>
    </row>
    <row r="473" spans="1:72">
      <c r="A473" s="87">
        <v>464</v>
      </c>
      <c r="B473" s="1"/>
      <c r="C473" s="1"/>
      <c r="D473" s="2"/>
      <c r="E473" s="3"/>
      <c r="F473" s="4"/>
      <c r="G473" s="5"/>
      <c r="H473" s="5"/>
      <c r="I473" s="6"/>
      <c r="J473" s="5"/>
      <c r="K473" s="5"/>
      <c r="L473" s="5"/>
      <c r="M473" s="55"/>
      <c r="N473" s="8"/>
      <c r="O473" s="105"/>
      <c r="P473" s="5"/>
      <c r="Q473" s="5"/>
      <c r="R473" s="105">
        <f>Dane!$C$10</f>
        <v>0</v>
      </c>
      <c r="S473" s="8"/>
      <c r="T473" s="105"/>
      <c r="U473" s="5"/>
      <c r="V473" s="5"/>
      <c r="W473" s="107">
        <f>Dane!$C$11</f>
        <v>0</v>
      </c>
      <c r="X473" s="8"/>
      <c r="Y473" s="105"/>
      <c r="Z473" s="5"/>
      <c r="AA473" s="5"/>
      <c r="AB473" s="110">
        <f>Dane!$C$12</f>
        <v>0</v>
      </c>
      <c r="AC473" s="108">
        <f>IF(Dane!$E$3=1,AP473+BA473+BL473,IF(Dane!$E$3=2,AT473+BE473+BP473,AW473+BH473+BS473))</f>
        <v>0</v>
      </c>
      <c r="AD473" s="14">
        <f>IF(Dane!$E$3=1,AQ473+BB473+BM473,IF(Dane!$E$3=2,AU473+BF473+BQ473,AX473+BI473+BT473))</f>
        <v>0</v>
      </c>
      <c r="AE473" s="14">
        <f>IF((J473*Dane!$C$9)-AC473&lt;0,0,(J473*Dane!$C$9)-AC473)</f>
        <v>0</v>
      </c>
      <c r="AF473" s="61">
        <f>IF((K473*Dane!$C$9)-AD473&lt;0,0,(K473*Dane!$C$9)-AD473)</f>
        <v>0</v>
      </c>
      <c r="AG473" s="93"/>
      <c r="AH473" s="84">
        <f>IF(Dane!$E$3=1,AP473,IF(Dane!$E$3=2,AT473,AW473))</f>
        <v>0</v>
      </c>
      <c r="AI473" s="84">
        <f>IF(Dane!$E$3=1,AQ473,IF(Dane!$E$3=2,AU473,AX473))</f>
        <v>0</v>
      </c>
      <c r="AJ473" s="84">
        <f>IF(Dane!$E$3=1,BA473,IF(Dane!$E$3=2,BE473,BH473))</f>
        <v>0</v>
      </c>
      <c r="AK473" s="84">
        <f>IF(Dane!$E$3=1,BB473,IF(Dane!$E$3=2,BF473,BI473))</f>
        <v>0</v>
      </c>
      <c r="AL473" s="84">
        <f>IF(Dane!$E$3=1,BL473,IF(Dane!$E$3=2,BP473,BS473))</f>
        <v>0</v>
      </c>
      <c r="AM473" s="84">
        <f>IF(Dane!$E$3=1,BM473,IF(Dane!$E$3=2,BQ473,BT473))</f>
        <v>0</v>
      </c>
      <c r="AN473" s="39">
        <f>IF(Dane!$C$9="",0,IFERROR(J473/R473,0))</f>
        <v>0</v>
      </c>
      <c r="AO473" s="39">
        <f>IF(Dane!$C$9="",0,IFERROR(ROUND(J473-ROUND(J473*0.0976,2)-ROUND(J473*0.015,2)-ROUND(J473*0.0245,2),2)/R473,0))</f>
        <v>0</v>
      </c>
      <c r="AP473" s="39">
        <f t="shared" si="114"/>
        <v>0</v>
      </c>
      <c r="AQ473" s="39">
        <f t="shared" si="115"/>
        <v>0</v>
      </c>
      <c r="AR473" s="39">
        <f t="shared" si="111"/>
        <v>0</v>
      </c>
      <c r="AS473" s="39">
        <f>IF(Dane!$C$9="",0,IFERROR(AR473/R473,0))</f>
        <v>0</v>
      </c>
      <c r="AT473" s="39">
        <f t="shared" si="116"/>
        <v>0</v>
      </c>
      <c r="AU473" s="39">
        <v>0</v>
      </c>
      <c r="AV473" s="39">
        <f t="shared" si="117"/>
        <v>0</v>
      </c>
      <c r="AW473" s="39">
        <f>IF(Dane!$C$9="",0,IF(ROUND((N473+O473)*AV473,2)&gt;$AN$1,$AN$1,ROUND((N473+O473)*AV473,2)))</f>
        <v>0</v>
      </c>
      <c r="AX473" s="39">
        <v>0</v>
      </c>
      <c r="AY473" s="39">
        <f>IF(Dane!$C$9=2,IFERROR(J473/W473,0),IF(Dane!$C$9=3,IFERROR(J473/W473,0),0))</f>
        <v>0</v>
      </c>
      <c r="AZ473" s="39">
        <f>IF(Dane!$C$9=2,IFERROR(ROUND(J473-ROUND(J473*0.0976,2)-ROUND(J473*0.015,2)-ROUND(J473*0.0245,2),2)/W473,0),IF(Dane!$C$9=3,IFERROR(ROUND(J473-ROUND(J473*0.0976,2)-ROUND(J473*0.015,2)-ROUND(J473*0.0245,2),2)/W473,0),0))</f>
        <v>0</v>
      </c>
      <c r="BA473" s="39">
        <f t="shared" si="118"/>
        <v>0</v>
      </c>
      <c r="BB473" s="39">
        <f t="shared" si="119"/>
        <v>0</v>
      </c>
      <c r="BC473" s="39">
        <f t="shared" si="112"/>
        <v>0</v>
      </c>
      <c r="BD473" s="39">
        <f>IF(Dane!$C$9=2,IFERROR(BC473/W473,0),IF(Dane!$C$9=3,IFERROR(BC473/W473,0),0))</f>
        <v>0</v>
      </c>
      <c r="BE473" s="39">
        <f t="shared" si="120"/>
        <v>0</v>
      </c>
      <c r="BF473" s="39">
        <v>0</v>
      </c>
      <c r="BG473" s="39">
        <f t="shared" si="121"/>
        <v>0</v>
      </c>
      <c r="BH473" s="39">
        <f>IF(Dane!$C$9=2,IF(ROUND((S473+T473)*BG473,2)&gt;$AN$1,$AN$1,ROUND((S473+T473)*BG473,2)),IF(Dane!$C$9=3,IF(ROUND((S473+T473)*BG473,2)&gt;$AN$1,$AN$1,ROUND((S473+T473)*BG473,2)),0))</f>
        <v>0</v>
      </c>
      <c r="BI473" s="39">
        <v>0</v>
      </c>
      <c r="BJ473" s="39">
        <f>IF(Dane!$C$9=3,IFERROR(J473/AB473,0),0)</f>
        <v>0</v>
      </c>
      <c r="BK473" s="39">
        <f>IF(Dane!$C$9=3,IFERROR(ROUND(J473-ROUND(J473*0.0976,2)-ROUND(J473*0.015,2)-ROUND(J473*0.0245,2),2)/AB473,0),0)</f>
        <v>0</v>
      </c>
      <c r="BL473" s="39">
        <f t="shared" si="122"/>
        <v>0</v>
      </c>
      <c r="BM473" s="39">
        <f t="shared" si="123"/>
        <v>0</v>
      </c>
      <c r="BN473" s="39">
        <f t="shared" si="113"/>
        <v>0</v>
      </c>
      <c r="BO473" s="39">
        <f>IF(Dane!$C$9=3,IFERROR(BN473/AB473,0),0)</f>
        <v>0</v>
      </c>
      <c r="BP473" s="39">
        <f t="shared" si="124"/>
        <v>0</v>
      </c>
      <c r="BQ473" s="39">
        <v>0</v>
      </c>
      <c r="BR473" s="39">
        <f t="shared" si="125"/>
        <v>0</v>
      </c>
      <c r="BS473" s="39">
        <f>IF(Dane!$C$9=3,IF(ROUND((X473+Y473)*BR473,2)&gt;$AN$1,$AN$1,ROUND((X473+Y473)*BR473,2)),0)</f>
        <v>0</v>
      </c>
      <c r="BT473" s="39">
        <v>0</v>
      </c>
    </row>
    <row r="474" spans="1:72">
      <c r="A474" s="87">
        <v>465</v>
      </c>
      <c r="B474" s="1"/>
      <c r="C474" s="1"/>
      <c r="D474" s="2"/>
      <c r="E474" s="3"/>
      <c r="F474" s="4"/>
      <c r="G474" s="5"/>
      <c r="H474" s="5"/>
      <c r="I474" s="6"/>
      <c r="J474" s="5"/>
      <c r="K474" s="5"/>
      <c r="L474" s="5"/>
      <c r="M474" s="55"/>
      <c r="N474" s="8"/>
      <c r="O474" s="105"/>
      <c r="P474" s="5"/>
      <c r="Q474" s="5"/>
      <c r="R474" s="105">
        <f>Dane!$C$10</f>
        <v>0</v>
      </c>
      <c r="S474" s="8"/>
      <c r="T474" s="105"/>
      <c r="U474" s="5"/>
      <c r="V474" s="5"/>
      <c r="W474" s="107">
        <f>Dane!$C$11</f>
        <v>0</v>
      </c>
      <c r="X474" s="8"/>
      <c r="Y474" s="105"/>
      <c r="Z474" s="5"/>
      <c r="AA474" s="5"/>
      <c r="AB474" s="110">
        <f>Dane!$C$12</f>
        <v>0</v>
      </c>
      <c r="AC474" s="108">
        <f>IF(Dane!$E$3=1,AP474+BA474+BL474,IF(Dane!$E$3=2,AT474+BE474+BP474,AW474+BH474+BS474))</f>
        <v>0</v>
      </c>
      <c r="AD474" s="14">
        <f>IF(Dane!$E$3=1,AQ474+BB474+BM474,IF(Dane!$E$3=2,AU474+BF474+BQ474,AX474+BI474+BT474))</f>
        <v>0</v>
      </c>
      <c r="AE474" s="14">
        <f>IF((J474*Dane!$C$9)-AC474&lt;0,0,(J474*Dane!$C$9)-AC474)</f>
        <v>0</v>
      </c>
      <c r="AF474" s="61">
        <f>IF((K474*Dane!$C$9)-AD474&lt;0,0,(K474*Dane!$C$9)-AD474)</f>
        <v>0</v>
      </c>
      <c r="AG474" s="93"/>
      <c r="AH474" s="84">
        <f>IF(Dane!$E$3=1,AP474,IF(Dane!$E$3=2,AT474,AW474))</f>
        <v>0</v>
      </c>
      <c r="AI474" s="84">
        <f>IF(Dane!$E$3=1,AQ474,IF(Dane!$E$3=2,AU474,AX474))</f>
        <v>0</v>
      </c>
      <c r="AJ474" s="84">
        <f>IF(Dane!$E$3=1,BA474,IF(Dane!$E$3=2,BE474,BH474))</f>
        <v>0</v>
      </c>
      <c r="AK474" s="84">
        <f>IF(Dane!$E$3=1,BB474,IF(Dane!$E$3=2,BF474,BI474))</f>
        <v>0</v>
      </c>
      <c r="AL474" s="84">
        <f>IF(Dane!$E$3=1,BL474,IF(Dane!$E$3=2,BP474,BS474))</f>
        <v>0</v>
      </c>
      <c r="AM474" s="84">
        <f>IF(Dane!$E$3=1,BM474,IF(Dane!$E$3=2,BQ474,BT474))</f>
        <v>0</v>
      </c>
      <c r="AN474" s="39">
        <f>IF(Dane!$C$9="",0,IFERROR(J474/R474,0))</f>
        <v>0</v>
      </c>
      <c r="AO474" s="39">
        <f>IF(Dane!$C$9="",0,IFERROR(ROUND(J474-ROUND(J474*0.0976,2)-ROUND(J474*0.015,2)-ROUND(J474*0.0245,2),2)/R474,0))</f>
        <v>0</v>
      </c>
      <c r="AP474" s="39">
        <f t="shared" si="114"/>
        <v>0</v>
      </c>
      <c r="AQ474" s="39">
        <f t="shared" si="115"/>
        <v>0</v>
      </c>
      <c r="AR474" s="39">
        <f t="shared" si="111"/>
        <v>0</v>
      </c>
      <c r="AS474" s="39">
        <f>IF(Dane!$C$9="",0,IFERROR(AR474/R474,0))</f>
        <v>0</v>
      </c>
      <c r="AT474" s="39">
        <f t="shared" si="116"/>
        <v>0</v>
      </c>
      <c r="AU474" s="39">
        <v>0</v>
      </c>
      <c r="AV474" s="39">
        <f t="shared" si="117"/>
        <v>0</v>
      </c>
      <c r="AW474" s="39">
        <f>IF(Dane!$C$9="",0,IF(ROUND((N474+O474)*AV474,2)&gt;$AN$1,$AN$1,ROUND((N474+O474)*AV474,2)))</f>
        <v>0</v>
      </c>
      <c r="AX474" s="39">
        <v>0</v>
      </c>
      <c r="AY474" s="39">
        <f>IF(Dane!$C$9=2,IFERROR(J474/W474,0),IF(Dane!$C$9=3,IFERROR(J474/W474,0),0))</f>
        <v>0</v>
      </c>
      <c r="AZ474" s="39">
        <f>IF(Dane!$C$9=2,IFERROR(ROUND(J474-ROUND(J474*0.0976,2)-ROUND(J474*0.015,2)-ROUND(J474*0.0245,2),2)/W474,0),IF(Dane!$C$9=3,IFERROR(ROUND(J474-ROUND(J474*0.0976,2)-ROUND(J474*0.015,2)-ROUND(J474*0.0245,2),2)/W474,0),0))</f>
        <v>0</v>
      </c>
      <c r="BA474" s="39">
        <f t="shared" si="118"/>
        <v>0</v>
      </c>
      <c r="BB474" s="39">
        <f t="shared" si="119"/>
        <v>0</v>
      </c>
      <c r="BC474" s="39">
        <f t="shared" si="112"/>
        <v>0</v>
      </c>
      <c r="BD474" s="39">
        <f>IF(Dane!$C$9=2,IFERROR(BC474/W474,0),IF(Dane!$C$9=3,IFERROR(BC474/W474,0),0))</f>
        <v>0</v>
      </c>
      <c r="BE474" s="39">
        <f t="shared" si="120"/>
        <v>0</v>
      </c>
      <c r="BF474" s="39">
        <v>0</v>
      </c>
      <c r="BG474" s="39">
        <f t="shared" si="121"/>
        <v>0</v>
      </c>
      <c r="BH474" s="39">
        <f>IF(Dane!$C$9=2,IF(ROUND((S474+T474)*BG474,2)&gt;$AN$1,$AN$1,ROUND((S474+T474)*BG474,2)),IF(Dane!$C$9=3,IF(ROUND((S474+T474)*BG474,2)&gt;$AN$1,$AN$1,ROUND((S474+T474)*BG474,2)),0))</f>
        <v>0</v>
      </c>
      <c r="BI474" s="39">
        <v>0</v>
      </c>
      <c r="BJ474" s="39">
        <f>IF(Dane!$C$9=3,IFERROR(J474/AB474,0),0)</f>
        <v>0</v>
      </c>
      <c r="BK474" s="39">
        <f>IF(Dane!$C$9=3,IFERROR(ROUND(J474-ROUND(J474*0.0976,2)-ROUND(J474*0.015,2)-ROUND(J474*0.0245,2),2)/AB474,0),0)</f>
        <v>0</v>
      </c>
      <c r="BL474" s="39">
        <f t="shared" si="122"/>
        <v>0</v>
      </c>
      <c r="BM474" s="39">
        <f t="shared" si="123"/>
        <v>0</v>
      </c>
      <c r="BN474" s="39">
        <f t="shared" si="113"/>
        <v>0</v>
      </c>
      <c r="BO474" s="39">
        <f>IF(Dane!$C$9=3,IFERROR(BN474/AB474,0),0)</f>
        <v>0</v>
      </c>
      <c r="BP474" s="39">
        <f t="shared" si="124"/>
        <v>0</v>
      </c>
      <c r="BQ474" s="39">
        <v>0</v>
      </c>
      <c r="BR474" s="39">
        <f t="shared" si="125"/>
        <v>0</v>
      </c>
      <c r="BS474" s="39">
        <f>IF(Dane!$C$9=3,IF(ROUND((X474+Y474)*BR474,2)&gt;$AN$1,$AN$1,ROUND((X474+Y474)*BR474,2)),0)</f>
        <v>0</v>
      </c>
      <c r="BT474" s="39">
        <v>0</v>
      </c>
    </row>
    <row r="475" spans="1:72">
      <c r="A475" s="87">
        <v>466</v>
      </c>
      <c r="B475" s="1"/>
      <c r="C475" s="1"/>
      <c r="D475" s="2"/>
      <c r="E475" s="3"/>
      <c r="F475" s="4"/>
      <c r="G475" s="5"/>
      <c r="H475" s="5"/>
      <c r="I475" s="6"/>
      <c r="J475" s="5"/>
      <c r="K475" s="5"/>
      <c r="L475" s="5"/>
      <c r="M475" s="55"/>
      <c r="N475" s="8"/>
      <c r="O475" s="105"/>
      <c r="P475" s="5"/>
      <c r="Q475" s="5"/>
      <c r="R475" s="105">
        <f>Dane!$C$10</f>
        <v>0</v>
      </c>
      <c r="S475" s="8"/>
      <c r="T475" s="105"/>
      <c r="U475" s="5"/>
      <c r="V475" s="5"/>
      <c r="W475" s="107">
        <f>Dane!$C$11</f>
        <v>0</v>
      </c>
      <c r="X475" s="8"/>
      <c r="Y475" s="105"/>
      <c r="Z475" s="5"/>
      <c r="AA475" s="5"/>
      <c r="AB475" s="110">
        <f>Dane!$C$12</f>
        <v>0</v>
      </c>
      <c r="AC475" s="108">
        <f>IF(Dane!$E$3=1,AP475+BA475+BL475,IF(Dane!$E$3=2,AT475+BE475+BP475,AW475+BH475+BS475))</f>
        <v>0</v>
      </c>
      <c r="AD475" s="14">
        <f>IF(Dane!$E$3=1,AQ475+BB475+BM475,IF(Dane!$E$3=2,AU475+BF475+BQ475,AX475+BI475+BT475))</f>
        <v>0</v>
      </c>
      <c r="AE475" s="14">
        <f>IF((J475*Dane!$C$9)-AC475&lt;0,0,(J475*Dane!$C$9)-AC475)</f>
        <v>0</v>
      </c>
      <c r="AF475" s="61">
        <f>IF((K475*Dane!$C$9)-AD475&lt;0,0,(K475*Dane!$C$9)-AD475)</f>
        <v>0</v>
      </c>
      <c r="AG475" s="93"/>
      <c r="AH475" s="84">
        <f>IF(Dane!$E$3=1,AP475,IF(Dane!$E$3=2,AT475,AW475))</f>
        <v>0</v>
      </c>
      <c r="AI475" s="84">
        <f>IF(Dane!$E$3=1,AQ475,IF(Dane!$E$3=2,AU475,AX475))</f>
        <v>0</v>
      </c>
      <c r="AJ475" s="84">
        <f>IF(Dane!$E$3=1,BA475,IF(Dane!$E$3=2,BE475,BH475))</f>
        <v>0</v>
      </c>
      <c r="AK475" s="84">
        <f>IF(Dane!$E$3=1,BB475,IF(Dane!$E$3=2,BF475,BI475))</f>
        <v>0</v>
      </c>
      <c r="AL475" s="84">
        <f>IF(Dane!$E$3=1,BL475,IF(Dane!$E$3=2,BP475,BS475))</f>
        <v>0</v>
      </c>
      <c r="AM475" s="84">
        <f>IF(Dane!$E$3=1,BM475,IF(Dane!$E$3=2,BQ475,BT475))</f>
        <v>0</v>
      </c>
      <c r="AN475" s="39">
        <f>IF(Dane!$C$9="",0,IFERROR(J475/R475,0))</f>
        <v>0</v>
      </c>
      <c r="AO475" s="39">
        <f>IF(Dane!$C$9="",0,IFERROR(ROUND(J475-ROUND(J475*0.0976,2)-ROUND(J475*0.015,2)-ROUND(J475*0.0245,2),2)/R475,0))</f>
        <v>0</v>
      </c>
      <c r="AP475" s="39">
        <f t="shared" si="114"/>
        <v>0</v>
      </c>
      <c r="AQ475" s="39">
        <f t="shared" si="115"/>
        <v>0</v>
      </c>
      <c r="AR475" s="39">
        <f t="shared" si="111"/>
        <v>0</v>
      </c>
      <c r="AS475" s="39">
        <f>IF(Dane!$C$9="",0,IFERROR(AR475/R475,0))</f>
        <v>0</v>
      </c>
      <c r="AT475" s="39">
        <f t="shared" si="116"/>
        <v>0</v>
      </c>
      <c r="AU475" s="39">
        <v>0</v>
      </c>
      <c r="AV475" s="39">
        <f t="shared" si="117"/>
        <v>0</v>
      </c>
      <c r="AW475" s="39">
        <f>IF(Dane!$C$9="",0,IF(ROUND((N475+O475)*AV475,2)&gt;$AN$1,$AN$1,ROUND((N475+O475)*AV475,2)))</f>
        <v>0</v>
      </c>
      <c r="AX475" s="39">
        <v>0</v>
      </c>
      <c r="AY475" s="39">
        <f>IF(Dane!$C$9=2,IFERROR(J475/W475,0),IF(Dane!$C$9=3,IFERROR(J475/W475,0),0))</f>
        <v>0</v>
      </c>
      <c r="AZ475" s="39">
        <f>IF(Dane!$C$9=2,IFERROR(ROUND(J475-ROUND(J475*0.0976,2)-ROUND(J475*0.015,2)-ROUND(J475*0.0245,2),2)/W475,0),IF(Dane!$C$9=3,IFERROR(ROUND(J475-ROUND(J475*0.0976,2)-ROUND(J475*0.015,2)-ROUND(J475*0.0245,2),2)/W475,0),0))</f>
        <v>0</v>
      </c>
      <c r="BA475" s="39">
        <f t="shared" si="118"/>
        <v>0</v>
      </c>
      <c r="BB475" s="39">
        <f t="shared" si="119"/>
        <v>0</v>
      </c>
      <c r="BC475" s="39">
        <f t="shared" si="112"/>
        <v>0</v>
      </c>
      <c r="BD475" s="39">
        <f>IF(Dane!$C$9=2,IFERROR(BC475/W475,0),IF(Dane!$C$9=3,IFERROR(BC475/W475,0),0))</f>
        <v>0</v>
      </c>
      <c r="BE475" s="39">
        <f t="shared" si="120"/>
        <v>0</v>
      </c>
      <c r="BF475" s="39">
        <v>0</v>
      </c>
      <c r="BG475" s="39">
        <f t="shared" si="121"/>
        <v>0</v>
      </c>
      <c r="BH475" s="39">
        <f>IF(Dane!$C$9=2,IF(ROUND((S475+T475)*BG475,2)&gt;$AN$1,$AN$1,ROUND((S475+T475)*BG475,2)),IF(Dane!$C$9=3,IF(ROUND((S475+T475)*BG475,2)&gt;$AN$1,$AN$1,ROUND((S475+T475)*BG475,2)),0))</f>
        <v>0</v>
      </c>
      <c r="BI475" s="39">
        <v>0</v>
      </c>
      <c r="BJ475" s="39">
        <f>IF(Dane!$C$9=3,IFERROR(J475/AB475,0),0)</f>
        <v>0</v>
      </c>
      <c r="BK475" s="39">
        <f>IF(Dane!$C$9=3,IFERROR(ROUND(J475-ROUND(J475*0.0976,2)-ROUND(J475*0.015,2)-ROUND(J475*0.0245,2),2)/AB475,0),0)</f>
        <v>0</v>
      </c>
      <c r="BL475" s="39">
        <f t="shared" si="122"/>
        <v>0</v>
      </c>
      <c r="BM475" s="39">
        <f t="shared" si="123"/>
        <v>0</v>
      </c>
      <c r="BN475" s="39">
        <f t="shared" si="113"/>
        <v>0</v>
      </c>
      <c r="BO475" s="39">
        <f>IF(Dane!$C$9=3,IFERROR(BN475/AB475,0),0)</f>
        <v>0</v>
      </c>
      <c r="BP475" s="39">
        <f t="shared" si="124"/>
        <v>0</v>
      </c>
      <c r="BQ475" s="39">
        <v>0</v>
      </c>
      <c r="BR475" s="39">
        <f t="shared" si="125"/>
        <v>0</v>
      </c>
      <c r="BS475" s="39">
        <f>IF(Dane!$C$9=3,IF(ROUND((X475+Y475)*BR475,2)&gt;$AN$1,$AN$1,ROUND((X475+Y475)*BR475,2)),0)</f>
        <v>0</v>
      </c>
      <c r="BT475" s="39">
        <v>0</v>
      </c>
    </row>
    <row r="476" spans="1:72">
      <c r="A476" s="87">
        <v>467</v>
      </c>
      <c r="B476" s="1"/>
      <c r="C476" s="1"/>
      <c r="D476" s="2"/>
      <c r="E476" s="3"/>
      <c r="F476" s="4"/>
      <c r="G476" s="5"/>
      <c r="H476" s="5"/>
      <c r="I476" s="6"/>
      <c r="J476" s="5"/>
      <c r="K476" s="5"/>
      <c r="L476" s="5"/>
      <c r="M476" s="55"/>
      <c r="N476" s="8"/>
      <c r="O476" s="105"/>
      <c r="P476" s="5"/>
      <c r="Q476" s="5"/>
      <c r="R476" s="105">
        <f>Dane!$C$10</f>
        <v>0</v>
      </c>
      <c r="S476" s="8"/>
      <c r="T476" s="105"/>
      <c r="U476" s="5"/>
      <c r="V476" s="5"/>
      <c r="W476" s="107">
        <f>Dane!$C$11</f>
        <v>0</v>
      </c>
      <c r="X476" s="8"/>
      <c r="Y476" s="105"/>
      <c r="Z476" s="5"/>
      <c r="AA476" s="5"/>
      <c r="AB476" s="110">
        <f>Dane!$C$12</f>
        <v>0</v>
      </c>
      <c r="AC476" s="108">
        <f>IF(Dane!$E$3=1,AP476+BA476+BL476,IF(Dane!$E$3=2,AT476+BE476+BP476,AW476+BH476+BS476))</f>
        <v>0</v>
      </c>
      <c r="AD476" s="14">
        <f>IF(Dane!$E$3=1,AQ476+BB476+BM476,IF(Dane!$E$3=2,AU476+BF476+BQ476,AX476+BI476+BT476))</f>
        <v>0</v>
      </c>
      <c r="AE476" s="14">
        <f>IF((J476*Dane!$C$9)-AC476&lt;0,0,(J476*Dane!$C$9)-AC476)</f>
        <v>0</v>
      </c>
      <c r="AF476" s="61">
        <f>IF((K476*Dane!$C$9)-AD476&lt;0,0,(K476*Dane!$C$9)-AD476)</f>
        <v>0</v>
      </c>
      <c r="AG476" s="93"/>
      <c r="AH476" s="84">
        <f>IF(Dane!$E$3=1,AP476,IF(Dane!$E$3=2,AT476,AW476))</f>
        <v>0</v>
      </c>
      <c r="AI476" s="84">
        <f>IF(Dane!$E$3=1,AQ476,IF(Dane!$E$3=2,AU476,AX476))</f>
        <v>0</v>
      </c>
      <c r="AJ476" s="84">
        <f>IF(Dane!$E$3=1,BA476,IF(Dane!$E$3=2,BE476,BH476))</f>
        <v>0</v>
      </c>
      <c r="AK476" s="84">
        <f>IF(Dane!$E$3=1,BB476,IF(Dane!$E$3=2,BF476,BI476))</f>
        <v>0</v>
      </c>
      <c r="AL476" s="84">
        <f>IF(Dane!$E$3=1,BL476,IF(Dane!$E$3=2,BP476,BS476))</f>
        <v>0</v>
      </c>
      <c r="AM476" s="84">
        <f>IF(Dane!$E$3=1,BM476,IF(Dane!$E$3=2,BQ476,BT476))</f>
        <v>0</v>
      </c>
      <c r="AN476" s="39">
        <f>IF(Dane!$C$9="",0,IFERROR(J476/R476,0))</f>
        <v>0</v>
      </c>
      <c r="AO476" s="39">
        <f>IF(Dane!$C$9="",0,IFERROR(ROUND(J476-ROUND(J476*0.0976,2)-ROUND(J476*0.015,2)-ROUND(J476*0.0245,2),2)/R476,0))</f>
        <v>0</v>
      </c>
      <c r="AP476" s="39">
        <f t="shared" si="114"/>
        <v>0</v>
      </c>
      <c r="AQ476" s="39">
        <f t="shared" si="115"/>
        <v>0</v>
      </c>
      <c r="AR476" s="39">
        <f t="shared" si="111"/>
        <v>0</v>
      </c>
      <c r="AS476" s="39">
        <f>IF(Dane!$C$9="",0,IFERROR(AR476/R476,0))</f>
        <v>0</v>
      </c>
      <c r="AT476" s="39">
        <f t="shared" si="116"/>
        <v>0</v>
      </c>
      <c r="AU476" s="39">
        <v>0</v>
      </c>
      <c r="AV476" s="39">
        <f t="shared" si="117"/>
        <v>0</v>
      </c>
      <c r="AW476" s="39">
        <f>IF(Dane!$C$9="",0,IF(ROUND((N476+O476)*AV476,2)&gt;$AN$1,$AN$1,ROUND((N476+O476)*AV476,2)))</f>
        <v>0</v>
      </c>
      <c r="AX476" s="39">
        <v>0</v>
      </c>
      <c r="AY476" s="39">
        <f>IF(Dane!$C$9=2,IFERROR(J476/W476,0),IF(Dane!$C$9=3,IFERROR(J476/W476,0),0))</f>
        <v>0</v>
      </c>
      <c r="AZ476" s="39">
        <f>IF(Dane!$C$9=2,IFERROR(ROUND(J476-ROUND(J476*0.0976,2)-ROUND(J476*0.015,2)-ROUND(J476*0.0245,2),2)/W476,0),IF(Dane!$C$9=3,IFERROR(ROUND(J476-ROUND(J476*0.0976,2)-ROUND(J476*0.015,2)-ROUND(J476*0.0245,2),2)/W476,0),0))</f>
        <v>0</v>
      </c>
      <c r="BA476" s="39">
        <f t="shared" si="118"/>
        <v>0</v>
      </c>
      <c r="BB476" s="39">
        <f t="shared" si="119"/>
        <v>0</v>
      </c>
      <c r="BC476" s="39">
        <f t="shared" si="112"/>
        <v>0</v>
      </c>
      <c r="BD476" s="39">
        <f>IF(Dane!$C$9=2,IFERROR(BC476/W476,0),IF(Dane!$C$9=3,IFERROR(BC476/W476,0),0))</f>
        <v>0</v>
      </c>
      <c r="BE476" s="39">
        <f t="shared" si="120"/>
        <v>0</v>
      </c>
      <c r="BF476" s="39">
        <v>0</v>
      </c>
      <c r="BG476" s="39">
        <f t="shared" si="121"/>
        <v>0</v>
      </c>
      <c r="BH476" s="39">
        <f>IF(Dane!$C$9=2,IF(ROUND((S476+T476)*BG476,2)&gt;$AN$1,$AN$1,ROUND((S476+T476)*BG476,2)),IF(Dane!$C$9=3,IF(ROUND((S476+T476)*BG476,2)&gt;$AN$1,$AN$1,ROUND((S476+T476)*BG476,2)),0))</f>
        <v>0</v>
      </c>
      <c r="BI476" s="39">
        <v>0</v>
      </c>
      <c r="BJ476" s="39">
        <f>IF(Dane!$C$9=3,IFERROR(J476/AB476,0),0)</f>
        <v>0</v>
      </c>
      <c r="BK476" s="39">
        <f>IF(Dane!$C$9=3,IFERROR(ROUND(J476-ROUND(J476*0.0976,2)-ROUND(J476*0.015,2)-ROUND(J476*0.0245,2),2)/AB476,0),0)</f>
        <v>0</v>
      </c>
      <c r="BL476" s="39">
        <f t="shared" si="122"/>
        <v>0</v>
      </c>
      <c r="BM476" s="39">
        <f t="shared" si="123"/>
        <v>0</v>
      </c>
      <c r="BN476" s="39">
        <f t="shared" si="113"/>
        <v>0</v>
      </c>
      <c r="BO476" s="39">
        <f>IF(Dane!$C$9=3,IFERROR(BN476/AB476,0),0)</f>
        <v>0</v>
      </c>
      <c r="BP476" s="39">
        <f t="shared" si="124"/>
        <v>0</v>
      </c>
      <c r="BQ476" s="39">
        <v>0</v>
      </c>
      <c r="BR476" s="39">
        <f t="shared" si="125"/>
        <v>0</v>
      </c>
      <c r="BS476" s="39">
        <f>IF(Dane!$C$9=3,IF(ROUND((X476+Y476)*BR476,2)&gt;$AN$1,$AN$1,ROUND((X476+Y476)*BR476,2)),0)</f>
        <v>0</v>
      </c>
      <c r="BT476" s="39">
        <v>0</v>
      </c>
    </row>
    <row r="477" spans="1:72">
      <c r="A477" s="87">
        <v>468</v>
      </c>
      <c r="B477" s="1"/>
      <c r="C477" s="1"/>
      <c r="D477" s="2"/>
      <c r="E477" s="3"/>
      <c r="F477" s="4"/>
      <c r="G477" s="5"/>
      <c r="H477" s="5"/>
      <c r="I477" s="6"/>
      <c r="J477" s="5"/>
      <c r="K477" s="5"/>
      <c r="L477" s="5"/>
      <c r="M477" s="55"/>
      <c r="N477" s="8"/>
      <c r="O477" s="105"/>
      <c r="P477" s="5"/>
      <c r="Q477" s="5"/>
      <c r="R477" s="105">
        <f>Dane!$C$10</f>
        <v>0</v>
      </c>
      <c r="S477" s="8"/>
      <c r="T477" s="105"/>
      <c r="U477" s="5"/>
      <c r="V477" s="5"/>
      <c r="W477" s="107">
        <f>Dane!$C$11</f>
        <v>0</v>
      </c>
      <c r="X477" s="8"/>
      <c r="Y477" s="105"/>
      <c r="Z477" s="5"/>
      <c r="AA477" s="5"/>
      <c r="AB477" s="110">
        <f>Dane!$C$12</f>
        <v>0</v>
      </c>
      <c r="AC477" s="108">
        <f>IF(Dane!$E$3=1,AP477+BA477+BL477,IF(Dane!$E$3=2,AT477+BE477+BP477,AW477+BH477+BS477))</f>
        <v>0</v>
      </c>
      <c r="AD477" s="14">
        <f>IF(Dane!$E$3=1,AQ477+BB477+BM477,IF(Dane!$E$3=2,AU477+BF477+BQ477,AX477+BI477+BT477))</f>
        <v>0</v>
      </c>
      <c r="AE477" s="14">
        <f>IF((J477*Dane!$C$9)-AC477&lt;0,0,(J477*Dane!$C$9)-AC477)</f>
        <v>0</v>
      </c>
      <c r="AF477" s="61">
        <f>IF((K477*Dane!$C$9)-AD477&lt;0,0,(K477*Dane!$C$9)-AD477)</f>
        <v>0</v>
      </c>
      <c r="AG477" s="93"/>
      <c r="AH477" s="84">
        <f>IF(Dane!$E$3=1,AP477,IF(Dane!$E$3=2,AT477,AW477))</f>
        <v>0</v>
      </c>
      <c r="AI477" s="84">
        <f>IF(Dane!$E$3=1,AQ477,IF(Dane!$E$3=2,AU477,AX477))</f>
        <v>0</v>
      </c>
      <c r="AJ477" s="84">
        <f>IF(Dane!$E$3=1,BA477,IF(Dane!$E$3=2,BE477,BH477))</f>
        <v>0</v>
      </c>
      <c r="AK477" s="84">
        <f>IF(Dane!$E$3=1,BB477,IF(Dane!$E$3=2,BF477,BI477))</f>
        <v>0</v>
      </c>
      <c r="AL477" s="84">
        <f>IF(Dane!$E$3=1,BL477,IF(Dane!$E$3=2,BP477,BS477))</f>
        <v>0</v>
      </c>
      <c r="AM477" s="84">
        <f>IF(Dane!$E$3=1,BM477,IF(Dane!$E$3=2,BQ477,BT477))</f>
        <v>0</v>
      </c>
      <c r="AN477" s="39">
        <f>IF(Dane!$C$9="",0,IFERROR(J477/R477,0))</f>
        <v>0</v>
      </c>
      <c r="AO477" s="39">
        <f>IF(Dane!$C$9="",0,IFERROR(ROUND(J477-ROUND(J477*0.0976,2)-ROUND(J477*0.015,2)-ROUND(J477*0.0245,2),2)/R477,0))</f>
        <v>0</v>
      </c>
      <c r="AP477" s="39">
        <f t="shared" si="114"/>
        <v>0</v>
      </c>
      <c r="AQ477" s="39">
        <f t="shared" si="115"/>
        <v>0</v>
      </c>
      <c r="AR477" s="39">
        <f t="shared" si="111"/>
        <v>0</v>
      </c>
      <c r="AS477" s="39">
        <f>IF(Dane!$C$9="",0,IFERROR(AR477/R477,0))</f>
        <v>0</v>
      </c>
      <c r="AT477" s="39">
        <f t="shared" si="116"/>
        <v>0</v>
      </c>
      <c r="AU477" s="39">
        <v>0</v>
      </c>
      <c r="AV477" s="39">
        <f t="shared" si="117"/>
        <v>0</v>
      </c>
      <c r="AW477" s="39">
        <f>IF(Dane!$C$9="",0,IF(ROUND((N477+O477)*AV477,2)&gt;$AN$1,$AN$1,ROUND((N477+O477)*AV477,2)))</f>
        <v>0</v>
      </c>
      <c r="AX477" s="39">
        <v>0</v>
      </c>
      <c r="AY477" s="39">
        <f>IF(Dane!$C$9=2,IFERROR(J477/W477,0),IF(Dane!$C$9=3,IFERROR(J477/W477,0),0))</f>
        <v>0</v>
      </c>
      <c r="AZ477" s="39">
        <f>IF(Dane!$C$9=2,IFERROR(ROUND(J477-ROUND(J477*0.0976,2)-ROUND(J477*0.015,2)-ROUND(J477*0.0245,2),2)/W477,0),IF(Dane!$C$9=3,IFERROR(ROUND(J477-ROUND(J477*0.0976,2)-ROUND(J477*0.015,2)-ROUND(J477*0.0245,2),2)/W477,0),0))</f>
        <v>0</v>
      </c>
      <c r="BA477" s="39">
        <f t="shared" si="118"/>
        <v>0</v>
      </c>
      <c r="BB477" s="39">
        <f t="shared" si="119"/>
        <v>0</v>
      </c>
      <c r="BC477" s="39">
        <f t="shared" si="112"/>
        <v>0</v>
      </c>
      <c r="BD477" s="39">
        <f>IF(Dane!$C$9=2,IFERROR(BC477/W477,0),IF(Dane!$C$9=3,IFERROR(BC477/W477,0),0))</f>
        <v>0</v>
      </c>
      <c r="BE477" s="39">
        <f t="shared" si="120"/>
        <v>0</v>
      </c>
      <c r="BF477" s="39">
        <v>0</v>
      </c>
      <c r="BG477" s="39">
        <f t="shared" si="121"/>
        <v>0</v>
      </c>
      <c r="BH477" s="39">
        <f>IF(Dane!$C$9=2,IF(ROUND((S477+T477)*BG477,2)&gt;$AN$1,$AN$1,ROUND((S477+T477)*BG477,2)),IF(Dane!$C$9=3,IF(ROUND((S477+T477)*BG477,2)&gt;$AN$1,$AN$1,ROUND((S477+T477)*BG477,2)),0))</f>
        <v>0</v>
      </c>
      <c r="BI477" s="39">
        <v>0</v>
      </c>
      <c r="BJ477" s="39">
        <f>IF(Dane!$C$9=3,IFERROR(J477/AB477,0),0)</f>
        <v>0</v>
      </c>
      <c r="BK477" s="39">
        <f>IF(Dane!$C$9=3,IFERROR(ROUND(J477-ROUND(J477*0.0976,2)-ROUND(J477*0.015,2)-ROUND(J477*0.0245,2),2)/AB477,0),0)</f>
        <v>0</v>
      </c>
      <c r="BL477" s="39">
        <f t="shared" si="122"/>
        <v>0</v>
      </c>
      <c r="BM477" s="39">
        <f t="shared" si="123"/>
        <v>0</v>
      </c>
      <c r="BN477" s="39">
        <f t="shared" si="113"/>
        <v>0</v>
      </c>
      <c r="BO477" s="39">
        <f>IF(Dane!$C$9=3,IFERROR(BN477/AB477,0),0)</f>
        <v>0</v>
      </c>
      <c r="BP477" s="39">
        <f t="shared" si="124"/>
        <v>0</v>
      </c>
      <c r="BQ477" s="39">
        <v>0</v>
      </c>
      <c r="BR477" s="39">
        <f t="shared" si="125"/>
        <v>0</v>
      </c>
      <c r="BS477" s="39">
        <f>IF(Dane!$C$9=3,IF(ROUND((X477+Y477)*BR477,2)&gt;$AN$1,$AN$1,ROUND((X477+Y477)*BR477,2)),0)</f>
        <v>0</v>
      </c>
      <c r="BT477" s="39">
        <v>0</v>
      </c>
    </row>
    <row r="478" spans="1:72">
      <c r="A478" s="87">
        <v>469</v>
      </c>
      <c r="B478" s="1"/>
      <c r="C478" s="1"/>
      <c r="D478" s="2"/>
      <c r="E478" s="3"/>
      <c r="F478" s="4"/>
      <c r="G478" s="5"/>
      <c r="H478" s="5"/>
      <c r="I478" s="6"/>
      <c r="J478" s="5"/>
      <c r="K478" s="5"/>
      <c r="L478" s="5"/>
      <c r="M478" s="55"/>
      <c r="N478" s="8"/>
      <c r="O478" s="105"/>
      <c r="P478" s="5"/>
      <c r="Q478" s="5"/>
      <c r="R478" s="105">
        <f>Dane!$C$10</f>
        <v>0</v>
      </c>
      <c r="S478" s="8"/>
      <c r="T478" s="105"/>
      <c r="U478" s="5"/>
      <c r="V478" s="5"/>
      <c r="W478" s="107">
        <f>Dane!$C$11</f>
        <v>0</v>
      </c>
      <c r="X478" s="8"/>
      <c r="Y478" s="105"/>
      <c r="Z478" s="5"/>
      <c r="AA478" s="5"/>
      <c r="AB478" s="110">
        <f>Dane!$C$12</f>
        <v>0</v>
      </c>
      <c r="AC478" s="108">
        <f>IF(Dane!$E$3=1,AP478+BA478+BL478,IF(Dane!$E$3=2,AT478+BE478+BP478,AW478+BH478+BS478))</f>
        <v>0</v>
      </c>
      <c r="AD478" s="14">
        <f>IF(Dane!$E$3=1,AQ478+BB478+BM478,IF(Dane!$E$3=2,AU478+BF478+BQ478,AX478+BI478+BT478))</f>
        <v>0</v>
      </c>
      <c r="AE478" s="14">
        <f>IF((J478*Dane!$C$9)-AC478&lt;0,0,(J478*Dane!$C$9)-AC478)</f>
        <v>0</v>
      </c>
      <c r="AF478" s="61">
        <f>IF((K478*Dane!$C$9)-AD478&lt;0,0,(K478*Dane!$C$9)-AD478)</f>
        <v>0</v>
      </c>
      <c r="AG478" s="93"/>
      <c r="AH478" s="84">
        <f>IF(Dane!$E$3=1,AP478,IF(Dane!$E$3=2,AT478,AW478))</f>
        <v>0</v>
      </c>
      <c r="AI478" s="84">
        <f>IF(Dane!$E$3=1,AQ478,IF(Dane!$E$3=2,AU478,AX478))</f>
        <v>0</v>
      </c>
      <c r="AJ478" s="84">
        <f>IF(Dane!$E$3=1,BA478,IF(Dane!$E$3=2,BE478,BH478))</f>
        <v>0</v>
      </c>
      <c r="AK478" s="84">
        <f>IF(Dane!$E$3=1,BB478,IF(Dane!$E$3=2,BF478,BI478))</f>
        <v>0</v>
      </c>
      <c r="AL478" s="84">
        <f>IF(Dane!$E$3=1,BL478,IF(Dane!$E$3=2,BP478,BS478))</f>
        <v>0</v>
      </c>
      <c r="AM478" s="84">
        <f>IF(Dane!$E$3=1,BM478,IF(Dane!$E$3=2,BQ478,BT478))</f>
        <v>0</v>
      </c>
      <c r="AN478" s="39">
        <f>IF(Dane!$C$9="",0,IFERROR(J478/R478,0))</f>
        <v>0</v>
      </c>
      <c r="AO478" s="39">
        <f>IF(Dane!$C$9="",0,IFERROR(ROUND(J478-ROUND(J478*0.0976,2)-ROUND(J478*0.015,2)-ROUND(J478*0.0245,2),2)/R478,0))</f>
        <v>0</v>
      </c>
      <c r="AP478" s="39">
        <f t="shared" si="114"/>
        <v>0</v>
      </c>
      <c r="AQ478" s="39">
        <f t="shared" si="115"/>
        <v>0</v>
      </c>
      <c r="AR478" s="39">
        <f t="shared" si="111"/>
        <v>0</v>
      </c>
      <c r="AS478" s="39">
        <f>IF(Dane!$C$9="",0,IFERROR(AR478/R478,0))</f>
        <v>0</v>
      </c>
      <c r="AT478" s="39">
        <f t="shared" si="116"/>
        <v>0</v>
      </c>
      <c r="AU478" s="39">
        <v>0</v>
      </c>
      <c r="AV478" s="39">
        <f t="shared" si="117"/>
        <v>0</v>
      </c>
      <c r="AW478" s="39">
        <f>IF(Dane!$C$9="",0,IF(ROUND((N478+O478)*AV478,2)&gt;$AN$1,$AN$1,ROUND((N478+O478)*AV478,2)))</f>
        <v>0</v>
      </c>
      <c r="AX478" s="39">
        <v>0</v>
      </c>
      <c r="AY478" s="39">
        <f>IF(Dane!$C$9=2,IFERROR(J478/W478,0),IF(Dane!$C$9=3,IFERROR(J478/W478,0),0))</f>
        <v>0</v>
      </c>
      <c r="AZ478" s="39">
        <f>IF(Dane!$C$9=2,IFERROR(ROUND(J478-ROUND(J478*0.0976,2)-ROUND(J478*0.015,2)-ROUND(J478*0.0245,2),2)/W478,0),IF(Dane!$C$9=3,IFERROR(ROUND(J478-ROUND(J478*0.0976,2)-ROUND(J478*0.015,2)-ROUND(J478*0.0245,2),2)/W478,0),0))</f>
        <v>0</v>
      </c>
      <c r="BA478" s="39">
        <f t="shared" si="118"/>
        <v>0</v>
      </c>
      <c r="BB478" s="39">
        <f t="shared" si="119"/>
        <v>0</v>
      </c>
      <c r="BC478" s="39">
        <f t="shared" si="112"/>
        <v>0</v>
      </c>
      <c r="BD478" s="39">
        <f>IF(Dane!$C$9=2,IFERROR(BC478/W478,0),IF(Dane!$C$9=3,IFERROR(BC478/W478,0),0))</f>
        <v>0</v>
      </c>
      <c r="BE478" s="39">
        <f t="shared" si="120"/>
        <v>0</v>
      </c>
      <c r="BF478" s="39">
        <v>0</v>
      </c>
      <c r="BG478" s="39">
        <f t="shared" si="121"/>
        <v>0</v>
      </c>
      <c r="BH478" s="39">
        <f>IF(Dane!$C$9=2,IF(ROUND((S478+T478)*BG478,2)&gt;$AN$1,$AN$1,ROUND((S478+T478)*BG478,2)),IF(Dane!$C$9=3,IF(ROUND((S478+T478)*BG478,2)&gt;$AN$1,$AN$1,ROUND((S478+T478)*BG478,2)),0))</f>
        <v>0</v>
      </c>
      <c r="BI478" s="39">
        <v>0</v>
      </c>
      <c r="BJ478" s="39">
        <f>IF(Dane!$C$9=3,IFERROR(J478/AB478,0),0)</f>
        <v>0</v>
      </c>
      <c r="BK478" s="39">
        <f>IF(Dane!$C$9=3,IFERROR(ROUND(J478-ROUND(J478*0.0976,2)-ROUND(J478*0.015,2)-ROUND(J478*0.0245,2),2)/AB478,0),0)</f>
        <v>0</v>
      </c>
      <c r="BL478" s="39">
        <f t="shared" si="122"/>
        <v>0</v>
      </c>
      <c r="BM478" s="39">
        <f t="shared" si="123"/>
        <v>0</v>
      </c>
      <c r="BN478" s="39">
        <f t="shared" si="113"/>
        <v>0</v>
      </c>
      <c r="BO478" s="39">
        <f>IF(Dane!$C$9=3,IFERROR(BN478/AB478,0),0)</f>
        <v>0</v>
      </c>
      <c r="BP478" s="39">
        <f t="shared" si="124"/>
        <v>0</v>
      </c>
      <c r="BQ478" s="39">
        <v>0</v>
      </c>
      <c r="BR478" s="39">
        <f t="shared" si="125"/>
        <v>0</v>
      </c>
      <c r="BS478" s="39">
        <f>IF(Dane!$C$9=3,IF(ROUND((X478+Y478)*BR478,2)&gt;$AN$1,$AN$1,ROUND((X478+Y478)*BR478,2)),0)</f>
        <v>0</v>
      </c>
      <c r="BT478" s="39">
        <v>0</v>
      </c>
    </row>
    <row r="479" spans="1:72">
      <c r="A479" s="87">
        <v>470</v>
      </c>
      <c r="B479" s="1"/>
      <c r="C479" s="1"/>
      <c r="D479" s="2"/>
      <c r="E479" s="3"/>
      <c r="F479" s="4"/>
      <c r="G479" s="5"/>
      <c r="H479" s="5"/>
      <c r="I479" s="6"/>
      <c r="J479" s="5"/>
      <c r="K479" s="5"/>
      <c r="L479" s="5"/>
      <c r="M479" s="55"/>
      <c r="N479" s="8"/>
      <c r="O479" s="105"/>
      <c r="P479" s="5"/>
      <c r="Q479" s="5"/>
      <c r="R479" s="105">
        <f>Dane!$C$10</f>
        <v>0</v>
      </c>
      <c r="S479" s="8"/>
      <c r="T479" s="105"/>
      <c r="U479" s="5"/>
      <c r="V479" s="5"/>
      <c r="W479" s="107">
        <f>Dane!$C$11</f>
        <v>0</v>
      </c>
      <c r="X479" s="8"/>
      <c r="Y479" s="105"/>
      <c r="Z479" s="5"/>
      <c r="AA479" s="5"/>
      <c r="AB479" s="110">
        <f>Dane!$C$12</f>
        <v>0</v>
      </c>
      <c r="AC479" s="108">
        <f>IF(Dane!$E$3=1,AP479+BA479+BL479,IF(Dane!$E$3=2,AT479+BE479+BP479,AW479+BH479+BS479))</f>
        <v>0</v>
      </c>
      <c r="AD479" s="14">
        <f>IF(Dane!$E$3=1,AQ479+BB479+BM479,IF(Dane!$E$3=2,AU479+BF479+BQ479,AX479+BI479+BT479))</f>
        <v>0</v>
      </c>
      <c r="AE479" s="14">
        <f>IF((J479*Dane!$C$9)-AC479&lt;0,0,(J479*Dane!$C$9)-AC479)</f>
        <v>0</v>
      </c>
      <c r="AF479" s="61">
        <f>IF((K479*Dane!$C$9)-AD479&lt;0,0,(K479*Dane!$C$9)-AD479)</f>
        <v>0</v>
      </c>
      <c r="AG479" s="93"/>
      <c r="AH479" s="84">
        <f>IF(Dane!$E$3=1,AP479,IF(Dane!$E$3=2,AT479,AW479))</f>
        <v>0</v>
      </c>
      <c r="AI479" s="84">
        <f>IF(Dane!$E$3=1,AQ479,IF(Dane!$E$3=2,AU479,AX479))</f>
        <v>0</v>
      </c>
      <c r="AJ479" s="84">
        <f>IF(Dane!$E$3=1,BA479,IF(Dane!$E$3=2,BE479,BH479))</f>
        <v>0</v>
      </c>
      <c r="AK479" s="84">
        <f>IF(Dane!$E$3=1,BB479,IF(Dane!$E$3=2,BF479,BI479))</f>
        <v>0</v>
      </c>
      <c r="AL479" s="84">
        <f>IF(Dane!$E$3=1,BL479,IF(Dane!$E$3=2,BP479,BS479))</f>
        <v>0</v>
      </c>
      <c r="AM479" s="84">
        <f>IF(Dane!$E$3=1,BM479,IF(Dane!$E$3=2,BQ479,BT479))</f>
        <v>0</v>
      </c>
      <c r="AN479" s="39">
        <f>IF(Dane!$C$9="",0,IFERROR(J479/R479,0))</f>
        <v>0</v>
      </c>
      <c r="AO479" s="39">
        <f>IF(Dane!$C$9="",0,IFERROR(ROUND(J479-ROUND(J479*0.0976,2)-ROUND(J479*0.015,2)-ROUND(J479*0.0245,2),2)/R479,0))</f>
        <v>0</v>
      </c>
      <c r="AP479" s="39">
        <f t="shared" si="114"/>
        <v>0</v>
      </c>
      <c r="AQ479" s="39">
        <f t="shared" si="115"/>
        <v>0</v>
      </c>
      <c r="AR479" s="39">
        <f t="shared" si="111"/>
        <v>0</v>
      </c>
      <c r="AS479" s="39">
        <f>IF(Dane!$C$9="",0,IFERROR(AR479/R479,0))</f>
        <v>0</v>
      </c>
      <c r="AT479" s="39">
        <f t="shared" si="116"/>
        <v>0</v>
      </c>
      <c r="AU479" s="39">
        <v>0</v>
      </c>
      <c r="AV479" s="39">
        <f t="shared" si="117"/>
        <v>0</v>
      </c>
      <c r="AW479" s="39">
        <f>IF(Dane!$C$9="",0,IF(ROUND((N479+O479)*AV479,2)&gt;$AN$1,$AN$1,ROUND((N479+O479)*AV479,2)))</f>
        <v>0</v>
      </c>
      <c r="AX479" s="39">
        <v>0</v>
      </c>
      <c r="AY479" s="39">
        <f>IF(Dane!$C$9=2,IFERROR(J479/W479,0),IF(Dane!$C$9=3,IFERROR(J479/W479,0),0))</f>
        <v>0</v>
      </c>
      <c r="AZ479" s="39">
        <f>IF(Dane!$C$9=2,IFERROR(ROUND(J479-ROUND(J479*0.0976,2)-ROUND(J479*0.015,2)-ROUND(J479*0.0245,2),2)/W479,0),IF(Dane!$C$9=3,IFERROR(ROUND(J479-ROUND(J479*0.0976,2)-ROUND(J479*0.015,2)-ROUND(J479*0.0245,2),2)/W479,0),0))</f>
        <v>0</v>
      </c>
      <c r="BA479" s="39">
        <f t="shared" si="118"/>
        <v>0</v>
      </c>
      <c r="BB479" s="39">
        <f t="shared" si="119"/>
        <v>0</v>
      </c>
      <c r="BC479" s="39">
        <f t="shared" si="112"/>
        <v>0</v>
      </c>
      <c r="BD479" s="39">
        <f>IF(Dane!$C$9=2,IFERROR(BC479/W479,0),IF(Dane!$C$9=3,IFERROR(BC479/W479,0),0))</f>
        <v>0</v>
      </c>
      <c r="BE479" s="39">
        <f t="shared" si="120"/>
        <v>0</v>
      </c>
      <c r="BF479" s="39">
        <v>0</v>
      </c>
      <c r="BG479" s="39">
        <f t="shared" si="121"/>
        <v>0</v>
      </c>
      <c r="BH479" s="39">
        <f>IF(Dane!$C$9=2,IF(ROUND((S479+T479)*BG479,2)&gt;$AN$1,$AN$1,ROUND((S479+T479)*BG479,2)),IF(Dane!$C$9=3,IF(ROUND((S479+T479)*BG479,2)&gt;$AN$1,$AN$1,ROUND((S479+T479)*BG479,2)),0))</f>
        <v>0</v>
      </c>
      <c r="BI479" s="39">
        <v>0</v>
      </c>
      <c r="BJ479" s="39">
        <f>IF(Dane!$C$9=3,IFERROR(J479/AB479,0),0)</f>
        <v>0</v>
      </c>
      <c r="BK479" s="39">
        <f>IF(Dane!$C$9=3,IFERROR(ROUND(J479-ROUND(J479*0.0976,2)-ROUND(J479*0.015,2)-ROUND(J479*0.0245,2),2)/AB479,0),0)</f>
        <v>0</v>
      </c>
      <c r="BL479" s="39">
        <f t="shared" si="122"/>
        <v>0</v>
      </c>
      <c r="BM479" s="39">
        <f t="shared" si="123"/>
        <v>0</v>
      </c>
      <c r="BN479" s="39">
        <f t="shared" si="113"/>
        <v>0</v>
      </c>
      <c r="BO479" s="39">
        <f>IF(Dane!$C$9=3,IFERROR(BN479/AB479,0),0)</f>
        <v>0</v>
      </c>
      <c r="BP479" s="39">
        <f t="shared" si="124"/>
        <v>0</v>
      </c>
      <c r="BQ479" s="39">
        <v>0</v>
      </c>
      <c r="BR479" s="39">
        <f t="shared" si="125"/>
        <v>0</v>
      </c>
      <c r="BS479" s="39">
        <f>IF(Dane!$C$9=3,IF(ROUND((X479+Y479)*BR479,2)&gt;$AN$1,$AN$1,ROUND((X479+Y479)*BR479,2)),0)</f>
        <v>0</v>
      </c>
      <c r="BT479" s="39">
        <v>0</v>
      </c>
    </row>
    <row r="480" spans="1:72">
      <c r="A480" s="87">
        <v>471</v>
      </c>
      <c r="B480" s="1"/>
      <c r="C480" s="1"/>
      <c r="D480" s="2"/>
      <c r="E480" s="3"/>
      <c r="F480" s="4"/>
      <c r="G480" s="5"/>
      <c r="H480" s="5"/>
      <c r="I480" s="6"/>
      <c r="J480" s="5"/>
      <c r="K480" s="5"/>
      <c r="L480" s="5"/>
      <c r="M480" s="55"/>
      <c r="N480" s="8"/>
      <c r="O480" s="105"/>
      <c r="P480" s="5"/>
      <c r="Q480" s="5"/>
      <c r="R480" s="105">
        <f>Dane!$C$10</f>
        <v>0</v>
      </c>
      <c r="S480" s="8"/>
      <c r="T480" s="105"/>
      <c r="U480" s="5"/>
      <c r="V480" s="5"/>
      <c r="W480" s="107">
        <f>Dane!$C$11</f>
        <v>0</v>
      </c>
      <c r="X480" s="8"/>
      <c r="Y480" s="105"/>
      <c r="Z480" s="5"/>
      <c r="AA480" s="5"/>
      <c r="AB480" s="110">
        <f>Dane!$C$12</f>
        <v>0</v>
      </c>
      <c r="AC480" s="108">
        <f>IF(Dane!$E$3=1,AP480+BA480+BL480,IF(Dane!$E$3=2,AT480+BE480+BP480,AW480+BH480+BS480))</f>
        <v>0</v>
      </c>
      <c r="AD480" s="14">
        <f>IF(Dane!$E$3=1,AQ480+BB480+BM480,IF(Dane!$E$3=2,AU480+BF480+BQ480,AX480+BI480+BT480))</f>
        <v>0</v>
      </c>
      <c r="AE480" s="14">
        <f>IF((J480*Dane!$C$9)-AC480&lt;0,0,(J480*Dane!$C$9)-AC480)</f>
        <v>0</v>
      </c>
      <c r="AF480" s="61">
        <f>IF((K480*Dane!$C$9)-AD480&lt;0,0,(K480*Dane!$C$9)-AD480)</f>
        <v>0</v>
      </c>
      <c r="AG480" s="93"/>
      <c r="AH480" s="84">
        <f>IF(Dane!$E$3=1,AP480,IF(Dane!$E$3=2,AT480,AW480))</f>
        <v>0</v>
      </c>
      <c r="AI480" s="84">
        <f>IF(Dane!$E$3=1,AQ480,IF(Dane!$E$3=2,AU480,AX480))</f>
        <v>0</v>
      </c>
      <c r="AJ480" s="84">
        <f>IF(Dane!$E$3=1,BA480,IF(Dane!$E$3=2,BE480,BH480))</f>
        <v>0</v>
      </c>
      <c r="AK480" s="84">
        <f>IF(Dane!$E$3=1,BB480,IF(Dane!$E$3=2,BF480,BI480))</f>
        <v>0</v>
      </c>
      <c r="AL480" s="84">
        <f>IF(Dane!$E$3=1,BL480,IF(Dane!$E$3=2,BP480,BS480))</f>
        <v>0</v>
      </c>
      <c r="AM480" s="84">
        <f>IF(Dane!$E$3=1,BM480,IF(Dane!$E$3=2,BQ480,BT480))</f>
        <v>0</v>
      </c>
      <c r="AN480" s="39">
        <f>IF(Dane!$C$9="",0,IFERROR(J480/R480,0))</f>
        <v>0</v>
      </c>
      <c r="AO480" s="39">
        <f>IF(Dane!$C$9="",0,IFERROR(ROUND(J480-ROUND(J480*0.0976,2)-ROUND(J480*0.015,2)-ROUND(J480*0.0245,2),2)/R480,0))</f>
        <v>0</v>
      </c>
      <c r="AP480" s="39">
        <f t="shared" si="114"/>
        <v>0</v>
      </c>
      <c r="AQ480" s="39">
        <f t="shared" si="115"/>
        <v>0</v>
      </c>
      <c r="AR480" s="39">
        <f t="shared" si="111"/>
        <v>0</v>
      </c>
      <c r="AS480" s="39">
        <f>IF(Dane!$C$9="",0,IFERROR(AR480/R480,0))</f>
        <v>0</v>
      </c>
      <c r="AT480" s="39">
        <f t="shared" si="116"/>
        <v>0</v>
      </c>
      <c r="AU480" s="39">
        <v>0</v>
      </c>
      <c r="AV480" s="39">
        <f t="shared" si="117"/>
        <v>0</v>
      </c>
      <c r="AW480" s="39">
        <f>IF(Dane!$C$9="",0,IF(ROUND((N480+O480)*AV480,2)&gt;$AN$1,$AN$1,ROUND((N480+O480)*AV480,2)))</f>
        <v>0</v>
      </c>
      <c r="AX480" s="39">
        <v>0</v>
      </c>
      <c r="AY480" s="39">
        <f>IF(Dane!$C$9=2,IFERROR(J480/W480,0),IF(Dane!$C$9=3,IFERROR(J480/W480,0),0))</f>
        <v>0</v>
      </c>
      <c r="AZ480" s="39">
        <f>IF(Dane!$C$9=2,IFERROR(ROUND(J480-ROUND(J480*0.0976,2)-ROUND(J480*0.015,2)-ROUND(J480*0.0245,2),2)/W480,0),IF(Dane!$C$9=3,IFERROR(ROUND(J480-ROUND(J480*0.0976,2)-ROUND(J480*0.015,2)-ROUND(J480*0.0245,2),2)/W480,0),0))</f>
        <v>0</v>
      </c>
      <c r="BA480" s="39">
        <f t="shared" si="118"/>
        <v>0</v>
      </c>
      <c r="BB480" s="39">
        <f t="shared" si="119"/>
        <v>0</v>
      </c>
      <c r="BC480" s="39">
        <f t="shared" si="112"/>
        <v>0</v>
      </c>
      <c r="BD480" s="39">
        <f>IF(Dane!$C$9=2,IFERROR(BC480/W480,0),IF(Dane!$C$9=3,IFERROR(BC480/W480,0),0))</f>
        <v>0</v>
      </c>
      <c r="BE480" s="39">
        <f t="shared" si="120"/>
        <v>0</v>
      </c>
      <c r="BF480" s="39">
        <v>0</v>
      </c>
      <c r="BG480" s="39">
        <f t="shared" si="121"/>
        <v>0</v>
      </c>
      <c r="BH480" s="39">
        <f>IF(Dane!$C$9=2,IF(ROUND((S480+T480)*BG480,2)&gt;$AN$1,$AN$1,ROUND((S480+T480)*BG480,2)),IF(Dane!$C$9=3,IF(ROUND((S480+T480)*BG480,2)&gt;$AN$1,$AN$1,ROUND((S480+T480)*BG480,2)),0))</f>
        <v>0</v>
      </c>
      <c r="BI480" s="39">
        <v>0</v>
      </c>
      <c r="BJ480" s="39">
        <f>IF(Dane!$C$9=3,IFERROR(J480/AB480,0),0)</f>
        <v>0</v>
      </c>
      <c r="BK480" s="39">
        <f>IF(Dane!$C$9=3,IFERROR(ROUND(J480-ROUND(J480*0.0976,2)-ROUND(J480*0.015,2)-ROUND(J480*0.0245,2),2)/AB480,0),0)</f>
        <v>0</v>
      </c>
      <c r="BL480" s="39">
        <f t="shared" si="122"/>
        <v>0</v>
      </c>
      <c r="BM480" s="39">
        <f t="shared" si="123"/>
        <v>0</v>
      </c>
      <c r="BN480" s="39">
        <f t="shared" si="113"/>
        <v>0</v>
      </c>
      <c r="BO480" s="39">
        <f>IF(Dane!$C$9=3,IFERROR(BN480/AB480,0),0)</f>
        <v>0</v>
      </c>
      <c r="BP480" s="39">
        <f t="shared" si="124"/>
        <v>0</v>
      </c>
      <c r="BQ480" s="39">
        <v>0</v>
      </c>
      <c r="BR480" s="39">
        <f t="shared" si="125"/>
        <v>0</v>
      </c>
      <c r="BS480" s="39">
        <f>IF(Dane!$C$9=3,IF(ROUND((X480+Y480)*BR480,2)&gt;$AN$1,$AN$1,ROUND((X480+Y480)*BR480,2)),0)</f>
        <v>0</v>
      </c>
      <c r="BT480" s="39">
        <v>0</v>
      </c>
    </row>
    <row r="481" spans="1:72">
      <c r="A481" s="87">
        <v>472</v>
      </c>
      <c r="B481" s="1"/>
      <c r="C481" s="1"/>
      <c r="D481" s="2"/>
      <c r="E481" s="3"/>
      <c r="F481" s="4"/>
      <c r="G481" s="5"/>
      <c r="H481" s="5"/>
      <c r="I481" s="6"/>
      <c r="J481" s="5"/>
      <c r="K481" s="5"/>
      <c r="L481" s="5"/>
      <c r="M481" s="55"/>
      <c r="N481" s="8"/>
      <c r="O481" s="105"/>
      <c r="P481" s="5"/>
      <c r="Q481" s="5"/>
      <c r="R481" s="105">
        <f>Dane!$C$10</f>
        <v>0</v>
      </c>
      <c r="S481" s="8"/>
      <c r="T481" s="105"/>
      <c r="U481" s="5"/>
      <c r="V481" s="5"/>
      <c r="W481" s="107">
        <f>Dane!$C$11</f>
        <v>0</v>
      </c>
      <c r="X481" s="8"/>
      <c r="Y481" s="105"/>
      <c r="Z481" s="5"/>
      <c r="AA481" s="5"/>
      <c r="AB481" s="110">
        <f>Dane!$C$12</f>
        <v>0</v>
      </c>
      <c r="AC481" s="108">
        <f>IF(Dane!$E$3=1,AP481+BA481+BL481,IF(Dane!$E$3=2,AT481+BE481+BP481,AW481+BH481+BS481))</f>
        <v>0</v>
      </c>
      <c r="AD481" s="14">
        <f>IF(Dane!$E$3=1,AQ481+BB481+BM481,IF(Dane!$E$3=2,AU481+BF481+BQ481,AX481+BI481+BT481))</f>
        <v>0</v>
      </c>
      <c r="AE481" s="14">
        <f>IF((J481*Dane!$C$9)-AC481&lt;0,0,(J481*Dane!$C$9)-AC481)</f>
        <v>0</v>
      </c>
      <c r="AF481" s="61">
        <f>IF((K481*Dane!$C$9)-AD481&lt;0,0,(K481*Dane!$C$9)-AD481)</f>
        <v>0</v>
      </c>
      <c r="AG481" s="93"/>
      <c r="AH481" s="84">
        <f>IF(Dane!$E$3=1,AP481,IF(Dane!$E$3=2,AT481,AW481))</f>
        <v>0</v>
      </c>
      <c r="AI481" s="84">
        <f>IF(Dane!$E$3=1,AQ481,IF(Dane!$E$3=2,AU481,AX481))</f>
        <v>0</v>
      </c>
      <c r="AJ481" s="84">
        <f>IF(Dane!$E$3=1,BA481,IF(Dane!$E$3=2,BE481,BH481))</f>
        <v>0</v>
      </c>
      <c r="AK481" s="84">
        <f>IF(Dane!$E$3=1,BB481,IF(Dane!$E$3=2,BF481,BI481))</f>
        <v>0</v>
      </c>
      <c r="AL481" s="84">
        <f>IF(Dane!$E$3=1,BL481,IF(Dane!$E$3=2,BP481,BS481))</f>
        <v>0</v>
      </c>
      <c r="AM481" s="84">
        <f>IF(Dane!$E$3=1,BM481,IF(Dane!$E$3=2,BQ481,BT481))</f>
        <v>0</v>
      </c>
      <c r="AN481" s="39">
        <f>IF(Dane!$C$9="",0,IFERROR(J481/R481,0))</f>
        <v>0</v>
      </c>
      <c r="AO481" s="39">
        <f>IF(Dane!$C$9="",0,IFERROR(ROUND(J481-ROUND(J481*0.0976,2)-ROUND(J481*0.015,2)-ROUND(J481*0.0245,2),2)/R481,0))</f>
        <v>0</v>
      </c>
      <c r="AP481" s="39">
        <f t="shared" si="114"/>
        <v>0</v>
      </c>
      <c r="AQ481" s="39">
        <f t="shared" si="115"/>
        <v>0</v>
      </c>
      <c r="AR481" s="39">
        <f t="shared" si="111"/>
        <v>0</v>
      </c>
      <c r="AS481" s="39">
        <f>IF(Dane!$C$9="",0,IFERROR(AR481/R481,0))</f>
        <v>0</v>
      </c>
      <c r="AT481" s="39">
        <f t="shared" si="116"/>
        <v>0</v>
      </c>
      <c r="AU481" s="39">
        <v>0</v>
      </c>
      <c r="AV481" s="39">
        <f t="shared" si="117"/>
        <v>0</v>
      </c>
      <c r="AW481" s="39">
        <f>IF(Dane!$C$9="",0,IF(ROUND((N481+O481)*AV481,2)&gt;$AN$1,$AN$1,ROUND((N481+O481)*AV481,2)))</f>
        <v>0</v>
      </c>
      <c r="AX481" s="39">
        <v>0</v>
      </c>
      <c r="AY481" s="39">
        <f>IF(Dane!$C$9=2,IFERROR(J481/W481,0),IF(Dane!$C$9=3,IFERROR(J481/W481,0),0))</f>
        <v>0</v>
      </c>
      <c r="AZ481" s="39">
        <f>IF(Dane!$C$9=2,IFERROR(ROUND(J481-ROUND(J481*0.0976,2)-ROUND(J481*0.015,2)-ROUND(J481*0.0245,2),2)/W481,0),IF(Dane!$C$9=3,IFERROR(ROUND(J481-ROUND(J481*0.0976,2)-ROUND(J481*0.015,2)-ROUND(J481*0.0245,2),2)/W481,0),0))</f>
        <v>0</v>
      </c>
      <c r="BA481" s="39">
        <f t="shared" si="118"/>
        <v>0</v>
      </c>
      <c r="BB481" s="39">
        <f t="shared" si="119"/>
        <v>0</v>
      </c>
      <c r="BC481" s="39">
        <f t="shared" si="112"/>
        <v>0</v>
      </c>
      <c r="BD481" s="39">
        <f>IF(Dane!$C$9=2,IFERROR(BC481/W481,0),IF(Dane!$C$9=3,IFERROR(BC481/W481,0),0))</f>
        <v>0</v>
      </c>
      <c r="BE481" s="39">
        <f t="shared" si="120"/>
        <v>0</v>
      </c>
      <c r="BF481" s="39">
        <v>0</v>
      </c>
      <c r="BG481" s="39">
        <f t="shared" si="121"/>
        <v>0</v>
      </c>
      <c r="BH481" s="39">
        <f>IF(Dane!$C$9=2,IF(ROUND((S481+T481)*BG481,2)&gt;$AN$1,$AN$1,ROUND((S481+T481)*BG481,2)),IF(Dane!$C$9=3,IF(ROUND((S481+T481)*BG481,2)&gt;$AN$1,$AN$1,ROUND((S481+T481)*BG481,2)),0))</f>
        <v>0</v>
      </c>
      <c r="BI481" s="39">
        <v>0</v>
      </c>
      <c r="BJ481" s="39">
        <f>IF(Dane!$C$9=3,IFERROR(J481/AB481,0),0)</f>
        <v>0</v>
      </c>
      <c r="BK481" s="39">
        <f>IF(Dane!$C$9=3,IFERROR(ROUND(J481-ROUND(J481*0.0976,2)-ROUND(J481*0.015,2)-ROUND(J481*0.0245,2),2)/AB481,0),0)</f>
        <v>0</v>
      </c>
      <c r="BL481" s="39">
        <f t="shared" si="122"/>
        <v>0</v>
      </c>
      <c r="BM481" s="39">
        <f t="shared" si="123"/>
        <v>0</v>
      </c>
      <c r="BN481" s="39">
        <f t="shared" si="113"/>
        <v>0</v>
      </c>
      <c r="BO481" s="39">
        <f>IF(Dane!$C$9=3,IFERROR(BN481/AB481,0),0)</f>
        <v>0</v>
      </c>
      <c r="BP481" s="39">
        <f t="shared" si="124"/>
        <v>0</v>
      </c>
      <c r="BQ481" s="39">
        <v>0</v>
      </c>
      <c r="BR481" s="39">
        <f t="shared" si="125"/>
        <v>0</v>
      </c>
      <c r="BS481" s="39">
        <f>IF(Dane!$C$9=3,IF(ROUND((X481+Y481)*BR481,2)&gt;$AN$1,$AN$1,ROUND((X481+Y481)*BR481,2)),0)</f>
        <v>0</v>
      </c>
      <c r="BT481" s="39">
        <v>0</v>
      </c>
    </row>
    <row r="482" spans="1:72">
      <c r="A482" s="87">
        <v>473</v>
      </c>
      <c r="B482" s="1"/>
      <c r="C482" s="1"/>
      <c r="D482" s="2"/>
      <c r="E482" s="3"/>
      <c r="F482" s="4"/>
      <c r="G482" s="5"/>
      <c r="H482" s="5"/>
      <c r="I482" s="6"/>
      <c r="J482" s="5"/>
      <c r="K482" s="5"/>
      <c r="L482" s="5"/>
      <c r="M482" s="55"/>
      <c r="N482" s="8"/>
      <c r="O482" s="105"/>
      <c r="P482" s="5"/>
      <c r="Q482" s="5"/>
      <c r="R482" s="105">
        <f>Dane!$C$10</f>
        <v>0</v>
      </c>
      <c r="S482" s="8"/>
      <c r="T482" s="105"/>
      <c r="U482" s="5"/>
      <c r="V482" s="5"/>
      <c r="W482" s="107">
        <f>Dane!$C$11</f>
        <v>0</v>
      </c>
      <c r="X482" s="8"/>
      <c r="Y482" s="105"/>
      <c r="Z482" s="5"/>
      <c r="AA482" s="5"/>
      <c r="AB482" s="110">
        <f>Dane!$C$12</f>
        <v>0</v>
      </c>
      <c r="AC482" s="108">
        <f>IF(Dane!$E$3=1,AP482+BA482+BL482,IF(Dane!$E$3=2,AT482+BE482+BP482,AW482+BH482+BS482))</f>
        <v>0</v>
      </c>
      <c r="AD482" s="14">
        <f>IF(Dane!$E$3=1,AQ482+BB482+BM482,IF(Dane!$E$3=2,AU482+BF482+BQ482,AX482+BI482+BT482))</f>
        <v>0</v>
      </c>
      <c r="AE482" s="14">
        <f>IF((J482*Dane!$C$9)-AC482&lt;0,0,(J482*Dane!$C$9)-AC482)</f>
        <v>0</v>
      </c>
      <c r="AF482" s="61">
        <f>IF((K482*Dane!$C$9)-AD482&lt;0,0,(K482*Dane!$C$9)-AD482)</f>
        <v>0</v>
      </c>
      <c r="AG482" s="93"/>
      <c r="AH482" s="84">
        <f>IF(Dane!$E$3=1,AP482,IF(Dane!$E$3=2,AT482,AW482))</f>
        <v>0</v>
      </c>
      <c r="AI482" s="84">
        <f>IF(Dane!$E$3=1,AQ482,IF(Dane!$E$3=2,AU482,AX482))</f>
        <v>0</v>
      </c>
      <c r="AJ482" s="84">
        <f>IF(Dane!$E$3=1,BA482,IF(Dane!$E$3=2,BE482,BH482))</f>
        <v>0</v>
      </c>
      <c r="AK482" s="84">
        <f>IF(Dane!$E$3=1,BB482,IF(Dane!$E$3=2,BF482,BI482))</f>
        <v>0</v>
      </c>
      <c r="AL482" s="84">
        <f>IF(Dane!$E$3=1,BL482,IF(Dane!$E$3=2,BP482,BS482))</f>
        <v>0</v>
      </c>
      <c r="AM482" s="84">
        <f>IF(Dane!$E$3=1,BM482,IF(Dane!$E$3=2,BQ482,BT482))</f>
        <v>0</v>
      </c>
      <c r="AN482" s="39">
        <f>IF(Dane!$C$9="",0,IFERROR(J482/R482,0))</f>
        <v>0</v>
      </c>
      <c r="AO482" s="39">
        <f>IF(Dane!$C$9="",0,IFERROR(ROUND(J482-ROUND(J482*0.0976,2)-ROUND(J482*0.015,2)-ROUND(J482*0.0245,2),2)/R482,0))</f>
        <v>0</v>
      </c>
      <c r="AP482" s="39">
        <f t="shared" si="114"/>
        <v>0</v>
      </c>
      <c r="AQ482" s="39">
        <f t="shared" si="115"/>
        <v>0</v>
      </c>
      <c r="AR482" s="39">
        <f t="shared" si="111"/>
        <v>0</v>
      </c>
      <c r="AS482" s="39">
        <f>IF(Dane!$C$9="",0,IFERROR(AR482/R482,0))</f>
        <v>0</v>
      </c>
      <c r="AT482" s="39">
        <f t="shared" si="116"/>
        <v>0</v>
      </c>
      <c r="AU482" s="39">
        <v>0</v>
      </c>
      <c r="AV482" s="39">
        <f t="shared" si="117"/>
        <v>0</v>
      </c>
      <c r="AW482" s="39">
        <f>IF(Dane!$C$9="",0,IF(ROUND((N482+O482)*AV482,2)&gt;$AN$1,$AN$1,ROUND((N482+O482)*AV482,2)))</f>
        <v>0</v>
      </c>
      <c r="AX482" s="39">
        <v>0</v>
      </c>
      <c r="AY482" s="39">
        <f>IF(Dane!$C$9=2,IFERROR(J482/W482,0),IF(Dane!$C$9=3,IFERROR(J482/W482,0),0))</f>
        <v>0</v>
      </c>
      <c r="AZ482" s="39">
        <f>IF(Dane!$C$9=2,IFERROR(ROUND(J482-ROUND(J482*0.0976,2)-ROUND(J482*0.015,2)-ROUND(J482*0.0245,2),2)/W482,0),IF(Dane!$C$9=3,IFERROR(ROUND(J482-ROUND(J482*0.0976,2)-ROUND(J482*0.015,2)-ROUND(J482*0.0245,2),2)/W482,0),0))</f>
        <v>0</v>
      </c>
      <c r="BA482" s="39">
        <f t="shared" si="118"/>
        <v>0</v>
      </c>
      <c r="BB482" s="39">
        <f t="shared" si="119"/>
        <v>0</v>
      </c>
      <c r="BC482" s="39">
        <f t="shared" si="112"/>
        <v>0</v>
      </c>
      <c r="BD482" s="39">
        <f>IF(Dane!$C$9=2,IFERROR(BC482/W482,0),IF(Dane!$C$9=3,IFERROR(BC482/W482,0),0))</f>
        <v>0</v>
      </c>
      <c r="BE482" s="39">
        <f t="shared" si="120"/>
        <v>0</v>
      </c>
      <c r="BF482" s="39">
        <v>0</v>
      </c>
      <c r="BG482" s="39">
        <f t="shared" si="121"/>
        <v>0</v>
      </c>
      <c r="BH482" s="39">
        <f>IF(Dane!$C$9=2,IF(ROUND((S482+T482)*BG482,2)&gt;$AN$1,$AN$1,ROUND((S482+T482)*BG482,2)),IF(Dane!$C$9=3,IF(ROUND((S482+T482)*BG482,2)&gt;$AN$1,$AN$1,ROUND((S482+T482)*BG482,2)),0))</f>
        <v>0</v>
      </c>
      <c r="BI482" s="39">
        <v>0</v>
      </c>
      <c r="BJ482" s="39">
        <f>IF(Dane!$C$9=3,IFERROR(J482/AB482,0),0)</f>
        <v>0</v>
      </c>
      <c r="BK482" s="39">
        <f>IF(Dane!$C$9=3,IFERROR(ROUND(J482-ROUND(J482*0.0976,2)-ROUND(J482*0.015,2)-ROUND(J482*0.0245,2),2)/AB482,0),0)</f>
        <v>0</v>
      </c>
      <c r="BL482" s="39">
        <f t="shared" si="122"/>
        <v>0</v>
      </c>
      <c r="BM482" s="39">
        <f t="shared" si="123"/>
        <v>0</v>
      </c>
      <c r="BN482" s="39">
        <f t="shared" si="113"/>
        <v>0</v>
      </c>
      <c r="BO482" s="39">
        <f>IF(Dane!$C$9=3,IFERROR(BN482/AB482,0),0)</f>
        <v>0</v>
      </c>
      <c r="BP482" s="39">
        <f t="shared" si="124"/>
        <v>0</v>
      </c>
      <c r="BQ482" s="39">
        <v>0</v>
      </c>
      <c r="BR482" s="39">
        <f t="shared" si="125"/>
        <v>0</v>
      </c>
      <c r="BS482" s="39">
        <f>IF(Dane!$C$9=3,IF(ROUND((X482+Y482)*BR482,2)&gt;$AN$1,$AN$1,ROUND((X482+Y482)*BR482,2)),0)</f>
        <v>0</v>
      </c>
      <c r="BT482" s="39">
        <v>0</v>
      </c>
    </row>
    <row r="483" spans="1:72">
      <c r="A483" s="87">
        <v>474</v>
      </c>
      <c r="B483" s="1"/>
      <c r="C483" s="1"/>
      <c r="D483" s="2"/>
      <c r="E483" s="3"/>
      <c r="F483" s="4"/>
      <c r="G483" s="5"/>
      <c r="H483" s="5"/>
      <c r="I483" s="6"/>
      <c r="J483" s="5"/>
      <c r="K483" s="5"/>
      <c r="L483" s="5"/>
      <c r="M483" s="55"/>
      <c r="N483" s="8"/>
      <c r="O483" s="105"/>
      <c r="P483" s="5"/>
      <c r="Q483" s="5"/>
      <c r="R483" s="105">
        <f>Dane!$C$10</f>
        <v>0</v>
      </c>
      <c r="S483" s="8"/>
      <c r="T483" s="105"/>
      <c r="U483" s="5"/>
      <c r="V483" s="5"/>
      <c r="W483" s="107">
        <f>Dane!$C$11</f>
        <v>0</v>
      </c>
      <c r="X483" s="8"/>
      <c r="Y483" s="105"/>
      <c r="Z483" s="5"/>
      <c r="AA483" s="5"/>
      <c r="AB483" s="110">
        <f>Dane!$C$12</f>
        <v>0</v>
      </c>
      <c r="AC483" s="108">
        <f>IF(Dane!$E$3=1,AP483+BA483+BL483,IF(Dane!$E$3=2,AT483+BE483+BP483,AW483+BH483+BS483))</f>
        <v>0</v>
      </c>
      <c r="AD483" s="14">
        <f>IF(Dane!$E$3=1,AQ483+BB483+BM483,IF(Dane!$E$3=2,AU483+BF483+BQ483,AX483+BI483+BT483))</f>
        <v>0</v>
      </c>
      <c r="AE483" s="14">
        <f>IF((J483*Dane!$C$9)-AC483&lt;0,0,(J483*Dane!$C$9)-AC483)</f>
        <v>0</v>
      </c>
      <c r="AF483" s="61">
        <f>IF((K483*Dane!$C$9)-AD483&lt;0,0,(K483*Dane!$C$9)-AD483)</f>
        <v>0</v>
      </c>
      <c r="AG483" s="93"/>
      <c r="AH483" s="84">
        <f>IF(Dane!$E$3=1,AP483,IF(Dane!$E$3=2,AT483,AW483))</f>
        <v>0</v>
      </c>
      <c r="AI483" s="84">
        <f>IF(Dane!$E$3=1,AQ483,IF(Dane!$E$3=2,AU483,AX483))</f>
        <v>0</v>
      </c>
      <c r="AJ483" s="84">
        <f>IF(Dane!$E$3=1,BA483,IF(Dane!$E$3=2,BE483,BH483))</f>
        <v>0</v>
      </c>
      <c r="AK483" s="84">
        <f>IF(Dane!$E$3=1,BB483,IF(Dane!$E$3=2,BF483,BI483))</f>
        <v>0</v>
      </c>
      <c r="AL483" s="84">
        <f>IF(Dane!$E$3=1,BL483,IF(Dane!$E$3=2,BP483,BS483))</f>
        <v>0</v>
      </c>
      <c r="AM483" s="84">
        <f>IF(Dane!$E$3=1,BM483,IF(Dane!$E$3=2,BQ483,BT483))</f>
        <v>0</v>
      </c>
      <c r="AN483" s="39">
        <f>IF(Dane!$C$9="",0,IFERROR(J483/R483,0))</f>
        <v>0</v>
      </c>
      <c r="AO483" s="39">
        <f>IF(Dane!$C$9="",0,IFERROR(ROUND(J483-ROUND(J483*0.0976,2)-ROUND(J483*0.015,2)-ROUND(J483*0.0245,2),2)/R483,0))</f>
        <v>0</v>
      </c>
      <c r="AP483" s="39">
        <f t="shared" si="114"/>
        <v>0</v>
      </c>
      <c r="AQ483" s="39">
        <f t="shared" si="115"/>
        <v>0</v>
      </c>
      <c r="AR483" s="39">
        <f t="shared" si="111"/>
        <v>0</v>
      </c>
      <c r="AS483" s="39">
        <f>IF(Dane!$C$9="",0,IFERROR(AR483/R483,0))</f>
        <v>0</v>
      </c>
      <c r="AT483" s="39">
        <f t="shared" si="116"/>
        <v>0</v>
      </c>
      <c r="AU483" s="39">
        <v>0</v>
      </c>
      <c r="AV483" s="39">
        <f t="shared" si="117"/>
        <v>0</v>
      </c>
      <c r="AW483" s="39">
        <f>IF(Dane!$C$9="",0,IF(ROUND((N483+O483)*AV483,2)&gt;$AN$1,$AN$1,ROUND((N483+O483)*AV483,2)))</f>
        <v>0</v>
      </c>
      <c r="AX483" s="39">
        <v>0</v>
      </c>
      <c r="AY483" s="39">
        <f>IF(Dane!$C$9=2,IFERROR(J483/W483,0),IF(Dane!$C$9=3,IFERROR(J483/W483,0),0))</f>
        <v>0</v>
      </c>
      <c r="AZ483" s="39">
        <f>IF(Dane!$C$9=2,IFERROR(ROUND(J483-ROUND(J483*0.0976,2)-ROUND(J483*0.015,2)-ROUND(J483*0.0245,2),2)/W483,0),IF(Dane!$C$9=3,IFERROR(ROUND(J483-ROUND(J483*0.0976,2)-ROUND(J483*0.015,2)-ROUND(J483*0.0245,2),2)/W483,0),0))</f>
        <v>0</v>
      </c>
      <c r="BA483" s="39">
        <f t="shared" si="118"/>
        <v>0</v>
      </c>
      <c r="BB483" s="39">
        <f t="shared" si="119"/>
        <v>0</v>
      </c>
      <c r="BC483" s="39">
        <f t="shared" si="112"/>
        <v>0</v>
      </c>
      <c r="BD483" s="39">
        <f>IF(Dane!$C$9=2,IFERROR(BC483/W483,0),IF(Dane!$C$9=3,IFERROR(BC483/W483,0),0))</f>
        <v>0</v>
      </c>
      <c r="BE483" s="39">
        <f t="shared" si="120"/>
        <v>0</v>
      </c>
      <c r="BF483" s="39">
        <v>0</v>
      </c>
      <c r="BG483" s="39">
        <f t="shared" si="121"/>
        <v>0</v>
      </c>
      <c r="BH483" s="39">
        <f>IF(Dane!$C$9=2,IF(ROUND((S483+T483)*BG483,2)&gt;$AN$1,$AN$1,ROUND((S483+T483)*BG483,2)),IF(Dane!$C$9=3,IF(ROUND((S483+T483)*BG483,2)&gt;$AN$1,$AN$1,ROUND((S483+T483)*BG483,2)),0))</f>
        <v>0</v>
      </c>
      <c r="BI483" s="39">
        <v>0</v>
      </c>
      <c r="BJ483" s="39">
        <f>IF(Dane!$C$9=3,IFERROR(J483/AB483,0),0)</f>
        <v>0</v>
      </c>
      <c r="BK483" s="39">
        <f>IF(Dane!$C$9=3,IFERROR(ROUND(J483-ROUND(J483*0.0976,2)-ROUND(J483*0.015,2)-ROUND(J483*0.0245,2),2)/AB483,0),0)</f>
        <v>0</v>
      </c>
      <c r="BL483" s="39">
        <f t="shared" si="122"/>
        <v>0</v>
      </c>
      <c r="BM483" s="39">
        <f t="shared" si="123"/>
        <v>0</v>
      </c>
      <c r="BN483" s="39">
        <f t="shared" si="113"/>
        <v>0</v>
      </c>
      <c r="BO483" s="39">
        <f>IF(Dane!$C$9=3,IFERROR(BN483/AB483,0),0)</f>
        <v>0</v>
      </c>
      <c r="BP483" s="39">
        <f t="shared" si="124"/>
        <v>0</v>
      </c>
      <c r="BQ483" s="39">
        <v>0</v>
      </c>
      <c r="BR483" s="39">
        <f t="shared" si="125"/>
        <v>0</v>
      </c>
      <c r="BS483" s="39">
        <f>IF(Dane!$C$9=3,IF(ROUND((X483+Y483)*BR483,2)&gt;$AN$1,$AN$1,ROUND((X483+Y483)*BR483,2)),0)</f>
        <v>0</v>
      </c>
      <c r="BT483" s="39">
        <v>0</v>
      </c>
    </row>
    <row r="484" spans="1:72">
      <c r="A484" s="87">
        <v>475</v>
      </c>
      <c r="B484" s="1"/>
      <c r="C484" s="1"/>
      <c r="D484" s="2"/>
      <c r="E484" s="3"/>
      <c r="F484" s="4"/>
      <c r="G484" s="5"/>
      <c r="H484" s="5"/>
      <c r="I484" s="6"/>
      <c r="J484" s="5"/>
      <c r="K484" s="5"/>
      <c r="L484" s="5"/>
      <c r="M484" s="55"/>
      <c r="N484" s="8"/>
      <c r="O484" s="105"/>
      <c r="P484" s="5"/>
      <c r="Q484" s="5"/>
      <c r="R484" s="105">
        <f>Dane!$C$10</f>
        <v>0</v>
      </c>
      <c r="S484" s="8"/>
      <c r="T484" s="105"/>
      <c r="U484" s="5"/>
      <c r="V484" s="5"/>
      <c r="W484" s="107">
        <f>Dane!$C$11</f>
        <v>0</v>
      </c>
      <c r="X484" s="8"/>
      <c r="Y484" s="105"/>
      <c r="Z484" s="5"/>
      <c r="AA484" s="5"/>
      <c r="AB484" s="110">
        <f>Dane!$C$12</f>
        <v>0</v>
      </c>
      <c r="AC484" s="108">
        <f>IF(Dane!$E$3=1,AP484+BA484+BL484,IF(Dane!$E$3=2,AT484+BE484+BP484,AW484+BH484+BS484))</f>
        <v>0</v>
      </c>
      <c r="AD484" s="14">
        <f>IF(Dane!$E$3=1,AQ484+BB484+BM484,IF(Dane!$E$3=2,AU484+BF484+BQ484,AX484+BI484+BT484))</f>
        <v>0</v>
      </c>
      <c r="AE484" s="14">
        <f>IF((J484*Dane!$C$9)-AC484&lt;0,0,(J484*Dane!$C$9)-AC484)</f>
        <v>0</v>
      </c>
      <c r="AF484" s="61">
        <f>IF((K484*Dane!$C$9)-AD484&lt;0,0,(K484*Dane!$C$9)-AD484)</f>
        <v>0</v>
      </c>
      <c r="AG484" s="93"/>
      <c r="AH484" s="84">
        <f>IF(Dane!$E$3=1,AP484,IF(Dane!$E$3=2,AT484,AW484))</f>
        <v>0</v>
      </c>
      <c r="AI484" s="84">
        <f>IF(Dane!$E$3=1,AQ484,IF(Dane!$E$3=2,AU484,AX484))</f>
        <v>0</v>
      </c>
      <c r="AJ484" s="84">
        <f>IF(Dane!$E$3=1,BA484,IF(Dane!$E$3=2,BE484,BH484))</f>
        <v>0</v>
      </c>
      <c r="AK484" s="84">
        <f>IF(Dane!$E$3=1,BB484,IF(Dane!$E$3=2,BF484,BI484))</f>
        <v>0</v>
      </c>
      <c r="AL484" s="84">
        <f>IF(Dane!$E$3=1,BL484,IF(Dane!$E$3=2,BP484,BS484))</f>
        <v>0</v>
      </c>
      <c r="AM484" s="84">
        <f>IF(Dane!$E$3=1,BM484,IF(Dane!$E$3=2,BQ484,BT484))</f>
        <v>0</v>
      </c>
      <c r="AN484" s="39">
        <f>IF(Dane!$C$9="",0,IFERROR(J484/R484,0))</f>
        <v>0</v>
      </c>
      <c r="AO484" s="39">
        <f>IF(Dane!$C$9="",0,IFERROR(ROUND(J484-ROUND(J484*0.0976,2)-ROUND(J484*0.015,2)-ROUND(J484*0.0245,2),2)/R484,0))</f>
        <v>0</v>
      </c>
      <c r="AP484" s="39">
        <f t="shared" si="114"/>
        <v>0</v>
      </c>
      <c r="AQ484" s="39">
        <f t="shared" si="115"/>
        <v>0</v>
      </c>
      <c r="AR484" s="39">
        <f t="shared" si="111"/>
        <v>0</v>
      </c>
      <c r="AS484" s="39">
        <f>IF(Dane!$C$9="",0,IFERROR(AR484/R484,0))</f>
        <v>0</v>
      </c>
      <c r="AT484" s="39">
        <f t="shared" si="116"/>
        <v>0</v>
      </c>
      <c r="AU484" s="39">
        <v>0</v>
      </c>
      <c r="AV484" s="39">
        <f t="shared" si="117"/>
        <v>0</v>
      </c>
      <c r="AW484" s="39">
        <f>IF(Dane!$C$9="",0,IF(ROUND((N484+O484)*AV484,2)&gt;$AN$1,$AN$1,ROUND((N484+O484)*AV484,2)))</f>
        <v>0</v>
      </c>
      <c r="AX484" s="39">
        <v>0</v>
      </c>
      <c r="AY484" s="39">
        <f>IF(Dane!$C$9=2,IFERROR(J484/W484,0),IF(Dane!$C$9=3,IFERROR(J484/W484,0),0))</f>
        <v>0</v>
      </c>
      <c r="AZ484" s="39">
        <f>IF(Dane!$C$9=2,IFERROR(ROUND(J484-ROUND(J484*0.0976,2)-ROUND(J484*0.015,2)-ROUND(J484*0.0245,2),2)/W484,0),IF(Dane!$C$9=3,IFERROR(ROUND(J484-ROUND(J484*0.0976,2)-ROUND(J484*0.015,2)-ROUND(J484*0.0245,2),2)/W484,0),0))</f>
        <v>0</v>
      </c>
      <c r="BA484" s="39">
        <f t="shared" si="118"/>
        <v>0</v>
      </c>
      <c r="BB484" s="39">
        <f t="shared" si="119"/>
        <v>0</v>
      </c>
      <c r="BC484" s="39">
        <f t="shared" si="112"/>
        <v>0</v>
      </c>
      <c r="BD484" s="39">
        <f>IF(Dane!$C$9=2,IFERROR(BC484/W484,0),IF(Dane!$C$9=3,IFERROR(BC484/W484,0),0))</f>
        <v>0</v>
      </c>
      <c r="BE484" s="39">
        <f t="shared" si="120"/>
        <v>0</v>
      </c>
      <c r="BF484" s="39">
        <v>0</v>
      </c>
      <c r="BG484" s="39">
        <f t="shared" si="121"/>
        <v>0</v>
      </c>
      <c r="BH484" s="39">
        <f>IF(Dane!$C$9=2,IF(ROUND((S484+T484)*BG484,2)&gt;$AN$1,$AN$1,ROUND((S484+T484)*BG484,2)),IF(Dane!$C$9=3,IF(ROUND((S484+T484)*BG484,2)&gt;$AN$1,$AN$1,ROUND((S484+T484)*BG484,2)),0))</f>
        <v>0</v>
      </c>
      <c r="BI484" s="39">
        <v>0</v>
      </c>
      <c r="BJ484" s="39">
        <f>IF(Dane!$C$9=3,IFERROR(J484/AB484,0),0)</f>
        <v>0</v>
      </c>
      <c r="BK484" s="39">
        <f>IF(Dane!$C$9=3,IFERROR(ROUND(J484-ROUND(J484*0.0976,2)-ROUND(J484*0.015,2)-ROUND(J484*0.0245,2),2)/AB484,0),0)</f>
        <v>0</v>
      </c>
      <c r="BL484" s="39">
        <f t="shared" si="122"/>
        <v>0</v>
      </c>
      <c r="BM484" s="39">
        <f t="shared" si="123"/>
        <v>0</v>
      </c>
      <c r="BN484" s="39">
        <f t="shared" si="113"/>
        <v>0</v>
      </c>
      <c r="BO484" s="39">
        <f>IF(Dane!$C$9=3,IFERROR(BN484/AB484,0),0)</f>
        <v>0</v>
      </c>
      <c r="BP484" s="39">
        <f t="shared" si="124"/>
        <v>0</v>
      </c>
      <c r="BQ484" s="39">
        <v>0</v>
      </c>
      <c r="BR484" s="39">
        <f t="shared" si="125"/>
        <v>0</v>
      </c>
      <c r="BS484" s="39">
        <f>IF(Dane!$C$9=3,IF(ROUND((X484+Y484)*BR484,2)&gt;$AN$1,$AN$1,ROUND((X484+Y484)*BR484,2)),0)</f>
        <v>0</v>
      </c>
      <c r="BT484" s="39">
        <v>0</v>
      </c>
    </row>
    <row r="485" spans="1:72">
      <c r="A485" s="87">
        <v>476</v>
      </c>
      <c r="B485" s="1"/>
      <c r="C485" s="1"/>
      <c r="D485" s="2"/>
      <c r="E485" s="3"/>
      <c r="F485" s="4"/>
      <c r="G485" s="5"/>
      <c r="H485" s="5"/>
      <c r="I485" s="6"/>
      <c r="J485" s="5"/>
      <c r="K485" s="5"/>
      <c r="L485" s="5"/>
      <c r="M485" s="55"/>
      <c r="N485" s="8"/>
      <c r="O485" s="105"/>
      <c r="P485" s="5"/>
      <c r="Q485" s="5"/>
      <c r="R485" s="105">
        <f>Dane!$C$10</f>
        <v>0</v>
      </c>
      <c r="S485" s="8"/>
      <c r="T485" s="105"/>
      <c r="U485" s="5"/>
      <c r="V485" s="5"/>
      <c r="W485" s="107">
        <f>Dane!$C$11</f>
        <v>0</v>
      </c>
      <c r="X485" s="8"/>
      <c r="Y485" s="105"/>
      <c r="Z485" s="5"/>
      <c r="AA485" s="5"/>
      <c r="AB485" s="110">
        <f>Dane!$C$12</f>
        <v>0</v>
      </c>
      <c r="AC485" s="108">
        <f>IF(Dane!$E$3=1,AP485+BA485+BL485,IF(Dane!$E$3=2,AT485+BE485+BP485,AW485+BH485+BS485))</f>
        <v>0</v>
      </c>
      <c r="AD485" s="14">
        <f>IF(Dane!$E$3=1,AQ485+BB485+BM485,IF(Dane!$E$3=2,AU485+BF485+BQ485,AX485+BI485+BT485))</f>
        <v>0</v>
      </c>
      <c r="AE485" s="14">
        <f>IF((J485*Dane!$C$9)-AC485&lt;0,0,(J485*Dane!$C$9)-AC485)</f>
        <v>0</v>
      </c>
      <c r="AF485" s="61">
        <f>IF((K485*Dane!$C$9)-AD485&lt;0,0,(K485*Dane!$C$9)-AD485)</f>
        <v>0</v>
      </c>
      <c r="AG485" s="93"/>
      <c r="AH485" s="84">
        <f>IF(Dane!$E$3=1,AP485,IF(Dane!$E$3=2,AT485,AW485))</f>
        <v>0</v>
      </c>
      <c r="AI485" s="84">
        <f>IF(Dane!$E$3=1,AQ485,IF(Dane!$E$3=2,AU485,AX485))</f>
        <v>0</v>
      </c>
      <c r="AJ485" s="84">
        <f>IF(Dane!$E$3=1,BA485,IF(Dane!$E$3=2,BE485,BH485))</f>
        <v>0</v>
      </c>
      <c r="AK485" s="84">
        <f>IF(Dane!$E$3=1,BB485,IF(Dane!$E$3=2,BF485,BI485))</f>
        <v>0</v>
      </c>
      <c r="AL485" s="84">
        <f>IF(Dane!$E$3=1,BL485,IF(Dane!$E$3=2,BP485,BS485))</f>
        <v>0</v>
      </c>
      <c r="AM485" s="84">
        <f>IF(Dane!$E$3=1,BM485,IF(Dane!$E$3=2,BQ485,BT485))</f>
        <v>0</v>
      </c>
      <c r="AN485" s="39">
        <f>IF(Dane!$C$9="",0,IFERROR(J485/R485,0))</f>
        <v>0</v>
      </c>
      <c r="AO485" s="39">
        <f>IF(Dane!$C$9="",0,IFERROR(ROUND(J485-ROUND(J485*0.0976,2)-ROUND(J485*0.015,2)-ROUND(J485*0.0245,2),2)/R485,0))</f>
        <v>0</v>
      </c>
      <c r="AP485" s="39">
        <f t="shared" si="114"/>
        <v>0</v>
      </c>
      <c r="AQ485" s="39">
        <f t="shared" si="115"/>
        <v>0</v>
      </c>
      <c r="AR485" s="39">
        <f t="shared" si="111"/>
        <v>0</v>
      </c>
      <c r="AS485" s="39">
        <f>IF(Dane!$C$9="",0,IFERROR(AR485/R485,0))</f>
        <v>0</v>
      </c>
      <c r="AT485" s="39">
        <f t="shared" si="116"/>
        <v>0</v>
      </c>
      <c r="AU485" s="39">
        <v>0</v>
      </c>
      <c r="AV485" s="39">
        <f t="shared" si="117"/>
        <v>0</v>
      </c>
      <c r="AW485" s="39">
        <f>IF(Dane!$C$9="",0,IF(ROUND((N485+O485)*AV485,2)&gt;$AN$1,$AN$1,ROUND((N485+O485)*AV485,2)))</f>
        <v>0</v>
      </c>
      <c r="AX485" s="39">
        <v>0</v>
      </c>
      <c r="AY485" s="39">
        <f>IF(Dane!$C$9=2,IFERROR(J485/W485,0),IF(Dane!$C$9=3,IFERROR(J485/W485,0),0))</f>
        <v>0</v>
      </c>
      <c r="AZ485" s="39">
        <f>IF(Dane!$C$9=2,IFERROR(ROUND(J485-ROUND(J485*0.0976,2)-ROUND(J485*0.015,2)-ROUND(J485*0.0245,2),2)/W485,0),IF(Dane!$C$9=3,IFERROR(ROUND(J485-ROUND(J485*0.0976,2)-ROUND(J485*0.015,2)-ROUND(J485*0.0245,2),2)/W485,0),0))</f>
        <v>0</v>
      </c>
      <c r="BA485" s="39">
        <f t="shared" si="118"/>
        <v>0</v>
      </c>
      <c r="BB485" s="39">
        <f t="shared" si="119"/>
        <v>0</v>
      </c>
      <c r="BC485" s="39">
        <f t="shared" si="112"/>
        <v>0</v>
      </c>
      <c r="BD485" s="39">
        <f>IF(Dane!$C$9=2,IFERROR(BC485/W485,0),IF(Dane!$C$9=3,IFERROR(BC485/W485,0),0))</f>
        <v>0</v>
      </c>
      <c r="BE485" s="39">
        <f t="shared" si="120"/>
        <v>0</v>
      </c>
      <c r="BF485" s="39">
        <v>0</v>
      </c>
      <c r="BG485" s="39">
        <f t="shared" si="121"/>
        <v>0</v>
      </c>
      <c r="BH485" s="39">
        <f>IF(Dane!$C$9=2,IF(ROUND((S485+T485)*BG485,2)&gt;$AN$1,$AN$1,ROUND((S485+T485)*BG485,2)),IF(Dane!$C$9=3,IF(ROUND((S485+T485)*BG485,2)&gt;$AN$1,$AN$1,ROUND((S485+T485)*BG485,2)),0))</f>
        <v>0</v>
      </c>
      <c r="BI485" s="39">
        <v>0</v>
      </c>
      <c r="BJ485" s="39">
        <f>IF(Dane!$C$9=3,IFERROR(J485/AB485,0),0)</f>
        <v>0</v>
      </c>
      <c r="BK485" s="39">
        <f>IF(Dane!$C$9=3,IFERROR(ROUND(J485-ROUND(J485*0.0976,2)-ROUND(J485*0.015,2)-ROUND(J485*0.0245,2),2)/AB485,0),0)</f>
        <v>0</v>
      </c>
      <c r="BL485" s="39">
        <f t="shared" si="122"/>
        <v>0</v>
      </c>
      <c r="BM485" s="39">
        <f t="shared" si="123"/>
        <v>0</v>
      </c>
      <c r="BN485" s="39">
        <f t="shared" si="113"/>
        <v>0</v>
      </c>
      <c r="BO485" s="39">
        <f>IF(Dane!$C$9=3,IFERROR(BN485/AB485,0),0)</f>
        <v>0</v>
      </c>
      <c r="BP485" s="39">
        <f t="shared" si="124"/>
        <v>0</v>
      </c>
      <c r="BQ485" s="39">
        <v>0</v>
      </c>
      <c r="BR485" s="39">
        <f t="shared" si="125"/>
        <v>0</v>
      </c>
      <c r="BS485" s="39">
        <f>IF(Dane!$C$9=3,IF(ROUND((X485+Y485)*BR485,2)&gt;$AN$1,$AN$1,ROUND((X485+Y485)*BR485,2)),0)</f>
        <v>0</v>
      </c>
      <c r="BT485" s="39">
        <v>0</v>
      </c>
    </row>
    <row r="486" spans="1:72">
      <c r="A486" s="87">
        <v>477</v>
      </c>
      <c r="B486" s="1"/>
      <c r="C486" s="1"/>
      <c r="D486" s="2"/>
      <c r="E486" s="3"/>
      <c r="F486" s="4"/>
      <c r="G486" s="5"/>
      <c r="H486" s="5"/>
      <c r="I486" s="6"/>
      <c r="J486" s="5"/>
      <c r="K486" s="5"/>
      <c r="L486" s="5"/>
      <c r="M486" s="55"/>
      <c r="N486" s="8"/>
      <c r="O486" s="105"/>
      <c r="P486" s="5"/>
      <c r="Q486" s="5"/>
      <c r="R486" s="105">
        <f>Dane!$C$10</f>
        <v>0</v>
      </c>
      <c r="S486" s="8"/>
      <c r="T486" s="105"/>
      <c r="U486" s="5"/>
      <c r="V486" s="5"/>
      <c r="W486" s="107">
        <f>Dane!$C$11</f>
        <v>0</v>
      </c>
      <c r="X486" s="8"/>
      <c r="Y486" s="105"/>
      <c r="Z486" s="5"/>
      <c r="AA486" s="5"/>
      <c r="AB486" s="110">
        <f>Dane!$C$12</f>
        <v>0</v>
      </c>
      <c r="AC486" s="108">
        <f>IF(Dane!$E$3=1,AP486+BA486+BL486,IF(Dane!$E$3=2,AT486+BE486+BP486,AW486+BH486+BS486))</f>
        <v>0</v>
      </c>
      <c r="AD486" s="14">
        <f>IF(Dane!$E$3=1,AQ486+BB486+BM486,IF(Dane!$E$3=2,AU486+BF486+BQ486,AX486+BI486+BT486))</f>
        <v>0</v>
      </c>
      <c r="AE486" s="14">
        <f>IF((J486*Dane!$C$9)-AC486&lt;0,0,(J486*Dane!$C$9)-AC486)</f>
        <v>0</v>
      </c>
      <c r="AF486" s="61">
        <f>IF((K486*Dane!$C$9)-AD486&lt;0,0,(K486*Dane!$C$9)-AD486)</f>
        <v>0</v>
      </c>
      <c r="AG486" s="93"/>
      <c r="AH486" s="84">
        <f>IF(Dane!$E$3=1,AP486,IF(Dane!$E$3=2,AT486,AW486))</f>
        <v>0</v>
      </c>
      <c r="AI486" s="84">
        <f>IF(Dane!$E$3=1,AQ486,IF(Dane!$E$3=2,AU486,AX486))</f>
        <v>0</v>
      </c>
      <c r="AJ486" s="84">
        <f>IF(Dane!$E$3=1,BA486,IF(Dane!$E$3=2,BE486,BH486))</f>
        <v>0</v>
      </c>
      <c r="AK486" s="84">
        <f>IF(Dane!$E$3=1,BB486,IF(Dane!$E$3=2,BF486,BI486))</f>
        <v>0</v>
      </c>
      <c r="AL486" s="84">
        <f>IF(Dane!$E$3=1,BL486,IF(Dane!$E$3=2,BP486,BS486))</f>
        <v>0</v>
      </c>
      <c r="AM486" s="84">
        <f>IF(Dane!$E$3=1,BM486,IF(Dane!$E$3=2,BQ486,BT486))</f>
        <v>0</v>
      </c>
      <c r="AN486" s="39">
        <f>IF(Dane!$C$9="",0,IFERROR(J486/R486,0))</f>
        <v>0</v>
      </c>
      <c r="AO486" s="39">
        <f>IF(Dane!$C$9="",0,IFERROR(ROUND(J486-ROUND(J486*0.0976,2)-ROUND(J486*0.015,2)-ROUND(J486*0.0245,2),2)/R486,0))</f>
        <v>0</v>
      </c>
      <c r="AP486" s="39">
        <f t="shared" si="114"/>
        <v>0</v>
      </c>
      <c r="AQ486" s="39">
        <f t="shared" si="115"/>
        <v>0</v>
      </c>
      <c r="AR486" s="39">
        <f t="shared" si="111"/>
        <v>0</v>
      </c>
      <c r="AS486" s="39">
        <f>IF(Dane!$C$9="",0,IFERROR(AR486/R486,0))</f>
        <v>0</v>
      </c>
      <c r="AT486" s="39">
        <f t="shared" si="116"/>
        <v>0</v>
      </c>
      <c r="AU486" s="39">
        <v>0</v>
      </c>
      <c r="AV486" s="39">
        <f t="shared" si="117"/>
        <v>0</v>
      </c>
      <c r="AW486" s="39">
        <f>IF(Dane!$C$9="",0,IF(ROUND((N486+O486)*AV486,2)&gt;$AN$1,$AN$1,ROUND((N486+O486)*AV486,2)))</f>
        <v>0</v>
      </c>
      <c r="AX486" s="39">
        <v>0</v>
      </c>
      <c r="AY486" s="39">
        <f>IF(Dane!$C$9=2,IFERROR(J486/W486,0),IF(Dane!$C$9=3,IFERROR(J486/W486,0),0))</f>
        <v>0</v>
      </c>
      <c r="AZ486" s="39">
        <f>IF(Dane!$C$9=2,IFERROR(ROUND(J486-ROUND(J486*0.0976,2)-ROUND(J486*0.015,2)-ROUND(J486*0.0245,2),2)/W486,0),IF(Dane!$C$9=3,IFERROR(ROUND(J486-ROUND(J486*0.0976,2)-ROUND(J486*0.015,2)-ROUND(J486*0.0245,2),2)/W486,0),0))</f>
        <v>0</v>
      </c>
      <c r="BA486" s="39">
        <f t="shared" si="118"/>
        <v>0</v>
      </c>
      <c r="BB486" s="39">
        <f t="shared" si="119"/>
        <v>0</v>
      </c>
      <c r="BC486" s="39">
        <f t="shared" si="112"/>
        <v>0</v>
      </c>
      <c r="BD486" s="39">
        <f>IF(Dane!$C$9=2,IFERROR(BC486/W486,0),IF(Dane!$C$9=3,IFERROR(BC486/W486,0),0))</f>
        <v>0</v>
      </c>
      <c r="BE486" s="39">
        <f t="shared" si="120"/>
        <v>0</v>
      </c>
      <c r="BF486" s="39">
        <v>0</v>
      </c>
      <c r="BG486" s="39">
        <f t="shared" si="121"/>
        <v>0</v>
      </c>
      <c r="BH486" s="39">
        <f>IF(Dane!$C$9=2,IF(ROUND((S486+T486)*BG486,2)&gt;$AN$1,$AN$1,ROUND((S486+T486)*BG486,2)),IF(Dane!$C$9=3,IF(ROUND((S486+T486)*BG486,2)&gt;$AN$1,$AN$1,ROUND((S486+T486)*BG486,2)),0))</f>
        <v>0</v>
      </c>
      <c r="BI486" s="39">
        <v>0</v>
      </c>
      <c r="BJ486" s="39">
        <f>IF(Dane!$C$9=3,IFERROR(J486/AB486,0),0)</f>
        <v>0</v>
      </c>
      <c r="BK486" s="39">
        <f>IF(Dane!$C$9=3,IFERROR(ROUND(J486-ROUND(J486*0.0976,2)-ROUND(J486*0.015,2)-ROUND(J486*0.0245,2),2)/AB486,0),0)</f>
        <v>0</v>
      </c>
      <c r="BL486" s="39">
        <f t="shared" si="122"/>
        <v>0</v>
      </c>
      <c r="BM486" s="39">
        <f t="shared" si="123"/>
        <v>0</v>
      </c>
      <c r="BN486" s="39">
        <f t="shared" si="113"/>
        <v>0</v>
      </c>
      <c r="BO486" s="39">
        <f>IF(Dane!$C$9=3,IFERROR(BN486/AB486,0),0)</f>
        <v>0</v>
      </c>
      <c r="BP486" s="39">
        <f t="shared" si="124"/>
        <v>0</v>
      </c>
      <c r="BQ486" s="39">
        <v>0</v>
      </c>
      <c r="BR486" s="39">
        <f t="shared" si="125"/>
        <v>0</v>
      </c>
      <c r="BS486" s="39">
        <f>IF(Dane!$C$9=3,IF(ROUND((X486+Y486)*BR486,2)&gt;$AN$1,$AN$1,ROUND((X486+Y486)*BR486,2)),0)</f>
        <v>0</v>
      </c>
      <c r="BT486" s="39">
        <v>0</v>
      </c>
    </row>
    <row r="487" spans="1:72">
      <c r="A487" s="87">
        <v>478</v>
      </c>
      <c r="B487" s="1"/>
      <c r="C487" s="1"/>
      <c r="D487" s="2"/>
      <c r="E487" s="3"/>
      <c r="F487" s="4"/>
      <c r="G487" s="5"/>
      <c r="H487" s="5"/>
      <c r="I487" s="6"/>
      <c r="J487" s="5"/>
      <c r="K487" s="5"/>
      <c r="L487" s="5"/>
      <c r="M487" s="55"/>
      <c r="N487" s="8"/>
      <c r="O487" s="105"/>
      <c r="P487" s="5"/>
      <c r="Q487" s="5"/>
      <c r="R487" s="105">
        <f>Dane!$C$10</f>
        <v>0</v>
      </c>
      <c r="S487" s="8"/>
      <c r="T487" s="105"/>
      <c r="U487" s="5"/>
      <c r="V487" s="5"/>
      <c r="W487" s="107">
        <f>Dane!$C$11</f>
        <v>0</v>
      </c>
      <c r="X487" s="8"/>
      <c r="Y487" s="105"/>
      <c r="Z487" s="5"/>
      <c r="AA487" s="5"/>
      <c r="AB487" s="110">
        <f>Dane!$C$12</f>
        <v>0</v>
      </c>
      <c r="AC487" s="108">
        <f>IF(Dane!$E$3=1,AP487+BA487+BL487,IF(Dane!$E$3=2,AT487+BE487+BP487,AW487+BH487+BS487))</f>
        <v>0</v>
      </c>
      <c r="AD487" s="14">
        <f>IF(Dane!$E$3=1,AQ487+BB487+BM487,IF(Dane!$E$3=2,AU487+BF487+BQ487,AX487+BI487+BT487))</f>
        <v>0</v>
      </c>
      <c r="AE487" s="14">
        <f>IF((J487*Dane!$C$9)-AC487&lt;0,0,(J487*Dane!$C$9)-AC487)</f>
        <v>0</v>
      </c>
      <c r="AF487" s="61">
        <f>IF((K487*Dane!$C$9)-AD487&lt;0,0,(K487*Dane!$C$9)-AD487)</f>
        <v>0</v>
      </c>
      <c r="AG487" s="93"/>
      <c r="AH487" s="84">
        <f>IF(Dane!$E$3=1,AP487,IF(Dane!$E$3=2,AT487,AW487))</f>
        <v>0</v>
      </c>
      <c r="AI487" s="84">
        <f>IF(Dane!$E$3=1,AQ487,IF(Dane!$E$3=2,AU487,AX487))</f>
        <v>0</v>
      </c>
      <c r="AJ487" s="84">
        <f>IF(Dane!$E$3=1,BA487,IF(Dane!$E$3=2,BE487,BH487))</f>
        <v>0</v>
      </c>
      <c r="AK487" s="84">
        <f>IF(Dane!$E$3=1,BB487,IF(Dane!$E$3=2,BF487,BI487))</f>
        <v>0</v>
      </c>
      <c r="AL487" s="84">
        <f>IF(Dane!$E$3=1,BL487,IF(Dane!$E$3=2,BP487,BS487))</f>
        <v>0</v>
      </c>
      <c r="AM487" s="84">
        <f>IF(Dane!$E$3=1,BM487,IF(Dane!$E$3=2,BQ487,BT487))</f>
        <v>0</v>
      </c>
      <c r="AN487" s="39">
        <f>IF(Dane!$C$9="",0,IFERROR(J487/R487,0))</f>
        <v>0</v>
      </c>
      <c r="AO487" s="39">
        <f>IF(Dane!$C$9="",0,IFERROR(ROUND(J487-ROUND(J487*0.0976,2)-ROUND(J487*0.015,2)-ROUND(J487*0.0245,2),2)/R487,0))</f>
        <v>0</v>
      </c>
      <c r="AP487" s="39">
        <f t="shared" si="114"/>
        <v>0</v>
      </c>
      <c r="AQ487" s="39">
        <f t="shared" si="115"/>
        <v>0</v>
      </c>
      <c r="AR487" s="39">
        <f t="shared" si="111"/>
        <v>0</v>
      </c>
      <c r="AS487" s="39">
        <f>IF(Dane!$C$9="",0,IFERROR(AR487/R487,0))</f>
        <v>0</v>
      </c>
      <c r="AT487" s="39">
        <f t="shared" si="116"/>
        <v>0</v>
      </c>
      <c r="AU487" s="39">
        <v>0</v>
      </c>
      <c r="AV487" s="39">
        <f t="shared" si="117"/>
        <v>0</v>
      </c>
      <c r="AW487" s="39">
        <f>IF(Dane!$C$9="",0,IF(ROUND((N487+O487)*AV487,2)&gt;$AN$1,$AN$1,ROUND((N487+O487)*AV487,2)))</f>
        <v>0</v>
      </c>
      <c r="AX487" s="39">
        <v>0</v>
      </c>
      <c r="AY487" s="39">
        <f>IF(Dane!$C$9=2,IFERROR(J487/W487,0),IF(Dane!$C$9=3,IFERROR(J487/W487,0),0))</f>
        <v>0</v>
      </c>
      <c r="AZ487" s="39">
        <f>IF(Dane!$C$9=2,IFERROR(ROUND(J487-ROUND(J487*0.0976,2)-ROUND(J487*0.015,2)-ROUND(J487*0.0245,2),2)/W487,0),IF(Dane!$C$9=3,IFERROR(ROUND(J487-ROUND(J487*0.0976,2)-ROUND(J487*0.015,2)-ROUND(J487*0.0245,2),2)/W487,0),0))</f>
        <v>0</v>
      </c>
      <c r="BA487" s="39">
        <f t="shared" si="118"/>
        <v>0</v>
      </c>
      <c r="BB487" s="39">
        <f t="shared" si="119"/>
        <v>0</v>
      </c>
      <c r="BC487" s="39">
        <f t="shared" si="112"/>
        <v>0</v>
      </c>
      <c r="BD487" s="39">
        <f>IF(Dane!$C$9=2,IFERROR(BC487/W487,0),IF(Dane!$C$9=3,IFERROR(BC487/W487,0),0))</f>
        <v>0</v>
      </c>
      <c r="BE487" s="39">
        <f t="shared" si="120"/>
        <v>0</v>
      </c>
      <c r="BF487" s="39">
        <v>0</v>
      </c>
      <c r="BG487" s="39">
        <f t="shared" si="121"/>
        <v>0</v>
      </c>
      <c r="BH487" s="39">
        <f>IF(Dane!$C$9=2,IF(ROUND((S487+T487)*BG487,2)&gt;$AN$1,$AN$1,ROUND((S487+T487)*BG487,2)),IF(Dane!$C$9=3,IF(ROUND((S487+T487)*BG487,2)&gt;$AN$1,$AN$1,ROUND((S487+T487)*BG487,2)),0))</f>
        <v>0</v>
      </c>
      <c r="BI487" s="39">
        <v>0</v>
      </c>
      <c r="BJ487" s="39">
        <f>IF(Dane!$C$9=3,IFERROR(J487/AB487,0),0)</f>
        <v>0</v>
      </c>
      <c r="BK487" s="39">
        <f>IF(Dane!$C$9=3,IFERROR(ROUND(J487-ROUND(J487*0.0976,2)-ROUND(J487*0.015,2)-ROUND(J487*0.0245,2),2)/AB487,0),0)</f>
        <v>0</v>
      </c>
      <c r="BL487" s="39">
        <f t="shared" si="122"/>
        <v>0</v>
      </c>
      <c r="BM487" s="39">
        <f t="shared" si="123"/>
        <v>0</v>
      </c>
      <c r="BN487" s="39">
        <f t="shared" si="113"/>
        <v>0</v>
      </c>
      <c r="BO487" s="39">
        <f>IF(Dane!$C$9=3,IFERROR(BN487/AB487,0),0)</f>
        <v>0</v>
      </c>
      <c r="BP487" s="39">
        <f t="shared" si="124"/>
        <v>0</v>
      </c>
      <c r="BQ487" s="39">
        <v>0</v>
      </c>
      <c r="BR487" s="39">
        <f t="shared" si="125"/>
        <v>0</v>
      </c>
      <c r="BS487" s="39">
        <f>IF(Dane!$C$9=3,IF(ROUND((X487+Y487)*BR487,2)&gt;$AN$1,$AN$1,ROUND((X487+Y487)*BR487,2)),0)</f>
        <v>0</v>
      </c>
      <c r="BT487" s="39">
        <v>0</v>
      </c>
    </row>
    <row r="488" spans="1:72">
      <c r="A488" s="87">
        <v>479</v>
      </c>
      <c r="B488" s="1"/>
      <c r="C488" s="1"/>
      <c r="D488" s="2"/>
      <c r="E488" s="3"/>
      <c r="F488" s="4"/>
      <c r="G488" s="5"/>
      <c r="H488" s="5"/>
      <c r="I488" s="6"/>
      <c r="J488" s="5"/>
      <c r="K488" s="5"/>
      <c r="L488" s="5"/>
      <c r="M488" s="55"/>
      <c r="N488" s="8"/>
      <c r="O488" s="105"/>
      <c r="P488" s="5"/>
      <c r="Q488" s="5"/>
      <c r="R488" s="105">
        <f>Dane!$C$10</f>
        <v>0</v>
      </c>
      <c r="S488" s="8"/>
      <c r="T488" s="105"/>
      <c r="U488" s="5"/>
      <c r="V488" s="5"/>
      <c r="W488" s="107">
        <f>Dane!$C$11</f>
        <v>0</v>
      </c>
      <c r="X488" s="8"/>
      <c r="Y488" s="105"/>
      <c r="Z488" s="5"/>
      <c r="AA488" s="5"/>
      <c r="AB488" s="110">
        <f>Dane!$C$12</f>
        <v>0</v>
      </c>
      <c r="AC488" s="108">
        <f>IF(Dane!$E$3=1,AP488+BA488+BL488,IF(Dane!$E$3=2,AT488+BE488+BP488,AW488+BH488+BS488))</f>
        <v>0</v>
      </c>
      <c r="AD488" s="14">
        <f>IF(Dane!$E$3=1,AQ488+BB488+BM488,IF(Dane!$E$3=2,AU488+BF488+BQ488,AX488+BI488+BT488))</f>
        <v>0</v>
      </c>
      <c r="AE488" s="14">
        <f>IF((J488*Dane!$C$9)-AC488&lt;0,0,(J488*Dane!$C$9)-AC488)</f>
        <v>0</v>
      </c>
      <c r="AF488" s="61">
        <f>IF((K488*Dane!$C$9)-AD488&lt;0,0,(K488*Dane!$C$9)-AD488)</f>
        <v>0</v>
      </c>
      <c r="AG488" s="93"/>
      <c r="AH488" s="84">
        <f>IF(Dane!$E$3=1,AP488,IF(Dane!$E$3=2,AT488,AW488))</f>
        <v>0</v>
      </c>
      <c r="AI488" s="84">
        <f>IF(Dane!$E$3=1,AQ488,IF(Dane!$E$3=2,AU488,AX488))</f>
        <v>0</v>
      </c>
      <c r="AJ488" s="84">
        <f>IF(Dane!$E$3=1,BA488,IF(Dane!$E$3=2,BE488,BH488))</f>
        <v>0</v>
      </c>
      <c r="AK488" s="84">
        <f>IF(Dane!$E$3=1,BB488,IF(Dane!$E$3=2,BF488,BI488))</f>
        <v>0</v>
      </c>
      <c r="AL488" s="84">
        <f>IF(Dane!$E$3=1,BL488,IF(Dane!$E$3=2,BP488,BS488))</f>
        <v>0</v>
      </c>
      <c r="AM488" s="84">
        <f>IF(Dane!$E$3=1,BM488,IF(Dane!$E$3=2,BQ488,BT488))</f>
        <v>0</v>
      </c>
      <c r="AN488" s="39">
        <f>IF(Dane!$C$9="",0,IFERROR(J488/R488,0))</f>
        <v>0</v>
      </c>
      <c r="AO488" s="39">
        <f>IF(Dane!$C$9="",0,IFERROR(ROUND(J488-ROUND(J488*0.0976,2)-ROUND(J488*0.015,2)-ROUND(J488*0.0245,2),2)/R488,0))</f>
        <v>0</v>
      </c>
      <c r="AP488" s="39">
        <f t="shared" si="114"/>
        <v>0</v>
      </c>
      <c r="AQ488" s="39">
        <f t="shared" si="115"/>
        <v>0</v>
      </c>
      <c r="AR488" s="39">
        <f t="shared" si="111"/>
        <v>0</v>
      </c>
      <c r="AS488" s="39">
        <f>IF(Dane!$C$9="",0,IFERROR(AR488/R488,0))</f>
        <v>0</v>
      </c>
      <c r="AT488" s="39">
        <f t="shared" si="116"/>
        <v>0</v>
      </c>
      <c r="AU488" s="39">
        <v>0</v>
      </c>
      <c r="AV488" s="39">
        <f t="shared" si="117"/>
        <v>0</v>
      </c>
      <c r="AW488" s="39">
        <f>IF(Dane!$C$9="",0,IF(ROUND((N488+O488)*AV488,2)&gt;$AN$1,$AN$1,ROUND((N488+O488)*AV488,2)))</f>
        <v>0</v>
      </c>
      <c r="AX488" s="39">
        <v>0</v>
      </c>
      <c r="AY488" s="39">
        <f>IF(Dane!$C$9=2,IFERROR(J488/W488,0),IF(Dane!$C$9=3,IFERROR(J488/W488,0),0))</f>
        <v>0</v>
      </c>
      <c r="AZ488" s="39">
        <f>IF(Dane!$C$9=2,IFERROR(ROUND(J488-ROUND(J488*0.0976,2)-ROUND(J488*0.015,2)-ROUND(J488*0.0245,2),2)/W488,0),IF(Dane!$C$9=3,IFERROR(ROUND(J488-ROUND(J488*0.0976,2)-ROUND(J488*0.015,2)-ROUND(J488*0.0245,2),2)/W488,0),0))</f>
        <v>0</v>
      </c>
      <c r="BA488" s="39">
        <f t="shared" si="118"/>
        <v>0</v>
      </c>
      <c r="BB488" s="39">
        <f t="shared" si="119"/>
        <v>0</v>
      </c>
      <c r="BC488" s="39">
        <f t="shared" si="112"/>
        <v>0</v>
      </c>
      <c r="BD488" s="39">
        <f>IF(Dane!$C$9=2,IFERROR(BC488/W488,0),IF(Dane!$C$9=3,IFERROR(BC488/W488,0),0))</f>
        <v>0</v>
      </c>
      <c r="BE488" s="39">
        <f t="shared" si="120"/>
        <v>0</v>
      </c>
      <c r="BF488" s="39">
        <v>0</v>
      </c>
      <c r="BG488" s="39">
        <f t="shared" si="121"/>
        <v>0</v>
      </c>
      <c r="BH488" s="39">
        <f>IF(Dane!$C$9=2,IF(ROUND((S488+T488)*BG488,2)&gt;$AN$1,$AN$1,ROUND((S488+T488)*BG488,2)),IF(Dane!$C$9=3,IF(ROUND((S488+T488)*BG488,2)&gt;$AN$1,$AN$1,ROUND((S488+T488)*BG488,2)),0))</f>
        <v>0</v>
      </c>
      <c r="BI488" s="39">
        <v>0</v>
      </c>
      <c r="BJ488" s="39">
        <f>IF(Dane!$C$9=3,IFERROR(J488/AB488,0),0)</f>
        <v>0</v>
      </c>
      <c r="BK488" s="39">
        <f>IF(Dane!$C$9=3,IFERROR(ROUND(J488-ROUND(J488*0.0976,2)-ROUND(J488*0.015,2)-ROUND(J488*0.0245,2),2)/AB488,0),0)</f>
        <v>0</v>
      </c>
      <c r="BL488" s="39">
        <f t="shared" si="122"/>
        <v>0</v>
      </c>
      <c r="BM488" s="39">
        <f t="shared" si="123"/>
        <v>0</v>
      </c>
      <c r="BN488" s="39">
        <f t="shared" si="113"/>
        <v>0</v>
      </c>
      <c r="BO488" s="39">
        <f>IF(Dane!$C$9=3,IFERROR(BN488/AB488,0),0)</f>
        <v>0</v>
      </c>
      <c r="BP488" s="39">
        <f t="shared" si="124"/>
        <v>0</v>
      </c>
      <c r="BQ488" s="39">
        <v>0</v>
      </c>
      <c r="BR488" s="39">
        <f t="shared" si="125"/>
        <v>0</v>
      </c>
      <c r="BS488" s="39">
        <f>IF(Dane!$C$9=3,IF(ROUND((X488+Y488)*BR488,2)&gt;$AN$1,$AN$1,ROUND((X488+Y488)*BR488,2)),0)</f>
        <v>0</v>
      </c>
      <c r="BT488" s="39">
        <v>0</v>
      </c>
    </row>
    <row r="489" spans="1:72">
      <c r="A489" s="87">
        <v>480</v>
      </c>
      <c r="B489" s="1"/>
      <c r="C489" s="1"/>
      <c r="D489" s="2"/>
      <c r="E489" s="3"/>
      <c r="F489" s="4"/>
      <c r="G489" s="5"/>
      <c r="H489" s="5"/>
      <c r="I489" s="6"/>
      <c r="J489" s="5"/>
      <c r="K489" s="5"/>
      <c r="L489" s="5"/>
      <c r="M489" s="55"/>
      <c r="N489" s="8"/>
      <c r="O489" s="105"/>
      <c r="P489" s="5"/>
      <c r="Q489" s="5"/>
      <c r="R489" s="105">
        <f>Dane!$C$10</f>
        <v>0</v>
      </c>
      <c r="S489" s="8"/>
      <c r="T489" s="105"/>
      <c r="U489" s="5"/>
      <c r="V489" s="5"/>
      <c r="W489" s="107">
        <f>Dane!$C$11</f>
        <v>0</v>
      </c>
      <c r="X489" s="8"/>
      <c r="Y489" s="105"/>
      <c r="Z489" s="5"/>
      <c r="AA489" s="5"/>
      <c r="AB489" s="110">
        <f>Dane!$C$12</f>
        <v>0</v>
      </c>
      <c r="AC489" s="108">
        <f>IF(Dane!$E$3=1,AP489+BA489+BL489,IF(Dane!$E$3=2,AT489+BE489+BP489,AW489+BH489+BS489))</f>
        <v>0</v>
      </c>
      <c r="AD489" s="14">
        <f>IF(Dane!$E$3=1,AQ489+BB489+BM489,IF(Dane!$E$3=2,AU489+BF489+BQ489,AX489+BI489+BT489))</f>
        <v>0</v>
      </c>
      <c r="AE489" s="14">
        <f>IF((J489*Dane!$C$9)-AC489&lt;0,0,(J489*Dane!$C$9)-AC489)</f>
        <v>0</v>
      </c>
      <c r="AF489" s="61">
        <f>IF((K489*Dane!$C$9)-AD489&lt;0,0,(K489*Dane!$C$9)-AD489)</f>
        <v>0</v>
      </c>
      <c r="AG489" s="93"/>
      <c r="AH489" s="84">
        <f>IF(Dane!$E$3=1,AP489,IF(Dane!$E$3=2,AT489,AW489))</f>
        <v>0</v>
      </c>
      <c r="AI489" s="84">
        <f>IF(Dane!$E$3=1,AQ489,IF(Dane!$E$3=2,AU489,AX489))</f>
        <v>0</v>
      </c>
      <c r="AJ489" s="84">
        <f>IF(Dane!$E$3=1,BA489,IF(Dane!$E$3=2,BE489,BH489))</f>
        <v>0</v>
      </c>
      <c r="AK489" s="84">
        <f>IF(Dane!$E$3=1,BB489,IF(Dane!$E$3=2,BF489,BI489))</f>
        <v>0</v>
      </c>
      <c r="AL489" s="84">
        <f>IF(Dane!$E$3=1,BL489,IF(Dane!$E$3=2,BP489,BS489))</f>
        <v>0</v>
      </c>
      <c r="AM489" s="84">
        <f>IF(Dane!$E$3=1,BM489,IF(Dane!$E$3=2,BQ489,BT489))</f>
        <v>0</v>
      </c>
      <c r="AN489" s="39">
        <f>IF(Dane!$C$9="",0,IFERROR(J489/R489,0))</f>
        <v>0</v>
      </c>
      <c r="AO489" s="39">
        <f>IF(Dane!$C$9="",0,IFERROR(ROUND(J489-ROUND(J489*0.0976,2)-ROUND(J489*0.015,2)-ROUND(J489*0.0245,2),2)/R489,0))</f>
        <v>0</v>
      </c>
      <c r="AP489" s="39">
        <f t="shared" si="114"/>
        <v>0</v>
      </c>
      <c r="AQ489" s="39">
        <f t="shared" si="115"/>
        <v>0</v>
      </c>
      <c r="AR489" s="39">
        <f t="shared" si="111"/>
        <v>0</v>
      </c>
      <c r="AS489" s="39">
        <f>IF(Dane!$C$9="",0,IFERROR(AR489/R489,0))</f>
        <v>0</v>
      </c>
      <c r="AT489" s="39">
        <f t="shared" si="116"/>
        <v>0</v>
      </c>
      <c r="AU489" s="39">
        <v>0</v>
      </c>
      <c r="AV489" s="39">
        <f t="shared" si="117"/>
        <v>0</v>
      </c>
      <c r="AW489" s="39">
        <f>IF(Dane!$C$9="",0,IF(ROUND((N489+O489)*AV489,2)&gt;$AN$1,$AN$1,ROUND((N489+O489)*AV489,2)))</f>
        <v>0</v>
      </c>
      <c r="AX489" s="39">
        <v>0</v>
      </c>
      <c r="AY489" s="39">
        <f>IF(Dane!$C$9=2,IFERROR(J489/W489,0),IF(Dane!$C$9=3,IFERROR(J489/W489,0),0))</f>
        <v>0</v>
      </c>
      <c r="AZ489" s="39">
        <f>IF(Dane!$C$9=2,IFERROR(ROUND(J489-ROUND(J489*0.0976,2)-ROUND(J489*0.015,2)-ROUND(J489*0.0245,2),2)/W489,0),IF(Dane!$C$9=3,IFERROR(ROUND(J489-ROUND(J489*0.0976,2)-ROUND(J489*0.015,2)-ROUND(J489*0.0245,2),2)/W489,0),0))</f>
        <v>0</v>
      </c>
      <c r="BA489" s="39">
        <f t="shared" si="118"/>
        <v>0</v>
      </c>
      <c r="BB489" s="39">
        <f t="shared" si="119"/>
        <v>0</v>
      </c>
      <c r="BC489" s="39">
        <f t="shared" si="112"/>
        <v>0</v>
      </c>
      <c r="BD489" s="39">
        <f>IF(Dane!$C$9=2,IFERROR(BC489/W489,0),IF(Dane!$C$9=3,IFERROR(BC489/W489,0),0))</f>
        <v>0</v>
      </c>
      <c r="BE489" s="39">
        <f t="shared" si="120"/>
        <v>0</v>
      </c>
      <c r="BF489" s="39">
        <v>0</v>
      </c>
      <c r="BG489" s="39">
        <f t="shared" si="121"/>
        <v>0</v>
      </c>
      <c r="BH489" s="39">
        <f>IF(Dane!$C$9=2,IF(ROUND((S489+T489)*BG489,2)&gt;$AN$1,$AN$1,ROUND((S489+T489)*BG489,2)),IF(Dane!$C$9=3,IF(ROUND((S489+T489)*BG489,2)&gt;$AN$1,$AN$1,ROUND((S489+T489)*BG489,2)),0))</f>
        <v>0</v>
      </c>
      <c r="BI489" s="39">
        <v>0</v>
      </c>
      <c r="BJ489" s="39">
        <f>IF(Dane!$C$9=3,IFERROR(J489/AB489,0),0)</f>
        <v>0</v>
      </c>
      <c r="BK489" s="39">
        <f>IF(Dane!$C$9=3,IFERROR(ROUND(J489-ROUND(J489*0.0976,2)-ROUND(J489*0.015,2)-ROUND(J489*0.0245,2),2)/AB489,0),0)</f>
        <v>0</v>
      </c>
      <c r="BL489" s="39">
        <f t="shared" si="122"/>
        <v>0</v>
      </c>
      <c r="BM489" s="39">
        <f t="shared" si="123"/>
        <v>0</v>
      </c>
      <c r="BN489" s="39">
        <f t="shared" si="113"/>
        <v>0</v>
      </c>
      <c r="BO489" s="39">
        <f>IF(Dane!$C$9=3,IFERROR(BN489/AB489,0),0)</f>
        <v>0</v>
      </c>
      <c r="BP489" s="39">
        <f t="shared" si="124"/>
        <v>0</v>
      </c>
      <c r="BQ489" s="39">
        <v>0</v>
      </c>
      <c r="BR489" s="39">
        <f t="shared" si="125"/>
        <v>0</v>
      </c>
      <c r="BS489" s="39">
        <f>IF(Dane!$C$9=3,IF(ROUND((X489+Y489)*BR489,2)&gt;$AN$1,$AN$1,ROUND((X489+Y489)*BR489,2)),0)</f>
        <v>0</v>
      </c>
      <c r="BT489" s="39">
        <v>0</v>
      </c>
    </row>
    <row r="490" spans="1:72">
      <c r="A490" s="87">
        <v>481</v>
      </c>
      <c r="B490" s="1"/>
      <c r="C490" s="1"/>
      <c r="D490" s="2"/>
      <c r="E490" s="3"/>
      <c r="F490" s="4"/>
      <c r="G490" s="5"/>
      <c r="H490" s="5"/>
      <c r="I490" s="6"/>
      <c r="J490" s="5"/>
      <c r="K490" s="5"/>
      <c r="L490" s="5"/>
      <c r="M490" s="55"/>
      <c r="N490" s="8"/>
      <c r="O490" s="105"/>
      <c r="P490" s="5"/>
      <c r="Q490" s="5"/>
      <c r="R490" s="105">
        <f>Dane!$C$10</f>
        <v>0</v>
      </c>
      <c r="S490" s="8"/>
      <c r="T490" s="105"/>
      <c r="U490" s="5"/>
      <c r="V490" s="5"/>
      <c r="W490" s="107">
        <f>Dane!$C$11</f>
        <v>0</v>
      </c>
      <c r="X490" s="8"/>
      <c r="Y490" s="105"/>
      <c r="Z490" s="5"/>
      <c r="AA490" s="5"/>
      <c r="AB490" s="110">
        <f>Dane!$C$12</f>
        <v>0</v>
      </c>
      <c r="AC490" s="108">
        <f>IF(Dane!$E$3=1,AP490+BA490+BL490,IF(Dane!$E$3=2,AT490+BE490+BP490,AW490+BH490+BS490))</f>
        <v>0</v>
      </c>
      <c r="AD490" s="14">
        <f>IF(Dane!$E$3=1,AQ490+BB490+BM490,IF(Dane!$E$3=2,AU490+BF490+BQ490,AX490+BI490+BT490))</f>
        <v>0</v>
      </c>
      <c r="AE490" s="14">
        <f>IF((J490*Dane!$C$9)-AC490&lt;0,0,(J490*Dane!$C$9)-AC490)</f>
        <v>0</v>
      </c>
      <c r="AF490" s="61">
        <f>IF((K490*Dane!$C$9)-AD490&lt;0,0,(K490*Dane!$C$9)-AD490)</f>
        <v>0</v>
      </c>
      <c r="AG490" s="93"/>
      <c r="AH490" s="84">
        <f>IF(Dane!$E$3=1,AP490,IF(Dane!$E$3=2,AT490,AW490))</f>
        <v>0</v>
      </c>
      <c r="AI490" s="84">
        <f>IF(Dane!$E$3=1,AQ490,IF(Dane!$E$3=2,AU490,AX490))</f>
        <v>0</v>
      </c>
      <c r="AJ490" s="84">
        <f>IF(Dane!$E$3=1,BA490,IF(Dane!$E$3=2,BE490,BH490))</f>
        <v>0</v>
      </c>
      <c r="AK490" s="84">
        <f>IF(Dane!$E$3=1,BB490,IF(Dane!$E$3=2,BF490,BI490))</f>
        <v>0</v>
      </c>
      <c r="AL490" s="84">
        <f>IF(Dane!$E$3=1,BL490,IF(Dane!$E$3=2,BP490,BS490))</f>
        <v>0</v>
      </c>
      <c r="AM490" s="84">
        <f>IF(Dane!$E$3=1,BM490,IF(Dane!$E$3=2,BQ490,BT490))</f>
        <v>0</v>
      </c>
      <c r="AN490" s="39">
        <f>IF(Dane!$C$9="",0,IFERROR(J490/R490,0))</f>
        <v>0</v>
      </c>
      <c r="AO490" s="39">
        <f>IF(Dane!$C$9="",0,IFERROR(ROUND(J490-ROUND(J490*0.0976,2)-ROUND(J490*0.015,2)-ROUND(J490*0.0245,2),2)/R490,0))</f>
        <v>0</v>
      </c>
      <c r="AP490" s="39">
        <f t="shared" si="114"/>
        <v>0</v>
      </c>
      <c r="AQ490" s="39">
        <f t="shared" si="115"/>
        <v>0</v>
      </c>
      <c r="AR490" s="39">
        <f t="shared" si="111"/>
        <v>0</v>
      </c>
      <c r="AS490" s="39">
        <f>IF(Dane!$C$9="",0,IFERROR(AR490/R490,0))</f>
        <v>0</v>
      </c>
      <c r="AT490" s="39">
        <f t="shared" si="116"/>
        <v>0</v>
      </c>
      <c r="AU490" s="39">
        <v>0</v>
      </c>
      <c r="AV490" s="39">
        <f t="shared" si="117"/>
        <v>0</v>
      </c>
      <c r="AW490" s="39">
        <f>IF(Dane!$C$9="",0,IF(ROUND((N490+O490)*AV490,2)&gt;$AN$1,$AN$1,ROUND((N490+O490)*AV490,2)))</f>
        <v>0</v>
      </c>
      <c r="AX490" s="39">
        <v>0</v>
      </c>
      <c r="AY490" s="39">
        <f>IF(Dane!$C$9=2,IFERROR(J490/W490,0),IF(Dane!$C$9=3,IFERROR(J490/W490,0),0))</f>
        <v>0</v>
      </c>
      <c r="AZ490" s="39">
        <f>IF(Dane!$C$9=2,IFERROR(ROUND(J490-ROUND(J490*0.0976,2)-ROUND(J490*0.015,2)-ROUND(J490*0.0245,2),2)/W490,0),IF(Dane!$C$9=3,IFERROR(ROUND(J490-ROUND(J490*0.0976,2)-ROUND(J490*0.015,2)-ROUND(J490*0.0245,2),2)/W490,0),0))</f>
        <v>0</v>
      </c>
      <c r="BA490" s="39">
        <f t="shared" si="118"/>
        <v>0</v>
      </c>
      <c r="BB490" s="39">
        <f t="shared" si="119"/>
        <v>0</v>
      </c>
      <c r="BC490" s="39">
        <f t="shared" si="112"/>
        <v>0</v>
      </c>
      <c r="BD490" s="39">
        <f>IF(Dane!$C$9=2,IFERROR(BC490/W490,0),IF(Dane!$C$9=3,IFERROR(BC490/W490,0),0))</f>
        <v>0</v>
      </c>
      <c r="BE490" s="39">
        <f t="shared" si="120"/>
        <v>0</v>
      </c>
      <c r="BF490" s="39">
        <v>0</v>
      </c>
      <c r="BG490" s="39">
        <f t="shared" si="121"/>
        <v>0</v>
      </c>
      <c r="BH490" s="39">
        <f>IF(Dane!$C$9=2,IF(ROUND((S490+T490)*BG490,2)&gt;$AN$1,$AN$1,ROUND((S490+T490)*BG490,2)),IF(Dane!$C$9=3,IF(ROUND((S490+T490)*BG490,2)&gt;$AN$1,$AN$1,ROUND((S490+T490)*BG490,2)),0))</f>
        <v>0</v>
      </c>
      <c r="BI490" s="39">
        <v>0</v>
      </c>
      <c r="BJ490" s="39">
        <f>IF(Dane!$C$9=3,IFERROR(J490/AB490,0),0)</f>
        <v>0</v>
      </c>
      <c r="BK490" s="39">
        <f>IF(Dane!$C$9=3,IFERROR(ROUND(J490-ROUND(J490*0.0976,2)-ROUND(J490*0.015,2)-ROUND(J490*0.0245,2),2)/AB490,0),0)</f>
        <v>0</v>
      </c>
      <c r="BL490" s="39">
        <f t="shared" si="122"/>
        <v>0</v>
      </c>
      <c r="BM490" s="39">
        <f t="shared" si="123"/>
        <v>0</v>
      </c>
      <c r="BN490" s="39">
        <f t="shared" si="113"/>
        <v>0</v>
      </c>
      <c r="BO490" s="39">
        <f>IF(Dane!$C$9=3,IFERROR(BN490/AB490,0),0)</f>
        <v>0</v>
      </c>
      <c r="BP490" s="39">
        <f t="shared" si="124"/>
        <v>0</v>
      </c>
      <c r="BQ490" s="39">
        <v>0</v>
      </c>
      <c r="BR490" s="39">
        <f t="shared" si="125"/>
        <v>0</v>
      </c>
      <c r="BS490" s="39">
        <f>IF(Dane!$C$9=3,IF(ROUND((X490+Y490)*BR490,2)&gt;$AN$1,$AN$1,ROUND((X490+Y490)*BR490,2)),0)</f>
        <v>0</v>
      </c>
      <c r="BT490" s="39">
        <v>0</v>
      </c>
    </row>
    <row r="491" spans="1:72">
      <c r="A491" s="87">
        <v>482</v>
      </c>
      <c r="B491" s="1"/>
      <c r="C491" s="1"/>
      <c r="D491" s="2"/>
      <c r="E491" s="3"/>
      <c r="F491" s="4"/>
      <c r="G491" s="5"/>
      <c r="H491" s="5"/>
      <c r="I491" s="6"/>
      <c r="J491" s="5"/>
      <c r="K491" s="5"/>
      <c r="L491" s="5"/>
      <c r="M491" s="55"/>
      <c r="N491" s="8"/>
      <c r="O491" s="105"/>
      <c r="P491" s="5"/>
      <c r="Q491" s="5"/>
      <c r="R491" s="105">
        <f>Dane!$C$10</f>
        <v>0</v>
      </c>
      <c r="S491" s="8"/>
      <c r="T491" s="105"/>
      <c r="U491" s="5"/>
      <c r="V491" s="5"/>
      <c r="W491" s="107">
        <f>Dane!$C$11</f>
        <v>0</v>
      </c>
      <c r="X491" s="8"/>
      <c r="Y491" s="105"/>
      <c r="Z491" s="5"/>
      <c r="AA491" s="5"/>
      <c r="AB491" s="110">
        <f>Dane!$C$12</f>
        <v>0</v>
      </c>
      <c r="AC491" s="108">
        <f>IF(Dane!$E$3=1,AP491+BA491+BL491,IF(Dane!$E$3=2,AT491+BE491+BP491,AW491+BH491+BS491))</f>
        <v>0</v>
      </c>
      <c r="AD491" s="14">
        <f>IF(Dane!$E$3=1,AQ491+BB491+BM491,IF(Dane!$E$3=2,AU491+BF491+BQ491,AX491+BI491+BT491))</f>
        <v>0</v>
      </c>
      <c r="AE491" s="14">
        <f>IF((J491*Dane!$C$9)-AC491&lt;0,0,(J491*Dane!$C$9)-AC491)</f>
        <v>0</v>
      </c>
      <c r="AF491" s="61">
        <f>IF((K491*Dane!$C$9)-AD491&lt;0,0,(K491*Dane!$C$9)-AD491)</f>
        <v>0</v>
      </c>
      <c r="AG491" s="93"/>
      <c r="AH491" s="84">
        <f>IF(Dane!$E$3=1,AP491,IF(Dane!$E$3=2,AT491,AW491))</f>
        <v>0</v>
      </c>
      <c r="AI491" s="84">
        <f>IF(Dane!$E$3=1,AQ491,IF(Dane!$E$3=2,AU491,AX491))</f>
        <v>0</v>
      </c>
      <c r="AJ491" s="84">
        <f>IF(Dane!$E$3=1,BA491,IF(Dane!$E$3=2,BE491,BH491))</f>
        <v>0</v>
      </c>
      <c r="AK491" s="84">
        <f>IF(Dane!$E$3=1,BB491,IF(Dane!$E$3=2,BF491,BI491))</f>
        <v>0</v>
      </c>
      <c r="AL491" s="84">
        <f>IF(Dane!$E$3=1,BL491,IF(Dane!$E$3=2,BP491,BS491))</f>
        <v>0</v>
      </c>
      <c r="AM491" s="84">
        <f>IF(Dane!$E$3=1,BM491,IF(Dane!$E$3=2,BQ491,BT491))</f>
        <v>0</v>
      </c>
      <c r="AN491" s="39">
        <f>IF(Dane!$C$9="",0,IFERROR(J491/R491,0))</f>
        <v>0</v>
      </c>
      <c r="AO491" s="39">
        <f>IF(Dane!$C$9="",0,IFERROR(ROUND(J491-ROUND(J491*0.0976,2)-ROUND(J491*0.015,2)-ROUND(J491*0.0245,2),2)/R491,0))</f>
        <v>0</v>
      </c>
      <c r="AP491" s="39">
        <f t="shared" si="114"/>
        <v>0</v>
      </c>
      <c r="AQ491" s="39">
        <f t="shared" si="115"/>
        <v>0</v>
      </c>
      <c r="AR491" s="39">
        <f t="shared" si="111"/>
        <v>0</v>
      </c>
      <c r="AS491" s="39">
        <f>IF(Dane!$C$9="",0,IFERROR(AR491/R491,0))</f>
        <v>0</v>
      </c>
      <c r="AT491" s="39">
        <f t="shared" si="116"/>
        <v>0</v>
      </c>
      <c r="AU491" s="39">
        <v>0</v>
      </c>
      <c r="AV491" s="39">
        <f t="shared" si="117"/>
        <v>0</v>
      </c>
      <c r="AW491" s="39">
        <f>IF(Dane!$C$9="",0,IF(ROUND((N491+O491)*AV491,2)&gt;$AN$1,$AN$1,ROUND((N491+O491)*AV491,2)))</f>
        <v>0</v>
      </c>
      <c r="AX491" s="39">
        <v>0</v>
      </c>
      <c r="AY491" s="39">
        <f>IF(Dane!$C$9=2,IFERROR(J491/W491,0),IF(Dane!$C$9=3,IFERROR(J491/W491,0),0))</f>
        <v>0</v>
      </c>
      <c r="AZ491" s="39">
        <f>IF(Dane!$C$9=2,IFERROR(ROUND(J491-ROUND(J491*0.0976,2)-ROUND(J491*0.015,2)-ROUND(J491*0.0245,2),2)/W491,0),IF(Dane!$C$9=3,IFERROR(ROUND(J491-ROUND(J491*0.0976,2)-ROUND(J491*0.015,2)-ROUND(J491*0.0245,2),2)/W491,0),0))</f>
        <v>0</v>
      </c>
      <c r="BA491" s="39">
        <f t="shared" si="118"/>
        <v>0</v>
      </c>
      <c r="BB491" s="39">
        <f t="shared" si="119"/>
        <v>0</v>
      </c>
      <c r="BC491" s="39">
        <f t="shared" si="112"/>
        <v>0</v>
      </c>
      <c r="BD491" s="39">
        <f>IF(Dane!$C$9=2,IFERROR(BC491/W491,0),IF(Dane!$C$9=3,IFERROR(BC491/W491,0),0))</f>
        <v>0</v>
      </c>
      <c r="BE491" s="39">
        <f t="shared" si="120"/>
        <v>0</v>
      </c>
      <c r="BF491" s="39">
        <v>0</v>
      </c>
      <c r="BG491" s="39">
        <f t="shared" si="121"/>
        <v>0</v>
      </c>
      <c r="BH491" s="39">
        <f>IF(Dane!$C$9=2,IF(ROUND((S491+T491)*BG491,2)&gt;$AN$1,$AN$1,ROUND((S491+T491)*BG491,2)),IF(Dane!$C$9=3,IF(ROUND((S491+T491)*BG491,2)&gt;$AN$1,$AN$1,ROUND((S491+T491)*BG491,2)),0))</f>
        <v>0</v>
      </c>
      <c r="BI491" s="39">
        <v>0</v>
      </c>
      <c r="BJ491" s="39">
        <f>IF(Dane!$C$9=3,IFERROR(J491/AB491,0),0)</f>
        <v>0</v>
      </c>
      <c r="BK491" s="39">
        <f>IF(Dane!$C$9=3,IFERROR(ROUND(J491-ROUND(J491*0.0976,2)-ROUND(J491*0.015,2)-ROUND(J491*0.0245,2),2)/AB491,0),0)</f>
        <v>0</v>
      </c>
      <c r="BL491" s="39">
        <f t="shared" si="122"/>
        <v>0</v>
      </c>
      <c r="BM491" s="39">
        <f t="shared" si="123"/>
        <v>0</v>
      </c>
      <c r="BN491" s="39">
        <f t="shared" si="113"/>
        <v>0</v>
      </c>
      <c r="BO491" s="39">
        <f>IF(Dane!$C$9=3,IFERROR(BN491/AB491,0),0)</f>
        <v>0</v>
      </c>
      <c r="BP491" s="39">
        <f t="shared" si="124"/>
        <v>0</v>
      </c>
      <c r="BQ491" s="39">
        <v>0</v>
      </c>
      <c r="BR491" s="39">
        <f t="shared" si="125"/>
        <v>0</v>
      </c>
      <c r="BS491" s="39">
        <f>IF(Dane!$C$9=3,IF(ROUND((X491+Y491)*BR491,2)&gt;$AN$1,$AN$1,ROUND((X491+Y491)*BR491,2)),0)</f>
        <v>0</v>
      </c>
      <c r="BT491" s="39">
        <v>0</v>
      </c>
    </row>
    <row r="492" spans="1:72">
      <c r="A492" s="87">
        <v>483</v>
      </c>
      <c r="B492" s="1"/>
      <c r="C492" s="1"/>
      <c r="D492" s="2"/>
      <c r="E492" s="3"/>
      <c r="F492" s="4"/>
      <c r="G492" s="5"/>
      <c r="H492" s="5"/>
      <c r="I492" s="6"/>
      <c r="J492" s="5"/>
      <c r="K492" s="5"/>
      <c r="L492" s="5"/>
      <c r="M492" s="55"/>
      <c r="N492" s="8"/>
      <c r="O492" s="105"/>
      <c r="P492" s="5"/>
      <c r="Q492" s="5"/>
      <c r="R492" s="105">
        <f>Dane!$C$10</f>
        <v>0</v>
      </c>
      <c r="S492" s="8"/>
      <c r="T492" s="105"/>
      <c r="U492" s="5"/>
      <c r="V492" s="5"/>
      <c r="W492" s="107">
        <f>Dane!$C$11</f>
        <v>0</v>
      </c>
      <c r="X492" s="8"/>
      <c r="Y492" s="105"/>
      <c r="Z492" s="5"/>
      <c r="AA492" s="5"/>
      <c r="AB492" s="110">
        <f>Dane!$C$12</f>
        <v>0</v>
      </c>
      <c r="AC492" s="108">
        <f>IF(Dane!$E$3=1,AP492+BA492+BL492,IF(Dane!$E$3=2,AT492+BE492+BP492,AW492+BH492+BS492))</f>
        <v>0</v>
      </c>
      <c r="AD492" s="14">
        <f>IF(Dane!$E$3=1,AQ492+BB492+BM492,IF(Dane!$E$3=2,AU492+BF492+BQ492,AX492+BI492+BT492))</f>
        <v>0</v>
      </c>
      <c r="AE492" s="14">
        <f>IF((J492*Dane!$C$9)-AC492&lt;0,0,(J492*Dane!$C$9)-AC492)</f>
        <v>0</v>
      </c>
      <c r="AF492" s="61">
        <f>IF((K492*Dane!$C$9)-AD492&lt;0,0,(K492*Dane!$C$9)-AD492)</f>
        <v>0</v>
      </c>
      <c r="AG492" s="93"/>
      <c r="AH492" s="84">
        <f>IF(Dane!$E$3=1,AP492,IF(Dane!$E$3=2,AT492,AW492))</f>
        <v>0</v>
      </c>
      <c r="AI492" s="84">
        <f>IF(Dane!$E$3=1,AQ492,IF(Dane!$E$3=2,AU492,AX492))</f>
        <v>0</v>
      </c>
      <c r="AJ492" s="84">
        <f>IF(Dane!$E$3=1,BA492,IF(Dane!$E$3=2,BE492,BH492))</f>
        <v>0</v>
      </c>
      <c r="AK492" s="84">
        <f>IF(Dane!$E$3=1,BB492,IF(Dane!$E$3=2,BF492,BI492))</f>
        <v>0</v>
      </c>
      <c r="AL492" s="84">
        <f>IF(Dane!$E$3=1,BL492,IF(Dane!$E$3=2,BP492,BS492))</f>
        <v>0</v>
      </c>
      <c r="AM492" s="84">
        <f>IF(Dane!$E$3=1,BM492,IF(Dane!$E$3=2,BQ492,BT492))</f>
        <v>0</v>
      </c>
      <c r="AN492" s="39">
        <f>IF(Dane!$C$9="",0,IFERROR(J492/R492,0))</f>
        <v>0</v>
      </c>
      <c r="AO492" s="39">
        <f>IF(Dane!$C$9="",0,IFERROR(ROUND(J492-ROUND(J492*0.0976,2)-ROUND(J492*0.015,2)-ROUND(J492*0.0245,2),2)/R492,0))</f>
        <v>0</v>
      </c>
      <c r="AP492" s="39">
        <f t="shared" si="114"/>
        <v>0</v>
      </c>
      <c r="AQ492" s="39">
        <f t="shared" si="115"/>
        <v>0</v>
      </c>
      <c r="AR492" s="39">
        <f t="shared" si="111"/>
        <v>0</v>
      </c>
      <c r="AS492" s="39">
        <f>IF(Dane!$C$9="",0,IFERROR(AR492/R492,0))</f>
        <v>0</v>
      </c>
      <c r="AT492" s="39">
        <f t="shared" si="116"/>
        <v>0</v>
      </c>
      <c r="AU492" s="39">
        <v>0</v>
      </c>
      <c r="AV492" s="39">
        <f t="shared" si="117"/>
        <v>0</v>
      </c>
      <c r="AW492" s="39">
        <f>IF(Dane!$C$9="",0,IF(ROUND((N492+O492)*AV492,2)&gt;$AN$1,$AN$1,ROUND((N492+O492)*AV492,2)))</f>
        <v>0</v>
      </c>
      <c r="AX492" s="39">
        <v>0</v>
      </c>
      <c r="AY492" s="39">
        <f>IF(Dane!$C$9=2,IFERROR(J492/W492,0),IF(Dane!$C$9=3,IFERROR(J492/W492,0),0))</f>
        <v>0</v>
      </c>
      <c r="AZ492" s="39">
        <f>IF(Dane!$C$9=2,IFERROR(ROUND(J492-ROUND(J492*0.0976,2)-ROUND(J492*0.015,2)-ROUND(J492*0.0245,2),2)/W492,0),IF(Dane!$C$9=3,IFERROR(ROUND(J492-ROUND(J492*0.0976,2)-ROUND(J492*0.015,2)-ROUND(J492*0.0245,2),2)/W492,0),0))</f>
        <v>0</v>
      </c>
      <c r="BA492" s="39">
        <f t="shared" si="118"/>
        <v>0</v>
      </c>
      <c r="BB492" s="39">
        <f t="shared" si="119"/>
        <v>0</v>
      </c>
      <c r="BC492" s="39">
        <f t="shared" si="112"/>
        <v>0</v>
      </c>
      <c r="BD492" s="39">
        <f>IF(Dane!$C$9=2,IFERROR(BC492/W492,0),IF(Dane!$C$9=3,IFERROR(BC492/W492,0),0))</f>
        <v>0</v>
      </c>
      <c r="BE492" s="39">
        <f t="shared" si="120"/>
        <v>0</v>
      </c>
      <c r="BF492" s="39">
        <v>0</v>
      </c>
      <c r="BG492" s="39">
        <f t="shared" si="121"/>
        <v>0</v>
      </c>
      <c r="BH492" s="39">
        <f>IF(Dane!$C$9=2,IF(ROUND((S492+T492)*BG492,2)&gt;$AN$1,$AN$1,ROUND((S492+T492)*BG492,2)),IF(Dane!$C$9=3,IF(ROUND((S492+T492)*BG492,2)&gt;$AN$1,$AN$1,ROUND((S492+T492)*BG492,2)),0))</f>
        <v>0</v>
      </c>
      <c r="BI492" s="39">
        <v>0</v>
      </c>
      <c r="BJ492" s="39">
        <f>IF(Dane!$C$9=3,IFERROR(J492/AB492,0),0)</f>
        <v>0</v>
      </c>
      <c r="BK492" s="39">
        <f>IF(Dane!$C$9=3,IFERROR(ROUND(J492-ROUND(J492*0.0976,2)-ROUND(J492*0.015,2)-ROUND(J492*0.0245,2),2)/AB492,0),0)</f>
        <v>0</v>
      </c>
      <c r="BL492" s="39">
        <f t="shared" si="122"/>
        <v>0</v>
      </c>
      <c r="BM492" s="39">
        <f t="shared" si="123"/>
        <v>0</v>
      </c>
      <c r="BN492" s="39">
        <f t="shared" si="113"/>
        <v>0</v>
      </c>
      <c r="BO492" s="39">
        <f>IF(Dane!$C$9=3,IFERROR(BN492/AB492,0),0)</f>
        <v>0</v>
      </c>
      <c r="BP492" s="39">
        <f t="shared" si="124"/>
        <v>0</v>
      </c>
      <c r="BQ492" s="39">
        <v>0</v>
      </c>
      <c r="BR492" s="39">
        <f t="shared" si="125"/>
        <v>0</v>
      </c>
      <c r="BS492" s="39">
        <f>IF(Dane!$C$9=3,IF(ROUND((X492+Y492)*BR492,2)&gt;$AN$1,$AN$1,ROUND((X492+Y492)*BR492,2)),0)</f>
        <v>0</v>
      </c>
      <c r="BT492" s="39">
        <v>0</v>
      </c>
    </row>
    <row r="493" spans="1:72">
      <c r="A493" s="87">
        <v>484</v>
      </c>
      <c r="B493" s="1"/>
      <c r="C493" s="1"/>
      <c r="D493" s="2"/>
      <c r="E493" s="3"/>
      <c r="F493" s="4"/>
      <c r="G493" s="5"/>
      <c r="H493" s="5"/>
      <c r="I493" s="6"/>
      <c r="J493" s="5"/>
      <c r="K493" s="5"/>
      <c r="L493" s="5"/>
      <c r="M493" s="55"/>
      <c r="N493" s="8"/>
      <c r="O493" s="105"/>
      <c r="P493" s="5"/>
      <c r="Q493" s="5"/>
      <c r="R493" s="105">
        <f>Dane!$C$10</f>
        <v>0</v>
      </c>
      <c r="S493" s="8"/>
      <c r="T493" s="105"/>
      <c r="U493" s="5"/>
      <c r="V493" s="5"/>
      <c r="W493" s="107">
        <f>Dane!$C$11</f>
        <v>0</v>
      </c>
      <c r="X493" s="8"/>
      <c r="Y493" s="105"/>
      <c r="Z493" s="5"/>
      <c r="AA493" s="5"/>
      <c r="AB493" s="110">
        <f>Dane!$C$12</f>
        <v>0</v>
      </c>
      <c r="AC493" s="108">
        <f>IF(Dane!$E$3=1,AP493+BA493+BL493,IF(Dane!$E$3=2,AT493+BE493+BP493,AW493+BH493+BS493))</f>
        <v>0</v>
      </c>
      <c r="AD493" s="14">
        <f>IF(Dane!$E$3=1,AQ493+BB493+BM493,IF(Dane!$E$3=2,AU493+BF493+BQ493,AX493+BI493+BT493))</f>
        <v>0</v>
      </c>
      <c r="AE493" s="14">
        <f>IF((J493*Dane!$C$9)-AC493&lt;0,0,(J493*Dane!$C$9)-AC493)</f>
        <v>0</v>
      </c>
      <c r="AF493" s="61">
        <f>IF((K493*Dane!$C$9)-AD493&lt;0,0,(K493*Dane!$C$9)-AD493)</f>
        <v>0</v>
      </c>
      <c r="AG493" s="93"/>
      <c r="AH493" s="84">
        <f>IF(Dane!$E$3=1,AP493,IF(Dane!$E$3=2,AT493,AW493))</f>
        <v>0</v>
      </c>
      <c r="AI493" s="84">
        <f>IF(Dane!$E$3=1,AQ493,IF(Dane!$E$3=2,AU493,AX493))</f>
        <v>0</v>
      </c>
      <c r="AJ493" s="84">
        <f>IF(Dane!$E$3=1,BA493,IF(Dane!$E$3=2,BE493,BH493))</f>
        <v>0</v>
      </c>
      <c r="AK493" s="84">
        <f>IF(Dane!$E$3=1,BB493,IF(Dane!$E$3=2,BF493,BI493))</f>
        <v>0</v>
      </c>
      <c r="AL493" s="84">
        <f>IF(Dane!$E$3=1,BL493,IF(Dane!$E$3=2,BP493,BS493))</f>
        <v>0</v>
      </c>
      <c r="AM493" s="84">
        <f>IF(Dane!$E$3=1,BM493,IF(Dane!$E$3=2,BQ493,BT493))</f>
        <v>0</v>
      </c>
      <c r="AN493" s="39">
        <f>IF(Dane!$C$9="",0,IFERROR(J493/R493,0))</f>
        <v>0</v>
      </c>
      <c r="AO493" s="39">
        <f>IF(Dane!$C$9="",0,IFERROR(ROUND(J493-ROUND(J493*0.0976,2)-ROUND(J493*0.015,2)-ROUND(J493*0.0245,2),2)/R493,0))</f>
        <v>0</v>
      </c>
      <c r="AP493" s="39">
        <f t="shared" si="114"/>
        <v>0</v>
      </c>
      <c r="AQ493" s="39">
        <f t="shared" si="115"/>
        <v>0</v>
      </c>
      <c r="AR493" s="39">
        <f t="shared" si="111"/>
        <v>0</v>
      </c>
      <c r="AS493" s="39">
        <f>IF(Dane!$C$9="",0,IFERROR(AR493/R493,0))</f>
        <v>0</v>
      </c>
      <c r="AT493" s="39">
        <f t="shared" si="116"/>
        <v>0</v>
      </c>
      <c r="AU493" s="39">
        <v>0</v>
      </c>
      <c r="AV493" s="39">
        <f t="shared" si="117"/>
        <v>0</v>
      </c>
      <c r="AW493" s="39">
        <f>IF(Dane!$C$9="",0,IF(ROUND((N493+O493)*AV493,2)&gt;$AN$1,$AN$1,ROUND((N493+O493)*AV493,2)))</f>
        <v>0</v>
      </c>
      <c r="AX493" s="39">
        <v>0</v>
      </c>
      <c r="AY493" s="39">
        <f>IF(Dane!$C$9=2,IFERROR(J493/W493,0),IF(Dane!$C$9=3,IFERROR(J493/W493,0),0))</f>
        <v>0</v>
      </c>
      <c r="AZ493" s="39">
        <f>IF(Dane!$C$9=2,IFERROR(ROUND(J493-ROUND(J493*0.0976,2)-ROUND(J493*0.015,2)-ROUND(J493*0.0245,2),2)/W493,0),IF(Dane!$C$9=3,IFERROR(ROUND(J493-ROUND(J493*0.0976,2)-ROUND(J493*0.015,2)-ROUND(J493*0.0245,2),2)/W493,0),0))</f>
        <v>0</v>
      </c>
      <c r="BA493" s="39">
        <f t="shared" si="118"/>
        <v>0</v>
      </c>
      <c r="BB493" s="39">
        <f t="shared" si="119"/>
        <v>0</v>
      </c>
      <c r="BC493" s="39">
        <f t="shared" si="112"/>
        <v>0</v>
      </c>
      <c r="BD493" s="39">
        <f>IF(Dane!$C$9=2,IFERROR(BC493/W493,0),IF(Dane!$C$9=3,IFERROR(BC493/W493,0),0))</f>
        <v>0</v>
      </c>
      <c r="BE493" s="39">
        <f t="shared" si="120"/>
        <v>0</v>
      </c>
      <c r="BF493" s="39">
        <v>0</v>
      </c>
      <c r="BG493" s="39">
        <f t="shared" si="121"/>
        <v>0</v>
      </c>
      <c r="BH493" s="39">
        <f>IF(Dane!$C$9=2,IF(ROUND((S493+T493)*BG493,2)&gt;$AN$1,$AN$1,ROUND((S493+T493)*BG493,2)),IF(Dane!$C$9=3,IF(ROUND((S493+T493)*BG493,2)&gt;$AN$1,$AN$1,ROUND((S493+T493)*BG493,2)),0))</f>
        <v>0</v>
      </c>
      <c r="BI493" s="39">
        <v>0</v>
      </c>
      <c r="BJ493" s="39">
        <f>IF(Dane!$C$9=3,IFERROR(J493/AB493,0),0)</f>
        <v>0</v>
      </c>
      <c r="BK493" s="39">
        <f>IF(Dane!$C$9=3,IFERROR(ROUND(J493-ROUND(J493*0.0976,2)-ROUND(J493*0.015,2)-ROUND(J493*0.0245,2),2)/AB493,0),0)</f>
        <v>0</v>
      </c>
      <c r="BL493" s="39">
        <f t="shared" si="122"/>
        <v>0</v>
      </c>
      <c r="BM493" s="39">
        <f t="shared" si="123"/>
        <v>0</v>
      </c>
      <c r="BN493" s="39">
        <f t="shared" si="113"/>
        <v>0</v>
      </c>
      <c r="BO493" s="39">
        <f>IF(Dane!$C$9=3,IFERROR(BN493/AB493,0),0)</f>
        <v>0</v>
      </c>
      <c r="BP493" s="39">
        <f t="shared" si="124"/>
        <v>0</v>
      </c>
      <c r="BQ493" s="39">
        <v>0</v>
      </c>
      <c r="BR493" s="39">
        <f t="shared" si="125"/>
        <v>0</v>
      </c>
      <c r="BS493" s="39">
        <f>IF(Dane!$C$9=3,IF(ROUND((X493+Y493)*BR493,2)&gt;$AN$1,$AN$1,ROUND((X493+Y493)*BR493,2)),0)</f>
        <v>0</v>
      </c>
      <c r="BT493" s="39">
        <v>0</v>
      </c>
    </row>
    <row r="494" spans="1:72">
      <c r="A494" s="87">
        <v>485</v>
      </c>
      <c r="B494" s="1"/>
      <c r="C494" s="1"/>
      <c r="D494" s="2"/>
      <c r="E494" s="3"/>
      <c r="F494" s="4"/>
      <c r="G494" s="5"/>
      <c r="H494" s="5"/>
      <c r="I494" s="6"/>
      <c r="J494" s="5"/>
      <c r="K494" s="5"/>
      <c r="L494" s="5"/>
      <c r="M494" s="55"/>
      <c r="N494" s="8"/>
      <c r="O494" s="105"/>
      <c r="P494" s="5"/>
      <c r="Q494" s="5"/>
      <c r="R494" s="105">
        <f>Dane!$C$10</f>
        <v>0</v>
      </c>
      <c r="S494" s="8"/>
      <c r="T494" s="105"/>
      <c r="U494" s="5"/>
      <c r="V494" s="5"/>
      <c r="W494" s="107">
        <f>Dane!$C$11</f>
        <v>0</v>
      </c>
      <c r="X494" s="8"/>
      <c r="Y494" s="105"/>
      <c r="Z494" s="5"/>
      <c r="AA494" s="5"/>
      <c r="AB494" s="110">
        <f>Dane!$C$12</f>
        <v>0</v>
      </c>
      <c r="AC494" s="108">
        <f>IF(Dane!$E$3=1,AP494+BA494+BL494,IF(Dane!$E$3=2,AT494+BE494+BP494,AW494+BH494+BS494))</f>
        <v>0</v>
      </c>
      <c r="AD494" s="14">
        <f>IF(Dane!$E$3=1,AQ494+BB494+BM494,IF(Dane!$E$3=2,AU494+BF494+BQ494,AX494+BI494+BT494))</f>
        <v>0</v>
      </c>
      <c r="AE494" s="14">
        <f>IF((J494*Dane!$C$9)-AC494&lt;0,0,(J494*Dane!$C$9)-AC494)</f>
        <v>0</v>
      </c>
      <c r="AF494" s="61">
        <f>IF((K494*Dane!$C$9)-AD494&lt;0,0,(K494*Dane!$C$9)-AD494)</f>
        <v>0</v>
      </c>
      <c r="AG494" s="93"/>
      <c r="AH494" s="84">
        <f>IF(Dane!$E$3=1,AP494,IF(Dane!$E$3=2,AT494,AW494))</f>
        <v>0</v>
      </c>
      <c r="AI494" s="84">
        <f>IF(Dane!$E$3=1,AQ494,IF(Dane!$E$3=2,AU494,AX494))</f>
        <v>0</v>
      </c>
      <c r="AJ494" s="84">
        <f>IF(Dane!$E$3=1,BA494,IF(Dane!$E$3=2,BE494,BH494))</f>
        <v>0</v>
      </c>
      <c r="AK494" s="84">
        <f>IF(Dane!$E$3=1,BB494,IF(Dane!$E$3=2,BF494,BI494))</f>
        <v>0</v>
      </c>
      <c r="AL494" s="84">
        <f>IF(Dane!$E$3=1,BL494,IF(Dane!$E$3=2,BP494,BS494))</f>
        <v>0</v>
      </c>
      <c r="AM494" s="84">
        <f>IF(Dane!$E$3=1,BM494,IF(Dane!$E$3=2,BQ494,BT494))</f>
        <v>0</v>
      </c>
      <c r="AN494" s="39">
        <f>IF(Dane!$C$9="",0,IFERROR(J494/R494,0))</f>
        <v>0</v>
      </c>
      <c r="AO494" s="39">
        <f>IF(Dane!$C$9="",0,IFERROR(ROUND(J494-ROUND(J494*0.0976,2)-ROUND(J494*0.015,2)-ROUND(J494*0.0245,2),2)/R494,0))</f>
        <v>0</v>
      </c>
      <c r="AP494" s="39">
        <f t="shared" si="114"/>
        <v>0</v>
      </c>
      <c r="AQ494" s="39">
        <f t="shared" si="115"/>
        <v>0</v>
      </c>
      <c r="AR494" s="39">
        <f t="shared" si="111"/>
        <v>0</v>
      </c>
      <c r="AS494" s="39">
        <f>IF(Dane!$C$9="",0,IFERROR(AR494/R494,0))</f>
        <v>0</v>
      </c>
      <c r="AT494" s="39">
        <f t="shared" si="116"/>
        <v>0</v>
      </c>
      <c r="AU494" s="39">
        <v>0</v>
      </c>
      <c r="AV494" s="39">
        <f t="shared" si="117"/>
        <v>0</v>
      </c>
      <c r="AW494" s="39">
        <f>IF(Dane!$C$9="",0,IF(ROUND((N494+O494)*AV494,2)&gt;$AN$1,$AN$1,ROUND((N494+O494)*AV494,2)))</f>
        <v>0</v>
      </c>
      <c r="AX494" s="39">
        <v>0</v>
      </c>
      <c r="AY494" s="39">
        <f>IF(Dane!$C$9=2,IFERROR(J494/W494,0),IF(Dane!$C$9=3,IFERROR(J494/W494,0),0))</f>
        <v>0</v>
      </c>
      <c r="AZ494" s="39">
        <f>IF(Dane!$C$9=2,IFERROR(ROUND(J494-ROUND(J494*0.0976,2)-ROUND(J494*0.015,2)-ROUND(J494*0.0245,2),2)/W494,0),IF(Dane!$C$9=3,IFERROR(ROUND(J494-ROUND(J494*0.0976,2)-ROUND(J494*0.015,2)-ROUND(J494*0.0245,2),2)/W494,0),0))</f>
        <v>0</v>
      </c>
      <c r="BA494" s="39">
        <f t="shared" si="118"/>
        <v>0</v>
      </c>
      <c r="BB494" s="39">
        <f t="shared" si="119"/>
        <v>0</v>
      </c>
      <c r="BC494" s="39">
        <f t="shared" si="112"/>
        <v>0</v>
      </c>
      <c r="BD494" s="39">
        <f>IF(Dane!$C$9=2,IFERROR(BC494/W494,0),IF(Dane!$C$9=3,IFERROR(BC494/W494,0),0))</f>
        <v>0</v>
      </c>
      <c r="BE494" s="39">
        <f t="shared" si="120"/>
        <v>0</v>
      </c>
      <c r="BF494" s="39">
        <v>0</v>
      </c>
      <c r="BG494" s="39">
        <f t="shared" si="121"/>
        <v>0</v>
      </c>
      <c r="BH494" s="39">
        <f>IF(Dane!$C$9=2,IF(ROUND((S494+T494)*BG494,2)&gt;$AN$1,$AN$1,ROUND((S494+T494)*BG494,2)),IF(Dane!$C$9=3,IF(ROUND((S494+T494)*BG494,2)&gt;$AN$1,$AN$1,ROUND((S494+T494)*BG494,2)),0))</f>
        <v>0</v>
      </c>
      <c r="BI494" s="39">
        <v>0</v>
      </c>
      <c r="BJ494" s="39">
        <f>IF(Dane!$C$9=3,IFERROR(J494/AB494,0),0)</f>
        <v>0</v>
      </c>
      <c r="BK494" s="39">
        <f>IF(Dane!$C$9=3,IFERROR(ROUND(J494-ROUND(J494*0.0976,2)-ROUND(J494*0.015,2)-ROUND(J494*0.0245,2),2)/AB494,0),0)</f>
        <v>0</v>
      </c>
      <c r="BL494" s="39">
        <f t="shared" si="122"/>
        <v>0</v>
      </c>
      <c r="BM494" s="39">
        <f t="shared" si="123"/>
        <v>0</v>
      </c>
      <c r="BN494" s="39">
        <f t="shared" si="113"/>
        <v>0</v>
      </c>
      <c r="BO494" s="39">
        <f>IF(Dane!$C$9=3,IFERROR(BN494/AB494,0),0)</f>
        <v>0</v>
      </c>
      <c r="BP494" s="39">
        <f t="shared" si="124"/>
        <v>0</v>
      </c>
      <c r="BQ494" s="39">
        <v>0</v>
      </c>
      <c r="BR494" s="39">
        <f t="shared" si="125"/>
        <v>0</v>
      </c>
      <c r="BS494" s="39">
        <f>IF(Dane!$C$9=3,IF(ROUND((X494+Y494)*BR494,2)&gt;$AN$1,$AN$1,ROUND((X494+Y494)*BR494,2)),0)</f>
        <v>0</v>
      </c>
      <c r="BT494" s="39">
        <v>0</v>
      </c>
    </row>
    <row r="495" spans="1:72">
      <c r="A495" s="87">
        <v>486</v>
      </c>
      <c r="B495" s="1"/>
      <c r="C495" s="1"/>
      <c r="D495" s="2"/>
      <c r="E495" s="3"/>
      <c r="F495" s="4"/>
      <c r="G495" s="5"/>
      <c r="H495" s="5"/>
      <c r="I495" s="6"/>
      <c r="J495" s="5"/>
      <c r="K495" s="5"/>
      <c r="L495" s="5"/>
      <c r="M495" s="55"/>
      <c r="N495" s="8"/>
      <c r="O495" s="105"/>
      <c r="P495" s="5"/>
      <c r="Q495" s="5"/>
      <c r="R495" s="105">
        <f>Dane!$C$10</f>
        <v>0</v>
      </c>
      <c r="S495" s="8"/>
      <c r="T495" s="105"/>
      <c r="U495" s="5"/>
      <c r="V495" s="5"/>
      <c r="W495" s="107">
        <f>Dane!$C$11</f>
        <v>0</v>
      </c>
      <c r="X495" s="8"/>
      <c r="Y495" s="105"/>
      <c r="Z495" s="5"/>
      <c r="AA495" s="5"/>
      <c r="AB495" s="110">
        <f>Dane!$C$12</f>
        <v>0</v>
      </c>
      <c r="AC495" s="108">
        <f>IF(Dane!$E$3=1,AP495+BA495+BL495,IF(Dane!$E$3=2,AT495+BE495+BP495,AW495+BH495+BS495))</f>
        <v>0</v>
      </c>
      <c r="AD495" s="14">
        <f>IF(Dane!$E$3=1,AQ495+BB495+BM495,IF(Dane!$E$3=2,AU495+BF495+BQ495,AX495+BI495+BT495))</f>
        <v>0</v>
      </c>
      <c r="AE495" s="14">
        <f>IF((J495*Dane!$C$9)-AC495&lt;0,0,(J495*Dane!$C$9)-AC495)</f>
        <v>0</v>
      </c>
      <c r="AF495" s="61">
        <f>IF((K495*Dane!$C$9)-AD495&lt;0,0,(K495*Dane!$C$9)-AD495)</f>
        <v>0</v>
      </c>
      <c r="AG495" s="93"/>
      <c r="AH495" s="84">
        <f>IF(Dane!$E$3=1,AP495,IF(Dane!$E$3=2,AT495,AW495))</f>
        <v>0</v>
      </c>
      <c r="AI495" s="84">
        <f>IF(Dane!$E$3=1,AQ495,IF(Dane!$E$3=2,AU495,AX495))</f>
        <v>0</v>
      </c>
      <c r="AJ495" s="84">
        <f>IF(Dane!$E$3=1,BA495,IF(Dane!$E$3=2,BE495,BH495))</f>
        <v>0</v>
      </c>
      <c r="AK495" s="84">
        <f>IF(Dane!$E$3=1,BB495,IF(Dane!$E$3=2,BF495,BI495))</f>
        <v>0</v>
      </c>
      <c r="AL495" s="84">
        <f>IF(Dane!$E$3=1,BL495,IF(Dane!$E$3=2,BP495,BS495))</f>
        <v>0</v>
      </c>
      <c r="AM495" s="84">
        <f>IF(Dane!$E$3=1,BM495,IF(Dane!$E$3=2,BQ495,BT495))</f>
        <v>0</v>
      </c>
      <c r="AN495" s="39">
        <f>IF(Dane!$C$9="",0,IFERROR(J495/R495,0))</f>
        <v>0</v>
      </c>
      <c r="AO495" s="39">
        <f>IF(Dane!$C$9="",0,IFERROR(ROUND(J495-ROUND(J495*0.0976,2)-ROUND(J495*0.015,2)-ROUND(J495*0.0245,2),2)/R495,0))</f>
        <v>0</v>
      </c>
      <c r="AP495" s="39">
        <f t="shared" si="114"/>
        <v>0</v>
      </c>
      <c r="AQ495" s="39">
        <f t="shared" si="115"/>
        <v>0</v>
      </c>
      <c r="AR495" s="39">
        <f t="shared" si="111"/>
        <v>0</v>
      </c>
      <c r="AS495" s="39">
        <f>IF(Dane!$C$9="",0,IFERROR(AR495/R495,0))</f>
        <v>0</v>
      </c>
      <c r="AT495" s="39">
        <f t="shared" si="116"/>
        <v>0</v>
      </c>
      <c r="AU495" s="39">
        <v>0</v>
      </c>
      <c r="AV495" s="39">
        <f t="shared" si="117"/>
        <v>0</v>
      </c>
      <c r="AW495" s="39">
        <f>IF(Dane!$C$9="",0,IF(ROUND((N495+O495)*AV495,2)&gt;$AN$1,$AN$1,ROUND((N495+O495)*AV495,2)))</f>
        <v>0</v>
      </c>
      <c r="AX495" s="39">
        <v>0</v>
      </c>
      <c r="AY495" s="39">
        <f>IF(Dane!$C$9=2,IFERROR(J495/W495,0),IF(Dane!$C$9=3,IFERROR(J495/W495,0),0))</f>
        <v>0</v>
      </c>
      <c r="AZ495" s="39">
        <f>IF(Dane!$C$9=2,IFERROR(ROUND(J495-ROUND(J495*0.0976,2)-ROUND(J495*0.015,2)-ROUND(J495*0.0245,2),2)/W495,0),IF(Dane!$C$9=3,IFERROR(ROUND(J495-ROUND(J495*0.0976,2)-ROUND(J495*0.015,2)-ROUND(J495*0.0245,2),2)/W495,0),0))</f>
        <v>0</v>
      </c>
      <c r="BA495" s="39">
        <f t="shared" si="118"/>
        <v>0</v>
      </c>
      <c r="BB495" s="39">
        <f t="shared" si="119"/>
        <v>0</v>
      </c>
      <c r="BC495" s="39">
        <f t="shared" si="112"/>
        <v>0</v>
      </c>
      <c r="BD495" s="39">
        <f>IF(Dane!$C$9=2,IFERROR(BC495/W495,0),IF(Dane!$C$9=3,IFERROR(BC495/W495,0),0))</f>
        <v>0</v>
      </c>
      <c r="BE495" s="39">
        <f t="shared" si="120"/>
        <v>0</v>
      </c>
      <c r="BF495" s="39">
        <v>0</v>
      </c>
      <c r="BG495" s="39">
        <f t="shared" si="121"/>
        <v>0</v>
      </c>
      <c r="BH495" s="39">
        <f>IF(Dane!$C$9=2,IF(ROUND((S495+T495)*BG495,2)&gt;$AN$1,$AN$1,ROUND((S495+T495)*BG495,2)),IF(Dane!$C$9=3,IF(ROUND((S495+T495)*BG495,2)&gt;$AN$1,$AN$1,ROUND((S495+T495)*BG495,2)),0))</f>
        <v>0</v>
      </c>
      <c r="BI495" s="39">
        <v>0</v>
      </c>
      <c r="BJ495" s="39">
        <f>IF(Dane!$C$9=3,IFERROR(J495/AB495,0),0)</f>
        <v>0</v>
      </c>
      <c r="BK495" s="39">
        <f>IF(Dane!$C$9=3,IFERROR(ROUND(J495-ROUND(J495*0.0976,2)-ROUND(J495*0.015,2)-ROUND(J495*0.0245,2),2)/AB495,0),0)</f>
        <v>0</v>
      </c>
      <c r="BL495" s="39">
        <f t="shared" si="122"/>
        <v>0</v>
      </c>
      <c r="BM495" s="39">
        <f t="shared" si="123"/>
        <v>0</v>
      </c>
      <c r="BN495" s="39">
        <f t="shared" si="113"/>
        <v>0</v>
      </c>
      <c r="BO495" s="39">
        <f>IF(Dane!$C$9=3,IFERROR(BN495/AB495,0),0)</f>
        <v>0</v>
      </c>
      <c r="BP495" s="39">
        <f t="shared" si="124"/>
        <v>0</v>
      </c>
      <c r="BQ495" s="39">
        <v>0</v>
      </c>
      <c r="BR495" s="39">
        <f t="shared" si="125"/>
        <v>0</v>
      </c>
      <c r="BS495" s="39">
        <f>IF(Dane!$C$9=3,IF(ROUND((X495+Y495)*BR495,2)&gt;$AN$1,$AN$1,ROUND((X495+Y495)*BR495,2)),0)</f>
        <v>0</v>
      </c>
      <c r="BT495" s="39">
        <v>0</v>
      </c>
    </row>
    <row r="496" spans="1:72">
      <c r="A496" s="87">
        <v>487</v>
      </c>
      <c r="B496" s="1"/>
      <c r="C496" s="1"/>
      <c r="D496" s="2"/>
      <c r="E496" s="3"/>
      <c r="F496" s="4"/>
      <c r="G496" s="5"/>
      <c r="H496" s="5"/>
      <c r="I496" s="6"/>
      <c r="J496" s="5"/>
      <c r="K496" s="5"/>
      <c r="L496" s="5"/>
      <c r="M496" s="55"/>
      <c r="N496" s="8"/>
      <c r="O496" s="105"/>
      <c r="P496" s="5"/>
      <c r="Q496" s="5"/>
      <c r="R496" s="105">
        <f>Dane!$C$10</f>
        <v>0</v>
      </c>
      <c r="S496" s="8"/>
      <c r="T496" s="105"/>
      <c r="U496" s="5"/>
      <c r="V496" s="5"/>
      <c r="W496" s="107">
        <f>Dane!$C$11</f>
        <v>0</v>
      </c>
      <c r="X496" s="8"/>
      <c r="Y496" s="105"/>
      <c r="Z496" s="5"/>
      <c r="AA496" s="5"/>
      <c r="AB496" s="110">
        <f>Dane!$C$12</f>
        <v>0</v>
      </c>
      <c r="AC496" s="108">
        <f>IF(Dane!$E$3=1,AP496+BA496+BL496,IF(Dane!$E$3=2,AT496+BE496+BP496,AW496+BH496+BS496))</f>
        <v>0</v>
      </c>
      <c r="AD496" s="14">
        <f>IF(Dane!$E$3=1,AQ496+BB496+BM496,IF(Dane!$E$3=2,AU496+BF496+BQ496,AX496+BI496+BT496))</f>
        <v>0</v>
      </c>
      <c r="AE496" s="14">
        <f>IF((J496*Dane!$C$9)-AC496&lt;0,0,(J496*Dane!$C$9)-AC496)</f>
        <v>0</v>
      </c>
      <c r="AF496" s="61">
        <f>IF((K496*Dane!$C$9)-AD496&lt;0,0,(K496*Dane!$C$9)-AD496)</f>
        <v>0</v>
      </c>
      <c r="AG496" s="93"/>
      <c r="AH496" s="84">
        <f>IF(Dane!$E$3=1,AP496,IF(Dane!$E$3=2,AT496,AW496))</f>
        <v>0</v>
      </c>
      <c r="AI496" s="84">
        <f>IF(Dane!$E$3=1,AQ496,IF(Dane!$E$3=2,AU496,AX496))</f>
        <v>0</v>
      </c>
      <c r="AJ496" s="84">
        <f>IF(Dane!$E$3=1,BA496,IF(Dane!$E$3=2,BE496,BH496))</f>
        <v>0</v>
      </c>
      <c r="AK496" s="84">
        <f>IF(Dane!$E$3=1,BB496,IF(Dane!$E$3=2,BF496,BI496))</f>
        <v>0</v>
      </c>
      <c r="AL496" s="84">
        <f>IF(Dane!$E$3=1,BL496,IF(Dane!$E$3=2,BP496,BS496))</f>
        <v>0</v>
      </c>
      <c r="AM496" s="84">
        <f>IF(Dane!$E$3=1,BM496,IF(Dane!$E$3=2,BQ496,BT496))</f>
        <v>0</v>
      </c>
      <c r="AN496" s="39">
        <f>IF(Dane!$C$9="",0,IFERROR(J496/R496,0))</f>
        <v>0</v>
      </c>
      <c r="AO496" s="39">
        <f>IF(Dane!$C$9="",0,IFERROR(ROUND(J496-ROUND(J496*0.0976,2)-ROUND(J496*0.015,2)-ROUND(J496*0.0245,2),2)/R496,0))</f>
        <v>0</v>
      </c>
      <c r="AP496" s="39">
        <f t="shared" si="114"/>
        <v>0</v>
      </c>
      <c r="AQ496" s="39">
        <f t="shared" si="115"/>
        <v>0</v>
      </c>
      <c r="AR496" s="39">
        <f t="shared" si="111"/>
        <v>0</v>
      </c>
      <c r="AS496" s="39">
        <f>IF(Dane!$C$9="",0,IFERROR(AR496/R496,0))</f>
        <v>0</v>
      </c>
      <c r="AT496" s="39">
        <f t="shared" si="116"/>
        <v>0</v>
      </c>
      <c r="AU496" s="39">
        <v>0</v>
      </c>
      <c r="AV496" s="39">
        <f t="shared" si="117"/>
        <v>0</v>
      </c>
      <c r="AW496" s="39">
        <f>IF(Dane!$C$9="",0,IF(ROUND((N496+O496)*AV496,2)&gt;$AN$1,$AN$1,ROUND((N496+O496)*AV496,2)))</f>
        <v>0</v>
      </c>
      <c r="AX496" s="39">
        <v>0</v>
      </c>
      <c r="AY496" s="39">
        <f>IF(Dane!$C$9=2,IFERROR(J496/W496,0),IF(Dane!$C$9=3,IFERROR(J496/W496,0),0))</f>
        <v>0</v>
      </c>
      <c r="AZ496" s="39">
        <f>IF(Dane!$C$9=2,IFERROR(ROUND(J496-ROUND(J496*0.0976,2)-ROUND(J496*0.015,2)-ROUND(J496*0.0245,2),2)/W496,0),IF(Dane!$C$9=3,IFERROR(ROUND(J496-ROUND(J496*0.0976,2)-ROUND(J496*0.015,2)-ROUND(J496*0.0245,2),2)/W496,0),0))</f>
        <v>0</v>
      </c>
      <c r="BA496" s="39">
        <f t="shared" si="118"/>
        <v>0</v>
      </c>
      <c r="BB496" s="39">
        <f t="shared" si="119"/>
        <v>0</v>
      </c>
      <c r="BC496" s="39">
        <f t="shared" si="112"/>
        <v>0</v>
      </c>
      <c r="BD496" s="39">
        <f>IF(Dane!$C$9=2,IFERROR(BC496/W496,0),IF(Dane!$C$9=3,IFERROR(BC496/W496,0),0))</f>
        <v>0</v>
      </c>
      <c r="BE496" s="39">
        <f t="shared" si="120"/>
        <v>0</v>
      </c>
      <c r="BF496" s="39">
        <v>0</v>
      </c>
      <c r="BG496" s="39">
        <f t="shared" si="121"/>
        <v>0</v>
      </c>
      <c r="BH496" s="39">
        <f>IF(Dane!$C$9=2,IF(ROUND((S496+T496)*BG496,2)&gt;$AN$1,$AN$1,ROUND((S496+T496)*BG496,2)),IF(Dane!$C$9=3,IF(ROUND((S496+T496)*BG496,2)&gt;$AN$1,$AN$1,ROUND((S496+T496)*BG496,2)),0))</f>
        <v>0</v>
      </c>
      <c r="BI496" s="39">
        <v>0</v>
      </c>
      <c r="BJ496" s="39">
        <f>IF(Dane!$C$9=3,IFERROR(J496/AB496,0),0)</f>
        <v>0</v>
      </c>
      <c r="BK496" s="39">
        <f>IF(Dane!$C$9=3,IFERROR(ROUND(J496-ROUND(J496*0.0976,2)-ROUND(J496*0.015,2)-ROUND(J496*0.0245,2),2)/AB496,0),0)</f>
        <v>0</v>
      </c>
      <c r="BL496" s="39">
        <f t="shared" si="122"/>
        <v>0</v>
      </c>
      <c r="BM496" s="39">
        <f t="shared" si="123"/>
        <v>0</v>
      </c>
      <c r="BN496" s="39">
        <f t="shared" si="113"/>
        <v>0</v>
      </c>
      <c r="BO496" s="39">
        <f>IF(Dane!$C$9=3,IFERROR(BN496/AB496,0),0)</f>
        <v>0</v>
      </c>
      <c r="BP496" s="39">
        <f t="shared" si="124"/>
        <v>0</v>
      </c>
      <c r="BQ496" s="39">
        <v>0</v>
      </c>
      <c r="BR496" s="39">
        <f t="shared" si="125"/>
        <v>0</v>
      </c>
      <c r="BS496" s="39">
        <f>IF(Dane!$C$9=3,IF(ROUND((X496+Y496)*BR496,2)&gt;$AN$1,$AN$1,ROUND((X496+Y496)*BR496,2)),0)</f>
        <v>0</v>
      </c>
      <c r="BT496" s="39">
        <v>0</v>
      </c>
    </row>
    <row r="497" spans="1:72">
      <c r="A497" s="87">
        <v>488</v>
      </c>
      <c r="B497" s="1"/>
      <c r="C497" s="1"/>
      <c r="D497" s="2"/>
      <c r="E497" s="3"/>
      <c r="F497" s="4"/>
      <c r="G497" s="5"/>
      <c r="H497" s="5"/>
      <c r="I497" s="6"/>
      <c r="J497" s="5"/>
      <c r="K497" s="5"/>
      <c r="L497" s="5"/>
      <c r="M497" s="55"/>
      <c r="N497" s="8"/>
      <c r="O497" s="105"/>
      <c r="P497" s="5"/>
      <c r="Q497" s="5"/>
      <c r="R497" s="105">
        <f>Dane!$C$10</f>
        <v>0</v>
      </c>
      <c r="S497" s="8"/>
      <c r="T497" s="105"/>
      <c r="U497" s="5"/>
      <c r="V497" s="5"/>
      <c r="W497" s="107">
        <f>Dane!$C$11</f>
        <v>0</v>
      </c>
      <c r="X497" s="8"/>
      <c r="Y497" s="105"/>
      <c r="Z497" s="5"/>
      <c r="AA497" s="5"/>
      <c r="AB497" s="110">
        <f>Dane!$C$12</f>
        <v>0</v>
      </c>
      <c r="AC497" s="108">
        <f>IF(Dane!$E$3=1,AP497+BA497+BL497,IF(Dane!$E$3=2,AT497+BE497+BP497,AW497+BH497+BS497))</f>
        <v>0</v>
      </c>
      <c r="AD497" s="14">
        <f>IF(Dane!$E$3=1,AQ497+BB497+BM497,IF(Dane!$E$3=2,AU497+BF497+BQ497,AX497+BI497+BT497))</f>
        <v>0</v>
      </c>
      <c r="AE497" s="14">
        <f>IF((J497*Dane!$C$9)-AC497&lt;0,0,(J497*Dane!$C$9)-AC497)</f>
        <v>0</v>
      </c>
      <c r="AF497" s="61">
        <f>IF((K497*Dane!$C$9)-AD497&lt;0,0,(K497*Dane!$C$9)-AD497)</f>
        <v>0</v>
      </c>
      <c r="AG497" s="93"/>
      <c r="AH497" s="84">
        <f>IF(Dane!$E$3=1,AP497,IF(Dane!$E$3=2,AT497,AW497))</f>
        <v>0</v>
      </c>
      <c r="AI497" s="84">
        <f>IF(Dane!$E$3=1,AQ497,IF(Dane!$E$3=2,AU497,AX497))</f>
        <v>0</v>
      </c>
      <c r="AJ497" s="84">
        <f>IF(Dane!$E$3=1,BA497,IF(Dane!$E$3=2,BE497,BH497))</f>
        <v>0</v>
      </c>
      <c r="AK497" s="84">
        <f>IF(Dane!$E$3=1,BB497,IF(Dane!$E$3=2,BF497,BI497))</f>
        <v>0</v>
      </c>
      <c r="AL497" s="84">
        <f>IF(Dane!$E$3=1,BL497,IF(Dane!$E$3=2,BP497,BS497))</f>
        <v>0</v>
      </c>
      <c r="AM497" s="84">
        <f>IF(Dane!$E$3=1,BM497,IF(Dane!$E$3=2,BQ497,BT497))</f>
        <v>0</v>
      </c>
      <c r="AN497" s="39">
        <f>IF(Dane!$C$9="",0,IFERROR(J497/R497,0))</f>
        <v>0</v>
      </c>
      <c r="AO497" s="39">
        <f>IF(Dane!$C$9="",0,IFERROR(ROUND(J497-ROUND(J497*0.0976,2)-ROUND(J497*0.015,2)-ROUND(J497*0.0245,2),2)/R497,0))</f>
        <v>0</v>
      </c>
      <c r="AP497" s="39">
        <f t="shared" si="114"/>
        <v>0</v>
      </c>
      <c r="AQ497" s="39">
        <f t="shared" si="115"/>
        <v>0</v>
      </c>
      <c r="AR497" s="39">
        <f t="shared" si="111"/>
        <v>0</v>
      </c>
      <c r="AS497" s="39">
        <f>IF(Dane!$C$9="",0,IFERROR(AR497/R497,0))</f>
        <v>0</v>
      </c>
      <c r="AT497" s="39">
        <f t="shared" si="116"/>
        <v>0</v>
      </c>
      <c r="AU497" s="39">
        <v>0</v>
      </c>
      <c r="AV497" s="39">
        <f t="shared" si="117"/>
        <v>0</v>
      </c>
      <c r="AW497" s="39">
        <f>IF(Dane!$C$9="",0,IF(ROUND((N497+O497)*AV497,2)&gt;$AN$1,$AN$1,ROUND((N497+O497)*AV497,2)))</f>
        <v>0</v>
      </c>
      <c r="AX497" s="39">
        <v>0</v>
      </c>
      <c r="AY497" s="39">
        <f>IF(Dane!$C$9=2,IFERROR(J497/W497,0),IF(Dane!$C$9=3,IFERROR(J497/W497,0),0))</f>
        <v>0</v>
      </c>
      <c r="AZ497" s="39">
        <f>IF(Dane!$C$9=2,IFERROR(ROUND(J497-ROUND(J497*0.0976,2)-ROUND(J497*0.015,2)-ROUND(J497*0.0245,2),2)/W497,0),IF(Dane!$C$9=3,IFERROR(ROUND(J497-ROUND(J497*0.0976,2)-ROUND(J497*0.015,2)-ROUND(J497*0.0245,2),2)/W497,0),0))</f>
        <v>0</v>
      </c>
      <c r="BA497" s="39">
        <f t="shared" si="118"/>
        <v>0</v>
      </c>
      <c r="BB497" s="39">
        <f t="shared" si="119"/>
        <v>0</v>
      </c>
      <c r="BC497" s="39">
        <f t="shared" si="112"/>
        <v>0</v>
      </c>
      <c r="BD497" s="39">
        <f>IF(Dane!$C$9=2,IFERROR(BC497/W497,0),IF(Dane!$C$9=3,IFERROR(BC497/W497,0),0))</f>
        <v>0</v>
      </c>
      <c r="BE497" s="39">
        <f t="shared" si="120"/>
        <v>0</v>
      </c>
      <c r="BF497" s="39">
        <v>0</v>
      </c>
      <c r="BG497" s="39">
        <f t="shared" si="121"/>
        <v>0</v>
      </c>
      <c r="BH497" s="39">
        <f>IF(Dane!$C$9=2,IF(ROUND((S497+T497)*BG497,2)&gt;$AN$1,$AN$1,ROUND((S497+T497)*BG497,2)),IF(Dane!$C$9=3,IF(ROUND((S497+T497)*BG497,2)&gt;$AN$1,$AN$1,ROUND((S497+T497)*BG497,2)),0))</f>
        <v>0</v>
      </c>
      <c r="BI497" s="39">
        <v>0</v>
      </c>
      <c r="BJ497" s="39">
        <f>IF(Dane!$C$9=3,IFERROR(J497/AB497,0),0)</f>
        <v>0</v>
      </c>
      <c r="BK497" s="39">
        <f>IF(Dane!$C$9=3,IFERROR(ROUND(J497-ROUND(J497*0.0976,2)-ROUND(J497*0.015,2)-ROUND(J497*0.0245,2),2)/AB497,0),0)</f>
        <v>0</v>
      </c>
      <c r="BL497" s="39">
        <f t="shared" si="122"/>
        <v>0</v>
      </c>
      <c r="BM497" s="39">
        <f t="shared" si="123"/>
        <v>0</v>
      </c>
      <c r="BN497" s="39">
        <f t="shared" si="113"/>
        <v>0</v>
      </c>
      <c r="BO497" s="39">
        <f>IF(Dane!$C$9=3,IFERROR(BN497/AB497,0),0)</f>
        <v>0</v>
      </c>
      <c r="BP497" s="39">
        <f t="shared" si="124"/>
        <v>0</v>
      </c>
      <c r="BQ497" s="39">
        <v>0</v>
      </c>
      <c r="BR497" s="39">
        <f t="shared" si="125"/>
        <v>0</v>
      </c>
      <c r="BS497" s="39">
        <f>IF(Dane!$C$9=3,IF(ROUND((X497+Y497)*BR497,2)&gt;$AN$1,$AN$1,ROUND((X497+Y497)*BR497,2)),0)</f>
        <v>0</v>
      </c>
      <c r="BT497" s="39">
        <v>0</v>
      </c>
    </row>
    <row r="498" spans="1:72">
      <c r="A498" s="87">
        <v>489</v>
      </c>
      <c r="B498" s="1"/>
      <c r="C498" s="1"/>
      <c r="D498" s="2"/>
      <c r="E498" s="3"/>
      <c r="F498" s="4"/>
      <c r="G498" s="5"/>
      <c r="H498" s="5"/>
      <c r="I498" s="6"/>
      <c r="J498" s="5"/>
      <c r="K498" s="5"/>
      <c r="L498" s="5"/>
      <c r="M498" s="55"/>
      <c r="N498" s="8"/>
      <c r="O498" s="105"/>
      <c r="P498" s="5"/>
      <c r="Q498" s="5"/>
      <c r="R498" s="105">
        <f>Dane!$C$10</f>
        <v>0</v>
      </c>
      <c r="S498" s="8"/>
      <c r="T498" s="105"/>
      <c r="U498" s="5"/>
      <c r="V498" s="5"/>
      <c r="W498" s="107">
        <f>Dane!$C$11</f>
        <v>0</v>
      </c>
      <c r="X498" s="8"/>
      <c r="Y498" s="105"/>
      <c r="Z498" s="5"/>
      <c r="AA498" s="5"/>
      <c r="AB498" s="110">
        <f>Dane!$C$12</f>
        <v>0</v>
      </c>
      <c r="AC498" s="108">
        <f>IF(Dane!$E$3=1,AP498+BA498+BL498,IF(Dane!$E$3=2,AT498+BE498+BP498,AW498+BH498+BS498))</f>
        <v>0</v>
      </c>
      <c r="AD498" s="14">
        <f>IF(Dane!$E$3=1,AQ498+BB498+BM498,IF(Dane!$E$3=2,AU498+BF498+BQ498,AX498+BI498+BT498))</f>
        <v>0</v>
      </c>
      <c r="AE498" s="14">
        <f>IF((J498*Dane!$C$9)-AC498&lt;0,0,(J498*Dane!$C$9)-AC498)</f>
        <v>0</v>
      </c>
      <c r="AF498" s="61">
        <f>IF((K498*Dane!$C$9)-AD498&lt;0,0,(K498*Dane!$C$9)-AD498)</f>
        <v>0</v>
      </c>
      <c r="AG498" s="93"/>
      <c r="AH498" s="84">
        <f>IF(Dane!$E$3=1,AP498,IF(Dane!$E$3=2,AT498,AW498))</f>
        <v>0</v>
      </c>
      <c r="AI498" s="84">
        <f>IF(Dane!$E$3=1,AQ498,IF(Dane!$E$3=2,AU498,AX498))</f>
        <v>0</v>
      </c>
      <c r="AJ498" s="84">
        <f>IF(Dane!$E$3=1,BA498,IF(Dane!$E$3=2,BE498,BH498))</f>
        <v>0</v>
      </c>
      <c r="AK498" s="84">
        <f>IF(Dane!$E$3=1,BB498,IF(Dane!$E$3=2,BF498,BI498))</f>
        <v>0</v>
      </c>
      <c r="AL498" s="84">
        <f>IF(Dane!$E$3=1,BL498,IF(Dane!$E$3=2,BP498,BS498))</f>
        <v>0</v>
      </c>
      <c r="AM498" s="84">
        <f>IF(Dane!$E$3=1,BM498,IF(Dane!$E$3=2,BQ498,BT498))</f>
        <v>0</v>
      </c>
      <c r="AN498" s="39">
        <f>IF(Dane!$C$9="",0,IFERROR(J498/R498,0))</f>
        <v>0</v>
      </c>
      <c r="AO498" s="39">
        <f>IF(Dane!$C$9="",0,IFERROR(ROUND(J498-ROUND(J498*0.0976,2)-ROUND(J498*0.015,2)-ROUND(J498*0.0245,2),2)/R498,0))</f>
        <v>0</v>
      </c>
      <c r="AP498" s="39">
        <f t="shared" si="114"/>
        <v>0</v>
      </c>
      <c r="AQ498" s="39">
        <f t="shared" si="115"/>
        <v>0</v>
      </c>
      <c r="AR498" s="39">
        <f t="shared" si="111"/>
        <v>0</v>
      </c>
      <c r="AS498" s="39">
        <f>IF(Dane!$C$9="",0,IFERROR(AR498/R498,0))</f>
        <v>0</v>
      </c>
      <c r="AT498" s="39">
        <f t="shared" si="116"/>
        <v>0</v>
      </c>
      <c r="AU498" s="39">
        <v>0</v>
      </c>
      <c r="AV498" s="39">
        <f t="shared" si="117"/>
        <v>0</v>
      </c>
      <c r="AW498" s="39">
        <f>IF(Dane!$C$9="",0,IF(ROUND((N498+O498)*AV498,2)&gt;$AN$1,$AN$1,ROUND((N498+O498)*AV498,2)))</f>
        <v>0</v>
      </c>
      <c r="AX498" s="39">
        <v>0</v>
      </c>
      <c r="AY498" s="39">
        <f>IF(Dane!$C$9=2,IFERROR(J498/W498,0),IF(Dane!$C$9=3,IFERROR(J498/W498,0),0))</f>
        <v>0</v>
      </c>
      <c r="AZ498" s="39">
        <f>IF(Dane!$C$9=2,IFERROR(ROUND(J498-ROUND(J498*0.0976,2)-ROUND(J498*0.015,2)-ROUND(J498*0.0245,2),2)/W498,0),IF(Dane!$C$9=3,IFERROR(ROUND(J498-ROUND(J498*0.0976,2)-ROUND(J498*0.015,2)-ROUND(J498*0.0245,2),2)/W498,0),0))</f>
        <v>0</v>
      </c>
      <c r="BA498" s="39">
        <f t="shared" si="118"/>
        <v>0</v>
      </c>
      <c r="BB498" s="39">
        <f t="shared" si="119"/>
        <v>0</v>
      </c>
      <c r="BC498" s="39">
        <f t="shared" si="112"/>
        <v>0</v>
      </c>
      <c r="BD498" s="39">
        <f>IF(Dane!$C$9=2,IFERROR(BC498/W498,0),IF(Dane!$C$9=3,IFERROR(BC498/W498,0),0))</f>
        <v>0</v>
      </c>
      <c r="BE498" s="39">
        <f t="shared" si="120"/>
        <v>0</v>
      </c>
      <c r="BF498" s="39">
        <v>0</v>
      </c>
      <c r="BG498" s="39">
        <f t="shared" si="121"/>
        <v>0</v>
      </c>
      <c r="BH498" s="39">
        <f>IF(Dane!$C$9=2,IF(ROUND((S498+T498)*BG498,2)&gt;$AN$1,$AN$1,ROUND((S498+T498)*BG498,2)),IF(Dane!$C$9=3,IF(ROUND((S498+T498)*BG498,2)&gt;$AN$1,$AN$1,ROUND((S498+T498)*BG498,2)),0))</f>
        <v>0</v>
      </c>
      <c r="BI498" s="39">
        <v>0</v>
      </c>
      <c r="BJ498" s="39">
        <f>IF(Dane!$C$9=3,IFERROR(J498/AB498,0),0)</f>
        <v>0</v>
      </c>
      <c r="BK498" s="39">
        <f>IF(Dane!$C$9=3,IFERROR(ROUND(J498-ROUND(J498*0.0976,2)-ROUND(J498*0.015,2)-ROUND(J498*0.0245,2),2)/AB498,0),0)</f>
        <v>0</v>
      </c>
      <c r="BL498" s="39">
        <f t="shared" si="122"/>
        <v>0</v>
      </c>
      <c r="BM498" s="39">
        <f t="shared" si="123"/>
        <v>0</v>
      </c>
      <c r="BN498" s="39">
        <f t="shared" si="113"/>
        <v>0</v>
      </c>
      <c r="BO498" s="39">
        <f>IF(Dane!$C$9=3,IFERROR(BN498/AB498,0),0)</f>
        <v>0</v>
      </c>
      <c r="BP498" s="39">
        <f t="shared" si="124"/>
        <v>0</v>
      </c>
      <c r="BQ498" s="39">
        <v>0</v>
      </c>
      <c r="BR498" s="39">
        <f t="shared" si="125"/>
        <v>0</v>
      </c>
      <c r="BS498" s="39">
        <f>IF(Dane!$C$9=3,IF(ROUND((X498+Y498)*BR498,2)&gt;$AN$1,$AN$1,ROUND((X498+Y498)*BR498,2)),0)</f>
        <v>0</v>
      </c>
      <c r="BT498" s="39">
        <v>0</v>
      </c>
    </row>
    <row r="499" spans="1:72">
      <c r="A499" s="87">
        <v>490</v>
      </c>
      <c r="B499" s="1"/>
      <c r="C499" s="1"/>
      <c r="D499" s="2"/>
      <c r="E499" s="3"/>
      <c r="F499" s="4"/>
      <c r="G499" s="5"/>
      <c r="H499" s="5"/>
      <c r="I499" s="6"/>
      <c r="J499" s="5"/>
      <c r="K499" s="5"/>
      <c r="L499" s="5"/>
      <c r="M499" s="55"/>
      <c r="N499" s="8"/>
      <c r="O499" s="105"/>
      <c r="P499" s="5"/>
      <c r="Q499" s="5"/>
      <c r="R499" s="105">
        <f>Dane!$C$10</f>
        <v>0</v>
      </c>
      <c r="S499" s="8"/>
      <c r="T499" s="105"/>
      <c r="U499" s="5"/>
      <c r="V499" s="5"/>
      <c r="W499" s="107">
        <f>Dane!$C$11</f>
        <v>0</v>
      </c>
      <c r="X499" s="8"/>
      <c r="Y499" s="105"/>
      <c r="Z499" s="5"/>
      <c r="AA499" s="5"/>
      <c r="AB499" s="110">
        <f>Dane!$C$12</f>
        <v>0</v>
      </c>
      <c r="AC499" s="108">
        <f>IF(Dane!$E$3=1,AP499+BA499+BL499,IF(Dane!$E$3=2,AT499+BE499+BP499,AW499+BH499+BS499))</f>
        <v>0</v>
      </c>
      <c r="AD499" s="14">
        <f>IF(Dane!$E$3=1,AQ499+BB499+BM499,IF(Dane!$E$3=2,AU499+BF499+BQ499,AX499+BI499+BT499))</f>
        <v>0</v>
      </c>
      <c r="AE499" s="14">
        <f>IF((J499*Dane!$C$9)-AC499&lt;0,0,(J499*Dane!$C$9)-AC499)</f>
        <v>0</v>
      </c>
      <c r="AF499" s="61">
        <f>IF((K499*Dane!$C$9)-AD499&lt;0,0,(K499*Dane!$C$9)-AD499)</f>
        <v>0</v>
      </c>
      <c r="AG499" s="93"/>
      <c r="AH499" s="84">
        <f>IF(Dane!$E$3=1,AP499,IF(Dane!$E$3=2,AT499,AW499))</f>
        <v>0</v>
      </c>
      <c r="AI499" s="84">
        <f>IF(Dane!$E$3=1,AQ499,IF(Dane!$E$3=2,AU499,AX499))</f>
        <v>0</v>
      </c>
      <c r="AJ499" s="84">
        <f>IF(Dane!$E$3=1,BA499,IF(Dane!$E$3=2,BE499,BH499))</f>
        <v>0</v>
      </c>
      <c r="AK499" s="84">
        <f>IF(Dane!$E$3=1,BB499,IF(Dane!$E$3=2,BF499,BI499))</f>
        <v>0</v>
      </c>
      <c r="AL499" s="84">
        <f>IF(Dane!$E$3=1,BL499,IF(Dane!$E$3=2,BP499,BS499))</f>
        <v>0</v>
      </c>
      <c r="AM499" s="84">
        <f>IF(Dane!$E$3=1,BM499,IF(Dane!$E$3=2,BQ499,BT499))</f>
        <v>0</v>
      </c>
      <c r="AN499" s="39">
        <f>IF(Dane!$C$9="",0,IFERROR(J499/R499,0))</f>
        <v>0</v>
      </c>
      <c r="AO499" s="39">
        <f>IF(Dane!$C$9="",0,IFERROR(ROUND(J499-ROUND(J499*0.0976,2)-ROUND(J499*0.015,2)-ROUND(J499*0.0245,2),2)/R499,0))</f>
        <v>0</v>
      </c>
      <c r="AP499" s="39">
        <f t="shared" si="114"/>
        <v>0</v>
      </c>
      <c r="AQ499" s="39">
        <f t="shared" si="115"/>
        <v>0</v>
      </c>
      <c r="AR499" s="39">
        <f t="shared" si="111"/>
        <v>0</v>
      </c>
      <c r="AS499" s="39">
        <f>IF(Dane!$C$9="",0,IFERROR(AR499/R499,0))</f>
        <v>0</v>
      </c>
      <c r="AT499" s="39">
        <f t="shared" si="116"/>
        <v>0</v>
      </c>
      <c r="AU499" s="39">
        <v>0</v>
      </c>
      <c r="AV499" s="39">
        <f t="shared" si="117"/>
        <v>0</v>
      </c>
      <c r="AW499" s="39">
        <f>IF(Dane!$C$9="",0,IF(ROUND((N499+O499)*AV499,2)&gt;$AN$1,$AN$1,ROUND((N499+O499)*AV499,2)))</f>
        <v>0</v>
      </c>
      <c r="AX499" s="39">
        <v>0</v>
      </c>
      <c r="AY499" s="39">
        <f>IF(Dane!$C$9=2,IFERROR(J499/W499,0),IF(Dane!$C$9=3,IFERROR(J499/W499,0),0))</f>
        <v>0</v>
      </c>
      <c r="AZ499" s="39">
        <f>IF(Dane!$C$9=2,IFERROR(ROUND(J499-ROUND(J499*0.0976,2)-ROUND(J499*0.015,2)-ROUND(J499*0.0245,2),2)/W499,0),IF(Dane!$C$9=3,IFERROR(ROUND(J499-ROUND(J499*0.0976,2)-ROUND(J499*0.015,2)-ROUND(J499*0.0245,2),2)/W499,0),0))</f>
        <v>0</v>
      </c>
      <c r="BA499" s="39">
        <f t="shared" si="118"/>
        <v>0</v>
      </c>
      <c r="BB499" s="39">
        <f t="shared" si="119"/>
        <v>0</v>
      </c>
      <c r="BC499" s="39">
        <f t="shared" si="112"/>
        <v>0</v>
      </c>
      <c r="BD499" s="39">
        <f>IF(Dane!$C$9=2,IFERROR(BC499/W499,0),IF(Dane!$C$9=3,IFERROR(BC499/W499,0),0))</f>
        <v>0</v>
      </c>
      <c r="BE499" s="39">
        <f t="shared" si="120"/>
        <v>0</v>
      </c>
      <c r="BF499" s="39">
        <v>0</v>
      </c>
      <c r="BG499" s="39">
        <f t="shared" si="121"/>
        <v>0</v>
      </c>
      <c r="BH499" s="39">
        <f>IF(Dane!$C$9=2,IF(ROUND((S499+T499)*BG499,2)&gt;$AN$1,$AN$1,ROUND((S499+T499)*BG499,2)),IF(Dane!$C$9=3,IF(ROUND((S499+T499)*BG499,2)&gt;$AN$1,$AN$1,ROUND((S499+T499)*BG499,2)),0))</f>
        <v>0</v>
      </c>
      <c r="BI499" s="39">
        <v>0</v>
      </c>
      <c r="BJ499" s="39">
        <f>IF(Dane!$C$9=3,IFERROR(J499/AB499,0),0)</f>
        <v>0</v>
      </c>
      <c r="BK499" s="39">
        <f>IF(Dane!$C$9=3,IFERROR(ROUND(J499-ROUND(J499*0.0976,2)-ROUND(J499*0.015,2)-ROUND(J499*0.0245,2),2)/AB499,0),0)</f>
        <v>0</v>
      </c>
      <c r="BL499" s="39">
        <f t="shared" si="122"/>
        <v>0</v>
      </c>
      <c r="BM499" s="39">
        <f t="shared" si="123"/>
        <v>0</v>
      </c>
      <c r="BN499" s="39">
        <f t="shared" si="113"/>
        <v>0</v>
      </c>
      <c r="BO499" s="39">
        <f>IF(Dane!$C$9=3,IFERROR(BN499/AB499,0),0)</f>
        <v>0</v>
      </c>
      <c r="BP499" s="39">
        <f t="shared" si="124"/>
        <v>0</v>
      </c>
      <c r="BQ499" s="39">
        <v>0</v>
      </c>
      <c r="BR499" s="39">
        <f t="shared" si="125"/>
        <v>0</v>
      </c>
      <c r="BS499" s="39">
        <f>IF(Dane!$C$9=3,IF(ROUND((X499+Y499)*BR499,2)&gt;$AN$1,$AN$1,ROUND((X499+Y499)*BR499,2)),0)</f>
        <v>0</v>
      </c>
      <c r="BT499" s="39">
        <v>0</v>
      </c>
    </row>
    <row r="500" spans="1:72">
      <c r="A500" s="87">
        <v>491</v>
      </c>
      <c r="B500" s="1"/>
      <c r="C500" s="1"/>
      <c r="D500" s="2"/>
      <c r="E500" s="3"/>
      <c r="F500" s="4"/>
      <c r="G500" s="5"/>
      <c r="H500" s="5"/>
      <c r="I500" s="6"/>
      <c r="J500" s="5"/>
      <c r="K500" s="5"/>
      <c r="L500" s="5"/>
      <c r="M500" s="55"/>
      <c r="N500" s="8"/>
      <c r="O500" s="105"/>
      <c r="P500" s="5"/>
      <c r="Q500" s="5"/>
      <c r="R500" s="105">
        <f>Dane!$C$10</f>
        <v>0</v>
      </c>
      <c r="S500" s="8"/>
      <c r="T500" s="105"/>
      <c r="U500" s="5"/>
      <c r="V500" s="5"/>
      <c r="W500" s="107">
        <f>Dane!$C$11</f>
        <v>0</v>
      </c>
      <c r="X500" s="8"/>
      <c r="Y500" s="105"/>
      <c r="Z500" s="5"/>
      <c r="AA500" s="5"/>
      <c r="AB500" s="110">
        <f>Dane!$C$12</f>
        <v>0</v>
      </c>
      <c r="AC500" s="108">
        <f>IF(Dane!$E$3=1,AP500+BA500+BL500,IF(Dane!$E$3=2,AT500+BE500+BP500,AW500+BH500+BS500))</f>
        <v>0</v>
      </c>
      <c r="AD500" s="14">
        <f>IF(Dane!$E$3=1,AQ500+BB500+BM500,IF(Dane!$E$3=2,AU500+BF500+BQ500,AX500+BI500+BT500))</f>
        <v>0</v>
      </c>
      <c r="AE500" s="14">
        <f>IF((J500*Dane!$C$9)-AC500&lt;0,0,(J500*Dane!$C$9)-AC500)</f>
        <v>0</v>
      </c>
      <c r="AF500" s="61">
        <f>IF((K500*Dane!$C$9)-AD500&lt;0,0,(K500*Dane!$C$9)-AD500)</f>
        <v>0</v>
      </c>
      <c r="AG500" s="93"/>
      <c r="AH500" s="84">
        <f>IF(Dane!$E$3=1,AP500,IF(Dane!$E$3=2,AT500,AW500))</f>
        <v>0</v>
      </c>
      <c r="AI500" s="84">
        <f>IF(Dane!$E$3=1,AQ500,IF(Dane!$E$3=2,AU500,AX500))</f>
        <v>0</v>
      </c>
      <c r="AJ500" s="84">
        <f>IF(Dane!$E$3=1,BA500,IF(Dane!$E$3=2,BE500,BH500))</f>
        <v>0</v>
      </c>
      <c r="AK500" s="84">
        <f>IF(Dane!$E$3=1,BB500,IF(Dane!$E$3=2,BF500,BI500))</f>
        <v>0</v>
      </c>
      <c r="AL500" s="84">
        <f>IF(Dane!$E$3=1,BL500,IF(Dane!$E$3=2,BP500,BS500))</f>
        <v>0</v>
      </c>
      <c r="AM500" s="84">
        <f>IF(Dane!$E$3=1,BM500,IF(Dane!$E$3=2,BQ500,BT500))</f>
        <v>0</v>
      </c>
      <c r="AN500" s="39">
        <f>IF(Dane!$C$9="",0,IFERROR(J500/R500,0))</f>
        <v>0</v>
      </c>
      <c r="AO500" s="39">
        <f>IF(Dane!$C$9="",0,IFERROR(ROUND(J500-ROUND(J500*0.0976,2)-ROUND(J500*0.015,2)-ROUND(J500*0.0245,2),2)/R500,0))</f>
        <v>0</v>
      </c>
      <c r="AP500" s="39">
        <f t="shared" si="114"/>
        <v>0</v>
      </c>
      <c r="AQ500" s="39">
        <f t="shared" si="115"/>
        <v>0</v>
      </c>
      <c r="AR500" s="39">
        <f t="shared" si="111"/>
        <v>0</v>
      </c>
      <c r="AS500" s="39">
        <f>IF(Dane!$C$9="",0,IFERROR(AR500/R500,0))</f>
        <v>0</v>
      </c>
      <c r="AT500" s="39">
        <f t="shared" si="116"/>
        <v>0</v>
      </c>
      <c r="AU500" s="39">
        <v>0</v>
      </c>
      <c r="AV500" s="39">
        <f t="shared" si="117"/>
        <v>0</v>
      </c>
      <c r="AW500" s="39">
        <f>IF(Dane!$C$9="",0,IF(ROUND((N500+O500)*AV500,2)&gt;$AN$1,$AN$1,ROUND((N500+O500)*AV500,2)))</f>
        <v>0</v>
      </c>
      <c r="AX500" s="39">
        <v>0</v>
      </c>
      <c r="AY500" s="39">
        <f>IF(Dane!$C$9=2,IFERROR(J500/W500,0),IF(Dane!$C$9=3,IFERROR(J500/W500,0),0))</f>
        <v>0</v>
      </c>
      <c r="AZ500" s="39">
        <f>IF(Dane!$C$9=2,IFERROR(ROUND(J500-ROUND(J500*0.0976,2)-ROUND(J500*0.015,2)-ROUND(J500*0.0245,2),2)/W500,0),IF(Dane!$C$9=3,IFERROR(ROUND(J500-ROUND(J500*0.0976,2)-ROUND(J500*0.015,2)-ROUND(J500*0.0245,2),2)/W500,0),0))</f>
        <v>0</v>
      </c>
      <c r="BA500" s="39">
        <f t="shared" si="118"/>
        <v>0</v>
      </c>
      <c r="BB500" s="39">
        <f t="shared" si="119"/>
        <v>0</v>
      </c>
      <c r="BC500" s="39">
        <f t="shared" si="112"/>
        <v>0</v>
      </c>
      <c r="BD500" s="39">
        <f>IF(Dane!$C$9=2,IFERROR(BC500/W500,0),IF(Dane!$C$9=3,IFERROR(BC500/W500,0),0))</f>
        <v>0</v>
      </c>
      <c r="BE500" s="39">
        <f t="shared" si="120"/>
        <v>0</v>
      </c>
      <c r="BF500" s="39">
        <v>0</v>
      </c>
      <c r="BG500" s="39">
        <f t="shared" si="121"/>
        <v>0</v>
      </c>
      <c r="BH500" s="39">
        <f>IF(Dane!$C$9=2,IF(ROUND((S500+T500)*BG500,2)&gt;$AN$1,$AN$1,ROUND((S500+T500)*BG500,2)),IF(Dane!$C$9=3,IF(ROUND((S500+T500)*BG500,2)&gt;$AN$1,$AN$1,ROUND((S500+T500)*BG500,2)),0))</f>
        <v>0</v>
      </c>
      <c r="BI500" s="39">
        <v>0</v>
      </c>
      <c r="BJ500" s="39">
        <f>IF(Dane!$C$9=3,IFERROR(J500/AB500,0),0)</f>
        <v>0</v>
      </c>
      <c r="BK500" s="39">
        <f>IF(Dane!$C$9=3,IFERROR(ROUND(J500-ROUND(J500*0.0976,2)-ROUND(J500*0.015,2)-ROUND(J500*0.0245,2),2)/AB500,0),0)</f>
        <v>0</v>
      </c>
      <c r="BL500" s="39">
        <f t="shared" si="122"/>
        <v>0</v>
      </c>
      <c r="BM500" s="39">
        <f t="shared" si="123"/>
        <v>0</v>
      </c>
      <c r="BN500" s="39">
        <f t="shared" si="113"/>
        <v>0</v>
      </c>
      <c r="BO500" s="39">
        <f>IF(Dane!$C$9=3,IFERROR(BN500/AB500,0),0)</f>
        <v>0</v>
      </c>
      <c r="BP500" s="39">
        <f t="shared" si="124"/>
        <v>0</v>
      </c>
      <c r="BQ500" s="39">
        <v>0</v>
      </c>
      <c r="BR500" s="39">
        <f t="shared" si="125"/>
        <v>0</v>
      </c>
      <c r="BS500" s="39">
        <f>IF(Dane!$C$9=3,IF(ROUND((X500+Y500)*BR500,2)&gt;$AN$1,$AN$1,ROUND((X500+Y500)*BR500,2)),0)</f>
        <v>0</v>
      </c>
      <c r="BT500" s="39">
        <v>0</v>
      </c>
    </row>
    <row r="501" spans="1:72">
      <c r="A501" s="87">
        <v>492</v>
      </c>
      <c r="B501" s="1"/>
      <c r="C501" s="1"/>
      <c r="D501" s="2"/>
      <c r="E501" s="3"/>
      <c r="F501" s="4"/>
      <c r="G501" s="5"/>
      <c r="H501" s="5"/>
      <c r="I501" s="6"/>
      <c r="J501" s="5"/>
      <c r="K501" s="5"/>
      <c r="L501" s="5"/>
      <c r="M501" s="55"/>
      <c r="N501" s="8"/>
      <c r="O501" s="105"/>
      <c r="P501" s="5"/>
      <c r="Q501" s="5"/>
      <c r="R501" s="105">
        <f>Dane!$C$10</f>
        <v>0</v>
      </c>
      <c r="S501" s="8"/>
      <c r="T501" s="105"/>
      <c r="U501" s="5"/>
      <c r="V501" s="5"/>
      <c r="W501" s="107">
        <f>Dane!$C$11</f>
        <v>0</v>
      </c>
      <c r="X501" s="8"/>
      <c r="Y501" s="105"/>
      <c r="Z501" s="5"/>
      <c r="AA501" s="5"/>
      <c r="AB501" s="110">
        <f>Dane!$C$12</f>
        <v>0</v>
      </c>
      <c r="AC501" s="108">
        <f>IF(Dane!$E$3=1,AP501+BA501+BL501,IF(Dane!$E$3=2,AT501+BE501+BP501,AW501+BH501+BS501))</f>
        <v>0</v>
      </c>
      <c r="AD501" s="14">
        <f>IF(Dane!$E$3=1,AQ501+BB501+BM501,IF(Dane!$E$3=2,AU501+BF501+BQ501,AX501+BI501+BT501))</f>
        <v>0</v>
      </c>
      <c r="AE501" s="14">
        <f>IF((J501*Dane!$C$9)-AC501&lt;0,0,(J501*Dane!$C$9)-AC501)</f>
        <v>0</v>
      </c>
      <c r="AF501" s="61">
        <f>IF((K501*Dane!$C$9)-AD501&lt;0,0,(K501*Dane!$C$9)-AD501)</f>
        <v>0</v>
      </c>
      <c r="AG501" s="93"/>
      <c r="AH501" s="84">
        <f>IF(Dane!$E$3=1,AP501,IF(Dane!$E$3=2,AT501,AW501))</f>
        <v>0</v>
      </c>
      <c r="AI501" s="84">
        <f>IF(Dane!$E$3=1,AQ501,IF(Dane!$E$3=2,AU501,AX501))</f>
        <v>0</v>
      </c>
      <c r="AJ501" s="84">
        <f>IF(Dane!$E$3=1,BA501,IF(Dane!$E$3=2,BE501,BH501))</f>
        <v>0</v>
      </c>
      <c r="AK501" s="84">
        <f>IF(Dane!$E$3=1,BB501,IF(Dane!$E$3=2,BF501,BI501))</f>
        <v>0</v>
      </c>
      <c r="AL501" s="84">
        <f>IF(Dane!$E$3=1,BL501,IF(Dane!$E$3=2,BP501,BS501))</f>
        <v>0</v>
      </c>
      <c r="AM501" s="84">
        <f>IF(Dane!$E$3=1,BM501,IF(Dane!$E$3=2,BQ501,BT501))</f>
        <v>0</v>
      </c>
      <c r="AN501" s="39">
        <f>IF(Dane!$C$9="",0,IFERROR(J501/R501,0))</f>
        <v>0</v>
      </c>
      <c r="AO501" s="39">
        <f>IF(Dane!$C$9="",0,IFERROR(ROUND(J501-ROUND(J501*0.0976,2)-ROUND(J501*0.015,2)-ROUND(J501*0.0245,2),2)/R501,0))</f>
        <v>0</v>
      </c>
      <c r="AP501" s="39">
        <f t="shared" si="114"/>
        <v>0</v>
      </c>
      <c r="AQ501" s="39">
        <f t="shared" si="115"/>
        <v>0</v>
      </c>
      <c r="AR501" s="39">
        <f t="shared" si="111"/>
        <v>0</v>
      </c>
      <c r="AS501" s="39">
        <f>IF(Dane!$C$9="",0,IFERROR(AR501/R501,0))</f>
        <v>0</v>
      </c>
      <c r="AT501" s="39">
        <f t="shared" si="116"/>
        <v>0</v>
      </c>
      <c r="AU501" s="39">
        <v>0</v>
      </c>
      <c r="AV501" s="39">
        <f t="shared" si="117"/>
        <v>0</v>
      </c>
      <c r="AW501" s="39">
        <f>IF(Dane!$C$9="",0,IF(ROUND((N501+O501)*AV501,2)&gt;$AN$1,$AN$1,ROUND((N501+O501)*AV501,2)))</f>
        <v>0</v>
      </c>
      <c r="AX501" s="39">
        <v>0</v>
      </c>
      <c r="AY501" s="39">
        <f>IF(Dane!$C$9=2,IFERROR(J501/W501,0),IF(Dane!$C$9=3,IFERROR(J501/W501,0),0))</f>
        <v>0</v>
      </c>
      <c r="AZ501" s="39">
        <f>IF(Dane!$C$9=2,IFERROR(ROUND(J501-ROUND(J501*0.0976,2)-ROUND(J501*0.015,2)-ROUND(J501*0.0245,2),2)/W501,0),IF(Dane!$C$9=3,IFERROR(ROUND(J501-ROUND(J501*0.0976,2)-ROUND(J501*0.015,2)-ROUND(J501*0.0245,2),2)/W501,0),0))</f>
        <v>0</v>
      </c>
      <c r="BA501" s="39">
        <f t="shared" si="118"/>
        <v>0</v>
      </c>
      <c r="BB501" s="39">
        <f t="shared" si="119"/>
        <v>0</v>
      </c>
      <c r="BC501" s="39">
        <f t="shared" si="112"/>
        <v>0</v>
      </c>
      <c r="BD501" s="39">
        <f>IF(Dane!$C$9=2,IFERROR(BC501/W501,0),IF(Dane!$C$9=3,IFERROR(BC501/W501,0),0))</f>
        <v>0</v>
      </c>
      <c r="BE501" s="39">
        <f t="shared" si="120"/>
        <v>0</v>
      </c>
      <c r="BF501" s="39">
        <v>0</v>
      </c>
      <c r="BG501" s="39">
        <f t="shared" si="121"/>
        <v>0</v>
      </c>
      <c r="BH501" s="39">
        <f>IF(Dane!$C$9=2,IF(ROUND((S501+T501)*BG501,2)&gt;$AN$1,$AN$1,ROUND((S501+T501)*BG501,2)),IF(Dane!$C$9=3,IF(ROUND((S501+T501)*BG501,2)&gt;$AN$1,$AN$1,ROUND((S501+T501)*BG501,2)),0))</f>
        <v>0</v>
      </c>
      <c r="BI501" s="39">
        <v>0</v>
      </c>
      <c r="BJ501" s="39">
        <f>IF(Dane!$C$9=3,IFERROR(J501/AB501,0),0)</f>
        <v>0</v>
      </c>
      <c r="BK501" s="39">
        <f>IF(Dane!$C$9=3,IFERROR(ROUND(J501-ROUND(J501*0.0976,2)-ROUND(J501*0.015,2)-ROUND(J501*0.0245,2),2)/AB501,0),0)</f>
        <v>0</v>
      </c>
      <c r="BL501" s="39">
        <f t="shared" si="122"/>
        <v>0</v>
      </c>
      <c r="BM501" s="39">
        <f t="shared" si="123"/>
        <v>0</v>
      </c>
      <c r="BN501" s="39">
        <f t="shared" si="113"/>
        <v>0</v>
      </c>
      <c r="BO501" s="39">
        <f>IF(Dane!$C$9=3,IFERROR(BN501/AB501,0),0)</f>
        <v>0</v>
      </c>
      <c r="BP501" s="39">
        <f t="shared" si="124"/>
        <v>0</v>
      </c>
      <c r="BQ501" s="39">
        <v>0</v>
      </c>
      <c r="BR501" s="39">
        <f t="shared" si="125"/>
        <v>0</v>
      </c>
      <c r="BS501" s="39">
        <f>IF(Dane!$C$9=3,IF(ROUND((X501+Y501)*BR501,2)&gt;$AN$1,$AN$1,ROUND((X501+Y501)*BR501,2)),0)</f>
        <v>0</v>
      </c>
      <c r="BT501" s="39">
        <v>0</v>
      </c>
    </row>
    <row r="502" spans="1:72">
      <c r="A502" s="87">
        <v>493</v>
      </c>
      <c r="B502" s="1"/>
      <c r="C502" s="1"/>
      <c r="D502" s="2"/>
      <c r="E502" s="3"/>
      <c r="F502" s="4"/>
      <c r="G502" s="5"/>
      <c r="H502" s="5"/>
      <c r="I502" s="6"/>
      <c r="J502" s="5"/>
      <c r="K502" s="5"/>
      <c r="L502" s="5"/>
      <c r="M502" s="55"/>
      <c r="N502" s="8"/>
      <c r="O502" s="105"/>
      <c r="P502" s="5"/>
      <c r="Q502" s="5"/>
      <c r="R502" s="105">
        <f>Dane!$C$10</f>
        <v>0</v>
      </c>
      <c r="S502" s="8"/>
      <c r="T502" s="105"/>
      <c r="U502" s="5"/>
      <c r="V502" s="5"/>
      <c r="W502" s="107">
        <f>Dane!$C$11</f>
        <v>0</v>
      </c>
      <c r="X502" s="8"/>
      <c r="Y502" s="105"/>
      <c r="Z502" s="5"/>
      <c r="AA502" s="5"/>
      <c r="AB502" s="110">
        <f>Dane!$C$12</f>
        <v>0</v>
      </c>
      <c r="AC502" s="108">
        <f>IF(Dane!$E$3=1,AP502+BA502+BL502,IF(Dane!$E$3=2,AT502+BE502+BP502,AW502+BH502+BS502))</f>
        <v>0</v>
      </c>
      <c r="AD502" s="14">
        <f>IF(Dane!$E$3=1,AQ502+BB502+BM502,IF(Dane!$E$3=2,AU502+BF502+BQ502,AX502+BI502+BT502))</f>
        <v>0</v>
      </c>
      <c r="AE502" s="14">
        <f>IF((J502*Dane!$C$9)-AC502&lt;0,0,(J502*Dane!$C$9)-AC502)</f>
        <v>0</v>
      </c>
      <c r="AF502" s="61">
        <f>IF((K502*Dane!$C$9)-AD502&lt;0,0,(K502*Dane!$C$9)-AD502)</f>
        <v>0</v>
      </c>
      <c r="AG502" s="93"/>
      <c r="AH502" s="84">
        <f>IF(Dane!$E$3=1,AP502,IF(Dane!$E$3=2,AT502,AW502))</f>
        <v>0</v>
      </c>
      <c r="AI502" s="84">
        <f>IF(Dane!$E$3=1,AQ502,IF(Dane!$E$3=2,AU502,AX502))</f>
        <v>0</v>
      </c>
      <c r="AJ502" s="84">
        <f>IF(Dane!$E$3=1,BA502,IF(Dane!$E$3=2,BE502,BH502))</f>
        <v>0</v>
      </c>
      <c r="AK502" s="84">
        <f>IF(Dane!$E$3=1,BB502,IF(Dane!$E$3=2,BF502,BI502))</f>
        <v>0</v>
      </c>
      <c r="AL502" s="84">
        <f>IF(Dane!$E$3=1,BL502,IF(Dane!$E$3=2,BP502,BS502))</f>
        <v>0</v>
      </c>
      <c r="AM502" s="84">
        <f>IF(Dane!$E$3=1,BM502,IF(Dane!$E$3=2,BQ502,BT502))</f>
        <v>0</v>
      </c>
      <c r="AN502" s="39">
        <f>IF(Dane!$C$9="",0,IFERROR(J502/R502,0))</f>
        <v>0</v>
      </c>
      <c r="AO502" s="39">
        <f>IF(Dane!$C$9="",0,IFERROR(ROUND(J502-ROUND(J502*0.0976,2)-ROUND(J502*0.015,2)-ROUND(J502*0.0245,2),2)/R502,0))</f>
        <v>0</v>
      </c>
      <c r="AP502" s="39">
        <f t="shared" si="114"/>
        <v>0</v>
      </c>
      <c r="AQ502" s="39">
        <f t="shared" si="115"/>
        <v>0</v>
      </c>
      <c r="AR502" s="39">
        <f t="shared" si="111"/>
        <v>0</v>
      </c>
      <c r="AS502" s="39">
        <f>IF(Dane!$C$9="",0,IFERROR(AR502/R502,0))</f>
        <v>0</v>
      </c>
      <c r="AT502" s="39">
        <f t="shared" si="116"/>
        <v>0</v>
      </c>
      <c r="AU502" s="39">
        <v>0</v>
      </c>
      <c r="AV502" s="39">
        <f t="shared" si="117"/>
        <v>0</v>
      </c>
      <c r="AW502" s="39">
        <f>IF(Dane!$C$9="",0,IF(ROUND((N502+O502)*AV502,2)&gt;$AN$1,$AN$1,ROUND((N502+O502)*AV502,2)))</f>
        <v>0</v>
      </c>
      <c r="AX502" s="39">
        <v>0</v>
      </c>
      <c r="AY502" s="39">
        <f>IF(Dane!$C$9=2,IFERROR(J502/W502,0),IF(Dane!$C$9=3,IFERROR(J502/W502,0),0))</f>
        <v>0</v>
      </c>
      <c r="AZ502" s="39">
        <f>IF(Dane!$C$9=2,IFERROR(ROUND(J502-ROUND(J502*0.0976,2)-ROUND(J502*0.015,2)-ROUND(J502*0.0245,2),2)/W502,0),IF(Dane!$C$9=3,IFERROR(ROUND(J502-ROUND(J502*0.0976,2)-ROUND(J502*0.015,2)-ROUND(J502*0.0245,2),2)/W502,0),0))</f>
        <v>0</v>
      </c>
      <c r="BA502" s="39">
        <f t="shared" si="118"/>
        <v>0</v>
      </c>
      <c r="BB502" s="39">
        <f t="shared" si="119"/>
        <v>0</v>
      </c>
      <c r="BC502" s="39">
        <f t="shared" si="112"/>
        <v>0</v>
      </c>
      <c r="BD502" s="39">
        <f>IF(Dane!$C$9=2,IFERROR(BC502/W502,0),IF(Dane!$C$9=3,IFERROR(BC502/W502,0),0))</f>
        <v>0</v>
      </c>
      <c r="BE502" s="39">
        <f t="shared" si="120"/>
        <v>0</v>
      </c>
      <c r="BF502" s="39">
        <v>0</v>
      </c>
      <c r="BG502" s="39">
        <f t="shared" si="121"/>
        <v>0</v>
      </c>
      <c r="BH502" s="39">
        <f>IF(Dane!$C$9=2,IF(ROUND((S502+T502)*BG502,2)&gt;$AN$1,$AN$1,ROUND((S502+T502)*BG502,2)),IF(Dane!$C$9=3,IF(ROUND((S502+T502)*BG502,2)&gt;$AN$1,$AN$1,ROUND((S502+T502)*BG502,2)),0))</f>
        <v>0</v>
      </c>
      <c r="BI502" s="39">
        <v>0</v>
      </c>
      <c r="BJ502" s="39">
        <f>IF(Dane!$C$9=3,IFERROR(J502/AB502,0),0)</f>
        <v>0</v>
      </c>
      <c r="BK502" s="39">
        <f>IF(Dane!$C$9=3,IFERROR(ROUND(J502-ROUND(J502*0.0976,2)-ROUND(J502*0.015,2)-ROUND(J502*0.0245,2),2)/AB502,0),0)</f>
        <v>0</v>
      </c>
      <c r="BL502" s="39">
        <f t="shared" si="122"/>
        <v>0</v>
      </c>
      <c r="BM502" s="39">
        <f t="shared" si="123"/>
        <v>0</v>
      </c>
      <c r="BN502" s="39">
        <f t="shared" si="113"/>
        <v>0</v>
      </c>
      <c r="BO502" s="39">
        <f>IF(Dane!$C$9=3,IFERROR(BN502/AB502,0),0)</f>
        <v>0</v>
      </c>
      <c r="BP502" s="39">
        <f t="shared" si="124"/>
        <v>0</v>
      </c>
      <c r="BQ502" s="39">
        <v>0</v>
      </c>
      <c r="BR502" s="39">
        <f t="shared" si="125"/>
        <v>0</v>
      </c>
      <c r="BS502" s="39">
        <f>IF(Dane!$C$9=3,IF(ROUND((X502+Y502)*BR502,2)&gt;$AN$1,$AN$1,ROUND((X502+Y502)*BR502,2)),0)</f>
        <v>0</v>
      </c>
      <c r="BT502" s="39">
        <v>0</v>
      </c>
    </row>
    <row r="503" spans="1:72">
      <c r="A503" s="87">
        <v>494</v>
      </c>
      <c r="B503" s="1"/>
      <c r="C503" s="1"/>
      <c r="D503" s="2"/>
      <c r="E503" s="3"/>
      <c r="F503" s="4"/>
      <c r="G503" s="5"/>
      <c r="H503" s="5"/>
      <c r="I503" s="6"/>
      <c r="J503" s="5"/>
      <c r="K503" s="5"/>
      <c r="L503" s="5"/>
      <c r="M503" s="55"/>
      <c r="N503" s="8"/>
      <c r="O503" s="105"/>
      <c r="P503" s="5"/>
      <c r="Q503" s="5"/>
      <c r="R503" s="105">
        <f>Dane!$C$10</f>
        <v>0</v>
      </c>
      <c r="S503" s="8"/>
      <c r="T503" s="105"/>
      <c r="U503" s="5"/>
      <c r="V503" s="5"/>
      <c r="W503" s="107">
        <f>Dane!$C$11</f>
        <v>0</v>
      </c>
      <c r="X503" s="8"/>
      <c r="Y503" s="105"/>
      <c r="Z503" s="5"/>
      <c r="AA503" s="5"/>
      <c r="AB503" s="110">
        <f>Dane!$C$12</f>
        <v>0</v>
      </c>
      <c r="AC503" s="108">
        <f>IF(Dane!$E$3=1,AP503+BA503+BL503,IF(Dane!$E$3=2,AT503+BE503+BP503,AW503+BH503+BS503))</f>
        <v>0</v>
      </c>
      <c r="AD503" s="14">
        <f>IF(Dane!$E$3=1,AQ503+BB503+BM503,IF(Dane!$E$3=2,AU503+BF503+BQ503,AX503+BI503+BT503))</f>
        <v>0</v>
      </c>
      <c r="AE503" s="14">
        <f>IF((J503*Dane!$C$9)-AC503&lt;0,0,(J503*Dane!$C$9)-AC503)</f>
        <v>0</v>
      </c>
      <c r="AF503" s="61">
        <f>IF((K503*Dane!$C$9)-AD503&lt;0,0,(K503*Dane!$C$9)-AD503)</f>
        <v>0</v>
      </c>
      <c r="AG503" s="93"/>
      <c r="AH503" s="84">
        <f>IF(Dane!$E$3=1,AP503,IF(Dane!$E$3=2,AT503,AW503))</f>
        <v>0</v>
      </c>
      <c r="AI503" s="84">
        <f>IF(Dane!$E$3=1,AQ503,IF(Dane!$E$3=2,AU503,AX503))</f>
        <v>0</v>
      </c>
      <c r="AJ503" s="84">
        <f>IF(Dane!$E$3=1,BA503,IF(Dane!$E$3=2,BE503,BH503))</f>
        <v>0</v>
      </c>
      <c r="AK503" s="84">
        <f>IF(Dane!$E$3=1,BB503,IF(Dane!$E$3=2,BF503,BI503))</f>
        <v>0</v>
      </c>
      <c r="AL503" s="84">
        <f>IF(Dane!$E$3=1,BL503,IF(Dane!$E$3=2,BP503,BS503))</f>
        <v>0</v>
      </c>
      <c r="AM503" s="84">
        <f>IF(Dane!$E$3=1,BM503,IF(Dane!$E$3=2,BQ503,BT503))</f>
        <v>0</v>
      </c>
      <c r="AN503" s="39">
        <f>IF(Dane!$C$9="",0,IFERROR(J503/R503,0))</f>
        <v>0</v>
      </c>
      <c r="AO503" s="39">
        <f>IF(Dane!$C$9="",0,IFERROR(ROUND(J503-ROUND(J503*0.0976,2)-ROUND(J503*0.015,2)-ROUND(J503*0.0245,2),2)/R503,0))</f>
        <v>0</v>
      </c>
      <c r="AP503" s="39">
        <f t="shared" si="114"/>
        <v>0</v>
      </c>
      <c r="AQ503" s="39">
        <f t="shared" si="115"/>
        <v>0</v>
      </c>
      <c r="AR503" s="39">
        <f t="shared" si="111"/>
        <v>0</v>
      </c>
      <c r="AS503" s="39">
        <f>IF(Dane!$C$9="",0,IFERROR(AR503/R503,0))</f>
        <v>0</v>
      </c>
      <c r="AT503" s="39">
        <f t="shared" si="116"/>
        <v>0</v>
      </c>
      <c r="AU503" s="39">
        <v>0</v>
      </c>
      <c r="AV503" s="39">
        <f t="shared" si="117"/>
        <v>0</v>
      </c>
      <c r="AW503" s="39">
        <f>IF(Dane!$C$9="",0,IF(ROUND((N503+O503)*AV503,2)&gt;$AN$1,$AN$1,ROUND((N503+O503)*AV503,2)))</f>
        <v>0</v>
      </c>
      <c r="AX503" s="39">
        <v>0</v>
      </c>
      <c r="AY503" s="39">
        <f>IF(Dane!$C$9=2,IFERROR(J503/W503,0),IF(Dane!$C$9=3,IFERROR(J503/W503,0),0))</f>
        <v>0</v>
      </c>
      <c r="AZ503" s="39">
        <f>IF(Dane!$C$9=2,IFERROR(ROUND(J503-ROUND(J503*0.0976,2)-ROUND(J503*0.015,2)-ROUND(J503*0.0245,2),2)/W503,0),IF(Dane!$C$9=3,IFERROR(ROUND(J503-ROUND(J503*0.0976,2)-ROUND(J503*0.015,2)-ROUND(J503*0.0245,2),2)/W503,0),0))</f>
        <v>0</v>
      </c>
      <c r="BA503" s="39">
        <f t="shared" si="118"/>
        <v>0</v>
      </c>
      <c r="BB503" s="39">
        <f t="shared" si="119"/>
        <v>0</v>
      </c>
      <c r="BC503" s="39">
        <f t="shared" si="112"/>
        <v>0</v>
      </c>
      <c r="BD503" s="39">
        <f>IF(Dane!$C$9=2,IFERROR(BC503/W503,0),IF(Dane!$C$9=3,IFERROR(BC503/W503,0),0))</f>
        <v>0</v>
      </c>
      <c r="BE503" s="39">
        <f t="shared" si="120"/>
        <v>0</v>
      </c>
      <c r="BF503" s="39">
        <v>0</v>
      </c>
      <c r="BG503" s="39">
        <f t="shared" si="121"/>
        <v>0</v>
      </c>
      <c r="BH503" s="39">
        <f>IF(Dane!$C$9=2,IF(ROUND((S503+T503)*BG503,2)&gt;$AN$1,$AN$1,ROUND((S503+T503)*BG503,2)),IF(Dane!$C$9=3,IF(ROUND((S503+T503)*BG503,2)&gt;$AN$1,$AN$1,ROUND((S503+T503)*BG503,2)),0))</f>
        <v>0</v>
      </c>
      <c r="BI503" s="39">
        <v>0</v>
      </c>
      <c r="BJ503" s="39">
        <f>IF(Dane!$C$9=3,IFERROR(J503/AB503,0),0)</f>
        <v>0</v>
      </c>
      <c r="BK503" s="39">
        <f>IF(Dane!$C$9=3,IFERROR(ROUND(J503-ROUND(J503*0.0976,2)-ROUND(J503*0.015,2)-ROUND(J503*0.0245,2),2)/AB503,0),0)</f>
        <v>0</v>
      </c>
      <c r="BL503" s="39">
        <f t="shared" si="122"/>
        <v>0</v>
      </c>
      <c r="BM503" s="39">
        <f t="shared" si="123"/>
        <v>0</v>
      </c>
      <c r="BN503" s="39">
        <f t="shared" si="113"/>
        <v>0</v>
      </c>
      <c r="BO503" s="39">
        <f>IF(Dane!$C$9=3,IFERROR(BN503/AB503,0),0)</f>
        <v>0</v>
      </c>
      <c r="BP503" s="39">
        <f t="shared" si="124"/>
        <v>0</v>
      </c>
      <c r="BQ503" s="39">
        <v>0</v>
      </c>
      <c r="BR503" s="39">
        <f t="shared" si="125"/>
        <v>0</v>
      </c>
      <c r="BS503" s="39">
        <f>IF(Dane!$C$9=3,IF(ROUND((X503+Y503)*BR503,2)&gt;$AN$1,$AN$1,ROUND((X503+Y503)*BR503,2)),0)</f>
        <v>0</v>
      </c>
      <c r="BT503" s="39">
        <v>0</v>
      </c>
    </row>
    <row r="504" spans="1:72">
      <c r="A504" s="87">
        <v>495</v>
      </c>
      <c r="B504" s="1"/>
      <c r="C504" s="1"/>
      <c r="D504" s="2"/>
      <c r="E504" s="3"/>
      <c r="F504" s="4"/>
      <c r="G504" s="5"/>
      <c r="H504" s="5"/>
      <c r="I504" s="6"/>
      <c r="J504" s="5"/>
      <c r="K504" s="5"/>
      <c r="L504" s="5"/>
      <c r="M504" s="55"/>
      <c r="N504" s="8"/>
      <c r="O504" s="105"/>
      <c r="P504" s="5"/>
      <c r="Q504" s="5"/>
      <c r="R504" s="105">
        <f>Dane!$C$10</f>
        <v>0</v>
      </c>
      <c r="S504" s="8"/>
      <c r="T504" s="105"/>
      <c r="U504" s="5"/>
      <c r="V504" s="5"/>
      <c r="W504" s="107">
        <f>Dane!$C$11</f>
        <v>0</v>
      </c>
      <c r="X504" s="8"/>
      <c r="Y504" s="105"/>
      <c r="Z504" s="5"/>
      <c r="AA504" s="5"/>
      <c r="AB504" s="110">
        <f>Dane!$C$12</f>
        <v>0</v>
      </c>
      <c r="AC504" s="108">
        <f>IF(Dane!$E$3=1,AP504+BA504+BL504,IF(Dane!$E$3=2,AT504+BE504+BP504,AW504+BH504+BS504))</f>
        <v>0</v>
      </c>
      <c r="AD504" s="14">
        <f>IF(Dane!$E$3=1,AQ504+BB504+BM504,IF(Dane!$E$3=2,AU504+BF504+BQ504,AX504+BI504+BT504))</f>
        <v>0</v>
      </c>
      <c r="AE504" s="14">
        <f>IF((J504*Dane!$C$9)-AC504&lt;0,0,(J504*Dane!$C$9)-AC504)</f>
        <v>0</v>
      </c>
      <c r="AF504" s="61">
        <f>IF((K504*Dane!$C$9)-AD504&lt;0,0,(K504*Dane!$C$9)-AD504)</f>
        <v>0</v>
      </c>
      <c r="AG504" s="93"/>
      <c r="AH504" s="84">
        <f>IF(Dane!$E$3=1,AP504,IF(Dane!$E$3=2,AT504,AW504))</f>
        <v>0</v>
      </c>
      <c r="AI504" s="84">
        <f>IF(Dane!$E$3=1,AQ504,IF(Dane!$E$3=2,AU504,AX504))</f>
        <v>0</v>
      </c>
      <c r="AJ504" s="84">
        <f>IF(Dane!$E$3=1,BA504,IF(Dane!$E$3=2,BE504,BH504))</f>
        <v>0</v>
      </c>
      <c r="AK504" s="84">
        <f>IF(Dane!$E$3=1,BB504,IF(Dane!$E$3=2,BF504,BI504))</f>
        <v>0</v>
      </c>
      <c r="AL504" s="84">
        <f>IF(Dane!$E$3=1,BL504,IF(Dane!$E$3=2,BP504,BS504))</f>
        <v>0</v>
      </c>
      <c r="AM504" s="84">
        <f>IF(Dane!$E$3=1,BM504,IF(Dane!$E$3=2,BQ504,BT504))</f>
        <v>0</v>
      </c>
      <c r="AN504" s="39">
        <f>IF(Dane!$C$9="",0,IFERROR(J504/R504,0))</f>
        <v>0</v>
      </c>
      <c r="AO504" s="39">
        <f>IF(Dane!$C$9="",0,IFERROR(ROUND(J504-ROUND(J504*0.0976,2)-ROUND(J504*0.015,2)-ROUND(J504*0.0245,2),2)/R504,0))</f>
        <v>0</v>
      </c>
      <c r="AP504" s="39">
        <f t="shared" si="114"/>
        <v>0</v>
      </c>
      <c r="AQ504" s="39">
        <f t="shared" si="115"/>
        <v>0</v>
      </c>
      <c r="AR504" s="39">
        <f t="shared" si="111"/>
        <v>0</v>
      </c>
      <c r="AS504" s="39">
        <f>IF(Dane!$C$9="",0,IFERROR(AR504/R504,0))</f>
        <v>0</v>
      </c>
      <c r="AT504" s="39">
        <f t="shared" si="116"/>
        <v>0</v>
      </c>
      <c r="AU504" s="39">
        <v>0</v>
      </c>
      <c r="AV504" s="39">
        <f t="shared" si="117"/>
        <v>0</v>
      </c>
      <c r="AW504" s="39">
        <f>IF(Dane!$C$9="",0,IF(ROUND((N504+O504)*AV504,2)&gt;$AN$1,$AN$1,ROUND((N504+O504)*AV504,2)))</f>
        <v>0</v>
      </c>
      <c r="AX504" s="39">
        <v>0</v>
      </c>
      <c r="AY504" s="39">
        <f>IF(Dane!$C$9=2,IFERROR(J504/W504,0),IF(Dane!$C$9=3,IFERROR(J504/W504,0),0))</f>
        <v>0</v>
      </c>
      <c r="AZ504" s="39">
        <f>IF(Dane!$C$9=2,IFERROR(ROUND(J504-ROUND(J504*0.0976,2)-ROUND(J504*0.015,2)-ROUND(J504*0.0245,2),2)/W504,0),IF(Dane!$C$9=3,IFERROR(ROUND(J504-ROUND(J504*0.0976,2)-ROUND(J504*0.015,2)-ROUND(J504*0.0245,2),2)/W504,0),0))</f>
        <v>0</v>
      </c>
      <c r="BA504" s="39">
        <f t="shared" si="118"/>
        <v>0</v>
      </c>
      <c r="BB504" s="39">
        <f t="shared" si="119"/>
        <v>0</v>
      </c>
      <c r="BC504" s="39">
        <f t="shared" si="112"/>
        <v>0</v>
      </c>
      <c r="BD504" s="39">
        <f>IF(Dane!$C$9=2,IFERROR(BC504/W504,0),IF(Dane!$C$9=3,IFERROR(BC504/W504,0),0))</f>
        <v>0</v>
      </c>
      <c r="BE504" s="39">
        <f t="shared" si="120"/>
        <v>0</v>
      </c>
      <c r="BF504" s="39">
        <v>0</v>
      </c>
      <c r="BG504" s="39">
        <f t="shared" si="121"/>
        <v>0</v>
      </c>
      <c r="BH504" s="39">
        <f>IF(Dane!$C$9=2,IF(ROUND((S504+T504)*BG504,2)&gt;$AN$1,$AN$1,ROUND((S504+T504)*BG504,2)),IF(Dane!$C$9=3,IF(ROUND((S504+T504)*BG504,2)&gt;$AN$1,$AN$1,ROUND((S504+T504)*BG504,2)),0))</f>
        <v>0</v>
      </c>
      <c r="BI504" s="39">
        <v>0</v>
      </c>
      <c r="BJ504" s="39">
        <f>IF(Dane!$C$9=3,IFERROR(J504/AB504,0),0)</f>
        <v>0</v>
      </c>
      <c r="BK504" s="39">
        <f>IF(Dane!$C$9=3,IFERROR(ROUND(J504-ROUND(J504*0.0976,2)-ROUND(J504*0.015,2)-ROUND(J504*0.0245,2),2)/AB504,0),0)</f>
        <v>0</v>
      </c>
      <c r="BL504" s="39">
        <f t="shared" si="122"/>
        <v>0</v>
      </c>
      <c r="BM504" s="39">
        <f t="shared" si="123"/>
        <v>0</v>
      </c>
      <c r="BN504" s="39">
        <f t="shared" si="113"/>
        <v>0</v>
      </c>
      <c r="BO504" s="39">
        <f>IF(Dane!$C$9=3,IFERROR(BN504/AB504,0),0)</f>
        <v>0</v>
      </c>
      <c r="BP504" s="39">
        <f t="shared" si="124"/>
        <v>0</v>
      </c>
      <c r="BQ504" s="39">
        <v>0</v>
      </c>
      <c r="BR504" s="39">
        <f t="shared" si="125"/>
        <v>0</v>
      </c>
      <c r="BS504" s="39">
        <f>IF(Dane!$C$9=3,IF(ROUND((X504+Y504)*BR504,2)&gt;$AN$1,$AN$1,ROUND((X504+Y504)*BR504,2)),0)</f>
        <v>0</v>
      </c>
      <c r="BT504" s="39">
        <v>0</v>
      </c>
    </row>
    <row r="505" spans="1:72">
      <c r="A505" s="87">
        <v>496</v>
      </c>
      <c r="B505" s="1"/>
      <c r="C505" s="1"/>
      <c r="D505" s="2"/>
      <c r="E505" s="3"/>
      <c r="F505" s="4"/>
      <c r="G505" s="5"/>
      <c r="H505" s="5"/>
      <c r="I505" s="6"/>
      <c r="J505" s="5"/>
      <c r="K505" s="5"/>
      <c r="L505" s="5"/>
      <c r="M505" s="55"/>
      <c r="N505" s="8"/>
      <c r="O505" s="105"/>
      <c r="P505" s="5"/>
      <c r="Q505" s="5"/>
      <c r="R505" s="105">
        <f>Dane!$C$10</f>
        <v>0</v>
      </c>
      <c r="S505" s="8"/>
      <c r="T505" s="105"/>
      <c r="U505" s="5"/>
      <c r="V505" s="5"/>
      <c r="W505" s="107">
        <f>Dane!$C$11</f>
        <v>0</v>
      </c>
      <c r="X505" s="8"/>
      <c r="Y505" s="105"/>
      <c r="Z505" s="5"/>
      <c r="AA505" s="5"/>
      <c r="AB505" s="110">
        <f>Dane!$C$12</f>
        <v>0</v>
      </c>
      <c r="AC505" s="108">
        <f>IF(Dane!$E$3=1,AP505+BA505+BL505,IF(Dane!$E$3=2,AT505+BE505+BP505,AW505+BH505+BS505))</f>
        <v>0</v>
      </c>
      <c r="AD505" s="14">
        <f>IF(Dane!$E$3=1,AQ505+BB505+BM505,IF(Dane!$E$3=2,AU505+BF505+BQ505,AX505+BI505+BT505))</f>
        <v>0</v>
      </c>
      <c r="AE505" s="14">
        <f>IF((J505*Dane!$C$9)-AC505&lt;0,0,(J505*Dane!$C$9)-AC505)</f>
        <v>0</v>
      </c>
      <c r="AF505" s="61">
        <f>IF((K505*Dane!$C$9)-AD505&lt;0,0,(K505*Dane!$C$9)-AD505)</f>
        <v>0</v>
      </c>
      <c r="AG505" s="93"/>
      <c r="AH505" s="84">
        <f>IF(Dane!$E$3=1,AP505,IF(Dane!$E$3=2,AT505,AW505))</f>
        <v>0</v>
      </c>
      <c r="AI505" s="84">
        <f>IF(Dane!$E$3=1,AQ505,IF(Dane!$E$3=2,AU505,AX505))</f>
        <v>0</v>
      </c>
      <c r="AJ505" s="84">
        <f>IF(Dane!$E$3=1,BA505,IF(Dane!$E$3=2,BE505,BH505))</f>
        <v>0</v>
      </c>
      <c r="AK505" s="84">
        <f>IF(Dane!$E$3=1,BB505,IF(Dane!$E$3=2,BF505,BI505))</f>
        <v>0</v>
      </c>
      <c r="AL505" s="84">
        <f>IF(Dane!$E$3=1,BL505,IF(Dane!$E$3=2,BP505,BS505))</f>
        <v>0</v>
      </c>
      <c r="AM505" s="84">
        <f>IF(Dane!$E$3=1,BM505,IF(Dane!$E$3=2,BQ505,BT505))</f>
        <v>0</v>
      </c>
      <c r="AN505" s="39">
        <f>IF(Dane!$C$9="",0,IFERROR(J505/R505,0))</f>
        <v>0</v>
      </c>
      <c r="AO505" s="39">
        <f>IF(Dane!$C$9="",0,IFERROR(ROUND(J505-ROUND(J505*0.0976,2)-ROUND(J505*0.015,2)-ROUND(J505*0.0245,2),2)/R505,0))</f>
        <v>0</v>
      </c>
      <c r="AP505" s="39">
        <f t="shared" si="114"/>
        <v>0</v>
      </c>
      <c r="AQ505" s="39">
        <f t="shared" si="115"/>
        <v>0</v>
      </c>
      <c r="AR505" s="39">
        <f t="shared" si="111"/>
        <v>0</v>
      </c>
      <c r="AS505" s="39">
        <f>IF(Dane!$C$9="",0,IFERROR(AR505/R505,0))</f>
        <v>0</v>
      </c>
      <c r="AT505" s="39">
        <f t="shared" si="116"/>
        <v>0</v>
      </c>
      <c r="AU505" s="39">
        <v>0</v>
      </c>
      <c r="AV505" s="39">
        <f t="shared" si="117"/>
        <v>0</v>
      </c>
      <c r="AW505" s="39">
        <f>IF(Dane!$C$9="",0,IF(ROUND((N505+O505)*AV505,2)&gt;$AN$1,$AN$1,ROUND((N505+O505)*AV505,2)))</f>
        <v>0</v>
      </c>
      <c r="AX505" s="39">
        <v>0</v>
      </c>
      <c r="AY505" s="39">
        <f>IF(Dane!$C$9=2,IFERROR(J505/W505,0),IF(Dane!$C$9=3,IFERROR(J505/W505,0),0))</f>
        <v>0</v>
      </c>
      <c r="AZ505" s="39">
        <f>IF(Dane!$C$9=2,IFERROR(ROUND(J505-ROUND(J505*0.0976,2)-ROUND(J505*0.015,2)-ROUND(J505*0.0245,2),2)/W505,0),IF(Dane!$C$9=3,IFERROR(ROUND(J505-ROUND(J505*0.0976,2)-ROUND(J505*0.015,2)-ROUND(J505*0.0245,2),2)/W505,0),0))</f>
        <v>0</v>
      </c>
      <c r="BA505" s="39">
        <f t="shared" si="118"/>
        <v>0</v>
      </c>
      <c r="BB505" s="39">
        <f t="shared" si="119"/>
        <v>0</v>
      </c>
      <c r="BC505" s="39">
        <f t="shared" si="112"/>
        <v>0</v>
      </c>
      <c r="BD505" s="39">
        <f>IF(Dane!$C$9=2,IFERROR(BC505/W505,0),IF(Dane!$C$9=3,IFERROR(BC505/W505,0),0))</f>
        <v>0</v>
      </c>
      <c r="BE505" s="39">
        <f t="shared" si="120"/>
        <v>0</v>
      </c>
      <c r="BF505" s="39">
        <v>0</v>
      </c>
      <c r="BG505" s="39">
        <f t="shared" si="121"/>
        <v>0</v>
      </c>
      <c r="BH505" s="39">
        <f>IF(Dane!$C$9=2,IF(ROUND((S505+T505)*BG505,2)&gt;$AN$1,$AN$1,ROUND((S505+T505)*BG505,2)),IF(Dane!$C$9=3,IF(ROUND((S505+T505)*BG505,2)&gt;$AN$1,$AN$1,ROUND((S505+T505)*BG505,2)),0))</f>
        <v>0</v>
      </c>
      <c r="BI505" s="39">
        <v>0</v>
      </c>
      <c r="BJ505" s="39">
        <f>IF(Dane!$C$9=3,IFERROR(J505/AB505,0),0)</f>
        <v>0</v>
      </c>
      <c r="BK505" s="39">
        <f>IF(Dane!$C$9=3,IFERROR(ROUND(J505-ROUND(J505*0.0976,2)-ROUND(J505*0.015,2)-ROUND(J505*0.0245,2),2)/AB505,0),0)</f>
        <v>0</v>
      </c>
      <c r="BL505" s="39">
        <f t="shared" si="122"/>
        <v>0</v>
      </c>
      <c r="BM505" s="39">
        <f t="shared" si="123"/>
        <v>0</v>
      </c>
      <c r="BN505" s="39">
        <f t="shared" si="113"/>
        <v>0</v>
      </c>
      <c r="BO505" s="39">
        <f>IF(Dane!$C$9=3,IFERROR(BN505/AB505,0),0)</f>
        <v>0</v>
      </c>
      <c r="BP505" s="39">
        <f t="shared" si="124"/>
        <v>0</v>
      </c>
      <c r="BQ505" s="39">
        <v>0</v>
      </c>
      <c r="BR505" s="39">
        <f t="shared" si="125"/>
        <v>0</v>
      </c>
      <c r="BS505" s="39">
        <f>IF(Dane!$C$9=3,IF(ROUND((X505+Y505)*BR505,2)&gt;$AN$1,$AN$1,ROUND((X505+Y505)*BR505,2)),0)</f>
        <v>0</v>
      </c>
      <c r="BT505" s="39">
        <v>0</v>
      </c>
    </row>
    <row r="506" spans="1:72">
      <c r="A506" s="87">
        <v>497</v>
      </c>
      <c r="B506" s="1"/>
      <c r="C506" s="1"/>
      <c r="D506" s="2"/>
      <c r="E506" s="3"/>
      <c r="F506" s="4"/>
      <c r="G506" s="5"/>
      <c r="H506" s="5"/>
      <c r="I506" s="6"/>
      <c r="J506" s="5"/>
      <c r="K506" s="5"/>
      <c r="L506" s="5"/>
      <c r="M506" s="55"/>
      <c r="N506" s="8"/>
      <c r="O506" s="105"/>
      <c r="P506" s="5"/>
      <c r="Q506" s="5"/>
      <c r="R506" s="105">
        <f>Dane!$C$10</f>
        <v>0</v>
      </c>
      <c r="S506" s="8"/>
      <c r="T506" s="105"/>
      <c r="U506" s="5"/>
      <c r="V506" s="5"/>
      <c r="W506" s="107">
        <f>Dane!$C$11</f>
        <v>0</v>
      </c>
      <c r="X506" s="8"/>
      <c r="Y506" s="105"/>
      <c r="Z506" s="5"/>
      <c r="AA506" s="5"/>
      <c r="AB506" s="110">
        <f>Dane!$C$12</f>
        <v>0</v>
      </c>
      <c r="AC506" s="108">
        <f>IF(Dane!$E$3=1,AP506+BA506+BL506,IF(Dane!$E$3=2,AT506+BE506+BP506,AW506+BH506+BS506))</f>
        <v>0</v>
      </c>
      <c r="AD506" s="14">
        <f>IF(Dane!$E$3=1,AQ506+BB506+BM506,IF(Dane!$E$3=2,AU506+BF506+BQ506,AX506+BI506+BT506))</f>
        <v>0</v>
      </c>
      <c r="AE506" s="14">
        <f>IF((J506*Dane!$C$9)-AC506&lt;0,0,(J506*Dane!$C$9)-AC506)</f>
        <v>0</v>
      </c>
      <c r="AF506" s="61">
        <f>IF((K506*Dane!$C$9)-AD506&lt;0,0,(K506*Dane!$C$9)-AD506)</f>
        <v>0</v>
      </c>
      <c r="AG506" s="93"/>
      <c r="AH506" s="84">
        <f>IF(Dane!$E$3=1,AP506,IF(Dane!$E$3=2,AT506,AW506))</f>
        <v>0</v>
      </c>
      <c r="AI506" s="84">
        <f>IF(Dane!$E$3=1,AQ506,IF(Dane!$E$3=2,AU506,AX506))</f>
        <v>0</v>
      </c>
      <c r="AJ506" s="84">
        <f>IF(Dane!$E$3=1,BA506,IF(Dane!$E$3=2,BE506,BH506))</f>
        <v>0</v>
      </c>
      <c r="AK506" s="84">
        <f>IF(Dane!$E$3=1,BB506,IF(Dane!$E$3=2,BF506,BI506))</f>
        <v>0</v>
      </c>
      <c r="AL506" s="84">
        <f>IF(Dane!$E$3=1,BL506,IF(Dane!$E$3=2,BP506,BS506))</f>
        <v>0</v>
      </c>
      <c r="AM506" s="84">
        <f>IF(Dane!$E$3=1,BM506,IF(Dane!$E$3=2,BQ506,BT506))</f>
        <v>0</v>
      </c>
      <c r="AN506" s="39">
        <f>IF(Dane!$C$9="",0,IFERROR(J506/R506,0))</f>
        <v>0</v>
      </c>
      <c r="AO506" s="39">
        <f>IF(Dane!$C$9="",0,IFERROR(ROUND(J506-ROUND(J506*0.0976,2)-ROUND(J506*0.015,2)-ROUND(J506*0.0245,2),2)/R506,0))</f>
        <v>0</v>
      </c>
      <c r="AP506" s="39">
        <f t="shared" si="114"/>
        <v>0</v>
      </c>
      <c r="AQ506" s="39">
        <f t="shared" si="115"/>
        <v>0</v>
      </c>
      <c r="AR506" s="39">
        <f t="shared" si="111"/>
        <v>0</v>
      </c>
      <c r="AS506" s="39">
        <f>IF(Dane!$C$9="",0,IFERROR(AR506/R506,0))</f>
        <v>0</v>
      </c>
      <c r="AT506" s="39">
        <f t="shared" si="116"/>
        <v>0</v>
      </c>
      <c r="AU506" s="39">
        <v>0</v>
      </c>
      <c r="AV506" s="39">
        <f t="shared" si="117"/>
        <v>0</v>
      </c>
      <c r="AW506" s="39">
        <f>IF(Dane!$C$9="",0,IF(ROUND((N506+O506)*AV506,2)&gt;$AN$1,$AN$1,ROUND((N506+O506)*AV506,2)))</f>
        <v>0</v>
      </c>
      <c r="AX506" s="39">
        <v>0</v>
      </c>
      <c r="AY506" s="39">
        <f>IF(Dane!$C$9=2,IFERROR(J506/W506,0),IF(Dane!$C$9=3,IFERROR(J506/W506,0),0))</f>
        <v>0</v>
      </c>
      <c r="AZ506" s="39">
        <f>IF(Dane!$C$9=2,IFERROR(ROUND(J506-ROUND(J506*0.0976,2)-ROUND(J506*0.015,2)-ROUND(J506*0.0245,2),2)/W506,0),IF(Dane!$C$9=3,IFERROR(ROUND(J506-ROUND(J506*0.0976,2)-ROUND(J506*0.015,2)-ROUND(J506*0.0245,2),2)/W506,0),0))</f>
        <v>0</v>
      </c>
      <c r="BA506" s="39">
        <f t="shared" si="118"/>
        <v>0</v>
      </c>
      <c r="BB506" s="39">
        <f t="shared" si="119"/>
        <v>0</v>
      </c>
      <c r="BC506" s="39">
        <f t="shared" si="112"/>
        <v>0</v>
      </c>
      <c r="BD506" s="39">
        <f>IF(Dane!$C$9=2,IFERROR(BC506/W506,0),IF(Dane!$C$9=3,IFERROR(BC506/W506,0),0))</f>
        <v>0</v>
      </c>
      <c r="BE506" s="39">
        <f t="shared" si="120"/>
        <v>0</v>
      </c>
      <c r="BF506" s="39">
        <v>0</v>
      </c>
      <c r="BG506" s="39">
        <f t="shared" si="121"/>
        <v>0</v>
      </c>
      <c r="BH506" s="39">
        <f>IF(Dane!$C$9=2,IF(ROUND((S506+T506)*BG506,2)&gt;$AN$1,$AN$1,ROUND((S506+T506)*BG506,2)),IF(Dane!$C$9=3,IF(ROUND((S506+T506)*BG506,2)&gt;$AN$1,$AN$1,ROUND((S506+T506)*BG506,2)),0))</f>
        <v>0</v>
      </c>
      <c r="BI506" s="39">
        <v>0</v>
      </c>
      <c r="BJ506" s="39">
        <f>IF(Dane!$C$9=3,IFERROR(J506/AB506,0),0)</f>
        <v>0</v>
      </c>
      <c r="BK506" s="39">
        <f>IF(Dane!$C$9=3,IFERROR(ROUND(J506-ROUND(J506*0.0976,2)-ROUND(J506*0.015,2)-ROUND(J506*0.0245,2),2)/AB506,0),0)</f>
        <v>0</v>
      </c>
      <c r="BL506" s="39">
        <f t="shared" si="122"/>
        <v>0</v>
      </c>
      <c r="BM506" s="39">
        <f t="shared" si="123"/>
        <v>0</v>
      </c>
      <c r="BN506" s="39">
        <f t="shared" si="113"/>
        <v>0</v>
      </c>
      <c r="BO506" s="39">
        <f>IF(Dane!$C$9=3,IFERROR(BN506/AB506,0),0)</f>
        <v>0</v>
      </c>
      <c r="BP506" s="39">
        <f t="shared" si="124"/>
        <v>0</v>
      </c>
      <c r="BQ506" s="39">
        <v>0</v>
      </c>
      <c r="BR506" s="39">
        <f t="shared" si="125"/>
        <v>0</v>
      </c>
      <c r="BS506" s="39">
        <f>IF(Dane!$C$9=3,IF(ROUND((X506+Y506)*BR506,2)&gt;$AN$1,$AN$1,ROUND((X506+Y506)*BR506,2)),0)</f>
        <v>0</v>
      </c>
      <c r="BT506" s="39">
        <v>0</v>
      </c>
    </row>
    <row r="507" spans="1:72">
      <c r="A507" s="87">
        <v>498</v>
      </c>
      <c r="B507" s="1"/>
      <c r="C507" s="1"/>
      <c r="D507" s="2"/>
      <c r="E507" s="3"/>
      <c r="F507" s="4"/>
      <c r="G507" s="5"/>
      <c r="H507" s="5"/>
      <c r="I507" s="6"/>
      <c r="J507" s="5"/>
      <c r="K507" s="5"/>
      <c r="L507" s="5"/>
      <c r="M507" s="55"/>
      <c r="N507" s="8"/>
      <c r="O507" s="105"/>
      <c r="P507" s="5"/>
      <c r="Q507" s="5"/>
      <c r="R507" s="105">
        <f>Dane!$C$10</f>
        <v>0</v>
      </c>
      <c r="S507" s="8"/>
      <c r="T507" s="105"/>
      <c r="U507" s="5"/>
      <c r="V507" s="5"/>
      <c r="W507" s="107">
        <f>Dane!$C$11</f>
        <v>0</v>
      </c>
      <c r="X507" s="8"/>
      <c r="Y507" s="105"/>
      <c r="Z507" s="5"/>
      <c r="AA507" s="5"/>
      <c r="AB507" s="110">
        <f>Dane!$C$12</f>
        <v>0</v>
      </c>
      <c r="AC507" s="108">
        <f>IF(Dane!$E$3=1,AP507+BA507+BL507,IF(Dane!$E$3=2,AT507+BE507+BP507,AW507+BH507+BS507))</f>
        <v>0</v>
      </c>
      <c r="AD507" s="14">
        <f>IF(Dane!$E$3=1,AQ507+BB507+BM507,IF(Dane!$E$3=2,AU507+BF507+BQ507,AX507+BI507+BT507))</f>
        <v>0</v>
      </c>
      <c r="AE507" s="14">
        <f>IF((J507*Dane!$C$9)-AC507&lt;0,0,(J507*Dane!$C$9)-AC507)</f>
        <v>0</v>
      </c>
      <c r="AF507" s="61">
        <f>IF((K507*Dane!$C$9)-AD507&lt;0,0,(K507*Dane!$C$9)-AD507)</f>
        <v>0</v>
      </c>
      <c r="AG507" s="93"/>
      <c r="AH507" s="84">
        <f>IF(Dane!$E$3=1,AP507,IF(Dane!$E$3=2,AT507,AW507))</f>
        <v>0</v>
      </c>
      <c r="AI507" s="84">
        <f>IF(Dane!$E$3=1,AQ507,IF(Dane!$E$3=2,AU507,AX507))</f>
        <v>0</v>
      </c>
      <c r="AJ507" s="84">
        <f>IF(Dane!$E$3=1,BA507,IF(Dane!$E$3=2,BE507,BH507))</f>
        <v>0</v>
      </c>
      <c r="AK507" s="84">
        <f>IF(Dane!$E$3=1,BB507,IF(Dane!$E$3=2,BF507,BI507))</f>
        <v>0</v>
      </c>
      <c r="AL507" s="84">
        <f>IF(Dane!$E$3=1,BL507,IF(Dane!$E$3=2,BP507,BS507))</f>
        <v>0</v>
      </c>
      <c r="AM507" s="84">
        <f>IF(Dane!$E$3=1,BM507,IF(Dane!$E$3=2,BQ507,BT507))</f>
        <v>0</v>
      </c>
      <c r="AN507" s="39">
        <f>IF(Dane!$C$9="",0,IFERROR(J507/R507,0))</f>
        <v>0</v>
      </c>
      <c r="AO507" s="39">
        <f>IF(Dane!$C$9="",0,IFERROR(ROUND(J507-ROUND(J507*0.0976,2)-ROUND(J507*0.015,2)-ROUND(J507*0.0245,2),2)/R507,0))</f>
        <v>0</v>
      </c>
      <c r="AP507" s="39">
        <f t="shared" si="114"/>
        <v>0</v>
      </c>
      <c r="AQ507" s="39">
        <f t="shared" si="115"/>
        <v>0</v>
      </c>
      <c r="AR507" s="39">
        <f t="shared" si="111"/>
        <v>0</v>
      </c>
      <c r="AS507" s="39">
        <f>IF(Dane!$C$9="",0,IFERROR(AR507/R507,0))</f>
        <v>0</v>
      </c>
      <c r="AT507" s="39">
        <f t="shared" si="116"/>
        <v>0</v>
      </c>
      <c r="AU507" s="39">
        <v>0</v>
      </c>
      <c r="AV507" s="39">
        <f t="shared" si="117"/>
        <v>0</v>
      </c>
      <c r="AW507" s="39">
        <f>IF(Dane!$C$9="",0,IF(ROUND((N507+O507)*AV507,2)&gt;$AN$1,$AN$1,ROUND((N507+O507)*AV507,2)))</f>
        <v>0</v>
      </c>
      <c r="AX507" s="39">
        <v>0</v>
      </c>
      <c r="AY507" s="39">
        <f>IF(Dane!$C$9=2,IFERROR(J507/W507,0),IF(Dane!$C$9=3,IFERROR(J507/W507,0),0))</f>
        <v>0</v>
      </c>
      <c r="AZ507" s="39">
        <f>IF(Dane!$C$9=2,IFERROR(ROUND(J507-ROUND(J507*0.0976,2)-ROUND(J507*0.015,2)-ROUND(J507*0.0245,2),2)/W507,0),IF(Dane!$C$9=3,IFERROR(ROUND(J507-ROUND(J507*0.0976,2)-ROUND(J507*0.015,2)-ROUND(J507*0.0245,2),2)/W507,0),0))</f>
        <v>0</v>
      </c>
      <c r="BA507" s="39">
        <f t="shared" si="118"/>
        <v>0</v>
      </c>
      <c r="BB507" s="39">
        <f t="shared" si="119"/>
        <v>0</v>
      </c>
      <c r="BC507" s="39">
        <f t="shared" si="112"/>
        <v>0</v>
      </c>
      <c r="BD507" s="39">
        <f>IF(Dane!$C$9=2,IFERROR(BC507/W507,0),IF(Dane!$C$9=3,IFERROR(BC507/W507,0),0))</f>
        <v>0</v>
      </c>
      <c r="BE507" s="39">
        <f t="shared" si="120"/>
        <v>0</v>
      </c>
      <c r="BF507" s="39">
        <v>0</v>
      </c>
      <c r="BG507" s="39">
        <f t="shared" si="121"/>
        <v>0</v>
      </c>
      <c r="BH507" s="39">
        <f>IF(Dane!$C$9=2,IF(ROUND((S507+T507)*BG507,2)&gt;$AN$1,$AN$1,ROUND((S507+T507)*BG507,2)),IF(Dane!$C$9=3,IF(ROUND((S507+T507)*BG507,2)&gt;$AN$1,$AN$1,ROUND((S507+T507)*BG507,2)),0))</f>
        <v>0</v>
      </c>
      <c r="BI507" s="39">
        <v>0</v>
      </c>
      <c r="BJ507" s="39">
        <f>IF(Dane!$C$9=3,IFERROR(J507/AB507,0),0)</f>
        <v>0</v>
      </c>
      <c r="BK507" s="39">
        <f>IF(Dane!$C$9=3,IFERROR(ROUND(J507-ROUND(J507*0.0976,2)-ROUND(J507*0.015,2)-ROUND(J507*0.0245,2),2)/AB507,0),0)</f>
        <v>0</v>
      </c>
      <c r="BL507" s="39">
        <f t="shared" si="122"/>
        <v>0</v>
      </c>
      <c r="BM507" s="39">
        <f t="shared" si="123"/>
        <v>0</v>
      </c>
      <c r="BN507" s="39">
        <f t="shared" si="113"/>
        <v>0</v>
      </c>
      <c r="BO507" s="39">
        <f>IF(Dane!$C$9=3,IFERROR(BN507/AB507,0),0)</f>
        <v>0</v>
      </c>
      <c r="BP507" s="39">
        <f t="shared" si="124"/>
        <v>0</v>
      </c>
      <c r="BQ507" s="39">
        <v>0</v>
      </c>
      <c r="BR507" s="39">
        <f t="shared" si="125"/>
        <v>0</v>
      </c>
      <c r="BS507" s="39">
        <f>IF(Dane!$C$9=3,IF(ROUND((X507+Y507)*BR507,2)&gt;$AN$1,$AN$1,ROUND((X507+Y507)*BR507,2)),0)</f>
        <v>0</v>
      </c>
      <c r="BT507" s="39">
        <v>0</v>
      </c>
    </row>
    <row r="508" spans="1:72">
      <c r="A508" s="87">
        <v>499</v>
      </c>
      <c r="B508" s="1"/>
      <c r="C508" s="1"/>
      <c r="D508" s="2"/>
      <c r="E508" s="3"/>
      <c r="F508" s="4"/>
      <c r="G508" s="5"/>
      <c r="H508" s="5"/>
      <c r="I508" s="6"/>
      <c r="J508" s="5"/>
      <c r="K508" s="5"/>
      <c r="L508" s="5"/>
      <c r="M508" s="55"/>
      <c r="N508" s="8"/>
      <c r="O508" s="105"/>
      <c r="P508" s="5"/>
      <c r="Q508" s="5"/>
      <c r="R508" s="105">
        <f>Dane!$C$10</f>
        <v>0</v>
      </c>
      <c r="S508" s="8"/>
      <c r="T508" s="105"/>
      <c r="U508" s="5"/>
      <c r="V508" s="5"/>
      <c r="W508" s="107">
        <f>Dane!$C$11</f>
        <v>0</v>
      </c>
      <c r="X508" s="8"/>
      <c r="Y508" s="105"/>
      <c r="Z508" s="5"/>
      <c r="AA508" s="5"/>
      <c r="AB508" s="110">
        <f>Dane!$C$12</f>
        <v>0</v>
      </c>
      <c r="AC508" s="108">
        <f>IF(Dane!$E$3=1,AP508+BA508+BL508,IF(Dane!$E$3=2,AT508+BE508+BP508,AW508+BH508+BS508))</f>
        <v>0</v>
      </c>
      <c r="AD508" s="14">
        <f>IF(Dane!$E$3=1,AQ508+BB508+BM508,IF(Dane!$E$3=2,AU508+BF508+BQ508,AX508+BI508+BT508))</f>
        <v>0</v>
      </c>
      <c r="AE508" s="14">
        <f>IF((J508*Dane!$C$9)-AC508&lt;0,0,(J508*Dane!$C$9)-AC508)</f>
        <v>0</v>
      </c>
      <c r="AF508" s="61">
        <f>IF((K508*Dane!$C$9)-AD508&lt;0,0,(K508*Dane!$C$9)-AD508)</f>
        <v>0</v>
      </c>
      <c r="AG508" s="93"/>
      <c r="AH508" s="84">
        <f>IF(Dane!$E$3=1,AP508,IF(Dane!$E$3=2,AT508,AW508))</f>
        <v>0</v>
      </c>
      <c r="AI508" s="84">
        <f>IF(Dane!$E$3=1,AQ508,IF(Dane!$E$3=2,AU508,AX508))</f>
        <v>0</v>
      </c>
      <c r="AJ508" s="84">
        <f>IF(Dane!$E$3=1,BA508,IF(Dane!$E$3=2,BE508,BH508))</f>
        <v>0</v>
      </c>
      <c r="AK508" s="84">
        <f>IF(Dane!$E$3=1,BB508,IF(Dane!$E$3=2,BF508,BI508))</f>
        <v>0</v>
      </c>
      <c r="AL508" s="84">
        <f>IF(Dane!$E$3=1,BL508,IF(Dane!$E$3=2,BP508,BS508))</f>
        <v>0</v>
      </c>
      <c r="AM508" s="84">
        <f>IF(Dane!$E$3=1,BM508,IF(Dane!$E$3=2,BQ508,BT508))</f>
        <v>0</v>
      </c>
      <c r="AN508" s="39">
        <f>IF(Dane!$C$9="",0,IFERROR(J508/R508,0))</f>
        <v>0</v>
      </c>
      <c r="AO508" s="39">
        <f>IF(Dane!$C$9="",0,IFERROR(ROUND(J508-ROUND(J508*0.0976,2)-ROUND(J508*0.015,2)-ROUND(J508*0.0245,2),2)/R508,0))</f>
        <v>0</v>
      </c>
      <c r="AP508" s="39">
        <f t="shared" si="114"/>
        <v>0</v>
      </c>
      <c r="AQ508" s="39">
        <f t="shared" si="115"/>
        <v>0</v>
      </c>
      <c r="AR508" s="39">
        <f t="shared" si="111"/>
        <v>0</v>
      </c>
      <c r="AS508" s="39">
        <f>IF(Dane!$C$9="",0,IFERROR(AR508/R508,0))</f>
        <v>0</v>
      </c>
      <c r="AT508" s="39">
        <f t="shared" si="116"/>
        <v>0</v>
      </c>
      <c r="AU508" s="39">
        <v>0</v>
      </c>
      <c r="AV508" s="39">
        <f t="shared" si="117"/>
        <v>0</v>
      </c>
      <c r="AW508" s="39">
        <f>IF(Dane!$C$9="",0,IF(ROUND((N508+O508)*AV508,2)&gt;$AN$1,$AN$1,ROUND((N508+O508)*AV508,2)))</f>
        <v>0</v>
      </c>
      <c r="AX508" s="39">
        <v>0</v>
      </c>
      <c r="AY508" s="39">
        <f>IF(Dane!$C$9=2,IFERROR(J508/W508,0),IF(Dane!$C$9=3,IFERROR(J508/W508,0),0))</f>
        <v>0</v>
      </c>
      <c r="AZ508" s="39">
        <f>IF(Dane!$C$9=2,IFERROR(ROUND(J508-ROUND(J508*0.0976,2)-ROUND(J508*0.015,2)-ROUND(J508*0.0245,2),2)/W508,0),IF(Dane!$C$9=3,IFERROR(ROUND(J508-ROUND(J508*0.0976,2)-ROUND(J508*0.015,2)-ROUND(J508*0.0245,2),2)/W508,0),0))</f>
        <v>0</v>
      </c>
      <c r="BA508" s="39">
        <f t="shared" si="118"/>
        <v>0</v>
      </c>
      <c r="BB508" s="39">
        <f t="shared" si="119"/>
        <v>0</v>
      </c>
      <c r="BC508" s="39">
        <f t="shared" si="112"/>
        <v>0</v>
      </c>
      <c r="BD508" s="39">
        <f>IF(Dane!$C$9=2,IFERROR(BC508/W508,0),IF(Dane!$C$9=3,IFERROR(BC508/W508,0),0))</f>
        <v>0</v>
      </c>
      <c r="BE508" s="39">
        <f t="shared" si="120"/>
        <v>0</v>
      </c>
      <c r="BF508" s="39">
        <v>0</v>
      </c>
      <c r="BG508" s="39">
        <f t="shared" si="121"/>
        <v>0</v>
      </c>
      <c r="BH508" s="39">
        <f>IF(Dane!$C$9=2,IF(ROUND((S508+T508)*BG508,2)&gt;$AN$1,$AN$1,ROUND((S508+T508)*BG508,2)),IF(Dane!$C$9=3,IF(ROUND((S508+T508)*BG508,2)&gt;$AN$1,$AN$1,ROUND((S508+T508)*BG508,2)),0))</f>
        <v>0</v>
      </c>
      <c r="BI508" s="39">
        <v>0</v>
      </c>
      <c r="BJ508" s="39">
        <f>IF(Dane!$C$9=3,IFERROR(J508/AB508,0),0)</f>
        <v>0</v>
      </c>
      <c r="BK508" s="39">
        <f>IF(Dane!$C$9=3,IFERROR(ROUND(J508-ROUND(J508*0.0976,2)-ROUND(J508*0.015,2)-ROUND(J508*0.0245,2),2)/AB508,0),0)</f>
        <v>0</v>
      </c>
      <c r="BL508" s="39">
        <f t="shared" si="122"/>
        <v>0</v>
      </c>
      <c r="BM508" s="39">
        <f t="shared" si="123"/>
        <v>0</v>
      </c>
      <c r="BN508" s="39">
        <f t="shared" si="113"/>
        <v>0</v>
      </c>
      <c r="BO508" s="39">
        <f>IF(Dane!$C$9=3,IFERROR(BN508/AB508,0),0)</f>
        <v>0</v>
      </c>
      <c r="BP508" s="39">
        <f t="shared" si="124"/>
        <v>0</v>
      </c>
      <c r="BQ508" s="39">
        <v>0</v>
      </c>
      <c r="BR508" s="39">
        <f t="shared" si="125"/>
        <v>0</v>
      </c>
      <c r="BS508" s="39">
        <f>IF(Dane!$C$9=3,IF(ROUND((X508+Y508)*BR508,2)&gt;$AN$1,$AN$1,ROUND((X508+Y508)*BR508,2)),0)</f>
        <v>0</v>
      </c>
      <c r="BT508" s="39">
        <v>0</v>
      </c>
    </row>
    <row r="509" spans="1:72">
      <c r="A509" s="87">
        <v>500</v>
      </c>
      <c r="B509" s="1"/>
      <c r="C509" s="1"/>
      <c r="D509" s="2"/>
      <c r="E509" s="3"/>
      <c r="F509" s="4"/>
      <c r="G509" s="5"/>
      <c r="H509" s="5"/>
      <c r="I509" s="6"/>
      <c r="J509" s="5"/>
      <c r="K509" s="5"/>
      <c r="L509" s="5"/>
      <c r="M509" s="55"/>
      <c r="N509" s="8"/>
      <c r="O509" s="105"/>
      <c r="P509" s="5"/>
      <c r="Q509" s="5"/>
      <c r="R509" s="105">
        <f>Dane!$C$10</f>
        <v>0</v>
      </c>
      <c r="S509" s="8"/>
      <c r="T509" s="105"/>
      <c r="U509" s="5"/>
      <c r="V509" s="5"/>
      <c r="W509" s="107">
        <f>Dane!$C$11</f>
        <v>0</v>
      </c>
      <c r="X509" s="8"/>
      <c r="Y509" s="105"/>
      <c r="Z509" s="5"/>
      <c r="AA509" s="5"/>
      <c r="AB509" s="110">
        <f>Dane!$C$12</f>
        <v>0</v>
      </c>
      <c r="AC509" s="108">
        <f>IF(Dane!$E$3=1,AP509+BA509+BL509,IF(Dane!$E$3=2,AT509+BE509+BP509,AW509+BH509+BS509))</f>
        <v>0</v>
      </c>
      <c r="AD509" s="14">
        <f>IF(Dane!$E$3=1,AQ509+BB509+BM509,IF(Dane!$E$3=2,AU509+BF509+BQ509,AX509+BI509+BT509))</f>
        <v>0</v>
      </c>
      <c r="AE509" s="14">
        <f>IF((J509*Dane!$C$9)-AC509&lt;0,0,(J509*Dane!$C$9)-AC509)</f>
        <v>0</v>
      </c>
      <c r="AF509" s="61">
        <f>IF((K509*Dane!$C$9)-AD509&lt;0,0,(K509*Dane!$C$9)-AD509)</f>
        <v>0</v>
      </c>
      <c r="AG509" s="93"/>
      <c r="AH509" s="84">
        <f>IF(Dane!$E$3=1,AP509,IF(Dane!$E$3=2,AT509,AW509))</f>
        <v>0</v>
      </c>
      <c r="AI509" s="84">
        <f>IF(Dane!$E$3=1,AQ509,IF(Dane!$E$3=2,AU509,AX509))</f>
        <v>0</v>
      </c>
      <c r="AJ509" s="84">
        <f>IF(Dane!$E$3=1,BA509,IF(Dane!$E$3=2,BE509,BH509))</f>
        <v>0</v>
      </c>
      <c r="AK509" s="84">
        <f>IF(Dane!$E$3=1,BB509,IF(Dane!$E$3=2,BF509,BI509))</f>
        <v>0</v>
      </c>
      <c r="AL509" s="84">
        <f>IF(Dane!$E$3=1,BL509,IF(Dane!$E$3=2,BP509,BS509))</f>
        <v>0</v>
      </c>
      <c r="AM509" s="84">
        <f>IF(Dane!$E$3=1,BM509,IF(Dane!$E$3=2,BQ509,BT509))</f>
        <v>0</v>
      </c>
      <c r="AN509" s="39">
        <f>IF(Dane!$C$9="",0,IFERROR(J509/R509,0))</f>
        <v>0</v>
      </c>
      <c r="AO509" s="39">
        <f>IF(Dane!$C$9="",0,IFERROR(ROUND(J509-ROUND(J509*0.0976,2)-ROUND(J509*0.015,2)-ROUND(J509*0.0245,2),2)/R509,0))</f>
        <v>0</v>
      </c>
      <c r="AP509" s="39">
        <f t="shared" si="114"/>
        <v>0</v>
      </c>
      <c r="AQ509" s="39">
        <f t="shared" si="115"/>
        <v>0</v>
      </c>
      <c r="AR509" s="39">
        <f t="shared" si="111"/>
        <v>0</v>
      </c>
      <c r="AS509" s="39">
        <f>IF(Dane!$C$9="",0,IFERROR(AR509/R509,0))</f>
        <v>0</v>
      </c>
      <c r="AT509" s="39">
        <f t="shared" si="116"/>
        <v>0</v>
      </c>
      <c r="AU509" s="39">
        <v>0</v>
      </c>
      <c r="AV509" s="39">
        <f t="shared" si="117"/>
        <v>0</v>
      </c>
      <c r="AW509" s="39">
        <f>IF(Dane!$C$9="",0,IF(ROUND((N509+O509)*AV509,2)&gt;$AN$1,$AN$1,ROUND((N509+O509)*AV509,2)))</f>
        <v>0</v>
      </c>
      <c r="AX509" s="39">
        <v>0</v>
      </c>
      <c r="AY509" s="39">
        <f>IF(Dane!$C$9=2,IFERROR(J509/W509,0),IF(Dane!$C$9=3,IFERROR(J509/W509,0),0))</f>
        <v>0</v>
      </c>
      <c r="AZ509" s="39">
        <f>IF(Dane!$C$9=2,IFERROR(ROUND(J509-ROUND(J509*0.0976,2)-ROUND(J509*0.015,2)-ROUND(J509*0.0245,2),2)/W509,0),IF(Dane!$C$9=3,IFERROR(ROUND(J509-ROUND(J509*0.0976,2)-ROUND(J509*0.015,2)-ROUND(J509*0.0245,2),2)/W509,0),0))</f>
        <v>0</v>
      </c>
      <c r="BA509" s="39">
        <f t="shared" si="118"/>
        <v>0</v>
      </c>
      <c r="BB509" s="39">
        <f t="shared" si="119"/>
        <v>0</v>
      </c>
      <c r="BC509" s="39">
        <f t="shared" si="112"/>
        <v>0</v>
      </c>
      <c r="BD509" s="39">
        <f>IF(Dane!$C$9=2,IFERROR(BC509/W509,0),IF(Dane!$C$9=3,IFERROR(BC509/W509,0),0))</f>
        <v>0</v>
      </c>
      <c r="BE509" s="39">
        <f t="shared" si="120"/>
        <v>0</v>
      </c>
      <c r="BF509" s="39">
        <v>0</v>
      </c>
      <c r="BG509" s="39">
        <f t="shared" si="121"/>
        <v>0</v>
      </c>
      <c r="BH509" s="39">
        <f>IF(Dane!$C$9=2,IF(ROUND((S509+T509)*BG509,2)&gt;$AN$1,$AN$1,ROUND((S509+T509)*BG509,2)),IF(Dane!$C$9=3,IF(ROUND((S509+T509)*BG509,2)&gt;$AN$1,$AN$1,ROUND((S509+T509)*BG509,2)),0))</f>
        <v>0</v>
      </c>
      <c r="BI509" s="39">
        <v>0</v>
      </c>
      <c r="BJ509" s="39">
        <f>IF(Dane!$C$9=3,IFERROR(J509/AB509,0),0)</f>
        <v>0</v>
      </c>
      <c r="BK509" s="39">
        <f>IF(Dane!$C$9=3,IFERROR(ROUND(J509-ROUND(J509*0.0976,2)-ROUND(J509*0.015,2)-ROUND(J509*0.0245,2),2)/AB509,0),0)</f>
        <v>0</v>
      </c>
      <c r="BL509" s="39">
        <f t="shared" si="122"/>
        <v>0</v>
      </c>
      <c r="BM509" s="39">
        <f t="shared" si="123"/>
        <v>0</v>
      </c>
      <c r="BN509" s="39">
        <f t="shared" si="113"/>
        <v>0</v>
      </c>
      <c r="BO509" s="39">
        <f>IF(Dane!$C$9=3,IFERROR(BN509/AB509,0),0)</f>
        <v>0</v>
      </c>
      <c r="BP509" s="39">
        <f t="shared" si="124"/>
        <v>0</v>
      </c>
      <c r="BQ509" s="39">
        <v>0</v>
      </c>
      <c r="BR509" s="39">
        <f t="shared" si="125"/>
        <v>0</v>
      </c>
      <c r="BS509" s="39">
        <f>IF(Dane!$C$9=3,IF(ROUND((X509+Y509)*BR509,2)&gt;$AN$1,$AN$1,ROUND((X509+Y509)*BR509,2)),0)</f>
        <v>0</v>
      </c>
      <c r="BT509" s="39">
        <v>0</v>
      </c>
    </row>
    <row r="510" spans="1:72">
      <c r="A510" s="87">
        <v>501</v>
      </c>
      <c r="B510" s="1"/>
      <c r="C510" s="1"/>
      <c r="D510" s="2"/>
      <c r="E510" s="3"/>
      <c r="F510" s="4"/>
      <c r="G510" s="5"/>
      <c r="H510" s="5"/>
      <c r="I510" s="6"/>
      <c r="J510" s="5"/>
      <c r="K510" s="5"/>
      <c r="L510" s="5"/>
      <c r="M510" s="55"/>
      <c r="N510" s="8"/>
      <c r="O510" s="105"/>
      <c r="P510" s="5"/>
      <c r="Q510" s="5"/>
      <c r="R510" s="105">
        <f>Dane!$C$10</f>
        <v>0</v>
      </c>
      <c r="S510" s="8"/>
      <c r="T510" s="105"/>
      <c r="U510" s="5"/>
      <c r="V510" s="5"/>
      <c r="W510" s="107">
        <f>Dane!$C$11</f>
        <v>0</v>
      </c>
      <c r="X510" s="8"/>
      <c r="Y510" s="105"/>
      <c r="Z510" s="5"/>
      <c r="AA510" s="5"/>
      <c r="AB510" s="110">
        <f>Dane!$C$12</f>
        <v>0</v>
      </c>
      <c r="AC510" s="108">
        <f>IF(Dane!$E$3=1,AP510+BA510+BL510,IF(Dane!$E$3=2,AT510+BE510+BP510,AW510+BH510+BS510))</f>
        <v>0</v>
      </c>
      <c r="AD510" s="14">
        <f>IF(Dane!$E$3=1,AQ510+BB510+BM510,IF(Dane!$E$3=2,AU510+BF510+BQ510,AX510+BI510+BT510))</f>
        <v>0</v>
      </c>
      <c r="AE510" s="14">
        <f>IF((J510*Dane!$C$9)-AC510&lt;0,0,(J510*Dane!$C$9)-AC510)</f>
        <v>0</v>
      </c>
      <c r="AF510" s="61">
        <f>IF((K510*Dane!$C$9)-AD510&lt;0,0,(K510*Dane!$C$9)-AD510)</f>
        <v>0</v>
      </c>
      <c r="AG510" s="93"/>
      <c r="AH510" s="84">
        <f>IF(Dane!$E$3=1,AP510,IF(Dane!$E$3=2,AT510,AW510))</f>
        <v>0</v>
      </c>
      <c r="AI510" s="84">
        <f>IF(Dane!$E$3=1,AQ510,IF(Dane!$E$3=2,AU510,AX510))</f>
        <v>0</v>
      </c>
      <c r="AJ510" s="84">
        <f>IF(Dane!$E$3=1,BA510,IF(Dane!$E$3=2,BE510,BH510))</f>
        <v>0</v>
      </c>
      <c r="AK510" s="84">
        <f>IF(Dane!$E$3=1,BB510,IF(Dane!$E$3=2,BF510,BI510))</f>
        <v>0</v>
      </c>
      <c r="AL510" s="84">
        <f>IF(Dane!$E$3=1,BL510,IF(Dane!$E$3=2,BP510,BS510))</f>
        <v>0</v>
      </c>
      <c r="AM510" s="84">
        <f>IF(Dane!$E$3=1,BM510,IF(Dane!$E$3=2,BQ510,BT510))</f>
        <v>0</v>
      </c>
      <c r="AN510" s="39">
        <f>IF(Dane!$C$9="",0,IFERROR(J510/R510,0))</f>
        <v>0</v>
      </c>
      <c r="AO510" s="39">
        <f>IF(Dane!$C$9="",0,IFERROR(ROUND(J510-ROUND(J510*0.0976,2)-ROUND(J510*0.015,2)-ROUND(J510*0.0245,2),2)/R510,0))</f>
        <v>0</v>
      </c>
      <c r="AP510" s="39">
        <f t="shared" si="114"/>
        <v>0</v>
      </c>
      <c r="AQ510" s="39">
        <f t="shared" si="115"/>
        <v>0</v>
      </c>
      <c r="AR510" s="39">
        <f t="shared" si="111"/>
        <v>0</v>
      </c>
      <c r="AS510" s="39">
        <f>IF(Dane!$C$9="",0,IFERROR(AR510/R510,0))</f>
        <v>0</v>
      </c>
      <c r="AT510" s="39">
        <f t="shared" si="116"/>
        <v>0</v>
      </c>
      <c r="AU510" s="39">
        <v>0</v>
      </c>
      <c r="AV510" s="39">
        <f t="shared" si="117"/>
        <v>0</v>
      </c>
      <c r="AW510" s="39">
        <f>IF(Dane!$C$9="",0,IF(ROUND((N510+O510)*AV510,2)&gt;$AN$1,$AN$1,ROUND((N510+O510)*AV510,2)))</f>
        <v>0</v>
      </c>
      <c r="AX510" s="39">
        <v>0</v>
      </c>
      <c r="AY510" s="39">
        <f>IF(Dane!$C$9=2,IFERROR(J510/W510,0),IF(Dane!$C$9=3,IFERROR(J510/W510,0),0))</f>
        <v>0</v>
      </c>
      <c r="AZ510" s="39">
        <f>IF(Dane!$C$9=2,IFERROR(ROUND(J510-ROUND(J510*0.0976,2)-ROUND(J510*0.015,2)-ROUND(J510*0.0245,2),2)/W510,0),IF(Dane!$C$9=3,IFERROR(ROUND(J510-ROUND(J510*0.0976,2)-ROUND(J510*0.015,2)-ROUND(J510*0.0245,2),2)/W510,0),0))</f>
        <v>0</v>
      </c>
      <c r="BA510" s="39">
        <f t="shared" si="118"/>
        <v>0</v>
      </c>
      <c r="BB510" s="39">
        <f t="shared" si="119"/>
        <v>0</v>
      </c>
      <c r="BC510" s="39">
        <f t="shared" si="112"/>
        <v>0</v>
      </c>
      <c r="BD510" s="39">
        <f>IF(Dane!$C$9=2,IFERROR(BC510/W510,0),IF(Dane!$C$9=3,IFERROR(BC510/W510,0),0))</f>
        <v>0</v>
      </c>
      <c r="BE510" s="39">
        <f t="shared" si="120"/>
        <v>0</v>
      </c>
      <c r="BF510" s="39">
        <v>0</v>
      </c>
      <c r="BG510" s="39">
        <f t="shared" si="121"/>
        <v>0</v>
      </c>
      <c r="BH510" s="39">
        <f>IF(Dane!$C$9=2,IF(ROUND((S510+T510)*BG510,2)&gt;$AN$1,$AN$1,ROUND((S510+T510)*BG510,2)),IF(Dane!$C$9=3,IF(ROUND((S510+T510)*BG510,2)&gt;$AN$1,$AN$1,ROUND((S510+T510)*BG510,2)),0))</f>
        <v>0</v>
      </c>
      <c r="BI510" s="39">
        <v>0</v>
      </c>
      <c r="BJ510" s="39">
        <f>IF(Dane!$C$9=3,IFERROR(J510/AB510,0),0)</f>
        <v>0</v>
      </c>
      <c r="BK510" s="39">
        <f>IF(Dane!$C$9=3,IFERROR(ROUND(J510-ROUND(J510*0.0976,2)-ROUND(J510*0.015,2)-ROUND(J510*0.0245,2),2)/AB510,0),0)</f>
        <v>0</v>
      </c>
      <c r="BL510" s="39">
        <f t="shared" si="122"/>
        <v>0</v>
      </c>
      <c r="BM510" s="39">
        <f t="shared" si="123"/>
        <v>0</v>
      </c>
      <c r="BN510" s="39">
        <f t="shared" si="113"/>
        <v>0</v>
      </c>
      <c r="BO510" s="39">
        <f>IF(Dane!$C$9=3,IFERROR(BN510/AB510,0),0)</f>
        <v>0</v>
      </c>
      <c r="BP510" s="39">
        <f t="shared" si="124"/>
        <v>0</v>
      </c>
      <c r="BQ510" s="39">
        <v>0</v>
      </c>
      <c r="BR510" s="39">
        <f t="shared" si="125"/>
        <v>0</v>
      </c>
      <c r="BS510" s="39">
        <f>IF(Dane!$C$9=3,IF(ROUND((X510+Y510)*BR510,2)&gt;$AN$1,$AN$1,ROUND((X510+Y510)*BR510,2)),0)</f>
        <v>0</v>
      </c>
      <c r="BT510" s="39">
        <v>0</v>
      </c>
    </row>
    <row r="511" spans="1:72">
      <c r="A511" s="87">
        <v>502</v>
      </c>
      <c r="B511" s="1"/>
      <c r="C511" s="1"/>
      <c r="D511" s="2"/>
      <c r="E511" s="3"/>
      <c r="F511" s="4"/>
      <c r="G511" s="5"/>
      <c r="H511" s="5"/>
      <c r="I511" s="6"/>
      <c r="J511" s="5"/>
      <c r="K511" s="5"/>
      <c r="L511" s="5"/>
      <c r="M511" s="55"/>
      <c r="N511" s="8"/>
      <c r="O511" s="105"/>
      <c r="P511" s="5"/>
      <c r="Q511" s="5"/>
      <c r="R511" s="105">
        <f>Dane!$C$10</f>
        <v>0</v>
      </c>
      <c r="S511" s="8"/>
      <c r="T511" s="105"/>
      <c r="U511" s="5"/>
      <c r="V511" s="5"/>
      <c r="W511" s="107">
        <f>Dane!$C$11</f>
        <v>0</v>
      </c>
      <c r="X511" s="8"/>
      <c r="Y511" s="105"/>
      <c r="Z511" s="5"/>
      <c r="AA511" s="5"/>
      <c r="AB511" s="110">
        <f>Dane!$C$12</f>
        <v>0</v>
      </c>
      <c r="AC511" s="108">
        <f>IF(Dane!$E$3=1,AP511+BA511+BL511,IF(Dane!$E$3=2,AT511+BE511+BP511,AW511+BH511+BS511))</f>
        <v>0</v>
      </c>
      <c r="AD511" s="14">
        <f>IF(Dane!$E$3=1,AQ511+BB511+BM511,IF(Dane!$E$3=2,AU511+BF511+BQ511,AX511+BI511+BT511))</f>
        <v>0</v>
      </c>
      <c r="AE511" s="14">
        <f>IF((J511*Dane!$C$9)-AC511&lt;0,0,(J511*Dane!$C$9)-AC511)</f>
        <v>0</v>
      </c>
      <c r="AF511" s="61">
        <f>IF((K511*Dane!$C$9)-AD511&lt;0,0,(K511*Dane!$C$9)-AD511)</f>
        <v>0</v>
      </c>
      <c r="AG511" s="93"/>
      <c r="AH511" s="84">
        <f>IF(Dane!$E$3=1,AP511,IF(Dane!$E$3=2,AT511,AW511))</f>
        <v>0</v>
      </c>
      <c r="AI511" s="84">
        <f>IF(Dane!$E$3=1,AQ511,IF(Dane!$E$3=2,AU511,AX511))</f>
        <v>0</v>
      </c>
      <c r="AJ511" s="84">
        <f>IF(Dane!$E$3=1,BA511,IF(Dane!$E$3=2,BE511,BH511))</f>
        <v>0</v>
      </c>
      <c r="AK511" s="84">
        <f>IF(Dane!$E$3=1,BB511,IF(Dane!$E$3=2,BF511,BI511))</f>
        <v>0</v>
      </c>
      <c r="AL511" s="84">
        <f>IF(Dane!$E$3=1,BL511,IF(Dane!$E$3=2,BP511,BS511))</f>
        <v>0</v>
      </c>
      <c r="AM511" s="84">
        <f>IF(Dane!$E$3=1,BM511,IF(Dane!$E$3=2,BQ511,BT511))</f>
        <v>0</v>
      </c>
      <c r="AN511" s="39">
        <f>IF(Dane!$C$9="",0,IFERROR(J511/R511,0))</f>
        <v>0</v>
      </c>
      <c r="AO511" s="39">
        <f>IF(Dane!$C$9="",0,IFERROR(ROUND(J511-ROUND(J511*0.0976,2)-ROUND(J511*0.015,2)-ROUND(J511*0.0245,2),2)/R511,0))</f>
        <v>0</v>
      </c>
      <c r="AP511" s="39">
        <f t="shared" si="114"/>
        <v>0</v>
      </c>
      <c r="AQ511" s="39">
        <f t="shared" si="115"/>
        <v>0</v>
      </c>
      <c r="AR511" s="39">
        <f t="shared" si="111"/>
        <v>0</v>
      </c>
      <c r="AS511" s="39">
        <f>IF(Dane!$C$9="",0,IFERROR(AR511/R511,0))</f>
        <v>0</v>
      </c>
      <c r="AT511" s="39">
        <f t="shared" si="116"/>
        <v>0</v>
      </c>
      <c r="AU511" s="39">
        <v>0</v>
      </c>
      <c r="AV511" s="39">
        <f t="shared" si="117"/>
        <v>0</v>
      </c>
      <c r="AW511" s="39">
        <f>IF(Dane!$C$9="",0,IF(ROUND((N511+O511)*AV511,2)&gt;$AN$1,$AN$1,ROUND((N511+O511)*AV511,2)))</f>
        <v>0</v>
      </c>
      <c r="AX511" s="39">
        <v>0</v>
      </c>
      <c r="AY511" s="39">
        <f>IF(Dane!$C$9=2,IFERROR(J511/W511,0),IF(Dane!$C$9=3,IFERROR(J511/W511,0),0))</f>
        <v>0</v>
      </c>
      <c r="AZ511" s="39">
        <f>IF(Dane!$C$9=2,IFERROR(ROUND(J511-ROUND(J511*0.0976,2)-ROUND(J511*0.015,2)-ROUND(J511*0.0245,2),2)/W511,0),IF(Dane!$C$9=3,IFERROR(ROUND(J511-ROUND(J511*0.0976,2)-ROUND(J511*0.015,2)-ROUND(J511*0.0245,2),2)/W511,0),0))</f>
        <v>0</v>
      </c>
      <c r="BA511" s="39">
        <f t="shared" si="118"/>
        <v>0</v>
      </c>
      <c r="BB511" s="39">
        <f t="shared" si="119"/>
        <v>0</v>
      </c>
      <c r="BC511" s="39">
        <f t="shared" si="112"/>
        <v>0</v>
      </c>
      <c r="BD511" s="39">
        <f>IF(Dane!$C$9=2,IFERROR(BC511/W511,0),IF(Dane!$C$9=3,IFERROR(BC511/W511,0),0))</f>
        <v>0</v>
      </c>
      <c r="BE511" s="39">
        <f t="shared" si="120"/>
        <v>0</v>
      </c>
      <c r="BF511" s="39">
        <v>0</v>
      </c>
      <c r="BG511" s="39">
        <f t="shared" si="121"/>
        <v>0</v>
      </c>
      <c r="BH511" s="39">
        <f>IF(Dane!$C$9=2,IF(ROUND((S511+T511)*BG511,2)&gt;$AN$1,$AN$1,ROUND((S511+T511)*BG511,2)),IF(Dane!$C$9=3,IF(ROUND((S511+T511)*BG511,2)&gt;$AN$1,$AN$1,ROUND((S511+T511)*BG511,2)),0))</f>
        <v>0</v>
      </c>
      <c r="BI511" s="39">
        <v>0</v>
      </c>
      <c r="BJ511" s="39">
        <f>IF(Dane!$C$9=3,IFERROR(J511/AB511,0),0)</f>
        <v>0</v>
      </c>
      <c r="BK511" s="39">
        <f>IF(Dane!$C$9=3,IFERROR(ROUND(J511-ROUND(J511*0.0976,2)-ROUND(J511*0.015,2)-ROUND(J511*0.0245,2),2)/AB511,0),0)</f>
        <v>0</v>
      </c>
      <c r="BL511" s="39">
        <f t="shared" si="122"/>
        <v>0</v>
      </c>
      <c r="BM511" s="39">
        <f t="shared" si="123"/>
        <v>0</v>
      </c>
      <c r="BN511" s="39">
        <f t="shared" si="113"/>
        <v>0</v>
      </c>
      <c r="BO511" s="39">
        <f>IF(Dane!$C$9=3,IFERROR(BN511/AB511,0),0)</f>
        <v>0</v>
      </c>
      <c r="BP511" s="39">
        <f t="shared" si="124"/>
        <v>0</v>
      </c>
      <c r="BQ511" s="39">
        <v>0</v>
      </c>
      <c r="BR511" s="39">
        <f t="shared" si="125"/>
        <v>0</v>
      </c>
      <c r="BS511" s="39">
        <f>IF(Dane!$C$9=3,IF(ROUND((X511+Y511)*BR511,2)&gt;$AN$1,$AN$1,ROUND((X511+Y511)*BR511,2)),0)</f>
        <v>0</v>
      </c>
      <c r="BT511" s="39">
        <v>0</v>
      </c>
    </row>
    <row r="512" spans="1:72">
      <c r="A512" s="87">
        <v>503</v>
      </c>
      <c r="B512" s="1"/>
      <c r="C512" s="1"/>
      <c r="D512" s="2"/>
      <c r="E512" s="3"/>
      <c r="F512" s="4"/>
      <c r="G512" s="5"/>
      <c r="H512" s="5"/>
      <c r="I512" s="6"/>
      <c r="J512" s="5"/>
      <c r="K512" s="5"/>
      <c r="L512" s="5"/>
      <c r="M512" s="55"/>
      <c r="N512" s="8"/>
      <c r="O512" s="105"/>
      <c r="P512" s="5"/>
      <c r="Q512" s="5"/>
      <c r="R512" s="105">
        <f>Dane!$C$10</f>
        <v>0</v>
      </c>
      <c r="S512" s="8"/>
      <c r="T512" s="105"/>
      <c r="U512" s="5"/>
      <c r="V512" s="5"/>
      <c r="W512" s="107">
        <f>Dane!$C$11</f>
        <v>0</v>
      </c>
      <c r="X512" s="8"/>
      <c r="Y512" s="105"/>
      <c r="Z512" s="5"/>
      <c r="AA512" s="5"/>
      <c r="AB512" s="110">
        <f>Dane!$C$12</f>
        <v>0</v>
      </c>
      <c r="AC512" s="108">
        <f>IF(Dane!$E$3=1,AP512+BA512+BL512,IF(Dane!$E$3=2,AT512+BE512+BP512,AW512+BH512+BS512))</f>
        <v>0</v>
      </c>
      <c r="AD512" s="14">
        <f>IF(Dane!$E$3=1,AQ512+BB512+BM512,IF(Dane!$E$3=2,AU512+BF512+BQ512,AX512+BI512+BT512))</f>
        <v>0</v>
      </c>
      <c r="AE512" s="14">
        <f>IF((J512*Dane!$C$9)-AC512&lt;0,0,(J512*Dane!$C$9)-AC512)</f>
        <v>0</v>
      </c>
      <c r="AF512" s="61">
        <f>IF((K512*Dane!$C$9)-AD512&lt;0,0,(K512*Dane!$C$9)-AD512)</f>
        <v>0</v>
      </c>
      <c r="AG512" s="93"/>
      <c r="AH512" s="84">
        <f>IF(Dane!$E$3=1,AP512,IF(Dane!$E$3=2,AT512,AW512))</f>
        <v>0</v>
      </c>
      <c r="AI512" s="84">
        <f>IF(Dane!$E$3=1,AQ512,IF(Dane!$E$3=2,AU512,AX512))</f>
        <v>0</v>
      </c>
      <c r="AJ512" s="84">
        <f>IF(Dane!$E$3=1,BA512,IF(Dane!$E$3=2,BE512,BH512))</f>
        <v>0</v>
      </c>
      <c r="AK512" s="84">
        <f>IF(Dane!$E$3=1,BB512,IF(Dane!$E$3=2,BF512,BI512))</f>
        <v>0</v>
      </c>
      <c r="AL512" s="84">
        <f>IF(Dane!$E$3=1,BL512,IF(Dane!$E$3=2,BP512,BS512))</f>
        <v>0</v>
      </c>
      <c r="AM512" s="84">
        <f>IF(Dane!$E$3=1,BM512,IF(Dane!$E$3=2,BQ512,BT512))</f>
        <v>0</v>
      </c>
      <c r="AN512" s="39">
        <f>IF(Dane!$C$9="",0,IFERROR(J512/R512,0))</f>
        <v>0</v>
      </c>
      <c r="AO512" s="39">
        <f>IF(Dane!$C$9="",0,IFERROR(ROUND(J512-ROUND(J512*0.0976,2)-ROUND(J512*0.015,2)-ROUND(J512*0.0245,2),2)/R512,0))</f>
        <v>0</v>
      </c>
      <c r="AP512" s="39">
        <f t="shared" si="114"/>
        <v>0</v>
      </c>
      <c r="AQ512" s="39">
        <f t="shared" si="115"/>
        <v>0</v>
      </c>
      <c r="AR512" s="39">
        <f t="shared" si="111"/>
        <v>0</v>
      </c>
      <c r="AS512" s="39">
        <f>IF(Dane!$C$9="",0,IFERROR(AR512/R512,0))</f>
        <v>0</v>
      </c>
      <c r="AT512" s="39">
        <f t="shared" si="116"/>
        <v>0</v>
      </c>
      <c r="AU512" s="39">
        <v>0</v>
      </c>
      <c r="AV512" s="39">
        <f t="shared" si="117"/>
        <v>0</v>
      </c>
      <c r="AW512" s="39">
        <f>IF(Dane!$C$9="",0,IF(ROUND((N512+O512)*AV512,2)&gt;$AN$1,$AN$1,ROUND((N512+O512)*AV512,2)))</f>
        <v>0</v>
      </c>
      <c r="AX512" s="39">
        <v>0</v>
      </c>
      <c r="AY512" s="39">
        <f>IF(Dane!$C$9=2,IFERROR(J512/W512,0),IF(Dane!$C$9=3,IFERROR(J512/W512,0),0))</f>
        <v>0</v>
      </c>
      <c r="AZ512" s="39">
        <f>IF(Dane!$C$9=2,IFERROR(ROUND(J512-ROUND(J512*0.0976,2)-ROUND(J512*0.015,2)-ROUND(J512*0.0245,2),2)/W512,0),IF(Dane!$C$9=3,IFERROR(ROUND(J512-ROUND(J512*0.0976,2)-ROUND(J512*0.015,2)-ROUND(J512*0.0245,2),2)/W512,0),0))</f>
        <v>0</v>
      </c>
      <c r="BA512" s="39">
        <f t="shared" si="118"/>
        <v>0</v>
      </c>
      <c r="BB512" s="39">
        <f t="shared" si="119"/>
        <v>0</v>
      </c>
      <c r="BC512" s="39">
        <f t="shared" si="112"/>
        <v>0</v>
      </c>
      <c r="BD512" s="39">
        <f>IF(Dane!$C$9=2,IFERROR(BC512/W512,0),IF(Dane!$C$9=3,IFERROR(BC512/W512,0),0))</f>
        <v>0</v>
      </c>
      <c r="BE512" s="39">
        <f t="shared" si="120"/>
        <v>0</v>
      </c>
      <c r="BF512" s="39">
        <v>0</v>
      </c>
      <c r="BG512" s="39">
        <f t="shared" si="121"/>
        <v>0</v>
      </c>
      <c r="BH512" s="39">
        <f>IF(Dane!$C$9=2,IF(ROUND((S512+T512)*BG512,2)&gt;$AN$1,$AN$1,ROUND((S512+T512)*BG512,2)),IF(Dane!$C$9=3,IF(ROUND((S512+T512)*BG512,2)&gt;$AN$1,$AN$1,ROUND((S512+T512)*BG512,2)),0))</f>
        <v>0</v>
      </c>
      <c r="BI512" s="39">
        <v>0</v>
      </c>
      <c r="BJ512" s="39">
        <f>IF(Dane!$C$9=3,IFERROR(J512/AB512,0),0)</f>
        <v>0</v>
      </c>
      <c r="BK512" s="39">
        <f>IF(Dane!$C$9=3,IFERROR(ROUND(J512-ROUND(J512*0.0976,2)-ROUND(J512*0.015,2)-ROUND(J512*0.0245,2),2)/AB512,0),0)</f>
        <v>0</v>
      </c>
      <c r="BL512" s="39">
        <f t="shared" si="122"/>
        <v>0</v>
      </c>
      <c r="BM512" s="39">
        <f t="shared" si="123"/>
        <v>0</v>
      </c>
      <c r="BN512" s="39">
        <f t="shared" si="113"/>
        <v>0</v>
      </c>
      <c r="BO512" s="39">
        <f>IF(Dane!$C$9=3,IFERROR(BN512/AB512,0),0)</f>
        <v>0</v>
      </c>
      <c r="BP512" s="39">
        <f t="shared" si="124"/>
        <v>0</v>
      </c>
      <c r="BQ512" s="39">
        <v>0</v>
      </c>
      <c r="BR512" s="39">
        <f t="shared" si="125"/>
        <v>0</v>
      </c>
      <c r="BS512" s="39">
        <f>IF(Dane!$C$9=3,IF(ROUND((X512+Y512)*BR512,2)&gt;$AN$1,$AN$1,ROUND((X512+Y512)*BR512,2)),0)</f>
        <v>0</v>
      </c>
      <c r="BT512" s="39">
        <v>0</v>
      </c>
    </row>
    <row r="513" spans="1:72">
      <c r="A513" s="87">
        <v>504</v>
      </c>
      <c r="B513" s="1"/>
      <c r="C513" s="1"/>
      <c r="D513" s="2"/>
      <c r="E513" s="3"/>
      <c r="F513" s="4"/>
      <c r="G513" s="5"/>
      <c r="H513" s="5"/>
      <c r="I513" s="6"/>
      <c r="J513" s="5"/>
      <c r="K513" s="5"/>
      <c r="L513" s="5"/>
      <c r="M513" s="55"/>
      <c r="N513" s="8"/>
      <c r="O513" s="105"/>
      <c r="P513" s="5"/>
      <c r="Q513" s="5"/>
      <c r="R513" s="105">
        <f>Dane!$C$10</f>
        <v>0</v>
      </c>
      <c r="S513" s="8"/>
      <c r="T513" s="105"/>
      <c r="U513" s="5"/>
      <c r="V513" s="5"/>
      <c r="W513" s="107">
        <f>Dane!$C$11</f>
        <v>0</v>
      </c>
      <c r="X513" s="8"/>
      <c r="Y513" s="105"/>
      <c r="Z513" s="5"/>
      <c r="AA513" s="5"/>
      <c r="AB513" s="110">
        <f>Dane!$C$12</f>
        <v>0</v>
      </c>
      <c r="AC513" s="108">
        <f>IF(Dane!$E$3=1,AP513+BA513+BL513,IF(Dane!$E$3=2,AT513+BE513+BP513,AW513+BH513+BS513))</f>
        <v>0</v>
      </c>
      <c r="AD513" s="14">
        <f>IF(Dane!$E$3=1,AQ513+BB513+BM513,IF(Dane!$E$3=2,AU513+BF513+BQ513,AX513+BI513+BT513))</f>
        <v>0</v>
      </c>
      <c r="AE513" s="14">
        <f>IF((J513*Dane!$C$9)-AC513&lt;0,0,(J513*Dane!$C$9)-AC513)</f>
        <v>0</v>
      </c>
      <c r="AF513" s="61">
        <f>IF((K513*Dane!$C$9)-AD513&lt;0,0,(K513*Dane!$C$9)-AD513)</f>
        <v>0</v>
      </c>
      <c r="AG513" s="93"/>
      <c r="AH513" s="84">
        <f>IF(Dane!$E$3=1,AP513,IF(Dane!$E$3=2,AT513,AW513))</f>
        <v>0</v>
      </c>
      <c r="AI513" s="84">
        <f>IF(Dane!$E$3=1,AQ513,IF(Dane!$E$3=2,AU513,AX513))</f>
        <v>0</v>
      </c>
      <c r="AJ513" s="84">
        <f>IF(Dane!$E$3=1,BA513,IF(Dane!$E$3=2,BE513,BH513))</f>
        <v>0</v>
      </c>
      <c r="AK513" s="84">
        <f>IF(Dane!$E$3=1,BB513,IF(Dane!$E$3=2,BF513,BI513))</f>
        <v>0</v>
      </c>
      <c r="AL513" s="84">
        <f>IF(Dane!$E$3=1,BL513,IF(Dane!$E$3=2,BP513,BS513))</f>
        <v>0</v>
      </c>
      <c r="AM513" s="84">
        <f>IF(Dane!$E$3=1,BM513,IF(Dane!$E$3=2,BQ513,BT513))</f>
        <v>0</v>
      </c>
      <c r="AN513" s="39">
        <f>IF(Dane!$C$9="",0,IFERROR(J513/R513,0))</f>
        <v>0</v>
      </c>
      <c r="AO513" s="39">
        <f>IF(Dane!$C$9="",0,IFERROR(ROUND(J513-ROUND(J513*0.0976,2)-ROUND(J513*0.015,2)-ROUND(J513*0.0245,2),2)/R513,0))</f>
        <v>0</v>
      </c>
      <c r="AP513" s="39">
        <f t="shared" si="114"/>
        <v>0</v>
      </c>
      <c r="AQ513" s="39">
        <f t="shared" si="115"/>
        <v>0</v>
      </c>
      <c r="AR513" s="39">
        <f t="shared" si="111"/>
        <v>0</v>
      </c>
      <c r="AS513" s="39">
        <f>IF(Dane!$C$9="",0,IFERROR(AR513/R513,0))</f>
        <v>0</v>
      </c>
      <c r="AT513" s="39">
        <f t="shared" si="116"/>
        <v>0</v>
      </c>
      <c r="AU513" s="39">
        <v>0</v>
      </c>
      <c r="AV513" s="39">
        <f t="shared" si="117"/>
        <v>0</v>
      </c>
      <c r="AW513" s="39">
        <f>IF(Dane!$C$9="",0,IF(ROUND((N513+O513)*AV513,2)&gt;$AN$1,$AN$1,ROUND((N513+O513)*AV513,2)))</f>
        <v>0</v>
      </c>
      <c r="AX513" s="39">
        <v>0</v>
      </c>
      <c r="AY513" s="39">
        <f>IF(Dane!$C$9=2,IFERROR(J513/W513,0),IF(Dane!$C$9=3,IFERROR(J513/W513,0),0))</f>
        <v>0</v>
      </c>
      <c r="AZ513" s="39">
        <f>IF(Dane!$C$9=2,IFERROR(ROUND(J513-ROUND(J513*0.0976,2)-ROUND(J513*0.015,2)-ROUND(J513*0.0245,2),2)/W513,0),IF(Dane!$C$9=3,IFERROR(ROUND(J513-ROUND(J513*0.0976,2)-ROUND(J513*0.015,2)-ROUND(J513*0.0245,2),2)/W513,0),0))</f>
        <v>0</v>
      </c>
      <c r="BA513" s="39">
        <f t="shared" si="118"/>
        <v>0</v>
      </c>
      <c r="BB513" s="39">
        <f t="shared" si="119"/>
        <v>0</v>
      </c>
      <c r="BC513" s="39">
        <f t="shared" si="112"/>
        <v>0</v>
      </c>
      <c r="BD513" s="39">
        <f>IF(Dane!$C$9=2,IFERROR(BC513/W513,0),IF(Dane!$C$9=3,IFERROR(BC513/W513,0),0))</f>
        <v>0</v>
      </c>
      <c r="BE513" s="39">
        <f t="shared" si="120"/>
        <v>0</v>
      </c>
      <c r="BF513" s="39">
        <v>0</v>
      </c>
      <c r="BG513" s="39">
        <f t="shared" si="121"/>
        <v>0</v>
      </c>
      <c r="BH513" s="39">
        <f>IF(Dane!$C$9=2,IF(ROUND((S513+T513)*BG513,2)&gt;$AN$1,$AN$1,ROUND((S513+T513)*BG513,2)),IF(Dane!$C$9=3,IF(ROUND((S513+T513)*BG513,2)&gt;$AN$1,$AN$1,ROUND((S513+T513)*BG513,2)),0))</f>
        <v>0</v>
      </c>
      <c r="BI513" s="39">
        <v>0</v>
      </c>
      <c r="BJ513" s="39">
        <f>IF(Dane!$C$9=3,IFERROR(J513/AB513,0),0)</f>
        <v>0</v>
      </c>
      <c r="BK513" s="39">
        <f>IF(Dane!$C$9=3,IFERROR(ROUND(J513-ROUND(J513*0.0976,2)-ROUND(J513*0.015,2)-ROUND(J513*0.0245,2),2)/AB513,0),0)</f>
        <v>0</v>
      </c>
      <c r="BL513" s="39">
        <f t="shared" si="122"/>
        <v>0</v>
      </c>
      <c r="BM513" s="39">
        <f t="shared" si="123"/>
        <v>0</v>
      </c>
      <c r="BN513" s="39">
        <f t="shared" si="113"/>
        <v>0</v>
      </c>
      <c r="BO513" s="39">
        <f>IF(Dane!$C$9=3,IFERROR(BN513/AB513,0),0)</f>
        <v>0</v>
      </c>
      <c r="BP513" s="39">
        <f t="shared" si="124"/>
        <v>0</v>
      </c>
      <c r="BQ513" s="39">
        <v>0</v>
      </c>
      <c r="BR513" s="39">
        <f t="shared" si="125"/>
        <v>0</v>
      </c>
      <c r="BS513" s="39">
        <f>IF(Dane!$C$9=3,IF(ROUND((X513+Y513)*BR513,2)&gt;$AN$1,$AN$1,ROUND((X513+Y513)*BR513,2)),0)</f>
        <v>0</v>
      </c>
      <c r="BT513" s="39">
        <v>0</v>
      </c>
    </row>
    <row r="514" spans="1:72">
      <c r="A514" s="87">
        <v>505</v>
      </c>
      <c r="B514" s="1"/>
      <c r="C514" s="1"/>
      <c r="D514" s="2"/>
      <c r="E514" s="3"/>
      <c r="F514" s="4"/>
      <c r="G514" s="5"/>
      <c r="H514" s="5"/>
      <c r="I514" s="6"/>
      <c r="J514" s="5"/>
      <c r="K514" s="5"/>
      <c r="L514" s="5"/>
      <c r="M514" s="55"/>
      <c r="N514" s="8"/>
      <c r="O514" s="105"/>
      <c r="P514" s="5"/>
      <c r="Q514" s="5"/>
      <c r="R514" s="105">
        <f>Dane!$C$10</f>
        <v>0</v>
      </c>
      <c r="S514" s="8"/>
      <c r="T514" s="105"/>
      <c r="U514" s="5"/>
      <c r="V514" s="5"/>
      <c r="W514" s="107">
        <f>Dane!$C$11</f>
        <v>0</v>
      </c>
      <c r="X514" s="8"/>
      <c r="Y514" s="105"/>
      <c r="Z514" s="5"/>
      <c r="AA514" s="5"/>
      <c r="AB514" s="110">
        <f>Dane!$C$12</f>
        <v>0</v>
      </c>
      <c r="AC514" s="108">
        <f>IF(Dane!$E$3=1,AP514+BA514+BL514,IF(Dane!$E$3=2,AT514+BE514+BP514,AW514+BH514+BS514))</f>
        <v>0</v>
      </c>
      <c r="AD514" s="14">
        <f>IF(Dane!$E$3=1,AQ514+BB514+BM514,IF(Dane!$E$3=2,AU514+BF514+BQ514,AX514+BI514+BT514))</f>
        <v>0</v>
      </c>
      <c r="AE514" s="14">
        <f>IF((J514*Dane!$C$9)-AC514&lt;0,0,(J514*Dane!$C$9)-AC514)</f>
        <v>0</v>
      </c>
      <c r="AF514" s="61">
        <f>IF((K514*Dane!$C$9)-AD514&lt;0,0,(K514*Dane!$C$9)-AD514)</f>
        <v>0</v>
      </c>
      <c r="AG514" s="93"/>
      <c r="AH514" s="84">
        <f>IF(Dane!$E$3=1,AP514,IF(Dane!$E$3=2,AT514,AW514))</f>
        <v>0</v>
      </c>
      <c r="AI514" s="84">
        <f>IF(Dane!$E$3=1,AQ514,IF(Dane!$E$3=2,AU514,AX514))</f>
        <v>0</v>
      </c>
      <c r="AJ514" s="84">
        <f>IF(Dane!$E$3=1,BA514,IF(Dane!$E$3=2,BE514,BH514))</f>
        <v>0</v>
      </c>
      <c r="AK514" s="84">
        <f>IF(Dane!$E$3=1,BB514,IF(Dane!$E$3=2,BF514,BI514))</f>
        <v>0</v>
      </c>
      <c r="AL514" s="84">
        <f>IF(Dane!$E$3=1,BL514,IF(Dane!$E$3=2,BP514,BS514))</f>
        <v>0</v>
      </c>
      <c r="AM514" s="84">
        <f>IF(Dane!$E$3=1,BM514,IF(Dane!$E$3=2,BQ514,BT514))</f>
        <v>0</v>
      </c>
      <c r="AN514" s="39">
        <f>IF(Dane!$C$9="",0,IFERROR(J514/R514,0))</f>
        <v>0</v>
      </c>
      <c r="AO514" s="39">
        <f>IF(Dane!$C$9="",0,IFERROR(ROUND(J514-ROUND(J514*0.0976,2)-ROUND(J514*0.015,2)-ROUND(J514*0.0245,2),2)/R514,0))</f>
        <v>0</v>
      </c>
      <c r="AP514" s="39">
        <f t="shared" si="114"/>
        <v>0</v>
      </c>
      <c r="AQ514" s="39">
        <f t="shared" si="115"/>
        <v>0</v>
      </c>
      <c r="AR514" s="39">
        <f t="shared" si="111"/>
        <v>0</v>
      </c>
      <c r="AS514" s="39">
        <f>IF(Dane!$C$9="",0,IFERROR(AR514/R514,0))</f>
        <v>0</v>
      </c>
      <c r="AT514" s="39">
        <f t="shared" si="116"/>
        <v>0</v>
      </c>
      <c r="AU514" s="39">
        <v>0</v>
      </c>
      <c r="AV514" s="39">
        <f t="shared" si="117"/>
        <v>0</v>
      </c>
      <c r="AW514" s="39">
        <f>IF(Dane!$C$9="",0,IF(ROUND((N514+O514)*AV514,2)&gt;$AN$1,$AN$1,ROUND((N514+O514)*AV514,2)))</f>
        <v>0</v>
      </c>
      <c r="AX514" s="39">
        <v>0</v>
      </c>
      <c r="AY514" s="39">
        <f>IF(Dane!$C$9=2,IFERROR(J514/W514,0),IF(Dane!$C$9=3,IFERROR(J514/W514,0),0))</f>
        <v>0</v>
      </c>
      <c r="AZ514" s="39">
        <f>IF(Dane!$C$9=2,IFERROR(ROUND(J514-ROUND(J514*0.0976,2)-ROUND(J514*0.015,2)-ROUND(J514*0.0245,2),2)/W514,0),IF(Dane!$C$9=3,IFERROR(ROUND(J514-ROUND(J514*0.0976,2)-ROUND(J514*0.015,2)-ROUND(J514*0.0245,2),2)/W514,0),0))</f>
        <v>0</v>
      </c>
      <c r="BA514" s="39">
        <f t="shared" si="118"/>
        <v>0</v>
      </c>
      <c r="BB514" s="39">
        <f t="shared" si="119"/>
        <v>0</v>
      </c>
      <c r="BC514" s="39">
        <f t="shared" si="112"/>
        <v>0</v>
      </c>
      <c r="BD514" s="39">
        <f>IF(Dane!$C$9=2,IFERROR(BC514/W514,0),IF(Dane!$C$9=3,IFERROR(BC514/W514,0),0))</f>
        <v>0</v>
      </c>
      <c r="BE514" s="39">
        <f t="shared" si="120"/>
        <v>0</v>
      </c>
      <c r="BF514" s="39">
        <v>0</v>
      </c>
      <c r="BG514" s="39">
        <f t="shared" si="121"/>
        <v>0</v>
      </c>
      <c r="BH514" s="39">
        <f>IF(Dane!$C$9=2,IF(ROUND((S514+T514)*BG514,2)&gt;$AN$1,$AN$1,ROUND((S514+T514)*BG514,2)),IF(Dane!$C$9=3,IF(ROUND((S514+T514)*BG514,2)&gt;$AN$1,$AN$1,ROUND((S514+T514)*BG514,2)),0))</f>
        <v>0</v>
      </c>
      <c r="BI514" s="39">
        <v>0</v>
      </c>
      <c r="BJ514" s="39">
        <f>IF(Dane!$C$9=3,IFERROR(J514/AB514,0),0)</f>
        <v>0</v>
      </c>
      <c r="BK514" s="39">
        <f>IF(Dane!$C$9=3,IFERROR(ROUND(J514-ROUND(J514*0.0976,2)-ROUND(J514*0.015,2)-ROUND(J514*0.0245,2),2)/AB514,0),0)</f>
        <v>0</v>
      </c>
      <c r="BL514" s="39">
        <f t="shared" si="122"/>
        <v>0</v>
      </c>
      <c r="BM514" s="39">
        <f t="shared" si="123"/>
        <v>0</v>
      </c>
      <c r="BN514" s="39">
        <f t="shared" si="113"/>
        <v>0</v>
      </c>
      <c r="BO514" s="39">
        <f>IF(Dane!$C$9=3,IFERROR(BN514/AB514,0),0)</f>
        <v>0</v>
      </c>
      <c r="BP514" s="39">
        <f t="shared" si="124"/>
        <v>0</v>
      </c>
      <c r="BQ514" s="39">
        <v>0</v>
      </c>
      <c r="BR514" s="39">
        <f t="shared" si="125"/>
        <v>0</v>
      </c>
      <c r="BS514" s="39">
        <f>IF(Dane!$C$9=3,IF(ROUND((X514+Y514)*BR514,2)&gt;$AN$1,$AN$1,ROUND((X514+Y514)*BR514,2)),0)</f>
        <v>0</v>
      </c>
      <c r="BT514" s="39">
        <v>0</v>
      </c>
    </row>
    <row r="515" spans="1:72">
      <c r="A515" s="87">
        <v>506</v>
      </c>
      <c r="B515" s="1"/>
      <c r="C515" s="1"/>
      <c r="D515" s="2"/>
      <c r="E515" s="3"/>
      <c r="F515" s="4"/>
      <c r="G515" s="5"/>
      <c r="H515" s="5"/>
      <c r="I515" s="6"/>
      <c r="J515" s="5"/>
      <c r="K515" s="5"/>
      <c r="L515" s="5"/>
      <c r="M515" s="55"/>
      <c r="N515" s="8"/>
      <c r="O515" s="105"/>
      <c r="P515" s="5"/>
      <c r="Q515" s="5"/>
      <c r="R515" s="105">
        <f>Dane!$C$10</f>
        <v>0</v>
      </c>
      <c r="S515" s="8"/>
      <c r="T515" s="105"/>
      <c r="U515" s="5"/>
      <c r="V515" s="5"/>
      <c r="W515" s="107">
        <f>Dane!$C$11</f>
        <v>0</v>
      </c>
      <c r="X515" s="8"/>
      <c r="Y515" s="105"/>
      <c r="Z515" s="5"/>
      <c r="AA515" s="5"/>
      <c r="AB515" s="110">
        <f>Dane!$C$12</f>
        <v>0</v>
      </c>
      <c r="AC515" s="108">
        <f>IF(Dane!$E$3=1,AP515+BA515+BL515,IF(Dane!$E$3=2,AT515+BE515+BP515,AW515+BH515+BS515))</f>
        <v>0</v>
      </c>
      <c r="AD515" s="14">
        <f>IF(Dane!$E$3=1,AQ515+BB515+BM515,IF(Dane!$E$3=2,AU515+BF515+BQ515,AX515+BI515+BT515))</f>
        <v>0</v>
      </c>
      <c r="AE515" s="14">
        <f>IF((J515*Dane!$C$9)-AC515&lt;0,0,(J515*Dane!$C$9)-AC515)</f>
        <v>0</v>
      </c>
      <c r="AF515" s="61">
        <f>IF((K515*Dane!$C$9)-AD515&lt;0,0,(K515*Dane!$C$9)-AD515)</f>
        <v>0</v>
      </c>
      <c r="AG515" s="93"/>
      <c r="AH515" s="84">
        <f>IF(Dane!$E$3=1,AP515,IF(Dane!$E$3=2,AT515,AW515))</f>
        <v>0</v>
      </c>
      <c r="AI515" s="84">
        <f>IF(Dane!$E$3=1,AQ515,IF(Dane!$E$3=2,AU515,AX515))</f>
        <v>0</v>
      </c>
      <c r="AJ515" s="84">
        <f>IF(Dane!$E$3=1,BA515,IF(Dane!$E$3=2,BE515,BH515))</f>
        <v>0</v>
      </c>
      <c r="AK515" s="84">
        <f>IF(Dane!$E$3=1,BB515,IF(Dane!$E$3=2,BF515,BI515))</f>
        <v>0</v>
      </c>
      <c r="AL515" s="84">
        <f>IF(Dane!$E$3=1,BL515,IF(Dane!$E$3=2,BP515,BS515))</f>
        <v>0</v>
      </c>
      <c r="AM515" s="84">
        <f>IF(Dane!$E$3=1,BM515,IF(Dane!$E$3=2,BQ515,BT515))</f>
        <v>0</v>
      </c>
      <c r="AN515" s="39">
        <f>IF(Dane!$C$9="",0,IFERROR(J515/R515,0))</f>
        <v>0</v>
      </c>
      <c r="AO515" s="39">
        <f>IF(Dane!$C$9="",0,IFERROR(ROUND(J515-ROUND(J515*0.0976,2)-ROUND(J515*0.015,2)-ROUND(J515*0.0245,2),2)/R515,0))</f>
        <v>0</v>
      </c>
      <c r="AP515" s="39">
        <f t="shared" si="114"/>
        <v>0</v>
      </c>
      <c r="AQ515" s="39">
        <f t="shared" si="115"/>
        <v>0</v>
      </c>
      <c r="AR515" s="39">
        <f t="shared" si="111"/>
        <v>0</v>
      </c>
      <c r="AS515" s="39">
        <f>IF(Dane!$C$9="",0,IFERROR(AR515/R515,0))</f>
        <v>0</v>
      </c>
      <c r="AT515" s="39">
        <f t="shared" si="116"/>
        <v>0</v>
      </c>
      <c r="AU515" s="39">
        <v>0</v>
      </c>
      <c r="AV515" s="39">
        <f t="shared" si="117"/>
        <v>0</v>
      </c>
      <c r="AW515" s="39">
        <f>IF(Dane!$C$9="",0,IF(ROUND((N515+O515)*AV515,2)&gt;$AN$1,$AN$1,ROUND((N515+O515)*AV515,2)))</f>
        <v>0</v>
      </c>
      <c r="AX515" s="39">
        <v>0</v>
      </c>
      <c r="AY515" s="39">
        <f>IF(Dane!$C$9=2,IFERROR(J515/W515,0),IF(Dane!$C$9=3,IFERROR(J515/W515,0),0))</f>
        <v>0</v>
      </c>
      <c r="AZ515" s="39">
        <f>IF(Dane!$C$9=2,IFERROR(ROUND(J515-ROUND(J515*0.0976,2)-ROUND(J515*0.015,2)-ROUND(J515*0.0245,2),2)/W515,0),IF(Dane!$C$9=3,IFERROR(ROUND(J515-ROUND(J515*0.0976,2)-ROUND(J515*0.015,2)-ROUND(J515*0.0245,2),2)/W515,0),0))</f>
        <v>0</v>
      </c>
      <c r="BA515" s="39">
        <f t="shared" si="118"/>
        <v>0</v>
      </c>
      <c r="BB515" s="39">
        <f t="shared" si="119"/>
        <v>0</v>
      </c>
      <c r="BC515" s="39">
        <f t="shared" si="112"/>
        <v>0</v>
      </c>
      <c r="BD515" s="39">
        <f>IF(Dane!$C$9=2,IFERROR(BC515/W515,0),IF(Dane!$C$9=3,IFERROR(BC515/W515,0),0))</f>
        <v>0</v>
      </c>
      <c r="BE515" s="39">
        <f t="shared" si="120"/>
        <v>0</v>
      </c>
      <c r="BF515" s="39">
        <v>0</v>
      </c>
      <c r="BG515" s="39">
        <f t="shared" si="121"/>
        <v>0</v>
      </c>
      <c r="BH515" s="39">
        <f>IF(Dane!$C$9=2,IF(ROUND((S515+T515)*BG515,2)&gt;$AN$1,$AN$1,ROUND((S515+T515)*BG515,2)),IF(Dane!$C$9=3,IF(ROUND((S515+T515)*BG515,2)&gt;$AN$1,$AN$1,ROUND((S515+T515)*BG515,2)),0))</f>
        <v>0</v>
      </c>
      <c r="BI515" s="39">
        <v>0</v>
      </c>
      <c r="BJ515" s="39">
        <f>IF(Dane!$C$9=3,IFERROR(J515/AB515,0),0)</f>
        <v>0</v>
      </c>
      <c r="BK515" s="39">
        <f>IF(Dane!$C$9=3,IFERROR(ROUND(J515-ROUND(J515*0.0976,2)-ROUND(J515*0.015,2)-ROUND(J515*0.0245,2),2)/AB515,0),0)</f>
        <v>0</v>
      </c>
      <c r="BL515" s="39">
        <f t="shared" si="122"/>
        <v>0</v>
      </c>
      <c r="BM515" s="39">
        <f t="shared" si="123"/>
        <v>0</v>
      </c>
      <c r="BN515" s="39">
        <f t="shared" si="113"/>
        <v>0</v>
      </c>
      <c r="BO515" s="39">
        <f>IF(Dane!$C$9=3,IFERROR(BN515/AB515,0),0)</f>
        <v>0</v>
      </c>
      <c r="BP515" s="39">
        <f t="shared" si="124"/>
        <v>0</v>
      </c>
      <c r="BQ515" s="39">
        <v>0</v>
      </c>
      <c r="BR515" s="39">
        <f t="shared" si="125"/>
        <v>0</v>
      </c>
      <c r="BS515" s="39">
        <f>IF(Dane!$C$9=3,IF(ROUND((X515+Y515)*BR515,2)&gt;$AN$1,$AN$1,ROUND((X515+Y515)*BR515,2)),0)</f>
        <v>0</v>
      </c>
      <c r="BT515" s="39">
        <v>0</v>
      </c>
    </row>
    <row r="516" spans="1:72">
      <c r="A516" s="87">
        <v>507</v>
      </c>
      <c r="B516" s="1"/>
      <c r="C516" s="1"/>
      <c r="D516" s="2"/>
      <c r="E516" s="3"/>
      <c r="F516" s="4"/>
      <c r="G516" s="5"/>
      <c r="H516" s="5"/>
      <c r="I516" s="6"/>
      <c r="J516" s="5"/>
      <c r="K516" s="5"/>
      <c r="L516" s="5"/>
      <c r="M516" s="55"/>
      <c r="N516" s="8"/>
      <c r="O516" s="105"/>
      <c r="P516" s="5"/>
      <c r="Q516" s="5"/>
      <c r="R516" s="105">
        <f>Dane!$C$10</f>
        <v>0</v>
      </c>
      <c r="S516" s="8"/>
      <c r="T516" s="105"/>
      <c r="U516" s="5"/>
      <c r="V516" s="5"/>
      <c r="W516" s="107">
        <f>Dane!$C$11</f>
        <v>0</v>
      </c>
      <c r="X516" s="8"/>
      <c r="Y516" s="105"/>
      <c r="Z516" s="5"/>
      <c r="AA516" s="5"/>
      <c r="AB516" s="110">
        <f>Dane!$C$12</f>
        <v>0</v>
      </c>
      <c r="AC516" s="108">
        <f>IF(Dane!$E$3=1,AP516+BA516+BL516,IF(Dane!$E$3=2,AT516+BE516+BP516,AW516+BH516+BS516))</f>
        <v>0</v>
      </c>
      <c r="AD516" s="14">
        <f>IF(Dane!$E$3=1,AQ516+BB516+BM516,IF(Dane!$E$3=2,AU516+BF516+BQ516,AX516+BI516+BT516))</f>
        <v>0</v>
      </c>
      <c r="AE516" s="14">
        <f>IF((J516*Dane!$C$9)-AC516&lt;0,0,(J516*Dane!$C$9)-AC516)</f>
        <v>0</v>
      </c>
      <c r="AF516" s="61">
        <f>IF((K516*Dane!$C$9)-AD516&lt;0,0,(K516*Dane!$C$9)-AD516)</f>
        <v>0</v>
      </c>
      <c r="AG516" s="93"/>
      <c r="AH516" s="84">
        <f>IF(Dane!$E$3=1,AP516,IF(Dane!$E$3=2,AT516,AW516))</f>
        <v>0</v>
      </c>
      <c r="AI516" s="84">
        <f>IF(Dane!$E$3=1,AQ516,IF(Dane!$E$3=2,AU516,AX516))</f>
        <v>0</v>
      </c>
      <c r="AJ516" s="84">
        <f>IF(Dane!$E$3=1,BA516,IF(Dane!$E$3=2,BE516,BH516))</f>
        <v>0</v>
      </c>
      <c r="AK516" s="84">
        <f>IF(Dane!$E$3=1,BB516,IF(Dane!$E$3=2,BF516,BI516))</f>
        <v>0</v>
      </c>
      <c r="AL516" s="84">
        <f>IF(Dane!$E$3=1,BL516,IF(Dane!$E$3=2,BP516,BS516))</f>
        <v>0</v>
      </c>
      <c r="AM516" s="84">
        <f>IF(Dane!$E$3=1,BM516,IF(Dane!$E$3=2,BQ516,BT516))</f>
        <v>0</v>
      </c>
      <c r="AN516" s="39">
        <f>IF(Dane!$C$9="",0,IFERROR(J516/R516,0))</f>
        <v>0</v>
      </c>
      <c r="AO516" s="39">
        <f>IF(Dane!$C$9="",0,IFERROR(ROUND(J516-ROUND(J516*0.0976,2)-ROUND(J516*0.015,2)-ROUND(J516*0.0245,2),2)/R516,0))</f>
        <v>0</v>
      </c>
      <c r="AP516" s="39">
        <f t="shared" si="114"/>
        <v>0</v>
      </c>
      <c r="AQ516" s="39">
        <f t="shared" si="115"/>
        <v>0</v>
      </c>
      <c r="AR516" s="39">
        <f t="shared" si="111"/>
        <v>0</v>
      </c>
      <c r="AS516" s="39">
        <f>IF(Dane!$C$9="",0,IFERROR(AR516/R516,0))</f>
        <v>0</v>
      </c>
      <c r="AT516" s="39">
        <f t="shared" si="116"/>
        <v>0</v>
      </c>
      <c r="AU516" s="39">
        <v>0</v>
      </c>
      <c r="AV516" s="39">
        <f t="shared" si="117"/>
        <v>0</v>
      </c>
      <c r="AW516" s="39">
        <f>IF(Dane!$C$9="",0,IF(ROUND((N516+O516)*AV516,2)&gt;$AN$1,$AN$1,ROUND((N516+O516)*AV516,2)))</f>
        <v>0</v>
      </c>
      <c r="AX516" s="39">
        <v>0</v>
      </c>
      <c r="AY516" s="39">
        <f>IF(Dane!$C$9=2,IFERROR(J516/W516,0),IF(Dane!$C$9=3,IFERROR(J516/W516,0),0))</f>
        <v>0</v>
      </c>
      <c r="AZ516" s="39">
        <f>IF(Dane!$C$9=2,IFERROR(ROUND(J516-ROUND(J516*0.0976,2)-ROUND(J516*0.015,2)-ROUND(J516*0.0245,2),2)/W516,0),IF(Dane!$C$9=3,IFERROR(ROUND(J516-ROUND(J516*0.0976,2)-ROUND(J516*0.015,2)-ROUND(J516*0.0245,2),2)/W516,0),0))</f>
        <v>0</v>
      </c>
      <c r="BA516" s="39">
        <f t="shared" si="118"/>
        <v>0</v>
      </c>
      <c r="BB516" s="39">
        <f t="shared" si="119"/>
        <v>0</v>
      </c>
      <c r="BC516" s="39">
        <f t="shared" si="112"/>
        <v>0</v>
      </c>
      <c r="BD516" s="39">
        <f>IF(Dane!$C$9=2,IFERROR(BC516/W516,0),IF(Dane!$C$9=3,IFERROR(BC516/W516,0),0))</f>
        <v>0</v>
      </c>
      <c r="BE516" s="39">
        <f t="shared" si="120"/>
        <v>0</v>
      </c>
      <c r="BF516" s="39">
        <v>0</v>
      </c>
      <c r="BG516" s="39">
        <f t="shared" si="121"/>
        <v>0</v>
      </c>
      <c r="BH516" s="39">
        <f>IF(Dane!$C$9=2,IF(ROUND((S516+T516)*BG516,2)&gt;$AN$1,$AN$1,ROUND((S516+T516)*BG516,2)),IF(Dane!$C$9=3,IF(ROUND((S516+T516)*BG516,2)&gt;$AN$1,$AN$1,ROUND((S516+T516)*BG516,2)),0))</f>
        <v>0</v>
      </c>
      <c r="BI516" s="39">
        <v>0</v>
      </c>
      <c r="BJ516" s="39">
        <f>IF(Dane!$C$9=3,IFERROR(J516/AB516,0),0)</f>
        <v>0</v>
      </c>
      <c r="BK516" s="39">
        <f>IF(Dane!$C$9=3,IFERROR(ROUND(J516-ROUND(J516*0.0976,2)-ROUND(J516*0.015,2)-ROUND(J516*0.0245,2),2)/AB516,0),0)</f>
        <v>0</v>
      </c>
      <c r="BL516" s="39">
        <f t="shared" si="122"/>
        <v>0</v>
      </c>
      <c r="BM516" s="39">
        <f t="shared" si="123"/>
        <v>0</v>
      </c>
      <c r="BN516" s="39">
        <f t="shared" si="113"/>
        <v>0</v>
      </c>
      <c r="BO516" s="39">
        <f>IF(Dane!$C$9=3,IFERROR(BN516/AB516,0),0)</f>
        <v>0</v>
      </c>
      <c r="BP516" s="39">
        <f t="shared" si="124"/>
        <v>0</v>
      </c>
      <c r="BQ516" s="39">
        <v>0</v>
      </c>
      <c r="BR516" s="39">
        <f t="shared" si="125"/>
        <v>0</v>
      </c>
      <c r="BS516" s="39">
        <f>IF(Dane!$C$9=3,IF(ROUND((X516+Y516)*BR516,2)&gt;$AN$1,$AN$1,ROUND((X516+Y516)*BR516,2)),0)</f>
        <v>0</v>
      </c>
      <c r="BT516" s="39">
        <v>0</v>
      </c>
    </row>
    <row r="517" spans="1:72">
      <c r="A517" s="87">
        <v>508</v>
      </c>
      <c r="B517" s="1"/>
      <c r="C517" s="1"/>
      <c r="D517" s="2"/>
      <c r="E517" s="3"/>
      <c r="F517" s="4"/>
      <c r="G517" s="5"/>
      <c r="H517" s="5"/>
      <c r="I517" s="6"/>
      <c r="J517" s="5"/>
      <c r="K517" s="5"/>
      <c r="L517" s="5"/>
      <c r="M517" s="55"/>
      <c r="N517" s="8"/>
      <c r="O517" s="105"/>
      <c r="P517" s="5"/>
      <c r="Q517" s="5"/>
      <c r="R517" s="105">
        <f>Dane!$C$10</f>
        <v>0</v>
      </c>
      <c r="S517" s="8"/>
      <c r="T517" s="105"/>
      <c r="U517" s="5"/>
      <c r="V517" s="5"/>
      <c r="W517" s="107">
        <f>Dane!$C$11</f>
        <v>0</v>
      </c>
      <c r="X517" s="8"/>
      <c r="Y517" s="105"/>
      <c r="Z517" s="5"/>
      <c r="AA517" s="5"/>
      <c r="AB517" s="110">
        <f>Dane!$C$12</f>
        <v>0</v>
      </c>
      <c r="AC517" s="108">
        <f>IF(Dane!$E$3=1,AP517+BA517+BL517,IF(Dane!$E$3=2,AT517+BE517+BP517,AW517+BH517+BS517))</f>
        <v>0</v>
      </c>
      <c r="AD517" s="14">
        <f>IF(Dane!$E$3=1,AQ517+BB517+BM517,IF(Dane!$E$3=2,AU517+BF517+BQ517,AX517+BI517+BT517))</f>
        <v>0</v>
      </c>
      <c r="AE517" s="14">
        <f>IF((J517*Dane!$C$9)-AC517&lt;0,0,(J517*Dane!$C$9)-AC517)</f>
        <v>0</v>
      </c>
      <c r="AF517" s="61">
        <f>IF((K517*Dane!$C$9)-AD517&lt;0,0,(K517*Dane!$C$9)-AD517)</f>
        <v>0</v>
      </c>
      <c r="AG517" s="93"/>
      <c r="AH517" s="84">
        <f>IF(Dane!$E$3=1,AP517,IF(Dane!$E$3=2,AT517,AW517))</f>
        <v>0</v>
      </c>
      <c r="AI517" s="84">
        <f>IF(Dane!$E$3=1,AQ517,IF(Dane!$E$3=2,AU517,AX517))</f>
        <v>0</v>
      </c>
      <c r="AJ517" s="84">
        <f>IF(Dane!$E$3=1,BA517,IF(Dane!$E$3=2,BE517,BH517))</f>
        <v>0</v>
      </c>
      <c r="AK517" s="84">
        <f>IF(Dane!$E$3=1,BB517,IF(Dane!$E$3=2,BF517,BI517))</f>
        <v>0</v>
      </c>
      <c r="AL517" s="84">
        <f>IF(Dane!$E$3=1,BL517,IF(Dane!$E$3=2,BP517,BS517))</f>
        <v>0</v>
      </c>
      <c r="AM517" s="84">
        <f>IF(Dane!$E$3=1,BM517,IF(Dane!$E$3=2,BQ517,BT517))</f>
        <v>0</v>
      </c>
      <c r="AN517" s="39">
        <f>IF(Dane!$C$9="",0,IFERROR(J517/R517,0))</f>
        <v>0</v>
      </c>
      <c r="AO517" s="39">
        <f>IF(Dane!$C$9="",0,IFERROR(ROUND(J517-ROUND(J517*0.0976,2)-ROUND(J517*0.015,2)-ROUND(J517*0.0245,2),2)/R517,0))</f>
        <v>0</v>
      </c>
      <c r="AP517" s="39">
        <f t="shared" si="114"/>
        <v>0</v>
      </c>
      <c r="AQ517" s="39">
        <f t="shared" si="115"/>
        <v>0</v>
      </c>
      <c r="AR517" s="39">
        <f t="shared" si="111"/>
        <v>0</v>
      </c>
      <c r="AS517" s="39">
        <f>IF(Dane!$C$9="",0,IFERROR(AR517/R517,0))</f>
        <v>0</v>
      </c>
      <c r="AT517" s="39">
        <f t="shared" si="116"/>
        <v>0</v>
      </c>
      <c r="AU517" s="39">
        <v>0</v>
      </c>
      <c r="AV517" s="39">
        <f t="shared" si="117"/>
        <v>0</v>
      </c>
      <c r="AW517" s="39">
        <f>IF(Dane!$C$9="",0,IF(ROUND((N517+O517)*AV517,2)&gt;$AN$1,$AN$1,ROUND((N517+O517)*AV517,2)))</f>
        <v>0</v>
      </c>
      <c r="AX517" s="39">
        <v>0</v>
      </c>
      <c r="AY517" s="39">
        <f>IF(Dane!$C$9=2,IFERROR(J517/W517,0),IF(Dane!$C$9=3,IFERROR(J517/W517,0),0))</f>
        <v>0</v>
      </c>
      <c r="AZ517" s="39">
        <f>IF(Dane!$C$9=2,IFERROR(ROUND(J517-ROUND(J517*0.0976,2)-ROUND(J517*0.015,2)-ROUND(J517*0.0245,2),2)/W517,0),IF(Dane!$C$9=3,IFERROR(ROUND(J517-ROUND(J517*0.0976,2)-ROUND(J517*0.015,2)-ROUND(J517*0.0245,2),2)/W517,0),0))</f>
        <v>0</v>
      </c>
      <c r="BA517" s="39">
        <f t="shared" si="118"/>
        <v>0</v>
      </c>
      <c r="BB517" s="39">
        <f t="shared" si="119"/>
        <v>0</v>
      </c>
      <c r="BC517" s="39">
        <f t="shared" si="112"/>
        <v>0</v>
      </c>
      <c r="BD517" s="39">
        <f>IF(Dane!$C$9=2,IFERROR(BC517/W517,0),IF(Dane!$C$9=3,IFERROR(BC517/W517,0),0))</f>
        <v>0</v>
      </c>
      <c r="BE517" s="39">
        <f t="shared" si="120"/>
        <v>0</v>
      </c>
      <c r="BF517" s="39">
        <v>0</v>
      </c>
      <c r="BG517" s="39">
        <f t="shared" si="121"/>
        <v>0</v>
      </c>
      <c r="BH517" s="39">
        <f>IF(Dane!$C$9=2,IF(ROUND((S517+T517)*BG517,2)&gt;$AN$1,$AN$1,ROUND((S517+T517)*BG517,2)),IF(Dane!$C$9=3,IF(ROUND((S517+T517)*BG517,2)&gt;$AN$1,$AN$1,ROUND((S517+T517)*BG517,2)),0))</f>
        <v>0</v>
      </c>
      <c r="BI517" s="39">
        <v>0</v>
      </c>
      <c r="BJ517" s="39">
        <f>IF(Dane!$C$9=3,IFERROR(J517/AB517,0),0)</f>
        <v>0</v>
      </c>
      <c r="BK517" s="39">
        <f>IF(Dane!$C$9=3,IFERROR(ROUND(J517-ROUND(J517*0.0976,2)-ROUND(J517*0.015,2)-ROUND(J517*0.0245,2),2)/AB517,0),0)</f>
        <v>0</v>
      </c>
      <c r="BL517" s="39">
        <f t="shared" si="122"/>
        <v>0</v>
      </c>
      <c r="BM517" s="39">
        <f t="shared" si="123"/>
        <v>0</v>
      </c>
      <c r="BN517" s="39">
        <f t="shared" si="113"/>
        <v>0</v>
      </c>
      <c r="BO517" s="39">
        <f>IF(Dane!$C$9=3,IFERROR(BN517/AB517,0),0)</f>
        <v>0</v>
      </c>
      <c r="BP517" s="39">
        <f t="shared" si="124"/>
        <v>0</v>
      </c>
      <c r="BQ517" s="39">
        <v>0</v>
      </c>
      <c r="BR517" s="39">
        <f t="shared" si="125"/>
        <v>0</v>
      </c>
      <c r="BS517" s="39">
        <f>IF(Dane!$C$9=3,IF(ROUND((X517+Y517)*BR517,2)&gt;$AN$1,$AN$1,ROUND((X517+Y517)*BR517,2)),0)</f>
        <v>0</v>
      </c>
      <c r="BT517" s="39">
        <v>0</v>
      </c>
    </row>
    <row r="518" spans="1:72">
      <c r="A518" s="87">
        <v>509</v>
      </c>
      <c r="B518" s="1"/>
      <c r="C518" s="1"/>
      <c r="D518" s="2"/>
      <c r="E518" s="3"/>
      <c r="F518" s="4"/>
      <c r="G518" s="5"/>
      <c r="H518" s="5"/>
      <c r="I518" s="6"/>
      <c r="J518" s="5"/>
      <c r="K518" s="5"/>
      <c r="L518" s="5"/>
      <c r="M518" s="55"/>
      <c r="N518" s="8"/>
      <c r="O518" s="105"/>
      <c r="P518" s="5"/>
      <c r="Q518" s="5"/>
      <c r="R518" s="105">
        <f>Dane!$C$10</f>
        <v>0</v>
      </c>
      <c r="S518" s="8"/>
      <c r="T518" s="105"/>
      <c r="U518" s="5"/>
      <c r="V518" s="5"/>
      <c r="W518" s="107">
        <f>Dane!$C$11</f>
        <v>0</v>
      </c>
      <c r="X518" s="8"/>
      <c r="Y518" s="105"/>
      <c r="Z518" s="5"/>
      <c r="AA518" s="5"/>
      <c r="AB518" s="110">
        <f>Dane!$C$12</f>
        <v>0</v>
      </c>
      <c r="AC518" s="108">
        <f>IF(Dane!$E$3=1,AP518+BA518+BL518,IF(Dane!$E$3=2,AT518+BE518+BP518,AW518+BH518+BS518))</f>
        <v>0</v>
      </c>
      <c r="AD518" s="14">
        <f>IF(Dane!$E$3=1,AQ518+BB518+BM518,IF(Dane!$E$3=2,AU518+BF518+BQ518,AX518+BI518+BT518))</f>
        <v>0</v>
      </c>
      <c r="AE518" s="14">
        <f>IF((J518*Dane!$C$9)-AC518&lt;0,0,(J518*Dane!$C$9)-AC518)</f>
        <v>0</v>
      </c>
      <c r="AF518" s="61">
        <f>IF((K518*Dane!$C$9)-AD518&lt;0,0,(K518*Dane!$C$9)-AD518)</f>
        <v>0</v>
      </c>
      <c r="AG518" s="93"/>
      <c r="AH518" s="84">
        <f>IF(Dane!$E$3=1,AP518,IF(Dane!$E$3=2,AT518,AW518))</f>
        <v>0</v>
      </c>
      <c r="AI518" s="84">
        <f>IF(Dane!$E$3=1,AQ518,IF(Dane!$E$3=2,AU518,AX518))</f>
        <v>0</v>
      </c>
      <c r="AJ518" s="84">
        <f>IF(Dane!$E$3=1,BA518,IF(Dane!$E$3=2,BE518,BH518))</f>
        <v>0</v>
      </c>
      <c r="AK518" s="84">
        <f>IF(Dane!$E$3=1,BB518,IF(Dane!$E$3=2,BF518,BI518))</f>
        <v>0</v>
      </c>
      <c r="AL518" s="84">
        <f>IF(Dane!$E$3=1,BL518,IF(Dane!$E$3=2,BP518,BS518))</f>
        <v>0</v>
      </c>
      <c r="AM518" s="84">
        <f>IF(Dane!$E$3=1,BM518,IF(Dane!$E$3=2,BQ518,BT518))</f>
        <v>0</v>
      </c>
      <c r="AN518" s="39">
        <f>IF(Dane!$C$9="",0,IFERROR(J518/R518,0))</f>
        <v>0</v>
      </c>
      <c r="AO518" s="39">
        <f>IF(Dane!$C$9="",0,IFERROR(ROUND(J518-ROUND(J518*0.0976,2)-ROUND(J518*0.015,2)-ROUND(J518*0.0245,2),2)/R518,0))</f>
        <v>0</v>
      </c>
      <c r="AP518" s="39">
        <f t="shared" si="114"/>
        <v>0</v>
      </c>
      <c r="AQ518" s="39">
        <f t="shared" si="115"/>
        <v>0</v>
      </c>
      <c r="AR518" s="39">
        <f t="shared" si="111"/>
        <v>0</v>
      </c>
      <c r="AS518" s="39">
        <f>IF(Dane!$C$9="",0,IFERROR(AR518/R518,0))</f>
        <v>0</v>
      </c>
      <c r="AT518" s="39">
        <f t="shared" si="116"/>
        <v>0</v>
      </c>
      <c r="AU518" s="39">
        <v>0</v>
      </c>
      <c r="AV518" s="39">
        <f t="shared" si="117"/>
        <v>0</v>
      </c>
      <c r="AW518" s="39">
        <f>IF(Dane!$C$9="",0,IF(ROUND((N518+O518)*AV518,2)&gt;$AN$1,$AN$1,ROUND((N518+O518)*AV518,2)))</f>
        <v>0</v>
      </c>
      <c r="AX518" s="39">
        <v>0</v>
      </c>
      <c r="AY518" s="39">
        <f>IF(Dane!$C$9=2,IFERROR(J518/W518,0),IF(Dane!$C$9=3,IFERROR(J518/W518,0),0))</f>
        <v>0</v>
      </c>
      <c r="AZ518" s="39">
        <f>IF(Dane!$C$9=2,IFERROR(ROUND(J518-ROUND(J518*0.0976,2)-ROUND(J518*0.015,2)-ROUND(J518*0.0245,2),2)/W518,0),IF(Dane!$C$9=3,IFERROR(ROUND(J518-ROUND(J518*0.0976,2)-ROUND(J518*0.015,2)-ROUND(J518*0.0245,2),2)/W518,0),0))</f>
        <v>0</v>
      </c>
      <c r="BA518" s="39">
        <f t="shared" si="118"/>
        <v>0</v>
      </c>
      <c r="BB518" s="39">
        <f t="shared" si="119"/>
        <v>0</v>
      </c>
      <c r="BC518" s="39">
        <f t="shared" si="112"/>
        <v>0</v>
      </c>
      <c r="BD518" s="39">
        <f>IF(Dane!$C$9=2,IFERROR(BC518/W518,0),IF(Dane!$C$9=3,IFERROR(BC518/W518,0),0))</f>
        <v>0</v>
      </c>
      <c r="BE518" s="39">
        <f t="shared" si="120"/>
        <v>0</v>
      </c>
      <c r="BF518" s="39">
        <v>0</v>
      </c>
      <c r="BG518" s="39">
        <f t="shared" si="121"/>
        <v>0</v>
      </c>
      <c r="BH518" s="39">
        <f>IF(Dane!$C$9=2,IF(ROUND((S518+T518)*BG518,2)&gt;$AN$1,$AN$1,ROUND((S518+T518)*BG518,2)),IF(Dane!$C$9=3,IF(ROUND((S518+T518)*BG518,2)&gt;$AN$1,$AN$1,ROUND((S518+T518)*BG518,2)),0))</f>
        <v>0</v>
      </c>
      <c r="BI518" s="39">
        <v>0</v>
      </c>
      <c r="BJ518" s="39">
        <f>IF(Dane!$C$9=3,IFERROR(J518/AB518,0),0)</f>
        <v>0</v>
      </c>
      <c r="BK518" s="39">
        <f>IF(Dane!$C$9=3,IFERROR(ROUND(J518-ROUND(J518*0.0976,2)-ROUND(J518*0.015,2)-ROUND(J518*0.0245,2),2)/AB518,0),0)</f>
        <v>0</v>
      </c>
      <c r="BL518" s="39">
        <f t="shared" si="122"/>
        <v>0</v>
      </c>
      <c r="BM518" s="39">
        <f t="shared" si="123"/>
        <v>0</v>
      </c>
      <c r="BN518" s="39">
        <f t="shared" si="113"/>
        <v>0</v>
      </c>
      <c r="BO518" s="39">
        <f>IF(Dane!$C$9=3,IFERROR(BN518/AB518,0),0)</f>
        <v>0</v>
      </c>
      <c r="BP518" s="39">
        <f t="shared" si="124"/>
        <v>0</v>
      </c>
      <c r="BQ518" s="39">
        <v>0</v>
      </c>
      <c r="BR518" s="39">
        <f t="shared" si="125"/>
        <v>0</v>
      </c>
      <c r="BS518" s="39">
        <f>IF(Dane!$C$9=3,IF(ROUND((X518+Y518)*BR518,2)&gt;$AN$1,$AN$1,ROUND((X518+Y518)*BR518,2)),0)</f>
        <v>0</v>
      </c>
      <c r="BT518" s="39">
        <v>0</v>
      </c>
    </row>
    <row r="519" spans="1:72">
      <c r="A519" s="87">
        <v>510</v>
      </c>
      <c r="B519" s="1"/>
      <c r="C519" s="1"/>
      <c r="D519" s="2"/>
      <c r="E519" s="3"/>
      <c r="F519" s="4"/>
      <c r="G519" s="5"/>
      <c r="H519" s="5"/>
      <c r="I519" s="6"/>
      <c r="J519" s="5"/>
      <c r="K519" s="5"/>
      <c r="L519" s="5"/>
      <c r="M519" s="55"/>
      <c r="N519" s="8"/>
      <c r="O519" s="105"/>
      <c r="P519" s="5"/>
      <c r="Q519" s="5"/>
      <c r="R519" s="105">
        <f>Dane!$C$10</f>
        <v>0</v>
      </c>
      <c r="S519" s="8"/>
      <c r="T519" s="105"/>
      <c r="U519" s="5"/>
      <c r="V519" s="5"/>
      <c r="W519" s="107">
        <f>Dane!$C$11</f>
        <v>0</v>
      </c>
      <c r="X519" s="8"/>
      <c r="Y519" s="105"/>
      <c r="Z519" s="5"/>
      <c r="AA519" s="5"/>
      <c r="AB519" s="110">
        <f>Dane!$C$12</f>
        <v>0</v>
      </c>
      <c r="AC519" s="108">
        <f>IF(Dane!$E$3=1,AP519+BA519+BL519,IF(Dane!$E$3=2,AT519+BE519+BP519,AW519+BH519+BS519))</f>
        <v>0</v>
      </c>
      <c r="AD519" s="14">
        <f>IF(Dane!$E$3=1,AQ519+BB519+BM519,IF(Dane!$E$3=2,AU519+BF519+BQ519,AX519+BI519+BT519))</f>
        <v>0</v>
      </c>
      <c r="AE519" s="14">
        <f>IF((J519*Dane!$C$9)-AC519&lt;0,0,(J519*Dane!$C$9)-AC519)</f>
        <v>0</v>
      </c>
      <c r="AF519" s="61">
        <f>IF((K519*Dane!$C$9)-AD519&lt;0,0,(K519*Dane!$C$9)-AD519)</f>
        <v>0</v>
      </c>
      <c r="AG519" s="93"/>
      <c r="AH519" s="84">
        <f>IF(Dane!$E$3=1,AP519,IF(Dane!$E$3=2,AT519,AW519))</f>
        <v>0</v>
      </c>
      <c r="AI519" s="84">
        <f>IF(Dane!$E$3=1,AQ519,IF(Dane!$E$3=2,AU519,AX519))</f>
        <v>0</v>
      </c>
      <c r="AJ519" s="84">
        <f>IF(Dane!$E$3=1,BA519,IF(Dane!$E$3=2,BE519,BH519))</f>
        <v>0</v>
      </c>
      <c r="AK519" s="84">
        <f>IF(Dane!$E$3=1,BB519,IF(Dane!$E$3=2,BF519,BI519))</f>
        <v>0</v>
      </c>
      <c r="AL519" s="84">
        <f>IF(Dane!$E$3=1,BL519,IF(Dane!$E$3=2,BP519,BS519))</f>
        <v>0</v>
      </c>
      <c r="AM519" s="84">
        <f>IF(Dane!$E$3=1,BM519,IF(Dane!$E$3=2,BQ519,BT519))</f>
        <v>0</v>
      </c>
      <c r="AN519" s="39">
        <f>IF(Dane!$C$9="",0,IFERROR(J519/R519,0))</f>
        <v>0</v>
      </c>
      <c r="AO519" s="39">
        <f>IF(Dane!$C$9="",0,IFERROR(ROUND(J519-ROUND(J519*0.0976,2)-ROUND(J519*0.015,2)-ROUND(J519*0.0245,2),2)/R519,0))</f>
        <v>0</v>
      </c>
      <c r="AP519" s="39">
        <f t="shared" si="114"/>
        <v>0</v>
      </c>
      <c r="AQ519" s="39">
        <f t="shared" si="115"/>
        <v>0</v>
      </c>
      <c r="AR519" s="39">
        <f t="shared" si="111"/>
        <v>0</v>
      </c>
      <c r="AS519" s="39">
        <f>IF(Dane!$C$9="",0,IFERROR(AR519/R519,0))</f>
        <v>0</v>
      </c>
      <c r="AT519" s="39">
        <f t="shared" si="116"/>
        <v>0</v>
      </c>
      <c r="AU519" s="39">
        <v>0</v>
      </c>
      <c r="AV519" s="39">
        <f t="shared" si="117"/>
        <v>0</v>
      </c>
      <c r="AW519" s="39">
        <f>IF(Dane!$C$9="",0,IF(ROUND((N519+O519)*AV519,2)&gt;$AN$1,$AN$1,ROUND((N519+O519)*AV519,2)))</f>
        <v>0</v>
      </c>
      <c r="AX519" s="39">
        <v>0</v>
      </c>
      <c r="AY519" s="39">
        <f>IF(Dane!$C$9=2,IFERROR(J519/W519,0),IF(Dane!$C$9=3,IFERROR(J519/W519,0),0))</f>
        <v>0</v>
      </c>
      <c r="AZ519" s="39">
        <f>IF(Dane!$C$9=2,IFERROR(ROUND(J519-ROUND(J519*0.0976,2)-ROUND(J519*0.015,2)-ROUND(J519*0.0245,2),2)/W519,0),IF(Dane!$C$9=3,IFERROR(ROUND(J519-ROUND(J519*0.0976,2)-ROUND(J519*0.015,2)-ROUND(J519*0.0245,2),2)/W519,0),0))</f>
        <v>0</v>
      </c>
      <c r="BA519" s="39">
        <f t="shared" si="118"/>
        <v>0</v>
      </c>
      <c r="BB519" s="39">
        <f t="shared" si="119"/>
        <v>0</v>
      </c>
      <c r="BC519" s="39">
        <f t="shared" si="112"/>
        <v>0</v>
      </c>
      <c r="BD519" s="39">
        <f>IF(Dane!$C$9=2,IFERROR(BC519/W519,0),IF(Dane!$C$9=3,IFERROR(BC519/W519,0),0))</f>
        <v>0</v>
      </c>
      <c r="BE519" s="39">
        <f t="shared" si="120"/>
        <v>0</v>
      </c>
      <c r="BF519" s="39">
        <v>0</v>
      </c>
      <c r="BG519" s="39">
        <f t="shared" si="121"/>
        <v>0</v>
      </c>
      <c r="BH519" s="39">
        <f>IF(Dane!$C$9=2,IF(ROUND((S519+T519)*BG519,2)&gt;$AN$1,$AN$1,ROUND((S519+T519)*BG519,2)),IF(Dane!$C$9=3,IF(ROUND((S519+T519)*BG519,2)&gt;$AN$1,$AN$1,ROUND((S519+T519)*BG519,2)),0))</f>
        <v>0</v>
      </c>
      <c r="BI519" s="39">
        <v>0</v>
      </c>
      <c r="BJ519" s="39">
        <f>IF(Dane!$C$9=3,IFERROR(J519/AB519,0),0)</f>
        <v>0</v>
      </c>
      <c r="BK519" s="39">
        <f>IF(Dane!$C$9=3,IFERROR(ROUND(J519-ROUND(J519*0.0976,2)-ROUND(J519*0.015,2)-ROUND(J519*0.0245,2),2)/AB519,0),0)</f>
        <v>0</v>
      </c>
      <c r="BL519" s="39">
        <f t="shared" si="122"/>
        <v>0</v>
      </c>
      <c r="BM519" s="39">
        <f t="shared" si="123"/>
        <v>0</v>
      </c>
      <c r="BN519" s="39">
        <f t="shared" si="113"/>
        <v>0</v>
      </c>
      <c r="BO519" s="39">
        <f>IF(Dane!$C$9=3,IFERROR(BN519/AB519,0),0)</f>
        <v>0</v>
      </c>
      <c r="BP519" s="39">
        <f t="shared" si="124"/>
        <v>0</v>
      </c>
      <c r="BQ519" s="39">
        <v>0</v>
      </c>
      <c r="BR519" s="39">
        <f t="shared" si="125"/>
        <v>0</v>
      </c>
      <c r="BS519" s="39">
        <f>IF(Dane!$C$9=3,IF(ROUND((X519+Y519)*BR519,2)&gt;$AN$1,$AN$1,ROUND((X519+Y519)*BR519,2)),0)</f>
        <v>0</v>
      </c>
      <c r="BT519" s="39">
        <v>0</v>
      </c>
    </row>
    <row r="520" spans="1:72">
      <c r="A520" s="87">
        <v>511</v>
      </c>
      <c r="B520" s="1"/>
      <c r="C520" s="1"/>
      <c r="D520" s="2"/>
      <c r="E520" s="3"/>
      <c r="F520" s="4"/>
      <c r="G520" s="5"/>
      <c r="H520" s="5"/>
      <c r="I520" s="6"/>
      <c r="J520" s="5"/>
      <c r="K520" s="5"/>
      <c r="L520" s="5"/>
      <c r="M520" s="55"/>
      <c r="N520" s="8"/>
      <c r="O520" s="105"/>
      <c r="P520" s="5"/>
      <c r="Q520" s="5"/>
      <c r="R520" s="105">
        <f>Dane!$C$10</f>
        <v>0</v>
      </c>
      <c r="S520" s="8"/>
      <c r="T520" s="105"/>
      <c r="U520" s="5"/>
      <c r="V520" s="5"/>
      <c r="W520" s="107">
        <f>Dane!$C$11</f>
        <v>0</v>
      </c>
      <c r="X520" s="8"/>
      <c r="Y520" s="105"/>
      <c r="Z520" s="5"/>
      <c r="AA520" s="5"/>
      <c r="AB520" s="110">
        <f>Dane!$C$12</f>
        <v>0</v>
      </c>
      <c r="AC520" s="108">
        <f>IF(Dane!$E$3=1,AP520+BA520+BL520,IF(Dane!$E$3=2,AT520+BE520+BP520,AW520+BH520+BS520))</f>
        <v>0</v>
      </c>
      <c r="AD520" s="14">
        <f>IF(Dane!$E$3=1,AQ520+BB520+BM520,IF(Dane!$E$3=2,AU520+BF520+BQ520,AX520+BI520+BT520))</f>
        <v>0</v>
      </c>
      <c r="AE520" s="14">
        <f>IF((J520*Dane!$C$9)-AC520&lt;0,0,(J520*Dane!$C$9)-AC520)</f>
        <v>0</v>
      </c>
      <c r="AF520" s="61">
        <f>IF((K520*Dane!$C$9)-AD520&lt;0,0,(K520*Dane!$C$9)-AD520)</f>
        <v>0</v>
      </c>
      <c r="AG520" s="93"/>
      <c r="AH520" s="84">
        <f>IF(Dane!$E$3=1,AP520,IF(Dane!$E$3=2,AT520,AW520))</f>
        <v>0</v>
      </c>
      <c r="AI520" s="84">
        <f>IF(Dane!$E$3=1,AQ520,IF(Dane!$E$3=2,AU520,AX520))</f>
        <v>0</v>
      </c>
      <c r="AJ520" s="84">
        <f>IF(Dane!$E$3=1,BA520,IF(Dane!$E$3=2,BE520,BH520))</f>
        <v>0</v>
      </c>
      <c r="AK520" s="84">
        <f>IF(Dane!$E$3=1,BB520,IF(Dane!$E$3=2,BF520,BI520))</f>
        <v>0</v>
      </c>
      <c r="AL520" s="84">
        <f>IF(Dane!$E$3=1,BL520,IF(Dane!$E$3=2,BP520,BS520))</f>
        <v>0</v>
      </c>
      <c r="AM520" s="84">
        <f>IF(Dane!$E$3=1,BM520,IF(Dane!$E$3=2,BQ520,BT520))</f>
        <v>0</v>
      </c>
      <c r="AN520" s="39">
        <f>IF(Dane!$C$9="",0,IFERROR(J520/R520,0))</f>
        <v>0</v>
      </c>
      <c r="AO520" s="39">
        <f>IF(Dane!$C$9="",0,IFERROR(ROUND(J520-ROUND(J520*0.0976,2)-ROUND(J520*0.015,2)-ROUND(J520*0.0245,2),2)/R520,0))</f>
        <v>0</v>
      </c>
      <c r="AP520" s="39">
        <f t="shared" si="114"/>
        <v>0</v>
      </c>
      <c r="AQ520" s="39">
        <f t="shared" si="115"/>
        <v>0</v>
      </c>
      <c r="AR520" s="39">
        <f t="shared" si="111"/>
        <v>0</v>
      </c>
      <c r="AS520" s="39">
        <f>IF(Dane!$C$9="",0,IFERROR(AR520/R520,0))</f>
        <v>0</v>
      </c>
      <c r="AT520" s="39">
        <f t="shared" si="116"/>
        <v>0</v>
      </c>
      <c r="AU520" s="39">
        <v>0</v>
      </c>
      <c r="AV520" s="39">
        <f t="shared" si="117"/>
        <v>0</v>
      </c>
      <c r="AW520" s="39">
        <f>IF(Dane!$C$9="",0,IF(ROUND((N520+O520)*AV520,2)&gt;$AN$1,$AN$1,ROUND((N520+O520)*AV520,2)))</f>
        <v>0</v>
      </c>
      <c r="AX520" s="39">
        <v>0</v>
      </c>
      <c r="AY520" s="39">
        <f>IF(Dane!$C$9=2,IFERROR(J520/W520,0),IF(Dane!$C$9=3,IFERROR(J520/W520,0),0))</f>
        <v>0</v>
      </c>
      <c r="AZ520" s="39">
        <f>IF(Dane!$C$9=2,IFERROR(ROUND(J520-ROUND(J520*0.0976,2)-ROUND(J520*0.015,2)-ROUND(J520*0.0245,2),2)/W520,0),IF(Dane!$C$9=3,IFERROR(ROUND(J520-ROUND(J520*0.0976,2)-ROUND(J520*0.015,2)-ROUND(J520*0.0245,2),2)/W520,0),0))</f>
        <v>0</v>
      </c>
      <c r="BA520" s="39">
        <f t="shared" si="118"/>
        <v>0</v>
      </c>
      <c r="BB520" s="39">
        <f t="shared" si="119"/>
        <v>0</v>
      </c>
      <c r="BC520" s="39">
        <f t="shared" si="112"/>
        <v>0</v>
      </c>
      <c r="BD520" s="39">
        <f>IF(Dane!$C$9=2,IFERROR(BC520/W520,0),IF(Dane!$C$9=3,IFERROR(BC520/W520,0),0))</f>
        <v>0</v>
      </c>
      <c r="BE520" s="39">
        <f t="shared" si="120"/>
        <v>0</v>
      </c>
      <c r="BF520" s="39">
        <v>0</v>
      </c>
      <c r="BG520" s="39">
        <f t="shared" si="121"/>
        <v>0</v>
      </c>
      <c r="BH520" s="39">
        <f>IF(Dane!$C$9=2,IF(ROUND((S520+T520)*BG520,2)&gt;$AN$1,$AN$1,ROUND((S520+T520)*BG520,2)),IF(Dane!$C$9=3,IF(ROUND((S520+T520)*BG520,2)&gt;$AN$1,$AN$1,ROUND((S520+T520)*BG520,2)),0))</f>
        <v>0</v>
      </c>
      <c r="BI520" s="39">
        <v>0</v>
      </c>
      <c r="BJ520" s="39">
        <f>IF(Dane!$C$9=3,IFERROR(J520/AB520,0),0)</f>
        <v>0</v>
      </c>
      <c r="BK520" s="39">
        <f>IF(Dane!$C$9=3,IFERROR(ROUND(J520-ROUND(J520*0.0976,2)-ROUND(J520*0.015,2)-ROUND(J520*0.0245,2),2)/AB520,0),0)</f>
        <v>0</v>
      </c>
      <c r="BL520" s="39">
        <f t="shared" si="122"/>
        <v>0</v>
      </c>
      <c r="BM520" s="39">
        <f t="shared" si="123"/>
        <v>0</v>
      </c>
      <c r="BN520" s="39">
        <f t="shared" si="113"/>
        <v>0</v>
      </c>
      <c r="BO520" s="39">
        <f>IF(Dane!$C$9=3,IFERROR(BN520/AB520,0),0)</f>
        <v>0</v>
      </c>
      <c r="BP520" s="39">
        <f t="shared" si="124"/>
        <v>0</v>
      </c>
      <c r="BQ520" s="39">
        <v>0</v>
      </c>
      <c r="BR520" s="39">
        <f t="shared" si="125"/>
        <v>0</v>
      </c>
      <c r="BS520" s="39">
        <f>IF(Dane!$C$9=3,IF(ROUND((X520+Y520)*BR520,2)&gt;$AN$1,$AN$1,ROUND((X520+Y520)*BR520,2)),0)</f>
        <v>0</v>
      </c>
      <c r="BT520" s="39">
        <v>0</v>
      </c>
    </row>
    <row r="521" spans="1:72">
      <c r="A521" s="87">
        <v>512</v>
      </c>
      <c r="B521" s="1"/>
      <c r="C521" s="1"/>
      <c r="D521" s="2"/>
      <c r="E521" s="3"/>
      <c r="F521" s="4"/>
      <c r="G521" s="5"/>
      <c r="H521" s="5"/>
      <c r="I521" s="6"/>
      <c r="J521" s="5"/>
      <c r="K521" s="5"/>
      <c r="L521" s="5"/>
      <c r="M521" s="55"/>
      <c r="N521" s="8"/>
      <c r="O521" s="105"/>
      <c r="P521" s="5"/>
      <c r="Q521" s="5"/>
      <c r="R521" s="105">
        <f>Dane!$C$10</f>
        <v>0</v>
      </c>
      <c r="S521" s="8"/>
      <c r="T521" s="105"/>
      <c r="U521" s="5"/>
      <c r="V521" s="5"/>
      <c r="W521" s="107">
        <f>Dane!$C$11</f>
        <v>0</v>
      </c>
      <c r="X521" s="8"/>
      <c r="Y521" s="105"/>
      <c r="Z521" s="5"/>
      <c r="AA521" s="5"/>
      <c r="AB521" s="110">
        <f>Dane!$C$12</f>
        <v>0</v>
      </c>
      <c r="AC521" s="108">
        <f>IF(Dane!$E$3=1,AP521+BA521+BL521,IF(Dane!$E$3=2,AT521+BE521+BP521,AW521+BH521+BS521))</f>
        <v>0</v>
      </c>
      <c r="AD521" s="14">
        <f>IF(Dane!$E$3=1,AQ521+BB521+BM521,IF(Dane!$E$3=2,AU521+BF521+BQ521,AX521+BI521+BT521))</f>
        <v>0</v>
      </c>
      <c r="AE521" s="14">
        <f>IF((J521*Dane!$C$9)-AC521&lt;0,0,(J521*Dane!$C$9)-AC521)</f>
        <v>0</v>
      </c>
      <c r="AF521" s="61">
        <f>IF((K521*Dane!$C$9)-AD521&lt;0,0,(K521*Dane!$C$9)-AD521)</f>
        <v>0</v>
      </c>
      <c r="AG521" s="93"/>
      <c r="AH521" s="84">
        <f>IF(Dane!$E$3=1,AP521,IF(Dane!$E$3=2,AT521,AW521))</f>
        <v>0</v>
      </c>
      <c r="AI521" s="84">
        <f>IF(Dane!$E$3=1,AQ521,IF(Dane!$E$3=2,AU521,AX521))</f>
        <v>0</v>
      </c>
      <c r="AJ521" s="84">
        <f>IF(Dane!$E$3=1,BA521,IF(Dane!$E$3=2,BE521,BH521))</f>
        <v>0</v>
      </c>
      <c r="AK521" s="84">
        <f>IF(Dane!$E$3=1,BB521,IF(Dane!$E$3=2,BF521,BI521))</f>
        <v>0</v>
      </c>
      <c r="AL521" s="84">
        <f>IF(Dane!$E$3=1,BL521,IF(Dane!$E$3=2,BP521,BS521))</f>
        <v>0</v>
      </c>
      <c r="AM521" s="84">
        <f>IF(Dane!$E$3=1,BM521,IF(Dane!$E$3=2,BQ521,BT521))</f>
        <v>0</v>
      </c>
      <c r="AN521" s="39">
        <f>IF(Dane!$C$9="",0,IFERROR(J521/R521,0))</f>
        <v>0</v>
      </c>
      <c r="AO521" s="39">
        <f>IF(Dane!$C$9="",0,IFERROR(ROUND(J521-ROUND(J521*0.0976,2)-ROUND(J521*0.015,2)-ROUND(J521*0.0245,2),2)/R521,0))</f>
        <v>0</v>
      </c>
      <c r="AP521" s="39">
        <f t="shared" si="114"/>
        <v>0</v>
      </c>
      <c r="AQ521" s="39">
        <f t="shared" si="115"/>
        <v>0</v>
      </c>
      <c r="AR521" s="39">
        <f t="shared" si="111"/>
        <v>0</v>
      </c>
      <c r="AS521" s="39">
        <f>IF(Dane!$C$9="",0,IFERROR(AR521/R521,0))</f>
        <v>0</v>
      </c>
      <c r="AT521" s="39">
        <f t="shared" si="116"/>
        <v>0</v>
      </c>
      <c r="AU521" s="39">
        <v>0</v>
      </c>
      <c r="AV521" s="39">
        <f t="shared" si="117"/>
        <v>0</v>
      </c>
      <c r="AW521" s="39">
        <f>IF(Dane!$C$9="",0,IF(ROUND((N521+O521)*AV521,2)&gt;$AN$1,$AN$1,ROUND((N521+O521)*AV521,2)))</f>
        <v>0</v>
      </c>
      <c r="AX521" s="39">
        <v>0</v>
      </c>
      <c r="AY521" s="39">
        <f>IF(Dane!$C$9=2,IFERROR(J521/W521,0),IF(Dane!$C$9=3,IFERROR(J521/W521,0),0))</f>
        <v>0</v>
      </c>
      <c r="AZ521" s="39">
        <f>IF(Dane!$C$9=2,IFERROR(ROUND(J521-ROUND(J521*0.0976,2)-ROUND(J521*0.015,2)-ROUND(J521*0.0245,2),2)/W521,0),IF(Dane!$C$9=3,IFERROR(ROUND(J521-ROUND(J521*0.0976,2)-ROUND(J521*0.015,2)-ROUND(J521*0.0245,2),2)/W521,0),0))</f>
        <v>0</v>
      </c>
      <c r="BA521" s="39">
        <f t="shared" si="118"/>
        <v>0</v>
      </c>
      <c r="BB521" s="39">
        <f t="shared" si="119"/>
        <v>0</v>
      </c>
      <c r="BC521" s="39">
        <f t="shared" si="112"/>
        <v>0</v>
      </c>
      <c r="BD521" s="39">
        <f>IF(Dane!$C$9=2,IFERROR(BC521/W521,0),IF(Dane!$C$9=3,IFERROR(BC521/W521,0),0))</f>
        <v>0</v>
      </c>
      <c r="BE521" s="39">
        <f t="shared" si="120"/>
        <v>0</v>
      </c>
      <c r="BF521" s="39">
        <v>0</v>
      </c>
      <c r="BG521" s="39">
        <f t="shared" si="121"/>
        <v>0</v>
      </c>
      <c r="BH521" s="39">
        <f>IF(Dane!$C$9=2,IF(ROUND((S521+T521)*BG521,2)&gt;$AN$1,$AN$1,ROUND((S521+T521)*BG521,2)),IF(Dane!$C$9=3,IF(ROUND((S521+T521)*BG521,2)&gt;$AN$1,$AN$1,ROUND((S521+T521)*BG521,2)),0))</f>
        <v>0</v>
      </c>
      <c r="BI521" s="39">
        <v>0</v>
      </c>
      <c r="BJ521" s="39">
        <f>IF(Dane!$C$9=3,IFERROR(J521/AB521,0),0)</f>
        <v>0</v>
      </c>
      <c r="BK521" s="39">
        <f>IF(Dane!$C$9=3,IFERROR(ROUND(J521-ROUND(J521*0.0976,2)-ROUND(J521*0.015,2)-ROUND(J521*0.0245,2),2)/AB521,0),0)</f>
        <v>0</v>
      </c>
      <c r="BL521" s="39">
        <f t="shared" si="122"/>
        <v>0</v>
      </c>
      <c r="BM521" s="39">
        <f t="shared" si="123"/>
        <v>0</v>
      </c>
      <c r="BN521" s="39">
        <f t="shared" si="113"/>
        <v>0</v>
      </c>
      <c r="BO521" s="39">
        <f>IF(Dane!$C$9=3,IFERROR(BN521/AB521,0),0)</f>
        <v>0</v>
      </c>
      <c r="BP521" s="39">
        <f t="shared" si="124"/>
        <v>0</v>
      </c>
      <c r="BQ521" s="39">
        <v>0</v>
      </c>
      <c r="BR521" s="39">
        <f t="shared" si="125"/>
        <v>0</v>
      </c>
      <c r="BS521" s="39">
        <f>IF(Dane!$C$9=3,IF(ROUND((X521+Y521)*BR521,2)&gt;$AN$1,$AN$1,ROUND((X521+Y521)*BR521,2)),0)</f>
        <v>0</v>
      </c>
      <c r="BT521" s="39">
        <v>0</v>
      </c>
    </row>
    <row r="522" spans="1:72">
      <c r="A522" s="87">
        <v>513</v>
      </c>
      <c r="B522" s="1"/>
      <c r="C522" s="1"/>
      <c r="D522" s="2"/>
      <c r="E522" s="3"/>
      <c r="F522" s="4"/>
      <c r="G522" s="5"/>
      <c r="H522" s="5"/>
      <c r="I522" s="6"/>
      <c r="J522" s="5"/>
      <c r="K522" s="5"/>
      <c r="L522" s="5"/>
      <c r="M522" s="55"/>
      <c r="N522" s="8"/>
      <c r="O522" s="105"/>
      <c r="P522" s="5"/>
      <c r="Q522" s="5"/>
      <c r="R522" s="105">
        <f>Dane!$C$10</f>
        <v>0</v>
      </c>
      <c r="S522" s="8"/>
      <c r="T522" s="105"/>
      <c r="U522" s="5"/>
      <c r="V522" s="5"/>
      <c r="W522" s="107">
        <f>Dane!$C$11</f>
        <v>0</v>
      </c>
      <c r="X522" s="8"/>
      <c r="Y522" s="105"/>
      <c r="Z522" s="5"/>
      <c r="AA522" s="5"/>
      <c r="AB522" s="110">
        <f>Dane!$C$12</f>
        <v>0</v>
      </c>
      <c r="AC522" s="108">
        <f>IF(Dane!$E$3=1,AP522+BA522+BL522,IF(Dane!$E$3=2,AT522+BE522+BP522,AW522+BH522+BS522))</f>
        <v>0</v>
      </c>
      <c r="AD522" s="14">
        <f>IF(Dane!$E$3=1,AQ522+BB522+BM522,IF(Dane!$E$3=2,AU522+BF522+BQ522,AX522+BI522+BT522))</f>
        <v>0</v>
      </c>
      <c r="AE522" s="14">
        <f>IF((J522*Dane!$C$9)-AC522&lt;0,0,(J522*Dane!$C$9)-AC522)</f>
        <v>0</v>
      </c>
      <c r="AF522" s="61">
        <f>IF((K522*Dane!$C$9)-AD522&lt;0,0,(K522*Dane!$C$9)-AD522)</f>
        <v>0</v>
      </c>
      <c r="AG522" s="93"/>
      <c r="AH522" s="84">
        <f>IF(Dane!$E$3=1,AP522,IF(Dane!$E$3=2,AT522,AW522))</f>
        <v>0</v>
      </c>
      <c r="AI522" s="84">
        <f>IF(Dane!$E$3=1,AQ522,IF(Dane!$E$3=2,AU522,AX522))</f>
        <v>0</v>
      </c>
      <c r="AJ522" s="84">
        <f>IF(Dane!$E$3=1,BA522,IF(Dane!$E$3=2,BE522,BH522))</f>
        <v>0</v>
      </c>
      <c r="AK522" s="84">
        <f>IF(Dane!$E$3=1,BB522,IF(Dane!$E$3=2,BF522,BI522))</f>
        <v>0</v>
      </c>
      <c r="AL522" s="84">
        <f>IF(Dane!$E$3=1,BL522,IF(Dane!$E$3=2,BP522,BS522))</f>
        <v>0</v>
      </c>
      <c r="AM522" s="84">
        <f>IF(Dane!$E$3=1,BM522,IF(Dane!$E$3=2,BQ522,BT522))</f>
        <v>0</v>
      </c>
      <c r="AN522" s="39">
        <f>IF(Dane!$C$9="",0,IFERROR(J522/R522,0))</f>
        <v>0</v>
      </c>
      <c r="AO522" s="39">
        <f>IF(Dane!$C$9="",0,IFERROR(ROUND(J522-ROUND(J522*0.0976,2)-ROUND(J522*0.015,2)-ROUND(J522*0.0245,2),2)/R522,0))</f>
        <v>0</v>
      </c>
      <c r="AP522" s="39">
        <f t="shared" si="114"/>
        <v>0</v>
      </c>
      <c r="AQ522" s="39">
        <f t="shared" si="115"/>
        <v>0</v>
      </c>
      <c r="AR522" s="39">
        <f t="shared" ref="AR522:AR585" si="126">ROUND(J522-ROUND(J522*0.0976,2)-ROUND(J522*0.015,2)-ROUND(J522*0.0245,2),2)-ROUND(ROUND(J522-ROUND(J522*0.0976,2)-ROUND(J522*0.015,2)-ROUND(J522*0.0245,2),2)*0.09,2)</f>
        <v>0</v>
      </c>
      <c r="AS522" s="39">
        <f>IF(Dane!$C$9="",0,IFERROR(AR522/R522,0))</f>
        <v>0</v>
      </c>
      <c r="AT522" s="39">
        <f t="shared" si="116"/>
        <v>0</v>
      </c>
      <c r="AU522" s="39">
        <v>0</v>
      </c>
      <c r="AV522" s="39">
        <f t="shared" si="117"/>
        <v>0</v>
      </c>
      <c r="AW522" s="39">
        <f>IF(Dane!$C$9="",0,IF(ROUND((N522+O522)*AV522,2)&gt;$AN$1,$AN$1,ROUND((N522+O522)*AV522,2)))</f>
        <v>0</v>
      </c>
      <c r="AX522" s="39">
        <v>0</v>
      </c>
      <c r="AY522" s="39">
        <f>IF(Dane!$C$9=2,IFERROR(J522/W522,0),IF(Dane!$C$9=3,IFERROR(J522/W522,0),0))</f>
        <v>0</v>
      </c>
      <c r="AZ522" s="39">
        <f>IF(Dane!$C$9=2,IFERROR(ROUND(J522-ROUND(J522*0.0976,2)-ROUND(J522*0.015,2)-ROUND(J522*0.0245,2),2)/W522,0),IF(Dane!$C$9=3,IFERROR(ROUND(J522-ROUND(J522*0.0976,2)-ROUND(J522*0.015,2)-ROUND(J522*0.0245,2),2)/W522,0),0))</f>
        <v>0</v>
      </c>
      <c r="BA522" s="39">
        <f t="shared" si="118"/>
        <v>0</v>
      </c>
      <c r="BB522" s="39">
        <f t="shared" si="119"/>
        <v>0</v>
      </c>
      <c r="BC522" s="39">
        <f t="shared" ref="BC522:BC585" si="127">ROUND(J522-ROUND(J522*0.0976,2)-ROUND(J522*0.015,2)-ROUND(J522*0.0245,2),2)-ROUND(ROUND(J522-ROUND(J522*0.0976,2)-ROUND(J522*0.015,2)-ROUND(J522*0.0245,2),2)*0.09,2)</f>
        <v>0</v>
      </c>
      <c r="BD522" s="39">
        <f>IF(Dane!$C$9=2,IFERROR(BC522/W522,0),IF(Dane!$C$9=3,IFERROR(BC522/W522,0),0))</f>
        <v>0</v>
      </c>
      <c r="BE522" s="39">
        <f t="shared" si="120"/>
        <v>0</v>
      </c>
      <c r="BF522" s="39">
        <v>0</v>
      </c>
      <c r="BG522" s="39">
        <f t="shared" si="121"/>
        <v>0</v>
      </c>
      <c r="BH522" s="39">
        <f>IF(Dane!$C$9=2,IF(ROUND((S522+T522)*BG522,2)&gt;$AN$1,$AN$1,ROUND((S522+T522)*BG522,2)),IF(Dane!$C$9=3,IF(ROUND((S522+T522)*BG522,2)&gt;$AN$1,$AN$1,ROUND((S522+T522)*BG522,2)),0))</f>
        <v>0</v>
      </c>
      <c r="BI522" s="39">
        <v>0</v>
      </c>
      <c r="BJ522" s="39">
        <f>IF(Dane!$C$9=3,IFERROR(J522/AB522,0),0)</f>
        <v>0</v>
      </c>
      <c r="BK522" s="39">
        <f>IF(Dane!$C$9=3,IFERROR(ROUND(J522-ROUND(J522*0.0976,2)-ROUND(J522*0.015,2)-ROUND(J522*0.0245,2),2)/AB522,0),0)</f>
        <v>0</v>
      </c>
      <c r="BL522" s="39">
        <f t="shared" si="122"/>
        <v>0</v>
      </c>
      <c r="BM522" s="39">
        <f t="shared" si="123"/>
        <v>0</v>
      </c>
      <c r="BN522" s="39">
        <f t="shared" ref="BN522:BN585" si="128">ROUND(J522-ROUND(J522*0.0976,2)-ROUND(J522*0.015,2)-ROUND(J522*0.0245,2),2)-ROUND(ROUND(J522-ROUND(J522*0.0976,2)-ROUND(J522*0.015,2)-ROUND(J522*0.0245,2),2)*0.09,2)</f>
        <v>0</v>
      </c>
      <c r="BO522" s="39">
        <f>IF(Dane!$C$9=3,IFERROR(BN522/AB522,0),0)</f>
        <v>0</v>
      </c>
      <c r="BP522" s="39">
        <f t="shared" si="124"/>
        <v>0</v>
      </c>
      <c r="BQ522" s="39">
        <v>0</v>
      </c>
      <c r="BR522" s="39">
        <f t="shared" si="125"/>
        <v>0</v>
      </c>
      <c r="BS522" s="39">
        <f>IF(Dane!$C$9=3,IF(ROUND((X522+Y522)*BR522,2)&gt;$AN$1,$AN$1,ROUND((X522+Y522)*BR522,2)),0)</f>
        <v>0</v>
      </c>
      <c r="BT522" s="39">
        <v>0</v>
      </c>
    </row>
    <row r="523" spans="1:72">
      <c r="A523" s="87">
        <v>514</v>
      </c>
      <c r="B523" s="1"/>
      <c r="C523" s="1"/>
      <c r="D523" s="2"/>
      <c r="E523" s="3"/>
      <c r="F523" s="4"/>
      <c r="G523" s="5"/>
      <c r="H523" s="5"/>
      <c r="I523" s="6"/>
      <c r="J523" s="5"/>
      <c r="K523" s="5"/>
      <c r="L523" s="5"/>
      <c r="M523" s="55"/>
      <c r="N523" s="8"/>
      <c r="O523" s="105"/>
      <c r="P523" s="5"/>
      <c r="Q523" s="5"/>
      <c r="R523" s="105">
        <f>Dane!$C$10</f>
        <v>0</v>
      </c>
      <c r="S523" s="8"/>
      <c r="T523" s="105"/>
      <c r="U523" s="5"/>
      <c r="V523" s="5"/>
      <c r="W523" s="107">
        <f>Dane!$C$11</f>
        <v>0</v>
      </c>
      <c r="X523" s="8"/>
      <c r="Y523" s="105"/>
      <c r="Z523" s="5"/>
      <c r="AA523" s="5"/>
      <c r="AB523" s="110">
        <f>Dane!$C$12</f>
        <v>0</v>
      </c>
      <c r="AC523" s="108">
        <f>IF(Dane!$E$3=1,AP523+BA523+BL523,IF(Dane!$E$3=2,AT523+BE523+BP523,AW523+BH523+BS523))</f>
        <v>0</v>
      </c>
      <c r="AD523" s="14">
        <f>IF(Dane!$E$3=1,AQ523+BB523+BM523,IF(Dane!$E$3=2,AU523+BF523+BQ523,AX523+BI523+BT523))</f>
        <v>0</v>
      </c>
      <c r="AE523" s="14">
        <f>IF((J523*Dane!$C$9)-AC523&lt;0,0,(J523*Dane!$C$9)-AC523)</f>
        <v>0</v>
      </c>
      <c r="AF523" s="61">
        <f>IF((K523*Dane!$C$9)-AD523&lt;0,0,(K523*Dane!$C$9)-AD523)</f>
        <v>0</v>
      </c>
      <c r="AG523" s="93"/>
      <c r="AH523" s="84">
        <f>IF(Dane!$E$3=1,AP523,IF(Dane!$E$3=2,AT523,AW523))</f>
        <v>0</v>
      </c>
      <c r="AI523" s="84">
        <f>IF(Dane!$E$3=1,AQ523,IF(Dane!$E$3=2,AU523,AX523))</f>
        <v>0</v>
      </c>
      <c r="AJ523" s="84">
        <f>IF(Dane!$E$3=1,BA523,IF(Dane!$E$3=2,BE523,BH523))</f>
        <v>0</v>
      </c>
      <c r="AK523" s="84">
        <f>IF(Dane!$E$3=1,BB523,IF(Dane!$E$3=2,BF523,BI523))</f>
        <v>0</v>
      </c>
      <c r="AL523" s="84">
        <f>IF(Dane!$E$3=1,BL523,IF(Dane!$E$3=2,BP523,BS523))</f>
        <v>0</v>
      </c>
      <c r="AM523" s="84">
        <f>IF(Dane!$E$3=1,BM523,IF(Dane!$E$3=2,BQ523,BT523))</f>
        <v>0</v>
      </c>
      <c r="AN523" s="39">
        <f>IF(Dane!$C$9="",0,IFERROR(J523/R523,0))</f>
        <v>0</v>
      </c>
      <c r="AO523" s="39">
        <f>IF(Dane!$C$9="",0,IFERROR(ROUND(J523-ROUND(J523*0.0976,2)-ROUND(J523*0.015,2)-ROUND(J523*0.0245,2),2)/R523,0))</f>
        <v>0</v>
      </c>
      <c r="AP523" s="39">
        <f t="shared" ref="AP523:AP586" si="129">IF(ROUND((N523*AN523)+(O523*AO523),2)&gt;$AP$1,$AP$1,ROUND((N523*AN523)+(O523*AO523),2))</f>
        <v>0</v>
      </c>
      <c r="AQ523" s="39">
        <f t="shared" ref="AQ523:AQ586" si="130">IF(ROUND((N523*AN523*0.0976)+(N523*AN523*0.065)+(N523*AN523*$AQ$1),2)&gt;K523,K523,ROUND((N523*AN523*0.0976)+(N523*AN523*0.065)+(N523*AN523*$AQ$1),2))</f>
        <v>0</v>
      </c>
      <c r="AR523" s="39">
        <f t="shared" si="126"/>
        <v>0</v>
      </c>
      <c r="AS523" s="39">
        <f>IF(Dane!$C$9="",0,IFERROR(AR523/R523,0))</f>
        <v>0</v>
      </c>
      <c r="AT523" s="39">
        <f t="shared" ref="AT523:AT586" si="131">IF(ROUND((N523+O523)*AS523,2)&gt;$AN$1,$AN$1,ROUND((N523+O523)*AS523,2))</f>
        <v>0</v>
      </c>
      <c r="AU523" s="39">
        <v>0</v>
      </c>
      <c r="AV523" s="39">
        <f t="shared" ref="AV523:AV586" si="132">IFERROR((IFERROR(IF(H523*F523&gt;=1300,1300*F523*(1-(13.71%+(1-13.71%)*9%)*(1-0)),IF(H523&lt;=1300*F523,0,1300*F523*(1-(13.71%+(1-13.71%)*9%)*(1-0)))),0))*0.4/R523,0)</f>
        <v>0</v>
      </c>
      <c r="AW523" s="39">
        <f>IF(Dane!$C$9="",0,IF(ROUND((N523+O523)*AV523,2)&gt;$AN$1,$AN$1,ROUND((N523+O523)*AV523,2)))</f>
        <v>0</v>
      </c>
      <c r="AX523" s="39">
        <v>0</v>
      </c>
      <c r="AY523" s="39">
        <f>IF(Dane!$C$9=2,IFERROR(J523/W523,0),IF(Dane!$C$9=3,IFERROR(J523/W523,0),0))</f>
        <v>0</v>
      </c>
      <c r="AZ523" s="39">
        <f>IF(Dane!$C$9=2,IFERROR(ROUND(J523-ROUND(J523*0.0976,2)-ROUND(J523*0.015,2)-ROUND(J523*0.0245,2),2)/W523,0),IF(Dane!$C$9=3,IFERROR(ROUND(J523-ROUND(J523*0.0976,2)-ROUND(J523*0.015,2)-ROUND(J523*0.0245,2),2)/W523,0),0))</f>
        <v>0</v>
      </c>
      <c r="BA523" s="39">
        <f t="shared" ref="BA523:BA586" si="133">IF(ROUND((S523*AY523)+(T523*AZ523),2)&gt;$AP$1,$AP$1,ROUND((S523*AY523)+(T523*AZ523),2))</f>
        <v>0</v>
      </c>
      <c r="BB523" s="39">
        <f t="shared" ref="BB523:BB586" si="134">IF(ROUND((S523*AY523*0.0976)+(S523*AY523*0.065)+(S523*AY523*$AQ$1),2)&gt;K523,K523,ROUND((S523*AY523*0.0976)+(S523*AY523*0.065)+(S523*AY523*$AQ$1),2))</f>
        <v>0</v>
      </c>
      <c r="BC523" s="39">
        <f t="shared" si="127"/>
        <v>0</v>
      </c>
      <c r="BD523" s="39">
        <f>IF(Dane!$C$9=2,IFERROR(BC523/W523,0),IF(Dane!$C$9=3,IFERROR(BC523/W523,0),0))</f>
        <v>0</v>
      </c>
      <c r="BE523" s="39">
        <f t="shared" ref="BE523:BE586" si="135">IF(ROUND((S523+T523)*BD523,2)&gt;$AN$1,$AN$1,ROUND((S523+T523)*BD523,2))</f>
        <v>0</v>
      </c>
      <c r="BF523" s="39">
        <v>0</v>
      </c>
      <c r="BG523" s="39">
        <f t="shared" ref="BG523:BG586" si="136">IFERROR((IFERROR(IF(H523*F523&gt;=1300,1300*F523*(1-(13.71%+(1-13.71%)*9%)*(1-0)),IF(H523&lt;=1300*F523,0,1300*F523*(1-(13.71%+(1-13.71%)*9%)*(1-0)))),0))*0.4/W523,0)</f>
        <v>0</v>
      </c>
      <c r="BH523" s="39">
        <f>IF(Dane!$C$9=2,IF(ROUND((S523+T523)*BG523,2)&gt;$AN$1,$AN$1,ROUND((S523+T523)*BG523,2)),IF(Dane!$C$9=3,IF(ROUND((S523+T523)*BG523,2)&gt;$AN$1,$AN$1,ROUND((S523+T523)*BG523,2)),0))</f>
        <v>0</v>
      </c>
      <c r="BI523" s="39">
        <v>0</v>
      </c>
      <c r="BJ523" s="39">
        <f>IF(Dane!$C$9=3,IFERROR(J523/AB523,0),0)</f>
        <v>0</v>
      </c>
      <c r="BK523" s="39">
        <f>IF(Dane!$C$9=3,IFERROR(ROUND(J523-ROUND(J523*0.0976,2)-ROUND(J523*0.015,2)-ROUND(J523*0.0245,2),2)/AB523,0),0)</f>
        <v>0</v>
      </c>
      <c r="BL523" s="39">
        <f t="shared" ref="BL523:BL586" si="137">IF(ROUND((X523*BJ523)+(Y523*BK523),2)&gt;$AP$1,$AP$1,ROUND((X523*BJ523)+(Y523*BK523),2))</f>
        <v>0</v>
      </c>
      <c r="BM523" s="39">
        <f t="shared" ref="BM523:BM586" si="138">IF(ROUND((X523*BJ523*0.0976)+(X523*BJ523*0.065)+(X523*BJ523*$AQ$1),2)&gt;K523,K523,ROUND((X523*BJ523*0.0976)+(X523*BJ523*0.065)+(X523*BJ523*$AQ$1),2))</f>
        <v>0</v>
      </c>
      <c r="BN523" s="39">
        <f t="shared" si="128"/>
        <v>0</v>
      </c>
      <c r="BO523" s="39">
        <f>IF(Dane!$C$9=3,IFERROR(BN523/AB523,0),0)</f>
        <v>0</v>
      </c>
      <c r="BP523" s="39">
        <f t="shared" ref="BP523:BP586" si="139">IF(ROUND((X523+Y523)*BO523,2)&gt;$AN$1,$AN$1,ROUND((X523+Y523)*BO523,2))</f>
        <v>0</v>
      </c>
      <c r="BQ523" s="39">
        <v>0</v>
      </c>
      <c r="BR523" s="39">
        <f t="shared" ref="BR523:BR586" si="140">IFERROR((IFERROR(IF(H523*F523&gt;=1300,1300*F523*(1-(13.71%+(1-13.71%)*9%)*(1-0)),IF(H523&lt;=1300*F523,0,1300*F523*(1-(13.71%+(1-13.71%)*9%)*(1-0)))),0))*0.4/AB523,0)</f>
        <v>0</v>
      </c>
      <c r="BS523" s="39">
        <f>IF(Dane!$C$9=3,IF(ROUND((X523+Y523)*BR523,2)&gt;$AN$1,$AN$1,ROUND((X523+Y523)*BR523,2)),0)</f>
        <v>0</v>
      </c>
      <c r="BT523" s="39">
        <v>0</v>
      </c>
    </row>
    <row r="524" spans="1:72">
      <c r="A524" s="87">
        <v>515</v>
      </c>
      <c r="B524" s="1"/>
      <c r="C524" s="1"/>
      <c r="D524" s="2"/>
      <c r="E524" s="3"/>
      <c r="F524" s="4"/>
      <c r="G524" s="5"/>
      <c r="H524" s="5"/>
      <c r="I524" s="6"/>
      <c r="J524" s="5"/>
      <c r="K524" s="5"/>
      <c r="L524" s="5"/>
      <c r="M524" s="55"/>
      <c r="N524" s="8"/>
      <c r="O524" s="105"/>
      <c r="P524" s="5"/>
      <c r="Q524" s="5"/>
      <c r="R524" s="105">
        <f>Dane!$C$10</f>
        <v>0</v>
      </c>
      <c r="S524" s="8"/>
      <c r="T524" s="105"/>
      <c r="U524" s="5"/>
      <c r="V524" s="5"/>
      <c r="W524" s="107">
        <f>Dane!$C$11</f>
        <v>0</v>
      </c>
      <c r="X524" s="8"/>
      <c r="Y524" s="105"/>
      <c r="Z524" s="5"/>
      <c r="AA524" s="5"/>
      <c r="AB524" s="110">
        <f>Dane!$C$12</f>
        <v>0</v>
      </c>
      <c r="AC524" s="108">
        <f>IF(Dane!$E$3=1,AP524+BA524+BL524,IF(Dane!$E$3=2,AT524+BE524+BP524,AW524+BH524+BS524))</f>
        <v>0</v>
      </c>
      <c r="AD524" s="14">
        <f>IF(Dane!$E$3=1,AQ524+BB524+BM524,IF(Dane!$E$3=2,AU524+BF524+BQ524,AX524+BI524+BT524))</f>
        <v>0</v>
      </c>
      <c r="AE524" s="14">
        <f>IF((J524*Dane!$C$9)-AC524&lt;0,0,(J524*Dane!$C$9)-AC524)</f>
        <v>0</v>
      </c>
      <c r="AF524" s="61">
        <f>IF((K524*Dane!$C$9)-AD524&lt;0,0,(K524*Dane!$C$9)-AD524)</f>
        <v>0</v>
      </c>
      <c r="AG524" s="93"/>
      <c r="AH524" s="84">
        <f>IF(Dane!$E$3=1,AP524,IF(Dane!$E$3=2,AT524,AW524))</f>
        <v>0</v>
      </c>
      <c r="AI524" s="84">
        <f>IF(Dane!$E$3=1,AQ524,IF(Dane!$E$3=2,AU524,AX524))</f>
        <v>0</v>
      </c>
      <c r="AJ524" s="84">
        <f>IF(Dane!$E$3=1,BA524,IF(Dane!$E$3=2,BE524,BH524))</f>
        <v>0</v>
      </c>
      <c r="AK524" s="84">
        <f>IF(Dane!$E$3=1,BB524,IF(Dane!$E$3=2,BF524,BI524))</f>
        <v>0</v>
      </c>
      <c r="AL524" s="84">
        <f>IF(Dane!$E$3=1,BL524,IF(Dane!$E$3=2,BP524,BS524))</f>
        <v>0</v>
      </c>
      <c r="AM524" s="84">
        <f>IF(Dane!$E$3=1,BM524,IF(Dane!$E$3=2,BQ524,BT524))</f>
        <v>0</v>
      </c>
      <c r="AN524" s="39">
        <f>IF(Dane!$C$9="",0,IFERROR(J524/R524,0))</f>
        <v>0</v>
      </c>
      <c r="AO524" s="39">
        <f>IF(Dane!$C$9="",0,IFERROR(ROUND(J524-ROUND(J524*0.0976,2)-ROUND(J524*0.015,2)-ROUND(J524*0.0245,2),2)/R524,0))</f>
        <v>0</v>
      </c>
      <c r="AP524" s="39">
        <f t="shared" si="129"/>
        <v>0</v>
      </c>
      <c r="AQ524" s="39">
        <f t="shared" si="130"/>
        <v>0</v>
      </c>
      <c r="AR524" s="39">
        <f t="shared" si="126"/>
        <v>0</v>
      </c>
      <c r="AS524" s="39">
        <f>IF(Dane!$C$9="",0,IFERROR(AR524/R524,0))</f>
        <v>0</v>
      </c>
      <c r="AT524" s="39">
        <f t="shared" si="131"/>
        <v>0</v>
      </c>
      <c r="AU524" s="39">
        <v>0</v>
      </c>
      <c r="AV524" s="39">
        <f t="shared" si="132"/>
        <v>0</v>
      </c>
      <c r="AW524" s="39">
        <f>IF(Dane!$C$9="",0,IF(ROUND((N524+O524)*AV524,2)&gt;$AN$1,$AN$1,ROUND((N524+O524)*AV524,2)))</f>
        <v>0</v>
      </c>
      <c r="AX524" s="39">
        <v>0</v>
      </c>
      <c r="AY524" s="39">
        <f>IF(Dane!$C$9=2,IFERROR(J524/W524,0),IF(Dane!$C$9=3,IFERROR(J524/W524,0),0))</f>
        <v>0</v>
      </c>
      <c r="AZ524" s="39">
        <f>IF(Dane!$C$9=2,IFERROR(ROUND(J524-ROUND(J524*0.0976,2)-ROUND(J524*0.015,2)-ROUND(J524*0.0245,2),2)/W524,0),IF(Dane!$C$9=3,IFERROR(ROUND(J524-ROUND(J524*0.0976,2)-ROUND(J524*0.015,2)-ROUND(J524*0.0245,2),2)/W524,0),0))</f>
        <v>0</v>
      </c>
      <c r="BA524" s="39">
        <f t="shared" si="133"/>
        <v>0</v>
      </c>
      <c r="BB524" s="39">
        <f t="shared" si="134"/>
        <v>0</v>
      </c>
      <c r="BC524" s="39">
        <f t="shared" si="127"/>
        <v>0</v>
      </c>
      <c r="BD524" s="39">
        <f>IF(Dane!$C$9=2,IFERROR(BC524/W524,0),IF(Dane!$C$9=3,IFERROR(BC524/W524,0),0))</f>
        <v>0</v>
      </c>
      <c r="BE524" s="39">
        <f t="shared" si="135"/>
        <v>0</v>
      </c>
      <c r="BF524" s="39">
        <v>0</v>
      </c>
      <c r="BG524" s="39">
        <f t="shared" si="136"/>
        <v>0</v>
      </c>
      <c r="BH524" s="39">
        <f>IF(Dane!$C$9=2,IF(ROUND((S524+T524)*BG524,2)&gt;$AN$1,$AN$1,ROUND((S524+T524)*BG524,2)),IF(Dane!$C$9=3,IF(ROUND((S524+T524)*BG524,2)&gt;$AN$1,$AN$1,ROUND((S524+T524)*BG524,2)),0))</f>
        <v>0</v>
      </c>
      <c r="BI524" s="39">
        <v>0</v>
      </c>
      <c r="BJ524" s="39">
        <f>IF(Dane!$C$9=3,IFERROR(J524/AB524,0),0)</f>
        <v>0</v>
      </c>
      <c r="BK524" s="39">
        <f>IF(Dane!$C$9=3,IFERROR(ROUND(J524-ROUND(J524*0.0976,2)-ROUND(J524*0.015,2)-ROUND(J524*0.0245,2),2)/AB524,0),0)</f>
        <v>0</v>
      </c>
      <c r="BL524" s="39">
        <f t="shared" si="137"/>
        <v>0</v>
      </c>
      <c r="BM524" s="39">
        <f t="shared" si="138"/>
        <v>0</v>
      </c>
      <c r="BN524" s="39">
        <f t="shared" si="128"/>
        <v>0</v>
      </c>
      <c r="BO524" s="39">
        <f>IF(Dane!$C$9=3,IFERROR(BN524/AB524,0),0)</f>
        <v>0</v>
      </c>
      <c r="BP524" s="39">
        <f t="shared" si="139"/>
        <v>0</v>
      </c>
      <c r="BQ524" s="39">
        <v>0</v>
      </c>
      <c r="BR524" s="39">
        <f t="shared" si="140"/>
        <v>0</v>
      </c>
      <c r="BS524" s="39">
        <f>IF(Dane!$C$9=3,IF(ROUND((X524+Y524)*BR524,2)&gt;$AN$1,$AN$1,ROUND((X524+Y524)*BR524,2)),0)</f>
        <v>0</v>
      </c>
      <c r="BT524" s="39">
        <v>0</v>
      </c>
    </row>
    <row r="525" spans="1:72">
      <c r="A525" s="87">
        <v>516</v>
      </c>
      <c r="B525" s="1"/>
      <c r="C525" s="1"/>
      <c r="D525" s="2"/>
      <c r="E525" s="3"/>
      <c r="F525" s="4"/>
      <c r="G525" s="5"/>
      <c r="H525" s="5"/>
      <c r="I525" s="6"/>
      <c r="J525" s="5"/>
      <c r="K525" s="5"/>
      <c r="L525" s="5"/>
      <c r="M525" s="55"/>
      <c r="N525" s="8"/>
      <c r="O525" s="105"/>
      <c r="P525" s="5"/>
      <c r="Q525" s="5"/>
      <c r="R525" s="105">
        <f>Dane!$C$10</f>
        <v>0</v>
      </c>
      <c r="S525" s="8"/>
      <c r="T525" s="105"/>
      <c r="U525" s="5"/>
      <c r="V525" s="5"/>
      <c r="W525" s="107">
        <f>Dane!$C$11</f>
        <v>0</v>
      </c>
      <c r="X525" s="8"/>
      <c r="Y525" s="105"/>
      <c r="Z525" s="5"/>
      <c r="AA525" s="5"/>
      <c r="AB525" s="110">
        <f>Dane!$C$12</f>
        <v>0</v>
      </c>
      <c r="AC525" s="108">
        <f>IF(Dane!$E$3=1,AP525+BA525+BL525,IF(Dane!$E$3=2,AT525+BE525+BP525,AW525+BH525+BS525))</f>
        <v>0</v>
      </c>
      <c r="AD525" s="14">
        <f>IF(Dane!$E$3=1,AQ525+BB525+BM525,IF(Dane!$E$3=2,AU525+BF525+BQ525,AX525+BI525+BT525))</f>
        <v>0</v>
      </c>
      <c r="AE525" s="14">
        <f>IF((J525*Dane!$C$9)-AC525&lt;0,0,(J525*Dane!$C$9)-AC525)</f>
        <v>0</v>
      </c>
      <c r="AF525" s="61">
        <f>IF((K525*Dane!$C$9)-AD525&lt;0,0,(K525*Dane!$C$9)-AD525)</f>
        <v>0</v>
      </c>
      <c r="AG525" s="93"/>
      <c r="AH525" s="84">
        <f>IF(Dane!$E$3=1,AP525,IF(Dane!$E$3=2,AT525,AW525))</f>
        <v>0</v>
      </c>
      <c r="AI525" s="84">
        <f>IF(Dane!$E$3=1,AQ525,IF(Dane!$E$3=2,AU525,AX525))</f>
        <v>0</v>
      </c>
      <c r="AJ525" s="84">
        <f>IF(Dane!$E$3=1,BA525,IF(Dane!$E$3=2,BE525,BH525))</f>
        <v>0</v>
      </c>
      <c r="AK525" s="84">
        <f>IF(Dane!$E$3=1,BB525,IF(Dane!$E$3=2,BF525,BI525))</f>
        <v>0</v>
      </c>
      <c r="AL525" s="84">
        <f>IF(Dane!$E$3=1,BL525,IF(Dane!$E$3=2,BP525,BS525))</f>
        <v>0</v>
      </c>
      <c r="AM525" s="84">
        <f>IF(Dane!$E$3=1,BM525,IF(Dane!$E$3=2,BQ525,BT525))</f>
        <v>0</v>
      </c>
      <c r="AN525" s="39">
        <f>IF(Dane!$C$9="",0,IFERROR(J525/R525,0))</f>
        <v>0</v>
      </c>
      <c r="AO525" s="39">
        <f>IF(Dane!$C$9="",0,IFERROR(ROUND(J525-ROUND(J525*0.0976,2)-ROUND(J525*0.015,2)-ROUND(J525*0.0245,2),2)/R525,0))</f>
        <v>0</v>
      </c>
      <c r="AP525" s="39">
        <f t="shared" si="129"/>
        <v>0</v>
      </c>
      <c r="AQ525" s="39">
        <f t="shared" si="130"/>
        <v>0</v>
      </c>
      <c r="AR525" s="39">
        <f t="shared" si="126"/>
        <v>0</v>
      </c>
      <c r="AS525" s="39">
        <f>IF(Dane!$C$9="",0,IFERROR(AR525/R525,0))</f>
        <v>0</v>
      </c>
      <c r="AT525" s="39">
        <f t="shared" si="131"/>
        <v>0</v>
      </c>
      <c r="AU525" s="39">
        <v>0</v>
      </c>
      <c r="AV525" s="39">
        <f t="shared" si="132"/>
        <v>0</v>
      </c>
      <c r="AW525" s="39">
        <f>IF(Dane!$C$9="",0,IF(ROUND((N525+O525)*AV525,2)&gt;$AN$1,$AN$1,ROUND((N525+O525)*AV525,2)))</f>
        <v>0</v>
      </c>
      <c r="AX525" s="39">
        <v>0</v>
      </c>
      <c r="AY525" s="39">
        <f>IF(Dane!$C$9=2,IFERROR(J525/W525,0),IF(Dane!$C$9=3,IFERROR(J525/W525,0),0))</f>
        <v>0</v>
      </c>
      <c r="AZ525" s="39">
        <f>IF(Dane!$C$9=2,IFERROR(ROUND(J525-ROUND(J525*0.0976,2)-ROUND(J525*0.015,2)-ROUND(J525*0.0245,2),2)/W525,0),IF(Dane!$C$9=3,IFERROR(ROUND(J525-ROUND(J525*0.0976,2)-ROUND(J525*0.015,2)-ROUND(J525*0.0245,2),2)/W525,0),0))</f>
        <v>0</v>
      </c>
      <c r="BA525" s="39">
        <f t="shared" si="133"/>
        <v>0</v>
      </c>
      <c r="BB525" s="39">
        <f t="shared" si="134"/>
        <v>0</v>
      </c>
      <c r="BC525" s="39">
        <f t="shared" si="127"/>
        <v>0</v>
      </c>
      <c r="BD525" s="39">
        <f>IF(Dane!$C$9=2,IFERROR(BC525/W525,0),IF(Dane!$C$9=3,IFERROR(BC525/W525,0),0))</f>
        <v>0</v>
      </c>
      <c r="BE525" s="39">
        <f t="shared" si="135"/>
        <v>0</v>
      </c>
      <c r="BF525" s="39">
        <v>0</v>
      </c>
      <c r="BG525" s="39">
        <f t="shared" si="136"/>
        <v>0</v>
      </c>
      <c r="BH525" s="39">
        <f>IF(Dane!$C$9=2,IF(ROUND((S525+T525)*BG525,2)&gt;$AN$1,$AN$1,ROUND((S525+T525)*BG525,2)),IF(Dane!$C$9=3,IF(ROUND((S525+T525)*BG525,2)&gt;$AN$1,$AN$1,ROUND((S525+T525)*BG525,2)),0))</f>
        <v>0</v>
      </c>
      <c r="BI525" s="39">
        <v>0</v>
      </c>
      <c r="BJ525" s="39">
        <f>IF(Dane!$C$9=3,IFERROR(J525/AB525,0),0)</f>
        <v>0</v>
      </c>
      <c r="BK525" s="39">
        <f>IF(Dane!$C$9=3,IFERROR(ROUND(J525-ROUND(J525*0.0976,2)-ROUND(J525*0.015,2)-ROUND(J525*0.0245,2),2)/AB525,0),0)</f>
        <v>0</v>
      </c>
      <c r="BL525" s="39">
        <f t="shared" si="137"/>
        <v>0</v>
      </c>
      <c r="BM525" s="39">
        <f t="shared" si="138"/>
        <v>0</v>
      </c>
      <c r="BN525" s="39">
        <f t="shared" si="128"/>
        <v>0</v>
      </c>
      <c r="BO525" s="39">
        <f>IF(Dane!$C$9=3,IFERROR(BN525/AB525,0),0)</f>
        <v>0</v>
      </c>
      <c r="BP525" s="39">
        <f t="shared" si="139"/>
        <v>0</v>
      </c>
      <c r="BQ525" s="39">
        <v>0</v>
      </c>
      <c r="BR525" s="39">
        <f t="shared" si="140"/>
        <v>0</v>
      </c>
      <c r="BS525" s="39">
        <f>IF(Dane!$C$9=3,IF(ROUND((X525+Y525)*BR525,2)&gt;$AN$1,$AN$1,ROUND((X525+Y525)*BR525,2)),0)</f>
        <v>0</v>
      </c>
      <c r="BT525" s="39">
        <v>0</v>
      </c>
    </row>
    <row r="526" spans="1:72">
      <c r="A526" s="87">
        <v>517</v>
      </c>
      <c r="B526" s="1"/>
      <c r="C526" s="1"/>
      <c r="D526" s="2"/>
      <c r="E526" s="3"/>
      <c r="F526" s="4"/>
      <c r="G526" s="5"/>
      <c r="H526" s="5"/>
      <c r="I526" s="6"/>
      <c r="J526" s="5"/>
      <c r="K526" s="5"/>
      <c r="L526" s="5"/>
      <c r="M526" s="55"/>
      <c r="N526" s="8"/>
      <c r="O526" s="105"/>
      <c r="P526" s="5"/>
      <c r="Q526" s="5"/>
      <c r="R526" s="105">
        <f>Dane!$C$10</f>
        <v>0</v>
      </c>
      <c r="S526" s="8"/>
      <c r="T526" s="105"/>
      <c r="U526" s="5"/>
      <c r="V526" s="5"/>
      <c r="W526" s="107">
        <f>Dane!$C$11</f>
        <v>0</v>
      </c>
      <c r="X526" s="8"/>
      <c r="Y526" s="105"/>
      <c r="Z526" s="5"/>
      <c r="AA526" s="5"/>
      <c r="AB526" s="110">
        <f>Dane!$C$12</f>
        <v>0</v>
      </c>
      <c r="AC526" s="108">
        <f>IF(Dane!$E$3=1,AP526+BA526+BL526,IF(Dane!$E$3=2,AT526+BE526+BP526,AW526+BH526+BS526))</f>
        <v>0</v>
      </c>
      <c r="AD526" s="14">
        <f>IF(Dane!$E$3=1,AQ526+BB526+BM526,IF(Dane!$E$3=2,AU526+BF526+BQ526,AX526+BI526+BT526))</f>
        <v>0</v>
      </c>
      <c r="AE526" s="14">
        <f>IF((J526*Dane!$C$9)-AC526&lt;0,0,(J526*Dane!$C$9)-AC526)</f>
        <v>0</v>
      </c>
      <c r="AF526" s="61">
        <f>IF((K526*Dane!$C$9)-AD526&lt;0,0,(K526*Dane!$C$9)-AD526)</f>
        <v>0</v>
      </c>
      <c r="AG526" s="93"/>
      <c r="AH526" s="84">
        <f>IF(Dane!$E$3=1,AP526,IF(Dane!$E$3=2,AT526,AW526))</f>
        <v>0</v>
      </c>
      <c r="AI526" s="84">
        <f>IF(Dane!$E$3=1,AQ526,IF(Dane!$E$3=2,AU526,AX526))</f>
        <v>0</v>
      </c>
      <c r="AJ526" s="84">
        <f>IF(Dane!$E$3=1,BA526,IF(Dane!$E$3=2,BE526,BH526))</f>
        <v>0</v>
      </c>
      <c r="AK526" s="84">
        <f>IF(Dane!$E$3=1,BB526,IF(Dane!$E$3=2,BF526,BI526))</f>
        <v>0</v>
      </c>
      <c r="AL526" s="84">
        <f>IF(Dane!$E$3=1,BL526,IF(Dane!$E$3=2,BP526,BS526))</f>
        <v>0</v>
      </c>
      <c r="AM526" s="84">
        <f>IF(Dane!$E$3=1,BM526,IF(Dane!$E$3=2,BQ526,BT526))</f>
        <v>0</v>
      </c>
      <c r="AN526" s="39">
        <f>IF(Dane!$C$9="",0,IFERROR(J526/R526,0))</f>
        <v>0</v>
      </c>
      <c r="AO526" s="39">
        <f>IF(Dane!$C$9="",0,IFERROR(ROUND(J526-ROUND(J526*0.0976,2)-ROUND(J526*0.015,2)-ROUND(J526*0.0245,2),2)/R526,0))</f>
        <v>0</v>
      </c>
      <c r="AP526" s="39">
        <f t="shared" si="129"/>
        <v>0</v>
      </c>
      <c r="AQ526" s="39">
        <f t="shared" si="130"/>
        <v>0</v>
      </c>
      <c r="AR526" s="39">
        <f t="shared" si="126"/>
        <v>0</v>
      </c>
      <c r="AS526" s="39">
        <f>IF(Dane!$C$9="",0,IFERROR(AR526/R526,0))</f>
        <v>0</v>
      </c>
      <c r="AT526" s="39">
        <f t="shared" si="131"/>
        <v>0</v>
      </c>
      <c r="AU526" s="39">
        <v>0</v>
      </c>
      <c r="AV526" s="39">
        <f t="shared" si="132"/>
        <v>0</v>
      </c>
      <c r="AW526" s="39">
        <f>IF(Dane!$C$9="",0,IF(ROUND((N526+O526)*AV526,2)&gt;$AN$1,$AN$1,ROUND((N526+O526)*AV526,2)))</f>
        <v>0</v>
      </c>
      <c r="AX526" s="39">
        <v>0</v>
      </c>
      <c r="AY526" s="39">
        <f>IF(Dane!$C$9=2,IFERROR(J526/W526,0),IF(Dane!$C$9=3,IFERROR(J526/W526,0),0))</f>
        <v>0</v>
      </c>
      <c r="AZ526" s="39">
        <f>IF(Dane!$C$9=2,IFERROR(ROUND(J526-ROUND(J526*0.0976,2)-ROUND(J526*0.015,2)-ROUND(J526*0.0245,2),2)/W526,0),IF(Dane!$C$9=3,IFERROR(ROUND(J526-ROUND(J526*0.0976,2)-ROUND(J526*0.015,2)-ROUND(J526*0.0245,2),2)/W526,0),0))</f>
        <v>0</v>
      </c>
      <c r="BA526" s="39">
        <f t="shared" si="133"/>
        <v>0</v>
      </c>
      <c r="BB526" s="39">
        <f t="shared" si="134"/>
        <v>0</v>
      </c>
      <c r="BC526" s="39">
        <f t="shared" si="127"/>
        <v>0</v>
      </c>
      <c r="BD526" s="39">
        <f>IF(Dane!$C$9=2,IFERROR(BC526/W526,0),IF(Dane!$C$9=3,IFERROR(BC526/W526,0),0))</f>
        <v>0</v>
      </c>
      <c r="BE526" s="39">
        <f t="shared" si="135"/>
        <v>0</v>
      </c>
      <c r="BF526" s="39">
        <v>0</v>
      </c>
      <c r="BG526" s="39">
        <f t="shared" si="136"/>
        <v>0</v>
      </c>
      <c r="BH526" s="39">
        <f>IF(Dane!$C$9=2,IF(ROUND((S526+T526)*BG526,2)&gt;$AN$1,$AN$1,ROUND((S526+T526)*BG526,2)),IF(Dane!$C$9=3,IF(ROUND((S526+T526)*BG526,2)&gt;$AN$1,$AN$1,ROUND((S526+T526)*BG526,2)),0))</f>
        <v>0</v>
      </c>
      <c r="BI526" s="39">
        <v>0</v>
      </c>
      <c r="BJ526" s="39">
        <f>IF(Dane!$C$9=3,IFERROR(J526/AB526,0),0)</f>
        <v>0</v>
      </c>
      <c r="BK526" s="39">
        <f>IF(Dane!$C$9=3,IFERROR(ROUND(J526-ROUND(J526*0.0976,2)-ROUND(J526*0.015,2)-ROUND(J526*0.0245,2),2)/AB526,0),0)</f>
        <v>0</v>
      </c>
      <c r="BL526" s="39">
        <f t="shared" si="137"/>
        <v>0</v>
      </c>
      <c r="BM526" s="39">
        <f t="shared" si="138"/>
        <v>0</v>
      </c>
      <c r="BN526" s="39">
        <f t="shared" si="128"/>
        <v>0</v>
      </c>
      <c r="BO526" s="39">
        <f>IF(Dane!$C$9=3,IFERROR(BN526/AB526,0),0)</f>
        <v>0</v>
      </c>
      <c r="BP526" s="39">
        <f t="shared" si="139"/>
        <v>0</v>
      </c>
      <c r="BQ526" s="39">
        <v>0</v>
      </c>
      <c r="BR526" s="39">
        <f t="shared" si="140"/>
        <v>0</v>
      </c>
      <c r="BS526" s="39">
        <f>IF(Dane!$C$9=3,IF(ROUND((X526+Y526)*BR526,2)&gt;$AN$1,$AN$1,ROUND((X526+Y526)*BR526,2)),0)</f>
        <v>0</v>
      </c>
      <c r="BT526" s="39">
        <v>0</v>
      </c>
    </row>
    <row r="527" spans="1:72">
      <c r="A527" s="87">
        <v>518</v>
      </c>
      <c r="B527" s="1"/>
      <c r="C527" s="1"/>
      <c r="D527" s="2"/>
      <c r="E527" s="3"/>
      <c r="F527" s="4"/>
      <c r="G527" s="5"/>
      <c r="H527" s="5"/>
      <c r="I527" s="6"/>
      <c r="J527" s="5"/>
      <c r="K527" s="5"/>
      <c r="L527" s="5"/>
      <c r="M527" s="55"/>
      <c r="N527" s="8"/>
      <c r="O527" s="105"/>
      <c r="P527" s="5"/>
      <c r="Q527" s="5"/>
      <c r="R527" s="105">
        <f>Dane!$C$10</f>
        <v>0</v>
      </c>
      <c r="S527" s="8"/>
      <c r="T527" s="105"/>
      <c r="U527" s="5"/>
      <c r="V527" s="5"/>
      <c r="W527" s="107">
        <f>Dane!$C$11</f>
        <v>0</v>
      </c>
      <c r="X527" s="8"/>
      <c r="Y527" s="105"/>
      <c r="Z527" s="5"/>
      <c r="AA527" s="5"/>
      <c r="AB527" s="110">
        <f>Dane!$C$12</f>
        <v>0</v>
      </c>
      <c r="AC527" s="108">
        <f>IF(Dane!$E$3=1,AP527+BA527+BL527,IF(Dane!$E$3=2,AT527+BE527+BP527,AW527+BH527+BS527))</f>
        <v>0</v>
      </c>
      <c r="AD527" s="14">
        <f>IF(Dane!$E$3=1,AQ527+BB527+BM527,IF(Dane!$E$3=2,AU527+BF527+BQ527,AX527+BI527+BT527))</f>
        <v>0</v>
      </c>
      <c r="AE527" s="14">
        <f>IF((J527*Dane!$C$9)-AC527&lt;0,0,(J527*Dane!$C$9)-AC527)</f>
        <v>0</v>
      </c>
      <c r="AF527" s="61">
        <f>IF((K527*Dane!$C$9)-AD527&lt;0,0,(K527*Dane!$C$9)-AD527)</f>
        <v>0</v>
      </c>
      <c r="AG527" s="93"/>
      <c r="AH527" s="84">
        <f>IF(Dane!$E$3=1,AP527,IF(Dane!$E$3=2,AT527,AW527))</f>
        <v>0</v>
      </c>
      <c r="AI527" s="84">
        <f>IF(Dane!$E$3=1,AQ527,IF(Dane!$E$3=2,AU527,AX527))</f>
        <v>0</v>
      </c>
      <c r="AJ527" s="84">
        <f>IF(Dane!$E$3=1,BA527,IF(Dane!$E$3=2,BE527,BH527))</f>
        <v>0</v>
      </c>
      <c r="AK527" s="84">
        <f>IF(Dane!$E$3=1,BB527,IF(Dane!$E$3=2,BF527,BI527))</f>
        <v>0</v>
      </c>
      <c r="AL527" s="84">
        <f>IF(Dane!$E$3=1,BL527,IF(Dane!$E$3=2,BP527,BS527))</f>
        <v>0</v>
      </c>
      <c r="AM527" s="84">
        <f>IF(Dane!$E$3=1,BM527,IF(Dane!$E$3=2,BQ527,BT527))</f>
        <v>0</v>
      </c>
      <c r="AN527" s="39">
        <f>IF(Dane!$C$9="",0,IFERROR(J527/R527,0))</f>
        <v>0</v>
      </c>
      <c r="AO527" s="39">
        <f>IF(Dane!$C$9="",0,IFERROR(ROUND(J527-ROUND(J527*0.0976,2)-ROUND(J527*0.015,2)-ROUND(J527*0.0245,2),2)/R527,0))</f>
        <v>0</v>
      </c>
      <c r="AP527" s="39">
        <f t="shared" si="129"/>
        <v>0</v>
      </c>
      <c r="AQ527" s="39">
        <f t="shared" si="130"/>
        <v>0</v>
      </c>
      <c r="AR527" s="39">
        <f t="shared" si="126"/>
        <v>0</v>
      </c>
      <c r="AS527" s="39">
        <f>IF(Dane!$C$9="",0,IFERROR(AR527/R527,0))</f>
        <v>0</v>
      </c>
      <c r="AT527" s="39">
        <f t="shared" si="131"/>
        <v>0</v>
      </c>
      <c r="AU527" s="39">
        <v>0</v>
      </c>
      <c r="AV527" s="39">
        <f t="shared" si="132"/>
        <v>0</v>
      </c>
      <c r="AW527" s="39">
        <f>IF(Dane!$C$9="",0,IF(ROUND((N527+O527)*AV527,2)&gt;$AN$1,$AN$1,ROUND((N527+O527)*AV527,2)))</f>
        <v>0</v>
      </c>
      <c r="AX527" s="39">
        <v>0</v>
      </c>
      <c r="AY527" s="39">
        <f>IF(Dane!$C$9=2,IFERROR(J527/W527,0),IF(Dane!$C$9=3,IFERROR(J527/W527,0),0))</f>
        <v>0</v>
      </c>
      <c r="AZ527" s="39">
        <f>IF(Dane!$C$9=2,IFERROR(ROUND(J527-ROUND(J527*0.0976,2)-ROUND(J527*0.015,2)-ROUND(J527*0.0245,2),2)/W527,0),IF(Dane!$C$9=3,IFERROR(ROUND(J527-ROUND(J527*0.0976,2)-ROUND(J527*0.015,2)-ROUND(J527*0.0245,2),2)/W527,0),0))</f>
        <v>0</v>
      </c>
      <c r="BA527" s="39">
        <f t="shared" si="133"/>
        <v>0</v>
      </c>
      <c r="BB527" s="39">
        <f t="shared" si="134"/>
        <v>0</v>
      </c>
      <c r="BC527" s="39">
        <f t="shared" si="127"/>
        <v>0</v>
      </c>
      <c r="BD527" s="39">
        <f>IF(Dane!$C$9=2,IFERROR(BC527/W527,0),IF(Dane!$C$9=3,IFERROR(BC527/W527,0),0))</f>
        <v>0</v>
      </c>
      <c r="BE527" s="39">
        <f t="shared" si="135"/>
        <v>0</v>
      </c>
      <c r="BF527" s="39">
        <v>0</v>
      </c>
      <c r="BG527" s="39">
        <f t="shared" si="136"/>
        <v>0</v>
      </c>
      <c r="BH527" s="39">
        <f>IF(Dane!$C$9=2,IF(ROUND((S527+T527)*BG527,2)&gt;$AN$1,$AN$1,ROUND((S527+T527)*BG527,2)),IF(Dane!$C$9=3,IF(ROUND((S527+T527)*BG527,2)&gt;$AN$1,$AN$1,ROUND((S527+T527)*BG527,2)),0))</f>
        <v>0</v>
      </c>
      <c r="BI527" s="39">
        <v>0</v>
      </c>
      <c r="BJ527" s="39">
        <f>IF(Dane!$C$9=3,IFERROR(J527/AB527,0),0)</f>
        <v>0</v>
      </c>
      <c r="BK527" s="39">
        <f>IF(Dane!$C$9=3,IFERROR(ROUND(J527-ROUND(J527*0.0976,2)-ROUND(J527*0.015,2)-ROUND(J527*0.0245,2),2)/AB527,0),0)</f>
        <v>0</v>
      </c>
      <c r="BL527" s="39">
        <f t="shared" si="137"/>
        <v>0</v>
      </c>
      <c r="BM527" s="39">
        <f t="shared" si="138"/>
        <v>0</v>
      </c>
      <c r="BN527" s="39">
        <f t="shared" si="128"/>
        <v>0</v>
      </c>
      <c r="BO527" s="39">
        <f>IF(Dane!$C$9=3,IFERROR(BN527/AB527,0),0)</f>
        <v>0</v>
      </c>
      <c r="BP527" s="39">
        <f t="shared" si="139"/>
        <v>0</v>
      </c>
      <c r="BQ527" s="39">
        <v>0</v>
      </c>
      <c r="BR527" s="39">
        <f t="shared" si="140"/>
        <v>0</v>
      </c>
      <c r="BS527" s="39">
        <f>IF(Dane!$C$9=3,IF(ROUND((X527+Y527)*BR527,2)&gt;$AN$1,$AN$1,ROUND((X527+Y527)*BR527,2)),0)</f>
        <v>0</v>
      </c>
      <c r="BT527" s="39">
        <v>0</v>
      </c>
    </row>
    <row r="528" spans="1:72">
      <c r="A528" s="87">
        <v>519</v>
      </c>
      <c r="B528" s="1"/>
      <c r="C528" s="1"/>
      <c r="D528" s="2"/>
      <c r="E528" s="3"/>
      <c r="F528" s="4"/>
      <c r="G528" s="5"/>
      <c r="H528" s="5"/>
      <c r="I528" s="6"/>
      <c r="J528" s="5"/>
      <c r="K528" s="5"/>
      <c r="L528" s="5"/>
      <c r="M528" s="55"/>
      <c r="N528" s="8"/>
      <c r="O528" s="105"/>
      <c r="P528" s="5"/>
      <c r="Q528" s="5"/>
      <c r="R528" s="105">
        <f>Dane!$C$10</f>
        <v>0</v>
      </c>
      <c r="S528" s="8"/>
      <c r="T528" s="105"/>
      <c r="U528" s="5"/>
      <c r="V528" s="5"/>
      <c r="W528" s="107">
        <f>Dane!$C$11</f>
        <v>0</v>
      </c>
      <c r="X528" s="8"/>
      <c r="Y528" s="105"/>
      <c r="Z528" s="5"/>
      <c r="AA528" s="5"/>
      <c r="AB528" s="110">
        <f>Dane!$C$12</f>
        <v>0</v>
      </c>
      <c r="AC528" s="108">
        <f>IF(Dane!$E$3=1,AP528+BA528+BL528,IF(Dane!$E$3=2,AT528+BE528+BP528,AW528+BH528+BS528))</f>
        <v>0</v>
      </c>
      <c r="AD528" s="14">
        <f>IF(Dane!$E$3=1,AQ528+BB528+BM528,IF(Dane!$E$3=2,AU528+BF528+BQ528,AX528+BI528+BT528))</f>
        <v>0</v>
      </c>
      <c r="AE528" s="14">
        <f>IF((J528*Dane!$C$9)-AC528&lt;0,0,(J528*Dane!$C$9)-AC528)</f>
        <v>0</v>
      </c>
      <c r="AF528" s="61">
        <f>IF((K528*Dane!$C$9)-AD528&lt;0,0,(K528*Dane!$C$9)-AD528)</f>
        <v>0</v>
      </c>
      <c r="AG528" s="93"/>
      <c r="AH528" s="84">
        <f>IF(Dane!$E$3=1,AP528,IF(Dane!$E$3=2,AT528,AW528))</f>
        <v>0</v>
      </c>
      <c r="AI528" s="84">
        <f>IF(Dane!$E$3=1,AQ528,IF(Dane!$E$3=2,AU528,AX528))</f>
        <v>0</v>
      </c>
      <c r="AJ528" s="84">
        <f>IF(Dane!$E$3=1,BA528,IF(Dane!$E$3=2,BE528,BH528))</f>
        <v>0</v>
      </c>
      <c r="AK528" s="84">
        <f>IF(Dane!$E$3=1,BB528,IF(Dane!$E$3=2,BF528,BI528))</f>
        <v>0</v>
      </c>
      <c r="AL528" s="84">
        <f>IF(Dane!$E$3=1,BL528,IF(Dane!$E$3=2,BP528,BS528))</f>
        <v>0</v>
      </c>
      <c r="AM528" s="84">
        <f>IF(Dane!$E$3=1,BM528,IF(Dane!$E$3=2,BQ528,BT528))</f>
        <v>0</v>
      </c>
      <c r="AN528" s="39">
        <f>IF(Dane!$C$9="",0,IFERROR(J528/R528,0))</f>
        <v>0</v>
      </c>
      <c r="AO528" s="39">
        <f>IF(Dane!$C$9="",0,IFERROR(ROUND(J528-ROUND(J528*0.0976,2)-ROUND(J528*0.015,2)-ROUND(J528*0.0245,2),2)/R528,0))</f>
        <v>0</v>
      </c>
      <c r="AP528" s="39">
        <f t="shared" si="129"/>
        <v>0</v>
      </c>
      <c r="AQ528" s="39">
        <f t="shared" si="130"/>
        <v>0</v>
      </c>
      <c r="AR528" s="39">
        <f t="shared" si="126"/>
        <v>0</v>
      </c>
      <c r="AS528" s="39">
        <f>IF(Dane!$C$9="",0,IFERROR(AR528/R528,0))</f>
        <v>0</v>
      </c>
      <c r="AT528" s="39">
        <f t="shared" si="131"/>
        <v>0</v>
      </c>
      <c r="AU528" s="39">
        <v>0</v>
      </c>
      <c r="AV528" s="39">
        <f t="shared" si="132"/>
        <v>0</v>
      </c>
      <c r="AW528" s="39">
        <f>IF(Dane!$C$9="",0,IF(ROUND((N528+O528)*AV528,2)&gt;$AN$1,$AN$1,ROUND((N528+O528)*AV528,2)))</f>
        <v>0</v>
      </c>
      <c r="AX528" s="39">
        <v>0</v>
      </c>
      <c r="AY528" s="39">
        <f>IF(Dane!$C$9=2,IFERROR(J528/W528,0),IF(Dane!$C$9=3,IFERROR(J528/W528,0),0))</f>
        <v>0</v>
      </c>
      <c r="AZ528" s="39">
        <f>IF(Dane!$C$9=2,IFERROR(ROUND(J528-ROUND(J528*0.0976,2)-ROUND(J528*0.015,2)-ROUND(J528*0.0245,2),2)/W528,0),IF(Dane!$C$9=3,IFERROR(ROUND(J528-ROUND(J528*0.0976,2)-ROUND(J528*0.015,2)-ROUND(J528*0.0245,2),2)/W528,0),0))</f>
        <v>0</v>
      </c>
      <c r="BA528" s="39">
        <f t="shared" si="133"/>
        <v>0</v>
      </c>
      <c r="BB528" s="39">
        <f t="shared" si="134"/>
        <v>0</v>
      </c>
      <c r="BC528" s="39">
        <f t="shared" si="127"/>
        <v>0</v>
      </c>
      <c r="BD528" s="39">
        <f>IF(Dane!$C$9=2,IFERROR(BC528/W528,0),IF(Dane!$C$9=3,IFERROR(BC528/W528,0),0))</f>
        <v>0</v>
      </c>
      <c r="BE528" s="39">
        <f t="shared" si="135"/>
        <v>0</v>
      </c>
      <c r="BF528" s="39">
        <v>0</v>
      </c>
      <c r="BG528" s="39">
        <f t="shared" si="136"/>
        <v>0</v>
      </c>
      <c r="BH528" s="39">
        <f>IF(Dane!$C$9=2,IF(ROUND((S528+T528)*BG528,2)&gt;$AN$1,$AN$1,ROUND((S528+T528)*BG528,2)),IF(Dane!$C$9=3,IF(ROUND((S528+T528)*BG528,2)&gt;$AN$1,$AN$1,ROUND((S528+T528)*BG528,2)),0))</f>
        <v>0</v>
      </c>
      <c r="BI528" s="39">
        <v>0</v>
      </c>
      <c r="BJ528" s="39">
        <f>IF(Dane!$C$9=3,IFERROR(J528/AB528,0),0)</f>
        <v>0</v>
      </c>
      <c r="BK528" s="39">
        <f>IF(Dane!$C$9=3,IFERROR(ROUND(J528-ROUND(J528*0.0976,2)-ROUND(J528*0.015,2)-ROUND(J528*0.0245,2),2)/AB528,0),0)</f>
        <v>0</v>
      </c>
      <c r="BL528" s="39">
        <f t="shared" si="137"/>
        <v>0</v>
      </c>
      <c r="BM528" s="39">
        <f t="shared" si="138"/>
        <v>0</v>
      </c>
      <c r="BN528" s="39">
        <f t="shared" si="128"/>
        <v>0</v>
      </c>
      <c r="BO528" s="39">
        <f>IF(Dane!$C$9=3,IFERROR(BN528/AB528,0),0)</f>
        <v>0</v>
      </c>
      <c r="BP528" s="39">
        <f t="shared" si="139"/>
        <v>0</v>
      </c>
      <c r="BQ528" s="39">
        <v>0</v>
      </c>
      <c r="BR528" s="39">
        <f t="shared" si="140"/>
        <v>0</v>
      </c>
      <c r="BS528" s="39">
        <f>IF(Dane!$C$9=3,IF(ROUND((X528+Y528)*BR528,2)&gt;$AN$1,$AN$1,ROUND((X528+Y528)*BR528,2)),0)</f>
        <v>0</v>
      </c>
      <c r="BT528" s="39">
        <v>0</v>
      </c>
    </row>
    <row r="529" spans="1:72">
      <c r="A529" s="87">
        <v>520</v>
      </c>
      <c r="B529" s="1"/>
      <c r="C529" s="1"/>
      <c r="D529" s="2"/>
      <c r="E529" s="3"/>
      <c r="F529" s="4"/>
      <c r="G529" s="5"/>
      <c r="H529" s="5"/>
      <c r="I529" s="6"/>
      <c r="J529" s="5"/>
      <c r="K529" s="5"/>
      <c r="L529" s="5"/>
      <c r="M529" s="55"/>
      <c r="N529" s="8"/>
      <c r="O529" s="105"/>
      <c r="P529" s="5"/>
      <c r="Q529" s="5"/>
      <c r="R529" s="105">
        <f>Dane!$C$10</f>
        <v>0</v>
      </c>
      <c r="S529" s="8"/>
      <c r="T529" s="105"/>
      <c r="U529" s="5"/>
      <c r="V529" s="5"/>
      <c r="W529" s="107">
        <f>Dane!$C$11</f>
        <v>0</v>
      </c>
      <c r="X529" s="8"/>
      <c r="Y529" s="105"/>
      <c r="Z529" s="5"/>
      <c r="AA529" s="5"/>
      <c r="AB529" s="110">
        <f>Dane!$C$12</f>
        <v>0</v>
      </c>
      <c r="AC529" s="108">
        <f>IF(Dane!$E$3=1,AP529+BA529+BL529,IF(Dane!$E$3=2,AT529+BE529+BP529,AW529+BH529+BS529))</f>
        <v>0</v>
      </c>
      <c r="AD529" s="14">
        <f>IF(Dane!$E$3=1,AQ529+BB529+BM529,IF(Dane!$E$3=2,AU529+BF529+BQ529,AX529+BI529+BT529))</f>
        <v>0</v>
      </c>
      <c r="AE529" s="14">
        <f>IF((J529*Dane!$C$9)-AC529&lt;0,0,(J529*Dane!$C$9)-AC529)</f>
        <v>0</v>
      </c>
      <c r="AF529" s="61">
        <f>IF((K529*Dane!$C$9)-AD529&lt;0,0,(K529*Dane!$C$9)-AD529)</f>
        <v>0</v>
      </c>
      <c r="AG529" s="93"/>
      <c r="AH529" s="84">
        <f>IF(Dane!$E$3=1,AP529,IF(Dane!$E$3=2,AT529,AW529))</f>
        <v>0</v>
      </c>
      <c r="AI529" s="84">
        <f>IF(Dane!$E$3=1,AQ529,IF(Dane!$E$3=2,AU529,AX529))</f>
        <v>0</v>
      </c>
      <c r="AJ529" s="84">
        <f>IF(Dane!$E$3=1,BA529,IF(Dane!$E$3=2,BE529,BH529))</f>
        <v>0</v>
      </c>
      <c r="AK529" s="84">
        <f>IF(Dane!$E$3=1,BB529,IF(Dane!$E$3=2,BF529,BI529))</f>
        <v>0</v>
      </c>
      <c r="AL529" s="84">
        <f>IF(Dane!$E$3=1,BL529,IF(Dane!$E$3=2,BP529,BS529))</f>
        <v>0</v>
      </c>
      <c r="AM529" s="84">
        <f>IF(Dane!$E$3=1,BM529,IF(Dane!$E$3=2,BQ529,BT529))</f>
        <v>0</v>
      </c>
      <c r="AN529" s="39">
        <f>IF(Dane!$C$9="",0,IFERROR(J529/R529,0))</f>
        <v>0</v>
      </c>
      <c r="AO529" s="39">
        <f>IF(Dane!$C$9="",0,IFERROR(ROUND(J529-ROUND(J529*0.0976,2)-ROUND(J529*0.015,2)-ROUND(J529*0.0245,2),2)/R529,0))</f>
        <v>0</v>
      </c>
      <c r="AP529" s="39">
        <f t="shared" si="129"/>
        <v>0</v>
      </c>
      <c r="AQ529" s="39">
        <f t="shared" si="130"/>
        <v>0</v>
      </c>
      <c r="AR529" s="39">
        <f t="shared" si="126"/>
        <v>0</v>
      </c>
      <c r="AS529" s="39">
        <f>IF(Dane!$C$9="",0,IFERROR(AR529/R529,0))</f>
        <v>0</v>
      </c>
      <c r="AT529" s="39">
        <f t="shared" si="131"/>
        <v>0</v>
      </c>
      <c r="AU529" s="39">
        <v>0</v>
      </c>
      <c r="AV529" s="39">
        <f t="shared" si="132"/>
        <v>0</v>
      </c>
      <c r="AW529" s="39">
        <f>IF(Dane!$C$9="",0,IF(ROUND((N529+O529)*AV529,2)&gt;$AN$1,$AN$1,ROUND((N529+O529)*AV529,2)))</f>
        <v>0</v>
      </c>
      <c r="AX529" s="39">
        <v>0</v>
      </c>
      <c r="AY529" s="39">
        <f>IF(Dane!$C$9=2,IFERROR(J529/W529,0),IF(Dane!$C$9=3,IFERROR(J529/W529,0),0))</f>
        <v>0</v>
      </c>
      <c r="AZ529" s="39">
        <f>IF(Dane!$C$9=2,IFERROR(ROUND(J529-ROUND(J529*0.0976,2)-ROUND(J529*0.015,2)-ROUND(J529*0.0245,2),2)/W529,0),IF(Dane!$C$9=3,IFERROR(ROUND(J529-ROUND(J529*0.0976,2)-ROUND(J529*0.015,2)-ROUND(J529*0.0245,2),2)/W529,0),0))</f>
        <v>0</v>
      </c>
      <c r="BA529" s="39">
        <f t="shared" si="133"/>
        <v>0</v>
      </c>
      <c r="BB529" s="39">
        <f t="shared" si="134"/>
        <v>0</v>
      </c>
      <c r="BC529" s="39">
        <f t="shared" si="127"/>
        <v>0</v>
      </c>
      <c r="BD529" s="39">
        <f>IF(Dane!$C$9=2,IFERROR(BC529/W529,0),IF(Dane!$C$9=3,IFERROR(BC529/W529,0),0))</f>
        <v>0</v>
      </c>
      <c r="BE529" s="39">
        <f t="shared" si="135"/>
        <v>0</v>
      </c>
      <c r="BF529" s="39">
        <v>0</v>
      </c>
      <c r="BG529" s="39">
        <f t="shared" si="136"/>
        <v>0</v>
      </c>
      <c r="BH529" s="39">
        <f>IF(Dane!$C$9=2,IF(ROUND((S529+T529)*BG529,2)&gt;$AN$1,$AN$1,ROUND((S529+T529)*BG529,2)),IF(Dane!$C$9=3,IF(ROUND((S529+T529)*BG529,2)&gt;$AN$1,$AN$1,ROUND((S529+T529)*BG529,2)),0))</f>
        <v>0</v>
      </c>
      <c r="BI529" s="39">
        <v>0</v>
      </c>
      <c r="BJ529" s="39">
        <f>IF(Dane!$C$9=3,IFERROR(J529/AB529,0),0)</f>
        <v>0</v>
      </c>
      <c r="BK529" s="39">
        <f>IF(Dane!$C$9=3,IFERROR(ROUND(J529-ROUND(J529*0.0976,2)-ROUND(J529*0.015,2)-ROUND(J529*0.0245,2),2)/AB529,0),0)</f>
        <v>0</v>
      </c>
      <c r="BL529" s="39">
        <f t="shared" si="137"/>
        <v>0</v>
      </c>
      <c r="BM529" s="39">
        <f t="shared" si="138"/>
        <v>0</v>
      </c>
      <c r="BN529" s="39">
        <f t="shared" si="128"/>
        <v>0</v>
      </c>
      <c r="BO529" s="39">
        <f>IF(Dane!$C$9=3,IFERROR(BN529/AB529,0),0)</f>
        <v>0</v>
      </c>
      <c r="BP529" s="39">
        <f t="shared" si="139"/>
        <v>0</v>
      </c>
      <c r="BQ529" s="39">
        <v>0</v>
      </c>
      <c r="BR529" s="39">
        <f t="shared" si="140"/>
        <v>0</v>
      </c>
      <c r="BS529" s="39">
        <f>IF(Dane!$C$9=3,IF(ROUND((X529+Y529)*BR529,2)&gt;$AN$1,$AN$1,ROUND((X529+Y529)*BR529,2)),0)</f>
        <v>0</v>
      </c>
      <c r="BT529" s="39">
        <v>0</v>
      </c>
    </row>
    <row r="530" spans="1:72">
      <c r="A530" s="87">
        <v>521</v>
      </c>
      <c r="B530" s="1"/>
      <c r="C530" s="1"/>
      <c r="D530" s="2"/>
      <c r="E530" s="3"/>
      <c r="F530" s="4"/>
      <c r="G530" s="5"/>
      <c r="H530" s="5"/>
      <c r="I530" s="6"/>
      <c r="J530" s="5"/>
      <c r="K530" s="5"/>
      <c r="L530" s="5"/>
      <c r="M530" s="55"/>
      <c r="N530" s="8"/>
      <c r="O530" s="105"/>
      <c r="P530" s="5"/>
      <c r="Q530" s="5"/>
      <c r="R530" s="105">
        <f>Dane!$C$10</f>
        <v>0</v>
      </c>
      <c r="S530" s="8"/>
      <c r="T530" s="105"/>
      <c r="U530" s="5"/>
      <c r="V530" s="5"/>
      <c r="W530" s="107">
        <f>Dane!$C$11</f>
        <v>0</v>
      </c>
      <c r="X530" s="8"/>
      <c r="Y530" s="105"/>
      <c r="Z530" s="5"/>
      <c r="AA530" s="5"/>
      <c r="AB530" s="110">
        <f>Dane!$C$12</f>
        <v>0</v>
      </c>
      <c r="AC530" s="108">
        <f>IF(Dane!$E$3=1,AP530+BA530+BL530,IF(Dane!$E$3=2,AT530+BE530+BP530,AW530+BH530+BS530))</f>
        <v>0</v>
      </c>
      <c r="AD530" s="14">
        <f>IF(Dane!$E$3=1,AQ530+BB530+BM530,IF(Dane!$E$3=2,AU530+BF530+BQ530,AX530+BI530+BT530))</f>
        <v>0</v>
      </c>
      <c r="AE530" s="14">
        <f>IF((J530*Dane!$C$9)-AC530&lt;0,0,(J530*Dane!$C$9)-AC530)</f>
        <v>0</v>
      </c>
      <c r="AF530" s="61">
        <f>IF((K530*Dane!$C$9)-AD530&lt;0,0,(K530*Dane!$C$9)-AD530)</f>
        <v>0</v>
      </c>
      <c r="AG530" s="93"/>
      <c r="AH530" s="84">
        <f>IF(Dane!$E$3=1,AP530,IF(Dane!$E$3=2,AT530,AW530))</f>
        <v>0</v>
      </c>
      <c r="AI530" s="84">
        <f>IF(Dane!$E$3=1,AQ530,IF(Dane!$E$3=2,AU530,AX530))</f>
        <v>0</v>
      </c>
      <c r="AJ530" s="84">
        <f>IF(Dane!$E$3=1,BA530,IF(Dane!$E$3=2,BE530,BH530))</f>
        <v>0</v>
      </c>
      <c r="AK530" s="84">
        <f>IF(Dane!$E$3=1,BB530,IF(Dane!$E$3=2,BF530,BI530))</f>
        <v>0</v>
      </c>
      <c r="AL530" s="84">
        <f>IF(Dane!$E$3=1,BL530,IF(Dane!$E$3=2,BP530,BS530))</f>
        <v>0</v>
      </c>
      <c r="AM530" s="84">
        <f>IF(Dane!$E$3=1,BM530,IF(Dane!$E$3=2,BQ530,BT530))</f>
        <v>0</v>
      </c>
      <c r="AN530" s="39">
        <f>IF(Dane!$C$9="",0,IFERROR(J530/R530,0))</f>
        <v>0</v>
      </c>
      <c r="AO530" s="39">
        <f>IF(Dane!$C$9="",0,IFERROR(ROUND(J530-ROUND(J530*0.0976,2)-ROUND(J530*0.015,2)-ROUND(J530*0.0245,2),2)/R530,0))</f>
        <v>0</v>
      </c>
      <c r="AP530" s="39">
        <f t="shared" si="129"/>
        <v>0</v>
      </c>
      <c r="AQ530" s="39">
        <f t="shared" si="130"/>
        <v>0</v>
      </c>
      <c r="AR530" s="39">
        <f t="shared" si="126"/>
        <v>0</v>
      </c>
      <c r="AS530" s="39">
        <f>IF(Dane!$C$9="",0,IFERROR(AR530/R530,0))</f>
        <v>0</v>
      </c>
      <c r="AT530" s="39">
        <f t="shared" si="131"/>
        <v>0</v>
      </c>
      <c r="AU530" s="39">
        <v>0</v>
      </c>
      <c r="AV530" s="39">
        <f t="shared" si="132"/>
        <v>0</v>
      </c>
      <c r="AW530" s="39">
        <f>IF(Dane!$C$9="",0,IF(ROUND((N530+O530)*AV530,2)&gt;$AN$1,$AN$1,ROUND((N530+O530)*AV530,2)))</f>
        <v>0</v>
      </c>
      <c r="AX530" s="39">
        <v>0</v>
      </c>
      <c r="AY530" s="39">
        <f>IF(Dane!$C$9=2,IFERROR(J530/W530,0),IF(Dane!$C$9=3,IFERROR(J530/W530,0),0))</f>
        <v>0</v>
      </c>
      <c r="AZ530" s="39">
        <f>IF(Dane!$C$9=2,IFERROR(ROUND(J530-ROUND(J530*0.0976,2)-ROUND(J530*0.015,2)-ROUND(J530*0.0245,2),2)/W530,0),IF(Dane!$C$9=3,IFERROR(ROUND(J530-ROUND(J530*0.0976,2)-ROUND(J530*0.015,2)-ROUND(J530*0.0245,2),2)/W530,0),0))</f>
        <v>0</v>
      </c>
      <c r="BA530" s="39">
        <f t="shared" si="133"/>
        <v>0</v>
      </c>
      <c r="BB530" s="39">
        <f t="shared" si="134"/>
        <v>0</v>
      </c>
      <c r="BC530" s="39">
        <f t="shared" si="127"/>
        <v>0</v>
      </c>
      <c r="BD530" s="39">
        <f>IF(Dane!$C$9=2,IFERROR(BC530/W530,0),IF(Dane!$C$9=3,IFERROR(BC530/W530,0),0))</f>
        <v>0</v>
      </c>
      <c r="BE530" s="39">
        <f t="shared" si="135"/>
        <v>0</v>
      </c>
      <c r="BF530" s="39">
        <v>0</v>
      </c>
      <c r="BG530" s="39">
        <f t="shared" si="136"/>
        <v>0</v>
      </c>
      <c r="BH530" s="39">
        <f>IF(Dane!$C$9=2,IF(ROUND((S530+T530)*BG530,2)&gt;$AN$1,$AN$1,ROUND((S530+T530)*BG530,2)),IF(Dane!$C$9=3,IF(ROUND((S530+T530)*BG530,2)&gt;$AN$1,$AN$1,ROUND((S530+T530)*BG530,2)),0))</f>
        <v>0</v>
      </c>
      <c r="BI530" s="39">
        <v>0</v>
      </c>
      <c r="BJ530" s="39">
        <f>IF(Dane!$C$9=3,IFERROR(J530/AB530,0),0)</f>
        <v>0</v>
      </c>
      <c r="BK530" s="39">
        <f>IF(Dane!$C$9=3,IFERROR(ROUND(J530-ROUND(J530*0.0976,2)-ROUND(J530*0.015,2)-ROUND(J530*0.0245,2),2)/AB530,0),0)</f>
        <v>0</v>
      </c>
      <c r="BL530" s="39">
        <f t="shared" si="137"/>
        <v>0</v>
      </c>
      <c r="BM530" s="39">
        <f t="shared" si="138"/>
        <v>0</v>
      </c>
      <c r="BN530" s="39">
        <f t="shared" si="128"/>
        <v>0</v>
      </c>
      <c r="BO530" s="39">
        <f>IF(Dane!$C$9=3,IFERROR(BN530/AB530,0),0)</f>
        <v>0</v>
      </c>
      <c r="BP530" s="39">
        <f t="shared" si="139"/>
        <v>0</v>
      </c>
      <c r="BQ530" s="39">
        <v>0</v>
      </c>
      <c r="BR530" s="39">
        <f t="shared" si="140"/>
        <v>0</v>
      </c>
      <c r="BS530" s="39">
        <f>IF(Dane!$C$9=3,IF(ROUND((X530+Y530)*BR530,2)&gt;$AN$1,$AN$1,ROUND((X530+Y530)*BR530,2)),0)</f>
        <v>0</v>
      </c>
      <c r="BT530" s="39">
        <v>0</v>
      </c>
    </row>
    <row r="531" spans="1:72">
      <c r="A531" s="87">
        <v>522</v>
      </c>
      <c r="B531" s="1"/>
      <c r="C531" s="1"/>
      <c r="D531" s="2"/>
      <c r="E531" s="3"/>
      <c r="F531" s="4"/>
      <c r="G531" s="5"/>
      <c r="H531" s="5"/>
      <c r="I531" s="6"/>
      <c r="J531" s="5"/>
      <c r="K531" s="5"/>
      <c r="L531" s="5"/>
      <c r="M531" s="55"/>
      <c r="N531" s="8"/>
      <c r="O531" s="105"/>
      <c r="P531" s="5"/>
      <c r="Q531" s="5"/>
      <c r="R531" s="105">
        <f>Dane!$C$10</f>
        <v>0</v>
      </c>
      <c r="S531" s="8"/>
      <c r="T531" s="105"/>
      <c r="U531" s="5"/>
      <c r="V531" s="5"/>
      <c r="W531" s="107">
        <f>Dane!$C$11</f>
        <v>0</v>
      </c>
      <c r="X531" s="8"/>
      <c r="Y531" s="105"/>
      <c r="Z531" s="5"/>
      <c r="AA531" s="5"/>
      <c r="AB531" s="110">
        <f>Dane!$C$12</f>
        <v>0</v>
      </c>
      <c r="AC531" s="108">
        <f>IF(Dane!$E$3=1,AP531+BA531+BL531,IF(Dane!$E$3=2,AT531+BE531+BP531,AW531+BH531+BS531))</f>
        <v>0</v>
      </c>
      <c r="AD531" s="14">
        <f>IF(Dane!$E$3=1,AQ531+BB531+BM531,IF(Dane!$E$3=2,AU531+BF531+BQ531,AX531+BI531+BT531))</f>
        <v>0</v>
      </c>
      <c r="AE531" s="14">
        <f>IF((J531*Dane!$C$9)-AC531&lt;0,0,(J531*Dane!$C$9)-AC531)</f>
        <v>0</v>
      </c>
      <c r="AF531" s="61">
        <f>IF((K531*Dane!$C$9)-AD531&lt;0,0,(K531*Dane!$C$9)-AD531)</f>
        <v>0</v>
      </c>
      <c r="AG531" s="93"/>
      <c r="AH531" s="84">
        <f>IF(Dane!$E$3=1,AP531,IF(Dane!$E$3=2,AT531,AW531))</f>
        <v>0</v>
      </c>
      <c r="AI531" s="84">
        <f>IF(Dane!$E$3=1,AQ531,IF(Dane!$E$3=2,AU531,AX531))</f>
        <v>0</v>
      </c>
      <c r="AJ531" s="84">
        <f>IF(Dane!$E$3=1,BA531,IF(Dane!$E$3=2,BE531,BH531))</f>
        <v>0</v>
      </c>
      <c r="AK531" s="84">
        <f>IF(Dane!$E$3=1,BB531,IF(Dane!$E$3=2,BF531,BI531))</f>
        <v>0</v>
      </c>
      <c r="AL531" s="84">
        <f>IF(Dane!$E$3=1,BL531,IF(Dane!$E$3=2,BP531,BS531))</f>
        <v>0</v>
      </c>
      <c r="AM531" s="84">
        <f>IF(Dane!$E$3=1,BM531,IF(Dane!$E$3=2,BQ531,BT531))</f>
        <v>0</v>
      </c>
      <c r="AN531" s="39">
        <f>IF(Dane!$C$9="",0,IFERROR(J531/R531,0))</f>
        <v>0</v>
      </c>
      <c r="AO531" s="39">
        <f>IF(Dane!$C$9="",0,IFERROR(ROUND(J531-ROUND(J531*0.0976,2)-ROUND(J531*0.015,2)-ROUND(J531*0.0245,2),2)/R531,0))</f>
        <v>0</v>
      </c>
      <c r="AP531" s="39">
        <f t="shared" si="129"/>
        <v>0</v>
      </c>
      <c r="AQ531" s="39">
        <f t="shared" si="130"/>
        <v>0</v>
      </c>
      <c r="AR531" s="39">
        <f t="shared" si="126"/>
        <v>0</v>
      </c>
      <c r="AS531" s="39">
        <f>IF(Dane!$C$9="",0,IFERROR(AR531/R531,0))</f>
        <v>0</v>
      </c>
      <c r="AT531" s="39">
        <f t="shared" si="131"/>
        <v>0</v>
      </c>
      <c r="AU531" s="39">
        <v>0</v>
      </c>
      <c r="AV531" s="39">
        <f t="shared" si="132"/>
        <v>0</v>
      </c>
      <c r="AW531" s="39">
        <f>IF(Dane!$C$9="",0,IF(ROUND((N531+O531)*AV531,2)&gt;$AN$1,$AN$1,ROUND((N531+O531)*AV531,2)))</f>
        <v>0</v>
      </c>
      <c r="AX531" s="39">
        <v>0</v>
      </c>
      <c r="AY531" s="39">
        <f>IF(Dane!$C$9=2,IFERROR(J531/W531,0),IF(Dane!$C$9=3,IFERROR(J531/W531,0),0))</f>
        <v>0</v>
      </c>
      <c r="AZ531" s="39">
        <f>IF(Dane!$C$9=2,IFERROR(ROUND(J531-ROUND(J531*0.0976,2)-ROUND(J531*0.015,2)-ROUND(J531*0.0245,2),2)/W531,0),IF(Dane!$C$9=3,IFERROR(ROUND(J531-ROUND(J531*0.0976,2)-ROUND(J531*0.015,2)-ROUND(J531*0.0245,2),2)/W531,0),0))</f>
        <v>0</v>
      </c>
      <c r="BA531" s="39">
        <f t="shared" si="133"/>
        <v>0</v>
      </c>
      <c r="BB531" s="39">
        <f t="shared" si="134"/>
        <v>0</v>
      </c>
      <c r="BC531" s="39">
        <f t="shared" si="127"/>
        <v>0</v>
      </c>
      <c r="BD531" s="39">
        <f>IF(Dane!$C$9=2,IFERROR(BC531/W531,0),IF(Dane!$C$9=3,IFERROR(BC531/W531,0),0))</f>
        <v>0</v>
      </c>
      <c r="BE531" s="39">
        <f t="shared" si="135"/>
        <v>0</v>
      </c>
      <c r="BF531" s="39">
        <v>0</v>
      </c>
      <c r="BG531" s="39">
        <f t="shared" si="136"/>
        <v>0</v>
      </c>
      <c r="BH531" s="39">
        <f>IF(Dane!$C$9=2,IF(ROUND((S531+T531)*BG531,2)&gt;$AN$1,$AN$1,ROUND((S531+T531)*BG531,2)),IF(Dane!$C$9=3,IF(ROUND((S531+T531)*BG531,2)&gt;$AN$1,$AN$1,ROUND((S531+T531)*BG531,2)),0))</f>
        <v>0</v>
      </c>
      <c r="BI531" s="39">
        <v>0</v>
      </c>
      <c r="BJ531" s="39">
        <f>IF(Dane!$C$9=3,IFERROR(J531/AB531,0),0)</f>
        <v>0</v>
      </c>
      <c r="BK531" s="39">
        <f>IF(Dane!$C$9=3,IFERROR(ROUND(J531-ROUND(J531*0.0976,2)-ROUND(J531*0.015,2)-ROUND(J531*0.0245,2),2)/AB531,0),0)</f>
        <v>0</v>
      </c>
      <c r="BL531" s="39">
        <f t="shared" si="137"/>
        <v>0</v>
      </c>
      <c r="BM531" s="39">
        <f t="shared" si="138"/>
        <v>0</v>
      </c>
      <c r="BN531" s="39">
        <f t="shared" si="128"/>
        <v>0</v>
      </c>
      <c r="BO531" s="39">
        <f>IF(Dane!$C$9=3,IFERROR(BN531/AB531,0),0)</f>
        <v>0</v>
      </c>
      <c r="BP531" s="39">
        <f t="shared" si="139"/>
        <v>0</v>
      </c>
      <c r="BQ531" s="39">
        <v>0</v>
      </c>
      <c r="BR531" s="39">
        <f t="shared" si="140"/>
        <v>0</v>
      </c>
      <c r="BS531" s="39">
        <f>IF(Dane!$C$9=3,IF(ROUND((X531+Y531)*BR531,2)&gt;$AN$1,$AN$1,ROUND((X531+Y531)*BR531,2)),0)</f>
        <v>0</v>
      </c>
      <c r="BT531" s="39">
        <v>0</v>
      </c>
    </row>
    <row r="532" spans="1:72">
      <c r="A532" s="87">
        <v>523</v>
      </c>
      <c r="B532" s="1"/>
      <c r="C532" s="1"/>
      <c r="D532" s="2"/>
      <c r="E532" s="3"/>
      <c r="F532" s="4"/>
      <c r="G532" s="5"/>
      <c r="H532" s="5"/>
      <c r="I532" s="6"/>
      <c r="J532" s="5"/>
      <c r="K532" s="5"/>
      <c r="L532" s="5"/>
      <c r="M532" s="55"/>
      <c r="N532" s="8"/>
      <c r="O532" s="105"/>
      <c r="P532" s="5"/>
      <c r="Q532" s="5"/>
      <c r="R532" s="105">
        <f>Dane!$C$10</f>
        <v>0</v>
      </c>
      <c r="S532" s="8"/>
      <c r="T532" s="105"/>
      <c r="U532" s="5"/>
      <c r="V532" s="5"/>
      <c r="W532" s="107">
        <f>Dane!$C$11</f>
        <v>0</v>
      </c>
      <c r="X532" s="8"/>
      <c r="Y532" s="105"/>
      <c r="Z532" s="5"/>
      <c r="AA532" s="5"/>
      <c r="AB532" s="110">
        <f>Dane!$C$12</f>
        <v>0</v>
      </c>
      <c r="AC532" s="108">
        <f>IF(Dane!$E$3=1,AP532+BA532+BL532,IF(Dane!$E$3=2,AT532+BE532+BP532,AW532+BH532+BS532))</f>
        <v>0</v>
      </c>
      <c r="AD532" s="14">
        <f>IF(Dane!$E$3=1,AQ532+BB532+BM532,IF(Dane!$E$3=2,AU532+BF532+BQ532,AX532+BI532+BT532))</f>
        <v>0</v>
      </c>
      <c r="AE532" s="14">
        <f>IF((J532*Dane!$C$9)-AC532&lt;0,0,(J532*Dane!$C$9)-AC532)</f>
        <v>0</v>
      </c>
      <c r="AF532" s="61">
        <f>IF((K532*Dane!$C$9)-AD532&lt;0,0,(K532*Dane!$C$9)-AD532)</f>
        <v>0</v>
      </c>
      <c r="AG532" s="93"/>
      <c r="AH532" s="84">
        <f>IF(Dane!$E$3=1,AP532,IF(Dane!$E$3=2,AT532,AW532))</f>
        <v>0</v>
      </c>
      <c r="AI532" s="84">
        <f>IF(Dane!$E$3=1,AQ532,IF(Dane!$E$3=2,AU532,AX532))</f>
        <v>0</v>
      </c>
      <c r="AJ532" s="84">
        <f>IF(Dane!$E$3=1,BA532,IF(Dane!$E$3=2,BE532,BH532))</f>
        <v>0</v>
      </c>
      <c r="AK532" s="84">
        <f>IF(Dane!$E$3=1,BB532,IF(Dane!$E$3=2,BF532,BI532))</f>
        <v>0</v>
      </c>
      <c r="AL532" s="84">
        <f>IF(Dane!$E$3=1,BL532,IF(Dane!$E$3=2,BP532,BS532))</f>
        <v>0</v>
      </c>
      <c r="AM532" s="84">
        <f>IF(Dane!$E$3=1,BM532,IF(Dane!$E$3=2,BQ532,BT532))</f>
        <v>0</v>
      </c>
      <c r="AN532" s="39">
        <f>IF(Dane!$C$9="",0,IFERROR(J532/R532,0))</f>
        <v>0</v>
      </c>
      <c r="AO532" s="39">
        <f>IF(Dane!$C$9="",0,IFERROR(ROUND(J532-ROUND(J532*0.0976,2)-ROUND(J532*0.015,2)-ROUND(J532*0.0245,2),2)/R532,0))</f>
        <v>0</v>
      </c>
      <c r="AP532" s="39">
        <f t="shared" si="129"/>
        <v>0</v>
      </c>
      <c r="AQ532" s="39">
        <f t="shared" si="130"/>
        <v>0</v>
      </c>
      <c r="AR532" s="39">
        <f t="shared" si="126"/>
        <v>0</v>
      </c>
      <c r="AS532" s="39">
        <f>IF(Dane!$C$9="",0,IFERROR(AR532/R532,0))</f>
        <v>0</v>
      </c>
      <c r="AT532" s="39">
        <f t="shared" si="131"/>
        <v>0</v>
      </c>
      <c r="AU532" s="39">
        <v>0</v>
      </c>
      <c r="AV532" s="39">
        <f t="shared" si="132"/>
        <v>0</v>
      </c>
      <c r="AW532" s="39">
        <f>IF(Dane!$C$9="",0,IF(ROUND((N532+O532)*AV532,2)&gt;$AN$1,$AN$1,ROUND((N532+O532)*AV532,2)))</f>
        <v>0</v>
      </c>
      <c r="AX532" s="39">
        <v>0</v>
      </c>
      <c r="AY532" s="39">
        <f>IF(Dane!$C$9=2,IFERROR(J532/W532,0),IF(Dane!$C$9=3,IFERROR(J532/W532,0),0))</f>
        <v>0</v>
      </c>
      <c r="AZ532" s="39">
        <f>IF(Dane!$C$9=2,IFERROR(ROUND(J532-ROUND(J532*0.0976,2)-ROUND(J532*0.015,2)-ROUND(J532*0.0245,2),2)/W532,0),IF(Dane!$C$9=3,IFERROR(ROUND(J532-ROUND(J532*0.0976,2)-ROUND(J532*0.015,2)-ROUND(J532*0.0245,2),2)/W532,0),0))</f>
        <v>0</v>
      </c>
      <c r="BA532" s="39">
        <f t="shared" si="133"/>
        <v>0</v>
      </c>
      <c r="BB532" s="39">
        <f t="shared" si="134"/>
        <v>0</v>
      </c>
      <c r="BC532" s="39">
        <f t="shared" si="127"/>
        <v>0</v>
      </c>
      <c r="BD532" s="39">
        <f>IF(Dane!$C$9=2,IFERROR(BC532/W532,0),IF(Dane!$C$9=3,IFERROR(BC532/W532,0),0))</f>
        <v>0</v>
      </c>
      <c r="BE532" s="39">
        <f t="shared" si="135"/>
        <v>0</v>
      </c>
      <c r="BF532" s="39">
        <v>0</v>
      </c>
      <c r="BG532" s="39">
        <f t="shared" si="136"/>
        <v>0</v>
      </c>
      <c r="BH532" s="39">
        <f>IF(Dane!$C$9=2,IF(ROUND((S532+T532)*BG532,2)&gt;$AN$1,$AN$1,ROUND((S532+T532)*BG532,2)),IF(Dane!$C$9=3,IF(ROUND((S532+T532)*BG532,2)&gt;$AN$1,$AN$1,ROUND((S532+T532)*BG532,2)),0))</f>
        <v>0</v>
      </c>
      <c r="BI532" s="39">
        <v>0</v>
      </c>
      <c r="BJ532" s="39">
        <f>IF(Dane!$C$9=3,IFERROR(J532/AB532,0),0)</f>
        <v>0</v>
      </c>
      <c r="BK532" s="39">
        <f>IF(Dane!$C$9=3,IFERROR(ROUND(J532-ROUND(J532*0.0976,2)-ROUND(J532*0.015,2)-ROUND(J532*0.0245,2),2)/AB532,0),0)</f>
        <v>0</v>
      </c>
      <c r="BL532" s="39">
        <f t="shared" si="137"/>
        <v>0</v>
      </c>
      <c r="BM532" s="39">
        <f t="shared" si="138"/>
        <v>0</v>
      </c>
      <c r="BN532" s="39">
        <f t="shared" si="128"/>
        <v>0</v>
      </c>
      <c r="BO532" s="39">
        <f>IF(Dane!$C$9=3,IFERROR(BN532/AB532,0),0)</f>
        <v>0</v>
      </c>
      <c r="BP532" s="39">
        <f t="shared" si="139"/>
        <v>0</v>
      </c>
      <c r="BQ532" s="39">
        <v>0</v>
      </c>
      <c r="BR532" s="39">
        <f t="shared" si="140"/>
        <v>0</v>
      </c>
      <c r="BS532" s="39">
        <f>IF(Dane!$C$9=3,IF(ROUND((X532+Y532)*BR532,2)&gt;$AN$1,$AN$1,ROUND((X532+Y532)*BR532,2)),0)</f>
        <v>0</v>
      </c>
      <c r="BT532" s="39">
        <v>0</v>
      </c>
    </row>
    <row r="533" spans="1:72">
      <c r="A533" s="87">
        <v>524</v>
      </c>
      <c r="B533" s="1"/>
      <c r="C533" s="1"/>
      <c r="D533" s="2"/>
      <c r="E533" s="3"/>
      <c r="F533" s="4"/>
      <c r="G533" s="5"/>
      <c r="H533" s="5"/>
      <c r="I533" s="6"/>
      <c r="J533" s="5"/>
      <c r="K533" s="5"/>
      <c r="L533" s="5"/>
      <c r="M533" s="55"/>
      <c r="N533" s="8"/>
      <c r="O533" s="105"/>
      <c r="P533" s="5"/>
      <c r="Q533" s="5"/>
      <c r="R533" s="105">
        <f>Dane!$C$10</f>
        <v>0</v>
      </c>
      <c r="S533" s="8"/>
      <c r="T533" s="105"/>
      <c r="U533" s="5"/>
      <c r="V533" s="5"/>
      <c r="W533" s="107">
        <f>Dane!$C$11</f>
        <v>0</v>
      </c>
      <c r="X533" s="8"/>
      <c r="Y533" s="105"/>
      <c r="Z533" s="5"/>
      <c r="AA533" s="5"/>
      <c r="AB533" s="110">
        <f>Dane!$C$12</f>
        <v>0</v>
      </c>
      <c r="AC533" s="108">
        <f>IF(Dane!$E$3=1,AP533+BA533+BL533,IF(Dane!$E$3=2,AT533+BE533+BP533,AW533+BH533+BS533))</f>
        <v>0</v>
      </c>
      <c r="AD533" s="14">
        <f>IF(Dane!$E$3=1,AQ533+BB533+BM533,IF(Dane!$E$3=2,AU533+BF533+BQ533,AX533+BI533+BT533))</f>
        <v>0</v>
      </c>
      <c r="AE533" s="14">
        <f>IF((J533*Dane!$C$9)-AC533&lt;0,0,(J533*Dane!$C$9)-AC533)</f>
        <v>0</v>
      </c>
      <c r="AF533" s="61">
        <f>IF((K533*Dane!$C$9)-AD533&lt;0,0,(K533*Dane!$C$9)-AD533)</f>
        <v>0</v>
      </c>
      <c r="AG533" s="93"/>
      <c r="AH533" s="84">
        <f>IF(Dane!$E$3=1,AP533,IF(Dane!$E$3=2,AT533,AW533))</f>
        <v>0</v>
      </c>
      <c r="AI533" s="84">
        <f>IF(Dane!$E$3=1,AQ533,IF(Dane!$E$3=2,AU533,AX533))</f>
        <v>0</v>
      </c>
      <c r="AJ533" s="84">
        <f>IF(Dane!$E$3=1,BA533,IF(Dane!$E$3=2,BE533,BH533))</f>
        <v>0</v>
      </c>
      <c r="AK533" s="84">
        <f>IF(Dane!$E$3=1,BB533,IF(Dane!$E$3=2,BF533,BI533))</f>
        <v>0</v>
      </c>
      <c r="AL533" s="84">
        <f>IF(Dane!$E$3=1,BL533,IF(Dane!$E$3=2,BP533,BS533))</f>
        <v>0</v>
      </c>
      <c r="AM533" s="84">
        <f>IF(Dane!$E$3=1,BM533,IF(Dane!$E$3=2,BQ533,BT533))</f>
        <v>0</v>
      </c>
      <c r="AN533" s="39">
        <f>IF(Dane!$C$9="",0,IFERROR(J533/R533,0))</f>
        <v>0</v>
      </c>
      <c r="AO533" s="39">
        <f>IF(Dane!$C$9="",0,IFERROR(ROUND(J533-ROUND(J533*0.0976,2)-ROUND(J533*0.015,2)-ROUND(J533*0.0245,2),2)/R533,0))</f>
        <v>0</v>
      </c>
      <c r="AP533" s="39">
        <f t="shared" si="129"/>
        <v>0</v>
      </c>
      <c r="AQ533" s="39">
        <f t="shared" si="130"/>
        <v>0</v>
      </c>
      <c r="AR533" s="39">
        <f t="shared" si="126"/>
        <v>0</v>
      </c>
      <c r="AS533" s="39">
        <f>IF(Dane!$C$9="",0,IFERROR(AR533/R533,0))</f>
        <v>0</v>
      </c>
      <c r="AT533" s="39">
        <f t="shared" si="131"/>
        <v>0</v>
      </c>
      <c r="AU533" s="39">
        <v>0</v>
      </c>
      <c r="AV533" s="39">
        <f t="shared" si="132"/>
        <v>0</v>
      </c>
      <c r="AW533" s="39">
        <f>IF(Dane!$C$9="",0,IF(ROUND((N533+O533)*AV533,2)&gt;$AN$1,$AN$1,ROUND((N533+O533)*AV533,2)))</f>
        <v>0</v>
      </c>
      <c r="AX533" s="39">
        <v>0</v>
      </c>
      <c r="AY533" s="39">
        <f>IF(Dane!$C$9=2,IFERROR(J533/W533,0),IF(Dane!$C$9=3,IFERROR(J533/W533,0),0))</f>
        <v>0</v>
      </c>
      <c r="AZ533" s="39">
        <f>IF(Dane!$C$9=2,IFERROR(ROUND(J533-ROUND(J533*0.0976,2)-ROUND(J533*0.015,2)-ROUND(J533*0.0245,2),2)/W533,0),IF(Dane!$C$9=3,IFERROR(ROUND(J533-ROUND(J533*0.0976,2)-ROUND(J533*0.015,2)-ROUND(J533*0.0245,2),2)/W533,0),0))</f>
        <v>0</v>
      </c>
      <c r="BA533" s="39">
        <f t="shared" si="133"/>
        <v>0</v>
      </c>
      <c r="BB533" s="39">
        <f t="shared" si="134"/>
        <v>0</v>
      </c>
      <c r="BC533" s="39">
        <f t="shared" si="127"/>
        <v>0</v>
      </c>
      <c r="BD533" s="39">
        <f>IF(Dane!$C$9=2,IFERROR(BC533/W533,0),IF(Dane!$C$9=3,IFERROR(BC533/W533,0),0))</f>
        <v>0</v>
      </c>
      <c r="BE533" s="39">
        <f t="shared" si="135"/>
        <v>0</v>
      </c>
      <c r="BF533" s="39">
        <v>0</v>
      </c>
      <c r="BG533" s="39">
        <f t="shared" si="136"/>
        <v>0</v>
      </c>
      <c r="BH533" s="39">
        <f>IF(Dane!$C$9=2,IF(ROUND((S533+T533)*BG533,2)&gt;$AN$1,$AN$1,ROUND((S533+T533)*BG533,2)),IF(Dane!$C$9=3,IF(ROUND((S533+T533)*BG533,2)&gt;$AN$1,$AN$1,ROUND((S533+T533)*BG533,2)),0))</f>
        <v>0</v>
      </c>
      <c r="BI533" s="39">
        <v>0</v>
      </c>
      <c r="BJ533" s="39">
        <f>IF(Dane!$C$9=3,IFERROR(J533/AB533,0),0)</f>
        <v>0</v>
      </c>
      <c r="BK533" s="39">
        <f>IF(Dane!$C$9=3,IFERROR(ROUND(J533-ROUND(J533*0.0976,2)-ROUND(J533*0.015,2)-ROUND(J533*0.0245,2),2)/AB533,0),0)</f>
        <v>0</v>
      </c>
      <c r="BL533" s="39">
        <f t="shared" si="137"/>
        <v>0</v>
      </c>
      <c r="BM533" s="39">
        <f t="shared" si="138"/>
        <v>0</v>
      </c>
      <c r="BN533" s="39">
        <f t="shared" si="128"/>
        <v>0</v>
      </c>
      <c r="BO533" s="39">
        <f>IF(Dane!$C$9=3,IFERROR(BN533/AB533,0),0)</f>
        <v>0</v>
      </c>
      <c r="BP533" s="39">
        <f t="shared" si="139"/>
        <v>0</v>
      </c>
      <c r="BQ533" s="39">
        <v>0</v>
      </c>
      <c r="BR533" s="39">
        <f t="shared" si="140"/>
        <v>0</v>
      </c>
      <c r="BS533" s="39">
        <f>IF(Dane!$C$9=3,IF(ROUND((X533+Y533)*BR533,2)&gt;$AN$1,$AN$1,ROUND((X533+Y533)*BR533,2)),0)</f>
        <v>0</v>
      </c>
      <c r="BT533" s="39">
        <v>0</v>
      </c>
    </row>
    <row r="534" spans="1:72">
      <c r="A534" s="87">
        <v>525</v>
      </c>
      <c r="B534" s="1"/>
      <c r="C534" s="1"/>
      <c r="D534" s="2"/>
      <c r="E534" s="3"/>
      <c r="F534" s="4"/>
      <c r="G534" s="5"/>
      <c r="H534" s="5"/>
      <c r="I534" s="6"/>
      <c r="J534" s="5"/>
      <c r="K534" s="5"/>
      <c r="L534" s="5"/>
      <c r="M534" s="55"/>
      <c r="N534" s="8"/>
      <c r="O534" s="105"/>
      <c r="P534" s="5"/>
      <c r="Q534" s="5"/>
      <c r="R534" s="105">
        <f>Dane!$C$10</f>
        <v>0</v>
      </c>
      <c r="S534" s="8"/>
      <c r="T534" s="105"/>
      <c r="U534" s="5"/>
      <c r="V534" s="5"/>
      <c r="W534" s="107">
        <f>Dane!$C$11</f>
        <v>0</v>
      </c>
      <c r="X534" s="8"/>
      <c r="Y534" s="105"/>
      <c r="Z534" s="5"/>
      <c r="AA534" s="5"/>
      <c r="AB534" s="110">
        <f>Dane!$C$12</f>
        <v>0</v>
      </c>
      <c r="AC534" s="108">
        <f>IF(Dane!$E$3=1,AP534+BA534+BL534,IF(Dane!$E$3=2,AT534+BE534+BP534,AW534+BH534+BS534))</f>
        <v>0</v>
      </c>
      <c r="AD534" s="14">
        <f>IF(Dane!$E$3=1,AQ534+BB534+BM534,IF(Dane!$E$3=2,AU534+BF534+BQ534,AX534+BI534+BT534))</f>
        <v>0</v>
      </c>
      <c r="AE534" s="14">
        <f>IF((J534*Dane!$C$9)-AC534&lt;0,0,(J534*Dane!$C$9)-AC534)</f>
        <v>0</v>
      </c>
      <c r="AF534" s="61">
        <f>IF((K534*Dane!$C$9)-AD534&lt;0,0,(K534*Dane!$C$9)-AD534)</f>
        <v>0</v>
      </c>
      <c r="AG534" s="93"/>
      <c r="AH534" s="84">
        <f>IF(Dane!$E$3=1,AP534,IF(Dane!$E$3=2,AT534,AW534))</f>
        <v>0</v>
      </c>
      <c r="AI534" s="84">
        <f>IF(Dane!$E$3=1,AQ534,IF(Dane!$E$3=2,AU534,AX534))</f>
        <v>0</v>
      </c>
      <c r="AJ534" s="84">
        <f>IF(Dane!$E$3=1,BA534,IF(Dane!$E$3=2,BE534,BH534))</f>
        <v>0</v>
      </c>
      <c r="AK534" s="84">
        <f>IF(Dane!$E$3=1,BB534,IF(Dane!$E$3=2,BF534,BI534))</f>
        <v>0</v>
      </c>
      <c r="AL534" s="84">
        <f>IF(Dane!$E$3=1,BL534,IF(Dane!$E$3=2,BP534,BS534))</f>
        <v>0</v>
      </c>
      <c r="AM534" s="84">
        <f>IF(Dane!$E$3=1,BM534,IF(Dane!$E$3=2,BQ534,BT534))</f>
        <v>0</v>
      </c>
      <c r="AN534" s="39">
        <f>IF(Dane!$C$9="",0,IFERROR(J534/R534,0))</f>
        <v>0</v>
      </c>
      <c r="AO534" s="39">
        <f>IF(Dane!$C$9="",0,IFERROR(ROUND(J534-ROUND(J534*0.0976,2)-ROUND(J534*0.015,2)-ROUND(J534*0.0245,2),2)/R534,0))</f>
        <v>0</v>
      </c>
      <c r="AP534" s="39">
        <f t="shared" si="129"/>
        <v>0</v>
      </c>
      <c r="AQ534" s="39">
        <f t="shared" si="130"/>
        <v>0</v>
      </c>
      <c r="AR534" s="39">
        <f t="shared" si="126"/>
        <v>0</v>
      </c>
      <c r="AS534" s="39">
        <f>IF(Dane!$C$9="",0,IFERROR(AR534/R534,0))</f>
        <v>0</v>
      </c>
      <c r="AT534" s="39">
        <f t="shared" si="131"/>
        <v>0</v>
      </c>
      <c r="AU534" s="39">
        <v>0</v>
      </c>
      <c r="AV534" s="39">
        <f t="shared" si="132"/>
        <v>0</v>
      </c>
      <c r="AW534" s="39">
        <f>IF(Dane!$C$9="",0,IF(ROUND((N534+O534)*AV534,2)&gt;$AN$1,$AN$1,ROUND((N534+O534)*AV534,2)))</f>
        <v>0</v>
      </c>
      <c r="AX534" s="39">
        <v>0</v>
      </c>
      <c r="AY534" s="39">
        <f>IF(Dane!$C$9=2,IFERROR(J534/W534,0),IF(Dane!$C$9=3,IFERROR(J534/W534,0),0))</f>
        <v>0</v>
      </c>
      <c r="AZ534" s="39">
        <f>IF(Dane!$C$9=2,IFERROR(ROUND(J534-ROUND(J534*0.0976,2)-ROUND(J534*0.015,2)-ROUND(J534*0.0245,2),2)/W534,0),IF(Dane!$C$9=3,IFERROR(ROUND(J534-ROUND(J534*0.0976,2)-ROUND(J534*0.015,2)-ROUND(J534*0.0245,2),2)/W534,0),0))</f>
        <v>0</v>
      </c>
      <c r="BA534" s="39">
        <f t="shared" si="133"/>
        <v>0</v>
      </c>
      <c r="BB534" s="39">
        <f t="shared" si="134"/>
        <v>0</v>
      </c>
      <c r="BC534" s="39">
        <f t="shared" si="127"/>
        <v>0</v>
      </c>
      <c r="BD534" s="39">
        <f>IF(Dane!$C$9=2,IFERROR(BC534/W534,0),IF(Dane!$C$9=3,IFERROR(BC534/W534,0),0))</f>
        <v>0</v>
      </c>
      <c r="BE534" s="39">
        <f t="shared" si="135"/>
        <v>0</v>
      </c>
      <c r="BF534" s="39">
        <v>0</v>
      </c>
      <c r="BG534" s="39">
        <f t="shared" si="136"/>
        <v>0</v>
      </c>
      <c r="BH534" s="39">
        <f>IF(Dane!$C$9=2,IF(ROUND((S534+T534)*BG534,2)&gt;$AN$1,$AN$1,ROUND((S534+T534)*BG534,2)),IF(Dane!$C$9=3,IF(ROUND((S534+T534)*BG534,2)&gt;$AN$1,$AN$1,ROUND((S534+T534)*BG534,2)),0))</f>
        <v>0</v>
      </c>
      <c r="BI534" s="39">
        <v>0</v>
      </c>
      <c r="BJ534" s="39">
        <f>IF(Dane!$C$9=3,IFERROR(J534/AB534,0),0)</f>
        <v>0</v>
      </c>
      <c r="BK534" s="39">
        <f>IF(Dane!$C$9=3,IFERROR(ROUND(J534-ROUND(J534*0.0976,2)-ROUND(J534*0.015,2)-ROUND(J534*0.0245,2),2)/AB534,0),0)</f>
        <v>0</v>
      </c>
      <c r="BL534" s="39">
        <f t="shared" si="137"/>
        <v>0</v>
      </c>
      <c r="BM534" s="39">
        <f t="shared" si="138"/>
        <v>0</v>
      </c>
      <c r="BN534" s="39">
        <f t="shared" si="128"/>
        <v>0</v>
      </c>
      <c r="BO534" s="39">
        <f>IF(Dane!$C$9=3,IFERROR(BN534/AB534,0),0)</f>
        <v>0</v>
      </c>
      <c r="BP534" s="39">
        <f t="shared" si="139"/>
        <v>0</v>
      </c>
      <c r="BQ534" s="39">
        <v>0</v>
      </c>
      <c r="BR534" s="39">
        <f t="shared" si="140"/>
        <v>0</v>
      </c>
      <c r="BS534" s="39">
        <f>IF(Dane!$C$9=3,IF(ROUND((X534+Y534)*BR534,2)&gt;$AN$1,$AN$1,ROUND((X534+Y534)*BR534,2)),0)</f>
        <v>0</v>
      </c>
      <c r="BT534" s="39">
        <v>0</v>
      </c>
    </row>
    <row r="535" spans="1:72">
      <c r="A535" s="87">
        <v>526</v>
      </c>
      <c r="B535" s="1"/>
      <c r="C535" s="1"/>
      <c r="D535" s="2"/>
      <c r="E535" s="3"/>
      <c r="F535" s="4"/>
      <c r="G535" s="5"/>
      <c r="H535" s="5"/>
      <c r="I535" s="6"/>
      <c r="J535" s="5"/>
      <c r="K535" s="5"/>
      <c r="L535" s="5"/>
      <c r="M535" s="55"/>
      <c r="N535" s="8"/>
      <c r="O535" s="105"/>
      <c r="P535" s="5"/>
      <c r="Q535" s="5"/>
      <c r="R535" s="105">
        <f>Dane!$C$10</f>
        <v>0</v>
      </c>
      <c r="S535" s="8"/>
      <c r="T535" s="105"/>
      <c r="U535" s="5"/>
      <c r="V535" s="5"/>
      <c r="W535" s="107">
        <f>Dane!$C$11</f>
        <v>0</v>
      </c>
      <c r="X535" s="8"/>
      <c r="Y535" s="105"/>
      <c r="Z535" s="5"/>
      <c r="AA535" s="5"/>
      <c r="AB535" s="110">
        <f>Dane!$C$12</f>
        <v>0</v>
      </c>
      <c r="AC535" s="108">
        <f>IF(Dane!$E$3=1,AP535+BA535+BL535,IF(Dane!$E$3=2,AT535+BE535+BP535,AW535+BH535+BS535))</f>
        <v>0</v>
      </c>
      <c r="AD535" s="14">
        <f>IF(Dane!$E$3=1,AQ535+BB535+BM535,IF(Dane!$E$3=2,AU535+BF535+BQ535,AX535+BI535+BT535))</f>
        <v>0</v>
      </c>
      <c r="AE535" s="14">
        <f>IF((J535*Dane!$C$9)-AC535&lt;0,0,(J535*Dane!$C$9)-AC535)</f>
        <v>0</v>
      </c>
      <c r="AF535" s="61">
        <f>IF((K535*Dane!$C$9)-AD535&lt;0,0,(K535*Dane!$C$9)-AD535)</f>
        <v>0</v>
      </c>
      <c r="AG535" s="93"/>
      <c r="AH535" s="84">
        <f>IF(Dane!$E$3=1,AP535,IF(Dane!$E$3=2,AT535,AW535))</f>
        <v>0</v>
      </c>
      <c r="AI535" s="84">
        <f>IF(Dane!$E$3=1,AQ535,IF(Dane!$E$3=2,AU535,AX535))</f>
        <v>0</v>
      </c>
      <c r="AJ535" s="84">
        <f>IF(Dane!$E$3=1,BA535,IF(Dane!$E$3=2,BE535,BH535))</f>
        <v>0</v>
      </c>
      <c r="AK535" s="84">
        <f>IF(Dane!$E$3=1,BB535,IF(Dane!$E$3=2,BF535,BI535))</f>
        <v>0</v>
      </c>
      <c r="AL535" s="84">
        <f>IF(Dane!$E$3=1,BL535,IF(Dane!$E$3=2,BP535,BS535))</f>
        <v>0</v>
      </c>
      <c r="AM535" s="84">
        <f>IF(Dane!$E$3=1,BM535,IF(Dane!$E$3=2,BQ535,BT535))</f>
        <v>0</v>
      </c>
      <c r="AN535" s="39">
        <f>IF(Dane!$C$9="",0,IFERROR(J535/R535,0))</f>
        <v>0</v>
      </c>
      <c r="AO535" s="39">
        <f>IF(Dane!$C$9="",0,IFERROR(ROUND(J535-ROUND(J535*0.0976,2)-ROUND(J535*0.015,2)-ROUND(J535*0.0245,2),2)/R535,0))</f>
        <v>0</v>
      </c>
      <c r="AP535" s="39">
        <f t="shared" si="129"/>
        <v>0</v>
      </c>
      <c r="AQ535" s="39">
        <f t="shared" si="130"/>
        <v>0</v>
      </c>
      <c r="AR535" s="39">
        <f t="shared" si="126"/>
        <v>0</v>
      </c>
      <c r="AS535" s="39">
        <f>IF(Dane!$C$9="",0,IFERROR(AR535/R535,0))</f>
        <v>0</v>
      </c>
      <c r="AT535" s="39">
        <f t="shared" si="131"/>
        <v>0</v>
      </c>
      <c r="AU535" s="39">
        <v>0</v>
      </c>
      <c r="AV535" s="39">
        <f t="shared" si="132"/>
        <v>0</v>
      </c>
      <c r="AW535" s="39">
        <f>IF(Dane!$C$9="",0,IF(ROUND((N535+O535)*AV535,2)&gt;$AN$1,$AN$1,ROUND((N535+O535)*AV535,2)))</f>
        <v>0</v>
      </c>
      <c r="AX535" s="39">
        <v>0</v>
      </c>
      <c r="AY535" s="39">
        <f>IF(Dane!$C$9=2,IFERROR(J535/W535,0),IF(Dane!$C$9=3,IFERROR(J535/W535,0),0))</f>
        <v>0</v>
      </c>
      <c r="AZ535" s="39">
        <f>IF(Dane!$C$9=2,IFERROR(ROUND(J535-ROUND(J535*0.0976,2)-ROUND(J535*0.015,2)-ROUND(J535*0.0245,2),2)/W535,0),IF(Dane!$C$9=3,IFERROR(ROUND(J535-ROUND(J535*0.0976,2)-ROUND(J535*0.015,2)-ROUND(J535*0.0245,2),2)/W535,0),0))</f>
        <v>0</v>
      </c>
      <c r="BA535" s="39">
        <f t="shared" si="133"/>
        <v>0</v>
      </c>
      <c r="BB535" s="39">
        <f t="shared" si="134"/>
        <v>0</v>
      </c>
      <c r="BC535" s="39">
        <f t="shared" si="127"/>
        <v>0</v>
      </c>
      <c r="BD535" s="39">
        <f>IF(Dane!$C$9=2,IFERROR(BC535/W535,0),IF(Dane!$C$9=3,IFERROR(BC535/W535,0),0))</f>
        <v>0</v>
      </c>
      <c r="BE535" s="39">
        <f t="shared" si="135"/>
        <v>0</v>
      </c>
      <c r="BF535" s="39">
        <v>0</v>
      </c>
      <c r="BG535" s="39">
        <f t="shared" si="136"/>
        <v>0</v>
      </c>
      <c r="BH535" s="39">
        <f>IF(Dane!$C$9=2,IF(ROUND((S535+T535)*BG535,2)&gt;$AN$1,$AN$1,ROUND((S535+T535)*BG535,2)),IF(Dane!$C$9=3,IF(ROUND((S535+T535)*BG535,2)&gt;$AN$1,$AN$1,ROUND((S535+T535)*BG535,2)),0))</f>
        <v>0</v>
      </c>
      <c r="BI535" s="39">
        <v>0</v>
      </c>
      <c r="BJ535" s="39">
        <f>IF(Dane!$C$9=3,IFERROR(J535/AB535,0),0)</f>
        <v>0</v>
      </c>
      <c r="BK535" s="39">
        <f>IF(Dane!$C$9=3,IFERROR(ROUND(J535-ROUND(J535*0.0976,2)-ROUND(J535*0.015,2)-ROUND(J535*0.0245,2),2)/AB535,0),0)</f>
        <v>0</v>
      </c>
      <c r="BL535" s="39">
        <f t="shared" si="137"/>
        <v>0</v>
      </c>
      <c r="BM535" s="39">
        <f t="shared" si="138"/>
        <v>0</v>
      </c>
      <c r="BN535" s="39">
        <f t="shared" si="128"/>
        <v>0</v>
      </c>
      <c r="BO535" s="39">
        <f>IF(Dane!$C$9=3,IFERROR(BN535/AB535,0),0)</f>
        <v>0</v>
      </c>
      <c r="BP535" s="39">
        <f t="shared" si="139"/>
        <v>0</v>
      </c>
      <c r="BQ535" s="39">
        <v>0</v>
      </c>
      <c r="BR535" s="39">
        <f t="shared" si="140"/>
        <v>0</v>
      </c>
      <c r="BS535" s="39">
        <f>IF(Dane!$C$9=3,IF(ROUND((X535+Y535)*BR535,2)&gt;$AN$1,$AN$1,ROUND((X535+Y535)*BR535,2)),0)</f>
        <v>0</v>
      </c>
      <c r="BT535" s="39">
        <v>0</v>
      </c>
    </row>
    <row r="536" spans="1:72">
      <c r="A536" s="87">
        <v>527</v>
      </c>
      <c r="B536" s="1"/>
      <c r="C536" s="1"/>
      <c r="D536" s="2"/>
      <c r="E536" s="3"/>
      <c r="F536" s="4"/>
      <c r="G536" s="5"/>
      <c r="H536" s="5"/>
      <c r="I536" s="6"/>
      <c r="J536" s="5"/>
      <c r="K536" s="5"/>
      <c r="L536" s="5"/>
      <c r="M536" s="55"/>
      <c r="N536" s="8"/>
      <c r="O536" s="105"/>
      <c r="P536" s="5"/>
      <c r="Q536" s="5"/>
      <c r="R536" s="105">
        <f>Dane!$C$10</f>
        <v>0</v>
      </c>
      <c r="S536" s="8"/>
      <c r="T536" s="105"/>
      <c r="U536" s="5"/>
      <c r="V536" s="5"/>
      <c r="W536" s="107">
        <f>Dane!$C$11</f>
        <v>0</v>
      </c>
      <c r="X536" s="8"/>
      <c r="Y536" s="105"/>
      <c r="Z536" s="5"/>
      <c r="AA536" s="5"/>
      <c r="AB536" s="110">
        <f>Dane!$C$12</f>
        <v>0</v>
      </c>
      <c r="AC536" s="108">
        <f>IF(Dane!$E$3=1,AP536+BA536+BL536,IF(Dane!$E$3=2,AT536+BE536+BP536,AW536+BH536+BS536))</f>
        <v>0</v>
      </c>
      <c r="AD536" s="14">
        <f>IF(Dane!$E$3=1,AQ536+BB536+BM536,IF(Dane!$E$3=2,AU536+BF536+BQ536,AX536+BI536+BT536))</f>
        <v>0</v>
      </c>
      <c r="AE536" s="14">
        <f>IF((J536*Dane!$C$9)-AC536&lt;0,0,(J536*Dane!$C$9)-AC536)</f>
        <v>0</v>
      </c>
      <c r="AF536" s="61">
        <f>IF((K536*Dane!$C$9)-AD536&lt;0,0,(K536*Dane!$C$9)-AD536)</f>
        <v>0</v>
      </c>
      <c r="AG536" s="93"/>
      <c r="AH536" s="84">
        <f>IF(Dane!$E$3=1,AP536,IF(Dane!$E$3=2,AT536,AW536))</f>
        <v>0</v>
      </c>
      <c r="AI536" s="84">
        <f>IF(Dane!$E$3=1,AQ536,IF(Dane!$E$3=2,AU536,AX536))</f>
        <v>0</v>
      </c>
      <c r="AJ536" s="84">
        <f>IF(Dane!$E$3=1,BA536,IF(Dane!$E$3=2,BE536,BH536))</f>
        <v>0</v>
      </c>
      <c r="AK536" s="84">
        <f>IF(Dane!$E$3=1,BB536,IF(Dane!$E$3=2,BF536,BI536))</f>
        <v>0</v>
      </c>
      <c r="AL536" s="84">
        <f>IF(Dane!$E$3=1,BL536,IF(Dane!$E$3=2,BP536,BS536))</f>
        <v>0</v>
      </c>
      <c r="AM536" s="84">
        <f>IF(Dane!$E$3=1,BM536,IF(Dane!$E$3=2,BQ536,BT536))</f>
        <v>0</v>
      </c>
      <c r="AN536" s="39">
        <f>IF(Dane!$C$9="",0,IFERROR(J536/R536,0))</f>
        <v>0</v>
      </c>
      <c r="AO536" s="39">
        <f>IF(Dane!$C$9="",0,IFERROR(ROUND(J536-ROUND(J536*0.0976,2)-ROUND(J536*0.015,2)-ROUND(J536*0.0245,2),2)/R536,0))</f>
        <v>0</v>
      </c>
      <c r="AP536" s="39">
        <f t="shared" si="129"/>
        <v>0</v>
      </c>
      <c r="AQ536" s="39">
        <f t="shared" si="130"/>
        <v>0</v>
      </c>
      <c r="AR536" s="39">
        <f t="shared" si="126"/>
        <v>0</v>
      </c>
      <c r="AS536" s="39">
        <f>IF(Dane!$C$9="",0,IFERROR(AR536/R536,0))</f>
        <v>0</v>
      </c>
      <c r="AT536" s="39">
        <f t="shared" si="131"/>
        <v>0</v>
      </c>
      <c r="AU536" s="39">
        <v>0</v>
      </c>
      <c r="AV536" s="39">
        <f t="shared" si="132"/>
        <v>0</v>
      </c>
      <c r="AW536" s="39">
        <f>IF(Dane!$C$9="",0,IF(ROUND((N536+O536)*AV536,2)&gt;$AN$1,$AN$1,ROUND((N536+O536)*AV536,2)))</f>
        <v>0</v>
      </c>
      <c r="AX536" s="39">
        <v>0</v>
      </c>
      <c r="AY536" s="39">
        <f>IF(Dane!$C$9=2,IFERROR(J536/W536,0),IF(Dane!$C$9=3,IFERROR(J536/W536,0),0))</f>
        <v>0</v>
      </c>
      <c r="AZ536" s="39">
        <f>IF(Dane!$C$9=2,IFERROR(ROUND(J536-ROUND(J536*0.0976,2)-ROUND(J536*0.015,2)-ROUND(J536*0.0245,2),2)/W536,0),IF(Dane!$C$9=3,IFERROR(ROUND(J536-ROUND(J536*0.0976,2)-ROUND(J536*0.015,2)-ROUND(J536*0.0245,2),2)/W536,0),0))</f>
        <v>0</v>
      </c>
      <c r="BA536" s="39">
        <f t="shared" si="133"/>
        <v>0</v>
      </c>
      <c r="BB536" s="39">
        <f t="shared" si="134"/>
        <v>0</v>
      </c>
      <c r="BC536" s="39">
        <f t="shared" si="127"/>
        <v>0</v>
      </c>
      <c r="BD536" s="39">
        <f>IF(Dane!$C$9=2,IFERROR(BC536/W536,0),IF(Dane!$C$9=3,IFERROR(BC536/W536,0),0))</f>
        <v>0</v>
      </c>
      <c r="BE536" s="39">
        <f t="shared" si="135"/>
        <v>0</v>
      </c>
      <c r="BF536" s="39">
        <v>0</v>
      </c>
      <c r="BG536" s="39">
        <f t="shared" si="136"/>
        <v>0</v>
      </c>
      <c r="BH536" s="39">
        <f>IF(Dane!$C$9=2,IF(ROUND((S536+T536)*BG536,2)&gt;$AN$1,$AN$1,ROUND((S536+T536)*BG536,2)),IF(Dane!$C$9=3,IF(ROUND((S536+T536)*BG536,2)&gt;$AN$1,$AN$1,ROUND((S536+T536)*BG536,2)),0))</f>
        <v>0</v>
      </c>
      <c r="BI536" s="39">
        <v>0</v>
      </c>
      <c r="BJ536" s="39">
        <f>IF(Dane!$C$9=3,IFERROR(J536/AB536,0),0)</f>
        <v>0</v>
      </c>
      <c r="BK536" s="39">
        <f>IF(Dane!$C$9=3,IFERROR(ROUND(J536-ROUND(J536*0.0976,2)-ROUND(J536*0.015,2)-ROUND(J536*0.0245,2),2)/AB536,0),0)</f>
        <v>0</v>
      </c>
      <c r="BL536" s="39">
        <f t="shared" si="137"/>
        <v>0</v>
      </c>
      <c r="BM536" s="39">
        <f t="shared" si="138"/>
        <v>0</v>
      </c>
      <c r="BN536" s="39">
        <f t="shared" si="128"/>
        <v>0</v>
      </c>
      <c r="BO536" s="39">
        <f>IF(Dane!$C$9=3,IFERROR(BN536/AB536,0),0)</f>
        <v>0</v>
      </c>
      <c r="BP536" s="39">
        <f t="shared" si="139"/>
        <v>0</v>
      </c>
      <c r="BQ536" s="39">
        <v>0</v>
      </c>
      <c r="BR536" s="39">
        <f t="shared" si="140"/>
        <v>0</v>
      </c>
      <c r="BS536" s="39">
        <f>IF(Dane!$C$9=3,IF(ROUND((X536+Y536)*BR536,2)&gt;$AN$1,$AN$1,ROUND((X536+Y536)*BR536,2)),0)</f>
        <v>0</v>
      </c>
      <c r="BT536" s="39">
        <v>0</v>
      </c>
    </row>
    <row r="537" spans="1:72">
      <c r="A537" s="87">
        <v>528</v>
      </c>
      <c r="B537" s="1"/>
      <c r="C537" s="1"/>
      <c r="D537" s="2"/>
      <c r="E537" s="3"/>
      <c r="F537" s="4"/>
      <c r="G537" s="5"/>
      <c r="H537" s="5"/>
      <c r="I537" s="6"/>
      <c r="J537" s="5"/>
      <c r="K537" s="5"/>
      <c r="L537" s="5"/>
      <c r="M537" s="55"/>
      <c r="N537" s="8"/>
      <c r="O537" s="105"/>
      <c r="P537" s="5"/>
      <c r="Q537" s="5"/>
      <c r="R537" s="105">
        <f>Dane!$C$10</f>
        <v>0</v>
      </c>
      <c r="S537" s="8"/>
      <c r="T537" s="105"/>
      <c r="U537" s="5"/>
      <c r="V537" s="5"/>
      <c r="W537" s="107">
        <f>Dane!$C$11</f>
        <v>0</v>
      </c>
      <c r="X537" s="8"/>
      <c r="Y537" s="105"/>
      <c r="Z537" s="5"/>
      <c r="AA537" s="5"/>
      <c r="AB537" s="110">
        <f>Dane!$C$12</f>
        <v>0</v>
      </c>
      <c r="AC537" s="108">
        <f>IF(Dane!$E$3=1,AP537+BA537+BL537,IF(Dane!$E$3=2,AT537+BE537+BP537,AW537+BH537+BS537))</f>
        <v>0</v>
      </c>
      <c r="AD537" s="14">
        <f>IF(Dane!$E$3=1,AQ537+BB537+BM537,IF(Dane!$E$3=2,AU537+BF537+BQ537,AX537+BI537+BT537))</f>
        <v>0</v>
      </c>
      <c r="AE537" s="14">
        <f>IF((J537*Dane!$C$9)-AC537&lt;0,0,(J537*Dane!$C$9)-AC537)</f>
        <v>0</v>
      </c>
      <c r="AF537" s="61">
        <f>IF((K537*Dane!$C$9)-AD537&lt;0,0,(K537*Dane!$C$9)-AD537)</f>
        <v>0</v>
      </c>
      <c r="AG537" s="93"/>
      <c r="AH537" s="84">
        <f>IF(Dane!$E$3=1,AP537,IF(Dane!$E$3=2,AT537,AW537))</f>
        <v>0</v>
      </c>
      <c r="AI537" s="84">
        <f>IF(Dane!$E$3=1,AQ537,IF(Dane!$E$3=2,AU537,AX537))</f>
        <v>0</v>
      </c>
      <c r="AJ537" s="84">
        <f>IF(Dane!$E$3=1,BA537,IF(Dane!$E$3=2,BE537,BH537))</f>
        <v>0</v>
      </c>
      <c r="AK537" s="84">
        <f>IF(Dane!$E$3=1,BB537,IF(Dane!$E$3=2,BF537,BI537))</f>
        <v>0</v>
      </c>
      <c r="AL537" s="84">
        <f>IF(Dane!$E$3=1,BL537,IF(Dane!$E$3=2,BP537,BS537))</f>
        <v>0</v>
      </c>
      <c r="AM537" s="84">
        <f>IF(Dane!$E$3=1,BM537,IF(Dane!$E$3=2,BQ537,BT537))</f>
        <v>0</v>
      </c>
      <c r="AN537" s="39">
        <f>IF(Dane!$C$9="",0,IFERROR(J537/R537,0))</f>
        <v>0</v>
      </c>
      <c r="AO537" s="39">
        <f>IF(Dane!$C$9="",0,IFERROR(ROUND(J537-ROUND(J537*0.0976,2)-ROUND(J537*0.015,2)-ROUND(J537*0.0245,2),2)/R537,0))</f>
        <v>0</v>
      </c>
      <c r="AP537" s="39">
        <f t="shared" si="129"/>
        <v>0</v>
      </c>
      <c r="AQ537" s="39">
        <f t="shared" si="130"/>
        <v>0</v>
      </c>
      <c r="AR537" s="39">
        <f t="shared" si="126"/>
        <v>0</v>
      </c>
      <c r="AS537" s="39">
        <f>IF(Dane!$C$9="",0,IFERROR(AR537/R537,0))</f>
        <v>0</v>
      </c>
      <c r="AT537" s="39">
        <f t="shared" si="131"/>
        <v>0</v>
      </c>
      <c r="AU537" s="39">
        <v>0</v>
      </c>
      <c r="AV537" s="39">
        <f t="shared" si="132"/>
        <v>0</v>
      </c>
      <c r="AW537" s="39">
        <f>IF(Dane!$C$9="",0,IF(ROUND((N537+O537)*AV537,2)&gt;$AN$1,$AN$1,ROUND((N537+O537)*AV537,2)))</f>
        <v>0</v>
      </c>
      <c r="AX537" s="39">
        <v>0</v>
      </c>
      <c r="AY537" s="39">
        <f>IF(Dane!$C$9=2,IFERROR(J537/W537,0),IF(Dane!$C$9=3,IFERROR(J537/W537,0),0))</f>
        <v>0</v>
      </c>
      <c r="AZ537" s="39">
        <f>IF(Dane!$C$9=2,IFERROR(ROUND(J537-ROUND(J537*0.0976,2)-ROUND(J537*0.015,2)-ROUND(J537*0.0245,2),2)/W537,0),IF(Dane!$C$9=3,IFERROR(ROUND(J537-ROUND(J537*0.0976,2)-ROUND(J537*0.015,2)-ROUND(J537*0.0245,2),2)/W537,0),0))</f>
        <v>0</v>
      </c>
      <c r="BA537" s="39">
        <f t="shared" si="133"/>
        <v>0</v>
      </c>
      <c r="BB537" s="39">
        <f t="shared" si="134"/>
        <v>0</v>
      </c>
      <c r="BC537" s="39">
        <f t="shared" si="127"/>
        <v>0</v>
      </c>
      <c r="BD537" s="39">
        <f>IF(Dane!$C$9=2,IFERROR(BC537/W537,0),IF(Dane!$C$9=3,IFERROR(BC537/W537,0),0))</f>
        <v>0</v>
      </c>
      <c r="BE537" s="39">
        <f t="shared" si="135"/>
        <v>0</v>
      </c>
      <c r="BF537" s="39">
        <v>0</v>
      </c>
      <c r="BG537" s="39">
        <f t="shared" si="136"/>
        <v>0</v>
      </c>
      <c r="BH537" s="39">
        <f>IF(Dane!$C$9=2,IF(ROUND((S537+T537)*BG537,2)&gt;$AN$1,$AN$1,ROUND((S537+T537)*BG537,2)),IF(Dane!$C$9=3,IF(ROUND((S537+T537)*BG537,2)&gt;$AN$1,$AN$1,ROUND((S537+T537)*BG537,2)),0))</f>
        <v>0</v>
      </c>
      <c r="BI537" s="39">
        <v>0</v>
      </c>
      <c r="BJ537" s="39">
        <f>IF(Dane!$C$9=3,IFERROR(J537/AB537,0),0)</f>
        <v>0</v>
      </c>
      <c r="BK537" s="39">
        <f>IF(Dane!$C$9=3,IFERROR(ROUND(J537-ROUND(J537*0.0976,2)-ROUND(J537*0.015,2)-ROUND(J537*0.0245,2),2)/AB537,0),0)</f>
        <v>0</v>
      </c>
      <c r="BL537" s="39">
        <f t="shared" si="137"/>
        <v>0</v>
      </c>
      <c r="BM537" s="39">
        <f t="shared" si="138"/>
        <v>0</v>
      </c>
      <c r="BN537" s="39">
        <f t="shared" si="128"/>
        <v>0</v>
      </c>
      <c r="BO537" s="39">
        <f>IF(Dane!$C$9=3,IFERROR(BN537/AB537,0),0)</f>
        <v>0</v>
      </c>
      <c r="BP537" s="39">
        <f t="shared" si="139"/>
        <v>0</v>
      </c>
      <c r="BQ537" s="39">
        <v>0</v>
      </c>
      <c r="BR537" s="39">
        <f t="shared" si="140"/>
        <v>0</v>
      </c>
      <c r="BS537" s="39">
        <f>IF(Dane!$C$9=3,IF(ROUND((X537+Y537)*BR537,2)&gt;$AN$1,$AN$1,ROUND((X537+Y537)*BR537,2)),0)</f>
        <v>0</v>
      </c>
      <c r="BT537" s="39">
        <v>0</v>
      </c>
    </row>
    <row r="538" spans="1:72">
      <c r="A538" s="87">
        <v>529</v>
      </c>
      <c r="B538" s="1"/>
      <c r="C538" s="1"/>
      <c r="D538" s="2"/>
      <c r="E538" s="3"/>
      <c r="F538" s="4"/>
      <c r="G538" s="5"/>
      <c r="H538" s="5"/>
      <c r="I538" s="6"/>
      <c r="J538" s="5"/>
      <c r="K538" s="5"/>
      <c r="L538" s="5"/>
      <c r="M538" s="55"/>
      <c r="N538" s="8"/>
      <c r="O538" s="105"/>
      <c r="P538" s="5"/>
      <c r="Q538" s="5"/>
      <c r="R538" s="105">
        <f>Dane!$C$10</f>
        <v>0</v>
      </c>
      <c r="S538" s="8"/>
      <c r="T538" s="105"/>
      <c r="U538" s="5"/>
      <c r="V538" s="5"/>
      <c r="W538" s="107">
        <f>Dane!$C$11</f>
        <v>0</v>
      </c>
      <c r="X538" s="8"/>
      <c r="Y538" s="105"/>
      <c r="Z538" s="5"/>
      <c r="AA538" s="5"/>
      <c r="AB538" s="110">
        <f>Dane!$C$12</f>
        <v>0</v>
      </c>
      <c r="AC538" s="108">
        <f>IF(Dane!$E$3=1,AP538+BA538+BL538,IF(Dane!$E$3=2,AT538+BE538+BP538,AW538+BH538+BS538))</f>
        <v>0</v>
      </c>
      <c r="AD538" s="14">
        <f>IF(Dane!$E$3=1,AQ538+BB538+BM538,IF(Dane!$E$3=2,AU538+BF538+BQ538,AX538+BI538+BT538))</f>
        <v>0</v>
      </c>
      <c r="AE538" s="14">
        <f>IF((J538*Dane!$C$9)-AC538&lt;0,0,(J538*Dane!$C$9)-AC538)</f>
        <v>0</v>
      </c>
      <c r="AF538" s="61">
        <f>IF((K538*Dane!$C$9)-AD538&lt;0,0,(K538*Dane!$C$9)-AD538)</f>
        <v>0</v>
      </c>
      <c r="AG538" s="93"/>
      <c r="AH538" s="84">
        <f>IF(Dane!$E$3=1,AP538,IF(Dane!$E$3=2,AT538,AW538))</f>
        <v>0</v>
      </c>
      <c r="AI538" s="84">
        <f>IF(Dane!$E$3=1,AQ538,IF(Dane!$E$3=2,AU538,AX538))</f>
        <v>0</v>
      </c>
      <c r="AJ538" s="84">
        <f>IF(Dane!$E$3=1,BA538,IF(Dane!$E$3=2,BE538,BH538))</f>
        <v>0</v>
      </c>
      <c r="AK538" s="84">
        <f>IF(Dane!$E$3=1,BB538,IF(Dane!$E$3=2,BF538,BI538))</f>
        <v>0</v>
      </c>
      <c r="AL538" s="84">
        <f>IF(Dane!$E$3=1,BL538,IF(Dane!$E$3=2,BP538,BS538))</f>
        <v>0</v>
      </c>
      <c r="AM538" s="84">
        <f>IF(Dane!$E$3=1,BM538,IF(Dane!$E$3=2,BQ538,BT538))</f>
        <v>0</v>
      </c>
      <c r="AN538" s="39">
        <f>IF(Dane!$C$9="",0,IFERROR(J538/R538,0))</f>
        <v>0</v>
      </c>
      <c r="AO538" s="39">
        <f>IF(Dane!$C$9="",0,IFERROR(ROUND(J538-ROUND(J538*0.0976,2)-ROUND(J538*0.015,2)-ROUND(J538*0.0245,2),2)/R538,0))</f>
        <v>0</v>
      </c>
      <c r="AP538" s="39">
        <f t="shared" si="129"/>
        <v>0</v>
      </c>
      <c r="AQ538" s="39">
        <f t="shared" si="130"/>
        <v>0</v>
      </c>
      <c r="AR538" s="39">
        <f t="shared" si="126"/>
        <v>0</v>
      </c>
      <c r="AS538" s="39">
        <f>IF(Dane!$C$9="",0,IFERROR(AR538/R538,0))</f>
        <v>0</v>
      </c>
      <c r="AT538" s="39">
        <f t="shared" si="131"/>
        <v>0</v>
      </c>
      <c r="AU538" s="39">
        <v>0</v>
      </c>
      <c r="AV538" s="39">
        <f t="shared" si="132"/>
        <v>0</v>
      </c>
      <c r="AW538" s="39">
        <f>IF(Dane!$C$9="",0,IF(ROUND((N538+O538)*AV538,2)&gt;$AN$1,$AN$1,ROUND((N538+O538)*AV538,2)))</f>
        <v>0</v>
      </c>
      <c r="AX538" s="39">
        <v>0</v>
      </c>
      <c r="AY538" s="39">
        <f>IF(Dane!$C$9=2,IFERROR(J538/W538,0),IF(Dane!$C$9=3,IFERROR(J538/W538,0),0))</f>
        <v>0</v>
      </c>
      <c r="AZ538" s="39">
        <f>IF(Dane!$C$9=2,IFERROR(ROUND(J538-ROUND(J538*0.0976,2)-ROUND(J538*0.015,2)-ROUND(J538*0.0245,2),2)/W538,0),IF(Dane!$C$9=3,IFERROR(ROUND(J538-ROUND(J538*0.0976,2)-ROUND(J538*0.015,2)-ROUND(J538*0.0245,2),2)/W538,0),0))</f>
        <v>0</v>
      </c>
      <c r="BA538" s="39">
        <f t="shared" si="133"/>
        <v>0</v>
      </c>
      <c r="BB538" s="39">
        <f t="shared" si="134"/>
        <v>0</v>
      </c>
      <c r="BC538" s="39">
        <f t="shared" si="127"/>
        <v>0</v>
      </c>
      <c r="BD538" s="39">
        <f>IF(Dane!$C$9=2,IFERROR(BC538/W538,0),IF(Dane!$C$9=3,IFERROR(BC538/W538,0),0))</f>
        <v>0</v>
      </c>
      <c r="BE538" s="39">
        <f t="shared" si="135"/>
        <v>0</v>
      </c>
      <c r="BF538" s="39">
        <v>0</v>
      </c>
      <c r="BG538" s="39">
        <f t="shared" si="136"/>
        <v>0</v>
      </c>
      <c r="BH538" s="39">
        <f>IF(Dane!$C$9=2,IF(ROUND((S538+T538)*BG538,2)&gt;$AN$1,$AN$1,ROUND((S538+T538)*BG538,2)),IF(Dane!$C$9=3,IF(ROUND((S538+T538)*BG538,2)&gt;$AN$1,$AN$1,ROUND((S538+T538)*BG538,2)),0))</f>
        <v>0</v>
      </c>
      <c r="BI538" s="39">
        <v>0</v>
      </c>
      <c r="BJ538" s="39">
        <f>IF(Dane!$C$9=3,IFERROR(J538/AB538,0),0)</f>
        <v>0</v>
      </c>
      <c r="BK538" s="39">
        <f>IF(Dane!$C$9=3,IFERROR(ROUND(J538-ROUND(J538*0.0976,2)-ROUND(J538*0.015,2)-ROUND(J538*0.0245,2),2)/AB538,0),0)</f>
        <v>0</v>
      </c>
      <c r="BL538" s="39">
        <f t="shared" si="137"/>
        <v>0</v>
      </c>
      <c r="BM538" s="39">
        <f t="shared" si="138"/>
        <v>0</v>
      </c>
      <c r="BN538" s="39">
        <f t="shared" si="128"/>
        <v>0</v>
      </c>
      <c r="BO538" s="39">
        <f>IF(Dane!$C$9=3,IFERROR(BN538/AB538,0),0)</f>
        <v>0</v>
      </c>
      <c r="BP538" s="39">
        <f t="shared" si="139"/>
        <v>0</v>
      </c>
      <c r="BQ538" s="39">
        <v>0</v>
      </c>
      <c r="BR538" s="39">
        <f t="shared" si="140"/>
        <v>0</v>
      </c>
      <c r="BS538" s="39">
        <f>IF(Dane!$C$9=3,IF(ROUND((X538+Y538)*BR538,2)&gt;$AN$1,$AN$1,ROUND((X538+Y538)*BR538,2)),0)</f>
        <v>0</v>
      </c>
      <c r="BT538" s="39">
        <v>0</v>
      </c>
    </row>
    <row r="539" spans="1:72">
      <c r="A539" s="87">
        <v>530</v>
      </c>
      <c r="B539" s="1"/>
      <c r="C539" s="1"/>
      <c r="D539" s="2"/>
      <c r="E539" s="3"/>
      <c r="F539" s="4"/>
      <c r="G539" s="5"/>
      <c r="H539" s="5"/>
      <c r="I539" s="6"/>
      <c r="J539" s="5"/>
      <c r="K539" s="5"/>
      <c r="L539" s="5"/>
      <c r="M539" s="55"/>
      <c r="N539" s="8"/>
      <c r="O539" s="105"/>
      <c r="P539" s="5"/>
      <c r="Q539" s="5"/>
      <c r="R539" s="105">
        <f>Dane!$C$10</f>
        <v>0</v>
      </c>
      <c r="S539" s="8"/>
      <c r="T539" s="105"/>
      <c r="U539" s="5"/>
      <c r="V539" s="5"/>
      <c r="W539" s="107">
        <f>Dane!$C$11</f>
        <v>0</v>
      </c>
      <c r="X539" s="8"/>
      <c r="Y539" s="105"/>
      <c r="Z539" s="5"/>
      <c r="AA539" s="5"/>
      <c r="AB539" s="110">
        <f>Dane!$C$12</f>
        <v>0</v>
      </c>
      <c r="AC539" s="108">
        <f>IF(Dane!$E$3=1,AP539+BA539+BL539,IF(Dane!$E$3=2,AT539+BE539+BP539,AW539+BH539+BS539))</f>
        <v>0</v>
      </c>
      <c r="AD539" s="14">
        <f>IF(Dane!$E$3=1,AQ539+BB539+BM539,IF(Dane!$E$3=2,AU539+BF539+BQ539,AX539+BI539+BT539))</f>
        <v>0</v>
      </c>
      <c r="AE539" s="14">
        <f>IF((J539*Dane!$C$9)-AC539&lt;0,0,(J539*Dane!$C$9)-AC539)</f>
        <v>0</v>
      </c>
      <c r="AF539" s="61">
        <f>IF((K539*Dane!$C$9)-AD539&lt;0,0,(K539*Dane!$C$9)-AD539)</f>
        <v>0</v>
      </c>
      <c r="AG539" s="93"/>
      <c r="AH539" s="84">
        <f>IF(Dane!$E$3=1,AP539,IF(Dane!$E$3=2,AT539,AW539))</f>
        <v>0</v>
      </c>
      <c r="AI539" s="84">
        <f>IF(Dane!$E$3=1,AQ539,IF(Dane!$E$3=2,AU539,AX539))</f>
        <v>0</v>
      </c>
      <c r="AJ539" s="84">
        <f>IF(Dane!$E$3=1,BA539,IF(Dane!$E$3=2,BE539,BH539))</f>
        <v>0</v>
      </c>
      <c r="AK539" s="84">
        <f>IF(Dane!$E$3=1,BB539,IF(Dane!$E$3=2,BF539,BI539))</f>
        <v>0</v>
      </c>
      <c r="AL539" s="84">
        <f>IF(Dane!$E$3=1,BL539,IF(Dane!$E$3=2,BP539,BS539))</f>
        <v>0</v>
      </c>
      <c r="AM539" s="84">
        <f>IF(Dane!$E$3=1,BM539,IF(Dane!$E$3=2,BQ539,BT539))</f>
        <v>0</v>
      </c>
      <c r="AN539" s="39">
        <f>IF(Dane!$C$9="",0,IFERROR(J539/R539,0))</f>
        <v>0</v>
      </c>
      <c r="AO539" s="39">
        <f>IF(Dane!$C$9="",0,IFERROR(ROUND(J539-ROUND(J539*0.0976,2)-ROUND(J539*0.015,2)-ROUND(J539*0.0245,2),2)/R539,0))</f>
        <v>0</v>
      </c>
      <c r="AP539" s="39">
        <f t="shared" si="129"/>
        <v>0</v>
      </c>
      <c r="AQ539" s="39">
        <f t="shared" si="130"/>
        <v>0</v>
      </c>
      <c r="AR539" s="39">
        <f t="shared" si="126"/>
        <v>0</v>
      </c>
      <c r="AS539" s="39">
        <f>IF(Dane!$C$9="",0,IFERROR(AR539/R539,0))</f>
        <v>0</v>
      </c>
      <c r="AT539" s="39">
        <f t="shared" si="131"/>
        <v>0</v>
      </c>
      <c r="AU539" s="39">
        <v>0</v>
      </c>
      <c r="AV539" s="39">
        <f t="shared" si="132"/>
        <v>0</v>
      </c>
      <c r="AW539" s="39">
        <f>IF(Dane!$C$9="",0,IF(ROUND((N539+O539)*AV539,2)&gt;$AN$1,$AN$1,ROUND((N539+O539)*AV539,2)))</f>
        <v>0</v>
      </c>
      <c r="AX539" s="39">
        <v>0</v>
      </c>
      <c r="AY539" s="39">
        <f>IF(Dane!$C$9=2,IFERROR(J539/W539,0),IF(Dane!$C$9=3,IFERROR(J539/W539,0),0))</f>
        <v>0</v>
      </c>
      <c r="AZ539" s="39">
        <f>IF(Dane!$C$9=2,IFERROR(ROUND(J539-ROUND(J539*0.0976,2)-ROUND(J539*0.015,2)-ROUND(J539*0.0245,2),2)/W539,0),IF(Dane!$C$9=3,IFERROR(ROUND(J539-ROUND(J539*0.0976,2)-ROUND(J539*0.015,2)-ROUND(J539*0.0245,2),2)/W539,0),0))</f>
        <v>0</v>
      </c>
      <c r="BA539" s="39">
        <f t="shared" si="133"/>
        <v>0</v>
      </c>
      <c r="BB539" s="39">
        <f t="shared" si="134"/>
        <v>0</v>
      </c>
      <c r="BC539" s="39">
        <f t="shared" si="127"/>
        <v>0</v>
      </c>
      <c r="BD539" s="39">
        <f>IF(Dane!$C$9=2,IFERROR(BC539/W539,0),IF(Dane!$C$9=3,IFERROR(BC539/W539,0),0))</f>
        <v>0</v>
      </c>
      <c r="BE539" s="39">
        <f t="shared" si="135"/>
        <v>0</v>
      </c>
      <c r="BF539" s="39">
        <v>0</v>
      </c>
      <c r="BG539" s="39">
        <f t="shared" si="136"/>
        <v>0</v>
      </c>
      <c r="BH539" s="39">
        <f>IF(Dane!$C$9=2,IF(ROUND((S539+T539)*BG539,2)&gt;$AN$1,$AN$1,ROUND((S539+T539)*BG539,2)),IF(Dane!$C$9=3,IF(ROUND((S539+T539)*BG539,2)&gt;$AN$1,$AN$1,ROUND((S539+T539)*BG539,2)),0))</f>
        <v>0</v>
      </c>
      <c r="BI539" s="39">
        <v>0</v>
      </c>
      <c r="BJ539" s="39">
        <f>IF(Dane!$C$9=3,IFERROR(J539/AB539,0),0)</f>
        <v>0</v>
      </c>
      <c r="BK539" s="39">
        <f>IF(Dane!$C$9=3,IFERROR(ROUND(J539-ROUND(J539*0.0976,2)-ROUND(J539*0.015,2)-ROUND(J539*0.0245,2),2)/AB539,0),0)</f>
        <v>0</v>
      </c>
      <c r="BL539" s="39">
        <f t="shared" si="137"/>
        <v>0</v>
      </c>
      <c r="BM539" s="39">
        <f t="shared" si="138"/>
        <v>0</v>
      </c>
      <c r="BN539" s="39">
        <f t="shared" si="128"/>
        <v>0</v>
      </c>
      <c r="BO539" s="39">
        <f>IF(Dane!$C$9=3,IFERROR(BN539/AB539,0),0)</f>
        <v>0</v>
      </c>
      <c r="BP539" s="39">
        <f t="shared" si="139"/>
        <v>0</v>
      </c>
      <c r="BQ539" s="39">
        <v>0</v>
      </c>
      <c r="BR539" s="39">
        <f t="shared" si="140"/>
        <v>0</v>
      </c>
      <c r="BS539" s="39">
        <f>IF(Dane!$C$9=3,IF(ROUND((X539+Y539)*BR539,2)&gt;$AN$1,$AN$1,ROUND((X539+Y539)*BR539,2)),0)</f>
        <v>0</v>
      </c>
      <c r="BT539" s="39">
        <v>0</v>
      </c>
    </row>
    <row r="540" spans="1:72">
      <c r="A540" s="87">
        <v>531</v>
      </c>
      <c r="B540" s="1"/>
      <c r="C540" s="1"/>
      <c r="D540" s="2"/>
      <c r="E540" s="3"/>
      <c r="F540" s="4"/>
      <c r="G540" s="5"/>
      <c r="H540" s="5"/>
      <c r="I540" s="6"/>
      <c r="J540" s="5"/>
      <c r="K540" s="5"/>
      <c r="L540" s="5"/>
      <c r="M540" s="55"/>
      <c r="N540" s="8"/>
      <c r="O540" s="105"/>
      <c r="P540" s="5"/>
      <c r="Q540" s="5"/>
      <c r="R540" s="105">
        <f>Dane!$C$10</f>
        <v>0</v>
      </c>
      <c r="S540" s="8"/>
      <c r="T540" s="105"/>
      <c r="U540" s="5"/>
      <c r="V540" s="5"/>
      <c r="W540" s="107">
        <f>Dane!$C$11</f>
        <v>0</v>
      </c>
      <c r="X540" s="8"/>
      <c r="Y540" s="105"/>
      <c r="Z540" s="5"/>
      <c r="AA540" s="5"/>
      <c r="AB540" s="110">
        <f>Dane!$C$12</f>
        <v>0</v>
      </c>
      <c r="AC540" s="108">
        <f>IF(Dane!$E$3=1,AP540+BA540+BL540,IF(Dane!$E$3=2,AT540+BE540+BP540,AW540+BH540+BS540))</f>
        <v>0</v>
      </c>
      <c r="AD540" s="14">
        <f>IF(Dane!$E$3=1,AQ540+BB540+BM540,IF(Dane!$E$3=2,AU540+BF540+BQ540,AX540+BI540+BT540))</f>
        <v>0</v>
      </c>
      <c r="AE540" s="14">
        <f>IF((J540*Dane!$C$9)-AC540&lt;0,0,(J540*Dane!$C$9)-AC540)</f>
        <v>0</v>
      </c>
      <c r="AF540" s="61">
        <f>IF((K540*Dane!$C$9)-AD540&lt;0,0,(K540*Dane!$C$9)-AD540)</f>
        <v>0</v>
      </c>
      <c r="AG540" s="93"/>
      <c r="AH540" s="84">
        <f>IF(Dane!$E$3=1,AP540,IF(Dane!$E$3=2,AT540,AW540))</f>
        <v>0</v>
      </c>
      <c r="AI540" s="84">
        <f>IF(Dane!$E$3=1,AQ540,IF(Dane!$E$3=2,AU540,AX540))</f>
        <v>0</v>
      </c>
      <c r="AJ540" s="84">
        <f>IF(Dane!$E$3=1,BA540,IF(Dane!$E$3=2,BE540,BH540))</f>
        <v>0</v>
      </c>
      <c r="AK540" s="84">
        <f>IF(Dane!$E$3=1,BB540,IF(Dane!$E$3=2,BF540,BI540))</f>
        <v>0</v>
      </c>
      <c r="AL540" s="84">
        <f>IF(Dane!$E$3=1,BL540,IF(Dane!$E$3=2,BP540,BS540))</f>
        <v>0</v>
      </c>
      <c r="AM540" s="84">
        <f>IF(Dane!$E$3=1,BM540,IF(Dane!$E$3=2,BQ540,BT540))</f>
        <v>0</v>
      </c>
      <c r="AN540" s="39">
        <f>IF(Dane!$C$9="",0,IFERROR(J540/R540,0))</f>
        <v>0</v>
      </c>
      <c r="AO540" s="39">
        <f>IF(Dane!$C$9="",0,IFERROR(ROUND(J540-ROUND(J540*0.0976,2)-ROUND(J540*0.015,2)-ROUND(J540*0.0245,2),2)/R540,0))</f>
        <v>0</v>
      </c>
      <c r="AP540" s="39">
        <f t="shared" si="129"/>
        <v>0</v>
      </c>
      <c r="AQ540" s="39">
        <f t="shared" si="130"/>
        <v>0</v>
      </c>
      <c r="AR540" s="39">
        <f t="shared" si="126"/>
        <v>0</v>
      </c>
      <c r="AS540" s="39">
        <f>IF(Dane!$C$9="",0,IFERROR(AR540/R540,0))</f>
        <v>0</v>
      </c>
      <c r="AT540" s="39">
        <f t="shared" si="131"/>
        <v>0</v>
      </c>
      <c r="AU540" s="39">
        <v>0</v>
      </c>
      <c r="AV540" s="39">
        <f t="shared" si="132"/>
        <v>0</v>
      </c>
      <c r="AW540" s="39">
        <f>IF(Dane!$C$9="",0,IF(ROUND((N540+O540)*AV540,2)&gt;$AN$1,$AN$1,ROUND((N540+O540)*AV540,2)))</f>
        <v>0</v>
      </c>
      <c r="AX540" s="39">
        <v>0</v>
      </c>
      <c r="AY540" s="39">
        <f>IF(Dane!$C$9=2,IFERROR(J540/W540,0),IF(Dane!$C$9=3,IFERROR(J540/W540,0),0))</f>
        <v>0</v>
      </c>
      <c r="AZ540" s="39">
        <f>IF(Dane!$C$9=2,IFERROR(ROUND(J540-ROUND(J540*0.0976,2)-ROUND(J540*0.015,2)-ROUND(J540*0.0245,2),2)/W540,0),IF(Dane!$C$9=3,IFERROR(ROUND(J540-ROUND(J540*0.0976,2)-ROUND(J540*0.015,2)-ROUND(J540*0.0245,2),2)/W540,0),0))</f>
        <v>0</v>
      </c>
      <c r="BA540" s="39">
        <f t="shared" si="133"/>
        <v>0</v>
      </c>
      <c r="BB540" s="39">
        <f t="shared" si="134"/>
        <v>0</v>
      </c>
      <c r="BC540" s="39">
        <f t="shared" si="127"/>
        <v>0</v>
      </c>
      <c r="BD540" s="39">
        <f>IF(Dane!$C$9=2,IFERROR(BC540/W540,0),IF(Dane!$C$9=3,IFERROR(BC540/W540,0),0))</f>
        <v>0</v>
      </c>
      <c r="BE540" s="39">
        <f t="shared" si="135"/>
        <v>0</v>
      </c>
      <c r="BF540" s="39">
        <v>0</v>
      </c>
      <c r="BG540" s="39">
        <f t="shared" si="136"/>
        <v>0</v>
      </c>
      <c r="BH540" s="39">
        <f>IF(Dane!$C$9=2,IF(ROUND((S540+T540)*BG540,2)&gt;$AN$1,$AN$1,ROUND((S540+T540)*BG540,2)),IF(Dane!$C$9=3,IF(ROUND((S540+T540)*BG540,2)&gt;$AN$1,$AN$1,ROUND((S540+T540)*BG540,2)),0))</f>
        <v>0</v>
      </c>
      <c r="BI540" s="39">
        <v>0</v>
      </c>
      <c r="BJ540" s="39">
        <f>IF(Dane!$C$9=3,IFERROR(J540/AB540,0),0)</f>
        <v>0</v>
      </c>
      <c r="BK540" s="39">
        <f>IF(Dane!$C$9=3,IFERROR(ROUND(J540-ROUND(J540*0.0976,2)-ROUND(J540*0.015,2)-ROUND(J540*0.0245,2),2)/AB540,0),0)</f>
        <v>0</v>
      </c>
      <c r="BL540" s="39">
        <f t="shared" si="137"/>
        <v>0</v>
      </c>
      <c r="BM540" s="39">
        <f t="shared" si="138"/>
        <v>0</v>
      </c>
      <c r="BN540" s="39">
        <f t="shared" si="128"/>
        <v>0</v>
      </c>
      <c r="BO540" s="39">
        <f>IF(Dane!$C$9=3,IFERROR(BN540/AB540,0),0)</f>
        <v>0</v>
      </c>
      <c r="BP540" s="39">
        <f t="shared" si="139"/>
        <v>0</v>
      </c>
      <c r="BQ540" s="39">
        <v>0</v>
      </c>
      <c r="BR540" s="39">
        <f t="shared" si="140"/>
        <v>0</v>
      </c>
      <c r="BS540" s="39">
        <f>IF(Dane!$C$9=3,IF(ROUND((X540+Y540)*BR540,2)&gt;$AN$1,$AN$1,ROUND((X540+Y540)*BR540,2)),0)</f>
        <v>0</v>
      </c>
      <c r="BT540" s="39">
        <v>0</v>
      </c>
    </row>
    <row r="541" spans="1:72">
      <c r="A541" s="87">
        <v>532</v>
      </c>
      <c r="B541" s="1"/>
      <c r="C541" s="1"/>
      <c r="D541" s="2"/>
      <c r="E541" s="3"/>
      <c r="F541" s="4"/>
      <c r="G541" s="5"/>
      <c r="H541" s="5"/>
      <c r="I541" s="6"/>
      <c r="J541" s="5"/>
      <c r="K541" s="5"/>
      <c r="L541" s="5"/>
      <c r="M541" s="55"/>
      <c r="N541" s="8"/>
      <c r="O541" s="105"/>
      <c r="P541" s="5"/>
      <c r="Q541" s="5"/>
      <c r="R541" s="105">
        <f>Dane!$C$10</f>
        <v>0</v>
      </c>
      <c r="S541" s="8"/>
      <c r="T541" s="105"/>
      <c r="U541" s="5"/>
      <c r="V541" s="5"/>
      <c r="W541" s="107">
        <f>Dane!$C$11</f>
        <v>0</v>
      </c>
      <c r="X541" s="8"/>
      <c r="Y541" s="105"/>
      <c r="Z541" s="5"/>
      <c r="AA541" s="5"/>
      <c r="AB541" s="110">
        <f>Dane!$C$12</f>
        <v>0</v>
      </c>
      <c r="AC541" s="108">
        <f>IF(Dane!$E$3=1,AP541+BA541+BL541,IF(Dane!$E$3=2,AT541+BE541+BP541,AW541+BH541+BS541))</f>
        <v>0</v>
      </c>
      <c r="AD541" s="14">
        <f>IF(Dane!$E$3=1,AQ541+BB541+BM541,IF(Dane!$E$3=2,AU541+BF541+BQ541,AX541+BI541+BT541))</f>
        <v>0</v>
      </c>
      <c r="AE541" s="14">
        <f>IF((J541*Dane!$C$9)-AC541&lt;0,0,(J541*Dane!$C$9)-AC541)</f>
        <v>0</v>
      </c>
      <c r="AF541" s="61">
        <f>IF((K541*Dane!$C$9)-AD541&lt;0,0,(K541*Dane!$C$9)-AD541)</f>
        <v>0</v>
      </c>
      <c r="AG541" s="93"/>
      <c r="AH541" s="84">
        <f>IF(Dane!$E$3=1,AP541,IF(Dane!$E$3=2,AT541,AW541))</f>
        <v>0</v>
      </c>
      <c r="AI541" s="84">
        <f>IF(Dane!$E$3=1,AQ541,IF(Dane!$E$3=2,AU541,AX541))</f>
        <v>0</v>
      </c>
      <c r="AJ541" s="84">
        <f>IF(Dane!$E$3=1,BA541,IF(Dane!$E$3=2,BE541,BH541))</f>
        <v>0</v>
      </c>
      <c r="AK541" s="84">
        <f>IF(Dane!$E$3=1,BB541,IF(Dane!$E$3=2,BF541,BI541))</f>
        <v>0</v>
      </c>
      <c r="AL541" s="84">
        <f>IF(Dane!$E$3=1,BL541,IF(Dane!$E$3=2,BP541,BS541))</f>
        <v>0</v>
      </c>
      <c r="AM541" s="84">
        <f>IF(Dane!$E$3=1,BM541,IF(Dane!$E$3=2,BQ541,BT541))</f>
        <v>0</v>
      </c>
      <c r="AN541" s="39">
        <f>IF(Dane!$C$9="",0,IFERROR(J541/R541,0))</f>
        <v>0</v>
      </c>
      <c r="AO541" s="39">
        <f>IF(Dane!$C$9="",0,IFERROR(ROUND(J541-ROUND(J541*0.0976,2)-ROUND(J541*0.015,2)-ROUND(J541*0.0245,2),2)/R541,0))</f>
        <v>0</v>
      </c>
      <c r="AP541" s="39">
        <f t="shared" si="129"/>
        <v>0</v>
      </c>
      <c r="AQ541" s="39">
        <f t="shared" si="130"/>
        <v>0</v>
      </c>
      <c r="AR541" s="39">
        <f t="shared" si="126"/>
        <v>0</v>
      </c>
      <c r="AS541" s="39">
        <f>IF(Dane!$C$9="",0,IFERROR(AR541/R541,0))</f>
        <v>0</v>
      </c>
      <c r="AT541" s="39">
        <f t="shared" si="131"/>
        <v>0</v>
      </c>
      <c r="AU541" s="39">
        <v>0</v>
      </c>
      <c r="AV541" s="39">
        <f t="shared" si="132"/>
        <v>0</v>
      </c>
      <c r="AW541" s="39">
        <f>IF(Dane!$C$9="",0,IF(ROUND((N541+O541)*AV541,2)&gt;$AN$1,$AN$1,ROUND((N541+O541)*AV541,2)))</f>
        <v>0</v>
      </c>
      <c r="AX541" s="39">
        <v>0</v>
      </c>
      <c r="AY541" s="39">
        <f>IF(Dane!$C$9=2,IFERROR(J541/W541,0),IF(Dane!$C$9=3,IFERROR(J541/W541,0),0))</f>
        <v>0</v>
      </c>
      <c r="AZ541" s="39">
        <f>IF(Dane!$C$9=2,IFERROR(ROUND(J541-ROUND(J541*0.0976,2)-ROUND(J541*0.015,2)-ROUND(J541*0.0245,2),2)/W541,0),IF(Dane!$C$9=3,IFERROR(ROUND(J541-ROUND(J541*0.0976,2)-ROUND(J541*0.015,2)-ROUND(J541*0.0245,2),2)/W541,0),0))</f>
        <v>0</v>
      </c>
      <c r="BA541" s="39">
        <f t="shared" si="133"/>
        <v>0</v>
      </c>
      <c r="BB541" s="39">
        <f t="shared" si="134"/>
        <v>0</v>
      </c>
      <c r="BC541" s="39">
        <f t="shared" si="127"/>
        <v>0</v>
      </c>
      <c r="BD541" s="39">
        <f>IF(Dane!$C$9=2,IFERROR(BC541/W541,0),IF(Dane!$C$9=3,IFERROR(BC541/W541,0),0))</f>
        <v>0</v>
      </c>
      <c r="BE541" s="39">
        <f t="shared" si="135"/>
        <v>0</v>
      </c>
      <c r="BF541" s="39">
        <v>0</v>
      </c>
      <c r="BG541" s="39">
        <f t="shared" si="136"/>
        <v>0</v>
      </c>
      <c r="BH541" s="39">
        <f>IF(Dane!$C$9=2,IF(ROUND((S541+T541)*BG541,2)&gt;$AN$1,$AN$1,ROUND((S541+T541)*BG541,2)),IF(Dane!$C$9=3,IF(ROUND((S541+T541)*BG541,2)&gt;$AN$1,$AN$1,ROUND((S541+T541)*BG541,2)),0))</f>
        <v>0</v>
      </c>
      <c r="BI541" s="39">
        <v>0</v>
      </c>
      <c r="BJ541" s="39">
        <f>IF(Dane!$C$9=3,IFERROR(J541/AB541,0),0)</f>
        <v>0</v>
      </c>
      <c r="BK541" s="39">
        <f>IF(Dane!$C$9=3,IFERROR(ROUND(J541-ROUND(J541*0.0976,2)-ROUND(J541*0.015,2)-ROUND(J541*0.0245,2),2)/AB541,0),0)</f>
        <v>0</v>
      </c>
      <c r="BL541" s="39">
        <f t="shared" si="137"/>
        <v>0</v>
      </c>
      <c r="BM541" s="39">
        <f t="shared" si="138"/>
        <v>0</v>
      </c>
      <c r="BN541" s="39">
        <f t="shared" si="128"/>
        <v>0</v>
      </c>
      <c r="BO541" s="39">
        <f>IF(Dane!$C$9=3,IFERROR(BN541/AB541,0),0)</f>
        <v>0</v>
      </c>
      <c r="BP541" s="39">
        <f t="shared" si="139"/>
        <v>0</v>
      </c>
      <c r="BQ541" s="39">
        <v>0</v>
      </c>
      <c r="BR541" s="39">
        <f t="shared" si="140"/>
        <v>0</v>
      </c>
      <c r="BS541" s="39">
        <f>IF(Dane!$C$9=3,IF(ROUND((X541+Y541)*BR541,2)&gt;$AN$1,$AN$1,ROUND((X541+Y541)*BR541,2)),0)</f>
        <v>0</v>
      </c>
      <c r="BT541" s="39">
        <v>0</v>
      </c>
    </row>
    <row r="542" spans="1:72">
      <c r="A542" s="87">
        <v>533</v>
      </c>
      <c r="B542" s="1"/>
      <c r="C542" s="1"/>
      <c r="D542" s="2"/>
      <c r="E542" s="3"/>
      <c r="F542" s="4"/>
      <c r="G542" s="5"/>
      <c r="H542" s="5"/>
      <c r="I542" s="6"/>
      <c r="J542" s="5"/>
      <c r="K542" s="5"/>
      <c r="L542" s="5"/>
      <c r="M542" s="55"/>
      <c r="N542" s="8"/>
      <c r="O542" s="105"/>
      <c r="P542" s="5"/>
      <c r="Q542" s="5"/>
      <c r="R542" s="105">
        <f>Dane!$C$10</f>
        <v>0</v>
      </c>
      <c r="S542" s="8"/>
      <c r="T542" s="105"/>
      <c r="U542" s="5"/>
      <c r="V542" s="5"/>
      <c r="W542" s="107">
        <f>Dane!$C$11</f>
        <v>0</v>
      </c>
      <c r="X542" s="8"/>
      <c r="Y542" s="105"/>
      <c r="Z542" s="5"/>
      <c r="AA542" s="5"/>
      <c r="AB542" s="110">
        <f>Dane!$C$12</f>
        <v>0</v>
      </c>
      <c r="AC542" s="108">
        <f>IF(Dane!$E$3=1,AP542+BA542+BL542,IF(Dane!$E$3=2,AT542+BE542+BP542,AW542+BH542+BS542))</f>
        <v>0</v>
      </c>
      <c r="AD542" s="14">
        <f>IF(Dane!$E$3=1,AQ542+BB542+BM542,IF(Dane!$E$3=2,AU542+BF542+BQ542,AX542+BI542+BT542))</f>
        <v>0</v>
      </c>
      <c r="AE542" s="14">
        <f>IF((J542*Dane!$C$9)-AC542&lt;0,0,(J542*Dane!$C$9)-AC542)</f>
        <v>0</v>
      </c>
      <c r="AF542" s="61">
        <f>IF((K542*Dane!$C$9)-AD542&lt;0,0,(K542*Dane!$C$9)-AD542)</f>
        <v>0</v>
      </c>
      <c r="AG542" s="93"/>
      <c r="AH542" s="84">
        <f>IF(Dane!$E$3=1,AP542,IF(Dane!$E$3=2,AT542,AW542))</f>
        <v>0</v>
      </c>
      <c r="AI542" s="84">
        <f>IF(Dane!$E$3=1,AQ542,IF(Dane!$E$3=2,AU542,AX542))</f>
        <v>0</v>
      </c>
      <c r="AJ542" s="84">
        <f>IF(Dane!$E$3=1,BA542,IF(Dane!$E$3=2,BE542,BH542))</f>
        <v>0</v>
      </c>
      <c r="AK542" s="84">
        <f>IF(Dane!$E$3=1,BB542,IF(Dane!$E$3=2,BF542,BI542))</f>
        <v>0</v>
      </c>
      <c r="AL542" s="84">
        <f>IF(Dane!$E$3=1,BL542,IF(Dane!$E$3=2,BP542,BS542))</f>
        <v>0</v>
      </c>
      <c r="AM542" s="84">
        <f>IF(Dane!$E$3=1,BM542,IF(Dane!$E$3=2,BQ542,BT542))</f>
        <v>0</v>
      </c>
      <c r="AN542" s="39">
        <f>IF(Dane!$C$9="",0,IFERROR(J542/R542,0))</f>
        <v>0</v>
      </c>
      <c r="AO542" s="39">
        <f>IF(Dane!$C$9="",0,IFERROR(ROUND(J542-ROUND(J542*0.0976,2)-ROUND(J542*0.015,2)-ROUND(J542*0.0245,2),2)/R542,0))</f>
        <v>0</v>
      </c>
      <c r="AP542" s="39">
        <f t="shared" si="129"/>
        <v>0</v>
      </c>
      <c r="AQ542" s="39">
        <f t="shared" si="130"/>
        <v>0</v>
      </c>
      <c r="AR542" s="39">
        <f t="shared" si="126"/>
        <v>0</v>
      </c>
      <c r="AS542" s="39">
        <f>IF(Dane!$C$9="",0,IFERROR(AR542/R542,0))</f>
        <v>0</v>
      </c>
      <c r="AT542" s="39">
        <f t="shared" si="131"/>
        <v>0</v>
      </c>
      <c r="AU542" s="39">
        <v>0</v>
      </c>
      <c r="AV542" s="39">
        <f t="shared" si="132"/>
        <v>0</v>
      </c>
      <c r="AW542" s="39">
        <f>IF(Dane!$C$9="",0,IF(ROUND((N542+O542)*AV542,2)&gt;$AN$1,$AN$1,ROUND((N542+O542)*AV542,2)))</f>
        <v>0</v>
      </c>
      <c r="AX542" s="39">
        <v>0</v>
      </c>
      <c r="AY542" s="39">
        <f>IF(Dane!$C$9=2,IFERROR(J542/W542,0),IF(Dane!$C$9=3,IFERROR(J542/W542,0),0))</f>
        <v>0</v>
      </c>
      <c r="AZ542" s="39">
        <f>IF(Dane!$C$9=2,IFERROR(ROUND(J542-ROUND(J542*0.0976,2)-ROUND(J542*0.015,2)-ROUND(J542*0.0245,2),2)/W542,0),IF(Dane!$C$9=3,IFERROR(ROUND(J542-ROUND(J542*0.0976,2)-ROUND(J542*0.015,2)-ROUND(J542*0.0245,2),2)/W542,0),0))</f>
        <v>0</v>
      </c>
      <c r="BA542" s="39">
        <f t="shared" si="133"/>
        <v>0</v>
      </c>
      <c r="BB542" s="39">
        <f t="shared" si="134"/>
        <v>0</v>
      </c>
      <c r="BC542" s="39">
        <f t="shared" si="127"/>
        <v>0</v>
      </c>
      <c r="BD542" s="39">
        <f>IF(Dane!$C$9=2,IFERROR(BC542/W542,0),IF(Dane!$C$9=3,IFERROR(BC542/W542,0),0))</f>
        <v>0</v>
      </c>
      <c r="BE542" s="39">
        <f t="shared" si="135"/>
        <v>0</v>
      </c>
      <c r="BF542" s="39">
        <v>0</v>
      </c>
      <c r="BG542" s="39">
        <f t="shared" si="136"/>
        <v>0</v>
      </c>
      <c r="BH542" s="39">
        <f>IF(Dane!$C$9=2,IF(ROUND((S542+T542)*BG542,2)&gt;$AN$1,$AN$1,ROUND((S542+T542)*BG542,2)),IF(Dane!$C$9=3,IF(ROUND((S542+T542)*BG542,2)&gt;$AN$1,$AN$1,ROUND((S542+T542)*BG542,2)),0))</f>
        <v>0</v>
      </c>
      <c r="BI542" s="39">
        <v>0</v>
      </c>
      <c r="BJ542" s="39">
        <f>IF(Dane!$C$9=3,IFERROR(J542/AB542,0),0)</f>
        <v>0</v>
      </c>
      <c r="BK542" s="39">
        <f>IF(Dane!$C$9=3,IFERROR(ROUND(J542-ROUND(J542*0.0976,2)-ROUND(J542*0.015,2)-ROUND(J542*0.0245,2),2)/AB542,0),0)</f>
        <v>0</v>
      </c>
      <c r="BL542" s="39">
        <f t="shared" si="137"/>
        <v>0</v>
      </c>
      <c r="BM542" s="39">
        <f t="shared" si="138"/>
        <v>0</v>
      </c>
      <c r="BN542" s="39">
        <f t="shared" si="128"/>
        <v>0</v>
      </c>
      <c r="BO542" s="39">
        <f>IF(Dane!$C$9=3,IFERROR(BN542/AB542,0),0)</f>
        <v>0</v>
      </c>
      <c r="BP542" s="39">
        <f t="shared" si="139"/>
        <v>0</v>
      </c>
      <c r="BQ542" s="39">
        <v>0</v>
      </c>
      <c r="BR542" s="39">
        <f t="shared" si="140"/>
        <v>0</v>
      </c>
      <c r="BS542" s="39">
        <f>IF(Dane!$C$9=3,IF(ROUND((X542+Y542)*BR542,2)&gt;$AN$1,$AN$1,ROUND((X542+Y542)*BR542,2)),0)</f>
        <v>0</v>
      </c>
      <c r="BT542" s="39">
        <v>0</v>
      </c>
    </row>
    <row r="543" spans="1:72">
      <c r="A543" s="87">
        <v>534</v>
      </c>
      <c r="B543" s="1"/>
      <c r="C543" s="1"/>
      <c r="D543" s="2"/>
      <c r="E543" s="3"/>
      <c r="F543" s="4"/>
      <c r="G543" s="5"/>
      <c r="H543" s="5"/>
      <c r="I543" s="6"/>
      <c r="J543" s="5"/>
      <c r="K543" s="5"/>
      <c r="L543" s="5"/>
      <c r="M543" s="55"/>
      <c r="N543" s="8"/>
      <c r="O543" s="105"/>
      <c r="P543" s="5"/>
      <c r="Q543" s="5"/>
      <c r="R543" s="105">
        <f>Dane!$C$10</f>
        <v>0</v>
      </c>
      <c r="S543" s="8"/>
      <c r="T543" s="105"/>
      <c r="U543" s="5"/>
      <c r="V543" s="5"/>
      <c r="W543" s="107">
        <f>Dane!$C$11</f>
        <v>0</v>
      </c>
      <c r="X543" s="8"/>
      <c r="Y543" s="105"/>
      <c r="Z543" s="5"/>
      <c r="AA543" s="5"/>
      <c r="AB543" s="110">
        <f>Dane!$C$12</f>
        <v>0</v>
      </c>
      <c r="AC543" s="108">
        <f>IF(Dane!$E$3=1,AP543+BA543+BL543,IF(Dane!$E$3=2,AT543+BE543+BP543,AW543+BH543+BS543))</f>
        <v>0</v>
      </c>
      <c r="AD543" s="14">
        <f>IF(Dane!$E$3=1,AQ543+BB543+BM543,IF(Dane!$E$3=2,AU543+BF543+BQ543,AX543+BI543+BT543))</f>
        <v>0</v>
      </c>
      <c r="AE543" s="14">
        <f>IF((J543*Dane!$C$9)-AC543&lt;0,0,(J543*Dane!$C$9)-AC543)</f>
        <v>0</v>
      </c>
      <c r="AF543" s="61">
        <f>IF((K543*Dane!$C$9)-AD543&lt;0,0,(K543*Dane!$C$9)-AD543)</f>
        <v>0</v>
      </c>
      <c r="AG543" s="93"/>
      <c r="AH543" s="84">
        <f>IF(Dane!$E$3=1,AP543,IF(Dane!$E$3=2,AT543,AW543))</f>
        <v>0</v>
      </c>
      <c r="AI543" s="84">
        <f>IF(Dane!$E$3=1,AQ543,IF(Dane!$E$3=2,AU543,AX543))</f>
        <v>0</v>
      </c>
      <c r="AJ543" s="84">
        <f>IF(Dane!$E$3=1,BA543,IF(Dane!$E$3=2,BE543,BH543))</f>
        <v>0</v>
      </c>
      <c r="AK543" s="84">
        <f>IF(Dane!$E$3=1,BB543,IF(Dane!$E$3=2,BF543,BI543))</f>
        <v>0</v>
      </c>
      <c r="AL543" s="84">
        <f>IF(Dane!$E$3=1,BL543,IF(Dane!$E$3=2,BP543,BS543))</f>
        <v>0</v>
      </c>
      <c r="AM543" s="84">
        <f>IF(Dane!$E$3=1,BM543,IF(Dane!$E$3=2,BQ543,BT543))</f>
        <v>0</v>
      </c>
      <c r="AN543" s="39">
        <f>IF(Dane!$C$9="",0,IFERROR(J543/R543,0))</f>
        <v>0</v>
      </c>
      <c r="AO543" s="39">
        <f>IF(Dane!$C$9="",0,IFERROR(ROUND(J543-ROUND(J543*0.0976,2)-ROUND(J543*0.015,2)-ROUND(J543*0.0245,2),2)/R543,0))</f>
        <v>0</v>
      </c>
      <c r="AP543" s="39">
        <f t="shared" si="129"/>
        <v>0</v>
      </c>
      <c r="AQ543" s="39">
        <f t="shared" si="130"/>
        <v>0</v>
      </c>
      <c r="AR543" s="39">
        <f t="shared" si="126"/>
        <v>0</v>
      </c>
      <c r="AS543" s="39">
        <f>IF(Dane!$C$9="",0,IFERROR(AR543/R543,0))</f>
        <v>0</v>
      </c>
      <c r="AT543" s="39">
        <f t="shared" si="131"/>
        <v>0</v>
      </c>
      <c r="AU543" s="39">
        <v>0</v>
      </c>
      <c r="AV543" s="39">
        <f t="shared" si="132"/>
        <v>0</v>
      </c>
      <c r="AW543" s="39">
        <f>IF(Dane!$C$9="",0,IF(ROUND((N543+O543)*AV543,2)&gt;$AN$1,$AN$1,ROUND((N543+O543)*AV543,2)))</f>
        <v>0</v>
      </c>
      <c r="AX543" s="39">
        <v>0</v>
      </c>
      <c r="AY543" s="39">
        <f>IF(Dane!$C$9=2,IFERROR(J543/W543,0),IF(Dane!$C$9=3,IFERROR(J543/W543,0),0))</f>
        <v>0</v>
      </c>
      <c r="AZ543" s="39">
        <f>IF(Dane!$C$9=2,IFERROR(ROUND(J543-ROUND(J543*0.0976,2)-ROUND(J543*0.015,2)-ROUND(J543*0.0245,2),2)/W543,0),IF(Dane!$C$9=3,IFERROR(ROUND(J543-ROUND(J543*0.0976,2)-ROUND(J543*0.015,2)-ROUND(J543*0.0245,2),2)/W543,0),0))</f>
        <v>0</v>
      </c>
      <c r="BA543" s="39">
        <f t="shared" si="133"/>
        <v>0</v>
      </c>
      <c r="BB543" s="39">
        <f t="shared" si="134"/>
        <v>0</v>
      </c>
      <c r="BC543" s="39">
        <f t="shared" si="127"/>
        <v>0</v>
      </c>
      <c r="BD543" s="39">
        <f>IF(Dane!$C$9=2,IFERROR(BC543/W543,0),IF(Dane!$C$9=3,IFERROR(BC543/W543,0),0))</f>
        <v>0</v>
      </c>
      <c r="BE543" s="39">
        <f t="shared" si="135"/>
        <v>0</v>
      </c>
      <c r="BF543" s="39">
        <v>0</v>
      </c>
      <c r="BG543" s="39">
        <f t="shared" si="136"/>
        <v>0</v>
      </c>
      <c r="BH543" s="39">
        <f>IF(Dane!$C$9=2,IF(ROUND((S543+T543)*BG543,2)&gt;$AN$1,$AN$1,ROUND((S543+T543)*BG543,2)),IF(Dane!$C$9=3,IF(ROUND((S543+T543)*BG543,2)&gt;$AN$1,$AN$1,ROUND((S543+T543)*BG543,2)),0))</f>
        <v>0</v>
      </c>
      <c r="BI543" s="39">
        <v>0</v>
      </c>
      <c r="BJ543" s="39">
        <f>IF(Dane!$C$9=3,IFERROR(J543/AB543,0),0)</f>
        <v>0</v>
      </c>
      <c r="BK543" s="39">
        <f>IF(Dane!$C$9=3,IFERROR(ROUND(J543-ROUND(J543*0.0976,2)-ROUND(J543*0.015,2)-ROUND(J543*0.0245,2),2)/AB543,0),0)</f>
        <v>0</v>
      </c>
      <c r="BL543" s="39">
        <f t="shared" si="137"/>
        <v>0</v>
      </c>
      <c r="BM543" s="39">
        <f t="shared" si="138"/>
        <v>0</v>
      </c>
      <c r="BN543" s="39">
        <f t="shared" si="128"/>
        <v>0</v>
      </c>
      <c r="BO543" s="39">
        <f>IF(Dane!$C$9=3,IFERROR(BN543/AB543,0),0)</f>
        <v>0</v>
      </c>
      <c r="BP543" s="39">
        <f t="shared" si="139"/>
        <v>0</v>
      </c>
      <c r="BQ543" s="39">
        <v>0</v>
      </c>
      <c r="BR543" s="39">
        <f t="shared" si="140"/>
        <v>0</v>
      </c>
      <c r="BS543" s="39">
        <f>IF(Dane!$C$9=3,IF(ROUND((X543+Y543)*BR543,2)&gt;$AN$1,$AN$1,ROUND((X543+Y543)*BR543,2)),0)</f>
        <v>0</v>
      </c>
      <c r="BT543" s="39">
        <v>0</v>
      </c>
    </row>
    <row r="544" spans="1:72">
      <c r="A544" s="87">
        <v>535</v>
      </c>
      <c r="B544" s="1"/>
      <c r="C544" s="1"/>
      <c r="D544" s="2"/>
      <c r="E544" s="3"/>
      <c r="F544" s="4"/>
      <c r="G544" s="5"/>
      <c r="H544" s="5"/>
      <c r="I544" s="6"/>
      <c r="J544" s="5"/>
      <c r="K544" s="5"/>
      <c r="L544" s="5"/>
      <c r="M544" s="55"/>
      <c r="N544" s="8"/>
      <c r="O544" s="105"/>
      <c r="P544" s="5"/>
      <c r="Q544" s="5"/>
      <c r="R544" s="105">
        <f>Dane!$C$10</f>
        <v>0</v>
      </c>
      <c r="S544" s="8"/>
      <c r="T544" s="105"/>
      <c r="U544" s="5"/>
      <c r="V544" s="5"/>
      <c r="W544" s="107">
        <f>Dane!$C$11</f>
        <v>0</v>
      </c>
      <c r="X544" s="8"/>
      <c r="Y544" s="105"/>
      <c r="Z544" s="5"/>
      <c r="AA544" s="5"/>
      <c r="AB544" s="110">
        <f>Dane!$C$12</f>
        <v>0</v>
      </c>
      <c r="AC544" s="108">
        <f>IF(Dane!$E$3=1,AP544+BA544+BL544,IF(Dane!$E$3=2,AT544+BE544+BP544,AW544+BH544+BS544))</f>
        <v>0</v>
      </c>
      <c r="AD544" s="14">
        <f>IF(Dane!$E$3=1,AQ544+BB544+BM544,IF(Dane!$E$3=2,AU544+BF544+BQ544,AX544+BI544+BT544))</f>
        <v>0</v>
      </c>
      <c r="AE544" s="14">
        <f>IF((J544*Dane!$C$9)-AC544&lt;0,0,(J544*Dane!$C$9)-AC544)</f>
        <v>0</v>
      </c>
      <c r="AF544" s="61">
        <f>IF((K544*Dane!$C$9)-AD544&lt;0,0,(K544*Dane!$C$9)-AD544)</f>
        <v>0</v>
      </c>
      <c r="AG544" s="93"/>
      <c r="AH544" s="84">
        <f>IF(Dane!$E$3=1,AP544,IF(Dane!$E$3=2,AT544,AW544))</f>
        <v>0</v>
      </c>
      <c r="AI544" s="84">
        <f>IF(Dane!$E$3=1,AQ544,IF(Dane!$E$3=2,AU544,AX544))</f>
        <v>0</v>
      </c>
      <c r="AJ544" s="84">
        <f>IF(Dane!$E$3=1,BA544,IF(Dane!$E$3=2,BE544,BH544))</f>
        <v>0</v>
      </c>
      <c r="AK544" s="84">
        <f>IF(Dane!$E$3=1,BB544,IF(Dane!$E$3=2,BF544,BI544))</f>
        <v>0</v>
      </c>
      <c r="AL544" s="84">
        <f>IF(Dane!$E$3=1,BL544,IF(Dane!$E$3=2,BP544,BS544))</f>
        <v>0</v>
      </c>
      <c r="AM544" s="84">
        <f>IF(Dane!$E$3=1,BM544,IF(Dane!$E$3=2,BQ544,BT544))</f>
        <v>0</v>
      </c>
      <c r="AN544" s="39">
        <f>IF(Dane!$C$9="",0,IFERROR(J544/R544,0))</f>
        <v>0</v>
      </c>
      <c r="AO544" s="39">
        <f>IF(Dane!$C$9="",0,IFERROR(ROUND(J544-ROUND(J544*0.0976,2)-ROUND(J544*0.015,2)-ROUND(J544*0.0245,2),2)/R544,0))</f>
        <v>0</v>
      </c>
      <c r="AP544" s="39">
        <f t="shared" si="129"/>
        <v>0</v>
      </c>
      <c r="AQ544" s="39">
        <f t="shared" si="130"/>
        <v>0</v>
      </c>
      <c r="AR544" s="39">
        <f t="shared" si="126"/>
        <v>0</v>
      </c>
      <c r="AS544" s="39">
        <f>IF(Dane!$C$9="",0,IFERROR(AR544/R544,0))</f>
        <v>0</v>
      </c>
      <c r="AT544" s="39">
        <f t="shared" si="131"/>
        <v>0</v>
      </c>
      <c r="AU544" s="39">
        <v>0</v>
      </c>
      <c r="AV544" s="39">
        <f t="shared" si="132"/>
        <v>0</v>
      </c>
      <c r="AW544" s="39">
        <f>IF(Dane!$C$9="",0,IF(ROUND((N544+O544)*AV544,2)&gt;$AN$1,$AN$1,ROUND((N544+O544)*AV544,2)))</f>
        <v>0</v>
      </c>
      <c r="AX544" s="39">
        <v>0</v>
      </c>
      <c r="AY544" s="39">
        <f>IF(Dane!$C$9=2,IFERROR(J544/W544,0),IF(Dane!$C$9=3,IFERROR(J544/W544,0),0))</f>
        <v>0</v>
      </c>
      <c r="AZ544" s="39">
        <f>IF(Dane!$C$9=2,IFERROR(ROUND(J544-ROUND(J544*0.0976,2)-ROUND(J544*0.015,2)-ROUND(J544*0.0245,2),2)/W544,0),IF(Dane!$C$9=3,IFERROR(ROUND(J544-ROUND(J544*0.0976,2)-ROUND(J544*0.015,2)-ROUND(J544*0.0245,2),2)/W544,0),0))</f>
        <v>0</v>
      </c>
      <c r="BA544" s="39">
        <f t="shared" si="133"/>
        <v>0</v>
      </c>
      <c r="BB544" s="39">
        <f t="shared" si="134"/>
        <v>0</v>
      </c>
      <c r="BC544" s="39">
        <f t="shared" si="127"/>
        <v>0</v>
      </c>
      <c r="BD544" s="39">
        <f>IF(Dane!$C$9=2,IFERROR(BC544/W544,0),IF(Dane!$C$9=3,IFERROR(BC544/W544,0),0))</f>
        <v>0</v>
      </c>
      <c r="BE544" s="39">
        <f t="shared" si="135"/>
        <v>0</v>
      </c>
      <c r="BF544" s="39">
        <v>0</v>
      </c>
      <c r="BG544" s="39">
        <f t="shared" si="136"/>
        <v>0</v>
      </c>
      <c r="BH544" s="39">
        <f>IF(Dane!$C$9=2,IF(ROUND((S544+T544)*BG544,2)&gt;$AN$1,$AN$1,ROUND((S544+T544)*BG544,2)),IF(Dane!$C$9=3,IF(ROUND((S544+T544)*BG544,2)&gt;$AN$1,$AN$1,ROUND((S544+T544)*BG544,2)),0))</f>
        <v>0</v>
      </c>
      <c r="BI544" s="39">
        <v>0</v>
      </c>
      <c r="BJ544" s="39">
        <f>IF(Dane!$C$9=3,IFERROR(J544/AB544,0),0)</f>
        <v>0</v>
      </c>
      <c r="BK544" s="39">
        <f>IF(Dane!$C$9=3,IFERROR(ROUND(J544-ROUND(J544*0.0976,2)-ROUND(J544*0.015,2)-ROUND(J544*0.0245,2),2)/AB544,0),0)</f>
        <v>0</v>
      </c>
      <c r="BL544" s="39">
        <f t="shared" si="137"/>
        <v>0</v>
      </c>
      <c r="BM544" s="39">
        <f t="shared" si="138"/>
        <v>0</v>
      </c>
      <c r="BN544" s="39">
        <f t="shared" si="128"/>
        <v>0</v>
      </c>
      <c r="BO544" s="39">
        <f>IF(Dane!$C$9=3,IFERROR(BN544/AB544,0),0)</f>
        <v>0</v>
      </c>
      <c r="BP544" s="39">
        <f t="shared" si="139"/>
        <v>0</v>
      </c>
      <c r="BQ544" s="39">
        <v>0</v>
      </c>
      <c r="BR544" s="39">
        <f t="shared" si="140"/>
        <v>0</v>
      </c>
      <c r="BS544" s="39">
        <f>IF(Dane!$C$9=3,IF(ROUND((X544+Y544)*BR544,2)&gt;$AN$1,$AN$1,ROUND((X544+Y544)*BR544,2)),0)</f>
        <v>0</v>
      </c>
      <c r="BT544" s="39">
        <v>0</v>
      </c>
    </row>
    <row r="545" spans="1:72">
      <c r="A545" s="87">
        <v>536</v>
      </c>
      <c r="B545" s="1"/>
      <c r="C545" s="1"/>
      <c r="D545" s="2"/>
      <c r="E545" s="3"/>
      <c r="F545" s="4"/>
      <c r="G545" s="5"/>
      <c r="H545" s="5"/>
      <c r="I545" s="6"/>
      <c r="J545" s="5"/>
      <c r="K545" s="5"/>
      <c r="L545" s="5"/>
      <c r="M545" s="55"/>
      <c r="N545" s="8"/>
      <c r="O545" s="105"/>
      <c r="P545" s="5"/>
      <c r="Q545" s="5"/>
      <c r="R545" s="105">
        <f>Dane!$C$10</f>
        <v>0</v>
      </c>
      <c r="S545" s="8"/>
      <c r="T545" s="105"/>
      <c r="U545" s="5"/>
      <c r="V545" s="5"/>
      <c r="W545" s="107">
        <f>Dane!$C$11</f>
        <v>0</v>
      </c>
      <c r="X545" s="8"/>
      <c r="Y545" s="105"/>
      <c r="Z545" s="5"/>
      <c r="AA545" s="5"/>
      <c r="AB545" s="110">
        <f>Dane!$C$12</f>
        <v>0</v>
      </c>
      <c r="AC545" s="108">
        <f>IF(Dane!$E$3=1,AP545+BA545+BL545,IF(Dane!$E$3=2,AT545+BE545+BP545,AW545+BH545+BS545))</f>
        <v>0</v>
      </c>
      <c r="AD545" s="14">
        <f>IF(Dane!$E$3=1,AQ545+BB545+BM545,IF(Dane!$E$3=2,AU545+BF545+BQ545,AX545+BI545+BT545))</f>
        <v>0</v>
      </c>
      <c r="AE545" s="14">
        <f>IF((J545*Dane!$C$9)-AC545&lt;0,0,(J545*Dane!$C$9)-AC545)</f>
        <v>0</v>
      </c>
      <c r="AF545" s="61">
        <f>IF((K545*Dane!$C$9)-AD545&lt;0,0,(K545*Dane!$C$9)-AD545)</f>
        <v>0</v>
      </c>
      <c r="AG545" s="93"/>
      <c r="AH545" s="84">
        <f>IF(Dane!$E$3=1,AP545,IF(Dane!$E$3=2,AT545,AW545))</f>
        <v>0</v>
      </c>
      <c r="AI545" s="84">
        <f>IF(Dane!$E$3=1,AQ545,IF(Dane!$E$3=2,AU545,AX545))</f>
        <v>0</v>
      </c>
      <c r="AJ545" s="84">
        <f>IF(Dane!$E$3=1,BA545,IF(Dane!$E$3=2,BE545,BH545))</f>
        <v>0</v>
      </c>
      <c r="AK545" s="84">
        <f>IF(Dane!$E$3=1,BB545,IF(Dane!$E$3=2,BF545,BI545))</f>
        <v>0</v>
      </c>
      <c r="AL545" s="84">
        <f>IF(Dane!$E$3=1,BL545,IF(Dane!$E$3=2,BP545,BS545))</f>
        <v>0</v>
      </c>
      <c r="AM545" s="84">
        <f>IF(Dane!$E$3=1,BM545,IF(Dane!$E$3=2,BQ545,BT545))</f>
        <v>0</v>
      </c>
      <c r="AN545" s="39">
        <f>IF(Dane!$C$9="",0,IFERROR(J545/R545,0))</f>
        <v>0</v>
      </c>
      <c r="AO545" s="39">
        <f>IF(Dane!$C$9="",0,IFERROR(ROUND(J545-ROUND(J545*0.0976,2)-ROUND(J545*0.015,2)-ROUND(J545*0.0245,2),2)/R545,0))</f>
        <v>0</v>
      </c>
      <c r="AP545" s="39">
        <f t="shared" si="129"/>
        <v>0</v>
      </c>
      <c r="AQ545" s="39">
        <f t="shared" si="130"/>
        <v>0</v>
      </c>
      <c r="AR545" s="39">
        <f t="shared" si="126"/>
        <v>0</v>
      </c>
      <c r="AS545" s="39">
        <f>IF(Dane!$C$9="",0,IFERROR(AR545/R545,0))</f>
        <v>0</v>
      </c>
      <c r="AT545" s="39">
        <f t="shared" si="131"/>
        <v>0</v>
      </c>
      <c r="AU545" s="39">
        <v>0</v>
      </c>
      <c r="AV545" s="39">
        <f t="shared" si="132"/>
        <v>0</v>
      </c>
      <c r="AW545" s="39">
        <f>IF(Dane!$C$9="",0,IF(ROUND((N545+O545)*AV545,2)&gt;$AN$1,$AN$1,ROUND((N545+O545)*AV545,2)))</f>
        <v>0</v>
      </c>
      <c r="AX545" s="39">
        <v>0</v>
      </c>
      <c r="AY545" s="39">
        <f>IF(Dane!$C$9=2,IFERROR(J545/W545,0),IF(Dane!$C$9=3,IFERROR(J545/W545,0),0))</f>
        <v>0</v>
      </c>
      <c r="AZ545" s="39">
        <f>IF(Dane!$C$9=2,IFERROR(ROUND(J545-ROUND(J545*0.0976,2)-ROUND(J545*0.015,2)-ROUND(J545*0.0245,2),2)/W545,0),IF(Dane!$C$9=3,IFERROR(ROUND(J545-ROUND(J545*0.0976,2)-ROUND(J545*0.015,2)-ROUND(J545*0.0245,2),2)/W545,0),0))</f>
        <v>0</v>
      </c>
      <c r="BA545" s="39">
        <f t="shared" si="133"/>
        <v>0</v>
      </c>
      <c r="BB545" s="39">
        <f t="shared" si="134"/>
        <v>0</v>
      </c>
      <c r="BC545" s="39">
        <f t="shared" si="127"/>
        <v>0</v>
      </c>
      <c r="BD545" s="39">
        <f>IF(Dane!$C$9=2,IFERROR(BC545/W545,0),IF(Dane!$C$9=3,IFERROR(BC545/W545,0),0))</f>
        <v>0</v>
      </c>
      <c r="BE545" s="39">
        <f t="shared" si="135"/>
        <v>0</v>
      </c>
      <c r="BF545" s="39">
        <v>0</v>
      </c>
      <c r="BG545" s="39">
        <f t="shared" si="136"/>
        <v>0</v>
      </c>
      <c r="BH545" s="39">
        <f>IF(Dane!$C$9=2,IF(ROUND((S545+T545)*BG545,2)&gt;$AN$1,$AN$1,ROUND((S545+T545)*BG545,2)),IF(Dane!$C$9=3,IF(ROUND((S545+T545)*BG545,2)&gt;$AN$1,$AN$1,ROUND((S545+T545)*BG545,2)),0))</f>
        <v>0</v>
      </c>
      <c r="BI545" s="39">
        <v>0</v>
      </c>
      <c r="BJ545" s="39">
        <f>IF(Dane!$C$9=3,IFERROR(J545/AB545,0),0)</f>
        <v>0</v>
      </c>
      <c r="BK545" s="39">
        <f>IF(Dane!$C$9=3,IFERROR(ROUND(J545-ROUND(J545*0.0976,2)-ROUND(J545*0.015,2)-ROUND(J545*0.0245,2),2)/AB545,0),0)</f>
        <v>0</v>
      </c>
      <c r="BL545" s="39">
        <f t="shared" si="137"/>
        <v>0</v>
      </c>
      <c r="BM545" s="39">
        <f t="shared" si="138"/>
        <v>0</v>
      </c>
      <c r="BN545" s="39">
        <f t="shared" si="128"/>
        <v>0</v>
      </c>
      <c r="BO545" s="39">
        <f>IF(Dane!$C$9=3,IFERROR(BN545/AB545,0),0)</f>
        <v>0</v>
      </c>
      <c r="BP545" s="39">
        <f t="shared" si="139"/>
        <v>0</v>
      </c>
      <c r="BQ545" s="39">
        <v>0</v>
      </c>
      <c r="BR545" s="39">
        <f t="shared" si="140"/>
        <v>0</v>
      </c>
      <c r="BS545" s="39">
        <f>IF(Dane!$C$9=3,IF(ROUND((X545+Y545)*BR545,2)&gt;$AN$1,$AN$1,ROUND((X545+Y545)*BR545,2)),0)</f>
        <v>0</v>
      </c>
      <c r="BT545" s="39">
        <v>0</v>
      </c>
    </row>
    <row r="546" spans="1:72">
      <c r="A546" s="87">
        <v>537</v>
      </c>
      <c r="B546" s="1"/>
      <c r="C546" s="1"/>
      <c r="D546" s="2"/>
      <c r="E546" s="3"/>
      <c r="F546" s="4"/>
      <c r="G546" s="5"/>
      <c r="H546" s="5"/>
      <c r="I546" s="6"/>
      <c r="J546" s="5"/>
      <c r="K546" s="5"/>
      <c r="L546" s="5"/>
      <c r="M546" s="55"/>
      <c r="N546" s="8"/>
      <c r="O546" s="105"/>
      <c r="P546" s="5"/>
      <c r="Q546" s="5"/>
      <c r="R546" s="105">
        <f>Dane!$C$10</f>
        <v>0</v>
      </c>
      <c r="S546" s="8"/>
      <c r="T546" s="105"/>
      <c r="U546" s="5"/>
      <c r="V546" s="5"/>
      <c r="W546" s="107">
        <f>Dane!$C$11</f>
        <v>0</v>
      </c>
      <c r="X546" s="8"/>
      <c r="Y546" s="105"/>
      <c r="Z546" s="5"/>
      <c r="AA546" s="5"/>
      <c r="AB546" s="110">
        <f>Dane!$C$12</f>
        <v>0</v>
      </c>
      <c r="AC546" s="108">
        <f>IF(Dane!$E$3=1,AP546+BA546+BL546,IF(Dane!$E$3=2,AT546+BE546+BP546,AW546+BH546+BS546))</f>
        <v>0</v>
      </c>
      <c r="AD546" s="14">
        <f>IF(Dane!$E$3=1,AQ546+BB546+BM546,IF(Dane!$E$3=2,AU546+BF546+BQ546,AX546+BI546+BT546))</f>
        <v>0</v>
      </c>
      <c r="AE546" s="14">
        <f>IF((J546*Dane!$C$9)-AC546&lt;0,0,(J546*Dane!$C$9)-AC546)</f>
        <v>0</v>
      </c>
      <c r="AF546" s="61">
        <f>IF((K546*Dane!$C$9)-AD546&lt;0,0,(K546*Dane!$C$9)-AD546)</f>
        <v>0</v>
      </c>
      <c r="AG546" s="93"/>
      <c r="AH546" s="84">
        <f>IF(Dane!$E$3=1,AP546,IF(Dane!$E$3=2,AT546,AW546))</f>
        <v>0</v>
      </c>
      <c r="AI546" s="84">
        <f>IF(Dane!$E$3=1,AQ546,IF(Dane!$E$3=2,AU546,AX546))</f>
        <v>0</v>
      </c>
      <c r="AJ546" s="84">
        <f>IF(Dane!$E$3=1,BA546,IF(Dane!$E$3=2,BE546,BH546))</f>
        <v>0</v>
      </c>
      <c r="AK546" s="84">
        <f>IF(Dane!$E$3=1,BB546,IF(Dane!$E$3=2,BF546,BI546))</f>
        <v>0</v>
      </c>
      <c r="AL546" s="84">
        <f>IF(Dane!$E$3=1,BL546,IF(Dane!$E$3=2,BP546,BS546))</f>
        <v>0</v>
      </c>
      <c r="AM546" s="84">
        <f>IF(Dane!$E$3=1,BM546,IF(Dane!$E$3=2,BQ546,BT546))</f>
        <v>0</v>
      </c>
      <c r="AN546" s="39">
        <f>IF(Dane!$C$9="",0,IFERROR(J546/R546,0))</f>
        <v>0</v>
      </c>
      <c r="AO546" s="39">
        <f>IF(Dane!$C$9="",0,IFERROR(ROUND(J546-ROUND(J546*0.0976,2)-ROUND(J546*0.015,2)-ROUND(J546*0.0245,2),2)/R546,0))</f>
        <v>0</v>
      </c>
      <c r="AP546" s="39">
        <f t="shared" si="129"/>
        <v>0</v>
      </c>
      <c r="AQ546" s="39">
        <f t="shared" si="130"/>
        <v>0</v>
      </c>
      <c r="AR546" s="39">
        <f t="shared" si="126"/>
        <v>0</v>
      </c>
      <c r="AS546" s="39">
        <f>IF(Dane!$C$9="",0,IFERROR(AR546/R546,0))</f>
        <v>0</v>
      </c>
      <c r="AT546" s="39">
        <f t="shared" si="131"/>
        <v>0</v>
      </c>
      <c r="AU546" s="39">
        <v>0</v>
      </c>
      <c r="AV546" s="39">
        <f t="shared" si="132"/>
        <v>0</v>
      </c>
      <c r="AW546" s="39">
        <f>IF(Dane!$C$9="",0,IF(ROUND((N546+O546)*AV546,2)&gt;$AN$1,$AN$1,ROUND((N546+O546)*AV546,2)))</f>
        <v>0</v>
      </c>
      <c r="AX546" s="39">
        <v>0</v>
      </c>
      <c r="AY546" s="39">
        <f>IF(Dane!$C$9=2,IFERROR(J546/W546,0),IF(Dane!$C$9=3,IFERROR(J546/W546,0),0))</f>
        <v>0</v>
      </c>
      <c r="AZ546" s="39">
        <f>IF(Dane!$C$9=2,IFERROR(ROUND(J546-ROUND(J546*0.0976,2)-ROUND(J546*0.015,2)-ROUND(J546*0.0245,2),2)/W546,0),IF(Dane!$C$9=3,IFERROR(ROUND(J546-ROUND(J546*0.0976,2)-ROUND(J546*0.015,2)-ROUND(J546*0.0245,2),2)/W546,0),0))</f>
        <v>0</v>
      </c>
      <c r="BA546" s="39">
        <f t="shared" si="133"/>
        <v>0</v>
      </c>
      <c r="BB546" s="39">
        <f t="shared" si="134"/>
        <v>0</v>
      </c>
      <c r="BC546" s="39">
        <f t="shared" si="127"/>
        <v>0</v>
      </c>
      <c r="BD546" s="39">
        <f>IF(Dane!$C$9=2,IFERROR(BC546/W546,0),IF(Dane!$C$9=3,IFERROR(BC546/W546,0),0))</f>
        <v>0</v>
      </c>
      <c r="BE546" s="39">
        <f t="shared" si="135"/>
        <v>0</v>
      </c>
      <c r="BF546" s="39">
        <v>0</v>
      </c>
      <c r="BG546" s="39">
        <f t="shared" si="136"/>
        <v>0</v>
      </c>
      <c r="BH546" s="39">
        <f>IF(Dane!$C$9=2,IF(ROUND((S546+T546)*BG546,2)&gt;$AN$1,$AN$1,ROUND((S546+T546)*BG546,2)),IF(Dane!$C$9=3,IF(ROUND((S546+T546)*BG546,2)&gt;$AN$1,$AN$1,ROUND((S546+T546)*BG546,2)),0))</f>
        <v>0</v>
      </c>
      <c r="BI546" s="39">
        <v>0</v>
      </c>
      <c r="BJ546" s="39">
        <f>IF(Dane!$C$9=3,IFERROR(J546/AB546,0),0)</f>
        <v>0</v>
      </c>
      <c r="BK546" s="39">
        <f>IF(Dane!$C$9=3,IFERROR(ROUND(J546-ROUND(J546*0.0976,2)-ROUND(J546*0.015,2)-ROUND(J546*0.0245,2),2)/AB546,0),0)</f>
        <v>0</v>
      </c>
      <c r="BL546" s="39">
        <f t="shared" si="137"/>
        <v>0</v>
      </c>
      <c r="BM546" s="39">
        <f t="shared" si="138"/>
        <v>0</v>
      </c>
      <c r="BN546" s="39">
        <f t="shared" si="128"/>
        <v>0</v>
      </c>
      <c r="BO546" s="39">
        <f>IF(Dane!$C$9=3,IFERROR(BN546/AB546,0),0)</f>
        <v>0</v>
      </c>
      <c r="BP546" s="39">
        <f t="shared" si="139"/>
        <v>0</v>
      </c>
      <c r="BQ546" s="39">
        <v>0</v>
      </c>
      <c r="BR546" s="39">
        <f t="shared" si="140"/>
        <v>0</v>
      </c>
      <c r="BS546" s="39">
        <f>IF(Dane!$C$9=3,IF(ROUND((X546+Y546)*BR546,2)&gt;$AN$1,$AN$1,ROUND((X546+Y546)*BR546,2)),0)</f>
        <v>0</v>
      </c>
      <c r="BT546" s="39">
        <v>0</v>
      </c>
    </row>
    <row r="547" spans="1:72">
      <c r="A547" s="87">
        <v>538</v>
      </c>
      <c r="B547" s="1"/>
      <c r="C547" s="1"/>
      <c r="D547" s="2"/>
      <c r="E547" s="3"/>
      <c r="F547" s="4"/>
      <c r="G547" s="5"/>
      <c r="H547" s="5"/>
      <c r="I547" s="6"/>
      <c r="J547" s="5"/>
      <c r="K547" s="5"/>
      <c r="L547" s="5"/>
      <c r="M547" s="55"/>
      <c r="N547" s="8"/>
      <c r="O547" s="105"/>
      <c r="P547" s="5"/>
      <c r="Q547" s="5"/>
      <c r="R547" s="105">
        <f>Dane!$C$10</f>
        <v>0</v>
      </c>
      <c r="S547" s="8"/>
      <c r="T547" s="105"/>
      <c r="U547" s="5"/>
      <c r="V547" s="5"/>
      <c r="W547" s="107">
        <f>Dane!$C$11</f>
        <v>0</v>
      </c>
      <c r="X547" s="8"/>
      <c r="Y547" s="105"/>
      <c r="Z547" s="5"/>
      <c r="AA547" s="5"/>
      <c r="AB547" s="110">
        <f>Dane!$C$12</f>
        <v>0</v>
      </c>
      <c r="AC547" s="108">
        <f>IF(Dane!$E$3=1,AP547+BA547+BL547,IF(Dane!$E$3=2,AT547+BE547+BP547,AW547+BH547+BS547))</f>
        <v>0</v>
      </c>
      <c r="AD547" s="14">
        <f>IF(Dane!$E$3=1,AQ547+BB547+BM547,IF(Dane!$E$3=2,AU547+BF547+BQ547,AX547+BI547+BT547))</f>
        <v>0</v>
      </c>
      <c r="AE547" s="14">
        <f>IF((J547*Dane!$C$9)-AC547&lt;0,0,(J547*Dane!$C$9)-AC547)</f>
        <v>0</v>
      </c>
      <c r="AF547" s="61">
        <f>IF((K547*Dane!$C$9)-AD547&lt;0,0,(K547*Dane!$C$9)-AD547)</f>
        <v>0</v>
      </c>
      <c r="AG547" s="93"/>
      <c r="AH547" s="84">
        <f>IF(Dane!$E$3=1,AP547,IF(Dane!$E$3=2,AT547,AW547))</f>
        <v>0</v>
      </c>
      <c r="AI547" s="84">
        <f>IF(Dane!$E$3=1,AQ547,IF(Dane!$E$3=2,AU547,AX547))</f>
        <v>0</v>
      </c>
      <c r="AJ547" s="84">
        <f>IF(Dane!$E$3=1,BA547,IF(Dane!$E$3=2,BE547,BH547))</f>
        <v>0</v>
      </c>
      <c r="AK547" s="84">
        <f>IF(Dane!$E$3=1,BB547,IF(Dane!$E$3=2,BF547,BI547))</f>
        <v>0</v>
      </c>
      <c r="AL547" s="84">
        <f>IF(Dane!$E$3=1,BL547,IF(Dane!$E$3=2,BP547,BS547))</f>
        <v>0</v>
      </c>
      <c r="AM547" s="84">
        <f>IF(Dane!$E$3=1,BM547,IF(Dane!$E$3=2,BQ547,BT547))</f>
        <v>0</v>
      </c>
      <c r="AN547" s="39">
        <f>IF(Dane!$C$9="",0,IFERROR(J547/R547,0))</f>
        <v>0</v>
      </c>
      <c r="AO547" s="39">
        <f>IF(Dane!$C$9="",0,IFERROR(ROUND(J547-ROUND(J547*0.0976,2)-ROUND(J547*0.015,2)-ROUND(J547*0.0245,2),2)/R547,0))</f>
        <v>0</v>
      </c>
      <c r="AP547" s="39">
        <f t="shared" si="129"/>
        <v>0</v>
      </c>
      <c r="AQ547" s="39">
        <f t="shared" si="130"/>
        <v>0</v>
      </c>
      <c r="AR547" s="39">
        <f t="shared" si="126"/>
        <v>0</v>
      </c>
      <c r="AS547" s="39">
        <f>IF(Dane!$C$9="",0,IFERROR(AR547/R547,0))</f>
        <v>0</v>
      </c>
      <c r="AT547" s="39">
        <f t="shared" si="131"/>
        <v>0</v>
      </c>
      <c r="AU547" s="39">
        <v>0</v>
      </c>
      <c r="AV547" s="39">
        <f t="shared" si="132"/>
        <v>0</v>
      </c>
      <c r="AW547" s="39">
        <f>IF(Dane!$C$9="",0,IF(ROUND((N547+O547)*AV547,2)&gt;$AN$1,$AN$1,ROUND((N547+O547)*AV547,2)))</f>
        <v>0</v>
      </c>
      <c r="AX547" s="39">
        <v>0</v>
      </c>
      <c r="AY547" s="39">
        <f>IF(Dane!$C$9=2,IFERROR(J547/W547,0),IF(Dane!$C$9=3,IFERROR(J547/W547,0),0))</f>
        <v>0</v>
      </c>
      <c r="AZ547" s="39">
        <f>IF(Dane!$C$9=2,IFERROR(ROUND(J547-ROUND(J547*0.0976,2)-ROUND(J547*0.015,2)-ROUND(J547*0.0245,2),2)/W547,0),IF(Dane!$C$9=3,IFERROR(ROUND(J547-ROUND(J547*0.0976,2)-ROUND(J547*0.015,2)-ROUND(J547*0.0245,2),2)/W547,0),0))</f>
        <v>0</v>
      </c>
      <c r="BA547" s="39">
        <f t="shared" si="133"/>
        <v>0</v>
      </c>
      <c r="BB547" s="39">
        <f t="shared" si="134"/>
        <v>0</v>
      </c>
      <c r="BC547" s="39">
        <f t="shared" si="127"/>
        <v>0</v>
      </c>
      <c r="BD547" s="39">
        <f>IF(Dane!$C$9=2,IFERROR(BC547/W547,0),IF(Dane!$C$9=3,IFERROR(BC547/W547,0),0))</f>
        <v>0</v>
      </c>
      <c r="BE547" s="39">
        <f t="shared" si="135"/>
        <v>0</v>
      </c>
      <c r="BF547" s="39">
        <v>0</v>
      </c>
      <c r="BG547" s="39">
        <f t="shared" si="136"/>
        <v>0</v>
      </c>
      <c r="BH547" s="39">
        <f>IF(Dane!$C$9=2,IF(ROUND((S547+T547)*BG547,2)&gt;$AN$1,$AN$1,ROUND((S547+T547)*BG547,2)),IF(Dane!$C$9=3,IF(ROUND((S547+T547)*BG547,2)&gt;$AN$1,$AN$1,ROUND((S547+T547)*BG547,2)),0))</f>
        <v>0</v>
      </c>
      <c r="BI547" s="39">
        <v>0</v>
      </c>
      <c r="BJ547" s="39">
        <f>IF(Dane!$C$9=3,IFERROR(J547/AB547,0),0)</f>
        <v>0</v>
      </c>
      <c r="BK547" s="39">
        <f>IF(Dane!$C$9=3,IFERROR(ROUND(J547-ROUND(J547*0.0976,2)-ROUND(J547*0.015,2)-ROUND(J547*0.0245,2),2)/AB547,0),0)</f>
        <v>0</v>
      </c>
      <c r="BL547" s="39">
        <f t="shared" si="137"/>
        <v>0</v>
      </c>
      <c r="BM547" s="39">
        <f t="shared" si="138"/>
        <v>0</v>
      </c>
      <c r="BN547" s="39">
        <f t="shared" si="128"/>
        <v>0</v>
      </c>
      <c r="BO547" s="39">
        <f>IF(Dane!$C$9=3,IFERROR(BN547/AB547,0),0)</f>
        <v>0</v>
      </c>
      <c r="BP547" s="39">
        <f t="shared" si="139"/>
        <v>0</v>
      </c>
      <c r="BQ547" s="39">
        <v>0</v>
      </c>
      <c r="BR547" s="39">
        <f t="shared" si="140"/>
        <v>0</v>
      </c>
      <c r="BS547" s="39">
        <f>IF(Dane!$C$9=3,IF(ROUND((X547+Y547)*BR547,2)&gt;$AN$1,$AN$1,ROUND((X547+Y547)*BR547,2)),0)</f>
        <v>0</v>
      </c>
      <c r="BT547" s="39">
        <v>0</v>
      </c>
    </row>
    <row r="548" spans="1:72">
      <c r="A548" s="87">
        <v>539</v>
      </c>
      <c r="B548" s="1"/>
      <c r="C548" s="1"/>
      <c r="D548" s="2"/>
      <c r="E548" s="3"/>
      <c r="F548" s="4"/>
      <c r="G548" s="5"/>
      <c r="H548" s="5"/>
      <c r="I548" s="6"/>
      <c r="J548" s="5"/>
      <c r="K548" s="5"/>
      <c r="L548" s="5"/>
      <c r="M548" s="55"/>
      <c r="N548" s="8"/>
      <c r="O548" s="105"/>
      <c r="P548" s="5"/>
      <c r="Q548" s="5"/>
      <c r="R548" s="105">
        <f>Dane!$C$10</f>
        <v>0</v>
      </c>
      <c r="S548" s="8"/>
      <c r="T548" s="105"/>
      <c r="U548" s="5"/>
      <c r="V548" s="5"/>
      <c r="W548" s="107">
        <f>Dane!$C$11</f>
        <v>0</v>
      </c>
      <c r="X548" s="8"/>
      <c r="Y548" s="105"/>
      <c r="Z548" s="5"/>
      <c r="AA548" s="5"/>
      <c r="AB548" s="110">
        <f>Dane!$C$12</f>
        <v>0</v>
      </c>
      <c r="AC548" s="108">
        <f>IF(Dane!$E$3=1,AP548+BA548+BL548,IF(Dane!$E$3=2,AT548+BE548+BP548,AW548+BH548+BS548))</f>
        <v>0</v>
      </c>
      <c r="AD548" s="14">
        <f>IF(Dane!$E$3=1,AQ548+BB548+BM548,IF(Dane!$E$3=2,AU548+BF548+BQ548,AX548+BI548+BT548))</f>
        <v>0</v>
      </c>
      <c r="AE548" s="14">
        <f>IF((J548*Dane!$C$9)-AC548&lt;0,0,(J548*Dane!$C$9)-AC548)</f>
        <v>0</v>
      </c>
      <c r="AF548" s="61">
        <f>IF((K548*Dane!$C$9)-AD548&lt;0,0,(K548*Dane!$C$9)-AD548)</f>
        <v>0</v>
      </c>
      <c r="AG548" s="93"/>
      <c r="AH548" s="84">
        <f>IF(Dane!$E$3=1,AP548,IF(Dane!$E$3=2,AT548,AW548))</f>
        <v>0</v>
      </c>
      <c r="AI548" s="84">
        <f>IF(Dane!$E$3=1,AQ548,IF(Dane!$E$3=2,AU548,AX548))</f>
        <v>0</v>
      </c>
      <c r="AJ548" s="84">
        <f>IF(Dane!$E$3=1,BA548,IF(Dane!$E$3=2,BE548,BH548))</f>
        <v>0</v>
      </c>
      <c r="AK548" s="84">
        <f>IF(Dane!$E$3=1,BB548,IF(Dane!$E$3=2,BF548,BI548))</f>
        <v>0</v>
      </c>
      <c r="AL548" s="84">
        <f>IF(Dane!$E$3=1,BL548,IF(Dane!$E$3=2,BP548,BS548))</f>
        <v>0</v>
      </c>
      <c r="AM548" s="84">
        <f>IF(Dane!$E$3=1,BM548,IF(Dane!$E$3=2,BQ548,BT548))</f>
        <v>0</v>
      </c>
      <c r="AN548" s="39">
        <f>IF(Dane!$C$9="",0,IFERROR(J548/R548,0))</f>
        <v>0</v>
      </c>
      <c r="AO548" s="39">
        <f>IF(Dane!$C$9="",0,IFERROR(ROUND(J548-ROUND(J548*0.0976,2)-ROUND(J548*0.015,2)-ROUND(J548*0.0245,2),2)/R548,0))</f>
        <v>0</v>
      </c>
      <c r="AP548" s="39">
        <f t="shared" si="129"/>
        <v>0</v>
      </c>
      <c r="AQ548" s="39">
        <f t="shared" si="130"/>
        <v>0</v>
      </c>
      <c r="AR548" s="39">
        <f t="shared" si="126"/>
        <v>0</v>
      </c>
      <c r="AS548" s="39">
        <f>IF(Dane!$C$9="",0,IFERROR(AR548/R548,0))</f>
        <v>0</v>
      </c>
      <c r="AT548" s="39">
        <f t="shared" si="131"/>
        <v>0</v>
      </c>
      <c r="AU548" s="39">
        <v>0</v>
      </c>
      <c r="AV548" s="39">
        <f t="shared" si="132"/>
        <v>0</v>
      </c>
      <c r="AW548" s="39">
        <f>IF(Dane!$C$9="",0,IF(ROUND((N548+O548)*AV548,2)&gt;$AN$1,$AN$1,ROUND((N548+O548)*AV548,2)))</f>
        <v>0</v>
      </c>
      <c r="AX548" s="39">
        <v>0</v>
      </c>
      <c r="AY548" s="39">
        <f>IF(Dane!$C$9=2,IFERROR(J548/W548,0),IF(Dane!$C$9=3,IFERROR(J548/W548,0),0))</f>
        <v>0</v>
      </c>
      <c r="AZ548" s="39">
        <f>IF(Dane!$C$9=2,IFERROR(ROUND(J548-ROUND(J548*0.0976,2)-ROUND(J548*0.015,2)-ROUND(J548*0.0245,2),2)/W548,0),IF(Dane!$C$9=3,IFERROR(ROUND(J548-ROUND(J548*0.0976,2)-ROUND(J548*0.015,2)-ROUND(J548*0.0245,2),2)/W548,0),0))</f>
        <v>0</v>
      </c>
      <c r="BA548" s="39">
        <f t="shared" si="133"/>
        <v>0</v>
      </c>
      <c r="BB548" s="39">
        <f t="shared" si="134"/>
        <v>0</v>
      </c>
      <c r="BC548" s="39">
        <f t="shared" si="127"/>
        <v>0</v>
      </c>
      <c r="BD548" s="39">
        <f>IF(Dane!$C$9=2,IFERROR(BC548/W548,0),IF(Dane!$C$9=3,IFERROR(BC548/W548,0),0))</f>
        <v>0</v>
      </c>
      <c r="BE548" s="39">
        <f t="shared" si="135"/>
        <v>0</v>
      </c>
      <c r="BF548" s="39">
        <v>0</v>
      </c>
      <c r="BG548" s="39">
        <f t="shared" si="136"/>
        <v>0</v>
      </c>
      <c r="BH548" s="39">
        <f>IF(Dane!$C$9=2,IF(ROUND((S548+T548)*BG548,2)&gt;$AN$1,$AN$1,ROUND((S548+T548)*BG548,2)),IF(Dane!$C$9=3,IF(ROUND((S548+T548)*BG548,2)&gt;$AN$1,$AN$1,ROUND((S548+T548)*BG548,2)),0))</f>
        <v>0</v>
      </c>
      <c r="BI548" s="39">
        <v>0</v>
      </c>
      <c r="BJ548" s="39">
        <f>IF(Dane!$C$9=3,IFERROR(J548/AB548,0),0)</f>
        <v>0</v>
      </c>
      <c r="BK548" s="39">
        <f>IF(Dane!$C$9=3,IFERROR(ROUND(J548-ROUND(J548*0.0976,2)-ROUND(J548*0.015,2)-ROUND(J548*0.0245,2),2)/AB548,0),0)</f>
        <v>0</v>
      </c>
      <c r="BL548" s="39">
        <f t="shared" si="137"/>
        <v>0</v>
      </c>
      <c r="BM548" s="39">
        <f t="shared" si="138"/>
        <v>0</v>
      </c>
      <c r="BN548" s="39">
        <f t="shared" si="128"/>
        <v>0</v>
      </c>
      <c r="BO548" s="39">
        <f>IF(Dane!$C$9=3,IFERROR(BN548/AB548,0),0)</f>
        <v>0</v>
      </c>
      <c r="BP548" s="39">
        <f t="shared" si="139"/>
        <v>0</v>
      </c>
      <c r="BQ548" s="39">
        <v>0</v>
      </c>
      <c r="BR548" s="39">
        <f t="shared" si="140"/>
        <v>0</v>
      </c>
      <c r="BS548" s="39">
        <f>IF(Dane!$C$9=3,IF(ROUND((X548+Y548)*BR548,2)&gt;$AN$1,$AN$1,ROUND((X548+Y548)*BR548,2)),0)</f>
        <v>0</v>
      </c>
      <c r="BT548" s="39">
        <v>0</v>
      </c>
    </row>
    <row r="549" spans="1:72">
      <c r="A549" s="87">
        <v>540</v>
      </c>
      <c r="B549" s="1"/>
      <c r="C549" s="1"/>
      <c r="D549" s="2"/>
      <c r="E549" s="3"/>
      <c r="F549" s="4"/>
      <c r="G549" s="5"/>
      <c r="H549" s="5"/>
      <c r="I549" s="6"/>
      <c r="J549" s="5"/>
      <c r="K549" s="5"/>
      <c r="L549" s="5"/>
      <c r="M549" s="55"/>
      <c r="N549" s="8"/>
      <c r="O549" s="105"/>
      <c r="P549" s="5"/>
      <c r="Q549" s="5"/>
      <c r="R549" s="105">
        <f>Dane!$C$10</f>
        <v>0</v>
      </c>
      <c r="S549" s="8"/>
      <c r="T549" s="105"/>
      <c r="U549" s="5"/>
      <c r="V549" s="5"/>
      <c r="W549" s="107">
        <f>Dane!$C$11</f>
        <v>0</v>
      </c>
      <c r="X549" s="8"/>
      <c r="Y549" s="105"/>
      <c r="Z549" s="5"/>
      <c r="AA549" s="5"/>
      <c r="AB549" s="110">
        <f>Dane!$C$12</f>
        <v>0</v>
      </c>
      <c r="AC549" s="108">
        <f>IF(Dane!$E$3=1,AP549+BA549+BL549,IF(Dane!$E$3=2,AT549+BE549+BP549,AW549+BH549+BS549))</f>
        <v>0</v>
      </c>
      <c r="AD549" s="14">
        <f>IF(Dane!$E$3=1,AQ549+BB549+BM549,IF(Dane!$E$3=2,AU549+BF549+BQ549,AX549+BI549+BT549))</f>
        <v>0</v>
      </c>
      <c r="AE549" s="14">
        <f>IF((J549*Dane!$C$9)-AC549&lt;0,0,(J549*Dane!$C$9)-AC549)</f>
        <v>0</v>
      </c>
      <c r="AF549" s="61">
        <f>IF((K549*Dane!$C$9)-AD549&lt;0,0,(K549*Dane!$C$9)-AD549)</f>
        <v>0</v>
      </c>
      <c r="AG549" s="93"/>
      <c r="AH549" s="84">
        <f>IF(Dane!$E$3=1,AP549,IF(Dane!$E$3=2,AT549,AW549))</f>
        <v>0</v>
      </c>
      <c r="AI549" s="84">
        <f>IF(Dane!$E$3=1,AQ549,IF(Dane!$E$3=2,AU549,AX549))</f>
        <v>0</v>
      </c>
      <c r="AJ549" s="84">
        <f>IF(Dane!$E$3=1,BA549,IF(Dane!$E$3=2,BE549,BH549))</f>
        <v>0</v>
      </c>
      <c r="AK549" s="84">
        <f>IF(Dane!$E$3=1,BB549,IF(Dane!$E$3=2,BF549,BI549))</f>
        <v>0</v>
      </c>
      <c r="AL549" s="84">
        <f>IF(Dane!$E$3=1,BL549,IF(Dane!$E$3=2,BP549,BS549))</f>
        <v>0</v>
      </c>
      <c r="AM549" s="84">
        <f>IF(Dane!$E$3=1,BM549,IF(Dane!$E$3=2,BQ549,BT549))</f>
        <v>0</v>
      </c>
      <c r="AN549" s="39">
        <f>IF(Dane!$C$9="",0,IFERROR(J549/R549,0))</f>
        <v>0</v>
      </c>
      <c r="AO549" s="39">
        <f>IF(Dane!$C$9="",0,IFERROR(ROUND(J549-ROUND(J549*0.0976,2)-ROUND(J549*0.015,2)-ROUND(J549*0.0245,2),2)/R549,0))</f>
        <v>0</v>
      </c>
      <c r="AP549" s="39">
        <f t="shared" si="129"/>
        <v>0</v>
      </c>
      <c r="AQ549" s="39">
        <f t="shared" si="130"/>
        <v>0</v>
      </c>
      <c r="AR549" s="39">
        <f t="shared" si="126"/>
        <v>0</v>
      </c>
      <c r="AS549" s="39">
        <f>IF(Dane!$C$9="",0,IFERROR(AR549/R549,0))</f>
        <v>0</v>
      </c>
      <c r="AT549" s="39">
        <f t="shared" si="131"/>
        <v>0</v>
      </c>
      <c r="AU549" s="39">
        <v>0</v>
      </c>
      <c r="AV549" s="39">
        <f t="shared" si="132"/>
        <v>0</v>
      </c>
      <c r="AW549" s="39">
        <f>IF(Dane!$C$9="",0,IF(ROUND((N549+O549)*AV549,2)&gt;$AN$1,$AN$1,ROUND((N549+O549)*AV549,2)))</f>
        <v>0</v>
      </c>
      <c r="AX549" s="39">
        <v>0</v>
      </c>
      <c r="AY549" s="39">
        <f>IF(Dane!$C$9=2,IFERROR(J549/W549,0),IF(Dane!$C$9=3,IFERROR(J549/W549,0),0))</f>
        <v>0</v>
      </c>
      <c r="AZ549" s="39">
        <f>IF(Dane!$C$9=2,IFERROR(ROUND(J549-ROUND(J549*0.0976,2)-ROUND(J549*0.015,2)-ROUND(J549*0.0245,2),2)/W549,0),IF(Dane!$C$9=3,IFERROR(ROUND(J549-ROUND(J549*0.0976,2)-ROUND(J549*0.015,2)-ROUND(J549*0.0245,2),2)/W549,0),0))</f>
        <v>0</v>
      </c>
      <c r="BA549" s="39">
        <f t="shared" si="133"/>
        <v>0</v>
      </c>
      <c r="BB549" s="39">
        <f t="shared" si="134"/>
        <v>0</v>
      </c>
      <c r="BC549" s="39">
        <f t="shared" si="127"/>
        <v>0</v>
      </c>
      <c r="BD549" s="39">
        <f>IF(Dane!$C$9=2,IFERROR(BC549/W549,0),IF(Dane!$C$9=3,IFERROR(BC549/W549,0),0))</f>
        <v>0</v>
      </c>
      <c r="BE549" s="39">
        <f t="shared" si="135"/>
        <v>0</v>
      </c>
      <c r="BF549" s="39">
        <v>0</v>
      </c>
      <c r="BG549" s="39">
        <f t="shared" si="136"/>
        <v>0</v>
      </c>
      <c r="BH549" s="39">
        <f>IF(Dane!$C$9=2,IF(ROUND((S549+T549)*BG549,2)&gt;$AN$1,$AN$1,ROUND((S549+T549)*BG549,2)),IF(Dane!$C$9=3,IF(ROUND((S549+T549)*BG549,2)&gt;$AN$1,$AN$1,ROUND((S549+T549)*BG549,2)),0))</f>
        <v>0</v>
      </c>
      <c r="BI549" s="39">
        <v>0</v>
      </c>
      <c r="BJ549" s="39">
        <f>IF(Dane!$C$9=3,IFERROR(J549/AB549,0),0)</f>
        <v>0</v>
      </c>
      <c r="BK549" s="39">
        <f>IF(Dane!$C$9=3,IFERROR(ROUND(J549-ROUND(J549*0.0976,2)-ROUND(J549*0.015,2)-ROUND(J549*0.0245,2),2)/AB549,0),0)</f>
        <v>0</v>
      </c>
      <c r="BL549" s="39">
        <f t="shared" si="137"/>
        <v>0</v>
      </c>
      <c r="BM549" s="39">
        <f t="shared" si="138"/>
        <v>0</v>
      </c>
      <c r="BN549" s="39">
        <f t="shared" si="128"/>
        <v>0</v>
      </c>
      <c r="BO549" s="39">
        <f>IF(Dane!$C$9=3,IFERROR(BN549/AB549,0),0)</f>
        <v>0</v>
      </c>
      <c r="BP549" s="39">
        <f t="shared" si="139"/>
        <v>0</v>
      </c>
      <c r="BQ549" s="39">
        <v>0</v>
      </c>
      <c r="BR549" s="39">
        <f t="shared" si="140"/>
        <v>0</v>
      </c>
      <c r="BS549" s="39">
        <f>IF(Dane!$C$9=3,IF(ROUND((X549+Y549)*BR549,2)&gt;$AN$1,$AN$1,ROUND((X549+Y549)*BR549,2)),0)</f>
        <v>0</v>
      </c>
      <c r="BT549" s="39">
        <v>0</v>
      </c>
    </row>
    <row r="550" spans="1:72">
      <c r="A550" s="87">
        <v>541</v>
      </c>
      <c r="B550" s="1"/>
      <c r="C550" s="1"/>
      <c r="D550" s="2"/>
      <c r="E550" s="3"/>
      <c r="F550" s="4"/>
      <c r="G550" s="5"/>
      <c r="H550" s="5"/>
      <c r="I550" s="6"/>
      <c r="J550" s="5"/>
      <c r="K550" s="5"/>
      <c r="L550" s="5"/>
      <c r="M550" s="55"/>
      <c r="N550" s="8"/>
      <c r="O550" s="105"/>
      <c r="P550" s="5"/>
      <c r="Q550" s="5"/>
      <c r="R550" s="105">
        <f>Dane!$C$10</f>
        <v>0</v>
      </c>
      <c r="S550" s="8"/>
      <c r="T550" s="105"/>
      <c r="U550" s="5"/>
      <c r="V550" s="5"/>
      <c r="W550" s="107">
        <f>Dane!$C$11</f>
        <v>0</v>
      </c>
      <c r="X550" s="8"/>
      <c r="Y550" s="105"/>
      <c r="Z550" s="5"/>
      <c r="AA550" s="5"/>
      <c r="AB550" s="110">
        <f>Dane!$C$12</f>
        <v>0</v>
      </c>
      <c r="AC550" s="108">
        <f>IF(Dane!$E$3=1,AP550+BA550+BL550,IF(Dane!$E$3=2,AT550+BE550+BP550,AW550+BH550+BS550))</f>
        <v>0</v>
      </c>
      <c r="AD550" s="14">
        <f>IF(Dane!$E$3=1,AQ550+BB550+BM550,IF(Dane!$E$3=2,AU550+BF550+BQ550,AX550+BI550+BT550))</f>
        <v>0</v>
      </c>
      <c r="AE550" s="14">
        <f>IF((J550*Dane!$C$9)-AC550&lt;0,0,(J550*Dane!$C$9)-AC550)</f>
        <v>0</v>
      </c>
      <c r="AF550" s="61">
        <f>IF((K550*Dane!$C$9)-AD550&lt;0,0,(K550*Dane!$C$9)-AD550)</f>
        <v>0</v>
      </c>
      <c r="AG550" s="93"/>
      <c r="AH550" s="84">
        <f>IF(Dane!$E$3=1,AP550,IF(Dane!$E$3=2,AT550,AW550))</f>
        <v>0</v>
      </c>
      <c r="AI550" s="84">
        <f>IF(Dane!$E$3=1,AQ550,IF(Dane!$E$3=2,AU550,AX550))</f>
        <v>0</v>
      </c>
      <c r="AJ550" s="84">
        <f>IF(Dane!$E$3=1,BA550,IF(Dane!$E$3=2,BE550,BH550))</f>
        <v>0</v>
      </c>
      <c r="AK550" s="84">
        <f>IF(Dane!$E$3=1,BB550,IF(Dane!$E$3=2,BF550,BI550))</f>
        <v>0</v>
      </c>
      <c r="AL550" s="84">
        <f>IF(Dane!$E$3=1,BL550,IF(Dane!$E$3=2,BP550,BS550))</f>
        <v>0</v>
      </c>
      <c r="AM550" s="84">
        <f>IF(Dane!$E$3=1,BM550,IF(Dane!$E$3=2,BQ550,BT550))</f>
        <v>0</v>
      </c>
      <c r="AN550" s="39">
        <f>IF(Dane!$C$9="",0,IFERROR(J550/R550,0))</f>
        <v>0</v>
      </c>
      <c r="AO550" s="39">
        <f>IF(Dane!$C$9="",0,IFERROR(ROUND(J550-ROUND(J550*0.0976,2)-ROUND(J550*0.015,2)-ROUND(J550*0.0245,2),2)/R550,0))</f>
        <v>0</v>
      </c>
      <c r="AP550" s="39">
        <f t="shared" si="129"/>
        <v>0</v>
      </c>
      <c r="AQ550" s="39">
        <f t="shared" si="130"/>
        <v>0</v>
      </c>
      <c r="AR550" s="39">
        <f t="shared" si="126"/>
        <v>0</v>
      </c>
      <c r="AS550" s="39">
        <f>IF(Dane!$C$9="",0,IFERROR(AR550/R550,0))</f>
        <v>0</v>
      </c>
      <c r="AT550" s="39">
        <f t="shared" si="131"/>
        <v>0</v>
      </c>
      <c r="AU550" s="39">
        <v>0</v>
      </c>
      <c r="AV550" s="39">
        <f t="shared" si="132"/>
        <v>0</v>
      </c>
      <c r="AW550" s="39">
        <f>IF(Dane!$C$9="",0,IF(ROUND((N550+O550)*AV550,2)&gt;$AN$1,$AN$1,ROUND((N550+O550)*AV550,2)))</f>
        <v>0</v>
      </c>
      <c r="AX550" s="39">
        <v>0</v>
      </c>
      <c r="AY550" s="39">
        <f>IF(Dane!$C$9=2,IFERROR(J550/W550,0),IF(Dane!$C$9=3,IFERROR(J550/W550,0),0))</f>
        <v>0</v>
      </c>
      <c r="AZ550" s="39">
        <f>IF(Dane!$C$9=2,IFERROR(ROUND(J550-ROUND(J550*0.0976,2)-ROUND(J550*0.015,2)-ROUND(J550*0.0245,2),2)/W550,0),IF(Dane!$C$9=3,IFERROR(ROUND(J550-ROUND(J550*0.0976,2)-ROUND(J550*0.015,2)-ROUND(J550*0.0245,2),2)/W550,0),0))</f>
        <v>0</v>
      </c>
      <c r="BA550" s="39">
        <f t="shared" si="133"/>
        <v>0</v>
      </c>
      <c r="BB550" s="39">
        <f t="shared" si="134"/>
        <v>0</v>
      </c>
      <c r="BC550" s="39">
        <f t="shared" si="127"/>
        <v>0</v>
      </c>
      <c r="BD550" s="39">
        <f>IF(Dane!$C$9=2,IFERROR(BC550/W550,0),IF(Dane!$C$9=3,IFERROR(BC550/W550,0),0))</f>
        <v>0</v>
      </c>
      <c r="BE550" s="39">
        <f t="shared" si="135"/>
        <v>0</v>
      </c>
      <c r="BF550" s="39">
        <v>0</v>
      </c>
      <c r="BG550" s="39">
        <f t="shared" si="136"/>
        <v>0</v>
      </c>
      <c r="BH550" s="39">
        <f>IF(Dane!$C$9=2,IF(ROUND((S550+T550)*BG550,2)&gt;$AN$1,$AN$1,ROUND((S550+T550)*BG550,2)),IF(Dane!$C$9=3,IF(ROUND((S550+T550)*BG550,2)&gt;$AN$1,$AN$1,ROUND((S550+T550)*BG550,2)),0))</f>
        <v>0</v>
      </c>
      <c r="BI550" s="39">
        <v>0</v>
      </c>
      <c r="BJ550" s="39">
        <f>IF(Dane!$C$9=3,IFERROR(J550/AB550,0),0)</f>
        <v>0</v>
      </c>
      <c r="BK550" s="39">
        <f>IF(Dane!$C$9=3,IFERROR(ROUND(J550-ROUND(J550*0.0976,2)-ROUND(J550*0.015,2)-ROUND(J550*0.0245,2),2)/AB550,0),0)</f>
        <v>0</v>
      </c>
      <c r="BL550" s="39">
        <f t="shared" si="137"/>
        <v>0</v>
      </c>
      <c r="BM550" s="39">
        <f t="shared" si="138"/>
        <v>0</v>
      </c>
      <c r="BN550" s="39">
        <f t="shared" si="128"/>
        <v>0</v>
      </c>
      <c r="BO550" s="39">
        <f>IF(Dane!$C$9=3,IFERROR(BN550/AB550,0),0)</f>
        <v>0</v>
      </c>
      <c r="BP550" s="39">
        <f t="shared" si="139"/>
        <v>0</v>
      </c>
      <c r="BQ550" s="39">
        <v>0</v>
      </c>
      <c r="BR550" s="39">
        <f t="shared" si="140"/>
        <v>0</v>
      </c>
      <c r="BS550" s="39">
        <f>IF(Dane!$C$9=3,IF(ROUND((X550+Y550)*BR550,2)&gt;$AN$1,$AN$1,ROUND((X550+Y550)*BR550,2)),0)</f>
        <v>0</v>
      </c>
      <c r="BT550" s="39">
        <v>0</v>
      </c>
    </row>
    <row r="551" spans="1:72">
      <c r="A551" s="87">
        <v>542</v>
      </c>
      <c r="B551" s="1"/>
      <c r="C551" s="1"/>
      <c r="D551" s="2"/>
      <c r="E551" s="3"/>
      <c r="F551" s="4"/>
      <c r="G551" s="5"/>
      <c r="H551" s="5"/>
      <c r="I551" s="6"/>
      <c r="J551" s="5"/>
      <c r="K551" s="5"/>
      <c r="L551" s="5"/>
      <c r="M551" s="55"/>
      <c r="N551" s="8"/>
      <c r="O551" s="105"/>
      <c r="P551" s="5"/>
      <c r="Q551" s="5"/>
      <c r="R551" s="105">
        <f>Dane!$C$10</f>
        <v>0</v>
      </c>
      <c r="S551" s="8"/>
      <c r="T551" s="105"/>
      <c r="U551" s="5"/>
      <c r="V551" s="5"/>
      <c r="W551" s="107">
        <f>Dane!$C$11</f>
        <v>0</v>
      </c>
      <c r="X551" s="8"/>
      <c r="Y551" s="105"/>
      <c r="Z551" s="5"/>
      <c r="AA551" s="5"/>
      <c r="AB551" s="110">
        <f>Dane!$C$12</f>
        <v>0</v>
      </c>
      <c r="AC551" s="108">
        <f>IF(Dane!$E$3=1,AP551+BA551+BL551,IF(Dane!$E$3=2,AT551+BE551+BP551,AW551+BH551+BS551))</f>
        <v>0</v>
      </c>
      <c r="AD551" s="14">
        <f>IF(Dane!$E$3=1,AQ551+BB551+BM551,IF(Dane!$E$3=2,AU551+BF551+BQ551,AX551+BI551+BT551))</f>
        <v>0</v>
      </c>
      <c r="AE551" s="14">
        <f>IF((J551*Dane!$C$9)-AC551&lt;0,0,(J551*Dane!$C$9)-AC551)</f>
        <v>0</v>
      </c>
      <c r="AF551" s="61">
        <f>IF((K551*Dane!$C$9)-AD551&lt;0,0,(K551*Dane!$C$9)-AD551)</f>
        <v>0</v>
      </c>
      <c r="AG551" s="93"/>
      <c r="AH551" s="84">
        <f>IF(Dane!$E$3=1,AP551,IF(Dane!$E$3=2,AT551,AW551))</f>
        <v>0</v>
      </c>
      <c r="AI551" s="84">
        <f>IF(Dane!$E$3=1,AQ551,IF(Dane!$E$3=2,AU551,AX551))</f>
        <v>0</v>
      </c>
      <c r="AJ551" s="84">
        <f>IF(Dane!$E$3=1,BA551,IF(Dane!$E$3=2,BE551,BH551))</f>
        <v>0</v>
      </c>
      <c r="AK551" s="84">
        <f>IF(Dane!$E$3=1,BB551,IF(Dane!$E$3=2,BF551,BI551))</f>
        <v>0</v>
      </c>
      <c r="AL551" s="84">
        <f>IF(Dane!$E$3=1,BL551,IF(Dane!$E$3=2,BP551,BS551))</f>
        <v>0</v>
      </c>
      <c r="AM551" s="84">
        <f>IF(Dane!$E$3=1,BM551,IF(Dane!$E$3=2,BQ551,BT551))</f>
        <v>0</v>
      </c>
      <c r="AN551" s="39">
        <f>IF(Dane!$C$9="",0,IFERROR(J551/R551,0))</f>
        <v>0</v>
      </c>
      <c r="AO551" s="39">
        <f>IF(Dane!$C$9="",0,IFERROR(ROUND(J551-ROUND(J551*0.0976,2)-ROUND(J551*0.015,2)-ROUND(J551*0.0245,2),2)/R551,0))</f>
        <v>0</v>
      </c>
      <c r="AP551" s="39">
        <f t="shared" si="129"/>
        <v>0</v>
      </c>
      <c r="AQ551" s="39">
        <f t="shared" si="130"/>
        <v>0</v>
      </c>
      <c r="AR551" s="39">
        <f t="shared" si="126"/>
        <v>0</v>
      </c>
      <c r="AS551" s="39">
        <f>IF(Dane!$C$9="",0,IFERROR(AR551/R551,0))</f>
        <v>0</v>
      </c>
      <c r="AT551" s="39">
        <f t="shared" si="131"/>
        <v>0</v>
      </c>
      <c r="AU551" s="39">
        <v>0</v>
      </c>
      <c r="AV551" s="39">
        <f t="shared" si="132"/>
        <v>0</v>
      </c>
      <c r="AW551" s="39">
        <f>IF(Dane!$C$9="",0,IF(ROUND((N551+O551)*AV551,2)&gt;$AN$1,$AN$1,ROUND((N551+O551)*AV551,2)))</f>
        <v>0</v>
      </c>
      <c r="AX551" s="39">
        <v>0</v>
      </c>
      <c r="AY551" s="39">
        <f>IF(Dane!$C$9=2,IFERROR(J551/W551,0),IF(Dane!$C$9=3,IFERROR(J551/W551,0),0))</f>
        <v>0</v>
      </c>
      <c r="AZ551" s="39">
        <f>IF(Dane!$C$9=2,IFERROR(ROUND(J551-ROUND(J551*0.0976,2)-ROUND(J551*0.015,2)-ROUND(J551*0.0245,2),2)/W551,0),IF(Dane!$C$9=3,IFERROR(ROUND(J551-ROUND(J551*0.0976,2)-ROUND(J551*0.015,2)-ROUND(J551*0.0245,2),2)/W551,0),0))</f>
        <v>0</v>
      </c>
      <c r="BA551" s="39">
        <f t="shared" si="133"/>
        <v>0</v>
      </c>
      <c r="BB551" s="39">
        <f t="shared" si="134"/>
        <v>0</v>
      </c>
      <c r="BC551" s="39">
        <f t="shared" si="127"/>
        <v>0</v>
      </c>
      <c r="BD551" s="39">
        <f>IF(Dane!$C$9=2,IFERROR(BC551/W551,0),IF(Dane!$C$9=3,IFERROR(BC551/W551,0),0))</f>
        <v>0</v>
      </c>
      <c r="BE551" s="39">
        <f t="shared" si="135"/>
        <v>0</v>
      </c>
      <c r="BF551" s="39">
        <v>0</v>
      </c>
      <c r="BG551" s="39">
        <f t="shared" si="136"/>
        <v>0</v>
      </c>
      <c r="BH551" s="39">
        <f>IF(Dane!$C$9=2,IF(ROUND((S551+T551)*BG551,2)&gt;$AN$1,$AN$1,ROUND((S551+T551)*BG551,2)),IF(Dane!$C$9=3,IF(ROUND((S551+T551)*BG551,2)&gt;$AN$1,$AN$1,ROUND((S551+T551)*BG551,2)),0))</f>
        <v>0</v>
      </c>
      <c r="BI551" s="39">
        <v>0</v>
      </c>
      <c r="BJ551" s="39">
        <f>IF(Dane!$C$9=3,IFERROR(J551/AB551,0),0)</f>
        <v>0</v>
      </c>
      <c r="BK551" s="39">
        <f>IF(Dane!$C$9=3,IFERROR(ROUND(J551-ROUND(J551*0.0976,2)-ROUND(J551*0.015,2)-ROUND(J551*0.0245,2),2)/AB551,0),0)</f>
        <v>0</v>
      </c>
      <c r="BL551" s="39">
        <f t="shared" si="137"/>
        <v>0</v>
      </c>
      <c r="BM551" s="39">
        <f t="shared" si="138"/>
        <v>0</v>
      </c>
      <c r="BN551" s="39">
        <f t="shared" si="128"/>
        <v>0</v>
      </c>
      <c r="BO551" s="39">
        <f>IF(Dane!$C$9=3,IFERROR(BN551/AB551,0),0)</f>
        <v>0</v>
      </c>
      <c r="BP551" s="39">
        <f t="shared" si="139"/>
        <v>0</v>
      </c>
      <c r="BQ551" s="39">
        <v>0</v>
      </c>
      <c r="BR551" s="39">
        <f t="shared" si="140"/>
        <v>0</v>
      </c>
      <c r="BS551" s="39">
        <f>IF(Dane!$C$9=3,IF(ROUND((X551+Y551)*BR551,2)&gt;$AN$1,$AN$1,ROUND((X551+Y551)*BR551,2)),0)</f>
        <v>0</v>
      </c>
      <c r="BT551" s="39">
        <v>0</v>
      </c>
    </row>
    <row r="552" spans="1:72">
      <c r="A552" s="87">
        <v>543</v>
      </c>
      <c r="B552" s="1"/>
      <c r="C552" s="1"/>
      <c r="D552" s="2"/>
      <c r="E552" s="3"/>
      <c r="F552" s="4"/>
      <c r="G552" s="5"/>
      <c r="H552" s="5"/>
      <c r="I552" s="6"/>
      <c r="J552" s="5"/>
      <c r="K552" s="5"/>
      <c r="L552" s="5"/>
      <c r="M552" s="55"/>
      <c r="N552" s="8"/>
      <c r="O552" s="105"/>
      <c r="P552" s="5"/>
      <c r="Q552" s="5"/>
      <c r="R552" s="105">
        <f>Dane!$C$10</f>
        <v>0</v>
      </c>
      <c r="S552" s="8"/>
      <c r="T552" s="105"/>
      <c r="U552" s="5"/>
      <c r="V552" s="5"/>
      <c r="W552" s="107">
        <f>Dane!$C$11</f>
        <v>0</v>
      </c>
      <c r="X552" s="8"/>
      <c r="Y552" s="105"/>
      <c r="Z552" s="5"/>
      <c r="AA552" s="5"/>
      <c r="AB552" s="110">
        <f>Dane!$C$12</f>
        <v>0</v>
      </c>
      <c r="AC552" s="108">
        <f>IF(Dane!$E$3=1,AP552+BA552+BL552,IF(Dane!$E$3=2,AT552+BE552+BP552,AW552+BH552+BS552))</f>
        <v>0</v>
      </c>
      <c r="AD552" s="14">
        <f>IF(Dane!$E$3=1,AQ552+BB552+BM552,IF(Dane!$E$3=2,AU552+BF552+BQ552,AX552+BI552+BT552))</f>
        <v>0</v>
      </c>
      <c r="AE552" s="14">
        <f>IF((J552*Dane!$C$9)-AC552&lt;0,0,(J552*Dane!$C$9)-AC552)</f>
        <v>0</v>
      </c>
      <c r="AF552" s="61">
        <f>IF((K552*Dane!$C$9)-AD552&lt;0,0,(K552*Dane!$C$9)-AD552)</f>
        <v>0</v>
      </c>
      <c r="AG552" s="93"/>
      <c r="AH552" s="84">
        <f>IF(Dane!$E$3=1,AP552,IF(Dane!$E$3=2,AT552,AW552))</f>
        <v>0</v>
      </c>
      <c r="AI552" s="84">
        <f>IF(Dane!$E$3=1,AQ552,IF(Dane!$E$3=2,AU552,AX552))</f>
        <v>0</v>
      </c>
      <c r="AJ552" s="84">
        <f>IF(Dane!$E$3=1,BA552,IF(Dane!$E$3=2,BE552,BH552))</f>
        <v>0</v>
      </c>
      <c r="AK552" s="84">
        <f>IF(Dane!$E$3=1,BB552,IF(Dane!$E$3=2,BF552,BI552))</f>
        <v>0</v>
      </c>
      <c r="AL552" s="84">
        <f>IF(Dane!$E$3=1,BL552,IF(Dane!$E$3=2,BP552,BS552))</f>
        <v>0</v>
      </c>
      <c r="AM552" s="84">
        <f>IF(Dane!$E$3=1,BM552,IF(Dane!$E$3=2,BQ552,BT552))</f>
        <v>0</v>
      </c>
      <c r="AN552" s="39">
        <f>IF(Dane!$C$9="",0,IFERROR(J552/R552,0))</f>
        <v>0</v>
      </c>
      <c r="AO552" s="39">
        <f>IF(Dane!$C$9="",0,IFERROR(ROUND(J552-ROUND(J552*0.0976,2)-ROUND(J552*0.015,2)-ROUND(J552*0.0245,2),2)/R552,0))</f>
        <v>0</v>
      </c>
      <c r="AP552" s="39">
        <f t="shared" si="129"/>
        <v>0</v>
      </c>
      <c r="AQ552" s="39">
        <f t="shared" si="130"/>
        <v>0</v>
      </c>
      <c r="AR552" s="39">
        <f t="shared" si="126"/>
        <v>0</v>
      </c>
      <c r="AS552" s="39">
        <f>IF(Dane!$C$9="",0,IFERROR(AR552/R552,0))</f>
        <v>0</v>
      </c>
      <c r="AT552" s="39">
        <f t="shared" si="131"/>
        <v>0</v>
      </c>
      <c r="AU552" s="39">
        <v>0</v>
      </c>
      <c r="AV552" s="39">
        <f t="shared" si="132"/>
        <v>0</v>
      </c>
      <c r="AW552" s="39">
        <f>IF(Dane!$C$9="",0,IF(ROUND((N552+O552)*AV552,2)&gt;$AN$1,$AN$1,ROUND((N552+O552)*AV552,2)))</f>
        <v>0</v>
      </c>
      <c r="AX552" s="39">
        <v>0</v>
      </c>
      <c r="AY552" s="39">
        <f>IF(Dane!$C$9=2,IFERROR(J552/W552,0),IF(Dane!$C$9=3,IFERROR(J552/W552,0),0))</f>
        <v>0</v>
      </c>
      <c r="AZ552" s="39">
        <f>IF(Dane!$C$9=2,IFERROR(ROUND(J552-ROUND(J552*0.0976,2)-ROUND(J552*0.015,2)-ROUND(J552*0.0245,2),2)/W552,0),IF(Dane!$C$9=3,IFERROR(ROUND(J552-ROUND(J552*0.0976,2)-ROUND(J552*0.015,2)-ROUND(J552*0.0245,2),2)/W552,0),0))</f>
        <v>0</v>
      </c>
      <c r="BA552" s="39">
        <f t="shared" si="133"/>
        <v>0</v>
      </c>
      <c r="BB552" s="39">
        <f t="shared" si="134"/>
        <v>0</v>
      </c>
      <c r="BC552" s="39">
        <f t="shared" si="127"/>
        <v>0</v>
      </c>
      <c r="BD552" s="39">
        <f>IF(Dane!$C$9=2,IFERROR(BC552/W552,0),IF(Dane!$C$9=3,IFERROR(BC552/W552,0),0))</f>
        <v>0</v>
      </c>
      <c r="BE552" s="39">
        <f t="shared" si="135"/>
        <v>0</v>
      </c>
      <c r="BF552" s="39">
        <v>0</v>
      </c>
      <c r="BG552" s="39">
        <f t="shared" si="136"/>
        <v>0</v>
      </c>
      <c r="BH552" s="39">
        <f>IF(Dane!$C$9=2,IF(ROUND((S552+T552)*BG552,2)&gt;$AN$1,$AN$1,ROUND((S552+T552)*BG552,2)),IF(Dane!$C$9=3,IF(ROUND((S552+T552)*BG552,2)&gt;$AN$1,$AN$1,ROUND((S552+T552)*BG552,2)),0))</f>
        <v>0</v>
      </c>
      <c r="BI552" s="39">
        <v>0</v>
      </c>
      <c r="BJ552" s="39">
        <f>IF(Dane!$C$9=3,IFERROR(J552/AB552,0),0)</f>
        <v>0</v>
      </c>
      <c r="BK552" s="39">
        <f>IF(Dane!$C$9=3,IFERROR(ROUND(J552-ROUND(J552*0.0976,2)-ROUND(J552*0.015,2)-ROUND(J552*0.0245,2),2)/AB552,0),0)</f>
        <v>0</v>
      </c>
      <c r="BL552" s="39">
        <f t="shared" si="137"/>
        <v>0</v>
      </c>
      <c r="BM552" s="39">
        <f t="shared" si="138"/>
        <v>0</v>
      </c>
      <c r="BN552" s="39">
        <f t="shared" si="128"/>
        <v>0</v>
      </c>
      <c r="BO552" s="39">
        <f>IF(Dane!$C$9=3,IFERROR(BN552/AB552,0),0)</f>
        <v>0</v>
      </c>
      <c r="BP552" s="39">
        <f t="shared" si="139"/>
        <v>0</v>
      </c>
      <c r="BQ552" s="39">
        <v>0</v>
      </c>
      <c r="BR552" s="39">
        <f t="shared" si="140"/>
        <v>0</v>
      </c>
      <c r="BS552" s="39">
        <f>IF(Dane!$C$9=3,IF(ROUND((X552+Y552)*BR552,2)&gt;$AN$1,$AN$1,ROUND((X552+Y552)*BR552,2)),0)</f>
        <v>0</v>
      </c>
      <c r="BT552" s="39">
        <v>0</v>
      </c>
    </row>
    <row r="553" spans="1:72">
      <c r="A553" s="87">
        <v>544</v>
      </c>
      <c r="B553" s="1"/>
      <c r="C553" s="1"/>
      <c r="D553" s="2"/>
      <c r="E553" s="3"/>
      <c r="F553" s="4"/>
      <c r="G553" s="5"/>
      <c r="H553" s="5"/>
      <c r="I553" s="6"/>
      <c r="J553" s="5"/>
      <c r="K553" s="5"/>
      <c r="L553" s="5"/>
      <c r="M553" s="55"/>
      <c r="N553" s="8"/>
      <c r="O553" s="105"/>
      <c r="P553" s="5"/>
      <c r="Q553" s="5"/>
      <c r="R553" s="105">
        <f>Dane!$C$10</f>
        <v>0</v>
      </c>
      <c r="S553" s="8"/>
      <c r="T553" s="105"/>
      <c r="U553" s="5"/>
      <c r="V553" s="5"/>
      <c r="W553" s="107">
        <f>Dane!$C$11</f>
        <v>0</v>
      </c>
      <c r="X553" s="8"/>
      <c r="Y553" s="105"/>
      <c r="Z553" s="5"/>
      <c r="AA553" s="5"/>
      <c r="AB553" s="110">
        <f>Dane!$C$12</f>
        <v>0</v>
      </c>
      <c r="AC553" s="108">
        <f>IF(Dane!$E$3=1,AP553+BA553+BL553,IF(Dane!$E$3=2,AT553+BE553+BP553,AW553+BH553+BS553))</f>
        <v>0</v>
      </c>
      <c r="AD553" s="14">
        <f>IF(Dane!$E$3=1,AQ553+BB553+BM553,IF(Dane!$E$3=2,AU553+BF553+BQ553,AX553+BI553+BT553))</f>
        <v>0</v>
      </c>
      <c r="AE553" s="14">
        <f>IF((J553*Dane!$C$9)-AC553&lt;0,0,(J553*Dane!$C$9)-AC553)</f>
        <v>0</v>
      </c>
      <c r="AF553" s="61">
        <f>IF((K553*Dane!$C$9)-AD553&lt;0,0,(K553*Dane!$C$9)-AD553)</f>
        <v>0</v>
      </c>
      <c r="AG553" s="93"/>
      <c r="AH553" s="84">
        <f>IF(Dane!$E$3=1,AP553,IF(Dane!$E$3=2,AT553,AW553))</f>
        <v>0</v>
      </c>
      <c r="AI553" s="84">
        <f>IF(Dane!$E$3=1,AQ553,IF(Dane!$E$3=2,AU553,AX553))</f>
        <v>0</v>
      </c>
      <c r="AJ553" s="84">
        <f>IF(Dane!$E$3=1,BA553,IF(Dane!$E$3=2,BE553,BH553))</f>
        <v>0</v>
      </c>
      <c r="AK553" s="84">
        <f>IF(Dane!$E$3=1,BB553,IF(Dane!$E$3=2,BF553,BI553))</f>
        <v>0</v>
      </c>
      <c r="AL553" s="84">
        <f>IF(Dane!$E$3=1,BL553,IF(Dane!$E$3=2,BP553,BS553))</f>
        <v>0</v>
      </c>
      <c r="AM553" s="84">
        <f>IF(Dane!$E$3=1,BM553,IF(Dane!$E$3=2,BQ553,BT553))</f>
        <v>0</v>
      </c>
      <c r="AN553" s="39">
        <f>IF(Dane!$C$9="",0,IFERROR(J553/R553,0))</f>
        <v>0</v>
      </c>
      <c r="AO553" s="39">
        <f>IF(Dane!$C$9="",0,IFERROR(ROUND(J553-ROUND(J553*0.0976,2)-ROUND(J553*0.015,2)-ROUND(J553*0.0245,2),2)/R553,0))</f>
        <v>0</v>
      </c>
      <c r="AP553" s="39">
        <f t="shared" si="129"/>
        <v>0</v>
      </c>
      <c r="AQ553" s="39">
        <f t="shared" si="130"/>
        <v>0</v>
      </c>
      <c r="AR553" s="39">
        <f t="shared" si="126"/>
        <v>0</v>
      </c>
      <c r="AS553" s="39">
        <f>IF(Dane!$C$9="",0,IFERROR(AR553/R553,0))</f>
        <v>0</v>
      </c>
      <c r="AT553" s="39">
        <f t="shared" si="131"/>
        <v>0</v>
      </c>
      <c r="AU553" s="39">
        <v>0</v>
      </c>
      <c r="AV553" s="39">
        <f t="shared" si="132"/>
        <v>0</v>
      </c>
      <c r="AW553" s="39">
        <f>IF(Dane!$C$9="",0,IF(ROUND((N553+O553)*AV553,2)&gt;$AN$1,$AN$1,ROUND((N553+O553)*AV553,2)))</f>
        <v>0</v>
      </c>
      <c r="AX553" s="39">
        <v>0</v>
      </c>
      <c r="AY553" s="39">
        <f>IF(Dane!$C$9=2,IFERROR(J553/W553,0),IF(Dane!$C$9=3,IFERROR(J553/W553,0),0))</f>
        <v>0</v>
      </c>
      <c r="AZ553" s="39">
        <f>IF(Dane!$C$9=2,IFERROR(ROUND(J553-ROUND(J553*0.0976,2)-ROUND(J553*0.015,2)-ROUND(J553*0.0245,2),2)/W553,0),IF(Dane!$C$9=3,IFERROR(ROUND(J553-ROUND(J553*0.0976,2)-ROUND(J553*0.015,2)-ROUND(J553*0.0245,2),2)/W553,0),0))</f>
        <v>0</v>
      </c>
      <c r="BA553" s="39">
        <f t="shared" si="133"/>
        <v>0</v>
      </c>
      <c r="BB553" s="39">
        <f t="shared" si="134"/>
        <v>0</v>
      </c>
      <c r="BC553" s="39">
        <f t="shared" si="127"/>
        <v>0</v>
      </c>
      <c r="BD553" s="39">
        <f>IF(Dane!$C$9=2,IFERROR(BC553/W553,0),IF(Dane!$C$9=3,IFERROR(BC553/W553,0),0))</f>
        <v>0</v>
      </c>
      <c r="BE553" s="39">
        <f t="shared" si="135"/>
        <v>0</v>
      </c>
      <c r="BF553" s="39">
        <v>0</v>
      </c>
      <c r="BG553" s="39">
        <f t="shared" si="136"/>
        <v>0</v>
      </c>
      <c r="BH553" s="39">
        <f>IF(Dane!$C$9=2,IF(ROUND((S553+T553)*BG553,2)&gt;$AN$1,$AN$1,ROUND((S553+T553)*BG553,2)),IF(Dane!$C$9=3,IF(ROUND((S553+T553)*BG553,2)&gt;$AN$1,$AN$1,ROUND((S553+T553)*BG553,2)),0))</f>
        <v>0</v>
      </c>
      <c r="BI553" s="39">
        <v>0</v>
      </c>
      <c r="BJ553" s="39">
        <f>IF(Dane!$C$9=3,IFERROR(J553/AB553,0),0)</f>
        <v>0</v>
      </c>
      <c r="BK553" s="39">
        <f>IF(Dane!$C$9=3,IFERROR(ROUND(J553-ROUND(J553*0.0976,2)-ROUND(J553*0.015,2)-ROUND(J553*0.0245,2),2)/AB553,0),0)</f>
        <v>0</v>
      </c>
      <c r="BL553" s="39">
        <f t="shared" si="137"/>
        <v>0</v>
      </c>
      <c r="BM553" s="39">
        <f t="shared" si="138"/>
        <v>0</v>
      </c>
      <c r="BN553" s="39">
        <f t="shared" si="128"/>
        <v>0</v>
      </c>
      <c r="BO553" s="39">
        <f>IF(Dane!$C$9=3,IFERROR(BN553/AB553,0),0)</f>
        <v>0</v>
      </c>
      <c r="BP553" s="39">
        <f t="shared" si="139"/>
        <v>0</v>
      </c>
      <c r="BQ553" s="39">
        <v>0</v>
      </c>
      <c r="BR553" s="39">
        <f t="shared" si="140"/>
        <v>0</v>
      </c>
      <c r="BS553" s="39">
        <f>IF(Dane!$C$9=3,IF(ROUND((X553+Y553)*BR553,2)&gt;$AN$1,$AN$1,ROUND((X553+Y553)*BR553,2)),0)</f>
        <v>0</v>
      </c>
      <c r="BT553" s="39">
        <v>0</v>
      </c>
    </row>
    <row r="554" spans="1:72">
      <c r="A554" s="87">
        <v>545</v>
      </c>
      <c r="B554" s="1"/>
      <c r="C554" s="1"/>
      <c r="D554" s="2"/>
      <c r="E554" s="3"/>
      <c r="F554" s="4"/>
      <c r="G554" s="5"/>
      <c r="H554" s="5"/>
      <c r="I554" s="6"/>
      <c r="J554" s="5"/>
      <c r="K554" s="5"/>
      <c r="L554" s="5"/>
      <c r="M554" s="55"/>
      <c r="N554" s="8"/>
      <c r="O554" s="105"/>
      <c r="P554" s="5"/>
      <c r="Q554" s="5"/>
      <c r="R554" s="105">
        <f>Dane!$C$10</f>
        <v>0</v>
      </c>
      <c r="S554" s="8"/>
      <c r="T554" s="105"/>
      <c r="U554" s="5"/>
      <c r="V554" s="5"/>
      <c r="W554" s="107">
        <f>Dane!$C$11</f>
        <v>0</v>
      </c>
      <c r="X554" s="8"/>
      <c r="Y554" s="105"/>
      <c r="Z554" s="5"/>
      <c r="AA554" s="5"/>
      <c r="AB554" s="110">
        <f>Dane!$C$12</f>
        <v>0</v>
      </c>
      <c r="AC554" s="108">
        <f>IF(Dane!$E$3=1,AP554+BA554+BL554,IF(Dane!$E$3=2,AT554+BE554+BP554,AW554+BH554+BS554))</f>
        <v>0</v>
      </c>
      <c r="AD554" s="14">
        <f>IF(Dane!$E$3=1,AQ554+BB554+BM554,IF(Dane!$E$3=2,AU554+BF554+BQ554,AX554+BI554+BT554))</f>
        <v>0</v>
      </c>
      <c r="AE554" s="14">
        <f>IF((J554*Dane!$C$9)-AC554&lt;0,0,(J554*Dane!$C$9)-AC554)</f>
        <v>0</v>
      </c>
      <c r="AF554" s="61">
        <f>IF((K554*Dane!$C$9)-AD554&lt;0,0,(K554*Dane!$C$9)-AD554)</f>
        <v>0</v>
      </c>
      <c r="AG554" s="93"/>
      <c r="AH554" s="84">
        <f>IF(Dane!$E$3=1,AP554,IF(Dane!$E$3=2,AT554,AW554))</f>
        <v>0</v>
      </c>
      <c r="AI554" s="84">
        <f>IF(Dane!$E$3=1,AQ554,IF(Dane!$E$3=2,AU554,AX554))</f>
        <v>0</v>
      </c>
      <c r="AJ554" s="84">
        <f>IF(Dane!$E$3=1,BA554,IF(Dane!$E$3=2,BE554,BH554))</f>
        <v>0</v>
      </c>
      <c r="AK554" s="84">
        <f>IF(Dane!$E$3=1,BB554,IF(Dane!$E$3=2,BF554,BI554))</f>
        <v>0</v>
      </c>
      <c r="AL554" s="84">
        <f>IF(Dane!$E$3=1,BL554,IF(Dane!$E$3=2,BP554,BS554))</f>
        <v>0</v>
      </c>
      <c r="AM554" s="84">
        <f>IF(Dane!$E$3=1,BM554,IF(Dane!$E$3=2,BQ554,BT554))</f>
        <v>0</v>
      </c>
      <c r="AN554" s="39">
        <f>IF(Dane!$C$9="",0,IFERROR(J554/R554,0))</f>
        <v>0</v>
      </c>
      <c r="AO554" s="39">
        <f>IF(Dane!$C$9="",0,IFERROR(ROUND(J554-ROUND(J554*0.0976,2)-ROUND(J554*0.015,2)-ROUND(J554*0.0245,2),2)/R554,0))</f>
        <v>0</v>
      </c>
      <c r="AP554" s="39">
        <f t="shared" si="129"/>
        <v>0</v>
      </c>
      <c r="AQ554" s="39">
        <f t="shared" si="130"/>
        <v>0</v>
      </c>
      <c r="AR554" s="39">
        <f t="shared" si="126"/>
        <v>0</v>
      </c>
      <c r="AS554" s="39">
        <f>IF(Dane!$C$9="",0,IFERROR(AR554/R554,0))</f>
        <v>0</v>
      </c>
      <c r="AT554" s="39">
        <f t="shared" si="131"/>
        <v>0</v>
      </c>
      <c r="AU554" s="39">
        <v>0</v>
      </c>
      <c r="AV554" s="39">
        <f t="shared" si="132"/>
        <v>0</v>
      </c>
      <c r="AW554" s="39">
        <f>IF(Dane!$C$9="",0,IF(ROUND((N554+O554)*AV554,2)&gt;$AN$1,$AN$1,ROUND((N554+O554)*AV554,2)))</f>
        <v>0</v>
      </c>
      <c r="AX554" s="39">
        <v>0</v>
      </c>
      <c r="AY554" s="39">
        <f>IF(Dane!$C$9=2,IFERROR(J554/W554,0),IF(Dane!$C$9=3,IFERROR(J554/W554,0),0))</f>
        <v>0</v>
      </c>
      <c r="AZ554" s="39">
        <f>IF(Dane!$C$9=2,IFERROR(ROUND(J554-ROUND(J554*0.0976,2)-ROUND(J554*0.015,2)-ROUND(J554*0.0245,2),2)/W554,0),IF(Dane!$C$9=3,IFERROR(ROUND(J554-ROUND(J554*0.0976,2)-ROUND(J554*0.015,2)-ROUND(J554*0.0245,2),2)/W554,0),0))</f>
        <v>0</v>
      </c>
      <c r="BA554" s="39">
        <f t="shared" si="133"/>
        <v>0</v>
      </c>
      <c r="BB554" s="39">
        <f t="shared" si="134"/>
        <v>0</v>
      </c>
      <c r="BC554" s="39">
        <f t="shared" si="127"/>
        <v>0</v>
      </c>
      <c r="BD554" s="39">
        <f>IF(Dane!$C$9=2,IFERROR(BC554/W554,0),IF(Dane!$C$9=3,IFERROR(BC554/W554,0),0))</f>
        <v>0</v>
      </c>
      <c r="BE554" s="39">
        <f t="shared" si="135"/>
        <v>0</v>
      </c>
      <c r="BF554" s="39">
        <v>0</v>
      </c>
      <c r="BG554" s="39">
        <f t="shared" si="136"/>
        <v>0</v>
      </c>
      <c r="BH554" s="39">
        <f>IF(Dane!$C$9=2,IF(ROUND((S554+T554)*BG554,2)&gt;$AN$1,$AN$1,ROUND((S554+T554)*BG554,2)),IF(Dane!$C$9=3,IF(ROUND((S554+T554)*BG554,2)&gt;$AN$1,$AN$1,ROUND((S554+T554)*BG554,2)),0))</f>
        <v>0</v>
      </c>
      <c r="BI554" s="39">
        <v>0</v>
      </c>
      <c r="BJ554" s="39">
        <f>IF(Dane!$C$9=3,IFERROR(J554/AB554,0),0)</f>
        <v>0</v>
      </c>
      <c r="BK554" s="39">
        <f>IF(Dane!$C$9=3,IFERROR(ROUND(J554-ROUND(J554*0.0976,2)-ROUND(J554*0.015,2)-ROUND(J554*0.0245,2),2)/AB554,0),0)</f>
        <v>0</v>
      </c>
      <c r="BL554" s="39">
        <f t="shared" si="137"/>
        <v>0</v>
      </c>
      <c r="BM554" s="39">
        <f t="shared" si="138"/>
        <v>0</v>
      </c>
      <c r="BN554" s="39">
        <f t="shared" si="128"/>
        <v>0</v>
      </c>
      <c r="BO554" s="39">
        <f>IF(Dane!$C$9=3,IFERROR(BN554/AB554,0),0)</f>
        <v>0</v>
      </c>
      <c r="BP554" s="39">
        <f t="shared" si="139"/>
        <v>0</v>
      </c>
      <c r="BQ554" s="39">
        <v>0</v>
      </c>
      <c r="BR554" s="39">
        <f t="shared" si="140"/>
        <v>0</v>
      </c>
      <c r="BS554" s="39">
        <f>IF(Dane!$C$9=3,IF(ROUND((X554+Y554)*BR554,2)&gt;$AN$1,$AN$1,ROUND((X554+Y554)*BR554,2)),0)</f>
        <v>0</v>
      </c>
      <c r="BT554" s="39">
        <v>0</v>
      </c>
    </row>
    <row r="555" spans="1:72">
      <c r="A555" s="87">
        <v>546</v>
      </c>
      <c r="B555" s="1"/>
      <c r="C555" s="1"/>
      <c r="D555" s="2"/>
      <c r="E555" s="3"/>
      <c r="F555" s="4"/>
      <c r="G555" s="5"/>
      <c r="H555" s="5"/>
      <c r="I555" s="6"/>
      <c r="J555" s="5"/>
      <c r="K555" s="5"/>
      <c r="L555" s="5"/>
      <c r="M555" s="55"/>
      <c r="N555" s="8"/>
      <c r="O555" s="105"/>
      <c r="P555" s="5"/>
      <c r="Q555" s="5"/>
      <c r="R555" s="105">
        <f>Dane!$C$10</f>
        <v>0</v>
      </c>
      <c r="S555" s="8"/>
      <c r="T555" s="105"/>
      <c r="U555" s="5"/>
      <c r="V555" s="5"/>
      <c r="W555" s="107">
        <f>Dane!$C$11</f>
        <v>0</v>
      </c>
      <c r="X555" s="8"/>
      <c r="Y555" s="105"/>
      <c r="Z555" s="5"/>
      <c r="AA555" s="5"/>
      <c r="AB555" s="110">
        <f>Dane!$C$12</f>
        <v>0</v>
      </c>
      <c r="AC555" s="108">
        <f>IF(Dane!$E$3=1,AP555+BA555+BL555,IF(Dane!$E$3=2,AT555+BE555+BP555,AW555+BH555+BS555))</f>
        <v>0</v>
      </c>
      <c r="AD555" s="14">
        <f>IF(Dane!$E$3=1,AQ555+BB555+BM555,IF(Dane!$E$3=2,AU555+BF555+BQ555,AX555+BI555+BT555))</f>
        <v>0</v>
      </c>
      <c r="AE555" s="14">
        <f>IF((J555*Dane!$C$9)-AC555&lt;0,0,(J555*Dane!$C$9)-AC555)</f>
        <v>0</v>
      </c>
      <c r="AF555" s="61">
        <f>IF((K555*Dane!$C$9)-AD555&lt;0,0,(K555*Dane!$C$9)-AD555)</f>
        <v>0</v>
      </c>
      <c r="AG555" s="93"/>
      <c r="AH555" s="84">
        <f>IF(Dane!$E$3=1,AP555,IF(Dane!$E$3=2,AT555,AW555))</f>
        <v>0</v>
      </c>
      <c r="AI555" s="84">
        <f>IF(Dane!$E$3=1,AQ555,IF(Dane!$E$3=2,AU555,AX555))</f>
        <v>0</v>
      </c>
      <c r="AJ555" s="84">
        <f>IF(Dane!$E$3=1,BA555,IF(Dane!$E$3=2,BE555,BH555))</f>
        <v>0</v>
      </c>
      <c r="AK555" s="84">
        <f>IF(Dane!$E$3=1,BB555,IF(Dane!$E$3=2,BF555,BI555))</f>
        <v>0</v>
      </c>
      <c r="AL555" s="84">
        <f>IF(Dane!$E$3=1,BL555,IF(Dane!$E$3=2,BP555,BS555))</f>
        <v>0</v>
      </c>
      <c r="AM555" s="84">
        <f>IF(Dane!$E$3=1,BM555,IF(Dane!$E$3=2,BQ555,BT555))</f>
        <v>0</v>
      </c>
      <c r="AN555" s="39">
        <f>IF(Dane!$C$9="",0,IFERROR(J555/R555,0))</f>
        <v>0</v>
      </c>
      <c r="AO555" s="39">
        <f>IF(Dane!$C$9="",0,IFERROR(ROUND(J555-ROUND(J555*0.0976,2)-ROUND(J555*0.015,2)-ROUND(J555*0.0245,2),2)/R555,0))</f>
        <v>0</v>
      </c>
      <c r="AP555" s="39">
        <f t="shared" si="129"/>
        <v>0</v>
      </c>
      <c r="AQ555" s="39">
        <f t="shared" si="130"/>
        <v>0</v>
      </c>
      <c r="AR555" s="39">
        <f t="shared" si="126"/>
        <v>0</v>
      </c>
      <c r="AS555" s="39">
        <f>IF(Dane!$C$9="",0,IFERROR(AR555/R555,0))</f>
        <v>0</v>
      </c>
      <c r="AT555" s="39">
        <f t="shared" si="131"/>
        <v>0</v>
      </c>
      <c r="AU555" s="39">
        <v>0</v>
      </c>
      <c r="AV555" s="39">
        <f t="shared" si="132"/>
        <v>0</v>
      </c>
      <c r="AW555" s="39">
        <f>IF(Dane!$C$9="",0,IF(ROUND((N555+O555)*AV555,2)&gt;$AN$1,$AN$1,ROUND((N555+O555)*AV555,2)))</f>
        <v>0</v>
      </c>
      <c r="AX555" s="39">
        <v>0</v>
      </c>
      <c r="AY555" s="39">
        <f>IF(Dane!$C$9=2,IFERROR(J555/W555,0),IF(Dane!$C$9=3,IFERROR(J555/W555,0),0))</f>
        <v>0</v>
      </c>
      <c r="AZ555" s="39">
        <f>IF(Dane!$C$9=2,IFERROR(ROUND(J555-ROUND(J555*0.0976,2)-ROUND(J555*0.015,2)-ROUND(J555*0.0245,2),2)/W555,0),IF(Dane!$C$9=3,IFERROR(ROUND(J555-ROUND(J555*0.0976,2)-ROUND(J555*0.015,2)-ROUND(J555*0.0245,2),2)/W555,0),0))</f>
        <v>0</v>
      </c>
      <c r="BA555" s="39">
        <f t="shared" si="133"/>
        <v>0</v>
      </c>
      <c r="BB555" s="39">
        <f t="shared" si="134"/>
        <v>0</v>
      </c>
      <c r="BC555" s="39">
        <f t="shared" si="127"/>
        <v>0</v>
      </c>
      <c r="BD555" s="39">
        <f>IF(Dane!$C$9=2,IFERROR(BC555/W555,0),IF(Dane!$C$9=3,IFERROR(BC555/W555,0),0))</f>
        <v>0</v>
      </c>
      <c r="BE555" s="39">
        <f t="shared" si="135"/>
        <v>0</v>
      </c>
      <c r="BF555" s="39">
        <v>0</v>
      </c>
      <c r="BG555" s="39">
        <f t="shared" si="136"/>
        <v>0</v>
      </c>
      <c r="BH555" s="39">
        <f>IF(Dane!$C$9=2,IF(ROUND((S555+T555)*BG555,2)&gt;$AN$1,$AN$1,ROUND((S555+T555)*BG555,2)),IF(Dane!$C$9=3,IF(ROUND((S555+T555)*BG555,2)&gt;$AN$1,$AN$1,ROUND((S555+T555)*BG555,2)),0))</f>
        <v>0</v>
      </c>
      <c r="BI555" s="39">
        <v>0</v>
      </c>
      <c r="BJ555" s="39">
        <f>IF(Dane!$C$9=3,IFERROR(J555/AB555,0),0)</f>
        <v>0</v>
      </c>
      <c r="BK555" s="39">
        <f>IF(Dane!$C$9=3,IFERROR(ROUND(J555-ROUND(J555*0.0976,2)-ROUND(J555*0.015,2)-ROUND(J555*0.0245,2),2)/AB555,0),0)</f>
        <v>0</v>
      </c>
      <c r="BL555" s="39">
        <f t="shared" si="137"/>
        <v>0</v>
      </c>
      <c r="BM555" s="39">
        <f t="shared" si="138"/>
        <v>0</v>
      </c>
      <c r="BN555" s="39">
        <f t="shared" si="128"/>
        <v>0</v>
      </c>
      <c r="BO555" s="39">
        <f>IF(Dane!$C$9=3,IFERROR(BN555/AB555,0),0)</f>
        <v>0</v>
      </c>
      <c r="BP555" s="39">
        <f t="shared" si="139"/>
        <v>0</v>
      </c>
      <c r="BQ555" s="39">
        <v>0</v>
      </c>
      <c r="BR555" s="39">
        <f t="shared" si="140"/>
        <v>0</v>
      </c>
      <c r="BS555" s="39">
        <f>IF(Dane!$C$9=3,IF(ROUND((X555+Y555)*BR555,2)&gt;$AN$1,$AN$1,ROUND((X555+Y555)*BR555,2)),0)</f>
        <v>0</v>
      </c>
      <c r="BT555" s="39">
        <v>0</v>
      </c>
    </row>
    <row r="556" spans="1:72">
      <c r="A556" s="87">
        <v>547</v>
      </c>
      <c r="B556" s="1"/>
      <c r="C556" s="1"/>
      <c r="D556" s="2"/>
      <c r="E556" s="3"/>
      <c r="F556" s="4"/>
      <c r="G556" s="5"/>
      <c r="H556" s="5"/>
      <c r="I556" s="6"/>
      <c r="J556" s="5"/>
      <c r="K556" s="5"/>
      <c r="L556" s="5"/>
      <c r="M556" s="55"/>
      <c r="N556" s="8"/>
      <c r="O556" s="105"/>
      <c r="P556" s="5"/>
      <c r="Q556" s="5"/>
      <c r="R556" s="105">
        <f>Dane!$C$10</f>
        <v>0</v>
      </c>
      <c r="S556" s="8"/>
      <c r="T556" s="105"/>
      <c r="U556" s="5"/>
      <c r="V556" s="5"/>
      <c r="W556" s="107">
        <f>Dane!$C$11</f>
        <v>0</v>
      </c>
      <c r="X556" s="8"/>
      <c r="Y556" s="105"/>
      <c r="Z556" s="5"/>
      <c r="AA556" s="5"/>
      <c r="AB556" s="110">
        <f>Dane!$C$12</f>
        <v>0</v>
      </c>
      <c r="AC556" s="108">
        <f>IF(Dane!$E$3=1,AP556+BA556+BL556,IF(Dane!$E$3=2,AT556+BE556+BP556,AW556+BH556+BS556))</f>
        <v>0</v>
      </c>
      <c r="AD556" s="14">
        <f>IF(Dane!$E$3=1,AQ556+BB556+BM556,IF(Dane!$E$3=2,AU556+BF556+BQ556,AX556+BI556+BT556))</f>
        <v>0</v>
      </c>
      <c r="AE556" s="14">
        <f>IF((J556*Dane!$C$9)-AC556&lt;0,0,(J556*Dane!$C$9)-AC556)</f>
        <v>0</v>
      </c>
      <c r="AF556" s="61">
        <f>IF((K556*Dane!$C$9)-AD556&lt;0,0,(K556*Dane!$C$9)-AD556)</f>
        <v>0</v>
      </c>
      <c r="AG556" s="93"/>
      <c r="AH556" s="84">
        <f>IF(Dane!$E$3=1,AP556,IF(Dane!$E$3=2,AT556,AW556))</f>
        <v>0</v>
      </c>
      <c r="AI556" s="84">
        <f>IF(Dane!$E$3=1,AQ556,IF(Dane!$E$3=2,AU556,AX556))</f>
        <v>0</v>
      </c>
      <c r="AJ556" s="84">
        <f>IF(Dane!$E$3=1,BA556,IF(Dane!$E$3=2,BE556,BH556))</f>
        <v>0</v>
      </c>
      <c r="AK556" s="84">
        <f>IF(Dane!$E$3=1,BB556,IF(Dane!$E$3=2,BF556,BI556))</f>
        <v>0</v>
      </c>
      <c r="AL556" s="84">
        <f>IF(Dane!$E$3=1,BL556,IF(Dane!$E$3=2,BP556,BS556))</f>
        <v>0</v>
      </c>
      <c r="AM556" s="84">
        <f>IF(Dane!$E$3=1,BM556,IF(Dane!$E$3=2,BQ556,BT556))</f>
        <v>0</v>
      </c>
      <c r="AN556" s="39">
        <f>IF(Dane!$C$9="",0,IFERROR(J556/R556,0))</f>
        <v>0</v>
      </c>
      <c r="AO556" s="39">
        <f>IF(Dane!$C$9="",0,IFERROR(ROUND(J556-ROUND(J556*0.0976,2)-ROUND(J556*0.015,2)-ROUND(J556*0.0245,2),2)/R556,0))</f>
        <v>0</v>
      </c>
      <c r="AP556" s="39">
        <f t="shared" si="129"/>
        <v>0</v>
      </c>
      <c r="AQ556" s="39">
        <f t="shared" si="130"/>
        <v>0</v>
      </c>
      <c r="AR556" s="39">
        <f t="shared" si="126"/>
        <v>0</v>
      </c>
      <c r="AS556" s="39">
        <f>IF(Dane!$C$9="",0,IFERROR(AR556/R556,0))</f>
        <v>0</v>
      </c>
      <c r="AT556" s="39">
        <f t="shared" si="131"/>
        <v>0</v>
      </c>
      <c r="AU556" s="39">
        <v>0</v>
      </c>
      <c r="AV556" s="39">
        <f t="shared" si="132"/>
        <v>0</v>
      </c>
      <c r="AW556" s="39">
        <f>IF(Dane!$C$9="",0,IF(ROUND((N556+O556)*AV556,2)&gt;$AN$1,$AN$1,ROUND((N556+O556)*AV556,2)))</f>
        <v>0</v>
      </c>
      <c r="AX556" s="39">
        <v>0</v>
      </c>
      <c r="AY556" s="39">
        <f>IF(Dane!$C$9=2,IFERROR(J556/W556,0),IF(Dane!$C$9=3,IFERROR(J556/W556,0),0))</f>
        <v>0</v>
      </c>
      <c r="AZ556" s="39">
        <f>IF(Dane!$C$9=2,IFERROR(ROUND(J556-ROUND(J556*0.0976,2)-ROUND(J556*0.015,2)-ROUND(J556*0.0245,2),2)/W556,0),IF(Dane!$C$9=3,IFERROR(ROUND(J556-ROUND(J556*0.0976,2)-ROUND(J556*0.015,2)-ROUND(J556*0.0245,2),2)/W556,0),0))</f>
        <v>0</v>
      </c>
      <c r="BA556" s="39">
        <f t="shared" si="133"/>
        <v>0</v>
      </c>
      <c r="BB556" s="39">
        <f t="shared" si="134"/>
        <v>0</v>
      </c>
      <c r="BC556" s="39">
        <f t="shared" si="127"/>
        <v>0</v>
      </c>
      <c r="BD556" s="39">
        <f>IF(Dane!$C$9=2,IFERROR(BC556/W556,0),IF(Dane!$C$9=3,IFERROR(BC556/W556,0),0))</f>
        <v>0</v>
      </c>
      <c r="BE556" s="39">
        <f t="shared" si="135"/>
        <v>0</v>
      </c>
      <c r="BF556" s="39">
        <v>0</v>
      </c>
      <c r="BG556" s="39">
        <f t="shared" si="136"/>
        <v>0</v>
      </c>
      <c r="BH556" s="39">
        <f>IF(Dane!$C$9=2,IF(ROUND((S556+T556)*BG556,2)&gt;$AN$1,$AN$1,ROUND((S556+T556)*BG556,2)),IF(Dane!$C$9=3,IF(ROUND((S556+T556)*BG556,2)&gt;$AN$1,$AN$1,ROUND((S556+T556)*BG556,2)),0))</f>
        <v>0</v>
      </c>
      <c r="BI556" s="39">
        <v>0</v>
      </c>
      <c r="BJ556" s="39">
        <f>IF(Dane!$C$9=3,IFERROR(J556/AB556,0),0)</f>
        <v>0</v>
      </c>
      <c r="BK556" s="39">
        <f>IF(Dane!$C$9=3,IFERROR(ROUND(J556-ROUND(J556*0.0976,2)-ROUND(J556*0.015,2)-ROUND(J556*0.0245,2),2)/AB556,0),0)</f>
        <v>0</v>
      </c>
      <c r="BL556" s="39">
        <f t="shared" si="137"/>
        <v>0</v>
      </c>
      <c r="BM556" s="39">
        <f t="shared" si="138"/>
        <v>0</v>
      </c>
      <c r="BN556" s="39">
        <f t="shared" si="128"/>
        <v>0</v>
      </c>
      <c r="BO556" s="39">
        <f>IF(Dane!$C$9=3,IFERROR(BN556/AB556,0),0)</f>
        <v>0</v>
      </c>
      <c r="BP556" s="39">
        <f t="shared" si="139"/>
        <v>0</v>
      </c>
      <c r="BQ556" s="39">
        <v>0</v>
      </c>
      <c r="BR556" s="39">
        <f t="shared" si="140"/>
        <v>0</v>
      </c>
      <c r="BS556" s="39">
        <f>IF(Dane!$C$9=3,IF(ROUND((X556+Y556)*BR556,2)&gt;$AN$1,$AN$1,ROUND((X556+Y556)*BR556,2)),0)</f>
        <v>0</v>
      </c>
      <c r="BT556" s="39">
        <v>0</v>
      </c>
    </row>
    <row r="557" spans="1:72">
      <c r="A557" s="87">
        <v>548</v>
      </c>
      <c r="B557" s="1"/>
      <c r="C557" s="1"/>
      <c r="D557" s="2"/>
      <c r="E557" s="3"/>
      <c r="F557" s="4"/>
      <c r="G557" s="5"/>
      <c r="H557" s="5"/>
      <c r="I557" s="6"/>
      <c r="J557" s="5"/>
      <c r="K557" s="5"/>
      <c r="L557" s="5"/>
      <c r="M557" s="55"/>
      <c r="N557" s="8"/>
      <c r="O557" s="105"/>
      <c r="P557" s="5"/>
      <c r="Q557" s="5"/>
      <c r="R557" s="105">
        <f>Dane!$C$10</f>
        <v>0</v>
      </c>
      <c r="S557" s="8"/>
      <c r="T557" s="105"/>
      <c r="U557" s="5"/>
      <c r="V557" s="5"/>
      <c r="W557" s="107">
        <f>Dane!$C$11</f>
        <v>0</v>
      </c>
      <c r="X557" s="8"/>
      <c r="Y557" s="105"/>
      <c r="Z557" s="5"/>
      <c r="AA557" s="5"/>
      <c r="AB557" s="110">
        <f>Dane!$C$12</f>
        <v>0</v>
      </c>
      <c r="AC557" s="108">
        <f>IF(Dane!$E$3=1,AP557+BA557+BL557,IF(Dane!$E$3=2,AT557+BE557+BP557,AW557+BH557+BS557))</f>
        <v>0</v>
      </c>
      <c r="AD557" s="14">
        <f>IF(Dane!$E$3=1,AQ557+BB557+BM557,IF(Dane!$E$3=2,AU557+BF557+BQ557,AX557+BI557+BT557))</f>
        <v>0</v>
      </c>
      <c r="AE557" s="14">
        <f>IF((J557*Dane!$C$9)-AC557&lt;0,0,(J557*Dane!$C$9)-AC557)</f>
        <v>0</v>
      </c>
      <c r="AF557" s="61">
        <f>IF((K557*Dane!$C$9)-AD557&lt;0,0,(K557*Dane!$C$9)-AD557)</f>
        <v>0</v>
      </c>
      <c r="AG557" s="93"/>
      <c r="AH557" s="84">
        <f>IF(Dane!$E$3=1,AP557,IF(Dane!$E$3=2,AT557,AW557))</f>
        <v>0</v>
      </c>
      <c r="AI557" s="84">
        <f>IF(Dane!$E$3=1,AQ557,IF(Dane!$E$3=2,AU557,AX557))</f>
        <v>0</v>
      </c>
      <c r="AJ557" s="84">
        <f>IF(Dane!$E$3=1,BA557,IF(Dane!$E$3=2,BE557,BH557))</f>
        <v>0</v>
      </c>
      <c r="AK557" s="84">
        <f>IF(Dane!$E$3=1,BB557,IF(Dane!$E$3=2,BF557,BI557))</f>
        <v>0</v>
      </c>
      <c r="AL557" s="84">
        <f>IF(Dane!$E$3=1,BL557,IF(Dane!$E$3=2,BP557,BS557))</f>
        <v>0</v>
      </c>
      <c r="AM557" s="84">
        <f>IF(Dane!$E$3=1,BM557,IF(Dane!$E$3=2,BQ557,BT557))</f>
        <v>0</v>
      </c>
      <c r="AN557" s="39">
        <f>IF(Dane!$C$9="",0,IFERROR(J557/R557,0))</f>
        <v>0</v>
      </c>
      <c r="AO557" s="39">
        <f>IF(Dane!$C$9="",0,IFERROR(ROUND(J557-ROUND(J557*0.0976,2)-ROUND(J557*0.015,2)-ROUND(J557*0.0245,2),2)/R557,0))</f>
        <v>0</v>
      </c>
      <c r="AP557" s="39">
        <f t="shared" si="129"/>
        <v>0</v>
      </c>
      <c r="AQ557" s="39">
        <f t="shared" si="130"/>
        <v>0</v>
      </c>
      <c r="AR557" s="39">
        <f t="shared" si="126"/>
        <v>0</v>
      </c>
      <c r="AS557" s="39">
        <f>IF(Dane!$C$9="",0,IFERROR(AR557/R557,0))</f>
        <v>0</v>
      </c>
      <c r="AT557" s="39">
        <f t="shared" si="131"/>
        <v>0</v>
      </c>
      <c r="AU557" s="39">
        <v>0</v>
      </c>
      <c r="AV557" s="39">
        <f t="shared" si="132"/>
        <v>0</v>
      </c>
      <c r="AW557" s="39">
        <f>IF(Dane!$C$9="",0,IF(ROUND((N557+O557)*AV557,2)&gt;$AN$1,$AN$1,ROUND((N557+O557)*AV557,2)))</f>
        <v>0</v>
      </c>
      <c r="AX557" s="39">
        <v>0</v>
      </c>
      <c r="AY557" s="39">
        <f>IF(Dane!$C$9=2,IFERROR(J557/W557,0),IF(Dane!$C$9=3,IFERROR(J557/W557,0),0))</f>
        <v>0</v>
      </c>
      <c r="AZ557" s="39">
        <f>IF(Dane!$C$9=2,IFERROR(ROUND(J557-ROUND(J557*0.0976,2)-ROUND(J557*0.015,2)-ROUND(J557*0.0245,2),2)/W557,0),IF(Dane!$C$9=3,IFERROR(ROUND(J557-ROUND(J557*0.0976,2)-ROUND(J557*0.015,2)-ROUND(J557*0.0245,2),2)/W557,0),0))</f>
        <v>0</v>
      </c>
      <c r="BA557" s="39">
        <f t="shared" si="133"/>
        <v>0</v>
      </c>
      <c r="BB557" s="39">
        <f t="shared" si="134"/>
        <v>0</v>
      </c>
      <c r="BC557" s="39">
        <f t="shared" si="127"/>
        <v>0</v>
      </c>
      <c r="BD557" s="39">
        <f>IF(Dane!$C$9=2,IFERROR(BC557/W557,0),IF(Dane!$C$9=3,IFERROR(BC557/W557,0),0))</f>
        <v>0</v>
      </c>
      <c r="BE557" s="39">
        <f t="shared" si="135"/>
        <v>0</v>
      </c>
      <c r="BF557" s="39">
        <v>0</v>
      </c>
      <c r="BG557" s="39">
        <f t="shared" si="136"/>
        <v>0</v>
      </c>
      <c r="BH557" s="39">
        <f>IF(Dane!$C$9=2,IF(ROUND((S557+T557)*BG557,2)&gt;$AN$1,$AN$1,ROUND((S557+T557)*BG557,2)),IF(Dane!$C$9=3,IF(ROUND((S557+T557)*BG557,2)&gt;$AN$1,$AN$1,ROUND((S557+T557)*BG557,2)),0))</f>
        <v>0</v>
      </c>
      <c r="BI557" s="39">
        <v>0</v>
      </c>
      <c r="BJ557" s="39">
        <f>IF(Dane!$C$9=3,IFERROR(J557/AB557,0),0)</f>
        <v>0</v>
      </c>
      <c r="BK557" s="39">
        <f>IF(Dane!$C$9=3,IFERROR(ROUND(J557-ROUND(J557*0.0976,2)-ROUND(J557*0.015,2)-ROUND(J557*0.0245,2),2)/AB557,0),0)</f>
        <v>0</v>
      </c>
      <c r="BL557" s="39">
        <f t="shared" si="137"/>
        <v>0</v>
      </c>
      <c r="BM557" s="39">
        <f t="shared" si="138"/>
        <v>0</v>
      </c>
      <c r="BN557" s="39">
        <f t="shared" si="128"/>
        <v>0</v>
      </c>
      <c r="BO557" s="39">
        <f>IF(Dane!$C$9=3,IFERROR(BN557/AB557,0),0)</f>
        <v>0</v>
      </c>
      <c r="BP557" s="39">
        <f t="shared" si="139"/>
        <v>0</v>
      </c>
      <c r="BQ557" s="39">
        <v>0</v>
      </c>
      <c r="BR557" s="39">
        <f t="shared" si="140"/>
        <v>0</v>
      </c>
      <c r="BS557" s="39">
        <f>IF(Dane!$C$9=3,IF(ROUND((X557+Y557)*BR557,2)&gt;$AN$1,$AN$1,ROUND((X557+Y557)*BR557,2)),0)</f>
        <v>0</v>
      </c>
      <c r="BT557" s="39">
        <v>0</v>
      </c>
    </row>
    <row r="558" spans="1:72">
      <c r="A558" s="87">
        <v>549</v>
      </c>
      <c r="B558" s="1"/>
      <c r="C558" s="1"/>
      <c r="D558" s="2"/>
      <c r="E558" s="3"/>
      <c r="F558" s="4"/>
      <c r="G558" s="5"/>
      <c r="H558" s="5"/>
      <c r="I558" s="6"/>
      <c r="J558" s="5"/>
      <c r="K558" s="5"/>
      <c r="L558" s="5"/>
      <c r="M558" s="55"/>
      <c r="N558" s="8"/>
      <c r="O558" s="105"/>
      <c r="P558" s="5"/>
      <c r="Q558" s="5"/>
      <c r="R558" s="105">
        <f>Dane!$C$10</f>
        <v>0</v>
      </c>
      <c r="S558" s="8"/>
      <c r="T558" s="105"/>
      <c r="U558" s="5"/>
      <c r="V558" s="5"/>
      <c r="W558" s="107">
        <f>Dane!$C$11</f>
        <v>0</v>
      </c>
      <c r="X558" s="8"/>
      <c r="Y558" s="105"/>
      <c r="Z558" s="5"/>
      <c r="AA558" s="5"/>
      <c r="AB558" s="110">
        <f>Dane!$C$12</f>
        <v>0</v>
      </c>
      <c r="AC558" s="108">
        <f>IF(Dane!$E$3=1,AP558+BA558+BL558,IF(Dane!$E$3=2,AT558+BE558+BP558,AW558+BH558+BS558))</f>
        <v>0</v>
      </c>
      <c r="AD558" s="14">
        <f>IF(Dane!$E$3=1,AQ558+BB558+BM558,IF(Dane!$E$3=2,AU558+BF558+BQ558,AX558+BI558+BT558))</f>
        <v>0</v>
      </c>
      <c r="AE558" s="14">
        <f>IF((J558*Dane!$C$9)-AC558&lt;0,0,(J558*Dane!$C$9)-AC558)</f>
        <v>0</v>
      </c>
      <c r="AF558" s="61">
        <f>IF((K558*Dane!$C$9)-AD558&lt;0,0,(K558*Dane!$C$9)-AD558)</f>
        <v>0</v>
      </c>
      <c r="AG558" s="93"/>
      <c r="AH558" s="84">
        <f>IF(Dane!$E$3=1,AP558,IF(Dane!$E$3=2,AT558,AW558))</f>
        <v>0</v>
      </c>
      <c r="AI558" s="84">
        <f>IF(Dane!$E$3=1,AQ558,IF(Dane!$E$3=2,AU558,AX558))</f>
        <v>0</v>
      </c>
      <c r="AJ558" s="84">
        <f>IF(Dane!$E$3=1,BA558,IF(Dane!$E$3=2,BE558,BH558))</f>
        <v>0</v>
      </c>
      <c r="AK558" s="84">
        <f>IF(Dane!$E$3=1,BB558,IF(Dane!$E$3=2,BF558,BI558))</f>
        <v>0</v>
      </c>
      <c r="AL558" s="84">
        <f>IF(Dane!$E$3=1,BL558,IF(Dane!$E$3=2,BP558,BS558))</f>
        <v>0</v>
      </c>
      <c r="AM558" s="84">
        <f>IF(Dane!$E$3=1,BM558,IF(Dane!$E$3=2,BQ558,BT558))</f>
        <v>0</v>
      </c>
      <c r="AN558" s="39">
        <f>IF(Dane!$C$9="",0,IFERROR(J558/R558,0))</f>
        <v>0</v>
      </c>
      <c r="AO558" s="39">
        <f>IF(Dane!$C$9="",0,IFERROR(ROUND(J558-ROUND(J558*0.0976,2)-ROUND(J558*0.015,2)-ROUND(J558*0.0245,2),2)/R558,0))</f>
        <v>0</v>
      </c>
      <c r="AP558" s="39">
        <f t="shared" si="129"/>
        <v>0</v>
      </c>
      <c r="AQ558" s="39">
        <f t="shared" si="130"/>
        <v>0</v>
      </c>
      <c r="AR558" s="39">
        <f t="shared" si="126"/>
        <v>0</v>
      </c>
      <c r="AS558" s="39">
        <f>IF(Dane!$C$9="",0,IFERROR(AR558/R558,0))</f>
        <v>0</v>
      </c>
      <c r="AT558" s="39">
        <f t="shared" si="131"/>
        <v>0</v>
      </c>
      <c r="AU558" s="39">
        <v>0</v>
      </c>
      <c r="AV558" s="39">
        <f t="shared" si="132"/>
        <v>0</v>
      </c>
      <c r="AW558" s="39">
        <f>IF(Dane!$C$9="",0,IF(ROUND((N558+O558)*AV558,2)&gt;$AN$1,$AN$1,ROUND((N558+O558)*AV558,2)))</f>
        <v>0</v>
      </c>
      <c r="AX558" s="39">
        <v>0</v>
      </c>
      <c r="AY558" s="39">
        <f>IF(Dane!$C$9=2,IFERROR(J558/W558,0),IF(Dane!$C$9=3,IFERROR(J558/W558,0),0))</f>
        <v>0</v>
      </c>
      <c r="AZ558" s="39">
        <f>IF(Dane!$C$9=2,IFERROR(ROUND(J558-ROUND(J558*0.0976,2)-ROUND(J558*0.015,2)-ROUND(J558*0.0245,2),2)/W558,0),IF(Dane!$C$9=3,IFERROR(ROUND(J558-ROUND(J558*0.0976,2)-ROUND(J558*0.015,2)-ROUND(J558*0.0245,2),2)/W558,0),0))</f>
        <v>0</v>
      </c>
      <c r="BA558" s="39">
        <f t="shared" si="133"/>
        <v>0</v>
      </c>
      <c r="BB558" s="39">
        <f t="shared" si="134"/>
        <v>0</v>
      </c>
      <c r="BC558" s="39">
        <f t="shared" si="127"/>
        <v>0</v>
      </c>
      <c r="BD558" s="39">
        <f>IF(Dane!$C$9=2,IFERROR(BC558/W558,0),IF(Dane!$C$9=3,IFERROR(BC558/W558,0),0))</f>
        <v>0</v>
      </c>
      <c r="BE558" s="39">
        <f t="shared" si="135"/>
        <v>0</v>
      </c>
      <c r="BF558" s="39">
        <v>0</v>
      </c>
      <c r="BG558" s="39">
        <f t="shared" si="136"/>
        <v>0</v>
      </c>
      <c r="BH558" s="39">
        <f>IF(Dane!$C$9=2,IF(ROUND((S558+T558)*BG558,2)&gt;$AN$1,$AN$1,ROUND((S558+T558)*BG558,2)),IF(Dane!$C$9=3,IF(ROUND((S558+T558)*BG558,2)&gt;$AN$1,$AN$1,ROUND((S558+T558)*BG558,2)),0))</f>
        <v>0</v>
      </c>
      <c r="BI558" s="39">
        <v>0</v>
      </c>
      <c r="BJ558" s="39">
        <f>IF(Dane!$C$9=3,IFERROR(J558/AB558,0),0)</f>
        <v>0</v>
      </c>
      <c r="BK558" s="39">
        <f>IF(Dane!$C$9=3,IFERROR(ROUND(J558-ROUND(J558*0.0976,2)-ROUND(J558*0.015,2)-ROUND(J558*0.0245,2),2)/AB558,0),0)</f>
        <v>0</v>
      </c>
      <c r="BL558" s="39">
        <f t="shared" si="137"/>
        <v>0</v>
      </c>
      <c r="BM558" s="39">
        <f t="shared" si="138"/>
        <v>0</v>
      </c>
      <c r="BN558" s="39">
        <f t="shared" si="128"/>
        <v>0</v>
      </c>
      <c r="BO558" s="39">
        <f>IF(Dane!$C$9=3,IFERROR(BN558/AB558,0),0)</f>
        <v>0</v>
      </c>
      <c r="BP558" s="39">
        <f t="shared" si="139"/>
        <v>0</v>
      </c>
      <c r="BQ558" s="39">
        <v>0</v>
      </c>
      <c r="BR558" s="39">
        <f t="shared" si="140"/>
        <v>0</v>
      </c>
      <c r="BS558" s="39">
        <f>IF(Dane!$C$9=3,IF(ROUND((X558+Y558)*BR558,2)&gt;$AN$1,$AN$1,ROUND((X558+Y558)*BR558,2)),0)</f>
        <v>0</v>
      </c>
      <c r="BT558" s="39">
        <v>0</v>
      </c>
    </row>
    <row r="559" spans="1:72">
      <c r="A559" s="87">
        <v>550</v>
      </c>
      <c r="B559" s="1"/>
      <c r="C559" s="1"/>
      <c r="D559" s="2"/>
      <c r="E559" s="3"/>
      <c r="F559" s="4"/>
      <c r="G559" s="5"/>
      <c r="H559" s="5"/>
      <c r="I559" s="6"/>
      <c r="J559" s="5"/>
      <c r="K559" s="5"/>
      <c r="L559" s="5"/>
      <c r="M559" s="55"/>
      <c r="N559" s="8"/>
      <c r="O559" s="105"/>
      <c r="P559" s="5"/>
      <c r="Q559" s="5"/>
      <c r="R559" s="105">
        <f>Dane!$C$10</f>
        <v>0</v>
      </c>
      <c r="S559" s="8"/>
      <c r="T559" s="105"/>
      <c r="U559" s="5"/>
      <c r="V559" s="5"/>
      <c r="W559" s="107">
        <f>Dane!$C$11</f>
        <v>0</v>
      </c>
      <c r="X559" s="8"/>
      <c r="Y559" s="105"/>
      <c r="Z559" s="5"/>
      <c r="AA559" s="5"/>
      <c r="AB559" s="110">
        <f>Dane!$C$12</f>
        <v>0</v>
      </c>
      <c r="AC559" s="108">
        <f>IF(Dane!$E$3=1,AP559+BA559+BL559,IF(Dane!$E$3=2,AT559+BE559+BP559,AW559+BH559+BS559))</f>
        <v>0</v>
      </c>
      <c r="AD559" s="14">
        <f>IF(Dane!$E$3=1,AQ559+BB559+BM559,IF(Dane!$E$3=2,AU559+BF559+BQ559,AX559+BI559+BT559))</f>
        <v>0</v>
      </c>
      <c r="AE559" s="14">
        <f>IF((J559*Dane!$C$9)-AC559&lt;0,0,(J559*Dane!$C$9)-AC559)</f>
        <v>0</v>
      </c>
      <c r="AF559" s="61">
        <f>IF((K559*Dane!$C$9)-AD559&lt;0,0,(K559*Dane!$C$9)-AD559)</f>
        <v>0</v>
      </c>
      <c r="AG559" s="93"/>
      <c r="AH559" s="84">
        <f>IF(Dane!$E$3=1,AP559,IF(Dane!$E$3=2,AT559,AW559))</f>
        <v>0</v>
      </c>
      <c r="AI559" s="84">
        <f>IF(Dane!$E$3=1,AQ559,IF(Dane!$E$3=2,AU559,AX559))</f>
        <v>0</v>
      </c>
      <c r="AJ559" s="84">
        <f>IF(Dane!$E$3=1,BA559,IF(Dane!$E$3=2,BE559,BH559))</f>
        <v>0</v>
      </c>
      <c r="AK559" s="84">
        <f>IF(Dane!$E$3=1,BB559,IF(Dane!$E$3=2,BF559,BI559))</f>
        <v>0</v>
      </c>
      <c r="AL559" s="84">
        <f>IF(Dane!$E$3=1,BL559,IF(Dane!$E$3=2,BP559,BS559))</f>
        <v>0</v>
      </c>
      <c r="AM559" s="84">
        <f>IF(Dane!$E$3=1,BM559,IF(Dane!$E$3=2,BQ559,BT559))</f>
        <v>0</v>
      </c>
      <c r="AN559" s="39">
        <f>IF(Dane!$C$9="",0,IFERROR(J559/R559,0))</f>
        <v>0</v>
      </c>
      <c r="AO559" s="39">
        <f>IF(Dane!$C$9="",0,IFERROR(ROUND(J559-ROUND(J559*0.0976,2)-ROUND(J559*0.015,2)-ROUND(J559*0.0245,2),2)/R559,0))</f>
        <v>0</v>
      </c>
      <c r="AP559" s="39">
        <f t="shared" si="129"/>
        <v>0</v>
      </c>
      <c r="AQ559" s="39">
        <f t="shared" si="130"/>
        <v>0</v>
      </c>
      <c r="AR559" s="39">
        <f t="shared" si="126"/>
        <v>0</v>
      </c>
      <c r="AS559" s="39">
        <f>IF(Dane!$C$9="",0,IFERROR(AR559/R559,0))</f>
        <v>0</v>
      </c>
      <c r="AT559" s="39">
        <f t="shared" si="131"/>
        <v>0</v>
      </c>
      <c r="AU559" s="39">
        <v>0</v>
      </c>
      <c r="AV559" s="39">
        <f t="shared" si="132"/>
        <v>0</v>
      </c>
      <c r="AW559" s="39">
        <f>IF(Dane!$C$9="",0,IF(ROUND((N559+O559)*AV559,2)&gt;$AN$1,$AN$1,ROUND((N559+O559)*AV559,2)))</f>
        <v>0</v>
      </c>
      <c r="AX559" s="39">
        <v>0</v>
      </c>
      <c r="AY559" s="39">
        <f>IF(Dane!$C$9=2,IFERROR(J559/W559,0),IF(Dane!$C$9=3,IFERROR(J559/W559,0),0))</f>
        <v>0</v>
      </c>
      <c r="AZ559" s="39">
        <f>IF(Dane!$C$9=2,IFERROR(ROUND(J559-ROUND(J559*0.0976,2)-ROUND(J559*0.015,2)-ROUND(J559*0.0245,2),2)/W559,0),IF(Dane!$C$9=3,IFERROR(ROUND(J559-ROUND(J559*0.0976,2)-ROUND(J559*0.015,2)-ROUND(J559*0.0245,2),2)/W559,0),0))</f>
        <v>0</v>
      </c>
      <c r="BA559" s="39">
        <f t="shared" si="133"/>
        <v>0</v>
      </c>
      <c r="BB559" s="39">
        <f t="shared" si="134"/>
        <v>0</v>
      </c>
      <c r="BC559" s="39">
        <f t="shared" si="127"/>
        <v>0</v>
      </c>
      <c r="BD559" s="39">
        <f>IF(Dane!$C$9=2,IFERROR(BC559/W559,0),IF(Dane!$C$9=3,IFERROR(BC559/W559,0),0))</f>
        <v>0</v>
      </c>
      <c r="BE559" s="39">
        <f t="shared" si="135"/>
        <v>0</v>
      </c>
      <c r="BF559" s="39">
        <v>0</v>
      </c>
      <c r="BG559" s="39">
        <f t="shared" si="136"/>
        <v>0</v>
      </c>
      <c r="BH559" s="39">
        <f>IF(Dane!$C$9=2,IF(ROUND((S559+T559)*BG559,2)&gt;$AN$1,$AN$1,ROUND((S559+T559)*BG559,2)),IF(Dane!$C$9=3,IF(ROUND((S559+T559)*BG559,2)&gt;$AN$1,$AN$1,ROUND((S559+T559)*BG559,2)),0))</f>
        <v>0</v>
      </c>
      <c r="BI559" s="39">
        <v>0</v>
      </c>
      <c r="BJ559" s="39">
        <f>IF(Dane!$C$9=3,IFERROR(J559/AB559,0),0)</f>
        <v>0</v>
      </c>
      <c r="BK559" s="39">
        <f>IF(Dane!$C$9=3,IFERROR(ROUND(J559-ROUND(J559*0.0976,2)-ROUND(J559*0.015,2)-ROUND(J559*0.0245,2),2)/AB559,0),0)</f>
        <v>0</v>
      </c>
      <c r="BL559" s="39">
        <f t="shared" si="137"/>
        <v>0</v>
      </c>
      <c r="BM559" s="39">
        <f t="shared" si="138"/>
        <v>0</v>
      </c>
      <c r="BN559" s="39">
        <f t="shared" si="128"/>
        <v>0</v>
      </c>
      <c r="BO559" s="39">
        <f>IF(Dane!$C$9=3,IFERROR(BN559/AB559,0),0)</f>
        <v>0</v>
      </c>
      <c r="BP559" s="39">
        <f t="shared" si="139"/>
        <v>0</v>
      </c>
      <c r="BQ559" s="39">
        <v>0</v>
      </c>
      <c r="BR559" s="39">
        <f t="shared" si="140"/>
        <v>0</v>
      </c>
      <c r="BS559" s="39">
        <f>IF(Dane!$C$9=3,IF(ROUND((X559+Y559)*BR559,2)&gt;$AN$1,$AN$1,ROUND((X559+Y559)*BR559,2)),0)</f>
        <v>0</v>
      </c>
      <c r="BT559" s="39">
        <v>0</v>
      </c>
    </row>
    <row r="560" spans="1:72">
      <c r="A560" s="87">
        <v>551</v>
      </c>
      <c r="B560" s="1"/>
      <c r="C560" s="1"/>
      <c r="D560" s="2"/>
      <c r="E560" s="3"/>
      <c r="F560" s="4"/>
      <c r="G560" s="5"/>
      <c r="H560" s="5"/>
      <c r="I560" s="6"/>
      <c r="J560" s="5"/>
      <c r="K560" s="5"/>
      <c r="L560" s="5"/>
      <c r="M560" s="55"/>
      <c r="N560" s="8"/>
      <c r="O560" s="105"/>
      <c r="P560" s="5"/>
      <c r="Q560" s="5"/>
      <c r="R560" s="105">
        <f>Dane!$C$10</f>
        <v>0</v>
      </c>
      <c r="S560" s="8"/>
      <c r="T560" s="105"/>
      <c r="U560" s="5"/>
      <c r="V560" s="5"/>
      <c r="W560" s="107">
        <f>Dane!$C$11</f>
        <v>0</v>
      </c>
      <c r="X560" s="8"/>
      <c r="Y560" s="105"/>
      <c r="Z560" s="5"/>
      <c r="AA560" s="5"/>
      <c r="AB560" s="110">
        <f>Dane!$C$12</f>
        <v>0</v>
      </c>
      <c r="AC560" s="108">
        <f>IF(Dane!$E$3=1,AP560+BA560+BL560,IF(Dane!$E$3=2,AT560+BE560+BP560,AW560+BH560+BS560))</f>
        <v>0</v>
      </c>
      <c r="AD560" s="14">
        <f>IF(Dane!$E$3=1,AQ560+BB560+BM560,IF(Dane!$E$3=2,AU560+BF560+BQ560,AX560+BI560+BT560))</f>
        <v>0</v>
      </c>
      <c r="AE560" s="14">
        <f>IF((J560*Dane!$C$9)-AC560&lt;0,0,(J560*Dane!$C$9)-AC560)</f>
        <v>0</v>
      </c>
      <c r="AF560" s="61">
        <f>IF((K560*Dane!$C$9)-AD560&lt;0,0,(K560*Dane!$C$9)-AD560)</f>
        <v>0</v>
      </c>
      <c r="AG560" s="93"/>
      <c r="AH560" s="84">
        <f>IF(Dane!$E$3=1,AP560,IF(Dane!$E$3=2,AT560,AW560))</f>
        <v>0</v>
      </c>
      <c r="AI560" s="84">
        <f>IF(Dane!$E$3=1,AQ560,IF(Dane!$E$3=2,AU560,AX560))</f>
        <v>0</v>
      </c>
      <c r="AJ560" s="84">
        <f>IF(Dane!$E$3=1,BA560,IF(Dane!$E$3=2,BE560,BH560))</f>
        <v>0</v>
      </c>
      <c r="AK560" s="84">
        <f>IF(Dane!$E$3=1,BB560,IF(Dane!$E$3=2,BF560,BI560))</f>
        <v>0</v>
      </c>
      <c r="AL560" s="84">
        <f>IF(Dane!$E$3=1,BL560,IF(Dane!$E$3=2,BP560,BS560))</f>
        <v>0</v>
      </c>
      <c r="AM560" s="84">
        <f>IF(Dane!$E$3=1,BM560,IF(Dane!$E$3=2,BQ560,BT560))</f>
        <v>0</v>
      </c>
      <c r="AN560" s="39">
        <f>IF(Dane!$C$9="",0,IFERROR(J560/R560,0))</f>
        <v>0</v>
      </c>
      <c r="AO560" s="39">
        <f>IF(Dane!$C$9="",0,IFERROR(ROUND(J560-ROUND(J560*0.0976,2)-ROUND(J560*0.015,2)-ROUND(J560*0.0245,2),2)/R560,0))</f>
        <v>0</v>
      </c>
      <c r="AP560" s="39">
        <f t="shared" si="129"/>
        <v>0</v>
      </c>
      <c r="AQ560" s="39">
        <f t="shared" si="130"/>
        <v>0</v>
      </c>
      <c r="AR560" s="39">
        <f t="shared" si="126"/>
        <v>0</v>
      </c>
      <c r="AS560" s="39">
        <f>IF(Dane!$C$9="",0,IFERROR(AR560/R560,0))</f>
        <v>0</v>
      </c>
      <c r="AT560" s="39">
        <f t="shared" si="131"/>
        <v>0</v>
      </c>
      <c r="AU560" s="39">
        <v>0</v>
      </c>
      <c r="AV560" s="39">
        <f t="shared" si="132"/>
        <v>0</v>
      </c>
      <c r="AW560" s="39">
        <f>IF(Dane!$C$9="",0,IF(ROUND((N560+O560)*AV560,2)&gt;$AN$1,$AN$1,ROUND((N560+O560)*AV560,2)))</f>
        <v>0</v>
      </c>
      <c r="AX560" s="39">
        <v>0</v>
      </c>
      <c r="AY560" s="39">
        <f>IF(Dane!$C$9=2,IFERROR(J560/W560,0),IF(Dane!$C$9=3,IFERROR(J560/W560,0),0))</f>
        <v>0</v>
      </c>
      <c r="AZ560" s="39">
        <f>IF(Dane!$C$9=2,IFERROR(ROUND(J560-ROUND(J560*0.0976,2)-ROUND(J560*0.015,2)-ROUND(J560*0.0245,2),2)/W560,0),IF(Dane!$C$9=3,IFERROR(ROUND(J560-ROUND(J560*0.0976,2)-ROUND(J560*0.015,2)-ROUND(J560*0.0245,2),2)/W560,0),0))</f>
        <v>0</v>
      </c>
      <c r="BA560" s="39">
        <f t="shared" si="133"/>
        <v>0</v>
      </c>
      <c r="BB560" s="39">
        <f t="shared" si="134"/>
        <v>0</v>
      </c>
      <c r="BC560" s="39">
        <f t="shared" si="127"/>
        <v>0</v>
      </c>
      <c r="BD560" s="39">
        <f>IF(Dane!$C$9=2,IFERROR(BC560/W560,0),IF(Dane!$C$9=3,IFERROR(BC560/W560,0),0))</f>
        <v>0</v>
      </c>
      <c r="BE560" s="39">
        <f t="shared" si="135"/>
        <v>0</v>
      </c>
      <c r="BF560" s="39">
        <v>0</v>
      </c>
      <c r="BG560" s="39">
        <f t="shared" si="136"/>
        <v>0</v>
      </c>
      <c r="BH560" s="39">
        <f>IF(Dane!$C$9=2,IF(ROUND((S560+T560)*BG560,2)&gt;$AN$1,$AN$1,ROUND((S560+T560)*BG560,2)),IF(Dane!$C$9=3,IF(ROUND((S560+T560)*BG560,2)&gt;$AN$1,$AN$1,ROUND((S560+T560)*BG560,2)),0))</f>
        <v>0</v>
      </c>
      <c r="BI560" s="39">
        <v>0</v>
      </c>
      <c r="BJ560" s="39">
        <f>IF(Dane!$C$9=3,IFERROR(J560/AB560,0),0)</f>
        <v>0</v>
      </c>
      <c r="BK560" s="39">
        <f>IF(Dane!$C$9=3,IFERROR(ROUND(J560-ROUND(J560*0.0976,2)-ROUND(J560*0.015,2)-ROUND(J560*0.0245,2),2)/AB560,0),0)</f>
        <v>0</v>
      </c>
      <c r="BL560" s="39">
        <f t="shared" si="137"/>
        <v>0</v>
      </c>
      <c r="BM560" s="39">
        <f t="shared" si="138"/>
        <v>0</v>
      </c>
      <c r="BN560" s="39">
        <f t="shared" si="128"/>
        <v>0</v>
      </c>
      <c r="BO560" s="39">
        <f>IF(Dane!$C$9=3,IFERROR(BN560/AB560,0),0)</f>
        <v>0</v>
      </c>
      <c r="BP560" s="39">
        <f t="shared" si="139"/>
        <v>0</v>
      </c>
      <c r="BQ560" s="39">
        <v>0</v>
      </c>
      <c r="BR560" s="39">
        <f t="shared" si="140"/>
        <v>0</v>
      </c>
      <c r="BS560" s="39">
        <f>IF(Dane!$C$9=3,IF(ROUND((X560+Y560)*BR560,2)&gt;$AN$1,$AN$1,ROUND((X560+Y560)*BR560,2)),0)</f>
        <v>0</v>
      </c>
      <c r="BT560" s="39">
        <v>0</v>
      </c>
    </row>
    <row r="561" spans="1:72">
      <c r="A561" s="87">
        <v>552</v>
      </c>
      <c r="B561" s="1"/>
      <c r="C561" s="1"/>
      <c r="D561" s="2"/>
      <c r="E561" s="3"/>
      <c r="F561" s="4"/>
      <c r="G561" s="5"/>
      <c r="H561" s="5"/>
      <c r="I561" s="6"/>
      <c r="J561" s="5"/>
      <c r="K561" s="5"/>
      <c r="L561" s="5"/>
      <c r="M561" s="55"/>
      <c r="N561" s="8"/>
      <c r="O561" s="105"/>
      <c r="P561" s="5"/>
      <c r="Q561" s="5"/>
      <c r="R561" s="105">
        <f>Dane!$C$10</f>
        <v>0</v>
      </c>
      <c r="S561" s="8"/>
      <c r="T561" s="105"/>
      <c r="U561" s="5"/>
      <c r="V561" s="5"/>
      <c r="W561" s="107">
        <f>Dane!$C$11</f>
        <v>0</v>
      </c>
      <c r="X561" s="8"/>
      <c r="Y561" s="105"/>
      <c r="Z561" s="5"/>
      <c r="AA561" s="5"/>
      <c r="AB561" s="110">
        <f>Dane!$C$12</f>
        <v>0</v>
      </c>
      <c r="AC561" s="108">
        <f>IF(Dane!$E$3=1,AP561+BA561+BL561,IF(Dane!$E$3=2,AT561+BE561+BP561,AW561+BH561+BS561))</f>
        <v>0</v>
      </c>
      <c r="AD561" s="14">
        <f>IF(Dane!$E$3=1,AQ561+BB561+BM561,IF(Dane!$E$3=2,AU561+BF561+BQ561,AX561+BI561+BT561))</f>
        <v>0</v>
      </c>
      <c r="AE561" s="14">
        <f>IF((J561*Dane!$C$9)-AC561&lt;0,0,(J561*Dane!$C$9)-AC561)</f>
        <v>0</v>
      </c>
      <c r="AF561" s="61">
        <f>IF((K561*Dane!$C$9)-AD561&lt;0,0,(K561*Dane!$C$9)-AD561)</f>
        <v>0</v>
      </c>
      <c r="AG561" s="93"/>
      <c r="AH561" s="84">
        <f>IF(Dane!$E$3=1,AP561,IF(Dane!$E$3=2,AT561,AW561))</f>
        <v>0</v>
      </c>
      <c r="AI561" s="84">
        <f>IF(Dane!$E$3=1,AQ561,IF(Dane!$E$3=2,AU561,AX561))</f>
        <v>0</v>
      </c>
      <c r="AJ561" s="84">
        <f>IF(Dane!$E$3=1,BA561,IF(Dane!$E$3=2,BE561,BH561))</f>
        <v>0</v>
      </c>
      <c r="AK561" s="84">
        <f>IF(Dane!$E$3=1,BB561,IF(Dane!$E$3=2,BF561,BI561))</f>
        <v>0</v>
      </c>
      <c r="AL561" s="84">
        <f>IF(Dane!$E$3=1,BL561,IF(Dane!$E$3=2,BP561,BS561))</f>
        <v>0</v>
      </c>
      <c r="AM561" s="84">
        <f>IF(Dane!$E$3=1,BM561,IF(Dane!$E$3=2,BQ561,BT561))</f>
        <v>0</v>
      </c>
      <c r="AN561" s="39">
        <f>IF(Dane!$C$9="",0,IFERROR(J561/R561,0))</f>
        <v>0</v>
      </c>
      <c r="AO561" s="39">
        <f>IF(Dane!$C$9="",0,IFERROR(ROUND(J561-ROUND(J561*0.0976,2)-ROUND(J561*0.015,2)-ROUND(J561*0.0245,2),2)/R561,0))</f>
        <v>0</v>
      </c>
      <c r="AP561" s="39">
        <f t="shared" si="129"/>
        <v>0</v>
      </c>
      <c r="AQ561" s="39">
        <f t="shared" si="130"/>
        <v>0</v>
      </c>
      <c r="AR561" s="39">
        <f t="shared" si="126"/>
        <v>0</v>
      </c>
      <c r="AS561" s="39">
        <f>IF(Dane!$C$9="",0,IFERROR(AR561/R561,0))</f>
        <v>0</v>
      </c>
      <c r="AT561" s="39">
        <f t="shared" si="131"/>
        <v>0</v>
      </c>
      <c r="AU561" s="39">
        <v>0</v>
      </c>
      <c r="AV561" s="39">
        <f t="shared" si="132"/>
        <v>0</v>
      </c>
      <c r="AW561" s="39">
        <f>IF(Dane!$C$9="",0,IF(ROUND((N561+O561)*AV561,2)&gt;$AN$1,$AN$1,ROUND((N561+O561)*AV561,2)))</f>
        <v>0</v>
      </c>
      <c r="AX561" s="39">
        <v>0</v>
      </c>
      <c r="AY561" s="39">
        <f>IF(Dane!$C$9=2,IFERROR(J561/W561,0),IF(Dane!$C$9=3,IFERROR(J561/W561,0),0))</f>
        <v>0</v>
      </c>
      <c r="AZ561" s="39">
        <f>IF(Dane!$C$9=2,IFERROR(ROUND(J561-ROUND(J561*0.0976,2)-ROUND(J561*0.015,2)-ROUND(J561*0.0245,2),2)/W561,0),IF(Dane!$C$9=3,IFERROR(ROUND(J561-ROUND(J561*0.0976,2)-ROUND(J561*0.015,2)-ROUND(J561*0.0245,2),2)/W561,0),0))</f>
        <v>0</v>
      </c>
      <c r="BA561" s="39">
        <f t="shared" si="133"/>
        <v>0</v>
      </c>
      <c r="BB561" s="39">
        <f t="shared" si="134"/>
        <v>0</v>
      </c>
      <c r="BC561" s="39">
        <f t="shared" si="127"/>
        <v>0</v>
      </c>
      <c r="BD561" s="39">
        <f>IF(Dane!$C$9=2,IFERROR(BC561/W561,0),IF(Dane!$C$9=3,IFERROR(BC561/W561,0),0))</f>
        <v>0</v>
      </c>
      <c r="BE561" s="39">
        <f t="shared" si="135"/>
        <v>0</v>
      </c>
      <c r="BF561" s="39">
        <v>0</v>
      </c>
      <c r="BG561" s="39">
        <f t="shared" si="136"/>
        <v>0</v>
      </c>
      <c r="BH561" s="39">
        <f>IF(Dane!$C$9=2,IF(ROUND((S561+T561)*BG561,2)&gt;$AN$1,$AN$1,ROUND((S561+T561)*BG561,2)),IF(Dane!$C$9=3,IF(ROUND((S561+T561)*BG561,2)&gt;$AN$1,$AN$1,ROUND((S561+T561)*BG561,2)),0))</f>
        <v>0</v>
      </c>
      <c r="BI561" s="39">
        <v>0</v>
      </c>
      <c r="BJ561" s="39">
        <f>IF(Dane!$C$9=3,IFERROR(J561/AB561,0),0)</f>
        <v>0</v>
      </c>
      <c r="BK561" s="39">
        <f>IF(Dane!$C$9=3,IFERROR(ROUND(J561-ROUND(J561*0.0976,2)-ROUND(J561*0.015,2)-ROUND(J561*0.0245,2),2)/AB561,0),0)</f>
        <v>0</v>
      </c>
      <c r="BL561" s="39">
        <f t="shared" si="137"/>
        <v>0</v>
      </c>
      <c r="BM561" s="39">
        <f t="shared" si="138"/>
        <v>0</v>
      </c>
      <c r="BN561" s="39">
        <f t="shared" si="128"/>
        <v>0</v>
      </c>
      <c r="BO561" s="39">
        <f>IF(Dane!$C$9=3,IFERROR(BN561/AB561,0),0)</f>
        <v>0</v>
      </c>
      <c r="BP561" s="39">
        <f t="shared" si="139"/>
        <v>0</v>
      </c>
      <c r="BQ561" s="39">
        <v>0</v>
      </c>
      <c r="BR561" s="39">
        <f t="shared" si="140"/>
        <v>0</v>
      </c>
      <c r="BS561" s="39">
        <f>IF(Dane!$C$9=3,IF(ROUND((X561+Y561)*BR561,2)&gt;$AN$1,$AN$1,ROUND((X561+Y561)*BR561,2)),0)</f>
        <v>0</v>
      </c>
      <c r="BT561" s="39">
        <v>0</v>
      </c>
    </row>
    <row r="562" spans="1:72">
      <c r="A562" s="87">
        <v>553</v>
      </c>
      <c r="B562" s="1"/>
      <c r="C562" s="1"/>
      <c r="D562" s="2"/>
      <c r="E562" s="3"/>
      <c r="F562" s="4"/>
      <c r="G562" s="5"/>
      <c r="H562" s="5"/>
      <c r="I562" s="6"/>
      <c r="J562" s="5"/>
      <c r="K562" s="5"/>
      <c r="L562" s="5"/>
      <c r="M562" s="55"/>
      <c r="N562" s="8"/>
      <c r="O562" s="105"/>
      <c r="P562" s="5"/>
      <c r="Q562" s="5"/>
      <c r="R562" s="105">
        <f>Dane!$C$10</f>
        <v>0</v>
      </c>
      <c r="S562" s="8"/>
      <c r="T562" s="105"/>
      <c r="U562" s="5"/>
      <c r="V562" s="5"/>
      <c r="W562" s="107">
        <f>Dane!$C$11</f>
        <v>0</v>
      </c>
      <c r="X562" s="8"/>
      <c r="Y562" s="105"/>
      <c r="Z562" s="5"/>
      <c r="AA562" s="5"/>
      <c r="AB562" s="110">
        <f>Dane!$C$12</f>
        <v>0</v>
      </c>
      <c r="AC562" s="108">
        <f>IF(Dane!$E$3=1,AP562+BA562+BL562,IF(Dane!$E$3=2,AT562+BE562+BP562,AW562+BH562+BS562))</f>
        <v>0</v>
      </c>
      <c r="AD562" s="14">
        <f>IF(Dane!$E$3=1,AQ562+BB562+BM562,IF(Dane!$E$3=2,AU562+BF562+BQ562,AX562+BI562+BT562))</f>
        <v>0</v>
      </c>
      <c r="AE562" s="14">
        <f>IF((J562*Dane!$C$9)-AC562&lt;0,0,(J562*Dane!$C$9)-AC562)</f>
        <v>0</v>
      </c>
      <c r="AF562" s="61">
        <f>IF((K562*Dane!$C$9)-AD562&lt;0,0,(K562*Dane!$C$9)-AD562)</f>
        <v>0</v>
      </c>
      <c r="AG562" s="93"/>
      <c r="AH562" s="84">
        <f>IF(Dane!$E$3=1,AP562,IF(Dane!$E$3=2,AT562,AW562))</f>
        <v>0</v>
      </c>
      <c r="AI562" s="84">
        <f>IF(Dane!$E$3=1,AQ562,IF(Dane!$E$3=2,AU562,AX562))</f>
        <v>0</v>
      </c>
      <c r="AJ562" s="84">
        <f>IF(Dane!$E$3=1,BA562,IF(Dane!$E$3=2,BE562,BH562))</f>
        <v>0</v>
      </c>
      <c r="AK562" s="84">
        <f>IF(Dane!$E$3=1,BB562,IF(Dane!$E$3=2,BF562,BI562))</f>
        <v>0</v>
      </c>
      <c r="AL562" s="84">
        <f>IF(Dane!$E$3=1,BL562,IF(Dane!$E$3=2,BP562,BS562))</f>
        <v>0</v>
      </c>
      <c r="AM562" s="84">
        <f>IF(Dane!$E$3=1,BM562,IF(Dane!$E$3=2,BQ562,BT562))</f>
        <v>0</v>
      </c>
      <c r="AN562" s="39">
        <f>IF(Dane!$C$9="",0,IFERROR(J562/R562,0))</f>
        <v>0</v>
      </c>
      <c r="AO562" s="39">
        <f>IF(Dane!$C$9="",0,IFERROR(ROUND(J562-ROUND(J562*0.0976,2)-ROUND(J562*0.015,2)-ROUND(J562*0.0245,2),2)/R562,0))</f>
        <v>0</v>
      </c>
      <c r="AP562" s="39">
        <f t="shared" si="129"/>
        <v>0</v>
      </c>
      <c r="AQ562" s="39">
        <f t="shared" si="130"/>
        <v>0</v>
      </c>
      <c r="AR562" s="39">
        <f t="shared" si="126"/>
        <v>0</v>
      </c>
      <c r="AS562" s="39">
        <f>IF(Dane!$C$9="",0,IFERROR(AR562/R562,0))</f>
        <v>0</v>
      </c>
      <c r="AT562" s="39">
        <f t="shared" si="131"/>
        <v>0</v>
      </c>
      <c r="AU562" s="39">
        <v>0</v>
      </c>
      <c r="AV562" s="39">
        <f t="shared" si="132"/>
        <v>0</v>
      </c>
      <c r="AW562" s="39">
        <f>IF(Dane!$C$9="",0,IF(ROUND((N562+O562)*AV562,2)&gt;$AN$1,$AN$1,ROUND((N562+O562)*AV562,2)))</f>
        <v>0</v>
      </c>
      <c r="AX562" s="39">
        <v>0</v>
      </c>
      <c r="AY562" s="39">
        <f>IF(Dane!$C$9=2,IFERROR(J562/W562,0),IF(Dane!$C$9=3,IFERROR(J562/W562,0),0))</f>
        <v>0</v>
      </c>
      <c r="AZ562" s="39">
        <f>IF(Dane!$C$9=2,IFERROR(ROUND(J562-ROUND(J562*0.0976,2)-ROUND(J562*0.015,2)-ROUND(J562*0.0245,2),2)/W562,0),IF(Dane!$C$9=3,IFERROR(ROUND(J562-ROUND(J562*0.0976,2)-ROUND(J562*0.015,2)-ROUND(J562*0.0245,2),2)/W562,0),0))</f>
        <v>0</v>
      </c>
      <c r="BA562" s="39">
        <f t="shared" si="133"/>
        <v>0</v>
      </c>
      <c r="BB562" s="39">
        <f t="shared" si="134"/>
        <v>0</v>
      </c>
      <c r="BC562" s="39">
        <f t="shared" si="127"/>
        <v>0</v>
      </c>
      <c r="BD562" s="39">
        <f>IF(Dane!$C$9=2,IFERROR(BC562/W562,0),IF(Dane!$C$9=3,IFERROR(BC562/W562,0),0))</f>
        <v>0</v>
      </c>
      <c r="BE562" s="39">
        <f t="shared" si="135"/>
        <v>0</v>
      </c>
      <c r="BF562" s="39">
        <v>0</v>
      </c>
      <c r="BG562" s="39">
        <f t="shared" si="136"/>
        <v>0</v>
      </c>
      <c r="BH562" s="39">
        <f>IF(Dane!$C$9=2,IF(ROUND((S562+T562)*BG562,2)&gt;$AN$1,$AN$1,ROUND((S562+T562)*BG562,2)),IF(Dane!$C$9=3,IF(ROUND((S562+T562)*BG562,2)&gt;$AN$1,$AN$1,ROUND((S562+T562)*BG562,2)),0))</f>
        <v>0</v>
      </c>
      <c r="BI562" s="39">
        <v>0</v>
      </c>
      <c r="BJ562" s="39">
        <f>IF(Dane!$C$9=3,IFERROR(J562/AB562,0),0)</f>
        <v>0</v>
      </c>
      <c r="BK562" s="39">
        <f>IF(Dane!$C$9=3,IFERROR(ROUND(J562-ROUND(J562*0.0976,2)-ROUND(J562*0.015,2)-ROUND(J562*0.0245,2),2)/AB562,0),0)</f>
        <v>0</v>
      </c>
      <c r="BL562" s="39">
        <f t="shared" si="137"/>
        <v>0</v>
      </c>
      <c r="BM562" s="39">
        <f t="shared" si="138"/>
        <v>0</v>
      </c>
      <c r="BN562" s="39">
        <f t="shared" si="128"/>
        <v>0</v>
      </c>
      <c r="BO562" s="39">
        <f>IF(Dane!$C$9=3,IFERROR(BN562/AB562,0),0)</f>
        <v>0</v>
      </c>
      <c r="BP562" s="39">
        <f t="shared" si="139"/>
        <v>0</v>
      </c>
      <c r="BQ562" s="39">
        <v>0</v>
      </c>
      <c r="BR562" s="39">
        <f t="shared" si="140"/>
        <v>0</v>
      </c>
      <c r="BS562" s="39">
        <f>IF(Dane!$C$9=3,IF(ROUND((X562+Y562)*BR562,2)&gt;$AN$1,$AN$1,ROUND((X562+Y562)*BR562,2)),0)</f>
        <v>0</v>
      </c>
      <c r="BT562" s="39">
        <v>0</v>
      </c>
    </row>
    <row r="563" spans="1:72">
      <c r="A563" s="87">
        <v>554</v>
      </c>
      <c r="B563" s="1"/>
      <c r="C563" s="1"/>
      <c r="D563" s="2"/>
      <c r="E563" s="3"/>
      <c r="F563" s="4"/>
      <c r="G563" s="5"/>
      <c r="H563" s="5"/>
      <c r="I563" s="6"/>
      <c r="J563" s="5"/>
      <c r="K563" s="5"/>
      <c r="L563" s="5"/>
      <c r="M563" s="55"/>
      <c r="N563" s="8"/>
      <c r="O563" s="105"/>
      <c r="P563" s="5"/>
      <c r="Q563" s="5"/>
      <c r="R563" s="105">
        <f>Dane!$C$10</f>
        <v>0</v>
      </c>
      <c r="S563" s="8"/>
      <c r="T563" s="105"/>
      <c r="U563" s="5"/>
      <c r="V563" s="5"/>
      <c r="W563" s="107">
        <f>Dane!$C$11</f>
        <v>0</v>
      </c>
      <c r="X563" s="8"/>
      <c r="Y563" s="105"/>
      <c r="Z563" s="5"/>
      <c r="AA563" s="5"/>
      <c r="AB563" s="110">
        <f>Dane!$C$12</f>
        <v>0</v>
      </c>
      <c r="AC563" s="108">
        <f>IF(Dane!$E$3=1,AP563+BA563+BL563,IF(Dane!$E$3=2,AT563+BE563+BP563,AW563+BH563+BS563))</f>
        <v>0</v>
      </c>
      <c r="AD563" s="14">
        <f>IF(Dane!$E$3=1,AQ563+BB563+BM563,IF(Dane!$E$3=2,AU563+BF563+BQ563,AX563+BI563+BT563))</f>
        <v>0</v>
      </c>
      <c r="AE563" s="14">
        <f>IF((J563*Dane!$C$9)-AC563&lt;0,0,(J563*Dane!$C$9)-AC563)</f>
        <v>0</v>
      </c>
      <c r="AF563" s="61">
        <f>IF((K563*Dane!$C$9)-AD563&lt;0,0,(K563*Dane!$C$9)-AD563)</f>
        <v>0</v>
      </c>
      <c r="AG563" s="93"/>
      <c r="AH563" s="84">
        <f>IF(Dane!$E$3=1,AP563,IF(Dane!$E$3=2,AT563,AW563))</f>
        <v>0</v>
      </c>
      <c r="AI563" s="84">
        <f>IF(Dane!$E$3=1,AQ563,IF(Dane!$E$3=2,AU563,AX563))</f>
        <v>0</v>
      </c>
      <c r="AJ563" s="84">
        <f>IF(Dane!$E$3=1,BA563,IF(Dane!$E$3=2,BE563,BH563))</f>
        <v>0</v>
      </c>
      <c r="AK563" s="84">
        <f>IF(Dane!$E$3=1,BB563,IF(Dane!$E$3=2,BF563,BI563))</f>
        <v>0</v>
      </c>
      <c r="AL563" s="84">
        <f>IF(Dane!$E$3=1,BL563,IF(Dane!$E$3=2,BP563,BS563))</f>
        <v>0</v>
      </c>
      <c r="AM563" s="84">
        <f>IF(Dane!$E$3=1,BM563,IF(Dane!$E$3=2,BQ563,BT563))</f>
        <v>0</v>
      </c>
      <c r="AN563" s="39">
        <f>IF(Dane!$C$9="",0,IFERROR(J563/R563,0))</f>
        <v>0</v>
      </c>
      <c r="AO563" s="39">
        <f>IF(Dane!$C$9="",0,IFERROR(ROUND(J563-ROUND(J563*0.0976,2)-ROUND(J563*0.015,2)-ROUND(J563*0.0245,2),2)/R563,0))</f>
        <v>0</v>
      </c>
      <c r="AP563" s="39">
        <f t="shared" si="129"/>
        <v>0</v>
      </c>
      <c r="AQ563" s="39">
        <f t="shared" si="130"/>
        <v>0</v>
      </c>
      <c r="AR563" s="39">
        <f t="shared" si="126"/>
        <v>0</v>
      </c>
      <c r="AS563" s="39">
        <f>IF(Dane!$C$9="",0,IFERROR(AR563/R563,0))</f>
        <v>0</v>
      </c>
      <c r="AT563" s="39">
        <f t="shared" si="131"/>
        <v>0</v>
      </c>
      <c r="AU563" s="39">
        <v>0</v>
      </c>
      <c r="AV563" s="39">
        <f t="shared" si="132"/>
        <v>0</v>
      </c>
      <c r="AW563" s="39">
        <f>IF(Dane!$C$9="",0,IF(ROUND((N563+O563)*AV563,2)&gt;$AN$1,$AN$1,ROUND((N563+O563)*AV563,2)))</f>
        <v>0</v>
      </c>
      <c r="AX563" s="39">
        <v>0</v>
      </c>
      <c r="AY563" s="39">
        <f>IF(Dane!$C$9=2,IFERROR(J563/W563,0),IF(Dane!$C$9=3,IFERROR(J563/W563,0),0))</f>
        <v>0</v>
      </c>
      <c r="AZ563" s="39">
        <f>IF(Dane!$C$9=2,IFERROR(ROUND(J563-ROUND(J563*0.0976,2)-ROUND(J563*0.015,2)-ROUND(J563*0.0245,2),2)/W563,0),IF(Dane!$C$9=3,IFERROR(ROUND(J563-ROUND(J563*0.0976,2)-ROUND(J563*0.015,2)-ROUND(J563*0.0245,2),2)/W563,0),0))</f>
        <v>0</v>
      </c>
      <c r="BA563" s="39">
        <f t="shared" si="133"/>
        <v>0</v>
      </c>
      <c r="BB563" s="39">
        <f t="shared" si="134"/>
        <v>0</v>
      </c>
      <c r="BC563" s="39">
        <f t="shared" si="127"/>
        <v>0</v>
      </c>
      <c r="BD563" s="39">
        <f>IF(Dane!$C$9=2,IFERROR(BC563/W563,0),IF(Dane!$C$9=3,IFERROR(BC563/W563,0),0))</f>
        <v>0</v>
      </c>
      <c r="BE563" s="39">
        <f t="shared" si="135"/>
        <v>0</v>
      </c>
      <c r="BF563" s="39">
        <v>0</v>
      </c>
      <c r="BG563" s="39">
        <f t="shared" si="136"/>
        <v>0</v>
      </c>
      <c r="BH563" s="39">
        <f>IF(Dane!$C$9=2,IF(ROUND((S563+T563)*BG563,2)&gt;$AN$1,$AN$1,ROUND((S563+T563)*BG563,2)),IF(Dane!$C$9=3,IF(ROUND((S563+T563)*BG563,2)&gt;$AN$1,$AN$1,ROUND((S563+T563)*BG563,2)),0))</f>
        <v>0</v>
      </c>
      <c r="BI563" s="39">
        <v>0</v>
      </c>
      <c r="BJ563" s="39">
        <f>IF(Dane!$C$9=3,IFERROR(J563/AB563,0),0)</f>
        <v>0</v>
      </c>
      <c r="BK563" s="39">
        <f>IF(Dane!$C$9=3,IFERROR(ROUND(J563-ROUND(J563*0.0976,2)-ROUND(J563*0.015,2)-ROUND(J563*0.0245,2),2)/AB563,0),0)</f>
        <v>0</v>
      </c>
      <c r="BL563" s="39">
        <f t="shared" si="137"/>
        <v>0</v>
      </c>
      <c r="BM563" s="39">
        <f t="shared" si="138"/>
        <v>0</v>
      </c>
      <c r="BN563" s="39">
        <f t="shared" si="128"/>
        <v>0</v>
      </c>
      <c r="BO563" s="39">
        <f>IF(Dane!$C$9=3,IFERROR(BN563/AB563,0),0)</f>
        <v>0</v>
      </c>
      <c r="BP563" s="39">
        <f t="shared" si="139"/>
        <v>0</v>
      </c>
      <c r="BQ563" s="39">
        <v>0</v>
      </c>
      <c r="BR563" s="39">
        <f t="shared" si="140"/>
        <v>0</v>
      </c>
      <c r="BS563" s="39">
        <f>IF(Dane!$C$9=3,IF(ROUND((X563+Y563)*BR563,2)&gt;$AN$1,$AN$1,ROUND((X563+Y563)*BR563,2)),0)</f>
        <v>0</v>
      </c>
      <c r="BT563" s="39">
        <v>0</v>
      </c>
    </row>
    <row r="564" spans="1:72">
      <c r="A564" s="87">
        <v>555</v>
      </c>
      <c r="B564" s="1"/>
      <c r="C564" s="1"/>
      <c r="D564" s="2"/>
      <c r="E564" s="3"/>
      <c r="F564" s="4"/>
      <c r="G564" s="5"/>
      <c r="H564" s="5"/>
      <c r="I564" s="6"/>
      <c r="J564" s="5"/>
      <c r="K564" s="5"/>
      <c r="L564" s="5"/>
      <c r="M564" s="55"/>
      <c r="N564" s="8"/>
      <c r="O564" s="105"/>
      <c r="P564" s="5"/>
      <c r="Q564" s="5"/>
      <c r="R564" s="105">
        <f>Dane!$C$10</f>
        <v>0</v>
      </c>
      <c r="S564" s="8"/>
      <c r="T564" s="105"/>
      <c r="U564" s="5"/>
      <c r="V564" s="5"/>
      <c r="W564" s="107">
        <f>Dane!$C$11</f>
        <v>0</v>
      </c>
      <c r="X564" s="8"/>
      <c r="Y564" s="105"/>
      <c r="Z564" s="5"/>
      <c r="AA564" s="5"/>
      <c r="AB564" s="110">
        <f>Dane!$C$12</f>
        <v>0</v>
      </c>
      <c r="AC564" s="108">
        <f>IF(Dane!$E$3=1,AP564+BA564+BL564,IF(Dane!$E$3=2,AT564+BE564+BP564,AW564+BH564+BS564))</f>
        <v>0</v>
      </c>
      <c r="AD564" s="14">
        <f>IF(Dane!$E$3=1,AQ564+BB564+BM564,IF(Dane!$E$3=2,AU564+BF564+BQ564,AX564+BI564+BT564))</f>
        <v>0</v>
      </c>
      <c r="AE564" s="14">
        <f>IF((J564*Dane!$C$9)-AC564&lt;0,0,(J564*Dane!$C$9)-AC564)</f>
        <v>0</v>
      </c>
      <c r="AF564" s="61">
        <f>IF((K564*Dane!$C$9)-AD564&lt;0,0,(K564*Dane!$C$9)-AD564)</f>
        <v>0</v>
      </c>
      <c r="AG564" s="93"/>
      <c r="AH564" s="84">
        <f>IF(Dane!$E$3=1,AP564,IF(Dane!$E$3=2,AT564,AW564))</f>
        <v>0</v>
      </c>
      <c r="AI564" s="84">
        <f>IF(Dane!$E$3=1,AQ564,IF(Dane!$E$3=2,AU564,AX564))</f>
        <v>0</v>
      </c>
      <c r="AJ564" s="84">
        <f>IF(Dane!$E$3=1,BA564,IF(Dane!$E$3=2,BE564,BH564))</f>
        <v>0</v>
      </c>
      <c r="AK564" s="84">
        <f>IF(Dane!$E$3=1,BB564,IF(Dane!$E$3=2,BF564,BI564))</f>
        <v>0</v>
      </c>
      <c r="AL564" s="84">
        <f>IF(Dane!$E$3=1,BL564,IF(Dane!$E$3=2,BP564,BS564))</f>
        <v>0</v>
      </c>
      <c r="AM564" s="84">
        <f>IF(Dane!$E$3=1,BM564,IF(Dane!$E$3=2,BQ564,BT564))</f>
        <v>0</v>
      </c>
      <c r="AN564" s="39">
        <f>IF(Dane!$C$9="",0,IFERROR(J564/R564,0))</f>
        <v>0</v>
      </c>
      <c r="AO564" s="39">
        <f>IF(Dane!$C$9="",0,IFERROR(ROUND(J564-ROUND(J564*0.0976,2)-ROUND(J564*0.015,2)-ROUND(J564*0.0245,2),2)/R564,0))</f>
        <v>0</v>
      </c>
      <c r="AP564" s="39">
        <f t="shared" si="129"/>
        <v>0</v>
      </c>
      <c r="AQ564" s="39">
        <f t="shared" si="130"/>
        <v>0</v>
      </c>
      <c r="AR564" s="39">
        <f t="shared" si="126"/>
        <v>0</v>
      </c>
      <c r="AS564" s="39">
        <f>IF(Dane!$C$9="",0,IFERROR(AR564/R564,0))</f>
        <v>0</v>
      </c>
      <c r="AT564" s="39">
        <f t="shared" si="131"/>
        <v>0</v>
      </c>
      <c r="AU564" s="39">
        <v>0</v>
      </c>
      <c r="AV564" s="39">
        <f t="shared" si="132"/>
        <v>0</v>
      </c>
      <c r="AW564" s="39">
        <f>IF(Dane!$C$9="",0,IF(ROUND((N564+O564)*AV564,2)&gt;$AN$1,$AN$1,ROUND((N564+O564)*AV564,2)))</f>
        <v>0</v>
      </c>
      <c r="AX564" s="39">
        <v>0</v>
      </c>
      <c r="AY564" s="39">
        <f>IF(Dane!$C$9=2,IFERROR(J564/W564,0),IF(Dane!$C$9=3,IFERROR(J564/W564,0),0))</f>
        <v>0</v>
      </c>
      <c r="AZ564" s="39">
        <f>IF(Dane!$C$9=2,IFERROR(ROUND(J564-ROUND(J564*0.0976,2)-ROUND(J564*0.015,2)-ROUND(J564*0.0245,2),2)/W564,0),IF(Dane!$C$9=3,IFERROR(ROUND(J564-ROUND(J564*0.0976,2)-ROUND(J564*0.015,2)-ROUND(J564*0.0245,2),2)/W564,0),0))</f>
        <v>0</v>
      </c>
      <c r="BA564" s="39">
        <f t="shared" si="133"/>
        <v>0</v>
      </c>
      <c r="BB564" s="39">
        <f t="shared" si="134"/>
        <v>0</v>
      </c>
      <c r="BC564" s="39">
        <f t="shared" si="127"/>
        <v>0</v>
      </c>
      <c r="BD564" s="39">
        <f>IF(Dane!$C$9=2,IFERROR(BC564/W564,0),IF(Dane!$C$9=3,IFERROR(BC564/W564,0),0))</f>
        <v>0</v>
      </c>
      <c r="BE564" s="39">
        <f t="shared" si="135"/>
        <v>0</v>
      </c>
      <c r="BF564" s="39">
        <v>0</v>
      </c>
      <c r="BG564" s="39">
        <f t="shared" si="136"/>
        <v>0</v>
      </c>
      <c r="BH564" s="39">
        <f>IF(Dane!$C$9=2,IF(ROUND((S564+T564)*BG564,2)&gt;$AN$1,$AN$1,ROUND((S564+T564)*BG564,2)),IF(Dane!$C$9=3,IF(ROUND((S564+T564)*BG564,2)&gt;$AN$1,$AN$1,ROUND((S564+T564)*BG564,2)),0))</f>
        <v>0</v>
      </c>
      <c r="BI564" s="39">
        <v>0</v>
      </c>
      <c r="BJ564" s="39">
        <f>IF(Dane!$C$9=3,IFERROR(J564/AB564,0),0)</f>
        <v>0</v>
      </c>
      <c r="BK564" s="39">
        <f>IF(Dane!$C$9=3,IFERROR(ROUND(J564-ROUND(J564*0.0976,2)-ROUND(J564*0.015,2)-ROUND(J564*0.0245,2),2)/AB564,0),0)</f>
        <v>0</v>
      </c>
      <c r="BL564" s="39">
        <f t="shared" si="137"/>
        <v>0</v>
      </c>
      <c r="BM564" s="39">
        <f t="shared" si="138"/>
        <v>0</v>
      </c>
      <c r="BN564" s="39">
        <f t="shared" si="128"/>
        <v>0</v>
      </c>
      <c r="BO564" s="39">
        <f>IF(Dane!$C$9=3,IFERROR(BN564/AB564,0),0)</f>
        <v>0</v>
      </c>
      <c r="BP564" s="39">
        <f t="shared" si="139"/>
        <v>0</v>
      </c>
      <c r="BQ564" s="39">
        <v>0</v>
      </c>
      <c r="BR564" s="39">
        <f t="shared" si="140"/>
        <v>0</v>
      </c>
      <c r="BS564" s="39">
        <f>IF(Dane!$C$9=3,IF(ROUND((X564+Y564)*BR564,2)&gt;$AN$1,$AN$1,ROUND((X564+Y564)*BR564,2)),0)</f>
        <v>0</v>
      </c>
      <c r="BT564" s="39">
        <v>0</v>
      </c>
    </row>
    <row r="565" spans="1:72">
      <c r="A565" s="87">
        <v>556</v>
      </c>
      <c r="B565" s="1"/>
      <c r="C565" s="1"/>
      <c r="D565" s="2"/>
      <c r="E565" s="3"/>
      <c r="F565" s="4"/>
      <c r="G565" s="5"/>
      <c r="H565" s="5"/>
      <c r="I565" s="6"/>
      <c r="J565" s="5"/>
      <c r="K565" s="5"/>
      <c r="L565" s="5"/>
      <c r="M565" s="55"/>
      <c r="N565" s="8"/>
      <c r="O565" s="105"/>
      <c r="P565" s="5"/>
      <c r="Q565" s="5"/>
      <c r="R565" s="105">
        <f>Dane!$C$10</f>
        <v>0</v>
      </c>
      <c r="S565" s="8"/>
      <c r="T565" s="105"/>
      <c r="U565" s="5"/>
      <c r="V565" s="5"/>
      <c r="W565" s="107">
        <f>Dane!$C$11</f>
        <v>0</v>
      </c>
      <c r="X565" s="8"/>
      <c r="Y565" s="105"/>
      <c r="Z565" s="5"/>
      <c r="AA565" s="5"/>
      <c r="AB565" s="110">
        <f>Dane!$C$12</f>
        <v>0</v>
      </c>
      <c r="AC565" s="108">
        <f>IF(Dane!$E$3=1,AP565+BA565+BL565,IF(Dane!$E$3=2,AT565+BE565+BP565,AW565+BH565+BS565))</f>
        <v>0</v>
      </c>
      <c r="AD565" s="14">
        <f>IF(Dane!$E$3=1,AQ565+BB565+BM565,IF(Dane!$E$3=2,AU565+BF565+BQ565,AX565+BI565+BT565))</f>
        <v>0</v>
      </c>
      <c r="AE565" s="14">
        <f>IF((J565*Dane!$C$9)-AC565&lt;0,0,(J565*Dane!$C$9)-AC565)</f>
        <v>0</v>
      </c>
      <c r="AF565" s="61">
        <f>IF((K565*Dane!$C$9)-AD565&lt;0,0,(K565*Dane!$C$9)-AD565)</f>
        <v>0</v>
      </c>
      <c r="AG565" s="93"/>
      <c r="AH565" s="84">
        <f>IF(Dane!$E$3=1,AP565,IF(Dane!$E$3=2,AT565,AW565))</f>
        <v>0</v>
      </c>
      <c r="AI565" s="84">
        <f>IF(Dane!$E$3=1,AQ565,IF(Dane!$E$3=2,AU565,AX565))</f>
        <v>0</v>
      </c>
      <c r="AJ565" s="84">
        <f>IF(Dane!$E$3=1,BA565,IF(Dane!$E$3=2,BE565,BH565))</f>
        <v>0</v>
      </c>
      <c r="AK565" s="84">
        <f>IF(Dane!$E$3=1,BB565,IF(Dane!$E$3=2,BF565,BI565))</f>
        <v>0</v>
      </c>
      <c r="AL565" s="84">
        <f>IF(Dane!$E$3=1,BL565,IF(Dane!$E$3=2,BP565,BS565))</f>
        <v>0</v>
      </c>
      <c r="AM565" s="84">
        <f>IF(Dane!$E$3=1,BM565,IF(Dane!$E$3=2,BQ565,BT565))</f>
        <v>0</v>
      </c>
      <c r="AN565" s="39">
        <f>IF(Dane!$C$9="",0,IFERROR(J565/R565,0))</f>
        <v>0</v>
      </c>
      <c r="AO565" s="39">
        <f>IF(Dane!$C$9="",0,IFERROR(ROUND(J565-ROUND(J565*0.0976,2)-ROUND(J565*0.015,2)-ROUND(J565*0.0245,2),2)/R565,0))</f>
        <v>0</v>
      </c>
      <c r="AP565" s="39">
        <f t="shared" si="129"/>
        <v>0</v>
      </c>
      <c r="AQ565" s="39">
        <f t="shared" si="130"/>
        <v>0</v>
      </c>
      <c r="AR565" s="39">
        <f t="shared" si="126"/>
        <v>0</v>
      </c>
      <c r="AS565" s="39">
        <f>IF(Dane!$C$9="",0,IFERROR(AR565/R565,0))</f>
        <v>0</v>
      </c>
      <c r="AT565" s="39">
        <f t="shared" si="131"/>
        <v>0</v>
      </c>
      <c r="AU565" s="39">
        <v>0</v>
      </c>
      <c r="AV565" s="39">
        <f t="shared" si="132"/>
        <v>0</v>
      </c>
      <c r="AW565" s="39">
        <f>IF(Dane!$C$9="",0,IF(ROUND((N565+O565)*AV565,2)&gt;$AN$1,$AN$1,ROUND((N565+O565)*AV565,2)))</f>
        <v>0</v>
      </c>
      <c r="AX565" s="39">
        <v>0</v>
      </c>
      <c r="AY565" s="39">
        <f>IF(Dane!$C$9=2,IFERROR(J565/W565,0),IF(Dane!$C$9=3,IFERROR(J565/W565,0),0))</f>
        <v>0</v>
      </c>
      <c r="AZ565" s="39">
        <f>IF(Dane!$C$9=2,IFERROR(ROUND(J565-ROUND(J565*0.0976,2)-ROUND(J565*0.015,2)-ROUND(J565*0.0245,2),2)/W565,0),IF(Dane!$C$9=3,IFERROR(ROUND(J565-ROUND(J565*0.0976,2)-ROUND(J565*0.015,2)-ROUND(J565*0.0245,2),2)/W565,0),0))</f>
        <v>0</v>
      </c>
      <c r="BA565" s="39">
        <f t="shared" si="133"/>
        <v>0</v>
      </c>
      <c r="BB565" s="39">
        <f t="shared" si="134"/>
        <v>0</v>
      </c>
      <c r="BC565" s="39">
        <f t="shared" si="127"/>
        <v>0</v>
      </c>
      <c r="BD565" s="39">
        <f>IF(Dane!$C$9=2,IFERROR(BC565/W565,0),IF(Dane!$C$9=3,IFERROR(BC565/W565,0),0))</f>
        <v>0</v>
      </c>
      <c r="BE565" s="39">
        <f t="shared" si="135"/>
        <v>0</v>
      </c>
      <c r="BF565" s="39">
        <v>0</v>
      </c>
      <c r="BG565" s="39">
        <f t="shared" si="136"/>
        <v>0</v>
      </c>
      <c r="BH565" s="39">
        <f>IF(Dane!$C$9=2,IF(ROUND((S565+T565)*BG565,2)&gt;$AN$1,$AN$1,ROUND((S565+T565)*BG565,2)),IF(Dane!$C$9=3,IF(ROUND((S565+T565)*BG565,2)&gt;$AN$1,$AN$1,ROUND((S565+T565)*BG565,2)),0))</f>
        <v>0</v>
      </c>
      <c r="BI565" s="39">
        <v>0</v>
      </c>
      <c r="BJ565" s="39">
        <f>IF(Dane!$C$9=3,IFERROR(J565/AB565,0),0)</f>
        <v>0</v>
      </c>
      <c r="BK565" s="39">
        <f>IF(Dane!$C$9=3,IFERROR(ROUND(J565-ROUND(J565*0.0976,2)-ROUND(J565*0.015,2)-ROUND(J565*0.0245,2),2)/AB565,0),0)</f>
        <v>0</v>
      </c>
      <c r="BL565" s="39">
        <f t="shared" si="137"/>
        <v>0</v>
      </c>
      <c r="BM565" s="39">
        <f t="shared" si="138"/>
        <v>0</v>
      </c>
      <c r="BN565" s="39">
        <f t="shared" si="128"/>
        <v>0</v>
      </c>
      <c r="BO565" s="39">
        <f>IF(Dane!$C$9=3,IFERROR(BN565/AB565,0),0)</f>
        <v>0</v>
      </c>
      <c r="BP565" s="39">
        <f t="shared" si="139"/>
        <v>0</v>
      </c>
      <c r="BQ565" s="39">
        <v>0</v>
      </c>
      <c r="BR565" s="39">
        <f t="shared" si="140"/>
        <v>0</v>
      </c>
      <c r="BS565" s="39">
        <f>IF(Dane!$C$9=3,IF(ROUND((X565+Y565)*BR565,2)&gt;$AN$1,$AN$1,ROUND((X565+Y565)*BR565,2)),0)</f>
        <v>0</v>
      </c>
      <c r="BT565" s="39">
        <v>0</v>
      </c>
    </row>
    <row r="566" spans="1:72">
      <c r="A566" s="87">
        <v>557</v>
      </c>
      <c r="B566" s="1"/>
      <c r="C566" s="1"/>
      <c r="D566" s="2"/>
      <c r="E566" s="3"/>
      <c r="F566" s="4"/>
      <c r="G566" s="5"/>
      <c r="H566" s="5"/>
      <c r="I566" s="6"/>
      <c r="J566" s="5"/>
      <c r="K566" s="5"/>
      <c r="L566" s="5"/>
      <c r="M566" s="55"/>
      <c r="N566" s="8"/>
      <c r="O566" s="105"/>
      <c r="P566" s="5"/>
      <c r="Q566" s="5"/>
      <c r="R566" s="105">
        <f>Dane!$C$10</f>
        <v>0</v>
      </c>
      <c r="S566" s="8"/>
      <c r="T566" s="105"/>
      <c r="U566" s="5"/>
      <c r="V566" s="5"/>
      <c r="W566" s="107">
        <f>Dane!$C$11</f>
        <v>0</v>
      </c>
      <c r="X566" s="8"/>
      <c r="Y566" s="105"/>
      <c r="Z566" s="5"/>
      <c r="AA566" s="5"/>
      <c r="AB566" s="110">
        <f>Dane!$C$12</f>
        <v>0</v>
      </c>
      <c r="AC566" s="108">
        <f>IF(Dane!$E$3=1,AP566+BA566+BL566,IF(Dane!$E$3=2,AT566+BE566+BP566,AW566+BH566+BS566))</f>
        <v>0</v>
      </c>
      <c r="AD566" s="14">
        <f>IF(Dane!$E$3=1,AQ566+BB566+BM566,IF(Dane!$E$3=2,AU566+BF566+BQ566,AX566+BI566+BT566))</f>
        <v>0</v>
      </c>
      <c r="AE566" s="14">
        <f>IF((J566*Dane!$C$9)-AC566&lt;0,0,(J566*Dane!$C$9)-AC566)</f>
        <v>0</v>
      </c>
      <c r="AF566" s="61">
        <f>IF((K566*Dane!$C$9)-AD566&lt;0,0,(K566*Dane!$C$9)-AD566)</f>
        <v>0</v>
      </c>
      <c r="AG566" s="93"/>
      <c r="AH566" s="84">
        <f>IF(Dane!$E$3=1,AP566,IF(Dane!$E$3=2,AT566,AW566))</f>
        <v>0</v>
      </c>
      <c r="AI566" s="84">
        <f>IF(Dane!$E$3=1,AQ566,IF(Dane!$E$3=2,AU566,AX566))</f>
        <v>0</v>
      </c>
      <c r="AJ566" s="84">
        <f>IF(Dane!$E$3=1,BA566,IF(Dane!$E$3=2,BE566,BH566))</f>
        <v>0</v>
      </c>
      <c r="AK566" s="84">
        <f>IF(Dane!$E$3=1,BB566,IF(Dane!$E$3=2,BF566,BI566))</f>
        <v>0</v>
      </c>
      <c r="AL566" s="84">
        <f>IF(Dane!$E$3=1,BL566,IF(Dane!$E$3=2,BP566,BS566))</f>
        <v>0</v>
      </c>
      <c r="AM566" s="84">
        <f>IF(Dane!$E$3=1,BM566,IF(Dane!$E$3=2,BQ566,BT566))</f>
        <v>0</v>
      </c>
      <c r="AN566" s="39">
        <f>IF(Dane!$C$9="",0,IFERROR(J566/R566,0))</f>
        <v>0</v>
      </c>
      <c r="AO566" s="39">
        <f>IF(Dane!$C$9="",0,IFERROR(ROUND(J566-ROUND(J566*0.0976,2)-ROUND(J566*0.015,2)-ROUND(J566*0.0245,2),2)/R566,0))</f>
        <v>0</v>
      </c>
      <c r="AP566" s="39">
        <f t="shared" si="129"/>
        <v>0</v>
      </c>
      <c r="AQ566" s="39">
        <f t="shared" si="130"/>
        <v>0</v>
      </c>
      <c r="AR566" s="39">
        <f t="shared" si="126"/>
        <v>0</v>
      </c>
      <c r="AS566" s="39">
        <f>IF(Dane!$C$9="",0,IFERROR(AR566/R566,0))</f>
        <v>0</v>
      </c>
      <c r="AT566" s="39">
        <f t="shared" si="131"/>
        <v>0</v>
      </c>
      <c r="AU566" s="39">
        <v>0</v>
      </c>
      <c r="AV566" s="39">
        <f t="shared" si="132"/>
        <v>0</v>
      </c>
      <c r="AW566" s="39">
        <f>IF(Dane!$C$9="",0,IF(ROUND((N566+O566)*AV566,2)&gt;$AN$1,$AN$1,ROUND((N566+O566)*AV566,2)))</f>
        <v>0</v>
      </c>
      <c r="AX566" s="39">
        <v>0</v>
      </c>
      <c r="AY566" s="39">
        <f>IF(Dane!$C$9=2,IFERROR(J566/W566,0),IF(Dane!$C$9=3,IFERROR(J566/W566,0),0))</f>
        <v>0</v>
      </c>
      <c r="AZ566" s="39">
        <f>IF(Dane!$C$9=2,IFERROR(ROUND(J566-ROUND(J566*0.0976,2)-ROUND(J566*0.015,2)-ROUND(J566*0.0245,2),2)/W566,0),IF(Dane!$C$9=3,IFERROR(ROUND(J566-ROUND(J566*0.0976,2)-ROUND(J566*0.015,2)-ROUND(J566*0.0245,2),2)/W566,0),0))</f>
        <v>0</v>
      </c>
      <c r="BA566" s="39">
        <f t="shared" si="133"/>
        <v>0</v>
      </c>
      <c r="BB566" s="39">
        <f t="shared" si="134"/>
        <v>0</v>
      </c>
      <c r="BC566" s="39">
        <f t="shared" si="127"/>
        <v>0</v>
      </c>
      <c r="BD566" s="39">
        <f>IF(Dane!$C$9=2,IFERROR(BC566/W566,0),IF(Dane!$C$9=3,IFERROR(BC566/W566,0),0))</f>
        <v>0</v>
      </c>
      <c r="BE566" s="39">
        <f t="shared" si="135"/>
        <v>0</v>
      </c>
      <c r="BF566" s="39">
        <v>0</v>
      </c>
      <c r="BG566" s="39">
        <f t="shared" si="136"/>
        <v>0</v>
      </c>
      <c r="BH566" s="39">
        <f>IF(Dane!$C$9=2,IF(ROUND((S566+T566)*BG566,2)&gt;$AN$1,$AN$1,ROUND((S566+T566)*BG566,2)),IF(Dane!$C$9=3,IF(ROUND((S566+T566)*BG566,2)&gt;$AN$1,$AN$1,ROUND((S566+T566)*BG566,2)),0))</f>
        <v>0</v>
      </c>
      <c r="BI566" s="39">
        <v>0</v>
      </c>
      <c r="BJ566" s="39">
        <f>IF(Dane!$C$9=3,IFERROR(J566/AB566,0),0)</f>
        <v>0</v>
      </c>
      <c r="BK566" s="39">
        <f>IF(Dane!$C$9=3,IFERROR(ROUND(J566-ROUND(J566*0.0976,2)-ROUND(J566*0.015,2)-ROUND(J566*0.0245,2),2)/AB566,0),0)</f>
        <v>0</v>
      </c>
      <c r="BL566" s="39">
        <f t="shared" si="137"/>
        <v>0</v>
      </c>
      <c r="BM566" s="39">
        <f t="shared" si="138"/>
        <v>0</v>
      </c>
      <c r="BN566" s="39">
        <f t="shared" si="128"/>
        <v>0</v>
      </c>
      <c r="BO566" s="39">
        <f>IF(Dane!$C$9=3,IFERROR(BN566/AB566,0),0)</f>
        <v>0</v>
      </c>
      <c r="BP566" s="39">
        <f t="shared" si="139"/>
        <v>0</v>
      </c>
      <c r="BQ566" s="39">
        <v>0</v>
      </c>
      <c r="BR566" s="39">
        <f t="shared" si="140"/>
        <v>0</v>
      </c>
      <c r="BS566" s="39">
        <f>IF(Dane!$C$9=3,IF(ROUND((X566+Y566)*BR566,2)&gt;$AN$1,$AN$1,ROUND((X566+Y566)*BR566,2)),0)</f>
        <v>0</v>
      </c>
      <c r="BT566" s="39">
        <v>0</v>
      </c>
    </row>
    <row r="567" spans="1:72">
      <c r="A567" s="87">
        <v>558</v>
      </c>
      <c r="B567" s="1"/>
      <c r="C567" s="1"/>
      <c r="D567" s="2"/>
      <c r="E567" s="3"/>
      <c r="F567" s="4"/>
      <c r="G567" s="5"/>
      <c r="H567" s="5"/>
      <c r="I567" s="6"/>
      <c r="J567" s="5"/>
      <c r="K567" s="5"/>
      <c r="L567" s="5"/>
      <c r="M567" s="55"/>
      <c r="N567" s="8"/>
      <c r="O567" s="105"/>
      <c r="P567" s="5"/>
      <c r="Q567" s="5"/>
      <c r="R567" s="105">
        <f>Dane!$C$10</f>
        <v>0</v>
      </c>
      <c r="S567" s="8"/>
      <c r="T567" s="105"/>
      <c r="U567" s="5"/>
      <c r="V567" s="5"/>
      <c r="W567" s="107">
        <f>Dane!$C$11</f>
        <v>0</v>
      </c>
      <c r="X567" s="8"/>
      <c r="Y567" s="105"/>
      <c r="Z567" s="5"/>
      <c r="AA567" s="5"/>
      <c r="AB567" s="110">
        <f>Dane!$C$12</f>
        <v>0</v>
      </c>
      <c r="AC567" s="108">
        <f>IF(Dane!$E$3=1,AP567+BA567+BL567,IF(Dane!$E$3=2,AT567+BE567+BP567,AW567+BH567+BS567))</f>
        <v>0</v>
      </c>
      <c r="AD567" s="14">
        <f>IF(Dane!$E$3=1,AQ567+BB567+BM567,IF(Dane!$E$3=2,AU567+BF567+BQ567,AX567+BI567+BT567))</f>
        <v>0</v>
      </c>
      <c r="AE567" s="14">
        <f>IF((J567*Dane!$C$9)-AC567&lt;0,0,(J567*Dane!$C$9)-AC567)</f>
        <v>0</v>
      </c>
      <c r="AF567" s="61">
        <f>IF((K567*Dane!$C$9)-AD567&lt;0,0,(K567*Dane!$C$9)-AD567)</f>
        <v>0</v>
      </c>
      <c r="AG567" s="93"/>
      <c r="AH567" s="84">
        <f>IF(Dane!$E$3=1,AP567,IF(Dane!$E$3=2,AT567,AW567))</f>
        <v>0</v>
      </c>
      <c r="AI567" s="84">
        <f>IF(Dane!$E$3=1,AQ567,IF(Dane!$E$3=2,AU567,AX567))</f>
        <v>0</v>
      </c>
      <c r="AJ567" s="84">
        <f>IF(Dane!$E$3=1,BA567,IF(Dane!$E$3=2,BE567,BH567))</f>
        <v>0</v>
      </c>
      <c r="AK567" s="84">
        <f>IF(Dane!$E$3=1,BB567,IF(Dane!$E$3=2,BF567,BI567))</f>
        <v>0</v>
      </c>
      <c r="AL567" s="84">
        <f>IF(Dane!$E$3=1,BL567,IF(Dane!$E$3=2,BP567,BS567))</f>
        <v>0</v>
      </c>
      <c r="AM567" s="84">
        <f>IF(Dane!$E$3=1,BM567,IF(Dane!$E$3=2,BQ567,BT567))</f>
        <v>0</v>
      </c>
      <c r="AN567" s="39">
        <f>IF(Dane!$C$9="",0,IFERROR(J567/R567,0))</f>
        <v>0</v>
      </c>
      <c r="AO567" s="39">
        <f>IF(Dane!$C$9="",0,IFERROR(ROUND(J567-ROUND(J567*0.0976,2)-ROUND(J567*0.015,2)-ROUND(J567*0.0245,2),2)/R567,0))</f>
        <v>0</v>
      </c>
      <c r="AP567" s="39">
        <f t="shared" si="129"/>
        <v>0</v>
      </c>
      <c r="AQ567" s="39">
        <f t="shared" si="130"/>
        <v>0</v>
      </c>
      <c r="AR567" s="39">
        <f t="shared" si="126"/>
        <v>0</v>
      </c>
      <c r="AS567" s="39">
        <f>IF(Dane!$C$9="",0,IFERROR(AR567/R567,0))</f>
        <v>0</v>
      </c>
      <c r="AT567" s="39">
        <f t="shared" si="131"/>
        <v>0</v>
      </c>
      <c r="AU567" s="39">
        <v>0</v>
      </c>
      <c r="AV567" s="39">
        <f t="shared" si="132"/>
        <v>0</v>
      </c>
      <c r="AW567" s="39">
        <f>IF(Dane!$C$9="",0,IF(ROUND((N567+O567)*AV567,2)&gt;$AN$1,$AN$1,ROUND((N567+O567)*AV567,2)))</f>
        <v>0</v>
      </c>
      <c r="AX567" s="39">
        <v>0</v>
      </c>
      <c r="AY567" s="39">
        <f>IF(Dane!$C$9=2,IFERROR(J567/W567,0),IF(Dane!$C$9=3,IFERROR(J567/W567,0),0))</f>
        <v>0</v>
      </c>
      <c r="AZ567" s="39">
        <f>IF(Dane!$C$9=2,IFERROR(ROUND(J567-ROUND(J567*0.0976,2)-ROUND(J567*0.015,2)-ROUND(J567*0.0245,2),2)/W567,0),IF(Dane!$C$9=3,IFERROR(ROUND(J567-ROUND(J567*0.0976,2)-ROUND(J567*0.015,2)-ROUND(J567*0.0245,2),2)/W567,0),0))</f>
        <v>0</v>
      </c>
      <c r="BA567" s="39">
        <f t="shared" si="133"/>
        <v>0</v>
      </c>
      <c r="BB567" s="39">
        <f t="shared" si="134"/>
        <v>0</v>
      </c>
      <c r="BC567" s="39">
        <f t="shared" si="127"/>
        <v>0</v>
      </c>
      <c r="BD567" s="39">
        <f>IF(Dane!$C$9=2,IFERROR(BC567/W567,0),IF(Dane!$C$9=3,IFERROR(BC567/W567,0),0))</f>
        <v>0</v>
      </c>
      <c r="BE567" s="39">
        <f t="shared" si="135"/>
        <v>0</v>
      </c>
      <c r="BF567" s="39">
        <v>0</v>
      </c>
      <c r="BG567" s="39">
        <f t="shared" si="136"/>
        <v>0</v>
      </c>
      <c r="BH567" s="39">
        <f>IF(Dane!$C$9=2,IF(ROUND((S567+T567)*BG567,2)&gt;$AN$1,$AN$1,ROUND((S567+T567)*BG567,2)),IF(Dane!$C$9=3,IF(ROUND((S567+T567)*BG567,2)&gt;$AN$1,$AN$1,ROUND((S567+T567)*BG567,2)),0))</f>
        <v>0</v>
      </c>
      <c r="BI567" s="39">
        <v>0</v>
      </c>
      <c r="BJ567" s="39">
        <f>IF(Dane!$C$9=3,IFERROR(J567/AB567,0),0)</f>
        <v>0</v>
      </c>
      <c r="BK567" s="39">
        <f>IF(Dane!$C$9=3,IFERROR(ROUND(J567-ROUND(J567*0.0976,2)-ROUND(J567*0.015,2)-ROUND(J567*0.0245,2),2)/AB567,0),0)</f>
        <v>0</v>
      </c>
      <c r="BL567" s="39">
        <f t="shared" si="137"/>
        <v>0</v>
      </c>
      <c r="BM567" s="39">
        <f t="shared" si="138"/>
        <v>0</v>
      </c>
      <c r="BN567" s="39">
        <f t="shared" si="128"/>
        <v>0</v>
      </c>
      <c r="BO567" s="39">
        <f>IF(Dane!$C$9=3,IFERROR(BN567/AB567,0),0)</f>
        <v>0</v>
      </c>
      <c r="BP567" s="39">
        <f t="shared" si="139"/>
        <v>0</v>
      </c>
      <c r="BQ567" s="39">
        <v>0</v>
      </c>
      <c r="BR567" s="39">
        <f t="shared" si="140"/>
        <v>0</v>
      </c>
      <c r="BS567" s="39">
        <f>IF(Dane!$C$9=3,IF(ROUND((X567+Y567)*BR567,2)&gt;$AN$1,$AN$1,ROUND((X567+Y567)*BR567,2)),0)</f>
        <v>0</v>
      </c>
      <c r="BT567" s="39">
        <v>0</v>
      </c>
    </row>
    <row r="568" spans="1:72">
      <c r="A568" s="87">
        <v>559</v>
      </c>
      <c r="B568" s="1"/>
      <c r="C568" s="1"/>
      <c r="D568" s="2"/>
      <c r="E568" s="3"/>
      <c r="F568" s="4"/>
      <c r="G568" s="5"/>
      <c r="H568" s="5"/>
      <c r="I568" s="6"/>
      <c r="J568" s="5"/>
      <c r="K568" s="5"/>
      <c r="L568" s="5"/>
      <c r="M568" s="55"/>
      <c r="N568" s="8"/>
      <c r="O568" s="105"/>
      <c r="P568" s="5"/>
      <c r="Q568" s="5"/>
      <c r="R568" s="105">
        <f>Dane!$C$10</f>
        <v>0</v>
      </c>
      <c r="S568" s="8"/>
      <c r="T568" s="105"/>
      <c r="U568" s="5"/>
      <c r="V568" s="5"/>
      <c r="W568" s="107">
        <f>Dane!$C$11</f>
        <v>0</v>
      </c>
      <c r="X568" s="8"/>
      <c r="Y568" s="105"/>
      <c r="Z568" s="5"/>
      <c r="AA568" s="5"/>
      <c r="AB568" s="110">
        <f>Dane!$C$12</f>
        <v>0</v>
      </c>
      <c r="AC568" s="108">
        <f>IF(Dane!$E$3=1,AP568+BA568+BL568,IF(Dane!$E$3=2,AT568+BE568+BP568,AW568+BH568+BS568))</f>
        <v>0</v>
      </c>
      <c r="AD568" s="14">
        <f>IF(Dane!$E$3=1,AQ568+BB568+BM568,IF(Dane!$E$3=2,AU568+BF568+BQ568,AX568+BI568+BT568))</f>
        <v>0</v>
      </c>
      <c r="AE568" s="14">
        <f>IF((J568*Dane!$C$9)-AC568&lt;0,0,(J568*Dane!$C$9)-AC568)</f>
        <v>0</v>
      </c>
      <c r="AF568" s="61">
        <f>IF((K568*Dane!$C$9)-AD568&lt;0,0,(K568*Dane!$C$9)-AD568)</f>
        <v>0</v>
      </c>
      <c r="AG568" s="93"/>
      <c r="AH568" s="84">
        <f>IF(Dane!$E$3=1,AP568,IF(Dane!$E$3=2,AT568,AW568))</f>
        <v>0</v>
      </c>
      <c r="AI568" s="84">
        <f>IF(Dane!$E$3=1,AQ568,IF(Dane!$E$3=2,AU568,AX568))</f>
        <v>0</v>
      </c>
      <c r="AJ568" s="84">
        <f>IF(Dane!$E$3=1,BA568,IF(Dane!$E$3=2,BE568,BH568))</f>
        <v>0</v>
      </c>
      <c r="AK568" s="84">
        <f>IF(Dane!$E$3=1,BB568,IF(Dane!$E$3=2,BF568,BI568))</f>
        <v>0</v>
      </c>
      <c r="AL568" s="84">
        <f>IF(Dane!$E$3=1,BL568,IF(Dane!$E$3=2,BP568,BS568))</f>
        <v>0</v>
      </c>
      <c r="AM568" s="84">
        <f>IF(Dane!$E$3=1,BM568,IF(Dane!$E$3=2,BQ568,BT568))</f>
        <v>0</v>
      </c>
      <c r="AN568" s="39">
        <f>IF(Dane!$C$9="",0,IFERROR(J568/R568,0))</f>
        <v>0</v>
      </c>
      <c r="AO568" s="39">
        <f>IF(Dane!$C$9="",0,IFERROR(ROUND(J568-ROUND(J568*0.0976,2)-ROUND(J568*0.015,2)-ROUND(J568*0.0245,2),2)/R568,0))</f>
        <v>0</v>
      </c>
      <c r="AP568" s="39">
        <f t="shared" si="129"/>
        <v>0</v>
      </c>
      <c r="AQ568" s="39">
        <f t="shared" si="130"/>
        <v>0</v>
      </c>
      <c r="AR568" s="39">
        <f t="shared" si="126"/>
        <v>0</v>
      </c>
      <c r="AS568" s="39">
        <f>IF(Dane!$C$9="",0,IFERROR(AR568/R568,0))</f>
        <v>0</v>
      </c>
      <c r="AT568" s="39">
        <f t="shared" si="131"/>
        <v>0</v>
      </c>
      <c r="AU568" s="39">
        <v>0</v>
      </c>
      <c r="AV568" s="39">
        <f t="shared" si="132"/>
        <v>0</v>
      </c>
      <c r="AW568" s="39">
        <f>IF(Dane!$C$9="",0,IF(ROUND((N568+O568)*AV568,2)&gt;$AN$1,$AN$1,ROUND((N568+O568)*AV568,2)))</f>
        <v>0</v>
      </c>
      <c r="AX568" s="39">
        <v>0</v>
      </c>
      <c r="AY568" s="39">
        <f>IF(Dane!$C$9=2,IFERROR(J568/W568,0),IF(Dane!$C$9=3,IFERROR(J568/W568,0),0))</f>
        <v>0</v>
      </c>
      <c r="AZ568" s="39">
        <f>IF(Dane!$C$9=2,IFERROR(ROUND(J568-ROUND(J568*0.0976,2)-ROUND(J568*0.015,2)-ROUND(J568*0.0245,2),2)/W568,0),IF(Dane!$C$9=3,IFERROR(ROUND(J568-ROUND(J568*0.0976,2)-ROUND(J568*0.015,2)-ROUND(J568*0.0245,2),2)/W568,0),0))</f>
        <v>0</v>
      </c>
      <c r="BA568" s="39">
        <f t="shared" si="133"/>
        <v>0</v>
      </c>
      <c r="BB568" s="39">
        <f t="shared" si="134"/>
        <v>0</v>
      </c>
      <c r="BC568" s="39">
        <f t="shared" si="127"/>
        <v>0</v>
      </c>
      <c r="BD568" s="39">
        <f>IF(Dane!$C$9=2,IFERROR(BC568/W568,0),IF(Dane!$C$9=3,IFERROR(BC568/W568,0),0))</f>
        <v>0</v>
      </c>
      <c r="BE568" s="39">
        <f t="shared" si="135"/>
        <v>0</v>
      </c>
      <c r="BF568" s="39">
        <v>0</v>
      </c>
      <c r="BG568" s="39">
        <f t="shared" si="136"/>
        <v>0</v>
      </c>
      <c r="BH568" s="39">
        <f>IF(Dane!$C$9=2,IF(ROUND((S568+T568)*BG568,2)&gt;$AN$1,$AN$1,ROUND((S568+T568)*BG568,2)),IF(Dane!$C$9=3,IF(ROUND((S568+T568)*BG568,2)&gt;$AN$1,$AN$1,ROUND((S568+T568)*BG568,2)),0))</f>
        <v>0</v>
      </c>
      <c r="BI568" s="39">
        <v>0</v>
      </c>
      <c r="BJ568" s="39">
        <f>IF(Dane!$C$9=3,IFERROR(J568/AB568,0),0)</f>
        <v>0</v>
      </c>
      <c r="BK568" s="39">
        <f>IF(Dane!$C$9=3,IFERROR(ROUND(J568-ROUND(J568*0.0976,2)-ROUND(J568*0.015,2)-ROUND(J568*0.0245,2),2)/AB568,0),0)</f>
        <v>0</v>
      </c>
      <c r="BL568" s="39">
        <f t="shared" si="137"/>
        <v>0</v>
      </c>
      <c r="BM568" s="39">
        <f t="shared" si="138"/>
        <v>0</v>
      </c>
      <c r="BN568" s="39">
        <f t="shared" si="128"/>
        <v>0</v>
      </c>
      <c r="BO568" s="39">
        <f>IF(Dane!$C$9=3,IFERROR(BN568/AB568,0),0)</f>
        <v>0</v>
      </c>
      <c r="BP568" s="39">
        <f t="shared" si="139"/>
        <v>0</v>
      </c>
      <c r="BQ568" s="39">
        <v>0</v>
      </c>
      <c r="BR568" s="39">
        <f t="shared" si="140"/>
        <v>0</v>
      </c>
      <c r="BS568" s="39">
        <f>IF(Dane!$C$9=3,IF(ROUND((X568+Y568)*BR568,2)&gt;$AN$1,$AN$1,ROUND((X568+Y568)*BR568,2)),0)</f>
        <v>0</v>
      </c>
      <c r="BT568" s="39">
        <v>0</v>
      </c>
    </row>
    <row r="569" spans="1:72">
      <c r="A569" s="87">
        <v>560</v>
      </c>
      <c r="B569" s="1"/>
      <c r="C569" s="1"/>
      <c r="D569" s="2"/>
      <c r="E569" s="3"/>
      <c r="F569" s="4"/>
      <c r="G569" s="5"/>
      <c r="H569" s="5"/>
      <c r="I569" s="6"/>
      <c r="J569" s="5"/>
      <c r="K569" s="5"/>
      <c r="L569" s="5"/>
      <c r="M569" s="55"/>
      <c r="N569" s="8"/>
      <c r="O569" s="105"/>
      <c r="P569" s="5"/>
      <c r="Q569" s="5"/>
      <c r="R569" s="105">
        <f>Dane!$C$10</f>
        <v>0</v>
      </c>
      <c r="S569" s="8"/>
      <c r="T569" s="105"/>
      <c r="U569" s="5"/>
      <c r="V569" s="5"/>
      <c r="W569" s="107">
        <f>Dane!$C$11</f>
        <v>0</v>
      </c>
      <c r="X569" s="8"/>
      <c r="Y569" s="105"/>
      <c r="Z569" s="5"/>
      <c r="AA569" s="5"/>
      <c r="AB569" s="110">
        <f>Dane!$C$12</f>
        <v>0</v>
      </c>
      <c r="AC569" s="108">
        <f>IF(Dane!$E$3=1,AP569+BA569+BL569,IF(Dane!$E$3=2,AT569+BE569+BP569,AW569+BH569+BS569))</f>
        <v>0</v>
      </c>
      <c r="AD569" s="14">
        <f>IF(Dane!$E$3=1,AQ569+BB569+BM569,IF(Dane!$E$3=2,AU569+BF569+BQ569,AX569+BI569+BT569))</f>
        <v>0</v>
      </c>
      <c r="AE569" s="14">
        <f>IF((J569*Dane!$C$9)-AC569&lt;0,0,(J569*Dane!$C$9)-AC569)</f>
        <v>0</v>
      </c>
      <c r="AF569" s="61">
        <f>IF((K569*Dane!$C$9)-AD569&lt;0,0,(K569*Dane!$C$9)-AD569)</f>
        <v>0</v>
      </c>
      <c r="AG569" s="93"/>
      <c r="AH569" s="84">
        <f>IF(Dane!$E$3=1,AP569,IF(Dane!$E$3=2,AT569,AW569))</f>
        <v>0</v>
      </c>
      <c r="AI569" s="84">
        <f>IF(Dane!$E$3=1,AQ569,IF(Dane!$E$3=2,AU569,AX569))</f>
        <v>0</v>
      </c>
      <c r="AJ569" s="84">
        <f>IF(Dane!$E$3=1,BA569,IF(Dane!$E$3=2,BE569,BH569))</f>
        <v>0</v>
      </c>
      <c r="AK569" s="84">
        <f>IF(Dane!$E$3=1,BB569,IF(Dane!$E$3=2,BF569,BI569))</f>
        <v>0</v>
      </c>
      <c r="AL569" s="84">
        <f>IF(Dane!$E$3=1,BL569,IF(Dane!$E$3=2,BP569,BS569))</f>
        <v>0</v>
      </c>
      <c r="AM569" s="84">
        <f>IF(Dane!$E$3=1,BM569,IF(Dane!$E$3=2,BQ569,BT569))</f>
        <v>0</v>
      </c>
      <c r="AN569" s="39">
        <f>IF(Dane!$C$9="",0,IFERROR(J569/R569,0))</f>
        <v>0</v>
      </c>
      <c r="AO569" s="39">
        <f>IF(Dane!$C$9="",0,IFERROR(ROUND(J569-ROUND(J569*0.0976,2)-ROUND(J569*0.015,2)-ROUND(J569*0.0245,2),2)/R569,0))</f>
        <v>0</v>
      </c>
      <c r="AP569" s="39">
        <f t="shared" si="129"/>
        <v>0</v>
      </c>
      <c r="AQ569" s="39">
        <f t="shared" si="130"/>
        <v>0</v>
      </c>
      <c r="AR569" s="39">
        <f t="shared" si="126"/>
        <v>0</v>
      </c>
      <c r="AS569" s="39">
        <f>IF(Dane!$C$9="",0,IFERROR(AR569/R569,0))</f>
        <v>0</v>
      </c>
      <c r="AT569" s="39">
        <f t="shared" si="131"/>
        <v>0</v>
      </c>
      <c r="AU569" s="39">
        <v>0</v>
      </c>
      <c r="AV569" s="39">
        <f t="shared" si="132"/>
        <v>0</v>
      </c>
      <c r="AW569" s="39">
        <f>IF(Dane!$C$9="",0,IF(ROUND((N569+O569)*AV569,2)&gt;$AN$1,$AN$1,ROUND((N569+O569)*AV569,2)))</f>
        <v>0</v>
      </c>
      <c r="AX569" s="39">
        <v>0</v>
      </c>
      <c r="AY569" s="39">
        <f>IF(Dane!$C$9=2,IFERROR(J569/W569,0),IF(Dane!$C$9=3,IFERROR(J569/W569,0),0))</f>
        <v>0</v>
      </c>
      <c r="AZ569" s="39">
        <f>IF(Dane!$C$9=2,IFERROR(ROUND(J569-ROUND(J569*0.0976,2)-ROUND(J569*0.015,2)-ROUND(J569*0.0245,2),2)/W569,0),IF(Dane!$C$9=3,IFERROR(ROUND(J569-ROUND(J569*0.0976,2)-ROUND(J569*0.015,2)-ROUND(J569*0.0245,2),2)/W569,0),0))</f>
        <v>0</v>
      </c>
      <c r="BA569" s="39">
        <f t="shared" si="133"/>
        <v>0</v>
      </c>
      <c r="BB569" s="39">
        <f t="shared" si="134"/>
        <v>0</v>
      </c>
      <c r="BC569" s="39">
        <f t="shared" si="127"/>
        <v>0</v>
      </c>
      <c r="BD569" s="39">
        <f>IF(Dane!$C$9=2,IFERROR(BC569/W569,0),IF(Dane!$C$9=3,IFERROR(BC569/W569,0),0))</f>
        <v>0</v>
      </c>
      <c r="BE569" s="39">
        <f t="shared" si="135"/>
        <v>0</v>
      </c>
      <c r="BF569" s="39">
        <v>0</v>
      </c>
      <c r="BG569" s="39">
        <f t="shared" si="136"/>
        <v>0</v>
      </c>
      <c r="BH569" s="39">
        <f>IF(Dane!$C$9=2,IF(ROUND((S569+T569)*BG569,2)&gt;$AN$1,$AN$1,ROUND((S569+T569)*BG569,2)),IF(Dane!$C$9=3,IF(ROUND((S569+T569)*BG569,2)&gt;$AN$1,$AN$1,ROUND((S569+T569)*BG569,2)),0))</f>
        <v>0</v>
      </c>
      <c r="BI569" s="39">
        <v>0</v>
      </c>
      <c r="BJ569" s="39">
        <f>IF(Dane!$C$9=3,IFERROR(J569/AB569,0),0)</f>
        <v>0</v>
      </c>
      <c r="BK569" s="39">
        <f>IF(Dane!$C$9=3,IFERROR(ROUND(J569-ROUND(J569*0.0976,2)-ROUND(J569*0.015,2)-ROUND(J569*0.0245,2),2)/AB569,0),0)</f>
        <v>0</v>
      </c>
      <c r="BL569" s="39">
        <f t="shared" si="137"/>
        <v>0</v>
      </c>
      <c r="BM569" s="39">
        <f t="shared" si="138"/>
        <v>0</v>
      </c>
      <c r="BN569" s="39">
        <f t="shared" si="128"/>
        <v>0</v>
      </c>
      <c r="BO569" s="39">
        <f>IF(Dane!$C$9=3,IFERROR(BN569/AB569,0),0)</f>
        <v>0</v>
      </c>
      <c r="BP569" s="39">
        <f t="shared" si="139"/>
        <v>0</v>
      </c>
      <c r="BQ569" s="39">
        <v>0</v>
      </c>
      <c r="BR569" s="39">
        <f t="shared" si="140"/>
        <v>0</v>
      </c>
      <c r="BS569" s="39">
        <f>IF(Dane!$C$9=3,IF(ROUND((X569+Y569)*BR569,2)&gt;$AN$1,$AN$1,ROUND((X569+Y569)*BR569,2)),0)</f>
        <v>0</v>
      </c>
      <c r="BT569" s="39">
        <v>0</v>
      </c>
    </row>
    <row r="570" spans="1:72">
      <c r="A570" s="87">
        <v>561</v>
      </c>
      <c r="B570" s="1"/>
      <c r="C570" s="1"/>
      <c r="D570" s="2"/>
      <c r="E570" s="3"/>
      <c r="F570" s="4"/>
      <c r="G570" s="5"/>
      <c r="H570" s="5"/>
      <c r="I570" s="6"/>
      <c r="J570" s="5"/>
      <c r="K570" s="5"/>
      <c r="L570" s="5"/>
      <c r="M570" s="55"/>
      <c r="N570" s="8"/>
      <c r="O570" s="105"/>
      <c r="P570" s="5"/>
      <c r="Q570" s="5"/>
      <c r="R570" s="105">
        <f>Dane!$C$10</f>
        <v>0</v>
      </c>
      <c r="S570" s="8"/>
      <c r="T570" s="105"/>
      <c r="U570" s="5"/>
      <c r="V570" s="5"/>
      <c r="W570" s="107">
        <f>Dane!$C$11</f>
        <v>0</v>
      </c>
      <c r="X570" s="8"/>
      <c r="Y570" s="105"/>
      <c r="Z570" s="5"/>
      <c r="AA570" s="5"/>
      <c r="AB570" s="110">
        <f>Dane!$C$12</f>
        <v>0</v>
      </c>
      <c r="AC570" s="108">
        <f>IF(Dane!$E$3=1,AP570+BA570+BL570,IF(Dane!$E$3=2,AT570+BE570+BP570,AW570+BH570+BS570))</f>
        <v>0</v>
      </c>
      <c r="AD570" s="14">
        <f>IF(Dane!$E$3=1,AQ570+BB570+BM570,IF(Dane!$E$3=2,AU570+BF570+BQ570,AX570+BI570+BT570))</f>
        <v>0</v>
      </c>
      <c r="AE570" s="14">
        <f>IF((J570*Dane!$C$9)-AC570&lt;0,0,(J570*Dane!$C$9)-AC570)</f>
        <v>0</v>
      </c>
      <c r="AF570" s="61">
        <f>IF((K570*Dane!$C$9)-AD570&lt;0,0,(K570*Dane!$C$9)-AD570)</f>
        <v>0</v>
      </c>
      <c r="AG570" s="93"/>
      <c r="AH570" s="84">
        <f>IF(Dane!$E$3=1,AP570,IF(Dane!$E$3=2,AT570,AW570))</f>
        <v>0</v>
      </c>
      <c r="AI570" s="84">
        <f>IF(Dane!$E$3=1,AQ570,IF(Dane!$E$3=2,AU570,AX570))</f>
        <v>0</v>
      </c>
      <c r="AJ570" s="84">
        <f>IF(Dane!$E$3=1,BA570,IF(Dane!$E$3=2,BE570,BH570))</f>
        <v>0</v>
      </c>
      <c r="AK570" s="84">
        <f>IF(Dane!$E$3=1,BB570,IF(Dane!$E$3=2,BF570,BI570))</f>
        <v>0</v>
      </c>
      <c r="AL570" s="84">
        <f>IF(Dane!$E$3=1,BL570,IF(Dane!$E$3=2,BP570,BS570))</f>
        <v>0</v>
      </c>
      <c r="AM570" s="84">
        <f>IF(Dane!$E$3=1,BM570,IF(Dane!$E$3=2,BQ570,BT570))</f>
        <v>0</v>
      </c>
      <c r="AN570" s="39">
        <f>IF(Dane!$C$9="",0,IFERROR(J570/R570,0))</f>
        <v>0</v>
      </c>
      <c r="AO570" s="39">
        <f>IF(Dane!$C$9="",0,IFERROR(ROUND(J570-ROUND(J570*0.0976,2)-ROUND(J570*0.015,2)-ROUND(J570*0.0245,2),2)/R570,0))</f>
        <v>0</v>
      </c>
      <c r="AP570" s="39">
        <f t="shared" si="129"/>
        <v>0</v>
      </c>
      <c r="AQ570" s="39">
        <f t="shared" si="130"/>
        <v>0</v>
      </c>
      <c r="AR570" s="39">
        <f t="shared" si="126"/>
        <v>0</v>
      </c>
      <c r="AS570" s="39">
        <f>IF(Dane!$C$9="",0,IFERROR(AR570/R570,0))</f>
        <v>0</v>
      </c>
      <c r="AT570" s="39">
        <f t="shared" si="131"/>
        <v>0</v>
      </c>
      <c r="AU570" s="39">
        <v>0</v>
      </c>
      <c r="AV570" s="39">
        <f t="shared" si="132"/>
        <v>0</v>
      </c>
      <c r="AW570" s="39">
        <f>IF(Dane!$C$9="",0,IF(ROUND((N570+O570)*AV570,2)&gt;$AN$1,$AN$1,ROUND((N570+O570)*AV570,2)))</f>
        <v>0</v>
      </c>
      <c r="AX570" s="39">
        <v>0</v>
      </c>
      <c r="AY570" s="39">
        <f>IF(Dane!$C$9=2,IFERROR(J570/W570,0),IF(Dane!$C$9=3,IFERROR(J570/W570,0),0))</f>
        <v>0</v>
      </c>
      <c r="AZ570" s="39">
        <f>IF(Dane!$C$9=2,IFERROR(ROUND(J570-ROUND(J570*0.0976,2)-ROUND(J570*0.015,2)-ROUND(J570*0.0245,2),2)/W570,0),IF(Dane!$C$9=3,IFERROR(ROUND(J570-ROUND(J570*0.0976,2)-ROUND(J570*0.015,2)-ROUND(J570*0.0245,2),2)/W570,0),0))</f>
        <v>0</v>
      </c>
      <c r="BA570" s="39">
        <f t="shared" si="133"/>
        <v>0</v>
      </c>
      <c r="BB570" s="39">
        <f t="shared" si="134"/>
        <v>0</v>
      </c>
      <c r="BC570" s="39">
        <f t="shared" si="127"/>
        <v>0</v>
      </c>
      <c r="BD570" s="39">
        <f>IF(Dane!$C$9=2,IFERROR(BC570/W570,0),IF(Dane!$C$9=3,IFERROR(BC570/W570,0),0))</f>
        <v>0</v>
      </c>
      <c r="BE570" s="39">
        <f t="shared" si="135"/>
        <v>0</v>
      </c>
      <c r="BF570" s="39">
        <v>0</v>
      </c>
      <c r="BG570" s="39">
        <f t="shared" si="136"/>
        <v>0</v>
      </c>
      <c r="BH570" s="39">
        <f>IF(Dane!$C$9=2,IF(ROUND((S570+T570)*BG570,2)&gt;$AN$1,$AN$1,ROUND((S570+T570)*BG570,2)),IF(Dane!$C$9=3,IF(ROUND((S570+T570)*BG570,2)&gt;$AN$1,$AN$1,ROUND((S570+T570)*BG570,2)),0))</f>
        <v>0</v>
      </c>
      <c r="BI570" s="39">
        <v>0</v>
      </c>
      <c r="BJ570" s="39">
        <f>IF(Dane!$C$9=3,IFERROR(J570/AB570,0),0)</f>
        <v>0</v>
      </c>
      <c r="BK570" s="39">
        <f>IF(Dane!$C$9=3,IFERROR(ROUND(J570-ROUND(J570*0.0976,2)-ROUND(J570*0.015,2)-ROUND(J570*0.0245,2),2)/AB570,0),0)</f>
        <v>0</v>
      </c>
      <c r="BL570" s="39">
        <f t="shared" si="137"/>
        <v>0</v>
      </c>
      <c r="BM570" s="39">
        <f t="shared" si="138"/>
        <v>0</v>
      </c>
      <c r="BN570" s="39">
        <f t="shared" si="128"/>
        <v>0</v>
      </c>
      <c r="BO570" s="39">
        <f>IF(Dane!$C$9=3,IFERROR(BN570/AB570,0),0)</f>
        <v>0</v>
      </c>
      <c r="BP570" s="39">
        <f t="shared" si="139"/>
        <v>0</v>
      </c>
      <c r="BQ570" s="39">
        <v>0</v>
      </c>
      <c r="BR570" s="39">
        <f t="shared" si="140"/>
        <v>0</v>
      </c>
      <c r="BS570" s="39">
        <f>IF(Dane!$C$9=3,IF(ROUND((X570+Y570)*BR570,2)&gt;$AN$1,$AN$1,ROUND((X570+Y570)*BR570,2)),0)</f>
        <v>0</v>
      </c>
      <c r="BT570" s="39">
        <v>0</v>
      </c>
    </row>
    <row r="571" spans="1:72">
      <c r="A571" s="87">
        <v>562</v>
      </c>
      <c r="B571" s="1"/>
      <c r="C571" s="1"/>
      <c r="D571" s="2"/>
      <c r="E571" s="3"/>
      <c r="F571" s="4"/>
      <c r="G571" s="5"/>
      <c r="H571" s="5"/>
      <c r="I571" s="6"/>
      <c r="J571" s="5"/>
      <c r="K571" s="5"/>
      <c r="L571" s="5"/>
      <c r="M571" s="55"/>
      <c r="N571" s="8"/>
      <c r="O571" s="105"/>
      <c r="P571" s="5"/>
      <c r="Q571" s="5"/>
      <c r="R571" s="105">
        <f>Dane!$C$10</f>
        <v>0</v>
      </c>
      <c r="S571" s="8"/>
      <c r="T571" s="105"/>
      <c r="U571" s="5"/>
      <c r="V571" s="5"/>
      <c r="W571" s="107">
        <f>Dane!$C$11</f>
        <v>0</v>
      </c>
      <c r="X571" s="8"/>
      <c r="Y571" s="105"/>
      <c r="Z571" s="5"/>
      <c r="AA571" s="5"/>
      <c r="AB571" s="110">
        <f>Dane!$C$12</f>
        <v>0</v>
      </c>
      <c r="AC571" s="108">
        <f>IF(Dane!$E$3=1,AP571+BA571+BL571,IF(Dane!$E$3=2,AT571+BE571+BP571,AW571+BH571+BS571))</f>
        <v>0</v>
      </c>
      <c r="AD571" s="14">
        <f>IF(Dane!$E$3=1,AQ571+BB571+BM571,IF(Dane!$E$3=2,AU571+BF571+BQ571,AX571+BI571+BT571))</f>
        <v>0</v>
      </c>
      <c r="AE571" s="14">
        <f>IF((J571*Dane!$C$9)-AC571&lt;0,0,(J571*Dane!$C$9)-AC571)</f>
        <v>0</v>
      </c>
      <c r="AF571" s="61">
        <f>IF((K571*Dane!$C$9)-AD571&lt;0,0,(K571*Dane!$C$9)-AD571)</f>
        <v>0</v>
      </c>
      <c r="AG571" s="93"/>
      <c r="AH571" s="84">
        <f>IF(Dane!$E$3=1,AP571,IF(Dane!$E$3=2,AT571,AW571))</f>
        <v>0</v>
      </c>
      <c r="AI571" s="84">
        <f>IF(Dane!$E$3=1,AQ571,IF(Dane!$E$3=2,AU571,AX571))</f>
        <v>0</v>
      </c>
      <c r="AJ571" s="84">
        <f>IF(Dane!$E$3=1,BA571,IF(Dane!$E$3=2,BE571,BH571))</f>
        <v>0</v>
      </c>
      <c r="AK571" s="84">
        <f>IF(Dane!$E$3=1,BB571,IF(Dane!$E$3=2,BF571,BI571))</f>
        <v>0</v>
      </c>
      <c r="AL571" s="84">
        <f>IF(Dane!$E$3=1,BL571,IF(Dane!$E$3=2,BP571,BS571))</f>
        <v>0</v>
      </c>
      <c r="AM571" s="84">
        <f>IF(Dane!$E$3=1,BM571,IF(Dane!$E$3=2,BQ571,BT571))</f>
        <v>0</v>
      </c>
      <c r="AN571" s="39">
        <f>IF(Dane!$C$9="",0,IFERROR(J571/R571,0))</f>
        <v>0</v>
      </c>
      <c r="AO571" s="39">
        <f>IF(Dane!$C$9="",0,IFERROR(ROUND(J571-ROUND(J571*0.0976,2)-ROUND(J571*0.015,2)-ROUND(J571*0.0245,2),2)/R571,0))</f>
        <v>0</v>
      </c>
      <c r="AP571" s="39">
        <f t="shared" si="129"/>
        <v>0</v>
      </c>
      <c r="AQ571" s="39">
        <f t="shared" si="130"/>
        <v>0</v>
      </c>
      <c r="AR571" s="39">
        <f t="shared" si="126"/>
        <v>0</v>
      </c>
      <c r="AS571" s="39">
        <f>IF(Dane!$C$9="",0,IFERROR(AR571/R571,0))</f>
        <v>0</v>
      </c>
      <c r="AT571" s="39">
        <f t="shared" si="131"/>
        <v>0</v>
      </c>
      <c r="AU571" s="39">
        <v>0</v>
      </c>
      <c r="AV571" s="39">
        <f t="shared" si="132"/>
        <v>0</v>
      </c>
      <c r="AW571" s="39">
        <f>IF(Dane!$C$9="",0,IF(ROUND((N571+O571)*AV571,2)&gt;$AN$1,$AN$1,ROUND((N571+O571)*AV571,2)))</f>
        <v>0</v>
      </c>
      <c r="AX571" s="39">
        <v>0</v>
      </c>
      <c r="AY571" s="39">
        <f>IF(Dane!$C$9=2,IFERROR(J571/W571,0),IF(Dane!$C$9=3,IFERROR(J571/W571,0),0))</f>
        <v>0</v>
      </c>
      <c r="AZ571" s="39">
        <f>IF(Dane!$C$9=2,IFERROR(ROUND(J571-ROUND(J571*0.0976,2)-ROUND(J571*0.015,2)-ROUND(J571*0.0245,2),2)/W571,0),IF(Dane!$C$9=3,IFERROR(ROUND(J571-ROUND(J571*0.0976,2)-ROUND(J571*0.015,2)-ROUND(J571*0.0245,2),2)/W571,0),0))</f>
        <v>0</v>
      </c>
      <c r="BA571" s="39">
        <f t="shared" si="133"/>
        <v>0</v>
      </c>
      <c r="BB571" s="39">
        <f t="shared" si="134"/>
        <v>0</v>
      </c>
      <c r="BC571" s="39">
        <f t="shared" si="127"/>
        <v>0</v>
      </c>
      <c r="BD571" s="39">
        <f>IF(Dane!$C$9=2,IFERROR(BC571/W571,0),IF(Dane!$C$9=3,IFERROR(BC571/W571,0),0))</f>
        <v>0</v>
      </c>
      <c r="BE571" s="39">
        <f t="shared" si="135"/>
        <v>0</v>
      </c>
      <c r="BF571" s="39">
        <v>0</v>
      </c>
      <c r="BG571" s="39">
        <f t="shared" si="136"/>
        <v>0</v>
      </c>
      <c r="BH571" s="39">
        <f>IF(Dane!$C$9=2,IF(ROUND((S571+T571)*BG571,2)&gt;$AN$1,$AN$1,ROUND((S571+T571)*BG571,2)),IF(Dane!$C$9=3,IF(ROUND((S571+T571)*BG571,2)&gt;$AN$1,$AN$1,ROUND((S571+T571)*BG571,2)),0))</f>
        <v>0</v>
      </c>
      <c r="BI571" s="39">
        <v>0</v>
      </c>
      <c r="BJ571" s="39">
        <f>IF(Dane!$C$9=3,IFERROR(J571/AB571,0),0)</f>
        <v>0</v>
      </c>
      <c r="BK571" s="39">
        <f>IF(Dane!$C$9=3,IFERROR(ROUND(J571-ROUND(J571*0.0976,2)-ROUND(J571*0.015,2)-ROUND(J571*0.0245,2),2)/AB571,0),0)</f>
        <v>0</v>
      </c>
      <c r="BL571" s="39">
        <f t="shared" si="137"/>
        <v>0</v>
      </c>
      <c r="BM571" s="39">
        <f t="shared" si="138"/>
        <v>0</v>
      </c>
      <c r="BN571" s="39">
        <f t="shared" si="128"/>
        <v>0</v>
      </c>
      <c r="BO571" s="39">
        <f>IF(Dane!$C$9=3,IFERROR(BN571/AB571,0),0)</f>
        <v>0</v>
      </c>
      <c r="BP571" s="39">
        <f t="shared" si="139"/>
        <v>0</v>
      </c>
      <c r="BQ571" s="39">
        <v>0</v>
      </c>
      <c r="BR571" s="39">
        <f t="shared" si="140"/>
        <v>0</v>
      </c>
      <c r="BS571" s="39">
        <f>IF(Dane!$C$9=3,IF(ROUND((X571+Y571)*BR571,2)&gt;$AN$1,$AN$1,ROUND((X571+Y571)*BR571,2)),0)</f>
        <v>0</v>
      </c>
      <c r="BT571" s="39">
        <v>0</v>
      </c>
    </row>
    <row r="572" spans="1:72">
      <c r="A572" s="87">
        <v>563</v>
      </c>
      <c r="B572" s="1"/>
      <c r="C572" s="1"/>
      <c r="D572" s="2"/>
      <c r="E572" s="3"/>
      <c r="F572" s="4"/>
      <c r="G572" s="5"/>
      <c r="H572" s="5"/>
      <c r="I572" s="6"/>
      <c r="J572" s="5"/>
      <c r="K572" s="5"/>
      <c r="L572" s="5"/>
      <c r="M572" s="55"/>
      <c r="N572" s="8"/>
      <c r="O572" s="105"/>
      <c r="P572" s="5"/>
      <c r="Q572" s="5"/>
      <c r="R572" s="105">
        <f>Dane!$C$10</f>
        <v>0</v>
      </c>
      <c r="S572" s="8"/>
      <c r="T572" s="105"/>
      <c r="U572" s="5"/>
      <c r="V572" s="5"/>
      <c r="W572" s="107">
        <f>Dane!$C$11</f>
        <v>0</v>
      </c>
      <c r="X572" s="8"/>
      <c r="Y572" s="105"/>
      <c r="Z572" s="5"/>
      <c r="AA572" s="5"/>
      <c r="AB572" s="110">
        <f>Dane!$C$12</f>
        <v>0</v>
      </c>
      <c r="AC572" s="108">
        <f>IF(Dane!$E$3=1,AP572+BA572+BL572,IF(Dane!$E$3=2,AT572+BE572+BP572,AW572+BH572+BS572))</f>
        <v>0</v>
      </c>
      <c r="AD572" s="14">
        <f>IF(Dane!$E$3=1,AQ572+BB572+BM572,IF(Dane!$E$3=2,AU572+BF572+BQ572,AX572+BI572+BT572))</f>
        <v>0</v>
      </c>
      <c r="AE572" s="14">
        <f>IF((J572*Dane!$C$9)-AC572&lt;0,0,(J572*Dane!$C$9)-AC572)</f>
        <v>0</v>
      </c>
      <c r="AF572" s="61">
        <f>IF((K572*Dane!$C$9)-AD572&lt;0,0,(K572*Dane!$C$9)-AD572)</f>
        <v>0</v>
      </c>
      <c r="AG572" s="93"/>
      <c r="AH572" s="84">
        <f>IF(Dane!$E$3=1,AP572,IF(Dane!$E$3=2,AT572,AW572))</f>
        <v>0</v>
      </c>
      <c r="AI572" s="84">
        <f>IF(Dane!$E$3=1,AQ572,IF(Dane!$E$3=2,AU572,AX572))</f>
        <v>0</v>
      </c>
      <c r="AJ572" s="84">
        <f>IF(Dane!$E$3=1,BA572,IF(Dane!$E$3=2,BE572,BH572))</f>
        <v>0</v>
      </c>
      <c r="AK572" s="84">
        <f>IF(Dane!$E$3=1,BB572,IF(Dane!$E$3=2,BF572,BI572))</f>
        <v>0</v>
      </c>
      <c r="AL572" s="84">
        <f>IF(Dane!$E$3=1,BL572,IF(Dane!$E$3=2,BP572,BS572))</f>
        <v>0</v>
      </c>
      <c r="AM572" s="84">
        <f>IF(Dane!$E$3=1,BM572,IF(Dane!$E$3=2,BQ572,BT572))</f>
        <v>0</v>
      </c>
      <c r="AN572" s="39">
        <f>IF(Dane!$C$9="",0,IFERROR(J572/R572,0))</f>
        <v>0</v>
      </c>
      <c r="AO572" s="39">
        <f>IF(Dane!$C$9="",0,IFERROR(ROUND(J572-ROUND(J572*0.0976,2)-ROUND(J572*0.015,2)-ROUND(J572*0.0245,2),2)/R572,0))</f>
        <v>0</v>
      </c>
      <c r="AP572" s="39">
        <f t="shared" si="129"/>
        <v>0</v>
      </c>
      <c r="AQ572" s="39">
        <f t="shared" si="130"/>
        <v>0</v>
      </c>
      <c r="AR572" s="39">
        <f t="shared" si="126"/>
        <v>0</v>
      </c>
      <c r="AS572" s="39">
        <f>IF(Dane!$C$9="",0,IFERROR(AR572/R572,0))</f>
        <v>0</v>
      </c>
      <c r="AT572" s="39">
        <f t="shared" si="131"/>
        <v>0</v>
      </c>
      <c r="AU572" s="39">
        <v>0</v>
      </c>
      <c r="AV572" s="39">
        <f t="shared" si="132"/>
        <v>0</v>
      </c>
      <c r="AW572" s="39">
        <f>IF(Dane!$C$9="",0,IF(ROUND((N572+O572)*AV572,2)&gt;$AN$1,$AN$1,ROUND((N572+O572)*AV572,2)))</f>
        <v>0</v>
      </c>
      <c r="AX572" s="39">
        <v>0</v>
      </c>
      <c r="AY572" s="39">
        <f>IF(Dane!$C$9=2,IFERROR(J572/W572,0),IF(Dane!$C$9=3,IFERROR(J572/W572,0),0))</f>
        <v>0</v>
      </c>
      <c r="AZ572" s="39">
        <f>IF(Dane!$C$9=2,IFERROR(ROUND(J572-ROUND(J572*0.0976,2)-ROUND(J572*0.015,2)-ROUND(J572*0.0245,2),2)/W572,0),IF(Dane!$C$9=3,IFERROR(ROUND(J572-ROUND(J572*0.0976,2)-ROUND(J572*0.015,2)-ROUND(J572*0.0245,2),2)/W572,0),0))</f>
        <v>0</v>
      </c>
      <c r="BA572" s="39">
        <f t="shared" si="133"/>
        <v>0</v>
      </c>
      <c r="BB572" s="39">
        <f t="shared" si="134"/>
        <v>0</v>
      </c>
      <c r="BC572" s="39">
        <f t="shared" si="127"/>
        <v>0</v>
      </c>
      <c r="BD572" s="39">
        <f>IF(Dane!$C$9=2,IFERROR(BC572/W572,0),IF(Dane!$C$9=3,IFERROR(BC572/W572,0),0))</f>
        <v>0</v>
      </c>
      <c r="BE572" s="39">
        <f t="shared" si="135"/>
        <v>0</v>
      </c>
      <c r="BF572" s="39">
        <v>0</v>
      </c>
      <c r="BG572" s="39">
        <f t="shared" si="136"/>
        <v>0</v>
      </c>
      <c r="BH572" s="39">
        <f>IF(Dane!$C$9=2,IF(ROUND((S572+T572)*BG572,2)&gt;$AN$1,$AN$1,ROUND((S572+T572)*BG572,2)),IF(Dane!$C$9=3,IF(ROUND((S572+T572)*BG572,2)&gt;$AN$1,$AN$1,ROUND((S572+T572)*BG572,2)),0))</f>
        <v>0</v>
      </c>
      <c r="BI572" s="39">
        <v>0</v>
      </c>
      <c r="BJ572" s="39">
        <f>IF(Dane!$C$9=3,IFERROR(J572/AB572,0),0)</f>
        <v>0</v>
      </c>
      <c r="BK572" s="39">
        <f>IF(Dane!$C$9=3,IFERROR(ROUND(J572-ROUND(J572*0.0976,2)-ROUND(J572*0.015,2)-ROUND(J572*0.0245,2),2)/AB572,0),0)</f>
        <v>0</v>
      </c>
      <c r="BL572" s="39">
        <f t="shared" si="137"/>
        <v>0</v>
      </c>
      <c r="BM572" s="39">
        <f t="shared" si="138"/>
        <v>0</v>
      </c>
      <c r="BN572" s="39">
        <f t="shared" si="128"/>
        <v>0</v>
      </c>
      <c r="BO572" s="39">
        <f>IF(Dane!$C$9=3,IFERROR(BN572/AB572,0),0)</f>
        <v>0</v>
      </c>
      <c r="BP572" s="39">
        <f t="shared" si="139"/>
        <v>0</v>
      </c>
      <c r="BQ572" s="39">
        <v>0</v>
      </c>
      <c r="BR572" s="39">
        <f t="shared" si="140"/>
        <v>0</v>
      </c>
      <c r="BS572" s="39">
        <f>IF(Dane!$C$9=3,IF(ROUND((X572+Y572)*BR572,2)&gt;$AN$1,$AN$1,ROUND((X572+Y572)*BR572,2)),0)</f>
        <v>0</v>
      </c>
      <c r="BT572" s="39">
        <v>0</v>
      </c>
    </row>
    <row r="573" spans="1:72">
      <c r="A573" s="87">
        <v>564</v>
      </c>
      <c r="B573" s="1"/>
      <c r="C573" s="1"/>
      <c r="D573" s="2"/>
      <c r="E573" s="3"/>
      <c r="F573" s="4"/>
      <c r="G573" s="5"/>
      <c r="H573" s="5"/>
      <c r="I573" s="6"/>
      <c r="J573" s="5"/>
      <c r="K573" s="5"/>
      <c r="L573" s="5"/>
      <c r="M573" s="55"/>
      <c r="N573" s="8"/>
      <c r="O573" s="105"/>
      <c r="P573" s="5"/>
      <c r="Q573" s="5"/>
      <c r="R573" s="105">
        <f>Dane!$C$10</f>
        <v>0</v>
      </c>
      <c r="S573" s="8"/>
      <c r="T573" s="105"/>
      <c r="U573" s="5"/>
      <c r="V573" s="5"/>
      <c r="W573" s="107">
        <f>Dane!$C$11</f>
        <v>0</v>
      </c>
      <c r="X573" s="8"/>
      <c r="Y573" s="105"/>
      <c r="Z573" s="5"/>
      <c r="AA573" s="5"/>
      <c r="AB573" s="110">
        <f>Dane!$C$12</f>
        <v>0</v>
      </c>
      <c r="AC573" s="108">
        <f>IF(Dane!$E$3=1,AP573+BA573+BL573,IF(Dane!$E$3=2,AT573+BE573+BP573,AW573+BH573+BS573))</f>
        <v>0</v>
      </c>
      <c r="AD573" s="14">
        <f>IF(Dane!$E$3=1,AQ573+BB573+BM573,IF(Dane!$E$3=2,AU573+BF573+BQ573,AX573+BI573+BT573))</f>
        <v>0</v>
      </c>
      <c r="AE573" s="14">
        <f>IF((J573*Dane!$C$9)-AC573&lt;0,0,(J573*Dane!$C$9)-AC573)</f>
        <v>0</v>
      </c>
      <c r="AF573" s="61">
        <f>IF((K573*Dane!$C$9)-AD573&lt;0,0,(K573*Dane!$C$9)-AD573)</f>
        <v>0</v>
      </c>
      <c r="AG573" s="93"/>
      <c r="AH573" s="84">
        <f>IF(Dane!$E$3=1,AP573,IF(Dane!$E$3=2,AT573,AW573))</f>
        <v>0</v>
      </c>
      <c r="AI573" s="84">
        <f>IF(Dane!$E$3=1,AQ573,IF(Dane!$E$3=2,AU573,AX573))</f>
        <v>0</v>
      </c>
      <c r="AJ573" s="84">
        <f>IF(Dane!$E$3=1,BA573,IF(Dane!$E$3=2,BE573,BH573))</f>
        <v>0</v>
      </c>
      <c r="AK573" s="84">
        <f>IF(Dane!$E$3=1,BB573,IF(Dane!$E$3=2,BF573,BI573))</f>
        <v>0</v>
      </c>
      <c r="AL573" s="84">
        <f>IF(Dane!$E$3=1,BL573,IF(Dane!$E$3=2,BP573,BS573))</f>
        <v>0</v>
      </c>
      <c r="AM573" s="84">
        <f>IF(Dane!$E$3=1,BM573,IF(Dane!$E$3=2,BQ573,BT573))</f>
        <v>0</v>
      </c>
      <c r="AN573" s="39">
        <f>IF(Dane!$C$9="",0,IFERROR(J573/R573,0))</f>
        <v>0</v>
      </c>
      <c r="AO573" s="39">
        <f>IF(Dane!$C$9="",0,IFERROR(ROUND(J573-ROUND(J573*0.0976,2)-ROUND(J573*0.015,2)-ROUND(J573*0.0245,2),2)/R573,0))</f>
        <v>0</v>
      </c>
      <c r="AP573" s="39">
        <f t="shared" si="129"/>
        <v>0</v>
      </c>
      <c r="AQ573" s="39">
        <f t="shared" si="130"/>
        <v>0</v>
      </c>
      <c r="AR573" s="39">
        <f t="shared" si="126"/>
        <v>0</v>
      </c>
      <c r="AS573" s="39">
        <f>IF(Dane!$C$9="",0,IFERROR(AR573/R573,0))</f>
        <v>0</v>
      </c>
      <c r="AT573" s="39">
        <f t="shared" si="131"/>
        <v>0</v>
      </c>
      <c r="AU573" s="39">
        <v>0</v>
      </c>
      <c r="AV573" s="39">
        <f t="shared" si="132"/>
        <v>0</v>
      </c>
      <c r="AW573" s="39">
        <f>IF(Dane!$C$9="",0,IF(ROUND((N573+O573)*AV573,2)&gt;$AN$1,$AN$1,ROUND((N573+O573)*AV573,2)))</f>
        <v>0</v>
      </c>
      <c r="AX573" s="39">
        <v>0</v>
      </c>
      <c r="AY573" s="39">
        <f>IF(Dane!$C$9=2,IFERROR(J573/W573,0),IF(Dane!$C$9=3,IFERROR(J573/W573,0),0))</f>
        <v>0</v>
      </c>
      <c r="AZ573" s="39">
        <f>IF(Dane!$C$9=2,IFERROR(ROUND(J573-ROUND(J573*0.0976,2)-ROUND(J573*0.015,2)-ROUND(J573*0.0245,2),2)/W573,0),IF(Dane!$C$9=3,IFERROR(ROUND(J573-ROUND(J573*0.0976,2)-ROUND(J573*0.015,2)-ROUND(J573*0.0245,2),2)/W573,0),0))</f>
        <v>0</v>
      </c>
      <c r="BA573" s="39">
        <f t="shared" si="133"/>
        <v>0</v>
      </c>
      <c r="BB573" s="39">
        <f t="shared" si="134"/>
        <v>0</v>
      </c>
      <c r="BC573" s="39">
        <f t="shared" si="127"/>
        <v>0</v>
      </c>
      <c r="BD573" s="39">
        <f>IF(Dane!$C$9=2,IFERROR(BC573/W573,0),IF(Dane!$C$9=3,IFERROR(BC573/W573,0),0))</f>
        <v>0</v>
      </c>
      <c r="BE573" s="39">
        <f t="shared" si="135"/>
        <v>0</v>
      </c>
      <c r="BF573" s="39">
        <v>0</v>
      </c>
      <c r="BG573" s="39">
        <f t="shared" si="136"/>
        <v>0</v>
      </c>
      <c r="BH573" s="39">
        <f>IF(Dane!$C$9=2,IF(ROUND((S573+T573)*BG573,2)&gt;$AN$1,$AN$1,ROUND((S573+T573)*BG573,2)),IF(Dane!$C$9=3,IF(ROUND((S573+T573)*BG573,2)&gt;$AN$1,$AN$1,ROUND((S573+T573)*BG573,2)),0))</f>
        <v>0</v>
      </c>
      <c r="BI573" s="39">
        <v>0</v>
      </c>
      <c r="BJ573" s="39">
        <f>IF(Dane!$C$9=3,IFERROR(J573/AB573,0),0)</f>
        <v>0</v>
      </c>
      <c r="BK573" s="39">
        <f>IF(Dane!$C$9=3,IFERROR(ROUND(J573-ROUND(J573*0.0976,2)-ROUND(J573*0.015,2)-ROUND(J573*0.0245,2),2)/AB573,0),0)</f>
        <v>0</v>
      </c>
      <c r="BL573" s="39">
        <f t="shared" si="137"/>
        <v>0</v>
      </c>
      <c r="BM573" s="39">
        <f t="shared" si="138"/>
        <v>0</v>
      </c>
      <c r="BN573" s="39">
        <f t="shared" si="128"/>
        <v>0</v>
      </c>
      <c r="BO573" s="39">
        <f>IF(Dane!$C$9=3,IFERROR(BN573/AB573,0),0)</f>
        <v>0</v>
      </c>
      <c r="BP573" s="39">
        <f t="shared" si="139"/>
        <v>0</v>
      </c>
      <c r="BQ573" s="39">
        <v>0</v>
      </c>
      <c r="BR573" s="39">
        <f t="shared" si="140"/>
        <v>0</v>
      </c>
      <c r="BS573" s="39">
        <f>IF(Dane!$C$9=3,IF(ROUND((X573+Y573)*BR573,2)&gt;$AN$1,$AN$1,ROUND((X573+Y573)*BR573,2)),0)</f>
        <v>0</v>
      </c>
      <c r="BT573" s="39">
        <v>0</v>
      </c>
    </row>
    <row r="574" spans="1:72">
      <c r="A574" s="87">
        <v>565</v>
      </c>
      <c r="B574" s="1"/>
      <c r="C574" s="1"/>
      <c r="D574" s="2"/>
      <c r="E574" s="3"/>
      <c r="F574" s="4"/>
      <c r="G574" s="5"/>
      <c r="H574" s="5"/>
      <c r="I574" s="6"/>
      <c r="J574" s="5"/>
      <c r="K574" s="5"/>
      <c r="L574" s="5"/>
      <c r="M574" s="55"/>
      <c r="N574" s="8"/>
      <c r="O574" s="105"/>
      <c r="P574" s="5"/>
      <c r="Q574" s="5"/>
      <c r="R574" s="105">
        <f>Dane!$C$10</f>
        <v>0</v>
      </c>
      <c r="S574" s="8"/>
      <c r="T574" s="105"/>
      <c r="U574" s="5"/>
      <c r="V574" s="5"/>
      <c r="W574" s="107">
        <f>Dane!$C$11</f>
        <v>0</v>
      </c>
      <c r="X574" s="8"/>
      <c r="Y574" s="105"/>
      <c r="Z574" s="5"/>
      <c r="AA574" s="5"/>
      <c r="AB574" s="110">
        <f>Dane!$C$12</f>
        <v>0</v>
      </c>
      <c r="AC574" s="108">
        <f>IF(Dane!$E$3=1,AP574+BA574+BL574,IF(Dane!$E$3=2,AT574+BE574+BP574,AW574+BH574+BS574))</f>
        <v>0</v>
      </c>
      <c r="AD574" s="14">
        <f>IF(Dane!$E$3=1,AQ574+BB574+BM574,IF(Dane!$E$3=2,AU574+BF574+BQ574,AX574+BI574+BT574))</f>
        <v>0</v>
      </c>
      <c r="AE574" s="14">
        <f>IF((J574*Dane!$C$9)-AC574&lt;0,0,(J574*Dane!$C$9)-AC574)</f>
        <v>0</v>
      </c>
      <c r="AF574" s="61">
        <f>IF((K574*Dane!$C$9)-AD574&lt;0,0,(K574*Dane!$C$9)-AD574)</f>
        <v>0</v>
      </c>
      <c r="AG574" s="93"/>
      <c r="AH574" s="84">
        <f>IF(Dane!$E$3=1,AP574,IF(Dane!$E$3=2,AT574,AW574))</f>
        <v>0</v>
      </c>
      <c r="AI574" s="84">
        <f>IF(Dane!$E$3=1,AQ574,IF(Dane!$E$3=2,AU574,AX574))</f>
        <v>0</v>
      </c>
      <c r="AJ574" s="84">
        <f>IF(Dane!$E$3=1,BA574,IF(Dane!$E$3=2,BE574,BH574))</f>
        <v>0</v>
      </c>
      <c r="AK574" s="84">
        <f>IF(Dane!$E$3=1,BB574,IF(Dane!$E$3=2,BF574,BI574))</f>
        <v>0</v>
      </c>
      <c r="AL574" s="84">
        <f>IF(Dane!$E$3=1,BL574,IF(Dane!$E$3=2,BP574,BS574))</f>
        <v>0</v>
      </c>
      <c r="AM574" s="84">
        <f>IF(Dane!$E$3=1,BM574,IF(Dane!$E$3=2,BQ574,BT574))</f>
        <v>0</v>
      </c>
      <c r="AN574" s="39">
        <f>IF(Dane!$C$9="",0,IFERROR(J574/R574,0))</f>
        <v>0</v>
      </c>
      <c r="AO574" s="39">
        <f>IF(Dane!$C$9="",0,IFERROR(ROUND(J574-ROUND(J574*0.0976,2)-ROUND(J574*0.015,2)-ROUND(J574*0.0245,2),2)/R574,0))</f>
        <v>0</v>
      </c>
      <c r="AP574" s="39">
        <f t="shared" si="129"/>
        <v>0</v>
      </c>
      <c r="AQ574" s="39">
        <f t="shared" si="130"/>
        <v>0</v>
      </c>
      <c r="AR574" s="39">
        <f t="shared" si="126"/>
        <v>0</v>
      </c>
      <c r="AS574" s="39">
        <f>IF(Dane!$C$9="",0,IFERROR(AR574/R574,0))</f>
        <v>0</v>
      </c>
      <c r="AT574" s="39">
        <f t="shared" si="131"/>
        <v>0</v>
      </c>
      <c r="AU574" s="39">
        <v>0</v>
      </c>
      <c r="AV574" s="39">
        <f t="shared" si="132"/>
        <v>0</v>
      </c>
      <c r="AW574" s="39">
        <f>IF(Dane!$C$9="",0,IF(ROUND((N574+O574)*AV574,2)&gt;$AN$1,$AN$1,ROUND((N574+O574)*AV574,2)))</f>
        <v>0</v>
      </c>
      <c r="AX574" s="39">
        <v>0</v>
      </c>
      <c r="AY574" s="39">
        <f>IF(Dane!$C$9=2,IFERROR(J574/W574,0),IF(Dane!$C$9=3,IFERROR(J574/W574,0),0))</f>
        <v>0</v>
      </c>
      <c r="AZ574" s="39">
        <f>IF(Dane!$C$9=2,IFERROR(ROUND(J574-ROUND(J574*0.0976,2)-ROUND(J574*0.015,2)-ROUND(J574*0.0245,2),2)/W574,0),IF(Dane!$C$9=3,IFERROR(ROUND(J574-ROUND(J574*0.0976,2)-ROUND(J574*0.015,2)-ROUND(J574*0.0245,2),2)/W574,0),0))</f>
        <v>0</v>
      </c>
      <c r="BA574" s="39">
        <f t="shared" si="133"/>
        <v>0</v>
      </c>
      <c r="BB574" s="39">
        <f t="shared" si="134"/>
        <v>0</v>
      </c>
      <c r="BC574" s="39">
        <f t="shared" si="127"/>
        <v>0</v>
      </c>
      <c r="BD574" s="39">
        <f>IF(Dane!$C$9=2,IFERROR(BC574/W574,0),IF(Dane!$C$9=3,IFERROR(BC574/W574,0),0))</f>
        <v>0</v>
      </c>
      <c r="BE574" s="39">
        <f t="shared" si="135"/>
        <v>0</v>
      </c>
      <c r="BF574" s="39">
        <v>0</v>
      </c>
      <c r="BG574" s="39">
        <f t="shared" si="136"/>
        <v>0</v>
      </c>
      <c r="BH574" s="39">
        <f>IF(Dane!$C$9=2,IF(ROUND((S574+T574)*BG574,2)&gt;$AN$1,$AN$1,ROUND((S574+T574)*BG574,2)),IF(Dane!$C$9=3,IF(ROUND((S574+T574)*BG574,2)&gt;$AN$1,$AN$1,ROUND((S574+T574)*BG574,2)),0))</f>
        <v>0</v>
      </c>
      <c r="BI574" s="39">
        <v>0</v>
      </c>
      <c r="BJ574" s="39">
        <f>IF(Dane!$C$9=3,IFERROR(J574/AB574,0),0)</f>
        <v>0</v>
      </c>
      <c r="BK574" s="39">
        <f>IF(Dane!$C$9=3,IFERROR(ROUND(J574-ROUND(J574*0.0976,2)-ROUND(J574*0.015,2)-ROUND(J574*0.0245,2),2)/AB574,0),0)</f>
        <v>0</v>
      </c>
      <c r="BL574" s="39">
        <f t="shared" si="137"/>
        <v>0</v>
      </c>
      <c r="BM574" s="39">
        <f t="shared" si="138"/>
        <v>0</v>
      </c>
      <c r="BN574" s="39">
        <f t="shared" si="128"/>
        <v>0</v>
      </c>
      <c r="BO574" s="39">
        <f>IF(Dane!$C$9=3,IFERROR(BN574/AB574,0),0)</f>
        <v>0</v>
      </c>
      <c r="BP574" s="39">
        <f t="shared" si="139"/>
        <v>0</v>
      </c>
      <c r="BQ574" s="39">
        <v>0</v>
      </c>
      <c r="BR574" s="39">
        <f t="shared" si="140"/>
        <v>0</v>
      </c>
      <c r="BS574" s="39">
        <f>IF(Dane!$C$9=3,IF(ROUND((X574+Y574)*BR574,2)&gt;$AN$1,$AN$1,ROUND((X574+Y574)*BR574,2)),0)</f>
        <v>0</v>
      </c>
      <c r="BT574" s="39">
        <v>0</v>
      </c>
    </row>
    <row r="575" spans="1:72">
      <c r="A575" s="87">
        <v>566</v>
      </c>
      <c r="B575" s="1"/>
      <c r="C575" s="1"/>
      <c r="D575" s="2"/>
      <c r="E575" s="3"/>
      <c r="F575" s="4"/>
      <c r="G575" s="5"/>
      <c r="H575" s="5"/>
      <c r="I575" s="6"/>
      <c r="J575" s="5"/>
      <c r="K575" s="5"/>
      <c r="L575" s="5"/>
      <c r="M575" s="55"/>
      <c r="N575" s="8"/>
      <c r="O575" s="105"/>
      <c r="P575" s="5"/>
      <c r="Q575" s="5"/>
      <c r="R575" s="105">
        <f>Dane!$C$10</f>
        <v>0</v>
      </c>
      <c r="S575" s="8"/>
      <c r="T575" s="105"/>
      <c r="U575" s="5"/>
      <c r="V575" s="5"/>
      <c r="W575" s="107">
        <f>Dane!$C$11</f>
        <v>0</v>
      </c>
      <c r="X575" s="8"/>
      <c r="Y575" s="105"/>
      <c r="Z575" s="5"/>
      <c r="AA575" s="5"/>
      <c r="AB575" s="110">
        <f>Dane!$C$12</f>
        <v>0</v>
      </c>
      <c r="AC575" s="108">
        <f>IF(Dane!$E$3=1,AP575+BA575+BL575,IF(Dane!$E$3=2,AT575+BE575+BP575,AW575+BH575+BS575))</f>
        <v>0</v>
      </c>
      <c r="AD575" s="14">
        <f>IF(Dane!$E$3=1,AQ575+BB575+BM575,IF(Dane!$E$3=2,AU575+BF575+BQ575,AX575+BI575+BT575))</f>
        <v>0</v>
      </c>
      <c r="AE575" s="14">
        <f>IF((J575*Dane!$C$9)-AC575&lt;0,0,(J575*Dane!$C$9)-AC575)</f>
        <v>0</v>
      </c>
      <c r="AF575" s="61">
        <f>IF((K575*Dane!$C$9)-AD575&lt;0,0,(K575*Dane!$C$9)-AD575)</f>
        <v>0</v>
      </c>
      <c r="AG575" s="93"/>
      <c r="AH575" s="84">
        <f>IF(Dane!$E$3=1,AP575,IF(Dane!$E$3=2,AT575,AW575))</f>
        <v>0</v>
      </c>
      <c r="AI575" s="84">
        <f>IF(Dane!$E$3=1,AQ575,IF(Dane!$E$3=2,AU575,AX575))</f>
        <v>0</v>
      </c>
      <c r="AJ575" s="84">
        <f>IF(Dane!$E$3=1,BA575,IF(Dane!$E$3=2,BE575,BH575))</f>
        <v>0</v>
      </c>
      <c r="AK575" s="84">
        <f>IF(Dane!$E$3=1,BB575,IF(Dane!$E$3=2,BF575,BI575))</f>
        <v>0</v>
      </c>
      <c r="AL575" s="84">
        <f>IF(Dane!$E$3=1,BL575,IF(Dane!$E$3=2,BP575,BS575))</f>
        <v>0</v>
      </c>
      <c r="AM575" s="84">
        <f>IF(Dane!$E$3=1,BM575,IF(Dane!$E$3=2,BQ575,BT575))</f>
        <v>0</v>
      </c>
      <c r="AN575" s="39">
        <f>IF(Dane!$C$9="",0,IFERROR(J575/R575,0))</f>
        <v>0</v>
      </c>
      <c r="AO575" s="39">
        <f>IF(Dane!$C$9="",0,IFERROR(ROUND(J575-ROUND(J575*0.0976,2)-ROUND(J575*0.015,2)-ROUND(J575*0.0245,2),2)/R575,0))</f>
        <v>0</v>
      </c>
      <c r="AP575" s="39">
        <f t="shared" si="129"/>
        <v>0</v>
      </c>
      <c r="AQ575" s="39">
        <f t="shared" si="130"/>
        <v>0</v>
      </c>
      <c r="AR575" s="39">
        <f t="shared" si="126"/>
        <v>0</v>
      </c>
      <c r="AS575" s="39">
        <f>IF(Dane!$C$9="",0,IFERROR(AR575/R575,0))</f>
        <v>0</v>
      </c>
      <c r="AT575" s="39">
        <f t="shared" si="131"/>
        <v>0</v>
      </c>
      <c r="AU575" s="39">
        <v>0</v>
      </c>
      <c r="AV575" s="39">
        <f t="shared" si="132"/>
        <v>0</v>
      </c>
      <c r="AW575" s="39">
        <f>IF(Dane!$C$9="",0,IF(ROUND((N575+O575)*AV575,2)&gt;$AN$1,$AN$1,ROUND((N575+O575)*AV575,2)))</f>
        <v>0</v>
      </c>
      <c r="AX575" s="39">
        <v>0</v>
      </c>
      <c r="AY575" s="39">
        <f>IF(Dane!$C$9=2,IFERROR(J575/W575,0),IF(Dane!$C$9=3,IFERROR(J575/W575,0),0))</f>
        <v>0</v>
      </c>
      <c r="AZ575" s="39">
        <f>IF(Dane!$C$9=2,IFERROR(ROUND(J575-ROUND(J575*0.0976,2)-ROUND(J575*0.015,2)-ROUND(J575*0.0245,2),2)/W575,0),IF(Dane!$C$9=3,IFERROR(ROUND(J575-ROUND(J575*0.0976,2)-ROUND(J575*0.015,2)-ROUND(J575*0.0245,2),2)/W575,0),0))</f>
        <v>0</v>
      </c>
      <c r="BA575" s="39">
        <f t="shared" si="133"/>
        <v>0</v>
      </c>
      <c r="BB575" s="39">
        <f t="shared" si="134"/>
        <v>0</v>
      </c>
      <c r="BC575" s="39">
        <f t="shared" si="127"/>
        <v>0</v>
      </c>
      <c r="BD575" s="39">
        <f>IF(Dane!$C$9=2,IFERROR(BC575/W575,0),IF(Dane!$C$9=3,IFERROR(BC575/W575,0),0))</f>
        <v>0</v>
      </c>
      <c r="BE575" s="39">
        <f t="shared" si="135"/>
        <v>0</v>
      </c>
      <c r="BF575" s="39">
        <v>0</v>
      </c>
      <c r="BG575" s="39">
        <f t="shared" si="136"/>
        <v>0</v>
      </c>
      <c r="BH575" s="39">
        <f>IF(Dane!$C$9=2,IF(ROUND((S575+T575)*BG575,2)&gt;$AN$1,$AN$1,ROUND((S575+T575)*BG575,2)),IF(Dane!$C$9=3,IF(ROUND((S575+T575)*BG575,2)&gt;$AN$1,$AN$1,ROUND((S575+T575)*BG575,2)),0))</f>
        <v>0</v>
      </c>
      <c r="BI575" s="39">
        <v>0</v>
      </c>
      <c r="BJ575" s="39">
        <f>IF(Dane!$C$9=3,IFERROR(J575/AB575,0),0)</f>
        <v>0</v>
      </c>
      <c r="BK575" s="39">
        <f>IF(Dane!$C$9=3,IFERROR(ROUND(J575-ROUND(J575*0.0976,2)-ROUND(J575*0.015,2)-ROUND(J575*0.0245,2),2)/AB575,0),0)</f>
        <v>0</v>
      </c>
      <c r="BL575" s="39">
        <f t="shared" si="137"/>
        <v>0</v>
      </c>
      <c r="BM575" s="39">
        <f t="shared" si="138"/>
        <v>0</v>
      </c>
      <c r="BN575" s="39">
        <f t="shared" si="128"/>
        <v>0</v>
      </c>
      <c r="BO575" s="39">
        <f>IF(Dane!$C$9=3,IFERROR(BN575/AB575,0),0)</f>
        <v>0</v>
      </c>
      <c r="BP575" s="39">
        <f t="shared" si="139"/>
        <v>0</v>
      </c>
      <c r="BQ575" s="39">
        <v>0</v>
      </c>
      <c r="BR575" s="39">
        <f t="shared" si="140"/>
        <v>0</v>
      </c>
      <c r="BS575" s="39">
        <f>IF(Dane!$C$9=3,IF(ROUND((X575+Y575)*BR575,2)&gt;$AN$1,$AN$1,ROUND((X575+Y575)*BR575,2)),0)</f>
        <v>0</v>
      </c>
      <c r="BT575" s="39">
        <v>0</v>
      </c>
    </row>
    <row r="576" spans="1:72">
      <c r="A576" s="87">
        <v>567</v>
      </c>
      <c r="B576" s="1"/>
      <c r="C576" s="1"/>
      <c r="D576" s="2"/>
      <c r="E576" s="3"/>
      <c r="F576" s="4"/>
      <c r="G576" s="5"/>
      <c r="H576" s="5"/>
      <c r="I576" s="6"/>
      <c r="J576" s="5"/>
      <c r="K576" s="5"/>
      <c r="L576" s="5"/>
      <c r="M576" s="55"/>
      <c r="N576" s="8"/>
      <c r="O576" s="105"/>
      <c r="P576" s="5"/>
      <c r="Q576" s="5"/>
      <c r="R576" s="105">
        <f>Dane!$C$10</f>
        <v>0</v>
      </c>
      <c r="S576" s="8"/>
      <c r="T576" s="105"/>
      <c r="U576" s="5"/>
      <c r="V576" s="5"/>
      <c r="W576" s="107">
        <f>Dane!$C$11</f>
        <v>0</v>
      </c>
      <c r="X576" s="8"/>
      <c r="Y576" s="105"/>
      <c r="Z576" s="5"/>
      <c r="AA576" s="5"/>
      <c r="AB576" s="110">
        <f>Dane!$C$12</f>
        <v>0</v>
      </c>
      <c r="AC576" s="108">
        <f>IF(Dane!$E$3=1,AP576+BA576+BL576,IF(Dane!$E$3=2,AT576+BE576+BP576,AW576+BH576+BS576))</f>
        <v>0</v>
      </c>
      <c r="AD576" s="14">
        <f>IF(Dane!$E$3=1,AQ576+BB576+BM576,IF(Dane!$E$3=2,AU576+BF576+BQ576,AX576+BI576+BT576))</f>
        <v>0</v>
      </c>
      <c r="AE576" s="14">
        <f>IF((J576*Dane!$C$9)-AC576&lt;0,0,(J576*Dane!$C$9)-AC576)</f>
        <v>0</v>
      </c>
      <c r="AF576" s="61">
        <f>IF((K576*Dane!$C$9)-AD576&lt;0,0,(K576*Dane!$C$9)-AD576)</f>
        <v>0</v>
      </c>
      <c r="AG576" s="93"/>
      <c r="AH576" s="84">
        <f>IF(Dane!$E$3=1,AP576,IF(Dane!$E$3=2,AT576,AW576))</f>
        <v>0</v>
      </c>
      <c r="AI576" s="84">
        <f>IF(Dane!$E$3=1,AQ576,IF(Dane!$E$3=2,AU576,AX576))</f>
        <v>0</v>
      </c>
      <c r="AJ576" s="84">
        <f>IF(Dane!$E$3=1,BA576,IF(Dane!$E$3=2,BE576,BH576))</f>
        <v>0</v>
      </c>
      <c r="AK576" s="84">
        <f>IF(Dane!$E$3=1,BB576,IF(Dane!$E$3=2,BF576,BI576))</f>
        <v>0</v>
      </c>
      <c r="AL576" s="84">
        <f>IF(Dane!$E$3=1,BL576,IF(Dane!$E$3=2,BP576,BS576))</f>
        <v>0</v>
      </c>
      <c r="AM576" s="84">
        <f>IF(Dane!$E$3=1,BM576,IF(Dane!$E$3=2,BQ576,BT576))</f>
        <v>0</v>
      </c>
      <c r="AN576" s="39">
        <f>IF(Dane!$C$9="",0,IFERROR(J576/R576,0))</f>
        <v>0</v>
      </c>
      <c r="AO576" s="39">
        <f>IF(Dane!$C$9="",0,IFERROR(ROUND(J576-ROUND(J576*0.0976,2)-ROUND(J576*0.015,2)-ROUND(J576*0.0245,2),2)/R576,0))</f>
        <v>0</v>
      </c>
      <c r="AP576" s="39">
        <f t="shared" si="129"/>
        <v>0</v>
      </c>
      <c r="AQ576" s="39">
        <f t="shared" si="130"/>
        <v>0</v>
      </c>
      <c r="AR576" s="39">
        <f t="shared" si="126"/>
        <v>0</v>
      </c>
      <c r="AS576" s="39">
        <f>IF(Dane!$C$9="",0,IFERROR(AR576/R576,0))</f>
        <v>0</v>
      </c>
      <c r="AT576" s="39">
        <f t="shared" si="131"/>
        <v>0</v>
      </c>
      <c r="AU576" s="39">
        <v>0</v>
      </c>
      <c r="AV576" s="39">
        <f t="shared" si="132"/>
        <v>0</v>
      </c>
      <c r="AW576" s="39">
        <f>IF(Dane!$C$9="",0,IF(ROUND((N576+O576)*AV576,2)&gt;$AN$1,$AN$1,ROUND((N576+O576)*AV576,2)))</f>
        <v>0</v>
      </c>
      <c r="AX576" s="39">
        <v>0</v>
      </c>
      <c r="AY576" s="39">
        <f>IF(Dane!$C$9=2,IFERROR(J576/W576,0),IF(Dane!$C$9=3,IFERROR(J576/W576,0),0))</f>
        <v>0</v>
      </c>
      <c r="AZ576" s="39">
        <f>IF(Dane!$C$9=2,IFERROR(ROUND(J576-ROUND(J576*0.0976,2)-ROUND(J576*0.015,2)-ROUND(J576*0.0245,2),2)/W576,0),IF(Dane!$C$9=3,IFERROR(ROUND(J576-ROUND(J576*0.0976,2)-ROUND(J576*0.015,2)-ROUND(J576*0.0245,2),2)/W576,0),0))</f>
        <v>0</v>
      </c>
      <c r="BA576" s="39">
        <f t="shared" si="133"/>
        <v>0</v>
      </c>
      <c r="BB576" s="39">
        <f t="shared" si="134"/>
        <v>0</v>
      </c>
      <c r="BC576" s="39">
        <f t="shared" si="127"/>
        <v>0</v>
      </c>
      <c r="BD576" s="39">
        <f>IF(Dane!$C$9=2,IFERROR(BC576/W576,0),IF(Dane!$C$9=3,IFERROR(BC576/W576,0),0))</f>
        <v>0</v>
      </c>
      <c r="BE576" s="39">
        <f t="shared" si="135"/>
        <v>0</v>
      </c>
      <c r="BF576" s="39">
        <v>0</v>
      </c>
      <c r="BG576" s="39">
        <f t="shared" si="136"/>
        <v>0</v>
      </c>
      <c r="BH576" s="39">
        <f>IF(Dane!$C$9=2,IF(ROUND((S576+T576)*BG576,2)&gt;$AN$1,$AN$1,ROUND((S576+T576)*BG576,2)),IF(Dane!$C$9=3,IF(ROUND((S576+T576)*BG576,2)&gt;$AN$1,$AN$1,ROUND((S576+T576)*BG576,2)),0))</f>
        <v>0</v>
      </c>
      <c r="BI576" s="39">
        <v>0</v>
      </c>
      <c r="BJ576" s="39">
        <f>IF(Dane!$C$9=3,IFERROR(J576/AB576,0),0)</f>
        <v>0</v>
      </c>
      <c r="BK576" s="39">
        <f>IF(Dane!$C$9=3,IFERROR(ROUND(J576-ROUND(J576*0.0976,2)-ROUND(J576*0.015,2)-ROUND(J576*0.0245,2),2)/AB576,0),0)</f>
        <v>0</v>
      </c>
      <c r="BL576" s="39">
        <f t="shared" si="137"/>
        <v>0</v>
      </c>
      <c r="BM576" s="39">
        <f t="shared" si="138"/>
        <v>0</v>
      </c>
      <c r="BN576" s="39">
        <f t="shared" si="128"/>
        <v>0</v>
      </c>
      <c r="BO576" s="39">
        <f>IF(Dane!$C$9=3,IFERROR(BN576/AB576,0),0)</f>
        <v>0</v>
      </c>
      <c r="BP576" s="39">
        <f t="shared" si="139"/>
        <v>0</v>
      </c>
      <c r="BQ576" s="39">
        <v>0</v>
      </c>
      <c r="BR576" s="39">
        <f t="shared" si="140"/>
        <v>0</v>
      </c>
      <c r="BS576" s="39">
        <f>IF(Dane!$C$9=3,IF(ROUND((X576+Y576)*BR576,2)&gt;$AN$1,$AN$1,ROUND((X576+Y576)*BR576,2)),0)</f>
        <v>0</v>
      </c>
      <c r="BT576" s="39">
        <v>0</v>
      </c>
    </row>
    <row r="577" spans="1:72">
      <c r="A577" s="87">
        <v>568</v>
      </c>
      <c r="B577" s="1"/>
      <c r="C577" s="1"/>
      <c r="D577" s="2"/>
      <c r="E577" s="3"/>
      <c r="F577" s="4"/>
      <c r="G577" s="5"/>
      <c r="H577" s="5"/>
      <c r="I577" s="6"/>
      <c r="J577" s="5"/>
      <c r="K577" s="5"/>
      <c r="L577" s="5"/>
      <c r="M577" s="55"/>
      <c r="N577" s="8"/>
      <c r="O577" s="105"/>
      <c r="P577" s="5"/>
      <c r="Q577" s="5"/>
      <c r="R577" s="105">
        <f>Dane!$C$10</f>
        <v>0</v>
      </c>
      <c r="S577" s="8"/>
      <c r="T577" s="105"/>
      <c r="U577" s="5"/>
      <c r="V577" s="5"/>
      <c r="W577" s="107">
        <f>Dane!$C$11</f>
        <v>0</v>
      </c>
      <c r="X577" s="8"/>
      <c r="Y577" s="105"/>
      <c r="Z577" s="5"/>
      <c r="AA577" s="5"/>
      <c r="AB577" s="110">
        <f>Dane!$C$12</f>
        <v>0</v>
      </c>
      <c r="AC577" s="108">
        <f>IF(Dane!$E$3=1,AP577+BA577+BL577,IF(Dane!$E$3=2,AT577+BE577+BP577,AW577+BH577+BS577))</f>
        <v>0</v>
      </c>
      <c r="AD577" s="14">
        <f>IF(Dane!$E$3=1,AQ577+BB577+BM577,IF(Dane!$E$3=2,AU577+BF577+BQ577,AX577+BI577+BT577))</f>
        <v>0</v>
      </c>
      <c r="AE577" s="14">
        <f>IF((J577*Dane!$C$9)-AC577&lt;0,0,(J577*Dane!$C$9)-AC577)</f>
        <v>0</v>
      </c>
      <c r="AF577" s="61">
        <f>IF((K577*Dane!$C$9)-AD577&lt;0,0,(K577*Dane!$C$9)-AD577)</f>
        <v>0</v>
      </c>
      <c r="AG577" s="93"/>
      <c r="AH577" s="84">
        <f>IF(Dane!$E$3=1,AP577,IF(Dane!$E$3=2,AT577,AW577))</f>
        <v>0</v>
      </c>
      <c r="AI577" s="84">
        <f>IF(Dane!$E$3=1,AQ577,IF(Dane!$E$3=2,AU577,AX577))</f>
        <v>0</v>
      </c>
      <c r="AJ577" s="84">
        <f>IF(Dane!$E$3=1,BA577,IF(Dane!$E$3=2,BE577,BH577))</f>
        <v>0</v>
      </c>
      <c r="AK577" s="84">
        <f>IF(Dane!$E$3=1,BB577,IF(Dane!$E$3=2,BF577,BI577))</f>
        <v>0</v>
      </c>
      <c r="AL577" s="84">
        <f>IF(Dane!$E$3=1,BL577,IF(Dane!$E$3=2,BP577,BS577))</f>
        <v>0</v>
      </c>
      <c r="AM577" s="84">
        <f>IF(Dane!$E$3=1,BM577,IF(Dane!$E$3=2,BQ577,BT577))</f>
        <v>0</v>
      </c>
      <c r="AN577" s="39">
        <f>IF(Dane!$C$9="",0,IFERROR(J577/R577,0))</f>
        <v>0</v>
      </c>
      <c r="AO577" s="39">
        <f>IF(Dane!$C$9="",0,IFERROR(ROUND(J577-ROUND(J577*0.0976,2)-ROUND(J577*0.015,2)-ROUND(J577*0.0245,2),2)/R577,0))</f>
        <v>0</v>
      </c>
      <c r="AP577" s="39">
        <f t="shared" si="129"/>
        <v>0</v>
      </c>
      <c r="AQ577" s="39">
        <f t="shared" si="130"/>
        <v>0</v>
      </c>
      <c r="AR577" s="39">
        <f t="shared" si="126"/>
        <v>0</v>
      </c>
      <c r="AS577" s="39">
        <f>IF(Dane!$C$9="",0,IFERROR(AR577/R577,0))</f>
        <v>0</v>
      </c>
      <c r="AT577" s="39">
        <f t="shared" si="131"/>
        <v>0</v>
      </c>
      <c r="AU577" s="39">
        <v>0</v>
      </c>
      <c r="AV577" s="39">
        <f t="shared" si="132"/>
        <v>0</v>
      </c>
      <c r="AW577" s="39">
        <f>IF(Dane!$C$9="",0,IF(ROUND((N577+O577)*AV577,2)&gt;$AN$1,$AN$1,ROUND((N577+O577)*AV577,2)))</f>
        <v>0</v>
      </c>
      <c r="AX577" s="39">
        <v>0</v>
      </c>
      <c r="AY577" s="39">
        <f>IF(Dane!$C$9=2,IFERROR(J577/W577,0),IF(Dane!$C$9=3,IFERROR(J577/W577,0),0))</f>
        <v>0</v>
      </c>
      <c r="AZ577" s="39">
        <f>IF(Dane!$C$9=2,IFERROR(ROUND(J577-ROUND(J577*0.0976,2)-ROUND(J577*0.015,2)-ROUND(J577*0.0245,2),2)/W577,0),IF(Dane!$C$9=3,IFERROR(ROUND(J577-ROUND(J577*0.0976,2)-ROUND(J577*0.015,2)-ROUND(J577*0.0245,2),2)/W577,0),0))</f>
        <v>0</v>
      </c>
      <c r="BA577" s="39">
        <f t="shared" si="133"/>
        <v>0</v>
      </c>
      <c r="BB577" s="39">
        <f t="shared" si="134"/>
        <v>0</v>
      </c>
      <c r="BC577" s="39">
        <f t="shared" si="127"/>
        <v>0</v>
      </c>
      <c r="BD577" s="39">
        <f>IF(Dane!$C$9=2,IFERROR(BC577/W577,0),IF(Dane!$C$9=3,IFERROR(BC577/W577,0),0))</f>
        <v>0</v>
      </c>
      <c r="BE577" s="39">
        <f t="shared" si="135"/>
        <v>0</v>
      </c>
      <c r="BF577" s="39">
        <v>0</v>
      </c>
      <c r="BG577" s="39">
        <f t="shared" si="136"/>
        <v>0</v>
      </c>
      <c r="BH577" s="39">
        <f>IF(Dane!$C$9=2,IF(ROUND((S577+T577)*BG577,2)&gt;$AN$1,$AN$1,ROUND((S577+T577)*BG577,2)),IF(Dane!$C$9=3,IF(ROUND((S577+T577)*BG577,2)&gt;$AN$1,$AN$1,ROUND((S577+T577)*BG577,2)),0))</f>
        <v>0</v>
      </c>
      <c r="BI577" s="39">
        <v>0</v>
      </c>
      <c r="BJ577" s="39">
        <f>IF(Dane!$C$9=3,IFERROR(J577/AB577,0),0)</f>
        <v>0</v>
      </c>
      <c r="BK577" s="39">
        <f>IF(Dane!$C$9=3,IFERROR(ROUND(J577-ROUND(J577*0.0976,2)-ROUND(J577*0.015,2)-ROUND(J577*0.0245,2),2)/AB577,0),0)</f>
        <v>0</v>
      </c>
      <c r="BL577" s="39">
        <f t="shared" si="137"/>
        <v>0</v>
      </c>
      <c r="BM577" s="39">
        <f t="shared" si="138"/>
        <v>0</v>
      </c>
      <c r="BN577" s="39">
        <f t="shared" si="128"/>
        <v>0</v>
      </c>
      <c r="BO577" s="39">
        <f>IF(Dane!$C$9=3,IFERROR(BN577/AB577,0),0)</f>
        <v>0</v>
      </c>
      <c r="BP577" s="39">
        <f t="shared" si="139"/>
        <v>0</v>
      </c>
      <c r="BQ577" s="39">
        <v>0</v>
      </c>
      <c r="BR577" s="39">
        <f t="shared" si="140"/>
        <v>0</v>
      </c>
      <c r="BS577" s="39">
        <f>IF(Dane!$C$9=3,IF(ROUND((X577+Y577)*BR577,2)&gt;$AN$1,$AN$1,ROUND((X577+Y577)*BR577,2)),0)</f>
        <v>0</v>
      </c>
      <c r="BT577" s="39">
        <v>0</v>
      </c>
    </row>
    <row r="578" spans="1:72">
      <c r="A578" s="87">
        <v>569</v>
      </c>
      <c r="B578" s="1"/>
      <c r="C578" s="1"/>
      <c r="D578" s="2"/>
      <c r="E578" s="3"/>
      <c r="F578" s="4"/>
      <c r="G578" s="5"/>
      <c r="H578" s="5"/>
      <c r="I578" s="6"/>
      <c r="J578" s="5"/>
      <c r="K578" s="5"/>
      <c r="L578" s="5"/>
      <c r="M578" s="55"/>
      <c r="N578" s="8"/>
      <c r="O578" s="105"/>
      <c r="P578" s="5"/>
      <c r="Q578" s="5"/>
      <c r="R578" s="105">
        <f>Dane!$C$10</f>
        <v>0</v>
      </c>
      <c r="S578" s="8"/>
      <c r="T578" s="105"/>
      <c r="U578" s="5"/>
      <c r="V578" s="5"/>
      <c r="W578" s="107">
        <f>Dane!$C$11</f>
        <v>0</v>
      </c>
      <c r="X578" s="8"/>
      <c r="Y578" s="105"/>
      <c r="Z578" s="5"/>
      <c r="AA578" s="5"/>
      <c r="AB578" s="110">
        <f>Dane!$C$12</f>
        <v>0</v>
      </c>
      <c r="AC578" s="108">
        <f>IF(Dane!$E$3=1,AP578+BA578+BL578,IF(Dane!$E$3=2,AT578+BE578+BP578,AW578+BH578+BS578))</f>
        <v>0</v>
      </c>
      <c r="AD578" s="14">
        <f>IF(Dane!$E$3=1,AQ578+BB578+BM578,IF(Dane!$E$3=2,AU578+BF578+BQ578,AX578+BI578+BT578))</f>
        <v>0</v>
      </c>
      <c r="AE578" s="14">
        <f>IF((J578*Dane!$C$9)-AC578&lt;0,0,(J578*Dane!$C$9)-AC578)</f>
        <v>0</v>
      </c>
      <c r="AF578" s="61">
        <f>IF((K578*Dane!$C$9)-AD578&lt;0,0,(K578*Dane!$C$9)-AD578)</f>
        <v>0</v>
      </c>
      <c r="AG578" s="93"/>
      <c r="AH578" s="84">
        <f>IF(Dane!$E$3=1,AP578,IF(Dane!$E$3=2,AT578,AW578))</f>
        <v>0</v>
      </c>
      <c r="AI578" s="84">
        <f>IF(Dane!$E$3=1,AQ578,IF(Dane!$E$3=2,AU578,AX578))</f>
        <v>0</v>
      </c>
      <c r="AJ578" s="84">
        <f>IF(Dane!$E$3=1,BA578,IF(Dane!$E$3=2,BE578,BH578))</f>
        <v>0</v>
      </c>
      <c r="AK578" s="84">
        <f>IF(Dane!$E$3=1,BB578,IF(Dane!$E$3=2,BF578,BI578))</f>
        <v>0</v>
      </c>
      <c r="AL578" s="84">
        <f>IF(Dane!$E$3=1,BL578,IF(Dane!$E$3=2,BP578,BS578))</f>
        <v>0</v>
      </c>
      <c r="AM578" s="84">
        <f>IF(Dane!$E$3=1,BM578,IF(Dane!$E$3=2,BQ578,BT578))</f>
        <v>0</v>
      </c>
      <c r="AN578" s="39">
        <f>IF(Dane!$C$9="",0,IFERROR(J578/R578,0))</f>
        <v>0</v>
      </c>
      <c r="AO578" s="39">
        <f>IF(Dane!$C$9="",0,IFERROR(ROUND(J578-ROUND(J578*0.0976,2)-ROUND(J578*0.015,2)-ROUND(J578*0.0245,2),2)/R578,0))</f>
        <v>0</v>
      </c>
      <c r="AP578" s="39">
        <f t="shared" si="129"/>
        <v>0</v>
      </c>
      <c r="AQ578" s="39">
        <f t="shared" si="130"/>
        <v>0</v>
      </c>
      <c r="AR578" s="39">
        <f t="shared" si="126"/>
        <v>0</v>
      </c>
      <c r="AS578" s="39">
        <f>IF(Dane!$C$9="",0,IFERROR(AR578/R578,0))</f>
        <v>0</v>
      </c>
      <c r="AT578" s="39">
        <f t="shared" si="131"/>
        <v>0</v>
      </c>
      <c r="AU578" s="39">
        <v>0</v>
      </c>
      <c r="AV578" s="39">
        <f t="shared" si="132"/>
        <v>0</v>
      </c>
      <c r="AW578" s="39">
        <f>IF(Dane!$C$9="",0,IF(ROUND((N578+O578)*AV578,2)&gt;$AN$1,$AN$1,ROUND((N578+O578)*AV578,2)))</f>
        <v>0</v>
      </c>
      <c r="AX578" s="39">
        <v>0</v>
      </c>
      <c r="AY578" s="39">
        <f>IF(Dane!$C$9=2,IFERROR(J578/W578,0),IF(Dane!$C$9=3,IFERROR(J578/W578,0),0))</f>
        <v>0</v>
      </c>
      <c r="AZ578" s="39">
        <f>IF(Dane!$C$9=2,IFERROR(ROUND(J578-ROUND(J578*0.0976,2)-ROUND(J578*0.015,2)-ROUND(J578*0.0245,2),2)/W578,0),IF(Dane!$C$9=3,IFERROR(ROUND(J578-ROUND(J578*0.0976,2)-ROUND(J578*0.015,2)-ROUND(J578*0.0245,2),2)/W578,0),0))</f>
        <v>0</v>
      </c>
      <c r="BA578" s="39">
        <f t="shared" si="133"/>
        <v>0</v>
      </c>
      <c r="BB578" s="39">
        <f t="shared" si="134"/>
        <v>0</v>
      </c>
      <c r="BC578" s="39">
        <f t="shared" si="127"/>
        <v>0</v>
      </c>
      <c r="BD578" s="39">
        <f>IF(Dane!$C$9=2,IFERROR(BC578/W578,0),IF(Dane!$C$9=3,IFERROR(BC578/W578,0),0))</f>
        <v>0</v>
      </c>
      <c r="BE578" s="39">
        <f t="shared" si="135"/>
        <v>0</v>
      </c>
      <c r="BF578" s="39">
        <v>0</v>
      </c>
      <c r="BG578" s="39">
        <f t="shared" si="136"/>
        <v>0</v>
      </c>
      <c r="BH578" s="39">
        <f>IF(Dane!$C$9=2,IF(ROUND((S578+T578)*BG578,2)&gt;$AN$1,$AN$1,ROUND((S578+T578)*BG578,2)),IF(Dane!$C$9=3,IF(ROUND((S578+T578)*BG578,2)&gt;$AN$1,$AN$1,ROUND((S578+T578)*BG578,2)),0))</f>
        <v>0</v>
      </c>
      <c r="BI578" s="39">
        <v>0</v>
      </c>
      <c r="BJ578" s="39">
        <f>IF(Dane!$C$9=3,IFERROR(J578/AB578,0),0)</f>
        <v>0</v>
      </c>
      <c r="BK578" s="39">
        <f>IF(Dane!$C$9=3,IFERROR(ROUND(J578-ROUND(J578*0.0976,2)-ROUND(J578*0.015,2)-ROUND(J578*0.0245,2),2)/AB578,0),0)</f>
        <v>0</v>
      </c>
      <c r="BL578" s="39">
        <f t="shared" si="137"/>
        <v>0</v>
      </c>
      <c r="BM578" s="39">
        <f t="shared" si="138"/>
        <v>0</v>
      </c>
      <c r="BN578" s="39">
        <f t="shared" si="128"/>
        <v>0</v>
      </c>
      <c r="BO578" s="39">
        <f>IF(Dane!$C$9=3,IFERROR(BN578/AB578,0),0)</f>
        <v>0</v>
      </c>
      <c r="BP578" s="39">
        <f t="shared" si="139"/>
        <v>0</v>
      </c>
      <c r="BQ578" s="39">
        <v>0</v>
      </c>
      <c r="BR578" s="39">
        <f t="shared" si="140"/>
        <v>0</v>
      </c>
      <c r="BS578" s="39">
        <f>IF(Dane!$C$9=3,IF(ROUND((X578+Y578)*BR578,2)&gt;$AN$1,$AN$1,ROUND((X578+Y578)*BR578,2)),0)</f>
        <v>0</v>
      </c>
      <c r="BT578" s="39">
        <v>0</v>
      </c>
    </row>
    <row r="579" spans="1:72">
      <c r="A579" s="87">
        <v>570</v>
      </c>
      <c r="B579" s="1"/>
      <c r="C579" s="1"/>
      <c r="D579" s="2"/>
      <c r="E579" s="3"/>
      <c r="F579" s="4"/>
      <c r="G579" s="5"/>
      <c r="H579" s="5"/>
      <c r="I579" s="6"/>
      <c r="J579" s="5"/>
      <c r="K579" s="5"/>
      <c r="L579" s="5"/>
      <c r="M579" s="55"/>
      <c r="N579" s="8"/>
      <c r="O579" s="105"/>
      <c r="P579" s="5"/>
      <c r="Q579" s="5"/>
      <c r="R579" s="105">
        <f>Dane!$C$10</f>
        <v>0</v>
      </c>
      <c r="S579" s="8"/>
      <c r="T579" s="105"/>
      <c r="U579" s="5"/>
      <c r="V579" s="5"/>
      <c r="W579" s="107">
        <f>Dane!$C$11</f>
        <v>0</v>
      </c>
      <c r="X579" s="8"/>
      <c r="Y579" s="105"/>
      <c r="Z579" s="5"/>
      <c r="AA579" s="5"/>
      <c r="AB579" s="110">
        <f>Dane!$C$12</f>
        <v>0</v>
      </c>
      <c r="AC579" s="108">
        <f>IF(Dane!$E$3=1,AP579+BA579+BL579,IF(Dane!$E$3=2,AT579+BE579+BP579,AW579+BH579+BS579))</f>
        <v>0</v>
      </c>
      <c r="AD579" s="14">
        <f>IF(Dane!$E$3=1,AQ579+BB579+BM579,IF(Dane!$E$3=2,AU579+BF579+BQ579,AX579+BI579+BT579))</f>
        <v>0</v>
      </c>
      <c r="AE579" s="14">
        <f>IF((J579*Dane!$C$9)-AC579&lt;0,0,(J579*Dane!$C$9)-AC579)</f>
        <v>0</v>
      </c>
      <c r="AF579" s="61">
        <f>IF((K579*Dane!$C$9)-AD579&lt;0,0,(K579*Dane!$C$9)-AD579)</f>
        <v>0</v>
      </c>
      <c r="AG579" s="93"/>
      <c r="AH579" s="84">
        <f>IF(Dane!$E$3=1,AP579,IF(Dane!$E$3=2,AT579,AW579))</f>
        <v>0</v>
      </c>
      <c r="AI579" s="84">
        <f>IF(Dane!$E$3=1,AQ579,IF(Dane!$E$3=2,AU579,AX579))</f>
        <v>0</v>
      </c>
      <c r="AJ579" s="84">
        <f>IF(Dane!$E$3=1,BA579,IF(Dane!$E$3=2,BE579,BH579))</f>
        <v>0</v>
      </c>
      <c r="AK579" s="84">
        <f>IF(Dane!$E$3=1,BB579,IF(Dane!$E$3=2,BF579,BI579))</f>
        <v>0</v>
      </c>
      <c r="AL579" s="84">
        <f>IF(Dane!$E$3=1,BL579,IF(Dane!$E$3=2,BP579,BS579))</f>
        <v>0</v>
      </c>
      <c r="AM579" s="84">
        <f>IF(Dane!$E$3=1,BM579,IF(Dane!$E$3=2,BQ579,BT579))</f>
        <v>0</v>
      </c>
      <c r="AN579" s="39">
        <f>IF(Dane!$C$9="",0,IFERROR(J579/R579,0))</f>
        <v>0</v>
      </c>
      <c r="AO579" s="39">
        <f>IF(Dane!$C$9="",0,IFERROR(ROUND(J579-ROUND(J579*0.0976,2)-ROUND(J579*0.015,2)-ROUND(J579*0.0245,2),2)/R579,0))</f>
        <v>0</v>
      </c>
      <c r="AP579" s="39">
        <f t="shared" si="129"/>
        <v>0</v>
      </c>
      <c r="AQ579" s="39">
        <f t="shared" si="130"/>
        <v>0</v>
      </c>
      <c r="AR579" s="39">
        <f t="shared" si="126"/>
        <v>0</v>
      </c>
      <c r="AS579" s="39">
        <f>IF(Dane!$C$9="",0,IFERROR(AR579/R579,0))</f>
        <v>0</v>
      </c>
      <c r="AT579" s="39">
        <f t="shared" si="131"/>
        <v>0</v>
      </c>
      <c r="AU579" s="39">
        <v>0</v>
      </c>
      <c r="AV579" s="39">
        <f t="shared" si="132"/>
        <v>0</v>
      </c>
      <c r="AW579" s="39">
        <f>IF(Dane!$C$9="",0,IF(ROUND((N579+O579)*AV579,2)&gt;$AN$1,$AN$1,ROUND((N579+O579)*AV579,2)))</f>
        <v>0</v>
      </c>
      <c r="AX579" s="39">
        <v>0</v>
      </c>
      <c r="AY579" s="39">
        <f>IF(Dane!$C$9=2,IFERROR(J579/W579,0),IF(Dane!$C$9=3,IFERROR(J579/W579,0),0))</f>
        <v>0</v>
      </c>
      <c r="AZ579" s="39">
        <f>IF(Dane!$C$9=2,IFERROR(ROUND(J579-ROUND(J579*0.0976,2)-ROUND(J579*0.015,2)-ROUND(J579*0.0245,2),2)/W579,0),IF(Dane!$C$9=3,IFERROR(ROUND(J579-ROUND(J579*0.0976,2)-ROUND(J579*0.015,2)-ROUND(J579*0.0245,2),2)/W579,0),0))</f>
        <v>0</v>
      </c>
      <c r="BA579" s="39">
        <f t="shared" si="133"/>
        <v>0</v>
      </c>
      <c r="BB579" s="39">
        <f t="shared" si="134"/>
        <v>0</v>
      </c>
      <c r="BC579" s="39">
        <f t="shared" si="127"/>
        <v>0</v>
      </c>
      <c r="BD579" s="39">
        <f>IF(Dane!$C$9=2,IFERROR(BC579/W579,0),IF(Dane!$C$9=3,IFERROR(BC579/W579,0),0))</f>
        <v>0</v>
      </c>
      <c r="BE579" s="39">
        <f t="shared" si="135"/>
        <v>0</v>
      </c>
      <c r="BF579" s="39">
        <v>0</v>
      </c>
      <c r="BG579" s="39">
        <f t="shared" si="136"/>
        <v>0</v>
      </c>
      <c r="BH579" s="39">
        <f>IF(Dane!$C$9=2,IF(ROUND((S579+T579)*BG579,2)&gt;$AN$1,$AN$1,ROUND((S579+T579)*BG579,2)),IF(Dane!$C$9=3,IF(ROUND((S579+T579)*BG579,2)&gt;$AN$1,$AN$1,ROUND((S579+T579)*BG579,2)),0))</f>
        <v>0</v>
      </c>
      <c r="BI579" s="39">
        <v>0</v>
      </c>
      <c r="BJ579" s="39">
        <f>IF(Dane!$C$9=3,IFERROR(J579/AB579,0),0)</f>
        <v>0</v>
      </c>
      <c r="BK579" s="39">
        <f>IF(Dane!$C$9=3,IFERROR(ROUND(J579-ROUND(J579*0.0976,2)-ROUND(J579*0.015,2)-ROUND(J579*0.0245,2),2)/AB579,0),0)</f>
        <v>0</v>
      </c>
      <c r="BL579" s="39">
        <f t="shared" si="137"/>
        <v>0</v>
      </c>
      <c r="BM579" s="39">
        <f t="shared" si="138"/>
        <v>0</v>
      </c>
      <c r="BN579" s="39">
        <f t="shared" si="128"/>
        <v>0</v>
      </c>
      <c r="BO579" s="39">
        <f>IF(Dane!$C$9=3,IFERROR(BN579/AB579,0),0)</f>
        <v>0</v>
      </c>
      <c r="BP579" s="39">
        <f t="shared" si="139"/>
        <v>0</v>
      </c>
      <c r="BQ579" s="39">
        <v>0</v>
      </c>
      <c r="BR579" s="39">
        <f t="shared" si="140"/>
        <v>0</v>
      </c>
      <c r="BS579" s="39">
        <f>IF(Dane!$C$9=3,IF(ROUND((X579+Y579)*BR579,2)&gt;$AN$1,$AN$1,ROUND((X579+Y579)*BR579,2)),0)</f>
        <v>0</v>
      </c>
      <c r="BT579" s="39">
        <v>0</v>
      </c>
    </row>
    <row r="580" spans="1:72">
      <c r="A580" s="87">
        <v>571</v>
      </c>
      <c r="B580" s="1"/>
      <c r="C580" s="1"/>
      <c r="D580" s="2"/>
      <c r="E580" s="3"/>
      <c r="F580" s="4"/>
      <c r="G580" s="5"/>
      <c r="H580" s="5"/>
      <c r="I580" s="6"/>
      <c r="J580" s="5"/>
      <c r="K580" s="5"/>
      <c r="L580" s="5"/>
      <c r="M580" s="55"/>
      <c r="N580" s="8"/>
      <c r="O580" s="105"/>
      <c r="P580" s="5"/>
      <c r="Q580" s="5"/>
      <c r="R580" s="105">
        <f>Dane!$C$10</f>
        <v>0</v>
      </c>
      <c r="S580" s="8"/>
      <c r="T580" s="105"/>
      <c r="U580" s="5"/>
      <c r="V580" s="5"/>
      <c r="W580" s="107">
        <f>Dane!$C$11</f>
        <v>0</v>
      </c>
      <c r="X580" s="8"/>
      <c r="Y580" s="105"/>
      <c r="Z580" s="5"/>
      <c r="AA580" s="5"/>
      <c r="AB580" s="110">
        <f>Dane!$C$12</f>
        <v>0</v>
      </c>
      <c r="AC580" s="108">
        <f>IF(Dane!$E$3=1,AP580+BA580+BL580,IF(Dane!$E$3=2,AT580+BE580+BP580,AW580+BH580+BS580))</f>
        <v>0</v>
      </c>
      <c r="AD580" s="14">
        <f>IF(Dane!$E$3=1,AQ580+BB580+BM580,IF(Dane!$E$3=2,AU580+BF580+BQ580,AX580+BI580+BT580))</f>
        <v>0</v>
      </c>
      <c r="AE580" s="14">
        <f>IF((J580*Dane!$C$9)-AC580&lt;0,0,(J580*Dane!$C$9)-AC580)</f>
        <v>0</v>
      </c>
      <c r="AF580" s="61">
        <f>IF((K580*Dane!$C$9)-AD580&lt;0,0,(K580*Dane!$C$9)-AD580)</f>
        <v>0</v>
      </c>
      <c r="AG580" s="93"/>
      <c r="AH580" s="84">
        <f>IF(Dane!$E$3=1,AP580,IF(Dane!$E$3=2,AT580,AW580))</f>
        <v>0</v>
      </c>
      <c r="AI580" s="84">
        <f>IF(Dane!$E$3=1,AQ580,IF(Dane!$E$3=2,AU580,AX580))</f>
        <v>0</v>
      </c>
      <c r="AJ580" s="84">
        <f>IF(Dane!$E$3=1,BA580,IF(Dane!$E$3=2,BE580,BH580))</f>
        <v>0</v>
      </c>
      <c r="AK580" s="84">
        <f>IF(Dane!$E$3=1,BB580,IF(Dane!$E$3=2,BF580,BI580))</f>
        <v>0</v>
      </c>
      <c r="AL580" s="84">
        <f>IF(Dane!$E$3=1,BL580,IF(Dane!$E$3=2,BP580,BS580))</f>
        <v>0</v>
      </c>
      <c r="AM580" s="84">
        <f>IF(Dane!$E$3=1,BM580,IF(Dane!$E$3=2,BQ580,BT580))</f>
        <v>0</v>
      </c>
      <c r="AN580" s="39">
        <f>IF(Dane!$C$9="",0,IFERROR(J580/R580,0))</f>
        <v>0</v>
      </c>
      <c r="AO580" s="39">
        <f>IF(Dane!$C$9="",0,IFERROR(ROUND(J580-ROUND(J580*0.0976,2)-ROUND(J580*0.015,2)-ROUND(J580*0.0245,2),2)/R580,0))</f>
        <v>0</v>
      </c>
      <c r="AP580" s="39">
        <f t="shared" si="129"/>
        <v>0</v>
      </c>
      <c r="AQ580" s="39">
        <f t="shared" si="130"/>
        <v>0</v>
      </c>
      <c r="AR580" s="39">
        <f t="shared" si="126"/>
        <v>0</v>
      </c>
      <c r="AS580" s="39">
        <f>IF(Dane!$C$9="",0,IFERROR(AR580/R580,0))</f>
        <v>0</v>
      </c>
      <c r="AT580" s="39">
        <f t="shared" si="131"/>
        <v>0</v>
      </c>
      <c r="AU580" s="39">
        <v>0</v>
      </c>
      <c r="AV580" s="39">
        <f t="shared" si="132"/>
        <v>0</v>
      </c>
      <c r="AW580" s="39">
        <f>IF(Dane!$C$9="",0,IF(ROUND((N580+O580)*AV580,2)&gt;$AN$1,$AN$1,ROUND((N580+O580)*AV580,2)))</f>
        <v>0</v>
      </c>
      <c r="AX580" s="39">
        <v>0</v>
      </c>
      <c r="AY580" s="39">
        <f>IF(Dane!$C$9=2,IFERROR(J580/W580,0),IF(Dane!$C$9=3,IFERROR(J580/W580,0),0))</f>
        <v>0</v>
      </c>
      <c r="AZ580" s="39">
        <f>IF(Dane!$C$9=2,IFERROR(ROUND(J580-ROUND(J580*0.0976,2)-ROUND(J580*0.015,2)-ROUND(J580*0.0245,2),2)/W580,0),IF(Dane!$C$9=3,IFERROR(ROUND(J580-ROUND(J580*0.0976,2)-ROUND(J580*0.015,2)-ROUND(J580*0.0245,2),2)/W580,0),0))</f>
        <v>0</v>
      </c>
      <c r="BA580" s="39">
        <f t="shared" si="133"/>
        <v>0</v>
      </c>
      <c r="BB580" s="39">
        <f t="shared" si="134"/>
        <v>0</v>
      </c>
      <c r="BC580" s="39">
        <f t="shared" si="127"/>
        <v>0</v>
      </c>
      <c r="BD580" s="39">
        <f>IF(Dane!$C$9=2,IFERROR(BC580/W580,0),IF(Dane!$C$9=3,IFERROR(BC580/W580,0),0))</f>
        <v>0</v>
      </c>
      <c r="BE580" s="39">
        <f t="shared" si="135"/>
        <v>0</v>
      </c>
      <c r="BF580" s="39">
        <v>0</v>
      </c>
      <c r="BG580" s="39">
        <f t="shared" si="136"/>
        <v>0</v>
      </c>
      <c r="BH580" s="39">
        <f>IF(Dane!$C$9=2,IF(ROUND((S580+T580)*BG580,2)&gt;$AN$1,$AN$1,ROUND((S580+T580)*BG580,2)),IF(Dane!$C$9=3,IF(ROUND((S580+T580)*BG580,2)&gt;$AN$1,$AN$1,ROUND((S580+T580)*BG580,2)),0))</f>
        <v>0</v>
      </c>
      <c r="BI580" s="39">
        <v>0</v>
      </c>
      <c r="BJ580" s="39">
        <f>IF(Dane!$C$9=3,IFERROR(J580/AB580,0),0)</f>
        <v>0</v>
      </c>
      <c r="BK580" s="39">
        <f>IF(Dane!$C$9=3,IFERROR(ROUND(J580-ROUND(J580*0.0976,2)-ROUND(J580*0.015,2)-ROUND(J580*0.0245,2),2)/AB580,0),0)</f>
        <v>0</v>
      </c>
      <c r="BL580" s="39">
        <f t="shared" si="137"/>
        <v>0</v>
      </c>
      <c r="BM580" s="39">
        <f t="shared" si="138"/>
        <v>0</v>
      </c>
      <c r="BN580" s="39">
        <f t="shared" si="128"/>
        <v>0</v>
      </c>
      <c r="BO580" s="39">
        <f>IF(Dane!$C$9=3,IFERROR(BN580/AB580,0),0)</f>
        <v>0</v>
      </c>
      <c r="BP580" s="39">
        <f t="shared" si="139"/>
        <v>0</v>
      </c>
      <c r="BQ580" s="39">
        <v>0</v>
      </c>
      <c r="BR580" s="39">
        <f t="shared" si="140"/>
        <v>0</v>
      </c>
      <c r="BS580" s="39">
        <f>IF(Dane!$C$9=3,IF(ROUND((X580+Y580)*BR580,2)&gt;$AN$1,$AN$1,ROUND((X580+Y580)*BR580,2)),0)</f>
        <v>0</v>
      </c>
      <c r="BT580" s="39">
        <v>0</v>
      </c>
    </row>
    <row r="581" spans="1:72">
      <c r="A581" s="87">
        <v>572</v>
      </c>
      <c r="B581" s="1"/>
      <c r="C581" s="1"/>
      <c r="D581" s="2"/>
      <c r="E581" s="3"/>
      <c r="F581" s="4"/>
      <c r="G581" s="5"/>
      <c r="H581" s="5"/>
      <c r="I581" s="6"/>
      <c r="J581" s="5"/>
      <c r="K581" s="5"/>
      <c r="L581" s="5"/>
      <c r="M581" s="55"/>
      <c r="N581" s="8"/>
      <c r="O581" s="105"/>
      <c r="P581" s="5"/>
      <c r="Q581" s="5"/>
      <c r="R581" s="105">
        <f>Dane!$C$10</f>
        <v>0</v>
      </c>
      <c r="S581" s="8"/>
      <c r="T581" s="105"/>
      <c r="U581" s="5"/>
      <c r="V581" s="5"/>
      <c r="W581" s="107">
        <f>Dane!$C$11</f>
        <v>0</v>
      </c>
      <c r="X581" s="8"/>
      <c r="Y581" s="105"/>
      <c r="Z581" s="5"/>
      <c r="AA581" s="5"/>
      <c r="AB581" s="110">
        <f>Dane!$C$12</f>
        <v>0</v>
      </c>
      <c r="AC581" s="108">
        <f>IF(Dane!$E$3=1,AP581+BA581+BL581,IF(Dane!$E$3=2,AT581+BE581+BP581,AW581+BH581+BS581))</f>
        <v>0</v>
      </c>
      <c r="AD581" s="14">
        <f>IF(Dane!$E$3=1,AQ581+BB581+BM581,IF(Dane!$E$3=2,AU581+BF581+BQ581,AX581+BI581+BT581))</f>
        <v>0</v>
      </c>
      <c r="AE581" s="14">
        <f>IF((J581*Dane!$C$9)-AC581&lt;0,0,(J581*Dane!$C$9)-AC581)</f>
        <v>0</v>
      </c>
      <c r="AF581" s="61">
        <f>IF((K581*Dane!$C$9)-AD581&lt;0,0,(K581*Dane!$C$9)-AD581)</f>
        <v>0</v>
      </c>
      <c r="AG581" s="93"/>
      <c r="AH581" s="84">
        <f>IF(Dane!$E$3=1,AP581,IF(Dane!$E$3=2,AT581,AW581))</f>
        <v>0</v>
      </c>
      <c r="AI581" s="84">
        <f>IF(Dane!$E$3=1,AQ581,IF(Dane!$E$3=2,AU581,AX581))</f>
        <v>0</v>
      </c>
      <c r="AJ581" s="84">
        <f>IF(Dane!$E$3=1,BA581,IF(Dane!$E$3=2,BE581,BH581))</f>
        <v>0</v>
      </c>
      <c r="AK581" s="84">
        <f>IF(Dane!$E$3=1,BB581,IF(Dane!$E$3=2,BF581,BI581))</f>
        <v>0</v>
      </c>
      <c r="AL581" s="84">
        <f>IF(Dane!$E$3=1,BL581,IF(Dane!$E$3=2,BP581,BS581))</f>
        <v>0</v>
      </c>
      <c r="AM581" s="84">
        <f>IF(Dane!$E$3=1,BM581,IF(Dane!$E$3=2,BQ581,BT581))</f>
        <v>0</v>
      </c>
      <c r="AN581" s="39">
        <f>IF(Dane!$C$9="",0,IFERROR(J581/R581,0))</f>
        <v>0</v>
      </c>
      <c r="AO581" s="39">
        <f>IF(Dane!$C$9="",0,IFERROR(ROUND(J581-ROUND(J581*0.0976,2)-ROUND(J581*0.015,2)-ROUND(J581*0.0245,2),2)/R581,0))</f>
        <v>0</v>
      </c>
      <c r="AP581" s="39">
        <f t="shared" si="129"/>
        <v>0</v>
      </c>
      <c r="AQ581" s="39">
        <f t="shared" si="130"/>
        <v>0</v>
      </c>
      <c r="AR581" s="39">
        <f t="shared" si="126"/>
        <v>0</v>
      </c>
      <c r="AS581" s="39">
        <f>IF(Dane!$C$9="",0,IFERROR(AR581/R581,0))</f>
        <v>0</v>
      </c>
      <c r="AT581" s="39">
        <f t="shared" si="131"/>
        <v>0</v>
      </c>
      <c r="AU581" s="39">
        <v>0</v>
      </c>
      <c r="AV581" s="39">
        <f t="shared" si="132"/>
        <v>0</v>
      </c>
      <c r="AW581" s="39">
        <f>IF(Dane!$C$9="",0,IF(ROUND((N581+O581)*AV581,2)&gt;$AN$1,$AN$1,ROUND((N581+O581)*AV581,2)))</f>
        <v>0</v>
      </c>
      <c r="AX581" s="39">
        <v>0</v>
      </c>
      <c r="AY581" s="39">
        <f>IF(Dane!$C$9=2,IFERROR(J581/W581,0),IF(Dane!$C$9=3,IFERROR(J581/W581,0),0))</f>
        <v>0</v>
      </c>
      <c r="AZ581" s="39">
        <f>IF(Dane!$C$9=2,IFERROR(ROUND(J581-ROUND(J581*0.0976,2)-ROUND(J581*0.015,2)-ROUND(J581*0.0245,2),2)/W581,0),IF(Dane!$C$9=3,IFERROR(ROUND(J581-ROUND(J581*0.0976,2)-ROUND(J581*0.015,2)-ROUND(J581*0.0245,2),2)/W581,0),0))</f>
        <v>0</v>
      </c>
      <c r="BA581" s="39">
        <f t="shared" si="133"/>
        <v>0</v>
      </c>
      <c r="BB581" s="39">
        <f t="shared" si="134"/>
        <v>0</v>
      </c>
      <c r="BC581" s="39">
        <f t="shared" si="127"/>
        <v>0</v>
      </c>
      <c r="BD581" s="39">
        <f>IF(Dane!$C$9=2,IFERROR(BC581/W581,0),IF(Dane!$C$9=3,IFERROR(BC581/W581,0),0))</f>
        <v>0</v>
      </c>
      <c r="BE581" s="39">
        <f t="shared" si="135"/>
        <v>0</v>
      </c>
      <c r="BF581" s="39">
        <v>0</v>
      </c>
      <c r="BG581" s="39">
        <f t="shared" si="136"/>
        <v>0</v>
      </c>
      <c r="BH581" s="39">
        <f>IF(Dane!$C$9=2,IF(ROUND((S581+T581)*BG581,2)&gt;$AN$1,$AN$1,ROUND((S581+T581)*BG581,2)),IF(Dane!$C$9=3,IF(ROUND((S581+T581)*BG581,2)&gt;$AN$1,$AN$1,ROUND((S581+T581)*BG581,2)),0))</f>
        <v>0</v>
      </c>
      <c r="BI581" s="39">
        <v>0</v>
      </c>
      <c r="BJ581" s="39">
        <f>IF(Dane!$C$9=3,IFERROR(J581/AB581,0),0)</f>
        <v>0</v>
      </c>
      <c r="BK581" s="39">
        <f>IF(Dane!$C$9=3,IFERROR(ROUND(J581-ROUND(J581*0.0976,2)-ROUND(J581*0.015,2)-ROUND(J581*0.0245,2),2)/AB581,0),0)</f>
        <v>0</v>
      </c>
      <c r="BL581" s="39">
        <f t="shared" si="137"/>
        <v>0</v>
      </c>
      <c r="BM581" s="39">
        <f t="shared" si="138"/>
        <v>0</v>
      </c>
      <c r="BN581" s="39">
        <f t="shared" si="128"/>
        <v>0</v>
      </c>
      <c r="BO581" s="39">
        <f>IF(Dane!$C$9=3,IFERROR(BN581/AB581,0),0)</f>
        <v>0</v>
      </c>
      <c r="BP581" s="39">
        <f t="shared" si="139"/>
        <v>0</v>
      </c>
      <c r="BQ581" s="39">
        <v>0</v>
      </c>
      <c r="BR581" s="39">
        <f t="shared" si="140"/>
        <v>0</v>
      </c>
      <c r="BS581" s="39">
        <f>IF(Dane!$C$9=3,IF(ROUND((X581+Y581)*BR581,2)&gt;$AN$1,$AN$1,ROUND((X581+Y581)*BR581,2)),0)</f>
        <v>0</v>
      </c>
      <c r="BT581" s="39">
        <v>0</v>
      </c>
    </row>
    <row r="582" spans="1:72">
      <c r="A582" s="87">
        <v>573</v>
      </c>
      <c r="B582" s="1"/>
      <c r="C582" s="1"/>
      <c r="D582" s="2"/>
      <c r="E582" s="3"/>
      <c r="F582" s="4"/>
      <c r="G582" s="5"/>
      <c r="H582" s="5"/>
      <c r="I582" s="6"/>
      <c r="J582" s="5"/>
      <c r="K582" s="5"/>
      <c r="L582" s="5"/>
      <c r="M582" s="55"/>
      <c r="N582" s="8"/>
      <c r="O582" s="105"/>
      <c r="P582" s="5"/>
      <c r="Q582" s="5"/>
      <c r="R582" s="105">
        <f>Dane!$C$10</f>
        <v>0</v>
      </c>
      <c r="S582" s="8"/>
      <c r="T582" s="105"/>
      <c r="U582" s="5"/>
      <c r="V582" s="5"/>
      <c r="W582" s="107">
        <f>Dane!$C$11</f>
        <v>0</v>
      </c>
      <c r="X582" s="8"/>
      <c r="Y582" s="105"/>
      <c r="Z582" s="5"/>
      <c r="AA582" s="5"/>
      <c r="AB582" s="110">
        <f>Dane!$C$12</f>
        <v>0</v>
      </c>
      <c r="AC582" s="108">
        <f>IF(Dane!$E$3=1,AP582+BA582+BL582,IF(Dane!$E$3=2,AT582+BE582+BP582,AW582+BH582+BS582))</f>
        <v>0</v>
      </c>
      <c r="AD582" s="14">
        <f>IF(Dane!$E$3=1,AQ582+BB582+BM582,IF(Dane!$E$3=2,AU582+BF582+BQ582,AX582+BI582+BT582))</f>
        <v>0</v>
      </c>
      <c r="AE582" s="14">
        <f>IF((J582*Dane!$C$9)-AC582&lt;0,0,(J582*Dane!$C$9)-AC582)</f>
        <v>0</v>
      </c>
      <c r="AF582" s="61">
        <f>IF((K582*Dane!$C$9)-AD582&lt;0,0,(K582*Dane!$C$9)-AD582)</f>
        <v>0</v>
      </c>
      <c r="AG582" s="93"/>
      <c r="AH582" s="84">
        <f>IF(Dane!$E$3=1,AP582,IF(Dane!$E$3=2,AT582,AW582))</f>
        <v>0</v>
      </c>
      <c r="AI582" s="84">
        <f>IF(Dane!$E$3=1,AQ582,IF(Dane!$E$3=2,AU582,AX582))</f>
        <v>0</v>
      </c>
      <c r="AJ582" s="84">
        <f>IF(Dane!$E$3=1,BA582,IF(Dane!$E$3=2,BE582,BH582))</f>
        <v>0</v>
      </c>
      <c r="AK582" s="84">
        <f>IF(Dane!$E$3=1,BB582,IF(Dane!$E$3=2,BF582,BI582))</f>
        <v>0</v>
      </c>
      <c r="AL582" s="84">
        <f>IF(Dane!$E$3=1,BL582,IF(Dane!$E$3=2,BP582,BS582))</f>
        <v>0</v>
      </c>
      <c r="AM582" s="84">
        <f>IF(Dane!$E$3=1,BM582,IF(Dane!$E$3=2,BQ582,BT582))</f>
        <v>0</v>
      </c>
      <c r="AN582" s="39">
        <f>IF(Dane!$C$9="",0,IFERROR(J582/R582,0))</f>
        <v>0</v>
      </c>
      <c r="AO582" s="39">
        <f>IF(Dane!$C$9="",0,IFERROR(ROUND(J582-ROUND(J582*0.0976,2)-ROUND(J582*0.015,2)-ROUND(J582*0.0245,2),2)/R582,0))</f>
        <v>0</v>
      </c>
      <c r="AP582" s="39">
        <f t="shared" si="129"/>
        <v>0</v>
      </c>
      <c r="AQ582" s="39">
        <f t="shared" si="130"/>
        <v>0</v>
      </c>
      <c r="AR582" s="39">
        <f t="shared" si="126"/>
        <v>0</v>
      </c>
      <c r="AS582" s="39">
        <f>IF(Dane!$C$9="",0,IFERROR(AR582/R582,0))</f>
        <v>0</v>
      </c>
      <c r="AT582" s="39">
        <f t="shared" si="131"/>
        <v>0</v>
      </c>
      <c r="AU582" s="39">
        <v>0</v>
      </c>
      <c r="AV582" s="39">
        <f t="shared" si="132"/>
        <v>0</v>
      </c>
      <c r="AW582" s="39">
        <f>IF(Dane!$C$9="",0,IF(ROUND((N582+O582)*AV582,2)&gt;$AN$1,$AN$1,ROUND((N582+O582)*AV582,2)))</f>
        <v>0</v>
      </c>
      <c r="AX582" s="39">
        <v>0</v>
      </c>
      <c r="AY582" s="39">
        <f>IF(Dane!$C$9=2,IFERROR(J582/W582,0),IF(Dane!$C$9=3,IFERROR(J582/W582,0),0))</f>
        <v>0</v>
      </c>
      <c r="AZ582" s="39">
        <f>IF(Dane!$C$9=2,IFERROR(ROUND(J582-ROUND(J582*0.0976,2)-ROUND(J582*0.015,2)-ROUND(J582*0.0245,2),2)/W582,0),IF(Dane!$C$9=3,IFERROR(ROUND(J582-ROUND(J582*0.0976,2)-ROUND(J582*0.015,2)-ROUND(J582*0.0245,2),2)/W582,0),0))</f>
        <v>0</v>
      </c>
      <c r="BA582" s="39">
        <f t="shared" si="133"/>
        <v>0</v>
      </c>
      <c r="BB582" s="39">
        <f t="shared" si="134"/>
        <v>0</v>
      </c>
      <c r="BC582" s="39">
        <f t="shared" si="127"/>
        <v>0</v>
      </c>
      <c r="BD582" s="39">
        <f>IF(Dane!$C$9=2,IFERROR(BC582/W582,0),IF(Dane!$C$9=3,IFERROR(BC582/W582,0),0))</f>
        <v>0</v>
      </c>
      <c r="BE582" s="39">
        <f t="shared" si="135"/>
        <v>0</v>
      </c>
      <c r="BF582" s="39">
        <v>0</v>
      </c>
      <c r="BG582" s="39">
        <f t="shared" si="136"/>
        <v>0</v>
      </c>
      <c r="BH582" s="39">
        <f>IF(Dane!$C$9=2,IF(ROUND((S582+T582)*BG582,2)&gt;$AN$1,$AN$1,ROUND((S582+T582)*BG582,2)),IF(Dane!$C$9=3,IF(ROUND((S582+T582)*BG582,2)&gt;$AN$1,$AN$1,ROUND((S582+T582)*BG582,2)),0))</f>
        <v>0</v>
      </c>
      <c r="BI582" s="39">
        <v>0</v>
      </c>
      <c r="BJ582" s="39">
        <f>IF(Dane!$C$9=3,IFERROR(J582/AB582,0),0)</f>
        <v>0</v>
      </c>
      <c r="BK582" s="39">
        <f>IF(Dane!$C$9=3,IFERROR(ROUND(J582-ROUND(J582*0.0976,2)-ROUND(J582*0.015,2)-ROUND(J582*0.0245,2),2)/AB582,0),0)</f>
        <v>0</v>
      </c>
      <c r="BL582" s="39">
        <f t="shared" si="137"/>
        <v>0</v>
      </c>
      <c r="BM582" s="39">
        <f t="shared" si="138"/>
        <v>0</v>
      </c>
      <c r="BN582" s="39">
        <f t="shared" si="128"/>
        <v>0</v>
      </c>
      <c r="BO582" s="39">
        <f>IF(Dane!$C$9=3,IFERROR(BN582/AB582,0),0)</f>
        <v>0</v>
      </c>
      <c r="BP582" s="39">
        <f t="shared" si="139"/>
        <v>0</v>
      </c>
      <c r="BQ582" s="39">
        <v>0</v>
      </c>
      <c r="BR582" s="39">
        <f t="shared" si="140"/>
        <v>0</v>
      </c>
      <c r="BS582" s="39">
        <f>IF(Dane!$C$9=3,IF(ROUND((X582+Y582)*BR582,2)&gt;$AN$1,$AN$1,ROUND((X582+Y582)*BR582,2)),0)</f>
        <v>0</v>
      </c>
      <c r="BT582" s="39">
        <v>0</v>
      </c>
    </row>
    <row r="583" spans="1:72">
      <c r="A583" s="87">
        <v>574</v>
      </c>
      <c r="B583" s="1"/>
      <c r="C583" s="1"/>
      <c r="D583" s="2"/>
      <c r="E583" s="3"/>
      <c r="F583" s="4"/>
      <c r="G583" s="5"/>
      <c r="H583" s="5"/>
      <c r="I583" s="6"/>
      <c r="J583" s="5"/>
      <c r="K583" s="5"/>
      <c r="L583" s="5"/>
      <c r="M583" s="55"/>
      <c r="N583" s="8"/>
      <c r="O583" s="105"/>
      <c r="P583" s="5"/>
      <c r="Q583" s="5"/>
      <c r="R583" s="105">
        <f>Dane!$C$10</f>
        <v>0</v>
      </c>
      <c r="S583" s="8"/>
      <c r="T583" s="105"/>
      <c r="U583" s="5"/>
      <c r="V583" s="5"/>
      <c r="W583" s="107">
        <f>Dane!$C$11</f>
        <v>0</v>
      </c>
      <c r="X583" s="8"/>
      <c r="Y583" s="105"/>
      <c r="Z583" s="5"/>
      <c r="AA583" s="5"/>
      <c r="AB583" s="110">
        <f>Dane!$C$12</f>
        <v>0</v>
      </c>
      <c r="AC583" s="108">
        <f>IF(Dane!$E$3=1,AP583+BA583+BL583,IF(Dane!$E$3=2,AT583+BE583+BP583,AW583+BH583+BS583))</f>
        <v>0</v>
      </c>
      <c r="AD583" s="14">
        <f>IF(Dane!$E$3=1,AQ583+BB583+BM583,IF(Dane!$E$3=2,AU583+BF583+BQ583,AX583+BI583+BT583))</f>
        <v>0</v>
      </c>
      <c r="AE583" s="14">
        <f>IF((J583*Dane!$C$9)-AC583&lt;0,0,(J583*Dane!$C$9)-AC583)</f>
        <v>0</v>
      </c>
      <c r="AF583" s="61">
        <f>IF((K583*Dane!$C$9)-AD583&lt;0,0,(K583*Dane!$C$9)-AD583)</f>
        <v>0</v>
      </c>
      <c r="AG583" s="93"/>
      <c r="AH583" s="84">
        <f>IF(Dane!$E$3=1,AP583,IF(Dane!$E$3=2,AT583,AW583))</f>
        <v>0</v>
      </c>
      <c r="AI583" s="84">
        <f>IF(Dane!$E$3=1,AQ583,IF(Dane!$E$3=2,AU583,AX583))</f>
        <v>0</v>
      </c>
      <c r="AJ583" s="84">
        <f>IF(Dane!$E$3=1,BA583,IF(Dane!$E$3=2,BE583,BH583))</f>
        <v>0</v>
      </c>
      <c r="AK583" s="84">
        <f>IF(Dane!$E$3=1,BB583,IF(Dane!$E$3=2,BF583,BI583))</f>
        <v>0</v>
      </c>
      <c r="AL583" s="84">
        <f>IF(Dane!$E$3=1,BL583,IF(Dane!$E$3=2,BP583,BS583))</f>
        <v>0</v>
      </c>
      <c r="AM583" s="84">
        <f>IF(Dane!$E$3=1,BM583,IF(Dane!$E$3=2,BQ583,BT583))</f>
        <v>0</v>
      </c>
      <c r="AN583" s="39">
        <f>IF(Dane!$C$9="",0,IFERROR(J583/R583,0))</f>
        <v>0</v>
      </c>
      <c r="AO583" s="39">
        <f>IF(Dane!$C$9="",0,IFERROR(ROUND(J583-ROUND(J583*0.0976,2)-ROUND(J583*0.015,2)-ROUND(J583*0.0245,2),2)/R583,0))</f>
        <v>0</v>
      </c>
      <c r="AP583" s="39">
        <f t="shared" si="129"/>
        <v>0</v>
      </c>
      <c r="AQ583" s="39">
        <f t="shared" si="130"/>
        <v>0</v>
      </c>
      <c r="AR583" s="39">
        <f t="shared" si="126"/>
        <v>0</v>
      </c>
      <c r="AS583" s="39">
        <f>IF(Dane!$C$9="",0,IFERROR(AR583/R583,0))</f>
        <v>0</v>
      </c>
      <c r="AT583" s="39">
        <f t="shared" si="131"/>
        <v>0</v>
      </c>
      <c r="AU583" s="39">
        <v>0</v>
      </c>
      <c r="AV583" s="39">
        <f t="shared" si="132"/>
        <v>0</v>
      </c>
      <c r="AW583" s="39">
        <f>IF(Dane!$C$9="",0,IF(ROUND((N583+O583)*AV583,2)&gt;$AN$1,$AN$1,ROUND((N583+O583)*AV583,2)))</f>
        <v>0</v>
      </c>
      <c r="AX583" s="39">
        <v>0</v>
      </c>
      <c r="AY583" s="39">
        <f>IF(Dane!$C$9=2,IFERROR(J583/W583,0),IF(Dane!$C$9=3,IFERROR(J583/W583,0),0))</f>
        <v>0</v>
      </c>
      <c r="AZ583" s="39">
        <f>IF(Dane!$C$9=2,IFERROR(ROUND(J583-ROUND(J583*0.0976,2)-ROUND(J583*0.015,2)-ROUND(J583*0.0245,2),2)/W583,0),IF(Dane!$C$9=3,IFERROR(ROUND(J583-ROUND(J583*0.0976,2)-ROUND(J583*0.015,2)-ROUND(J583*0.0245,2),2)/W583,0),0))</f>
        <v>0</v>
      </c>
      <c r="BA583" s="39">
        <f t="shared" si="133"/>
        <v>0</v>
      </c>
      <c r="BB583" s="39">
        <f t="shared" si="134"/>
        <v>0</v>
      </c>
      <c r="BC583" s="39">
        <f t="shared" si="127"/>
        <v>0</v>
      </c>
      <c r="BD583" s="39">
        <f>IF(Dane!$C$9=2,IFERROR(BC583/W583,0),IF(Dane!$C$9=3,IFERROR(BC583/W583,0),0))</f>
        <v>0</v>
      </c>
      <c r="BE583" s="39">
        <f t="shared" si="135"/>
        <v>0</v>
      </c>
      <c r="BF583" s="39">
        <v>0</v>
      </c>
      <c r="BG583" s="39">
        <f t="shared" si="136"/>
        <v>0</v>
      </c>
      <c r="BH583" s="39">
        <f>IF(Dane!$C$9=2,IF(ROUND((S583+T583)*BG583,2)&gt;$AN$1,$AN$1,ROUND((S583+T583)*BG583,2)),IF(Dane!$C$9=3,IF(ROUND((S583+T583)*BG583,2)&gt;$AN$1,$AN$1,ROUND((S583+T583)*BG583,2)),0))</f>
        <v>0</v>
      </c>
      <c r="BI583" s="39">
        <v>0</v>
      </c>
      <c r="BJ583" s="39">
        <f>IF(Dane!$C$9=3,IFERROR(J583/AB583,0),0)</f>
        <v>0</v>
      </c>
      <c r="BK583" s="39">
        <f>IF(Dane!$C$9=3,IFERROR(ROUND(J583-ROUND(J583*0.0976,2)-ROUND(J583*0.015,2)-ROUND(J583*0.0245,2),2)/AB583,0),0)</f>
        <v>0</v>
      </c>
      <c r="BL583" s="39">
        <f t="shared" si="137"/>
        <v>0</v>
      </c>
      <c r="BM583" s="39">
        <f t="shared" si="138"/>
        <v>0</v>
      </c>
      <c r="BN583" s="39">
        <f t="shared" si="128"/>
        <v>0</v>
      </c>
      <c r="BO583" s="39">
        <f>IF(Dane!$C$9=3,IFERROR(BN583/AB583,0),0)</f>
        <v>0</v>
      </c>
      <c r="BP583" s="39">
        <f t="shared" si="139"/>
        <v>0</v>
      </c>
      <c r="BQ583" s="39">
        <v>0</v>
      </c>
      <c r="BR583" s="39">
        <f t="shared" si="140"/>
        <v>0</v>
      </c>
      <c r="BS583" s="39">
        <f>IF(Dane!$C$9=3,IF(ROUND((X583+Y583)*BR583,2)&gt;$AN$1,$AN$1,ROUND((X583+Y583)*BR583,2)),0)</f>
        <v>0</v>
      </c>
      <c r="BT583" s="39">
        <v>0</v>
      </c>
    </row>
    <row r="584" spans="1:72">
      <c r="A584" s="87">
        <v>575</v>
      </c>
      <c r="B584" s="1"/>
      <c r="C584" s="1"/>
      <c r="D584" s="2"/>
      <c r="E584" s="3"/>
      <c r="F584" s="4"/>
      <c r="G584" s="5"/>
      <c r="H584" s="5"/>
      <c r="I584" s="6"/>
      <c r="J584" s="5"/>
      <c r="K584" s="5"/>
      <c r="L584" s="5"/>
      <c r="M584" s="55"/>
      <c r="N584" s="8"/>
      <c r="O584" s="105"/>
      <c r="P584" s="5"/>
      <c r="Q584" s="5"/>
      <c r="R584" s="105">
        <f>Dane!$C$10</f>
        <v>0</v>
      </c>
      <c r="S584" s="8"/>
      <c r="T584" s="105"/>
      <c r="U584" s="5"/>
      <c r="V584" s="5"/>
      <c r="W584" s="107">
        <f>Dane!$C$11</f>
        <v>0</v>
      </c>
      <c r="X584" s="8"/>
      <c r="Y584" s="105"/>
      <c r="Z584" s="5"/>
      <c r="AA584" s="5"/>
      <c r="AB584" s="110">
        <f>Dane!$C$12</f>
        <v>0</v>
      </c>
      <c r="AC584" s="108">
        <f>IF(Dane!$E$3=1,AP584+BA584+BL584,IF(Dane!$E$3=2,AT584+BE584+BP584,AW584+BH584+BS584))</f>
        <v>0</v>
      </c>
      <c r="AD584" s="14">
        <f>IF(Dane!$E$3=1,AQ584+BB584+BM584,IF(Dane!$E$3=2,AU584+BF584+BQ584,AX584+BI584+BT584))</f>
        <v>0</v>
      </c>
      <c r="AE584" s="14">
        <f>IF((J584*Dane!$C$9)-AC584&lt;0,0,(J584*Dane!$C$9)-AC584)</f>
        <v>0</v>
      </c>
      <c r="AF584" s="61">
        <f>IF((K584*Dane!$C$9)-AD584&lt;0,0,(K584*Dane!$C$9)-AD584)</f>
        <v>0</v>
      </c>
      <c r="AG584" s="93"/>
      <c r="AH584" s="84">
        <f>IF(Dane!$E$3=1,AP584,IF(Dane!$E$3=2,AT584,AW584))</f>
        <v>0</v>
      </c>
      <c r="AI584" s="84">
        <f>IF(Dane!$E$3=1,AQ584,IF(Dane!$E$3=2,AU584,AX584))</f>
        <v>0</v>
      </c>
      <c r="AJ584" s="84">
        <f>IF(Dane!$E$3=1,BA584,IF(Dane!$E$3=2,BE584,BH584))</f>
        <v>0</v>
      </c>
      <c r="AK584" s="84">
        <f>IF(Dane!$E$3=1,BB584,IF(Dane!$E$3=2,BF584,BI584))</f>
        <v>0</v>
      </c>
      <c r="AL584" s="84">
        <f>IF(Dane!$E$3=1,BL584,IF(Dane!$E$3=2,BP584,BS584))</f>
        <v>0</v>
      </c>
      <c r="AM584" s="84">
        <f>IF(Dane!$E$3=1,BM584,IF(Dane!$E$3=2,BQ584,BT584))</f>
        <v>0</v>
      </c>
      <c r="AN584" s="39">
        <f>IF(Dane!$C$9="",0,IFERROR(J584/R584,0))</f>
        <v>0</v>
      </c>
      <c r="AO584" s="39">
        <f>IF(Dane!$C$9="",0,IFERROR(ROUND(J584-ROUND(J584*0.0976,2)-ROUND(J584*0.015,2)-ROUND(J584*0.0245,2),2)/R584,0))</f>
        <v>0</v>
      </c>
      <c r="AP584" s="39">
        <f t="shared" si="129"/>
        <v>0</v>
      </c>
      <c r="AQ584" s="39">
        <f t="shared" si="130"/>
        <v>0</v>
      </c>
      <c r="AR584" s="39">
        <f t="shared" si="126"/>
        <v>0</v>
      </c>
      <c r="AS584" s="39">
        <f>IF(Dane!$C$9="",0,IFERROR(AR584/R584,0))</f>
        <v>0</v>
      </c>
      <c r="AT584" s="39">
        <f t="shared" si="131"/>
        <v>0</v>
      </c>
      <c r="AU584" s="39">
        <v>0</v>
      </c>
      <c r="AV584" s="39">
        <f t="shared" si="132"/>
        <v>0</v>
      </c>
      <c r="AW584" s="39">
        <f>IF(Dane!$C$9="",0,IF(ROUND((N584+O584)*AV584,2)&gt;$AN$1,$AN$1,ROUND((N584+O584)*AV584,2)))</f>
        <v>0</v>
      </c>
      <c r="AX584" s="39">
        <v>0</v>
      </c>
      <c r="AY584" s="39">
        <f>IF(Dane!$C$9=2,IFERROR(J584/W584,0),IF(Dane!$C$9=3,IFERROR(J584/W584,0),0))</f>
        <v>0</v>
      </c>
      <c r="AZ584" s="39">
        <f>IF(Dane!$C$9=2,IFERROR(ROUND(J584-ROUND(J584*0.0976,2)-ROUND(J584*0.015,2)-ROUND(J584*0.0245,2),2)/W584,0),IF(Dane!$C$9=3,IFERROR(ROUND(J584-ROUND(J584*0.0976,2)-ROUND(J584*0.015,2)-ROUND(J584*0.0245,2),2)/W584,0),0))</f>
        <v>0</v>
      </c>
      <c r="BA584" s="39">
        <f t="shared" si="133"/>
        <v>0</v>
      </c>
      <c r="BB584" s="39">
        <f t="shared" si="134"/>
        <v>0</v>
      </c>
      <c r="BC584" s="39">
        <f t="shared" si="127"/>
        <v>0</v>
      </c>
      <c r="BD584" s="39">
        <f>IF(Dane!$C$9=2,IFERROR(BC584/W584,0),IF(Dane!$C$9=3,IFERROR(BC584/W584,0),0))</f>
        <v>0</v>
      </c>
      <c r="BE584" s="39">
        <f t="shared" si="135"/>
        <v>0</v>
      </c>
      <c r="BF584" s="39">
        <v>0</v>
      </c>
      <c r="BG584" s="39">
        <f t="shared" si="136"/>
        <v>0</v>
      </c>
      <c r="BH584" s="39">
        <f>IF(Dane!$C$9=2,IF(ROUND((S584+T584)*BG584,2)&gt;$AN$1,$AN$1,ROUND((S584+T584)*BG584,2)),IF(Dane!$C$9=3,IF(ROUND((S584+T584)*BG584,2)&gt;$AN$1,$AN$1,ROUND((S584+T584)*BG584,2)),0))</f>
        <v>0</v>
      </c>
      <c r="BI584" s="39">
        <v>0</v>
      </c>
      <c r="BJ584" s="39">
        <f>IF(Dane!$C$9=3,IFERROR(J584/AB584,0),0)</f>
        <v>0</v>
      </c>
      <c r="BK584" s="39">
        <f>IF(Dane!$C$9=3,IFERROR(ROUND(J584-ROUND(J584*0.0976,2)-ROUND(J584*0.015,2)-ROUND(J584*0.0245,2),2)/AB584,0),0)</f>
        <v>0</v>
      </c>
      <c r="BL584" s="39">
        <f t="shared" si="137"/>
        <v>0</v>
      </c>
      <c r="BM584" s="39">
        <f t="shared" si="138"/>
        <v>0</v>
      </c>
      <c r="BN584" s="39">
        <f t="shared" si="128"/>
        <v>0</v>
      </c>
      <c r="BO584" s="39">
        <f>IF(Dane!$C$9=3,IFERROR(BN584/AB584,0),0)</f>
        <v>0</v>
      </c>
      <c r="BP584" s="39">
        <f t="shared" si="139"/>
        <v>0</v>
      </c>
      <c r="BQ584" s="39">
        <v>0</v>
      </c>
      <c r="BR584" s="39">
        <f t="shared" si="140"/>
        <v>0</v>
      </c>
      <c r="BS584" s="39">
        <f>IF(Dane!$C$9=3,IF(ROUND((X584+Y584)*BR584,2)&gt;$AN$1,$AN$1,ROUND((X584+Y584)*BR584,2)),0)</f>
        <v>0</v>
      </c>
      <c r="BT584" s="39">
        <v>0</v>
      </c>
    </row>
    <row r="585" spans="1:72">
      <c r="A585" s="87">
        <v>576</v>
      </c>
      <c r="B585" s="1"/>
      <c r="C585" s="1"/>
      <c r="D585" s="2"/>
      <c r="E585" s="3"/>
      <c r="F585" s="4"/>
      <c r="G585" s="5"/>
      <c r="H585" s="5"/>
      <c r="I585" s="6"/>
      <c r="J585" s="5"/>
      <c r="K585" s="5"/>
      <c r="L585" s="5"/>
      <c r="M585" s="55"/>
      <c r="N585" s="8"/>
      <c r="O585" s="105"/>
      <c r="P585" s="5"/>
      <c r="Q585" s="5"/>
      <c r="R585" s="105">
        <f>Dane!$C$10</f>
        <v>0</v>
      </c>
      <c r="S585" s="8"/>
      <c r="T585" s="105"/>
      <c r="U585" s="5"/>
      <c r="V585" s="5"/>
      <c r="W585" s="107">
        <f>Dane!$C$11</f>
        <v>0</v>
      </c>
      <c r="X585" s="8"/>
      <c r="Y585" s="105"/>
      <c r="Z585" s="5"/>
      <c r="AA585" s="5"/>
      <c r="AB585" s="110">
        <f>Dane!$C$12</f>
        <v>0</v>
      </c>
      <c r="AC585" s="108">
        <f>IF(Dane!$E$3=1,AP585+BA585+BL585,IF(Dane!$E$3=2,AT585+BE585+BP585,AW585+BH585+BS585))</f>
        <v>0</v>
      </c>
      <c r="AD585" s="14">
        <f>IF(Dane!$E$3=1,AQ585+BB585+BM585,IF(Dane!$E$3=2,AU585+BF585+BQ585,AX585+BI585+BT585))</f>
        <v>0</v>
      </c>
      <c r="AE585" s="14">
        <f>IF((J585*Dane!$C$9)-AC585&lt;0,0,(J585*Dane!$C$9)-AC585)</f>
        <v>0</v>
      </c>
      <c r="AF585" s="61">
        <f>IF((K585*Dane!$C$9)-AD585&lt;0,0,(K585*Dane!$C$9)-AD585)</f>
        <v>0</v>
      </c>
      <c r="AG585" s="93"/>
      <c r="AH585" s="84">
        <f>IF(Dane!$E$3=1,AP585,IF(Dane!$E$3=2,AT585,AW585))</f>
        <v>0</v>
      </c>
      <c r="AI585" s="84">
        <f>IF(Dane!$E$3=1,AQ585,IF(Dane!$E$3=2,AU585,AX585))</f>
        <v>0</v>
      </c>
      <c r="AJ585" s="84">
        <f>IF(Dane!$E$3=1,BA585,IF(Dane!$E$3=2,BE585,BH585))</f>
        <v>0</v>
      </c>
      <c r="AK585" s="84">
        <f>IF(Dane!$E$3=1,BB585,IF(Dane!$E$3=2,BF585,BI585))</f>
        <v>0</v>
      </c>
      <c r="AL585" s="84">
        <f>IF(Dane!$E$3=1,BL585,IF(Dane!$E$3=2,BP585,BS585))</f>
        <v>0</v>
      </c>
      <c r="AM585" s="84">
        <f>IF(Dane!$E$3=1,BM585,IF(Dane!$E$3=2,BQ585,BT585))</f>
        <v>0</v>
      </c>
      <c r="AN585" s="39">
        <f>IF(Dane!$C$9="",0,IFERROR(J585/R585,0))</f>
        <v>0</v>
      </c>
      <c r="AO585" s="39">
        <f>IF(Dane!$C$9="",0,IFERROR(ROUND(J585-ROUND(J585*0.0976,2)-ROUND(J585*0.015,2)-ROUND(J585*0.0245,2),2)/R585,0))</f>
        <v>0</v>
      </c>
      <c r="AP585" s="39">
        <f t="shared" si="129"/>
        <v>0</v>
      </c>
      <c r="AQ585" s="39">
        <f t="shared" si="130"/>
        <v>0</v>
      </c>
      <c r="AR585" s="39">
        <f t="shared" si="126"/>
        <v>0</v>
      </c>
      <c r="AS585" s="39">
        <f>IF(Dane!$C$9="",0,IFERROR(AR585/R585,0))</f>
        <v>0</v>
      </c>
      <c r="AT585" s="39">
        <f t="shared" si="131"/>
        <v>0</v>
      </c>
      <c r="AU585" s="39">
        <v>0</v>
      </c>
      <c r="AV585" s="39">
        <f t="shared" si="132"/>
        <v>0</v>
      </c>
      <c r="AW585" s="39">
        <f>IF(Dane!$C$9="",0,IF(ROUND((N585+O585)*AV585,2)&gt;$AN$1,$AN$1,ROUND((N585+O585)*AV585,2)))</f>
        <v>0</v>
      </c>
      <c r="AX585" s="39">
        <v>0</v>
      </c>
      <c r="AY585" s="39">
        <f>IF(Dane!$C$9=2,IFERROR(J585/W585,0),IF(Dane!$C$9=3,IFERROR(J585/W585,0),0))</f>
        <v>0</v>
      </c>
      <c r="AZ585" s="39">
        <f>IF(Dane!$C$9=2,IFERROR(ROUND(J585-ROUND(J585*0.0976,2)-ROUND(J585*0.015,2)-ROUND(J585*0.0245,2),2)/W585,0),IF(Dane!$C$9=3,IFERROR(ROUND(J585-ROUND(J585*0.0976,2)-ROUND(J585*0.015,2)-ROUND(J585*0.0245,2),2)/W585,0),0))</f>
        <v>0</v>
      </c>
      <c r="BA585" s="39">
        <f t="shared" si="133"/>
        <v>0</v>
      </c>
      <c r="BB585" s="39">
        <f t="shared" si="134"/>
        <v>0</v>
      </c>
      <c r="BC585" s="39">
        <f t="shared" si="127"/>
        <v>0</v>
      </c>
      <c r="BD585" s="39">
        <f>IF(Dane!$C$9=2,IFERROR(BC585/W585,0),IF(Dane!$C$9=3,IFERROR(BC585/W585,0),0))</f>
        <v>0</v>
      </c>
      <c r="BE585" s="39">
        <f t="shared" si="135"/>
        <v>0</v>
      </c>
      <c r="BF585" s="39">
        <v>0</v>
      </c>
      <c r="BG585" s="39">
        <f t="shared" si="136"/>
        <v>0</v>
      </c>
      <c r="BH585" s="39">
        <f>IF(Dane!$C$9=2,IF(ROUND((S585+T585)*BG585,2)&gt;$AN$1,$AN$1,ROUND((S585+T585)*BG585,2)),IF(Dane!$C$9=3,IF(ROUND((S585+T585)*BG585,2)&gt;$AN$1,$AN$1,ROUND((S585+T585)*BG585,2)),0))</f>
        <v>0</v>
      </c>
      <c r="BI585" s="39">
        <v>0</v>
      </c>
      <c r="BJ585" s="39">
        <f>IF(Dane!$C$9=3,IFERROR(J585/AB585,0),0)</f>
        <v>0</v>
      </c>
      <c r="BK585" s="39">
        <f>IF(Dane!$C$9=3,IFERROR(ROUND(J585-ROUND(J585*0.0976,2)-ROUND(J585*0.015,2)-ROUND(J585*0.0245,2),2)/AB585,0),0)</f>
        <v>0</v>
      </c>
      <c r="BL585" s="39">
        <f t="shared" si="137"/>
        <v>0</v>
      </c>
      <c r="BM585" s="39">
        <f t="shared" si="138"/>
        <v>0</v>
      </c>
      <c r="BN585" s="39">
        <f t="shared" si="128"/>
        <v>0</v>
      </c>
      <c r="BO585" s="39">
        <f>IF(Dane!$C$9=3,IFERROR(BN585/AB585,0),0)</f>
        <v>0</v>
      </c>
      <c r="BP585" s="39">
        <f t="shared" si="139"/>
        <v>0</v>
      </c>
      <c r="BQ585" s="39">
        <v>0</v>
      </c>
      <c r="BR585" s="39">
        <f t="shared" si="140"/>
        <v>0</v>
      </c>
      <c r="BS585" s="39">
        <f>IF(Dane!$C$9=3,IF(ROUND((X585+Y585)*BR585,2)&gt;$AN$1,$AN$1,ROUND((X585+Y585)*BR585,2)),0)</f>
        <v>0</v>
      </c>
      <c r="BT585" s="39">
        <v>0</v>
      </c>
    </row>
    <row r="586" spans="1:72">
      <c r="A586" s="87">
        <v>577</v>
      </c>
      <c r="B586" s="1"/>
      <c r="C586" s="1"/>
      <c r="D586" s="2"/>
      <c r="E586" s="3"/>
      <c r="F586" s="4"/>
      <c r="G586" s="5"/>
      <c r="H586" s="5"/>
      <c r="I586" s="6"/>
      <c r="J586" s="5"/>
      <c r="K586" s="5"/>
      <c r="L586" s="5"/>
      <c r="M586" s="55"/>
      <c r="N586" s="8"/>
      <c r="O586" s="105"/>
      <c r="P586" s="5"/>
      <c r="Q586" s="5"/>
      <c r="R586" s="105">
        <f>Dane!$C$10</f>
        <v>0</v>
      </c>
      <c r="S586" s="8"/>
      <c r="T586" s="105"/>
      <c r="U586" s="5"/>
      <c r="V586" s="5"/>
      <c r="W586" s="107">
        <f>Dane!$C$11</f>
        <v>0</v>
      </c>
      <c r="X586" s="8"/>
      <c r="Y586" s="105"/>
      <c r="Z586" s="5"/>
      <c r="AA586" s="5"/>
      <c r="AB586" s="110">
        <f>Dane!$C$12</f>
        <v>0</v>
      </c>
      <c r="AC586" s="108">
        <f>IF(Dane!$E$3=1,AP586+BA586+BL586,IF(Dane!$E$3=2,AT586+BE586+BP586,AW586+BH586+BS586))</f>
        <v>0</v>
      </c>
      <c r="AD586" s="14">
        <f>IF(Dane!$E$3=1,AQ586+BB586+BM586,IF(Dane!$E$3=2,AU586+BF586+BQ586,AX586+BI586+BT586))</f>
        <v>0</v>
      </c>
      <c r="AE586" s="14">
        <f>IF((J586*Dane!$C$9)-AC586&lt;0,0,(J586*Dane!$C$9)-AC586)</f>
        <v>0</v>
      </c>
      <c r="AF586" s="61">
        <f>IF((K586*Dane!$C$9)-AD586&lt;0,0,(K586*Dane!$C$9)-AD586)</f>
        <v>0</v>
      </c>
      <c r="AG586" s="93"/>
      <c r="AH586" s="84">
        <f>IF(Dane!$E$3=1,AP586,IF(Dane!$E$3=2,AT586,AW586))</f>
        <v>0</v>
      </c>
      <c r="AI586" s="84">
        <f>IF(Dane!$E$3=1,AQ586,IF(Dane!$E$3=2,AU586,AX586))</f>
        <v>0</v>
      </c>
      <c r="AJ586" s="84">
        <f>IF(Dane!$E$3=1,BA586,IF(Dane!$E$3=2,BE586,BH586))</f>
        <v>0</v>
      </c>
      <c r="AK586" s="84">
        <f>IF(Dane!$E$3=1,BB586,IF(Dane!$E$3=2,BF586,BI586))</f>
        <v>0</v>
      </c>
      <c r="AL586" s="84">
        <f>IF(Dane!$E$3=1,BL586,IF(Dane!$E$3=2,BP586,BS586))</f>
        <v>0</v>
      </c>
      <c r="AM586" s="84">
        <f>IF(Dane!$E$3=1,BM586,IF(Dane!$E$3=2,BQ586,BT586))</f>
        <v>0</v>
      </c>
      <c r="AN586" s="39">
        <f>IF(Dane!$C$9="",0,IFERROR(J586/R586,0))</f>
        <v>0</v>
      </c>
      <c r="AO586" s="39">
        <f>IF(Dane!$C$9="",0,IFERROR(ROUND(J586-ROUND(J586*0.0976,2)-ROUND(J586*0.015,2)-ROUND(J586*0.0245,2),2)/R586,0))</f>
        <v>0</v>
      </c>
      <c r="AP586" s="39">
        <f t="shared" si="129"/>
        <v>0</v>
      </c>
      <c r="AQ586" s="39">
        <f t="shared" si="130"/>
        <v>0</v>
      </c>
      <c r="AR586" s="39">
        <f t="shared" ref="AR586:AR649" si="141">ROUND(J586-ROUND(J586*0.0976,2)-ROUND(J586*0.015,2)-ROUND(J586*0.0245,2),2)-ROUND(ROUND(J586-ROUND(J586*0.0976,2)-ROUND(J586*0.015,2)-ROUND(J586*0.0245,2),2)*0.09,2)</f>
        <v>0</v>
      </c>
      <c r="AS586" s="39">
        <f>IF(Dane!$C$9="",0,IFERROR(AR586/R586,0))</f>
        <v>0</v>
      </c>
      <c r="AT586" s="39">
        <f t="shared" si="131"/>
        <v>0</v>
      </c>
      <c r="AU586" s="39">
        <v>0</v>
      </c>
      <c r="AV586" s="39">
        <f t="shared" si="132"/>
        <v>0</v>
      </c>
      <c r="AW586" s="39">
        <f>IF(Dane!$C$9="",0,IF(ROUND((N586+O586)*AV586,2)&gt;$AN$1,$AN$1,ROUND((N586+O586)*AV586,2)))</f>
        <v>0</v>
      </c>
      <c r="AX586" s="39">
        <v>0</v>
      </c>
      <c r="AY586" s="39">
        <f>IF(Dane!$C$9=2,IFERROR(J586/W586,0),IF(Dane!$C$9=3,IFERROR(J586/W586,0),0))</f>
        <v>0</v>
      </c>
      <c r="AZ586" s="39">
        <f>IF(Dane!$C$9=2,IFERROR(ROUND(J586-ROUND(J586*0.0976,2)-ROUND(J586*0.015,2)-ROUND(J586*0.0245,2),2)/W586,0),IF(Dane!$C$9=3,IFERROR(ROUND(J586-ROUND(J586*0.0976,2)-ROUND(J586*0.015,2)-ROUND(J586*0.0245,2),2)/W586,0),0))</f>
        <v>0</v>
      </c>
      <c r="BA586" s="39">
        <f t="shared" si="133"/>
        <v>0</v>
      </c>
      <c r="BB586" s="39">
        <f t="shared" si="134"/>
        <v>0</v>
      </c>
      <c r="BC586" s="39">
        <f t="shared" ref="BC586:BC649" si="142">ROUND(J586-ROUND(J586*0.0976,2)-ROUND(J586*0.015,2)-ROUND(J586*0.0245,2),2)-ROUND(ROUND(J586-ROUND(J586*0.0976,2)-ROUND(J586*0.015,2)-ROUND(J586*0.0245,2),2)*0.09,2)</f>
        <v>0</v>
      </c>
      <c r="BD586" s="39">
        <f>IF(Dane!$C$9=2,IFERROR(BC586/W586,0),IF(Dane!$C$9=3,IFERROR(BC586/W586,0),0))</f>
        <v>0</v>
      </c>
      <c r="BE586" s="39">
        <f t="shared" si="135"/>
        <v>0</v>
      </c>
      <c r="BF586" s="39">
        <v>0</v>
      </c>
      <c r="BG586" s="39">
        <f t="shared" si="136"/>
        <v>0</v>
      </c>
      <c r="BH586" s="39">
        <f>IF(Dane!$C$9=2,IF(ROUND((S586+T586)*BG586,2)&gt;$AN$1,$AN$1,ROUND((S586+T586)*BG586,2)),IF(Dane!$C$9=3,IF(ROUND((S586+T586)*BG586,2)&gt;$AN$1,$AN$1,ROUND((S586+T586)*BG586,2)),0))</f>
        <v>0</v>
      </c>
      <c r="BI586" s="39">
        <v>0</v>
      </c>
      <c r="BJ586" s="39">
        <f>IF(Dane!$C$9=3,IFERROR(J586/AB586,0),0)</f>
        <v>0</v>
      </c>
      <c r="BK586" s="39">
        <f>IF(Dane!$C$9=3,IFERROR(ROUND(J586-ROUND(J586*0.0976,2)-ROUND(J586*0.015,2)-ROUND(J586*0.0245,2),2)/AB586,0),0)</f>
        <v>0</v>
      </c>
      <c r="BL586" s="39">
        <f t="shared" si="137"/>
        <v>0</v>
      </c>
      <c r="BM586" s="39">
        <f t="shared" si="138"/>
        <v>0</v>
      </c>
      <c r="BN586" s="39">
        <f t="shared" ref="BN586:BN649" si="143">ROUND(J586-ROUND(J586*0.0976,2)-ROUND(J586*0.015,2)-ROUND(J586*0.0245,2),2)-ROUND(ROUND(J586-ROUND(J586*0.0976,2)-ROUND(J586*0.015,2)-ROUND(J586*0.0245,2),2)*0.09,2)</f>
        <v>0</v>
      </c>
      <c r="BO586" s="39">
        <f>IF(Dane!$C$9=3,IFERROR(BN586/AB586,0),0)</f>
        <v>0</v>
      </c>
      <c r="BP586" s="39">
        <f t="shared" si="139"/>
        <v>0</v>
      </c>
      <c r="BQ586" s="39">
        <v>0</v>
      </c>
      <c r="BR586" s="39">
        <f t="shared" si="140"/>
        <v>0</v>
      </c>
      <c r="BS586" s="39">
        <f>IF(Dane!$C$9=3,IF(ROUND((X586+Y586)*BR586,2)&gt;$AN$1,$AN$1,ROUND((X586+Y586)*BR586,2)),0)</f>
        <v>0</v>
      </c>
      <c r="BT586" s="39">
        <v>0</v>
      </c>
    </row>
    <row r="587" spans="1:72">
      <c r="A587" s="87">
        <v>578</v>
      </c>
      <c r="B587" s="1"/>
      <c r="C587" s="1"/>
      <c r="D587" s="2"/>
      <c r="E587" s="3"/>
      <c r="F587" s="4"/>
      <c r="G587" s="5"/>
      <c r="H587" s="5"/>
      <c r="I587" s="6"/>
      <c r="J587" s="5"/>
      <c r="K587" s="5"/>
      <c r="L587" s="5"/>
      <c r="M587" s="55"/>
      <c r="N587" s="8"/>
      <c r="O587" s="105"/>
      <c r="P587" s="5"/>
      <c r="Q587" s="5"/>
      <c r="R587" s="105">
        <f>Dane!$C$10</f>
        <v>0</v>
      </c>
      <c r="S587" s="8"/>
      <c r="T587" s="105"/>
      <c r="U587" s="5"/>
      <c r="V587" s="5"/>
      <c r="W587" s="107">
        <f>Dane!$C$11</f>
        <v>0</v>
      </c>
      <c r="X587" s="8"/>
      <c r="Y587" s="105"/>
      <c r="Z587" s="5"/>
      <c r="AA587" s="5"/>
      <c r="AB587" s="110">
        <f>Dane!$C$12</f>
        <v>0</v>
      </c>
      <c r="AC587" s="108">
        <f>IF(Dane!$E$3=1,AP587+BA587+BL587,IF(Dane!$E$3=2,AT587+BE587+BP587,AW587+BH587+BS587))</f>
        <v>0</v>
      </c>
      <c r="AD587" s="14">
        <f>IF(Dane!$E$3=1,AQ587+BB587+BM587,IF(Dane!$E$3=2,AU587+BF587+BQ587,AX587+BI587+BT587))</f>
        <v>0</v>
      </c>
      <c r="AE587" s="14">
        <f>IF((J587*Dane!$C$9)-AC587&lt;0,0,(J587*Dane!$C$9)-AC587)</f>
        <v>0</v>
      </c>
      <c r="AF587" s="61">
        <f>IF((K587*Dane!$C$9)-AD587&lt;0,0,(K587*Dane!$C$9)-AD587)</f>
        <v>0</v>
      </c>
      <c r="AG587" s="93"/>
      <c r="AH587" s="84">
        <f>IF(Dane!$E$3=1,AP587,IF(Dane!$E$3=2,AT587,AW587))</f>
        <v>0</v>
      </c>
      <c r="AI587" s="84">
        <f>IF(Dane!$E$3=1,AQ587,IF(Dane!$E$3=2,AU587,AX587))</f>
        <v>0</v>
      </c>
      <c r="AJ587" s="84">
        <f>IF(Dane!$E$3=1,BA587,IF(Dane!$E$3=2,BE587,BH587))</f>
        <v>0</v>
      </c>
      <c r="AK587" s="84">
        <f>IF(Dane!$E$3=1,BB587,IF(Dane!$E$3=2,BF587,BI587))</f>
        <v>0</v>
      </c>
      <c r="AL587" s="84">
        <f>IF(Dane!$E$3=1,BL587,IF(Dane!$E$3=2,BP587,BS587))</f>
        <v>0</v>
      </c>
      <c r="AM587" s="84">
        <f>IF(Dane!$E$3=1,BM587,IF(Dane!$E$3=2,BQ587,BT587))</f>
        <v>0</v>
      </c>
      <c r="AN587" s="39">
        <f>IF(Dane!$C$9="",0,IFERROR(J587/R587,0))</f>
        <v>0</v>
      </c>
      <c r="AO587" s="39">
        <f>IF(Dane!$C$9="",0,IFERROR(ROUND(J587-ROUND(J587*0.0976,2)-ROUND(J587*0.015,2)-ROUND(J587*0.0245,2),2)/R587,0))</f>
        <v>0</v>
      </c>
      <c r="AP587" s="39">
        <f t="shared" ref="AP587:AP650" si="144">IF(ROUND((N587*AN587)+(O587*AO587),2)&gt;$AP$1,$AP$1,ROUND((N587*AN587)+(O587*AO587),2))</f>
        <v>0</v>
      </c>
      <c r="AQ587" s="39">
        <f t="shared" ref="AQ587:AQ650" si="145">IF(ROUND((N587*AN587*0.0976)+(N587*AN587*0.065)+(N587*AN587*$AQ$1),2)&gt;K587,K587,ROUND((N587*AN587*0.0976)+(N587*AN587*0.065)+(N587*AN587*$AQ$1),2))</f>
        <v>0</v>
      </c>
      <c r="AR587" s="39">
        <f t="shared" si="141"/>
        <v>0</v>
      </c>
      <c r="AS587" s="39">
        <f>IF(Dane!$C$9="",0,IFERROR(AR587/R587,0))</f>
        <v>0</v>
      </c>
      <c r="AT587" s="39">
        <f t="shared" ref="AT587:AT650" si="146">IF(ROUND((N587+O587)*AS587,2)&gt;$AN$1,$AN$1,ROUND((N587+O587)*AS587,2))</f>
        <v>0</v>
      </c>
      <c r="AU587" s="39">
        <v>0</v>
      </c>
      <c r="AV587" s="39">
        <f t="shared" ref="AV587:AV650" si="147">IFERROR((IFERROR(IF(H587*F587&gt;=1300,1300*F587*(1-(13.71%+(1-13.71%)*9%)*(1-0)),IF(H587&lt;=1300*F587,0,1300*F587*(1-(13.71%+(1-13.71%)*9%)*(1-0)))),0))*0.4/R587,0)</f>
        <v>0</v>
      </c>
      <c r="AW587" s="39">
        <f>IF(Dane!$C$9="",0,IF(ROUND((N587+O587)*AV587,2)&gt;$AN$1,$AN$1,ROUND((N587+O587)*AV587,2)))</f>
        <v>0</v>
      </c>
      <c r="AX587" s="39">
        <v>0</v>
      </c>
      <c r="AY587" s="39">
        <f>IF(Dane!$C$9=2,IFERROR(J587/W587,0),IF(Dane!$C$9=3,IFERROR(J587/W587,0),0))</f>
        <v>0</v>
      </c>
      <c r="AZ587" s="39">
        <f>IF(Dane!$C$9=2,IFERROR(ROUND(J587-ROUND(J587*0.0976,2)-ROUND(J587*0.015,2)-ROUND(J587*0.0245,2),2)/W587,0),IF(Dane!$C$9=3,IFERROR(ROUND(J587-ROUND(J587*0.0976,2)-ROUND(J587*0.015,2)-ROUND(J587*0.0245,2),2)/W587,0),0))</f>
        <v>0</v>
      </c>
      <c r="BA587" s="39">
        <f t="shared" ref="BA587:BA650" si="148">IF(ROUND((S587*AY587)+(T587*AZ587),2)&gt;$AP$1,$AP$1,ROUND((S587*AY587)+(T587*AZ587),2))</f>
        <v>0</v>
      </c>
      <c r="BB587" s="39">
        <f t="shared" ref="BB587:BB650" si="149">IF(ROUND((S587*AY587*0.0976)+(S587*AY587*0.065)+(S587*AY587*$AQ$1),2)&gt;K587,K587,ROUND((S587*AY587*0.0976)+(S587*AY587*0.065)+(S587*AY587*$AQ$1),2))</f>
        <v>0</v>
      </c>
      <c r="BC587" s="39">
        <f t="shared" si="142"/>
        <v>0</v>
      </c>
      <c r="BD587" s="39">
        <f>IF(Dane!$C$9=2,IFERROR(BC587/W587,0),IF(Dane!$C$9=3,IFERROR(BC587/W587,0),0))</f>
        <v>0</v>
      </c>
      <c r="BE587" s="39">
        <f t="shared" ref="BE587:BE650" si="150">IF(ROUND((S587+T587)*BD587,2)&gt;$AN$1,$AN$1,ROUND((S587+T587)*BD587,2))</f>
        <v>0</v>
      </c>
      <c r="BF587" s="39">
        <v>0</v>
      </c>
      <c r="BG587" s="39">
        <f t="shared" ref="BG587:BG650" si="151">IFERROR((IFERROR(IF(H587*F587&gt;=1300,1300*F587*(1-(13.71%+(1-13.71%)*9%)*(1-0)),IF(H587&lt;=1300*F587,0,1300*F587*(1-(13.71%+(1-13.71%)*9%)*(1-0)))),0))*0.4/W587,0)</f>
        <v>0</v>
      </c>
      <c r="BH587" s="39">
        <f>IF(Dane!$C$9=2,IF(ROUND((S587+T587)*BG587,2)&gt;$AN$1,$AN$1,ROUND((S587+T587)*BG587,2)),IF(Dane!$C$9=3,IF(ROUND((S587+T587)*BG587,2)&gt;$AN$1,$AN$1,ROUND((S587+T587)*BG587,2)),0))</f>
        <v>0</v>
      </c>
      <c r="BI587" s="39">
        <v>0</v>
      </c>
      <c r="BJ587" s="39">
        <f>IF(Dane!$C$9=3,IFERROR(J587/AB587,0),0)</f>
        <v>0</v>
      </c>
      <c r="BK587" s="39">
        <f>IF(Dane!$C$9=3,IFERROR(ROUND(J587-ROUND(J587*0.0976,2)-ROUND(J587*0.015,2)-ROUND(J587*0.0245,2),2)/AB587,0),0)</f>
        <v>0</v>
      </c>
      <c r="BL587" s="39">
        <f t="shared" ref="BL587:BL650" si="152">IF(ROUND((X587*BJ587)+(Y587*BK587),2)&gt;$AP$1,$AP$1,ROUND((X587*BJ587)+(Y587*BK587),2))</f>
        <v>0</v>
      </c>
      <c r="BM587" s="39">
        <f t="shared" ref="BM587:BM650" si="153">IF(ROUND((X587*BJ587*0.0976)+(X587*BJ587*0.065)+(X587*BJ587*$AQ$1),2)&gt;K587,K587,ROUND((X587*BJ587*0.0976)+(X587*BJ587*0.065)+(X587*BJ587*$AQ$1),2))</f>
        <v>0</v>
      </c>
      <c r="BN587" s="39">
        <f t="shared" si="143"/>
        <v>0</v>
      </c>
      <c r="BO587" s="39">
        <f>IF(Dane!$C$9=3,IFERROR(BN587/AB587,0),0)</f>
        <v>0</v>
      </c>
      <c r="BP587" s="39">
        <f t="shared" ref="BP587:BP650" si="154">IF(ROUND((X587+Y587)*BO587,2)&gt;$AN$1,$AN$1,ROUND((X587+Y587)*BO587,2))</f>
        <v>0</v>
      </c>
      <c r="BQ587" s="39">
        <v>0</v>
      </c>
      <c r="BR587" s="39">
        <f t="shared" ref="BR587:BR650" si="155">IFERROR((IFERROR(IF(H587*F587&gt;=1300,1300*F587*(1-(13.71%+(1-13.71%)*9%)*(1-0)),IF(H587&lt;=1300*F587,0,1300*F587*(1-(13.71%+(1-13.71%)*9%)*(1-0)))),0))*0.4/AB587,0)</f>
        <v>0</v>
      </c>
      <c r="BS587" s="39">
        <f>IF(Dane!$C$9=3,IF(ROUND((X587+Y587)*BR587,2)&gt;$AN$1,$AN$1,ROUND((X587+Y587)*BR587,2)),0)</f>
        <v>0</v>
      </c>
      <c r="BT587" s="39">
        <v>0</v>
      </c>
    </row>
    <row r="588" spans="1:72">
      <c r="A588" s="87">
        <v>579</v>
      </c>
      <c r="B588" s="1"/>
      <c r="C588" s="1"/>
      <c r="D588" s="2"/>
      <c r="E588" s="3"/>
      <c r="F588" s="4"/>
      <c r="G588" s="5"/>
      <c r="H588" s="5"/>
      <c r="I588" s="6"/>
      <c r="J588" s="5"/>
      <c r="K588" s="5"/>
      <c r="L588" s="5"/>
      <c r="M588" s="55"/>
      <c r="N588" s="8"/>
      <c r="O588" s="105"/>
      <c r="P588" s="5"/>
      <c r="Q588" s="5"/>
      <c r="R588" s="105">
        <f>Dane!$C$10</f>
        <v>0</v>
      </c>
      <c r="S588" s="8"/>
      <c r="T588" s="105"/>
      <c r="U588" s="5"/>
      <c r="V588" s="5"/>
      <c r="W588" s="107">
        <f>Dane!$C$11</f>
        <v>0</v>
      </c>
      <c r="X588" s="8"/>
      <c r="Y588" s="105"/>
      <c r="Z588" s="5"/>
      <c r="AA588" s="5"/>
      <c r="AB588" s="110">
        <f>Dane!$C$12</f>
        <v>0</v>
      </c>
      <c r="AC588" s="108">
        <f>IF(Dane!$E$3=1,AP588+BA588+BL588,IF(Dane!$E$3=2,AT588+BE588+BP588,AW588+BH588+BS588))</f>
        <v>0</v>
      </c>
      <c r="AD588" s="14">
        <f>IF(Dane!$E$3=1,AQ588+BB588+BM588,IF(Dane!$E$3=2,AU588+BF588+BQ588,AX588+BI588+BT588))</f>
        <v>0</v>
      </c>
      <c r="AE588" s="14">
        <f>IF((J588*Dane!$C$9)-AC588&lt;0,0,(J588*Dane!$C$9)-AC588)</f>
        <v>0</v>
      </c>
      <c r="AF588" s="61">
        <f>IF((K588*Dane!$C$9)-AD588&lt;0,0,(K588*Dane!$C$9)-AD588)</f>
        <v>0</v>
      </c>
      <c r="AG588" s="93"/>
      <c r="AH588" s="84">
        <f>IF(Dane!$E$3=1,AP588,IF(Dane!$E$3=2,AT588,AW588))</f>
        <v>0</v>
      </c>
      <c r="AI588" s="84">
        <f>IF(Dane!$E$3=1,AQ588,IF(Dane!$E$3=2,AU588,AX588))</f>
        <v>0</v>
      </c>
      <c r="AJ588" s="84">
        <f>IF(Dane!$E$3=1,BA588,IF(Dane!$E$3=2,BE588,BH588))</f>
        <v>0</v>
      </c>
      <c r="AK588" s="84">
        <f>IF(Dane!$E$3=1,BB588,IF(Dane!$E$3=2,BF588,BI588))</f>
        <v>0</v>
      </c>
      <c r="AL588" s="84">
        <f>IF(Dane!$E$3=1,BL588,IF(Dane!$E$3=2,BP588,BS588))</f>
        <v>0</v>
      </c>
      <c r="AM588" s="84">
        <f>IF(Dane!$E$3=1,BM588,IF(Dane!$E$3=2,BQ588,BT588))</f>
        <v>0</v>
      </c>
      <c r="AN588" s="39">
        <f>IF(Dane!$C$9="",0,IFERROR(J588/R588,0))</f>
        <v>0</v>
      </c>
      <c r="AO588" s="39">
        <f>IF(Dane!$C$9="",0,IFERROR(ROUND(J588-ROUND(J588*0.0976,2)-ROUND(J588*0.015,2)-ROUND(J588*0.0245,2),2)/R588,0))</f>
        <v>0</v>
      </c>
      <c r="AP588" s="39">
        <f t="shared" si="144"/>
        <v>0</v>
      </c>
      <c r="AQ588" s="39">
        <f t="shared" si="145"/>
        <v>0</v>
      </c>
      <c r="AR588" s="39">
        <f t="shared" si="141"/>
        <v>0</v>
      </c>
      <c r="AS588" s="39">
        <f>IF(Dane!$C$9="",0,IFERROR(AR588/R588,0))</f>
        <v>0</v>
      </c>
      <c r="AT588" s="39">
        <f t="shared" si="146"/>
        <v>0</v>
      </c>
      <c r="AU588" s="39">
        <v>0</v>
      </c>
      <c r="AV588" s="39">
        <f t="shared" si="147"/>
        <v>0</v>
      </c>
      <c r="AW588" s="39">
        <f>IF(Dane!$C$9="",0,IF(ROUND((N588+O588)*AV588,2)&gt;$AN$1,$AN$1,ROUND((N588+O588)*AV588,2)))</f>
        <v>0</v>
      </c>
      <c r="AX588" s="39">
        <v>0</v>
      </c>
      <c r="AY588" s="39">
        <f>IF(Dane!$C$9=2,IFERROR(J588/W588,0),IF(Dane!$C$9=3,IFERROR(J588/W588,0),0))</f>
        <v>0</v>
      </c>
      <c r="AZ588" s="39">
        <f>IF(Dane!$C$9=2,IFERROR(ROUND(J588-ROUND(J588*0.0976,2)-ROUND(J588*0.015,2)-ROUND(J588*0.0245,2),2)/W588,0),IF(Dane!$C$9=3,IFERROR(ROUND(J588-ROUND(J588*0.0976,2)-ROUND(J588*0.015,2)-ROUND(J588*0.0245,2),2)/W588,0),0))</f>
        <v>0</v>
      </c>
      <c r="BA588" s="39">
        <f t="shared" si="148"/>
        <v>0</v>
      </c>
      <c r="BB588" s="39">
        <f t="shared" si="149"/>
        <v>0</v>
      </c>
      <c r="BC588" s="39">
        <f t="shared" si="142"/>
        <v>0</v>
      </c>
      <c r="BD588" s="39">
        <f>IF(Dane!$C$9=2,IFERROR(BC588/W588,0),IF(Dane!$C$9=3,IFERROR(BC588/W588,0),0))</f>
        <v>0</v>
      </c>
      <c r="BE588" s="39">
        <f t="shared" si="150"/>
        <v>0</v>
      </c>
      <c r="BF588" s="39">
        <v>0</v>
      </c>
      <c r="BG588" s="39">
        <f t="shared" si="151"/>
        <v>0</v>
      </c>
      <c r="BH588" s="39">
        <f>IF(Dane!$C$9=2,IF(ROUND((S588+T588)*BG588,2)&gt;$AN$1,$AN$1,ROUND((S588+T588)*BG588,2)),IF(Dane!$C$9=3,IF(ROUND((S588+T588)*BG588,2)&gt;$AN$1,$AN$1,ROUND((S588+T588)*BG588,2)),0))</f>
        <v>0</v>
      </c>
      <c r="BI588" s="39">
        <v>0</v>
      </c>
      <c r="BJ588" s="39">
        <f>IF(Dane!$C$9=3,IFERROR(J588/AB588,0),0)</f>
        <v>0</v>
      </c>
      <c r="BK588" s="39">
        <f>IF(Dane!$C$9=3,IFERROR(ROUND(J588-ROUND(J588*0.0976,2)-ROUND(J588*0.015,2)-ROUND(J588*0.0245,2),2)/AB588,0),0)</f>
        <v>0</v>
      </c>
      <c r="BL588" s="39">
        <f t="shared" si="152"/>
        <v>0</v>
      </c>
      <c r="BM588" s="39">
        <f t="shared" si="153"/>
        <v>0</v>
      </c>
      <c r="BN588" s="39">
        <f t="shared" si="143"/>
        <v>0</v>
      </c>
      <c r="BO588" s="39">
        <f>IF(Dane!$C$9=3,IFERROR(BN588/AB588,0),0)</f>
        <v>0</v>
      </c>
      <c r="BP588" s="39">
        <f t="shared" si="154"/>
        <v>0</v>
      </c>
      <c r="BQ588" s="39">
        <v>0</v>
      </c>
      <c r="BR588" s="39">
        <f t="shared" si="155"/>
        <v>0</v>
      </c>
      <c r="BS588" s="39">
        <f>IF(Dane!$C$9=3,IF(ROUND((X588+Y588)*BR588,2)&gt;$AN$1,$AN$1,ROUND((X588+Y588)*BR588,2)),0)</f>
        <v>0</v>
      </c>
      <c r="BT588" s="39">
        <v>0</v>
      </c>
    </row>
    <row r="589" spans="1:72">
      <c r="A589" s="87">
        <v>580</v>
      </c>
      <c r="B589" s="1"/>
      <c r="C589" s="1"/>
      <c r="D589" s="2"/>
      <c r="E589" s="3"/>
      <c r="F589" s="4"/>
      <c r="G589" s="5"/>
      <c r="H589" s="5"/>
      <c r="I589" s="6"/>
      <c r="J589" s="5"/>
      <c r="K589" s="5"/>
      <c r="L589" s="5"/>
      <c r="M589" s="55"/>
      <c r="N589" s="8"/>
      <c r="O589" s="105"/>
      <c r="P589" s="5"/>
      <c r="Q589" s="5"/>
      <c r="R589" s="105">
        <f>Dane!$C$10</f>
        <v>0</v>
      </c>
      <c r="S589" s="8"/>
      <c r="T589" s="105"/>
      <c r="U589" s="5"/>
      <c r="V589" s="5"/>
      <c r="W589" s="107">
        <f>Dane!$C$11</f>
        <v>0</v>
      </c>
      <c r="X589" s="8"/>
      <c r="Y589" s="105"/>
      <c r="Z589" s="5"/>
      <c r="AA589" s="5"/>
      <c r="AB589" s="110">
        <f>Dane!$C$12</f>
        <v>0</v>
      </c>
      <c r="AC589" s="108">
        <f>IF(Dane!$E$3=1,AP589+BA589+BL589,IF(Dane!$E$3=2,AT589+BE589+BP589,AW589+BH589+BS589))</f>
        <v>0</v>
      </c>
      <c r="AD589" s="14">
        <f>IF(Dane!$E$3=1,AQ589+BB589+BM589,IF(Dane!$E$3=2,AU589+BF589+BQ589,AX589+BI589+BT589))</f>
        <v>0</v>
      </c>
      <c r="AE589" s="14">
        <f>IF((J589*Dane!$C$9)-AC589&lt;0,0,(J589*Dane!$C$9)-AC589)</f>
        <v>0</v>
      </c>
      <c r="AF589" s="61">
        <f>IF((K589*Dane!$C$9)-AD589&lt;0,0,(K589*Dane!$C$9)-AD589)</f>
        <v>0</v>
      </c>
      <c r="AG589" s="93"/>
      <c r="AH589" s="84">
        <f>IF(Dane!$E$3=1,AP589,IF(Dane!$E$3=2,AT589,AW589))</f>
        <v>0</v>
      </c>
      <c r="AI589" s="84">
        <f>IF(Dane!$E$3=1,AQ589,IF(Dane!$E$3=2,AU589,AX589))</f>
        <v>0</v>
      </c>
      <c r="AJ589" s="84">
        <f>IF(Dane!$E$3=1,BA589,IF(Dane!$E$3=2,BE589,BH589))</f>
        <v>0</v>
      </c>
      <c r="AK589" s="84">
        <f>IF(Dane!$E$3=1,BB589,IF(Dane!$E$3=2,BF589,BI589))</f>
        <v>0</v>
      </c>
      <c r="AL589" s="84">
        <f>IF(Dane!$E$3=1,BL589,IF(Dane!$E$3=2,BP589,BS589))</f>
        <v>0</v>
      </c>
      <c r="AM589" s="84">
        <f>IF(Dane!$E$3=1,BM589,IF(Dane!$E$3=2,BQ589,BT589))</f>
        <v>0</v>
      </c>
      <c r="AN589" s="39">
        <f>IF(Dane!$C$9="",0,IFERROR(J589/R589,0))</f>
        <v>0</v>
      </c>
      <c r="AO589" s="39">
        <f>IF(Dane!$C$9="",0,IFERROR(ROUND(J589-ROUND(J589*0.0976,2)-ROUND(J589*0.015,2)-ROUND(J589*0.0245,2),2)/R589,0))</f>
        <v>0</v>
      </c>
      <c r="AP589" s="39">
        <f t="shared" si="144"/>
        <v>0</v>
      </c>
      <c r="AQ589" s="39">
        <f t="shared" si="145"/>
        <v>0</v>
      </c>
      <c r="AR589" s="39">
        <f t="shared" si="141"/>
        <v>0</v>
      </c>
      <c r="AS589" s="39">
        <f>IF(Dane!$C$9="",0,IFERROR(AR589/R589,0))</f>
        <v>0</v>
      </c>
      <c r="AT589" s="39">
        <f t="shared" si="146"/>
        <v>0</v>
      </c>
      <c r="AU589" s="39">
        <v>0</v>
      </c>
      <c r="AV589" s="39">
        <f t="shared" si="147"/>
        <v>0</v>
      </c>
      <c r="AW589" s="39">
        <f>IF(Dane!$C$9="",0,IF(ROUND((N589+O589)*AV589,2)&gt;$AN$1,$AN$1,ROUND((N589+O589)*AV589,2)))</f>
        <v>0</v>
      </c>
      <c r="AX589" s="39">
        <v>0</v>
      </c>
      <c r="AY589" s="39">
        <f>IF(Dane!$C$9=2,IFERROR(J589/W589,0),IF(Dane!$C$9=3,IFERROR(J589/W589,0),0))</f>
        <v>0</v>
      </c>
      <c r="AZ589" s="39">
        <f>IF(Dane!$C$9=2,IFERROR(ROUND(J589-ROUND(J589*0.0976,2)-ROUND(J589*0.015,2)-ROUND(J589*0.0245,2),2)/W589,0),IF(Dane!$C$9=3,IFERROR(ROUND(J589-ROUND(J589*0.0976,2)-ROUND(J589*0.015,2)-ROUND(J589*0.0245,2),2)/W589,0),0))</f>
        <v>0</v>
      </c>
      <c r="BA589" s="39">
        <f t="shared" si="148"/>
        <v>0</v>
      </c>
      <c r="BB589" s="39">
        <f t="shared" si="149"/>
        <v>0</v>
      </c>
      <c r="BC589" s="39">
        <f t="shared" si="142"/>
        <v>0</v>
      </c>
      <c r="BD589" s="39">
        <f>IF(Dane!$C$9=2,IFERROR(BC589/W589,0),IF(Dane!$C$9=3,IFERROR(BC589/W589,0),0))</f>
        <v>0</v>
      </c>
      <c r="BE589" s="39">
        <f t="shared" si="150"/>
        <v>0</v>
      </c>
      <c r="BF589" s="39">
        <v>0</v>
      </c>
      <c r="BG589" s="39">
        <f t="shared" si="151"/>
        <v>0</v>
      </c>
      <c r="BH589" s="39">
        <f>IF(Dane!$C$9=2,IF(ROUND((S589+T589)*BG589,2)&gt;$AN$1,$AN$1,ROUND((S589+T589)*BG589,2)),IF(Dane!$C$9=3,IF(ROUND((S589+T589)*BG589,2)&gt;$AN$1,$AN$1,ROUND((S589+T589)*BG589,2)),0))</f>
        <v>0</v>
      </c>
      <c r="BI589" s="39">
        <v>0</v>
      </c>
      <c r="BJ589" s="39">
        <f>IF(Dane!$C$9=3,IFERROR(J589/AB589,0),0)</f>
        <v>0</v>
      </c>
      <c r="BK589" s="39">
        <f>IF(Dane!$C$9=3,IFERROR(ROUND(J589-ROUND(J589*0.0976,2)-ROUND(J589*0.015,2)-ROUND(J589*0.0245,2),2)/AB589,0),0)</f>
        <v>0</v>
      </c>
      <c r="BL589" s="39">
        <f t="shared" si="152"/>
        <v>0</v>
      </c>
      <c r="BM589" s="39">
        <f t="shared" si="153"/>
        <v>0</v>
      </c>
      <c r="BN589" s="39">
        <f t="shared" si="143"/>
        <v>0</v>
      </c>
      <c r="BO589" s="39">
        <f>IF(Dane!$C$9=3,IFERROR(BN589/AB589,0),0)</f>
        <v>0</v>
      </c>
      <c r="BP589" s="39">
        <f t="shared" si="154"/>
        <v>0</v>
      </c>
      <c r="BQ589" s="39">
        <v>0</v>
      </c>
      <c r="BR589" s="39">
        <f t="shared" si="155"/>
        <v>0</v>
      </c>
      <c r="BS589" s="39">
        <f>IF(Dane!$C$9=3,IF(ROUND((X589+Y589)*BR589,2)&gt;$AN$1,$AN$1,ROUND((X589+Y589)*BR589,2)),0)</f>
        <v>0</v>
      </c>
      <c r="BT589" s="39">
        <v>0</v>
      </c>
    </row>
    <row r="590" spans="1:72">
      <c r="A590" s="87">
        <v>581</v>
      </c>
      <c r="B590" s="1"/>
      <c r="C590" s="1"/>
      <c r="D590" s="2"/>
      <c r="E590" s="3"/>
      <c r="F590" s="4"/>
      <c r="G590" s="5"/>
      <c r="H590" s="5"/>
      <c r="I590" s="6"/>
      <c r="J590" s="5"/>
      <c r="K590" s="5"/>
      <c r="L590" s="5"/>
      <c r="M590" s="55"/>
      <c r="N590" s="8"/>
      <c r="O590" s="105"/>
      <c r="P590" s="5"/>
      <c r="Q590" s="5"/>
      <c r="R590" s="105">
        <f>Dane!$C$10</f>
        <v>0</v>
      </c>
      <c r="S590" s="8"/>
      <c r="T590" s="105"/>
      <c r="U590" s="5"/>
      <c r="V590" s="5"/>
      <c r="W590" s="107">
        <f>Dane!$C$11</f>
        <v>0</v>
      </c>
      <c r="X590" s="8"/>
      <c r="Y590" s="105"/>
      <c r="Z590" s="5"/>
      <c r="AA590" s="5"/>
      <c r="AB590" s="110">
        <f>Dane!$C$12</f>
        <v>0</v>
      </c>
      <c r="AC590" s="108">
        <f>IF(Dane!$E$3=1,AP590+BA590+BL590,IF(Dane!$E$3=2,AT590+BE590+BP590,AW590+BH590+BS590))</f>
        <v>0</v>
      </c>
      <c r="AD590" s="14">
        <f>IF(Dane!$E$3=1,AQ590+BB590+BM590,IF(Dane!$E$3=2,AU590+BF590+BQ590,AX590+BI590+BT590))</f>
        <v>0</v>
      </c>
      <c r="AE590" s="14">
        <f>IF((J590*Dane!$C$9)-AC590&lt;0,0,(J590*Dane!$C$9)-AC590)</f>
        <v>0</v>
      </c>
      <c r="AF590" s="61">
        <f>IF((K590*Dane!$C$9)-AD590&lt;0,0,(K590*Dane!$C$9)-AD590)</f>
        <v>0</v>
      </c>
      <c r="AG590" s="93"/>
      <c r="AH590" s="84">
        <f>IF(Dane!$E$3=1,AP590,IF(Dane!$E$3=2,AT590,AW590))</f>
        <v>0</v>
      </c>
      <c r="AI590" s="84">
        <f>IF(Dane!$E$3=1,AQ590,IF(Dane!$E$3=2,AU590,AX590))</f>
        <v>0</v>
      </c>
      <c r="AJ590" s="84">
        <f>IF(Dane!$E$3=1,BA590,IF(Dane!$E$3=2,BE590,BH590))</f>
        <v>0</v>
      </c>
      <c r="AK590" s="84">
        <f>IF(Dane!$E$3=1,BB590,IF(Dane!$E$3=2,BF590,BI590))</f>
        <v>0</v>
      </c>
      <c r="AL590" s="84">
        <f>IF(Dane!$E$3=1,BL590,IF(Dane!$E$3=2,BP590,BS590))</f>
        <v>0</v>
      </c>
      <c r="AM590" s="84">
        <f>IF(Dane!$E$3=1,BM590,IF(Dane!$E$3=2,BQ590,BT590))</f>
        <v>0</v>
      </c>
      <c r="AN590" s="39">
        <f>IF(Dane!$C$9="",0,IFERROR(J590/R590,0))</f>
        <v>0</v>
      </c>
      <c r="AO590" s="39">
        <f>IF(Dane!$C$9="",0,IFERROR(ROUND(J590-ROUND(J590*0.0976,2)-ROUND(J590*0.015,2)-ROUND(J590*0.0245,2),2)/R590,0))</f>
        <v>0</v>
      </c>
      <c r="AP590" s="39">
        <f t="shared" si="144"/>
        <v>0</v>
      </c>
      <c r="AQ590" s="39">
        <f t="shared" si="145"/>
        <v>0</v>
      </c>
      <c r="AR590" s="39">
        <f t="shared" si="141"/>
        <v>0</v>
      </c>
      <c r="AS590" s="39">
        <f>IF(Dane!$C$9="",0,IFERROR(AR590/R590,0))</f>
        <v>0</v>
      </c>
      <c r="AT590" s="39">
        <f t="shared" si="146"/>
        <v>0</v>
      </c>
      <c r="AU590" s="39">
        <v>0</v>
      </c>
      <c r="AV590" s="39">
        <f t="shared" si="147"/>
        <v>0</v>
      </c>
      <c r="AW590" s="39">
        <f>IF(Dane!$C$9="",0,IF(ROUND((N590+O590)*AV590,2)&gt;$AN$1,$AN$1,ROUND((N590+O590)*AV590,2)))</f>
        <v>0</v>
      </c>
      <c r="AX590" s="39">
        <v>0</v>
      </c>
      <c r="AY590" s="39">
        <f>IF(Dane!$C$9=2,IFERROR(J590/W590,0),IF(Dane!$C$9=3,IFERROR(J590/W590,0),0))</f>
        <v>0</v>
      </c>
      <c r="AZ590" s="39">
        <f>IF(Dane!$C$9=2,IFERROR(ROUND(J590-ROUND(J590*0.0976,2)-ROUND(J590*0.015,2)-ROUND(J590*0.0245,2),2)/W590,0),IF(Dane!$C$9=3,IFERROR(ROUND(J590-ROUND(J590*0.0976,2)-ROUND(J590*0.015,2)-ROUND(J590*0.0245,2),2)/W590,0),0))</f>
        <v>0</v>
      </c>
      <c r="BA590" s="39">
        <f t="shared" si="148"/>
        <v>0</v>
      </c>
      <c r="BB590" s="39">
        <f t="shared" si="149"/>
        <v>0</v>
      </c>
      <c r="BC590" s="39">
        <f t="shared" si="142"/>
        <v>0</v>
      </c>
      <c r="BD590" s="39">
        <f>IF(Dane!$C$9=2,IFERROR(BC590/W590,0),IF(Dane!$C$9=3,IFERROR(BC590/W590,0),0))</f>
        <v>0</v>
      </c>
      <c r="BE590" s="39">
        <f t="shared" si="150"/>
        <v>0</v>
      </c>
      <c r="BF590" s="39">
        <v>0</v>
      </c>
      <c r="BG590" s="39">
        <f t="shared" si="151"/>
        <v>0</v>
      </c>
      <c r="BH590" s="39">
        <f>IF(Dane!$C$9=2,IF(ROUND((S590+T590)*BG590,2)&gt;$AN$1,$AN$1,ROUND((S590+T590)*BG590,2)),IF(Dane!$C$9=3,IF(ROUND((S590+T590)*BG590,2)&gt;$AN$1,$AN$1,ROUND((S590+T590)*BG590,2)),0))</f>
        <v>0</v>
      </c>
      <c r="BI590" s="39">
        <v>0</v>
      </c>
      <c r="BJ590" s="39">
        <f>IF(Dane!$C$9=3,IFERROR(J590/AB590,0),0)</f>
        <v>0</v>
      </c>
      <c r="BK590" s="39">
        <f>IF(Dane!$C$9=3,IFERROR(ROUND(J590-ROUND(J590*0.0976,2)-ROUND(J590*0.015,2)-ROUND(J590*0.0245,2),2)/AB590,0),0)</f>
        <v>0</v>
      </c>
      <c r="BL590" s="39">
        <f t="shared" si="152"/>
        <v>0</v>
      </c>
      <c r="BM590" s="39">
        <f t="shared" si="153"/>
        <v>0</v>
      </c>
      <c r="BN590" s="39">
        <f t="shared" si="143"/>
        <v>0</v>
      </c>
      <c r="BO590" s="39">
        <f>IF(Dane!$C$9=3,IFERROR(BN590/AB590,0),0)</f>
        <v>0</v>
      </c>
      <c r="BP590" s="39">
        <f t="shared" si="154"/>
        <v>0</v>
      </c>
      <c r="BQ590" s="39">
        <v>0</v>
      </c>
      <c r="BR590" s="39">
        <f t="shared" si="155"/>
        <v>0</v>
      </c>
      <c r="BS590" s="39">
        <f>IF(Dane!$C$9=3,IF(ROUND((X590+Y590)*BR590,2)&gt;$AN$1,$AN$1,ROUND((X590+Y590)*BR590,2)),0)</f>
        <v>0</v>
      </c>
      <c r="BT590" s="39">
        <v>0</v>
      </c>
    </row>
    <row r="591" spans="1:72">
      <c r="A591" s="87">
        <v>582</v>
      </c>
      <c r="B591" s="1"/>
      <c r="C591" s="1"/>
      <c r="D591" s="2"/>
      <c r="E591" s="3"/>
      <c r="F591" s="4"/>
      <c r="G591" s="5"/>
      <c r="H591" s="5"/>
      <c r="I591" s="6"/>
      <c r="J591" s="5"/>
      <c r="K591" s="5"/>
      <c r="L591" s="5"/>
      <c r="M591" s="55"/>
      <c r="N591" s="8"/>
      <c r="O591" s="105"/>
      <c r="P591" s="5"/>
      <c r="Q591" s="5"/>
      <c r="R591" s="105">
        <f>Dane!$C$10</f>
        <v>0</v>
      </c>
      <c r="S591" s="8"/>
      <c r="T591" s="105"/>
      <c r="U591" s="5"/>
      <c r="V591" s="5"/>
      <c r="W591" s="107">
        <f>Dane!$C$11</f>
        <v>0</v>
      </c>
      <c r="X591" s="8"/>
      <c r="Y591" s="105"/>
      <c r="Z591" s="5"/>
      <c r="AA591" s="5"/>
      <c r="AB591" s="110">
        <f>Dane!$C$12</f>
        <v>0</v>
      </c>
      <c r="AC591" s="108">
        <f>IF(Dane!$E$3=1,AP591+BA591+BL591,IF(Dane!$E$3=2,AT591+BE591+BP591,AW591+BH591+BS591))</f>
        <v>0</v>
      </c>
      <c r="AD591" s="14">
        <f>IF(Dane!$E$3=1,AQ591+BB591+BM591,IF(Dane!$E$3=2,AU591+BF591+BQ591,AX591+BI591+BT591))</f>
        <v>0</v>
      </c>
      <c r="AE591" s="14">
        <f>IF((J591*Dane!$C$9)-AC591&lt;0,0,(J591*Dane!$C$9)-AC591)</f>
        <v>0</v>
      </c>
      <c r="AF591" s="61">
        <f>IF((K591*Dane!$C$9)-AD591&lt;0,0,(K591*Dane!$C$9)-AD591)</f>
        <v>0</v>
      </c>
      <c r="AG591" s="93"/>
      <c r="AH591" s="84">
        <f>IF(Dane!$E$3=1,AP591,IF(Dane!$E$3=2,AT591,AW591))</f>
        <v>0</v>
      </c>
      <c r="AI591" s="84">
        <f>IF(Dane!$E$3=1,AQ591,IF(Dane!$E$3=2,AU591,AX591))</f>
        <v>0</v>
      </c>
      <c r="AJ591" s="84">
        <f>IF(Dane!$E$3=1,BA591,IF(Dane!$E$3=2,BE591,BH591))</f>
        <v>0</v>
      </c>
      <c r="AK591" s="84">
        <f>IF(Dane!$E$3=1,BB591,IF(Dane!$E$3=2,BF591,BI591))</f>
        <v>0</v>
      </c>
      <c r="AL591" s="84">
        <f>IF(Dane!$E$3=1,BL591,IF(Dane!$E$3=2,BP591,BS591))</f>
        <v>0</v>
      </c>
      <c r="AM591" s="84">
        <f>IF(Dane!$E$3=1,BM591,IF(Dane!$E$3=2,BQ591,BT591))</f>
        <v>0</v>
      </c>
      <c r="AN591" s="39">
        <f>IF(Dane!$C$9="",0,IFERROR(J591/R591,0))</f>
        <v>0</v>
      </c>
      <c r="AO591" s="39">
        <f>IF(Dane!$C$9="",0,IFERROR(ROUND(J591-ROUND(J591*0.0976,2)-ROUND(J591*0.015,2)-ROUND(J591*0.0245,2),2)/R591,0))</f>
        <v>0</v>
      </c>
      <c r="AP591" s="39">
        <f t="shared" si="144"/>
        <v>0</v>
      </c>
      <c r="AQ591" s="39">
        <f t="shared" si="145"/>
        <v>0</v>
      </c>
      <c r="AR591" s="39">
        <f t="shared" si="141"/>
        <v>0</v>
      </c>
      <c r="AS591" s="39">
        <f>IF(Dane!$C$9="",0,IFERROR(AR591/R591,0))</f>
        <v>0</v>
      </c>
      <c r="AT591" s="39">
        <f t="shared" si="146"/>
        <v>0</v>
      </c>
      <c r="AU591" s="39">
        <v>0</v>
      </c>
      <c r="AV591" s="39">
        <f t="shared" si="147"/>
        <v>0</v>
      </c>
      <c r="AW591" s="39">
        <f>IF(Dane!$C$9="",0,IF(ROUND((N591+O591)*AV591,2)&gt;$AN$1,$AN$1,ROUND((N591+O591)*AV591,2)))</f>
        <v>0</v>
      </c>
      <c r="AX591" s="39">
        <v>0</v>
      </c>
      <c r="AY591" s="39">
        <f>IF(Dane!$C$9=2,IFERROR(J591/W591,0),IF(Dane!$C$9=3,IFERROR(J591/W591,0),0))</f>
        <v>0</v>
      </c>
      <c r="AZ591" s="39">
        <f>IF(Dane!$C$9=2,IFERROR(ROUND(J591-ROUND(J591*0.0976,2)-ROUND(J591*0.015,2)-ROUND(J591*0.0245,2),2)/W591,0),IF(Dane!$C$9=3,IFERROR(ROUND(J591-ROUND(J591*0.0976,2)-ROUND(J591*0.015,2)-ROUND(J591*0.0245,2),2)/W591,0),0))</f>
        <v>0</v>
      </c>
      <c r="BA591" s="39">
        <f t="shared" si="148"/>
        <v>0</v>
      </c>
      <c r="BB591" s="39">
        <f t="shared" si="149"/>
        <v>0</v>
      </c>
      <c r="BC591" s="39">
        <f t="shared" si="142"/>
        <v>0</v>
      </c>
      <c r="BD591" s="39">
        <f>IF(Dane!$C$9=2,IFERROR(BC591/W591,0),IF(Dane!$C$9=3,IFERROR(BC591/W591,0),0))</f>
        <v>0</v>
      </c>
      <c r="BE591" s="39">
        <f t="shared" si="150"/>
        <v>0</v>
      </c>
      <c r="BF591" s="39">
        <v>0</v>
      </c>
      <c r="BG591" s="39">
        <f t="shared" si="151"/>
        <v>0</v>
      </c>
      <c r="BH591" s="39">
        <f>IF(Dane!$C$9=2,IF(ROUND((S591+T591)*BG591,2)&gt;$AN$1,$AN$1,ROUND((S591+T591)*BG591,2)),IF(Dane!$C$9=3,IF(ROUND((S591+T591)*BG591,2)&gt;$AN$1,$AN$1,ROUND((S591+T591)*BG591,2)),0))</f>
        <v>0</v>
      </c>
      <c r="BI591" s="39">
        <v>0</v>
      </c>
      <c r="BJ591" s="39">
        <f>IF(Dane!$C$9=3,IFERROR(J591/AB591,0),0)</f>
        <v>0</v>
      </c>
      <c r="BK591" s="39">
        <f>IF(Dane!$C$9=3,IFERROR(ROUND(J591-ROUND(J591*0.0976,2)-ROUND(J591*0.015,2)-ROUND(J591*0.0245,2),2)/AB591,0),0)</f>
        <v>0</v>
      </c>
      <c r="BL591" s="39">
        <f t="shared" si="152"/>
        <v>0</v>
      </c>
      <c r="BM591" s="39">
        <f t="shared" si="153"/>
        <v>0</v>
      </c>
      <c r="BN591" s="39">
        <f t="shared" si="143"/>
        <v>0</v>
      </c>
      <c r="BO591" s="39">
        <f>IF(Dane!$C$9=3,IFERROR(BN591/AB591,0),0)</f>
        <v>0</v>
      </c>
      <c r="BP591" s="39">
        <f t="shared" si="154"/>
        <v>0</v>
      </c>
      <c r="BQ591" s="39">
        <v>0</v>
      </c>
      <c r="BR591" s="39">
        <f t="shared" si="155"/>
        <v>0</v>
      </c>
      <c r="BS591" s="39">
        <f>IF(Dane!$C$9=3,IF(ROUND((X591+Y591)*BR591,2)&gt;$AN$1,$AN$1,ROUND((X591+Y591)*BR591,2)),0)</f>
        <v>0</v>
      </c>
      <c r="BT591" s="39">
        <v>0</v>
      </c>
    </row>
    <row r="592" spans="1:72">
      <c r="A592" s="87">
        <v>583</v>
      </c>
      <c r="B592" s="1"/>
      <c r="C592" s="1"/>
      <c r="D592" s="2"/>
      <c r="E592" s="3"/>
      <c r="F592" s="4"/>
      <c r="G592" s="5"/>
      <c r="H592" s="5"/>
      <c r="I592" s="6"/>
      <c r="J592" s="5"/>
      <c r="K592" s="5"/>
      <c r="L592" s="5"/>
      <c r="M592" s="55"/>
      <c r="N592" s="8"/>
      <c r="O592" s="105"/>
      <c r="P592" s="5"/>
      <c r="Q592" s="5"/>
      <c r="R592" s="105">
        <f>Dane!$C$10</f>
        <v>0</v>
      </c>
      <c r="S592" s="8"/>
      <c r="T592" s="105"/>
      <c r="U592" s="5"/>
      <c r="V592" s="5"/>
      <c r="W592" s="107">
        <f>Dane!$C$11</f>
        <v>0</v>
      </c>
      <c r="X592" s="8"/>
      <c r="Y592" s="105"/>
      <c r="Z592" s="5"/>
      <c r="AA592" s="5"/>
      <c r="AB592" s="110">
        <f>Dane!$C$12</f>
        <v>0</v>
      </c>
      <c r="AC592" s="108">
        <f>IF(Dane!$E$3=1,AP592+BA592+BL592,IF(Dane!$E$3=2,AT592+BE592+BP592,AW592+BH592+BS592))</f>
        <v>0</v>
      </c>
      <c r="AD592" s="14">
        <f>IF(Dane!$E$3=1,AQ592+BB592+BM592,IF(Dane!$E$3=2,AU592+BF592+BQ592,AX592+BI592+BT592))</f>
        <v>0</v>
      </c>
      <c r="AE592" s="14">
        <f>IF((J592*Dane!$C$9)-AC592&lt;0,0,(J592*Dane!$C$9)-AC592)</f>
        <v>0</v>
      </c>
      <c r="AF592" s="61">
        <f>IF((K592*Dane!$C$9)-AD592&lt;0,0,(K592*Dane!$C$9)-AD592)</f>
        <v>0</v>
      </c>
      <c r="AG592" s="93"/>
      <c r="AH592" s="84">
        <f>IF(Dane!$E$3=1,AP592,IF(Dane!$E$3=2,AT592,AW592))</f>
        <v>0</v>
      </c>
      <c r="AI592" s="84">
        <f>IF(Dane!$E$3=1,AQ592,IF(Dane!$E$3=2,AU592,AX592))</f>
        <v>0</v>
      </c>
      <c r="AJ592" s="84">
        <f>IF(Dane!$E$3=1,BA592,IF(Dane!$E$3=2,BE592,BH592))</f>
        <v>0</v>
      </c>
      <c r="AK592" s="84">
        <f>IF(Dane!$E$3=1,BB592,IF(Dane!$E$3=2,BF592,BI592))</f>
        <v>0</v>
      </c>
      <c r="AL592" s="84">
        <f>IF(Dane!$E$3=1,BL592,IF(Dane!$E$3=2,BP592,BS592))</f>
        <v>0</v>
      </c>
      <c r="AM592" s="84">
        <f>IF(Dane!$E$3=1,BM592,IF(Dane!$E$3=2,BQ592,BT592))</f>
        <v>0</v>
      </c>
      <c r="AN592" s="39">
        <f>IF(Dane!$C$9="",0,IFERROR(J592/R592,0))</f>
        <v>0</v>
      </c>
      <c r="AO592" s="39">
        <f>IF(Dane!$C$9="",0,IFERROR(ROUND(J592-ROUND(J592*0.0976,2)-ROUND(J592*0.015,2)-ROUND(J592*0.0245,2),2)/R592,0))</f>
        <v>0</v>
      </c>
      <c r="AP592" s="39">
        <f t="shared" si="144"/>
        <v>0</v>
      </c>
      <c r="AQ592" s="39">
        <f t="shared" si="145"/>
        <v>0</v>
      </c>
      <c r="AR592" s="39">
        <f t="shared" si="141"/>
        <v>0</v>
      </c>
      <c r="AS592" s="39">
        <f>IF(Dane!$C$9="",0,IFERROR(AR592/R592,0))</f>
        <v>0</v>
      </c>
      <c r="AT592" s="39">
        <f t="shared" si="146"/>
        <v>0</v>
      </c>
      <c r="AU592" s="39">
        <v>0</v>
      </c>
      <c r="AV592" s="39">
        <f t="shared" si="147"/>
        <v>0</v>
      </c>
      <c r="AW592" s="39">
        <f>IF(Dane!$C$9="",0,IF(ROUND((N592+O592)*AV592,2)&gt;$AN$1,$AN$1,ROUND((N592+O592)*AV592,2)))</f>
        <v>0</v>
      </c>
      <c r="AX592" s="39">
        <v>0</v>
      </c>
      <c r="AY592" s="39">
        <f>IF(Dane!$C$9=2,IFERROR(J592/W592,0),IF(Dane!$C$9=3,IFERROR(J592/W592,0),0))</f>
        <v>0</v>
      </c>
      <c r="AZ592" s="39">
        <f>IF(Dane!$C$9=2,IFERROR(ROUND(J592-ROUND(J592*0.0976,2)-ROUND(J592*0.015,2)-ROUND(J592*0.0245,2),2)/W592,0),IF(Dane!$C$9=3,IFERROR(ROUND(J592-ROUND(J592*0.0976,2)-ROUND(J592*0.015,2)-ROUND(J592*0.0245,2),2)/W592,0),0))</f>
        <v>0</v>
      </c>
      <c r="BA592" s="39">
        <f t="shared" si="148"/>
        <v>0</v>
      </c>
      <c r="BB592" s="39">
        <f t="shared" si="149"/>
        <v>0</v>
      </c>
      <c r="BC592" s="39">
        <f t="shared" si="142"/>
        <v>0</v>
      </c>
      <c r="BD592" s="39">
        <f>IF(Dane!$C$9=2,IFERROR(BC592/W592,0),IF(Dane!$C$9=3,IFERROR(BC592/W592,0),0))</f>
        <v>0</v>
      </c>
      <c r="BE592" s="39">
        <f t="shared" si="150"/>
        <v>0</v>
      </c>
      <c r="BF592" s="39">
        <v>0</v>
      </c>
      <c r="BG592" s="39">
        <f t="shared" si="151"/>
        <v>0</v>
      </c>
      <c r="BH592" s="39">
        <f>IF(Dane!$C$9=2,IF(ROUND((S592+T592)*BG592,2)&gt;$AN$1,$AN$1,ROUND((S592+T592)*BG592,2)),IF(Dane!$C$9=3,IF(ROUND((S592+T592)*BG592,2)&gt;$AN$1,$AN$1,ROUND((S592+T592)*BG592,2)),0))</f>
        <v>0</v>
      </c>
      <c r="BI592" s="39">
        <v>0</v>
      </c>
      <c r="BJ592" s="39">
        <f>IF(Dane!$C$9=3,IFERROR(J592/AB592,0),0)</f>
        <v>0</v>
      </c>
      <c r="BK592" s="39">
        <f>IF(Dane!$C$9=3,IFERROR(ROUND(J592-ROUND(J592*0.0976,2)-ROUND(J592*0.015,2)-ROUND(J592*0.0245,2),2)/AB592,0),0)</f>
        <v>0</v>
      </c>
      <c r="BL592" s="39">
        <f t="shared" si="152"/>
        <v>0</v>
      </c>
      <c r="BM592" s="39">
        <f t="shared" si="153"/>
        <v>0</v>
      </c>
      <c r="BN592" s="39">
        <f t="shared" si="143"/>
        <v>0</v>
      </c>
      <c r="BO592" s="39">
        <f>IF(Dane!$C$9=3,IFERROR(BN592/AB592,0),0)</f>
        <v>0</v>
      </c>
      <c r="BP592" s="39">
        <f t="shared" si="154"/>
        <v>0</v>
      </c>
      <c r="BQ592" s="39">
        <v>0</v>
      </c>
      <c r="BR592" s="39">
        <f t="shared" si="155"/>
        <v>0</v>
      </c>
      <c r="BS592" s="39">
        <f>IF(Dane!$C$9=3,IF(ROUND((X592+Y592)*BR592,2)&gt;$AN$1,$AN$1,ROUND((X592+Y592)*BR592,2)),0)</f>
        <v>0</v>
      </c>
      <c r="BT592" s="39">
        <v>0</v>
      </c>
    </row>
    <row r="593" spans="1:72">
      <c r="A593" s="87">
        <v>584</v>
      </c>
      <c r="B593" s="1"/>
      <c r="C593" s="1"/>
      <c r="D593" s="2"/>
      <c r="E593" s="3"/>
      <c r="F593" s="4"/>
      <c r="G593" s="5"/>
      <c r="H593" s="5"/>
      <c r="I593" s="6"/>
      <c r="J593" s="5"/>
      <c r="K593" s="5"/>
      <c r="L593" s="5"/>
      <c r="M593" s="55"/>
      <c r="N593" s="8"/>
      <c r="O593" s="105"/>
      <c r="P593" s="5"/>
      <c r="Q593" s="5"/>
      <c r="R593" s="105">
        <f>Dane!$C$10</f>
        <v>0</v>
      </c>
      <c r="S593" s="8"/>
      <c r="T593" s="105"/>
      <c r="U593" s="5"/>
      <c r="V593" s="5"/>
      <c r="W593" s="107">
        <f>Dane!$C$11</f>
        <v>0</v>
      </c>
      <c r="X593" s="8"/>
      <c r="Y593" s="105"/>
      <c r="Z593" s="5"/>
      <c r="AA593" s="5"/>
      <c r="AB593" s="110">
        <f>Dane!$C$12</f>
        <v>0</v>
      </c>
      <c r="AC593" s="108">
        <f>IF(Dane!$E$3=1,AP593+BA593+BL593,IF(Dane!$E$3=2,AT593+BE593+BP593,AW593+BH593+BS593))</f>
        <v>0</v>
      </c>
      <c r="AD593" s="14">
        <f>IF(Dane!$E$3=1,AQ593+BB593+BM593,IF(Dane!$E$3=2,AU593+BF593+BQ593,AX593+BI593+BT593))</f>
        <v>0</v>
      </c>
      <c r="AE593" s="14">
        <f>IF((J593*Dane!$C$9)-AC593&lt;0,0,(J593*Dane!$C$9)-AC593)</f>
        <v>0</v>
      </c>
      <c r="AF593" s="61">
        <f>IF((K593*Dane!$C$9)-AD593&lt;0,0,(K593*Dane!$C$9)-AD593)</f>
        <v>0</v>
      </c>
      <c r="AG593" s="93"/>
      <c r="AH593" s="84">
        <f>IF(Dane!$E$3=1,AP593,IF(Dane!$E$3=2,AT593,AW593))</f>
        <v>0</v>
      </c>
      <c r="AI593" s="84">
        <f>IF(Dane!$E$3=1,AQ593,IF(Dane!$E$3=2,AU593,AX593))</f>
        <v>0</v>
      </c>
      <c r="AJ593" s="84">
        <f>IF(Dane!$E$3=1,BA593,IF(Dane!$E$3=2,BE593,BH593))</f>
        <v>0</v>
      </c>
      <c r="AK593" s="84">
        <f>IF(Dane!$E$3=1,BB593,IF(Dane!$E$3=2,BF593,BI593))</f>
        <v>0</v>
      </c>
      <c r="AL593" s="84">
        <f>IF(Dane!$E$3=1,BL593,IF(Dane!$E$3=2,BP593,BS593))</f>
        <v>0</v>
      </c>
      <c r="AM593" s="84">
        <f>IF(Dane!$E$3=1,BM593,IF(Dane!$E$3=2,BQ593,BT593))</f>
        <v>0</v>
      </c>
      <c r="AN593" s="39">
        <f>IF(Dane!$C$9="",0,IFERROR(J593/R593,0))</f>
        <v>0</v>
      </c>
      <c r="AO593" s="39">
        <f>IF(Dane!$C$9="",0,IFERROR(ROUND(J593-ROUND(J593*0.0976,2)-ROUND(J593*0.015,2)-ROUND(J593*0.0245,2),2)/R593,0))</f>
        <v>0</v>
      </c>
      <c r="AP593" s="39">
        <f t="shared" si="144"/>
        <v>0</v>
      </c>
      <c r="AQ593" s="39">
        <f t="shared" si="145"/>
        <v>0</v>
      </c>
      <c r="AR593" s="39">
        <f t="shared" si="141"/>
        <v>0</v>
      </c>
      <c r="AS593" s="39">
        <f>IF(Dane!$C$9="",0,IFERROR(AR593/R593,0))</f>
        <v>0</v>
      </c>
      <c r="AT593" s="39">
        <f t="shared" si="146"/>
        <v>0</v>
      </c>
      <c r="AU593" s="39">
        <v>0</v>
      </c>
      <c r="AV593" s="39">
        <f t="shared" si="147"/>
        <v>0</v>
      </c>
      <c r="AW593" s="39">
        <f>IF(Dane!$C$9="",0,IF(ROUND((N593+O593)*AV593,2)&gt;$AN$1,$AN$1,ROUND((N593+O593)*AV593,2)))</f>
        <v>0</v>
      </c>
      <c r="AX593" s="39">
        <v>0</v>
      </c>
      <c r="AY593" s="39">
        <f>IF(Dane!$C$9=2,IFERROR(J593/W593,0),IF(Dane!$C$9=3,IFERROR(J593/W593,0),0))</f>
        <v>0</v>
      </c>
      <c r="AZ593" s="39">
        <f>IF(Dane!$C$9=2,IFERROR(ROUND(J593-ROUND(J593*0.0976,2)-ROUND(J593*0.015,2)-ROUND(J593*0.0245,2),2)/W593,0),IF(Dane!$C$9=3,IFERROR(ROUND(J593-ROUND(J593*0.0976,2)-ROUND(J593*0.015,2)-ROUND(J593*0.0245,2),2)/W593,0),0))</f>
        <v>0</v>
      </c>
      <c r="BA593" s="39">
        <f t="shared" si="148"/>
        <v>0</v>
      </c>
      <c r="BB593" s="39">
        <f t="shared" si="149"/>
        <v>0</v>
      </c>
      <c r="BC593" s="39">
        <f t="shared" si="142"/>
        <v>0</v>
      </c>
      <c r="BD593" s="39">
        <f>IF(Dane!$C$9=2,IFERROR(BC593/W593,0),IF(Dane!$C$9=3,IFERROR(BC593/W593,0),0))</f>
        <v>0</v>
      </c>
      <c r="BE593" s="39">
        <f t="shared" si="150"/>
        <v>0</v>
      </c>
      <c r="BF593" s="39">
        <v>0</v>
      </c>
      <c r="BG593" s="39">
        <f t="shared" si="151"/>
        <v>0</v>
      </c>
      <c r="BH593" s="39">
        <f>IF(Dane!$C$9=2,IF(ROUND((S593+T593)*BG593,2)&gt;$AN$1,$AN$1,ROUND((S593+T593)*BG593,2)),IF(Dane!$C$9=3,IF(ROUND((S593+T593)*BG593,2)&gt;$AN$1,$AN$1,ROUND((S593+T593)*BG593,2)),0))</f>
        <v>0</v>
      </c>
      <c r="BI593" s="39">
        <v>0</v>
      </c>
      <c r="BJ593" s="39">
        <f>IF(Dane!$C$9=3,IFERROR(J593/AB593,0),0)</f>
        <v>0</v>
      </c>
      <c r="BK593" s="39">
        <f>IF(Dane!$C$9=3,IFERROR(ROUND(J593-ROUND(J593*0.0976,2)-ROUND(J593*0.015,2)-ROUND(J593*0.0245,2),2)/AB593,0),0)</f>
        <v>0</v>
      </c>
      <c r="BL593" s="39">
        <f t="shared" si="152"/>
        <v>0</v>
      </c>
      <c r="BM593" s="39">
        <f t="shared" si="153"/>
        <v>0</v>
      </c>
      <c r="BN593" s="39">
        <f t="shared" si="143"/>
        <v>0</v>
      </c>
      <c r="BO593" s="39">
        <f>IF(Dane!$C$9=3,IFERROR(BN593/AB593,0),0)</f>
        <v>0</v>
      </c>
      <c r="BP593" s="39">
        <f t="shared" si="154"/>
        <v>0</v>
      </c>
      <c r="BQ593" s="39">
        <v>0</v>
      </c>
      <c r="BR593" s="39">
        <f t="shared" si="155"/>
        <v>0</v>
      </c>
      <c r="BS593" s="39">
        <f>IF(Dane!$C$9=3,IF(ROUND((X593+Y593)*BR593,2)&gt;$AN$1,$AN$1,ROUND((X593+Y593)*BR593,2)),0)</f>
        <v>0</v>
      </c>
      <c r="BT593" s="39">
        <v>0</v>
      </c>
    </row>
    <row r="594" spans="1:72">
      <c r="A594" s="87">
        <v>585</v>
      </c>
      <c r="B594" s="1"/>
      <c r="C594" s="1"/>
      <c r="D594" s="2"/>
      <c r="E594" s="3"/>
      <c r="F594" s="4"/>
      <c r="G594" s="5"/>
      <c r="H594" s="5"/>
      <c r="I594" s="6"/>
      <c r="J594" s="5"/>
      <c r="K594" s="5"/>
      <c r="L594" s="5"/>
      <c r="M594" s="55"/>
      <c r="N594" s="8"/>
      <c r="O594" s="105"/>
      <c r="P594" s="5"/>
      <c r="Q594" s="5"/>
      <c r="R594" s="105">
        <f>Dane!$C$10</f>
        <v>0</v>
      </c>
      <c r="S594" s="8"/>
      <c r="T594" s="105"/>
      <c r="U594" s="5"/>
      <c r="V594" s="5"/>
      <c r="W594" s="107">
        <f>Dane!$C$11</f>
        <v>0</v>
      </c>
      <c r="X594" s="8"/>
      <c r="Y594" s="105"/>
      <c r="Z594" s="5"/>
      <c r="AA594" s="5"/>
      <c r="AB594" s="110">
        <f>Dane!$C$12</f>
        <v>0</v>
      </c>
      <c r="AC594" s="108">
        <f>IF(Dane!$E$3=1,AP594+BA594+BL594,IF(Dane!$E$3=2,AT594+BE594+BP594,AW594+BH594+BS594))</f>
        <v>0</v>
      </c>
      <c r="AD594" s="14">
        <f>IF(Dane!$E$3=1,AQ594+BB594+BM594,IF(Dane!$E$3=2,AU594+BF594+BQ594,AX594+BI594+BT594))</f>
        <v>0</v>
      </c>
      <c r="AE594" s="14">
        <f>IF((J594*Dane!$C$9)-AC594&lt;0,0,(J594*Dane!$C$9)-AC594)</f>
        <v>0</v>
      </c>
      <c r="AF594" s="61">
        <f>IF((K594*Dane!$C$9)-AD594&lt;0,0,(K594*Dane!$C$9)-AD594)</f>
        <v>0</v>
      </c>
      <c r="AG594" s="93"/>
      <c r="AH594" s="84">
        <f>IF(Dane!$E$3=1,AP594,IF(Dane!$E$3=2,AT594,AW594))</f>
        <v>0</v>
      </c>
      <c r="AI594" s="84">
        <f>IF(Dane!$E$3=1,AQ594,IF(Dane!$E$3=2,AU594,AX594))</f>
        <v>0</v>
      </c>
      <c r="AJ594" s="84">
        <f>IF(Dane!$E$3=1,BA594,IF(Dane!$E$3=2,BE594,BH594))</f>
        <v>0</v>
      </c>
      <c r="AK594" s="84">
        <f>IF(Dane!$E$3=1,BB594,IF(Dane!$E$3=2,BF594,BI594))</f>
        <v>0</v>
      </c>
      <c r="AL594" s="84">
        <f>IF(Dane!$E$3=1,BL594,IF(Dane!$E$3=2,BP594,BS594))</f>
        <v>0</v>
      </c>
      <c r="AM594" s="84">
        <f>IF(Dane!$E$3=1,BM594,IF(Dane!$E$3=2,BQ594,BT594))</f>
        <v>0</v>
      </c>
      <c r="AN594" s="39">
        <f>IF(Dane!$C$9="",0,IFERROR(J594/R594,0))</f>
        <v>0</v>
      </c>
      <c r="AO594" s="39">
        <f>IF(Dane!$C$9="",0,IFERROR(ROUND(J594-ROUND(J594*0.0976,2)-ROUND(J594*0.015,2)-ROUND(J594*0.0245,2),2)/R594,0))</f>
        <v>0</v>
      </c>
      <c r="AP594" s="39">
        <f t="shared" si="144"/>
        <v>0</v>
      </c>
      <c r="AQ594" s="39">
        <f t="shared" si="145"/>
        <v>0</v>
      </c>
      <c r="AR594" s="39">
        <f t="shared" si="141"/>
        <v>0</v>
      </c>
      <c r="AS594" s="39">
        <f>IF(Dane!$C$9="",0,IFERROR(AR594/R594,0))</f>
        <v>0</v>
      </c>
      <c r="AT594" s="39">
        <f t="shared" si="146"/>
        <v>0</v>
      </c>
      <c r="AU594" s="39">
        <v>0</v>
      </c>
      <c r="AV594" s="39">
        <f t="shared" si="147"/>
        <v>0</v>
      </c>
      <c r="AW594" s="39">
        <f>IF(Dane!$C$9="",0,IF(ROUND((N594+O594)*AV594,2)&gt;$AN$1,$AN$1,ROUND((N594+O594)*AV594,2)))</f>
        <v>0</v>
      </c>
      <c r="AX594" s="39">
        <v>0</v>
      </c>
      <c r="AY594" s="39">
        <f>IF(Dane!$C$9=2,IFERROR(J594/W594,0),IF(Dane!$C$9=3,IFERROR(J594/W594,0),0))</f>
        <v>0</v>
      </c>
      <c r="AZ594" s="39">
        <f>IF(Dane!$C$9=2,IFERROR(ROUND(J594-ROUND(J594*0.0976,2)-ROUND(J594*0.015,2)-ROUND(J594*0.0245,2),2)/W594,0),IF(Dane!$C$9=3,IFERROR(ROUND(J594-ROUND(J594*0.0976,2)-ROUND(J594*0.015,2)-ROUND(J594*0.0245,2),2)/W594,0),0))</f>
        <v>0</v>
      </c>
      <c r="BA594" s="39">
        <f t="shared" si="148"/>
        <v>0</v>
      </c>
      <c r="BB594" s="39">
        <f t="shared" si="149"/>
        <v>0</v>
      </c>
      <c r="BC594" s="39">
        <f t="shared" si="142"/>
        <v>0</v>
      </c>
      <c r="BD594" s="39">
        <f>IF(Dane!$C$9=2,IFERROR(BC594/W594,0),IF(Dane!$C$9=3,IFERROR(BC594/W594,0),0))</f>
        <v>0</v>
      </c>
      <c r="BE594" s="39">
        <f t="shared" si="150"/>
        <v>0</v>
      </c>
      <c r="BF594" s="39">
        <v>0</v>
      </c>
      <c r="BG594" s="39">
        <f t="shared" si="151"/>
        <v>0</v>
      </c>
      <c r="BH594" s="39">
        <f>IF(Dane!$C$9=2,IF(ROUND((S594+T594)*BG594,2)&gt;$AN$1,$AN$1,ROUND((S594+T594)*BG594,2)),IF(Dane!$C$9=3,IF(ROUND((S594+T594)*BG594,2)&gt;$AN$1,$AN$1,ROUND((S594+T594)*BG594,2)),0))</f>
        <v>0</v>
      </c>
      <c r="BI594" s="39">
        <v>0</v>
      </c>
      <c r="BJ594" s="39">
        <f>IF(Dane!$C$9=3,IFERROR(J594/AB594,0),0)</f>
        <v>0</v>
      </c>
      <c r="BK594" s="39">
        <f>IF(Dane!$C$9=3,IFERROR(ROUND(J594-ROUND(J594*0.0976,2)-ROUND(J594*0.015,2)-ROUND(J594*0.0245,2),2)/AB594,0),0)</f>
        <v>0</v>
      </c>
      <c r="BL594" s="39">
        <f t="shared" si="152"/>
        <v>0</v>
      </c>
      <c r="BM594" s="39">
        <f t="shared" si="153"/>
        <v>0</v>
      </c>
      <c r="BN594" s="39">
        <f t="shared" si="143"/>
        <v>0</v>
      </c>
      <c r="BO594" s="39">
        <f>IF(Dane!$C$9=3,IFERROR(BN594/AB594,0),0)</f>
        <v>0</v>
      </c>
      <c r="BP594" s="39">
        <f t="shared" si="154"/>
        <v>0</v>
      </c>
      <c r="BQ594" s="39">
        <v>0</v>
      </c>
      <c r="BR594" s="39">
        <f t="shared" si="155"/>
        <v>0</v>
      </c>
      <c r="BS594" s="39">
        <f>IF(Dane!$C$9=3,IF(ROUND((X594+Y594)*BR594,2)&gt;$AN$1,$AN$1,ROUND((X594+Y594)*BR594,2)),0)</f>
        <v>0</v>
      </c>
      <c r="BT594" s="39">
        <v>0</v>
      </c>
    </row>
    <row r="595" spans="1:72">
      <c r="A595" s="87">
        <v>586</v>
      </c>
      <c r="B595" s="1"/>
      <c r="C595" s="1"/>
      <c r="D595" s="2"/>
      <c r="E595" s="3"/>
      <c r="F595" s="4"/>
      <c r="G595" s="5"/>
      <c r="H595" s="5"/>
      <c r="I595" s="6"/>
      <c r="J595" s="5"/>
      <c r="K595" s="5"/>
      <c r="L595" s="5"/>
      <c r="M595" s="55"/>
      <c r="N595" s="8"/>
      <c r="O595" s="105"/>
      <c r="P595" s="5"/>
      <c r="Q595" s="5"/>
      <c r="R595" s="105">
        <f>Dane!$C$10</f>
        <v>0</v>
      </c>
      <c r="S595" s="8"/>
      <c r="T595" s="105"/>
      <c r="U595" s="5"/>
      <c r="V595" s="5"/>
      <c r="W595" s="107">
        <f>Dane!$C$11</f>
        <v>0</v>
      </c>
      <c r="X595" s="8"/>
      <c r="Y595" s="105"/>
      <c r="Z595" s="5"/>
      <c r="AA595" s="5"/>
      <c r="AB595" s="110">
        <f>Dane!$C$12</f>
        <v>0</v>
      </c>
      <c r="AC595" s="108">
        <f>IF(Dane!$E$3=1,AP595+BA595+BL595,IF(Dane!$E$3=2,AT595+BE595+BP595,AW595+BH595+BS595))</f>
        <v>0</v>
      </c>
      <c r="AD595" s="14">
        <f>IF(Dane!$E$3=1,AQ595+BB595+BM595,IF(Dane!$E$3=2,AU595+BF595+BQ595,AX595+BI595+BT595))</f>
        <v>0</v>
      </c>
      <c r="AE595" s="14">
        <f>IF((J595*Dane!$C$9)-AC595&lt;0,0,(J595*Dane!$C$9)-AC595)</f>
        <v>0</v>
      </c>
      <c r="AF595" s="61">
        <f>IF((K595*Dane!$C$9)-AD595&lt;0,0,(K595*Dane!$C$9)-AD595)</f>
        <v>0</v>
      </c>
      <c r="AG595" s="93"/>
      <c r="AH595" s="84">
        <f>IF(Dane!$E$3=1,AP595,IF(Dane!$E$3=2,AT595,AW595))</f>
        <v>0</v>
      </c>
      <c r="AI595" s="84">
        <f>IF(Dane!$E$3=1,AQ595,IF(Dane!$E$3=2,AU595,AX595))</f>
        <v>0</v>
      </c>
      <c r="AJ595" s="84">
        <f>IF(Dane!$E$3=1,BA595,IF(Dane!$E$3=2,BE595,BH595))</f>
        <v>0</v>
      </c>
      <c r="AK595" s="84">
        <f>IF(Dane!$E$3=1,BB595,IF(Dane!$E$3=2,BF595,BI595))</f>
        <v>0</v>
      </c>
      <c r="AL595" s="84">
        <f>IF(Dane!$E$3=1,BL595,IF(Dane!$E$3=2,BP595,BS595))</f>
        <v>0</v>
      </c>
      <c r="AM595" s="84">
        <f>IF(Dane!$E$3=1,BM595,IF(Dane!$E$3=2,BQ595,BT595))</f>
        <v>0</v>
      </c>
      <c r="AN595" s="39">
        <f>IF(Dane!$C$9="",0,IFERROR(J595/R595,0))</f>
        <v>0</v>
      </c>
      <c r="AO595" s="39">
        <f>IF(Dane!$C$9="",0,IFERROR(ROUND(J595-ROUND(J595*0.0976,2)-ROUND(J595*0.015,2)-ROUND(J595*0.0245,2),2)/R595,0))</f>
        <v>0</v>
      </c>
      <c r="AP595" s="39">
        <f t="shared" si="144"/>
        <v>0</v>
      </c>
      <c r="AQ595" s="39">
        <f t="shared" si="145"/>
        <v>0</v>
      </c>
      <c r="AR595" s="39">
        <f t="shared" si="141"/>
        <v>0</v>
      </c>
      <c r="AS595" s="39">
        <f>IF(Dane!$C$9="",0,IFERROR(AR595/R595,0))</f>
        <v>0</v>
      </c>
      <c r="AT595" s="39">
        <f t="shared" si="146"/>
        <v>0</v>
      </c>
      <c r="AU595" s="39">
        <v>0</v>
      </c>
      <c r="AV595" s="39">
        <f t="shared" si="147"/>
        <v>0</v>
      </c>
      <c r="AW595" s="39">
        <f>IF(Dane!$C$9="",0,IF(ROUND((N595+O595)*AV595,2)&gt;$AN$1,$AN$1,ROUND((N595+O595)*AV595,2)))</f>
        <v>0</v>
      </c>
      <c r="AX595" s="39">
        <v>0</v>
      </c>
      <c r="AY595" s="39">
        <f>IF(Dane!$C$9=2,IFERROR(J595/W595,0),IF(Dane!$C$9=3,IFERROR(J595/W595,0),0))</f>
        <v>0</v>
      </c>
      <c r="AZ595" s="39">
        <f>IF(Dane!$C$9=2,IFERROR(ROUND(J595-ROUND(J595*0.0976,2)-ROUND(J595*0.015,2)-ROUND(J595*0.0245,2),2)/W595,0),IF(Dane!$C$9=3,IFERROR(ROUND(J595-ROUND(J595*0.0976,2)-ROUND(J595*0.015,2)-ROUND(J595*0.0245,2),2)/W595,0),0))</f>
        <v>0</v>
      </c>
      <c r="BA595" s="39">
        <f t="shared" si="148"/>
        <v>0</v>
      </c>
      <c r="BB595" s="39">
        <f t="shared" si="149"/>
        <v>0</v>
      </c>
      <c r="BC595" s="39">
        <f t="shared" si="142"/>
        <v>0</v>
      </c>
      <c r="BD595" s="39">
        <f>IF(Dane!$C$9=2,IFERROR(BC595/W595,0),IF(Dane!$C$9=3,IFERROR(BC595/W595,0),0))</f>
        <v>0</v>
      </c>
      <c r="BE595" s="39">
        <f t="shared" si="150"/>
        <v>0</v>
      </c>
      <c r="BF595" s="39">
        <v>0</v>
      </c>
      <c r="BG595" s="39">
        <f t="shared" si="151"/>
        <v>0</v>
      </c>
      <c r="BH595" s="39">
        <f>IF(Dane!$C$9=2,IF(ROUND((S595+T595)*BG595,2)&gt;$AN$1,$AN$1,ROUND((S595+T595)*BG595,2)),IF(Dane!$C$9=3,IF(ROUND((S595+T595)*BG595,2)&gt;$AN$1,$AN$1,ROUND((S595+T595)*BG595,2)),0))</f>
        <v>0</v>
      </c>
      <c r="BI595" s="39">
        <v>0</v>
      </c>
      <c r="BJ595" s="39">
        <f>IF(Dane!$C$9=3,IFERROR(J595/AB595,0),0)</f>
        <v>0</v>
      </c>
      <c r="BK595" s="39">
        <f>IF(Dane!$C$9=3,IFERROR(ROUND(J595-ROUND(J595*0.0976,2)-ROUND(J595*0.015,2)-ROUND(J595*0.0245,2),2)/AB595,0),0)</f>
        <v>0</v>
      </c>
      <c r="BL595" s="39">
        <f t="shared" si="152"/>
        <v>0</v>
      </c>
      <c r="BM595" s="39">
        <f t="shared" si="153"/>
        <v>0</v>
      </c>
      <c r="BN595" s="39">
        <f t="shared" si="143"/>
        <v>0</v>
      </c>
      <c r="BO595" s="39">
        <f>IF(Dane!$C$9=3,IFERROR(BN595/AB595,0),0)</f>
        <v>0</v>
      </c>
      <c r="BP595" s="39">
        <f t="shared" si="154"/>
        <v>0</v>
      </c>
      <c r="BQ595" s="39">
        <v>0</v>
      </c>
      <c r="BR595" s="39">
        <f t="shared" si="155"/>
        <v>0</v>
      </c>
      <c r="BS595" s="39">
        <f>IF(Dane!$C$9=3,IF(ROUND((X595+Y595)*BR595,2)&gt;$AN$1,$AN$1,ROUND((X595+Y595)*BR595,2)),0)</f>
        <v>0</v>
      </c>
      <c r="BT595" s="39">
        <v>0</v>
      </c>
    </row>
    <row r="596" spans="1:72">
      <c r="A596" s="87">
        <v>587</v>
      </c>
      <c r="B596" s="1"/>
      <c r="C596" s="1"/>
      <c r="D596" s="2"/>
      <c r="E596" s="3"/>
      <c r="F596" s="4"/>
      <c r="G596" s="5"/>
      <c r="H596" s="5"/>
      <c r="I596" s="6"/>
      <c r="J596" s="5"/>
      <c r="K596" s="5"/>
      <c r="L596" s="5"/>
      <c r="M596" s="55"/>
      <c r="N596" s="8"/>
      <c r="O596" s="105"/>
      <c r="P596" s="5"/>
      <c r="Q596" s="5"/>
      <c r="R596" s="105">
        <f>Dane!$C$10</f>
        <v>0</v>
      </c>
      <c r="S596" s="8"/>
      <c r="T596" s="105"/>
      <c r="U596" s="5"/>
      <c r="V596" s="5"/>
      <c r="W596" s="107">
        <f>Dane!$C$11</f>
        <v>0</v>
      </c>
      <c r="X596" s="8"/>
      <c r="Y596" s="105"/>
      <c r="Z596" s="5"/>
      <c r="AA596" s="5"/>
      <c r="AB596" s="110">
        <f>Dane!$C$12</f>
        <v>0</v>
      </c>
      <c r="AC596" s="108">
        <f>IF(Dane!$E$3=1,AP596+BA596+BL596,IF(Dane!$E$3=2,AT596+BE596+BP596,AW596+BH596+BS596))</f>
        <v>0</v>
      </c>
      <c r="AD596" s="14">
        <f>IF(Dane!$E$3=1,AQ596+BB596+BM596,IF(Dane!$E$3=2,AU596+BF596+BQ596,AX596+BI596+BT596))</f>
        <v>0</v>
      </c>
      <c r="AE596" s="14">
        <f>IF((J596*Dane!$C$9)-AC596&lt;0,0,(J596*Dane!$C$9)-AC596)</f>
        <v>0</v>
      </c>
      <c r="AF596" s="61">
        <f>IF((K596*Dane!$C$9)-AD596&lt;0,0,(K596*Dane!$C$9)-AD596)</f>
        <v>0</v>
      </c>
      <c r="AG596" s="93"/>
      <c r="AH596" s="84">
        <f>IF(Dane!$E$3=1,AP596,IF(Dane!$E$3=2,AT596,AW596))</f>
        <v>0</v>
      </c>
      <c r="AI596" s="84">
        <f>IF(Dane!$E$3=1,AQ596,IF(Dane!$E$3=2,AU596,AX596))</f>
        <v>0</v>
      </c>
      <c r="AJ596" s="84">
        <f>IF(Dane!$E$3=1,BA596,IF(Dane!$E$3=2,BE596,BH596))</f>
        <v>0</v>
      </c>
      <c r="AK596" s="84">
        <f>IF(Dane!$E$3=1,BB596,IF(Dane!$E$3=2,BF596,BI596))</f>
        <v>0</v>
      </c>
      <c r="AL596" s="84">
        <f>IF(Dane!$E$3=1,BL596,IF(Dane!$E$3=2,BP596,BS596))</f>
        <v>0</v>
      </c>
      <c r="AM596" s="84">
        <f>IF(Dane!$E$3=1,BM596,IF(Dane!$E$3=2,BQ596,BT596))</f>
        <v>0</v>
      </c>
      <c r="AN596" s="39">
        <f>IF(Dane!$C$9="",0,IFERROR(J596/R596,0))</f>
        <v>0</v>
      </c>
      <c r="AO596" s="39">
        <f>IF(Dane!$C$9="",0,IFERROR(ROUND(J596-ROUND(J596*0.0976,2)-ROUND(J596*0.015,2)-ROUND(J596*0.0245,2),2)/R596,0))</f>
        <v>0</v>
      </c>
      <c r="AP596" s="39">
        <f t="shared" si="144"/>
        <v>0</v>
      </c>
      <c r="AQ596" s="39">
        <f t="shared" si="145"/>
        <v>0</v>
      </c>
      <c r="AR596" s="39">
        <f t="shared" si="141"/>
        <v>0</v>
      </c>
      <c r="AS596" s="39">
        <f>IF(Dane!$C$9="",0,IFERROR(AR596/R596,0))</f>
        <v>0</v>
      </c>
      <c r="AT596" s="39">
        <f t="shared" si="146"/>
        <v>0</v>
      </c>
      <c r="AU596" s="39">
        <v>0</v>
      </c>
      <c r="AV596" s="39">
        <f t="shared" si="147"/>
        <v>0</v>
      </c>
      <c r="AW596" s="39">
        <f>IF(Dane!$C$9="",0,IF(ROUND((N596+O596)*AV596,2)&gt;$AN$1,$AN$1,ROUND((N596+O596)*AV596,2)))</f>
        <v>0</v>
      </c>
      <c r="AX596" s="39">
        <v>0</v>
      </c>
      <c r="AY596" s="39">
        <f>IF(Dane!$C$9=2,IFERROR(J596/W596,0),IF(Dane!$C$9=3,IFERROR(J596/W596,0),0))</f>
        <v>0</v>
      </c>
      <c r="AZ596" s="39">
        <f>IF(Dane!$C$9=2,IFERROR(ROUND(J596-ROUND(J596*0.0976,2)-ROUND(J596*0.015,2)-ROUND(J596*0.0245,2),2)/W596,0),IF(Dane!$C$9=3,IFERROR(ROUND(J596-ROUND(J596*0.0976,2)-ROUND(J596*0.015,2)-ROUND(J596*0.0245,2),2)/W596,0),0))</f>
        <v>0</v>
      </c>
      <c r="BA596" s="39">
        <f t="shared" si="148"/>
        <v>0</v>
      </c>
      <c r="BB596" s="39">
        <f t="shared" si="149"/>
        <v>0</v>
      </c>
      <c r="BC596" s="39">
        <f t="shared" si="142"/>
        <v>0</v>
      </c>
      <c r="BD596" s="39">
        <f>IF(Dane!$C$9=2,IFERROR(BC596/W596,0),IF(Dane!$C$9=3,IFERROR(BC596/W596,0),0))</f>
        <v>0</v>
      </c>
      <c r="BE596" s="39">
        <f t="shared" si="150"/>
        <v>0</v>
      </c>
      <c r="BF596" s="39">
        <v>0</v>
      </c>
      <c r="BG596" s="39">
        <f t="shared" si="151"/>
        <v>0</v>
      </c>
      <c r="BH596" s="39">
        <f>IF(Dane!$C$9=2,IF(ROUND((S596+T596)*BG596,2)&gt;$AN$1,$AN$1,ROUND((S596+T596)*BG596,2)),IF(Dane!$C$9=3,IF(ROUND((S596+T596)*BG596,2)&gt;$AN$1,$AN$1,ROUND((S596+T596)*BG596,2)),0))</f>
        <v>0</v>
      </c>
      <c r="BI596" s="39">
        <v>0</v>
      </c>
      <c r="BJ596" s="39">
        <f>IF(Dane!$C$9=3,IFERROR(J596/AB596,0),0)</f>
        <v>0</v>
      </c>
      <c r="BK596" s="39">
        <f>IF(Dane!$C$9=3,IFERROR(ROUND(J596-ROUND(J596*0.0976,2)-ROUND(J596*0.015,2)-ROUND(J596*0.0245,2),2)/AB596,0),0)</f>
        <v>0</v>
      </c>
      <c r="BL596" s="39">
        <f t="shared" si="152"/>
        <v>0</v>
      </c>
      <c r="BM596" s="39">
        <f t="shared" si="153"/>
        <v>0</v>
      </c>
      <c r="BN596" s="39">
        <f t="shared" si="143"/>
        <v>0</v>
      </c>
      <c r="BO596" s="39">
        <f>IF(Dane!$C$9=3,IFERROR(BN596/AB596,0),0)</f>
        <v>0</v>
      </c>
      <c r="BP596" s="39">
        <f t="shared" si="154"/>
        <v>0</v>
      </c>
      <c r="BQ596" s="39">
        <v>0</v>
      </c>
      <c r="BR596" s="39">
        <f t="shared" si="155"/>
        <v>0</v>
      </c>
      <c r="BS596" s="39">
        <f>IF(Dane!$C$9=3,IF(ROUND((X596+Y596)*BR596,2)&gt;$AN$1,$AN$1,ROUND((X596+Y596)*BR596,2)),0)</f>
        <v>0</v>
      </c>
      <c r="BT596" s="39">
        <v>0</v>
      </c>
    </row>
    <row r="597" spans="1:72">
      <c r="A597" s="87">
        <v>588</v>
      </c>
      <c r="B597" s="1"/>
      <c r="C597" s="1"/>
      <c r="D597" s="2"/>
      <c r="E597" s="3"/>
      <c r="F597" s="4"/>
      <c r="G597" s="5"/>
      <c r="H597" s="5"/>
      <c r="I597" s="6"/>
      <c r="J597" s="5"/>
      <c r="K597" s="5"/>
      <c r="L597" s="5"/>
      <c r="M597" s="55"/>
      <c r="N597" s="8"/>
      <c r="O597" s="105"/>
      <c r="P597" s="5"/>
      <c r="Q597" s="5"/>
      <c r="R597" s="105">
        <f>Dane!$C$10</f>
        <v>0</v>
      </c>
      <c r="S597" s="8"/>
      <c r="T597" s="105"/>
      <c r="U597" s="5"/>
      <c r="V597" s="5"/>
      <c r="W597" s="107">
        <f>Dane!$C$11</f>
        <v>0</v>
      </c>
      <c r="X597" s="8"/>
      <c r="Y597" s="105"/>
      <c r="Z597" s="5"/>
      <c r="AA597" s="5"/>
      <c r="AB597" s="110">
        <f>Dane!$C$12</f>
        <v>0</v>
      </c>
      <c r="AC597" s="108">
        <f>IF(Dane!$E$3=1,AP597+BA597+BL597,IF(Dane!$E$3=2,AT597+BE597+BP597,AW597+BH597+BS597))</f>
        <v>0</v>
      </c>
      <c r="AD597" s="14">
        <f>IF(Dane!$E$3=1,AQ597+BB597+BM597,IF(Dane!$E$3=2,AU597+BF597+BQ597,AX597+BI597+BT597))</f>
        <v>0</v>
      </c>
      <c r="AE597" s="14">
        <f>IF((J597*Dane!$C$9)-AC597&lt;0,0,(J597*Dane!$C$9)-AC597)</f>
        <v>0</v>
      </c>
      <c r="AF597" s="61">
        <f>IF((K597*Dane!$C$9)-AD597&lt;0,0,(K597*Dane!$C$9)-AD597)</f>
        <v>0</v>
      </c>
      <c r="AG597" s="93"/>
      <c r="AH597" s="84">
        <f>IF(Dane!$E$3=1,AP597,IF(Dane!$E$3=2,AT597,AW597))</f>
        <v>0</v>
      </c>
      <c r="AI597" s="84">
        <f>IF(Dane!$E$3=1,AQ597,IF(Dane!$E$3=2,AU597,AX597))</f>
        <v>0</v>
      </c>
      <c r="AJ597" s="84">
        <f>IF(Dane!$E$3=1,BA597,IF(Dane!$E$3=2,BE597,BH597))</f>
        <v>0</v>
      </c>
      <c r="AK597" s="84">
        <f>IF(Dane!$E$3=1,BB597,IF(Dane!$E$3=2,BF597,BI597))</f>
        <v>0</v>
      </c>
      <c r="AL597" s="84">
        <f>IF(Dane!$E$3=1,BL597,IF(Dane!$E$3=2,BP597,BS597))</f>
        <v>0</v>
      </c>
      <c r="AM597" s="84">
        <f>IF(Dane!$E$3=1,BM597,IF(Dane!$E$3=2,BQ597,BT597))</f>
        <v>0</v>
      </c>
      <c r="AN597" s="39">
        <f>IF(Dane!$C$9="",0,IFERROR(J597/R597,0))</f>
        <v>0</v>
      </c>
      <c r="AO597" s="39">
        <f>IF(Dane!$C$9="",0,IFERROR(ROUND(J597-ROUND(J597*0.0976,2)-ROUND(J597*0.015,2)-ROUND(J597*0.0245,2),2)/R597,0))</f>
        <v>0</v>
      </c>
      <c r="AP597" s="39">
        <f t="shared" si="144"/>
        <v>0</v>
      </c>
      <c r="AQ597" s="39">
        <f t="shared" si="145"/>
        <v>0</v>
      </c>
      <c r="AR597" s="39">
        <f t="shared" si="141"/>
        <v>0</v>
      </c>
      <c r="AS597" s="39">
        <f>IF(Dane!$C$9="",0,IFERROR(AR597/R597,0))</f>
        <v>0</v>
      </c>
      <c r="AT597" s="39">
        <f t="shared" si="146"/>
        <v>0</v>
      </c>
      <c r="AU597" s="39">
        <v>0</v>
      </c>
      <c r="AV597" s="39">
        <f t="shared" si="147"/>
        <v>0</v>
      </c>
      <c r="AW597" s="39">
        <f>IF(Dane!$C$9="",0,IF(ROUND((N597+O597)*AV597,2)&gt;$AN$1,$AN$1,ROUND((N597+O597)*AV597,2)))</f>
        <v>0</v>
      </c>
      <c r="AX597" s="39">
        <v>0</v>
      </c>
      <c r="AY597" s="39">
        <f>IF(Dane!$C$9=2,IFERROR(J597/W597,0),IF(Dane!$C$9=3,IFERROR(J597/W597,0),0))</f>
        <v>0</v>
      </c>
      <c r="AZ597" s="39">
        <f>IF(Dane!$C$9=2,IFERROR(ROUND(J597-ROUND(J597*0.0976,2)-ROUND(J597*0.015,2)-ROUND(J597*0.0245,2),2)/W597,0),IF(Dane!$C$9=3,IFERROR(ROUND(J597-ROUND(J597*0.0976,2)-ROUND(J597*0.015,2)-ROUND(J597*0.0245,2),2)/W597,0),0))</f>
        <v>0</v>
      </c>
      <c r="BA597" s="39">
        <f t="shared" si="148"/>
        <v>0</v>
      </c>
      <c r="BB597" s="39">
        <f t="shared" si="149"/>
        <v>0</v>
      </c>
      <c r="BC597" s="39">
        <f t="shared" si="142"/>
        <v>0</v>
      </c>
      <c r="BD597" s="39">
        <f>IF(Dane!$C$9=2,IFERROR(BC597/W597,0),IF(Dane!$C$9=3,IFERROR(BC597/W597,0),0))</f>
        <v>0</v>
      </c>
      <c r="BE597" s="39">
        <f t="shared" si="150"/>
        <v>0</v>
      </c>
      <c r="BF597" s="39">
        <v>0</v>
      </c>
      <c r="BG597" s="39">
        <f t="shared" si="151"/>
        <v>0</v>
      </c>
      <c r="BH597" s="39">
        <f>IF(Dane!$C$9=2,IF(ROUND((S597+T597)*BG597,2)&gt;$AN$1,$AN$1,ROUND((S597+T597)*BG597,2)),IF(Dane!$C$9=3,IF(ROUND((S597+T597)*BG597,2)&gt;$AN$1,$AN$1,ROUND((S597+T597)*BG597,2)),0))</f>
        <v>0</v>
      </c>
      <c r="BI597" s="39">
        <v>0</v>
      </c>
      <c r="BJ597" s="39">
        <f>IF(Dane!$C$9=3,IFERROR(J597/AB597,0),0)</f>
        <v>0</v>
      </c>
      <c r="BK597" s="39">
        <f>IF(Dane!$C$9=3,IFERROR(ROUND(J597-ROUND(J597*0.0976,2)-ROUND(J597*0.015,2)-ROUND(J597*0.0245,2),2)/AB597,0),0)</f>
        <v>0</v>
      </c>
      <c r="BL597" s="39">
        <f t="shared" si="152"/>
        <v>0</v>
      </c>
      <c r="BM597" s="39">
        <f t="shared" si="153"/>
        <v>0</v>
      </c>
      <c r="BN597" s="39">
        <f t="shared" si="143"/>
        <v>0</v>
      </c>
      <c r="BO597" s="39">
        <f>IF(Dane!$C$9=3,IFERROR(BN597/AB597,0),0)</f>
        <v>0</v>
      </c>
      <c r="BP597" s="39">
        <f t="shared" si="154"/>
        <v>0</v>
      </c>
      <c r="BQ597" s="39">
        <v>0</v>
      </c>
      <c r="BR597" s="39">
        <f t="shared" si="155"/>
        <v>0</v>
      </c>
      <c r="BS597" s="39">
        <f>IF(Dane!$C$9=3,IF(ROUND((X597+Y597)*BR597,2)&gt;$AN$1,$AN$1,ROUND((X597+Y597)*BR597,2)),0)</f>
        <v>0</v>
      </c>
      <c r="BT597" s="39">
        <v>0</v>
      </c>
    </row>
    <row r="598" spans="1:72">
      <c r="A598" s="87">
        <v>589</v>
      </c>
      <c r="B598" s="1"/>
      <c r="C598" s="1"/>
      <c r="D598" s="2"/>
      <c r="E598" s="3"/>
      <c r="F598" s="4"/>
      <c r="G598" s="5"/>
      <c r="H598" s="5"/>
      <c r="I598" s="6"/>
      <c r="J598" s="5"/>
      <c r="K598" s="5"/>
      <c r="L598" s="5"/>
      <c r="M598" s="55"/>
      <c r="N598" s="8"/>
      <c r="O598" s="105"/>
      <c r="P598" s="5"/>
      <c r="Q598" s="5"/>
      <c r="R598" s="105">
        <f>Dane!$C$10</f>
        <v>0</v>
      </c>
      <c r="S598" s="8"/>
      <c r="T598" s="105"/>
      <c r="U598" s="5"/>
      <c r="V598" s="5"/>
      <c r="W598" s="107">
        <f>Dane!$C$11</f>
        <v>0</v>
      </c>
      <c r="X598" s="8"/>
      <c r="Y598" s="105"/>
      <c r="Z598" s="5"/>
      <c r="AA598" s="5"/>
      <c r="AB598" s="110">
        <f>Dane!$C$12</f>
        <v>0</v>
      </c>
      <c r="AC598" s="108">
        <f>IF(Dane!$E$3=1,AP598+BA598+BL598,IF(Dane!$E$3=2,AT598+BE598+BP598,AW598+BH598+BS598))</f>
        <v>0</v>
      </c>
      <c r="AD598" s="14">
        <f>IF(Dane!$E$3=1,AQ598+BB598+BM598,IF(Dane!$E$3=2,AU598+BF598+BQ598,AX598+BI598+BT598))</f>
        <v>0</v>
      </c>
      <c r="AE598" s="14">
        <f>IF((J598*Dane!$C$9)-AC598&lt;0,0,(J598*Dane!$C$9)-AC598)</f>
        <v>0</v>
      </c>
      <c r="AF598" s="61">
        <f>IF((K598*Dane!$C$9)-AD598&lt;0,0,(K598*Dane!$C$9)-AD598)</f>
        <v>0</v>
      </c>
      <c r="AG598" s="93"/>
      <c r="AH598" s="84">
        <f>IF(Dane!$E$3=1,AP598,IF(Dane!$E$3=2,AT598,AW598))</f>
        <v>0</v>
      </c>
      <c r="AI598" s="84">
        <f>IF(Dane!$E$3=1,AQ598,IF(Dane!$E$3=2,AU598,AX598))</f>
        <v>0</v>
      </c>
      <c r="AJ598" s="84">
        <f>IF(Dane!$E$3=1,BA598,IF(Dane!$E$3=2,BE598,BH598))</f>
        <v>0</v>
      </c>
      <c r="AK598" s="84">
        <f>IF(Dane!$E$3=1,BB598,IF(Dane!$E$3=2,BF598,BI598))</f>
        <v>0</v>
      </c>
      <c r="AL598" s="84">
        <f>IF(Dane!$E$3=1,BL598,IF(Dane!$E$3=2,BP598,BS598))</f>
        <v>0</v>
      </c>
      <c r="AM598" s="84">
        <f>IF(Dane!$E$3=1,BM598,IF(Dane!$E$3=2,BQ598,BT598))</f>
        <v>0</v>
      </c>
      <c r="AN598" s="39">
        <f>IF(Dane!$C$9="",0,IFERROR(J598/R598,0))</f>
        <v>0</v>
      </c>
      <c r="AO598" s="39">
        <f>IF(Dane!$C$9="",0,IFERROR(ROUND(J598-ROUND(J598*0.0976,2)-ROUND(J598*0.015,2)-ROUND(J598*0.0245,2),2)/R598,0))</f>
        <v>0</v>
      </c>
      <c r="AP598" s="39">
        <f t="shared" si="144"/>
        <v>0</v>
      </c>
      <c r="AQ598" s="39">
        <f t="shared" si="145"/>
        <v>0</v>
      </c>
      <c r="AR598" s="39">
        <f t="shared" si="141"/>
        <v>0</v>
      </c>
      <c r="AS598" s="39">
        <f>IF(Dane!$C$9="",0,IFERROR(AR598/R598,0))</f>
        <v>0</v>
      </c>
      <c r="AT598" s="39">
        <f t="shared" si="146"/>
        <v>0</v>
      </c>
      <c r="AU598" s="39">
        <v>0</v>
      </c>
      <c r="AV598" s="39">
        <f t="shared" si="147"/>
        <v>0</v>
      </c>
      <c r="AW598" s="39">
        <f>IF(Dane!$C$9="",0,IF(ROUND((N598+O598)*AV598,2)&gt;$AN$1,$AN$1,ROUND((N598+O598)*AV598,2)))</f>
        <v>0</v>
      </c>
      <c r="AX598" s="39">
        <v>0</v>
      </c>
      <c r="AY598" s="39">
        <f>IF(Dane!$C$9=2,IFERROR(J598/W598,0),IF(Dane!$C$9=3,IFERROR(J598/W598,0),0))</f>
        <v>0</v>
      </c>
      <c r="AZ598" s="39">
        <f>IF(Dane!$C$9=2,IFERROR(ROUND(J598-ROUND(J598*0.0976,2)-ROUND(J598*0.015,2)-ROUND(J598*0.0245,2),2)/W598,0),IF(Dane!$C$9=3,IFERROR(ROUND(J598-ROUND(J598*0.0976,2)-ROUND(J598*0.015,2)-ROUND(J598*0.0245,2),2)/W598,0),0))</f>
        <v>0</v>
      </c>
      <c r="BA598" s="39">
        <f t="shared" si="148"/>
        <v>0</v>
      </c>
      <c r="BB598" s="39">
        <f t="shared" si="149"/>
        <v>0</v>
      </c>
      <c r="BC598" s="39">
        <f t="shared" si="142"/>
        <v>0</v>
      </c>
      <c r="BD598" s="39">
        <f>IF(Dane!$C$9=2,IFERROR(BC598/W598,0),IF(Dane!$C$9=3,IFERROR(BC598/W598,0),0))</f>
        <v>0</v>
      </c>
      <c r="BE598" s="39">
        <f t="shared" si="150"/>
        <v>0</v>
      </c>
      <c r="BF598" s="39">
        <v>0</v>
      </c>
      <c r="BG598" s="39">
        <f t="shared" si="151"/>
        <v>0</v>
      </c>
      <c r="BH598" s="39">
        <f>IF(Dane!$C$9=2,IF(ROUND((S598+T598)*BG598,2)&gt;$AN$1,$AN$1,ROUND((S598+T598)*BG598,2)),IF(Dane!$C$9=3,IF(ROUND((S598+T598)*BG598,2)&gt;$AN$1,$AN$1,ROUND((S598+T598)*BG598,2)),0))</f>
        <v>0</v>
      </c>
      <c r="BI598" s="39">
        <v>0</v>
      </c>
      <c r="BJ598" s="39">
        <f>IF(Dane!$C$9=3,IFERROR(J598/AB598,0),0)</f>
        <v>0</v>
      </c>
      <c r="BK598" s="39">
        <f>IF(Dane!$C$9=3,IFERROR(ROUND(J598-ROUND(J598*0.0976,2)-ROUND(J598*0.015,2)-ROUND(J598*0.0245,2),2)/AB598,0),0)</f>
        <v>0</v>
      </c>
      <c r="BL598" s="39">
        <f t="shared" si="152"/>
        <v>0</v>
      </c>
      <c r="BM598" s="39">
        <f t="shared" si="153"/>
        <v>0</v>
      </c>
      <c r="BN598" s="39">
        <f t="shared" si="143"/>
        <v>0</v>
      </c>
      <c r="BO598" s="39">
        <f>IF(Dane!$C$9=3,IFERROR(BN598/AB598,0),0)</f>
        <v>0</v>
      </c>
      <c r="BP598" s="39">
        <f t="shared" si="154"/>
        <v>0</v>
      </c>
      <c r="BQ598" s="39">
        <v>0</v>
      </c>
      <c r="BR598" s="39">
        <f t="shared" si="155"/>
        <v>0</v>
      </c>
      <c r="BS598" s="39">
        <f>IF(Dane!$C$9=3,IF(ROUND((X598+Y598)*BR598,2)&gt;$AN$1,$AN$1,ROUND((X598+Y598)*BR598,2)),0)</f>
        <v>0</v>
      </c>
      <c r="BT598" s="39">
        <v>0</v>
      </c>
    </row>
    <row r="599" spans="1:72">
      <c r="A599" s="87">
        <v>590</v>
      </c>
      <c r="B599" s="1"/>
      <c r="C599" s="1"/>
      <c r="D599" s="2"/>
      <c r="E599" s="3"/>
      <c r="F599" s="4"/>
      <c r="G599" s="5"/>
      <c r="H599" s="5"/>
      <c r="I599" s="6"/>
      <c r="J599" s="5"/>
      <c r="K599" s="5"/>
      <c r="L599" s="5"/>
      <c r="M599" s="55"/>
      <c r="N599" s="8"/>
      <c r="O599" s="105"/>
      <c r="P599" s="5"/>
      <c r="Q599" s="5"/>
      <c r="R599" s="105">
        <f>Dane!$C$10</f>
        <v>0</v>
      </c>
      <c r="S599" s="8"/>
      <c r="T599" s="105"/>
      <c r="U599" s="5"/>
      <c r="V599" s="5"/>
      <c r="W599" s="107">
        <f>Dane!$C$11</f>
        <v>0</v>
      </c>
      <c r="X599" s="8"/>
      <c r="Y599" s="105"/>
      <c r="Z599" s="5"/>
      <c r="AA599" s="5"/>
      <c r="AB599" s="110">
        <f>Dane!$C$12</f>
        <v>0</v>
      </c>
      <c r="AC599" s="108">
        <f>IF(Dane!$E$3=1,AP599+BA599+BL599,IF(Dane!$E$3=2,AT599+BE599+BP599,AW599+BH599+BS599))</f>
        <v>0</v>
      </c>
      <c r="AD599" s="14">
        <f>IF(Dane!$E$3=1,AQ599+BB599+BM599,IF(Dane!$E$3=2,AU599+BF599+BQ599,AX599+BI599+BT599))</f>
        <v>0</v>
      </c>
      <c r="AE599" s="14">
        <f>IF((J599*Dane!$C$9)-AC599&lt;0,0,(J599*Dane!$C$9)-AC599)</f>
        <v>0</v>
      </c>
      <c r="AF599" s="61">
        <f>IF((K599*Dane!$C$9)-AD599&lt;0,0,(K599*Dane!$C$9)-AD599)</f>
        <v>0</v>
      </c>
      <c r="AG599" s="93"/>
      <c r="AH599" s="84">
        <f>IF(Dane!$E$3=1,AP599,IF(Dane!$E$3=2,AT599,AW599))</f>
        <v>0</v>
      </c>
      <c r="AI599" s="84">
        <f>IF(Dane!$E$3=1,AQ599,IF(Dane!$E$3=2,AU599,AX599))</f>
        <v>0</v>
      </c>
      <c r="AJ599" s="84">
        <f>IF(Dane!$E$3=1,BA599,IF(Dane!$E$3=2,BE599,BH599))</f>
        <v>0</v>
      </c>
      <c r="AK599" s="84">
        <f>IF(Dane!$E$3=1,BB599,IF(Dane!$E$3=2,BF599,BI599))</f>
        <v>0</v>
      </c>
      <c r="AL599" s="84">
        <f>IF(Dane!$E$3=1,BL599,IF(Dane!$E$3=2,BP599,BS599))</f>
        <v>0</v>
      </c>
      <c r="AM599" s="84">
        <f>IF(Dane!$E$3=1,BM599,IF(Dane!$E$3=2,BQ599,BT599))</f>
        <v>0</v>
      </c>
      <c r="AN599" s="39">
        <f>IF(Dane!$C$9="",0,IFERROR(J599/R599,0))</f>
        <v>0</v>
      </c>
      <c r="AO599" s="39">
        <f>IF(Dane!$C$9="",0,IFERROR(ROUND(J599-ROUND(J599*0.0976,2)-ROUND(J599*0.015,2)-ROUND(J599*0.0245,2),2)/R599,0))</f>
        <v>0</v>
      </c>
      <c r="AP599" s="39">
        <f t="shared" si="144"/>
        <v>0</v>
      </c>
      <c r="AQ599" s="39">
        <f t="shared" si="145"/>
        <v>0</v>
      </c>
      <c r="AR599" s="39">
        <f t="shared" si="141"/>
        <v>0</v>
      </c>
      <c r="AS599" s="39">
        <f>IF(Dane!$C$9="",0,IFERROR(AR599/R599,0))</f>
        <v>0</v>
      </c>
      <c r="AT599" s="39">
        <f t="shared" si="146"/>
        <v>0</v>
      </c>
      <c r="AU599" s="39">
        <v>0</v>
      </c>
      <c r="AV599" s="39">
        <f t="shared" si="147"/>
        <v>0</v>
      </c>
      <c r="AW599" s="39">
        <f>IF(Dane!$C$9="",0,IF(ROUND((N599+O599)*AV599,2)&gt;$AN$1,$AN$1,ROUND((N599+O599)*AV599,2)))</f>
        <v>0</v>
      </c>
      <c r="AX599" s="39">
        <v>0</v>
      </c>
      <c r="AY599" s="39">
        <f>IF(Dane!$C$9=2,IFERROR(J599/W599,0),IF(Dane!$C$9=3,IFERROR(J599/W599,0),0))</f>
        <v>0</v>
      </c>
      <c r="AZ599" s="39">
        <f>IF(Dane!$C$9=2,IFERROR(ROUND(J599-ROUND(J599*0.0976,2)-ROUND(J599*0.015,2)-ROUND(J599*0.0245,2),2)/W599,0),IF(Dane!$C$9=3,IFERROR(ROUND(J599-ROUND(J599*0.0976,2)-ROUND(J599*0.015,2)-ROUND(J599*0.0245,2),2)/W599,0),0))</f>
        <v>0</v>
      </c>
      <c r="BA599" s="39">
        <f t="shared" si="148"/>
        <v>0</v>
      </c>
      <c r="BB599" s="39">
        <f t="shared" si="149"/>
        <v>0</v>
      </c>
      <c r="BC599" s="39">
        <f t="shared" si="142"/>
        <v>0</v>
      </c>
      <c r="BD599" s="39">
        <f>IF(Dane!$C$9=2,IFERROR(BC599/W599,0),IF(Dane!$C$9=3,IFERROR(BC599/W599,0),0))</f>
        <v>0</v>
      </c>
      <c r="BE599" s="39">
        <f t="shared" si="150"/>
        <v>0</v>
      </c>
      <c r="BF599" s="39">
        <v>0</v>
      </c>
      <c r="BG599" s="39">
        <f t="shared" si="151"/>
        <v>0</v>
      </c>
      <c r="BH599" s="39">
        <f>IF(Dane!$C$9=2,IF(ROUND((S599+T599)*BG599,2)&gt;$AN$1,$AN$1,ROUND((S599+T599)*BG599,2)),IF(Dane!$C$9=3,IF(ROUND((S599+T599)*BG599,2)&gt;$AN$1,$AN$1,ROUND((S599+T599)*BG599,2)),0))</f>
        <v>0</v>
      </c>
      <c r="BI599" s="39">
        <v>0</v>
      </c>
      <c r="BJ599" s="39">
        <f>IF(Dane!$C$9=3,IFERROR(J599/AB599,0),0)</f>
        <v>0</v>
      </c>
      <c r="BK599" s="39">
        <f>IF(Dane!$C$9=3,IFERROR(ROUND(J599-ROUND(J599*0.0976,2)-ROUND(J599*0.015,2)-ROUND(J599*0.0245,2),2)/AB599,0),0)</f>
        <v>0</v>
      </c>
      <c r="BL599" s="39">
        <f t="shared" si="152"/>
        <v>0</v>
      </c>
      <c r="BM599" s="39">
        <f t="shared" si="153"/>
        <v>0</v>
      </c>
      <c r="BN599" s="39">
        <f t="shared" si="143"/>
        <v>0</v>
      </c>
      <c r="BO599" s="39">
        <f>IF(Dane!$C$9=3,IFERROR(BN599/AB599,0),0)</f>
        <v>0</v>
      </c>
      <c r="BP599" s="39">
        <f t="shared" si="154"/>
        <v>0</v>
      </c>
      <c r="BQ599" s="39">
        <v>0</v>
      </c>
      <c r="BR599" s="39">
        <f t="shared" si="155"/>
        <v>0</v>
      </c>
      <c r="BS599" s="39">
        <f>IF(Dane!$C$9=3,IF(ROUND((X599+Y599)*BR599,2)&gt;$AN$1,$AN$1,ROUND((X599+Y599)*BR599,2)),0)</f>
        <v>0</v>
      </c>
      <c r="BT599" s="39">
        <v>0</v>
      </c>
    </row>
    <row r="600" spans="1:72">
      <c r="A600" s="87">
        <v>591</v>
      </c>
      <c r="B600" s="1"/>
      <c r="C600" s="1"/>
      <c r="D600" s="2"/>
      <c r="E600" s="3"/>
      <c r="F600" s="4"/>
      <c r="G600" s="5"/>
      <c r="H600" s="5"/>
      <c r="I600" s="6"/>
      <c r="J600" s="5"/>
      <c r="K600" s="5"/>
      <c r="L600" s="5"/>
      <c r="M600" s="55"/>
      <c r="N600" s="8"/>
      <c r="O600" s="105"/>
      <c r="P600" s="5"/>
      <c r="Q600" s="5"/>
      <c r="R600" s="105">
        <f>Dane!$C$10</f>
        <v>0</v>
      </c>
      <c r="S600" s="8"/>
      <c r="T600" s="105"/>
      <c r="U600" s="5"/>
      <c r="V600" s="5"/>
      <c r="W600" s="107">
        <f>Dane!$C$11</f>
        <v>0</v>
      </c>
      <c r="X600" s="8"/>
      <c r="Y600" s="105"/>
      <c r="Z600" s="5"/>
      <c r="AA600" s="5"/>
      <c r="AB600" s="110">
        <f>Dane!$C$12</f>
        <v>0</v>
      </c>
      <c r="AC600" s="108">
        <f>IF(Dane!$E$3=1,AP600+BA600+BL600,IF(Dane!$E$3=2,AT600+BE600+BP600,AW600+BH600+BS600))</f>
        <v>0</v>
      </c>
      <c r="AD600" s="14">
        <f>IF(Dane!$E$3=1,AQ600+BB600+BM600,IF(Dane!$E$3=2,AU600+BF600+BQ600,AX600+BI600+BT600))</f>
        <v>0</v>
      </c>
      <c r="AE600" s="14">
        <f>IF((J600*Dane!$C$9)-AC600&lt;0,0,(J600*Dane!$C$9)-AC600)</f>
        <v>0</v>
      </c>
      <c r="AF600" s="61">
        <f>IF((K600*Dane!$C$9)-AD600&lt;0,0,(K600*Dane!$C$9)-AD600)</f>
        <v>0</v>
      </c>
      <c r="AG600" s="93"/>
      <c r="AH600" s="84">
        <f>IF(Dane!$E$3=1,AP600,IF(Dane!$E$3=2,AT600,AW600))</f>
        <v>0</v>
      </c>
      <c r="AI600" s="84">
        <f>IF(Dane!$E$3=1,AQ600,IF(Dane!$E$3=2,AU600,AX600))</f>
        <v>0</v>
      </c>
      <c r="AJ600" s="84">
        <f>IF(Dane!$E$3=1,BA600,IF(Dane!$E$3=2,BE600,BH600))</f>
        <v>0</v>
      </c>
      <c r="AK600" s="84">
        <f>IF(Dane!$E$3=1,BB600,IF(Dane!$E$3=2,BF600,BI600))</f>
        <v>0</v>
      </c>
      <c r="AL600" s="84">
        <f>IF(Dane!$E$3=1,BL600,IF(Dane!$E$3=2,BP600,BS600))</f>
        <v>0</v>
      </c>
      <c r="AM600" s="84">
        <f>IF(Dane!$E$3=1,BM600,IF(Dane!$E$3=2,BQ600,BT600))</f>
        <v>0</v>
      </c>
      <c r="AN600" s="39">
        <f>IF(Dane!$C$9="",0,IFERROR(J600/R600,0))</f>
        <v>0</v>
      </c>
      <c r="AO600" s="39">
        <f>IF(Dane!$C$9="",0,IFERROR(ROUND(J600-ROUND(J600*0.0976,2)-ROUND(J600*0.015,2)-ROUND(J600*0.0245,2),2)/R600,0))</f>
        <v>0</v>
      </c>
      <c r="AP600" s="39">
        <f t="shared" si="144"/>
        <v>0</v>
      </c>
      <c r="AQ600" s="39">
        <f t="shared" si="145"/>
        <v>0</v>
      </c>
      <c r="AR600" s="39">
        <f t="shared" si="141"/>
        <v>0</v>
      </c>
      <c r="AS600" s="39">
        <f>IF(Dane!$C$9="",0,IFERROR(AR600/R600,0))</f>
        <v>0</v>
      </c>
      <c r="AT600" s="39">
        <f t="shared" si="146"/>
        <v>0</v>
      </c>
      <c r="AU600" s="39">
        <v>0</v>
      </c>
      <c r="AV600" s="39">
        <f t="shared" si="147"/>
        <v>0</v>
      </c>
      <c r="AW600" s="39">
        <f>IF(Dane!$C$9="",0,IF(ROUND((N600+O600)*AV600,2)&gt;$AN$1,$AN$1,ROUND((N600+O600)*AV600,2)))</f>
        <v>0</v>
      </c>
      <c r="AX600" s="39">
        <v>0</v>
      </c>
      <c r="AY600" s="39">
        <f>IF(Dane!$C$9=2,IFERROR(J600/W600,0),IF(Dane!$C$9=3,IFERROR(J600/W600,0),0))</f>
        <v>0</v>
      </c>
      <c r="AZ600" s="39">
        <f>IF(Dane!$C$9=2,IFERROR(ROUND(J600-ROUND(J600*0.0976,2)-ROUND(J600*0.015,2)-ROUND(J600*0.0245,2),2)/W600,0),IF(Dane!$C$9=3,IFERROR(ROUND(J600-ROUND(J600*0.0976,2)-ROUND(J600*0.015,2)-ROUND(J600*0.0245,2),2)/W600,0),0))</f>
        <v>0</v>
      </c>
      <c r="BA600" s="39">
        <f t="shared" si="148"/>
        <v>0</v>
      </c>
      <c r="BB600" s="39">
        <f t="shared" si="149"/>
        <v>0</v>
      </c>
      <c r="BC600" s="39">
        <f t="shared" si="142"/>
        <v>0</v>
      </c>
      <c r="BD600" s="39">
        <f>IF(Dane!$C$9=2,IFERROR(BC600/W600,0),IF(Dane!$C$9=3,IFERROR(BC600/W600,0),0))</f>
        <v>0</v>
      </c>
      <c r="BE600" s="39">
        <f t="shared" si="150"/>
        <v>0</v>
      </c>
      <c r="BF600" s="39">
        <v>0</v>
      </c>
      <c r="BG600" s="39">
        <f t="shared" si="151"/>
        <v>0</v>
      </c>
      <c r="BH600" s="39">
        <f>IF(Dane!$C$9=2,IF(ROUND((S600+T600)*BG600,2)&gt;$AN$1,$AN$1,ROUND((S600+T600)*BG600,2)),IF(Dane!$C$9=3,IF(ROUND((S600+T600)*BG600,2)&gt;$AN$1,$AN$1,ROUND((S600+T600)*BG600,2)),0))</f>
        <v>0</v>
      </c>
      <c r="BI600" s="39">
        <v>0</v>
      </c>
      <c r="BJ600" s="39">
        <f>IF(Dane!$C$9=3,IFERROR(J600/AB600,0),0)</f>
        <v>0</v>
      </c>
      <c r="BK600" s="39">
        <f>IF(Dane!$C$9=3,IFERROR(ROUND(J600-ROUND(J600*0.0976,2)-ROUND(J600*0.015,2)-ROUND(J600*0.0245,2),2)/AB600,0),0)</f>
        <v>0</v>
      </c>
      <c r="BL600" s="39">
        <f t="shared" si="152"/>
        <v>0</v>
      </c>
      <c r="BM600" s="39">
        <f t="shared" si="153"/>
        <v>0</v>
      </c>
      <c r="BN600" s="39">
        <f t="shared" si="143"/>
        <v>0</v>
      </c>
      <c r="BO600" s="39">
        <f>IF(Dane!$C$9=3,IFERROR(BN600/AB600,0),0)</f>
        <v>0</v>
      </c>
      <c r="BP600" s="39">
        <f t="shared" si="154"/>
        <v>0</v>
      </c>
      <c r="BQ600" s="39">
        <v>0</v>
      </c>
      <c r="BR600" s="39">
        <f t="shared" si="155"/>
        <v>0</v>
      </c>
      <c r="BS600" s="39">
        <f>IF(Dane!$C$9=3,IF(ROUND((X600+Y600)*BR600,2)&gt;$AN$1,$AN$1,ROUND((X600+Y600)*BR600,2)),0)</f>
        <v>0</v>
      </c>
      <c r="BT600" s="39">
        <v>0</v>
      </c>
    </row>
    <row r="601" spans="1:72">
      <c r="A601" s="87">
        <v>592</v>
      </c>
      <c r="B601" s="1"/>
      <c r="C601" s="1"/>
      <c r="D601" s="2"/>
      <c r="E601" s="3"/>
      <c r="F601" s="4"/>
      <c r="G601" s="5"/>
      <c r="H601" s="5"/>
      <c r="I601" s="6"/>
      <c r="J601" s="5"/>
      <c r="K601" s="5"/>
      <c r="L601" s="5"/>
      <c r="M601" s="55"/>
      <c r="N601" s="8"/>
      <c r="O601" s="105"/>
      <c r="P601" s="5"/>
      <c r="Q601" s="5"/>
      <c r="R601" s="105">
        <f>Dane!$C$10</f>
        <v>0</v>
      </c>
      <c r="S601" s="8"/>
      <c r="T601" s="105"/>
      <c r="U601" s="5"/>
      <c r="V601" s="5"/>
      <c r="W601" s="107">
        <f>Dane!$C$11</f>
        <v>0</v>
      </c>
      <c r="X601" s="8"/>
      <c r="Y601" s="105"/>
      <c r="Z601" s="5"/>
      <c r="AA601" s="5"/>
      <c r="AB601" s="110">
        <f>Dane!$C$12</f>
        <v>0</v>
      </c>
      <c r="AC601" s="108">
        <f>IF(Dane!$E$3=1,AP601+BA601+BL601,IF(Dane!$E$3=2,AT601+BE601+BP601,AW601+BH601+BS601))</f>
        <v>0</v>
      </c>
      <c r="AD601" s="14">
        <f>IF(Dane!$E$3=1,AQ601+BB601+BM601,IF(Dane!$E$3=2,AU601+BF601+BQ601,AX601+BI601+BT601))</f>
        <v>0</v>
      </c>
      <c r="AE601" s="14">
        <f>IF((J601*Dane!$C$9)-AC601&lt;0,0,(J601*Dane!$C$9)-AC601)</f>
        <v>0</v>
      </c>
      <c r="AF601" s="61">
        <f>IF((K601*Dane!$C$9)-AD601&lt;0,0,(K601*Dane!$C$9)-AD601)</f>
        <v>0</v>
      </c>
      <c r="AG601" s="93"/>
      <c r="AH601" s="84">
        <f>IF(Dane!$E$3=1,AP601,IF(Dane!$E$3=2,AT601,AW601))</f>
        <v>0</v>
      </c>
      <c r="AI601" s="84">
        <f>IF(Dane!$E$3=1,AQ601,IF(Dane!$E$3=2,AU601,AX601))</f>
        <v>0</v>
      </c>
      <c r="AJ601" s="84">
        <f>IF(Dane!$E$3=1,BA601,IF(Dane!$E$3=2,BE601,BH601))</f>
        <v>0</v>
      </c>
      <c r="AK601" s="84">
        <f>IF(Dane!$E$3=1,BB601,IF(Dane!$E$3=2,BF601,BI601))</f>
        <v>0</v>
      </c>
      <c r="AL601" s="84">
        <f>IF(Dane!$E$3=1,BL601,IF(Dane!$E$3=2,BP601,BS601))</f>
        <v>0</v>
      </c>
      <c r="AM601" s="84">
        <f>IF(Dane!$E$3=1,BM601,IF(Dane!$E$3=2,BQ601,BT601))</f>
        <v>0</v>
      </c>
      <c r="AN601" s="39">
        <f>IF(Dane!$C$9="",0,IFERROR(J601/R601,0))</f>
        <v>0</v>
      </c>
      <c r="AO601" s="39">
        <f>IF(Dane!$C$9="",0,IFERROR(ROUND(J601-ROUND(J601*0.0976,2)-ROUND(J601*0.015,2)-ROUND(J601*0.0245,2),2)/R601,0))</f>
        <v>0</v>
      </c>
      <c r="AP601" s="39">
        <f t="shared" si="144"/>
        <v>0</v>
      </c>
      <c r="AQ601" s="39">
        <f t="shared" si="145"/>
        <v>0</v>
      </c>
      <c r="AR601" s="39">
        <f t="shared" si="141"/>
        <v>0</v>
      </c>
      <c r="AS601" s="39">
        <f>IF(Dane!$C$9="",0,IFERROR(AR601/R601,0))</f>
        <v>0</v>
      </c>
      <c r="AT601" s="39">
        <f t="shared" si="146"/>
        <v>0</v>
      </c>
      <c r="AU601" s="39">
        <v>0</v>
      </c>
      <c r="AV601" s="39">
        <f t="shared" si="147"/>
        <v>0</v>
      </c>
      <c r="AW601" s="39">
        <f>IF(Dane!$C$9="",0,IF(ROUND((N601+O601)*AV601,2)&gt;$AN$1,$AN$1,ROUND((N601+O601)*AV601,2)))</f>
        <v>0</v>
      </c>
      <c r="AX601" s="39">
        <v>0</v>
      </c>
      <c r="AY601" s="39">
        <f>IF(Dane!$C$9=2,IFERROR(J601/W601,0),IF(Dane!$C$9=3,IFERROR(J601/W601,0),0))</f>
        <v>0</v>
      </c>
      <c r="AZ601" s="39">
        <f>IF(Dane!$C$9=2,IFERROR(ROUND(J601-ROUND(J601*0.0976,2)-ROUND(J601*0.015,2)-ROUND(J601*0.0245,2),2)/W601,0),IF(Dane!$C$9=3,IFERROR(ROUND(J601-ROUND(J601*0.0976,2)-ROUND(J601*0.015,2)-ROUND(J601*0.0245,2),2)/W601,0),0))</f>
        <v>0</v>
      </c>
      <c r="BA601" s="39">
        <f t="shared" si="148"/>
        <v>0</v>
      </c>
      <c r="BB601" s="39">
        <f t="shared" si="149"/>
        <v>0</v>
      </c>
      <c r="BC601" s="39">
        <f t="shared" si="142"/>
        <v>0</v>
      </c>
      <c r="BD601" s="39">
        <f>IF(Dane!$C$9=2,IFERROR(BC601/W601,0),IF(Dane!$C$9=3,IFERROR(BC601/W601,0),0))</f>
        <v>0</v>
      </c>
      <c r="BE601" s="39">
        <f t="shared" si="150"/>
        <v>0</v>
      </c>
      <c r="BF601" s="39">
        <v>0</v>
      </c>
      <c r="BG601" s="39">
        <f t="shared" si="151"/>
        <v>0</v>
      </c>
      <c r="BH601" s="39">
        <f>IF(Dane!$C$9=2,IF(ROUND((S601+T601)*BG601,2)&gt;$AN$1,$AN$1,ROUND((S601+T601)*BG601,2)),IF(Dane!$C$9=3,IF(ROUND((S601+T601)*BG601,2)&gt;$AN$1,$AN$1,ROUND((S601+T601)*BG601,2)),0))</f>
        <v>0</v>
      </c>
      <c r="BI601" s="39">
        <v>0</v>
      </c>
      <c r="BJ601" s="39">
        <f>IF(Dane!$C$9=3,IFERROR(J601/AB601,0),0)</f>
        <v>0</v>
      </c>
      <c r="BK601" s="39">
        <f>IF(Dane!$C$9=3,IFERROR(ROUND(J601-ROUND(J601*0.0976,2)-ROUND(J601*0.015,2)-ROUND(J601*0.0245,2),2)/AB601,0),0)</f>
        <v>0</v>
      </c>
      <c r="BL601" s="39">
        <f t="shared" si="152"/>
        <v>0</v>
      </c>
      <c r="BM601" s="39">
        <f t="shared" si="153"/>
        <v>0</v>
      </c>
      <c r="BN601" s="39">
        <f t="shared" si="143"/>
        <v>0</v>
      </c>
      <c r="BO601" s="39">
        <f>IF(Dane!$C$9=3,IFERROR(BN601/AB601,0),0)</f>
        <v>0</v>
      </c>
      <c r="BP601" s="39">
        <f t="shared" si="154"/>
        <v>0</v>
      </c>
      <c r="BQ601" s="39">
        <v>0</v>
      </c>
      <c r="BR601" s="39">
        <f t="shared" si="155"/>
        <v>0</v>
      </c>
      <c r="BS601" s="39">
        <f>IF(Dane!$C$9=3,IF(ROUND((X601+Y601)*BR601,2)&gt;$AN$1,$AN$1,ROUND((X601+Y601)*BR601,2)),0)</f>
        <v>0</v>
      </c>
      <c r="BT601" s="39">
        <v>0</v>
      </c>
    </row>
    <row r="602" spans="1:72">
      <c r="A602" s="87">
        <v>593</v>
      </c>
      <c r="B602" s="1"/>
      <c r="C602" s="1"/>
      <c r="D602" s="2"/>
      <c r="E602" s="3"/>
      <c r="F602" s="4"/>
      <c r="G602" s="5"/>
      <c r="H602" s="5"/>
      <c r="I602" s="6"/>
      <c r="J602" s="5"/>
      <c r="K602" s="5"/>
      <c r="L602" s="5"/>
      <c r="M602" s="55"/>
      <c r="N602" s="8"/>
      <c r="O602" s="105"/>
      <c r="P602" s="5"/>
      <c r="Q602" s="5"/>
      <c r="R602" s="105">
        <f>Dane!$C$10</f>
        <v>0</v>
      </c>
      <c r="S602" s="8"/>
      <c r="T602" s="105"/>
      <c r="U602" s="5"/>
      <c r="V602" s="5"/>
      <c r="W602" s="107">
        <f>Dane!$C$11</f>
        <v>0</v>
      </c>
      <c r="X602" s="8"/>
      <c r="Y602" s="105"/>
      <c r="Z602" s="5"/>
      <c r="AA602" s="5"/>
      <c r="AB602" s="110">
        <f>Dane!$C$12</f>
        <v>0</v>
      </c>
      <c r="AC602" s="108">
        <f>IF(Dane!$E$3=1,AP602+BA602+BL602,IF(Dane!$E$3=2,AT602+BE602+BP602,AW602+BH602+BS602))</f>
        <v>0</v>
      </c>
      <c r="AD602" s="14">
        <f>IF(Dane!$E$3=1,AQ602+BB602+BM602,IF(Dane!$E$3=2,AU602+BF602+BQ602,AX602+BI602+BT602))</f>
        <v>0</v>
      </c>
      <c r="AE602" s="14">
        <f>IF((J602*Dane!$C$9)-AC602&lt;0,0,(J602*Dane!$C$9)-AC602)</f>
        <v>0</v>
      </c>
      <c r="AF602" s="61">
        <f>IF((K602*Dane!$C$9)-AD602&lt;0,0,(K602*Dane!$C$9)-AD602)</f>
        <v>0</v>
      </c>
      <c r="AG602" s="93"/>
      <c r="AH602" s="84">
        <f>IF(Dane!$E$3=1,AP602,IF(Dane!$E$3=2,AT602,AW602))</f>
        <v>0</v>
      </c>
      <c r="AI602" s="84">
        <f>IF(Dane!$E$3=1,AQ602,IF(Dane!$E$3=2,AU602,AX602))</f>
        <v>0</v>
      </c>
      <c r="AJ602" s="84">
        <f>IF(Dane!$E$3=1,BA602,IF(Dane!$E$3=2,BE602,BH602))</f>
        <v>0</v>
      </c>
      <c r="AK602" s="84">
        <f>IF(Dane!$E$3=1,BB602,IF(Dane!$E$3=2,BF602,BI602))</f>
        <v>0</v>
      </c>
      <c r="AL602" s="84">
        <f>IF(Dane!$E$3=1,BL602,IF(Dane!$E$3=2,BP602,BS602))</f>
        <v>0</v>
      </c>
      <c r="AM602" s="84">
        <f>IF(Dane!$E$3=1,BM602,IF(Dane!$E$3=2,BQ602,BT602))</f>
        <v>0</v>
      </c>
      <c r="AN602" s="39">
        <f>IF(Dane!$C$9="",0,IFERROR(J602/R602,0))</f>
        <v>0</v>
      </c>
      <c r="AO602" s="39">
        <f>IF(Dane!$C$9="",0,IFERROR(ROUND(J602-ROUND(J602*0.0976,2)-ROUND(J602*0.015,2)-ROUND(J602*0.0245,2),2)/R602,0))</f>
        <v>0</v>
      </c>
      <c r="AP602" s="39">
        <f t="shared" si="144"/>
        <v>0</v>
      </c>
      <c r="AQ602" s="39">
        <f t="shared" si="145"/>
        <v>0</v>
      </c>
      <c r="AR602" s="39">
        <f t="shared" si="141"/>
        <v>0</v>
      </c>
      <c r="AS602" s="39">
        <f>IF(Dane!$C$9="",0,IFERROR(AR602/R602,0))</f>
        <v>0</v>
      </c>
      <c r="AT602" s="39">
        <f t="shared" si="146"/>
        <v>0</v>
      </c>
      <c r="AU602" s="39">
        <v>0</v>
      </c>
      <c r="AV602" s="39">
        <f t="shared" si="147"/>
        <v>0</v>
      </c>
      <c r="AW602" s="39">
        <f>IF(Dane!$C$9="",0,IF(ROUND((N602+O602)*AV602,2)&gt;$AN$1,$AN$1,ROUND((N602+O602)*AV602,2)))</f>
        <v>0</v>
      </c>
      <c r="AX602" s="39">
        <v>0</v>
      </c>
      <c r="AY602" s="39">
        <f>IF(Dane!$C$9=2,IFERROR(J602/W602,0),IF(Dane!$C$9=3,IFERROR(J602/W602,0),0))</f>
        <v>0</v>
      </c>
      <c r="AZ602" s="39">
        <f>IF(Dane!$C$9=2,IFERROR(ROUND(J602-ROUND(J602*0.0976,2)-ROUND(J602*0.015,2)-ROUND(J602*0.0245,2),2)/W602,0),IF(Dane!$C$9=3,IFERROR(ROUND(J602-ROUND(J602*0.0976,2)-ROUND(J602*0.015,2)-ROUND(J602*0.0245,2),2)/W602,0),0))</f>
        <v>0</v>
      </c>
      <c r="BA602" s="39">
        <f t="shared" si="148"/>
        <v>0</v>
      </c>
      <c r="BB602" s="39">
        <f t="shared" si="149"/>
        <v>0</v>
      </c>
      <c r="BC602" s="39">
        <f t="shared" si="142"/>
        <v>0</v>
      </c>
      <c r="BD602" s="39">
        <f>IF(Dane!$C$9=2,IFERROR(BC602/W602,0),IF(Dane!$C$9=3,IFERROR(BC602/W602,0),0))</f>
        <v>0</v>
      </c>
      <c r="BE602" s="39">
        <f t="shared" si="150"/>
        <v>0</v>
      </c>
      <c r="BF602" s="39">
        <v>0</v>
      </c>
      <c r="BG602" s="39">
        <f t="shared" si="151"/>
        <v>0</v>
      </c>
      <c r="BH602" s="39">
        <f>IF(Dane!$C$9=2,IF(ROUND((S602+T602)*BG602,2)&gt;$AN$1,$AN$1,ROUND((S602+T602)*BG602,2)),IF(Dane!$C$9=3,IF(ROUND((S602+T602)*BG602,2)&gt;$AN$1,$AN$1,ROUND((S602+T602)*BG602,2)),0))</f>
        <v>0</v>
      </c>
      <c r="BI602" s="39">
        <v>0</v>
      </c>
      <c r="BJ602" s="39">
        <f>IF(Dane!$C$9=3,IFERROR(J602/AB602,0),0)</f>
        <v>0</v>
      </c>
      <c r="BK602" s="39">
        <f>IF(Dane!$C$9=3,IFERROR(ROUND(J602-ROUND(J602*0.0976,2)-ROUND(J602*0.015,2)-ROUND(J602*0.0245,2),2)/AB602,0),0)</f>
        <v>0</v>
      </c>
      <c r="BL602" s="39">
        <f t="shared" si="152"/>
        <v>0</v>
      </c>
      <c r="BM602" s="39">
        <f t="shared" si="153"/>
        <v>0</v>
      </c>
      <c r="BN602" s="39">
        <f t="shared" si="143"/>
        <v>0</v>
      </c>
      <c r="BO602" s="39">
        <f>IF(Dane!$C$9=3,IFERROR(BN602/AB602,0),0)</f>
        <v>0</v>
      </c>
      <c r="BP602" s="39">
        <f t="shared" si="154"/>
        <v>0</v>
      </c>
      <c r="BQ602" s="39">
        <v>0</v>
      </c>
      <c r="BR602" s="39">
        <f t="shared" si="155"/>
        <v>0</v>
      </c>
      <c r="BS602" s="39">
        <f>IF(Dane!$C$9=3,IF(ROUND((X602+Y602)*BR602,2)&gt;$AN$1,$AN$1,ROUND((X602+Y602)*BR602,2)),0)</f>
        <v>0</v>
      </c>
      <c r="BT602" s="39">
        <v>0</v>
      </c>
    </row>
    <row r="603" spans="1:72">
      <c r="A603" s="87">
        <v>594</v>
      </c>
      <c r="B603" s="1"/>
      <c r="C603" s="1"/>
      <c r="D603" s="2"/>
      <c r="E603" s="3"/>
      <c r="F603" s="4"/>
      <c r="G603" s="5"/>
      <c r="H603" s="5"/>
      <c r="I603" s="6"/>
      <c r="J603" s="5"/>
      <c r="K603" s="5"/>
      <c r="L603" s="5"/>
      <c r="M603" s="55"/>
      <c r="N603" s="8"/>
      <c r="O603" s="105"/>
      <c r="P603" s="5"/>
      <c r="Q603" s="5"/>
      <c r="R603" s="105">
        <f>Dane!$C$10</f>
        <v>0</v>
      </c>
      <c r="S603" s="8"/>
      <c r="T603" s="105"/>
      <c r="U603" s="5"/>
      <c r="V603" s="5"/>
      <c r="W603" s="107">
        <f>Dane!$C$11</f>
        <v>0</v>
      </c>
      <c r="X603" s="8"/>
      <c r="Y603" s="105"/>
      <c r="Z603" s="5"/>
      <c r="AA603" s="5"/>
      <c r="AB603" s="110">
        <f>Dane!$C$12</f>
        <v>0</v>
      </c>
      <c r="AC603" s="108">
        <f>IF(Dane!$E$3=1,AP603+BA603+BL603,IF(Dane!$E$3=2,AT603+BE603+BP603,AW603+BH603+BS603))</f>
        <v>0</v>
      </c>
      <c r="AD603" s="14">
        <f>IF(Dane!$E$3=1,AQ603+BB603+BM603,IF(Dane!$E$3=2,AU603+BF603+BQ603,AX603+BI603+BT603))</f>
        <v>0</v>
      </c>
      <c r="AE603" s="14">
        <f>IF((J603*Dane!$C$9)-AC603&lt;0,0,(J603*Dane!$C$9)-AC603)</f>
        <v>0</v>
      </c>
      <c r="AF603" s="61">
        <f>IF((K603*Dane!$C$9)-AD603&lt;0,0,(K603*Dane!$C$9)-AD603)</f>
        <v>0</v>
      </c>
      <c r="AG603" s="93"/>
      <c r="AH603" s="84">
        <f>IF(Dane!$E$3=1,AP603,IF(Dane!$E$3=2,AT603,AW603))</f>
        <v>0</v>
      </c>
      <c r="AI603" s="84">
        <f>IF(Dane!$E$3=1,AQ603,IF(Dane!$E$3=2,AU603,AX603))</f>
        <v>0</v>
      </c>
      <c r="AJ603" s="84">
        <f>IF(Dane!$E$3=1,BA603,IF(Dane!$E$3=2,BE603,BH603))</f>
        <v>0</v>
      </c>
      <c r="AK603" s="84">
        <f>IF(Dane!$E$3=1,BB603,IF(Dane!$E$3=2,BF603,BI603))</f>
        <v>0</v>
      </c>
      <c r="AL603" s="84">
        <f>IF(Dane!$E$3=1,BL603,IF(Dane!$E$3=2,BP603,BS603))</f>
        <v>0</v>
      </c>
      <c r="AM603" s="84">
        <f>IF(Dane!$E$3=1,BM603,IF(Dane!$E$3=2,BQ603,BT603))</f>
        <v>0</v>
      </c>
      <c r="AN603" s="39">
        <f>IF(Dane!$C$9="",0,IFERROR(J603/R603,0))</f>
        <v>0</v>
      </c>
      <c r="AO603" s="39">
        <f>IF(Dane!$C$9="",0,IFERROR(ROUND(J603-ROUND(J603*0.0976,2)-ROUND(J603*0.015,2)-ROUND(J603*0.0245,2),2)/R603,0))</f>
        <v>0</v>
      </c>
      <c r="AP603" s="39">
        <f t="shared" si="144"/>
        <v>0</v>
      </c>
      <c r="AQ603" s="39">
        <f t="shared" si="145"/>
        <v>0</v>
      </c>
      <c r="AR603" s="39">
        <f t="shared" si="141"/>
        <v>0</v>
      </c>
      <c r="AS603" s="39">
        <f>IF(Dane!$C$9="",0,IFERROR(AR603/R603,0))</f>
        <v>0</v>
      </c>
      <c r="AT603" s="39">
        <f t="shared" si="146"/>
        <v>0</v>
      </c>
      <c r="AU603" s="39">
        <v>0</v>
      </c>
      <c r="AV603" s="39">
        <f t="shared" si="147"/>
        <v>0</v>
      </c>
      <c r="AW603" s="39">
        <f>IF(Dane!$C$9="",0,IF(ROUND((N603+O603)*AV603,2)&gt;$AN$1,$AN$1,ROUND((N603+O603)*AV603,2)))</f>
        <v>0</v>
      </c>
      <c r="AX603" s="39">
        <v>0</v>
      </c>
      <c r="AY603" s="39">
        <f>IF(Dane!$C$9=2,IFERROR(J603/W603,0),IF(Dane!$C$9=3,IFERROR(J603/W603,0),0))</f>
        <v>0</v>
      </c>
      <c r="AZ603" s="39">
        <f>IF(Dane!$C$9=2,IFERROR(ROUND(J603-ROUND(J603*0.0976,2)-ROUND(J603*0.015,2)-ROUND(J603*0.0245,2),2)/W603,0),IF(Dane!$C$9=3,IFERROR(ROUND(J603-ROUND(J603*0.0976,2)-ROUND(J603*0.015,2)-ROUND(J603*0.0245,2),2)/W603,0),0))</f>
        <v>0</v>
      </c>
      <c r="BA603" s="39">
        <f t="shared" si="148"/>
        <v>0</v>
      </c>
      <c r="BB603" s="39">
        <f t="shared" si="149"/>
        <v>0</v>
      </c>
      <c r="BC603" s="39">
        <f t="shared" si="142"/>
        <v>0</v>
      </c>
      <c r="BD603" s="39">
        <f>IF(Dane!$C$9=2,IFERROR(BC603/W603,0),IF(Dane!$C$9=3,IFERROR(BC603/W603,0),0))</f>
        <v>0</v>
      </c>
      <c r="BE603" s="39">
        <f t="shared" si="150"/>
        <v>0</v>
      </c>
      <c r="BF603" s="39">
        <v>0</v>
      </c>
      <c r="BG603" s="39">
        <f t="shared" si="151"/>
        <v>0</v>
      </c>
      <c r="BH603" s="39">
        <f>IF(Dane!$C$9=2,IF(ROUND((S603+T603)*BG603,2)&gt;$AN$1,$AN$1,ROUND((S603+T603)*BG603,2)),IF(Dane!$C$9=3,IF(ROUND((S603+T603)*BG603,2)&gt;$AN$1,$AN$1,ROUND((S603+T603)*BG603,2)),0))</f>
        <v>0</v>
      </c>
      <c r="BI603" s="39">
        <v>0</v>
      </c>
      <c r="BJ603" s="39">
        <f>IF(Dane!$C$9=3,IFERROR(J603/AB603,0),0)</f>
        <v>0</v>
      </c>
      <c r="BK603" s="39">
        <f>IF(Dane!$C$9=3,IFERROR(ROUND(J603-ROUND(J603*0.0976,2)-ROUND(J603*0.015,2)-ROUND(J603*0.0245,2),2)/AB603,0),0)</f>
        <v>0</v>
      </c>
      <c r="BL603" s="39">
        <f t="shared" si="152"/>
        <v>0</v>
      </c>
      <c r="BM603" s="39">
        <f t="shared" si="153"/>
        <v>0</v>
      </c>
      <c r="BN603" s="39">
        <f t="shared" si="143"/>
        <v>0</v>
      </c>
      <c r="BO603" s="39">
        <f>IF(Dane!$C$9=3,IFERROR(BN603/AB603,0),0)</f>
        <v>0</v>
      </c>
      <c r="BP603" s="39">
        <f t="shared" si="154"/>
        <v>0</v>
      </c>
      <c r="BQ603" s="39">
        <v>0</v>
      </c>
      <c r="BR603" s="39">
        <f t="shared" si="155"/>
        <v>0</v>
      </c>
      <c r="BS603" s="39">
        <f>IF(Dane!$C$9=3,IF(ROUND((X603+Y603)*BR603,2)&gt;$AN$1,$AN$1,ROUND((X603+Y603)*BR603,2)),0)</f>
        <v>0</v>
      </c>
      <c r="BT603" s="39">
        <v>0</v>
      </c>
    </row>
    <row r="604" spans="1:72">
      <c r="A604" s="87">
        <v>595</v>
      </c>
      <c r="B604" s="1"/>
      <c r="C604" s="1"/>
      <c r="D604" s="2"/>
      <c r="E604" s="3"/>
      <c r="F604" s="4"/>
      <c r="G604" s="5"/>
      <c r="H604" s="5"/>
      <c r="I604" s="6"/>
      <c r="J604" s="5"/>
      <c r="K604" s="5"/>
      <c r="L604" s="5"/>
      <c r="M604" s="55"/>
      <c r="N604" s="8"/>
      <c r="O604" s="105"/>
      <c r="P604" s="5"/>
      <c r="Q604" s="5"/>
      <c r="R604" s="105">
        <f>Dane!$C$10</f>
        <v>0</v>
      </c>
      <c r="S604" s="8"/>
      <c r="T604" s="105"/>
      <c r="U604" s="5"/>
      <c r="V604" s="5"/>
      <c r="W604" s="107">
        <f>Dane!$C$11</f>
        <v>0</v>
      </c>
      <c r="X604" s="8"/>
      <c r="Y604" s="105"/>
      <c r="Z604" s="5"/>
      <c r="AA604" s="5"/>
      <c r="AB604" s="110">
        <f>Dane!$C$12</f>
        <v>0</v>
      </c>
      <c r="AC604" s="108">
        <f>IF(Dane!$E$3=1,AP604+BA604+BL604,IF(Dane!$E$3=2,AT604+BE604+BP604,AW604+BH604+BS604))</f>
        <v>0</v>
      </c>
      <c r="AD604" s="14">
        <f>IF(Dane!$E$3=1,AQ604+BB604+BM604,IF(Dane!$E$3=2,AU604+BF604+BQ604,AX604+BI604+BT604))</f>
        <v>0</v>
      </c>
      <c r="AE604" s="14">
        <f>IF((J604*Dane!$C$9)-AC604&lt;0,0,(J604*Dane!$C$9)-AC604)</f>
        <v>0</v>
      </c>
      <c r="AF604" s="61">
        <f>IF((K604*Dane!$C$9)-AD604&lt;0,0,(K604*Dane!$C$9)-AD604)</f>
        <v>0</v>
      </c>
      <c r="AG604" s="93"/>
      <c r="AH604" s="84">
        <f>IF(Dane!$E$3=1,AP604,IF(Dane!$E$3=2,AT604,AW604))</f>
        <v>0</v>
      </c>
      <c r="AI604" s="84">
        <f>IF(Dane!$E$3=1,AQ604,IF(Dane!$E$3=2,AU604,AX604))</f>
        <v>0</v>
      </c>
      <c r="AJ604" s="84">
        <f>IF(Dane!$E$3=1,BA604,IF(Dane!$E$3=2,BE604,BH604))</f>
        <v>0</v>
      </c>
      <c r="AK604" s="84">
        <f>IF(Dane!$E$3=1,BB604,IF(Dane!$E$3=2,BF604,BI604))</f>
        <v>0</v>
      </c>
      <c r="AL604" s="84">
        <f>IF(Dane!$E$3=1,BL604,IF(Dane!$E$3=2,BP604,BS604))</f>
        <v>0</v>
      </c>
      <c r="AM604" s="84">
        <f>IF(Dane!$E$3=1,BM604,IF(Dane!$E$3=2,BQ604,BT604))</f>
        <v>0</v>
      </c>
      <c r="AN604" s="39">
        <f>IF(Dane!$C$9="",0,IFERROR(J604/R604,0))</f>
        <v>0</v>
      </c>
      <c r="AO604" s="39">
        <f>IF(Dane!$C$9="",0,IFERROR(ROUND(J604-ROUND(J604*0.0976,2)-ROUND(J604*0.015,2)-ROUND(J604*0.0245,2),2)/R604,0))</f>
        <v>0</v>
      </c>
      <c r="AP604" s="39">
        <f t="shared" si="144"/>
        <v>0</v>
      </c>
      <c r="AQ604" s="39">
        <f t="shared" si="145"/>
        <v>0</v>
      </c>
      <c r="AR604" s="39">
        <f t="shared" si="141"/>
        <v>0</v>
      </c>
      <c r="AS604" s="39">
        <f>IF(Dane!$C$9="",0,IFERROR(AR604/R604,0))</f>
        <v>0</v>
      </c>
      <c r="AT604" s="39">
        <f t="shared" si="146"/>
        <v>0</v>
      </c>
      <c r="AU604" s="39">
        <v>0</v>
      </c>
      <c r="AV604" s="39">
        <f t="shared" si="147"/>
        <v>0</v>
      </c>
      <c r="AW604" s="39">
        <f>IF(Dane!$C$9="",0,IF(ROUND((N604+O604)*AV604,2)&gt;$AN$1,$AN$1,ROUND((N604+O604)*AV604,2)))</f>
        <v>0</v>
      </c>
      <c r="AX604" s="39">
        <v>0</v>
      </c>
      <c r="AY604" s="39">
        <f>IF(Dane!$C$9=2,IFERROR(J604/W604,0),IF(Dane!$C$9=3,IFERROR(J604/W604,0),0))</f>
        <v>0</v>
      </c>
      <c r="AZ604" s="39">
        <f>IF(Dane!$C$9=2,IFERROR(ROUND(J604-ROUND(J604*0.0976,2)-ROUND(J604*0.015,2)-ROUND(J604*0.0245,2),2)/W604,0),IF(Dane!$C$9=3,IFERROR(ROUND(J604-ROUND(J604*0.0976,2)-ROUND(J604*0.015,2)-ROUND(J604*0.0245,2),2)/W604,0),0))</f>
        <v>0</v>
      </c>
      <c r="BA604" s="39">
        <f t="shared" si="148"/>
        <v>0</v>
      </c>
      <c r="BB604" s="39">
        <f t="shared" si="149"/>
        <v>0</v>
      </c>
      <c r="BC604" s="39">
        <f t="shared" si="142"/>
        <v>0</v>
      </c>
      <c r="BD604" s="39">
        <f>IF(Dane!$C$9=2,IFERROR(BC604/W604,0),IF(Dane!$C$9=3,IFERROR(BC604/W604,0),0))</f>
        <v>0</v>
      </c>
      <c r="BE604" s="39">
        <f t="shared" si="150"/>
        <v>0</v>
      </c>
      <c r="BF604" s="39">
        <v>0</v>
      </c>
      <c r="BG604" s="39">
        <f t="shared" si="151"/>
        <v>0</v>
      </c>
      <c r="BH604" s="39">
        <f>IF(Dane!$C$9=2,IF(ROUND((S604+T604)*BG604,2)&gt;$AN$1,$AN$1,ROUND((S604+T604)*BG604,2)),IF(Dane!$C$9=3,IF(ROUND((S604+T604)*BG604,2)&gt;$AN$1,$AN$1,ROUND((S604+T604)*BG604,2)),0))</f>
        <v>0</v>
      </c>
      <c r="BI604" s="39">
        <v>0</v>
      </c>
      <c r="BJ604" s="39">
        <f>IF(Dane!$C$9=3,IFERROR(J604/AB604,0),0)</f>
        <v>0</v>
      </c>
      <c r="BK604" s="39">
        <f>IF(Dane!$C$9=3,IFERROR(ROUND(J604-ROUND(J604*0.0976,2)-ROUND(J604*0.015,2)-ROUND(J604*0.0245,2),2)/AB604,0),0)</f>
        <v>0</v>
      </c>
      <c r="BL604" s="39">
        <f t="shared" si="152"/>
        <v>0</v>
      </c>
      <c r="BM604" s="39">
        <f t="shared" si="153"/>
        <v>0</v>
      </c>
      <c r="BN604" s="39">
        <f t="shared" si="143"/>
        <v>0</v>
      </c>
      <c r="BO604" s="39">
        <f>IF(Dane!$C$9=3,IFERROR(BN604/AB604,0),0)</f>
        <v>0</v>
      </c>
      <c r="BP604" s="39">
        <f t="shared" si="154"/>
        <v>0</v>
      </c>
      <c r="BQ604" s="39">
        <v>0</v>
      </c>
      <c r="BR604" s="39">
        <f t="shared" si="155"/>
        <v>0</v>
      </c>
      <c r="BS604" s="39">
        <f>IF(Dane!$C$9=3,IF(ROUND((X604+Y604)*BR604,2)&gt;$AN$1,$AN$1,ROUND((X604+Y604)*BR604,2)),0)</f>
        <v>0</v>
      </c>
      <c r="BT604" s="39">
        <v>0</v>
      </c>
    </row>
    <row r="605" spans="1:72">
      <c r="A605" s="87">
        <v>596</v>
      </c>
      <c r="B605" s="1"/>
      <c r="C605" s="1"/>
      <c r="D605" s="2"/>
      <c r="E605" s="3"/>
      <c r="F605" s="4"/>
      <c r="G605" s="5"/>
      <c r="H605" s="5"/>
      <c r="I605" s="6"/>
      <c r="J605" s="5"/>
      <c r="K605" s="5"/>
      <c r="L605" s="5"/>
      <c r="M605" s="55"/>
      <c r="N605" s="8"/>
      <c r="O605" s="105"/>
      <c r="P605" s="5"/>
      <c r="Q605" s="5"/>
      <c r="R605" s="105">
        <f>Dane!$C$10</f>
        <v>0</v>
      </c>
      <c r="S605" s="8"/>
      <c r="T605" s="105"/>
      <c r="U605" s="5"/>
      <c r="V605" s="5"/>
      <c r="W605" s="107">
        <f>Dane!$C$11</f>
        <v>0</v>
      </c>
      <c r="X605" s="8"/>
      <c r="Y605" s="105"/>
      <c r="Z605" s="5"/>
      <c r="AA605" s="5"/>
      <c r="AB605" s="110">
        <f>Dane!$C$12</f>
        <v>0</v>
      </c>
      <c r="AC605" s="108">
        <f>IF(Dane!$E$3=1,AP605+BA605+BL605,IF(Dane!$E$3=2,AT605+BE605+BP605,AW605+BH605+BS605))</f>
        <v>0</v>
      </c>
      <c r="AD605" s="14">
        <f>IF(Dane!$E$3=1,AQ605+BB605+BM605,IF(Dane!$E$3=2,AU605+BF605+BQ605,AX605+BI605+BT605))</f>
        <v>0</v>
      </c>
      <c r="AE605" s="14">
        <f>IF((J605*Dane!$C$9)-AC605&lt;0,0,(J605*Dane!$C$9)-AC605)</f>
        <v>0</v>
      </c>
      <c r="AF605" s="61">
        <f>IF((K605*Dane!$C$9)-AD605&lt;0,0,(K605*Dane!$C$9)-AD605)</f>
        <v>0</v>
      </c>
      <c r="AG605" s="93"/>
      <c r="AH605" s="84">
        <f>IF(Dane!$E$3=1,AP605,IF(Dane!$E$3=2,AT605,AW605))</f>
        <v>0</v>
      </c>
      <c r="AI605" s="84">
        <f>IF(Dane!$E$3=1,AQ605,IF(Dane!$E$3=2,AU605,AX605))</f>
        <v>0</v>
      </c>
      <c r="AJ605" s="84">
        <f>IF(Dane!$E$3=1,BA605,IF(Dane!$E$3=2,BE605,BH605))</f>
        <v>0</v>
      </c>
      <c r="AK605" s="84">
        <f>IF(Dane!$E$3=1,BB605,IF(Dane!$E$3=2,BF605,BI605))</f>
        <v>0</v>
      </c>
      <c r="AL605" s="84">
        <f>IF(Dane!$E$3=1,BL605,IF(Dane!$E$3=2,BP605,BS605))</f>
        <v>0</v>
      </c>
      <c r="AM605" s="84">
        <f>IF(Dane!$E$3=1,BM605,IF(Dane!$E$3=2,BQ605,BT605))</f>
        <v>0</v>
      </c>
      <c r="AN605" s="39">
        <f>IF(Dane!$C$9="",0,IFERROR(J605/R605,0))</f>
        <v>0</v>
      </c>
      <c r="AO605" s="39">
        <f>IF(Dane!$C$9="",0,IFERROR(ROUND(J605-ROUND(J605*0.0976,2)-ROUND(J605*0.015,2)-ROUND(J605*0.0245,2),2)/R605,0))</f>
        <v>0</v>
      </c>
      <c r="AP605" s="39">
        <f t="shared" si="144"/>
        <v>0</v>
      </c>
      <c r="AQ605" s="39">
        <f t="shared" si="145"/>
        <v>0</v>
      </c>
      <c r="AR605" s="39">
        <f t="shared" si="141"/>
        <v>0</v>
      </c>
      <c r="AS605" s="39">
        <f>IF(Dane!$C$9="",0,IFERROR(AR605/R605,0))</f>
        <v>0</v>
      </c>
      <c r="AT605" s="39">
        <f t="shared" si="146"/>
        <v>0</v>
      </c>
      <c r="AU605" s="39">
        <v>0</v>
      </c>
      <c r="AV605" s="39">
        <f t="shared" si="147"/>
        <v>0</v>
      </c>
      <c r="AW605" s="39">
        <f>IF(Dane!$C$9="",0,IF(ROUND((N605+O605)*AV605,2)&gt;$AN$1,$AN$1,ROUND((N605+O605)*AV605,2)))</f>
        <v>0</v>
      </c>
      <c r="AX605" s="39">
        <v>0</v>
      </c>
      <c r="AY605" s="39">
        <f>IF(Dane!$C$9=2,IFERROR(J605/W605,0),IF(Dane!$C$9=3,IFERROR(J605/W605,0),0))</f>
        <v>0</v>
      </c>
      <c r="AZ605" s="39">
        <f>IF(Dane!$C$9=2,IFERROR(ROUND(J605-ROUND(J605*0.0976,2)-ROUND(J605*0.015,2)-ROUND(J605*0.0245,2),2)/W605,0),IF(Dane!$C$9=3,IFERROR(ROUND(J605-ROUND(J605*0.0976,2)-ROUND(J605*0.015,2)-ROUND(J605*0.0245,2),2)/W605,0),0))</f>
        <v>0</v>
      </c>
      <c r="BA605" s="39">
        <f t="shared" si="148"/>
        <v>0</v>
      </c>
      <c r="BB605" s="39">
        <f t="shared" si="149"/>
        <v>0</v>
      </c>
      <c r="BC605" s="39">
        <f t="shared" si="142"/>
        <v>0</v>
      </c>
      <c r="BD605" s="39">
        <f>IF(Dane!$C$9=2,IFERROR(BC605/W605,0),IF(Dane!$C$9=3,IFERROR(BC605/W605,0),0))</f>
        <v>0</v>
      </c>
      <c r="BE605" s="39">
        <f t="shared" si="150"/>
        <v>0</v>
      </c>
      <c r="BF605" s="39">
        <v>0</v>
      </c>
      <c r="BG605" s="39">
        <f t="shared" si="151"/>
        <v>0</v>
      </c>
      <c r="BH605" s="39">
        <f>IF(Dane!$C$9=2,IF(ROUND((S605+T605)*BG605,2)&gt;$AN$1,$AN$1,ROUND((S605+T605)*BG605,2)),IF(Dane!$C$9=3,IF(ROUND((S605+T605)*BG605,2)&gt;$AN$1,$AN$1,ROUND((S605+T605)*BG605,2)),0))</f>
        <v>0</v>
      </c>
      <c r="BI605" s="39">
        <v>0</v>
      </c>
      <c r="BJ605" s="39">
        <f>IF(Dane!$C$9=3,IFERROR(J605/AB605,0),0)</f>
        <v>0</v>
      </c>
      <c r="BK605" s="39">
        <f>IF(Dane!$C$9=3,IFERROR(ROUND(J605-ROUND(J605*0.0976,2)-ROUND(J605*0.015,2)-ROUND(J605*0.0245,2),2)/AB605,0),0)</f>
        <v>0</v>
      </c>
      <c r="BL605" s="39">
        <f t="shared" si="152"/>
        <v>0</v>
      </c>
      <c r="BM605" s="39">
        <f t="shared" si="153"/>
        <v>0</v>
      </c>
      <c r="BN605" s="39">
        <f t="shared" si="143"/>
        <v>0</v>
      </c>
      <c r="BO605" s="39">
        <f>IF(Dane!$C$9=3,IFERROR(BN605/AB605,0),0)</f>
        <v>0</v>
      </c>
      <c r="BP605" s="39">
        <f t="shared" si="154"/>
        <v>0</v>
      </c>
      <c r="BQ605" s="39">
        <v>0</v>
      </c>
      <c r="BR605" s="39">
        <f t="shared" si="155"/>
        <v>0</v>
      </c>
      <c r="BS605" s="39">
        <f>IF(Dane!$C$9=3,IF(ROUND((X605+Y605)*BR605,2)&gt;$AN$1,$AN$1,ROUND((X605+Y605)*BR605,2)),0)</f>
        <v>0</v>
      </c>
      <c r="BT605" s="39">
        <v>0</v>
      </c>
    </row>
    <row r="606" spans="1:72">
      <c r="A606" s="87">
        <v>597</v>
      </c>
      <c r="B606" s="1"/>
      <c r="C606" s="1"/>
      <c r="D606" s="2"/>
      <c r="E606" s="3"/>
      <c r="F606" s="4"/>
      <c r="G606" s="5"/>
      <c r="H606" s="5"/>
      <c r="I606" s="6"/>
      <c r="J606" s="5"/>
      <c r="K606" s="5"/>
      <c r="L606" s="5"/>
      <c r="M606" s="55"/>
      <c r="N606" s="8"/>
      <c r="O606" s="105"/>
      <c r="P606" s="5"/>
      <c r="Q606" s="5"/>
      <c r="R606" s="105">
        <f>Dane!$C$10</f>
        <v>0</v>
      </c>
      <c r="S606" s="8"/>
      <c r="T606" s="105"/>
      <c r="U606" s="5"/>
      <c r="V606" s="5"/>
      <c r="W606" s="107">
        <f>Dane!$C$11</f>
        <v>0</v>
      </c>
      <c r="X606" s="8"/>
      <c r="Y606" s="105"/>
      <c r="Z606" s="5"/>
      <c r="AA606" s="5"/>
      <c r="AB606" s="110">
        <f>Dane!$C$12</f>
        <v>0</v>
      </c>
      <c r="AC606" s="108">
        <f>IF(Dane!$E$3=1,AP606+BA606+BL606,IF(Dane!$E$3=2,AT606+BE606+BP606,AW606+BH606+BS606))</f>
        <v>0</v>
      </c>
      <c r="AD606" s="14">
        <f>IF(Dane!$E$3=1,AQ606+BB606+BM606,IF(Dane!$E$3=2,AU606+BF606+BQ606,AX606+BI606+BT606))</f>
        <v>0</v>
      </c>
      <c r="AE606" s="14">
        <f>IF((J606*Dane!$C$9)-AC606&lt;0,0,(J606*Dane!$C$9)-AC606)</f>
        <v>0</v>
      </c>
      <c r="AF606" s="61">
        <f>IF((K606*Dane!$C$9)-AD606&lt;0,0,(K606*Dane!$C$9)-AD606)</f>
        <v>0</v>
      </c>
      <c r="AG606" s="93"/>
      <c r="AH606" s="84">
        <f>IF(Dane!$E$3=1,AP606,IF(Dane!$E$3=2,AT606,AW606))</f>
        <v>0</v>
      </c>
      <c r="AI606" s="84">
        <f>IF(Dane!$E$3=1,AQ606,IF(Dane!$E$3=2,AU606,AX606))</f>
        <v>0</v>
      </c>
      <c r="AJ606" s="84">
        <f>IF(Dane!$E$3=1,BA606,IF(Dane!$E$3=2,BE606,BH606))</f>
        <v>0</v>
      </c>
      <c r="AK606" s="84">
        <f>IF(Dane!$E$3=1,BB606,IF(Dane!$E$3=2,BF606,BI606))</f>
        <v>0</v>
      </c>
      <c r="AL606" s="84">
        <f>IF(Dane!$E$3=1,BL606,IF(Dane!$E$3=2,BP606,BS606))</f>
        <v>0</v>
      </c>
      <c r="AM606" s="84">
        <f>IF(Dane!$E$3=1,BM606,IF(Dane!$E$3=2,BQ606,BT606))</f>
        <v>0</v>
      </c>
      <c r="AN606" s="39">
        <f>IF(Dane!$C$9="",0,IFERROR(J606/R606,0))</f>
        <v>0</v>
      </c>
      <c r="AO606" s="39">
        <f>IF(Dane!$C$9="",0,IFERROR(ROUND(J606-ROUND(J606*0.0976,2)-ROUND(J606*0.015,2)-ROUND(J606*0.0245,2),2)/R606,0))</f>
        <v>0</v>
      </c>
      <c r="AP606" s="39">
        <f t="shared" si="144"/>
        <v>0</v>
      </c>
      <c r="AQ606" s="39">
        <f t="shared" si="145"/>
        <v>0</v>
      </c>
      <c r="AR606" s="39">
        <f t="shared" si="141"/>
        <v>0</v>
      </c>
      <c r="AS606" s="39">
        <f>IF(Dane!$C$9="",0,IFERROR(AR606/R606,0))</f>
        <v>0</v>
      </c>
      <c r="AT606" s="39">
        <f t="shared" si="146"/>
        <v>0</v>
      </c>
      <c r="AU606" s="39">
        <v>0</v>
      </c>
      <c r="AV606" s="39">
        <f t="shared" si="147"/>
        <v>0</v>
      </c>
      <c r="AW606" s="39">
        <f>IF(Dane!$C$9="",0,IF(ROUND((N606+O606)*AV606,2)&gt;$AN$1,$AN$1,ROUND((N606+O606)*AV606,2)))</f>
        <v>0</v>
      </c>
      <c r="AX606" s="39">
        <v>0</v>
      </c>
      <c r="AY606" s="39">
        <f>IF(Dane!$C$9=2,IFERROR(J606/W606,0),IF(Dane!$C$9=3,IFERROR(J606/W606,0),0))</f>
        <v>0</v>
      </c>
      <c r="AZ606" s="39">
        <f>IF(Dane!$C$9=2,IFERROR(ROUND(J606-ROUND(J606*0.0976,2)-ROUND(J606*0.015,2)-ROUND(J606*0.0245,2),2)/W606,0),IF(Dane!$C$9=3,IFERROR(ROUND(J606-ROUND(J606*0.0976,2)-ROUND(J606*0.015,2)-ROUND(J606*0.0245,2),2)/W606,0),0))</f>
        <v>0</v>
      </c>
      <c r="BA606" s="39">
        <f t="shared" si="148"/>
        <v>0</v>
      </c>
      <c r="BB606" s="39">
        <f t="shared" si="149"/>
        <v>0</v>
      </c>
      <c r="BC606" s="39">
        <f t="shared" si="142"/>
        <v>0</v>
      </c>
      <c r="BD606" s="39">
        <f>IF(Dane!$C$9=2,IFERROR(BC606/W606,0),IF(Dane!$C$9=3,IFERROR(BC606/W606,0),0))</f>
        <v>0</v>
      </c>
      <c r="BE606" s="39">
        <f t="shared" si="150"/>
        <v>0</v>
      </c>
      <c r="BF606" s="39">
        <v>0</v>
      </c>
      <c r="BG606" s="39">
        <f t="shared" si="151"/>
        <v>0</v>
      </c>
      <c r="BH606" s="39">
        <f>IF(Dane!$C$9=2,IF(ROUND((S606+T606)*BG606,2)&gt;$AN$1,$AN$1,ROUND((S606+T606)*BG606,2)),IF(Dane!$C$9=3,IF(ROUND((S606+T606)*BG606,2)&gt;$AN$1,$AN$1,ROUND((S606+T606)*BG606,2)),0))</f>
        <v>0</v>
      </c>
      <c r="BI606" s="39">
        <v>0</v>
      </c>
      <c r="BJ606" s="39">
        <f>IF(Dane!$C$9=3,IFERROR(J606/AB606,0),0)</f>
        <v>0</v>
      </c>
      <c r="BK606" s="39">
        <f>IF(Dane!$C$9=3,IFERROR(ROUND(J606-ROUND(J606*0.0976,2)-ROUND(J606*0.015,2)-ROUND(J606*0.0245,2),2)/AB606,0),0)</f>
        <v>0</v>
      </c>
      <c r="BL606" s="39">
        <f t="shared" si="152"/>
        <v>0</v>
      </c>
      <c r="BM606" s="39">
        <f t="shared" si="153"/>
        <v>0</v>
      </c>
      <c r="BN606" s="39">
        <f t="shared" si="143"/>
        <v>0</v>
      </c>
      <c r="BO606" s="39">
        <f>IF(Dane!$C$9=3,IFERROR(BN606/AB606,0),0)</f>
        <v>0</v>
      </c>
      <c r="BP606" s="39">
        <f t="shared" si="154"/>
        <v>0</v>
      </c>
      <c r="BQ606" s="39">
        <v>0</v>
      </c>
      <c r="BR606" s="39">
        <f t="shared" si="155"/>
        <v>0</v>
      </c>
      <c r="BS606" s="39">
        <f>IF(Dane!$C$9=3,IF(ROUND((X606+Y606)*BR606,2)&gt;$AN$1,$AN$1,ROUND((X606+Y606)*BR606,2)),0)</f>
        <v>0</v>
      </c>
      <c r="BT606" s="39">
        <v>0</v>
      </c>
    </row>
    <row r="607" spans="1:72">
      <c r="A607" s="87">
        <v>598</v>
      </c>
      <c r="B607" s="1"/>
      <c r="C607" s="1"/>
      <c r="D607" s="2"/>
      <c r="E607" s="3"/>
      <c r="F607" s="4"/>
      <c r="G607" s="5"/>
      <c r="H607" s="5"/>
      <c r="I607" s="6"/>
      <c r="J607" s="5"/>
      <c r="K607" s="5"/>
      <c r="L607" s="5"/>
      <c r="M607" s="55"/>
      <c r="N607" s="8"/>
      <c r="O607" s="105"/>
      <c r="P607" s="5"/>
      <c r="Q607" s="5"/>
      <c r="R607" s="105">
        <f>Dane!$C$10</f>
        <v>0</v>
      </c>
      <c r="S607" s="8"/>
      <c r="T607" s="105"/>
      <c r="U607" s="5"/>
      <c r="V607" s="5"/>
      <c r="W607" s="107">
        <f>Dane!$C$11</f>
        <v>0</v>
      </c>
      <c r="X607" s="8"/>
      <c r="Y607" s="105"/>
      <c r="Z607" s="5"/>
      <c r="AA607" s="5"/>
      <c r="AB607" s="110">
        <f>Dane!$C$12</f>
        <v>0</v>
      </c>
      <c r="AC607" s="108">
        <f>IF(Dane!$E$3=1,AP607+BA607+BL607,IF(Dane!$E$3=2,AT607+BE607+BP607,AW607+BH607+BS607))</f>
        <v>0</v>
      </c>
      <c r="AD607" s="14">
        <f>IF(Dane!$E$3=1,AQ607+BB607+BM607,IF(Dane!$E$3=2,AU607+BF607+BQ607,AX607+BI607+BT607))</f>
        <v>0</v>
      </c>
      <c r="AE607" s="14">
        <f>IF((J607*Dane!$C$9)-AC607&lt;0,0,(J607*Dane!$C$9)-AC607)</f>
        <v>0</v>
      </c>
      <c r="AF607" s="61">
        <f>IF((K607*Dane!$C$9)-AD607&lt;0,0,(K607*Dane!$C$9)-AD607)</f>
        <v>0</v>
      </c>
      <c r="AG607" s="93"/>
      <c r="AH607" s="84">
        <f>IF(Dane!$E$3=1,AP607,IF(Dane!$E$3=2,AT607,AW607))</f>
        <v>0</v>
      </c>
      <c r="AI607" s="84">
        <f>IF(Dane!$E$3=1,AQ607,IF(Dane!$E$3=2,AU607,AX607))</f>
        <v>0</v>
      </c>
      <c r="AJ607" s="84">
        <f>IF(Dane!$E$3=1,BA607,IF(Dane!$E$3=2,BE607,BH607))</f>
        <v>0</v>
      </c>
      <c r="AK607" s="84">
        <f>IF(Dane!$E$3=1,BB607,IF(Dane!$E$3=2,BF607,BI607))</f>
        <v>0</v>
      </c>
      <c r="AL607" s="84">
        <f>IF(Dane!$E$3=1,BL607,IF(Dane!$E$3=2,BP607,BS607))</f>
        <v>0</v>
      </c>
      <c r="AM607" s="84">
        <f>IF(Dane!$E$3=1,BM607,IF(Dane!$E$3=2,BQ607,BT607))</f>
        <v>0</v>
      </c>
      <c r="AN607" s="39">
        <f>IF(Dane!$C$9="",0,IFERROR(J607/R607,0))</f>
        <v>0</v>
      </c>
      <c r="AO607" s="39">
        <f>IF(Dane!$C$9="",0,IFERROR(ROUND(J607-ROUND(J607*0.0976,2)-ROUND(J607*0.015,2)-ROUND(J607*0.0245,2),2)/R607,0))</f>
        <v>0</v>
      </c>
      <c r="AP607" s="39">
        <f t="shared" si="144"/>
        <v>0</v>
      </c>
      <c r="AQ607" s="39">
        <f t="shared" si="145"/>
        <v>0</v>
      </c>
      <c r="AR607" s="39">
        <f t="shared" si="141"/>
        <v>0</v>
      </c>
      <c r="AS607" s="39">
        <f>IF(Dane!$C$9="",0,IFERROR(AR607/R607,0))</f>
        <v>0</v>
      </c>
      <c r="AT607" s="39">
        <f t="shared" si="146"/>
        <v>0</v>
      </c>
      <c r="AU607" s="39">
        <v>0</v>
      </c>
      <c r="AV607" s="39">
        <f t="shared" si="147"/>
        <v>0</v>
      </c>
      <c r="AW607" s="39">
        <f>IF(Dane!$C$9="",0,IF(ROUND((N607+O607)*AV607,2)&gt;$AN$1,$AN$1,ROUND((N607+O607)*AV607,2)))</f>
        <v>0</v>
      </c>
      <c r="AX607" s="39">
        <v>0</v>
      </c>
      <c r="AY607" s="39">
        <f>IF(Dane!$C$9=2,IFERROR(J607/W607,0),IF(Dane!$C$9=3,IFERROR(J607/W607,0),0))</f>
        <v>0</v>
      </c>
      <c r="AZ607" s="39">
        <f>IF(Dane!$C$9=2,IFERROR(ROUND(J607-ROUND(J607*0.0976,2)-ROUND(J607*0.015,2)-ROUND(J607*0.0245,2),2)/W607,0),IF(Dane!$C$9=3,IFERROR(ROUND(J607-ROUND(J607*0.0976,2)-ROUND(J607*0.015,2)-ROUND(J607*0.0245,2),2)/W607,0),0))</f>
        <v>0</v>
      </c>
      <c r="BA607" s="39">
        <f t="shared" si="148"/>
        <v>0</v>
      </c>
      <c r="BB607" s="39">
        <f t="shared" si="149"/>
        <v>0</v>
      </c>
      <c r="BC607" s="39">
        <f t="shared" si="142"/>
        <v>0</v>
      </c>
      <c r="BD607" s="39">
        <f>IF(Dane!$C$9=2,IFERROR(BC607/W607,0),IF(Dane!$C$9=3,IFERROR(BC607/W607,0),0))</f>
        <v>0</v>
      </c>
      <c r="BE607" s="39">
        <f t="shared" si="150"/>
        <v>0</v>
      </c>
      <c r="BF607" s="39">
        <v>0</v>
      </c>
      <c r="BG607" s="39">
        <f t="shared" si="151"/>
        <v>0</v>
      </c>
      <c r="BH607" s="39">
        <f>IF(Dane!$C$9=2,IF(ROUND((S607+T607)*BG607,2)&gt;$AN$1,$AN$1,ROUND((S607+T607)*BG607,2)),IF(Dane!$C$9=3,IF(ROUND((S607+T607)*BG607,2)&gt;$AN$1,$AN$1,ROUND((S607+T607)*BG607,2)),0))</f>
        <v>0</v>
      </c>
      <c r="BI607" s="39">
        <v>0</v>
      </c>
      <c r="BJ607" s="39">
        <f>IF(Dane!$C$9=3,IFERROR(J607/AB607,0),0)</f>
        <v>0</v>
      </c>
      <c r="BK607" s="39">
        <f>IF(Dane!$C$9=3,IFERROR(ROUND(J607-ROUND(J607*0.0976,2)-ROUND(J607*0.015,2)-ROUND(J607*0.0245,2),2)/AB607,0),0)</f>
        <v>0</v>
      </c>
      <c r="BL607" s="39">
        <f t="shared" si="152"/>
        <v>0</v>
      </c>
      <c r="BM607" s="39">
        <f t="shared" si="153"/>
        <v>0</v>
      </c>
      <c r="BN607" s="39">
        <f t="shared" si="143"/>
        <v>0</v>
      </c>
      <c r="BO607" s="39">
        <f>IF(Dane!$C$9=3,IFERROR(BN607/AB607,0),0)</f>
        <v>0</v>
      </c>
      <c r="BP607" s="39">
        <f t="shared" si="154"/>
        <v>0</v>
      </c>
      <c r="BQ607" s="39">
        <v>0</v>
      </c>
      <c r="BR607" s="39">
        <f t="shared" si="155"/>
        <v>0</v>
      </c>
      <c r="BS607" s="39">
        <f>IF(Dane!$C$9=3,IF(ROUND((X607+Y607)*BR607,2)&gt;$AN$1,$AN$1,ROUND((X607+Y607)*BR607,2)),0)</f>
        <v>0</v>
      </c>
      <c r="BT607" s="39">
        <v>0</v>
      </c>
    </row>
    <row r="608" spans="1:72">
      <c r="A608" s="87">
        <v>599</v>
      </c>
      <c r="B608" s="1"/>
      <c r="C608" s="1"/>
      <c r="D608" s="2"/>
      <c r="E608" s="3"/>
      <c r="F608" s="4"/>
      <c r="G608" s="5"/>
      <c r="H608" s="5"/>
      <c r="I608" s="6"/>
      <c r="J608" s="5"/>
      <c r="K608" s="5"/>
      <c r="L608" s="5"/>
      <c r="M608" s="55"/>
      <c r="N608" s="8"/>
      <c r="O608" s="105"/>
      <c r="P608" s="5"/>
      <c r="Q608" s="5"/>
      <c r="R608" s="105">
        <f>Dane!$C$10</f>
        <v>0</v>
      </c>
      <c r="S608" s="8"/>
      <c r="T608" s="105"/>
      <c r="U608" s="5"/>
      <c r="V608" s="5"/>
      <c r="W608" s="107">
        <f>Dane!$C$11</f>
        <v>0</v>
      </c>
      <c r="X608" s="8"/>
      <c r="Y608" s="105"/>
      <c r="Z608" s="5"/>
      <c r="AA608" s="5"/>
      <c r="AB608" s="110">
        <f>Dane!$C$12</f>
        <v>0</v>
      </c>
      <c r="AC608" s="108">
        <f>IF(Dane!$E$3=1,AP608+BA608+BL608,IF(Dane!$E$3=2,AT608+BE608+BP608,AW608+BH608+BS608))</f>
        <v>0</v>
      </c>
      <c r="AD608" s="14">
        <f>IF(Dane!$E$3=1,AQ608+BB608+BM608,IF(Dane!$E$3=2,AU608+BF608+BQ608,AX608+BI608+BT608))</f>
        <v>0</v>
      </c>
      <c r="AE608" s="14">
        <f>IF((J608*Dane!$C$9)-AC608&lt;0,0,(J608*Dane!$C$9)-AC608)</f>
        <v>0</v>
      </c>
      <c r="AF608" s="61">
        <f>IF((K608*Dane!$C$9)-AD608&lt;0,0,(K608*Dane!$C$9)-AD608)</f>
        <v>0</v>
      </c>
      <c r="AG608" s="93"/>
      <c r="AH608" s="84">
        <f>IF(Dane!$E$3=1,AP608,IF(Dane!$E$3=2,AT608,AW608))</f>
        <v>0</v>
      </c>
      <c r="AI608" s="84">
        <f>IF(Dane!$E$3=1,AQ608,IF(Dane!$E$3=2,AU608,AX608))</f>
        <v>0</v>
      </c>
      <c r="AJ608" s="84">
        <f>IF(Dane!$E$3=1,BA608,IF(Dane!$E$3=2,BE608,BH608))</f>
        <v>0</v>
      </c>
      <c r="AK608" s="84">
        <f>IF(Dane!$E$3=1,BB608,IF(Dane!$E$3=2,BF608,BI608))</f>
        <v>0</v>
      </c>
      <c r="AL608" s="84">
        <f>IF(Dane!$E$3=1,BL608,IF(Dane!$E$3=2,BP608,BS608))</f>
        <v>0</v>
      </c>
      <c r="AM608" s="84">
        <f>IF(Dane!$E$3=1,BM608,IF(Dane!$E$3=2,BQ608,BT608))</f>
        <v>0</v>
      </c>
      <c r="AN608" s="39">
        <f>IF(Dane!$C$9="",0,IFERROR(J608/R608,0))</f>
        <v>0</v>
      </c>
      <c r="AO608" s="39">
        <f>IF(Dane!$C$9="",0,IFERROR(ROUND(J608-ROUND(J608*0.0976,2)-ROUND(J608*0.015,2)-ROUND(J608*0.0245,2),2)/R608,0))</f>
        <v>0</v>
      </c>
      <c r="AP608" s="39">
        <f t="shared" si="144"/>
        <v>0</v>
      </c>
      <c r="AQ608" s="39">
        <f t="shared" si="145"/>
        <v>0</v>
      </c>
      <c r="AR608" s="39">
        <f t="shared" si="141"/>
        <v>0</v>
      </c>
      <c r="AS608" s="39">
        <f>IF(Dane!$C$9="",0,IFERROR(AR608/R608,0))</f>
        <v>0</v>
      </c>
      <c r="AT608" s="39">
        <f t="shared" si="146"/>
        <v>0</v>
      </c>
      <c r="AU608" s="39">
        <v>0</v>
      </c>
      <c r="AV608" s="39">
        <f t="shared" si="147"/>
        <v>0</v>
      </c>
      <c r="AW608" s="39">
        <f>IF(Dane!$C$9="",0,IF(ROUND((N608+O608)*AV608,2)&gt;$AN$1,$AN$1,ROUND((N608+O608)*AV608,2)))</f>
        <v>0</v>
      </c>
      <c r="AX608" s="39">
        <v>0</v>
      </c>
      <c r="AY608" s="39">
        <f>IF(Dane!$C$9=2,IFERROR(J608/W608,0),IF(Dane!$C$9=3,IFERROR(J608/W608,0),0))</f>
        <v>0</v>
      </c>
      <c r="AZ608" s="39">
        <f>IF(Dane!$C$9=2,IFERROR(ROUND(J608-ROUND(J608*0.0976,2)-ROUND(J608*0.015,2)-ROUND(J608*0.0245,2),2)/W608,0),IF(Dane!$C$9=3,IFERROR(ROUND(J608-ROUND(J608*0.0976,2)-ROUND(J608*0.015,2)-ROUND(J608*0.0245,2),2)/W608,0),0))</f>
        <v>0</v>
      </c>
      <c r="BA608" s="39">
        <f t="shared" si="148"/>
        <v>0</v>
      </c>
      <c r="BB608" s="39">
        <f t="shared" si="149"/>
        <v>0</v>
      </c>
      <c r="BC608" s="39">
        <f t="shared" si="142"/>
        <v>0</v>
      </c>
      <c r="BD608" s="39">
        <f>IF(Dane!$C$9=2,IFERROR(BC608/W608,0),IF(Dane!$C$9=3,IFERROR(BC608/W608,0),0))</f>
        <v>0</v>
      </c>
      <c r="BE608" s="39">
        <f t="shared" si="150"/>
        <v>0</v>
      </c>
      <c r="BF608" s="39">
        <v>0</v>
      </c>
      <c r="BG608" s="39">
        <f t="shared" si="151"/>
        <v>0</v>
      </c>
      <c r="BH608" s="39">
        <f>IF(Dane!$C$9=2,IF(ROUND((S608+T608)*BG608,2)&gt;$AN$1,$AN$1,ROUND((S608+T608)*BG608,2)),IF(Dane!$C$9=3,IF(ROUND((S608+T608)*BG608,2)&gt;$AN$1,$AN$1,ROUND((S608+T608)*BG608,2)),0))</f>
        <v>0</v>
      </c>
      <c r="BI608" s="39">
        <v>0</v>
      </c>
      <c r="BJ608" s="39">
        <f>IF(Dane!$C$9=3,IFERROR(J608/AB608,0),0)</f>
        <v>0</v>
      </c>
      <c r="BK608" s="39">
        <f>IF(Dane!$C$9=3,IFERROR(ROUND(J608-ROUND(J608*0.0976,2)-ROUND(J608*0.015,2)-ROUND(J608*0.0245,2),2)/AB608,0),0)</f>
        <v>0</v>
      </c>
      <c r="BL608" s="39">
        <f t="shared" si="152"/>
        <v>0</v>
      </c>
      <c r="BM608" s="39">
        <f t="shared" si="153"/>
        <v>0</v>
      </c>
      <c r="BN608" s="39">
        <f t="shared" si="143"/>
        <v>0</v>
      </c>
      <c r="BO608" s="39">
        <f>IF(Dane!$C$9=3,IFERROR(BN608/AB608,0),0)</f>
        <v>0</v>
      </c>
      <c r="BP608" s="39">
        <f t="shared" si="154"/>
        <v>0</v>
      </c>
      <c r="BQ608" s="39">
        <v>0</v>
      </c>
      <c r="BR608" s="39">
        <f t="shared" si="155"/>
        <v>0</v>
      </c>
      <c r="BS608" s="39">
        <f>IF(Dane!$C$9=3,IF(ROUND((X608+Y608)*BR608,2)&gt;$AN$1,$AN$1,ROUND((X608+Y608)*BR608,2)),0)</f>
        <v>0</v>
      </c>
      <c r="BT608" s="39">
        <v>0</v>
      </c>
    </row>
    <row r="609" spans="1:72">
      <c r="A609" s="87">
        <v>600</v>
      </c>
      <c r="B609" s="1"/>
      <c r="C609" s="1"/>
      <c r="D609" s="2"/>
      <c r="E609" s="3"/>
      <c r="F609" s="4"/>
      <c r="G609" s="5"/>
      <c r="H609" s="5"/>
      <c r="I609" s="6"/>
      <c r="J609" s="5"/>
      <c r="K609" s="5"/>
      <c r="L609" s="5"/>
      <c r="M609" s="55"/>
      <c r="N609" s="8"/>
      <c r="O609" s="105"/>
      <c r="P609" s="5"/>
      <c r="Q609" s="5"/>
      <c r="R609" s="105">
        <f>Dane!$C$10</f>
        <v>0</v>
      </c>
      <c r="S609" s="8"/>
      <c r="T609" s="105"/>
      <c r="U609" s="5"/>
      <c r="V609" s="5"/>
      <c r="W609" s="107">
        <f>Dane!$C$11</f>
        <v>0</v>
      </c>
      <c r="X609" s="8"/>
      <c r="Y609" s="105"/>
      <c r="Z609" s="5"/>
      <c r="AA609" s="5"/>
      <c r="AB609" s="110">
        <f>Dane!$C$12</f>
        <v>0</v>
      </c>
      <c r="AC609" s="108">
        <f>IF(Dane!$E$3=1,AP609+BA609+BL609,IF(Dane!$E$3=2,AT609+BE609+BP609,AW609+BH609+BS609))</f>
        <v>0</v>
      </c>
      <c r="AD609" s="14">
        <f>IF(Dane!$E$3=1,AQ609+BB609+BM609,IF(Dane!$E$3=2,AU609+BF609+BQ609,AX609+BI609+BT609))</f>
        <v>0</v>
      </c>
      <c r="AE609" s="14">
        <f>IF((J609*Dane!$C$9)-AC609&lt;0,0,(J609*Dane!$C$9)-AC609)</f>
        <v>0</v>
      </c>
      <c r="AF609" s="61">
        <f>IF((K609*Dane!$C$9)-AD609&lt;0,0,(K609*Dane!$C$9)-AD609)</f>
        <v>0</v>
      </c>
      <c r="AG609" s="93"/>
      <c r="AH609" s="84">
        <f>IF(Dane!$E$3=1,AP609,IF(Dane!$E$3=2,AT609,AW609))</f>
        <v>0</v>
      </c>
      <c r="AI609" s="84">
        <f>IF(Dane!$E$3=1,AQ609,IF(Dane!$E$3=2,AU609,AX609))</f>
        <v>0</v>
      </c>
      <c r="AJ609" s="84">
        <f>IF(Dane!$E$3=1,BA609,IF(Dane!$E$3=2,BE609,BH609))</f>
        <v>0</v>
      </c>
      <c r="AK609" s="84">
        <f>IF(Dane!$E$3=1,BB609,IF(Dane!$E$3=2,BF609,BI609))</f>
        <v>0</v>
      </c>
      <c r="AL609" s="84">
        <f>IF(Dane!$E$3=1,BL609,IF(Dane!$E$3=2,BP609,BS609))</f>
        <v>0</v>
      </c>
      <c r="AM609" s="84">
        <f>IF(Dane!$E$3=1,BM609,IF(Dane!$E$3=2,BQ609,BT609))</f>
        <v>0</v>
      </c>
      <c r="AN609" s="39">
        <f>IF(Dane!$C$9="",0,IFERROR(J609/R609,0))</f>
        <v>0</v>
      </c>
      <c r="AO609" s="39">
        <f>IF(Dane!$C$9="",0,IFERROR(ROUND(J609-ROUND(J609*0.0976,2)-ROUND(J609*0.015,2)-ROUND(J609*0.0245,2),2)/R609,0))</f>
        <v>0</v>
      </c>
      <c r="AP609" s="39">
        <f t="shared" si="144"/>
        <v>0</v>
      </c>
      <c r="AQ609" s="39">
        <f t="shared" si="145"/>
        <v>0</v>
      </c>
      <c r="AR609" s="39">
        <f t="shared" si="141"/>
        <v>0</v>
      </c>
      <c r="AS609" s="39">
        <f>IF(Dane!$C$9="",0,IFERROR(AR609/R609,0))</f>
        <v>0</v>
      </c>
      <c r="AT609" s="39">
        <f t="shared" si="146"/>
        <v>0</v>
      </c>
      <c r="AU609" s="39">
        <v>0</v>
      </c>
      <c r="AV609" s="39">
        <f t="shared" si="147"/>
        <v>0</v>
      </c>
      <c r="AW609" s="39">
        <f>IF(Dane!$C$9="",0,IF(ROUND((N609+O609)*AV609,2)&gt;$AN$1,$AN$1,ROUND((N609+O609)*AV609,2)))</f>
        <v>0</v>
      </c>
      <c r="AX609" s="39">
        <v>0</v>
      </c>
      <c r="AY609" s="39">
        <f>IF(Dane!$C$9=2,IFERROR(J609/W609,0),IF(Dane!$C$9=3,IFERROR(J609/W609,0),0))</f>
        <v>0</v>
      </c>
      <c r="AZ609" s="39">
        <f>IF(Dane!$C$9=2,IFERROR(ROUND(J609-ROUND(J609*0.0976,2)-ROUND(J609*0.015,2)-ROUND(J609*0.0245,2),2)/W609,0),IF(Dane!$C$9=3,IFERROR(ROUND(J609-ROUND(J609*0.0976,2)-ROUND(J609*0.015,2)-ROUND(J609*0.0245,2),2)/W609,0),0))</f>
        <v>0</v>
      </c>
      <c r="BA609" s="39">
        <f t="shared" si="148"/>
        <v>0</v>
      </c>
      <c r="BB609" s="39">
        <f t="shared" si="149"/>
        <v>0</v>
      </c>
      <c r="BC609" s="39">
        <f t="shared" si="142"/>
        <v>0</v>
      </c>
      <c r="BD609" s="39">
        <f>IF(Dane!$C$9=2,IFERROR(BC609/W609,0),IF(Dane!$C$9=3,IFERROR(BC609/W609,0),0))</f>
        <v>0</v>
      </c>
      <c r="BE609" s="39">
        <f t="shared" si="150"/>
        <v>0</v>
      </c>
      <c r="BF609" s="39">
        <v>0</v>
      </c>
      <c r="BG609" s="39">
        <f t="shared" si="151"/>
        <v>0</v>
      </c>
      <c r="BH609" s="39">
        <f>IF(Dane!$C$9=2,IF(ROUND((S609+T609)*BG609,2)&gt;$AN$1,$AN$1,ROUND((S609+T609)*BG609,2)),IF(Dane!$C$9=3,IF(ROUND((S609+T609)*BG609,2)&gt;$AN$1,$AN$1,ROUND((S609+T609)*BG609,2)),0))</f>
        <v>0</v>
      </c>
      <c r="BI609" s="39">
        <v>0</v>
      </c>
      <c r="BJ609" s="39">
        <f>IF(Dane!$C$9=3,IFERROR(J609/AB609,0),0)</f>
        <v>0</v>
      </c>
      <c r="BK609" s="39">
        <f>IF(Dane!$C$9=3,IFERROR(ROUND(J609-ROUND(J609*0.0976,2)-ROUND(J609*0.015,2)-ROUND(J609*0.0245,2),2)/AB609,0),0)</f>
        <v>0</v>
      </c>
      <c r="BL609" s="39">
        <f t="shared" si="152"/>
        <v>0</v>
      </c>
      <c r="BM609" s="39">
        <f t="shared" si="153"/>
        <v>0</v>
      </c>
      <c r="BN609" s="39">
        <f t="shared" si="143"/>
        <v>0</v>
      </c>
      <c r="BO609" s="39">
        <f>IF(Dane!$C$9=3,IFERROR(BN609/AB609,0),0)</f>
        <v>0</v>
      </c>
      <c r="BP609" s="39">
        <f t="shared" si="154"/>
        <v>0</v>
      </c>
      <c r="BQ609" s="39">
        <v>0</v>
      </c>
      <c r="BR609" s="39">
        <f t="shared" si="155"/>
        <v>0</v>
      </c>
      <c r="BS609" s="39">
        <f>IF(Dane!$C$9=3,IF(ROUND((X609+Y609)*BR609,2)&gt;$AN$1,$AN$1,ROUND((X609+Y609)*BR609,2)),0)</f>
        <v>0</v>
      </c>
      <c r="BT609" s="39">
        <v>0</v>
      </c>
    </row>
    <row r="610" spans="1:72">
      <c r="A610" s="87">
        <v>601</v>
      </c>
      <c r="B610" s="1"/>
      <c r="C610" s="1"/>
      <c r="D610" s="2"/>
      <c r="E610" s="3"/>
      <c r="F610" s="4"/>
      <c r="G610" s="5"/>
      <c r="H610" s="5"/>
      <c r="I610" s="6"/>
      <c r="J610" s="5"/>
      <c r="K610" s="5"/>
      <c r="L610" s="5"/>
      <c r="M610" s="55"/>
      <c r="N610" s="8"/>
      <c r="O610" s="105"/>
      <c r="P610" s="5"/>
      <c r="Q610" s="5"/>
      <c r="R610" s="105">
        <f>Dane!$C$10</f>
        <v>0</v>
      </c>
      <c r="S610" s="8"/>
      <c r="T610" s="105"/>
      <c r="U610" s="5"/>
      <c r="V610" s="5"/>
      <c r="W610" s="107">
        <f>Dane!$C$11</f>
        <v>0</v>
      </c>
      <c r="X610" s="8"/>
      <c r="Y610" s="105"/>
      <c r="Z610" s="5"/>
      <c r="AA610" s="5"/>
      <c r="AB610" s="110">
        <f>Dane!$C$12</f>
        <v>0</v>
      </c>
      <c r="AC610" s="108">
        <f>IF(Dane!$E$3=1,AP610+BA610+BL610,IF(Dane!$E$3=2,AT610+BE610+BP610,AW610+BH610+BS610))</f>
        <v>0</v>
      </c>
      <c r="AD610" s="14">
        <f>IF(Dane!$E$3=1,AQ610+BB610+BM610,IF(Dane!$E$3=2,AU610+BF610+BQ610,AX610+BI610+BT610))</f>
        <v>0</v>
      </c>
      <c r="AE610" s="14">
        <f>IF((J610*Dane!$C$9)-AC610&lt;0,0,(J610*Dane!$C$9)-AC610)</f>
        <v>0</v>
      </c>
      <c r="AF610" s="61">
        <f>IF((K610*Dane!$C$9)-AD610&lt;0,0,(K610*Dane!$C$9)-AD610)</f>
        <v>0</v>
      </c>
      <c r="AG610" s="93"/>
      <c r="AH610" s="84">
        <f>IF(Dane!$E$3=1,AP610,IF(Dane!$E$3=2,AT610,AW610))</f>
        <v>0</v>
      </c>
      <c r="AI610" s="84">
        <f>IF(Dane!$E$3=1,AQ610,IF(Dane!$E$3=2,AU610,AX610))</f>
        <v>0</v>
      </c>
      <c r="AJ610" s="84">
        <f>IF(Dane!$E$3=1,BA610,IF(Dane!$E$3=2,BE610,BH610))</f>
        <v>0</v>
      </c>
      <c r="AK610" s="84">
        <f>IF(Dane!$E$3=1,BB610,IF(Dane!$E$3=2,BF610,BI610))</f>
        <v>0</v>
      </c>
      <c r="AL610" s="84">
        <f>IF(Dane!$E$3=1,BL610,IF(Dane!$E$3=2,BP610,BS610))</f>
        <v>0</v>
      </c>
      <c r="AM610" s="84">
        <f>IF(Dane!$E$3=1,BM610,IF(Dane!$E$3=2,BQ610,BT610))</f>
        <v>0</v>
      </c>
      <c r="AN610" s="39">
        <f>IF(Dane!$C$9="",0,IFERROR(J610/R610,0))</f>
        <v>0</v>
      </c>
      <c r="AO610" s="39">
        <f>IF(Dane!$C$9="",0,IFERROR(ROUND(J610-ROUND(J610*0.0976,2)-ROUND(J610*0.015,2)-ROUND(J610*0.0245,2),2)/R610,0))</f>
        <v>0</v>
      </c>
      <c r="AP610" s="39">
        <f t="shared" si="144"/>
        <v>0</v>
      </c>
      <c r="AQ610" s="39">
        <f t="shared" si="145"/>
        <v>0</v>
      </c>
      <c r="AR610" s="39">
        <f t="shared" si="141"/>
        <v>0</v>
      </c>
      <c r="AS610" s="39">
        <f>IF(Dane!$C$9="",0,IFERROR(AR610/R610,0))</f>
        <v>0</v>
      </c>
      <c r="AT610" s="39">
        <f t="shared" si="146"/>
        <v>0</v>
      </c>
      <c r="AU610" s="39">
        <v>0</v>
      </c>
      <c r="AV610" s="39">
        <f t="shared" si="147"/>
        <v>0</v>
      </c>
      <c r="AW610" s="39">
        <f>IF(Dane!$C$9="",0,IF(ROUND((N610+O610)*AV610,2)&gt;$AN$1,$AN$1,ROUND((N610+O610)*AV610,2)))</f>
        <v>0</v>
      </c>
      <c r="AX610" s="39">
        <v>0</v>
      </c>
      <c r="AY610" s="39">
        <f>IF(Dane!$C$9=2,IFERROR(J610/W610,0),IF(Dane!$C$9=3,IFERROR(J610/W610,0),0))</f>
        <v>0</v>
      </c>
      <c r="AZ610" s="39">
        <f>IF(Dane!$C$9=2,IFERROR(ROUND(J610-ROUND(J610*0.0976,2)-ROUND(J610*0.015,2)-ROUND(J610*0.0245,2),2)/W610,0),IF(Dane!$C$9=3,IFERROR(ROUND(J610-ROUND(J610*0.0976,2)-ROUND(J610*0.015,2)-ROUND(J610*0.0245,2),2)/W610,0),0))</f>
        <v>0</v>
      </c>
      <c r="BA610" s="39">
        <f t="shared" si="148"/>
        <v>0</v>
      </c>
      <c r="BB610" s="39">
        <f t="shared" si="149"/>
        <v>0</v>
      </c>
      <c r="BC610" s="39">
        <f t="shared" si="142"/>
        <v>0</v>
      </c>
      <c r="BD610" s="39">
        <f>IF(Dane!$C$9=2,IFERROR(BC610/W610,0),IF(Dane!$C$9=3,IFERROR(BC610/W610,0),0))</f>
        <v>0</v>
      </c>
      <c r="BE610" s="39">
        <f t="shared" si="150"/>
        <v>0</v>
      </c>
      <c r="BF610" s="39">
        <v>0</v>
      </c>
      <c r="BG610" s="39">
        <f t="shared" si="151"/>
        <v>0</v>
      </c>
      <c r="BH610" s="39">
        <f>IF(Dane!$C$9=2,IF(ROUND((S610+T610)*BG610,2)&gt;$AN$1,$AN$1,ROUND((S610+T610)*BG610,2)),IF(Dane!$C$9=3,IF(ROUND((S610+T610)*BG610,2)&gt;$AN$1,$AN$1,ROUND((S610+T610)*BG610,2)),0))</f>
        <v>0</v>
      </c>
      <c r="BI610" s="39">
        <v>0</v>
      </c>
      <c r="BJ610" s="39">
        <f>IF(Dane!$C$9=3,IFERROR(J610/AB610,0),0)</f>
        <v>0</v>
      </c>
      <c r="BK610" s="39">
        <f>IF(Dane!$C$9=3,IFERROR(ROUND(J610-ROUND(J610*0.0976,2)-ROUND(J610*0.015,2)-ROUND(J610*0.0245,2),2)/AB610,0),0)</f>
        <v>0</v>
      </c>
      <c r="BL610" s="39">
        <f t="shared" si="152"/>
        <v>0</v>
      </c>
      <c r="BM610" s="39">
        <f t="shared" si="153"/>
        <v>0</v>
      </c>
      <c r="BN610" s="39">
        <f t="shared" si="143"/>
        <v>0</v>
      </c>
      <c r="BO610" s="39">
        <f>IF(Dane!$C$9=3,IFERROR(BN610/AB610,0),0)</f>
        <v>0</v>
      </c>
      <c r="BP610" s="39">
        <f t="shared" si="154"/>
        <v>0</v>
      </c>
      <c r="BQ610" s="39">
        <v>0</v>
      </c>
      <c r="BR610" s="39">
        <f t="shared" si="155"/>
        <v>0</v>
      </c>
      <c r="BS610" s="39">
        <f>IF(Dane!$C$9=3,IF(ROUND((X610+Y610)*BR610,2)&gt;$AN$1,$AN$1,ROUND((X610+Y610)*BR610,2)),0)</f>
        <v>0</v>
      </c>
      <c r="BT610" s="39">
        <v>0</v>
      </c>
    </row>
    <row r="611" spans="1:72">
      <c r="A611" s="87">
        <v>602</v>
      </c>
      <c r="B611" s="1"/>
      <c r="C611" s="1"/>
      <c r="D611" s="2"/>
      <c r="E611" s="3"/>
      <c r="F611" s="4"/>
      <c r="G611" s="5"/>
      <c r="H611" s="5"/>
      <c r="I611" s="6"/>
      <c r="J611" s="5"/>
      <c r="K611" s="5"/>
      <c r="L611" s="5"/>
      <c r="M611" s="55"/>
      <c r="N611" s="8"/>
      <c r="O611" s="105"/>
      <c r="P611" s="5"/>
      <c r="Q611" s="5"/>
      <c r="R611" s="105">
        <f>Dane!$C$10</f>
        <v>0</v>
      </c>
      <c r="S611" s="8"/>
      <c r="T611" s="105"/>
      <c r="U611" s="5"/>
      <c r="V611" s="5"/>
      <c r="W611" s="107">
        <f>Dane!$C$11</f>
        <v>0</v>
      </c>
      <c r="X611" s="8"/>
      <c r="Y611" s="105"/>
      <c r="Z611" s="5"/>
      <c r="AA611" s="5"/>
      <c r="AB611" s="110">
        <f>Dane!$C$12</f>
        <v>0</v>
      </c>
      <c r="AC611" s="108">
        <f>IF(Dane!$E$3=1,AP611+BA611+BL611,IF(Dane!$E$3=2,AT611+BE611+BP611,AW611+BH611+BS611))</f>
        <v>0</v>
      </c>
      <c r="AD611" s="14">
        <f>IF(Dane!$E$3=1,AQ611+BB611+BM611,IF(Dane!$E$3=2,AU611+BF611+BQ611,AX611+BI611+BT611))</f>
        <v>0</v>
      </c>
      <c r="AE611" s="14">
        <f>IF((J611*Dane!$C$9)-AC611&lt;0,0,(J611*Dane!$C$9)-AC611)</f>
        <v>0</v>
      </c>
      <c r="AF611" s="61">
        <f>IF((K611*Dane!$C$9)-AD611&lt;0,0,(K611*Dane!$C$9)-AD611)</f>
        <v>0</v>
      </c>
      <c r="AG611" s="93"/>
      <c r="AH611" s="84">
        <f>IF(Dane!$E$3=1,AP611,IF(Dane!$E$3=2,AT611,AW611))</f>
        <v>0</v>
      </c>
      <c r="AI611" s="84">
        <f>IF(Dane!$E$3=1,AQ611,IF(Dane!$E$3=2,AU611,AX611))</f>
        <v>0</v>
      </c>
      <c r="AJ611" s="84">
        <f>IF(Dane!$E$3=1,BA611,IF(Dane!$E$3=2,BE611,BH611))</f>
        <v>0</v>
      </c>
      <c r="AK611" s="84">
        <f>IF(Dane!$E$3=1,BB611,IF(Dane!$E$3=2,BF611,BI611))</f>
        <v>0</v>
      </c>
      <c r="AL611" s="84">
        <f>IF(Dane!$E$3=1,BL611,IF(Dane!$E$3=2,BP611,BS611))</f>
        <v>0</v>
      </c>
      <c r="AM611" s="84">
        <f>IF(Dane!$E$3=1,BM611,IF(Dane!$E$3=2,BQ611,BT611))</f>
        <v>0</v>
      </c>
      <c r="AN611" s="39">
        <f>IF(Dane!$C$9="",0,IFERROR(J611/R611,0))</f>
        <v>0</v>
      </c>
      <c r="AO611" s="39">
        <f>IF(Dane!$C$9="",0,IFERROR(ROUND(J611-ROUND(J611*0.0976,2)-ROUND(J611*0.015,2)-ROUND(J611*0.0245,2),2)/R611,0))</f>
        <v>0</v>
      </c>
      <c r="AP611" s="39">
        <f t="shared" si="144"/>
        <v>0</v>
      </c>
      <c r="AQ611" s="39">
        <f t="shared" si="145"/>
        <v>0</v>
      </c>
      <c r="AR611" s="39">
        <f t="shared" si="141"/>
        <v>0</v>
      </c>
      <c r="AS611" s="39">
        <f>IF(Dane!$C$9="",0,IFERROR(AR611/R611,0))</f>
        <v>0</v>
      </c>
      <c r="AT611" s="39">
        <f t="shared" si="146"/>
        <v>0</v>
      </c>
      <c r="AU611" s="39">
        <v>0</v>
      </c>
      <c r="AV611" s="39">
        <f t="shared" si="147"/>
        <v>0</v>
      </c>
      <c r="AW611" s="39">
        <f>IF(Dane!$C$9="",0,IF(ROUND((N611+O611)*AV611,2)&gt;$AN$1,$AN$1,ROUND((N611+O611)*AV611,2)))</f>
        <v>0</v>
      </c>
      <c r="AX611" s="39">
        <v>0</v>
      </c>
      <c r="AY611" s="39">
        <f>IF(Dane!$C$9=2,IFERROR(J611/W611,0),IF(Dane!$C$9=3,IFERROR(J611/W611,0),0))</f>
        <v>0</v>
      </c>
      <c r="AZ611" s="39">
        <f>IF(Dane!$C$9=2,IFERROR(ROUND(J611-ROUND(J611*0.0976,2)-ROUND(J611*0.015,2)-ROUND(J611*0.0245,2),2)/W611,0),IF(Dane!$C$9=3,IFERROR(ROUND(J611-ROUND(J611*0.0976,2)-ROUND(J611*0.015,2)-ROUND(J611*0.0245,2),2)/W611,0),0))</f>
        <v>0</v>
      </c>
      <c r="BA611" s="39">
        <f t="shared" si="148"/>
        <v>0</v>
      </c>
      <c r="BB611" s="39">
        <f t="shared" si="149"/>
        <v>0</v>
      </c>
      <c r="BC611" s="39">
        <f t="shared" si="142"/>
        <v>0</v>
      </c>
      <c r="BD611" s="39">
        <f>IF(Dane!$C$9=2,IFERROR(BC611/W611,0),IF(Dane!$C$9=3,IFERROR(BC611/W611,0),0))</f>
        <v>0</v>
      </c>
      <c r="BE611" s="39">
        <f t="shared" si="150"/>
        <v>0</v>
      </c>
      <c r="BF611" s="39">
        <v>0</v>
      </c>
      <c r="BG611" s="39">
        <f t="shared" si="151"/>
        <v>0</v>
      </c>
      <c r="BH611" s="39">
        <f>IF(Dane!$C$9=2,IF(ROUND((S611+T611)*BG611,2)&gt;$AN$1,$AN$1,ROUND((S611+T611)*BG611,2)),IF(Dane!$C$9=3,IF(ROUND((S611+T611)*BG611,2)&gt;$AN$1,$AN$1,ROUND((S611+T611)*BG611,2)),0))</f>
        <v>0</v>
      </c>
      <c r="BI611" s="39">
        <v>0</v>
      </c>
      <c r="BJ611" s="39">
        <f>IF(Dane!$C$9=3,IFERROR(J611/AB611,0),0)</f>
        <v>0</v>
      </c>
      <c r="BK611" s="39">
        <f>IF(Dane!$C$9=3,IFERROR(ROUND(J611-ROUND(J611*0.0976,2)-ROUND(J611*0.015,2)-ROUND(J611*0.0245,2),2)/AB611,0),0)</f>
        <v>0</v>
      </c>
      <c r="BL611" s="39">
        <f t="shared" si="152"/>
        <v>0</v>
      </c>
      <c r="BM611" s="39">
        <f t="shared" si="153"/>
        <v>0</v>
      </c>
      <c r="BN611" s="39">
        <f t="shared" si="143"/>
        <v>0</v>
      </c>
      <c r="BO611" s="39">
        <f>IF(Dane!$C$9=3,IFERROR(BN611/AB611,0),0)</f>
        <v>0</v>
      </c>
      <c r="BP611" s="39">
        <f t="shared" si="154"/>
        <v>0</v>
      </c>
      <c r="BQ611" s="39">
        <v>0</v>
      </c>
      <c r="BR611" s="39">
        <f t="shared" si="155"/>
        <v>0</v>
      </c>
      <c r="BS611" s="39">
        <f>IF(Dane!$C$9=3,IF(ROUND((X611+Y611)*BR611,2)&gt;$AN$1,$AN$1,ROUND((X611+Y611)*BR611,2)),0)</f>
        <v>0</v>
      </c>
      <c r="BT611" s="39">
        <v>0</v>
      </c>
    </row>
    <row r="612" spans="1:72">
      <c r="A612" s="87">
        <v>603</v>
      </c>
      <c r="B612" s="1"/>
      <c r="C612" s="1"/>
      <c r="D612" s="2"/>
      <c r="E612" s="3"/>
      <c r="F612" s="4"/>
      <c r="G612" s="5"/>
      <c r="H612" s="5"/>
      <c r="I612" s="6"/>
      <c r="J612" s="5"/>
      <c r="K612" s="5"/>
      <c r="L612" s="5"/>
      <c r="M612" s="55"/>
      <c r="N612" s="8"/>
      <c r="O612" s="105"/>
      <c r="P612" s="5"/>
      <c r="Q612" s="5"/>
      <c r="R612" s="105">
        <f>Dane!$C$10</f>
        <v>0</v>
      </c>
      <c r="S612" s="8"/>
      <c r="T612" s="105"/>
      <c r="U612" s="5"/>
      <c r="V612" s="5"/>
      <c r="W612" s="107">
        <f>Dane!$C$11</f>
        <v>0</v>
      </c>
      <c r="X612" s="8"/>
      <c r="Y612" s="105"/>
      <c r="Z612" s="5"/>
      <c r="AA612" s="5"/>
      <c r="AB612" s="110">
        <f>Dane!$C$12</f>
        <v>0</v>
      </c>
      <c r="AC612" s="108">
        <f>IF(Dane!$E$3=1,AP612+BA612+BL612,IF(Dane!$E$3=2,AT612+BE612+BP612,AW612+BH612+BS612))</f>
        <v>0</v>
      </c>
      <c r="AD612" s="14">
        <f>IF(Dane!$E$3=1,AQ612+BB612+BM612,IF(Dane!$E$3=2,AU612+BF612+BQ612,AX612+BI612+BT612))</f>
        <v>0</v>
      </c>
      <c r="AE612" s="14">
        <f>IF((J612*Dane!$C$9)-AC612&lt;0,0,(J612*Dane!$C$9)-AC612)</f>
        <v>0</v>
      </c>
      <c r="AF612" s="61">
        <f>IF((K612*Dane!$C$9)-AD612&lt;0,0,(K612*Dane!$C$9)-AD612)</f>
        <v>0</v>
      </c>
      <c r="AG612" s="93"/>
      <c r="AH612" s="84">
        <f>IF(Dane!$E$3=1,AP612,IF(Dane!$E$3=2,AT612,AW612))</f>
        <v>0</v>
      </c>
      <c r="AI612" s="84">
        <f>IF(Dane!$E$3=1,AQ612,IF(Dane!$E$3=2,AU612,AX612))</f>
        <v>0</v>
      </c>
      <c r="AJ612" s="84">
        <f>IF(Dane!$E$3=1,BA612,IF(Dane!$E$3=2,BE612,BH612))</f>
        <v>0</v>
      </c>
      <c r="AK612" s="84">
        <f>IF(Dane!$E$3=1,BB612,IF(Dane!$E$3=2,BF612,BI612))</f>
        <v>0</v>
      </c>
      <c r="AL612" s="84">
        <f>IF(Dane!$E$3=1,BL612,IF(Dane!$E$3=2,BP612,BS612))</f>
        <v>0</v>
      </c>
      <c r="AM612" s="84">
        <f>IF(Dane!$E$3=1,BM612,IF(Dane!$E$3=2,BQ612,BT612))</f>
        <v>0</v>
      </c>
      <c r="AN612" s="39">
        <f>IF(Dane!$C$9="",0,IFERROR(J612/R612,0))</f>
        <v>0</v>
      </c>
      <c r="AO612" s="39">
        <f>IF(Dane!$C$9="",0,IFERROR(ROUND(J612-ROUND(J612*0.0976,2)-ROUND(J612*0.015,2)-ROUND(J612*0.0245,2),2)/R612,0))</f>
        <v>0</v>
      </c>
      <c r="AP612" s="39">
        <f t="shared" si="144"/>
        <v>0</v>
      </c>
      <c r="AQ612" s="39">
        <f t="shared" si="145"/>
        <v>0</v>
      </c>
      <c r="AR612" s="39">
        <f t="shared" si="141"/>
        <v>0</v>
      </c>
      <c r="AS612" s="39">
        <f>IF(Dane!$C$9="",0,IFERROR(AR612/R612,0))</f>
        <v>0</v>
      </c>
      <c r="AT612" s="39">
        <f t="shared" si="146"/>
        <v>0</v>
      </c>
      <c r="AU612" s="39">
        <v>0</v>
      </c>
      <c r="AV612" s="39">
        <f t="shared" si="147"/>
        <v>0</v>
      </c>
      <c r="AW612" s="39">
        <f>IF(Dane!$C$9="",0,IF(ROUND((N612+O612)*AV612,2)&gt;$AN$1,$AN$1,ROUND((N612+O612)*AV612,2)))</f>
        <v>0</v>
      </c>
      <c r="AX612" s="39">
        <v>0</v>
      </c>
      <c r="AY612" s="39">
        <f>IF(Dane!$C$9=2,IFERROR(J612/W612,0),IF(Dane!$C$9=3,IFERROR(J612/W612,0),0))</f>
        <v>0</v>
      </c>
      <c r="AZ612" s="39">
        <f>IF(Dane!$C$9=2,IFERROR(ROUND(J612-ROUND(J612*0.0976,2)-ROUND(J612*0.015,2)-ROUND(J612*0.0245,2),2)/W612,0),IF(Dane!$C$9=3,IFERROR(ROUND(J612-ROUND(J612*0.0976,2)-ROUND(J612*0.015,2)-ROUND(J612*0.0245,2),2)/W612,0),0))</f>
        <v>0</v>
      </c>
      <c r="BA612" s="39">
        <f t="shared" si="148"/>
        <v>0</v>
      </c>
      <c r="BB612" s="39">
        <f t="shared" si="149"/>
        <v>0</v>
      </c>
      <c r="BC612" s="39">
        <f t="shared" si="142"/>
        <v>0</v>
      </c>
      <c r="BD612" s="39">
        <f>IF(Dane!$C$9=2,IFERROR(BC612/W612,0),IF(Dane!$C$9=3,IFERROR(BC612/W612,0),0))</f>
        <v>0</v>
      </c>
      <c r="BE612" s="39">
        <f t="shared" si="150"/>
        <v>0</v>
      </c>
      <c r="BF612" s="39">
        <v>0</v>
      </c>
      <c r="BG612" s="39">
        <f t="shared" si="151"/>
        <v>0</v>
      </c>
      <c r="BH612" s="39">
        <f>IF(Dane!$C$9=2,IF(ROUND((S612+T612)*BG612,2)&gt;$AN$1,$AN$1,ROUND((S612+T612)*BG612,2)),IF(Dane!$C$9=3,IF(ROUND((S612+T612)*BG612,2)&gt;$AN$1,$AN$1,ROUND((S612+T612)*BG612,2)),0))</f>
        <v>0</v>
      </c>
      <c r="BI612" s="39">
        <v>0</v>
      </c>
      <c r="BJ612" s="39">
        <f>IF(Dane!$C$9=3,IFERROR(J612/AB612,0),0)</f>
        <v>0</v>
      </c>
      <c r="BK612" s="39">
        <f>IF(Dane!$C$9=3,IFERROR(ROUND(J612-ROUND(J612*0.0976,2)-ROUND(J612*0.015,2)-ROUND(J612*0.0245,2),2)/AB612,0),0)</f>
        <v>0</v>
      </c>
      <c r="BL612" s="39">
        <f t="shared" si="152"/>
        <v>0</v>
      </c>
      <c r="BM612" s="39">
        <f t="shared" si="153"/>
        <v>0</v>
      </c>
      <c r="BN612" s="39">
        <f t="shared" si="143"/>
        <v>0</v>
      </c>
      <c r="BO612" s="39">
        <f>IF(Dane!$C$9=3,IFERROR(BN612/AB612,0),0)</f>
        <v>0</v>
      </c>
      <c r="BP612" s="39">
        <f t="shared" si="154"/>
        <v>0</v>
      </c>
      <c r="BQ612" s="39">
        <v>0</v>
      </c>
      <c r="BR612" s="39">
        <f t="shared" si="155"/>
        <v>0</v>
      </c>
      <c r="BS612" s="39">
        <f>IF(Dane!$C$9=3,IF(ROUND((X612+Y612)*BR612,2)&gt;$AN$1,$AN$1,ROUND((X612+Y612)*BR612,2)),0)</f>
        <v>0</v>
      </c>
      <c r="BT612" s="39">
        <v>0</v>
      </c>
    </row>
    <row r="613" spans="1:72">
      <c r="A613" s="87">
        <v>604</v>
      </c>
      <c r="B613" s="1"/>
      <c r="C613" s="1"/>
      <c r="D613" s="2"/>
      <c r="E613" s="3"/>
      <c r="F613" s="4"/>
      <c r="G613" s="5"/>
      <c r="H613" s="5"/>
      <c r="I613" s="6"/>
      <c r="J613" s="5"/>
      <c r="K613" s="5"/>
      <c r="L613" s="5"/>
      <c r="M613" s="55"/>
      <c r="N613" s="8"/>
      <c r="O613" s="105"/>
      <c r="P613" s="5"/>
      <c r="Q613" s="5"/>
      <c r="R613" s="105">
        <f>Dane!$C$10</f>
        <v>0</v>
      </c>
      <c r="S613" s="8"/>
      <c r="T613" s="105"/>
      <c r="U613" s="5"/>
      <c r="V613" s="5"/>
      <c r="W613" s="107">
        <f>Dane!$C$11</f>
        <v>0</v>
      </c>
      <c r="X613" s="8"/>
      <c r="Y613" s="105"/>
      <c r="Z613" s="5"/>
      <c r="AA613" s="5"/>
      <c r="AB613" s="110">
        <f>Dane!$C$12</f>
        <v>0</v>
      </c>
      <c r="AC613" s="108">
        <f>IF(Dane!$E$3=1,AP613+BA613+BL613,IF(Dane!$E$3=2,AT613+BE613+BP613,AW613+BH613+BS613))</f>
        <v>0</v>
      </c>
      <c r="AD613" s="14">
        <f>IF(Dane!$E$3=1,AQ613+BB613+BM613,IF(Dane!$E$3=2,AU613+BF613+BQ613,AX613+BI613+BT613))</f>
        <v>0</v>
      </c>
      <c r="AE613" s="14">
        <f>IF((J613*Dane!$C$9)-AC613&lt;0,0,(J613*Dane!$C$9)-AC613)</f>
        <v>0</v>
      </c>
      <c r="AF613" s="61">
        <f>IF((K613*Dane!$C$9)-AD613&lt;0,0,(K613*Dane!$C$9)-AD613)</f>
        <v>0</v>
      </c>
      <c r="AG613" s="93"/>
      <c r="AH613" s="84">
        <f>IF(Dane!$E$3=1,AP613,IF(Dane!$E$3=2,AT613,AW613))</f>
        <v>0</v>
      </c>
      <c r="AI613" s="84">
        <f>IF(Dane!$E$3=1,AQ613,IF(Dane!$E$3=2,AU613,AX613))</f>
        <v>0</v>
      </c>
      <c r="AJ613" s="84">
        <f>IF(Dane!$E$3=1,BA613,IF(Dane!$E$3=2,BE613,BH613))</f>
        <v>0</v>
      </c>
      <c r="AK613" s="84">
        <f>IF(Dane!$E$3=1,BB613,IF(Dane!$E$3=2,BF613,BI613))</f>
        <v>0</v>
      </c>
      <c r="AL613" s="84">
        <f>IF(Dane!$E$3=1,BL613,IF(Dane!$E$3=2,BP613,BS613))</f>
        <v>0</v>
      </c>
      <c r="AM613" s="84">
        <f>IF(Dane!$E$3=1,BM613,IF(Dane!$E$3=2,BQ613,BT613))</f>
        <v>0</v>
      </c>
      <c r="AN613" s="39">
        <f>IF(Dane!$C$9="",0,IFERROR(J613/R613,0))</f>
        <v>0</v>
      </c>
      <c r="AO613" s="39">
        <f>IF(Dane!$C$9="",0,IFERROR(ROUND(J613-ROUND(J613*0.0976,2)-ROUND(J613*0.015,2)-ROUND(J613*0.0245,2),2)/R613,0))</f>
        <v>0</v>
      </c>
      <c r="AP613" s="39">
        <f t="shared" si="144"/>
        <v>0</v>
      </c>
      <c r="AQ613" s="39">
        <f t="shared" si="145"/>
        <v>0</v>
      </c>
      <c r="AR613" s="39">
        <f t="shared" si="141"/>
        <v>0</v>
      </c>
      <c r="AS613" s="39">
        <f>IF(Dane!$C$9="",0,IFERROR(AR613/R613,0))</f>
        <v>0</v>
      </c>
      <c r="AT613" s="39">
        <f t="shared" si="146"/>
        <v>0</v>
      </c>
      <c r="AU613" s="39">
        <v>0</v>
      </c>
      <c r="AV613" s="39">
        <f t="shared" si="147"/>
        <v>0</v>
      </c>
      <c r="AW613" s="39">
        <f>IF(Dane!$C$9="",0,IF(ROUND((N613+O613)*AV613,2)&gt;$AN$1,$AN$1,ROUND((N613+O613)*AV613,2)))</f>
        <v>0</v>
      </c>
      <c r="AX613" s="39">
        <v>0</v>
      </c>
      <c r="AY613" s="39">
        <f>IF(Dane!$C$9=2,IFERROR(J613/W613,0),IF(Dane!$C$9=3,IFERROR(J613/W613,0),0))</f>
        <v>0</v>
      </c>
      <c r="AZ613" s="39">
        <f>IF(Dane!$C$9=2,IFERROR(ROUND(J613-ROUND(J613*0.0976,2)-ROUND(J613*0.015,2)-ROUND(J613*0.0245,2),2)/W613,0),IF(Dane!$C$9=3,IFERROR(ROUND(J613-ROUND(J613*0.0976,2)-ROUND(J613*0.015,2)-ROUND(J613*0.0245,2),2)/W613,0),0))</f>
        <v>0</v>
      </c>
      <c r="BA613" s="39">
        <f t="shared" si="148"/>
        <v>0</v>
      </c>
      <c r="BB613" s="39">
        <f t="shared" si="149"/>
        <v>0</v>
      </c>
      <c r="BC613" s="39">
        <f t="shared" si="142"/>
        <v>0</v>
      </c>
      <c r="BD613" s="39">
        <f>IF(Dane!$C$9=2,IFERROR(BC613/W613,0),IF(Dane!$C$9=3,IFERROR(BC613/W613,0),0))</f>
        <v>0</v>
      </c>
      <c r="BE613" s="39">
        <f t="shared" si="150"/>
        <v>0</v>
      </c>
      <c r="BF613" s="39">
        <v>0</v>
      </c>
      <c r="BG613" s="39">
        <f t="shared" si="151"/>
        <v>0</v>
      </c>
      <c r="BH613" s="39">
        <f>IF(Dane!$C$9=2,IF(ROUND((S613+T613)*BG613,2)&gt;$AN$1,$AN$1,ROUND((S613+T613)*BG613,2)),IF(Dane!$C$9=3,IF(ROUND((S613+T613)*BG613,2)&gt;$AN$1,$AN$1,ROUND((S613+T613)*BG613,2)),0))</f>
        <v>0</v>
      </c>
      <c r="BI613" s="39">
        <v>0</v>
      </c>
      <c r="BJ613" s="39">
        <f>IF(Dane!$C$9=3,IFERROR(J613/AB613,0),0)</f>
        <v>0</v>
      </c>
      <c r="BK613" s="39">
        <f>IF(Dane!$C$9=3,IFERROR(ROUND(J613-ROUND(J613*0.0976,2)-ROUND(J613*0.015,2)-ROUND(J613*0.0245,2),2)/AB613,0),0)</f>
        <v>0</v>
      </c>
      <c r="BL613" s="39">
        <f t="shared" si="152"/>
        <v>0</v>
      </c>
      <c r="BM613" s="39">
        <f t="shared" si="153"/>
        <v>0</v>
      </c>
      <c r="BN613" s="39">
        <f t="shared" si="143"/>
        <v>0</v>
      </c>
      <c r="BO613" s="39">
        <f>IF(Dane!$C$9=3,IFERROR(BN613/AB613,0),0)</f>
        <v>0</v>
      </c>
      <c r="BP613" s="39">
        <f t="shared" si="154"/>
        <v>0</v>
      </c>
      <c r="BQ613" s="39">
        <v>0</v>
      </c>
      <c r="BR613" s="39">
        <f t="shared" si="155"/>
        <v>0</v>
      </c>
      <c r="BS613" s="39">
        <f>IF(Dane!$C$9=3,IF(ROUND((X613+Y613)*BR613,2)&gt;$AN$1,$AN$1,ROUND((X613+Y613)*BR613,2)),0)</f>
        <v>0</v>
      </c>
      <c r="BT613" s="39">
        <v>0</v>
      </c>
    </row>
    <row r="614" spans="1:72">
      <c r="A614" s="87">
        <v>605</v>
      </c>
      <c r="B614" s="1"/>
      <c r="C614" s="1"/>
      <c r="D614" s="2"/>
      <c r="E614" s="3"/>
      <c r="F614" s="4"/>
      <c r="G614" s="5"/>
      <c r="H614" s="5"/>
      <c r="I614" s="6"/>
      <c r="J614" s="5"/>
      <c r="K614" s="5"/>
      <c r="L614" s="5"/>
      <c r="M614" s="55"/>
      <c r="N614" s="8"/>
      <c r="O614" s="105"/>
      <c r="P614" s="5"/>
      <c r="Q614" s="5"/>
      <c r="R614" s="105">
        <f>Dane!$C$10</f>
        <v>0</v>
      </c>
      <c r="S614" s="8"/>
      <c r="T614" s="105"/>
      <c r="U614" s="5"/>
      <c r="V614" s="5"/>
      <c r="W614" s="107">
        <f>Dane!$C$11</f>
        <v>0</v>
      </c>
      <c r="X614" s="8"/>
      <c r="Y614" s="105"/>
      <c r="Z614" s="5"/>
      <c r="AA614" s="5"/>
      <c r="AB614" s="110">
        <f>Dane!$C$12</f>
        <v>0</v>
      </c>
      <c r="AC614" s="108">
        <f>IF(Dane!$E$3=1,AP614+BA614+BL614,IF(Dane!$E$3=2,AT614+BE614+BP614,AW614+BH614+BS614))</f>
        <v>0</v>
      </c>
      <c r="AD614" s="14">
        <f>IF(Dane!$E$3=1,AQ614+BB614+BM614,IF(Dane!$E$3=2,AU614+BF614+BQ614,AX614+BI614+BT614))</f>
        <v>0</v>
      </c>
      <c r="AE614" s="14">
        <f>IF((J614*Dane!$C$9)-AC614&lt;0,0,(J614*Dane!$C$9)-AC614)</f>
        <v>0</v>
      </c>
      <c r="AF614" s="61">
        <f>IF((K614*Dane!$C$9)-AD614&lt;0,0,(K614*Dane!$C$9)-AD614)</f>
        <v>0</v>
      </c>
      <c r="AG614" s="93"/>
      <c r="AH614" s="84">
        <f>IF(Dane!$E$3=1,AP614,IF(Dane!$E$3=2,AT614,AW614))</f>
        <v>0</v>
      </c>
      <c r="AI614" s="84">
        <f>IF(Dane!$E$3=1,AQ614,IF(Dane!$E$3=2,AU614,AX614))</f>
        <v>0</v>
      </c>
      <c r="AJ614" s="84">
        <f>IF(Dane!$E$3=1,BA614,IF(Dane!$E$3=2,BE614,BH614))</f>
        <v>0</v>
      </c>
      <c r="AK614" s="84">
        <f>IF(Dane!$E$3=1,BB614,IF(Dane!$E$3=2,BF614,BI614))</f>
        <v>0</v>
      </c>
      <c r="AL614" s="84">
        <f>IF(Dane!$E$3=1,BL614,IF(Dane!$E$3=2,BP614,BS614))</f>
        <v>0</v>
      </c>
      <c r="AM614" s="84">
        <f>IF(Dane!$E$3=1,BM614,IF(Dane!$E$3=2,BQ614,BT614))</f>
        <v>0</v>
      </c>
      <c r="AN614" s="39">
        <f>IF(Dane!$C$9="",0,IFERROR(J614/R614,0))</f>
        <v>0</v>
      </c>
      <c r="AO614" s="39">
        <f>IF(Dane!$C$9="",0,IFERROR(ROUND(J614-ROUND(J614*0.0976,2)-ROUND(J614*0.015,2)-ROUND(J614*0.0245,2),2)/R614,0))</f>
        <v>0</v>
      </c>
      <c r="AP614" s="39">
        <f t="shared" si="144"/>
        <v>0</v>
      </c>
      <c r="AQ614" s="39">
        <f t="shared" si="145"/>
        <v>0</v>
      </c>
      <c r="AR614" s="39">
        <f t="shared" si="141"/>
        <v>0</v>
      </c>
      <c r="AS614" s="39">
        <f>IF(Dane!$C$9="",0,IFERROR(AR614/R614,0))</f>
        <v>0</v>
      </c>
      <c r="AT614" s="39">
        <f t="shared" si="146"/>
        <v>0</v>
      </c>
      <c r="AU614" s="39">
        <v>0</v>
      </c>
      <c r="AV614" s="39">
        <f t="shared" si="147"/>
        <v>0</v>
      </c>
      <c r="AW614" s="39">
        <f>IF(Dane!$C$9="",0,IF(ROUND((N614+O614)*AV614,2)&gt;$AN$1,$AN$1,ROUND((N614+O614)*AV614,2)))</f>
        <v>0</v>
      </c>
      <c r="AX614" s="39">
        <v>0</v>
      </c>
      <c r="AY614" s="39">
        <f>IF(Dane!$C$9=2,IFERROR(J614/W614,0),IF(Dane!$C$9=3,IFERROR(J614/W614,0),0))</f>
        <v>0</v>
      </c>
      <c r="AZ614" s="39">
        <f>IF(Dane!$C$9=2,IFERROR(ROUND(J614-ROUND(J614*0.0976,2)-ROUND(J614*0.015,2)-ROUND(J614*0.0245,2),2)/W614,0),IF(Dane!$C$9=3,IFERROR(ROUND(J614-ROUND(J614*0.0976,2)-ROUND(J614*0.015,2)-ROUND(J614*0.0245,2),2)/W614,0),0))</f>
        <v>0</v>
      </c>
      <c r="BA614" s="39">
        <f t="shared" si="148"/>
        <v>0</v>
      </c>
      <c r="BB614" s="39">
        <f t="shared" si="149"/>
        <v>0</v>
      </c>
      <c r="BC614" s="39">
        <f t="shared" si="142"/>
        <v>0</v>
      </c>
      <c r="BD614" s="39">
        <f>IF(Dane!$C$9=2,IFERROR(BC614/W614,0),IF(Dane!$C$9=3,IFERROR(BC614/W614,0),0))</f>
        <v>0</v>
      </c>
      <c r="BE614" s="39">
        <f t="shared" si="150"/>
        <v>0</v>
      </c>
      <c r="BF614" s="39">
        <v>0</v>
      </c>
      <c r="BG614" s="39">
        <f t="shared" si="151"/>
        <v>0</v>
      </c>
      <c r="BH614" s="39">
        <f>IF(Dane!$C$9=2,IF(ROUND((S614+T614)*BG614,2)&gt;$AN$1,$AN$1,ROUND((S614+T614)*BG614,2)),IF(Dane!$C$9=3,IF(ROUND((S614+T614)*BG614,2)&gt;$AN$1,$AN$1,ROUND((S614+T614)*BG614,2)),0))</f>
        <v>0</v>
      </c>
      <c r="BI614" s="39">
        <v>0</v>
      </c>
      <c r="BJ614" s="39">
        <f>IF(Dane!$C$9=3,IFERROR(J614/AB614,0),0)</f>
        <v>0</v>
      </c>
      <c r="BK614" s="39">
        <f>IF(Dane!$C$9=3,IFERROR(ROUND(J614-ROUND(J614*0.0976,2)-ROUND(J614*0.015,2)-ROUND(J614*0.0245,2),2)/AB614,0),0)</f>
        <v>0</v>
      </c>
      <c r="BL614" s="39">
        <f t="shared" si="152"/>
        <v>0</v>
      </c>
      <c r="BM614" s="39">
        <f t="shared" si="153"/>
        <v>0</v>
      </c>
      <c r="BN614" s="39">
        <f t="shared" si="143"/>
        <v>0</v>
      </c>
      <c r="BO614" s="39">
        <f>IF(Dane!$C$9=3,IFERROR(BN614/AB614,0),0)</f>
        <v>0</v>
      </c>
      <c r="BP614" s="39">
        <f t="shared" si="154"/>
        <v>0</v>
      </c>
      <c r="BQ614" s="39">
        <v>0</v>
      </c>
      <c r="BR614" s="39">
        <f t="shared" si="155"/>
        <v>0</v>
      </c>
      <c r="BS614" s="39">
        <f>IF(Dane!$C$9=3,IF(ROUND((X614+Y614)*BR614,2)&gt;$AN$1,$AN$1,ROUND((X614+Y614)*BR614,2)),0)</f>
        <v>0</v>
      </c>
      <c r="BT614" s="39">
        <v>0</v>
      </c>
    </row>
    <row r="615" spans="1:72">
      <c r="A615" s="87">
        <v>606</v>
      </c>
      <c r="B615" s="1"/>
      <c r="C615" s="1"/>
      <c r="D615" s="2"/>
      <c r="E615" s="3"/>
      <c r="F615" s="4"/>
      <c r="G615" s="5"/>
      <c r="H615" s="5"/>
      <c r="I615" s="6"/>
      <c r="J615" s="5"/>
      <c r="K615" s="5"/>
      <c r="L615" s="5"/>
      <c r="M615" s="55"/>
      <c r="N615" s="8"/>
      <c r="O615" s="105"/>
      <c r="P615" s="5"/>
      <c r="Q615" s="5"/>
      <c r="R615" s="105">
        <f>Dane!$C$10</f>
        <v>0</v>
      </c>
      <c r="S615" s="8"/>
      <c r="T615" s="105"/>
      <c r="U615" s="5"/>
      <c r="V615" s="5"/>
      <c r="W615" s="107">
        <f>Dane!$C$11</f>
        <v>0</v>
      </c>
      <c r="X615" s="8"/>
      <c r="Y615" s="105"/>
      <c r="Z615" s="5"/>
      <c r="AA615" s="5"/>
      <c r="AB615" s="110">
        <f>Dane!$C$12</f>
        <v>0</v>
      </c>
      <c r="AC615" s="108">
        <f>IF(Dane!$E$3=1,AP615+BA615+BL615,IF(Dane!$E$3=2,AT615+BE615+BP615,AW615+BH615+BS615))</f>
        <v>0</v>
      </c>
      <c r="AD615" s="14">
        <f>IF(Dane!$E$3=1,AQ615+BB615+BM615,IF(Dane!$E$3=2,AU615+BF615+BQ615,AX615+BI615+BT615))</f>
        <v>0</v>
      </c>
      <c r="AE615" s="14">
        <f>IF((J615*Dane!$C$9)-AC615&lt;0,0,(J615*Dane!$C$9)-AC615)</f>
        <v>0</v>
      </c>
      <c r="AF615" s="61">
        <f>IF((K615*Dane!$C$9)-AD615&lt;0,0,(K615*Dane!$C$9)-AD615)</f>
        <v>0</v>
      </c>
      <c r="AG615" s="93"/>
      <c r="AH615" s="84">
        <f>IF(Dane!$E$3=1,AP615,IF(Dane!$E$3=2,AT615,AW615))</f>
        <v>0</v>
      </c>
      <c r="AI615" s="84">
        <f>IF(Dane!$E$3=1,AQ615,IF(Dane!$E$3=2,AU615,AX615))</f>
        <v>0</v>
      </c>
      <c r="AJ615" s="84">
        <f>IF(Dane!$E$3=1,BA615,IF(Dane!$E$3=2,BE615,BH615))</f>
        <v>0</v>
      </c>
      <c r="AK615" s="84">
        <f>IF(Dane!$E$3=1,BB615,IF(Dane!$E$3=2,BF615,BI615))</f>
        <v>0</v>
      </c>
      <c r="AL615" s="84">
        <f>IF(Dane!$E$3=1,BL615,IF(Dane!$E$3=2,BP615,BS615))</f>
        <v>0</v>
      </c>
      <c r="AM615" s="84">
        <f>IF(Dane!$E$3=1,BM615,IF(Dane!$E$3=2,BQ615,BT615))</f>
        <v>0</v>
      </c>
      <c r="AN615" s="39">
        <f>IF(Dane!$C$9="",0,IFERROR(J615/R615,0))</f>
        <v>0</v>
      </c>
      <c r="AO615" s="39">
        <f>IF(Dane!$C$9="",0,IFERROR(ROUND(J615-ROUND(J615*0.0976,2)-ROUND(J615*0.015,2)-ROUND(J615*0.0245,2),2)/R615,0))</f>
        <v>0</v>
      </c>
      <c r="AP615" s="39">
        <f t="shared" si="144"/>
        <v>0</v>
      </c>
      <c r="AQ615" s="39">
        <f t="shared" si="145"/>
        <v>0</v>
      </c>
      <c r="AR615" s="39">
        <f t="shared" si="141"/>
        <v>0</v>
      </c>
      <c r="AS615" s="39">
        <f>IF(Dane!$C$9="",0,IFERROR(AR615/R615,0))</f>
        <v>0</v>
      </c>
      <c r="AT615" s="39">
        <f t="shared" si="146"/>
        <v>0</v>
      </c>
      <c r="AU615" s="39">
        <v>0</v>
      </c>
      <c r="AV615" s="39">
        <f t="shared" si="147"/>
        <v>0</v>
      </c>
      <c r="AW615" s="39">
        <f>IF(Dane!$C$9="",0,IF(ROUND((N615+O615)*AV615,2)&gt;$AN$1,$AN$1,ROUND((N615+O615)*AV615,2)))</f>
        <v>0</v>
      </c>
      <c r="AX615" s="39">
        <v>0</v>
      </c>
      <c r="AY615" s="39">
        <f>IF(Dane!$C$9=2,IFERROR(J615/W615,0),IF(Dane!$C$9=3,IFERROR(J615/W615,0),0))</f>
        <v>0</v>
      </c>
      <c r="AZ615" s="39">
        <f>IF(Dane!$C$9=2,IFERROR(ROUND(J615-ROUND(J615*0.0976,2)-ROUND(J615*0.015,2)-ROUND(J615*0.0245,2),2)/W615,0),IF(Dane!$C$9=3,IFERROR(ROUND(J615-ROUND(J615*0.0976,2)-ROUND(J615*0.015,2)-ROUND(J615*0.0245,2),2)/W615,0),0))</f>
        <v>0</v>
      </c>
      <c r="BA615" s="39">
        <f t="shared" si="148"/>
        <v>0</v>
      </c>
      <c r="BB615" s="39">
        <f t="shared" si="149"/>
        <v>0</v>
      </c>
      <c r="BC615" s="39">
        <f t="shared" si="142"/>
        <v>0</v>
      </c>
      <c r="BD615" s="39">
        <f>IF(Dane!$C$9=2,IFERROR(BC615/W615,0),IF(Dane!$C$9=3,IFERROR(BC615/W615,0),0))</f>
        <v>0</v>
      </c>
      <c r="BE615" s="39">
        <f t="shared" si="150"/>
        <v>0</v>
      </c>
      <c r="BF615" s="39">
        <v>0</v>
      </c>
      <c r="BG615" s="39">
        <f t="shared" si="151"/>
        <v>0</v>
      </c>
      <c r="BH615" s="39">
        <f>IF(Dane!$C$9=2,IF(ROUND((S615+T615)*BG615,2)&gt;$AN$1,$AN$1,ROUND((S615+T615)*BG615,2)),IF(Dane!$C$9=3,IF(ROUND((S615+T615)*BG615,2)&gt;$AN$1,$AN$1,ROUND((S615+T615)*BG615,2)),0))</f>
        <v>0</v>
      </c>
      <c r="BI615" s="39">
        <v>0</v>
      </c>
      <c r="BJ615" s="39">
        <f>IF(Dane!$C$9=3,IFERROR(J615/AB615,0),0)</f>
        <v>0</v>
      </c>
      <c r="BK615" s="39">
        <f>IF(Dane!$C$9=3,IFERROR(ROUND(J615-ROUND(J615*0.0976,2)-ROUND(J615*0.015,2)-ROUND(J615*0.0245,2),2)/AB615,0),0)</f>
        <v>0</v>
      </c>
      <c r="BL615" s="39">
        <f t="shared" si="152"/>
        <v>0</v>
      </c>
      <c r="BM615" s="39">
        <f t="shared" si="153"/>
        <v>0</v>
      </c>
      <c r="BN615" s="39">
        <f t="shared" si="143"/>
        <v>0</v>
      </c>
      <c r="BO615" s="39">
        <f>IF(Dane!$C$9=3,IFERROR(BN615/AB615,0),0)</f>
        <v>0</v>
      </c>
      <c r="BP615" s="39">
        <f t="shared" si="154"/>
        <v>0</v>
      </c>
      <c r="BQ615" s="39">
        <v>0</v>
      </c>
      <c r="BR615" s="39">
        <f t="shared" si="155"/>
        <v>0</v>
      </c>
      <c r="BS615" s="39">
        <f>IF(Dane!$C$9=3,IF(ROUND((X615+Y615)*BR615,2)&gt;$AN$1,$AN$1,ROUND((X615+Y615)*BR615,2)),0)</f>
        <v>0</v>
      </c>
      <c r="BT615" s="39">
        <v>0</v>
      </c>
    </row>
    <row r="616" spans="1:72">
      <c r="A616" s="87">
        <v>607</v>
      </c>
      <c r="B616" s="1"/>
      <c r="C616" s="1"/>
      <c r="D616" s="2"/>
      <c r="E616" s="3"/>
      <c r="F616" s="4"/>
      <c r="G616" s="5"/>
      <c r="H616" s="5"/>
      <c r="I616" s="6"/>
      <c r="J616" s="5"/>
      <c r="K616" s="5"/>
      <c r="L616" s="5"/>
      <c r="M616" s="55"/>
      <c r="N616" s="8"/>
      <c r="O616" s="105"/>
      <c r="P616" s="5"/>
      <c r="Q616" s="5"/>
      <c r="R616" s="105">
        <f>Dane!$C$10</f>
        <v>0</v>
      </c>
      <c r="S616" s="8"/>
      <c r="T616" s="105"/>
      <c r="U616" s="5"/>
      <c r="V616" s="5"/>
      <c r="W616" s="107">
        <f>Dane!$C$11</f>
        <v>0</v>
      </c>
      <c r="X616" s="8"/>
      <c r="Y616" s="105"/>
      <c r="Z616" s="5"/>
      <c r="AA616" s="5"/>
      <c r="AB616" s="110">
        <f>Dane!$C$12</f>
        <v>0</v>
      </c>
      <c r="AC616" s="108">
        <f>IF(Dane!$E$3=1,AP616+BA616+BL616,IF(Dane!$E$3=2,AT616+BE616+BP616,AW616+BH616+BS616))</f>
        <v>0</v>
      </c>
      <c r="AD616" s="14">
        <f>IF(Dane!$E$3=1,AQ616+BB616+BM616,IF(Dane!$E$3=2,AU616+BF616+BQ616,AX616+BI616+BT616))</f>
        <v>0</v>
      </c>
      <c r="AE616" s="14">
        <f>IF((J616*Dane!$C$9)-AC616&lt;0,0,(J616*Dane!$C$9)-AC616)</f>
        <v>0</v>
      </c>
      <c r="AF616" s="61">
        <f>IF((K616*Dane!$C$9)-AD616&lt;0,0,(K616*Dane!$C$9)-AD616)</f>
        <v>0</v>
      </c>
      <c r="AG616" s="93"/>
      <c r="AH616" s="84">
        <f>IF(Dane!$E$3=1,AP616,IF(Dane!$E$3=2,AT616,AW616))</f>
        <v>0</v>
      </c>
      <c r="AI616" s="84">
        <f>IF(Dane!$E$3=1,AQ616,IF(Dane!$E$3=2,AU616,AX616))</f>
        <v>0</v>
      </c>
      <c r="AJ616" s="84">
        <f>IF(Dane!$E$3=1,BA616,IF(Dane!$E$3=2,BE616,BH616))</f>
        <v>0</v>
      </c>
      <c r="AK616" s="84">
        <f>IF(Dane!$E$3=1,BB616,IF(Dane!$E$3=2,BF616,BI616))</f>
        <v>0</v>
      </c>
      <c r="AL616" s="84">
        <f>IF(Dane!$E$3=1,BL616,IF(Dane!$E$3=2,BP616,BS616))</f>
        <v>0</v>
      </c>
      <c r="AM616" s="84">
        <f>IF(Dane!$E$3=1,BM616,IF(Dane!$E$3=2,BQ616,BT616))</f>
        <v>0</v>
      </c>
      <c r="AN616" s="39">
        <f>IF(Dane!$C$9="",0,IFERROR(J616/R616,0))</f>
        <v>0</v>
      </c>
      <c r="AO616" s="39">
        <f>IF(Dane!$C$9="",0,IFERROR(ROUND(J616-ROUND(J616*0.0976,2)-ROUND(J616*0.015,2)-ROUND(J616*0.0245,2),2)/R616,0))</f>
        <v>0</v>
      </c>
      <c r="AP616" s="39">
        <f t="shared" si="144"/>
        <v>0</v>
      </c>
      <c r="AQ616" s="39">
        <f t="shared" si="145"/>
        <v>0</v>
      </c>
      <c r="AR616" s="39">
        <f t="shared" si="141"/>
        <v>0</v>
      </c>
      <c r="AS616" s="39">
        <f>IF(Dane!$C$9="",0,IFERROR(AR616/R616,0))</f>
        <v>0</v>
      </c>
      <c r="AT616" s="39">
        <f t="shared" si="146"/>
        <v>0</v>
      </c>
      <c r="AU616" s="39">
        <v>0</v>
      </c>
      <c r="AV616" s="39">
        <f t="shared" si="147"/>
        <v>0</v>
      </c>
      <c r="AW616" s="39">
        <f>IF(Dane!$C$9="",0,IF(ROUND((N616+O616)*AV616,2)&gt;$AN$1,$AN$1,ROUND((N616+O616)*AV616,2)))</f>
        <v>0</v>
      </c>
      <c r="AX616" s="39">
        <v>0</v>
      </c>
      <c r="AY616" s="39">
        <f>IF(Dane!$C$9=2,IFERROR(J616/W616,0),IF(Dane!$C$9=3,IFERROR(J616/W616,0),0))</f>
        <v>0</v>
      </c>
      <c r="AZ616" s="39">
        <f>IF(Dane!$C$9=2,IFERROR(ROUND(J616-ROUND(J616*0.0976,2)-ROUND(J616*0.015,2)-ROUND(J616*0.0245,2),2)/W616,0),IF(Dane!$C$9=3,IFERROR(ROUND(J616-ROUND(J616*0.0976,2)-ROUND(J616*0.015,2)-ROUND(J616*0.0245,2),2)/W616,0),0))</f>
        <v>0</v>
      </c>
      <c r="BA616" s="39">
        <f t="shared" si="148"/>
        <v>0</v>
      </c>
      <c r="BB616" s="39">
        <f t="shared" si="149"/>
        <v>0</v>
      </c>
      <c r="BC616" s="39">
        <f t="shared" si="142"/>
        <v>0</v>
      </c>
      <c r="BD616" s="39">
        <f>IF(Dane!$C$9=2,IFERROR(BC616/W616,0),IF(Dane!$C$9=3,IFERROR(BC616/W616,0),0))</f>
        <v>0</v>
      </c>
      <c r="BE616" s="39">
        <f t="shared" si="150"/>
        <v>0</v>
      </c>
      <c r="BF616" s="39">
        <v>0</v>
      </c>
      <c r="BG616" s="39">
        <f t="shared" si="151"/>
        <v>0</v>
      </c>
      <c r="BH616" s="39">
        <f>IF(Dane!$C$9=2,IF(ROUND((S616+T616)*BG616,2)&gt;$AN$1,$AN$1,ROUND((S616+T616)*BG616,2)),IF(Dane!$C$9=3,IF(ROUND((S616+T616)*BG616,2)&gt;$AN$1,$AN$1,ROUND((S616+T616)*BG616,2)),0))</f>
        <v>0</v>
      </c>
      <c r="BI616" s="39">
        <v>0</v>
      </c>
      <c r="BJ616" s="39">
        <f>IF(Dane!$C$9=3,IFERROR(J616/AB616,0),0)</f>
        <v>0</v>
      </c>
      <c r="BK616" s="39">
        <f>IF(Dane!$C$9=3,IFERROR(ROUND(J616-ROUND(J616*0.0976,2)-ROUND(J616*0.015,2)-ROUND(J616*0.0245,2),2)/AB616,0),0)</f>
        <v>0</v>
      </c>
      <c r="BL616" s="39">
        <f t="shared" si="152"/>
        <v>0</v>
      </c>
      <c r="BM616" s="39">
        <f t="shared" si="153"/>
        <v>0</v>
      </c>
      <c r="BN616" s="39">
        <f t="shared" si="143"/>
        <v>0</v>
      </c>
      <c r="BO616" s="39">
        <f>IF(Dane!$C$9=3,IFERROR(BN616/AB616,0),0)</f>
        <v>0</v>
      </c>
      <c r="BP616" s="39">
        <f t="shared" si="154"/>
        <v>0</v>
      </c>
      <c r="BQ616" s="39">
        <v>0</v>
      </c>
      <c r="BR616" s="39">
        <f t="shared" si="155"/>
        <v>0</v>
      </c>
      <c r="BS616" s="39">
        <f>IF(Dane!$C$9=3,IF(ROUND((X616+Y616)*BR616,2)&gt;$AN$1,$AN$1,ROUND((X616+Y616)*BR616,2)),0)</f>
        <v>0</v>
      </c>
      <c r="BT616" s="39">
        <v>0</v>
      </c>
    </row>
    <row r="617" spans="1:72">
      <c r="A617" s="87">
        <v>608</v>
      </c>
      <c r="B617" s="1"/>
      <c r="C617" s="1"/>
      <c r="D617" s="2"/>
      <c r="E617" s="3"/>
      <c r="F617" s="4"/>
      <c r="G617" s="5"/>
      <c r="H617" s="5"/>
      <c r="I617" s="6"/>
      <c r="J617" s="5"/>
      <c r="K617" s="5"/>
      <c r="L617" s="5"/>
      <c r="M617" s="55"/>
      <c r="N617" s="8"/>
      <c r="O617" s="105"/>
      <c r="P617" s="5"/>
      <c r="Q617" s="5"/>
      <c r="R617" s="105">
        <f>Dane!$C$10</f>
        <v>0</v>
      </c>
      <c r="S617" s="8"/>
      <c r="T617" s="105"/>
      <c r="U617" s="5"/>
      <c r="V617" s="5"/>
      <c r="W617" s="107">
        <f>Dane!$C$11</f>
        <v>0</v>
      </c>
      <c r="X617" s="8"/>
      <c r="Y617" s="105"/>
      <c r="Z617" s="5"/>
      <c r="AA617" s="5"/>
      <c r="AB617" s="110">
        <f>Dane!$C$12</f>
        <v>0</v>
      </c>
      <c r="AC617" s="108">
        <f>IF(Dane!$E$3=1,AP617+BA617+BL617,IF(Dane!$E$3=2,AT617+BE617+BP617,AW617+BH617+BS617))</f>
        <v>0</v>
      </c>
      <c r="AD617" s="14">
        <f>IF(Dane!$E$3=1,AQ617+BB617+BM617,IF(Dane!$E$3=2,AU617+BF617+BQ617,AX617+BI617+BT617))</f>
        <v>0</v>
      </c>
      <c r="AE617" s="14">
        <f>IF((J617*Dane!$C$9)-AC617&lt;0,0,(J617*Dane!$C$9)-AC617)</f>
        <v>0</v>
      </c>
      <c r="AF617" s="61">
        <f>IF((K617*Dane!$C$9)-AD617&lt;0,0,(K617*Dane!$C$9)-AD617)</f>
        <v>0</v>
      </c>
      <c r="AG617" s="93"/>
      <c r="AH617" s="84">
        <f>IF(Dane!$E$3=1,AP617,IF(Dane!$E$3=2,AT617,AW617))</f>
        <v>0</v>
      </c>
      <c r="AI617" s="84">
        <f>IF(Dane!$E$3=1,AQ617,IF(Dane!$E$3=2,AU617,AX617))</f>
        <v>0</v>
      </c>
      <c r="AJ617" s="84">
        <f>IF(Dane!$E$3=1,BA617,IF(Dane!$E$3=2,BE617,BH617))</f>
        <v>0</v>
      </c>
      <c r="AK617" s="84">
        <f>IF(Dane!$E$3=1,BB617,IF(Dane!$E$3=2,BF617,BI617))</f>
        <v>0</v>
      </c>
      <c r="AL617" s="84">
        <f>IF(Dane!$E$3=1,BL617,IF(Dane!$E$3=2,BP617,BS617))</f>
        <v>0</v>
      </c>
      <c r="AM617" s="84">
        <f>IF(Dane!$E$3=1,BM617,IF(Dane!$E$3=2,BQ617,BT617))</f>
        <v>0</v>
      </c>
      <c r="AN617" s="39">
        <f>IF(Dane!$C$9="",0,IFERROR(J617/R617,0))</f>
        <v>0</v>
      </c>
      <c r="AO617" s="39">
        <f>IF(Dane!$C$9="",0,IFERROR(ROUND(J617-ROUND(J617*0.0976,2)-ROUND(J617*0.015,2)-ROUND(J617*0.0245,2),2)/R617,0))</f>
        <v>0</v>
      </c>
      <c r="AP617" s="39">
        <f t="shared" si="144"/>
        <v>0</v>
      </c>
      <c r="AQ617" s="39">
        <f t="shared" si="145"/>
        <v>0</v>
      </c>
      <c r="AR617" s="39">
        <f t="shared" si="141"/>
        <v>0</v>
      </c>
      <c r="AS617" s="39">
        <f>IF(Dane!$C$9="",0,IFERROR(AR617/R617,0))</f>
        <v>0</v>
      </c>
      <c r="AT617" s="39">
        <f t="shared" si="146"/>
        <v>0</v>
      </c>
      <c r="AU617" s="39">
        <v>0</v>
      </c>
      <c r="AV617" s="39">
        <f t="shared" si="147"/>
        <v>0</v>
      </c>
      <c r="AW617" s="39">
        <f>IF(Dane!$C$9="",0,IF(ROUND((N617+O617)*AV617,2)&gt;$AN$1,$AN$1,ROUND((N617+O617)*AV617,2)))</f>
        <v>0</v>
      </c>
      <c r="AX617" s="39">
        <v>0</v>
      </c>
      <c r="AY617" s="39">
        <f>IF(Dane!$C$9=2,IFERROR(J617/W617,0),IF(Dane!$C$9=3,IFERROR(J617/W617,0),0))</f>
        <v>0</v>
      </c>
      <c r="AZ617" s="39">
        <f>IF(Dane!$C$9=2,IFERROR(ROUND(J617-ROUND(J617*0.0976,2)-ROUND(J617*0.015,2)-ROUND(J617*0.0245,2),2)/W617,0),IF(Dane!$C$9=3,IFERROR(ROUND(J617-ROUND(J617*0.0976,2)-ROUND(J617*0.015,2)-ROUND(J617*0.0245,2),2)/W617,0),0))</f>
        <v>0</v>
      </c>
      <c r="BA617" s="39">
        <f t="shared" si="148"/>
        <v>0</v>
      </c>
      <c r="BB617" s="39">
        <f t="shared" si="149"/>
        <v>0</v>
      </c>
      <c r="BC617" s="39">
        <f t="shared" si="142"/>
        <v>0</v>
      </c>
      <c r="BD617" s="39">
        <f>IF(Dane!$C$9=2,IFERROR(BC617/W617,0),IF(Dane!$C$9=3,IFERROR(BC617/W617,0),0))</f>
        <v>0</v>
      </c>
      <c r="BE617" s="39">
        <f t="shared" si="150"/>
        <v>0</v>
      </c>
      <c r="BF617" s="39">
        <v>0</v>
      </c>
      <c r="BG617" s="39">
        <f t="shared" si="151"/>
        <v>0</v>
      </c>
      <c r="BH617" s="39">
        <f>IF(Dane!$C$9=2,IF(ROUND((S617+T617)*BG617,2)&gt;$AN$1,$AN$1,ROUND((S617+T617)*BG617,2)),IF(Dane!$C$9=3,IF(ROUND((S617+T617)*BG617,2)&gt;$AN$1,$AN$1,ROUND((S617+T617)*BG617,2)),0))</f>
        <v>0</v>
      </c>
      <c r="BI617" s="39">
        <v>0</v>
      </c>
      <c r="BJ617" s="39">
        <f>IF(Dane!$C$9=3,IFERROR(J617/AB617,0),0)</f>
        <v>0</v>
      </c>
      <c r="BK617" s="39">
        <f>IF(Dane!$C$9=3,IFERROR(ROUND(J617-ROUND(J617*0.0976,2)-ROUND(J617*0.015,2)-ROUND(J617*0.0245,2),2)/AB617,0),0)</f>
        <v>0</v>
      </c>
      <c r="BL617" s="39">
        <f t="shared" si="152"/>
        <v>0</v>
      </c>
      <c r="BM617" s="39">
        <f t="shared" si="153"/>
        <v>0</v>
      </c>
      <c r="BN617" s="39">
        <f t="shared" si="143"/>
        <v>0</v>
      </c>
      <c r="BO617" s="39">
        <f>IF(Dane!$C$9=3,IFERROR(BN617/AB617,0),0)</f>
        <v>0</v>
      </c>
      <c r="BP617" s="39">
        <f t="shared" si="154"/>
        <v>0</v>
      </c>
      <c r="BQ617" s="39">
        <v>0</v>
      </c>
      <c r="BR617" s="39">
        <f t="shared" si="155"/>
        <v>0</v>
      </c>
      <c r="BS617" s="39">
        <f>IF(Dane!$C$9=3,IF(ROUND((X617+Y617)*BR617,2)&gt;$AN$1,$AN$1,ROUND((X617+Y617)*BR617,2)),0)</f>
        <v>0</v>
      </c>
      <c r="BT617" s="39">
        <v>0</v>
      </c>
    </row>
    <row r="618" spans="1:72">
      <c r="A618" s="87">
        <v>609</v>
      </c>
      <c r="B618" s="1"/>
      <c r="C618" s="1"/>
      <c r="D618" s="2"/>
      <c r="E618" s="3"/>
      <c r="F618" s="4"/>
      <c r="G618" s="5"/>
      <c r="H618" s="5"/>
      <c r="I618" s="6"/>
      <c r="J618" s="5"/>
      <c r="K618" s="5"/>
      <c r="L618" s="5"/>
      <c r="M618" s="55"/>
      <c r="N618" s="8"/>
      <c r="O618" s="105"/>
      <c r="P618" s="5"/>
      <c r="Q618" s="5"/>
      <c r="R618" s="105">
        <f>Dane!$C$10</f>
        <v>0</v>
      </c>
      <c r="S618" s="8"/>
      <c r="T618" s="105"/>
      <c r="U618" s="5"/>
      <c r="V618" s="5"/>
      <c r="W618" s="107">
        <f>Dane!$C$11</f>
        <v>0</v>
      </c>
      <c r="X618" s="8"/>
      <c r="Y618" s="105"/>
      <c r="Z618" s="5"/>
      <c r="AA618" s="5"/>
      <c r="AB618" s="110">
        <f>Dane!$C$12</f>
        <v>0</v>
      </c>
      <c r="AC618" s="108">
        <f>IF(Dane!$E$3=1,AP618+BA618+BL618,IF(Dane!$E$3=2,AT618+BE618+BP618,AW618+BH618+BS618))</f>
        <v>0</v>
      </c>
      <c r="AD618" s="14">
        <f>IF(Dane!$E$3=1,AQ618+BB618+BM618,IF(Dane!$E$3=2,AU618+BF618+BQ618,AX618+BI618+BT618))</f>
        <v>0</v>
      </c>
      <c r="AE618" s="14">
        <f>IF((J618*Dane!$C$9)-AC618&lt;0,0,(J618*Dane!$C$9)-AC618)</f>
        <v>0</v>
      </c>
      <c r="AF618" s="61">
        <f>IF((K618*Dane!$C$9)-AD618&lt;0,0,(K618*Dane!$C$9)-AD618)</f>
        <v>0</v>
      </c>
      <c r="AG618" s="93"/>
      <c r="AH618" s="84">
        <f>IF(Dane!$E$3=1,AP618,IF(Dane!$E$3=2,AT618,AW618))</f>
        <v>0</v>
      </c>
      <c r="AI618" s="84">
        <f>IF(Dane!$E$3=1,AQ618,IF(Dane!$E$3=2,AU618,AX618))</f>
        <v>0</v>
      </c>
      <c r="AJ618" s="84">
        <f>IF(Dane!$E$3=1,BA618,IF(Dane!$E$3=2,BE618,BH618))</f>
        <v>0</v>
      </c>
      <c r="AK618" s="84">
        <f>IF(Dane!$E$3=1,BB618,IF(Dane!$E$3=2,BF618,BI618))</f>
        <v>0</v>
      </c>
      <c r="AL618" s="84">
        <f>IF(Dane!$E$3=1,BL618,IF(Dane!$E$3=2,BP618,BS618))</f>
        <v>0</v>
      </c>
      <c r="AM618" s="84">
        <f>IF(Dane!$E$3=1,BM618,IF(Dane!$E$3=2,BQ618,BT618))</f>
        <v>0</v>
      </c>
      <c r="AN618" s="39">
        <f>IF(Dane!$C$9="",0,IFERROR(J618/R618,0))</f>
        <v>0</v>
      </c>
      <c r="AO618" s="39">
        <f>IF(Dane!$C$9="",0,IFERROR(ROUND(J618-ROUND(J618*0.0976,2)-ROUND(J618*0.015,2)-ROUND(J618*0.0245,2),2)/R618,0))</f>
        <v>0</v>
      </c>
      <c r="AP618" s="39">
        <f t="shared" si="144"/>
        <v>0</v>
      </c>
      <c r="AQ618" s="39">
        <f t="shared" si="145"/>
        <v>0</v>
      </c>
      <c r="AR618" s="39">
        <f t="shared" si="141"/>
        <v>0</v>
      </c>
      <c r="AS618" s="39">
        <f>IF(Dane!$C$9="",0,IFERROR(AR618/R618,0))</f>
        <v>0</v>
      </c>
      <c r="AT618" s="39">
        <f t="shared" si="146"/>
        <v>0</v>
      </c>
      <c r="AU618" s="39">
        <v>0</v>
      </c>
      <c r="AV618" s="39">
        <f t="shared" si="147"/>
        <v>0</v>
      </c>
      <c r="AW618" s="39">
        <f>IF(Dane!$C$9="",0,IF(ROUND((N618+O618)*AV618,2)&gt;$AN$1,$AN$1,ROUND((N618+O618)*AV618,2)))</f>
        <v>0</v>
      </c>
      <c r="AX618" s="39">
        <v>0</v>
      </c>
      <c r="AY618" s="39">
        <f>IF(Dane!$C$9=2,IFERROR(J618/W618,0),IF(Dane!$C$9=3,IFERROR(J618/W618,0),0))</f>
        <v>0</v>
      </c>
      <c r="AZ618" s="39">
        <f>IF(Dane!$C$9=2,IFERROR(ROUND(J618-ROUND(J618*0.0976,2)-ROUND(J618*0.015,2)-ROUND(J618*0.0245,2),2)/W618,0),IF(Dane!$C$9=3,IFERROR(ROUND(J618-ROUND(J618*0.0976,2)-ROUND(J618*0.015,2)-ROUND(J618*0.0245,2),2)/W618,0),0))</f>
        <v>0</v>
      </c>
      <c r="BA618" s="39">
        <f t="shared" si="148"/>
        <v>0</v>
      </c>
      <c r="BB618" s="39">
        <f t="shared" si="149"/>
        <v>0</v>
      </c>
      <c r="BC618" s="39">
        <f t="shared" si="142"/>
        <v>0</v>
      </c>
      <c r="BD618" s="39">
        <f>IF(Dane!$C$9=2,IFERROR(BC618/W618,0),IF(Dane!$C$9=3,IFERROR(BC618/W618,0),0))</f>
        <v>0</v>
      </c>
      <c r="BE618" s="39">
        <f t="shared" si="150"/>
        <v>0</v>
      </c>
      <c r="BF618" s="39">
        <v>0</v>
      </c>
      <c r="BG618" s="39">
        <f t="shared" si="151"/>
        <v>0</v>
      </c>
      <c r="BH618" s="39">
        <f>IF(Dane!$C$9=2,IF(ROUND((S618+T618)*BG618,2)&gt;$AN$1,$AN$1,ROUND((S618+T618)*BG618,2)),IF(Dane!$C$9=3,IF(ROUND((S618+T618)*BG618,2)&gt;$AN$1,$AN$1,ROUND((S618+T618)*BG618,2)),0))</f>
        <v>0</v>
      </c>
      <c r="BI618" s="39">
        <v>0</v>
      </c>
      <c r="BJ618" s="39">
        <f>IF(Dane!$C$9=3,IFERROR(J618/AB618,0),0)</f>
        <v>0</v>
      </c>
      <c r="BK618" s="39">
        <f>IF(Dane!$C$9=3,IFERROR(ROUND(J618-ROUND(J618*0.0976,2)-ROUND(J618*0.015,2)-ROUND(J618*0.0245,2),2)/AB618,0),0)</f>
        <v>0</v>
      </c>
      <c r="BL618" s="39">
        <f t="shared" si="152"/>
        <v>0</v>
      </c>
      <c r="BM618" s="39">
        <f t="shared" si="153"/>
        <v>0</v>
      </c>
      <c r="BN618" s="39">
        <f t="shared" si="143"/>
        <v>0</v>
      </c>
      <c r="BO618" s="39">
        <f>IF(Dane!$C$9=3,IFERROR(BN618/AB618,0),0)</f>
        <v>0</v>
      </c>
      <c r="BP618" s="39">
        <f t="shared" si="154"/>
        <v>0</v>
      </c>
      <c r="BQ618" s="39">
        <v>0</v>
      </c>
      <c r="BR618" s="39">
        <f t="shared" si="155"/>
        <v>0</v>
      </c>
      <c r="BS618" s="39">
        <f>IF(Dane!$C$9=3,IF(ROUND((X618+Y618)*BR618,2)&gt;$AN$1,$AN$1,ROUND((X618+Y618)*BR618,2)),0)</f>
        <v>0</v>
      </c>
      <c r="BT618" s="39">
        <v>0</v>
      </c>
    </row>
    <row r="619" spans="1:72">
      <c r="A619" s="87">
        <v>610</v>
      </c>
      <c r="B619" s="1"/>
      <c r="C619" s="1"/>
      <c r="D619" s="2"/>
      <c r="E619" s="3"/>
      <c r="F619" s="4"/>
      <c r="G619" s="5"/>
      <c r="H619" s="5"/>
      <c r="I619" s="6"/>
      <c r="J619" s="5"/>
      <c r="K619" s="5"/>
      <c r="L619" s="5"/>
      <c r="M619" s="55"/>
      <c r="N619" s="8"/>
      <c r="O619" s="105"/>
      <c r="P619" s="5"/>
      <c r="Q619" s="5"/>
      <c r="R619" s="105">
        <f>Dane!$C$10</f>
        <v>0</v>
      </c>
      <c r="S619" s="8"/>
      <c r="T619" s="105"/>
      <c r="U619" s="5"/>
      <c r="V619" s="5"/>
      <c r="W619" s="107">
        <f>Dane!$C$11</f>
        <v>0</v>
      </c>
      <c r="X619" s="8"/>
      <c r="Y619" s="105"/>
      <c r="Z619" s="5"/>
      <c r="AA619" s="5"/>
      <c r="AB619" s="110">
        <f>Dane!$C$12</f>
        <v>0</v>
      </c>
      <c r="AC619" s="108">
        <f>IF(Dane!$E$3=1,AP619+BA619+BL619,IF(Dane!$E$3=2,AT619+BE619+BP619,AW619+BH619+BS619))</f>
        <v>0</v>
      </c>
      <c r="AD619" s="14">
        <f>IF(Dane!$E$3=1,AQ619+BB619+BM619,IF(Dane!$E$3=2,AU619+BF619+BQ619,AX619+BI619+BT619))</f>
        <v>0</v>
      </c>
      <c r="AE619" s="14">
        <f>IF((J619*Dane!$C$9)-AC619&lt;0,0,(J619*Dane!$C$9)-AC619)</f>
        <v>0</v>
      </c>
      <c r="AF619" s="61">
        <f>IF((K619*Dane!$C$9)-AD619&lt;0,0,(K619*Dane!$C$9)-AD619)</f>
        <v>0</v>
      </c>
      <c r="AG619" s="93"/>
      <c r="AH619" s="84">
        <f>IF(Dane!$E$3=1,AP619,IF(Dane!$E$3=2,AT619,AW619))</f>
        <v>0</v>
      </c>
      <c r="AI619" s="84">
        <f>IF(Dane!$E$3=1,AQ619,IF(Dane!$E$3=2,AU619,AX619))</f>
        <v>0</v>
      </c>
      <c r="AJ619" s="84">
        <f>IF(Dane!$E$3=1,BA619,IF(Dane!$E$3=2,BE619,BH619))</f>
        <v>0</v>
      </c>
      <c r="AK619" s="84">
        <f>IF(Dane!$E$3=1,BB619,IF(Dane!$E$3=2,BF619,BI619))</f>
        <v>0</v>
      </c>
      <c r="AL619" s="84">
        <f>IF(Dane!$E$3=1,BL619,IF(Dane!$E$3=2,BP619,BS619))</f>
        <v>0</v>
      </c>
      <c r="AM619" s="84">
        <f>IF(Dane!$E$3=1,BM619,IF(Dane!$E$3=2,BQ619,BT619))</f>
        <v>0</v>
      </c>
      <c r="AN619" s="39">
        <f>IF(Dane!$C$9="",0,IFERROR(J619/R619,0))</f>
        <v>0</v>
      </c>
      <c r="AO619" s="39">
        <f>IF(Dane!$C$9="",0,IFERROR(ROUND(J619-ROUND(J619*0.0976,2)-ROUND(J619*0.015,2)-ROUND(J619*0.0245,2),2)/R619,0))</f>
        <v>0</v>
      </c>
      <c r="AP619" s="39">
        <f t="shared" si="144"/>
        <v>0</v>
      </c>
      <c r="AQ619" s="39">
        <f t="shared" si="145"/>
        <v>0</v>
      </c>
      <c r="AR619" s="39">
        <f t="shared" si="141"/>
        <v>0</v>
      </c>
      <c r="AS619" s="39">
        <f>IF(Dane!$C$9="",0,IFERROR(AR619/R619,0))</f>
        <v>0</v>
      </c>
      <c r="AT619" s="39">
        <f t="shared" si="146"/>
        <v>0</v>
      </c>
      <c r="AU619" s="39">
        <v>0</v>
      </c>
      <c r="AV619" s="39">
        <f t="shared" si="147"/>
        <v>0</v>
      </c>
      <c r="AW619" s="39">
        <f>IF(Dane!$C$9="",0,IF(ROUND((N619+O619)*AV619,2)&gt;$AN$1,$AN$1,ROUND((N619+O619)*AV619,2)))</f>
        <v>0</v>
      </c>
      <c r="AX619" s="39">
        <v>0</v>
      </c>
      <c r="AY619" s="39">
        <f>IF(Dane!$C$9=2,IFERROR(J619/W619,0),IF(Dane!$C$9=3,IFERROR(J619/W619,0),0))</f>
        <v>0</v>
      </c>
      <c r="AZ619" s="39">
        <f>IF(Dane!$C$9=2,IFERROR(ROUND(J619-ROUND(J619*0.0976,2)-ROUND(J619*0.015,2)-ROUND(J619*0.0245,2),2)/W619,0),IF(Dane!$C$9=3,IFERROR(ROUND(J619-ROUND(J619*0.0976,2)-ROUND(J619*0.015,2)-ROUND(J619*0.0245,2),2)/W619,0),0))</f>
        <v>0</v>
      </c>
      <c r="BA619" s="39">
        <f t="shared" si="148"/>
        <v>0</v>
      </c>
      <c r="BB619" s="39">
        <f t="shared" si="149"/>
        <v>0</v>
      </c>
      <c r="BC619" s="39">
        <f t="shared" si="142"/>
        <v>0</v>
      </c>
      <c r="BD619" s="39">
        <f>IF(Dane!$C$9=2,IFERROR(BC619/W619,0),IF(Dane!$C$9=3,IFERROR(BC619/W619,0),0))</f>
        <v>0</v>
      </c>
      <c r="BE619" s="39">
        <f t="shared" si="150"/>
        <v>0</v>
      </c>
      <c r="BF619" s="39">
        <v>0</v>
      </c>
      <c r="BG619" s="39">
        <f t="shared" si="151"/>
        <v>0</v>
      </c>
      <c r="BH619" s="39">
        <f>IF(Dane!$C$9=2,IF(ROUND((S619+T619)*BG619,2)&gt;$AN$1,$AN$1,ROUND((S619+T619)*BG619,2)),IF(Dane!$C$9=3,IF(ROUND((S619+T619)*BG619,2)&gt;$AN$1,$AN$1,ROUND((S619+T619)*BG619,2)),0))</f>
        <v>0</v>
      </c>
      <c r="BI619" s="39">
        <v>0</v>
      </c>
      <c r="BJ619" s="39">
        <f>IF(Dane!$C$9=3,IFERROR(J619/AB619,0),0)</f>
        <v>0</v>
      </c>
      <c r="BK619" s="39">
        <f>IF(Dane!$C$9=3,IFERROR(ROUND(J619-ROUND(J619*0.0976,2)-ROUND(J619*0.015,2)-ROUND(J619*0.0245,2),2)/AB619,0),0)</f>
        <v>0</v>
      </c>
      <c r="BL619" s="39">
        <f t="shared" si="152"/>
        <v>0</v>
      </c>
      <c r="BM619" s="39">
        <f t="shared" si="153"/>
        <v>0</v>
      </c>
      <c r="BN619" s="39">
        <f t="shared" si="143"/>
        <v>0</v>
      </c>
      <c r="BO619" s="39">
        <f>IF(Dane!$C$9=3,IFERROR(BN619/AB619,0),0)</f>
        <v>0</v>
      </c>
      <c r="BP619" s="39">
        <f t="shared" si="154"/>
        <v>0</v>
      </c>
      <c r="BQ619" s="39">
        <v>0</v>
      </c>
      <c r="BR619" s="39">
        <f t="shared" si="155"/>
        <v>0</v>
      </c>
      <c r="BS619" s="39">
        <f>IF(Dane!$C$9=3,IF(ROUND((X619+Y619)*BR619,2)&gt;$AN$1,$AN$1,ROUND((X619+Y619)*BR619,2)),0)</f>
        <v>0</v>
      </c>
      <c r="BT619" s="39">
        <v>0</v>
      </c>
    </row>
    <row r="620" spans="1:72">
      <c r="A620" s="87">
        <v>611</v>
      </c>
      <c r="B620" s="1"/>
      <c r="C620" s="1"/>
      <c r="D620" s="2"/>
      <c r="E620" s="3"/>
      <c r="F620" s="4"/>
      <c r="G620" s="5"/>
      <c r="H620" s="5"/>
      <c r="I620" s="6"/>
      <c r="J620" s="5"/>
      <c r="K620" s="5"/>
      <c r="L620" s="5"/>
      <c r="M620" s="55"/>
      <c r="N620" s="8"/>
      <c r="O620" s="105"/>
      <c r="P620" s="5"/>
      <c r="Q620" s="5"/>
      <c r="R620" s="105">
        <f>Dane!$C$10</f>
        <v>0</v>
      </c>
      <c r="S620" s="8"/>
      <c r="T620" s="105"/>
      <c r="U620" s="5"/>
      <c r="V620" s="5"/>
      <c r="W620" s="107">
        <f>Dane!$C$11</f>
        <v>0</v>
      </c>
      <c r="X620" s="8"/>
      <c r="Y620" s="105"/>
      <c r="Z620" s="5"/>
      <c r="AA620" s="5"/>
      <c r="AB620" s="110">
        <f>Dane!$C$12</f>
        <v>0</v>
      </c>
      <c r="AC620" s="108">
        <f>IF(Dane!$E$3=1,AP620+BA620+BL620,IF(Dane!$E$3=2,AT620+BE620+BP620,AW620+BH620+BS620))</f>
        <v>0</v>
      </c>
      <c r="AD620" s="14">
        <f>IF(Dane!$E$3=1,AQ620+BB620+BM620,IF(Dane!$E$3=2,AU620+BF620+BQ620,AX620+BI620+BT620))</f>
        <v>0</v>
      </c>
      <c r="AE620" s="14">
        <f>IF((J620*Dane!$C$9)-AC620&lt;0,0,(J620*Dane!$C$9)-AC620)</f>
        <v>0</v>
      </c>
      <c r="AF620" s="61">
        <f>IF((K620*Dane!$C$9)-AD620&lt;0,0,(K620*Dane!$C$9)-AD620)</f>
        <v>0</v>
      </c>
      <c r="AG620" s="93"/>
      <c r="AH620" s="84">
        <f>IF(Dane!$E$3=1,AP620,IF(Dane!$E$3=2,AT620,AW620))</f>
        <v>0</v>
      </c>
      <c r="AI620" s="84">
        <f>IF(Dane!$E$3=1,AQ620,IF(Dane!$E$3=2,AU620,AX620))</f>
        <v>0</v>
      </c>
      <c r="AJ620" s="84">
        <f>IF(Dane!$E$3=1,BA620,IF(Dane!$E$3=2,BE620,BH620))</f>
        <v>0</v>
      </c>
      <c r="AK620" s="84">
        <f>IF(Dane!$E$3=1,BB620,IF(Dane!$E$3=2,BF620,BI620))</f>
        <v>0</v>
      </c>
      <c r="AL620" s="84">
        <f>IF(Dane!$E$3=1,BL620,IF(Dane!$E$3=2,BP620,BS620))</f>
        <v>0</v>
      </c>
      <c r="AM620" s="84">
        <f>IF(Dane!$E$3=1,BM620,IF(Dane!$E$3=2,BQ620,BT620))</f>
        <v>0</v>
      </c>
      <c r="AN620" s="39">
        <f>IF(Dane!$C$9="",0,IFERROR(J620/R620,0))</f>
        <v>0</v>
      </c>
      <c r="AO620" s="39">
        <f>IF(Dane!$C$9="",0,IFERROR(ROUND(J620-ROUND(J620*0.0976,2)-ROUND(J620*0.015,2)-ROUND(J620*0.0245,2),2)/R620,0))</f>
        <v>0</v>
      </c>
      <c r="AP620" s="39">
        <f t="shared" si="144"/>
        <v>0</v>
      </c>
      <c r="AQ620" s="39">
        <f t="shared" si="145"/>
        <v>0</v>
      </c>
      <c r="AR620" s="39">
        <f t="shared" si="141"/>
        <v>0</v>
      </c>
      <c r="AS620" s="39">
        <f>IF(Dane!$C$9="",0,IFERROR(AR620/R620,0))</f>
        <v>0</v>
      </c>
      <c r="AT620" s="39">
        <f t="shared" si="146"/>
        <v>0</v>
      </c>
      <c r="AU620" s="39">
        <v>0</v>
      </c>
      <c r="AV620" s="39">
        <f t="shared" si="147"/>
        <v>0</v>
      </c>
      <c r="AW620" s="39">
        <f>IF(Dane!$C$9="",0,IF(ROUND((N620+O620)*AV620,2)&gt;$AN$1,$AN$1,ROUND((N620+O620)*AV620,2)))</f>
        <v>0</v>
      </c>
      <c r="AX620" s="39">
        <v>0</v>
      </c>
      <c r="AY620" s="39">
        <f>IF(Dane!$C$9=2,IFERROR(J620/W620,0),IF(Dane!$C$9=3,IFERROR(J620/W620,0),0))</f>
        <v>0</v>
      </c>
      <c r="AZ620" s="39">
        <f>IF(Dane!$C$9=2,IFERROR(ROUND(J620-ROUND(J620*0.0976,2)-ROUND(J620*0.015,2)-ROUND(J620*0.0245,2),2)/W620,0),IF(Dane!$C$9=3,IFERROR(ROUND(J620-ROUND(J620*0.0976,2)-ROUND(J620*0.015,2)-ROUND(J620*0.0245,2),2)/W620,0),0))</f>
        <v>0</v>
      </c>
      <c r="BA620" s="39">
        <f t="shared" si="148"/>
        <v>0</v>
      </c>
      <c r="BB620" s="39">
        <f t="shared" si="149"/>
        <v>0</v>
      </c>
      <c r="BC620" s="39">
        <f t="shared" si="142"/>
        <v>0</v>
      </c>
      <c r="BD620" s="39">
        <f>IF(Dane!$C$9=2,IFERROR(BC620/W620,0),IF(Dane!$C$9=3,IFERROR(BC620/W620,0),0))</f>
        <v>0</v>
      </c>
      <c r="BE620" s="39">
        <f t="shared" si="150"/>
        <v>0</v>
      </c>
      <c r="BF620" s="39">
        <v>0</v>
      </c>
      <c r="BG620" s="39">
        <f t="shared" si="151"/>
        <v>0</v>
      </c>
      <c r="BH620" s="39">
        <f>IF(Dane!$C$9=2,IF(ROUND((S620+T620)*BG620,2)&gt;$AN$1,$AN$1,ROUND((S620+T620)*BG620,2)),IF(Dane!$C$9=3,IF(ROUND((S620+T620)*BG620,2)&gt;$AN$1,$AN$1,ROUND((S620+T620)*BG620,2)),0))</f>
        <v>0</v>
      </c>
      <c r="BI620" s="39">
        <v>0</v>
      </c>
      <c r="BJ620" s="39">
        <f>IF(Dane!$C$9=3,IFERROR(J620/AB620,0),0)</f>
        <v>0</v>
      </c>
      <c r="BK620" s="39">
        <f>IF(Dane!$C$9=3,IFERROR(ROUND(J620-ROUND(J620*0.0976,2)-ROUND(J620*0.015,2)-ROUND(J620*0.0245,2),2)/AB620,0),0)</f>
        <v>0</v>
      </c>
      <c r="BL620" s="39">
        <f t="shared" si="152"/>
        <v>0</v>
      </c>
      <c r="BM620" s="39">
        <f t="shared" si="153"/>
        <v>0</v>
      </c>
      <c r="BN620" s="39">
        <f t="shared" si="143"/>
        <v>0</v>
      </c>
      <c r="BO620" s="39">
        <f>IF(Dane!$C$9=3,IFERROR(BN620/AB620,0),0)</f>
        <v>0</v>
      </c>
      <c r="BP620" s="39">
        <f t="shared" si="154"/>
        <v>0</v>
      </c>
      <c r="BQ620" s="39">
        <v>0</v>
      </c>
      <c r="BR620" s="39">
        <f t="shared" si="155"/>
        <v>0</v>
      </c>
      <c r="BS620" s="39">
        <f>IF(Dane!$C$9=3,IF(ROUND((X620+Y620)*BR620,2)&gt;$AN$1,$AN$1,ROUND((X620+Y620)*BR620,2)),0)</f>
        <v>0</v>
      </c>
      <c r="BT620" s="39">
        <v>0</v>
      </c>
    </row>
    <row r="621" spans="1:72">
      <c r="A621" s="87">
        <v>612</v>
      </c>
      <c r="B621" s="1"/>
      <c r="C621" s="1"/>
      <c r="D621" s="2"/>
      <c r="E621" s="3"/>
      <c r="F621" s="4"/>
      <c r="G621" s="5"/>
      <c r="H621" s="5"/>
      <c r="I621" s="6"/>
      <c r="J621" s="5"/>
      <c r="K621" s="5"/>
      <c r="L621" s="5"/>
      <c r="M621" s="55"/>
      <c r="N621" s="8"/>
      <c r="O621" s="105"/>
      <c r="P621" s="5"/>
      <c r="Q621" s="5"/>
      <c r="R621" s="105">
        <f>Dane!$C$10</f>
        <v>0</v>
      </c>
      <c r="S621" s="8"/>
      <c r="T621" s="105"/>
      <c r="U621" s="5"/>
      <c r="V621" s="5"/>
      <c r="W621" s="107">
        <f>Dane!$C$11</f>
        <v>0</v>
      </c>
      <c r="X621" s="8"/>
      <c r="Y621" s="105"/>
      <c r="Z621" s="5"/>
      <c r="AA621" s="5"/>
      <c r="AB621" s="110">
        <f>Dane!$C$12</f>
        <v>0</v>
      </c>
      <c r="AC621" s="108">
        <f>IF(Dane!$E$3=1,AP621+BA621+BL621,IF(Dane!$E$3=2,AT621+BE621+BP621,AW621+BH621+BS621))</f>
        <v>0</v>
      </c>
      <c r="AD621" s="14">
        <f>IF(Dane!$E$3=1,AQ621+BB621+BM621,IF(Dane!$E$3=2,AU621+BF621+BQ621,AX621+BI621+BT621))</f>
        <v>0</v>
      </c>
      <c r="AE621" s="14">
        <f>IF((J621*Dane!$C$9)-AC621&lt;0,0,(J621*Dane!$C$9)-AC621)</f>
        <v>0</v>
      </c>
      <c r="AF621" s="61">
        <f>IF((K621*Dane!$C$9)-AD621&lt;0,0,(K621*Dane!$C$9)-AD621)</f>
        <v>0</v>
      </c>
      <c r="AG621" s="93"/>
      <c r="AH621" s="84">
        <f>IF(Dane!$E$3=1,AP621,IF(Dane!$E$3=2,AT621,AW621))</f>
        <v>0</v>
      </c>
      <c r="AI621" s="84">
        <f>IF(Dane!$E$3=1,AQ621,IF(Dane!$E$3=2,AU621,AX621))</f>
        <v>0</v>
      </c>
      <c r="AJ621" s="84">
        <f>IF(Dane!$E$3=1,BA621,IF(Dane!$E$3=2,BE621,BH621))</f>
        <v>0</v>
      </c>
      <c r="AK621" s="84">
        <f>IF(Dane!$E$3=1,BB621,IF(Dane!$E$3=2,BF621,BI621))</f>
        <v>0</v>
      </c>
      <c r="AL621" s="84">
        <f>IF(Dane!$E$3=1,BL621,IF(Dane!$E$3=2,BP621,BS621))</f>
        <v>0</v>
      </c>
      <c r="AM621" s="84">
        <f>IF(Dane!$E$3=1,BM621,IF(Dane!$E$3=2,BQ621,BT621))</f>
        <v>0</v>
      </c>
      <c r="AN621" s="39">
        <f>IF(Dane!$C$9="",0,IFERROR(J621/R621,0))</f>
        <v>0</v>
      </c>
      <c r="AO621" s="39">
        <f>IF(Dane!$C$9="",0,IFERROR(ROUND(J621-ROUND(J621*0.0976,2)-ROUND(J621*0.015,2)-ROUND(J621*0.0245,2),2)/R621,0))</f>
        <v>0</v>
      </c>
      <c r="AP621" s="39">
        <f t="shared" si="144"/>
        <v>0</v>
      </c>
      <c r="AQ621" s="39">
        <f t="shared" si="145"/>
        <v>0</v>
      </c>
      <c r="AR621" s="39">
        <f t="shared" si="141"/>
        <v>0</v>
      </c>
      <c r="AS621" s="39">
        <f>IF(Dane!$C$9="",0,IFERROR(AR621/R621,0))</f>
        <v>0</v>
      </c>
      <c r="AT621" s="39">
        <f t="shared" si="146"/>
        <v>0</v>
      </c>
      <c r="AU621" s="39">
        <v>0</v>
      </c>
      <c r="AV621" s="39">
        <f t="shared" si="147"/>
        <v>0</v>
      </c>
      <c r="AW621" s="39">
        <f>IF(Dane!$C$9="",0,IF(ROUND((N621+O621)*AV621,2)&gt;$AN$1,$AN$1,ROUND((N621+O621)*AV621,2)))</f>
        <v>0</v>
      </c>
      <c r="AX621" s="39">
        <v>0</v>
      </c>
      <c r="AY621" s="39">
        <f>IF(Dane!$C$9=2,IFERROR(J621/W621,0),IF(Dane!$C$9=3,IFERROR(J621/W621,0),0))</f>
        <v>0</v>
      </c>
      <c r="AZ621" s="39">
        <f>IF(Dane!$C$9=2,IFERROR(ROUND(J621-ROUND(J621*0.0976,2)-ROUND(J621*0.015,2)-ROUND(J621*0.0245,2),2)/W621,0),IF(Dane!$C$9=3,IFERROR(ROUND(J621-ROUND(J621*0.0976,2)-ROUND(J621*0.015,2)-ROUND(J621*0.0245,2),2)/W621,0),0))</f>
        <v>0</v>
      </c>
      <c r="BA621" s="39">
        <f t="shared" si="148"/>
        <v>0</v>
      </c>
      <c r="BB621" s="39">
        <f t="shared" si="149"/>
        <v>0</v>
      </c>
      <c r="BC621" s="39">
        <f t="shared" si="142"/>
        <v>0</v>
      </c>
      <c r="BD621" s="39">
        <f>IF(Dane!$C$9=2,IFERROR(BC621/W621,0),IF(Dane!$C$9=3,IFERROR(BC621/W621,0),0))</f>
        <v>0</v>
      </c>
      <c r="BE621" s="39">
        <f t="shared" si="150"/>
        <v>0</v>
      </c>
      <c r="BF621" s="39">
        <v>0</v>
      </c>
      <c r="BG621" s="39">
        <f t="shared" si="151"/>
        <v>0</v>
      </c>
      <c r="BH621" s="39">
        <f>IF(Dane!$C$9=2,IF(ROUND((S621+T621)*BG621,2)&gt;$AN$1,$AN$1,ROUND((S621+T621)*BG621,2)),IF(Dane!$C$9=3,IF(ROUND((S621+T621)*BG621,2)&gt;$AN$1,$AN$1,ROUND((S621+T621)*BG621,2)),0))</f>
        <v>0</v>
      </c>
      <c r="BI621" s="39">
        <v>0</v>
      </c>
      <c r="BJ621" s="39">
        <f>IF(Dane!$C$9=3,IFERROR(J621/AB621,0),0)</f>
        <v>0</v>
      </c>
      <c r="BK621" s="39">
        <f>IF(Dane!$C$9=3,IFERROR(ROUND(J621-ROUND(J621*0.0976,2)-ROUND(J621*0.015,2)-ROUND(J621*0.0245,2),2)/AB621,0),0)</f>
        <v>0</v>
      </c>
      <c r="BL621" s="39">
        <f t="shared" si="152"/>
        <v>0</v>
      </c>
      <c r="BM621" s="39">
        <f t="shared" si="153"/>
        <v>0</v>
      </c>
      <c r="BN621" s="39">
        <f t="shared" si="143"/>
        <v>0</v>
      </c>
      <c r="BO621" s="39">
        <f>IF(Dane!$C$9=3,IFERROR(BN621/AB621,0),0)</f>
        <v>0</v>
      </c>
      <c r="BP621" s="39">
        <f t="shared" si="154"/>
        <v>0</v>
      </c>
      <c r="BQ621" s="39">
        <v>0</v>
      </c>
      <c r="BR621" s="39">
        <f t="shared" si="155"/>
        <v>0</v>
      </c>
      <c r="BS621" s="39">
        <f>IF(Dane!$C$9=3,IF(ROUND((X621+Y621)*BR621,2)&gt;$AN$1,$AN$1,ROUND((X621+Y621)*BR621,2)),0)</f>
        <v>0</v>
      </c>
      <c r="BT621" s="39">
        <v>0</v>
      </c>
    </row>
    <row r="622" spans="1:72">
      <c r="A622" s="87">
        <v>613</v>
      </c>
      <c r="B622" s="1"/>
      <c r="C622" s="1"/>
      <c r="D622" s="2"/>
      <c r="E622" s="3"/>
      <c r="F622" s="4"/>
      <c r="G622" s="5"/>
      <c r="H622" s="5"/>
      <c r="I622" s="6"/>
      <c r="J622" s="5"/>
      <c r="K622" s="5"/>
      <c r="L622" s="5"/>
      <c r="M622" s="55"/>
      <c r="N622" s="8"/>
      <c r="O622" s="105"/>
      <c r="P622" s="5"/>
      <c r="Q622" s="5"/>
      <c r="R622" s="105">
        <f>Dane!$C$10</f>
        <v>0</v>
      </c>
      <c r="S622" s="8"/>
      <c r="T622" s="105"/>
      <c r="U622" s="5"/>
      <c r="V622" s="5"/>
      <c r="W622" s="107">
        <f>Dane!$C$11</f>
        <v>0</v>
      </c>
      <c r="X622" s="8"/>
      <c r="Y622" s="105"/>
      <c r="Z622" s="5"/>
      <c r="AA622" s="5"/>
      <c r="AB622" s="110">
        <f>Dane!$C$12</f>
        <v>0</v>
      </c>
      <c r="AC622" s="108">
        <f>IF(Dane!$E$3=1,AP622+BA622+BL622,IF(Dane!$E$3=2,AT622+BE622+BP622,AW622+BH622+BS622))</f>
        <v>0</v>
      </c>
      <c r="AD622" s="14">
        <f>IF(Dane!$E$3=1,AQ622+BB622+BM622,IF(Dane!$E$3=2,AU622+BF622+BQ622,AX622+BI622+BT622))</f>
        <v>0</v>
      </c>
      <c r="AE622" s="14">
        <f>IF((J622*Dane!$C$9)-AC622&lt;0,0,(J622*Dane!$C$9)-AC622)</f>
        <v>0</v>
      </c>
      <c r="AF622" s="61">
        <f>IF((K622*Dane!$C$9)-AD622&lt;0,0,(K622*Dane!$C$9)-AD622)</f>
        <v>0</v>
      </c>
      <c r="AG622" s="93"/>
      <c r="AH622" s="84">
        <f>IF(Dane!$E$3=1,AP622,IF(Dane!$E$3=2,AT622,AW622))</f>
        <v>0</v>
      </c>
      <c r="AI622" s="84">
        <f>IF(Dane!$E$3=1,AQ622,IF(Dane!$E$3=2,AU622,AX622))</f>
        <v>0</v>
      </c>
      <c r="AJ622" s="84">
        <f>IF(Dane!$E$3=1,BA622,IF(Dane!$E$3=2,BE622,BH622))</f>
        <v>0</v>
      </c>
      <c r="AK622" s="84">
        <f>IF(Dane!$E$3=1,BB622,IF(Dane!$E$3=2,BF622,BI622))</f>
        <v>0</v>
      </c>
      <c r="AL622" s="84">
        <f>IF(Dane!$E$3=1,BL622,IF(Dane!$E$3=2,BP622,BS622))</f>
        <v>0</v>
      </c>
      <c r="AM622" s="84">
        <f>IF(Dane!$E$3=1,BM622,IF(Dane!$E$3=2,BQ622,BT622))</f>
        <v>0</v>
      </c>
      <c r="AN622" s="39">
        <f>IF(Dane!$C$9="",0,IFERROR(J622/R622,0))</f>
        <v>0</v>
      </c>
      <c r="AO622" s="39">
        <f>IF(Dane!$C$9="",0,IFERROR(ROUND(J622-ROUND(J622*0.0976,2)-ROUND(J622*0.015,2)-ROUND(J622*0.0245,2),2)/R622,0))</f>
        <v>0</v>
      </c>
      <c r="AP622" s="39">
        <f t="shared" si="144"/>
        <v>0</v>
      </c>
      <c r="AQ622" s="39">
        <f t="shared" si="145"/>
        <v>0</v>
      </c>
      <c r="AR622" s="39">
        <f t="shared" si="141"/>
        <v>0</v>
      </c>
      <c r="AS622" s="39">
        <f>IF(Dane!$C$9="",0,IFERROR(AR622/R622,0))</f>
        <v>0</v>
      </c>
      <c r="AT622" s="39">
        <f t="shared" si="146"/>
        <v>0</v>
      </c>
      <c r="AU622" s="39">
        <v>0</v>
      </c>
      <c r="AV622" s="39">
        <f t="shared" si="147"/>
        <v>0</v>
      </c>
      <c r="AW622" s="39">
        <f>IF(Dane!$C$9="",0,IF(ROUND((N622+O622)*AV622,2)&gt;$AN$1,$AN$1,ROUND((N622+O622)*AV622,2)))</f>
        <v>0</v>
      </c>
      <c r="AX622" s="39">
        <v>0</v>
      </c>
      <c r="AY622" s="39">
        <f>IF(Dane!$C$9=2,IFERROR(J622/W622,0),IF(Dane!$C$9=3,IFERROR(J622/W622,0),0))</f>
        <v>0</v>
      </c>
      <c r="AZ622" s="39">
        <f>IF(Dane!$C$9=2,IFERROR(ROUND(J622-ROUND(J622*0.0976,2)-ROUND(J622*0.015,2)-ROUND(J622*0.0245,2),2)/W622,0),IF(Dane!$C$9=3,IFERROR(ROUND(J622-ROUND(J622*0.0976,2)-ROUND(J622*0.015,2)-ROUND(J622*0.0245,2),2)/W622,0),0))</f>
        <v>0</v>
      </c>
      <c r="BA622" s="39">
        <f t="shared" si="148"/>
        <v>0</v>
      </c>
      <c r="BB622" s="39">
        <f t="shared" si="149"/>
        <v>0</v>
      </c>
      <c r="BC622" s="39">
        <f t="shared" si="142"/>
        <v>0</v>
      </c>
      <c r="BD622" s="39">
        <f>IF(Dane!$C$9=2,IFERROR(BC622/W622,0),IF(Dane!$C$9=3,IFERROR(BC622/W622,0),0))</f>
        <v>0</v>
      </c>
      <c r="BE622" s="39">
        <f t="shared" si="150"/>
        <v>0</v>
      </c>
      <c r="BF622" s="39">
        <v>0</v>
      </c>
      <c r="BG622" s="39">
        <f t="shared" si="151"/>
        <v>0</v>
      </c>
      <c r="BH622" s="39">
        <f>IF(Dane!$C$9=2,IF(ROUND((S622+T622)*BG622,2)&gt;$AN$1,$AN$1,ROUND((S622+T622)*BG622,2)),IF(Dane!$C$9=3,IF(ROUND((S622+T622)*BG622,2)&gt;$AN$1,$AN$1,ROUND((S622+T622)*BG622,2)),0))</f>
        <v>0</v>
      </c>
      <c r="BI622" s="39">
        <v>0</v>
      </c>
      <c r="BJ622" s="39">
        <f>IF(Dane!$C$9=3,IFERROR(J622/AB622,0),0)</f>
        <v>0</v>
      </c>
      <c r="BK622" s="39">
        <f>IF(Dane!$C$9=3,IFERROR(ROUND(J622-ROUND(J622*0.0976,2)-ROUND(J622*0.015,2)-ROUND(J622*0.0245,2),2)/AB622,0),0)</f>
        <v>0</v>
      </c>
      <c r="BL622" s="39">
        <f t="shared" si="152"/>
        <v>0</v>
      </c>
      <c r="BM622" s="39">
        <f t="shared" si="153"/>
        <v>0</v>
      </c>
      <c r="BN622" s="39">
        <f t="shared" si="143"/>
        <v>0</v>
      </c>
      <c r="BO622" s="39">
        <f>IF(Dane!$C$9=3,IFERROR(BN622/AB622,0),0)</f>
        <v>0</v>
      </c>
      <c r="BP622" s="39">
        <f t="shared" si="154"/>
        <v>0</v>
      </c>
      <c r="BQ622" s="39">
        <v>0</v>
      </c>
      <c r="BR622" s="39">
        <f t="shared" si="155"/>
        <v>0</v>
      </c>
      <c r="BS622" s="39">
        <f>IF(Dane!$C$9=3,IF(ROUND((X622+Y622)*BR622,2)&gt;$AN$1,$AN$1,ROUND((X622+Y622)*BR622,2)),0)</f>
        <v>0</v>
      </c>
      <c r="BT622" s="39">
        <v>0</v>
      </c>
    </row>
    <row r="623" spans="1:72">
      <c r="A623" s="87">
        <v>614</v>
      </c>
      <c r="B623" s="1"/>
      <c r="C623" s="1"/>
      <c r="D623" s="2"/>
      <c r="E623" s="3"/>
      <c r="F623" s="4"/>
      <c r="G623" s="5"/>
      <c r="H623" s="5"/>
      <c r="I623" s="6"/>
      <c r="J623" s="5"/>
      <c r="K623" s="5"/>
      <c r="L623" s="5"/>
      <c r="M623" s="55"/>
      <c r="N623" s="8"/>
      <c r="O623" s="105"/>
      <c r="P623" s="5"/>
      <c r="Q623" s="5"/>
      <c r="R623" s="105">
        <f>Dane!$C$10</f>
        <v>0</v>
      </c>
      <c r="S623" s="8"/>
      <c r="T623" s="105"/>
      <c r="U623" s="5"/>
      <c r="V623" s="5"/>
      <c r="W623" s="107">
        <f>Dane!$C$11</f>
        <v>0</v>
      </c>
      <c r="X623" s="8"/>
      <c r="Y623" s="105"/>
      <c r="Z623" s="5"/>
      <c r="AA623" s="5"/>
      <c r="AB623" s="110">
        <f>Dane!$C$12</f>
        <v>0</v>
      </c>
      <c r="AC623" s="108">
        <f>IF(Dane!$E$3=1,AP623+BA623+BL623,IF(Dane!$E$3=2,AT623+BE623+BP623,AW623+BH623+BS623))</f>
        <v>0</v>
      </c>
      <c r="AD623" s="14">
        <f>IF(Dane!$E$3=1,AQ623+BB623+BM623,IF(Dane!$E$3=2,AU623+BF623+BQ623,AX623+BI623+BT623))</f>
        <v>0</v>
      </c>
      <c r="AE623" s="14">
        <f>IF((J623*Dane!$C$9)-AC623&lt;0,0,(J623*Dane!$C$9)-AC623)</f>
        <v>0</v>
      </c>
      <c r="AF623" s="61">
        <f>IF((K623*Dane!$C$9)-AD623&lt;0,0,(K623*Dane!$C$9)-AD623)</f>
        <v>0</v>
      </c>
      <c r="AG623" s="93"/>
      <c r="AH623" s="84">
        <f>IF(Dane!$E$3=1,AP623,IF(Dane!$E$3=2,AT623,AW623))</f>
        <v>0</v>
      </c>
      <c r="AI623" s="84">
        <f>IF(Dane!$E$3=1,AQ623,IF(Dane!$E$3=2,AU623,AX623))</f>
        <v>0</v>
      </c>
      <c r="AJ623" s="84">
        <f>IF(Dane!$E$3=1,BA623,IF(Dane!$E$3=2,BE623,BH623))</f>
        <v>0</v>
      </c>
      <c r="AK623" s="84">
        <f>IF(Dane!$E$3=1,BB623,IF(Dane!$E$3=2,BF623,BI623))</f>
        <v>0</v>
      </c>
      <c r="AL623" s="84">
        <f>IF(Dane!$E$3=1,BL623,IF(Dane!$E$3=2,BP623,BS623))</f>
        <v>0</v>
      </c>
      <c r="AM623" s="84">
        <f>IF(Dane!$E$3=1,BM623,IF(Dane!$E$3=2,BQ623,BT623))</f>
        <v>0</v>
      </c>
      <c r="AN623" s="39">
        <f>IF(Dane!$C$9="",0,IFERROR(J623/R623,0))</f>
        <v>0</v>
      </c>
      <c r="AO623" s="39">
        <f>IF(Dane!$C$9="",0,IFERROR(ROUND(J623-ROUND(J623*0.0976,2)-ROUND(J623*0.015,2)-ROUND(J623*0.0245,2),2)/R623,0))</f>
        <v>0</v>
      </c>
      <c r="AP623" s="39">
        <f t="shared" si="144"/>
        <v>0</v>
      </c>
      <c r="AQ623" s="39">
        <f t="shared" si="145"/>
        <v>0</v>
      </c>
      <c r="AR623" s="39">
        <f t="shared" si="141"/>
        <v>0</v>
      </c>
      <c r="AS623" s="39">
        <f>IF(Dane!$C$9="",0,IFERROR(AR623/R623,0))</f>
        <v>0</v>
      </c>
      <c r="AT623" s="39">
        <f t="shared" si="146"/>
        <v>0</v>
      </c>
      <c r="AU623" s="39">
        <v>0</v>
      </c>
      <c r="AV623" s="39">
        <f t="shared" si="147"/>
        <v>0</v>
      </c>
      <c r="AW623" s="39">
        <f>IF(Dane!$C$9="",0,IF(ROUND((N623+O623)*AV623,2)&gt;$AN$1,$AN$1,ROUND((N623+O623)*AV623,2)))</f>
        <v>0</v>
      </c>
      <c r="AX623" s="39">
        <v>0</v>
      </c>
      <c r="AY623" s="39">
        <f>IF(Dane!$C$9=2,IFERROR(J623/W623,0),IF(Dane!$C$9=3,IFERROR(J623/W623,0),0))</f>
        <v>0</v>
      </c>
      <c r="AZ623" s="39">
        <f>IF(Dane!$C$9=2,IFERROR(ROUND(J623-ROUND(J623*0.0976,2)-ROUND(J623*0.015,2)-ROUND(J623*0.0245,2),2)/W623,0),IF(Dane!$C$9=3,IFERROR(ROUND(J623-ROUND(J623*0.0976,2)-ROUND(J623*0.015,2)-ROUND(J623*0.0245,2),2)/W623,0),0))</f>
        <v>0</v>
      </c>
      <c r="BA623" s="39">
        <f t="shared" si="148"/>
        <v>0</v>
      </c>
      <c r="BB623" s="39">
        <f t="shared" si="149"/>
        <v>0</v>
      </c>
      <c r="BC623" s="39">
        <f t="shared" si="142"/>
        <v>0</v>
      </c>
      <c r="BD623" s="39">
        <f>IF(Dane!$C$9=2,IFERROR(BC623/W623,0),IF(Dane!$C$9=3,IFERROR(BC623/W623,0),0))</f>
        <v>0</v>
      </c>
      <c r="BE623" s="39">
        <f t="shared" si="150"/>
        <v>0</v>
      </c>
      <c r="BF623" s="39">
        <v>0</v>
      </c>
      <c r="BG623" s="39">
        <f t="shared" si="151"/>
        <v>0</v>
      </c>
      <c r="BH623" s="39">
        <f>IF(Dane!$C$9=2,IF(ROUND((S623+T623)*BG623,2)&gt;$AN$1,$AN$1,ROUND((S623+T623)*BG623,2)),IF(Dane!$C$9=3,IF(ROUND((S623+T623)*BG623,2)&gt;$AN$1,$AN$1,ROUND((S623+T623)*BG623,2)),0))</f>
        <v>0</v>
      </c>
      <c r="BI623" s="39">
        <v>0</v>
      </c>
      <c r="BJ623" s="39">
        <f>IF(Dane!$C$9=3,IFERROR(J623/AB623,0),0)</f>
        <v>0</v>
      </c>
      <c r="BK623" s="39">
        <f>IF(Dane!$C$9=3,IFERROR(ROUND(J623-ROUND(J623*0.0976,2)-ROUND(J623*0.015,2)-ROUND(J623*0.0245,2),2)/AB623,0),0)</f>
        <v>0</v>
      </c>
      <c r="BL623" s="39">
        <f t="shared" si="152"/>
        <v>0</v>
      </c>
      <c r="BM623" s="39">
        <f t="shared" si="153"/>
        <v>0</v>
      </c>
      <c r="BN623" s="39">
        <f t="shared" si="143"/>
        <v>0</v>
      </c>
      <c r="BO623" s="39">
        <f>IF(Dane!$C$9=3,IFERROR(BN623/AB623,0),0)</f>
        <v>0</v>
      </c>
      <c r="BP623" s="39">
        <f t="shared" si="154"/>
        <v>0</v>
      </c>
      <c r="BQ623" s="39">
        <v>0</v>
      </c>
      <c r="BR623" s="39">
        <f t="shared" si="155"/>
        <v>0</v>
      </c>
      <c r="BS623" s="39">
        <f>IF(Dane!$C$9=3,IF(ROUND((X623+Y623)*BR623,2)&gt;$AN$1,$AN$1,ROUND((X623+Y623)*BR623,2)),0)</f>
        <v>0</v>
      </c>
      <c r="BT623" s="39">
        <v>0</v>
      </c>
    </row>
    <row r="624" spans="1:72">
      <c r="A624" s="87">
        <v>615</v>
      </c>
      <c r="B624" s="1"/>
      <c r="C624" s="1"/>
      <c r="D624" s="2"/>
      <c r="E624" s="3"/>
      <c r="F624" s="4"/>
      <c r="G624" s="5"/>
      <c r="H624" s="5"/>
      <c r="I624" s="6"/>
      <c r="J624" s="5"/>
      <c r="K624" s="5"/>
      <c r="L624" s="5"/>
      <c r="M624" s="55"/>
      <c r="N624" s="8"/>
      <c r="O624" s="105"/>
      <c r="P624" s="5"/>
      <c r="Q624" s="5"/>
      <c r="R624" s="105">
        <f>Dane!$C$10</f>
        <v>0</v>
      </c>
      <c r="S624" s="8"/>
      <c r="T624" s="105"/>
      <c r="U624" s="5"/>
      <c r="V624" s="5"/>
      <c r="W624" s="107">
        <f>Dane!$C$11</f>
        <v>0</v>
      </c>
      <c r="X624" s="8"/>
      <c r="Y624" s="105"/>
      <c r="Z624" s="5"/>
      <c r="AA624" s="5"/>
      <c r="AB624" s="110">
        <f>Dane!$C$12</f>
        <v>0</v>
      </c>
      <c r="AC624" s="108">
        <f>IF(Dane!$E$3=1,AP624+BA624+BL624,IF(Dane!$E$3=2,AT624+BE624+BP624,AW624+BH624+BS624))</f>
        <v>0</v>
      </c>
      <c r="AD624" s="14">
        <f>IF(Dane!$E$3=1,AQ624+BB624+BM624,IF(Dane!$E$3=2,AU624+BF624+BQ624,AX624+BI624+BT624))</f>
        <v>0</v>
      </c>
      <c r="AE624" s="14">
        <f>IF((J624*Dane!$C$9)-AC624&lt;0,0,(J624*Dane!$C$9)-AC624)</f>
        <v>0</v>
      </c>
      <c r="AF624" s="61">
        <f>IF((K624*Dane!$C$9)-AD624&lt;0,0,(K624*Dane!$C$9)-AD624)</f>
        <v>0</v>
      </c>
      <c r="AG624" s="93"/>
      <c r="AH624" s="84">
        <f>IF(Dane!$E$3=1,AP624,IF(Dane!$E$3=2,AT624,AW624))</f>
        <v>0</v>
      </c>
      <c r="AI624" s="84">
        <f>IF(Dane!$E$3=1,AQ624,IF(Dane!$E$3=2,AU624,AX624))</f>
        <v>0</v>
      </c>
      <c r="AJ624" s="84">
        <f>IF(Dane!$E$3=1,BA624,IF(Dane!$E$3=2,BE624,BH624))</f>
        <v>0</v>
      </c>
      <c r="AK624" s="84">
        <f>IF(Dane!$E$3=1,BB624,IF(Dane!$E$3=2,BF624,BI624))</f>
        <v>0</v>
      </c>
      <c r="AL624" s="84">
        <f>IF(Dane!$E$3=1,BL624,IF(Dane!$E$3=2,BP624,BS624))</f>
        <v>0</v>
      </c>
      <c r="AM624" s="84">
        <f>IF(Dane!$E$3=1,BM624,IF(Dane!$E$3=2,BQ624,BT624))</f>
        <v>0</v>
      </c>
      <c r="AN624" s="39">
        <f>IF(Dane!$C$9="",0,IFERROR(J624/R624,0))</f>
        <v>0</v>
      </c>
      <c r="AO624" s="39">
        <f>IF(Dane!$C$9="",0,IFERROR(ROUND(J624-ROUND(J624*0.0976,2)-ROUND(J624*0.015,2)-ROUND(J624*0.0245,2),2)/R624,0))</f>
        <v>0</v>
      </c>
      <c r="AP624" s="39">
        <f t="shared" si="144"/>
        <v>0</v>
      </c>
      <c r="AQ624" s="39">
        <f t="shared" si="145"/>
        <v>0</v>
      </c>
      <c r="AR624" s="39">
        <f t="shared" si="141"/>
        <v>0</v>
      </c>
      <c r="AS624" s="39">
        <f>IF(Dane!$C$9="",0,IFERROR(AR624/R624,0))</f>
        <v>0</v>
      </c>
      <c r="AT624" s="39">
        <f t="shared" si="146"/>
        <v>0</v>
      </c>
      <c r="AU624" s="39">
        <v>0</v>
      </c>
      <c r="AV624" s="39">
        <f t="shared" si="147"/>
        <v>0</v>
      </c>
      <c r="AW624" s="39">
        <f>IF(Dane!$C$9="",0,IF(ROUND((N624+O624)*AV624,2)&gt;$AN$1,$AN$1,ROUND((N624+O624)*AV624,2)))</f>
        <v>0</v>
      </c>
      <c r="AX624" s="39">
        <v>0</v>
      </c>
      <c r="AY624" s="39">
        <f>IF(Dane!$C$9=2,IFERROR(J624/W624,0),IF(Dane!$C$9=3,IFERROR(J624/W624,0),0))</f>
        <v>0</v>
      </c>
      <c r="AZ624" s="39">
        <f>IF(Dane!$C$9=2,IFERROR(ROUND(J624-ROUND(J624*0.0976,2)-ROUND(J624*0.015,2)-ROUND(J624*0.0245,2),2)/W624,0),IF(Dane!$C$9=3,IFERROR(ROUND(J624-ROUND(J624*0.0976,2)-ROUND(J624*0.015,2)-ROUND(J624*0.0245,2),2)/W624,0),0))</f>
        <v>0</v>
      </c>
      <c r="BA624" s="39">
        <f t="shared" si="148"/>
        <v>0</v>
      </c>
      <c r="BB624" s="39">
        <f t="shared" si="149"/>
        <v>0</v>
      </c>
      <c r="BC624" s="39">
        <f t="shared" si="142"/>
        <v>0</v>
      </c>
      <c r="BD624" s="39">
        <f>IF(Dane!$C$9=2,IFERROR(BC624/W624,0),IF(Dane!$C$9=3,IFERROR(BC624/W624,0),0))</f>
        <v>0</v>
      </c>
      <c r="BE624" s="39">
        <f t="shared" si="150"/>
        <v>0</v>
      </c>
      <c r="BF624" s="39">
        <v>0</v>
      </c>
      <c r="BG624" s="39">
        <f t="shared" si="151"/>
        <v>0</v>
      </c>
      <c r="BH624" s="39">
        <f>IF(Dane!$C$9=2,IF(ROUND((S624+T624)*BG624,2)&gt;$AN$1,$AN$1,ROUND((S624+T624)*BG624,2)),IF(Dane!$C$9=3,IF(ROUND((S624+T624)*BG624,2)&gt;$AN$1,$AN$1,ROUND((S624+T624)*BG624,2)),0))</f>
        <v>0</v>
      </c>
      <c r="BI624" s="39">
        <v>0</v>
      </c>
      <c r="BJ624" s="39">
        <f>IF(Dane!$C$9=3,IFERROR(J624/AB624,0),0)</f>
        <v>0</v>
      </c>
      <c r="BK624" s="39">
        <f>IF(Dane!$C$9=3,IFERROR(ROUND(J624-ROUND(J624*0.0976,2)-ROUND(J624*0.015,2)-ROUND(J624*0.0245,2),2)/AB624,0),0)</f>
        <v>0</v>
      </c>
      <c r="BL624" s="39">
        <f t="shared" si="152"/>
        <v>0</v>
      </c>
      <c r="BM624" s="39">
        <f t="shared" si="153"/>
        <v>0</v>
      </c>
      <c r="BN624" s="39">
        <f t="shared" si="143"/>
        <v>0</v>
      </c>
      <c r="BO624" s="39">
        <f>IF(Dane!$C$9=3,IFERROR(BN624/AB624,0),0)</f>
        <v>0</v>
      </c>
      <c r="BP624" s="39">
        <f t="shared" si="154"/>
        <v>0</v>
      </c>
      <c r="BQ624" s="39">
        <v>0</v>
      </c>
      <c r="BR624" s="39">
        <f t="shared" si="155"/>
        <v>0</v>
      </c>
      <c r="BS624" s="39">
        <f>IF(Dane!$C$9=3,IF(ROUND((X624+Y624)*BR624,2)&gt;$AN$1,$AN$1,ROUND((X624+Y624)*BR624,2)),0)</f>
        <v>0</v>
      </c>
      <c r="BT624" s="39">
        <v>0</v>
      </c>
    </row>
    <row r="625" spans="1:72">
      <c r="A625" s="87">
        <v>616</v>
      </c>
      <c r="B625" s="1"/>
      <c r="C625" s="1"/>
      <c r="D625" s="2"/>
      <c r="E625" s="3"/>
      <c r="F625" s="4"/>
      <c r="G625" s="5"/>
      <c r="H625" s="5"/>
      <c r="I625" s="6"/>
      <c r="J625" s="5"/>
      <c r="K625" s="5"/>
      <c r="L625" s="5"/>
      <c r="M625" s="55"/>
      <c r="N625" s="8"/>
      <c r="O625" s="105"/>
      <c r="P625" s="5"/>
      <c r="Q625" s="5"/>
      <c r="R625" s="105">
        <f>Dane!$C$10</f>
        <v>0</v>
      </c>
      <c r="S625" s="8"/>
      <c r="T625" s="105"/>
      <c r="U625" s="5"/>
      <c r="V625" s="5"/>
      <c r="W625" s="107">
        <f>Dane!$C$11</f>
        <v>0</v>
      </c>
      <c r="X625" s="8"/>
      <c r="Y625" s="105"/>
      <c r="Z625" s="5"/>
      <c r="AA625" s="5"/>
      <c r="AB625" s="110">
        <f>Dane!$C$12</f>
        <v>0</v>
      </c>
      <c r="AC625" s="108">
        <f>IF(Dane!$E$3=1,AP625+BA625+BL625,IF(Dane!$E$3=2,AT625+BE625+BP625,AW625+BH625+BS625))</f>
        <v>0</v>
      </c>
      <c r="AD625" s="14">
        <f>IF(Dane!$E$3=1,AQ625+BB625+BM625,IF(Dane!$E$3=2,AU625+BF625+BQ625,AX625+BI625+BT625))</f>
        <v>0</v>
      </c>
      <c r="AE625" s="14">
        <f>IF((J625*Dane!$C$9)-AC625&lt;0,0,(J625*Dane!$C$9)-AC625)</f>
        <v>0</v>
      </c>
      <c r="AF625" s="61">
        <f>IF((K625*Dane!$C$9)-AD625&lt;0,0,(K625*Dane!$C$9)-AD625)</f>
        <v>0</v>
      </c>
      <c r="AG625" s="93"/>
      <c r="AH625" s="84">
        <f>IF(Dane!$E$3=1,AP625,IF(Dane!$E$3=2,AT625,AW625))</f>
        <v>0</v>
      </c>
      <c r="AI625" s="84">
        <f>IF(Dane!$E$3=1,AQ625,IF(Dane!$E$3=2,AU625,AX625))</f>
        <v>0</v>
      </c>
      <c r="AJ625" s="84">
        <f>IF(Dane!$E$3=1,BA625,IF(Dane!$E$3=2,BE625,BH625))</f>
        <v>0</v>
      </c>
      <c r="AK625" s="84">
        <f>IF(Dane!$E$3=1,BB625,IF(Dane!$E$3=2,BF625,BI625))</f>
        <v>0</v>
      </c>
      <c r="AL625" s="84">
        <f>IF(Dane!$E$3=1,BL625,IF(Dane!$E$3=2,BP625,BS625))</f>
        <v>0</v>
      </c>
      <c r="AM625" s="84">
        <f>IF(Dane!$E$3=1,BM625,IF(Dane!$E$3=2,BQ625,BT625))</f>
        <v>0</v>
      </c>
      <c r="AN625" s="39">
        <f>IF(Dane!$C$9="",0,IFERROR(J625/R625,0))</f>
        <v>0</v>
      </c>
      <c r="AO625" s="39">
        <f>IF(Dane!$C$9="",0,IFERROR(ROUND(J625-ROUND(J625*0.0976,2)-ROUND(J625*0.015,2)-ROUND(J625*0.0245,2),2)/R625,0))</f>
        <v>0</v>
      </c>
      <c r="AP625" s="39">
        <f t="shared" si="144"/>
        <v>0</v>
      </c>
      <c r="AQ625" s="39">
        <f t="shared" si="145"/>
        <v>0</v>
      </c>
      <c r="AR625" s="39">
        <f t="shared" si="141"/>
        <v>0</v>
      </c>
      <c r="AS625" s="39">
        <f>IF(Dane!$C$9="",0,IFERROR(AR625/R625,0))</f>
        <v>0</v>
      </c>
      <c r="AT625" s="39">
        <f t="shared" si="146"/>
        <v>0</v>
      </c>
      <c r="AU625" s="39">
        <v>0</v>
      </c>
      <c r="AV625" s="39">
        <f t="shared" si="147"/>
        <v>0</v>
      </c>
      <c r="AW625" s="39">
        <f>IF(Dane!$C$9="",0,IF(ROUND((N625+O625)*AV625,2)&gt;$AN$1,$AN$1,ROUND((N625+O625)*AV625,2)))</f>
        <v>0</v>
      </c>
      <c r="AX625" s="39">
        <v>0</v>
      </c>
      <c r="AY625" s="39">
        <f>IF(Dane!$C$9=2,IFERROR(J625/W625,0),IF(Dane!$C$9=3,IFERROR(J625/W625,0),0))</f>
        <v>0</v>
      </c>
      <c r="AZ625" s="39">
        <f>IF(Dane!$C$9=2,IFERROR(ROUND(J625-ROUND(J625*0.0976,2)-ROUND(J625*0.015,2)-ROUND(J625*0.0245,2),2)/W625,0),IF(Dane!$C$9=3,IFERROR(ROUND(J625-ROUND(J625*0.0976,2)-ROUND(J625*0.015,2)-ROUND(J625*0.0245,2),2)/W625,0),0))</f>
        <v>0</v>
      </c>
      <c r="BA625" s="39">
        <f t="shared" si="148"/>
        <v>0</v>
      </c>
      <c r="BB625" s="39">
        <f t="shared" si="149"/>
        <v>0</v>
      </c>
      <c r="BC625" s="39">
        <f t="shared" si="142"/>
        <v>0</v>
      </c>
      <c r="BD625" s="39">
        <f>IF(Dane!$C$9=2,IFERROR(BC625/W625,0),IF(Dane!$C$9=3,IFERROR(BC625/W625,0),0))</f>
        <v>0</v>
      </c>
      <c r="BE625" s="39">
        <f t="shared" si="150"/>
        <v>0</v>
      </c>
      <c r="BF625" s="39">
        <v>0</v>
      </c>
      <c r="BG625" s="39">
        <f t="shared" si="151"/>
        <v>0</v>
      </c>
      <c r="BH625" s="39">
        <f>IF(Dane!$C$9=2,IF(ROUND((S625+T625)*BG625,2)&gt;$AN$1,$AN$1,ROUND((S625+T625)*BG625,2)),IF(Dane!$C$9=3,IF(ROUND((S625+T625)*BG625,2)&gt;$AN$1,$AN$1,ROUND((S625+T625)*BG625,2)),0))</f>
        <v>0</v>
      </c>
      <c r="BI625" s="39">
        <v>0</v>
      </c>
      <c r="BJ625" s="39">
        <f>IF(Dane!$C$9=3,IFERROR(J625/AB625,0),0)</f>
        <v>0</v>
      </c>
      <c r="BK625" s="39">
        <f>IF(Dane!$C$9=3,IFERROR(ROUND(J625-ROUND(J625*0.0976,2)-ROUND(J625*0.015,2)-ROUND(J625*0.0245,2),2)/AB625,0),0)</f>
        <v>0</v>
      </c>
      <c r="BL625" s="39">
        <f t="shared" si="152"/>
        <v>0</v>
      </c>
      <c r="BM625" s="39">
        <f t="shared" si="153"/>
        <v>0</v>
      </c>
      <c r="BN625" s="39">
        <f t="shared" si="143"/>
        <v>0</v>
      </c>
      <c r="BO625" s="39">
        <f>IF(Dane!$C$9=3,IFERROR(BN625/AB625,0),0)</f>
        <v>0</v>
      </c>
      <c r="BP625" s="39">
        <f t="shared" si="154"/>
        <v>0</v>
      </c>
      <c r="BQ625" s="39">
        <v>0</v>
      </c>
      <c r="BR625" s="39">
        <f t="shared" si="155"/>
        <v>0</v>
      </c>
      <c r="BS625" s="39">
        <f>IF(Dane!$C$9=3,IF(ROUND((X625+Y625)*BR625,2)&gt;$AN$1,$AN$1,ROUND((X625+Y625)*BR625,2)),0)</f>
        <v>0</v>
      </c>
      <c r="BT625" s="39">
        <v>0</v>
      </c>
    </row>
    <row r="626" spans="1:72">
      <c r="A626" s="87">
        <v>617</v>
      </c>
      <c r="B626" s="1"/>
      <c r="C626" s="1"/>
      <c r="D626" s="2"/>
      <c r="E626" s="3"/>
      <c r="F626" s="4"/>
      <c r="G626" s="5"/>
      <c r="H626" s="5"/>
      <c r="I626" s="6"/>
      <c r="J626" s="5"/>
      <c r="K626" s="5"/>
      <c r="L626" s="5"/>
      <c r="M626" s="55"/>
      <c r="N626" s="8"/>
      <c r="O626" s="105"/>
      <c r="P626" s="5"/>
      <c r="Q626" s="5"/>
      <c r="R626" s="105">
        <f>Dane!$C$10</f>
        <v>0</v>
      </c>
      <c r="S626" s="8"/>
      <c r="T626" s="105"/>
      <c r="U626" s="5"/>
      <c r="V626" s="5"/>
      <c r="W626" s="107">
        <f>Dane!$C$11</f>
        <v>0</v>
      </c>
      <c r="X626" s="8"/>
      <c r="Y626" s="105"/>
      <c r="Z626" s="5"/>
      <c r="AA626" s="5"/>
      <c r="AB626" s="110">
        <f>Dane!$C$12</f>
        <v>0</v>
      </c>
      <c r="AC626" s="108">
        <f>IF(Dane!$E$3=1,AP626+BA626+BL626,IF(Dane!$E$3=2,AT626+BE626+BP626,AW626+BH626+BS626))</f>
        <v>0</v>
      </c>
      <c r="AD626" s="14">
        <f>IF(Dane!$E$3=1,AQ626+BB626+BM626,IF(Dane!$E$3=2,AU626+BF626+BQ626,AX626+BI626+BT626))</f>
        <v>0</v>
      </c>
      <c r="AE626" s="14">
        <f>IF((J626*Dane!$C$9)-AC626&lt;0,0,(J626*Dane!$C$9)-AC626)</f>
        <v>0</v>
      </c>
      <c r="AF626" s="61">
        <f>IF((K626*Dane!$C$9)-AD626&lt;0,0,(K626*Dane!$C$9)-AD626)</f>
        <v>0</v>
      </c>
      <c r="AG626" s="93"/>
      <c r="AH626" s="84">
        <f>IF(Dane!$E$3=1,AP626,IF(Dane!$E$3=2,AT626,AW626))</f>
        <v>0</v>
      </c>
      <c r="AI626" s="84">
        <f>IF(Dane!$E$3=1,AQ626,IF(Dane!$E$3=2,AU626,AX626))</f>
        <v>0</v>
      </c>
      <c r="AJ626" s="84">
        <f>IF(Dane!$E$3=1,BA626,IF(Dane!$E$3=2,BE626,BH626))</f>
        <v>0</v>
      </c>
      <c r="AK626" s="84">
        <f>IF(Dane!$E$3=1,BB626,IF(Dane!$E$3=2,BF626,BI626))</f>
        <v>0</v>
      </c>
      <c r="AL626" s="84">
        <f>IF(Dane!$E$3=1,BL626,IF(Dane!$E$3=2,BP626,BS626))</f>
        <v>0</v>
      </c>
      <c r="AM626" s="84">
        <f>IF(Dane!$E$3=1,BM626,IF(Dane!$E$3=2,BQ626,BT626))</f>
        <v>0</v>
      </c>
      <c r="AN626" s="39">
        <f>IF(Dane!$C$9="",0,IFERROR(J626/R626,0))</f>
        <v>0</v>
      </c>
      <c r="AO626" s="39">
        <f>IF(Dane!$C$9="",0,IFERROR(ROUND(J626-ROUND(J626*0.0976,2)-ROUND(J626*0.015,2)-ROUND(J626*0.0245,2),2)/R626,0))</f>
        <v>0</v>
      </c>
      <c r="AP626" s="39">
        <f t="shared" si="144"/>
        <v>0</v>
      </c>
      <c r="AQ626" s="39">
        <f t="shared" si="145"/>
        <v>0</v>
      </c>
      <c r="AR626" s="39">
        <f t="shared" si="141"/>
        <v>0</v>
      </c>
      <c r="AS626" s="39">
        <f>IF(Dane!$C$9="",0,IFERROR(AR626/R626,0))</f>
        <v>0</v>
      </c>
      <c r="AT626" s="39">
        <f t="shared" si="146"/>
        <v>0</v>
      </c>
      <c r="AU626" s="39">
        <v>0</v>
      </c>
      <c r="AV626" s="39">
        <f t="shared" si="147"/>
        <v>0</v>
      </c>
      <c r="AW626" s="39">
        <f>IF(Dane!$C$9="",0,IF(ROUND((N626+O626)*AV626,2)&gt;$AN$1,$AN$1,ROUND((N626+O626)*AV626,2)))</f>
        <v>0</v>
      </c>
      <c r="AX626" s="39">
        <v>0</v>
      </c>
      <c r="AY626" s="39">
        <f>IF(Dane!$C$9=2,IFERROR(J626/W626,0),IF(Dane!$C$9=3,IFERROR(J626/W626,0),0))</f>
        <v>0</v>
      </c>
      <c r="AZ626" s="39">
        <f>IF(Dane!$C$9=2,IFERROR(ROUND(J626-ROUND(J626*0.0976,2)-ROUND(J626*0.015,2)-ROUND(J626*0.0245,2),2)/W626,0),IF(Dane!$C$9=3,IFERROR(ROUND(J626-ROUND(J626*0.0976,2)-ROUND(J626*0.015,2)-ROUND(J626*0.0245,2),2)/W626,0),0))</f>
        <v>0</v>
      </c>
      <c r="BA626" s="39">
        <f t="shared" si="148"/>
        <v>0</v>
      </c>
      <c r="BB626" s="39">
        <f t="shared" si="149"/>
        <v>0</v>
      </c>
      <c r="BC626" s="39">
        <f t="shared" si="142"/>
        <v>0</v>
      </c>
      <c r="BD626" s="39">
        <f>IF(Dane!$C$9=2,IFERROR(BC626/W626,0),IF(Dane!$C$9=3,IFERROR(BC626/W626,0),0))</f>
        <v>0</v>
      </c>
      <c r="BE626" s="39">
        <f t="shared" si="150"/>
        <v>0</v>
      </c>
      <c r="BF626" s="39">
        <v>0</v>
      </c>
      <c r="BG626" s="39">
        <f t="shared" si="151"/>
        <v>0</v>
      </c>
      <c r="BH626" s="39">
        <f>IF(Dane!$C$9=2,IF(ROUND((S626+T626)*BG626,2)&gt;$AN$1,$AN$1,ROUND((S626+T626)*BG626,2)),IF(Dane!$C$9=3,IF(ROUND((S626+T626)*BG626,2)&gt;$AN$1,$AN$1,ROUND((S626+T626)*BG626,2)),0))</f>
        <v>0</v>
      </c>
      <c r="BI626" s="39">
        <v>0</v>
      </c>
      <c r="BJ626" s="39">
        <f>IF(Dane!$C$9=3,IFERROR(J626/AB626,0),0)</f>
        <v>0</v>
      </c>
      <c r="BK626" s="39">
        <f>IF(Dane!$C$9=3,IFERROR(ROUND(J626-ROUND(J626*0.0976,2)-ROUND(J626*0.015,2)-ROUND(J626*0.0245,2),2)/AB626,0),0)</f>
        <v>0</v>
      </c>
      <c r="BL626" s="39">
        <f t="shared" si="152"/>
        <v>0</v>
      </c>
      <c r="BM626" s="39">
        <f t="shared" si="153"/>
        <v>0</v>
      </c>
      <c r="BN626" s="39">
        <f t="shared" si="143"/>
        <v>0</v>
      </c>
      <c r="BO626" s="39">
        <f>IF(Dane!$C$9=3,IFERROR(BN626/AB626,0),0)</f>
        <v>0</v>
      </c>
      <c r="BP626" s="39">
        <f t="shared" si="154"/>
        <v>0</v>
      </c>
      <c r="BQ626" s="39">
        <v>0</v>
      </c>
      <c r="BR626" s="39">
        <f t="shared" si="155"/>
        <v>0</v>
      </c>
      <c r="BS626" s="39">
        <f>IF(Dane!$C$9=3,IF(ROUND((X626+Y626)*BR626,2)&gt;$AN$1,$AN$1,ROUND((X626+Y626)*BR626,2)),0)</f>
        <v>0</v>
      </c>
      <c r="BT626" s="39">
        <v>0</v>
      </c>
    </row>
    <row r="627" spans="1:72">
      <c r="A627" s="87">
        <v>618</v>
      </c>
      <c r="B627" s="1"/>
      <c r="C627" s="1"/>
      <c r="D627" s="2"/>
      <c r="E627" s="3"/>
      <c r="F627" s="4"/>
      <c r="G627" s="5"/>
      <c r="H627" s="5"/>
      <c r="I627" s="6"/>
      <c r="J627" s="5"/>
      <c r="K627" s="5"/>
      <c r="L627" s="5"/>
      <c r="M627" s="55"/>
      <c r="N627" s="8"/>
      <c r="O627" s="105"/>
      <c r="P627" s="5"/>
      <c r="Q627" s="5"/>
      <c r="R627" s="105">
        <f>Dane!$C$10</f>
        <v>0</v>
      </c>
      <c r="S627" s="8"/>
      <c r="T627" s="105"/>
      <c r="U627" s="5"/>
      <c r="V627" s="5"/>
      <c r="W627" s="107">
        <f>Dane!$C$11</f>
        <v>0</v>
      </c>
      <c r="X627" s="8"/>
      <c r="Y627" s="105"/>
      <c r="Z627" s="5"/>
      <c r="AA627" s="5"/>
      <c r="AB627" s="110">
        <f>Dane!$C$12</f>
        <v>0</v>
      </c>
      <c r="AC627" s="108">
        <f>IF(Dane!$E$3=1,AP627+BA627+BL627,IF(Dane!$E$3=2,AT627+BE627+BP627,AW627+BH627+BS627))</f>
        <v>0</v>
      </c>
      <c r="AD627" s="14">
        <f>IF(Dane!$E$3=1,AQ627+BB627+BM627,IF(Dane!$E$3=2,AU627+BF627+BQ627,AX627+BI627+BT627))</f>
        <v>0</v>
      </c>
      <c r="AE627" s="14">
        <f>IF((J627*Dane!$C$9)-AC627&lt;0,0,(J627*Dane!$C$9)-AC627)</f>
        <v>0</v>
      </c>
      <c r="AF627" s="61">
        <f>IF((K627*Dane!$C$9)-AD627&lt;0,0,(K627*Dane!$C$9)-AD627)</f>
        <v>0</v>
      </c>
      <c r="AG627" s="93"/>
      <c r="AH627" s="84">
        <f>IF(Dane!$E$3=1,AP627,IF(Dane!$E$3=2,AT627,AW627))</f>
        <v>0</v>
      </c>
      <c r="AI627" s="84">
        <f>IF(Dane!$E$3=1,AQ627,IF(Dane!$E$3=2,AU627,AX627))</f>
        <v>0</v>
      </c>
      <c r="AJ627" s="84">
        <f>IF(Dane!$E$3=1,BA627,IF(Dane!$E$3=2,BE627,BH627))</f>
        <v>0</v>
      </c>
      <c r="AK627" s="84">
        <f>IF(Dane!$E$3=1,BB627,IF(Dane!$E$3=2,BF627,BI627))</f>
        <v>0</v>
      </c>
      <c r="AL627" s="84">
        <f>IF(Dane!$E$3=1,BL627,IF(Dane!$E$3=2,BP627,BS627))</f>
        <v>0</v>
      </c>
      <c r="AM627" s="84">
        <f>IF(Dane!$E$3=1,BM627,IF(Dane!$E$3=2,BQ627,BT627))</f>
        <v>0</v>
      </c>
      <c r="AN627" s="39">
        <f>IF(Dane!$C$9="",0,IFERROR(J627/R627,0))</f>
        <v>0</v>
      </c>
      <c r="AO627" s="39">
        <f>IF(Dane!$C$9="",0,IFERROR(ROUND(J627-ROUND(J627*0.0976,2)-ROUND(J627*0.015,2)-ROUND(J627*0.0245,2),2)/R627,0))</f>
        <v>0</v>
      </c>
      <c r="AP627" s="39">
        <f t="shared" si="144"/>
        <v>0</v>
      </c>
      <c r="AQ627" s="39">
        <f t="shared" si="145"/>
        <v>0</v>
      </c>
      <c r="AR627" s="39">
        <f t="shared" si="141"/>
        <v>0</v>
      </c>
      <c r="AS627" s="39">
        <f>IF(Dane!$C$9="",0,IFERROR(AR627/R627,0))</f>
        <v>0</v>
      </c>
      <c r="AT627" s="39">
        <f t="shared" si="146"/>
        <v>0</v>
      </c>
      <c r="AU627" s="39">
        <v>0</v>
      </c>
      <c r="AV627" s="39">
        <f t="shared" si="147"/>
        <v>0</v>
      </c>
      <c r="AW627" s="39">
        <f>IF(Dane!$C$9="",0,IF(ROUND((N627+O627)*AV627,2)&gt;$AN$1,$AN$1,ROUND((N627+O627)*AV627,2)))</f>
        <v>0</v>
      </c>
      <c r="AX627" s="39">
        <v>0</v>
      </c>
      <c r="AY627" s="39">
        <f>IF(Dane!$C$9=2,IFERROR(J627/W627,0),IF(Dane!$C$9=3,IFERROR(J627/W627,0),0))</f>
        <v>0</v>
      </c>
      <c r="AZ627" s="39">
        <f>IF(Dane!$C$9=2,IFERROR(ROUND(J627-ROUND(J627*0.0976,2)-ROUND(J627*0.015,2)-ROUND(J627*0.0245,2),2)/W627,0),IF(Dane!$C$9=3,IFERROR(ROUND(J627-ROUND(J627*0.0976,2)-ROUND(J627*0.015,2)-ROUND(J627*0.0245,2),2)/W627,0),0))</f>
        <v>0</v>
      </c>
      <c r="BA627" s="39">
        <f t="shared" si="148"/>
        <v>0</v>
      </c>
      <c r="BB627" s="39">
        <f t="shared" si="149"/>
        <v>0</v>
      </c>
      <c r="BC627" s="39">
        <f t="shared" si="142"/>
        <v>0</v>
      </c>
      <c r="BD627" s="39">
        <f>IF(Dane!$C$9=2,IFERROR(BC627/W627,0),IF(Dane!$C$9=3,IFERROR(BC627/W627,0),0))</f>
        <v>0</v>
      </c>
      <c r="BE627" s="39">
        <f t="shared" si="150"/>
        <v>0</v>
      </c>
      <c r="BF627" s="39">
        <v>0</v>
      </c>
      <c r="BG627" s="39">
        <f t="shared" si="151"/>
        <v>0</v>
      </c>
      <c r="BH627" s="39">
        <f>IF(Dane!$C$9=2,IF(ROUND((S627+T627)*BG627,2)&gt;$AN$1,$AN$1,ROUND((S627+T627)*BG627,2)),IF(Dane!$C$9=3,IF(ROUND((S627+T627)*BG627,2)&gt;$AN$1,$AN$1,ROUND((S627+T627)*BG627,2)),0))</f>
        <v>0</v>
      </c>
      <c r="BI627" s="39">
        <v>0</v>
      </c>
      <c r="BJ627" s="39">
        <f>IF(Dane!$C$9=3,IFERROR(J627/AB627,0),0)</f>
        <v>0</v>
      </c>
      <c r="BK627" s="39">
        <f>IF(Dane!$C$9=3,IFERROR(ROUND(J627-ROUND(J627*0.0976,2)-ROUND(J627*0.015,2)-ROUND(J627*0.0245,2),2)/AB627,0),0)</f>
        <v>0</v>
      </c>
      <c r="BL627" s="39">
        <f t="shared" si="152"/>
        <v>0</v>
      </c>
      <c r="BM627" s="39">
        <f t="shared" si="153"/>
        <v>0</v>
      </c>
      <c r="BN627" s="39">
        <f t="shared" si="143"/>
        <v>0</v>
      </c>
      <c r="BO627" s="39">
        <f>IF(Dane!$C$9=3,IFERROR(BN627/AB627,0),0)</f>
        <v>0</v>
      </c>
      <c r="BP627" s="39">
        <f t="shared" si="154"/>
        <v>0</v>
      </c>
      <c r="BQ627" s="39">
        <v>0</v>
      </c>
      <c r="BR627" s="39">
        <f t="shared" si="155"/>
        <v>0</v>
      </c>
      <c r="BS627" s="39">
        <f>IF(Dane!$C$9=3,IF(ROUND((X627+Y627)*BR627,2)&gt;$AN$1,$AN$1,ROUND((X627+Y627)*BR627,2)),0)</f>
        <v>0</v>
      </c>
      <c r="BT627" s="39">
        <v>0</v>
      </c>
    </row>
    <row r="628" spans="1:72">
      <c r="A628" s="87">
        <v>619</v>
      </c>
      <c r="B628" s="1"/>
      <c r="C628" s="1"/>
      <c r="D628" s="2"/>
      <c r="E628" s="3"/>
      <c r="F628" s="4"/>
      <c r="G628" s="5"/>
      <c r="H628" s="5"/>
      <c r="I628" s="6"/>
      <c r="J628" s="5"/>
      <c r="K628" s="5"/>
      <c r="L628" s="5"/>
      <c r="M628" s="55"/>
      <c r="N628" s="8"/>
      <c r="O628" s="105"/>
      <c r="P628" s="5"/>
      <c r="Q628" s="5"/>
      <c r="R628" s="105">
        <f>Dane!$C$10</f>
        <v>0</v>
      </c>
      <c r="S628" s="8"/>
      <c r="T628" s="105"/>
      <c r="U628" s="5"/>
      <c r="V628" s="5"/>
      <c r="W628" s="107">
        <f>Dane!$C$11</f>
        <v>0</v>
      </c>
      <c r="X628" s="8"/>
      <c r="Y628" s="105"/>
      <c r="Z628" s="5"/>
      <c r="AA628" s="5"/>
      <c r="AB628" s="110">
        <f>Dane!$C$12</f>
        <v>0</v>
      </c>
      <c r="AC628" s="108">
        <f>IF(Dane!$E$3=1,AP628+BA628+BL628,IF(Dane!$E$3=2,AT628+BE628+BP628,AW628+BH628+BS628))</f>
        <v>0</v>
      </c>
      <c r="AD628" s="14">
        <f>IF(Dane!$E$3=1,AQ628+BB628+BM628,IF(Dane!$E$3=2,AU628+BF628+BQ628,AX628+BI628+BT628))</f>
        <v>0</v>
      </c>
      <c r="AE628" s="14">
        <f>IF((J628*Dane!$C$9)-AC628&lt;0,0,(J628*Dane!$C$9)-AC628)</f>
        <v>0</v>
      </c>
      <c r="AF628" s="61">
        <f>IF((K628*Dane!$C$9)-AD628&lt;0,0,(K628*Dane!$C$9)-AD628)</f>
        <v>0</v>
      </c>
      <c r="AG628" s="93"/>
      <c r="AH628" s="84">
        <f>IF(Dane!$E$3=1,AP628,IF(Dane!$E$3=2,AT628,AW628))</f>
        <v>0</v>
      </c>
      <c r="AI628" s="84">
        <f>IF(Dane!$E$3=1,AQ628,IF(Dane!$E$3=2,AU628,AX628))</f>
        <v>0</v>
      </c>
      <c r="AJ628" s="84">
        <f>IF(Dane!$E$3=1,BA628,IF(Dane!$E$3=2,BE628,BH628))</f>
        <v>0</v>
      </c>
      <c r="AK628" s="84">
        <f>IF(Dane!$E$3=1,BB628,IF(Dane!$E$3=2,BF628,BI628))</f>
        <v>0</v>
      </c>
      <c r="AL628" s="84">
        <f>IF(Dane!$E$3=1,BL628,IF(Dane!$E$3=2,BP628,BS628))</f>
        <v>0</v>
      </c>
      <c r="AM628" s="84">
        <f>IF(Dane!$E$3=1,BM628,IF(Dane!$E$3=2,BQ628,BT628))</f>
        <v>0</v>
      </c>
      <c r="AN628" s="39">
        <f>IF(Dane!$C$9="",0,IFERROR(J628/R628,0))</f>
        <v>0</v>
      </c>
      <c r="AO628" s="39">
        <f>IF(Dane!$C$9="",0,IFERROR(ROUND(J628-ROUND(J628*0.0976,2)-ROUND(J628*0.015,2)-ROUND(J628*0.0245,2),2)/R628,0))</f>
        <v>0</v>
      </c>
      <c r="AP628" s="39">
        <f t="shared" si="144"/>
        <v>0</v>
      </c>
      <c r="AQ628" s="39">
        <f t="shared" si="145"/>
        <v>0</v>
      </c>
      <c r="AR628" s="39">
        <f t="shared" si="141"/>
        <v>0</v>
      </c>
      <c r="AS628" s="39">
        <f>IF(Dane!$C$9="",0,IFERROR(AR628/R628,0))</f>
        <v>0</v>
      </c>
      <c r="AT628" s="39">
        <f t="shared" si="146"/>
        <v>0</v>
      </c>
      <c r="AU628" s="39">
        <v>0</v>
      </c>
      <c r="AV628" s="39">
        <f t="shared" si="147"/>
        <v>0</v>
      </c>
      <c r="AW628" s="39">
        <f>IF(Dane!$C$9="",0,IF(ROUND((N628+O628)*AV628,2)&gt;$AN$1,$AN$1,ROUND((N628+O628)*AV628,2)))</f>
        <v>0</v>
      </c>
      <c r="AX628" s="39">
        <v>0</v>
      </c>
      <c r="AY628" s="39">
        <f>IF(Dane!$C$9=2,IFERROR(J628/W628,0),IF(Dane!$C$9=3,IFERROR(J628/W628,0),0))</f>
        <v>0</v>
      </c>
      <c r="AZ628" s="39">
        <f>IF(Dane!$C$9=2,IFERROR(ROUND(J628-ROUND(J628*0.0976,2)-ROUND(J628*0.015,2)-ROUND(J628*0.0245,2),2)/W628,0),IF(Dane!$C$9=3,IFERROR(ROUND(J628-ROUND(J628*0.0976,2)-ROUND(J628*0.015,2)-ROUND(J628*0.0245,2),2)/W628,0),0))</f>
        <v>0</v>
      </c>
      <c r="BA628" s="39">
        <f t="shared" si="148"/>
        <v>0</v>
      </c>
      <c r="BB628" s="39">
        <f t="shared" si="149"/>
        <v>0</v>
      </c>
      <c r="BC628" s="39">
        <f t="shared" si="142"/>
        <v>0</v>
      </c>
      <c r="BD628" s="39">
        <f>IF(Dane!$C$9=2,IFERROR(BC628/W628,0),IF(Dane!$C$9=3,IFERROR(BC628/W628,0),0))</f>
        <v>0</v>
      </c>
      <c r="BE628" s="39">
        <f t="shared" si="150"/>
        <v>0</v>
      </c>
      <c r="BF628" s="39">
        <v>0</v>
      </c>
      <c r="BG628" s="39">
        <f t="shared" si="151"/>
        <v>0</v>
      </c>
      <c r="BH628" s="39">
        <f>IF(Dane!$C$9=2,IF(ROUND((S628+T628)*BG628,2)&gt;$AN$1,$AN$1,ROUND((S628+T628)*BG628,2)),IF(Dane!$C$9=3,IF(ROUND((S628+T628)*BG628,2)&gt;$AN$1,$AN$1,ROUND((S628+T628)*BG628,2)),0))</f>
        <v>0</v>
      </c>
      <c r="BI628" s="39">
        <v>0</v>
      </c>
      <c r="BJ628" s="39">
        <f>IF(Dane!$C$9=3,IFERROR(J628/AB628,0),0)</f>
        <v>0</v>
      </c>
      <c r="BK628" s="39">
        <f>IF(Dane!$C$9=3,IFERROR(ROUND(J628-ROUND(J628*0.0976,2)-ROUND(J628*0.015,2)-ROUND(J628*0.0245,2),2)/AB628,0),0)</f>
        <v>0</v>
      </c>
      <c r="BL628" s="39">
        <f t="shared" si="152"/>
        <v>0</v>
      </c>
      <c r="BM628" s="39">
        <f t="shared" si="153"/>
        <v>0</v>
      </c>
      <c r="BN628" s="39">
        <f t="shared" si="143"/>
        <v>0</v>
      </c>
      <c r="BO628" s="39">
        <f>IF(Dane!$C$9=3,IFERROR(BN628/AB628,0),0)</f>
        <v>0</v>
      </c>
      <c r="BP628" s="39">
        <f t="shared" si="154"/>
        <v>0</v>
      </c>
      <c r="BQ628" s="39">
        <v>0</v>
      </c>
      <c r="BR628" s="39">
        <f t="shared" si="155"/>
        <v>0</v>
      </c>
      <c r="BS628" s="39">
        <f>IF(Dane!$C$9=3,IF(ROUND((X628+Y628)*BR628,2)&gt;$AN$1,$AN$1,ROUND((X628+Y628)*BR628,2)),0)</f>
        <v>0</v>
      </c>
      <c r="BT628" s="39">
        <v>0</v>
      </c>
    </row>
    <row r="629" spans="1:72">
      <c r="A629" s="87">
        <v>620</v>
      </c>
      <c r="B629" s="1"/>
      <c r="C629" s="1"/>
      <c r="D629" s="2"/>
      <c r="E629" s="3"/>
      <c r="F629" s="4"/>
      <c r="G629" s="5"/>
      <c r="H629" s="5"/>
      <c r="I629" s="6"/>
      <c r="J629" s="5"/>
      <c r="K629" s="5"/>
      <c r="L629" s="5"/>
      <c r="M629" s="55"/>
      <c r="N629" s="8"/>
      <c r="O629" s="105"/>
      <c r="P629" s="5"/>
      <c r="Q629" s="5"/>
      <c r="R629" s="105">
        <f>Dane!$C$10</f>
        <v>0</v>
      </c>
      <c r="S629" s="8"/>
      <c r="T629" s="105"/>
      <c r="U629" s="5"/>
      <c r="V629" s="5"/>
      <c r="W629" s="107">
        <f>Dane!$C$11</f>
        <v>0</v>
      </c>
      <c r="X629" s="8"/>
      <c r="Y629" s="105"/>
      <c r="Z629" s="5"/>
      <c r="AA629" s="5"/>
      <c r="AB629" s="110">
        <f>Dane!$C$12</f>
        <v>0</v>
      </c>
      <c r="AC629" s="108">
        <f>IF(Dane!$E$3=1,AP629+BA629+BL629,IF(Dane!$E$3=2,AT629+BE629+BP629,AW629+BH629+BS629))</f>
        <v>0</v>
      </c>
      <c r="AD629" s="14">
        <f>IF(Dane!$E$3=1,AQ629+BB629+BM629,IF(Dane!$E$3=2,AU629+BF629+BQ629,AX629+BI629+BT629))</f>
        <v>0</v>
      </c>
      <c r="AE629" s="14">
        <f>IF((J629*Dane!$C$9)-AC629&lt;0,0,(J629*Dane!$C$9)-AC629)</f>
        <v>0</v>
      </c>
      <c r="AF629" s="61">
        <f>IF((K629*Dane!$C$9)-AD629&lt;0,0,(K629*Dane!$C$9)-AD629)</f>
        <v>0</v>
      </c>
      <c r="AG629" s="93"/>
      <c r="AH629" s="84">
        <f>IF(Dane!$E$3=1,AP629,IF(Dane!$E$3=2,AT629,AW629))</f>
        <v>0</v>
      </c>
      <c r="AI629" s="84">
        <f>IF(Dane!$E$3=1,AQ629,IF(Dane!$E$3=2,AU629,AX629))</f>
        <v>0</v>
      </c>
      <c r="AJ629" s="84">
        <f>IF(Dane!$E$3=1,BA629,IF(Dane!$E$3=2,BE629,BH629))</f>
        <v>0</v>
      </c>
      <c r="AK629" s="84">
        <f>IF(Dane!$E$3=1,BB629,IF(Dane!$E$3=2,BF629,BI629))</f>
        <v>0</v>
      </c>
      <c r="AL629" s="84">
        <f>IF(Dane!$E$3=1,BL629,IF(Dane!$E$3=2,BP629,BS629))</f>
        <v>0</v>
      </c>
      <c r="AM629" s="84">
        <f>IF(Dane!$E$3=1,BM629,IF(Dane!$E$3=2,BQ629,BT629))</f>
        <v>0</v>
      </c>
      <c r="AN629" s="39">
        <f>IF(Dane!$C$9="",0,IFERROR(J629/R629,0))</f>
        <v>0</v>
      </c>
      <c r="AO629" s="39">
        <f>IF(Dane!$C$9="",0,IFERROR(ROUND(J629-ROUND(J629*0.0976,2)-ROUND(J629*0.015,2)-ROUND(J629*0.0245,2),2)/R629,0))</f>
        <v>0</v>
      </c>
      <c r="AP629" s="39">
        <f t="shared" si="144"/>
        <v>0</v>
      </c>
      <c r="AQ629" s="39">
        <f t="shared" si="145"/>
        <v>0</v>
      </c>
      <c r="AR629" s="39">
        <f t="shared" si="141"/>
        <v>0</v>
      </c>
      <c r="AS629" s="39">
        <f>IF(Dane!$C$9="",0,IFERROR(AR629/R629,0))</f>
        <v>0</v>
      </c>
      <c r="AT629" s="39">
        <f t="shared" si="146"/>
        <v>0</v>
      </c>
      <c r="AU629" s="39">
        <v>0</v>
      </c>
      <c r="AV629" s="39">
        <f t="shared" si="147"/>
        <v>0</v>
      </c>
      <c r="AW629" s="39">
        <f>IF(Dane!$C$9="",0,IF(ROUND((N629+O629)*AV629,2)&gt;$AN$1,$AN$1,ROUND((N629+O629)*AV629,2)))</f>
        <v>0</v>
      </c>
      <c r="AX629" s="39">
        <v>0</v>
      </c>
      <c r="AY629" s="39">
        <f>IF(Dane!$C$9=2,IFERROR(J629/W629,0),IF(Dane!$C$9=3,IFERROR(J629/W629,0),0))</f>
        <v>0</v>
      </c>
      <c r="AZ629" s="39">
        <f>IF(Dane!$C$9=2,IFERROR(ROUND(J629-ROUND(J629*0.0976,2)-ROUND(J629*0.015,2)-ROUND(J629*0.0245,2),2)/W629,0),IF(Dane!$C$9=3,IFERROR(ROUND(J629-ROUND(J629*0.0976,2)-ROUND(J629*0.015,2)-ROUND(J629*0.0245,2),2)/W629,0),0))</f>
        <v>0</v>
      </c>
      <c r="BA629" s="39">
        <f t="shared" si="148"/>
        <v>0</v>
      </c>
      <c r="BB629" s="39">
        <f t="shared" si="149"/>
        <v>0</v>
      </c>
      <c r="BC629" s="39">
        <f t="shared" si="142"/>
        <v>0</v>
      </c>
      <c r="BD629" s="39">
        <f>IF(Dane!$C$9=2,IFERROR(BC629/W629,0),IF(Dane!$C$9=3,IFERROR(BC629/W629,0),0))</f>
        <v>0</v>
      </c>
      <c r="BE629" s="39">
        <f t="shared" si="150"/>
        <v>0</v>
      </c>
      <c r="BF629" s="39">
        <v>0</v>
      </c>
      <c r="BG629" s="39">
        <f t="shared" si="151"/>
        <v>0</v>
      </c>
      <c r="BH629" s="39">
        <f>IF(Dane!$C$9=2,IF(ROUND((S629+T629)*BG629,2)&gt;$AN$1,$AN$1,ROUND((S629+T629)*BG629,2)),IF(Dane!$C$9=3,IF(ROUND((S629+T629)*BG629,2)&gt;$AN$1,$AN$1,ROUND((S629+T629)*BG629,2)),0))</f>
        <v>0</v>
      </c>
      <c r="BI629" s="39">
        <v>0</v>
      </c>
      <c r="BJ629" s="39">
        <f>IF(Dane!$C$9=3,IFERROR(J629/AB629,0),0)</f>
        <v>0</v>
      </c>
      <c r="BK629" s="39">
        <f>IF(Dane!$C$9=3,IFERROR(ROUND(J629-ROUND(J629*0.0976,2)-ROUND(J629*0.015,2)-ROUND(J629*0.0245,2),2)/AB629,0),0)</f>
        <v>0</v>
      </c>
      <c r="BL629" s="39">
        <f t="shared" si="152"/>
        <v>0</v>
      </c>
      <c r="BM629" s="39">
        <f t="shared" si="153"/>
        <v>0</v>
      </c>
      <c r="BN629" s="39">
        <f t="shared" si="143"/>
        <v>0</v>
      </c>
      <c r="BO629" s="39">
        <f>IF(Dane!$C$9=3,IFERROR(BN629/AB629,0),0)</f>
        <v>0</v>
      </c>
      <c r="BP629" s="39">
        <f t="shared" si="154"/>
        <v>0</v>
      </c>
      <c r="BQ629" s="39">
        <v>0</v>
      </c>
      <c r="BR629" s="39">
        <f t="shared" si="155"/>
        <v>0</v>
      </c>
      <c r="BS629" s="39">
        <f>IF(Dane!$C$9=3,IF(ROUND((X629+Y629)*BR629,2)&gt;$AN$1,$AN$1,ROUND((X629+Y629)*BR629,2)),0)</f>
        <v>0</v>
      </c>
      <c r="BT629" s="39">
        <v>0</v>
      </c>
    </row>
    <row r="630" spans="1:72">
      <c r="A630" s="87">
        <v>621</v>
      </c>
      <c r="B630" s="1"/>
      <c r="C630" s="1"/>
      <c r="D630" s="2"/>
      <c r="E630" s="3"/>
      <c r="F630" s="4"/>
      <c r="G630" s="5"/>
      <c r="H630" s="5"/>
      <c r="I630" s="6"/>
      <c r="J630" s="5"/>
      <c r="K630" s="5"/>
      <c r="L630" s="5"/>
      <c r="M630" s="55"/>
      <c r="N630" s="8"/>
      <c r="O630" s="105"/>
      <c r="P630" s="5"/>
      <c r="Q630" s="5"/>
      <c r="R630" s="105">
        <f>Dane!$C$10</f>
        <v>0</v>
      </c>
      <c r="S630" s="8"/>
      <c r="T630" s="105"/>
      <c r="U630" s="5"/>
      <c r="V630" s="5"/>
      <c r="W630" s="107">
        <f>Dane!$C$11</f>
        <v>0</v>
      </c>
      <c r="X630" s="8"/>
      <c r="Y630" s="105"/>
      <c r="Z630" s="5"/>
      <c r="AA630" s="5"/>
      <c r="AB630" s="110">
        <f>Dane!$C$12</f>
        <v>0</v>
      </c>
      <c r="AC630" s="108">
        <f>IF(Dane!$E$3=1,AP630+BA630+BL630,IF(Dane!$E$3=2,AT630+BE630+BP630,AW630+BH630+BS630))</f>
        <v>0</v>
      </c>
      <c r="AD630" s="14">
        <f>IF(Dane!$E$3=1,AQ630+BB630+BM630,IF(Dane!$E$3=2,AU630+BF630+BQ630,AX630+BI630+BT630))</f>
        <v>0</v>
      </c>
      <c r="AE630" s="14">
        <f>IF((J630*Dane!$C$9)-AC630&lt;0,0,(J630*Dane!$C$9)-AC630)</f>
        <v>0</v>
      </c>
      <c r="AF630" s="61">
        <f>IF((K630*Dane!$C$9)-AD630&lt;0,0,(K630*Dane!$C$9)-AD630)</f>
        <v>0</v>
      </c>
      <c r="AG630" s="93"/>
      <c r="AH630" s="84">
        <f>IF(Dane!$E$3=1,AP630,IF(Dane!$E$3=2,AT630,AW630))</f>
        <v>0</v>
      </c>
      <c r="AI630" s="84">
        <f>IF(Dane!$E$3=1,AQ630,IF(Dane!$E$3=2,AU630,AX630))</f>
        <v>0</v>
      </c>
      <c r="AJ630" s="84">
        <f>IF(Dane!$E$3=1,BA630,IF(Dane!$E$3=2,BE630,BH630))</f>
        <v>0</v>
      </c>
      <c r="AK630" s="84">
        <f>IF(Dane!$E$3=1,BB630,IF(Dane!$E$3=2,BF630,BI630))</f>
        <v>0</v>
      </c>
      <c r="AL630" s="84">
        <f>IF(Dane!$E$3=1,BL630,IF(Dane!$E$3=2,BP630,BS630))</f>
        <v>0</v>
      </c>
      <c r="AM630" s="84">
        <f>IF(Dane!$E$3=1,BM630,IF(Dane!$E$3=2,BQ630,BT630))</f>
        <v>0</v>
      </c>
      <c r="AN630" s="39">
        <f>IF(Dane!$C$9="",0,IFERROR(J630/R630,0))</f>
        <v>0</v>
      </c>
      <c r="AO630" s="39">
        <f>IF(Dane!$C$9="",0,IFERROR(ROUND(J630-ROUND(J630*0.0976,2)-ROUND(J630*0.015,2)-ROUND(J630*0.0245,2),2)/R630,0))</f>
        <v>0</v>
      </c>
      <c r="AP630" s="39">
        <f t="shared" si="144"/>
        <v>0</v>
      </c>
      <c r="AQ630" s="39">
        <f t="shared" si="145"/>
        <v>0</v>
      </c>
      <c r="AR630" s="39">
        <f t="shared" si="141"/>
        <v>0</v>
      </c>
      <c r="AS630" s="39">
        <f>IF(Dane!$C$9="",0,IFERROR(AR630/R630,0))</f>
        <v>0</v>
      </c>
      <c r="AT630" s="39">
        <f t="shared" si="146"/>
        <v>0</v>
      </c>
      <c r="AU630" s="39">
        <v>0</v>
      </c>
      <c r="AV630" s="39">
        <f t="shared" si="147"/>
        <v>0</v>
      </c>
      <c r="AW630" s="39">
        <f>IF(Dane!$C$9="",0,IF(ROUND((N630+O630)*AV630,2)&gt;$AN$1,$AN$1,ROUND((N630+O630)*AV630,2)))</f>
        <v>0</v>
      </c>
      <c r="AX630" s="39">
        <v>0</v>
      </c>
      <c r="AY630" s="39">
        <f>IF(Dane!$C$9=2,IFERROR(J630/W630,0),IF(Dane!$C$9=3,IFERROR(J630/W630,0),0))</f>
        <v>0</v>
      </c>
      <c r="AZ630" s="39">
        <f>IF(Dane!$C$9=2,IFERROR(ROUND(J630-ROUND(J630*0.0976,2)-ROUND(J630*0.015,2)-ROUND(J630*0.0245,2),2)/W630,0),IF(Dane!$C$9=3,IFERROR(ROUND(J630-ROUND(J630*0.0976,2)-ROUND(J630*0.015,2)-ROUND(J630*0.0245,2),2)/W630,0),0))</f>
        <v>0</v>
      </c>
      <c r="BA630" s="39">
        <f t="shared" si="148"/>
        <v>0</v>
      </c>
      <c r="BB630" s="39">
        <f t="shared" si="149"/>
        <v>0</v>
      </c>
      <c r="BC630" s="39">
        <f t="shared" si="142"/>
        <v>0</v>
      </c>
      <c r="BD630" s="39">
        <f>IF(Dane!$C$9=2,IFERROR(BC630/W630,0),IF(Dane!$C$9=3,IFERROR(BC630/W630,0),0))</f>
        <v>0</v>
      </c>
      <c r="BE630" s="39">
        <f t="shared" si="150"/>
        <v>0</v>
      </c>
      <c r="BF630" s="39">
        <v>0</v>
      </c>
      <c r="BG630" s="39">
        <f t="shared" si="151"/>
        <v>0</v>
      </c>
      <c r="BH630" s="39">
        <f>IF(Dane!$C$9=2,IF(ROUND((S630+T630)*BG630,2)&gt;$AN$1,$AN$1,ROUND((S630+T630)*BG630,2)),IF(Dane!$C$9=3,IF(ROUND((S630+T630)*BG630,2)&gt;$AN$1,$AN$1,ROUND((S630+T630)*BG630,2)),0))</f>
        <v>0</v>
      </c>
      <c r="BI630" s="39">
        <v>0</v>
      </c>
      <c r="BJ630" s="39">
        <f>IF(Dane!$C$9=3,IFERROR(J630/AB630,0),0)</f>
        <v>0</v>
      </c>
      <c r="BK630" s="39">
        <f>IF(Dane!$C$9=3,IFERROR(ROUND(J630-ROUND(J630*0.0976,2)-ROUND(J630*0.015,2)-ROUND(J630*0.0245,2),2)/AB630,0),0)</f>
        <v>0</v>
      </c>
      <c r="BL630" s="39">
        <f t="shared" si="152"/>
        <v>0</v>
      </c>
      <c r="BM630" s="39">
        <f t="shared" si="153"/>
        <v>0</v>
      </c>
      <c r="BN630" s="39">
        <f t="shared" si="143"/>
        <v>0</v>
      </c>
      <c r="BO630" s="39">
        <f>IF(Dane!$C$9=3,IFERROR(BN630/AB630,0),0)</f>
        <v>0</v>
      </c>
      <c r="BP630" s="39">
        <f t="shared" si="154"/>
        <v>0</v>
      </c>
      <c r="BQ630" s="39">
        <v>0</v>
      </c>
      <c r="BR630" s="39">
        <f t="shared" si="155"/>
        <v>0</v>
      </c>
      <c r="BS630" s="39">
        <f>IF(Dane!$C$9=3,IF(ROUND((X630+Y630)*BR630,2)&gt;$AN$1,$AN$1,ROUND((X630+Y630)*BR630,2)),0)</f>
        <v>0</v>
      </c>
      <c r="BT630" s="39">
        <v>0</v>
      </c>
    </row>
    <row r="631" spans="1:72">
      <c r="A631" s="87">
        <v>622</v>
      </c>
      <c r="B631" s="1"/>
      <c r="C631" s="1"/>
      <c r="D631" s="2"/>
      <c r="E631" s="3"/>
      <c r="F631" s="4"/>
      <c r="G631" s="5"/>
      <c r="H631" s="5"/>
      <c r="I631" s="6"/>
      <c r="J631" s="5"/>
      <c r="K631" s="5"/>
      <c r="L631" s="5"/>
      <c r="M631" s="55"/>
      <c r="N631" s="8"/>
      <c r="O631" s="105"/>
      <c r="P631" s="5"/>
      <c r="Q631" s="5"/>
      <c r="R631" s="105">
        <f>Dane!$C$10</f>
        <v>0</v>
      </c>
      <c r="S631" s="8"/>
      <c r="T631" s="105"/>
      <c r="U631" s="5"/>
      <c r="V631" s="5"/>
      <c r="W631" s="107">
        <f>Dane!$C$11</f>
        <v>0</v>
      </c>
      <c r="X631" s="8"/>
      <c r="Y631" s="105"/>
      <c r="Z631" s="5"/>
      <c r="AA631" s="5"/>
      <c r="AB631" s="110">
        <f>Dane!$C$12</f>
        <v>0</v>
      </c>
      <c r="AC631" s="108">
        <f>IF(Dane!$E$3=1,AP631+BA631+BL631,IF(Dane!$E$3=2,AT631+BE631+BP631,AW631+BH631+BS631))</f>
        <v>0</v>
      </c>
      <c r="AD631" s="14">
        <f>IF(Dane!$E$3=1,AQ631+BB631+BM631,IF(Dane!$E$3=2,AU631+BF631+BQ631,AX631+BI631+BT631))</f>
        <v>0</v>
      </c>
      <c r="AE631" s="14">
        <f>IF((J631*Dane!$C$9)-AC631&lt;0,0,(J631*Dane!$C$9)-AC631)</f>
        <v>0</v>
      </c>
      <c r="AF631" s="61">
        <f>IF((K631*Dane!$C$9)-AD631&lt;0,0,(K631*Dane!$C$9)-AD631)</f>
        <v>0</v>
      </c>
      <c r="AG631" s="93"/>
      <c r="AH631" s="84">
        <f>IF(Dane!$E$3=1,AP631,IF(Dane!$E$3=2,AT631,AW631))</f>
        <v>0</v>
      </c>
      <c r="AI631" s="84">
        <f>IF(Dane!$E$3=1,AQ631,IF(Dane!$E$3=2,AU631,AX631))</f>
        <v>0</v>
      </c>
      <c r="AJ631" s="84">
        <f>IF(Dane!$E$3=1,BA631,IF(Dane!$E$3=2,BE631,BH631))</f>
        <v>0</v>
      </c>
      <c r="AK631" s="84">
        <f>IF(Dane!$E$3=1,BB631,IF(Dane!$E$3=2,BF631,BI631))</f>
        <v>0</v>
      </c>
      <c r="AL631" s="84">
        <f>IF(Dane!$E$3=1,BL631,IF(Dane!$E$3=2,BP631,BS631))</f>
        <v>0</v>
      </c>
      <c r="AM631" s="84">
        <f>IF(Dane!$E$3=1,BM631,IF(Dane!$E$3=2,BQ631,BT631))</f>
        <v>0</v>
      </c>
      <c r="AN631" s="39">
        <f>IF(Dane!$C$9="",0,IFERROR(J631/R631,0))</f>
        <v>0</v>
      </c>
      <c r="AO631" s="39">
        <f>IF(Dane!$C$9="",0,IFERROR(ROUND(J631-ROUND(J631*0.0976,2)-ROUND(J631*0.015,2)-ROUND(J631*0.0245,2),2)/R631,0))</f>
        <v>0</v>
      </c>
      <c r="AP631" s="39">
        <f t="shared" si="144"/>
        <v>0</v>
      </c>
      <c r="AQ631" s="39">
        <f t="shared" si="145"/>
        <v>0</v>
      </c>
      <c r="AR631" s="39">
        <f t="shared" si="141"/>
        <v>0</v>
      </c>
      <c r="AS631" s="39">
        <f>IF(Dane!$C$9="",0,IFERROR(AR631/R631,0))</f>
        <v>0</v>
      </c>
      <c r="AT631" s="39">
        <f t="shared" si="146"/>
        <v>0</v>
      </c>
      <c r="AU631" s="39">
        <v>0</v>
      </c>
      <c r="AV631" s="39">
        <f t="shared" si="147"/>
        <v>0</v>
      </c>
      <c r="AW631" s="39">
        <f>IF(Dane!$C$9="",0,IF(ROUND((N631+O631)*AV631,2)&gt;$AN$1,$AN$1,ROUND((N631+O631)*AV631,2)))</f>
        <v>0</v>
      </c>
      <c r="AX631" s="39">
        <v>0</v>
      </c>
      <c r="AY631" s="39">
        <f>IF(Dane!$C$9=2,IFERROR(J631/W631,0),IF(Dane!$C$9=3,IFERROR(J631/W631,0),0))</f>
        <v>0</v>
      </c>
      <c r="AZ631" s="39">
        <f>IF(Dane!$C$9=2,IFERROR(ROUND(J631-ROUND(J631*0.0976,2)-ROUND(J631*0.015,2)-ROUND(J631*0.0245,2),2)/W631,0),IF(Dane!$C$9=3,IFERROR(ROUND(J631-ROUND(J631*0.0976,2)-ROUND(J631*0.015,2)-ROUND(J631*0.0245,2),2)/W631,0),0))</f>
        <v>0</v>
      </c>
      <c r="BA631" s="39">
        <f t="shared" si="148"/>
        <v>0</v>
      </c>
      <c r="BB631" s="39">
        <f t="shared" si="149"/>
        <v>0</v>
      </c>
      <c r="BC631" s="39">
        <f t="shared" si="142"/>
        <v>0</v>
      </c>
      <c r="BD631" s="39">
        <f>IF(Dane!$C$9=2,IFERROR(BC631/W631,0),IF(Dane!$C$9=3,IFERROR(BC631/W631,0),0))</f>
        <v>0</v>
      </c>
      <c r="BE631" s="39">
        <f t="shared" si="150"/>
        <v>0</v>
      </c>
      <c r="BF631" s="39">
        <v>0</v>
      </c>
      <c r="BG631" s="39">
        <f t="shared" si="151"/>
        <v>0</v>
      </c>
      <c r="BH631" s="39">
        <f>IF(Dane!$C$9=2,IF(ROUND((S631+T631)*BG631,2)&gt;$AN$1,$AN$1,ROUND((S631+T631)*BG631,2)),IF(Dane!$C$9=3,IF(ROUND((S631+T631)*BG631,2)&gt;$AN$1,$AN$1,ROUND((S631+T631)*BG631,2)),0))</f>
        <v>0</v>
      </c>
      <c r="BI631" s="39">
        <v>0</v>
      </c>
      <c r="BJ631" s="39">
        <f>IF(Dane!$C$9=3,IFERROR(J631/AB631,0),0)</f>
        <v>0</v>
      </c>
      <c r="BK631" s="39">
        <f>IF(Dane!$C$9=3,IFERROR(ROUND(J631-ROUND(J631*0.0976,2)-ROUND(J631*0.015,2)-ROUND(J631*0.0245,2),2)/AB631,0),0)</f>
        <v>0</v>
      </c>
      <c r="BL631" s="39">
        <f t="shared" si="152"/>
        <v>0</v>
      </c>
      <c r="BM631" s="39">
        <f t="shared" si="153"/>
        <v>0</v>
      </c>
      <c r="BN631" s="39">
        <f t="shared" si="143"/>
        <v>0</v>
      </c>
      <c r="BO631" s="39">
        <f>IF(Dane!$C$9=3,IFERROR(BN631/AB631,0),0)</f>
        <v>0</v>
      </c>
      <c r="BP631" s="39">
        <f t="shared" si="154"/>
        <v>0</v>
      </c>
      <c r="BQ631" s="39">
        <v>0</v>
      </c>
      <c r="BR631" s="39">
        <f t="shared" si="155"/>
        <v>0</v>
      </c>
      <c r="BS631" s="39">
        <f>IF(Dane!$C$9=3,IF(ROUND((X631+Y631)*BR631,2)&gt;$AN$1,$AN$1,ROUND((X631+Y631)*BR631,2)),0)</f>
        <v>0</v>
      </c>
      <c r="BT631" s="39">
        <v>0</v>
      </c>
    </row>
    <row r="632" spans="1:72">
      <c r="A632" s="87">
        <v>623</v>
      </c>
      <c r="B632" s="1"/>
      <c r="C632" s="1"/>
      <c r="D632" s="2"/>
      <c r="E632" s="3"/>
      <c r="F632" s="4"/>
      <c r="G632" s="5"/>
      <c r="H632" s="5"/>
      <c r="I632" s="6"/>
      <c r="J632" s="5"/>
      <c r="K632" s="5"/>
      <c r="L632" s="5"/>
      <c r="M632" s="55"/>
      <c r="N632" s="8"/>
      <c r="O632" s="105"/>
      <c r="P632" s="5"/>
      <c r="Q632" s="5"/>
      <c r="R632" s="105">
        <f>Dane!$C$10</f>
        <v>0</v>
      </c>
      <c r="S632" s="8"/>
      <c r="T632" s="105"/>
      <c r="U632" s="5"/>
      <c r="V632" s="5"/>
      <c r="W632" s="107">
        <f>Dane!$C$11</f>
        <v>0</v>
      </c>
      <c r="X632" s="8"/>
      <c r="Y632" s="105"/>
      <c r="Z632" s="5"/>
      <c r="AA632" s="5"/>
      <c r="AB632" s="110">
        <f>Dane!$C$12</f>
        <v>0</v>
      </c>
      <c r="AC632" s="108">
        <f>IF(Dane!$E$3=1,AP632+BA632+BL632,IF(Dane!$E$3=2,AT632+BE632+BP632,AW632+BH632+BS632))</f>
        <v>0</v>
      </c>
      <c r="AD632" s="14">
        <f>IF(Dane!$E$3=1,AQ632+BB632+BM632,IF(Dane!$E$3=2,AU632+BF632+BQ632,AX632+BI632+BT632))</f>
        <v>0</v>
      </c>
      <c r="AE632" s="14">
        <f>IF((J632*Dane!$C$9)-AC632&lt;0,0,(J632*Dane!$C$9)-AC632)</f>
        <v>0</v>
      </c>
      <c r="AF632" s="61">
        <f>IF((K632*Dane!$C$9)-AD632&lt;0,0,(K632*Dane!$C$9)-AD632)</f>
        <v>0</v>
      </c>
      <c r="AG632" s="93"/>
      <c r="AH632" s="84">
        <f>IF(Dane!$E$3=1,AP632,IF(Dane!$E$3=2,AT632,AW632))</f>
        <v>0</v>
      </c>
      <c r="AI632" s="84">
        <f>IF(Dane!$E$3=1,AQ632,IF(Dane!$E$3=2,AU632,AX632))</f>
        <v>0</v>
      </c>
      <c r="AJ632" s="84">
        <f>IF(Dane!$E$3=1,BA632,IF(Dane!$E$3=2,BE632,BH632))</f>
        <v>0</v>
      </c>
      <c r="AK632" s="84">
        <f>IF(Dane!$E$3=1,BB632,IF(Dane!$E$3=2,BF632,BI632))</f>
        <v>0</v>
      </c>
      <c r="AL632" s="84">
        <f>IF(Dane!$E$3=1,BL632,IF(Dane!$E$3=2,BP632,BS632))</f>
        <v>0</v>
      </c>
      <c r="AM632" s="84">
        <f>IF(Dane!$E$3=1,BM632,IF(Dane!$E$3=2,BQ632,BT632))</f>
        <v>0</v>
      </c>
      <c r="AN632" s="39">
        <f>IF(Dane!$C$9="",0,IFERROR(J632/R632,0))</f>
        <v>0</v>
      </c>
      <c r="AO632" s="39">
        <f>IF(Dane!$C$9="",0,IFERROR(ROUND(J632-ROUND(J632*0.0976,2)-ROUND(J632*0.015,2)-ROUND(J632*0.0245,2),2)/R632,0))</f>
        <v>0</v>
      </c>
      <c r="AP632" s="39">
        <f t="shared" si="144"/>
        <v>0</v>
      </c>
      <c r="AQ632" s="39">
        <f t="shared" si="145"/>
        <v>0</v>
      </c>
      <c r="AR632" s="39">
        <f t="shared" si="141"/>
        <v>0</v>
      </c>
      <c r="AS632" s="39">
        <f>IF(Dane!$C$9="",0,IFERROR(AR632/R632,0))</f>
        <v>0</v>
      </c>
      <c r="AT632" s="39">
        <f t="shared" si="146"/>
        <v>0</v>
      </c>
      <c r="AU632" s="39">
        <v>0</v>
      </c>
      <c r="AV632" s="39">
        <f t="shared" si="147"/>
        <v>0</v>
      </c>
      <c r="AW632" s="39">
        <f>IF(Dane!$C$9="",0,IF(ROUND((N632+O632)*AV632,2)&gt;$AN$1,$AN$1,ROUND((N632+O632)*AV632,2)))</f>
        <v>0</v>
      </c>
      <c r="AX632" s="39">
        <v>0</v>
      </c>
      <c r="AY632" s="39">
        <f>IF(Dane!$C$9=2,IFERROR(J632/W632,0),IF(Dane!$C$9=3,IFERROR(J632/W632,0),0))</f>
        <v>0</v>
      </c>
      <c r="AZ632" s="39">
        <f>IF(Dane!$C$9=2,IFERROR(ROUND(J632-ROUND(J632*0.0976,2)-ROUND(J632*0.015,2)-ROUND(J632*0.0245,2),2)/W632,0),IF(Dane!$C$9=3,IFERROR(ROUND(J632-ROUND(J632*0.0976,2)-ROUND(J632*0.015,2)-ROUND(J632*0.0245,2),2)/W632,0),0))</f>
        <v>0</v>
      </c>
      <c r="BA632" s="39">
        <f t="shared" si="148"/>
        <v>0</v>
      </c>
      <c r="BB632" s="39">
        <f t="shared" si="149"/>
        <v>0</v>
      </c>
      <c r="BC632" s="39">
        <f t="shared" si="142"/>
        <v>0</v>
      </c>
      <c r="BD632" s="39">
        <f>IF(Dane!$C$9=2,IFERROR(BC632/W632,0),IF(Dane!$C$9=3,IFERROR(BC632/W632,0),0))</f>
        <v>0</v>
      </c>
      <c r="BE632" s="39">
        <f t="shared" si="150"/>
        <v>0</v>
      </c>
      <c r="BF632" s="39">
        <v>0</v>
      </c>
      <c r="BG632" s="39">
        <f t="shared" si="151"/>
        <v>0</v>
      </c>
      <c r="BH632" s="39">
        <f>IF(Dane!$C$9=2,IF(ROUND((S632+T632)*BG632,2)&gt;$AN$1,$AN$1,ROUND((S632+T632)*BG632,2)),IF(Dane!$C$9=3,IF(ROUND((S632+T632)*BG632,2)&gt;$AN$1,$AN$1,ROUND((S632+T632)*BG632,2)),0))</f>
        <v>0</v>
      </c>
      <c r="BI632" s="39">
        <v>0</v>
      </c>
      <c r="BJ632" s="39">
        <f>IF(Dane!$C$9=3,IFERROR(J632/AB632,0),0)</f>
        <v>0</v>
      </c>
      <c r="BK632" s="39">
        <f>IF(Dane!$C$9=3,IFERROR(ROUND(J632-ROUND(J632*0.0976,2)-ROUND(J632*0.015,2)-ROUND(J632*0.0245,2),2)/AB632,0),0)</f>
        <v>0</v>
      </c>
      <c r="BL632" s="39">
        <f t="shared" si="152"/>
        <v>0</v>
      </c>
      <c r="BM632" s="39">
        <f t="shared" si="153"/>
        <v>0</v>
      </c>
      <c r="BN632" s="39">
        <f t="shared" si="143"/>
        <v>0</v>
      </c>
      <c r="BO632" s="39">
        <f>IF(Dane!$C$9=3,IFERROR(BN632/AB632,0),0)</f>
        <v>0</v>
      </c>
      <c r="BP632" s="39">
        <f t="shared" si="154"/>
        <v>0</v>
      </c>
      <c r="BQ632" s="39">
        <v>0</v>
      </c>
      <c r="BR632" s="39">
        <f t="shared" si="155"/>
        <v>0</v>
      </c>
      <c r="BS632" s="39">
        <f>IF(Dane!$C$9=3,IF(ROUND((X632+Y632)*BR632,2)&gt;$AN$1,$AN$1,ROUND((X632+Y632)*BR632,2)),0)</f>
        <v>0</v>
      </c>
      <c r="BT632" s="39">
        <v>0</v>
      </c>
    </row>
    <row r="633" spans="1:72">
      <c r="A633" s="87">
        <v>624</v>
      </c>
      <c r="B633" s="1"/>
      <c r="C633" s="1"/>
      <c r="D633" s="2"/>
      <c r="E633" s="3"/>
      <c r="F633" s="4"/>
      <c r="G633" s="5"/>
      <c r="H633" s="5"/>
      <c r="I633" s="6"/>
      <c r="J633" s="5"/>
      <c r="K633" s="5"/>
      <c r="L633" s="5"/>
      <c r="M633" s="55"/>
      <c r="N633" s="8"/>
      <c r="O633" s="105"/>
      <c r="P633" s="5"/>
      <c r="Q633" s="5"/>
      <c r="R633" s="105">
        <f>Dane!$C$10</f>
        <v>0</v>
      </c>
      <c r="S633" s="8"/>
      <c r="T633" s="105"/>
      <c r="U633" s="5"/>
      <c r="V633" s="5"/>
      <c r="W633" s="107">
        <f>Dane!$C$11</f>
        <v>0</v>
      </c>
      <c r="X633" s="8"/>
      <c r="Y633" s="105"/>
      <c r="Z633" s="5"/>
      <c r="AA633" s="5"/>
      <c r="AB633" s="110">
        <f>Dane!$C$12</f>
        <v>0</v>
      </c>
      <c r="AC633" s="108">
        <f>IF(Dane!$E$3=1,AP633+BA633+BL633,IF(Dane!$E$3=2,AT633+BE633+BP633,AW633+BH633+BS633))</f>
        <v>0</v>
      </c>
      <c r="AD633" s="14">
        <f>IF(Dane!$E$3=1,AQ633+BB633+BM633,IF(Dane!$E$3=2,AU633+BF633+BQ633,AX633+BI633+BT633))</f>
        <v>0</v>
      </c>
      <c r="AE633" s="14">
        <f>IF((J633*Dane!$C$9)-AC633&lt;0,0,(J633*Dane!$C$9)-AC633)</f>
        <v>0</v>
      </c>
      <c r="AF633" s="61">
        <f>IF((K633*Dane!$C$9)-AD633&lt;0,0,(K633*Dane!$C$9)-AD633)</f>
        <v>0</v>
      </c>
      <c r="AG633" s="93"/>
      <c r="AH633" s="84">
        <f>IF(Dane!$E$3=1,AP633,IF(Dane!$E$3=2,AT633,AW633))</f>
        <v>0</v>
      </c>
      <c r="AI633" s="84">
        <f>IF(Dane!$E$3=1,AQ633,IF(Dane!$E$3=2,AU633,AX633))</f>
        <v>0</v>
      </c>
      <c r="AJ633" s="84">
        <f>IF(Dane!$E$3=1,BA633,IF(Dane!$E$3=2,BE633,BH633))</f>
        <v>0</v>
      </c>
      <c r="AK633" s="84">
        <f>IF(Dane!$E$3=1,BB633,IF(Dane!$E$3=2,BF633,BI633))</f>
        <v>0</v>
      </c>
      <c r="AL633" s="84">
        <f>IF(Dane!$E$3=1,BL633,IF(Dane!$E$3=2,BP633,BS633))</f>
        <v>0</v>
      </c>
      <c r="AM633" s="84">
        <f>IF(Dane!$E$3=1,BM633,IF(Dane!$E$3=2,BQ633,BT633))</f>
        <v>0</v>
      </c>
      <c r="AN633" s="39">
        <f>IF(Dane!$C$9="",0,IFERROR(J633/R633,0))</f>
        <v>0</v>
      </c>
      <c r="AO633" s="39">
        <f>IF(Dane!$C$9="",0,IFERROR(ROUND(J633-ROUND(J633*0.0976,2)-ROUND(J633*0.015,2)-ROUND(J633*0.0245,2),2)/R633,0))</f>
        <v>0</v>
      </c>
      <c r="AP633" s="39">
        <f t="shared" si="144"/>
        <v>0</v>
      </c>
      <c r="AQ633" s="39">
        <f t="shared" si="145"/>
        <v>0</v>
      </c>
      <c r="AR633" s="39">
        <f t="shared" si="141"/>
        <v>0</v>
      </c>
      <c r="AS633" s="39">
        <f>IF(Dane!$C$9="",0,IFERROR(AR633/R633,0))</f>
        <v>0</v>
      </c>
      <c r="AT633" s="39">
        <f t="shared" si="146"/>
        <v>0</v>
      </c>
      <c r="AU633" s="39">
        <v>0</v>
      </c>
      <c r="AV633" s="39">
        <f t="shared" si="147"/>
        <v>0</v>
      </c>
      <c r="AW633" s="39">
        <f>IF(Dane!$C$9="",0,IF(ROUND((N633+O633)*AV633,2)&gt;$AN$1,$AN$1,ROUND((N633+O633)*AV633,2)))</f>
        <v>0</v>
      </c>
      <c r="AX633" s="39">
        <v>0</v>
      </c>
      <c r="AY633" s="39">
        <f>IF(Dane!$C$9=2,IFERROR(J633/W633,0),IF(Dane!$C$9=3,IFERROR(J633/W633,0),0))</f>
        <v>0</v>
      </c>
      <c r="AZ633" s="39">
        <f>IF(Dane!$C$9=2,IFERROR(ROUND(J633-ROUND(J633*0.0976,2)-ROUND(J633*0.015,2)-ROUND(J633*0.0245,2),2)/W633,0),IF(Dane!$C$9=3,IFERROR(ROUND(J633-ROUND(J633*0.0976,2)-ROUND(J633*0.015,2)-ROUND(J633*0.0245,2),2)/W633,0),0))</f>
        <v>0</v>
      </c>
      <c r="BA633" s="39">
        <f t="shared" si="148"/>
        <v>0</v>
      </c>
      <c r="BB633" s="39">
        <f t="shared" si="149"/>
        <v>0</v>
      </c>
      <c r="BC633" s="39">
        <f t="shared" si="142"/>
        <v>0</v>
      </c>
      <c r="BD633" s="39">
        <f>IF(Dane!$C$9=2,IFERROR(BC633/W633,0),IF(Dane!$C$9=3,IFERROR(BC633/W633,0),0))</f>
        <v>0</v>
      </c>
      <c r="BE633" s="39">
        <f t="shared" si="150"/>
        <v>0</v>
      </c>
      <c r="BF633" s="39">
        <v>0</v>
      </c>
      <c r="BG633" s="39">
        <f t="shared" si="151"/>
        <v>0</v>
      </c>
      <c r="BH633" s="39">
        <f>IF(Dane!$C$9=2,IF(ROUND((S633+T633)*BG633,2)&gt;$AN$1,$AN$1,ROUND((S633+T633)*BG633,2)),IF(Dane!$C$9=3,IF(ROUND((S633+T633)*BG633,2)&gt;$AN$1,$AN$1,ROUND((S633+T633)*BG633,2)),0))</f>
        <v>0</v>
      </c>
      <c r="BI633" s="39">
        <v>0</v>
      </c>
      <c r="BJ633" s="39">
        <f>IF(Dane!$C$9=3,IFERROR(J633/AB633,0),0)</f>
        <v>0</v>
      </c>
      <c r="BK633" s="39">
        <f>IF(Dane!$C$9=3,IFERROR(ROUND(J633-ROUND(J633*0.0976,2)-ROUND(J633*0.015,2)-ROUND(J633*0.0245,2),2)/AB633,0),0)</f>
        <v>0</v>
      </c>
      <c r="BL633" s="39">
        <f t="shared" si="152"/>
        <v>0</v>
      </c>
      <c r="BM633" s="39">
        <f t="shared" si="153"/>
        <v>0</v>
      </c>
      <c r="BN633" s="39">
        <f t="shared" si="143"/>
        <v>0</v>
      </c>
      <c r="BO633" s="39">
        <f>IF(Dane!$C$9=3,IFERROR(BN633/AB633,0),0)</f>
        <v>0</v>
      </c>
      <c r="BP633" s="39">
        <f t="shared" si="154"/>
        <v>0</v>
      </c>
      <c r="BQ633" s="39">
        <v>0</v>
      </c>
      <c r="BR633" s="39">
        <f t="shared" si="155"/>
        <v>0</v>
      </c>
      <c r="BS633" s="39">
        <f>IF(Dane!$C$9=3,IF(ROUND((X633+Y633)*BR633,2)&gt;$AN$1,$AN$1,ROUND((X633+Y633)*BR633,2)),0)</f>
        <v>0</v>
      </c>
      <c r="BT633" s="39">
        <v>0</v>
      </c>
    </row>
    <row r="634" spans="1:72">
      <c r="A634" s="87">
        <v>625</v>
      </c>
      <c r="B634" s="1"/>
      <c r="C634" s="1"/>
      <c r="D634" s="2"/>
      <c r="E634" s="3"/>
      <c r="F634" s="4"/>
      <c r="G634" s="5"/>
      <c r="H634" s="5"/>
      <c r="I634" s="6"/>
      <c r="J634" s="5"/>
      <c r="K634" s="5"/>
      <c r="L634" s="5"/>
      <c r="M634" s="55"/>
      <c r="N634" s="8"/>
      <c r="O634" s="105"/>
      <c r="P634" s="5"/>
      <c r="Q634" s="5"/>
      <c r="R634" s="105">
        <f>Dane!$C$10</f>
        <v>0</v>
      </c>
      <c r="S634" s="8"/>
      <c r="T634" s="105"/>
      <c r="U634" s="5"/>
      <c r="V634" s="5"/>
      <c r="W634" s="107">
        <f>Dane!$C$11</f>
        <v>0</v>
      </c>
      <c r="X634" s="8"/>
      <c r="Y634" s="105"/>
      <c r="Z634" s="5"/>
      <c r="AA634" s="5"/>
      <c r="AB634" s="110">
        <f>Dane!$C$12</f>
        <v>0</v>
      </c>
      <c r="AC634" s="108">
        <f>IF(Dane!$E$3=1,AP634+BA634+BL634,IF(Dane!$E$3=2,AT634+BE634+BP634,AW634+BH634+BS634))</f>
        <v>0</v>
      </c>
      <c r="AD634" s="14">
        <f>IF(Dane!$E$3=1,AQ634+BB634+BM634,IF(Dane!$E$3=2,AU634+BF634+BQ634,AX634+BI634+BT634))</f>
        <v>0</v>
      </c>
      <c r="AE634" s="14">
        <f>IF((J634*Dane!$C$9)-AC634&lt;0,0,(J634*Dane!$C$9)-AC634)</f>
        <v>0</v>
      </c>
      <c r="AF634" s="61">
        <f>IF((K634*Dane!$C$9)-AD634&lt;0,0,(K634*Dane!$C$9)-AD634)</f>
        <v>0</v>
      </c>
      <c r="AG634" s="93"/>
      <c r="AH634" s="84">
        <f>IF(Dane!$E$3=1,AP634,IF(Dane!$E$3=2,AT634,AW634))</f>
        <v>0</v>
      </c>
      <c r="AI634" s="84">
        <f>IF(Dane!$E$3=1,AQ634,IF(Dane!$E$3=2,AU634,AX634))</f>
        <v>0</v>
      </c>
      <c r="AJ634" s="84">
        <f>IF(Dane!$E$3=1,BA634,IF(Dane!$E$3=2,BE634,BH634))</f>
        <v>0</v>
      </c>
      <c r="AK634" s="84">
        <f>IF(Dane!$E$3=1,BB634,IF(Dane!$E$3=2,BF634,BI634))</f>
        <v>0</v>
      </c>
      <c r="AL634" s="84">
        <f>IF(Dane!$E$3=1,BL634,IF(Dane!$E$3=2,BP634,BS634))</f>
        <v>0</v>
      </c>
      <c r="AM634" s="84">
        <f>IF(Dane!$E$3=1,BM634,IF(Dane!$E$3=2,BQ634,BT634))</f>
        <v>0</v>
      </c>
      <c r="AN634" s="39">
        <f>IF(Dane!$C$9="",0,IFERROR(J634/R634,0))</f>
        <v>0</v>
      </c>
      <c r="AO634" s="39">
        <f>IF(Dane!$C$9="",0,IFERROR(ROUND(J634-ROUND(J634*0.0976,2)-ROUND(J634*0.015,2)-ROUND(J634*0.0245,2),2)/R634,0))</f>
        <v>0</v>
      </c>
      <c r="AP634" s="39">
        <f t="shared" si="144"/>
        <v>0</v>
      </c>
      <c r="AQ634" s="39">
        <f t="shared" si="145"/>
        <v>0</v>
      </c>
      <c r="AR634" s="39">
        <f t="shared" si="141"/>
        <v>0</v>
      </c>
      <c r="AS634" s="39">
        <f>IF(Dane!$C$9="",0,IFERROR(AR634/R634,0))</f>
        <v>0</v>
      </c>
      <c r="AT634" s="39">
        <f t="shared" si="146"/>
        <v>0</v>
      </c>
      <c r="AU634" s="39">
        <v>0</v>
      </c>
      <c r="AV634" s="39">
        <f t="shared" si="147"/>
        <v>0</v>
      </c>
      <c r="AW634" s="39">
        <f>IF(Dane!$C$9="",0,IF(ROUND((N634+O634)*AV634,2)&gt;$AN$1,$AN$1,ROUND((N634+O634)*AV634,2)))</f>
        <v>0</v>
      </c>
      <c r="AX634" s="39">
        <v>0</v>
      </c>
      <c r="AY634" s="39">
        <f>IF(Dane!$C$9=2,IFERROR(J634/W634,0),IF(Dane!$C$9=3,IFERROR(J634/W634,0),0))</f>
        <v>0</v>
      </c>
      <c r="AZ634" s="39">
        <f>IF(Dane!$C$9=2,IFERROR(ROUND(J634-ROUND(J634*0.0976,2)-ROUND(J634*0.015,2)-ROUND(J634*0.0245,2),2)/W634,0),IF(Dane!$C$9=3,IFERROR(ROUND(J634-ROUND(J634*0.0976,2)-ROUND(J634*0.015,2)-ROUND(J634*0.0245,2),2)/W634,0),0))</f>
        <v>0</v>
      </c>
      <c r="BA634" s="39">
        <f t="shared" si="148"/>
        <v>0</v>
      </c>
      <c r="BB634" s="39">
        <f t="shared" si="149"/>
        <v>0</v>
      </c>
      <c r="BC634" s="39">
        <f t="shared" si="142"/>
        <v>0</v>
      </c>
      <c r="BD634" s="39">
        <f>IF(Dane!$C$9=2,IFERROR(BC634/W634,0),IF(Dane!$C$9=3,IFERROR(BC634/W634,0),0))</f>
        <v>0</v>
      </c>
      <c r="BE634" s="39">
        <f t="shared" si="150"/>
        <v>0</v>
      </c>
      <c r="BF634" s="39">
        <v>0</v>
      </c>
      <c r="BG634" s="39">
        <f t="shared" si="151"/>
        <v>0</v>
      </c>
      <c r="BH634" s="39">
        <f>IF(Dane!$C$9=2,IF(ROUND((S634+T634)*BG634,2)&gt;$AN$1,$AN$1,ROUND((S634+T634)*BG634,2)),IF(Dane!$C$9=3,IF(ROUND((S634+T634)*BG634,2)&gt;$AN$1,$AN$1,ROUND((S634+T634)*BG634,2)),0))</f>
        <v>0</v>
      </c>
      <c r="BI634" s="39">
        <v>0</v>
      </c>
      <c r="BJ634" s="39">
        <f>IF(Dane!$C$9=3,IFERROR(J634/AB634,0),0)</f>
        <v>0</v>
      </c>
      <c r="BK634" s="39">
        <f>IF(Dane!$C$9=3,IFERROR(ROUND(J634-ROUND(J634*0.0976,2)-ROUND(J634*0.015,2)-ROUND(J634*0.0245,2),2)/AB634,0),0)</f>
        <v>0</v>
      </c>
      <c r="BL634" s="39">
        <f t="shared" si="152"/>
        <v>0</v>
      </c>
      <c r="BM634" s="39">
        <f t="shared" si="153"/>
        <v>0</v>
      </c>
      <c r="BN634" s="39">
        <f t="shared" si="143"/>
        <v>0</v>
      </c>
      <c r="BO634" s="39">
        <f>IF(Dane!$C$9=3,IFERROR(BN634/AB634,0),0)</f>
        <v>0</v>
      </c>
      <c r="BP634" s="39">
        <f t="shared" si="154"/>
        <v>0</v>
      </c>
      <c r="BQ634" s="39">
        <v>0</v>
      </c>
      <c r="BR634" s="39">
        <f t="shared" si="155"/>
        <v>0</v>
      </c>
      <c r="BS634" s="39">
        <f>IF(Dane!$C$9=3,IF(ROUND((X634+Y634)*BR634,2)&gt;$AN$1,$AN$1,ROUND((X634+Y634)*BR634,2)),0)</f>
        <v>0</v>
      </c>
      <c r="BT634" s="39">
        <v>0</v>
      </c>
    </row>
    <row r="635" spans="1:72">
      <c r="A635" s="87">
        <v>626</v>
      </c>
      <c r="B635" s="1"/>
      <c r="C635" s="1"/>
      <c r="D635" s="2"/>
      <c r="E635" s="3"/>
      <c r="F635" s="4"/>
      <c r="G635" s="5"/>
      <c r="H635" s="5"/>
      <c r="I635" s="6"/>
      <c r="J635" s="5"/>
      <c r="K635" s="5"/>
      <c r="L635" s="5"/>
      <c r="M635" s="55"/>
      <c r="N635" s="8"/>
      <c r="O635" s="105"/>
      <c r="P635" s="5"/>
      <c r="Q635" s="5"/>
      <c r="R635" s="105">
        <f>Dane!$C$10</f>
        <v>0</v>
      </c>
      <c r="S635" s="8"/>
      <c r="T635" s="105"/>
      <c r="U635" s="5"/>
      <c r="V635" s="5"/>
      <c r="W635" s="107">
        <f>Dane!$C$11</f>
        <v>0</v>
      </c>
      <c r="X635" s="8"/>
      <c r="Y635" s="105"/>
      <c r="Z635" s="5"/>
      <c r="AA635" s="5"/>
      <c r="AB635" s="110">
        <f>Dane!$C$12</f>
        <v>0</v>
      </c>
      <c r="AC635" s="108">
        <f>IF(Dane!$E$3=1,AP635+BA635+BL635,IF(Dane!$E$3=2,AT635+BE635+BP635,AW635+BH635+BS635))</f>
        <v>0</v>
      </c>
      <c r="AD635" s="14">
        <f>IF(Dane!$E$3=1,AQ635+BB635+BM635,IF(Dane!$E$3=2,AU635+BF635+BQ635,AX635+BI635+BT635))</f>
        <v>0</v>
      </c>
      <c r="AE635" s="14">
        <f>IF((J635*Dane!$C$9)-AC635&lt;0,0,(J635*Dane!$C$9)-AC635)</f>
        <v>0</v>
      </c>
      <c r="AF635" s="61">
        <f>IF((K635*Dane!$C$9)-AD635&lt;0,0,(K635*Dane!$C$9)-AD635)</f>
        <v>0</v>
      </c>
      <c r="AG635" s="93"/>
      <c r="AH635" s="84">
        <f>IF(Dane!$E$3=1,AP635,IF(Dane!$E$3=2,AT635,AW635))</f>
        <v>0</v>
      </c>
      <c r="AI635" s="84">
        <f>IF(Dane!$E$3=1,AQ635,IF(Dane!$E$3=2,AU635,AX635))</f>
        <v>0</v>
      </c>
      <c r="AJ635" s="84">
        <f>IF(Dane!$E$3=1,BA635,IF(Dane!$E$3=2,BE635,BH635))</f>
        <v>0</v>
      </c>
      <c r="AK635" s="84">
        <f>IF(Dane!$E$3=1,BB635,IF(Dane!$E$3=2,BF635,BI635))</f>
        <v>0</v>
      </c>
      <c r="AL635" s="84">
        <f>IF(Dane!$E$3=1,BL635,IF(Dane!$E$3=2,BP635,BS635))</f>
        <v>0</v>
      </c>
      <c r="AM635" s="84">
        <f>IF(Dane!$E$3=1,BM635,IF(Dane!$E$3=2,BQ635,BT635))</f>
        <v>0</v>
      </c>
      <c r="AN635" s="39">
        <f>IF(Dane!$C$9="",0,IFERROR(J635/R635,0))</f>
        <v>0</v>
      </c>
      <c r="AO635" s="39">
        <f>IF(Dane!$C$9="",0,IFERROR(ROUND(J635-ROUND(J635*0.0976,2)-ROUND(J635*0.015,2)-ROUND(J635*0.0245,2),2)/R635,0))</f>
        <v>0</v>
      </c>
      <c r="AP635" s="39">
        <f t="shared" si="144"/>
        <v>0</v>
      </c>
      <c r="AQ635" s="39">
        <f t="shared" si="145"/>
        <v>0</v>
      </c>
      <c r="AR635" s="39">
        <f t="shared" si="141"/>
        <v>0</v>
      </c>
      <c r="AS635" s="39">
        <f>IF(Dane!$C$9="",0,IFERROR(AR635/R635,0))</f>
        <v>0</v>
      </c>
      <c r="AT635" s="39">
        <f t="shared" si="146"/>
        <v>0</v>
      </c>
      <c r="AU635" s="39">
        <v>0</v>
      </c>
      <c r="AV635" s="39">
        <f t="shared" si="147"/>
        <v>0</v>
      </c>
      <c r="AW635" s="39">
        <f>IF(Dane!$C$9="",0,IF(ROUND((N635+O635)*AV635,2)&gt;$AN$1,$AN$1,ROUND((N635+O635)*AV635,2)))</f>
        <v>0</v>
      </c>
      <c r="AX635" s="39">
        <v>0</v>
      </c>
      <c r="AY635" s="39">
        <f>IF(Dane!$C$9=2,IFERROR(J635/W635,0),IF(Dane!$C$9=3,IFERROR(J635/W635,0),0))</f>
        <v>0</v>
      </c>
      <c r="AZ635" s="39">
        <f>IF(Dane!$C$9=2,IFERROR(ROUND(J635-ROUND(J635*0.0976,2)-ROUND(J635*0.015,2)-ROUND(J635*0.0245,2),2)/W635,0),IF(Dane!$C$9=3,IFERROR(ROUND(J635-ROUND(J635*0.0976,2)-ROUND(J635*0.015,2)-ROUND(J635*0.0245,2),2)/W635,0),0))</f>
        <v>0</v>
      </c>
      <c r="BA635" s="39">
        <f t="shared" si="148"/>
        <v>0</v>
      </c>
      <c r="BB635" s="39">
        <f t="shared" si="149"/>
        <v>0</v>
      </c>
      <c r="BC635" s="39">
        <f t="shared" si="142"/>
        <v>0</v>
      </c>
      <c r="BD635" s="39">
        <f>IF(Dane!$C$9=2,IFERROR(BC635/W635,0),IF(Dane!$C$9=3,IFERROR(BC635/W635,0),0))</f>
        <v>0</v>
      </c>
      <c r="BE635" s="39">
        <f t="shared" si="150"/>
        <v>0</v>
      </c>
      <c r="BF635" s="39">
        <v>0</v>
      </c>
      <c r="BG635" s="39">
        <f t="shared" si="151"/>
        <v>0</v>
      </c>
      <c r="BH635" s="39">
        <f>IF(Dane!$C$9=2,IF(ROUND((S635+T635)*BG635,2)&gt;$AN$1,$AN$1,ROUND((S635+T635)*BG635,2)),IF(Dane!$C$9=3,IF(ROUND((S635+T635)*BG635,2)&gt;$AN$1,$AN$1,ROUND((S635+T635)*BG635,2)),0))</f>
        <v>0</v>
      </c>
      <c r="BI635" s="39">
        <v>0</v>
      </c>
      <c r="BJ635" s="39">
        <f>IF(Dane!$C$9=3,IFERROR(J635/AB635,0),0)</f>
        <v>0</v>
      </c>
      <c r="BK635" s="39">
        <f>IF(Dane!$C$9=3,IFERROR(ROUND(J635-ROUND(J635*0.0976,2)-ROUND(J635*0.015,2)-ROUND(J635*0.0245,2),2)/AB635,0),0)</f>
        <v>0</v>
      </c>
      <c r="BL635" s="39">
        <f t="shared" si="152"/>
        <v>0</v>
      </c>
      <c r="BM635" s="39">
        <f t="shared" si="153"/>
        <v>0</v>
      </c>
      <c r="BN635" s="39">
        <f t="shared" si="143"/>
        <v>0</v>
      </c>
      <c r="BO635" s="39">
        <f>IF(Dane!$C$9=3,IFERROR(BN635/AB635,0),0)</f>
        <v>0</v>
      </c>
      <c r="BP635" s="39">
        <f t="shared" si="154"/>
        <v>0</v>
      </c>
      <c r="BQ635" s="39">
        <v>0</v>
      </c>
      <c r="BR635" s="39">
        <f t="shared" si="155"/>
        <v>0</v>
      </c>
      <c r="BS635" s="39">
        <f>IF(Dane!$C$9=3,IF(ROUND((X635+Y635)*BR635,2)&gt;$AN$1,$AN$1,ROUND((X635+Y635)*BR635,2)),0)</f>
        <v>0</v>
      </c>
      <c r="BT635" s="39">
        <v>0</v>
      </c>
    </row>
    <row r="636" spans="1:72">
      <c r="A636" s="87">
        <v>627</v>
      </c>
      <c r="B636" s="1"/>
      <c r="C636" s="1"/>
      <c r="D636" s="2"/>
      <c r="E636" s="3"/>
      <c r="F636" s="4"/>
      <c r="G636" s="5"/>
      <c r="H636" s="5"/>
      <c r="I636" s="6"/>
      <c r="J636" s="5"/>
      <c r="K636" s="5"/>
      <c r="L636" s="5"/>
      <c r="M636" s="55"/>
      <c r="N636" s="8"/>
      <c r="O636" s="105"/>
      <c r="P636" s="5"/>
      <c r="Q636" s="5"/>
      <c r="R636" s="105">
        <f>Dane!$C$10</f>
        <v>0</v>
      </c>
      <c r="S636" s="8"/>
      <c r="T636" s="105"/>
      <c r="U636" s="5"/>
      <c r="V636" s="5"/>
      <c r="W636" s="107">
        <f>Dane!$C$11</f>
        <v>0</v>
      </c>
      <c r="X636" s="8"/>
      <c r="Y636" s="105"/>
      <c r="Z636" s="5"/>
      <c r="AA636" s="5"/>
      <c r="AB636" s="110">
        <f>Dane!$C$12</f>
        <v>0</v>
      </c>
      <c r="AC636" s="108">
        <f>IF(Dane!$E$3=1,AP636+BA636+BL636,IF(Dane!$E$3=2,AT636+BE636+BP636,AW636+BH636+BS636))</f>
        <v>0</v>
      </c>
      <c r="AD636" s="14">
        <f>IF(Dane!$E$3=1,AQ636+BB636+BM636,IF(Dane!$E$3=2,AU636+BF636+BQ636,AX636+BI636+BT636))</f>
        <v>0</v>
      </c>
      <c r="AE636" s="14">
        <f>IF((J636*Dane!$C$9)-AC636&lt;0,0,(J636*Dane!$C$9)-AC636)</f>
        <v>0</v>
      </c>
      <c r="AF636" s="61">
        <f>IF((K636*Dane!$C$9)-AD636&lt;0,0,(K636*Dane!$C$9)-AD636)</f>
        <v>0</v>
      </c>
      <c r="AG636" s="93"/>
      <c r="AH636" s="84">
        <f>IF(Dane!$E$3=1,AP636,IF(Dane!$E$3=2,AT636,AW636))</f>
        <v>0</v>
      </c>
      <c r="AI636" s="84">
        <f>IF(Dane!$E$3=1,AQ636,IF(Dane!$E$3=2,AU636,AX636))</f>
        <v>0</v>
      </c>
      <c r="AJ636" s="84">
        <f>IF(Dane!$E$3=1,BA636,IF(Dane!$E$3=2,BE636,BH636))</f>
        <v>0</v>
      </c>
      <c r="AK636" s="84">
        <f>IF(Dane!$E$3=1,BB636,IF(Dane!$E$3=2,BF636,BI636))</f>
        <v>0</v>
      </c>
      <c r="AL636" s="84">
        <f>IF(Dane!$E$3=1,BL636,IF(Dane!$E$3=2,BP636,BS636))</f>
        <v>0</v>
      </c>
      <c r="AM636" s="84">
        <f>IF(Dane!$E$3=1,BM636,IF(Dane!$E$3=2,BQ636,BT636))</f>
        <v>0</v>
      </c>
      <c r="AN636" s="39">
        <f>IF(Dane!$C$9="",0,IFERROR(J636/R636,0))</f>
        <v>0</v>
      </c>
      <c r="AO636" s="39">
        <f>IF(Dane!$C$9="",0,IFERROR(ROUND(J636-ROUND(J636*0.0976,2)-ROUND(J636*0.015,2)-ROUND(J636*0.0245,2),2)/R636,0))</f>
        <v>0</v>
      </c>
      <c r="AP636" s="39">
        <f t="shared" si="144"/>
        <v>0</v>
      </c>
      <c r="AQ636" s="39">
        <f t="shared" si="145"/>
        <v>0</v>
      </c>
      <c r="AR636" s="39">
        <f t="shared" si="141"/>
        <v>0</v>
      </c>
      <c r="AS636" s="39">
        <f>IF(Dane!$C$9="",0,IFERROR(AR636/R636,0))</f>
        <v>0</v>
      </c>
      <c r="AT636" s="39">
        <f t="shared" si="146"/>
        <v>0</v>
      </c>
      <c r="AU636" s="39">
        <v>0</v>
      </c>
      <c r="AV636" s="39">
        <f t="shared" si="147"/>
        <v>0</v>
      </c>
      <c r="AW636" s="39">
        <f>IF(Dane!$C$9="",0,IF(ROUND((N636+O636)*AV636,2)&gt;$AN$1,$AN$1,ROUND((N636+O636)*AV636,2)))</f>
        <v>0</v>
      </c>
      <c r="AX636" s="39">
        <v>0</v>
      </c>
      <c r="AY636" s="39">
        <f>IF(Dane!$C$9=2,IFERROR(J636/W636,0),IF(Dane!$C$9=3,IFERROR(J636/W636,0),0))</f>
        <v>0</v>
      </c>
      <c r="AZ636" s="39">
        <f>IF(Dane!$C$9=2,IFERROR(ROUND(J636-ROUND(J636*0.0976,2)-ROUND(J636*0.015,2)-ROUND(J636*0.0245,2),2)/W636,0),IF(Dane!$C$9=3,IFERROR(ROUND(J636-ROUND(J636*0.0976,2)-ROUND(J636*0.015,2)-ROUND(J636*0.0245,2),2)/W636,0),0))</f>
        <v>0</v>
      </c>
      <c r="BA636" s="39">
        <f t="shared" si="148"/>
        <v>0</v>
      </c>
      <c r="BB636" s="39">
        <f t="shared" si="149"/>
        <v>0</v>
      </c>
      <c r="BC636" s="39">
        <f t="shared" si="142"/>
        <v>0</v>
      </c>
      <c r="BD636" s="39">
        <f>IF(Dane!$C$9=2,IFERROR(BC636/W636,0),IF(Dane!$C$9=3,IFERROR(BC636/W636,0),0))</f>
        <v>0</v>
      </c>
      <c r="BE636" s="39">
        <f t="shared" si="150"/>
        <v>0</v>
      </c>
      <c r="BF636" s="39">
        <v>0</v>
      </c>
      <c r="BG636" s="39">
        <f t="shared" si="151"/>
        <v>0</v>
      </c>
      <c r="BH636" s="39">
        <f>IF(Dane!$C$9=2,IF(ROUND((S636+T636)*BG636,2)&gt;$AN$1,$AN$1,ROUND((S636+T636)*BG636,2)),IF(Dane!$C$9=3,IF(ROUND((S636+T636)*BG636,2)&gt;$AN$1,$AN$1,ROUND((S636+T636)*BG636,2)),0))</f>
        <v>0</v>
      </c>
      <c r="BI636" s="39">
        <v>0</v>
      </c>
      <c r="BJ636" s="39">
        <f>IF(Dane!$C$9=3,IFERROR(J636/AB636,0),0)</f>
        <v>0</v>
      </c>
      <c r="BK636" s="39">
        <f>IF(Dane!$C$9=3,IFERROR(ROUND(J636-ROUND(J636*0.0976,2)-ROUND(J636*0.015,2)-ROUND(J636*0.0245,2),2)/AB636,0),0)</f>
        <v>0</v>
      </c>
      <c r="BL636" s="39">
        <f t="shared" si="152"/>
        <v>0</v>
      </c>
      <c r="BM636" s="39">
        <f t="shared" si="153"/>
        <v>0</v>
      </c>
      <c r="BN636" s="39">
        <f t="shared" si="143"/>
        <v>0</v>
      </c>
      <c r="BO636" s="39">
        <f>IF(Dane!$C$9=3,IFERROR(BN636/AB636,0),0)</f>
        <v>0</v>
      </c>
      <c r="BP636" s="39">
        <f t="shared" si="154"/>
        <v>0</v>
      </c>
      <c r="BQ636" s="39">
        <v>0</v>
      </c>
      <c r="BR636" s="39">
        <f t="shared" si="155"/>
        <v>0</v>
      </c>
      <c r="BS636" s="39">
        <f>IF(Dane!$C$9=3,IF(ROUND((X636+Y636)*BR636,2)&gt;$AN$1,$AN$1,ROUND((X636+Y636)*BR636,2)),0)</f>
        <v>0</v>
      </c>
      <c r="BT636" s="39">
        <v>0</v>
      </c>
    </row>
    <row r="637" spans="1:72">
      <c r="A637" s="87">
        <v>628</v>
      </c>
      <c r="B637" s="1"/>
      <c r="C637" s="1"/>
      <c r="D637" s="2"/>
      <c r="E637" s="3"/>
      <c r="F637" s="4"/>
      <c r="G637" s="5"/>
      <c r="H637" s="5"/>
      <c r="I637" s="6"/>
      <c r="J637" s="5"/>
      <c r="K637" s="5"/>
      <c r="L637" s="5"/>
      <c r="M637" s="55"/>
      <c r="N637" s="8"/>
      <c r="O637" s="105"/>
      <c r="P637" s="5"/>
      <c r="Q637" s="5"/>
      <c r="R637" s="105">
        <f>Dane!$C$10</f>
        <v>0</v>
      </c>
      <c r="S637" s="8"/>
      <c r="T637" s="105"/>
      <c r="U637" s="5"/>
      <c r="V637" s="5"/>
      <c r="W637" s="107">
        <f>Dane!$C$11</f>
        <v>0</v>
      </c>
      <c r="X637" s="8"/>
      <c r="Y637" s="105"/>
      <c r="Z637" s="5"/>
      <c r="AA637" s="5"/>
      <c r="AB637" s="110">
        <f>Dane!$C$12</f>
        <v>0</v>
      </c>
      <c r="AC637" s="108">
        <f>IF(Dane!$E$3=1,AP637+BA637+BL637,IF(Dane!$E$3=2,AT637+BE637+BP637,AW637+BH637+BS637))</f>
        <v>0</v>
      </c>
      <c r="AD637" s="14">
        <f>IF(Dane!$E$3=1,AQ637+BB637+BM637,IF(Dane!$E$3=2,AU637+BF637+BQ637,AX637+BI637+BT637))</f>
        <v>0</v>
      </c>
      <c r="AE637" s="14">
        <f>IF((J637*Dane!$C$9)-AC637&lt;0,0,(J637*Dane!$C$9)-AC637)</f>
        <v>0</v>
      </c>
      <c r="AF637" s="61">
        <f>IF((K637*Dane!$C$9)-AD637&lt;0,0,(K637*Dane!$C$9)-AD637)</f>
        <v>0</v>
      </c>
      <c r="AG637" s="93"/>
      <c r="AH637" s="84">
        <f>IF(Dane!$E$3=1,AP637,IF(Dane!$E$3=2,AT637,AW637))</f>
        <v>0</v>
      </c>
      <c r="AI637" s="84">
        <f>IF(Dane!$E$3=1,AQ637,IF(Dane!$E$3=2,AU637,AX637))</f>
        <v>0</v>
      </c>
      <c r="AJ637" s="84">
        <f>IF(Dane!$E$3=1,BA637,IF(Dane!$E$3=2,BE637,BH637))</f>
        <v>0</v>
      </c>
      <c r="AK637" s="84">
        <f>IF(Dane!$E$3=1,BB637,IF(Dane!$E$3=2,BF637,BI637))</f>
        <v>0</v>
      </c>
      <c r="AL637" s="84">
        <f>IF(Dane!$E$3=1,BL637,IF(Dane!$E$3=2,BP637,BS637))</f>
        <v>0</v>
      </c>
      <c r="AM637" s="84">
        <f>IF(Dane!$E$3=1,BM637,IF(Dane!$E$3=2,BQ637,BT637))</f>
        <v>0</v>
      </c>
      <c r="AN637" s="39">
        <f>IF(Dane!$C$9="",0,IFERROR(J637/R637,0))</f>
        <v>0</v>
      </c>
      <c r="AO637" s="39">
        <f>IF(Dane!$C$9="",0,IFERROR(ROUND(J637-ROUND(J637*0.0976,2)-ROUND(J637*0.015,2)-ROUND(J637*0.0245,2),2)/R637,0))</f>
        <v>0</v>
      </c>
      <c r="AP637" s="39">
        <f t="shared" si="144"/>
        <v>0</v>
      </c>
      <c r="AQ637" s="39">
        <f t="shared" si="145"/>
        <v>0</v>
      </c>
      <c r="AR637" s="39">
        <f t="shared" si="141"/>
        <v>0</v>
      </c>
      <c r="AS637" s="39">
        <f>IF(Dane!$C$9="",0,IFERROR(AR637/R637,0))</f>
        <v>0</v>
      </c>
      <c r="AT637" s="39">
        <f t="shared" si="146"/>
        <v>0</v>
      </c>
      <c r="AU637" s="39">
        <v>0</v>
      </c>
      <c r="AV637" s="39">
        <f t="shared" si="147"/>
        <v>0</v>
      </c>
      <c r="AW637" s="39">
        <f>IF(Dane!$C$9="",0,IF(ROUND((N637+O637)*AV637,2)&gt;$AN$1,$AN$1,ROUND((N637+O637)*AV637,2)))</f>
        <v>0</v>
      </c>
      <c r="AX637" s="39">
        <v>0</v>
      </c>
      <c r="AY637" s="39">
        <f>IF(Dane!$C$9=2,IFERROR(J637/W637,0),IF(Dane!$C$9=3,IFERROR(J637/W637,0),0))</f>
        <v>0</v>
      </c>
      <c r="AZ637" s="39">
        <f>IF(Dane!$C$9=2,IFERROR(ROUND(J637-ROUND(J637*0.0976,2)-ROUND(J637*0.015,2)-ROUND(J637*0.0245,2),2)/W637,0),IF(Dane!$C$9=3,IFERROR(ROUND(J637-ROUND(J637*0.0976,2)-ROUND(J637*0.015,2)-ROUND(J637*0.0245,2),2)/W637,0),0))</f>
        <v>0</v>
      </c>
      <c r="BA637" s="39">
        <f t="shared" si="148"/>
        <v>0</v>
      </c>
      <c r="BB637" s="39">
        <f t="shared" si="149"/>
        <v>0</v>
      </c>
      <c r="BC637" s="39">
        <f t="shared" si="142"/>
        <v>0</v>
      </c>
      <c r="BD637" s="39">
        <f>IF(Dane!$C$9=2,IFERROR(BC637/W637,0),IF(Dane!$C$9=3,IFERROR(BC637/W637,0),0))</f>
        <v>0</v>
      </c>
      <c r="BE637" s="39">
        <f t="shared" si="150"/>
        <v>0</v>
      </c>
      <c r="BF637" s="39">
        <v>0</v>
      </c>
      <c r="BG637" s="39">
        <f t="shared" si="151"/>
        <v>0</v>
      </c>
      <c r="BH637" s="39">
        <f>IF(Dane!$C$9=2,IF(ROUND((S637+T637)*BG637,2)&gt;$AN$1,$AN$1,ROUND((S637+T637)*BG637,2)),IF(Dane!$C$9=3,IF(ROUND((S637+T637)*BG637,2)&gt;$AN$1,$AN$1,ROUND((S637+T637)*BG637,2)),0))</f>
        <v>0</v>
      </c>
      <c r="BI637" s="39">
        <v>0</v>
      </c>
      <c r="BJ637" s="39">
        <f>IF(Dane!$C$9=3,IFERROR(J637/AB637,0),0)</f>
        <v>0</v>
      </c>
      <c r="BK637" s="39">
        <f>IF(Dane!$C$9=3,IFERROR(ROUND(J637-ROUND(J637*0.0976,2)-ROUND(J637*0.015,2)-ROUND(J637*0.0245,2),2)/AB637,0),0)</f>
        <v>0</v>
      </c>
      <c r="BL637" s="39">
        <f t="shared" si="152"/>
        <v>0</v>
      </c>
      <c r="BM637" s="39">
        <f t="shared" si="153"/>
        <v>0</v>
      </c>
      <c r="BN637" s="39">
        <f t="shared" si="143"/>
        <v>0</v>
      </c>
      <c r="BO637" s="39">
        <f>IF(Dane!$C$9=3,IFERROR(BN637/AB637,0),0)</f>
        <v>0</v>
      </c>
      <c r="BP637" s="39">
        <f t="shared" si="154"/>
        <v>0</v>
      </c>
      <c r="BQ637" s="39">
        <v>0</v>
      </c>
      <c r="BR637" s="39">
        <f t="shared" si="155"/>
        <v>0</v>
      </c>
      <c r="BS637" s="39">
        <f>IF(Dane!$C$9=3,IF(ROUND((X637+Y637)*BR637,2)&gt;$AN$1,$AN$1,ROUND((X637+Y637)*BR637,2)),0)</f>
        <v>0</v>
      </c>
      <c r="BT637" s="39">
        <v>0</v>
      </c>
    </row>
    <row r="638" spans="1:72">
      <c r="A638" s="87">
        <v>629</v>
      </c>
      <c r="B638" s="1"/>
      <c r="C638" s="1"/>
      <c r="D638" s="2"/>
      <c r="E638" s="3"/>
      <c r="F638" s="4"/>
      <c r="G638" s="5"/>
      <c r="H638" s="5"/>
      <c r="I638" s="6"/>
      <c r="J638" s="5"/>
      <c r="K638" s="5"/>
      <c r="L638" s="5"/>
      <c r="M638" s="55"/>
      <c r="N638" s="8"/>
      <c r="O638" s="105"/>
      <c r="P638" s="5"/>
      <c r="Q638" s="5"/>
      <c r="R638" s="105">
        <f>Dane!$C$10</f>
        <v>0</v>
      </c>
      <c r="S638" s="8"/>
      <c r="T638" s="105"/>
      <c r="U638" s="5"/>
      <c r="V638" s="5"/>
      <c r="W638" s="107">
        <f>Dane!$C$11</f>
        <v>0</v>
      </c>
      <c r="X638" s="8"/>
      <c r="Y638" s="105"/>
      <c r="Z638" s="5"/>
      <c r="AA638" s="5"/>
      <c r="AB638" s="110">
        <f>Dane!$C$12</f>
        <v>0</v>
      </c>
      <c r="AC638" s="108">
        <f>IF(Dane!$E$3=1,AP638+BA638+BL638,IF(Dane!$E$3=2,AT638+BE638+BP638,AW638+BH638+BS638))</f>
        <v>0</v>
      </c>
      <c r="AD638" s="14">
        <f>IF(Dane!$E$3=1,AQ638+BB638+BM638,IF(Dane!$E$3=2,AU638+BF638+BQ638,AX638+BI638+BT638))</f>
        <v>0</v>
      </c>
      <c r="AE638" s="14">
        <f>IF((J638*Dane!$C$9)-AC638&lt;0,0,(J638*Dane!$C$9)-AC638)</f>
        <v>0</v>
      </c>
      <c r="AF638" s="61">
        <f>IF((K638*Dane!$C$9)-AD638&lt;0,0,(K638*Dane!$C$9)-AD638)</f>
        <v>0</v>
      </c>
      <c r="AG638" s="93"/>
      <c r="AH638" s="84">
        <f>IF(Dane!$E$3=1,AP638,IF(Dane!$E$3=2,AT638,AW638))</f>
        <v>0</v>
      </c>
      <c r="AI638" s="84">
        <f>IF(Dane!$E$3=1,AQ638,IF(Dane!$E$3=2,AU638,AX638))</f>
        <v>0</v>
      </c>
      <c r="AJ638" s="84">
        <f>IF(Dane!$E$3=1,BA638,IF(Dane!$E$3=2,BE638,BH638))</f>
        <v>0</v>
      </c>
      <c r="AK638" s="84">
        <f>IF(Dane!$E$3=1,BB638,IF(Dane!$E$3=2,BF638,BI638))</f>
        <v>0</v>
      </c>
      <c r="AL638" s="84">
        <f>IF(Dane!$E$3=1,BL638,IF(Dane!$E$3=2,BP638,BS638))</f>
        <v>0</v>
      </c>
      <c r="AM638" s="84">
        <f>IF(Dane!$E$3=1,BM638,IF(Dane!$E$3=2,BQ638,BT638))</f>
        <v>0</v>
      </c>
      <c r="AN638" s="39">
        <f>IF(Dane!$C$9="",0,IFERROR(J638/R638,0))</f>
        <v>0</v>
      </c>
      <c r="AO638" s="39">
        <f>IF(Dane!$C$9="",0,IFERROR(ROUND(J638-ROUND(J638*0.0976,2)-ROUND(J638*0.015,2)-ROUND(J638*0.0245,2),2)/R638,0))</f>
        <v>0</v>
      </c>
      <c r="AP638" s="39">
        <f t="shared" si="144"/>
        <v>0</v>
      </c>
      <c r="AQ638" s="39">
        <f t="shared" si="145"/>
        <v>0</v>
      </c>
      <c r="AR638" s="39">
        <f t="shared" si="141"/>
        <v>0</v>
      </c>
      <c r="AS638" s="39">
        <f>IF(Dane!$C$9="",0,IFERROR(AR638/R638,0))</f>
        <v>0</v>
      </c>
      <c r="AT638" s="39">
        <f t="shared" si="146"/>
        <v>0</v>
      </c>
      <c r="AU638" s="39">
        <v>0</v>
      </c>
      <c r="AV638" s="39">
        <f t="shared" si="147"/>
        <v>0</v>
      </c>
      <c r="AW638" s="39">
        <f>IF(Dane!$C$9="",0,IF(ROUND((N638+O638)*AV638,2)&gt;$AN$1,$AN$1,ROUND((N638+O638)*AV638,2)))</f>
        <v>0</v>
      </c>
      <c r="AX638" s="39">
        <v>0</v>
      </c>
      <c r="AY638" s="39">
        <f>IF(Dane!$C$9=2,IFERROR(J638/W638,0),IF(Dane!$C$9=3,IFERROR(J638/W638,0),0))</f>
        <v>0</v>
      </c>
      <c r="AZ638" s="39">
        <f>IF(Dane!$C$9=2,IFERROR(ROUND(J638-ROUND(J638*0.0976,2)-ROUND(J638*0.015,2)-ROUND(J638*0.0245,2),2)/W638,0),IF(Dane!$C$9=3,IFERROR(ROUND(J638-ROUND(J638*0.0976,2)-ROUND(J638*0.015,2)-ROUND(J638*0.0245,2),2)/W638,0),0))</f>
        <v>0</v>
      </c>
      <c r="BA638" s="39">
        <f t="shared" si="148"/>
        <v>0</v>
      </c>
      <c r="BB638" s="39">
        <f t="shared" si="149"/>
        <v>0</v>
      </c>
      <c r="BC638" s="39">
        <f t="shared" si="142"/>
        <v>0</v>
      </c>
      <c r="BD638" s="39">
        <f>IF(Dane!$C$9=2,IFERROR(BC638/W638,0),IF(Dane!$C$9=3,IFERROR(BC638/W638,0),0))</f>
        <v>0</v>
      </c>
      <c r="BE638" s="39">
        <f t="shared" si="150"/>
        <v>0</v>
      </c>
      <c r="BF638" s="39">
        <v>0</v>
      </c>
      <c r="BG638" s="39">
        <f t="shared" si="151"/>
        <v>0</v>
      </c>
      <c r="BH638" s="39">
        <f>IF(Dane!$C$9=2,IF(ROUND((S638+T638)*BG638,2)&gt;$AN$1,$AN$1,ROUND((S638+T638)*BG638,2)),IF(Dane!$C$9=3,IF(ROUND((S638+T638)*BG638,2)&gt;$AN$1,$AN$1,ROUND((S638+T638)*BG638,2)),0))</f>
        <v>0</v>
      </c>
      <c r="BI638" s="39">
        <v>0</v>
      </c>
      <c r="BJ638" s="39">
        <f>IF(Dane!$C$9=3,IFERROR(J638/AB638,0),0)</f>
        <v>0</v>
      </c>
      <c r="BK638" s="39">
        <f>IF(Dane!$C$9=3,IFERROR(ROUND(J638-ROUND(J638*0.0976,2)-ROUND(J638*0.015,2)-ROUND(J638*0.0245,2),2)/AB638,0),0)</f>
        <v>0</v>
      </c>
      <c r="BL638" s="39">
        <f t="shared" si="152"/>
        <v>0</v>
      </c>
      <c r="BM638" s="39">
        <f t="shared" si="153"/>
        <v>0</v>
      </c>
      <c r="BN638" s="39">
        <f t="shared" si="143"/>
        <v>0</v>
      </c>
      <c r="BO638" s="39">
        <f>IF(Dane!$C$9=3,IFERROR(BN638/AB638,0),0)</f>
        <v>0</v>
      </c>
      <c r="BP638" s="39">
        <f t="shared" si="154"/>
        <v>0</v>
      </c>
      <c r="BQ638" s="39">
        <v>0</v>
      </c>
      <c r="BR638" s="39">
        <f t="shared" si="155"/>
        <v>0</v>
      </c>
      <c r="BS638" s="39">
        <f>IF(Dane!$C$9=3,IF(ROUND((X638+Y638)*BR638,2)&gt;$AN$1,$AN$1,ROUND((X638+Y638)*BR638,2)),0)</f>
        <v>0</v>
      </c>
      <c r="BT638" s="39">
        <v>0</v>
      </c>
    </row>
    <row r="639" spans="1:72">
      <c r="A639" s="87">
        <v>630</v>
      </c>
      <c r="B639" s="1"/>
      <c r="C639" s="1"/>
      <c r="D639" s="2"/>
      <c r="E639" s="3"/>
      <c r="F639" s="4"/>
      <c r="G639" s="5"/>
      <c r="H639" s="5"/>
      <c r="I639" s="6"/>
      <c r="J639" s="5"/>
      <c r="K639" s="5"/>
      <c r="L639" s="5"/>
      <c r="M639" s="55"/>
      <c r="N639" s="8"/>
      <c r="O639" s="105"/>
      <c r="P639" s="5"/>
      <c r="Q639" s="5"/>
      <c r="R639" s="105">
        <f>Dane!$C$10</f>
        <v>0</v>
      </c>
      <c r="S639" s="8"/>
      <c r="T639" s="105"/>
      <c r="U639" s="5"/>
      <c r="V639" s="5"/>
      <c r="W639" s="107">
        <f>Dane!$C$11</f>
        <v>0</v>
      </c>
      <c r="X639" s="8"/>
      <c r="Y639" s="105"/>
      <c r="Z639" s="5"/>
      <c r="AA639" s="5"/>
      <c r="AB639" s="110">
        <f>Dane!$C$12</f>
        <v>0</v>
      </c>
      <c r="AC639" s="108">
        <f>IF(Dane!$E$3=1,AP639+BA639+BL639,IF(Dane!$E$3=2,AT639+BE639+BP639,AW639+BH639+BS639))</f>
        <v>0</v>
      </c>
      <c r="AD639" s="14">
        <f>IF(Dane!$E$3=1,AQ639+BB639+BM639,IF(Dane!$E$3=2,AU639+BF639+BQ639,AX639+BI639+BT639))</f>
        <v>0</v>
      </c>
      <c r="AE639" s="14">
        <f>IF((J639*Dane!$C$9)-AC639&lt;0,0,(J639*Dane!$C$9)-AC639)</f>
        <v>0</v>
      </c>
      <c r="AF639" s="61">
        <f>IF((K639*Dane!$C$9)-AD639&lt;0,0,(K639*Dane!$C$9)-AD639)</f>
        <v>0</v>
      </c>
      <c r="AG639" s="93"/>
      <c r="AH639" s="84">
        <f>IF(Dane!$E$3=1,AP639,IF(Dane!$E$3=2,AT639,AW639))</f>
        <v>0</v>
      </c>
      <c r="AI639" s="84">
        <f>IF(Dane!$E$3=1,AQ639,IF(Dane!$E$3=2,AU639,AX639))</f>
        <v>0</v>
      </c>
      <c r="AJ639" s="84">
        <f>IF(Dane!$E$3=1,BA639,IF(Dane!$E$3=2,BE639,BH639))</f>
        <v>0</v>
      </c>
      <c r="AK639" s="84">
        <f>IF(Dane!$E$3=1,BB639,IF(Dane!$E$3=2,BF639,BI639))</f>
        <v>0</v>
      </c>
      <c r="AL639" s="84">
        <f>IF(Dane!$E$3=1,BL639,IF(Dane!$E$3=2,BP639,BS639))</f>
        <v>0</v>
      </c>
      <c r="AM639" s="84">
        <f>IF(Dane!$E$3=1,BM639,IF(Dane!$E$3=2,BQ639,BT639))</f>
        <v>0</v>
      </c>
      <c r="AN639" s="39">
        <f>IF(Dane!$C$9="",0,IFERROR(J639/R639,0))</f>
        <v>0</v>
      </c>
      <c r="AO639" s="39">
        <f>IF(Dane!$C$9="",0,IFERROR(ROUND(J639-ROUND(J639*0.0976,2)-ROUND(J639*0.015,2)-ROUND(J639*0.0245,2),2)/R639,0))</f>
        <v>0</v>
      </c>
      <c r="AP639" s="39">
        <f t="shared" si="144"/>
        <v>0</v>
      </c>
      <c r="AQ639" s="39">
        <f t="shared" si="145"/>
        <v>0</v>
      </c>
      <c r="AR639" s="39">
        <f t="shared" si="141"/>
        <v>0</v>
      </c>
      <c r="AS639" s="39">
        <f>IF(Dane!$C$9="",0,IFERROR(AR639/R639,0))</f>
        <v>0</v>
      </c>
      <c r="AT639" s="39">
        <f t="shared" si="146"/>
        <v>0</v>
      </c>
      <c r="AU639" s="39">
        <v>0</v>
      </c>
      <c r="AV639" s="39">
        <f t="shared" si="147"/>
        <v>0</v>
      </c>
      <c r="AW639" s="39">
        <f>IF(Dane!$C$9="",0,IF(ROUND((N639+O639)*AV639,2)&gt;$AN$1,$AN$1,ROUND((N639+O639)*AV639,2)))</f>
        <v>0</v>
      </c>
      <c r="AX639" s="39">
        <v>0</v>
      </c>
      <c r="AY639" s="39">
        <f>IF(Dane!$C$9=2,IFERROR(J639/W639,0),IF(Dane!$C$9=3,IFERROR(J639/W639,0),0))</f>
        <v>0</v>
      </c>
      <c r="AZ639" s="39">
        <f>IF(Dane!$C$9=2,IFERROR(ROUND(J639-ROUND(J639*0.0976,2)-ROUND(J639*0.015,2)-ROUND(J639*0.0245,2),2)/W639,0),IF(Dane!$C$9=3,IFERROR(ROUND(J639-ROUND(J639*0.0976,2)-ROUND(J639*0.015,2)-ROUND(J639*0.0245,2),2)/W639,0),0))</f>
        <v>0</v>
      </c>
      <c r="BA639" s="39">
        <f t="shared" si="148"/>
        <v>0</v>
      </c>
      <c r="BB639" s="39">
        <f t="shared" si="149"/>
        <v>0</v>
      </c>
      <c r="BC639" s="39">
        <f t="shared" si="142"/>
        <v>0</v>
      </c>
      <c r="BD639" s="39">
        <f>IF(Dane!$C$9=2,IFERROR(BC639/W639,0),IF(Dane!$C$9=3,IFERROR(BC639/W639,0),0))</f>
        <v>0</v>
      </c>
      <c r="BE639" s="39">
        <f t="shared" si="150"/>
        <v>0</v>
      </c>
      <c r="BF639" s="39">
        <v>0</v>
      </c>
      <c r="BG639" s="39">
        <f t="shared" si="151"/>
        <v>0</v>
      </c>
      <c r="BH639" s="39">
        <f>IF(Dane!$C$9=2,IF(ROUND((S639+T639)*BG639,2)&gt;$AN$1,$AN$1,ROUND((S639+T639)*BG639,2)),IF(Dane!$C$9=3,IF(ROUND((S639+T639)*BG639,2)&gt;$AN$1,$AN$1,ROUND((S639+T639)*BG639,2)),0))</f>
        <v>0</v>
      </c>
      <c r="BI639" s="39">
        <v>0</v>
      </c>
      <c r="BJ639" s="39">
        <f>IF(Dane!$C$9=3,IFERROR(J639/AB639,0),0)</f>
        <v>0</v>
      </c>
      <c r="BK639" s="39">
        <f>IF(Dane!$C$9=3,IFERROR(ROUND(J639-ROUND(J639*0.0976,2)-ROUND(J639*0.015,2)-ROUND(J639*0.0245,2),2)/AB639,0),0)</f>
        <v>0</v>
      </c>
      <c r="BL639" s="39">
        <f t="shared" si="152"/>
        <v>0</v>
      </c>
      <c r="BM639" s="39">
        <f t="shared" si="153"/>
        <v>0</v>
      </c>
      <c r="BN639" s="39">
        <f t="shared" si="143"/>
        <v>0</v>
      </c>
      <c r="BO639" s="39">
        <f>IF(Dane!$C$9=3,IFERROR(BN639/AB639,0),0)</f>
        <v>0</v>
      </c>
      <c r="BP639" s="39">
        <f t="shared" si="154"/>
        <v>0</v>
      </c>
      <c r="BQ639" s="39">
        <v>0</v>
      </c>
      <c r="BR639" s="39">
        <f t="shared" si="155"/>
        <v>0</v>
      </c>
      <c r="BS639" s="39">
        <f>IF(Dane!$C$9=3,IF(ROUND((X639+Y639)*BR639,2)&gt;$AN$1,$AN$1,ROUND((X639+Y639)*BR639,2)),0)</f>
        <v>0</v>
      </c>
      <c r="BT639" s="39">
        <v>0</v>
      </c>
    </row>
    <row r="640" spans="1:72">
      <c r="A640" s="87">
        <v>631</v>
      </c>
      <c r="B640" s="1"/>
      <c r="C640" s="1"/>
      <c r="D640" s="2"/>
      <c r="E640" s="3"/>
      <c r="F640" s="4"/>
      <c r="G640" s="5"/>
      <c r="H640" s="5"/>
      <c r="I640" s="6"/>
      <c r="J640" s="5"/>
      <c r="K640" s="5"/>
      <c r="L640" s="5"/>
      <c r="M640" s="55"/>
      <c r="N640" s="8"/>
      <c r="O640" s="105"/>
      <c r="P640" s="5"/>
      <c r="Q640" s="5"/>
      <c r="R640" s="105">
        <f>Dane!$C$10</f>
        <v>0</v>
      </c>
      <c r="S640" s="8"/>
      <c r="T640" s="105"/>
      <c r="U640" s="5"/>
      <c r="V640" s="5"/>
      <c r="W640" s="107">
        <f>Dane!$C$11</f>
        <v>0</v>
      </c>
      <c r="X640" s="8"/>
      <c r="Y640" s="105"/>
      <c r="Z640" s="5"/>
      <c r="AA640" s="5"/>
      <c r="AB640" s="110">
        <f>Dane!$C$12</f>
        <v>0</v>
      </c>
      <c r="AC640" s="108">
        <f>IF(Dane!$E$3=1,AP640+BA640+BL640,IF(Dane!$E$3=2,AT640+BE640+BP640,AW640+BH640+BS640))</f>
        <v>0</v>
      </c>
      <c r="AD640" s="14">
        <f>IF(Dane!$E$3=1,AQ640+BB640+BM640,IF(Dane!$E$3=2,AU640+BF640+BQ640,AX640+BI640+BT640))</f>
        <v>0</v>
      </c>
      <c r="AE640" s="14">
        <f>IF((J640*Dane!$C$9)-AC640&lt;0,0,(J640*Dane!$C$9)-AC640)</f>
        <v>0</v>
      </c>
      <c r="AF640" s="61">
        <f>IF((K640*Dane!$C$9)-AD640&lt;0,0,(K640*Dane!$C$9)-AD640)</f>
        <v>0</v>
      </c>
      <c r="AG640" s="93"/>
      <c r="AH640" s="84">
        <f>IF(Dane!$E$3=1,AP640,IF(Dane!$E$3=2,AT640,AW640))</f>
        <v>0</v>
      </c>
      <c r="AI640" s="84">
        <f>IF(Dane!$E$3=1,AQ640,IF(Dane!$E$3=2,AU640,AX640))</f>
        <v>0</v>
      </c>
      <c r="AJ640" s="84">
        <f>IF(Dane!$E$3=1,BA640,IF(Dane!$E$3=2,BE640,BH640))</f>
        <v>0</v>
      </c>
      <c r="AK640" s="84">
        <f>IF(Dane!$E$3=1,BB640,IF(Dane!$E$3=2,BF640,BI640))</f>
        <v>0</v>
      </c>
      <c r="AL640" s="84">
        <f>IF(Dane!$E$3=1,BL640,IF(Dane!$E$3=2,BP640,BS640))</f>
        <v>0</v>
      </c>
      <c r="AM640" s="84">
        <f>IF(Dane!$E$3=1,BM640,IF(Dane!$E$3=2,BQ640,BT640))</f>
        <v>0</v>
      </c>
      <c r="AN640" s="39">
        <f>IF(Dane!$C$9="",0,IFERROR(J640/R640,0))</f>
        <v>0</v>
      </c>
      <c r="AO640" s="39">
        <f>IF(Dane!$C$9="",0,IFERROR(ROUND(J640-ROUND(J640*0.0976,2)-ROUND(J640*0.015,2)-ROUND(J640*0.0245,2),2)/R640,0))</f>
        <v>0</v>
      </c>
      <c r="AP640" s="39">
        <f t="shared" si="144"/>
        <v>0</v>
      </c>
      <c r="AQ640" s="39">
        <f t="shared" si="145"/>
        <v>0</v>
      </c>
      <c r="AR640" s="39">
        <f t="shared" si="141"/>
        <v>0</v>
      </c>
      <c r="AS640" s="39">
        <f>IF(Dane!$C$9="",0,IFERROR(AR640/R640,0))</f>
        <v>0</v>
      </c>
      <c r="AT640" s="39">
        <f t="shared" si="146"/>
        <v>0</v>
      </c>
      <c r="AU640" s="39">
        <v>0</v>
      </c>
      <c r="AV640" s="39">
        <f t="shared" si="147"/>
        <v>0</v>
      </c>
      <c r="AW640" s="39">
        <f>IF(Dane!$C$9="",0,IF(ROUND((N640+O640)*AV640,2)&gt;$AN$1,$AN$1,ROUND((N640+O640)*AV640,2)))</f>
        <v>0</v>
      </c>
      <c r="AX640" s="39">
        <v>0</v>
      </c>
      <c r="AY640" s="39">
        <f>IF(Dane!$C$9=2,IFERROR(J640/W640,0),IF(Dane!$C$9=3,IFERROR(J640/W640,0),0))</f>
        <v>0</v>
      </c>
      <c r="AZ640" s="39">
        <f>IF(Dane!$C$9=2,IFERROR(ROUND(J640-ROUND(J640*0.0976,2)-ROUND(J640*0.015,2)-ROUND(J640*0.0245,2),2)/W640,0),IF(Dane!$C$9=3,IFERROR(ROUND(J640-ROUND(J640*0.0976,2)-ROUND(J640*0.015,2)-ROUND(J640*0.0245,2),2)/W640,0),0))</f>
        <v>0</v>
      </c>
      <c r="BA640" s="39">
        <f t="shared" si="148"/>
        <v>0</v>
      </c>
      <c r="BB640" s="39">
        <f t="shared" si="149"/>
        <v>0</v>
      </c>
      <c r="BC640" s="39">
        <f t="shared" si="142"/>
        <v>0</v>
      </c>
      <c r="BD640" s="39">
        <f>IF(Dane!$C$9=2,IFERROR(BC640/W640,0),IF(Dane!$C$9=3,IFERROR(BC640/W640,0),0))</f>
        <v>0</v>
      </c>
      <c r="BE640" s="39">
        <f t="shared" si="150"/>
        <v>0</v>
      </c>
      <c r="BF640" s="39">
        <v>0</v>
      </c>
      <c r="BG640" s="39">
        <f t="shared" si="151"/>
        <v>0</v>
      </c>
      <c r="BH640" s="39">
        <f>IF(Dane!$C$9=2,IF(ROUND((S640+T640)*BG640,2)&gt;$AN$1,$AN$1,ROUND((S640+T640)*BG640,2)),IF(Dane!$C$9=3,IF(ROUND((S640+T640)*BG640,2)&gt;$AN$1,$AN$1,ROUND((S640+T640)*BG640,2)),0))</f>
        <v>0</v>
      </c>
      <c r="BI640" s="39">
        <v>0</v>
      </c>
      <c r="BJ640" s="39">
        <f>IF(Dane!$C$9=3,IFERROR(J640/AB640,0),0)</f>
        <v>0</v>
      </c>
      <c r="BK640" s="39">
        <f>IF(Dane!$C$9=3,IFERROR(ROUND(J640-ROUND(J640*0.0976,2)-ROUND(J640*0.015,2)-ROUND(J640*0.0245,2),2)/AB640,0),0)</f>
        <v>0</v>
      </c>
      <c r="BL640" s="39">
        <f t="shared" si="152"/>
        <v>0</v>
      </c>
      <c r="BM640" s="39">
        <f t="shared" si="153"/>
        <v>0</v>
      </c>
      <c r="BN640" s="39">
        <f t="shared" si="143"/>
        <v>0</v>
      </c>
      <c r="BO640" s="39">
        <f>IF(Dane!$C$9=3,IFERROR(BN640/AB640,0),0)</f>
        <v>0</v>
      </c>
      <c r="BP640" s="39">
        <f t="shared" si="154"/>
        <v>0</v>
      </c>
      <c r="BQ640" s="39">
        <v>0</v>
      </c>
      <c r="BR640" s="39">
        <f t="shared" si="155"/>
        <v>0</v>
      </c>
      <c r="BS640" s="39">
        <f>IF(Dane!$C$9=3,IF(ROUND((X640+Y640)*BR640,2)&gt;$AN$1,$AN$1,ROUND((X640+Y640)*BR640,2)),0)</f>
        <v>0</v>
      </c>
      <c r="BT640" s="39">
        <v>0</v>
      </c>
    </row>
    <row r="641" spans="1:72">
      <c r="A641" s="87">
        <v>632</v>
      </c>
      <c r="B641" s="1"/>
      <c r="C641" s="1"/>
      <c r="D641" s="2"/>
      <c r="E641" s="3"/>
      <c r="F641" s="4"/>
      <c r="G641" s="5"/>
      <c r="H641" s="5"/>
      <c r="I641" s="6"/>
      <c r="J641" s="5"/>
      <c r="K641" s="5"/>
      <c r="L641" s="5"/>
      <c r="M641" s="55"/>
      <c r="N641" s="8"/>
      <c r="O641" s="105"/>
      <c r="P641" s="5"/>
      <c r="Q641" s="5"/>
      <c r="R641" s="105">
        <f>Dane!$C$10</f>
        <v>0</v>
      </c>
      <c r="S641" s="8"/>
      <c r="T641" s="105"/>
      <c r="U641" s="5"/>
      <c r="V641" s="5"/>
      <c r="W641" s="107">
        <f>Dane!$C$11</f>
        <v>0</v>
      </c>
      <c r="X641" s="8"/>
      <c r="Y641" s="105"/>
      <c r="Z641" s="5"/>
      <c r="AA641" s="5"/>
      <c r="AB641" s="110">
        <f>Dane!$C$12</f>
        <v>0</v>
      </c>
      <c r="AC641" s="108">
        <f>IF(Dane!$E$3=1,AP641+BA641+BL641,IF(Dane!$E$3=2,AT641+BE641+BP641,AW641+BH641+BS641))</f>
        <v>0</v>
      </c>
      <c r="AD641" s="14">
        <f>IF(Dane!$E$3=1,AQ641+BB641+BM641,IF(Dane!$E$3=2,AU641+BF641+BQ641,AX641+BI641+BT641))</f>
        <v>0</v>
      </c>
      <c r="AE641" s="14">
        <f>IF((J641*Dane!$C$9)-AC641&lt;0,0,(J641*Dane!$C$9)-AC641)</f>
        <v>0</v>
      </c>
      <c r="AF641" s="61">
        <f>IF((K641*Dane!$C$9)-AD641&lt;0,0,(K641*Dane!$C$9)-AD641)</f>
        <v>0</v>
      </c>
      <c r="AG641" s="93"/>
      <c r="AH641" s="84">
        <f>IF(Dane!$E$3=1,AP641,IF(Dane!$E$3=2,AT641,AW641))</f>
        <v>0</v>
      </c>
      <c r="AI641" s="84">
        <f>IF(Dane!$E$3=1,AQ641,IF(Dane!$E$3=2,AU641,AX641))</f>
        <v>0</v>
      </c>
      <c r="AJ641" s="84">
        <f>IF(Dane!$E$3=1,BA641,IF(Dane!$E$3=2,BE641,BH641))</f>
        <v>0</v>
      </c>
      <c r="AK641" s="84">
        <f>IF(Dane!$E$3=1,BB641,IF(Dane!$E$3=2,BF641,BI641))</f>
        <v>0</v>
      </c>
      <c r="AL641" s="84">
        <f>IF(Dane!$E$3=1,BL641,IF(Dane!$E$3=2,BP641,BS641))</f>
        <v>0</v>
      </c>
      <c r="AM641" s="84">
        <f>IF(Dane!$E$3=1,BM641,IF(Dane!$E$3=2,BQ641,BT641))</f>
        <v>0</v>
      </c>
      <c r="AN641" s="39">
        <f>IF(Dane!$C$9="",0,IFERROR(J641/R641,0))</f>
        <v>0</v>
      </c>
      <c r="AO641" s="39">
        <f>IF(Dane!$C$9="",0,IFERROR(ROUND(J641-ROUND(J641*0.0976,2)-ROUND(J641*0.015,2)-ROUND(J641*0.0245,2),2)/R641,0))</f>
        <v>0</v>
      </c>
      <c r="AP641" s="39">
        <f t="shared" si="144"/>
        <v>0</v>
      </c>
      <c r="AQ641" s="39">
        <f t="shared" si="145"/>
        <v>0</v>
      </c>
      <c r="AR641" s="39">
        <f t="shared" si="141"/>
        <v>0</v>
      </c>
      <c r="AS641" s="39">
        <f>IF(Dane!$C$9="",0,IFERROR(AR641/R641,0))</f>
        <v>0</v>
      </c>
      <c r="AT641" s="39">
        <f t="shared" si="146"/>
        <v>0</v>
      </c>
      <c r="AU641" s="39">
        <v>0</v>
      </c>
      <c r="AV641" s="39">
        <f t="shared" si="147"/>
        <v>0</v>
      </c>
      <c r="AW641" s="39">
        <f>IF(Dane!$C$9="",0,IF(ROUND((N641+O641)*AV641,2)&gt;$AN$1,$AN$1,ROUND((N641+O641)*AV641,2)))</f>
        <v>0</v>
      </c>
      <c r="AX641" s="39">
        <v>0</v>
      </c>
      <c r="AY641" s="39">
        <f>IF(Dane!$C$9=2,IFERROR(J641/W641,0),IF(Dane!$C$9=3,IFERROR(J641/W641,0),0))</f>
        <v>0</v>
      </c>
      <c r="AZ641" s="39">
        <f>IF(Dane!$C$9=2,IFERROR(ROUND(J641-ROUND(J641*0.0976,2)-ROUND(J641*0.015,2)-ROUND(J641*0.0245,2),2)/W641,0),IF(Dane!$C$9=3,IFERROR(ROUND(J641-ROUND(J641*0.0976,2)-ROUND(J641*0.015,2)-ROUND(J641*0.0245,2),2)/W641,0),0))</f>
        <v>0</v>
      </c>
      <c r="BA641" s="39">
        <f t="shared" si="148"/>
        <v>0</v>
      </c>
      <c r="BB641" s="39">
        <f t="shared" si="149"/>
        <v>0</v>
      </c>
      <c r="BC641" s="39">
        <f t="shared" si="142"/>
        <v>0</v>
      </c>
      <c r="BD641" s="39">
        <f>IF(Dane!$C$9=2,IFERROR(BC641/W641,0),IF(Dane!$C$9=3,IFERROR(BC641/W641,0),0))</f>
        <v>0</v>
      </c>
      <c r="BE641" s="39">
        <f t="shared" si="150"/>
        <v>0</v>
      </c>
      <c r="BF641" s="39">
        <v>0</v>
      </c>
      <c r="BG641" s="39">
        <f t="shared" si="151"/>
        <v>0</v>
      </c>
      <c r="BH641" s="39">
        <f>IF(Dane!$C$9=2,IF(ROUND((S641+T641)*BG641,2)&gt;$AN$1,$AN$1,ROUND((S641+T641)*BG641,2)),IF(Dane!$C$9=3,IF(ROUND((S641+T641)*BG641,2)&gt;$AN$1,$AN$1,ROUND((S641+T641)*BG641,2)),0))</f>
        <v>0</v>
      </c>
      <c r="BI641" s="39">
        <v>0</v>
      </c>
      <c r="BJ641" s="39">
        <f>IF(Dane!$C$9=3,IFERROR(J641/AB641,0),0)</f>
        <v>0</v>
      </c>
      <c r="BK641" s="39">
        <f>IF(Dane!$C$9=3,IFERROR(ROUND(J641-ROUND(J641*0.0976,2)-ROUND(J641*0.015,2)-ROUND(J641*0.0245,2),2)/AB641,0),0)</f>
        <v>0</v>
      </c>
      <c r="BL641" s="39">
        <f t="shared" si="152"/>
        <v>0</v>
      </c>
      <c r="BM641" s="39">
        <f t="shared" si="153"/>
        <v>0</v>
      </c>
      <c r="BN641" s="39">
        <f t="shared" si="143"/>
        <v>0</v>
      </c>
      <c r="BO641" s="39">
        <f>IF(Dane!$C$9=3,IFERROR(BN641/AB641,0),0)</f>
        <v>0</v>
      </c>
      <c r="BP641" s="39">
        <f t="shared" si="154"/>
        <v>0</v>
      </c>
      <c r="BQ641" s="39">
        <v>0</v>
      </c>
      <c r="BR641" s="39">
        <f t="shared" si="155"/>
        <v>0</v>
      </c>
      <c r="BS641" s="39">
        <f>IF(Dane!$C$9=3,IF(ROUND((X641+Y641)*BR641,2)&gt;$AN$1,$AN$1,ROUND((X641+Y641)*BR641,2)),0)</f>
        <v>0</v>
      </c>
      <c r="BT641" s="39">
        <v>0</v>
      </c>
    </row>
    <row r="642" spans="1:72">
      <c r="A642" s="87">
        <v>633</v>
      </c>
      <c r="B642" s="1"/>
      <c r="C642" s="1"/>
      <c r="D642" s="2"/>
      <c r="E642" s="3"/>
      <c r="F642" s="4"/>
      <c r="G642" s="5"/>
      <c r="H642" s="5"/>
      <c r="I642" s="6"/>
      <c r="J642" s="5"/>
      <c r="K642" s="5"/>
      <c r="L642" s="5"/>
      <c r="M642" s="55"/>
      <c r="N642" s="8"/>
      <c r="O642" s="105"/>
      <c r="P642" s="5"/>
      <c r="Q642" s="5"/>
      <c r="R642" s="105">
        <f>Dane!$C$10</f>
        <v>0</v>
      </c>
      <c r="S642" s="8"/>
      <c r="T642" s="105"/>
      <c r="U642" s="5"/>
      <c r="V642" s="5"/>
      <c r="W642" s="107">
        <f>Dane!$C$11</f>
        <v>0</v>
      </c>
      <c r="X642" s="8"/>
      <c r="Y642" s="105"/>
      <c r="Z642" s="5"/>
      <c r="AA642" s="5"/>
      <c r="AB642" s="110">
        <f>Dane!$C$12</f>
        <v>0</v>
      </c>
      <c r="AC642" s="108">
        <f>IF(Dane!$E$3=1,AP642+BA642+BL642,IF(Dane!$E$3=2,AT642+BE642+BP642,AW642+BH642+BS642))</f>
        <v>0</v>
      </c>
      <c r="AD642" s="14">
        <f>IF(Dane!$E$3=1,AQ642+BB642+BM642,IF(Dane!$E$3=2,AU642+BF642+BQ642,AX642+BI642+BT642))</f>
        <v>0</v>
      </c>
      <c r="AE642" s="14">
        <f>IF((J642*Dane!$C$9)-AC642&lt;0,0,(J642*Dane!$C$9)-AC642)</f>
        <v>0</v>
      </c>
      <c r="AF642" s="61">
        <f>IF((K642*Dane!$C$9)-AD642&lt;0,0,(K642*Dane!$C$9)-AD642)</f>
        <v>0</v>
      </c>
      <c r="AG642" s="93"/>
      <c r="AH642" s="84">
        <f>IF(Dane!$E$3=1,AP642,IF(Dane!$E$3=2,AT642,AW642))</f>
        <v>0</v>
      </c>
      <c r="AI642" s="84">
        <f>IF(Dane!$E$3=1,AQ642,IF(Dane!$E$3=2,AU642,AX642))</f>
        <v>0</v>
      </c>
      <c r="AJ642" s="84">
        <f>IF(Dane!$E$3=1,BA642,IF(Dane!$E$3=2,BE642,BH642))</f>
        <v>0</v>
      </c>
      <c r="AK642" s="84">
        <f>IF(Dane!$E$3=1,BB642,IF(Dane!$E$3=2,BF642,BI642))</f>
        <v>0</v>
      </c>
      <c r="AL642" s="84">
        <f>IF(Dane!$E$3=1,BL642,IF(Dane!$E$3=2,BP642,BS642))</f>
        <v>0</v>
      </c>
      <c r="AM642" s="84">
        <f>IF(Dane!$E$3=1,BM642,IF(Dane!$E$3=2,BQ642,BT642))</f>
        <v>0</v>
      </c>
      <c r="AN642" s="39">
        <f>IF(Dane!$C$9="",0,IFERROR(J642/R642,0))</f>
        <v>0</v>
      </c>
      <c r="AO642" s="39">
        <f>IF(Dane!$C$9="",0,IFERROR(ROUND(J642-ROUND(J642*0.0976,2)-ROUND(J642*0.015,2)-ROUND(J642*0.0245,2),2)/R642,0))</f>
        <v>0</v>
      </c>
      <c r="AP642" s="39">
        <f t="shared" si="144"/>
        <v>0</v>
      </c>
      <c r="AQ642" s="39">
        <f t="shared" si="145"/>
        <v>0</v>
      </c>
      <c r="AR642" s="39">
        <f t="shared" si="141"/>
        <v>0</v>
      </c>
      <c r="AS642" s="39">
        <f>IF(Dane!$C$9="",0,IFERROR(AR642/R642,0))</f>
        <v>0</v>
      </c>
      <c r="AT642" s="39">
        <f t="shared" si="146"/>
        <v>0</v>
      </c>
      <c r="AU642" s="39">
        <v>0</v>
      </c>
      <c r="AV642" s="39">
        <f t="shared" si="147"/>
        <v>0</v>
      </c>
      <c r="AW642" s="39">
        <f>IF(Dane!$C$9="",0,IF(ROUND((N642+O642)*AV642,2)&gt;$AN$1,$AN$1,ROUND((N642+O642)*AV642,2)))</f>
        <v>0</v>
      </c>
      <c r="AX642" s="39">
        <v>0</v>
      </c>
      <c r="AY642" s="39">
        <f>IF(Dane!$C$9=2,IFERROR(J642/W642,0),IF(Dane!$C$9=3,IFERROR(J642/W642,0),0))</f>
        <v>0</v>
      </c>
      <c r="AZ642" s="39">
        <f>IF(Dane!$C$9=2,IFERROR(ROUND(J642-ROUND(J642*0.0976,2)-ROUND(J642*0.015,2)-ROUND(J642*0.0245,2),2)/W642,0),IF(Dane!$C$9=3,IFERROR(ROUND(J642-ROUND(J642*0.0976,2)-ROUND(J642*0.015,2)-ROUND(J642*0.0245,2),2)/W642,0),0))</f>
        <v>0</v>
      </c>
      <c r="BA642" s="39">
        <f t="shared" si="148"/>
        <v>0</v>
      </c>
      <c r="BB642" s="39">
        <f t="shared" si="149"/>
        <v>0</v>
      </c>
      <c r="BC642" s="39">
        <f t="shared" si="142"/>
        <v>0</v>
      </c>
      <c r="BD642" s="39">
        <f>IF(Dane!$C$9=2,IFERROR(BC642/W642,0),IF(Dane!$C$9=3,IFERROR(BC642/W642,0),0))</f>
        <v>0</v>
      </c>
      <c r="BE642" s="39">
        <f t="shared" si="150"/>
        <v>0</v>
      </c>
      <c r="BF642" s="39">
        <v>0</v>
      </c>
      <c r="BG642" s="39">
        <f t="shared" si="151"/>
        <v>0</v>
      </c>
      <c r="BH642" s="39">
        <f>IF(Dane!$C$9=2,IF(ROUND((S642+T642)*BG642,2)&gt;$AN$1,$AN$1,ROUND((S642+T642)*BG642,2)),IF(Dane!$C$9=3,IF(ROUND((S642+T642)*BG642,2)&gt;$AN$1,$AN$1,ROUND((S642+T642)*BG642,2)),0))</f>
        <v>0</v>
      </c>
      <c r="BI642" s="39">
        <v>0</v>
      </c>
      <c r="BJ642" s="39">
        <f>IF(Dane!$C$9=3,IFERROR(J642/AB642,0),0)</f>
        <v>0</v>
      </c>
      <c r="BK642" s="39">
        <f>IF(Dane!$C$9=3,IFERROR(ROUND(J642-ROUND(J642*0.0976,2)-ROUND(J642*0.015,2)-ROUND(J642*0.0245,2),2)/AB642,0),0)</f>
        <v>0</v>
      </c>
      <c r="BL642" s="39">
        <f t="shared" si="152"/>
        <v>0</v>
      </c>
      <c r="BM642" s="39">
        <f t="shared" si="153"/>
        <v>0</v>
      </c>
      <c r="BN642" s="39">
        <f t="shared" si="143"/>
        <v>0</v>
      </c>
      <c r="BO642" s="39">
        <f>IF(Dane!$C$9=3,IFERROR(BN642/AB642,0),0)</f>
        <v>0</v>
      </c>
      <c r="BP642" s="39">
        <f t="shared" si="154"/>
        <v>0</v>
      </c>
      <c r="BQ642" s="39">
        <v>0</v>
      </c>
      <c r="BR642" s="39">
        <f t="shared" si="155"/>
        <v>0</v>
      </c>
      <c r="BS642" s="39">
        <f>IF(Dane!$C$9=3,IF(ROUND((X642+Y642)*BR642,2)&gt;$AN$1,$AN$1,ROUND((X642+Y642)*BR642,2)),0)</f>
        <v>0</v>
      </c>
      <c r="BT642" s="39">
        <v>0</v>
      </c>
    </row>
    <row r="643" spans="1:72">
      <c r="A643" s="87">
        <v>634</v>
      </c>
      <c r="B643" s="1"/>
      <c r="C643" s="1"/>
      <c r="D643" s="2"/>
      <c r="E643" s="3"/>
      <c r="F643" s="4"/>
      <c r="G643" s="5"/>
      <c r="H643" s="5"/>
      <c r="I643" s="6"/>
      <c r="J643" s="5"/>
      <c r="K643" s="5"/>
      <c r="L643" s="5"/>
      <c r="M643" s="55"/>
      <c r="N643" s="8"/>
      <c r="O643" s="105"/>
      <c r="P643" s="5"/>
      <c r="Q643" s="5"/>
      <c r="R643" s="105">
        <f>Dane!$C$10</f>
        <v>0</v>
      </c>
      <c r="S643" s="8"/>
      <c r="T643" s="105"/>
      <c r="U643" s="5"/>
      <c r="V643" s="5"/>
      <c r="W643" s="107">
        <f>Dane!$C$11</f>
        <v>0</v>
      </c>
      <c r="X643" s="8"/>
      <c r="Y643" s="105"/>
      <c r="Z643" s="5"/>
      <c r="AA643" s="5"/>
      <c r="AB643" s="110">
        <f>Dane!$C$12</f>
        <v>0</v>
      </c>
      <c r="AC643" s="108">
        <f>IF(Dane!$E$3=1,AP643+BA643+BL643,IF(Dane!$E$3=2,AT643+BE643+BP643,AW643+BH643+BS643))</f>
        <v>0</v>
      </c>
      <c r="AD643" s="14">
        <f>IF(Dane!$E$3=1,AQ643+BB643+BM643,IF(Dane!$E$3=2,AU643+BF643+BQ643,AX643+BI643+BT643))</f>
        <v>0</v>
      </c>
      <c r="AE643" s="14">
        <f>IF((J643*Dane!$C$9)-AC643&lt;0,0,(J643*Dane!$C$9)-AC643)</f>
        <v>0</v>
      </c>
      <c r="AF643" s="61">
        <f>IF((K643*Dane!$C$9)-AD643&lt;0,0,(K643*Dane!$C$9)-AD643)</f>
        <v>0</v>
      </c>
      <c r="AG643" s="93"/>
      <c r="AH643" s="84">
        <f>IF(Dane!$E$3=1,AP643,IF(Dane!$E$3=2,AT643,AW643))</f>
        <v>0</v>
      </c>
      <c r="AI643" s="84">
        <f>IF(Dane!$E$3=1,AQ643,IF(Dane!$E$3=2,AU643,AX643))</f>
        <v>0</v>
      </c>
      <c r="AJ643" s="84">
        <f>IF(Dane!$E$3=1,BA643,IF(Dane!$E$3=2,BE643,BH643))</f>
        <v>0</v>
      </c>
      <c r="AK643" s="84">
        <f>IF(Dane!$E$3=1,BB643,IF(Dane!$E$3=2,BF643,BI643))</f>
        <v>0</v>
      </c>
      <c r="AL643" s="84">
        <f>IF(Dane!$E$3=1,BL643,IF(Dane!$E$3=2,BP643,BS643))</f>
        <v>0</v>
      </c>
      <c r="AM643" s="84">
        <f>IF(Dane!$E$3=1,BM643,IF(Dane!$E$3=2,BQ643,BT643))</f>
        <v>0</v>
      </c>
      <c r="AN643" s="39">
        <f>IF(Dane!$C$9="",0,IFERROR(J643/R643,0))</f>
        <v>0</v>
      </c>
      <c r="AO643" s="39">
        <f>IF(Dane!$C$9="",0,IFERROR(ROUND(J643-ROUND(J643*0.0976,2)-ROUND(J643*0.015,2)-ROUND(J643*0.0245,2),2)/R643,0))</f>
        <v>0</v>
      </c>
      <c r="AP643" s="39">
        <f t="shared" si="144"/>
        <v>0</v>
      </c>
      <c r="AQ643" s="39">
        <f t="shared" si="145"/>
        <v>0</v>
      </c>
      <c r="AR643" s="39">
        <f t="shared" si="141"/>
        <v>0</v>
      </c>
      <c r="AS643" s="39">
        <f>IF(Dane!$C$9="",0,IFERROR(AR643/R643,0))</f>
        <v>0</v>
      </c>
      <c r="AT643" s="39">
        <f t="shared" si="146"/>
        <v>0</v>
      </c>
      <c r="AU643" s="39">
        <v>0</v>
      </c>
      <c r="AV643" s="39">
        <f t="shared" si="147"/>
        <v>0</v>
      </c>
      <c r="AW643" s="39">
        <f>IF(Dane!$C$9="",0,IF(ROUND((N643+O643)*AV643,2)&gt;$AN$1,$AN$1,ROUND((N643+O643)*AV643,2)))</f>
        <v>0</v>
      </c>
      <c r="AX643" s="39">
        <v>0</v>
      </c>
      <c r="AY643" s="39">
        <f>IF(Dane!$C$9=2,IFERROR(J643/W643,0),IF(Dane!$C$9=3,IFERROR(J643/W643,0),0))</f>
        <v>0</v>
      </c>
      <c r="AZ643" s="39">
        <f>IF(Dane!$C$9=2,IFERROR(ROUND(J643-ROUND(J643*0.0976,2)-ROUND(J643*0.015,2)-ROUND(J643*0.0245,2),2)/W643,0),IF(Dane!$C$9=3,IFERROR(ROUND(J643-ROUND(J643*0.0976,2)-ROUND(J643*0.015,2)-ROUND(J643*0.0245,2),2)/W643,0),0))</f>
        <v>0</v>
      </c>
      <c r="BA643" s="39">
        <f t="shared" si="148"/>
        <v>0</v>
      </c>
      <c r="BB643" s="39">
        <f t="shared" si="149"/>
        <v>0</v>
      </c>
      <c r="BC643" s="39">
        <f t="shared" si="142"/>
        <v>0</v>
      </c>
      <c r="BD643" s="39">
        <f>IF(Dane!$C$9=2,IFERROR(BC643/W643,0),IF(Dane!$C$9=3,IFERROR(BC643/W643,0),0))</f>
        <v>0</v>
      </c>
      <c r="BE643" s="39">
        <f t="shared" si="150"/>
        <v>0</v>
      </c>
      <c r="BF643" s="39">
        <v>0</v>
      </c>
      <c r="BG643" s="39">
        <f t="shared" si="151"/>
        <v>0</v>
      </c>
      <c r="BH643" s="39">
        <f>IF(Dane!$C$9=2,IF(ROUND((S643+T643)*BG643,2)&gt;$AN$1,$AN$1,ROUND((S643+T643)*BG643,2)),IF(Dane!$C$9=3,IF(ROUND((S643+T643)*BG643,2)&gt;$AN$1,$AN$1,ROUND((S643+T643)*BG643,2)),0))</f>
        <v>0</v>
      </c>
      <c r="BI643" s="39">
        <v>0</v>
      </c>
      <c r="BJ643" s="39">
        <f>IF(Dane!$C$9=3,IFERROR(J643/AB643,0),0)</f>
        <v>0</v>
      </c>
      <c r="BK643" s="39">
        <f>IF(Dane!$C$9=3,IFERROR(ROUND(J643-ROUND(J643*0.0976,2)-ROUND(J643*0.015,2)-ROUND(J643*0.0245,2),2)/AB643,0),0)</f>
        <v>0</v>
      </c>
      <c r="BL643" s="39">
        <f t="shared" si="152"/>
        <v>0</v>
      </c>
      <c r="BM643" s="39">
        <f t="shared" si="153"/>
        <v>0</v>
      </c>
      <c r="BN643" s="39">
        <f t="shared" si="143"/>
        <v>0</v>
      </c>
      <c r="BO643" s="39">
        <f>IF(Dane!$C$9=3,IFERROR(BN643/AB643,0),0)</f>
        <v>0</v>
      </c>
      <c r="BP643" s="39">
        <f t="shared" si="154"/>
        <v>0</v>
      </c>
      <c r="BQ643" s="39">
        <v>0</v>
      </c>
      <c r="BR643" s="39">
        <f t="shared" si="155"/>
        <v>0</v>
      </c>
      <c r="BS643" s="39">
        <f>IF(Dane!$C$9=3,IF(ROUND((X643+Y643)*BR643,2)&gt;$AN$1,$AN$1,ROUND((X643+Y643)*BR643,2)),0)</f>
        <v>0</v>
      </c>
      <c r="BT643" s="39">
        <v>0</v>
      </c>
    </row>
    <row r="644" spans="1:72">
      <c r="A644" s="87">
        <v>635</v>
      </c>
      <c r="B644" s="1"/>
      <c r="C644" s="1"/>
      <c r="D644" s="2"/>
      <c r="E644" s="3"/>
      <c r="F644" s="4"/>
      <c r="G644" s="5"/>
      <c r="H644" s="5"/>
      <c r="I644" s="6"/>
      <c r="J644" s="5"/>
      <c r="K644" s="5"/>
      <c r="L644" s="5"/>
      <c r="M644" s="55"/>
      <c r="N644" s="8"/>
      <c r="O644" s="105"/>
      <c r="P644" s="5"/>
      <c r="Q644" s="5"/>
      <c r="R644" s="105">
        <f>Dane!$C$10</f>
        <v>0</v>
      </c>
      <c r="S644" s="8"/>
      <c r="T644" s="105"/>
      <c r="U644" s="5"/>
      <c r="V644" s="5"/>
      <c r="W644" s="107">
        <f>Dane!$C$11</f>
        <v>0</v>
      </c>
      <c r="X644" s="8"/>
      <c r="Y644" s="105"/>
      <c r="Z644" s="5"/>
      <c r="AA644" s="5"/>
      <c r="AB644" s="110">
        <f>Dane!$C$12</f>
        <v>0</v>
      </c>
      <c r="AC644" s="108">
        <f>IF(Dane!$E$3=1,AP644+BA644+BL644,IF(Dane!$E$3=2,AT644+BE644+BP644,AW644+BH644+BS644))</f>
        <v>0</v>
      </c>
      <c r="AD644" s="14">
        <f>IF(Dane!$E$3=1,AQ644+BB644+BM644,IF(Dane!$E$3=2,AU644+BF644+BQ644,AX644+BI644+BT644))</f>
        <v>0</v>
      </c>
      <c r="AE644" s="14">
        <f>IF((J644*Dane!$C$9)-AC644&lt;0,0,(J644*Dane!$C$9)-AC644)</f>
        <v>0</v>
      </c>
      <c r="AF644" s="61">
        <f>IF((K644*Dane!$C$9)-AD644&lt;0,0,(K644*Dane!$C$9)-AD644)</f>
        <v>0</v>
      </c>
      <c r="AG644" s="93"/>
      <c r="AH644" s="84">
        <f>IF(Dane!$E$3=1,AP644,IF(Dane!$E$3=2,AT644,AW644))</f>
        <v>0</v>
      </c>
      <c r="AI644" s="84">
        <f>IF(Dane!$E$3=1,AQ644,IF(Dane!$E$3=2,AU644,AX644))</f>
        <v>0</v>
      </c>
      <c r="AJ644" s="84">
        <f>IF(Dane!$E$3=1,BA644,IF(Dane!$E$3=2,BE644,BH644))</f>
        <v>0</v>
      </c>
      <c r="AK644" s="84">
        <f>IF(Dane!$E$3=1,BB644,IF(Dane!$E$3=2,BF644,BI644))</f>
        <v>0</v>
      </c>
      <c r="AL644" s="84">
        <f>IF(Dane!$E$3=1,BL644,IF(Dane!$E$3=2,BP644,BS644))</f>
        <v>0</v>
      </c>
      <c r="AM644" s="84">
        <f>IF(Dane!$E$3=1,BM644,IF(Dane!$E$3=2,BQ644,BT644))</f>
        <v>0</v>
      </c>
      <c r="AN644" s="39">
        <f>IF(Dane!$C$9="",0,IFERROR(J644/R644,0))</f>
        <v>0</v>
      </c>
      <c r="AO644" s="39">
        <f>IF(Dane!$C$9="",0,IFERROR(ROUND(J644-ROUND(J644*0.0976,2)-ROUND(J644*0.015,2)-ROUND(J644*0.0245,2),2)/R644,0))</f>
        <v>0</v>
      </c>
      <c r="AP644" s="39">
        <f t="shared" si="144"/>
        <v>0</v>
      </c>
      <c r="AQ644" s="39">
        <f t="shared" si="145"/>
        <v>0</v>
      </c>
      <c r="AR644" s="39">
        <f t="shared" si="141"/>
        <v>0</v>
      </c>
      <c r="AS644" s="39">
        <f>IF(Dane!$C$9="",0,IFERROR(AR644/R644,0))</f>
        <v>0</v>
      </c>
      <c r="AT644" s="39">
        <f t="shared" si="146"/>
        <v>0</v>
      </c>
      <c r="AU644" s="39">
        <v>0</v>
      </c>
      <c r="AV644" s="39">
        <f t="shared" si="147"/>
        <v>0</v>
      </c>
      <c r="AW644" s="39">
        <f>IF(Dane!$C$9="",0,IF(ROUND((N644+O644)*AV644,2)&gt;$AN$1,$AN$1,ROUND((N644+O644)*AV644,2)))</f>
        <v>0</v>
      </c>
      <c r="AX644" s="39">
        <v>0</v>
      </c>
      <c r="AY644" s="39">
        <f>IF(Dane!$C$9=2,IFERROR(J644/W644,0),IF(Dane!$C$9=3,IFERROR(J644/W644,0),0))</f>
        <v>0</v>
      </c>
      <c r="AZ644" s="39">
        <f>IF(Dane!$C$9=2,IFERROR(ROUND(J644-ROUND(J644*0.0976,2)-ROUND(J644*0.015,2)-ROUND(J644*0.0245,2),2)/W644,0),IF(Dane!$C$9=3,IFERROR(ROUND(J644-ROUND(J644*0.0976,2)-ROUND(J644*0.015,2)-ROUND(J644*0.0245,2),2)/W644,0),0))</f>
        <v>0</v>
      </c>
      <c r="BA644" s="39">
        <f t="shared" si="148"/>
        <v>0</v>
      </c>
      <c r="BB644" s="39">
        <f t="shared" si="149"/>
        <v>0</v>
      </c>
      <c r="BC644" s="39">
        <f t="shared" si="142"/>
        <v>0</v>
      </c>
      <c r="BD644" s="39">
        <f>IF(Dane!$C$9=2,IFERROR(BC644/W644,0),IF(Dane!$C$9=3,IFERROR(BC644/W644,0),0))</f>
        <v>0</v>
      </c>
      <c r="BE644" s="39">
        <f t="shared" si="150"/>
        <v>0</v>
      </c>
      <c r="BF644" s="39">
        <v>0</v>
      </c>
      <c r="BG644" s="39">
        <f t="shared" si="151"/>
        <v>0</v>
      </c>
      <c r="BH644" s="39">
        <f>IF(Dane!$C$9=2,IF(ROUND((S644+T644)*BG644,2)&gt;$AN$1,$AN$1,ROUND((S644+T644)*BG644,2)),IF(Dane!$C$9=3,IF(ROUND((S644+T644)*BG644,2)&gt;$AN$1,$AN$1,ROUND((S644+T644)*BG644,2)),0))</f>
        <v>0</v>
      </c>
      <c r="BI644" s="39">
        <v>0</v>
      </c>
      <c r="BJ644" s="39">
        <f>IF(Dane!$C$9=3,IFERROR(J644/AB644,0),0)</f>
        <v>0</v>
      </c>
      <c r="BK644" s="39">
        <f>IF(Dane!$C$9=3,IFERROR(ROUND(J644-ROUND(J644*0.0976,2)-ROUND(J644*0.015,2)-ROUND(J644*0.0245,2),2)/AB644,0),0)</f>
        <v>0</v>
      </c>
      <c r="BL644" s="39">
        <f t="shared" si="152"/>
        <v>0</v>
      </c>
      <c r="BM644" s="39">
        <f t="shared" si="153"/>
        <v>0</v>
      </c>
      <c r="BN644" s="39">
        <f t="shared" si="143"/>
        <v>0</v>
      </c>
      <c r="BO644" s="39">
        <f>IF(Dane!$C$9=3,IFERROR(BN644/AB644,0),0)</f>
        <v>0</v>
      </c>
      <c r="BP644" s="39">
        <f t="shared" si="154"/>
        <v>0</v>
      </c>
      <c r="BQ644" s="39">
        <v>0</v>
      </c>
      <c r="BR644" s="39">
        <f t="shared" si="155"/>
        <v>0</v>
      </c>
      <c r="BS644" s="39">
        <f>IF(Dane!$C$9=3,IF(ROUND((X644+Y644)*BR644,2)&gt;$AN$1,$AN$1,ROUND((X644+Y644)*BR644,2)),0)</f>
        <v>0</v>
      </c>
      <c r="BT644" s="39">
        <v>0</v>
      </c>
    </row>
    <row r="645" spans="1:72">
      <c r="A645" s="87">
        <v>636</v>
      </c>
      <c r="B645" s="1"/>
      <c r="C645" s="1"/>
      <c r="D645" s="2"/>
      <c r="E645" s="3"/>
      <c r="F645" s="4"/>
      <c r="G645" s="5"/>
      <c r="H645" s="5"/>
      <c r="I645" s="6"/>
      <c r="J645" s="5"/>
      <c r="K645" s="5"/>
      <c r="L645" s="5"/>
      <c r="M645" s="55"/>
      <c r="N645" s="8"/>
      <c r="O645" s="105"/>
      <c r="P645" s="5"/>
      <c r="Q645" s="5"/>
      <c r="R645" s="105">
        <f>Dane!$C$10</f>
        <v>0</v>
      </c>
      <c r="S645" s="8"/>
      <c r="T645" s="105"/>
      <c r="U645" s="5"/>
      <c r="V645" s="5"/>
      <c r="W645" s="107">
        <f>Dane!$C$11</f>
        <v>0</v>
      </c>
      <c r="X645" s="8"/>
      <c r="Y645" s="105"/>
      <c r="Z645" s="5"/>
      <c r="AA645" s="5"/>
      <c r="AB645" s="110">
        <f>Dane!$C$12</f>
        <v>0</v>
      </c>
      <c r="AC645" s="108">
        <f>IF(Dane!$E$3=1,AP645+BA645+BL645,IF(Dane!$E$3=2,AT645+BE645+BP645,AW645+BH645+BS645))</f>
        <v>0</v>
      </c>
      <c r="AD645" s="14">
        <f>IF(Dane!$E$3=1,AQ645+BB645+BM645,IF(Dane!$E$3=2,AU645+BF645+BQ645,AX645+BI645+BT645))</f>
        <v>0</v>
      </c>
      <c r="AE645" s="14">
        <f>IF((J645*Dane!$C$9)-AC645&lt;0,0,(J645*Dane!$C$9)-AC645)</f>
        <v>0</v>
      </c>
      <c r="AF645" s="61">
        <f>IF((K645*Dane!$C$9)-AD645&lt;0,0,(K645*Dane!$C$9)-AD645)</f>
        <v>0</v>
      </c>
      <c r="AG645" s="93"/>
      <c r="AH645" s="84">
        <f>IF(Dane!$E$3=1,AP645,IF(Dane!$E$3=2,AT645,AW645))</f>
        <v>0</v>
      </c>
      <c r="AI645" s="84">
        <f>IF(Dane!$E$3=1,AQ645,IF(Dane!$E$3=2,AU645,AX645))</f>
        <v>0</v>
      </c>
      <c r="AJ645" s="84">
        <f>IF(Dane!$E$3=1,BA645,IF(Dane!$E$3=2,BE645,BH645))</f>
        <v>0</v>
      </c>
      <c r="AK645" s="84">
        <f>IF(Dane!$E$3=1,BB645,IF(Dane!$E$3=2,BF645,BI645))</f>
        <v>0</v>
      </c>
      <c r="AL645" s="84">
        <f>IF(Dane!$E$3=1,BL645,IF(Dane!$E$3=2,BP645,BS645))</f>
        <v>0</v>
      </c>
      <c r="AM645" s="84">
        <f>IF(Dane!$E$3=1,BM645,IF(Dane!$E$3=2,BQ645,BT645))</f>
        <v>0</v>
      </c>
      <c r="AN645" s="39">
        <f>IF(Dane!$C$9="",0,IFERROR(J645/R645,0))</f>
        <v>0</v>
      </c>
      <c r="AO645" s="39">
        <f>IF(Dane!$C$9="",0,IFERROR(ROUND(J645-ROUND(J645*0.0976,2)-ROUND(J645*0.015,2)-ROUND(J645*0.0245,2),2)/R645,0))</f>
        <v>0</v>
      </c>
      <c r="AP645" s="39">
        <f t="shared" si="144"/>
        <v>0</v>
      </c>
      <c r="AQ645" s="39">
        <f t="shared" si="145"/>
        <v>0</v>
      </c>
      <c r="AR645" s="39">
        <f t="shared" si="141"/>
        <v>0</v>
      </c>
      <c r="AS645" s="39">
        <f>IF(Dane!$C$9="",0,IFERROR(AR645/R645,0))</f>
        <v>0</v>
      </c>
      <c r="AT645" s="39">
        <f t="shared" si="146"/>
        <v>0</v>
      </c>
      <c r="AU645" s="39">
        <v>0</v>
      </c>
      <c r="AV645" s="39">
        <f t="shared" si="147"/>
        <v>0</v>
      </c>
      <c r="AW645" s="39">
        <f>IF(Dane!$C$9="",0,IF(ROUND((N645+O645)*AV645,2)&gt;$AN$1,$AN$1,ROUND((N645+O645)*AV645,2)))</f>
        <v>0</v>
      </c>
      <c r="AX645" s="39">
        <v>0</v>
      </c>
      <c r="AY645" s="39">
        <f>IF(Dane!$C$9=2,IFERROR(J645/W645,0),IF(Dane!$C$9=3,IFERROR(J645/W645,0),0))</f>
        <v>0</v>
      </c>
      <c r="AZ645" s="39">
        <f>IF(Dane!$C$9=2,IFERROR(ROUND(J645-ROUND(J645*0.0976,2)-ROUND(J645*0.015,2)-ROUND(J645*0.0245,2),2)/W645,0),IF(Dane!$C$9=3,IFERROR(ROUND(J645-ROUND(J645*0.0976,2)-ROUND(J645*0.015,2)-ROUND(J645*0.0245,2),2)/W645,0),0))</f>
        <v>0</v>
      </c>
      <c r="BA645" s="39">
        <f t="shared" si="148"/>
        <v>0</v>
      </c>
      <c r="BB645" s="39">
        <f t="shared" si="149"/>
        <v>0</v>
      </c>
      <c r="BC645" s="39">
        <f t="shared" si="142"/>
        <v>0</v>
      </c>
      <c r="BD645" s="39">
        <f>IF(Dane!$C$9=2,IFERROR(BC645/W645,0),IF(Dane!$C$9=3,IFERROR(BC645/W645,0),0))</f>
        <v>0</v>
      </c>
      <c r="BE645" s="39">
        <f t="shared" si="150"/>
        <v>0</v>
      </c>
      <c r="BF645" s="39">
        <v>0</v>
      </c>
      <c r="BG645" s="39">
        <f t="shared" si="151"/>
        <v>0</v>
      </c>
      <c r="BH645" s="39">
        <f>IF(Dane!$C$9=2,IF(ROUND((S645+T645)*BG645,2)&gt;$AN$1,$AN$1,ROUND((S645+T645)*BG645,2)),IF(Dane!$C$9=3,IF(ROUND((S645+T645)*BG645,2)&gt;$AN$1,$AN$1,ROUND((S645+T645)*BG645,2)),0))</f>
        <v>0</v>
      </c>
      <c r="BI645" s="39">
        <v>0</v>
      </c>
      <c r="BJ645" s="39">
        <f>IF(Dane!$C$9=3,IFERROR(J645/AB645,0),0)</f>
        <v>0</v>
      </c>
      <c r="BK645" s="39">
        <f>IF(Dane!$C$9=3,IFERROR(ROUND(J645-ROUND(J645*0.0976,2)-ROUND(J645*0.015,2)-ROUND(J645*0.0245,2),2)/AB645,0),0)</f>
        <v>0</v>
      </c>
      <c r="BL645" s="39">
        <f t="shared" si="152"/>
        <v>0</v>
      </c>
      <c r="BM645" s="39">
        <f t="shared" si="153"/>
        <v>0</v>
      </c>
      <c r="BN645" s="39">
        <f t="shared" si="143"/>
        <v>0</v>
      </c>
      <c r="BO645" s="39">
        <f>IF(Dane!$C$9=3,IFERROR(BN645/AB645,0),0)</f>
        <v>0</v>
      </c>
      <c r="BP645" s="39">
        <f t="shared" si="154"/>
        <v>0</v>
      </c>
      <c r="BQ645" s="39">
        <v>0</v>
      </c>
      <c r="BR645" s="39">
        <f t="shared" si="155"/>
        <v>0</v>
      </c>
      <c r="BS645" s="39">
        <f>IF(Dane!$C$9=3,IF(ROUND((X645+Y645)*BR645,2)&gt;$AN$1,$AN$1,ROUND((X645+Y645)*BR645,2)),0)</f>
        <v>0</v>
      </c>
      <c r="BT645" s="39">
        <v>0</v>
      </c>
    </row>
    <row r="646" spans="1:72">
      <c r="A646" s="87">
        <v>637</v>
      </c>
      <c r="B646" s="1"/>
      <c r="C646" s="1"/>
      <c r="D646" s="2"/>
      <c r="E646" s="3"/>
      <c r="F646" s="4"/>
      <c r="G646" s="5"/>
      <c r="H646" s="5"/>
      <c r="I646" s="6"/>
      <c r="J646" s="5"/>
      <c r="K646" s="5"/>
      <c r="L646" s="5"/>
      <c r="M646" s="55"/>
      <c r="N646" s="8"/>
      <c r="O646" s="105"/>
      <c r="P646" s="5"/>
      <c r="Q646" s="5"/>
      <c r="R646" s="105">
        <f>Dane!$C$10</f>
        <v>0</v>
      </c>
      <c r="S646" s="8"/>
      <c r="T646" s="105"/>
      <c r="U646" s="5"/>
      <c r="V646" s="5"/>
      <c r="W646" s="107">
        <f>Dane!$C$11</f>
        <v>0</v>
      </c>
      <c r="X646" s="8"/>
      <c r="Y646" s="105"/>
      <c r="Z646" s="5"/>
      <c r="AA646" s="5"/>
      <c r="AB646" s="110">
        <f>Dane!$C$12</f>
        <v>0</v>
      </c>
      <c r="AC646" s="108">
        <f>IF(Dane!$E$3=1,AP646+BA646+BL646,IF(Dane!$E$3=2,AT646+BE646+BP646,AW646+BH646+BS646))</f>
        <v>0</v>
      </c>
      <c r="AD646" s="14">
        <f>IF(Dane!$E$3=1,AQ646+BB646+BM646,IF(Dane!$E$3=2,AU646+BF646+BQ646,AX646+BI646+BT646))</f>
        <v>0</v>
      </c>
      <c r="AE646" s="14">
        <f>IF((J646*Dane!$C$9)-AC646&lt;0,0,(J646*Dane!$C$9)-AC646)</f>
        <v>0</v>
      </c>
      <c r="AF646" s="61">
        <f>IF((K646*Dane!$C$9)-AD646&lt;0,0,(K646*Dane!$C$9)-AD646)</f>
        <v>0</v>
      </c>
      <c r="AG646" s="93"/>
      <c r="AH646" s="84">
        <f>IF(Dane!$E$3=1,AP646,IF(Dane!$E$3=2,AT646,AW646))</f>
        <v>0</v>
      </c>
      <c r="AI646" s="84">
        <f>IF(Dane!$E$3=1,AQ646,IF(Dane!$E$3=2,AU646,AX646))</f>
        <v>0</v>
      </c>
      <c r="AJ646" s="84">
        <f>IF(Dane!$E$3=1,BA646,IF(Dane!$E$3=2,BE646,BH646))</f>
        <v>0</v>
      </c>
      <c r="AK646" s="84">
        <f>IF(Dane!$E$3=1,BB646,IF(Dane!$E$3=2,BF646,BI646))</f>
        <v>0</v>
      </c>
      <c r="AL646" s="84">
        <f>IF(Dane!$E$3=1,BL646,IF(Dane!$E$3=2,BP646,BS646))</f>
        <v>0</v>
      </c>
      <c r="AM646" s="84">
        <f>IF(Dane!$E$3=1,BM646,IF(Dane!$E$3=2,BQ646,BT646))</f>
        <v>0</v>
      </c>
      <c r="AN646" s="39">
        <f>IF(Dane!$C$9="",0,IFERROR(J646/R646,0))</f>
        <v>0</v>
      </c>
      <c r="AO646" s="39">
        <f>IF(Dane!$C$9="",0,IFERROR(ROUND(J646-ROUND(J646*0.0976,2)-ROUND(J646*0.015,2)-ROUND(J646*0.0245,2),2)/R646,0))</f>
        <v>0</v>
      </c>
      <c r="AP646" s="39">
        <f t="shared" si="144"/>
        <v>0</v>
      </c>
      <c r="AQ646" s="39">
        <f t="shared" si="145"/>
        <v>0</v>
      </c>
      <c r="AR646" s="39">
        <f t="shared" si="141"/>
        <v>0</v>
      </c>
      <c r="AS646" s="39">
        <f>IF(Dane!$C$9="",0,IFERROR(AR646/R646,0))</f>
        <v>0</v>
      </c>
      <c r="AT646" s="39">
        <f t="shared" si="146"/>
        <v>0</v>
      </c>
      <c r="AU646" s="39">
        <v>0</v>
      </c>
      <c r="AV646" s="39">
        <f t="shared" si="147"/>
        <v>0</v>
      </c>
      <c r="AW646" s="39">
        <f>IF(Dane!$C$9="",0,IF(ROUND((N646+O646)*AV646,2)&gt;$AN$1,$AN$1,ROUND((N646+O646)*AV646,2)))</f>
        <v>0</v>
      </c>
      <c r="AX646" s="39">
        <v>0</v>
      </c>
      <c r="AY646" s="39">
        <f>IF(Dane!$C$9=2,IFERROR(J646/W646,0),IF(Dane!$C$9=3,IFERROR(J646/W646,0),0))</f>
        <v>0</v>
      </c>
      <c r="AZ646" s="39">
        <f>IF(Dane!$C$9=2,IFERROR(ROUND(J646-ROUND(J646*0.0976,2)-ROUND(J646*0.015,2)-ROUND(J646*0.0245,2),2)/W646,0),IF(Dane!$C$9=3,IFERROR(ROUND(J646-ROUND(J646*0.0976,2)-ROUND(J646*0.015,2)-ROUND(J646*0.0245,2),2)/W646,0),0))</f>
        <v>0</v>
      </c>
      <c r="BA646" s="39">
        <f t="shared" si="148"/>
        <v>0</v>
      </c>
      <c r="BB646" s="39">
        <f t="shared" si="149"/>
        <v>0</v>
      </c>
      <c r="BC646" s="39">
        <f t="shared" si="142"/>
        <v>0</v>
      </c>
      <c r="BD646" s="39">
        <f>IF(Dane!$C$9=2,IFERROR(BC646/W646,0),IF(Dane!$C$9=3,IFERROR(BC646/W646,0),0))</f>
        <v>0</v>
      </c>
      <c r="BE646" s="39">
        <f t="shared" si="150"/>
        <v>0</v>
      </c>
      <c r="BF646" s="39">
        <v>0</v>
      </c>
      <c r="BG646" s="39">
        <f t="shared" si="151"/>
        <v>0</v>
      </c>
      <c r="BH646" s="39">
        <f>IF(Dane!$C$9=2,IF(ROUND((S646+T646)*BG646,2)&gt;$AN$1,$AN$1,ROUND((S646+T646)*BG646,2)),IF(Dane!$C$9=3,IF(ROUND((S646+T646)*BG646,2)&gt;$AN$1,$AN$1,ROUND((S646+T646)*BG646,2)),0))</f>
        <v>0</v>
      </c>
      <c r="BI646" s="39">
        <v>0</v>
      </c>
      <c r="BJ646" s="39">
        <f>IF(Dane!$C$9=3,IFERROR(J646/AB646,0),0)</f>
        <v>0</v>
      </c>
      <c r="BK646" s="39">
        <f>IF(Dane!$C$9=3,IFERROR(ROUND(J646-ROUND(J646*0.0976,2)-ROUND(J646*0.015,2)-ROUND(J646*0.0245,2),2)/AB646,0),0)</f>
        <v>0</v>
      </c>
      <c r="BL646" s="39">
        <f t="shared" si="152"/>
        <v>0</v>
      </c>
      <c r="BM646" s="39">
        <f t="shared" si="153"/>
        <v>0</v>
      </c>
      <c r="BN646" s="39">
        <f t="shared" si="143"/>
        <v>0</v>
      </c>
      <c r="BO646" s="39">
        <f>IF(Dane!$C$9=3,IFERROR(BN646/AB646,0),0)</f>
        <v>0</v>
      </c>
      <c r="BP646" s="39">
        <f t="shared" si="154"/>
        <v>0</v>
      </c>
      <c r="BQ646" s="39">
        <v>0</v>
      </c>
      <c r="BR646" s="39">
        <f t="shared" si="155"/>
        <v>0</v>
      </c>
      <c r="BS646" s="39">
        <f>IF(Dane!$C$9=3,IF(ROUND((X646+Y646)*BR646,2)&gt;$AN$1,$AN$1,ROUND((X646+Y646)*BR646,2)),0)</f>
        <v>0</v>
      </c>
      <c r="BT646" s="39">
        <v>0</v>
      </c>
    </row>
    <row r="647" spans="1:72">
      <c r="A647" s="87">
        <v>638</v>
      </c>
      <c r="B647" s="1"/>
      <c r="C647" s="1"/>
      <c r="D647" s="2"/>
      <c r="E647" s="3"/>
      <c r="F647" s="4"/>
      <c r="G647" s="5"/>
      <c r="H647" s="5"/>
      <c r="I647" s="6"/>
      <c r="J647" s="5"/>
      <c r="K647" s="5"/>
      <c r="L647" s="5"/>
      <c r="M647" s="55"/>
      <c r="N647" s="8"/>
      <c r="O647" s="105"/>
      <c r="P647" s="5"/>
      <c r="Q647" s="5"/>
      <c r="R647" s="105">
        <f>Dane!$C$10</f>
        <v>0</v>
      </c>
      <c r="S647" s="8"/>
      <c r="T647" s="105"/>
      <c r="U647" s="5"/>
      <c r="V647" s="5"/>
      <c r="W647" s="107">
        <f>Dane!$C$11</f>
        <v>0</v>
      </c>
      <c r="X647" s="8"/>
      <c r="Y647" s="105"/>
      <c r="Z647" s="5"/>
      <c r="AA647" s="5"/>
      <c r="AB647" s="110">
        <f>Dane!$C$12</f>
        <v>0</v>
      </c>
      <c r="AC647" s="108">
        <f>IF(Dane!$E$3=1,AP647+BA647+BL647,IF(Dane!$E$3=2,AT647+BE647+BP647,AW647+BH647+BS647))</f>
        <v>0</v>
      </c>
      <c r="AD647" s="14">
        <f>IF(Dane!$E$3=1,AQ647+BB647+BM647,IF(Dane!$E$3=2,AU647+BF647+BQ647,AX647+BI647+BT647))</f>
        <v>0</v>
      </c>
      <c r="AE647" s="14">
        <f>IF((J647*Dane!$C$9)-AC647&lt;0,0,(J647*Dane!$C$9)-AC647)</f>
        <v>0</v>
      </c>
      <c r="AF647" s="61">
        <f>IF((K647*Dane!$C$9)-AD647&lt;0,0,(K647*Dane!$C$9)-AD647)</f>
        <v>0</v>
      </c>
      <c r="AG647" s="93"/>
      <c r="AH647" s="84">
        <f>IF(Dane!$E$3=1,AP647,IF(Dane!$E$3=2,AT647,AW647))</f>
        <v>0</v>
      </c>
      <c r="AI647" s="84">
        <f>IF(Dane!$E$3=1,AQ647,IF(Dane!$E$3=2,AU647,AX647))</f>
        <v>0</v>
      </c>
      <c r="AJ647" s="84">
        <f>IF(Dane!$E$3=1,BA647,IF(Dane!$E$3=2,BE647,BH647))</f>
        <v>0</v>
      </c>
      <c r="AK647" s="84">
        <f>IF(Dane!$E$3=1,BB647,IF(Dane!$E$3=2,BF647,BI647))</f>
        <v>0</v>
      </c>
      <c r="AL647" s="84">
        <f>IF(Dane!$E$3=1,BL647,IF(Dane!$E$3=2,BP647,BS647))</f>
        <v>0</v>
      </c>
      <c r="AM647" s="84">
        <f>IF(Dane!$E$3=1,BM647,IF(Dane!$E$3=2,BQ647,BT647))</f>
        <v>0</v>
      </c>
      <c r="AN647" s="39">
        <f>IF(Dane!$C$9="",0,IFERROR(J647/R647,0))</f>
        <v>0</v>
      </c>
      <c r="AO647" s="39">
        <f>IF(Dane!$C$9="",0,IFERROR(ROUND(J647-ROUND(J647*0.0976,2)-ROUND(J647*0.015,2)-ROUND(J647*0.0245,2),2)/R647,0))</f>
        <v>0</v>
      </c>
      <c r="AP647" s="39">
        <f t="shared" si="144"/>
        <v>0</v>
      </c>
      <c r="AQ647" s="39">
        <f t="shared" si="145"/>
        <v>0</v>
      </c>
      <c r="AR647" s="39">
        <f t="shared" si="141"/>
        <v>0</v>
      </c>
      <c r="AS647" s="39">
        <f>IF(Dane!$C$9="",0,IFERROR(AR647/R647,0))</f>
        <v>0</v>
      </c>
      <c r="AT647" s="39">
        <f t="shared" si="146"/>
        <v>0</v>
      </c>
      <c r="AU647" s="39">
        <v>0</v>
      </c>
      <c r="AV647" s="39">
        <f t="shared" si="147"/>
        <v>0</v>
      </c>
      <c r="AW647" s="39">
        <f>IF(Dane!$C$9="",0,IF(ROUND((N647+O647)*AV647,2)&gt;$AN$1,$AN$1,ROUND((N647+O647)*AV647,2)))</f>
        <v>0</v>
      </c>
      <c r="AX647" s="39">
        <v>0</v>
      </c>
      <c r="AY647" s="39">
        <f>IF(Dane!$C$9=2,IFERROR(J647/W647,0),IF(Dane!$C$9=3,IFERROR(J647/W647,0),0))</f>
        <v>0</v>
      </c>
      <c r="AZ647" s="39">
        <f>IF(Dane!$C$9=2,IFERROR(ROUND(J647-ROUND(J647*0.0976,2)-ROUND(J647*0.015,2)-ROUND(J647*0.0245,2),2)/W647,0),IF(Dane!$C$9=3,IFERROR(ROUND(J647-ROUND(J647*0.0976,2)-ROUND(J647*0.015,2)-ROUND(J647*0.0245,2),2)/W647,0),0))</f>
        <v>0</v>
      </c>
      <c r="BA647" s="39">
        <f t="shared" si="148"/>
        <v>0</v>
      </c>
      <c r="BB647" s="39">
        <f t="shared" si="149"/>
        <v>0</v>
      </c>
      <c r="BC647" s="39">
        <f t="shared" si="142"/>
        <v>0</v>
      </c>
      <c r="BD647" s="39">
        <f>IF(Dane!$C$9=2,IFERROR(BC647/W647,0),IF(Dane!$C$9=3,IFERROR(BC647/W647,0),0))</f>
        <v>0</v>
      </c>
      <c r="BE647" s="39">
        <f t="shared" si="150"/>
        <v>0</v>
      </c>
      <c r="BF647" s="39">
        <v>0</v>
      </c>
      <c r="BG647" s="39">
        <f t="shared" si="151"/>
        <v>0</v>
      </c>
      <c r="BH647" s="39">
        <f>IF(Dane!$C$9=2,IF(ROUND((S647+T647)*BG647,2)&gt;$AN$1,$AN$1,ROUND((S647+T647)*BG647,2)),IF(Dane!$C$9=3,IF(ROUND((S647+T647)*BG647,2)&gt;$AN$1,$AN$1,ROUND((S647+T647)*BG647,2)),0))</f>
        <v>0</v>
      </c>
      <c r="BI647" s="39">
        <v>0</v>
      </c>
      <c r="BJ647" s="39">
        <f>IF(Dane!$C$9=3,IFERROR(J647/AB647,0),0)</f>
        <v>0</v>
      </c>
      <c r="BK647" s="39">
        <f>IF(Dane!$C$9=3,IFERROR(ROUND(J647-ROUND(J647*0.0976,2)-ROUND(J647*0.015,2)-ROUND(J647*0.0245,2),2)/AB647,0),0)</f>
        <v>0</v>
      </c>
      <c r="BL647" s="39">
        <f t="shared" si="152"/>
        <v>0</v>
      </c>
      <c r="BM647" s="39">
        <f t="shared" si="153"/>
        <v>0</v>
      </c>
      <c r="BN647" s="39">
        <f t="shared" si="143"/>
        <v>0</v>
      </c>
      <c r="BO647" s="39">
        <f>IF(Dane!$C$9=3,IFERROR(BN647/AB647,0),0)</f>
        <v>0</v>
      </c>
      <c r="BP647" s="39">
        <f t="shared" si="154"/>
        <v>0</v>
      </c>
      <c r="BQ647" s="39">
        <v>0</v>
      </c>
      <c r="BR647" s="39">
        <f t="shared" si="155"/>
        <v>0</v>
      </c>
      <c r="BS647" s="39">
        <f>IF(Dane!$C$9=3,IF(ROUND((X647+Y647)*BR647,2)&gt;$AN$1,$AN$1,ROUND((X647+Y647)*BR647,2)),0)</f>
        <v>0</v>
      </c>
      <c r="BT647" s="39">
        <v>0</v>
      </c>
    </row>
    <row r="648" spans="1:72">
      <c r="A648" s="87">
        <v>639</v>
      </c>
      <c r="B648" s="1"/>
      <c r="C648" s="1"/>
      <c r="D648" s="2"/>
      <c r="E648" s="3"/>
      <c r="F648" s="4"/>
      <c r="G648" s="5"/>
      <c r="H648" s="5"/>
      <c r="I648" s="6"/>
      <c r="J648" s="5"/>
      <c r="K648" s="5"/>
      <c r="L648" s="5"/>
      <c r="M648" s="55"/>
      <c r="N648" s="8"/>
      <c r="O648" s="105"/>
      <c r="P648" s="5"/>
      <c r="Q648" s="5"/>
      <c r="R648" s="105">
        <f>Dane!$C$10</f>
        <v>0</v>
      </c>
      <c r="S648" s="8"/>
      <c r="T648" s="105"/>
      <c r="U648" s="5"/>
      <c r="V648" s="5"/>
      <c r="W648" s="107">
        <f>Dane!$C$11</f>
        <v>0</v>
      </c>
      <c r="X648" s="8"/>
      <c r="Y648" s="105"/>
      <c r="Z648" s="5"/>
      <c r="AA648" s="5"/>
      <c r="AB648" s="110">
        <f>Dane!$C$12</f>
        <v>0</v>
      </c>
      <c r="AC648" s="108">
        <f>IF(Dane!$E$3=1,AP648+BA648+BL648,IF(Dane!$E$3=2,AT648+BE648+BP648,AW648+BH648+BS648))</f>
        <v>0</v>
      </c>
      <c r="AD648" s="14">
        <f>IF(Dane!$E$3=1,AQ648+BB648+BM648,IF(Dane!$E$3=2,AU648+BF648+BQ648,AX648+BI648+BT648))</f>
        <v>0</v>
      </c>
      <c r="AE648" s="14">
        <f>IF((J648*Dane!$C$9)-AC648&lt;0,0,(J648*Dane!$C$9)-AC648)</f>
        <v>0</v>
      </c>
      <c r="AF648" s="61">
        <f>IF((K648*Dane!$C$9)-AD648&lt;0,0,(K648*Dane!$C$9)-AD648)</f>
        <v>0</v>
      </c>
      <c r="AG648" s="93"/>
      <c r="AH648" s="84">
        <f>IF(Dane!$E$3=1,AP648,IF(Dane!$E$3=2,AT648,AW648))</f>
        <v>0</v>
      </c>
      <c r="AI648" s="84">
        <f>IF(Dane!$E$3=1,AQ648,IF(Dane!$E$3=2,AU648,AX648))</f>
        <v>0</v>
      </c>
      <c r="AJ648" s="84">
        <f>IF(Dane!$E$3=1,BA648,IF(Dane!$E$3=2,BE648,BH648))</f>
        <v>0</v>
      </c>
      <c r="AK648" s="84">
        <f>IF(Dane!$E$3=1,BB648,IF(Dane!$E$3=2,BF648,BI648))</f>
        <v>0</v>
      </c>
      <c r="AL648" s="84">
        <f>IF(Dane!$E$3=1,BL648,IF(Dane!$E$3=2,BP648,BS648))</f>
        <v>0</v>
      </c>
      <c r="AM648" s="84">
        <f>IF(Dane!$E$3=1,BM648,IF(Dane!$E$3=2,BQ648,BT648))</f>
        <v>0</v>
      </c>
      <c r="AN648" s="39">
        <f>IF(Dane!$C$9="",0,IFERROR(J648/R648,0))</f>
        <v>0</v>
      </c>
      <c r="AO648" s="39">
        <f>IF(Dane!$C$9="",0,IFERROR(ROUND(J648-ROUND(J648*0.0976,2)-ROUND(J648*0.015,2)-ROUND(J648*0.0245,2),2)/R648,0))</f>
        <v>0</v>
      </c>
      <c r="AP648" s="39">
        <f t="shared" si="144"/>
        <v>0</v>
      </c>
      <c r="AQ648" s="39">
        <f t="shared" si="145"/>
        <v>0</v>
      </c>
      <c r="AR648" s="39">
        <f t="shared" si="141"/>
        <v>0</v>
      </c>
      <c r="AS648" s="39">
        <f>IF(Dane!$C$9="",0,IFERROR(AR648/R648,0))</f>
        <v>0</v>
      </c>
      <c r="AT648" s="39">
        <f t="shared" si="146"/>
        <v>0</v>
      </c>
      <c r="AU648" s="39">
        <v>0</v>
      </c>
      <c r="AV648" s="39">
        <f t="shared" si="147"/>
        <v>0</v>
      </c>
      <c r="AW648" s="39">
        <f>IF(Dane!$C$9="",0,IF(ROUND((N648+O648)*AV648,2)&gt;$AN$1,$AN$1,ROUND((N648+O648)*AV648,2)))</f>
        <v>0</v>
      </c>
      <c r="AX648" s="39">
        <v>0</v>
      </c>
      <c r="AY648" s="39">
        <f>IF(Dane!$C$9=2,IFERROR(J648/W648,0),IF(Dane!$C$9=3,IFERROR(J648/W648,0),0))</f>
        <v>0</v>
      </c>
      <c r="AZ648" s="39">
        <f>IF(Dane!$C$9=2,IFERROR(ROUND(J648-ROUND(J648*0.0976,2)-ROUND(J648*0.015,2)-ROUND(J648*0.0245,2),2)/W648,0),IF(Dane!$C$9=3,IFERROR(ROUND(J648-ROUND(J648*0.0976,2)-ROUND(J648*0.015,2)-ROUND(J648*0.0245,2),2)/W648,0),0))</f>
        <v>0</v>
      </c>
      <c r="BA648" s="39">
        <f t="shared" si="148"/>
        <v>0</v>
      </c>
      <c r="BB648" s="39">
        <f t="shared" si="149"/>
        <v>0</v>
      </c>
      <c r="BC648" s="39">
        <f t="shared" si="142"/>
        <v>0</v>
      </c>
      <c r="BD648" s="39">
        <f>IF(Dane!$C$9=2,IFERROR(BC648/W648,0),IF(Dane!$C$9=3,IFERROR(BC648/W648,0),0))</f>
        <v>0</v>
      </c>
      <c r="BE648" s="39">
        <f t="shared" si="150"/>
        <v>0</v>
      </c>
      <c r="BF648" s="39">
        <v>0</v>
      </c>
      <c r="BG648" s="39">
        <f t="shared" si="151"/>
        <v>0</v>
      </c>
      <c r="BH648" s="39">
        <f>IF(Dane!$C$9=2,IF(ROUND((S648+T648)*BG648,2)&gt;$AN$1,$AN$1,ROUND((S648+T648)*BG648,2)),IF(Dane!$C$9=3,IF(ROUND((S648+T648)*BG648,2)&gt;$AN$1,$AN$1,ROUND((S648+T648)*BG648,2)),0))</f>
        <v>0</v>
      </c>
      <c r="BI648" s="39">
        <v>0</v>
      </c>
      <c r="BJ648" s="39">
        <f>IF(Dane!$C$9=3,IFERROR(J648/AB648,0),0)</f>
        <v>0</v>
      </c>
      <c r="BK648" s="39">
        <f>IF(Dane!$C$9=3,IFERROR(ROUND(J648-ROUND(J648*0.0976,2)-ROUND(J648*0.015,2)-ROUND(J648*0.0245,2),2)/AB648,0),0)</f>
        <v>0</v>
      </c>
      <c r="BL648" s="39">
        <f t="shared" si="152"/>
        <v>0</v>
      </c>
      <c r="BM648" s="39">
        <f t="shared" si="153"/>
        <v>0</v>
      </c>
      <c r="BN648" s="39">
        <f t="shared" si="143"/>
        <v>0</v>
      </c>
      <c r="BO648" s="39">
        <f>IF(Dane!$C$9=3,IFERROR(BN648/AB648,0),0)</f>
        <v>0</v>
      </c>
      <c r="BP648" s="39">
        <f t="shared" si="154"/>
        <v>0</v>
      </c>
      <c r="BQ648" s="39">
        <v>0</v>
      </c>
      <c r="BR648" s="39">
        <f t="shared" si="155"/>
        <v>0</v>
      </c>
      <c r="BS648" s="39">
        <f>IF(Dane!$C$9=3,IF(ROUND((X648+Y648)*BR648,2)&gt;$AN$1,$AN$1,ROUND((X648+Y648)*BR648,2)),0)</f>
        <v>0</v>
      </c>
      <c r="BT648" s="39">
        <v>0</v>
      </c>
    </row>
    <row r="649" spans="1:72">
      <c r="A649" s="87">
        <v>640</v>
      </c>
      <c r="B649" s="1"/>
      <c r="C649" s="1"/>
      <c r="D649" s="2"/>
      <c r="E649" s="3"/>
      <c r="F649" s="4"/>
      <c r="G649" s="5"/>
      <c r="H649" s="5"/>
      <c r="I649" s="6"/>
      <c r="J649" s="5"/>
      <c r="K649" s="5"/>
      <c r="L649" s="5"/>
      <c r="M649" s="55"/>
      <c r="N649" s="8"/>
      <c r="O649" s="105"/>
      <c r="P649" s="5"/>
      <c r="Q649" s="5"/>
      <c r="R649" s="105">
        <f>Dane!$C$10</f>
        <v>0</v>
      </c>
      <c r="S649" s="8"/>
      <c r="T649" s="105"/>
      <c r="U649" s="5"/>
      <c r="V649" s="5"/>
      <c r="W649" s="107">
        <f>Dane!$C$11</f>
        <v>0</v>
      </c>
      <c r="X649" s="8"/>
      <c r="Y649" s="105"/>
      <c r="Z649" s="5"/>
      <c r="AA649" s="5"/>
      <c r="AB649" s="110">
        <f>Dane!$C$12</f>
        <v>0</v>
      </c>
      <c r="AC649" s="108">
        <f>IF(Dane!$E$3=1,AP649+BA649+BL649,IF(Dane!$E$3=2,AT649+BE649+BP649,AW649+BH649+BS649))</f>
        <v>0</v>
      </c>
      <c r="AD649" s="14">
        <f>IF(Dane!$E$3=1,AQ649+BB649+BM649,IF(Dane!$E$3=2,AU649+BF649+BQ649,AX649+BI649+BT649))</f>
        <v>0</v>
      </c>
      <c r="AE649" s="14">
        <f>IF((J649*Dane!$C$9)-AC649&lt;0,0,(J649*Dane!$C$9)-AC649)</f>
        <v>0</v>
      </c>
      <c r="AF649" s="61">
        <f>IF((K649*Dane!$C$9)-AD649&lt;0,0,(K649*Dane!$C$9)-AD649)</f>
        <v>0</v>
      </c>
      <c r="AG649" s="93"/>
      <c r="AH649" s="84">
        <f>IF(Dane!$E$3=1,AP649,IF(Dane!$E$3=2,AT649,AW649))</f>
        <v>0</v>
      </c>
      <c r="AI649" s="84">
        <f>IF(Dane!$E$3=1,AQ649,IF(Dane!$E$3=2,AU649,AX649))</f>
        <v>0</v>
      </c>
      <c r="AJ649" s="84">
        <f>IF(Dane!$E$3=1,BA649,IF(Dane!$E$3=2,BE649,BH649))</f>
        <v>0</v>
      </c>
      <c r="AK649" s="84">
        <f>IF(Dane!$E$3=1,BB649,IF(Dane!$E$3=2,BF649,BI649))</f>
        <v>0</v>
      </c>
      <c r="AL649" s="84">
        <f>IF(Dane!$E$3=1,BL649,IF(Dane!$E$3=2,BP649,BS649))</f>
        <v>0</v>
      </c>
      <c r="AM649" s="84">
        <f>IF(Dane!$E$3=1,BM649,IF(Dane!$E$3=2,BQ649,BT649))</f>
        <v>0</v>
      </c>
      <c r="AN649" s="39">
        <f>IF(Dane!$C$9="",0,IFERROR(J649/R649,0))</f>
        <v>0</v>
      </c>
      <c r="AO649" s="39">
        <f>IF(Dane!$C$9="",0,IFERROR(ROUND(J649-ROUND(J649*0.0976,2)-ROUND(J649*0.015,2)-ROUND(J649*0.0245,2),2)/R649,0))</f>
        <v>0</v>
      </c>
      <c r="AP649" s="39">
        <f t="shared" si="144"/>
        <v>0</v>
      </c>
      <c r="AQ649" s="39">
        <f t="shared" si="145"/>
        <v>0</v>
      </c>
      <c r="AR649" s="39">
        <f t="shared" si="141"/>
        <v>0</v>
      </c>
      <c r="AS649" s="39">
        <f>IF(Dane!$C$9="",0,IFERROR(AR649/R649,0))</f>
        <v>0</v>
      </c>
      <c r="AT649" s="39">
        <f t="shared" si="146"/>
        <v>0</v>
      </c>
      <c r="AU649" s="39">
        <v>0</v>
      </c>
      <c r="AV649" s="39">
        <f t="shared" si="147"/>
        <v>0</v>
      </c>
      <c r="AW649" s="39">
        <f>IF(Dane!$C$9="",0,IF(ROUND((N649+O649)*AV649,2)&gt;$AN$1,$AN$1,ROUND((N649+O649)*AV649,2)))</f>
        <v>0</v>
      </c>
      <c r="AX649" s="39">
        <v>0</v>
      </c>
      <c r="AY649" s="39">
        <f>IF(Dane!$C$9=2,IFERROR(J649/W649,0),IF(Dane!$C$9=3,IFERROR(J649/W649,0),0))</f>
        <v>0</v>
      </c>
      <c r="AZ649" s="39">
        <f>IF(Dane!$C$9=2,IFERROR(ROUND(J649-ROUND(J649*0.0976,2)-ROUND(J649*0.015,2)-ROUND(J649*0.0245,2),2)/W649,0),IF(Dane!$C$9=3,IFERROR(ROUND(J649-ROUND(J649*0.0976,2)-ROUND(J649*0.015,2)-ROUND(J649*0.0245,2),2)/W649,0),0))</f>
        <v>0</v>
      </c>
      <c r="BA649" s="39">
        <f t="shared" si="148"/>
        <v>0</v>
      </c>
      <c r="BB649" s="39">
        <f t="shared" si="149"/>
        <v>0</v>
      </c>
      <c r="BC649" s="39">
        <f t="shared" si="142"/>
        <v>0</v>
      </c>
      <c r="BD649" s="39">
        <f>IF(Dane!$C$9=2,IFERROR(BC649/W649,0),IF(Dane!$C$9=3,IFERROR(BC649/W649,0),0))</f>
        <v>0</v>
      </c>
      <c r="BE649" s="39">
        <f t="shared" si="150"/>
        <v>0</v>
      </c>
      <c r="BF649" s="39">
        <v>0</v>
      </c>
      <c r="BG649" s="39">
        <f t="shared" si="151"/>
        <v>0</v>
      </c>
      <c r="BH649" s="39">
        <f>IF(Dane!$C$9=2,IF(ROUND((S649+T649)*BG649,2)&gt;$AN$1,$AN$1,ROUND((S649+T649)*BG649,2)),IF(Dane!$C$9=3,IF(ROUND((S649+T649)*BG649,2)&gt;$AN$1,$AN$1,ROUND((S649+T649)*BG649,2)),0))</f>
        <v>0</v>
      </c>
      <c r="BI649" s="39">
        <v>0</v>
      </c>
      <c r="BJ649" s="39">
        <f>IF(Dane!$C$9=3,IFERROR(J649/AB649,0),0)</f>
        <v>0</v>
      </c>
      <c r="BK649" s="39">
        <f>IF(Dane!$C$9=3,IFERROR(ROUND(J649-ROUND(J649*0.0976,2)-ROUND(J649*0.015,2)-ROUND(J649*0.0245,2),2)/AB649,0),0)</f>
        <v>0</v>
      </c>
      <c r="BL649" s="39">
        <f t="shared" si="152"/>
        <v>0</v>
      </c>
      <c r="BM649" s="39">
        <f t="shared" si="153"/>
        <v>0</v>
      </c>
      <c r="BN649" s="39">
        <f t="shared" si="143"/>
        <v>0</v>
      </c>
      <c r="BO649" s="39">
        <f>IF(Dane!$C$9=3,IFERROR(BN649/AB649,0),0)</f>
        <v>0</v>
      </c>
      <c r="BP649" s="39">
        <f t="shared" si="154"/>
        <v>0</v>
      </c>
      <c r="BQ649" s="39">
        <v>0</v>
      </c>
      <c r="BR649" s="39">
        <f t="shared" si="155"/>
        <v>0</v>
      </c>
      <c r="BS649" s="39">
        <f>IF(Dane!$C$9=3,IF(ROUND((X649+Y649)*BR649,2)&gt;$AN$1,$AN$1,ROUND((X649+Y649)*BR649,2)),0)</f>
        <v>0</v>
      </c>
      <c r="BT649" s="39">
        <v>0</v>
      </c>
    </row>
    <row r="650" spans="1:72">
      <c r="A650" s="87">
        <v>641</v>
      </c>
      <c r="B650" s="1"/>
      <c r="C650" s="1"/>
      <c r="D650" s="2"/>
      <c r="E650" s="3"/>
      <c r="F650" s="4"/>
      <c r="G650" s="5"/>
      <c r="H650" s="5"/>
      <c r="I650" s="6"/>
      <c r="J650" s="5"/>
      <c r="K650" s="5"/>
      <c r="L650" s="5"/>
      <c r="M650" s="55"/>
      <c r="N650" s="8"/>
      <c r="O650" s="105"/>
      <c r="P650" s="5"/>
      <c r="Q650" s="5"/>
      <c r="R650" s="105">
        <f>Dane!$C$10</f>
        <v>0</v>
      </c>
      <c r="S650" s="8"/>
      <c r="T650" s="105"/>
      <c r="U650" s="5"/>
      <c r="V650" s="5"/>
      <c r="W650" s="107">
        <f>Dane!$C$11</f>
        <v>0</v>
      </c>
      <c r="X650" s="8"/>
      <c r="Y650" s="105"/>
      <c r="Z650" s="5"/>
      <c r="AA650" s="5"/>
      <c r="AB650" s="110">
        <f>Dane!$C$12</f>
        <v>0</v>
      </c>
      <c r="AC650" s="108">
        <f>IF(Dane!$E$3=1,AP650+BA650+BL650,IF(Dane!$E$3=2,AT650+BE650+BP650,AW650+BH650+BS650))</f>
        <v>0</v>
      </c>
      <c r="AD650" s="14">
        <f>IF(Dane!$E$3=1,AQ650+BB650+BM650,IF(Dane!$E$3=2,AU650+BF650+BQ650,AX650+BI650+BT650))</f>
        <v>0</v>
      </c>
      <c r="AE650" s="14">
        <f>IF((J650*Dane!$C$9)-AC650&lt;0,0,(J650*Dane!$C$9)-AC650)</f>
        <v>0</v>
      </c>
      <c r="AF650" s="61">
        <f>IF((K650*Dane!$C$9)-AD650&lt;0,0,(K650*Dane!$C$9)-AD650)</f>
        <v>0</v>
      </c>
      <c r="AG650" s="93"/>
      <c r="AH650" s="84">
        <f>IF(Dane!$E$3=1,AP650,IF(Dane!$E$3=2,AT650,AW650))</f>
        <v>0</v>
      </c>
      <c r="AI650" s="84">
        <f>IF(Dane!$E$3=1,AQ650,IF(Dane!$E$3=2,AU650,AX650))</f>
        <v>0</v>
      </c>
      <c r="AJ650" s="84">
        <f>IF(Dane!$E$3=1,BA650,IF(Dane!$E$3=2,BE650,BH650))</f>
        <v>0</v>
      </c>
      <c r="AK650" s="84">
        <f>IF(Dane!$E$3=1,BB650,IF(Dane!$E$3=2,BF650,BI650))</f>
        <v>0</v>
      </c>
      <c r="AL650" s="84">
        <f>IF(Dane!$E$3=1,BL650,IF(Dane!$E$3=2,BP650,BS650))</f>
        <v>0</v>
      </c>
      <c r="AM650" s="84">
        <f>IF(Dane!$E$3=1,BM650,IF(Dane!$E$3=2,BQ650,BT650))</f>
        <v>0</v>
      </c>
      <c r="AN650" s="39">
        <f>IF(Dane!$C$9="",0,IFERROR(J650/R650,0))</f>
        <v>0</v>
      </c>
      <c r="AO650" s="39">
        <f>IF(Dane!$C$9="",0,IFERROR(ROUND(J650-ROUND(J650*0.0976,2)-ROUND(J650*0.015,2)-ROUND(J650*0.0245,2),2)/R650,0))</f>
        <v>0</v>
      </c>
      <c r="AP650" s="39">
        <f t="shared" si="144"/>
        <v>0</v>
      </c>
      <c r="AQ650" s="39">
        <f t="shared" si="145"/>
        <v>0</v>
      </c>
      <c r="AR650" s="39">
        <f t="shared" ref="AR650:AR713" si="156">ROUND(J650-ROUND(J650*0.0976,2)-ROUND(J650*0.015,2)-ROUND(J650*0.0245,2),2)-ROUND(ROUND(J650-ROUND(J650*0.0976,2)-ROUND(J650*0.015,2)-ROUND(J650*0.0245,2),2)*0.09,2)</f>
        <v>0</v>
      </c>
      <c r="AS650" s="39">
        <f>IF(Dane!$C$9="",0,IFERROR(AR650/R650,0))</f>
        <v>0</v>
      </c>
      <c r="AT650" s="39">
        <f t="shared" si="146"/>
        <v>0</v>
      </c>
      <c r="AU650" s="39">
        <v>0</v>
      </c>
      <c r="AV650" s="39">
        <f t="shared" si="147"/>
        <v>0</v>
      </c>
      <c r="AW650" s="39">
        <f>IF(Dane!$C$9="",0,IF(ROUND((N650+O650)*AV650,2)&gt;$AN$1,$AN$1,ROUND((N650+O650)*AV650,2)))</f>
        <v>0</v>
      </c>
      <c r="AX650" s="39">
        <v>0</v>
      </c>
      <c r="AY650" s="39">
        <f>IF(Dane!$C$9=2,IFERROR(J650/W650,0),IF(Dane!$C$9=3,IFERROR(J650/W650,0),0))</f>
        <v>0</v>
      </c>
      <c r="AZ650" s="39">
        <f>IF(Dane!$C$9=2,IFERROR(ROUND(J650-ROUND(J650*0.0976,2)-ROUND(J650*0.015,2)-ROUND(J650*0.0245,2),2)/W650,0),IF(Dane!$C$9=3,IFERROR(ROUND(J650-ROUND(J650*0.0976,2)-ROUND(J650*0.015,2)-ROUND(J650*0.0245,2),2)/W650,0),0))</f>
        <v>0</v>
      </c>
      <c r="BA650" s="39">
        <f t="shared" si="148"/>
        <v>0</v>
      </c>
      <c r="BB650" s="39">
        <f t="shared" si="149"/>
        <v>0</v>
      </c>
      <c r="BC650" s="39">
        <f t="shared" ref="BC650:BC713" si="157">ROUND(J650-ROUND(J650*0.0976,2)-ROUND(J650*0.015,2)-ROUND(J650*0.0245,2),2)-ROUND(ROUND(J650-ROUND(J650*0.0976,2)-ROUND(J650*0.015,2)-ROUND(J650*0.0245,2),2)*0.09,2)</f>
        <v>0</v>
      </c>
      <c r="BD650" s="39">
        <f>IF(Dane!$C$9=2,IFERROR(BC650/W650,0),IF(Dane!$C$9=3,IFERROR(BC650/W650,0),0))</f>
        <v>0</v>
      </c>
      <c r="BE650" s="39">
        <f t="shared" si="150"/>
        <v>0</v>
      </c>
      <c r="BF650" s="39">
        <v>0</v>
      </c>
      <c r="BG650" s="39">
        <f t="shared" si="151"/>
        <v>0</v>
      </c>
      <c r="BH650" s="39">
        <f>IF(Dane!$C$9=2,IF(ROUND((S650+T650)*BG650,2)&gt;$AN$1,$AN$1,ROUND((S650+T650)*BG650,2)),IF(Dane!$C$9=3,IF(ROUND((S650+T650)*BG650,2)&gt;$AN$1,$AN$1,ROUND((S650+T650)*BG650,2)),0))</f>
        <v>0</v>
      </c>
      <c r="BI650" s="39">
        <v>0</v>
      </c>
      <c r="BJ650" s="39">
        <f>IF(Dane!$C$9=3,IFERROR(J650/AB650,0),0)</f>
        <v>0</v>
      </c>
      <c r="BK650" s="39">
        <f>IF(Dane!$C$9=3,IFERROR(ROUND(J650-ROUND(J650*0.0976,2)-ROUND(J650*0.015,2)-ROUND(J650*0.0245,2),2)/AB650,0),0)</f>
        <v>0</v>
      </c>
      <c r="BL650" s="39">
        <f t="shared" si="152"/>
        <v>0</v>
      </c>
      <c r="BM650" s="39">
        <f t="shared" si="153"/>
        <v>0</v>
      </c>
      <c r="BN650" s="39">
        <f t="shared" ref="BN650:BN713" si="158">ROUND(J650-ROUND(J650*0.0976,2)-ROUND(J650*0.015,2)-ROUND(J650*0.0245,2),2)-ROUND(ROUND(J650-ROUND(J650*0.0976,2)-ROUND(J650*0.015,2)-ROUND(J650*0.0245,2),2)*0.09,2)</f>
        <v>0</v>
      </c>
      <c r="BO650" s="39">
        <f>IF(Dane!$C$9=3,IFERROR(BN650/AB650,0),0)</f>
        <v>0</v>
      </c>
      <c r="BP650" s="39">
        <f t="shared" si="154"/>
        <v>0</v>
      </c>
      <c r="BQ650" s="39">
        <v>0</v>
      </c>
      <c r="BR650" s="39">
        <f t="shared" si="155"/>
        <v>0</v>
      </c>
      <c r="BS650" s="39">
        <f>IF(Dane!$C$9=3,IF(ROUND((X650+Y650)*BR650,2)&gt;$AN$1,$AN$1,ROUND((X650+Y650)*BR650,2)),0)</f>
        <v>0</v>
      </c>
      <c r="BT650" s="39">
        <v>0</v>
      </c>
    </row>
    <row r="651" spans="1:72">
      <c r="A651" s="87">
        <v>642</v>
      </c>
      <c r="B651" s="1"/>
      <c r="C651" s="1"/>
      <c r="D651" s="2"/>
      <c r="E651" s="3"/>
      <c r="F651" s="4"/>
      <c r="G651" s="5"/>
      <c r="H651" s="5"/>
      <c r="I651" s="6"/>
      <c r="J651" s="5"/>
      <c r="K651" s="5"/>
      <c r="L651" s="5"/>
      <c r="M651" s="55"/>
      <c r="N651" s="8"/>
      <c r="O651" s="105"/>
      <c r="P651" s="5"/>
      <c r="Q651" s="5"/>
      <c r="R651" s="105">
        <f>Dane!$C$10</f>
        <v>0</v>
      </c>
      <c r="S651" s="8"/>
      <c r="T651" s="105"/>
      <c r="U651" s="5"/>
      <c r="V651" s="5"/>
      <c r="W651" s="107">
        <f>Dane!$C$11</f>
        <v>0</v>
      </c>
      <c r="X651" s="8"/>
      <c r="Y651" s="105"/>
      <c r="Z651" s="5"/>
      <c r="AA651" s="5"/>
      <c r="AB651" s="110">
        <f>Dane!$C$12</f>
        <v>0</v>
      </c>
      <c r="AC651" s="108">
        <f>IF(Dane!$E$3=1,AP651+BA651+BL651,IF(Dane!$E$3=2,AT651+BE651+BP651,AW651+BH651+BS651))</f>
        <v>0</v>
      </c>
      <c r="AD651" s="14">
        <f>IF(Dane!$E$3=1,AQ651+BB651+BM651,IF(Dane!$E$3=2,AU651+BF651+BQ651,AX651+BI651+BT651))</f>
        <v>0</v>
      </c>
      <c r="AE651" s="14">
        <f>IF((J651*Dane!$C$9)-AC651&lt;0,0,(J651*Dane!$C$9)-AC651)</f>
        <v>0</v>
      </c>
      <c r="AF651" s="61">
        <f>IF((K651*Dane!$C$9)-AD651&lt;0,0,(K651*Dane!$C$9)-AD651)</f>
        <v>0</v>
      </c>
      <c r="AG651" s="93"/>
      <c r="AH651" s="84">
        <f>IF(Dane!$E$3=1,AP651,IF(Dane!$E$3=2,AT651,AW651))</f>
        <v>0</v>
      </c>
      <c r="AI651" s="84">
        <f>IF(Dane!$E$3=1,AQ651,IF(Dane!$E$3=2,AU651,AX651))</f>
        <v>0</v>
      </c>
      <c r="AJ651" s="84">
        <f>IF(Dane!$E$3=1,BA651,IF(Dane!$E$3=2,BE651,BH651))</f>
        <v>0</v>
      </c>
      <c r="AK651" s="84">
        <f>IF(Dane!$E$3=1,BB651,IF(Dane!$E$3=2,BF651,BI651))</f>
        <v>0</v>
      </c>
      <c r="AL651" s="84">
        <f>IF(Dane!$E$3=1,BL651,IF(Dane!$E$3=2,BP651,BS651))</f>
        <v>0</v>
      </c>
      <c r="AM651" s="84">
        <f>IF(Dane!$E$3=1,BM651,IF(Dane!$E$3=2,BQ651,BT651))</f>
        <v>0</v>
      </c>
      <c r="AN651" s="39">
        <f>IF(Dane!$C$9="",0,IFERROR(J651/R651,0))</f>
        <v>0</v>
      </c>
      <c r="AO651" s="39">
        <f>IF(Dane!$C$9="",0,IFERROR(ROUND(J651-ROUND(J651*0.0976,2)-ROUND(J651*0.015,2)-ROUND(J651*0.0245,2),2)/R651,0))</f>
        <v>0</v>
      </c>
      <c r="AP651" s="39">
        <f t="shared" ref="AP651:AP714" si="159">IF(ROUND((N651*AN651)+(O651*AO651),2)&gt;$AP$1,$AP$1,ROUND((N651*AN651)+(O651*AO651),2))</f>
        <v>0</v>
      </c>
      <c r="AQ651" s="39">
        <f t="shared" ref="AQ651:AQ714" si="160">IF(ROUND((N651*AN651*0.0976)+(N651*AN651*0.065)+(N651*AN651*$AQ$1),2)&gt;K651,K651,ROUND((N651*AN651*0.0976)+(N651*AN651*0.065)+(N651*AN651*$AQ$1),2))</f>
        <v>0</v>
      </c>
      <c r="AR651" s="39">
        <f t="shared" si="156"/>
        <v>0</v>
      </c>
      <c r="AS651" s="39">
        <f>IF(Dane!$C$9="",0,IFERROR(AR651/R651,0))</f>
        <v>0</v>
      </c>
      <c r="AT651" s="39">
        <f t="shared" ref="AT651:AT714" si="161">IF(ROUND((N651+O651)*AS651,2)&gt;$AN$1,$AN$1,ROUND((N651+O651)*AS651,2))</f>
        <v>0</v>
      </c>
      <c r="AU651" s="39">
        <v>0</v>
      </c>
      <c r="AV651" s="39">
        <f t="shared" ref="AV651:AV714" si="162">IFERROR((IFERROR(IF(H651*F651&gt;=1300,1300*F651*(1-(13.71%+(1-13.71%)*9%)*(1-0)),IF(H651&lt;=1300*F651,0,1300*F651*(1-(13.71%+(1-13.71%)*9%)*(1-0)))),0))*0.4/R651,0)</f>
        <v>0</v>
      </c>
      <c r="AW651" s="39">
        <f>IF(Dane!$C$9="",0,IF(ROUND((N651+O651)*AV651,2)&gt;$AN$1,$AN$1,ROUND((N651+O651)*AV651,2)))</f>
        <v>0</v>
      </c>
      <c r="AX651" s="39">
        <v>0</v>
      </c>
      <c r="AY651" s="39">
        <f>IF(Dane!$C$9=2,IFERROR(J651/W651,0),IF(Dane!$C$9=3,IFERROR(J651/W651,0),0))</f>
        <v>0</v>
      </c>
      <c r="AZ651" s="39">
        <f>IF(Dane!$C$9=2,IFERROR(ROUND(J651-ROUND(J651*0.0976,2)-ROUND(J651*0.015,2)-ROUND(J651*0.0245,2),2)/W651,0),IF(Dane!$C$9=3,IFERROR(ROUND(J651-ROUND(J651*0.0976,2)-ROUND(J651*0.015,2)-ROUND(J651*0.0245,2),2)/W651,0),0))</f>
        <v>0</v>
      </c>
      <c r="BA651" s="39">
        <f t="shared" ref="BA651:BA714" si="163">IF(ROUND((S651*AY651)+(T651*AZ651),2)&gt;$AP$1,$AP$1,ROUND((S651*AY651)+(T651*AZ651),2))</f>
        <v>0</v>
      </c>
      <c r="BB651" s="39">
        <f t="shared" ref="BB651:BB714" si="164">IF(ROUND((S651*AY651*0.0976)+(S651*AY651*0.065)+(S651*AY651*$AQ$1),2)&gt;K651,K651,ROUND((S651*AY651*0.0976)+(S651*AY651*0.065)+(S651*AY651*$AQ$1),2))</f>
        <v>0</v>
      </c>
      <c r="BC651" s="39">
        <f t="shared" si="157"/>
        <v>0</v>
      </c>
      <c r="BD651" s="39">
        <f>IF(Dane!$C$9=2,IFERROR(BC651/W651,0),IF(Dane!$C$9=3,IFERROR(BC651/W651,0),0))</f>
        <v>0</v>
      </c>
      <c r="BE651" s="39">
        <f t="shared" ref="BE651:BE714" si="165">IF(ROUND((S651+T651)*BD651,2)&gt;$AN$1,$AN$1,ROUND((S651+T651)*BD651,2))</f>
        <v>0</v>
      </c>
      <c r="BF651" s="39">
        <v>0</v>
      </c>
      <c r="BG651" s="39">
        <f t="shared" ref="BG651:BG714" si="166">IFERROR((IFERROR(IF(H651*F651&gt;=1300,1300*F651*(1-(13.71%+(1-13.71%)*9%)*(1-0)),IF(H651&lt;=1300*F651,0,1300*F651*(1-(13.71%+(1-13.71%)*9%)*(1-0)))),0))*0.4/W651,0)</f>
        <v>0</v>
      </c>
      <c r="BH651" s="39">
        <f>IF(Dane!$C$9=2,IF(ROUND((S651+T651)*BG651,2)&gt;$AN$1,$AN$1,ROUND((S651+T651)*BG651,2)),IF(Dane!$C$9=3,IF(ROUND((S651+T651)*BG651,2)&gt;$AN$1,$AN$1,ROUND((S651+T651)*BG651,2)),0))</f>
        <v>0</v>
      </c>
      <c r="BI651" s="39">
        <v>0</v>
      </c>
      <c r="BJ651" s="39">
        <f>IF(Dane!$C$9=3,IFERROR(J651/AB651,0),0)</f>
        <v>0</v>
      </c>
      <c r="BK651" s="39">
        <f>IF(Dane!$C$9=3,IFERROR(ROUND(J651-ROUND(J651*0.0976,2)-ROUND(J651*0.015,2)-ROUND(J651*0.0245,2),2)/AB651,0),0)</f>
        <v>0</v>
      </c>
      <c r="BL651" s="39">
        <f t="shared" ref="BL651:BL714" si="167">IF(ROUND((X651*BJ651)+(Y651*BK651),2)&gt;$AP$1,$AP$1,ROUND((X651*BJ651)+(Y651*BK651),2))</f>
        <v>0</v>
      </c>
      <c r="BM651" s="39">
        <f t="shared" ref="BM651:BM714" si="168">IF(ROUND((X651*BJ651*0.0976)+(X651*BJ651*0.065)+(X651*BJ651*$AQ$1),2)&gt;K651,K651,ROUND((X651*BJ651*0.0976)+(X651*BJ651*0.065)+(X651*BJ651*$AQ$1),2))</f>
        <v>0</v>
      </c>
      <c r="BN651" s="39">
        <f t="shared" si="158"/>
        <v>0</v>
      </c>
      <c r="BO651" s="39">
        <f>IF(Dane!$C$9=3,IFERROR(BN651/AB651,0),0)</f>
        <v>0</v>
      </c>
      <c r="BP651" s="39">
        <f t="shared" ref="BP651:BP714" si="169">IF(ROUND((X651+Y651)*BO651,2)&gt;$AN$1,$AN$1,ROUND((X651+Y651)*BO651,2))</f>
        <v>0</v>
      </c>
      <c r="BQ651" s="39">
        <v>0</v>
      </c>
      <c r="BR651" s="39">
        <f t="shared" ref="BR651:BR714" si="170">IFERROR((IFERROR(IF(H651*F651&gt;=1300,1300*F651*(1-(13.71%+(1-13.71%)*9%)*(1-0)),IF(H651&lt;=1300*F651,0,1300*F651*(1-(13.71%+(1-13.71%)*9%)*(1-0)))),0))*0.4/AB651,0)</f>
        <v>0</v>
      </c>
      <c r="BS651" s="39">
        <f>IF(Dane!$C$9=3,IF(ROUND((X651+Y651)*BR651,2)&gt;$AN$1,$AN$1,ROUND((X651+Y651)*BR651,2)),0)</f>
        <v>0</v>
      </c>
      <c r="BT651" s="39">
        <v>0</v>
      </c>
    </row>
    <row r="652" spans="1:72">
      <c r="A652" s="87">
        <v>643</v>
      </c>
      <c r="B652" s="1"/>
      <c r="C652" s="1"/>
      <c r="D652" s="2"/>
      <c r="E652" s="3"/>
      <c r="F652" s="4"/>
      <c r="G652" s="5"/>
      <c r="H652" s="5"/>
      <c r="I652" s="6"/>
      <c r="J652" s="5"/>
      <c r="K652" s="5"/>
      <c r="L652" s="5"/>
      <c r="M652" s="55"/>
      <c r="N652" s="8"/>
      <c r="O652" s="105"/>
      <c r="P652" s="5"/>
      <c r="Q652" s="5"/>
      <c r="R652" s="105">
        <f>Dane!$C$10</f>
        <v>0</v>
      </c>
      <c r="S652" s="8"/>
      <c r="T652" s="105"/>
      <c r="U652" s="5"/>
      <c r="V652" s="5"/>
      <c r="W652" s="107">
        <f>Dane!$C$11</f>
        <v>0</v>
      </c>
      <c r="X652" s="8"/>
      <c r="Y652" s="105"/>
      <c r="Z652" s="5"/>
      <c r="AA652" s="5"/>
      <c r="AB652" s="110">
        <f>Dane!$C$12</f>
        <v>0</v>
      </c>
      <c r="AC652" s="108">
        <f>IF(Dane!$E$3=1,AP652+BA652+BL652,IF(Dane!$E$3=2,AT652+BE652+BP652,AW652+BH652+BS652))</f>
        <v>0</v>
      </c>
      <c r="AD652" s="14">
        <f>IF(Dane!$E$3=1,AQ652+BB652+BM652,IF(Dane!$E$3=2,AU652+BF652+BQ652,AX652+BI652+BT652))</f>
        <v>0</v>
      </c>
      <c r="AE652" s="14">
        <f>IF((J652*Dane!$C$9)-AC652&lt;0,0,(J652*Dane!$C$9)-AC652)</f>
        <v>0</v>
      </c>
      <c r="AF652" s="61">
        <f>IF((K652*Dane!$C$9)-AD652&lt;0,0,(K652*Dane!$C$9)-AD652)</f>
        <v>0</v>
      </c>
      <c r="AG652" s="93"/>
      <c r="AH652" s="84">
        <f>IF(Dane!$E$3=1,AP652,IF(Dane!$E$3=2,AT652,AW652))</f>
        <v>0</v>
      </c>
      <c r="AI652" s="84">
        <f>IF(Dane!$E$3=1,AQ652,IF(Dane!$E$3=2,AU652,AX652))</f>
        <v>0</v>
      </c>
      <c r="AJ652" s="84">
        <f>IF(Dane!$E$3=1,BA652,IF(Dane!$E$3=2,BE652,BH652))</f>
        <v>0</v>
      </c>
      <c r="AK652" s="84">
        <f>IF(Dane!$E$3=1,BB652,IF(Dane!$E$3=2,BF652,BI652))</f>
        <v>0</v>
      </c>
      <c r="AL652" s="84">
        <f>IF(Dane!$E$3=1,BL652,IF(Dane!$E$3=2,BP652,BS652))</f>
        <v>0</v>
      </c>
      <c r="AM652" s="84">
        <f>IF(Dane!$E$3=1,BM652,IF(Dane!$E$3=2,BQ652,BT652))</f>
        <v>0</v>
      </c>
      <c r="AN652" s="39">
        <f>IF(Dane!$C$9="",0,IFERROR(J652/R652,0))</f>
        <v>0</v>
      </c>
      <c r="AO652" s="39">
        <f>IF(Dane!$C$9="",0,IFERROR(ROUND(J652-ROUND(J652*0.0976,2)-ROUND(J652*0.015,2)-ROUND(J652*0.0245,2),2)/R652,0))</f>
        <v>0</v>
      </c>
      <c r="AP652" s="39">
        <f t="shared" si="159"/>
        <v>0</v>
      </c>
      <c r="AQ652" s="39">
        <f t="shared" si="160"/>
        <v>0</v>
      </c>
      <c r="AR652" s="39">
        <f t="shared" si="156"/>
        <v>0</v>
      </c>
      <c r="AS652" s="39">
        <f>IF(Dane!$C$9="",0,IFERROR(AR652/R652,0))</f>
        <v>0</v>
      </c>
      <c r="AT652" s="39">
        <f t="shared" si="161"/>
        <v>0</v>
      </c>
      <c r="AU652" s="39">
        <v>0</v>
      </c>
      <c r="AV652" s="39">
        <f t="shared" si="162"/>
        <v>0</v>
      </c>
      <c r="AW652" s="39">
        <f>IF(Dane!$C$9="",0,IF(ROUND((N652+O652)*AV652,2)&gt;$AN$1,$AN$1,ROUND((N652+O652)*AV652,2)))</f>
        <v>0</v>
      </c>
      <c r="AX652" s="39">
        <v>0</v>
      </c>
      <c r="AY652" s="39">
        <f>IF(Dane!$C$9=2,IFERROR(J652/W652,0),IF(Dane!$C$9=3,IFERROR(J652/W652,0),0))</f>
        <v>0</v>
      </c>
      <c r="AZ652" s="39">
        <f>IF(Dane!$C$9=2,IFERROR(ROUND(J652-ROUND(J652*0.0976,2)-ROUND(J652*0.015,2)-ROUND(J652*0.0245,2),2)/W652,0),IF(Dane!$C$9=3,IFERROR(ROUND(J652-ROUND(J652*0.0976,2)-ROUND(J652*0.015,2)-ROUND(J652*0.0245,2),2)/W652,0),0))</f>
        <v>0</v>
      </c>
      <c r="BA652" s="39">
        <f t="shared" si="163"/>
        <v>0</v>
      </c>
      <c r="BB652" s="39">
        <f t="shared" si="164"/>
        <v>0</v>
      </c>
      <c r="BC652" s="39">
        <f t="shared" si="157"/>
        <v>0</v>
      </c>
      <c r="BD652" s="39">
        <f>IF(Dane!$C$9=2,IFERROR(BC652/W652,0),IF(Dane!$C$9=3,IFERROR(BC652/W652,0),0))</f>
        <v>0</v>
      </c>
      <c r="BE652" s="39">
        <f t="shared" si="165"/>
        <v>0</v>
      </c>
      <c r="BF652" s="39">
        <v>0</v>
      </c>
      <c r="BG652" s="39">
        <f t="shared" si="166"/>
        <v>0</v>
      </c>
      <c r="BH652" s="39">
        <f>IF(Dane!$C$9=2,IF(ROUND((S652+T652)*BG652,2)&gt;$AN$1,$AN$1,ROUND((S652+T652)*BG652,2)),IF(Dane!$C$9=3,IF(ROUND((S652+T652)*BG652,2)&gt;$AN$1,$AN$1,ROUND((S652+T652)*BG652,2)),0))</f>
        <v>0</v>
      </c>
      <c r="BI652" s="39">
        <v>0</v>
      </c>
      <c r="BJ652" s="39">
        <f>IF(Dane!$C$9=3,IFERROR(J652/AB652,0),0)</f>
        <v>0</v>
      </c>
      <c r="BK652" s="39">
        <f>IF(Dane!$C$9=3,IFERROR(ROUND(J652-ROUND(J652*0.0976,2)-ROUND(J652*0.015,2)-ROUND(J652*0.0245,2),2)/AB652,0),0)</f>
        <v>0</v>
      </c>
      <c r="BL652" s="39">
        <f t="shared" si="167"/>
        <v>0</v>
      </c>
      <c r="BM652" s="39">
        <f t="shared" si="168"/>
        <v>0</v>
      </c>
      <c r="BN652" s="39">
        <f t="shared" si="158"/>
        <v>0</v>
      </c>
      <c r="BO652" s="39">
        <f>IF(Dane!$C$9=3,IFERROR(BN652/AB652,0),0)</f>
        <v>0</v>
      </c>
      <c r="BP652" s="39">
        <f t="shared" si="169"/>
        <v>0</v>
      </c>
      <c r="BQ652" s="39">
        <v>0</v>
      </c>
      <c r="BR652" s="39">
        <f t="shared" si="170"/>
        <v>0</v>
      </c>
      <c r="BS652" s="39">
        <f>IF(Dane!$C$9=3,IF(ROUND((X652+Y652)*BR652,2)&gt;$AN$1,$AN$1,ROUND((X652+Y652)*BR652,2)),0)</f>
        <v>0</v>
      </c>
      <c r="BT652" s="39">
        <v>0</v>
      </c>
    </row>
    <row r="653" spans="1:72">
      <c r="A653" s="87">
        <v>644</v>
      </c>
      <c r="B653" s="1"/>
      <c r="C653" s="1"/>
      <c r="D653" s="2"/>
      <c r="E653" s="3"/>
      <c r="F653" s="4"/>
      <c r="G653" s="5"/>
      <c r="H653" s="5"/>
      <c r="I653" s="6"/>
      <c r="J653" s="5"/>
      <c r="K653" s="5"/>
      <c r="L653" s="5"/>
      <c r="M653" s="55"/>
      <c r="N653" s="8"/>
      <c r="O653" s="105"/>
      <c r="P653" s="5"/>
      <c r="Q653" s="5"/>
      <c r="R653" s="105">
        <f>Dane!$C$10</f>
        <v>0</v>
      </c>
      <c r="S653" s="8"/>
      <c r="T653" s="105"/>
      <c r="U653" s="5"/>
      <c r="V653" s="5"/>
      <c r="W653" s="107">
        <f>Dane!$C$11</f>
        <v>0</v>
      </c>
      <c r="X653" s="8"/>
      <c r="Y653" s="105"/>
      <c r="Z653" s="5"/>
      <c r="AA653" s="5"/>
      <c r="AB653" s="110">
        <f>Dane!$C$12</f>
        <v>0</v>
      </c>
      <c r="AC653" s="108">
        <f>IF(Dane!$E$3=1,AP653+BA653+BL653,IF(Dane!$E$3=2,AT653+BE653+BP653,AW653+BH653+BS653))</f>
        <v>0</v>
      </c>
      <c r="AD653" s="14">
        <f>IF(Dane!$E$3=1,AQ653+BB653+BM653,IF(Dane!$E$3=2,AU653+BF653+BQ653,AX653+BI653+BT653))</f>
        <v>0</v>
      </c>
      <c r="AE653" s="14">
        <f>IF((J653*Dane!$C$9)-AC653&lt;0,0,(J653*Dane!$C$9)-AC653)</f>
        <v>0</v>
      </c>
      <c r="AF653" s="61">
        <f>IF((K653*Dane!$C$9)-AD653&lt;0,0,(K653*Dane!$C$9)-AD653)</f>
        <v>0</v>
      </c>
      <c r="AG653" s="93"/>
      <c r="AH653" s="84">
        <f>IF(Dane!$E$3=1,AP653,IF(Dane!$E$3=2,AT653,AW653))</f>
        <v>0</v>
      </c>
      <c r="AI653" s="84">
        <f>IF(Dane!$E$3=1,AQ653,IF(Dane!$E$3=2,AU653,AX653))</f>
        <v>0</v>
      </c>
      <c r="AJ653" s="84">
        <f>IF(Dane!$E$3=1,BA653,IF(Dane!$E$3=2,BE653,BH653))</f>
        <v>0</v>
      </c>
      <c r="AK653" s="84">
        <f>IF(Dane!$E$3=1,BB653,IF(Dane!$E$3=2,BF653,BI653))</f>
        <v>0</v>
      </c>
      <c r="AL653" s="84">
        <f>IF(Dane!$E$3=1,BL653,IF(Dane!$E$3=2,BP653,BS653))</f>
        <v>0</v>
      </c>
      <c r="AM653" s="84">
        <f>IF(Dane!$E$3=1,BM653,IF(Dane!$E$3=2,BQ653,BT653))</f>
        <v>0</v>
      </c>
      <c r="AN653" s="39">
        <f>IF(Dane!$C$9="",0,IFERROR(J653/R653,0))</f>
        <v>0</v>
      </c>
      <c r="AO653" s="39">
        <f>IF(Dane!$C$9="",0,IFERROR(ROUND(J653-ROUND(J653*0.0976,2)-ROUND(J653*0.015,2)-ROUND(J653*0.0245,2),2)/R653,0))</f>
        <v>0</v>
      </c>
      <c r="AP653" s="39">
        <f t="shared" si="159"/>
        <v>0</v>
      </c>
      <c r="AQ653" s="39">
        <f t="shared" si="160"/>
        <v>0</v>
      </c>
      <c r="AR653" s="39">
        <f t="shared" si="156"/>
        <v>0</v>
      </c>
      <c r="AS653" s="39">
        <f>IF(Dane!$C$9="",0,IFERROR(AR653/R653,0))</f>
        <v>0</v>
      </c>
      <c r="AT653" s="39">
        <f t="shared" si="161"/>
        <v>0</v>
      </c>
      <c r="AU653" s="39">
        <v>0</v>
      </c>
      <c r="AV653" s="39">
        <f t="shared" si="162"/>
        <v>0</v>
      </c>
      <c r="AW653" s="39">
        <f>IF(Dane!$C$9="",0,IF(ROUND((N653+O653)*AV653,2)&gt;$AN$1,$AN$1,ROUND((N653+O653)*AV653,2)))</f>
        <v>0</v>
      </c>
      <c r="AX653" s="39">
        <v>0</v>
      </c>
      <c r="AY653" s="39">
        <f>IF(Dane!$C$9=2,IFERROR(J653/W653,0),IF(Dane!$C$9=3,IFERROR(J653/W653,0),0))</f>
        <v>0</v>
      </c>
      <c r="AZ653" s="39">
        <f>IF(Dane!$C$9=2,IFERROR(ROUND(J653-ROUND(J653*0.0976,2)-ROUND(J653*0.015,2)-ROUND(J653*0.0245,2),2)/W653,0),IF(Dane!$C$9=3,IFERROR(ROUND(J653-ROUND(J653*0.0976,2)-ROUND(J653*0.015,2)-ROUND(J653*0.0245,2),2)/W653,0),0))</f>
        <v>0</v>
      </c>
      <c r="BA653" s="39">
        <f t="shared" si="163"/>
        <v>0</v>
      </c>
      <c r="BB653" s="39">
        <f t="shared" si="164"/>
        <v>0</v>
      </c>
      <c r="BC653" s="39">
        <f t="shared" si="157"/>
        <v>0</v>
      </c>
      <c r="BD653" s="39">
        <f>IF(Dane!$C$9=2,IFERROR(BC653/W653,0),IF(Dane!$C$9=3,IFERROR(BC653/W653,0),0))</f>
        <v>0</v>
      </c>
      <c r="BE653" s="39">
        <f t="shared" si="165"/>
        <v>0</v>
      </c>
      <c r="BF653" s="39">
        <v>0</v>
      </c>
      <c r="BG653" s="39">
        <f t="shared" si="166"/>
        <v>0</v>
      </c>
      <c r="BH653" s="39">
        <f>IF(Dane!$C$9=2,IF(ROUND((S653+T653)*BG653,2)&gt;$AN$1,$AN$1,ROUND((S653+T653)*BG653,2)),IF(Dane!$C$9=3,IF(ROUND((S653+T653)*BG653,2)&gt;$AN$1,$AN$1,ROUND((S653+T653)*BG653,2)),0))</f>
        <v>0</v>
      </c>
      <c r="BI653" s="39">
        <v>0</v>
      </c>
      <c r="BJ653" s="39">
        <f>IF(Dane!$C$9=3,IFERROR(J653/AB653,0),0)</f>
        <v>0</v>
      </c>
      <c r="BK653" s="39">
        <f>IF(Dane!$C$9=3,IFERROR(ROUND(J653-ROUND(J653*0.0976,2)-ROUND(J653*0.015,2)-ROUND(J653*0.0245,2),2)/AB653,0),0)</f>
        <v>0</v>
      </c>
      <c r="BL653" s="39">
        <f t="shared" si="167"/>
        <v>0</v>
      </c>
      <c r="BM653" s="39">
        <f t="shared" si="168"/>
        <v>0</v>
      </c>
      <c r="BN653" s="39">
        <f t="shared" si="158"/>
        <v>0</v>
      </c>
      <c r="BO653" s="39">
        <f>IF(Dane!$C$9=3,IFERROR(BN653/AB653,0),0)</f>
        <v>0</v>
      </c>
      <c r="BP653" s="39">
        <f t="shared" si="169"/>
        <v>0</v>
      </c>
      <c r="BQ653" s="39">
        <v>0</v>
      </c>
      <c r="BR653" s="39">
        <f t="shared" si="170"/>
        <v>0</v>
      </c>
      <c r="BS653" s="39">
        <f>IF(Dane!$C$9=3,IF(ROUND((X653+Y653)*BR653,2)&gt;$AN$1,$AN$1,ROUND((X653+Y653)*BR653,2)),0)</f>
        <v>0</v>
      </c>
      <c r="BT653" s="39">
        <v>0</v>
      </c>
    </row>
    <row r="654" spans="1:72">
      <c r="A654" s="87">
        <v>645</v>
      </c>
      <c r="B654" s="1"/>
      <c r="C654" s="1"/>
      <c r="D654" s="2"/>
      <c r="E654" s="3"/>
      <c r="F654" s="4"/>
      <c r="G654" s="5"/>
      <c r="H654" s="5"/>
      <c r="I654" s="6"/>
      <c r="J654" s="5"/>
      <c r="K654" s="5"/>
      <c r="L654" s="5"/>
      <c r="M654" s="55"/>
      <c r="N654" s="8"/>
      <c r="O654" s="105"/>
      <c r="P654" s="5"/>
      <c r="Q654" s="5"/>
      <c r="R654" s="105">
        <f>Dane!$C$10</f>
        <v>0</v>
      </c>
      <c r="S654" s="8"/>
      <c r="T654" s="105"/>
      <c r="U654" s="5"/>
      <c r="V654" s="5"/>
      <c r="W654" s="107">
        <f>Dane!$C$11</f>
        <v>0</v>
      </c>
      <c r="X654" s="8"/>
      <c r="Y654" s="105"/>
      <c r="Z654" s="5"/>
      <c r="AA654" s="5"/>
      <c r="AB654" s="110">
        <f>Dane!$C$12</f>
        <v>0</v>
      </c>
      <c r="AC654" s="108">
        <f>IF(Dane!$E$3=1,AP654+BA654+BL654,IF(Dane!$E$3=2,AT654+BE654+BP654,AW654+BH654+BS654))</f>
        <v>0</v>
      </c>
      <c r="AD654" s="14">
        <f>IF(Dane!$E$3=1,AQ654+BB654+BM654,IF(Dane!$E$3=2,AU654+BF654+BQ654,AX654+BI654+BT654))</f>
        <v>0</v>
      </c>
      <c r="AE654" s="14">
        <f>IF((J654*Dane!$C$9)-AC654&lt;0,0,(J654*Dane!$C$9)-AC654)</f>
        <v>0</v>
      </c>
      <c r="AF654" s="61">
        <f>IF((K654*Dane!$C$9)-AD654&lt;0,0,(K654*Dane!$C$9)-AD654)</f>
        <v>0</v>
      </c>
      <c r="AG654" s="93"/>
      <c r="AH654" s="84">
        <f>IF(Dane!$E$3=1,AP654,IF(Dane!$E$3=2,AT654,AW654))</f>
        <v>0</v>
      </c>
      <c r="AI654" s="84">
        <f>IF(Dane!$E$3=1,AQ654,IF(Dane!$E$3=2,AU654,AX654))</f>
        <v>0</v>
      </c>
      <c r="AJ654" s="84">
        <f>IF(Dane!$E$3=1,BA654,IF(Dane!$E$3=2,BE654,BH654))</f>
        <v>0</v>
      </c>
      <c r="AK654" s="84">
        <f>IF(Dane!$E$3=1,BB654,IF(Dane!$E$3=2,BF654,BI654))</f>
        <v>0</v>
      </c>
      <c r="AL654" s="84">
        <f>IF(Dane!$E$3=1,BL654,IF(Dane!$E$3=2,BP654,BS654))</f>
        <v>0</v>
      </c>
      <c r="AM654" s="84">
        <f>IF(Dane!$E$3=1,BM654,IF(Dane!$E$3=2,BQ654,BT654))</f>
        <v>0</v>
      </c>
      <c r="AN654" s="39">
        <f>IF(Dane!$C$9="",0,IFERROR(J654/R654,0))</f>
        <v>0</v>
      </c>
      <c r="AO654" s="39">
        <f>IF(Dane!$C$9="",0,IFERROR(ROUND(J654-ROUND(J654*0.0976,2)-ROUND(J654*0.015,2)-ROUND(J654*0.0245,2),2)/R654,0))</f>
        <v>0</v>
      </c>
      <c r="AP654" s="39">
        <f t="shared" si="159"/>
        <v>0</v>
      </c>
      <c r="AQ654" s="39">
        <f t="shared" si="160"/>
        <v>0</v>
      </c>
      <c r="AR654" s="39">
        <f t="shared" si="156"/>
        <v>0</v>
      </c>
      <c r="AS654" s="39">
        <f>IF(Dane!$C$9="",0,IFERROR(AR654/R654,0))</f>
        <v>0</v>
      </c>
      <c r="AT654" s="39">
        <f t="shared" si="161"/>
        <v>0</v>
      </c>
      <c r="AU654" s="39">
        <v>0</v>
      </c>
      <c r="AV654" s="39">
        <f t="shared" si="162"/>
        <v>0</v>
      </c>
      <c r="AW654" s="39">
        <f>IF(Dane!$C$9="",0,IF(ROUND((N654+O654)*AV654,2)&gt;$AN$1,$AN$1,ROUND((N654+O654)*AV654,2)))</f>
        <v>0</v>
      </c>
      <c r="AX654" s="39">
        <v>0</v>
      </c>
      <c r="AY654" s="39">
        <f>IF(Dane!$C$9=2,IFERROR(J654/W654,0),IF(Dane!$C$9=3,IFERROR(J654/W654,0),0))</f>
        <v>0</v>
      </c>
      <c r="AZ654" s="39">
        <f>IF(Dane!$C$9=2,IFERROR(ROUND(J654-ROUND(J654*0.0976,2)-ROUND(J654*0.015,2)-ROUND(J654*0.0245,2),2)/W654,0),IF(Dane!$C$9=3,IFERROR(ROUND(J654-ROUND(J654*0.0976,2)-ROUND(J654*0.015,2)-ROUND(J654*0.0245,2),2)/W654,0),0))</f>
        <v>0</v>
      </c>
      <c r="BA654" s="39">
        <f t="shared" si="163"/>
        <v>0</v>
      </c>
      <c r="BB654" s="39">
        <f t="shared" si="164"/>
        <v>0</v>
      </c>
      <c r="BC654" s="39">
        <f t="shared" si="157"/>
        <v>0</v>
      </c>
      <c r="BD654" s="39">
        <f>IF(Dane!$C$9=2,IFERROR(BC654/W654,0),IF(Dane!$C$9=3,IFERROR(BC654/W654,0),0))</f>
        <v>0</v>
      </c>
      <c r="BE654" s="39">
        <f t="shared" si="165"/>
        <v>0</v>
      </c>
      <c r="BF654" s="39">
        <v>0</v>
      </c>
      <c r="BG654" s="39">
        <f t="shared" si="166"/>
        <v>0</v>
      </c>
      <c r="BH654" s="39">
        <f>IF(Dane!$C$9=2,IF(ROUND((S654+T654)*BG654,2)&gt;$AN$1,$AN$1,ROUND((S654+T654)*BG654,2)),IF(Dane!$C$9=3,IF(ROUND((S654+T654)*BG654,2)&gt;$AN$1,$AN$1,ROUND((S654+T654)*BG654,2)),0))</f>
        <v>0</v>
      </c>
      <c r="BI654" s="39">
        <v>0</v>
      </c>
      <c r="BJ654" s="39">
        <f>IF(Dane!$C$9=3,IFERROR(J654/AB654,0),0)</f>
        <v>0</v>
      </c>
      <c r="BK654" s="39">
        <f>IF(Dane!$C$9=3,IFERROR(ROUND(J654-ROUND(J654*0.0976,2)-ROUND(J654*0.015,2)-ROUND(J654*0.0245,2),2)/AB654,0),0)</f>
        <v>0</v>
      </c>
      <c r="BL654" s="39">
        <f t="shared" si="167"/>
        <v>0</v>
      </c>
      <c r="BM654" s="39">
        <f t="shared" si="168"/>
        <v>0</v>
      </c>
      <c r="BN654" s="39">
        <f t="shared" si="158"/>
        <v>0</v>
      </c>
      <c r="BO654" s="39">
        <f>IF(Dane!$C$9=3,IFERROR(BN654/AB654,0),0)</f>
        <v>0</v>
      </c>
      <c r="BP654" s="39">
        <f t="shared" si="169"/>
        <v>0</v>
      </c>
      <c r="BQ654" s="39">
        <v>0</v>
      </c>
      <c r="BR654" s="39">
        <f t="shared" si="170"/>
        <v>0</v>
      </c>
      <c r="BS654" s="39">
        <f>IF(Dane!$C$9=3,IF(ROUND((X654+Y654)*BR654,2)&gt;$AN$1,$AN$1,ROUND((X654+Y654)*BR654,2)),0)</f>
        <v>0</v>
      </c>
      <c r="BT654" s="39">
        <v>0</v>
      </c>
    </row>
    <row r="655" spans="1:72">
      <c r="A655" s="87">
        <v>646</v>
      </c>
      <c r="B655" s="1"/>
      <c r="C655" s="1"/>
      <c r="D655" s="2"/>
      <c r="E655" s="3"/>
      <c r="F655" s="4"/>
      <c r="G655" s="5"/>
      <c r="H655" s="5"/>
      <c r="I655" s="6"/>
      <c r="J655" s="5"/>
      <c r="K655" s="5"/>
      <c r="L655" s="5"/>
      <c r="M655" s="55"/>
      <c r="N655" s="8"/>
      <c r="O655" s="105"/>
      <c r="P655" s="5"/>
      <c r="Q655" s="5"/>
      <c r="R655" s="105">
        <f>Dane!$C$10</f>
        <v>0</v>
      </c>
      <c r="S655" s="8"/>
      <c r="T655" s="105"/>
      <c r="U655" s="5"/>
      <c r="V655" s="5"/>
      <c r="W655" s="107">
        <f>Dane!$C$11</f>
        <v>0</v>
      </c>
      <c r="X655" s="8"/>
      <c r="Y655" s="105"/>
      <c r="Z655" s="5"/>
      <c r="AA655" s="5"/>
      <c r="AB655" s="110">
        <f>Dane!$C$12</f>
        <v>0</v>
      </c>
      <c r="AC655" s="108">
        <f>IF(Dane!$E$3=1,AP655+BA655+BL655,IF(Dane!$E$3=2,AT655+BE655+BP655,AW655+BH655+BS655))</f>
        <v>0</v>
      </c>
      <c r="AD655" s="14">
        <f>IF(Dane!$E$3=1,AQ655+BB655+BM655,IF(Dane!$E$3=2,AU655+BF655+BQ655,AX655+BI655+BT655))</f>
        <v>0</v>
      </c>
      <c r="AE655" s="14">
        <f>IF((J655*Dane!$C$9)-AC655&lt;0,0,(J655*Dane!$C$9)-AC655)</f>
        <v>0</v>
      </c>
      <c r="AF655" s="61">
        <f>IF((K655*Dane!$C$9)-AD655&lt;0,0,(K655*Dane!$C$9)-AD655)</f>
        <v>0</v>
      </c>
      <c r="AG655" s="93"/>
      <c r="AH655" s="84">
        <f>IF(Dane!$E$3=1,AP655,IF(Dane!$E$3=2,AT655,AW655))</f>
        <v>0</v>
      </c>
      <c r="AI655" s="84">
        <f>IF(Dane!$E$3=1,AQ655,IF(Dane!$E$3=2,AU655,AX655))</f>
        <v>0</v>
      </c>
      <c r="AJ655" s="84">
        <f>IF(Dane!$E$3=1,BA655,IF(Dane!$E$3=2,BE655,BH655))</f>
        <v>0</v>
      </c>
      <c r="AK655" s="84">
        <f>IF(Dane!$E$3=1,BB655,IF(Dane!$E$3=2,BF655,BI655))</f>
        <v>0</v>
      </c>
      <c r="AL655" s="84">
        <f>IF(Dane!$E$3=1,BL655,IF(Dane!$E$3=2,BP655,BS655))</f>
        <v>0</v>
      </c>
      <c r="AM655" s="84">
        <f>IF(Dane!$E$3=1,BM655,IF(Dane!$E$3=2,BQ655,BT655))</f>
        <v>0</v>
      </c>
      <c r="AN655" s="39">
        <f>IF(Dane!$C$9="",0,IFERROR(J655/R655,0))</f>
        <v>0</v>
      </c>
      <c r="AO655" s="39">
        <f>IF(Dane!$C$9="",0,IFERROR(ROUND(J655-ROUND(J655*0.0976,2)-ROUND(J655*0.015,2)-ROUND(J655*0.0245,2),2)/R655,0))</f>
        <v>0</v>
      </c>
      <c r="AP655" s="39">
        <f t="shared" si="159"/>
        <v>0</v>
      </c>
      <c r="AQ655" s="39">
        <f t="shared" si="160"/>
        <v>0</v>
      </c>
      <c r="AR655" s="39">
        <f t="shared" si="156"/>
        <v>0</v>
      </c>
      <c r="AS655" s="39">
        <f>IF(Dane!$C$9="",0,IFERROR(AR655/R655,0))</f>
        <v>0</v>
      </c>
      <c r="AT655" s="39">
        <f t="shared" si="161"/>
        <v>0</v>
      </c>
      <c r="AU655" s="39">
        <v>0</v>
      </c>
      <c r="AV655" s="39">
        <f t="shared" si="162"/>
        <v>0</v>
      </c>
      <c r="AW655" s="39">
        <f>IF(Dane!$C$9="",0,IF(ROUND((N655+O655)*AV655,2)&gt;$AN$1,$AN$1,ROUND((N655+O655)*AV655,2)))</f>
        <v>0</v>
      </c>
      <c r="AX655" s="39">
        <v>0</v>
      </c>
      <c r="AY655" s="39">
        <f>IF(Dane!$C$9=2,IFERROR(J655/W655,0),IF(Dane!$C$9=3,IFERROR(J655/W655,0),0))</f>
        <v>0</v>
      </c>
      <c r="AZ655" s="39">
        <f>IF(Dane!$C$9=2,IFERROR(ROUND(J655-ROUND(J655*0.0976,2)-ROUND(J655*0.015,2)-ROUND(J655*0.0245,2),2)/W655,0),IF(Dane!$C$9=3,IFERROR(ROUND(J655-ROUND(J655*0.0976,2)-ROUND(J655*0.015,2)-ROUND(J655*0.0245,2),2)/W655,0),0))</f>
        <v>0</v>
      </c>
      <c r="BA655" s="39">
        <f t="shared" si="163"/>
        <v>0</v>
      </c>
      <c r="BB655" s="39">
        <f t="shared" si="164"/>
        <v>0</v>
      </c>
      <c r="BC655" s="39">
        <f t="shared" si="157"/>
        <v>0</v>
      </c>
      <c r="BD655" s="39">
        <f>IF(Dane!$C$9=2,IFERROR(BC655/W655,0),IF(Dane!$C$9=3,IFERROR(BC655/W655,0),0))</f>
        <v>0</v>
      </c>
      <c r="BE655" s="39">
        <f t="shared" si="165"/>
        <v>0</v>
      </c>
      <c r="BF655" s="39">
        <v>0</v>
      </c>
      <c r="BG655" s="39">
        <f t="shared" si="166"/>
        <v>0</v>
      </c>
      <c r="BH655" s="39">
        <f>IF(Dane!$C$9=2,IF(ROUND((S655+T655)*BG655,2)&gt;$AN$1,$AN$1,ROUND((S655+T655)*BG655,2)),IF(Dane!$C$9=3,IF(ROUND((S655+T655)*BG655,2)&gt;$AN$1,$AN$1,ROUND((S655+T655)*BG655,2)),0))</f>
        <v>0</v>
      </c>
      <c r="BI655" s="39">
        <v>0</v>
      </c>
      <c r="BJ655" s="39">
        <f>IF(Dane!$C$9=3,IFERROR(J655/AB655,0),0)</f>
        <v>0</v>
      </c>
      <c r="BK655" s="39">
        <f>IF(Dane!$C$9=3,IFERROR(ROUND(J655-ROUND(J655*0.0976,2)-ROUND(J655*0.015,2)-ROUND(J655*0.0245,2),2)/AB655,0),0)</f>
        <v>0</v>
      </c>
      <c r="BL655" s="39">
        <f t="shared" si="167"/>
        <v>0</v>
      </c>
      <c r="BM655" s="39">
        <f t="shared" si="168"/>
        <v>0</v>
      </c>
      <c r="BN655" s="39">
        <f t="shared" si="158"/>
        <v>0</v>
      </c>
      <c r="BO655" s="39">
        <f>IF(Dane!$C$9=3,IFERROR(BN655/AB655,0),0)</f>
        <v>0</v>
      </c>
      <c r="BP655" s="39">
        <f t="shared" si="169"/>
        <v>0</v>
      </c>
      <c r="BQ655" s="39">
        <v>0</v>
      </c>
      <c r="BR655" s="39">
        <f t="shared" si="170"/>
        <v>0</v>
      </c>
      <c r="BS655" s="39">
        <f>IF(Dane!$C$9=3,IF(ROUND((X655+Y655)*BR655,2)&gt;$AN$1,$AN$1,ROUND((X655+Y655)*BR655,2)),0)</f>
        <v>0</v>
      </c>
      <c r="BT655" s="39">
        <v>0</v>
      </c>
    </row>
    <row r="656" spans="1:72">
      <c r="A656" s="87">
        <v>647</v>
      </c>
      <c r="B656" s="1"/>
      <c r="C656" s="1"/>
      <c r="D656" s="2"/>
      <c r="E656" s="3"/>
      <c r="F656" s="4"/>
      <c r="G656" s="5"/>
      <c r="H656" s="5"/>
      <c r="I656" s="6"/>
      <c r="J656" s="5"/>
      <c r="K656" s="5"/>
      <c r="L656" s="5"/>
      <c r="M656" s="55"/>
      <c r="N656" s="8"/>
      <c r="O656" s="105"/>
      <c r="P656" s="5"/>
      <c r="Q656" s="5"/>
      <c r="R656" s="105">
        <f>Dane!$C$10</f>
        <v>0</v>
      </c>
      <c r="S656" s="8"/>
      <c r="T656" s="105"/>
      <c r="U656" s="5"/>
      <c r="V656" s="5"/>
      <c r="W656" s="107">
        <f>Dane!$C$11</f>
        <v>0</v>
      </c>
      <c r="X656" s="8"/>
      <c r="Y656" s="105"/>
      <c r="Z656" s="5"/>
      <c r="AA656" s="5"/>
      <c r="AB656" s="110">
        <f>Dane!$C$12</f>
        <v>0</v>
      </c>
      <c r="AC656" s="108">
        <f>IF(Dane!$E$3=1,AP656+BA656+BL656,IF(Dane!$E$3=2,AT656+BE656+BP656,AW656+BH656+BS656))</f>
        <v>0</v>
      </c>
      <c r="AD656" s="14">
        <f>IF(Dane!$E$3=1,AQ656+BB656+BM656,IF(Dane!$E$3=2,AU656+BF656+BQ656,AX656+BI656+BT656))</f>
        <v>0</v>
      </c>
      <c r="AE656" s="14">
        <f>IF((J656*Dane!$C$9)-AC656&lt;0,0,(J656*Dane!$C$9)-AC656)</f>
        <v>0</v>
      </c>
      <c r="AF656" s="61">
        <f>IF((K656*Dane!$C$9)-AD656&lt;0,0,(K656*Dane!$C$9)-AD656)</f>
        <v>0</v>
      </c>
      <c r="AG656" s="93"/>
      <c r="AH656" s="84">
        <f>IF(Dane!$E$3=1,AP656,IF(Dane!$E$3=2,AT656,AW656))</f>
        <v>0</v>
      </c>
      <c r="AI656" s="84">
        <f>IF(Dane!$E$3=1,AQ656,IF(Dane!$E$3=2,AU656,AX656))</f>
        <v>0</v>
      </c>
      <c r="AJ656" s="84">
        <f>IF(Dane!$E$3=1,BA656,IF(Dane!$E$3=2,BE656,BH656))</f>
        <v>0</v>
      </c>
      <c r="AK656" s="84">
        <f>IF(Dane!$E$3=1,BB656,IF(Dane!$E$3=2,BF656,BI656))</f>
        <v>0</v>
      </c>
      <c r="AL656" s="84">
        <f>IF(Dane!$E$3=1,BL656,IF(Dane!$E$3=2,BP656,BS656))</f>
        <v>0</v>
      </c>
      <c r="AM656" s="84">
        <f>IF(Dane!$E$3=1,BM656,IF(Dane!$E$3=2,BQ656,BT656))</f>
        <v>0</v>
      </c>
      <c r="AN656" s="39">
        <f>IF(Dane!$C$9="",0,IFERROR(J656/R656,0))</f>
        <v>0</v>
      </c>
      <c r="AO656" s="39">
        <f>IF(Dane!$C$9="",0,IFERROR(ROUND(J656-ROUND(J656*0.0976,2)-ROUND(J656*0.015,2)-ROUND(J656*0.0245,2),2)/R656,0))</f>
        <v>0</v>
      </c>
      <c r="AP656" s="39">
        <f t="shared" si="159"/>
        <v>0</v>
      </c>
      <c r="AQ656" s="39">
        <f t="shared" si="160"/>
        <v>0</v>
      </c>
      <c r="AR656" s="39">
        <f t="shared" si="156"/>
        <v>0</v>
      </c>
      <c r="AS656" s="39">
        <f>IF(Dane!$C$9="",0,IFERROR(AR656/R656,0))</f>
        <v>0</v>
      </c>
      <c r="AT656" s="39">
        <f t="shared" si="161"/>
        <v>0</v>
      </c>
      <c r="AU656" s="39">
        <v>0</v>
      </c>
      <c r="AV656" s="39">
        <f t="shared" si="162"/>
        <v>0</v>
      </c>
      <c r="AW656" s="39">
        <f>IF(Dane!$C$9="",0,IF(ROUND((N656+O656)*AV656,2)&gt;$AN$1,$AN$1,ROUND((N656+O656)*AV656,2)))</f>
        <v>0</v>
      </c>
      <c r="AX656" s="39">
        <v>0</v>
      </c>
      <c r="AY656" s="39">
        <f>IF(Dane!$C$9=2,IFERROR(J656/W656,0),IF(Dane!$C$9=3,IFERROR(J656/W656,0),0))</f>
        <v>0</v>
      </c>
      <c r="AZ656" s="39">
        <f>IF(Dane!$C$9=2,IFERROR(ROUND(J656-ROUND(J656*0.0976,2)-ROUND(J656*0.015,2)-ROUND(J656*0.0245,2),2)/W656,0),IF(Dane!$C$9=3,IFERROR(ROUND(J656-ROUND(J656*0.0976,2)-ROUND(J656*0.015,2)-ROUND(J656*0.0245,2),2)/W656,0),0))</f>
        <v>0</v>
      </c>
      <c r="BA656" s="39">
        <f t="shared" si="163"/>
        <v>0</v>
      </c>
      <c r="BB656" s="39">
        <f t="shared" si="164"/>
        <v>0</v>
      </c>
      <c r="BC656" s="39">
        <f t="shared" si="157"/>
        <v>0</v>
      </c>
      <c r="BD656" s="39">
        <f>IF(Dane!$C$9=2,IFERROR(BC656/W656,0),IF(Dane!$C$9=3,IFERROR(BC656/W656,0),0))</f>
        <v>0</v>
      </c>
      <c r="BE656" s="39">
        <f t="shared" si="165"/>
        <v>0</v>
      </c>
      <c r="BF656" s="39">
        <v>0</v>
      </c>
      <c r="BG656" s="39">
        <f t="shared" si="166"/>
        <v>0</v>
      </c>
      <c r="BH656" s="39">
        <f>IF(Dane!$C$9=2,IF(ROUND((S656+T656)*BG656,2)&gt;$AN$1,$AN$1,ROUND((S656+T656)*BG656,2)),IF(Dane!$C$9=3,IF(ROUND((S656+T656)*BG656,2)&gt;$AN$1,$AN$1,ROUND((S656+T656)*BG656,2)),0))</f>
        <v>0</v>
      </c>
      <c r="BI656" s="39">
        <v>0</v>
      </c>
      <c r="BJ656" s="39">
        <f>IF(Dane!$C$9=3,IFERROR(J656/AB656,0),0)</f>
        <v>0</v>
      </c>
      <c r="BK656" s="39">
        <f>IF(Dane!$C$9=3,IFERROR(ROUND(J656-ROUND(J656*0.0976,2)-ROUND(J656*0.015,2)-ROUND(J656*0.0245,2),2)/AB656,0),0)</f>
        <v>0</v>
      </c>
      <c r="BL656" s="39">
        <f t="shared" si="167"/>
        <v>0</v>
      </c>
      <c r="BM656" s="39">
        <f t="shared" si="168"/>
        <v>0</v>
      </c>
      <c r="BN656" s="39">
        <f t="shared" si="158"/>
        <v>0</v>
      </c>
      <c r="BO656" s="39">
        <f>IF(Dane!$C$9=3,IFERROR(BN656/AB656,0),0)</f>
        <v>0</v>
      </c>
      <c r="BP656" s="39">
        <f t="shared" si="169"/>
        <v>0</v>
      </c>
      <c r="BQ656" s="39">
        <v>0</v>
      </c>
      <c r="BR656" s="39">
        <f t="shared" si="170"/>
        <v>0</v>
      </c>
      <c r="BS656" s="39">
        <f>IF(Dane!$C$9=3,IF(ROUND((X656+Y656)*BR656,2)&gt;$AN$1,$AN$1,ROUND((X656+Y656)*BR656,2)),0)</f>
        <v>0</v>
      </c>
      <c r="BT656" s="39">
        <v>0</v>
      </c>
    </row>
    <row r="657" spans="1:72">
      <c r="A657" s="87">
        <v>648</v>
      </c>
      <c r="B657" s="1"/>
      <c r="C657" s="1"/>
      <c r="D657" s="2"/>
      <c r="E657" s="3"/>
      <c r="F657" s="4"/>
      <c r="G657" s="5"/>
      <c r="H657" s="5"/>
      <c r="I657" s="6"/>
      <c r="J657" s="5"/>
      <c r="K657" s="5"/>
      <c r="L657" s="5"/>
      <c r="M657" s="55"/>
      <c r="N657" s="8"/>
      <c r="O657" s="105"/>
      <c r="P657" s="5"/>
      <c r="Q657" s="5"/>
      <c r="R657" s="105">
        <f>Dane!$C$10</f>
        <v>0</v>
      </c>
      <c r="S657" s="8"/>
      <c r="T657" s="105"/>
      <c r="U657" s="5"/>
      <c r="V657" s="5"/>
      <c r="W657" s="107">
        <f>Dane!$C$11</f>
        <v>0</v>
      </c>
      <c r="X657" s="8"/>
      <c r="Y657" s="105"/>
      <c r="Z657" s="5"/>
      <c r="AA657" s="5"/>
      <c r="AB657" s="110">
        <f>Dane!$C$12</f>
        <v>0</v>
      </c>
      <c r="AC657" s="108">
        <f>IF(Dane!$E$3=1,AP657+BA657+BL657,IF(Dane!$E$3=2,AT657+BE657+BP657,AW657+BH657+BS657))</f>
        <v>0</v>
      </c>
      <c r="AD657" s="14">
        <f>IF(Dane!$E$3=1,AQ657+BB657+BM657,IF(Dane!$E$3=2,AU657+BF657+BQ657,AX657+BI657+BT657))</f>
        <v>0</v>
      </c>
      <c r="AE657" s="14">
        <f>IF((J657*Dane!$C$9)-AC657&lt;0,0,(J657*Dane!$C$9)-AC657)</f>
        <v>0</v>
      </c>
      <c r="AF657" s="61">
        <f>IF((K657*Dane!$C$9)-AD657&lt;0,0,(K657*Dane!$C$9)-AD657)</f>
        <v>0</v>
      </c>
      <c r="AG657" s="93"/>
      <c r="AH657" s="84">
        <f>IF(Dane!$E$3=1,AP657,IF(Dane!$E$3=2,AT657,AW657))</f>
        <v>0</v>
      </c>
      <c r="AI657" s="84">
        <f>IF(Dane!$E$3=1,AQ657,IF(Dane!$E$3=2,AU657,AX657))</f>
        <v>0</v>
      </c>
      <c r="AJ657" s="84">
        <f>IF(Dane!$E$3=1,BA657,IF(Dane!$E$3=2,BE657,BH657))</f>
        <v>0</v>
      </c>
      <c r="AK657" s="84">
        <f>IF(Dane!$E$3=1,BB657,IF(Dane!$E$3=2,BF657,BI657))</f>
        <v>0</v>
      </c>
      <c r="AL657" s="84">
        <f>IF(Dane!$E$3=1,BL657,IF(Dane!$E$3=2,BP657,BS657))</f>
        <v>0</v>
      </c>
      <c r="AM657" s="84">
        <f>IF(Dane!$E$3=1,BM657,IF(Dane!$E$3=2,BQ657,BT657))</f>
        <v>0</v>
      </c>
      <c r="AN657" s="39">
        <f>IF(Dane!$C$9="",0,IFERROR(J657/R657,0))</f>
        <v>0</v>
      </c>
      <c r="AO657" s="39">
        <f>IF(Dane!$C$9="",0,IFERROR(ROUND(J657-ROUND(J657*0.0976,2)-ROUND(J657*0.015,2)-ROUND(J657*0.0245,2),2)/R657,0))</f>
        <v>0</v>
      </c>
      <c r="AP657" s="39">
        <f t="shared" si="159"/>
        <v>0</v>
      </c>
      <c r="AQ657" s="39">
        <f t="shared" si="160"/>
        <v>0</v>
      </c>
      <c r="AR657" s="39">
        <f t="shared" si="156"/>
        <v>0</v>
      </c>
      <c r="AS657" s="39">
        <f>IF(Dane!$C$9="",0,IFERROR(AR657/R657,0))</f>
        <v>0</v>
      </c>
      <c r="AT657" s="39">
        <f t="shared" si="161"/>
        <v>0</v>
      </c>
      <c r="AU657" s="39">
        <v>0</v>
      </c>
      <c r="AV657" s="39">
        <f t="shared" si="162"/>
        <v>0</v>
      </c>
      <c r="AW657" s="39">
        <f>IF(Dane!$C$9="",0,IF(ROUND((N657+O657)*AV657,2)&gt;$AN$1,$AN$1,ROUND((N657+O657)*AV657,2)))</f>
        <v>0</v>
      </c>
      <c r="AX657" s="39">
        <v>0</v>
      </c>
      <c r="AY657" s="39">
        <f>IF(Dane!$C$9=2,IFERROR(J657/W657,0),IF(Dane!$C$9=3,IFERROR(J657/W657,0),0))</f>
        <v>0</v>
      </c>
      <c r="AZ657" s="39">
        <f>IF(Dane!$C$9=2,IFERROR(ROUND(J657-ROUND(J657*0.0976,2)-ROUND(J657*0.015,2)-ROUND(J657*0.0245,2),2)/W657,0),IF(Dane!$C$9=3,IFERROR(ROUND(J657-ROUND(J657*0.0976,2)-ROUND(J657*0.015,2)-ROUND(J657*0.0245,2),2)/W657,0),0))</f>
        <v>0</v>
      </c>
      <c r="BA657" s="39">
        <f t="shared" si="163"/>
        <v>0</v>
      </c>
      <c r="BB657" s="39">
        <f t="shared" si="164"/>
        <v>0</v>
      </c>
      <c r="BC657" s="39">
        <f t="shared" si="157"/>
        <v>0</v>
      </c>
      <c r="BD657" s="39">
        <f>IF(Dane!$C$9=2,IFERROR(BC657/W657,0),IF(Dane!$C$9=3,IFERROR(BC657/W657,0),0))</f>
        <v>0</v>
      </c>
      <c r="BE657" s="39">
        <f t="shared" si="165"/>
        <v>0</v>
      </c>
      <c r="BF657" s="39">
        <v>0</v>
      </c>
      <c r="BG657" s="39">
        <f t="shared" si="166"/>
        <v>0</v>
      </c>
      <c r="BH657" s="39">
        <f>IF(Dane!$C$9=2,IF(ROUND((S657+T657)*BG657,2)&gt;$AN$1,$AN$1,ROUND((S657+T657)*BG657,2)),IF(Dane!$C$9=3,IF(ROUND((S657+T657)*BG657,2)&gt;$AN$1,$AN$1,ROUND((S657+T657)*BG657,2)),0))</f>
        <v>0</v>
      </c>
      <c r="BI657" s="39">
        <v>0</v>
      </c>
      <c r="BJ657" s="39">
        <f>IF(Dane!$C$9=3,IFERROR(J657/AB657,0),0)</f>
        <v>0</v>
      </c>
      <c r="BK657" s="39">
        <f>IF(Dane!$C$9=3,IFERROR(ROUND(J657-ROUND(J657*0.0976,2)-ROUND(J657*0.015,2)-ROUND(J657*0.0245,2),2)/AB657,0),0)</f>
        <v>0</v>
      </c>
      <c r="BL657" s="39">
        <f t="shared" si="167"/>
        <v>0</v>
      </c>
      <c r="BM657" s="39">
        <f t="shared" si="168"/>
        <v>0</v>
      </c>
      <c r="BN657" s="39">
        <f t="shared" si="158"/>
        <v>0</v>
      </c>
      <c r="BO657" s="39">
        <f>IF(Dane!$C$9=3,IFERROR(BN657/AB657,0),0)</f>
        <v>0</v>
      </c>
      <c r="BP657" s="39">
        <f t="shared" si="169"/>
        <v>0</v>
      </c>
      <c r="BQ657" s="39">
        <v>0</v>
      </c>
      <c r="BR657" s="39">
        <f t="shared" si="170"/>
        <v>0</v>
      </c>
      <c r="BS657" s="39">
        <f>IF(Dane!$C$9=3,IF(ROUND((X657+Y657)*BR657,2)&gt;$AN$1,$AN$1,ROUND((X657+Y657)*BR657,2)),0)</f>
        <v>0</v>
      </c>
      <c r="BT657" s="39">
        <v>0</v>
      </c>
    </row>
    <row r="658" spans="1:72">
      <c r="A658" s="87">
        <v>649</v>
      </c>
      <c r="B658" s="1"/>
      <c r="C658" s="1"/>
      <c r="D658" s="2"/>
      <c r="E658" s="3"/>
      <c r="F658" s="4"/>
      <c r="G658" s="5"/>
      <c r="H658" s="5"/>
      <c r="I658" s="6"/>
      <c r="J658" s="5"/>
      <c r="K658" s="5"/>
      <c r="L658" s="5"/>
      <c r="M658" s="55"/>
      <c r="N658" s="8"/>
      <c r="O658" s="105"/>
      <c r="P658" s="5"/>
      <c r="Q658" s="5"/>
      <c r="R658" s="105">
        <f>Dane!$C$10</f>
        <v>0</v>
      </c>
      <c r="S658" s="8"/>
      <c r="T658" s="105"/>
      <c r="U658" s="5"/>
      <c r="V658" s="5"/>
      <c r="W658" s="107">
        <f>Dane!$C$11</f>
        <v>0</v>
      </c>
      <c r="X658" s="8"/>
      <c r="Y658" s="105"/>
      <c r="Z658" s="5"/>
      <c r="AA658" s="5"/>
      <c r="AB658" s="110">
        <f>Dane!$C$12</f>
        <v>0</v>
      </c>
      <c r="AC658" s="108">
        <f>IF(Dane!$E$3=1,AP658+BA658+BL658,IF(Dane!$E$3=2,AT658+BE658+BP658,AW658+BH658+BS658))</f>
        <v>0</v>
      </c>
      <c r="AD658" s="14">
        <f>IF(Dane!$E$3=1,AQ658+BB658+BM658,IF(Dane!$E$3=2,AU658+BF658+BQ658,AX658+BI658+BT658))</f>
        <v>0</v>
      </c>
      <c r="AE658" s="14">
        <f>IF((J658*Dane!$C$9)-AC658&lt;0,0,(J658*Dane!$C$9)-AC658)</f>
        <v>0</v>
      </c>
      <c r="AF658" s="61">
        <f>IF((K658*Dane!$C$9)-AD658&lt;0,0,(K658*Dane!$C$9)-AD658)</f>
        <v>0</v>
      </c>
      <c r="AG658" s="93"/>
      <c r="AH658" s="84">
        <f>IF(Dane!$E$3=1,AP658,IF(Dane!$E$3=2,AT658,AW658))</f>
        <v>0</v>
      </c>
      <c r="AI658" s="84">
        <f>IF(Dane!$E$3=1,AQ658,IF(Dane!$E$3=2,AU658,AX658))</f>
        <v>0</v>
      </c>
      <c r="AJ658" s="84">
        <f>IF(Dane!$E$3=1,BA658,IF(Dane!$E$3=2,BE658,BH658))</f>
        <v>0</v>
      </c>
      <c r="AK658" s="84">
        <f>IF(Dane!$E$3=1,BB658,IF(Dane!$E$3=2,BF658,BI658))</f>
        <v>0</v>
      </c>
      <c r="AL658" s="84">
        <f>IF(Dane!$E$3=1,BL658,IF(Dane!$E$3=2,BP658,BS658))</f>
        <v>0</v>
      </c>
      <c r="AM658" s="84">
        <f>IF(Dane!$E$3=1,BM658,IF(Dane!$E$3=2,BQ658,BT658))</f>
        <v>0</v>
      </c>
      <c r="AN658" s="39">
        <f>IF(Dane!$C$9="",0,IFERROR(J658/R658,0))</f>
        <v>0</v>
      </c>
      <c r="AO658" s="39">
        <f>IF(Dane!$C$9="",0,IFERROR(ROUND(J658-ROUND(J658*0.0976,2)-ROUND(J658*0.015,2)-ROUND(J658*0.0245,2),2)/R658,0))</f>
        <v>0</v>
      </c>
      <c r="AP658" s="39">
        <f t="shared" si="159"/>
        <v>0</v>
      </c>
      <c r="AQ658" s="39">
        <f t="shared" si="160"/>
        <v>0</v>
      </c>
      <c r="AR658" s="39">
        <f t="shared" si="156"/>
        <v>0</v>
      </c>
      <c r="AS658" s="39">
        <f>IF(Dane!$C$9="",0,IFERROR(AR658/R658,0))</f>
        <v>0</v>
      </c>
      <c r="AT658" s="39">
        <f t="shared" si="161"/>
        <v>0</v>
      </c>
      <c r="AU658" s="39">
        <v>0</v>
      </c>
      <c r="AV658" s="39">
        <f t="shared" si="162"/>
        <v>0</v>
      </c>
      <c r="AW658" s="39">
        <f>IF(Dane!$C$9="",0,IF(ROUND((N658+O658)*AV658,2)&gt;$AN$1,$AN$1,ROUND((N658+O658)*AV658,2)))</f>
        <v>0</v>
      </c>
      <c r="AX658" s="39">
        <v>0</v>
      </c>
      <c r="AY658" s="39">
        <f>IF(Dane!$C$9=2,IFERROR(J658/W658,0),IF(Dane!$C$9=3,IFERROR(J658/W658,0),0))</f>
        <v>0</v>
      </c>
      <c r="AZ658" s="39">
        <f>IF(Dane!$C$9=2,IFERROR(ROUND(J658-ROUND(J658*0.0976,2)-ROUND(J658*0.015,2)-ROUND(J658*0.0245,2),2)/W658,0),IF(Dane!$C$9=3,IFERROR(ROUND(J658-ROUND(J658*0.0976,2)-ROUND(J658*0.015,2)-ROUND(J658*0.0245,2),2)/W658,0),0))</f>
        <v>0</v>
      </c>
      <c r="BA658" s="39">
        <f t="shared" si="163"/>
        <v>0</v>
      </c>
      <c r="BB658" s="39">
        <f t="shared" si="164"/>
        <v>0</v>
      </c>
      <c r="BC658" s="39">
        <f t="shared" si="157"/>
        <v>0</v>
      </c>
      <c r="BD658" s="39">
        <f>IF(Dane!$C$9=2,IFERROR(BC658/W658,0),IF(Dane!$C$9=3,IFERROR(BC658/W658,0),0))</f>
        <v>0</v>
      </c>
      <c r="BE658" s="39">
        <f t="shared" si="165"/>
        <v>0</v>
      </c>
      <c r="BF658" s="39">
        <v>0</v>
      </c>
      <c r="BG658" s="39">
        <f t="shared" si="166"/>
        <v>0</v>
      </c>
      <c r="BH658" s="39">
        <f>IF(Dane!$C$9=2,IF(ROUND((S658+T658)*BG658,2)&gt;$AN$1,$AN$1,ROUND((S658+T658)*BG658,2)),IF(Dane!$C$9=3,IF(ROUND((S658+T658)*BG658,2)&gt;$AN$1,$AN$1,ROUND((S658+T658)*BG658,2)),0))</f>
        <v>0</v>
      </c>
      <c r="BI658" s="39">
        <v>0</v>
      </c>
      <c r="BJ658" s="39">
        <f>IF(Dane!$C$9=3,IFERROR(J658/AB658,0),0)</f>
        <v>0</v>
      </c>
      <c r="BK658" s="39">
        <f>IF(Dane!$C$9=3,IFERROR(ROUND(J658-ROUND(J658*0.0976,2)-ROUND(J658*0.015,2)-ROUND(J658*0.0245,2),2)/AB658,0),0)</f>
        <v>0</v>
      </c>
      <c r="BL658" s="39">
        <f t="shared" si="167"/>
        <v>0</v>
      </c>
      <c r="BM658" s="39">
        <f t="shared" si="168"/>
        <v>0</v>
      </c>
      <c r="BN658" s="39">
        <f t="shared" si="158"/>
        <v>0</v>
      </c>
      <c r="BO658" s="39">
        <f>IF(Dane!$C$9=3,IFERROR(BN658/AB658,0),0)</f>
        <v>0</v>
      </c>
      <c r="BP658" s="39">
        <f t="shared" si="169"/>
        <v>0</v>
      </c>
      <c r="BQ658" s="39">
        <v>0</v>
      </c>
      <c r="BR658" s="39">
        <f t="shared" si="170"/>
        <v>0</v>
      </c>
      <c r="BS658" s="39">
        <f>IF(Dane!$C$9=3,IF(ROUND((X658+Y658)*BR658,2)&gt;$AN$1,$AN$1,ROUND((X658+Y658)*BR658,2)),0)</f>
        <v>0</v>
      </c>
      <c r="BT658" s="39">
        <v>0</v>
      </c>
    </row>
    <row r="659" spans="1:72">
      <c r="A659" s="87">
        <v>650</v>
      </c>
      <c r="B659" s="1"/>
      <c r="C659" s="1"/>
      <c r="D659" s="2"/>
      <c r="E659" s="3"/>
      <c r="F659" s="4"/>
      <c r="G659" s="5"/>
      <c r="H659" s="5"/>
      <c r="I659" s="6"/>
      <c r="J659" s="5"/>
      <c r="K659" s="5"/>
      <c r="L659" s="5"/>
      <c r="M659" s="55"/>
      <c r="N659" s="8"/>
      <c r="O659" s="105"/>
      <c r="P659" s="5"/>
      <c r="Q659" s="5"/>
      <c r="R659" s="105">
        <f>Dane!$C$10</f>
        <v>0</v>
      </c>
      <c r="S659" s="8"/>
      <c r="T659" s="105"/>
      <c r="U659" s="5"/>
      <c r="V659" s="5"/>
      <c r="W659" s="107">
        <f>Dane!$C$11</f>
        <v>0</v>
      </c>
      <c r="X659" s="8"/>
      <c r="Y659" s="105"/>
      <c r="Z659" s="5"/>
      <c r="AA659" s="5"/>
      <c r="AB659" s="110">
        <f>Dane!$C$12</f>
        <v>0</v>
      </c>
      <c r="AC659" s="108">
        <f>IF(Dane!$E$3=1,AP659+BA659+BL659,IF(Dane!$E$3=2,AT659+BE659+BP659,AW659+BH659+BS659))</f>
        <v>0</v>
      </c>
      <c r="AD659" s="14">
        <f>IF(Dane!$E$3=1,AQ659+BB659+BM659,IF(Dane!$E$3=2,AU659+BF659+BQ659,AX659+BI659+BT659))</f>
        <v>0</v>
      </c>
      <c r="AE659" s="14">
        <f>IF((J659*Dane!$C$9)-AC659&lt;0,0,(J659*Dane!$C$9)-AC659)</f>
        <v>0</v>
      </c>
      <c r="AF659" s="61">
        <f>IF((K659*Dane!$C$9)-AD659&lt;0,0,(K659*Dane!$C$9)-AD659)</f>
        <v>0</v>
      </c>
      <c r="AG659" s="93"/>
      <c r="AH659" s="84">
        <f>IF(Dane!$E$3=1,AP659,IF(Dane!$E$3=2,AT659,AW659))</f>
        <v>0</v>
      </c>
      <c r="AI659" s="84">
        <f>IF(Dane!$E$3=1,AQ659,IF(Dane!$E$3=2,AU659,AX659))</f>
        <v>0</v>
      </c>
      <c r="AJ659" s="84">
        <f>IF(Dane!$E$3=1,BA659,IF(Dane!$E$3=2,BE659,BH659))</f>
        <v>0</v>
      </c>
      <c r="AK659" s="84">
        <f>IF(Dane!$E$3=1,BB659,IF(Dane!$E$3=2,BF659,BI659))</f>
        <v>0</v>
      </c>
      <c r="AL659" s="84">
        <f>IF(Dane!$E$3=1,BL659,IF(Dane!$E$3=2,BP659,BS659))</f>
        <v>0</v>
      </c>
      <c r="AM659" s="84">
        <f>IF(Dane!$E$3=1,BM659,IF(Dane!$E$3=2,BQ659,BT659))</f>
        <v>0</v>
      </c>
      <c r="AN659" s="39">
        <f>IF(Dane!$C$9="",0,IFERROR(J659/R659,0))</f>
        <v>0</v>
      </c>
      <c r="AO659" s="39">
        <f>IF(Dane!$C$9="",0,IFERROR(ROUND(J659-ROUND(J659*0.0976,2)-ROUND(J659*0.015,2)-ROUND(J659*0.0245,2),2)/R659,0))</f>
        <v>0</v>
      </c>
      <c r="AP659" s="39">
        <f t="shared" si="159"/>
        <v>0</v>
      </c>
      <c r="AQ659" s="39">
        <f t="shared" si="160"/>
        <v>0</v>
      </c>
      <c r="AR659" s="39">
        <f t="shared" si="156"/>
        <v>0</v>
      </c>
      <c r="AS659" s="39">
        <f>IF(Dane!$C$9="",0,IFERROR(AR659/R659,0))</f>
        <v>0</v>
      </c>
      <c r="AT659" s="39">
        <f t="shared" si="161"/>
        <v>0</v>
      </c>
      <c r="AU659" s="39">
        <v>0</v>
      </c>
      <c r="AV659" s="39">
        <f t="shared" si="162"/>
        <v>0</v>
      </c>
      <c r="AW659" s="39">
        <f>IF(Dane!$C$9="",0,IF(ROUND((N659+O659)*AV659,2)&gt;$AN$1,$AN$1,ROUND((N659+O659)*AV659,2)))</f>
        <v>0</v>
      </c>
      <c r="AX659" s="39">
        <v>0</v>
      </c>
      <c r="AY659" s="39">
        <f>IF(Dane!$C$9=2,IFERROR(J659/W659,0),IF(Dane!$C$9=3,IFERROR(J659/W659,0),0))</f>
        <v>0</v>
      </c>
      <c r="AZ659" s="39">
        <f>IF(Dane!$C$9=2,IFERROR(ROUND(J659-ROUND(J659*0.0976,2)-ROUND(J659*0.015,2)-ROUND(J659*0.0245,2),2)/W659,0),IF(Dane!$C$9=3,IFERROR(ROUND(J659-ROUND(J659*0.0976,2)-ROUND(J659*0.015,2)-ROUND(J659*0.0245,2),2)/W659,0),0))</f>
        <v>0</v>
      </c>
      <c r="BA659" s="39">
        <f t="shared" si="163"/>
        <v>0</v>
      </c>
      <c r="BB659" s="39">
        <f t="shared" si="164"/>
        <v>0</v>
      </c>
      <c r="BC659" s="39">
        <f t="shared" si="157"/>
        <v>0</v>
      </c>
      <c r="BD659" s="39">
        <f>IF(Dane!$C$9=2,IFERROR(BC659/W659,0),IF(Dane!$C$9=3,IFERROR(BC659/W659,0),0))</f>
        <v>0</v>
      </c>
      <c r="BE659" s="39">
        <f t="shared" si="165"/>
        <v>0</v>
      </c>
      <c r="BF659" s="39">
        <v>0</v>
      </c>
      <c r="BG659" s="39">
        <f t="shared" si="166"/>
        <v>0</v>
      </c>
      <c r="BH659" s="39">
        <f>IF(Dane!$C$9=2,IF(ROUND((S659+T659)*BG659,2)&gt;$AN$1,$AN$1,ROUND((S659+T659)*BG659,2)),IF(Dane!$C$9=3,IF(ROUND((S659+T659)*BG659,2)&gt;$AN$1,$AN$1,ROUND((S659+T659)*BG659,2)),0))</f>
        <v>0</v>
      </c>
      <c r="BI659" s="39">
        <v>0</v>
      </c>
      <c r="BJ659" s="39">
        <f>IF(Dane!$C$9=3,IFERROR(J659/AB659,0),0)</f>
        <v>0</v>
      </c>
      <c r="BK659" s="39">
        <f>IF(Dane!$C$9=3,IFERROR(ROUND(J659-ROUND(J659*0.0976,2)-ROUND(J659*0.015,2)-ROUND(J659*0.0245,2),2)/AB659,0),0)</f>
        <v>0</v>
      </c>
      <c r="BL659" s="39">
        <f t="shared" si="167"/>
        <v>0</v>
      </c>
      <c r="BM659" s="39">
        <f t="shared" si="168"/>
        <v>0</v>
      </c>
      <c r="BN659" s="39">
        <f t="shared" si="158"/>
        <v>0</v>
      </c>
      <c r="BO659" s="39">
        <f>IF(Dane!$C$9=3,IFERROR(BN659/AB659,0),0)</f>
        <v>0</v>
      </c>
      <c r="BP659" s="39">
        <f t="shared" si="169"/>
        <v>0</v>
      </c>
      <c r="BQ659" s="39">
        <v>0</v>
      </c>
      <c r="BR659" s="39">
        <f t="shared" si="170"/>
        <v>0</v>
      </c>
      <c r="BS659" s="39">
        <f>IF(Dane!$C$9=3,IF(ROUND((X659+Y659)*BR659,2)&gt;$AN$1,$AN$1,ROUND((X659+Y659)*BR659,2)),0)</f>
        <v>0</v>
      </c>
      <c r="BT659" s="39">
        <v>0</v>
      </c>
    </row>
    <row r="660" spans="1:72">
      <c r="A660" s="87">
        <v>651</v>
      </c>
      <c r="B660" s="1"/>
      <c r="C660" s="1"/>
      <c r="D660" s="2"/>
      <c r="E660" s="3"/>
      <c r="F660" s="4"/>
      <c r="G660" s="5"/>
      <c r="H660" s="5"/>
      <c r="I660" s="6"/>
      <c r="J660" s="5"/>
      <c r="K660" s="5"/>
      <c r="L660" s="5"/>
      <c r="M660" s="55"/>
      <c r="N660" s="8"/>
      <c r="O660" s="105"/>
      <c r="P660" s="5"/>
      <c r="Q660" s="5"/>
      <c r="R660" s="105">
        <f>Dane!$C$10</f>
        <v>0</v>
      </c>
      <c r="S660" s="8"/>
      <c r="T660" s="105"/>
      <c r="U660" s="5"/>
      <c r="V660" s="5"/>
      <c r="W660" s="107">
        <f>Dane!$C$11</f>
        <v>0</v>
      </c>
      <c r="X660" s="8"/>
      <c r="Y660" s="105"/>
      <c r="Z660" s="5"/>
      <c r="AA660" s="5"/>
      <c r="AB660" s="110">
        <f>Dane!$C$12</f>
        <v>0</v>
      </c>
      <c r="AC660" s="108">
        <f>IF(Dane!$E$3=1,AP660+BA660+BL660,IF(Dane!$E$3=2,AT660+BE660+BP660,AW660+BH660+BS660))</f>
        <v>0</v>
      </c>
      <c r="AD660" s="14">
        <f>IF(Dane!$E$3=1,AQ660+BB660+BM660,IF(Dane!$E$3=2,AU660+BF660+BQ660,AX660+BI660+BT660))</f>
        <v>0</v>
      </c>
      <c r="AE660" s="14">
        <f>IF((J660*Dane!$C$9)-AC660&lt;0,0,(J660*Dane!$C$9)-AC660)</f>
        <v>0</v>
      </c>
      <c r="AF660" s="61">
        <f>IF((K660*Dane!$C$9)-AD660&lt;0,0,(K660*Dane!$C$9)-AD660)</f>
        <v>0</v>
      </c>
      <c r="AG660" s="93"/>
      <c r="AH660" s="84">
        <f>IF(Dane!$E$3=1,AP660,IF(Dane!$E$3=2,AT660,AW660))</f>
        <v>0</v>
      </c>
      <c r="AI660" s="84">
        <f>IF(Dane!$E$3=1,AQ660,IF(Dane!$E$3=2,AU660,AX660))</f>
        <v>0</v>
      </c>
      <c r="AJ660" s="84">
        <f>IF(Dane!$E$3=1,BA660,IF(Dane!$E$3=2,BE660,BH660))</f>
        <v>0</v>
      </c>
      <c r="AK660" s="84">
        <f>IF(Dane!$E$3=1,BB660,IF(Dane!$E$3=2,BF660,BI660))</f>
        <v>0</v>
      </c>
      <c r="AL660" s="84">
        <f>IF(Dane!$E$3=1,BL660,IF(Dane!$E$3=2,BP660,BS660))</f>
        <v>0</v>
      </c>
      <c r="AM660" s="84">
        <f>IF(Dane!$E$3=1,BM660,IF(Dane!$E$3=2,BQ660,BT660))</f>
        <v>0</v>
      </c>
      <c r="AN660" s="39">
        <f>IF(Dane!$C$9="",0,IFERROR(J660/R660,0))</f>
        <v>0</v>
      </c>
      <c r="AO660" s="39">
        <f>IF(Dane!$C$9="",0,IFERROR(ROUND(J660-ROUND(J660*0.0976,2)-ROUND(J660*0.015,2)-ROUND(J660*0.0245,2),2)/R660,0))</f>
        <v>0</v>
      </c>
      <c r="AP660" s="39">
        <f t="shared" si="159"/>
        <v>0</v>
      </c>
      <c r="AQ660" s="39">
        <f t="shared" si="160"/>
        <v>0</v>
      </c>
      <c r="AR660" s="39">
        <f t="shared" si="156"/>
        <v>0</v>
      </c>
      <c r="AS660" s="39">
        <f>IF(Dane!$C$9="",0,IFERROR(AR660/R660,0))</f>
        <v>0</v>
      </c>
      <c r="AT660" s="39">
        <f t="shared" si="161"/>
        <v>0</v>
      </c>
      <c r="AU660" s="39">
        <v>0</v>
      </c>
      <c r="AV660" s="39">
        <f t="shared" si="162"/>
        <v>0</v>
      </c>
      <c r="AW660" s="39">
        <f>IF(Dane!$C$9="",0,IF(ROUND((N660+O660)*AV660,2)&gt;$AN$1,$AN$1,ROUND((N660+O660)*AV660,2)))</f>
        <v>0</v>
      </c>
      <c r="AX660" s="39">
        <v>0</v>
      </c>
      <c r="AY660" s="39">
        <f>IF(Dane!$C$9=2,IFERROR(J660/W660,0),IF(Dane!$C$9=3,IFERROR(J660/W660,0),0))</f>
        <v>0</v>
      </c>
      <c r="AZ660" s="39">
        <f>IF(Dane!$C$9=2,IFERROR(ROUND(J660-ROUND(J660*0.0976,2)-ROUND(J660*0.015,2)-ROUND(J660*0.0245,2),2)/W660,0),IF(Dane!$C$9=3,IFERROR(ROUND(J660-ROUND(J660*0.0976,2)-ROUND(J660*0.015,2)-ROUND(J660*0.0245,2),2)/W660,0),0))</f>
        <v>0</v>
      </c>
      <c r="BA660" s="39">
        <f t="shared" si="163"/>
        <v>0</v>
      </c>
      <c r="BB660" s="39">
        <f t="shared" si="164"/>
        <v>0</v>
      </c>
      <c r="BC660" s="39">
        <f t="shared" si="157"/>
        <v>0</v>
      </c>
      <c r="BD660" s="39">
        <f>IF(Dane!$C$9=2,IFERROR(BC660/W660,0),IF(Dane!$C$9=3,IFERROR(BC660/W660,0),0))</f>
        <v>0</v>
      </c>
      <c r="BE660" s="39">
        <f t="shared" si="165"/>
        <v>0</v>
      </c>
      <c r="BF660" s="39">
        <v>0</v>
      </c>
      <c r="BG660" s="39">
        <f t="shared" si="166"/>
        <v>0</v>
      </c>
      <c r="BH660" s="39">
        <f>IF(Dane!$C$9=2,IF(ROUND((S660+T660)*BG660,2)&gt;$AN$1,$AN$1,ROUND((S660+T660)*BG660,2)),IF(Dane!$C$9=3,IF(ROUND((S660+T660)*BG660,2)&gt;$AN$1,$AN$1,ROUND((S660+T660)*BG660,2)),0))</f>
        <v>0</v>
      </c>
      <c r="BI660" s="39">
        <v>0</v>
      </c>
      <c r="BJ660" s="39">
        <f>IF(Dane!$C$9=3,IFERROR(J660/AB660,0),0)</f>
        <v>0</v>
      </c>
      <c r="BK660" s="39">
        <f>IF(Dane!$C$9=3,IFERROR(ROUND(J660-ROUND(J660*0.0976,2)-ROUND(J660*0.015,2)-ROUND(J660*0.0245,2),2)/AB660,0),0)</f>
        <v>0</v>
      </c>
      <c r="BL660" s="39">
        <f t="shared" si="167"/>
        <v>0</v>
      </c>
      <c r="BM660" s="39">
        <f t="shared" si="168"/>
        <v>0</v>
      </c>
      <c r="BN660" s="39">
        <f t="shared" si="158"/>
        <v>0</v>
      </c>
      <c r="BO660" s="39">
        <f>IF(Dane!$C$9=3,IFERROR(BN660/AB660,0),0)</f>
        <v>0</v>
      </c>
      <c r="BP660" s="39">
        <f t="shared" si="169"/>
        <v>0</v>
      </c>
      <c r="BQ660" s="39">
        <v>0</v>
      </c>
      <c r="BR660" s="39">
        <f t="shared" si="170"/>
        <v>0</v>
      </c>
      <c r="BS660" s="39">
        <f>IF(Dane!$C$9=3,IF(ROUND((X660+Y660)*BR660,2)&gt;$AN$1,$AN$1,ROUND((X660+Y660)*BR660,2)),0)</f>
        <v>0</v>
      </c>
      <c r="BT660" s="39">
        <v>0</v>
      </c>
    </row>
    <row r="661" spans="1:72">
      <c r="A661" s="87">
        <v>652</v>
      </c>
      <c r="B661" s="1"/>
      <c r="C661" s="1"/>
      <c r="D661" s="2"/>
      <c r="E661" s="3"/>
      <c r="F661" s="4"/>
      <c r="G661" s="5"/>
      <c r="H661" s="5"/>
      <c r="I661" s="6"/>
      <c r="J661" s="5"/>
      <c r="K661" s="5"/>
      <c r="L661" s="5"/>
      <c r="M661" s="55"/>
      <c r="N661" s="8"/>
      <c r="O661" s="105"/>
      <c r="P661" s="5"/>
      <c r="Q661" s="5"/>
      <c r="R661" s="105">
        <f>Dane!$C$10</f>
        <v>0</v>
      </c>
      <c r="S661" s="8"/>
      <c r="T661" s="105"/>
      <c r="U661" s="5"/>
      <c r="V661" s="5"/>
      <c r="W661" s="107">
        <f>Dane!$C$11</f>
        <v>0</v>
      </c>
      <c r="X661" s="8"/>
      <c r="Y661" s="105"/>
      <c r="Z661" s="5"/>
      <c r="AA661" s="5"/>
      <c r="AB661" s="110">
        <f>Dane!$C$12</f>
        <v>0</v>
      </c>
      <c r="AC661" s="108">
        <f>IF(Dane!$E$3=1,AP661+BA661+BL661,IF(Dane!$E$3=2,AT661+BE661+BP661,AW661+BH661+BS661))</f>
        <v>0</v>
      </c>
      <c r="AD661" s="14">
        <f>IF(Dane!$E$3=1,AQ661+BB661+BM661,IF(Dane!$E$3=2,AU661+BF661+BQ661,AX661+BI661+BT661))</f>
        <v>0</v>
      </c>
      <c r="AE661" s="14">
        <f>IF((J661*Dane!$C$9)-AC661&lt;0,0,(J661*Dane!$C$9)-AC661)</f>
        <v>0</v>
      </c>
      <c r="AF661" s="61">
        <f>IF((K661*Dane!$C$9)-AD661&lt;0,0,(K661*Dane!$C$9)-AD661)</f>
        <v>0</v>
      </c>
      <c r="AG661" s="93"/>
      <c r="AH661" s="84">
        <f>IF(Dane!$E$3=1,AP661,IF(Dane!$E$3=2,AT661,AW661))</f>
        <v>0</v>
      </c>
      <c r="AI661" s="84">
        <f>IF(Dane!$E$3=1,AQ661,IF(Dane!$E$3=2,AU661,AX661))</f>
        <v>0</v>
      </c>
      <c r="AJ661" s="84">
        <f>IF(Dane!$E$3=1,BA661,IF(Dane!$E$3=2,BE661,BH661))</f>
        <v>0</v>
      </c>
      <c r="AK661" s="84">
        <f>IF(Dane!$E$3=1,BB661,IF(Dane!$E$3=2,BF661,BI661))</f>
        <v>0</v>
      </c>
      <c r="AL661" s="84">
        <f>IF(Dane!$E$3=1,BL661,IF(Dane!$E$3=2,BP661,BS661))</f>
        <v>0</v>
      </c>
      <c r="AM661" s="84">
        <f>IF(Dane!$E$3=1,BM661,IF(Dane!$E$3=2,BQ661,BT661))</f>
        <v>0</v>
      </c>
      <c r="AN661" s="39">
        <f>IF(Dane!$C$9="",0,IFERROR(J661/R661,0))</f>
        <v>0</v>
      </c>
      <c r="AO661" s="39">
        <f>IF(Dane!$C$9="",0,IFERROR(ROUND(J661-ROUND(J661*0.0976,2)-ROUND(J661*0.015,2)-ROUND(J661*0.0245,2),2)/R661,0))</f>
        <v>0</v>
      </c>
      <c r="AP661" s="39">
        <f t="shared" si="159"/>
        <v>0</v>
      </c>
      <c r="AQ661" s="39">
        <f t="shared" si="160"/>
        <v>0</v>
      </c>
      <c r="AR661" s="39">
        <f t="shared" si="156"/>
        <v>0</v>
      </c>
      <c r="AS661" s="39">
        <f>IF(Dane!$C$9="",0,IFERROR(AR661/R661,0))</f>
        <v>0</v>
      </c>
      <c r="AT661" s="39">
        <f t="shared" si="161"/>
        <v>0</v>
      </c>
      <c r="AU661" s="39">
        <v>0</v>
      </c>
      <c r="AV661" s="39">
        <f t="shared" si="162"/>
        <v>0</v>
      </c>
      <c r="AW661" s="39">
        <f>IF(Dane!$C$9="",0,IF(ROUND((N661+O661)*AV661,2)&gt;$AN$1,$AN$1,ROUND((N661+O661)*AV661,2)))</f>
        <v>0</v>
      </c>
      <c r="AX661" s="39">
        <v>0</v>
      </c>
      <c r="AY661" s="39">
        <f>IF(Dane!$C$9=2,IFERROR(J661/W661,0),IF(Dane!$C$9=3,IFERROR(J661/W661,0),0))</f>
        <v>0</v>
      </c>
      <c r="AZ661" s="39">
        <f>IF(Dane!$C$9=2,IFERROR(ROUND(J661-ROUND(J661*0.0976,2)-ROUND(J661*0.015,2)-ROUND(J661*0.0245,2),2)/W661,0),IF(Dane!$C$9=3,IFERROR(ROUND(J661-ROUND(J661*0.0976,2)-ROUND(J661*0.015,2)-ROUND(J661*0.0245,2),2)/W661,0),0))</f>
        <v>0</v>
      </c>
      <c r="BA661" s="39">
        <f t="shared" si="163"/>
        <v>0</v>
      </c>
      <c r="BB661" s="39">
        <f t="shared" si="164"/>
        <v>0</v>
      </c>
      <c r="BC661" s="39">
        <f t="shared" si="157"/>
        <v>0</v>
      </c>
      <c r="BD661" s="39">
        <f>IF(Dane!$C$9=2,IFERROR(BC661/W661,0),IF(Dane!$C$9=3,IFERROR(BC661/W661,0),0))</f>
        <v>0</v>
      </c>
      <c r="BE661" s="39">
        <f t="shared" si="165"/>
        <v>0</v>
      </c>
      <c r="BF661" s="39">
        <v>0</v>
      </c>
      <c r="BG661" s="39">
        <f t="shared" si="166"/>
        <v>0</v>
      </c>
      <c r="BH661" s="39">
        <f>IF(Dane!$C$9=2,IF(ROUND((S661+T661)*BG661,2)&gt;$AN$1,$AN$1,ROUND((S661+T661)*BG661,2)),IF(Dane!$C$9=3,IF(ROUND((S661+T661)*BG661,2)&gt;$AN$1,$AN$1,ROUND((S661+T661)*BG661,2)),0))</f>
        <v>0</v>
      </c>
      <c r="BI661" s="39">
        <v>0</v>
      </c>
      <c r="BJ661" s="39">
        <f>IF(Dane!$C$9=3,IFERROR(J661/AB661,0),0)</f>
        <v>0</v>
      </c>
      <c r="BK661" s="39">
        <f>IF(Dane!$C$9=3,IFERROR(ROUND(J661-ROUND(J661*0.0976,2)-ROUND(J661*0.015,2)-ROUND(J661*0.0245,2),2)/AB661,0),0)</f>
        <v>0</v>
      </c>
      <c r="BL661" s="39">
        <f t="shared" si="167"/>
        <v>0</v>
      </c>
      <c r="BM661" s="39">
        <f t="shared" si="168"/>
        <v>0</v>
      </c>
      <c r="BN661" s="39">
        <f t="shared" si="158"/>
        <v>0</v>
      </c>
      <c r="BO661" s="39">
        <f>IF(Dane!$C$9=3,IFERROR(BN661/AB661,0),0)</f>
        <v>0</v>
      </c>
      <c r="BP661" s="39">
        <f t="shared" si="169"/>
        <v>0</v>
      </c>
      <c r="BQ661" s="39">
        <v>0</v>
      </c>
      <c r="BR661" s="39">
        <f t="shared" si="170"/>
        <v>0</v>
      </c>
      <c r="BS661" s="39">
        <f>IF(Dane!$C$9=3,IF(ROUND((X661+Y661)*BR661,2)&gt;$AN$1,$AN$1,ROUND((X661+Y661)*BR661,2)),0)</f>
        <v>0</v>
      </c>
      <c r="BT661" s="39">
        <v>0</v>
      </c>
    </row>
    <row r="662" spans="1:72">
      <c r="A662" s="87">
        <v>653</v>
      </c>
      <c r="B662" s="1"/>
      <c r="C662" s="1"/>
      <c r="D662" s="2"/>
      <c r="E662" s="3"/>
      <c r="F662" s="4"/>
      <c r="G662" s="5"/>
      <c r="H662" s="5"/>
      <c r="I662" s="6"/>
      <c r="J662" s="5"/>
      <c r="K662" s="5"/>
      <c r="L662" s="5"/>
      <c r="M662" s="55"/>
      <c r="N662" s="8"/>
      <c r="O662" s="105"/>
      <c r="P662" s="5"/>
      <c r="Q662" s="5"/>
      <c r="R662" s="105">
        <f>Dane!$C$10</f>
        <v>0</v>
      </c>
      <c r="S662" s="8"/>
      <c r="T662" s="105"/>
      <c r="U662" s="5"/>
      <c r="V662" s="5"/>
      <c r="W662" s="107">
        <f>Dane!$C$11</f>
        <v>0</v>
      </c>
      <c r="X662" s="8"/>
      <c r="Y662" s="105"/>
      <c r="Z662" s="5"/>
      <c r="AA662" s="5"/>
      <c r="AB662" s="110">
        <f>Dane!$C$12</f>
        <v>0</v>
      </c>
      <c r="AC662" s="108">
        <f>IF(Dane!$E$3=1,AP662+BA662+BL662,IF(Dane!$E$3=2,AT662+BE662+BP662,AW662+BH662+BS662))</f>
        <v>0</v>
      </c>
      <c r="AD662" s="14">
        <f>IF(Dane!$E$3=1,AQ662+BB662+BM662,IF(Dane!$E$3=2,AU662+BF662+BQ662,AX662+BI662+BT662))</f>
        <v>0</v>
      </c>
      <c r="AE662" s="14">
        <f>IF((J662*Dane!$C$9)-AC662&lt;0,0,(J662*Dane!$C$9)-AC662)</f>
        <v>0</v>
      </c>
      <c r="AF662" s="61">
        <f>IF((K662*Dane!$C$9)-AD662&lt;0,0,(K662*Dane!$C$9)-AD662)</f>
        <v>0</v>
      </c>
      <c r="AG662" s="93"/>
      <c r="AH662" s="84">
        <f>IF(Dane!$E$3=1,AP662,IF(Dane!$E$3=2,AT662,AW662))</f>
        <v>0</v>
      </c>
      <c r="AI662" s="84">
        <f>IF(Dane!$E$3=1,AQ662,IF(Dane!$E$3=2,AU662,AX662))</f>
        <v>0</v>
      </c>
      <c r="AJ662" s="84">
        <f>IF(Dane!$E$3=1,BA662,IF(Dane!$E$3=2,BE662,BH662))</f>
        <v>0</v>
      </c>
      <c r="AK662" s="84">
        <f>IF(Dane!$E$3=1,BB662,IF(Dane!$E$3=2,BF662,BI662))</f>
        <v>0</v>
      </c>
      <c r="AL662" s="84">
        <f>IF(Dane!$E$3=1,BL662,IF(Dane!$E$3=2,BP662,BS662))</f>
        <v>0</v>
      </c>
      <c r="AM662" s="84">
        <f>IF(Dane!$E$3=1,BM662,IF(Dane!$E$3=2,BQ662,BT662))</f>
        <v>0</v>
      </c>
      <c r="AN662" s="39">
        <f>IF(Dane!$C$9="",0,IFERROR(J662/R662,0))</f>
        <v>0</v>
      </c>
      <c r="AO662" s="39">
        <f>IF(Dane!$C$9="",0,IFERROR(ROUND(J662-ROUND(J662*0.0976,2)-ROUND(J662*0.015,2)-ROUND(J662*0.0245,2),2)/R662,0))</f>
        <v>0</v>
      </c>
      <c r="AP662" s="39">
        <f t="shared" si="159"/>
        <v>0</v>
      </c>
      <c r="AQ662" s="39">
        <f t="shared" si="160"/>
        <v>0</v>
      </c>
      <c r="AR662" s="39">
        <f t="shared" si="156"/>
        <v>0</v>
      </c>
      <c r="AS662" s="39">
        <f>IF(Dane!$C$9="",0,IFERROR(AR662/R662,0))</f>
        <v>0</v>
      </c>
      <c r="AT662" s="39">
        <f t="shared" si="161"/>
        <v>0</v>
      </c>
      <c r="AU662" s="39">
        <v>0</v>
      </c>
      <c r="AV662" s="39">
        <f t="shared" si="162"/>
        <v>0</v>
      </c>
      <c r="AW662" s="39">
        <f>IF(Dane!$C$9="",0,IF(ROUND((N662+O662)*AV662,2)&gt;$AN$1,$AN$1,ROUND((N662+O662)*AV662,2)))</f>
        <v>0</v>
      </c>
      <c r="AX662" s="39">
        <v>0</v>
      </c>
      <c r="AY662" s="39">
        <f>IF(Dane!$C$9=2,IFERROR(J662/W662,0),IF(Dane!$C$9=3,IFERROR(J662/W662,0),0))</f>
        <v>0</v>
      </c>
      <c r="AZ662" s="39">
        <f>IF(Dane!$C$9=2,IFERROR(ROUND(J662-ROUND(J662*0.0976,2)-ROUND(J662*0.015,2)-ROUND(J662*0.0245,2),2)/W662,0),IF(Dane!$C$9=3,IFERROR(ROUND(J662-ROUND(J662*0.0976,2)-ROUND(J662*0.015,2)-ROUND(J662*0.0245,2),2)/W662,0),0))</f>
        <v>0</v>
      </c>
      <c r="BA662" s="39">
        <f t="shared" si="163"/>
        <v>0</v>
      </c>
      <c r="BB662" s="39">
        <f t="shared" si="164"/>
        <v>0</v>
      </c>
      <c r="BC662" s="39">
        <f t="shared" si="157"/>
        <v>0</v>
      </c>
      <c r="BD662" s="39">
        <f>IF(Dane!$C$9=2,IFERROR(BC662/W662,0),IF(Dane!$C$9=3,IFERROR(BC662/W662,0),0))</f>
        <v>0</v>
      </c>
      <c r="BE662" s="39">
        <f t="shared" si="165"/>
        <v>0</v>
      </c>
      <c r="BF662" s="39">
        <v>0</v>
      </c>
      <c r="BG662" s="39">
        <f t="shared" si="166"/>
        <v>0</v>
      </c>
      <c r="BH662" s="39">
        <f>IF(Dane!$C$9=2,IF(ROUND((S662+T662)*BG662,2)&gt;$AN$1,$AN$1,ROUND((S662+T662)*BG662,2)),IF(Dane!$C$9=3,IF(ROUND((S662+T662)*BG662,2)&gt;$AN$1,$AN$1,ROUND((S662+T662)*BG662,2)),0))</f>
        <v>0</v>
      </c>
      <c r="BI662" s="39">
        <v>0</v>
      </c>
      <c r="BJ662" s="39">
        <f>IF(Dane!$C$9=3,IFERROR(J662/AB662,0),0)</f>
        <v>0</v>
      </c>
      <c r="BK662" s="39">
        <f>IF(Dane!$C$9=3,IFERROR(ROUND(J662-ROUND(J662*0.0976,2)-ROUND(J662*0.015,2)-ROUND(J662*0.0245,2),2)/AB662,0),0)</f>
        <v>0</v>
      </c>
      <c r="BL662" s="39">
        <f t="shared" si="167"/>
        <v>0</v>
      </c>
      <c r="BM662" s="39">
        <f t="shared" si="168"/>
        <v>0</v>
      </c>
      <c r="BN662" s="39">
        <f t="shared" si="158"/>
        <v>0</v>
      </c>
      <c r="BO662" s="39">
        <f>IF(Dane!$C$9=3,IFERROR(BN662/AB662,0),0)</f>
        <v>0</v>
      </c>
      <c r="BP662" s="39">
        <f t="shared" si="169"/>
        <v>0</v>
      </c>
      <c r="BQ662" s="39">
        <v>0</v>
      </c>
      <c r="BR662" s="39">
        <f t="shared" si="170"/>
        <v>0</v>
      </c>
      <c r="BS662" s="39">
        <f>IF(Dane!$C$9=3,IF(ROUND((X662+Y662)*BR662,2)&gt;$AN$1,$AN$1,ROUND((X662+Y662)*BR662,2)),0)</f>
        <v>0</v>
      </c>
      <c r="BT662" s="39">
        <v>0</v>
      </c>
    </row>
    <row r="663" spans="1:72">
      <c r="A663" s="87">
        <v>654</v>
      </c>
      <c r="B663" s="1"/>
      <c r="C663" s="1"/>
      <c r="D663" s="2"/>
      <c r="E663" s="3"/>
      <c r="F663" s="4"/>
      <c r="G663" s="5"/>
      <c r="H663" s="5"/>
      <c r="I663" s="6"/>
      <c r="J663" s="5"/>
      <c r="K663" s="5"/>
      <c r="L663" s="5"/>
      <c r="M663" s="55"/>
      <c r="N663" s="8"/>
      <c r="O663" s="105"/>
      <c r="P663" s="5"/>
      <c r="Q663" s="5"/>
      <c r="R663" s="105">
        <f>Dane!$C$10</f>
        <v>0</v>
      </c>
      <c r="S663" s="8"/>
      <c r="T663" s="105"/>
      <c r="U663" s="5"/>
      <c r="V663" s="5"/>
      <c r="W663" s="107">
        <f>Dane!$C$11</f>
        <v>0</v>
      </c>
      <c r="X663" s="8"/>
      <c r="Y663" s="105"/>
      <c r="Z663" s="5"/>
      <c r="AA663" s="5"/>
      <c r="AB663" s="110">
        <f>Dane!$C$12</f>
        <v>0</v>
      </c>
      <c r="AC663" s="108">
        <f>IF(Dane!$E$3=1,AP663+BA663+BL663,IF(Dane!$E$3=2,AT663+BE663+BP663,AW663+BH663+BS663))</f>
        <v>0</v>
      </c>
      <c r="AD663" s="14">
        <f>IF(Dane!$E$3=1,AQ663+BB663+BM663,IF(Dane!$E$3=2,AU663+BF663+BQ663,AX663+BI663+BT663))</f>
        <v>0</v>
      </c>
      <c r="AE663" s="14">
        <f>IF((J663*Dane!$C$9)-AC663&lt;0,0,(J663*Dane!$C$9)-AC663)</f>
        <v>0</v>
      </c>
      <c r="AF663" s="61">
        <f>IF((K663*Dane!$C$9)-AD663&lt;0,0,(K663*Dane!$C$9)-AD663)</f>
        <v>0</v>
      </c>
      <c r="AG663" s="93"/>
      <c r="AH663" s="84">
        <f>IF(Dane!$E$3=1,AP663,IF(Dane!$E$3=2,AT663,AW663))</f>
        <v>0</v>
      </c>
      <c r="AI663" s="84">
        <f>IF(Dane!$E$3=1,AQ663,IF(Dane!$E$3=2,AU663,AX663))</f>
        <v>0</v>
      </c>
      <c r="AJ663" s="84">
        <f>IF(Dane!$E$3=1,BA663,IF(Dane!$E$3=2,BE663,BH663))</f>
        <v>0</v>
      </c>
      <c r="AK663" s="84">
        <f>IF(Dane!$E$3=1,BB663,IF(Dane!$E$3=2,BF663,BI663))</f>
        <v>0</v>
      </c>
      <c r="AL663" s="84">
        <f>IF(Dane!$E$3=1,BL663,IF(Dane!$E$3=2,BP663,BS663))</f>
        <v>0</v>
      </c>
      <c r="AM663" s="84">
        <f>IF(Dane!$E$3=1,BM663,IF(Dane!$E$3=2,BQ663,BT663))</f>
        <v>0</v>
      </c>
      <c r="AN663" s="39">
        <f>IF(Dane!$C$9="",0,IFERROR(J663/R663,0))</f>
        <v>0</v>
      </c>
      <c r="AO663" s="39">
        <f>IF(Dane!$C$9="",0,IFERROR(ROUND(J663-ROUND(J663*0.0976,2)-ROUND(J663*0.015,2)-ROUND(J663*0.0245,2),2)/R663,0))</f>
        <v>0</v>
      </c>
      <c r="AP663" s="39">
        <f t="shared" si="159"/>
        <v>0</v>
      </c>
      <c r="AQ663" s="39">
        <f t="shared" si="160"/>
        <v>0</v>
      </c>
      <c r="AR663" s="39">
        <f t="shared" si="156"/>
        <v>0</v>
      </c>
      <c r="AS663" s="39">
        <f>IF(Dane!$C$9="",0,IFERROR(AR663/R663,0))</f>
        <v>0</v>
      </c>
      <c r="AT663" s="39">
        <f t="shared" si="161"/>
        <v>0</v>
      </c>
      <c r="AU663" s="39">
        <v>0</v>
      </c>
      <c r="AV663" s="39">
        <f t="shared" si="162"/>
        <v>0</v>
      </c>
      <c r="AW663" s="39">
        <f>IF(Dane!$C$9="",0,IF(ROUND((N663+O663)*AV663,2)&gt;$AN$1,$AN$1,ROUND((N663+O663)*AV663,2)))</f>
        <v>0</v>
      </c>
      <c r="AX663" s="39">
        <v>0</v>
      </c>
      <c r="AY663" s="39">
        <f>IF(Dane!$C$9=2,IFERROR(J663/W663,0),IF(Dane!$C$9=3,IFERROR(J663/W663,0),0))</f>
        <v>0</v>
      </c>
      <c r="AZ663" s="39">
        <f>IF(Dane!$C$9=2,IFERROR(ROUND(J663-ROUND(J663*0.0976,2)-ROUND(J663*0.015,2)-ROUND(J663*0.0245,2),2)/W663,0),IF(Dane!$C$9=3,IFERROR(ROUND(J663-ROUND(J663*0.0976,2)-ROUND(J663*0.015,2)-ROUND(J663*0.0245,2),2)/W663,0),0))</f>
        <v>0</v>
      </c>
      <c r="BA663" s="39">
        <f t="shared" si="163"/>
        <v>0</v>
      </c>
      <c r="BB663" s="39">
        <f t="shared" si="164"/>
        <v>0</v>
      </c>
      <c r="BC663" s="39">
        <f t="shared" si="157"/>
        <v>0</v>
      </c>
      <c r="BD663" s="39">
        <f>IF(Dane!$C$9=2,IFERROR(BC663/W663,0),IF(Dane!$C$9=3,IFERROR(BC663/W663,0),0))</f>
        <v>0</v>
      </c>
      <c r="BE663" s="39">
        <f t="shared" si="165"/>
        <v>0</v>
      </c>
      <c r="BF663" s="39">
        <v>0</v>
      </c>
      <c r="BG663" s="39">
        <f t="shared" si="166"/>
        <v>0</v>
      </c>
      <c r="BH663" s="39">
        <f>IF(Dane!$C$9=2,IF(ROUND((S663+T663)*BG663,2)&gt;$AN$1,$AN$1,ROUND((S663+T663)*BG663,2)),IF(Dane!$C$9=3,IF(ROUND((S663+T663)*BG663,2)&gt;$AN$1,$AN$1,ROUND((S663+T663)*BG663,2)),0))</f>
        <v>0</v>
      </c>
      <c r="BI663" s="39">
        <v>0</v>
      </c>
      <c r="BJ663" s="39">
        <f>IF(Dane!$C$9=3,IFERROR(J663/AB663,0),0)</f>
        <v>0</v>
      </c>
      <c r="BK663" s="39">
        <f>IF(Dane!$C$9=3,IFERROR(ROUND(J663-ROUND(J663*0.0976,2)-ROUND(J663*0.015,2)-ROUND(J663*0.0245,2),2)/AB663,0),0)</f>
        <v>0</v>
      </c>
      <c r="BL663" s="39">
        <f t="shared" si="167"/>
        <v>0</v>
      </c>
      <c r="BM663" s="39">
        <f t="shared" si="168"/>
        <v>0</v>
      </c>
      <c r="BN663" s="39">
        <f t="shared" si="158"/>
        <v>0</v>
      </c>
      <c r="BO663" s="39">
        <f>IF(Dane!$C$9=3,IFERROR(BN663/AB663,0),0)</f>
        <v>0</v>
      </c>
      <c r="BP663" s="39">
        <f t="shared" si="169"/>
        <v>0</v>
      </c>
      <c r="BQ663" s="39">
        <v>0</v>
      </c>
      <c r="BR663" s="39">
        <f t="shared" si="170"/>
        <v>0</v>
      </c>
      <c r="BS663" s="39">
        <f>IF(Dane!$C$9=3,IF(ROUND((X663+Y663)*BR663,2)&gt;$AN$1,$AN$1,ROUND((X663+Y663)*BR663,2)),0)</f>
        <v>0</v>
      </c>
      <c r="BT663" s="39">
        <v>0</v>
      </c>
    </row>
    <row r="664" spans="1:72">
      <c r="A664" s="87">
        <v>655</v>
      </c>
      <c r="B664" s="1"/>
      <c r="C664" s="1"/>
      <c r="D664" s="2"/>
      <c r="E664" s="3"/>
      <c r="F664" s="4"/>
      <c r="G664" s="5"/>
      <c r="H664" s="5"/>
      <c r="I664" s="6"/>
      <c r="J664" s="5"/>
      <c r="K664" s="5"/>
      <c r="L664" s="5"/>
      <c r="M664" s="55"/>
      <c r="N664" s="8"/>
      <c r="O664" s="105"/>
      <c r="P664" s="5"/>
      <c r="Q664" s="5"/>
      <c r="R664" s="105">
        <f>Dane!$C$10</f>
        <v>0</v>
      </c>
      <c r="S664" s="8"/>
      <c r="T664" s="105"/>
      <c r="U664" s="5"/>
      <c r="V664" s="5"/>
      <c r="W664" s="107">
        <f>Dane!$C$11</f>
        <v>0</v>
      </c>
      <c r="X664" s="8"/>
      <c r="Y664" s="105"/>
      <c r="Z664" s="5"/>
      <c r="AA664" s="5"/>
      <c r="AB664" s="110">
        <f>Dane!$C$12</f>
        <v>0</v>
      </c>
      <c r="AC664" s="108">
        <f>IF(Dane!$E$3=1,AP664+BA664+BL664,IF(Dane!$E$3=2,AT664+BE664+BP664,AW664+BH664+BS664))</f>
        <v>0</v>
      </c>
      <c r="AD664" s="14">
        <f>IF(Dane!$E$3=1,AQ664+BB664+BM664,IF(Dane!$E$3=2,AU664+BF664+BQ664,AX664+BI664+BT664))</f>
        <v>0</v>
      </c>
      <c r="AE664" s="14">
        <f>IF((J664*Dane!$C$9)-AC664&lt;0,0,(J664*Dane!$C$9)-AC664)</f>
        <v>0</v>
      </c>
      <c r="AF664" s="61">
        <f>IF((K664*Dane!$C$9)-AD664&lt;0,0,(K664*Dane!$C$9)-AD664)</f>
        <v>0</v>
      </c>
      <c r="AG664" s="93"/>
      <c r="AH664" s="84">
        <f>IF(Dane!$E$3=1,AP664,IF(Dane!$E$3=2,AT664,AW664))</f>
        <v>0</v>
      </c>
      <c r="AI664" s="84">
        <f>IF(Dane!$E$3=1,AQ664,IF(Dane!$E$3=2,AU664,AX664))</f>
        <v>0</v>
      </c>
      <c r="AJ664" s="84">
        <f>IF(Dane!$E$3=1,BA664,IF(Dane!$E$3=2,BE664,BH664))</f>
        <v>0</v>
      </c>
      <c r="AK664" s="84">
        <f>IF(Dane!$E$3=1,BB664,IF(Dane!$E$3=2,BF664,BI664))</f>
        <v>0</v>
      </c>
      <c r="AL664" s="84">
        <f>IF(Dane!$E$3=1,BL664,IF(Dane!$E$3=2,BP664,BS664))</f>
        <v>0</v>
      </c>
      <c r="AM664" s="84">
        <f>IF(Dane!$E$3=1,BM664,IF(Dane!$E$3=2,BQ664,BT664))</f>
        <v>0</v>
      </c>
      <c r="AN664" s="39">
        <f>IF(Dane!$C$9="",0,IFERROR(J664/R664,0))</f>
        <v>0</v>
      </c>
      <c r="AO664" s="39">
        <f>IF(Dane!$C$9="",0,IFERROR(ROUND(J664-ROUND(J664*0.0976,2)-ROUND(J664*0.015,2)-ROUND(J664*0.0245,2),2)/R664,0))</f>
        <v>0</v>
      </c>
      <c r="AP664" s="39">
        <f t="shared" si="159"/>
        <v>0</v>
      </c>
      <c r="AQ664" s="39">
        <f t="shared" si="160"/>
        <v>0</v>
      </c>
      <c r="AR664" s="39">
        <f t="shared" si="156"/>
        <v>0</v>
      </c>
      <c r="AS664" s="39">
        <f>IF(Dane!$C$9="",0,IFERROR(AR664/R664,0))</f>
        <v>0</v>
      </c>
      <c r="AT664" s="39">
        <f t="shared" si="161"/>
        <v>0</v>
      </c>
      <c r="AU664" s="39">
        <v>0</v>
      </c>
      <c r="AV664" s="39">
        <f t="shared" si="162"/>
        <v>0</v>
      </c>
      <c r="AW664" s="39">
        <f>IF(Dane!$C$9="",0,IF(ROUND((N664+O664)*AV664,2)&gt;$AN$1,$AN$1,ROUND((N664+O664)*AV664,2)))</f>
        <v>0</v>
      </c>
      <c r="AX664" s="39">
        <v>0</v>
      </c>
      <c r="AY664" s="39">
        <f>IF(Dane!$C$9=2,IFERROR(J664/W664,0),IF(Dane!$C$9=3,IFERROR(J664/W664,0),0))</f>
        <v>0</v>
      </c>
      <c r="AZ664" s="39">
        <f>IF(Dane!$C$9=2,IFERROR(ROUND(J664-ROUND(J664*0.0976,2)-ROUND(J664*0.015,2)-ROUND(J664*0.0245,2),2)/W664,0),IF(Dane!$C$9=3,IFERROR(ROUND(J664-ROUND(J664*0.0976,2)-ROUND(J664*0.015,2)-ROUND(J664*0.0245,2),2)/W664,0),0))</f>
        <v>0</v>
      </c>
      <c r="BA664" s="39">
        <f t="shared" si="163"/>
        <v>0</v>
      </c>
      <c r="BB664" s="39">
        <f t="shared" si="164"/>
        <v>0</v>
      </c>
      <c r="BC664" s="39">
        <f t="shared" si="157"/>
        <v>0</v>
      </c>
      <c r="BD664" s="39">
        <f>IF(Dane!$C$9=2,IFERROR(BC664/W664,0),IF(Dane!$C$9=3,IFERROR(BC664/W664,0),0))</f>
        <v>0</v>
      </c>
      <c r="BE664" s="39">
        <f t="shared" si="165"/>
        <v>0</v>
      </c>
      <c r="BF664" s="39">
        <v>0</v>
      </c>
      <c r="BG664" s="39">
        <f t="shared" si="166"/>
        <v>0</v>
      </c>
      <c r="BH664" s="39">
        <f>IF(Dane!$C$9=2,IF(ROUND((S664+T664)*BG664,2)&gt;$AN$1,$AN$1,ROUND((S664+T664)*BG664,2)),IF(Dane!$C$9=3,IF(ROUND((S664+T664)*BG664,2)&gt;$AN$1,$AN$1,ROUND((S664+T664)*BG664,2)),0))</f>
        <v>0</v>
      </c>
      <c r="BI664" s="39">
        <v>0</v>
      </c>
      <c r="BJ664" s="39">
        <f>IF(Dane!$C$9=3,IFERROR(J664/AB664,0),0)</f>
        <v>0</v>
      </c>
      <c r="BK664" s="39">
        <f>IF(Dane!$C$9=3,IFERROR(ROUND(J664-ROUND(J664*0.0976,2)-ROUND(J664*0.015,2)-ROUND(J664*0.0245,2),2)/AB664,0),0)</f>
        <v>0</v>
      </c>
      <c r="BL664" s="39">
        <f t="shared" si="167"/>
        <v>0</v>
      </c>
      <c r="BM664" s="39">
        <f t="shared" si="168"/>
        <v>0</v>
      </c>
      <c r="BN664" s="39">
        <f t="shared" si="158"/>
        <v>0</v>
      </c>
      <c r="BO664" s="39">
        <f>IF(Dane!$C$9=3,IFERROR(BN664/AB664,0),0)</f>
        <v>0</v>
      </c>
      <c r="BP664" s="39">
        <f t="shared" si="169"/>
        <v>0</v>
      </c>
      <c r="BQ664" s="39">
        <v>0</v>
      </c>
      <c r="BR664" s="39">
        <f t="shared" si="170"/>
        <v>0</v>
      </c>
      <c r="BS664" s="39">
        <f>IF(Dane!$C$9=3,IF(ROUND((X664+Y664)*BR664,2)&gt;$AN$1,$AN$1,ROUND((X664+Y664)*BR664,2)),0)</f>
        <v>0</v>
      </c>
      <c r="BT664" s="39">
        <v>0</v>
      </c>
    </row>
    <row r="665" spans="1:72">
      <c r="A665" s="87">
        <v>656</v>
      </c>
      <c r="B665" s="1"/>
      <c r="C665" s="1"/>
      <c r="D665" s="2"/>
      <c r="E665" s="3"/>
      <c r="F665" s="4"/>
      <c r="G665" s="5"/>
      <c r="H665" s="5"/>
      <c r="I665" s="6"/>
      <c r="J665" s="5"/>
      <c r="K665" s="5"/>
      <c r="L665" s="5"/>
      <c r="M665" s="55"/>
      <c r="N665" s="8"/>
      <c r="O665" s="105"/>
      <c r="P665" s="5"/>
      <c r="Q665" s="5"/>
      <c r="R665" s="105">
        <f>Dane!$C$10</f>
        <v>0</v>
      </c>
      <c r="S665" s="8"/>
      <c r="T665" s="105"/>
      <c r="U665" s="5"/>
      <c r="V665" s="5"/>
      <c r="W665" s="107">
        <f>Dane!$C$11</f>
        <v>0</v>
      </c>
      <c r="X665" s="8"/>
      <c r="Y665" s="105"/>
      <c r="Z665" s="5"/>
      <c r="AA665" s="5"/>
      <c r="AB665" s="110">
        <f>Dane!$C$12</f>
        <v>0</v>
      </c>
      <c r="AC665" s="108">
        <f>IF(Dane!$E$3=1,AP665+BA665+BL665,IF(Dane!$E$3=2,AT665+BE665+BP665,AW665+BH665+BS665))</f>
        <v>0</v>
      </c>
      <c r="AD665" s="14">
        <f>IF(Dane!$E$3=1,AQ665+BB665+BM665,IF(Dane!$E$3=2,AU665+BF665+BQ665,AX665+BI665+BT665))</f>
        <v>0</v>
      </c>
      <c r="AE665" s="14">
        <f>IF((J665*Dane!$C$9)-AC665&lt;0,0,(J665*Dane!$C$9)-AC665)</f>
        <v>0</v>
      </c>
      <c r="AF665" s="61">
        <f>IF((K665*Dane!$C$9)-AD665&lt;0,0,(K665*Dane!$C$9)-AD665)</f>
        <v>0</v>
      </c>
      <c r="AG665" s="93"/>
      <c r="AH665" s="84">
        <f>IF(Dane!$E$3=1,AP665,IF(Dane!$E$3=2,AT665,AW665))</f>
        <v>0</v>
      </c>
      <c r="AI665" s="84">
        <f>IF(Dane!$E$3=1,AQ665,IF(Dane!$E$3=2,AU665,AX665))</f>
        <v>0</v>
      </c>
      <c r="AJ665" s="84">
        <f>IF(Dane!$E$3=1,BA665,IF(Dane!$E$3=2,BE665,BH665))</f>
        <v>0</v>
      </c>
      <c r="AK665" s="84">
        <f>IF(Dane!$E$3=1,BB665,IF(Dane!$E$3=2,BF665,BI665))</f>
        <v>0</v>
      </c>
      <c r="AL665" s="84">
        <f>IF(Dane!$E$3=1,BL665,IF(Dane!$E$3=2,BP665,BS665))</f>
        <v>0</v>
      </c>
      <c r="AM665" s="84">
        <f>IF(Dane!$E$3=1,BM665,IF(Dane!$E$3=2,BQ665,BT665))</f>
        <v>0</v>
      </c>
      <c r="AN665" s="39">
        <f>IF(Dane!$C$9="",0,IFERROR(J665/R665,0))</f>
        <v>0</v>
      </c>
      <c r="AO665" s="39">
        <f>IF(Dane!$C$9="",0,IFERROR(ROUND(J665-ROUND(J665*0.0976,2)-ROUND(J665*0.015,2)-ROUND(J665*0.0245,2),2)/R665,0))</f>
        <v>0</v>
      </c>
      <c r="AP665" s="39">
        <f t="shared" si="159"/>
        <v>0</v>
      </c>
      <c r="AQ665" s="39">
        <f t="shared" si="160"/>
        <v>0</v>
      </c>
      <c r="AR665" s="39">
        <f t="shared" si="156"/>
        <v>0</v>
      </c>
      <c r="AS665" s="39">
        <f>IF(Dane!$C$9="",0,IFERROR(AR665/R665,0))</f>
        <v>0</v>
      </c>
      <c r="AT665" s="39">
        <f t="shared" si="161"/>
        <v>0</v>
      </c>
      <c r="AU665" s="39">
        <v>0</v>
      </c>
      <c r="AV665" s="39">
        <f t="shared" si="162"/>
        <v>0</v>
      </c>
      <c r="AW665" s="39">
        <f>IF(Dane!$C$9="",0,IF(ROUND((N665+O665)*AV665,2)&gt;$AN$1,$AN$1,ROUND((N665+O665)*AV665,2)))</f>
        <v>0</v>
      </c>
      <c r="AX665" s="39">
        <v>0</v>
      </c>
      <c r="AY665" s="39">
        <f>IF(Dane!$C$9=2,IFERROR(J665/W665,0),IF(Dane!$C$9=3,IFERROR(J665/W665,0),0))</f>
        <v>0</v>
      </c>
      <c r="AZ665" s="39">
        <f>IF(Dane!$C$9=2,IFERROR(ROUND(J665-ROUND(J665*0.0976,2)-ROUND(J665*0.015,2)-ROUND(J665*0.0245,2),2)/W665,0),IF(Dane!$C$9=3,IFERROR(ROUND(J665-ROUND(J665*0.0976,2)-ROUND(J665*0.015,2)-ROUND(J665*0.0245,2),2)/W665,0),0))</f>
        <v>0</v>
      </c>
      <c r="BA665" s="39">
        <f t="shared" si="163"/>
        <v>0</v>
      </c>
      <c r="BB665" s="39">
        <f t="shared" si="164"/>
        <v>0</v>
      </c>
      <c r="BC665" s="39">
        <f t="shared" si="157"/>
        <v>0</v>
      </c>
      <c r="BD665" s="39">
        <f>IF(Dane!$C$9=2,IFERROR(BC665/W665,0),IF(Dane!$C$9=3,IFERROR(BC665/W665,0),0))</f>
        <v>0</v>
      </c>
      <c r="BE665" s="39">
        <f t="shared" si="165"/>
        <v>0</v>
      </c>
      <c r="BF665" s="39">
        <v>0</v>
      </c>
      <c r="BG665" s="39">
        <f t="shared" si="166"/>
        <v>0</v>
      </c>
      <c r="BH665" s="39">
        <f>IF(Dane!$C$9=2,IF(ROUND((S665+T665)*BG665,2)&gt;$AN$1,$AN$1,ROUND((S665+T665)*BG665,2)),IF(Dane!$C$9=3,IF(ROUND((S665+T665)*BG665,2)&gt;$AN$1,$AN$1,ROUND((S665+T665)*BG665,2)),0))</f>
        <v>0</v>
      </c>
      <c r="BI665" s="39">
        <v>0</v>
      </c>
      <c r="BJ665" s="39">
        <f>IF(Dane!$C$9=3,IFERROR(J665/AB665,0),0)</f>
        <v>0</v>
      </c>
      <c r="BK665" s="39">
        <f>IF(Dane!$C$9=3,IFERROR(ROUND(J665-ROUND(J665*0.0976,2)-ROUND(J665*0.015,2)-ROUND(J665*0.0245,2),2)/AB665,0),0)</f>
        <v>0</v>
      </c>
      <c r="BL665" s="39">
        <f t="shared" si="167"/>
        <v>0</v>
      </c>
      <c r="BM665" s="39">
        <f t="shared" si="168"/>
        <v>0</v>
      </c>
      <c r="BN665" s="39">
        <f t="shared" si="158"/>
        <v>0</v>
      </c>
      <c r="BO665" s="39">
        <f>IF(Dane!$C$9=3,IFERROR(BN665/AB665,0),0)</f>
        <v>0</v>
      </c>
      <c r="BP665" s="39">
        <f t="shared" si="169"/>
        <v>0</v>
      </c>
      <c r="BQ665" s="39">
        <v>0</v>
      </c>
      <c r="BR665" s="39">
        <f t="shared" si="170"/>
        <v>0</v>
      </c>
      <c r="BS665" s="39">
        <f>IF(Dane!$C$9=3,IF(ROUND((X665+Y665)*BR665,2)&gt;$AN$1,$AN$1,ROUND((X665+Y665)*BR665,2)),0)</f>
        <v>0</v>
      </c>
      <c r="BT665" s="39">
        <v>0</v>
      </c>
    </row>
    <row r="666" spans="1:72">
      <c r="A666" s="87">
        <v>657</v>
      </c>
      <c r="B666" s="1"/>
      <c r="C666" s="1"/>
      <c r="D666" s="2"/>
      <c r="E666" s="3"/>
      <c r="F666" s="4"/>
      <c r="G666" s="5"/>
      <c r="H666" s="5"/>
      <c r="I666" s="6"/>
      <c r="J666" s="5"/>
      <c r="K666" s="5"/>
      <c r="L666" s="5"/>
      <c r="M666" s="55"/>
      <c r="N666" s="8"/>
      <c r="O666" s="105"/>
      <c r="P666" s="5"/>
      <c r="Q666" s="5"/>
      <c r="R666" s="105">
        <f>Dane!$C$10</f>
        <v>0</v>
      </c>
      <c r="S666" s="8"/>
      <c r="T666" s="105"/>
      <c r="U666" s="5"/>
      <c r="V666" s="5"/>
      <c r="W666" s="107">
        <f>Dane!$C$11</f>
        <v>0</v>
      </c>
      <c r="X666" s="8"/>
      <c r="Y666" s="105"/>
      <c r="Z666" s="5"/>
      <c r="AA666" s="5"/>
      <c r="AB666" s="110">
        <f>Dane!$C$12</f>
        <v>0</v>
      </c>
      <c r="AC666" s="108">
        <f>IF(Dane!$E$3=1,AP666+BA666+BL666,IF(Dane!$E$3=2,AT666+BE666+BP666,AW666+BH666+BS666))</f>
        <v>0</v>
      </c>
      <c r="AD666" s="14">
        <f>IF(Dane!$E$3=1,AQ666+BB666+BM666,IF(Dane!$E$3=2,AU666+BF666+BQ666,AX666+BI666+BT666))</f>
        <v>0</v>
      </c>
      <c r="AE666" s="14">
        <f>IF((J666*Dane!$C$9)-AC666&lt;0,0,(J666*Dane!$C$9)-AC666)</f>
        <v>0</v>
      </c>
      <c r="AF666" s="61">
        <f>IF((K666*Dane!$C$9)-AD666&lt;0,0,(K666*Dane!$C$9)-AD666)</f>
        <v>0</v>
      </c>
      <c r="AG666" s="93"/>
      <c r="AH666" s="84">
        <f>IF(Dane!$E$3=1,AP666,IF(Dane!$E$3=2,AT666,AW666))</f>
        <v>0</v>
      </c>
      <c r="AI666" s="84">
        <f>IF(Dane!$E$3=1,AQ666,IF(Dane!$E$3=2,AU666,AX666))</f>
        <v>0</v>
      </c>
      <c r="AJ666" s="84">
        <f>IF(Dane!$E$3=1,BA666,IF(Dane!$E$3=2,BE666,BH666))</f>
        <v>0</v>
      </c>
      <c r="AK666" s="84">
        <f>IF(Dane!$E$3=1,BB666,IF(Dane!$E$3=2,BF666,BI666))</f>
        <v>0</v>
      </c>
      <c r="AL666" s="84">
        <f>IF(Dane!$E$3=1,BL666,IF(Dane!$E$3=2,BP666,BS666))</f>
        <v>0</v>
      </c>
      <c r="AM666" s="84">
        <f>IF(Dane!$E$3=1,BM666,IF(Dane!$E$3=2,BQ666,BT666))</f>
        <v>0</v>
      </c>
      <c r="AN666" s="39">
        <f>IF(Dane!$C$9="",0,IFERROR(J666/R666,0))</f>
        <v>0</v>
      </c>
      <c r="AO666" s="39">
        <f>IF(Dane!$C$9="",0,IFERROR(ROUND(J666-ROUND(J666*0.0976,2)-ROUND(J666*0.015,2)-ROUND(J666*0.0245,2),2)/R666,0))</f>
        <v>0</v>
      </c>
      <c r="AP666" s="39">
        <f t="shared" si="159"/>
        <v>0</v>
      </c>
      <c r="AQ666" s="39">
        <f t="shared" si="160"/>
        <v>0</v>
      </c>
      <c r="AR666" s="39">
        <f t="shared" si="156"/>
        <v>0</v>
      </c>
      <c r="AS666" s="39">
        <f>IF(Dane!$C$9="",0,IFERROR(AR666/R666,0))</f>
        <v>0</v>
      </c>
      <c r="AT666" s="39">
        <f t="shared" si="161"/>
        <v>0</v>
      </c>
      <c r="AU666" s="39">
        <v>0</v>
      </c>
      <c r="AV666" s="39">
        <f t="shared" si="162"/>
        <v>0</v>
      </c>
      <c r="AW666" s="39">
        <f>IF(Dane!$C$9="",0,IF(ROUND((N666+O666)*AV666,2)&gt;$AN$1,$AN$1,ROUND((N666+O666)*AV666,2)))</f>
        <v>0</v>
      </c>
      <c r="AX666" s="39">
        <v>0</v>
      </c>
      <c r="AY666" s="39">
        <f>IF(Dane!$C$9=2,IFERROR(J666/W666,0),IF(Dane!$C$9=3,IFERROR(J666/W666,0),0))</f>
        <v>0</v>
      </c>
      <c r="AZ666" s="39">
        <f>IF(Dane!$C$9=2,IFERROR(ROUND(J666-ROUND(J666*0.0976,2)-ROUND(J666*0.015,2)-ROUND(J666*0.0245,2),2)/W666,0),IF(Dane!$C$9=3,IFERROR(ROUND(J666-ROUND(J666*0.0976,2)-ROUND(J666*0.015,2)-ROUND(J666*0.0245,2),2)/W666,0),0))</f>
        <v>0</v>
      </c>
      <c r="BA666" s="39">
        <f t="shared" si="163"/>
        <v>0</v>
      </c>
      <c r="BB666" s="39">
        <f t="shared" si="164"/>
        <v>0</v>
      </c>
      <c r="BC666" s="39">
        <f t="shared" si="157"/>
        <v>0</v>
      </c>
      <c r="BD666" s="39">
        <f>IF(Dane!$C$9=2,IFERROR(BC666/W666,0),IF(Dane!$C$9=3,IFERROR(BC666/W666,0),0))</f>
        <v>0</v>
      </c>
      <c r="BE666" s="39">
        <f t="shared" si="165"/>
        <v>0</v>
      </c>
      <c r="BF666" s="39">
        <v>0</v>
      </c>
      <c r="BG666" s="39">
        <f t="shared" si="166"/>
        <v>0</v>
      </c>
      <c r="BH666" s="39">
        <f>IF(Dane!$C$9=2,IF(ROUND((S666+T666)*BG666,2)&gt;$AN$1,$AN$1,ROUND((S666+T666)*BG666,2)),IF(Dane!$C$9=3,IF(ROUND((S666+T666)*BG666,2)&gt;$AN$1,$AN$1,ROUND((S666+T666)*BG666,2)),0))</f>
        <v>0</v>
      </c>
      <c r="BI666" s="39">
        <v>0</v>
      </c>
      <c r="BJ666" s="39">
        <f>IF(Dane!$C$9=3,IFERROR(J666/AB666,0),0)</f>
        <v>0</v>
      </c>
      <c r="BK666" s="39">
        <f>IF(Dane!$C$9=3,IFERROR(ROUND(J666-ROUND(J666*0.0976,2)-ROUND(J666*0.015,2)-ROUND(J666*0.0245,2),2)/AB666,0),0)</f>
        <v>0</v>
      </c>
      <c r="BL666" s="39">
        <f t="shared" si="167"/>
        <v>0</v>
      </c>
      <c r="BM666" s="39">
        <f t="shared" si="168"/>
        <v>0</v>
      </c>
      <c r="BN666" s="39">
        <f t="shared" si="158"/>
        <v>0</v>
      </c>
      <c r="BO666" s="39">
        <f>IF(Dane!$C$9=3,IFERROR(BN666/AB666,0),0)</f>
        <v>0</v>
      </c>
      <c r="BP666" s="39">
        <f t="shared" si="169"/>
        <v>0</v>
      </c>
      <c r="BQ666" s="39">
        <v>0</v>
      </c>
      <c r="BR666" s="39">
        <f t="shared" si="170"/>
        <v>0</v>
      </c>
      <c r="BS666" s="39">
        <f>IF(Dane!$C$9=3,IF(ROUND((X666+Y666)*BR666,2)&gt;$AN$1,$AN$1,ROUND((X666+Y666)*BR666,2)),0)</f>
        <v>0</v>
      </c>
      <c r="BT666" s="39">
        <v>0</v>
      </c>
    </row>
    <row r="667" spans="1:72">
      <c r="A667" s="87">
        <v>658</v>
      </c>
      <c r="B667" s="1"/>
      <c r="C667" s="1"/>
      <c r="D667" s="2"/>
      <c r="E667" s="3"/>
      <c r="F667" s="4"/>
      <c r="G667" s="5"/>
      <c r="H667" s="5"/>
      <c r="I667" s="6"/>
      <c r="J667" s="5"/>
      <c r="K667" s="5"/>
      <c r="L667" s="5"/>
      <c r="M667" s="55"/>
      <c r="N667" s="8"/>
      <c r="O667" s="105"/>
      <c r="P667" s="5"/>
      <c r="Q667" s="5"/>
      <c r="R667" s="105">
        <f>Dane!$C$10</f>
        <v>0</v>
      </c>
      <c r="S667" s="8"/>
      <c r="T667" s="105"/>
      <c r="U667" s="5"/>
      <c r="V667" s="5"/>
      <c r="W667" s="107">
        <f>Dane!$C$11</f>
        <v>0</v>
      </c>
      <c r="X667" s="8"/>
      <c r="Y667" s="105"/>
      <c r="Z667" s="5"/>
      <c r="AA667" s="5"/>
      <c r="AB667" s="110">
        <f>Dane!$C$12</f>
        <v>0</v>
      </c>
      <c r="AC667" s="108">
        <f>IF(Dane!$E$3=1,AP667+BA667+BL667,IF(Dane!$E$3=2,AT667+BE667+BP667,AW667+BH667+BS667))</f>
        <v>0</v>
      </c>
      <c r="AD667" s="14">
        <f>IF(Dane!$E$3=1,AQ667+BB667+BM667,IF(Dane!$E$3=2,AU667+BF667+BQ667,AX667+BI667+BT667))</f>
        <v>0</v>
      </c>
      <c r="AE667" s="14">
        <f>IF((J667*Dane!$C$9)-AC667&lt;0,0,(J667*Dane!$C$9)-AC667)</f>
        <v>0</v>
      </c>
      <c r="AF667" s="61">
        <f>IF((K667*Dane!$C$9)-AD667&lt;0,0,(K667*Dane!$C$9)-AD667)</f>
        <v>0</v>
      </c>
      <c r="AG667" s="93"/>
      <c r="AH667" s="84">
        <f>IF(Dane!$E$3=1,AP667,IF(Dane!$E$3=2,AT667,AW667))</f>
        <v>0</v>
      </c>
      <c r="AI667" s="84">
        <f>IF(Dane!$E$3=1,AQ667,IF(Dane!$E$3=2,AU667,AX667))</f>
        <v>0</v>
      </c>
      <c r="AJ667" s="84">
        <f>IF(Dane!$E$3=1,BA667,IF(Dane!$E$3=2,BE667,BH667))</f>
        <v>0</v>
      </c>
      <c r="AK667" s="84">
        <f>IF(Dane!$E$3=1,BB667,IF(Dane!$E$3=2,BF667,BI667))</f>
        <v>0</v>
      </c>
      <c r="AL667" s="84">
        <f>IF(Dane!$E$3=1,BL667,IF(Dane!$E$3=2,BP667,BS667))</f>
        <v>0</v>
      </c>
      <c r="AM667" s="84">
        <f>IF(Dane!$E$3=1,BM667,IF(Dane!$E$3=2,BQ667,BT667))</f>
        <v>0</v>
      </c>
      <c r="AN667" s="39">
        <f>IF(Dane!$C$9="",0,IFERROR(J667/R667,0))</f>
        <v>0</v>
      </c>
      <c r="AO667" s="39">
        <f>IF(Dane!$C$9="",0,IFERROR(ROUND(J667-ROUND(J667*0.0976,2)-ROUND(J667*0.015,2)-ROUND(J667*0.0245,2),2)/R667,0))</f>
        <v>0</v>
      </c>
      <c r="AP667" s="39">
        <f t="shared" si="159"/>
        <v>0</v>
      </c>
      <c r="AQ667" s="39">
        <f t="shared" si="160"/>
        <v>0</v>
      </c>
      <c r="AR667" s="39">
        <f t="shared" si="156"/>
        <v>0</v>
      </c>
      <c r="AS667" s="39">
        <f>IF(Dane!$C$9="",0,IFERROR(AR667/R667,0))</f>
        <v>0</v>
      </c>
      <c r="AT667" s="39">
        <f t="shared" si="161"/>
        <v>0</v>
      </c>
      <c r="AU667" s="39">
        <v>0</v>
      </c>
      <c r="AV667" s="39">
        <f t="shared" si="162"/>
        <v>0</v>
      </c>
      <c r="AW667" s="39">
        <f>IF(Dane!$C$9="",0,IF(ROUND((N667+O667)*AV667,2)&gt;$AN$1,$AN$1,ROUND((N667+O667)*AV667,2)))</f>
        <v>0</v>
      </c>
      <c r="AX667" s="39">
        <v>0</v>
      </c>
      <c r="AY667" s="39">
        <f>IF(Dane!$C$9=2,IFERROR(J667/W667,0),IF(Dane!$C$9=3,IFERROR(J667/W667,0),0))</f>
        <v>0</v>
      </c>
      <c r="AZ667" s="39">
        <f>IF(Dane!$C$9=2,IFERROR(ROUND(J667-ROUND(J667*0.0976,2)-ROUND(J667*0.015,2)-ROUND(J667*0.0245,2),2)/W667,0),IF(Dane!$C$9=3,IFERROR(ROUND(J667-ROUND(J667*0.0976,2)-ROUND(J667*0.015,2)-ROUND(J667*0.0245,2),2)/W667,0),0))</f>
        <v>0</v>
      </c>
      <c r="BA667" s="39">
        <f t="shared" si="163"/>
        <v>0</v>
      </c>
      <c r="BB667" s="39">
        <f t="shared" si="164"/>
        <v>0</v>
      </c>
      <c r="BC667" s="39">
        <f t="shared" si="157"/>
        <v>0</v>
      </c>
      <c r="BD667" s="39">
        <f>IF(Dane!$C$9=2,IFERROR(BC667/W667,0),IF(Dane!$C$9=3,IFERROR(BC667/W667,0),0))</f>
        <v>0</v>
      </c>
      <c r="BE667" s="39">
        <f t="shared" si="165"/>
        <v>0</v>
      </c>
      <c r="BF667" s="39">
        <v>0</v>
      </c>
      <c r="BG667" s="39">
        <f t="shared" si="166"/>
        <v>0</v>
      </c>
      <c r="BH667" s="39">
        <f>IF(Dane!$C$9=2,IF(ROUND((S667+T667)*BG667,2)&gt;$AN$1,$AN$1,ROUND((S667+T667)*BG667,2)),IF(Dane!$C$9=3,IF(ROUND((S667+T667)*BG667,2)&gt;$AN$1,$AN$1,ROUND((S667+T667)*BG667,2)),0))</f>
        <v>0</v>
      </c>
      <c r="BI667" s="39">
        <v>0</v>
      </c>
      <c r="BJ667" s="39">
        <f>IF(Dane!$C$9=3,IFERROR(J667/AB667,0),0)</f>
        <v>0</v>
      </c>
      <c r="BK667" s="39">
        <f>IF(Dane!$C$9=3,IFERROR(ROUND(J667-ROUND(J667*0.0976,2)-ROUND(J667*0.015,2)-ROUND(J667*0.0245,2),2)/AB667,0),0)</f>
        <v>0</v>
      </c>
      <c r="BL667" s="39">
        <f t="shared" si="167"/>
        <v>0</v>
      </c>
      <c r="BM667" s="39">
        <f t="shared" si="168"/>
        <v>0</v>
      </c>
      <c r="BN667" s="39">
        <f t="shared" si="158"/>
        <v>0</v>
      </c>
      <c r="BO667" s="39">
        <f>IF(Dane!$C$9=3,IFERROR(BN667/AB667,0),0)</f>
        <v>0</v>
      </c>
      <c r="BP667" s="39">
        <f t="shared" si="169"/>
        <v>0</v>
      </c>
      <c r="BQ667" s="39">
        <v>0</v>
      </c>
      <c r="BR667" s="39">
        <f t="shared" si="170"/>
        <v>0</v>
      </c>
      <c r="BS667" s="39">
        <f>IF(Dane!$C$9=3,IF(ROUND((X667+Y667)*BR667,2)&gt;$AN$1,$AN$1,ROUND((X667+Y667)*BR667,2)),0)</f>
        <v>0</v>
      </c>
      <c r="BT667" s="39">
        <v>0</v>
      </c>
    </row>
    <row r="668" spans="1:72">
      <c r="A668" s="87">
        <v>659</v>
      </c>
      <c r="B668" s="1"/>
      <c r="C668" s="1"/>
      <c r="D668" s="2"/>
      <c r="E668" s="3"/>
      <c r="F668" s="4"/>
      <c r="G668" s="5"/>
      <c r="H668" s="5"/>
      <c r="I668" s="6"/>
      <c r="J668" s="5"/>
      <c r="K668" s="5"/>
      <c r="L668" s="5"/>
      <c r="M668" s="55"/>
      <c r="N668" s="8"/>
      <c r="O668" s="105"/>
      <c r="P668" s="5"/>
      <c r="Q668" s="5"/>
      <c r="R668" s="105">
        <f>Dane!$C$10</f>
        <v>0</v>
      </c>
      <c r="S668" s="8"/>
      <c r="T668" s="105"/>
      <c r="U668" s="5"/>
      <c r="V668" s="5"/>
      <c r="W668" s="107">
        <f>Dane!$C$11</f>
        <v>0</v>
      </c>
      <c r="X668" s="8"/>
      <c r="Y668" s="105"/>
      <c r="Z668" s="5"/>
      <c r="AA668" s="5"/>
      <c r="AB668" s="110">
        <f>Dane!$C$12</f>
        <v>0</v>
      </c>
      <c r="AC668" s="108">
        <f>IF(Dane!$E$3=1,AP668+BA668+BL668,IF(Dane!$E$3=2,AT668+BE668+BP668,AW668+BH668+BS668))</f>
        <v>0</v>
      </c>
      <c r="AD668" s="14">
        <f>IF(Dane!$E$3=1,AQ668+BB668+BM668,IF(Dane!$E$3=2,AU668+BF668+BQ668,AX668+BI668+BT668))</f>
        <v>0</v>
      </c>
      <c r="AE668" s="14">
        <f>IF((J668*Dane!$C$9)-AC668&lt;0,0,(J668*Dane!$C$9)-AC668)</f>
        <v>0</v>
      </c>
      <c r="AF668" s="61">
        <f>IF((K668*Dane!$C$9)-AD668&lt;0,0,(K668*Dane!$C$9)-AD668)</f>
        <v>0</v>
      </c>
      <c r="AG668" s="93"/>
      <c r="AH668" s="84">
        <f>IF(Dane!$E$3=1,AP668,IF(Dane!$E$3=2,AT668,AW668))</f>
        <v>0</v>
      </c>
      <c r="AI668" s="84">
        <f>IF(Dane!$E$3=1,AQ668,IF(Dane!$E$3=2,AU668,AX668))</f>
        <v>0</v>
      </c>
      <c r="AJ668" s="84">
        <f>IF(Dane!$E$3=1,BA668,IF(Dane!$E$3=2,BE668,BH668))</f>
        <v>0</v>
      </c>
      <c r="AK668" s="84">
        <f>IF(Dane!$E$3=1,BB668,IF(Dane!$E$3=2,BF668,BI668))</f>
        <v>0</v>
      </c>
      <c r="AL668" s="84">
        <f>IF(Dane!$E$3=1,BL668,IF(Dane!$E$3=2,BP668,BS668))</f>
        <v>0</v>
      </c>
      <c r="AM668" s="84">
        <f>IF(Dane!$E$3=1,BM668,IF(Dane!$E$3=2,BQ668,BT668))</f>
        <v>0</v>
      </c>
      <c r="AN668" s="39">
        <f>IF(Dane!$C$9="",0,IFERROR(J668/R668,0))</f>
        <v>0</v>
      </c>
      <c r="AO668" s="39">
        <f>IF(Dane!$C$9="",0,IFERROR(ROUND(J668-ROUND(J668*0.0976,2)-ROUND(J668*0.015,2)-ROUND(J668*0.0245,2),2)/R668,0))</f>
        <v>0</v>
      </c>
      <c r="AP668" s="39">
        <f t="shared" si="159"/>
        <v>0</v>
      </c>
      <c r="AQ668" s="39">
        <f t="shared" si="160"/>
        <v>0</v>
      </c>
      <c r="AR668" s="39">
        <f t="shared" si="156"/>
        <v>0</v>
      </c>
      <c r="AS668" s="39">
        <f>IF(Dane!$C$9="",0,IFERROR(AR668/R668,0))</f>
        <v>0</v>
      </c>
      <c r="AT668" s="39">
        <f t="shared" si="161"/>
        <v>0</v>
      </c>
      <c r="AU668" s="39">
        <v>0</v>
      </c>
      <c r="AV668" s="39">
        <f t="shared" si="162"/>
        <v>0</v>
      </c>
      <c r="AW668" s="39">
        <f>IF(Dane!$C$9="",0,IF(ROUND((N668+O668)*AV668,2)&gt;$AN$1,$AN$1,ROUND((N668+O668)*AV668,2)))</f>
        <v>0</v>
      </c>
      <c r="AX668" s="39">
        <v>0</v>
      </c>
      <c r="AY668" s="39">
        <f>IF(Dane!$C$9=2,IFERROR(J668/W668,0),IF(Dane!$C$9=3,IFERROR(J668/W668,0),0))</f>
        <v>0</v>
      </c>
      <c r="AZ668" s="39">
        <f>IF(Dane!$C$9=2,IFERROR(ROUND(J668-ROUND(J668*0.0976,2)-ROUND(J668*0.015,2)-ROUND(J668*0.0245,2),2)/W668,0),IF(Dane!$C$9=3,IFERROR(ROUND(J668-ROUND(J668*0.0976,2)-ROUND(J668*0.015,2)-ROUND(J668*0.0245,2),2)/W668,0),0))</f>
        <v>0</v>
      </c>
      <c r="BA668" s="39">
        <f t="shared" si="163"/>
        <v>0</v>
      </c>
      <c r="BB668" s="39">
        <f t="shared" si="164"/>
        <v>0</v>
      </c>
      <c r="BC668" s="39">
        <f t="shared" si="157"/>
        <v>0</v>
      </c>
      <c r="BD668" s="39">
        <f>IF(Dane!$C$9=2,IFERROR(BC668/W668,0),IF(Dane!$C$9=3,IFERROR(BC668/W668,0),0))</f>
        <v>0</v>
      </c>
      <c r="BE668" s="39">
        <f t="shared" si="165"/>
        <v>0</v>
      </c>
      <c r="BF668" s="39">
        <v>0</v>
      </c>
      <c r="BG668" s="39">
        <f t="shared" si="166"/>
        <v>0</v>
      </c>
      <c r="BH668" s="39">
        <f>IF(Dane!$C$9=2,IF(ROUND((S668+T668)*BG668,2)&gt;$AN$1,$AN$1,ROUND((S668+T668)*BG668,2)),IF(Dane!$C$9=3,IF(ROUND((S668+T668)*BG668,2)&gt;$AN$1,$AN$1,ROUND((S668+T668)*BG668,2)),0))</f>
        <v>0</v>
      </c>
      <c r="BI668" s="39">
        <v>0</v>
      </c>
      <c r="BJ668" s="39">
        <f>IF(Dane!$C$9=3,IFERROR(J668/AB668,0),0)</f>
        <v>0</v>
      </c>
      <c r="BK668" s="39">
        <f>IF(Dane!$C$9=3,IFERROR(ROUND(J668-ROUND(J668*0.0976,2)-ROUND(J668*0.015,2)-ROUND(J668*0.0245,2),2)/AB668,0),0)</f>
        <v>0</v>
      </c>
      <c r="BL668" s="39">
        <f t="shared" si="167"/>
        <v>0</v>
      </c>
      <c r="BM668" s="39">
        <f t="shared" si="168"/>
        <v>0</v>
      </c>
      <c r="BN668" s="39">
        <f t="shared" si="158"/>
        <v>0</v>
      </c>
      <c r="BO668" s="39">
        <f>IF(Dane!$C$9=3,IFERROR(BN668/AB668,0),0)</f>
        <v>0</v>
      </c>
      <c r="BP668" s="39">
        <f t="shared" si="169"/>
        <v>0</v>
      </c>
      <c r="BQ668" s="39">
        <v>0</v>
      </c>
      <c r="BR668" s="39">
        <f t="shared" si="170"/>
        <v>0</v>
      </c>
      <c r="BS668" s="39">
        <f>IF(Dane!$C$9=3,IF(ROUND((X668+Y668)*BR668,2)&gt;$AN$1,$AN$1,ROUND((X668+Y668)*BR668,2)),0)</f>
        <v>0</v>
      </c>
      <c r="BT668" s="39">
        <v>0</v>
      </c>
    </row>
    <row r="669" spans="1:72">
      <c r="A669" s="87">
        <v>660</v>
      </c>
      <c r="B669" s="1"/>
      <c r="C669" s="1"/>
      <c r="D669" s="2"/>
      <c r="E669" s="3"/>
      <c r="F669" s="4"/>
      <c r="G669" s="5"/>
      <c r="H669" s="5"/>
      <c r="I669" s="6"/>
      <c r="J669" s="5"/>
      <c r="K669" s="5"/>
      <c r="L669" s="5"/>
      <c r="M669" s="55"/>
      <c r="N669" s="8"/>
      <c r="O669" s="105"/>
      <c r="P669" s="5"/>
      <c r="Q669" s="5"/>
      <c r="R669" s="105">
        <f>Dane!$C$10</f>
        <v>0</v>
      </c>
      <c r="S669" s="8"/>
      <c r="T669" s="105"/>
      <c r="U669" s="5"/>
      <c r="V669" s="5"/>
      <c r="W669" s="107">
        <f>Dane!$C$11</f>
        <v>0</v>
      </c>
      <c r="X669" s="8"/>
      <c r="Y669" s="105"/>
      <c r="Z669" s="5"/>
      <c r="AA669" s="5"/>
      <c r="AB669" s="110">
        <f>Dane!$C$12</f>
        <v>0</v>
      </c>
      <c r="AC669" s="108">
        <f>IF(Dane!$E$3=1,AP669+BA669+BL669,IF(Dane!$E$3=2,AT669+BE669+BP669,AW669+BH669+BS669))</f>
        <v>0</v>
      </c>
      <c r="AD669" s="14">
        <f>IF(Dane!$E$3=1,AQ669+BB669+BM669,IF(Dane!$E$3=2,AU669+BF669+BQ669,AX669+BI669+BT669))</f>
        <v>0</v>
      </c>
      <c r="AE669" s="14">
        <f>IF((J669*Dane!$C$9)-AC669&lt;0,0,(J669*Dane!$C$9)-AC669)</f>
        <v>0</v>
      </c>
      <c r="AF669" s="61">
        <f>IF((K669*Dane!$C$9)-AD669&lt;0,0,(K669*Dane!$C$9)-AD669)</f>
        <v>0</v>
      </c>
      <c r="AG669" s="93"/>
      <c r="AH669" s="84">
        <f>IF(Dane!$E$3=1,AP669,IF(Dane!$E$3=2,AT669,AW669))</f>
        <v>0</v>
      </c>
      <c r="AI669" s="84">
        <f>IF(Dane!$E$3=1,AQ669,IF(Dane!$E$3=2,AU669,AX669))</f>
        <v>0</v>
      </c>
      <c r="AJ669" s="84">
        <f>IF(Dane!$E$3=1,BA669,IF(Dane!$E$3=2,BE669,BH669))</f>
        <v>0</v>
      </c>
      <c r="AK669" s="84">
        <f>IF(Dane!$E$3=1,BB669,IF(Dane!$E$3=2,BF669,BI669))</f>
        <v>0</v>
      </c>
      <c r="AL669" s="84">
        <f>IF(Dane!$E$3=1,BL669,IF(Dane!$E$3=2,BP669,BS669))</f>
        <v>0</v>
      </c>
      <c r="AM669" s="84">
        <f>IF(Dane!$E$3=1,BM669,IF(Dane!$E$3=2,BQ669,BT669))</f>
        <v>0</v>
      </c>
      <c r="AN669" s="39">
        <f>IF(Dane!$C$9="",0,IFERROR(J669/R669,0))</f>
        <v>0</v>
      </c>
      <c r="AO669" s="39">
        <f>IF(Dane!$C$9="",0,IFERROR(ROUND(J669-ROUND(J669*0.0976,2)-ROUND(J669*0.015,2)-ROUND(J669*0.0245,2),2)/R669,0))</f>
        <v>0</v>
      </c>
      <c r="AP669" s="39">
        <f t="shared" si="159"/>
        <v>0</v>
      </c>
      <c r="AQ669" s="39">
        <f t="shared" si="160"/>
        <v>0</v>
      </c>
      <c r="AR669" s="39">
        <f t="shared" si="156"/>
        <v>0</v>
      </c>
      <c r="AS669" s="39">
        <f>IF(Dane!$C$9="",0,IFERROR(AR669/R669,0))</f>
        <v>0</v>
      </c>
      <c r="AT669" s="39">
        <f t="shared" si="161"/>
        <v>0</v>
      </c>
      <c r="AU669" s="39">
        <v>0</v>
      </c>
      <c r="AV669" s="39">
        <f t="shared" si="162"/>
        <v>0</v>
      </c>
      <c r="AW669" s="39">
        <f>IF(Dane!$C$9="",0,IF(ROUND((N669+O669)*AV669,2)&gt;$AN$1,$AN$1,ROUND((N669+O669)*AV669,2)))</f>
        <v>0</v>
      </c>
      <c r="AX669" s="39">
        <v>0</v>
      </c>
      <c r="AY669" s="39">
        <f>IF(Dane!$C$9=2,IFERROR(J669/W669,0),IF(Dane!$C$9=3,IFERROR(J669/W669,0),0))</f>
        <v>0</v>
      </c>
      <c r="AZ669" s="39">
        <f>IF(Dane!$C$9=2,IFERROR(ROUND(J669-ROUND(J669*0.0976,2)-ROUND(J669*0.015,2)-ROUND(J669*0.0245,2),2)/W669,0),IF(Dane!$C$9=3,IFERROR(ROUND(J669-ROUND(J669*0.0976,2)-ROUND(J669*0.015,2)-ROUND(J669*0.0245,2),2)/W669,0),0))</f>
        <v>0</v>
      </c>
      <c r="BA669" s="39">
        <f t="shared" si="163"/>
        <v>0</v>
      </c>
      <c r="BB669" s="39">
        <f t="shared" si="164"/>
        <v>0</v>
      </c>
      <c r="BC669" s="39">
        <f t="shared" si="157"/>
        <v>0</v>
      </c>
      <c r="BD669" s="39">
        <f>IF(Dane!$C$9=2,IFERROR(BC669/W669,0),IF(Dane!$C$9=3,IFERROR(BC669/W669,0),0))</f>
        <v>0</v>
      </c>
      <c r="BE669" s="39">
        <f t="shared" si="165"/>
        <v>0</v>
      </c>
      <c r="BF669" s="39">
        <v>0</v>
      </c>
      <c r="BG669" s="39">
        <f t="shared" si="166"/>
        <v>0</v>
      </c>
      <c r="BH669" s="39">
        <f>IF(Dane!$C$9=2,IF(ROUND((S669+T669)*BG669,2)&gt;$AN$1,$AN$1,ROUND((S669+T669)*BG669,2)),IF(Dane!$C$9=3,IF(ROUND((S669+T669)*BG669,2)&gt;$AN$1,$AN$1,ROUND((S669+T669)*BG669,2)),0))</f>
        <v>0</v>
      </c>
      <c r="BI669" s="39">
        <v>0</v>
      </c>
      <c r="BJ669" s="39">
        <f>IF(Dane!$C$9=3,IFERROR(J669/AB669,0),0)</f>
        <v>0</v>
      </c>
      <c r="BK669" s="39">
        <f>IF(Dane!$C$9=3,IFERROR(ROUND(J669-ROUND(J669*0.0976,2)-ROUND(J669*0.015,2)-ROUND(J669*0.0245,2),2)/AB669,0),0)</f>
        <v>0</v>
      </c>
      <c r="BL669" s="39">
        <f t="shared" si="167"/>
        <v>0</v>
      </c>
      <c r="BM669" s="39">
        <f t="shared" si="168"/>
        <v>0</v>
      </c>
      <c r="BN669" s="39">
        <f t="shared" si="158"/>
        <v>0</v>
      </c>
      <c r="BO669" s="39">
        <f>IF(Dane!$C$9=3,IFERROR(BN669/AB669,0),0)</f>
        <v>0</v>
      </c>
      <c r="BP669" s="39">
        <f t="shared" si="169"/>
        <v>0</v>
      </c>
      <c r="BQ669" s="39">
        <v>0</v>
      </c>
      <c r="BR669" s="39">
        <f t="shared" si="170"/>
        <v>0</v>
      </c>
      <c r="BS669" s="39">
        <f>IF(Dane!$C$9=3,IF(ROUND((X669+Y669)*BR669,2)&gt;$AN$1,$AN$1,ROUND((X669+Y669)*BR669,2)),0)</f>
        <v>0</v>
      </c>
      <c r="BT669" s="39">
        <v>0</v>
      </c>
    </row>
    <row r="670" spans="1:72">
      <c r="A670" s="87">
        <v>661</v>
      </c>
      <c r="B670" s="1"/>
      <c r="C670" s="1"/>
      <c r="D670" s="2"/>
      <c r="E670" s="3"/>
      <c r="F670" s="4"/>
      <c r="G670" s="5"/>
      <c r="H670" s="5"/>
      <c r="I670" s="6"/>
      <c r="J670" s="5"/>
      <c r="K670" s="5"/>
      <c r="L670" s="5"/>
      <c r="M670" s="55"/>
      <c r="N670" s="8"/>
      <c r="O670" s="105"/>
      <c r="P670" s="5"/>
      <c r="Q670" s="5"/>
      <c r="R670" s="105">
        <f>Dane!$C$10</f>
        <v>0</v>
      </c>
      <c r="S670" s="8"/>
      <c r="T670" s="105"/>
      <c r="U670" s="5"/>
      <c r="V670" s="5"/>
      <c r="W670" s="107">
        <f>Dane!$C$11</f>
        <v>0</v>
      </c>
      <c r="X670" s="8"/>
      <c r="Y670" s="105"/>
      <c r="Z670" s="5"/>
      <c r="AA670" s="5"/>
      <c r="AB670" s="110">
        <f>Dane!$C$12</f>
        <v>0</v>
      </c>
      <c r="AC670" s="108">
        <f>IF(Dane!$E$3=1,AP670+BA670+BL670,IF(Dane!$E$3=2,AT670+BE670+BP670,AW670+BH670+BS670))</f>
        <v>0</v>
      </c>
      <c r="AD670" s="14">
        <f>IF(Dane!$E$3=1,AQ670+BB670+BM670,IF(Dane!$E$3=2,AU670+BF670+BQ670,AX670+BI670+BT670))</f>
        <v>0</v>
      </c>
      <c r="AE670" s="14">
        <f>IF((J670*Dane!$C$9)-AC670&lt;0,0,(J670*Dane!$C$9)-AC670)</f>
        <v>0</v>
      </c>
      <c r="AF670" s="61">
        <f>IF((K670*Dane!$C$9)-AD670&lt;0,0,(K670*Dane!$C$9)-AD670)</f>
        <v>0</v>
      </c>
      <c r="AG670" s="93"/>
      <c r="AH670" s="84">
        <f>IF(Dane!$E$3=1,AP670,IF(Dane!$E$3=2,AT670,AW670))</f>
        <v>0</v>
      </c>
      <c r="AI670" s="84">
        <f>IF(Dane!$E$3=1,AQ670,IF(Dane!$E$3=2,AU670,AX670))</f>
        <v>0</v>
      </c>
      <c r="AJ670" s="84">
        <f>IF(Dane!$E$3=1,BA670,IF(Dane!$E$3=2,BE670,BH670))</f>
        <v>0</v>
      </c>
      <c r="AK670" s="84">
        <f>IF(Dane!$E$3=1,BB670,IF(Dane!$E$3=2,BF670,BI670))</f>
        <v>0</v>
      </c>
      <c r="AL670" s="84">
        <f>IF(Dane!$E$3=1,BL670,IF(Dane!$E$3=2,BP670,BS670))</f>
        <v>0</v>
      </c>
      <c r="AM670" s="84">
        <f>IF(Dane!$E$3=1,BM670,IF(Dane!$E$3=2,BQ670,BT670))</f>
        <v>0</v>
      </c>
      <c r="AN670" s="39">
        <f>IF(Dane!$C$9="",0,IFERROR(J670/R670,0))</f>
        <v>0</v>
      </c>
      <c r="AO670" s="39">
        <f>IF(Dane!$C$9="",0,IFERROR(ROUND(J670-ROUND(J670*0.0976,2)-ROUND(J670*0.015,2)-ROUND(J670*0.0245,2),2)/R670,0))</f>
        <v>0</v>
      </c>
      <c r="AP670" s="39">
        <f t="shared" si="159"/>
        <v>0</v>
      </c>
      <c r="AQ670" s="39">
        <f t="shared" si="160"/>
        <v>0</v>
      </c>
      <c r="AR670" s="39">
        <f t="shared" si="156"/>
        <v>0</v>
      </c>
      <c r="AS670" s="39">
        <f>IF(Dane!$C$9="",0,IFERROR(AR670/R670,0))</f>
        <v>0</v>
      </c>
      <c r="AT670" s="39">
        <f t="shared" si="161"/>
        <v>0</v>
      </c>
      <c r="AU670" s="39">
        <v>0</v>
      </c>
      <c r="AV670" s="39">
        <f t="shared" si="162"/>
        <v>0</v>
      </c>
      <c r="AW670" s="39">
        <f>IF(Dane!$C$9="",0,IF(ROUND((N670+O670)*AV670,2)&gt;$AN$1,$AN$1,ROUND((N670+O670)*AV670,2)))</f>
        <v>0</v>
      </c>
      <c r="AX670" s="39">
        <v>0</v>
      </c>
      <c r="AY670" s="39">
        <f>IF(Dane!$C$9=2,IFERROR(J670/W670,0),IF(Dane!$C$9=3,IFERROR(J670/W670,0),0))</f>
        <v>0</v>
      </c>
      <c r="AZ670" s="39">
        <f>IF(Dane!$C$9=2,IFERROR(ROUND(J670-ROUND(J670*0.0976,2)-ROUND(J670*0.015,2)-ROUND(J670*0.0245,2),2)/W670,0),IF(Dane!$C$9=3,IFERROR(ROUND(J670-ROUND(J670*0.0976,2)-ROUND(J670*0.015,2)-ROUND(J670*0.0245,2),2)/W670,0),0))</f>
        <v>0</v>
      </c>
      <c r="BA670" s="39">
        <f t="shared" si="163"/>
        <v>0</v>
      </c>
      <c r="BB670" s="39">
        <f t="shared" si="164"/>
        <v>0</v>
      </c>
      <c r="BC670" s="39">
        <f t="shared" si="157"/>
        <v>0</v>
      </c>
      <c r="BD670" s="39">
        <f>IF(Dane!$C$9=2,IFERROR(BC670/W670,0),IF(Dane!$C$9=3,IFERROR(BC670/W670,0),0))</f>
        <v>0</v>
      </c>
      <c r="BE670" s="39">
        <f t="shared" si="165"/>
        <v>0</v>
      </c>
      <c r="BF670" s="39">
        <v>0</v>
      </c>
      <c r="BG670" s="39">
        <f t="shared" si="166"/>
        <v>0</v>
      </c>
      <c r="BH670" s="39">
        <f>IF(Dane!$C$9=2,IF(ROUND((S670+T670)*BG670,2)&gt;$AN$1,$AN$1,ROUND((S670+T670)*BG670,2)),IF(Dane!$C$9=3,IF(ROUND((S670+T670)*BG670,2)&gt;$AN$1,$AN$1,ROUND((S670+T670)*BG670,2)),0))</f>
        <v>0</v>
      </c>
      <c r="BI670" s="39">
        <v>0</v>
      </c>
      <c r="BJ670" s="39">
        <f>IF(Dane!$C$9=3,IFERROR(J670/AB670,0),0)</f>
        <v>0</v>
      </c>
      <c r="BK670" s="39">
        <f>IF(Dane!$C$9=3,IFERROR(ROUND(J670-ROUND(J670*0.0976,2)-ROUND(J670*0.015,2)-ROUND(J670*0.0245,2),2)/AB670,0),0)</f>
        <v>0</v>
      </c>
      <c r="BL670" s="39">
        <f t="shared" si="167"/>
        <v>0</v>
      </c>
      <c r="BM670" s="39">
        <f t="shared" si="168"/>
        <v>0</v>
      </c>
      <c r="BN670" s="39">
        <f t="shared" si="158"/>
        <v>0</v>
      </c>
      <c r="BO670" s="39">
        <f>IF(Dane!$C$9=3,IFERROR(BN670/AB670,0),0)</f>
        <v>0</v>
      </c>
      <c r="BP670" s="39">
        <f t="shared" si="169"/>
        <v>0</v>
      </c>
      <c r="BQ670" s="39">
        <v>0</v>
      </c>
      <c r="BR670" s="39">
        <f t="shared" si="170"/>
        <v>0</v>
      </c>
      <c r="BS670" s="39">
        <f>IF(Dane!$C$9=3,IF(ROUND((X670+Y670)*BR670,2)&gt;$AN$1,$AN$1,ROUND((X670+Y670)*BR670,2)),0)</f>
        <v>0</v>
      </c>
      <c r="BT670" s="39">
        <v>0</v>
      </c>
    </row>
    <row r="671" spans="1:72">
      <c r="A671" s="87">
        <v>662</v>
      </c>
      <c r="B671" s="1"/>
      <c r="C671" s="1"/>
      <c r="D671" s="2"/>
      <c r="E671" s="3"/>
      <c r="F671" s="4"/>
      <c r="G671" s="5"/>
      <c r="H671" s="5"/>
      <c r="I671" s="6"/>
      <c r="J671" s="5"/>
      <c r="K671" s="5"/>
      <c r="L671" s="5"/>
      <c r="M671" s="55"/>
      <c r="N671" s="8"/>
      <c r="O671" s="105"/>
      <c r="P671" s="5"/>
      <c r="Q671" s="5"/>
      <c r="R671" s="105">
        <f>Dane!$C$10</f>
        <v>0</v>
      </c>
      <c r="S671" s="8"/>
      <c r="T671" s="105"/>
      <c r="U671" s="5"/>
      <c r="V671" s="5"/>
      <c r="W671" s="107">
        <f>Dane!$C$11</f>
        <v>0</v>
      </c>
      <c r="X671" s="8"/>
      <c r="Y671" s="105"/>
      <c r="Z671" s="5"/>
      <c r="AA671" s="5"/>
      <c r="AB671" s="110">
        <f>Dane!$C$12</f>
        <v>0</v>
      </c>
      <c r="AC671" s="108">
        <f>IF(Dane!$E$3=1,AP671+BA671+BL671,IF(Dane!$E$3=2,AT671+BE671+BP671,AW671+BH671+BS671))</f>
        <v>0</v>
      </c>
      <c r="AD671" s="14">
        <f>IF(Dane!$E$3=1,AQ671+BB671+BM671,IF(Dane!$E$3=2,AU671+BF671+BQ671,AX671+BI671+BT671))</f>
        <v>0</v>
      </c>
      <c r="AE671" s="14">
        <f>IF((J671*Dane!$C$9)-AC671&lt;0,0,(J671*Dane!$C$9)-AC671)</f>
        <v>0</v>
      </c>
      <c r="AF671" s="61">
        <f>IF((K671*Dane!$C$9)-AD671&lt;0,0,(K671*Dane!$C$9)-AD671)</f>
        <v>0</v>
      </c>
      <c r="AG671" s="93"/>
      <c r="AH671" s="84">
        <f>IF(Dane!$E$3=1,AP671,IF(Dane!$E$3=2,AT671,AW671))</f>
        <v>0</v>
      </c>
      <c r="AI671" s="84">
        <f>IF(Dane!$E$3=1,AQ671,IF(Dane!$E$3=2,AU671,AX671))</f>
        <v>0</v>
      </c>
      <c r="AJ671" s="84">
        <f>IF(Dane!$E$3=1,BA671,IF(Dane!$E$3=2,BE671,BH671))</f>
        <v>0</v>
      </c>
      <c r="AK671" s="84">
        <f>IF(Dane!$E$3=1,BB671,IF(Dane!$E$3=2,BF671,BI671))</f>
        <v>0</v>
      </c>
      <c r="AL671" s="84">
        <f>IF(Dane!$E$3=1,BL671,IF(Dane!$E$3=2,BP671,BS671))</f>
        <v>0</v>
      </c>
      <c r="AM671" s="84">
        <f>IF(Dane!$E$3=1,BM671,IF(Dane!$E$3=2,BQ671,BT671))</f>
        <v>0</v>
      </c>
      <c r="AN671" s="39">
        <f>IF(Dane!$C$9="",0,IFERROR(J671/R671,0))</f>
        <v>0</v>
      </c>
      <c r="AO671" s="39">
        <f>IF(Dane!$C$9="",0,IFERROR(ROUND(J671-ROUND(J671*0.0976,2)-ROUND(J671*0.015,2)-ROUND(J671*0.0245,2),2)/R671,0))</f>
        <v>0</v>
      </c>
      <c r="AP671" s="39">
        <f t="shared" si="159"/>
        <v>0</v>
      </c>
      <c r="AQ671" s="39">
        <f t="shared" si="160"/>
        <v>0</v>
      </c>
      <c r="AR671" s="39">
        <f t="shared" si="156"/>
        <v>0</v>
      </c>
      <c r="AS671" s="39">
        <f>IF(Dane!$C$9="",0,IFERROR(AR671/R671,0))</f>
        <v>0</v>
      </c>
      <c r="AT671" s="39">
        <f t="shared" si="161"/>
        <v>0</v>
      </c>
      <c r="AU671" s="39">
        <v>0</v>
      </c>
      <c r="AV671" s="39">
        <f t="shared" si="162"/>
        <v>0</v>
      </c>
      <c r="AW671" s="39">
        <f>IF(Dane!$C$9="",0,IF(ROUND((N671+O671)*AV671,2)&gt;$AN$1,$AN$1,ROUND((N671+O671)*AV671,2)))</f>
        <v>0</v>
      </c>
      <c r="AX671" s="39">
        <v>0</v>
      </c>
      <c r="AY671" s="39">
        <f>IF(Dane!$C$9=2,IFERROR(J671/W671,0),IF(Dane!$C$9=3,IFERROR(J671/W671,0),0))</f>
        <v>0</v>
      </c>
      <c r="AZ671" s="39">
        <f>IF(Dane!$C$9=2,IFERROR(ROUND(J671-ROUND(J671*0.0976,2)-ROUND(J671*0.015,2)-ROUND(J671*0.0245,2),2)/W671,0),IF(Dane!$C$9=3,IFERROR(ROUND(J671-ROUND(J671*0.0976,2)-ROUND(J671*0.015,2)-ROUND(J671*0.0245,2),2)/W671,0),0))</f>
        <v>0</v>
      </c>
      <c r="BA671" s="39">
        <f t="shared" si="163"/>
        <v>0</v>
      </c>
      <c r="BB671" s="39">
        <f t="shared" si="164"/>
        <v>0</v>
      </c>
      <c r="BC671" s="39">
        <f t="shared" si="157"/>
        <v>0</v>
      </c>
      <c r="BD671" s="39">
        <f>IF(Dane!$C$9=2,IFERROR(BC671/W671,0),IF(Dane!$C$9=3,IFERROR(BC671/W671,0),0))</f>
        <v>0</v>
      </c>
      <c r="BE671" s="39">
        <f t="shared" si="165"/>
        <v>0</v>
      </c>
      <c r="BF671" s="39">
        <v>0</v>
      </c>
      <c r="BG671" s="39">
        <f t="shared" si="166"/>
        <v>0</v>
      </c>
      <c r="BH671" s="39">
        <f>IF(Dane!$C$9=2,IF(ROUND((S671+T671)*BG671,2)&gt;$AN$1,$AN$1,ROUND((S671+T671)*BG671,2)),IF(Dane!$C$9=3,IF(ROUND((S671+T671)*BG671,2)&gt;$AN$1,$AN$1,ROUND((S671+T671)*BG671,2)),0))</f>
        <v>0</v>
      </c>
      <c r="BI671" s="39">
        <v>0</v>
      </c>
      <c r="BJ671" s="39">
        <f>IF(Dane!$C$9=3,IFERROR(J671/AB671,0),0)</f>
        <v>0</v>
      </c>
      <c r="BK671" s="39">
        <f>IF(Dane!$C$9=3,IFERROR(ROUND(J671-ROUND(J671*0.0976,2)-ROUND(J671*0.015,2)-ROUND(J671*0.0245,2),2)/AB671,0),0)</f>
        <v>0</v>
      </c>
      <c r="BL671" s="39">
        <f t="shared" si="167"/>
        <v>0</v>
      </c>
      <c r="BM671" s="39">
        <f t="shared" si="168"/>
        <v>0</v>
      </c>
      <c r="BN671" s="39">
        <f t="shared" si="158"/>
        <v>0</v>
      </c>
      <c r="BO671" s="39">
        <f>IF(Dane!$C$9=3,IFERROR(BN671/AB671,0),0)</f>
        <v>0</v>
      </c>
      <c r="BP671" s="39">
        <f t="shared" si="169"/>
        <v>0</v>
      </c>
      <c r="BQ671" s="39">
        <v>0</v>
      </c>
      <c r="BR671" s="39">
        <f t="shared" si="170"/>
        <v>0</v>
      </c>
      <c r="BS671" s="39">
        <f>IF(Dane!$C$9=3,IF(ROUND((X671+Y671)*BR671,2)&gt;$AN$1,$AN$1,ROUND((X671+Y671)*BR671,2)),0)</f>
        <v>0</v>
      </c>
      <c r="BT671" s="39">
        <v>0</v>
      </c>
    </row>
    <row r="672" spans="1:72">
      <c r="A672" s="87">
        <v>663</v>
      </c>
      <c r="B672" s="1"/>
      <c r="C672" s="1"/>
      <c r="D672" s="2"/>
      <c r="E672" s="3"/>
      <c r="F672" s="4"/>
      <c r="G672" s="5"/>
      <c r="H672" s="5"/>
      <c r="I672" s="6"/>
      <c r="J672" s="5"/>
      <c r="K672" s="5"/>
      <c r="L672" s="5"/>
      <c r="M672" s="55"/>
      <c r="N672" s="8"/>
      <c r="O672" s="105"/>
      <c r="P672" s="5"/>
      <c r="Q672" s="5"/>
      <c r="R672" s="105">
        <f>Dane!$C$10</f>
        <v>0</v>
      </c>
      <c r="S672" s="8"/>
      <c r="T672" s="105"/>
      <c r="U672" s="5"/>
      <c r="V672" s="5"/>
      <c r="W672" s="107">
        <f>Dane!$C$11</f>
        <v>0</v>
      </c>
      <c r="X672" s="8"/>
      <c r="Y672" s="105"/>
      <c r="Z672" s="5"/>
      <c r="AA672" s="5"/>
      <c r="AB672" s="110">
        <f>Dane!$C$12</f>
        <v>0</v>
      </c>
      <c r="AC672" s="108">
        <f>IF(Dane!$E$3=1,AP672+BA672+BL672,IF(Dane!$E$3=2,AT672+BE672+BP672,AW672+BH672+BS672))</f>
        <v>0</v>
      </c>
      <c r="AD672" s="14">
        <f>IF(Dane!$E$3=1,AQ672+BB672+BM672,IF(Dane!$E$3=2,AU672+BF672+BQ672,AX672+BI672+BT672))</f>
        <v>0</v>
      </c>
      <c r="AE672" s="14">
        <f>IF((J672*Dane!$C$9)-AC672&lt;0,0,(J672*Dane!$C$9)-AC672)</f>
        <v>0</v>
      </c>
      <c r="AF672" s="61">
        <f>IF((K672*Dane!$C$9)-AD672&lt;0,0,(K672*Dane!$C$9)-AD672)</f>
        <v>0</v>
      </c>
      <c r="AG672" s="93"/>
      <c r="AH672" s="84">
        <f>IF(Dane!$E$3=1,AP672,IF(Dane!$E$3=2,AT672,AW672))</f>
        <v>0</v>
      </c>
      <c r="AI672" s="84">
        <f>IF(Dane!$E$3=1,AQ672,IF(Dane!$E$3=2,AU672,AX672))</f>
        <v>0</v>
      </c>
      <c r="AJ672" s="84">
        <f>IF(Dane!$E$3=1,BA672,IF(Dane!$E$3=2,BE672,BH672))</f>
        <v>0</v>
      </c>
      <c r="AK672" s="84">
        <f>IF(Dane!$E$3=1,BB672,IF(Dane!$E$3=2,BF672,BI672))</f>
        <v>0</v>
      </c>
      <c r="AL672" s="84">
        <f>IF(Dane!$E$3=1,BL672,IF(Dane!$E$3=2,BP672,BS672))</f>
        <v>0</v>
      </c>
      <c r="AM672" s="84">
        <f>IF(Dane!$E$3=1,BM672,IF(Dane!$E$3=2,BQ672,BT672))</f>
        <v>0</v>
      </c>
      <c r="AN672" s="39">
        <f>IF(Dane!$C$9="",0,IFERROR(J672/R672,0))</f>
        <v>0</v>
      </c>
      <c r="AO672" s="39">
        <f>IF(Dane!$C$9="",0,IFERROR(ROUND(J672-ROUND(J672*0.0976,2)-ROUND(J672*0.015,2)-ROUND(J672*0.0245,2),2)/R672,0))</f>
        <v>0</v>
      </c>
      <c r="AP672" s="39">
        <f t="shared" si="159"/>
        <v>0</v>
      </c>
      <c r="AQ672" s="39">
        <f t="shared" si="160"/>
        <v>0</v>
      </c>
      <c r="AR672" s="39">
        <f t="shared" si="156"/>
        <v>0</v>
      </c>
      <c r="AS672" s="39">
        <f>IF(Dane!$C$9="",0,IFERROR(AR672/R672,0))</f>
        <v>0</v>
      </c>
      <c r="AT672" s="39">
        <f t="shared" si="161"/>
        <v>0</v>
      </c>
      <c r="AU672" s="39">
        <v>0</v>
      </c>
      <c r="AV672" s="39">
        <f t="shared" si="162"/>
        <v>0</v>
      </c>
      <c r="AW672" s="39">
        <f>IF(Dane!$C$9="",0,IF(ROUND((N672+O672)*AV672,2)&gt;$AN$1,$AN$1,ROUND((N672+O672)*AV672,2)))</f>
        <v>0</v>
      </c>
      <c r="AX672" s="39">
        <v>0</v>
      </c>
      <c r="AY672" s="39">
        <f>IF(Dane!$C$9=2,IFERROR(J672/W672,0),IF(Dane!$C$9=3,IFERROR(J672/W672,0),0))</f>
        <v>0</v>
      </c>
      <c r="AZ672" s="39">
        <f>IF(Dane!$C$9=2,IFERROR(ROUND(J672-ROUND(J672*0.0976,2)-ROUND(J672*0.015,2)-ROUND(J672*0.0245,2),2)/W672,0),IF(Dane!$C$9=3,IFERROR(ROUND(J672-ROUND(J672*0.0976,2)-ROUND(J672*0.015,2)-ROUND(J672*0.0245,2),2)/W672,0),0))</f>
        <v>0</v>
      </c>
      <c r="BA672" s="39">
        <f t="shared" si="163"/>
        <v>0</v>
      </c>
      <c r="BB672" s="39">
        <f t="shared" si="164"/>
        <v>0</v>
      </c>
      <c r="BC672" s="39">
        <f t="shared" si="157"/>
        <v>0</v>
      </c>
      <c r="BD672" s="39">
        <f>IF(Dane!$C$9=2,IFERROR(BC672/W672,0),IF(Dane!$C$9=3,IFERROR(BC672/W672,0),0))</f>
        <v>0</v>
      </c>
      <c r="BE672" s="39">
        <f t="shared" si="165"/>
        <v>0</v>
      </c>
      <c r="BF672" s="39">
        <v>0</v>
      </c>
      <c r="BG672" s="39">
        <f t="shared" si="166"/>
        <v>0</v>
      </c>
      <c r="BH672" s="39">
        <f>IF(Dane!$C$9=2,IF(ROUND((S672+T672)*BG672,2)&gt;$AN$1,$AN$1,ROUND((S672+T672)*BG672,2)),IF(Dane!$C$9=3,IF(ROUND((S672+T672)*BG672,2)&gt;$AN$1,$AN$1,ROUND((S672+T672)*BG672,2)),0))</f>
        <v>0</v>
      </c>
      <c r="BI672" s="39">
        <v>0</v>
      </c>
      <c r="BJ672" s="39">
        <f>IF(Dane!$C$9=3,IFERROR(J672/AB672,0),0)</f>
        <v>0</v>
      </c>
      <c r="BK672" s="39">
        <f>IF(Dane!$C$9=3,IFERROR(ROUND(J672-ROUND(J672*0.0976,2)-ROUND(J672*0.015,2)-ROUND(J672*0.0245,2),2)/AB672,0),0)</f>
        <v>0</v>
      </c>
      <c r="BL672" s="39">
        <f t="shared" si="167"/>
        <v>0</v>
      </c>
      <c r="BM672" s="39">
        <f t="shared" si="168"/>
        <v>0</v>
      </c>
      <c r="BN672" s="39">
        <f t="shared" si="158"/>
        <v>0</v>
      </c>
      <c r="BO672" s="39">
        <f>IF(Dane!$C$9=3,IFERROR(BN672/AB672,0),0)</f>
        <v>0</v>
      </c>
      <c r="BP672" s="39">
        <f t="shared" si="169"/>
        <v>0</v>
      </c>
      <c r="BQ672" s="39">
        <v>0</v>
      </c>
      <c r="BR672" s="39">
        <f t="shared" si="170"/>
        <v>0</v>
      </c>
      <c r="BS672" s="39">
        <f>IF(Dane!$C$9=3,IF(ROUND((X672+Y672)*BR672,2)&gt;$AN$1,$AN$1,ROUND((X672+Y672)*BR672,2)),0)</f>
        <v>0</v>
      </c>
      <c r="BT672" s="39">
        <v>0</v>
      </c>
    </row>
    <row r="673" spans="1:72">
      <c r="A673" s="87">
        <v>664</v>
      </c>
      <c r="B673" s="1"/>
      <c r="C673" s="1"/>
      <c r="D673" s="2"/>
      <c r="E673" s="3"/>
      <c r="F673" s="4"/>
      <c r="G673" s="5"/>
      <c r="H673" s="5"/>
      <c r="I673" s="6"/>
      <c r="J673" s="5"/>
      <c r="K673" s="5"/>
      <c r="L673" s="5"/>
      <c r="M673" s="55"/>
      <c r="N673" s="8"/>
      <c r="O673" s="105"/>
      <c r="P673" s="5"/>
      <c r="Q673" s="5"/>
      <c r="R673" s="105">
        <f>Dane!$C$10</f>
        <v>0</v>
      </c>
      <c r="S673" s="8"/>
      <c r="T673" s="105"/>
      <c r="U673" s="5"/>
      <c r="V673" s="5"/>
      <c r="W673" s="107">
        <f>Dane!$C$11</f>
        <v>0</v>
      </c>
      <c r="X673" s="8"/>
      <c r="Y673" s="105"/>
      <c r="Z673" s="5"/>
      <c r="AA673" s="5"/>
      <c r="AB673" s="110">
        <f>Dane!$C$12</f>
        <v>0</v>
      </c>
      <c r="AC673" s="108">
        <f>IF(Dane!$E$3=1,AP673+BA673+BL673,IF(Dane!$E$3=2,AT673+BE673+BP673,AW673+BH673+BS673))</f>
        <v>0</v>
      </c>
      <c r="AD673" s="14">
        <f>IF(Dane!$E$3=1,AQ673+BB673+BM673,IF(Dane!$E$3=2,AU673+BF673+BQ673,AX673+BI673+BT673))</f>
        <v>0</v>
      </c>
      <c r="AE673" s="14">
        <f>IF((J673*Dane!$C$9)-AC673&lt;0,0,(J673*Dane!$C$9)-AC673)</f>
        <v>0</v>
      </c>
      <c r="AF673" s="61">
        <f>IF((K673*Dane!$C$9)-AD673&lt;0,0,(K673*Dane!$C$9)-AD673)</f>
        <v>0</v>
      </c>
      <c r="AG673" s="93"/>
      <c r="AH673" s="84">
        <f>IF(Dane!$E$3=1,AP673,IF(Dane!$E$3=2,AT673,AW673))</f>
        <v>0</v>
      </c>
      <c r="AI673" s="84">
        <f>IF(Dane!$E$3=1,AQ673,IF(Dane!$E$3=2,AU673,AX673))</f>
        <v>0</v>
      </c>
      <c r="AJ673" s="84">
        <f>IF(Dane!$E$3=1,BA673,IF(Dane!$E$3=2,BE673,BH673))</f>
        <v>0</v>
      </c>
      <c r="AK673" s="84">
        <f>IF(Dane!$E$3=1,BB673,IF(Dane!$E$3=2,BF673,BI673))</f>
        <v>0</v>
      </c>
      <c r="AL673" s="84">
        <f>IF(Dane!$E$3=1,BL673,IF(Dane!$E$3=2,BP673,BS673))</f>
        <v>0</v>
      </c>
      <c r="AM673" s="84">
        <f>IF(Dane!$E$3=1,BM673,IF(Dane!$E$3=2,BQ673,BT673))</f>
        <v>0</v>
      </c>
      <c r="AN673" s="39">
        <f>IF(Dane!$C$9="",0,IFERROR(J673/R673,0))</f>
        <v>0</v>
      </c>
      <c r="AO673" s="39">
        <f>IF(Dane!$C$9="",0,IFERROR(ROUND(J673-ROUND(J673*0.0976,2)-ROUND(J673*0.015,2)-ROUND(J673*0.0245,2),2)/R673,0))</f>
        <v>0</v>
      </c>
      <c r="AP673" s="39">
        <f t="shared" si="159"/>
        <v>0</v>
      </c>
      <c r="AQ673" s="39">
        <f t="shared" si="160"/>
        <v>0</v>
      </c>
      <c r="AR673" s="39">
        <f t="shared" si="156"/>
        <v>0</v>
      </c>
      <c r="AS673" s="39">
        <f>IF(Dane!$C$9="",0,IFERROR(AR673/R673,0))</f>
        <v>0</v>
      </c>
      <c r="AT673" s="39">
        <f t="shared" si="161"/>
        <v>0</v>
      </c>
      <c r="AU673" s="39">
        <v>0</v>
      </c>
      <c r="AV673" s="39">
        <f t="shared" si="162"/>
        <v>0</v>
      </c>
      <c r="AW673" s="39">
        <f>IF(Dane!$C$9="",0,IF(ROUND((N673+O673)*AV673,2)&gt;$AN$1,$AN$1,ROUND((N673+O673)*AV673,2)))</f>
        <v>0</v>
      </c>
      <c r="AX673" s="39">
        <v>0</v>
      </c>
      <c r="AY673" s="39">
        <f>IF(Dane!$C$9=2,IFERROR(J673/W673,0),IF(Dane!$C$9=3,IFERROR(J673/W673,0),0))</f>
        <v>0</v>
      </c>
      <c r="AZ673" s="39">
        <f>IF(Dane!$C$9=2,IFERROR(ROUND(J673-ROUND(J673*0.0976,2)-ROUND(J673*0.015,2)-ROUND(J673*0.0245,2),2)/W673,0),IF(Dane!$C$9=3,IFERROR(ROUND(J673-ROUND(J673*0.0976,2)-ROUND(J673*0.015,2)-ROUND(J673*0.0245,2),2)/W673,0),0))</f>
        <v>0</v>
      </c>
      <c r="BA673" s="39">
        <f t="shared" si="163"/>
        <v>0</v>
      </c>
      <c r="BB673" s="39">
        <f t="shared" si="164"/>
        <v>0</v>
      </c>
      <c r="BC673" s="39">
        <f t="shared" si="157"/>
        <v>0</v>
      </c>
      <c r="BD673" s="39">
        <f>IF(Dane!$C$9=2,IFERROR(BC673/W673,0),IF(Dane!$C$9=3,IFERROR(BC673/W673,0),0))</f>
        <v>0</v>
      </c>
      <c r="BE673" s="39">
        <f t="shared" si="165"/>
        <v>0</v>
      </c>
      <c r="BF673" s="39">
        <v>0</v>
      </c>
      <c r="BG673" s="39">
        <f t="shared" si="166"/>
        <v>0</v>
      </c>
      <c r="BH673" s="39">
        <f>IF(Dane!$C$9=2,IF(ROUND((S673+T673)*BG673,2)&gt;$AN$1,$AN$1,ROUND((S673+T673)*BG673,2)),IF(Dane!$C$9=3,IF(ROUND((S673+T673)*BG673,2)&gt;$AN$1,$AN$1,ROUND((S673+T673)*BG673,2)),0))</f>
        <v>0</v>
      </c>
      <c r="BI673" s="39">
        <v>0</v>
      </c>
      <c r="BJ673" s="39">
        <f>IF(Dane!$C$9=3,IFERROR(J673/AB673,0),0)</f>
        <v>0</v>
      </c>
      <c r="BK673" s="39">
        <f>IF(Dane!$C$9=3,IFERROR(ROUND(J673-ROUND(J673*0.0976,2)-ROUND(J673*0.015,2)-ROUND(J673*0.0245,2),2)/AB673,0),0)</f>
        <v>0</v>
      </c>
      <c r="BL673" s="39">
        <f t="shared" si="167"/>
        <v>0</v>
      </c>
      <c r="BM673" s="39">
        <f t="shared" si="168"/>
        <v>0</v>
      </c>
      <c r="BN673" s="39">
        <f t="shared" si="158"/>
        <v>0</v>
      </c>
      <c r="BO673" s="39">
        <f>IF(Dane!$C$9=3,IFERROR(BN673/AB673,0),0)</f>
        <v>0</v>
      </c>
      <c r="BP673" s="39">
        <f t="shared" si="169"/>
        <v>0</v>
      </c>
      <c r="BQ673" s="39">
        <v>0</v>
      </c>
      <c r="BR673" s="39">
        <f t="shared" si="170"/>
        <v>0</v>
      </c>
      <c r="BS673" s="39">
        <f>IF(Dane!$C$9=3,IF(ROUND((X673+Y673)*BR673,2)&gt;$AN$1,$AN$1,ROUND((X673+Y673)*BR673,2)),0)</f>
        <v>0</v>
      </c>
      <c r="BT673" s="39">
        <v>0</v>
      </c>
    </row>
    <row r="674" spans="1:72">
      <c r="A674" s="87">
        <v>665</v>
      </c>
      <c r="B674" s="1"/>
      <c r="C674" s="1"/>
      <c r="D674" s="2"/>
      <c r="E674" s="3"/>
      <c r="F674" s="4"/>
      <c r="G674" s="5"/>
      <c r="H674" s="5"/>
      <c r="I674" s="6"/>
      <c r="J674" s="5"/>
      <c r="K674" s="5"/>
      <c r="L674" s="5"/>
      <c r="M674" s="55"/>
      <c r="N674" s="8"/>
      <c r="O674" s="105"/>
      <c r="P674" s="5"/>
      <c r="Q674" s="5"/>
      <c r="R674" s="105">
        <f>Dane!$C$10</f>
        <v>0</v>
      </c>
      <c r="S674" s="8"/>
      <c r="T674" s="105"/>
      <c r="U674" s="5"/>
      <c r="V674" s="5"/>
      <c r="W674" s="107">
        <f>Dane!$C$11</f>
        <v>0</v>
      </c>
      <c r="X674" s="8"/>
      <c r="Y674" s="105"/>
      <c r="Z674" s="5"/>
      <c r="AA674" s="5"/>
      <c r="AB674" s="110">
        <f>Dane!$C$12</f>
        <v>0</v>
      </c>
      <c r="AC674" s="108">
        <f>IF(Dane!$E$3=1,AP674+BA674+BL674,IF(Dane!$E$3=2,AT674+BE674+BP674,AW674+BH674+BS674))</f>
        <v>0</v>
      </c>
      <c r="AD674" s="14">
        <f>IF(Dane!$E$3=1,AQ674+BB674+BM674,IF(Dane!$E$3=2,AU674+BF674+BQ674,AX674+BI674+BT674))</f>
        <v>0</v>
      </c>
      <c r="AE674" s="14">
        <f>IF((J674*Dane!$C$9)-AC674&lt;0,0,(J674*Dane!$C$9)-AC674)</f>
        <v>0</v>
      </c>
      <c r="AF674" s="61">
        <f>IF((K674*Dane!$C$9)-AD674&lt;0,0,(K674*Dane!$C$9)-AD674)</f>
        <v>0</v>
      </c>
      <c r="AG674" s="93"/>
      <c r="AH674" s="84">
        <f>IF(Dane!$E$3=1,AP674,IF(Dane!$E$3=2,AT674,AW674))</f>
        <v>0</v>
      </c>
      <c r="AI674" s="84">
        <f>IF(Dane!$E$3=1,AQ674,IF(Dane!$E$3=2,AU674,AX674))</f>
        <v>0</v>
      </c>
      <c r="AJ674" s="84">
        <f>IF(Dane!$E$3=1,BA674,IF(Dane!$E$3=2,BE674,BH674))</f>
        <v>0</v>
      </c>
      <c r="AK674" s="84">
        <f>IF(Dane!$E$3=1,BB674,IF(Dane!$E$3=2,BF674,BI674))</f>
        <v>0</v>
      </c>
      <c r="AL674" s="84">
        <f>IF(Dane!$E$3=1,BL674,IF(Dane!$E$3=2,BP674,BS674))</f>
        <v>0</v>
      </c>
      <c r="AM674" s="84">
        <f>IF(Dane!$E$3=1,BM674,IF(Dane!$E$3=2,BQ674,BT674))</f>
        <v>0</v>
      </c>
      <c r="AN674" s="39">
        <f>IF(Dane!$C$9="",0,IFERROR(J674/R674,0))</f>
        <v>0</v>
      </c>
      <c r="AO674" s="39">
        <f>IF(Dane!$C$9="",0,IFERROR(ROUND(J674-ROUND(J674*0.0976,2)-ROUND(J674*0.015,2)-ROUND(J674*0.0245,2),2)/R674,0))</f>
        <v>0</v>
      </c>
      <c r="AP674" s="39">
        <f t="shared" si="159"/>
        <v>0</v>
      </c>
      <c r="AQ674" s="39">
        <f t="shared" si="160"/>
        <v>0</v>
      </c>
      <c r="AR674" s="39">
        <f t="shared" si="156"/>
        <v>0</v>
      </c>
      <c r="AS674" s="39">
        <f>IF(Dane!$C$9="",0,IFERROR(AR674/R674,0))</f>
        <v>0</v>
      </c>
      <c r="AT674" s="39">
        <f t="shared" si="161"/>
        <v>0</v>
      </c>
      <c r="AU674" s="39">
        <v>0</v>
      </c>
      <c r="AV674" s="39">
        <f t="shared" si="162"/>
        <v>0</v>
      </c>
      <c r="AW674" s="39">
        <f>IF(Dane!$C$9="",0,IF(ROUND((N674+O674)*AV674,2)&gt;$AN$1,$AN$1,ROUND((N674+O674)*AV674,2)))</f>
        <v>0</v>
      </c>
      <c r="AX674" s="39">
        <v>0</v>
      </c>
      <c r="AY674" s="39">
        <f>IF(Dane!$C$9=2,IFERROR(J674/W674,0),IF(Dane!$C$9=3,IFERROR(J674/W674,0),0))</f>
        <v>0</v>
      </c>
      <c r="AZ674" s="39">
        <f>IF(Dane!$C$9=2,IFERROR(ROUND(J674-ROUND(J674*0.0976,2)-ROUND(J674*0.015,2)-ROUND(J674*0.0245,2),2)/W674,0),IF(Dane!$C$9=3,IFERROR(ROUND(J674-ROUND(J674*0.0976,2)-ROUND(J674*0.015,2)-ROUND(J674*0.0245,2),2)/W674,0),0))</f>
        <v>0</v>
      </c>
      <c r="BA674" s="39">
        <f t="shared" si="163"/>
        <v>0</v>
      </c>
      <c r="BB674" s="39">
        <f t="shared" si="164"/>
        <v>0</v>
      </c>
      <c r="BC674" s="39">
        <f t="shared" si="157"/>
        <v>0</v>
      </c>
      <c r="BD674" s="39">
        <f>IF(Dane!$C$9=2,IFERROR(BC674/W674,0),IF(Dane!$C$9=3,IFERROR(BC674/W674,0),0))</f>
        <v>0</v>
      </c>
      <c r="BE674" s="39">
        <f t="shared" si="165"/>
        <v>0</v>
      </c>
      <c r="BF674" s="39">
        <v>0</v>
      </c>
      <c r="BG674" s="39">
        <f t="shared" si="166"/>
        <v>0</v>
      </c>
      <c r="BH674" s="39">
        <f>IF(Dane!$C$9=2,IF(ROUND((S674+T674)*BG674,2)&gt;$AN$1,$AN$1,ROUND((S674+T674)*BG674,2)),IF(Dane!$C$9=3,IF(ROUND((S674+T674)*BG674,2)&gt;$AN$1,$AN$1,ROUND((S674+T674)*BG674,2)),0))</f>
        <v>0</v>
      </c>
      <c r="BI674" s="39">
        <v>0</v>
      </c>
      <c r="BJ674" s="39">
        <f>IF(Dane!$C$9=3,IFERROR(J674/AB674,0),0)</f>
        <v>0</v>
      </c>
      <c r="BK674" s="39">
        <f>IF(Dane!$C$9=3,IFERROR(ROUND(J674-ROUND(J674*0.0976,2)-ROUND(J674*0.015,2)-ROUND(J674*0.0245,2),2)/AB674,0),0)</f>
        <v>0</v>
      </c>
      <c r="BL674" s="39">
        <f t="shared" si="167"/>
        <v>0</v>
      </c>
      <c r="BM674" s="39">
        <f t="shared" si="168"/>
        <v>0</v>
      </c>
      <c r="BN674" s="39">
        <f t="shared" si="158"/>
        <v>0</v>
      </c>
      <c r="BO674" s="39">
        <f>IF(Dane!$C$9=3,IFERROR(BN674/AB674,0),0)</f>
        <v>0</v>
      </c>
      <c r="BP674" s="39">
        <f t="shared" si="169"/>
        <v>0</v>
      </c>
      <c r="BQ674" s="39">
        <v>0</v>
      </c>
      <c r="BR674" s="39">
        <f t="shared" si="170"/>
        <v>0</v>
      </c>
      <c r="BS674" s="39">
        <f>IF(Dane!$C$9=3,IF(ROUND((X674+Y674)*BR674,2)&gt;$AN$1,$AN$1,ROUND((X674+Y674)*BR674,2)),0)</f>
        <v>0</v>
      </c>
      <c r="BT674" s="39">
        <v>0</v>
      </c>
    </row>
    <row r="675" spans="1:72">
      <c r="A675" s="87">
        <v>666</v>
      </c>
      <c r="B675" s="1"/>
      <c r="C675" s="1"/>
      <c r="D675" s="2"/>
      <c r="E675" s="3"/>
      <c r="F675" s="4"/>
      <c r="G675" s="5"/>
      <c r="H675" s="5"/>
      <c r="I675" s="6"/>
      <c r="J675" s="5"/>
      <c r="K675" s="5"/>
      <c r="L675" s="5"/>
      <c r="M675" s="55"/>
      <c r="N675" s="8"/>
      <c r="O675" s="105"/>
      <c r="P675" s="5"/>
      <c r="Q675" s="5"/>
      <c r="R675" s="105">
        <f>Dane!$C$10</f>
        <v>0</v>
      </c>
      <c r="S675" s="8"/>
      <c r="T675" s="105"/>
      <c r="U675" s="5"/>
      <c r="V675" s="5"/>
      <c r="W675" s="107">
        <f>Dane!$C$11</f>
        <v>0</v>
      </c>
      <c r="X675" s="8"/>
      <c r="Y675" s="105"/>
      <c r="Z675" s="5"/>
      <c r="AA675" s="5"/>
      <c r="AB675" s="110">
        <f>Dane!$C$12</f>
        <v>0</v>
      </c>
      <c r="AC675" s="108">
        <f>IF(Dane!$E$3=1,AP675+BA675+BL675,IF(Dane!$E$3=2,AT675+BE675+BP675,AW675+BH675+BS675))</f>
        <v>0</v>
      </c>
      <c r="AD675" s="14">
        <f>IF(Dane!$E$3=1,AQ675+BB675+BM675,IF(Dane!$E$3=2,AU675+BF675+BQ675,AX675+BI675+BT675))</f>
        <v>0</v>
      </c>
      <c r="AE675" s="14">
        <f>IF((J675*Dane!$C$9)-AC675&lt;0,0,(J675*Dane!$C$9)-AC675)</f>
        <v>0</v>
      </c>
      <c r="AF675" s="61">
        <f>IF((K675*Dane!$C$9)-AD675&lt;0,0,(K675*Dane!$C$9)-AD675)</f>
        <v>0</v>
      </c>
      <c r="AG675" s="93"/>
      <c r="AH675" s="84">
        <f>IF(Dane!$E$3=1,AP675,IF(Dane!$E$3=2,AT675,AW675))</f>
        <v>0</v>
      </c>
      <c r="AI675" s="84">
        <f>IF(Dane!$E$3=1,AQ675,IF(Dane!$E$3=2,AU675,AX675))</f>
        <v>0</v>
      </c>
      <c r="AJ675" s="84">
        <f>IF(Dane!$E$3=1,BA675,IF(Dane!$E$3=2,BE675,BH675))</f>
        <v>0</v>
      </c>
      <c r="AK675" s="84">
        <f>IF(Dane!$E$3=1,BB675,IF(Dane!$E$3=2,BF675,BI675))</f>
        <v>0</v>
      </c>
      <c r="AL675" s="84">
        <f>IF(Dane!$E$3=1,BL675,IF(Dane!$E$3=2,BP675,BS675))</f>
        <v>0</v>
      </c>
      <c r="AM675" s="84">
        <f>IF(Dane!$E$3=1,BM675,IF(Dane!$E$3=2,BQ675,BT675))</f>
        <v>0</v>
      </c>
      <c r="AN675" s="39">
        <f>IF(Dane!$C$9="",0,IFERROR(J675/R675,0))</f>
        <v>0</v>
      </c>
      <c r="AO675" s="39">
        <f>IF(Dane!$C$9="",0,IFERROR(ROUND(J675-ROUND(J675*0.0976,2)-ROUND(J675*0.015,2)-ROUND(J675*0.0245,2),2)/R675,0))</f>
        <v>0</v>
      </c>
      <c r="AP675" s="39">
        <f t="shared" si="159"/>
        <v>0</v>
      </c>
      <c r="AQ675" s="39">
        <f t="shared" si="160"/>
        <v>0</v>
      </c>
      <c r="AR675" s="39">
        <f t="shared" si="156"/>
        <v>0</v>
      </c>
      <c r="AS675" s="39">
        <f>IF(Dane!$C$9="",0,IFERROR(AR675/R675,0))</f>
        <v>0</v>
      </c>
      <c r="AT675" s="39">
        <f t="shared" si="161"/>
        <v>0</v>
      </c>
      <c r="AU675" s="39">
        <v>0</v>
      </c>
      <c r="AV675" s="39">
        <f t="shared" si="162"/>
        <v>0</v>
      </c>
      <c r="AW675" s="39">
        <f>IF(Dane!$C$9="",0,IF(ROUND((N675+O675)*AV675,2)&gt;$AN$1,$AN$1,ROUND((N675+O675)*AV675,2)))</f>
        <v>0</v>
      </c>
      <c r="AX675" s="39">
        <v>0</v>
      </c>
      <c r="AY675" s="39">
        <f>IF(Dane!$C$9=2,IFERROR(J675/W675,0),IF(Dane!$C$9=3,IFERROR(J675/W675,0),0))</f>
        <v>0</v>
      </c>
      <c r="AZ675" s="39">
        <f>IF(Dane!$C$9=2,IFERROR(ROUND(J675-ROUND(J675*0.0976,2)-ROUND(J675*0.015,2)-ROUND(J675*0.0245,2),2)/W675,0),IF(Dane!$C$9=3,IFERROR(ROUND(J675-ROUND(J675*0.0976,2)-ROUND(J675*0.015,2)-ROUND(J675*0.0245,2),2)/W675,0),0))</f>
        <v>0</v>
      </c>
      <c r="BA675" s="39">
        <f t="shared" si="163"/>
        <v>0</v>
      </c>
      <c r="BB675" s="39">
        <f t="shared" si="164"/>
        <v>0</v>
      </c>
      <c r="BC675" s="39">
        <f t="shared" si="157"/>
        <v>0</v>
      </c>
      <c r="BD675" s="39">
        <f>IF(Dane!$C$9=2,IFERROR(BC675/W675,0),IF(Dane!$C$9=3,IFERROR(BC675/W675,0),0))</f>
        <v>0</v>
      </c>
      <c r="BE675" s="39">
        <f t="shared" si="165"/>
        <v>0</v>
      </c>
      <c r="BF675" s="39">
        <v>0</v>
      </c>
      <c r="BG675" s="39">
        <f t="shared" si="166"/>
        <v>0</v>
      </c>
      <c r="BH675" s="39">
        <f>IF(Dane!$C$9=2,IF(ROUND((S675+T675)*BG675,2)&gt;$AN$1,$AN$1,ROUND((S675+T675)*BG675,2)),IF(Dane!$C$9=3,IF(ROUND((S675+T675)*BG675,2)&gt;$AN$1,$AN$1,ROUND((S675+T675)*BG675,2)),0))</f>
        <v>0</v>
      </c>
      <c r="BI675" s="39">
        <v>0</v>
      </c>
      <c r="BJ675" s="39">
        <f>IF(Dane!$C$9=3,IFERROR(J675/AB675,0),0)</f>
        <v>0</v>
      </c>
      <c r="BK675" s="39">
        <f>IF(Dane!$C$9=3,IFERROR(ROUND(J675-ROUND(J675*0.0976,2)-ROUND(J675*0.015,2)-ROUND(J675*0.0245,2),2)/AB675,0),0)</f>
        <v>0</v>
      </c>
      <c r="BL675" s="39">
        <f t="shared" si="167"/>
        <v>0</v>
      </c>
      <c r="BM675" s="39">
        <f t="shared" si="168"/>
        <v>0</v>
      </c>
      <c r="BN675" s="39">
        <f t="shared" si="158"/>
        <v>0</v>
      </c>
      <c r="BO675" s="39">
        <f>IF(Dane!$C$9=3,IFERROR(BN675/AB675,0),0)</f>
        <v>0</v>
      </c>
      <c r="BP675" s="39">
        <f t="shared" si="169"/>
        <v>0</v>
      </c>
      <c r="BQ675" s="39">
        <v>0</v>
      </c>
      <c r="BR675" s="39">
        <f t="shared" si="170"/>
        <v>0</v>
      </c>
      <c r="BS675" s="39">
        <f>IF(Dane!$C$9=3,IF(ROUND((X675+Y675)*BR675,2)&gt;$AN$1,$AN$1,ROUND((X675+Y675)*BR675,2)),0)</f>
        <v>0</v>
      </c>
      <c r="BT675" s="39">
        <v>0</v>
      </c>
    </row>
    <row r="676" spans="1:72">
      <c r="A676" s="87">
        <v>667</v>
      </c>
      <c r="B676" s="1"/>
      <c r="C676" s="1"/>
      <c r="D676" s="2"/>
      <c r="E676" s="3"/>
      <c r="F676" s="4"/>
      <c r="G676" s="5"/>
      <c r="H676" s="5"/>
      <c r="I676" s="6"/>
      <c r="J676" s="5"/>
      <c r="K676" s="5"/>
      <c r="L676" s="5"/>
      <c r="M676" s="55"/>
      <c r="N676" s="8"/>
      <c r="O676" s="105"/>
      <c r="P676" s="5"/>
      <c r="Q676" s="5"/>
      <c r="R676" s="105">
        <f>Dane!$C$10</f>
        <v>0</v>
      </c>
      <c r="S676" s="8"/>
      <c r="T676" s="105"/>
      <c r="U676" s="5"/>
      <c r="V676" s="5"/>
      <c r="W676" s="107">
        <f>Dane!$C$11</f>
        <v>0</v>
      </c>
      <c r="X676" s="8"/>
      <c r="Y676" s="105"/>
      <c r="Z676" s="5"/>
      <c r="AA676" s="5"/>
      <c r="AB676" s="110">
        <f>Dane!$C$12</f>
        <v>0</v>
      </c>
      <c r="AC676" s="108">
        <f>IF(Dane!$E$3=1,AP676+BA676+BL676,IF(Dane!$E$3=2,AT676+BE676+BP676,AW676+BH676+BS676))</f>
        <v>0</v>
      </c>
      <c r="AD676" s="14">
        <f>IF(Dane!$E$3=1,AQ676+BB676+BM676,IF(Dane!$E$3=2,AU676+BF676+BQ676,AX676+BI676+BT676))</f>
        <v>0</v>
      </c>
      <c r="AE676" s="14">
        <f>IF((J676*Dane!$C$9)-AC676&lt;0,0,(J676*Dane!$C$9)-AC676)</f>
        <v>0</v>
      </c>
      <c r="AF676" s="61">
        <f>IF((K676*Dane!$C$9)-AD676&lt;0,0,(K676*Dane!$C$9)-AD676)</f>
        <v>0</v>
      </c>
      <c r="AG676" s="93"/>
      <c r="AH676" s="84">
        <f>IF(Dane!$E$3=1,AP676,IF(Dane!$E$3=2,AT676,AW676))</f>
        <v>0</v>
      </c>
      <c r="AI676" s="84">
        <f>IF(Dane!$E$3=1,AQ676,IF(Dane!$E$3=2,AU676,AX676))</f>
        <v>0</v>
      </c>
      <c r="AJ676" s="84">
        <f>IF(Dane!$E$3=1,BA676,IF(Dane!$E$3=2,BE676,BH676))</f>
        <v>0</v>
      </c>
      <c r="AK676" s="84">
        <f>IF(Dane!$E$3=1,BB676,IF(Dane!$E$3=2,BF676,BI676))</f>
        <v>0</v>
      </c>
      <c r="AL676" s="84">
        <f>IF(Dane!$E$3=1,BL676,IF(Dane!$E$3=2,BP676,BS676))</f>
        <v>0</v>
      </c>
      <c r="AM676" s="84">
        <f>IF(Dane!$E$3=1,BM676,IF(Dane!$E$3=2,BQ676,BT676))</f>
        <v>0</v>
      </c>
      <c r="AN676" s="39">
        <f>IF(Dane!$C$9="",0,IFERROR(J676/R676,0))</f>
        <v>0</v>
      </c>
      <c r="AO676" s="39">
        <f>IF(Dane!$C$9="",0,IFERROR(ROUND(J676-ROUND(J676*0.0976,2)-ROUND(J676*0.015,2)-ROUND(J676*0.0245,2),2)/R676,0))</f>
        <v>0</v>
      </c>
      <c r="AP676" s="39">
        <f t="shared" si="159"/>
        <v>0</v>
      </c>
      <c r="AQ676" s="39">
        <f t="shared" si="160"/>
        <v>0</v>
      </c>
      <c r="AR676" s="39">
        <f t="shared" si="156"/>
        <v>0</v>
      </c>
      <c r="AS676" s="39">
        <f>IF(Dane!$C$9="",0,IFERROR(AR676/R676,0))</f>
        <v>0</v>
      </c>
      <c r="AT676" s="39">
        <f t="shared" si="161"/>
        <v>0</v>
      </c>
      <c r="AU676" s="39">
        <v>0</v>
      </c>
      <c r="AV676" s="39">
        <f t="shared" si="162"/>
        <v>0</v>
      </c>
      <c r="AW676" s="39">
        <f>IF(Dane!$C$9="",0,IF(ROUND((N676+O676)*AV676,2)&gt;$AN$1,$AN$1,ROUND((N676+O676)*AV676,2)))</f>
        <v>0</v>
      </c>
      <c r="AX676" s="39">
        <v>0</v>
      </c>
      <c r="AY676" s="39">
        <f>IF(Dane!$C$9=2,IFERROR(J676/W676,0),IF(Dane!$C$9=3,IFERROR(J676/W676,0),0))</f>
        <v>0</v>
      </c>
      <c r="AZ676" s="39">
        <f>IF(Dane!$C$9=2,IFERROR(ROUND(J676-ROUND(J676*0.0976,2)-ROUND(J676*0.015,2)-ROUND(J676*0.0245,2),2)/W676,0),IF(Dane!$C$9=3,IFERROR(ROUND(J676-ROUND(J676*0.0976,2)-ROUND(J676*0.015,2)-ROUND(J676*0.0245,2),2)/W676,0),0))</f>
        <v>0</v>
      </c>
      <c r="BA676" s="39">
        <f t="shared" si="163"/>
        <v>0</v>
      </c>
      <c r="BB676" s="39">
        <f t="shared" si="164"/>
        <v>0</v>
      </c>
      <c r="BC676" s="39">
        <f t="shared" si="157"/>
        <v>0</v>
      </c>
      <c r="BD676" s="39">
        <f>IF(Dane!$C$9=2,IFERROR(BC676/W676,0),IF(Dane!$C$9=3,IFERROR(BC676/W676,0),0))</f>
        <v>0</v>
      </c>
      <c r="BE676" s="39">
        <f t="shared" si="165"/>
        <v>0</v>
      </c>
      <c r="BF676" s="39">
        <v>0</v>
      </c>
      <c r="BG676" s="39">
        <f t="shared" si="166"/>
        <v>0</v>
      </c>
      <c r="BH676" s="39">
        <f>IF(Dane!$C$9=2,IF(ROUND((S676+T676)*BG676,2)&gt;$AN$1,$AN$1,ROUND((S676+T676)*BG676,2)),IF(Dane!$C$9=3,IF(ROUND((S676+T676)*BG676,2)&gt;$AN$1,$AN$1,ROUND((S676+T676)*BG676,2)),0))</f>
        <v>0</v>
      </c>
      <c r="BI676" s="39">
        <v>0</v>
      </c>
      <c r="BJ676" s="39">
        <f>IF(Dane!$C$9=3,IFERROR(J676/AB676,0),0)</f>
        <v>0</v>
      </c>
      <c r="BK676" s="39">
        <f>IF(Dane!$C$9=3,IFERROR(ROUND(J676-ROUND(J676*0.0976,2)-ROUND(J676*0.015,2)-ROUND(J676*0.0245,2),2)/AB676,0),0)</f>
        <v>0</v>
      </c>
      <c r="BL676" s="39">
        <f t="shared" si="167"/>
        <v>0</v>
      </c>
      <c r="BM676" s="39">
        <f t="shared" si="168"/>
        <v>0</v>
      </c>
      <c r="BN676" s="39">
        <f t="shared" si="158"/>
        <v>0</v>
      </c>
      <c r="BO676" s="39">
        <f>IF(Dane!$C$9=3,IFERROR(BN676/AB676,0),0)</f>
        <v>0</v>
      </c>
      <c r="BP676" s="39">
        <f t="shared" si="169"/>
        <v>0</v>
      </c>
      <c r="BQ676" s="39">
        <v>0</v>
      </c>
      <c r="BR676" s="39">
        <f t="shared" si="170"/>
        <v>0</v>
      </c>
      <c r="BS676" s="39">
        <f>IF(Dane!$C$9=3,IF(ROUND((X676+Y676)*BR676,2)&gt;$AN$1,$AN$1,ROUND((X676+Y676)*BR676,2)),0)</f>
        <v>0</v>
      </c>
      <c r="BT676" s="39">
        <v>0</v>
      </c>
    </row>
    <row r="677" spans="1:72">
      <c r="A677" s="87">
        <v>668</v>
      </c>
      <c r="B677" s="1"/>
      <c r="C677" s="1"/>
      <c r="D677" s="2"/>
      <c r="E677" s="3"/>
      <c r="F677" s="4"/>
      <c r="G677" s="5"/>
      <c r="H677" s="5"/>
      <c r="I677" s="6"/>
      <c r="J677" s="5"/>
      <c r="K677" s="5"/>
      <c r="L677" s="5"/>
      <c r="M677" s="55"/>
      <c r="N677" s="8"/>
      <c r="O677" s="105"/>
      <c r="P677" s="5"/>
      <c r="Q677" s="5"/>
      <c r="R677" s="105">
        <f>Dane!$C$10</f>
        <v>0</v>
      </c>
      <c r="S677" s="8"/>
      <c r="T677" s="105"/>
      <c r="U677" s="5"/>
      <c r="V677" s="5"/>
      <c r="W677" s="107">
        <f>Dane!$C$11</f>
        <v>0</v>
      </c>
      <c r="X677" s="8"/>
      <c r="Y677" s="105"/>
      <c r="Z677" s="5"/>
      <c r="AA677" s="5"/>
      <c r="AB677" s="110">
        <f>Dane!$C$12</f>
        <v>0</v>
      </c>
      <c r="AC677" s="108">
        <f>IF(Dane!$E$3=1,AP677+BA677+BL677,IF(Dane!$E$3=2,AT677+BE677+BP677,AW677+BH677+BS677))</f>
        <v>0</v>
      </c>
      <c r="AD677" s="14">
        <f>IF(Dane!$E$3=1,AQ677+BB677+BM677,IF(Dane!$E$3=2,AU677+BF677+BQ677,AX677+BI677+BT677))</f>
        <v>0</v>
      </c>
      <c r="AE677" s="14">
        <f>IF((J677*Dane!$C$9)-AC677&lt;0,0,(J677*Dane!$C$9)-AC677)</f>
        <v>0</v>
      </c>
      <c r="AF677" s="61">
        <f>IF((K677*Dane!$C$9)-AD677&lt;0,0,(K677*Dane!$C$9)-AD677)</f>
        <v>0</v>
      </c>
      <c r="AG677" s="93"/>
      <c r="AH677" s="84">
        <f>IF(Dane!$E$3=1,AP677,IF(Dane!$E$3=2,AT677,AW677))</f>
        <v>0</v>
      </c>
      <c r="AI677" s="84">
        <f>IF(Dane!$E$3=1,AQ677,IF(Dane!$E$3=2,AU677,AX677))</f>
        <v>0</v>
      </c>
      <c r="AJ677" s="84">
        <f>IF(Dane!$E$3=1,BA677,IF(Dane!$E$3=2,BE677,BH677))</f>
        <v>0</v>
      </c>
      <c r="AK677" s="84">
        <f>IF(Dane!$E$3=1,BB677,IF(Dane!$E$3=2,BF677,BI677))</f>
        <v>0</v>
      </c>
      <c r="AL677" s="84">
        <f>IF(Dane!$E$3=1,BL677,IF(Dane!$E$3=2,BP677,BS677))</f>
        <v>0</v>
      </c>
      <c r="AM677" s="84">
        <f>IF(Dane!$E$3=1,BM677,IF(Dane!$E$3=2,BQ677,BT677))</f>
        <v>0</v>
      </c>
      <c r="AN677" s="39">
        <f>IF(Dane!$C$9="",0,IFERROR(J677/R677,0))</f>
        <v>0</v>
      </c>
      <c r="AO677" s="39">
        <f>IF(Dane!$C$9="",0,IFERROR(ROUND(J677-ROUND(J677*0.0976,2)-ROUND(J677*0.015,2)-ROUND(J677*0.0245,2),2)/R677,0))</f>
        <v>0</v>
      </c>
      <c r="AP677" s="39">
        <f t="shared" si="159"/>
        <v>0</v>
      </c>
      <c r="AQ677" s="39">
        <f t="shared" si="160"/>
        <v>0</v>
      </c>
      <c r="AR677" s="39">
        <f t="shared" si="156"/>
        <v>0</v>
      </c>
      <c r="AS677" s="39">
        <f>IF(Dane!$C$9="",0,IFERROR(AR677/R677,0))</f>
        <v>0</v>
      </c>
      <c r="AT677" s="39">
        <f t="shared" si="161"/>
        <v>0</v>
      </c>
      <c r="AU677" s="39">
        <v>0</v>
      </c>
      <c r="AV677" s="39">
        <f t="shared" si="162"/>
        <v>0</v>
      </c>
      <c r="AW677" s="39">
        <f>IF(Dane!$C$9="",0,IF(ROUND((N677+O677)*AV677,2)&gt;$AN$1,$AN$1,ROUND((N677+O677)*AV677,2)))</f>
        <v>0</v>
      </c>
      <c r="AX677" s="39">
        <v>0</v>
      </c>
      <c r="AY677" s="39">
        <f>IF(Dane!$C$9=2,IFERROR(J677/W677,0),IF(Dane!$C$9=3,IFERROR(J677/W677,0),0))</f>
        <v>0</v>
      </c>
      <c r="AZ677" s="39">
        <f>IF(Dane!$C$9=2,IFERROR(ROUND(J677-ROUND(J677*0.0976,2)-ROUND(J677*0.015,2)-ROUND(J677*0.0245,2),2)/W677,0),IF(Dane!$C$9=3,IFERROR(ROUND(J677-ROUND(J677*0.0976,2)-ROUND(J677*0.015,2)-ROUND(J677*0.0245,2),2)/W677,0),0))</f>
        <v>0</v>
      </c>
      <c r="BA677" s="39">
        <f t="shared" si="163"/>
        <v>0</v>
      </c>
      <c r="BB677" s="39">
        <f t="shared" si="164"/>
        <v>0</v>
      </c>
      <c r="BC677" s="39">
        <f t="shared" si="157"/>
        <v>0</v>
      </c>
      <c r="BD677" s="39">
        <f>IF(Dane!$C$9=2,IFERROR(BC677/W677,0),IF(Dane!$C$9=3,IFERROR(BC677/W677,0),0))</f>
        <v>0</v>
      </c>
      <c r="BE677" s="39">
        <f t="shared" si="165"/>
        <v>0</v>
      </c>
      <c r="BF677" s="39">
        <v>0</v>
      </c>
      <c r="BG677" s="39">
        <f t="shared" si="166"/>
        <v>0</v>
      </c>
      <c r="BH677" s="39">
        <f>IF(Dane!$C$9=2,IF(ROUND((S677+T677)*BG677,2)&gt;$AN$1,$AN$1,ROUND((S677+T677)*BG677,2)),IF(Dane!$C$9=3,IF(ROUND((S677+T677)*BG677,2)&gt;$AN$1,$AN$1,ROUND((S677+T677)*BG677,2)),0))</f>
        <v>0</v>
      </c>
      <c r="BI677" s="39">
        <v>0</v>
      </c>
      <c r="BJ677" s="39">
        <f>IF(Dane!$C$9=3,IFERROR(J677/AB677,0),0)</f>
        <v>0</v>
      </c>
      <c r="BK677" s="39">
        <f>IF(Dane!$C$9=3,IFERROR(ROUND(J677-ROUND(J677*0.0976,2)-ROUND(J677*0.015,2)-ROUND(J677*0.0245,2),2)/AB677,0),0)</f>
        <v>0</v>
      </c>
      <c r="BL677" s="39">
        <f t="shared" si="167"/>
        <v>0</v>
      </c>
      <c r="BM677" s="39">
        <f t="shared" si="168"/>
        <v>0</v>
      </c>
      <c r="BN677" s="39">
        <f t="shared" si="158"/>
        <v>0</v>
      </c>
      <c r="BO677" s="39">
        <f>IF(Dane!$C$9=3,IFERROR(BN677/AB677,0),0)</f>
        <v>0</v>
      </c>
      <c r="BP677" s="39">
        <f t="shared" si="169"/>
        <v>0</v>
      </c>
      <c r="BQ677" s="39">
        <v>0</v>
      </c>
      <c r="BR677" s="39">
        <f t="shared" si="170"/>
        <v>0</v>
      </c>
      <c r="BS677" s="39">
        <f>IF(Dane!$C$9=3,IF(ROUND((X677+Y677)*BR677,2)&gt;$AN$1,$AN$1,ROUND((X677+Y677)*BR677,2)),0)</f>
        <v>0</v>
      </c>
      <c r="BT677" s="39">
        <v>0</v>
      </c>
    </row>
    <row r="678" spans="1:72">
      <c r="A678" s="87">
        <v>669</v>
      </c>
      <c r="B678" s="1"/>
      <c r="C678" s="1"/>
      <c r="D678" s="2"/>
      <c r="E678" s="3"/>
      <c r="F678" s="4"/>
      <c r="G678" s="5"/>
      <c r="H678" s="5"/>
      <c r="I678" s="6"/>
      <c r="J678" s="5"/>
      <c r="K678" s="5"/>
      <c r="L678" s="5"/>
      <c r="M678" s="55"/>
      <c r="N678" s="8"/>
      <c r="O678" s="105"/>
      <c r="P678" s="5"/>
      <c r="Q678" s="5"/>
      <c r="R678" s="105">
        <f>Dane!$C$10</f>
        <v>0</v>
      </c>
      <c r="S678" s="8"/>
      <c r="T678" s="105"/>
      <c r="U678" s="5"/>
      <c r="V678" s="5"/>
      <c r="W678" s="107">
        <f>Dane!$C$11</f>
        <v>0</v>
      </c>
      <c r="X678" s="8"/>
      <c r="Y678" s="105"/>
      <c r="Z678" s="5"/>
      <c r="AA678" s="5"/>
      <c r="AB678" s="110">
        <f>Dane!$C$12</f>
        <v>0</v>
      </c>
      <c r="AC678" s="108">
        <f>IF(Dane!$E$3=1,AP678+BA678+BL678,IF(Dane!$E$3=2,AT678+BE678+BP678,AW678+BH678+BS678))</f>
        <v>0</v>
      </c>
      <c r="AD678" s="14">
        <f>IF(Dane!$E$3=1,AQ678+BB678+BM678,IF(Dane!$E$3=2,AU678+BF678+BQ678,AX678+BI678+BT678))</f>
        <v>0</v>
      </c>
      <c r="AE678" s="14">
        <f>IF((J678*Dane!$C$9)-AC678&lt;0,0,(J678*Dane!$C$9)-AC678)</f>
        <v>0</v>
      </c>
      <c r="AF678" s="61">
        <f>IF((K678*Dane!$C$9)-AD678&lt;0,0,(K678*Dane!$C$9)-AD678)</f>
        <v>0</v>
      </c>
      <c r="AG678" s="93"/>
      <c r="AH678" s="84">
        <f>IF(Dane!$E$3=1,AP678,IF(Dane!$E$3=2,AT678,AW678))</f>
        <v>0</v>
      </c>
      <c r="AI678" s="84">
        <f>IF(Dane!$E$3=1,AQ678,IF(Dane!$E$3=2,AU678,AX678))</f>
        <v>0</v>
      </c>
      <c r="AJ678" s="84">
        <f>IF(Dane!$E$3=1,BA678,IF(Dane!$E$3=2,BE678,BH678))</f>
        <v>0</v>
      </c>
      <c r="AK678" s="84">
        <f>IF(Dane!$E$3=1,BB678,IF(Dane!$E$3=2,BF678,BI678))</f>
        <v>0</v>
      </c>
      <c r="AL678" s="84">
        <f>IF(Dane!$E$3=1,BL678,IF(Dane!$E$3=2,BP678,BS678))</f>
        <v>0</v>
      </c>
      <c r="AM678" s="84">
        <f>IF(Dane!$E$3=1,BM678,IF(Dane!$E$3=2,BQ678,BT678))</f>
        <v>0</v>
      </c>
      <c r="AN678" s="39">
        <f>IF(Dane!$C$9="",0,IFERROR(J678/R678,0))</f>
        <v>0</v>
      </c>
      <c r="AO678" s="39">
        <f>IF(Dane!$C$9="",0,IFERROR(ROUND(J678-ROUND(J678*0.0976,2)-ROUND(J678*0.015,2)-ROUND(J678*0.0245,2),2)/R678,0))</f>
        <v>0</v>
      </c>
      <c r="AP678" s="39">
        <f t="shared" si="159"/>
        <v>0</v>
      </c>
      <c r="AQ678" s="39">
        <f t="shared" si="160"/>
        <v>0</v>
      </c>
      <c r="AR678" s="39">
        <f t="shared" si="156"/>
        <v>0</v>
      </c>
      <c r="AS678" s="39">
        <f>IF(Dane!$C$9="",0,IFERROR(AR678/R678,0))</f>
        <v>0</v>
      </c>
      <c r="AT678" s="39">
        <f t="shared" si="161"/>
        <v>0</v>
      </c>
      <c r="AU678" s="39">
        <v>0</v>
      </c>
      <c r="AV678" s="39">
        <f t="shared" si="162"/>
        <v>0</v>
      </c>
      <c r="AW678" s="39">
        <f>IF(Dane!$C$9="",0,IF(ROUND((N678+O678)*AV678,2)&gt;$AN$1,$AN$1,ROUND((N678+O678)*AV678,2)))</f>
        <v>0</v>
      </c>
      <c r="AX678" s="39">
        <v>0</v>
      </c>
      <c r="AY678" s="39">
        <f>IF(Dane!$C$9=2,IFERROR(J678/W678,0),IF(Dane!$C$9=3,IFERROR(J678/W678,0),0))</f>
        <v>0</v>
      </c>
      <c r="AZ678" s="39">
        <f>IF(Dane!$C$9=2,IFERROR(ROUND(J678-ROUND(J678*0.0976,2)-ROUND(J678*0.015,2)-ROUND(J678*0.0245,2),2)/W678,0),IF(Dane!$C$9=3,IFERROR(ROUND(J678-ROUND(J678*0.0976,2)-ROUND(J678*0.015,2)-ROUND(J678*0.0245,2),2)/W678,0),0))</f>
        <v>0</v>
      </c>
      <c r="BA678" s="39">
        <f t="shared" si="163"/>
        <v>0</v>
      </c>
      <c r="BB678" s="39">
        <f t="shared" si="164"/>
        <v>0</v>
      </c>
      <c r="BC678" s="39">
        <f t="shared" si="157"/>
        <v>0</v>
      </c>
      <c r="BD678" s="39">
        <f>IF(Dane!$C$9=2,IFERROR(BC678/W678,0),IF(Dane!$C$9=3,IFERROR(BC678/W678,0),0))</f>
        <v>0</v>
      </c>
      <c r="BE678" s="39">
        <f t="shared" si="165"/>
        <v>0</v>
      </c>
      <c r="BF678" s="39">
        <v>0</v>
      </c>
      <c r="BG678" s="39">
        <f t="shared" si="166"/>
        <v>0</v>
      </c>
      <c r="BH678" s="39">
        <f>IF(Dane!$C$9=2,IF(ROUND((S678+T678)*BG678,2)&gt;$AN$1,$AN$1,ROUND((S678+T678)*BG678,2)),IF(Dane!$C$9=3,IF(ROUND((S678+T678)*BG678,2)&gt;$AN$1,$AN$1,ROUND((S678+T678)*BG678,2)),0))</f>
        <v>0</v>
      </c>
      <c r="BI678" s="39">
        <v>0</v>
      </c>
      <c r="BJ678" s="39">
        <f>IF(Dane!$C$9=3,IFERROR(J678/AB678,0),0)</f>
        <v>0</v>
      </c>
      <c r="BK678" s="39">
        <f>IF(Dane!$C$9=3,IFERROR(ROUND(J678-ROUND(J678*0.0976,2)-ROUND(J678*0.015,2)-ROUND(J678*0.0245,2),2)/AB678,0),0)</f>
        <v>0</v>
      </c>
      <c r="BL678" s="39">
        <f t="shared" si="167"/>
        <v>0</v>
      </c>
      <c r="BM678" s="39">
        <f t="shared" si="168"/>
        <v>0</v>
      </c>
      <c r="BN678" s="39">
        <f t="shared" si="158"/>
        <v>0</v>
      </c>
      <c r="BO678" s="39">
        <f>IF(Dane!$C$9=3,IFERROR(BN678/AB678,0),0)</f>
        <v>0</v>
      </c>
      <c r="BP678" s="39">
        <f t="shared" si="169"/>
        <v>0</v>
      </c>
      <c r="BQ678" s="39">
        <v>0</v>
      </c>
      <c r="BR678" s="39">
        <f t="shared" si="170"/>
        <v>0</v>
      </c>
      <c r="BS678" s="39">
        <f>IF(Dane!$C$9=3,IF(ROUND((X678+Y678)*BR678,2)&gt;$AN$1,$AN$1,ROUND((X678+Y678)*BR678,2)),0)</f>
        <v>0</v>
      </c>
      <c r="BT678" s="39">
        <v>0</v>
      </c>
    </row>
    <row r="679" spans="1:72">
      <c r="A679" s="87">
        <v>670</v>
      </c>
      <c r="B679" s="1"/>
      <c r="C679" s="1"/>
      <c r="D679" s="2"/>
      <c r="E679" s="3"/>
      <c r="F679" s="4"/>
      <c r="G679" s="5"/>
      <c r="H679" s="5"/>
      <c r="I679" s="6"/>
      <c r="J679" s="5"/>
      <c r="K679" s="5"/>
      <c r="L679" s="5"/>
      <c r="M679" s="55"/>
      <c r="N679" s="8"/>
      <c r="O679" s="105"/>
      <c r="P679" s="5"/>
      <c r="Q679" s="5"/>
      <c r="R679" s="105">
        <f>Dane!$C$10</f>
        <v>0</v>
      </c>
      <c r="S679" s="8"/>
      <c r="T679" s="105"/>
      <c r="U679" s="5"/>
      <c r="V679" s="5"/>
      <c r="W679" s="107">
        <f>Dane!$C$11</f>
        <v>0</v>
      </c>
      <c r="X679" s="8"/>
      <c r="Y679" s="105"/>
      <c r="Z679" s="5"/>
      <c r="AA679" s="5"/>
      <c r="AB679" s="110">
        <f>Dane!$C$12</f>
        <v>0</v>
      </c>
      <c r="AC679" s="108">
        <f>IF(Dane!$E$3=1,AP679+BA679+BL679,IF(Dane!$E$3=2,AT679+BE679+BP679,AW679+BH679+BS679))</f>
        <v>0</v>
      </c>
      <c r="AD679" s="14">
        <f>IF(Dane!$E$3=1,AQ679+BB679+BM679,IF(Dane!$E$3=2,AU679+BF679+BQ679,AX679+BI679+BT679))</f>
        <v>0</v>
      </c>
      <c r="AE679" s="14">
        <f>IF((J679*Dane!$C$9)-AC679&lt;0,0,(J679*Dane!$C$9)-AC679)</f>
        <v>0</v>
      </c>
      <c r="AF679" s="61">
        <f>IF((K679*Dane!$C$9)-AD679&lt;0,0,(K679*Dane!$C$9)-AD679)</f>
        <v>0</v>
      </c>
      <c r="AG679" s="93"/>
      <c r="AH679" s="84">
        <f>IF(Dane!$E$3=1,AP679,IF(Dane!$E$3=2,AT679,AW679))</f>
        <v>0</v>
      </c>
      <c r="AI679" s="84">
        <f>IF(Dane!$E$3=1,AQ679,IF(Dane!$E$3=2,AU679,AX679))</f>
        <v>0</v>
      </c>
      <c r="AJ679" s="84">
        <f>IF(Dane!$E$3=1,BA679,IF(Dane!$E$3=2,BE679,BH679))</f>
        <v>0</v>
      </c>
      <c r="AK679" s="84">
        <f>IF(Dane!$E$3=1,BB679,IF(Dane!$E$3=2,BF679,BI679))</f>
        <v>0</v>
      </c>
      <c r="AL679" s="84">
        <f>IF(Dane!$E$3=1,BL679,IF(Dane!$E$3=2,BP679,BS679))</f>
        <v>0</v>
      </c>
      <c r="AM679" s="84">
        <f>IF(Dane!$E$3=1,BM679,IF(Dane!$E$3=2,BQ679,BT679))</f>
        <v>0</v>
      </c>
      <c r="AN679" s="39">
        <f>IF(Dane!$C$9="",0,IFERROR(J679/R679,0))</f>
        <v>0</v>
      </c>
      <c r="AO679" s="39">
        <f>IF(Dane!$C$9="",0,IFERROR(ROUND(J679-ROUND(J679*0.0976,2)-ROUND(J679*0.015,2)-ROUND(J679*0.0245,2),2)/R679,0))</f>
        <v>0</v>
      </c>
      <c r="AP679" s="39">
        <f t="shared" si="159"/>
        <v>0</v>
      </c>
      <c r="AQ679" s="39">
        <f t="shared" si="160"/>
        <v>0</v>
      </c>
      <c r="AR679" s="39">
        <f t="shared" si="156"/>
        <v>0</v>
      </c>
      <c r="AS679" s="39">
        <f>IF(Dane!$C$9="",0,IFERROR(AR679/R679,0))</f>
        <v>0</v>
      </c>
      <c r="AT679" s="39">
        <f t="shared" si="161"/>
        <v>0</v>
      </c>
      <c r="AU679" s="39">
        <v>0</v>
      </c>
      <c r="AV679" s="39">
        <f t="shared" si="162"/>
        <v>0</v>
      </c>
      <c r="AW679" s="39">
        <f>IF(Dane!$C$9="",0,IF(ROUND((N679+O679)*AV679,2)&gt;$AN$1,$AN$1,ROUND((N679+O679)*AV679,2)))</f>
        <v>0</v>
      </c>
      <c r="AX679" s="39">
        <v>0</v>
      </c>
      <c r="AY679" s="39">
        <f>IF(Dane!$C$9=2,IFERROR(J679/W679,0),IF(Dane!$C$9=3,IFERROR(J679/W679,0),0))</f>
        <v>0</v>
      </c>
      <c r="AZ679" s="39">
        <f>IF(Dane!$C$9=2,IFERROR(ROUND(J679-ROUND(J679*0.0976,2)-ROUND(J679*0.015,2)-ROUND(J679*0.0245,2),2)/W679,0),IF(Dane!$C$9=3,IFERROR(ROUND(J679-ROUND(J679*0.0976,2)-ROUND(J679*0.015,2)-ROUND(J679*0.0245,2),2)/W679,0),0))</f>
        <v>0</v>
      </c>
      <c r="BA679" s="39">
        <f t="shared" si="163"/>
        <v>0</v>
      </c>
      <c r="BB679" s="39">
        <f t="shared" si="164"/>
        <v>0</v>
      </c>
      <c r="BC679" s="39">
        <f t="shared" si="157"/>
        <v>0</v>
      </c>
      <c r="BD679" s="39">
        <f>IF(Dane!$C$9=2,IFERROR(BC679/W679,0),IF(Dane!$C$9=3,IFERROR(BC679/W679,0),0))</f>
        <v>0</v>
      </c>
      <c r="BE679" s="39">
        <f t="shared" si="165"/>
        <v>0</v>
      </c>
      <c r="BF679" s="39">
        <v>0</v>
      </c>
      <c r="BG679" s="39">
        <f t="shared" si="166"/>
        <v>0</v>
      </c>
      <c r="BH679" s="39">
        <f>IF(Dane!$C$9=2,IF(ROUND((S679+T679)*BG679,2)&gt;$AN$1,$AN$1,ROUND((S679+T679)*BG679,2)),IF(Dane!$C$9=3,IF(ROUND((S679+T679)*BG679,2)&gt;$AN$1,$AN$1,ROUND((S679+T679)*BG679,2)),0))</f>
        <v>0</v>
      </c>
      <c r="BI679" s="39">
        <v>0</v>
      </c>
      <c r="BJ679" s="39">
        <f>IF(Dane!$C$9=3,IFERROR(J679/AB679,0),0)</f>
        <v>0</v>
      </c>
      <c r="BK679" s="39">
        <f>IF(Dane!$C$9=3,IFERROR(ROUND(J679-ROUND(J679*0.0976,2)-ROUND(J679*0.015,2)-ROUND(J679*0.0245,2),2)/AB679,0),0)</f>
        <v>0</v>
      </c>
      <c r="BL679" s="39">
        <f t="shared" si="167"/>
        <v>0</v>
      </c>
      <c r="BM679" s="39">
        <f t="shared" si="168"/>
        <v>0</v>
      </c>
      <c r="BN679" s="39">
        <f t="shared" si="158"/>
        <v>0</v>
      </c>
      <c r="BO679" s="39">
        <f>IF(Dane!$C$9=3,IFERROR(BN679/AB679,0),0)</f>
        <v>0</v>
      </c>
      <c r="BP679" s="39">
        <f t="shared" si="169"/>
        <v>0</v>
      </c>
      <c r="BQ679" s="39">
        <v>0</v>
      </c>
      <c r="BR679" s="39">
        <f t="shared" si="170"/>
        <v>0</v>
      </c>
      <c r="BS679" s="39">
        <f>IF(Dane!$C$9=3,IF(ROUND((X679+Y679)*BR679,2)&gt;$AN$1,$AN$1,ROUND((X679+Y679)*BR679,2)),0)</f>
        <v>0</v>
      </c>
      <c r="BT679" s="39">
        <v>0</v>
      </c>
    </row>
    <row r="680" spans="1:72">
      <c r="A680" s="87">
        <v>671</v>
      </c>
      <c r="B680" s="1"/>
      <c r="C680" s="1"/>
      <c r="D680" s="2"/>
      <c r="E680" s="3"/>
      <c r="F680" s="4"/>
      <c r="G680" s="5"/>
      <c r="H680" s="5"/>
      <c r="I680" s="6"/>
      <c r="J680" s="5"/>
      <c r="K680" s="5"/>
      <c r="L680" s="5"/>
      <c r="M680" s="55"/>
      <c r="N680" s="8"/>
      <c r="O680" s="105"/>
      <c r="P680" s="5"/>
      <c r="Q680" s="5"/>
      <c r="R680" s="105">
        <f>Dane!$C$10</f>
        <v>0</v>
      </c>
      <c r="S680" s="8"/>
      <c r="T680" s="105"/>
      <c r="U680" s="5"/>
      <c r="V680" s="5"/>
      <c r="W680" s="107">
        <f>Dane!$C$11</f>
        <v>0</v>
      </c>
      <c r="X680" s="8"/>
      <c r="Y680" s="105"/>
      <c r="Z680" s="5"/>
      <c r="AA680" s="5"/>
      <c r="AB680" s="110">
        <f>Dane!$C$12</f>
        <v>0</v>
      </c>
      <c r="AC680" s="108">
        <f>IF(Dane!$E$3=1,AP680+BA680+BL680,IF(Dane!$E$3=2,AT680+BE680+BP680,AW680+BH680+BS680))</f>
        <v>0</v>
      </c>
      <c r="AD680" s="14">
        <f>IF(Dane!$E$3=1,AQ680+BB680+BM680,IF(Dane!$E$3=2,AU680+BF680+BQ680,AX680+BI680+BT680))</f>
        <v>0</v>
      </c>
      <c r="AE680" s="14">
        <f>IF((J680*Dane!$C$9)-AC680&lt;0,0,(J680*Dane!$C$9)-AC680)</f>
        <v>0</v>
      </c>
      <c r="AF680" s="61">
        <f>IF((K680*Dane!$C$9)-AD680&lt;0,0,(K680*Dane!$C$9)-AD680)</f>
        <v>0</v>
      </c>
      <c r="AG680" s="93"/>
      <c r="AH680" s="84">
        <f>IF(Dane!$E$3=1,AP680,IF(Dane!$E$3=2,AT680,AW680))</f>
        <v>0</v>
      </c>
      <c r="AI680" s="84">
        <f>IF(Dane!$E$3=1,AQ680,IF(Dane!$E$3=2,AU680,AX680))</f>
        <v>0</v>
      </c>
      <c r="AJ680" s="84">
        <f>IF(Dane!$E$3=1,BA680,IF(Dane!$E$3=2,BE680,BH680))</f>
        <v>0</v>
      </c>
      <c r="AK680" s="84">
        <f>IF(Dane!$E$3=1,BB680,IF(Dane!$E$3=2,BF680,BI680))</f>
        <v>0</v>
      </c>
      <c r="AL680" s="84">
        <f>IF(Dane!$E$3=1,BL680,IF(Dane!$E$3=2,BP680,BS680))</f>
        <v>0</v>
      </c>
      <c r="AM680" s="84">
        <f>IF(Dane!$E$3=1,BM680,IF(Dane!$E$3=2,BQ680,BT680))</f>
        <v>0</v>
      </c>
      <c r="AN680" s="39">
        <f>IF(Dane!$C$9="",0,IFERROR(J680/R680,0))</f>
        <v>0</v>
      </c>
      <c r="AO680" s="39">
        <f>IF(Dane!$C$9="",0,IFERROR(ROUND(J680-ROUND(J680*0.0976,2)-ROUND(J680*0.015,2)-ROUND(J680*0.0245,2),2)/R680,0))</f>
        <v>0</v>
      </c>
      <c r="AP680" s="39">
        <f t="shared" si="159"/>
        <v>0</v>
      </c>
      <c r="AQ680" s="39">
        <f t="shared" si="160"/>
        <v>0</v>
      </c>
      <c r="AR680" s="39">
        <f t="shared" si="156"/>
        <v>0</v>
      </c>
      <c r="AS680" s="39">
        <f>IF(Dane!$C$9="",0,IFERROR(AR680/R680,0))</f>
        <v>0</v>
      </c>
      <c r="AT680" s="39">
        <f t="shared" si="161"/>
        <v>0</v>
      </c>
      <c r="AU680" s="39">
        <v>0</v>
      </c>
      <c r="AV680" s="39">
        <f t="shared" si="162"/>
        <v>0</v>
      </c>
      <c r="AW680" s="39">
        <f>IF(Dane!$C$9="",0,IF(ROUND((N680+O680)*AV680,2)&gt;$AN$1,$AN$1,ROUND((N680+O680)*AV680,2)))</f>
        <v>0</v>
      </c>
      <c r="AX680" s="39">
        <v>0</v>
      </c>
      <c r="AY680" s="39">
        <f>IF(Dane!$C$9=2,IFERROR(J680/W680,0),IF(Dane!$C$9=3,IFERROR(J680/W680,0),0))</f>
        <v>0</v>
      </c>
      <c r="AZ680" s="39">
        <f>IF(Dane!$C$9=2,IFERROR(ROUND(J680-ROUND(J680*0.0976,2)-ROUND(J680*0.015,2)-ROUND(J680*0.0245,2),2)/W680,0),IF(Dane!$C$9=3,IFERROR(ROUND(J680-ROUND(J680*0.0976,2)-ROUND(J680*0.015,2)-ROUND(J680*0.0245,2),2)/W680,0),0))</f>
        <v>0</v>
      </c>
      <c r="BA680" s="39">
        <f t="shared" si="163"/>
        <v>0</v>
      </c>
      <c r="BB680" s="39">
        <f t="shared" si="164"/>
        <v>0</v>
      </c>
      <c r="BC680" s="39">
        <f t="shared" si="157"/>
        <v>0</v>
      </c>
      <c r="BD680" s="39">
        <f>IF(Dane!$C$9=2,IFERROR(BC680/W680,0),IF(Dane!$C$9=3,IFERROR(BC680/W680,0),0))</f>
        <v>0</v>
      </c>
      <c r="BE680" s="39">
        <f t="shared" si="165"/>
        <v>0</v>
      </c>
      <c r="BF680" s="39">
        <v>0</v>
      </c>
      <c r="BG680" s="39">
        <f t="shared" si="166"/>
        <v>0</v>
      </c>
      <c r="BH680" s="39">
        <f>IF(Dane!$C$9=2,IF(ROUND((S680+T680)*BG680,2)&gt;$AN$1,$AN$1,ROUND((S680+T680)*BG680,2)),IF(Dane!$C$9=3,IF(ROUND((S680+T680)*BG680,2)&gt;$AN$1,$AN$1,ROUND((S680+T680)*BG680,2)),0))</f>
        <v>0</v>
      </c>
      <c r="BI680" s="39">
        <v>0</v>
      </c>
      <c r="BJ680" s="39">
        <f>IF(Dane!$C$9=3,IFERROR(J680/AB680,0),0)</f>
        <v>0</v>
      </c>
      <c r="BK680" s="39">
        <f>IF(Dane!$C$9=3,IFERROR(ROUND(J680-ROUND(J680*0.0976,2)-ROUND(J680*0.015,2)-ROUND(J680*0.0245,2),2)/AB680,0),0)</f>
        <v>0</v>
      </c>
      <c r="BL680" s="39">
        <f t="shared" si="167"/>
        <v>0</v>
      </c>
      <c r="BM680" s="39">
        <f t="shared" si="168"/>
        <v>0</v>
      </c>
      <c r="BN680" s="39">
        <f t="shared" si="158"/>
        <v>0</v>
      </c>
      <c r="BO680" s="39">
        <f>IF(Dane!$C$9=3,IFERROR(BN680/AB680,0),0)</f>
        <v>0</v>
      </c>
      <c r="BP680" s="39">
        <f t="shared" si="169"/>
        <v>0</v>
      </c>
      <c r="BQ680" s="39">
        <v>0</v>
      </c>
      <c r="BR680" s="39">
        <f t="shared" si="170"/>
        <v>0</v>
      </c>
      <c r="BS680" s="39">
        <f>IF(Dane!$C$9=3,IF(ROUND((X680+Y680)*BR680,2)&gt;$AN$1,$AN$1,ROUND((X680+Y680)*BR680,2)),0)</f>
        <v>0</v>
      </c>
      <c r="BT680" s="39">
        <v>0</v>
      </c>
    </row>
    <row r="681" spans="1:72">
      <c r="A681" s="87">
        <v>672</v>
      </c>
      <c r="B681" s="1"/>
      <c r="C681" s="1"/>
      <c r="D681" s="2"/>
      <c r="E681" s="3"/>
      <c r="F681" s="4"/>
      <c r="G681" s="5"/>
      <c r="H681" s="5"/>
      <c r="I681" s="6"/>
      <c r="J681" s="5"/>
      <c r="K681" s="5"/>
      <c r="L681" s="5"/>
      <c r="M681" s="55"/>
      <c r="N681" s="8"/>
      <c r="O681" s="105"/>
      <c r="P681" s="5"/>
      <c r="Q681" s="5"/>
      <c r="R681" s="105">
        <f>Dane!$C$10</f>
        <v>0</v>
      </c>
      <c r="S681" s="8"/>
      <c r="T681" s="105"/>
      <c r="U681" s="5"/>
      <c r="V681" s="5"/>
      <c r="W681" s="107">
        <f>Dane!$C$11</f>
        <v>0</v>
      </c>
      <c r="X681" s="8"/>
      <c r="Y681" s="105"/>
      <c r="Z681" s="5"/>
      <c r="AA681" s="5"/>
      <c r="AB681" s="110">
        <f>Dane!$C$12</f>
        <v>0</v>
      </c>
      <c r="AC681" s="108">
        <f>IF(Dane!$E$3=1,AP681+BA681+BL681,IF(Dane!$E$3=2,AT681+BE681+BP681,AW681+BH681+BS681))</f>
        <v>0</v>
      </c>
      <c r="AD681" s="14">
        <f>IF(Dane!$E$3=1,AQ681+BB681+BM681,IF(Dane!$E$3=2,AU681+BF681+BQ681,AX681+BI681+BT681))</f>
        <v>0</v>
      </c>
      <c r="AE681" s="14">
        <f>IF((J681*Dane!$C$9)-AC681&lt;0,0,(J681*Dane!$C$9)-AC681)</f>
        <v>0</v>
      </c>
      <c r="AF681" s="61">
        <f>IF((K681*Dane!$C$9)-AD681&lt;0,0,(K681*Dane!$C$9)-AD681)</f>
        <v>0</v>
      </c>
      <c r="AG681" s="93"/>
      <c r="AH681" s="84">
        <f>IF(Dane!$E$3=1,AP681,IF(Dane!$E$3=2,AT681,AW681))</f>
        <v>0</v>
      </c>
      <c r="AI681" s="84">
        <f>IF(Dane!$E$3=1,AQ681,IF(Dane!$E$3=2,AU681,AX681))</f>
        <v>0</v>
      </c>
      <c r="AJ681" s="84">
        <f>IF(Dane!$E$3=1,BA681,IF(Dane!$E$3=2,BE681,BH681))</f>
        <v>0</v>
      </c>
      <c r="AK681" s="84">
        <f>IF(Dane!$E$3=1,BB681,IF(Dane!$E$3=2,BF681,BI681))</f>
        <v>0</v>
      </c>
      <c r="AL681" s="84">
        <f>IF(Dane!$E$3=1,BL681,IF(Dane!$E$3=2,BP681,BS681))</f>
        <v>0</v>
      </c>
      <c r="AM681" s="84">
        <f>IF(Dane!$E$3=1,BM681,IF(Dane!$E$3=2,BQ681,BT681))</f>
        <v>0</v>
      </c>
      <c r="AN681" s="39">
        <f>IF(Dane!$C$9="",0,IFERROR(J681/R681,0))</f>
        <v>0</v>
      </c>
      <c r="AO681" s="39">
        <f>IF(Dane!$C$9="",0,IFERROR(ROUND(J681-ROUND(J681*0.0976,2)-ROUND(J681*0.015,2)-ROUND(J681*0.0245,2),2)/R681,0))</f>
        <v>0</v>
      </c>
      <c r="AP681" s="39">
        <f t="shared" si="159"/>
        <v>0</v>
      </c>
      <c r="AQ681" s="39">
        <f t="shared" si="160"/>
        <v>0</v>
      </c>
      <c r="AR681" s="39">
        <f t="shared" si="156"/>
        <v>0</v>
      </c>
      <c r="AS681" s="39">
        <f>IF(Dane!$C$9="",0,IFERROR(AR681/R681,0))</f>
        <v>0</v>
      </c>
      <c r="AT681" s="39">
        <f t="shared" si="161"/>
        <v>0</v>
      </c>
      <c r="AU681" s="39">
        <v>0</v>
      </c>
      <c r="AV681" s="39">
        <f t="shared" si="162"/>
        <v>0</v>
      </c>
      <c r="AW681" s="39">
        <f>IF(Dane!$C$9="",0,IF(ROUND((N681+O681)*AV681,2)&gt;$AN$1,$AN$1,ROUND((N681+O681)*AV681,2)))</f>
        <v>0</v>
      </c>
      <c r="AX681" s="39">
        <v>0</v>
      </c>
      <c r="AY681" s="39">
        <f>IF(Dane!$C$9=2,IFERROR(J681/W681,0),IF(Dane!$C$9=3,IFERROR(J681/W681,0),0))</f>
        <v>0</v>
      </c>
      <c r="AZ681" s="39">
        <f>IF(Dane!$C$9=2,IFERROR(ROUND(J681-ROUND(J681*0.0976,2)-ROUND(J681*0.015,2)-ROUND(J681*0.0245,2),2)/W681,0),IF(Dane!$C$9=3,IFERROR(ROUND(J681-ROUND(J681*0.0976,2)-ROUND(J681*0.015,2)-ROUND(J681*0.0245,2),2)/W681,0),0))</f>
        <v>0</v>
      </c>
      <c r="BA681" s="39">
        <f t="shared" si="163"/>
        <v>0</v>
      </c>
      <c r="BB681" s="39">
        <f t="shared" si="164"/>
        <v>0</v>
      </c>
      <c r="BC681" s="39">
        <f t="shared" si="157"/>
        <v>0</v>
      </c>
      <c r="BD681" s="39">
        <f>IF(Dane!$C$9=2,IFERROR(BC681/W681,0),IF(Dane!$C$9=3,IFERROR(BC681/W681,0),0))</f>
        <v>0</v>
      </c>
      <c r="BE681" s="39">
        <f t="shared" si="165"/>
        <v>0</v>
      </c>
      <c r="BF681" s="39">
        <v>0</v>
      </c>
      <c r="BG681" s="39">
        <f t="shared" si="166"/>
        <v>0</v>
      </c>
      <c r="BH681" s="39">
        <f>IF(Dane!$C$9=2,IF(ROUND((S681+T681)*BG681,2)&gt;$AN$1,$AN$1,ROUND((S681+T681)*BG681,2)),IF(Dane!$C$9=3,IF(ROUND((S681+T681)*BG681,2)&gt;$AN$1,$AN$1,ROUND((S681+T681)*BG681,2)),0))</f>
        <v>0</v>
      </c>
      <c r="BI681" s="39">
        <v>0</v>
      </c>
      <c r="BJ681" s="39">
        <f>IF(Dane!$C$9=3,IFERROR(J681/AB681,0),0)</f>
        <v>0</v>
      </c>
      <c r="BK681" s="39">
        <f>IF(Dane!$C$9=3,IFERROR(ROUND(J681-ROUND(J681*0.0976,2)-ROUND(J681*0.015,2)-ROUND(J681*0.0245,2),2)/AB681,0),0)</f>
        <v>0</v>
      </c>
      <c r="BL681" s="39">
        <f t="shared" si="167"/>
        <v>0</v>
      </c>
      <c r="BM681" s="39">
        <f t="shared" si="168"/>
        <v>0</v>
      </c>
      <c r="BN681" s="39">
        <f t="shared" si="158"/>
        <v>0</v>
      </c>
      <c r="BO681" s="39">
        <f>IF(Dane!$C$9=3,IFERROR(BN681/AB681,0),0)</f>
        <v>0</v>
      </c>
      <c r="BP681" s="39">
        <f t="shared" si="169"/>
        <v>0</v>
      </c>
      <c r="BQ681" s="39">
        <v>0</v>
      </c>
      <c r="BR681" s="39">
        <f t="shared" si="170"/>
        <v>0</v>
      </c>
      <c r="BS681" s="39">
        <f>IF(Dane!$C$9=3,IF(ROUND((X681+Y681)*BR681,2)&gt;$AN$1,$AN$1,ROUND((X681+Y681)*BR681,2)),0)</f>
        <v>0</v>
      </c>
      <c r="BT681" s="39">
        <v>0</v>
      </c>
    </row>
    <row r="682" spans="1:72">
      <c r="A682" s="87">
        <v>673</v>
      </c>
      <c r="B682" s="1"/>
      <c r="C682" s="1"/>
      <c r="D682" s="2"/>
      <c r="E682" s="3"/>
      <c r="F682" s="4"/>
      <c r="G682" s="5"/>
      <c r="H682" s="5"/>
      <c r="I682" s="6"/>
      <c r="J682" s="5"/>
      <c r="K682" s="5"/>
      <c r="L682" s="5"/>
      <c r="M682" s="55"/>
      <c r="N682" s="8"/>
      <c r="O682" s="105"/>
      <c r="P682" s="5"/>
      <c r="Q682" s="5"/>
      <c r="R682" s="105">
        <f>Dane!$C$10</f>
        <v>0</v>
      </c>
      <c r="S682" s="8"/>
      <c r="T682" s="105"/>
      <c r="U682" s="5"/>
      <c r="V682" s="5"/>
      <c r="W682" s="107">
        <f>Dane!$C$11</f>
        <v>0</v>
      </c>
      <c r="X682" s="8"/>
      <c r="Y682" s="105"/>
      <c r="Z682" s="5"/>
      <c r="AA682" s="5"/>
      <c r="AB682" s="110">
        <f>Dane!$C$12</f>
        <v>0</v>
      </c>
      <c r="AC682" s="108">
        <f>IF(Dane!$E$3=1,AP682+BA682+BL682,IF(Dane!$E$3=2,AT682+BE682+BP682,AW682+BH682+BS682))</f>
        <v>0</v>
      </c>
      <c r="AD682" s="14">
        <f>IF(Dane!$E$3=1,AQ682+BB682+BM682,IF(Dane!$E$3=2,AU682+BF682+BQ682,AX682+BI682+BT682))</f>
        <v>0</v>
      </c>
      <c r="AE682" s="14">
        <f>IF((J682*Dane!$C$9)-AC682&lt;0,0,(J682*Dane!$C$9)-AC682)</f>
        <v>0</v>
      </c>
      <c r="AF682" s="61">
        <f>IF((K682*Dane!$C$9)-AD682&lt;0,0,(K682*Dane!$C$9)-AD682)</f>
        <v>0</v>
      </c>
      <c r="AG682" s="93"/>
      <c r="AH682" s="84">
        <f>IF(Dane!$E$3=1,AP682,IF(Dane!$E$3=2,AT682,AW682))</f>
        <v>0</v>
      </c>
      <c r="AI682" s="84">
        <f>IF(Dane!$E$3=1,AQ682,IF(Dane!$E$3=2,AU682,AX682))</f>
        <v>0</v>
      </c>
      <c r="AJ682" s="84">
        <f>IF(Dane!$E$3=1,BA682,IF(Dane!$E$3=2,BE682,BH682))</f>
        <v>0</v>
      </c>
      <c r="AK682" s="84">
        <f>IF(Dane!$E$3=1,BB682,IF(Dane!$E$3=2,BF682,BI682))</f>
        <v>0</v>
      </c>
      <c r="AL682" s="84">
        <f>IF(Dane!$E$3=1,BL682,IF(Dane!$E$3=2,BP682,BS682))</f>
        <v>0</v>
      </c>
      <c r="AM682" s="84">
        <f>IF(Dane!$E$3=1,BM682,IF(Dane!$E$3=2,BQ682,BT682))</f>
        <v>0</v>
      </c>
      <c r="AN682" s="39">
        <f>IF(Dane!$C$9="",0,IFERROR(J682/R682,0))</f>
        <v>0</v>
      </c>
      <c r="AO682" s="39">
        <f>IF(Dane!$C$9="",0,IFERROR(ROUND(J682-ROUND(J682*0.0976,2)-ROUND(J682*0.015,2)-ROUND(J682*0.0245,2),2)/R682,0))</f>
        <v>0</v>
      </c>
      <c r="AP682" s="39">
        <f t="shared" si="159"/>
        <v>0</v>
      </c>
      <c r="AQ682" s="39">
        <f t="shared" si="160"/>
        <v>0</v>
      </c>
      <c r="AR682" s="39">
        <f t="shared" si="156"/>
        <v>0</v>
      </c>
      <c r="AS682" s="39">
        <f>IF(Dane!$C$9="",0,IFERROR(AR682/R682,0))</f>
        <v>0</v>
      </c>
      <c r="AT682" s="39">
        <f t="shared" si="161"/>
        <v>0</v>
      </c>
      <c r="AU682" s="39">
        <v>0</v>
      </c>
      <c r="AV682" s="39">
        <f t="shared" si="162"/>
        <v>0</v>
      </c>
      <c r="AW682" s="39">
        <f>IF(Dane!$C$9="",0,IF(ROUND((N682+O682)*AV682,2)&gt;$AN$1,$AN$1,ROUND((N682+O682)*AV682,2)))</f>
        <v>0</v>
      </c>
      <c r="AX682" s="39">
        <v>0</v>
      </c>
      <c r="AY682" s="39">
        <f>IF(Dane!$C$9=2,IFERROR(J682/W682,0),IF(Dane!$C$9=3,IFERROR(J682/W682,0),0))</f>
        <v>0</v>
      </c>
      <c r="AZ682" s="39">
        <f>IF(Dane!$C$9=2,IFERROR(ROUND(J682-ROUND(J682*0.0976,2)-ROUND(J682*0.015,2)-ROUND(J682*0.0245,2),2)/W682,0),IF(Dane!$C$9=3,IFERROR(ROUND(J682-ROUND(J682*0.0976,2)-ROUND(J682*0.015,2)-ROUND(J682*0.0245,2),2)/W682,0),0))</f>
        <v>0</v>
      </c>
      <c r="BA682" s="39">
        <f t="shared" si="163"/>
        <v>0</v>
      </c>
      <c r="BB682" s="39">
        <f t="shared" si="164"/>
        <v>0</v>
      </c>
      <c r="BC682" s="39">
        <f t="shared" si="157"/>
        <v>0</v>
      </c>
      <c r="BD682" s="39">
        <f>IF(Dane!$C$9=2,IFERROR(BC682/W682,0),IF(Dane!$C$9=3,IFERROR(BC682/W682,0),0))</f>
        <v>0</v>
      </c>
      <c r="BE682" s="39">
        <f t="shared" si="165"/>
        <v>0</v>
      </c>
      <c r="BF682" s="39">
        <v>0</v>
      </c>
      <c r="BG682" s="39">
        <f t="shared" si="166"/>
        <v>0</v>
      </c>
      <c r="BH682" s="39">
        <f>IF(Dane!$C$9=2,IF(ROUND((S682+T682)*BG682,2)&gt;$AN$1,$AN$1,ROUND((S682+T682)*BG682,2)),IF(Dane!$C$9=3,IF(ROUND((S682+T682)*BG682,2)&gt;$AN$1,$AN$1,ROUND((S682+T682)*BG682,2)),0))</f>
        <v>0</v>
      </c>
      <c r="BI682" s="39">
        <v>0</v>
      </c>
      <c r="BJ682" s="39">
        <f>IF(Dane!$C$9=3,IFERROR(J682/AB682,0),0)</f>
        <v>0</v>
      </c>
      <c r="BK682" s="39">
        <f>IF(Dane!$C$9=3,IFERROR(ROUND(J682-ROUND(J682*0.0976,2)-ROUND(J682*0.015,2)-ROUND(J682*0.0245,2),2)/AB682,0),0)</f>
        <v>0</v>
      </c>
      <c r="BL682" s="39">
        <f t="shared" si="167"/>
        <v>0</v>
      </c>
      <c r="BM682" s="39">
        <f t="shared" si="168"/>
        <v>0</v>
      </c>
      <c r="BN682" s="39">
        <f t="shared" si="158"/>
        <v>0</v>
      </c>
      <c r="BO682" s="39">
        <f>IF(Dane!$C$9=3,IFERROR(BN682/AB682,0),0)</f>
        <v>0</v>
      </c>
      <c r="BP682" s="39">
        <f t="shared" si="169"/>
        <v>0</v>
      </c>
      <c r="BQ682" s="39">
        <v>0</v>
      </c>
      <c r="BR682" s="39">
        <f t="shared" si="170"/>
        <v>0</v>
      </c>
      <c r="BS682" s="39">
        <f>IF(Dane!$C$9=3,IF(ROUND((X682+Y682)*BR682,2)&gt;$AN$1,$AN$1,ROUND((X682+Y682)*BR682,2)),0)</f>
        <v>0</v>
      </c>
      <c r="BT682" s="39">
        <v>0</v>
      </c>
    </row>
    <row r="683" spans="1:72">
      <c r="A683" s="87">
        <v>674</v>
      </c>
      <c r="B683" s="1"/>
      <c r="C683" s="1"/>
      <c r="D683" s="2"/>
      <c r="E683" s="3"/>
      <c r="F683" s="4"/>
      <c r="G683" s="5"/>
      <c r="H683" s="5"/>
      <c r="I683" s="6"/>
      <c r="J683" s="5"/>
      <c r="K683" s="5"/>
      <c r="L683" s="5"/>
      <c r="M683" s="55"/>
      <c r="N683" s="8"/>
      <c r="O683" s="105"/>
      <c r="P683" s="5"/>
      <c r="Q683" s="5"/>
      <c r="R683" s="105">
        <f>Dane!$C$10</f>
        <v>0</v>
      </c>
      <c r="S683" s="8"/>
      <c r="T683" s="105"/>
      <c r="U683" s="5"/>
      <c r="V683" s="5"/>
      <c r="W683" s="107">
        <f>Dane!$C$11</f>
        <v>0</v>
      </c>
      <c r="X683" s="8"/>
      <c r="Y683" s="105"/>
      <c r="Z683" s="5"/>
      <c r="AA683" s="5"/>
      <c r="AB683" s="110">
        <f>Dane!$C$12</f>
        <v>0</v>
      </c>
      <c r="AC683" s="108">
        <f>IF(Dane!$E$3=1,AP683+BA683+BL683,IF(Dane!$E$3=2,AT683+BE683+BP683,AW683+BH683+BS683))</f>
        <v>0</v>
      </c>
      <c r="AD683" s="14">
        <f>IF(Dane!$E$3=1,AQ683+BB683+BM683,IF(Dane!$E$3=2,AU683+BF683+BQ683,AX683+BI683+BT683))</f>
        <v>0</v>
      </c>
      <c r="AE683" s="14">
        <f>IF((J683*Dane!$C$9)-AC683&lt;0,0,(J683*Dane!$C$9)-AC683)</f>
        <v>0</v>
      </c>
      <c r="AF683" s="61">
        <f>IF((K683*Dane!$C$9)-AD683&lt;0,0,(K683*Dane!$C$9)-AD683)</f>
        <v>0</v>
      </c>
      <c r="AG683" s="93"/>
      <c r="AH683" s="84">
        <f>IF(Dane!$E$3=1,AP683,IF(Dane!$E$3=2,AT683,AW683))</f>
        <v>0</v>
      </c>
      <c r="AI683" s="84">
        <f>IF(Dane!$E$3=1,AQ683,IF(Dane!$E$3=2,AU683,AX683))</f>
        <v>0</v>
      </c>
      <c r="AJ683" s="84">
        <f>IF(Dane!$E$3=1,BA683,IF(Dane!$E$3=2,BE683,BH683))</f>
        <v>0</v>
      </c>
      <c r="AK683" s="84">
        <f>IF(Dane!$E$3=1,BB683,IF(Dane!$E$3=2,BF683,BI683))</f>
        <v>0</v>
      </c>
      <c r="AL683" s="84">
        <f>IF(Dane!$E$3=1,BL683,IF(Dane!$E$3=2,BP683,BS683))</f>
        <v>0</v>
      </c>
      <c r="AM683" s="84">
        <f>IF(Dane!$E$3=1,BM683,IF(Dane!$E$3=2,BQ683,BT683))</f>
        <v>0</v>
      </c>
      <c r="AN683" s="39">
        <f>IF(Dane!$C$9="",0,IFERROR(J683/R683,0))</f>
        <v>0</v>
      </c>
      <c r="AO683" s="39">
        <f>IF(Dane!$C$9="",0,IFERROR(ROUND(J683-ROUND(J683*0.0976,2)-ROUND(J683*0.015,2)-ROUND(J683*0.0245,2),2)/R683,0))</f>
        <v>0</v>
      </c>
      <c r="AP683" s="39">
        <f t="shared" si="159"/>
        <v>0</v>
      </c>
      <c r="AQ683" s="39">
        <f t="shared" si="160"/>
        <v>0</v>
      </c>
      <c r="AR683" s="39">
        <f t="shared" si="156"/>
        <v>0</v>
      </c>
      <c r="AS683" s="39">
        <f>IF(Dane!$C$9="",0,IFERROR(AR683/R683,0))</f>
        <v>0</v>
      </c>
      <c r="AT683" s="39">
        <f t="shared" si="161"/>
        <v>0</v>
      </c>
      <c r="AU683" s="39">
        <v>0</v>
      </c>
      <c r="AV683" s="39">
        <f t="shared" si="162"/>
        <v>0</v>
      </c>
      <c r="AW683" s="39">
        <f>IF(Dane!$C$9="",0,IF(ROUND((N683+O683)*AV683,2)&gt;$AN$1,$AN$1,ROUND((N683+O683)*AV683,2)))</f>
        <v>0</v>
      </c>
      <c r="AX683" s="39">
        <v>0</v>
      </c>
      <c r="AY683" s="39">
        <f>IF(Dane!$C$9=2,IFERROR(J683/W683,0),IF(Dane!$C$9=3,IFERROR(J683/W683,0),0))</f>
        <v>0</v>
      </c>
      <c r="AZ683" s="39">
        <f>IF(Dane!$C$9=2,IFERROR(ROUND(J683-ROUND(J683*0.0976,2)-ROUND(J683*0.015,2)-ROUND(J683*0.0245,2),2)/W683,0),IF(Dane!$C$9=3,IFERROR(ROUND(J683-ROUND(J683*0.0976,2)-ROUND(J683*0.015,2)-ROUND(J683*0.0245,2),2)/W683,0),0))</f>
        <v>0</v>
      </c>
      <c r="BA683" s="39">
        <f t="shared" si="163"/>
        <v>0</v>
      </c>
      <c r="BB683" s="39">
        <f t="shared" si="164"/>
        <v>0</v>
      </c>
      <c r="BC683" s="39">
        <f t="shared" si="157"/>
        <v>0</v>
      </c>
      <c r="BD683" s="39">
        <f>IF(Dane!$C$9=2,IFERROR(BC683/W683,0),IF(Dane!$C$9=3,IFERROR(BC683/W683,0),0))</f>
        <v>0</v>
      </c>
      <c r="BE683" s="39">
        <f t="shared" si="165"/>
        <v>0</v>
      </c>
      <c r="BF683" s="39">
        <v>0</v>
      </c>
      <c r="BG683" s="39">
        <f t="shared" si="166"/>
        <v>0</v>
      </c>
      <c r="BH683" s="39">
        <f>IF(Dane!$C$9=2,IF(ROUND((S683+T683)*BG683,2)&gt;$AN$1,$AN$1,ROUND((S683+T683)*BG683,2)),IF(Dane!$C$9=3,IF(ROUND((S683+T683)*BG683,2)&gt;$AN$1,$AN$1,ROUND((S683+T683)*BG683,2)),0))</f>
        <v>0</v>
      </c>
      <c r="BI683" s="39">
        <v>0</v>
      </c>
      <c r="BJ683" s="39">
        <f>IF(Dane!$C$9=3,IFERROR(J683/AB683,0),0)</f>
        <v>0</v>
      </c>
      <c r="BK683" s="39">
        <f>IF(Dane!$C$9=3,IFERROR(ROUND(J683-ROUND(J683*0.0976,2)-ROUND(J683*0.015,2)-ROUND(J683*0.0245,2),2)/AB683,0),0)</f>
        <v>0</v>
      </c>
      <c r="BL683" s="39">
        <f t="shared" si="167"/>
        <v>0</v>
      </c>
      <c r="BM683" s="39">
        <f t="shared" si="168"/>
        <v>0</v>
      </c>
      <c r="BN683" s="39">
        <f t="shared" si="158"/>
        <v>0</v>
      </c>
      <c r="BO683" s="39">
        <f>IF(Dane!$C$9=3,IFERROR(BN683/AB683,0),0)</f>
        <v>0</v>
      </c>
      <c r="BP683" s="39">
        <f t="shared" si="169"/>
        <v>0</v>
      </c>
      <c r="BQ683" s="39">
        <v>0</v>
      </c>
      <c r="BR683" s="39">
        <f t="shared" si="170"/>
        <v>0</v>
      </c>
      <c r="BS683" s="39">
        <f>IF(Dane!$C$9=3,IF(ROUND((X683+Y683)*BR683,2)&gt;$AN$1,$AN$1,ROUND((X683+Y683)*BR683,2)),0)</f>
        <v>0</v>
      </c>
      <c r="BT683" s="39">
        <v>0</v>
      </c>
    </row>
    <row r="684" spans="1:72">
      <c r="A684" s="87">
        <v>675</v>
      </c>
      <c r="B684" s="1"/>
      <c r="C684" s="1"/>
      <c r="D684" s="2"/>
      <c r="E684" s="3"/>
      <c r="F684" s="4"/>
      <c r="G684" s="5"/>
      <c r="H684" s="5"/>
      <c r="I684" s="6"/>
      <c r="J684" s="5"/>
      <c r="K684" s="5"/>
      <c r="L684" s="5"/>
      <c r="M684" s="55"/>
      <c r="N684" s="8"/>
      <c r="O684" s="105"/>
      <c r="P684" s="5"/>
      <c r="Q684" s="5"/>
      <c r="R684" s="105">
        <f>Dane!$C$10</f>
        <v>0</v>
      </c>
      <c r="S684" s="8"/>
      <c r="T684" s="105"/>
      <c r="U684" s="5"/>
      <c r="V684" s="5"/>
      <c r="W684" s="107">
        <f>Dane!$C$11</f>
        <v>0</v>
      </c>
      <c r="X684" s="8"/>
      <c r="Y684" s="105"/>
      <c r="Z684" s="5"/>
      <c r="AA684" s="5"/>
      <c r="AB684" s="110">
        <f>Dane!$C$12</f>
        <v>0</v>
      </c>
      <c r="AC684" s="108">
        <f>IF(Dane!$E$3=1,AP684+BA684+BL684,IF(Dane!$E$3=2,AT684+BE684+BP684,AW684+BH684+BS684))</f>
        <v>0</v>
      </c>
      <c r="AD684" s="14">
        <f>IF(Dane!$E$3=1,AQ684+BB684+BM684,IF(Dane!$E$3=2,AU684+BF684+BQ684,AX684+BI684+BT684))</f>
        <v>0</v>
      </c>
      <c r="AE684" s="14">
        <f>IF((J684*Dane!$C$9)-AC684&lt;0,0,(J684*Dane!$C$9)-AC684)</f>
        <v>0</v>
      </c>
      <c r="AF684" s="61">
        <f>IF((K684*Dane!$C$9)-AD684&lt;0,0,(K684*Dane!$C$9)-AD684)</f>
        <v>0</v>
      </c>
      <c r="AG684" s="93"/>
      <c r="AH684" s="84">
        <f>IF(Dane!$E$3=1,AP684,IF(Dane!$E$3=2,AT684,AW684))</f>
        <v>0</v>
      </c>
      <c r="AI684" s="84">
        <f>IF(Dane!$E$3=1,AQ684,IF(Dane!$E$3=2,AU684,AX684))</f>
        <v>0</v>
      </c>
      <c r="AJ684" s="84">
        <f>IF(Dane!$E$3=1,BA684,IF(Dane!$E$3=2,BE684,BH684))</f>
        <v>0</v>
      </c>
      <c r="AK684" s="84">
        <f>IF(Dane!$E$3=1,BB684,IF(Dane!$E$3=2,BF684,BI684))</f>
        <v>0</v>
      </c>
      <c r="AL684" s="84">
        <f>IF(Dane!$E$3=1,BL684,IF(Dane!$E$3=2,BP684,BS684))</f>
        <v>0</v>
      </c>
      <c r="AM684" s="84">
        <f>IF(Dane!$E$3=1,BM684,IF(Dane!$E$3=2,BQ684,BT684))</f>
        <v>0</v>
      </c>
      <c r="AN684" s="39">
        <f>IF(Dane!$C$9="",0,IFERROR(J684/R684,0))</f>
        <v>0</v>
      </c>
      <c r="AO684" s="39">
        <f>IF(Dane!$C$9="",0,IFERROR(ROUND(J684-ROUND(J684*0.0976,2)-ROUND(J684*0.015,2)-ROUND(J684*0.0245,2),2)/R684,0))</f>
        <v>0</v>
      </c>
      <c r="AP684" s="39">
        <f t="shared" si="159"/>
        <v>0</v>
      </c>
      <c r="AQ684" s="39">
        <f t="shared" si="160"/>
        <v>0</v>
      </c>
      <c r="AR684" s="39">
        <f t="shared" si="156"/>
        <v>0</v>
      </c>
      <c r="AS684" s="39">
        <f>IF(Dane!$C$9="",0,IFERROR(AR684/R684,0))</f>
        <v>0</v>
      </c>
      <c r="AT684" s="39">
        <f t="shared" si="161"/>
        <v>0</v>
      </c>
      <c r="AU684" s="39">
        <v>0</v>
      </c>
      <c r="AV684" s="39">
        <f t="shared" si="162"/>
        <v>0</v>
      </c>
      <c r="AW684" s="39">
        <f>IF(Dane!$C$9="",0,IF(ROUND((N684+O684)*AV684,2)&gt;$AN$1,$AN$1,ROUND((N684+O684)*AV684,2)))</f>
        <v>0</v>
      </c>
      <c r="AX684" s="39">
        <v>0</v>
      </c>
      <c r="AY684" s="39">
        <f>IF(Dane!$C$9=2,IFERROR(J684/W684,0),IF(Dane!$C$9=3,IFERROR(J684/W684,0),0))</f>
        <v>0</v>
      </c>
      <c r="AZ684" s="39">
        <f>IF(Dane!$C$9=2,IFERROR(ROUND(J684-ROUND(J684*0.0976,2)-ROUND(J684*0.015,2)-ROUND(J684*0.0245,2),2)/W684,0),IF(Dane!$C$9=3,IFERROR(ROUND(J684-ROUND(J684*0.0976,2)-ROUND(J684*0.015,2)-ROUND(J684*0.0245,2),2)/W684,0),0))</f>
        <v>0</v>
      </c>
      <c r="BA684" s="39">
        <f t="shared" si="163"/>
        <v>0</v>
      </c>
      <c r="BB684" s="39">
        <f t="shared" si="164"/>
        <v>0</v>
      </c>
      <c r="BC684" s="39">
        <f t="shared" si="157"/>
        <v>0</v>
      </c>
      <c r="BD684" s="39">
        <f>IF(Dane!$C$9=2,IFERROR(BC684/W684,0),IF(Dane!$C$9=3,IFERROR(BC684/W684,0),0))</f>
        <v>0</v>
      </c>
      <c r="BE684" s="39">
        <f t="shared" si="165"/>
        <v>0</v>
      </c>
      <c r="BF684" s="39">
        <v>0</v>
      </c>
      <c r="BG684" s="39">
        <f t="shared" si="166"/>
        <v>0</v>
      </c>
      <c r="BH684" s="39">
        <f>IF(Dane!$C$9=2,IF(ROUND((S684+T684)*BG684,2)&gt;$AN$1,$AN$1,ROUND((S684+T684)*BG684,2)),IF(Dane!$C$9=3,IF(ROUND((S684+T684)*BG684,2)&gt;$AN$1,$AN$1,ROUND((S684+T684)*BG684,2)),0))</f>
        <v>0</v>
      </c>
      <c r="BI684" s="39">
        <v>0</v>
      </c>
      <c r="BJ684" s="39">
        <f>IF(Dane!$C$9=3,IFERROR(J684/AB684,0),0)</f>
        <v>0</v>
      </c>
      <c r="BK684" s="39">
        <f>IF(Dane!$C$9=3,IFERROR(ROUND(J684-ROUND(J684*0.0976,2)-ROUND(J684*0.015,2)-ROUND(J684*0.0245,2),2)/AB684,0),0)</f>
        <v>0</v>
      </c>
      <c r="BL684" s="39">
        <f t="shared" si="167"/>
        <v>0</v>
      </c>
      <c r="BM684" s="39">
        <f t="shared" si="168"/>
        <v>0</v>
      </c>
      <c r="BN684" s="39">
        <f t="shared" si="158"/>
        <v>0</v>
      </c>
      <c r="BO684" s="39">
        <f>IF(Dane!$C$9=3,IFERROR(BN684/AB684,0),0)</f>
        <v>0</v>
      </c>
      <c r="BP684" s="39">
        <f t="shared" si="169"/>
        <v>0</v>
      </c>
      <c r="BQ684" s="39">
        <v>0</v>
      </c>
      <c r="BR684" s="39">
        <f t="shared" si="170"/>
        <v>0</v>
      </c>
      <c r="BS684" s="39">
        <f>IF(Dane!$C$9=3,IF(ROUND((X684+Y684)*BR684,2)&gt;$AN$1,$AN$1,ROUND((X684+Y684)*BR684,2)),0)</f>
        <v>0</v>
      </c>
      <c r="BT684" s="39">
        <v>0</v>
      </c>
    </row>
    <row r="685" spans="1:72">
      <c r="A685" s="87">
        <v>676</v>
      </c>
      <c r="B685" s="1"/>
      <c r="C685" s="1"/>
      <c r="D685" s="2"/>
      <c r="E685" s="3"/>
      <c r="F685" s="4"/>
      <c r="G685" s="5"/>
      <c r="H685" s="5"/>
      <c r="I685" s="6"/>
      <c r="J685" s="5"/>
      <c r="K685" s="5"/>
      <c r="L685" s="5"/>
      <c r="M685" s="55"/>
      <c r="N685" s="8"/>
      <c r="O685" s="105"/>
      <c r="P685" s="5"/>
      <c r="Q685" s="5"/>
      <c r="R685" s="105">
        <f>Dane!$C$10</f>
        <v>0</v>
      </c>
      <c r="S685" s="8"/>
      <c r="T685" s="105"/>
      <c r="U685" s="5"/>
      <c r="V685" s="5"/>
      <c r="W685" s="107">
        <f>Dane!$C$11</f>
        <v>0</v>
      </c>
      <c r="X685" s="8"/>
      <c r="Y685" s="105"/>
      <c r="Z685" s="5"/>
      <c r="AA685" s="5"/>
      <c r="AB685" s="110">
        <f>Dane!$C$12</f>
        <v>0</v>
      </c>
      <c r="AC685" s="108">
        <f>IF(Dane!$E$3=1,AP685+BA685+BL685,IF(Dane!$E$3=2,AT685+BE685+BP685,AW685+BH685+BS685))</f>
        <v>0</v>
      </c>
      <c r="AD685" s="14">
        <f>IF(Dane!$E$3=1,AQ685+BB685+BM685,IF(Dane!$E$3=2,AU685+BF685+BQ685,AX685+BI685+BT685))</f>
        <v>0</v>
      </c>
      <c r="AE685" s="14">
        <f>IF((J685*Dane!$C$9)-AC685&lt;0,0,(J685*Dane!$C$9)-AC685)</f>
        <v>0</v>
      </c>
      <c r="AF685" s="61">
        <f>IF((K685*Dane!$C$9)-AD685&lt;0,0,(K685*Dane!$C$9)-AD685)</f>
        <v>0</v>
      </c>
      <c r="AG685" s="93"/>
      <c r="AH685" s="84">
        <f>IF(Dane!$E$3=1,AP685,IF(Dane!$E$3=2,AT685,AW685))</f>
        <v>0</v>
      </c>
      <c r="AI685" s="84">
        <f>IF(Dane!$E$3=1,AQ685,IF(Dane!$E$3=2,AU685,AX685))</f>
        <v>0</v>
      </c>
      <c r="AJ685" s="84">
        <f>IF(Dane!$E$3=1,BA685,IF(Dane!$E$3=2,BE685,BH685))</f>
        <v>0</v>
      </c>
      <c r="AK685" s="84">
        <f>IF(Dane!$E$3=1,BB685,IF(Dane!$E$3=2,BF685,BI685))</f>
        <v>0</v>
      </c>
      <c r="AL685" s="84">
        <f>IF(Dane!$E$3=1,BL685,IF(Dane!$E$3=2,BP685,BS685))</f>
        <v>0</v>
      </c>
      <c r="AM685" s="84">
        <f>IF(Dane!$E$3=1,BM685,IF(Dane!$E$3=2,BQ685,BT685))</f>
        <v>0</v>
      </c>
      <c r="AN685" s="39">
        <f>IF(Dane!$C$9="",0,IFERROR(J685/R685,0))</f>
        <v>0</v>
      </c>
      <c r="AO685" s="39">
        <f>IF(Dane!$C$9="",0,IFERROR(ROUND(J685-ROUND(J685*0.0976,2)-ROUND(J685*0.015,2)-ROUND(J685*0.0245,2),2)/R685,0))</f>
        <v>0</v>
      </c>
      <c r="AP685" s="39">
        <f t="shared" si="159"/>
        <v>0</v>
      </c>
      <c r="AQ685" s="39">
        <f t="shared" si="160"/>
        <v>0</v>
      </c>
      <c r="AR685" s="39">
        <f t="shared" si="156"/>
        <v>0</v>
      </c>
      <c r="AS685" s="39">
        <f>IF(Dane!$C$9="",0,IFERROR(AR685/R685,0))</f>
        <v>0</v>
      </c>
      <c r="AT685" s="39">
        <f t="shared" si="161"/>
        <v>0</v>
      </c>
      <c r="AU685" s="39">
        <v>0</v>
      </c>
      <c r="AV685" s="39">
        <f t="shared" si="162"/>
        <v>0</v>
      </c>
      <c r="AW685" s="39">
        <f>IF(Dane!$C$9="",0,IF(ROUND((N685+O685)*AV685,2)&gt;$AN$1,$AN$1,ROUND((N685+O685)*AV685,2)))</f>
        <v>0</v>
      </c>
      <c r="AX685" s="39">
        <v>0</v>
      </c>
      <c r="AY685" s="39">
        <f>IF(Dane!$C$9=2,IFERROR(J685/W685,0),IF(Dane!$C$9=3,IFERROR(J685/W685,0),0))</f>
        <v>0</v>
      </c>
      <c r="AZ685" s="39">
        <f>IF(Dane!$C$9=2,IFERROR(ROUND(J685-ROUND(J685*0.0976,2)-ROUND(J685*0.015,2)-ROUND(J685*0.0245,2),2)/W685,0),IF(Dane!$C$9=3,IFERROR(ROUND(J685-ROUND(J685*0.0976,2)-ROUND(J685*0.015,2)-ROUND(J685*0.0245,2),2)/W685,0),0))</f>
        <v>0</v>
      </c>
      <c r="BA685" s="39">
        <f t="shared" si="163"/>
        <v>0</v>
      </c>
      <c r="BB685" s="39">
        <f t="shared" si="164"/>
        <v>0</v>
      </c>
      <c r="BC685" s="39">
        <f t="shared" si="157"/>
        <v>0</v>
      </c>
      <c r="BD685" s="39">
        <f>IF(Dane!$C$9=2,IFERROR(BC685/W685,0),IF(Dane!$C$9=3,IFERROR(BC685/W685,0),0))</f>
        <v>0</v>
      </c>
      <c r="BE685" s="39">
        <f t="shared" si="165"/>
        <v>0</v>
      </c>
      <c r="BF685" s="39">
        <v>0</v>
      </c>
      <c r="BG685" s="39">
        <f t="shared" si="166"/>
        <v>0</v>
      </c>
      <c r="BH685" s="39">
        <f>IF(Dane!$C$9=2,IF(ROUND((S685+T685)*BG685,2)&gt;$AN$1,$AN$1,ROUND((S685+T685)*BG685,2)),IF(Dane!$C$9=3,IF(ROUND((S685+T685)*BG685,2)&gt;$AN$1,$AN$1,ROUND((S685+T685)*BG685,2)),0))</f>
        <v>0</v>
      </c>
      <c r="BI685" s="39">
        <v>0</v>
      </c>
      <c r="BJ685" s="39">
        <f>IF(Dane!$C$9=3,IFERROR(J685/AB685,0),0)</f>
        <v>0</v>
      </c>
      <c r="BK685" s="39">
        <f>IF(Dane!$C$9=3,IFERROR(ROUND(J685-ROUND(J685*0.0976,2)-ROUND(J685*0.015,2)-ROUND(J685*0.0245,2),2)/AB685,0),0)</f>
        <v>0</v>
      </c>
      <c r="BL685" s="39">
        <f t="shared" si="167"/>
        <v>0</v>
      </c>
      <c r="BM685" s="39">
        <f t="shared" si="168"/>
        <v>0</v>
      </c>
      <c r="BN685" s="39">
        <f t="shared" si="158"/>
        <v>0</v>
      </c>
      <c r="BO685" s="39">
        <f>IF(Dane!$C$9=3,IFERROR(BN685/AB685,0),0)</f>
        <v>0</v>
      </c>
      <c r="BP685" s="39">
        <f t="shared" si="169"/>
        <v>0</v>
      </c>
      <c r="BQ685" s="39">
        <v>0</v>
      </c>
      <c r="BR685" s="39">
        <f t="shared" si="170"/>
        <v>0</v>
      </c>
      <c r="BS685" s="39">
        <f>IF(Dane!$C$9=3,IF(ROUND((X685+Y685)*BR685,2)&gt;$AN$1,$AN$1,ROUND((X685+Y685)*BR685,2)),0)</f>
        <v>0</v>
      </c>
      <c r="BT685" s="39">
        <v>0</v>
      </c>
    </row>
    <row r="686" spans="1:72">
      <c r="A686" s="87">
        <v>677</v>
      </c>
      <c r="B686" s="1"/>
      <c r="C686" s="1"/>
      <c r="D686" s="2"/>
      <c r="E686" s="3"/>
      <c r="F686" s="4"/>
      <c r="G686" s="5"/>
      <c r="H686" s="5"/>
      <c r="I686" s="6"/>
      <c r="J686" s="5"/>
      <c r="K686" s="5"/>
      <c r="L686" s="5"/>
      <c r="M686" s="55"/>
      <c r="N686" s="8"/>
      <c r="O686" s="105"/>
      <c r="P686" s="5"/>
      <c r="Q686" s="5"/>
      <c r="R686" s="105">
        <f>Dane!$C$10</f>
        <v>0</v>
      </c>
      <c r="S686" s="8"/>
      <c r="T686" s="105"/>
      <c r="U686" s="5"/>
      <c r="V686" s="5"/>
      <c r="W686" s="107">
        <f>Dane!$C$11</f>
        <v>0</v>
      </c>
      <c r="X686" s="8"/>
      <c r="Y686" s="105"/>
      <c r="Z686" s="5"/>
      <c r="AA686" s="5"/>
      <c r="AB686" s="110">
        <f>Dane!$C$12</f>
        <v>0</v>
      </c>
      <c r="AC686" s="108">
        <f>IF(Dane!$E$3=1,AP686+BA686+BL686,IF(Dane!$E$3=2,AT686+BE686+BP686,AW686+BH686+BS686))</f>
        <v>0</v>
      </c>
      <c r="AD686" s="14">
        <f>IF(Dane!$E$3=1,AQ686+BB686+BM686,IF(Dane!$E$3=2,AU686+BF686+BQ686,AX686+BI686+BT686))</f>
        <v>0</v>
      </c>
      <c r="AE686" s="14">
        <f>IF((J686*Dane!$C$9)-AC686&lt;0,0,(J686*Dane!$C$9)-AC686)</f>
        <v>0</v>
      </c>
      <c r="AF686" s="61">
        <f>IF((K686*Dane!$C$9)-AD686&lt;0,0,(K686*Dane!$C$9)-AD686)</f>
        <v>0</v>
      </c>
      <c r="AG686" s="93"/>
      <c r="AH686" s="84">
        <f>IF(Dane!$E$3=1,AP686,IF(Dane!$E$3=2,AT686,AW686))</f>
        <v>0</v>
      </c>
      <c r="AI686" s="84">
        <f>IF(Dane!$E$3=1,AQ686,IF(Dane!$E$3=2,AU686,AX686))</f>
        <v>0</v>
      </c>
      <c r="AJ686" s="84">
        <f>IF(Dane!$E$3=1,BA686,IF(Dane!$E$3=2,BE686,BH686))</f>
        <v>0</v>
      </c>
      <c r="AK686" s="84">
        <f>IF(Dane!$E$3=1,BB686,IF(Dane!$E$3=2,BF686,BI686))</f>
        <v>0</v>
      </c>
      <c r="AL686" s="84">
        <f>IF(Dane!$E$3=1,BL686,IF(Dane!$E$3=2,BP686,BS686))</f>
        <v>0</v>
      </c>
      <c r="AM686" s="84">
        <f>IF(Dane!$E$3=1,BM686,IF(Dane!$E$3=2,BQ686,BT686))</f>
        <v>0</v>
      </c>
      <c r="AN686" s="39">
        <f>IF(Dane!$C$9="",0,IFERROR(J686/R686,0))</f>
        <v>0</v>
      </c>
      <c r="AO686" s="39">
        <f>IF(Dane!$C$9="",0,IFERROR(ROUND(J686-ROUND(J686*0.0976,2)-ROUND(J686*0.015,2)-ROUND(J686*0.0245,2),2)/R686,0))</f>
        <v>0</v>
      </c>
      <c r="AP686" s="39">
        <f t="shared" si="159"/>
        <v>0</v>
      </c>
      <c r="AQ686" s="39">
        <f t="shared" si="160"/>
        <v>0</v>
      </c>
      <c r="AR686" s="39">
        <f t="shared" si="156"/>
        <v>0</v>
      </c>
      <c r="AS686" s="39">
        <f>IF(Dane!$C$9="",0,IFERROR(AR686/R686,0))</f>
        <v>0</v>
      </c>
      <c r="AT686" s="39">
        <f t="shared" si="161"/>
        <v>0</v>
      </c>
      <c r="AU686" s="39">
        <v>0</v>
      </c>
      <c r="AV686" s="39">
        <f t="shared" si="162"/>
        <v>0</v>
      </c>
      <c r="AW686" s="39">
        <f>IF(Dane!$C$9="",0,IF(ROUND((N686+O686)*AV686,2)&gt;$AN$1,$AN$1,ROUND((N686+O686)*AV686,2)))</f>
        <v>0</v>
      </c>
      <c r="AX686" s="39">
        <v>0</v>
      </c>
      <c r="AY686" s="39">
        <f>IF(Dane!$C$9=2,IFERROR(J686/W686,0),IF(Dane!$C$9=3,IFERROR(J686/W686,0),0))</f>
        <v>0</v>
      </c>
      <c r="AZ686" s="39">
        <f>IF(Dane!$C$9=2,IFERROR(ROUND(J686-ROUND(J686*0.0976,2)-ROUND(J686*0.015,2)-ROUND(J686*0.0245,2),2)/W686,0),IF(Dane!$C$9=3,IFERROR(ROUND(J686-ROUND(J686*0.0976,2)-ROUND(J686*0.015,2)-ROUND(J686*0.0245,2),2)/W686,0),0))</f>
        <v>0</v>
      </c>
      <c r="BA686" s="39">
        <f t="shared" si="163"/>
        <v>0</v>
      </c>
      <c r="BB686" s="39">
        <f t="shared" si="164"/>
        <v>0</v>
      </c>
      <c r="BC686" s="39">
        <f t="shared" si="157"/>
        <v>0</v>
      </c>
      <c r="BD686" s="39">
        <f>IF(Dane!$C$9=2,IFERROR(BC686/W686,0),IF(Dane!$C$9=3,IFERROR(BC686/W686,0),0))</f>
        <v>0</v>
      </c>
      <c r="BE686" s="39">
        <f t="shared" si="165"/>
        <v>0</v>
      </c>
      <c r="BF686" s="39">
        <v>0</v>
      </c>
      <c r="BG686" s="39">
        <f t="shared" si="166"/>
        <v>0</v>
      </c>
      <c r="BH686" s="39">
        <f>IF(Dane!$C$9=2,IF(ROUND((S686+T686)*BG686,2)&gt;$AN$1,$AN$1,ROUND((S686+T686)*BG686,2)),IF(Dane!$C$9=3,IF(ROUND((S686+T686)*BG686,2)&gt;$AN$1,$AN$1,ROUND((S686+T686)*BG686,2)),0))</f>
        <v>0</v>
      </c>
      <c r="BI686" s="39">
        <v>0</v>
      </c>
      <c r="BJ686" s="39">
        <f>IF(Dane!$C$9=3,IFERROR(J686/AB686,0),0)</f>
        <v>0</v>
      </c>
      <c r="BK686" s="39">
        <f>IF(Dane!$C$9=3,IFERROR(ROUND(J686-ROUND(J686*0.0976,2)-ROUND(J686*0.015,2)-ROUND(J686*0.0245,2),2)/AB686,0),0)</f>
        <v>0</v>
      </c>
      <c r="BL686" s="39">
        <f t="shared" si="167"/>
        <v>0</v>
      </c>
      <c r="BM686" s="39">
        <f t="shared" si="168"/>
        <v>0</v>
      </c>
      <c r="BN686" s="39">
        <f t="shared" si="158"/>
        <v>0</v>
      </c>
      <c r="BO686" s="39">
        <f>IF(Dane!$C$9=3,IFERROR(BN686/AB686,0),0)</f>
        <v>0</v>
      </c>
      <c r="BP686" s="39">
        <f t="shared" si="169"/>
        <v>0</v>
      </c>
      <c r="BQ686" s="39">
        <v>0</v>
      </c>
      <c r="BR686" s="39">
        <f t="shared" si="170"/>
        <v>0</v>
      </c>
      <c r="BS686" s="39">
        <f>IF(Dane!$C$9=3,IF(ROUND((X686+Y686)*BR686,2)&gt;$AN$1,$AN$1,ROUND((X686+Y686)*BR686,2)),0)</f>
        <v>0</v>
      </c>
      <c r="BT686" s="39">
        <v>0</v>
      </c>
    </row>
    <row r="687" spans="1:72">
      <c r="A687" s="87">
        <v>678</v>
      </c>
      <c r="B687" s="1"/>
      <c r="C687" s="1"/>
      <c r="D687" s="2"/>
      <c r="E687" s="3"/>
      <c r="F687" s="4"/>
      <c r="G687" s="5"/>
      <c r="H687" s="5"/>
      <c r="I687" s="6"/>
      <c r="J687" s="5"/>
      <c r="K687" s="5"/>
      <c r="L687" s="5"/>
      <c r="M687" s="55"/>
      <c r="N687" s="8"/>
      <c r="O687" s="105"/>
      <c r="P687" s="5"/>
      <c r="Q687" s="5"/>
      <c r="R687" s="105">
        <f>Dane!$C$10</f>
        <v>0</v>
      </c>
      <c r="S687" s="8"/>
      <c r="T687" s="105"/>
      <c r="U687" s="5"/>
      <c r="V687" s="5"/>
      <c r="W687" s="107">
        <f>Dane!$C$11</f>
        <v>0</v>
      </c>
      <c r="X687" s="8"/>
      <c r="Y687" s="105"/>
      <c r="Z687" s="5"/>
      <c r="AA687" s="5"/>
      <c r="AB687" s="110">
        <f>Dane!$C$12</f>
        <v>0</v>
      </c>
      <c r="AC687" s="108">
        <f>IF(Dane!$E$3=1,AP687+BA687+BL687,IF(Dane!$E$3=2,AT687+BE687+BP687,AW687+BH687+BS687))</f>
        <v>0</v>
      </c>
      <c r="AD687" s="14">
        <f>IF(Dane!$E$3=1,AQ687+BB687+BM687,IF(Dane!$E$3=2,AU687+BF687+BQ687,AX687+BI687+BT687))</f>
        <v>0</v>
      </c>
      <c r="AE687" s="14">
        <f>IF((J687*Dane!$C$9)-AC687&lt;0,0,(J687*Dane!$C$9)-AC687)</f>
        <v>0</v>
      </c>
      <c r="AF687" s="61">
        <f>IF((K687*Dane!$C$9)-AD687&lt;0,0,(K687*Dane!$C$9)-AD687)</f>
        <v>0</v>
      </c>
      <c r="AG687" s="93"/>
      <c r="AH687" s="84">
        <f>IF(Dane!$E$3=1,AP687,IF(Dane!$E$3=2,AT687,AW687))</f>
        <v>0</v>
      </c>
      <c r="AI687" s="84">
        <f>IF(Dane!$E$3=1,AQ687,IF(Dane!$E$3=2,AU687,AX687))</f>
        <v>0</v>
      </c>
      <c r="AJ687" s="84">
        <f>IF(Dane!$E$3=1,BA687,IF(Dane!$E$3=2,BE687,BH687))</f>
        <v>0</v>
      </c>
      <c r="AK687" s="84">
        <f>IF(Dane!$E$3=1,BB687,IF(Dane!$E$3=2,BF687,BI687))</f>
        <v>0</v>
      </c>
      <c r="AL687" s="84">
        <f>IF(Dane!$E$3=1,BL687,IF(Dane!$E$3=2,BP687,BS687))</f>
        <v>0</v>
      </c>
      <c r="AM687" s="84">
        <f>IF(Dane!$E$3=1,BM687,IF(Dane!$E$3=2,BQ687,BT687))</f>
        <v>0</v>
      </c>
      <c r="AN687" s="39">
        <f>IF(Dane!$C$9="",0,IFERROR(J687/R687,0))</f>
        <v>0</v>
      </c>
      <c r="AO687" s="39">
        <f>IF(Dane!$C$9="",0,IFERROR(ROUND(J687-ROUND(J687*0.0976,2)-ROUND(J687*0.015,2)-ROUND(J687*0.0245,2),2)/R687,0))</f>
        <v>0</v>
      </c>
      <c r="AP687" s="39">
        <f t="shared" si="159"/>
        <v>0</v>
      </c>
      <c r="AQ687" s="39">
        <f t="shared" si="160"/>
        <v>0</v>
      </c>
      <c r="AR687" s="39">
        <f t="shared" si="156"/>
        <v>0</v>
      </c>
      <c r="AS687" s="39">
        <f>IF(Dane!$C$9="",0,IFERROR(AR687/R687,0))</f>
        <v>0</v>
      </c>
      <c r="AT687" s="39">
        <f t="shared" si="161"/>
        <v>0</v>
      </c>
      <c r="AU687" s="39">
        <v>0</v>
      </c>
      <c r="AV687" s="39">
        <f t="shared" si="162"/>
        <v>0</v>
      </c>
      <c r="AW687" s="39">
        <f>IF(Dane!$C$9="",0,IF(ROUND((N687+O687)*AV687,2)&gt;$AN$1,$AN$1,ROUND((N687+O687)*AV687,2)))</f>
        <v>0</v>
      </c>
      <c r="AX687" s="39">
        <v>0</v>
      </c>
      <c r="AY687" s="39">
        <f>IF(Dane!$C$9=2,IFERROR(J687/W687,0),IF(Dane!$C$9=3,IFERROR(J687/W687,0),0))</f>
        <v>0</v>
      </c>
      <c r="AZ687" s="39">
        <f>IF(Dane!$C$9=2,IFERROR(ROUND(J687-ROUND(J687*0.0976,2)-ROUND(J687*0.015,2)-ROUND(J687*0.0245,2),2)/W687,0),IF(Dane!$C$9=3,IFERROR(ROUND(J687-ROUND(J687*0.0976,2)-ROUND(J687*0.015,2)-ROUND(J687*0.0245,2),2)/W687,0),0))</f>
        <v>0</v>
      </c>
      <c r="BA687" s="39">
        <f t="shared" si="163"/>
        <v>0</v>
      </c>
      <c r="BB687" s="39">
        <f t="shared" si="164"/>
        <v>0</v>
      </c>
      <c r="BC687" s="39">
        <f t="shared" si="157"/>
        <v>0</v>
      </c>
      <c r="BD687" s="39">
        <f>IF(Dane!$C$9=2,IFERROR(BC687/W687,0),IF(Dane!$C$9=3,IFERROR(BC687/W687,0),0))</f>
        <v>0</v>
      </c>
      <c r="BE687" s="39">
        <f t="shared" si="165"/>
        <v>0</v>
      </c>
      <c r="BF687" s="39">
        <v>0</v>
      </c>
      <c r="BG687" s="39">
        <f t="shared" si="166"/>
        <v>0</v>
      </c>
      <c r="BH687" s="39">
        <f>IF(Dane!$C$9=2,IF(ROUND((S687+T687)*BG687,2)&gt;$AN$1,$AN$1,ROUND((S687+T687)*BG687,2)),IF(Dane!$C$9=3,IF(ROUND((S687+T687)*BG687,2)&gt;$AN$1,$AN$1,ROUND((S687+T687)*BG687,2)),0))</f>
        <v>0</v>
      </c>
      <c r="BI687" s="39">
        <v>0</v>
      </c>
      <c r="BJ687" s="39">
        <f>IF(Dane!$C$9=3,IFERROR(J687/AB687,0),0)</f>
        <v>0</v>
      </c>
      <c r="BK687" s="39">
        <f>IF(Dane!$C$9=3,IFERROR(ROUND(J687-ROUND(J687*0.0976,2)-ROUND(J687*0.015,2)-ROUND(J687*0.0245,2),2)/AB687,0),0)</f>
        <v>0</v>
      </c>
      <c r="BL687" s="39">
        <f t="shared" si="167"/>
        <v>0</v>
      </c>
      <c r="BM687" s="39">
        <f t="shared" si="168"/>
        <v>0</v>
      </c>
      <c r="BN687" s="39">
        <f t="shared" si="158"/>
        <v>0</v>
      </c>
      <c r="BO687" s="39">
        <f>IF(Dane!$C$9=3,IFERROR(BN687/AB687,0),0)</f>
        <v>0</v>
      </c>
      <c r="BP687" s="39">
        <f t="shared" si="169"/>
        <v>0</v>
      </c>
      <c r="BQ687" s="39">
        <v>0</v>
      </c>
      <c r="BR687" s="39">
        <f t="shared" si="170"/>
        <v>0</v>
      </c>
      <c r="BS687" s="39">
        <f>IF(Dane!$C$9=3,IF(ROUND((X687+Y687)*BR687,2)&gt;$AN$1,$AN$1,ROUND((X687+Y687)*BR687,2)),0)</f>
        <v>0</v>
      </c>
      <c r="BT687" s="39">
        <v>0</v>
      </c>
    </row>
    <row r="688" spans="1:72">
      <c r="A688" s="87">
        <v>679</v>
      </c>
      <c r="B688" s="1"/>
      <c r="C688" s="1"/>
      <c r="D688" s="2"/>
      <c r="E688" s="3"/>
      <c r="F688" s="4"/>
      <c r="G688" s="5"/>
      <c r="H688" s="5"/>
      <c r="I688" s="6"/>
      <c r="J688" s="5"/>
      <c r="K688" s="5"/>
      <c r="L688" s="5"/>
      <c r="M688" s="55"/>
      <c r="N688" s="8"/>
      <c r="O688" s="105"/>
      <c r="P688" s="5"/>
      <c r="Q688" s="5"/>
      <c r="R688" s="105">
        <f>Dane!$C$10</f>
        <v>0</v>
      </c>
      <c r="S688" s="8"/>
      <c r="T688" s="105"/>
      <c r="U688" s="5"/>
      <c r="V688" s="5"/>
      <c r="W688" s="107">
        <f>Dane!$C$11</f>
        <v>0</v>
      </c>
      <c r="X688" s="8"/>
      <c r="Y688" s="105"/>
      <c r="Z688" s="5"/>
      <c r="AA688" s="5"/>
      <c r="AB688" s="110">
        <f>Dane!$C$12</f>
        <v>0</v>
      </c>
      <c r="AC688" s="108">
        <f>IF(Dane!$E$3=1,AP688+BA688+BL688,IF(Dane!$E$3=2,AT688+BE688+BP688,AW688+BH688+BS688))</f>
        <v>0</v>
      </c>
      <c r="AD688" s="14">
        <f>IF(Dane!$E$3=1,AQ688+BB688+BM688,IF(Dane!$E$3=2,AU688+BF688+BQ688,AX688+BI688+BT688))</f>
        <v>0</v>
      </c>
      <c r="AE688" s="14">
        <f>IF((J688*Dane!$C$9)-AC688&lt;0,0,(J688*Dane!$C$9)-AC688)</f>
        <v>0</v>
      </c>
      <c r="AF688" s="61">
        <f>IF((K688*Dane!$C$9)-AD688&lt;0,0,(K688*Dane!$C$9)-AD688)</f>
        <v>0</v>
      </c>
      <c r="AG688" s="93"/>
      <c r="AH688" s="84">
        <f>IF(Dane!$E$3=1,AP688,IF(Dane!$E$3=2,AT688,AW688))</f>
        <v>0</v>
      </c>
      <c r="AI688" s="84">
        <f>IF(Dane!$E$3=1,AQ688,IF(Dane!$E$3=2,AU688,AX688))</f>
        <v>0</v>
      </c>
      <c r="AJ688" s="84">
        <f>IF(Dane!$E$3=1,BA688,IF(Dane!$E$3=2,BE688,BH688))</f>
        <v>0</v>
      </c>
      <c r="AK688" s="84">
        <f>IF(Dane!$E$3=1,BB688,IF(Dane!$E$3=2,BF688,BI688))</f>
        <v>0</v>
      </c>
      <c r="AL688" s="84">
        <f>IF(Dane!$E$3=1,BL688,IF(Dane!$E$3=2,BP688,BS688))</f>
        <v>0</v>
      </c>
      <c r="AM688" s="84">
        <f>IF(Dane!$E$3=1,BM688,IF(Dane!$E$3=2,BQ688,BT688))</f>
        <v>0</v>
      </c>
      <c r="AN688" s="39">
        <f>IF(Dane!$C$9="",0,IFERROR(J688/R688,0))</f>
        <v>0</v>
      </c>
      <c r="AO688" s="39">
        <f>IF(Dane!$C$9="",0,IFERROR(ROUND(J688-ROUND(J688*0.0976,2)-ROUND(J688*0.015,2)-ROUND(J688*0.0245,2),2)/R688,0))</f>
        <v>0</v>
      </c>
      <c r="AP688" s="39">
        <f t="shared" si="159"/>
        <v>0</v>
      </c>
      <c r="AQ688" s="39">
        <f t="shared" si="160"/>
        <v>0</v>
      </c>
      <c r="AR688" s="39">
        <f t="shared" si="156"/>
        <v>0</v>
      </c>
      <c r="AS688" s="39">
        <f>IF(Dane!$C$9="",0,IFERROR(AR688/R688,0))</f>
        <v>0</v>
      </c>
      <c r="AT688" s="39">
        <f t="shared" si="161"/>
        <v>0</v>
      </c>
      <c r="AU688" s="39">
        <v>0</v>
      </c>
      <c r="AV688" s="39">
        <f t="shared" si="162"/>
        <v>0</v>
      </c>
      <c r="AW688" s="39">
        <f>IF(Dane!$C$9="",0,IF(ROUND((N688+O688)*AV688,2)&gt;$AN$1,$AN$1,ROUND((N688+O688)*AV688,2)))</f>
        <v>0</v>
      </c>
      <c r="AX688" s="39">
        <v>0</v>
      </c>
      <c r="AY688" s="39">
        <f>IF(Dane!$C$9=2,IFERROR(J688/W688,0),IF(Dane!$C$9=3,IFERROR(J688/W688,0),0))</f>
        <v>0</v>
      </c>
      <c r="AZ688" s="39">
        <f>IF(Dane!$C$9=2,IFERROR(ROUND(J688-ROUND(J688*0.0976,2)-ROUND(J688*0.015,2)-ROUND(J688*0.0245,2),2)/W688,0),IF(Dane!$C$9=3,IFERROR(ROUND(J688-ROUND(J688*0.0976,2)-ROUND(J688*0.015,2)-ROUND(J688*0.0245,2),2)/W688,0),0))</f>
        <v>0</v>
      </c>
      <c r="BA688" s="39">
        <f t="shared" si="163"/>
        <v>0</v>
      </c>
      <c r="BB688" s="39">
        <f t="shared" si="164"/>
        <v>0</v>
      </c>
      <c r="BC688" s="39">
        <f t="shared" si="157"/>
        <v>0</v>
      </c>
      <c r="BD688" s="39">
        <f>IF(Dane!$C$9=2,IFERROR(BC688/W688,0),IF(Dane!$C$9=3,IFERROR(BC688/W688,0),0))</f>
        <v>0</v>
      </c>
      <c r="BE688" s="39">
        <f t="shared" si="165"/>
        <v>0</v>
      </c>
      <c r="BF688" s="39">
        <v>0</v>
      </c>
      <c r="BG688" s="39">
        <f t="shared" si="166"/>
        <v>0</v>
      </c>
      <c r="BH688" s="39">
        <f>IF(Dane!$C$9=2,IF(ROUND((S688+T688)*BG688,2)&gt;$AN$1,$AN$1,ROUND((S688+T688)*BG688,2)),IF(Dane!$C$9=3,IF(ROUND((S688+T688)*BG688,2)&gt;$AN$1,$AN$1,ROUND((S688+T688)*BG688,2)),0))</f>
        <v>0</v>
      </c>
      <c r="BI688" s="39">
        <v>0</v>
      </c>
      <c r="BJ688" s="39">
        <f>IF(Dane!$C$9=3,IFERROR(J688/AB688,0),0)</f>
        <v>0</v>
      </c>
      <c r="BK688" s="39">
        <f>IF(Dane!$C$9=3,IFERROR(ROUND(J688-ROUND(J688*0.0976,2)-ROUND(J688*0.015,2)-ROUND(J688*0.0245,2),2)/AB688,0),0)</f>
        <v>0</v>
      </c>
      <c r="BL688" s="39">
        <f t="shared" si="167"/>
        <v>0</v>
      </c>
      <c r="BM688" s="39">
        <f t="shared" si="168"/>
        <v>0</v>
      </c>
      <c r="BN688" s="39">
        <f t="shared" si="158"/>
        <v>0</v>
      </c>
      <c r="BO688" s="39">
        <f>IF(Dane!$C$9=3,IFERROR(BN688/AB688,0),0)</f>
        <v>0</v>
      </c>
      <c r="BP688" s="39">
        <f t="shared" si="169"/>
        <v>0</v>
      </c>
      <c r="BQ688" s="39">
        <v>0</v>
      </c>
      <c r="BR688" s="39">
        <f t="shared" si="170"/>
        <v>0</v>
      </c>
      <c r="BS688" s="39">
        <f>IF(Dane!$C$9=3,IF(ROUND((X688+Y688)*BR688,2)&gt;$AN$1,$AN$1,ROUND((X688+Y688)*BR688,2)),0)</f>
        <v>0</v>
      </c>
      <c r="BT688" s="39">
        <v>0</v>
      </c>
    </row>
    <row r="689" spans="1:72">
      <c r="A689" s="87">
        <v>680</v>
      </c>
      <c r="B689" s="1"/>
      <c r="C689" s="1"/>
      <c r="D689" s="2"/>
      <c r="E689" s="3"/>
      <c r="F689" s="4"/>
      <c r="G689" s="5"/>
      <c r="H689" s="5"/>
      <c r="I689" s="6"/>
      <c r="J689" s="5"/>
      <c r="K689" s="5"/>
      <c r="L689" s="5"/>
      <c r="M689" s="55"/>
      <c r="N689" s="8"/>
      <c r="O689" s="105"/>
      <c r="P689" s="5"/>
      <c r="Q689" s="5"/>
      <c r="R689" s="105">
        <f>Dane!$C$10</f>
        <v>0</v>
      </c>
      <c r="S689" s="8"/>
      <c r="T689" s="105"/>
      <c r="U689" s="5"/>
      <c r="V689" s="5"/>
      <c r="W689" s="107">
        <f>Dane!$C$11</f>
        <v>0</v>
      </c>
      <c r="X689" s="8"/>
      <c r="Y689" s="105"/>
      <c r="Z689" s="5"/>
      <c r="AA689" s="5"/>
      <c r="AB689" s="110">
        <f>Dane!$C$12</f>
        <v>0</v>
      </c>
      <c r="AC689" s="108">
        <f>IF(Dane!$E$3=1,AP689+BA689+BL689,IF(Dane!$E$3=2,AT689+BE689+BP689,AW689+BH689+BS689))</f>
        <v>0</v>
      </c>
      <c r="AD689" s="14">
        <f>IF(Dane!$E$3=1,AQ689+BB689+BM689,IF(Dane!$E$3=2,AU689+BF689+BQ689,AX689+BI689+BT689))</f>
        <v>0</v>
      </c>
      <c r="AE689" s="14">
        <f>IF((J689*Dane!$C$9)-AC689&lt;0,0,(J689*Dane!$C$9)-AC689)</f>
        <v>0</v>
      </c>
      <c r="AF689" s="61">
        <f>IF((K689*Dane!$C$9)-AD689&lt;0,0,(K689*Dane!$C$9)-AD689)</f>
        <v>0</v>
      </c>
      <c r="AG689" s="93"/>
      <c r="AH689" s="84">
        <f>IF(Dane!$E$3=1,AP689,IF(Dane!$E$3=2,AT689,AW689))</f>
        <v>0</v>
      </c>
      <c r="AI689" s="84">
        <f>IF(Dane!$E$3=1,AQ689,IF(Dane!$E$3=2,AU689,AX689))</f>
        <v>0</v>
      </c>
      <c r="AJ689" s="84">
        <f>IF(Dane!$E$3=1,BA689,IF(Dane!$E$3=2,BE689,BH689))</f>
        <v>0</v>
      </c>
      <c r="AK689" s="84">
        <f>IF(Dane!$E$3=1,BB689,IF(Dane!$E$3=2,BF689,BI689))</f>
        <v>0</v>
      </c>
      <c r="AL689" s="84">
        <f>IF(Dane!$E$3=1,BL689,IF(Dane!$E$3=2,BP689,BS689))</f>
        <v>0</v>
      </c>
      <c r="AM689" s="84">
        <f>IF(Dane!$E$3=1,BM689,IF(Dane!$E$3=2,BQ689,BT689))</f>
        <v>0</v>
      </c>
      <c r="AN689" s="39">
        <f>IF(Dane!$C$9="",0,IFERROR(J689/R689,0))</f>
        <v>0</v>
      </c>
      <c r="AO689" s="39">
        <f>IF(Dane!$C$9="",0,IFERROR(ROUND(J689-ROUND(J689*0.0976,2)-ROUND(J689*0.015,2)-ROUND(J689*0.0245,2),2)/R689,0))</f>
        <v>0</v>
      </c>
      <c r="AP689" s="39">
        <f t="shared" si="159"/>
        <v>0</v>
      </c>
      <c r="AQ689" s="39">
        <f t="shared" si="160"/>
        <v>0</v>
      </c>
      <c r="AR689" s="39">
        <f t="shared" si="156"/>
        <v>0</v>
      </c>
      <c r="AS689" s="39">
        <f>IF(Dane!$C$9="",0,IFERROR(AR689/R689,0))</f>
        <v>0</v>
      </c>
      <c r="AT689" s="39">
        <f t="shared" si="161"/>
        <v>0</v>
      </c>
      <c r="AU689" s="39">
        <v>0</v>
      </c>
      <c r="AV689" s="39">
        <f t="shared" si="162"/>
        <v>0</v>
      </c>
      <c r="AW689" s="39">
        <f>IF(Dane!$C$9="",0,IF(ROUND((N689+O689)*AV689,2)&gt;$AN$1,$AN$1,ROUND((N689+O689)*AV689,2)))</f>
        <v>0</v>
      </c>
      <c r="AX689" s="39">
        <v>0</v>
      </c>
      <c r="AY689" s="39">
        <f>IF(Dane!$C$9=2,IFERROR(J689/W689,0),IF(Dane!$C$9=3,IFERROR(J689/W689,0),0))</f>
        <v>0</v>
      </c>
      <c r="AZ689" s="39">
        <f>IF(Dane!$C$9=2,IFERROR(ROUND(J689-ROUND(J689*0.0976,2)-ROUND(J689*0.015,2)-ROUND(J689*0.0245,2),2)/W689,0),IF(Dane!$C$9=3,IFERROR(ROUND(J689-ROUND(J689*0.0976,2)-ROUND(J689*0.015,2)-ROUND(J689*0.0245,2),2)/W689,0),0))</f>
        <v>0</v>
      </c>
      <c r="BA689" s="39">
        <f t="shared" si="163"/>
        <v>0</v>
      </c>
      <c r="BB689" s="39">
        <f t="shared" si="164"/>
        <v>0</v>
      </c>
      <c r="BC689" s="39">
        <f t="shared" si="157"/>
        <v>0</v>
      </c>
      <c r="BD689" s="39">
        <f>IF(Dane!$C$9=2,IFERROR(BC689/W689,0),IF(Dane!$C$9=3,IFERROR(BC689/W689,0),0))</f>
        <v>0</v>
      </c>
      <c r="BE689" s="39">
        <f t="shared" si="165"/>
        <v>0</v>
      </c>
      <c r="BF689" s="39">
        <v>0</v>
      </c>
      <c r="BG689" s="39">
        <f t="shared" si="166"/>
        <v>0</v>
      </c>
      <c r="BH689" s="39">
        <f>IF(Dane!$C$9=2,IF(ROUND((S689+T689)*BG689,2)&gt;$AN$1,$AN$1,ROUND((S689+T689)*BG689,2)),IF(Dane!$C$9=3,IF(ROUND((S689+T689)*BG689,2)&gt;$AN$1,$AN$1,ROUND((S689+T689)*BG689,2)),0))</f>
        <v>0</v>
      </c>
      <c r="BI689" s="39">
        <v>0</v>
      </c>
      <c r="BJ689" s="39">
        <f>IF(Dane!$C$9=3,IFERROR(J689/AB689,0),0)</f>
        <v>0</v>
      </c>
      <c r="BK689" s="39">
        <f>IF(Dane!$C$9=3,IFERROR(ROUND(J689-ROUND(J689*0.0976,2)-ROUND(J689*0.015,2)-ROUND(J689*0.0245,2),2)/AB689,0),0)</f>
        <v>0</v>
      </c>
      <c r="BL689" s="39">
        <f t="shared" si="167"/>
        <v>0</v>
      </c>
      <c r="BM689" s="39">
        <f t="shared" si="168"/>
        <v>0</v>
      </c>
      <c r="BN689" s="39">
        <f t="shared" si="158"/>
        <v>0</v>
      </c>
      <c r="BO689" s="39">
        <f>IF(Dane!$C$9=3,IFERROR(BN689/AB689,0),0)</f>
        <v>0</v>
      </c>
      <c r="BP689" s="39">
        <f t="shared" si="169"/>
        <v>0</v>
      </c>
      <c r="BQ689" s="39">
        <v>0</v>
      </c>
      <c r="BR689" s="39">
        <f t="shared" si="170"/>
        <v>0</v>
      </c>
      <c r="BS689" s="39">
        <f>IF(Dane!$C$9=3,IF(ROUND((X689+Y689)*BR689,2)&gt;$AN$1,$AN$1,ROUND((X689+Y689)*BR689,2)),0)</f>
        <v>0</v>
      </c>
      <c r="BT689" s="39">
        <v>0</v>
      </c>
    </row>
    <row r="690" spans="1:72">
      <c r="A690" s="87">
        <v>681</v>
      </c>
      <c r="B690" s="1"/>
      <c r="C690" s="1"/>
      <c r="D690" s="2"/>
      <c r="E690" s="3"/>
      <c r="F690" s="4"/>
      <c r="G690" s="5"/>
      <c r="H690" s="5"/>
      <c r="I690" s="6"/>
      <c r="J690" s="5"/>
      <c r="K690" s="5"/>
      <c r="L690" s="5"/>
      <c r="M690" s="55"/>
      <c r="N690" s="8"/>
      <c r="O690" s="105"/>
      <c r="P690" s="5"/>
      <c r="Q690" s="5"/>
      <c r="R690" s="105">
        <f>Dane!$C$10</f>
        <v>0</v>
      </c>
      <c r="S690" s="8"/>
      <c r="T690" s="105"/>
      <c r="U690" s="5"/>
      <c r="V690" s="5"/>
      <c r="W690" s="107">
        <f>Dane!$C$11</f>
        <v>0</v>
      </c>
      <c r="X690" s="8"/>
      <c r="Y690" s="105"/>
      <c r="Z690" s="5"/>
      <c r="AA690" s="5"/>
      <c r="AB690" s="110">
        <f>Dane!$C$12</f>
        <v>0</v>
      </c>
      <c r="AC690" s="108">
        <f>IF(Dane!$E$3=1,AP690+BA690+BL690,IF(Dane!$E$3=2,AT690+BE690+BP690,AW690+BH690+BS690))</f>
        <v>0</v>
      </c>
      <c r="AD690" s="14">
        <f>IF(Dane!$E$3=1,AQ690+BB690+BM690,IF(Dane!$E$3=2,AU690+BF690+BQ690,AX690+BI690+BT690))</f>
        <v>0</v>
      </c>
      <c r="AE690" s="14">
        <f>IF((J690*Dane!$C$9)-AC690&lt;0,0,(J690*Dane!$C$9)-AC690)</f>
        <v>0</v>
      </c>
      <c r="AF690" s="61">
        <f>IF((K690*Dane!$C$9)-AD690&lt;0,0,(K690*Dane!$C$9)-AD690)</f>
        <v>0</v>
      </c>
      <c r="AG690" s="93"/>
      <c r="AH690" s="84">
        <f>IF(Dane!$E$3=1,AP690,IF(Dane!$E$3=2,AT690,AW690))</f>
        <v>0</v>
      </c>
      <c r="AI690" s="84">
        <f>IF(Dane!$E$3=1,AQ690,IF(Dane!$E$3=2,AU690,AX690))</f>
        <v>0</v>
      </c>
      <c r="AJ690" s="84">
        <f>IF(Dane!$E$3=1,BA690,IF(Dane!$E$3=2,BE690,BH690))</f>
        <v>0</v>
      </c>
      <c r="AK690" s="84">
        <f>IF(Dane!$E$3=1,BB690,IF(Dane!$E$3=2,BF690,BI690))</f>
        <v>0</v>
      </c>
      <c r="AL690" s="84">
        <f>IF(Dane!$E$3=1,BL690,IF(Dane!$E$3=2,BP690,BS690))</f>
        <v>0</v>
      </c>
      <c r="AM690" s="84">
        <f>IF(Dane!$E$3=1,BM690,IF(Dane!$E$3=2,BQ690,BT690))</f>
        <v>0</v>
      </c>
      <c r="AN690" s="39">
        <f>IF(Dane!$C$9="",0,IFERROR(J690/R690,0))</f>
        <v>0</v>
      </c>
      <c r="AO690" s="39">
        <f>IF(Dane!$C$9="",0,IFERROR(ROUND(J690-ROUND(J690*0.0976,2)-ROUND(J690*0.015,2)-ROUND(J690*0.0245,2),2)/R690,0))</f>
        <v>0</v>
      </c>
      <c r="AP690" s="39">
        <f t="shared" si="159"/>
        <v>0</v>
      </c>
      <c r="AQ690" s="39">
        <f t="shared" si="160"/>
        <v>0</v>
      </c>
      <c r="AR690" s="39">
        <f t="shared" si="156"/>
        <v>0</v>
      </c>
      <c r="AS690" s="39">
        <f>IF(Dane!$C$9="",0,IFERROR(AR690/R690,0))</f>
        <v>0</v>
      </c>
      <c r="AT690" s="39">
        <f t="shared" si="161"/>
        <v>0</v>
      </c>
      <c r="AU690" s="39">
        <v>0</v>
      </c>
      <c r="AV690" s="39">
        <f t="shared" si="162"/>
        <v>0</v>
      </c>
      <c r="AW690" s="39">
        <f>IF(Dane!$C$9="",0,IF(ROUND((N690+O690)*AV690,2)&gt;$AN$1,$AN$1,ROUND((N690+O690)*AV690,2)))</f>
        <v>0</v>
      </c>
      <c r="AX690" s="39">
        <v>0</v>
      </c>
      <c r="AY690" s="39">
        <f>IF(Dane!$C$9=2,IFERROR(J690/W690,0),IF(Dane!$C$9=3,IFERROR(J690/W690,0),0))</f>
        <v>0</v>
      </c>
      <c r="AZ690" s="39">
        <f>IF(Dane!$C$9=2,IFERROR(ROUND(J690-ROUND(J690*0.0976,2)-ROUND(J690*0.015,2)-ROUND(J690*0.0245,2),2)/W690,0),IF(Dane!$C$9=3,IFERROR(ROUND(J690-ROUND(J690*0.0976,2)-ROUND(J690*0.015,2)-ROUND(J690*0.0245,2),2)/W690,0),0))</f>
        <v>0</v>
      </c>
      <c r="BA690" s="39">
        <f t="shared" si="163"/>
        <v>0</v>
      </c>
      <c r="BB690" s="39">
        <f t="shared" si="164"/>
        <v>0</v>
      </c>
      <c r="BC690" s="39">
        <f t="shared" si="157"/>
        <v>0</v>
      </c>
      <c r="BD690" s="39">
        <f>IF(Dane!$C$9=2,IFERROR(BC690/W690,0),IF(Dane!$C$9=3,IFERROR(BC690/W690,0),0))</f>
        <v>0</v>
      </c>
      <c r="BE690" s="39">
        <f t="shared" si="165"/>
        <v>0</v>
      </c>
      <c r="BF690" s="39">
        <v>0</v>
      </c>
      <c r="BG690" s="39">
        <f t="shared" si="166"/>
        <v>0</v>
      </c>
      <c r="BH690" s="39">
        <f>IF(Dane!$C$9=2,IF(ROUND((S690+T690)*BG690,2)&gt;$AN$1,$AN$1,ROUND((S690+T690)*BG690,2)),IF(Dane!$C$9=3,IF(ROUND((S690+T690)*BG690,2)&gt;$AN$1,$AN$1,ROUND((S690+T690)*BG690,2)),0))</f>
        <v>0</v>
      </c>
      <c r="BI690" s="39">
        <v>0</v>
      </c>
      <c r="BJ690" s="39">
        <f>IF(Dane!$C$9=3,IFERROR(J690/AB690,0),0)</f>
        <v>0</v>
      </c>
      <c r="BK690" s="39">
        <f>IF(Dane!$C$9=3,IFERROR(ROUND(J690-ROUND(J690*0.0976,2)-ROUND(J690*0.015,2)-ROUND(J690*0.0245,2),2)/AB690,0),0)</f>
        <v>0</v>
      </c>
      <c r="BL690" s="39">
        <f t="shared" si="167"/>
        <v>0</v>
      </c>
      <c r="BM690" s="39">
        <f t="shared" si="168"/>
        <v>0</v>
      </c>
      <c r="BN690" s="39">
        <f t="shared" si="158"/>
        <v>0</v>
      </c>
      <c r="BO690" s="39">
        <f>IF(Dane!$C$9=3,IFERROR(BN690/AB690,0),0)</f>
        <v>0</v>
      </c>
      <c r="BP690" s="39">
        <f t="shared" si="169"/>
        <v>0</v>
      </c>
      <c r="BQ690" s="39">
        <v>0</v>
      </c>
      <c r="BR690" s="39">
        <f t="shared" si="170"/>
        <v>0</v>
      </c>
      <c r="BS690" s="39">
        <f>IF(Dane!$C$9=3,IF(ROUND((X690+Y690)*BR690,2)&gt;$AN$1,$AN$1,ROUND((X690+Y690)*BR690,2)),0)</f>
        <v>0</v>
      </c>
      <c r="BT690" s="39">
        <v>0</v>
      </c>
    </row>
    <row r="691" spans="1:72">
      <c r="A691" s="87">
        <v>682</v>
      </c>
      <c r="B691" s="1"/>
      <c r="C691" s="1"/>
      <c r="D691" s="2"/>
      <c r="E691" s="3"/>
      <c r="F691" s="4"/>
      <c r="G691" s="5"/>
      <c r="H691" s="5"/>
      <c r="I691" s="6"/>
      <c r="J691" s="5"/>
      <c r="K691" s="5"/>
      <c r="L691" s="5"/>
      <c r="M691" s="55"/>
      <c r="N691" s="8"/>
      <c r="O691" s="105"/>
      <c r="P691" s="5"/>
      <c r="Q691" s="5"/>
      <c r="R691" s="105">
        <f>Dane!$C$10</f>
        <v>0</v>
      </c>
      <c r="S691" s="8"/>
      <c r="T691" s="105"/>
      <c r="U691" s="5"/>
      <c r="V691" s="5"/>
      <c r="W691" s="107">
        <f>Dane!$C$11</f>
        <v>0</v>
      </c>
      <c r="X691" s="8"/>
      <c r="Y691" s="105"/>
      <c r="Z691" s="5"/>
      <c r="AA691" s="5"/>
      <c r="AB691" s="110">
        <f>Dane!$C$12</f>
        <v>0</v>
      </c>
      <c r="AC691" s="108">
        <f>IF(Dane!$E$3=1,AP691+BA691+BL691,IF(Dane!$E$3=2,AT691+BE691+BP691,AW691+BH691+BS691))</f>
        <v>0</v>
      </c>
      <c r="AD691" s="14">
        <f>IF(Dane!$E$3=1,AQ691+BB691+BM691,IF(Dane!$E$3=2,AU691+BF691+BQ691,AX691+BI691+BT691))</f>
        <v>0</v>
      </c>
      <c r="AE691" s="14">
        <f>IF((J691*Dane!$C$9)-AC691&lt;0,0,(J691*Dane!$C$9)-AC691)</f>
        <v>0</v>
      </c>
      <c r="AF691" s="61">
        <f>IF((K691*Dane!$C$9)-AD691&lt;0,0,(K691*Dane!$C$9)-AD691)</f>
        <v>0</v>
      </c>
      <c r="AG691" s="93"/>
      <c r="AH691" s="84">
        <f>IF(Dane!$E$3=1,AP691,IF(Dane!$E$3=2,AT691,AW691))</f>
        <v>0</v>
      </c>
      <c r="AI691" s="84">
        <f>IF(Dane!$E$3=1,AQ691,IF(Dane!$E$3=2,AU691,AX691))</f>
        <v>0</v>
      </c>
      <c r="AJ691" s="84">
        <f>IF(Dane!$E$3=1,BA691,IF(Dane!$E$3=2,BE691,BH691))</f>
        <v>0</v>
      </c>
      <c r="AK691" s="84">
        <f>IF(Dane!$E$3=1,BB691,IF(Dane!$E$3=2,BF691,BI691))</f>
        <v>0</v>
      </c>
      <c r="AL691" s="84">
        <f>IF(Dane!$E$3=1,BL691,IF(Dane!$E$3=2,BP691,BS691))</f>
        <v>0</v>
      </c>
      <c r="AM691" s="84">
        <f>IF(Dane!$E$3=1,BM691,IF(Dane!$E$3=2,BQ691,BT691))</f>
        <v>0</v>
      </c>
      <c r="AN691" s="39">
        <f>IF(Dane!$C$9="",0,IFERROR(J691/R691,0))</f>
        <v>0</v>
      </c>
      <c r="AO691" s="39">
        <f>IF(Dane!$C$9="",0,IFERROR(ROUND(J691-ROUND(J691*0.0976,2)-ROUND(J691*0.015,2)-ROUND(J691*0.0245,2),2)/R691,0))</f>
        <v>0</v>
      </c>
      <c r="AP691" s="39">
        <f t="shared" si="159"/>
        <v>0</v>
      </c>
      <c r="AQ691" s="39">
        <f t="shared" si="160"/>
        <v>0</v>
      </c>
      <c r="AR691" s="39">
        <f t="shared" si="156"/>
        <v>0</v>
      </c>
      <c r="AS691" s="39">
        <f>IF(Dane!$C$9="",0,IFERROR(AR691/R691,0))</f>
        <v>0</v>
      </c>
      <c r="AT691" s="39">
        <f t="shared" si="161"/>
        <v>0</v>
      </c>
      <c r="AU691" s="39">
        <v>0</v>
      </c>
      <c r="AV691" s="39">
        <f t="shared" si="162"/>
        <v>0</v>
      </c>
      <c r="AW691" s="39">
        <f>IF(Dane!$C$9="",0,IF(ROUND((N691+O691)*AV691,2)&gt;$AN$1,$AN$1,ROUND((N691+O691)*AV691,2)))</f>
        <v>0</v>
      </c>
      <c r="AX691" s="39">
        <v>0</v>
      </c>
      <c r="AY691" s="39">
        <f>IF(Dane!$C$9=2,IFERROR(J691/W691,0),IF(Dane!$C$9=3,IFERROR(J691/W691,0),0))</f>
        <v>0</v>
      </c>
      <c r="AZ691" s="39">
        <f>IF(Dane!$C$9=2,IFERROR(ROUND(J691-ROUND(J691*0.0976,2)-ROUND(J691*0.015,2)-ROUND(J691*0.0245,2),2)/W691,0),IF(Dane!$C$9=3,IFERROR(ROUND(J691-ROUND(J691*0.0976,2)-ROUND(J691*0.015,2)-ROUND(J691*0.0245,2),2)/W691,0),0))</f>
        <v>0</v>
      </c>
      <c r="BA691" s="39">
        <f t="shared" si="163"/>
        <v>0</v>
      </c>
      <c r="BB691" s="39">
        <f t="shared" si="164"/>
        <v>0</v>
      </c>
      <c r="BC691" s="39">
        <f t="shared" si="157"/>
        <v>0</v>
      </c>
      <c r="BD691" s="39">
        <f>IF(Dane!$C$9=2,IFERROR(BC691/W691,0),IF(Dane!$C$9=3,IFERROR(BC691/W691,0),0))</f>
        <v>0</v>
      </c>
      <c r="BE691" s="39">
        <f t="shared" si="165"/>
        <v>0</v>
      </c>
      <c r="BF691" s="39">
        <v>0</v>
      </c>
      <c r="BG691" s="39">
        <f t="shared" si="166"/>
        <v>0</v>
      </c>
      <c r="BH691" s="39">
        <f>IF(Dane!$C$9=2,IF(ROUND((S691+T691)*BG691,2)&gt;$AN$1,$AN$1,ROUND((S691+T691)*BG691,2)),IF(Dane!$C$9=3,IF(ROUND((S691+T691)*BG691,2)&gt;$AN$1,$AN$1,ROUND((S691+T691)*BG691,2)),0))</f>
        <v>0</v>
      </c>
      <c r="BI691" s="39">
        <v>0</v>
      </c>
      <c r="BJ691" s="39">
        <f>IF(Dane!$C$9=3,IFERROR(J691/AB691,0),0)</f>
        <v>0</v>
      </c>
      <c r="BK691" s="39">
        <f>IF(Dane!$C$9=3,IFERROR(ROUND(J691-ROUND(J691*0.0976,2)-ROUND(J691*0.015,2)-ROUND(J691*0.0245,2),2)/AB691,0),0)</f>
        <v>0</v>
      </c>
      <c r="BL691" s="39">
        <f t="shared" si="167"/>
        <v>0</v>
      </c>
      <c r="BM691" s="39">
        <f t="shared" si="168"/>
        <v>0</v>
      </c>
      <c r="BN691" s="39">
        <f t="shared" si="158"/>
        <v>0</v>
      </c>
      <c r="BO691" s="39">
        <f>IF(Dane!$C$9=3,IFERROR(BN691/AB691,0),0)</f>
        <v>0</v>
      </c>
      <c r="BP691" s="39">
        <f t="shared" si="169"/>
        <v>0</v>
      </c>
      <c r="BQ691" s="39">
        <v>0</v>
      </c>
      <c r="BR691" s="39">
        <f t="shared" si="170"/>
        <v>0</v>
      </c>
      <c r="BS691" s="39">
        <f>IF(Dane!$C$9=3,IF(ROUND((X691+Y691)*BR691,2)&gt;$AN$1,$AN$1,ROUND((X691+Y691)*BR691,2)),0)</f>
        <v>0</v>
      </c>
      <c r="BT691" s="39">
        <v>0</v>
      </c>
    </row>
    <row r="692" spans="1:72">
      <c r="A692" s="87">
        <v>683</v>
      </c>
      <c r="B692" s="1"/>
      <c r="C692" s="1"/>
      <c r="D692" s="2"/>
      <c r="E692" s="3"/>
      <c r="F692" s="4"/>
      <c r="G692" s="5"/>
      <c r="H692" s="5"/>
      <c r="I692" s="6"/>
      <c r="J692" s="5"/>
      <c r="K692" s="5"/>
      <c r="L692" s="5"/>
      <c r="M692" s="55"/>
      <c r="N692" s="8"/>
      <c r="O692" s="105"/>
      <c r="P692" s="5"/>
      <c r="Q692" s="5"/>
      <c r="R692" s="105">
        <f>Dane!$C$10</f>
        <v>0</v>
      </c>
      <c r="S692" s="8"/>
      <c r="T692" s="105"/>
      <c r="U692" s="5"/>
      <c r="V692" s="5"/>
      <c r="W692" s="107">
        <f>Dane!$C$11</f>
        <v>0</v>
      </c>
      <c r="X692" s="8"/>
      <c r="Y692" s="105"/>
      <c r="Z692" s="5"/>
      <c r="AA692" s="5"/>
      <c r="AB692" s="110">
        <f>Dane!$C$12</f>
        <v>0</v>
      </c>
      <c r="AC692" s="108">
        <f>IF(Dane!$E$3=1,AP692+BA692+BL692,IF(Dane!$E$3=2,AT692+BE692+BP692,AW692+BH692+BS692))</f>
        <v>0</v>
      </c>
      <c r="AD692" s="14">
        <f>IF(Dane!$E$3=1,AQ692+BB692+BM692,IF(Dane!$E$3=2,AU692+BF692+BQ692,AX692+BI692+BT692))</f>
        <v>0</v>
      </c>
      <c r="AE692" s="14">
        <f>IF((J692*Dane!$C$9)-AC692&lt;0,0,(J692*Dane!$C$9)-AC692)</f>
        <v>0</v>
      </c>
      <c r="AF692" s="61">
        <f>IF((K692*Dane!$C$9)-AD692&lt;0,0,(K692*Dane!$C$9)-AD692)</f>
        <v>0</v>
      </c>
      <c r="AG692" s="93"/>
      <c r="AH692" s="84">
        <f>IF(Dane!$E$3=1,AP692,IF(Dane!$E$3=2,AT692,AW692))</f>
        <v>0</v>
      </c>
      <c r="AI692" s="84">
        <f>IF(Dane!$E$3=1,AQ692,IF(Dane!$E$3=2,AU692,AX692))</f>
        <v>0</v>
      </c>
      <c r="AJ692" s="84">
        <f>IF(Dane!$E$3=1,BA692,IF(Dane!$E$3=2,BE692,BH692))</f>
        <v>0</v>
      </c>
      <c r="AK692" s="84">
        <f>IF(Dane!$E$3=1,BB692,IF(Dane!$E$3=2,BF692,BI692))</f>
        <v>0</v>
      </c>
      <c r="AL692" s="84">
        <f>IF(Dane!$E$3=1,BL692,IF(Dane!$E$3=2,BP692,BS692))</f>
        <v>0</v>
      </c>
      <c r="AM692" s="84">
        <f>IF(Dane!$E$3=1,BM692,IF(Dane!$E$3=2,BQ692,BT692))</f>
        <v>0</v>
      </c>
      <c r="AN692" s="39">
        <f>IF(Dane!$C$9="",0,IFERROR(J692/R692,0))</f>
        <v>0</v>
      </c>
      <c r="AO692" s="39">
        <f>IF(Dane!$C$9="",0,IFERROR(ROUND(J692-ROUND(J692*0.0976,2)-ROUND(J692*0.015,2)-ROUND(J692*0.0245,2),2)/R692,0))</f>
        <v>0</v>
      </c>
      <c r="AP692" s="39">
        <f t="shared" si="159"/>
        <v>0</v>
      </c>
      <c r="AQ692" s="39">
        <f t="shared" si="160"/>
        <v>0</v>
      </c>
      <c r="AR692" s="39">
        <f t="shared" si="156"/>
        <v>0</v>
      </c>
      <c r="AS692" s="39">
        <f>IF(Dane!$C$9="",0,IFERROR(AR692/R692,0))</f>
        <v>0</v>
      </c>
      <c r="AT692" s="39">
        <f t="shared" si="161"/>
        <v>0</v>
      </c>
      <c r="AU692" s="39">
        <v>0</v>
      </c>
      <c r="AV692" s="39">
        <f t="shared" si="162"/>
        <v>0</v>
      </c>
      <c r="AW692" s="39">
        <f>IF(Dane!$C$9="",0,IF(ROUND((N692+O692)*AV692,2)&gt;$AN$1,$AN$1,ROUND((N692+O692)*AV692,2)))</f>
        <v>0</v>
      </c>
      <c r="AX692" s="39">
        <v>0</v>
      </c>
      <c r="AY692" s="39">
        <f>IF(Dane!$C$9=2,IFERROR(J692/W692,0),IF(Dane!$C$9=3,IFERROR(J692/W692,0),0))</f>
        <v>0</v>
      </c>
      <c r="AZ692" s="39">
        <f>IF(Dane!$C$9=2,IFERROR(ROUND(J692-ROUND(J692*0.0976,2)-ROUND(J692*0.015,2)-ROUND(J692*0.0245,2),2)/W692,0),IF(Dane!$C$9=3,IFERROR(ROUND(J692-ROUND(J692*0.0976,2)-ROUND(J692*0.015,2)-ROUND(J692*0.0245,2),2)/W692,0),0))</f>
        <v>0</v>
      </c>
      <c r="BA692" s="39">
        <f t="shared" si="163"/>
        <v>0</v>
      </c>
      <c r="BB692" s="39">
        <f t="shared" si="164"/>
        <v>0</v>
      </c>
      <c r="BC692" s="39">
        <f t="shared" si="157"/>
        <v>0</v>
      </c>
      <c r="BD692" s="39">
        <f>IF(Dane!$C$9=2,IFERROR(BC692/W692,0),IF(Dane!$C$9=3,IFERROR(BC692/W692,0),0))</f>
        <v>0</v>
      </c>
      <c r="BE692" s="39">
        <f t="shared" si="165"/>
        <v>0</v>
      </c>
      <c r="BF692" s="39">
        <v>0</v>
      </c>
      <c r="BG692" s="39">
        <f t="shared" si="166"/>
        <v>0</v>
      </c>
      <c r="BH692" s="39">
        <f>IF(Dane!$C$9=2,IF(ROUND((S692+T692)*BG692,2)&gt;$AN$1,$AN$1,ROUND((S692+T692)*BG692,2)),IF(Dane!$C$9=3,IF(ROUND((S692+T692)*BG692,2)&gt;$AN$1,$AN$1,ROUND((S692+T692)*BG692,2)),0))</f>
        <v>0</v>
      </c>
      <c r="BI692" s="39">
        <v>0</v>
      </c>
      <c r="BJ692" s="39">
        <f>IF(Dane!$C$9=3,IFERROR(J692/AB692,0),0)</f>
        <v>0</v>
      </c>
      <c r="BK692" s="39">
        <f>IF(Dane!$C$9=3,IFERROR(ROUND(J692-ROUND(J692*0.0976,2)-ROUND(J692*0.015,2)-ROUND(J692*0.0245,2),2)/AB692,0),0)</f>
        <v>0</v>
      </c>
      <c r="BL692" s="39">
        <f t="shared" si="167"/>
        <v>0</v>
      </c>
      <c r="BM692" s="39">
        <f t="shared" si="168"/>
        <v>0</v>
      </c>
      <c r="BN692" s="39">
        <f t="shared" si="158"/>
        <v>0</v>
      </c>
      <c r="BO692" s="39">
        <f>IF(Dane!$C$9=3,IFERROR(BN692/AB692,0),0)</f>
        <v>0</v>
      </c>
      <c r="BP692" s="39">
        <f t="shared" si="169"/>
        <v>0</v>
      </c>
      <c r="BQ692" s="39">
        <v>0</v>
      </c>
      <c r="BR692" s="39">
        <f t="shared" si="170"/>
        <v>0</v>
      </c>
      <c r="BS692" s="39">
        <f>IF(Dane!$C$9=3,IF(ROUND((X692+Y692)*BR692,2)&gt;$AN$1,$AN$1,ROUND((X692+Y692)*BR692,2)),0)</f>
        <v>0</v>
      </c>
      <c r="BT692" s="39">
        <v>0</v>
      </c>
    </row>
    <row r="693" spans="1:72">
      <c r="A693" s="87">
        <v>684</v>
      </c>
      <c r="B693" s="1"/>
      <c r="C693" s="1"/>
      <c r="D693" s="2"/>
      <c r="E693" s="3"/>
      <c r="F693" s="4"/>
      <c r="G693" s="5"/>
      <c r="H693" s="5"/>
      <c r="I693" s="6"/>
      <c r="J693" s="5"/>
      <c r="K693" s="5"/>
      <c r="L693" s="5"/>
      <c r="M693" s="55"/>
      <c r="N693" s="8"/>
      <c r="O693" s="105"/>
      <c r="P693" s="5"/>
      <c r="Q693" s="5"/>
      <c r="R693" s="105">
        <f>Dane!$C$10</f>
        <v>0</v>
      </c>
      <c r="S693" s="8"/>
      <c r="T693" s="105"/>
      <c r="U693" s="5"/>
      <c r="V693" s="5"/>
      <c r="W693" s="107">
        <f>Dane!$C$11</f>
        <v>0</v>
      </c>
      <c r="X693" s="8"/>
      <c r="Y693" s="105"/>
      <c r="Z693" s="5"/>
      <c r="AA693" s="5"/>
      <c r="AB693" s="110">
        <f>Dane!$C$12</f>
        <v>0</v>
      </c>
      <c r="AC693" s="108">
        <f>IF(Dane!$E$3=1,AP693+BA693+BL693,IF(Dane!$E$3=2,AT693+BE693+BP693,AW693+BH693+BS693))</f>
        <v>0</v>
      </c>
      <c r="AD693" s="14">
        <f>IF(Dane!$E$3=1,AQ693+BB693+BM693,IF(Dane!$E$3=2,AU693+BF693+BQ693,AX693+BI693+BT693))</f>
        <v>0</v>
      </c>
      <c r="AE693" s="14">
        <f>IF((J693*Dane!$C$9)-AC693&lt;0,0,(J693*Dane!$C$9)-AC693)</f>
        <v>0</v>
      </c>
      <c r="AF693" s="61">
        <f>IF((K693*Dane!$C$9)-AD693&lt;0,0,(K693*Dane!$C$9)-AD693)</f>
        <v>0</v>
      </c>
      <c r="AG693" s="93"/>
      <c r="AH693" s="84">
        <f>IF(Dane!$E$3=1,AP693,IF(Dane!$E$3=2,AT693,AW693))</f>
        <v>0</v>
      </c>
      <c r="AI693" s="84">
        <f>IF(Dane!$E$3=1,AQ693,IF(Dane!$E$3=2,AU693,AX693))</f>
        <v>0</v>
      </c>
      <c r="AJ693" s="84">
        <f>IF(Dane!$E$3=1,BA693,IF(Dane!$E$3=2,BE693,BH693))</f>
        <v>0</v>
      </c>
      <c r="AK693" s="84">
        <f>IF(Dane!$E$3=1,BB693,IF(Dane!$E$3=2,BF693,BI693))</f>
        <v>0</v>
      </c>
      <c r="AL693" s="84">
        <f>IF(Dane!$E$3=1,BL693,IF(Dane!$E$3=2,BP693,BS693))</f>
        <v>0</v>
      </c>
      <c r="AM693" s="84">
        <f>IF(Dane!$E$3=1,BM693,IF(Dane!$E$3=2,BQ693,BT693))</f>
        <v>0</v>
      </c>
      <c r="AN693" s="39">
        <f>IF(Dane!$C$9="",0,IFERROR(J693/R693,0))</f>
        <v>0</v>
      </c>
      <c r="AO693" s="39">
        <f>IF(Dane!$C$9="",0,IFERROR(ROUND(J693-ROUND(J693*0.0976,2)-ROUND(J693*0.015,2)-ROUND(J693*0.0245,2),2)/R693,0))</f>
        <v>0</v>
      </c>
      <c r="AP693" s="39">
        <f t="shared" si="159"/>
        <v>0</v>
      </c>
      <c r="AQ693" s="39">
        <f t="shared" si="160"/>
        <v>0</v>
      </c>
      <c r="AR693" s="39">
        <f t="shared" si="156"/>
        <v>0</v>
      </c>
      <c r="AS693" s="39">
        <f>IF(Dane!$C$9="",0,IFERROR(AR693/R693,0))</f>
        <v>0</v>
      </c>
      <c r="AT693" s="39">
        <f t="shared" si="161"/>
        <v>0</v>
      </c>
      <c r="AU693" s="39">
        <v>0</v>
      </c>
      <c r="AV693" s="39">
        <f t="shared" si="162"/>
        <v>0</v>
      </c>
      <c r="AW693" s="39">
        <f>IF(Dane!$C$9="",0,IF(ROUND((N693+O693)*AV693,2)&gt;$AN$1,$AN$1,ROUND((N693+O693)*AV693,2)))</f>
        <v>0</v>
      </c>
      <c r="AX693" s="39">
        <v>0</v>
      </c>
      <c r="AY693" s="39">
        <f>IF(Dane!$C$9=2,IFERROR(J693/W693,0),IF(Dane!$C$9=3,IFERROR(J693/W693,0),0))</f>
        <v>0</v>
      </c>
      <c r="AZ693" s="39">
        <f>IF(Dane!$C$9=2,IFERROR(ROUND(J693-ROUND(J693*0.0976,2)-ROUND(J693*0.015,2)-ROUND(J693*0.0245,2),2)/W693,0),IF(Dane!$C$9=3,IFERROR(ROUND(J693-ROUND(J693*0.0976,2)-ROUND(J693*0.015,2)-ROUND(J693*0.0245,2),2)/W693,0),0))</f>
        <v>0</v>
      </c>
      <c r="BA693" s="39">
        <f t="shared" si="163"/>
        <v>0</v>
      </c>
      <c r="BB693" s="39">
        <f t="shared" si="164"/>
        <v>0</v>
      </c>
      <c r="BC693" s="39">
        <f t="shared" si="157"/>
        <v>0</v>
      </c>
      <c r="BD693" s="39">
        <f>IF(Dane!$C$9=2,IFERROR(BC693/W693,0),IF(Dane!$C$9=3,IFERROR(BC693/W693,0),0))</f>
        <v>0</v>
      </c>
      <c r="BE693" s="39">
        <f t="shared" si="165"/>
        <v>0</v>
      </c>
      <c r="BF693" s="39">
        <v>0</v>
      </c>
      <c r="BG693" s="39">
        <f t="shared" si="166"/>
        <v>0</v>
      </c>
      <c r="BH693" s="39">
        <f>IF(Dane!$C$9=2,IF(ROUND((S693+T693)*BG693,2)&gt;$AN$1,$AN$1,ROUND((S693+T693)*BG693,2)),IF(Dane!$C$9=3,IF(ROUND((S693+T693)*BG693,2)&gt;$AN$1,$AN$1,ROUND((S693+T693)*BG693,2)),0))</f>
        <v>0</v>
      </c>
      <c r="BI693" s="39">
        <v>0</v>
      </c>
      <c r="BJ693" s="39">
        <f>IF(Dane!$C$9=3,IFERROR(J693/AB693,0),0)</f>
        <v>0</v>
      </c>
      <c r="BK693" s="39">
        <f>IF(Dane!$C$9=3,IFERROR(ROUND(J693-ROUND(J693*0.0976,2)-ROUND(J693*0.015,2)-ROUND(J693*0.0245,2),2)/AB693,0),0)</f>
        <v>0</v>
      </c>
      <c r="BL693" s="39">
        <f t="shared" si="167"/>
        <v>0</v>
      </c>
      <c r="BM693" s="39">
        <f t="shared" si="168"/>
        <v>0</v>
      </c>
      <c r="BN693" s="39">
        <f t="shared" si="158"/>
        <v>0</v>
      </c>
      <c r="BO693" s="39">
        <f>IF(Dane!$C$9=3,IFERROR(BN693/AB693,0),0)</f>
        <v>0</v>
      </c>
      <c r="BP693" s="39">
        <f t="shared" si="169"/>
        <v>0</v>
      </c>
      <c r="BQ693" s="39">
        <v>0</v>
      </c>
      <c r="BR693" s="39">
        <f t="shared" si="170"/>
        <v>0</v>
      </c>
      <c r="BS693" s="39">
        <f>IF(Dane!$C$9=3,IF(ROUND((X693+Y693)*BR693,2)&gt;$AN$1,$AN$1,ROUND((X693+Y693)*BR693,2)),0)</f>
        <v>0</v>
      </c>
      <c r="BT693" s="39">
        <v>0</v>
      </c>
    </row>
    <row r="694" spans="1:72">
      <c r="A694" s="87">
        <v>685</v>
      </c>
      <c r="B694" s="1"/>
      <c r="C694" s="1"/>
      <c r="D694" s="2"/>
      <c r="E694" s="3"/>
      <c r="F694" s="4"/>
      <c r="G694" s="5"/>
      <c r="H694" s="5"/>
      <c r="I694" s="6"/>
      <c r="J694" s="5"/>
      <c r="K694" s="5"/>
      <c r="L694" s="5"/>
      <c r="M694" s="55"/>
      <c r="N694" s="8"/>
      <c r="O694" s="105"/>
      <c r="P694" s="5"/>
      <c r="Q694" s="5"/>
      <c r="R694" s="105">
        <f>Dane!$C$10</f>
        <v>0</v>
      </c>
      <c r="S694" s="8"/>
      <c r="T694" s="105"/>
      <c r="U694" s="5"/>
      <c r="V694" s="5"/>
      <c r="W694" s="107">
        <f>Dane!$C$11</f>
        <v>0</v>
      </c>
      <c r="X694" s="8"/>
      <c r="Y694" s="105"/>
      <c r="Z694" s="5"/>
      <c r="AA694" s="5"/>
      <c r="AB694" s="110">
        <f>Dane!$C$12</f>
        <v>0</v>
      </c>
      <c r="AC694" s="108">
        <f>IF(Dane!$E$3=1,AP694+BA694+BL694,IF(Dane!$E$3=2,AT694+BE694+BP694,AW694+BH694+BS694))</f>
        <v>0</v>
      </c>
      <c r="AD694" s="14">
        <f>IF(Dane!$E$3=1,AQ694+BB694+BM694,IF(Dane!$E$3=2,AU694+BF694+BQ694,AX694+BI694+BT694))</f>
        <v>0</v>
      </c>
      <c r="AE694" s="14">
        <f>IF((J694*Dane!$C$9)-AC694&lt;0,0,(J694*Dane!$C$9)-AC694)</f>
        <v>0</v>
      </c>
      <c r="AF694" s="61">
        <f>IF((K694*Dane!$C$9)-AD694&lt;0,0,(K694*Dane!$C$9)-AD694)</f>
        <v>0</v>
      </c>
      <c r="AG694" s="93"/>
      <c r="AH694" s="84">
        <f>IF(Dane!$E$3=1,AP694,IF(Dane!$E$3=2,AT694,AW694))</f>
        <v>0</v>
      </c>
      <c r="AI694" s="84">
        <f>IF(Dane!$E$3=1,AQ694,IF(Dane!$E$3=2,AU694,AX694))</f>
        <v>0</v>
      </c>
      <c r="AJ694" s="84">
        <f>IF(Dane!$E$3=1,BA694,IF(Dane!$E$3=2,BE694,BH694))</f>
        <v>0</v>
      </c>
      <c r="AK694" s="84">
        <f>IF(Dane!$E$3=1,BB694,IF(Dane!$E$3=2,BF694,BI694))</f>
        <v>0</v>
      </c>
      <c r="AL694" s="84">
        <f>IF(Dane!$E$3=1,BL694,IF(Dane!$E$3=2,BP694,BS694))</f>
        <v>0</v>
      </c>
      <c r="AM694" s="84">
        <f>IF(Dane!$E$3=1,BM694,IF(Dane!$E$3=2,BQ694,BT694))</f>
        <v>0</v>
      </c>
      <c r="AN694" s="39">
        <f>IF(Dane!$C$9="",0,IFERROR(J694/R694,0))</f>
        <v>0</v>
      </c>
      <c r="AO694" s="39">
        <f>IF(Dane!$C$9="",0,IFERROR(ROUND(J694-ROUND(J694*0.0976,2)-ROUND(J694*0.015,2)-ROUND(J694*0.0245,2),2)/R694,0))</f>
        <v>0</v>
      </c>
      <c r="AP694" s="39">
        <f t="shared" si="159"/>
        <v>0</v>
      </c>
      <c r="AQ694" s="39">
        <f t="shared" si="160"/>
        <v>0</v>
      </c>
      <c r="AR694" s="39">
        <f t="shared" si="156"/>
        <v>0</v>
      </c>
      <c r="AS694" s="39">
        <f>IF(Dane!$C$9="",0,IFERROR(AR694/R694,0))</f>
        <v>0</v>
      </c>
      <c r="AT694" s="39">
        <f t="shared" si="161"/>
        <v>0</v>
      </c>
      <c r="AU694" s="39">
        <v>0</v>
      </c>
      <c r="AV694" s="39">
        <f t="shared" si="162"/>
        <v>0</v>
      </c>
      <c r="AW694" s="39">
        <f>IF(Dane!$C$9="",0,IF(ROUND((N694+O694)*AV694,2)&gt;$AN$1,$AN$1,ROUND((N694+O694)*AV694,2)))</f>
        <v>0</v>
      </c>
      <c r="AX694" s="39">
        <v>0</v>
      </c>
      <c r="AY694" s="39">
        <f>IF(Dane!$C$9=2,IFERROR(J694/W694,0),IF(Dane!$C$9=3,IFERROR(J694/W694,0),0))</f>
        <v>0</v>
      </c>
      <c r="AZ694" s="39">
        <f>IF(Dane!$C$9=2,IFERROR(ROUND(J694-ROUND(J694*0.0976,2)-ROUND(J694*0.015,2)-ROUND(J694*0.0245,2),2)/W694,0),IF(Dane!$C$9=3,IFERROR(ROUND(J694-ROUND(J694*0.0976,2)-ROUND(J694*0.015,2)-ROUND(J694*0.0245,2),2)/W694,0),0))</f>
        <v>0</v>
      </c>
      <c r="BA694" s="39">
        <f t="shared" si="163"/>
        <v>0</v>
      </c>
      <c r="BB694" s="39">
        <f t="shared" si="164"/>
        <v>0</v>
      </c>
      <c r="BC694" s="39">
        <f t="shared" si="157"/>
        <v>0</v>
      </c>
      <c r="BD694" s="39">
        <f>IF(Dane!$C$9=2,IFERROR(BC694/W694,0),IF(Dane!$C$9=3,IFERROR(BC694/W694,0),0))</f>
        <v>0</v>
      </c>
      <c r="BE694" s="39">
        <f t="shared" si="165"/>
        <v>0</v>
      </c>
      <c r="BF694" s="39">
        <v>0</v>
      </c>
      <c r="BG694" s="39">
        <f t="shared" si="166"/>
        <v>0</v>
      </c>
      <c r="BH694" s="39">
        <f>IF(Dane!$C$9=2,IF(ROUND((S694+T694)*BG694,2)&gt;$AN$1,$AN$1,ROUND((S694+T694)*BG694,2)),IF(Dane!$C$9=3,IF(ROUND((S694+T694)*BG694,2)&gt;$AN$1,$AN$1,ROUND((S694+T694)*BG694,2)),0))</f>
        <v>0</v>
      </c>
      <c r="BI694" s="39">
        <v>0</v>
      </c>
      <c r="BJ694" s="39">
        <f>IF(Dane!$C$9=3,IFERROR(J694/AB694,0),0)</f>
        <v>0</v>
      </c>
      <c r="BK694" s="39">
        <f>IF(Dane!$C$9=3,IFERROR(ROUND(J694-ROUND(J694*0.0976,2)-ROUND(J694*0.015,2)-ROUND(J694*0.0245,2),2)/AB694,0),0)</f>
        <v>0</v>
      </c>
      <c r="BL694" s="39">
        <f t="shared" si="167"/>
        <v>0</v>
      </c>
      <c r="BM694" s="39">
        <f t="shared" si="168"/>
        <v>0</v>
      </c>
      <c r="BN694" s="39">
        <f t="shared" si="158"/>
        <v>0</v>
      </c>
      <c r="BO694" s="39">
        <f>IF(Dane!$C$9=3,IFERROR(BN694/AB694,0),0)</f>
        <v>0</v>
      </c>
      <c r="BP694" s="39">
        <f t="shared" si="169"/>
        <v>0</v>
      </c>
      <c r="BQ694" s="39">
        <v>0</v>
      </c>
      <c r="BR694" s="39">
        <f t="shared" si="170"/>
        <v>0</v>
      </c>
      <c r="BS694" s="39">
        <f>IF(Dane!$C$9=3,IF(ROUND((X694+Y694)*BR694,2)&gt;$AN$1,$AN$1,ROUND((X694+Y694)*BR694,2)),0)</f>
        <v>0</v>
      </c>
      <c r="BT694" s="39">
        <v>0</v>
      </c>
    </row>
    <row r="695" spans="1:72">
      <c r="A695" s="87">
        <v>686</v>
      </c>
      <c r="B695" s="1"/>
      <c r="C695" s="1"/>
      <c r="D695" s="2"/>
      <c r="E695" s="3"/>
      <c r="F695" s="4"/>
      <c r="G695" s="5"/>
      <c r="H695" s="5"/>
      <c r="I695" s="6"/>
      <c r="J695" s="5"/>
      <c r="K695" s="5"/>
      <c r="L695" s="5"/>
      <c r="M695" s="55"/>
      <c r="N695" s="8"/>
      <c r="O695" s="105"/>
      <c r="P695" s="5"/>
      <c r="Q695" s="5"/>
      <c r="R695" s="105">
        <f>Dane!$C$10</f>
        <v>0</v>
      </c>
      <c r="S695" s="8"/>
      <c r="T695" s="105"/>
      <c r="U695" s="5"/>
      <c r="V695" s="5"/>
      <c r="W695" s="107">
        <f>Dane!$C$11</f>
        <v>0</v>
      </c>
      <c r="X695" s="8"/>
      <c r="Y695" s="105"/>
      <c r="Z695" s="5"/>
      <c r="AA695" s="5"/>
      <c r="AB695" s="110">
        <f>Dane!$C$12</f>
        <v>0</v>
      </c>
      <c r="AC695" s="108">
        <f>IF(Dane!$E$3=1,AP695+BA695+BL695,IF(Dane!$E$3=2,AT695+BE695+BP695,AW695+BH695+BS695))</f>
        <v>0</v>
      </c>
      <c r="AD695" s="14">
        <f>IF(Dane!$E$3=1,AQ695+BB695+BM695,IF(Dane!$E$3=2,AU695+BF695+BQ695,AX695+BI695+BT695))</f>
        <v>0</v>
      </c>
      <c r="AE695" s="14">
        <f>IF((J695*Dane!$C$9)-AC695&lt;0,0,(J695*Dane!$C$9)-AC695)</f>
        <v>0</v>
      </c>
      <c r="AF695" s="61">
        <f>IF((K695*Dane!$C$9)-AD695&lt;0,0,(K695*Dane!$C$9)-AD695)</f>
        <v>0</v>
      </c>
      <c r="AG695" s="93"/>
      <c r="AH695" s="84">
        <f>IF(Dane!$E$3=1,AP695,IF(Dane!$E$3=2,AT695,AW695))</f>
        <v>0</v>
      </c>
      <c r="AI695" s="84">
        <f>IF(Dane!$E$3=1,AQ695,IF(Dane!$E$3=2,AU695,AX695))</f>
        <v>0</v>
      </c>
      <c r="AJ695" s="84">
        <f>IF(Dane!$E$3=1,BA695,IF(Dane!$E$3=2,BE695,BH695))</f>
        <v>0</v>
      </c>
      <c r="AK695" s="84">
        <f>IF(Dane!$E$3=1,BB695,IF(Dane!$E$3=2,BF695,BI695))</f>
        <v>0</v>
      </c>
      <c r="AL695" s="84">
        <f>IF(Dane!$E$3=1,BL695,IF(Dane!$E$3=2,BP695,BS695))</f>
        <v>0</v>
      </c>
      <c r="AM695" s="84">
        <f>IF(Dane!$E$3=1,BM695,IF(Dane!$E$3=2,BQ695,BT695))</f>
        <v>0</v>
      </c>
      <c r="AN695" s="39">
        <f>IF(Dane!$C$9="",0,IFERROR(J695/R695,0))</f>
        <v>0</v>
      </c>
      <c r="AO695" s="39">
        <f>IF(Dane!$C$9="",0,IFERROR(ROUND(J695-ROUND(J695*0.0976,2)-ROUND(J695*0.015,2)-ROUND(J695*0.0245,2),2)/R695,0))</f>
        <v>0</v>
      </c>
      <c r="AP695" s="39">
        <f t="shared" si="159"/>
        <v>0</v>
      </c>
      <c r="AQ695" s="39">
        <f t="shared" si="160"/>
        <v>0</v>
      </c>
      <c r="AR695" s="39">
        <f t="shared" si="156"/>
        <v>0</v>
      </c>
      <c r="AS695" s="39">
        <f>IF(Dane!$C$9="",0,IFERROR(AR695/R695,0))</f>
        <v>0</v>
      </c>
      <c r="AT695" s="39">
        <f t="shared" si="161"/>
        <v>0</v>
      </c>
      <c r="AU695" s="39">
        <v>0</v>
      </c>
      <c r="AV695" s="39">
        <f t="shared" si="162"/>
        <v>0</v>
      </c>
      <c r="AW695" s="39">
        <f>IF(Dane!$C$9="",0,IF(ROUND((N695+O695)*AV695,2)&gt;$AN$1,$AN$1,ROUND((N695+O695)*AV695,2)))</f>
        <v>0</v>
      </c>
      <c r="AX695" s="39">
        <v>0</v>
      </c>
      <c r="AY695" s="39">
        <f>IF(Dane!$C$9=2,IFERROR(J695/W695,0),IF(Dane!$C$9=3,IFERROR(J695/W695,0),0))</f>
        <v>0</v>
      </c>
      <c r="AZ695" s="39">
        <f>IF(Dane!$C$9=2,IFERROR(ROUND(J695-ROUND(J695*0.0976,2)-ROUND(J695*0.015,2)-ROUND(J695*0.0245,2),2)/W695,0),IF(Dane!$C$9=3,IFERROR(ROUND(J695-ROUND(J695*0.0976,2)-ROUND(J695*0.015,2)-ROUND(J695*0.0245,2),2)/W695,0),0))</f>
        <v>0</v>
      </c>
      <c r="BA695" s="39">
        <f t="shared" si="163"/>
        <v>0</v>
      </c>
      <c r="BB695" s="39">
        <f t="shared" si="164"/>
        <v>0</v>
      </c>
      <c r="BC695" s="39">
        <f t="shared" si="157"/>
        <v>0</v>
      </c>
      <c r="BD695" s="39">
        <f>IF(Dane!$C$9=2,IFERROR(BC695/W695,0),IF(Dane!$C$9=3,IFERROR(BC695/W695,0),0))</f>
        <v>0</v>
      </c>
      <c r="BE695" s="39">
        <f t="shared" si="165"/>
        <v>0</v>
      </c>
      <c r="BF695" s="39">
        <v>0</v>
      </c>
      <c r="BG695" s="39">
        <f t="shared" si="166"/>
        <v>0</v>
      </c>
      <c r="BH695" s="39">
        <f>IF(Dane!$C$9=2,IF(ROUND((S695+T695)*BG695,2)&gt;$AN$1,$AN$1,ROUND((S695+T695)*BG695,2)),IF(Dane!$C$9=3,IF(ROUND((S695+T695)*BG695,2)&gt;$AN$1,$AN$1,ROUND((S695+T695)*BG695,2)),0))</f>
        <v>0</v>
      </c>
      <c r="BI695" s="39">
        <v>0</v>
      </c>
      <c r="BJ695" s="39">
        <f>IF(Dane!$C$9=3,IFERROR(J695/AB695,0),0)</f>
        <v>0</v>
      </c>
      <c r="BK695" s="39">
        <f>IF(Dane!$C$9=3,IFERROR(ROUND(J695-ROUND(J695*0.0976,2)-ROUND(J695*0.015,2)-ROUND(J695*0.0245,2),2)/AB695,0),0)</f>
        <v>0</v>
      </c>
      <c r="BL695" s="39">
        <f t="shared" si="167"/>
        <v>0</v>
      </c>
      <c r="BM695" s="39">
        <f t="shared" si="168"/>
        <v>0</v>
      </c>
      <c r="BN695" s="39">
        <f t="shared" si="158"/>
        <v>0</v>
      </c>
      <c r="BO695" s="39">
        <f>IF(Dane!$C$9=3,IFERROR(BN695/AB695,0),0)</f>
        <v>0</v>
      </c>
      <c r="BP695" s="39">
        <f t="shared" si="169"/>
        <v>0</v>
      </c>
      <c r="BQ695" s="39">
        <v>0</v>
      </c>
      <c r="BR695" s="39">
        <f t="shared" si="170"/>
        <v>0</v>
      </c>
      <c r="BS695" s="39">
        <f>IF(Dane!$C$9=3,IF(ROUND((X695+Y695)*BR695,2)&gt;$AN$1,$AN$1,ROUND((X695+Y695)*BR695,2)),0)</f>
        <v>0</v>
      </c>
      <c r="BT695" s="39">
        <v>0</v>
      </c>
    </row>
    <row r="696" spans="1:72">
      <c r="A696" s="87">
        <v>687</v>
      </c>
      <c r="B696" s="1"/>
      <c r="C696" s="1"/>
      <c r="D696" s="2"/>
      <c r="E696" s="3"/>
      <c r="F696" s="4"/>
      <c r="G696" s="5"/>
      <c r="H696" s="5"/>
      <c r="I696" s="6"/>
      <c r="J696" s="5"/>
      <c r="K696" s="5"/>
      <c r="L696" s="5"/>
      <c r="M696" s="55"/>
      <c r="N696" s="8"/>
      <c r="O696" s="105"/>
      <c r="P696" s="5"/>
      <c r="Q696" s="5"/>
      <c r="R696" s="105">
        <f>Dane!$C$10</f>
        <v>0</v>
      </c>
      <c r="S696" s="8"/>
      <c r="T696" s="105"/>
      <c r="U696" s="5"/>
      <c r="V696" s="5"/>
      <c r="W696" s="107">
        <f>Dane!$C$11</f>
        <v>0</v>
      </c>
      <c r="X696" s="8"/>
      <c r="Y696" s="105"/>
      <c r="Z696" s="5"/>
      <c r="AA696" s="5"/>
      <c r="AB696" s="110">
        <f>Dane!$C$12</f>
        <v>0</v>
      </c>
      <c r="AC696" s="108">
        <f>IF(Dane!$E$3=1,AP696+BA696+BL696,IF(Dane!$E$3=2,AT696+BE696+BP696,AW696+BH696+BS696))</f>
        <v>0</v>
      </c>
      <c r="AD696" s="14">
        <f>IF(Dane!$E$3=1,AQ696+BB696+BM696,IF(Dane!$E$3=2,AU696+BF696+BQ696,AX696+BI696+BT696))</f>
        <v>0</v>
      </c>
      <c r="AE696" s="14">
        <f>IF((J696*Dane!$C$9)-AC696&lt;0,0,(J696*Dane!$C$9)-AC696)</f>
        <v>0</v>
      </c>
      <c r="AF696" s="61">
        <f>IF((K696*Dane!$C$9)-AD696&lt;0,0,(K696*Dane!$C$9)-AD696)</f>
        <v>0</v>
      </c>
      <c r="AG696" s="93"/>
      <c r="AH696" s="84">
        <f>IF(Dane!$E$3=1,AP696,IF(Dane!$E$3=2,AT696,AW696))</f>
        <v>0</v>
      </c>
      <c r="AI696" s="84">
        <f>IF(Dane!$E$3=1,AQ696,IF(Dane!$E$3=2,AU696,AX696))</f>
        <v>0</v>
      </c>
      <c r="AJ696" s="84">
        <f>IF(Dane!$E$3=1,BA696,IF(Dane!$E$3=2,BE696,BH696))</f>
        <v>0</v>
      </c>
      <c r="AK696" s="84">
        <f>IF(Dane!$E$3=1,BB696,IF(Dane!$E$3=2,BF696,BI696))</f>
        <v>0</v>
      </c>
      <c r="AL696" s="84">
        <f>IF(Dane!$E$3=1,BL696,IF(Dane!$E$3=2,BP696,BS696))</f>
        <v>0</v>
      </c>
      <c r="AM696" s="84">
        <f>IF(Dane!$E$3=1,BM696,IF(Dane!$E$3=2,BQ696,BT696))</f>
        <v>0</v>
      </c>
      <c r="AN696" s="39">
        <f>IF(Dane!$C$9="",0,IFERROR(J696/R696,0))</f>
        <v>0</v>
      </c>
      <c r="AO696" s="39">
        <f>IF(Dane!$C$9="",0,IFERROR(ROUND(J696-ROUND(J696*0.0976,2)-ROUND(J696*0.015,2)-ROUND(J696*0.0245,2),2)/R696,0))</f>
        <v>0</v>
      </c>
      <c r="AP696" s="39">
        <f t="shared" si="159"/>
        <v>0</v>
      </c>
      <c r="AQ696" s="39">
        <f t="shared" si="160"/>
        <v>0</v>
      </c>
      <c r="AR696" s="39">
        <f t="shared" si="156"/>
        <v>0</v>
      </c>
      <c r="AS696" s="39">
        <f>IF(Dane!$C$9="",0,IFERROR(AR696/R696,0))</f>
        <v>0</v>
      </c>
      <c r="AT696" s="39">
        <f t="shared" si="161"/>
        <v>0</v>
      </c>
      <c r="AU696" s="39">
        <v>0</v>
      </c>
      <c r="AV696" s="39">
        <f t="shared" si="162"/>
        <v>0</v>
      </c>
      <c r="AW696" s="39">
        <f>IF(Dane!$C$9="",0,IF(ROUND((N696+O696)*AV696,2)&gt;$AN$1,$AN$1,ROUND((N696+O696)*AV696,2)))</f>
        <v>0</v>
      </c>
      <c r="AX696" s="39">
        <v>0</v>
      </c>
      <c r="AY696" s="39">
        <f>IF(Dane!$C$9=2,IFERROR(J696/W696,0),IF(Dane!$C$9=3,IFERROR(J696/W696,0),0))</f>
        <v>0</v>
      </c>
      <c r="AZ696" s="39">
        <f>IF(Dane!$C$9=2,IFERROR(ROUND(J696-ROUND(J696*0.0976,2)-ROUND(J696*0.015,2)-ROUND(J696*0.0245,2),2)/W696,0),IF(Dane!$C$9=3,IFERROR(ROUND(J696-ROUND(J696*0.0976,2)-ROUND(J696*0.015,2)-ROUND(J696*0.0245,2),2)/W696,0),0))</f>
        <v>0</v>
      </c>
      <c r="BA696" s="39">
        <f t="shared" si="163"/>
        <v>0</v>
      </c>
      <c r="BB696" s="39">
        <f t="shared" si="164"/>
        <v>0</v>
      </c>
      <c r="BC696" s="39">
        <f t="shared" si="157"/>
        <v>0</v>
      </c>
      <c r="BD696" s="39">
        <f>IF(Dane!$C$9=2,IFERROR(BC696/W696,0),IF(Dane!$C$9=3,IFERROR(BC696/W696,0),0))</f>
        <v>0</v>
      </c>
      <c r="BE696" s="39">
        <f t="shared" si="165"/>
        <v>0</v>
      </c>
      <c r="BF696" s="39">
        <v>0</v>
      </c>
      <c r="BG696" s="39">
        <f t="shared" si="166"/>
        <v>0</v>
      </c>
      <c r="BH696" s="39">
        <f>IF(Dane!$C$9=2,IF(ROUND((S696+T696)*BG696,2)&gt;$AN$1,$AN$1,ROUND((S696+T696)*BG696,2)),IF(Dane!$C$9=3,IF(ROUND((S696+T696)*BG696,2)&gt;$AN$1,$AN$1,ROUND((S696+T696)*BG696,2)),0))</f>
        <v>0</v>
      </c>
      <c r="BI696" s="39">
        <v>0</v>
      </c>
      <c r="BJ696" s="39">
        <f>IF(Dane!$C$9=3,IFERROR(J696/AB696,0),0)</f>
        <v>0</v>
      </c>
      <c r="BK696" s="39">
        <f>IF(Dane!$C$9=3,IFERROR(ROUND(J696-ROUND(J696*0.0976,2)-ROUND(J696*0.015,2)-ROUND(J696*0.0245,2),2)/AB696,0),0)</f>
        <v>0</v>
      </c>
      <c r="BL696" s="39">
        <f t="shared" si="167"/>
        <v>0</v>
      </c>
      <c r="BM696" s="39">
        <f t="shared" si="168"/>
        <v>0</v>
      </c>
      <c r="BN696" s="39">
        <f t="shared" si="158"/>
        <v>0</v>
      </c>
      <c r="BO696" s="39">
        <f>IF(Dane!$C$9=3,IFERROR(BN696/AB696,0),0)</f>
        <v>0</v>
      </c>
      <c r="BP696" s="39">
        <f t="shared" si="169"/>
        <v>0</v>
      </c>
      <c r="BQ696" s="39">
        <v>0</v>
      </c>
      <c r="BR696" s="39">
        <f t="shared" si="170"/>
        <v>0</v>
      </c>
      <c r="BS696" s="39">
        <f>IF(Dane!$C$9=3,IF(ROUND((X696+Y696)*BR696,2)&gt;$AN$1,$AN$1,ROUND((X696+Y696)*BR696,2)),0)</f>
        <v>0</v>
      </c>
      <c r="BT696" s="39">
        <v>0</v>
      </c>
    </row>
    <row r="697" spans="1:72">
      <c r="A697" s="87">
        <v>688</v>
      </c>
      <c r="B697" s="1"/>
      <c r="C697" s="1"/>
      <c r="D697" s="2"/>
      <c r="E697" s="3"/>
      <c r="F697" s="4"/>
      <c r="G697" s="5"/>
      <c r="H697" s="5"/>
      <c r="I697" s="6"/>
      <c r="J697" s="5"/>
      <c r="K697" s="5"/>
      <c r="L697" s="5"/>
      <c r="M697" s="55"/>
      <c r="N697" s="8"/>
      <c r="O697" s="105"/>
      <c r="P697" s="5"/>
      <c r="Q697" s="5"/>
      <c r="R697" s="105">
        <f>Dane!$C$10</f>
        <v>0</v>
      </c>
      <c r="S697" s="8"/>
      <c r="T697" s="105"/>
      <c r="U697" s="5"/>
      <c r="V697" s="5"/>
      <c r="W697" s="107">
        <f>Dane!$C$11</f>
        <v>0</v>
      </c>
      <c r="X697" s="8"/>
      <c r="Y697" s="105"/>
      <c r="Z697" s="5"/>
      <c r="AA697" s="5"/>
      <c r="AB697" s="110">
        <f>Dane!$C$12</f>
        <v>0</v>
      </c>
      <c r="AC697" s="108">
        <f>IF(Dane!$E$3=1,AP697+BA697+BL697,IF(Dane!$E$3=2,AT697+BE697+BP697,AW697+BH697+BS697))</f>
        <v>0</v>
      </c>
      <c r="AD697" s="14">
        <f>IF(Dane!$E$3=1,AQ697+BB697+BM697,IF(Dane!$E$3=2,AU697+BF697+BQ697,AX697+BI697+BT697))</f>
        <v>0</v>
      </c>
      <c r="AE697" s="14">
        <f>IF((J697*Dane!$C$9)-AC697&lt;0,0,(J697*Dane!$C$9)-AC697)</f>
        <v>0</v>
      </c>
      <c r="AF697" s="61">
        <f>IF((K697*Dane!$C$9)-AD697&lt;0,0,(K697*Dane!$C$9)-AD697)</f>
        <v>0</v>
      </c>
      <c r="AG697" s="93"/>
      <c r="AH697" s="84">
        <f>IF(Dane!$E$3=1,AP697,IF(Dane!$E$3=2,AT697,AW697))</f>
        <v>0</v>
      </c>
      <c r="AI697" s="84">
        <f>IF(Dane!$E$3=1,AQ697,IF(Dane!$E$3=2,AU697,AX697))</f>
        <v>0</v>
      </c>
      <c r="AJ697" s="84">
        <f>IF(Dane!$E$3=1,BA697,IF(Dane!$E$3=2,BE697,BH697))</f>
        <v>0</v>
      </c>
      <c r="AK697" s="84">
        <f>IF(Dane!$E$3=1,BB697,IF(Dane!$E$3=2,BF697,BI697))</f>
        <v>0</v>
      </c>
      <c r="AL697" s="84">
        <f>IF(Dane!$E$3=1,BL697,IF(Dane!$E$3=2,BP697,BS697))</f>
        <v>0</v>
      </c>
      <c r="AM697" s="84">
        <f>IF(Dane!$E$3=1,BM697,IF(Dane!$E$3=2,BQ697,BT697))</f>
        <v>0</v>
      </c>
      <c r="AN697" s="39">
        <f>IF(Dane!$C$9="",0,IFERROR(J697/R697,0))</f>
        <v>0</v>
      </c>
      <c r="AO697" s="39">
        <f>IF(Dane!$C$9="",0,IFERROR(ROUND(J697-ROUND(J697*0.0976,2)-ROUND(J697*0.015,2)-ROUND(J697*0.0245,2),2)/R697,0))</f>
        <v>0</v>
      </c>
      <c r="AP697" s="39">
        <f t="shared" si="159"/>
        <v>0</v>
      </c>
      <c r="AQ697" s="39">
        <f t="shared" si="160"/>
        <v>0</v>
      </c>
      <c r="AR697" s="39">
        <f t="shared" si="156"/>
        <v>0</v>
      </c>
      <c r="AS697" s="39">
        <f>IF(Dane!$C$9="",0,IFERROR(AR697/R697,0))</f>
        <v>0</v>
      </c>
      <c r="AT697" s="39">
        <f t="shared" si="161"/>
        <v>0</v>
      </c>
      <c r="AU697" s="39">
        <v>0</v>
      </c>
      <c r="AV697" s="39">
        <f t="shared" si="162"/>
        <v>0</v>
      </c>
      <c r="AW697" s="39">
        <f>IF(Dane!$C$9="",0,IF(ROUND((N697+O697)*AV697,2)&gt;$AN$1,$AN$1,ROUND((N697+O697)*AV697,2)))</f>
        <v>0</v>
      </c>
      <c r="AX697" s="39">
        <v>0</v>
      </c>
      <c r="AY697" s="39">
        <f>IF(Dane!$C$9=2,IFERROR(J697/W697,0),IF(Dane!$C$9=3,IFERROR(J697/W697,0),0))</f>
        <v>0</v>
      </c>
      <c r="AZ697" s="39">
        <f>IF(Dane!$C$9=2,IFERROR(ROUND(J697-ROUND(J697*0.0976,2)-ROUND(J697*0.015,2)-ROUND(J697*0.0245,2),2)/W697,0),IF(Dane!$C$9=3,IFERROR(ROUND(J697-ROUND(J697*0.0976,2)-ROUND(J697*0.015,2)-ROUND(J697*0.0245,2),2)/W697,0),0))</f>
        <v>0</v>
      </c>
      <c r="BA697" s="39">
        <f t="shared" si="163"/>
        <v>0</v>
      </c>
      <c r="BB697" s="39">
        <f t="shared" si="164"/>
        <v>0</v>
      </c>
      <c r="BC697" s="39">
        <f t="shared" si="157"/>
        <v>0</v>
      </c>
      <c r="BD697" s="39">
        <f>IF(Dane!$C$9=2,IFERROR(BC697/W697,0),IF(Dane!$C$9=3,IFERROR(BC697/W697,0),0))</f>
        <v>0</v>
      </c>
      <c r="BE697" s="39">
        <f t="shared" si="165"/>
        <v>0</v>
      </c>
      <c r="BF697" s="39">
        <v>0</v>
      </c>
      <c r="BG697" s="39">
        <f t="shared" si="166"/>
        <v>0</v>
      </c>
      <c r="BH697" s="39">
        <f>IF(Dane!$C$9=2,IF(ROUND((S697+T697)*BG697,2)&gt;$AN$1,$AN$1,ROUND((S697+T697)*BG697,2)),IF(Dane!$C$9=3,IF(ROUND((S697+T697)*BG697,2)&gt;$AN$1,$AN$1,ROUND((S697+T697)*BG697,2)),0))</f>
        <v>0</v>
      </c>
      <c r="BI697" s="39">
        <v>0</v>
      </c>
      <c r="BJ697" s="39">
        <f>IF(Dane!$C$9=3,IFERROR(J697/AB697,0),0)</f>
        <v>0</v>
      </c>
      <c r="BK697" s="39">
        <f>IF(Dane!$C$9=3,IFERROR(ROUND(J697-ROUND(J697*0.0976,2)-ROUND(J697*0.015,2)-ROUND(J697*0.0245,2),2)/AB697,0),0)</f>
        <v>0</v>
      </c>
      <c r="BL697" s="39">
        <f t="shared" si="167"/>
        <v>0</v>
      </c>
      <c r="BM697" s="39">
        <f t="shared" si="168"/>
        <v>0</v>
      </c>
      <c r="BN697" s="39">
        <f t="shared" si="158"/>
        <v>0</v>
      </c>
      <c r="BO697" s="39">
        <f>IF(Dane!$C$9=3,IFERROR(BN697/AB697,0),0)</f>
        <v>0</v>
      </c>
      <c r="BP697" s="39">
        <f t="shared" si="169"/>
        <v>0</v>
      </c>
      <c r="BQ697" s="39">
        <v>0</v>
      </c>
      <c r="BR697" s="39">
        <f t="shared" si="170"/>
        <v>0</v>
      </c>
      <c r="BS697" s="39">
        <f>IF(Dane!$C$9=3,IF(ROUND((X697+Y697)*BR697,2)&gt;$AN$1,$AN$1,ROUND((X697+Y697)*BR697,2)),0)</f>
        <v>0</v>
      </c>
      <c r="BT697" s="39">
        <v>0</v>
      </c>
    </row>
    <row r="698" spans="1:72">
      <c r="A698" s="87">
        <v>689</v>
      </c>
      <c r="B698" s="1"/>
      <c r="C698" s="1"/>
      <c r="D698" s="2"/>
      <c r="E698" s="3"/>
      <c r="F698" s="4"/>
      <c r="G698" s="5"/>
      <c r="H698" s="5"/>
      <c r="I698" s="6"/>
      <c r="J698" s="5"/>
      <c r="K698" s="5"/>
      <c r="L698" s="5"/>
      <c r="M698" s="55"/>
      <c r="N698" s="8"/>
      <c r="O698" s="105"/>
      <c r="P698" s="5"/>
      <c r="Q698" s="5"/>
      <c r="R698" s="105">
        <f>Dane!$C$10</f>
        <v>0</v>
      </c>
      <c r="S698" s="8"/>
      <c r="T698" s="105"/>
      <c r="U698" s="5"/>
      <c r="V698" s="5"/>
      <c r="W698" s="107">
        <f>Dane!$C$11</f>
        <v>0</v>
      </c>
      <c r="X698" s="8"/>
      <c r="Y698" s="105"/>
      <c r="Z698" s="5"/>
      <c r="AA698" s="5"/>
      <c r="AB698" s="110">
        <f>Dane!$C$12</f>
        <v>0</v>
      </c>
      <c r="AC698" s="108">
        <f>IF(Dane!$E$3=1,AP698+BA698+BL698,IF(Dane!$E$3=2,AT698+BE698+BP698,AW698+BH698+BS698))</f>
        <v>0</v>
      </c>
      <c r="AD698" s="14">
        <f>IF(Dane!$E$3=1,AQ698+BB698+BM698,IF(Dane!$E$3=2,AU698+BF698+BQ698,AX698+BI698+BT698))</f>
        <v>0</v>
      </c>
      <c r="AE698" s="14">
        <f>IF((J698*Dane!$C$9)-AC698&lt;0,0,(J698*Dane!$C$9)-AC698)</f>
        <v>0</v>
      </c>
      <c r="AF698" s="61">
        <f>IF((K698*Dane!$C$9)-AD698&lt;0,0,(K698*Dane!$C$9)-AD698)</f>
        <v>0</v>
      </c>
      <c r="AG698" s="93"/>
      <c r="AH698" s="84">
        <f>IF(Dane!$E$3=1,AP698,IF(Dane!$E$3=2,AT698,AW698))</f>
        <v>0</v>
      </c>
      <c r="AI698" s="84">
        <f>IF(Dane!$E$3=1,AQ698,IF(Dane!$E$3=2,AU698,AX698))</f>
        <v>0</v>
      </c>
      <c r="AJ698" s="84">
        <f>IF(Dane!$E$3=1,BA698,IF(Dane!$E$3=2,BE698,BH698))</f>
        <v>0</v>
      </c>
      <c r="AK698" s="84">
        <f>IF(Dane!$E$3=1,BB698,IF(Dane!$E$3=2,BF698,BI698))</f>
        <v>0</v>
      </c>
      <c r="AL698" s="84">
        <f>IF(Dane!$E$3=1,BL698,IF(Dane!$E$3=2,BP698,BS698))</f>
        <v>0</v>
      </c>
      <c r="AM698" s="84">
        <f>IF(Dane!$E$3=1,BM698,IF(Dane!$E$3=2,BQ698,BT698))</f>
        <v>0</v>
      </c>
      <c r="AN698" s="39">
        <f>IF(Dane!$C$9="",0,IFERROR(J698/R698,0))</f>
        <v>0</v>
      </c>
      <c r="AO698" s="39">
        <f>IF(Dane!$C$9="",0,IFERROR(ROUND(J698-ROUND(J698*0.0976,2)-ROUND(J698*0.015,2)-ROUND(J698*0.0245,2),2)/R698,0))</f>
        <v>0</v>
      </c>
      <c r="AP698" s="39">
        <f t="shared" si="159"/>
        <v>0</v>
      </c>
      <c r="AQ698" s="39">
        <f t="shared" si="160"/>
        <v>0</v>
      </c>
      <c r="AR698" s="39">
        <f t="shared" si="156"/>
        <v>0</v>
      </c>
      <c r="AS698" s="39">
        <f>IF(Dane!$C$9="",0,IFERROR(AR698/R698,0))</f>
        <v>0</v>
      </c>
      <c r="AT698" s="39">
        <f t="shared" si="161"/>
        <v>0</v>
      </c>
      <c r="AU698" s="39">
        <v>0</v>
      </c>
      <c r="AV698" s="39">
        <f t="shared" si="162"/>
        <v>0</v>
      </c>
      <c r="AW698" s="39">
        <f>IF(Dane!$C$9="",0,IF(ROUND((N698+O698)*AV698,2)&gt;$AN$1,$AN$1,ROUND((N698+O698)*AV698,2)))</f>
        <v>0</v>
      </c>
      <c r="AX698" s="39">
        <v>0</v>
      </c>
      <c r="AY698" s="39">
        <f>IF(Dane!$C$9=2,IFERROR(J698/W698,0),IF(Dane!$C$9=3,IFERROR(J698/W698,0),0))</f>
        <v>0</v>
      </c>
      <c r="AZ698" s="39">
        <f>IF(Dane!$C$9=2,IFERROR(ROUND(J698-ROUND(J698*0.0976,2)-ROUND(J698*0.015,2)-ROUND(J698*0.0245,2),2)/W698,0),IF(Dane!$C$9=3,IFERROR(ROUND(J698-ROUND(J698*0.0976,2)-ROUND(J698*0.015,2)-ROUND(J698*0.0245,2),2)/W698,0),0))</f>
        <v>0</v>
      </c>
      <c r="BA698" s="39">
        <f t="shared" si="163"/>
        <v>0</v>
      </c>
      <c r="BB698" s="39">
        <f t="shared" si="164"/>
        <v>0</v>
      </c>
      <c r="BC698" s="39">
        <f t="shared" si="157"/>
        <v>0</v>
      </c>
      <c r="BD698" s="39">
        <f>IF(Dane!$C$9=2,IFERROR(BC698/W698,0),IF(Dane!$C$9=3,IFERROR(BC698/W698,0),0))</f>
        <v>0</v>
      </c>
      <c r="BE698" s="39">
        <f t="shared" si="165"/>
        <v>0</v>
      </c>
      <c r="BF698" s="39">
        <v>0</v>
      </c>
      <c r="BG698" s="39">
        <f t="shared" si="166"/>
        <v>0</v>
      </c>
      <c r="BH698" s="39">
        <f>IF(Dane!$C$9=2,IF(ROUND((S698+T698)*BG698,2)&gt;$AN$1,$AN$1,ROUND((S698+T698)*BG698,2)),IF(Dane!$C$9=3,IF(ROUND((S698+T698)*BG698,2)&gt;$AN$1,$AN$1,ROUND((S698+T698)*BG698,2)),0))</f>
        <v>0</v>
      </c>
      <c r="BI698" s="39">
        <v>0</v>
      </c>
      <c r="BJ698" s="39">
        <f>IF(Dane!$C$9=3,IFERROR(J698/AB698,0),0)</f>
        <v>0</v>
      </c>
      <c r="BK698" s="39">
        <f>IF(Dane!$C$9=3,IFERROR(ROUND(J698-ROUND(J698*0.0976,2)-ROUND(J698*0.015,2)-ROUND(J698*0.0245,2),2)/AB698,0),0)</f>
        <v>0</v>
      </c>
      <c r="BL698" s="39">
        <f t="shared" si="167"/>
        <v>0</v>
      </c>
      <c r="BM698" s="39">
        <f t="shared" si="168"/>
        <v>0</v>
      </c>
      <c r="BN698" s="39">
        <f t="shared" si="158"/>
        <v>0</v>
      </c>
      <c r="BO698" s="39">
        <f>IF(Dane!$C$9=3,IFERROR(BN698/AB698,0),0)</f>
        <v>0</v>
      </c>
      <c r="BP698" s="39">
        <f t="shared" si="169"/>
        <v>0</v>
      </c>
      <c r="BQ698" s="39">
        <v>0</v>
      </c>
      <c r="BR698" s="39">
        <f t="shared" si="170"/>
        <v>0</v>
      </c>
      <c r="BS698" s="39">
        <f>IF(Dane!$C$9=3,IF(ROUND((X698+Y698)*BR698,2)&gt;$AN$1,$AN$1,ROUND((X698+Y698)*BR698,2)),0)</f>
        <v>0</v>
      </c>
      <c r="BT698" s="39">
        <v>0</v>
      </c>
    </row>
    <row r="699" spans="1:72">
      <c r="A699" s="87">
        <v>690</v>
      </c>
      <c r="B699" s="1"/>
      <c r="C699" s="1"/>
      <c r="D699" s="2"/>
      <c r="E699" s="3"/>
      <c r="F699" s="4"/>
      <c r="G699" s="5"/>
      <c r="H699" s="5"/>
      <c r="I699" s="6"/>
      <c r="J699" s="5"/>
      <c r="K699" s="5"/>
      <c r="L699" s="5"/>
      <c r="M699" s="55"/>
      <c r="N699" s="8"/>
      <c r="O699" s="105"/>
      <c r="P699" s="5"/>
      <c r="Q699" s="5"/>
      <c r="R699" s="105">
        <f>Dane!$C$10</f>
        <v>0</v>
      </c>
      <c r="S699" s="8"/>
      <c r="T699" s="105"/>
      <c r="U699" s="5"/>
      <c r="V699" s="5"/>
      <c r="W699" s="107">
        <f>Dane!$C$11</f>
        <v>0</v>
      </c>
      <c r="X699" s="8"/>
      <c r="Y699" s="105"/>
      <c r="Z699" s="5"/>
      <c r="AA699" s="5"/>
      <c r="AB699" s="110">
        <f>Dane!$C$12</f>
        <v>0</v>
      </c>
      <c r="AC699" s="108">
        <f>IF(Dane!$E$3=1,AP699+BA699+BL699,IF(Dane!$E$3=2,AT699+BE699+BP699,AW699+BH699+BS699))</f>
        <v>0</v>
      </c>
      <c r="AD699" s="14">
        <f>IF(Dane!$E$3=1,AQ699+BB699+BM699,IF(Dane!$E$3=2,AU699+BF699+BQ699,AX699+BI699+BT699))</f>
        <v>0</v>
      </c>
      <c r="AE699" s="14">
        <f>IF((J699*Dane!$C$9)-AC699&lt;0,0,(J699*Dane!$C$9)-AC699)</f>
        <v>0</v>
      </c>
      <c r="AF699" s="61">
        <f>IF((K699*Dane!$C$9)-AD699&lt;0,0,(K699*Dane!$C$9)-AD699)</f>
        <v>0</v>
      </c>
      <c r="AG699" s="93"/>
      <c r="AH699" s="84">
        <f>IF(Dane!$E$3=1,AP699,IF(Dane!$E$3=2,AT699,AW699))</f>
        <v>0</v>
      </c>
      <c r="AI699" s="84">
        <f>IF(Dane!$E$3=1,AQ699,IF(Dane!$E$3=2,AU699,AX699))</f>
        <v>0</v>
      </c>
      <c r="AJ699" s="84">
        <f>IF(Dane!$E$3=1,BA699,IF(Dane!$E$3=2,BE699,BH699))</f>
        <v>0</v>
      </c>
      <c r="AK699" s="84">
        <f>IF(Dane!$E$3=1,BB699,IF(Dane!$E$3=2,BF699,BI699))</f>
        <v>0</v>
      </c>
      <c r="AL699" s="84">
        <f>IF(Dane!$E$3=1,BL699,IF(Dane!$E$3=2,BP699,BS699))</f>
        <v>0</v>
      </c>
      <c r="AM699" s="84">
        <f>IF(Dane!$E$3=1,BM699,IF(Dane!$E$3=2,BQ699,BT699))</f>
        <v>0</v>
      </c>
      <c r="AN699" s="39">
        <f>IF(Dane!$C$9="",0,IFERROR(J699/R699,0))</f>
        <v>0</v>
      </c>
      <c r="AO699" s="39">
        <f>IF(Dane!$C$9="",0,IFERROR(ROUND(J699-ROUND(J699*0.0976,2)-ROUND(J699*0.015,2)-ROUND(J699*0.0245,2),2)/R699,0))</f>
        <v>0</v>
      </c>
      <c r="AP699" s="39">
        <f t="shared" si="159"/>
        <v>0</v>
      </c>
      <c r="AQ699" s="39">
        <f t="shared" si="160"/>
        <v>0</v>
      </c>
      <c r="AR699" s="39">
        <f t="shared" si="156"/>
        <v>0</v>
      </c>
      <c r="AS699" s="39">
        <f>IF(Dane!$C$9="",0,IFERROR(AR699/R699,0))</f>
        <v>0</v>
      </c>
      <c r="AT699" s="39">
        <f t="shared" si="161"/>
        <v>0</v>
      </c>
      <c r="AU699" s="39">
        <v>0</v>
      </c>
      <c r="AV699" s="39">
        <f t="shared" si="162"/>
        <v>0</v>
      </c>
      <c r="AW699" s="39">
        <f>IF(Dane!$C$9="",0,IF(ROUND((N699+O699)*AV699,2)&gt;$AN$1,$AN$1,ROUND((N699+O699)*AV699,2)))</f>
        <v>0</v>
      </c>
      <c r="AX699" s="39">
        <v>0</v>
      </c>
      <c r="AY699" s="39">
        <f>IF(Dane!$C$9=2,IFERROR(J699/W699,0),IF(Dane!$C$9=3,IFERROR(J699/W699,0),0))</f>
        <v>0</v>
      </c>
      <c r="AZ699" s="39">
        <f>IF(Dane!$C$9=2,IFERROR(ROUND(J699-ROUND(J699*0.0976,2)-ROUND(J699*0.015,2)-ROUND(J699*0.0245,2),2)/W699,0),IF(Dane!$C$9=3,IFERROR(ROUND(J699-ROUND(J699*0.0976,2)-ROUND(J699*0.015,2)-ROUND(J699*0.0245,2),2)/W699,0),0))</f>
        <v>0</v>
      </c>
      <c r="BA699" s="39">
        <f t="shared" si="163"/>
        <v>0</v>
      </c>
      <c r="BB699" s="39">
        <f t="shared" si="164"/>
        <v>0</v>
      </c>
      <c r="BC699" s="39">
        <f t="shared" si="157"/>
        <v>0</v>
      </c>
      <c r="BD699" s="39">
        <f>IF(Dane!$C$9=2,IFERROR(BC699/W699,0),IF(Dane!$C$9=3,IFERROR(BC699/W699,0),0))</f>
        <v>0</v>
      </c>
      <c r="BE699" s="39">
        <f t="shared" si="165"/>
        <v>0</v>
      </c>
      <c r="BF699" s="39">
        <v>0</v>
      </c>
      <c r="BG699" s="39">
        <f t="shared" si="166"/>
        <v>0</v>
      </c>
      <c r="BH699" s="39">
        <f>IF(Dane!$C$9=2,IF(ROUND((S699+T699)*BG699,2)&gt;$AN$1,$AN$1,ROUND((S699+T699)*BG699,2)),IF(Dane!$C$9=3,IF(ROUND((S699+T699)*BG699,2)&gt;$AN$1,$AN$1,ROUND((S699+T699)*BG699,2)),0))</f>
        <v>0</v>
      </c>
      <c r="BI699" s="39">
        <v>0</v>
      </c>
      <c r="BJ699" s="39">
        <f>IF(Dane!$C$9=3,IFERROR(J699/AB699,0),0)</f>
        <v>0</v>
      </c>
      <c r="BK699" s="39">
        <f>IF(Dane!$C$9=3,IFERROR(ROUND(J699-ROUND(J699*0.0976,2)-ROUND(J699*0.015,2)-ROUND(J699*0.0245,2),2)/AB699,0),0)</f>
        <v>0</v>
      </c>
      <c r="BL699" s="39">
        <f t="shared" si="167"/>
        <v>0</v>
      </c>
      <c r="BM699" s="39">
        <f t="shared" si="168"/>
        <v>0</v>
      </c>
      <c r="BN699" s="39">
        <f t="shared" si="158"/>
        <v>0</v>
      </c>
      <c r="BO699" s="39">
        <f>IF(Dane!$C$9=3,IFERROR(BN699/AB699,0),0)</f>
        <v>0</v>
      </c>
      <c r="BP699" s="39">
        <f t="shared" si="169"/>
        <v>0</v>
      </c>
      <c r="BQ699" s="39">
        <v>0</v>
      </c>
      <c r="BR699" s="39">
        <f t="shared" si="170"/>
        <v>0</v>
      </c>
      <c r="BS699" s="39">
        <f>IF(Dane!$C$9=3,IF(ROUND((X699+Y699)*BR699,2)&gt;$AN$1,$AN$1,ROUND((X699+Y699)*BR699,2)),0)</f>
        <v>0</v>
      </c>
      <c r="BT699" s="39">
        <v>0</v>
      </c>
    </row>
    <row r="700" spans="1:72">
      <c r="A700" s="87">
        <v>691</v>
      </c>
      <c r="B700" s="1"/>
      <c r="C700" s="1"/>
      <c r="D700" s="2"/>
      <c r="E700" s="3"/>
      <c r="F700" s="4"/>
      <c r="G700" s="5"/>
      <c r="H700" s="5"/>
      <c r="I700" s="6"/>
      <c r="J700" s="5"/>
      <c r="K700" s="5"/>
      <c r="L700" s="5"/>
      <c r="M700" s="55"/>
      <c r="N700" s="8"/>
      <c r="O700" s="105"/>
      <c r="P700" s="5"/>
      <c r="Q700" s="5"/>
      <c r="R700" s="105">
        <f>Dane!$C$10</f>
        <v>0</v>
      </c>
      <c r="S700" s="8"/>
      <c r="T700" s="105"/>
      <c r="U700" s="5"/>
      <c r="V700" s="5"/>
      <c r="W700" s="107">
        <f>Dane!$C$11</f>
        <v>0</v>
      </c>
      <c r="X700" s="8"/>
      <c r="Y700" s="105"/>
      <c r="Z700" s="5"/>
      <c r="AA700" s="5"/>
      <c r="AB700" s="110">
        <f>Dane!$C$12</f>
        <v>0</v>
      </c>
      <c r="AC700" s="108">
        <f>IF(Dane!$E$3=1,AP700+BA700+BL700,IF(Dane!$E$3=2,AT700+BE700+BP700,AW700+BH700+BS700))</f>
        <v>0</v>
      </c>
      <c r="AD700" s="14">
        <f>IF(Dane!$E$3=1,AQ700+BB700+BM700,IF(Dane!$E$3=2,AU700+BF700+BQ700,AX700+BI700+BT700))</f>
        <v>0</v>
      </c>
      <c r="AE700" s="14">
        <f>IF((J700*Dane!$C$9)-AC700&lt;0,0,(J700*Dane!$C$9)-AC700)</f>
        <v>0</v>
      </c>
      <c r="AF700" s="61">
        <f>IF((K700*Dane!$C$9)-AD700&lt;0,0,(K700*Dane!$C$9)-AD700)</f>
        <v>0</v>
      </c>
      <c r="AG700" s="93"/>
      <c r="AH700" s="84">
        <f>IF(Dane!$E$3=1,AP700,IF(Dane!$E$3=2,AT700,AW700))</f>
        <v>0</v>
      </c>
      <c r="AI700" s="84">
        <f>IF(Dane!$E$3=1,AQ700,IF(Dane!$E$3=2,AU700,AX700))</f>
        <v>0</v>
      </c>
      <c r="AJ700" s="84">
        <f>IF(Dane!$E$3=1,BA700,IF(Dane!$E$3=2,BE700,BH700))</f>
        <v>0</v>
      </c>
      <c r="AK700" s="84">
        <f>IF(Dane!$E$3=1,BB700,IF(Dane!$E$3=2,BF700,BI700))</f>
        <v>0</v>
      </c>
      <c r="AL700" s="84">
        <f>IF(Dane!$E$3=1,BL700,IF(Dane!$E$3=2,BP700,BS700))</f>
        <v>0</v>
      </c>
      <c r="AM700" s="84">
        <f>IF(Dane!$E$3=1,BM700,IF(Dane!$E$3=2,BQ700,BT700))</f>
        <v>0</v>
      </c>
      <c r="AN700" s="39">
        <f>IF(Dane!$C$9="",0,IFERROR(J700/R700,0))</f>
        <v>0</v>
      </c>
      <c r="AO700" s="39">
        <f>IF(Dane!$C$9="",0,IFERROR(ROUND(J700-ROUND(J700*0.0976,2)-ROUND(J700*0.015,2)-ROUND(J700*0.0245,2),2)/R700,0))</f>
        <v>0</v>
      </c>
      <c r="AP700" s="39">
        <f t="shared" si="159"/>
        <v>0</v>
      </c>
      <c r="AQ700" s="39">
        <f t="shared" si="160"/>
        <v>0</v>
      </c>
      <c r="AR700" s="39">
        <f t="shared" si="156"/>
        <v>0</v>
      </c>
      <c r="AS700" s="39">
        <f>IF(Dane!$C$9="",0,IFERROR(AR700/R700,0))</f>
        <v>0</v>
      </c>
      <c r="AT700" s="39">
        <f t="shared" si="161"/>
        <v>0</v>
      </c>
      <c r="AU700" s="39">
        <v>0</v>
      </c>
      <c r="AV700" s="39">
        <f t="shared" si="162"/>
        <v>0</v>
      </c>
      <c r="AW700" s="39">
        <f>IF(Dane!$C$9="",0,IF(ROUND((N700+O700)*AV700,2)&gt;$AN$1,$AN$1,ROUND((N700+O700)*AV700,2)))</f>
        <v>0</v>
      </c>
      <c r="AX700" s="39">
        <v>0</v>
      </c>
      <c r="AY700" s="39">
        <f>IF(Dane!$C$9=2,IFERROR(J700/W700,0),IF(Dane!$C$9=3,IFERROR(J700/W700,0),0))</f>
        <v>0</v>
      </c>
      <c r="AZ700" s="39">
        <f>IF(Dane!$C$9=2,IFERROR(ROUND(J700-ROUND(J700*0.0976,2)-ROUND(J700*0.015,2)-ROUND(J700*0.0245,2),2)/W700,0),IF(Dane!$C$9=3,IFERROR(ROUND(J700-ROUND(J700*0.0976,2)-ROUND(J700*0.015,2)-ROUND(J700*0.0245,2),2)/W700,0),0))</f>
        <v>0</v>
      </c>
      <c r="BA700" s="39">
        <f t="shared" si="163"/>
        <v>0</v>
      </c>
      <c r="BB700" s="39">
        <f t="shared" si="164"/>
        <v>0</v>
      </c>
      <c r="BC700" s="39">
        <f t="shared" si="157"/>
        <v>0</v>
      </c>
      <c r="BD700" s="39">
        <f>IF(Dane!$C$9=2,IFERROR(BC700/W700,0),IF(Dane!$C$9=3,IFERROR(BC700/W700,0),0))</f>
        <v>0</v>
      </c>
      <c r="BE700" s="39">
        <f t="shared" si="165"/>
        <v>0</v>
      </c>
      <c r="BF700" s="39">
        <v>0</v>
      </c>
      <c r="BG700" s="39">
        <f t="shared" si="166"/>
        <v>0</v>
      </c>
      <c r="BH700" s="39">
        <f>IF(Dane!$C$9=2,IF(ROUND((S700+T700)*BG700,2)&gt;$AN$1,$AN$1,ROUND((S700+T700)*BG700,2)),IF(Dane!$C$9=3,IF(ROUND((S700+T700)*BG700,2)&gt;$AN$1,$AN$1,ROUND((S700+T700)*BG700,2)),0))</f>
        <v>0</v>
      </c>
      <c r="BI700" s="39">
        <v>0</v>
      </c>
      <c r="BJ700" s="39">
        <f>IF(Dane!$C$9=3,IFERROR(J700/AB700,0),0)</f>
        <v>0</v>
      </c>
      <c r="BK700" s="39">
        <f>IF(Dane!$C$9=3,IFERROR(ROUND(J700-ROUND(J700*0.0976,2)-ROUND(J700*0.015,2)-ROUND(J700*0.0245,2),2)/AB700,0),0)</f>
        <v>0</v>
      </c>
      <c r="BL700" s="39">
        <f t="shared" si="167"/>
        <v>0</v>
      </c>
      <c r="BM700" s="39">
        <f t="shared" si="168"/>
        <v>0</v>
      </c>
      <c r="BN700" s="39">
        <f t="shared" si="158"/>
        <v>0</v>
      </c>
      <c r="BO700" s="39">
        <f>IF(Dane!$C$9=3,IFERROR(BN700/AB700,0),0)</f>
        <v>0</v>
      </c>
      <c r="BP700" s="39">
        <f t="shared" si="169"/>
        <v>0</v>
      </c>
      <c r="BQ700" s="39">
        <v>0</v>
      </c>
      <c r="BR700" s="39">
        <f t="shared" si="170"/>
        <v>0</v>
      </c>
      <c r="BS700" s="39">
        <f>IF(Dane!$C$9=3,IF(ROUND((X700+Y700)*BR700,2)&gt;$AN$1,$AN$1,ROUND((X700+Y700)*BR700,2)),0)</f>
        <v>0</v>
      </c>
      <c r="BT700" s="39">
        <v>0</v>
      </c>
    </row>
    <row r="701" spans="1:72">
      <c r="A701" s="87">
        <v>692</v>
      </c>
      <c r="B701" s="1"/>
      <c r="C701" s="1"/>
      <c r="D701" s="2"/>
      <c r="E701" s="3"/>
      <c r="F701" s="4"/>
      <c r="G701" s="5"/>
      <c r="H701" s="5"/>
      <c r="I701" s="6"/>
      <c r="J701" s="5"/>
      <c r="K701" s="5"/>
      <c r="L701" s="5"/>
      <c r="M701" s="55"/>
      <c r="N701" s="8"/>
      <c r="O701" s="105"/>
      <c r="P701" s="5"/>
      <c r="Q701" s="5"/>
      <c r="R701" s="105">
        <f>Dane!$C$10</f>
        <v>0</v>
      </c>
      <c r="S701" s="8"/>
      <c r="T701" s="105"/>
      <c r="U701" s="5"/>
      <c r="V701" s="5"/>
      <c r="W701" s="107">
        <f>Dane!$C$11</f>
        <v>0</v>
      </c>
      <c r="X701" s="8"/>
      <c r="Y701" s="105"/>
      <c r="Z701" s="5"/>
      <c r="AA701" s="5"/>
      <c r="AB701" s="110">
        <f>Dane!$C$12</f>
        <v>0</v>
      </c>
      <c r="AC701" s="108">
        <f>IF(Dane!$E$3=1,AP701+BA701+BL701,IF(Dane!$E$3=2,AT701+BE701+BP701,AW701+BH701+BS701))</f>
        <v>0</v>
      </c>
      <c r="AD701" s="14">
        <f>IF(Dane!$E$3=1,AQ701+BB701+BM701,IF(Dane!$E$3=2,AU701+BF701+BQ701,AX701+BI701+BT701))</f>
        <v>0</v>
      </c>
      <c r="AE701" s="14">
        <f>IF((J701*Dane!$C$9)-AC701&lt;0,0,(J701*Dane!$C$9)-AC701)</f>
        <v>0</v>
      </c>
      <c r="AF701" s="61">
        <f>IF((K701*Dane!$C$9)-AD701&lt;0,0,(K701*Dane!$C$9)-AD701)</f>
        <v>0</v>
      </c>
      <c r="AG701" s="93"/>
      <c r="AH701" s="84">
        <f>IF(Dane!$E$3=1,AP701,IF(Dane!$E$3=2,AT701,AW701))</f>
        <v>0</v>
      </c>
      <c r="AI701" s="84">
        <f>IF(Dane!$E$3=1,AQ701,IF(Dane!$E$3=2,AU701,AX701))</f>
        <v>0</v>
      </c>
      <c r="AJ701" s="84">
        <f>IF(Dane!$E$3=1,BA701,IF(Dane!$E$3=2,BE701,BH701))</f>
        <v>0</v>
      </c>
      <c r="AK701" s="84">
        <f>IF(Dane!$E$3=1,BB701,IF(Dane!$E$3=2,BF701,BI701))</f>
        <v>0</v>
      </c>
      <c r="AL701" s="84">
        <f>IF(Dane!$E$3=1,BL701,IF(Dane!$E$3=2,BP701,BS701))</f>
        <v>0</v>
      </c>
      <c r="AM701" s="84">
        <f>IF(Dane!$E$3=1,BM701,IF(Dane!$E$3=2,BQ701,BT701))</f>
        <v>0</v>
      </c>
      <c r="AN701" s="39">
        <f>IF(Dane!$C$9="",0,IFERROR(J701/R701,0))</f>
        <v>0</v>
      </c>
      <c r="AO701" s="39">
        <f>IF(Dane!$C$9="",0,IFERROR(ROUND(J701-ROUND(J701*0.0976,2)-ROUND(J701*0.015,2)-ROUND(J701*0.0245,2),2)/R701,0))</f>
        <v>0</v>
      </c>
      <c r="AP701" s="39">
        <f t="shared" si="159"/>
        <v>0</v>
      </c>
      <c r="AQ701" s="39">
        <f t="shared" si="160"/>
        <v>0</v>
      </c>
      <c r="AR701" s="39">
        <f t="shared" si="156"/>
        <v>0</v>
      </c>
      <c r="AS701" s="39">
        <f>IF(Dane!$C$9="",0,IFERROR(AR701/R701,0))</f>
        <v>0</v>
      </c>
      <c r="AT701" s="39">
        <f t="shared" si="161"/>
        <v>0</v>
      </c>
      <c r="AU701" s="39">
        <v>0</v>
      </c>
      <c r="AV701" s="39">
        <f t="shared" si="162"/>
        <v>0</v>
      </c>
      <c r="AW701" s="39">
        <f>IF(Dane!$C$9="",0,IF(ROUND((N701+O701)*AV701,2)&gt;$AN$1,$AN$1,ROUND((N701+O701)*AV701,2)))</f>
        <v>0</v>
      </c>
      <c r="AX701" s="39">
        <v>0</v>
      </c>
      <c r="AY701" s="39">
        <f>IF(Dane!$C$9=2,IFERROR(J701/W701,0),IF(Dane!$C$9=3,IFERROR(J701/W701,0),0))</f>
        <v>0</v>
      </c>
      <c r="AZ701" s="39">
        <f>IF(Dane!$C$9=2,IFERROR(ROUND(J701-ROUND(J701*0.0976,2)-ROUND(J701*0.015,2)-ROUND(J701*0.0245,2),2)/W701,0),IF(Dane!$C$9=3,IFERROR(ROUND(J701-ROUND(J701*0.0976,2)-ROUND(J701*0.015,2)-ROUND(J701*0.0245,2),2)/W701,0),0))</f>
        <v>0</v>
      </c>
      <c r="BA701" s="39">
        <f t="shared" si="163"/>
        <v>0</v>
      </c>
      <c r="BB701" s="39">
        <f t="shared" si="164"/>
        <v>0</v>
      </c>
      <c r="BC701" s="39">
        <f t="shared" si="157"/>
        <v>0</v>
      </c>
      <c r="BD701" s="39">
        <f>IF(Dane!$C$9=2,IFERROR(BC701/W701,0),IF(Dane!$C$9=3,IFERROR(BC701/W701,0),0))</f>
        <v>0</v>
      </c>
      <c r="BE701" s="39">
        <f t="shared" si="165"/>
        <v>0</v>
      </c>
      <c r="BF701" s="39">
        <v>0</v>
      </c>
      <c r="BG701" s="39">
        <f t="shared" si="166"/>
        <v>0</v>
      </c>
      <c r="BH701" s="39">
        <f>IF(Dane!$C$9=2,IF(ROUND((S701+T701)*BG701,2)&gt;$AN$1,$AN$1,ROUND((S701+T701)*BG701,2)),IF(Dane!$C$9=3,IF(ROUND((S701+T701)*BG701,2)&gt;$AN$1,$AN$1,ROUND((S701+T701)*BG701,2)),0))</f>
        <v>0</v>
      </c>
      <c r="BI701" s="39">
        <v>0</v>
      </c>
      <c r="BJ701" s="39">
        <f>IF(Dane!$C$9=3,IFERROR(J701/AB701,0),0)</f>
        <v>0</v>
      </c>
      <c r="BK701" s="39">
        <f>IF(Dane!$C$9=3,IFERROR(ROUND(J701-ROUND(J701*0.0976,2)-ROUND(J701*0.015,2)-ROUND(J701*0.0245,2),2)/AB701,0),0)</f>
        <v>0</v>
      </c>
      <c r="BL701" s="39">
        <f t="shared" si="167"/>
        <v>0</v>
      </c>
      <c r="BM701" s="39">
        <f t="shared" si="168"/>
        <v>0</v>
      </c>
      <c r="BN701" s="39">
        <f t="shared" si="158"/>
        <v>0</v>
      </c>
      <c r="BO701" s="39">
        <f>IF(Dane!$C$9=3,IFERROR(BN701/AB701,0),0)</f>
        <v>0</v>
      </c>
      <c r="BP701" s="39">
        <f t="shared" si="169"/>
        <v>0</v>
      </c>
      <c r="BQ701" s="39">
        <v>0</v>
      </c>
      <c r="BR701" s="39">
        <f t="shared" si="170"/>
        <v>0</v>
      </c>
      <c r="BS701" s="39">
        <f>IF(Dane!$C$9=3,IF(ROUND((X701+Y701)*BR701,2)&gt;$AN$1,$AN$1,ROUND((X701+Y701)*BR701,2)),0)</f>
        <v>0</v>
      </c>
      <c r="BT701" s="39">
        <v>0</v>
      </c>
    </row>
    <row r="702" spans="1:72">
      <c r="A702" s="87">
        <v>693</v>
      </c>
      <c r="B702" s="1"/>
      <c r="C702" s="1"/>
      <c r="D702" s="2"/>
      <c r="E702" s="3"/>
      <c r="F702" s="4"/>
      <c r="G702" s="5"/>
      <c r="H702" s="5"/>
      <c r="I702" s="6"/>
      <c r="J702" s="5"/>
      <c r="K702" s="5"/>
      <c r="L702" s="5"/>
      <c r="M702" s="55"/>
      <c r="N702" s="8"/>
      <c r="O702" s="105"/>
      <c r="P702" s="5"/>
      <c r="Q702" s="5"/>
      <c r="R702" s="105">
        <f>Dane!$C$10</f>
        <v>0</v>
      </c>
      <c r="S702" s="8"/>
      <c r="T702" s="105"/>
      <c r="U702" s="5"/>
      <c r="V702" s="5"/>
      <c r="W702" s="107">
        <f>Dane!$C$11</f>
        <v>0</v>
      </c>
      <c r="X702" s="8"/>
      <c r="Y702" s="105"/>
      <c r="Z702" s="5"/>
      <c r="AA702" s="5"/>
      <c r="AB702" s="110">
        <f>Dane!$C$12</f>
        <v>0</v>
      </c>
      <c r="AC702" s="108">
        <f>IF(Dane!$E$3=1,AP702+BA702+BL702,IF(Dane!$E$3=2,AT702+BE702+BP702,AW702+BH702+BS702))</f>
        <v>0</v>
      </c>
      <c r="AD702" s="14">
        <f>IF(Dane!$E$3=1,AQ702+BB702+BM702,IF(Dane!$E$3=2,AU702+BF702+BQ702,AX702+BI702+BT702))</f>
        <v>0</v>
      </c>
      <c r="AE702" s="14">
        <f>IF((J702*Dane!$C$9)-AC702&lt;0,0,(J702*Dane!$C$9)-AC702)</f>
        <v>0</v>
      </c>
      <c r="AF702" s="61">
        <f>IF((K702*Dane!$C$9)-AD702&lt;0,0,(K702*Dane!$C$9)-AD702)</f>
        <v>0</v>
      </c>
      <c r="AG702" s="93"/>
      <c r="AH702" s="84">
        <f>IF(Dane!$E$3=1,AP702,IF(Dane!$E$3=2,AT702,AW702))</f>
        <v>0</v>
      </c>
      <c r="AI702" s="84">
        <f>IF(Dane!$E$3=1,AQ702,IF(Dane!$E$3=2,AU702,AX702))</f>
        <v>0</v>
      </c>
      <c r="AJ702" s="84">
        <f>IF(Dane!$E$3=1,BA702,IF(Dane!$E$3=2,BE702,BH702))</f>
        <v>0</v>
      </c>
      <c r="AK702" s="84">
        <f>IF(Dane!$E$3=1,BB702,IF(Dane!$E$3=2,BF702,BI702))</f>
        <v>0</v>
      </c>
      <c r="AL702" s="84">
        <f>IF(Dane!$E$3=1,BL702,IF(Dane!$E$3=2,BP702,BS702))</f>
        <v>0</v>
      </c>
      <c r="AM702" s="84">
        <f>IF(Dane!$E$3=1,BM702,IF(Dane!$E$3=2,BQ702,BT702))</f>
        <v>0</v>
      </c>
      <c r="AN702" s="39">
        <f>IF(Dane!$C$9="",0,IFERROR(J702/R702,0))</f>
        <v>0</v>
      </c>
      <c r="AO702" s="39">
        <f>IF(Dane!$C$9="",0,IFERROR(ROUND(J702-ROUND(J702*0.0976,2)-ROUND(J702*0.015,2)-ROUND(J702*0.0245,2),2)/R702,0))</f>
        <v>0</v>
      </c>
      <c r="AP702" s="39">
        <f t="shared" si="159"/>
        <v>0</v>
      </c>
      <c r="AQ702" s="39">
        <f t="shared" si="160"/>
        <v>0</v>
      </c>
      <c r="AR702" s="39">
        <f t="shared" si="156"/>
        <v>0</v>
      </c>
      <c r="AS702" s="39">
        <f>IF(Dane!$C$9="",0,IFERROR(AR702/R702,0))</f>
        <v>0</v>
      </c>
      <c r="AT702" s="39">
        <f t="shared" si="161"/>
        <v>0</v>
      </c>
      <c r="AU702" s="39">
        <v>0</v>
      </c>
      <c r="AV702" s="39">
        <f t="shared" si="162"/>
        <v>0</v>
      </c>
      <c r="AW702" s="39">
        <f>IF(Dane!$C$9="",0,IF(ROUND((N702+O702)*AV702,2)&gt;$AN$1,$AN$1,ROUND((N702+O702)*AV702,2)))</f>
        <v>0</v>
      </c>
      <c r="AX702" s="39">
        <v>0</v>
      </c>
      <c r="AY702" s="39">
        <f>IF(Dane!$C$9=2,IFERROR(J702/W702,0),IF(Dane!$C$9=3,IFERROR(J702/W702,0),0))</f>
        <v>0</v>
      </c>
      <c r="AZ702" s="39">
        <f>IF(Dane!$C$9=2,IFERROR(ROUND(J702-ROUND(J702*0.0976,2)-ROUND(J702*0.015,2)-ROUND(J702*0.0245,2),2)/W702,0),IF(Dane!$C$9=3,IFERROR(ROUND(J702-ROUND(J702*0.0976,2)-ROUND(J702*0.015,2)-ROUND(J702*0.0245,2),2)/W702,0),0))</f>
        <v>0</v>
      </c>
      <c r="BA702" s="39">
        <f t="shared" si="163"/>
        <v>0</v>
      </c>
      <c r="BB702" s="39">
        <f t="shared" si="164"/>
        <v>0</v>
      </c>
      <c r="BC702" s="39">
        <f t="shared" si="157"/>
        <v>0</v>
      </c>
      <c r="BD702" s="39">
        <f>IF(Dane!$C$9=2,IFERROR(BC702/W702,0),IF(Dane!$C$9=3,IFERROR(BC702/W702,0),0))</f>
        <v>0</v>
      </c>
      <c r="BE702" s="39">
        <f t="shared" si="165"/>
        <v>0</v>
      </c>
      <c r="BF702" s="39">
        <v>0</v>
      </c>
      <c r="BG702" s="39">
        <f t="shared" si="166"/>
        <v>0</v>
      </c>
      <c r="BH702" s="39">
        <f>IF(Dane!$C$9=2,IF(ROUND((S702+T702)*BG702,2)&gt;$AN$1,$AN$1,ROUND((S702+T702)*BG702,2)),IF(Dane!$C$9=3,IF(ROUND((S702+T702)*BG702,2)&gt;$AN$1,$AN$1,ROUND((S702+T702)*BG702,2)),0))</f>
        <v>0</v>
      </c>
      <c r="BI702" s="39">
        <v>0</v>
      </c>
      <c r="BJ702" s="39">
        <f>IF(Dane!$C$9=3,IFERROR(J702/AB702,0),0)</f>
        <v>0</v>
      </c>
      <c r="BK702" s="39">
        <f>IF(Dane!$C$9=3,IFERROR(ROUND(J702-ROUND(J702*0.0976,2)-ROUND(J702*0.015,2)-ROUND(J702*0.0245,2),2)/AB702,0),0)</f>
        <v>0</v>
      </c>
      <c r="BL702" s="39">
        <f t="shared" si="167"/>
        <v>0</v>
      </c>
      <c r="BM702" s="39">
        <f t="shared" si="168"/>
        <v>0</v>
      </c>
      <c r="BN702" s="39">
        <f t="shared" si="158"/>
        <v>0</v>
      </c>
      <c r="BO702" s="39">
        <f>IF(Dane!$C$9=3,IFERROR(BN702/AB702,0),0)</f>
        <v>0</v>
      </c>
      <c r="BP702" s="39">
        <f t="shared" si="169"/>
        <v>0</v>
      </c>
      <c r="BQ702" s="39">
        <v>0</v>
      </c>
      <c r="BR702" s="39">
        <f t="shared" si="170"/>
        <v>0</v>
      </c>
      <c r="BS702" s="39">
        <f>IF(Dane!$C$9=3,IF(ROUND((X702+Y702)*BR702,2)&gt;$AN$1,$AN$1,ROUND((X702+Y702)*BR702,2)),0)</f>
        <v>0</v>
      </c>
      <c r="BT702" s="39">
        <v>0</v>
      </c>
    </row>
    <row r="703" spans="1:72">
      <c r="A703" s="87">
        <v>694</v>
      </c>
      <c r="B703" s="1"/>
      <c r="C703" s="1"/>
      <c r="D703" s="2"/>
      <c r="E703" s="3"/>
      <c r="F703" s="4"/>
      <c r="G703" s="5"/>
      <c r="H703" s="5"/>
      <c r="I703" s="6"/>
      <c r="J703" s="5"/>
      <c r="K703" s="5"/>
      <c r="L703" s="5"/>
      <c r="M703" s="55"/>
      <c r="N703" s="8"/>
      <c r="O703" s="105"/>
      <c r="P703" s="5"/>
      <c r="Q703" s="5"/>
      <c r="R703" s="105">
        <f>Dane!$C$10</f>
        <v>0</v>
      </c>
      <c r="S703" s="8"/>
      <c r="T703" s="105"/>
      <c r="U703" s="5"/>
      <c r="V703" s="5"/>
      <c r="W703" s="107">
        <f>Dane!$C$11</f>
        <v>0</v>
      </c>
      <c r="X703" s="8"/>
      <c r="Y703" s="105"/>
      <c r="Z703" s="5"/>
      <c r="AA703" s="5"/>
      <c r="AB703" s="110">
        <f>Dane!$C$12</f>
        <v>0</v>
      </c>
      <c r="AC703" s="108">
        <f>IF(Dane!$E$3=1,AP703+BA703+BL703,IF(Dane!$E$3=2,AT703+BE703+BP703,AW703+BH703+BS703))</f>
        <v>0</v>
      </c>
      <c r="AD703" s="14">
        <f>IF(Dane!$E$3=1,AQ703+BB703+BM703,IF(Dane!$E$3=2,AU703+BF703+BQ703,AX703+BI703+BT703))</f>
        <v>0</v>
      </c>
      <c r="AE703" s="14">
        <f>IF((J703*Dane!$C$9)-AC703&lt;0,0,(J703*Dane!$C$9)-AC703)</f>
        <v>0</v>
      </c>
      <c r="AF703" s="61">
        <f>IF((K703*Dane!$C$9)-AD703&lt;0,0,(K703*Dane!$C$9)-AD703)</f>
        <v>0</v>
      </c>
      <c r="AG703" s="93"/>
      <c r="AH703" s="84">
        <f>IF(Dane!$E$3=1,AP703,IF(Dane!$E$3=2,AT703,AW703))</f>
        <v>0</v>
      </c>
      <c r="AI703" s="84">
        <f>IF(Dane!$E$3=1,AQ703,IF(Dane!$E$3=2,AU703,AX703))</f>
        <v>0</v>
      </c>
      <c r="AJ703" s="84">
        <f>IF(Dane!$E$3=1,BA703,IF(Dane!$E$3=2,BE703,BH703))</f>
        <v>0</v>
      </c>
      <c r="AK703" s="84">
        <f>IF(Dane!$E$3=1,BB703,IF(Dane!$E$3=2,BF703,BI703))</f>
        <v>0</v>
      </c>
      <c r="AL703" s="84">
        <f>IF(Dane!$E$3=1,BL703,IF(Dane!$E$3=2,BP703,BS703))</f>
        <v>0</v>
      </c>
      <c r="AM703" s="84">
        <f>IF(Dane!$E$3=1,BM703,IF(Dane!$E$3=2,BQ703,BT703))</f>
        <v>0</v>
      </c>
      <c r="AN703" s="39">
        <f>IF(Dane!$C$9="",0,IFERROR(J703/R703,0))</f>
        <v>0</v>
      </c>
      <c r="AO703" s="39">
        <f>IF(Dane!$C$9="",0,IFERROR(ROUND(J703-ROUND(J703*0.0976,2)-ROUND(J703*0.015,2)-ROUND(J703*0.0245,2),2)/R703,0))</f>
        <v>0</v>
      </c>
      <c r="AP703" s="39">
        <f t="shared" si="159"/>
        <v>0</v>
      </c>
      <c r="AQ703" s="39">
        <f t="shared" si="160"/>
        <v>0</v>
      </c>
      <c r="AR703" s="39">
        <f t="shared" si="156"/>
        <v>0</v>
      </c>
      <c r="AS703" s="39">
        <f>IF(Dane!$C$9="",0,IFERROR(AR703/R703,0))</f>
        <v>0</v>
      </c>
      <c r="AT703" s="39">
        <f t="shared" si="161"/>
        <v>0</v>
      </c>
      <c r="AU703" s="39">
        <v>0</v>
      </c>
      <c r="AV703" s="39">
        <f t="shared" si="162"/>
        <v>0</v>
      </c>
      <c r="AW703" s="39">
        <f>IF(Dane!$C$9="",0,IF(ROUND((N703+O703)*AV703,2)&gt;$AN$1,$AN$1,ROUND((N703+O703)*AV703,2)))</f>
        <v>0</v>
      </c>
      <c r="AX703" s="39">
        <v>0</v>
      </c>
      <c r="AY703" s="39">
        <f>IF(Dane!$C$9=2,IFERROR(J703/W703,0),IF(Dane!$C$9=3,IFERROR(J703/W703,0),0))</f>
        <v>0</v>
      </c>
      <c r="AZ703" s="39">
        <f>IF(Dane!$C$9=2,IFERROR(ROUND(J703-ROUND(J703*0.0976,2)-ROUND(J703*0.015,2)-ROUND(J703*0.0245,2),2)/W703,0),IF(Dane!$C$9=3,IFERROR(ROUND(J703-ROUND(J703*0.0976,2)-ROUND(J703*0.015,2)-ROUND(J703*0.0245,2),2)/W703,0),0))</f>
        <v>0</v>
      </c>
      <c r="BA703" s="39">
        <f t="shared" si="163"/>
        <v>0</v>
      </c>
      <c r="BB703" s="39">
        <f t="shared" si="164"/>
        <v>0</v>
      </c>
      <c r="BC703" s="39">
        <f t="shared" si="157"/>
        <v>0</v>
      </c>
      <c r="BD703" s="39">
        <f>IF(Dane!$C$9=2,IFERROR(BC703/W703,0),IF(Dane!$C$9=3,IFERROR(BC703/W703,0),0))</f>
        <v>0</v>
      </c>
      <c r="BE703" s="39">
        <f t="shared" si="165"/>
        <v>0</v>
      </c>
      <c r="BF703" s="39">
        <v>0</v>
      </c>
      <c r="BG703" s="39">
        <f t="shared" si="166"/>
        <v>0</v>
      </c>
      <c r="BH703" s="39">
        <f>IF(Dane!$C$9=2,IF(ROUND((S703+T703)*BG703,2)&gt;$AN$1,$AN$1,ROUND((S703+T703)*BG703,2)),IF(Dane!$C$9=3,IF(ROUND((S703+T703)*BG703,2)&gt;$AN$1,$AN$1,ROUND((S703+T703)*BG703,2)),0))</f>
        <v>0</v>
      </c>
      <c r="BI703" s="39">
        <v>0</v>
      </c>
      <c r="BJ703" s="39">
        <f>IF(Dane!$C$9=3,IFERROR(J703/AB703,0),0)</f>
        <v>0</v>
      </c>
      <c r="BK703" s="39">
        <f>IF(Dane!$C$9=3,IFERROR(ROUND(J703-ROUND(J703*0.0976,2)-ROUND(J703*0.015,2)-ROUND(J703*0.0245,2),2)/AB703,0),0)</f>
        <v>0</v>
      </c>
      <c r="BL703" s="39">
        <f t="shared" si="167"/>
        <v>0</v>
      </c>
      <c r="BM703" s="39">
        <f t="shared" si="168"/>
        <v>0</v>
      </c>
      <c r="BN703" s="39">
        <f t="shared" si="158"/>
        <v>0</v>
      </c>
      <c r="BO703" s="39">
        <f>IF(Dane!$C$9=3,IFERROR(BN703/AB703,0),0)</f>
        <v>0</v>
      </c>
      <c r="BP703" s="39">
        <f t="shared" si="169"/>
        <v>0</v>
      </c>
      <c r="BQ703" s="39">
        <v>0</v>
      </c>
      <c r="BR703" s="39">
        <f t="shared" si="170"/>
        <v>0</v>
      </c>
      <c r="BS703" s="39">
        <f>IF(Dane!$C$9=3,IF(ROUND((X703+Y703)*BR703,2)&gt;$AN$1,$AN$1,ROUND((X703+Y703)*BR703,2)),0)</f>
        <v>0</v>
      </c>
      <c r="BT703" s="39">
        <v>0</v>
      </c>
    </row>
    <row r="704" spans="1:72">
      <c r="A704" s="87">
        <v>695</v>
      </c>
      <c r="B704" s="1"/>
      <c r="C704" s="1"/>
      <c r="D704" s="2"/>
      <c r="E704" s="3"/>
      <c r="F704" s="4"/>
      <c r="G704" s="5"/>
      <c r="H704" s="5"/>
      <c r="I704" s="6"/>
      <c r="J704" s="5"/>
      <c r="K704" s="5"/>
      <c r="L704" s="5"/>
      <c r="M704" s="55"/>
      <c r="N704" s="8"/>
      <c r="O704" s="105"/>
      <c r="P704" s="5"/>
      <c r="Q704" s="5"/>
      <c r="R704" s="105">
        <f>Dane!$C$10</f>
        <v>0</v>
      </c>
      <c r="S704" s="8"/>
      <c r="T704" s="105"/>
      <c r="U704" s="5"/>
      <c r="V704" s="5"/>
      <c r="W704" s="107">
        <f>Dane!$C$11</f>
        <v>0</v>
      </c>
      <c r="X704" s="8"/>
      <c r="Y704" s="105"/>
      <c r="Z704" s="5"/>
      <c r="AA704" s="5"/>
      <c r="AB704" s="110">
        <f>Dane!$C$12</f>
        <v>0</v>
      </c>
      <c r="AC704" s="108">
        <f>IF(Dane!$E$3=1,AP704+BA704+BL704,IF(Dane!$E$3=2,AT704+BE704+BP704,AW704+BH704+BS704))</f>
        <v>0</v>
      </c>
      <c r="AD704" s="14">
        <f>IF(Dane!$E$3=1,AQ704+BB704+BM704,IF(Dane!$E$3=2,AU704+BF704+BQ704,AX704+BI704+BT704))</f>
        <v>0</v>
      </c>
      <c r="AE704" s="14">
        <f>IF((J704*Dane!$C$9)-AC704&lt;0,0,(J704*Dane!$C$9)-AC704)</f>
        <v>0</v>
      </c>
      <c r="AF704" s="61">
        <f>IF((K704*Dane!$C$9)-AD704&lt;0,0,(K704*Dane!$C$9)-AD704)</f>
        <v>0</v>
      </c>
      <c r="AG704" s="93"/>
      <c r="AH704" s="84">
        <f>IF(Dane!$E$3=1,AP704,IF(Dane!$E$3=2,AT704,AW704))</f>
        <v>0</v>
      </c>
      <c r="AI704" s="84">
        <f>IF(Dane!$E$3=1,AQ704,IF(Dane!$E$3=2,AU704,AX704))</f>
        <v>0</v>
      </c>
      <c r="AJ704" s="84">
        <f>IF(Dane!$E$3=1,BA704,IF(Dane!$E$3=2,BE704,BH704))</f>
        <v>0</v>
      </c>
      <c r="AK704" s="84">
        <f>IF(Dane!$E$3=1,BB704,IF(Dane!$E$3=2,BF704,BI704))</f>
        <v>0</v>
      </c>
      <c r="AL704" s="84">
        <f>IF(Dane!$E$3=1,BL704,IF(Dane!$E$3=2,BP704,BS704))</f>
        <v>0</v>
      </c>
      <c r="AM704" s="84">
        <f>IF(Dane!$E$3=1,BM704,IF(Dane!$E$3=2,BQ704,BT704))</f>
        <v>0</v>
      </c>
      <c r="AN704" s="39">
        <f>IF(Dane!$C$9="",0,IFERROR(J704/R704,0))</f>
        <v>0</v>
      </c>
      <c r="AO704" s="39">
        <f>IF(Dane!$C$9="",0,IFERROR(ROUND(J704-ROUND(J704*0.0976,2)-ROUND(J704*0.015,2)-ROUND(J704*0.0245,2),2)/R704,0))</f>
        <v>0</v>
      </c>
      <c r="AP704" s="39">
        <f t="shared" si="159"/>
        <v>0</v>
      </c>
      <c r="AQ704" s="39">
        <f t="shared" si="160"/>
        <v>0</v>
      </c>
      <c r="AR704" s="39">
        <f t="shared" si="156"/>
        <v>0</v>
      </c>
      <c r="AS704" s="39">
        <f>IF(Dane!$C$9="",0,IFERROR(AR704/R704,0))</f>
        <v>0</v>
      </c>
      <c r="AT704" s="39">
        <f t="shared" si="161"/>
        <v>0</v>
      </c>
      <c r="AU704" s="39">
        <v>0</v>
      </c>
      <c r="AV704" s="39">
        <f t="shared" si="162"/>
        <v>0</v>
      </c>
      <c r="AW704" s="39">
        <f>IF(Dane!$C$9="",0,IF(ROUND((N704+O704)*AV704,2)&gt;$AN$1,$AN$1,ROUND((N704+O704)*AV704,2)))</f>
        <v>0</v>
      </c>
      <c r="AX704" s="39">
        <v>0</v>
      </c>
      <c r="AY704" s="39">
        <f>IF(Dane!$C$9=2,IFERROR(J704/W704,0),IF(Dane!$C$9=3,IFERROR(J704/W704,0),0))</f>
        <v>0</v>
      </c>
      <c r="AZ704" s="39">
        <f>IF(Dane!$C$9=2,IFERROR(ROUND(J704-ROUND(J704*0.0976,2)-ROUND(J704*0.015,2)-ROUND(J704*0.0245,2),2)/W704,0),IF(Dane!$C$9=3,IFERROR(ROUND(J704-ROUND(J704*0.0976,2)-ROUND(J704*0.015,2)-ROUND(J704*0.0245,2),2)/W704,0),0))</f>
        <v>0</v>
      </c>
      <c r="BA704" s="39">
        <f t="shared" si="163"/>
        <v>0</v>
      </c>
      <c r="BB704" s="39">
        <f t="shared" si="164"/>
        <v>0</v>
      </c>
      <c r="BC704" s="39">
        <f t="shared" si="157"/>
        <v>0</v>
      </c>
      <c r="BD704" s="39">
        <f>IF(Dane!$C$9=2,IFERROR(BC704/W704,0),IF(Dane!$C$9=3,IFERROR(BC704/W704,0),0))</f>
        <v>0</v>
      </c>
      <c r="BE704" s="39">
        <f t="shared" si="165"/>
        <v>0</v>
      </c>
      <c r="BF704" s="39">
        <v>0</v>
      </c>
      <c r="BG704" s="39">
        <f t="shared" si="166"/>
        <v>0</v>
      </c>
      <c r="BH704" s="39">
        <f>IF(Dane!$C$9=2,IF(ROUND((S704+T704)*BG704,2)&gt;$AN$1,$AN$1,ROUND((S704+T704)*BG704,2)),IF(Dane!$C$9=3,IF(ROUND((S704+T704)*BG704,2)&gt;$AN$1,$AN$1,ROUND((S704+T704)*BG704,2)),0))</f>
        <v>0</v>
      </c>
      <c r="BI704" s="39">
        <v>0</v>
      </c>
      <c r="BJ704" s="39">
        <f>IF(Dane!$C$9=3,IFERROR(J704/AB704,0),0)</f>
        <v>0</v>
      </c>
      <c r="BK704" s="39">
        <f>IF(Dane!$C$9=3,IFERROR(ROUND(J704-ROUND(J704*0.0976,2)-ROUND(J704*0.015,2)-ROUND(J704*0.0245,2),2)/AB704,0),0)</f>
        <v>0</v>
      </c>
      <c r="BL704" s="39">
        <f t="shared" si="167"/>
        <v>0</v>
      </c>
      <c r="BM704" s="39">
        <f t="shared" si="168"/>
        <v>0</v>
      </c>
      <c r="BN704" s="39">
        <f t="shared" si="158"/>
        <v>0</v>
      </c>
      <c r="BO704" s="39">
        <f>IF(Dane!$C$9=3,IFERROR(BN704/AB704,0),0)</f>
        <v>0</v>
      </c>
      <c r="BP704" s="39">
        <f t="shared" si="169"/>
        <v>0</v>
      </c>
      <c r="BQ704" s="39">
        <v>0</v>
      </c>
      <c r="BR704" s="39">
        <f t="shared" si="170"/>
        <v>0</v>
      </c>
      <c r="BS704" s="39">
        <f>IF(Dane!$C$9=3,IF(ROUND((X704+Y704)*BR704,2)&gt;$AN$1,$AN$1,ROUND((X704+Y704)*BR704,2)),0)</f>
        <v>0</v>
      </c>
      <c r="BT704" s="39">
        <v>0</v>
      </c>
    </row>
    <row r="705" spans="1:72">
      <c r="A705" s="87">
        <v>696</v>
      </c>
      <c r="B705" s="1"/>
      <c r="C705" s="1"/>
      <c r="D705" s="2"/>
      <c r="E705" s="3"/>
      <c r="F705" s="4"/>
      <c r="G705" s="5"/>
      <c r="H705" s="5"/>
      <c r="I705" s="6"/>
      <c r="J705" s="5"/>
      <c r="K705" s="5"/>
      <c r="L705" s="5"/>
      <c r="M705" s="55"/>
      <c r="N705" s="8"/>
      <c r="O705" s="105"/>
      <c r="P705" s="5"/>
      <c r="Q705" s="5"/>
      <c r="R705" s="105">
        <f>Dane!$C$10</f>
        <v>0</v>
      </c>
      <c r="S705" s="8"/>
      <c r="T705" s="105"/>
      <c r="U705" s="5"/>
      <c r="V705" s="5"/>
      <c r="W705" s="107">
        <f>Dane!$C$11</f>
        <v>0</v>
      </c>
      <c r="X705" s="8"/>
      <c r="Y705" s="105"/>
      <c r="Z705" s="5"/>
      <c r="AA705" s="5"/>
      <c r="AB705" s="110">
        <f>Dane!$C$12</f>
        <v>0</v>
      </c>
      <c r="AC705" s="108">
        <f>IF(Dane!$E$3=1,AP705+BA705+BL705,IF(Dane!$E$3=2,AT705+BE705+BP705,AW705+BH705+BS705))</f>
        <v>0</v>
      </c>
      <c r="AD705" s="14">
        <f>IF(Dane!$E$3=1,AQ705+BB705+BM705,IF(Dane!$E$3=2,AU705+BF705+BQ705,AX705+BI705+BT705))</f>
        <v>0</v>
      </c>
      <c r="AE705" s="14">
        <f>IF((J705*Dane!$C$9)-AC705&lt;0,0,(J705*Dane!$C$9)-AC705)</f>
        <v>0</v>
      </c>
      <c r="AF705" s="61">
        <f>IF((K705*Dane!$C$9)-AD705&lt;0,0,(K705*Dane!$C$9)-AD705)</f>
        <v>0</v>
      </c>
      <c r="AG705" s="93"/>
      <c r="AH705" s="84">
        <f>IF(Dane!$E$3=1,AP705,IF(Dane!$E$3=2,AT705,AW705))</f>
        <v>0</v>
      </c>
      <c r="AI705" s="84">
        <f>IF(Dane!$E$3=1,AQ705,IF(Dane!$E$3=2,AU705,AX705))</f>
        <v>0</v>
      </c>
      <c r="AJ705" s="84">
        <f>IF(Dane!$E$3=1,BA705,IF(Dane!$E$3=2,BE705,BH705))</f>
        <v>0</v>
      </c>
      <c r="AK705" s="84">
        <f>IF(Dane!$E$3=1,BB705,IF(Dane!$E$3=2,BF705,BI705))</f>
        <v>0</v>
      </c>
      <c r="AL705" s="84">
        <f>IF(Dane!$E$3=1,BL705,IF(Dane!$E$3=2,BP705,BS705))</f>
        <v>0</v>
      </c>
      <c r="AM705" s="84">
        <f>IF(Dane!$E$3=1,BM705,IF(Dane!$E$3=2,BQ705,BT705))</f>
        <v>0</v>
      </c>
      <c r="AN705" s="39">
        <f>IF(Dane!$C$9="",0,IFERROR(J705/R705,0))</f>
        <v>0</v>
      </c>
      <c r="AO705" s="39">
        <f>IF(Dane!$C$9="",0,IFERROR(ROUND(J705-ROUND(J705*0.0976,2)-ROUND(J705*0.015,2)-ROUND(J705*0.0245,2),2)/R705,0))</f>
        <v>0</v>
      </c>
      <c r="AP705" s="39">
        <f t="shared" si="159"/>
        <v>0</v>
      </c>
      <c r="AQ705" s="39">
        <f t="shared" si="160"/>
        <v>0</v>
      </c>
      <c r="AR705" s="39">
        <f t="shared" si="156"/>
        <v>0</v>
      </c>
      <c r="AS705" s="39">
        <f>IF(Dane!$C$9="",0,IFERROR(AR705/R705,0))</f>
        <v>0</v>
      </c>
      <c r="AT705" s="39">
        <f t="shared" si="161"/>
        <v>0</v>
      </c>
      <c r="AU705" s="39">
        <v>0</v>
      </c>
      <c r="AV705" s="39">
        <f t="shared" si="162"/>
        <v>0</v>
      </c>
      <c r="AW705" s="39">
        <f>IF(Dane!$C$9="",0,IF(ROUND((N705+O705)*AV705,2)&gt;$AN$1,$AN$1,ROUND((N705+O705)*AV705,2)))</f>
        <v>0</v>
      </c>
      <c r="AX705" s="39">
        <v>0</v>
      </c>
      <c r="AY705" s="39">
        <f>IF(Dane!$C$9=2,IFERROR(J705/W705,0),IF(Dane!$C$9=3,IFERROR(J705/W705,0),0))</f>
        <v>0</v>
      </c>
      <c r="AZ705" s="39">
        <f>IF(Dane!$C$9=2,IFERROR(ROUND(J705-ROUND(J705*0.0976,2)-ROUND(J705*0.015,2)-ROUND(J705*0.0245,2),2)/W705,0),IF(Dane!$C$9=3,IFERROR(ROUND(J705-ROUND(J705*0.0976,2)-ROUND(J705*0.015,2)-ROUND(J705*0.0245,2),2)/W705,0),0))</f>
        <v>0</v>
      </c>
      <c r="BA705" s="39">
        <f t="shared" si="163"/>
        <v>0</v>
      </c>
      <c r="BB705" s="39">
        <f t="shared" si="164"/>
        <v>0</v>
      </c>
      <c r="BC705" s="39">
        <f t="shared" si="157"/>
        <v>0</v>
      </c>
      <c r="BD705" s="39">
        <f>IF(Dane!$C$9=2,IFERROR(BC705/W705,0),IF(Dane!$C$9=3,IFERROR(BC705/W705,0),0))</f>
        <v>0</v>
      </c>
      <c r="BE705" s="39">
        <f t="shared" si="165"/>
        <v>0</v>
      </c>
      <c r="BF705" s="39">
        <v>0</v>
      </c>
      <c r="BG705" s="39">
        <f t="shared" si="166"/>
        <v>0</v>
      </c>
      <c r="BH705" s="39">
        <f>IF(Dane!$C$9=2,IF(ROUND((S705+T705)*BG705,2)&gt;$AN$1,$AN$1,ROUND((S705+T705)*BG705,2)),IF(Dane!$C$9=3,IF(ROUND((S705+T705)*BG705,2)&gt;$AN$1,$AN$1,ROUND((S705+T705)*BG705,2)),0))</f>
        <v>0</v>
      </c>
      <c r="BI705" s="39">
        <v>0</v>
      </c>
      <c r="BJ705" s="39">
        <f>IF(Dane!$C$9=3,IFERROR(J705/AB705,0),0)</f>
        <v>0</v>
      </c>
      <c r="BK705" s="39">
        <f>IF(Dane!$C$9=3,IFERROR(ROUND(J705-ROUND(J705*0.0976,2)-ROUND(J705*0.015,2)-ROUND(J705*0.0245,2),2)/AB705,0),0)</f>
        <v>0</v>
      </c>
      <c r="BL705" s="39">
        <f t="shared" si="167"/>
        <v>0</v>
      </c>
      <c r="BM705" s="39">
        <f t="shared" si="168"/>
        <v>0</v>
      </c>
      <c r="BN705" s="39">
        <f t="shared" si="158"/>
        <v>0</v>
      </c>
      <c r="BO705" s="39">
        <f>IF(Dane!$C$9=3,IFERROR(BN705/AB705,0),0)</f>
        <v>0</v>
      </c>
      <c r="BP705" s="39">
        <f t="shared" si="169"/>
        <v>0</v>
      </c>
      <c r="BQ705" s="39">
        <v>0</v>
      </c>
      <c r="BR705" s="39">
        <f t="shared" si="170"/>
        <v>0</v>
      </c>
      <c r="BS705" s="39">
        <f>IF(Dane!$C$9=3,IF(ROUND((X705+Y705)*BR705,2)&gt;$AN$1,$AN$1,ROUND((X705+Y705)*BR705,2)),0)</f>
        <v>0</v>
      </c>
      <c r="BT705" s="39">
        <v>0</v>
      </c>
    </row>
    <row r="706" spans="1:72">
      <c r="A706" s="87">
        <v>697</v>
      </c>
      <c r="B706" s="1"/>
      <c r="C706" s="1"/>
      <c r="D706" s="2"/>
      <c r="E706" s="3"/>
      <c r="F706" s="4"/>
      <c r="G706" s="5"/>
      <c r="H706" s="5"/>
      <c r="I706" s="6"/>
      <c r="J706" s="5"/>
      <c r="K706" s="5"/>
      <c r="L706" s="5"/>
      <c r="M706" s="55"/>
      <c r="N706" s="8"/>
      <c r="O706" s="105"/>
      <c r="P706" s="5"/>
      <c r="Q706" s="5"/>
      <c r="R706" s="105">
        <f>Dane!$C$10</f>
        <v>0</v>
      </c>
      <c r="S706" s="8"/>
      <c r="T706" s="105"/>
      <c r="U706" s="5"/>
      <c r="V706" s="5"/>
      <c r="W706" s="107">
        <f>Dane!$C$11</f>
        <v>0</v>
      </c>
      <c r="X706" s="8"/>
      <c r="Y706" s="105"/>
      <c r="Z706" s="5"/>
      <c r="AA706" s="5"/>
      <c r="AB706" s="110">
        <f>Dane!$C$12</f>
        <v>0</v>
      </c>
      <c r="AC706" s="108">
        <f>IF(Dane!$E$3=1,AP706+BA706+BL706,IF(Dane!$E$3=2,AT706+BE706+BP706,AW706+BH706+BS706))</f>
        <v>0</v>
      </c>
      <c r="AD706" s="14">
        <f>IF(Dane!$E$3=1,AQ706+BB706+BM706,IF(Dane!$E$3=2,AU706+BF706+BQ706,AX706+BI706+BT706))</f>
        <v>0</v>
      </c>
      <c r="AE706" s="14">
        <f>IF((J706*Dane!$C$9)-AC706&lt;0,0,(J706*Dane!$C$9)-AC706)</f>
        <v>0</v>
      </c>
      <c r="AF706" s="61">
        <f>IF((K706*Dane!$C$9)-AD706&lt;0,0,(K706*Dane!$C$9)-AD706)</f>
        <v>0</v>
      </c>
      <c r="AG706" s="93"/>
      <c r="AH706" s="84">
        <f>IF(Dane!$E$3=1,AP706,IF(Dane!$E$3=2,AT706,AW706))</f>
        <v>0</v>
      </c>
      <c r="AI706" s="84">
        <f>IF(Dane!$E$3=1,AQ706,IF(Dane!$E$3=2,AU706,AX706))</f>
        <v>0</v>
      </c>
      <c r="AJ706" s="84">
        <f>IF(Dane!$E$3=1,BA706,IF(Dane!$E$3=2,BE706,BH706))</f>
        <v>0</v>
      </c>
      <c r="AK706" s="84">
        <f>IF(Dane!$E$3=1,BB706,IF(Dane!$E$3=2,BF706,BI706))</f>
        <v>0</v>
      </c>
      <c r="AL706" s="84">
        <f>IF(Dane!$E$3=1,BL706,IF(Dane!$E$3=2,BP706,BS706))</f>
        <v>0</v>
      </c>
      <c r="AM706" s="84">
        <f>IF(Dane!$E$3=1,BM706,IF(Dane!$E$3=2,BQ706,BT706))</f>
        <v>0</v>
      </c>
      <c r="AN706" s="39">
        <f>IF(Dane!$C$9="",0,IFERROR(J706/R706,0))</f>
        <v>0</v>
      </c>
      <c r="AO706" s="39">
        <f>IF(Dane!$C$9="",0,IFERROR(ROUND(J706-ROUND(J706*0.0976,2)-ROUND(J706*0.015,2)-ROUND(J706*0.0245,2),2)/R706,0))</f>
        <v>0</v>
      </c>
      <c r="AP706" s="39">
        <f t="shared" si="159"/>
        <v>0</v>
      </c>
      <c r="AQ706" s="39">
        <f t="shared" si="160"/>
        <v>0</v>
      </c>
      <c r="AR706" s="39">
        <f t="shared" si="156"/>
        <v>0</v>
      </c>
      <c r="AS706" s="39">
        <f>IF(Dane!$C$9="",0,IFERROR(AR706/R706,0))</f>
        <v>0</v>
      </c>
      <c r="AT706" s="39">
        <f t="shared" si="161"/>
        <v>0</v>
      </c>
      <c r="AU706" s="39">
        <v>0</v>
      </c>
      <c r="AV706" s="39">
        <f t="shared" si="162"/>
        <v>0</v>
      </c>
      <c r="AW706" s="39">
        <f>IF(Dane!$C$9="",0,IF(ROUND((N706+O706)*AV706,2)&gt;$AN$1,$AN$1,ROUND((N706+O706)*AV706,2)))</f>
        <v>0</v>
      </c>
      <c r="AX706" s="39">
        <v>0</v>
      </c>
      <c r="AY706" s="39">
        <f>IF(Dane!$C$9=2,IFERROR(J706/W706,0),IF(Dane!$C$9=3,IFERROR(J706/W706,0),0))</f>
        <v>0</v>
      </c>
      <c r="AZ706" s="39">
        <f>IF(Dane!$C$9=2,IFERROR(ROUND(J706-ROUND(J706*0.0976,2)-ROUND(J706*0.015,2)-ROUND(J706*0.0245,2),2)/W706,0),IF(Dane!$C$9=3,IFERROR(ROUND(J706-ROUND(J706*0.0976,2)-ROUND(J706*0.015,2)-ROUND(J706*0.0245,2),2)/W706,0),0))</f>
        <v>0</v>
      </c>
      <c r="BA706" s="39">
        <f t="shared" si="163"/>
        <v>0</v>
      </c>
      <c r="BB706" s="39">
        <f t="shared" si="164"/>
        <v>0</v>
      </c>
      <c r="BC706" s="39">
        <f t="shared" si="157"/>
        <v>0</v>
      </c>
      <c r="BD706" s="39">
        <f>IF(Dane!$C$9=2,IFERROR(BC706/W706,0),IF(Dane!$C$9=3,IFERROR(BC706/W706,0),0))</f>
        <v>0</v>
      </c>
      <c r="BE706" s="39">
        <f t="shared" si="165"/>
        <v>0</v>
      </c>
      <c r="BF706" s="39">
        <v>0</v>
      </c>
      <c r="BG706" s="39">
        <f t="shared" si="166"/>
        <v>0</v>
      </c>
      <c r="BH706" s="39">
        <f>IF(Dane!$C$9=2,IF(ROUND((S706+T706)*BG706,2)&gt;$AN$1,$AN$1,ROUND((S706+T706)*BG706,2)),IF(Dane!$C$9=3,IF(ROUND((S706+T706)*BG706,2)&gt;$AN$1,$AN$1,ROUND((S706+T706)*BG706,2)),0))</f>
        <v>0</v>
      </c>
      <c r="BI706" s="39">
        <v>0</v>
      </c>
      <c r="BJ706" s="39">
        <f>IF(Dane!$C$9=3,IFERROR(J706/AB706,0),0)</f>
        <v>0</v>
      </c>
      <c r="BK706" s="39">
        <f>IF(Dane!$C$9=3,IFERROR(ROUND(J706-ROUND(J706*0.0976,2)-ROUND(J706*0.015,2)-ROUND(J706*0.0245,2),2)/AB706,0),0)</f>
        <v>0</v>
      </c>
      <c r="BL706" s="39">
        <f t="shared" si="167"/>
        <v>0</v>
      </c>
      <c r="BM706" s="39">
        <f t="shared" si="168"/>
        <v>0</v>
      </c>
      <c r="BN706" s="39">
        <f t="shared" si="158"/>
        <v>0</v>
      </c>
      <c r="BO706" s="39">
        <f>IF(Dane!$C$9=3,IFERROR(BN706/AB706,0),0)</f>
        <v>0</v>
      </c>
      <c r="BP706" s="39">
        <f t="shared" si="169"/>
        <v>0</v>
      </c>
      <c r="BQ706" s="39">
        <v>0</v>
      </c>
      <c r="BR706" s="39">
        <f t="shared" si="170"/>
        <v>0</v>
      </c>
      <c r="BS706" s="39">
        <f>IF(Dane!$C$9=3,IF(ROUND((X706+Y706)*BR706,2)&gt;$AN$1,$AN$1,ROUND((X706+Y706)*BR706,2)),0)</f>
        <v>0</v>
      </c>
      <c r="BT706" s="39">
        <v>0</v>
      </c>
    </row>
    <row r="707" spans="1:72">
      <c r="A707" s="87">
        <v>698</v>
      </c>
      <c r="B707" s="1"/>
      <c r="C707" s="1"/>
      <c r="D707" s="2"/>
      <c r="E707" s="3"/>
      <c r="F707" s="4"/>
      <c r="G707" s="5"/>
      <c r="H707" s="5"/>
      <c r="I707" s="6"/>
      <c r="J707" s="5"/>
      <c r="K707" s="5"/>
      <c r="L707" s="5"/>
      <c r="M707" s="55"/>
      <c r="N707" s="8"/>
      <c r="O707" s="105"/>
      <c r="P707" s="5"/>
      <c r="Q707" s="5"/>
      <c r="R707" s="105">
        <f>Dane!$C$10</f>
        <v>0</v>
      </c>
      <c r="S707" s="8"/>
      <c r="T707" s="105"/>
      <c r="U707" s="5"/>
      <c r="V707" s="5"/>
      <c r="W707" s="107">
        <f>Dane!$C$11</f>
        <v>0</v>
      </c>
      <c r="X707" s="8"/>
      <c r="Y707" s="105"/>
      <c r="Z707" s="5"/>
      <c r="AA707" s="5"/>
      <c r="AB707" s="110">
        <f>Dane!$C$12</f>
        <v>0</v>
      </c>
      <c r="AC707" s="108">
        <f>IF(Dane!$E$3=1,AP707+BA707+BL707,IF(Dane!$E$3=2,AT707+BE707+BP707,AW707+BH707+BS707))</f>
        <v>0</v>
      </c>
      <c r="AD707" s="14">
        <f>IF(Dane!$E$3=1,AQ707+BB707+BM707,IF(Dane!$E$3=2,AU707+BF707+BQ707,AX707+BI707+BT707))</f>
        <v>0</v>
      </c>
      <c r="AE707" s="14">
        <f>IF((J707*Dane!$C$9)-AC707&lt;0,0,(J707*Dane!$C$9)-AC707)</f>
        <v>0</v>
      </c>
      <c r="AF707" s="61">
        <f>IF((K707*Dane!$C$9)-AD707&lt;0,0,(K707*Dane!$C$9)-AD707)</f>
        <v>0</v>
      </c>
      <c r="AG707" s="93"/>
      <c r="AH707" s="84">
        <f>IF(Dane!$E$3=1,AP707,IF(Dane!$E$3=2,AT707,AW707))</f>
        <v>0</v>
      </c>
      <c r="AI707" s="84">
        <f>IF(Dane!$E$3=1,AQ707,IF(Dane!$E$3=2,AU707,AX707))</f>
        <v>0</v>
      </c>
      <c r="AJ707" s="84">
        <f>IF(Dane!$E$3=1,BA707,IF(Dane!$E$3=2,BE707,BH707))</f>
        <v>0</v>
      </c>
      <c r="AK707" s="84">
        <f>IF(Dane!$E$3=1,BB707,IF(Dane!$E$3=2,BF707,BI707))</f>
        <v>0</v>
      </c>
      <c r="AL707" s="84">
        <f>IF(Dane!$E$3=1,BL707,IF(Dane!$E$3=2,BP707,BS707))</f>
        <v>0</v>
      </c>
      <c r="AM707" s="84">
        <f>IF(Dane!$E$3=1,BM707,IF(Dane!$E$3=2,BQ707,BT707))</f>
        <v>0</v>
      </c>
      <c r="AN707" s="39">
        <f>IF(Dane!$C$9="",0,IFERROR(J707/R707,0))</f>
        <v>0</v>
      </c>
      <c r="AO707" s="39">
        <f>IF(Dane!$C$9="",0,IFERROR(ROUND(J707-ROUND(J707*0.0976,2)-ROUND(J707*0.015,2)-ROUND(J707*0.0245,2),2)/R707,0))</f>
        <v>0</v>
      </c>
      <c r="AP707" s="39">
        <f t="shared" si="159"/>
        <v>0</v>
      </c>
      <c r="AQ707" s="39">
        <f t="shared" si="160"/>
        <v>0</v>
      </c>
      <c r="AR707" s="39">
        <f t="shared" si="156"/>
        <v>0</v>
      </c>
      <c r="AS707" s="39">
        <f>IF(Dane!$C$9="",0,IFERROR(AR707/R707,0))</f>
        <v>0</v>
      </c>
      <c r="AT707" s="39">
        <f t="shared" si="161"/>
        <v>0</v>
      </c>
      <c r="AU707" s="39">
        <v>0</v>
      </c>
      <c r="AV707" s="39">
        <f t="shared" si="162"/>
        <v>0</v>
      </c>
      <c r="AW707" s="39">
        <f>IF(Dane!$C$9="",0,IF(ROUND((N707+O707)*AV707,2)&gt;$AN$1,$AN$1,ROUND((N707+O707)*AV707,2)))</f>
        <v>0</v>
      </c>
      <c r="AX707" s="39">
        <v>0</v>
      </c>
      <c r="AY707" s="39">
        <f>IF(Dane!$C$9=2,IFERROR(J707/W707,0),IF(Dane!$C$9=3,IFERROR(J707/W707,0),0))</f>
        <v>0</v>
      </c>
      <c r="AZ707" s="39">
        <f>IF(Dane!$C$9=2,IFERROR(ROUND(J707-ROUND(J707*0.0976,2)-ROUND(J707*0.015,2)-ROUND(J707*0.0245,2),2)/W707,0),IF(Dane!$C$9=3,IFERROR(ROUND(J707-ROUND(J707*0.0976,2)-ROUND(J707*0.015,2)-ROUND(J707*0.0245,2),2)/W707,0),0))</f>
        <v>0</v>
      </c>
      <c r="BA707" s="39">
        <f t="shared" si="163"/>
        <v>0</v>
      </c>
      <c r="BB707" s="39">
        <f t="shared" si="164"/>
        <v>0</v>
      </c>
      <c r="BC707" s="39">
        <f t="shared" si="157"/>
        <v>0</v>
      </c>
      <c r="BD707" s="39">
        <f>IF(Dane!$C$9=2,IFERROR(BC707/W707,0),IF(Dane!$C$9=3,IFERROR(BC707/W707,0),0))</f>
        <v>0</v>
      </c>
      <c r="BE707" s="39">
        <f t="shared" si="165"/>
        <v>0</v>
      </c>
      <c r="BF707" s="39">
        <v>0</v>
      </c>
      <c r="BG707" s="39">
        <f t="shared" si="166"/>
        <v>0</v>
      </c>
      <c r="BH707" s="39">
        <f>IF(Dane!$C$9=2,IF(ROUND((S707+T707)*BG707,2)&gt;$AN$1,$AN$1,ROUND((S707+T707)*BG707,2)),IF(Dane!$C$9=3,IF(ROUND((S707+T707)*BG707,2)&gt;$AN$1,$AN$1,ROUND((S707+T707)*BG707,2)),0))</f>
        <v>0</v>
      </c>
      <c r="BI707" s="39">
        <v>0</v>
      </c>
      <c r="BJ707" s="39">
        <f>IF(Dane!$C$9=3,IFERROR(J707/AB707,0),0)</f>
        <v>0</v>
      </c>
      <c r="BK707" s="39">
        <f>IF(Dane!$C$9=3,IFERROR(ROUND(J707-ROUND(J707*0.0976,2)-ROUND(J707*0.015,2)-ROUND(J707*0.0245,2),2)/AB707,0),0)</f>
        <v>0</v>
      </c>
      <c r="BL707" s="39">
        <f t="shared" si="167"/>
        <v>0</v>
      </c>
      <c r="BM707" s="39">
        <f t="shared" si="168"/>
        <v>0</v>
      </c>
      <c r="BN707" s="39">
        <f t="shared" si="158"/>
        <v>0</v>
      </c>
      <c r="BO707" s="39">
        <f>IF(Dane!$C$9=3,IFERROR(BN707/AB707,0),0)</f>
        <v>0</v>
      </c>
      <c r="BP707" s="39">
        <f t="shared" si="169"/>
        <v>0</v>
      </c>
      <c r="BQ707" s="39">
        <v>0</v>
      </c>
      <c r="BR707" s="39">
        <f t="shared" si="170"/>
        <v>0</v>
      </c>
      <c r="BS707" s="39">
        <f>IF(Dane!$C$9=3,IF(ROUND((X707+Y707)*BR707,2)&gt;$AN$1,$AN$1,ROUND((X707+Y707)*BR707,2)),0)</f>
        <v>0</v>
      </c>
      <c r="BT707" s="39">
        <v>0</v>
      </c>
    </row>
    <row r="708" spans="1:72">
      <c r="A708" s="87">
        <v>699</v>
      </c>
      <c r="B708" s="1"/>
      <c r="C708" s="1"/>
      <c r="D708" s="2"/>
      <c r="E708" s="3"/>
      <c r="F708" s="4"/>
      <c r="G708" s="5"/>
      <c r="H708" s="5"/>
      <c r="I708" s="6"/>
      <c r="J708" s="5"/>
      <c r="K708" s="5"/>
      <c r="L708" s="5"/>
      <c r="M708" s="55"/>
      <c r="N708" s="8"/>
      <c r="O708" s="105"/>
      <c r="P708" s="5"/>
      <c r="Q708" s="5"/>
      <c r="R708" s="105">
        <f>Dane!$C$10</f>
        <v>0</v>
      </c>
      <c r="S708" s="8"/>
      <c r="T708" s="105"/>
      <c r="U708" s="5"/>
      <c r="V708" s="5"/>
      <c r="W708" s="107">
        <f>Dane!$C$11</f>
        <v>0</v>
      </c>
      <c r="X708" s="8"/>
      <c r="Y708" s="105"/>
      <c r="Z708" s="5"/>
      <c r="AA708" s="5"/>
      <c r="AB708" s="110">
        <f>Dane!$C$12</f>
        <v>0</v>
      </c>
      <c r="AC708" s="108">
        <f>IF(Dane!$E$3=1,AP708+BA708+BL708,IF(Dane!$E$3=2,AT708+BE708+BP708,AW708+BH708+BS708))</f>
        <v>0</v>
      </c>
      <c r="AD708" s="14">
        <f>IF(Dane!$E$3=1,AQ708+BB708+BM708,IF(Dane!$E$3=2,AU708+BF708+BQ708,AX708+BI708+BT708))</f>
        <v>0</v>
      </c>
      <c r="AE708" s="14">
        <f>IF((J708*Dane!$C$9)-AC708&lt;0,0,(J708*Dane!$C$9)-AC708)</f>
        <v>0</v>
      </c>
      <c r="AF708" s="61">
        <f>IF((K708*Dane!$C$9)-AD708&lt;0,0,(K708*Dane!$C$9)-AD708)</f>
        <v>0</v>
      </c>
      <c r="AG708" s="93"/>
      <c r="AH708" s="84">
        <f>IF(Dane!$E$3=1,AP708,IF(Dane!$E$3=2,AT708,AW708))</f>
        <v>0</v>
      </c>
      <c r="AI708" s="84">
        <f>IF(Dane!$E$3=1,AQ708,IF(Dane!$E$3=2,AU708,AX708))</f>
        <v>0</v>
      </c>
      <c r="AJ708" s="84">
        <f>IF(Dane!$E$3=1,BA708,IF(Dane!$E$3=2,BE708,BH708))</f>
        <v>0</v>
      </c>
      <c r="AK708" s="84">
        <f>IF(Dane!$E$3=1,BB708,IF(Dane!$E$3=2,BF708,BI708))</f>
        <v>0</v>
      </c>
      <c r="AL708" s="84">
        <f>IF(Dane!$E$3=1,BL708,IF(Dane!$E$3=2,BP708,BS708))</f>
        <v>0</v>
      </c>
      <c r="AM708" s="84">
        <f>IF(Dane!$E$3=1,BM708,IF(Dane!$E$3=2,BQ708,BT708))</f>
        <v>0</v>
      </c>
      <c r="AN708" s="39">
        <f>IF(Dane!$C$9="",0,IFERROR(J708/R708,0))</f>
        <v>0</v>
      </c>
      <c r="AO708" s="39">
        <f>IF(Dane!$C$9="",0,IFERROR(ROUND(J708-ROUND(J708*0.0976,2)-ROUND(J708*0.015,2)-ROUND(J708*0.0245,2),2)/R708,0))</f>
        <v>0</v>
      </c>
      <c r="AP708" s="39">
        <f t="shared" si="159"/>
        <v>0</v>
      </c>
      <c r="AQ708" s="39">
        <f t="shared" si="160"/>
        <v>0</v>
      </c>
      <c r="AR708" s="39">
        <f t="shared" si="156"/>
        <v>0</v>
      </c>
      <c r="AS708" s="39">
        <f>IF(Dane!$C$9="",0,IFERROR(AR708/R708,0))</f>
        <v>0</v>
      </c>
      <c r="AT708" s="39">
        <f t="shared" si="161"/>
        <v>0</v>
      </c>
      <c r="AU708" s="39">
        <v>0</v>
      </c>
      <c r="AV708" s="39">
        <f t="shared" si="162"/>
        <v>0</v>
      </c>
      <c r="AW708" s="39">
        <f>IF(Dane!$C$9="",0,IF(ROUND((N708+O708)*AV708,2)&gt;$AN$1,$AN$1,ROUND((N708+O708)*AV708,2)))</f>
        <v>0</v>
      </c>
      <c r="AX708" s="39">
        <v>0</v>
      </c>
      <c r="AY708" s="39">
        <f>IF(Dane!$C$9=2,IFERROR(J708/W708,0),IF(Dane!$C$9=3,IFERROR(J708/W708,0),0))</f>
        <v>0</v>
      </c>
      <c r="AZ708" s="39">
        <f>IF(Dane!$C$9=2,IFERROR(ROUND(J708-ROUND(J708*0.0976,2)-ROUND(J708*0.015,2)-ROUND(J708*0.0245,2),2)/W708,0),IF(Dane!$C$9=3,IFERROR(ROUND(J708-ROUND(J708*0.0976,2)-ROUND(J708*0.015,2)-ROUND(J708*0.0245,2),2)/W708,0),0))</f>
        <v>0</v>
      </c>
      <c r="BA708" s="39">
        <f t="shared" si="163"/>
        <v>0</v>
      </c>
      <c r="BB708" s="39">
        <f t="shared" si="164"/>
        <v>0</v>
      </c>
      <c r="BC708" s="39">
        <f t="shared" si="157"/>
        <v>0</v>
      </c>
      <c r="BD708" s="39">
        <f>IF(Dane!$C$9=2,IFERROR(BC708/W708,0),IF(Dane!$C$9=3,IFERROR(BC708/W708,0),0))</f>
        <v>0</v>
      </c>
      <c r="BE708" s="39">
        <f t="shared" si="165"/>
        <v>0</v>
      </c>
      <c r="BF708" s="39">
        <v>0</v>
      </c>
      <c r="BG708" s="39">
        <f t="shared" si="166"/>
        <v>0</v>
      </c>
      <c r="BH708" s="39">
        <f>IF(Dane!$C$9=2,IF(ROUND((S708+T708)*BG708,2)&gt;$AN$1,$AN$1,ROUND((S708+T708)*BG708,2)),IF(Dane!$C$9=3,IF(ROUND((S708+T708)*BG708,2)&gt;$AN$1,$AN$1,ROUND((S708+T708)*BG708,2)),0))</f>
        <v>0</v>
      </c>
      <c r="BI708" s="39">
        <v>0</v>
      </c>
      <c r="BJ708" s="39">
        <f>IF(Dane!$C$9=3,IFERROR(J708/AB708,0),0)</f>
        <v>0</v>
      </c>
      <c r="BK708" s="39">
        <f>IF(Dane!$C$9=3,IFERROR(ROUND(J708-ROUND(J708*0.0976,2)-ROUND(J708*0.015,2)-ROUND(J708*0.0245,2),2)/AB708,0),0)</f>
        <v>0</v>
      </c>
      <c r="BL708" s="39">
        <f t="shared" si="167"/>
        <v>0</v>
      </c>
      <c r="BM708" s="39">
        <f t="shared" si="168"/>
        <v>0</v>
      </c>
      <c r="BN708" s="39">
        <f t="shared" si="158"/>
        <v>0</v>
      </c>
      <c r="BO708" s="39">
        <f>IF(Dane!$C$9=3,IFERROR(BN708/AB708,0),0)</f>
        <v>0</v>
      </c>
      <c r="BP708" s="39">
        <f t="shared" si="169"/>
        <v>0</v>
      </c>
      <c r="BQ708" s="39">
        <v>0</v>
      </c>
      <c r="BR708" s="39">
        <f t="shared" si="170"/>
        <v>0</v>
      </c>
      <c r="BS708" s="39">
        <f>IF(Dane!$C$9=3,IF(ROUND((X708+Y708)*BR708,2)&gt;$AN$1,$AN$1,ROUND((X708+Y708)*BR708,2)),0)</f>
        <v>0</v>
      </c>
      <c r="BT708" s="39">
        <v>0</v>
      </c>
    </row>
    <row r="709" spans="1:72">
      <c r="A709" s="87">
        <v>700</v>
      </c>
      <c r="B709" s="1"/>
      <c r="C709" s="1"/>
      <c r="D709" s="2"/>
      <c r="E709" s="3"/>
      <c r="F709" s="4"/>
      <c r="G709" s="5"/>
      <c r="H709" s="5"/>
      <c r="I709" s="6"/>
      <c r="J709" s="5"/>
      <c r="K709" s="5"/>
      <c r="L709" s="5"/>
      <c r="M709" s="55"/>
      <c r="N709" s="8"/>
      <c r="O709" s="105"/>
      <c r="P709" s="5"/>
      <c r="Q709" s="5"/>
      <c r="R709" s="105">
        <f>Dane!$C$10</f>
        <v>0</v>
      </c>
      <c r="S709" s="8"/>
      <c r="T709" s="105"/>
      <c r="U709" s="5"/>
      <c r="V709" s="5"/>
      <c r="W709" s="107">
        <f>Dane!$C$11</f>
        <v>0</v>
      </c>
      <c r="X709" s="8"/>
      <c r="Y709" s="105"/>
      <c r="Z709" s="5"/>
      <c r="AA709" s="5"/>
      <c r="AB709" s="110">
        <f>Dane!$C$12</f>
        <v>0</v>
      </c>
      <c r="AC709" s="108">
        <f>IF(Dane!$E$3=1,AP709+BA709+BL709,IF(Dane!$E$3=2,AT709+BE709+BP709,AW709+BH709+BS709))</f>
        <v>0</v>
      </c>
      <c r="AD709" s="14">
        <f>IF(Dane!$E$3=1,AQ709+BB709+BM709,IF(Dane!$E$3=2,AU709+BF709+BQ709,AX709+BI709+BT709))</f>
        <v>0</v>
      </c>
      <c r="AE709" s="14">
        <f>IF((J709*Dane!$C$9)-AC709&lt;0,0,(J709*Dane!$C$9)-AC709)</f>
        <v>0</v>
      </c>
      <c r="AF709" s="61">
        <f>IF((K709*Dane!$C$9)-AD709&lt;0,0,(K709*Dane!$C$9)-AD709)</f>
        <v>0</v>
      </c>
      <c r="AG709" s="93"/>
      <c r="AH709" s="84">
        <f>IF(Dane!$E$3=1,AP709,IF(Dane!$E$3=2,AT709,AW709))</f>
        <v>0</v>
      </c>
      <c r="AI709" s="84">
        <f>IF(Dane!$E$3=1,AQ709,IF(Dane!$E$3=2,AU709,AX709))</f>
        <v>0</v>
      </c>
      <c r="AJ709" s="84">
        <f>IF(Dane!$E$3=1,BA709,IF(Dane!$E$3=2,BE709,BH709))</f>
        <v>0</v>
      </c>
      <c r="AK709" s="84">
        <f>IF(Dane!$E$3=1,BB709,IF(Dane!$E$3=2,BF709,BI709))</f>
        <v>0</v>
      </c>
      <c r="AL709" s="84">
        <f>IF(Dane!$E$3=1,BL709,IF(Dane!$E$3=2,BP709,BS709))</f>
        <v>0</v>
      </c>
      <c r="AM709" s="84">
        <f>IF(Dane!$E$3=1,BM709,IF(Dane!$E$3=2,BQ709,BT709))</f>
        <v>0</v>
      </c>
      <c r="AN709" s="39">
        <f>IF(Dane!$C$9="",0,IFERROR(J709/R709,0))</f>
        <v>0</v>
      </c>
      <c r="AO709" s="39">
        <f>IF(Dane!$C$9="",0,IFERROR(ROUND(J709-ROUND(J709*0.0976,2)-ROUND(J709*0.015,2)-ROUND(J709*0.0245,2),2)/R709,0))</f>
        <v>0</v>
      </c>
      <c r="AP709" s="39">
        <f t="shared" si="159"/>
        <v>0</v>
      </c>
      <c r="AQ709" s="39">
        <f t="shared" si="160"/>
        <v>0</v>
      </c>
      <c r="AR709" s="39">
        <f t="shared" si="156"/>
        <v>0</v>
      </c>
      <c r="AS709" s="39">
        <f>IF(Dane!$C$9="",0,IFERROR(AR709/R709,0))</f>
        <v>0</v>
      </c>
      <c r="AT709" s="39">
        <f t="shared" si="161"/>
        <v>0</v>
      </c>
      <c r="AU709" s="39">
        <v>0</v>
      </c>
      <c r="AV709" s="39">
        <f t="shared" si="162"/>
        <v>0</v>
      </c>
      <c r="AW709" s="39">
        <f>IF(Dane!$C$9="",0,IF(ROUND((N709+O709)*AV709,2)&gt;$AN$1,$AN$1,ROUND((N709+O709)*AV709,2)))</f>
        <v>0</v>
      </c>
      <c r="AX709" s="39">
        <v>0</v>
      </c>
      <c r="AY709" s="39">
        <f>IF(Dane!$C$9=2,IFERROR(J709/W709,0),IF(Dane!$C$9=3,IFERROR(J709/W709,0),0))</f>
        <v>0</v>
      </c>
      <c r="AZ709" s="39">
        <f>IF(Dane!$C$9=2,IFERROR(ROUND(J709-ROUND(J709*0.0976,2)-ROUND(J709*0.015,2)-ROUND(J709*0.0245,2),2)/W709,0),IF(Dane!$C$9=3,IFERROR(ROUND(J709-ROUND(J709*0.0976,2)-ROUND(J709*0.015,2)-ROUND(J709*0.0245,2),2)/W709,0),0))</f>
        <v>0</v>
      </c>
      <c r="BA709" s="39">
        <f t="shared" si="163"/>
        <v>0</v>
      </c>
      <c r="BB709" s="39">
        <f t="shared" si="164"/>
        <v>0</v>
      </c>
      <c r="BC709" s="39">
        <f t="shared" si="157"/>
        <v>0</v>
      </c>
      <c r="BD709" s="39">
        <f>IF(Dane!$C$9=2,IFERROR(BC709/W709,0),IF(Dane!$C$9=3,IFERROR(BC709/W709,0),0))</f>
        <v>0</v>
      </c>
      <c r="BE709" s="39">
        <f t="shared" si="165"/>
        <v>0</v>
      </c>
      <c r="BF709" s="39">
        <v>0</v>
      </c>
      <c r="BG709" s="39">
        <f t="shared" si="166"/>
        <v>0</v>
      </c>
      <c r="BH709" s="39">
        <f>IF(Dane!$C$9=2,IF(ROUND((S709+T709)*BG709,2)&gt;$AN$1,$AN$1,ROUND((S709+T709)*BG709,2)),IF(Dane!$C$9=3,IF(ROUND((S709+T709)*BG709,2)&gt;$AN$1,$AN$1,ROUND((S709+T709)*BG709,2)),0))</f>
        <v>0</v>
      </c>
      <c r="BI709" s="39">
        <v>0</v>
      </c>
      <c r="BJ709" s="39">
        <f>IF(Dane!$C$9=3,IFERROR(J709/AB709,0),0)</f>
        <v>0</v>
      </c>
      <c r="BK709" s="39">
        <f>IF(Dane!$C$9=3,IFERROR(ROUND(J709-ROUND(J709*0.0976,2)-ROUND(J709*0.015,2)-ROUND(J709*0.0245,2),2)/AB709,0),0)</f>
        <v>0</v>
      </c>
      <c r="BL709" s="39">
        <f t="shared" si="167"/>
        <v>0</v>
      </c>
      <c r="BM709" s="39">
        <f t="shared" si="168"/>
        <v>0</v>
      </c>
      <c r="BN709" s="39">
        <f t="shared" si="158"/>
        <v>0</v>
      </c>
      <c r="BO709" s="39">
        <f>IF(Dane!$C$9=3,IFERROR(BN709/AB709,0),0)</f>
        <v>0</v>
      </c>
      <c r="BP709" s="39">
        <f t="shared" si="169"/>
        <v>0</v>
      </c>
      <c r="BQ709" s="39">
        <v>0</v>
      </c>
      <c r="BR709" s="39">
        <f t="shared" si="170"/>
        <v>0</v>
      </c>
      <c r="BS709" s="39">
        <f>IF(Dane!$C$9=3,IF(ROUND((X709+Y709)*BR709,2)&gt;$AN$1,$AN$1,ROUND((X709+Y709)*BR709,2)),0)</f>
        <v>0</v>
      </c>
      <c r="BT709" s="39">
        <v>0</v>
      </c>
    </row>
    <row r="710" spans="1:72">
      <c r="A710" s="87">
        <v>701</v>
      </c>
      <c r="B710" s="1"/>
      <c r="C710" s="1"/>
      <c r="D710" s="2"/>
      <c r="E710" s="3"/>
      <c r="F710" s="4"/>
      <c r="G710" s="5"/>
      <c r="H710" s="5"/>
      <c r="I710" s="6"/>
      <c r="J710" s="5"/>
      <c r="K710" s="5"/>
      <c r="L710" s="5"/>
      <c r="M710" s="55"/>
      <c r="N710" s="8"/>
      <c r="O710" s="105"/>
      <c r="P710" s="5"/>
      <c r="Q710" s="5"/>
      <c r="R710" s="105">
        <f>Dane!$C$10</f>
        <v>0</v>
      </c>
      <c r="S710" s="8"/>
      <c r="T710" s="105"/>
      <c r="U710" s="5"/>
      <c r="V710" s="5"/>
      <c r="W710" s="107">
        <f>Dane!$C$11</f>
        <v>0</v>
      </c>
      <c r="X710" s="8"/>
      <c r="Y710" s="105"/>
      <c r="Z710" s="5"/>
      <c r="AA710" s="5"/>
      <c r="AB710" s="110">
        <f>Dane!$C$12</f>
        <v>0</v>
      </c>
      <c r="AC710" s="108">
        <f>IF(Dane!$E$3=1,AP710+BA710+BL710,IF(Dane!$E$3=2,AT710+BE710+BP710,AW710+BH710+BS710))</f>
        <v>0</v>
      </c>
      <c r="AD710" s="14">
        <f>IF(Dane!$E$3=1,AQ710+BB710+BM710,IF(Dane!$E$3=2,AU710+BF710+BQ710,AX710+BI710+BT710))</f>
        <v>0</v>
      </c>
      <c r="AE710" s="14">
        <f>IF((J710*Dane!$C$9)-AC710&lt;0,0,(J710*Dane!$C$9)-AC710)</f>
        <v>0</v>
      </c>
      <c r="AF710" s="61">
        <f>IF((K710*Dane!$C$9)-AD710&lt;0,0,(K710*Dane!$C$9)-AD710)</f>
        <v>0</v>
      </c>
      <c r="AG710" s="93"/>
      <c r="AH710" s="84">
        <f>IF(Dane!$E$3=1,AP710,IF(Dane!$E$3=2,AT710,AW710))</f>
        <v>0</v>
      </c>
      <c r="AI710" s="84">
        <f>IF(Dane!$E$3=1,AQ710,IF(Dane!$E$3=2,AU710,AX710))</f>
        <v>0</v>
      </c>
      <c r="AJ710" s="84">
        <f>IF(Dane!$E$3=1,BA710,IF(Dane!$E$3=2,BE710,BH710))</f>
        <v>0</v>
      </c>
      <c r="AK710" s="84">
        <f>IF(Dane!$E$3=1,BB710,IF(Dane!$E$3=2,BF710,BI710))</f>
        <v>0</v>
      </c>
      <c r="AL710" s="84">
        <f>IF(Dane!$E$3=1,BL710,IF(Dane!$E$3=2,BP710,BS710))</f>
        <v>0</v>
      </c>
      <c r="AM710" s="84">
        <f>IF(Dane!$E$3=1,BM710,IF(Dane!$E$3=2,BQ710,BT710))</f>
        <v>0</v>
      </c>
      <c r="AN710" s="39">
        <f>IF(Dane!$C$9="",0,IFERROR(J710/R710,0))</f>
        <v>0</v>
      </c>
      <c r="AO710" s="39">
        <f>IF(Dane!$C$9="",0,IFERROR(ROUND(J710-ROUND(J710*0.0976,2)-ROUND(J710*0.015,2)-ROUND(J710*0.0245,2),2)/R710,0))</f>
        <v>0</v>
      </c>
      <c r="AP710" s="39">
        <f t="shared" si="159"/>
        <v>0</v>
      </c>
      <c r="AQ710" s="39">
        <f t="shared" si="160"/>
        <v>0</v>
      </c>
      <c r="AR710" s="39">
        <f t="shared" si="156"/>
        <v>0</v>
      </c>
      <c r="AS710" s="39">
        <f>IF(Dane!$C$9="",0,IFERROR(AR710/R710,0))</f>
        <v>0</v>
      </c>
      <c r="AT710" s="39">
        <f t="shared" si="161"/>
        <v>0</v>
      </c>
      <c r="AU710" s="39">
        <v>0</v>
      </c>
      <c r="AV710" s="39">
        <f t="shared" si="162"/>
        <v>0</v>
      </c>
      <c r="AW710" s="39">
        <f>IF(Dane!$C$9="",0,IF(ROUND((N710+O710)*AV710,2)&gt;$AN$1,$AN$1,ROUND((N710+O710)*AV710,2)))</f>
        <v>0</v>
      </c>
      <c r="AX710" s="39">
        <v>0</v>
      </c>
      <c r="AY710" s="39">
        <f>IF(Dane!$C$9=2,IFERROR(J710/W710,0),IF(Dane!$C$9=3,IFERROR(J710/W710,0),0))</f>
        <v>0</v>
      </c>
      <c r="AZ710" s="39">
        <f>IF(Dane!$C$9=2,IFERROR(ROUND(J710-ROUND(J710*0.0976,2)-ROUND(J710*0.015,2)-ROUND(J710*0.0245,2),2)/W710,0),IF(Dane!$C$9=3,IFERROR(ROUND(J710-ROUND(J710*0.0976,2)-ROUND(J710*0.015,2)-ROUND(J710*0.0245,2),2)/W710,0),0))</f>
        <v>0</v>
      </c>
      <c r="BA710" s="39">
        <f t="shared" si="163"/>
        <v>0</v>
      </c>
      <c r="BB710" s="39">
        <f t="shared" si="164"/>
        <v>0</v>
      </c>
      <c r="BC710" s="39">
        <f t="shared" si="157"/>
        <v>0</v>
      </c>
      <c r="BD710" s="39">
        <f>IF(Dane!$C$9=2,IFERROR(BC710/W710,0),IF(Dane!$C$9=3,IFERROR(BC710/W710,0),0))</f>
        <v>0</v>
      </c>
      <c r="BE710" s="39">
        <f t="shared" si="165"/>
        <v>0</v>
      </c>
      <c r="BF710" s="39">
        <v>0</v>
      </c>
      <c r="BG710" s="39">
        <f t="shared" si="166"/>
        <v>0</v>
      </c>
      <c r="BH710" s="39">
        <f>IF(Dane!$C$9=2,IF(ROUND((S710+T710)*BG710,2)&gt;$AN$1,$AN$1,ROUND((S710+T710)*BG710,2)),IF(Dane!$C$9=3,IF(ROUND((S710+T710)*BG710,2)&gt;$AN$1,$AN$1,ROUND((S710+T710)*BG710,2)),0))</f>
        <v>0</v>
      </c>
      <c r="BI710" s="39">
        <v>0</v>
      </c>
      <c r="BJ710" s="39">
        <f>IF(Dane!$C$9=3,IFERROR(J710/AB710,0),0)</f>
        <v>0</v>
      </c>
      <c r="BK710" s="39">
        <f>IF(Dane!$C$9=3,IFERROR(ROUND(J710-ROUND(J710*0.0976,2)-ROUND(J710*0.015,2)-ROUND(J710*0.0245,2),2)/AB710,0),0)</f>
        <v>0</v>
      </c>
      <c r="BL710" s="39">
        <f t="shared" si="167"/>
        <v>0</v>
      </c>
      <c r="BM710" s="39">
        <f t="shared" si="168"/>
        <v>0</v>
      </c>
      <c r="BN710" s="39">
        <f t="shared" si="158"/>
        <v>0</v>
      </c>
      <c r="BO710" s="39">
        <f>IF(Dane!$C$9=3,IFERROR(BN710/AB710,0),0)</f>
        <v>0</v>
      </c>
      <c r="BP710" s="39">
        <f t="shared" si="169"/>
        <v>0</v>
      </c>
      <c r="BQ710" s="39">
        <v>0</v>
      </c>
      <c r="BR710" s="39">
        <f t="shared" si="170"/>
        <v>0</v>
      </c>
      <c r="BS710" s="39">
        <f>IF(Dane!$C$9=3,IF(ROUND((X710+Y710)*BR710,2)&gt;$AN$1,$AN$1,ROUND((X710+Y710)*BR710,2)),0)</f>
        <v>0</v>
      </c>
      <c r="BT710" s="39">
        <v>0</v>
      </c>
    </row>
    <row r="711" spans="1:72">
      <c r="A711" s="87">
        <v>702</v>
      </c>
      <c r="B711" s="1"/>
      <c r="C711" s="1"/>
      <c r="D711" s="2"/>
      <c r="E711" s="3"/>
      <c r="F711" s="4"/>
      <c r="G711" s="5"/>
      <c r="H711" s="5"/>
      <c r="I711" s="6"/>
      <c r="J711" s="5"/>
      <c r="K711" s="5"/>
      <c r="L711" s="5"/>
      <c r="M711" s="55"/>
      <c r="N711" s="8"/>
      <c r="O711" s="105"/>
      <c r="P711" s="5"/>
      <c r="Q711" s="5"/>
      <c r="R711" s="105">
        <f>Dane!$C$10</f>
        <v>0</v>
      </c>
      <c r="S711" s="8"/>
      <c r="T711" s="105"/>
      <c r="U711" s="5"/>
      <c r="V711" s="5"/>
      <c r="W711" s="107">
        <f>Dane!$C$11</f>
        <v>0</v>
      </c>
      <c r="X711" s="8"/>
      <c r="Y711" s="105"/>
      <c r="Z711" s="5"/>
      <c r="AA711" s="5"/>
      <c r="AB711" s="110">
        <f>Dane!$C$12</f>
        <v>0</v>
      </c>
      <c r="AC711" s="108">
        <f>IF(Dane!$E$3=1,AP711+BA711+BL711,IF(Dane!$E$3=2,AT711+BE711+BP711,AW711+BH711+BS711))</f>
        <v>0</v>
      </c>
      <c r="AD711" s="14">
        <f>IF(Dane!$E$3=1,AQ711+BB711+BM711,IF(Dane!$E$3=2,AU711+BF711+BQ711,AX711+BI711+BT711))</f>
        <v>0</v>
      </c>
      <c r="AE711" s="14">
        <f>IF((J711*Dane!$C$9)-AC711&lt;0,0,(J711*Dane!$C$9)-AC711)</f>
        <v>0</v>
      </c>
      <c r="AF711" s="61">
        <f>IF((K711*Dane!$C$9)-AD711&lt;0,0,(K711*Dane!$C$9)-AD711)</f>
        <v>0</v>
      </c>
      <c r="AG711" s="93"/>
      <c r="AH711" s="84">
        <f>IF(Dane!$E$3=1,AP711,IF(Dane!$E$3=2,AT711,AW711))</f>
        <v>0</v>
      </c>
      <c r="AI711" s="84">
        <f>IF(Dane!$E$3=1,AQ711,IF(Dane!$E$3=2,AU711,AX711))</f>
        <v>0</v>
      </c>
      <c r="AJ711" s="84">
        <f>IF(Dane!$E$3=1,BA711,IF(Dane!$E$3=2,BE711,BH711))</f>
        <v>0</v>
      </c>
      <c r="AK711" s="84">
        <f>IF(Dane!$E$3=1,BB711,IF(Dane!$E$3=2,BF711,BI711))</f>
        <v>0</v>
      </c>
      <c r="AL711" s="84">
        <f>IF(Dane!$E$3=1,BL711,IF(Dane!$E$3=2,BP711,BS711))</f>
        <v>0</v>
      </c>
      <c r="AM711" s="84">
        <f>IF(Dane!$E$3=1,BM711,IF(Dane!$E$3=2,BQ711,BT711))</f>
        <v>0</v>
      </c>
      <c r="AN711" s="39">
        <f>IF(Dane!$C$9="",0,IFERROR(J711/R711,0))</f>
        <v>0</v>
      </c>
      <c r="AO711" s="39">
        <f>IF(Dane!$C$9="",0,IFERROR(ROUND(J711-ROUND(J711*0.0976,2)-ROUND(J711*0.015,2)-ROUND(J711*0.0245,2),2)/R711,0))</f>
        <v>0</v>
      </c>
      <c r="AP711" s="39">
        <f t="shared" si="159"/>
        <v>0</v>
      </c>
      <c r="AQ711" s="39">
        <f t="shared" si="160"/>
        <v>0</v>
      </c>
      <c r="AR711" s="39">
        <f t="shared" si="156"/>
        <v>0</v>
      </c>
      <c r="AS711" s="39">
        <f>IF(Dane!$C$9="",0,IFERROR(AR711/R711,0))</f>
        <v>0</v>
      </c>
      <c r="AT711" s="39">
        <f t="shared" si="161"/>
        <v>0</v>
      </c>
      <c r="AU711" s="39">
        <v>0</v>
      </c>
      <c r="AV711" s="39">
        <f t="shared" si="162"/>
        <v>0</v>
      </c>
      <c r="AW711" s="39">
        <f>IF(Dane!$C$9="",0,IF(ROUND((N711+O711)*AV711,2)&gt;$AN$1,$AN$1,ROUND((N711+O711)*AV711,2)))</f>
        <v>0</v>
      </c>
      <c r="AX711" s="39">
        <v>0</v>
      </c>
      <c r="AY711" s="39">
        <f>IF(Dane!$C$9=2,IFERROR(J711/W711,0),IF(Dane!$C$9=3,IFERROR(J711/W711,0),0))</f>
        <v>0</v>
      </c>
      <c r="AZ711" s="39">
        <f>IF(Dane!$C$9=2,IFERROR(ROUND(J711-ROUND(J711*0.0976,2)-ROUND(J711*0.015,2)-ROUND(J711*0.0245,2),2)/W711,0),IF(Dane!$C$9=3,IFERROR(ROUND(J711-ROUND(J711*0.0976,2)-ROUND(J711*0.015,2)-ROUND(J711*0.0245,2),2)/W711,0),0))</f>
        <v>0</v>
      </c>
      <c r="BA711" s="39">
        <f t="shared" si="163"/>
        <v>0</v>
      </c>
      <c r="BB711" s="39">
        <f t="shared" si="164"/>
        <v>0</v>
      </c>
      <c r="BC711" s="39">
        <f t="shared" si="157"/>
        <v>0</v>
      </c>
      <c r="BD711" s="39">
        <f>IF(Dane!$C$9=2,IFERROR(BC711/W711,0),IF(Dane!$C$9=3,IFERROR(BC711/W711,0),0))</f>
        <v>0</v>
      </c>
      <c r="BE711" s="39">
        <f t="shared" si="165"/>
        <v>0</v>
      </c>
      <c r="BF711" s="39">
        <v>0</v>
      </c>
      <c r="BG711" s="39">
        <f t="shared" si="166"/>
        <v>0</v>
      </c>
      <c r="BH711" s="39">
        <f>IF(Dane!$C$9=2,IF(ROUND((S711+T711)*BG711,2)&gt;$AN$1,$AN$1,ROUND((S711+T711)*BG711,2)),IF(Dane!$C$9=3,IF(ROUND((S711+T711)*BG711,2)&gt;$AN$1,$AN$1,ROUND((S711+T711)*BG711,2)),0))</f>
        <v>0</v>
      </c>
      <c r="BI711" s="39">
        <v>0</v>
      </c>
      <c r="BJ711" s="39">
        <f>IF(Dane!$C$9=3,IFERROR(J711/AB711,0),0)</f>
        <v>0</v>
      </c>
      <c r="BK711" s="39">
        <f>IF(Dane!$C$9=3,IFERROR(ROUND(J711-ROUND(J711*0.0976,2)-ROUND(J711*0.015,2)-ROUND(J711*0.0245,2),2)/AB711,0),0)</f>
        <v>0</v>
      </c>
      <c r="BL711" s="39">
        <f t="shared" si="167"/>
        <v>0</v>
      </c>
      <c r="BM711" s="39">
        <f t="shared" si="168"/>
        <v>0</v>
      </c>
      <c r="BN711" s="39">
        <f t="shared" si="158"/>
        <v>0</v>
      </c>
      <c r="BO711" s="39">
        <f>IF(Dane!$C$9=3,IFERROR(BN711/AB711,0),0)</f>
        <v>0</v>
      </c>
      <c r="BP711" s="39">
        <f t="shared" si="169"/>
        <v>0</v>
      </c>
      <c r="BQ711" s="39">
        <v>0</v>
      </c>
      <c r="BR711" s="39">
        <f t="shared" si="170"/>
        <v>0</v>
      </c>
      <c r="BS711" s="39">
        <f>IF(Dane!$C$9=3,IF(ROUND((X711+Y711)*BR711,2)&gt;$AN$1,$AN$1,ROUND((X711+Y711)*BR711,2)),0)</f>
        <v>0</v>
      </c>
      <c r="BT711" s="39">
        <v>0</v>
      </c>
    </row>
    <row r="712" spans="1:72">
      <c r="A712" s="87">
        <v>703</v>
      </c>
      <c r="B712" s="1"/>
      <c r="C712" s="1"/>
      <c r="D712" s="2"/>
      <c r="E712" s="3"/>
      <c r="F712" s="4"/>
      <c r="G712" s="5"/>
      <c r="H712" s="5"/>
      <c r="I712" s="6"/>
      <c r="J712" s="5"/>
      <c r="K712" s="5"/>
      <c r="L712" s="5"/>
      <c r="M712" s="55"/>
      <c r="N712" s="8"/>
      <c r="O712" s="105"/>
      <c r="P712" s="5"/>
      <c r="Q712" s="5"/>
      <c r="R712" s="105">
        <f>Dane!$C$10</f>
        <v>0</v>
      </c>
      <c r="S712" s="8"/>
      <c r="T712" s="105"/>
      <c r="U712" s="5"/>
      <c r="V712" s="5"/>
      <c r="W712" s="107">
        <f>Dane!$C$11</f>
        <v>0</v>
      </c>
      <c r="X712" s="8"/>
      <c r="Y712" s="105"/>
      <c r="Z712" s="5"/>
      <c r="AA712" s="5"/>
      <c r="AB712" s="110">
        <f>Dane!$C$12</f>
        <v>0</v>
      </c>
      <c r="AC712" s="108">
        <f>IF(Dane!$E$3=1,AP712+BA712+BL712,IF(Dane!$E$3=2,AT712+BE712+BP712,AW712+BH712+BS712))</f>
        <v>0</v>
      </c>
      <c r="AD712" s="14">
        <f>IF(Dane!$E$3=1,AQ712+BB712+BM712,IF(Dane!$E$3=2,AU712+BF712+BQ712,AX712+BI712+BT712))</f>
        <v>0</v>
      </c>
      <c r="AE712" s="14">
        <f>IF((J712*Dane!$C$9)-AC712&lt;0,0,(J712*Dane!$C$9)-AC712)</f>
        <v>0</v>
      </c>
      <c r="AF712" s="61">
        <f>IF((K712*Dane!$C$9)-AD712&lt;0,0,(K712*Dane!$C$9)-AD712)</f>
        <v>0</v>
      </c>
      <c r="AG712" s="93"/>
      <c r="AH712" s="84">
        <f>IF(Dane!$E$3=1,AP712,IF(Dane!$E$3=2,AT712,AW712))</f>
        <v>0</v>
      </c>
      <c r="AI712" s="84">
        <f>IF(Dane!$E$3=1,AQ712,IF(Dane!$E$3=2,AU712,AX712))</f>
        <v>0</v>
      </c>
      <c r="AJ712" s="84">
        <f>IF(Dane!$E$3=1,BA712,IF(Dane!$E$3=2,BE712,BH712))</f>
        <v>0</v>
      </c>
      <c r="AK712" s="84">
        <f>IF(Dane!$E$3=1,BB712,IF(Dane!$E$3=2,BF712,BI712))</f>
        <v>0</v>
      </c>
      <c r="AL712" s="84">
        <f>IF(Dane!$E$3=1,BL712,IF(Dane!$E$3=2,BP712,BS712))</f>
        <v>0</v>
      </c>
      <c r="AM712" s="84">
        <f>IF(Dane!$E$3=1,BM712,IF(Dane!$E$3=2,BQ712,BT712))</f>
        <v>0</v>
      </c>
      <c r="AN712" s="39">
        <f>IF(Dane!$C$9="",0,IFERROR(J712/R712,0))</f>
        <v>0</v>
      </c>
      <c r="AO712" s="39">
        <f>IF(Dane!$C$9="",0,IFERROR(ROUND(J712-ROUND(J712*0.0976,2)-ROUND(J712*0.015,2)-ROUND(J712*0.0245,2),2)/R712,0))</f>
        <v>0</v>
      </c>
      <c r="AP712" s="39">
        <f t="shared" si="159"/>
        <v>0</v>
      </c>
      <c r="AQ712" s="39">
        <f t="shared" si="160"/>
        <v>0</v>
      </c>
      <c r="AR712" s="39">
        <f t="shared" si="156"/>
        <v>0</v>
      </c>
      <c r="AS712" s="39">
        <f>IF(Dane!$C$9="",0,IFERROR(AR712/R712,0))</f>
        <v>0</v>
      </c>
      <c r="AT712" s="39">
        <f t="shared" si="161"/>
        <v>0</v>
      </c>
      <c r="AU712" s="39">
        <v>0</v>
      </c>
      <c r="AV712" s="39">
        <f t="shared" si="162"/>
        <v>0</v>
      </c>
      <c r="AW712" s="39">
        <f>IF(Dane!$C$9="",0,IF(ROUND((N712+O712)*AV712,2)&gt;$AN$1,$AN$1,ROUND((N712+O712)*AV712,2)))</f>
        <v>0</v>
      </c>
      <c r="AX712" s="39">
        <v>0</v>
      </c>
      <c r="AY712" s="39">
        <f>IF(Dane!$C$9=2,IFERROR(J712/W712,0),IF(Dane!$C$9=3,IFERROR(J712/W712,0),0))</f>
        <v>0</v>
      </c>
      <c r="AZ712" s="39">
        <f>IF(Dane!$C$9=2,IFERROR(ROUND(J712-ROUND(J712*0.0976,2)-ROUND(J712*0.015,2)-ROUND(J712*0.0245,2),2)/W712,0),IF(Dane!$C$9=3,IFERROR(ROUND(J712-ROUND(J712*0.0976,2)-ROUND(J712*0.015,2)-ROUND(J712*0.0245,2),2)/W712,0),0))</f>
        <v>0</v>
      </c>
      <c r="BA712" s="39">
        <f t="shared" si="163"/>
        <v>0</v>
      </c>
      <c r="BB712" s="39">
        <f t="shared" si="164"/>
        <v>0</v>
      </c>
      <c r="BC712" s="39">
        <f t="shared" si="157"/>
        <v>0</v>
      </c>
      <c r="BD712" s="39">
        <f>IF(Dane!$C$9=2,IFERROR(BC712/W712,0),IF(Dane!$C$9=3,IFERROR(BC712/W712,0),0))</f>
        <v>0</v>
      </c>
      <c r="BE712" s="39">
        <f t="shared" si="165"/>
        <v>0</v>
      </c>
      <c r="BF712" s="39">
        <v>0</v>
      </c>
      <c r="BG712" s="39">
        <f t="shared" si="166"/>
        <v>0</v>
      </c>
      <c r="BH712" s="39">
        <f>IF(Dane!$C$9=2,IF(ROUND((S712+T712)*BG712,2)&gt;$AN$1,$AN$1,ROUND((S712+T712)*BG712,2)),IF(Dane!$C$9=3,IF(ROUND((S712+T712)*BG712,2)&gt;$AN$1,$AN$1,ROUND((S712+T712)*BG712,2)),0))</f>
        <v>0</v>
      </c>
      <c r="BI712" s="39">
        <v>0</v>
      </c>
      <c r="BJ712" s="39">
        <f>IF(Dane!$C$9=3,IFERROR(J712/AB712,0),0)</f>
        <v>0</v>
      </c>
      <c r="BK712" s="39">
        <f>IF(Dane!$C$9=3,IFERROR(ROUND(J712-ROUND(J712*0.0976,2)-ROUND(J712*0.015,2)-ROUND(J712*0.0245,2),2)/AB712,0),0)</f>
        <v>0</v>
      </c>
      <c r="BL712" s="39">
        <f t="shared" si="167"/>
        <v>0</v>
      </c>
      <c r="BM712" s="39">
        <f t="shared" si="168"/>
        <v>0</v>
      </c>
      <c r="BN712" s="39">
        <f t="shared" si="158"/>
        <v>0</v>
      </c>
      <c r="BO712" s="39">
        <f>IF(Dane!$C$9=3,IFERROR(BN712/AB712,0),0)</f>
        <v>0</v>
      </c>
      <c r="BP712" s="39">
        <f t="shared" si="169"/>
        <v>0</v>
      </c>
      <c r="BQ712" s="39">
        <v>0</v>
      </c>
      <c r="BR712" s="39">
        <f t="shared" si="170"/>
        <v>0</v>
      </c>
      <c r="BS712" s="39">
        <f>IF(Dane!$C$9=3,IF(ROUND((X712+Y712)*BR712,2)&gt;$AN$1,$AN$1,ROUND((X712+Y712)*BR712,2)),0)</f>
        <v>0</v>
      </c>
      <c r="BT712" s="39">
        <v>0</v>
      </c>
    </row>
    <row r="713" spans="1:72">
      <c r="A713" s="87">
        <v>704</v>
      </c>
      <c r="B713" s="1"/>
      <c r="C713" s="1"/>
      <c r="D713" s="2"/>
      <c r="E713" s="3"/>
      <c r="F713" s="4"/>
      <c r="G713" s="5"/>
      <c r="H713" s="5"/>
      <c r="I713" s="6"/>
      <c r="J713" s="5"/>
      <c r="K713" s="5"/>
      <c r="L713" s="5"/>
      <c r="M713" s="55"/>
      <c r="N713" s="8"/>
      <c r="O713" s="105"/>
      <c r="P713" s="5"/>
      <c r="Q713" s="5"/>
      <c r="R713" s="105">
        <f>Dane!$C$10</f>
        <v>0</v>
      </c>
      <c r="S713" s="8"/>
      <c r="T713" s="105"/>
      <c r="U713" s="5"/>
      <c r="V713" s="5"/>
      <c r="W713" s="107">
        <f>Dane!$C$11</f>
        <v>0</v>
      </c>
      <c r="X713" s="8"/>
      <c r="Y713" s="105"/>
      <c r="Z713" s="5"/>
      <c r="AA713" s="5"/>
      <c r="AB713" s="110">
        <f>Dane!$C$12</f>
        <v>0</v>
      </c>
      <c r="AC713" s="108">
        <f>IF(Dane!$E$3=1,AP713+BA713+BL713,IF(Dane!$E$3=2,AT713+BE713+BP713,AW713+BH713+BS713))</f>
        <v>0</v>
      </c>
      <c r="AD713" s="14">
        <f>IF(Dane!$E$3=1,AQ713+BB713+BM713,IF(Dane!$E$3=2,AU713+BF713+BQ713,AX713+BI713+BT713))</f>
        <v>0</v>
      </c>
      <c r="AE713" s="14">
        <f>IF((J713*Dane!$C$9)-AC713&lt;0,0,(J713*Dane!$C$9)-AC713)</f>
        <v>0</v>
      </c>
      <c r="AF713" s="61">
        <f>IF((K713*Dane!$C$9)-AD713&lt;0,0,(K713*Dane!$C$9)-AD713)</f>
        <v>0</v>
      </c>
      <c r="AG713" s="93"/>
      <c r="AH713" s="84">
        <f>IF(Dane!$E$3=1,AP713,IF(Dane!$E$3=2,AT713,AW713))</f>
        <v>0</v>
      </c>
      <c r="AI713" s="84">
        <f>IF(Dane!$E$3=1,AQ713,IF(Dane!$E$3=2,AU713,AX713))</f>
        <v>0</v>
      </c>
      <c r="AJ713" s="84">
        <f>IF(Dane!$E$3=1,BA713,IF(Dane!$E$3=2,BE713,BH713))</f>
        <v>0</v>
      </c>
      <c r="AK713" s="84">
        <f>IF(Dane!$E$3=1,BB713,IF(Dane!$E$3=2,BF713,BI713))</f>
        <v>0</v>
      </c>
      <c r="AL713" s="84">
        <f>IF(Dane!$E$3=1,BL713,IF(Dane!$E$3=2,BP713,BS713))</f>
        <v>0</v>
      </c>
      <c r="AM713" s="84">
        <f>IF(Dane!$E$3=1,BM713,IF(Dane!$E$3=2,BQ713,BT713))</f>
        <v>0</v>
      </c>
      <c r="AN713" s="39">
        <f>IF(Dane!$C$9="",0,IFERROR(J713/R713,0))</f>
        <v>0</v>
      </c>
      <c r="AO713" s="39">
        <f>IF(Dane!$C$9="",0,IFERROR(ROUND(J713-ROUND(J713*0.0976,2)-ROUND(J713*0.015,2)-ROUND(J713*0.0245,2),2)/R713,0))</f>
        <v>0</v>
      </c>
      <c r="AP713" s="39">
        <f t="shared" si="159"/>
        <v>0</v>
      </c>
      <c r="AQ713" s="39">
        <f t="shared" si="160"/>
        <v>0</v>
      </c>
      <c r="AR713" s="39">
        <f t="shared" si="156"/>
        <v>0</v>
      </c>
      <c r="AS713" s="39">
        <f>IF(Dane!$C$9="",0,IFERROR(AR713/R713,0))</f>
        <v>0</v>
      </c>
      <c r="AT713" s="39">
        <f t="shared" si="161"/>
        <v>0</v>
      </c>
      <c r="AU713" s="39">
        <v>0</v>
      </c>
      <c r="AV713" s="39">
        <f t="shared" si="162"/>
        <v>0</v>
      </c>
      <c r="AW713" s="39">
        <f>IF(Dane!$C$9="",0,IF(ROUND((N713+O713)*AV713,2)&gt;$AN$1,$AN$1,ROUND((N713+O713)*AV713,2)))</f>
        <v>0</v>
      </c>
      <c r="AX713" s="39">
        <v>0</v>
      </c>
      <c r="AY713" s="39">
        <f>IF(Dane!$C$9=2,IFERROR(J713/W713,0),IF(Dane!$C$9=3,IFERROR(J713/W713,0),0))</f>
        <v>0</v>
      </c>
      <c r="AZ713" s="39">
        <f>IF(Dane!$C$9=2,IFERROR(ROUND(J713-ROUND(J713*0.0976,2)-ROUND(J713*0.015,2)-ROUND(J713*0.0245,2),2)/W713,0),IF(Dane!$C$9=3,IFERROR(ROUND(J713-ROUND(J713*0.0976,2)-ROUND(J713*0.015,2)-ROUND(J713*0.0245,2),2)/W713,0),0))</f>
        <v>0</v>
      </c>
      <c r="BA713" s="39">
        <f t="shared" si="163"/>
        <v>0</v>
      </c>
      <c r="BB713" s="39">
        <f t="shared" si="164"/>
        <v>0</v>
      </c>
      <c r="BC713" s="39">
        <f t="shared" si="157"/>
        <v>0</v>
      </c>
      <c r="BD713" s="39">
        <f>IF(Dane!$C$9=2,IFERROR(BC713/W713,0),IF(Dane!$C$9=3,IFERROR(BC713/W713,0),0))</f>
        <v>0</v>
      </c>
      <c r="BE713" s="39">
        <f t="shared" si="165"/>
        <v>0</v>
      </c>
      <c r="BF713" s="39">
        <v>0</v>
      </c>
      <c r="BG713" s="39">
        <f t="shared" si="166"/>
        <v>0</v>
      </c>
      <c r="BH713" s="39">
        <f>IF(Dane!$C$9=2,IF(ROUND((S713+T713)*BG713,2)&gt;$AN$1,$AN$1,ROUND((S713+T713)*BG713,2)),IF(Dane!$C$9=3,IF(ROUND((S713+T713)*BG713,2)&gt;$AN$1,$AN$1,ROUND((S713+T713)*BG713,2)),0))</f>
        <v>0</v>
      </c>
      <c r="BI713" s="39">
        <v>0</v>
      </c>
      <c r="BJ713" s="39">
        <f>IF(Dane!$C$9=3,IFERROR(J713/AB713,0),0)</f>
        <v>0</v>
      </c>
      <c r="BK713" s="39">
        <f>IF(Dane!$C$9=3,IFERROR(ROUND(J713-ROUND(J713*0.0976,2)-ROUND(J713*0.015,2)-ROUND(J713*0.0245,2),2)/AB713,0),0)</f>
        <v>0</v>
      </c>
      <c r="BL713" s="39">
        <f t="shared" si="167"/>
        <v>0</v>
      </c>
      <c r="BM713" s="39">
        <f t="shared" si="168"/>
        <v>0</v>
      </c>
      <c r="BN713" s="39">
        <f t="shared" si="158"/>
        <v>0</v>
      </c>
      <c r="BO713" s="39">
        <f>IF(Dane!$C$9=3,IFERROR(BN713/AB713,0),0)</f>
        <v>0</v>
      </c>
      <c r="BP713" s="39">
        <f t="shared" si="169"/>
        <v>0</v>
      </c>
      <c r="BQ713" s="39">
        <v>0</v>
      </c>
      <c r="BR713" s="39">
        <f t="shared" si="170"/>
        <v>0</v>
      </c>
      <c r="BS713" s="39">
        <f>IF(Dane!$C$9=3,IF(ROUND((X713+Y713)*BR713,2)&gt;$AN$1,$AN$1,ROUND((X713+Y713)*BR713,2)),0)</f>
        <v>0</v>
      </c>
      <c r="BT713" s="39">
        <v>0</v>
      </c>
    </row>
    <row r="714" spans="1:72">
      <c r="A714" s="87">
        <v>705</v>
      </c>
      <c r="B714" s="1"/>
      <c r="C714" s="1"/>
      <c r="D714" s="2"/>
      <c r="E714" s="3"/>
      <c r="F714" s="4"/>
      <c r="G714" s="5"/>
      <c r="H714" s="5"/>
      <c r="I714" s="6"/>
      <c r="J714" s="5"/>
      <c r="K714" s="5"/>
      <c r="L714" s="5"/>
      <c r="M714" s="55"/>
      <c r="N714" s="8"/>
      <c r="O714" s="105"/>
      <c r="P714" s="5"/>
      <c r="Q714" s="5"/>
      <c r="R714" s="105">
        <f>Dane!$C$10</f>
        <v>0</v>
      </c>
      <c r="S714" s="8"/>
      <c r="T714" s="105"/>
      <c r="U714" s="5"/>
      <c r="V714" s="5"/>
      <c r="W714" s="107">
        <f>Dane!$C$11</f>
        <v>0</v>
      </c>
      <c r="X714" s="8"/>
      <c r="Y714" s="105"/>
      <c r="Z714" s="5"/>
      <c r="AA714" s="5"/>
      <c r="AB714" s="110">
        <f>Dane!$C$12</f>
        <v>0</v>
      </c>
      <c r="AC714" s="108">
        <f>IF(Dane!$E$3=1,AP714+BA714+BL714,IF(Dane!$E$3=2,AT714+BE714+BP714,AW714+BH714+BS714))</f>
        <v>0</v>
      </c>
      <c r="AD714" s="14">
        <f>IF(Dane!$E$3=1,AQ714+BB714+BM714,IF(Dane!$E$3=2,AU714+BF714+BQ714,AX714+BI714+BT714))</f>
        <v>0</v>
      </c>
      <c r="AE714" s="14">
        <f>IF((J714*Dane!$C$9)-AC714&lt;0,0,(J714*Dane!$C$9)-AC714)</f>
        <v>0</v>
      </c>
      <c r="AF714" s="61">
        <f>IF((K714*Dane!$C$9)-AD714&lt;0,0,(K714*Dane!$C$9)-AD714)</f>
        <v>0</v>
      </c>
      <c r="AG714" s="93"/>
      <c r="AH714" s="84">
        <f>IF(Dane!$E$3=1,AP714,IF(Dane!$E$3=2,AT714,AW714))</f>
        <v>0</v>
      </c>
      <c r="AI714" s="84">
        <f>IF(Dane!$E$3=1,AQ714,IF(Dane!$E$3=2,AU714,AX714))</f>
        <v>0</v>
      </c>
      <c r="AJ714" s="84">
        <f>IF(Dane!$E$3=1,BA714,IF(Dane!$E$3=2,BE714,BH714))</f>
        <v>0</v>
      </c>
      <c r="AK714" s="84">
        <f>IF(Dane!$E$3=1,BB714,IF(Dane!$E$3=2,BF714,BI714))</f>
        <v>0</v>
      </c>
      <c r="AL714" s="84">
        <f>IF(Dane!$E$3=1,BL714,IF(Dane!$E$3=2,BP714,BS714))</f>
        <v>0</v>
      </c>
      <c r="AM714" s="84">
        <f>IF(Dane!$E$3=1,BM714,IF(Dane!$E$3=2,BQ714,BT714))</f>
        <v>0</v>
      </c>
      <c r="AN714" s="39">
        <f>IF(Dane!$C$9="",0,IFERROR(J714/R714,0))</f>
        <v>0</v>
      </c>
      <c r="AO714" s="39">
        <f>IF(Dane!$C$9="",0,IFERROR(ROUND(J714-ROUND(J714*0.0976,2)-ROUND(J714*0.015,2)-ROUND(J714*0.0245,2),2)/R714,0))</f>
        <v>0</v>
      </c>
      <c r="AP714" s="39">
        <f t="shared" si="159"/>
        <v>0</v>
      </c>
      <c r="AQ714" s="39">
        <f t="shared" si="160"/>
        <v>0</v>
      </c>
      <c r="AR714" s="39">
        <f t="shared" ref="AR714:AR777" si="171">ROUND(J714-ROUND(J714*0.0976,2)-ROUND(J714*0.015,2)-ROUND(J714*0.0245,2),2)-ROUND(ROUND(J714-ROUND(J714*0.0976,2)-ROUND(J714*0.015,2)-ROUND(J714*0.0245,2),2)*0.09,2)</f>
        <v>0</v>
      </c>
      <c r="AS714" s="39">
        <f>IF(Dane!$C$9="",0,IFERROR(AR714/R714,0))</f>
        <v>0</v>
      </c>
      <c r="AT714" s="39">
        <f t="shared" si="161"/>
        <v>0</v>
      </c>
      <c r="AU714" s="39">
        <v>0</v>
      </c>
      <c r="AV714" s="39">
        <f t="shared" si="162"/>
        <v>0</v>
      </c>
      <c r="AW714" s="39">
        <f>IF(Dane!$C$9="",0,IF(ROUND((N714+O714)*AV714,2)&gt;$AN$1,$AN$1,ROUND((N714+O714)*AV714,2)))</f>
        <v>0</v>
      </c>
      <c r="AX714" s="39">
        <v>0</v>
      </c>
      <c r="AY714" s="39">
        <f>IF(Dane!$C$9=2,IFERROR(J714/W714,0),IF(Dane!$C$9=3,IFERROR(J714/W714,0),0))</f>
        <v>0</v>
      </c>
      <c r="AZ714" s="39">
        <f>IF(Dane!$C$9=2,IFERROR(ROUND(J714-ROUND(J714*0.0976,2)-ROUND(J714*0.015,2)-ROUND(J714*0.0245,2),2)/W714,0),IF(Dane!$C$9=3,IFERROR(ROUND(J714-ROUND(J714*0.0976,2)-ROUND(J714*0.015,2)-ROUND(J714*0.0245,2),2)/W714,0),0))</f>
        <v>0</v>
      </c>
      <c r="BA714" s="39">
        <f t="shared" si="163"/>
        <v>0</v>
      </c>
      <c r="BB714" s="39">
        <f t="shared" si="164"/>
        <v>0</v>
      </c>
      <c r="BC714" s="39">
        <f t="shared" ref="BC714:BC777" si="172">ROUND(J714-ROUND(J714*0.0976,2)-ROUND(J714*0.015,2)-ROUND(J714*0.0245,2),2)-ROUND(ROUND(J714-ROUND(J714*0.0976,2)-ROUND(J714*0.015,2)-ROUND(J714*0.0245,2),2)*0.09,2)</f>
        <v>0</v>
      </c>
      <c r="BD714" s="39">
        <f>IF(Dane!$C$9=2,IFERROR(BC714/W714,0),IF(Dane!$C$9=3,IFERROR(BC714/W714,0),0))</f>
        <v>0</v>
      </c>
      <c r="BE714" s="39">
        <f t="shared" si="165"/>
        <v>0</v>
      </c>
      <c r="BF714" s="39">
        <v>0</v>
      </c>
      <c r="BG714" s="39">
        <f t="shared" si="166"/>
        <v>0</v>
      </c>
      <c r="BH714" s="39">
        <f>IF(Dane!$C$9=2,IF(ROUND((S714+T714)*BG714,2)&gt;$AN$1,$AN$1,ROUND((S714+T714)*BG714,2)),IF(Dane!$C$9=3,IF(ROUND((S714+T714)*BG714,2)&gt;$AN$1,$AN$1,ROUND((S714+T714)*BG714,2)),0))</f>
        <v>0</v>
      </c>
      <c r="BI714" s="39">
        <v>0</v>
      </c>
      <c r="BJ714" s="39">
        <f>IF(Dane!$C$9=3,IFERROR(J714/AB714,0),0)</f>
        <v>0</v>
      </c>
      <c r="BK714" s="39">
        <f>IF(Dane!$C$9=3,IFERROR(ROUND(J714-ROUND(J714*0.0976,2)-ROUND(J714*0.015,2)-ROUND(J714*0.0245,2),2)/AB714,0),0)</f>
        <v>0</v>
      </c>
      <c r="BL714" s="39">
        <f t="shared" si="167"/>
        <v>0</v>
      </c>
      <c r="BM714" s="39">
        <f t="shared" si="168"/>
        <v>0</v>
      </c>
      <c r="BN714" s="39">
        <f t="shared" ref="BN714:BN777" si="173">ROUND(J714-ROUND(J714*0.0976,2)-ROUND(J714*0.015,2)-ROUND(J714*0.0245,2),2)-ROUND(ROUND(J714-ROUND(J714*0.0976,2)-ROUND(J714*0.015,2)-ROUND(J714*0.0245,2),2)*0.09,2)</f>
        <v>0</v>
      </c>
      <c r="BO714" s="39">
        <f>IF(Dane!$C$9=3,IFERROR(BN714/AB714,0),0)</f>
        <v>0</v>
      </c>
      <c r="BP714" s="39">
        <f t="shared" si="169"/>
        <v>0</v>
      </c>
      <c r="BQ714" s="39">
        <v>0</v>
      </c>
      <c r="BR714" s="39">
        <f t="shared" si="170"/>
        <v>0</v>
      </c>
      <c r="BS714" s="39">
        <f>IF(Dane!$C$9=3,IF(ROUND((X714+Y714)*BR714,2)&gt;$AN$1,$AN$1,ROUND((X714+Y714)*BR714,2)),0)</f>
        <v>0</v>
      </c>
      <c r="BT714" s="39">
        <v>0</v>
      </c>
    </row>
    <row r="715" spans="1:72">
      <c r="A715" s="87">
        <v>706</v>
      </c>
      <c r="B715" s="1"/>
      <c r="C715" s="1"/>
      <c r="D715" s="2"/>
      <c r="E715" s="3"/>
      <c r="F715" s="4"/>
      <c r="G715" s="5"/>
      <c r="H715" s="5"/>
      <c r="I715" s="6"/>
      <c r="J715" s="5"/>
      <c r="K715" s="5"/>
      <c r="L715" s="5"/>
      <c r="M715" s="55"/>
      <c r="N715" s="8"/>
      <c r="O715" s="105"/>
      <c r="P715" s="5"/>
      <c r="Q715" s="5"/>
      <c r="R715" s="105">
        <f>Dane!$C$10</f>
        <v>0</v>
      </c>
      <c r="S715" s="8"/>
      <c r="T715" s="105"/>
      <c r="U715" s="5"/>
      <c r="V715" s="5"/>
      <c r="W715" s="107">
        <f>Dane!$C$11</f>
        <v>0</v>
      </c>
      <c r="X715" s="8"/>
      <c r="Y715" s="105"/>
      <c r="Z715" s="5"/>
      <c r="AA715" s="5"/>
      <c r="AB715" s="110">
        <f>Dane!$C$12</f>
        <v>0</v>
      </c>
      <c r="AC715" s="108">
        <f>IF(Dane!$E$3=1,AP715+BA715+BL715,IF(Dane!$E$3=2,AT715+BE715+BP715,AW715+BH715+BS715))</f>
        <v>0</v>
      </c>
      <c r="AD715" s="14">
        <f>IF(Dane!$E$3=1,AQ715+BB715+BM715,IF(Dane!$E$3=2,AU715+BF715+BQ715,AX715+BI715+BT715))</f>
        <v>0</v>
      </c>
      <c r="AE715" s="14">
        <f>IF((J715*Dane!$C$9)-AC715&lt;0,0,(J715*Dane!$C$9)-AC715)</f>
        <v>0</v>
      </c>
      <c r="AF715" s="61">
        <f>IF((K715*Dane!$C$9)-AD715&lt;0,0,(K715*Dane!$C$9)-AD715)</f>
        <v>0</v>
      </c>
      <c r="AG715" s="93"/>
      <c r="AH715" s="84">
        <f>IF(Dane!$E$3=1,AP715,IF(Dane!$E$3=2,AT715,AW715))</f>
        <v>0</v>
      </c>
      <c r="AI715" s="84">
        <f>IF(Dane!$E$3=1,AQ715,IF(Dane!$E$3=2,AU715,AX715))</f>
        <v>0</v>
      </c>
      <c r="AJ715" s="84">
        <f>IF(Dane!$E$3=1,BA715,IF(Dane!$E$3=2,BE715,BH715))</f>
        <v>0</v>
      </c>
      <c r="AK715" s="84">
        <f>IF(Dane!$E$3=1,BB715,IF(Dane!$E$3=2,BF715,BI715))</f>
        <v>0</v>
      </c>
      <c r="AL715" s="84">
        <f>IF(Dane!$E$3=1,BL715,IF(Dane!$E$3=2,BP715,BS715))</f>
        <v>0</v>
      </c>
      <c r="AM715" s="84">
        <f>IF(Dane!$E$3=1,BM715,IF(Dane!$E$3=2,BQ715,BT715))</f>
        <v>0</v>
      </c>
      <c r="AN715" s="39">
        <f>IF(Dane!$C$9="",0,IFERROR(J715/R715,0))</f>
        <v>0</v>
      </c>
      <c r="AO715" s="39">
        <f>IF(Dane!$C$9="",0,IFERROR(ROUND(J715-ROUND(J715*0.0976,2)-ROUND(J715*0.015,2)-ROUND(J715*0.0245,2),2)/R715,0))</f>
        <v>0</v>
      </c>
      <c r="AP715" s="39">
        <f t="shared" ref="AP715:AP778" si="174">IF(ROUND((N715*AN715)+(O715*AO715),2)&gt;$AP$1,$AP$1,ROUND((N715*AN715)+(O715*AO715),2))</f>
        <v>0</v>
      </c>
      <c r="AQ715" s="39">
        <f t="shared" ref="AQ715:AQ778" si="175">IF(ROUND((N715*AN715*0.0976)+(N715*AN715*0.065)+(N715*AN715*$AQ$1),2)&gt;K715,K715,ROUND((N715*AN715*0.0976)+(N715*AN715*0.065)+(N715*AN715*$AQ$1),2))</f>
        <v>0</v>
      </c>
      <c r="AR715" s="39">
        <f t="shared" si="171"/>
        <v>0</v>
      </c>
      <c r="AS715" s="39">
        <f>IF(Dane!$C$9="",0,IFERROR(AR715/R715,0))</f>
        <v>0</v>
      </c>
      <c r="AT715" s="39">
        <f t="shared" ref="AT715:AT778" si="176">IF(ROUND((N715+O715)*AS715,2)&gt;$AN$1,$AN$1,ROUND((N715+O715)*AS715,2))</f>
        <v>0</v>
      </c>
      <c r="AU715" s="39">
        <v>0</v>
      </c>
      <c r="AV715" s="39">
        <f t="shared" ref="AV715:AV778" si="177">IFERROR((IFERROR(IF(H715*F715&gt;=1300,1300*F715*(1-(13.71%+(1-13.71%)*9%)*(1-0)),IF(H715&lt;=1300*F715,0,1300*F715*(1-(13.71%+(1-13.71%)*9%)*(1-0)))),0))*0.4/R715,0)</f>
        <v>0</v>
      </c>
      <c r="AW715" s="39">
        <f>IF(Dane!$C$9="",0,IF(ROUND((N715+O715)*AV715,2)&gt;$AN$1,$AN$1,ROUND((N715+O715)*AV715,2)))</f>
        <v>0</v>
      </c>
      <c r="AX715" s="39">
        <v>0</v>
      </c>
      <c r="AY715" s="39">
        <f>IF(Dane!$C$9=2,IFERROR(J715/W715,0),IF(Dane!$C$9=3,IFERROR(J715/W715,0),0))</f>
        <v>0</v>
      </c>
      <c r="AZ715" s="39">
        <f>IF(Dane!$C$9=2,IFERROR(ROUND(J715-ROUND(J715*0.0976,2)-ROUND(J715*0.015,2)-ROUND(J715*0.0245,2),2)/W715,0),IF(Dane!$C$9=3,IFERROR(ROUND(J715-ROUND(J715*0.0976,2)-ROUND(J715*0.015,2)-ROUND(J715*0.0245,2),2)/W715,0),0))</f>
        <v>0</v>
      </c>
      <c r="BA715" s="39">
        <f t="shared" ref="BA715:BA778" si="178">IF(ROUND((S715*AY715)+(T715*AZ715),2)&gt;$AP$1,$AP$1,ROUND((S715*AY715)+(T715*AZ715),2))</f>
        <v>0</v>
      </c>
      <c r="BB715" s="39">
        <f t="shared" ref="BB715:BB778" si="179">IF(ROUND((S715*AY715*0.0976)+(S715*AY715*0.065)+(S715*AY715*$AQ$1),2)&gt;K715,K715,ROUND((S715*AY715*0.0976)+(S715*AY715*0.065)+(S715*AY715*$AQ$1),2))</f>
        <v>0</v>
      </c>
      <c r="BC715" s="39">
        <f t="shared" si="172"/>
        <v>0</v>
      </c>
      <c r="BD715" s="39">
        <f>IF(Dane!$C$9=2,IFERROR(BC715/W715,0),IF(Dane!$C$9=3,IFERROR(BC715/W715,0),0))</f>
        <v>0</v>
      </c>
      <c r="BE715" s="39">
        <f t="shared" ref="BE715:BE778" si="180">IF(ROUND((S715+T715)*BD715,2)&gt;$AN$1,$AN$1,ROUND((S715+T715)*BD715,2))</f>
        <v>0</v>
      </c>
      <c r="BF715" s="39">
        <v>0</v>
      </c>
      <c r="BG715" s="39">
        <f t="shared" ref="BG715:BG778" si="181">IFERROR((IFERROR(IF(H715*F715&gt;=1300,1300*F715*(1-(13.71%+(1-13.71%)*9%)*(1-0)),IF(H715&lt;=1300*F715,0,1300*F715*(1-(13.71%+(1-13.71%)*9%)*(1-0)))),0))*0.4/W715,0)</f>
        <v>0</v>
      </c>
      <c r="BH715" s="39">
        <f>IF(Dane!$C$9=2,IF(ROUND((S715+T715)*BG715,2)&gt;$AN$1,$AN$1,ROUND((S715+T715)*BG715,2)),IF(Dane!$C$9=3,IF(ROUND((S715+T715)*BG715,2)&gt;$AN$1,$AN$1,ROUND((S715+T715)*BG715,2)),0))</f>
        <v>0</v>
      </c>
      <c r="BI715" s="39">
        <v>0</v>
      </c>
      <c r="BJ715" s="39">
        <f>IF(Dane!$C$9=3,IFERROR(J715/AB715,0),0)</f>
        <v>0</v>
      </c>
      <c r="BK715" s="39">
        <f>IF(Dane!$C$9=3,IFERROR(ROUND(J715-ROUND(J715*0.0976,2)-ROUND(J715*0.015,2)-ROUND(J715*0.0245,2),2)/AB715,0),0)</f>
        <v>0</v>
      </c>
      <c r="BL715" s="39">
        <f t="shared" ref="BL715:BL778" si="182">IF(ROUND((X715*BJ715)+(Y715*BK715),2)&gt;$AP$1,$AP$1,ROUND((X715*BJ715)+(Y715*BK715),2))</f>
        <v>0</v>
      </c>
      <c r="BM715" s="39">
        <f t="shared" ref="BM715:BM778" si="183">IF(ROUND((X715*BJ715*0.0976)+(X715*BJ715*0.065)+(X715*BJ715*$AQ$1),2)&gt;K715,K715,ROUND((X715*BJ715*0.0976)+(X715*BJ715*0.065)+(X715*BJ715*$AQ$1),2))</f>
        <v>0</v>
      </c>
      <c r="BN715" s="39">
        <f t="shared" si="173"/>
        <v>0</v>
      </c>
      <c r="BO715" s="39">
        <f>IF(Dane!$C$9=3,IFERROR(BN715/AB715,0),0)</f>
        <v>0</v>
      </c>
      <c r="BP715" s="39">
        <f t="shared" ref="BP715:BP778" si="184">IF(ROUND((X715+Y715)*BO715,2)&gt;$AN$1,$AN$1,ROUND((X715+Y715)*BO715,2))</f>
        <v>0</v>
      </c>
      <c r="BQ715" s="39">
        <v>0</v>
      </c>
      <c r="BR715" s="39">
        <f t="shared" ref="BR715:BR778" si="185">IFERROR((IFERROR(IF(H715*F715&gt;=1300,1300*F715*(1-(13.71%+(1-13.71%)*9%)*(1-0)),IF(H715&lt;=1300*F715,0,1300*F715*(1-(13.71%+(1-13.71%)*9%)*(1-0)))),0))*0.4/AB715,0)</f>
        <v>0</v>
      </c>
      <c r="BS715" s="39">
        <f>IF(Dane!$C$9=3,IF(ROUND((X715+Y715)*BR715,2)&gt;$AN$1,$AN$1,ROUND((X715+Y715)*BR715,2)),0)</f>
        <v>0</v>
      </c>
      <c r="BT715" s="39">
        <v>0</v>
      </c>
    </row>
    <row r="716" spans="1:72">
      <c r="A716" s="87">
        <v>707</v>
      </c>
      <c r="B716" s="1"/>
      <c r="C716" s="1"/>
      <c r="D716" s="2"/>
      <c r="E716" s="3"/>
      <c r="F716" s="4"/>
      <c r="G716" s="5"/>
      <c r="H716" s="5"/>
      <c r="I716" s="6"/>
      <c r="J716" s="5"/>
      <c r="K716" s="5"/>
      <c r="L716" s="5"/>
      <c r="M716" s="55"/>
      <c r="N716" s="8"/>
      <c r="O716" s="105"/>
      <c r="P716" s="5"/>
      <c r="Q716" s="5"/>
      <c r="R716" s="105">
        <f>Dane!$C$10</f>
        <v>0</v>
      </c>
      <c r="S716" s="8"/>
      <c r="T716" s="105"/>
      <c r="U716" s="5"/>
      <c r="V716" s="5"/>
      <c r="W716" s="107">
        <f>Dane!$C$11</f>
        <v>0</v>
      </c>
      <c r="X716" s="8"/>
      <c r="Y716" s="105"/>
      <c r="Z716" s="5"/>
      <c r="AA716" s="5"/>
      <c r="AB716" s="110">
        <f>Dane!$C$12</f>
        <v>0</v>
      </c>
      <c r="AC716" s="108">
        <f>IF(Dane!$E$3=1,AP716+BA716+BL716,IF(Dane!$E$3=2,AT716+BE716+BP716,AW716+BH716+BS716))</f>
        <v>0</v>
      </c>
      <c r="AD716" s="14">
        <f>IF(Dane!$E$3=1,AQ716+BB716+BM716,IF(Dane!$E$3=2,AU716+BF716+BQ716,AX716+BI716+BT716))</f>
        <v>0</v>
      </c>
      <c r="AE716" s="14">
        <f>IF((J716*Dane!$C$9)-AC716&lt;0,0,(J716*Dane!$C$9)-AC716)</f>
        <v>0</v>
      </c>
      <c r="AF716" s="61">
        <f>IF((K716*Dane!$C$9)-AD716&lt;0,0,(K716*Dane!$C$9)-AD716)</f>
        <v>0</v>
      </c>
      <c r="AG716" s="93"/>
      <c r="AH716" s="84">
        <f>IF(Dane!$E$3=1,AP716,IF(Dane!$E$3=2,AT716,AW716))</f>
        <v>0</v>
      </c>
      <c r="AI716" s="84">
        <f>IF(Dane!$E$3=1,AQ716,IF(Dane!$E$3=2,AU716,AX716))</f>
        <v>0</v>
      </c>
      <c r="AJ716" s="84">
        <f>IF(Dane!$E$3=1,BA716,IF(Dane!$E$3=2,BE716,BH716))</f>
        <v>0</v>
      </c>
      <c r="AK716" s="84">
        <f>IF(Dane!$E$3=1,BB716,IF(Dane!$E$3=2,BF716,BI716))</f>
        <v>0</v>
      </c>
      <c r="AL716" s="84">
        <f>IF(Dane!$E$3=1,BL716,IF(Dane!$E$3=2,BP716,BS716))</f>
        <v>0</v>
      </c>
      <c r="AM716" s="84">
        <f>IF(Dane!$E$3=1,BM716,IF(Dane!$E$3=2,BQ716,BT716))</f>
        <v>0</v>
      </c>
      <c r="AN716" s="39">
        <f>IF(Dane!$C$9="",0,IFERROR(J716/R716,0))</f>
        <v>0</v>
      </c>
      <c r="AO716" s="39">
        <f>IF(Dane!$C$9="",0,IFERROR(ROUND(J716-ROUND(J716*0.0976,2)-ROUND(J716*0.015,2)-ROUND(J716*0.0245,2),2)/R716,0))</f>
        <v>0</v>
      </c>
      <c r="AP716" s="39">
        <f t="shared" si="174"/>
        <v>0</v>
      </c>
      <c r="AQ716" s="39">
        <f t="shared" si="175"/>
        <v>0</v>
      </c>
      <c r="AR716" s="39">
        <f t="shared" si="171"/>
        <v>0</v>
      </c>
      <c r="AS716" s="39">
        <f>IF(Dane!$C$9="",0,IFERROR(AR716/R716,0))</f>
        <v>0</v>
      </c>
      <c r="AT716" s="39">
        <f t="shared" si="176"/>
        <v>0</v>
      </c>
      <c r="AU716" s="39">
        <v>0</v>
      </c>
      <c r="AV716" s="39">
        <f t="shared" si="177"/>
        <v>0</v>
      </c>
      <c r="AW716" s="39">
        <f>IF(Dane!$C$9="",0,IF(ROUND((N716+O716)*AV716,2)&gt;$AN$1,$AN$1,ROUND((N716+O716)*AV716,2)))</f>
        <v>0</v>
      </c>
      <c r="AX716" s="39">
        <v>0</v>
      </c>
      <c r="AY716" s="39">
        <f>IF(Dane!$C$9=2,IFERROR(J716/W716,0),IF(Dane!$C$9=3,IFERROR(J716/W716,0),0))</f>
        <v>0</v>
      </c>
      <c r="AZ716" s="39">
        <f>IF(Dane!$C$9=2,IFERROR(ROUND(J716-ROUND(J716*0.0976,2)-ROUND(J716*0.015,2)-ROUND(J716*0.0245,2),2)/W716,0),IF(Dane!$C$9=3,IFERROR(ROUND(J716-ROUND(J716*0.0976,2)-ROUND(J716*0.015,2)-ROUND(J716*0.0245,2),2)/W716,0),0))</f>
        <v>0</v>
      </c>
      <c r="BA716" s="39">
        <f t="shared" si="178"/>
        <v>0</v>
      </c>
      <c r="BB716" s="39">
        <f t="shared" si="179"/>
        <v>0</v>
      </c>
      <c r="BC716" s="39">
        <f t="shared" si="172"/>
        <v>0</v>
      </c>
      <c r="BD716" s="39">
        <f>IF(Dane!$C$9=2,IFERROR(BC716/W716,0),IF(Dane!$C$9=3,IFERROR(BC716/W716,0),0))</f>
        <v>0</v>
      </c>
      <c r="BE716" s="39">
        <f t="shared" si="180"/>
        <v>0</v>
      </c>
      <c r="BF716" s="39">
        <v>0</v>
      </c>
      <c r="BG716" s="39">
        <f t="shared" si="181"/>
        <v>0</v>
      </c>
      <c r="BH716" s="39">
        <f>IF(Dane!$C$9=2,IF(ROUND((S716+T716)*BG716,2)&gt;$AN$1,$AN$1,ROUND((S716+T716)*BG716,2)),IF(Dane!$C$9=3,IF(ROUND((S716+T716)*BG716,2)&gt;$AN$1,$AN$1,ROUND((S716+T716)*BG716,2)),0))</f>
        <v>0</v>
      </c>
      <c r="BI716" s="39">
        <v>0</v>
      </c>
      <c r="BJ716" s="39">
        <f>IF(Dane!$C$9=3,IFERROR(J716/AB716,0),0)</f>
        <v>0</v>
      </c>
      <c r="BK716" s="39">
        <f>IF(Dane!$C$9=3,IFERROR(ROUND(J716-ROUND(J716*0.0976,2)-ROUND(J716*0.015,2)-ROUND(J716*0.0245,2),2)/AB716,0),0)</f>
        <v>0</v>
      </c>
      <c r="BL716" s="39">
        <f t="shared" si="182"/>
        <v>0</v>
      </c>
      <c r="BM716" s="39">
        <f t="shared" si="183"/>
        <v>0</v>
      </c>
      <c r="BN716" s="39">
        <f t="shared" si="173"/>
        <v>0</v>
      </c>
      <c r="BO716" s="39">
        <f>IF(Dane!$C$9=3,IFERROR(BN716/AB716,0),0)</f>
        <v>0</v>
      </c>
      <c r="BP716" s="39">
        <f t="shared" si="184"/>
        <v>0</v>
      </c>
      <c r="BQ716" s="39">
        <v>0</v>
      </c>
      <c r="BR716" s="39">
        <f t="shared" si="185"/>
        <v>0</v>
      </c>
      <c r="BS716" s="39">
        <f>IF(Dane!$C$9=3,IF(ROUND((X716+Y716)*BR716,2)&gt;$AN$1,$AN$1,ROUND((X716+Y716)*BR716,2)),0)</f>
        <v>0</v>
      </c>
      <c r="BT716" s="39">
        <v>0</v>
      </c>
    </row>
    <row r="717" spans="1:72">
      <c r="A717" s="87">
        <v>708</v>
      </c>
      <c r="B717" s="1"/>
      <c r="C717" s="1"/>
      <c r="D717" s="2"/>
      <c r="E717" s="3"/>
      <c r="F717" s="4"/>
      <c r="G717" s="5"/>
      <c r="H717" s="5"/>
      <c r="I717" s="6"/>
      <c r="J717" s="5"/>
      <c r="K717" s="5"/>
      <c r="L717" s="5"/>
      <c r="M717" s="55"/>
      <c r="N717" s="8"/>
      <c r="O717" s="105"/>
      <c r="P717" s="5"/>
      <c r="Q717" s="5"/>
      <c r="R717" s="105">
        <f>Dane!$C$10</f>
        <v>0</v>
      </c>
      <c r="S717" s="8"/>
      <c r="T717" s="105"/>
      <c r="U717" s="5"/>
      <c r="V717" s="5"/>
      <c r="W717" s="107">
        <f>Dane!$C$11</f>
        <v>0</v>
      </c>
      <c r="X717" s="8"/>
      <c r="Y717" s="105"/>
      <c r="Z717" s="5"/>
      <c r="AA717" s="5"/>
      <c r="AB717" s="110">
        <f>Dane!$C$12</f>
        <v>0</v>
      </c>
      <c r="AC717" s="108">
        <f>IF(Dane!$E$3=1,AP717+BA717+BL717,IF(Dane!$E$3=2,AT717+BE717+BP717,AW717+BH717+BS717))</f>
        <v>0</v>
      </c>
      <c r="AD717" s="14">
        <f>IF(Dane!$E$3=1,AQ717+BB717+BM717,IF(Dane!$E$3=2,AU717+BF717+BQ717,AX717+BI717+BT717))</f>
        <v>0</v>
      </c>
      <c r="AE717" s="14">
        <f>IF((J717*Dane!$C$9)-AC717&lt;0,0,(J717*Dane!$C$9)-AC717)</f>
        <v>0</v>
      </c>
      <c r="AF717" s="61">
        <f>IF((K717*Dane!$C$9)-AD717&lt;0,0,(K717*Dane!$C$9)-AD717)</f>
        <v>0</v>
      </c>
      <c r="AG717" s="93"/>
      <c r="AH717" s="84">
        <f>IF(Dane!$E$3=1,AP717,IF(Dane!$E$3=2,AT717,AW717))</f>
        <v>0</v>
      </c>
      <c r="AI717" s="84">
        <f>IF(Dane!$E$3=1,AQ717,IF(Dane!$E$3=2,AU717,AX717))</f>
        <v>0</v>
      </c>
      <c r="AJ717" s="84">
        <f>IF(Dane!$E$3=1,BA717,IF(Dane!$E$3=2,BE717,BH717))</f>
        <v>0</v>
      </c>
      <c r="AK717" s="84">
        <f>IF(Dane!$E$3=1,BB717,IF(Dane!$E$3=2,BF717,BI717))</f>
        <v>0</v>
      </c>
      <c r="AL717" s="84">
        <f>IF(Dane!$E$3=1,BL717,IF(Dane!$E$3=2,BP717,BS717))</f>
        <v>0</v>
      </c>
      <c r="AM717" s="84">
        <f>IF(Dane!$E$3=1,BM717,IF(Dane!$E$3=2,BQ717,BT717))</f>
        <v>0</v>
      </c>
      <c r="AN717" s="39">
        <f>IF(Dane!$C$9="",0,IFERROR(J717/R717,0))</f>
        <v>0</v>
      </c>
      <c r="AO717" s="39">
        <f>IF(Dane!$C$9="",0,IFERROR(ROUND(J717-ROUND(J717*0.0976,2)-ROUND(J717*0.015,2)-ROUND(J717*0.0245,2),2)/R717,0))</f>
        <v>0</v>
      </c>
      <c r="AP717" s="39">
        <f t="shared" si="174"/>
        <v>0</v>
      </c>
      <c r="AQ717" s="39">
        <f t="shared" si="175"/>
        <v>0</v>
      </c>
      <c r="AR717" s="39">
        <f t="shared" si="171"/>
        <v>0</v>
      </c>
      <c r="AS717" s="39">
        <f>IF(Dane!$C$9="",0,IFERROR(AR717/R717,0))</f>
        <v>0</v>
      </c>
      <c r="AT717" s="39">
        <f t="shared" si="176"/>
        <v>0</v>
      </c>
      <c r="AU717" s="39">
        <v>0</v>
      </c>
      <c r="AV717" s="39">
        <f t="shared" si="177"/>
        <v>0</v>
      </c>
      <c r="AW717" s="39">
        <f>IF(Dane!$C$9="",0,IF(ROUND((N717+O717)*AV717,2)&gt;$AN$1,$AN$1,ROUND((N717+O717)*AV717,2)))</f>
        <v>0</v>
      </c>
      <c r="AX717" s="39">
        <v>0</v>
      </c>
      <c r="AY717" s="39">
        <f>IF(Dane!$C$9=2,IFERROR(J717/W717,0),IF(Dane!$C$9=3,IFERROR(J717/W717,0),0))</f>
        <v>0</v>
      </c>
      <c r="AZ717" s="39">
        <f>IF(Dane!$C$9=2,IFERROR(ROUND(J717-ROUND(J717*0.0976,2)-ROUND(J717*0.015,2)-ROUND(J717*0.0245,2),2)/W717,0),IF(Dane!$C$9=3,IFERROR(ROUND(J717-ROUND(J717*0.0976,2)-ROUND(J717*0.015,2)-ROUND(J717*0.0245,2),2)/W717,0),0))</f>
        <v>0</v>
      </c>
      <c r="BA717" s="39">
        <f t="shared" si="178"/>
        <v>0</v>
      </c>
      <c r="BB717" s="39">
        <f t="shared" si="179"/>
        <v>0</v>
      </c>
      <c r="BC717" s="39">
        <f t="shared" si="172"/>
        <v>0</v>
      </c>
      <c r="BD717" s="39">
        <f>IF(Dane!$C$9=2,IFERROR(BC717/W717,0),IF(Dane!$C$9=3,IFERROR(BC717/W717,0),0))</f>
        <v>0</v>
      </c>
      <c r="BE717" s="39">
        <f t="shared" si="180"/>
        <v>0</v>
      </c>
      <c r="BF717" s="39">
        <v>0</v>
      </c>
      <c r="BG717" s="39">
        <f t="shared" si="181"/>
        <v>0</v>
      </c>
      <c r="BH717" s="39">
        <f>IF(Dane!$C$9=2,IF(ROUND((S717+T717)*BG717,2)&gt;$AN$1,$AN$1,ROUND((S717+T717)*BG717,2)),IF(Dane!$C$9=3,IF(ROUND((S717+T717)*BG717,2)&gt;$AN$1,$AN$1,ROUND((S717+T717)*BG717,2)),0))</f>
        <v>0</v>
      </c>
      <c r="BI717" s="39">
        <v>0</v>
      </c>
      <c r="BJ717" s="39">
        <f>IF(Dane!$C$9=3,IFERROR(J717/AB717,0),0)</f>
        <v>0</v>
      </c>
      <c r="BK717" s="39">
        <f>IF(Dane!$C$9=3,IFERROR(ROUND(J717-ROUND(J717*0.0976,2)-ROUND(J717*0.015,2)-ROUND(J717*0.0245,2),2)/AB717,0),0)</f>
        <v>0</v>
      </c>
      <c r="BL717" s="39">
        <f t="shared" si="182"/>
        <v>0</v>
      </c>
      <c r="BM717" s="39">
        <f t="shared" si="183"/>
        <v>0</v>
      </c>
      <c r="BN717" s="39">
        <f t="shared" si="173"/>
        <v>0</v>
      </c>
      <c r="BO717" s="39">
        <f>IF(Dane!$C$9=3,IFERROR(BN717/AB717,0),0)</f>
        <v>0</v>
      </c>
      <c r="BP717" s="39">
        <f t="shared" si="184"/>
        <v>0</v>
      </c>
      <c r="BQ717" s="39">
        <v>0</v>
      </c>
      <c r="BR717" s="39">
        <f t="shared" si="185"/>
        <v>0</v>
      </c>
      <c r="BS717" s="39">
        <f>IF(Dane!$C$9=3,IF(ROUND((X717+Y717)*BR717,2)&gt;$AN$1,$AN$1,ROUND((X717+Y717)*BR717,2)),0)</f>
        <v>0</v>
      </c>
      <c r="BT717" s="39">
        <v>0</v>
      </c>
    </row>
    <row r="718" spans="1:72">
      <c r="A718" s="87">
        <v>709</v>
      </c>
      <c r="B718" s="1"/>
      <c r="C718" s="1"/>
      <c r="D718" s="2"/>
      <c r="E718" s="3"/>
      <c r="F718" s="4"/>
      <c r="G718" s="5"/>
      <c r="H718" s="5"/>
      <c r="I718" s="6"/>
      <c r="J718" s="5"/>
      <c r="K718" s="5"/>
      <c r="L718" s="5"/>
      <c r="M718" s="55"/>
      <c r="N718" s="8"/>
      <c r="O718" s="105"/>
      <c r="P718" s="5"/>
      <c r="Q718" s="5"/>
      <c r="R718" s="105">
        <f>Dane!$C$10</f>
        <v>0</v>
      </c>
      <c r="S718" s="8"/>
      <c r="T718" s="105"/>
      <c r="U718" s="5"/>
      <c r="V718" s="5"/>
      <c r="W718" s="107">
        <f>Dane!$C$11</f>
        <v>0</v>
      </c>
      <c r="X718" s="8"/>
      <c r="Y718" s="105"/>
      <c r="Z718" s="5"/>
      <c r="AA718" s="5"/>
      <c r="AB718" s="110">
        <f>Dane!$C$12</f>
        <v>0</v>
      </c>
      <c r="AC718" s="108">
        <f>IF(Dane!$E$3=1,AP718+BA718+BL718,IF(Dane!$E$3=2,AT718+BE718+BP718,AW718+BH718+BS718))</f>
        <v>0</v>
      </c>
      <c r="AD718" s="14">
        <f>IF(Dane!$E$3=1,AQ718+BB718+BM718,IF(Dane!$E$3=2,AU718+BF718+BQ718,AX718+BI718+BT718))</f>
        <v>0</v>
      </c>
      <c r="AE718" s="14">
        <f>IF((J718*Dane!$C$9)-AC718&lt;0,0,(J718*Dane!$C$9)-AC718)</f>
        <v>0</v>
      </c>
      <c r="AF718" s="61">
        <f>IF((K718*Dane!$C$9)-AD718&lt;0,0,(K718*Dane!$C$9)-AD718)</f>
        <v>0</v>
      </c>
      <c r="AG718" s="93"/>
      <c r="AH718" s="84">
        <f>IF(Dane!$E$3=1,AP718,IF(Dane!$E$3=2,AT718,AW718))</f>
        <v>0</v>
      </c>
      <c r="AI718" s="84">
        <f>IF(Dane!$E$3=1,AQ718,IF(Dane!$E$3=2,AU718,AX718))</f>
        <v>0</v>
      </c>
      <c r="AJ718" s="84">
        <f>IF(Dane!$E$3=1,BA718,IF(Dane!$E$3=2,BE718,BH718))</f>
        <v>0</v>
      </c>
      <c r="AK718" s="84">
        <f>IF(Dane!$E$3=1,BB718,IF(Dane!$E$3=2,BF718,BI718))</f>
        <v>0</v>
      </c>
      <c r="AL718" s="84">
        <f>IF(Dane!$E$3=1,BL718,IF(Dane!$E$3=2,BP718,BS718))</f>
        <v>0</v>
      </c>
      <c r="AM718" s="84">
        <f>IF(Dane!$E$3=1,BM718,IF(Dane!$E$3=2,BQ718,BT718))</f>
        <v>0</v>
      </c>
      <c r="AN718" s="39">
        <f>IF(Dane!$C$9="",0,IFERROR(J718/R718,0))</f>
        <v>0</v>
      </c>
      <c r="AO718" s="39">
        <f>IF(Dane!$C$9="",0,IFERROR(ROUND(J718-ROUND(J718*0.0976,2)-ROUND(J718*0.015,2)-ROUND(J718*0.0245,2),2)/R718,0))</f>
        <v>0</v>
      </c>
      <c r="AP718" s="39">
        <f t="shared" si="174"/>
        <v>0</v>
      </c>
      <c r="AQ718" s="39">
        <f t="shared" si="175"/>
        <v>0</v>
      </c>
      <c r="AR718" s="39">
        <f t="shared" si="171"/>
        <v>0</v>
      </c>
      <c r="AS718" s="39">
        <f>IF(Dane!$C$9="",0,IFERROR(AR718/R718,0))</f>
        <v>0</v>
      </c>
      <c r="AT718" s="39">
        <f t="shared" si="176"/>
        <v>0</v>
      </c>
      <c r="AU718" s="39">
        <v>0</v>
      </c>
      <c r="AV718" s="39">
        <f t="shared" si="177"/>
        <v>0</v>
      </c>
      <c r="AW718" s="39">
        <f>IF(Dane!$C$9="",0,IF(ROUND((N718+O718)*AV718,2)&gt;$AN$1,$AN$1,ROUND((N718+O718)*AV718,2)))</f>
        <v>0</v>
      </c>
      <c r="AX718" s="39">
        <v>0</v>
      </c>
      <c r="AY718" s="39">
        <f>IF(Dane!$C$9=2,IFERROR(J718/W718,0),IF(Dane!$C$9=3,IFERROR(J718/W718,0),0))</f>
        <v>0</v>
      </c>
      <c r="AZ718" s="39">
        <f>IF(Dane!$C$9=2,IFERROR(ROUND(J718-ROUND(J718*0.0976,2)-ROUND(J718*0.015,2)-ROUND(J718*0.0245,2),2)/W718,0),IF(Dane!$C$9=3,IFERROR(ROUND(J718-ROUND(J718*0.0976,2)-ROUND(J718*0.015,2)-ROUND(J718*0.0245,2),2)/W718,0),0))</f>
        <v>0</v>
      </c>
      <c r="BA718" s="39">
        <f t="shared" si="178"/>
        <v>0</v>
      </c>
      <c r="BB718" s="39">
        <f t="shared" si="179"/>
        <v>0</v>
      </c>
      <c r="BC718" s="39">
        <f t="shared" si="172"/>
        <v>0</v>
      </c>
      <c r="BD718" s="39">
        <f>IF(Dane!$C$9=2,IFERROR(BC718/W718,0),IF(Dane!$C$9=3,IFERROR(BC718/W718,0),0))</f>
        <v>0</v>
      </c>
      <c r="BE718" s="39">
        <f t="shared" si="180"/>
        <v>0</v>
      </c>
      <c r="BF718" s="39">
        <v>0</v>
      </c>
      <c r="BG718" s="39">
        <f t="shared" si="181"/>
        <v>0</v>
      </c>
      <c r="BH718" s="39">
        <f>IF(Dane!$C$9=2,IF(ROUND((S718+T718)*BG718,2)&gt;$AN$1,$AN$1,ROUND((S718+T718)*BG718,2)),IF(Dane!$C$9=3,IF(ROUND((S718+T718)*BG718,2)&gt;$AN$1,$AN$1,ROUND((S718+T718)*BG718,2)),0))</f>
        <v>0</v>
      </c>
      <c r="BI718" s="39">
        <v>0</v>
      </c>
      <c r="BJ718" s="39">
        <f>IF(Dane!$C$9=3,IFERROR(J718/AB718,0),0)</f>
        <v>0</v>
      </c>
      <c r="BK718" s="39">
        <f>IF(Dane!$C$9=3,IFERROR(ROUND(J718-ROUND(J718*0.0976,2)-ROUND(J718*0.015,2)-ROUND(J718*0.0245,2),2)/AB718,0),0)</f>
        <v>0</v>
      </c>
      <c r="BL718" s="39">
        <f t="shared" si="182"/>
        <v>0</v>
      </c>
      <c r="BM718" s="39">
        <f t="shared" si="183"/>
        <v>0</v>
      </c>
      <c r="BN718" s="39">
        <f t="shared" si="173"/>
        <v>0</v>
      </c>
      <c r="BO718" s="39">
        <f>IF(Dane!$C$9=3,IFERROR(BN718/AB718,0),0)</f>
        <v>0</v>
      </c>
      <c r="BP718" s="39">
        <f t="shared" si="184"/>
        <v>0</v>
      </c>
      <c r="BQ718" s="39">
        <v>0</v>
      </c>
      <c r="BR718" s="39">
        <f t="shared" si="185"/>
        <v>0</v>
      </c>
      <c r="BS718" s="39">
        <f>IF(Dane!$C$9=3,IF(ROUND((X718+Y718)*BR718,2)&gt;$AN$1,$AN$1,ROUND((X718+Y718)*BR718,2)),0)</f>
        <v>0</v>
      </c>
      <c r="BT718" s="39">
        <v>0</v>
      </c>
    </row>
    <row r="719" spans="1:72">
      <c r="A719" s="87">
        <v>710</v>
      </c>
      <c r="B719" s="1"/>
      <c r="C719" s="1"/>
      <c r="D719" s="2"/>
      <c r="E719" s="3"/>
      <c r="F719" s="4"/>
      <c r="G719" s="5"/>
      <c r="H719" s="5"/>
      <c r="I719" s="6"/>
      <c r="J719" s="5"/>
      <c r="K719" s="5"/>
      <c r="L719" s="5"/>
      <c r="M719" s="55"/>
      <c r="N719" s="8"/>
      <c r="O719" s="105"/>
      <c r="P719" s="5"/>
      <c r="Q719" s="5"/>
      <c r="R719" s="105">
        <f>Dane!$C$10</f>
        <v>0</v>
      </c>
      <c r="S719" s="8"/>
      <c r="T719" s="105"/>
      <c r="U719" s="5"/>
      <c r="V719" s="5"/>
      <c r="W719" s="107">
        <f>Dane!$C$11</f>
        <v>0</v>
      </c>
      <c r="X719" s="8"/>
      <c r="Y719" s="105"/>
      <c r="Z719" s="5"/>
      <c r="AA719" s="5"/>
      <c r="AB719" s="110">
        <f>Dane!$C$12</f>
        <v>0</v>
      </c>
      <c r="AC719" s="108">
        <f>IF(Dane!$E$3=1,AP719+BA719+BL719,IF(Dane!$E$3=2,AT719+BE719+BP719,AW719+BH719+BS719))</f>
        <v>0</v>
      </c>
      <c r="AD719" s="14">
        <f>IF(Dane!$E$3=1,AQ719+BB719+BM719,IF(Dane!$E$3=2,AU719+BF719+BQ719,AX719+BI719+BT719))</f>
        <v>0</v>
      </c>
      <c r="AE719" s="14">
        <f>IF((J719*Dane!$C$9)-AC719&lt;0,0,(J719*Dane!$C$9)-AC719)</f>
        <v>0</v>
      </c>
      <c r="AF719" s="61">
        <f>IF((K719*Dane!$C$9)-AD719&lt;0,0,(K719*Dane!$C$9)-AD719)</f>
        <v>0</v>
      </c>
      <c r="AG719" s="93"/>
      <c r="AH719" s="84">
        <f>IF(Dane!$E$3=1,AP719,IF(Dane!$E$3=2,AT719,AW719))</f>
        <v>0</v>
      </c>
      <c r="AI719" s="84">
        <f>IF(Dane!$E$3=1,AQ719,IF(Dane!$E$3=2,AU719,AX719))</f>
        <v>0</v>
      </c>
      <c r="AJ719" s="84">
        <f>IF(Dane!$E$3=1,BA719,IF(Dane!$E$3=2,BE719,BH719))</f>
        <v>0</v>
      </c>
      <c r="AK719" s="84">
        <f>IF(Dane!$E$3=1,BB719,IF(Dane!$E$3=2,BF719,BI719))</f>
        <v>0</v>
      </c>
      <c r="AL719" s="84">
        <f>IF(Dane!$E$3=1,BL719,IF(Dane!$E$3=2,BP719,BS719))</f>
        <v>0</v>
      </c>
      <c r="AM719" s="84">
        <f>IF(Dane!$E$3=1,BM719,IF(Dane!$E$3=2,BQ719,BT719))</f>
        <v>0</v>
      </c>
      <c r="AN719" s="39">
        <f>IF(Dane!$C$9="",0,IFERROR(J719/R719,0))</f>
        <v>0</v>
      </c>
      <c r="AO719" s="39">
        <f>IF(Dane!$C$9="",0,IFERROR(ROUND(J719-ROUND(J719*0.0976,2)-ROUND(J719*0.015,2)-ROUND(J719*0.0245,2),2)/R719,0))</f>
        <v>0</v>
      </c>
      <c r="AP719" s="39">
        <f t="shared" si="174"/>
        <v>0</v>
      </c>
      <c r="AQ719" s="39">
        <f t="shared" si="175"/>
        <v>0</v>
      </c>
      <c r="AR719" s="39">
        <f t="shared" si="171"/>
        <v>0</v>
      </c>
      <c r="AS719" s="39">
        <f>IF(Dane!$C$9="",0,IFERROR(AR719/R719,0))</f>
        <v>0</v>
      </c>
      <c r="AT719" s="39">
        <f t="shared" si="176"/>
        <v>0</v>
      </c>
      <c r="AU719" s="39">
        <v>0</v>
      </c>
      <c r="AV719" s="39">
        <f t="shared" si="177"/>
        <v>0</v>
      </c>
      <c r="AW719" s="39">
        <f>IF(Dane!$C$9="",0,IF(ROUND((N719+O719)*AV719,2)&gt;$AN$1,$AN$1,ROUND((N719+O719)*AV719,2)))</f>
        <v>0</v>
      </c>
      <c r="AX719" s="39">
        <v>0</v>
      </c>
      <c r="AY719" s="39">
        <f>IF(Dane!$C$9=2,IFERROR(J719/W719,0),IF(Dane!$C$9=3,IFERROR(J719/W719,0),0))</f>
        <v>0</v>
      </c>
      <c r="AZ719" s="39">
        <f>IF(Dane!$C$9=2,IFERROR(ROUND(J719-ROUND(J719*0.0976,2)-ROUND(J719*0.015,2)-ROUND(J719*0.0245,2),2)/W719,0),IF(Dane!$C$9=3,IFERROR(ROUND(J719-ROUND(J719*0.0976,2)-ROUND(J719*0.015,2)-ROUND(J719*0.0245,2),2)/W719,0),0))</f>
        <v>0</v>
      </c>
      <c r="BA719" s="39">
        <f t="shared" si="178"/>
        <v>0</v>
      </c>
      <c r="BB719" s="39">
        <f t="shared" si="179"/>
        <v>0</v>
      </c>
      <c r="BC719" s="39">
        <f t="shared" si="172"/>
        <v>0</v>
      </c>
      <c r="BD719" s="39">
        <f>IF(Dane!$C$9=2,IFERROR(BC719/W719,0),IF(Dane!$C$9=3,IFERROR(BC719/W719,0),0))</f>
        <v>0</v>
      </c>
      <c r="BE719" s="39">
        <f t="shared" si="180"/>
        <v>0</v>
      </c>
      <c r="BF719" s="39">
        <v>0</v>
      </c>
      <c r="BG719" s="39">
        <f t="shared" si="181"/>
        <v>0</v>
      </c>
      <c r="BH719" s="39">
        <f>IF(Dane!$C$9=2,IF(ROUND((S719+T719)*BG719,2)&gt;$AN$1,$AN$1,ROUND((S719+T719)*BG719,2)),IF(Dane!$C$9=3,IF(ROUND((S719+T719)*BG719,2)&gt;$AN$1,$AN$1,ROUND((S719+T719)*BG719,2)),0))</f>
        <v>0</v>
      </c>
      <c r="BI719" s="39">
        <v>0</v>
      </c>
      <c r="BJ719" s="39">
        <f>IF(Dane!$C$9=3,IFERROR(J719/AB719,0),0)</f>
        <v>0</v>
      </c>
      <c r="BK719" s="39">
        <f>IF(Dane!$C$9=3,IFERROR(ROUND(J719-ROUND(J719*0.0976,2)-ROUND(J719*0.015,2)-ROUND(J719*0.0245,2),2)/AB719,0),0)</f>
        <v>0</v>
      </c>
      <c r="BL719" s="39">
        <f t="shared" si="182"/>
        <v>0</v>
      </c>
      <c r="BM719" s="39">
        <f t="shared" si="183"/>
        <v>0</v>
      </c>
      <c r="BN719" s="39">
        <f t="shared" si="173"/>
        <v>0</v>
      </c>
      <c r="BO719" s="39">
        <f>IF(Dane!$C$9=3,IFERROR(BN719/AB719,0),0)</f>
        <v>0</v>
      </c>
      <c r="BP719" s="39">
        <f t="shared" si="184"/>
        <v>0</v>
      </c>
      <c r="BQ719" s="39">
        <v>0</v>
      </c>
      <c r="BR719" s="39">
        <f t="shared" si="185"/>
        <v>0</v>
      </c>
      <c r="BS719" s="39">
        <f>IF(Dane!$C$9=3,IF(ROUND((X719+Y719)*BR719,2)&gt;$AN$1,$AN$1,ROUND((X719+Y719)*BR719,2)),0)</f>
        <v>0</v>
      </c>
      <c r="BT719" s="39">
        <v>0</v>
      </c>
    </row>
    <row r="720" spans="1:72">
      <c r="A720" s="87">
        <v>711</v>
      </c>
      <c r="B720" s="1"/>
      <c r="C720" s="1"/>
      <c r="D720" s="2"/>
      <c r="E720" s="3"/>
      <c r="F720" s="4"/>
      <c r="G720" s="5"/>
      <c r="H720" s="5"/>
      <c r="I720" s="6"/>
      <c r="J720" s="5"/>
      <c r="K720" s="5"/>
      <c r="L720" s="5"/>
      <c r="M720" s="55"/>
      <c r="N720" s="8"/>
      <c r="O720" s="105"/>
      <c r="P720" s="5"/>
      <c r="Q720" s="5"/>
      <c r="R720" s="105">
        <f>Dane!$C$10</f>
        <v>0</v>
      </c>
      <c r="S720" s="8"/>
      <c r="T720" s="105"/>
      <c r="U720" s="5"/>
      <c r="V720" s="5"/>
      <c r="W720" s="107">
        <f>Dane!$C$11</f>
        <v>0</v>
      </c>
      <c r="X720" s="8"/>
      <c r="Y720" s="105"/>
      <c r="Z720" s="5"/>
      <c r="AA720" s="5"/>
      <c r="AB720" s="110">
        <f>Dane!$C$12</f>
        <v>0</v>
      </c>
      <c r="AC720" s="108">
        <f>IF(Dane!$E$3=1,AP720+BA720+BL720,IF(Dane!$E$3=2,AT720+BE720+BP720,AW720+BH720+BS720))</f>
        <v>0</v>
      </c>
      <c r="AD720" s="14">
        <f>IF(Dane!$E$3=1,AQ720+BB720+BM720,IF(Dane!$E$3=2,AU720+BF720+BQ720,AX720+BI720+BT720))</f>
        <v>0</v>
      </c>
      <c r="AE720" s="14">
        <f>IF((J720*Dane!$C$9)-AC720&lt;0,0,(J720*Dane!$C$9)-AC720)</f>
        <v>0</v>
      </c>
      <c r="AF720" s="61">
        <f>IF((K720*Dane!$C$9)-AD720&lt;0,0,(K720*Dane!$C$9)-AD720)</f>
        <v>0</v>
      </c>
      <c r="AG720" s="93"/>
      <c r="AH720" s="84">
        <f>IF(Dane!$E$3=1,AP720,IF(Dane!$E$3=2,AT720,AW720))</f>
        <v>0</v>
      </c>
      <c r="AI720" s="84">
        <f>IF(Dane!$E$3=1,AQ720,IF(Dane!$E$3=2,AU720,AX720))</f>
        <v>0</v>
      </c>
      <c r="AJ720" s="84">
        <f>IF(Dane!$E$3=1,BA720,IF(Dane!$E$3=2,BE720,BH720))</f>
        <v>0</v>
      </c>
      <c r="AK720" s="84">
        <f>IF(Dane!$E$3=1,BB720,IF(Dane!$E$3=2,BF720,BI720))</f>
        <v>0</v>
      </c>
      <c r="AL720" s="84">
        <f>IF(Dane!$E$3=1,BL720,IF(Dane!$E$3=2,BP720,BS720))</f>
        <v>0</v>
      </c>
      <c r="AM720" s="84">
        <f>IF(Dane!$E$3=1,BM720,IF(Dane!$E$3=2,BQ720,BT720))</f>
        <v>0</v>
      </c>
      <c r="AN720" s="39">
        <f>IF(Dane!$C$9="",0,IFERROR(J720/R720,0))</f>
        <v>0</v>
      </c>
      <c r="AO720" s="39">
        <f>IF(Dane!$C$9="",0,IFERROR(ROUND(J720-ROUND(J720*0.0976,2)-ROUND(J720*0.015,2)-ROUND(J720*0.0245,2),2)/R720,0))</f>
        <v>0</v>
      </c>
      <c r="AP720" s="39">
        <f t="shared" si="174"/>
        <v>0</v>
      </c>
      <c r="AQ720" s="39">
        <f t="shared" si="175"/>
        <v>0</v>
      </c>
      <c r="AR720" s="39">
        <f t="shared" si="171"/>
        <v>0</v>
      </c>
      <c r="AS720" s="39">
        <f>IF(Dane!$C$9="",0,IFERROR(AR720/R720,0))</f>
        <v>0</v>
      </c>
      <c r="AT720" s="39">
        <f t="shared" si="176"/>
        <v>0</v>
      </c>
      <c r="AU720" s="39">
        <v>0</v>
      </c>
      <c r="AV720" s="39">
        <f t="shared" si="177"/>
        <v>0</v>
      </c>
      <c r="AW720" s="39">
        <f>IF(Dane!$C$9="",0,IF(ROUND((N720+O720)*AV720,2)&gt;$AN$1,$AN$1,ROUND((N720+O720)*AV720,2)))</f>
        <v>0</v>
      </c>
      <c r="AX720" s="39">
        <v>0</v>
      </c>
      <c r="AY720" s="39">
        <f>IF(Dane!$C$9=2,IFERROR(J720/W720,0),IF(Dane!$C$9=3,IFERROR(J720/W720,0),0))</f>
        <v>0</v>
      </c>
      <c r="AZ720" s="39">
        <f>IF(Dane!$C$9=2,IFERROR(ROUND(J720-ROUND(J720*0.0976,2)-ROUND(J720*0.015,2)-ROUND(J720*0.0245,2),2)/W720,0),IF(Dane!$C$9=3,IFERROR(ROUND(J720-ROUND(J720*0.0976,2)-ROUND(J720*0.015,2)-ROUND(J720*0.0245,2),2)/W720,0),0))</f>
        <v>0</v>
      </c>
      <c r="BA720" s="39">
        <f t="shared" si="178"/>
        <v>0</v>
      </c>
      <c r="BB720" s="39">
        <f t="shared" si="179"/>
        <v>0</v>
      </c>
      <c r="BC720" s="39">
        <f t="shared" si="172"/>
        <v>0</v>
      </c>
      <c r="BD720" s="39">
        <f>IF(Dane!$C$9=2,IFERROR(BC720/W720,0),IF(Dane!$C$9=3,IFERROR(BC720/W720,0),0))</f>
        <v>0</v>
      </c>
      <c r="BE720" s="39">
        <f t="shared" si="180"/>
        <v>0</v>
      </c>
      <c r="BF720" s="39">
        <v>0</v>
      </c>
      <c r="BG720" s="39">
        <f t="shared" si="181"/>
        <v>0</v>
      </c>
      <c r="BH720" s="39">
        <f>IF(Dane!$C$9=2,IF(ROUND((S720+T720)*BG720,2)&gt;$AN$1,$AN$1,ROUND((S720+T720)*BG720,2)),IF(Dane!$C$9=3,IF(ROUND((S720+T720)*BG720,2)&gt;$AN$1,$AN$1,ROUND((S720+T720)*BG720,2)),0))</f>
        <v>0</v>
      </c>
      <c r="BI720" s="39">
        <v>0</v>
      </c>
      <c r="BJ720" s="39">
        <f>IF(Dane!$C$9=3,IFERROR(J720/AB720,0),0)</f>
        <v>0</v>
      </c>
      <c r="BK720" s="39">
        <f>IF(Dane!$C$9=3,IFERROR(ROUND(J720-ROUND(J720*0.0976,2)-ROUND(J720*0.015,2)-ROUND(J720*0.0245,2),2)/AB720,0),0)</f>
        <v>0</v>
      </c>
      <c r="BL720" s="39">
        <f t="shared" si="182"/>
        <v>0</v>
      </c>
      <c r="BM720" s="39">
        <f t="shared" si="183"/>
        <v>0</v>
      </c>
      <c r="BN720" s="39">
        <f t="shared" si="173"/>
        <v>0</v>
      </c>
      <c r="BO720" s="39">
        <f>IF(Dane!$C$9=3,IFERROR(BN720/AB720,0),0)</f>
        <v>0</v>
      </c>
      <c r="BP720" s="39">
        <f t="shared" si="184"/>
        <v>0</v>
      </c>
      <c r="BQ720" s="39">
        <v>0</v>
      </c>
      <c r="BR720" s="39">
        <f t="shared" si="185"/>
        <v>0</v>
      </c>
      <c r="BS720" s="39">
        <f>IF(Dane!$C$9=3,IF(ROUND((X720+Y720)*BR720,2)&gt;$AN$1,$AN$1,ROUND((X720+Y720)*BR720,2)),0)</f>
        <v>0</v>
      </c>
      <c r="BT720" s="39">
        <v>0</v>
      </c>
    </row>
    <row r="721" spans="1:72">
      <c r="A721" s="87">
        <v>712</v>
      </c>
      <c r="B721" s="1"/>
      <c r="C721" s="1"/>
      <c r="D721" s="2"/>
      <c r="E721" s="3"/>
      <c r="F721" s="4"/>
      <c r="G721" s="5"/>
      <c r="H721" s="5"/>
      <c r="I721" s="6"/>
      <c r="J721" s="5"/>
      <c r="K721" s="5"/>
      <c r="L721" s="5"/>
      <c r="M721" s="55"/>
      <c r="N721" s="8"/>
      <c r="O721" s="105"/>
      <c r="P721" s="5"/>
      <c r="Q721" s="5"/>
      <c r="R721" s="105">
        <f>Dane!$C$10</f>
        <v>0</v>
      </c>
      <c r="S721" s="8"/>
      <c r="T721" s="105"/>
      <c r="U721" s="5"/>
      <c r="V721" s="5"/>
      <c r="W721" s="107">
        <f>Dane!$C$11</f>
        <v>0</v>
      </c>
      <c r="X721" s="8"/>
      <c r="Y721" s="105"/>
      <c r="Z721" s="5"/>
      <c r="AA721" s="5"/>
      <c r="AB721" s="110">
        <f>Dane!$C$12</f>
        <v>0</v>
      </c>
      <c r="AC721" s="108">
        <f>IF(Dane!$E$3=1,AP721+BA721+BL721,IF(Dane!$E$3=2,AT721+BE721+BP721,AW721+BH721+BS721))</f>
        <v>0</v>
      </c>
      <c r="AD721" s="14">
        <f>IF(Dane!$E$3=1,AQ721+BB721+BM721,IF(Dane!$E$3=2,AU721+BF721+BQ721,AX721+BI721+BT721))</f>
        <v>0</v>
      </c>
      <c r="AE721" s="14">
        <f>IF((J721*Dane!$C$9)-AC721&lt;0,0,(J721*Dane!$C$9)-AC721)</f>
        <v>0</v>
      </c>
      <c r="AF721" s="61">
        <f>IF((K721*Dane!$C$9)-AD721&lt;0,0,(K721*Dane!$C$9)-AD721)</f>
        <v>0</v>
      </c>
      <c r="AG721" s="93"/>
      <c r="AH721" s="84">
        <f>IF(Dane!$E$3=1,AP721,IF(Dane!$E$3=2,AT721,AW721))</f>
        <v>0</v>
      </c>
      <c r="AI721" s="84">
        <f>IF(Dane!$E$3=1,AQ721,IF(Dane!$E$3=2,AU721,AX721))</f>
        <v>0</v>
      </c>
      <c r="AJ721" s="84">
        <f>IF(Dane!$E$3=1,BA721,IF(Dane!$E$3=2,BE721,BH721))</f>
        <v>0</v>
      </c>
      <c r="AK721" s="84">
        <f>IF(Dane!$E$3=1,BB721,IF(Dane!$E$3=2,BF721,BI721))</f>
        <v>0</v>
      </c>
      <c r="AL721" s="84">
        <f>IF(Dane!$E$3=1,BL721,IF(Dane!$E$3=2,BP721,BS721))</f>
        <v>0</v>
      </c>
      <c r="AM721" s="84">
        <f>IF(Dane!$E$3=1,BM721,IF(Dane!$E$3=2,BQ721,BT721))</f>
        <v>0</v>
      </c>
      <c r="AN721" s="39">
        <f>IF(Dane!$C$9="",0,IFERROR(J721/R721,0))</f>
        <v>0</v>
      </c>
      <c r="AO721" s="39">
        <f>IF(Dane!$C$9="",0,IFERROR(ROUND(J721-ROUND(J721*0.0976,2)-ROUND(J721*0.015,2)-ROUND(J721*0.0245,2),2)/R721,0))</f>
        <v>0</v>
      </c>
      <c r="AP721" s="39">
        <f t="shared" si="174"/>
        <v>0</v>
      </c>
      <c r="AQ721" s="39">
        <f t="shared" si="175"/>
        <v>0</v>
      </c>
      <c r="AR721" s="39">
        <f t="shared" si="171"/>
        <v>0</v>
      </c>
      <c r="AS721" s="39">
        <f>IF(Dane!$C$9="",0,IFERROR(AR721/R721,0))</f>
        <v>0</v>
      </c>
      <c r="AT721" s="39">
        <f t="shared" si="176"/>
        <v>0</v>
      </c>
      <c r="AU721" s="39">
        <v>0</v>
      </c>
      <c r="AV721" s="39">
        <f t="shared" si="177"/>
        <v>0</v>
      </c>
      <c r="AW721" s="39">
        <f>IF(Dane!$C$9="",0,IF(ROUND((N721+O721)*AV721,2)&gt;$AN$1,$AN$1,ROUND((N721+O721)*AV721,2)))</f>
        <v>0</v>
      </c>
      <c r="AX721" s="39">
        <v>0</v>
      </c>
      <c r="AY721" s="39">
        <f>IF(Dane!$C$9=2,IFERROR(J721/W721,0),IF(Dane!$C$9=3,IFERROR(J721/W721,0),0))</f>
        <v>0</v>
      </c>
      <c r="AZ721" s="39">
        <f>IF(Dane!$C$9=2,IFERROR(ROUND(J721-ROUND(J721*0.0976,2)-ROUND(J721*0.015,2)-ROUND(J721*0.0245,2),2)/W721,0),IF(Dane!$C$9=3,IFERROR(ROUND(J721-ROUND(J721*0.0976,2)-ROUND(J721*0.015,2)-ROUND(J721*0.0245,2),2)/W721,0),0))</f>
        <v>0</v>
      </c>
      <c r="BA721" s="39">
        <f t="shared" si="178"/>
        <v>0</v>
      </c>
      <c r="BB721" s="39">
        <f t="shared" si="179"/>
        <v>0</v>
      </c>
      <c r="BC721" s="39">
        <f t="shared" si="172"/>
        <v>0</v>
      </c>
      <c r="BD721" s="39">
        <f>IF(Dane!$C$9=2,IFERROR(BC721/W721,0),IF(Dane!$C$9=3,IFERROR(BC721/W721,0),0))</f>
        <v>0</v>
      </c>
      <c r="BE721" s="39">
        <f t="shared" si="180"/>
        <v>0</v>
      </c>
      <c r="BF721" s="39">
        <v>0</v>
      </c>
      <c r="BG721" s="39">
        <f t="shared" si="181"/>
        <v>0</v>
      </c>
      <c r="BH721" s="39">
        <f>IF(Dane!$C$9=2,IF(ROUND((S721+T721)*BG721,2)&gt;$AN$1,$AN$1,ROUND((S721+T721)*BG721,2)),IF(Dane!$C$9=3,IF(ROUND((S721+T721)*BG721,2)&gt;$AN$1,$AN$1,ROUND((S721+T721)*BG721,2)),0))</f>
        <v>0</v>
      </c>
      <c r="BI721" s="39">
        <v>0</v>
      </c>
      <c r="BJ721" s="39">
        <f>IF(Dane!$C$9=3,IFERROR(J721/AB721,0),0)</f>
        <v>0</v>
      </c>
      <c r="BK721" s="39">
        <f>IF(Dane!$C$9=3,IFERROR(ROUND(J721-ROUND(J721*0.0976,2)-ROUND(J721*0.015,2)-ROUND(J721*0.0245,2),2)/AB721,0),0)</f>
        <v>0</v>
      </c>
      <c r="BL721" s="39">
        <f t="shared" si="182"/>
        <v>0</v>
      </c>
      <c r="BM721" s="39">
        <f t="shared" si="183"/>
        <v>0</v>
      </c>
      <c r="BN721" s="39">
        <f t="shared" si="173"/>
        <v>0</v>
      </c>
      <c r="BO721" s="39">
        <f>IF(Dane!$C$9=3,IFERROR(BN721/AB721,0),0)</f>
        <v>0</v>
      </c>
      <c r="BP721" s="39">
        <f t="shared" si="184"/>
        <v>0</v>
      </c>
      <c r="BQ721" s="39">
        <v>0</v>
      </c>
      <c r="BR721" s="39">
        <f t="shared" si="185"/>
        <v>0</v>
      </c>
      <c r="BS721" s="39">
        <f>IF(Dane!$C$9=3,IF(ROUND((X721+Y721)*BR721,2)&gt;$AN$1,$AN$1,ROUND((X721+Y721)*BR721,2)),0)</f>
        <v>0</v>
      </c>
      <c r="BT721" s="39">
        <v>0</v>
      </c>
    </row>
    <row r="722" spans="1:72">
      <c r="A722" s="87">
        <v>713</v>
      </c>
      <c r="B722" s="1"/>
      <c r="C722" s="1"/>
      <c r="D722" s="2"/>
      <c r="E722" s="3"/>
      <c r="F722" s="4"/>
      <c r="G722" s="5"/>
      <c r="H722" s="5"/>
      <c r="I722" s="6"/>
      <c r="J722" s="5"/>
      <c r="K722" s="5"/>
      <c r="L722" s="5"/>
      <c r="M722" s="55"/>
      <c r="N722" s="8"/>
      <c r="O722" s="105"/>
      <c r="P722" s="5"/>
      <c r="Q722" s="5"/>
      <c r="R722" s="105">
        <f>Dane!$C$10</f>
        <v>0</v>
      </c>
      <c r="S722" s="8"/>
      <c r="T722" s="105"/>
      <c r="U722" s="5"/>
      <c r="V722" s="5"/>
      <c r="W722" s="107">
        <f>Dane!$C$11</f>
        <v>0</v>
      </c>
      <c r="X722" s="8"/>
      <c r="Y722" s="105"/>
      <c r="Z722" s="5"/>
      <c r="AA722" s="5"/>
      <c r="AB722" s="110">
        <f>Dane!$C$12</f>
        <v>0</v>
      </c>
      <c r="AC722" s="108">
        <f>IF(Dane!$E$3=1,AP722+BA722+BL722,IF(Dane!$E$3=2,AT722+BE722+BP722,AW722+BH722+BS722))</f>
        <v>0</v>
      </c>
      <c r="AD722" s="14">
        <f>IF(Dane!$E$3=1,AQ722+BB722+BM722,IF(Dane!$E$3=2,AU722+BF722+BQ722,AX722+BI722+BT722))</f>
        <v>0</v>
      </c>
      <c r="AE722" s="14">
        <f>IF((J722*Dane!$C$9)-AC722&lt;0,0,(J722*Dane!$C$9)-AC722)</f>
        <v>0</v>
      </c>
      <c r="AF722" s="61">
        <f>IF((K722*Dane!$C$9)-AD722&lt;0,0,(K722*Dane!$C$9)-AD722)</f>
        <v>0</v>
      </c>
      <c r="AG722" s="93"/>
      <c r="AH722" s="84">
        <f>IF(Dane!$E$3=1,AP722,IF(Dane!$E$3=2,AT722,AW722))</f>
        <v>0</v>
      </c>
      <c r="AI722" s="84">
        <f>IF(Dane!$E$3=1,AQ722,IF(Dane!$E$3=2,AU722,AX722))</f>
        <v>0</v>
      </c>
      <c r="AJ722" s="84">
        <f>IF(Dane!$E$3=1,BA722,IF(Dane!$E$3=2,BE722,BH722))</f>
        <v>0</v>
      </c>
      <c r="AK722" s="84">
        <f>IF(Dane!$E$3=1,BB722,IF(Dane!$E$3=2,BF722,BI722))</f>
        <v>0</v>
      </c>
      <c r="AL722" s="84">
        <f>IF(Dane!$E$3=1,BL722,IF(Dane!$E$3=2,BP722,BS722))</f>
        <v>0</v>
      </c>
      <c r="AM722" s="84">
        <f>IF(Dane!$E$3=1,BM722,IF(Dane!$E$3=2,BQ722,BT722))</f>
        <v>0</v>
      </c>
      <c r="AN722" s="39">
        <f>IF(Dane!$C$9="",0,IFERROR(J722/R722,0))</f>
        <v>0</v>
      </c>
      <c r="AO722" s="39">
        <f>IF(Dane!$C$9="",0,IFERROR(ROUND(J722-ROUND(J722*0.0976,2)-ROUND(J722*0.015,2)-ROUND(J722*0.0245,2),2)/R722,0))</f>
        <v>0</v>
      </c>
      <c r="AP722" s="39">
        <f t="shared" si="174"/>
        <v>0</v>
      </c>
      <c r="AQ722" s="39">
        <f t="shared" si="175"/>
        <v>0</v>
      </c>
      <c r="AR722" s="39">
        <f t="shared" si="171"/>
        <v>0</v>
      </c>
      <c r="AS722" s="39">
        <f>IF(Dane!$C$9="",0,IFERROR(AR722/R722,0))</f>
        <v>0</v>
      </c>
      <c r="AT722" s="39">
        <f t="shared" si="176"/>
        <v>0</v>
      </c>
      <c r="AU722" s="39">
        <v>0</v>
      </c>
      <c r="AV722" s="39">
        <f t="shared" si="177"/>
        <v>0</v>
      </c>
      <c r="AW722" s="39">
        <f>IF(Dane!$C$9="",0,IF(ROUND((N722+O722)*AV722,2)&gt;$AN$1,$AN$1,ROUND((N722+O722)*AV722,2)))</f>
        <v>0</v>
      </c>
      <c r="AX722" s="39">
        <v>0</v>
      </c>
      <c r="AY722" s="39">
        <f>IF(Dane!$C$9=2,IFERROR(J722/W722,0),IF(Dane!$C$9=3,IFERROR(J722/W722,0),0))</f>
        <v>0</v>
      </c>
      <c r="AZ722" s="39">
        <f>IF(Dane!$C$9=2,IFERROR(ROUND(J722-ROUND(J722*0.0976,2)-ROUND(J722*0.015,2)-ROUND(J722*0.0245,2),2)/W722,0),IF(Dane!$C$9=3,IFERROR(ROUND(J722-ROUND(J722*0.0976,2)-ROUND(J722*0.015,2)-ROUND(J722*0.0245,2),2)/W722,0),0))</f>
        <v>0</v>
      </c>
      <c r="BA722" s="39">
        <f t="shared" si="178"/>
        <v>0</v>
      </c>
      <c r="BB722" s="39">
        <f t="shared" si="179"/>
        <v>0</v>
      </c>
      <c r="BC722" s="39">
        <f t="shared" si="172"/>
        <v>0</v>
      </c>
      <c r="BD722" s="39">
        <f>IF(Dane!$C$9=2,IFERROR(BC722/W722,0),IF(Dane!$C$9=3,IFERROR(BC722/W722,0),0))</f>
        <v>0</v>
      </c>
      <c r="BE722" s="39">
        <f t="shared" si="180"/>
        <v>0</v>
      </c>
      <c r="BF722" s="39">
        <v>0</v>
      </c>
      <c r="BG722" s="39">
        <f t="shared" si="181"/>
        <v>0</v>
      </c>
      <c r="BH722" s="39">
        <f>IF(Dane!$C$9=2,IF(ROUND((S722+T722)*BG722,2)&gt;$AN$1,$AN$1,ROUND((S722+T722)*BG722,2)),IF(Dane!$C$9=3,IF(ROUND((S722+T722)*BG722,2)&gt;$AN$1,$AN$1,ROUND((S722+T722)*BG722,2)),0))</f>
        <v>0</v>
      </c>
      <c r="BI722" s="39">
        <v>0</v>
      </c>
      <c r="BJ722" s="39">
        <f>IF(Dane!$C$9=3,IFERROR(J722/AB722,0),0)</f>
        <v>0</v>
      </c>
      <c r="BK722" s="39">
        <f>IF(Dane!$C$9=3,IFERROR(ROUND(J722-ROUND(J722*0.0976,2)-ROUND(J722*0.015,2)-ROUND(J722*0.0245,2),2)/AB722,0),0)</f>
        <v>0</v>
      </c>
      <c r="BL722" s="39">
        <f t="shared" si="182"/>
        <v>0</v>
      </c>
      <c r="BM722" s="39">
        <f t="shared" si="183"/>
        <v>0</v>
      </c>
      <c r="BN722" s="39">
        <f t="shared" si="173"/>
        <v>0</v>
      </c>
      <c r="BO722" s="39">
        <f>IF(Dane!$C$9=3,IFERROR(BN722/AB722,0),0)</f>
        <v>0</v>
      </c>
      <c r="BP722" s="39">
        <f t="shared" si="184"/>
        <v>0</v>
      </c>
      <c r="BQ722" s="39">
        <v>0</v>
      </c>
      <c r="BR722" s="39">
        <f t="shared" si="185"/>
        <v>0</v>
      </c>
      <c r="BS722" s="39">
        <f>IF(Dane!$C$9=3,IF(ROUND((X722+Y722)*BR722,2)&gt;$AN$1,$AN$1,ROUND((X722+Y722)*BR722,2)),0)</f>
        <v>0</v>
      </c>
      <c r="BT722" s="39">
        <v>0</v>
      </c>
    </row>
    <row r="723" spans="1:72">
      <c r="A723" s="87">
        <v>714</v>
      </c>
      <c r="B723" s="1"/>
      <c r="C723" s="1"/>
      <c r="D723" s="2"/>
      <c r="E723" s="3"/>
      <c r="F723" s="4"/>
      <c r="G723" s="5"/>
      <c r="H723" s="5"/>
      <c r="I723" s="6"/>
      <c r="J723" s="5"/>
      <c r="K723" s="5"/>
      <c r="L723" s="5"/>
      <c r="M723" s="55"/>
      <c r="N723" s="8"/>
      <c r="O723" s="105"/>
      <c r="P723" s="5"/>
      <c r="Q723" s="5"/>
      <c r="R723" s="105">
        <f>Dane!$C$10</f>
        <v>0</v>
      </c>
      <c r="S723" s="8"/>
      <c r="T723" s="105"/>
      <c r="U723" s="5"/>
      <c r="V723" s="5"/>
      <c r="W723" s="107">
        <f>Dane!$C$11</f>
        <v>0</v>
      </c>
      <c r="X723" s="8"/>
      <c r="Y723" s="105"/>
      <c r="Z723" s="5"/>
      <c r="AA723" s="5"/>
      <c r="AB723" s="110">
        <f>Dane!$C$12</f>
        <v>0</v>
      </c>
      <c r="AC723" s="108">
        <f>IF(Dane!$E$3=1,AP723+BA723+BL723,IF(Dane!$E$3=2,AT723+BE723+BP723,AW723+BH723+BS723))</f>
        <v>0</v>
      </c>
      <c r="AD723" s="14">
        <f>IF(Dane!$E$3=1,AQ723+BB723+BM723,IF(Dane!$E$3=2,AU723+BF723+BQ723,AX723+BI723+BT723))</f>
        <v>0</v>
      </c>
      <c r="AE723" s="14">
        <f>IF((J723*Dane!$C$9)-AC723&lt;0,0,(J723*Dane!$C$9)-AC723)</f>
        <v>0</v>
      </c>
      <c r="AF723" s="61">
        <f>IF((K723*Dane!$C$9)-AD723&lt;0,0,(K723*Dane!$C$9)-AD723)</f>
        <v>0</v>
      </c>
      <c r="AG723" s="93"/>
      <c r="AH723" s="84">
        <f>IF(Dane!$E$3=1,AP723,IF(Dane!$E$3=2,AT723,AW723))</f>
        <v>0</v>
      </c>
      <c r="AI723" s="84">
        <f>IF(Dane!$E$3=1,AQ723,IF(Dane!$E$3=2,AU723,AX723))</f>
        <v>0</v>
      </c>
      <c r="AJ723" s="84">
        <f>IF(Dane!$E$3=1,BA723,IF(Dane!$E$3=2,BE723,BH723))</f>
        <v>0</v>
      </c>
      <c r="AK723" s="84">
        <f>IF(Dane!$E$3=1,BB723,IF(Dane!$E$3=2,BF723,BI723))</f>
        <v>0</v>
      </c>
      <c r="AL723" s="84">
        <f>IF(Dane!$E$3=1,BL723,IF(Dane!$E$3=2,BP723,BS723))</f>
        <v>0</v>
      </c>
      <c r="AM723" s="84">
        <f>IF(Dane!$E$3=1,BM723,IF(Dane!$E$3=2,BQ723,BT723))</f>
        <v>0</v>
      </c>
      <c r="AN723" s="39">
        <f>IF(Dane!$C$9="",0,IFERROR(J723/R723,0))</f>
        <v>0</v>
      </c>
      <c r="AO723" s="39">
        <f>IF(Dane!$C$9="",0,IFERROR(ROUND(J723-ROUND(J723*0.0976,2)-ROUND(J723*0.015,2)-ROUND(J723*0.0245,2),2)/R723,0))</f>
        <v>0</v>
      </c>
      <c r="AP723" s="39">
        <f t="shared" si="174"/>
        <v>0</v>
      </c>
      <c r="AQ723" s="39">
        <f t="shared" si="175"/>
        <v>0</v>
      </c>
      <c r="AR723" s="39">
        <f t="shared" si="171"/>
        <v>0</v>
      </c>
      <c r="AS723" s="39">
        <f>IF(Dane!$C$9="",0,IFERROR(AR723/R723,0))</f>
        <v>0</v>
      </c>
      <c r="AT723" s="39">
        <f t="shared" si="176"/>
        <v>0</v>
      </c>
      <c r="AU723" s="39">
        <v>0</v>
      </c>
      <c r="AV723" s="39">
        <f t="shared" si="177"/>
        <v>0</v>
      </c>
      <c r="AW723" s="39">
        <f>IF(Dane!$C$9="",0,IF(ROUND((N723+O723)*AV723,2)&gt;$AN$1,$AN$1,ROUND((N723+O723)*AV723,2)))</f>
        <v>0</v>
      </c>
      <c r="AX723" s="39">
        <v>0</v>
      </c>
      <c r="AY723" s="39">
        <f>IF(Dane!$C$9=2,IFERROR(J723/W723,0),IF(Dane!$C$9=3,IFERROR(J723/W723,0),0))</f>
        <v>0</v>
      </c>
      <c r="AZ723" s="39">
        <f>IF(Dane!$C$9=2,IFERROR(ROUND(J723-ROUND(J723*0.0976,2)-ROUND(J723*0.015,2)-ROUND(J723*0.0245,2),2)/W723,0),IF(Dane!$C$9=3,IFERROR(ROUND(J723-ROUND(J723*0.0976,2)-ROUND(J723*0.015,2)-ROUND(J723*0.0245,2),2)/W723,0),0))</f>
        <v>0</v>
      </c>
      <c r="BA723" s="39">
        <f t="shared" si="178"/>
        <v>0</v>
      </c>
      <c r="BB723" s="39">
        <f t="shared" si="179"/>
        <v>0</v>
      </c>
      <c r="BC723" s="39">
        <f t="shared" si="172"/>
        <v>0</v>
      </c>
      <c r="BD723" s="39">
        <f>IF(Dane!$C$9=2,IFERROR(BC723/W723,0),IF(Dane!$C$9=3,IFERROR(BC723/W723,0),0))</f>
        <v>0</v>
      </c>
      <c r="BE723" s="39">
        <f t="shared" si="180"/>
        <v>0</v>
      </c>
      <c r="BF723" s="39">
        <v>0</v>
      </c>
      <c r="BG723" s="39">
        <f t="shared" si="181"/>
        <v>0</v>
      </c>
      <c r="BH723" s="39">
        <f>IF(Dane!$C$9=2,IF(ROUND((S723+T723)*BG723,2)&gt;$AN$1,$AN$1,ROUND((S723+T723)*BG723,2)),IF(Dane!$C$9=3,IF(ROUND((S723+T723)*BG723,2)&gt;$AN$1,$AN$1,ROUND((S723+T723)*BG723,2)),0))</f>
        <v>0</v>
      </c>
      <c r="BI723" s="39">
        <v>0</v>
      </c>
      <c r="BJ723" s="39">
        <f>IF(Dane!$C$9=3,IFERROR(J723/AB723,0),0)</f>
        <v>0</v>
      </c>
      <c r="BK723" s="39">
        <f>IF(Dane!$C$9=3,IFERROR(ROUND(J723-ROUND(J723*0.0976,2)-ROUND(J723*0.015,2)-ROUND(J723*0.0245,2),2)/AB723,0),0)</f>
        <v>0</v>
      </c>
      <c r="BL723" s="39">
        <f t="shared" si="182"/>
        <v>0</v>
      </c>
      <c r="BM723" s="39">
        <f t="shared" si="183"/>
        <v>0</v>
      </c>
      <c r="BN723" s="39">
        <f t="shared" si="173"/>
        <v>0</v>
      </c>
      <c r="BO723" s="39">
        <f>IF(Dane!$C$9=3,IFERROR(BN723/AB723,0),0)</f>
        <v>0</v>
      </c>
      <c r="BP723" s="39">
        <f t="shared" si="184"/>
        <v>0</v>
      </c>
      <c r="BQ723" s="39">
        <v>0</v>
      </c>
      <c r="BR723" s="39">
        <f t="shared" si="185"/>
        <v>0</v>
      </c>
      <c r="BS723" s="39">
        <f>IF(Dane!$C$9=3,IF(ROUND((X723+Y723)*BR723,2)&gt;$AN$1,$AN$1,ROUND((X723+Y723)*BR723,2)),0)</f>
        <v>0</v>
      </c>
      <c r="BT723" s="39">
        <v>0</v>
      </c>
    </row>
    <row r="724" spans="1:72">
      <c r="A724" s="87">
        <v>715</v>
      </c>
      <c r="B724" s="1"/>
      <c r="C724" s="1"/>
      <c r="D724" s="2"/>
      <c r="E724" s="3"/>
      <c r="F724" s="4"/>
      <c r="G724" s="5"/>
      <c r="H724" s="5"/>
      <c r="I724" s="6"/>
      <c r="J724" s="5"/>
      <c r="K724" s="5"/>
      <c r="L724" s="5"/>
      <c r="M724" s="55"/>
      <c r="N724" s="8"/>
      <c r="O724" s="105"/>
      <c r="P724" s="5"/>
      <c r="Q724" s="5"/>
      <c r="R724" s="105">
        <f>Dane!$C$10</f>
        <v>0</v>
      </c>
      <c r="S724" s="8"/>
      <c r="T724" s="105"/>
      <c r="U724" s="5"/>
      <c r="V724" s="5"/>
      <c r="W724" s="107">
        <f>Dane!$C$11</f>
        <v>0</v>
      </c>
      <c r="X724" s="8"/>
      <c r="Y724" s="105"/>
      <c r="Z724" s="5"/>
      <c r="AA724" s="5"/>
      <c r="AB724" s="110">
        <f>Dane!$C$12</f>
        <v>0</v>
      </c>
      <c r="AC724" s="108">
        <f>IF(Dane!$E$3=1,AP724+BA724+BL724,IF(Dane!$E$3=2,AT724+BE724+BP724,AW724+BH724+BS724))</f>
        <v>0</v>
      </c>
      <c r="AD724" s="14">
        <f>IF(Dane!$E$3=1,AQ724+BB724+BM724,IF(Dane!$E$3=2,AU724+BF724+BQ724,AX724+BI724+BT724))</f>
        <v>0</v>
      </c>
      <c r="AE724" s="14">
        <f>IF((J724*Dane!$C$9)-AC724&lt;0,0,(J724*Dane!$C$9)-AC724)</f>
        <v>0</v>
      </c>
      <c r="AF724" s="61">
        <f>IF((K724*Dane!$C$9)-AD724&lt;0,0,(K724*Dane!$C$9)-AD724)</f>
        <v>0</v>
      </c>
      <c r="AG724" s="93"/>
      <c r="AH724" s="84">
        <f>IF(Dane!$E$3=1,AP724,IF(Dane!$E$3=2,AT724,AW724))</f>
        <v>0</v>
      </c>
      <c r="AI724" s="84">
        <f>IF(Dane!$E$3=1,AQ724,IF(Dane!$E$3=2,AU724,AX724))</f>
        <v>0</v>
      </c>
      <c r="AJ724" s="84">
        <f>IF(Dane!$E$3=1,BA724,IF(Dane!$E$3=2,BE724,BH724))</f>
        <v>0</v>
      </c>
      <c r="AK724" s="84">
        <f>IF(Dane!$E$3=1,BB724,IF(Dane!$E$3=2,BF724,BI724))</f>
        <v>0</v>
      </c>
      <c r="AL724" s="84">
        <f>IF(Dane!$E$3=1,BL724,IF(Dane!$E$3=2,BP724,BS724))</f>
        <v>0</v>
      </c>
      <c r="AM724" s="84">
        <f>IF(Dane!$E$3=1,BM724,IF(Dane!$E$3=2,BQ724,BT724))</f>
        <v>0</v>
      </c>
      <c r="AN724" s="39">
        <f>IF(Dane!$C$9="",0,IFERROR(J724/R724,0))</f>
        <v>0</v>
      </c>
      <c r="AO724" s="39">
        <f>IF(Dane!$C$9="",0,IFERROR(ROUND(J724-ROUND(J724*0.0976,2)-ROUND(J724*0.015,2)-ROUND(J724*0.0245,2),2)/R724,0))</f>
        <v>0</v>
      </c>
      <c r="AP724" s="39">
        <f t="shared" si="174"/>
        <v>0</v>
      </c>
      <c r="AQ724" s="39">
        <f t="shared" si="175"/>
        <v>0</v>
      </c>
      <c r="AR724" s="39">
        <f t="shared" si="171"/>
        <v>0</v>
      </c>
      <c r="AS724" s="39">
        <f>IF(Dane!$C$9="",0,IFERROR(AR724/R724,0))</f>
        <v>0</v>
      </c>
      <c r="AT724" s="39">
        <f t="shared" si="176"/>
        <v>0</v>
      </c>
      <c r="AU724" s="39">
        <v>0</v>
      </c>
      <c r="AV724" s="39">
        <f t="shared" si="177"/>
        <v>0</v>
      </c>
      <c r="AW724" s="39">
        <f>IF(Dane!$C$9="",0,IF(ROUND((N724+O724)*AV724,2)&gt;$AN$1,$AN$1,ROUND((N724+O724)*AV724,2)))</f>
        <v>0</v>
      </c>
      <c r="AX724" s="39">
        <v>0</v>
      </c>
      <c r="AY724" s="39">
        <f>IF(Dane!$C$9=2,IFERROR(J724/W724,0),IF(Dane!$C$9=3,IFERROR(J724/W724,0),0))</f>
        <v>0</v>
      </c>
      <c r="AZ724" s="39">
        <f>IF(Dane!$C$9=2,IFERROR(ROUND(J724-ROUND(J724*0.0976,2)-ROUND(J724*0.015,2)-ROUND(J724*0.0245,2),2)/W724,0),IF(Dane!$C$9=3,IFERROR(ROUND(J724-ROUND(J724*0.0976,2)-ROUND(J724*0.015,2)-ROUND(J724*0.0245,2),2)/W724,0),0))</f>
        <v>0</v>
      </c>
      <c r="BA724" s="39">
        <f t="shared" si="178"/>
        <v>0</v>
      </c>
      <c r="BB724" s="39">
        <f t="shared" si="179"/>
        <v>0</v>
      </c>
      <c r="BC724" s="39">
        <f t="shared" si="172"/>
        <v>0</v>
      </c>
      <c r="BD724" s="39">
        <f>IF(Dane!$C$9=2,IFERROR(BC724/W724,0),IF(Dane!$C$9=3,IFERROR(BC724/W724,0),0))</f>
        <v>0</v>
      </c>
      <c r="BE724" s="39">
        <f t="shared" si="180"/>
        <v>0</v>
      </c>
      <c r="BF724" s="39">
        <v>0</v>
      </c>
      <c r="BG724" s="39">
        <f t="shared" si="181"/>
        <v>0</v>
      </c>
      <c r="BH724" s="39">
        <f>IF(Dane!$C$9=2,IF(ROUND((S724+T724)*BG724,2)&gt;$AN$1,$AN$1,ROUND((S724+T724)*BG724,2)),IF(Dane!$C$9=3,IF(ROUND((S724+T724)*BG724,2)&gt;$AN$1,$AN$1,ROUND((S724+T724)*BG724,2)),0))</f>
        <v>0</v>
      </c>
      <c r="BI724" s="39">
        <v>0</v>
      </c>
      <c r="BJ724" s="39">
        <f>IF(Dane!$C$9=3,IFERROR(J724/AB724,0),0)</f>
        <v>0</v>
      </c>
      <c r="BK724" s="39">
        <f>IF(Dane!$C$9=3,IFERROR(ROUND(J724-ROUND(J724*0.0976,2)-ROUND(J724*0.015,2)-ROUND(J724*0.0245,2),2)/AB724,0),0)</f>
        <v>0</v>
      </c>
      <c r="BL724" s="39">
        <f t="shared" si="182"/>
        <v>0</v>
      </c>
      <c r="BM724" s="39">
        <f t="shared" si="183"/>
        <v>0</v>
      </c>
      <c r="BN724" s="39">
        <f t="shared" si="173"/>
        <v>0</v>
      </c>
      <c r="BO724" s="39">
        <f>IF(Dane!$C$9=3,IFERROR(BN724/AB724,0),0)</f>
        <v>0</v>
      </c>
      <c r="BP724" s="39">
        <f t="shared" si="184"/>
        <v>0</v>
      </c>
      <c r="BQ724" s="39">
        <v>0</v>
      </c>
      <c r="BR724" s="39">
        <f t="shared" si="185"/>
        <v>0</v>
      </c>
      <c r="BS724" s="39">
        <f>IF(Dane!$C$9=3,IF(ROUND((X724+Y724)*BR724,2)&gt;$AN$1,$AN$1,ROUND((X724+Y724)*BR724,2)),0)</f>
        <v>0</v>
      </c>
      <c r="BT724" s="39">
        <v>0</v>
      </c>
    </row>
    <row r="725" spans="1:72">
      <c r="A725" s="87">
        <v>716</v>
      </c>
      <c r="B725" s="1"/>
      <c r="C725" s="1"/>
      <c r="D725" s="2"/>
      <c r="E725" s="3"/>
      <c r="F725" s="4"/>
      <c r="G725" s="5"/>
      <c r="H725" s="5"/>
      <c r="I725" s="6"/>
      <c r="J725" s="5"/>
      <c r="K725" s="5"/>
      <c r="L725" s="5"/>
      <c r="M725" s="55"/>
      <c r="N725" s="8"/>
      <c r="O725" s="105"/>
      <c r="P725" s="5"/>
      <c r="Q725" s="5"/>
      <c r="R725" s="105">
        <f>Dane!$C$10</f>
        <v>0</v>
      </c>
      <c r="S725" s="8"/>
      <c r="T725" s="105"/>
      <c r="U725" s="5"/>
      <c r="V725" s="5"/>
      <c r="W725" s="107">
        <f>Dane!$C$11</f>
        <v>0</v>
      </c>
      <c r="X725" s="8"/>
      <c r="Y725" s="105"/>
      <c r="Z725" s="5"/>
      <c r="AA725" s="5"/>
      <c r="AB725" s="110">
        <f>Dane!$C$12</f>
        <v>0</v>
      </c>
      <c r="AC725" s="108">
        <f>IF(Dane!$E$3=1,AP725+BA725+BL725,IF(Dane!$E$3=2,AT725+BE725+BP725,AW725+BH725+BS725))</f>
        <v>0</v>
      </c>
      <c r="AD725" s="14">
        <f>IF(Dane!$E$3=1,AQ725+BB725+BM725,IF(Dane!$E$3=2,AU725+BF725+BQ725,AX725+BI725+BT725))</f>
        <v>0</v>
      </c>
      <c r="AE725" s="14">
        <f>IF((J725*Dane!$C$9)-AC725&lt;0,0,(J725*Dane!$C$9)-AC725)</f>
        <v>0</v>
      </c>
      <c r="AF725" s="61">
        <f>IF((K725*Dane!$C$9)-AD725&lt;0,0,(K725*Dane!$C$9)-AD725)</f>
        <v>0</v>
      </c>
      <c r="AG725" s="93"/>
      <c r="AH725" s="84">
        <f>IF(Dane!$E$3=1,AP725,IF(Dane!$E$3=2,AT725,AW725))</f>
        <v>0</v>
      </c>
      <c r="AI725" s="84">
        <f>IF(Dane!$E$3=1,AQ725,IF(Dane!$E$3=2,AU725,AX725))</f>
        <v>0</v>
      </c>
      <c r="AJ725" s="84">
        <f>IF(Dane!$E$3=1,BA725,IF(Dane!$E$3=2,BE725,BH725))</f>
        <v>0</v>
      </c>
      <c r="AK725" s="84">
        <f>IF(Dane!$E$3=1,BB725,IF(Dane!$E$3=2,BF725,BI725))</f>
        <v>0</v>
      </c>
      <c r="AL725" s="84">
        <f>IF(Dane!$E$3=1,BL725,IF(Dane!$E$3=2,BP725,BS725))</f>
        <v>0</v>
      </c>
      <c r="AM725" s="84">
        <f>IF(Dane!$E$3=1,BM725,IF(Dane!$E$3=2,BQ725,BT725))</f>
        <v>0</v>
      </c>
      <c r="AN725" s="39">
        <f>IF(Dane!$C$9="",0,IFERROR(J725/R725,0))</f>
        <v>0</v>
      </c>
      <c r="AO725" s="39">
        <f>IF(Dane!$C$9="",0,IFERROR(ROUND(J725-ROUND(J725*0.0976,2)-ROUND(J725*0.015,2)-ROUND(J725*0.0245,2),2)/R725,0))</f>
        <v>0</v>
      </c>
      <c r="AP725" s="39">
        <f t="shared" si="174"/>
        <v>0</v>
      </c>
      <c r="AQ725" s="39">
        <f t="shared" si="175"/>
        <v>0</v>
      </c>
      <c r="AR725" s="39">
        <f t="shared" si="171"/>
        <v>0</v>
      </c>
      <c r="AS725" s="39">
        <f>IF(Dane!$C$9="",0,IFERROR(AR725/R725,0))</f>
        <v>0</v>
      </c>
      <c r="AT725" s="39">
        <f t="shared" si="176"/>
        <v>0</v>
      </c>
      <c r="AU725" s="39">
        <v>0</v>
      </c>
      <c r="AV725" s="39">
        <f t="shared" si="177"/>
        <v>0</v>
      </c>
      <c r="AW725" s="39">
        <f>IF(Dane!$C$9="",0,IF(ROUND((N725+O725)*AV725,2)&gt;$AN$1,$AN$1,ROUND((N725+O725)*AV725,2)))</f>
        <v>0</v>
      </c>
      <c r="AX725" s="39">
        <v>0</v>
      </c>
      <c r="AY725" s="39">
        <f>IF(Dane!$C$9=2,IFERROR(J725/W725,0),IF(Dane!$C$9=3,IFERROR(J725/W725,0),0))</f>
        <v>0</v>
      </c>
      <c r="AZ725" s="39">
        <f>IF(Dane!$C$9=2,IFERROR(ROUND(J725-ROUND(J725*0.0976,2)-ROUND(J725*0.015,2)-ROUND(J725*0.0245,2),2)/W725,0),IF(Dane!$C$9=3,IFERROR(ROUND(J725-ROUND(J725*0.0976,2)-ROUND(J725*0.015,2)-ROUND(J725*0.0245,2),2)/W725,0),0))</f>
        <v>0</v>
      </c>
      <c r="BA725" s="39">
        <f t="shared" si="178"/>
        <v>0</v>
      </c>
      <c r="BB725" s="39">
        <f t="shared" si="179"/>
        <v>0</v>
      </c>
      <c r="BC725" s="39">
        <f t="shared" si="172"/>
        <v>0</v>
      </c>
      <c r="BD725" s="39">
        <f>IF(Dane!$C$9=2,IFERROR(BC725/W725,0),IF(Dane!$C$9=3,IFERROR(BC725/W725,0),0))</f>
        <v>0</v>
      </c>
      <c r="BE725" s="39">
        <f t="shared" si="180"/>
        <v>0</v>
      </c>
      <c r="BF725" s="39">
        <v>0</v>
      </c>
      <c r="BG725" s="39">
        <f t="shared" si="181"/>
        <v>0</v>
      </c>
      <c r="BH725" s="39">
        <f>IF(Dane!$C$9=2,IF(ROUND((S725+T725)*BG725,2)&gt;$AN$1,$AN$1,ROUND((S725+T725)*BG725,2)),IF(Dane!$C$9=3,IF(ROUND((S725+T725)*BG725,2)&gt;$AN$1,$AN$1,ROUND((S725+T725)*BG725,2)),0))</f>
        <v>0</v>
      </c>
      <c r="BI725" s="39">
        <v>0</v>
      </c>
      <c r="BJ725" s="39">
        <f>IF(Dane!$C$9=3,IFERROR(J725/AB725,0),0)</f>
        <v>0</v>
      </c>
      <c r="BK725" s="39">
        <f>IF(Dane!$C$9=3,IFERROR(ROUND(J725-ROUND(J725*0.0976,2)-ROUND(J725*0.015,2)-ROUND(J725*0.0245,2),2)/AB725,0),0)</f>
        <v>0</v>
      </c>
      <c r="BL725" s="39">
        <f t="shared" si="182"/>
        <v>0</v>
      </c>
      <c r="BM725" s="39">
        <f t="shared" si="183"/>
        <v>0</v>
      </c>
      <c r="BN725" s="39">
        <f t="shared" si="173"/>
        <v>0</v>
      </c>
      <c r="BO725" s="39">
        <f>IF(Dane!$C$9=3,IFERROR(BN725/AB725,0),0)</f>
        <v>0</v>
      </c>
      <c r="BP725" s="39">
        <f t="shared" si="184"/>
        <v>0</v>
      </c>
      <c r="BQ725" s="39">
        <v>0</v>
      </c>
      <c r="BR725" s="39">
        <f t="shared" si="185"/>
        <v>0</v>
      </c>
      <c r="BS725" s="39">
        <f>IF(Dane!$C$9=3,IF(ROUND((X725+Y725)*BR725,2)&gt;$AN$1,$AN$1,ROUND((X725+Y725)*BR725,2)),0)</f>
        <v>0</v>
      </c>
      <c r="BT725" s="39">
        <v>0</v>
      </c>
    </row>
    <row r="726" spans="1:72">
      <c r="A726" s="87">
        <v>717</v>
      </c>
      <c r="B726" s="1"/>
      <c r="C726" s="1"/>
      <c r="D726" s="2"/>
      <c r="E726" s="3"/>
      <c r="F726" s="4"/>
      <c r="G726" s="5"/>
      <c r="H726" s="5"/>
      <c r="I726" s="6"/>
      <c r="J726" s="5"/>
      <c r="K726" s="5"/>
      <c r="L726" s="5"/>
      <c r="M726" s="55"/>
      <c r="N726" s="8"/>
      <c r="O726" s="105"/>
      <c r="P726" s="5"/>
      <c r="Q726" s="5"/>
      <c r="R726" s="105">
        <f>Dane!$C$10</f>
        <v>0</v>
      </c>
      <c r="S726" s="8"/>
      <c r="T726" s="105"/>
      <c r="U726" s="5"/>
      <c r="V726" s="5"/>
      <c r="W726" s="107">
        <f>Dane!$C$11</f>
        <v>0</v>
      </c>
      <c r="X726" s="8"/>
      <c r="Y726" s="105"/>
      <c r="Z726" s="5"/>
      <c r="AA726" s="5"/>
      <c r="AB726" s="110">
        <f>Dane!$C$12</f>
        <v>0</v>
      </c>
      <c r="AC726" s="108">
        <f>IF(Dane!$E$3=1,AP726+BA726+BL726,IF(Dane!$E$3=2,AT726+BE726+BP726,AW726+BH726+BS726))</f>
        <v>0</v>
      </c>
      <c r="AD726" s="14">
        <f>IF(Dane!$E$3=1,AQ726+BB726+BM726,IF(Dane!$E$3=2,AU726+BF726+BQ726,AX726+BI726+BT726))</f>
        <v>0</v>
      </c>
      <c r="AE726" s="14">
        <f>IF((J726*Dane!$C$9)-AC726&lt;0,0,(J726*Dane!$C$9)-AC726)</f>
        <v>0</v>
      </c>
      <c r="AF726" s="61">
        <f>IF((K726*Dane!$C$9)-AD726&lt;0,0,(K726*Dane!$C$9)-AD726)</f>
        <v>0</v>
      </c>
      <c r="AG726" s="93"/>
      <c r="AH726" s="84">
        <f>IF(Dane!$E$3=1,AP726,IF(Dane!$E$3=2,AT726,AW726))</f>
        <v>0</v>
      </c>
      <c r="AI726" s="84">
        <f>IF(Dane!$E$3=1,AQ726,IF(Dane!$E$3=2,AU726,AX726))</f>
        <v>0</v>
      </c>
      <c r="AJ726" s="84">
        <f>IF(Dane!$E$3=1,BA726,IF(Dane!$E$3=2,BE726,BH726))</f>
        <v>0</v>
      </c>
      <c r="AK726" s="84">
        <f>IF(Dane!$E$3=1,BB726,IF(Dane!$E$3=2,BF726,BI726))</f>
        <v>0</v>
      </c>
      <c r="AL726" s="84">
        <f>IF(Dane!$E$3=1,BL726,IF(Dane!$E$3=2,BP726,BS726))</f>
        <v>0</v>
      </c>
      <c r="AM726" s="84">
        <f>IF(Dane!$E$3=1,BM726,IF(Dane!$E$3=2,BQ726,BT726))</f>
        <v>0</v>
      </c>
      <c r="AN726" s="39">
        <f>IF(Dane!$C$9="",0,IFERROR(J726/R726,0))</f>
        <v>0</v>
      </c>
      <c r="AO726" s="39">
        <f>IF(Dane!$C$9="",0,IFERROR(ROUND(J726-ROUND(J726*0.0976,2)-ROUND(J726*0.015,2)-ROUND(J726*0.0245,2),2)/R726,0))</f>
        <v>0</v>
      </c>
      <c r="AP726" s="39">
        <f t="shared" si="174"/>
        <v>0</v>
      </c>
      <c r="AQ726" s="39">
        <f t="shared" si="175"/>
        <v>0</v>
      </c>
      <c r="AR726" s="39">
        <f t="shared" si="171"/>
        <v>0</v>
      </c>
      <c r="AS726" s="39">
        <f>IF(Dane!$C$9="",0,IFERROR(AR726/R726,0))</f>
        <v>0</v>
      </c>
      <c r="AT726" s="39">
        <f t="shared" si="176"/>
        <v>0</v>
      </c>
      <c r="AU726" s="39">
        <v>0</v>
      </c>
      <c r="AV726" s="39">
        <f t="shared" si="177"/>
        <v>0</v>
      </c>
      <c r="AW726" s="39">
        <f>IF(Dane!$C$9="",0,IF(ROUND((N726+O726)*AV726,2)&gt;$AN$1,$AN$1,ROUND((N726+O726)*AV726,2)))</f>
        <v>0</v>
      </c>
      <c r="AX726" s="39">
        <v>0</v>
      </c>
      <c r="AY726" s="39">
        <f>IF(Dane!$C$9=2,IFERROR(J726/W726,0),IF(Dane!$C$9=3,IFERROR(J726/W726,0),0))</f>
        <v>0</v>
      </c>
      <c r="AZ726" s="39">
        <f>IF(Dane!$C$9=2,IFERROR(ROUND(J726-ROUND(J726*0.0976,2)-ROUND(J726*0.015,2)-ROUND(J726*0.0245,2),2)/W726,0),IF(Dane!$C$9=3,IFERROR(ROUND(J726-ROUND(J726*0.0976,2)-ROUND(J726*0.015,2)-ROUND(J726*0.0245,2),2)/W726,0),0))</f>
        <v>0</v>
      </c>
      <c r="BA726" s="39">
        <f t="shared" si="178"/>
        <v>0</v>
      </c>
      <c r="BB726" s="39">
        <f t="shared" si="179"/>
        <v>0</v>
      </c>
      <c r="BC726" s="39">
        <f t="shared" si="172"/>
        <v>0</v>
      </c>
      <c r="BD726" s="39">
        <f>IF(Dane!$C$9=2,IFERROR(BC726/W726,0),IF(Dane!$C$9=3,IFERROR(BC726/W726,0),0))</f>
        <v>0</v>
      </c>
      <c r="BE726" s="39">
        <f t="shared" si="180"/>
        <v>0</v>
      </c>
      <c r="BF726" s="39">
        <v>0</v>
      </c>
      <c r="BG726" s="39">
        <f t="shared" si="181"/>
        <v>0</v>
      </c>
      <c r="BH726" s="39">
        <f>IF(Dane!$C$9=2,IF(ROUND((S726+T726)*BG726,2)&gt;$AN$1,$AN$1,ROUND((S726+T726)*BG726,2)),IF(Dane!$C$9=3,IF(ROUND((S726+T726)*BG726,2)&gt;$AN$1,$AN$1,ROUND((S726+T726)*BG726,2)),0))</f>
        <v>0</v>
      </c>
      <c r="BI726" s="39">
        <v>0</v>
      </c>
      <c r="BJ726" s="39">
        <f>IF(Dane!$C$9=3,IFERROR(J726/AB726,0),0)</f>
        <v>0</v>
      </c>
      <c r="BK726" s="39">
        <f>IF(Dane!$C$9=3,IFERROR(ROUND(J726-ROUND(J726*0.0976,2)-ROUND(J726*0.015,2)-ROUND(J726*0.0245,2),2)/AB726,0),0)</f>
        <v>0</v>
      </c>
      <c r="BL726" s="39">
        <f t="shared" si="182"/>
        <v>0</v>
      </c>
      <c r="BM726" s="39">
        <f t="shared" si="183"/>
        <v>0</v>
      </c>
      <c r="BN726" s="39">
        <f t="shared" si="173"/>
        <v>0</v>
      </c>
      <c r="BO726" s="39">
        <f>IF(Dane!$C$9=3,IFERROR(BN726/AB726,0),0)</f>
        <v>0</v>
      </c>
      <c r="BP726" s="39">
        <f t="shared" si="184"/>
        <v>0</v>
      </c>
      <c r="BQ726" s="39">
        <v>0</v>
      </c>
      <c r="BR726" s="39">
        <f t="shared" si="185"/>
        <v>0</v>
      </c>
      <c r="BS726" s="39">
        <f>IF(Dane!$C$9=3,IF(ROUND((X726+Y726)*BR726,2)&gt;$AN$1,$AN$1,ROUND((X726+Y726)*BR726,2)),0)</f>
        <v>0</v>
      </c>
      <c r="BT726" s="39">
        <v>0</v>
      </c>
    </row>
    <row r="727" spans="1:72">
      <c r="A727" s="87">
        <v>718</v>
      </c>
      <c r="B727" s="1"/>
      <c r="C727" s="1"/>
      <c r="D727" s="2"/>
      <c r="E727" s="3"/>
      <c r="F727" s="4"/>
      <c r="G727" s="5"/>
      <c r="H727" s="5"/>
      <c r="I727" s="6"/>
      <c r="J727" s="5"/>
      <c r="K727" s="5"/>
      <c r="L727" s="5"/>
      <c r="M727" s="55"/>
      <c r="N727" s="8"/>
      <c r="O727" s="105"/>
      <c r="P727" s="5"/>
      <c r="Q727" s="5"/>
      <c r="R727" s="105">
        <f>Dane!$C$10</f>
        <v>0</v>
      </c>
      <c r="S727" s="8"/>
      <c r="T727" s="105"/>
      <c r="U727" s="5"/>
      <c r="V727" s="5"/>
      <c r="W727" s="107">
        <f>Dane!$C$11</f>
        <v>0</v>
      </c>
      <c r="X727" s="8"/>
      <c r="Y727" s="105"/>
      <c r="Z727" s="5"/>
      <c r="AA727" s="5"/>
      <c r="AB727" s="110">
        <f>Dane!$C$12</f>
        <v>0</v>
      </c>
      <c r="AC727" s="108">
        <f>IF(Dane!$E$3=1,AP727+BA727+BL727,IF(Dane!$E$3=2,AT727+BE727+BP727,AW727+BH727+BS727))</f>
        <v>0</v>
      </c>
      <c r="AD727" s="14">
        <f>IF(Dane!$E$3=1,AQ727+BB727+BM727,IF(Dane!$E$3=2,AU727+BF727+BQ727,AX727+BI727+BT727))</f>
        <v>0</v>
      </c>
      <c r="AE727" s="14">
        <f>IF((J727*Dane!$C$9)-AC727&lt;0,0,(J727*Dane!$C$9)-AC727)</f>
        <v>0</v>
      </c>
      <c r="AF727" s="61">
        <f>IF((K727*Dane!$C$9)-AD727&lt;0,0,(K727*Dane!$C$9)-AD727)</f>
        <v>0</v>
      </c>
      <c r="AG727" s="93"/>
      <c r="AH727" s="84">
        <f>IF(Dane!$E$3=1,AP727,IF(Dane!$E$3=2,AT727,AW727))</f>
        <v>0</v>
      </c>
      <c r="AI727" s="84">
        <f>IF(Dane!$E$3=1,AQ727,IF(Dane!$E$3=2,AU727,AX727))</f>
        <v>0</v>
      </c>
      <c r="AJ727" s="84">
        <f>IF(Dane!$E$3=1,BA727,IF(Dane!$E$3=2,BE727,BH727))</f>
        <v>0</v>
      </c>
      <c r="AK727" s="84">
        <f>IF(Dane!$E$3=1,BB727,IF(Dane!$E$3=2,BF727,BI727))</f>
        <v>0</v>
      </c>
      <c r="AL727" s="84">
        <f>IF(Dane!$E$3=1,BL727,IF(Dane!$E$3=2,BP727,BS727))</f>
        <v>0</v>
      </c>
      <c r="AM727" s="84">
        <f>IF(Dane!$E$3=1,BM727,IF(Dane!$E$3=2,BQ727,BT727))</f>
        <v>0</v>
      </c>
      <c r="AN727" s="39">
        <f>IF(Dane!$C$9="",0,IFERROR(J727/R727,0))</f>
        <v>0</v>
      </c>
      <c r="AO727" s="39">
        <f>IF(Dane!$C$9="",0,IFERROR(ROUND(J727-ROUND(J727*0.0976,2)-ROUND(J727*0.015,2)-ROUND(J727*0.0245,2),2)/R727,0))</f>
        <v>0</v>
      </c>
      <c r="AP727" s="39">
        <f t="shared" si="174"/>
        <v>0</v>
      </c>
      <c r="AQ727" s="39">
        <f t="shared" si="175"/>
        <v>0</v>
      </c>
      <c r="AR727" s="39">
        <f t="shared" si="171"/>
        <v>0</v>
      </c>
      <c r="AS727" s="39">
        <f>IF(Dane!$C$9="",0,IFERROR(AR727/R727,0))</f>
        <v>0</v>
      </c>
      <c r="AT727" s="39">
        <f t="shared" si="176"/>
        <v>0</v>
      </c>
      <c r="AU727" s="39">
        <v>0</v>
      </c>
      <c r="AV727" s="39">
        <f t="shared" si="177"/>
        <v>0</v>
      </c>
      <c r="AW727" s="39">
        <f>IF(Dane!$C$9="",0,IF(ROUND((N727+O727)*AV727,2)&gt;$AN$1,$AN$1,ROUND((N727+O727)*AV727,2)))</f>
        <v>0</v>
      </c>
      <c r="AX727" s="39">
        <v>0</v>
      </c>
      <c r="AY727" s="39">
        <f>IF(Dane!$C$9=2,IFERROR(J727/W727,0),IF(Dane!$C$9=3,IFERROR(J727/W727,0),0))</f>
        <v>0</v>
      </c>
      <c r="AZ727" s="39">
        <f>IF(Dane!$C$9=2,IFERROR(ROUND(J727-ROUND(J727*0.0976,2)-ROUND(J727*0.015,2)-ROUND(J727*0.0245,2),2)/W727,0),IF(Dane!$C$9=3,IFERROR(ROUND(J727-ROUND(J727*0.0976,2)-ROUND(J727*0.015,2)-ROUND(J727*0.0245,2),2)/W727,0),0))</f>
        <v>0</v>
      </c>
      <c r="BA727" s="39">
        <f t="shared" si="178"/>
        <v>0</v>
      </c>
      <c r="BB727" s="39">
        <f t="shared" si="179"/>
        <v>0</v>
      </c>
      <c r="BC727" s="39">
        <f t="shared" si="172"/>
        <v>0</v>
      </c>
      <c r="BD727" s="39">
        <f>IF(Dane!$C$9=2,IFERROR(BC727/W727,0),IF(Dane!$C$9=3,IFERROR(BC727/W727,0),0))</f>
        <v>0</v>
      </c>
      <c r="BE727" s="39">
        <f t="shared" si="180"/>
        <v>0</v>
      </c>
      <c r="BF727" s="39">
        <v>0</v>
      </c>
      <c r="BG727" s="39">
        <f t="shared" si="181"/>
        <v>0</v>
      </c>
      <c r="BH727" s="39">
        <f>IF(Dane!$C$9=2,IF(ROUND((S727+T727)*BG727,2)&gt;$AN$1,$AN$1,ROUND((S727+T727)*BG727,2)),IF(Dane!$C$9=3,IF(ROUND((S727+T727)*BG727,2)&gt;$AN$1,$AN$1,ROUND((S727+T727)*BG727,2)),0))</f>
        <v>0</v>
      </c>
      <c r="BI727" s="39">
        <v>0</v>
      </c>
      <c r="BJ727" s="39">
        <f>IF(Dane!$C$9=3,IFERROR(J727/AB727,0),0)</f>
        <v>0</v>
      </c>
      <c r="BK727" s="39">
        <f>IF(Dane!$C$9=3,IFERROR(ROUND(J727-ROUND(J727*0.0976,2)-ROUND(J727*0.015,2)-ROUND(J727*0.0245,2),2)/AB727,0),0)</f>
        <v>0</v>
      </c>
      <c r="BL727" s="39">
        <f t="shared" si="182"/>
        <v>0</v>
      </c>
      <c r="BM727" s="39">
        <f t="shared" si="183"/>
        <v>0</v>
      </c>
      <c r="BN727" s="39">
        <f t="shared" si="173"/>
        <v>0</v>
      </c>
      <c r="BO727" s="39">
        <f>IF(Dane!$C$9=3,IFERROR(BN727/AB727,0),0)</f>
        <v>0</v>
      </c>
      <c r="BP727" s="39">
        <f t="shared" si="184"/>
        <v>0</v>
      </c>
      <c r="BQ727" s="39">
        <v>0</v>
      </c>
      <c r="BR727" s="39">
        <f t="shared" si="185"/>
        <v>0</v>
      </c>
      <c r="BS727" s="39">
        <f>IF(Dane!$C$9=3,IF(ROUND((X727+Y727)*BR727,2)&gt;$AN$1,$AN$1,ROUND((X727+Y727)*BR727,2)),0)</f>
        <v>0</v>
      </c>
      <c r="BT727" s="39">
        <v>0</v>
      </c>
    </row>
    <row r="728" spans="1:72">
      <c r="A728" s="87">
        <v>719</v>
      </c>
      <c r="B728" s="1"/>
      <c r="C728" s="1"/>
      <c r="D728" s="2"/>
      <c r="E728" s="3"/>
      <c r="F728" s="4"/>
      <c r="G728" s="5"/>
      <c r="H728" s="5"/>
      <c r="I728" s="6"/>
      <c r="J728" s="5"/>
      <c r="K728" s="5"/>
      <c r="L728" s="5"/>
      <c r="M728" s="55"/>
      <c r="N728" s="8"/>
      <c r="O728" s="105"/>
      <c r="P728" s="5"/>
      <c r="Q728" s="5"/>
      <c r="R728" s="105">
        <f>Dane!$C$10</f>
        <v>0</v>
      </c>
      <c r="S728" s="8"/>
      <c r="T728" s="105"/>
      <c r="U728" s="5"/>
      <c r="V728" s="5"/>
      <c r="W728" s="107">
        <f>Dane!$C$11</f>
        <v>0</v>
      </c>
      <c r="X728" s="8"/>
      <c r="Y728" s="105"/>
      <c r="Z728" s="5"/>
      <c r="AA728" s="5"/>
      <c r="AB728" s="110">
        <f>Dane!$C$12</f>
        <v>0</v>
      </c>
      <c r="AC728" s="108">
        <f>IF(Dane!$E$3=1,AP728+BA728+BL728,IF(Dane!$E$3=2,AT728+BE728+BP728,AW728+BH728+BS728))</f>
        <v>0</v>
      </c>
      <c r="AD728" s="14">
        <f>IF(Dane!$E$3=1,AQ728+BB728+BM728,IF(Dane!$E$3=2,AU728+BF728+BQ728,AX728+BI728+BT728))</f>
        <v>0</v>
      </c>
      <c r="AE728" s="14">
        <f>IF((J728*Dane!$C$9)-AC728&lt;0,0,(J728*Dane!$C$9)-AC728)</f>
        <v>0</v>
      </c>
      <c r="AF728" s="61">
        <f>IF((K728*Dane!$C$9)-AD728&lt;0,0,(K728*Dane!$C$9)-AD728)</f>
        <v>0</v>
      </c>
      <c r="AG728" s="93"/>
      <c r="AH728" s="84">
        <f>IF(Dane!$E$3=1,AP728,IF(Dane!$E$3=2,AT728,AW728))</f>
        <v>0</v>
      </c>
      <c r="AI728" s="84">
        <f>IF(Dane!$E$3=1,AQ728,IF(Dane!$E$3=2,AU728,AX728))</f>
        <v>0</v>
      </c>
      <c r="AJ728" s="84">
        <f>IF(Dane!$E$3=1,BA728,IF(Dane!$E$3=2,BE728,BH728))</f>
        <v>0</v>
      </c>
      <c r="AK728" s="84">
        <f>IF(Dane!$E$3=1,BB728,IF(Dane!$E$3=2,BF728,BI728))</f>
        <v>0</v>
      </c>
      <c r="AL728" s="84">
        <f>IF(Dane!$E$3=1,BL728,IF(Dane!$E$3=2,BP728,BS728))</f>
        <v>0</v>
      </c>
      <c r="AM728" s="84">
        <f>IF(Dane!$E$3=1,BM728,IF(Dane!$E$3=2,BQ728,BT728))</f>
        <v>0</v>
      </c>
      <c r="AN728" s="39">
        <f>IF(Dane!$C$9="",0,IFERROR(J728/R728,0))</f>
        <v>0</v>
      </c>
      <c r="AO728" s="39">
        <f>IF(Dane!$C$9="",0,IFERROR(ROUND(J728-ROUND(J728*0.0976,2)-ROUND(J728*0.015,2)-ROUND(J728*0.0245,2),2)/R728,0))</f>
        <v>0</v>
      </c>
      <c r="AP728" s="39">
        <f t="shared" si="174"/>
        <v>0</v>
      </c>
      <c r="AQ728" s="39">
        <f t="shared" si="175"/>
        <v>0</v>
      </c>
      <c r="AR728" s="39">
        <f t="shared" si="171"/>
        <v>0</v>
      </c>
      <c r="AS728" s="39">
        <f>IF(Dane!$C$9="",0,IFERROR(AR728/R728,0))</f>
        <v>0</v>
      </c>
      <c r="AT728" s="39">
        <f t="shared" si="176"/>
        <v>0</v>
      </c>
      <c r="AU728" s="39">
        <v>0</v>
      </c>
      <c r="AV728" s="39">
        <f t="shared" si="177"/>
        <v>0</v>
      </c>
      <c r="AW728" s="39">
        <f>IF(Dane!$C$9="",0,IF(ROUND((N728+O728)*AV728,2)&gt;$AN$1,$AN$1,ROUND((N728+O728)*AV728,2)))</f>
        <v>0</v>
      </c>
      <c r="AX728" s="39">
        <v>0</v>
      </c>
      <c r="AY728" s="39">
        <f>IF(Dane!$C$9=2,IFERROR(J728/W728,0),IF(Dane!$C$9=3,IFERROR(J728/W728,0),0))</f>
        <v>0</v>
      </c>
      <c r="AZ728" s="39">
        <f>IF(Dane!$C$9=2,IFERROR(ROUND(J728-ROUND(J728*0.0976,2)-ROUND(J728*0.015,2)-ROUND(J728*0.0245,2),2)/W728,0),IF(Dane!$C$9=3,IFERROR(ROUND(J728-ROUND(J728*0.0976,2)-ROUND(J728*0.015,2)-ROUND(J728*0.0245,2),2)/W728,0),0))</f>
        <v>0</v>
      </c>
      <c r="BA728" s="39">
        <f t="shared" si="178"/>
        <v>0</v>
      </c>
      <c r="BB728" s="39">
        <f t="shared" si="179"/>
        <v>0</v>
      </c>
      <c r="BC728" s="39">
        <f t="shared" si="172"/>
        <v>0</v>
      </c>
      <c r="BD728" s="39">
        <f>IF(Dane!$C$9=2,IFERROR(BC728/W728,0),IF(Dane!$C$9=3,IFERROR(BC728/W728,0),0))</f>
        <v>0</v>
      </c>
      <c r="BE728" s="39">
        <f t="shared" si="180"/>
        <v>0</v>
      </c>
      <c r="BF728" s="39">
        <v>0</v>
      </c>
      <c r="BG728" s="39">
        <f t="shared" si="181"/>
        <v>0</v>
      </c>
      <c r="BH728" s="39">
        <f>IF(Dane!$C$9=2,IF(ROUND((S728+T728)*BG728,2)&gt;$AN$1,$AN$1,ROUND((S728+T728)*BG728,2)),IF(Dane!$C$9=3,IF(ROUND((S728+T728)*BG728,2)&gt;$AN$1,$AN$1,ROUND((S728+T728)*BG728,2)),0))</f>
        <v>0</v>
      </c>
      <c r="BI728" s="39">
        <v>0</v>
      </c>
      <c r="BJ728" s="39">
        <f>IF(Dane!$C$9=3,IFERROR(J728/AB728,0),0)</f>
        <v>0</v>
      </c>
      <c r="BK728" s="39">
        <f>IF(Dane!$C$9=3,IFERROR(ROUND(J728-ROUND(J728*0.0976,2)-ROUND(J728*0.015,2)-ROUND(J728*0.0245,2),2)/AB728,0),0)</f>
        <v>0</v>
      </c>
      <c r="BL728" s="39">
        <f t="shared" si="182"/>
        <v>0</v>
      </c>
      <c r="BM728" s="39">
        <f t="shared" si="183"/>
        <v>0</v>
      </c>
      <c r="BN728" s="39">
        <f t="shared" si="173"/>
        <v>0</v>
      </c>
      <c r="BO728" s="39">
        <f>IF(Dane!$C$9=3,IFERROR(BN728/AB728,0),0)</f>
        <v>0</v>
      </c>
      <c r="BP728" s="39">
        <f t="shared" si="184"/>
        <v>0</v>
      </c>
      <c r="BQ728" s="39">
        <v>0</v>
      </c>
      <c r="BR728" s="39">
        <f t="shared" si="185"/>
        <v>0</v>
      </c>
      <c r="BS728" s="39">
        <f>IF(Dane!$C$9=3,IF(ROUND((X728+Y728)*BR728,2)&gt;$AN$1,$AN$1,ROUND((X728+Y728)*BR728,2)),0)</f>
        <v>0</v>
      </c>
      <c r="BT728" s="39">
        <v>0</v>
      </c>
    </row>
    <row r="729" spans="1:72">
      <c r="A729" s="87">
        <v>720</v>
      </c>
      <c r="B729" s="1"/>
      <c r="C729" s="1"/>
      <c r="D729" s="2"/>
      <c r="E729" s="3"/>
      <c r="F729" s="4"/>
      <c r="G729" s="5"/>
      <c r="H729" s="5"/>
      <c r="I729" s="6"/>
      <c r="J729" s="5"/>
      <c r="K729" s="5"/>
      <c r="L729" s="5"/>
      <c r="M729" s="55"/>
      <c r="N729" s="8"/>
      <c r="O729" s="105"/>
      <c r="P729" s="5"/>
      <c r="Q729" s="5"/>
      <c r="R729" s="105">
        <f>Dane!$C$10</f>
        <v>0</v>
      </c>
      <c r="S729" s="8"/>
      <c r="T729" s="105"/>
      <c r="U729" s="5"/>
      <c r="V729" s="5"/>
      <c r="W729" s="107">
        <f>Dane!$C$11</f>
        <v>0</v>
      </c>
      <c r="X729" s="8"/>
      <c r="Y729" s="105"/>
      <c r="Z729" s="5"/>
      <c r="AA729" s="5"/>
      <c r="AB729" s="110">
        <f>Dane!$C$12</f>
        <v>0</v>
      </c>
      <c r="AC729" s="108">
        <f>IF(Dane!$E$3=1,AP729+BA729+BL729,IF(Dane!$E$3=2,AT729+BE729+BP729,AW729+BH729+BS729))</f>
        <v>0</v>
      </c>
      <c r="AD729" s="14">
        <f>IF(Dane!$E$3=1,AQ729+BB729+BM729,IF(Dane!$E$3=2,AU729+BF729+BQ729,AX729+BI729+BT729))</f>
        <v>0</v>
      </c>
      <c r="AE729" s="14">
        <f>IF((J729*Dane!$C$9)-AC729&lt;0,0,(J729*Dane!$C$9)-AC729)</f>
        <v>0</v>
      </c>
      <c r="AF729" s="61">
        <f>IF((K729*Dane!$C$9)-AD729&lt;0,0,(K729*Dane!$C$9)-AD729)</f>
        <v>0</v>
      </c>
      <c r="AG729" s="93"/>
      <c r="AH729" s="84">
        <f>IF(Dane!$E$3=1,AP729,IF(Dane!$E$3=2,AT729,AW729))</f>
        <v>0</v>
      </c>
      <c r="AI729" s="84">
        <f>IF(Dane!$E$3=1,AQ729,IF(Dane!$E$3=2,AU729,AX729))</f>
        <v>0</v>
      </c>
      <c r="AJ729" s="84">
        <f>IF(Dane!$E$3=1,BA729,IF(Dane!$E$3=2,BE729,BH729))</f>
        <v>0</v>
      </c>
      <c r="AK729" s="84">
        <f>IF(Dane!$E$3=1,BB729,IF(Dane!$E$3=2,BF729,BI729))</f>
        <v>0</v>
      </c>
      <c r="AL729" s="84">
        <f>IF(Dane!$E$3=1,BL729,IF(Dane!$E$3=2,BP729,BS729))</f>
        <v>0</v>
      </c>
      <c r="AM729" s="84">
        <f>IF(Dane!$E$3=1,BM729,IF(Dane!$E$3=2,BQ729,BT729))</f>
        <v>0</v>
      </c>
      <c r="AN729" s="39">
        <f>IF(Dane!$C$9="",0,IFERROR(J729/R729,0))</f>
        <v>0</v>
      </c>
      <c r="AO729" s="39">
        <f>IF(Dane!$C$9="",0,IFERROR(ROUND(J729-ROUND(J729*0.0976,2)-ROUND(J729*0.015,2)-ROUND(J729*0.0245,2),2)/R729,0))</f>
        <v>0</v>
      </c>
      <c r="AP729" s="39">
        <f t="shared" si="174"/>
        <v>0</v>
      </c>
      <c r="AQ729" s="39">
        <f t="shared" si="175"/>
        <v>0</v>
      </c>
      <c r="AR729" s="39">
        <f t="shared" si="171"/>
        <v>0</v>
      </c>
      <c r="AS729" s="39">
        <f>IF(Dane!$C$9="",0,IFERROR(AR729/R729,0))</f>
        <v>0</v>
      </c>
      <c r="AT729" s="39">
        <f t="shared" si="176"/>
        <v>0</v>
      </c>
      <c r="AU729" s="39">
        <v>0</v>
      </c>
      <c r="AV729" s="39">
        <f t="shared" si="177"/>
        <v>0</v>
      </c>
      <c r="AW729" s="39">
        <f>IF(Dane!$C$9="",0,IF(ROUND((N729+O729)*AV729,2)&gt;$AN$1,$AN$1,ROUND((N729+O729)*AV729,2)))</f>
        <v>0</v>
      </c>
      <c r="AX729" s="39">
        <v>0</v>
      </c>
      <c r="AY729" s="39">
        <f>IF(Dane!$C$9=2,IFERROR(J729/W729,0),IF(Dane!$C$9=3,IFERROR(J729/W729,0),0))</f>
        <v>0</v>
      </c>
      <c r="AZ729" s="39">
        <f>IF(Dane!$C$9=2,IFERROR(ROUND(J729-ROUND(J729*0.0976,2)-ROUND(J729*0.015,2)-ROUND(J729*0.0245,2),2)/W729,0),IF(Dane!$C$9=3,IFERROR(ROUND(J729-ROUND(J729*0.0976,2)-ROUND(J729*0.015,2)-ROUND(J729*0.0245,2),2)/W729,0),0))</f>
        <v>0</v>
      </c>
      <c r="BA729" s="39">
        <f t="shared" si="178"/>
        <v>0</v>
      </c>
      <c r="BB729" s="39">
        <f t="shared" si="179"/>
        <v>0</v>
      </c>
      <c r="BC729" s="39">
        <f t="shared" si="172"/>
        <v>0</v>
      </c>
      <c r="BD729" s="39">
        <f>IF(Dane!$C$9=2,IFERROR(BC729/W729,0),IF(Dane!$C$9=3,IFERROR(BC729/W729,0),0))</f>
        <v>0</v>
      </c>
      <c r="BE729" s="39">
        <f t="shared" si="180"/>
        <v>0</v>
      </c>
      <c r="BF729" s="39">
        <v>0</v>
      </c>
      <c r="BG729" s="39">
        <f t="shared" si="181"/>
        <v>0</v>
      </c>
      <c r="BH729" s="39">
        <f>IF(Dane!$C$9=2,IF(ROUND((S729+T729)*BG729,2)&gt;$AN$1,$AN$1,ROUND((S729+T729)*BG729,2)),IF(Dane!$C$9=3,IF(ROUND((S729+T729)*BG729,2)&gt;$AN$1,$AN$1,ROUND((S729+T729)*BG729,2)),0))</f>
        <v>0</v>
      </c>
      <c r="BI729" s="39">
        <v>0</v>
      </c>
      <c r="BJ729" s="39">
        <f>IF(Dane!$C$9=3,IFERROR(J729/AB729,0),0)</f>
        <v>0</v>
      </c>
      <c r="BK729" s="39">
        <f>IF(Dane!$C$9=3,IFERROR(ROUND(J729-ROUND(J729*0.0976,2)-ROUND(J729*0.015,2)-ROUND(J729*0.0245,2),2)/AB729,0),0)</f>
        <v>0</v>
      </c>
      <c r="BL729" s="39">
        <f t="shared" si="182"/>
        <v>0</v>
      </c>
      <c r="BM729" s="39">
        <f t="shared" si="183"/>
        <v>0</v>
      </c>
      <c r="BN729" s="39">
        <f t="shared" si="173"/>
        <v>0</v>
      </c>
      <c r="BO729" s="39">
        <f>IF(Dane!$C$9=3,IFERROR(BN729/AB729,0),0)</f>
        <v>0</v>
      </c>
      <c r="BP729" s="39">
        <f t="shared" si="184"/>
        <v>0</v>
      </c>
      <c r="BQ729" s="39">
        <v>0</v>
      </c>
      <c r="BR729" s="39">
        <f t="shared" si="185"/>
        <v>0</v>
      </c>
      <c r="BS729" s="39">
        <f>IF(Dane!$C$9=3,IF(ROUND((X729+Y729)*BR729,2)&gt;$AN$1,$AN$1,ROUND((X729+Y729)*BR729,2)),0)</f>
        <v>0</v>
      </c>
      <c r="BT729" s="39">
        <v>0</v>
      </c>
    </row>
    <row r="730" spans="1:72">
      <c r="A730" s="87">
        <v>721</v>
      </c>
      <c r="B730" s="1"/>
      <c r="C730" s="1"/>
      <c r="D730" s="2"/>
      <c r="E730" s="3"/>
      <c r="F730" s="4"/>
      <c r="G730" s="5"/>
      <c r="H730" s="5"/>
      <c r="I730" s="6"/>
      <c r="J730" s="5"/>
      <c r="K730" s="5"/>
      <c r="L730" s="5"/>
      <c r="M730" s="55"/>
      <c r="N730" s="8"/>
      <c r="O730" s="105"/>
      <c r="P730" s="5"/>
      <c r="Q730" s="5"/>
      <c r="R730" s="105">
        <f>Dane!$C$10</f>
        <v>0</v>
      </c>
      <c r="S730" s="8"/>
      <c r="T730" s="105"/>
      <c r="U730" s="5"/>
      <c r="V730" s="5"/>
      <c r="W730" s="107">
        <f>Dane!$C$11</f>
        <v>0</v>
      </c>
      <c r="X730" s="8"/>
      <c r="Y730" s="105"/>
      <c r="Z730" s="5"/>
      <c r="AA730" s="5"/>
      <c r="AB730" s="110">
        <f>Dane!$C$12</f>
        <v>0</v>
      </c>
      <c r="AC730" s="108">
        <f>IF(Dane!$E$3=1,AP730+BA730+BL730,IF(Dane!$E$3=2,AT730+BE730+BP730,AW730+BH730+BS730))</f>
        <v>0</v>
      </c>
      <c r="AD730" s="14">
        <f>IF(Dane!$E$3=1,AQ730+BB730+BM730,IF(Dane!$E$3=2,AU730+BF730+BQ730,AX730+BI730+BT730))</f>
        <v>0</v>
      </c>
      <c r="AE730" s="14">
        <f>IF((J730*Dane!$C$9)-AC730&lt;0,0,(J730*Dane!$C$9)-AC730)</f>
        <v>0</v>
      </c>
      <c r="AF730" s="61">
        <f>IF((K730*Dane!$C$9)-AD730&lt;0,0,(K730*Dane!$C$9)-AD730)</f>
        <v>0</v>
      </c>
      <c r="AG730" s="93"/>
      <c r="AH730" s="84">
        <f>IF(Dane!$E$3=1,AP730,IF(Dane!$E$3=2,AT730,AW730))</f>
        <v>0</v>
      </c>
      <c r="AI730" s="84">
        <f>IF(Dane!$E$3=1,AQ730,IF(Dane!$E$3=2,AU730,AX730))</f>
        <v>0</v>
      </c>
      <c r="AJ730" s="84">
        <f>IF(Dane!$E$3=1,BA730,IF(Dane!$E$3=2,BE730,BH730))</f>
        <v>0</v>
      </c>
      <c r="AK730" s="84">
        <f>IF(Dane!$E$3=1,BB730,IF(Dane!$E$3=2,BF730,BI730))</f>
        <v>0</v>
      </c>
      <c r="AL730" s="84">
        <f>IF(Dane!$E$3=1,BL730,IF(Dane!$E$3=2,BP730,BS730))</f>
        <v>0</v>
      </c>
      <c r="AM730" s="84">
        <f>IF(Dane!$E$3=1,BM730,IF(Dane!$E$3=2,BQ730,BT730))</f>
        <v>0</v>
      </c>
      <c r="AN730" s="39">
        <f>IF(Dane!$C$9="",0,IFERROR(J730/R730,0))</f>
        <v>0</v>
      </c>
      <c r="AO730" s="39">
        <f>IF(Dane!$C$9="",0,IFERROR(ROUND(J730-ROUND(J730*0.0976,2)-ROUND(J730*0.015,2)-ROUND(J730*0.0245,2),2)/R730,0))</f>
        <v>0</v>
      </c>
      <c r="AP730" s="39">
        <f t="shared" si="174"/>
        <v>0</v>
      </c>
      <c r="AQ730" s="39">
        <f t="shared" si="175"/>
        <v>0</v>
      </c>
      <c r="AR730" s="39">
        <f t="shared" si="171"/>
        <v>0</v>
      </c>
      <c r="AS730" s="39">
        <f>IF(Dane!$C$9="",0,IFERROR(AR730/R730,0))</f>
        <v>0</v>
      </c>
      <c r="AT730" s="39">
        <f t="shared" si="176"/>
        <v>0</v>
      </c>
      <c r="AU730" s="39">
        <v>0</v>
      </c>
      <c r="AV730" s="39">
        <f t="shared" si="177"/>
        <v>0</v>
      </c>
      <c r="AW730" s="39">
        <f>IF(Dane!$C$9="",0,IF(ROUND((N730+O730)*AV730,2)&gt;$AN$1,$AN$1,ROUND((N730+O730)*AV730,2)))</f>
        <v>0</v>
      </c>
      <c r="AX730" s="39">
        <v>0</v>
      </c>
      <c r="AY730" s="39">
        <f>IF(Dane!$C$9=2,IFERROR(J730/W730,0),IF(Dane!$C$9=3,IFERROR(J730/W730,0),0))</f>
        <v>0</v>
      </c>
      <c r="AZ730" s="39">
        <f>IF(Dane!$C$9=2,IFERROR(ROUND(J730-ROUND(J730*0.0976,2)-ROUND(J730*0.015,2)-ROUND(J730*0.0245,2),2)/W730,0),IF(Dane!$C$9=3,IFERROR(ROUND(J730-ROUND(J730*0.0976,2)-ROUND(J730*0.015,2)-ROUND(J730*0.0245,2),2)/W730,0),0))</f>
        <v>0</v>
      </c>
      <c r="BA730" s="39">
        <f t="shared" si="178"/>
        <v>0</v>
      </c>
      <c r="BB730" s="39">
        <f t="shared" si="179"/>
        <v>0</v>
      </c>
      <c r="BC730" s="39">
        <f t="shared" si="172"/>
        <v>0</v>
      </c>
      <c r="BD730" s="39">
        <f>IF(Dane!$C$9=2,IFERROR(BC730/W730,0),IF(Dane!$C$9=3,IFERROR(BC730/W730,0),0))</f>
        <v>0</v>
      </c>
      <c r="BE730" s="39">
        <f t="shared" si="180"/>
        <v>0</v>
      </c>
      <c r="BF730" s="39">
        <v>0</v>
      </c>
      <c r="BG730" s="39">
        <f t="shared" si="181"/>
        <v>0</v>
      </c>
      <c r="BH730" s="39">
        <f>IF(Dane!$C$9=2,IF(ROUND((S730+T730)*BG730,2)&gt;$AN$1,$AN$1,ROUND((S730+T730)*BG730,2)),IF(Dane!$C$9=3,IF(ROUND((S730+T730)*BG730,2)&gt;$AN$1,$AN$1,ROUND((S730+T730)*BG730,2)),0))</f>
        <v>0</v>
      </c>
      <c r="BI730" s="39">
        <v>0</v>
      </c>
      <c r="BJ730" s="39">
        <f>IF(Dane!$C$9=3,IFERROR(J730/AB730,0),0)</f>
        <v>0</v>
      </c>
      <c r="BK730" s="39">
        <f>IF(Dane!$C$9=3,IFERROR(ROUND(J730-ROUND(J730*0.0976,2)-ROUND(J730*0.015,2)-ROUND(J730*0.0245,2),2)/AB730,0),0)</f>
        <v>0</v>
      </c>
      <c r="BL730" s="39">
        <f t="shared" si="182"/>
        <v>0</v>
      </c>
      <c r="BM730" s="39">
        <f t="shared" si="183"/>
        <v>0</v>
      </c>
      <c r="BN730" s="39">
        <f t="shared" si="173"/>
        <v>0</v>
      </c>
      <c r="BO730" s="39">
        <f>IF(Dane!$C$9=3,IFERROR(BN730/AB730,0),0)</f>
        <v>0</v>
      </c>
      <c r="BP730" s="39">
        <f t="shared" si="184"/>
        <v>0</v>
      </c>
      <c r="BQ730" s="39">
        <v>0</v>
      </c>
      <c r="BR730" s="39">
        <f t="shared" si="185"/>
        <v>0</v>
      </c>
      <c r="BS730" s="39">
        <f>IF(Dane!$C$9=3,IF(ROUND((X730+Y730)*BR730,2)&gt;$AN$1,$AN$1,ROUND((X730+Y730)*BR730,2)),0)</f>
        <v>0</v>
      </c>
      <c r="BT730" s="39">
        <v>0</v>
      </c>
    </row>
    <row r="731" spans="1:72">
      <c r="A731" s="87">
        <v>722</v>
      </c>
      <c r="B731" s="1"/>
      <c r="C731" s="1"/>
      <c r="D731" s="2"/>
      <c r="E731" s="3"/>
      <c r="F731" s="4"/>
      <c r="G731" s="5"/>
      <c r="H731" s="5"/>
      <c r="I731" s="6"/>
      <c r="J731" s="5"/>
      <c r="K731" s="5"/>
      <c r="L731" s="5"/>
      <c r="M731" s="55"/>
      <c r="N731" s="8"/>
      <c r="O731" s="105"/>
      <c r="P731" s="5"/>
      <c r="Q731" s="5"/>
      <c r="R731" s="105">
        <f>Dane!$C$10</f>
        <v>0</v>
      </c>
      <c r="S731" s="8"/>
      <c r="T731" s="105"/>
      <c r="U731" s="5"/>
      <c r="V731" s="5"/>
      <c r="W731" s="107">
        <f>Dane!$C$11</f>
        <v>0</v>
      </c>
      <c r="X731" s="8"/>
      <c r="Y731" s="105"/>
      <c r="Z731" s="5"/>
      <c r="AA731" s="5"/>
      <c r="AB731" s="110">
        <f>Dane!$C$12</f>
        <v>0</v>
      </c>
      <c r="AC731" s="108">
        <f>IF(Dane!$E$3=1,AP731+BA731+BL731,IF(Dane!$E$3=2,AT731+BE731+BP731,AW731+BH731+BS731))</f>
        <v>0</v>
      </c>
      <c r="AD731" s="14">
        <f>IF(Dane!$E$3=1,AQ731+BB731+BM731,IF(Dane!$E$3=2,AU731+BF731+BQ731,AX731+BI731+BT731))</f>
        <v>0</v>
      </c>
      <c r="AE731" s="14">
        <f>IF((J731*Dane!$C$9)-AC731&lt;0,0,(J731*Dane!$C$9)-AC731)</f>
        <v>0</v>
      </c>
      <c r="AF731" s="61">
        <f>IF((K731*Dane!$C$9)-AD731&lt;0,0,(K731*Dane!$C$9)-AD731)</f>
        <v>0</v>
      </c>
      <c r="AG731" s="93"/>
      <c r="AH731" s="84">
        <f>IF(Dane!$E$3=1,AP731,IF(Dane!$E$3=2,AT731,AW731))</f>
        <v>0</v>
      </c>
      <c r="AI731" s="84">
        <f>IF(Dane!$E$3=1,AQ731,IF(Dane!$E$3=2,AU731,AX731))</f>
        <v>0</v>
      </c>
      <c r="AJ731" s="84">
        <f>IF(Dane!$E$3=1,BA731,IF(Dane!$E$3=2,BE731,BH731))</f>
        <v>0</v>
      </c>
      <c r="AK731" s="84">
        <f>IF(Dane!$E$3=1,BB731,IF(Dane!$E$3=2,BF731,BI731))</f>
        <v>0</v>
      </c>
      <c r="AL731" s="84">
        <f>IF(Dane!$E$3=1,BL731,IF(Dane!$E$3=2,BP731,BS731))</f>
        <v>0</v>
      </c>
      <c r="AM731" s="84">
        <f>IF(Dane!$E$3=1,BM731,IF(Dane!$E$3=2,BQ731,BT731))</f>
        <v>0</v>
      </c>
      <c r="AN731" s="39">
        <f>IF(Dane!$C$9="",0,IFERROR(J731/R731,0))</f>
        <v>0</v>
      </c>
      <c r="AO731" s="39">
        <f>IF(Dane!$C$9="",0,IFERROR(ROUND(J731-ROUND(J731*0.0976,2)-ROUND(J731*0.015,2)-ROUND(J731*0.0245,2),2)/R731,0))</f>
        <v>0</v>
      </c>
      <c r="AP731" s="39">
        <f t="shared" si="174"/>
        <v>0</v>
      </c>
      <c r="AQ731" s="39">
        <f t="shared" si="175"/>
        <v>0</v>
      </c>
      <c r="AR731" s="39">
        <f t="shared" si="171"/>
        <v>0</v>
      </c>
      <c r="AS731" s="39">
        <f>IF(Dane!$C$9="",0,IFERROR(AR731/R731,0))</f>
        <v>0</v>
      </c>
      <c r="AT731" s="39">
        <f t="shared" si="176"/>
        <v>0</v>
      </c>
      <c r="AU731" s="39">
        <v>0</v>
      </c>
      <c r="AV731" s="39">
        <f t="shared" si="177"/>
        <v>0</v>
      </c>
      <c r="AW731" s="39">
        <f>IF(Dane!$C$9="",0,IF(ROUND((N731+O731)*AV731,2)&gt;$AN$1,$AN$1,ROUND((N731+O731)*AV731,2)))</f>
        <v>0</v>
      </c>
      <c r="AX731" s="39">
        <v>0</v>
      </c>
      <c r="AY731" s="39">
        <f>IF(Dane!$C$9=2,IFERROR(J731/W731,0),IF(Dane!$C$9=3,IFERROR(J731/W731,0),0))</f>
        <v>0</v>
      </c>
      <c r="AZ731" s="39">
        <f>IF(Dane!$C$9=2,IFERROR(ROUND(J731-ROUND(J731*0.0976,2)-ROUND(J731*0.015,2)-ROUND(J731*0.0245,2),2)/W731,0),IF(Dane!$C$9=3,IFERROR(ROUND(J731-ROUND(J731*0.0976,2)-ROUND(J731*0.015,2)-ROUND(J731*0.0245,2),2)/W731,0),0))</f>
        <v>0</v>
      </c>
      <c r="BA731" s="39">
        <f t="shared" si="178"/>
        <v>0</v>
      </c>
      <c r="BB731" s="39">
        <f t="shared" si="179"/>
        <v>0</v>
      </c>
      <c r="BC731" s="39">
        <f t="shared" si="172"/>
        <v>0</v>
      </c>
      <c r="BD731" s="39">
        <f>IF(Dane!$C$9=2,IFERROR(BC731/W731,0),IF(Dane!$C$9=3,IFERROR(BC731/W731,0),0))</f>
        <v>0</v>
      </c>
      <c r="BE731" s="39">
        <f t="shared" si="180"/>
        <v>0</v>
      </c>
      <c r="BF731" s="39">
        <v>0</v>
      </c>
      <c r="BG731" s="39">
        <f t="shared" si="181"/>
        <v>0</v>
      </c>
      <c r="BH731" s="39">
        <f>IF(Dane!$C$9=2,IF(ROUND((S731+T731)*BG731,2)&gt;$AN$1,$AN$1,ROUND((S731+T731)*BG731,2)),IF(Dane!$C$9=3,IF(ROUND((S731+T731)*BG731,2)&gt;$AN$1,$AN$1,ROUND((S731+T731)*BG731,2)),0))</f>
        <v>0</v>
      </c>
      <c r="BI731" s="39">
        <v>0</v>
      </c>
      <c r="BJ731" s="39">
        <f>IF(Dane!$C$9=3,IFERROR(J731/AB731,0),0)</f>
        <v>0</v>
      </c>
      <c r="BK731" s="39">
        <f>IF(Dane!$C$9=3,IFERROR(ROUND(J731-ROUND(J731*0.0976,2)-ROUND(J731*0.015,2)-ROUND(J731*0.0245,2),2)/AB731,0),0)</f>
        <v>0</v>
      </c>
      <c r="BL731" s="39">
        <f t="shared" si="182"/>
        <v>0</v>
      </c>
      <c r="BM731" s="39">
        <f t="shared" si="183"/>
        <v>0</v>
      </c>
      <c r="BN731" s="39">
        <f t="shared" si="173"/>
        <v>0</v>
      </c>
      <c r="BO731" s="39">
        <f>IF(Dane!$C$9=3,IFERROR(BN731/AB731,0),0)</f>
        <v>0</v>
      </c>
      <c r="BP731" s="39">
        <f t="shared" si="184"/>
        <v>0</v>
      </c>
      <c r="BQ731" s="39">
        <v>0</v>
      </c>
      <c r="BR731" s="39">
        <f t="shared" si="185"/>
        <v>0</v>
      </c>
      <c r="BS731" s="39">
        <f>IF(Dane!$C$9=3,IF(ROUND((X731+Y731)*BR731,2)&gt;$AN$1,$AN$1,ROUND((X731+Y731)*BR731,2)),0)</f>
        <v>0</v>
      </c>
      <c r="BT731" s="39">
        <v>0</v>
      </c>
    </row>
    <row r="732" spans="1:72">
      <c r="A732" s="87">
        <v>723</v>
      </c>
      <c r="B732" s="1"/>
      <c r="C732" s="1"/>
      <c r="D732" s="2"/>
      <c r="E732" s="3"/>
      <c r="F732" s="4"/>
      <c r="G732" s="5"/>
      <c r="H732" s="5"/>
      <c r="I732" s="6"/>
      <c r="J732" s="5"/>
      <c r="K732" s="5"/>
      <c r="L732" s="5"/>
      <c r="M732" s="55"/>
      <c r="N732" s="8"/>
      <c r="O732" s="105"/>
      <c r="P732" s="5"/>
      <c r="Q732" s="5"/>
      <c r="R732" s="105">
        <f>Dane!$C$10</f>
        <v>0</v>
      </c>
      <c r="S732" s="8"/>
      <c r="T732" s="105"/>
      <c r="U732" s="5"/>
      <c r="V732" s="5"/>
      <c r="W732" s="107">
        <f>Dane!$C$11</f>
        <v>0</v>
      </c>
      <c r="X732" s="8"/>
      <c r="Y732" s="105"/>
      <c r="Z732" s="5"/>
      <c r="AA732" s="5"/>
      <c r="AB732" s="110">
        <f>Dane!$C$12</f>
        <v>0</v>
      </c>
      <c r="AC732" s="108">
        <f>IF(Dane!$E$3=1,AP732+BA732+BL732,IF(Dane!$E$3=2,AT732+BE732+BP732,AW732+BH732+BS732))</f>
        <v>0</v>
      </c>
      <c r="AD732" s="14">
        <f>IF(Dane!$E$3=1,AQ732+BB732+BM732,IF(Dane!$E$3=2,AU732+BF732+BQ732,AX732+BI732+BT732))</f>
        <v>0</v>
      </c>
      <c r="AE732" s="14">
        <f>IF((J732*Dane!$C$9)-AC732&lt;0,0,(J732*Dane!$C$9)-AC732)</f>
        <v>0</v>
      </c>
      <c r="AF732" s="61">
        <f>IF((K732*Dane!$C$9)-AD732&lt;0,0,(K732*Dane!$C$9)-AD732)</f>
        <v>0</v>
      </c>
      <c r="AG732" s="93"/>
      <c r="AH732" s="84">
        <f>IF(Dane!$E$3=1,AP732,IF(Dane!$E$3=2,AT732,AW732))</f>
        <v>0</v>
      </c>
      <c r="AI732" s="84">
        <f>IF(Dane!$E$3=1,AQ732,IF(Dane!$E$3=2,AU732,AX732))</f>
        <v>0</v>
      </c>
      <c r="AJ732" s="84">
        <f>IF(Dane!$E$3=1,BA732,IF(Dane!$E$3=2,BE732,BH732))</f>
        <v>0</v>
      </c>
      <c r="AK732" s="84">
        <f>IF(Dane!$E$3=1,BB732,IF(Dane!$E$3=2,BF732,BI732))</f>
        <v>0</v>
      </c>
      <c r="AL732" s="84">
        <f>IF(Dane!$E$3=1,BL732,IF(Dane!$E$3=2,BP732,BS732))</f>
        <v>0</v>
      </c>
      <c r="AM732" s="84">
        <f>IF(Dane!$E$3=1,BM732,IF(Dane!$E$3=2,BQ732,BT732))</f>
        <v>0</v>
      </c>
      <c r="AN732" s="39">
        <f>IF(Dane!$C$9="",0,IFERROR(J732/R732,0))</f>
        <v>0</v>
      </c>
      <c r="AO732" s="39">
        <f>IF(Dane!$C$9="",0,IFERROR(ROUND(J732-ROUND(J732*0.0976,2)-ROUND(J732*0.015,2)-ROUND(J732*0.0245,2),2)/R732,0))</f>
        <v>0</v>
      </c>
      <c r="AP732" s="39">
        <f t="shared" si="174"/>
        <v>0</v>
      </c>
      <c r="AQ732" s="39">
        <f t="shared" si="175"/>
        <v>0</v>
      </c>
      <c r="AR732" s="39">
        <f t="shared" si="171"/>
        <v>0</v>
      </c>
      <c r="AS732" s="39">
        <f>IF(Dane!$C$9="",0,IFERROR(AR732/R732,0))</f>
        <v>0</v>
      </c>
      <c r="AT732" s="39">
        <f t="shared" si="176"/>
        <v>0</v>
      </c>
      <c r="AU732" s="39">
        <v>0</v>
      </c>
      <c r="AV732" s="39">
        <f t="shared" si="177"/>
        <v>0</v>
      </c>
      <c r="AW732" s="39">
        <f>IF(Dane!$C$9="",0,IF(ROUND((N732+O732)*AV732,2)&gt;$AN$1,$AN$1,ROUND((N732+O732)*AV732,2)))</f>
        <v>0</v>
      </c>
      <c r="AX732" s="39">
        <v>0</v>
      </c>
      <c r="AY732" s="39">
        <f>IF(Dane!$C$9=2,IFERROR(J732/W732,0),IF(Dane!$C$9=3,IFERROR(J732/W732,0),0))</f>
        <v>0</v>
      </c>
      <c r="AZ732" s="39">
        <f>IF(Dane!$C$9=2,IFERROR(ROUND(J732-ROUND(J732*0.0976,2)-ROUND(J732*0.015,2)-ROUND(J732*0.0245,2),2)/W732,0),IF(Dane!$C$9=3,IFERROR(ROUND(J732-ROUND(J732*0.0976,2)-ROUND(J732*0.015,2)-ROUND(J732*0.0245,2),2)/W732,0),0))</f>
        <v>0</v>
      </c>
      <c r="BA732" s="39">
        <f t="shared" si="178"/>
        <v>0</v>
      </c>
      <c r="BB732" s="39">
        <f t="shared" si="179"/>
        <v>0</v>
      </c>
      <c r="BC732" s="39">
        <f t="shared" si="172"/>
        <v>0</v>
      </c>
      <c r="BD732" s="39">
        <f>IF(Dane!$C$9=2,IFERROR(BC732/W732,0),IF(Dane!$C$9=3,IFERROR(BC732/W732,0),0))</f>
        <v>0</v>
      </c>
      <c r="BE732" s="39">
        <f t="shared" si="180"/>
        <v>0</v>
      </c>
      <c r="BF732" s="39">
        <v>0</v>
      </c>
      <c r="BG732" s="39">
        <f t="shared" si="181"/>
        <v>0</v>
      </c>
      <c r="BH732" s="39">
        <f>IF(Dane!$C$9=2,IF(ROUND((S732+T732)*BG732,2)&gt;$AN$1,$AN$1,ROUND((S732+T732)*BG732,2)),IF(Dane!$C$9=3,IF(ROUND((S732+T732)*BG732,2)&gt;$AN$1,$AN$1,ROUND((S732+T732)*BG732,2)),0))</f>
        <v>0</v>
      </c>
      <c r="BI732" s="39">
        <v>0</v>
      </c>
      <c r="BJ732" s="39">
        <f>IF(Dane!$C$9=3,IFERROR(J732/AB732,0),0)</f>
        <v>0</v>
      </c>
      <c r="BK732" s="39">
        <f>IF(Dane!$C$9=3,IFERROR(ROUND(J732-ROUND(J732*0.0976,2)-ROUND(J732*0.015,2)-ROUND(J732*0.0245,2),2)/AB732,0),0)</f>
        <v>0</v>
      </c>
      <c r="BL732" s="39">
        <f t="shared" si="182"/>
        <v>0</v>
      </c>
      <c r="BM732" s="39">
        <f t="shared" si="183"/>
        <v>0</v>
      </c>
      <c r="BN732" s="39">
        <f t="shared" si="173"/>
        <v>0</v>
      </c>
      <c r="BO732" s="39">
        <f>IF(Dane!$C$9=3,IFERROR(BN732/AB732,0),0)</f>
        <v>0</v>
      </c>
      <c r="BP732" s="39">
        <f t="shared" si="184"/>
        <v>0</v>
      </c>
      <c r="BQ732" s="39">
        <v>0</v>
      </c>
      <c r="BR732" s="39">
        <f t="shared" si="185"/>
        <v>0</v>
      </c>
      <c r="BS732" s="39">
        <f>IF(Dane!$C$9=3,IF(ROUND((X732+Y732)*BR732,2)&gt;$AN$1,$AN$1,ROUND((X732+Y732)*BR732,2)),0)</f>
        <v>0</v>
      </c>
      <c r="BT732" s="39">
        <v>0</v>
      </c>
    </row>
    <row r="733" spans="1:72">
      <c r="A733" s="87">
        <v>724</v>
      </c>
      <c r="B733" s="1"/>
      <c r="C733" s="1"/>
      <c r="D733" s="2"/>
      <c r="E733" s="3"/>
      <c r="F733" s="4"/>
      <c r="G733" s="5"/>
      <c r="H733" s="5"/>
      <c r="I733" s="6"/>
      <c r="J733" s="5"/>
      <c r="K733" s="5"/>
      <c r="L733" s="5"/>
      <c r="M733" s="55"/>
      <c r="N733" s="8"/>
      <c r="O733" s="105"/>
      <c r="P733" s="5"/>
      <c r="Q733" s="5"/>
      <c r="R733" s="105">
        <f>Dane!$C$10</f>
        <v>0</v>
      </c>
      <c r="S733" s="8"/>
      <c r="T733" s="105"/>
      <c r="U733" s="5"/>
      <c r="V733" s="5"/>
      <c r="W733" s="107">
        <f>Dane!$C$11</f>
        <v>0</v>
      </c>
      <c r="X733" s="8"/>
      <c r="Y733" s="105"/>
      <c r="Z733" s="5"/>
      <c r="AA733" s="5"/>
      <c r="AB733" s="110">
        <f>Dane!$C$12</f>
        <v>0</v>
      </c>
      <c r="AC733" s="108">
        <f>IF(Dane!$E$3=1,AP733+BA733+BL733,IF(Dane!$E$3=2,AT733+BE733+BP733,AW733+BH733+BS733))</f>
        <v>0</v>
      </c>
      <c r="AD733" s="14">
        <f>IF(Dane!$E$3=1,AQ733+BB733+BM733,IF(Dane!$E$3=2,AU733+BF733+BQ733,AX733+BI733+BT733))</f>
        <v>0</v>
      </c>
      <c r="AE733" s="14">
        <f>IF((J733*Dane!$C$9)-AC733&lt;0,0,(J733*Dane!$C$9)-AC733)</f>
        <v>0</v>
      </c>
      <c r="AF733" s="61">
        <f>IF((K733*Dane!$C$9)-AD733&lt;0,0,(K733*Dane!$C$9)-AD733)</f>
        <v>0</v>
      </c>
      <c r="AG733" s="93"/>
      <c r="AH733" s="84">
        <f>IF(Dane!$E$3=1,AP733,IF(Dane!$E$3=2,AT733,AW733))</f>
        <v>0</v>
      </c>
      <c r="AI733" s="84">
        <f>IF(Dane!$E$3=1,AQ733,IF(Dane!$E$3=2,AU733,AX733))</f>
        <v>0</v>
      </c>
      <c r="AJ733" s="84">
        <f>IF(Dane!$E$3=1,BA733,IF(Dane!$E$3=2,BE733,BH733))</f>
        <v>0</v>
      </c>
      <c r="AK733" s="84">
        <f>IF(Dane!$E$3=1,BB733,IF(Dane!$E$3=2,BF733,BI733))</f>
        <v>0</v>
      </c>
      <c r="AL733" s="84">
        <f>IF(Dane!$E$3=1,BL733,IF(Dane!$E$3=2,BP733,BS733))</f>
        <v>0</v>
      </c>
      <c r="AM733" s="84">
        <f>IF(Dane!$E$3=1,BM733,IF(Dane!$E$3=2,BQ733,BT733))</f>
        <v>0</v>
      </c>
      <c r="AN733" s="39">
        <f>IF(Dane!$C$9="",0,IFERROR(J733/R733,0))</f>
        <v>0</v>
      </c>
      <c r="AO733" s="39">
        <f>IF(Dane!$C$9="",0,IFERROR(ROUND(J733-ROUND(J733*0.0976,2)-ROUND(J733*0.015,2)-ROUND(J733*0.0245,2),2)/R733,0))</f>
        <v>0</v>
      </c>
      <c r="AP733" s="39">
        <f t="shared" si="174"/>
        <v>0</v>
      </c>
      <c r="AQ733" s="39">
        <f t="shared" si="175"/>
        <v>0</v>
      </c>
      <c r="AR733" s="39">
        <f t="shared" si="171"/>
        <v>0</v>
      </c>
      <c r="AS733" s="39">
        <f>IF(Dane!$C$9="",0,IFERROR(AR733/R733,0))</f>
        <v>0</v>
      </c>
      <c r="AT733" s="39">
        <f t="shared" si="176"/>
        <v>0</v>
      </c>
      <c r="AU733" s="39">
        <v>0</v>
      </c>
      <c r="AV733" s="39">
        <f t="shared" si="177"/>
        <v>0</v>
      </c>
      <c r="AW733" s="39">
        <f>IF(Dane!$C$9="",0,IF(ROUND((N733+O733)*AV733,2)&gt;$AN$1,$AN$1,ROUND((N733+O733)*AV733,2)))</f>
        <v>0</v>
      </c>
      <c r="AX733" s="39">
        <v>0</v>
      </c>
      <c r="AY733" s="39">
        <f>IF(Dane!$C$9=2,IFERROR(J733/W733,0),IF(Dane!$C$9=3,IFERROR(J733/W733,0),0))</f>
        <v>0</v>
      </c>
      <c r="AZ733" s="39">
        <f>IF(Dane!$C$9=2,IFERROR(ROUND(J733-ROUND(J733*0.0976,2)-ROUND(J733*0.015,2)-ROUND(J733*0.0245,2),2)/W733,0),IF(Dane!$C$9=3,IFERROR(ROUND(J733-ROUND(J733*0.0976,2)-ROUND(J733*0.015,2)-ROUND(J733*0.0245,2),2)/W733,0),0))</f>
        <v>0</v>
      </c>
      <c r="BA733" s="39">
        <f t="shared" si="178"/>
        <v>0</v>
      </c>
      <c r="BB733" s="39">
        <f t="shared" si="179"/>
        <v>0</v>
      </c>
      <c r="BC733" s="39">
        <f t="shared" si="172"/>
        <v>0</v>
      </c>
      <c r="BD733" s="39">
        <f>IF(Dane!$C$9=2,IFERROR(BC733/W733,0),IF(Dane!$C$9=3,IFERROR(BC733/W733,0),0))</f>
        <v>0</v>
      </c>
      <c r="BE733" s="39">
        <f t="shared" si="180"/>
        <v>0</v>
      </c>
      <c r="BF733" s="39">
        <v>0</v>
      </c>
      <c r="BG733" s="39">
        <f t="shared" si="181"/>
        <v>0</v>
      </c>
      <c r="BH733" s="39">
        <f>IF(Dane!$C$9=2,IF(ROUND((S733+T733)*BG733,2)&gt;$AN$1,$AN$1,ROUND((S733+T733)*BG733,2)),IF(Dane!$C$9=3,IF(ROUND((S733+T733)*BG733,2)&gt;$AN$1,$AN$1,ROUND((S733+T733)*BG733,2)),0))</f>
        <v>0</v>
      </c>
      <c r="BI733" s="39">
        <v>0</v>
      </c>
      <c r="BJ733" s="39">
        <f>IF(Dane!$C$9=3,IFERROR(J733/AB733,0),0)</f>
        <v>0</v>
      </c>
      <c r="BK733" s="39">
        <f>IF(Dane!$C$9=3,IFERROR(ROUND(J733-ROUND(J733*0.0976,2)-ROUND(J733*0.015,2)-ROUND(J733*0.0245,2),2)/AB733,0),0)</f>
        <v>0</v>
      </c>
      <c r="BL733" s="39">
        <f t="shared" si="182"/>
        <v>0</v>
      </c>
      <c r="BM733" s="39">
        <f t="shared" si="183"/>
        <v>0</v>
      </c>
      <c r="BN733" s="39">
        <f t="shared" si="173"/>
        <v>0</v>
      </c>
      <c r="BO733" s="39">
        <f>IF(Dane!$C$9=3,IFERROR(BN733/AB733,0),0)</f>
        <v>0</v>
      </c>
      <c r="BP733" s="39">
        <f t="shared" si="184"/>
        <v>0</v>
      </c>
      <c r="BQ733" s="39">
        <v>0</v>
      </c>
      <c r="BR733" s="39">
        <f t="shared" si="185"/>
        <v>0</v>
      </c>
      <c r="BS733" s="39">
        <f>IF(Dane!$C$9=3,IF(ROUND((X733+Y733)*BR733,2)&gt;$AN$1,$AN$1,ROUND((X733+Y733)*BR733,2)),0)</f>
        <v>0</v>
      </c>
      <c r="BT733" s="39">
        <v>0</v>
      </c>
    </row>
    <row r="734" spans="1:72">
      <c r="A734" s="87">
        <v>725</v>
      </c>
      <c r="B734" s="1"/>
      <c r="C734" s="1"/>
      <c r="D734" s="2"/>
      <c r="E734" s="3"/>
      <c r="F734" s="4"/>
      <c r="G734" s="5"/>
      <c r="H734" s="5"/>
      <c r="I734" s="6"/>
      <c r="J734" s="5"/>
      <c r="K734" s="5"/>
      <c r="L734" s="5"/>
      <c r="M734" s="55"/>
      <c r="N734" s="8"/>
      <c r="O734" s="105"/>
      <c r="P734" s="5"/>
      <c r="Q734" s="5"/>
      <c r="R734" s="105">
        <f>Dane!$C$10</f>
        <v>0</v>
      </c>
      <c r="S734" s="8"/>
      <c r="T734" s="105"/>
      <c r="U734" s="5"/>
      <c r="V734" s="5"/>
      <c r="W734" s="107">
        <f>Dane!$C$11</f>
        <v>0</v>
      </c>
      <c r="X734" s="8"/>
      <c r="Y734" s="105"/>
      <c r="Z734" s="5"/>
      <c r="AA734" s="5"/>
      <c r="AB734" s="110">
        <f>Dane!$C$12</f>
        <v>0</v>
      </c>
      <c r="AC734" s="108">
        <f>IF(Dane!$E$3=1,AP734+BA734+BL734,IF(Dane!$E$3=2,AT734+BE734+BP734,AW734+BH734+BS734))</f>
        <v>0</v>
      </c>
      <c r="AD734" s="14">
        <f>IF(Dane!$E$3=1,AQ734+BB734+BM734,IF(Dane!$E$3=2,AU734+BF734+BQ734,AX734+BI734+BT734))</f>
        <v>0</v>
      </c>
      <c r="AE734" s="14">
        <f>IF((J734*Dane!$C$9)-AC734&lt;0,0,(J734*Dane!$C$9)-AC734)</f>
        <v>0</v>
      </c>
      <c r="AF734" s="61">
        <f>IF((K734*Dane!$C$9)-AD734&lt;0,0,(K734*Dane!$C$9)-AD734)</f>
        <v>0</v>
      </c>
      <c r="AG734" s="93"/>
      <c r="AH734" s="84">
        <f>IF(Dane!$E$3=1,AP734,IF(Dane!$E$3=2,AT734,AW734))</f>
        <v>0</v>
      </c>
      <c r="AI734" s="84">
        <f>IF(Dane!$E$3=1,AQ734,IF(Dane!$E$3=2,AU734,AX734))</f>
        <v>0</v>
      </c>
      <c r="AJ734" s="84">
        <f>IF(Dane!$E$3=1,BA734,IF(Dane!$E$3=2,BE734,BH734))</f>
        <v>0</v>
      </c>
      <c r="AK734" s="84">
        <f>IF(Dane!$E$3=1,BB734,IF(Dane!$E$3=2,BF734,BI734))</f>
        <v>0</v>
      </c>
      <c r="AL734" s="84">
        <f>IF(Dane!$E$3=1,BL734,IF(Dane!$E$3=2,BP734,BS734))</f>
        <v>0</v>
      </c>
      <c r="AM734" s="84">
        <f>IF(Dane!$E$3=1,BM734,IF(Dane!$E$3=2,BQ734,BT734))</f>
        <v>0</v>
      </c>
      <c r="AN734" s="39">
        <f>IF(Dane!$C$9="",0,IFERROR(J734/R734,0))</f>
        <v>0</v>
      </c>
      <c r="AO734" s="39">
        <f>IF(Dane!$C$9="",0,IFERROR(ROUND(J734-ROUND(J734*0.0976,2)-ROUND(J734*0.015,2)-ROUND(J734*0.0245,2),2)/R734,0))</f>
        <v>0</v>
      </c>
      <c r="AP734" s="39">
        <f t="shared" si="174"/>
        <v>0</v>
      </c>
      <c r="AQ734" s="39">
        <f t="shared" si="175"/>
        <v>0</v>
      </c>
      <c r="AR734" s="39">
        <f t="shared" si="171"/>
        <v>0</v>
      </c>
      <c r="AS734" s="39">
        <f>IF(Dane!$C$9="",0,IFERROR(AR734/R734,0))</f>
        <v>0</v>
      </c>
      <c r="AT734" s="39">
        <f t="shared" si="176"/>
        <v>0</v>
      </c>
      <c r="AU734" s="39">
        <v>0</v>
      </c>
      <c r="AV734" s="39">
        <f t="shared" si="177"/>
        <v>0</v>
      </c>
      <c r="AW734" s="39">
        <f>IF(Dane!$C$9="",0,IF(ROUND((N734+O734)*AV734,2)&gt;$AN$1,$AN$1,ROUND((N734+O734)*AV734,2)))</f>
        <v>0</v>
      </c>
      <c r="AX734" s="39">
        <v>0</v>
      </c>
      <c r="AY734" s="39">
        <f>IF(Dane!$C$9=2,IFERROR(J734/W734,0),IF(Dane!$C$9=3,IFERROR(J734/W734,0),0))</f>
        <v>0</v>
      </c>
      <c r="AZ734" s="39">
        <f>IF(Dane!$C$9=2,IFERROR(ROUND(J734-ROUND(J734*0.0976,2)-ROUND(J734*0.015,2)-ROUND(J734*0.0245,2),2)/W734,0),IF(Dane!$C$9=3,IFERROR(ROUND(J734-ROUND(J734*0.0976,2)-ROUND(J734*0.015,2)-ROUND(J734*0.0245,2),2)/W734,0),0))</f>
        <v>0</v>
      </c>
      <c r="BA734" s="39">
        <f t="shared" si="178"/>
        <v>0</v>
      </c>
      <c r="BB734" s="39">
        <f t="shared" si="179"/>
        <v>0</v>
      </c>
      <c r="BC734" s="39">
        <f t="shared" si="172"/>
        <v>0</v>
      </c>
      <c r="BD734" s="39">
        <f>IF(Dane!$C$9=2,IFERROR(BC734/W734,0),IF(Dane!$C$9=3,IFERROR(BC734/W734,0),0))</f>
        <v>0</v>
      </c>
      <c r="BE734" s="39">
        <f t="shared" si="180"/>
        <v>0</v>
      </c>
      <c r="BF734" s="39">
        <v>0</v>
      </c>
      <c r="BG734" s="39">
        <f t="shared" si="181"/>
        <v>0</v>
      </c>
      <c r="BH734" s="39">
        <f>IF(Dane!$C$9=2,IF(ROUND((S734+T734)*BG734,2)&gt;$AN$1,$AN$1,ROUND((S734+T734)*BG734,2)),IF(Dane!$C$9=3,IF(ROUND((S734+T734)*BG734,2)&gt;$AN$1,$AN$1,ROUND((S734+T734)*BG734,2)),0))</f>
        <v>0</v>
      </c>
      <c r="BI734" s="39">
        <v>0</v>
      </c>
      <c r="BJ734" s="39">
        <f>IF(Dane!$C$9=3,IFERROR(J734/AB734,0),0)</f>
        <v>0</v>
      </c>
      <c r="BK734" s="39">
        <f>IF(Dane!$C$9=3,IFERROR(ROUND(J734-ROUND(J734*0.0976,2)-ROUND(J734*0.015,2)-ROUND(J734*0.0245,2),2)/AB734,0),0)</f>
        <v>0</v>
      </c>
      <c r="BL734" s="39">
        <f t="shared" si="182"/>
        <v>0</v>
      </c>
      <c r="BM734" s="39">
        <f t="shared" si="183"/>
        <v>0</v>
      </c>
      <c r="BN734" s="39">
        <f t="shared" si="173"/>
        <v>0</v>
      </c>
      <c r="BO734" s="39">
        <f>IF(Dane!$C$9=3,IFERROR(BN734/AB734,0),0)</f>
        <v>0</v>
      </c>
      <c r="BP734" s="39">
        <f t="shared" si="184"/>
        <v>0</v>
      </c>
      <c r="BQ734" s="39">
        <v>0</v>
      </c>
      <c r="BR734" s="39">
        <f t="shared" si="185"/>
        <v>0</v>
      </c>
      <c r="BS734" s="39">
        <f>IF(Dane!$C$9=3,IF(ROUND((X734+Y734)*BR734,2)&gt;$AN$1,$AN$1,ROUND((X734+Y734)*BR734,2)),0)</f>
        <v>0</v>
      </c>
      <c r="BT734" s="39">
        <v>0</v>
      </c>
    </row>
    <row r="735" spans="1:72">
      <c r="A735" s="87">
        <v>726</v>
      </c>
      <c r="B735" s="1"/>
      <c r="C735" s="1"/>
      <c r="D735" s="2"/>
      <c r="E735" s="3"/>
      <c r="F735" s="4"/>
      <c r="G735" s="5"/>
      <c r="H735" s="5"/>
      <c r="I735" s="6"/>
      <c r="J735" s="5"/>
      <c r="K735" s="5"/>
      <c r="L735" s="5"/>
      <c r="M735" s="55"/>
      <c r="N735" s="8"/>
      <c r="O735" s="105"/>
      <c r="P735" s="5"/>
      <c r="Q735" s="5"/>
      <c r="R735" s="105">
        <f>Dane!$C$10</f>
        <v>0</v>
      </c>
      <c r="S735" s="8"/>
      <c r="T735" s="105"/>
      <c r="U735" s="5"/>
      <c r="V735" s="5"/>
      <c r="W735" s="107">
        <f>Dane!$C$11</f>
        <v>0</v>
      </c>
      <c r="X735" s="8"/>
      <c r="Y735" s="105"/>
      <c r="Z735" s="5"/>
      <c r="AA735" s="5"/>
      <c r="AB735" s="110">
        <f>Dane!$C$12</f>
        <v>0</v>
      </c>
      <c r="AC735" s="108">
        <f>IF(Dane!$E$3=1,AP735+BA735+BL735,IF(Dane!$E$3=2,AT735+BE735+BP735,AW735+BH735+BS735))</f>
        <v>0</v>
      </c>
      <c r="AD735" s="14">
        <f>IF(Dane!$E$3=1,AQ735+BB735+BM735,IF(Dane!$E$3=2,AU735+BF735+BQ735,AX735+BI735+BT735))</f>
        <v>0</v>
      </c>
      <c r="AE735" s="14">
        <f>IF((J735*Dane!$C$9)-AC735&lt;0,0,(J735*Dane!$C$9)-AC735)</f>
        <v>0</v>
      </c>
      <c r="AF735" s="61">
        <f>IF((K735*Dane!$C$9)-AD735&lt;0,0,(K735*Dane!$C$9)-AD735)</f>
        <v>0</v>
      </c>
      <c r="AG735" s="93"/>
      <c r="AH735" s="84">
        <f>IF(Dane!$E$3=1,AP735,IF(Dane!$E$3=2,AT735,AW735))</f>
        <v>0</v>
      </c>
      <c r="AI735" s="84">
        <f>IF(Dane!$E$3=1,AQ735,IF(Dane!$E$3=2,AU735,AX735))</f>
        <v>0</v>
      </c>
      <c r="AJ735" s="84">
        <f>IF(Dane!$E$3=1,BA735,IF(Dane!$E$3=2,BE735,BH735))</f>
        <v>0</v>
      </c>
      <c r="AK735" s="84">
        <f>IF(Dane!$E$3=1,BB735,IF(Dane!$E$3=2,BF735,BI735))</f>
        <v>0</v>
      </c>
      <c r="AL735" s="84">
        <f>IF(Dane!$E$3=1,BL735,IF(Dane!$E$3=2,BP735,BS735))</f>
        <v>0</v>
      </c>
      <c r="AM735" s="84">
        <f>IF(Dane!$E$3=1,BM735,IF(Dane!$E$3=2,BQ735,BT735))</f>
        <v>0</v>
      </c>
      <c r="AN735" s="39">
        <f>IF(Dane!$C$9="",0,IFERROR(J735/R735,0))</f>
        <v>0</v>
      </c>
      <c r="AO735" s="39">
        <f>IF(Dane!$C$9="",0,IFERROR(ROUND(J735-ROUND(J735*0.0976,2)-ROUND(J735*0.015,2)-ROUND(J735*0.0245,2),2)/R735,0))</f>
        <v>0</v>
      </c>
      <c r="AP735" s="39">
        <f t="shared" si="174"/>
        <v>0</v>
      </c>
      <c r="AQ735" s="39">
        <f t="shared" si="175"/>
        <v>0</v>
      </c>
      <c r="AR735" s="39">
        <f t="shared" si="171"/>
        <v>0</v>
      </c>
      <c r="AS735" s="39">
        <f>IF(Dane!$C$9="",0,IFERROR(AR735/R735,0))</f>
        <v>0</v>
      </c>
      <c r="AT735" s="39">
        <f t="shared" si="176"/>
        <v>0</v>
      </c>
      <c r="AU735" s="39">
        <v>0</v>
      </c>
      <c r="AV735" s="39">
        <f t="shared" si="177"/>
        <v>0</v>
      </c>
      <c r="AW735" s="39">
        <f>IF(Dane!$C$9="",0,IF(ROUND((N735+O735)*AV735,2)&gt;$AN$1,$AN$1,ROUND((N735+O735)*AV735,2)))</f>
        <v>0</v>
      </c>
      <c r="AX735" s="39">
        <v>0</v>
      </c>
      <c r="AY735" s="39">
        <f>IF(Dane!$C$9=2,IFERROR(J735/W735,0),IF(Dane!$C$9=3,IFERROR(J735/W735,0),0))</f>
        <v>0</v>
      </c>
      <c r="AZ735" s="39">
        <f>IF(Dane!$C$9=2,IFERROR(ROUND(J735-ROUND(J735*0.0976,2)-ROUND(J735*0.015,2)-ROUND(J735*0.0245,2),2)/W735,0),IF(Dane!$C$9=3,IFERROR(ROUND(J735-ROUND(J735*0.0976,2)-ROUND(J735*0.015,2)-ROUND(J735*0.0245,2),2)/W735,0),0))</f>
        <v>0</v>
      </c>
      <c r="BA735" s="39">
        <f t="shared" si="178"/>
        <v>0</v>
      </c>
      <c r="BB735" s="39">
        <f t="shared" si="179"/>
        <v>0</v>
      </c>
      <c r="BC735" s="39">
        <f t="shared" si="172"/>
        <v>0</v>
      </c>
      <c r="BD735" s="39">
        <f>IF(Dane!$C$9=2,IFERROR(BC735/W735,0),IF(Dane!$C$9=3,IFERROR(BC735/W735,0),0))</f>
        <v>0</v>
      </c>
      <c r="BE735" s="39">
        <f t="shared" si="180"/>
        <v>0</v>
      </c>
      <c r="BF735" s="39">
        <v>0</v>
      </c>
      <c r="BG735" s="39">
        <f t="shared" si="181"/>
        <v>0</v>
      </c>
      <c r="BH735" s="39">
        <f>IF(Dane!$C$9=2,IF(ROUND((S735+T735)*BG735,2)&gt;$AN$1,$AN$1,ROUND((S735+T735)*BG735,2)),IF(Dane!$C$9=3,IF(ROUND((S735+T735)*BG735,2)&gt;$AN$1,$AN$1,ROUND((S735+T735)*BG735,2)),0))</f>
        <v>0</v>
      </c>
      <c r="BI735" s="39">
        <v>0</v>
      </c>
      <c r="BJ735" s="39">
        <f>IF(Dane!$C$9=3,IFERROR(J735/AB735,0),0)</f>
        <v>0</v>
      </c>
      <c r="BK735" s="39">
        <f>IF(Dane!$C$9=3,IFERROR(ROUND(J735-ROUND(J735*0.0976,2)-ROUND(J735*0.015,2)-ROUND(J735*0.0245,2),2)/AB735,0),0)</f>
        <v>0</v>
      </c>
      <c r="BL735" s="39">
        <f t="shared" si="182"/>
        <v>0</v>
      </c>
      <c r="BM735" s="39">
        <f t="shared" si="183"/>
        <v>0</v>
      </c>
      <c r="BN735" s="39">
        <f t="shared" si="173"/>
        <v>0</v>
      </c>
      <c r="BO735" s="39">
        <f>IF(Dane!$C$9=3,IFERROR(BN735/AB735,0),0)</f>
        <v>0</v>
      </c>
      <c r="BP735" s="39">
        <f t="shared" si="184"/>
        <v>0</v>
      </c>
      <c r="BQ735" s="39">
        <v>0</v>
      </c>
      <c r="BR735" s="39">
        <f t="shared" si="185"/>
        <v>0</v>
      </c>
      <c r="BS735" s="39">
        <f>IF(Dane!$C$9=3,IF(ROUND((X735+Y735)*BR735,2)&gt;$AN$1,$AN$1,ROUND((X735+Y735)*BR735,2)),0)</f>
        <v>0</v>
      </c>
      <c r="BT735" s="39">
        <v>0</v>
      </c>
    </row>
    <row r="736" spans="1:72">
      <c r="A736" s="87">
        <v>727</v>
      </c>
      <c r="B736" s="1"/>
      <c r="C736" s="1"/>
      <c r="D736" s="2"/>
      <c r="E736" s="3"/>
      <c r="F736" s="4"/>
      <c r="G736" s="5"/>
      <c r="H736" s="5"/>
      <c r="I736" s="6"/>
      <c r="J736" s="5"/>
      <c r="K736" s="5"/>
      <c r="L736" s="5"/>
      <c r="M736" s="55"/>
      <c r="N736" s="8"/>
      <c r="O736" s="105"/>
      <c r="P736" s="5"/>
      <c r="Q736" s="5"/>
      <c r="R736" s="105">
        <f>Dane!$C$10</f>
        <v>0</v>
      </c>
      <c r="S736" s="8"/>
      <c r="T736" s="105"/>
      <c r="U736" s="5"/>
      <c r="V736" s="5"/>
      <c r="W736" s="107">
        <f>Dane!$C$11</f>
        <v>0</v>
      </c>
      <c r="X736" s="8"/>
      <c r="Y736" s="105"/>
      <c r="Z736" s="5"/>
      <c r="AA736" s="5"/>
      <c r="AB736" s="110">
        <f>Dane!$C$12</f>
        <v>0</v>
      </c>
      <c r="AC736" s="108">
        <f>IF(Dane!$E$3=1,AP736+BA736+BL736,IF(Dane!$E$3=2,AT736+BE736+BP736,AW736+BH736+BS736))</f>
        <v>0</v>
      </c>
      <c r="AD736" s="14">
        <f>IF(Dane!$E$3=1,AQ736+BB736+BM736,IF(Dane!$E$3=2,AU736+BF736+BQ736,AX736+BI736+BT736))</f>
        <v>0</v>
      </c>
      <c r="AE736" s="14">
        <f>IF((J736*Dane!$C$9)-AC736&lt;0,0,(J736*Dane!$C$9)-AC736)</f>
        <v>0</v>
      </c>
      <c r="AF736" s="61">
        <f>IF((K736*Dane!$C$9)-AD736&lt;0,0,(K736*Dane!$C$9)-AD736)</f>
        <v>0</v>
      </c>
      <c r="AG736" s="93"/>
      <c r="AH736" s="84">
        <f>IF(Dane!$E$3=1,AP736,IF(Dane!$E$3=2,AT736,AW736))</f>
        <v>0</v>
      </c>
      <c r="AI736" s="84">
        <f>IF(Dane!$E$3=1,AQ736,IF(Dane!$E$3=2,AU736,AX736))</f>
        <v>0</v>
      </c>
      <c r="AJ736" s="84">
        <f>IF(Dane!$E$3=1,BA736,IF(Dane!$E$3=2,BE736,BH736))</f>
        <v>0</v>
      </c>
      <c r="AK736" s="84">
        <f>IF(Dane!$E$3=1,BB736,IF(Dane!$E$3=2,BF736,BI736))</f>
        <v>0</v>
      </c>
      <c r="AL736" s="84">
        <f>IF(Dane!$E$3=1,BL736,IF(Dane!$E$3=2,BP736,BS736))</f>
        <v>0</v>
      </c>
      <c r="AM736" s="84">
        <f>IF(Dane!$E$3=1,BM736,IF(Dane!$E$3=2,BQ736,BT736))</f>
        <v>0</v>
      </c>
      <c r="AN736" s="39">
        <f>IF(Dane!$C$9="",0,IFERROR(J736/R736,0))</f>
        <v>0</v>
      </c>
      <c r="AO736" s="39">
        <f>IF(Dane!$C$9="",0,IFERROR(ROUND(J736-ROUND(J736*0.0976,2)-ROUND(J736*0.015,2)-ROUND(J736*0.0245,2),2)/R736,0))</f>
        <v>0</v>
      </c>
      <c r="AP736" s="39">
        <f t="shared" si="174"/>
        <v>0</v>
      </c>
      <c r="AQ736" s="39">
        <f t="shared" si="175"/>
        <v>0</v>
      </c>
      <c r="AR736" s="39">
        <f t="shared" si="171"/>
        <v>0</v>
      </c>
      <c r="AS736" s="39">
        <f>IF(Dane!$C$9="",0,IFERROR(AR736/R736,0))</f>
        <v>0</v>
      </c>
      <c r="AT736" s="39">
        <f t="shared" si="176"/>
        <v>0</v>
      </c>
      <c r="AU736" s="39">
        <v>0</v>
      </c>
      <c r="AV736" s="39">
        <f t="shared" si="177"/>
        <v>0</v>
      </c>
      <c r="AW736" s="39">
        <f>IF(Dane!$C$9="",0,IF(ROUND((N736+O736)*AV736,2)&gt;$AN$1,$AN$1,ROUND((N736+O736)*AV736,2)))</f>
        <v>0</v>
      </c>
      <c r="AX736" s="39">
        <v>0</v>
      </c>
      <c r="AY736" s="39">
        <f>IF(Dane!$C$9=2,IFERROR(J736/W736,0),IF(Dane!$C$9=3,IFERROR(J736/W736,0),0))</f>
        <v>0</v>
      </c>
      <c r="AZ736" s="39">
        <f>IF(Dane!$C$9=2,IFERROR(ROUND(J736-ROUND(J736*0.0976,2)-ROUND(J736*0.015,2)-ROUND(J736*0.0245,2),2)/W736,0),IF(Dane!$C$9=3,IFERROR(ROUND(J736-ROUND(J736*0.0976,2)-ROUND(J736*0.015,2)-ROUND(J736*0.0245,2),2)/W736,0),0))</f>
        <v>0</v>
      </c>
      <c r="BA736" s="39">
        <f t="shared" si="178"/>
        <v>0</v>
      </c>
      <c r="BB736" s="39">
        <f t="shared" si="179"/>
        <v>0</v>
      </c>
      <c r="BC736" s="39">
        <f t="shared" si="172"/>
        <v>0</v>
      </c>
      <c r="BD736" s="39">
        <f>IF(Dane!$C$9=2,IFERROR(BC736/W736,0),IF(Dane!$C$9=3,IFERROR(BC736/W736,0),0))</f>
        <v>0</v>
      </c>
      <c r="BE736" s="39">
        <f t="shared" si="180"/>
        <v>0</v>
      </c>
      <c r="BF736" s="39">
        <v>0</v>
      </c>
      <c r="BG736" s="39">
        <f t="shared" si="181"/>
        <v>0</v>
      </c>
      <c r="BH736" s="39">
        <f>IF(Dane!$C$9=2,IF(ROUND((S736+T736)*BG736,2)&gt;$AN$1,$AN$1,ROUND((S736+T736)*BG736,2)),IF(Dane!$C$9=3,IF(ROUND((S736+T736)*BG736,2)&gt;$AN$1,$AN$1,ROUND((S736+T736)*BG736,2)),0))</f>
        <v>0</v>
      </c>
      <c r="BI736" s="39">
        <v>0</v>
      </c>
      <c r="BJ736" s="39">
        <f>IF(Dane!$C$9=3,IFERROR(J736/AB736,0),0)</f>
        <v>0</v>
      </c>
      <c r="BK736" s="39">
        <f>IF(Dane!$C$9=3,IFERROR(ROUND(J736-ROUND(J736*0.0976,2)-ROUND(J736*0.015,2)-ROUND(J736*0.0245,2),2)/AB736,0),0)</f>
        <v>0</v>
      </c>
      <c r="BL736" s="39">
        <f t="shared" si="182"/>
        <v>0</v>
      </c>
      <c r="BM736" s="39">
        <f t="shared" si="183"/>
        <v>0</v>
      </c>
      <c r="BN736" s="39">
        <f t="shared" si="173"/>
        <v>0</v>
      </c>
      <c r="BO736" s="39">
        <f>IF(Dane!$C$9=3,IFERROR(BN736/AB736,0),0)</f>
        <v>0</v>
      </c>
      <c r="BP736" s="39">
        <f t="shared" si="184"/>
        <v>0</v>
      </c>
      <c r="BQ736" s="39">
        <v>0</v>
      </c>
      <c r="BR736" s="39">
        <f t="shared" si="185"/>
        <v>0</v>
      </c>
      <c r="BS736" s="39">
        <f>IF(Dane!$C$9=3,IF(ROUND((X736+Y736)*BR736,2)&gt;$AN$1,$AN$1,ROUND((X736+Y736)*BR736,2)),0)</f>
        <v>0</v>
      </c>
      <c r="BT736" s="39">
        <v>0</v>
      </c>
    </row>
    <row r="737" spans="1:72">
      <c r="A737" s="87">
        <v>728</v>
      </c>
      <c r="B737" s="1"/>
      <c r="C737" s="1"/>
      <c r="D737" s="2"/>
      <c r="E737" s="3"/>
      <c r="F737" s="4"/>
      <c r="G737" s="5"/>
      <c r="H737" s="5"/>
      <c r="I737" s="6"/>
      <c r="J737" s="5"/>
      <c r="K737" s="5"/>
      <c r="L737" s="5"/>
      <c r="M737" s="55"/>
      <c r="N737" s="8"/>
      <c r="O737" s="105"/>
      <c r="P737" s="5"/>
      <c r="Q737" s="5"/>
      <c r="R737" s="105">
        <f>Dane!$C$10</f>
        <v>0</v>
      </c>
      <c r="S737" s="8"/>
      <c r="T737" s="105"/>
      <c r="U737" s="5"/>
      <c r="V737" s="5"/>
      <c r="W737" s="107">
        <f>Dane!$C$11</f>
        <v>0</v>
      </c>
      <c r="X737" s="8"/>
      <c r="Y737" s="105"/>
      <c r="Z737" s="5"/>
      <c r="AA737" s="5"/>
      <c r="AB737" s="110">
        <f>Dane!$C$12</f>
        <v>0</v>
      </c>
      <c r="AC737" s="108">
        <f>IF(Dane!$E$3=1,AP737+BA737+BL737,IF(Dane!$E$3=2,AT737+BE737+BP737,AW737+BH737+BS737))</f>
        <v>0</v>
      </c>
      <c r="AD737" s="14">
        <f>IF(Dane!$E$3=1,AQ737+BB737+BM737,IF(Dane!$E$3=2,AU737+BF737+BQ737,AX737+BI737+BT737))</f>
        <v>0</v>
      </c>
      <c r="AE737" s="14">
        <f>IF((J737*Dane!$C$9)-AC737&lt;0,0,(J737*Dane!$C$9)-AC737)</f>
        <v>0</v>
      </c>
      <c r="AF737" s="61">
        <f>IF((K737*Dane!$C$9)-AD737&lt;0,0,(K737*Dane!$C$9)-AD737)</f>
        <v>0</v>
      </c>
      <c r="AG737" s="93"/>
      <c r="AH737" s="84">
        <f>IF(Dane!$E$3=1,AP737,IF(Dane!$E$3=2,AT737,AW737))</f>
        <v>0</v>
      </c>
      <c r="AI737" s="84">
        <f>IF(Dane!$E$3=1,AQ737,IF(Dane!$E$3=2,AU737,AX737))</f>
        <v>0</v>
      </c>
      <c r="AJ737" s="84">
        <f>IF(Dane!$E$3=1,BA737,IF(Dane!$E$3=2,BE737,BH737))</f>
        <v>0</v>
      </c>
      <c r="AK737" s="84">
        <f>IF(Dane!$E$3=1,BB737,IF(Dane!$E$3=2,BF737,BI737))</f>
        <v>0</v>
      </c>
      <c r="AL737" s="84">
        <f>IF(Dane!$E$3=1,BL737,IF(Dane!$E$3=2,BP737,BS737))</f>
        <v>0</v>
      </c>
      <c r="AM737" s="84">
        <f>IF(Dane!$E$3=1,BM737,IF(Dane!$E$3=2,BQ737,BT737))</f>
        <v>0</v>
      </c>
      <c r="AN737" s="39">
        <f>IF(Dane!$C$9="",0,IFERROR(J737/R737,0))</f>
        <v>0</v>
      </c>
      <c r="AO737" s="39">
        <f>IF(Dane!$C$9="",0,IFERROR(ROUND(J737-ROUND(J737*0.0976,2)-ROUND(J737*0.015,2)-ROUND(J737*0.0245,2),2)/R737,0))</f>
        <v>0</v>
      </c>
      <c r="AP737" s="39">
        <f t="shared" si="174"/>
        <v>0</v>
      </c>
      <c r="AQ737" s="39">
        <f t="shared" si="175"/>
        <v>0</v>
      </c>
      <c r="AR737" s="39">
        <f t="shared" si="171"/>
        <v>0</v>
      </c>
      <c r="AS737" s="39">
        <f>IF(Dane!$C$9="",0,IFERROR(AR737/R737,0))</f>
        <v>0</v>
      </c>
      <c r="AT737" s="39">
        <f t="shared" si="176"/>
        <v>0</v>
      </c>
      <c r="AU737" s="39">
        <v>0</v>
      </c>
      <c r="AV737" s="39">
        <f t="shared" si="177"/>
        <v>0</v>
      </c>
      <c r="AW737" s="39">
        <f>IF(Dane!$C$9="",0,IF(ROUND((N737+O737)*AV737,2)&gt;$AN$1,$AN$1,ROUND((N737+O737)*AV737,2)))</f>
        <v>0</v>
      </c>
      <c r="AX737" s="39">
        <v>0</v>
      </c>
      <c r="AY737" s="39">
        <f>IF(Dane!$C$9=2,IFERROR(J737/W737,0),IF(Dane!$C$9=3,IFERROR(J737/W737,0),0))</f>
        <v>0</v>
      </c>
      <c r="AZ737" s="39">
        <f>IF(Dane!$C$9=2,IFERROR(ROUND(J737-ROUND(J737*0.0976,2)-ROUND(J737*0.015,2)-ROUND(J737*0.0245,2),2)/W737,0),IF(Dane!$C$9=3,IFERROR(ROUND(J737-ROUND(J737*0.0976,2)-ROUND(J737*0.015,2)-ROUND(J737*0.0245,2),2)/W737,0),0))</f>
        <v>0</v>
      </c>
      <c r="BA737" s="39">
        <f t="shared" si="178"/>
        <v>0</v>
      </c>
      <c r="BB737" s="39">
        <f t="shared" si="179"/>
        <v>0</v>
      </c>
      <c r="BC737" s="39">
        <f t="shared" si="172"/>
        <v>0</v>
      </c>
      <c r="BD737" s="39">
        <f>IF(Dane!$C$9=2,IFERROR(BC737/W737,0),IF(Dane!$C$9=3,IFERROR(BC737/W737,0),0))</f>
        <v>0</v>
      </c>
      <c r="BE737" s="39">
        <f t="shared" si="180"/>
        <v>0</v>
      </c>
      <c r="BF737" s="39">
        <v>0</v>
      </c>
      <c r="BG737" s="39">
        <f t="shared" si="181"/>
        <v>0</v>
      </c>
      <c r="BH737" s="39">
        <f>IF(Dane!$C$9=2,IF(ROUND((S737+T737)*BG737,2)&gt;$AN$1,$AN$1,ROUND((S737+T737)*BG737,2)),IF(Dane!$C$9=3,IF(ROUND((S737+T737)*BG737,2)&gt;$AN$1,$AN$1,ROUND((S737+T737)*BG737,2)),0))</f>
        <v>0</v>
      </c>
      <c r="BI737" s="39">
        <v>0</v>
      </c>
      <c r="BJ737" s="39">
        <f>IF(Dane!$C$9=3,IFERROR(J737/AB737,0),0)</f>
        <v>0</v>
      </c>
      <c r="BK737" s="39">
        <f>IF(Dane!$C$9=3,IFERROR(ROUND(J737-ROUND(J737*0.0976,2)-ROUND(J737*0.015,2)-ROUND(J737*0.0245,2),2)/AB737,0),0)</f>
        <v>0</v>
      </c>
      <c r="BL737" s="39">
        <f t="shared" si="182"/>
        <v>0</v>
      </c>
      <c r="BM737" s="39">
        <f t="shared" si="183"/>
        <v>0</v>
      </c>
      <c r="BN737" s="39">
        <f t="shared" si="173"/>
        <v>0</v>
      </c>
      <c r="BO737" s="39">
        <f>IF(Dane!$C$9=3,IFERROR(BN737/AB737,0),0)</f>
        <v>0</v>
      </c>
      <c r="BP737" s="39">
        <f t="shared" si="184"/>
        <v>0</v>
      </c>
      <c r="BQ737" s="39">
        <v>0</v>
      </c>
      <c r="BR737" s="39">
        <f t="shared" si="185"/>
        <v>0</v>
      </c>
      <c r="BS737" s="39">
        <f>IF(Dane!$C$9=3,IF(ROUND((X737+Y737)*BR737,2)&gt;$AN$1,$AN$1,ROUND((X737+Y737)*BR737,2)),0)</f>
        <v>0</v>
      </c>
      <c r="BT737" s="39">
        <v>0</v>
      </c>
    </row>
    <row r="738" spans="1:72">
      <c r="A738" s="87">
        <v>729</v>
      </c>
      <c r="B738" s="1"/>
      <c r="C738" s="1"/>
      <c r="D738" s="2"/>
      <c r="E738" s="3"/>
      <c r="F738" s="4"/>
      <c r="G738" s="5"/>
      <c r="H738" s="5"/>
      <c r="I738" s="6"/>
      <c r="J738" s="5"/>
      <c r="K738" s="5"/>
      <c r="L738" s="5"/>
      <c r="M738" s="55"/>
      <c r="N738" s="8"/>
      <c r="O738" s="105"/>
      <c r="P738" s="5"/>
      <c r="Q738" s="5"/>
      <c r="R738" s="105">
        <f>Dane!$C$10</f>
        <v>0</v>
      </c>
      <c r="S738" s="8"/>
      <c r="T738" s="105"/>
      <c r="U738" s="5"/>
      <c r="V738" s="5"/>
      <c r="W738" s="107">
        <f>Dane!$C$11</f>
        <v>0</v>
      </c>
      <c r="X738" s="8"/>
      <c r="Y738" s="105"/>
      <c r="Z738" s="5"/>
      <c r="AA738" s="5"/>
      <c r="AB738" s="110">
        <f>Dane!$C$12</f>
        <v>0</v>
      </c>
      <c r="AC738" s="108">
        <f>IF(Dane!$E$3=1,AP738+BA738+BL738,IF(Dane!$E$3=2,AT738+BE738+BP738,AW738+BH738+BS738))</f>
        <v>0</v>
      </c>
      <c r="AD738" s="14">
        <f>IF(Dane!$E$3=1,AQ738+BB738+BM738,IF(Dane!$E$3=2,AU738+BF738+BQ738,AX738+BI738+BT738))</f>
        <v>0</v>
      </c>
      <c r="AE738" s="14">
        <f>IF((J738*Dane!$C$9)-AC738&lt;0,0,(J738*Dane!$C$9)-AC738)</f>
        <v>0</v>
      </c>
      <c r="AF738" s="61">
        <f>IF((K738*Dane!$C$9)-AD738&lt;0,0,(K738*Dane!$C$9)-AD738)</f>
        <v>0</v>
      </c>
      <c r="AG738" s="93"/>
      <c r="AH738" s="84">
        <f>IF(Dane!$E$3=1,AP738,IF(Dane!$E$3=2,AT738,AW738))</f>
        <v>0</v>
      </c>
      <c r="AI738" s="84">
        <f>IF(Dane!$E$3=1,AQ738,IF(Dane!$E$3=2,AU738,AX738))</f>
        <v>0</v>
      </c>
      <c r="AJ738" s="84">
        <f>IF(Dane!$E$3=1,BA738,IF(Dane!$E$3=2,BE738,BH738))</f>
        <v>0</v>
      </c>
      <c r="AK738" s="84">
        <f>IF(Dane!$E$3=1,BB738,IF(Dane!$E$3=2,BF738,BI738))</f>
        <v>0</v>
      </c>
      <c r="AL738" s="84">
        <f>IF(Dane!$E$3=1,BL738,IF(Dane!$E$3=2,BP738,BS738))</f>
        <v>0</v>
      </c>
      <c r="AM738" s="84">
        <f>IF(Dane!$E$3=1,BM738,IF(Dane!$E$3=2,BQ738,BT738))</f>
        <v>0</v>
      </c>
      <c r="AN738" s="39">
        <f>IF(Dane!$C$9="",0,IFERROR(J738/R738,0))</f>
        <v>0</v>
      </c>
      <c r="AO738" s="39">
        <f>IF(Dane!$C$9="",0,IFERROR(ROUND(J738-ROUND(J738*0.0976,2)-ROUND(J738*0.015,2)-ROUND(J738*0.0245,2),2)/R738,0))</f>
        <v>0</v>
      </c>
      <c r="AP738" s="39">
        <f t="shared" si="174"/>
        <v>0</v>
      </c>
      <c r="AQ738" s="39">
        <f t="shared" si="175"/>
        <v>0</v>
      </c>
      <c r="AR738" s="39">
        <f t="shared" si="171"/>
        <v>0</v>
      </c>
      <c r="AS738" s="39">
        <f>IF(Dane!$C$9="",0,IFERROR(AR738/R738,0))</f>
        <v>0</v>
      </c>
      <c r="AT738" s="39">
        <f t="shared" si="176"/>
        <v>0</v>
      </c>
      <c r="AU738" s="39">
        <v>0</v>
      </c>
      <c r="AV738" s="39">
        <f t="shared" si="177"/>
        <v>0</v>
      </c>
      <c r="AW738" s="39">
        <f>IF(Dane!$C$9="",0,IF(ROUND((N738+O738)*AV738,2)&gt;$AN$1,$AN$1,ROUND((N738+O738)*AV738,2)))</f>
        <v>0</v>
      </c>
      <c r="AX738" s="39">
        <v>0</v>
      </c>
      <c r="AY738" s="39">
        <f>IF(Dane!$C$9=2,IFERROR(J738/W738,0),IF(Dane!$C$9=3,IFERROR(J738/W738,0),0))</f>
        <v>0</v>
      </c>
      <c r="AZ738" s="39">
        <f>IF(Dane!$C$9=2,IFERROR(ROUND(J738-ROUND(J738*0.0976,2)-ROUND(J738*0.015,2)-ROUND(J738*0.0245,2),2)/W738,0),IF(Dane!$C$9=3,IFERROR(ROUND(J738-ROUND(J738*0.0976,2)-ROUND(J738*0.015,2)-ROUND(J738*0.0245,2),2)/W738,0),0))</f>
        <v>0</v>
      </c>
      <c r="BA738" s="39">
        <f t="shared" si="178"/>
        <v>0</v>
      </c>
      <c r="BB738" s="39">
        <f t="shared" si="179"/>
        <v>0</v>
      </c>
      <c r="BC738" s="39">
        <f t="shared" si="172"/>
        <v>0</v>
      </c>
      <c r="BD738" s="39">
        <f>IF(Dane!$C$9=2,IFERROR(BC738/W738,0),IF(Dane!$C$9=3,IFERROR(BC738/W738,0),0))</f>
        <v>0</v>
      </c>
      <c r="BE738" s="39">
        <f t="shared" si="180"/>
        <v>0</v>
      </c>
      <c r="BF738" s="39">
        <v>0</v>
      </c>
      <c r="BG738" s="39">
        <f t="shared" si="181"/>
        <v>0</v>
      </c>
      <c r="BH738" s="39">
        <f>IF(Dane!$C$9=2,IF(ROUND((S738+T738)*BG738,2)&gt;$AN$1,$AN$1,ROUND((S738+T738)*BG738,2)),IF(Dane!$C$9=3,IF(ROUND((S738+T738)*BG738,2)&gt;$AN$1,$AN$1,ROUND((S738+T738)*BG738,2)),0))</f>
        <v>0</v>
      </c>
      <c r="BI738" s="39">
        <v>0</v>
      </c>
      <c r="BJ738" s="39">
        <f>IF(Dane!$C$9=3,IFERROR(J738/AB738,0),0)</f>
        <v>0</v>
      </c>
      <c r="BK738" s="39">
        <f>IF(Dane!$C$9=3,IFERROR(ROUND(J738-ROUND(J738*0.0976,2)-ROUND(J738*0.015,2)-ROUND(J738*0.0245,2),2)/AB738,0),0)</f>
        <v>0</v>
      </c>
      <c r="BL738" s="39">
        <f t="shared" si="182"/>
        <v>0</v>
      </c>
      <c r="BM738" s="39">
        <f t="shared" si="183"/>
        <v>0</v>
      </c>
      <c r="BN738" s="39">
        <f t="shared" si="173"/>
        <v>0</v>
      </c>
      <c r="BO738" s="39">
        <f>IF(Dane!$C$9=3,IFERROR(BN738/AB738,0),0)</f>
        <v>0</v>
      </c>
      <c r="BP738" s="39">
        <f t="shared" si="184"/>
        <v>0</v>
      </c>
      <c r="BQ738" s="39">
        <v>0</v>
      </c>
      <c r="BR738" s="39">
        <f t="shared" si="185"/>
        <v>0</v>
      </c>
      <c r="BS738" s="39">
        <f>IF(Dane!$C$9=3,IF(ROUND((X738+Y738)*BR738,2)&gt;$AN$1,$AN$1,ROUND((X738+Y738)*BR738,2)),0)</f>
        <v>0</v>
      </c>
      <c r="BT738" s="39">
        <v>0</v>
      </c>
    </row>
    <row r="739" spans="1:72">
      <c r="A739" s="87">
        <v>730</v>
      </c>
      <c r="B739" s="1"/>
      <c r="C739" s="1"/>
      <c r="D739" s="2"/>
      <c r="E739" s="3"/>
      <c r="F739" s="4"/>
      <c r="G739" s="5"/>
      <c r="H739" s="5"/>
      <c r="I739" s="6"/>
      <c r="J739" s="5"/>
      <c r="K739" s="5"/>
      <c r="L739" s="5"/>
      <c r="M739" s="55"/>
      <c r="N739" s="8"/>
      <c r="O739" s="105"/>
      <c r="P739" s="5"/>
      <c r="Q739" s="5"/>
      <c r="R739" s="105">
        <f>Dane!$C$10</f>
        <v>0</v>
      </c>
      <c r="S739" s="8"/>
      <c r="T739" s="105"/>
      <c r="U739" s="5"/>
      <c r="V739" s="5"/>
      <c r="W739" s="107">
        <f>Dane!$C$11</f>
        <v>0</v>
      </c>
      <c r="X739" s="8"/>
      <c r="Y739" s="105"/>
      <c r="Z739" s="5"/>
      <c r="AA739" s="5"/>
      <c r="AB739" s="110">
        <f>Dane!$C$12</f>
        <v>0</v>
      </c>
      <c r="AC739" s="108">
        <f>IF(Dane!$E$3=1,AP739+BA739+BL739,IF(Dane!$E$3=2,AT739+BE739+BP739,AW739+BH739+BS739))</f>
        <v>0</v>
      </c>
      <c r="AD739" s="14">
        <f>IF(Dane!$E$3=1,AQ739+BB739+BM739,IF(Dane!$E$3=2,AU739+BF739+BQ739,AX739+BI739+BT739))</f>
        <v>0</v>
      </c>
      <c r="AE739" s="14">
        <f>IF((J739*Dane!$C$9)-AC739&lt;0,0,(J739*Dane!$C$9)-AC739)</f>
        <v>0</v>
      </c>
      <c r="AF739" s="61">
        <f>IF((K739*Dane!$C$9)-AD739&lt;0,0,(K739*Dane!$C$9)-AD739)</f>
        <v>0</v>
      </c>
      <c r="AG739" s="93"/>
      <c r="AH739" s="84">
        <f>IF(Dane!$E$3=1,AP739,IF(Dane!$E$3=2,AT739,AW739))</f>
        <v>0</v>
      </c>
      <c r="AI739" s="84">
        <f>IF(Dane!$E$3=1,AQ739,IF(Dane!$E$3=2,AU739,AX739))</f>
        <v>0</v>
      </c>
      <c r="AJ739" s="84">
        <f>IF(Dane!$E$3=1,BA739,IF(Dane!$E$3=2,BE739,BH739))</f>
        <v>0</v>
      </c>
      <c r="AK739" s="84">
        <f>IF(Dane!$E$3=1,BB739,IF(Dane!$E$3=2,BF739,BI739))</f>
        <v>0</v>
      </c>
      <c r="AL739" s="84">
        <f>IF(Dane!$E$3=1,BL739,IF(Dane!$E$3=2,BP739,BS739))</f>
        <v>0</v>
      </c>
      <c r="AM739" s="84">
        <f>IF(Dane!$E$3=1,BM739,IF(Dane!$E$3=2,BQ739,BT739))</f>
        <v>0</v>
      </c>
      <c r="AN739" s="39">
        <f>IF(Dane!$C$9="",0,IFERROR(J739/R739,0))</f>
        <v>0</v>
      </c>
      <c r="AO739" s="39">
        <f>IF(Dane!$C$9="",0,IFERROR(ROUND(J739-ROUND(J739*0.0976,2)-ROUND(J739*0.015,2)-ROUND(J739*0.0245,2),2)/R739,0))</f>
        <v>0</v>
      </c>
      <c r="AP739" s="39">
        <f t="shared" si="174"/>
        <v>0</v>
      </c>
      <c r="AQ739" s="39">
        <f t="shared" si="175"/>
        <v>0</v>
      </c>
      <c r="AR739" s="39">
        <f t="shared" si="171"/>
        <v>0</v>
      </c>
      <c r="AS739" s="39">
        <f>IF(Dane!$C$9="",0,IFERROR(AR739/R739,0))</f>
        <v>0</v>
      </c>
      <c r="AT739" s="39">
        <f t="shared" si="176"/>
        <v>0</v>
      </c>
      <c r="AU739" s="39">
        <v>0</v>
      </c>
      <c r="AV739" s="39">
        <f t="shared" si="177"/>
        <v>0</v>
      </c>
      <c r="AW739" s="39">
        <f>IF(Dane!$C$9="",0,IF(ROUND((N739+O739)*AV739,2)&gt;$AN$1,$AN$1,ROUND((N739+O739)*AV739,2)))</f>
        <v>0</v>
      </c>
      <c r="AX739" s="39">
        <v>0</v>
      </c>
      <c r="AY739" s="39">
        <f>IF(Dane!$C$9=2,IFERROR(J739/W739,0),IF(Dane!$C$9=3,IFERROR(J739/W739,0),0))</f>
        <v>0</v>
      </c>
      <c r="AZ739" s="39">
        <f>IF(Dane!$C$9=2,IFERROR(ROUND(J739-ROUND(J739*0.0976,2)-ROUND(J739*0.015,2)-ROUND(J739*0.0245,2),2)/W739,0),IF(Dane!$C$9=3,IFERROR(ROUND(J739-ROUND(J739*0.0976,2)-ROUND(J739*0.015,2)-ROUND(J739*0.0245,2),2)/W739,0),0))</f>
        <v>0</v>
      </c>
      <c r="BA739" s="39">
        <f t="shared" si="178"/>
        <v>0</v>
      </c>
      <c r="BB739" s="39">
        <f t="shared" si="179"/>
        <v>0</v>
      </c>
      <c r="BC739" s="39">
        <f t="shared" si="172"/>
        <v>0</v>
      </c>
      <c r="BD739" s="39">
        <f>IF(Dane!$C$9=2,IFERROR(BC739/W739,0),IF(Dane!$C$9=3,IFERROR(BC739/W739,0),0))</f>
        <v>0</v>
      </c>
      <c r="BE739" s="39">
        <f t="shared" si="180"/>
        <v>0</v>
      </c>
      <c r="BF739" s="39">
        <v>0</v>
      </c>
      <c r="BG739" s="39">
        <f t="shared" si="181"/>
        <v>0</v>
      </c>
      <c r="BH739" s="39">
        <f>IF(Dane!$C$9=2,IF(ROUND((S739+T739)*BG739,2)&gt;$AN$1,$AN$1,ROUND((S739+T739)*BG739,2)),IF(Dane!$C$9=3,IF(ROUND((S739+T739)*BG739,2)&gt;$AN$1,$AN$1,ROUND((S739+T739)*BG739,2)),0))</f>
        <v>0</v>
      </c>
      <c r="BI739" s="39">
        <v>0</v>
      </c>
      <c r="BJ739" s="39">
        <f>IF(Dane!$C$9=3,IFERROR(J739/AB739,0),0)</f>
        <v>0</v>
      </c>
      <c r="BK739" s="39">
        <f>IF(Dane!$C$9=3,IFERROR(ROUND(J739-ROUND(J739*0.0976,2)-ROUND(J739*0.015,2)-ROUND(J739*0.0245,2),2)/AB739,0),0)</f>
        <v>0</v>
      </c>
      <c r="BL739" s="39">
        <f t="shared" si="182"/>
        <v>0</v>
      </c>
      <c r="BM739" s="39">
        <f t="shared" si="183"/>
        <v>0</v>
      </c>
      <c r="BN739" s="39">
        <f t="shared" si="173"/>
        <v>0</v>
      </c>
      <c r="BO739" s="39">
        <f>IF(Dane!$C$9=3,IFERROR(BN739/AB739,0),0)</f>
        <v>0</v>
      </c>
      <c r="BP739" s="39">
        <f t="shared" si="184"/>
        <v>0</v>
      </c>
      <c r="BQ739" s="39">
        <v>0</v>
      </c>
      <c r="BR739" s="39">
        <f t="shared" si="185"/>
        <v>0</v>
      </c>
      <c r="BS739" s="39">
        <f>IF(Dane!$C$9=3,IF(ROUND((X739+Y739)*BR739,2)&gt;$AN$1,$AN$1,ROUND((X739+Y739)*BR739,2)),0)</f>
        <v>0</v>
      </c>
      <c r="BT739" s="39">
        <v>0</v>
      </c>
    </row>
    <row r="740" spans="1:72">
      <c r="A740" s="87">
        <v>731</v>
      </c>
      <c r="B740" s="1"/>
      <c r="C740" s="1"/>
      <c r="D740" s="2"/>
      <c r="E740" s="3"/>
      <c r="F740" s="4"/>
      <c r="G740" s="5"/>
      <c r="H740" s="5"/>
      <c r="I740" s="6"/>
      <c r="J740" s="5"/>
      <c r="K740" s="5"/>
      <c r="L740" s="5"/>
      <c r="M740" s="55"/>
      <c r="N740" s="8"/>
      <c r="O740" s="105"/>
      <c r="P740" s="5"/>
      <c r="Q740" s="5"/>
      <c r="R740" s="105">
        <f>Dane!$C$10</f>
        <v>0</v>
      </c>
      <c r="S740" s="8"/>
      <c r="T740" s="105"/>
      <c r="U740" s="5"/>
      <c r="V740" s="5"/>
      <c r="W740" s="107">
        <f>Dane!$C$11</f>
        <v>0</v>
      </c>
      <c r="X740" s="8"/>
      <c r="Y740" s="105"/>
      <c r="Z740" s="5"/>
      <c r="AA740" s="5"/>
      <c r="AB740" s="110">
        <f>Dane!$C$12</f>
        <v>0</v>
      </c>
      <c r="AC740" s="108">
        <f>IF(Dane!$E$3=1,AP740+BA740+BL740,IF(Dane!$E$3=2,AT740+BE740+BP740,AW740+BH740+BS740))</f>
        <v>0</v>
      </c>
      <c r="AD740" s="14">
        <f>IF(Dane!$E$3=1,AQ740+BB740+BM740,IF(Dane!$E$3=2,AU740+BF740+BQ740,AX740+BI740+BT740))</f>
        <v>0</v>
      </c>
      <c r="AE740" s="14">
        <f>IF((J740*Dane!$C$9)-AC740&lt;0,0,(J740*Dane!$C$9)-AC740)</f>
        <v>0</v>
      </c>
      <c r="AF740" s="61">
        <f>IF((K740*Dane!$C$9)-AD740&lt;0,0,(K740*Dane!$C$9)-AD740)</f>
        <v>0</v>
      </c>
      <c r="AG740" s="93"/>
      <c r="AH740" s="84">
        <f>IF(Dane!$E$3=1,AP740,IF(Dane!$E$3=2,AT740,AW740))</f>
        <v>0</v>
      </c>
      <c r="AI740" s="84">
        <f>IF(Dane!$E$3=1,AQ740,IF(Dane!$E$3=2,AU740,AX740))</f>
        <v>0</v>
      </c>
      <c r="AJ740" s="84">
        <f>IF(Dane!$E$3=1,BA740,IF(Dane!$E$3=2,BE740,BH740))</f>
        <v>0</v>
      </c>
      <c r="AK740" s="84">
        <f>IF(Dane!$E$3=1,BB740,IF(Dane!$E$3=2,BF740,BI740))</f>
        <v>0</v>
      </c>
      <c r="AL740" s="84">
        <f>IF(Dane!$E$3=1,BL740,IF(Dane!$E$3=2,BP740,BS740))</f>
        <v>0</v>
      </c>
      <c r="AM740" s="84">
        <f>IF(Dane!$E$3=1,BM740,IF(Dane!$E$3=2,BQ740,BT740))</f>
        <v>0</v>
      </c>
      <c r="AN740" s="39">
        <f>IF(Dane!$C$9="",0,IFERROR(J740/R740,0))</f>
        <v>0</v>
      </c>
      <c r="AO740" s="39">
        <f>IF(Dane!$C$9="",0,IFERROR(ROUND(J740-ROUND(J740*0.0976,2)-ROUND(J740*0.015,2)-ROUND(J740*0.0245,2),2)/R740,0))</f>
        <v>0</v>
      </c>
      <c r="AP740" s="39">
        <f t="shared" si="174"/>
        <v>0</v>
      </c>
      <c r="AQ740" s="39">
        <f t="shared" si="175"/>
        <v>0</v>
      </c>
      <c r="AR740" s="39">
        <f t="shared" si="171"/>
        <v>0</v>
      </c>
      <c r="AS740" s="39">
        <f>IF(Dane!$C$9="",0,IFERROR(AR740/R740,0))</f>
        <v>0</v>
      </c>
      <c r="AT740" s="39">
        <f t="shared" si="176"/>
        <v>0</v>
      </c>
      <c r="AU740" s="39">
        <v>0</v>
      </c>
      <c r="AV740" s="39">
        <f t="shared" si="177"/>
        <v>0</v>
      </c>
      <c r="AW740" s="39">
        <f>IF(Dane!$C$9="",0,IF(ROUND((N740+O740)*AV740,2)&gt;$AN$1,$AN$1,ROUND((N740+O740)*AV740,2)))</f>
        <v>0</v>
      </c>
      <c r="AX740" s="39">
        <v>0</v>
      </c>
      <c r="AY740" s="39">
        <f>IF(Dane!$C$9=2,IFERROR(J740/W740,0),IF(Dane!$C$9=3,IFERROR(J740/W740,0),0))</f>
        <v>0</v>
      </c>
      <c r="AZ740" s="39">
        <f>IF(Dane!$C$9=2,IFERROR(ROUND(J740-ROUND(J740*0.0976,2)-ROUND(J740*0.015,2)-ROUND(J740*0.0245,2),2)/W740,0),IF(Dane!$C$9=3,IFERROR(ROUND(J740-ROUND(J740*0.0976,2)-ROUND(J740*0.015,2)-ROUND(J740*0.0245,2),2)/W740,0),0))</f>
        <v>0</v>
      </c>
      <c r="BA740" s="39">
        <f t="shared" si="178"/>
        <v>0</v>
      </c>
      <c r="BB740" s="39">
        <f t="shared" si="179"/>
        <v>0</v>
      </c>
      <c r="BC740" s="39">
        <f t="shared" si="172"/>
        <v>0</v>
      </c>
      <c r="BD740" s="39">
        <f>IF(Dane!$C$9=2,IFERROR(BC740/W740,0),IF(Dane!$C$9=3,IFERROR(BC740/W740,0),0))</f>
        <v>0</v>
      </c>
      <c r="BE740" s="39">
        <f t="shared" si="180"/>
        <v>0</v>
      </c>
      <c r="BF740" s="39">
        <v>0</v>
      </c>
      <c r="BG740" s="39">
        <f t="shared" si="181"/>
        <v>0</v>
      </c>
      <c r="BH740" s="39">
        <f>IF(Dane!$C$9=2,IF(ROUND((S740+T740)*BG740,2)&gt;$AN$1,$AN$1,ROUND((S740+T740)*BG740,2)),IF(Dane!$C$9=3,IF(ROUND((S740+T740)*BG740,2)&gt;$AN$1,$AN$1,ROUND((S740+T740)*BG740,2)),0))</f>
        <v>0</v>
      </c>
      <c r="BI740" s="39">
        <v>0</v>
      </c>
      <c r="BJ740" s="39">
        <f>IF(Dane!$C$9=3,IFERROR(J740/AB740,0),0)</f>
        <v>0</v>
      </c>
      <c r="BK740" s="39">
        <f>IF(Dane!$C$9=3,IFERROR(ROUND(J740-ROUND(J740*0.0976,2)-ROUND(J740*0.015,2)-ROUND(J740*0.0245,2),2)/AB740,0),0)</f>
        <v>0</v>
      </c>
      <c r="BL740" s="39">
        <f t="shared" si="182"/>
        <v>0</v>
      </c>
      <c r="BM740" s="39">
        <f t="shared" si="183"/>
        <v>0</v>
      </c>
      <c r="BN740" s="39">
        <f t="shared" si="173"/>
        <v>0</v>
      </c>
      <c r="BO740" s="39">
        <f>IF(Dane!$C$9=3,IFERROR(BN740/AB740,0),0)</f>
        <v>0</v>
      </c>
      <c r="BP740" s="39">
        <f t="shared" si="184"/>
        <v>0</v>
      </c>
      <c r="BQ740" s="39">
        <v>0</v>
      </c>
      <c r="BR740" s="39">
        <f t="shared" si="185"/>
        <v>0</v>
      </c>
      <c r="BS740" s="39">
        <f>IF(Dane!$C$9=3,IF(ROUND((X740+Y740)*BR740,2)&gt;$AN$1,$AN$1,ROUND((X740+Y740)*BR740,2)),0)</f>
        <v>0</v>
      </c>
      <c r="BT740" s="39">
        <v>0</v>
      </c>
    </row>
    <row r="741" spans="1:72">
      <c r="A741" s="87">
        <v>732</v>
      </c>
      <c r="B741" s="1"/>
      <c r="C741" s="1"/>
      <c r="D741" s="2"/>
      <c r="E741" s="3"/>
      <c r="F741" s="4"/>
      <c r="G741" s="5"/>
      <c r="H741" s="5"/>
      <c r="I741" s="6"/>
      <c r="J741" s="5"/>
      <c r="K741" s="5"/>
      <c r="L741" s="5"/>
      <c r="M741" s="55"/>
      <c r="N741" s="8"/>
      <c r="O741" s="105"/>
      <c r="P741" s="5"/>
      <c r="Q741" s="5"/>
      <c r="R741" s="105">
        <f>Dane!$C$10</f>
        <v>0</v>
      </c>
      <c r="S741" s="8"/>
      <c r="T741" s="105"/>
      <c r="U741" s="5"/>
      <c r="V741" s="5"/>
      <c r="W741" s="107">
        <f>Dane!$C$11</f>
        <v>0</v>
      </c>
      <c r="X741" s="8"/>
      <c r="Y741" s="105"/>
      <c r="Z741" s="5"/>
      <c r="AA741" s="5"/>
      <c r="AB741" s="110">
        <f>Dane!$C$12</f>
        <v>0</v>
      </c>
      <c r="AC741" s="108">
        <f>IF(Dane!$E$3=1,AP741+BA741+BL741,IF(Dane!$E$3=2,AT741+BE741+BP741,AW741+BH741+BS741))</f>
        <v>0</v>
      </c>
      <c r="AD741" s="14">
        <f>IF(Dane!$E$3=1,AQ741+BB741+BM741,IF(Dane!$E$3=2,AU741+BF741+BQ741,AX741+BI741+BT741))</f>
        <v>0</v>
      </c>
      <c r="AE741" s="14">
        <f>IF((J741*Dane!$C$9)-AC741&lt;0,0,(J741*Dane!$C$9)-AC741)</f>
        <v>0</v>
      </c>
      <c r="AF741" s="61">
        <f>IF((K741*Dane!$C$9)-AD741&lt;0,0,(K741*Dane!$C$9)-AD741)</f>
        <v>0</v>
      </c>
      <c r="AG741" s="93"/>
      <c r="AH741" s="84">
        <f>IF(Dane!$E$3=1,AP741,IF(Dane!$E$3=2,AT741,AW741))</f>
        <v>0</v>
      </c>
      <c r="AI741" s="84">
        <f>IF(Dane!$E$3=1,AQ741,IF(Dane!$E$3=2,AU741,AX741))</f>
        <v>0</v>
      </c>
      <c r="AJ741" s="84">
        <f>IF(Dane!$E$3=1,BA741,IF(Dane!$E$3=2,BE741,BH741))</f>
        <v>0</v>
      </c>
      <c r="AK741" s="84">
        <f>IF(Dane!$E$3=1,BB741,IF(Dane!$E$3=2,BF741,BI741))</f>
        <v>0</v>
      </c>
      <c r="AL741" s="84">
        <f>IF(Dane!$E$3=1,BL741,IF(Dane!$E$3=2,BP741,BS741))</f>
        <v>0</v>
      </c>
      <c r="AM741" s="84">
        <f>IF(Dane!$E$3=1,BM741,IF(Dane!$E$3=2,BQ741,BT741))</f>
        <v>0</v>
      </c>
      <c r="AN741" s="39">
        <f>IF(Dane!$C$9="",0,IFERROR(J741/R741,0))</f>
        <v>0</v>
      </c>
      <c r="AO741" s="39">
        <f>IF(Dane!$C$9="",0,IFERROR(ROUND(J741-ROUND(J741*0.0976,2)-ROUND(J741*0.015,2)-ROUND(J741*0.0245,2),2)/R741,0))</f>
        <v>0</v>
      </c>
      <c r="AP741" s="39">
        <f t="shared" si="174"/>
        <v>0</v>
      </c>
      <c r="AQ741" s="39">
        <f t="shared" si="175"/>
        <v>0</v>
      </c>
      <c r="AR741" s="39">
        <f t="shared" si="171"/>
        <v>0</v>
      </c>
      <c r="AS741" s="39">
        <f>IF(Dane!$C$9="",0,IFERROR(AR741/R741,0))</f>
        <v>0</v>
      </c>
      <c r="AT741" s="39">
        <f t="shared" si="176"/>
        <v>0</v>
      </c>
      <c r="AU741" s="39">
        <v>0</v>
      </c>
      <c r="AV741" s="39">
        <f t="shared" si="177"/>
        <v>0</v>
      </c>
      <c r="AW741" s="39">
        <f>IF(Dane!$C$9="",0,IF(ROUND((N741+O741)*AV741,2)&gt;$AN$1,$AN$1,ROUND((N741+O741)*AV741,2)))</f>
        <v>0</v>
      </c>
      <c r="AX741" s="39">
        <v>0</v>
      </c>
      <c r="AY741" s="39">
        <f>IF(Dane!$C$9=2,IFERROR(J741/W741,0),IF(Dane!$C$9=3,IFERROR(J741/W741,0),0))</f>
        <v>0</v>
      </c>
      <c r="AZ741" s="39">
        <f>IF(Dane!$C$9=2,IFERROR(ROUND(J741-ROUND(J741*0.0976,2)-ROUND(J741*0.015,2)-ROUND(J741*0.0245,2),2)/W741,0),IF(Dane!$C$9=3,IFERROR(ROUND(J741-ROUND(J741*0.0976,2)-ROUND(J741*0.015,2)-ROUND(J741*0.0245,2),2)/W741,0),0))</f>
        <v>0</v>
      </c>
      <c r="BA741" s="39">
        <f t="shared" si="178"/>
        <v>0</v>
      </c>
      <c r="BB741" s="39">
        <f t="shared" si="179"/>
        <v>0</v>
      </c>
      <c r="BC741" s="39">
        <f t="shared" si="172"/>
        <v>0</v>
      </c>
      <c r="BD741" s="39">
        <f>IF(Dane!$C$9=2,IFERROR(BC741/W741,0),IF(Dane!$C$9=3,IFERROR(BC741/W741,0),0))</f>
        <v>0</v>
      </c>
      <c r="BE741" s="39">
        <f t="shared" si="180"/>
        <v>0</v>
      </c>
      <c r="BF741" s="39">
        <v>0</v>
      </c>
      <c r="BG741" s="39">
        <f t="shared" si="181"/>
        <v>0</v>
      </c>
      <c r="BH741" s="39">
        <f>IF(Dane!$C$9=2,IF(ROUND((S741+T741)*BG741,2)&gt;$AN$1,$AN$1,ROUND((S741+T741)*BG741,2)),IF(Dane!$C$9=3,IF(ROUND((S741+T741)*BG741,2)&gt;$AN$1,$AN$1,ROUND((S741+T741)*BG741,2)),0))</f>
        <v>0</v>
      </c>
      <c r="BI741" s="39">
        <v>0</v>
      </c>
      <c r="BJ741" s="39">
        <f>IF(Dane!$C$9=3,IFERROR(J741/AB741,0),0)</f>
        <v>0</v>
      </c>
      <c r="BK741" s="39">
        <f>IF(Dane!$C$9=3,IFERROR(ROUND(J741-ROUND(J741*0.0976,2)-ROUND(J741*0.015,2)-ROUND(J741*0.0245,2),2)/AB741,0),0)</f>
        <v>0</v>
      </c>
      <c r="BL741" s="39">
        <f t="shared" si="182"/>
        <v>0</v>
      </c>
      <c r="BM741" s="39">
        <f t="shared" si="183"/>
        <v>0</v>
      </c>
      <c r="BN741" s="39">
        <f t="shared" si="173"/>
        <v>0</v>
      </c>
      <c r="BO741" s="39">
        <f>IF(Dane!$C$9=3,IFERROR(BN741/AB741,0),0)</f>
        <v>0</v>
      </c>
      <c r="BP741" s="39">
        <f t="shared" si="184"/>
        <v>0</v>
      </c>
      <c r="BQ741" s="39">
        <v>0</v>
      </c>
      <c r="BR741" s="39">
        <f t="shared" si="185"/>
        <v>0</v>
      </c>
      <c r="BS741" s="39">
        <f>IF(Dane!$C$9=3,IF(ROUND((X741+Y741)*BR741,2)&gt;$AN$1,$AN$1,ROUND((X741+Y741)*BR741,2)),0)</f>
        <v>0</v>
      </c>
      <c r="BT741" s="39">
        <v>0</v>
      </c>
    </row>
    <row r="742" spans="1:72">
      <c r="A742" s="87">
        <v>733</v>
      </c>
      <c r="B742" s="1"/>
      <c r="C742" s="1"/>
      <c r="D742" s="2"/>
      <c r="E742" s="3"/>
      <c r="F742" s="4"/>
      <c r="G742" s="5"/>
      <c r="H742" s="5"/>
      <c r="I742" s="6"/>
      <c r="J742" s="5"/>
      <c r="K742" s="5"/>
      <c r="L742" s="5"/>
      <c r="M742" s="55"/>
      <c r="N742" s="8"/>
      <c r="O742" s="105"/>
      <c r="P742" s="5"/>
      <c r="Q742" s="5"/>
      <c r="R742" s="105">
        <f>Dane!$C$10</f>
        <v>0</v>
      </c>
      <c r="S742" s="8"/>
      <c r="T742" s="105"/>
      <c r="U742" s="5"/>
      <c r="V742" s="5"/>
      <c r="W742" s="107">
        <f>Dane!$C$11</f>
        <v>0</v>
      </c>
      <c r="X742" s="8"/>
      <c r="Y742" s="105"/>
      <c r="Z742" s="5"/>
      <c r="AA742" s="5"/>
      <c r="AB742" s="110">
        <f>Dane!$C$12</f>
        <v>0</v>
      </c>
      <c r="AC742" s="108">
        <f>IF(Dane!$E$3=1,AP742+BA742+BL742,IF(Dane!$E$3=2,AT742+BE742+BP742,AW742+BH742+BS742))</f>
        <v>0</v>
      </c>
      <c r="AD742" s="14">
        <f>IF(Dane!$E$3=1,AQ742+BB742+BM742,IF(Dane!$E$3=2,AU742+BF742+BQ742,AX742+BI742+BT742))</f>
        <v>0</v>
      </c>
      <c r="AE742" s="14">
        <f>IF((J742*Dane!$C$9)-AC742&lt;0,0,(J742*Dane!$C$9)-AC742)</f>
        <v>0</v>
      </c>
      <c r="AF742" s="61">
        <f>IF((K742*Dane!$C$9)-AD742&lt;0,0,(K742*Dane!$C$9)-AD742)</f>
        <v>0</v>
      </c>
      <c r="AG742" s="93"/>
      <c r="AH742" s="84">
        <f>IF(Dane!$E$3=1,AP742,IF(Dane!$E$3=2,AT742,AW742))</f>
        <v>0</v>
      </c>
      <c r="AI742" s="84">
        <f>IF(Dane!$E$3=1,AQ742,IF(Dane!$E$3=2,AU742,AX742))</f>
        <v>0</v>
      </c>
      <c r="AJ742" s="84">
        <f>IF(Dane!$E$3=1,BA742,IF(Dane!$E$3=2,BE742,BH742))</f>
        <v>0</v>
      </c>
      <c r="AK742" s="84">
        <f>IF(Dane!$E$3=1,BB742,IF(Dane!$E$3=2,BF742,BI742))</f>
        <v>0</v>
      </c>
      <c r="AL742" s="84">
        <f>IF(Dane!$E$3=1,BL742,IF(Dane!$E$3=2,BP742,BS742))</f>
        <v>0</v>
      </c>
      <c r="AM742" s="84">
        <f>IF(Dane!$E$3=1,BM742,IF(Dane!$E$3=2,BQ742,BT742))</f>
        <v>0</v>
      </c>
      <c r="AN742" s="39">
        <f>IF(Dane!$C$9="",0,IFERROR(J742/R742,0))</f>
        <v>0</v>
      </c>
      <c r="AO742" s="39">
        <f>IF(Dane!$C$9="",0,IFERROR(ROUND(J742-ROUND(J742*0.0976,2)-ROUND(J742*0.015,2)-ROUND(J742*0.0245,2),2)/R742,0))</f>
        <v>0</v>
      </c>
      <c r="AP742" s="39">
        <f t="shared" si="174"/>
        <v>0</v>
      </c>
      <c r="AQ742" s="39">
        <f t="shared" si="175"/>
        <v>0</v>
      </c>
      <c r="AR742" s="39">
        <f t="shared" si="171"/>
        <v>0</v>
      </c>
      <c r="AS742" s="39">
        <f>IF(Dane!$C$9="",0,IFERROR(AR742/R742,0))</f>
        <v>0</v>
      </c>
      <c r="AT742" s="39">
        <f t="shared" si="176"/>
        <v>0</v>
      </c>
      <c r="AU742" s="39">
        <v>0</v>
      </c>
      <c r="AV742" s="39">
        <f t="shared" si="177"/>
        <v>0</v>
      </c>
      <c r="AW742" s="39">
        <f>IF(Dane!$C$9="",0,IF(ROUND((N742+O742)*AV742,2)&gt;$AN$1,$AN$1,ROUND((N742+O742)*AV742,2)))</f>
        <v>0</v>
      </c>
      <c r="AX742" s="39">
        <v>0</v>
      </c>
      <c r="AY742" s="39">
        <f>IF(Dane!$C$9=2,IFERROR(J742/W742,0),IF(Dane!$C$9=3,IFERROR(J742/W742,0),0))</f>
        <v>0</v>
      </c>
      <c r="AZ742" s="39">
        <f>IF(Dane!$C$9=2,IFERROR(ROUND(J742-ROUND(J742*0.0976,2)-ROUND(J742*0.015,2)-ROUND(J742*0.0245,2),2)/W742,0),IF(Dane!$C$9=3,IFERROR(ROUND(J742-ROUND(J742*0.0976,2)-ROUND(J742*0.015,2)-ROUND(J742*0.0245,2),2)/W742,0),0))</f>
        <v>0</v>
      </c>
      <c r="BA742" s="39">
        <f t="shared" si="178"/>
        <v>0</v>
      </c>
      <c r="BB742" s="39">
        <f t="shared" si="179"/>
        <v>0</v>
      </c>
      <c r="BC742" s="39">
        <f t="shared" si="172"/>
        <v>0</v>
      </c>
      <c r="BD742" s="39">
        <f>IF(Dane!$C$9=2,IFERROR(BC742/W742,0),IF(Dane!$C$9=3,IFERROR(BC742/W742,0),0))</f>
        <v>0</v>
      </c>
      <c r="BE742" s="39">
        <f t="shared" si="180"/>
        <v>0</v>
      </c>
      <c r="BF742" s="39">
        <v>0</v>
      </c>
      <c r="BG742" s="39">
        <f t="shared" si="181"/>
        <v>0</v>
      </c>
      <c r="BH742" s="39">
        <f>IF(Dane!$C$9=2,IF(ROUND((S742+T742)*BG742,2)&gt;$AN$1,$AN$1,ROUND((S742+T742)*BG742,2)),IF(Dane!$C$9=3,IF(ROUND((S742+T742)*BG742,2)&gt;$AN$1,$AN$1,ROUND((S742+T742)*BG742,2)),0))</f>
        <v>0</v>
      </c>
      <c r="BI742" s="39">
        <v>0</v>
      </c>
      <c r="BJ742" s="39">
        <f>IF(Dane!$C$9=3,IFERROR(J742/AB742,0),0)</f>
        <v>0</v>
      </c>
      <c r="BK742" s="39">
        <f>IF(Dane!$C$9=3,IFERROR(ROUND(J742-ROUND(J742*0.0976,2)-ROUND(J742*0.015,2)-ROUND(J742*0.0245,2),2)/AB742,0),0)</f>
        <v>0</v>
      </c>
      <c r="BL742" s="39">
        <f t="shared" si="182"/>
        <v>0</v>
      </c>
      <c r="BM742" s="39">
        <f t="shared" si="183"/>
        <v>0</v>
      </c>
      <c r="BN742" s="39">
        <f t="shared" si="173"/>
        <v>0</v>
      </c>
      <c r="BO742" s="39">
        <f>IF(Dane!$C$9=3,IFERROR(BN742/AB742,0),0)</f>
        <v>0</v>
      </c>
      <c r="BP742" s="39">
        <f t="shared" si="184"/>
        <v>0</v>
      </c>
      <c r="BQ742" s="39">
        <v>0</v>
      </c>
      <c r="BR742" s="39">
        <f t="shared" si="185"/>
        <v>0</v>
      </c>
      <c r="BS742" s="39">
        <f>IF(Dane!$C$9=3,IF(ROUND((X742+Y742)*BR742,2)&gt;$AN$1,$AN$1,ROUND((X742+Y742)*BR742,2)),0)</f>
        <v>0</v>
      </c>
      <c r="BT742" s="39">
        <v>0</v>
      </c>
    </row>
    <row r="743" spans="1:72">
      <c r="A743" s="87">
        <v>734</v>
      </c>
      <c r="B743" s="1"/>
      <c r="C743" s="1"/>
      <c r="D743" s="2"/>
      <c r="E743" s="3"/>
      <c r="F743" s="4"/>
      <c r="G743" s="5"/>
      <c r="H743" s="5"/>
      <c r="I743" s="6"/>
      <c r="J743" s="5"/>
      <c r="K743" s="5"/>
      <c r="L743" s="5"/>
      <c r="M743" s="55"/>
      <c r="N743" s="8"/>
      <c r="O743" s="105"/>
      <c r="P743" s="5"/>
      <c r="Q743" s="5"/>
      <c r="R743" s="105">
        <f>Dane!$C$10</f>
        <v>0</v>
      </c>
      <c r="S743" s="8"/>
      <c r="T743" s="105"/>
      <c r="U743" s="5"/>
      <c r="V743" s="5"/>
      <c r="W743" s="107">
        <f>Dane!$C$11</f>
        <v>0</v>
      </c>
      <c r="X743" s="8"/>
      <c r="Y743" s="105"/>
      <c r="Z743" s="5"/>
      <c r="AA743" s="5"/>
      <c r="AB743" s="110">
        <f>Dane!$C$12</f>
        <v>0</v>
      </c>
      <c r="AC743" s="108">
        <f>IF(Dane!$E$3=1,AP743+BA743+BL743,IF(Dane!$E$3=2,AT743+BE743+BP743,AW743+BH743+BS743))</f>
        <v>0</v>
      </c>
      <c r="AD743" s="14">
        <f>IF(Dane!$E$3=1,AQ743+BB743+BM743,IF(Dane!$E$3=2,AU743+BF743+BQ743,AX743+BI743+BT743))</f>
        <v>0</v>
      </c>
      <c r="AE743" s="14">
        <f>IF((J743*Dane!$C$9)-AC743&lt;0,0,(J743*Dane!$C$9)-AC743)</f>
        <v>0</v>
      </c>
      <c r="AF743" s="61">
        <f>IF((K743*Dane!$C$9)-AD743&lt;0,0,(K743*Dane!$C$9)-AD743)</f>
        <v>0</v>
      </c>
      <c r="AG743" s="93"/>
      <c r="AH743" s="84">
        <f>IF(Dane!$E$3=1,AP743,IF(Dane!$E$3=2,AT743,AW743))</f>
        <v>0</v>
      </c>
      <c r="AI743" s="84">
        <f>IF(Dane!$E$3=1,AQ743,IF(Dane!$E$3=2,AU743,AX743))</f>
        <v>0</v>
      </c>
      <c r="AJ743" s="84">
        <f>IF(Dane!$E$3=1,BA743,IF(Dane!$E$3=2,BE743,BH743))</f>
        <v>0</v>
      </c>
      <c r="AK743" s="84">
        <f>IF(Dane!$E$3=1,BB743,IF(Dane!$E$3=2,BF743,BI743))</f>
        <v>0</v>
      </c>
      <c r="AL743" s="84">
        <f>IF(Dane!$E$3=1,BL743,IF(Dane!$E$3=2,BP743,BS743))</f>
        <v>0</v>
      </c>
      <c r="AM743" s="84">
        <f>IF(Dane!$E$3=1,BM743,IF(Dane!$E$3=2,BQ743,BT743))</f>
        <v>0</v>
      </c>
      <c r="AN743" s="39">
        <f>IF(Dane!$C$9="",0,IFERROR(J743/R743,0))</f>
        <v>0</v>
      </c>
      <c r="AO743" s="39">
        <f>IF(Dane!$C$9="",0,IFERROR(ROUND(J743-ROUND(J743*0.0976,2)-ROUND(J743*0.015,2)-ROUND(J743*0.0245,2),2)/R743,0))</f>
        <v>0</v>
      </c>
      <c r="AP743" s="39">
        <f t="shared" si="174"/>
        <v>0</v>
      </c>
      <c r="AQ743" s="39">
        <f t="shared" si="175"/>
        <v>0</v>
      </c>
      <c r="AR743" s="39">
        <f t="shared" si="171"/>
        <v>0</v>
      </c>
      <c r="AS743" s="39">
        <f>IF(Dane!$C$9="",0,IFERROR(AR743/R743,0))</f>
        <v>0</v>
      </c>
      <c r="AT743" s="39">
        <f t="shared" si="176"/>
        <v>0</v>
      </c>
      <c r="AU743" s="39">
        <v>0</v>
      </c>
      <c r="AV743" s="39">
        <f t="shared" si="177"/>
        <v>0</v>
      </c>
      <c r="AW743" s="39">
        <f>IF(Dane!$C$9="",0,IF(ROUND((N743+O743)*AV743,2)&gt;$AN$1,$AN$1,ROUND((N743+O743)*AV743,2)))</f>
        <v>0</v>
      </c>
      <c r="AX743" s="39">
        <v>0</v>
      </c>
      <c r="AY743" s="39">
        <f>IF(Dane!$C$9=2,IFERROR(J743/W743,0),IF(Dane!$C$9=3,IFERROR(J743/W743,0),0))</f>
        <v>0</v>
      </c>
      <c r="AZ743" s="39">
        <f>IF(Dane!$C$9=2,IFERROR(ROUND(J743-ROUND(J743*0.0976,2)-ROUND(J743*0.015,2)-ROUND(J743*0.0245,2),2)/W743,0),IF(Dane!$C$9=3,IFERROR(ROUND(J743-ROUND(J743*0.0976,2)-ROUND(J743*0.015,2)-ROUND(J743*0.0245,2),2)/W743,0),0))</f>
        <v>0</v>
      </c>
      <c r="BA743" s="39">
        <f t="shared" si="178"/>
        <v>0</v>
      </c>
      <c r="BB743" s="39">
        <f t="shared" si="179"/>
        <v>0</v>
      </c>
      <c r="BC743" s="39">
        <f t="shared" si="172"/>
        <v>0</v>
      </c>
      <c r="BD743" s="39">
        <f>IF(Dane!$C$9=2,IFERROR(BC743/W743,0),IF(Dane!$C$9=3,IFERROR(BC743/W743,0),0))</f>
        <v>0</v>
      </c>
      <c r="BE743" s="39">
        <f t="shared" si="180"/>
        <v>0</v>
      </c>
      <c r="BF743" s="39">
        <v>0</v>
      </c>
      <c r="BG743" s="39">
        <f t="shared" si="181"/>
        <v>0</v>
      </c>
      <c r="BH743" s="39">
        <f>IF(Dane!$C$9=2,IF(ROUND((S743+T743)*BG743,2)&gt;$AN$1,$AN$1,ROUND((S743+T743)*BG743,2)),IF(Dane!$C$9=3,IF(ROUND((S743+T743)*BG743,2)&gt;$AN$1,$AN$1,ROUND((S743+T743)*BG743,2)),0))</f>
        <v>0</v>
      </c>
      <c r="BI743" s="39">
        <v>0</v>
      </c>
      <c r="BJ743" s="39">
        <f>IF(Dane!$C$9=3,IFERROR(J743/AB743,0),0)</f>
        <v>0</v>
      </c>
      <c r="BK743" s="39">
        <f>IF(Dane!$C$9=3,IFERROR(ROUND(J743-ROUND(J743*0.0976,2)-ROUND(J743*0.015,2)-ROUND(J743*0.0245,2),2)/AB743,0),0)</f>
        <v>0</v>
      </c>
      <c r="BL743" s="39">
        <f t="shared" si="182"/>
        <v>0</v>
      </c>
      <c r="BM743" s="39">
        <f t="shared" si="183"/>
        <v>0</v>
      </c>
      <c r="BN743" s="39">
        <f t="shared" si="173"/>
        <v>0</v>
      </c>
      <c r="BO743" s="39">
        <f>IF(Dane!$C$9=3,IFERROR(BN743/AB743,0),0)</f>
        <v>0</v>
      </c>
      <c r="BP743" s="39">
        <f t="shared" si="184"/>
        <v>0</v>
      </c>
      <c r="BQ743" s="39">
        <v>0</v>
      </c>
      <c r="BR743" s="39">
        <f t="shared" si="185"/>
        <v>0</v>
      </c>
      <c r="BS743" s="39">
        <f>IF(Dane!$C$9=3,IF(ROUND((X743+Y743)*BR743,2)&gt;$AN$1,$AN$1,ROUND((X743+Y743)*BR743,2)),0)</f>
        <v>0</v>
      </c>
      <c r="BT743" s="39">
        <v>0</v>
      </c>
    </row>
    <row r="744" spans="1:72">
      <c r="A744" s="87">
        <v>735</v>
      </c>
      <c r="B744" s="1"/>
      <c r="C744" s="1"/>
      <c r="D744" s="2"/>
      <c r="E744" s="3"/>
      <c r="F744" s="4"/>
      <c r="G744" s="5"/>
      <c r="H744" s="5"/>
      <c r="I744" s="6"/>
      <c r="J744" s="5"/>
      <c r="K744" s="5"/>
      <c r="L744" s="5"/>
      <c r="M744" s="55"/>
      <c r="N744" s="8"/>
      <c r="O744" s="105"/>
      <c r="P744" s="5"/>
      <c r="Q744" s="5"/>
      <c r="R744" s="105">
        <f>Dane!$C$10</f>
        <v>0</v>
      </c>
      <c r="S744" s="8"/>
      <c r="T744" s="105"/>
      <c r="U744" s="5"/>
      <c r="V744" s="5"/>
      <c r="W744" s="107">
        <f>Dane!$C$11</f>
        <v>0</v>
      </c>
      <c r="X744" s="8"/>
      <c r="Y744" s="105"/>
      <c r="Z744" s="5"/>
      <c r="AA744" s="5"/>
      <c r="AB744" s="110">
        <f>Dane!$C$12</f>
        <v>0</v>
      </c>
      <c r="AC744" s="108">
        <f>IF(Dane!$E$3=1,AP744+BA744+BL744,IF(Dane!$E$3=2,AT744+BE744+BP744,AW744+BH744+BS744))</f>
        <v>0</v>
      </c>
      <c r="AD744" s="14">
        <f>IF(Dane!$E$3=1,AQ744+BB744+BM744,IF(Dane!$E$3=2,AU744+BF744+BQ744,AX744+BI744+BT744))</f>
        <v>0</v>
      </c>
      <c r="AE744" s="14">
        <f>IF((J744*Dane!$C$9)-AC744&lt;0,0,(J744*Dane!$C$9)-AC744)</f>
        <v>0</v>
      </c>
      <c r="AF744" s="61">
        <f>IF((K744*Dane!$C$9)-AD744&lt;0,0,(K744*Dane!$C$9)-AD744)</f>
        <v>0</v>
      </c>
      <c r="AG744" s="93"/>
      <c r="AH744" s="84">
        <f>IF(Dane!$E$3=1,AP744,IF(Dane!$E$3=2,AT744,AW744))</f>
        <v>0</v>
      </c>
      <c r="AI744" s="84">
        <f>IF(Dane!$E$3=1,AQ744,IF(Dane!$E$3=2,AU744,AX744))</f>
        <v>0</v>
      </c>
      <c r="AJ744" s="84">
        <f>IF(Dane!$E$3=1,BA744,IF(Dane!$E$3=2,BE744,BH744))</f>
        <v>0</v>
      </c>
      <c r="AK744" s="84">
        <f>IF(Dane!$E$3=1,BB744,IF(Dane!$E$3=2,BF744,BI744))</f>
        <v>0</v>
      </c>
      <c r="AL744" s="84">
        <f>IF(Dane!$E$3=1,BL744,IF(Dane!$E$3=2,BP744,BS744))</f>
        <v>0</v>
      </c>
      <c r="AM744" s="84">
        <f>IF(Dane!$E$3=1,BM744,IF(Dane!$E$3=2,BQ744,BT744))</f>
        <v>0</v>
      </c>
      <c r="AN744" s="39">
        <f>IF(Dane!$C$9="",0,IFERROR(J744/R744,0))</f>
        <v>0</v>
      </c>
      <c r="AO744" s="39">
        <f>IF(Dane!$C$9="",0,IFERROR(ROUND(J744-ROUND(J744*0.0976,2)-ROUND(J744*0.015,2)-ROUND(J744*0.0245,2),2)/R744,0))</f>
        <v>0</v>
      </c>
      <c r="AP744" s="39">
        <f t="shared" si="174"/>
        <v>0</v>
      </c>
      <c r="AQ744" s="39">
        <f t="shared" si="175"/>
        <v>0</v>
      </c>
      <c r="AR744" s="39">
        <f t="shared" si="171"/>
        <v>0</v>
      </c>
      <c r="AS744" s="39">
        <f>IF(Dane!$C$9="",0,IFERROR(AR744/R744,0))</f>
        <v>0</v>
      </c>
      <c r="AT744" s="39">
        <f t="shared" si="176"/>
        <v>0</v>
      </c>
      <c r="AU744" s="39">
        <v>0</v>
      </c>
      <c r="AV744" s="39">
        <f t="shared" si="177"/>
        <v>0</v>
      </c>
      <c r="AW744" s="39">
        <f>IF(Dane!$C$9="",0,IF(ROUND((N744+O744)*AV744,2)&gt;$AN$1,$AN$1,ROUND((N744+O744)*AV744,2)))</f>
        <v>0</v>
      </c>
      <c r="AX744" s="39">
        <v>0</v>
      </c>
      <c r="AY744" s="39">
        <f>IF(Dane!$C$9=2,IFERROR(J744/W744,0),IF(Dane!$C$9=3,IFERROR(J744/W744,0),0))</f>
        <v>0</v>
      </c>
      <c r="AZ744" s="39">
        <f>IF(Dane!$C$9=2,IFERROR(ROUND(J744-ROUND(J744*0.0976,2)-ROUND(J744*0.015,2)-ROUND(J744*0.0245,2),2)/W744,0),IF(Dane!$C$9=3,IFERROR(ROUND(J744-ROUND(J744*0.0976,2)-ROUND(J744*0.015,2)-ROUND(J744*0.0245,2),2)/W744,0),0))</f>
        <v>0</v>
      </c>
      <c r="BA744" s="39">
        <f t="shared" si="178"/>
        <v>0</v>
      </c>
      <c r="BB744" s="39">
        <f t="shared" si="179"/>
        <v>0</v>
      </c>
      <c r="BC744" s="39">
        <f t="shared" si="172"/>
        <v>0</v>
      </c>
      <c r="BD744" s="39">
        <f>IF(Dane!$C$9=2,IFERROR(BC744/W744,0),IF(Dane!$C$9=3,IFERROR(BC744/W744,0),0))</f>
        <v>0</v>
      </c>
      <c r="BE744" s="39">
        <f t="shared" si="180"/>
        <v>0</v>
      </c>
      <c r="BF744" s="39">
        <v>0</v>
      </c>
      <c r="BG744" s="39">
        <f t="shared" si="181"/>
        <v>0</v>
      </c>
      <c r="BH744" s="39">
        <f>IF(Dane!$C$9=2,IF(ROUND((S744+T744)*BG744,2)&gt;$AN$1,$AN$1,ROUND((S744+T744)*BG744,2)),IF(Dane!$C$9=3,IF(ROUND((S744+T744)*BG744,2)&gt;$AN$1,$AN$1,ROUND((S744+T744)*BG744,2)),0))</f>
        <v>0</v>
      </c>
      <c r="BI744" s="39">
        <v>0</v>
      </c>
      <c r="BJ744" s="39">
        <f>IF(Dane!$C$9=3,IFERROR(J744/AB744,0),0)</f>
        <v>0</v>
      </c>
      <c r="BK744" s="39">
        <f>IF(Dane!$C$9=3,IFERROR(ROUND(J744-ROUND(J744*0.0976,2)-ROUND(J744*0.015,2)-ROUND(J744*0.0245,2),2)/AB744,0),0)</f>
        <v>0</v>
      </c>
      <c r="BL744" s="39">
        <f t="shared" si="182"/>
        <v>0</v>
      </c>
      <c r="BM744" s="39">
        <f t="shared" si="183"/>
        <v>0</v>
      </c>
      <c r="BN744" s="39">
        <f t="shared" si="173"/>
        <v>0</v>
      </c>
      <c r="BO744" s="39">
        <f>IF(Dane!$C$9=3,IFERROR(BN744/AB744,0),0)</f>
        <v>0</v>
      </c>
      <c r="BP744" s="39">
        <f t="shared" si="184"/>
        <v>0</v>
      </c>
      <c r="BQ744" s="39">
        <v>0</v>
      </c>
      <c r="BR744" s="39">
        <f t="shared" si="185"/>
        <v>0</v>
      </c>
      <c r="BS744" s="39">
        <f>IF(Dane!$C$9=3,IF(ROUND((X744+Y744)*BR744,2)&gt;$AN$1,$AN$1,ROUND((X744+Y744)*BR744,2)),0)</f>
        <v>0</v>
      </c>
      <c r="BT744" s="39">
        <v>0</v>
      </c>
    </row>
    <row r="745" spans="1:72">
      <c r="A745" s="87">
        <v>736</v>
      </c>
      <c r="B745" s="1"/>
      <c r="C745" s="1"/>
      <c r="D745" s="2"/>
      <c r="E745" s="3"/>
      <c r="F745" s="4"/>
      <c r="G745" s="5"/>
      <c r="H745" s="5"/>
      <c r="I745" s="6"/>
      <c r="J745" s="5"/>
      <c r="K745" s="5"/>
      <c r="L745" s="5"/>
      <c r="M745" s="55"/>
      <c r="N745" s="8"/>
      <c r="O745" s="105"/>
      <c r="P745" s="5"/>
      <c r="Q745" s="5"/>
      <c r="R745" s="105">
        <f>Dane!$C$10</f>
        <v>0</v>
      </c>
      <c r="S745" s="8"/>
      <c r="T745" s="105"/>
      <c r="U745" s="5"/>
      <c r="V745" s="5"/>
      <c r="W745" s="107">
        <f>Dane!$C$11</f>
        <v>0</v>
      </c>
      <c r="X745" s="8"/>
      <c r="Y745" s="105"/>
      <c r="Z745" s="5"/>
      <c r="AA745" s="5"/>
      <c r="AB745" s="110">
        <f>Dane!$C$12</f>
        <v>0</v>
      </c>
      <c r="AC745" s="108">
        <f>IF(Dane!$E$3=1,AP745+BA745+BL745,IF(Dane!$E$3=2,AT745+BE745+BP745,AW745+BH745+BS745))</f>
        <v>0</v>
      </c>
      <c r="AD745" s="14">
        <f>IF(Dane!$E$3=1,AQ745+BB745+BM745,IF(Dane!$E$3=2,AU745+BF745+BQ745,AX745+BI745+BT745))</f>
        <v>0</v>
      </c>
      <c r="AE745" s="14">
        <f>IF((J745*Dane!$C$9)-AC745&lt;0,0,(J745*Dane!$C$9)-AC745)</f>
        <v>0</v>
      </c>
      <c r="AF745" s="61">
        <f>IF((K745*Dane!$C$9)-AD745&lt;0,0,(K745*Dane!$C$9)-AD745)</f>
        <v>0</v>
      </c>
      <c r="AG745" s="93"/>
      <c r="AH745" s="84">
        <f>IF(Dane!$E$3=1,AP745,IF(Dane!$E$3=2,AT745,AW745))</f>
        <v>0</v>
      </c>
      <c r="AI745" s="84">
        <f>IF(Dane!$E$3=1,AQ745,IF(Dane!$E$3=2,AU745,AX745))</f>
        <v>0</v>
      </c>
      <c r="AJ745" s="84">
        <f>IF(Dane!$E$3=1,BA745,IF(Dane!$E$3=2,BE745,BH745))</f>
        <v>0</v>
      </c>
      <c r="AK745" s="84">
        <f>IF(Dane!$E$3=1,BB745,IF(Dane!$E$3=2,BF745,BI745))</f>
        <v>0</v>
      </c>
      <c r="AL745" s="84">
        <f>IF(Dane!$E$3=1,BL745,IF(Dane!$E$3=2,BP745,BS745))</f>
        <v>0</v>
      </c>
      <c r="AM745" s="84">
        <f>IF(Dane!$E$3=1,BM745,IF(Dane!$E$3=2,BQ745,BT745))</f>
        <v>0</v>
      </c>
      <c r="AN745" s="39">
        <f>IF(Dane!$C$9="",0,IFERROR(J745/R745,0))</f>
        <v>0</v>
      </c>
      <c r="AO745" s="39">
        <f>IF(Dane!$C$9="",0,IFERROR(ROUND(J745-ROUND(J745*0.0976,2)-ROUND(J745*0.015,2)-ROUND(J745*0.0245,2),2)/R745,0))</f>
        <v>0</v>
      </c>
      <c r="AP745" s="39">
        <f t="shared" si="174"/>
        <v>0</v>
      </c>
      <c r="AQ745" s="39">
        <f t="shared" si="175"/>
        <v>0</v>
      </c>
      <c r="AR745" s="39">
        <f t="shared" si="171"/>
        <v>0</v>
      </c>
      <c r="AS745" s="39">
        <f>IF(Dane!$C$9="",0,IFERROR(AR745/R745,0))</f>
        <v>0</v>
      </c>
      <c r="AT745" s="39">
        <f t="shared" si="176"/>
        <v>0</v>
      </c>
      <c r="AU745" s="39">
        <v>0</v>
      </c>
      <c r="AV745" s="39">
        <f t="shared" si="177"/>
        <v>0</v>
      </c>
      <c r="AW745" s="39">
        <f>IF(Dane!$C$9="",0,IF(ROUND((N745+O745)*AV745,2)&gt;$AN$1,$AN$1,ROUND((N745+O745)*AV745,2)))</f>
        <v>0</v>
      </c>
      <c r="AX745" s="39">
        <v>0</v>
      </c>
      <c r="AY745" s="39">
        <f>IF(Dane!$C$9=2,IFERROR(J745/W745,0),IF(Dane!$C$9=3,IFERROR(J745/W745,0),0))</f>
        <v>0</v>
      </c>
      <c r="AZ745" s="39">
        <f>IF(Dane!$C$9=2,IFERROR(ROUND(J745-ROUND(J745*0.0976,2)-ROUND(J745*0.015,2)-ROUND(J745*0.0245,2),2)/W745,0),IF(Dane!$C$9=3,IFERROR(ROUND(J745-ROUND(J745*0.0976,2)-ROUND(J745*0.015,2)-ROUND(J745*0.0245,2),2)/W745,0),0))</f>
        <v>0</v>
      </c>
      <c r="BA745" s="39">
        <f t="shared" si="178"/>
        <v>0</v>
      </c>
      <c r="BB745" s="39">
        <f t="shared" si="179"/>
        <v>0</v>
      </c>
      <c r="BC745" s="39">
        <f t="shared" si="172"/>
        <v>0</v>
      </c>
      <c r="BD745" s="39">
        <f>IF(Dane!$C$9=2,IFERROR(BC745/W745,0),IF(Dane!$C$9=3,IFERROR(BC745/W745,0),0))</f>
        <v>0</v>
      </c>
      <c r="BE745" s="39">
        <f t="shared" si="180"/>
        <v>0</v>
      </c>
      <c r="BF745" s="39">
        <v>0</v>
      </c>
      <c r="BG745" s="39">
        <f t="shared" si="181"/>
        <v>0</v>
      </c>
      <c r="BH745" s="39">
        <f>IF(Dane!$C$9=2,IF(ROUND((S745+T745)*BG745,2)&gt;$AN$1,$AN$1,ROUND((S745+T745)*BG745,2)),IF(Dane!$C$9=3,IF(ROUND((S745+T745)*BG745,2)&gt;$AN$1,$AN$1,ROUND((S745+T745)*BG745,2)),0))</f>
        <v>0</v>
      </c>
      <c r="BI745" s="39">
        <v>0</v>
      </c>
      <c r="BJ745" s="39">
        <f>IF(Dane!$C$9=3,IFERROR(J745/AB745,0),0)</f>
        <v>0</v>
      </c>
      <c r="BK745" s="39">
        <f>IF(Dane!$C$9=3,IFERROR(ROUND(J745-ROUND(J745*0.0976,2)-ROUND(J745*0.015,2)-ROUND(J745*0.0245,2),2)/AB745,0),0)</f>
        <v>0</v>
      </c>
      <c r="BL745" s="39">
        <f t="shared" si="182"/>
        <v>0</v>
      </c>
      <c r="BM745" s="39">
        <f t="shared" si="183"/>
        <v>0</v>
      </c>
      <c r="BN745" s="39">
        <f t="shared" si="173"/>
        <v>0</v>
      </c>
      <c r="BO745" s="39">
        <f>IF(Dane!$C$9=3,IFERROR(BN745/AB745,0),0)</f>
        <v>0</v>
      </c>
      <c r="BP745" s="39">
        <f t="shared" si="184"/>
        <v>0</v>
      </c>
      <c r="BQ745" s="39">
        <v>0</v>
      </c>
      <c r="BR745" s="39">
        <f t="shared" si="185"/>
        <v>0</v>
      </c>
      <c r="BS745" s="39">
        <f>IF(Dane!$C$9=3,IF(ROUND((X745+Y745)*BR745,2)&gt;$AN$1,$AN$1,ROUND((X745+Y745)*BR745,2)),0)</f>
        <v>0</v>
      </c>
      <c r="BT745" s="39">
        <v>0</v>
      </c>
    </row>
    <row r="746" spans="1:72">
      <c r="A746" s="87">
        <v>737</v>
      </c>
      <c r="B746" s="1"/>
      <c r="C746" s="1"/>
      <c r="D746" s="2"/>
      <c r="E746" s="3"/>
      <c r="F746" s="4"/>
      <c r="G746" s="5"/>
      <c r="H746" s="5"/>
      <c r="I746" s="6"/>
      <c r="J746" s="5"/>
      <c r="K746" s="5"/>
      <c r="L746" s="5"/>
      <c r="M746" s="55"/>
      <c r="N746" s="8"/>
      <c r="O746" s="105"/>
      <c r="P746" s="5"/>
      <c r="Q746" s="5"/>
      <c r="R746" s="105">
        <f>Dane!$C$10</f>
        <v>0</v>
      </c>
      <c r="S746" s="8"/>
      <c r="T746" s="105"/>
      <c r="U746" s="5"/>
      <c r="V746" s="5"/>
      <c r="W746" s="107">
        <f>Dane!$C$11</f>
        <v>0</v>
      </c>
      <c r="X746" s="8"/>
      <c r="Y746" s="105"/>
      <c r="Z746" s="5"/>
      <c r="AA746" s="5"/>
      <c r="AB746" s="110">
        <f>Dane!$C$12</f>
        <v>0</v>
      </c>
      <c r="AC746" s="108">
        <f>IF(Dane!$E$3=1,AP746+BA746+BL746,IF(Dane!$E$3=2,AT746+BE746+BP746,AW746+BH746+BS746))</f>
        <v>0</v>
      </c>
      <c r="AD746" s="14">
        <f>IF(Dane!$E$3=1,AQ746+BB746+BM746,IF(Dane!$E$3=2,AU746+BF746+BQ746,AX746+BI746+BT746))</f>
        <v>0</v>
      </c>
      <c r="AE746" s="14">
        <f>IF((J746*Dane!$C$9)-AC746&lt;0,0,(J746*Dane!$C$9)-AC746)</f>
        <v>0</v>
      </c>
      <c r="AF746" s="61">
        <f>IF((K746*Dane!$C$9)-AD746&lt;0,0,(K746*Dane!$C$9)-AD746)</f>
        <v>0</v>
      </c>
      <c r="AG746" s="93"/>
      <c r="AH746" s="84">
        <f>IF(Dane!$E$3=1,AP746,IF(Dane!$E$3=2,AT746,AW746))</f>
        <v>0</v>
      </c>
      <c r="AI746" s="84">
        <f>IF(Dane!$E$3=1,AQ746,IF(Dane!$E$3=2,AU746,AX746))</f>
        <v>0</v>
      </c>
      <c r="AJ746" s="84">
        <f>IF(Dane!$E$3=1,BA746,IF(Dane!$E$3=2,BE746,BH746))</f>
        <v>0</v>
      </c>
      <c r="AK746" s="84">
        <f>IF(Dane!$E$3=1,BB746,IF(Dane!$E$3=2,BF746,BI746))</f>
        <v>0</v>
      </c>
      <c r="AL746" s="84">
        <f>IF(Dane!$E$3=1,BL746,IF(Dane!$E$3=2,BP746,BS746))</f>
        <v>0</v>
      </c>
      <c r="AM746" s="84">
        <f>IF(Dane!$E$3=1,BM746,IF(Dane!$E$3=2,BQ746,BT746))</f>
        <v>0</v>
      </c>
      <c r="AN746" s="39">
        <f>IF(Dane!$C$9="",0,IFERROR(J746/R746,0))</f>
        <v>0</v>
      </c>
      <c r="AO746" s="39">
        <f>IF(Dane!$C$9="",0,IFERROR(ROUND(J746-ROUND(J746*0.0976,2)-ROUND(J746*0.015,2)-ROUND(J746*0.0245,2),2)/R746,0))</f>
        <v>0</v>
      </c>
      <c r="AP746" s="39">
        <f t="shared" si="174"/>
        <v>0</v>
      </c>
      <c r="AQ746" s="39">
        <f t="shared" si="175"/>
        <v>0</v>
      </c>
      <c r="AR746" s="39">
        <f t="shared" si="171"/>
        <v>0</v>
      </c>
      <c r="AS746" s="39">
        <f>IF(Dane!$C$9="",0,IFERROR(AR746/R746,0))</f>
        <v>0</v>
      </c>
      <c r="AT746" s="39">
        <f t="shared" si="176"/>
        <v>0</v>
      </c>
      <c r="AU746" s="39">
        <v>0</v>
      </c>
      <c r="AV746" s="39">
        <f t="shared" si="177"/>
        <v>0</v>
      </c>
      <c r="AW746" s="39">
        <f>IF(Dane!$C$9="",0,IF(ROUND((N746+O746)*AV746,2)&gt;$AN$1,$AN$1,ROUND((N746+O746)*AV746,2)))</f>
        <v>0</v>
      </c>
      <c r="AX746" s="39">
        <v>0</v>
      </c>
      <c r="AY746" s="39">
        <f>IF(Dane!$C$9=2,IFERROR(J746/W746,0),IF(Dane!$C$9=3,IFERROR(J746/W746,0),0))</f>
        <v>0</v>
      </c>
      <c r="AZ746" s="39">
        <f>IF(Dane!$C$9=2,IFERROR(ROUND(J746-ROUND(J746*0.0976,2)-ROUND(J746*0.015,2)-ROUND(J746*0.0245,2),2)/W746,0),IF(Dane!$C$9=3,IFERROR(ROUND(J746-ROUND(J746*0.0976,2)-ROUND(J746*0.015,2)-ROUND(J746*0.0245,2),2)/W746,0),0))</f>
        <v>0</v>
      </c>
      <c r="BA746" s="39">
        <f t="shared" si="178"/>
        <v>0</v>
      </c>
      <c r="BB746" s="39">
        <f t="shared" si="179"/>
        <v>0</v>
      </c>
      <c r="BC746" s="39">
        <f t="shared" si="172"/>
        <v>0</v>
      </c>
      <c r="BD746" s="39">
        <f>IF(Dane!$C$9=2,IFERROR(BC746/W746,0),IF(Dane!$C$9=3,IFERROR(BC746/W746,0),0))</f>
        <v>0</v>
      </c>
      <c r="BE746" s="39">
        <f t="shared" si="180"/>
        <v>0</v>
      </c>
      <c r="BF746" s="39">
        <v>0</v>
      </c>
      <c r="BG746" s="39">
        <f t="shared" si="181"/>
        <v>0</v>
      </c>
      <c r="BH746" s="39">
        <f>IF(Dane!$C$9=2,IF(ROUND((S746+T746)*BG746,2)&gt;$AN$1,$AN$1,ROUND((S746+T746)*BG746,2)),IF(Dane!$C$9=3,IF(ROUND((S746+T746)*BG746,2)&gt;$AN$1,$AN$1,ROUND((S746+T746)*BG746,2)),0))</f>
        <v>0</v>
      </c>
      <c r="BI746" s="39">
        <v>0</v>
      </c>
      <c r="BJ746" s="39">
        <f>IF(Dane!$C$9=3,IFERROR(J746/AB746,0),0)</f>
        <v>0</v>
      </c>
      <c r="BK746" s="39">
        <f>IF(Dane!$C$9=3,IFERROR(ROUND(J746-ROUND(J746*0.0976,2)-ROUND(J746*0.015,2)-ROUND(J746*0.0245,2),2)/AB746,0),0)</f>
        <v>0</v>
      </c>
      <c r="BL746" s="39">
        <f t="shared" si="182"/>
        <v>0</v>
      </c>
      <c r="BM746" s="39">
        <f t="shared" si="183"/>
        <v>0</v>
      </c>
      <c r="BN746" s="39">
        <f t="shared" si="173"/>
        <v>0</v>
      </c>
      <c r="BO746" s="39">
        <f>IF(Dane!$C$9=3,IFERROR(BN746/AB746,0),0)</f>
        <v>0</v>
      </c>
      <c r="BP746" s="39">
        <f t="shared" si="184"/>
        <v>0</v>
      </c>
      <c r="BQ746" s="39">
        <v>0</v>
      </c>
      <c r="BR746" s="39">
        <f t="shared" si="185"/>
        <v>0</v>
      </c>
      <c r="BS746" s="39">
        <f>IF(Dane!$C$9=3,IF(ROUND((X746+Y746)*BR746,2)&gt;$AN$1,$AN$1,ROUND((X746+Y746)*BR746,2)),0)</f>
        <v>0</v>
      </c>
      <c r="BT746" s="39">
        <v>0</v>
      </c>
    </row>
    <row r="747" spans="1:72">
      <c r="A747" s="87">
        <v>738</v>
      </c>
      <c r="B747" s="1"/>
      <c r="C747" s="1"/>
      <c r="D747" s="2"/>
      <c r="E747" s="3"/>
      <c r="F747" s="4"/>
      <c r="G747" s="5"/>
      <c r="H747" s="5"/>
      <c r="I747" s="6"/>
      <c r="J747" s="5"/>
      <c r="K747" s="5"/>
      <c r="L747" s="5"/>
      <c r="M747" s="55"/>
      <c r="N747" s="8"/>
      <c r="O747" s="105"/>
      <c r="P747" s="5"/>
      <c r="Q747" s="5"/>
      <c r="R747" s="105">
        <f>Dane!$C$10</f>
        <v>0</v>
      </c>
      <c r="S747" s="8"/>
      <c r="T747" s="105"/>
      <c r="U747" s="5"/>
      <c r="V747" s="5"/>
      <c r="W747" s="107">
        <f>Dane!$C$11</f>
        <v>0</v>
      </c>
      <c r="X747" s="8"/>
      <c r="Y747" s="105"/>
      <c r="Z747" s="5"/>
      <c r="AA747" s="5"/>
      <c r="AB747" s="110">
        <f>Dane!$C$12</f>
        <v>0</v>
      </c>
      <c r="AC747" s="108">
        <f>IF(Dane!$E$3=1,AP747+BA747+BL747,IF(Dane!$E$3=2,AT747+BE747+BP747,AW747+BH747+BS747))</f>
        <v>0</v>
      </c>
      <c r="AD747" s="14">
        <f>IF(Dane!$E$3=1,AQ747+BB747+BM747,IF(Dane!$E$3=2,AU747+BF747+BQ747,AX747+BI747+BT747))</f>
        <v>0</v>
      </c>
      <c r="AE747" s="14">
        <f>IF((J747*Dane!$C$9)-AC747&lt;0,0,(J747*Dane!$C$9)-AC747)</f>
        <v>0</v>
      </c>
      <c r="AF747" s="61">
        <f>IF((K747*Dane!$C$9)-AD747&lt;0,0,(K747*Dane!$C$9)-AD747)</f>
        <v>0</v>
      </c>
      <c r="AG747" s="93"/>
      <c r="AH747" s="84">
        <f>IF(Dane!$E$3=1,AP747,IF(Dane!$E$3=2,AT747,AW747))</f>
        <v>0</v>
      </c>
      <c r="AI747" s="84">
        <f>IF(Dane!$E$3=1,AQ747,IF(Dane!$E$3=2,AU747,AX747))</f>
        <v>0</v>
      </c>
      <c r="AJ747" s="84">
        <f>IF(Dane!$E$3=1,BA747,IF(Dane!$E$3=2,BE747,BH747))</f>
        <v>0</v>
      </c>
      <c r="AK747" s="84">
        <f>IF(Dane!$E$3=1,BB747,IF(Dane!$E$3=2,BF747,BI747))</f>
        <v>0</v>
      </c>
      <c r="AL747" s="84">
        <f>IF(Dane!$E$3=1,BL747,IF(Dane!$E$3=2,BP747,BS747))</f>
        <v>0</v>
      </c>
      <c r="AM747" s="84">
        <f>IF(Dane!$E$3=1,BM747,IF(Dane!$E$3=2,BQ747,BT747))</f>
        <v>0</v>
      </c>
      <c r="AN747" s="39">
        <f>IF(Dane!$C$9="",0,IFERROR(J747/R747,0))</f>
        <v>0</v>
      </c>
      <c r="AO747" s="39">
        <f>IF(Dane!$C$9="",0,IFERROR(ROUND(J747-ROUND(J747*0.0976,2)-ROUND(J747*0.015,2)-ROUND(J747*0.0245,2),2)/R747,0))</f>
        <v>0</v>
      </c>
      <c r="AP747" s="39">
        <f t="shared" si="174"/>
        <v>0</v>
      </c>
      <c r="AQ747" s="39">
        <f t="shared" si="175"/>
        <v>0</v>
      </c>
      <c r="AR747" s="39">
        <f t="shared" si="171"/>
        <v>0</v>
      </c>
      <c r="AS747" s="39">
        <f>IF(Dane!$C$9="",0,IFERROR(AR747/R747,0))</f>
        <v>0</v>
      </c>
      <c r="AT747" s="39">
        <f t="shared" si="176"/>
        <v>0</v>
      </c>
      <c r="AU747" s="39">
        <v>0</v>
      </c>
      <c r="AV747" s="39">
        <f t="shared" si="177"/>
        <v>0</v>
      </c>
      <c r="AW747" s="39">
        <f>IF(Dane!$C$9="",0,IF(ROUND((N747+O747)*AV747,2)&gt;$AN$1,$AN$1,ROUND((N747+O747)*AV747,2)))</f>
        <v>0</v>
      </c>
      <c r="AX747" s="39">
        <v>0</v>
      </c>
      <c r="AY747" s="39">
        <f>IF(Dane!$C$9=2,IFERROR(J747/W747,0),IF(Dane!$C$9=3,IFERROR(J747/W747,0),0))</f>
        <v>0</v>
      </c>
      <c r="AZ747" s="39">
        <f>IF(Dane!$C$9=2,IFERROR(ROUND(J747-ROUND(J747*0.0976,2)-ROUND(J747*0.015,2)-ROUND(J747*0.0245,2),2)/W747,0),IF(Dane!$C$9=3,IFERROR(ROUND(J747-ROUND(J747*0.0976,2)-ROUND(J747*0.015,2)-ROUND(J747*0.0245,2),2)/W747,0),0))</f>
        <v>0</v>
      </c>
      <c r="BA747" s="39">
        <f t="shared" si="178"/>
        <v>0</v>
      </c>
      <c r="BB747" s="39">
        <f t="shared" si="179"/>
        <v>0</v>
      </c>
      <c r="BC747" s="39">
        <f t="shared" si="172"/>
        <v>0</v>
      </c>
      <c r="BD747" s="39">
        <f>IF(Dane!$C$9=2,IFERROR(BC747/W747,0),IF(Dane!$C$9=3,IFERROR(BC747/W747,0),0))</f>
        <v>0</v>
      </c>
      <c r="BE747" s="39">
        <f t="shared" si="180"/>
        <v>0</v>
      </c>
      <c r="BF747" s="39">
        <v>0</v>
      </c>
      <c r="BG747" s="39">
        <f t="shared" si="181"/>
        <v>0</v>
      </c>
      <c r="BH747" s="39">
        <f>IF(Dane!$C$9=2,IF(ROUND((S747+T747)*BG747,2)&gt;$AN$1,$AN$1,ROUND((S747+T747)*BG747,2)),IF(Dane!$C$9=3,IF(ROUND((S747+T747)*BG747,2)&gt;$AN$1,$AN$1,ROUND((S747+T747)*BG747,2)),0))</f>
        <v>0</v>
      </c>
      <c r="BI747" s="39">
        <v>0</v>
      </c>
      <c r="BJ747" s="39">
        <f>IF(Dane!$C$9=3,IFERROR(J747/AB747,0),0)</f>
        <v>0</v>
      </c>
      <c r="BK747" s="39">
        <f>IF(Dane!$C$9=3,IFERROR(ROUND(J747-ROUND(J747*0.0976,2)-ROUND(J747*0.015,2)-ROUND(J747*0.0245,2),2)/AB747,0),0)</f>
        <v>0</v>
      </c>
      <c r="BL747" s="39">
        <f t="shared" si="182"/>
        <v>0</v>
      </c>
      <c r="BM747" s="39">
        <f t="shared" si="183"/>
        <v>0</v>
      </c>
      <c r="BN747" s="39">
        <f t="shared" si="173"/>
        <v>0</v>
      </c>
      <c r="BO747" s="39">
        <f>IF(Dane!$C$9=3,IFERROR(BN747/AB747,0),0)</f>
        <v>0</v>
      </c>
      <c r="BP747" s="39">
        <f t="shared" si="184"/>
        <v>0</v>
      </c>
      <c r="BQ747" s="39">
        <v>0</v>
      </c>
      <c r="BR747" s="39">
        <f t="shared" si="185"/>
        <v>0</v>
      </c>
      <c r="BS747" s="39">
        <f>IF(Dane!$C$9=3,IF(ROUND((X747+Y747)*BR747,2)&gt;$AN$1,$AN$1,ROUND((X747+Y747)*BR747,2)),0)</f>
        <v>0</v>
      </c>
      <c r="BT747" s="39">
        <v>0</v>
      </c>
    </row>
    <row r="748" spans="1:72">
      <c r="A748" s="87">
        <v>739</v>
      </c>
      <c r="B748" s="1"/>
      <c r="C748" s="1"/>
      <c r="D748" s="2"/>
      <c r="E748" s="3"/>
      <c r="F748" s="4"/>
      <c r="G748" s="5"/>
      <c r="H748" s="5"/>
      <c r="I748" s="6"/>
      <c r="J748" s="5"/>
      <c r="K748" s="5"/>
      <c r="L748" s="5"/>
      <c r="M748" s="55"/>
      <c r="N748" s="8"/>
      <c r="O748" s="105"/>
      <c r="P748" s="5"/>
      <c r="Q748" s="5"/>
      <c r="R748" s="105">
        <f>Dane!$C$10</f>
        <v>0</v>
      </c>
      <c r="S748" s="8"/>
      <c r="T748" s="105"/>
      <c r="U748" s="5"/>
      <c r="V748" s="5"/>
      <c r="W748" s="107">
        <f>Dane!$C$11</f>
        <v>0</v>
      </c>
      <c r="X748" s="8"/>
      <c r="Y748" s="105"/>
      <c r="Z748" s="5"/>
      <c r="AA748" s="5"/>
      <c r="AB748" s="110">
        <f>Dane!$C$12</f>
        <v>0</v>
      </c>
      <c r="AC748" s="108">
        <f>IF(Dane!$E$3=1,AP748+BA748+BL748,IF(Dane!$E$3=2,AT748+BE748+BP748,AW748+BH748+BS748))</f>
        <v>0</v>
      </c>
      <c r="AD748" s="14">
        <f>IF(Dane!$E$3=1,AQ748+BB748+BM748,IF(Dane!$E$3=2,AU748+BF748+BQ748,AX748+BI748+BT748))</f>
        <v>0</v>
      </c>
      <c r="AE748" s="14">
        <f>IF((J748*Dane!$C$9)-AC748&lt;0,0,(J748*Dane!$C$9)-AC748)</f>
        <v>0</v>
      </c>
      <c r="AF748" s="61">
        <f>IF((K748*Dane!$C$9)-AD748&lt;0,0,(K748*Dane!$C$9)-AD748)</f>
        <v>0</v>
      </c>
      <c r="AG748" s="93"/>
      <c r="AH748" s="84">
        <f>IF(Dane!$E$3=1,AP748,IF(Dane!$E$3=2,AT748,AW748))</f>
        <v>0</v>
      </c>
      <c r="AI748" s="84">
        <f>IF(Dane!$E$3=1,AQ748,IF(Dane!$E$3=2,AU748,AX748))</f>
        <v>0</v>
      </c>
      <c r="AJ748" s="84">
        <f>IF(Dane!$E$3=1,BA748,IF(Dane!$E$3=2,BE748,BH748))</f>
        <v>0</v>
      </c>
      <c r="AK748" s="84">
        <f>IF(Dane!$E$3=1,BB748,IF(Dane!$E$3=2,BF748,BI748))</f>
        <v>0</v>
      </c>
      <c r="AL748" s="84">
        <f>IF(Dane!$E$3=1,BL748,IF(Dane!$E$3=2,BP748,BS748))</f>
        <v>0</v>
      </c>
      <c r="AM748" s="84">
        <f>IF(Dane!$E$3=1,BM748,IF(Dane!$E$3=2,BQ748,BT748))</f>
        <v>0</v>
      </c>
      <c r="AN748" s="39">
        <f>IF(Dane!$C$9="",0,IFERROR(J748/R748,0))</f>
        <v>0</v>
      </c>
      <c r="AO748" s="39">
        <f>IF(Dane!$C$9="",0,IFERROR(ROUND(J748-ROUND(J748*0.0976,2)-ROUND(J748*0.015,2)-ROUND(J748*0.0245,2),2)/R748,0))</f>
        <v>0</v>
      </c>
      <c r="AP748" s="39">
        <f t="shared" si="174"/>
        <v>0</v>
      </c>
      <c r="AQ748" s="39">
        <f t="shared" si="175"/>
        <v>0</v>
      </c>
      <c r="AR748" s="39">
        <f t="shared" si="171"/>
        <v>0</v>
      </c>
      <c r="AS748" s="39">
        <f>IF(Dane!$C$9="",0,IFERROR(AR748/R748,0))</f>
        <v>0</v>
      </c>
      <c r="AT748" s="39">
        <f t="shared" si="176"/>
        <v>0</v>
      </c>
      <c r="AU748" s="39">
        <v>0</v>
      </c>
      <c r="AV748" s="39">
        <f t="shared" si="177"/>
        <v>0</v>
      </c>
      <c r="AW748" s="39">
        <f>IF(Dane!$C$9="",0,IF(ROUND((N748+O748)*AV748,2)&gt;$AN$1,$AN$1,ROUND((N748+O748)*AV748,2)))</f>
        <v>0</v>
      </c>
      <c r="AX748" s="39">
        <v>0</v>
      </c>
      <c r="AY748" s="39">
        <f>IF(Dane!$C$9=2,IFERROR(J748/W748,0),IF(Dane!$C$9=3,IFERROR(J748/W748,0),0))</f>
        <v>0</v>
      </c>
      <c r="AZ748" s="39">
        <f>IF(Dane!$C$9=2,IFERROR(ROUND(J748-ROUND(J748*0.0976,2)-ROUND(J748*0.015,2)-ROUND(J748*0.0245,2),2)/W748,0),IF(Dane!$C$9=3,IFERROR(ROUND(J748-ROUND(J748*0.0976,2)-ROUND(J748*0.015,2)-ROUND(J748*0.0245,2),2)/W748,0),0))</f>
        <v>0</v>
      </c>
      <c r="BA748" s="39">
        <f t="shared" si="178"/>
        <v>0</v>
      </c>
      <c r="BB748" s="39">
        <f t="shared" si="179"/>
        <v>0</v>
      </c>
      <c r="BC748" s="39">
        <f t="shared" si="172"/>
        <v>0</v>
      </c>
      <c r="BD748" s="39">
        <f>IF(Dane!$C$9=2,IFERROR(BC748/W748,0),IF(Dane!$C$9=3,IFERROR(BC748/W748,0),0))</f>
        <v>0</v>
      </c>
      <c r="BE748" s="39">
        <f t="shared" si="180"/>
        <v>0</v>
      </c>
      <c r="BF748" s="39">
        <v>0</v>
      </c>
      <c r="BG748" s="39">
        <f t="shared" si="181"/>
        <v>0</v>
      </c>
      <c r="BH748" s="39">
        <f>IF(Dane!$C$9=2,IF(ROUND((S748+T748)*BG748,2)&gt;$AN$1,$AN$1,ROUND((S748+T748)*BG748,2)),IF(Dane!$C$9=3,IF(ROUND((S748+T748)*BG748,2)&gt;$AN$1,$AN$1,ROUND((S748+T748)*BG748,2)),0))</f>
        <v>0</v>
      </c>
      <c r="BI748" s="39">
        <v>0</v>
      </c>
      <c r="BJ748" s="39">
        <f>IF(Dane!$C$9=3,IFERROR(J748/AB748,0),0)</f>
        <v>0</v>
      </c>
      <c r="BK748" s="39">
        <f>IF(Dane!$C$9=3,IFERROR(ROUND(J748-ROUND(J748*0.0976,2)-ROUND(J748*0.015,2)-ROUND(J748*0.0245,2),2)/AB748,0),0)</f>
        <v>0</v>
      </c>
      <c r="BL748" s="39">
        <f t="shared" si="182"/>
        <v>0</v>
      </c>
      <c r="BM748" s="39">
        <f t="shared" si="183"/>
        <v>0</v>
      </c>
      <c r="BN748" s="39">
        <f t="shared" si="173"/>
        <v>0</v>
      </c>
      <c r="BO748" s="39">
        <f>IF(Dane!$C$9=3,IFERROR(BN748/AB748,0),0)</f>
        <v>0</v>
      </c>
      <c r="BP748" s="39">
        <f t="shared" si="184"/>
        <v>0</v>
      </c>
      <c r="BQ748" s="39">
        <v>0</v>
      </c>
      <c r="BR748" s="39">
        <f t="shared" si="185"/>
        <v>0</v>
      </c>
      <c r="BS748" s="39">
        <f>IF(Dane!$C$9=3,IF(ROUND((X748+Y748)*BR748,2)&gt;$AN$1,$AN$1,ROUND((X748+Y748)*BR748,2)),0)</f>
        <v>0</v>
      </c>
      <c r="BT748" s="39">
        <v>0</v>
      </c>
    </row>
    <row r="749" spans="1:72">
      <c r="A749" s="87">
        <v>740</v>
      </c>
      <c r="B749" s="1"/>
      <c r="C749" s="1"/>
      <c r="D749" s="2"/>
      <c r="E749" s="3"/>
      <c r="F749" s="4"/>
      <c r="G749" s="5"/>
      <c r="H749" s="5"/>
      <c r="I749" s="6"/>
      <c r="J749" s="5"/>
      <c r="K749" s="5"/>
      <c r="L749" s="5"/>
      <c r="M749" s="55"/>
      <c r="N749" s="8"/>
      <c r="O749" s="105"/>
      <c r="P749" s="5"/>
      <c r="Q749" s="5"/>
      <c r="R749" s="105">
        <f>Dane!$C$10</f>
        <v>0</v>
      </c>
      <c r="S749" s="8"/>
      <c r="T749" s="105"/>
      <c r="U749" s="5"/>
      <c r="V749" s="5"/>
      <c r="W749" s="107">
        <f>Dane!$C$11</f>
        <v>0</v>
      </c>
      <c r="X749" s="8"/>
      <c r="Y749" s="105"/>
      <c r="Z749" s="5"/>
      <c r="AA749" s="5"/>
      <c r="AB749" s="110">
        <f>Dane!$C$12</f>
        <v>0</v>
      </c>
      <c r="AC749" s="108">
        <f>IF(Dane!$E$3=1,AP749+BA749+BL749,IF(Dane!$E$3=2,AT749+BE749+BP749,AW749+BH749+BS749))</f>
        <v>0</v>
      </c>
      <c r="AD749" s="14">
        <f>IF(Dane!$E$3=1,AQ749+BB749+BM749,IF(Dane!$E$3=2,AU749+BF749+BQ749,AX749+BI749+BT749))</f>
        <v>0</v>
      </c>
      <c r="AE749" s="14">
        <f>IF((J749*Dane!$C$9)-AC749&lt;0,0,(J749*Dane!$C$9)-AC749)</f>
        <v>0</v>
      </c>
      <c r="AF749" s="61">
        <f>IF((K749*Dane!$C$9)-AD749&lt;0,0,(K749*Dane!$C$9)-AD749)</f>
        <v>0</v>
      </c>
      <c r="AG749" s="93"/>
      <c r="AH749" s="84">
        <f>IF(Dane!$E$3=1,AP749,IF(Dane!$E$3=2,AT749,AW749))</f>
        <v>0</v>
      </c>
      <c r="AI749" s="84">
        <f>IF(Dane!$E$3=1,AQ749,IF(Dane!$E$3=2,AU749,AX749))</f>
        <v>0</v>
      </c>
      <c r="AJ749" s="84">
        <f>IF(Dane!$E$3=1,BA749,IF(Dane!$E$3=2,BE749,BH749))</f>
        <v>0</v>
      </c>
      <c r="AK749" s="84">
        <f>IF(Dane!$E$3=1,BB749,IF(Dane!$E$3=2,BF749,BI749))</f>
        <v>0</v>
      </c>
      <c r="AL749" s="84">
        <f>IF(Dane!$E$3=1,BL749,IF(Dane!$E$3=2,BP749,BS749))</f>
        <v>0</v>
      </c>
      <c r="AM749" s="84">
        <f>IF(Dane!$E$3=1,BM749,IF(Dane!$E$3=2,BQ749,BT749))</f>
        <v>0</v>
      </c>
      <c r="AN749" s="39">
        <f>IF(Dane!$C$9="",0,IFERROR(J749/R749,0))</f>
        <v>0</v>
      </c>
      <c r="AO749" s="39">
        <f>IF(Dane!$C$9="",0,IFERROR(ROUND(J749-ROUND(J749*0.0976,2)-ROUND(J749*0.015,2)-ROUND(J749*0.0245,2),2)/R749,0))</f>
        <v>0</v>
      </c>
      <c r="AP749" s="39">
        <f t="shared" si="174"/>
        <v>0</v>
      </c>
      <c r="AQ749" s="39">
        <f t="shared" si="175"/>
        <v>0</v>
      </c>
      <c r="AR749" s="39">
        <f t="shared" si="171"/>
        <v>0</v>
      </c>
      <c r="AS749" s="39">
        <f>IF(Dane!$C$9="",0,IFERROR(AR749/R749,0))</f>
        <v>0</v>
      </c>
      <c r="AT749" s="39">
        <f t="shared" si="176"/>
        <v>0</v>
      </c>
      <c r="AU749" s="39">
        <v>0</v>
      </c>
      <c r="AV749" s="39">
        <f t="shared" si="177"/>
        <v>0</v>
      </c>
      <c r="AW749" s="39">
        <f>IF(Dane!$C$9="",0,IF(ROUND((N749+O749)*AV749,2)&gt;$AN$1,$AN$1,ROUND((N749+O749)*AV749,2)))</f>
        <v>0</v>
      </c>
      <c r="AX749" s="39">
        <v>0</v>
      </c>
      <c r="AY749" s="39">
        <f>IF(Dane!$C$9=2,IFERROR(J749/W749,0),IF(Dane!$C$9=3,IFERROR(J749/W749,0),0))</f>
        <v>0</v>
      </c>
      <c r="AZ749" s="39">
        <f>IF(Dane!$C$9=2,IFERROR(ROUND(J749-ROUND(J749*0.0976,2)-ROUND(J749*0.015,2)-ROUND(J749*0.0245,2),2)/W749,0),IF(Dane!$C$9=3,IFERROR(ROUND(J749-ROUND(J749*0.0976,2)-ROUND(J749*0.015,2)-ROUND(J749*0.0245,2),2)/W749,0),0))</f>
        <v>0</v>
      </c>
      <c r="BA749" s="39">
        <f t="shared" si="178"/>
        <v>0</v>
      </c>
      <c r="BB749" s="39">
        <f t="shared" si="179"/>
        <v>0</v>
      </c>
      <c r="BC749" s="39">
        <f t="shared" si="172"/>
        <v>0</v>
      </c>
      <c r="BD749" s="39">
        <f>IF(Dane!$C$9=2,IFERROR(BC749/W749,0),IF(Dane!$C$9=3,IFERROR(BC749/W749,0),0))</f>
        <v>0</v>
      </c>
      <c r="BE749" s="39">
        <f t="shared" si="180"/>
        <v>0</v>
      </c>
      <c r="BF749" s="39">
        <v>0</v>
      </c>
      <c r="BG749" s="39">
        <f t="shared" si="181"/>
        <v>0</v>
      </c>
      <c r="BH749" s="39">
        <f>IF(Dane!$C$9=2,IF(ROUND((S749+T749)*BG749,2)&gt;$AN$1,$AN$1,ROUND((S749+T749)*BG749,2)),IF(Dane!$C$9=3,IF(ROUND((S749+T749)*BG749,2)&gt;$AN$1,$AN$1,ROUND((S749+T749)*BG749,2)),0))</f>
        <v>0</v>
      </c>
      <c r="BI749" s="39">
        <v>0</v>
      </c>
      <c r="BJ749" s="39">
        <f>IF(Dane!$C$9=3,IFERROR(J749/AB749,0),0)</f>
        <v>0</v>
      </c>
      <c r="BK749" s="39">
        <f>IF(Dane!$C$9=3,IFERROR(ROUND(J749-ROUND(J749*0.0976,2)-ROUND(J749*0.015,2)-ROUND(J749*0.0245,2),2)/AB749,0),0)</f>
        <v>0</v>
      </c>
      <c r="BL749" s="39">
        <f t="shared" si="182"/>
        <v>0</v>
      </c>
      <c r="BM749" s="39">
        <f t="shared" si="183"/>
        <v>0</v>
      </c>
      <c r="BN749" s="39">
        <f t="shared" si="173"/>
        <v>0</v>
      </c>
      <c r="BO749" s="39">
        <f>IF(Dane!$C$9=3,IFERROR(BN749/AB749,0),0)</f>
        <v>0</v>
      </c>
      <c r="BP749" s="39">
        <f t="shared" si="184"/>
        <v>0</v>
      </c>
      <c r="BQ749" s="39">
        <v>0</v>
      </c>
      <c r="BR749" s="39">
        <f t="shared" si="185"/>
        <v>0</v>
      </c>
      <c r="BS749" s="39">
        <f>IF(Dane!$C$9=3,IF(ROUND((X749+Y749)*BR749,2)&gt;$AN$1,$AN$1,ROUND((X749+Y749)*BR749,2)),0)</f>
        <v>0</v>
      </c>
      <c r="BT749" s="39">
        <v>0</v>
      </c>
    </row>
    <row r="750" spans="1:72">
      <c r="A750" s="87">
        <v>741</v>
      </c>
      <c r="B750" s="1"/>
      <c r="C750" s="1"/>
      <c r="D750" s="2"/>
      <c r="E750" s="3"/>
      <c r="F750" s="4"/>
      <c r="G750" s="5"/>
      <c r="H750" s="5"/>
      <c r="I750" s="6"/>
      <c r="J750" s="5"/>
      <c r="K750" s="5"/>
      <c r="L750" s="5"/>
      <c r="M750" s="55"/>
      <c r="N750" s="8"/>
      <c r="O750" s="105"/>
      <c r="P750" s="5"/>
      <c r="Q750" s="5"/>
      <c r="R750" s="105">
        <f>Dane!$C$10</f>
        <v>0</v>
      </c>
      <c r="S750" s="8"/>
      <c r="T750" s="105"/>
      <c r="U750" s="5"/>
      <c r="V750" s="5"/>
      <c r="W750" s="107">
        <f>Dane!$C$11</f>
        <v>0</v>
      </c>
      <c r="X750" s="8"/>
      <c r="Y750" s="105"/>
      <c r="Z750" s="5"/>
      <c r="AA750" s="5"/>
      <c r="AB750" s="110">
        <f>Dane!$C$12</f>
        <v>0</v>
      </c>
      <c r="AC750" s="108">
        <f>IF(Dane!$E$3=1,AP750+BA750+BL750,IF(Dane!$E$3=2,AT750+BE750+BP750,AW750+BH750+BS750))</f>
        <v>0</v>
      </c>
      <c r="AD750" s="14">
        <f>IF(Dane!$E$3=1,AQ750+BB750+BM750,IF(Dane!$E$3=2,AU750+BF750+BQ750,AX750+BI750+BT750))</f>
        <v>0</v>
      </c>
      <c r="AE750" s="14">
        <f>IF((J750*Dane!$C$9)-AC750&lt;0,0,(J750*Dane!$C$9)-AC750)</f>
        <v>0</v>
      </c>
      <c r="AF750" s="61">
        <f>IF((K750*Dane!$C$9)-AD750&lt;0,0,(K750*Dane!$C$9)-AD750)</f>
        <v>0</v>
      </c>
      <c r="AG750" s="93"/>
      <c r="AH750" s="84">
        <f>IF(Dane!$E$3=1,AP750,IF(Dane!$E$3=2,AT750,AW750))</f>
        <v>0</v>
      </c>
      <c r="AI750" s="84">
        <f>IF(Dane!$E$3=1,AQ750,IF(Dane!$E$3=2,AU750,AX750))</f>
        <v>0</v>
      </c>
      <c r="AJ750" s="84">
        <f>IF(Dane!$E$3=1,BA750,IF(Dane!$E$3=2,BE750,BH750))</f>
        <v>0</v>
      </c>
      <c r="AK750" s="84">
        <f>IF(Dane!$E$3=1,BB750,IF(Dane!$E$3=2,BF750,BI750))</f>
        <v>0</v>
      </c>
      <c r="AL750" s="84">
        <f>IF(Dane!$E$3=1,BL750,IF(Dane!$E$3=2,BP750,BS750))</f>
        <v>0</v>
      </c>
      <c r="AM750" s="84">
        <f>IF(Dane!$E$3=1,BM750,IF(Dane!$E$3=2,BQ750,BT750))</f>
        <v>0</v>
      </c>
      <c r="AN750" s="39">
        <f>IF(Dane!$C$9="",0,IFERROR(J750/R750,0))</f>
        <v>0</v>
      </c>
      <c r="AO750" s="39">
        <f>IF(Dane!$C$9="",0,IFERROR(ROUND(J750-ROUND(J750*0.0976,2)-ROUND(J750*0.015,2)-ROUND(J750*0.0245,2),2)/R750,0))</f>
        <v>0</v>
      </c>
      <c r="AP750" s="39">
        <f t="shared" si="174"/>
        <v>0</v>
      </c>
      <c r="AQ750" s="39">
        <f t="shared" si="175"/>
        <v>0</v>
      </c>
      <c r="AR750" s="39">
        <f t="shared" si="171"/>
        <v>0</v>
      </c>
      <c r="AS750" s="39">
        <f>IF(Dane!$C$9="",0,IFERROR(AR750/R750,0))</f>
        <v>0</v>
      </c>
      <c r="AT750" s="39">
        <f t="shared" si="176"/>
        <v>0</v>
      </c>
      <c r="AU750" s="39">
        <v>0</v>
      </c>
      <c r="AV750" s="39">
        <f t="shared" si="177"/>
        <v>0</v>
      </c>
      <c r="AW750" s="39">
        <f>IF(Dane!$C$9="",0,IF(ROUND((N750+O750)*AV750,2)&gt;$AN$1,$AN$1,ROUND((N750+O750)*AV750,2)))</f>
        <v>0</v>
      </c>
      <c r="AX750" s="39">
        <v>0</v>
      </c>
      <c r="AY750" s="39">
        <f>IF(Dane!$C$9=2,IFERROR(J750/W750,0),IF(Dane!$C$9=3,IFERROR(J750/W750,0),0))</f>
        <v>0</v>
      </c>
      <c r="AZ750" s="39">
        <f>IF(Dane!$C$9=2,IFERROR(ROUND(J750-ROUND(J750*0.0976,2)-ROUND(J750*0.015,2)-ROUND(J750*0.0245,2),2)/W750,0),IF(Dane!$C$9=3,IFERROR(ROUND(J750-ROUND(J750*0.0976,2)-ROUND(J750*0.015,2)-ROUND(J750*0.0245,2),2)/W750,0),0))</f>
        <v>0</v>
      </c>
      <c r="BA750" s="39">
        <f t="shared" si="178"/>
        <v>0</v>
      </c>
      <c r="BB750" s="39">
        <f t="shared" si="179"/>
        <v>0</v>
      </c>
      <c r="BC750" s="39">
        <f t="shared" si="172"/>
        <v>0</v>
      </c>
      <c r="BD750" s="39">
        <f>IF(Dane!$C$9=2,IFERROR(BC750/W750,0),IF(Dane!$C$9=3,IFERROR(BC750/W750,0),0))</f>
        <v>0</v>
      </c>
      <c r="BE750" s="39">
        <f t="shared" si="180"/>
        <v>0</v>
      </c>
      <c r="BF750" s="39">
        <v>0</v>
      </c>
      <c r="BG750" s="39">
        <f t="shared" si="181"/>
        <v>0</v>
      </c>
      <c r="BH750" s="39">
        <f>IF(Dane!$C$9=2,IF(ROUND((S750+T750)*BG750,2)&gt;$AN$1,$AN$1,ROUND((S750+T750)*BG750,2)),IF(Dane!$C$9=3,IF(ROUND((S750+T750)*BG750,2)&gt;$AN$1,$AN$1,ROUND((S750+T750)*BG750,2)),0))</f>
        <v>0</v>
      </c>
      <c r="BI750" s="39">
        <v>0</v>
      </c>
      <c r="BJ750" s="39">
        <f>IF(Dane!$C$9=3,IFERROR(J750/AB750,0),0)</f>
        <v>0</v>
      </c>
      <c r="BK750" s="39">
        <f>IF(Dane!$C$9=3,IFERROR(ROUND(J750-ROUND(J750*0.0976,2)-ROUND(J750*0.015,2)-ROUND(J750*0.0245,2),2)/AB750,0),0)</f>
        <v>0</v>
      </c>
      <c r="BL750" s="39">
        <f t="shared" si="182"/>
        <v>0</v>
      </c>
      <c r="BM750" s="39">
        <f t="shared" si="183"/>
        <v>0</v>
      </c>
      <c r="BN750" s="39">
        <f t="shared" si="173"/>
        <v>0</v>
      </c>
      <c r="BO750" s="39">
        <f>IF(Dane!$C$9=3,IFERROR(BN750/AB750,0),0)</f>
        <v>0</v>
      </c>
      <c r="BP750" s="39">
        <f t="shared" si="184"/>
        <v>0</v>
      </c>
      <c r="BQ750" s="39">
        <v>0</v>
      </c>
      <c r="BR750" s="39">
        <f t="shared" si="185"/>
        <v>0</v>
      </c>
      <c r="BS750" s="39">
        <f>IF(Dane!$C$9=3,IF(ROUND((X750+Y750)*BR750,2)&gt;$AN$1,$AN$1,ROUND((X750+Y750)*BR750,2)),0)</f>
        <v>0</v>
      </c>
      <c r="BT750" s="39">
        <v>0</v>
      </c>
    </row>
    <row r="751" spans="1:72">
      <c r="A751" s="87">
        <v>742</v>
      </c>
      <c r="B751" s="1"/>
      <c r="C751" s="1"/>
      <c r="D751" s="2"/>
      <c r="E751" s="3"/>
      <c r="F751" s="4"/>
      <c r="G751" s="5"/>
      <c r="H751" s="5"/>
      <c r="I751" s="6"/>
      <c r="J751" s="5"/>
      <c r="K751" s="5"/>
      <c r="L751" s="5"/>
      <c r="M751" s="55"/>
      <c r="N751" s="8"/>
      <c r="O751" s="105"/>
      <c r="P751" s="5"/>
      <c r="Q751" s="5"/>
      <c r="R751" s="105">
        <f>Dane!$C$10</f>
        <v>0</v>
      </c>
      <c r="S751" s="8"/>
      <c r="T751" s="105"/>
      <c r="U751" s="5"/>
      <c r="V751" s="5"/>
      <c r="W751" s="107">
        <f>Dane!$C$11</f>
        <v>0</v>
      </c>
      <c r="X751" s="8"/>
      <c r="Y751" s="105"/>
      <c r="Z751" s="5"/>
      <c r="AA751" s="5"/>
      <c r="AB751" s="110">
        <f>Dane!$C$12</f>
        <v>0</v>
      </c>
      <c r="AC751" s="108">
        <f>IF(Dane!$E$3=1,AP751+BA751+BL751,IF(Dane!$E$3=2,AT751+BE751+BP751,AW751+BH751+BS751))</f>
        <v>0</v>
      </c>
      <c r="AD751" s="14">
        <f>IF(Dane!$E$3=1,AQ751+BB751+BM751,IF(Dane!$E$3=2,AU751+BF751+BQ751,AX751+BI751+BT751))</f>
        <v>0</v>
      </c>
      <c r="AE751" s="14">
        <f>IF((J751*Dane!$C$9)-AC751&lt;0,0,(J751*Dane!$C$9)-AC751)</f>
        <v>0</v>
      </c>
      <c r="AF751" s="61">
        <f>IF((K751*Dane!$C$9)-AD751&lt;0,0,(K751*Dane!$C$9)-AD751)</f>
        <v>0</v>
      </c>
      <c r="AG751" s="93"/>
      <c r="AH751" s="84">
        <f>IF(Dane!$E$3=1,AP751,IF(Dane!$E$3=2,AT751,AW751))</f>
        <v>0</v>
      </c>
      <c r="AI751" s="84">
        <f>IF(Dane!$E$3=1,AQ751,IF(Dane!$E$3=2,AU751,AX751))</f>
        <v>0</v>
      </c>
      <c r="AJ751" s="84">
        <f>IF(Dane!$E$3=1,BA751,IF(Dane!$E$3=2,BE751,BH751))</f>
        <v>0</v>
      </c>
      <c r="AK751" s="84">
        <f>IF(Dane!$E$3=1,BB751,IF(Dane!$E$3=2,BF751,BI751))</f>
        <v>0</v>
      </c>
      <c r="AL751" s="84">
        <f>IF(Dane!$E$3=1,BL751,IF(Dane!$E$3=2,BP751,BS751))</f>
        <v>0</v>
      </c>
      <c r="AM751" s="84">
        <f>IF(Dane!$E$3=1,BM751,IF(Dane!$E$3=2,BQ751,BT751))</f>
        <v>0</v>
      </c>
      <c r="AN751" s="39">
        <f>IF(Dane!$C$9="",0,IFERROR(J751/R751,0))</f>
        <v>0</v>
      </c>
      <c r="AO751" s="39">
        <f>IF(Dane!$C$9="",0,IFERROR(ROUND(J751-ROUND(J751*0.0976,2)-ROUND(J751*0.015,2)-ROUND(J751*0.0245,2),2)/R751,0))</f>
        <v>0</v>
      </c>
      <c r="AP751" s="39">
        <f t="shared" si="174"/>
        <v>0</v>
      </c>
      <c r="AQ751" s="39">
        <f t="shared" si="175"/>
        <v>0</v>
      </c>
      <c r="AR751" s="39">
        <f t="shared" si="171"/>
        <v>0</v>
      </c>
      <c r="AS751" s="39">
        <f>IF(Dane!$C$9="",0,IFERROR(AR751/R751,0))</f>
        <v>0</v>
      </c>
      <c r="AT751" s="39">
        <f t="shared" si="176"/>
        <v>0</v>
      </c>
      <c r="AU751" s="39">
        <v>0</v>
      </c>
      <c r="AV751" s="39">
        <f t="shared" si="177"/>
        <v>0</v>
      </c>
      <c r="AW751" s="39">
        <f>IF(Dane!$C$9="",0,IF(ROUND((N751+O751)*AV751,2)&gt;$AN$1,$AN$1,ROUND((N751+O751)*AV751,2)))</f>
        <v>0</v>
      </c>
      <c r="AX751" s="39">
        <v>0</v>
      </c>
      <c r="AY751" s="39">
        <f>IF(Dane!$C$9=2,IFERROR(J751/W751,0),IF(Dane!$C$9=3,IFERROR(J751/W751,0),0))</f>
        <v>0</v>
      </c>
      <c r="AZ751" s="39">
        <f>IF(Dane!$C$9=2,IFERROR(ROUND(J751-ROUND(J751*0.0976,2)-ROUND(J751*0.015,2)-ROUND(J751*0.0245,2),2)/W751,0),IF(Dane!$C$9=3,IFERROR(ROUND(J751-ROUND(J751*0.0976,2)-ROUND(J751*0.015,2)-ROUND(J751*0.0245,2),2)/W751,0),0))</f>
        <v>0</v>
      </c>
      <c r="BA751" s="39">
        <f t="shared" si="178"/>
        <v>0</v>
      </c>
      <c r="BB751" s="39">
        <f t="shared" si="179"/>
        <v>0</v>
      </c>
      <c r="BC751" s="39">
        <f t="shared" si="172"/>
        <v>0</v>
      </c>
      <c r="BD751" s="39">
        <f>IF(Dane!$C$9=2,IFERROR(BC751/W751,0),IF(Dane!$C$9=3,IFERROR(BC751/W751,0),0))</f>
        <v>0</v>
      </c>
      <c r="BE751" s="39">
        <f t="shared" si="180"/>
        <v>0</v>
      </c>
      <c r="BF751" s="39">
        <v>0</v>
      </c>
      <c r="BG751" s="39">
        <f t="shared" si="181"/>
        <v>0</v>
      </c>
      <c r="BH751" s="39">
        <f>IF(Dane!$C$9=2,IF(ROUND((S751+T751)*BG751,2)&gt;$AN$1,$AN$1,ROUND((S751+T751)*BG751,2)),IF(Dane!$C$9=3,IF(ROUND((S751+T751)*BG751,2)&gt;$AN$1,$AN$1,ROUND((S751+T751)*BG751,2)),0))</f>
        <v>0</v>
      </c>
      <c r="BI751" s="39">
        <v>0</v>
      </c>
      <c r="BJ751" s="39">
        <f>IF(Dane!$C$9=3,IFERROR(J751/AB751,0),0)</f>
        <v>0</v>
      </c>
      <c r="BK751" s="39">
        <f>IF(Dane!$C$9=3,IFERROR(ROUND(J751-ROUND(J751*0.0976,2)-ROUND(J751*0.015,2)-ROUND(J751*0.0245,2),2)/AB751,0),0)</f>
        <v>0</v>
      </c>
      <c r="BL751" s="39">
        <f t="shared" si="182"/>
        <v>0</v>
      </c>
      <c r="BM751" s="39">
        <f t="shared" si="183"/>
        <v>0</v>
      </c>
      <c r="BN751" s="39">
        <f t="shared" si="173"/>
        <v>0</v>
      </c>
      <c r="BO751" s="39">
        <f>IF(Dane!$C$9=3,IFERROR(BN751/AB751,0),0)</f>
        <v>0</v>
      </c>
      <c r="BP751" s="39">
        <f t="shared" si="184"/>
        <v>0</v>
      </c>
      <c r="BQ751" s="39">
        <v>0</v>
      </c>
      <c r="BR751" s="39">
        <f t="shared" si="185"/>
        <v>0</v>
      </c>
      <c r="BS751" s="39">
        <f>IF(Dane!$C$9=3,IF(ROUND((X751+Y751)*BR751,2)&gt;$AN$1,$AN$1,ROUND((X751+Y751)*BR751,2)),0)</f>
        <v>0</v>
      </c>
      <c r="BT751" s="39">
        <v>0</v>
      </c>
    </row>
    <row r="752" spans="1:72">
      <c r="A752" s="87">
        <v>743</v>
      </c>
      <c r="B752" s="1"/>
      <c r="C752" s="1"/>
      <c r="D752" s="2"/>
      <c r="E752" s="3"/>
      <c r="F752" s="4"/>
      <c r="G752" s="5"/>
      <c r="H752" s="5"/>
      <c r="I752" s="6"/>
      <c r="J752" s="5"/>
      <c r="K752" s="5"/>
      <c r="L752" s="5"/>
      <c r="M752" s="55"/>
      <c r="N752" s="8"/>
      <c r="O752" s="105"/>
      <c r="P752" s="5"/>
      <c r="Q752" s="5"/>
      <c r="R752" s="105">
        <f>Dane!$C$10</f>
        <v>0</v>
      </c>
      <c r="S752" s="8"/>
      <c r="T752" s="105"/>
      <c r="U752" s="5"/>
      <c r="V752" s="5"/>
      <c r="W752" s="107">
        <f>Dane!$C$11</f>
        <v>0</v>
      </c>
      <c r="X752" s="8"/>
      <c r="Y752" s="105"/>
      <c r="Z752" s="5"/>
      <c r="AA752" s="5"/>
      <c r="AB752" s="110">
        <f>Dane!$C$12</f>
        <v>0</v>
      </c>
      <c r="AC752" s="108">
        <f>IF(Dane!$E$3=1,AP752+BA752+BL752,IF(Dane!$E$3=2,AT752+BE752+BP752,AW752+BH752+BS752))</f>
        <v>0</v>
      </c>
      <c r="AD752" s="14">
        <f>IF(Dane!$E$3=1,AQ752+BB752+BM752,IF(Dane!$E$3=2,AU752+BF752+BQ752,AX752+BI752+BT752))</f>
        <v>0</v>
      </c>
      <c r="AE752" s="14">
        <f>IF((J752*Dane!$C$9)-AC752&lt;0,0,(J752*Dane!$C$9)-AC752)</f>
        <v>0</v>
      </c>
      <c r="AF752" s="61">
        <f>IF((K752*Dane!$C$9)-AD752&lt;0,0,(K752*Dane!$C$9)-AD752)</f>
        <v>0</v>
      </c>
      <c r="AG752" s="93"/>
      <c r="AH752" s="84">
        <f>IF(Dane!$E$3=1,AP752,IF(Dane!$E$3=2,AT752,AW752))</f>
        <v>0</v>
      </c>
      <c r="AI752" s="84">
        <f>IF(Dane!$E$3=1,AQ752,IF(Dane!$E$3=2,AU752,AX752))</f>
        <v>0</v>
      </c>
      <c r="AJ752" s="84">
        <f>IF(Dane!$E$3=1,BA752,IF(Dane!$E$3=2,BE752,BH752))</f>
        <v>0</v>
      </c>
      <c r="AK752" s="84">
        <f>IF(Dane!$E$3=1,BB752,IF(Dane!$E$3=2,BF752,BI752))</f>
        <v>0</v>
      </c>
      <c r="AL752" s="84">
        <f>IF(Dane!$E$3=1,BL752,IF(Dane!$E$3=2,BP752,BS752))</f>
        <v>0</v>
      </c>
      <c r="AM752" s="84">
        <f>IF(Dane!$E$3=1,BM752,IF(Dane!$E$3=2,BQ752,BT752))</f>
        <v>0</v>
      </c>
      <c r="AN752" s="39">
        <f>IF(Dane!$C$9="",0,IFERROR(J752/R752,0))</f>
        <v>0</v>
      </c>
      <c r="AO752" s="39">
        <f>IF(Dane!$C$9="",0,IFERROR(ROUND(J752-ROUND(J752*0.0976,2)-ROUND(J752*0.015,2)-ROUND(J752*0.0245,2),2)/R752,0))</f>
        <v>0</v>
      </c>
      <c r="AP752" s="39">
        <f t="shared" si="174"/>
        <v>0</v>
      </c>
      <c r="AQ752" s="39">
        <f t="shared" si="175"/>
        <v>0</v>
      </c>
      <c r="AR752" s="39">
        <f t="shared" si="171"/>
        <v>0</v>
      </c>
      <c r="AS752" s="39">
        <f>IF(Dane!$C$9="",0,IFERROR(AR752/R752,0))</f>
        <v>0</v>
      </c>
      <c r="AT752" s="39">
        <f t="shared" si="176"/>
        <v>0</v>
      </c>
      <c r="AU752" s="39">
        <v>0</v>
      </c>
      <c r="AV752" s="39">
        <f t="shared" si="177"/>
        <v>0</v>
      </c>
      <c r="AW752" s="39">
        <f>IF(Dane!$C$9="",0,IF(ROUND((N752+O752)*AV752,2)&gt;$AN$1,$AN$1,ROUND((N752+O752)*AV752,2)))</f>
        <v>0</v>
      </c>
      <c r="AX752" s="39">
        <v>0</v>
      </c>
      <c r="AY752" s="39">
        <f>IF(Dane!$C$9=2,IFERROR(J752/W752,0),IF(Dane!$C$9=3,IFERROR(J752/W752,0),0))</f>
        <v>0</v>
      </c>
      <c r="AZ752" s="39">
        <f>IF(Dane!$C$9=2,IFERROR(ROUND(J752-ROUND(J752*0.0976,2)-ROUND(J752*0.015,2)-ROUND(J752*0.0245,2),2)/W752,0),IF(Dane!$C$9=3,IFERROR(ROUND(J752-ROUND(J752*0.0976,2)-ROUND(J752*0.015,2)-ROUND(J752*0.0245,2),2)/W752,0),0))</f>
        <v>0</v>
      </c>
      <c r="BA752" s="39">
        <f t="shared" si="178"/>
        <v>0</v>
      </c>
      <c r="BB752" s="39">
        <f t="shared" si="179"/>
        <v>0</v>
      </c>
      <c r="BC752" s="39">
        <f t="shared" si="172"/>
        <v>0</v>
      </c>
      <c r="BD752" s="39">
        <f>IF(Dane!$C$9=2,IFERROR(BC752/W752,0),IF(Dane!$C$9=3,IFERROR(BC752/W752,0),0))</f>
        <v>0</v>
      </c>
      <c r="BE752" s="39">
        <f t="shared" si="180"/>
        <v>0</v>
      </c>
      <c r="BF752" s="39">
        <v>0</v>
      </c>
      <c r="BG752" s="39">
        <f t="shared" si="181"/>
        <v>0</v>
      </c>
      <c r="BH752" s="39">
        <f>IF(Dane!$C$9=2,IF(ROUND((S752+T752)*BG752,2)&gt;$AN$1,$AN$1,ROUND((S752+T752)*BG752,2)),IF(Dane!$C$9=3,IF(ROUND((S752+T752)*BG752,2)&gt;$AN$1,$AN$1,ROUND((S752+T752)*BG752,2)),0))</f>
        <v>0</v>
      </c>
      <c r="BI752" s="39">
        <v>0</v>
      </c>
      <c r="BJ752" s="39">
        <f>IF(Dane!$C$9=3,IFERROR(J752/AB752,0),0)</f>
        <v>0</v>
      </c>
      <c r="BK752" s="39">
        <f>IF(Dane!$C$9=3,IFERROR(ROUND(J752-ROUND(J752*0.0976,2)-ROUND(J752*0.015,2)-ROUND(J752*0.0245,2),2)/AB752,0),0)</f>
        <v>0</v>
      </c>
      <c r="BL752" s="39">
        <f t="shared" si="182"/>
        <v>0</v>
      </c>
      <c r="BM752" s="39">
        <f t="shared" si="183"/>
        <v>0</v>
      </c>
      <c r="BN752" s="39">
        <f t="shared" si="173"/>
        <v>0</v>
      </c>
      <c r="BO752" s="39">
        <f>IF(Dane!$C$9=3,IFERROR(BN752/AB752,0),0)</f>
        <v>0</v>
      </c>
      <c r="BP752" s="39">
        <f t="shared" si="184"/>
        <v>0</v>
      </c>
      <c r="BQ752" s="39">
        <v>0</v>
      </c>
      <c r="BR752" s="39">
        <f t="shared" si="185"/>
        <v>0</v>
      </c>
      <c r="BS752" s="39">
        <f>IF(Dane!$C$9=3,IF(ROUND((X752+Y752)*BR752,2)&gt;$AN$1,$AN$1,ROUND((X752+Y752)*BR752,2)),0)</f>
        <v>0</v>
      </c>
      <c r="BT752" s="39">
        <v>0</v>
      </c>
    </row>
    <row r="753" spans="1:72">
      <c r="A753" s="87">
        <v>744</v>
      </c>
      <c r="B753" s="1"/>
      <c r="C753" s="1"/>
      <c r="D753" s="2"/>
      <c r="E753" s="3"/>
      <c r="F753" s="4"/>
      <c r="G753" s="5"/>
      <c r="H753" s="5"/>
      <c r="I753" s="6"/>
      <c r="J753" s="5"/>
      <c r="K753" s="5"/>
      <c r="L753" s="5"/>
      <c r="M753" s="55"/>
      <c r="N753" s="8"/>
      <c r="O753" s="105"/>
      <c r="P753" s="5"/>
      <c r="Q753" s="5"/>
      <c r="R753" s="105">
        <f>Dane!$C$10</f>
        <v>0</v>
      </c>
      <c r="S753" s="8"/>
      <c r="T753" s="105"/>
      <c r="U753" s="5"/>
      <c r="V753" s="5"/>
      <c r="W753" s="107">
        <f>Dane!$C$11</f>
        <v>0</v>
      </c>
      <c r="X753" s="8"/>
      <c r="Y753" s="105"/>
      <c r="Z753" s="5"/>
      <c r="AA753" s="5"/>
      <c r="AB753" s="110">
        <f>Dane!$C$12</f>
        <v>0</v>
      </c>
      <c r="AC753" s="108">
        <f>IF(Dane!$E$3=1,AP753+BA753+BL753,IF(Dane!$E$3=2,AT753+BE753+BP753,AW753+BH753+BS753))</f>
        <v>0</v>
      </c>
      <c r="AD753" s="14">
        <f>IF(Dane!$E$3=1,AQ753+BB753+BM753,IF(Dane!$E$3=2,AU753+BF753+BQ753,AX753+BI753+BT753))</f>
        <v>0</v>
      </c>
      <c r="AE753" s="14">
        <f>IF((J753*Dane!$C$9)-AC753&lt;0,0,(J753*Dane!$C$9)-AC753)</f>
        <v>0</v>
      </c>
      <c r="AF753" s="61">
        <f>IF((K753*Dane!$C$9)-AD753&lt;0,0,(K753*Dane!$C$9)-AD753)</f>
        <v>0</v>
      </c>
      <c r="AG753" s="93"/>
      <c r="AH753" s="84">
        <f>IF(Dane!$E$3=1,AP753,IF(Dane!$E$3=2,AT753,AW753))</f>
        <v>0</v>
      </c>
      <c r="AI753" s="84">
        <f>IF(Dane!$E$3=1,AQ753,IF(Dane!$E$3=2,AU753,AX753))</f>
        <v>0</v>
      </c>
      <c r="AJ753" s="84">
        <f>IF(Dane!$E$3=1,BA753,IF(Dane!$E$3=2,BE753,BH753))</f>
        <v>0</v>
      </c>
      <c r="AK753" s="84">
        <f>IF(Dane!$E$3=1,BB753,IF(Dane!$E$3=2,BF753,BI753))</f>
        <v>0</v>
      </c>
      <c r="AL753" s="84">
        <f>IF(Dane!$E$3=1,BL753,IF(Dane!$E$3=2,BP753,BS753))</f>
        <v>0</v>
      </c>
      <c r="AM753" s="84">
        <f>IF(Dane!$E$3=1,BM753,IF(Dane!$E$3=2,BQ753,BT753))</f>
        <v>0</v>
      </c>
      <c r="AN753" s="39">
        <f>IF(Dane!$C$9="",0,IFERROR(J753/R753,0))</f>
        <v>0</v>
      </c>
      <c r="AO753" s="39">
        <f>IF(Dane!$C$9="",0,IFERROR(ROUND(J753-ROUND(J753*0.0976,2)-ROUND(J753*0.015,2)-ROUND(J753*0.0245,2),2)/R753,0))</f>
        <v>0</v>
      </c>
      <c r="AP753" s="39">
        <f t="shared" si="174"/>
        <v>0</v>
      </c>
      <c r="AQ753" s="39">
        <f t="shared" si="175"/>
        <v>0</v>
      </c>
      <c r="AR753" s="39">
        <f t="shared" si="171"/>
        <v>0</v>
      </c>
      <c r="AS753" s="39">
        <f>IF(Dane!$C$9="",0,IFERROR(AR753/R753,0))</f>
        <v>0</v>
      </c>
      <c r="AT753" s="39">
        <f t="shared" si="176"/>
        <v>0</v>
      </c>
      <c r="AU753" s="39">
        <v>0</v>
      </c>
      <c r="AV753" s="39">
        <f t="shared" si="177"/>
        <v>0</v>
      </c>
      <c r="AW753" s="39">
        <f>IF(Dane!$C$9="",0,IF(ROUND((N753+O753)*AV753,2)&gt;$AN$1,$AN$1,ROUND((N753+O753)*AV753,2)))</f>
        <v>0</v>
      </c>
      <c r="AX753" s="39">
        <v>0</v>
      </c>
      <c r="AY753" s="39">
        <f>IF(Dane!$C$9=2,IFERROR(J753/W753,0),IF(Dane!$C$9=3,IFERROR(J753/W753,0),0))</f>
        <v>0</v>
      </c>
      <c r="AZ753" s="39">
        <f>IF(Dane!$C$9=2,IFERROR(ROUND(J753-ROUND(J753*0.0976,2)-ROUND(J753*0.015,2)-ROUND(J753*0.0245,2),2)/W753,0),IF(Dane!$C$9=3,IFERROR(ROUND(J753-ROUND(J753*0.0976,2)-ROUND(J753*0.015,2)-ROUND(J753*0.0245,2),2)/W753,0),0))</f>
        <v>0</v>
      </c>
      <c r="BA753" s="39">
        <f t="shared" si="178"/>
        <v>0</v>
      </c>
      <c r="BB753" s="39">
        <f t="shared" si="179"/>
        <v>0</v>
      </c>
      <c r="BC753" s="39">
        <f t="shared" si="172"/>
        <v>0</v>
      </c>
      <c r="BD753" s="39">
        <f>IF(Dane!$C$9=2,IFERROR(BC753/W753,0),IF(Dane!$C$9=3,IFERROR(BC753/W753,0),0))</f>
        <v>0</v>
      </c>
      <c r="BE753" s="39">
        <f t="shared" si="180"/>
        <v>0</v>
      </c>
      <c r="BF753" s="39">
        <v>0</v>
      </c>
      <c r="BG753" s="39">
        <f t="shared" si="181"/>
        <v>0</v>
      </c>
      <c r="BH753" s="39">
        <f>IF(Dane!$C$9=2,IF(ROUND((S753+T753)*BG753,2)&gt;$AN$1,$AN$1,ROUND((S753+T753)*BG753,2)),IF(Dane!$C$9=3,IF(ROUND((S753+T753)*BG753,2)&gt;$AN$1,$AN$1,ROUND((S753+T753)*BG753,2)),0))</f>
        <v>0</v>
      </c>
      <c r="BI753" s="39">
        <v>0</v>
      </c>
      <c r="BJ753" s="39">
        <f>IF(Dane!$C$9=3,IFERROR(J753/AB753,0),0)</f>
        <v>0</v>
      </c>
      <c r="BK753" s="39">
        <f>IF(Dane!$C$9=3,IFERROR(ROUND(J753-ROUND(J753*0.0976,2)-ROUND(J753*0.015,2)-ROUND(J753*0.0245,2),2)/AB753,0),0)</f>
        <v>0</v>
      </c>
      <c r="BL753" s="39">
        <f t="shared" si="182"/>
        <v>0</v>
      </c>
      <c r="BM753" s="39">
        <f t="shared" si="183"/>
        <v>0</v>
      </c>
      <c r="BN753" s="39">
        <f t="shared" si="173"/>
        <v>0</v>
      </c>
      <c r="BO753" s="39">
        <f>IF(Dane!$C$9=3,IFERROR(BN753/AB753,0),0)</f>
        <v>0</v>
      </c>
      <c r="BP753" s="39">
        <f t="shared" si="184"/>
        <v>0</v>
      </c>
      <c r="BQ753" s="39">
        <v>0</v>
      </c>
      <c r="BR753" s="39">
        <f t="shared" si="185"/>
        <v>0</v>
      </c>
      <c r="BS753" s="39">
        <f>IF(Dane!$C$9=3,IF(ROUND((X753+Y753)*BR753,2)&gt;$AN$1,$AN$1,ROUND((X753+Y753)*BR753,2)),0)</f>
        <v>0</v>
      </c>
      <c r="BT753" s="39">
        <v>0</v>
      </c>
    </row>
    <row r="754" spans="1:72">
      <c r="A754" s="87">
        <v>745</v>
      </c>
      <c r="B754" s="1"/>
      <c r="C754" s="1"/>
      <c r="D754" s="2"/>
      <c r="E754" s="3"/>
      <c r="F754" s="4"/>
      <c r="G754" s="5"/>
      <c r="H754" s="5"/>
      <c r="I754" s="6"/>
      <c r="J754" s="5"/>
      <c r="K754" s="5"/>
      <c r="L754" s="5"/>
      <c r="M754" s="55"/>
      <c r="N754" s="8"/>
      <c r="O754" s="105"/>
      <c r="P754" s="5"/>
      <c r="Q754" s="5"/>
      <c r="R754" s="105">
        <f>Dane!$C$10</f>
        <v>0</v>
      </c>
      <c r="S754" s="8"/>
      <c r="T754" s="105"/>
      <c r="U754" s="5"/>
      <c r="V754" s="5"/>
      <c r="W754" s="107">
        <f>Dane!$C$11</f>
        <v>0</v>
      </c>
      <c r="X754" s="8"/>
      <c r="Y754" s="105"/>
      <c r="Z754" s="5"/>
      <c r="AA754" s="5"/>
      <c r="AB754" s="110">
        <f>Dane!$C$12</f>
        <v>0</v>
      </c>
      <c r="AC754" s="108">
        <f>IF(Dane!$E$3=1,AP754+BA754+BL754,IF(Dane!$E$3=2,AT754+BE754+BP754,AW754+BH754+BS754))</f>
        <v>0</v>
      </c>
      <c r="AD754" s="14">
        <f>IF(Dane!$E$3=1,AQ754+BB754+BM754,IF(Dane!$E$3=2,AU754+BF754+BQ754,AX754+BI754+BT754))</f>
        <v>0</v>
      </c>
      <c r="AE754" s="14">
        <f>IF((J754*Dane!$C$9)-AC754&lt;0,0,(J754*Dane!$C$9)-AC754)</f>
        <v>0</v>
      </c>
      <c r="AF754" s="61">
        <f>IF((K754*Dane!$C$9)-AD754&lt;0,0,(K754*Dane!$C$9)-AD754)</f>
        <v>0</v>
      </c>
      <c r="AG754" s="93"/>
      <c r="AH754" s="84">
        <f>IF(Dane!$E$3=1,AP754,IF(Dane!$E$3=2,AT754,AW754))</f>
        <v>0</v>
      </c>
      <c r="AI754" s="84">
        <f>IF(Dane!$E$3=1,AQ754,IF(Dane!$E$3=2,AU754,AX754))</f>
        <v>0</v>
      </c>
      <c r="AJ754" s="84">
        <f>IF(Dane!$E$3=1,BA754,IF(Dane!$E$3=2,BE754,BH754))</f>
        <v>0</v>
      </c>
      <c r="AK754" s="84">
        <f>IF(Dane!$E$3=1,BB754,IF(Dane!$E$3=2,BF754,BI754))</f>
        <v>0</v>
      </c>
      <c r="AL754" s="84">
        <f>IF(Dane!$E$3=1,BL754,IF(Dane!$E$3=2,BP754,BS754))</f>
        <v>0</v>
      </c>
      <c r="AM754" s="84">
        <f>IF(Dane!$E$3=1,BM754,IF(Dane!$E$3=2,BQ754,BT754))</f>
        <v>0</v>
      </c>
      <c r="AN754" s="39">
        <f>IF(Dane!$C$9="",0,IFERROR(J754/R754,0))</f>
        <v>0</v>
      </c>
      <c r="AO754" s="39">
        <f>IF(Dane!$C$9="",0,IFERROR(ROUND(J754-ROUND(J754*0.0976,2)-ROUND(J754*0.015,2)-ROUND(J754*0.0245,2),2)/R754,0))</f>
        <v>0</v>
      </c>
      <c r="AP754" s="39">
        <f t="shared" si="174"/>
        <v>0</v>
      </c>
      <c r="AQ754" s="39">
        <f t="shared" si="175"/>
        <v>0</v>
      </c>
      <c r="AR754" s="39">
        <f t="shared" si="171"/>
        <v>0</v>
      </c>
      <c r="AS754" s="39">
        <f>IF(Dane!$C$9="",0,IFERROR(AR754/R754,0))</f>
        <v>0</v>
      </c>
      <c r="AT754" s="39">
        <f t="shared" si="176"/>
        <v>0</v>
      </c>
      <c r="AU754" s="39">
        <v>0</v>
      </c>
      <c r="AV754" s="39">
        <f t="shared" si="177"/>
        <v>0</v>
      </c>
      <c r="AW754" s="39">
        <f>IF(Dane!$C$9="",0,IF(ROUND((N754+O754)*AV754,2)&gt;$AN$1,$AN$1,ROUND((N754+O754)*AV754,2)))</f>
        <v>0</v>
      </c>
      <c r="AX754" s="39">
        <v>0</v>
      </c>
      <c r="AY754" s="39">
        <f>IF(Dane!$C$9=2,IFERROR(J754/W754,0),IF(Dane!$C$9=3,IFERROR(J754/W754,0),0))</f>
        <v>0</v>
      </c>
      <c r="AZ754" s="39">
        <f>IF(Dane!$C$9=2,IFERROR(ROUND(J754-ROUND(J754*0.0976,2)-ROUND(J754*0.015,2)-ROUND(J754*0.0245,2),2)/W754,0),IF(Dane!$C$9=3,IFERROR(ROUND(J754-ROUND(J754*0.0976,2)-ROUND(J754*0.015,2)-ROUND(J754*0.0245,2),2)/W754,0),0))</f>
        <v>0</v>
      </c>
      <c r="BA754" s="39">
        <f t="shared" si="178"/>
        <v>0</v>
      </c>
      <c r="BB754" s="39">
        <f t="shared" si="179"/>
        <v>0</v>
      </c>
      <c r="BC754" s="39">
        <f t="shared" si="172"/>
        <v>0</v>
      </c>
      <c r="BD754" s="39">
        <f>IF(Dane!$C$9=2,IFERROR(BC754/W754,0),IF(Dane!$C$9=3,IFERROR(BC754/W754,0),0))</f>
        <v>0</v>
      </c>
      <c r="BE754" s="39">
        <f t="shared" si="180"/>
        <v>0</v>
      </c>
      <c r="BF754" s="39">
        <v>0</v>
      </c>
      <c r="BG754" s="39">
        <f t="shared" si="181"/>
        <v>0</v>
      </c>
      <c r="BH754" s="39">
        <f>IF(Dane!$C$9=2,IF(ROUND((S754+T754)*BG754,2)&gt;$AN$1,$AN$1,ROUND((S754+T754)*BG754,2)),IF(Dane!$C$9=3,IF(ROUND((S754+T754)*BG754,2)&gt;$AN$1,$AN$1,ROUND((S754+T754)*BG754,2)),0))</f>
        <v>0</v>
      </c>
      <c r="BI754" s="39">
        <v>0</v>
      </c>
      <c r="BJ754" s="39">
        <f>IF(Dane!$C$9=3,IFERROR(J754/AB754,0),0)</f>
        <v>0</v>
      </c>
      <c r="BK754" s="39">
        <f>IF(Dane!$C$9=3,IFERROR(ROUND(J754-ROUND(J754*0.0976,2)-ROUND(J754*0.015,2)-ROUND(J754*0.0245,2),2)/AB754,0),0)</f>
        <v>0</v>
      </c>
      <c r="BL754" s="39">
        <f t="shared" si="182"/>
        <v>0</v>
      </c>
      <c r="BM754" s="39">
        <f t="shared" si="183"/>
        <v>0</v>
      </c>
      <c r="BN754" s="39">
        <f t="shared" si="173"/>
        <v>0</v>
      </c>
      <c r="BO754" s="39">
        <f>IF(Dane!$C$9=3,IFERROR(BN754/AB754,0),0)</f>
        <v>0</v>
      </c>
      <c r="BP754" s="39">
        <f t="shared" si="184"/>
        <v>0</v>
      </c>
      <c r="BQ754" s="39">
        <v>0</v>
      </c>
      <c r="BR754" s="39">
        <f t="shared" si="185"/>
        <v>0</v>
      </c>
      <c r="BS754" s="39">
        <f>IF(Dane!$C$9=3,IF(ROUND((X754+Y754)*BR754,2)&gt;$AN$1,$AN$1,ROUND((X754+Y754)*BR754,2)),0)</f>
        <v>0</v>
      </c>
      <c r="BT754" s="39">
        <v>0</v>
      </c>
    </row>
    <row r="755" spans="1:72">
      <c r="A755" s="87">
        <v>746</v>
      </c>
      <c r="B755" s="1"/>
      <c r="C755" s="1"/>
      <c r="D755" s="2"/>
      <c r="E755" s="3"/>
      <c r="F755" s="4"/>
      <c r="G755" s="5"/>
      <c r="H755" s="5"/>
      <c r="I755" s="6"/>
      <c r="J755" s="5"/>
      <c r="K755" s="5"/>
      <c r="L755" s="5"/>
      <c r="M755" s="55"/>
      <c r="N755" s="8"/>
      <c r="O755" s="105"/>
      <c r="P755" s="5"/>
      <c r="Q755" s="5"/>
      <c r="R755" s="105">
        <f>Dane!$C$10</f>
        <v>0</v>
      </c>
      <c r="S755" s="8"/>
      <c r="T755" s="105"/>
      <c r="U755" s="5"/>
      <c r="V755" s="5"/>
      <c r="W755" s="107">
        <f>Dane!$C$11</f>
        <v>0</v>
      </c>
      <c r="X755" s="8"/>
      <c r="Y755" s="105"/>
      <c r="Z755" s="5"/>
      <c r="AA755" s="5"/>
      <c r="AB755" s="110">
        <f>Dane!$C$12</f>
        <v>0</v>
      </c>
      <c r="AC755" s="108">
        <f>IF(Dane!$E$3=1,AP755+BA755+BL755,IF(Dane!$E$3=2,AT755+BE755+BP755,AW755+BH755+BS755))</f>
        <v>0</v>
      </c>
      <c r="AD755" s="14">
        <f>IF(Dane!$E$3=1,AQ755+BB755+BM755,IF(Dane!$E$3=2,AU755+BF755+BQ755,AX755+BI755+BT755))</f>
        <v>0</v>
      </c>
      <c r="AE755" s="14">
        <f>IF((J755*Dane!$C$9)-AC755&lt;0,0,(J755*Dane!$C$9)-AC755)</f>
        <v>0</v>
      </c>
      <c r="AF755" s="61">
        <f>IF((K755*Dane!$C$9)-AD755&lt;0,0,(K755*Dane!$C$9)-AD755)</f>
        <v>0</v>
      </c>
      <c r="AG755" s="93"/>
      <c r="AH755" s="84">
        <f>IF(Dane!$E$3=1,AP755,IF(Dane!$E$3=2,AT755,AW755))</f>
        <v>0</v>
      </c>
      <c r="AI755" s="84">
        <f>IF(Dane!$E$3=1,AQ755,IF(Dane!$E$3=2,AU755,AX755))</f>
        <v>0</v>
      </c>
      <c r="AJ755" s="84">
        <f>IF(Dane!$E$3=1,BA755,IF(Dane!$E$3=2,BE755,BH755))</f>
        <v>0</v>
      </c>
      <c r="AK755" s="84">
        <f>IF(Dane!$E$3=1,BB755,IF(Dane!$E$3=2,BF755,BI755))</f>
        <v>0</v>
      </c>
      <c r="AL755" s="84">
        <f>IF(Dane!$E$3=1,BL755,IF(Dane!$E$3=2,BP755,BS755))</f>
        <v>0</v>
      </c>
      <c r="AM755" s="84">
        <f>IF(Dane!$E$3=1,BM755,IF(Dane!$E$3=2,BQ755,BT755))</f>
        <v>0</v>
      </c>
      <c r="AN755" s="39">
        <f>IF(Dane!$C$9="",0,IFERROR(J755/R755,0))</f>
        <v>0</v>
      </c>
      <c r="AO755" s="39">
        <f>IF(Dane!$C$9="",0,IFERROR(ROUND(J755-ROUND(J755*0.0976,2)-ROUND(J755*0.015,2)-ROUND(J755*0.0245,2),2)/R755,0))</f>
        <v>0</v>
      </c>
      <c r="AP755" s="39">
        <f t="shared" si="174"/>
        <v>0</v>
      </c>
      <c r="AQ755" s="39">
        <f t="shared" si="175"/>
        <v>0</v>
      </c>
      <c r="AR755" s="39">
        <f t="shared" si="171"/>
        <v>0</v>
      </c>
      <c r="AS755" s="39">
        <f>IF(Dane!$C$9="",0,IFERROR(AR755/R755,0))</f>
        <v>0</v>
      </c>
      <c r="AT755" s="39">
        <f t="shared" si="176"/>
        <v>0</v>
      </c>
      <c r="AU755" s="39">
        <v>0</v>
      </c>
      <c r="AV755" s="39">
        <f t="shared" si="177"/>
        <v>0</v>
      </c>
      <c r="AW755" s="39">
        <f>IF(Dane!$C$9="",0,IF(ROUND((N755+O755)*AV755,2)&gt;$AN$1,$AN$1,ROUND((N755+O755)*AV755,2)))</f>
        <v>0</v>
      </c>
      <c r="AX755" s="39">
        <v>0</v>
      </c>
      <c r="AY755" s="39">
        <f>IF(Dane!$C$9=2,IFERROR(J755/W755,0),IF(Dane!$C$9=3,IFERROR(J755/W755,0),0))</f>
        <v>0</v>
      </c>
      <c r="AZ755" s="39">
        <f>IF(Dane!$C$9=2,IFERROR(ROUND(J755-ROUND(J755*0.0976,2)-ROUND(J755*0.015,2)-ROUND(J755*0.0245,2),2)/W755,0),IF(Dane!$C$9=3,IFERROR(ROUND(J755-ROUND(J755*0.0976,2)-ROUND(J755*0.015,2)-ROUND(J755*0.0245,2),2)/W755,0),0))</f>
        <v>0</v>
      </c>
      <c r="BA755" s="39">
        <f t="shared" si="178"/>
        <v>0</v>
      </c>
      <c r="BB755" s="39">
        <f t="shared" si="179"/>
        <v>0</v>
      </c>
      <c r="BC755" s="39">
        <f t="shared" si="172"/>
        <v>0</v>
      </c>
      <c r="BD755" s="39">
        <f>IF(Dane!$C$9=2,IFERROR(BC755/W755,0),IF(Dane!$C$9=3,IFERROR(BC755/W755,0),0))</f>
        <v>0</v>
      </c>
      <c r="BE755" s="39">
        <f t="shared" si="180"/>
        <v>0</v>
      </c>
      <c r="BF755" s="39">
        <v>0</v>
      </c>
      <c r="BG755" s="39">
        <f t="shared" si="181"/>
        <v>0</v>
      </c>
      <c r="BH755" s="39">
        <f>IF(Dane!$C$9=2,IF(ROUND((S755+T755)*BG755,2)&gt;$AN$1,$AN$1,ROUND((S755+T755)*BG755,2)),IF(Dane!$C$9=3,IF(ROUND((S755+T755)*BG755,2)&gt;$AN$1,$AN$1,ROUND((S755+T755)*BG755,2)),0))</f>
        <v>0</v>
      </c>
      <c r="BI755" s="39">
        <v>0</v>
      </c>
      <c r="BJ755" s="39">
        <f>IF(Dane!$C$9=3,IFERROR(J755/AB755,0),0)</f>
        <v>0</v>
      </c>
      <c r="BK755" s="39">
        <f>IF(Dane!$C$9=3,IFERROR(ROUND(J755-ROUND(J755*0.0976,2)-ROUND(J755*0.015,2)-ROUND(J755*0.0245,2),2)/AB755,0),0)</f>
        <v>0</v>
      </c>
      <c r="BL755" s="39">
        <f t="shared" si="182"/>
        <v>0</v>
      </c>
      <c r="BM755" s="39">
        <f t="shared" si="183"/>
        <v>0</v>
      </c>
      <c r="BN755" s="39">
        <f t="shared" si="173"/>
        <v>0</v>
      </c>
      <c r="BO755" s="39">
        <f>IF(Dane!$C$9=3,IFERROR(BN755/AB755,0),0)</f>
        <v>0</v>
      </c>
      <c r="BP755" s="39">
        <f t="shared" si="184"/>
        <v>0</v>
      </c>
      <c r="BQ755" s="39">
        <v>0</v>
      </c>
      <c r="BR755" s="39">
        <f t="shared" si="185"/>
        <v>0</v>
      </c>
      <c r="BS755" s="39">
        <f>IF(Dane!$C$9=3,IF(ROUND((X755+Y755)*BR755,2)&gt;$AN$1,$AN$1,ROUND((X755+Y755)*BR755,2)),0)</f>
        <v>0</v>
      </c>
      <c r="BT755" s="39">
        <v>0</v>
      </c>
    </row>
    <row r="756" spans="1:72">
      <c r="A756" s="87">
        <v>747</v>
      </c>
      <c r="B756" s="1"/>
      <c r="C756" s="1"/>
      <c r="D756" s="2"/>
      <c r="E756" s="3"/>
      <c r="F756" s="4"/>
      <c r="G756" s="5"/>
      <c r="H756" s="5"/>
      <c r="I756" s="6"/>
      <c r="J756" s="5"/>
      <c r="K756" s="5"/>
      <c r="L756" s="5"/>
      <c r="M756" s="55"/>
      <c r="N756" s="8"/>
      <c r="O756" s="105"/>
      <c r="P756" s="5"/>
      <c r="Q756" s="5"/>
      <c r="R756" s="105">
        <f>Dane!$C$10</f>
        <v>0</v>
      </c>
      <c r="S756" s="8"/>
      <c r="T756" s="105"/>
      <c r="U756" s="5"/>
      <c r="V756" s="5"/>
      <c r="W756" s="107">
        <f>Dane!$C$11</f>
        <v>0</v>
      </c>
      <c r="X756" s="8"/>
      <c r="Y756" s="105"/>
      <c r="Z756" s="5"/>
      <c r="AA756" s="5"/>
      <c r="AB756" s="110">
        <f>Dane!$C$12</f>
        <v>0</v>
      </c>
      <c r="AC756" s="108">
        <f>IF(Dane!$E$3=1,AP756+BA756+BL756,IF(Dane!$E$3=2,AT756+BE756+BP756,AW756+BH756+BS756))</f>
        <v>0</v>
      </c>
      <c r="AD756" s="14">
        <f>IF(Dane!$E$3=1,AQ756+BB756+BM756,IF(Dane!$E$3=2,AU756+BF756+BQ756,AX756+BI756+BT756))</f>
        <v>0</v>
      </c>
      <c r="AE756" s="14">
        <f>IF((J756*Dane!$C$9)-AC756&lt;0,0,(J756*Dane!$C$9)-AC756)</f>
        <v>0</v>
      </c>
      <c r="AF756" s="61">
        <f>IF((K756*Dane!$C$9)-AD756&lt;0,0,(K756*Dane!$C$9)-AD756)</f>
        <v>0</v>
      </c>
      <c r="AG756" s="93"/>
      <c r="AH756" s="84">
        <f>IF(Dane!$E$3=1,AP756,IF(Dane!$E$3=2,AT756,AW756))</f>
        <v>0</v>
      </c>
      <c r="AI756" s="84">
        <f>IF(Dane!$E$3=1,AQ756,IF(Dane!$E$3=2,AU756,AX756))</f>
        <v>0</v>
      </c>
      <c r="AJ756" s="84">
        <f>IF(Dane!$E$3=1,BA756,IF(Dane!$E$3=2,BE756,BH756))</f>
        <v>0</v>
      </c>
      <c r="AK756" s="84">
        <f>IF(Dane!$E$3=1,BB756,IF(Dane!$E$3=2,BF756,BI756))</f>
        <v>0</v>
      </c>
      <c r="AL756" s="84">
        <f>IF(Dane!$E$3=1,BL756,IF(Dane!$E$3=2,BP756,BS756))</f>
        <v>0</v>
      </c>
      <c r="AM756" s="84">
        <f>IF(Dane!$E$3=1,BM756,IF(Dane!$E$3=2,BQ756,BT756))</f>
        <v>0</v>
      </c>
      <c r="AN756" s="39">
        <f>IF(Dane!$C$9="",0,IFERROR(J756/R756,0))</f>
        <v>0</v>
      </c>
      <c r="AO756" s="39">
        <f>IF(Dane!$C$9="",0,IFERROR(ROUND(J756-ROUND(J756*0.0976,2)-ROUND(J756*0.015,2)-ROUND(J756*0.0245,2),2)/R756,0))</f>
        <v>0</v>
      </c>
      <c r="AP756" s="39">
        <f t="shared" si="174"/>
        <v>0</v>
      </c>
      <c r="AQ756" s="39">
        <f t="shared" si="175"/>
        <v>0</v>
      </c>
      <c r="AR756" s="39">
        <f t="shared" si="171"/>
        <v>0</v>
      </c>
      <c r="AS756" s="39">
        <f>IF(Dane!$C$9="",0,IFERROR(AR756/R756,0))</f>
        <v>0</v>
      </c>
      <c r="AT756" s="39">
        <f t="shared" si="176"/>
        <v>0</v>
      </c>
      <c r="AU756" s="39">
        <v>0</v>
      </c>
      <c r="AV756" s="39">
        <f t="shared" si="177"/>
        <v>0</v>
      </c>
      <c r="AW756" s="39">
        <f>IF(Dane!$C$9="",0,IF(ROUND((N756+O756)*AV756,2)&gt;$AN$1,$AN$1,ROUND((N756+O756)*AV756,2)))</f>
        <v>0</v>
      </c>
      <c r="AX756" s="39">
        <v>0</v>
      </c>
      <c r="AY756" s="39">
        <f>IF(Dane!$C$9=2,IFERROR(J756/W756,0),IF(Dane!$C$9=3,IFERROR(J756/W756,0),0))</f>
        <v>0</v>
      </c>
      <c r="AZ756" s="39">
        <f>IF(Dane!$C$9=2,IFERROR(ROUND(J756-ROUND(J756*0.0976,2)-ROUND(J756*0.015,2)-ROUND(J756*0.0245,2),2)/W756,0),IF(Dane!$C$9=3,IFERROR(ROUND(J756-ROUND(J756*0.0976,2)-ROUND(J756*0.015,2)-ROUND(J756*0.0245,2),2)/W756,0),0))</f>
        <v>0</v>
      </c>
      <c r="BA756" s="39">
        <f t="shared" si="178"/>
        <v>0</v>
      </c>
      <c r="BB756" s="39">
        <f t="shared" si="179"/>
        <v>0</v>
      </c>
      <c r="BC756" s="39">
        <f t="shared" si="172"/>
        <v>0</v>
      </c>
      <c r="BD756" s="39">
        <f>IF(Dane!$C$9=2,IFERROR(BC756/W756,0),IF(Dane!$C$9=3,IFERROR(BC756/W756,0),0))</f>
        <v>0</v>
      </c>
      <c r="BE756" s="39">
        <f t="shared" si="180"/>
        <v>0</v>
      </c>
      <c r="BF756" s="39">
        <v>0</v>
      </c>
      <c r="BG756" s="39">
        <f t="shared" si="181"/>
        <v>0</v>
      </c>
      <c r="BH756" s="39">
        <f>IF(Dane!$C$9=2,IF(ROUND((S756+T756)*BG756,2)&gt;$AN$1,$AN$1,ROUND((S756+T756)*BG756,2)),IF(Dane!$C$9=3,IF(ROUND((S756+T756)*BG756,2)&gt;$AN$1,$AN$1,ROUND((S756+T756)*BG756,2)),0))</f>
        <v>0</v>
      </c>
      <c r="BI756" s="39">
        <v>0</v>
      </c>
      <c r="BJ756" s="39">
        <f>IF(Dane!$C$9=3,IFERROR(J756/AB756,0),0)</f>
        <v>0</v>
      </c>
      <c r="BK756" s="39">
        <f>IF(Dane!$C$9=3,IFERROR(ROUND(J756-ROUND(J756*0.0976,2)-ROUND(J756*0.015,2)-ROUND(J756*0.0245,2),2)/AB756,0),0)</f>
        <v>0</v>
      </c>
      <c r="BL756" s="39">
        <f t="shared" si="182"/>
        <v>0</v>
      </c>
      <c r="BM756" s="39">
        <f t="shared" si="183"/>
        <v>0</v>
      </c>
      <c r="BN756" s="39">
        <f t="shared" si="173"/>
        <v>0</v>
      </c>
      <c r="BO756" s="39">
        <f>IF(Dane!$C$9=3,IFERROR(BN756/AB756,0),0)</f>
        <v>0</v>
      </c>
      <c r="BP756" s="39">
        <f t="shared" si="184"/>
        <v>0</v>
      </c>
      <c r="BQ756" s="39">
        <v>0</v>
      </c>
      <c r="BR756" s="39">
        <f t="shared" si="185"/>
        <v>0</v>
      </c>
      <c r="BS756" s="39">
        <f>IF(Dane!$C$9=3,IF(ROUND((X756+Y756)*BR756,2)&gt;$AN$1,$AN$1,ROUND((X756+Y756)*BR756,2)),0)</f>
        <v>0</v>
      </c>
      <c r="BT756" s="39">
        <v>0</v>
      </c>
    </row>
    <row r="757" spans="1:72">
      <c r="A757" s="87">
        <v>748</v>
      </c>
      <c r="B757" s="1"/>
      <c r="C757" s="1"/>
      <c r="D757" s="2"/>
      <c r="E757" s="3"/>
      <c r="F757" s="4"/>
      <c r="G757" s="5"/>
      <c r="H757" s="5"/>
      <c r="I757" s="6"/>
      <c r="J757" s="5"/>
      <c r="K757" s="5"/>
      <c r="L757" s="5"/>
      <c r="M757" s="55"/>
      <c r="N757" s="8"/>
      <c r="O757" s="105"/>
      <c r="P757" s="5"/>
      <c r="Q757" s="5"/>
      <c r="R757" s="105">
        <f>Dane!$C$10</f>
        <v>0</v>
      </c>
      <c r="S757" s="8"/>
      <c r="T757" s="105"/>
      <c r="U757" s="5"/>
      <c r="V757" s="5"/>
      <c r="W757" s="107">
        <f>Dane!$C$11</f>
        <v>0</v>
      </c>
      <c r="X757" s="8"/>
      <c r="Y757" s="105"/>
      <c r="Z757" s="5"/>
      <c r="AA757" s="5"/>
      <c r="AB757" s="110">
        <f>Dane!$C$12</f>
        <v>0</v>
      </c>
      <c r="AC757" s="108">
        <f>IF(Dane!$E$3=1,AP757+BA757+BL757,IF(Dane!$E$3=2,AT757+BE757+BP757,AW757+BH757+BS757))</f>
        <v>0</v>
      </c>
      <c r="AD757" s="14">
        <f>IF(Dane!$E$3=1,AQ757+BB757+BM757,IF(Dane!$E$3=2,AU757+BF757+BQ757,AX757+BI757+BT757))</f>
        <v>0</v>
      </c>
      <c r="AE757" s="14">
        <f>IF((J757*Dane!$C$9)-AC757&lt;0,0,(J757*Dane!$C$9)-AC757)</f>
        <v>0</v>
      </c>
      <c r="AF757" s="61">
        <f>IF((K757*Dane!$C$9)-AD757&lt;0,0,(K757*Dane!$C$9)-AD757)</f>
        <v>0</v>
      </c>
      <c r="AG757" s="93"/>
      <c r="AH757" s="84">
        <f>IF(Dane!$E$3=1,AP757,IF(Dane!$E$3=2,AT757,AW757))</f>
        <v>0</v>
      </c>
      <c r="AI757" s="84">
        <f>IF(Dane!$E$3=1,AQ757,IF(Dane!$E$3=2,AU757,AX757))</f>
        <v>0</v>
      </c>
      <c r="AJ757" s="84">
        <f>IF(Dane!$E$3=1,BA757,IF(Dane!$E$3=2,BE757,BH757))</f>
        <v>0</v>
      </c>
      <c r="AK757" s="84">
        <f>IF(Dane!$E$3=1,BB757,IF(Dane!$E$3=2,BF757,BI757))</f>
        <v>0</v>
      </c>
      <c r="AL757" s="84">
        <f>IF(Dane!$E$3=1,BL757,IF(Dane!$E$3=2,BP757,BS757))</f>
        <v>0</v>
      </c>
      <c r="AM757" s="84">
        <f>IF(Dane!$E$3=1,BM757,IF(Dane!$E$3=2,BQ757,BT757))</f>
        <v>0</v>
      </c>
      <c r="AN757" s="39">
        <f>IF(Dane!$C$9="",0,IFERROR(J757/R757,0))</f>
        <v>0</v>
      </c>
      <c r="AO757" s="39">
        <f>IF(Dane!$C$9="",0,IFERROR(ROUND(J757-ROUND(J757*0.0976,2)-ROUND(J757*0.015,2)-ROUND(J757*0.0245,2),2)/R757,0))</f>
        <v>0</v>
      </c>
      <c r="AP757" s="39">
        <f t="shared" si="174"/>
        <v>0</v>
      </c>
      <c r="AQ757" s="39">
        <f t="shared" si="175"/>
        <v>0</v>
      </c>
      <c r="AR757" s="39">
        <f t="shared" si="171"/>
        <v>0</v>
      </c>
      <c r="AS757" s="39">
        <f>IF(Dane!$C$9="",0,IFERROR(AR757/R757,0))</f>
        <v>0</v>
      </c>
      <c r="AT757" s="39">
        <f t="shared" si="176"/>
        <v>0</v>
      </c>
      <c r="AU757" s="39">
        <v>0</v>
      </c>
      <c r="AV757" s="39">
        <f t="shared" si="177"/>
        <v>0</v>
      </c>
      <c r="AW757" s="39">
        <f>IF(Dane!$C$9="",0,IF(ROUND((N757+O757)*AV757,2)&gt;$AN$1,$AN$1,ROUND((N757+O757)*AV757,2)))</f>
        <v>0</v>
      </c>
      <c r="AX757" s="39">
        <v>0</v>
      </c>
      <c r="AY757" s="39">
        <f>IF(Dane!$C$9=2,IFERROR(J757/W757,0),IF(Dane!$C$9=3,IFERROR(J757/W757,0),0))</f>
        <v>0</v>
      </c>
      <c r="AZ757" s="39">
        <f>IF(Dane!$C$9=2,IFERROR(ROUND(J757-ROUND(J757*0.0976,2)-ROUND(J757*0.015,2)-ROUND(J757*0.0245,2),2)/W757,0),IF(Dane!$C$9=3,IFERROR(ROUND(J757-ROUND(J757*0.0976,2)-ROUND(J757*0.015,2)-ROUND(J757*0.0245,2),2)/W757,0),0))</f>
        <v>0</v>
      </c>
      <c r="BA757" s="39">
        <f t="shared" si="178"/>
        <v>0</v>
      </c>
      <c r="BB757" s="39">
        <f t="shared" si="179"/>
        <v>0</v>
      </c>
      <c r="BC757" s="39">
        <f t="shared" si="172"/>
        <v>0</v>
      </c>
      <c r="BD757" s="39">
        <f>IF(Dane!$C$9=2,IFERROR(BC757/W757,0),IF(Dane!$C$9=3,IFERROR(BC757/W757,0),0))</f>
        <v>0</v>
      </c>
      <c r="BE757" s="39">
        <f t="shared" si="180"/>
        <v>0</v>
      </c>
      <c r="BF757" s="39">
        <v>0</v>
      </c>
      <c r="BG757" s="39">
        <f t="shared" si="181"/>
        <v>0</v>
      </c>
      <c r="BH757" s="39">
        <f>IF(Dane!$C$9=2,IF(ROUND((S757+T757)*BG757,2)&gt;$AN$1,$AN$1,ROUND((S757+T757)*BG757,2)),IF(Dane!$C$9=3,IF(ROUND((S757+T757)*BG757,2)&gt;$AN$1,$AN$1,ROUND((S757+T757)*BG757,2)),0))</f>
        <v>0</v>
      </c>
      <c r="BI757" s="39">
        <v>0</v>
      </c>
      <c r="BJ757" s="39">
        <f>IF(Dane!$C$9=3,IFERROR(J757/AB757,0),0)</f>
        <v>0</v>
      </c>
      <c r="BK757" s="39">
        <f>IF(Dane!$C$9=3,IFERROR(ROUND(J757-ROUND(J757*0.0976,2)-ROUND(J757*0.015,2)-ROUND(J757*0.0245,2),2)/AB757,0),0)</f>
        <v>0</v>
      </c>
      <c r="BL757" s="39">
        <f t="shared" si="182"/>
        <v>0</v>
      </c>
      <c r="BM757" s="39">
        <f t="shared" si="183"/>
        <v>0</v>
      </c>
      <c r="BN757" s="39">
        <f t="shared" si="173"/>
        <v>0</v>
      </c>
      <c r="BO757" s="39">
        <f>IF(Dane!$C$9=3,IFERROR(BN757/AB757,0),0)</f>
        <v>0</v>
      </c>
      <c r="BP757" s="39">
        <f t="shared" si="184"/>
        <v>0</v>
      </c>
      <c r="BQ757" s="39">
        <v>0</v>
      </c>
      <c r="BR757" s="39">
        <f t="shared" si="185"/>
        <v>0</v>
      </c>
      <c r="BS757" s="39">
        <f>IF(Dane!$C$9=3,IF(ROUND((X757+Y757)*BR757,2)&gt;$AN$1,$AN$1,ROUND((X757+Y757)*BR757,2)),0)</f>
        <v>0</v>
      </c>
      <c r="BT757" s="39">
        <v>0</v>
      </c>
    </row>
    <row r="758" spans="1:72">
      <c r="A758" s="87">
        <v>749</v>
      </c>
      <c r="B758" s="1"/>
      <c r="C758" s="1"/>
      <c r="D758" s="2"/>
      <c r="E758" s="3"/>
      <c r="F758" s="4"/>
      <c r="G758" s="5"/>
      <c r="H758" s="5"/>
      <c r="I758" s="6"/>
      <c r="J758" s="5"/>
      <c r="K758" s="5"/>
      <c r="L758" s="5"/>
      <c r="M758" s="55"/>
      <c r="N758" s="8"/>
      <c r="O758" s="105"/>
      <c r="P758" s="5"/>
      <c r="Q758" s="5"/>
      <c r="R758" s="105">
        <f>Dane!$C$10</f>
        <v>0</v>
      </c>
      <c r="S758" s="8"/>
      <c r="T758" s="105"/>
      <c r="U758" s="5"/>
      <c r="V758" s="5"/>
      <c r="W758" s="107">
        <f>Dane!$C$11</f>
        <v>0</v>
      </c>
      <c r="X758" s="8"/>
      <c r="Y758" s="105"/>
      <c r="Z758" s="5"/>
      <c r="AA758" s="5"/>
      <c r="AB758" s="110">
        <f>Dane!$C$12</f>
        <v>0</v>
      </c>
      <c r="AC758" s="108">
        <f>IF(Dane!$E$3=1,AP758+BA758+BL758,IF(Dane!$E$3=2,AT758+BE758+BP758,AW758+BH758+BS758))</f>
        <v>0</v>
      </c>
      <c r="AD758" s="14">
        <f>IF(Dane!$E$3=1,AQ758+BB758+BM758,IF(Dane!$E$3=2,AU758+BF758+BQ758,AX758+BI758+BT758))</f>
        <v>0</v>
      </c>
      <c r="AE758" s="14">
        <f>IF((J758*Dane!$C$9)-AC758&lt;0,0,(J758*Dane!$C$9)-AC758)</f>
        <v>0</v>
      </c>
      <c r="AF758" s="61">
        <f>IF((K758*Dane!$C$9)-AD758&lt;0,0,(K758*Dane!$C$9)-AD758)</f>
        <v>0</v>
      </c>
      <c r="AG758" s="93"/>
      <c r="AH758" s="84">
        <f>IF(Dane!$E$3=1,AP758,IF(Dane!$E$3=2,AT758,AW758))</f>
        <v>0</v>
      </c>
      <c r="AI758" s="84">
        <f>IF(Dane!$E$3=1,AQ758,IF(Dane!$E$3=2,AU758,AX758))</f>
        <v>0</v>
      </c>
      <c r="AJ758" s="84">
        <f>IF(Dane!$E$3=1,BA758,IF(Dane!$E$3=2,BE758,BH758))</f>
        <v>0</v>
      </c>
      <c r="AK758" s="84">
        <f>IF(Dane!$E$3=1,BB758,IF(Dane!$E$3=2,BF758,BI758))</f>
        <v>0</v>
      </c>
      <c r="AL758" s="84">
        <f>IF(Dane!$E$3=1,BL758,IF(Dane!$E$3=2,BP758,BS758))</f>
        <v>0</v>
      </c>
      <c r="AM758" s="84">
        <f>IF(Dane!$E$3=1,BM758,IF(Dane!$E$3=2,BQ758,BT758))</f>
        <v>0</v>
      </c>
      <c r="AN758" s="39">
        <f>IF(Dane!$C$9="",0,IFERROR(J758/R758,0))</f>
        <v>0</v>
      </c>
      <c r="AO758" s="39">
        <f>IF(Dane!$C$9="",0,IFERROR(ROUND(J758-ROUND(J758*0.0976,2)-ROUND(J758*0.015,2)-ROUND(J758*0.0245,2),2)/R758,0))</f>
        <v>0</v>
      </c>
      <c r="AP758" s="39">
        <f t="shared" si="174"/>
        <v>0</v>
      </c>
      <c r="AQ758" s="39">
        <f t="shared" si="175"/>
        <v>0</v>
      </c>
      <c r="AR758" s="39">
        <f t="shared" si="171"/>
        <v>0</v>
      </c>
      <c r="AS758" s="39">
        <f>IF(Dane!$C$9="",0,IFERROR(AR758/R758,0))</f>
        <v>0</v>
      </c>
      <c r="AT758" s="39">
        <f t="shared" si="176"/>
        <v>0</v>
      </c>
      <c r="AU758" s="39">
        <v>0</v>
      </c>
      <c r="AV758" s="39">
        <f t="shared" si="177"/>
        <v>0</v>
      </c>
      <c r="AW758" s="39">
        <f>IF(Dane!$C$9="",0,IF(ROUND((N758+O758)*AV758,2)&gt;$AN$1,$AN$1,ROUND((N758+O758)*AV758,2)))</f>
        <v>0</v>
      </c>
      <c r="AX758" s="39">
        <v>0</v>
      </c>
      <c r="AY758" s="39">
        <f>IF(Dane!$C$9=2,IFERROR(J758/W758,0),IF(Dane!$C$9=3,IFERROR(J758/W758,0),0))</f>
        <v>0</v>
      </c>
      <c r="AZ758" s="39">
        <f>IF(Dane!$C$9=2,IFERROR(ROUND(J758-ROUND(J758*0.0976,2)-ROUND(J758*0.015,2)-ROUND(J758*0.0245,2),2)/W758,0),IF(Dane!$C$9=3,IFERROR(ROUND(J758-ROUND(J758*0.0976,2)-ROUND(J758*0.015,2)-ROUND(J758*0.0245,2),2)/W758,0),0))</f>
        <v>0</v>
      </c>
      <c r="BA758" s="39">
        <f t="shared" si="178"/>
        <v>0</v>
      </c>
      <c r="BB758" s="39">
        <f t="shared" si="179"/>
        <v>0</v>
      </c>
      <c r="BC758" s="39">
        <f t="shared" si="172"/>
        <v>0</v>
      </c>
      <c r="BD758" s="39">
        <f>IF(Dane!$C$9=2,IFERROR(BC758/W758,0),IF(Dane!$C$9=3,IFERROR(BC758/W758,0),0))</f>
        <v>0</v>
      </c>
      <c r="BE758" s="39">
        <f t="shared" si="180"/>
        <v>0</v>
      </c>
      <c r="BF758" s="39">
        <v>0</v>
      </c>
      <c r="BG758" s="39">
        <f t="shared" si="181"/>
        <v>0</v>
      </c>
      <c r="BH758" s="39">
        <f>IF(Dane!$C$9=2,IF(ROUND((S758+T758)*BG758,2)&gt;$AN$1,$AN$1,ROUND((S758+T758)*BG758,2)),IF(Dane!$C$9=3,IF(ROUND((S758+T758)*BG758,2)&gt;$AN$1,$AN$1,ROUND((S758+T758)*BG758,2)),0))</f>
        <v>0</v>
      </c>
      <c r="BI758" s="39">
        <v>0</v>
      </c>
      <c r="BJ758" s="39">
        <f>IF(Dane!$C$9=3,IFERROR(J758/AB758,0),0)</f>
        <v>0</v>
      </c>
      <c r="BK758" s="39">
        <f>IF(Dane!$C$9=3,IFERROR(ROUND(J758-ROUND(J758*0.0976,2)-ROUND(J758*0.015,2)-ROUND(J758*0.0245,2),2)/AB758,0),0)</f>
        <v>0</v>
      </c>
      <c r="BL758" s="39">
        <f t="shared" si="182"/>
        <v>0</v>
      </c>
      <c r="BM758" s="39">
        <f t="shared" si="183"/>
        <v>0</v>
      </c>
      <c r="BN758" s="39">
        <f t="shared" si="173"/>
        <v>0</v>
      </c>
      <c r="BO758" s="39">
        <f>IF(Dane!$C$9=3,IFERROR(BN758/AB758,0),0)</f>
        <v>0</v>
      </c>
      <c r="BP758" s="39">
        <f t="shared" si="184"/>
        <v>0</v>
      </c>
      <c r="BQ758" s="39">
        <v>0</v>
      </c>
      <c r="BR758" s="39">
        <f t="shared" si="185"/>
        <v>0</v>
      </c>
      <c r="BS758" s="39">
        <f>IF(Dane!$C$9=3,IF(ROUND((X758+Y758)*BR758,2)&gt;$AN$1,$AN$1,ROUND((X758+Y758)*BR758,2)),0)</f>
        <v>0</v>
      </c>
      <c r="BT758" s="39">
        <v>0</v>
      </c>
    </row>
    <row r="759" spans="1:72">
      <c r="A759" s="87">
        <v>750</v>
      </c>
      <c r="B759" s="1"/>
      <c r="C759" s="1"/>
      <c r="D759" s="2"/>
      <c r="E759" s="3"/>
      <c r="F759" s="4"/>
      <c r="G759" s="5"/>
      <c r="H759" s="5"/>
      <c r="I759" s="6"/>
      <c r="J759" s="5"/>
      <c r="K759" s="5"/>
      <c r="L759" s="5"/>
      <c r="M759" s="55"/>
      <c r="N759" s="8"/>
      <c r="O759" s="105"/>
      <c r="P759" s="5"/>
      <c r="Q759" s="5"/>
      <c r="R759" s="105">
        <f>Dane!$C$10</f>
        <v>0</v>
      </c>
      <c r="S759" s="8"/>
      <c r="T759" s="105"/>
      <c r="U759" s="5"/>
      <c r="V759" s="5"/>
      <c r="W759" s="107">
        <f>Dane!$C$11</f>
        <v>0</v>
      </c>
      <c r="X759" s="8"/>
      <c r="Y759" s="105"/>
      <c r="Z759" s="5"/>
      <c r="AA759" s="5"/>
      <c r="AB759" s="110">
        <f>Dane!$C$12</f>
        <v>0</v>
      </c>
      <c r="AC759" s="108">
        <f>IF(Dane!$E$3=1,AP759+BA759+BL759,IF(Dane!$E$3=2,AT759+BE759+BP759,AW759+BH759+BS759))</f>
        <v>0</v>
      </c>
      <c r="AD759" s="14">
        <f>IF(Dane!$E$3=1,AQ759+BB759+BM759,IF(Dane!$E$3=2,AU759+BF759+BQ759,AX759+BI759+BT759))</f>
        <v>0</v>
      </c>
      <c r="AE759" s="14">
        <f>IF((J759*Dane!$C$9)-AC759&lt;0,0,(J759*Dane!$C$9)-AC759)</f>
        <v>0</v>
      </c>
      <c r="AF759" s="61">
        <f>IF((K759*Dane!$C$9)-AD759&lt;0,0,(K759*Dane!$C$9)-AD759)</f>
        <v>0</v>
      </c>
      <c r="AG759" s="93"/>
      <c r="AH759" s="84">
        <f>IF(Dane!$E$3=1,AP759,IF(Dane!$E$3=2,AT759,AW759))</f>
        <v>0</v>
      </c>
      <c r="AI759" s="84">
        <f>IF(Dane!$E$3=1,AQ759,IF(Dane!$E$3=2,AU759,AX759))</f>
        <v>0</v>
      </c>
      <c r="AJ759" s="84">
        <f>IF(Dane!$E$3=1,BA759,IF(Dane!$E$3=2,BE759,BH759))</f>
        <v>0</v>
      </c>
      <c r="AK759" s="84">
        <f>IF(Dane!$E$3=1,BB759,IF(Dane!$E$3=2,BF759,BI759))</f>
        <v>0</v>
      </c>
      <c r="AL759" s="84">
        <f>IF(Dane!$E$3=1,BL759,IF(Dane!$E$3=2,BP759,BS759))</f>
        <v>0</v>
      </c>
      <c r="AM759" s="84">
        <f>IF(Dane!$E$3=1,BM759,IF(Dane!$E$3=2,BQ759,BT759))</f>
        <v>0</v>
      </c>
      <c r="AN759" s="39">
        <f>IF(Dane!$C$9="",0,IFERROR(J759/R759,0))</f>
        <v>0</v>
      </c>
      <c r="AO759" s="39">
        <f>IF(Dane!$C$9="",0,IFERROR(ROUND(J759-ROUND(J759*0.0976,2)-ROUND(J759*0.015,2)-ROUND(J759*0.0245,2),2)/R759,0))</f>
        <v>0</v>
      </c>
      <c r="AP759" s="39">
        <f t="shared" si="174"/>
        <v>0</v>
      </c>
      <c r="AQ759" s="39">
        <f t="shared" si="175"/>
        <v>0</v>
      </c>
      <c r="AR759" s="39">
        <f t="shared" si="171"/>
        <v>0</v>
      </c>
      <c r="AS759" s="39">
        <f>IF(Dane!$C$9="",0,IFERROR(AR759/R759,0))</f>
        <v>0</v>
      </c>
      <c r="AT759" s="39">
        <f t="shared" si="176"/>
        <v>0</v>
      </c>
      <c r="AU759" s="39">
        <v>0</v>
      </c>
      <c r="AV759" s="39">
        <f t="shared" si="177"/>
        <v>0</v>
      </c>
      <c r="AW759" s="39">
        <f>IF(Dane!$C$9="",0,IF(ROUND((N759+O759)*AV759,2)&gt;$AN$1,$AN$1,ROUND((N759+O759)*AV759,2)))</f>
        <v>0</v>
      </c>
      <c r="AX759" s="39">
        <v>0</v>
      </c>
      <c r="AY759" s="39">
        <f>IF(Dane!$C$9=2,IFERROR(J759/W759,0),IF(Dane!$C$9=3,IFERROR(J759/W759,0),0))</f>
        <v>0</v>
      </c>
      <c r="AZ759" s="39">
        <f>IF(Dane!$C$9=2,IFERROR(ROUND(J759-ROUND(J759*0.0976,2)-ROUND(J759*0.015,2)-ROUND(J759*0.0245,2),2)/W759,0),IF(Dane!$C$9=3,IFERROR(ROUND(J759-ROUND(J759*0.0976,2)-ROUND(J759*0.015,2)-ROUND(J759*0.0245,2),2)/W759,0),0))</f>
        <v>0</v>
      </c>
      <c r="BA759" s="39">
        <f t="shared" si="178"/>
        <v>0</v>
      </c>
      <c r="BB759" s="39">
        <f t="shared" si="179"/>
        <v>0</v>
      </c>
      <c r="BC759" s="39">
        <f t="shared" si="172"/>
        <v>0</v>
      </c>
      <c r="BD759" s="39">
        <f>IF(Dane!$C$9=2,IFERROR(BC759/W759,0),IF(Dane!$C$9=3,IFERROR(BC759/W759,0),0))</f>
        <v>0</v>
      </c>
      <c r="BE759" s="39">
        <f t="shared" si="180"/>
        <v>0</v>
      </c>
      <c r="BF759" s="39">
        <v>0</v>
      </c>
      <c r="BG759" s="39">
        <f t="shared" si="181"/>
        <v>0</v>
      </c>
      <c r="BH759" s="39">
        <f>IF(Dane!$C$9=2,IF(ROUND((S759+T759)*BG759,2)&gt;$AN$1,$AN$1,ROUND((S759+T759)*BG759,2)),IF(Dane!$C$9=3,IF(ROUND((S759+T759)*BG759,2)&gt;$AN$1,$AN$1,ROUND((S759+T759)*BG759,2)),0))</f>
        <v>0</v>
      </c>
      <c r="BI759" s="39">
        <v>0</v>
      </c>
      <c r="BJ759" s="39">
        <f>IF(Dane!$C$9=3,IFERROR(J759/AB759,0),0)</f>
        <v>0</v>
      </c>
      <c r="BK759" s="39">
        <f>IF(Dane!$C$9=3,IFERROR(ROUND(J759-ROUND(J759*0.0976,2)-ROUND(J759*0.015,2)-ROUND(J759*0.0245,2),2)/AB759,0),0)</f>
        <v>0</v>
      </c>
      <c r="BL759" s="39">
        <f t="shared" si="182"/>
        <v>0</v>
      </c>
      <c r="BM759" s="39">
        <f t="shared" si="183"/>
        <v>0</v>
      </c>
      <c r="BN759" s="39">
        <f t="shared" si="173"/>
        <v>0</v>
      </c>
      <c r="BO759" s="39">
        <f>IF(Dane!$C$9=3,IFERROR(BN759/AB759,0),0)</f>
        <v>0</v>
      </c>
      <c r="BP759" s="39">
        <f t="shared" si="184"/>
        <v>0</v>
      </c>
      <c r="BQ759" s="39">
        <v>0</v>
      </c>
      <c r="BR759" s="39">
        <f t="shared" si="185"/>
        <v>0</v>
      </c>
      <c r="BS759" s="39">
        <f>IF(Dane!$C$9=3,IF(ROUND((X759+Y759)*BR759,2)&gt;$AN$1,$AN$1,ROUND((X759+Y759)*BR759,2)),0)</f>
        <v>0</v>
      </c>
      <c r="BT759" s="39">
        <v>0</v>
      </c>
    </row>
    <row r="760" spans="1:72">
      <c r="A760" s="87">
        <v>751</v>
      </c>
      <c r="B760" s="1"/>
      <c r="C760" s="1"/>
      <c r="D760" s="2"/>
      <c r="E760" s="3"/>
      <c r="F760" s="4"/>
      <c r="G760" s="5"/>
      <c r="H760" s="5"/>
      <c r="I760" s="6"/>
      <c r="J760" s="5"/>
      <c r="K760" s="5"/>
      <c r="L760" s="5"/>
      <c r="M760" s="55"/>
      <c r="N760" s="8"/>
      <c r="O760" s="105"/>
      <c r="P760" s="5"/>
      <c r="Q760" s="5"/>
      <c r="R760" s="105">
        <f>Dane!$C$10</f>
        <v>0</v>
      </c>
      <c r="S760" s="8"/>
      <c r="T760" s="105"/>
      <c r="U760" s="5"/>
      <c r="V760" s="5"/>
      <c r="W760" s="107">
        <f>Dane!$C$11</f>
        <v>0</v>
      </c>
      <c r="X760" s="8"/>
      <c r="Y760" s="105"/>
      <c r="Z760" s="5"/>
      <c r="AA760" s="5"/>
      <c r="AB760" s="110">
        <f>Dane!$C$12</f>
        <v>0</v>
      </c>
      <c r="AC760" s="108">
        <f>IF(Dane!$E$3=1,AP760+BA760+BL760,IF(Dane!$E$3=2,AT760+BE760+BP760,AW760+BH760+BS760))</f>
        <v>0</v>
      </c>
      <c r="AD760" s="14">
        <f>IF(Dane!$E$3=1,AQ760+BB760+BM760,IF(Dane!$E$3=2,AU760+BF760+BQ760,AX760+BI760+BT760))</f>
        <v>0</v>
      </c>
      <c r="AE760" s="14">
        <f>IF((J760*Dane!$C$9)-AC760&lt;0,0,(J760*Dane!$C$9)-AC760)</f>
        <v>0</v>
      </c>
      <c r="AF760" s="61">
        <f>IF((K760*Dane!$C$9)-AD760&lt;0,0,(K760*Dane!$C$9)-AD760)</f>
        <v>0</v>
      </c>
      <c r="AG760" s="93"/>
      <c r="AH760" s="84">
        <f>IF(Dane!$E$3=1,AP760,IF(Dane!$E$3=2,AT760,AW760))</f>
        <v>0</v>
      </c>
      <c r="AI760" s="84">
        <f>IF(Dane!$E$3=1,AQ760,IF(Dane!$E$3=2,AU760,AX760))</f>
        <v>0</v>
      </c>
      <c r="AJ760" s="84">
        <f>IF(Dane!$E$3=1,BA760,IF(Dane!$E$3=2,BE760,BH760))</f>
        <v>0</v>
      </c>
      <c r="AK760" s="84">
        <f>IF(Dane!$E$3=1,BB760,IF(Dane!$E$3=2,BF760,BI760))</f>
        <v>0</v>
      </c>
      <c r="AL760" s="84">
        <f>IF(Dane!$E$3=1,BL760,IF(Dane!$E$3=2,BP760,BS760))</f>
        <v>0</v>
      </c>
      <c r="AM760" s="84">
        <f>IF(Dane!$E$3=1,BM760,IF(Dane!$E$3=2,BQ760,BT760))</f>
        <v>0</v>
      </c>
      <c r="AN760" s="39">
        <f>IF(Dane!$C$9="",0,IFERROR(J760/R760,0))</f>
        <v>0</v>
      </c>
      <c r="AO760" s="39">
        <f>IF(Dane!$C$9="",0,IFERROR(ROUND(J760-ROUND(J760*0.0976,2)-ROUND(J760*0.015,2)-ROUND(J760*0.0245,2),2)/R760,0))</f>
        <v>0</v>
      </c>
      <c r="AP760" s="39">
        <f t="shared" si="174"/>
        <v>0</v>
      </c>
      <c r="AQ760" s="39">
        <f t="shared" si="175"/>
        <v>0</v>
      </c>
      <c r="AR760" s="39">
        <f t="shared" si="171"/>
        <v>0</v>
      </c>
      <c r="AS760" s="39">
        <f>IF(Dane!$C$9="",0,IFERROR(AR760/R760,0))</f>
        <v>0</v>
      </c>
      <c r="AT760" s="39">
        <f t="shared" si="176"/>
        <v>0</v>
      </c>
      <c r="AU760" s="39">
        <v>0</v>
      </c>
      <c r="AV760" s="39">
        <f t="shared" si="177"/>
        <v>0</v>
      </c>
      <c r="AW760" s="39">
        <f>IF(Dane!$C$9="",0,IF(ROUND((N760+O760)*AV760,2)&gt;$AN$1,$AN$1,ROUND((N760+O760)*AV760,2)))</f>
        <v>0</v>
      </c>
      <c r="AX760" s="39">
        <v>0</v>
      </c>
      <c r="AY760" s="39">
        <f>IF(Dane!$C$9=2,IFERROR(J760/W760,0),IF(Dane!$C$9=3,IFERROR(J760/W760,0),0))</f>
        <v>0</v>
      </c>
      <c r="AZ760" s="39">
        <f>IF(Dane!$C$9=2,IFERROR(ROUND(J760-ROUND(J760*0.0976,2)-ROUND(J760*0.015,2)-ROUND(J760*0.0245,2),2)/W760,0),IF(Dane!$C$9=3,IFERROR(ROUND(J760-ROUND(J760*0.0976,2)-ROUND(J760*0.015,2)-ROUND(J760*0.0245,2),2)/W760,0),0))</f>
        <v>0</v>
      </c>
      <c r="BA760" s="39">
        <f t="shared" si="178"/>
        <v>0</v>
      </c>
      <c r="BB760" s="39">
        <f t="shared" si="179"/>
        <v>0</v>
      </c>
      <c r="BC760" s="39">
        <f t="shared" si="172"/>
        <v>0</v>
      </c>
      <c r="BD760" s="39">
        <f>IF(Dane!$C$9=2,IFERROR(BC760/W760,0),IF(Dane!$C$9=3,IFERROR(BC760/W760,0),0))</f>
        <v>0</v>
      </c>
      <c r="BE760" s="39">
        <f t="shared" si="180"/>
        <v>0</v>
      </c>
      <c r="BF760" s="39">
        <v>0</v>
      </c>
      <c r="BG760" s="39">
        <f t="shared" si="181"/>
        <v>0</v>
      </c>
      <c r="BH760" s="39">
        <f>IF(Dane!$C$9=2,IF(ROUND((S760+T760)*BG760,2)&gt;$AN$1,$AN$1,ROUND((S760+T760)*BG760,2)),IF(Dane!$C$9=3,IF(ROUND((S760+T760)*BG760,2)&gt;$AN$1,$AN$1,ROUND((S760+T760)*BG760,2)),0))</f>
        <v>0</v>
      </c>
      <c r="BI760" s="39">
        <v>0</v>
      </c>
      <c r="BJ760" s="39">
        <f>IF(Dane!$C$9=3,IFERROR(J760/AB760,0),0)</f>
        <v>0</v>
      </c>
      <c r="BK760" s="39">
        <f>IF(Dane!$C$9=3,IFERROR(ROUND(J760-ROUND(J760*0.0976,2)-ROUND(J760*0.015,2)-ROUND(J760*0.0245,2),2)/AB760,0),0)</f>
        <v>0</v>
      </c>
      <c r="BL760" s="39">
        <f t="shared" si="182"/>
        <v>0</v>
      </c>
      <c r="BM760" s="39">
        <f t="shared" si="183"/>
        <v>0</v>
      </c>
      <c r="BN760" s="39">
        <f t="shared" si="173"/>
        <v>0</v>
      </c>
      <c r="BO760" s="39">
        <f>IF(Dane!$C$9=3,IFERROR(BN760/AB760,0),0)</f>
        <v>0</v>
      </c>
      <c r="BP760" s="39">
        <f t="shared" si="184"/>
        <v>0</v>
      </c>
      <c r="BQ760" s="39">
        <v>0</v>
      </c>
      <c r="BR760" s="39">
        <f t="shared" si="185"/>
        <v>0</v>
      </c>
      <c r="BS760" s="39">
        <f>IF(Dane!$C$9=3,IF(ROUND((X760+Y760)*BR760,2)&gt;$AN$1,$AN$1,ROUND((X760+Y760)*BR760,2)),0)</f>
        <v>0</v>
      </c>
      <c r="BT760" s="39">
        <v>0</v>
      </c>
    </row>
    <row r="761" spans="1:72">
      <c r="A761" s="87">
        <v>752</v>
      </c>
      <c r="B761" s="1"/>
      <c r="C761" s="1"/>
      <c r="D761" s="2"/>
      <c r="E761" s="3"/>
      <c r="F761" s="4"/>
      <c r="G761" s="5"/>
      <c r="H761" s="5"/>
      <c r="I761" s="6"/>
      <c r="J761" s="5"/>
      <c r="K761" s="5"/>
      <c r="L761" s="5"/>
      <c r="M761" s="55"/>
      <c r="N761" s="8"/>
      <c r="O761" s="105"/>
      <c r="P761" s="5"/>
      <c r="Q761" s="5"/>
      <c r="R761" s="105">
        <f>Dane!$C$10</f>
        <v>0</v>
      </c>
      <c r="S761" s="8"/>
      <c r="T761" s="105"/>
      <c r="U761" s="5"/>
      <c r="V761" s="5"/>
      <c r="W761" s="107">
        <f>Dane!$C$11</f>
        <v>0</v>
      </c>
      <c r="X761" s="8"/>
      <c r="Y761" s="105"/>
      <c r="Z761" s="5"/>
      <c r="AA761" s="5"/>
      <c r="AB761" s="110">
        <f>Dane!$C$12</f>
        <v>0</v>
      </c>
      <c r="AC761" s="108">
        <f>IF(Dane!$E$3=1,AP761+BA761+BL761,IF(Dane!$E$3=2,AT761+BE761+BP761,AW761+BH761+BS761))</f>
        <v>0</v>
      </c>
      <c r="AD761" s="14">
        <f>IF(Dane!$E$3=1,AQ761+BB761+BM761,IF(Dane!$E$3=2,AU761+BF761+BQ761,AX761+BI761+BT761))</f>
        <v>0</v>
      </c>
      <c r="AE761" s="14">
        <f>IF((J761*Dane!$C$9)-AC761&lt;0,0,(J761*Dane!$C$9)-AC761)</f>
        <v>0</v>
      </c>
      <c r="AF761" s="61">
        <f>IF((K761*Dane!$C$9)-AD761&lt;0,0,(K761*Dane!$C$9)-AD761)</f>
        <v>0</v>
      </c>
      <c r="AG761" s="93"/>
      <c r="AH761" s="84">
        <f>IF(Dane!$E$3=1,AP761,IF(Dane!$E$3=2,AT761,AW761))</f>
        <v>0</v>
      </c>
      <c r="AI761" s="84">
        <f>IF(Dane!$E$3=1,AQ761,IF(Dane!$E$3=2,AU761,AX761))</f>
        <v>0</v>
      </c>
      <c r="AJ761" s="84">
        <f>IF(Dane!$E$3=1,BA761,IF(Dane!$E$3=2,BE761,BH761))</f>
        <v>0</v>
      </c>
      <c r="AK761" s="84">
        <f>IF(Dane!$E$3=1,BB761,IF(Dane!$E$3=2,BF761,BI761))</f>
        <v>0</v>
      </c>
      <c r="AL761" s="84">
        <f>IF(Dane!$E$3=1,BL761,IF(Dane!$E$3=2,BP761,BS761))</f>
        <v>0</v>
      </c>
      <c r="AM761" s="84">
        <f>IF(Dane!$E$3=1,BM761,IF(Dane!$E$3=2,BQ761,BT761))</f>
        <v>0</v>
      </c>
      <c r="AN761" s="39">
        <f>IF(Dane!$C$9="",0,IFERROR(J761/R761,0))</f>
        <v>0</v>
      </c>
      <c r="AO761" s="39">
        <f>IF(Dane!$C$9="",0,IFERROR(ROUND(J761-ROUND(J761*0.0976,2)-ROUND(J761*0.015,2)-ROUND(J761*0.0245,2),2)/R761,0))</f>
        <v>0</v>
      </c>
      <c r="AP761" s="39">
        <f t="shared" si="174"/>
        <v>0</v>
      </c>
      <c r="AQ761" s="39">
        <f t="shared" si="175"/>
        <v>0</v>
      </c>
      <c r="AR761" s="39">
        <f t="shared" si="171"/>
        <v>0</v>
      </c>
      <c r="AS761" s="39">
        <f>IF(Dane!$C$9="",0,IFERROR(AR761/R761,0))</f>
        <v>0</v>
      </c>
      <c r="AT761" s="39">
        <f t="shared" si="176"/>
        <v>0</v>
      </c>
      <c r="AU761" s="39">
        <v>0</v>
      </c>
      <c r="AV761" s="39">
        <f t="shared" si="177"/>
        <v>0</v>
      </c>
      <c r="AW761" s="39">
        <f>IF(Dane!$C$9="",0,IF(ROUND((N761+O761)*AV761,2)&gt;$AN$1,$AN$1,ROUND((N761+O761)*AV761,2)))</f>
        <v>0</v>
      </c>
      <c r="AX761" s="39">
        <v>0</v>
      </c>
      <c r="AY761" s="39">
        <f>IF(Dane!$C$9=2,IFERROR(J761/W761,0),IF(Dane!$C$9=3,IFERROR(J761/W761,0),0))</f>
        <v>0</v>
      </c>
      <c r="AZ761" s="39">
        <f>IF(Dane!$C$9=2,IFERROR(ROUND(J761-ROUND(J761*0.0976,2)-ROUND(J761*0.015,2)-ROUND(J761*0.0245,2),2)/W761,0),IF(Dane!$C$9=3,IFERROR(ROUND(J761-ROUND(J761*0.0976,2)-ROUND(J761*0.015,2)-ROUND(J761*0.0245,2),2)/W761,0),0))</f>
        <v>0</v>
      </c>
      <c r="BA761" s="39">
        <f t="shared" si="178"/>
        <v>0</v>
      </c>
      <c r="BB761" s="39">
        <f t="shared" si="179"/>
        <v>0</v>
      </c>
      <c r="BC761" s="39">
        <f t="shared" si="172"/>
        <v>0</v>
      </c>
      <c r="BD761" s="39">
        <f>IF(Dane!$C$9=2,IFERROR(BC761/W761,0),IF(Dane!$C$9=3,IFERROR(BC761/W761,0),0))</f>
        <v>0</v>
      </c>
      <c r="BE761" s="39">
        <f t="shared" si="180"/>
        <v>0</v>
      </c>
      <c r="BF761" s="39">
        <v>0</v>
      </c>
      <c r="BG761" s="39">
        <f t="shared" si="181"/>
        <v>0</v>
      </c>
      <c r="BH761" s="39">
        <f>IF(Dane!$C$9=2,IF(ROUND((S761+T761)*BG761,2)&gt;$AN$1,$AN$1,ROUND((S761+T761)*BG761,2)),IF(Dane!$C$9=3,IF(ROUND((S761+T761)*BG761,2)&gt;$AN$1,$AN$1,ROUND((S761+T761)*BG761,2)),0))</f>
        <v>0</v>
      </c>
      <c r="BI761" s="39">
        <v>0</v>
      </c>
      <c r="BJ761" s="39">
        <f>IF(Dane!$C$9=3,IFERROR(J761/AB761,0),0)</f>
        <v>0</v>
      </c>
      <c r="BK761" s="39">
        <f>IF(Dane!$C$9=3,IFERROR(ROUND(J761-ROUND(J761*0.0976,2)-ROUND(J761*0.015,2)-ROUND(J761*0.0245,2),2)/AB761,0),0)</f>
        <v>0</v>
      </c>
      <c r="BL761" s="39">
        <f t="shared" si="182"/>
        <v>0</v>
      </c>
      <c r="BM761" s="39">
        <f t="shared" si="183"/>
        <v>0</v>
      </c>
      <c r="BN761" s="39">
        <f t="shared" si="173"/>
        <v>0</v>
      </c>
      <c r="BO761" s="39">
        <f>IF(Dane!$C$9=3,IFERROR(BN761/AB761,0),0)</f>
        <v>0</v>
      </c>
      <c r="BP761" s="39">
        <f t="shared" si="184"/>
        <v>0</v>
      </c>
      <c r="BQ761" s="39">
        <v>0</v>
      </c>
      <c r="BR761" s="39">
        <f t="shared" si="185"/>
        <v>0</v>
      </c>
      <c r="BS761" s="39">
        <f>IF(Dane!$C$9=3,IF(ROUND((X761+Y761)*BR761,2)&gt;$AN$1,$AN$1,ROUND((X761+Y761)*BR761,2)),0)</f>
        <v>0</v>
      </c>
      <c r="BT761" s="39">
        <v>0</v>
      </c>
    </row>
    <row r="762" spans="1:72">
      <c r="A762" s="87">
        <v>753</v>
      </c>
      <c r="B762" s="1"/>
      <c r="C762" s="1"/>
      <c r="D762" s="2"/>
      <c r="E762" s="3"/>
      <c r="F762" s="4"/>
      <c r="G762" s="5"/>
      <c r="H762" s="5"/>
      <c r="I762" s="6"/>
      <c r="J762" s="5"/>
      <c r="K762" s="5"/>
      <c r="L762" s="5"/>
      <c r="M762" s="55"/>
      <c r="N762" s="8"/>
      <c r="O762" s="105"/>
      <c r="P762" s="5"/>
      <c r="Q762" s="5"/>
      <c r="R762" s="105">
        <f>Dane!$C$10</f>
        <v>0</v>
      </c>
      <c r="S762" s="8"/>
      <c r="T762" s="105"/>
      <c r="U762" s="5"/>
      <c r="V762" s="5"/>
      <c r="W762" s="107">
        <f>Dane!$C$11</f>
        <v>0</v>
      </c>
      <c r="X762" s="8"/>
      <c r="Y762" s="105"/>
      <c r="Z762" s="5"/>
      <c r="AA762" s="5"/>
      <c r="AB762" s="110">
        <f>Dane!$C$12</f>
        <v>0</v>
      </c>
      <c r="AC762" s="108">
        <f>IF(Dane!$E$3=1,AP762+BA762+BL762,IF(Dane!$E$3=2,AT762+BE762+BP762,AW762+BH762+BS762))</f>
        <v>0</v>
      </c>
      <c r="AD762" s="14">
        <f>IF(Dane!$E$3=1,AQ762+BB762+BM762,IF(Dane!$E$3=2,AU762+BF762+BQ762,AX762+BI762+BT762))</f>
        <v>0</v>
      </c>
      <c r="AE762" s="14">
        <f>IF((J762*Dane!$C$9)-AC762&lt;0,0,(J762*Dane!$C$9)-AC762)</f>
        <v>0</v>
      </c>
      <c r="AF762" s="61">
        <f>IF((K762*Dane!$C$9)-AD762&lt;0,0,(K762*Dane!$C$9)-AD762)</f>
        <v>0</v>
      </c>
      <c r="AG762" s="93"/>
      <c r="AH762" s="84">
        <f>IF(Dane!$E$3=1,AP762,IF(Dane!$E$3=2,AT762,AW762))</f>
        <v>0</v>
      </c>
      <c r="AI762" s="84">
        <f>IF(Dane!$E$3=1,AQ762,IF(Dane!$E$3=2,AU762,AX762))</f>
        <v>0</v>
      </c>
      <c r="AJ762" s="84">
        <f>IF(Dane!$E$3=1,BA762,IF(Dane!$E$3=2,BE762,BH762))</f>
        <v>0</v>
      </c>
      <c r="AK762" s="84">
        <f>IF(Dane!$E$3=1,BB762,IF(Dane!$E$3=2,BF762,BI762))</f>
        <v>0</v>
      </c>
      <c r="AL762" s="84">
        <f>IF(Dane!$E$3=1,BL762,IF(Dane!$E$3=2,BP762,BS762))</f>
        <v>0</v>
      </c>
      <c r="AM762" s="84">
        <f>IF(Dane!$E$3=1,BM762,IF(Dane!$E$3=2,BQ762,BT762))</f>
        <v>0</v>
      </c>
      <c r="AN762" s="39">
        <f>IF(Dane!$C$9="",0,IFERROR(J762/R762,0))</f>
        <v>0</v>
      </c>
      <c r="AO762" s="39">
        <f>IF(Dane!$C$9="",0,IFERROR(ROUND(J762-ROUND(J762*0.0976,2)-ROUND(J762*0.015,2)-ROUND(J762*0.0245,2),2)/R762,0))</f>
        <v>0</v>
      </c>
      <c r="AP762" s="39">
        <f t="shared" si="174"/>
        <v>0</v>
      </c>
      <c r="AQ762" s="39">
        <f t="shared" si="175"/>
        <v>0</v>
      </c>
      <c r="AR762" s="39">
        <f t="shared" si="171"/>
        <v>0</v>
      </c>
      <c r="AS762" s="39">
        <f>IF(Dane!$C$9="",0,IFERROR(AR762/R762,0))</f>
        <v>0</v>
      </c>
      <c r="AT762" s="39">
        <f t="shared" si="176"/>
        <v>0</v>
      </c>
      <c r="AU762" s="39">
        <v>0</v>
      </c>
      <c r="AV762" s="39">
        <f t="shared" si="177"/>
        <v>0</v>
      </c>
      <c r="AW762" s="39">
        <f>IF(Dane!$C$9="",0,IF(ROUND((N762+O762)*AV762,2)&gt;$AN$1,$AN$1,ROUND((N762+O762)*AV762,2)))</f>
        <v>0</v>
      </c>
      <c r="AX762" s="39">
        <v>0</v>
      </c>
      <c r="AY762" s="39">
        <f>IF(Dane!$C$9=2,IFERROR(J762/W762,0),IF(Dane!$C$9=3,IFERROR(J762/W762,0),0))</f>
        <v>0</v>
      </c>
      <c r="AZ762" s="39">
        <f>IF(Dane!$C$9=2,IFERROR(ROUND(J762-ROUND(J762*0.0976,2)-ROUND(J762*0.015,2)-ROUND(J762*0.0245,2),2)/W762,0),IF(Dane!$C$9=3,IFERROR(ROUND(J762-ROUND(J762*0.0976,2)-ROUND(J762*0.015,2)-ROUND(J762*0.0245,2),2)/W762,0),0))</f>
        <v>0</v>
      </c>
      <c r="BA762" s="39">
        <f t="shared" si="178"/>
        <v>0</v>
      </c>
      <c r="BB762" s="39">
        <f t="shared" si="179"/>
        <v>0</v>
      </c>
      <c r="BC762" s="39">
        <f t="shared" si="172"/>
        <v>0</v>
      </c>
      <c r="BD762" s="39">
        <f>IF(Dane!$C$9=2,IFERROR(BC762/W762,0),IF(Dane!$C$9=3,IFERROR(BC762/W762,0),0))</f>
        <v>0</v>
      </c>
      <c r="BE762" s="39">
        <f t="shared" si="180"/>
        <v>0</v>
      </c>
      <c r="BF762" s="39">
        <v>0</v>
      </c>
      <c r="BG762" s="39">
        <f t="shared" si="181"/>
        <v>0</v>
      </c>
      <c r="BH762" s="39">
        <f>IF(Dane!$C$9=2,IF(ROUND((S762+T762)*BG762,2)&gt;$AN$1,$AN$1,ROUND((S762+T762)*BG762,2)),IF(Dane!$C$9=3,IF(ROUND((S762+T762)*BG762,2)&gt;$AN$1,$AN$1,ROUND((S762+T762)*BG762,2)),0))</f>
        <v>0</v>
      </c>
      <c r="BI762" s="39">
        <v>0</v>
      </c>
      <c r="BJ762" s="39">
        <f>IF(Dane!$C$9=3,IFERROR(J762/AB762,0),0)</f>
        <v>0</v>
      </c>
      <c r="BK762" s="39">
        <f>IF(Dane!$C$9=3,IFERROR(ROUND(J762-ROUND(J762*0.0976,2)-ROUND(J762*0.015,2)-ROUND(J762*0.0245,2),2)/AB762,0),0)</f>
        <v>0</v>
      </c>
      <c r="BL762" s="39">
        <f t="shared" si="182"/>
        <v>0</v>
      </c>
      <c r="BM762" s="39">
        <f t="shared" si="183"/>
        <v>0</v>
      </c>
      <c r="BN762" s="39">
        <f t="shared" si="173"/>
        <v>0</v>
      </c>
      <c r="BO762" s="39">
        <f>IF(Dane!$C$9=3,IFERROR(BN762/AB762,0),0)</f>
        <v>0</v>
      </c>
      <c r="BP762" s="39">
        <f t="shared" si="184"/>
        <v>0</v>
      </c>
      <c r="BQ762" s="39">
        <v>0</v>
      </c>
      <c r="BR762" s="39">
        <f t="shared" si="185"/>
        <v>0</v>
      </c>
      <c r="BS762" s="39">
        <f>IF(Dane!$C$9=3,IF(ROUND((X762+Y762)*BR762,2)&gt;$AN$1,$AN$1,ROUND((X762+Y762)*BR762,2)),0)</f>
        <v>0</v>
      </c>
      <c r="BT762" s="39">
        <v>0</v>
      </c>
    </row>
    <row r="763" spans="1:72">
      <c r="A763" s="87">
        <v>754</v>
      </c>
      <c r="B763" s="1"/>
      <c r="C763" s="1"/>
      <c r="D763" s="2"/>
      <c r="E763" s="3"/>
      <c r="F763" s="4"/>
      <c r="G763" s="5"/>
      <c r="H763" s="5"/>
      <c r="I763" s="6"/>
      <c r="J763" s="5"/>
      <c r="K763" s="5"/>
      <c r="L763" s="5"/>
      <c r="M763" s="55"/>
      <c r="N763" s="8"/>
      <c r="O763" s="105"/>
      <c r="P763" s="5"/>
      <c r="Q763" s="5"/>
      <c r="R763" s="105">
        <f>Dane!$C$10</f>
        <v>0</v>
      </c>
      <c r="S763" s="8"/>
      <c r="T763" s="105"/>
      <c r="U763" s="5"/>
      <c r="V763" s="5"/>
      <c r="W763" s="107">
        <f>Dane!$C$11</f>
        <v>0</v>
      </c>
      <c r="X763" s="8"/>
      <c r="Y763" s="105"/>
      <c r="Z763" s="5"/>
      <c r="AA763" s="5"/>
      <c r="AB763" s="110">
        <f>Dane!$C$12</f>
        <v>0</v>
      </c>
      <c r="AC763" s="108">
        <f>IF(Dane!$E$3=1,AP763+BA763+BL763,IF(Dane!$E$3=2,AT763+BE763+BP763,AW763+BH763+BS763))</f>
        <v>0</v>
      </c>
      <c r="AD763" s="14">
        <f>IF(Dane!$E$3=1,AQ763+BB763+BM763,IF(Dane!$E$3=2,AU763+BF763+BQ763,AX763+BI763+BT763))</f>
        <v>0</v>
      </c>
      <c r="AE763" s="14">
        <f>IF((J763*Dane!$C$9)-AC763&lt;0,0,(J763*Dane!$C$9)-AC763)</f>
        <v>0</v>
      </c>
      <c r="AF763" s="61">
        <f>IF((K763*Dane!$C$9)-AD763&lt;0,0,(K763*Dane!$C$9)-AD763)</f>
        <v>0</v>
      </c>
      <c r="AG763" s="93"/>
      <c r="AH763" s="84">
        <f>IF(Dane!$E$3=1,AP763,IF(Dane!$E$3=2,AT763,AW763))</f>
        <v>0</v>
      </c>
      <c r="AI763" s="84">
        <f>IF(Dane!$E$3=1,AQ763,IF(Dane!$E$3=2,AU763,AX763))</f>
        <v>0</v>
      </c>
      <c r="AJ763" s="84">
        <f>IF(Dane!$E$3=1,BA763,IF(Dane!$E$3=2,BE763,BH763))</f>
        <v>0</v>
      </c>
      <c r="AK763" s="84">
        <f>IF(Dane!$E$3=1,BB763,IF(Dane!$E$3=2,BF763,BI763))</f>
        <v>0</v>
      </c>
      <c r="AL763" s="84">
        <f>IF(Dane!$E$3=1,BL763,IF(Dane!$E$3=2,BP763,BS763))</f>
        <v>0</v>
      </c>
      <c r="AM763" s="84">
        <f>IF(Dane!$E$3=1,BM763,IF(Dane!$E$3=2,BQ763,BT763))</f>
        <v>0</v>
      </c>
      <c r="AN763" s="39">
        <f>IF(Dane!$C$9="",0,IFERROR(J763/R763,0))</f>
        <v>0</v>
      </c>
      <c r="AO763" s="39">
        <f>IF(Dane!$C$9="",0,IFERROR(ROUND(J763-ROUND(J763*0.0976,2)-ROUND(J763*0.015,2)-ROUND(J763*0.0245,2),2)/R763,0))</f>
        <v>0</v>
      </c>
      <c r="AP763" s="39">
        <f t="shared" si="174"/>
        <v>0</v>
      </c>
      <c r="AQ763" s="39">
        <f t="shared" si="175"/>
        <v>0</v>
      </c>
      <c r="AR763" s="39">
        <f t="shared" si="171"/>
        <v>0</v>
      </c>
      <c r="AS763" s="39">
        <f>IF(Dane!$C$9="",0,IFERROR(AR763/R763,0))</f>
        <v>0</v>
      </c>
      <c r="AT763" s="39">
        <f t="shared" si="176"/>
        <v>0</v>
      </c>
      <c r="AU763" s="39">
        <v>0</v>
      </c>
      <c r="AV763" s="39">
        <f t="shared" si="177"/>
        <v>0</v>
      </c>
      <c r="AW763" s="39">
        <f>IF(Dane!$C$9="",0,IF(ROUND((N763+O763)*AV763,2)&gt;$AN$1,$AN$1,ROUND((N763+O763)*AV763,2)))</f>
        <v>0</v>
      </c>
      <c r="AX763" s="39">
        <v>0</v>
      </c>
      <c r="AY763" s="39">
        <f>IF(Dane!$C$9=2,IFERROR(J763/W763,0),IF(Dane!$C$9=3,IFERROR(J763/W763,0),0))</f>
        <v>0</v>
      </c>
      <c r="AZ763" s="39">
        <f>IF(Dane!$C$9=2,IFERROR(ROUND(J763-ROUND(J763*0.0976,2)-ROUND(J763*0.015,2)-ROUND(J763*0.0245,2),2)/W763,0),IF(Dane!$C$9=3,IFERROR(ROUND(J763-ROUND(J763*0.0976,2)-ROUND(J763*0.015,2)-ROUND(J763*0.0245,2),2)/W763,0),0))</f>
        <v>0</v>
      </c>
      <c r="BA763" s="39">
        <f t="shared" si="178"/>
        <v>0</v>
      </c>
      <c r="BB763" s="39">
        <f t="shared" si="179"/>
        <v>0</v>
      </c>
      <c r="BC763" s="39">
        <f t="shared" si="172"/>
        <v>0</v>
      </c>
      <c r="BD763" s="39">
        <f>IF(Dane!$C$9=2,IFERROR(BC763/W763,0),IF(Dane!$C$9=3,IFERROR(BC763/W763,0),0))</f>
        <v>0</v>
      </c>
      <c r="BE763" s="39">
        <f t="shared" si="180"/>
        <v>0</v>
      </c>
      <c r="BF763" s="39">
        <v>0</v>
      </c>
      <c r="BG763" s="39">
        <f t="shared" si="181"/>
        <v>0</v>
      </c>
      <c r="BH763" s="39">
        <f>IF(Dane!$C$9=2,IF(ROUND((S763+T763)*BG763,2)&gt;$AN$1,$AN$1,ROUND((S763+T763)*BG763,2)),IF(Dane!$C$9=3,IF(ROUND((S763+T763)*BG763,2)&gt;$AN$1,$AN$1,ROUND((S763+T763)*BG763,2)),0))</f>
        <v>0</v>
      </c>
      <c r="BI763" s="39">
        <v>0</v>
      </c>
      <c r="BJ763" s="39">
        <f>IF(Dane!$C$9=3,IFERROR(J763/AB763,0),0)</f>
        <v>0</v>
      </c>
      <c r="BK763" s="39">
        <f>IF(Dane!$C$9=3,IFERROR(ROUND(J763-ROUND(J763*0.0976,2)-ROUND(J763*0.015,2)-ROUND(J763*0.0245,2),2)/AB763,0),0)</f>
        <v>0</v>
      </c>
      <c r="BL763" s="39">
        <f t="shared" si="182"/>
        <v>0</v>
      </c>
      <c r="BM763" s="39">
        <f t="shared" si="183"/>
        <v>0</v>
      </c>
      <c r="BN763" s="39">
        <f t="shared" si="173"/>
        <v>0</v>
      </c>
      <c r="BO763" s="39">
        <f>IF(Dane!$C$9=3,IFERROR(BN763/AB763,0),0)</f>
        <v>0</v>
      </c>
      <c r="BP763" s="39">
        <f t="shared" si="184"/>
        <v>0</v>
      </c>
      <c r="BQ763" s="39">
        <v>0</v>
      </c>
      <c r="BR763" s="39">
        <f t="shared" si="185"/>
        <v>0</v>
      </c>
      <c r="BS763" s="39">
        <f>IF(Dane!$C$9=3,IF(ROUND((X763+Y763)*BR763,2)&gt;$AN$1,$AN$1,ROUND((X763+Y763)*BR763,2)),0)</f>
        <v>0</v>
      </c>
      <c r="BT763" s="39">
        <v>0</v>
      </c>
    </row>
    <row r="764" spans="1:72">
      <c r="A764" s="87">
        <v>755</v>
      </c>
      <c r="B764" s="1"/>
      <c r="C764" s="1"/>
      <c r="D764" s="2"/>
      <c r="E764" s="3"/>
      <c r="F764" s="4"/>
      <c r="G764" s="5"/>
      <c r="H764" s="5"/>
      <c r="I764" s="6"/>
      <c r="J764" s="5"/>
      <c r="K764" s="5"/>
      <c r="L764" s="5"/>
      <c r="M764" s="55"/>
      <c r="N764" s="8"/>
      <c r="O764" s="105"/>
      <c r="P764" s="5"/>
      <c r="Q764" s="5"/>
      <c r="R764" s="105">
        <f>Dane!$C$10</f>
        <v>0</v>
      </c>
      <c r="S764" s="8"/>
      <c r="T764" s="105"/>
      <c r="U764" s="5"/>
      <c r="V764" s="5"/>
      <c r="W764" s="107">
        <f>Dane!$C$11</f>
        <v>0</v>
      </c>
      <c r="X764" s="8"/>
      <c r="Y764" s="105"/>
      <c r="Z764" s="5"/>
      <c r="AA764" s="5"/>
      <c r="AB764" s="110">
        <f>Dane!$C$12</f>
        <v>0</v>
      </c>
      <c r="AC764" s="108">
        <f>IF(Dane!$E$3=1,AP764+BA764+BL764,IF(Dane!$E$3=2,AT764+BE764+BP764,AW764+BH764+BS764))</f>
        <v>0</v>
      </c>
      <c r="AD764" s="14">
        <f>IF(Dane!$E$3=1,AQ764+BB764+BM764,IF(Dane!$E$3=2,AU764+BF764+BQ764,AX764+BI764+BT764))</f>
        <v>0</v>
      </c>
      <c r="AE764" s="14">
        <f>IF((J764*Dane!$C$9)-AC764&lt;0,0,(J764*Dane!$C$9)-AC764)</f>
        <v>0</v>
      </c>
      <c r="AF764" s="61">
        <f>IF((K764*Dane!$C$9)-AD764&lt;0,0,(K764*Dane!$C$9)-AD764)</f>
        <v>0</v>
      </c>
      <c r="AG764" s="93"/>
      <c r="AH764" s="84">
        <f>IF(Dane!$E$3=1,AP764,IF(Dane!$E$3=2,AT764,AW764))</f>
        <v>0</v>
      </c>
      <c r="AI764" s="84">
        <f>IF(Dane!$E$3=1,AQ764,IF(Dane!$E$3=2,AU764,AX764))</f>
        <v>0</v>
      </c>
      <c r="AJ764" s="84">
        <f>IF(Dane!$E$3=1,BA764,IF(Dane!$E$3=2,BE764,BH764))</f>
        <v>0</v>
      </c>
      <c r="AK764" s="84">
        <f>IF(Dane!$E$3=1,BB764,IF(Dane!$E$3=2,BF764,BI764))</f>
        <v>0</v>
      </c>
      <c r="AL764" s="84">
        <f>IF(Dane!$E$3=1,BL764,IF(Dane!$E$3=2,BP764,BS764))</f>
        <v>0</v>
      </c>
      <c r="AM764" s="84">
        <f>IF(Dane!$E$3=1,BM764,IF(Dane!$E$3=2,BQ764,BT764))</f>
        <v>0</v>
      </c>
      <c r="AN764" s="39">
        <f>IF(Dane!$C$9="",0,IFERROR(J764/R764,0))</f>
        <v>0</v>
      </c>
      <c r="AO764" s="39">
        <f>IF(Dane!$C$9="",0,IFERROR(ROUND(J764-ROUND(J764*0.0976,2)-ROUND(J764*0.015,2)-ROUND(J764*0.0245,2),2)/R764,0))</f>
        <v>0</v>
      </c>
      <c r="AP764" s="39">
        <f t="shared" si="174"/>
        <v>0</v>
      </c>
      <c r="AQ764" s="39">
        <f t="shared" si="175"/>
        <v>0</v>
      </c>
      <c r="AR764" s="39">
        <f t="shared" si="171"/>
        <v>0</v>
      </c>
      <c r="AS764" s="39">
        <f>IF(Dane!$C$9="",0,IFERROR(AR764/R764,0))</f>
        <v>0</v>
      </c>
      <c r="AT764" s="39">
        <f t="shared" si="176"/>
        <v>0</v>
      </c>
      <c r="AU764" s="39">
        <v>0</v>
      </c>
      <c r="AV764" s="39">
        <f t="shared" si="177"/>
        <v>0</v>
      </c>
      <c r="AW764" s="39">
        <f>IF(Dane!$C$9="",0,IF(ROUND((N764+O764)*AV764,2)&gt;$AN$1,$AN$1,ROUND((N764+O764)*AV764,2)))</f>
        <v>0</v>
      </c>
      <c r="AX764" s="39">
        <v>0</v>
      </c>
      <c r="AY764" s="39">
        <f>IF(Dane!$C$9=2,IFERROR(J764/W764,0),IF(Dane!$C$9=3,IFERROR(J764/W764,0),0))</f>
        <v>0</v>
      </c>
      <c r="AZ764" s="39">
        <f>IF(Dane!$C$9=2,IFERROR(ROUND(J764-ROUND(J764*0.0976,2)-ROUND(J764*0.015,2)-ROUND(J764*0.0245,2),2)/W764,0),IF(Dane!$C$9=3,IFERROR(ROUND(J764-ROUND(J764*0.0976,2)-ROUND(J764*0.015,2)-ROUND(J764*0.0245,2),2)/W764,0),0))</f>
        <v>0</v>
      </c>
      <c r="BA764" s="39">
        <f t="shared" si="178"/>
        <v>0</v>
      </c>
      <c r="BB764" s="39">
        <f t="shared" si="179"/>
        <v>0</v>
      </c>
      <c r="BC764" s="39">
        <f t="shared" si="172"/>
        <v>0</v>
      </c>
      <c r="BD764" s="39">
        <f>IF(Dane!$C$9=2,IFERROR(BC764/W764,0),IF(Dane!$C$9=3,IFERROR(BC764/W764,0),0))</f>
        <v>0</v>
      </c>
      <c r="BE764" s="39">
        <f t="shared" si="180"/>
        <v>0</v>
      </c>
      <c r="BF764" s="39">
        <v>0</v>
      </c>
      <c r="BG764" s="39">
        <f t="shared" si="181"/>
        <v>0</v>
      </c>
      <c r="BH764" s="39">
        <f>IF(Dane!$C$9=2,IF(ROUND((S764+T764)*BG764,2)&gt;$AN$1,$AN$1,ROUND((S764+T764)*BG764,2)),IF(Dane!$C$9=3,IF(ROUND((S764+T764)*BG764,2)&gt;$AN$1,$AN$1,ROUND((S764+T764)*BG764,2)),0))</f>
        <v>0</v>
      </c>
      <c r="BI764" s="39">
        <v>0</v>
      </c>
      <c r="BJ764" s="39">
        <f>IF(Dane!$C$9=3,IFERROR(J764/AB764,0),0)</f>
        <v>0</v>
      </c>
      <c r="BK764" s="39">
        <f>IF(Dane!$C$9=3,IFERROR(ROUND(J764-ROUND(J764*0.0976,2)-ROUND(J764*0.015,2)-ROUND(J764*0.0245,2),2)/AB764,0),0)</f>
        <v>0</v>
      </c>
      <c r="BL764" s="39">
        <f t="shared" si="182"/>
        <v>0</v>
      </c>
      <c r="BM764" s="39">
        <f t="shared" si="183"/>
        <v>0</v>
      </c>
      <c r="BN764" s="39">
        <f t="shared" si="173"/>
        <v>0</v>
      </c>
      <c r="BO764" s="39">
        <f>IF(Dane!$C$9=3,IFERROR(BN764/AB764,0),0)</f>
        <v>0</v>
      </c>
      <c r="BP764" s="39">
        <f t="shared" si="184"/>
        <v>0</v>
      </c>
      <c r="BQ764" s="39">
        <v>0</v>
      </c>
      <c r="BR764" s="39">
        <f t="shared" si="185"/>
        <v>0</v>
      </c>
      <c r="BS764" s="39">
        <f>IF(Dane!$C$9=3,IF(ROUND((X764+Y764)*BR764,2)&gt;$AN$1,$AN$1,ROUND((X764+Y764)*BR764,2)),0)</f>
        <v>0</v>
      </c>
      <c r="BT764" s="39">
        <v>0</v>
      </c>
    </row>
    <row r="765" spans="1:72">
      <c r="A765" s="87">
        <v>756</v>
      </c>
      <c r="B765" s="1"/>
      <c r="C765" s="1"/>
      <c r="D765" s="2"/>
      <c r="E765" s="3"/>
      <c r="F765" s="4"/>
      <c r="G765" s="5"/>
      <c r="H765" s="5"/>
      <c r="I765" s="6"/>
      <c r="J765" s="5"/>
      <c r="K765" s="5"/>
      <c r="L765" s="5"/>
      <c r="M765" s="55"/>
      <c r="N765" s="8"/>
      <c r="O765" s="105"/>
      <c r="P765" s="5"/>
      <c r="Q765" s="5"/>
      <c r="R765" s="105">
        <f>Dane!$C$10</f>
        <v>0</v>
      </c>
      <c r="S765" s="8"/>
      <c r="T765" s="105"/>
      <c r="U765" s="5"/>
      <c r="V765" s="5"/>
      <c r="W765" s="107">
        <f>Dane!$C$11</f>
        <v>0</v>
      </c>
      <c r="X765" s="8"/>
      <c r="Y765" s="105"/>
      <c r="Z765" s="5"/>
      <c r="AA765" s="5"/>
      <c r="AB765" s="110">
        <f>Dane!$C$12</f>
        <v>0</v>
      </c>
      <c r="AC765" s="108">
        <f>IF(Dane!$E$3=1,AP765+BA765+BL765,IF(Dane!$E$3=2,AT765+BE765+BP765,AW765+BH765+BS765))</f>
        <v>0</v>
      </c>
      <c r="AD765" s="14">
        <f>IF(Dane!$E$3=1,AQ765+BB765+BM765,IF(Dane!$E$3=2,AU765+BF765+BQ765,AX765+BI765+BT765))</f>
        <v>0</v>
      </c>
      <c r="AE765" s="14">
        <f>IF((J765*Dane!$C$9)-AC765&lt;0,0,(J765*Dane!$C$9)-AC765)</f>
        <v>0</v>
      </c>
      <c r="AF765" s="61">
        <f>IF((K765*Dane!$C$9)-AD765&lt;0,0,(K765*Dane!$C$9)-AD765)</f>
        <v>0</v>
      </c>
      <c r="AG765" s="93"/>
      <c r="AH765" s="84">
        <f>IF(Dane!$E$3=1,AP765,IF(Dane!$E$3=2,AT765,AW765))</f>
        <v>0</v>
      </c>
      <c r="AI765" s="84">
        <f>IF(Dane!$E$3=1,AQ765,IF(Dane!$E$3=2,AU765,AX765))</f>
        <v>0</v>
      </c>
      <c r="AJ765" s="84">
        <f>IF(Dane!$E$3=1,BA765,IF(Dane!$E$3=2,BE765,BH765))</f>
        <v>0</v>
      </c>
      <c r="AK765" s="84">
        <f>IF(Dane!$E$3=1,BB765,IF(Dane!$E$3=2,BF765,BI765))</f>
        <v>0</v>
      </c>
      <c r="AL765" s="84">
        <f>IF(Dane!$E$3=1,BL765,IF(Dane!$E$3=2,BP765,BS765))</f>
        <v>0</v>
      </c>
      <c r="AM765" s="84">
        <f>IF(Dane!$E$3=1,BM765,IF(Dane!$E$3=2,BQ765,BT765))</f>
        <v>0</v>
      </c>
      <c r="AN765" s="39">
        <f>IF(Dane!$C$9="",0,IFERROR(J765/R765,0))</f>
        <v>0</v>
      </c>
      <c r="AO765" s="39">
        <f>IF(Dane!$C$9="",0,IFERROR(ROUND(J765-ROUND(J765*0.0976,2)-ROUND(J765*0.015,2)-ROUND(J765*0.0245,2),2)/R765,0))</f>
        <v>0</v>
      </c>
      <c r="AP765" s="39">
        <f t="shared" si="174"/>
        <v>0</v>
      </c>
      <c r="AQ765" s="39">
        <f t="shared" si="175"/>
        <v>0</v>
      </c>
      <c r="AR765" s="39">
        <f t="shared" si="171"/>
        <v>0</v>
      </c>
      <c r="AS765" s="39">
        <f>IF(Dane!$C$9="",0,IFERROR(AR765/R765,0))</f>
        <v>0</v>
      </c>
      <c r="AT765" s="39">
        <f t="shared" si="176"/>
        <v>0</v>
      </c>
      <c r="AU765" s="39">
        <v>0</v>
      </c>
      <c r="AV765" s="39">
        <f t="shared" si="177"/>
        <v>0</v>
      </c>
      <c r="AW765" s="39">
        <f>IF(Dane!$C$9="",0,IF(ROUND((N765+O765)*AV765,2)&gt;$AN$1,$AN$1,ROUND((N765+O765)*AV765,2)))</f>
        <v>0</v>
      </c>
      <c r="AX765" s="39">
        <v>0</v>
      </c>
      <c r="AY765" s="39">
        <f>IF(Dane!$C$9=2,IFERROR(J765/W765,0),IF(Dane!$C$9=3,IFERROR(J765/W765,0),0))</f>
        <v>0</v>
      </c>
      <c r="AZ765" s="39">
        <f>IF(Dane!$C$9=2,IFERROR(ROUND(J765-ROUND(J765*0.0976,2)-ROUND(J765*0.015,2)-ROUND(J765*0.0245,2),2)/W765,0),IF(Dane!$C$9=3,IFERROR(ROUND(J765-ROUND(J765*0.0976,2)-ROUND(J765*0.015,2)-ROUND(J765*0.0245,2),2)/W765,0),0))</f>
        <v>0</v>
      </c>
      <c r="BA765" s="39">
        <f t="shared" si="178"/>
        <v>0</v>
      </c>
      <c r="BB765" s="39">
        <f t="shared" si="179"/>
        <v>0</v>
      </c>
      <c r="BC765" s="39">
        <f t="shared" si="172"/>
        <v>0</v>
      </c>
      <c r="BD765" s="39">
        <f>IF(Dane!$C$9=2,IFERROR(BC765/W765,0),IF(Dane!$C$9=3,IFERROR(BC765/W765,0),0))</f>
        <v>0</v>
      </c>
      <c r="BE765" s="39">
        <f t="shared" si="180"/>
        <v>0</v>
      </c>
      <c r="BF765" s="39">
        <v>0</v>
      </c>
      <c r="BG765" s="39">
        <f t="shared" si="181"/>
        <v>0</v>
      </c>
      <c r="BH765" s="39">
        <f>IF(Dane!$C$9=2,IF(ROUND((S765+T765)*BG765,2)&gt;$AN$1,$AN$1,ROUND((S765+T765)*BG765,2)),IF(Dane!$C$9=3,IF(ROUND((S765+T765)*BG765,2)&gt;$AN$1,$AN$1,ROUND((S765+T765)*BG765,2)),0))</f>
        <v>0</v>
      </c>
      <c r="BI765" s="39">
        <v>0</v>
      </c>
      <c r="BJ765" s="39">
        <f>IF(Dane!$C$9=3,IFERROR(J765/AB765,0),0)</f>
        <v>0</v>
      </c>
      <c r="BK765" s="39">
        <f>IF(Dane!$C$9=3,IFERROR(ROUND(J765-ROUND(J765*0.0976,2)-ROUND(J765*0.015,2)-ROUND(J765*0.0245,2),2)/AB765,0),0)</f>
        <v>0</v>
      </c>
      <c r="BL765" s="39">
        <f t="shared" si="182"/>
        <v>0</v>
      </c>
      <c r="BM765" s="39">
        <f t="shared" si="183"/>
        <v>0</v>
      </c>
      <c r="BN765" s="39">
        <f t="shared" si="173"/>
        <v>0</v>
      </c>
      <c r="BO765" s="39">
        <f>IF(Dane!$C$9=3,IFERROR(BN765/AB765,0),0)</f>
        <v>0</v>
      </c>
      <c r="BP765" s="39">
        <f t="shared" si="184"/>
        <v>0</v>
      </c>
      <c r="BQ765" s="39">
        <v>0</v>
      </c>
      <c r="BR765" s="39">
        <f t="shared" si="185"/>
        <v>0</v>
      </c>
      <c r="BS765" s="39">
        <f>IF(Dane!$C$9=3,IF(ROUND((X765+Y765)*BR765,2)&gt;$AN$1,$AN$1,ROUND((X765+Y765)*BR765,2)),0)</f>
        <v>0</v>
      </c>
      <c r="BT765" s="39">
        <v>0</v>
      </c>
    </row>
    <row r="766" spans="1:72">
      <c r="A766" s="87">
        <v>757</v>
      </c>
      <c r="B766" s="1"/>
      <c r="C766" s="1"/>
      <c r="D766" s="2"/>
      <c r="E766" s="3"/>
      <c r="F766" s="4"/>
      <c r="G766" s="5"/>
      <c r="H766" s="5"/>
      <c r="I766" s="6"/>
      <c r="J766" s="5"/>
      <c r="K766" s="5"/>
      <c r="L766" s="5"/>
      <c r="M766" s="55"/>
      <c r="N766" s="8"/>
      <c r="O766" s="105"/>
      <c r="P766" s="5"/>
      <c r="Q766" s="5"/>
      <c r="R766" s="105">
        <f>Dane!$C$10</f>
        <v>0</v>
      </c>
      <c r="S766" s="8"/>
      <c r="T766" s="105"/>
      <c r="U766" s="5"/>
      <c r="V766" s="5"/>
      <c r="W766" s="107">
        <f>Dane!$C$11</f>
        <v>0</v>
      </c>
      <c r="X766" s="8"/>
      <c r="Y766" s="105"/>
      <c r="Z766" s="5"/>
      <c r="AA766" s="5"/>
      <c r="AB766" s="110">
        <f>Dane!$C$12</f>
        <v>0</v>
      </c>
      <c r="AC766" s="108">
        <f>IF(Dane!$E$3=1,AP766+BA766+BL766,IF(Dane!$E$3=2,AT766+BE766+BP766,AW766+BH766+BS766))</f>
        <v>0</v>
      </c>
      <c r="AD766" s="14">
        <f>IF(Dane!$E$3=1,AQ766+BB766+BM766,IF(Dane!$E$3=2,AU766+BF766+BQ766,AX766+BI766+BT766))</f>
        <v>0</v>
      </c>
      <c r="AE766" s="14">
        <f>IF((J766*Dane!$C$9)-AC766&lt;0,0,(J766*Dane!$C$9)-AC766)</f>
        <v>0</v>
      </c>
      <c r="AF766" s="61">
        <f>IF((K766*Dane!$C$9)-AD766&lt;0,0,(K766*Dane!$C$9)-AD766)</f>
        <v>0</v>
      </c>
      <c r="AG766" s="93"/>
      <c r="AH766" s="84">
        <f>IF(Dane!$E$3=1,AP766,IF(Dane!$E$3=2,AT766,AW766))</f>
        <v>0</v>
      </c>
      <c r="AI766" s="84">
        <f>IF(Dane!$E$3=1,AQ766,IF(Dane!$E$3=2,AU766,AX766))</f>
        <v>0</v>
      </c>
      <c r="AJ766" s="84">
        <f>IF(Dane!$E$3=1,BA766,IF(Dane!$E$3=2,BE766,BH766))</f>
        <v>0</v>
      </c>
      <c r="AK766" s="84">
        <f>IF(Dane!$E$3=1,BB766,IF(Dane!$E$3=2,BF766,BI766))</f>
        <v>0</v>
      </c>
      <c r="AL766" s="84">
        <f>IF(Dane!$E$3=1,BL766,IF(Dane!$E$3=2,BP766,BS766))</f>
        <v>0</v>
      </c>
      <c r="AM766" s="84">
        <f>IF(Dane!$E$3=1,BM766,IF(Dane!$E$3=2,BQ766,BT766))</f>
        <v>0</v>
      </c>
      <c r="AN766" s="39">
        <f>IF(Dane!$C$9="",0,IFERROR(J766/R766,0))</f>
        <v>0</v>
      </c>
      <c r="AO766" s="39">
        <f>IF(Dane!$C$9="",0,IFERROR(ROUND(J766-ROUND(J766*0.0976,2)-ROUND(J766*0.015,2)-ROUND(J766*0.0245,2),2)/R766,0))</f>
        <v>0</v>
      </c>
      <c r="AP766" s="39">
        <f t="shared" si="174"/>
        <v>0</v>
      </c>
      <c r="AQ766" s="39">
        <f t="shared" si="175"/>
        <v>0</v>
      </c>
      <c r="AR766" s="39">
        <f t="shared" si="171"/>
        <v>0</v>
      </c>
      <c r="AS766" s="39">
        <f>IF(Dane!$C$9="",0,IFERROR(AR766/R766,0))</f>
        <v>0</v>
      </c>
      <c r="AT766" s="39">
        <f t="shared" si="176"/>
        <v>0</v>
      </c>
      <c r="AU766" s="39">
        <v>0</v>
      </c>
      <c r="AV766" s="39">
        <f t="shared" si="177"/>
        <v>0</v>
      </c>
      <c r="AW766" s="39">
        <f>IF(Dane!$C$9="",0,IF(ROUND((N766+O766)*AV766,2)&gt;$AN$1,$AN$1,ROUND((N766+O766)*AV766,2)))</f>
        <v>0</v>
      </c>
      <c r="AX766" s="39">
        <v>0</v>
      </c>
      <c r="AY766" s="39">
        <f>IF(Dane!$C$9=2,IFERROR(J766/W766,0),IF(Dane!$C$9=3,IFERROR(J766/W766,0),0))</f>
        <v>0</v>
      </c>
      <c r="AZ766" s="39">
        <f>IF(Dane!$C$9=2,IFERROR(ROUND(J766-ROUND(J766*0.0976,2)-ROUND(J766*0.015,2)-ROUND(J766*0.0245,2),2)/W766,0),IF(Dane!$C$9=3,IFERROR(ROUND(J766-ROUND(J766*0.0976,2)-ROUND(J766*0.015,2)-ROUND(J766*0.0245,2),2)/W766,0),0))</f>
        <v>0</v>
      </c>
      <c r="BA766" s="39">
        <f t="shared" si="178"/>
        <v>0</v>
      </c>
      <c r="BB766" s="39">
        <f t="shared" si="179"/>
        <v>0</v>
      </c>
      <c r="BC766" s="39">
        <f t="shared" si="172"/>
        <v>0</v>
      </c>
      <c r="BD766" s="39">
        <f>IF(Dane!$C$9=2,IFERROR(BC766/W766,0),IF(Dane!$C$9=3,IFERROR(BC766/W766,0),0))</f>
        <v>0</v>
      </c>
      <c r="BE766" s="39">
        <f t="shared" si="180"/>
        <v>0</v>
      </c>
      <c r="BF766" s="39">
        <v>0</v>
      </c>
      <c r="BG766" s="39">
        <f t="shared" si="181"/>
        <v>0</v>
      </c>
      <c r="BH766" s="39">
        <f>IF(Dane!$C$9=2,IF(ROUND((S766+T766)*BG766,2)&gt;$AN$1,$AN$1,ROUND((S766+T766)*BG766,2)),IF(Dane!$C$9=3,IF(ROUND((S766+T766)*BG766,2)&gt;$AN$1,$AN$1,ROUND((S766+T766)*BG766,2)),0))</f>
        <v>0</v>
      </c>
      <c r="BI766" s="39">
        <v>0</v>
      </c>
      <c r="BJ766" s="39">
        <f>IF(Dane!$C$9=3,IFERROR(J766/AB766,0),0)</f>
        <v>0</v>
      </c>
      <c r="BK766" s="39">
        <f>IF(Dane!$C$9=3,IFERROR(ROUND(J766-ROUND(J766*0.0976,2)-ROUND(J766*0.015,2)-ROUND(J766*0.0245,2),2)/AB766,0),0)</f>
        <v>0</v>
      </c>
      <c r="BL766" s="39">
        <f t="shared" si="182"/>
        <v>0</v>
      </c>
      <c r="BM766" s="39">
        <f t="shared" si="183"/>
        <v>0</v>
      </c>
      <c r="BN766" s="39">
        <f t="shared" si="173"/>
        <v>0</v>
      </c>
      <c r="BO766" s="39">
        <f>IF(Dane!$C$9=3,IFERROR(BN766/AB766,0),0)</f>
        <v>0</v>
      </c>
      <c r="BP766" s="39">
        <f t="shared" si="184"/>
        <v>0</v>
      </c>
      <c r="BQ766" s="39">
        <v>0</v>
      </c>
      <c r="BR766" s="39">
        <f t="shared" si="185"/>
        <v>0</v>
      </c>
      <c r="BS766" s="39">
        <f>IF(Dane!$C$9=3,IF(ROUND((X766+Y766)*BR766,2)&gt;$AN$1,$AN$1,ROUND((X766+Y766)*BR766,2)),0)</f>
        <v>0</v>
      </c>
      <c r="BT766" s="39">
        <v>0</v>
      </c>
    </row>
    <row r="767" spans="1:72">
      <c r="A767" s="87">
        <v>758</v>
      </c>
      <c r="B767" s="1"/>
      <c r="C767" s="1"/>
      <c r="D767" s="2"/>
      <c r="E767" s="3"/>
      <c r="F767" s="4"/>
      <c r="G767" s="5"/>
      <c r="H767" s="5"/>
      <c r="I767" s="6"/>
      <c r="J767" s="5"/>
      <c r="K767" s="5"/>
      <c r="L767" s="5"/>
      <c r="M767" s="55"/>
      <c r="N767" s="8"/>
      <c r="O767" s="105"/>
      <c r="P767" s="5"/>
      <c r="Q767" s="5"/>
      <c r="R767" s="105">
        <f>Dane!$C$10</f>
        <v>0</v>
      </c>
      <c r="S767" s="8"/>
      <c r="T767" s="105"/>
      <c r="U767" s="5"/>
      <c r="V767" s="5"/>
      <c r="W767" s="107">
        <f>Dane!$C$11</f>
        <v>0</v>
      </c>
      <c r="X767" s="8"/>
      <c r="Y767" s="105"/>
      <c r="Z767" s="5"/>
      <c r="AA767" s="5"/>
      <c r="AB767" s="110">
        <f>Dane!$C$12</f>
        <v>0</v>
      </c>
      <c r="AC767" s="108">
        <f>IF(Dane!$E$3=1,AP767+BA767+BL767,IF(Dane!$E$3=2,AT767+BE767+BP767,AW767+BH767+BS767))</f>
        <v>0</v>
      </c>
      <c r="AD767" s="14">
        <f>IF(Dane!$E$3=1,AQ767+BB767+BM767,IF(Dane!$E$3=2,AU767+BF767+BQ767,AX767+BI767+BT767))</f>
        <v>0</v>
      </c>
      <c r="AE767" s="14">
        <f>IF((J767*Dane!$C$9)-AC767&lt;0,0,(J767*Dane!$C$9)-AC767)</f>
        <v>0</v>
      </c>
      <c r="AF767" s="61">
        <f>IF((K767*Dane!$C$9)-AD767&lt;0,0,(K767*Dane!$C$9)-AD767)</f>
        <v>0</v>
      </c>
      <c r="AG767" s="93"/>
      <c r="AH767" s="84">
        <f>IF(Dane!$E$3=1,AP767,IF(Dane!$E$3=2,AT767,AW767))</f>
        <v>0</v>
      </c>
      <c r="AI767" s="84">
        <f>IF(Dane!$E$3=1,AQ767,IF(Dane!$E$3=2,AU767,AX767))</f>
        <v>0</v>
      </c>
      <c r="AJ767" s="84">
        <f>IF(Dane!$E$3=1,BA767,IF(Dane!$E$3=2,BE767,BH767))</f>
        <v>0</v>
      </c>
      <c r="AK767" s="84">
        <f>IF(Dane!$E$3=1,BB767,IF(Dane!$E$3=2,BF767,BI767))</f>
        <v>0</v>
      </c>
      <c r="AL767" s="84">
        <f>IF(Dane!$E$3=1,BL767,IF(Dane!$E$3=2,BP767,BS767))</f>
        <v>0</v>
      </c>
      <c r="AM767" s="84">
        <f>IF(Dane!$E$3=1,BM767,IF(Dane!$E$3=2,BQ767,BT767))</f>
        <v>0</v>
      </c>
      <c r="AN767" s="39">
        <f>IF(Dane!$C$9="",0,IFERROR(J767/R767,0))</f>
        <v>0</v>
      </c>
      <c r="AO767" s="39">
        <f>IF(Dane!$C$9="",0,IFERROR(ROUND(J767-ROUND(J767*0.0976,2)-ROUND(J767*0.015,2)-ROUND(J767*0.0245,2),2)/R767,0))</f>
        <v>0</v>
      </c>
      <c r="AP767" s="39">
        <f t="shared" si="174"/>
        <v>0</v>
      </c>
      <c r="AQ767" s="39">
        <f t="shared" si="175"/>
        <v>0</v>
      </c>
      <c r="AR767" s="39">
        <f t="shared" si="171"/>
        <v>0</v>
      </c>
      <c r="AS767" s="39">
        <f>IF(Dane!$C$9="",0,IFERROR(AR767/R767,0))</f>
        <v>0</v>
      </c>
      <c r="AT767" s="39">
        <f t="shared" si="176"/>
        <v>0</v>
      </c>
      <c r="AU767" s="39">
        <v>0</v>
      </c>
      <c r="AV767" s="39">
        <f t="shared" si="177"/>
        <v>0</v>
      </c>
      <c r="AW767" s="39">
        <f>IF(Dane!$C$9="",0,IF(ROUND((N767+O767)*AV767,2)&gt;$AN$1,$AN$1,ROUND((N767+O767)*AV767,2)))</f>
        <v>0</v>
      </c>
      <c r="AX767" s="39">
        <v>0</v>
      </c>
      <c r="AY767" s="39">
        <f>IF(Dane!$C$9=2,IFERROR(J767/W767,0),IF(Dane!$C$9=3,IFERROR(J767/W767,0),0))</f>
        <v>0</v>
      </c>
      <c r="AZ767" s="39">
        <f>IF(Dane!$C$9=2,IFERROR(ROUND(J767-ROUND(J767*0.0976,2)-ROUND(J767*0.015,2)-ROUND(J767*0.0245,2),2)/W767,0),IF(Dane!$C$9=3,IFERROR(ROUND(J767-ROUND(J767*0.0976,2)-ROUND(J767*0.015,2)-ROUND(J767*0.0245,2),2)/W767,0),0))</f>
        <v>0</v>
      </c>
      <c r="BA767" s="39">
        <f t="shared" si="178"/>
        <v>0</v>
      </c>
      <c r="BB767" s="39">
        <f t="shared" si="179"/>
        <v>0</v>
      </c>
      <c r="BC767" s="39">
        <f t="shared" si="172"/>
        <v>0</v>
      </c>
      <c r="BD767" s="39">
        <f>IF(Dane!$C$9=2,IFERROR(BC767/W767,0),IF(Dane!$C$9=3,IFERROR(BC767/W767,0),0))</f>
        <v>0</v>
      </c>
      <c r="BE767" s="39">
        <f t="shared" si="180"/>
        <v>0</v>
      </c>
      <c r="BF767" s="39">
        <v>0</v>
      </c>
      <c r="BG767" s="39">
        <f t="shared" si="181"/>
        <v>0</v>
      </c>
      <c r="BH767" s="39">
        <f>IF(Dane!$C$9=2,IF(ROUND((S767+T767)*BG767,2)&gt;$AN$1,$AN$1,ROUND((S767+T767)*BG767,2)),IF(Dane!$C$9=3,IF(ROUND((S767+T767)*BG767,2)&gt;$AN$1,$AN$1,ROUND((S767+T767)*BG767,2)),0))</f>
        <v>0</v>
      </c>
      <c r="BI767" s="39">
        <v>0</v>
      </c>
      <c r="BJ767" s="39">
        <f>IF(Dane!$C$9=3,IFERROR(J767/AB767,0),0)</f>
        <v>0</v>
      </c>
      <c r="BK767" s="39">
        <f>IF(Dane!$C$9=3,IFERROR(ROUND(J767-ROUND(J767*0.0976,2)-ROUND(J767*0.015,2)-ROUND(J767*0.0245,2),2)/AB767,0),0)</f>
        <v>0</v>
      </c>
      <c r="BL767" s="39">
        <f t="shared" si="182"/>
        <v>0</v>
      </c>
      <c r="BM767" s="39">
        <f t="shared" si="183"/>
        <v>0</v>
      </c>
      <c r="BN767" s="39">
        <f t="shared" si="173"/>
        <v>0</v>
      </c>
      <c r="BO767" s="39">
        <f>IF(Dane!$C$9=3,IFERROR(BN767/AB767,0),0)</f>
        <v>0</v>
      </c>
      <c r="BP767" s="39">
        <f t="shared" si="184"/>
        <v>0</v>
      </c>
      <c r="BQ767" s="39">
        <v>0</v>
      </c>
      <c r="BR767" s="39">
        <f t="shared" si="185"/>
        <v>0</v>
      </c>
      <c r="BS767" s="39">
        <f>IF(Dane!$C$9=3,IF(ROUND((X767+Y767)*BR767,2)&gt;$AN$1,$AN$1,ROUND((X767+Y767)*BR767,2)),0)</f>
        <v>0</v>
      </c>
      <c r="BT767" s="39">
        <v>0</v>
      </c>
    </row>
    <row r="768" spans="1:72">
      <c r="A768" s="87">
        <v>759</v>
      </c>
      <c r="B768" s="1"/>
      <c r="C768" s="1"/>
      <c r="D768" s="2"/>
      <c r="E768" s="3"/>
      <c r="F768" s="4"/>
      <c r="G768" s="5"/>
      <c r="H768" s="5"/>
      <c r="I768" s="6"/>
      <c r="J768" s="5"/>
      <c r="K768" s="5"/>
      <c r="L768" s="5"/>
      <c r="M768" s="55"/>
      <c r="N768" s="8"/>
      <c r="O768" s="105"/>
      <c r="P768" s="5"/>
      <c r="Q768" s="5"/>
      <c r="R768" s="105">
        <f>Dane!$C$10</f>
        <v>0</v>
      </c>
      <c r="S768" s="8"/>
      <c r="T768" s="105"/>
      <c r="U768" s="5"/>
      <c r="V768" s="5"/>
      <c r="W768" s="107">
        <f>Dane!$C$11</f>
        <v>0</v>
      </c>
      <c r="X768" s="8"/>
      <c r="Y768" s="105"/>
      <c r="Z768" s="5"/>
      <c r="AA768" s="5"/>
      <c r="AB768" s="110">
        <f>Dane!$C$12</f>
        <v>0</v>
      </c>
      <c r="AC768" s="108">
        <f>IF(Dane!$E$3=1,AP768+BA768+BL768,IF(Dane!$E$3=2,AT768+BE768+BP768,AW768+BH768+BS768))</f>
        <v>0</v>
      </c>
      <c r="AD768" s="14">
        <f>IF(Dane!$E$3=1,AQ768+BB768+BM768,IF(Dane!$E$3=2,AU768+BF768+BQ768,AX768+BI768+BT768))</f>
        <v>0</v>
      </c>
      <c r="AE768" s="14">
        <f>IF((J768*Dane!$C$9)-AC768&lt;0,0,(J768*Dane!$C$9)-AC768)</f>
        <v>0</v>
      </c>
      <c r="AF768" s="61">
        <f>IF((K768*Dane!$C$9)-AD768&lt;0,0,(K768*Dane!$C$9)-AD768)</f>
        <v>0</v>
      </c>
      <c r="AG768" s="93"/>
      <c r="AH768" s="84">
        <f>IF(Dane!$E$3=1,AP768,IF(Dane!$E$3=2,AT768,AW768))</f>
        <v>0</v>
      </c>
      <c r="AI768" s="84">
        <f>IF(Dane!$E$3=1,AQ768,IF(Dane!$E$3=2,AU768,AX768))</f>
        <v>0</v>
      </c>
      <c r="AJ768" s="84">
        <f>IF(Dane!$E$3=1,BA768,IF(Dane!$E$3=2,BE768,BH768))</f>
        <v>0</v>
      </c>
      <c r="AK768" s="84">
        <f>IF(Dane!$E$3=1,BB768,IF(Dane!$E$3=2,BF768,BI768))</f>
        <v>0</v>
      </c>
      <c r="AL768" s="84">
        <f>IF(Dane!$E$3=1,BL768,IF(Dane!$E$3=2,BP768,BS768))</f>
        <v>0</v>
      </c>
      <c r="AM768" s="84">
        <f>IF(Dane!$E$3=1,BM768,IF(Dane!$E$3=2,BQ768,BT768))</f>
        <v>0</v>
      </c>
      <c r="AN768" s="39">
        <f>IF(Dane!$C$9="",0,IFERROR(J768/R768,0))</f>
        <v>0</v>
      </c>
      <c r="AO768" s="39">
        <f>IF(Dane!$C$9="",0,IFERROR(ROUND(J768-ROUND(J768*0.0976,2)-ROUND(J768*0.015,2)-ROUND(J768*0.0245,2),2)/R768,0))</f>
        <v>0</v>
      </c>
      <c r="AP768" s="39">
        <f t="shared" si="174"/>
        <v>0</v>
      </c>
      <c r="AQ768" s="39">
        <f t="shared" si="175"/>
        <v>0</v>
      </c>
      <c r="AR768" s="39">
        <f t="shared" si="171"/>
        <v>0</v>
      </c>
      <c r="AS768" s="39">
        <f>IF(Dane!$C$9="",0,IFERROR(AR768/R768,0))</f>
        <v>0</v>
      </c>
      <c r="AT768" s="39">
        <f t="shared" si="176"/>
        <v>0</v>
      </c>
      <c r="AU768" s="39">
        <v>0</v>
      </c>
      <c r="AV768" s="39">
        <f t="shared" si="177"/>
        <v>0</v>
      </c>
      <c r="AW768" s="39">
        <f>IF(Dane!$C$9="",0,IF(ROUND((N768+O768)*AV768,2)&gt;$AN$1,$AN$1,ROUND((N768+O768)*AV768,2)))</f>
        <v>0</v>
      </c>
      <c r="AX768" s="39">
        <v>0</v>
      </c>
      <c r="AY768" s="39">
        <f>IF(Dane!$C$9=2,IFERROR(J768/W768,0),IF(Dane!$C$9=3,IFERROR(J768/W768,0),0))</f>
        <v>0</v>
      </c>
      <c r="AZ768" s="39">
        <f>IF(Dane!$C$9=2,IFERROR(ROUND(J768-ROUND(J768*0.0976,2)-ROUND(J768*0.015,2)-ROUND(J768*0.0245,2),2)/W768,0),IF(Dane!$C$9=3,IFERROR(ROUND(J768-ROUND(J768*0.0976,2)-ROUND(J768*0.015,2)-ROUND(J768*0.0245,2),2)/W768,0),0))</f>
        <v>0</v>
      </c>
      <c r="BA768" s="39">
        <f t="shared" si="178"/>
        <v>0</v>
      </c>
      <c r="BB768" s="39">
        <f t="shared" si="179"/>
        <v>0</v>
      </c>
      <c r="BC768" s="39">
        <f t="shared" si="172"/>
        <v>0</v>
      </c>
      <c r="BD768" s="39">
        <f>IF(Dane!$C$9=2,IFERROR(BC768/W768,0),IF(Dane!$C$9=3,IFERROR(BC768/W768,0),0))</f>
        <v>0</v>
      </c>
      <c r="BE768" s="39">
        <f t="shared" si="180"/>
        <v>0</v>
      </c>
      <c r="BF768" s="39">
        <v>0</v>
      </c>
      <c r="BG768" s="39">
        <f t="shared" si="181"/>
        <v>0</v>
      </c>
      <c r="BH768" s="39">
        <f>IF(Dane!$C$9=2,IF(ROUND((S768+T768)*BG768,2)&gt;$AN$1,$AN$1,ROUND((S768+T768)*BG768,2)),IF(Dane!$C$9=3,IF(ROUND((S768+T768)*BG768,2)&gt;$AN$1,$AN$1,ROUND((S768+T768)*BG768,2)),0))</f>
        <v>0</v>
      </c>
      <c r="BI768" s="39">
        <v>0</v>
      </c>
      <c r="BJ768" s="39">
        <f>IF(Dane!$C$9=3,IFERROR(J768/AB768,0),0)</f>
        <v>0</v>
      </c>
      <c r="BK768" s="39">
        <f>IF(Dane!$C$9=3,IFERROR(ROUND(J768-ROUND(J768*0.0976,2)-ROUND(J768*0.015,2)-ROUND(J768*0.0245,2),2)/AB768,0),0)</f>
        <v>0</v>
      </c>
      <c r="BL768" s="39">
        <f t="shared" si="182"/>
        <v>0</v>
      </c>
      <c r="BM768" s="39">
        <f t="shared" si="183"/>
        <v>0</v>
      </c>
      <c r="BN768" s="39">
        <f t="shared" si="173"/>
        <v>0</v>
      </c>
      <c r="BO768" s="39">
        <f>IF(Dane!$C$9=3,IFERROR(BN768/AB768,0),0)</f>
        <v>0</v>
      </c>
      <c r="BP768" s="39">
        <f t="shared" si="184"/>
        <v>0</v>
      </c>
      <c r="BQ768" s="39">
        <v>0</v>
      </c>
      <c r="BR768" s="39">
        <f t="shared" si="185"/>
        <v>0</v>
      </c>
      <c r="BS768" s="39">
        <f>IF(Dane!$C$9=3,IF(ROUND((X768+Y768)*BR768,2)&gt;$AN$1,$AN$1,ROUND((X768+Y768)*BR768,2)),0)</f>
        <v>0</v>
      </c>
      <c r="BT768" s="39">
        <v>0</v>
      </c>
    </row>
    <row r="769" spans="1:72">
      <c r="A769" s="87">
        <v>760</v>
      </c>
      <c r="B769" s="1"/>
      <c r="C769" s="1"/>
      <c r="D769" s="2"/>
      <c r="E769" s="3"/>
      <c r="F769" s="4"/>
      <c r="G769" s="5"/>
      <c r="H769" s="5"/>
      <c r="I769" s="6"/>
      <c r="J769" s="5"/>
      <c r="K769" s="5"/>
      <c r="L769" s="5"/>
      <c r="M769" s="55"/>
      <c r="N769" s="8"/>
      <c r="O769" s="105"/>
      <c r="P769" s="5"/>
      <c r="Q769" s="5"/>
      <c r="R769" s="105">
        <f>Dane!$C$10</f>
        <v>0</v>
      </c>
      <c r="S769" s="8"/>
      <c r="T769" s="105"/>
      <c r="U769" s="5"/>
      <c r="V769" s="5"/>
      <c r="W769" s="107">
        <f>Dane!$C$11</f>
        <v>0</v>
      </c>
      <c r="X769" s="8"/>
      <c r="Y769" s="105"/>
      <c r="Z769" s="5"/>
      <c r="AA769" s="5"/>
      <c r="AB769" s="110">
        <f>Dane!$C$12</f>
        <v>0</v>
      </c>
      <c r="AC769" s="108">
        <f>IF(Dane!$E$3=1,AP769+BA769+BL769,IF(Dane!$E$3=2,AT769+BE769+BP769,AW769+BH769+BS769))</f>
        <v>0</v>
      </c>
      <c r="AD769" s="14">
        <f>IF(Dane!$E$3=1,AQ769+BB769+BM769,IF(Dane!$E$3=2,AU769+BF769+BQ769,AX769+BI769+BT769))</f>
        <v>0</v>
      </c>
      <c r="AE769" s="14">
        <f>IF((J769*Dane!$C$9)-AC769&lt;0,0,(J769*Dane!$C$9)-AC769)</f>
        <v>0</v>
      </c>
      <c r="AF769" s="61">
        <f>IF((K769*Dane!$C$9)-AD769&lt;0,0,(K769*Dane!$C$9)-AD769)</f>
        <v>0</v>
      </c>
      <c r="AG769" s="93"/>
      <c r="AH769" s="84">
        <f>IF(Dane!$E$3=1,AP769,IF(Dane!$E$3=2,AT769,AW769))</f>
        <v>0</v>
      </c>
      <c r="AI769" s="84">
        <f>IF(Dane!$E$3=1,AQ769,IF(Dane!$E$3=2,AU769,AX769))</f>
        <v>0</v>
      </c>
      <c r="AJ769" s="84">
        <f>IF(Dane!$E$3=1,BA769,IF(Dane!$E$3=2,BE769,BH769))</f>
        <v>0</v>
      </c>
      <c r="AK769" s="84">
        <f>IF(Dane!$E$3=1,BB769,IF(Dane!$E$3=2,BF769,BI769))</f>
        <v>0</v>
      </c>
      <c r="AL769" s="84">
        <f>IF(Dane!$E$3=1,BL769,IF(Dane!$E$3=2,BP769,BS769))</f>
        <v>0</v>
      </c>
      <c r="AM769" s="84">
        <f>IF(Dane!$E$3=1,BM769,IF(Dane!$E$3=2,BQ769,BT769))</f>
        <v>0</v>
      </c>
      <c r="AN769" s="39">
        <f>IF(Dane!$C$9="",0,IFERROR(J769/R769,0))</f>
        <v>0</v>
      </c>
      <c r="AO769" s="39">
        <f>IF(Dane!$C$9="",0,IFERROR(ROUND(J769-ROUND(J769*0.0976,2)-ROUND(J769*0.015,2)-ROUND(J769*0.0245,2),2)/R769,0))</f>
        <v>0</v>
      </c>
      <c r="AP769" s="39">
        <f t="shared" si="174"/>
        <v>0</v>
      </c>
      <c r="AQ769" s="39">
        <f t="shared" si="175"/>
        <v>0</v>
      </c>
      <c r="AR769" s="39">
        <f t="shared" si="171"/>
        <v>0</v>
      </c>
      <c r="AS769" s="39">
        <f>IF(Dane!$C$9="",0,IFERROR(AR769/R769,0))</f>
        <v>0</v>
      </c>
      <c r="AT769" s="39">
        <f t="shared" si="176"/>
        <v>0</v>
      </c>
      <c r="AU769" s="39">
        <v>0</v>
      </c>
      <c r="AV769" s="39">
        <f t="shared" si="177"/>
        <v>0</v>
      </c>
      <c r="AW769" s="39">
        <f>IF(Dane!$C$9="",0,IF(ROUND((N769+O769)*AV769,2)&gt;$AN$1,$AN$1,ROUND((N769+O769)*AV769,2)))</f>
        <v>0</v>
      </c>
      <c r="AX769" s="39">
        <v>0</v>
      </c>
      <c r="AY769" s="39">
        <f>IF(Dane!$C$9=2,IFERROR(J769/W769,0),IF(Dane!$C$9=3,IFERROR(J769/W769,0),0))</f>
        <v>0</v>
      </c>
      <c r="AZ769" s="39">
        <f>IF(Dane!$C$9=2,IFERROR(ROUND(J769-ROUND(J769*0.0976,2)-ROUND(J769*0.015,2)-ROUND(J769*0.0245,2),2)/W769,0),IF(Dane!$C$9=3,IFERROR(ROUND(J769-ROUND(J769*0.0976,2)-ROUND(J769*0.015,2)-ROUND(J769*0.0245,2),2)/W769,0),0))</f>
        <v>0</v>
      </c>
      <c r="BA769" s="39">
        <f t="shared" si="178"/>
        <v>0</v>
      </c>
      <c r="BB769" s="39">
        <f t="shared" si="179"/>
        <v>0</v>
      </c>
      <c r="BC769" s="39">
        <f t="shared" si="172"/>
        <v>0</v>
      </c>
      <c r="BD769" s="39">
        <f>IF(Dane!$C$9=2,IFERROR(BC769/W769,0),IF(Dane!$C$9=3,IFERROR(BC769/W769,0),0))</f>
        <v>0</v>
      </c>
      <c r="BE769" s="39">
        <f t="shared" si="180"/>
        <v>0</v>
      </c>
      <c r="BF769" s="39">
        <v>0</v>
      </c>
      <c r="BG769" s="39">
        <f t="shared" si="181"/>
        <v>0</v>
      </c>
      <c r="BH769" s="39">
        <f>IF(Dane!$C$9=2,IF(ROUND((S769+T769)*BG769,2)&gt;$AN$1,$AN$1,ROUND((S769+T769)*BG769,2)),IF(Dane!$C$9=3,IF(ROUND((S769+T769)*BG769,2)&gt;$AN$1,$AN$1,ROUND((S769+T769)*BG769,2)),0))</f>
        <v>0</v>
      </c>
      <c r="BI769" s="39">
        <v>0</v>
      </c>
      <c r="BJ769" s="39">
        <f>IF(Dane!$C$9=3,IFERROR(J769/AB769,0),0)</f>
        <v>0</v>
      </c>
      <c r="BK769" s="39">
        <f>IF(Dane!$C$9=3,IFERROR(ROUND(J769-ROUND(J769*0.0976,2)-ROUND(J769*0.015,2)-ROUND(J769*0.0245,2),2)/AB769,0),0)</f>
        <v>0</v>
      </c>
      <c r="BL769" s="39">
        <f t="shared" si="182"/>
        <v>0</v>
      </c>
      <c r="BM769" s="39">
        <f t="shared" si="183"/>
        <v>0</v>
      </c>
      <c r="BN769" s="39">
        <f t="shared" si="173"/>
        <v>0</v>
      </c>
      <c r="BO769" s="39">
        <f>IF(Dane!$C$9=3,IFERROR(BN769/AB769,0),0)</f>
        <v>0</v>
      </c>
      <c r="BP769" s="39">
        <f t="shared" si="184"/>
        <v>0</v>
      </c>
      <c r="BQ769" s="39">
        <v>0</v>
      </c>
      <c r="BR769" s="39">
        <f t="shared" si="185"/>
        <v>0</v>
      </c>
      <c r="BS769" s="39">
        <f>IF(Dane!$C$9=3,IF(ROUND((X769+Y769)*BR769,2)&gt;$AN$1,$AN$1,ROUND((X769+Y769)*BR769,2)),0)</f>
        <v>0</v>
      </c>
      <c r="BT769" s="39">
        <v>0</v>
      </c>
    </row>
    <row r="770" spans="1:72">
      <c r="A770" s="87">
        <v>761</v>
      </c>
      <c r="B770" s="1"/>
      <c r="C770" s="1"/>
      <c r="D770" s="2"/>
      <c r="E770" s="3"/>
      <c r="F770" s="4"/>
      <c r="G770" s="5"/>
      <c r="H770" s="5"/>
      <c r="I770" s="6"/>
      <c r="J770" s="5"/>
      <c r="K770" s="5"/>
      <c r="L770" s="5"/>
      <c r="M770" s="55"/>
      <c r="N770" s="8"/>
      <c r="O770" s="105"/>
      <c r="P770" s="5"/>
      <c r="Q770" s="5"/>
      <c r="R770" s="105">
        <f>Dane!$C$10</f>
        <v>0</v>
      </c>
      <c r="S770" s="8"/>
      <c r="T770" s="105"/>
      <c r="U770" s="5"/>
      <c r="V770" s="5"/>
      <c r="W770" s="107">
        <f>Dane!$C$11</f>
        <v>0</v>
      </c>
      <c r="X770" s="8"/>
      <c r="Y770" s="105"/>
      <c r="Z770" s="5"/>
      <c r="AA770" s="5"/>
      <c r="AB770" s="110">
        <f>Dane!$C$12</f>
        <v>0</v>
      </c>
      <c r="AC770" s="108">
        <f>IF(Dane!$E$3=1,AP770+BA770+BL770,IF(Dane!$E$3=2,AT770+BE770+BP770,AW770+BH770+BS770))</f>
        <v>0</v>
      </c>
      <c r="AD770" s="14">
        <f>IF(Dane!$E$3=1,AQ770+BB770+BM770,IF(Dane!$E$3=2,AU770+BF770+BQ770,AX770+BI770+BT770))</f>
        <v>0</v>
      </c>
      <c r="AE770" s="14">
        <f>IF((J770*Dane!$C$9)-AC770&lt;0,0,(J770*Dane!$C$9)-AC770)</f>
        <v>0</v>
      </c>
      <c r="AF770" s="61">
        <f>IF((K770*Dane!$C$9)-AD770&lt;0,0,(K770*Dane!$C$9)-AD770)</f>
        <v>0</v>
      </c>
      <c r="AG770" s="93"/>
      <c r="AH770" s="84">
        <f>IF(Dane!$E$3=1,AP770,IF(Dane!$E$3=2,AT770,AW770))</f>
        <v>0</v>
      </c>
      <c r="AI770" s="84">
        <f>IF(Dane!$E$3=1,AQ770,IF(Dane!$E$3=2,AU770,AX770))</f>
        <v>0</v>
      </c>
      <c r="AJ770" s="84">
        <f>IF(Dane!$E$3=1,BA770,IF(Dane!$E$3=2,BE770,BH770))</f>
        <v>0</v>
      </c>
      <c r="AK770" s="84">
        <f>IF(Dane!$E$3=1,BB770,IF(Dane!$E$3=2,BF770,BI770))</f>
        <v>0</v>
      </c>
      <c r="AL770" s="84">
        <f>IF(Dane!$E$3=1,BL770,IF(Dane!$E$3=2,BP770,BS770))</f>
        <v>0</v>
      </c>
      <c r="AM770" s="84">
        <f>IF(Dane!$E$3=1,BM770,IF(Dane!$E$3=2,BQ770,BT770))</f>
        <v>0</v>
      </c>
      <c r="AN770" s="39">
        <f>IF(Dane!$C$9="",0,IFERROR(J770/R770,0))</f>
        <v>0</v>
      </c>
      <c r="AO770" s="39">
        <f>IF(Dane!$C$9="",0,IFERROR(ROUND(J770-ROUND(J770*0.0976,2)-ROUND(J770*0.015,2)-ROUND(J770*0.0245,2),2)/R770,0))</f>
        <v>0</v>
      </c>
      <c r="AP770" s="39">
        <f t="shared" si="174"/>
        <v>0</v>
      </c>
      <c r="AQ770" s="39">
        <f t="shared" si="175"/>
        <v>0</v>
      </c>
      <c r="AR770" s="39">
        <f t="shared" si="171"/>
        <v>0</v>
      </c>
      <c r="AS770" s="39">
        <f>IF(Dane!$C$9="",0,IFERROR(AR770/R770,0))</f>
        <v>0</v>
      </c>
      <c r="AT770" s="39">
        <f t="shared" si="176"/>
        <v>0</v>
      </c>
      <c r="AU770" s="39">
        <v>0</v>
      </c>
      <c r="AV770" s="39">
        <f t="shared" si="177"/>
        <v>0</v>
      </c>
      <c r="AW770" s="39">
        <f>IF(Dane!$C$9="",0,IF(ROUND((N770+O770)*AV770,2)&gt;$AN$1,$AN$1,ROUND((N770+O770)*AV770,2)))</f>
        <v>0</v>
      </c>
      <c r="AX770" s="39">
        <v>0</v>
      </c>
      <c r="AY770" s="39">
        <f>IF(Dane!$C$9=2,IFERROR(J770/W770,0),IF(Dane!$C$9=3,IFERROR(J770/W770,0),0))</f>
        <v>0</v>
      </c>
      <c r="AZ770" s="39">
        <f>IF(Dane!$C$9=2,IFERROR(ROUND(J770-ROUND(J770*0.0976,2)-ROUND(J770*0.015,2)-ROUND(J770*0.0245,2),2)/W770,0),IF(Dane!$C$9=3,IFERROR(ROUND(J770-ROUND(J770*0.0976,2)-ROUND(J770*0.015,2)-ROUND(J770*0.0245,2),2)/W770,0),0))</f>
        <v>0</v>
      </c>
      <c r="BA770" s="39">
        <f t="shared" si="178"/>
        <v>0</v>
      </c>
      <c r="BB770" s="39">
        <f t="shared" si="179"/>
        <v>0</v>
      </c>
      <c r="BC770" s="39">
        <f t="shared" si="172"/>
        <v>0</v>
      </c>
      <c r="BD770" s="39">
        <f>IF(Dane!$C$9=2,IFERROR(BC770/W770,0),IF(Dane!$C$9=3,IFERROR(BC770/W770,0),0))</f>
        <v>0</v>
      </c>
      <c r="BE770" s="39">
        <f t="shared" si="180"/>
        <v>0</v>
      </c>
      <c r="BF770" s="39">
        <v>0</v>
      </c>
      <c r="BG770" s="39">
        <f t="shared" si="181"/>
        <v>0</v>
      </c>
      <c r="BH770" s="39">
        <f>IF(Dane!$C$9=2,IF(ROUND((S770+T770)*BG770,2)&gt;$AN$1,$AN$1,ROUND((S770+T770)*BG770,2)),IF(Dane!$C$9=3,IF(ROUND((S770+T770)*BG770,2)&gt;$AN$1,$AN$1,ROUND((S770+T770)*BG770,2)),0))</f>
        <v>0</v>
      </c>
      <c r="BI770" s="39">
        <v>0</v>
      </c>
      <c r="BJ770" s="39">
        <f>IF(Dane!$C$9=3,IFERROR(J770/AB770,0),0)</f>
        <v>0</v>
      </c>
      <c r="BK770" s="39">
        <f>IF(Dane!$C$9=3,IFERROR(ROUND(J770-ROUND(J770*0.0976,2)-ROUND(J770*0.015,2)-ROUND(J770*0.0245,2),2)/AB770,0),0)</f>
        <v>0</v>
      </c>
      <c r="BL770" s="39">
        <f t="shared" si="182"/>
        <v>0</v>
      </c>
      <c r="BM770" s="39">
        <f t="shared" si="183"/>
        <v>0</v>
      </c>
      <c r="BN770" s="39">
        <f t="shared" si="173"/>
        <v>0</v>
      </c>
      <c r="BO770" s="39">
        <f>IF(Dane!$C$9=3,IFERROR(BN770/AB770,0),0)</f>
        <v>0</v>
      </c>
      <c r="BP770" s="39">
        <f t="shared" si="184"/>
        <v>0</v>
      </c>
      <c r="BQ770" s="39">
        <v>0</v>
      </c>
      <c r="BR770" s="39">
        <f t="shared" si="185"/>
        <v>0</v>
      </c>
      <c r="BS770" s="39">
        <f>IF(Dane!$C$9=3,IF(ROUND((X770+Y770)*BR770,2)&gt;$AN$1,$AN$1,ROUND((X770+Y770)*BR770,2)),0)</f>
        <v>0</v>
      </c>
      <c r="BT770" s="39">
        <v>0</v>
      </c>
    </row>
    <row r="771" spans="1:72">
      <c r="A771" s="87">
        <v>762</v>
      </c>
      <c r="B771" s="1"/>
      <c r="C771" s="1"/>
      <c r="D771" s="2"/>
      <c r="E771" s="3"/>
      <c r="F771" s="4"/>
      <c r="G771" s="5"/>
      <c r="H771" s="5"/>
      <c r="I771" s="6"/>
      <c r="J771" s="5"/>
      <c r="K771" s="5"/>
      <c r="L771" s="5"/>
      <c r="M771" s="55"/>
      <c r="N771" s="8"/>
      <c r="O771" s="105"/>
      <c r="P771" s="5"/>
      <c r="Q771" s="5"/>
      <c r="R771" s="105">
        <f>Dane!$C$10</f>
        <v>0</v>
      </c>
      <c r="S771" s="8"/>
      <c r="T771" s="105"/>
      <c r="U771" s="5"/>
      <c r="V771" s="5"/>
      <c r="W771" s="107">
        <f>Dane!$C$11</f>
        <v>0</v>
      </c>
      <c r="X771" s="8"/>
      <c r="Y771" s="105"/>
      <c r="Z771" s="5"/>
      <c r="AA771" s="5"/>
      <c r="AB771" s="110">
        <f>Dane!$C$12</f>
        <v>0</v>
      </c>
      <c r="AC771" s="108">
        <f>IF(Dane!$E$3=1,AP771+BA771+BL771,IF(Dane!$E$3=2,AT771+BE771+BP771,AW771+BH771+BS771))</f>
        <v>0</v>
      </c>
      <c r="AD771" s="14">
        <f>IF(Dane!$E$3=1,AQ771+BB771+BM771,IF(Dane!$E$3=2,AU771+BF771+BQ771,AX771+BI771+BT771))</f>
        <v>0</v>
      </c>
      <c r="AE771" s="14">
        <f>IF((J771*Dane!$C$9)-AC771&lt;0,0,(J771*Dane!$C$9)-AC771)</f>
        <v>0</v>
      </c>
      <c r="AF771" s="61">
        <f>IF((K771*Dane!$C$9)-AD771&lt;0,0,(K771*Dane!$C$9)-AD771)</f>
        <v>0</v>
      </c>
      <c r="AG771" s="93"/>
      <c r="AH771" s="84">
        <f>IF(Dane!$E$3=1,AP771,IF(Dane!$E$3=2,AT771,AW771))</f>
        <v>0</v>
      </c>
      <c r="AI771" s="84">
        <f>IF(Dane!$E$3=1,AQ771,IF(Dane!$E$3=2,AU771,AX771))</f>
        <v>0</v>
      </c>
      <c r="AJ771" s="84">
        <f>IF(Dane!$E$3=1,BA771,IF(Dane!$E$3=2,BE771,BH771))</f>
        <v>0</v>
      </c>
      <c r="AK771" s="84">
        <f>IF(Dane!$E$3=1,BB771,IF(Dane!$E$3=2,BF771,BI771))</f>
        <v>0</v>
      </c>
      <c r="AL771" s="84">
        <f>IF(Dane!$E$3=1,BL771,IF(Dane!$E$3=2,BP771,BS771))</f>
        <v>0</v>
      </c>
      <c r="AM771" s="84">
        <f>IF(Dane!$E$3=1,BM771,IF(Dane!$E$3=2,BQ771,BT771))</f>
        <v>0</v>
      </c>
      <c r="AN771" s="39">
        <f>IF(Dane!$C$9="",0,IFERROR(J771/R771,0))</f>
        <v>0</v>
      </c>
      <c r="AO771" s="39">
        <f>IF(Dane!$C$9="",0,IFERROR(ROUND(J771-ROUND(J771*0.0976,2)-ROUND(J771*0.015,2)-ROUND(J771*0.0245,2),2)/R771,0))</f>
        <v>0</v>
      </c>
      <c r="AP771" s="39">
        <f t="shared" si="174"/>
        <v>0</v>
      </c>
      <c r="AQ771" s="39">
        <f t="shared" si="175"/>
        <v>0</v>
      </c>
      <c r="AR771" s="39">
        <f t="shared" si="171"/>
        <v>0</v>
      </c>
      <c r="AS771" s="39">
        <f>IF(Dane!$C$9="",0,IFERROR(AR771/R771,0))</f>
        <v>0</v>
      </c>
      <c r="AT771" s="39">
        <f t="shared" si="176"/>
        <v>0</v>
      </c>
      <c r="AU771" s="39">
        <v>0</v>
      </c>
      <c r="AV771" s="39">
        <f t="shared" si="177"/>
        <v>0</v>
      </c>
      <c r="AW771" s="39">
        <f>IF(Dane!$C$9="",0,IF(ROUND((N771+O771)*AV771,2)&gt;$AN$1,$AN$1,ROUND((N771+O771)*AV771,2)))</f>
        <v>0</v>
      </c>
      <c r="AX771" s="39">
        <v>0</v>
      </c>
      <c r="AY771" s="39">
        <f>IF(Dane!$C$9=2,IFERROR(J771/W771,0),IF(Dane!$C$9=3,IFERROR(J771/W771,0),0))</f>
        <v>0</v>
      </c>
      <c r="AZ771" s="39">
        <f>IF(Dane!$C$9=2,IFERROR(ROUND(J771-ROUND(J771*0.0976,2)-ROUND(J771*0.015,2)-ROUND(J771*0.0245,2),2)/W771,0),IF(Dane!$C$9=3,IFERROR(ROUND(J771-ROUND(J771*0.0976,2)-ROUND(J771*0.015,2)-ROUND(J771*0.0245,2),2)/W771,0),0))</f>
        <v>0</v>
      </c>
      <c r="BA771" s="39">
        <f t="shared" si="178"/>
        <v>0</v>
      </c>
      <c r="BB771" s="39">
        <f t="shared" si="179"/>
        <v>0</v>
      </c>
      <c r="BC771" s="39">
        <f t="shared" si="172"/>
        <v>0</v>
      </c>
      <c r="BD771" s="39">
        <f>IF(Dane!$C$9=2,IFERROR(BC771/W771,0),IF(Dane!$C$9=3,IFERROR(BC771/W771,0),0))</f>
        <v>0</v>
      </c>
      <c r="BE771" s="39">
        <f t="shared" si="180"/>
        <v>0</v>
      </c>
      <c r="BF771" s="39">
        <v>0</v>
      </c>
      <c r="BG771" s="39">
        <f t="shared" si="181"/>
        <v>0</v>
      </c>
      <c r="BH771" s="39">
        <f>IF(Dane!$C$9=2,IF(ROUND((S771+T771)*BG771,2)&gt;$AN$1,$AN$1,ROUND((S771+T771)*BG771,2)),IF(Dane!$C$9=3,IF(ROUND((S771+T771)*BG771,2)&gt;$AN$1,$AN$1,ROUND((S771+T771)*BG771,2)),0))</f>
        <v>0</v>
      </c>
      <c r="BI771" s="39">
        <v>0</v>
      </c>
      <c r="BJ771" s="39">
        <f>IF(Dane!$C$9=3,IFERROR(J771/AB771,0),0)</f>
        <v>0</v>
      </c>
      <c r="BK771" s="39">
        <f>IF(Dane!$C$9=3,IFERROR(ROUND(J771-ROUND(J771*0.0976,2)-ROUND(J771*0.015,2)-ROUND(J771*0.0245,2),2)/AB771,0),0)</f>
        <v>0</v>
      </c>
      <c r="BL771" s="39">
        <f t="shared" si="182"/>
        <v>0</v>
      </c>
      <c r="BM771" s="39">
        <f t="shared" si="183"/>
        <v>0</v>
      </c>
      <c r="BN771" s="39">
        <f t="shared" si="173"/>
        <v>0</v>
      </c>
      <c r="BO771" s="39">
        <f>IF(Dane!$C$9=3,IFERROR(BN771/AB771,0),0)</f>
        <v>0</v>
      </c>
      <c r="BP771" s="39">
        <f t="shared" si="184"/>
        <v>0</v>
      </c>
      <c r="BQ771" s="39">
        <v>0</v>
      </c>
      <c r="BR771" s="39">
        <f t="shared" si="185"/>
        <v>0</v>
      </c>
      <c r="BS771" s="39">
        <f>IF(Dane!$C$9=3,IF(ROUND((X771+Y771)*BR771,2)&gt;$AN$1,$AN$1,ROUND((X771+Y771)*BR771,2)),0)</f>
        <v>0</v>
      </c>
      <c r="BT771" s="39">
        <v>0</v>
      </c>
    </row>
    <row r="772" spans="1:72">
      <c r="A772" s="87">
        <v>763</v>
      </c>
      <c r="B772" s="1"/>
      <c r="C772" s="1"/>
      <c r="D772" s="2"/>
      <c r="E772" s="3"/>
      <c r="F772" s="4"/>
      <c r="G772" s="5"/>
      <c r="H772" s="5"/>
      <c r="I772" s="6"/>
      <c r="J772" s="5"/>
      <c r="K772" s="5"/>
      <c r="L772" s="5"/>
      <c r="M772" s="55"/>
      <c r="N772" s="8"/>
      <c r="O772" s="105"/>
      <c r="P772" s="5"/>
      <c r="Q772" s="5"/>
      <c r="R772" s="105">
        <f>Dane!$C$10</f>
        <v>0</v>
      </c>
      <c r="S772" s="8"/>
      <c r="T772" s="105"/>
      <c r="U772" s="5"/>
      <c r="V772" s="5"/>
      <c r="W772" s="107">
        <f>Dane!$C$11</f>
        <v>0</v>
      </c>
      <c r="X772" s="8"/>
      <c r="Y772" s="105"/>
      <c r="Z772" s="5"/>
      <c r="AA772" s="5"/>
      <c r="AB772" s="110">
        <f>Dane!$C$12</f>
        <v>0</v>
      </c>
      <c r="AC772" s="108">
        <f>IF(Dane!$E$3=1,AP772+BA772+BL772,IF(Dane!$E$3=2,AT772+BE772+BP772,AW772+BH772+BS772))</f>
        <v>0</v>
      </c>
      <c r="AD772" s="14">
        <f>IF(Dane!$E$3=1,AQ772+BB772+BM772,IF(Dane!$E$3=2,AU772+BF772+BQ772,AX772+BI772+BT772))</f>
        <v>0</v>
      </c>
      <c r="AE772" s="14">
        <f>IF((J772*Dane!$C$9)-AC772&lt;0,0,(J772*Dane!$C$9)-AC772)</f>
        <v>0</v>
      </c>
      <c r="AF772" s="61">
        <f>IF((K772*Dane!$C$9)-AD772&lt;0,0,(K772*Dane!$C$9)-AD772)</f>
        <v>0</v>
      </c>
      <c r="AG772" s="93"/>
      <c r="AH772" s="84">
        <f>IF(Dane!$E$3=1,AP772,IF(Dane!$E$3=2,AT772,AW772))</f>
        <v>0</v>
      </c>
      <c r="AI772" s="84">
        <f>IF(Dane!$E$3=1,AQ772,IF(Dane!$E$3=2,AU772,AX772))</f>
        <v>0</v>
      </c>
      <c r="AJ772" s="84">
        <f>IF(Dane!$E$3=1,BA772,IF(Dane!$E$3=2,BE772,BH772))</f>
        <v>0</v>
      </c>
      <c r="AK772" s="84">
        <f>IF(Dane!$E$3=1,BB772,IF(Dane!$E$3=2,BF772,BI772))</f>
        <v>0</v>
      </c>
      <c r="AL772" s="84">
        <f>IF(Dane!$E$3=1,BL772,IF(Dane!$E$3=2,BP772,BS772))</f>
        <v>0</v>
      </c>
      <c r="AM772" s="84">
        <f>IF(Dane!$E$3=1,BM772,IF(Dane!$E$3=2,BQ772,BT772))</f>
        <v>0</v>
      </c>
      <c r="AN772" s="39">
        <f>IF(Dane!$C$9="",0,IFERROR(J772/R772,0))</f>
        <v>0</v>
      </c>
      <c r="AO772" s="39">
        <f>IF(Dane!$C$9="",0,IFERROR(ROUND(J772-ROUND(J772*0.0976,2)-ROUND(J772*0.015,2)-ROUND(J772*0.0245,2),2)/R772,0))</f>
        <v>0</v>
      </c>
      <c r="AP772" s="39">
        <f t="shared" si="174"/>
        <v>0</v>
      </c>
      <c r="AQ772" s="39">
        <f t="shared" si="175"/>
        <v>0</v>
      </c>
      <c r="AR772" s="39">
        <f t="shared" si="171"/>
        <v>0</v>
      </c>
      <c r="AS772" s="39">
        <f>IF(Dane!$C$9="",0,IFERROR(AR772/R772,0))</f>
        <v>0</v>
      </c>
      <c r="AT772" s="39">
        <f t="shared" si="176"/>
        <v>0</v>
      </c>
      <c r="AU772" s="39">
        <v>0</v>
      </c>
      <c r="AV772" s="39">
        <f t="shared" si="177"/>
        <v>0</v>
      </c>
      <c r="AW772" s="39">
        <f>IF(Dane!$C$9="",0,IF(ROUND((N772+O772)*AV772,2)&gt;$AN$1,$AN$1,ROUND((N772+O772)*AV772,2)))</f>
        <v>0</v>
      </c>
      <c r="AX772" s="39">
        <v>0</v>
      </c>
      <c r="AY772" s="39">
        <f>IF(Dane!$C$9=2,IFERROR(J772/W772,0),IF(Dane!$C$9=3,IFERROR(J772/W772,0),0))</f>
        <v>0</v>
      </c>
      <c r="AZ772" s="39">
        <f>IF(Dane!$C$9=2,IFERROR(ROUND(J772-ROUND(J772*0.0976,2)-ROUND(J772*0.015,2)-ROUND(J772*0.0245,2),2)/W772,0),IF(Dane!$C$9=3,IFERROR(ROUND(J772-ROUND(J772*0.0976,2)-ROUND(J772*0.015,2)-ROUND(J772*0.0245,2),2)/W772,0),0))</f>
        <v>0</v>
      </c>
      <c r="BA772" s="39">
        <f t="shared" si="178"/>
        <v>0</v>
      </c>
      <c r="BB772" s="39">
        <f t="shared" si="179"/>
        <v>0</v>
      </c>
      <c r="BC772" s="39">
        <f t="shared" si="172"/>
        <v>0</v>
      </c>
      <c r="BD772" s="39">
        <f>IF(Dane!$C$9=2,IFERROR(BC772/W772,0),IF(Dane!$C$9=3,IFERROR(BC772/W772,0),0))</f>
        <v>0</v>
      </c>
      <c r="BE772" s="39">
        <f t="shared" si="180"/>
        <v>0</v>
      </c>
      <c r="BF772" s="39">
        <v>0</v>
      </c>
      <c r="BG772" s="39">
        <f t="shared" si="181"/>
        <v>0</v>
      </c>
      <c r="BH772" s="39">
        <f>IF(Dane!$C$9=2,IF(ROUND((S772+T772)*BG772,2)&gt;$AN$1,$AN$1,ROUND((S772+T772)*BG772,2)),IF(Dane!$C$9=3,IF(ROUND((S772+T772)*BG772,2)&gt;$AN$1,$AN$1,ROUND((S772+T772)*BG772,2)),0))</f>
        <v>0</v>
      </c>
      <c r="BI772" s="39">
        <v>0</v>
      </c>
      <c r="BJ772" s="39">
        <f>IF(Dane!$C$9=3,IFERROR(J772/AB772,0),0)</f>
        <v>0</v>
      </c>
      <c r="BK772" s="39">
        <f>IF(Dane!$C$9=3,IFERROR(ROUND(J772-ROUND(J772*0.0976,2)-ROUND(J772*0.015,2)-ROUND(J772*0.0245,2),2)/AB772,0),0)</f>
        <v>0</v>
      </c>
      <c r="BL772" s="39">
        <f t="shared" si="182"/>
        <v>0</v>
      </c>
      <c r="BM772" s="39">
        <f t="shared" si="183"/>
        <v>0</v>
      </c>
      <c r="BN772" s="39">
        <f t="shared" si="173"/>
        <v>0</v>
      </c>
      <c r="BO772" s="39">
        <f>IF(Dane!$C$9=3,IFERROR(BN772/AB772,0),0)</f>
        <v>0</v>
      </c>
      <c r="BP772" s="39">
        <f t="shared" si="184"/>
        <v>0</v>
      </c>
      <c r="BQ772" s="39">
        <v>0</v>
      </c>
      <c r="BR772" s="39">
        <f t="shared" si="185"/>
        <v>0</v>
      </c>
      <c r="BS772" s="39">
        <f>IF(Dane!$C$9=3,IF(ROUND((X772+Y772)*BR772,2)&gt;$AN$1,$AN$1,ROUND((X772+Y772)*BR772,2)),0)</f>
        <v>0</v>
      </c>
      <c r="BT772" s="39">
        <v>0</v>
      </c>
    </row>
    <row r="773" spans="1:72">
      <c r="A773" s="87">
        <v>764</v>
      </c>
      <c r="B773" s="1"/>
      <c r="C773" s="1"/>
      <c r="D773" s="2"/>
      <c r="E773" s="3"/>
      <c r="F773" s="4"/>
      <c r="G773" s="5"/>
      <c r="H773" s="5"/>
      <c r="I773" s="6"/>
      <c r="J773" s="5"/>
      <c r="K773" s="5"/>
      <c r="L773" s="5"/>
      <c r="M773" s="55"/>
      <c r="N773" s="8"/>
      <c r="O773" s="105"/>
      <c r="P773" s="5"/>
      <c r="Q773" s="5"/>
      <c r="R773" s="105">
        <f>Dane!$C$10</f>
        <v>0</v>
      </c>
      <c r="S773" s="8"/>
      <c r="T773" s="105"/>
      <c r="U773" s="5"/>
      <c r="V773" s="5"/>
      <c r="W773" s="107">
        <f>Dane!$C$11</f>
        <v>0</v>
      </c>
      <c r="X773" s="8"/>
      <c r="Y773" s="105"/>
      <c r="Z773" s="5"/>
      <c r="AA773" s="5"/>
      <c r="AB773" s="110">
        <f>Dane!$C$12</f>
        <v>0</v>
      </c>
      <c r="AC773" s="108">
        <f>IF(Dane!$E$3=1,AP773+BA773+BL773,IF(Dane!$E$3=2,AT773+BE773+BP773,AW773+BH773+BS773))</f>
        <v>0</v>
      </c>
      <c r="AD773" s="14">
        <f>IF(Dane!$E$3=1,AQ773+BB773+BM773,IF(Dane!$E$3=2,AU773+BF773+BQ773,AX773+BI773+BT773))</f>
        <v>0</v>
      </c>
      <c r="AE773" s="14">
        <f>IF((J773*Dane!$C$9)-AC773&lt;0,0,(J773*Dane!$C$9)-AC773)</f>
        <v>0</v>
      </c>
      <c r="AF773" s="61">
        <f>IF((K773*Dane!$C$9)-AD773&lt;0,0,(K773*Dane!$C$9)-AD773)</f>
        <v>0</v>
      </c>
      <c r="AG773" s="93"/>
      <c r="AH773" s="84">
        <f>IF(Dane!$E$3=1,AP773,IF(Dane!$E$3=2,AT773,AW773))</f>
        <v>0</v>
      </c>
      <c r="AI773" s="84">
        <f>IF(Dane!$E$3=1,AQ773,IF(Dane!$E$3=2,AU773,AX773))</f>
        <v>0</v>
      </c>
      <c r="AJ773" s="84">
        <f>IF(Dane!$E$3=1,BA773,IF(Dane!$E$3=2,BE773,BH773))</f>
        <v>0</v>
      </c>
      <c r="AK773" s="84">
        <f>IF(Dane!$E$3=1,BB773,IF(Dane!$E$3=2,BF773,BI773))</f>
        <v>0</v>
      </c>
      <c r="AL773" s="84">
        <f>IF(Dane!$E$3=1,BL773,IF(Dane!$E$3=2,BP773,BS773))</f>
        <v>0</v>
      </c>
      <c r="AM773" s="84">
        <f>IF(Dane!$E$3=1,BM773,IF(Dane!$E$3=2,BQ773,BT773))</f>
        <v>0</v>
      </c>
      <c r="AN773" s="39">
        <f>IF(Dane!$C$9="",0,IFERROR(J773/R773,0))</f>
        <v>0</v>
      </c>
      <c r="AO773" s="39">
        <f>IF(Dane!$C$9="",0,IFERROR(ROUND(J773-ROUND(J773*0.0976,2)-ROUND(J773*0.015,2)-ROUND(J773*0.0245,2),2)/R773,0))</f>
        <v>0</v>
      </c>
      <c r="AP773" s="39">
        <f t="shared" si="174"/>
        <v>0</v>
      </c>
      <c r="AQ773" s="39">
        <f t="shared" si="175"/>
        <v>0</v>
      </c>
      <c r="AR773" s="39">
        <f t="shared" si="171"/>
        <v>0</v>
      </c>
      <c r="AS773" s="39">
        <f>IF(Dane!$C$9="",0,IFERROR(AR773/R773,0))</f>
        <v>0</v>
      </c>
      <c r="AT773" s="39">
        <f t="shared" si="176"/>
        <v>0</v>
      </c>
      <c r="AU773" s="39">
        <v>0</v>
      </c>
      <c r="AV773" s="39">
        <f t="shared" si="177"/>
        <v>0</v>
      </c>
      <c r="AW773" s="39">
        <f>IF(Dane!$C$9="",0,IF(ROUND((N773+O773)*AV773,2)&gt;$AN$1,$AN$1,ROUND((N773+O773)*AV773,2)))</f>
        <v>0</v>
      </c>
      <c r="AX773" s="39">
        <v>0</v>
      </c>
      <c r="AY773" s="39">
        <f>IF(Dane!$C$9=2,IFERROR(J773/W773,0),IF(Dane!$C$9=3,IFERROR(J773/W773,0),0))</f>
        <v>0</v>
      </c>
      <c r="AZ773" s="39">
        <f>IF(Dane!$C$9=2,IFERROR(ROUND(J773-ROUND(J773*0.0976,2)-ROUND(J773*0.015,2)-ROUND(J773*0.0245,2),2)/W773,0),IF(Dane!$C$9=3,IFERROR(ROUND(J773-ROUND(J773*0.0976,2)-ROUND(J773*0.015,2)-ROUND(J773*0.0245,2),2)/W773,0),0))</f>
        <v>0</v>
      </c>
      <c r="BA773" s="39">
        <f t="shared" si="178"/>
        <v>0</v>
      </c>
      <c r="BB773" s="39">
        <f t="shared" si="179"/>
        <v>0</v>
      </c>
      <c r="BC773" s="39">
        <f t="shared" si="172"/>
        <v>0</v>
      </c>
      <c r="BD773" s="39">
        <f>IF(Dane!$C$9=2,IFERROR(BC773/W773,0),IF(Dane!$C$9=3,IFERROR(BC773/W773,0),0))</f>
        <v>0</v>
      </c>
      <c r="BE773" s="39">
        <f t="shared" si="180"/>
        <v>0</v>
      </c>
      <c r="BF773" s="39">
        <v>0</v>
      </c>
      <c r="BG773" s="39">
        <f t="shared" si="181"/>
        <v>0</v>
      </c>
      <c r="BH773" s="39">
        <f>IF(Dane!$C$9=2,IF(ROUND((S773+T773)*BG773,2)&gt;$AN$1,$AN$1,ROUND((S773+T773)*BG773,2)),IF(Dane!$C$9=3,IF(ROUND((S773+T773)*BG773,2)&gt;$AN$1,$AN$1,ROUND((S773+T773)*BG773,2)),0))</f>
        <v>0</v>
      </c>
      <c r="BI773" s="39">
        <v>0</v>
      </c>
      <c r="BJ773" s="39">
        <f>IF(Dane!$C$9=3,IFERROR(J773/AB773,0),0)</f>
        <v>0</v>
      </c>
      <c r="BK773" s="39">
        <f>IF(Dane!$C$9=3,IFERROR(ROUND(J773-ROUND(J773*0.0976,2)-ROUND(J773*0.015,2)-ROUND(J773*0.0245,2),2)/AB773,0),0)</f>
        <v>0</v>
      </c>
      <c r="BL773" s="39">
        <f t="shared" si="182"/>
        <v>0</v>
      </c>
      <c r="BM773" s="39">
        <f t="shared" si="183"/>
        <v>0</v>
      </c>
      <c r="BN773" s="39">
        <f t="shared" si="173"/>
        <v>0</v>
      </c>
      <c r="BO773" s="39">
        <f>IF(Dane!$C$9=3,IFERROR(BN773/AB773,0),0)</f>
        <v>0</v>
      </c>
      <c r="BP773" s="39">
        <f t="shared" si="184"/>
        <v>0</v>
      </c>
      <c r="BQ773" s="39">
        <v>0</v>
      </c>
      <c r="BR773" s="39">
        <f t="shared" si="185"/>
        <v>0</v>
      </c>
      <c r="BS773" s="39">
        <f>IF(Dane!$C$9=3,IF(ROUND((X773+Y773)*BR773,2)&gt;$AN$1,$AN$1,ROUND((X773+Y773)*BR773,2)),0)</f>
        <v>0</v>
      </c>
      <c r="BT773" s="39">
        <v>0</v>
      </c>
    </row>
    <row r="774" spans="1:72">
      <c r="A774" s="87">
        <v>765</v>
      </c>
      <c r="B774" s="1"/>
      <c r="C774" s="1"/>
      <c r="D774" s="2"/>
      <c r="E774" s="3"/>
      <c r="F774" s="4"/>
      <c r="G774" s="5"/>
      <c r="H774" s="5"/>
      <c r="I774" s="6"/>
      <c r="J774" s="5"/>
      <c r="K774" s="5"/>
      <c r="L774" s="5"/>
      <c r="M774" s="55"/>
      <c r="N774" s="8"/>
      <c r="O774" s="105"/>
      <c r="P774" s="5"/>
      <c r="Q774" s="5"/>
      <c r="R774" s="105">
        <f>Dane!$C$10</f>
        <v>0</v>
      </c>
      <c r="S774" s="8"/>
      <c r="T774" s="105"/>
      <c r="U774" s="5"/>
      <c r="V774" s="5"/>
      <c r="W774" s="107">
        <f>Dane!$C$11</f>
        <v>0</v>
      </c>
      <c r="X774" s="8"/>
      <c r="Y774" s="105"/>
      <c r="Z774" s="5"/>
      <c r="AA774" s="5"/>
      <c r="AB774" s="110">
        <f>Dane!$C$12</f>
        <v>0</v>
      </c>
      <c r="AC774" s="108">
        <f>IF(Dane!$E$3=1,AP774+BA774+BL774,IF(Dane!$E$3=2,AT774+BE774+BP774,AW774+BH774+BS774))</f>
        <v>0</v>
      </c>
      <c r="AD774" s="14">
        <f>IF(Dane!$E$3=1,AQ774+BB774+BM774,IF(Dane!$E$3=2,AU774+BF774+BQ774,AX774+BI774+BT774))</f>
        <v>0</v>
      </c>
      <c r="AE774" s="14">
        <f>IF((J774*Dane!$C$9)-AC774&lt;0,0,(J774*Dane!$C$9)-AC774)</f>
        <v>0</v>
      </c>
      <c r="AF774" s="61">
        <f>IF((K774*Dane!$C$9)-AD774&lt;0,0,(K774*Dane!$C$9)-AD774)</f>
        <v>0</v>
      </c>
      <c r="AG774" s="93"/>
      <c r="AH774" s="84">
        <f>IF(Dane!$E$3=1,AP774,IF(Dane!$E$3=2,AT774,AW774))</f>
        <v>0</v>
      </c>
      <c r="AI774" s="84">
        <f>IF(Dane!$E$3=1,AQ774,IF(Dane!$E$3=2,AU774,AX774))</f>
        <v>0</v>
      </c>
      <c r="AJ774" s="84">
        <f>IF(Dane!$E$3=1,BA774,IF(Dane!$E$3=2,BE774,BH774))</f>
        <v>0</v>
      </c>
      <c r="AK774" s="84">
        <f>IF(Dane!$E$3=1,BB774,IF(Dane!$E$3=2,BF774,BI774))</f>
        <v>0</v>
      </c>
      <c r="AL774" s="84">
        <f>IF(Dane!$E$3=1,BL774,IF(Dane!$E$3=2,BP774,BS774))</f>
        <v>0</v>
      </c>
      <c r="AM774" s="84">
        <f>IF(Dane!$E$3=1,BM774,IF(Dane!$E$3=2,BQ774,BT774))</f>
        <v>0</v>
      </c>
      <c r="AN774" s="39">
        <f>IF(Dane!$C$9="",0,IFERROR(J774/R774,0))</f>
        <v>0</v>
      </c>
      <c r="AO774" s="39">
        <f>IF(Dane!$C$9="",0,IFERROR(ROUND(J774-ROUND(J774*0.0976,2)-ROUND(J774*0.015,2)-ROUND(J774*0.0245,2),2)/R774,0))</f>
        <v>0</v>
      </c>
      <c r="AP774" s="39">
        <f t="shared" si="174"/>
        <v>0</v>
      </c>
      <c r="AQ774" s="39">
        <f t="shared" si="175"/>
        <v>0</v>
      </c>
      <c r="AR774" s="39">
        <f t="shared" si="171"/>
        <v>0</v>
      </c>
      <c r="AS774" s="39">
        <f>IF(Dane!$C$9="",0,IFERROR(AR774/R774,0))</f>
        <v>0</v>
      </c>
      <c r="AT774" s="39">
        <f t="shared" si="176"/>
        <v>0</v>
      </c>
      <c r="AU774" s="39">
        <v>0</v>
      </c>
      <c r="AV774" s="39">
        <f t="shared" si="177"/>
        <v>0</v>
      </c>
      <c r="AW774" s="39">
        <f>IF(Dane!$C$9="",0,IF(ROUND((N774+O774)*AV774,2)&gt;$AN$1,$AN$1,ROUND((N774+O774)*AV774,2)))</f>
        <v>0</v>
      </c>
      <c r="AX774" s="39">
        <v>0</v>
      </c>
      <c r="AY774" s="39">
        <f>IF(Dane!$C$9=2,IFERROR(J774/W774,0),IF(Dane!$C$9=3,IFERROR(J774/W774,0),0))</f>
        <v>0</v>
      </c>
      <c r="AZ774" s="39">
        <f>IF(Dane!$C$9=2,IFERROR(ROUND(J774-ROUND(J774*0.0976,2)-ROUND(J774*0.015,2)-ROUND(J774*0.0245,2),2)/W774,0),IF(Dane!$C$9=3,IFERROR(ROUND(J774-ROUND(J774*0.0976,2)-ROUND(J774*0.015,2)-ROUND(J774*0.0245,2),2)/W774,0),0))</f>
        <v>0</v>
      </c>
      <c r="BA774" s="39">
        <f t="shared" si="178"/>
        <v>0</v>
      </c>
      <c r="BB774" s="39">
        <f t="shared" si="179"/>
        <v>0</v>
      </c>
      <c r="BC774" s="39">
        <f t="shared" si="172"/>
        <v>0</v>
      </c>
      <c r="BD774" s="39">
        <f>IF(Dane!$C$9=2,IFERROR(BC774/W774,0),IF(Dane!$C$9=3,IFERROR(BC774/W774,0),0))</f>
        <v>0</v>
      </c>
      <c r="BE774" s="39">
        <f t="shared" si="180"/>
        <v>0</v>
      </c>
      <c r="BF774" s="39">
        <v>0</v>
      </c>
      <c r="BG774" s="39">
        <f t="shared" si="181"/>
        <v>0</v>
      </c>
      <c r="BH774" s="39">
        <f>IF(Dane!$C$9=2,IF(ROUND((S774+T774)*BG774,2)&gt;$AN$1,$AN$1,ROUND((S774+T774)*BG774,2)),IF(Dane!$C$9=3,IF(ROUND((S774+T774)*BG774,2)&gt;$AN$1,$AN$1,ROUND((S774+T774)*BG774,2)),0))</f>
        <v>0</v>
      </c>
      <c r="BI774" s="39">
        <v>0</v>
      </c>
      <c r="BJ774" s="39">
        <f>IF(Dane!$C$9=3,IFERROR(J774/AB774,0),0)</f>
        <v>0</v>
      </c>
      <c r="BK774" s="39">
        <f>IF(Dane!$C$9=3,IFERROR(ROUND(J774-ROUND(J774*0.0976,2)-ROUND(J774*0.015,2)-ROUND(J774*0.0245,2),2)/AB774,0),0)</f>
        <v>0</v>
      </c>
      <c r="BL774" s="39">
        <f t="shared" si="182"/>
        <v>0</v>
      </c>
      <c r="BM774" s="39">
        <f t="shared" si="183"/>
        <v>0</v>
      </c>
      <c r="BN774" s="39">
        <f t="shared" si="173"/>
        <v>0</v>
      </c>
      <c r="BO774" s="39">
        <f>IF(Dane!$C$9=3,IFERROR(BN774/AB774,0),0)</f>
        <v>0</v>
      </c>
      <c r="BP774" s="39">
        <f t="shared" si="184"/>
        <v>0</v>
      </c>
      <c r="BQ774" s="39">
        <v>0</v>
      </c>
      <c r="BR774" s="39">
        <f t="shared" si="185"/>
        <v>0</v>
      </c>
      <c r="BS774" s="39">
        <f>IF(Dane!$C$9=3,IF(ROUND((X774+Y774)*BR774,2)&gt;$AN$1,$AN$1,ROUND((X774+Y774)*BR774,2)),0)</f>
        <v>0</v>
      </c>
      <c r="BT774" s="39">
        <v>0</v>
      </c>
    </row>
    <row r="775" spans="1:72">
      <c r="A775" s="87">
        <v>766</v>
      </c>
      <c r="B775" s="1"/>
      <c r="C775" s="1"/>
      <c r="D775" s="2"/>
      <c r="E775" s="3"/>
      <c r="F775" s="4"/>
      <c r="G775" s="5"/>
      <c r="H775" s="5"/>
      <c r="I775" s="6"/>
      <c r="J775" s="5"/>
      <c r="K775" s="5"/>
      <c r="L775" s="5"/>
      <c r="M775" s="55"/>
      <c r="N775" s="8"/>
      <c r="O775" s="105"/>
      <c r="P775" s="5"/>
      <c r="Q775" s="5"/>
      <c r="R775" s="105">
        <f>Dane!$C$10</f>
        <v>0</v>
      </c>
      <c r="S775" s="8"/>
      <c r="T775" s="105"/>
      <c r="U775" s="5"/>
      <c r="V775" s="5"/>
      <c r="W775" s="107">
        <f>Dane!$C$11</f>
        <v>0</v>
      </c>
      <c r="X775" s="8"/>
      <c r="Y775" s="105"/>
      <c r="Z775" s="5"/>
      <c r="AA775" s="5"/>
      <c r="AB775" s="110">
        <f>Dane!$C$12</f>
        <v>0</v>
      </c>
      <c r="AC775" s="108">
        <f>IF(Dane!$E$3=1,AP775+BA775+BL775,IF(Dane!$E$3=2,AT775+BE775+BP775,AW775+BH775+BS775))</f>
        <v>0</v>
      </c>
      <c r="AD775" s="14">
        <f>IF(Dane!$E$3=1,AQ775+BB775+BM775,IF(Dane!$E$3=2,AU775+BF775+BQ775,AX775+BI775+BT775))</f>
        <v>0</v>
      </c>
      <c r="AE775" s="14">
        <f>IF((J775*Dane!$C$9)-AC775&lt;0,0,(J775*Dane!$C$9)-AC775)</f>
        <v>0</v>
      </c>
      <c r="AF775" s="61">
        <f>IF((K775*Dane!$C$9)-AD775&lt;0,0,(K775*Dane!$C$9)-AD775)</f>
        <v>0</v>
      </c>
      <c r="AG775" s="93"/>
      <c r="AH775" s="84">
        <f>IF(Dane!$E$3=1,AP775,IF(Dane!$E$3=2,AT775,AW775))</f>
        <v>0</v>
      </c>
      <c r="AI775" s="84">
        <f>IF(Dane!$E$3=1,AQ775,IF(Dane!$E$3=2,AU775,AX775))</f>
        <v>0</v>
      </c>
      <c r="AJ775" s="84">
        <f>IF(Dane!$E$3=1,BA775,IF(Dane!$E$3=2,BE775,BH775))</f>
        <v>0</v>
      </c>
      <c r="AK775" s="84">
        <f>IF(Dane!$E$3=1,BB775,IF(Dane!$E$3=2,BF775,BI775))</f>
        <v>0</v>
      </c>
      <c r="AL775" s="84">
        <f>IF(Dane!$E$3=1,BL775,IF(Dane!$E$3=2,BP775,BS775))</f>
        <v>0</v>
      </c>
      <c r="AM775" s="84">
        <f>IF(Dane!$E$3=1,BM775,IF(Dane!$E$3=2,BQ775,BT775))</f>
        <v>0</v>
      </c>
      <c r="AN775" s="39">
        <f>IF(Dane!$C$9="",0,IFERROR(J775/R775,0))</f>
        <v>0</v>
      </c>
      <c r="AO775" s="39">
        <f>IF(Dane!$C$9="",0,IFERROR(ROUND(J775-ROUND(J775*0.0976,2)-ROUND(J775*0.015,2)-ROUND(J775*0.0245,2),2)/R775,0))</f>
        <v>0</v>
      </c>
      <c r="AP775" s="39">
        <f t="shared" si="174"/>
        <v>0</v>
      </c>
      <c r="AQ775" s="39">
        <f t="shared" si="175"/>
        <v>0</v>
      </c>
      <c r="AR775" s="39">
        <f t="shared" si="171"/>
        <v>0</v>
      </c>
      <c r="AS775" s="39">
        <f>IF(Dane!$C$9="",0,IFERROR(AR775/R775,0))</f>
        <v>0</v>
      </c>
      <c r="AT775" s="39">
        <f t="shared" si="176"/>
        <v>0</v>
      </c>
      <c r="AU775" s="39">
        <v>0</v>
      </c>
      <c r="AV775" s="39">
        <f t="shared" si="177"/>
        <v>0</v>
      </c>
      <c r="AW775" s="39">
        <f>IF(Dane!$C$9="",0,IF(ROUND((N775+O775)*AV775,2)&gt;$AN$1,$AN$1,ROUND((N775+O775)*AV775,2)))</f>
        <v>0</v>
      </c>
      <c r="AX775" s="39">
        <v>0</v>
      </c>
      <c r="AY775" s="39">
        <f>IF(Dane!$C$9=2,IFERROR(J775/W775,0),IF(Dane!$C$9=3,IFERROR(J775/W775,0),0))</f>
        <v>0</v>
      </c>
      <c r="AZ775" s="39">
        <f>IF(Dane!$C$9=2,IFERROR(ROUND(J775-ROUND(J775*0.0976,2)-ROUND(J775*0.015,2)-ROUND(J775*0.0245,2),2)/W775,0),IF(Dane!$C$9=3,IFERROR(ROUND(J775-ROUND(J775*0.0976,2)-ROUND(J775*0.015,2)-ROUND(J775*0.0245,2),2)/W775,0),0))</f>
        <v>0</v>
      </c>
      <c r="BA775" s="39">
        <f t="shared" si="178"/>
        <v>0</v>
      </c>
      <c r="BB775" s="39">
        <f t="shared" si="179"/>
        <v>0</v>
      </c>
      <c r="BC775" s="39">
        <f t="shared" si="172"/>
        <v>0</v>
      </c>
      <c r="BD775" s="39">
        <f>IF(Dane!$C$9=2,IFERROR(BC775/W775,0),IF(Dane!$C$9=3,IFERROR(BC775/W775,0),0))</f>
        <v>0</v>
      </c>
      <c r="BE775" s="39">
        <f t="shared" si="180"/>
        <v>0</v>
      </c>
      <c r="BF775" s="39">
        <v>0</v>
      </c>
      <c r="BG775" s="39">
        <f t="shared" si="181"/>
        <v>0</v>
      </c>
      <c r="BH775" s="39">
        <f>IF(Dane!$C$9=2,IF(ROUND((S775+T775)*BG775,2)&gt;$AN$1,$AN$1,ROUND((S775+T775)*BG775,2)),IF(Dane!$C$9=3,IF(ROUND((S775+T775)*BG775,2)&gt;$AN$1,$AN$1,ROUND((S775+T775)*BG775,2)),0))</f>
        <v>0</v>
      </c>
      <c r="BI775" s="39">
        <v>0</v>
      </c>
      <c r="BJ775" s="39">
        <f>IF(Dane!$C$9=3,IFERROR(J775/AB775,0),0)</f>
        <v>0</v>
      </c>
      <c r="BK775" s="39">
        <f>IF(Dane!$C$9=3,IFERROR(ROUND(J775-ROUND(J775*0.0976,2)-ROUND(J775*0.015,2)-ROUND(J775*0.0245,2),2)/AB775,0),0)</f>
        <v>0</v>
      </c>
      <c r="BL775" s="39">
        <f t="shared" si="182"/>
        <v>0</v>
      </c>
      <c r="BM775" s="39">
        <f t="shared" si="183"/>
        <v>0</v>
      </c>
      <c r="BN775" s="39">
        <f t="shared" si="173"/>
        <v>0</v>
      </c>
      <c r="BO775" s="39">
        <f>IF(Dane!$C$9=3,IFERROR(BN775/AB775,0),0)</f>
        <v>0</v>
      </c>
      <c r="BP775" s="39">
        <f t="shared" si="184"/>
        <v>0</v>
      </c>
      <c r="BQ775" s="39">
        <v>0</v>
      </c>
      <c r="BR775" s="39">
        <f t="shared" si="185"/>
        <v>0</v>
      </c>
      <c r="BS775" s="39">
        <f>IF(Dane!$C$9=3,IF(ROUND((X775+Y775)*BR775,2)&gt;$AN$1,$AN$1,ROUND((X775+Y775)*BR775,2)),0)</f>
        <v>0</v>
      </c>
      <c r="BT775" s="39">
        <v>0</v>
      </c>
    </row>
    <row r="776" spans="1:72">
      <c r="A776" s="87">
        <v>767</v>
      </c>
      <c r="B776" s="1"/>
      <c r="C776" s="1"/>
      <c r="D776" s="2"/>
      <c r="E776" s="3"/>
      <c r="F776" s="4"/>
      <c r="G776" s="5"/>
      <c r="H776" s="5"/>
      <c r="I776" s="6"/>
      <c r="J776" s="5"/>
      <c r="K776" s="5"/>
      <c r="L776" s="5"/>
      <c r="M776" s="55"/>
      <c r="N776" s="8"/>
      <c r="O776" s="105"/>
      <c r="P776" s="5"/>
      <c r="Q776" s="5"/>
      <c r="R776" s="105">
        <f>Dane!$C$10</f>
        <v>0</v>
      </c>
      <c r="S776" s="8"/>
      <c r="T776" s="105"/>
      <c r="U776" s="5"/>
      <c r="V776" s="5"/>
      <c r="W776" s="107">
        <f>Dane!$C$11</f>
        <v>0</v>
      </c>
      <c r="X776" s="8"/>
      <c r="Y776" s="105"/>
      <c r="Z776" s="5"/>
      <c r="AA776" s="5"/>
      <c r="AB776" s="110">
        <f>Dane!$C$12</f>
        <v>0</v>
      </c>
      <c r="AC776" s="108">
        <f>IF(Dane!$E$3=1,AP776+BA776+BL776,IF(Dane!$E$3=2,AT776+BE776+BP776,AW776+BH776+BS776))</f>
        <v>0</v>
      </c>
      <c r="AD776" s="14">
        <f>IF(Dane!$E$3=1,AQ776+BB776+BM776,IF(Dane!$E$3=2,AU776+BF776+BQ776,AX776+BI776+BT776))</f>
        <v>0</v>
      </c>
      <c r="AE776" s="14">
        <f>IF((J776*Dane!$C$9)-AC776&lt;0,0,(J776*Dane!$C$9)-AC776)</f>
        <v>0</v>
      </c>
      <c r="AF776" s="61">
        <f>IF((K776*Dane!$C$9)-AD776&lt;0,0,(K776*Dane!$C$9)-AD776)</f>
        <v>0</v>
      </c>
      <c r="AG776" s="93"/>
      <c r="AH776" s="84">
        <f>IF(Dane!$E$3=1,AP776,IF(Dane!$E$3=2,AT776,AW776))</f>
        <v>0</v>
      </c>
      <c r="AI776" s="84">
        <f>IF(Dane!$E$3=1,AQ776,IF(Dane!$E$3=2,AU776,AX776))</f>
        <v>0</v>
      </c>
      <c r="AJ776" s="84">
        <f>IF(Dane!$E$3=1,BA776,IF(Dane!$E$3=2,BE776,BH776))</f>
        <v>0</v>
      </c>
      <c r="AK776" s="84">
        <f>IF(Dane!$E$3=1,BB776,IF(Dane!$E$3=2,BF776,BI776))</f>
        <v>0</v>
      </c>
      <c r="AL776" s="84">
        <f>IF(Dane!$E$3=1,BL776,IF(Dane!$E$3=2,BP776,BS776))</f>
        <v>0</v>
      </c>
      <c r="AM776" s="84">
        <f>IF(Dane!$E$3=1,BM776,IF(Dane!$E$3=2,BQ776,BT776))</f>
        <v>0</v>
      </c>
      <c r="AN776" s="39">
        <f>IF(Dane!$C$9="",0,IFERROR(J776/R776,0))</f>
        <v>0</v>
      </c>
      <c r="AO776" s="39">
        <f>IF(Dane!$C$9="",0,IFERROR(ROUND(J776-ROUND(J776*0.0976,2)-ROUND(J776*0.015,2)-ROUND(J776*0.0245,2),2)/R776,0))</f>
        <v>0</v>
      </c>
      <c r="AP776" s="39">
        <f t="shared" si="174"/>
        <v>0</v>
      </c>
      <c r="AQ776" s="39">
        <f t="shared" si="175"/>
        <v>0</v>
      </c>
      <c r="AR776" s="39">
        <f t="shared" si="171"/>
        <v>0</v>
      </c>
      <c r="AS776" s="39">
        <f>IF(Dane!$C$9="",0,IFERROR(AR776/R776,0))</f>
        <v>0</v>
      </c>
      <c r="AT776" s="39">
        <f t="shared" si="176"/>
        <v>0</v>
      </c>
      <c r="AU776" s="39">
        <v>0</v>
      </c>
      <c r="AV776" s="39">
        <f t="shared" si="177"/>
        <v>0</v>
      </c>
      <c r="AW776" s="39">
        <f>IF(Dane!$C$9="",0,IF(ROUND((N776+O776)*AV776,2)&gt;$AN$1,$AN$1,ROUND((N776+O776)*AV776,2)))</f>
        <v>0</v>
      </c>
      <c r="AX776" s="39">
        <v>0</v>
      </c>
      <c r="AY776" s="39">
        <f>IF(Dane!$C$9=2,IFERROR(J776/W776,0),IF(Dane!$C$9=3,IFERROR(J776/W776,0),0))</f>
        <v>0</v>
      </c>
      <c r="AZ776" s="39">
        <f>IF(Dane!$C$9=2,IFERROR(ROUND(J776-ROUND(J776*0.0976,2)-ROUND(J776*0.015,2)-ROUND(J776*0.0245,2),2)/W776,0),IF(Dane!$C$9=3,IFERROR(ROUND(J776-ROUND(J776*0.0976,2)-ROUND(J776*0.015,2)-ROUND(J776*0.0245,2),2)/W776,0),0))</f>
        <v>0</v>
      </c>
      <c r="BA776" s="39">
        <f t="shared" si="178"/>
        <v>0</v>
      </c>
      <c r="BB776" s="39">
        <f t="shared" si="179"/>
        <v>0</v>
      </c>
      <c r="BC776" s="39">
        <f t="shared" si="172"/>
        <v>0</v>
      </c>
      <c r="BD776" s="39">
        <f>IF(Dane!$C$9=2,IFERROR(BC776/W776,0),IF(Dane!$C$9=3,IFERROR(BC776/W776,0),0))</f>
        <v>0</v>
      </c>
      <c r="BE776" s="39">
        <f t="shared" si="180"/>
        <v>0</v>
      </c>
      <c r="BF776" s="39">
        <v>0</v>
      </c>
      <c r="BG776" s="39">
        <f t="shared" si="181"/>
        <v>0</v>
      </c>
      <c r="BH776" s="39">
        <f>IF(Dane!$C$9=2,IF(ROUND((S776+T776)*BG776,2)&gt;$AN$1,$AN$1,ROUND((S776+T776)*BG776,2)),IF(Dane!$C$9=3,IF(ROUND((S776+T776)*BG776,2)&gt;$AN$1,$AN$1,ROUND((S776+T776)*BG776,2)),0))</f>
        <v>0</v>
      </c>
      <c r="BI776" s="39">
        <v>0</v>
      </c>
      <c r="BJ776" s="39">
        <f>IF(Dane!$C$9=3,IFERROR(J776/AB776,0),0)</f>
        <v>0</v>
      </c>
      <c r="BK776" s="39">
        <f>IF(Dane!$C$9=3,IFERROR(ROUND(J776-ROUND(J776*0.0976,2)-ROUND(J776*0.015,2)-ROUND(J776*0.0245,2),2)/AB776,0),0)</f>
        <v>0</v>
      </c>
      <c r="BL776" s="39">
        <f t="shared" si="182"/>
        <v>0</v>
      </c>
      <c r="BM776" s="39">
        <f t="shared" si="183"/>
        <v>0</v>
      </c>
      <c r="BN776" s="39">
        <f t="shared" si="173"/>
        <v>0</v>
      </c>
      <c r="BO776" s="39">
        <f>IF(Dane!$C$9=3,IFERROR(BN776/AB776,0),0)</f>
        <v>0</v>
      </c>
      <c r="BP776" s="39">
        <f t="shared" si="184"/>
        <v>0</v>
      </c>
      <c r="BQ776" s="39">
        <v>0</v>
      </c>
      <c r="BR776" s="39">
        <f t="shared" si="185"/>
        <v>0</v>
      </c>
      <c r="BS776" s="39">
        <f>IF(Dane!$C$9=3,IF(ROUND((X776+Y776)*BR776,2)&gt;$AN$1,$AN$1,ROUND((X776+Y776)*BR776,2)),0)</f>
        <v>0</v>
      </c>
      <c r="BT776" s="39">
        <v>0</v>
      </c>
    </row>
    <row r="777" spans="1:72">
      <c r="A777" s="87">
        <v>768</v>
      </c>
      <c r="B777" s="1"/>
      <c r="C777" s="1"/>
      <c r="D777" s="2"/>
      <c r="E777" s="3"/>
      <c r="F777" s="4"/>
      <c r="G777" s="5"/>
      <c r="H777" s="5"/>
      <c r="I777" s="6"/>
      <c r="J777" s="5"/>
      <c r="K777" s="5"/>
      <c r="L777" s="5"/>
      <c r="M777" s="55"/>
      <c r="N777" s="8"/>
      <c r="O777" s="105"/>
      <c r="P777" s="5"/>
      <c r="Q777" s="5"/>
      <c r="R777" s="105">
        <f>Dane!$C$10</f>
        <v>0</v>
      </c>
      <c r="S777" s="8"/>
      <c r="T777" s="105"/>
      <c r="U777" s="5"/>
      <c r="V777" s="5"/>
      <c r="W777" s="107">
        <f>Dane!$C$11</f>
        <v>0</v>
      </c>
      <c r="X777" s="8"/>
      <c r="Y777" s="105"/>
      <c r="Z777" s="5"/>
      <c r="AA777" s="5"/>
      <c r="AB777" s="110">
        <f>Dane!$C$12</f>
        <v>0</v>
      </c>
      <c r="AC777" s="108">
        <f>IF(Dane!$E$3=1,AP777+BA777+BL777,IF(Dane!$E$3=2,AT777+BE777+BP777,AW777+BH777+BS777))</f>
        <v>0</v>
      </c>
      <c r="AD777" s="14">
        <f>IF(Dane!$E$3=1,AQ777+BB777+BM777,IF(Dane!$E$3=2,AU777+BF777+BQ777,AX777+BI777+BT777))</f>
        <v>0</v>
      </c>
      <c r="AE777" s="14">
        <f>IF((J777*Dane!$C$9)-AC777&lt;0,0,(J777*Dane!$C$9)-AC777)</f>
        <v>0</v>
      </c>
      <c r="AF777" s="61">
        <f>IF((K777*Dane!$C$9)-AD777&lt;0,0,(K777*Dane!$C$9)-AD777)</f>
        <v>0</v>
      </c>
      <c r="AG777" s="93"/>
      <c r="AH777" s="84">
        <f>IF(Dane!$E$3=1,AP777,IF(Dane!$E$3=2,AT777,AW777))</f>
        <v>0</v>
      </c>
      <c r="AI777" s="84">
        <f>IF(Dane!$E$3=1,AQ777,IF(Dane!$E$3=2,AU777,AX777))</f>
        <v>0</v>
      </c>
      <c r="AJ777" s="84">
        <f>IF(Dane!$E$3=1,BA777,IF(Dane!$E$3=2,BE777,BH777))</f>
        <v>0</v>
      </c>
      <c r="AK777" s="84">
        <f>IF(Dane!$E$3=1,BB777,IF(Dane!$E$3=2,BF777,BI777))</f>
        <v>0</v>
      </c>
      <c r="AL777" s="84">
        <f>IF(Dane!$E$3=1,BL777,IF(Dane!$E$3=2,BP777,BS777))</f>
        <v>0</v>
      </c>
      <c r="AM777" s="84">
        <f>IF(Dane!$E$3=1,BM777,IF(Dane!$E$3=2,BQ777,BT777))</f>
        <v>0</v>
      </c>
      <c r="AN777" s="39">
        <f>IF(Dane!$C$9="",0,IFERROR(J777/R777,0))</f>
        <v>0</v>
      </c>
      <c r="AO777" s="39">
        <f>IF(Dane!$C$9="",0,IFERROR(ROUND(J777-ROUND(J777*0.0976,2)-ROUND(J777*0.015,2)-ROUND(J777*0.0245,2),2)/R777,0))</f>
        <v>0</v>
      </c>
      <c r="AP777" s="39">
        <f t="shared" si="174"/>
        <v>0</v>
      </c>
      <c r="AQ777" s="39">
        <f t="shared" si="175"/>
        <v>0</v>
      </c>
      <c r="AR777" s="39">
        <f t="shared" si="171"/>
        <v>0</v>
      </c>
      <c r="AS777" s="39">
        <f>IF(Dane!$C$9="",0,IFERROR(AR777/R777,0))</f>
        <v>0</v>
      </c>
      <c r="AT777" s="39">
        <f t="shared" si="176"/>
        <v>0</v>
      </c>
      <c r="AU777" s="39">
        <v>0</v>
      </c>
      <c r="AV777" s="39">
        <f t="shared" si="177"/>
        <v>0</v>
      </c>
      <c r="AW777" s="39">
        <f>IF(Dane!$C$9="",0,IF(ROUND((N777+O777)*AV777,2)&gt;$AN$1,$AN$1,ROUND((N777+O777)*AV777,2)))</f>
        <v>0</v>
      </c>
      <c r="AX777" s="39">
        <v>0</v>
      </c>
      <c r="AY777" s="39">
        <f>IF(Dane!$C$9=2,IFERROR(J777/W777,0),IF(Dane!$C$9=3,IFERROR(J777/W777,0),0))</f>
        <v>0</v>
      </c>
      <c r="AZ777" s="39">
        <f>IF(Dane!$C$9=2,IFERROR(ROUND(J777-ROUND(J777*0.0976,2)-ROUND(J777*0.015,2)-ROUND(J777*0.0245,2),2)/W777,0),IF(Dane!$C$9=3,IFERROR(ROUND(J777-ROUND(J777*0.0976,2)-ROUND(J777*0.015,2)-ROUND(J777*0.0245,2),2)/W777,0),0))</f>
        <v>0</v>
      </c>
      <c r="BA777" s="39">
        <f t="shared" si="178"/>
        <v>0</v>
      </c>
      <c r="BB777" s="39">
        <f t="shared" si="179"/>
        <v>0</v>
      </c>
      <c r="BC777" s="39">
        <f t="shared" si="172"/>
        <v>0</v>
      </c>
      <c r="BD777" s="39">
        <f>IF(Dane!$C$9=2,IFERROR(BC777/W777,0),IF(Dane!$C$9=3,IFERROR(BC777/W777,0),0))</f>
        <v>0</v>
      </c>
      <c r="BE777" s="39">
        <f t="shared" si="180"/>
        <v>0</v>
      </c>
      <c r="BF777" s="39">
        <v>0</v>
      </c>
      <c r="BG777" s="39">
        <f t="shared" si="181"/>
        <v>0</v>
      </c>
      <c r="BH777" s="39">
        <f>IF(Dane!$C$9=2,IF(ROUND((S777+T777)*BG777,2)&gt;$AN$1,$AN$1,ROUND((S777+T777)*BG777,2)),IF(Dane!$C$9=3,IF(ROUND((S777+T777)*BG777,2)&gt;$AN$1,$AN$1,ROUND((S777+T777)*BG777,2)),0))</f>
        <v>0</v>
      </c>
      <c r="BI777" s="39">
        <v>0</v>
      </c>
      <c r="BJ777" s="39">
        <f>IF(Dane!$C$9=3,IFERROR(J777/AB777,0),0)</f>
        <v>0</v>
      </c>
      <c r="BK777" s="39">
        <f>IF(Dane!$C$9=3,IFERROR(ROUND(J777-ROUND(J777*0.0976,2)-ROUND(J777*0.015,2)-ROUND(J777*0.0245,2),2)/AB777,0),0)</f>
        <v>0</v>
      </c>
      <c r="BL777" s="39">
        <f t="shared" si="182"/>
        <v>0</v>
      </c>
      <c r="BM777" s="39">
        <f t="shared" si="183"/>
        <v>0</v>
      </c>
      <c r="BN777" s="39">
        <f t="shared" si="173"/>
        <v>0</v>
      </c>
      <c r="BO777" s="39">
        <f>IF(Dane!$C$9=3,IFERROR(BN777/AB777,0),0)</f>
        <v>0</v>
      </c>
      <c r="BP777" s="39">
        <f t="shared" si="184"/>
        <v>0</v>
      </c>
      <c r="BQ777" s="39">
        <v>0</v>
      </c>
      <c r="BR777" s="39">
        <f t="shared" si="185"/>
        <v>0</v>
      </c>
      <c r="BS777" s="39">
        <f>IF(Dane!$C$9=3,IF(ROUND((X777+Y777)*BR777,2)&gt;$AN$1,$AN$1,ROUND((X777+Y777)*BR777,2)),0)</f>
        <v>0</v>
      </c>
      <c r="BT777" s="39">
        <v>0</v>
      </c>
    </row>
    <row r="778" spans="1:72">
      <c r="A778" s="87">
        <v>769</v>
      </c>
      <c r="B778" s="1"/>
      <c r="C778" s="1"/>
      <c r="D778" s="2"/>
      <c r="E778" s="3"/>
      <c r="F778" s="4"/>
      <c r="G778" s="5"/>
      <c r="H778" s="5"/>
      <c r="I778" s="6"/>
      <c r="J778" s="5"/>
      <c r="K778" s="5"/>
      <c r="L778" s="5"/>
      <c r="M778" s="55"/>
      <c r="N778" s="8"/>
      <c r="O778" s="105"/>
      <c r="P778" s="5"/>
      <c r="Q778" s="5"/>
      <c r="R778" s="105">
        <f>Dane!$C$10</f>
        <v>0</v>
      </c>
      <c r="S778" s="8"/>
      <c r="T778" s="105"/>
      <c r="U778" s="5"/>
      <c r="V778" s="5"/>
      <c r="W778" s="107">
        <f>Dane!$C$11</f>
        <v>0</v>
      </c>
      <c r="X778" s="8"/>
      <c r="Y778" s="105"/>
      <c r="Z778" s="5"/>
      <c r="AA778" s="5"/>
      <c r="AB778" s="110">
        <f>Dane!$C$12</f>
        <v>0</v>
      </c>
      <c r="AC778" s="108">
        <f>IF(Dane!$E$3=1,AP778+BA778+BL778,IF(Dane!$E$3=2,AT778+BE778+BP778,AW778+BH778+BS778))</f>
        <v>0</v>
      </c>
      <c r="AD778" s="14">
        <f>IF(Dane!$E$3=1,AQ778+BB778+BM778,IF(Dane!$E$3=2,AU778+BF778+BQ778,AX778+BI778+BT778))</f>
        <v>0</v>
      </c>
      <c r="AE778" s="14">
        <f>IF((J778*Dane!$C$9)-AC778&lt;0,0,(J778*Dane!$C$9)-AC778)</f>
        <v>0</v>
      </c>
      <c r="AF778" s="61">
        <f>IF((K778*Dane!$C$9)-AD778&lt;0,0,(K778*Dane!$C$9)-AD778)</f>
        <v>0</v>
      </c>
      <c r="AG778" s="93"/>
      <c r="AH778" s="84">
        <f>IF(Dane!$E$3=1,AP778,IF(Dane!$E$3=2,AT778,AW778))</f>
        <v>0</v>
      </c>
      <c r="AI778" s="84">
        <f>IF(Dane!$E$3=1,AQ778,IF(Dane!$E$3=2,AU778,AX778))</f>
        <v>0</v>
      </c>
      <c r="AJ778" s="84">
        <f>IF(Dane!$E$3=1,BA778,IF(Dane!$E$3=2,BE778,BH778))</f>
        <v>0</v>
      </c>
      <c r="AK778" s="84">
        <f>IF(Dane!$E$3=1,BB778,IF(Dane!$E$3=2,BF778,BI778))</f>
        <v>0</v>
      </c>
      <c r="AL778" s="84">
        <f>IF(Dane!$E$3=1,BL778,IF(Dane!$E$3=2,BP778,BS778))</f>
        <v>0</v>
      </c>
      <c r="AM778" s="84">
        <f>IF(Dane!$E$3=1,BM778,IF(Dane!$E$3=2,BQ778,BT778))</f>
        <v>0</v>
      </c>
      <c r="AN778" s="39">
        <f>IF(Dane!$C$9="",0,IFERROR(J778/R778,0))</f>
        <v>0</v>
      </c>
      <c r="AO778" s="39">
        <f>IF(Dane!$C$9="",0,IFERROR(ROUND(J778-ROUND(J778*0.0976,2)-ROUND(J778*0.015,2)-ROUND(J778*0.0245,2),2)/R778,0))</f>
        <v>0</v>
      </c>
      <c r="AP778" s="39">
        <f t="shared" si="174"/>
        <v>0</v>
      </c>
      <c r="AQ778" s="39">
        <f t="shared" si="175"/>
        <v>0</v>
      </c>
      <c r="AR778" s="39">
        <f t="shared" ref="AR778:AR841" si="186">ROUND(J778-ROUND(J778*0.0976,2)-ROUND(J778*0.015,2)-ROUND(J778*0.0245,2),2)-ROUND(ROUND(J778-ROUND(J778*0.0976,2)-ROUND(J778*0.015,2)-ROUND(J778*0.0245,2),2)*0.09,2)</f>
        <v>0</v>
      </c>
      <c r="AS778" s="39">
        <f>IF(Dane!$C$9="",0,IFERROR(AR778/R778,0))</f>
        <v>0</v>
      </c>
      <c r="AT778" s="39">
        <f t="shared" si="176"/>
        <v>0</v>
      </c>
      <c r="AU778" s="39">
        <v>0</v>
      </c>
      <c r="AV778" s="39">
        <f t="shared" si="177"/>
        <v>0</v>
      </c>
      <c r="AW778" s="39">
        <f>IF(Dane!$C$9="",0,IF(ROUND((N778+O778)*AV778,2)&gt;$AN$1,$AN$1,ROUND((N778+O778)*AV778,2)))</f>
        <v>0</v>
      </c>
      <c r="AX778" s="39">
        <v>0</v>
      </c>
      <c r="AY778" s="39">
        <f>IF(Dane!$C$9=2,IFERROR(J778/W778,0),IF(Dane!$C$9=3,IFERROR(J778/W778,0),0))</f>
        <v>0</v>
      </c>
      <c r="AZ778" s="39">
        <f>IF(Dane!$C$9=2,IFERROR(ROUND(J778-ROUND(J778*0.0976,2)-ROUND(J778*0.015,2)-ROUND(J778*0.0245,2),2)/W778,0),IF(Dane!$C$9=3,IFERROR(ROUND(J778-ROUND(J778*0.0976,2)-ROUND(J778*0.015,2)-ROUND(J778*0.0245,2),2)/W778,0),0))</f>
        <v>0</v>
      </c>
      <c r="BA778" s="39">
        <f t="shared" si="178"/>
        <v>0</v>
      </c>
      <c r="BB778" s="39">
        <f t="shared" si="179"/>
        <v>0</v>
      </c>
      <c r="BC778" s="39">
        <f t="shared" ref="BC778:BC841" si="187">ROUND(J778-ROUND(J778*0.0976,2)-ROUND(J778*0.015,2)-ROUND(J778*0.0245,2),2)-ROUND(ROUND(J778-ROUND(J778*0.0976,2)-ROUND(J778*0.015,2)-ROUND(J778*0.0245,2),2)*0.09,2)</f>
        <v>0</v>
      </c>
      <c r="BD778" s="39">
        <f>IF(Dane!$C$9=2,IFERROR(BC778/W778,0),IF(Dane!$C$9=3,IFERROR(BC778/W778,0),0))</f>
        <v>0</v>
      </c>
      <c r="BE778" s="39">
        <f t="shared" si="180"/>
        <v>0</v>
      </c>
      <c r="BF778" s="39">
        <v>0</v>
      </c>
      <c r="BG778" s="39">
        <f t="shared" si="181"/>
        <v>0</v>
      </c>
      <c r="BH778" s="39">
        <f>IF(Dane!$C$9=2,IF(ROUND((S778+T778)*BG778,2)&gt;$AN$1,$AN$1,ROUND((S778+T778)*BG778,2)),IF(Dane!$C$9=3,IF(ROUND((S778+T778)*BG778,2)&gt;$AN$1,$AN$1,ROUND((S778+T778)*BG778,2)),0))</f>
        <v>0</v>
      </c>
      <c r="BI778" s="39">
        <v>0</v>
      </c>
      <c r="BJ778" s="39">
        <f>IF(Dane!$C$9=3,IFERROR(J778/AB778,0),0)</f>
        <v>0</v>
      </c>
      <c r="BK778" s="39">
        <f>IF(Dane!$C$9=3,IFERROR(ROUND(J778-ROUND(J778*0.0976,2)-ROUND(J778*0.015,2)-ROUND(J778*0.0245,2),2)/AB778,0),0)</f>
        <v>0</v>
      </c>
      <c r="BL778" s="39">
        <f t="shared" si="182"/>
        <v>0</v>
      </c>
      <c r="BM778" s="39">
        <f t="shared" si="183"/>
        <v>0</v>
      </c>
      <c r="BN778" s="39">
        <f t="shared" ref="BN778:BN841" si="188">ROUND(J778-ROUND(J778*0.0976,2)-ROUND(J778*0.015,2)-ROUND(J778*0.0245,2),2)-ROUND(ROUND(J778-ROUND(J778*0.0976,2)-ROUND(J778*0.015,2)-ROUND(J778*0.0245,2),2)*0.09,2)</f>
        <v>0</v>
      </c>
      <c r="BO778" s="39">
        <f>IF(Dane!$C$9=3,IFERROR(BN778/AB778,0),0)</f>
        <v>0</v>
      </c>
      <c r="BP778" s="39">
        <f t="shared" si="184"/>
        <v>0</v>
      </c>
      <c r="BQ778" s="39">
        <v>0</v>
      </c>
      <c r="BR778" s="39">
        <f t="shared" si="185"/>
        <v>0</v>
      </c>
      <c r="BS778" s="39">
        <f>IF(Dane!$C$9=3,IF(ROUND((X778+Y778)*BR778,2)&gt;$AN$1,$AN$1,ROUND((X778+Y778)*BR778,2)),0)</f>
        <v>0</v>
      </c>
      <c r="BT778" s="39">
        <v>0</v>
      </c>
    </row>
    <row r="779" spans="1:72">
      <c r="A779" s="87">
        <v>770</v>
      </c>
      <c r="B779" s="1"/>
      <c r="C779" s="1"/>
      <c r="D779" s="2"/>
      <c r="E779" s="3"/>
      <c r="F779" s="4"/>
      <c r="G779" s="5"/>
      <c r="H779" s="5"/>
      <c r="I779" s="6"/>
      <c r="J779" s="5"/>
      <c r="K779" s="5"/>
      <c r="L779" s="5"/>
      <c r="M779" s="55"/>
      <c r="N779" s="8"/>
      <c r="O779" s="105"/>
      <c r="P779" s="5"/>
      <c r="Q779" s="5"/>
      <c r="R779" s="105">
        <f>Dane!$C$10</f>
        <v>0</v>
      </c>
      <c r="S779" s="8"/>
      <c r="T779" s="105"/>
      <c r="U779" s="5"/>
      <c r="V779" s="5"/>
      <c r="W779" s="107">
        <f>Dane!$C$11</f>
        <v>0</v>
      </c>
      <c r="X779" s="8"/>
      <c r="Y779" s="105"/>
      <c r="Z779" s="5"/>
      <c r="AA779" s="5"/>
      <c r="AB779" s="110">
        <f>Dane!$C$12</f>
        <v>0</v>
      </c>
      <c r="AC779" s="108">
        <f>IF(Dane!$E$3=1,AP779+BA779+BL779,IF(Dane!$E$3=2,AT779+BE779+BP779,AW779+BH779+BS779))</f>
        <v>0</v>
      </c>
      <c r="AD779" s="14">
        <f>IF(Dane!$E$3=1,AQ779+BB779+BM779,IF(Dane!$E$3=2,AU779+BF779+BQ779,AX779+BI779+BT779))</f>
        <v>0</v>
      </c>
      <c r="AE779" s="14">
        <f>IF((J779*Dane!$C$9)-AC779&lt;0,0,(J779*Dane!$C$9)-AC779)</f>
        <v>0</v>
      </c>
      <c r="AF779" s="61">
        <f>IF((K779*Dane!$C$9)-AD779&lt;0,0,(K779*Dane!$C$9)-AD779)</f>
        <v>0</v>
      </c>
      <c r="AG779" s="93"/>
      <c r="AH779" s="84">
        <f>IF(Dane!$E$3=1,AP779,IF(Dane!$E$3=2,AT779,AW779))</f>
        <v>0</v>
      </c>
      <c r="AI779" s="84">
        <f>IF(Dane!$E$3=1,AQ779,IF(Dane!$E$3=2,AU779,AX779))</f>
        <v>0</v>
      </c>
      <c r="AJ779" s="84">
        <f>IF(Dane!$E$3=1,BA779,IF(Dane!$E$3=2,BE779,BH779))</f>
        <v>0</v>
      </c>
      <c r="AK779" s="84">
        <f>IF(Dane!$E$3=1,BB779,IF(Dane!$E$3=2,BF779,BI779))</f>
        <v>0</v>
      </c>
      <c r="AL779" s="84">
        <f>IF(Dane!$E$3=1,BL779,IF(Dane!$E$3=2,BP779,BS779))</f>
        <v>0</v>
      </c>
      <c r="AM779" s="84">
        <f>IF(Dane!$E$3=1,BM779,IF(Dane!$E$3=2,BQ779,BT779))</f>
        <v>0</v>
      </c>
      <c r="AN779" s="39">
        <f>IF(Dane!$C$9="",0,IFERROR(J779/R779,0))</f>
        <v>0</v>
      </c>
      <c r="AO779" s="39">
        <f>IF(Dane!$C$9="",0,IFERROR(ROUND(J779-ROUND(J779*0.0976,2)-ROUND(J779*0.015,2)-ROUND(J779*0.0245,2),2)/R779,0))</f>
        <v>0</v>
      </c>
      <c r="AP779" s="39">
        <f t="shared" ref="AP779:AP842" si="189">IF(ROUND((N779*AN779)+(O779*AO779),2)&gt;$AP$1,$AP$1,ROUND((N779*AN779)+(O779*AO779),2))</f>
        <v>0</v>
      </c>
      <c r="AQ779" s="39">
        <f t="shared" ref="AQ779:AQ842" si="190">IF(ROUND((N779*AN779*0.0976)+(N779*AN779*0.065)+(N779*AN779*$AQ$1),2)&gt;K779,K779,ROUND((N779*AN779*0.0976)+(N779*AN779*0.065)+(N779*AN779*$AQ$1),2))</f>
        <v>0</v>
      </c>
      <c r="AR779" s="39">
        <f t="shared" si="186"/>
        <v>0</v>
      </c>
      <c r="AS779" s="39">
        <f>IF(Dane!$C$9="",0,IFERROR(AR779/R779,0))</f>
        <v>0</v>
      </c>
      <c r="AT779" s="39">
        <f t="shared" ref="AT779:AT842" si="191">IF(ROUND((N779+O779)*AS779,2)&gt;$AN$1,$AN$1,ROUND((N779+O779)*AS779,2))</f>
        <v>0</v>
      </c>
      <c r="AU779" s="39">
        <v>0</v>
      </c>
      <c r="AV779" s="39">
        <f t="shared" ref="AV779:AV842" si="192">IFERROR((IFERROR(IF(H779*F779&gt;=1300,1300*F779*(1-(13.71%+(1-13.71%)*9%)*(1-0)),IF(H779&lt;=1300*F779,0,1300*F779*(1-(13.71%+(1-13.71%)*9%)*(1-0)))),0))*0.4/R779,0)</f>
        <v>0</v>
      </c>
      <c r="AW779" s="39">
        <f>IF(Dane!$C$9="",0,IF(ROUND((N779+O779)*AV779,2)&gt;$AN$1,$AN$1,ROUND((N779+O779)*AV779,2)))</f>
        <v>0</v>
      </c>
      <c r="AX779" s="39">
        <v>0</v>
      </c>
      <c r="AY779" s="39">
        <f>IF(Dane!$C$9=2,IFERROR(J779/W779,0),IF(Dane!$C$9=3,IFERROR(J779/W779,0),0))</f>
        <v>0</v>
      </c>
      <c r="AZ779" s="39">
        <f>IF(Dane!$C$9=2,IFERROR(ROUND(J779-ROUND(J779*0.0976,2)-ROUND(J779*0.015,2)-ROUND(J779*0.0245,2),2)/W779,0),IF(Dane!$C$9=3,IFERROR(ROUND(J779-ROUND(J779*0.0976,2)-ROUND(J779*0.015,2)-ROUND(J779*0.0245,2),2)/W779,0),0))</f>
        <v>0</v>
      </c>
      <c r="BA779" s="39">
        <f t="shared" ref="BA779:BA842" si="193">IF(ROUND((S779*AY779)+(T779*AZ779),2)&gt;$AP$1,$AP$1,ROUND((S779*AY779)+(T779*AZ779),2))</f>
        <v>0</v>
      </c>
      <c r="BB779" s="39">
        <f t="shared" ref="BB779:BB842" si="194">IF(ROUND((S779*AY779*0.0976)+(S779*AY779*0.065)+(S779*AY779*$AQ$1),2)&gt;K779,K779,ROUND((S779*AY779*0.0976)+(S779*AY779*0.065)+(S779*AY779*$AQ$1),2))</f>
        <v>0</v>
      </c>
      <c r="BC779" s="39">
        <f t="shared" si="187"/>
        <v>0</v>
      </c>
      <c r="BD779" s="39">
        <f>IF(Dane!$C$9=2,IFERROR(BC779/W779,0),IF(Dane!$C$9=3,IFERROR(BC779/W779,0),0))</f>
        <v>0</v>
      </c>
      <c r="BE779" s="39">
        <f t="shared" ref="BE779:BE842" si="195">IF(ROUND((S779+T779)*BD779,2)&gt;$AN$1,$AN$1,ROUND((S779+T779)*BD779,2))</f>
        <v>0</v>
      </c>
      <c r="BF779" s="39">
        <v>0</v>
      </c>
      <c r="BG779" s="39">
        <f t="shared" ref="BG779:BG842" si="196">IFERROR((IFERROR(IF(H779*F779&gt;=1300,1300*F779*(1-(13.71%+(1-13.71%)*9%)*(1-0)),IF(H779&lt;=1300*F779,0,1300*F779*(1-(13.71%+(1-13.71%)*9%)*(1-0)))),0))*0.4/W779,0)</f>
        <v>0</v>
      </c>
      <c r="BH779" s="39">
        <f>IF(Dane!$C$9=2,IF(ROUND((S779+T779)*BG779,2)&gt;$AN$1,$AN$1,ROUND((S779+T779)*BG779,2)),IF(Dane!$C$9=3,IF(ROUND((S779+T779)*BG779,2)&gt;$AN$1,$AN$1,ROUND((S779+T779)*BG779,2)),0))</f>
        <v>0</v>
      </c>
      <c r="BI779" s="39">
        <v>0</v>
      </c>
      <c r="BJ779" s="39">
        <f>IF(Dane!$C$9=3,IFERROR(J779/AB779,0),0)</f>
        <v>0</v>
      </c>
      <c r="BK779" s="39">
        <f>IF(Dane!$C$9=3,IFERROR(ROUND(J779-ROUND(J779*0.0976,2)-ROUND(J779*0.015,2)-ROUND(J779*0.0245,2),2)/AB779,0),0)</f>
        <v>0</v>
      </c>
      <c r="BL779" s="39">
        <f t="shared" ref="BL779:BL842" si="197">IF(ROUND((X779*BJ779)+(Y779*BK779),2)&gt;$AP$1,$AP$1,ROUND((X779*BJ779)+(Y779*BK779),2))</f>
        <v>0</v>
      </c>
      <c r="BM779" s="39">
        <f t="shared" ref="BM779:BM842" si="198">IF(ROUND((X779*BJ779*0.0976)+(X779*BJ779*0.065)+(X779*BJ779*$AQ$1),2)&gt;K779,K779,ROUND((X779*BJ779*0.0976)+(X779*BJ779*0.065)+(X779*BJ779*$AQ$1),2))</f>
        <v>0</v>
      </c>
      <c r="BN779" s="39">
        <f t="shared" si="188"/>
        <v>0</v>
      </c>
      <c r="BO779" s="39">
        <f>IF(Dane!$C$9=3,IFERROR(BN779/AB779,0),0)</f>
        <v>0</v>
      </c>
      <c r="BP779" s="39">
        <f t="shared" ref="BP779:BP842" si="199">IF(ROUND((X779+Y779)*BO779,2)&gt;$AN$1,$AN$1,ROUND((X779+Y779)*BO779,2))</f>
        <v>0</v>
      </c>
      <c r="BQ779" s="39">
        <v>0</v>
      </c>
      <c r="BR779" s="39">
        <f t="shared" ref="BR779:BR842" si="200">IFERROR((IFERROR(IF(H779*F779&gt;=1300,1300*F779*(1-(13.71%+(1-13.71%)*9%)*(1-0)),IF(H779&lt;=1300*F779,0,1300*F779*(1-(13.71%+(1-13.71%)*9%)*(1-0)))),0))*0.4/AB779,0)</f>
        <v>0</v>
      </c>
      <c r="BS779" s="39">
        <f>IF(Dane!$C$9=3,IF(ROUND((X779+Y779)*BR779,2)&gt;$AN$1,$AN$1,ROUND((X779+Y779)*BR779,2)),0)</f>
        <v>0</v>
      </c>
      <c r="BT779" s="39">
        <v>0</v>
      </c>
    </row>
    <row r="780" spans="1:72">
      <c r="A780" s="87">
        <v>771</v>
      </c>
      <c r="B780" s="1"/>
      <c r="C780" s="1"/>
      <c r="D780" s="2"/>
      <c r="E780" s="3"/>
      <c r="F780" s="4"/>
      <c r="G780" s="5"/>
      <c r="H780" s="5"/>
      <c r="I780" s="6"/>
      <c r="J780" s="5"/>
      <c r="K780" s="5"/>
      <c r="L780" s="5"/>
      <c r="M780" s="55"/>
      <c r="N780" s="8"/>
      <c r="O780" s="105"/>
      <c r="P780" s="5"/>
      <c r="Q780" s="5"/>
      <c r="R780" s="105">
        <f>Dane!$C$10</f>
        <v>0</v>
      </c>
      <c r="S780" s="8"/>
      <c r="T780" s="105"/>
      <c r="U780" s="5"/>
      <c r="V780" s="5"/>
      <c r="W780" s="107">
        <f>Dane!$C$11</f>
        <v>0</v>
      </c>
      <c r="X780" s="8"/>
      <c r="Y780" s="105"/>
      <c r="Z780" s="5"/>
      <c r="AA780" s="5"/>
      <c r="AB780" s="110">
        <f>Dane!$C$12</f>
        <v>0</v>
      </c>
      <c r="AC780" s="108">
        <f>IF(Dane!$E$3=1,AP780+BA780+BL780,IF(Dane!$E$3=2,AT780+BE780+BP780,AW780+BH780+BS780))</f>
        <v>0</v>
      </c>
      <c r="AD780" s="14">
        <f>IF(Dane!$E$3=1,AQ780+BB780+BM780,IF(Dane!$E$3=2,AU780+BF780+BQ780,AX780+BI780+BT780))</f>
        <v>0</v>
      </c>
      <c r="AE780" s="14">
        <f>IF((J780*Dane!$C$9)-AC780&lt;0,0,(J780*Dane!$C$9)-AC780)</f>
        <v>0</v>
      </c>
      <c r="AF780" s="61">
        <f>IF((K780*Dane!$C$9)-AD780&lt;0,0,(K780*Dane!$C$9)-AD780)</f>
        <v>0</v>
      </c>
      <c r="AG780" s="93"/>
      <c r="AH780" s="84">
        <f>IF(Dane!$E$3=1,AP780,IF(Dane!$E$3=2,AT780,AW780))</f>
        <v>0</v>
      </c>
      <c r="AI780" s="84">
        <f>IF(Dane!$E$3=1,AQ780,IF(Dane!$E$3=2,AU780,AX780))</f>
        <v>0</v>
      </c>
      <c r="AJ780" s="84">
        <f>IF(Dane!$E$3=1,BA780,IF(Dane!$E$3=2,BE780,BH780))</f>
        <v>0</v>
      </c>
      <c r="AK780" s="84">
        <f>IF(Dane!$E$3=1,BB780,IF(Dane!$E$3=2,BF780,BI780))</f>
        <v>0</v>
      </c>
      <c r="AL780" s="84">
        <f>IF(Dane!$E$3=1,BL780,IF(Dane!$E$3=2,BP780,BS780))</f>
        <v>0</v>
      </c>
      <c r="AM780" s="84">
        <f>IF(Dane!$E$3=1,BM780,IF(Dane!$E$3=2,BQ780,BT780))</f>
        <v>0</v>
      </c>
      <c r="AN780" s="39">
        <f>IF(Dane!$C$9="",0,IFERROR(J780/R780,0))</f>
        <v>0</v>
      </c>
      <c r="AO780" s="39">
        <f>IF(Dane!$C$9="",0,IFERROR(ROUND(J780-ROUND(J780*0.0976,2)-ROUND(J780*0.015,2)-ROUND(J780*0.0245,2),2)/R780,0))</f>
        <v>0</v>
      </c>
      <c r="AP780" s="39">
        <f t="shared" si="189"/>
        <v>0</v>
      </c>
      <c r="AQ780" s="39">
        <f t="shared" si="190"/>
        <v>0</v>
      </c>
      <c r="AR780" s="39">
        <f t="shared" si="186"/>
        <v>0</v>
      </c>
      <c r="AS780" s="39">
        <f>IF(Dane!$C$9="",0,IFERROR(AR780/R780,0))</f>
        <v>0</v>
      </c>
      <c r="AT780" s="39">
        <f t="shared" si="191"/>
        <v>0</v>
      </c>
      <c r="AU780" s="39">
        <v>0</v>
      </c>
      <c r="AV780" s="39">
        <f t="shared" si="192"/>
        <v>0</v>
      </c>
      <c r="AW780" s="39">
        <f>IF(Dane!$C$9="",0,IF(ROUND((N780+O780)*AV780,2)&gt;$AN$1,$AN$1,ROUND((N780+O780)*AV780,2)))</f>
        <v>0</v>
      </c>
      <c r="AX780" s="39">
        <v>0</v>
      </c>
      <c r="AY780" s="39">
        <f>IF(Dane!$C$9=2,IFERROR(J780/W780,0),IF(Dane!$C$9=3,IFERROR(J780/W780,0),0))</f>
        <v>0</v>
      </c>
      <c r="AZ780" s="39">
        <f>IF(Dane!$C$9=2,IFERROR(ROUND(J780-ROUND(J780*0.0976,2)-ROUND(J780*0.015,2)-ROUND(J780*0.0245,2),2)/W780,0),IF(Dane!$C$9=3,IFERROR(ROUND(J780-ROUND(J780*0.0976,2)-ROUND(J780*0.015,2)-ROUND(J780*0.0245,2),2)/W780,0),0))</f>
        <v>0</v>
      </c>
      <c r="BA780" s="39">
        <f t="shared" si="193"/>
        <v>0</v>
      </c>
      <c r="BB780" s="39">
        <f t="shared" si="194"/>
        <v>0</v>
      </c>
      <c r="BC780" s="39">
        <f t="shared" si="187"/>
        <v>0</v>
      </c>
      <c r="BD780" s="39">
        <f>IF(Dane!$C$9=2,IFERROR(BC780/W780,0),IF(Dane!$C$9=3,IFERROR(BC780/W780,0),0))</f>
        <v>0</v>
      </c>
      <c r="BE780" s="39">
        <f t="shared" si="195"/>
        <v>0</v>
      </c>
      <c r="BF780" s="39">
        <v>0</v>
      </c>
      <c r="BG780" s="39">
        <f t="shared" si="196"/>
        <v>0</v>
      </c>
      <c r="BH780" s="39">
        <f>IF(Dane!$C$9=2,IF(ROUND((S780+T780)*BG780,2)&gt;$AN$1,$AN$1,ROUND((S780+T780)*BG780,2)),IF(Dane!$C$9=3,IF(ROUND((S780+T780)*BG780,2)&gt;$AN$1,$AN$1,ROUND((S780+T780)*BG780,2)),0))</f>
        <v>0</v>
      </c>
      <c r="BI780" s="39">
        <v>0</v>
      </c>
      <c r="BJ780" s="39">
        <f>IF(Dane!$C$9=3,IFERROR(J780/AB780,0),0)</f>
        <v>0</v>
      </c>
      <c r="BK780" s="39">
        <f>IF(Dane!$C$9=3,IFERROR(ROUND(J780-ROUND(J780*0.0976,2)-ROUND(J780*0.015,2)-ROUND(J780*0.0245,2),2)/AB780,0),0)</f>
        <v>0</v>
      </c>
      <c r="BL780" s="39">
        <f t="shared" si="197"/>
        <v>0</v>
      </c>
      <c r="BM780" s="39">
        <f t="shared" si="198"/>
        <v>0</v>
      </c>
      <c r="BN780" s="39">
        <f t="shared" si="188"/>
        <v>0</v>
      </c>
      <c r="BO780" s="39">
        <f>IF(Dane!$C$9=3,IFERROR(BN780/AB780,0),0)</f>
        <v>0</v>
      </c>
      <c r="BP780" s="39">
        <f t="shared" si="199"/>
        <v>0</v>
      </c>
      <c r="BQ780" s="39">
        <v>0</v>
      </c>
      <c r="BR780" s="39">
        <f t="shared" si="200"/>
        <v>0</v>
      </c>
      <c r="BS780" s="39">
        <f>IF(Dane!$C$9=3,IF(ROUND((X780+Y780)*BR780,2)&gt;$AN$1,$AN$1,ROUND((X780+Y780)*BR780,2)),0)</f>
        <v>0</v>
      </c>
      <c r="BT780" s="39">
        <v>0</v>
      </c>
    </row>
    <row r="781" spans="1:72">
      <c r="A781" s="87">
        <v>772</v>
      </c>
      <c r="B781" s="1"/>
      <c r="C781" s="1"/>
      <c r="D781" s="2"/>
      <c r="E781" s="3"/>
      <c r="F781" s="4"/>
      <c r="G781" s="5"/>
      <c r="H781" s="5"/>
      <c r="I781" s="6"/>
      <c r="J781" s="5"/>
      <c r="K781" s="5"/>
      <c r="L781" s="5"/>
      <c r="M781" s="55"/>
      <c r="N781" s="8"/>
      <c r="O781" s="105"/>
      <c r="P781" s="5"/>
      <c r="Q781" s="5"/>
      <c r="R781" s="105">
        <f>Dane!$C$10</f>
        <v>0</v>
      </c>
      <c r="S781" s="8"/>
      <c r="T781" s="105"/>
      <c r="U781" s="5"/>
      <c r="V781" s="5"/>
      <c r="W781" s="107">
        <f>Dane!$C$11</f>
        <v>0</v>
      </c>
      <c r="X781" s="8"/>
      <c r="Y781" s="105"/>
      <c r="Z781" s="5"/>
      <c r="AA781" s="5"/>
      <c r="AB781" s="110">
        <f>Dane!$C$12</f>
        <v>0</v>
      </c>
      <c r="AC781" s="108">
        <f>IF(Dane!$E$3=1,AP781+BA781+BL781,IF(Dane!$E$3=2,AT781+BE781+BP781,AW781+BH781+BS781))</f>
        <v>0</v>
      </c>
      <c r="AD781" s="14">
        <f>IF(Dane!$E$3=1,AQ781+BB781+BM781,IF(Dane!$E$3=2,AU781+BF781+BQ781,AX781+BI781+BT781))</f>
        <v>0</v>
      </c>
      <c r="AE781" s="14">
        <f>IF((J781*Dane!$C$9)-AC781&lt;0,0,(J781*Dane!$C$9)-AC781)</f>
        <v>0</v>
      </c>
      <c r="AF781" s="61">
        <f>IF((K781*Dane!$C$9)-AD781&lt;0,0,(K781*Dane!$C$9)-AD781)</f>
        <v>0</v>
      </c>
      <c r="AG781" s="93"/>
      <c r="AH781" s="84">
        <f>IF(Dane!$E$3=1,AP781,IF(Dane!$E$3=2,AT781,AW781))</f>
        <v>0</v>
      </c>
      <c r="AI781" s="84">
        <f>IF(Dane!$E$3=1,AQ781,IF(Dane!$E$3=2,AU781,AX781))</f>
        <v>0</v>
      </c>
      <c r="AJ781" s="84">
        <f>IF(Dane!$E$3=1,BA781,IF(Dane!$E$3=2,BE781,BH781))</f>
        <v>0</v>
      </c>
      <c r="AK781" s="84">
        <f>IF(Dane!$E$3=1,BB781,IF(Dane!$E$3=2,BF781,BI781))</f>
        <v>0</v>
      </c>
      <c r="AL781" s="84">
        <f>IF(Dane!$E$3=1,BL781,IF(Dane!$E$3=2,BP781,BS781))</f>
        <v>0</v>
      </c>
      <c r="AM781" s="84">
        <f>IF(Dane!$E$3=1,BM781,IF(Dane!$E$3=2,BQ781,BT781))</f>
        <v>0</v>
      </c>
      <c r="AN781" s="39">
        <f>IF(Dane!$C$9="",0,IFERROR(J781/R781,0))</f>
        <v>0</v>
      </c>
      <c r="AO781" s="39">
        <f>IF(Dane!$C$9="",0,IFERROR(ROUND(J781-ROUND(J781*0.0976,2)-ROUND(J781*0.015,2)-ROUND(J781*0.0245,2),2)/R781,0))</f>
        <v>0</v>
      </c>
      <c r="AP781" s="39">
        <f t="shared" si="189"/>
        <v>0</v>
      </c>
      <c r="AQ781" s="39">
        <f t="shared" si="190"/>
        <v>0</v>
      </c>
      <c r="AR781" s="39">
        <f t="shared" si="186"/>
        <v>0</v>
      </c>
      <c r="AS781" s="39">
        <f>IF(Dane!$C$9="",0,IFERROR(AR781/R781,0))</f>
        <v>0</v>
      </c>
      <c r="AT781" s="39">
        <f t="shared" si="191"/>
        <v>0</v>
      </c>
      <c r="AU781" s="39">
        <v>0</v>
      </c>
      <c r="AV781" s="39">
        <f t="shared" si="192"/>
        <v>0</v>
      </c>
      <c r="AW781" s="39">
        <f>IF(Dane!$C$9="",0,IF(ROUND((N781+O781)*AV781,2)&gt;$AN$1,$AN$1,ROUND((N781+O781)*AV781,2)))</f>
        <v>0</v>
      </c>
      <c r="AX781" s="39">
        <v>0</v>
      </c>
      <c r="AY781" s="39">
        <f>IF(Dane!$C$9=2,IFERROR(J781/W781,0),IF(Dane!$C$9=3,IFERROR(J781/W781,0),0))</f>
        <v>0</v>
      </c>
      <c r="AZ781" s="39">
        <f>IF(Dane!$C$9=2,IFERROR(ROUND(J781-ROUND(J781*0.0976,2)-ROUND(J781*0.015,2)-ROUND(J781*0.0245,2),2)/W781,0),IF(Dane!$C$9=3,IFERROR(ROUND(J781-ROUND(J781*0.0976,2)-ROUND(J781*0.015,2)-ROUND(J781*0.0245,2),2)/W781,0),0))</f>
        <v>0</v>
      </c>
      <c r="BA781" s="39">
        <f t="shared" si="193"/>
        <v>0</v>
      </c>
      <c r="BB781" s="39">
        <f t="shared" si="194"/>
        <v>0</v>
      </c>
      <c r="BC781" s="39">
        <f t="shared" si="187"/>
        <v>0</v>
      </c>
      <c r="BD781" s="39">
        <f>IF(Dane!$C$9=2,IFERROR(BC781/W781,0),IF(Dane!$C$9=3,IFERROR(BC781/W781,0),0))</f>
        <v>0</v>
      </c>
      <c r="BE781" s="39">
        <f t="shared" si="195"/>
        <v>0</v>
      </c>
      <c r="BF781" s="39">
        <v>0</v>
      </c>
      <c r="BG781" s="39">
        <f t="shared" si="196"/>
        <v>0</v>
      </c>
      <c r="BH781" s="39">
        <f>IF(Dane!$C$9=2,IF(ROUND((S781+T781)*BG781,2)&gt;$AN$1,$AN$1,ROUND((S781+T781)*BG781,2)),IF(Dane!$C$9=3,IF(ROUND((S781+T781)*BG781,2)&gt;$AN$1,$AN$1,ROUND((S781+T781)*BG781,2)),0))</f>
        <v>0</v>
      </c>
      <c r="BI781" s="39">
        <v>0</v>
      </c>
      <c r="BJ781" s="39">
        <f>IF(Dane!$C$9=3,IFERROR(J781/AB781,0),0)</f>
        <v>0</v>
      </c>
      <c r="BK781" s="39">
        <f>IF(Dane!$C$9=3,IFERROR(ROUND(J781-ROUND(J781*0.0976,2)-ROUND(J781*0.015,2)-ROUND(J781*0.0245,2),2)/AB781,0),0)</f>
        <v>0</v>
      </c>
      <c r="BL781" s="39">
        <f t="shared" si="197"/>
        <v>0</v>
      </c>
      <c r="BM781" s="39">
        <f t="shared" si="198"/>
        <v>0</v>
      </c>
      <c r="BN781" s="39">
        <f t="shared" si="188"/>
        <v>0</v>
      </c>
      <c r="BO781" s="39">
        <f>IF(Dane!$C$9=3,IFERROR(BN781/AB781,0),0)</f>
        <v>0</v>
      </c>
      <c r="BP781" s="39">
        <f t="shared" si="199"/>
        <v>0</v>
      </c>
      <c r="BQ781" s="39">
        <v>0</v>
      </c>
      <c r="BR781" s="39">
        <f t="shared" si="200"/>
        <v>0</v>
      </c>
      <c r="BS781" s="39">
        <f>IF(Dane!$C$9=3,IF(ROUND((X781+Y781)*BR781,2)&gt;$AN$1,$AN$1,ROUND((X781+Y781)*BR781,2)),0)</f>
        <v>0</v>
      </c>
      <c r="BT781" s="39">
        <v>0</v>
      </c>
    </row>
    <row r="782" spans="1:72">
      <c r="A782" s="87">
        <v>773</v>
      </c>
      <c r="B782" s="1"/>
      <c r="C782" s="1"/>
      <c r="D782" s="2"/>
      <c r="E782" s="3"/>
      <c r="F782" s="4"/>
      <c r="G782" s="5"/>
      <c r="H782" s="5"/>
      <c r="I782" s="6"/>
      <c r="J782" s="5"/>
      <c r="K782" s="5"/>
      <c r="L782" s="5"/>
      <c r="M782" s="55"/>
      <c r="N782" s="8"/>
      <c r="O782" s="105"/>
      <c r="P782" s="5"/>
      <c r="Q782" s="5"/>
      <c r="R782" s="105">
        <f>Dane!$C$10</f>
        <v>0</v>
      </c>
      <c r="S782" s="8"/>
      <c r="T782" s="105"/>
      <c r="U782" s="5"/>
      <c r="V782" s="5"/>
      <c r="W782" s="107">
        <f>Dane!$C$11</f>
        <v>0</v>
      </c>
      <c r="X782" s="8"/>
      <c r="Y782" s="105"/>
      <c r="Z782" s="5"/>
      <c r="AA782" s="5"/>
      <c r="AB782" s="110">
        <f>Dane!$C$12</f>
        <v>0</v>
      </c>
      <c r="AC782" s="108">
        <f>IF(Dane!$E$3=1,AP782+BA782+BL782,IF(Dane!$E$3=2,AT782+BE782+BP782,AW782+BH782+BS782))</f>
        <v>0</v>
      </c>
      <c r="AD782" s="14">
        <f>IF(Dane!$E$3=1,AQ782+BB782+BM782,IF(Dane!$E$3=2,AU782+BF782+BQ782,AX782+BI782+BT782))</f>
        <v>0</v>
      </c>
      <c r="AE782" s="14">
        <f>IF((J782*Dane!$C$9)-AC782&lt;0,0,(J782*Dane!$C$9)-AC782)</f>
        <v>0</v>
      </c>
      <c r="AF782" s="61">
        <f>IF((K782*Dane!$C$9)-AD782&lt;0,0,(K782*Dane!$C$9)-AD782)</f>
        <v>0</v>
      </c>
      <c r="AG782" s="93"/>
      <c r="AH782" s="84">
        <f>IF(Dane!$E$3=1,AP782,IF(Dane!$E$3=2,AT782,AW782))</f>
        <v>0</v>
      </c>
      <c r="AI782" s="84">
        <f>IF(Dane!$E$3=1,AQ782,IF(Dane!$E$3=2,AU782,AX782))</f>
        <v>0</v>
      </c>
      <c r="AJ782" s="84">
        <f>IF(Dane!$E$3=1,BA782,IF(Dane!$E$3=2,BE782,BH782))</f>
        <v>0</v>
      </c>
      <c r="AK782" s="84">
        <f>IF(Dane!$E$3=1,BB782,IF(Dane!$E$3=2,BF782,BI782))</f>
        <v>0</v>
      </c>
      <c r="AL782" s="84">
        <f>IF(Dane!$E$3=1,BL782,IF(Dane!$E$3=2,BP782,BS782))</f>
        <v>0</v>
      </c>
      <c r="AM782" s="84">
        <f>IF(Dane!$E$3=1,BM782,IF(Dane!$E$3=2,BQ782,BT782))</f>
        <v>0</v>
      </c>
      <c r="AN782" s="39">
        <f>IF(Dane!$C$9="",0,IFERROR(J782/R782,0))</f>
        <v>0</v>
      </c>
      <c r="AO782" s="39">
        <f>IF(Dane!$C$9="",0,IFERROR(ROUND(J782-ROUND(J782*0.0976,2)-ROUND(J782*0.015,2)-ROUND(J782*0.0245,2),2)/R782,0))</f>
        <v>0</v>
      </c>
      <c r="AP782" s="39">
        <f t="shared" si="189"/>
        <v>0</v>
      </c>
      <c r="AQ782" s="39">
        <f t="shared" si="190"/>
        <v>0</v>
      </c>
      <c r="AR782" s="39">
        <f t="shared" si="186"/>
        <v>0</v>
      </c>
      <c r="AS782" s="39">
        <f>IF(Dane!$C$9="",0,IFERROR(AR782/R782,0))</f>
        <v>0</v>
      </c>
      <c r="AT782" s="39">
        <f t="shared" si="191"/>
        <v>0</v>
      </c>
      <c r="AU782" s="39">
        <v>0</v>
      </c>
      <c r="AV782" s="39">
        <f t="shared" si="192"/>
        <v>0</v>
      </c>
      <c r="AW782" s="39">
        <f>IF(Dane!$C$9="",0,IF(ROUND((N782+O782)*AV782,2)&gt;$AN$1,$AN$1,ROUND((N782+O782)*AV782,2)))</f>
        <v>0</v>
      </c>
      <c r="AX782" s="39">
        <v>0</v>
      </c>
      <c r="AY782" s="39">
        <f>IF(Dane!$C$9=2,IFERROR(J782/W782,0),IF(Dane!$C$9=3,IFERROR(J782/W782,0),0))</f>
        <v>0</v>
      </c>
      <c r="AZ782" s="39">
        <f>IF(Dane!$C$9=2,IFERROR(ROUND(J782-ROUND(J782*0.0976,2)-ROUND(J782*0.015,2)-ROUND(J782*0.0245,2),2)/W782,0),IF(Dane!$C$9=3,IFERROR(ROUND(J782-ROUND(J782*0.0976,2)-ROUND(J782*0.015,2)-ROUND(J782*0.0245,2),2)/W782,0),0))</f>
        <v>0</v>
      </c>
      <c r="BA782" s="39">
        <f t="shared" si="193"/>
        <v>0</v>
      </c>
      <c r="BB782" s="39">
        <f t="shared" si="194"/>
        <v>0</v>
      </c>
      <c r="BC782" s="39">
        <f t="shared" si="187"/>
        <v>0</v>
      </c>
      <c r="BD782" s="39">
        <f>IF(Dane!$C$9=2,IFERROR(BC782/W782,0),IF(Dane!$C$9=3,IFERROR(BC782/W782,0),0))</f>
        <v>0</v>
      </c>
      <c r="BE782" s="39">
        <f t="shared" si="195"/>
        <v>0</v>
      </c>
      <c r="BF782" s="39">
        <v>0</v>
      </c>
      <c r="BG782" s="39">
        <f t="shared" si="196"/>
        <v>0</v>
      </c>
      <c r="BH782" s="39">
        <f>IF(Dane!$C$9=2,IF(ROUND((S782+T782)*BG782,2)&gt;$AN$1,$AN$1,ROUND((S782+T782)*BG782,2)),IF(Dane!$C$9=3,IF(ROUND((S782+T782)*BG782,2)&gt;$AN$1,$AN$1,ROUND((S782+T782)*BG782,2)),0))</f>
        <v>0</v>
      </c>
      <c r="BI782" s="39">
        <v>0</v>
      </c>
      <c r="BJ782" s="39">
        <f>IF(Dane!$C$9=3,IFERROR(J782/AB782,0),0)</f>
        <v>0</v>
      </c>
      <c r="BK782" s="39">
        <f>IF(Dane!$C$9=3,IFERROR(ROUND(J782-ROUND(J782*0.0976,2)-ROUND(J782*0.015,2)-ROUND(J782*0.0245,2),2)/AB782,0),0)</f>
        <v>0</v>
      </c>
      <c r="BL782" s="39">
        <f t="shared" si="197"/>
        <v>0</v>
      </c>
      <c r="BM782" s="39">
        <f t="shared" si="198"/>
        <v>0</v>
      </c>
      <c r="BN782" s="39">
        <f t="shared" si="188"/>
        <v>0</v>
      </c>
      <c r="BO782" s="39">
        <f>IF(Dane!$C$9=3,IFERROR(BN782/AB782,0),0)</f>
        <v>0</v>
      </c>
      <c r="BP782" s="39">
        <f t="shared" si="199"/>
        <v>0</v>
      </c>
      <c r="BQ782" s="39">
        <v>0</v>
      </c>
      <c r="BR782" s="39">
        <f t="shared" si="200"/>
        <v>0</v>
      </c>
      <c r="BS782" s="39">
        <f>IF(Dane!$C$9=3,IF(ROUND((X782+Y782)*BR782,2)&gt;$AN$1,$AN$1,ROUND((X782+Y782)*BR782,2)),0)</f>
        <v>0</v>
      </c>
      <c r="BT782" s="39">
        <v>0</v>
      </c>
    </row>
    <row r="783" spans="1:72">
      <c r="A783" s="87">
        <v>774</v>
      </c>
      <c r="B783" s="1"/>
      <c r="C783" s="1"/>
      <c r="D783" s="2"/>
      <c r="E783" s="3"/>
      <c r="F783" s="4"/>
      <c r="G783" s="5"/>
      <c r="H783" s="5"/>
      <c r="I783" s="6"/>
      <c r="J783" s="5"/>
      <c r="K783" s="5"/>
      <c r="L783" s="5"/>
      <c r="M783" s="55"/>
      <c r="N783" s="8"/>
      <c r="O783" s="105"/>
      <c r="P783" s="5"/>
      <c r="Q783" s="5"/>
      <c r="R783" s="105">
        <f>Dane!$C$10</f>
        <v>0</v>
      </c>
      <c r="S783" s="8"/>
      <c r="T783" s="105"/>
      <c r="U783" s="5"/>
      <c r="V783" s="5"/>
      <c r="W783" s="107">
        <f>Dane!$C$11</f>
        <v>0</v>
      </c>
      <c r="X783" s="8"/>
      <c r="Y783" s="105"/>
      <c r="Z783" s="5"/>
      <c r="AA783" s="5"/>
      <c r="AB783" s="110">
        <f>Dane!$C$12</f>
        <v>0</v>
      </c>
      <c r="AC783" s="108">
        <f>IF(Dane!$E$3=1,AP783+BA783+BL783,IF(Dane!$E$3=2,AT783+BE783+BP783,AW783+BH783+BS783))</f>
        <v>0</v>
      </c>
      <c r="AD783" s="14">
        <f>IF(Dane!$E$3=1,AQ783+BB783+BM783,IF(Dane!$E$3=2,AU783+BF783+BQ783,AX783+BI783+BT783))</f>
        <v>0</v>
      </c>
      <c r="AE783" s="14">
        <f>IF((J783*Dane!$C$9)-AC783&lt;0,0,(J783*Dane!$C$9)-AC783)</f>
        <v>0</v>
      </c>
      <c r="AF783" s="61">
        <f>IF((K783*Dane!$C$9)-AD783&lt;0,0,(K783*Dane!$C$9)-AD783)</f>
        <v>0</v>
      </c>
      <c r="AG783" s="93"/>
      <c r="AH783" s="84">
        <f>IF(Dane!$E$3=1,AP783,IF(Dane!$E$3=2,AT783,AW783))</f>
        <v>0</v>
      </c>
      <c r="AI783" s="84">
        <f>IF(Dane!$E$3=1,AQ783,IF(Dane!$E$3=2,AU783,AX783))</f>
        <v>0</v>
      </c>
      <c r="AJ783" s="84">
        <f>IF(Dane!$E$3=1,BA783,IF(Dane!$E$3=2,BE783,BH783))</f>
        <v>0</v>
      </c>
      <c r="AK783" s="84">
        <f>IF(Dane!$E$3=1,BB783,IF(Dane!$E$3=2,BF783,BI783))</f>
        <v>0</v>
      </c>
      <c r="AL783" s="84">
        <f>IF(Dane!$E$3=1,BL783,IF(Dane!$E$3=2,BP783,BS783))</f>
        <v>0</v>
      </c>
      <c r="AM783" s="84">
        <f>IF(Dane!$E$3=1,BM783,IF(Dane!$E$3=2,BQ783,BT783))</f>
        <v>0</v>
      </c>
      <c r="AN783" s="39">
        <f>IF(Dane!$C$9="",0,IFERROR(J783/R783,0))</f>
        <v>0</v>
      </c>
      <c r="AO783" s="39">
        <f>IF(Dane!$C$9="",0,IFERROR(ROUND(J783-ROUND(J783*0.0976,2)-ROUND(J783*0.015,2)-ROUND(J783*0.0245,2),2)/R783,0))</f>
        <v>0</v>
      </c>
      <c r="AP783" s="39">
        <f t="shared" si="189"/>
        <v>0</v>
      </c>
      <c r="AQ783" s="39">
        <f t="shared" si="190"/>
        <v>0</v>
      </c>
      <c r="AR783" s="39">
        <f t="shared" si="186"/>
        <v>0</v>
      </c>
      <c r="AS783" s="39">
        <f>IF(Dane!$C$9="",0,IFERROR(AR783/R783,0))</f>
        <v>0</v>
      </c>
      <c r="AT783" s="39">
        <f t="shared" si="191"/>
        <v>0</v>
      </c>
      <c r="AU783" s="39">
        <v>0</v>
      </c>
      <c r="AV783" s="39">
        <f t="shared" si="192"/>
        <v>0</v>
      </c>
      <c r="AW783" s="39">
        <f>IF(Dane!$C$9="",0,IF(ROUND((N783+O783)*AV783,2)&gt;$AN$1,$AN$1,ROUND((N783+O783)*AV783,2)))</f>
        <v>0</v>
      </c>
      <c r="AX783" s="39">
        <v>0</v>
      </c>
      <c r="AY783" s="39">
        <f>IF(Dane!$C$9=2,IFERROR(J783/W783,0),IF(Dane!$C$9=3,IFERROR(J783/W783,0),0))</f>
        <v>0</v>
      </c>
      <c r="AZ783" s="39">
        <f>IF(Dane!$C$9=2,IFERROR(ROUND(J783-ROUND(J783*0.0976,2)-ROUND(J783*0.015,2)-ROUND(J783*0.0245,2),2)/W783,0),IF(Dane!$C$9=3,IFERROR(ROUND(J783-ROUND(J783*0.0976,2)-ROUND(J783*0.015,2)-ROUND(J783*0.0245,2),2)/W783,0),0))</f>
        <v>0</v>
      </c>
      <c r="BA783" s="39">
        <f t="shared" si="193"/>
        <v>0</v>
      </c>
      <c r="BB783" s="39">
        <f t="shared" si="194"/>
        <v>0</v>
      </c>
      <c r="BC783" s="39">
        <f t="shared" si="187"/>
        <v>0</v>
      </c>
      <c r="BD783" s="39">
        <f>IF(Dane!$C$9=2,IFERROR(BC783/W783,0),IF(Dane!$C$9=3,IFERROR(BC783/W783,0),0))</f>
        <v>0</v>
      </c>
      <c r="BE783" s="39">
        <f t="shared" si="195"/>
        <v>0</v>
      </c>
      <c r="BF783" s="39">
        <v>0</v>
      </c>
      <c r="BG783" s="39">
        <f t="shared" si="196"/>
        <v>0</v>
      </c>
      <c r="BH783" s="39">
        <f>IF(Dane!$C$9=2,IF(ROUND((S783+T783)*BG783,2)&gt;$AN$1,$AN$1,ROUND((S783+T783)*BG783,2)),IF(Dane!$C$9=3,IF(ROUND((S783+T783)*BG783,2)&gt;$AN$1,$AN$1,ROUND((S783+T783)*BG783,2)),0))</f>
        <v>0</v>
      </c>
      <c r="BI783" s="39">
        <v>0</v>
      </c>
      <c r="BJ783" s="39">
        <f>IF(Dane!$C$9=3,IFERROR(J783/AB783,0),0)</f>
        <v>0</v>
      </c>
      <c r="BK783" s="39">
        <f>IF(Dane!$C$9=3,IFERROR(ROUND(J783-ROUND(J783*0.0976,2)-ROUND(J783*0.015,2)-ROUND(J783*0.0245,2),2)/AB783,0),0)</f>
        <v>0</v>
      </c>
      <c r="BL783" s="39">
        <f t="shared" si="197"/>
        <v>0</v>
      </c>
      <c r="BM783" s="39">
        <f t="shared" si="198"/>
        <v>0</v>
      </c>
      <c r="BN783" s="39">
        <f t="shared" si="188"/>
        <v>0</v>
      </c>
      <c r="BO783" s="39">
        <f>IF(Dane!$C$9=3,IFERROR(BN783/AB783,0),0)</f>
        <v>0</v>
      </c>
      <c r="BP783" s="39">
        <f t="shared" si="199"/>
        <v>0</v>
      </c>
      <c r="BQ783" s="39">
        <v>0</v>
      </c>
      <c r="BR783" s="39">
        <f t="shared" si="200"/>
        <v>0</v>
      </c>
      <c r="BS783" s="39">
        <f>IF(Dane!$C$9=3,IF(ROUND((X783+Y783)*BR783,2)&gt;$AN$1,$AN$1,ROUND((X783+Y783)*BR783,2)),0)</f>
        <v>0</v>
      </c>
      <c r="BT783" s="39">
        <v>0</v>
      </c>
    </row>
    <row r="784" spans="1:72">
      <c r="A784" s="87">
        <v>775</v>
      </c>
      <c r="B784" s="1"/>
      <c r="C784" s="1"/>
      <c r="D784" s="2"/>
      <c r="E784" s="3"/>
      <c r="F784" s="4"/>
      <c r="G784" s="5"/>
      <c r="H784" s="5"/>
      <c r="I784" s="6"/>
      <c r="J784" s="5"/>
      <c r="K784" s="5"/>
      <c r="L784" s="5"/>
      <c r="M784" s="55"/>
      <c r="N784" s="8"/>
      <c r="O784" s="105"/>
      <c r="P784" s="5"/>
      <c r="Q784" s="5"/>
      <c r="R784" s="105">
        <f>Dane!$C$10</f>
        <v>0</v>
      </c>
      <c r="S784" s="8"/>
      <c r="T784" s="105"/>
      <c r="U784" s="5"/>
      <c r="V784" s="5"/>
      <c r="W784" s="107">
        <f>Dane!$C$11</f>
        <v>0</v>
      </c>
      <c r="X784" s="8"/>
      <c r="Y784" s="105"/>
      <c r="Z784" s="5"/>
      <c r="AA784" s="5"/>
      <c r="AB784" s="110">
        <f>Dane!$C$12</f>
        <v>0</v>
      </c>
      <c r="AC784" s="108">
        <f>IF(Dane!$E$3=1,AP784+BA784+BL784,IF(Dane!$E$3=2,AT784+BE784+BP784,AW784+BH784+BS784))</f>
        <v>0</v>
      </c>
      <c r="AD784" s="14">
        <f>IF(Dane!$E$3=1,AQ784+BB784+BM784,IF(Dane!$E$3=2,AU784+BF784+BQ784,AX784+BI784+BT784))</f>
        <v>0</v>
      </c>
      <c r="AE784" s="14">
        <f>IF((J784*Dane!$C$9)-AC784&lt;0,0,(J784*Dane!$C$9)-AC784)</f>
        <v>0</v>
      </c>
      <c r="AF784" s="61">
        <f>IF((K784*Dane!$C$9)-AD784&lt;0,0,(K784*Dane!$C$9)-AD784)</f>
        <v>0</v>
      </c>
      <c r="AG784" s="93"/>
      <c r="AH784" s="84">
        <f>IF(Dane!$E$3=1,AP784,IF(Dane!$E$3=2,AT784,AW784))</f>
        <v>0</v>
      </c>
      <c r="AI784" s="84">
        <f>IF(Dane!$E$3=1,AQ784,IF(Dane!$E$3=2,AU784,AX784))</f>
        <v>0</v>
      </c>
      <c r="AJ784" s="84">
        <f>IF(Dane!$E$3=1,BA784,IF(Dane!$E$3=2,BE784,BH784))</f>
        <v>0</v>
      </c>
      <c r="AK784" s="84">
        <f>IF(Dane!$E$3=1,BB784,IF(Dane!$E$3=2,BF784,BI784))</f>
        <v>0</v>
      </c>
      <c r="AL784" s="84">
        <f>IF(Dane!$E$3=1,BL784,IF(Dane!$E$3=2,BP784,BS784))</f>
        <v>0</v>
      </c>
      <c r="AM784" s="84">
        <f>IF(Dane!$E$3=1,BM784,IF(Dane!$E$3=2,BQ784,BT784))</f>
        <v>0</v>
      </c>
      <c r="AN784" s="39">
        <f>IF(Dane!$C$9="",0,IFERROR(J784/R784,0))</f>
        <v>0</v>
      </c>
      <c r="AO784" s="39">
        <f>IF(Dane!$C$9="",0,IFERROR(ROUND(J784-ROUND(J784*0.0976,2)-ROUND(J784*0.015,2)-ROUND(J784*0.0245,2),2)/R784,0))</f>
        <v>0</v>
      </c>
      <c r="AP784" s="39">
        <f t="shared" si="189"/>
        <v>0</v>
      </c>
      <c r="AQ784" s="39">
        <f t="shared" si="190"/>
        <v>0</v>
      </c>
      <c r="AR784" s="39">
        <f t="shared" si="186"/>
        <v>0</v>
      </c>
      <c r="AS784" s="39">
        <f>IF(Dane!$C$9="",0,IFERROR(AR784/R784,0))</f>
        <v>0</v>
      </c>
      <c r="AT784" s="39">
        <f t="shared" si="191"/>
        <v>0</v>
      </c>
      <c r="AU784" s="39">
        <v>0</v>
      </c>
      <c r="AV784" s="39">
        <f t="shared" si="192"/>
        <v>0</v>
      </c>
      <c r="AW784" s="39">
        <f>IF(Dane!$C$9="",0,IF(ROUND((N784+O784)*AV784,2)&gt;$AN$1,$AN$1,ROUND((N784+O784)*AV784,2)))</f>
        <v>0</v>
      </c>
      <c r="AX784" s="39">
        <v>0</v>
      </c>
      <c r="AY784" s="39">
        <f>IF(Dane!$C$9=2,IFERROR(J784/W784,0),IF(Dane!$C$9=3,IFERROR(J784/W784,0),0))</f>
        <v>0</v>
      </c>
      <c r="AZ784" s="39">
        <f>IF(Dane!$C$9=2,IFERROR(ROUND(J784-ROUND(J784*0.0976,2)-ROUND(J784*0.015,2)-ROUND(J784*0.0245,2),2)/W784,0),IF(Dane!$C$9=3,IFERROR(ROUND(J784-ROUND(J784*0.0976,2)-ROUND(J784*0.015,2)-ROUND(J784*0.0245,2),2)/W784,0),0))</f>
        <v>0</v>
      </c>
      <c r="BA784" s="39">
        <f t="shared" si="193"/>
        <v>0</v>
      </c>
      <c r="BB784" s="39">
        <f t="shared" si="194"/>
        <v>0</v>
      </c>
      <c r="BC784" s="39">
        <f t="shared" si="187"/>
        <v>0</v>
      </c>
      <c r="BD784" s="39">
        <f>IF(Dane!$C$9=2,IFERROR(BC784/W784,0),IF(Dane!$C$9=3,IFERROR(BC784/W784,0),0))</f>
        <v>0</v>
      </c>
      <c r="BE784" s="39">
        <f t="shared" si="195"/>
        <v>0</v>
      </c>
      <c r="BF784" s="39">
        <v>0</v>
      </c>
      <c r="BG784" s="39">
        <f t="shared" si="196"/>
        <v>0</v>
      </c>
      <c r="BH784" s="39">
        <f>IF(Dane!$C$9=2,IF(ROUND((S784+T784)*BG784,2)&gt;$AN$1,$AN$1,ROUND((S784+T784)*BG784,2)),IF(Dane!$C$9=3,IF(ROUND((S784+T784)*BG784,2)&gt;$AN$1,$AN$1,ROUND((S784+T784)*BG784,2)),0))</f>
        <v>0</v>
      </c>
      <c r="BI784" s="39">
        <v>0</v>
      </c>
      <c r="BJ784" s="39">
        <f>IF(Dane!$C$9=3,IFERROR(J784/AB784,0),0)</f>
        <v>0</v>
      </c>
      <c r="BK784" s="39">
        <f>IF(Dane!$C$9=3,IFERROR(ROUND(J784-ROUND(J784*0.0976,2)-ROUND(J784*0.015,2)-ROUND(J784*0.0245,2),2)/AB784,0),0)</f>
        <v>0</v>
      </c>
      <c r="BL784" s="39">
        <f t="shared" si="197"/>
        <v>0</v>
      </c>
      <c r="BM784" s="39">
        <f t="shared" si="198"/>
        <v>0</v>
      </c>
      <c r="BN784" s="39">
        <f t="shared" si="188"/>
        <v>0</v>
      </c>
      <c r="BO784" s="39">
        <f>IF(Dane!$C$9=3,IFERROR(BN784/AB784,0),0)</f>
        <v>0</v>
      </c>
      <c r="BP784" s="39">
        <f t="shared" si="199"/>
        <v>0</v>
      </c>
      <c r="BQ784" s="39">
        <v>0</v>
      </c>
      <c r="BR784" s="39">
        <f t="shared" si="200"/>
        <v>0</v>
      </c>
      <c r="BS784" s="39">
        <f>IF(Dane!$C$9=3,IF(ROUND((X784+Y784)*BR784,2)&gt;$AN$1,$AN$1,ROUND((X784+Y784)*BR784,2)),0)</f>
        <v>0</v>
      </c>
      <c r="BT784" s="39">
        <v>0</v>
      </c>
    </row>
    <row r="785" spans="1:72">
      <c r="A785" s="87">
        <v>776</v>
      </c>
      <c r="B785" s="1"/>
      <c r="C785" s="1"/>
      <c r="D785" s="2"/>
      <c r="E785" s="3"/>
      <c r="F785" s="4"/>
      <c r="G785" s="5"/>
      <c r="H785" s="5"/>
      <c r="I785" s="6"/>
      <c r="J785" s="5"/>
      <c r="K785" s="5"/>
      <c r="L785" s="5"/>
      <c r="M785" s="55"/>
      <c r="N785" s="8"/>
      <c r="O785" s="105"/>
      <c r="P785" s="5"/>
      <c r="Q785" s="5"/>
      <c r="R785" s="105">
        <f>Dane!$C$10</f>
        <v>0</v>
      </c>
      <c r="S785" s="8"/>
      <c r="T785" s="105"/>
      <c r="U785" s="5"/>
      <c r="V785" s="5"/>
      <c r="W785" s="107">
        <f>Dane!$C$11</f>
        <v>0</v>
      </c>
      <c r="X785" s="8"/>
      <c r="Y785" s="105"/>
      <c r="Z785" s="5"/>
      <c r="AA785" s="5"/>
      <c r="AB785" s="110">
        <f>Dane!$C$12</f>
        <v>0</v>
      </c>
      <c r="AC785" s="108">
        <f>IF(Dane!$E$3=1,AP785+BA785+BL785,IF(Dane!$E$3=2,AT785+BE785+BP785,AW785+BH785+BS785))</f>
        <v>0</v>
      </c>
      <c r="AD785" s="14">
        <f>IF(Dane!$E$3=1,AQ785+BB785+BM785,IF(Dane!$E$3=2,AU785+BF785+BQ785,AX785+BI785+BT785))</f>
        <v>0</v>
      </c>
      <c r="AE785" s="14">
        <f>IF((J785*Dane!$C$9)-AC785&lt;0,0,(J785*Dane!$C$9)-AC785)</f>
        <v>0</v>
      </c>
      <c r="AF785" s="61">
        <f>IF((K785*Dane!$C$9)-AD785&lt;0,0,(K785*Dane!$C$9)-AD785)</f>
        <v>0</v>
      </c>
      <c r="AG785" s="93"/>
      <c r="AH785" s="84">
        <f>IF(Dane!$E$3=1,AP785,IF(Dane!$E$3=2,AT785,AW785))</f>
        <v>0</v>
      </c>
      <c r="AI785" s="84">
        <f>IF(Dane!$E$3=1,AQ785,IF(Dane!$E$3=2,AU785,AX785))</f>
        <v>0</v>
      </c>
      <c r="AJ785" s="84">
        <f>IF(Dane!$E$3=1,BA785,IF(Dane!$E$3=2,BE785,BH785))</f>
        <v>0</v>
      </c>
      <c r="AK785" s="84">
        <f>IF(Dane!$E$3=1,BB785,IF(Dane!$E$3=2,BF785,BI785))</f>
        <v>0</v>
      </c>
      <c r="AL785" s="84">
        <f>IF(Dane!$E$3=1,BL785,IF(Dane!$E$3=2,BP785,BS785))</f>
        <v>0</v>
      </c>
      <c r="AM785" s="84">
        <f>IF(Dane!$E$3=1,BM785,IF(Dane!$E$3=2,BQ785,BT785))</f>
        <v>0</v>
      </c>
      <c r="AN785" s="39">
        <f>IF(Dane!$C$9="",0,IFERROR(J785/R785,0))</f>
        <v>0</v>
      </c>
      <c r="AO785" s="39">
        <f>IF(Dane!$C$9="",0,IFERROR(ROUND(J785-ROUND(J785*0.0976,2)-ROUND(J785*0.015,2)-ROUND(J785*0.0245,2),2)/R785,0))</f>
        <v>0</v>
      </c>
      <c r="AP785" s="39">
        <f t="shared" si="189"/>
        <v>0</v>
      </c>
      <c r="AQ785" s="39">
        <f t="shared" si="190"/>
        <v>0</v>
      </c>
      <c r="AR785" s="39">
        <f t="shared" si="186"/>
        <v>0</v>
      </c>
      <c r="AS785" s="39">
        <f>IF(Dane!$C$9="",0,IFERROR(AR785/R785,0))</f>
        <v>0</v>
      </c>
      <c r="AT785" s="39">
        <f t="shared" si="191"/>
        <v>0</v>
      </c>
      <c r="AU785" s="39">
        <v>0</v>
      </c>
      <c r="AV785" s="39">
        <f t="shared" si="192"/>
        <v>0</v>
      </c>
      <c r="AW785" s="39">
        <f>IF(Dane!$C$9="",0,IF(ROUND((N785+O785)*AV785,2)&gt;$AN$1,$AN$1,ROUND((N785+O785)*AV785,2)))</f>
        <v>0</v>
      </c>
      <c r="AX785" s="39">
        <v>0</v>
      </c>
      <c r="AY785" s="39">
        <f>IF(Dane!$C$9=2,IFERROR(J785/W785,0),IF(Dane!$C$9=3,IFERROR(J785/W785,0),0))</f>
        <v>0</v>
      </c>
      <c r="AZ785" s="39">
        <f>IF(Dane!$C$9=2,IFERROR(ROUND(J785-ROUND(J785*0.0976,2)-ROUND(J785*0.015,2)-ROUND(J785*0.0245,2),2)/W785,0),IF(Dane!$C$9=3,IFERROR(ROUND(J785-ROUND(J785*0.0976,2)-ROUND(J785*0.015,2)-ROUND(J785*0.0245,2),2)/W785,0),0))</f>
        <v>0</v>
      </c>
      <c r="BA785" s="39">
        <f t="shared" si="193"/>
        <v>0</v>
      </c>
      <c r="BB785" s="39">
        <f t="shared" si="194"/>
        <v>0</v>
      </c>
      <c r="BC785" s="39">
        <f t="shared" si="187"/>
        <v>0</v>
      </c>
      <c r="BD785" s="39">
        <f>IF(Dane!$C$9=2,IFERROR(BC785/W785,0),IF(Dane!$C$9=3,IFERROR(BC785/W785,0),0))</f>
        <v>0</v>
      </c>
      <c r="BE785" s="39">
        <f t="shared" si="195"/>
        <v>0</v>
      </c>
      <c r="BF785" s="39">
        <v>0</v>
      </c>
      <c r="BG785" s="39">
        <f t="shared" si="196"/>
        <v>0</v>
      </c>
      <c r="BH785" s="39">
        <f>IF(Dane!$C$9=2,IF(ROUND((S785+T785)*BG785,2)&gt;$AN$1,$AN$1,ROUND((S785+T785)*BG785,2)),IF(Dane!$C$9=3,IF(ROUND((S785+T785)*BG785,2)&gt;$AN$1,$AN$1,ROUND((S785+T785)*BG785,2)),0))</f>
        <v>0</v>
      </c>
      <c r="BI785" s="39">
        <v>0</v>
      </c>
      <c r="BJ785" s="39">
        <f>IF(Dane!$C$9=3,IFERROR(J785/AB785,0),0)</f>
        <v>0</v>
      </c>
      <c r="BK785" s="39">
        <f>IF(Dane!$C$9=3,IFERROR(ROUND(J785-ROUND(J785*0.0976,2)-ROUND(J785*0.015,2)-ROUND(J785*0.0245,2),2)/AB785,0),0)</f>
        <v>0</v>
      </c>
      <c r="BL785" s="39">
        <f t="shared" si="197"/>
        <v>0</v>
      </c>
      <c r="BM785" s="39">
        <f t="shared" si="198"/>
        <v>0</v>
      </c>
      <c r="BN785" s="39">
        <f t="shared" si="188"/>
        <v>0</v>
      </c>
      <c r="BO785" s="39">
        <f>IF(Dane!$C$9=3,IFERROR(BN785/AB785,0),0)</f>
        <v>0</v>
      </c>
      <c r="BP785" s="39">
        <f t="shared" si="199"/>
        <v>0</v>
      </c>
      <c r="BQ785" s="39">
        <v>0</v>
      </c>
      <c r="BR785" s="39">
        <f t="shared" si="200"/>
        <v>0</v>
      </c>
      <c r="BS785" s="39">
        <f>IF(Dane!$C$9=3,IF(ROUND((X785+Y785)*BR785,2)&gt;$AN$1,$AN$1,ROUND((X785+Y785)*BR785,2)),0)</f>
        <v>0</v>
      </c>
      <c r="BT785" s="39">
        <v>0</v>
      </c>
    </row>
    <row r="786" spans="1:72">
      <c r="A786" s="87">
        <v>777</v>
      </c>
      <c r="B786" s="1"/>
      <c r="C786" s="1"/>
      <c r="D786" s="2"/>
      <c r="E786" s="3"/>
      <c r="F786" s="4"/>
      <c r="G786" s="5"/>
      <c r="H786" s="5"/>
      <c r="I786" s="6"/>
      <c r="J786" s="5"/>
      <c r="K786" s="5"/>
      <c r="L786" s="5"/>
      <c r="M786" s="55"/>
      <c r="N786" s="8"/>
      <c r="O786" s="105"/>
      <c r="P786" s="5"/>
      <c r="Q786" s="5"/>
      <c r="R786" s="105">
        <f>Dane!$C$10</f>
        <v>0</v>
      </c>
      <c r="S786" s="8"/>
      <c r="T786" s="105"/>
      <c r="U786" s="5"/>
      <c r="V786" s="5"/>
      <c r="W786" s="107">
        <f>Dane!$C$11</f>
        <v>0</v>
      </c>
      <c r="X786" s="8"/>
      <c r="Y786" s="105"/>
      <c r="Z786" s="5"/>
      <c r="AA786" s="5"/>
      <c r="AB786" s="110">
        <f>Dane!$C$12</f>
        <v>0</v>
      </c>
      <c r="AC786" s="108">
        <f>IF(Dane!$E$3=1,AP786+BA786+BL786,IF(Dane!$E$3=2,AT786+BE786+BP786,AW786+BH786+BS786))</f>
        <v>0</v>
      </c>
      <c r="AD786" s="14">
        <f>IF(Dane!$E$3=1,AQ786+BB786+BM786,IF(Dane!$E$3=2,AU786+BF786+BQ786,AX786+BI786+BT786))</f>
        <v>0</v>
      </c>
      <c r="AE786" s="14">
        <f>IF((J786*Dane!$C$9)-AC786&lt;0,0,(J786*Dane!$C$9)-AC786)</f>
        <v>0</v>
      </c>
      <c r="AF786" s="61">
        <f>IF((K786*Dane!$C$9)-AD786&lt;0,0,(K786*Dane!$C$9)-AD786)</f>
        <v>0</v>
      </c>
      <c r="AG786" s="93"/>
      <c r="AH786" s="84">
        <f>IF(Dane!$E$3=1,AP786,IF(Dane!$E$3=2,AT786,AW786))</f>
        <v>0</v>
      </c>
      <c r="AI786" s="84">
        <f>IF(Dane!$E$3=1,AQ786,IF(Dane!$E$3=2,AU786,AX786))</f>
        <v>0</v>
      </c>
      <c r="AJ786" s="84">
        <f>IF(Dane!$E$3=1,BA786,IF(Dane!$E$3=2,BE786,BH786))</f>
        <v>0</v>
      </c>
      <c r="AK786" s="84">
        <f>IF(Dane!$E$3=1,BB786,IF(Dane!$E$3=2,BF786,BI786))</f>
        <v>0</v>
      </c>
      <c r="AL786" s="84">
        <f>IF(Dane!$E$3=1,BL786,IF(Dane!$E$3=2,BP786,BS786))</f>
        <v>0</v>
      </c>
      <c r="AM786" s="84">
        <f>IF(Dane!$E$3=1,BM786,IF(Dane!$E$3=2,BQ786,BT786))</f>
        <v>0</v>
      </c>
      <c r="AN786" s="39">
        <f>IF(Dane!$C$9="",0,IFERROR(J786/R786,0))</f>
        <v>0</v>
      </c>
      <c r="AO786" s="39">
        <f>IF(Dane!$C$9="",0,IFERROR(ROUND(J786-ROUND(J786*0.0976,2)-ROUND(J786*0.015,2)-ROUND(J786*0.0245,2),2)/R786,0))</f>
        <v>0</v>
      </c>
      <c r="AP786" s="39">
        <f t="shared" si="189"/>
        <v>0</v>
      </c>
      <c r="AQ786" s="39">
        <f t="shared" si="190"/>
        <v>0</v>
      </c>
      <c r="AR786" s="39">
        <f t="shared" si="186"/>
        <v>0</v>
      </c>
      <c r="AS786" s="39">
        <f>IF(Dane!$C$9="",0,IFERROR(AR786/R786,0))</f>
        <v>0</v>
      </c>
      <c r="AT786" s="39">
        <f t="shared" si="191"/>
        <v>0</v>
      </c>
      <c r="AU786" s="39">
        <v>0</v>
      </c>
      <c r="AV786" s="39">
        <f t="shared" si="192"/>
        <v>0</v>
      </c>
      <c r="AW786" s="39">
        <f>IF(Dane!$C$9="",0,IF(ROUND((N786+O786)*AV786,2)&gt;$AN$1,$AN$1,ROUND((N786+O786)*AV786,2)))</f>
        <v>0</v>
      </c>
      <c r="AX786" s="39">
        <v>0</v>
      </c>
      <c r="AY786" s="39">
        <f>IF(Dane!$C$9=2,IFERROR(J786/W786,0),IF(Dane!$C$9=3,IFERROR(J786/W786,0),0))</f>
        <v>0</v>
      </c>
      <c r="AZ786" s="39">
        <f>IF(Dane!$C$9=2,IFERROR(ROUND(J786-ROUND(J786*0.0976,2)-ROUND(J786*0.015,2)-ROUND(J786*0.0245,2),2)/W786,0),IF(Dane!$C$9=3,IFERROR(ROUND(J786-ROUND(J786*0.0976,2)-ROUND(J786*0.015,2)-ROUND(J786*0.0245,2),2)/W786,0),0))</f>
        <v>0</v>
      </c>
      <c r="BA786" s="39">
        <f t="shared" si="193"/>
        <v>0</v>
      </c>
      <c r="BB786" s="39">
        <f t="shared" si="194"/>
        <v>0</v>
      </c>
      <c r="BC786" s="39">
        <f t="shared" si="187"/>
        <v>0</v>
      </c>
      <c r="BD786" s="39">
        <f>IF(Dane!$C$9=2,IFERROR(BC786/W786,0),IF(Dane!$C$9=3,IFERROR(BC786/W786,0),0))</f>
        <v>0</v>
      </c>
      <c r="BE786" s="39">
        <f t="shared" si="195"/>
        <v>0</v>
      </c>
      <c r="BF786" s="39">
        <v>0</v>
      </c>
      <c r="BG786" s="39">
        <f t="shared" si="196"/>
        <v>0</v>
      </c>
      <c r="BH786" s="39">
        <f>IF(Dane!$C$9=2,IF(ROUND((S786+T786)*BG786,2)&gt;$AN$1,$AN$1,ROUND((S786+T786)*BG786,2)),IF(Dane!$C$9=3,IF(ROUND((S786+T786)*BG786,2)&gt;$AN$1,$AN$1,ROUND((S786+T786)*BG786,2)),0))</f>
        <v>0</v>
      </c>
      <c r="BI786" s="39">
        <v>0</v>
      </c>
      <c r="BJ786" s="39">
        <f>IF(Dane!$C$9=3,IFERROR(J786/AB786,0),0)</f>
        <v>0</v>
      </c>
      <c r="BK786" s="39">
        <f>IF(Dane!$C$9=3,IFERROR(ROUND(J786-ROUND(J786*0.0976,2)-ROUND(J786*0.015,2)-ROUND(J786*0.0245,2),2)/AB786,0),0)</f>
        <v>0</v>
      </c>
      <c r="BL786" s="39">
        <f t="shared" si="197"/>
        <v>0</v>
      </c>
      <c r="BM786" s="39">
        <f t="shared" si="198"/>
        <v>0</v>
      </c>
      <c r="BN786" s="39">
        <f t="shared" si="188"/>
        <v>0</v>
      </c>
      <c r="BO786" s="39">
        <f>IF(Dane!$C$9=3,IFERROR(BN786/AB786,0),0)</f>
        <v>0</v>
      </c>
      <c r="BP786" s="39">
        <f t="shared" si="199"/>
        <v>0</v>
      </c>
      <c r="BQ786" s="39">
        <v>0</v>
      </c>
      <c r="BR786" s="39">
        <f t="shared" si="200"/>
        <v>0</v>
      </c>
      <c r="BS786" s="39">
        <f>IF(Dane!$C$9=3,IF(ROUND((X786+Y786)*BR786,2)&gt;$AN$1,$AN$1,ROUND((X786+Y786)*BR786,2)),0)</f>
        <v>0</v>
      </c>
      <c r="BT786" s="39">
        <v>0</v>
      </c>
    </row>
    <row r="787" spans="1:72">
      <c r="A787" s="87">
        <v>778</v>
      </c>
      <c r="B787" s="1"/>
      <c r="C787" s="1"/>
      <c r="D787" s="2"/>
      <c r="E787" s="3"/>
      <c r="F787" s="4"/>
      <c r="G787" s="5"/>
      <c r="H787" s="5"/>
      <c r="I787" s="6"/>
      <c r="J787" s="5"/>
      <c r="K787" s="5"/>
      <c r="L787" s="5"/>
      <c r="M787" s="55"/>
      <c r="N787" s="8"/>
      <c r="O787" s="105"/>
      <c r="P787" s="5"/>
      <c r="Q787" s="5"/>
      <c r="R787" s="105">
        <f>Dane!$C$10</f>
        <v>0</v>
      </c>
      <c r="S787" s="8"/>
      <c r="T787" s="105"/>
      <c r="U787" s="5"/>
      <c r="V787" s="5"/>
      <c r="W787" s="107">
        <f>Dane!$C$11</f>
        <v>0</v>
      </c>
      <c r="X787" s="8"/>
      <c r="Y787" s="105"/>
      <c r="Z787" s="5"/>
      <c r="AA787" s="5"/>
      <c r="AB787" s="110">
        <f>Dane!$C$12</f>
        <v>0</v>
      </c>
      <c r="AC787" s="108">
        <f>IF(Dane!$E$3=1,AP787+BA787+BL787,IF(Dane!$E$3=2,AT787+BE787+BP787,AW787+BH787+BS787))</f>
        <v>0</v>
      </c>
      <c r="AD787" s="14">
        <f>IF(Dane!$E$3=1,AQ787+BB787+BM787,IF(Dane!$E$3=2,AU787+BF787+BQ787,AX787+BI787+BT787))</f>
        <v>0</v>
      </c>
      <c r="AE787" s="14">
        <f>IF((J787*Dane!$C$9)-AC787&lt;0,0,(J787*Dane!$C$9)-AC787)</f>
        <v>0</v>
      </c>
      <c r="AF787" s="61">
        <f>IF((K787*Dane!$C$9)-AD787&lt;0,0,(K787*Dane!$C$9)-AD787)</f>
        <v>0</v>
      </c>
      <c r="AG787" s="93"/>
      <c r="AH787" s="84">
        <f>IF(Dane!$E$3=1,AP787,IF(Dane!$E$3=2,AT787,AW787))</f>
        <v>0</v>
      </c>
      <c r="AI787" s="84">
        <f>IF(Dane!$E$3=1,AQ787,IF(Dane!$E$3=2,AU787,AX787))</f>
        <v>0</v>
      </c>
      <c r="AJ787" s="84">
        <f>IF(Dane!$E$3=1,BA787,IF(Dane!$E$3=2,BE787,BH787))</f>
        <v>0</v>
      </c>
      <c r="AK787" s="84">
        <f>IF(Dane!$E$3=1,BB787,IF(Dane!$E$3=2,BF787,BI787))</f>
        <v>0</v>
      </c>
      <c r="AL787" s="84">
        <f>IF(Dane!$E$3=1,BL787,IF(Dane!$E$3=2,BP787,BS787))</f>
        <v>0</v>
      </c>
      <c r="AM787" s="84">
        <f>IF(Dane!$E$3=1,BM787,IF(Dane!$E$3=2,BQ787,BT787))</f>
        <v>0</v>
      </c>
      <c r="AN787" s="39">
        <f>IF(Dane!$C$9="",0,IFERROR(J787/R787,0))</f>
        <v>0</v>
      </c>
      <c r="AO787" s="39">
        <f>IF(Dane!$C$9="",0,IFERROR(ROUND(J787-ROUND(J787*0.0976,2)-ROUND(J787*0.015,2)-ROUND(J787*0.0245,2),2)/R787,0))</f>
        <v>0</v>
      </c>
      <c r="AP787" s="39">
        <f t="shared" si="189"/>
        <v>0</v>
      </c>
      <c r="AQ787" s="39">
        <f t="shared" si="190"/>
        <v>0</v>
      </c>
      <c r="AR787" s="39">
        <f t="shared" si="186"/>
        <v>0</v>
      </c>
      <c r="AS787" s="39">
        <f>IF(Dane!$C$9="",0,IFERROR(AR787/R787,0))</f>
        <v>0</v>
      </c>
      <c r="AT787" s="39">
        <f t="shared" si="191"/>
        <v>0</v>
      </c>
      <c r="AU787" s="39">
        <v>0</v>
      </c>
      <c r="AV787" s="39">
        <f t="shared" si="192"/>
        <v>0</v>
      </c>
      <c r="AW787" s="39">
        <f>IF(Dane!$C$9="",0,IF(ROUND((N787+O787)*AV787,2)&gt;$AN$1,$AN$1,ROUND((N787+O787)*AV787,2)))</f>
        <v>0</v>
      </c>
      <c r="AX787" s="39">
        <v>0</v>
      </c>
      <c r="AY787" s="39">
        <f>IF(Dane!$C$9=2,IFERROR(J787/W787,0),IF(Dane!$C$9=3,IFERROR(J787/W787,0),0))</f>
        <v>0</v>
      </c>
      <c r="AZ787" s="39">
        <f>IF(Dane!$C$9=2,IFERROR(ROUND(J787-ROUND(J787*0.0976,2)-ROUND(J787*0.015,2)-ROUND(J787*0.0245,2),2)/W787,0),IF(Dane!$C$9=3,IFERROR(ROUND(J787-ROUND(J787*0.0976,2)-ROUND(J787*0.015,2)-ROUND(J787*0.0245,2),2)/W787,0),0))</f>
        <v>0</v>
      </c>
      <c r="BA787" s="39">
        <f t="shared" si="193"/>
        <v>0</v>
      </c>
      <c r="BB787" s="39">
        <f t="shared" si="194"/>
        <v>0</v>
      </c>
      <c r="BC787" s="39">
        <f t="shared" si="187"/>
        <v>0</v>
      </c>
      <c r="BD787" s="39">
        <f>IF(Dane!$C$9=2,IFERROR(BC787/W787,0),IF(Dane!$C$9=3,IFERROR(BC787/W787,0),0))</f>
        <v>0</v>
      </c>
      <c r="BE787" s="39">
        <f t="shared" si="195"/>
        <v>0</v>
      </c>
      <c r="BF787" s="39">
        <v>0</v>
      </c>
      <c r="BG787" s="39">
        <f t="shared" si="196"/>
        <v>0</v>
      </c>
      <c r="BH787" s="39">
        <f>IF(Dane!$C$9=2,IF(ROUND((S787+T787)*BG787,2)&gt;$AN$1,$AN$1,ROUND((S787+T787)*BG787,2)),IF(Dane!$C$9=3,IF(ROUND((S787+T787)*BG787,2)&gt;$AN$1,$AN$1,ROUND((S787+T787)*BG787,2)),0))</f>
        <v>0</v>
      </c>
      <c r="BI787" s="39">
        <v>0</v>
      </c>
      <c r="BJ787" s="39">
        <f>IF(Dane!$C$9=3,IFERROR(J787/AB787,0),0)</f>
        <v>0</v>
      </c>
      <c r="BK787" s="39">
        <f>IF(Dane!$C$9=3,IFERROR(ROUND(J787-ROUND(J787*0.0976,2)-ROUND(J787*0.015,2)-ROUND(J787*0.0245,2),2)/AB787,0),0)</f>
        <v>0</v>
      </c>
      <c r="BL787" s="39">
        <f t="shared" si="197"/>
        <v>0</v>
      </c>
      <c r="BM787" s="39">
        <f t="shared" si="198"/>
        <v>0</v>
      </c>
      <c r="BN787" s="39">
        <f t="shared" si="188"/>
        <v>0</v>
      </c>
      <c r="BO787" s="39">
        <f>IF(Dane!$C$9=3,IFERROR(BN787/AB787,0),0)</f>
        <v>0</v>
      </c>
      <c r="BP787" s="39">
        <f t="shared" si="199"/>
        <v>0</v>
      </c>
      <c r="BQ787" s="39">
        <v>0</v>
      </c>
      <c r="BR787" s="39">
        <f t="shared" si="200"/>
        <v>0</v>
      </c>
      <c r="BS787" s="39">
        <f>IF(Dane!$C$9=3,IF(ROUND((X787+Y787)*BR787,2)&gt;$AN$1,$AN$1,ROUND((X787+Y787)*BR787,2)),0)</f>
        <v>0</v>
      </c>
      <c r="BT787" s="39">
        <v>0</v>
      </c>
    </row>
    <row r="788" spans="1:72">
      <c r="A788" s="87">
        <v>779</v>
      </c>
      <c r="B788" s="1"/>
      <c r="C788" s="1"/>
      <c r="D788" s="2"/>
      <c r="E788" s="3"/>
      <c r="F788" s="4"/>
      <c r="G788" s="5"/>
      <c r="H788" s="5"/>
      <c r="I788" s="6"/>
      <c r="J788" s="5"/>
      <c r="K788" s="5"/>
      <c r="L788" s="5"/>
      <c r="M788" s="55"/>
      <c r="N788" s="8"/>
      <c r="O788" s="105"/>
      <c r="P788" s="5"/>
      <c r="Q788" s="5"/>
      <c r="R788" s="105">
        <f>Dane!$C$10</f>
        <v>0</v>
      </c>
      <c r="S788" s="8"/>
      <c r="T788" s="105"/>
      <c r="U788" s="5"/>
      <c r="V788" s="5"/>
      <c r="W788" s="107">
        <f>Dane!$C$11</f>
        <v>0</v>
      </c>
      <c r="X788" s="8"/>
      <c r="Y788" s="105"/>
      <c r="Z788" s="5"/>
      <c r="AA788" s="5"/>
      <c r="AB788" s="110">
        <f>Dane!$C$12</f>
        <v>0</v>
      </c>
      <c r="AC788" s="108">
        <f>IF(Dane!$E$3=1,AP788+BA788+BL788,IF(Dane!$E$3=2,AT788+BE788+BP788,AW788+BH788+BS788))</f>
        <v>0</v>
      </c>
      <c r="AD788" s="14">
        <f>IF(Dane!$E$3=1,AQ788+BB788+BM788,IF(Dane!$E$3=2,AU788+BF788+BQ788,AX788+BI788+BT788))</f>
        <v>0</v>
      </c>
      <c r="AE788" s="14">
        <f>IF((J788*Dane!$C$9)-AC788&lt;0,0,(J788*Dane!$C$9)-AC788)</f>
        <v>0</v>
      </c>
      <c r="AF788" s="61">
        <f>IF((K788*Dane!$C$9)-AD788&lt;0,0,(K788*Dane!$C$9)-AD788)</f>
        <v>0</v>
      </c>
      <c r="AG788" s="93"/>
      <c r="AH788" s="84">
        <f>IF(Dane!$E$3=1,AP788,IF(Dane!$E$3=2,AT788,AW788))</f>
        <v>0</v>
      </c>
      <c r="AI788" s="84">
        <f>IF(Dane!$E$3=1,AQ788,IF(Dane!$E$3=2,AU788,AX788))</f>
        <v>0</v>
      </c>
      <c r="AJ788" s="84">
        <f>IF(Dane!$E$3=1,BA788,IF(Dane!$E$3=2,BE788,BH788))</f>
        <v>0</v>
      </c>
      <c r="AK788" s="84">
        <f>IF(Dane!$E$3=1,BB788,IF(Dane!$E$3=2,BF788,BI788))</f>
        <v>0</v>
      </c>
      <c r="AL788" s="84">
        <f>IF(Dane!$E$3=1,BL788,IF(Dane!$E$3=2,BP788,BS788))</f>
        <v>0</v>
      </c>
      <c r="AM788" s="84">
        <f>IF(Dane!$E$3=1,BM788,IF(Dane!$E$3=2,BQ788,BT788))</f>
        <v>0</v>
      </c>
      <c r="AN788" s="39">
        <f>IF(Dane!$C$9="",0,IFERROR(J788/R788,0))</f>
        <v>0</v>
      </c>
      <c r="AO788" s="39">
        <f>IF(Dane!$C$9="",0,IFERROR(ROUND(J788-ROUND(J788*0.0976,2)-ROUND(J788*0.015,2)-ROUND(J788*0.0245,2),2)/R788,0))</f>
        <v>0</v>
      </c>
      <c r="AP788" s="39">
        <f t="shared" si="189"/>
        <v>0</v>
      </c>
      <c r="AQ788" s="39">
        <f t="shared" si="190"/>
        <v>0</v>
      </c>
      <c r="AR788" s="39">
        <f t="shared" si="186"/>
        <v>0</v>
      </c>
      <c r="AS788" s="39">
        <f>IF(Dane!$C$9="",0,IFERROR(AR788/R788,0))</f>
        <v>0</v>
      </c>
      <c r="AT788" s="39">
        <f t="shared" si="191"/>
        <v>0</v>
      </c>
      <c r="AU788" s="39">
        <v>0</v>
      </c>
      <c r="AV788" s="39">
        <f t="shared" si="192"/>
        <v>0</v>
      </c>
      <c r="AW788" s="39">
        <f>IF(Dane!$C$9="",0,IF(ROUND((N788+O788)*AV788,2)&gt;$AN$1,$AN$1,ROUND((N788+O788)*AV788,2)))</f>
        <v>0</v>
      </c>
      <c r="AX788" s="39">
        <v>0</v>
      </c>
      <c r="AY788" s="39">
        <f>IF(Dane!$C$9=2,IFERROR(J788/W788,0),IF(Dane!$C$9=3,IFERROR(J788/W788,0),0))</f>
        <v>0</v>
      </c>
      <c r="AZ788" s="39">
        <f>IF(Dane!$C$9=2,IFERROR(ROUND(J788-ROUND(J788*0.0976,2)-ROUND(J788*0.015,2)-ROUND(J788*0.0245,2),2)/W788,0),IF(Dane!$C$9=3,IFERROR(ROUND(J788-ROUND(J788*0.0976,2)-ROUND(J788*0.015,2)-ROUND(J788*0.0245,2),2)/W788,0),0))</f>
        <v>0</v>
      </c>
      <c r="BA788" s="39">
        <f t="shared" si="193"/>
        <v>0</v>
      </c>
      <c r="BB788" s="39">
        <f t="shared" si="194"/>
        <v>0</v>
      </c>
      <c r="BC788" s="39">
        <f t="shared" si="187"/>
        <v>0</v>
      </c>
      <c r="BD788" s="39">
        <f>IF(Dane!$C$9=2,IFERROR(BC788/W788,0),IF(Dane!$C$9=3,IFERROR(BC788/W788,0),0))</f>
        <v>0</v>
      </c>
      <c r="BE788" s="39">
        <f t="shared" si="195"/>
        <v>0</v>
      </c>
      <c r="BF788" s="39">
        <v>0</v>
      </c>
      <c r="BG788" s="39">
        <f t="shared" si="196"/>
        <v>0</v>
      </c>
      <c r="BH788" s="39">
        <f>IF(Dane!$C$9=2,IF(ROUND((S788+T788)*BG788,2)&gt;$AN$1,$AN$1,ROUND((S788+T788)*BG788,2)),IF(Dane!$C$9=3,IF(ROUND((S788+T788)*BG788,2)&gt;$AN$1,$AN$1,ROUND((S788+T788)*BG788,2)),0))</f>
        <v>0</v>
      </c>
      <c r="BI788" s="39">
        <v>0</v>
      </c>
      <c r="BJ788" s="39">
        <f>IF(Dane!$C$9=3,IFERROR(J788/AB788,0),0)</f>
        <v>0</v>
      </c>
      <c r="BK788" s="39">
        <f>IF(Dane!$C$9=3,IFERROR(ROUND(J788-ROUND(J788*0.0976,2)-ROUND(J788*0.015,2)-ROUND(J788*0.0245,2),2)/AB788,0),0)</f>
        <v>0</v>
      </c>
      <c r="BL788" s="39">
        <f t="shared" si="197"/>
        <v>0</v>
      </c>
      <c r="BM788" s="39">
        <f t="shared" si="198"/>
        <v>0</v>
      </c>
      <c r="BN788" s="39">
        <f t="shared" si="188"/>
        <v>0</v>
      </c>
      <c r="BO788" s="39">
        <f>IF(Dane!$C$9=3,IFERROR(BN788/AB788,0),0)</f>
        <v>0</v>
      </c>
      <c r="BP788" s="39">
        <f t="shared" si="199"/>
        <v>0</v>
      </c>
      <c r="BQ788" s="39">
        <v>0</v>
      </c>
      <c r="BR788" s="39">
        <f t="shared" si="200"/>
        <v>0</v>
      </c>
      <c r="BS788" s="39">
        <f>IF(Dane!$C$9=3,IF(ROUND((X788+Y788)*BR788,2)&gt;$AN$1,$AN$1,ROUND((X788+Y788)*BR788,2)),0)</f>
        <v>0</v>
      </c>
      <c r="BT788" s="39">
        <v>0</v>
      </c>
    </row>
    <row r="789" spans="1:72">
      <c r="A789" s="87">
        <v>780</v>
      </c>
      <c r="B789" s="1"/>
      <c r="C789" s="1"/>
      <c r="D789" s="2"/>
      <c r="E789" s="3"/>
      <c r="F789" s="4"/>
      <c r="G789" s="5"/>
      <c r="H789" s="5"/>
      <c r="I789" s="6"/>
      <c r="J789" s="5"/>
      <c r="K789" s="5"/>
      <c r="L789" s="5"/>
      <c r="M789" s="55"/>
      <c r="N789" s="8"/>
      <c r="O789" s="105"/>
      <c r="P789" s="5"/>
      <c r="Q789" s="5"/>
      <c r="R789" s="105">
        <f>Dane!$C$10</f>
        <v>0</v>
      </c>
      <c r="S789" s="8"/>
      <c r="T789" s="105"/>
      <c r="U789" s="5"/>
      <c r="V789" s="5"/>
      <c r="W789" s="107">
        <f>Dane!$C$11</f>
        <v>0</v>
      </c>
      <c r="X789" s="8"/>
      <c r="Y789" s="105"/>
      <c r="Z789" s="5"/>
      <c r="AA789" s="5"/>
      <c r="AB789" s="110">
        <f>Dane!$C$12</f>
        <v>0</v>
      </c>
      <c r="AC789" s="108">
        <f>IF(Dane!$E$3=1,AP789+BA789+BL789,IF(Dane!$E$3=2,AT789+BE789+BP789,AW789+BH789+BS789))</f>
        <v>0</v>
      </c>
      <c r="AD789" s="14">
        <f>IF(Dane!$E$3=1,AQ789+BB789+BM789,IF(Dane!$E$3=2,AU789+BF789+BQ789,AX789+BI789+BT789))</f>
        <v>0</v>
      </c>
      <c r="AE789" s="14">
        <f>IF((J789*Dane!$C$9)-AC789&lt;0,0,(J789*Dane!$C$9)-AC789)</f>
        <v>0</v>
      </c>
      <c r="AF789" s="61">
        <f>IF((K789*Dane!$C$9)-AD789&lt;0,0,(K789*Dane!$C$9)-AD789)</f>
        <v>0</v>
      </c>
      <c r="AG789" s="93"/>
      <c r="AH789" s="84">
        <f>IF(Dane!$E$3=1,AP789,IF(Dane!$E$3=2,AT789,AW789))</f>
        <v>0</v>
      </c>
      <c r="AI789" s="84">
        <f>IF(Dane!$E$3=1,AQ789,IF(Dane!$E$3=2,AU789,AX789))</f>
        <v>0</v>
      </c>
      <c r="AJ789" s="84">
        <f>IF(Dane!$E$3=1,BA789,IF(Dane!$E$3=2,BE789,BH789))</f>
        <v>0</v>
      </c>
      <c r="AK789" s="84">
        <f>IF(Dane!$E$3=1,BB789,IF(Dane!$E$3=2,BF789,BI789))</f>
        <v>0</v>
      </c>
      <c r="AL789" s="84">
        <f>IF(Dane!$E$3=1,BL789,IF(Dane!$E$3=2,BP789,BS789))</f>
        <v>0</v>
      </c>
      <c r="AM789" s="84">
        <f>IF(Dane!$E$3=1,BM789,IF(Dane!$E$3=2,BQ789,BT789))</f>
        <v>0</v>
      </c>
      <c r="AN789" s="39">
        <f>IF(Dane!$C$9="",0,IFERROR(J789/R789,0))</f>
        <v>0</v>
      </c>
      <c r="AO789" s="39">
        <f>IF(Dane!$C$9="",0,IFERROR(ROUND(J789-ROUND(J789*0.0976,2)-ROUND(J789*0.015,2)-ROUND(J789*0.0245,2),2)/R789,0))</f>
        <v>0</v>
      </c>
      <c r="AP789" s="39">
        <f t="shared" si="189"/>
        <v>0</v>
      </c>
      <c r="AQ789" s="39">
        <f t="shared" si="190"/>
        <v>0</v>
      </c>
      <c r="AR789" s="39">
        <f t="shared" si="186"/>
        <v>0</v>
      </c>
      <c r="AS789" s="39">
        <f>IF(Dane!$C$9="",0,IFERROR(AR789/R789,0))</f>
        <v>0</v>
      </c>
      <c r="AT789" s="39">
        <f t="shared" si="191"/>
        <v>0</v>
      </c>
      <c r="AU789" s="39">
        <v>0</v>
      </c>
      <c r="AV789" s="39">
        <f t="shared" si="192"/>
        <v>0</v>
      </c>
      <c r="AW789" s="39">
        <f>IF(Dane!$C$9="",0,IF(ROUND((N789+O789)*AV789,2)&gt;$AN$1,$AN$1,ROUND((N789+O789)*AV789,2)))</f>
        <v>0</v>
      </c>
      <c r="AX789" s="39">
        <v>0</v>
      </c>
      <c r="AY789" s="39">
        <f>IF(Dane!$C$9=2,IFERROR(J789/W789,0),IF(Dane!$C$9=3,IFERROR(J789/W789,0),0))</f>
        <v>0</v>
      </c>
      <c r="AZ789" s="39">
        <f>IF(Dane!$C$9=2,IFERROR(ROUND(J789-ROUND(J789*0.0976,2)-ROUND(J789*0.015,2)-ROUND(J789*0.0245,2),2)/W789,0),IF(Dane!$C$9=3,IFERROR(ROUND(J789-ROUND(J789*0.0976,2)-ROUND(J789*0.015,2)-ROUND(J789*0.0245,2),2)/W789,0),0))</f>
        <v>0</v>
      </c>
      <c r="BA789" s="39">
        <f t="shared" si="193"/>
        <v>0</v>
      </c>
      <c r="BB789" s="39">
        <f t="shared" si="194"/>
        <v>0</v>
      </c>
      <c r="BC789" s="39">
        <f t="shared" si="187"/>
        <v>0</v>
      </c>
      <c r="BD789" s="39">
        <f>IF(Dane!$C$9=2,IFERROR(BC789/W789,0),IF(Dane!$C$9=3,IFERROR(BC789/W789,0),0))</f>
        <v>0</v>
      </c>
      <c r="BE789" s="39">
        <f t="shared" si="195"/>
        <v>0</v>
      </c>
      <c r="BF789" s="39">
        <v>0</v>
      </c>
      <c r="BG789" s="39">
        <f t="shared" si="196"/>
        <v>0</v>
      </c>
      <c r="BH789" s="39">
        <f>IF(Dane!$C$9=2,IF(ROUND((S789+T789)*BG789,2)&gt;$AN$1,$AN$1,ROUND((S789+T789)*BG789,2)),IF(Dane!$C$9=3,IF(ROUND((S789+T789)*BG789,2)&gt;$AN$1,$AN$1,ROUND((S789+T789)*BG789,2)),0))</f>
        <v>0</v>
      </c>
      <c r="BI789" s="39">
        <v>0</v>
      </c>
      <c r="BJ789" s="39">
        <f>IF(Dane!$C$9=3,IFERROR(J789/AB789,0),0)</f>
        <v>0</v>
      </c>
      <c r="BK789" s="39">
        <f>IF(Dane!$C$9=3,IFERROR(ROUND(J789-ROUND(J789*0.0976,2)-ROUND(J789*0.015,2)-ROUND(J789*0.0245,2),2)/AB789,0),0)</f>
        <v>0</v>
      </c>
      <c r="BL789" s="39">
        <f t="shared" si="197"/>
        <v>0</v>
      </c>
      <c r="BM789" s="39">
        <f t="shared" si="198"/>
        <v>0</v>
      </c>
      <c r="BN789" s="39">
        <f t="shared" si="188"/>
        <v>0</v>
      </c>
      <c r="BO789" s="39">
        <f>IF(Dane!$C$9=3,IFERROR(BN789/AB789,0),0)</f>
        <v>0</v>
      </c>
      <c r="BP789" s="39">
        <f t="shared" si="199"/>
        <v>0</v>
      </c>
      <c r="BQ789" s="39">
        <v>0</v>
      </c>
      <c r="BR789" s="39">
        <f t="shared" si="200"/>
        <v>0</v>
      </c>
      <c r="BS789" s="39">
        <f>IF(Dane!$C$9=3,IF(ROUND((X789+Y789)*BR789,2)&gt;$AN$1,$AN$1,ROUND((X789+Y789)*BR789,2)),0)</f>
        <v>0</v>
      </c>
      <c r="BT789" s="39">
        <v>0</v>
      </c>
    </row>
    <row r="790" spans="1:72">
      <c r="A790" s="87">
        <v>781</v>
      </c>
      <c r="B790" s="1"/>
      <c r="C790" s="1"/>
      <c r="D790" s="2"/>
      <c r="E790" s="3"/>
      <c r="F790" s="4"/>
      <c r="G790" s="5"/>
      <c r="H790" s="5"/>
      <c r="I790" s="6"/>
      <c r="J790" s="5"/>
      <c r="K790" s="5"/>
      <c r="L790" s="5"/>
      <c r="M790" s="55"/>
      <c r="N790" s="8"/>
      <c r="O790" s="105"/>
      <c r="P790" s="5"/>
      <c r="Q790" s="5"/>
      <c r="R790" s="105">
        <f>Dane!$C$10</f>
        <v>0</v>
      </c>
      <c r="S790" s="8"/>
      <c r="T790" s="105"/>
      <c r="U790" s="5"/>
      <c r="V790" s="5"/>
      <c r="W790" s="107">
        <f>Dane!$C$11</f>
        <v>0</v>
      </c>
      <c r="X790" s="8"/>
      <c r="Y790" s="105"/>
      <c r="Z790" s="5"/>
      <c r="AA790" s="5"/>
      <c r="AB790" s="110">
        <f>Dane!$C$12</f>
        <v>0</v>
      </c>
      <c r="AC790" s="108">
        <f>IF(Dane!$E$3=1,AP790+BA790+BL790,IF(Dane!$E$3=2,AT790+BE790+BP790,AW790+BH790+BS790))</f>
        <v>0</v>
      </c>
      <c r="AD790" s="14">
        <f>IF(Dane!$E$3=1,AQ790+BB790+BM790,IF(Dane!$E$3=2,AU790+BF790+BQ790,AX790+BI790+BT790))</f>
        <v>0</v>
      </c>
      <c r="AE790" s="14">
        <f>IF((J790*Dane!$C$9)-AC790&lt;0,0,(J790*Dane!$C$9)-AC790)</f>
        <v>0</v>
      </c>
      <c r="AF790" s="61">
        <f>IF((K790*Dane!$C$9)-AD790&lt;0,0,(K790*Dane!$C$9)-AD790)</f>
        <v>0</v>
      </c>
      <c r="AG790" s="93"/>
      <c r="AH790" s="84">
        <f>IF(Dane!$E$3=1,AP790,IF(Dane!$E$3=2,AT790,AW790))</f>
        <v>0</v>
      </c>
      <c r="AI790" s="84">
        <f>IF(Dane!$E$3=1,AQ790,IF(Dane!$E$3=2,AU790,AX790))</f>
        <v>0</v>
      </c>
      <c r="AJ790" s="84">
        <f>IF(Dane!$E$3=1,BA790,IF(Dane!$E$3=2,BE790,BH790))</f>
        <v>0</v>
      </c>
      <c r="AK790" s="84">
        <f>IF(Dane!$E$3=1,BB790,IF(Dane!$E$3=2,BF790,BI790))</f>
        <v>0</v>
      </c>
      <c r="AL790" s="84">
        <f>IF(Dane!$E$3=1,BL790,IF(Dane!$E$3=2,BP790,BS790))</f>
        <v>0</v>
      </c>
      <c r="AM790" s="84">
        <f>IF(Dane!$E$3=1,BM790,IF(Dane!$E$3=2,BQ790,BT790))</f>
        <v>0</v>
      </c>
      <c r="AN790" s="39">
        <f>IF(Dane!$C$9="",0,IFERROR(J790/R790,0))</f>
        <v>0</v>
      </c>
      <c r="AO790" s="39">
        <f>IF(Dane!$C$9="",0,IFERROR(ROUND(J790-ROUND(J790*0.0976,2)-ROUND(J790*0.015,2)-ROUND(J790*0.0245,2),2)/R790,0))</f>
        <v>0</v>
      </c>
      <c r="AP790" s="39">
        <f t="shared" si="189"/>
        <v>0</v>
      </c>
      <c r="AQ790" s="39">
        <f t="shared" si="190"/>
        <v>0</v>
      </c>
      <c r="AR790" s="39">
        <f t="shared" si="186"/>
        <v>0</v>
      </c>
      <c r="AS790" s="39">
        <f>IF(Dane!$C$9="",0,IFERROR(AR790/R790,0))</f>
        <v>0</v>
      </c>
      <c r="AT790" s="39">
        <f t="shared" si="191"/>
        <v>0</v>
      </c>
      <c r="AU790" s="39">
        <v>0</v>
      </c>
      <c r="AV790" s="39">
        <f t="shared" si="192"/>
        <v>0</v>
      </c>
      <c r="AW790" s="39">
        <f>IF(Dane!$C$9="",0,IF(ROUND((N790+O790)*AV790,2)&gt;$AN$1,$AN$1,ROUND((N790+O790)*AV790,2)))</f>
        <v>0</v>
      </c>
      <c r="AX790" s="39">
        <v>0</v>
      </c>
      <c r="AY790" s="39">
        <f>IF(Dane!$C$9=2,IFERROR(J790/W790,0),IF(Dane!$C$9=3,IFERROR(J790/W790,0),0))</f>
        <v>0</v>
      </c>
      <c r="AZ790" s="39">
        <f>IF(Dane!$C$9=2,IFERROR(ROUND(J790-ROUND(J790*0.0976,2)-ROUND(J790*0.015,2)-ROUND(J790*0.0245,2),2)/W790,0),IF(Dane!$C$9=3,IFERROR(ROUND(J790-ROUND(J790*0.0976,2)-ROUND(J790*0.015,2)-ROUND(J790*0.0245,2),2)/W790,0),0))</f>
        <v>0</v>
      </c>
      <c r="BA790" s="39">
        <f t="shared" si="193"/>
        <v>0</v>
      </c>
      <c r="BB790" s="39">
        <f t="shared" si="194"/>
        <v>0</v>
      </c>
      <c r="BC790" s="39">
        <f t="shared" si="187"/>
        <v>0</v>
      </c>
      <c r="BD790" s="39">
        <f>IF(Dane!$C$9=2,IFERROR(BC790/W790,0),IF(Dane!$C$9=3,IFERROR(BC790/W790,0),0))</f>
        <v>0</v>
      </c>
      <c r="BE790" s="39">
        <f t="shared" si="195"/>
        <v>0</v>
      </c>
      <c r="BF790" s="39">
        <v>0</v>
      </c>
      <c r="BG790" s="39">
        <f t="shared" si="196"/>
        <v>0</v>
      </c>
      <c r="BH790" s="39">
        <f>IF(Dane!$C$9=2,IF(ROUND((S790+T790)*BG790,2)&gt;$AN$1,$AN$1,ROUND((S790+T790)*BG790,2)),IF(Dane!$C$9=3,IF(ROUND((S790+T790)*BG790,2)&gt;$AN$1,$AN$1,ROUND((S790+T790)*BG790,2)),0))</f>
        <v>0</v>
      </c>
      <c r="BI790" s="39">
        <v>0</v>
      </c>
      <c r="BJ790" s="39">
        <f>IF(Dane!$C$9=3,IFERROR(J790/AB790,0),0)</f>
        <v>0</v>
      </c>
      <c r="BK790" s="39">
        <f>IF(Dane!$C$9=3,IFERROR(ROUND(J790-ROUND(J790*0.0976,2)-ROUND(J790*0.015,2)-ROUND(J790*0.0245,2),2)/AB790,0),0)</f>
        <v>0</v>
      </c>
      <c r="BL790" s="39">
        <f t="shared" si="197"/>
        <v>0</v>
      </c>
      <c r="BM790" s="39">
        <f t="shared" si="198"/>
        <v>0</v>
      </c>
      <c r="BN790" s="39">
        <f t="shared" si="188"/>
        <v>0</v>
      </c>
      <c r="BO790" s="39">
        <f>IF(Dane!$C$9=3,IFERROR(BN790/AB790,0),0)</f>
        <v>0</v>
      </c>
      <c r="BP790" s="39">
        <f t="shared" si="199"/>
        <v>0</v>
      </c>
      <c r="BQ790" s="39">
        <v>0</v>
      </c>
      <c r="BR790" s="39">
        <f t="shared" si="200"/>
        <v>0</v>
      </c>
      <c r="BS790" s="39">
        <f>IF(Dane!$C$9=3,IF(ROUND((X790+Y790)*BR790,2)&gt;$AN$1,$AN$1,ROUND((X790+Y790)*BR790,2)),0)</f>
        <v>0</v>
      </c>
      <c r="BT790" s="39">
        <v>0</v>
      </c>
    </row>
    <row r="791" spans="1:72">
      <c r="A791" s="87">
        <v>782</v>
      </c>
      <c r="B791" s="1"/>
      <c r="C791" s="1"/>
      <c r="D791" s="2"/>
      <c r="E791" s="3"/>
      <c r="F791" s="4"/>
      <c r="G791" s="5"/>
      <c r="H791" s="5"/>
      <c r="I791" s="6"/>
      <c r="J791" s="5"/>
      <c r="K791" s="5"/>
      <c r="L791" s="5"/>
      <c r="M791" s="55"/>
      <c r="N791" s="8"/>
      <c r="O791" s="105"/>
      <c r="P791" s="5"/>
      <c r="Q791" s="5"/>
      <c r="R791" s="105">
        <f>Dane!$C$10</f>
        <v>0</v>
      </c>
      <c r="S791" s="8"/>
      <c r="T791" s="105"/>
      <c r="U791" s="5"/>
      <c r="V791" s="5"/>
      <c r="W791" s="107">
        <f>Dane!$C$11</f>
        <v>0</v>
      </c>
      <c r="X791" s="8"/>
      <c r="Y791" s="105"/>
      <c r="Z791" s="5"/>
      <c r="AA791" s="5"/>
      <c r="AB791" s="110">
        <f>Dane!$C$12</f>
        <v>0</v>
      </c>
      <c r="AC791" s="108">
        <f>IF(Dane!$E$3=1,AP791+BA791+BL791,IF(Dane!$E$3=2,AT791+BE791+BP791,AW791+BH791+BS791))</f>
        <v>0</v>
      </c>
      <c r="AD791" s="14">
        <f>IF(Dane!$E$3=1,AQ791+BB791+BM791,IF(Dane!$E$3=2,AU791+BF791+BQ791,AX791+BI791+BT791))</f>
        <v>0</v>
      </c>
      <c r="AE791" s="14">
        <f>IF((J791*Dane!$C$9)-AC791&lt;0,0,(J791*Dane!$C$9)-AC791)</f>
        <v>0</v>
      </c>
      <c r="AF791" s="61">
        <f>IF((K791*Dane!$C$9)-AD791&lt;0,0,(K791*Dane!$C$9)-AD791)</f>
        <v>0</v>
      </c>
      <c r="AG791" s="93"/>
      <c r="AH791" s="84">
        <f>IF(Dane!$E$3=1,AP791,IF(Dane!$E$3=2,AT791,AW791))</f>
        <v>0</v>
      </c>
      <c r="AI791" s="84">
        <f>IF(Dane!$E$3=1,AQ791,IF(Dane!$E$3=2,AU791,AX791))</f>
        <v>0</v>
      </c>
      <c r="AJ791" s="84">
        <f>IF(Dane!$E$3=1,BA791,IF(Dane!$E$3=2,BE791,BH791))</f>
        <v>0</v>
      </c>
      <c r="AK791" s="84">
        <f>IF(Dane!$E$3=1,BB791,IF(Dane!$E$3=2,BF791,BI791))</f>
        <v>0</v>
      </c>
      <c r="AL791" s="84">
        <f>IF(Dane!$E$3=1,BL791,IF(Dane!$E$3=2,BP791,BS791))</f>
        <v>0</v>
      </c>
      <c r="AM791" s="84">
        <f>IF(Dane!$E$3=1,BM791,IF(Dane!$E$3=2,BQ791,BT791))</f>
        <v>0</v>
      </c>
      <c r="AN791" s="39">
        <f>IF(Dane!$C$9="",0,IFERROR(J791/R791,0))</f>
        <v>0</v>
      </c>
      <c r="AO791" s="39">
        <f>IF(Dane!$C$9="",0,IFERROR(ROUND(J791-ROUND(J791*0.0976,2)-ROUND(J791*0.015,2)-ROUND(J791*0.0245,2),2)/R791,0))</f>
        <v>0</v>
      </c>
      <c r="AP791" s="39">
        <f t="shared" si="189"/>
        <v>0</v>
      </c>
      <c r="AQ791" s="39">
        <f t="shared" si="190"/>
        <v>0</v>
      </c>
      <c r="AR791" s="39">
        <f t="shared" si="186"/>
        <v>0</v>
      </c>
      <c r="AS791" s="39">
        <f>IF(Dane!$C$9="",0,IFERROR(AR791/R791,0))</f>
        <v>0</v>
      </c>
      <c r="AT791" s="39">
        <f t="shared" si="191"/>
        <v>0</v>
      </c>
      <c r="AU791" s="39">
        <v>0</v>
      </c>
      <c r="AV791" s="39">
        <f t="shared" si="192"/>
        <v>0</v>
      </c>
      <c r="AW791" s="39">
        <f>IF(Dane!$C$9="",0,IF(ROUND((N791+O791)*AV791,2)&gt;$AN$1,$AN$1,ROUND((N791+O791)*AV791,2)))</f>
        <v>0</v>
      </c>
      <c r="AX791" s="39">
        <v>0</v>
      </c>
      <c r="AY791" s="39">
        <f>IF(Dane!$C$9=2,IFERROR(J791/W791,0),IF(Dane!$C$9=3,IFERROR(J791/W791,0),0))</f>
        <v>0</v>
      </c>
      <c r="AZ791" s="39">
        <f>IF(Dane!$C$9=2,IFERROR(ROUND(J791-ROUND(J791*0.0976,2)-ROUND(J791*0.015,2)-ROUND(J791*0.0245,2),2)/W791,0),IF(Dane!$C$9=3,IFERROR(ROUND(J791-ROUND(J791*0.0976,2)-ROUND(J791*0.015,2)-ROUND(J791*0.0245,2),2)/W791,0),0))</f>
        <v>0</v>
      </c>
      <c r="BA791" s="39">
        <f t="shared" si="193"/>
        <v>0</v>
      </c>
      <c r="BB791" s="39">
        <f t="shared" si="194"/>
        <v>0</v>
      </c>
      <c r="BC791" s="39">
        <f t="shared" si="187"/>
        <v>0</v>
      </c>
      <c r="BD791" s="39">
        <f>IF(Dane!$C$9=2,IFERROR(BC791/W791,0),IF(Dane!$C$9=3,IFERROR(BC791/W791,0),0))</f>
        <v>0</v>
      </c>
      <c r="BE791" s="39">
        <f t="shared" si="195"/>
        <v>0</v>
      </c>
      <c r="BF791" s="39">
        <v>0</v>
      </c>
      <c r="BG791" s="39">
        <f t="shared" si="196"/>
        <v>0</v>
      </c>
      <c r="BH791" s="39">
        <f>IF(Dane!$C$9=2,IF(ROUND((S791+T791)*BG791,2)&gt;$AN$1,$AN$1,ROUND((S791+T791)*BG791,2)),IF(Dane!$C$9=3,IF(ROUND((S791+T791)*BG791,2)&gt;$AN$1,$AN$1,ROUND((S791+T791)*BG791,2)),0))</f>
        <v>0</v>
      </c>
      <c r="BI791" s="39">
        <v>0</v>
      </c>
      <c r="BJ791" s="39">
        <f>IF(Dane!$C$9=3,IFERROR(J791/AB791,0),0)</f>
        <v>0</v>
      </c>
      <c r="BK791" s="39">
        <f>IF(Dane!$C$9=3,IFERROR(ROUND(J791-ROUND(J791*0.0976,2)-ROUND(J791*0.015,2)-ROUND(J791*0.0245,2),2)/AB791,0),0)</f>
        <v>0</v>
      </c>
      <c r="BL791" s="39">
        <f t="shared" si="197"/>
        <v>0</v>
      </c>
      <c r="BM791" s="39">
        <f t="shared" si="198"/>
        <v>0</v>
      </c>
      <c r="BN791" s="39">
        <f t="shared" si="188"/>
        <v>0</v>
      </c>
      <c r="BO791" s="39">
        <f>IF(Dane!$C$9=3,IFERROR(BN791/AB791,0),0)</f>
        <v>0</v>
      </c>
      <c r="BP791" s="39">
        <f t="shared" si="199"/>
        <v>0</v>
      </c>
      <c r="BQ791" s="39">
        <v>0</v>
      </c>
      <c r="BR791" s="39">
        <f t="shared" si="200"/>
        <v>0</v>
      </c>
      <c r="BS791" s="39">
        <f>IF(Dane!$C$9=3,IF(ROUND((X791+Y791)*BR791,2)&gt;$AN$1,$AN$1,ROUND((X791+Y791)*BR791,2)),0)</f>
        <v>0</v>
      </c>
      <c r="BT791" s="39">
        <v>0</v>
      </c>
    </row>
    <row r="792" spans="1:72">
      <c r="A792" s="87">
        <v>783</v>
      </c>
      <c r="B792" s="1"/>
      <c r="C792" s="1"/>
      <c r="D792" s="2"/>
      <c r="E792" s="3"/>
      <c r="F792" s="4"/>
      <c r="G792" s="5"/>
      <c r="H792" s="5"/>
      <c r="I792" s="6"/>
      <c r="J792" s="5"/>
      <c r="K792" s="5"/>
      <c r="L792" s="5"/>
      <c r="M792" s="55"/>
      <c r="N792" s="8"/>
      <c r="O792" s="105"/>
      <c r="P792" s="5"/>
      <c r="Q792" s="5"/>
      <c r="R792" s="105">
        <f>Dane!$C$10</f>
        <v>0</v>
      </c>
      <c r="S792" s="8"/>
      <c r="T792" s="105"/>
      <c r="U792" s="5"/>
      <c r="V792" s="5"/>
      <c r="W792" s="107">
        <f>Dane!$C$11</f>
        <v>0</v>
      </c>
      <c r="X792" s="8"/>
      <c r="Y792" s="105"/>
      <c r="Z792" s="5"/>
      <c r="AA792" s="5"/>
      <c r="AB792" s="110">
        <f>Dane!$C$12</f>
        <v>0</v>
      </c>
      <c r="AC792" s="108">
        <f>IF(Dane!$E$3=1,AP792+BA792+BL792,IF(Dane!$E$3=2,AT792+BE792+BP792,AW792+BH792+BS792))</f>
        <v>0</v>
      </c>
      <c r="AD792" s="14">
        <f>IF(Dane!$E$3=1,AQ792+BB792+BM792,IF(Dane!$E$3=2,AU792+BF792+BQ792,AX792+BI792+BT792))</f>
        <v>0</v>
      </c>
      <c r="AE792" s="14">
        <f>IF((J792*Dane!$C$9)-AC792&lt;0,0,(J792*Dane!$C$9)-AC792)</f>
        <v>0</v>
      </c>
      <c r="AF792" s="61">
        <f>IF((K792*Dane!$C$9)-AD792&lt;0,0,(K792*Dane!$C$9)-AD792)</f>
        <v>0</v>
      </c>
      <c r="AG792" s="93"/>
      <c r="AH792" s="84">
        <f>IF(Dane!$E$3=1,AP792,IF(Dane!$E$3=2,AT792,AW792))</f>
        <v>0</v>
      </c>
      <c r="AI792" s="84">
        <f>IF(Dane!$E$3=1,AQ792,IF(Dane!$E$3=2,AU792,AX792))</f>
        <v>0</v>
      </c>
      <c r="AJ792" s="84">
        <f>IF(Dane!$E$3=1,BA792,IF(Dane!$E$3=2,BE792,BH792))</f>
        <v>0</v>
      </c>
      <c r="AK792" s="84">
        <f>IF(Dane!$E$3=1,BB792,IF(Dane!$E$3=2,BF792,BI792))</f>
        <v>0</v>
      </c>
      <c r="AL792" s="84">
        <f>IF(Dane!$E$3=1,BL792,IF(Dane!$E$3=2,BP792,BS792))</f>
        <v>0</v>
      </c>
      <c r="AM792" s="84">
        <f>IF(Dane!$E$3=1,BM792,IF(Dane!$E$3=2,BQ792,BT792))</f>
        <v>0</v>
      </c>
      <c r="AN792" s="39">
        <f>IF(Dane!$C$9="",0,IFERROR(J792/R792,0))</f>
        <v>0</v>
      </c>
      <c r="AO792" s="39">
        <f>IF(Dane!$C$9="",0,IFERROR(ROUND(J792-ROUND(J792*0.0976,2)-ROUND(J792*0.015,2)-ROUND(J792*0.0245,2),2)/R792,0))</f>
        <v>0</v>
      </c>
      <c r="AP792" s="39">
        <f t="shared" si="189"/>
        <v>0</v>
      </c>
      <c r="AQ792" s="39">
        <f t="shared" si="190"/>
        <v>0</v>
      </c>
      <c r="AR792" s="39">
        <f t="shared" si="186"/>
        <v>0</v>
      </c>
      <c r="AS792" s="39">
        <f>IF(Dane!$C$9="",0,IFERROR(AR792/R792,0))</f>
        <v>0</v>
      </c>
      <c r="AT792" s="39">
        <f t="shared" si="191"/>
        <v>0</v>
      </c>
      <c r="AU792" s="39">
        <v>0</v>
      </c>
      <c r="AV792" s="39">
        <f t="shared" si="192"/>
        <v>0</v>
      </c>
      <c r="AW792" s="39">
        <f>IF(Dane!$C$9="",0,IF(ROUND((N792+O792)*AV792,2)&gt;$AN$1,$AN$1,ROUND((N792+O792)*AV792,2)))</f>
        <v>0</v>
      </c>
      <c r="AX792" s="39">
        <v>0</v>
      </c>
      <c r="AY792" s="39">
        <f>IF(Dane!$C$9=2,IFERROR(J792/W792,0),IF(Dane!$C$9=3,IFERROR(J792/W792,0),0))</f>
        <v>0</v>
      </c>
      <c r="AZ792" s="39">
        <f>IF(Dane!$C$9=2,IFERROR(ROUND(J792-ROUND(J792*0.0976,2)-ROUND(J792*0.015,2)-ROUND(J792*0.0245,2),2)/W792,0),IF(Dane!$C$9=3,IFERROR(ROUND(J792-ROUND(J792*0.0976,2)-ROUND(J792*0.015,2)-ROUND(J792*0.0245,2),2)/W792,0),0))</f>
        <v>0</v>
      </c>
      <c r="BA792" s="39">
        <f t="shared" si="193"/>
        <v>0</v>
      </c>
      <c r="BB792" s="39">
        <f t="shared" si="194"/>
        <v>0</v>
      </c>
      <c r="BC792" s="39">
        <f t="shared" si="187"/>
        <v>0</v>
      </c>
      <c r="BD792" s="39">
        <f>IF(Dane!$C$9=2,IFERROR(BC792/W792,0),IF(Dane!$C$9=3,IFERROR(BC792/W792,0),0))</f>
        <v>0</v>
      </c>
      <c r="BE792" s="39">
        <f t="shared" si="195"/>
        <v>0</v>
      </c>
      <c r="BF792" s="39">
        <v>0</v>
      </c>
      <c r="BG792" s="39">
        <f t="shared" si="196"/>
        <v>0</v>
      </c>
      <c r="BH792" s="39">
        <f>IF(Dane!$C$9=2,IF(ROUND((S792+T792)*BG792,2)&gt;$AN$1,$AN$1,ROUND((S792+T792)*BG792,2)),IF(Dane!$C$9=3,IF(ROUND((S792+T792)*BG792,2)&gt;$AN$1,$AN$1,ROUND((S792+T792)*BG792,2)),0))</f>
        <v>0</v>
      </c>
      <c r="BI792" s="39">
        <v>0</v>
      </c>
      <c r="BJ792" s="39">
        <f>IF(Dane!$C$9=3,IFERROR(J792/AB792,0),0)</f>
        <v>0</v>
      </c>
      <c r="BK792" s="39">
        <f>IF(Dane!$C$9=3,IFERROR(ROUND(J792-ROUND(J792*0.0976,2)-ROUND(J792*0.015,2)-ROUND(J792*0.0245,2),2)/AB792,0),0)</f>
        <v>0</v>
      </c>
      <c r="BL792" s="39">
        <f t="shared" si="197"/>
        <v>0</v>
      </c>
      <c r="BM792" s="39">
        <f t="shared" si="198"/>
        <v>0</v>
      </c>
      <c r="BN792" s="39">
        <f t="shared" si="188"/>
        <v>0</v>
      </c>
      <c r="BO792" s="39">
        <f>IF(Dane!$C$9=3,IFERROR(BN792/AB792,0),0)</f>
        <v>0</v>
      </c>
      <c r="BP792" s="39">
        <f t="shared" si="199"/>
        <v>0</v>
      </c>
      <c r="BQ792" s="39">
        <v>0</v>
      </c>
      <c r="BR792" s="39">
        <f t="shared" si="200"/>
        <v>0</v>
      </c>
      <c r="BS792" s="39">
        <f>IF(Dane!$C$9=3,IF(ROUND((X792+Y792)*BR792,2)&gt;$AN$1,$AN$1,ROUND((X792+Y792)*BR792,2)),0)</f>
        <v>0</v>
      </c>
      <c r="BT792" s="39">
        <v>0</v>
      </c>
    </row>
    <row r="793" spans="1:72">
      <c r="A793" s="87">
        <v>784</v>
      </c>
      <c r="B793" s="1"/>
      <c r="C793" s="1"/>
      <c r="D793" s="2"/>
      <c r="E793" s="3"/>
      <c r="F793" s="4"/>
      <c r="G793" s="5"/>
      <c r="H793" s="5"/>
      <c r="I793" s="6"/>
      <c r="J793" s="5"/>
      <c r="K793" s="5"/>
      <c r="L793" s="5"/>
      <c r="M793" s="55"/>
      <c r="N793" s="8"/>
      <c r="O793" s="105"/>
      <c r="P793" s="5"/>
      <c r="Q793" s="5"/>
      <c r="R793" s="105">
        <f>Dane!$C$10</f>
        <v>0</v>
      </c>
      <c r="S793" s="8"/>
      <c r="T793" s="105"/>
      <c r="U793" s="5"/>
      <c r="V793" s="5"/>
      <c r="W793" s="107">
        <f>Dane!$C$11</f>
        <v>0</v>
      </c>
      <c r="X793" s="8"/>
      <c r="Y793" s="105"/>
      <c r="Z793" s="5"/>
      <c r="AA793" s="5"/>
      <c r="AB793" s="110">
        <f>Dane!$C$12</f>
        <v>0</v>
      </c>
      <c r="AC793" s="108">
        <f>IF(Dane!$E$3=1,AP793+BA793+BL793,IF(Dane!$E$3=2,AT793+BE793+BP793,AW793+BH793+BS793))</f>
        <v>0</v>
      </c>
      <c r="AD793" s="14">
        <f>IF(Dane!$E$3=1,AQ793+BB793+BM793,IF(Dane!$E$3=2,AU793+BF793+BQ793,AX793+BI793+BT793))</f>
        <v>0</v>
      </c>
      <c r="AE793" s="14">
        <f>IF((J793*Dane!$C$9)-AC793&lt;0,0,(J793*Dane!$C$9)-AC793)</f>
        <v>0</v>
      </c>
      <c r="AF793" s="61">
        <f>IF((K793*Dane!$C$9)-AD793&lt;0,0,(K793*Dane!$C$9)-AD793)</f>
        <v>0</v>
      </c>
      <c r="AG793" s="93"/>
      <c r="AH793" s="84">
        <f>IF(Dane!$E$3=1,AP793,IF(Dane!$E$3=2,AT793,AW793))</f>
        <v>0</v>
      </c>
      <c r="AI793" s="84">
        <f>IF(Dane!$E$3=1,AQ793,IF(Dane!$E$3=2,AU793,AX793))</f>
        <v>0</v>
      </c>
      <c r="AJ793" s="84">
        <f>IF(Dane!$E$3=1,BA793,IF(Dane!$E$3=2,BE793,BH793))</f>
        <v>0</v>
      </c>
      <c r="AK793" s="84">
        <f>IF(Dane!$E$3=1,BB793,IF(Dane!$E$3=2,BF793,BI793))</f>
        <v>0</v>
      </c>
      <c r="AL793" s="84">
        <f>IF(Dane!$E$3=1,BL793,IF(Dane!$E$3=2,BP793,BS793))</f>
        <v>0</v>
      </c>
      <c r="AM793" s="84">
        <f>IF(Dane!$E$3=1,BM793,IF(Dane!$E$3=2,BQ793,BT793))</f>
        <v>0</v>
      </c>
      <c r="AN793" s="39">
        <f>IF(Dane!$C$9="",0,IFERROR(J793/R793,0))</f>
        <v>0</v>
      </c>
      <c r="AO793" s="39">
        <f>IF(Dane!$C$9="",0,IFERROR(ROUND(J793-ROUND(J793*0.0976,2)-ROUND(J793*0.015,2)-ROUND(J793*0.0245,2),2)/R793,0))</f>
        <v>0</v>
      </c>
      <c r="AP793" s="39">
        <f t="shared" si="189"/>
        <v>0</v>
      </c>
      <c r="AQ793" s="39">
        <f t="shared" si="190"/>
        <v>0</v>
      </c>
      <c r="AR793" s="39">
        <f t="shared" si="186"/>
        <v>0</v>
      </c>
      <c r="AS793" s="39">
        <f>IF(Dane!$C$9="",0,IFERROR(AR793/R793,0))</f>
        <v>0</v>
      </c>
      <c r="AT793" s="39">
        <f t="shared" si="191"/>
        <v>0</v>
      </c>
      <c r="AU793" s="39">
        <v>0</v>
      </c>
      <c r="AV793" s="39">
        <f t="shared" si="192"/>
        <v>0</v>
      </c>
      <c r="AW793" s="39">
        <f>IF(Dane!$C$9="",0,IF(ROUND((N793+O793)*AV793,2)&gt;$AN$1,$AN$1,ROUND((N793+O793)*AV793,2)))</f>
        <v>0</v>
      </c>
      <c r="AX793" s="39">
        <v>0</v>
      </c>
      <c r="AY793" s="39">
        <f>IF(Dane!$C$9=2,IFERROR(J793/W793,0),IF(Dane!$C$9=3,IFERROR(J793/W793,0),0))</f>
        <v>0</v>
      </c>
      <c r="AZ793" s="39">
        <f>IF(Dane!$C$9=2,IFERROR(ROUND(J793-ROUND(J793*0.0976,2)-ROUND(J793*0.015,2)-ROUND(J793*0.0245,2),2)/W793,0),IF(Dane!$C$9=3,IFERROR(ROUND(J793-ROUND(J793*0.0976,2)-ROUND(J793*0.015,2)-ROUND(J793*0.0245,2),2)/W793,0),0))</f>
        <v>0</v>
      </c>
      <c r="BA793" s="39">
        <f t="shared" si="193"/>
        <v>0</v>
      </c>
      <c r="BB793" s="39">
        <f t="shared" si="194"/>
        <v>0</v>
      </c>
      <c r="BC793" s="39">
        <f t="shared" si="187"/>
        <v>0</v>
      </c>
      <c r="BD793" s="39">
        <f>IF(Dane!$C$9=2,IFERROR(BC793/W793,0),IF(Dane!$C$9=3,IFERROR(BC793/W793,0),0))</f>
        <v>0</v>
      </c>
      <c r="BE793" s="39">
        <f t="shared" si="195"/>
        <v>0</v>
      </c>
      <c r="BF793" s="39">
        <v>0</v>
      </c>
      <c r="BG793" s="39">
        <f t="shared" si="196"/>
        <v>0</v>
      </c>
      <c r="BH793" s="39">
        <f>IF(Dane!$C$9=2,IF(ROUND((S793+T793)*BG793,2)&gt;$AN$1,$AN$1,ROUND((S793+T793)*BG793,2)),IF(Dane!$C$9=3,IF(ROUND((S793+T793)*BG793,2)&gt;$AN$1,$AN$1,ROUND((S793+T793)*BG793,2)),0))</f>
        <v>0</v>
      </c>
      <c r="BI793" s="39">
        <v>0</v>
      </c>
      <c r="BJ793" s="39">
        <f>IF(Dane!$C$9=3,IFERROR(J793/AB793,0),0)</f>
        <v>0</v>
      </c>
      <c r="BK793" s="39">
        <f>IF(Dane!$C$9=3,IFERROR(ROUND(J793-ROUND(J793*0.0976,2)-ROUND(J793*0.015,2)-ROUND(J793*0.0245,2),2)/AB793,0),0)</f>
        <v>0</v>
      </c>
      <c r="BL793" s="39">
        <f t="shared" si="197"/>
        <v>0</v>
      </c>
      <c r="BM793" s="39">
        <f t="shared" si="198"/>
        <v>0</v>
      </c>
      <c r="BN793" s="39">
        <f t="shared" si="188"/>
        <v>0</v>
      </c>
      <c r="BO793" s="39">
        <f>IF(Dane!$C$9=3,IFERROR(BN793/AB793,0),0)</f>
        <v>0</v>
      </c>
      <c r="BP793" s="39">
        <f t="shared" si="199"/>
        <v>0</v>
      </c>
      <c r="BQ793" s="39">
        <v>0</v>
      </c>
      <c r="BR793" s="39">
        <f t="shared" si="200"/>
        <v>0</v>
      </c>
      <c r="BS793" s="39">
        <f>IF(Dane!$C$9=3,IF(ROUND((X793+Y793)*BR793,2)&gt;$AN$1,$AN$1,ROUND((X793+Y793)*BR793,2)),0)</f>
        <v>0</v>
      </c>
      <c r="BT793" s="39">
        <v>0</v>
      </c>
    </row>
    <row r="794" spans="1:72">
      <c r="A794" s="87">
        <v>785</v>
      </c>
      <c r="B794" s="1"/>
      <c r="C794" s="1"/>
      <c r="D794" s="2"/>
      <c r="E794" s="3"/>
      <c r="F794" s="4"/>
      <c r="G794" s="5"/>
      <c r="H794" s="5"/>
      <c r="I794" s="6"/>
      <c r="J794" s="5"/>
      <c r="K794" s="5"/>
      <c r="L794" s="5"/>
      <c r="M794" s="55"/>
      <c r="N794" s="8"/>
      <c r="O794" s="105"/>
      <c r="P794" s="5"/>
      <c r="Q794" s="5"/>
      <c r="R794" s="105">
        <f>Dane!$C$10</f>
        <v>0</v>
      </c>
      <c r="S794" s="8"/>
      <c r="T794" s="105"/>
      <c r="U794" s="5"/>
      <c r="V794" s="5"/>
      <c r="W794" s="107">
        <f>Dane!$C$11</f>
        <v>0</v>
      </c>
      <c r="X794" s="8"/>
      <c r="Y794" s="105"/>
      <c r="Z794" s="5"/>
      <c r="AA794" s="5"/>
      <c r="AB794" s="110">
        <f>Dane!$C$12</f>
        <v>0</v>
      </c>
      <c r="AC794" s="108">
        <f>IF(Dane!$E$3=1,AP794+BA794+BL794,IF(Dane!$E$3=2,AT794+BE794+BP794,AW794+BH794+BS794))</f>
        <v>0</v>
      </c>
      <c r="AD794" s="14">
        <f>IF(Dane!$E$3=1,AQ794+BB794+BM794,IF(Dane!$E$3=2,AU794+BF794+BQ794,AX794+BI794+BT794))</f>
        <v>0</v>
      </c>
      <c r="AE794" s="14">
        <f>IF((J794*Dane!$C$9)-AC794&lt;0,0,(J794*Dane!$C$9)-AC794)</f>
        <v>0</v>
      </c>
      <c r="AF794" s="61">
        <f>IF((K794*Dane!$C$9)-AD794&lt;0,0,(K794*Dane!$C$9)-AD794)</f>
        <v>0</v>
      </c>
      <c r="AG794" s="93"/>
      <c r="AH794" s="84">
        <f>IF(Dane!$E$3=1,AP794,IF(Dane!$E$3=2,AT794,AW794))</f>
        <v>0</v>
      </c>
      <c r="AI794" s="84">
        <f>IF(Dane!$E$3=1,AQ794,IF(Dane!$E$3=2,AU794,AX794))</f>
        <v>0</v>
      </c>
      <c r="AJ794" s="84">
        <f>IF(Dane!$E$3=1,BA794,IF(Dane!$E$3=2,BE794,BH794))</f>
        <v>0</v>
      </c>
      <c r="AK794" s="84">
        <f>IF(Dane!$E$3=1,BB794,IF(Dane!$E$3=2,BF794,BI794))</f>
        <v>0</v>
      </c>
      <c r="AL794" s="84">
        <f>IF(Dane!$E$3=1,BL794,IF(Dane!$E$3=2,BP794,BS794))</f>
        <v>0</v>
      </c>
      <c r="AM794" s="84">
        <f>IF(Dane!$E$3=1,BM794,IF(Dane!$E$3=2,BQ794,BT794))</f>
        <v>0</v>
      </c>
      <c r="AN794" s="39">
        <f>IF(Dane!$C$9="",0,IFERROR(J794/R794,0))</f>
        <v>0</v>
      </c>
      <c r="AO794" s="39">
        <f>IF(Dane!$C$9="",0,IFERROR(ROUND(J794-ROUND(J794*0.0976,2)-ROUND(J794*0.015,2)-ROUND(J794*0.0245,2),2)/R794,0))</f>
        <v>0</v>
      </c>
      <c r="AP794" s="39">
        <f t="shared" si="189"/>
        <v>0</v>
      </c>
      <c r="AQ794" s="39">
        <f t="shared" si="190"/>
        <v>0</v>
      </c>
      <c r="AR794" s="39">
        <f t="shared" si="186"/>
        <v>0</v>
      </c>
      <c r="AS794" s="39">
        <f>IF(Dane!$C$9="",0,IFERROR(AR794/R794,0))</f>
        <v>0</v>
      </c>
      <c r="AT794" s="39">
        <f t="shared" si="191"/>
        <v>0</v>
      </c>
      <c r="AU794" s="39">
        <v>0</v>
      </c>
      <c r="AV794" s="39">
        <f t="shared" si="192"/>
        <v>0</v>
      </c>
      <c r="AW794" s="39">
        <f>IF(Dane!$C$9="",0,IF(ROUND((N794+O794)*AV794,2)&gt;$AN$1,$AN$1,ROUND((N794+O794)*AV794,2)))</f>
        <v>0</v>
      </c>
      <c r="AX794" s="39">
        <v>0</v>
      </c>
      <c r="AY794" s="39">
        <f>IF(Dane!$C$9=2,IFERROR(J794/W794,0),IF(Dane!$C$9=3,IFERROR(J794/W794,0),0))</f>
        <v>0</v>
      </c>
      <c r="AZ794" s="39">
        <f>IF(Dane!$C$9=2,IFERROR(ROUND(J794-ROUND(J794*0.0976,2)-ROUND(J794*0.015,2)-ROUND(J794*0.0245,2),2)/W794,0),IF(Dane!$C$9=3,IFERROR(ROUND(J794-ROUND(J794*0.0976,2)-ROUND(J794*0.015,2)-ROUND(J794*0.0245,2),2)/W794,0),0))</f>
        <v>0</v>
      </c>
      <c r="BA794" s="39">
        <f t="shared" si="193"/>
        <v>0</v>
      </c>
      <c r="BB794" s="39">
        <f t="shared" si="194"/>
        <v>0</v>
      </c>
      <c r="BC794" s="39">
        <f t="shared" si="187"/>
        <v>0</v>
      </c>
      <c r="BD794" s="39">
        <f>IF(Dane!$C$9=2,IFERROR(BC794/W794,0),IF(Dane!$C$9=3,IFERROR(BC794/W794,0),0))</f>
        <v>0</v>
      </c>
      <c r="BE794" s="39">
        <f t="shared" si="195"/>
        <v>0</v>
      </c>
      <c r="BF794" s="39">
        <v>0</v>
      </c>
      <c r="BG794" s="39">
        <f t="shared" si="196"/>
        <v>0</v>
      </c>
      <c r="BH794" s="39">
        <f>IF(Dane!$C$9=2,IF(ROUND((S794+T794)*BG794,2)&gt;$AN$1,$AN$1,ROUND((S794+T794)*BG794,2)),IF(Dane!$C$9=3,IF(ROUND((S794+T794)*BG794,2)&gt;$AN$1,$AN$1,ROUND((S794+T794)*BG794,2)),0))</f>
        <v>0</v>
      </c>
      <c r="BI794" s="39">
        <v>0</v>
      </c>
      <c r="BJ794" s="39">
        <f>IF(Dane!$C$9=3,IFERROR(J794/AB794,0),0)</f>
        <v>0</v>
      </c>
      <c r="BK794" s="39">
        <f>IF(Dane!$C$9=3,IFERROR(ROUND(J794-ROUND(J794*0.0976,2)-ROUND(J794*0.015,2)-ROUND(J794*0.0245,2),2)/AB794,0),0)</f>
        <v>0</v>
      </c>
      <c r="BL794" s="39">
        <f t="shared" si="197"/>
        <v>0</v>
      </c>
      <c r="BM794" s="39">
        <f t="shared" si="198"/>
        <v>0</v>
      </c>
      <c r="BN794" s="39">
        <f t="shared" si="188"/>
        <v>0</v>
      </c>
      <c r="BO794" s="39">
        <f>IF(Dane!$C$9=3,IFERROR(BN794/AB794,0),0)</f>
        <v>0</v>
      </c>
      <c r="BP794" s="39">
        <f t="shared" si="199"/>
        <v>0</v>
      </c>
      <c r="BQ794" s="39">
        <v>0</v>
      </c>
      <c r="BR794" s="39">
        <f t="shared" si="200"/>
        <v>0</v>
      </c>
      <c r="BS794" s="39">
        <f>IF(Dane!$C$9=3,IF(ROUND((X794+Y794)*BR794,2)&gt;$AN$1,$AN$1,ROUND((X794+Y794)*BR794,2)),0)</f>
        <v>0</v>
      </c>
      <c r="BT794" s="39">
        <v>0</v>
      </c>
    </row>
    <row r="795" spans="1:72">
      <c r="A795" s="87">
        <v>786</v>
      </c>
      <c r="B795" s="1"/>
      <c r="C795" s="1"/>
      <c r="D795" s="2"/>
      <c r="E795" s="3"/>
      <c r="F795" s="4"/>
      <c r="G795" s="5"/>
      <c r="H795" s="5"/>
      <c r="I795" s="6"/>
      <c r="J795" s="5"/>
      <c r="K795" s="5"/>
      <c r="L795" s="5"/>
      <c r="M795" s="55"/>
      <c r="N795" s="8"/>
      <c r="O795" s="105"/>
      <c r="P795" s="5"/>
      <c r="Q795" s="5"/>
      <c r="R795" s="105">
        <f>Dane!$C$10</f>
        <v>0</v>
      </c>
      <c r="S795" s="8"/>
      <c r="T795" s="105"/>
      <c r="U795" s="5"/>
      <c r="V795" s="5"/>
      <c r="W795" s="107">
        <f>Dane!$C$11</f>
        <v>0</v>
      </c>
      <c r="X795" s="8"/>
      <c r="Y795" s="105"/>
      <c r="Z795" s="5"/>
      <c r="AA795" s="5"/>
      <c r="AB795" s="110">
        <f>Dane!$C$12</f>
        <v>0</v>
      </c>
      <c r="AC795" s="108">
        <f>IF(Dane!$E$3=1,AP795+BA795+BL795,IF(Dane!$E$3=2,AT795+BE795+BP795,AW795+BH795+BS795))</f>
        <v>0</v>
      </c>
      <c r="AD795" s="14">
        <f>IF(Dane!$E$3=1,AQ795+BB795+BM795,IF(Dane!$E$3=2,AU795+BF795+BQ795,AX795+BI795+BT795))</f>
        <v>0</v>
      </c>
      <c r="AE795" s="14">
        <f>IF((J795*Dane!$C$9)-AC795&lt;0,0,(J795*Dane!$C$9)-AC795)</f>
        <v>0</v>
      </c>
      <c r="AF795" s="61">
        <f>IF((K795*Dane!$C$9)-AD795&lt;0,0,(K795*Dane!$C$9)-AD795)</f>
        <v>0</v>
      </c>
      <c r="AG795" s="93"/>
      <c r="AH795" s="84">
        <f>IF(Dane!$E$3=1,AP795,IF(Dane!$E$3=2,AT795,AW795))</f>
        <v>0</v>
      </c>
      <c r="AI795" s="84">
        <f>IF(Dane!$E$3=1,AQ795,IF(Dane!$E$3=2,AU795,AX795))</f>
        <v>0</v>
      </c>
      <c r="AJ795" s="84">
        <f>IF(Dane!$E$3=1,BA795,IF(Dane!$E$3=2,BE795,BH795))</f>
        <v>0</v>
      </c>
      <c r="AK795" s="84">
        <f>IF(Dane!$E$3=1,BB795,IF(Dane!$E$3=2,BF795,BI795))</f>
        <v>0</v>
      </c>
      <c r="AL795" s="84">
        <f>IF(Dane!$E$3=1,BL795,IF(Dane!$E$3=2,BP795,BS795))</f>
        <v>0</v>
      </c>
      <c r="AM795" s="84">
        <f>IF(Dane!$E$3=1,BM795,IF(Dane!$E$3=2,BQ795,BT795))</f>
        <v>0</v>
      </c>
      <c r="AN795" s="39">
        <f>IF(Dane!$C$9="",0,IFERROR(J795/R795,0))</f>
        <v>0</v>
      </c>
      <c r="AO795" s="39">
        <f>IF(Dane!$C$9="",0,IFERROR(ROUND(J795-ROUND(J795*0.0976,2)-ROUND(J795*0.015,2)-ROUND(J795*0.0245,2),2)/R795,0))</f>
        <v>0</v>
      </c>
      <c r="AP795" s="39">
        <f t="shared" si="189"/>
        <v>0</v>
      </c>
      <c r="AQ795" s="39">
        <f t="shared" si="190"/>
        <v>0</v>
      </c>
      <c r="AR795" s="39">
        <f t="shared" si="186"/>
        <v>0</v>
      </c>
      <c r="AS795" s="39">
        <f>IF(Dane!$C$9="",0,IFERROR(AR795/R795,0))</f>
        <v>0</v>
      </c>
      <c r="AT795" s="39">
        <f t="shared" si="191"/>
        <v>0</v>
      </c>
      <c r="AU795" s="39">
        <v>0</v>
      </c>
      <c r="AV795" s="39">
        <f t="shared" si="192"/>
        <v>0</v>
      </c>
      <c r="AW795" s="39">
        <f>IF(Dane!$C$9="",0,IF(ROUND((N795+O795)*AV795,2)&gt;$AN$1,$AN$1,ROUND((N795+O795)*AV795,2)))</f>
        <v>0</v>
      </c>
      <c r="AX795" s="39">
        <v>0</v>
      </c>
      <c r="AY795" s="39">
        <f>IF(Dane!$C$9=2,IFERROR(J795/W795,0),IF(Dane!$C$9=3,IFERROR(J795/W795,0),0))</f>
        <v>0</v>
      </c>
      <c r="AZ795" s="39">
        <f>IF(Dane!$C$9=2,IFERROR(ROUND(J795-ROUND(J795*0.0976,2)-ROUND(J795*0.015,2)-ROUND(J795*0.0245,2),2)/W795,0),IF(Dane!$C$9=3,IFERROR(ROUND(J795-ROUND(J795*0.0976,2)-ROUND(J795*0.015,2)-ROUND(J795*0.0245,2),2)/W795,0),0))</f>
        <v>0</v>
      </c>
      <c r="BA795" s="39">
        <f t="shared" si="193"/>
        <v>0</v>
      </c>
      <c r="BB795" s="39">
        <f t="shared" si="194"/>
        <v>0</v>
      </c>
      <c r="BC795" s="39">
        <f t="shared" si="187"/>
        <v>0</v>
      </c>
      <c r="BD795" s="39">
        <f>IF(Dane!$C$9=2,IFERROR(BC795/W795,0),IF(Dane!$C$9=3,IFERROR(BC795/W795,0),0))</f>
        <v>0</v>
      </c>
      <c r="BE795" s="39">
        <f t="shared" si="195"/>
        <v>0</v>
      </c>
      <c r="BF795" s="39">
        <v>0</v>
      </c>
      <c r="BG795" s="39">
        <f t="shared" si="196"/>
        <v>0</v>
      </c>
      <c r="BH795" s="39">
        <f>IF(Dane!$C$9=2,IF(ROUND((S795+T795)*BG795,2)&gt;$AN$1,$AN$1,ROUND((S795+T795)*BG795,2)),IF(Dane!$C$9=3,IF(ROUND((S795+T795)*BG795,2)&gt;$AN$1,$AN$1,ROUND((S795+T795)*BG795,2)),0))</f>
        <v>0</v>
      </c>
      <c r="BI795" s="39">
        <v>0</v>
      </c>
      <c r="BJ795" s="39">
        <f>IF(Dane!$C$9=3,IFERROR(J795/AB795,0),0)</f>
        <v>0</v>
      </c>
      <c r="BK795" s="39">
        <f>IF(Dane!$C$9=3,IFERROR(ROUND(J795-ROUND(J795*0.0976,2)-ROUND(J795*0.015,2)-ROUND(J795*0.0245,2),2)/AB795,0),0)</f>
        <v>0</v>
      </c>
      <c r="BL795" s="39">
        <f t="shared" si="197"/>
        <v>0</v>
      </c>
      <c r="BM795" s="39">
        <f t="shared" si="198"/>
        <v>0</v>
      </c>
      <c r="BN795" s="39">
        <f t="shared" si="188"/>
        <v>0</v>
      </c>
      <c r="BO795" s="39">
        <f>IF(Dane!$C$9=3,IFERROR(BN795/AB795,0),0)</f>
        <v>0</v>
      </c>
      <c r="BP795" s="39">
        <f t="shared" si="199"/>
        <v>0</v>
      </c>
      <c r="BQ795" s="39">
        <v>0</v>
      </c>
      <c r="BR795" s="39">
        <f t="shared" si="200"/>
        <v>0</v>
      </c>
      <c r="BS795" s="39">
        <f>IF(Dane!$C$9=3,IF(ROUND((X795+Y795)*BR795,2)&gt;$AN$1,$AN$1,ROUND((X795+Y795)*BR795,2)),0)</f>
        <v>0</v>
      </c>
      <c r="BT795" s="39">
        <v>0</v>
      </c>
    </row>
    <row r="796" spans="1:72">
      <c r="A796" s="87">
        <v>787</v>
      </c>
      <c r="B796" s="1"/>
      <c r="C796" s="1"/>
      <c r="D796" s="2"/>
      <c r="E796" s="3"/>
      <c r="F796" s="4"/>
      <c r="G796" s="5"/>
      <c r="H796" s="5"/>
      <c r="I796" s="6"/>
      <c r="J796" s="5"/>
      <c r="K796" s="5"/>
      <c r="L796" s="5"/>
      <c r="M796" s="55"/>
      <c r="N796" s="8"/>
      <c r="O796" s="105"/>
      <c r="P796" s="5"/>
      <c r="Q796" s="5"/>
      <c r="R796" s="105">
        <f>Dane!$C$10</f>
        <v>0</v>
      </c>
      <c r="S796" s="8"/>
      <c r="T796" s="105"/>
      <c r="U796" s="5"/>
      <c r="V796" s="5"/>
      <c r="W796" s="107">
        <f>Dane!$C$11</f>
        <v>0</v>
      </c>
      <c r="X796" s="8"/>
      <c r="Y796" s="105"/>
      <c r="Z796" s="5"/>
      <c r="AA796" s="5"/>
      <c r="AB796" s="110">
        <f>Dane!$C$12</f>
        <v>0</v>
      </c>
      <c r="AC796" s="108">
        <f>IF(Dane!$E$3=1,AP796+BA796+BL796,IF(Dane!$E$3=2,AT796+BE796+BP796,AW796+BH796+BS796))</f>
        <v>0</v>
      </c>
      <c r="AD796" s="14">
        <f>IF(Dane!$E$3=1,AQ796+BB796+BM796,IF(Dane!$E$3=2,AU796+BF796+BQ796,AX796+BI796+BT796))</f>
        <v>0</v>
      </c>
      <c r="AE796" s="14">
        <f>IF((J796*Dane!$C$9)-AC796&lt;0,0,(J796*Dane!$C$9)-AC796)</f>
        <v>0</v>
      </c>
      <c r="AF796" s="61">
        <f>IF((K796*Dane!$C$9)-AD796&lt;0,0,(K796*Dane!$C$9)-AD796)</f>
        <v>0</v>
      </c>
      <c r="AG796" s="93"/>
      <c r="AH796" s="84">
        <f>IF(Dane!$E$3=1,AP796,IF(Dane!$E$3=2,AT796,AW796))</f>
        <v>0</v>
      </c>
      <c r="AI796" s="84">
        <f>IF(Dane!$E$3=1,AQ796,IF(Dane!$E$3=2,AU796,AX796))</f>
        <v>0</v>
      </c>
      <c r="AJ796" s="84">
        <f>IF(Dane!$E$3=1,BA796,IF(Dane!$E$3=2,BE796,BH796))</f>
        <v>0</v>
      </c>
      <c r="AK796" s="84">
        <f>IF(Dane!$E$3=1,BB796,IF(Dane!$E$3=2,BF796,BI796))</f>
        <v>0</v>
      </c>
      <c r="AL796" s="84">
        <f>IF(Dane!$E$3=1,BL796,IF(Dane!$E$3=2,BP796,BS796))</f>
        <v>0</v>
      </c>
      <c r="AM796" s="84">
        <f>IF(Dane!$E$3=1,BM796,IF(Dane!$E$3=2,BQ796,BT796))</f>
        <v>0</v>
      </c>
      <c r="AN796" s="39">
        <f>IF(Dane!$C$9="",0,IFERROR(J796/R796,0))</f>
        <v>0</v>
      </c>
      <c r="AO796" s="39">
        <f>IF(Dane!$C$9="",0,IFERROR(ROUND(J796-ROUND(J796*0.0976,2)-ROUND(J796*0.015,2)-ROUND(J796*0.0245,2),2)/R796,0))</f>
        <v>0</v>
      </c>
      <c r="AP796" s="39">
        <f t="shared" si="189"/>
        <v>0</v>
      </c>
      <c r="AQ796" s="39">
        <f t="shared" si="190"/>
        <v>0</v>
      </c>
      <c r="AR796" s="39">
        <f t="shared" si="186"/>
        <v>0</v>
      </c>
      <c r="AS796" s="39">
        <f>IF(Dane!$C$9="",0,IFERROR(AR796/R796,0))</f>
        <v>0</v>
      </c>
      <c r="AT796" s="39">
        <f t="shared" si="191"/>
        <v>0</v>
      </c>
      <c r="AU796" s="39">
        <v>0</v>
      </c>
      <c r="AV796" s="39">
        <f t="shared" si="192"/>
        <v>0</v>
      </c>
      <c r="AW796" s="39">
        <f>IF(Dane!$C$9="",0,IF(ROUND((N796+O796)*AV796,2)&gt;$AN$1,$AN$1,ROUND((N796+O796)*AV796,2)))</f>
        <v>0</v>
      </c>
      <c r="AX796" s="39">
        <v>0</v>
      </c>
      <c r="AY796" s="39">
        <f>IF(Dane!$C$9=2,IFERROR(J796/W796,0),IF(Dane!$C$9=3,IFERROR(J796/W796,0),0))</f>
        <v>0</v>
      </c>
      <c r="AZ796" s="39">
        <f>IF(Dane!$C$9=2,IFERROR(ROUND(J796-ROUND(J796*0.0976,2)-ROUND(J796*0.015,2)-ROUND(J796*0.0245,2),2)/W796,0),IF(Dane!$C$9=3,IFERROR(ROUND(J796-ROUND(J796*0.0976,2)-ROUND(J796*0.015,2)-ROUND(J796*0.0245,2),2)/W796,0),0))</f>
        <v>0</v>
      </c>
      <c r="BA796" s="39">
        <f t="shared" si="193"/>
        <v>0</v>
      </c>
      <c r="BB796" s="39">
        <f t="shared" si="194"/>
        <v>0</v>
      </c>
      <c r="BC796" s="39">
        <f t="shared" si="187"/>
        <v>0</v>
      </c>
      <c r="BD796" s="39">
        <f>IF(Dane!$C$9=2,IFERROR(BC796/W796,0),IF(Dane!$C$9=3,IFERROR(BC796/W796,0),0))</f>
        <v>0</v>
      </c>
      <c r="BE796" s="39">
        <f t="shared" si="195"/>
        <v>0</v>
      </c>
      <c r="BF796" s="39">
        <v>0</v>
      </c>
      <c r="BG796" s="39">
        <f t="shared" si="196"/>
        <v>0</v>
      </c>
      <c r="BH796" s="39">
        <f>IF(Dane!$C$9=2,IF(ROUND((S796+T796)*BG796,2)&gt;$AN$1,$AN$1,ROUND((S796+T796)*BG796,2)),IF(Dane!$C$9=3,IF(ROUND((S796+T796)*BG796,2)&gt;$AN$1,$AN$1,ROUND((S796+T796)*BG796,2)),0))</f>
        <v>0</v>
      </c>
      <c r="BI796" s="39">
        <v>0</v>
      </c>
      <c r="BJ796" s="39">
        <f>IF(Dane!$C$9=3,IFERROR(J796/AB796,0),0)</f>
        <v>0</v>
      </c>
      <c r="BK796" s="39">
        <f>IF(Dane!$C$9=3,IFERROR(ROUND(J796-ROUND(J796*0.0976,2)-ROUND(J796*0.015,2)-ROUND(J796*0.0245,2),2)/AB796,0),0)</f>
        <v>0</v>
      </c>
      <c r="BL796" s="39">
        <f t="shared" si="197"/>
        <v>0</v>
      </c>
      <c r="BM796" s="39">
        <f t="shared" si="198"/>
        <v>0</v>
      </c>
      <c r="BN796" s="39">
        <f t="shared" si="188"/>
        <v>0</v>
      </c>
      <c r="BO796" s="39">
        <f>IF(Dane!$C$9=3,IFERROR(BN796/AB796,0),0)</f>
        <v>0</v>
      </c>
      <c r="BP796" s="39">
        <f t="shared" si="199"/>
        <v>0</v>
      </c>
      <c r="BQ796" s="39">
        <v>0</v>
      </c>
      <c r="BR796" s="39">
        <f t="shared" si="200"/>
        <v>0</v>
      </c>
      <c r="BS796" s="39">
        <f>IF(Dane!$C$9=3,IF(ROUND((X796+Y796)*BR796,2)&gt;$AN$1,$AN$1,ROUND((X796+Y796)*BR796,2)),0)</f>
        <v>0</v>
      </c>
      <c r="BT796" s="39">
        <v>0</v>
      </c>
    </row>
    <row r="797" spans="1:72">
      <c r="A797" s="87">
        <v>788</v>
      </c>
      <c r="B797" s="1"/>
      <c r="C797" s="1"/>
      <c r="D797" s="2"/>
      <c r="E797" s="3"/>
      <c r="F797" s="4"/>
      <c r="G797" s="5"/>
      <c r="H797" s="5"/>
      <c r="I797" s="6"/>
      <c r="J797" s="5"/>
      <c r="K797" s="5"/>
      <c r="L797" s="5"/>
      <c r="M797" s="55"/>
      <c r="N797" s="8"/>
      <c r="O797" s="105"/>
      <c r="P797" s="5"/>
      <c r="Q797" s="5"/>
      <c r="R797" s="105">
        <f>Dane!$C$10</f>
        <v>0</v>
      </c>
      <c r="S797" s="8"/>
      <c r="T797" s="105"/>
      <c r="U797" s="5"/>
      <c r="V797" s="5"/>
      <c r="W797" s="107">
        <f>Dane!$C$11</f>
        <v>0</v>
      </c>
      <c r="X797" s="8"/>
      <c r="Y797" s="105"/>
      <c r="Z797" s="5"/>
      <c r="AA797" s="5"/>
      <c r="AB797" s="110">
        <f>Dane!$C$12</f>
        <v>0</v>
      </c>
      <c r="AC797" s="108">
        <f>IF(Dane!$E$3=1,AP797+BA797+BL797,IF(Dane!$E$3=2,AT797+BE797+BP797,AW797+BH797+BS797))</f>
        <v>0</v>
      </c>
      <c r="AD797" s="14">
        <f>IF(Dane!$E$3=1,AQ797+BB797+BM797,IF(Dane!$E$3=2,AU797+BF797+BQ797,AX797+BI797+BT797))</f>
        <v>0</v>
      </c>
      <c r="AE797" s="14">
        <f>IF((J797*Dane!$C$9)-AC797&lt;0,0,(J797*Dane!$C$9)-AC797)</f>
        <v>0</v>
      </c>
      <c r="AF797" s="61">
        <f>IF((K797*Dane!$C$9)-AD797&lt;0,0,(K797*Dane!$C$9)-AD797)</f>
        <v>0</v>
      </c>
      <c r="AG797" s="93"/>
      <c r="AH797" s="84">
        <f>IF(Dane!$E$3=1,AP797,IF(Dane!$E$3=2,AT797,AW797))</f>
        <v>0</v>
      </c>
      <c r="AI797" s="84">
        <f>IF(Dane!$E$3=1,AQ797,IF(Dane!$E$3=2,AU797,AX797))</f>
        <v>0</v>
      </c>
      <c r="AJ797" s="84">
        <f>IF(Dane!$E$3=1,BA797,IF(Dane!$E$3=2,BE797,BH797))</f>
        <v>0</v>
      </c>
      <c r="AK797" s="84">
        <f>IF(Dane!$E$3=1,BB797,IF(Dane!$E$3=2,BF797,BI797))</f>
        <v>0</v>
      </c>
      <c r="AL797" s="84">
        <f>IF(Dane!$E$3=1,BL797,IF(Dane!$E$3=2,BP797,BS797))</f>
        <v>0</v>
      </c>
      <c r="AM797" s="84">
        <f>IF(Dane!$E$3=1,BM797,IF(Dane!$E$3=2,BQ797,BT797))</f>
        <v>0</v>
      </c>
      <c r="AN797" s="39">
        <f>IF(Dane!$C$9="",0,IFERROR(J797/R797,0))</f>
        <v>0</v>
      </c>
      <c r="AO797" s="39">
        <f>IF(Dane!$C$9="",0,IFERROR(ROUND(J797-ROUND(J797*0.0976,2)-ROUND(J797*0.015,2)-ROUND(J797*0.0245,2),2)/R797,0))</f>
        <v>0</v>
      </c>
      <c r="AP797" s="39">
        <f t="shared" si="189"/>
        <v>0</v>
      </c>
      <c r="AQ797" s="39">
        <f t="shared" si="190"/>
        <v>0</v>
      </c>
      <c r="AR797" s="39">
        <f t="shared" si="186"/>
        <v>0</v>
      </c>
      <c r="AS797" s="39">
        <f>IF(Dane!$C$9="",0,IFERROR(AR797/R797,0))</f>
        <v>0</v>
      </c>
      <c r="AT797" s="39">
        <f t="shared" si="191"/>
        <v>0</v>
      </c>
      <c r="AU797" s="39">
        <v>0</v>
      </c>
      <c r="AV797" s="39">
        <f t="shared" si="192"/>
        <v>0</v>
      </c>
      <c r="AW797" s="39">
        <f>IF(Dane!$C$9="",0,IF(ROUND((N797+O797)*AV797,2)&gt;$AN$1,$AN$1,ROUND((N797+O797)*AV797,2)))</f>
        <v>0</v>
      </c>
      <c r="AX797" s="39">
        <v>0</v>
      </c>
      <c r="AY797" s="39">
        <f>IF(Dane!$C$9=2,IFERROR(J797/W797,0),IF(Dane!$C$9=3,IFERROR(J797/W797,0),0))</f>
        <v>0</v>
      </c>
      <c r="AZ797" s="39">
        <f>IF(Dane!$C$9=2,IFERROR(ROUND(J797-ROUND(J797*0.0976,2)-ROUND(J797*0.015,2)-ROUND(J797*0.0245,2),2)/W797,0),IF(Dane!$C$9=3,IFERROR(ROUND(J797-ROUND(J797*0.0976,2)-ROUND(J797*0.015,2)-ROUND(J797*0.0245,2),2)/W797,0),0))</f>
        <v>0</v>
      </c>
      <c r="BA797" s="39">
        <f t="shared" si="193"/>
        <v>0</v>
      </c>
      <c r="BB797" s="39">
        <f t="shared" si="194"/>
        <v>0</v>
      </c>
      <c r="BC797" s="39">
        <f t="shared" si="187"/>
        <v>0</v>
      </c>
      <c r="BD797" s="39">
        <f>IF(Dane!$C$9=2,IFERROR(BC797/W797,0),IF(Dane!$C$9=3,IFERROR(BC797/W797,0),0))</f>
        <v>0</v>
      </c>
      <c r="BE797" s="39">
        <f t="shared" si="195"/>
        <v>0</v>
      </c>
      <c r="BF797" s="39">
        <v>0</v>
      </c>
      <c r="BG797" s="39">
        <f t="shared" si="196"/>
        <v>0</v>
      </c>
      <c r="BH797" s="39">
        <f>IF(Dane!$C$9=2,IF(ROUND((S797+T797)*BG797,2)&gt;$AN$1,$AN$1,ROUND((S797+T797)*BG797,2)),IF(Dane!$C$9=3,IF(ROUND((S797+T797)*BG797,2)&gt;$AN$1,$AN$1,ROUND((S797+T797)*BG797,2)),0))</f>
        <v>0</v>
      </c>
      <c r="BI797" s="39">
        <v>0</v>
      </c>
      <c r="BJ797" s="39">
        <f>IF(Dane!$C$9=3,IFERROR(J797/AB797,0),0)</f>
        <v>0</v>
      </c>
      <c r="BK797" s="39">
        <f>IF(Dane!$C$9=3,IFERROR(ROUND(J797-ROUND(J797*0.0976,2)-ROUND(J797*0.015,2)-ROUND(J797*0.0245,2),2)/AB797,0),0)</f>
        <v>0</v>
      </c>
      <c r="BL797" s="39">
        <f t="shared" si="197"/>
        <v>0</v>
      </c>
      <c r="BM797" s="39">
        <f t="shared" si="198"/>
        <v>0</v>
      </c>
      <c r="BN797" s="39">
        <f t="shared" si="188"/>
        <v>0</v>
      </c>
      <c r="BO797" s="39">
        <f>IF(Dane!$C$9=3,IFERROR(BN797/AB797,0),0)</f>
        <v>0</v>
      </c>
      <c r="BP797" s="39">
        <f t="shared" si="199"/>
        <v>0</v>
      </c>
      <c r="BQ797" s="39">
        <v>0</v>
      </c>
      <c r="BR797" s="39">
        <f t="shared" si="200"/>
        <v>0</v>
      </c>
      <c r="BS797" s="39">
        <f>IF(Dane!$C$9=3,IF(ROUND((X797+Y797)*BR797,2)&gt;$AN$1,$AN$1,ROUND((X797+Y797)*BR797,2)),0)</f>
        <v>0</v>
      </c>
      <c r="BT797" s="39">
        <v>0</v>
      </c>
    </row>
    <row r="798" spans="1:72">
      <c r="A798" s="87">
        <v>789</v>
      </c>
      <c r="B798" s="1"/>
      <c r="C798" s="1"/>
      <c r="D798" s="2"/>
      <c r="E798" s="3"/>
      <c r="F798" s="4"/>
      <c r="G798" s="5"/>
      <c r="H798" s="5"/>
      <c r="I798" s="6"/>
      <c r="J798" s="5"/>
      <c r="K798" s="5"/>
      <c r="L798" s="5"/>
      <c r="M798" s="55"/>
      <c r="N798" s="8"/>
      <c r="O798" s="105"/>
      <c r="P798" s="5"/>
      <c r="Q798" s="5"/>
      <c r="R798" s="105">
        <f>Dane!$C$10</f>
        <v>0</v>
      </c>
      <c r="S798" s="8"/>
      <c r="T798" s="105"/>
      <c r="U798" s="5"/>
      <c r="V798" s="5"/>
      <c r="W798" s="107">
        <f>Dane!$C$11</f>
        <v>0</v>
      </c>
      <c r="X798" s="8"/>
      <c r="Y798" s="105"/>
      <c r="Z798" s="5"/>
      <c r="AA798" s="5"/>
      <c r="AB798" s="110">
        <f>Dane!$C$12</f>
        <v>0</v>
      </c>
      <c r="AC798" s="108">
        <f>IF(Dane!$E$3=1,AP798+BA798+BL798,IF(Dane!$E$3=2,AT798+BE798+BP798,AW798+BH798+BS798))</f>
        <v>0</v>
      </c>
      <c r="AD798" s="14">
        <f>IF(Dane!$E$3=1,AQ798+BB798+BM798,IF(Dane!$E$3=2,AU798+BF798+BQ798,AX798+BI798+BT798))</f>
        <v>0</v>
      </c>
      <c r="AE798" s="14">
        <f>IF((J798*Dane!$C$9)-AC798&lt;0,0,(J798*Dane!$C$9)-AC798)</f>
        <v>0</v>
      </c>
      <c r="AF798" s="61">
        <f>IF((K798*Dane!$C$9)-AD798&lt;0,0,(K798*Dane!$C$9)-AD798)</f>
        <v>0</v>
      </c>
      <c r="AG798" s="93"/>
      <c r="AH798" s="84">
        <f>IF(Dane!$E$3=1,AP798,IF(Dane!$E$3=2,AT798,AW798))</f>
        <v>0</v>
      </c>
      <c r="AI798" s="84">
        <f>IF(Dane!$E$3=1,AQ798,IF(Dane!$E$3=2,AU798,AX798))</f>
        <v>0</v>
      </c>
      <c r="AJ798" s="84">
        <f>IF(Dane!$E$3=1,BA798,IF(Dane!$E$3=2,BE798,BH798))</f>
        <v>0</v>
      </c>
      <c r="AK798" s="84">
        <f>IF(Dane!$E$3=1,BB798,IF(Dane!$E$3=2,BF798,BI798))</f>
        <v>0</v>
      </c>
      <c r="AL798" s="84">
        <f>IF(Dane!$E$3=1,BL798,IF(Dane!$E$3=2,BP798,BS798))</f>
        <v>0</v>
      </c>
      <c r="AM798" s="84">
        <f>IF(Dane!$E$3=1,BM798,IF(Dane!$E$3=2,BQ798,BT798))</f>
        <v>0</v>
      </c>
      <c r="AN798" s="39">
        <f>IF(Dane!$C$9="",0,IFERROR(J798/R798,0))</f>
        <v>0</v>
      </c>
      <c r="AO798" s="39">
        <f>IF(Dane!$C$9="",0,IFERROR(ROUND(J798-ROUND(J798*0.0976,2)-ROUND(J798*0.015,2)-ROUND(J798*0.0245,2),2)/R798,0))</f>
        <v>0</v>
      </c>
      <c r="AP798" s="39">
        <f t="shared" si="189"/>
        <v>0</v>
      </c>
      <c r="AQ798" s="39">
        <f t="shared" si="190"/>
        <v>0</v>
      </c>
      <c r="AR798" s="39">
        <f t="shared" si="186"/>
        <v>0</v>
      </c>
      <c r="AS798" s="39">
        <f>IF(Dane!$C$9="",0,IFERROR(AR798/R798,0))</f>
        <v>0</v>
      </c>
      <c r="AT798" s="39">
        <f t="shared" si="191"/>
        <v>0</v>
      </c>
      <c r="AU798" s="39">
        <v>0</v>
      </c>
      <c r="AV798" s="39">
        <f t="shared" si="192"/>
        <v>0</v>
      </c>
      <c r="AW798" s="39">
        <f>IF(Dane!$C$9="",0,IF(ROUND((N798+O798)*AV798,2)&gt;$AN$1,$AN$1,ROUND((N798+O798)*AV798,2)))</f>
        <v>0</v>
      </c>
      <c r="AX798" s="39">
        <v>0</v>
      </c>
      <c r="AY798" s="39">
        <f>IF(Dane!$C$9=2,IFERROR(J798/W798,0),IF(Dane!$C$9=3,IFERROR(J798/W798,0),0))</f>
        <v>0</v>
      </c>
      <c r="AZ798" s="39">
        <f>IF(Dane!$C$9=2,IFERROR(ROUND(J798-ROUND(J798*0.0976,2)-ROUND(J798*0.015,2)-ROUND(J798*0.0245,2),2)/W798,0),IF(Dane!$C$9=3,IFERROR(ROUND(J798-ROUND(J798*0.0976,2)-ROUND(J798*0.015,2)-ROUND(J798*0.0245,2),2)/W798,0),0))</f>
        <v>0</v>
      </c>
      <c r="BA798" s="39">
        <f t="shared" si="193"/>
        <v>0</v>
      </c>
      <c r="BB798" s="39">
        <f t="shared" si="194"/>
        <v>0</v>
      </c>
      <c r="BC798" s="39">
        <f t="shared" si="187"/>
        <v>0</v>
      </c>
      <c r="BD798" s="39">
        <f>IF(Dane!$C$9=2,IFERROR(BC798/W798,0),IF(Dane!$C$9=3,IFERROR(BC798/W798,0),0))</f>
        <v>0</v>
      </c>
      <c r="BE798" s="39">
        <f t="shared" si="195"/>
        <v>0</v>
      </c>
      <c r="BF798" s="39">
        <v>0</v>
      </c>
      <c r="BG798" s="39">
        <f t="shared" si="196"/>
        <v>0</v>
      </c>
      <c r="BH798" s="39">
        <f>IF(Dane!$C$9=2,IF(ROUND((S798+T798)*BG798,2)&gt;$AN$1,$AN$1,ROUND((S798+T798)*BG798,2)),IF(Dane!$C$9=3,IF(ROUND((S798+T798)*BG798,2)&gt;$AN$1,$AN$1,ROUND((S798+T798)*BG798,2)),0))</f>
        <v>0</v>
      </c>
      <c r="BI798" s="39">
        <v>0</v>
      </c>
      <c r="BJ798" s="39">
        <f>IF(Dane!$C$9=3,IFERROR(J798/AB798,0),0)</f>
        <v>0</v>
      </c>
      <c r="BK798" s="39">
        <f>IF(Dane!$C$9=3,IFERROR(ROUND(J798-ROUND(J798*0.0976,2)-ROUND(J798*0.015,2)-ROUND(J798*0.0245,2),2)/AB798,0),0)</f>
        <v>0</v>
      </c>
      <c r="BL798" s="39">
        <f t="shared" si="197"/>
        <v>0</v>
      </c>
      <c r="BM798" s="39">
        <f t="shared" si="198"/>
        <v>0</v>
      </c>
      <c r="BN798" s="39">
        <f t="shared" si="188"/>
        <v>0</v>
      </c>
      <c r="BO798" s="39">
        <f>IF(Dane!$C$9=3,IFERROR(BN798/AB798,0),0)</f>
        <v>0</v>
      </c>
      <c r="BP798" s="39">
        <f t="shared" si="199"/>
        <v>0</v>
      </c>
      <c r="BQ798" s="39">
        <v>0</v>
      </c>
      <c r="BR798" s="39">
        <f t="shared" si="200"/>
        <v>0</v>
      </c>
      <c r="BS798" s="39">
        <f>IF(Dane!$C$9=3,IF(ROUND((X798+Y798)*BR798,2)&gt;$AN$1,$AN$1,ROUND((X798+Y798)*BR798,2)),0)</f>
        <v>0</v>
      </c>
      <c r="BT798" s="39">
        <v>0</v>
      </c>
    </row>
    <row r="799" spans="1:72">
      <c r="A799" s="87">
        <v>790</v>
      </c>
      <c r="B799" s="1"/>
      <c r="C799" s="1"/>
      <c r="D799" s="2"/>
      <c r="E799" s="3"/>
      <c r="F799" s="4"/>
      <c r="G799" s="5"/>
      <c r="H799" s="5"/>
      <c r="I799" s="6"/>
      <c r="J799" s="5"/>
      <c r="K799" s="5"/>
      <c r="L799" s="5"/>
      <c r="M799" s="55"/>
      <c r="N799" s="8"/>
      <c r="O799" s="105"/>
      <c r="P799" s="5"/>
      <c r="Q799" s="5"/>
      <c r="R799" s="105">
        <f>Dane!$C$10</f>
        <v>0</v>
      </c>
      <c r="S799" s="8"/>
      <c r="T799" s="105"/>
      <c r="U799" s="5"/>
      <c r="V799" s="5"/>
      <c r="W799" s="107">
        <f>Dane!$C$11</f>
        <v>0</v>
      </c>
      <c r="X799" s="8"/>
      <c r="Y799" s="105"/>
      <c r="Z799" s="5"/>
      <c r="AA799" s="5"/>
      <c r="AB799" s="110">
        <f>Dane!$C$12</f>
        <v>0</v>
      </c>
      <c r="AC799" s="108">
        <f>IF(Dane!$E$3=1,AP799+BA799+BL799,IF(Dane!$E$3=2,AT799+BE799+BP799,AW799+BH799+BS799))</f>
        <v>0</v>
      </c>
      <c r="AD799" s="14">
        <f>IF(Dane!$E$3=1,AQ799+BB799+BM799,IF(Dane!$E$3=2,AU799+BF799+BQ799,AX799+BI799+BT799))</f>
        <v>0</v>
      </c>
      <c r="AE799" s="14">
        <f>IF((J799*Dane!$C$9)-AC799&lt;0,0,(J799*Dane!$C$9)-AC799)</f>
        <v>0</v>
      </c>
      <c r="AF799" s="61">
        <f>IF((K799*Dane!$C$9)-AD799&lt;0,0,(K799*Dane!$C$9)-AD799)</f>
        <v>0</v>
      </c>
      <c r="AG799" s="93"/>
      <c r="AH799" s="84">
        <f>IF(Dane!$E$3=1,AP799,IF(Dane!$E$3=2,AT799,AW799))</f>
        <v>0</v>
      </c>
      <c r="AI799" s="84">
        <f>IF(Dane!$E$3=1,AQ799,IF(Dane!$E$3=2,AU799,AX799))</f>
        <v>0</v>
      </c>
      <c r="AJ799" s="84">
        <f>IF(Dane!$E$3=1,BA799,IF(Dane!$E$3=2,BE799,BH799))</f>
        <v>0</v>
      </c>
      <c r="AK799" s="84">
        <f>IF(Dane!$E$3=1,BB799,IF(Dane!$E$3=2,BF799,BI799))</f>
        <v>0</v>
      </c>
      <c r="AL799" s="84">
        <f>IF(Dane!$E$3=1,BL799,IF(Dane!$E$3=2,BP799,BS799))</f>
        <v>0</v>
      </c>
      <c r="AM799" s="84">
        <f>IF(Dane!$E$3=1,BM799,IF(Dane!$E$3=2,BQ799,BT799))</f>
        <v>0</v>
      </c>
      <c r="AN799" s="39">
        <f>IF(Dane!$C$9="",0,IFERROR(J799/R799,0))</f>
        <v>0</v>
      </c>
      <c r="AO799" s="39">
        <f>IF(Dane!$C$9="",0,IFERROR(ROUND(J799-ROUND(J799*0.0976,2)-ROUND(J799*0.015,2)-ROUND(J799*0.0245,2),2)/R799,0))</f>
        <v>0</v>
      </c>
      <c r="AP799" s="39">
        <f t="shared" si="189"/>
        <v>0</v>
      </c>
      <c r="AQ799" s="39">
        <f t="shared" si="190"/>
        <v>0</v>
      </c>
      <c r="AR799" s="39">
        <f t="shared" si="186"/>
        <v>0</v>
      </c>
      <c r="AS799" s="39">
        <f>IF(Dane!$C$9="",0,IFERROR(AR799/R799,0))</f>
        <v>0</v>
      </c>
      <c r="AT799" s="39">
        <f t="shared" si="191"/>
        <v>0</v>
      </c>
      <c r="AU799" s="39">
        <v>0</v>
      </c>
      <c r="AV799" s="39">
        <f t="shared" si="192"/>
        <v>0</v>
      </c>
      <c r="AW799" s="39">
        <f>IF(Dane!$C$9="",0,IF(ROUND((N799+O799)*AV799,2)&gt;$AN$1,$AN$1,ROUND((N799+O799)*AV799,2)))</f>
        <v>0</v>
      </c>
      <c r="AX799" s="39">
        <v>0</v>
      </c>
      <c r="AY799" s="39">
        <f>IF(Dane!$C$9=2,IFERROR(J799/W799,0),IF(Dane!$C$9=3,IFERROR(J799/W799,0),0))</f>
        <v>0</v>
      </c>
      <c r="AZ799" s="39">
        <f>IF(Dane!$C$9=2,IFERROR(ROUND(J799-ROUND(J799*0.0976,2)-ROUND(J799*0.015,2)-ROUND(J799*0.0245,2),2)/W799,0),IF(Dane!$C$9=3,IFERROR(ROUND(J799-ROUND(J799*0.0976,2)-ROUND(J799*0.015,2)-ROUND(J799*0.0245,2),2)/W799,0),0))</f>
        <v>0</v>
      </c>
      <c r="BA799" s="39">
        <f t="shared" si="193"/>
        <v>0</v>
      </c>
      <c r="BB799" s="39">
        <f t="shared" si="194"/>
        <v>0</v>
      </c>
      <c r="BC799" s="39">
        <f t="shared" si="187"/>
        <v>0</v>
      </c>
      <c r="BD799" s="39">
        <f>IF(Dane!$C$9=2,IFERROR(BC799/W799,0),IF(Dane!$C$9=3,IFERROR(BC799/W799,0),0))</f>
        <v>0</v>
      </c>
      <c r="BE799" s="39">
        <f t="shared" si="195"/>
        <v>0</v>
      </c>
      <c r="BF799" s="39">
        <v>0</v>
      </c>
      <c r="BG799" s="39">
        <f t="shared" si="196"/>
        <v>0</v>
      </c>
      <c r="BH799" s="39">
        <f>IF(Dane!$C$9=2,IF(ROUND((S799+T799)*BG799,2)&gt;$AN$1,$AN$1,ROUND((S799+T799)*BG799,2)),IF(Dane!$C$9=3,IF(ROUND((S799+T799)*BG799,2)&gt;$AN$1,$AN$1,ROUND((S799+T799)*BG799,2)),0))</f>
        <v>0</v>
      </c>
      <c r="BI799" s="39">
        <v>0</v>
      </c>
      <c r="BJ799" s="39">
        <f>IF(Dane!$C$9=3,IFERROR(J799/AB799,0),0)</f>
        <v>0</v>
      </c>
      <c r="BK799" s="39">
        <f>IF(Dane!$C$9=3,IFERROR(ROUND(J799-ROUND(J799*0.0976,2)-ROUND(J799*0.015,2)-ROUND(J799*0.0245,2),2)/AB799,0),0)</f>
        <v>0</v>
      </c>
      <c r="BL799" s="39">
        <f t="shared" si="197"/>
        <v>0</v>
      </c>
      <c r="BM799" s="39">
        <f t="shared" si="198"/>
        <v>0</v>
      </c>
      <c r="BN799" s="39">
        <f t="shared" si="188"/>
        <v>0</v>
      </c>
      <c r="BO799" s="39">
        <f>IF(Dane!$C$9=3,IFERROR(BN799/AB799,0),0)</f>
        <v>0</v>
      </c>
      <c r="BP799" s="39">
        <f t="shared" si="199"/>
        <v>0</v>
      </c>
      <c r="BQ799" s="39">
        <v>0</v>
      </c>
      <c r="BR799" s="39">
        <f t="shared" si="200"/>
        <v>0</v>
      </c>
      <c r="BS799" s="39">
        <f>IF(Dane!$C$9=3,IF(ROUND((X799+Y799)*BR799,2)&gt;$AN$1,$AN$1,ROUND((X799+Y799)*BR799,2)),0)</f>
        <v>0</v>
      </c>
      <c r="BT799" s="39">
        <v>0</v>
      </c>
    </row>
    <row r="800" spans="1:72">
      <c r="A800" s="87">
        <v>791</v>
      </c>
      <c r="B800" s="1"/>
      <c r="C800" s="1"/>
      <c r="D800" s="2"/>
      <c r="E800" s="3"/>
      <c r="F800" s="4"/>
      <c r="G800" s="5"/>
      <c r="H800" s="5"/>
      <c r="I800" s="6"/>
      <c r="J800" s="5"/>
      <c r="K800" s="5"/>
      <c r="L800" s="5"/>
      <c r="M800" s="55"/>
      <c r="N800" s="8"/>
      <c r="O800" s="105"/>
      <c r="P800" s="5"/>
      <c r="Q800" s="5"/>
      <c r="R800" s="105">
        <f>Dane!$C$10</f>
        <v>0</v>
      </c>
      <c r="S800" s="8"/>
      <c r="T800" s="105"/>
      <c r="U800" s="5"/>
      <c r="V800" s="5"/>
      <c r="W800" s="107">
        <f>Dane!$C$11</f>
        <v>0</v>
      </c>
      <c r="X800" s="8"/>
      <c r="Y800" s="105"/>
      <c r="Z800" s="5"/>
      <c r="AA800" s="5"/>
      <c r="AB800" s="110">
        <f>Dane!$C$12</f>
        <v>0</v>
      </c>
      <c r="AC800" s="108">
        <f>IF(Dane!$E$3=1,AP800+BA800+BL800,IF(Dane!$E$3=2,AT800+BE800+BP800,AW800+BH800+BS800))</f>
        <v>0</v>
      </c>
      <c r="AD800" s="14">
        <f>IF(Dane!$E$3=1,AQ800+BB800+BM800,IF(Dane!$E$3=2,AU800+BF800+BQ800,AX800+BI800+BT800))</f>
        <v>0</v>
      </c>
      <c r="AE800" s="14">
        <f>IF((J800*Dane!$C$9)-AC800&lt;0,0,(J800*Dane!$C$9)-AC800)</f>
        <v>0</v>
      </c>
      <c r="AF800" s="61">
        <f>IF((K800*Dane!$C$9)-AD800&lt;0,0,(K800*Dane!$C$9)-AD800)</f>
        <v>0</v>
      </c>
      <c r="AG800" s="93"/>
      <c r="AH800" s="84">
        <f>IF(Dane!$E$3=1,AP800,IF(Dane!$E$3=2,AT800,AW800))</f>
        <v>0</v>
      </c>
      <c r="AI800" s="84">
        <f>IF(Dane!$E$3=1,AQ800,IF(Dane!$E$3=2,AU800,AX800))</f>
        <v>0</v>
      </c>
      <c r="AJ800" s="84">
        <f>IF(Dane!$E$3=1,BA800,IF(Dane!$E$3=2,BE800,BH800))</f>
        <v>0</v>
      </c>
      <c r="AK800" s="84">
        <f>IF(Dane!$E$3=1,BB800,IF(Dane!$E$3=2,BF800,BI800))</f>
        <v>0</v>
      </c>
      <c r="AL800" s="84">
        <f>IF(Dane!$E$3=1,BL800,IF(Dane!$E$3=2,BP800,BS800))</f>
        <v>0</v>
      </c>
      <c r="AM800" s="84">
        <f>IF(Dane!$E$3=1,BM800,IF(Dane!$E$3=2,BQ800,BT800))</f>
        <v>0</v>
      </c>
      <c r="AN800" s="39">
        <f>IF(Dane!$C$9="",0,IFERROR(J800/R800,0))</f>
        <v>0</v>
      </c>
      <c r="AO800" s="39">
        <f>IF(Dane!$C$9="",0,IFERROR(ROUND(J800-ROUND(J800*0.0976,2)-ROUND(J800*0.015,2)-ROUND(J800*0.0245,2),2)/R800,0))</f>
        <v>0</v>
      </c>
      <c r="AP800" s="39">
        <f t="shared" si="189"/>
        <v>0</v>
      </c>
      <c r="AQ800" s="39">
        <f t="shared" si="190"/>
        <v>0</v>
      </c>
      <c r="AR800" s="39">
        <f t="shared" si="186"/>
        <v>0</v>
      </c>
      <c r="AS800" s="39">
        <f>IF(Dane!$C$9="",0,IFERROR(AR800/R800,0))</f>
        <v>0</v>
      </c>
      <c r="AT800" s="39">
        <f t="shared" si="191"/>
        <v>0</v>
      </c>
      <c r="AU800" s="39">
        <v>0</v>
      </c>
      <c r="AV800" s="39">
        <f t="shared" si="192"/>
        <v>0</v>
      </c>
      <c r="AW800" s="39">
        <f>IF(Dane!$C$9="",0,IF(ROUND((N800+O800)*AV800,2)&gt;$AN$1,$AN$1,ROUND((N800+O800)*AV800,2)))</f>
        <v>0</v>
      </c>
      <c r="AX800" s="39">
        <v>0</v>
      </c>
      <c r="AY800" s="39">
        <f>IF(Dane!$C$9=2,IFERROR(J800/W800,0),IF(Dane!$C$9=3,IFERROR(J800/W800,0),0))</f>
        <v>0</v>
      </c>
      <c r="AZ800" s="39">
        <f>IF(Dane!$C$9=2,IFERROR(ROUND(J800-ROUND(J800*0.0976,2)-ROUND(J800*0.015,2)-ROUND(J800*0.0245,2),2)/W800,0),IF(Dane!$C$9=3,IFERROR(ROUND(J800-ROUND(J800*0.0976,2)-ROUND(J800*0.015,2)-ROUND(J800*0.0245,2),2)/W800,0),0))</f>
        <v>0</v>
      </c>
      <c r="BA800" s="39">
        <f t="shared" si="193"/>
        <v>0</v>
      </c>
      <c r="BB800" s="39">
        <f t="shared" si="194"/>
        <v>0</v>
      </c>
      <c r="BC800" s="39">
        <f t="shared" si="187"/>
        <v>0</v>
      </c>
      <c r="BD800" s="39">
        <f>IF(Dane!$C$9=2,IFERROR(BC800/W800,0),IF(Dane!$C$9=3,IFERROR(BC800/W800,0),0))</f>
        <v>0</v>
      </c>
      <c r="BE800" s="39">
        <f t="shared" si="195"/>
        <v>0</v>
      </c>
      <c r="BF800" s="39">
        <v>0</v>
      </c>
      <c r="BG800" s="39">
        <f t="shared" si="196"/>
        <v>0</v>
      </c>
      <c r="BH800" s="39">
        <f>IF(Dane!$C$9=2,IF(ROUND((S800+T800)*BG800,2)&gt;$AN$1,$AN$1,ROUND((S800+T800)*BG800,2)),IF(Dane!$C$9=3,IF(ROUND((S800+T800)*BG800,2)&gt;$AN$1,$AN$1,ROUND((S800+T800)*BG800,2)),0))</f>
        <v>0</v>
      </c>
      <c r="BI800" s="39">
        <v>0</v>
      </c>
      <c r="BJ800" s="39">
        <f>IF(Dane!$C$9=3,IFERROR(J800/AB800,0),0)</f>
        <v>0</v>
      </c>
      <c r="BK800" s="39">
        <f>IF(Dane!$C$9=3,IFERROR(ROUND(J800-ROUND(J800*0.0976,2)-ROUND(J800*0.015,2)-ROUND(J800*0.0245,2),2)/AB800,0),0)</f>
        <v>0</v>
      </c>
      <c r="BL800" s="39">
        <f t="shared" si="197"/>
        <v>0</v>
      </c>
      <c r="BM800" s="39">
        <f t="shared" si="198"/>
        <v>0</v>
      </c>
      <c r="BN800" s="39">
        <f t="shared" si="188"/>
        <v>0</v>
      </c>
      <c r="BO800" s="39">
        <f>IF(Dane!$C$9=3,IFERROR(BN800/AB800,0),0)</f>
        <v>0</v>
      </c>
      <c r="BP800" s="39">
        <f t="shared" si="199"/>
        <v>0</v>
      </c>
      <c r="BQ800" s="39">
        <v>0</v>
      </c>
      <c r="BR800" s="39">
        <f t="shared" si="200"/>
        <v>0</v>
      </c>
      <c r="BS800" s="39">
        <f>IF(Dane!$C$9=3,IF(ROUND((X800+Y800)*BR800,2)&gt;$AN$1,$AN$1,ROUND((X800+Y800)*BR800,2)),0)</f>
        <v>0</v>
      </c>
      <c r="BT800" s="39">
        <v>0</v>
      </c>
    </row>
    <row r="801" spans="1:72">
      <c r="A801" s="87">
        <v>792</v>
      </c>
      <c r="B801" s="1"/>
      <c r="C801" s="1"/>
      <c r="D801" s="2"/>
      <c r="E801" s="3"/>
      <c r="F801" s="4"/>
      <c r="G801" s="5"/>
      <c r="H801" s="5"/>
      <c r="I801" s="6"/>
      <c r="J801" s="5"/>
      <c r="K801" s="5"/>
      <c r="L801" s="5"/>
      <c r="M801" s="55"/>
      <c r="N801" s="8"/>
      <c r="O801" s="105"/>
      <c r="P801" s="5"/>
      <c r="Q801" s="5"/>
      <c r="R801" s="105">
        <f>Dane!$C$10</f>
        <v>0</v>
      </c>
      <c r="S801" s="8"/>
      <c r="T801" s="105"/>
      <c r="U801" s="5"/>
      <c r="V801" s="5"/>
      <c r="W801" s="107">
        <f>Dane!$C$11</f>
        <v>0</v>
      </c>
      <c r="X801" s="8"/>
      <c r="Y801" s="105"/>
      <c r="Z801" s="5"/>
      <c r="AA801" s="5"/>
      <c r="AB801" s="110">
        <f>Dane!$C$12</f>
        <v>0</v>
      </c>
      <c r="AC801" s="108">
        <f>IF(Dane!$E$3=1,AP801+BA801+BL801,IF(Dane!$E$3=2,AT801+BE801+BP801,AW801+BH801+BS801))</f>
        <v>0</v>
      </c>
      <c r="AD801" s="14">
        <f>IF(Dane!$E$3=1,AQ801+BB801+BM801,IF(Dane!$E$3=2,AU801+BF801+BQ801,AX801+BI801+BT801))</f>
        <v>0</v>
      </c>
      <c r="AE801" s="14">
        <f>IF((J801*Dane!$C$9)-AC801&lt;0,0,(J801*Dane!$C$9)-AC801)</f>
        <v>0</v>
      </c>
      <c r="AF801" s="61">
        <f>IF((K801*Dane!$C$9)-AD801&lt;0,0,(K801*Dane!$C$9)-AD801)</f>
        <v>0</v>
      </c>
      <c r="AG801" s="93"/>
      <c r="AH801" s="84">
        <f>IF(Dane!$E$3=1,AP801,IF(Dane!$E$3=2,AT801,AW801))</f>
        <v>0</v>
      </c>
      <c r="AI801" s="84">
        <f>IF(Dane!$E$3=1,AQ801,IF(Dane!$E$3=2,AU801,AX801))</f>
        <v>0</v>
      </c>
      <c r="AJ801" s="84">
        <f>IF(Dane!$E$3=1,BA801,IF(Dane!$E$3=2,BE801,BH801))</f>
        <v>0</v>
      </c>
      <c r="AK801" s="84">
        <f>IF(Dane!$E$3=1,BB801,IF(Dane!$E$3=2,BF801,BI801))</f>
        <v>0</v>
      </c>
      <c r="AL801" s="84">
        <f>IF(Dane!$E$3=1,BL801,IF(Dane!$E$3=2,BP801,BS801))</f>
        <v>0</v>
      </c>
      <c r="AM801" s="84">
        <f>IF(Dane!$E$3=1,BM801,IF(Dane!$E$3=2,BQ801,BT801))</f>
        <v>0</v>
      </c>
      <c r="AN801" s="39">
        <f>IF(Dane!$C$9="",0,IFERROR(J801/R801,0))</f>
        <v>0</v>
      </c>
      <c r="AO801" s="39">
        <f>IF(Dane!$C$9="",0,IFERROR(ROUND(J801-ROUND(J801*0.0976,2)-ROUND(J801*0.015,2)-ROUND(J801*0.0245,2),2)/R801,0))</f>
        <v>0</v>
      </c>
      <c r="AP801" s="39">
        <f t="shared" si="189"/>
        <v>0</v>
      </c>
      <c r="AQ801" s="39">
        <f t="shared" si="190"/>
        <v>0</v>
      </c>
      <c r="AR801" s="39">
        <f t="shared" si="186"/>
        <v>0</v>
      </c>
      <c r="AS801" s="39">
        <f>IF(Dane!$C$9="",0,IFERROR(AR801/R801,0))</f>
        <v>0</v>
      </c>
      <c r="AT801" s="39">
        <f t="shared" si="191"/>
        <v>0</v>
      </c>
      <c r="AU801" s="39">
        <v>0</v>
      </c>
      <c r="AV801" s="39">
        <f t="shared" si="192"/>
        <v>0</v>
      </c>
      <c r="AW801" s="39">
        <f>IF(Dane!$C$9="",0,IF(ROUND((N801+O801)*AV801,2)&gt;$AN$1,$AN$1,ROUND((N801+O801)*AV801,2)))</f>
        <v>0</v>
      </c>
      <c r="AX801" s="39">
        <v>0</v>
      </c>
      <c r="AY801" s="39">
        <f>IF(Dane!$C$9=2,IFERROR(J801/W801,0),IF(Dane!$C$9=3,IFERROR(J801/W801,0),0))</f>
        <v>0</v>
      </c>
      <c r="AZ801" s="39">
        <f>IF(Dane!$C$9=2,IFERROR(ROUND(J801-ROUND(J801*0.0976,2)-ROUND(J801*0.015,2)-ROUND(J801*0.0245,2),2)/W801,0),IF(Dane!$C$9=3,IFERROR(ROUND(J801-ROUND(J801*0.0976,2)-ROUND(J801*0.015,2)-ROUND(J801*0.0245,2),2)/W801,0),0))</f>
        <v>0</v>
      </c>
      <c r="BA801" s="39">
        <f t="shared" si="193"/>
        <v>0</v>
      </c>
      <c r="BB801" s="39">
        <f t="shared" si="194"/>
        <v>0</v>
      </c>
      <c r="BC801" s="39">
        <f t="shared" si="187"/>
        <v>0</v>
      </c>
      <c r="BD801" s="39">
        <f>IF(Dane!$C$9=2,IFERROR(BC801/W801,0),IF(Dane!$C$9=3,IFERROR(BC801/W801,0),0))</f>
        <v>0</v>
      </c>
      <c r="BE801" s="39">
        <f t="shared" si="195"/>
        <v>0</v>
      </c>
      <c r="BF801" s="39">
        <v>0</v>
      </c>
      <c r="BG801" s="39">
        <f t="shared" si="196"/>
        <v>0</v>
      </c>
      <c r="BH801" s="39">
        <f>IF(Dane!$C$9=2,IF(ROUND((S801+T801)*BG801,2)&gt;$AN$1,$AN$1,ROUND((S801+T801)*BG801,2)),IF(Dane!$C$9=3,IF(ROUND((S801+T801)*BG801,2)&gt;$AN$1,$AN$1,ROUND((S801+T801)*BG801,2)),0))</f>
        <v>0</v>
      </c>
      <c r="BI801" s="39">
        <v>0</v>
      </c>
      <c r="BJ801" s="39">
        <f>IF(Dane!$C$9=3,IFERROR(J801/AB801,0),0)</f>
        <v>0</v>
      </c>
      <c r="BK801" s="39">
        <f>IF(Dane!$C$9=3,IFERROR(ROUND(J801-ROUND(J801*0.0976,2)-ROUND(J801*0.015,2)-ROUND(J801*0.0245,2),2)/AB801,0),0)</f>
        <v>0</v>
      </c>
      <c r="BL801" s="39">
        <f t="shared" si="197"/>
        <v>0</v>
      </c>
      <c r="BM801" s="39">
        <f t="shared" si="198"/>
        <v>0</v>
      </c>
      <c r="BN801" s="39">
        <f t="shared" si="188"/>
        <v>0</v>
      </c>
      <c r="BO801" s="39">
        <f>IF(Dane!$C$9=3,IFERROR(BN801/AB801,0),0)</f>
        <v>0</v>
      </c>
      <c r="BP801" s="39">
        <f t="shared" si="199"/>
        <v>0</v>
      </c>
      <c r="BQ801" s="39">
        <v>0</v>
      </c>
      <c r="BR801" s="39">
        <f t="shared" si="200"/>
        <v>0</v>
      </c>
      <c r="BS801" s="39">
        <f>IF(Dane!$C$9=3,IF(ROUND((X801+Y801)*BR801,2)&gt;$AN$1,$AN$1,ROUND((X801+Y801)*BR801,2)),0)</f>
        <v>0</v>
      </c>
      <c r="BT801" s="39">
        <v>0</v>
      </c>
    </row>
    <row r="802" spans="1:72">
      <c r="A802" s="87">
        <v>793</v>
      </c>
      <c r="B802" s="1"/>
      <c r="C802" s="1"/>
      <c r="D802" s="2"/>
      <c r="E802" s="3"/>
      <c r="F802" s="4"/>
      <c r="G802" s="5"/>
      <c r="H802" s="5"/>
      <c r="I802" s="6"/>
      <c r="J802" s="5"/>
      <c r="K802" s="5"/>
      <c r="L802" s="5"/>
      <c r="M802" s="55"/>
      <c r="N802" s="8"/>
      <c r="O802" s="105"/>
      <c r="P802" s="5"/>
      <c r="Q802" s="5"/>
      <c r="R802" s="105">
        <f>Dane!$C$10</f>
        <v>0</v>
      </c>
      <c r="S802" s="8"/>
      <c r="T802" s="105"/>
      <c r="U802" s="5"/>
      <c r="V802" s="5"/>
      <c r="W802" s="107">
        <f>Dane!$C$11</f>
        <v>0</v>
      </c>
      <c r="X802" s="8"/>
      <c r="Y802" s="105"/>
      <c r="Z802" s="5"/>
      <c r="AA802" s="5"/>
      <c r="AB802" s="110">
        <f>Dane!$C$12</f>
        <v>0</v>
      </c>
      <c r="AC802" s="108">
        <f>IF(Dane!$E$3=1,AP802+BA802+BL802,IF(Dane!$E$3=2,AT802+BE802+BP802,AW802+BH802+BS802))</f>
        <v>0</v>
      </c>
      <c r="AD802" s="14">
        <f>IF(Dane!$E$3=1,AQ802+BB802+BM802,IF(Dane!$E$3=2,AU802+BF802+BQ802,AX802+BI802+BT802))</f>
        <v>0</v>
      </c>
      <c r="AE802" s="14">
        <f>IF((J802*Dane!$C$9)-AC802&lt;0,0,(J802*Dane!$C$9)-AC802)</f>
        <v>0</v>
      </c>
      <c r="AF802" s="61">
        <f>IF((K802*Dane!$C$9)-AD802&lt;0,0,(K802*Dane!$C$9)-AD802)</f>
        <v>0</v>
      </c>
      <c r="AG802" s="93"/>
      <c r="AH802" s="84">
        <f>IF(Dane!$E$3=1,AP802,IF(Dane!$E$3=2,AT802,AW802))</f>
        <v>0</v>
      </c>
      <c r="AI802" s="84">
        <f>IF(Dane!$E$3=1,AQ802,IF(Dane!$E$3=2,AU802,AX802))</f>
        <v>0</v>
      </c>
      <c r="AJ802" s="84">
        <f>IF(Dane!$E$3=1,BA802,IF(Dane!$E$3=2,BE802,BH802))</f>
        <v>0</v>
      </c>
      <c r="AK802" s="84">
        <f>IF(Dane!$E$3=1,BB802,IF(Dane!$E$3=2,BF802,BI802))</f>
        <v>0</v>
      </c>
      <c r="AL802" s="84">
        <f>IF(Dane!$E$3=1,BL802,IF(Dane!$E$3=2,BP802,BS802))</f>
        <v>0</v>
      </c>
      <c r="AM802" s="84">
        <f>IF(Dane!$E$3=1,BM802,IF(Dane!$E$3=2,BQ802,BT802))</f>
        <v>0</v>
      </c>
      <c r="AN802" s="39">
        <f>IF(Dane!$C$9="",0,IFERROR(J802/R802,0))</f>
        <v>0</v>
      </c>
      <c r="AO802" s="39">
        <f>IF(Dane!$C$9="",0,IFERROR(ROUND(J802-ROUND(J802*0.0976,2)-ROUND(J802*0.015,2)-ROUND(J802*0.0245,2),2)/R802,0))</f>
        <v>0</v>
      </c>
      <c r="AP802" s="39">
        <f t="shared" si="189"/>
        <v>0</v>
      </c>
      <c r="AQ802" s="39">
        <f t="shared" si="190"/>
        <v>0</v>
      </c>
      <c r="AR802" s="39">
        <f t="shared" si="186"/>
        <v>0</v>
      </c>
      <c r="AS802" s="39">
        <f>IF(Dane!$C$9="",0,IFERROR(AR802/R802,0))</f>
        <v>0</v>
      </c>
      <c r="AT802" s="39">
        <f t="shared" si="191"/>
        <v>0</v>
      </c>
      <c r="AU802" s="39">
        <v>0</v>
      </c>
      <c r="AV802" s="39">
        <f t="shared" si="192"/>
        <v>0</v>
      </c>
      <c r="AW802" s="39">
        <f>IF(Dane!$C$9="",0,IF(ROUND((N802+O802)*AV802,2)&gt;$AN$1,$AN$1,ROUND((N802+O802)*AV802,2)))</f>
        <v>0</v>
      </c>
      <c r="AX802" s="39">
        <v>0</v>
      </c>
      <c r="AY802" s="39">
        <f>IF(Dane!$C$9=2,IFERROR(J802/W802,0),IF(Dane!$C$9=3,IFERROR(J802/W802,0),0))</f>
        <v>0</v>
      </c>
      <c r="AZ802" s="39">
        <f>IF(Dane!$C$9=2,IFERROR(ROUND(J802-ROUND(J802*0.0976,2)-ROUND(J802*0.015,2)-ROUND(J802*0.0245,2),2)/W802,0),IF(Dane!$C$9=3,IFERROR(ROUND(J802-ROUND(J802*0.0976,2)-ROUND(J802*0.015,2)-ROUND(J802*0.0245,2),2)/W802,0),0))</f>
        <v>0</v>
      </c>
      <c r="BA802" s="39">
        <f t="shared" si="193"/>
        <v>0</v>
      </c>
      <c r="BB802" s="39">
        <f t="shared" si="194"/>
        <v>0</v>
      </c>
      <c r="BC802" s="39">
        <f t="shared" si="187"/>
        <v>0</v>
      </c>
      <c r="BD802" s="39">
        <f>IF(Dane!$C$9=2,IFERROR(BC802/W802,0),IF(Dane!$C$9=3,IFERROR(BC802/W802,0),0))</f>
        <v>0</v>
      </c>
      <c r="BE802" s="39">
        <f t="shared" si="195"/>
        <v>0</v>
      </c>
      <c r="BF802" s="39">
        <v>0</v>
      </c>
      <c r="BG802" s="39">
        <f t="shared" si="196"/>
        <v>0</v>
      </c>
      <c r="BH802" s="39">
        <f>IF(Dane!$C$9=2,IF(ROUND((S802+T802)*BG802,2)&gt;$AN$1,$AN$1,ROUND((S802+T802)*BG802,2)),IF(Dane!$C$9=3,IF(ROUND((S802+T802)*BG802,2)&gt;$AN$1,$AN$1,ROUND((S802+T802)*BG802,2)),0))</f>
        <v>0</v>
      </c>
      <c r="BI802" s="39">
        <v>0</v>
      </c>
      <c r="BJ802" s="39">
        <f>IF(Dane!$C$9=3,IFERROR(J802/AB802,0),0)</f>
        <v>0</v>
      </c>
      <c r="BK802" s="39">
        <f>IF(Dane!$C$9=3,IFERROR(ROUND(J802-ROUND(J802*0.0976,2)-ROUND(J802*0.015,2)-ROUND(J802*0.0245,2),2)/AB802,0),0)</f>
        <v>0</v>
      </c>
      <c r="BL802" s="39">
        <f t="shared" si="197"/>
        <v>0</v>
      </c>
      <c r="BM802" s="39">
        <f t="shared" si="198"/>
        <v>0</v>
      </c>
      <c r="BN802" s="39">
        <f t="shared" si="188"/>
        <v>0</v>
      </c>
      <c r="BO802" s="39">
        <f>IF(Dane!$C$9=3,IFERROR(BN802/AB802,0),0)</f>
        <v>0</v>
      </c>
      <c r="BP802" s="39">
        <f t="shared" si="199"/>
        <v>0</v>
      </c>
      <c r="BQ802" s="39">
        <v>0</v>
      </c>
      <c r="BR802" s="39">
        <f t="shared" si="200"/>
        <v>0</v>
      </c>
      <c r="BS802" s="39">
        <f>IF(Dane!$C$9=3,IF(ROUND((X802+Y802)*BR802,2)&gt;$AN$1,$AN$1,ROUND((X802+Y802)*BR802,2)),0)</f>
        <v>0</v>
      </c>
      <c r="BT802" s="39">
        <v>0</v>
      </c>
    </row>
    <row r="803" spans="1:72">
      <c r="A803" s="87">
        <v>794</v>
      </c>
      <c r="B803" s="1"/>
      <c r="C803" s="1"/>
      <c r="D803" s="2"/>
      <c r="E803" s="3"/>
      <c r="F803" s="4"/>
      <c r="G803" s="5"/>
      <c r="H803" s="5"/>
      <c r="I803" s="6"/>
      <c r="J803" s="5"/>
      <c r="K803" s="5"/>
      <c r="L803" s="5"/>
      <c r="M803" s="55"/>
      <c r="N803" s="8"/>
      <c r="O803" s="105"/>
      <c r="P803" s="5"/>
      <c r="Q803" s="5"/>
      <c r="R803" s="105">
        <f>Dane!$C$10</f>
        <v>0</v>
      </c>
      <c r="S803" s="8"/>
      <c r="T803" s="105"/>
      <c r="U803" s="5"/>
      <c r="V803" s="5"/>
      <c r="W803" s="107">
        <f>Dane!$C$11</f>
        <v>0</v>
      </c>
      <c r="X803" s="8"/>
      <c r="Y803" s="105"/>
      <c r="Z803" s="5"/>
      <c r="AA803" s="5"/>
      <c r="AB803" s="110">
        <f>Dane!$C$12</f>
        <v>0</v>
      </c>
      <c r="AC803" s="108">
        <f>IF(Dane!$E$3=1,AP803+BA803+BL803,IF(Dane!$E$3=2,AT803+BE803+BP803,AW803+BH803+BS803))</f>
        <v>0</v>
      </c>
      <c r="AD803" s="14">
        <f>IF(Dane!$E$3=1,AQ803+BB803+BM803,IF(Dane!$E$3=2,AU803+BF803+BQ803,AX803+BI803+BT803))</f>
        <v>0</v>
      </c>
      <c r="AE803" s="14">
        <f>IF((J803*Dane!$C$9)-AC803&lt;0,0,(J803*Dane!$C$9)-AC803)</f>
        <v>0</v>
      </c>
      <c r="AF803" s="61">
        <f>IF((K803*Dane!$C$9)-AD803&lt;0,0,(K803*Dane!$C$9)-AD803)</f>
        <v>0</v>
      </c>
      <c r="AG803" s="93"/>
      <c r="AH803" s="84">
        <f>IF(Dane!$E$3=1,AP803,IF(Dane!$E$3=2,AT803,AW803))</f>
        <v>0</v>
      </c>
      <c r="AI803" s="84">
        <f>IF(Dane!$E$3=1,AQ803,IF(Dane!$E$3=2,AU803,AX803))</f>
        <v>0</v>
      </c>
      <c r="AJ803" s="84">
        <f>IF(Dane!$E$3=1,BA803,IF(Dane!$E$3=2,BE803,BH803))</f>
        <v>0</v>
      </c>
      <c r="AK803" s="84">
        <f>IF(Dane!$E$3=1,BB803,IF(Dane!$E$3=2,BF803,BI803))</f>
        <v>0</v>
      </c>
      <c r="AL803" s="84">
        <f>IF(Dane!$E$3=1,BL803,IF(Dane!$E$3=2,BP803,BS803))</f>
        <v>0</v>
      </c>
      <c r="AM803" s="84">
        <f>IF(Dane!$E$3=1,BM803,IF(Dane!$E$3=2,BQ803,BT803))</f>
        <v>0</v>
      </c>
      <c r="AN803" s="39">
        <f>IF(Dane!$C$9="",0,IFERROR(J803/R803,0))</f>
        <v>0</v>
      </c>
      <c r="AO803" s="39">
        <f>IF(Dane!$C$9="",0,IFERROR(ROUND(J803-ROUND(J803*0.0976,2)-ROUND(J803*0.015,2)-ROUND(J803*0.0245,2),2)/R803,0))</f>
        <v>0</v>
      </c>
      <c r="AP803" s="39">
        <f t="shared" si="189"/>
        <v>0</v>
      </c>
      <c r="AQ803" s="39">
        <f t="shared" si="190"/>
        <v>0</v>
      </c>
      <c r="AR803" s="39">
        <f t="shared" si="186"/>
        <v>0</v>
      </c>
      <c r="AS803" s="39">
        <f>IF(Dane!$C$9="",0,IFERROR(AR803/R803,0))</f>
        <v>0</v>
      </c>
      <c r="AT803" s="39">
        <f t="shared" si="191"/>
        <v>0</v>
      </c>
      <c r="AU803" s="39">
        <v>0</v>
      </c>
      <c r="AV803" s="39">
        <f t="shared" si="192"/>
        <v>0</v>
      </c>
      <c r="AW803" s="39">
        <f>IF(Dane!$C$9="",0,IF(ROUND((N803+O803)*AV803,2)&gt;$AN$1,$AN$1,ROUND((N803+O803)*AV803,2)))</f>
        <v>0</v>
      </c>
      <c r="AX803" s="39">
        <v>0</v>
      </c>
      <c r="AY803" s="39">
        <f>IF(Dane!$C$9=2,IFERROR(J803/W803,0),IF(Dane!$C$9=3,IFERROR(J803/W803,0),0))</f>
        <v>0</v>
      </c>
      <c r="AZ803" s="39">
        <f>IF(Dane!$C$9=2,IFERROR(ROUND(J803-ROUND(J803*0.0976,2)-ROUND(J803*0.015,2)-ROUND(J803*0.0245,2),2)/W803,0),IF(Dane!$C$9=3,IFERROR(ROUND(J803-ROUND(J803*0.0976,2)-ROUND(J803*0.015,2)-ROUND(J803*0.0245,2),2)/W803,0),0))</f>
        <v>0</v>
      </c>
      <c r="BA803" s="39">
        <f t="shared" si="193"/>
        <v>0</v>
      </c>
      <c r="BB803" s="39">
        <f t="shared" si="194"/>
        <v>0</v>
      </c>
      <c r="BC803" s="39">
        <f t="shared" si="187"/>
        <v>0</v>
      </c>
      <c r="BD803" s="39">
        <f>IF(Dane!$C$9=2,IFERROR(BC803/W803,0),IF(Dane!$C$9=3,IFERROR(BC803/W803,0),0))</f>
        <v>0</v>
      </c>
      <c r="BE803" s="39">
        <f t="shared" si="195"/>
        <v>0</v>
      </c>
      <c r="BF803" s="39">
        <v>0</v>
      </c>
      <c r="BG803" s="39">
        <f t="shared" si="196"/>
        <v>0</v>
      </c>
      <c r="BH803" s="39">
        <f>IF(Dane!$C$9=2,IF(ROUND((S803+T803)*BG803,2)&gt;$AN$1,$AN$1,ROUND((S803+T803)*BG803,2)),IF(Dane!$C$9=3,IF(ROUND((S803+T803)*BG803,2)&gt;$AN$1,$AN$1,ROUND((S803+T803)*BG803,2)),0))</f>
        <v>0</v>
      </c>
      <c r="BI803" s="39">
        <v>0</v>
      </c>
      <c r="BJ803" s="39">
        <f>IF(Dane!$C$9=3,IFERROR(J803/AB803,0),0)</f>
        <v>0</v>
      </c>
      <c r="BK803" s="39">
        <f>IF(Dane!$C$9=3,IFERROR(ROUND(J803-ROUND(J803*0.0976,2)-ROUND(J803*0.015,2)-ROUND(J803*0.0245,2),2)/AB803,0),0)</f>
        <v>0</v>
      </c>
      <c r="BL803" s="39">
        <f t="shared" si="197"/>
        <v>0</v>
      </c>
      <c r="BM803" s="39">
        <f t="shared" si="198"/>
        <v>0</v>
      </c>
      <c r="BN803" s="39">
        <f t="shared" si="188"/>
        <v>0</v>
      </c>
      <c r="BO803" s="39">
        <f>IF(Dane!$C$9=3,IFERROR(BN803/AB803,0),0)</f>
        <v>0</v>
      </c>
      <c r="BP803" s="39">
        <f t="shared" si="199"/>
        <v>0</v>
      </c>
      <c r="BQ803" s="39">
        <v>0</v>
      </c>
      <c r="BR803" s="39">
        <f t="shared" si="200"/>
        <v>0</v>
      </c>
      <c r="BS803" s="39">
        <f>IF(Dane!$C$9=3,IF(ROUND((X803+Y803)*BR803,2)&gt;$AN$1,$AN$1,ROUND((X803+Y803)*BR803,2)),0)</f>
        <v>0</v>
      </c>
      <c r="BT803" s="39">
        <v>0</v>
      </c>
    </row>
    <row r="804" spans="1:72">
      <c r="A804" s="87">
        <v>795</v>
      </c>
      <c r="B804" s="1"/>
      <c r="C804" s="1"/>
      <c r="D804" s="2"/>
      <c r="E804" s="3"/>
      <c r="F804" s="4"/>
      <c r="G804" s="5"/>
      <c r="H804" s="5"/>
      <c r="I804" s="6"/>
      <c r="J804" s="5"/>
      <c r="K804" s="5"/>
      <c r="L804" s="5"/>
      <c r="M804" s="55"/>
      <c r="N804" s="8"/>
      <c r="O804" s="105"/>
      <c r="P804" s="5"/>
      <c r="Q804" s="5"/>
      <c r="R804" s="105">
        <f>Dane!$C$10</f>
        <v>0</v>
      </c>
      <c r="S804" s="8"/>
      <c r="T804" s="105"/>
      <c r="U804" s="5"/>
      <c r="V804" s="5"/>
      <c r="W804" s="107">
        <f>Dane!$C$11</f>
        <v>0</v>
      </c>
      <c r="X804" s="8"/>
      <c r="Y804" s="105"/>
      <c r="Z804" s="5"/>
      <c r="AA804" s="5"/>
      <c r="AB804" s="110">
        <f>Dane!$C$12</f>
        <v>0</v>
      </c>
      <c r="AC804" s="108">
        <f>IF(Dane!$E$3=1,AP804+BA804+BL804,IF(Dane!$E$3=2,AT804+BE804+BP804,AW804+BH804+BS804))</f>
        <v>0</v>
      </c>
      <c r="AD804" s="14">
        <f>IF(Dane!$E$3=1,AQ804+BB804+BM804,IF(Dane!$E$3=2,AU804+BF804+BQ804,AX804+BI804+BT804))</f>
        <v>0</v>
      </c>
      <c r="AE804" s="14">
        <f>IF((J804*Dane!$C$9)-AC804&lt;0,0,(J804*Dane!$C$9)-AC804)</f>
        <v>0</v>
      </c>
      <c r="AF804" s="61">
        <f>IF((K804*Dane!$C$9)-AD804&lt;0,0,(K804*Dane!$C$9)-AD804)</f>
        <v>0</v>
      </c>
      <c r="AG804" s="93"/>
      <c r="AH804" s="84">
        <f>IF(Dane!$E$3=1,AP804,IF(Dane!$E$3=2,AT804,AW804))</f>
        <v>0</v>
      </c>
      <c r="AI804" s="84">
        <f>IF(Dane!$E$3=1,AQ804,IF(Dane!$E$3=2,AU804,AX804))</f>
        <v>0</v>
      </c>
      <c r="AJ804" s="84">
        <f>IF(Dane!$E$3=1,BA804,IF(Dane!$E$3=2,BE804,BH804))</f>
        <v>0</v>
      </c>
      <c r="AK804" s="84">
        <f>IF(Dane!$E$3=1,BB804,IF(Dane!$E$3=2,BF804,BI804))</f>
        <v>0</v>
      </c>
      <c r="AL804" s="84">
        <f>IF(Dane!$E$3=1,BL804,IF(Dane!$E$3=2,BP804,BS804))</f>
        <v>0</v>
      </c>
      <c r="AM804" s="84">
        <f>IF(Dane!$E$3=1,BM804,IF(Dane!$E$3=2,BQ804,BT804))</f>
        <v>0</v>
      </c>
      <c r="AN804" s="39">
        <f>IF(Dane!$C$9="",0,IFERROR(J804/R804,0))</f>
        <v>0</v>
      </c>
      <c r="AO804" s="39">
        <f>IF(Dane!$C$9="",0,IFERROR(ROUND(J804-ROUND(J804*0.0976,2)-ROUND(J804*0.015,2)-ROUND(J804*0.0245,2),2)/R804,0))</f>
        <v>0</v>
      </c>
      <c r="AP804" s="39">
        <f t="shared" si="189"/>
        <v>0</v>
      </c>
      <c r="AQ804" s="39">
        <f t="shared" si="190"/>
        <v>0</v>
      </c>
      <c r="AR804" s="39">
        <f t="shared" si="186"/>
        <v>0</v>
      </c>
      <c r="AS804" s="39">
        <f>IF(Dane!$C$9="",0,IFERROR(AR804/R804,0))</f>
        <v>0</v>
      </c>
      <c r="AT804" s="39">
        <f t="shared" si="191"/>
        <v>0</v>
      </c>
      <c r="AU804" s="39">
        <v>0</v>
      </c>
      <c r="AV804" s="39">
        <f t="shared" si="192"/>
        <v>0</v>
      </c>
      <c r="AW804" s="39">
        <f>IF(Dane!$C$9="",0,IF(ROUND((N804+O804)*AV804,2)&gt;$AN$1,$AN$1,ROUND((N804+O804)*AV804,2)))</f>
        <v>0</v>
      </c>
      <c r="AX804" s="39">
        <v>0</v>
      </c>
      <c r="AY804" s="39">
        <f>IF(Dane!$C$9=2,IFERROR(J804/W804,0),IF(Dane!$C$9=3,IFERROR(J804/W804,0),0))</f>
        <v>0</v>
      </c>
      <c r="AZ804" s="39">
        <f>IF(Dane!$C$9=2,IFERROR(ROUND(J804-ROUND(J804*0.0976,2)-ROUND(J804*0.015,2)-ROUND(J804*0.0245,2),2)/W804,0),IF(Dane!$C$9=3,IFERROR(ROUND(J804-ROUND(J804*0.0976,2)-ROUND(J804*0.015,2)-ROUND(J804*0.0245,2),2)/W804,0),0))</f>
        <v>0</v>
      </c>
      <c r="BA804" s="39">
        <f t="shared" si="193"/>
        <v>0</v>
      </c>
      <c r="BB804" s="39">
        <f t="shared" si="194"/>
        <v>0</v>
      </c>
      <c r="BC804" s="39">
        <f t="shared" si="187"/>
        <v>0</v>
      </c>
      <c r="BD804" s="39">
        <f>IF(Dane!$C$9=2,IFERROR(BC804/W804,0),IF(Dane!$C$9=3,IFERROR(BC804/W804,0),0))</f>
        <v>0</v>
      </c>
      <c r="BE804" s="39">
        <f t="shared" si="195"/>
        <v>0</v>
      </c>
      <c r="BF804" s="39">
        <v>0</v>
      </c>
      <c r="BG804" s="39">
        <f t="shared" si="196"/>
        <v>0</v>
      </c>
      <c r="BH804" s="39">
        <f>IF(Dane!$C$9=2,IF(ROUND((S804+T804)*BG804,2)&gt;$AN$1,$AN$1,ROUND((S804+T804)*BG804,2)),IF(Dane!$C$9=3,IF(ROUND((S804+T804)*BG804,2)&gt;$AN$1,$AN$1,ROUND((S804+T804)*BG804,2)),0))</f>
        <v>0</v>
      </c>
      <c r="BI804" s="39">
        <v>0</v>
      </c>
      <c r="BJ804" s="39">
        <f>IF(Dane!$C$9=3,IFERROR(J804/AB804,0),0)</f>
        <v>0</v>
      </c>
      <c r="BK804" s="39">
        <f>IF(Dane!$C$9=3,IFERROR(ROUND(J804-ROUND(J804*0.0976,2)-ROUND(J804*0.015,2)-ROUND(J804*0.0245,2),2)/AB804,0),0)</f>
        <v>0</v>
      </c>
      <c r="BL804" s="39">
        <f t="shared" si="197"/>
        <v>0</v>
      </c>
      <c r="BM804" s="39">
        <f t="shared" si="198"/>
        <v>0</v>
      </c>
      <c r="BN804" s="39">
        <f t="shared" si="188"/>
        <v>0</v>
      </c>
      <c r="BO804" s="39">
        <f>IF(Dane!$C$9=3,IFERROR(BN804/AB804,0),0)</f>
        <v>0</v>
      </c>
      <c r="BP804" s="39">
        <f t="shared" si="199"/>
        <v>0</v>
      </c>
      <c r="BQ804" s="39">
        <v>0</v>
      </c>
      <c r="BR804" s="39">
        <f t="shared" si="200"/>
        <v>0</v>
      </c>
      <c r="BS804" s="39">
        <f>IF(Dane!$C$9=3,IF(ROUND((X804+Y804)*BR804,2)&gt;$AN$1,$AN$1,ROUND((X804+Y804)*BR804,2)),0)</f>
        <v>0</v>
      </c>
      <c r="BT804" s="39">
        <v>0</v>
      </c>
    </row>
    <row r="805" spans="1:72">
      <c r="A805" s="87">
        <v>796</v>
      </c>
      <c r="B805" s="1"/>
      <c r="C805" s="1"/>
      <c r="D805" s="2"/>
      <c r="E805" s="3"/>
      <c r="F805" s="4"/>
      <c r="G805" s="5"/>
      <c r="H805" s="5"/>
      <c r="I805" s="6"/>
      <c r="J805" s="5"/>
      <c r="K805" s="5"/>
      <c r="L805" s="5"/>
      <c r="M805" s="55"/>
      <c r="N805" s="8"/>
      <c r="O805" s="105"/>
      <c r="P805" s="5"/>
      <c r="Q805" s="5"/>
      <c r="R805" s="105">
        <f>Dane!$C$10</f>
        <v>0</v>
      </c>
      <c r="S805" s="8"/>
      <c r="T805" s="105"/>
      <c r="U805" s="5"/>
      <c r="V805" s="5"/>
      <c r="W805" s="107">
        <f>Dane!$C$11</f>
        <v>0</v>
      </c>
      <c r="X805" s="8"/>
      <c r="Y805" s="105"/>
      <c r="Z805" s="5"/>
      <c r="AA805" s="5"/>
      <c r="AB805" s="110">
        <f>Dane!$C$12</f>
        <v>0</v>
      </c>
      <c r="AC805" s="108">
        <f>IF(Dane!$E$3=1,AP805+BA805+BL805,IF(Dane!$E$3=2,AT805+BE805+BP805,AW805+BH805+BS805))</f>
        <v>0</v>
      </c>
      <c r="AD805" s="14">
        <f>IF(Dane!$E$3=1,AQ805+BB805+BM805,IF(Dane!$E$3=2,AU805+BF805+BQ805,AX805+BI805+BT805))</f>
        <v>0</v>
      </c>
      <c r="AE805" s="14">
        <f>IF((J805*Dane!$C$9)-AC805&lt;0,0,(J805*Dane!$C$9)-AC805)</f>
        <v>0</v>
      </c>
      <c r="AF805" s="61">
        <f>IF((K805*Dane!$C$9)-AD805&lt;0,0,(K805*Dane!$C$9)-AD805)</f>
        <v>0</v>
      </c>
      <c r="AG805" s="93"/>
      <c r="AH805" s="84">
        <f>IF(Dane!$E$3=1,AP805,IF(Dane!$E$3=2,AT805,AW805))</f>
        <v>0</v>
      </c>
      <c r="AI805" s="84">
        <f>IF(Dane!$E$3=1,AQ805,IF(Dane!$E$3=2,AU805,AX805))</f>
        <v>0</v>
      </c>
      <c r="AJ805" s="84">
        <f>IF(Dane!$E$3=1,BA805,IF(Dane!$E$3=2,BE805,BH805))</f>
        <v>0</v>
      </c>
      <c r="AK805" s="84">
        <f>IF(Dane!$E$3=1,BB805,IF(Dane!$E$3=2,BF805,BI805))</f>
        <v>0</v>
      </c>
      <c r="AL805" s="84">
        <f>IF(Dane!$E$3=1,BL805,IF(Dane!$E$3=2,BP805,BS805))</f>
        <v>0</v>
      </c>
      <c r="AM805" s="84">
        <f>IF(Dane!$E$3=1,BM805,IF(Dane!$E$3=2,BQ805,BT805))</f>
        <v>0</v>
      </c>
      <c r="AN805" s="39">
        <f>IF(Dane!$C$9="",0,IFERROR(J805/R805,0))</f>
        <v>0</v>
      </c>
      <c r="AO805" s="39">
        <f>IF(Dane!$C$9="",0,IFERROR(ROUND(J805-ROUND(J805*0.0976,2)-ROUND(J805*0.015,2)-ROUND(J805*0.0245,2),2)/R805,0))</f>
        <v>0</v>
      </c>
      <c r="AP805" s="39">
        <f t="shared" si="189"/>
        <v>0</v>
      </c>
      <c r="AQ805" s="39">
        <f t="shared" si="190"/>
        <v>0</v>
      </c>
      <c r="AR805" s="39">
        <f t="shared" si="186"/>
        <v>0</v>
      </c>
      <c r="AS805" s="39">
        <f>IF(Dane!$C$9="",0,IFERROR(AR805/R805,0))</f>
        <v>0</v>
      </c>
      <c r="AT805" s="39">
        <f t="shared" si="191"/>
        <v>0</v>
      </c>
      <c r="AU805" s="39">
        <v>0</v>
      </c>
      <c r="AV805" s="39">
        <f t="shared" si="192"/>
        <v>0</v>
      </c>
      <c r="AW805" s="39">
        <f>IF(Dane!$C$9="",0,IF(ROUND((N805+O805)*AV805,2)&gt;$AN$1,$AN$1,ROUND((N805+O805)*AV805,2)))</f>
        <v>0</v>
      </c>
      <c r="AX805" s="39">
        <v>0</v>
      </c>
      <c r="AY805" s="39">
        <f>IF(Dane!$C$9=2,IFERROR(J805/W805,0),IF(Dane!$C$9=3,IFERROR(J805/W805,0),0))</f>
        <v>0</v>
      </c>
      <c r="AZ805" s="39">
        <f>IF(Dane!$C$9=2,IFERROR(ROUND(J805-ROUND(J805*0.0976,2)-ROUND(J805*0.015,2)-ROUND(J805*0.0245,2),2)/W805,0),IF(Dane!$C$9=3,IFERROR(ROUND(J805-ROUND(J805*0.0976,2)-ROUND(J805*0.015,2)-ROUND(J805*0.0245,2),2)/W805,0),0))</f>
        <v>0</v>
      </c>
      <c r="BA805" s="39">
        <f t="shared" si="193"/>
        <v>0</v>
      </c>
      <c r="BB805" s="39">
        <f t="shared" si="194"/>
        <v>0</v>
      </c>
      <c r="BC805" s="39">
        <f t="shared" si="187"/>
        <v>0</v>
      </c>
      <c r="BD805" s="39">
        <f>IF(Dane!$C$9=2,IFERROR(BC805/W805,0),IF(Dane!$C$9=3,IFERROR(BC805/W805,0),0))</f>
        <v>0</v>
      </c>
      <c r="BE805" s="39">
        <f t="shared" si="195"/>
        <v>0</v>
      </c>
      <c r="BF805" s="39">
        <v>0</v>
      </c>
      <c r="BG805" s="39">
        <f t="shared" si="196"/>
        <v>0</v>
      </c>
      <c r="BH805" s="39">
        <f>IF(Dane!$C$9=2,IF(ROUND((S805+T805)*BG805,2)&gt;$AN$1,$AN$1,ROUND((S805+T805)*BG805,2)),IF(Dane!$C$9=3,IF(ROUND((S805+T805)*BG805,2)&gt;$AN$1,$AN$1,ROUND((S805+T805)*BG805,2)),0))</f>
        <v>0</v>
      </c>
      <c r="BI805" s="39">
        <v>0</v>
      </c>
      <c r="BJ805" s="39">
        <f>IF(Dane!$C$9=3,IFERROR(J805/AB805,0),0)</f>
        <v>0</v>
      </c>
      <c r="BK805" s="39">
        <f>IF(Dane!$C$9=3,IFERROR(ROUND(J805-ROUND(J805*0.0976,2)-ROUND(J805*0.015,2)-ROUND(J805*0.0245,2),2)/AB805,0),0)</f>
        <v>0</v>
      </c>
      <c r="BL805" s="39">
        <f t="shared" si="197"/>
        <v>0</v>
      </c>
      <c r="BM805" s="39">
        <f t="shared" si="198"/>
        <v>0</v>
      </c>
      <c r="BN805" s="39">
        <f t="shared" si="188"/>
        <v>0</v>
      </c>
      <c r="BO805" s="39">
        <f>IF(Dane!$C$9=3,IFERROR(BN805/AB805,0),0)</f>
        <v>0</v>
      </c>
      <c r="BP805" s="39">
        <f t="shared" si="199"/>
        <v>0</v>
      </c>
      <c r="BQ805" s="39">
        <v>0</v>
      </c>
      <c r="BR805" s="39">
        <f t="shared" si="200"/>
        <v>0</v>
      </c>
      <c r="BS805" s="39">
        <f>IF(Dane!$C$9=3,IF(ROUND((X805+Y805)*BR805,2)&gt;$AN$1,$AN$1,ROUND((X805+Y805)*BR805,2)),0)</f>
        <v>0</v>
      </c>
      <c r="BT805" s="39">
        <v>0</v>
      </c>
    </row>
    <row r="806" spans="1:72">
      <c r="A806" s="87">
        <v>797</v>
      </c>
      <c r="B806" s="1"/>
      <c r="C806" s="1"/>
      <c r="D806" s="2"/>
      <c r="E806" s="3"/>
      <c r="F806" s="4"/>
      <c r="G806" s="5"/>
      <c r="H806" s="5"/>
      <c r="I806" s="6"/>
      <c r="J806" s="5"/>
      <c r="K806" s="5"/>
      <c r="L806" s="5"/>
      <c r="M806" s="55"/>
      <c r="N806" s="8"/>
      <c r="O806" s="105"/>
      <c r="P806" s="5"/>
      <c r="Q806" s="5"/>
      <c r="R806" s="105">
        <f>Dane!$C$10</f>
        <v>0</v>
      </c>
      <c r="S806" s="8"/>
      <c r="T806" s="105"/>
      <c r="U806" s="5"/>
      <c r="V806" s="5"/>
      <c r="W806" s="107">
        <f>Dane!$C$11</f>
        <v>0</v>
      </c>
      <c r="X806" s="8"/>
      <c r="Y806" s="105"/>
      <c r="Z806" s="5"/>
      <c r="AA806" s="5"/>
      <c r="AB806" s="110">
        <f>Dane!$C$12</f>
        <v>0</v>
      </c>
      <c r="AC806" s="108">
        <f>IF(Dane!$E$3=1,AP806+BA806+BL806,IF(Dane!$E$3=2,AT806+BE806+BP806,AW806+BH806+BS806))</f>
        <v>0</v>
      </c>
      <c r="AD806" s="14">
        <f>IF(Dane!$E$3=1,AQ806+BB806+BM806,IF(Dane!$E$3=2,AU806+BF806+BQ806,AX806+BI806+BT806))</f>
        <v>0</v>
      </c>
      <c r="AE806" s="14">
        <f>IF((J806*Dane!$C$9)-AC806&lt;0,0,(J806*Dane!$C$9)-AC806)</f>
        <v>0</v>
      </c>
      <c r="AF806" s="61">
        <f>IF((K806*Dane!$C$9)-AD806&lt;0,0,(K806*Dane!$C$9)-AD806)</f>
        <v>0</v>
      </c>
      <c r="AG806" s="93"/>
      <c r="AH806" s="84">
        <f>IF(Dane!$E$3=1,AP806,IF(Dane!$E$3=2,AT806,AW806))</f>
        <v>0</v>
      </c>
      <c r="AI806" s="84">
        <f>IF(Dane!$E$3=1,AQ806,IF(Dane!$E$3=2,AU806,AX806))</f>
        <v>0</v>
      </c>
      <c r="AJ806" s="84">
        <f>IF(Dane!$E$3=1,BA806,IF(Dane!$E$3=2,BE806,BH806))</f>
        <v>0</v>
      </c>
      <c r="AK806" s="84">
        <f>IF(Dane!$E$3=1,BB806,IF(Dane!$E$3=2,BF806,BI806))</f>
        <v>0</v>
      </c>
      <c r="AL806" s="84">
        <f>IF(Dane!$E$3=1,BL806,IF(Dane!$E$3=2,BP806,BS806))</f>
        <v>0</v>
      </c>
      <c r="AM806" s="84">
        <f>IF(Dane!$E$3=1,BM806,IF(Dane!$E$3=2,BQ806,BT806))</f>
        <v>0</v>
      </c>
      <c r="AN806" s="39">
        <f>IF(Dane!$C$9="",0,IFERROR(J806/R806,0))</f>
        <v>0</v>
      </c>
      <c r="AO806" s="39">
        <f>IF(Dane!$C$9="",0,IFERROR(ROUND(J806-ROUND(J806*0.0976,2)-ROUND(J806*0.015,2)-ROUND(J806*0.0245,2),2)/R806,0))</f>
        <v>0</v>
      </c>
      <c r="AP806" s="39">
        <f t="shared" si="189"/>
        <v>0</v>
      </c>
      <c r="AQ806" s="39">
        <f t="shared" si="190"/>
        <v>0</v>
      </c>
      <c r="AR806" s="39">
        <f t="shared" si="186"/>
        <v>0</v>
      </c>
      <c r="AS806" s="39">
        <f>IF(Dane!$C$9="",0,IFERROR(AR806/R806,0))</f>
        <v>0</v>
      </c>
      <c r="AT806" s="39">
        <f t="shared" si="191"/>
        <v>0</v>
      </c>
      <c r="AU806" s="39">
        <v>0</v>
      </c>
      <c r="AV806" s="39">
        <f t="shared" si="192"/>
        <v>0</v>
      </c>
      <c r="AW806" s="39">
        <f>IF(Dane!$C$9="",0,IF(ROUND((N806+O806)*AV806,2)&gt;$AN$1,$AN$1,ROUND((N806+O806)*AV806,2)))</f>
        <v>0</v>
      </c>
      <c r="AX806" s="39">
        <v>0</v>
      </c>
      <c r="AY806" s="39">
        <f>IF(Dane!$C$9=2,IFERROR(J806/W806,0),IF(Dane!$C$9=3,IFERROR(J806/W806,0),0))</f>
        <v>0</v>
      </c>
      <c r="AZ806" s="39">
        <f>IF(Dane!$C$9=2,IFERROR(ROUND(J806-ROUND(J806*0.0976,2)-ROUND(J806*0.015,2)-ROUND(J806*0.0245,2),2)/W806,0),IF(Dane!$C$9=3,IFERROR(ROUND(J806-ROUND(J806*0.0976,2)-ROUND(J806*0.015,2)-ROUND(J806*0.0245,2),2)/W806,0),0))</f>
        <v>0</v>
      </c>
      <c r="BA806" s="39">
        <f t="shared" si="193"/>
        <v>0</v>
      </c>
      <c r="BB806" s="39">
        <f t="shared" si="194"/>
        <v>0</v>
      </c>
      <c r="BC806" s="39">
        <f t="shared" si="187"/>
        <v>0</v>
      </c>
      <c r="BD806" s="39">
        <f>IF(Dane!$C$9=2,IFERROR(BC806/W806,0),IF(Dane!$C$9=3,IFERROR(BC806/W806,0),0))</f>
        <v>0</v>
      </c>
      <c r="BE806" s="39">
        <f t="shared" si="195"/>
        <v>0</v>
      </c>
      <c r="BF806" s="39">
        <v>0</v>
      </c>
      <c r="BG806" s="39">
        <f t="shared" si="196"/>
        <v>0</v>
      </c>
      <c r="BH806" s="39">
        <f>IF(Dane!$C$9=2,IF(ROUND((S806+T806)*BG806,2)&gt;$AN$1,$AN$1,ROUND((S806+T806)*BG806,2)),IF(Dane!$C$9=3,IF(ROUND((S806+T806)*BG806,2)&gt;$AN$1,$AN$1,ROUND((S806+T806)*BG806,2)),0))</f>
        <v>0</v>
      </c>
      <c r="BI806" s="39">
        <v>0</v>
      </c>
      <c r="BJ806" s="39">
        <f>IF(Dane!$C$9=3,IFERROR(J806/AB806,0),0)</f>
        <v>0</v>
      </c>
      <c r="BK806" s="39">
        <f>IF(Dane!$C$9=3,IFERROR(ROUND(J806-ROUND(J806*0.0976,2)-ROUND(J806*0.015,2)-ROUND(J806*0.0245,2),2)/AB806,0),0)</f>
        <v>0</v>
      </c>
      <c r="BL806" s="39">
        <f t="shared" si="197"/>
        <v>0</v>
      </c>
      <c r="BM806" s="39">
        <f t="shared" si="198"/>
        <v>0</v>
      </c>
      <c r="BN806" s="39">
        <f t="shared" si="188"/>
        <v>0</v>
      </c>
      <c r="BO806" s="39">
        <f>IF(Dane!$C$9=3,IFERROR(BN806/AB806,0),0)</f>
        <v>0</v>
      </c>
      <c r="BP806" s="39">
        <f t="shared" si="199"/>
        <v>0</v>
      </c>
      <c r="BQ806" s="39">
        <v>0</v>
      </c>
      <c r="BR806" s="39">
        <f t="shared" si="200"/>
        <v>0</v>
      </c>
      <c r="BS806" s="39">
        <f>IF(Dane!$C$9=3,IF(ROUND((X806+Y806)*BR806,2)&gt;$AN$1,$AN$1,ROUND((X806+Y806)*BR806,2)),0)</f>
        <v>0</v>
      </c>
      <c r="BT806" s="39">
        <v>0</v>
      </c>
    </row>
    <row r="807" spans="1:72">
      <c r="A807" s="87">
        <v>798</v>
      </c>
      <c r="B807" s="1"/>
      <c r="C807" s="1"/>
      <c r="D807" s="2"/>
      <c r="E807" s="3"/>
      <c r="F807" s="4"/>
      <c r="G807" s="5"/>
      <c r="H807" s="5"/>
      <c r="I807" s="6"/>
      <c r="J807" s="5"/>
      <c r="K807" s="5"/>
      <c r="L807" s="5"/>
      <c r="M807" s="55"/>
      <c r="N807" s="8"/>
      <c r="O807" s="105"/>
      <c r="P807" s="5"/>
      <c r="Q807" s="5"/>
      <c r="R807" s="105">
        <f>Dane!$C$10</f>
        <v>0</v>
      </c>
      <c r="S807" s="8"/>
      <c r="T807" s="105"/>
      <c r="U807" s="5"/>
      <c r="V807" s="5"/>
      <c r="W807" s="107">
        <f>Dane!$C$11</f>
        <v>0</v>
      </c>
      <c r="X807" s="8"/>
      <c r="Y807" s="105"/>
      <c r="Z807" s="5"/>
      <c r="AA807" s="5"/>
      <c r="AB807" s="110">
        <f>Dane!$C$12</f>
        <v>0</v>
      </c>
      <c r="AC807" s="108">
        <f>IF(Dane!$E$3=1,AP807+BA807+BL807,IF(Dane!$E$3=2,AT807+BE807+BP807,AW807+BH807+BS807))</f>
        <v>0</v>
      </c>
      <c r="AD807" s="14">
        <f>IF(Dane!$E$3=1,AQ807+BB807+BM807,IF(Dane!$E$3=2,AU807+BF807+BQ807,AX807+BI807+BT807))</f>
        <v>0</v>
      </c>
      <c r="AE807" s="14">
        <f>IF((J807*Dane!$C$9)-AC807&lt;0,0,(J807*Dane!$C$9)-AC807)</f>
        <v>0</v>
      </c>
      <c r="AF807" s="61">
        <f>IF((K807*Dane!$C$9)-AD807&lt;0,0,(K807*Dane!$C$9)-AD807)</f>
        <v>0</v>
      </c>
      <c r="AG807" s="93"/>
      <c r="AH807" s="84">
        <f>IF(Dane!$E$3=1,AP807,IF(Dane!$E$3=2,AT807,AW807))</f>
        <v>0</v>
      </c>
      <c r="AI807" s="84">
        <f>IF(Dane!$E$3=1,AQ807,IF(Dane!$E$3=2,AU807,AX807))</f>
        <v>0</v>
      </c>
      <c r="AJ807" s="84">
        <f>IF(Dane!$E$3=1,BA807,IF(Dane!$E$3=2,BE807,BH807))</f>
        <v>0</v>
      </c>
      <c r="AK807" s="84">
        <f>IF(Dane!$E$3=1,BB807,IF(Dane!$E$3=2,BF807,BI807))</f>
        <v>0</v>
      </c>
      <c r="AL807" s="84">
        <f>IF(Dane!$E$3=1,BL807,IF(Dane!$E$3=2,BP807,BS807))</f>
        <v>0</v>
      </c>
      <c r="AM807" s="84">
        <f>IF(Dane!$E$3=1,BM807,IF(Dane!$E$3=2,BQ807,BT807))</f>
        <v>0</v>
      </c>
      <c r="AN807" s="39">
        <f>IF(Dane!$C$9="",0,IFERROR(J807/R807,0))</f>
        <v>0</v>
      </c>
      <c r="AO807" s="39">
        <f>IF(Dane!$C$9="",0,IFERROR(ROUND(J807-ROUND(J807*0.0976,2)-ROUND(J807*0.015,2)-ROUND(J807*0.0245,2),2)/R807,0))</f>
        <v>0</v>
      </c>
      <c r="AP807" s="39">
        <f t="shared" si="189"/>
        <v>0</v>
      </c>
      <c r="AQ807" s="39">
        <f t="shared" si="190"/>
        <v>0</v>
      </c>
      <c r="AR807" s="39">
        <f t="shared" si="186"/>
        <v>0</v>
      </c>
      <c r="AS807" s="39">
        <f>IF(Dane!$C$9="",0,IFERROR(AR807/R807,0))</f>
        <v>0</v>
      </c>
      <c r="AT807" s="39">
        <f t="shared" si="191"/>
        <v>0</v>
      </c>
      <c r="AU807" s="39">
        <v>0</v>
      </c>
      <c r="AV807" s="39">
        <f t="shared" si="192"/>
        <v>0</v>
      </c>
      <c r="AW807" s="39">
        <f>IF(Dane!$C$9="",0,IF(ROUND((N807+O807)*AV807,2)&gt;$AN$1,$AN$1,ROUND((N807+O807)*AV807,2)))</f>
        <v>0</v>
      </c>
      <c r="AX807" s="39">
        <v>0</v>
      </c>
      <c r="AY807" s="39">
        <f>IF(Dane!$C$9=2,IFERROR(J807/W807,0),IF(Dane!$C$9=3,IFERROR(J807/W807,0),0))</f>
        <v>0</v>
      </c>
      <c r="AZ807" s="39">
        <f>IF(Dane!$C$9=2,IFERROR(ROUND(J807-ROUND(J807*0.0976,2)-ROUND(J807*0.015,2)-ROUND(J807*0.0245,2),2)/W807,0),IF(Dane!$C$9=3,IFERROR(ROUND(J807-ROUND(J807*0.0976,2)-ROUND(J807*0.015,2)-ROUND(J807*0.0245,2),2)/W807,0),0))</f>
        <v>0</v>
      </c>
      <c r="BA807" s="39">
        <f t="shared" si="193"/>
        <v>0</v>
      </c>
      <c r="BB807" s="39">
        <f t="shared" si="194"/>
        <v>0</v>
      </c>
      <c r="BC807" s="39">
        <f t="shared" si="187"/>
        <v>0</v>
      </c>
      <c r="BD807" s="39">
        <f>IF(Dane!$C$9=2,IFERROR(BC807/W807,0),IF(Dane!$C$9=3,IFERROR(BC807/W807,0),0))</f>
        <v>0</v>
      </c>
      <c r="BE807" s="39">
        <f t="shared" si="195"/>
        <v>0</v>
      </c>
      <c r="BF807" s="39">
        <v>0</v>
      </c>
      <c r="BG807" s="39">
        <f t="shared" si="196"/>
        <v>0</v>
      </c>
      <c r="BH807" s="39">
        <f>IF(Dane!$C$9=2,IF(ROUND((S807+T807)*BG807,2)&gt;$AN$1,$AN$1,ROUND((S807+T807)*BG807,2)),IF(Dane!$C$9=3,IF(ROUND((S807+T807)*BG807,2)&gt;$AN$1,$AN$1,ROUND((S807+T807)*BG807,2)),0))</f>
        <v>0</v>
      </c>
      <c r="BI807" s="39">
        <v>0</v>
      </c>
      <c r="BJ807" s="39">
        <f>IF(Dane!$C$9=3,IFERROR(J807/AB807,0),0)</f>
        <v>0</v>
      </c>
      <c r="BK807" s="39">
        <f>IF(Dane!$C$9=3,IFERROR(ROUND(J807-ROUND(J807*0.0976,2)-ROUND(J807*0.015,2)-ROUND(J807*0.0245,2),2)/AB807,0),0)</f>
        <v>0</v>
      </c>
      <c r="BL807" s="39">
        <f t="shared" si="197"/>
        <v>0</v>
      </c>
      <c r="BM807" s="39">
        <f t="shared" si="198"/>
        <v>0</v>
      </c>
      <c r="BN807" s="39">
        <f t="shared" si="188"/>
        <v>0</v>
      </c>
      <c r="BO807" s="39">
        <f>IF(Dane!$C$9=3,IFERROR(BN807/AB807,0),0)</f>
        <v>0</v>
      </c>
      <c r="BP807" s="39">
        <f t="shared" si="199"/>
        <v>0</v>
      </c>
      <c r="BQ807" s="39">
        <v>0</v>
      </c>
      <c r="BR807" s="39">
        <f t="shared" si="200"/>
        <v>0</v>
      </c>
      <c r="BS807" s="39">
        <f>IF(Dane!$C$9=3,IF(ROUND((X807+Y807)*BR807,2)&gt;$AN$1,$AN$1,ROUND((X807+Y807)*BR807,2)),0)</f>
        <v>0</v>
      </c>
      <c r="BT807" s="39">
        <v>0</v>
      </c>
    </row>
    <row r="808" spans="1:72">
      <c r="A808" s="87">
        <v>799</v>
      </c>
      <c r="B808" s="1"/>
      <c r="C808" s="1"/>
      <c r="D808" s="2"/>
      <c r="E808" s="3"/>
      <c r="F808" s="4"/>
      <c r="G808" s="5"/>
      <c r="H808" s="5"/>
      <c r="I808" s="6"/>
      <c r="J808" s="5"/>
      <c r="K808" s="5"/>
      <c r="L808" s="5"/>
      <c r="M808" s="55"/>
      <c r="N808" s="8"/>
      <c r="O808" s="105"/>
      <c r="P808" s="5"/>
      <c r="Q808" s="5"/>
      <c r="R808" s="105">
        <f>Dane!$C$10</f>
        <v>0</v>
      </c>
      <c r="S808" s="8"/>
      <c r="T808" s="105"/>
      <c r="U808" s="5"/>
      <c r="V808" s="5"/>
      <c r="W808" s="107">
        <f>Dane!$C$11</f>
        <v>0</v>
      </c>
      <c r="X808" s="8"/>
      <c r="Y808" s="105"/>
      <c r="Z808" s="5"/>
      <c r="AA808" s="5"/>
      <c r="AB808" s="110">
        <f>Dane!$C$12</f>
        <v>0</v>
      </c>
      <c r="AC808" s="108">
        <f>IF(Dane!$E$3=1,AP808+BA808+BL808,IF(Dane!$E$3=2,AT808+BE808+BP808,AW808+BH808+BS808))</f>
        <v>0</v>
      </c>
      <c r="AD808" s="14">
        <f>IF(Dane!$E$3=1,AQ808+BB808+BM808,IF(Dane!$E$3=2,AU808+BF808+BQ808,AX808+BI808+BT808))</f>
        <v>0</v>
      </c>
      <c r="AE808" s="14">
        <f>IF((J808*Dane!$C$9)-AC808&lt;0,0,(J808*Dane!$C$9)-AC808)</f>
        <v>0</v>
      </c>
      <c r="AF808" s="61">
        <f>IF((K808*Dane!$C$9)-AD808&lt;0,0,(K808*Dane!$C$9)-AD808)</f>
        <v>0</v>
      </c>
      <c r="AG808" s="93"/>
      <c r="AH808" s="84">
        <f>IF(Dane!$E$3=1,AP808,IF(Dane!$E$3=2,AT808,AW808))</f>
        <v>0</v>
      </c>
      <c r="AI808" s="84">
        <f>IF(Dane!$E$3=1,AQ808,IF(Dane!$E$3=2,AU808,AX808))</f>
        <v>0</v>
      </c>
      <c r="AJ808" s="84">
        <f>IF(Dane!$E$3=1,BA808,IF(Dane!$E$3=2,BE808,BH808))</f>
        <v>0</v>
      </c>
      <c r="AK808" s="84">
        <f>IF(Dane!$E$3=1,BB808,IF(Dane!$E$3=2,BF808,BI808))</f>
        <v>0</v>
      </c>
      <c r="AL808" s="84">
        <f>IF(Dane!$E$3=1,BL808,IF(Dane!$E$3=2,BP808,BS808))</f>
        <v>0</v>
      </c>
      <c r="AM808" s="84">
        <f>IF(Dane!$E$3=1,BM808,IF(Dane!$E$3=2,BQ808,BT808))</f>
        <v>0</v>
      </c>
      <c r="AN808" s="39">
        <f>IF(Dane!$C$9="",0,IFERROR(J808/R808,0))</f>
        <v>0</v>
      </c>
      <c r="AO808" s="39">
        <f>IF(Dane!$C$9="",0,IFERROR(ROUND(J808-ROUND(J808*0.0976,2)-ROUND(J808*0.015,2)-ROUND(J808*0.0245,2),2)/R808,0))</f>
        <v>0</v>
      </c>
      <c r="AP808" s="39">
        <f t="shared" si="189"/>
        <v>0</v>
      </c>
      <c r="AQ808" s="39">
        <f t="shared" si="190"/>
        <v>0</v>
      </c>
      <c r="AR808" s="39">
        <f t="shared" si="186"/>
        <v>0</v>
      </c>
      <c r="AS808" s="39">
        <f>IF(Dane!$C$9="",0,IFERROR(AR808/R808,0))</f>
        <v>0</v>
      </c>
      <c r="AT808" s="39">
        <f t="shared" si="191"/>
        <v>0</v>
      </c>
      <c r="AU808" s="39">
        <v>0</v>
      </c>
      <c r="AV808" s="39">
        <f t="shared" si="192"/>
        <v>0</v>
      </c>
      <c r="AW808" s="39">
        <f>IF(Dane!$C$9="",0,IF(ROUND((N808+O808)*AV808,2)&gt;$AN$1,$AN$1,ROUND((N808+O808)*AV808,2)))</f>
        <v>0</v>
      </c>
      <c r="AX808" s="39">
        <v>0</v>
      </c>
      <c r="AY808" s="39">
        <f>IF(Dane!$C$9=2,IFERROR(J808/W808,0),IF(Dane!$C$9=3,IFERROR(J808/W808,0),0))</f>
        <v>0</v>
      </c>
      <c r="AZ808" s="39">
        <f>IF(Dane!$C$9=2,IFERROR(ROUND(J808-ROUND(J808*0.0976,2)-ROUND(J808*0.015,2)-ROUND(J808*0.0245,2),2)/W808,0),IF(Dane!$C$9=3,IFERROR(ROUND(J808-ROUND(J808*0.0976,2)-ROUND(J808*0.015,2)-ROUND(J808*0.0245,2),2)/W808,0),0))</f>
        <v>0</v>
      </c>
      <c r="BA808" s="39">
        <f t="shared" si="193"/>
        <v>0</v>
      </c>
      <c r="BB808" s="39">
        <f t="shared" si="194"/>
        <v>0</v>
      </c>
      <c r="BC808" s="39">
        <f t="shared" si="187"/>
        <v>0</v>
      </c>
      <c r="BD808" s="39">
        <f>IF(Dane!$C$9=2,IFERROR(BC808/W808,0),IF(Dane!$C$9=3,IFERROR(BC808/W808,0),0))</f>
        <v>0</v>
      </c>
      <c r="BE808" s="39">
        <f t="shared" si="195"/>
        <v>0</v>
      </c>
      <c r="BF808" s="39">
        <v>0</v>
      </c>
      <c r="BG808" s="39">
        <f t="shared" si="196"/>
        <v>0</v>
      </c>
      <c r="BH808" s="39">
        <f>IF(Dane!$C$9=2,IF(ROUND((S808+T808)*BG808,2)&gt;$AN$1,$AN$1,ROUND((S808+T808)*BG808,2)),IF(Dane!$C$9=3,IF(ROUND((S808+T808)*BG808,2)&gt;$AN$1,$AN$1,ROUND((S808+T808)*BG808,2)),0))</f>
        <v>0</v>
      </c>
      <c r="BI808" s="39">
        <v>0</v>
      </c>
      <c r="BJ808" s="39">
        <f>IF(Dane!$C$9=3,IFERROR(J808/AB808,0),0)</f>
        <v>0</v>
      </c>
      <c r="BK808" s="39">
        <f>IF(Dane!$C$9=3,IFERROR(ROUND(J808-ROUND(J808*0.0976,2)-ROUND(J808*0.015,2)-ROUND(J808*0.0245,2),2)/AB808,0),0)</f>
        <v>0</v>
      </c>
      <c r="BL808" s="39">
        <f t="shared" si="197"/>
        <v>0</v>
      </c>
      <c r="BM808" s="39">
        <f t="shared" si="198"/>
        <v>0</v>
      </c>
      <c r="BN808" s="39">
        <f t="shared" si="188"/>
        <v>0</v>
      </c>
      <c r="BO808" s="39">
        <f>IF(Dane!$C$9=3,IFERROR(BN808/AB808,0),0)</f>
        <v>0</v>
      </c>
      <c r="BP808" s="39">
        <f t="shared" si="199"/>
        <v>0</v>
      </c>
      <c r="BQ808" s="39">
        <v>0</v>
      </c>
      <c r="BR808" s="39">
        <f t="shared" si="200"/>
        <v>0</v>
      </c>
      <c r="BS808" s="39">
        <f>IF(Dane!$C$9=3,IF(ROUND((X808+Y808)*BR808,2)&gt;$AN$1,$AN$1,ROUND((X808+Y808)*BR808,2)),0)</f>
        <v>0</v>
      </c>
      <c r="BT808" s="39">
        <v>0</v>
      </c>
    </row>
    <row r="809" spans="1:72">
      <c r="A809" s="87">
        <v>800</v>
      </c>
      <c r="B809" s="1"/>
      <c r="C809" s="1"/>
      <c r="D809" s="2"/>
      <c r="E809" s="3"/>
      <c r="F809" s="4"/>
      <c r="G809" s="5"/>
      <c r="H809" s="5"/>
      <c r="I809" s="6"/>
      <c r="J809" s="5"/>
      <c r="K809" s="5"/>
      <c r="L809" s="5"/>
      <c r="M809" s="55"/>
      <c r="N809" s="8"/>
      <c r="O809" s="105"/>
      <c r="P809" s="5"/>
      <c r="Q809" s="5"/>
      <c r="R809" s="105">
        <f>Dane!$C$10</f>
        <v>0</v>
      </c>
      <c r="S809" s="8"/>
      <c r="T809" s="105"/>
      <c r="U809" s="5"/>
      <c r="V809" s="5"/>
      <c r="W809" s="107">
        <f>Dane!$C$11</f>
        <v>0</v>
      </c>
      <c r="X809" s="8"/>
      <c r="Y809" s="105"/>
      <c r="Z809" s="5"/>
      <c r="AA809" s="5"/>
      <c r="AB809" s="110">
        <f>Dane!$C$12</f>
        <v>0</v>
      </c>
      <c r="AC809" s="108">
        <f>IF(Dane!$E$3=1,AP809+BA809+BL809,IF(Dane!$E$3=2,AT809+BE809+BP809,AW809+BH809+BS809))</f>
        <v>0</v>
      </c>
      <c r="AD809" s="14">
        <f>IF(Dane!$E$3=1,AQ809+BB809+BM809,IF(Dane!$E$3=2,AU809+BF809+BQ809,AX809+BI809+BT809))</f>
        <v>0</v>
      </c>
      <c r="AE809" s="14">
        <f>IF((J809*Dane!$C$9)-AC809&lt;0,0,(J809*Dane!$C$9)-AC809)</f>
        <v>0</v>
      </c>
      <c r="AF809" s="61">
        <f>IF((K809*Dane!$C$9)-AD809&lt;0,0,(K809*Dane!$C$9)-AD809)</f>
        <v>0</v>
      </c>
      <c r="AG809" s="93"/>
      <c r="AH809" s="84">
        <f>IF(Dane!$E$3=1,AP809,IF(Dane!$E$3=2,AT809,AW809))</f>
        <v>0</v>
      </c>
      <c r="AI809" s="84">
        <f>IF(Dane!$E$3=1,AQ809,IF(Dane!$E$3=2,AU809,AX809))</f>
        <v>0</v>
      </c>
      <c r="AJ809" s="84">
        <f>IF(Dane!$E$3=1,BA809,IF(Dane!$E$3=2,BE809,BH809))</f>
        <v>0</v>
      </c>
      <c r="AK809" s="84">
        <f>IF(Dane!$E$3=1,BB809,IF(Dane!$E$3=2,BF809,BI809))</f>
        <v>0</v>
      </c>
      <c r="AL809" s="84">
        <f>IF(Dane!$E$3=1,BL809,IF(Dane!$E$3=2,BP809,BS809))</f>
        <v>0</v>
      </c>
      <c r="AM809" s="84">
        <f>IF(Dane!$E$3=1,BM809,IF(Dane!$E$3=2,BQ809,BT809))</f>
        <v>0</v>
      </c>
      <c r="AN809" s="39">
        <f>IF(Dane!$C$9="",0,IFERROR(J809/R809,0))</f>
        <v>0</v>
      </c>
      <c r="AO809" s="39">
        <f>IF(Dane!$C$9="",0,IFERROR(ROUND(J809-ROUND(J809*0.0976,2)-ROUND(J809*0.015,2)-ROUND(J809*0.0245,2),2)/R809,0))</f>
        <v>0</v>
      </c>
      <c r="AP809" s="39">
        <f t="shared" si="189"/>
        <v>0</v>
      </c>
      <c r="AQ809" s="39">
        <f t="shared" si="190"/>
        <v>0</v>
      </c>
      <c r="AR809" s="39">
        <f t="shared" si="186"/>
        <v>0</v>
      </c>
      <c r="AS809" s="39">
        <f>IF(Dane!$C$9="",0,IFERROR(AR809/R809,0))</f>
        <v>0</v>
      </c>
      <c r="AT809" s="39">
        <f t="shared" si="191"/>
        <v>0</v>
      </c>
      <c r="AU809" s="39">
        <v>0</v>
      </c>
      <c r="AV809" s="39">
        <f t="shared" si="192"/>
        <v>0</v>
      </c>
      <c r="AW809" s="39">
        <f>IF(Dane!$C$9="",0,IF(ROUND((N809+O809)*AV809,2)&gt;$AN$1,$AN$1,ROUND((N809+O809)*AV809,2)))</f>
        <v>0</v>
      </c>
      <c r="AX809" s="39">
        <v>0</v>
      </c>
      <c r="AY809" s="39">
        <f>IF(Dane!$C$9=2,IFERROR(J809/W809,0),IF(Dane!$C$9=3,IFERROR(J809/W809,0),0))</f>
        <v>0</v>
      </c>
      <c r="AZ809" s="39">
        <f>IF(Dane!$C$9=2,IFERROR(ROUND(J809-ROUND(J809*0.0976,2)-ROUND(J809*0.015,2)-ROUND(J809*0.0245,2),2)/W809,0),IF(Dane!$C$9=3,IFERROR(ROUND(J809-ROUND(J809*0.0976,2)-ROUND(J809*0.015,2)-ROUND(J809*0.0245,2),2)/W809,0),0))</f>
        <v>0</v>
      </c>
      <c r="BA809" s="39">
        <f t="shared" si="193"/>
        <v>0</v>
      </c>
      <c r="BB809" s="39">
        <f t="shared" si="194"/>
        <v>0</v>
      </c>
      <c r="BC809" s="39">
        <f t="shared" si="187"/>
        <v>0</v>
      </c>
      <c r="BD809" s="39">
        <f>IF(Dane!$C$9=2,IFERROR(BC809/W809,0),IF(Dane!$C$9=3,IFERROR(BC809/W809,0),0))</f>
        <v>0</v>
      </c>
      <c r="BE809" s="39">
        <f t="shared" si="195"/>
        <v>0</v>
      </c>
      <c r="BF809" s="39">
        <v>0</v>
      </c>
      <c r="BG809" s="39">
        <f t="shared" si="196"/>
        <v>0</v>
      </c>
      <c r="BH809" s="39">
        <f>IF(Dane!$C$9=2,IF(ROUND((S809+T809)*BG809,2)&gt;$AN$1,$AN$1,ROUND((S809+T809)*BG809,2)),IF(Dane!$C$9=3,IF(ROUND((S809+T809)*BG809,2)&gt;$AN$1,$AN$1,ROUND((S809+T809)*BG809,2)),0))</f>
        <v>0</v>
      </c>
      <c r="BI809" s="39">
        <v>0</v>
      </c>
      <c r="BJ809" s="39">
        <f>IF(Dane!$C$9=3,IFERROR(J809/AB809,0),0)</f>
        <v>0</v>
      </c>
      <c r="BK809" s="39">
        <f>IF(Dane!$C$9=3,IFERROR(ROUND(J809-ROUND(J809*0.0976,2)-ROUND(J809*0.015,2)-ROUND(J809*0.0245,2),2)/AB809,0),0)</f>
        <v>0</v>
      </c>
      <c r="BL809" s="39">
        <f t="shared" si="197"/>
        <v>0</v>
      </c>
      <c r="BM809" s="39">
        <f t="shared" si="198"/>
        <v>0</v>
      </c>
      <c r="BN809" s="39">
        <f t="shared" si="188"/>
        <v>0</v>
      </c>
      <c r="BO809" s="39">
        <f>IF(Dane!$C$9=3,IFERROR(BN809/AB809,0),0)</f>
        <v>0</v>
      </c>
      <c r="BP809" s="39">
        <f t="shared" si="199"/>
        <v>0</v>
      </c>
      <c r="BQ809" s="39">
        <v>0</v>
      </c>
      <c r="BR809" s="39">
        <f t="shared" si="200"/>
        <v>0</v>
      </c>
      <c r="BS809" s="39">
        <f>IF(Dane!$C$9=3,IF(ROUND((X809+Y809)*BR809,2)&gt;$AN$1,$AN$1,ROUND((X809+Y809)*BR809,2)),0)</f>
        <v>0</v>
      </c>
      <c r="BT809" s="39">
        <v>0</v>
      </c>
    </row>
    <row r="810" spans="1:72">
      <c r="A810" s="87">
        <v>801</v>
      </c>
      <c r="B810" s="1"/>
      <c r="C810" s="1"/>
      <c r="D810" s="2"/>
      <c r="E810" s="3"/>
      <c r="F810" s="4"/>
      <c r="G810" s="5"/>
      <c r="H810" s="5"/>
      <c r="I810" s="6"/>
      <c r="J810" s="5"/>
      <c r="K810" s="5"/>
      <c r="L810" s="5"/>
      <c r="M810" s="55"/>
      <c r="N810" s="8"/>
      <c r="O810" s="105"/>
      <c r="P810" s="5"/>
      <c r="Q810" s="5"/>
      <c r="R810" s="105">
        <f>Dane!$C$10</f>
        <v>0</v>
      </c>
      <c r="S810" s="8"/>
      <c r="T810" s="105"/>
      <c r="U810" s="5"/>
      <c r="V810" s="5"/>
      <c r="W810" s="107">
        <f>Dane!$C$11</f>
        <v>0</v>
      </c>
      <c r="X810" s="8"/>
      <c r="Y810" s="105"/>
      <c r="Z810" s="5"/>
      <c r="AA810" s="5"/>
      <c r="AB810" s="110">
        <f>Dane!$C$12</f>
        <v>0</v>
      </c>
      <c r="AC810" s="108">
        <f>IF(Dane!$E$3=1,AP810+BA810+BL810,IF(Dane!$E$3=2,AT810+BE810+BP810,AW810+BH810+BS810))</f>
        <v>0</v>
      </c>
      <c r="AD810" s="14">
        <f>IF(Dane!$E$3=1,AQ810+BB810+BM810,IF(Dane!$E$3=2,AU810+BF810+BQ810,AX810+BI810+BT810))</f>
        <v>0</v>
      </c>
      <c r="AE810" s="14">
        <f>IF((J810*Dane!$C$9)-AC810&lt;0,0,(J810*Dane!$C$9)-AC810)</f>
        <v>0</v>
      </c>
      <c r="AF810" s="61">
        <f>IF((K810*Dane!$C$9)-AD810&lt;0,0,(K810*Dane!$C$9)-AD810)</f>
        <v>0</v>
      </c>
      <c r="AG810" s="93"/>
      <c r="AH810" s="84">
        <f>IF(Dane!$E$3=1,AP810,IF(Dane!$E$3=2,AT810,AW810))</f>
        <v>0</v>
      </c>
      <c r="AI810" s="84">
        <f>IF(Dane!$E$3=1,AQ810,IF(Dane!$E$3=2,AU810,AX810))</f>
        <v>0</v>
      </c>
      <c r="AJ810" s="84">
        <f>IF(Dane!$E$3=1,BA810,IF(Dane!$E$3=2,BE810,BH810))</f>
        <v>0</v>
      </c>
      <c r="AK810" s="84">
        <f>IF(Dane!$E$3=1,BB810,IF(Dane!$E$3=2,BF810,BI810))</f>
        <v>0</v>
      </c>
      <c r="AL810" s="84">
        <f>IF(Dane!$E$3=1,BL810,IF(Dane!$E$3=2,BP810,BS810))</f>
        <v>0</v>
      </c>
      <c r="AM810" s="84">
        <f>IF(Dane!$E$3=1,BM810,IF(Dane!$E$3=2,BQ810,BT810))</f>
        <v>0</v>
      </c>
      <c r="AN810" s="39">
        <f>IF(Dane!$C$9="",0,IFERROR(J810/R810,0))</f>
        <v>0</v>
      </c>
      <c r="AO810" s="39">
        <f>IF(Dane!$C$9="",0,IFERROR(ROUND(J810-ROUND(J810*0.0976,2)-ROUND(J810*0.015,2)-ROUND(J810*0.0245,2),2)/R810,0))</f>
        <v>0</v>
      </c>
      <c r="AP810" s="39">
        <f t="shared" si="189"/>
        <v>0</v>
      </c>
      <c r="AQ810" s="39">
        <f t="shared" si="190"/>
        <v>0</v>
      </c>
      <c r="AR810" s="39">
        <f t="shared" si="186"/>
        <v>0</v>
      </c>
      <c r="AS810" s="39">
        <f>IF(Dane!$C$9="",0,IFERROR(AR810/R810,0))</f>
        <v>0</v>
      </c>
      <c r="AT810" s="39">
        <f t="shared" si="191"/>
        <v>0</v>
      </c>
      <c r="AU810" s="39">
        <v>0</v>
      </c>
      <c r="AV810" s="39">
        <f t="shared" si="192"/>
        <v>0</v>
      </c>
      <c r="AW810" s="39">
        <f>IF(Dane!$C$9="",0,IF(ROUND((N810+O810)*AV810,2)&gt;$AN$1,$AN$1,ROUND((N810+O810)*AV810,2)))</f>
        <v>0</v>
      </c>
      <c r="AX810" s="39">
        <v>0</v>
      </c>
      <c r="AY810" s="39">
        <f>IF(Dane!$C$9=2,IFERROR(J810/W810,0),IF(Dane!$C$9=3,IFERROR(J810/W810,0),0))</f>
        <v>0</v>
      </c>
      <c r="AZ810" s="39">
        <f>IF(Dane!$C$9=2,IFERROR(ROUND(J810-ROUND(J810*0.0976,2)-ROUND(J810*0.015,2)-ROUND(J810*0.0245,2),2)/W810,0),IF(Dane!$C$9=3,IFERROR(ROUND(J810-ROUND(J810*0.0976,2)-ROUND(J810*0.015,2)-ROUND(J810*0.0245,2),2)/W810,0),0))</f>
        <v>0</v>
      </c>
      <c r="BA810" s="39">
        <f t="shared" si="193"/>
        <v>0</v>
      </c>
      <c r="BB810" s="39">
        <f t="shared" si="194"/>
        <v>0</v>
      </c>
      <c r="BC810" s="39">
        <f t="shared" si="187"/>
        <v>0</v>
      </c>
      <c r="BD810" s="39">
        <f>IF(Dane!$C$9=2,IFERROR(BC810/W810,0),IF(Dane!$C$9=3,IFERROR(BC810/W810,0),0))</f>
        <v>0</v>
      </c>
      <c r="BE810" s="39">
        <f t="shared" si="195"/>
        <v>0</v>
      </c>
      <c r="BF810" s="39">
        <v>0</v>
      </c>
      <c r="BG810" s="39">
        <f t="shared" si="196"/>
        <v>0</v>
      </c>
      <c r="BH810" s="39">
        <f>IF(Dane!$C$9=2,IF(ROUND((S810+T810)*BG810,2)&gt;$AN$1,$AN$1,ROUND((S810+T810)*BG810,2)),IF(Dane!$C$9=3,IF(ROUND((S810+T810)*BG810,2)&gt;$AN$1,$AN$1,ROUND((S810+T810)*BG810,2)),0))</f>
        <v>0</v>
      </c>
      <c r="BI810" s="39">
        <v>0</v>
      </c>
      <c r="BJ810" s="39">
        <f>IF(Dane!$C$9=3,IFERROR(J810/AB810,0),0)</f>
        <v>0</v>
      </c>
      <c r="BK810" s="39">
        <f>IF(Dane!$C$9=3,IFERROR(ROUND(J810-ROUND(J810*0.0976,2)-ROUND(J810*0.015,2)-ROUND(J810*0.0245,2),2)/AB810,0),0)</f>
        <v>0</v>
      </c>
      <c r="BL810" s="39">
        <f t="shared" si="197"/>
        <v>0</v>
      </c>
      <c r="BM810" s="39">
        <f t="shared" si="198"/>
        <v>0</v>
      </c>
      <c r="BN810" s="39">
        <f t="shared" si="188"/>
        <v>0</v>
      </c>
      <c r="BO810" s="39">
        <f>IF(Dane!$C$9=3,IFERROR(BN810/AB810,0),0)</f>
        <v>0</v>
      </c>
      <c r="BP810" s="39">
        <f t="shared" si="199"/>
        <v>0</v>
      </c>
      <c r="BQ810" s="39">
        <v>0</v>
      </c>
      <c r="BR810" s="39">
        <f t="shared" si="200"/>
        <v>0</v>
      </c>
      <c r="BS810" s="39">
        <f>IF(Dane!$C$9=3,IF(ROUND((X810+Y810)*BR810,2)&gt;$AN$1,$AN$1,ROUND((X810+Y810)*BR810,2)),0)</f>
        <v>0</v>
      </c>
      <c r="BT810" s="39">
        <v>0</v>
      </c>
    </row>
    <row r="811" spans="1:72">
      <c r="A811" s="87">
        <v>802</v>
      </c>
      <c r="B811" s="1"/>
      <c r="C811" s="1"/>
      <c r="D811" s="2"/>
      <c r="E811" s="3"/>
      <c r="F811" s="4"/>
      <c r="G811" s="5"/>
      <c r="H811" s="5"/>
      <c r="I811" s="6"/>
      <c r="J811" s="5"/>
      <c r="K811" s="5"/>
      <c r="L811" s="5"/>
      <c r="M811" s="55"/>
      <c r="N811" s="8"/>
      <c r="O811" s="105"/>
      <c r="P811" s="5"/>
      <c r="Q811" s="5"/>
      <c r="R811" s="105">
        <f>Dane!$C$10</f>
        <v>0</v>
      </c>
      <c r="S811" s="8"/>
      <c r="T811" s="105"/>
      <c r="U811" s="5"/>
      <c r="V811" s="5"/>
      <c r="W811" s="107">
        <f>Dane!$C$11</f>
        <v>0</v>
      </c>
      <c r="X811" s="8"/>
      <c r="Y811" s="105"/>
      <c r="Z811" s="5"/>
      <c r="AA811" s="5"/>
      <c r="AB811" s="110">
        <f>Dane!$C$12</f>
        <v>0</v>
      </c>
      <c r="AC811" s="108">
        <f>IF(Dane!$E$3=1,AP811+BA811+BL811,IF(Dane!$E$3=2,AT811+BE811+BP811,AW811+BH811+BS811))</f>
        <v>0</v>
      </c>
      <c r="AD811" s="14">
        <f>IF(Dane!$E$3=1,AQ811+BB811+BM811,IF(Dane!$E$3=2,AU811+BF811+BQ811,AX811+BI811+BT811))</f>
        <v>0</v>
      </c>
      <c r="AE811" s="14">
        <f>IF((J811*Dane!$C$9)-AC811&lt;0,0,(J811*Dane!$C$9)-AC811)</f>
        <v>0</v>
      </c>
      <c r="AF811" s="61">
        <f>IF((K811*Dane!$C$9)-AD811&lt;0,0,(K811*Dane!$C$9)-AD811)</f>
        <v>0</v>
      </c>
      <c r="AG811" s="93"/>
      <c r="AH811" s="84">
        <f>IF(Dane!$E$3=1,AP811,IF(Dane!$E$3=2,AT811,AW811))</f>
        <v>0</v>
      </c>
      <c r="AI811" s="84">
        <f>IF(Dane!$E$3=1,AQ811,IF(Dane!$E$3=2,AU811,AX811))</f>
        <v>0</v>
      </c>
      <c r="AJ811" s="84">
        <f>IF(Dane!$E$3=1,BA811,IF(Dane!$E$3=2,BE811,BH811))</f>
        <v>0</v>
      </c>
      <c r="AK811" s="84">
        <f>IF(Dane!$E$3=1,BB811,IF(Dane!$E$3=2,BF811,BI811))</f>
        <v>0</v>
      </c>
      <c r="AL811" s="84">
        <f>IF(Dane!$E$3=1,BL811,IF(Dane!$E$3=2,BP811,BS811))</f>
        <v>0</v>
      </c>
      <c r="AM811" s="84">
        <f>IF(Dane!$E$3=1,BM811,IF(Dane!$E$3=2,BQ811,BT811))</f>
        <v>0</v>
      </c>
      <c r="AN811" s="39">
        <f>IF(Dane!$C$9="",0,IFERROR(J811/R811,0))</f>
        <v>0</v>
      </c>
      <c r="AO811" s="39">
        <f>IF(Dane!$C$9="",0,IFERROR(ROUND(J811-ROUND(J811*0.0976,2)-ROUND(J811*0.015,2)-ROUND(J811*0.0245,2),2)/R811,0))</f>
        <v>0</v>
      </c>
      <c r="AP811" s="39">
        <f t="shared" si="189"/>
        <v>0</v>
      </c>
      <c r="AQ811" s="39">
        <f t="shared" si="190"/>
        <v>0</v>
      </c>
      <c r="AR811" s="39">
        <f t="shared" si="186"/>
        <v>0</v>
      </c>
      <c r="AS811" s="39">
        <f>IF(Dane!$C$9="",0,IFERROR(AR811/R811,0))</f>
        <v>0</v>
      </c>
      <c r="AT811" s="39">
        <f t="shared" si="191"/>
        <v>0</v>
      </c>
      <c r="AU811" s="39">
        <v>0</v>
      </c>
      <c r="AV811" s="39">
        <f t="shared" si="192"/>
        <v>0</v>
      </c>
      <c r="AW811" s="39">
        <f>IF(Dane!$C$9="",0,IF(ROUND((N811+O811)*AV811,2)&gt;$AN$1,$AN$1,ROUND((N811+O811)*AV811,2)))</f>
        <v>0</v>
      </c>
      <c r="AX811" s="39">
        <v>0</v>
      </c>
      <c r="AY811" s="39">
        <f>IF(Dane!$C$9=2,IFERROR(J811/W811,0),IF(Dane!$C$9=3,IFERROR(J811/W811,0),0))</f>
        <v>0</v>
      </c>
      <c r="AZ811" s="39">
        <f>IF(Dane!$C$9=2,IFERROR(ROUND(J811-ROUND(J811*0.0976,2)-ROUND(J811*0.015,2)-ROUND(J811*0.0245,2),2)/W811,0),IF(Dane!$C$9=3,IFERROR(ROUND(J811-ROUND(J811*0.0976,2)-ROUND(J811*0.015,2)-ROUND(J811*0.0245,2),2)/W811,0),0))</f>
        <v>0</v>
      </c>
      <c r="BA811" s="39">
        <f t="shared" si="193"/>
        <v>0</v>
      </c>
      <c r="BB811" s="39">
        <f t="shared" si="194"/>
        <v>0</v>
      </c>
      <c r="BC811" s="39">
        <f t="shared" si="187"/>
        <v>0</v>
      </c>
      <c r="BD811" s="39">
        <f>IF(Dane!$C$9=2,IFERROR(BC811/W811,0),IF(Dane!$C$9=3,IFERROR(BC811/W811,0),0))</f>
        <v>0</v>
      </c>
      <c r="BE811" s="39">
        <f t="shared" si="195"/>
        <v>0</v>
      </c>
      <c r="BF811" s="39">
        <v>0</v>
      </c>
      <c r="BG811" s="39">
        <f t="shared" si="196"/>
        <v>0</v>
      </c>
      <c r="BH811" s="39">
        <f>IF(Dane!$C$9=2,IF(ROUND((S811+T811)*BG811,2)&gt;$AN$1,$AN$1,ROUND((S811+T811)*BG811,2)),IF(Dane!$C$9=3,IF(ROUND((S811+T811)*BG811,2)&gt;$AN$1,$AN$1,ROUND((S811+T811)*BG811,2)),0))</f>
        <v>0</v>
      </c>
      <c r="BI811" s="39">
        <v>0</v>
      </c>
      <c r="BJ811" s="39">
        <f>IF(Dane!$C$9=3,IFERROR(J811/AB811,0),0)</f>
        <v>0</v>
      </c>
      <c r="BK811" s="39">
        <f>IF(Dane!$C$9=3,IFERROR(ROUND(J811-ROUND(J811*0.0976,2)-ROUND(J811*0.015,2)-ROUND(J811*0.0245,2),2)/AB811,0),0)</f>
        <v>0</v>
      </c>
      <c r="BL811" s="39">
        <f t="shared" si="197"/>
        <v>0</v>
      </c>
      <c r="BM811" s="39">
        <f t="shared" si="198"/>
        <v>0</v>
      </c>
      <c r="BN811" s="39">
        <f t="shared" si="188"/>
        <v>0</v>
      </c>
      <c r="BO811" s="39">
        <f>IF(Dane!$C$9=3,IFERROR(BN811/AB811,0),0)</f>
        <v>0</v>
      </c>
      <c r="BP811" s="39">
        <f t="shared" si="199"/>
        <v>0</v>
      </c>
      <c r="BQ811" s="39">
        <v>0</v>
      </c>
      <c r="BR811" s="39">
        <f t="shared" si="200"/>
        <v>0</v>
      </c>
      <c r="BS811" s="39">
        <f>IF(Dane!$C$9=3,IF(ROUND((X811+Y811)*BR811,2)&gt;$AN$1,$AN$1,ROUND((X811+Y811)*BR811,2)),0)</f>
        <v>0</v>
      </c>
      <c r="BT811" s="39">
        <v>0</v>
      </c>
    </row>
    <row r="812" spans="1:72">
      <c r="A812" s="87">
        <v>803</v>
      </c>
      <c r="B812" s="1"/>
      <c r="C812" s="1"/>
      <c r="D812" s="2"/>
      <c r="E812" s="3"/>
      <c r="F812" s="4"/>
      <c r="G812" s="5"/>
      <c r="H812" s="5"/>
      <c r="I812" s="6"/>
      <c r="J812" s="5"/>
      <c r="K812" s="5"/>
      <c r="L812" s="5"/>
      <c r="M812" s="55"/>
      <c r="N812" s="8"/>
      <c r="O812" s="105"/>
      <c r="P812" s="5"/>
      <c r="Q812" s="5"/>
      <c r="R812" s="105">
        <f>Dane!$C$10</f>
        <v>0</v>
      </c>
      <c r="S812" s="8"/>
      <c r="T812" s="105"/>
      <c r="U812" s="5"/>
      <c r="V812" s="5"/>
      <c r="W812" s="107">
        <f>Dane!$C$11</f>
        <v>0</v>
      </c>
      <c r="X812" s="8"/>
      <c r="Y812" s="105"/>
      <c r="Z812" s="5"/>
      <c r="AA812" s="5"/>
      <c r="AB812" s="110">
        <f>Dane!$C$12</f>
        <v>0</v>
      </c>
      <c r="AC812" s="108">
        <f>IF(Dane!$E$3=1,AP812+BA812+BL812,IF(Dane!$E$3=2,AT812+BE812+BP812,AW812+BH812+BS812))</f>
        <v>0</v>
      </c>
      <c r="AD812" s="14">
        <f>IF(Dane!$E$3=1,AQ812+BB812+BM812,IF(Dane!$E$3=2,AU812+BF812+BQ812,AX812+BI812+BT812))</f>
        <v>0</v>
      </c>
      <c r="AE812" s="14">
        <f>IF((J812*Dane!$C$9)-AC812&lt;0,0,(J812*Dane!$C$9)-AC812)</f>
        <v>0</v>
      </c>
      <c r="AF812" s="61">
        <f>IF((K812*Dane!$C$9)-AD812&lt;0,0,(K812*Dane!$C$9)-AD812)</f>
        <v>0</v>
      </c>
      <c r="AG812" s="93"/>
      <c r="AH812" s="84">
        <f>IF(Dane!$E$3=1,AP812,IF(Dane!$E$3=2,AT812,AW812))</f>
        <v>0</v>
      </c>
      <c r="AI812" s="84">
        <f>IF(Dane!$E$3=1,AQ812,IF(Dane!$E$3=2,AU812,AX812))</f>
        <v>0</v>
      </c>
      <c r="AJ812" s="84">
        <f>IF(Dane!$E$3=1,BA812,IF(Dane!$E$3=2,BE812,BH812))</f>
        <v>0</v>
      </c>
      <c r="AK812" s="84">
        <f>IF(Dane!$E$3=1,BB812,IF(Dane!$E$3=2,BF812,BI812))</f>
        <v>0</v>
      </c>
      <c r="AL812" s="84">
        <f>IF(Dane!$E$3=1,BL812,IF(Dane!$E$3=2,BP812,BS812))</f>
        <v>0</v>
      </c>
      <c r="AM812" s="84">
        <f>IF(Dane!$E$3=1,BM812,IF(Dane!$E$3=2,BQ812,BT812))</f>
        <v>0</v>
      </c>
      <c r="AN812" s="39">
        <f>IF(Dane!$C$9="",0,IFERROR(J812/R812,0))</f>
        <v>0</v>
      </c>
      <c r="AO812" s="39">
        <f>IF(Dane!$C$9="",0,IFERROR(ROUND(J812-ROUND(J812*0.0976,2)-ROUND(J812*0.015,2)-ROUND(J812*0.0245,2),2)/R812,0))</f>
        <v>0</v>
      </c>
      <c r="AP812" s="39">
        <f t="shared" si="189"/>
        <v>0</v>
      </c>
      <c r="AQ812" s="39">
        <f t="shared" si="190"/>
        <v>0</v>
      </c>
      <c r="AR812" s="39">
        <f t="shared" si="186"/>
        <v>0</v>
      </c>
      <c r="AS812" s="39">
        <f>IF(Dane!$C$9="",0,IFERROR(AR812/R812,0))</f>
        <v>0</v>
      </c>
      <c r="AT812" s="39">
        <f t="shared" si="191"/>
        <v>0</v>
      </c>
      <c r="AU812" s="39">
        <v>0</v>
      </c>
      <c r="AV812" s="39">
        <f t="shared" si="192"/>
        <v>0</v>
      </c>
      <c r="AW812" s="39">
        <f>IF(Dane!$C$9="",0,IF(ROUND((N812+O812)*AV812,2)&gt;$AN$1,$AN$1,ROUND((N812+O812)*AV812,2)))</f>
        <v>0</v>
      </c>
      <c r="AX812" s="39">
        <v>0</v>
      </c>
      <c r="AY812" s="39">
        <f>IF(Dane!$C$9=2,IFERROR(J812/W812,0),IF(Dane!$C$9=3,IFERROR(J812/W812,0),0))</f>
        <v>0</v>
      </c>
      <c r="AZ812" s="39">
        <f>IF(Dane!$C$9=2,IFERROR(ROUND(J812-ROUND(J812*0.0976,2)-ROUND(J812*0.015,2)-ROUND(J812*0.0245,2),2)/W812,0),IF(Dane!$C$9=3,IFERROR(ROUND(J812-ROUND(J812*0.0976,2)-ROUND(J812*0.015,2)-ROUND(J812*0.0245,2),2)/W812,0),0))</f>
        <v>0</v>
      </c>
      <c r="BA812" s="39">
        <f t="shared" si="193"/>
        <v>0</v>
      </c>
      <c r="BB812" s="39">
        <f t="shared" si="194"/>
        <v>0</v>
      </c>
      <c r="BC812" s="39">
        <f t="shared" si="187"/>
        <v>0</v>
      </c>
      <c r="BD812" s="39">
        <f>IF(Dane!$C$9=2,IFERROR(BC812/W812,0),IF(Dane!$C$9=3,IFERROR(BC812/W812,0),0))</f>
        <v>0</v>
      </c>
      <c r="BE812" s="39">
        <f t="shared" si="195"/>
        <v>0</v>
      </c>
      <c r="BF812" s="39">
        <v>0</v>
      </c>
      <c r="BG812" s="39">
        <f t="shared" si="196"/>
        <v>0</v>
      </c>
      <c r="BH812" s="39">
        <f>IF(Dane!$C$9=2,IF(ROUND((S812+T812)*BG812,2)&gt;$AN$1,$AN$1,ROUND((S812+T812)*BG812,2)),IF(Dane!$C$9=3,IF(ROUND((S812+T812)*BG812,2)&gt;$AN$1,$AN$1,ROUND((S812+T812)*BG812,2)),0))</f>
        <v>0</v>
      </c>
      <c r="BI812" s="39">
        <v>0</v>
      </c>
      <c r="BJ812" s="39">
        <f>IF(Dane!$C$9=3,IFERROR(J812/AB812,0),0)</f>
        <v>0</v>
      </c>
      <c r="BK812" s="39">
        <f>IF(Dane!$C$9=3,IFERROR(ROUND(J812-ROUND(J812*0.0976,2)-ROUND(J812*0.015,2)-ROUND(J812*0.0245,2),2)/AB812,0),0)</f>
        <v>0</v>
      </c>
      <c r="BL812" s="39">
        <f t="shared" si="197"/>
        <v>0</v>
      </c>
      <c r="BM812" s="39">
        <f t="shared" si="198"/>
        <v>0</v>
      </c>
      <c r="BN812" s="39">
        <f t="shared" si="188"/>
        <v>0</v>
      </c>
      <c r="BO812" s="39">
        <f>IF(Dane!$C$9=3,IFERROR(BN812/AB812,0),0)</f>
        <v>0</v>
      </c>
      <c r="BP812" s="39">
        <f t="shared" si="199"/>
        <v>0</v>
      </c>
      <c r="BQ812" s="39">
        <v>0</v>
      </c>
      <c r="BR812" s="39">
        <f t="shared" si="200"/>
        <v>0</v>
      </c>
      <c r="BS812" s="39">
        <f>IF(Dane!$C$9=3,IF(ROUND((X812+Y812)*BR812,2)&gt;$AN$1,$AN$1,ROUND((X812+Y812)*BR812,2)),0)</f>
        <v>0</v>
      </c>
      <c r="BT812" s="39">
        <v>0</v>
      </c>
    </row>
    <row r="813" spans="1:72">
      <c r="A813" s="87">
        <v>804</v>
      </c>
      <c r="B813" s="1"/>
      <c r="C813" s="1"/>
      <c r="D813" s="2"/>
      <c r="E813" s="3"/>
      <c r="F813" s="4"/>
      <c r="G813" s="5"/>
      <c r="H813" s="5"/>
      <c r="I813" s="6"/>
      <c r="J813" s="5"/>
      <c r="K813" s="5"/>
      <c r="L813" s="5"/>
      <c r="M813" s="55"/>
      <c r="N813" s="8"/>
      <c r="O813" s="105"/>
      <c r="P813" s="5"/>
      <c r="Q813" s="5"/>
      <c r="R813" s="105">
        <f>Dane!$C$10</f>
        <v>0</v>
      </c>
      <c r="S813" s="8"/>
      <c r="T813" s="105"/>
      <c r="U813" s="5"/>
      <c r="V813" s="5"/>
      <c r="W813" s="107">
        <f>Dane!$C$11</f>
        <v>0</v>
      </c>
      <c r="X813" s="8"/>
      <c r="Y813" s="105"/>
      <c r="Z813" s="5"/>
      <c r="AA813" s="5"/>
      <c r="AB813" s="110">
        <f>Dane!$C$12</f>
        <v>0</v>
      </c>
      <c r="AC813" s="108">
        <f>IF(Dane!$E$3=1,AP813+BA813+BL813,IF(Dane!$E$3=2,AT813+BE813+BP813,AW813+BH813+BS813))</f>
        <v>0</v>
      </c>
      <c r="AD813" s="14">
        <f>IF(Dane!$E$3=1,AQ813+BB813+BM813,IF(Dane!$E$3=2,AU813+BF813+BQ813,AX813+BI813+BT813))</f>
        <v>0</v>
      </c>
      <c r="AE813" s="14">
        <f>IF((J813*Dane!$C$9)-AC813&lt;0,0,(J813*Dane!$C$9)-AC813)</f>
        <v>0</v>
      </c>
      <c r="AF813" s="61">
        <f>IF((K813*Dane!$C$9)-AD813&lt;0,0,(K813*Dane!$C$9)-AD813)</f>
        <v>0</v>
      </c>
      <c r="AG813" s="93"/>
      <c r="AH813" s="84">
        <f>IF(Dane!$E$3=1,AP813,IF(Dane!$E$3=2,AT813,AW813))</f>
        <v>0</v>
      </c>
      <c r="AI813" s="84">
        <f>IF(Dane!$E$3=1,AQ813,IF(Dane!$E$3=2,AU813,AX813))</f>
        <v>0</v>
      </c>
      <c r="AJ813" s="84">
        <f>IF(Dane!$E$3=1,BA813,IF(Dane!$E$3=2,BE813,BH813))</f>
        <v>0</v>
      </c>
      <c r="AK813" s="84">
        <f>IF(Dane!$E$3=1,BB813,IF(Dane!$E$3=2,BF813,BI813))</f>
        <v>0</v>
      </c>
      <c r="AL813" s="84">
        <f>IF(Dane!$E$3=1,BL813,IF(Dane!$E$3=2,BP813,BS813))</f>
        <v>0</v>
      </c>
      <c r="AM813" s="84">
        <f>IF(Dane!$E$3=1,BM813,IF(Dane!$E$3=2,BQ813,BT813))</f>
        <v>0</v>
      </c>
      <c r="AN813" s="39">
        <f>IF(Dane!$C$9="",0,IFERROR(J813/R813,0))</f>
        <v>0</v>
      </c>
      <c r="AO813" s="39">
        <f>IF(Dane!$C$9="",0,IFERROR(ROUND(J813-ROUND(J813*0.0976,2)-ROUND(J813*0.015,2)-ROUND(J813*0.0245,2),2)/R813,0))</f>
        <v>0</v>
      </c>
      <c r="AP813" s="39">
        <f t="shared" si="189"/>
        <v>0</v>
      </c>
      <c r="AQ813" s="39">
        <f t="shared" si="190"/>
        <v>0</v>
      </c>
      <c r="AR813" s="39">
        <f t="shared" si="186"/>
        <v>0</v>
      </c>
      <c r="AS813" s="39">
        <f>IF(Dane!$C$9="",0,IFERROR(AR813/R813,0))</f>
        <v>0</v>
      </c>
      <c r="AT813" s="39">
        <f t="shared" si="191"/>
        <v>0</v>
      </c>
      <c r="AU813" s="39">
        <v>0</v>
      </c>
      <c r="AV813" s="39">
        <f t="shared" si="192"/>
        <v>0</v>
      </c>
      <c r="AW813" s="39">
        <f>IF(Dane!$C$9="",0,IF(ROUND((N813+O813)*AV813,2)&gt;$AN$1,$AN$1,ROUND((N813+O813)*AV813,2)))</f>
        <v>0</v>
      </c>
      <c r="AX813" s="39">
        <v>0</v>
      </c>
      <c r="AY813" s="39">
        <f>IF(Dane!$C$9=2,IFERROR(J813/W813,0),IF(Dane!$C$9=3,IFERROR(J813/W813,0),0))</f>
        <v>0</v>
      </c>
      <c r="AZ813" s="39">
        <f>IF(Dane!$C$9=2,IFERROR(ROUND(J813-ROUND(J813*0.0976,2)-ROUND(J813*0.015,2)-ROUND(J813*0.0245,2),2)/W813,0),IF(Dane!$C$9=3,IFERROR(ROUND(J813-ROUND(J813*0.0976,2)-ROUND(J813*0.015,2)-ROUND(J813*0.0245,2),2)/W813,0),0))</f>
        <v>0</v>
      </c>
      <c r="BA813" s="39">
        <f t="shared" si="193"/>
        <v>0</v>
      </c>
      <c r="BB813" s="39">
        <f t="shared" si="194"/>
        <v>0</v>
      </c>
      <c r="BC813" s="39">
        <f t="shared" si="187"/>
        <v>0</v>
      </c>
      <c r="BD813" s="39">
        <f>IF(Dane!$C$9=2,IFERROR(BC813/W813,0),IF(Dane!$C$9=3,IFERROR(BC813/W813,0),0))</f>
        <v>0</v>
      </c>
      <c r="BE813" s="39">
        <f t="shared" si="195"/>
        <v>0</v>
      </c>
      <c r="BF813" s="39">
        <v>0</v>
      </c>
      <c r="BG813" s="39">
        <f t="shared" si="196"/>
        <v>0</v>
      </c>
      <c r="BH813" s="39">
        <f>IF(Dane!$C$9=2,IF(ROUND((S813+T813)*BG813,2)&gt;$AN$1,$AN$1,ROUND((S813+T813)*BG813,2)),IF(Dane!$C$9=3,IF(ROUND((S813+T813)*BG813,2)&gt;$AN$1,$AN$1,ROUND((S813+T813)*BG813,2)),0))</f>
        <v>0</v>
      </c>
      <c r="BI813" s="39">
        <v>0</v>
      </c>
      <c r="BJ813" s="39">
        <f>IF(Dane!$C$9=3,IFERROR(J813/AB813,0),0)</f>
        <v>0</v>
      </c>
      <c r="BK813" s="39">
        <f>IF(Dane!$C$9=3,IFERROR(ROUND(J813-ROUND(J813*0.0976,2)-ROUND(J813*0.015,2)-ROUND(J813*0.0245,2),2)/AB813,0),0)</f>
        <v>0</v>
      </c>
      <c r="BL813" s="39">
        <f t="shared" si="197"/>
        <v>0</v>
      </c>
      <c r="BM813" s="39">
        <f t="shared" si="198"/>
        <v>0</v>
      </c>
      <c r="BN813" s="39">
        <f t="shared" si="188"/>
        <v>0</v>
      </c>
      <c r="BO813" s="39">
        <f>IF(Dane!$C$9=3,IFERROR(BN813/AB813,0),0)</f>
        <v>0</v>
      </c>
      <c r="BP813" s="39">
        <f t="shared" si="199"/>
        <v>0</v>
      </c>
      <c r="BQ813" s="39">
        <v>0</v>
      </c>
      <c r="BR813" s="39">
        <f t="shared" si="200"/>
        <v>0</v>
      </c>
      <c r="BS813" s="39">
        <f>IF(Dane!$C$9=3,IF(ROUND((X813+Y813)*BR813,2)&gt;$AN$1,$AN$1,ROUND((X813+Y813)*BR813,2)),0)</f>
        <v>0</v>
      </c>
      <c r="BT813" s="39">
        <v>0</v>
      </c>
    </row>
    <row r="814" spans="1:72">
      <c r="A814" s="87">
        <v>805</v>
      </c>
      <c r="B814" s="1"/>
      <c r="C814" s="1"/>
      <c r="D814" s="2"/>
      <c r="E814" s="3"/>
      <c r="F814" s="4"/>
      <c r="G814" s="5"/>
      <c r="H814" s="5"/>
      <c r="I814" s="6"/>
      <c r="J814" s="5"/>
      <c r="K814" s="5"/>
      <c r="L814" s="5"/>
      <c r="M814" s="55"/>
      <c r="N814" s="8"/>
      <c r="O814" s="105"/>
      <c r="P814" s="5"/>
      <c r="Q814" s="5"/>
      <c r="R814" s="105">
        <f>Dane!$C$10</f>
        <v>0</v>
      </c>
      <c r="S814" s="8"/>
      <c r="T814" s="105"/>
      <c r="U814" s="5"/>
      <c r="V814" s="5"/>
      <c r="W814" s="107">
        <f>Dane!$C$11</f>
        <v>0</v>
      </c>
      <c r="X814" s="8"/>
      <c r="Y814" s="105"/>
      <c r="Z814" s="5"/>
      <c r="AA814" s="5"/>
      <c r="AB814" s="110">
        <f>Dane!$C$12</f>
        <v>0</v>
      </c>
      <c r="AC814" s="108">
        <f>IF(Dane!$E$3=1,AP814+BA814+BL814,IF(Dane!$E$3=2,AT814+BE814+BP814,AW814+BH814+BS814))</f>
        <v>0</v>
      </c>
      <c r="AD814" s="14">
        <f>IF(Dane!$E$3=1,AQ814+BB814+BM814,IF(Dane!$E$3=2,AU814+BF814+BQ814,AX814+BI814+BT814))</f>
        <v>0</v>
      </c>
      <c r="AE814" s="14">
        <f>IF((J814*Dane!$C$9)-AC814&lt;0,0,(J814*Dane!$C$9)-AC814)</f>
        <v>0</v>
      </c>
      <c r="AF814" s="61">
        <f>IF((K814*Dane!$C$9)-AD814&lt;0,0,(K814*Dane!$C$9)-AD814)</f>
        <v>0</v>
      </c>
      <c r="AG814" s="93"/>
      <c r="AH814" s="84">
        <f>IF(Dane!$E$3=1,AP814,IF(Dane!$E$3=2,AT814,AW814))</f>
        <v>0</v>
      </c>
      <c r="AI814" s="84">
        <f>IF(Dane!$E$3=1,AQ814,IF(Dane!$E$3=2,AU814,AX814))</f>
        <v>0</v>
      </c>
      <c r="AJ814" s="84">
        <f>IF(Dane!$E$3=1,BA814,IF(Dane!$E$3=2,BE814,BH814))</f>
        <v>0</v>
      </c>
      <c r="AK814" s="84">
        <f>IF(Dane!$E$3=1,BB814,IF(Dane!$E$3=2,BF814,BI814))</f>
        <v>0</v>
      </c>
      <c r="AL814" s="84">
        <f>IF(Dane!$E$3=1,BL814,IF(Dane!$E$3=2,BP814,BS814))</f>
        <v>0</v>
      </c>
      <c r="AM814" s="84">
        <f>IF(Dane!$E$3=1,BM814,IF(Dane!$E$3=2,BQ814,BT814))</f>
        <v>0</v>
      </c>
      <c r="AN814" s="39">
        <f>IF(Dane!$C$9="",0,IFERROR(J814/R814,0))</f>
        <v>0</v>
      </c>
      <c r="AO814" s="39">
        <f>IF(Dane!$C$9="",0,IFERROR(ROUND(J814-ROUND(J814*0.0976,2)-ROUND(J814*0.015,2)-ROUND(J814*0.0245,2),2)/R814,0))</f>
        <v>0</v>
      </c>
      <c r="AP814" s="39">
        <f t="shared" si="189"/>
        <v>0</v>
      </c>
      <c r="AQ814" s="39">
        <f t="shared" si="190"/>
        <v>0</v>
      </c>
      <c r="AR814" s="39">
        <f t="shared" si="186"/>
        <v>0</v>
      </c>
      <c r="AS814" s="39">
        <f>IF(Dane!$C$9="",0,IFERROR(AR814/R814,0))</f>
        <v>0</v>
      </c>
      <c r="AT814" s="39">
        <f t="shared" si="191"/>
        <v>0</v>
      </c>
      <c r="AU814" s="39">
        <v>0</v>
      </c>
      <c r="AV814" s="39">
        <f t="shared" si="192"/>
        <v>0</v>
      </c>
      <c r="AW814" s="39">
        <f>IF(Dane!$C$9="",0,IF(ROUND((N814+O814)*AV814,2)&gt;$AN$1,$AN$1,ROUND((N814+O814)*AV814,2)))</f>
        <v>0</v>
      </c>
      <c r="AX814" s="39">
        <v>0</v>
      </c>
      <c r="AY814" s="39">
        <f>IF(Dane!$C$9=2,IFERROR(J814/W814,0),IF(Dane!$C$9=3,IFERROR(J814/W814,0),0))</f>
        <v>0</v>
      </c>
      <c r="AZ814" s="39">
        <f>IF(Dane!$C$9=2,IFERROR(ROUND(J814-ROUND(J814*0.0976,2)-ROUND(J814*0.015,2)-ROUND(J814*0.0245,2),2)/W814,0),IF(Dane!$C$9=3,IFERROR(ROUND(J814-ROUND(J814*0.0976,2)-ROUND(J814*0.015,2)-ROUND(J814*0.0245,2),2)/W814,0),0))</f>
        <v>0</v>
      </c>
      <c r="BA814" s="39">
        <f t="shared" si="193"/>
        <v>0</v>
      </c>
      <c r="BB814" s="39">
        <f t="shared" si="194"/>
        <v>0</v>
      </c>
      <c r="BC814" s="39">
        <f t="shared" si="187"/>
        <v>0</v>
      </c>
      <c r="BD814" s="39">
        <f>IF(Dane!$C$9=2,IFERROR(BC814/W814,0),IF(Dane!$C$9=3,IFERROR(BC814/W814,0),0))</f>
        <v>0</v>
      </c>
      <c r="BE814" s="39">
        <f t="shared" si="195"/>
        <v>0</v>
      </c>
      <c r="BF814" s="39">
        <v>0</v>
      </c>
      <c r="BG814" s="39">
        <f t="shared" si="196"/>
        <v>0</v>
      </c>
      <c r="BH814" s="39">
        <f>IF(Dane!$C$9=2,IF(ROUND((S814+T814)*BG814,2)&gt;$AN$1,$AN$1,ROUND((S814+T814)*BG814,2)),IF(Dane!$C$9=3,IF(ROUND((S814+T814)*BG814,2)&gt;$AN$1,$AN$1,ROUND((S814+T814)*BG814,2)),0))</f>
        <v>0</v>
      </c>
      <c r="BI814" s="39">
        <v>0</v>
      </c>
      <c r="BJ814" s="39">
        <f>IF(Dane!$C$9=3,IFERROR(J814/AB814,0),0)</f>
        <v>0</v>
      </c>
      <c r="BK814" s="39">
        <f>IF(Dane!$C$9=3,IFERROR(ROUND(J814-ROUND(J814*0.0976,2)-ROUND(J814*0.015,2)-ROUND(J814*0.0245,2),2)/AB814,0),0)</f>
        <v>0</v>
      </c>
      <c r="BL814" s="39">
        <f t="shared" si="197"/>
        <v>0</v>
      </c>
      <c r="BM814" s="39">
        <f t="shared" si="198"/>
        <v>0</v>
      </c>
      <c r="BN814" s="39">
        <f t="shared" si="188"/>
        <v>0</v>
      </c>
      <c r="BO814" s="39">
        <f>IF(Dane!$C$9=3,IFERROR(BN814/AB814,0),0)</f>
        <v>0</v>
      </c>
      <c r="BP814" s="39">
        <f t="shared" si="199"/>
        <v>0</v>
      </c>
      <c r="BQ814" s="39">
        <v>0</v>
      </c>
      <c r="BR814" s="39">
        <f t="shared" si="200"/>
        <v>0</v>
      </c>
      <c r="BS814" s="39">
        <f>IF(Dane!$C$9=3,IF(ROUND((X814+Y814)*BR814,2)&gt;$AN$1,$AN$1,ROUND((X814+Y814)*BR814,2)),0)</f>
        <v>0</v>
      </c>
      <c r="BT814" s="39">
        <v>0</v>
      </c>
    </row>
    <row r="815" spans="1:72">
      <c r="A815" s="87">
        <v>806</v>
      </c>
      <c r="B815" s="1"/>
      <c r="C815" s="1"/>
      <c r="D815" s="2"/>
      <c r="E815" s="3"/>
      <c r="F815" s="4"/>
      <c r="G815" s="5"/>
      <c r="H815" s="5"/>
      <c r="I815" s="6"/>
      <c r="J815" s="5"/>
      <c r="K815" s="5"/>
      <c r="L815" s="5"/>
      <c r="M815" s="55"/>
      <c r="N815" s="8"/>
      <c r="O815" s="105"/>
      <c r="P815" s="5"/>
      <c r="Q815" s="5"/>
      <c r="R815" s="105">
        <f>Dane!$C$10</f>
        <v>0</v>
      </c>
      <c r="S815" s="8"/>
      <c r="T815" s="105"/>
      <c r="U815" s="5"/>
      <c r="V815" s="5"/>
      <c r="W815" s="107">
        <f>Dane!$C$11</f>
        <v>0</v>
      </c>
      <c r="X815" s="8"/>
      <c r="Y815" s="105"/>
      <c r="Z815" s="5"/>
      <c r="AA815" s="5"/>
      <c r="AB815" s="110">
        <f>Dane!$C$12</f>
        <v>0</v>
      </c>
      <c r="AC815" s="108">
        <f>IF(Dane!$E$3=1,AP815+BA815+BL815,IF(Dane!$E$3=2,AT815+BE815+BP815,AW815+BH815+BS815))</f>
        <v>0</v>
      </c>
      <c r="AD815" s="14">
        <f>IF(Dane!$E$3=1,AQ815+BB815+BM815,IF(Dane!$E$3=2,AU815+BF815+BQ815,AX815+BI815+BT815))</f>
        <v>0</v>
      </c>
      <c r="AE815" s="14">
        <f>IF((J815*Dane!$C$9)-AC815&lt;0,0,(J815*Dane!$C$9)-AC815)</f>
        <v>0</v>
      </c>
      <c r="AF815" s="61">
        <f>IF((K815*Dane!$C$9)-AD815&lt;0,0,(K815*Dane!$C$9)-AD815)</f>
        <v>0</v>
      </c>
      <c r="AG815" s="93"/>
      <c r="AH815" s="84">
        <f>IF(Dane!$E$3=1,AP815,IF(Dane!$E$3=2,AT815,AW815))</f>
        <v>0</v>
      </c>
      <c r="AI815" s="84">
        <f>IF(Dane!$E$3=1,AQ815,IF(Dane!$E$3=2,AU815,AX815))</f>
        <v>0</v>
      </c>
      <c r="AJ815" s="84">
        <f>IF(Dane!$E$3=1,BA815,IF(Dane!$E$3=2,BE815,BH815))</f>
        <v>0</v>
      </c>
      <c r="AK815" s="84">
        <f>IF(Dane!$E$3=1,BB815,IF(Dane!$E$3=2,BF815,BI815))</f>
        <v>0</v>
      </c>
      <c r="AL815" s="84">
        <f>IF(Dane!$E$3=1,BL815,IF(Dane!$E$3=2,BP815,BS815))</f>
        <v>0</v>
      </c>
      <c r="AM815" s="84">
        <f>IF(Dane!$E$3=1,BM815,IF(Dane!$E$3=2,BQ815,BT815))</f>
        <v>0</v>
      </c>
      <c r="AN815" s="39">
        <f>IF(Dane!$C$9="",0,IFERROR(J815/R815,0))</f>
        <v>0</v>
      </c>
      <c r="AO815" s="39">
        <f>IF(Dane!$C$9="",0,IFERROR(ROUND(J815-ROUND(J815*0.0976,2)-ROUND(J815*0.015,2)-ROUND(J815*0.0245,2),2)/R815,0))</f>
        <v>0</v>
      </c>
      <c r="AP815" s="39">
        <f t="shared" si="189"/>
        <v>0</v>
      </c>
      <c r="AQ815" s="39">
        <f t="shared" si="190"/>
        <v>0</v>
      </c>
      <c r="AR815" s="39">
        <f t="shared" si="186"/>
        <v>0</v>
      </c>
      <c r="AS815" s="39">
        <f>IF(Dane!$C$9="",0,IFERROR(AR815/R815,0))</f>
        <v>0</v>
      </c>
      <c r="AT815" s="39">
        <f t="shared" si="191"/>
        <v>0</v>
      </c>
      <c r="AU815" s="39">
        <v>0</v>
      </c>
      <c r="AV815" s="39">
        <f t="shared" si="192"/>
        <v>0</v>
      </c>
      <c r="AW815" s="39">
        <f>IF(Dane!$C$9="",0,IF(ROUND((N815+O815)*AV815,2)&gt;$AN$1,$AN$1,ROUND((N815+O815)*AV815,2)))</f>
        <v>0</v>
      </c>
      <c r="AX815" s="39">
        <v>0</v>
      </c>
      <c r="AY815" s="39">
        <f>IF(Dane!$C$9=2,IFERROR(J815/W815,0),IF(Dane!$C$9=3,IFERROR(J815/W815,0),0))</f>
        <v>0</v>
      </c>
      <c r="AZ815" s="39">
        <f>IF(Dane!$C$9=2,IFERROR(ROUND(J815-ROUND(J815*0.0976,2)-ROUND(J815*0.015,2)-ROUND(J815*0.0245,2),2)/W815,0),IF(Dane!$C$9=3,IFERROR(ROUND(J815-ROUND(J815*0.0976,2)-ROUND(J815*0.015,2)-ROUND(J815*0.0245,2),2)/W815,0),0))</f>
        <v>0</v>
      </c>
      <c r="BA815" s="39">
        <f t="shared" si="193"/>
        <v>0</v>
      </c>
      <c r="BB815" s="39">
        <f t="shared" si="194"/>
        <v>0</v>
      </c>
      <c r="BC815" s="39">
        <f t="shared" si="187"/>
        <v>0</v>
      </c>
      <c r="BD815" s="39">
        <f>IF(Dane!$C$9=2,IFERROR(BC815/W815,0),IF(Dane!$C$9=3,IFERROR(BC815/W815,0),0))</f>
        <v>0</v>
      </c>
      <c r="BE815" s="39">
        <f t="shared" si="195"/>
        <v>0</v>
      </c>
      <c r="BF815" s="39">
        <v>0</v>
      </c>
      <c r="BG815" s="39">
        <f t="shared" si="196"/>
        <v>0</v>
      </c>
      <c r="BH815" s="39">
        <f>IF(Dane!$C$9=2,IF(ROUND((S815+T815)*BG815,2)&gt;$AN$1,$AN$1,ROUND((S815+T815)*BG815,2)),IF(Dane!$C$9=3,IF(ROUND((S815+T815)*BG815,2)&gt;$AN$1,$AN$1,ROUND((S815+T815)*BG815,2)),0))</f>
        <v>0</v>
      </c>
      <c r="BI815" s="39">
        <v>0</v>
      </c>
      <c r="BJ815" s="39">
        <f>IF(Dane!$C$9=3,IFERROR(J815/AB815,0),0)</f>
        <v>0</v>
      </c>
      <c r="BK815" s="39">
        <f>IF(Dane!$C$9=3,IFERROR(ROUND(J815-ROUND(J815*0.0976,2)-ROUND(J815*0.015,2)-ROUND(J815*0.0245,2),2)/AB815,0),0)</f>
        <v>0</v>
      </c>
      <c r="BL815" s="39">
        <f t="shared" si="197"/>
        <v>0</v>
      </c>
      <c r="BM815" s="39">
        <f t="shared" si="198"/>
        <v>0</v>
      </c>
      <c r="BN815" s="39">
        <f t="shared" si="188"/>
        <v>0</v>
      </c>
      <c r="BO815" s="39">
        <f>IF(Dane!$C$9=3,IFERROR(BN815/AB815,0),0)</f>
        <v>0</v>
      </c>
      <c r="BP815" s="39">
        <f t="shared" si="199"/>
        <v>0</v>
      </c>
      <c r="BQ815" s="39">
        <v>0</v>
      </c>
      <c r="BR815" s="39">
        <f t="shared" si="200"/>
        <v>0</v>
      </c>
      <c r="BS815" s="39">
        <f>IF(Dane!$C$9=3,IF(ROUND((X815+Y815)*BR815,2)&gt;$AN$1,$AN$1,ROUND((X815+Y815)*BR815,2)),0)</f>
        <v>0</v>
      </c>
      <c r="BT815" s="39">
        <v>0</v>
      </c>
    </row>
    <row r="816" spans="1:72">
      <c r="A816" s="87">
        <v>807</v>
      </c>
      <c r="B816" s="1"/>
      <c r="C816" s="1"/>
      <c r="D816" s="2"/>
      <c r="E816" s="3"/>
      <c r="F816" s="4"/>
      <c r="G816" s="5"/>
      <c r="H816" s="5"/>
      <c r="I816" s="6"/>
      <c r="J816" s="5"/>
      <c r="K816" s="5"/>
      <c r="L816" s="5"/>
      <c r="M816" s="55"/>
      <c r="N816" s="8"/>
      <c r="O816" s="105"/>
      <c r="P816" s="5"/>
      <c r="Q816" s="5"/>
      <c r="R816" s="105">
        <f>Dane!$C$10</f>
        <v>0</v>
      </c>
      <c r="S816" s="8"/>
      <c r="T816" s="105"/>
      <c r="U816" s="5"/>
      <c r="V816" s="5"/>
      <c r="W816" s="107">
        <f>Dane!$C$11</f>
        <v>0</v>
      </c>
      <c r="X816" s="8"/>
      <c r="Y816" s="105"/>
      <c r="Z816" s="5"/>
      <c r="AA816" s="5"/>
      <c r="AB816" s="110">
        <f>Dane!$C$12</f>
        <v>0</v>
      </c>
      <c r="AC816" s="108">
        <f>IF(Dane!$E$3=1,AP816+BA816+BL816,IF(Dane!$E$3=2,AT816+BE816+BP816,AW816+BH816+BS816))</f>
        <v>0</v>
      </c>
      <c r="AD816" s="14">
        <f>IF(Dane!$E$3=1,AQ816+BB816+BM816,IF(Dane!$E$3=2,AU816+BF816+BQ816,AX816+BI816+BT816))</f>
        <v>0</v>
      </c>
      <c r="AE816" s="14">
        <f>IF((J816*Dane!$C$9)-AC816&lt;0,0,(J816*Dane!$C$9)-AC816)</f>
        <v>0</v>
      </c>
      <c r="AF816" s="61">
        <f>IF((K816*Dane!$C$9)-AD816&lt;0,0,(K816*Dane!$C$9)-AD816)</f>
        <v>0</v>
      </c>
      <c r="AG816" s="93"/>
      <c r="AH816" s="84">
        <f>IF(Dane!$E$3=1,AP816,IF(Dane!$E$3=2,AT816,AW816))</f>
        <v>0</v>
      </c>
      <c r="AI816" s="84">
        <f>IF(Dane!$E$3=1,AQ816,IF(Dane!$E$3=2,AU816,AX816))</f>
        <v>0</v>
      </c>
      <c r="AJ816" s="84">
        <f>IF(Dane!$E$3=1,BA816,IF(Dane!$E$3=2,BE816,BH816))</f>
        <v>0</v>
      </c>
      <c r="AK816" s="84">
        <f>IF(Dane!$E$3=1,BB816,IF(Dane!$E$3=2,BF816,BI816))</f>
        <v>0</v>
      </c>
      <c r="AL816" s="84">
        <f>IF(Dane!$E$3=1,BL816,IF(Dane!$E$3=2,BP816,BS816))</f>
        <v>0</v>
      </c>
      <c r="AM816" s="84">
        <f>IF(Dane!$E$3=1,BM816,IF(Dane!$E$3=2,BQ816,BT816))</f>
        <v>0</v>
      </c>
      <c r="AN816" s="39">
        <f>IF(Dane!$C$9="",0,IFERROR(J816/R816,0))</f>
        <v>0</v>
      </c>
      <c r="AO816" s="39">
        <f>IF(Dane!$C$9="",0,IFERROR(ROUND(J816-ROUND(J816*0.0976,2)-ROUND(J816*0.015,2)-ROUND(J816*0.0245,2),2)/R816,0))</f>
        <v>0</v>
      </c>
      <c r="AP816" s="39">
        <f t="shared" si="189"/>
        <v>0</v>
      </c>
      <c r="AQ816" s="39">
        <f t="shared" si="190"/>
        <v>0</v>
      </c>
      <c r="AR816" s="39">
        <f t="shared" si="186"/>
        <v>0</v>
      </c>
      <c r="AS816" s="39">
        <f>IF(Dane!$C$9="",0,IFERROR(AR816/R816,0))</f>
        <v>0</v>
      </c>
      <c r="AT816" s="39">
        <f t="shared" si="191"/>
        <v>0</v>
      </c>
      <c r="AU816" s="39">
        <v>0</v>
      </c>
      <c r="AV816" s="39">
        <f t="shared" si="192"/>
        <v>0</v>
      </c>
      <c r="AW816" s="39">
        <f>IF(Dane!$C$9="",0,IF(ROUND((N816+O816)*AV816,2)&gt;$AN$1,$AN$1,ROUND((N816+O816)*AV816,2)))</f>
        <v>0</v>
      </c>
      <c r="AX816" s="39">
        <v>0</v>
      </c>
      <c r="AY816" s="39">
        <f>IF(Dane!$C$9=2,IFERROR(J816/W816,0),IF(Dane!$C$9=3,IFERROR(J816/W816,0),0))</f>
        <v>0</v>
      </c>
      <c r="AZ816" s="39">
        <f>IF(Dane!$C$9=2,IFERROR(ROUND(J816-ROUND(J816*0.0976,2)-ROUND(J816*0.015,2)-ROUND(J816*0.0245,2),2)/W816,0),IF(Dane!$C$9=3,IFERROR(ROUND(J816-ROUND(J816*0.0976,2)-ROUND(J816*0.015,2)-ROUND(J816*0.0245,2),2)/W816,0),0))</f>
        <v>0</v>
      </c>
      <c r="BA816" s="39">
        <f t="shared" si="193"/>
        <v>0</v>
      </c>
      <c r="BB816" s="39">
        <f t="shared" si="194"/>
        <v>0</v>
      </c>
      <c r="BC816" s="39">
        <f t="shared" si="187"/>
        <v>0</v>
      </c>
      <c r="BD816" s="39">
        <f>IF(Dane!$C$9=2,IFERROR(BC816/W816,0),IF(Dane!$C$9=3,IFERROR(BC816/W816,0),0))</f>
        <v>0</v>
      </c>
      <c r="BE816" s="39">
        <f t="shared" si="195"/>
        <v>0</v>
      </c>
      <c r="BF816" s="39">
        <v>0</v>
      </c>
      <c r="BG816" s="39">
        <f t="shared" si="196"/>
        <v>0</v>
      </c>
      <c r="BH816" s="39">
        <f>IF(Dane!$C$9=2,IF(ROUND((S816+T816)*BG816,2)&gt;$AN$1,$AN$1,ROUND((S816+T816)*BG816,2)),IF(Dane!$C$9=3,IF(ROUND((S816+T816)*BG816,2)&gt;$AN$1,$AN$1,ROUND((S816+T816)*BG816,2)),0))</f>
        <v>0</v>
      </c>
      <c r="BI816" s="39">
        <v>0</v>
      </c>
      <c r="BJ816" s="39">
        <f>IF(Dane!$C$9=3,IFERROR(J816/AB816,0),0)</f>
        <v>0</v>
      </c>
      <c r="BK816" s="39">
        <f>IF(Dane!$C$9=3,IFERROR(ROUND(J816-ROUND(J816*0.0976,2)-ROUND(J816*0.015,2)-ROUND(J816*0.0245,2),2)/AB816,0),0)</f>
        <v>0</v>
      </c>
      <c r="BL816" s="39">
        <f t="shared" si="197"/>
        <v>0</v>
      </c>
      <c r="BM816" s="39">
        <f t="shared" si="198"/>
        <v>0</v>
      </c>
      <c r="BN816" s="39">
        <f t="shared" si="188"/>
        <v>0</v>
      </c>
      <c r="BO816" s="39">
        <f>IF(Dane!$C$9=3,IFERROR(BN816/AB816,0),0)</f>
        <v>0</v>
      </c>
      <c r="BP816" s="39">
        <f t="shared" si="199"/>
        <v>0</v>
      </c>
      <c r="BQ816" s="39">
        <v>0</v>
      </c>
      <c r="BR816" s="39">
        <f t="shared" si="200"/>
        <v>0</v>
      </c>
      <c r="BS816" s="39">
        <f>IF(Dane!$C$9=3,IF(ROUND((X816+Y816)*BR816,2)&gt;$AN$1,$AN$1,ROUND((X816+Y816)*BR816,2)),0)</f>
        <v>0</v>
      </c>
      <c r="BT816" s="39">
        <v>0</v>
      </c>
    </row>
    <row r="817" spans="1:72">
      <c r="A817" s="87">
        <v>808</v>
      </c>
      <c r="B817" s="1"/>
      <c r="C817" s="1"/>
      <c r="D817" s="2"/>
      <c r="E817" s="3"/>
      <c r="F817" s="4"/>
      <c r="G817" s="5"/>
      <c r="H817" s="5"/>
      <c r="I817" s="6"/>
      <c r="J817" s="5"/>
      <c r="K817" s="5"/>
      <c r="L817" s="5"/>
      <c r="M817" s="55"/>
      <c r="N817" s="8"/>
      <c r="O817" s="105"/>
      <c r="P817" s="5"/>
      <c r="Q817" s="5"/>
      <c r="R817" s="105">
        <f>Dane!$C$10</f>
        <v>0</v>
      </c>
      <c r="S817" s="8"/>
      <c r="T817" s="105"/>
      <c r="U817" s="5"/>
      <c r="V817" s="5"/>
      <c r="W817" s="107">
        <f>Dane!$C$11</f>
        <v>0</v>
      </c>
      <c r="X817" s="8"/>
      <c r="Y817" s="105"/>
      <c r="Z817" s="5"/>
      <c r="AA817" s="5"/>
      <c r="AB817" s="110">
        <f>Dane!$C$12</f>
        <v>0</v>
      </c>
      <c r="AC817" s="108">
        <f>IF(Dane!$E$3=1,AP817+BA817+BL817,IF(Dane!$E$3=2,AT817+BE817+BP817,AW817+BH817+BS817))</f>
        <v>0</v>
      </c>
      <c r="AD817" s="14">
        <f>IF(Dane!$E$3=1,AQ817+BB817+BM817,IF(Dane!$E$3=2,AU817+BF817+BQ817,AX817+BI817+BT817))</f>
        <v>0</v>
      </c>
      <c r="AE817" s="14">
        <f>IF((J817*Dane!$C$9)-AC817&lt;0,0,(J817*Dane!$C$9)-AC817)</f>
        <v>0</v>
      </c>
      <c r="AF817" s="61">
        <f>IF((K817*Dane!$C$9)-AD817&lt;0,0,(K817*Dane!$C$9)-AD817)</f>
        <v>0</v>
      </c>
      <c r="AG817" s="93"/>
      <c r="AH817" s="84">
        <f>IF(Dane!$E$3=1,AP817,IF(Dane!$E$3=2,AT817,AW817))</f>
        <v>0</v>
      </c>
      <c r="AI817" s="84">
        <f>IF(Dane!$E$3=1,AQ817,IF(Dane!$E$3=2,AU817,AX817))</f>
        <v>0</v>
      </c>
      <c r="AJ817" s="84">
        <f>IF(Dane!$E$3=1,BA817,IF(Dane!$E$3=2,BE817,BH817))</f>
        <v>0</v>
      </c>
      <c r="AK817" s="84">
        <f>IF(Dane!$E$3=1,BB817,IF(Dane!$E$3=2,BF817,BI817))</f>
        <v>0</v>
      </c>
      <c r="AL817" s="84">
        <f>IF(Dane!$E$3=1,BL817,IF(Dane!$E$3=2,BP817,BS817))</f>
        <v>0</v>
      </c>
      <c r="AM817" s="84">
        <f>IF(Dane!$E$3=1,BM817,IF(Dane!$E$3=2,BQ817,BT817))</f>
        <v>0</v>
      </c>
      <c r="AN817" s="39">
        <f>IF(Dane!$C$9="",0,IFERROR(J817/R817,0))</f>
        <v>0</v>
      </c>
      <c r="AO817" s="39">
        <f>IF(Dane!$C$9="",0,IFERROR(ROUND(J817-ROUND(J817*0.0976,2)-ROUND(J817*0.015,2)-ROUND(J817*0.0245,2),2)/R817,0))</f>
        <v>0</v>
      </c>
      <c r="AP817" s="39">
        <f t="shared" si="189"/>
        <v>0</v>
      </c>
      <c r="AQ817" s="39">
        <f t="shared" si="190"/>
        <v>0</v>
      </c>
      <c r="AR817" s="39">
        <f t="shared" si="186"/>
        <v>0</v>
      </c>
      <c r="AS817" s="39">
        <f>IF(Dane!$C$9="",0,IFERROR(AR817/R817,0))</f>
        <v>0</v>
      </c>
      <c r="AT817" s="39">
        <f t="shared" si="191"/>
        <v>0</v>
      </c>
      <c r="AU817" s="39">
        <v>0</v>
      </c>
      <c r="AV817" s="39">
        <f t="shared" si="192"/>
        <v>0</v>
      </c>
      <c r="AW817" s="39">
        <f>IF(Dane!$C$9="",0,IF(ROUND((N817+O817)*AV817,2)&gt;$AN$1,$AN$1,ROUND((N817+O817)*AV817,2)))</f>
        <v>0</v>
      </c>
      <c r="AX817" s="39">
        <v>0</v>
      </c>
      <c r="AY817" s="39">
        <f>IF(Dane!$C$9=2,IFERROR(J817/W817,0),IF(Dane!$C$9=3,IFERROR(J817/W817,0),0))</f>
        <v>0</v>
      </c>
      <c r="AZ817" s="39">
        <f>IF(Dane!$C$9=2,IFERROR(ROUND(J817-ROUND(J817*0.0976,2)-ROUND(J817*0.015,2)-ROUND(J817*0.0245,2),2)/W817,0),IF(Dane!$C$9=3,IFERROR(ROUND(J817-ROUND(J817*0.0976,2)-ROUND(J817*0.015,2)-ROUND(J817*0.0245,2),2)/W817,0),0))</f>
        <v>0</v>
      </c>
      <c r="BA817" s="39">
        <f t="shared" si="193"/>
        <v>0</v>
      </c>
      <c r="BB817" s="39">
        <f t="shared" si="194"/>
        <v>0</v>
      </c>
      <c r="BC817" s="39">
        <f t="shared" si="187"/>
        <v>0</v>
      </c>
      <c r="BD817" s="39">
        <f>IF(Dane!$C$9=2,IFERROR(BC817/W817,0),IF(Dane!$C$9=3,IFERROR(BC817/W817,0),0))</f>
        <v>0</v>
      </c>
      <c r="BE817" s="39">
        <f t="shared" si="195"/>
        <v>0</v>
      </c>
      <c r="BF817" s="39">
        <v>0</v>
      </c>
      <c r="BG817" s="39">
        <f t="shared" si="196"/>
        <v>0</v>
      </c>
      <c r="BH817" s="39">
        <f>IF(Dane!$C$9=2,IF(ROUND((S817+T817)*BG817,2)&gt;$AN$1,$AN$1,ROUND((S817+T817)*BG817,2)),IF(Dane!$C$9=3,IF(ROUND((S817+T817)*BG817,2)&gt;$AN$1,$AN$1,ROUND((S817+T817)*BG817,2)),0))</f>
        <v>0</v>
      </c>
      <c r="BI817" s="39">
        <v>0</v>
      </c>
      <c r="BJ817" s="39">
        <f>IF(Dane!$C$9=3,IFERROR(J817/AB817,0),0)</f>
        <v>0</v>
      </c>
      <c r="BK817" s="39">
        <f>IF(Dane!$C$9=3,IFERROR(ROUND(J817-ROUND(J817*0.0976,2)-ROUND(J817*0.015,2)-ROUND(J817*0.0245,2),2)/AB817,0),0)</f>
        <v>0</v>
      </c>
      <c r="BL817" s="39">
        <f t="shared" si="197"/>
        <v>0</v>
      </c>
      <c r="BM817" s="39">
        <f t="shared" si="198"/>
        <v>0</v>
      </c>
      <c r="BN817" s="39">
        <f t="shared" si="188"/>
        <v>0</v>
      </c>
      <c r="BO817" s="39">
        <f>IF(Dane!$C$9=3,IFERROR(BN817/AB817,0),0)</f>
        <v>0</v>
      </c>
      <c r="BP817" s="39">
        <f t="shared" si="199"/>
        <v>0</v>
      </c>
      <c r="BQ817" s="39">
        <v>0</v>
      </c>
      <c r="BR817" s="39">
        <f t="shared" si="200"/>
        <v>0</v>
      </c>
      <c r="BS817" s="39">
        <f>IF(Dane!$C$9=3,IF(ROUND((X817+Y817)*BR817,2)&gt;$AN$1,$AN$1,ROUND((X817+Y817)*BR817,2)),0)</f>
        <v>0</v>
      </c>
      <c r="BT817" s="39">
        <v>0</v>
      </c>
    </row>
    <row r="818" spans="1:72">
      <c r="A818" s="87">
        <v>809</v>
      </c>
      <c r="B818" s="1"/>
      <c r="C818" s="1"/>
      <c r="D818" s="2"/>
      <c r="E818" s="3"/>
      <c r="F818" s="4"/>
      <c r="G818" s="5"/>
      <c r="H818" s="5"/>
      <c r="I818" s="6"/>
      <c r="J818" s="5"/>
      <c r="K818" s="5"/>
      <c r="L818" s="5"/>
      <c r="M818" s="55"/>
      <c r="N818" s="8"/>
      <c r="O818" s="105"/>
      <c r="P818" s="5"/>
      <c r="Q818" s="5"/>
      <c r="R818" s="105">
        <f>Dane!$C$10</f>
        <v>0</v>
      </c>
      <c r="S818" s="8"/>
      <c r="T818" s="105"/>
      <c r="U818" s="5"/>
      <c r="V818" s="5"/>
      <c r="W818" s="107">
        <f>Dane!$C$11</f>
        <v>0</v>
      </c>
      <c r="X818" s="8"/>
      <c r="Y818" s="105"/>
      <c r="Z818" s="5"/>
      <c r="AA818" s="5"/>
      <c r="AB818" s="110">
        <f>Dane!$C$12</f>
        <v>0</v>
      </c>
      <c r="AC818" s="108">
        <f>IF(Dane!$E$3=1,AP818+BA818+BL818,IF(Dane!$E$3=2,AT818+BE818+BP818,AW818+BH818+BS818))</f>
        <v>0</v>
      </c>
      <c r="AD818" s="14">
        <f>IF(Dane!$E$3=1,AQ818+BB818+BM818,IF(Dane!$E$3=2,AU818+BF818+BQ818,AX818+BI818+BT818))</f>
        <v>0</v>
      </c>
      <c r="AE818" s="14">
        <f>IF((J818*Dane!$C$9)-AC818&lt;0,0,(J818*Dane!$C$9)-AC818)</f>
        <v>0</v>
      </c>
      <c r="AF818" s="61">
        <f>IF((K818*Dane!$C$9)-AD818&lt;0,0,(K818*Dane!$C$9)-AD818)</f>
        <v>0</v>
      </c>
      <c r="AG818" s="93"/>
      <c r="AH818" s="84">
        <f>IF(Dane!$E$3=1,AP818,IF(Dane!$E$3=2,AT818,AW818))</f>
        <v>0</v>
      </c>
      <c r="AI818" s="84">
        <f>IF(Dane!$E$3=1,AQ818,IF(Dane!$E$3=2,AU818,AX818))</f>
        <v>0</v>
      </c>
      <c r="AJ818" s="84">
        <f>IF(Dane!$E$3=1,BA818,IF(Dane!$E$3=2,BE818,BH818))</f>
        <v>0</v>
      </c>
      <c r="AK818" s="84">
        <f>IF(Dane!$E$3=1,BB818,IF(Dane!$E$3=2,BF818,BI818))</f>
        <v>0</v>
      </c>
      <c r="AL818" s="84">
        <f>IF(Dane!$E$3=1,BL818,IF(Dane!$E$3=2,BP818,BS818))</f>
        <v>0</v>
      </c>
      <c r="AM818" s="84">
        <f>IF(Dane!$E$3=1,BM818,IF(Dane!$E$3=2,BQ818,BT818))</f>
        <v>0</v>
      </c>
      <c r="AN818" s="39">
        <f>IF(Dane!$C$9="",0,IFERROR(J818/R818,0))</f>
        <v>0</v>
      </c>
      <c r="AO818" s="39">
        <f>IF(Dane!$C$9="",0,IFERROR(ROUND(J818-ROUND(J818*0.0976,2)-ROUND(J818*0.015,2)-ROUND(J818*0.0245,2),2)/R818,0))</f>
        <v>0</v>
      </c>
      <c r="AP818" s="39">
        <f t="shared" si="189"/>
        <v>0</v>
      </c>
      <c r="AQ818" s="39">
        <f t="shared" si="190"/>
        <v>0</v>
      </c>
      <c r="AR818" s="39">
        <f t="shared" si="186"/>
        <v>0</v>
      </c>
      <c r="AS818" s="39">
        <f>IF(Dane!$C$9="",0,IFERROR(AR818/R818,0))</f>
        <v>0</v>
      </c>
      <c r="AT818" s="39">
        <f t="shared" si="191"/>
        <v>0</v>
      </c>
      <c r="AU818" s="39">
        <v>0</v>
      </c>
      <c r="AV818" s="39">
        <f t="shared" si="192"/>
        <v>0</v>
      </c>
      <c r="AW818" s="39">
        <f>IF(Dane!$C$9="",0,IF(ROUND((N818+O818)*AV818,2)&gt;$AN$1,$AN$1,ROUND((N818+O818)*AV818,2)))</f>
        <v>0</v>
      </c>
      <c r="AX818" s="39">
        <v>0</v>
      </c>
      <c r="AY818" s="39">
        <f>IF(Dane!$C$9=2,IFERROR(J818/W818,0),IF(Dane!$C$9=3,IFERROR(J818/W818,0),0))</f>
        <v>0</v>
      </c>
      <c r="AZ818" s="39">
        <f>IF(Dane!$C$9=2,IFERROR(ROUND(J818-ROUND(J818*0.0976,2)-ROUND(J818*0.015,2)-ROUND(J818*0.0245,2),2)/W818,0),IF(Dane!$C$9=3,IFERROR(ROUND(J818-ROUND(J818*0.0976,2)-ROUND(J818*0.015,2)-ROUND(J818*0.0245,2),2)/W818,0),0))</f>
        <v>0</v>
      </c>
      <c r="BA818" s="39">
        <f t="shared" si="193"/>
        <v>0</v>
      </c>
      <c r="BB818" s="39">
        <f t="shared" si="194"/>
        <v>0</v>
      </c>
      <c r="BC818" s="39">
        <f t="shared" si="187"/>
        <v>0</v>
      </c>
      <c r="BD818" s="39">
        <f>IF(Dane!$C$9=2,IFERROR(BC818/W818,0),IF(Dane!$C$9=3,IFERROR(BC818/W818,0),0))</f>
        <v>0</v>
      </c>
      <c r="BE818" s="39">
        <f t="shared" si="195"/>
        <v>0</v>
      </c>
      <c r="BF818" s="39">
        <v>0</v>
      </c>
      <c r="BG818" s="39">
        <f t="shared" si="196"/>
        <v>0</v>
      </c>
      <c r="BH818" s="39">
        <f>IF(Dane!$C$9=2,IF(ROUND((S818+T818)*BG818,2)&gt;$AN$1,$AN$1,ROUND((S818+T818)*BG818,2)),IF(Dane!$C$9=3,IF(ROUND((S818+T818)*BG818,2)&gt;$AN$1,$AN$1,ROUND((S818+T818)*BG818,2)),0))</f>
        <v>0</v>
      </c>
      <c r="BI818" s="39">
        <v>0</v>
      </c>
      <c r="BJ818" s="39">
        <f>IF(Dane!$C$9=3,IFERROR(J818/AB818,0),0)</f>
        <v>0</v>
      </c>
      <c r="BK818" s="39">
        <f>IF(Dane!$C$9=3,IFERROR(ROUND(J818-ROUND(J818*0.0976,2)-ROUND(J818*0.015,2)-ROUND(J818*0.0245,2),2)/AB818,0),0)</f>
        <v>0</v>
      </c>
      <c r="BL818" s="39">
        <f t="shared" si="197"/>
        <v>0</v>
      </c>
      <c r="BM818" s="39">
        <f t="shared" si="198"/>
        <v>0</v>
      </c>
      <c r="BN818" s="39">
        <f t="shared" si="188"/>
        <v>0</v>
      </c>
      <c r="BO818" s="39">
        <f>IF(Dane!$C$9=3,IFERROR(BN818/AB818,0),0)</f>
        <v>0</v>
      </c>
      <c r="BP818" s="39">
        <f t="shared" si="199"/>
        <v>0</v>
      </c>
      <c r="BQ818" s="39">
        <v>0</v>
      </c>
      <c r="BR818" s="39">
        <f t="shared" si="200"/>
        <v>0</v>
      </c>
      <c r="BS818" s="39">
        <f>IF(Dane!$C$9=3,IF(ROUND((X818+Y818)*BR818,2)&gt;$AN$1,$AN$1,ROUND((X818+Y818)*BR818,2)),0)</f>
        <v>0</v>
      </c>
      <c r="BT818" s="39">
        <v>0</v>
      </c>
    </row>
    <row r="819" spans="1:72">
      <c r="A819" s="87">
        <v>810</v>
      </c>
      <c r="B819" s="1"/>
      <c r="C819" s="1"/>
      <c r="D819" s="2"/>
      <c r="E819" s="3"/>
      <c r="F819" s="4"/>
      <c r="G819" s="5"/>
      <c r="H819" s="5"/>
      <c r="I819" s="6"/>
      <c r="J819" s="5"/>
      <c r="K819" s="5"/>
      <c r="L819" s="5"/>
      <c r="M819" s="55"/>
      <c r="N819" s="8"/>
      <c r="O819" s="105"/>
      <c r="P819" s="5"/>
      <c r="Q819" s="5"/>
      <c r="R819" s="105">
        <f>Dane!$C$10</f>
        <v>0</v>
      </c>
      <c r="S819" s="8"/>
      <c r="T819" s="105"/>
      <c r="U819" s="5"/>
      <c r="V819" s="5"/>
      <c r="W819" s="107">
        <f>Dane!$C$11</f>
        <v>0</v>
      </c>
      <c r="X819" s="8"/>
      <c r="Y819" s="105"/>
      <c r="Z819" s="5"/>
      <c r="AA819" s="5"/>
      <c r="AB819" s="110">
        <f>Dane!$C$12</f>
        <v>0</v>
      </c>
      <c r="AC819" s="108">
        <f>IF(Dane!$E$3=1,AP819+BA819+BL819,IF(Dane!$E$3=2,AT819+BE819+BP819,AW819+BH819+BS819))</f>
        <v>0</v>
      </c>
      <c r="AD819" s="14">
        <f>IF(Dane!$E$3=1,AQ819+BB819+BM819,IF(Dane!$E$3=2,AU819+BF819+BQ819,AX819+BI819+BT819))</f>
        <v>0</v>
      </c>
      <c r="AE819" s="14">
        <f>IF((J819*Dane!$C$9)-AC819&lt;0,0,(J819*Dane!$C$9)-AC819)</f>
        <v>0</v>
      </c>
      <c r="AF819" s="61">
        <f>IF((K819*Dane!$C$9)-AD819&lt;0,0,(K819*Dane!$C$9)-AD819)</f>
        <v>0</v>
      </c>
      <c r="AG819" s="93"/>
      <c r="AH819" s="84">
        <f>IF(Dane!$E$3=1,AP819,IF(Dane!$E$3=2,AT819,AW819))</f>
        <v>0</v>
      </c>
      <c r="AI819" s="84">
        <f>IF(Dane!$E$3=1,AQ819,IF(Dane!$E$3=2,AU819,AX819))</f>
        <v>0</v>
      </c>
      <c r="AJ819" s="84">
        <f>IF(Dane!$E$3=1,BA819,IF(Dane!$E$3=2,BE819,BH819))</f>
        <v>0</v>
      </c>
      <c r="AK819" s="84">
        <f>IF(Dane!$E$3=1,BB819,IF(Dane!$E$3=2,BF819,BI819))</f>
        <v>0</v>
      </c>
      <c r="AL819" s="84">
        <f>IF(Dane!$E$3=1,BL819,IF(Dane!$E$3=2,BP819,BS819))</f>
        <v>0</v>
      </c>
      <c r="AM819" s="84">
        <f>IF(Dane!$E$3=1,BM819,IF(Dane!$E$3=2,BQ819,BT819))</f>
        <v>0</v>
      </c>
      <c r="AN819" s="39">
        <f>IF(Dane!$C$9="",0,IFERROR(J819/R819,0))</f>
        <v>0</v>
      </c>
      <c r="AO819" s="39">
        <f>IF(Dane!$C$9="",0,IFERROR(ROUND(J819-ROUND(J819*0.0976,2)-ROUND(J819*0.015,2)-ROUND(J819*0.0245,2),2)/R819,0))</f>
        <v>0</v>
      </c>
      <c r="AP819" s="39">
        <f t="shared" si="189"/>
        <v>0</v>
      </c>
      <c r="AQ819" s="39">
        <f t="shared" si="190"/>
        <v>0</v>
      </c>
      <c r="AR819" s="39">
        <f t="shared" si="186"/>
        <v>0</v>
      </c>
      <c r="AS819" s="39">
        <f>IF(Dane!$C$9="",0,IFERROR(AR819/R819,0))</f>
        <v>0</v>
      </c>
      <c r="AT819" s="39">
        <f t="shared" si="191"/>
        <v>0</v>
      </c>
      <c r="AU819" s="39">
        <v>0</v>
      </c>
      <c r="AV819" s="39">
        <f t="shared" si="192"/>
        <v>0</v>
      </c>
      <c r="AW819" s="39">
        <f>IF(Dane!$C$9="",0,IF(ROUND((N819+O819)*AV819,2)&gt;$AN$1,$AN$1,ROUND((N819+O819)*AV819,2)))</f>
        <v>0</v>
      </c>
      <c r="AX819" s="39">
        <v>0</v>
      </c>
      <c r="AY819" s="39">
        <f>IF(Dane!$C$9=2,IFERROR(J819/W819,0),IF(Dane!$C$9=3,IFERROR(J819/W819,0),0))</f>
        <v>0</v>
      </c>
      <c r="AZ819" s="39">
        <f>IF(Dane!$C$9=2,IFERROR(ROUND(J819-ROUND(J819*0.0976,2)-ROUND(J819*0.015,2)-ROUND(J819*0.0245,2),2)/W819,0),IF(Dane!$C$9=3,IFERROR(ROUND(J819-ROUND(J819*0.0976,2)-ROUND(J819*0.015,2)-ROUND(J819*0.0245,2),2)/W819,0),0))</f>
        <v>0</v>
      </c>
      <c r="BA819" s="39">
        <f t="shared" si="193"/>
        <v>0</v>
      </c>
      <c r="BB819" s="39">
        <f t="shared" si="194"/>
        <v>0</v>
      </c>
      <c r="BC819" s="39">
        <f t="shared" si="187"/>
        <v>0</v>
      </c>
      <c r="BD819" s="39">
        <f>IF(Dane!$C$9=2,IFERROR(BC819/W819,0),IF(Dane!$C$9=3,IFERROR(BC819/W819,0),0))</f>
        <v>0</v>
      </c>
      <c r="BE819" s="39">
        <f t="shared" si="195"/>
        <v>0</v>
      </c>
      <c r="BF819" s="39">
        <v>0</v>
      </c>
      <c r="BG819" s="39">
        <f t="shared" si="196"/>
        <v>0</v>
      </c>
      <c r="BH819" s="39">
        <f>IF(Dane!$C$9=2,IF(ROUND((S819+T819)*BG819,2)&gt;$AN$1,$AN$1,ROUND((S819+T819)*BG819,2)),IF(Dane!$C$9=3,IF(ROUND((S819+T819)*BG819,2)&gt;$AN$1,$AN$1,ROUND((S819+T819)*BG819,2)),0))</f>
        <v>0</v>
      </c>
      <c r="BI819" s="39">
        <v>0</v>
      </c>
      <c r="BJ819" s="39">
        <f>IF(Dane!$C$9=3,IFERROR(J819/AB819,0),0)</f>
        <v>0</v>
      </c>
      <c r="BK819" s="39">
        <f>IF(Dane!$C$9=3,IFERROR(ROUND(J819-ROUND(J819*0.0976,2)-ROUND(J819*0.015,2)-ROUND(J819*0.0245,2),2)/AB819,0),0)</f>
        <v>0</v>
      </c>
      <c r="BL819" s="39">
        <f t="shared" si="197"/>
        <v>0</v>
      </c>
      <c r="BM819" s="39">
        <f t="shared" si="198"/>
        <v>0</v>
      </c>
      <c r="BN819" s="39">
        <f t="shared" si="188"/>
        <v>0</v>
      </c>
      <c r="BO819" s="39">
        <f>IF(Dane!$C$9=3,IFERROR(BN819/AB819,0),0)</f>
        <v>0</v>
      </c>
      <c r="BP819" s="39">
        <f t="shared" si="199"/>
        <v>0</v>
      </c>
      <c r="BQ819" s="39">
        <v>0</v>
      </c>
      <c r="BR819" s="39">
        <f t="shared" si="200"/>
        <v>0</v>
      </c>
      <c r="BS819" s="39">
        <f>IF(Dane!$C$9=3,IF(ROUND((X819+Y819)*BR819,2)&gt;$AN$1,$AN$1,ROUND((X819+Y819)*BR819,2)),0)</f>
        <v>0</v>
      </c>
      <c r="BT819" s="39">
        <v>0</v>
      </c>
    </row>
    <row r="820" spans="1:72">
      <c r="A820" s="87">
        <v>811</v>
      </c>
      <c r="B820" s="1"/>
      <c r="C820" s="1"/>
      <c r="D820" s="2"/>
      <c r="E820" s="3"/>
      <c r="F820" s="4"/>
      <c r="G820" s="5"/>
      <c r="H820" s="5"/>
      <c r="I820" s="6"/>
      <c r="J820" s="5"/>
      <c r="K820" s="5"/>
      <c r="L820" s="5"/>
      <c r="M820" s="55"/>
      <c r="N820" s="8"/>
      <c r="O820" s="105"/>
      <c r="P820" s="5"/>
      <c r="Q820" s="5"/>
      <c r="R820" s="105">
        <f>Dane!$C$10</f>
        <v>0</v>
      </c>
      <c r="S820" s="8"/>
      <c r="T820" s="105"/>
      <c r="U820" s="5"/>
      <c r="V820" s="5"/>
      <c r="W820" s="107">
        <f>Dane!$C$11</f>
        <v>0</v>
      </c>
      <c r="X820" s="8"/>
      <c r="Y820" s="105"/>
      <c r="Z820" s="5"/>
      <c r="AA820" s="5"/>
      <c r="AB820" s="110">
        <f>Dane!$C$12</f>
        <v>0</v>
      </c>
      <c r="AC820" s="108">
        <f>IF(Dane!$E$3=1,AP820+BA820+BL820,IF(Dane!$E$3=2,AT820+BE820+BP820,AW820+BH820+BS820))</f>
        <v>0</v>
      </c>
      <c r="AD820" s="14">
        <f>IF(Dane!$E$3=1,AQ820+BB820+BM820,IF(Dane!$E$3=2,AU820+BF820+BQ820,AX820+BI820+BT820))</f>
        <v>0</v>
      </c>
      <c r="AE820" s="14">
        <f>IF((J820*Dane!$C$9)-AC820&lt;0,0,(J820*Dane!$C$9)-AC820)</f>
        <v>0</v>
      </c>
      <c r="AF820" s="61">
        <f>IF((K820*Dane!$C$9)-AD820&lt;0,0,(K820*Dane!$C$9)-AD820)</f>
        <v>0</v>
      </c>
      <c r="AG820" s="93"/>
      <c r="AH820" s="84">
        <f>IF(Dane!$E$3=1,AP820,IF(Dane!$E$3=2,AT820,AW820))</f>
        <v>0</v>
      </c>
      <c r="AI820" s="84">
        <f>IF(Dane!$E$3=1,AQ820,IF(Dane!$E$3=2,AU820,AX820))</f>
        <v>0</v>
      </c>
      <c r="AJ820" s="84">
        <f>IF(Dane!$E$3=1,BA820,IF(Dane!$E$3=2,BE820,BH820))</f>
        <v>0</v>
      </c>
      <c r="AK820" s="84">
        <f>IF(Dane!$E$3=1,BB820,IF(Dane!$E$3=2,BF820,BI820))</f>
        <v>0</v>
      </c>
      <c r="AL820" s="84">
        <f>IF(Dane!$E$3=1,BL820,IF(Dane!$E$3=2,BP820,BS820))</f>
        <v>0</v>
      </c>
      <c r="AM820" s="84">
        <f>IF(Dane!$E$3=1,BM820,IF(Dane!$E$3=2,BQ820,BT820))</f>
        <v>0</v>
      </c>
      <c r="AN820" s="39">
        <f>IF(Dane!$C$9="",0,IFERROR(J820/R820,0))</f>
        <v>0</v>
      </c>
      <c r="AO820" s="39">
        <f>IF(Dane!$C$9="",0,IFERROR(ROUND(J820-ROUND(J820*0.0976,2)-ROUND(J820*0.015,2)-ROUND(J820*0.0245,2),2)/R820,0))</f>
        <v>0</v>
      </c>
      <c r="AP820" s="39">
        <f t="shared" si="189"/>
        <v>0</v>
      </c>
      <c r="AQ820" s="39">
        <f t="shared" si="190"/>
        <v>0</v>
      </c>
      <c r="AR820" s="39">
        <f t="shared" si="186"/>
        <v>0</v>
      </c>
      <c r="AS820" s="39">
        <f>IF(Dane!$C$9="",0,IFERROR(AR820/R820,0))</f>
        <v>0</v>
      </c>
      <c r="AT820" s="39">
        <f t="shared" si="191"/>
        <v>0</v>
      </c>
      <c r="AU820" s="39">
        <v>0</v>
      </c>
      <c r="AV820" s="39">
        <f t="shared" si="192"/>
        <v>0</v>
      </c>
      <c r="AW820" s="39">
        <f>IF(Dane!$C$9="",0,IF(ROUND((N820+O820)*AV820,2)&gt;$AN$1,$AN$1,ROUND((N820+O820)*AV820,2)))</f>
        <v>0</v>
      </c>
      <c r="AX820" s="39">
        <v>0</v>
      </c>
      <c r="AY820" s="39">
        <f>IF(Dane!$C$9=2,IFERROR(J820/W820,0),IF(Dane!$C$9=3,IFERROR(J820/W820,0),0))</f>
        <v>0</v>
      </c>
      <c r="AZ820" s="39">
        <f>IF(Dane!$C$9=2,IFERROR(ROUND(J820-ROUND(J820*0.0976,2)-ROUND(J820*0.015,2)-ROUND(J820*0.0245,2),2)/W820,0),IF(Dane!$C$9=3,IFERROR(ROUND(J820-ROUND(J820*0.0976,2)-ROUND(J820*0.015,2)-ROUND(J820*0.0245,2),2)/W820,0),0))</f>
        <v>0</v>
      </c>
      <c r="BA820" s="39">
        <f t="shared" si="193"/>
        <v>0</v>
      </c>
      <c r="BB820" s="39">
        <f t="shared" si="194"/>
        <v>0</v>
      </c>
      <c r="BC820" s="39">
        <f t="shared" si="187"/>
        <v>0</v>
      </c>
      <c r="BD820" s="39">
        <f>IF(Dane!$C$9=2,IFERROR(BC820/W820,0),IF(Dane!$C$9=3,IFERROR(BC820/W820,0),0))</f>
        <v>0</v>
      </c>
      <c r="BE820" s="39">
        <f t="shared" si="195"/>
        <v>0</v>
      </c>
      <c r="BF820" s="39">
        <v>0</v>
      </c>
      <c r="BG820" s="39">
        <f t="shared" si="196"/>
        <v>0</v>
      </c>
      <c r="BH820" s="39">
        <f>IF(Dane!$C$9=2,IF(ROUND((S820+T820)*BG820,2)&gt;$AN$1,$AN$1,ROUND((S820+T820)*BG820,2)),IF(Dane!$C$9=3,IF(ROUND((S820+T820)*BG820,2)&gt;$AN$1,$AN$1,ROUND((S820+T820)*BG820,2)),0))</f>
        <v>0</v>
      </c>
      <c r="BI820" s="39">
        <v>0</v>
      </c>
      <c r="BJ820" s="39">
        <f>IF(Dane!$C$9=3,IFERROR(J820/AB820,0),0)</f>
        <v>0</v>
      </c>
      <c r="BK820" s="39">
        <f>IF(Dane!$C$9=3,IFERROR(ROUND(J820-ROUND(J820*0.0976,2)-ROUND(J820*0.015,2)-ROUND(J820*0.0245,2),2)/AB820,0),0)</f>
        <v>0</v>
      </c>
      <c r="BL820" s="39">
        <f t="shared" si="197"/>
        <v>0</v>
      </c>
      <c r="BM820" s="39">
        <f t="shared" si="198"/>
        <v>0</v>
      </c>
      <c r="BN820" s="39">
        <f t="shared" si="188"/>
        <v>0</v>
      </c>
      <c r="BO820" s="39">
        <f>IF(Dane!$C$9=3,IFERROR(BN820/AB820,0),0)</f>
        <v>0</v>
      </c>
      <c r="BP820" s="39">
        <f t="shared" si="199"/>
        <v>0</v>
      </c>
      <c r="BQ820" s="39">
        <v>0</v>
      </c>
      <c r="BR820" s="39">
        <f t="shared" si="200"/>
        <v>0</v>
      </c>
      <c r="BS820" s="39">
        <f>IF(Dane!$C$9=3,IF(ROUND((X820+Y820)*BR820,2)&gt;$AN$1,$AN$1,ROUND((X820+Y820)*BR820,2)),0)</f>
        <v>0</v>
      </c>
      <c r="BT820" s="39">
        <v>0</v>
      </c>
    </row>
    <row r="821" spans="1:72">
      <c r="A821" s="87">
        <v>812</v>
      </c>
      <c r="B821" s="1"/>
      <c r="C821" s="1"/>
      <c r="D821" s="2"/>
      <c r="E821" s="3"/>
      <c r="F821" s="4"/>
      <c r="G821" s="5"/>
      <c r="H821" s="5"/>
      <c r="I821" s="6"/>
      <c r="J821" s="5"/>
      <c r="K821" s="5"/>
      <c r="L821" s="5"/>
      <c r="M821" s="55"/>
      <c r="N821" s="8"/>
      <c r="O821" s="105"/>
      <c r="P821" s="5"/>
      <c r="Q821" s="5"/>
      <c r="R821" s="105">
        <f>Dane!$C$10</f>
        <v>0</v>
      </c>
      <c r="S821" s="8"/>
      <c r="T821" s="105"/>
      <c r="U821" s="5"/>
      <c r="V821" s="5"/>
      <c r="W821" s="107">
        <f>Dane!$C$11</f>
        <v>0</v>
      </c>
      <c r="X821" s="8"/>
      <c r="Y821" s="105"/>
      <c r="Z821" s="5"/>
      <c r="AA821" s="5"/>
      <c r="AB821" s="110">
        <f>Dane!$C$12</f>
        <v>0</v>
      </c>
      <c r="AC821" s="108">
        <f>IF(Dane!$E$3=1,AP821+BA821+BL821,IF(Dane!$E$3=2,AT821+BE821+BP821,AW821+BH821+BS821))</f>
        <v>0</v>
      </c>
      <c r="AD821" s="14">
        <f>IF(Dane!$E$3=1,AQ821+BB821+BM821,IF(Dane!$E$3=2,AU821+BF821+BQ821,AX821+BI821+BT821))</f>
        <v>0</v>
      </c>
      <c r="AE821" s="14">
        <f>IF((J821*Dane!$C$9)-AC821&lt;0,0,(J821*Dane!$C$9)-AC821)</f>
        <v>0</v>
      </c>
      <c r="AF821" s="61">
        <f>IF((K821*Dane!$C$9)-AD821&lt;0,0,(K821*Dane!$C$9)-AD821)</f>
        <v>0</v>
      </c>
      <c r="AG821" s="93"/>
      <c r="AH821" s="84">
        <f>IF(Dane!$E$3=1,AP821,IF(Dane!$E$3=2,AT821,AW821))</f>
        <v>0</v>
      </c>
      <c r="AI821" s="84">
        <f>IF(Dane!$E$3=1,AQ821,IF(Dane!$E$3=2,AU821,AX821))</f>
        <v>0</v>
      </c>
      <c r="AJ821" s="84">
        <f>IF(Dane!$E$3=1,BA821,IF(Dane!$E$3=2,BE821,BH821))</f>
        <v>0</v>
      </c>
      <c r="AK821" s="84">
        <f>IF(Dane!$E$3=1,BB821,IF(Dane!$E$3=2,BF821,BI821))</f>
        <v>0</v>
      </c>
      <c r="AL821" s="84">
        <f>IF(Dane!$E$3=1,BL821,IF(Dane!$E$3=2,BP821,BS821))</f>
        <v>0</v>
      </c>
      <c r="AM821" s="84">
        <f>IF(Dane!$E$3=1,BM821,IF(Dane!$E$3=2,BQ821,BT821))</f>
        <v>0</v>
      </c>
      <c r="AN821" s="39">
        <f>IF(Dane!$C$9="",0,IFERROR(J821/R821,0))</f>
        <v>0</v>
      </c>
      <c r="AO821" s="39">
        <f>IF(Dane!$C$9="",0,IFERROR(ROUND(J821-ROUND(J821*0.0976,2)-ROUND(J821*0.015,2)-ROUND(J821*0.0245,2),2)/R821,0))</f>
        <v>0</v>
      </c>
      <c r="AP821" s="39">
        <f t="shared" si="189"/>
        <v>0</v>
      </c>
      <c r="AQ821" s="39">
        <f t="shared" si="190"/>
        <v>0</v>
      </c>
      <c r="AR821" s="39">
        <f t="shared" si="186"/>
        <v>0</v>
      </c>
      <c r="AS821" s="39">
        <f>IF(Dane!$C$9="",0,IFERROR(AR821/R821,0))</f>
        <v>0</v>
      </c>
      <c r="AT821" s="39">
        <f t="shared" si="191"/>
        <v>0</v>
      </c>
      <c r="AU821" s="39">
        <v>0</v>
      </c>
      <c r="AV821" s="39">
        <f t="shared" si="192"/>
        <v>0</v>
      </c>
      <c r="AW821" s="39">
        <f>IF(Dane!$C$9="",0,IF(ROUND((N821+O821)*AV821,2)&gt;$AN$1,$AN$1,ROUND((N821+O821)*AV821,2)))</f>
        <v>0</v>
      </c>
      <c r="AX821" s="39">
        <v>0</v>
      </c>
      <c r="AY821" s="39">
        <f>IF(Dane!$C$9=2,IFERROR(J821/W821,0),IF(Dane!$C$9=3,IFERROR(J821/W821,0),0))</f>
        <v>0</v>
      </c>
      <c r="AZ821" s="39">
        <f>IF(Dane!$C$9=2,IFERROR(ROUND(J821-ROUND(J821*0.0976,2)-ROUND(J821*0.015,2)-ROUND(J821*0.0245,2),2)/W821,0),IF(Dane!$C$9=3,IFERROR(ROUND(J821-ROUND(J821*0.0976,2)-ROUND(J821*0.015,2)-ROUND(J821*0.0245,2),2)/W821,0),0))</f>
        <v>0</v>
      </c>
      <c r="BA821" s="39">
        <f t="shared" si="193"/>
        <v>0</v>
      </c>
      <c r="BB821" s="39">
        <f t="shared" si="194"/>
        <v>0</v>
      </c>
      <c r="BC821" s="39">
        <f t="shared" si="187"/>
        <v>0</v>
      </c>
      <c r="BD821" s="39">
        <f>IF(Dane!$C$9=2,IFERROR(BC821/W821,0),IF(Dane!$C$9=3,IFERROR(BC821/W821,0),0))</f>
        <v>0</v>
      </c>
      <c r="BE821" s="39">
        <f t="shared" si="195"/>
        <v>0</v>
      </c>
      <c r="BF821" s="39">
        <v>0</v>
      </c>
      <c r="BG821" s="39">
        <f t="shared" si="196"/>
        <v>0</v>
      </c>
      <c r="BH821" s="39">
        <f>IF(Dane!$C$9=2,IF(ROUND((S821+T821)*BG821,2)&gt;$AN$1,$AN$1,ROUND((S821+T821)*BG821,2)),IF(Dane!$C$9=3,IF(ROUND((S821+T821)*BG821,2)&gt;$AN$1,$AN$1,ROUND((S821+T821)*BG821,2)),0))</f>
        <v>0</v>
      </c>
      <c r="BI821" s="39">
        <v>0</v>
      </c>
      <c r="BJ821" s="39">
        <f>IF(Dane!$C$9=3,IFERROR(J821/AB821,0),0)</f>
        <v>0</v>
      </c>
      <c r="BK821" s="39">
        <f>IF(Dane!$C$9=3,IFERROR(ROUND(J821-ROUND(J821*0.0976,2)-ROUND(J821*0.015,2)-ROUND(J821*0.0245,2),2)/AB821,0),0)</f>
        <v>0</v>
      </c>
      <c r="BL821" s="39">
        <f t="shared" si="197"/>
        <v>0</v>
      </c>
      <c r="BM821" s="39">
        <f t="shared" si="198"/>
        <v>0</v>
      </c>
      <c r="BN821" s="39">
        <f t="shared" si="188"/>
        <v>0</v>
      </c>
      <c r="BO821" s="39">
        <f>IF(Dane!$C$9=3,IFERROR(BN821/AB821,0),0)</f>
        <v>0</v>
      </c>
      <c r="BP821" s="39">
        <f t="shared" si="199"/>
        <v>0</v>
      </c>
      <c r="BQ821" s="39">
        <v>0</v>
      </c>
      <c r="BR821" s="39">
        <f t="shared" si="200"/>
        <v>0</v>
      </c>
      <c r="BS821" s="39">
        <f>IF(Dane!$C$9=3,IF(ROUND((X821+Y821)*BR821,2)&gt;$AN$1,$AN$1,ROUND((X821+Y821)*BR821,2)),0)</f>
        <v>0</v>
      </c>
      <c r="BT821" s="39">
        <v>0</v>
      </c>
    </row>
    <row r="822" spans="1:72">
      <c r="A822" s="87">
        <v>813</v>
      </c>
      <c r="B822" s="1"/>
      <c r="C822" s="1"/>
      <c r="D822" s="2"/>
      <c r="E822" s="3"/>
      <c r="F822" s="4"/>
      <c r="G822" s="5"/>
      <c r="H822" s="5"/>
      <c r="I822" s="6"/>
      <c r="J822" s="5"/>
      <c r="K822" s="5"/>
      <c r="L822" s="5"/>
      <c r="M822" s="55"/>
      <c r="N822" s="8"/>
      <c r="O822" s="105"/>
      <c r="P822" s="5"/>
      <c r="Q822" s="5"/>
      <c r="R822" s="105">
        <f>Dane!$C$10</f>
        <v>0</v>
      </c>
      <c r="S822" s="8"/>
      <c r="T822" s="105"/>
      <c r="U822" s="5"/>
      <c r="V822" s="5"/>
      <c r="W822" s="107">
        <f>Dane!$C$11</f>
        <v>0</v>
      </c>
      <c r="X822" s="8"/>
      <c r="Y822" s="105"/>
      <c r="Z822" s="5"/>
      <c r="AA822" s="5"/>
      <c r="AB822" s="110">
        <f>Dane!$C$12</f>
        <v>0</v>
      </c>
      <c r="AC822" s="108">
        <f>IF(Dane!$E$3=1,AP822+BA822+BL822,IF(Dane!$E$3=2,AT822+BE822+BP822,AW822+BH822+BS822))</f>
        <v>0</v>
      </c>
      <c r="AD822" s="14">
        <f>IF(Dane!$E$3=1,AQ822+BB822+BM822,IF(Dane!$E$3=2,AU822+BF822+BQ822,AX822+BI822+BT822))</f>
        <v>0</v>
      </c>
      <c r="AE822" s="14">
        <f>IF((J822*Dane!$C$9)-AC822&lt;0,0,(J822*Dane!$C$9)-AC822)</f>
        <v>0</v>
      </c>
      <c r="AF822" s="61">
        <f>IF((K822*Dane!$C$9)-AD822&lt;0,0,(K822*Dane!$C$9)-AD822)</f>
        <v>0</v>
      </c>
      <c r="AG822" s="93"/>
      <c r="AH822" s="84">
        <f>IF(Dane!$E$3=1,AP822,IF(Dane!$E$3=2,AT822,AW822))</f>
        <v>0</v>
      </c>
      <c r="AI822" s="84">
        <f>IF(Dane!$E$3=1,AQ822,IF(Dane!$E$3=2,AU822,AX822))</f>
        <v>0</v>
      </c>
      <c r="AJ822" s="84">
        <f>IF(Dane!$E$3=1,BA822,IF(Dane!$E$3=2,BE822,BH822))</f>
        <v>0</v>
      </c>
      <c r="AK822" s="84">
        <f>IF(Dane!$E$3=1,BB822,IF(Dane!$E$3=2,BF822,BI822))</f>
        <v>0</v>
      </c>
      <c r="AL822" s="84">
        <f>IF(Dane!$E$3=1,BL822,IF(Dane!$E$3=2,BP822,BS822))</f>
        <v>0</v>
      </c>
      <c r="AM822" s="84">
        <f>IF(Dane!$E$3=1,BM822,IF(Dane!$E$3=2,BQ822,BT822))</f>
        <v>0</v>
      </c>
      <c r="AN822" s="39">
        <f>IF(Dane!$C$9="",0,IFERROR(J822/R822,0))</f>
        <v>0</v>
      </c>
      <c r="AO822" s="39">
        <f>IF(Dane!$C$9="",0,IFERROR(ROUND(J822-ROUND(J822*0.0976,2)-ROUND(J822*0.015,2)-ROUND(J822*0.0245,2),2)/R822,0))</f>
        <v>0</v>
      </c>
      <c r="AP822" s="39">
        <f t="shared" si="189"/>
        <v>0</v>
      </c>
      <c r="AQ822" s="39">
        <f t="shared" si="190"/>
        <v>0</v>
      </c>
      <c r="AR822" s="39">
        <f t="shared" si="186"/>
        <v>0</v>
      </c>
      <c r="AS822" s="39">
        <f>IF(Dane!$C$9="",0,IFERROR(AR822/R822,0))</f>
        <v>0</v>
      </c>
      <c r="AT822" s="39">
        <f t="shared" si="191"/>
        <v>0</v>
      </c>
      <c r="AU822" s="39">
        <v>0</v>
      </c>
      <c r="AV822" s="39">
        <f t="shared" si="192"/>
        <v>0</v>
      </c>
      <c r="AW822" s="39">
        <f>IF(Dane!$C$9="",0,IF(ROUND((N822+O822)*AV822,2)&gt;$AN$1,$AN$1,ROUND((N822+O822)*AV822,2)))</f>
        <v>0</v>
      </c>
      <c r="AX822" s="39">
        <v>0</v>
      </c>
      <c r="AY822" s="39">
        <f>IF(Dane!$C$9=2,IFERROR(J822/W822,0),IF(Dane!$C$9=3,IFERROR(J822/W822,0),0))</f>
        <v>0</v>
      </c>
      <c r="AZ822" s="39">
        <f>IF(Dane!$C$9=2,IFERROR(ROUND(J822-ROUND(J822*0.0976,2)-ROUND(J822*0.015,2)-ROUND(J822*0.0245,2),2)/W822,0),IF(Dane!$C$9=3,IFERROR(ROUND(J822-ROUND(J822*0.0976,2)-ROUND(J822*0.015,2)-ROUND(J822*0.0245,2),2)/W822,0),0))</f>
        <v>0</v>
      </c>
      <c r="BA822" s="39">
        <f t="shared" si="193"/>
        <v>0</v>
      </c>
      <c r="BB822" s="39">
        <f t="shared" si="194"/>
        <v>0</v>
      </c>
      <c r="BC822" s="39">
        <f t="shared" si="187"/>
        <v>0</v>
      </c>
      <c r="BD822" s="39">
        <f>IF(Dane!$C$9=2,IFERROR(BC822/W822,0),IF(Dane!$C$9=3,IFERROR(BC822/W822,0),0))</f>
        <v>0</v>
      </c>
      <c r="BE822" s="39">
        <f t="shared" si="195"/>
        <v>0</v>
      </c>
      <c r="BF822" s="39">
        <v>0</v>
      </c>
      <c r="BG822" s="39">
        <f t="shared" si="196"/>
        <v>0</v>
      </c>
      <c r="BH822" s="39">
        <f>IF(Dane!$C$9=2,IF(ROUND((S822+T822)*BG822,2)&gt;$AN$1,$AN$1,ROUND((S822+T822)*BG822,2)),IF(Dane!$C$9=3,IF(ROUND((S822+T822)*BG822,2)&gt;$AN$1,$AN$1,ROUND((S822+T822)*BG822,2)),0))</f>
        <v>0</v>
      </c>
      <c r="BI822" s="39">
        <v>0</v>
      </c>
      <c r="BJ822" s="39">
        <f>IF(Dane!$C$9=3,IFERROR(J822/AB822,0),0)</f>
        <v>0</v>
      </c>
      <c r="BK822" s="39">
        <f>IF(Dane!$C$9=3,IFERROR(ROUND(J822-ROUND(J822*0.0976,2)-ROUND(J822*0.015,2)-ROUND(J822*0.0245,2),2)/AB822,0),0)</f>
        <v>0</v>
      </c>
      <c r="BL822" s="39">
        <f t="shared" si="197"/>
        <v>0</v>
      </c>
      <c r="BM822" s="39">
        <f t="shared" si="198"/>
        <v>0</v>
      </c>
      <c r="BN822" s="39">
        <f t="shared" si="188"/>
        <v>0</v>
      </c>
      <c r="BO822" s="39">
        <f>IF(Dane!$C$9=3,IFERROR(BN822/AB822,0),0)</f>
        <v>0</v>
      </c>
      <c r="BP822" s="39">
        <f t="shared" si="199"/>
        <v>0</v>
      </c>
      <c r="BQ822" s="39">
        <v>0</v>
      </c>
      <c r="BR822" s="39">
        <f t="shared" si="200"/>
        <v>0</v>
      </c>
      <c r="BS822" s="39">
        <f>IF(Dane!$C$9=3,IF(ROUND((X822+Y822)*BR822,2)&gt;$AN$1,$AN$1,ROUND((X822+Y822)*BR822,2)),0)</f>
        <v>0</v>
      </c>
      <c r="BT822" s="39">
        <v>0</v>
      </c>
    </row>
    <row r="823" spans="1:72">
      <c r="A823" s="87">
        <v>814</v>
      </c>
      <c r="B823" s="1"/>
      <c r="C823" s="1"/>
      <c r="D823" s="2"/>
      <c r="E823" s="3"/>
      <c r="F823" s="4"/>
      <c r="G823" s="5"/>
      <c r="H823" s="5"/>
      <c r="I823" s="6"/>
      <c r="J823" s="5"/>
      <c r="K823" s="5"/>
      <c r="L823" s="5"/>
      <c r="M823" s="55"/>
      <c r="N823" s="8"/>
      <c r="O823" s="105"/>
      <c r="P823" s="5"/>
      <c r="Q823" s="5"/>
      <c r="R823" s="105">
        <f>Dane!$C$10</f>
        <v>0</v>
      </c>
      <c r="S823" s="8"/>
      <c r="T823" s="105"/>
      <c r="U823" s="5"/>
      <c r="V823" s="5"/>
      <c r="W823" s="107">
        <f>Dane!$C$11</f>
        <v>0</v>
      </c>
      <c r="X823" s="8"/>
      <c r="Y823" s="105"/>
      <c r="Z823" s="5"/>
      <c r="AA823" s="5"/>
      <c r="AB823" s="110">
        <f>Dane!$C$12</f>
        <v>0</v>
      </c>
      <c r="AC823" s="108">
        <f>IF(Dane!$E$3=1,AP823+BA823+BL823,IF(Dane!$E$3=2,AT823+BE823+BP823,AW823+BH823+BS823))</f>
        <v>0</v>
      </c>
      <c r="AD823" s="14">
        <f>IF(Dane!$E$3=1,AQ823+BB823+BM823,IF(Dane!$E$3=2,AU823+BF823+BQ823,AX823+BI823+BT823))</f>
        <v>0</v>
      </c>
      <c r="AE823" s="14">
        <f>IF((J823*Dane!$C$9)-AC823&lt;0,0,(J823*Dane!$C$9)-AC823)</f>
        <v>0</v>
      </c>
      <c r="AF823" s="61">
        <f>IF((K823*Dane!$C$9)-AD823&lt;0,0,(K823*Dane!$C$9)-AD823)</f>
        <v>0</v>
      </c>
      <c r="AG823" s="93"/>
      <c r="AH823" s="84">
        <f>IF(Dane!$E$3=1,AP823,IF(Dane!$E$3=2,AT823,AW823))</f>
        <v>0</v>
      </c>
      <c r="AI823" s="84">
        <f>IF(Dane!$E$3=1,AQ823,IF(Dane!$E$3=2,AU823,AX823))</f>
        <v>0</v>
      </c>
      <c r="AJ823" s="84">
        <f>IF(Dane!$E$3=1,BA823,IF(Dane!$E$3=2,BE823,BH823))</f>
        <v>0</v>
      </c>
      <c r="AK823" s="84">
        <f>IF(Dane!$E$3=1,BB823,IF(Dane!$E$3=2,BF823,BI823))</f>
        <v>0</v>
      </c>
      <c r="AL823" s="84">
        <f>IF(Dane!$E$3=1,BL823,IF(Dane!$E$3=2,BP823,BS823))</f>
        <v>0</v>
      </c>
      <c r="AM823" s="84">
        <f>IF(Dane!$E$3=1,BM823,IF(Dane!$E$3=2,BQ823,BT823))</f>
        <v>0</v>
      </c>
      <c r="AN823" s="39">
        <f>IF(Dane!$C$9="",0,IFERROR(J823/R823,0))</f>
        <v>0</v>
      </c>
      <c r="AO823" s="39">
        <f>IF(Dane!$C$9="",0,IFERROR(ROUND(J823-ROUND(J823*0.0976,2)-ROUND(J823*0.015,2)-ROUND(J823*0.0245,2),2)/R823,0))</f>
        <v>0</v>
      </c>
      <c r="AP823" s="39">
        <f t="shared" si="189"/>
        <v>0</v>
      </c>
      <c r="AQ823" s="39">
        <f t="shared" si="190"/>
        <v>0</v>
      </c>
      <c r="AR823" s="39">
        <f t="shared" si="186"/>
        <v>0</v>
      </c>
      <c r="AS823" s="39">
        <f>IF(Dane!$C$9="",0,IFERROR(AR823/R823,0))</f>
        <v>0</v>
      </c>
      <c r="AT823" s="39">
        <f t="shared" si="191"/>
        <v>0</v>
      </c>
      <c r="AU823" s="39">
        <v>0</v>
      </c>
      <c r="AV823" s="39">
        <f t="shared" si="192"/>
        <v>0</v>
      </c>
      <c r="AW823" s="39">
        <f>IF(Dane!$C$9="",0,IF(ROUND((N823+O823)*AV823,2)&gt;$AN$1,$AN$1,ROUND((N823+O823)*AV823,2)))</f>
        <v>0</v>
      </c>
      <c r="AX823" s="39">
        <v>0</v>
      </c>
      <c r="AY823" s="39">
        <f>IF(Dane!$C$9=2,IFERROR(J823/W823,0),IF(Dane!$C$9=3,IFERROR(J823/W823,0),0))</f>
        <v>0</v>
      </c>
      <c r="AZ823" s="39">
        <f>IF(Dane!$C$9=2,IFERROR(ROUND(J823-ROUND(J823*0.0976,2)-ROUND(J823*0.015,2)-ROUND(J823*0.0245,2),2)/W823,0),IF(Dane!$C$9=3,IFERROR(ROUND(J823-ROUND(J823*0.0976,2)-ROUND(J823*0.015,2)-ROUND(J823*0.0245,2),2)/W823,0),0))</f>
        <v>0</v>
      </c>
      <c r="BA823" s="39">
        <f t="shared" si="193"/>
        <v>0</v>
      </c>
      <c r="BB823" s="39">
        <f t="shared" si="194"/>
        <v>0</v>
      </c>
      <c r="BC823" s="39">
        <f t="shared" si="187"/>
        <v>0</v>
      </c>
      <c r="BD823" s="39">
        <f>IF(Dane!$C$9=2,IFERROR(BC823/W823,0),IF(Dane!$C$9=3,IFERROR(BC823/W823,0),0))</f>
        <v>0</v>
      </c>
      <c r="BE823" s="39">
        <f t="shared" si="195"/>
        <v>0</v>
      </c>
      <c r="BF823" s="39">
        <v>0</v>
      </c>
      <c r="BG823" s="39">
        <f t="shared" si="196"/>
        <v>0</v>
      </c>
      <c r="BH823" s="39">
        <f>IF(Dane!$C$9=2,IF(ROUND((S823+T823)*BG823,2)&gt;$AN$1,$AN$1,ROUND((S823+T823)*BG823,2)),IF(Dane!$C$9=3,IF(ROUND((S823+T823)*BG823,2)&gt;$AN$1,$AN$1,ROUND((S823+T823)*BG823,2)),0))</f>
        <v>0</v>
      </c>
      <c r="BI823" s="39">
        <v>0</v>
      </c>
      <c r="BJ823" s="39">
        <f>IF(Dane!$C$9=3,IFERROR(J823/AB823,0),0)</f>
        <v>0</v>
      </c>
      <c r="BK823" s="39">
        <f>IF(Dane!$C$9=3,IFERROR(ROUND(J823-ROUND(J823*0.0976,2)-ROUND(J823*0.015,2)-ROUND(J823*0.0245,2),2)/AB823,0),0)</f>
        <v>0</v>
      </c>
      <c r="BL823" s="39">
        <f t="shared" si="197"/>
        <v>0</v>
      </c>
      <c r="BM823" s="39">
        <f t="shared" si="198"/>
        <v>0</v>
      </c>
      <c r="BN823" s="39">
        <f t="shared" si="188"/>
        <v>0</v>
      </c>
      <c r="BO823" s="39">
        <f>IF(Dane!$C$9=3,IFERROR(BN823/AB823,0),0)</f>
        <v>0</v>
      </c>
      <c r="BP823" s="39">
        <f t="shared" si="199"/>
        <v>0</v>
      </c>
      <c r="BQ823" s="39">
        <v>0</v>
      </c>
      <c r="BR823" s="39">
        <f t="shared" si="200"/>
        <v>0</v>
      </c>
      <c r="BS823" s="39">
        <f>IF(Dane!$C$9=3,IF(ROUND((X823+Y823)*BR823,2)&gt;$AN$1,$AN$1,ROUND((X823+Y823)*BR823,2)),0)</f>
        <v>0</v>
      </c>
      <c r="BT823" s="39">
        <v>0</v>
      </c>
    </row>
    <row r="824" spans="1:72">
      <c r="A824" s="87">
        <v>815</v>
      </c>
      <c r="B824" s="1"/>
      <c r="C824" s="1"/>
      <c r="D824" s="2"/>
      <c r="E824" s="3"/>
      <c r="F824" s="4"/>
      <c r="G824" s="5"/>
      <c r="H824" s="5"/>
      <c r="I824" s="6"/>
      <c r="J824" s="5"/>
      <c r="K824" s="5"/>
      <c r="L824" s="5"/>
      <c r="M824" s="55"/>
      <c r="N824" s="8"/>
      <c r="O824" s="105"/>
      <c r="P824" s="5"/>
      <c r="Q824" s="5"/>
      <c r="R824" s="105">
        <f>Dane!$C$10</f>
        <v>0</v>
      </c>
      <c r="S824" s="8"/>
      <c r="T824" s="105"/>
      <c r="U824" s="5"/>
      <c r="V824" s="5"/>
      <c r="W824" s="107">
        <f>Dane!$C$11</f>
        <v>0</v>
      </c>
      <c r="X824" s="8"/>
      <c r="Y824" s="105"/>
      <c r="Z824" s="5"/>
      <c r="AA824" s="5"/>
      <c r="AB824" s="110">
        <f>Dane!$C$12</f>
        <v>0</v>
      </c>
      <c r="AC824" s="108">
        <f>IF(Dane!$E$3=1,AP824+BA824+BL824,IF(Dane!$E$3=2,AT824+BE824+BP824,AW824+BH824+BS824))</f>
        <v>0</v>
      </c>
      <c r="AD824" s="14">
        <f>IF(Dane!$E$3=1,AQ824+BB824+BM824,IF(Dane!$E$3=2,AU824+BF824+BQ824,AX824+BI824+BT824))</f>
        <v>0</v>
      </c>
      <c r="AE824" s="14">
        <f>IF((J824*Dane!$C$9)-AC824&lt;0,0,(J824*Dane!$C$9)-AC824)</f>
        <v>0</v>
      </c>
      <c r="AF824" s="61">
        <f>IF((K824*Dane!$C$9)-AD824&lt;0,0,(K824*Dane!$C$9)-AD824)</f>
        <v>0</v>
      </c>
      <c r="AG824" s="93"/>
      <c r="AH824" s="84">
        <f>IF(Dane!$E$3=1,AP824,IF(Dane!$E$3=2,AT824,AW824))</f>
        <v>0</v>
      </c>
      <c r="AI824" s="84">
        <f>IF(Dane!$E$3=1,AQ824,IF(Dane!$E$3=2,AU824,AX824))</f>
        <v>0</v>
      </c>
      <c r="AJ824" s="84">
        <f>IF(Dane!$E$3=1,BA824,IF(Dane!$E$3=2,BE824,BH824))</f>
        <v>0</v>
      </c>
      <c r="AK824" s="84">
        <f>IF(Dane!$E$3=1,BB824,IF(Dane!$E$3=2,BF824,BI824))</f>
        <v>0</v>
      </c>
      <c r="AL824" s="84">
        <f>IF(Dane!$E$3=1,BL824,IF(Dane!$E$3=2,BP824,BS824))</f>
        <v>0</v>
      </c>
      <c r="AM824" s="84">
        <f>IF(Dane!$E$3=1,BM824,IF(Dane!$E$3=2,BQ824,BT824))</f>
        <v>0</v>
      </c>
      <c r="AN824" s="39">
        <f>IF(Dane!$C$9="",0,IFERROR(J824/R824,0))</f>
        <v>0</v>
      </c>
      <c r="AO824" s="39">
        <f>IF(Dane!$C$9="",0,IFERROR(ROUND(J824-ROUND(J824*0.0976,2)-ROUND(J824*0.015,2)-ROUND(J824*0.0245,2),2)/R824,0))</f>
        <v>0</v>
      </c>
      <c r="AP824" s="39">
        <f t="shared" si="189"/>
        <v>0</v>
      </c>
      <c r="AQ824" s="39">
        <f t="shared" si="190"/>
        <v>0</v>
      </c>
      <c r="AR824" s="39">
        <f t="shared" si="186"/>
        <v>0</v>
      </c>
      <c r="AS824" s="39">
        <f>IF(Dane!$C$9="",0,IFERROR(AR824/R824,0))</f>
        <v>0</v>
      </c>
      <c r="AT824" s="39">
        <f t="shared" si="191"/>
        <v>0</v>
      </c>
      <c r="AU824" s="39">
        <v>0</v>
      </c>
      <c r="AV824" s="39">
        <f t="shared" si="192"/>
        <v>0</v>
      </c>
      <c r="AW824" s="39">
        <f>IF(Dane!$C$9="",0,IF(ROUND((N824+O824)*AV824,2)&gt;$AN$1,$AN$1,ROUND((N824+O824)*AV824,2)))</f>
        <v>0</v>
      </c>
      <c r="AX824" s="39">
        <v>0</v>
      </c>
      <c r="AY824" s="39">
        <f>IF(Dane!$C$9=2,IFERROR(J824/W824,0),IF(Dane!$C$9=3,IFERROR(J824/W824,0),0))</f>
        <v>0</v>
      </c>
      <c r="AZ824" s="39">
        <f>IF(Dane!$C$9=2,IFERROR(ROUND(J824-ROUND(J824*0.0976,2)-ROUND(J824*0.015,2)-ROUND(J824*0.0245,2),2)/W824,0),IF(Dane!$C$9=3,IFERROR(ROUND(J824-ROUND(J824*0.0976,2)-ROUND(J824*0.015,2)-ROUND(J824*0.0245,2),2)/W824,0),0))</f>
        <v>0</v>
      </c>
      <c r="BA824" s="39">
        <f t="shared" si="193"/>
        <v>0</v>
      </c>
      <c r="BB824" s="39">
        <f t="shared" si="194"/>
        <v>0</v>
      </c>
      <c r="BC824" s="39">
        <f t="shared" si="187"/>
        <v>0</v>
      </c>
      <c r="BD824" s="39">
        <f>IF(Dane!$C$9=2,IFERROR(BC824/W824,0),IF(Dane!$C$9=3,IFERROR(BC824/W824,0),0))</f>
        <v>0</v>
      </c>
      <c r="BE824" s="39">
        <f t="shared" si="195"/>
        <v>0</v>
      </c>
      <c r="BF824" s="39">
        <v>0</v>
      </c>
      <c r="BG824" s="39">
        <f t="shared" si="196"/>
        <v>0</v>
      </c>
      <c r="BH824" s="39">
        <f>IF(Dane!$C$9=2,IF(ROUND((S824+T824)*BG824,2)&gt;$AN$1,$AN$1,ROUND((S824+T824)*BG824,2)),IF(Dane!$C$9=3,IF(ROUND((S824+T824)*BG824,2)&gt;$AN$1,$AN$1,ROUND((S824+T824)*BG824,2)),0))</f>
        <v>0</v>
      </c>
      <c r="BI824" s="39">
        <v>0</v>
      </c>
      <c r="BJ824" s="39">
        <f>IF(Dane!$C$9=3,IFERROR(J824/AB824,0),0)</f>
        <v>0</v>
      </c>
      <c r="BK824" s="39">
        <f>IF(Dane!$C$9=3,IFERROR(ROUND(J824-ROUND(J824*0.0976,2)-ROUND(J824*0.015,2)-ROUND(J824*0.0245,2),2)/AB824,0),0)</f>
        <v>0</v>
      </c>
      <c r="BL824" s="39">
        <f t="shared" si="197"/>
        <v>0</v>
      </c>
      <c r="BM824" s="39">
        <f t="shared" si="198"/>
        <v>0</v>
      </c>
      <c r="BN824" s="39">
        <f t="shared" si="188"/>
        <v>0</v>
      </c>
      <c r="BO824" s="39">
        <f>IF(Dane!$C$9=3,IFERROR(BN824/AB824,0),0)</f>
        <v>0</v>
      </c>
      <c r="BP824" s="39">
        <f t="shared" si="199"/>
        <v>0</v>
      </c>
      <c r="BQ824" s="39">
        <v>0</v>
      </c>
      <c r="BR824" s="39">
        <f t="shared" si="200"/>
        <v>0</v>
      </c>
      <c r="BS824" s="39">
        <f>IF(Dane!$C$9=3,IF(ROUND((X824+Y824)*BR824,2)&gt;$AN$1,$AN$1,ROUND((X824+Y824)*BR824,2)),0)</f>
        <v>0</v>
      </c>
      <c r="BT824" s="39">
        <v>0</v>
      </c>
    </row>
    <row r="825" spans="1:72">
      <c r="A825" s="87">
        <v>816</v>
      </c>
      <c r="B825" s="1"/>
      <c r="C825" s="1"/>
      <c r="D825" s="2"/>
      <c r="E825" s="3"/>
      <c r="F825" s="4"/>
      <c r="G825" s="5"/>
      <c r="H825" s="5"/>
      <c r="I825" s="6"/>
      <c r="J825" s="5"/>
      <c r="K825" s="5"/>
      <c r="L825" s="5"/>
      <c r="M825" s="55"/>
      <c r="N825" s="8"/>
      <c r="O825" s="105"/>
      <c r="P825" s="5"/>
      <c r="Q825" s="5"/>
      <c r="R825" s="105">
        <f>Dane!$C$10</f>
        <v>0</v>
      </c>
      <c r="S825" s="8"/>
      <c r="T825" s="105"/>
      <c r="U825" s="5"/>
      <c r="V825" s="5"/>
      <c r="W825" s="107">
        <f>Dane!$C$11</f>
        <v>0</v>
      </c>
      <c r="X825" s="8"/>
      <c r="Y825" s="105"/>
      <c r="Z825" s="5"/>
      <c r="AA825" s="5"/>
      <c r="AB825" s="110">
        <f>Dane!$C$12</f>
        <v>0</v>
      </c>
      <c r="AC825" s="108">
        <f>IF(Dane!$E$3=1,AP825+BA825+BL825,IF(Dane!$E$3=2,AT825+BE825+BP825,AW825+BH825+BS825))</f>
        <v>0</v>
      </c>
      <c r="AD825" s="14">
        <f>IF(Dane!$E$3=1,AQ825+BB825+BM825,IF(Dane!$E$3=2,AU825+BF825+BQ825,AX825+BI825+BT825))</f>
        <v>0</v>
      </c>
      <c r="AE825" s="14">
        <f>IF((J825*Dane!$C$9)-AC825&lt;0,0,(J825*Dane!$C$9)-AC825)</f>
        <v>0</v>
      </c>
      <c r="AF825" s="61">
        <f>IF((K825*Dane!$C$9)-AD825&lt;0,0,(K825*Dane!$C$9)-AD825)</f>
        <v>0</v>
      </c>
      <c r="AG825" s="93"/>
      <c r="AH825" s="84">
        <f>IF(Dane!$E$3=1,AP825,IF(Dane!$E$3=2,AT825,AW825))</f>
        <v>0</v>
      </c>
      <c r="AI825" s="84">
        <f>IF(Dane!$E$3=1,AQ825,IF(Dane!$E$3=2,AU825,AX825))</f>
        <v>0</v>
      </c>
      <c r="AJ825" s="84">
        <f>IF(Dane!$E$3=1,BA825,IF(Dane!$E$3=2,BE825,BH825))</f>
        <v>0</v>
      </c>
      <c r="AK825" s="84">
        <f>IF(Dane!$E$3=1,BB825,IF(Dane!$E$3=2,BF825,BI825))</f>
        <v>0</v>
      </c>
      <c r="AL825" s="84">
        <f>IF(Dane!$E$3=1,BL825,IF(Dane!$E$3=2,BP825,BS825))</f>
        <v>0</v>
      </c>
      <c r="AM825" s="84">
        <f>IF(Dane!$E$3=1,BM825,IF(Dane!$E$3=2,BQ825,BT825))</f>
        <v>0</v>
      </c>
      <c r="AN825" s="39">
        <f>IF(Dane!$C$9="",0,IFERROR(J825/R825,0))</f>
        <v>0</v>
      </c>
      <c r="AO825" s="39">
        <f>IF(Dane!$C$9="",0,IFERROR(ROUND(J825-ROUND(J825*0.0976,2)-ROUND(J825*0.015,2)-ROUND(J825*0.0245,2),2)/R825,0))</f>
        <v>0</v>
      </c>
      <c r="AP825" s="39">
        <f t="shared" si="189"/>
        <v>0</v>
      </c>
      <c r="AQ825" s="39">
        <f t="shared" si="190"/>
        <v>0</v>
      </c>
      <c r="AR825" s="39">
        <f t="shared" si="186"/>
        <v>0</v>
      </c>
      <c r="AS825" s="39">
        <f>IF(Dane!$C$9="",0,IFERROR(AR825/R825,0))</f>
        <v>0</v>
      </c>
      <c r="AT825" s="39">
        <f t="shared" si="191"/>
        <v>0</v>
      </c>
      <c r="AU825" s="39">
        <v>0</v>
      </c>
      <c r="AV825" s="39">
        <f t="shared" si="192"/>
        <v>0</v>
      </c>
      <c r="AW825" s="39">
        <f>IF(Dane!$C$9="",0,IF(ROUND((N825+O825)*AV825,2)&gt;$AN$1,$AN$1,ROUND((N825+O825)*AV825,2)))</f>
        <v>0</v>
      </c>
      <c r="AX825" s="39">
        <v>0</v>
      </c>
      <c r="AY825" s="39">
        <f>IF(Dane!$C$9=2,IFERROR(J825/W825,0),IF(Dane!$C$9=3,IFERROR(J825/W825,0),0))</f>
        <v>0</v>
      </c>
      <c r="AZ825" s="39">
        <f>IF(Dane!$C$9=2,IFERROR(ROUND(J825-ROUND(J825*0.0976,2)-ROUND(J825*0.015,2)-ROUND(J825*0.0245,2),2)/W825,0),IF(Dane!$C$9=3,IFERROR(ROUND(J825-ROUND(J825*0.0976,2)-ROUND(J825*0.015,2)-ROUND(J825*0.0245,2),2)/W825,0),0))</f>
        <v>0</v>
      </c>
      <c r="BA825" s="39">
        <f t="shared" si="193"/>
        <v>0</v>
      </c>
      <c r="BB825" s="39">
        <f t="shared" si="194"/>
        <v>0</v>
      </c>
      <c r="BC825" s="39">
        <f t="shared" si="187"/>
        <v>0</v>
      </c>
      <c r="BD825" s="39">
        <f>IF(Dane!$C$9=2,IFERROR(BC825/W825,0),IF(Dane!$C$9=3,IFERROR(BC825/W825,0),0))</f>
        <v>0</v>
      </c>
      <c r="BE825" s="39">
        <f t="shared" si="195"/>
        <v>0</v>
      </c>
      <c r="BF825" s="39">
        <v>0</v>
      </c>
      <c r="BG825" s="39">
        <f t="shared" si="196"/>
        <v>0</v>
      </c>
      <c r="BH825" s="39">
        <f>IF(Dane!$C$9=2,IF(ROUND((S825+T825)*BG825,2)&gt;$AN$1,$AN$1,ROUND((S825+T825)*BG825,2)),IF(Dane!$C$9=3,IF(ROUND((S825+T825)*BG825,2)&gt;$AN$1,$AN$1,ROUND((S825+T825)*BG825,2)),0))</f>
        <v>0</v>
      </c>
      <c r="BI825" s="39">
        <v>0</v>
      </c>
      <c r="BJ825" s="39">
        <f>IF(Dane!$C$9=3,IFERROR(J825/AB825,0),0)</f>
        <v>0</v>
      </c>
      <c r="BK825" s="39">
        <f>IF(Dane!$C$9=3,IFERROR(ROUND(J825-ROUND(J825*0.0976,2)-ROUND(J825*0.015,2)-ROUND(J825*0.0245,2),2)/AB825,0),0)</f>
        <v>0</v>
      </c>
      <c r="BL825" s="39">
        <f t="shared" si="197"/>
        <v>0</v>
      </c>
      <c r="BM825" s="39">
        <f t="shared" si="198"/>
        <v>0</v>
      </c>
      <c r="BN825" s="39">
        <f t="shared" si="188"/>
        <v>0</v>
      </c>
      <c r="BO825" s="39">
        <f>IF(Dane!$C$9=3,IFERROR(BN825/AB825,0),0)</f>
        <v>0</v>
      </c>
      <c r="BP825" s="39">
        <f t="shared" si="199"/>
        <v>0</v>
      </c>
      <c r="BQ825" s="39">
        <v>0</v>
      </c>
      <c r="BR825" s="39">
        <f t="shared" si="200"/>
        <v>0</v>
      </c>
      <c r="BS825" s="39">
        <f>IF(Dane!$C$9=3,IF(ROUND((X825+Y825)*BR825,2)&gt;$AN$1,$AN$1,ROUND((X825+Y825)*BR825,2)),0)</f>
        <v>0</v>
      </c>
      <c r="BT825" s="39">
        <v>0</v>
      </c>
    </row>
    <row r="826" spans="1:72">
      <c r="A826" s="87">
        <v>817</v>
      </c>
      <c r="B826" s="1"/>
      <c r="C826" s="1"/>
      <c r="D826" s="2"/>
      <c r="E826" s="3"/>
      <c r="F826" s="4"/>
      <c r="G826" s="5"/>
      <c r="H826" s="5"/>
      <c r="I826" s="6"/>
      <c r="J826" s="5"/>
      <c r="K826" s="5"/>
      <c r="L826" s="5"/>
      <c r="M826" s="55"/>
      <c r="N826" s="8"/>
      <c r="O826" s="105"/>
      <c r="P826" s="5"/>
      <c r="Q826" s="5"/>
      <c r="R826" s="105">
        <f>Dane!$C$10</f>
        <v>0</v>
      </c>
      <c r="S826" s="8"/>
      <c r="T826" s="105"/>
      <c r="U826" s="5"/>
      <c r="V826" s="5"/>
      <c r="W826" s="107">
        <f>Dane!$C$11</f>
        <v>0</v>
      </c>
      <c r="X826" s="8"/>
      <c r="Y826" s="105"/>
      <c r="Z826" s="5"/>
      <c r="AA826" s="5"/>
      <c r="AB826" s="110">
        <f>Dane!$C$12</f>
        <v>0</v>
      </c>
      <c r="AC826" s="108">
        <f>IF(Dane!$E$3=1,AP826+BA826+BL826,IF(Dane!$E$3=2,AT826+BE826+BP826,AW826+BH826+BS826))</f>
        <v>0</v>
      </c>
      <c r="AD826" s="14">
        <f>IF(Dane!$E$3=1,AQ826+BB826+BM826,IF(Dane!$E$3=2,AU826+BF826+BQ826,AX826+BI826+BT826))</f>
        <v>0</v>
      </c>
      <c r="AE826" s="14">
        <f>IF((J826*Dane!$C$9)-AC826&lt;0,0,(J826*Dane!$C$9)-AC826)</f>
        <v>0</v>
      </c>
      <c r="AF826" s="61">
        <f>IF((K826*Dane!$C$9)-AD826&lt;0,0,(K826*Dane!$C$9)-AD826)</f>
        <v>0</v>
      </c>
      <c r="AG826" s="93"/>
      <c r="AH826" s="84">
        <f>IF(Dane!$E$3=1,AP826,IF(Dane!$E$3=2,AT826,AW826))</f>
        <v>0</v>
      </c>
      <c r="AI826" s="84">
        <f>IF(Dane!$E$3=1,AQ826,IF(Dane!$E$3=2,AU826,AX826))</f>
        <v>0</v>
      </c>
      <c r="AJ826" s="84">
        <f>IF(Dane!$E$3=1,BA826,IF(Dane!$E$3=2,BE826,BH826))</f>
        <v>0</v>
      </c>
      <c r="AK826" s="84">
        <f>IF(Dane!$E$3=1,BB826,IF(Dane!$E$3=2,BF826,BI826))</f>
        <v>0</v>
      </c>
      <c r="AL826" s="84">
        <f>IF(Dane!$E$3=1,BL826,IF(Dane!$E$3=2,BP826,BS826))</f>
        <v>0</v>
      </c>
      <c r="AM826" s="84">
        <f>IF(Dane!$E$3=1,BM826,IF(Dane!$E$3=2,BQ826,BT826))</f>
        <v>0</v>
      </c>
      <c r="AN826" s="39">
        <f>IF(Dane!$C$9="",0,IFERROR(J826/R826,0))</f>
        <v>0</v>
      </c>
      <c r="AO826" s="39">
        <f>IF(Dane!$C$9="",0,IFERROR(ROUND(J826-ROUND(J826*0.0976,2)-ROUND(J826*0.015,2)-ROUND(J826*0.0245,2),2)/R826,0))</f>
        <v>0</v>
      </c>
      <c r="AP826" s="39">
        <f t="shared" si="189"/>
        <v>0</v>
      </c>
      <c r="AQ826" s="39">
        <f t="shared" si="190"/>
        <v>0</v>
      </c>
      <c r="AR826" s="39">
        <f t="shared" si="186"/>
        <v>0</v>
      </c>
      <c r="AS826" s="39">
        <f>IF(Dane!$C$9="",0,IFERROR(AR826/R826,0))</f>
        <v>0</v>
      </c>
      <c r="AT826" s="39">
        <f t="shared" si="191"/>
        <v>0</v>
      </c>
      <c r="AU826" s="39">
        <v>0</v>
      </c>
      <c r="AV826" s="39">
        <f t="shared" si="192"/>
        <v>0</v>
      </c>
      <c r="AW826" s="39">
        <f>IF(Dane!$C$9="",0,IF(ROUND((N826+O826)*AV826,2)&gt;$AN$1,$AN$1,ROUND((N826+O826)*AV826,2)))</f>
        <v>0</v>
      </c>
      <c r="AX826" s="39">
        <v>0</v>
      </c>
      <c r="AY826" s="39">
        <f>IF(Dane!$C$9=2,IFERROR(J826/W826,0),IF(Dane!$C$9=3,IFERROR(J826/W826,0),0))</f>
        <v>0</v>
      </c>
      <c r="AZ826" s="39">
        <f>IF(Dane!$C$9=2,IFERROR(ROUND(J826-ROUND(J826*0.0976,2)-ROUND(J826*0.015,2)-ROUND(J826*0.0245,2),2)/W826,0),IF(Dane!$C$9=3,IFERROR(ROUND(J826-ROUND(J826*0.0976,2)-ROUND(J826*0.015,2)-ROUND(J826*0.0245,2),2)/W826,0),0))</f>
        <v>0</v>
      </c>
      <c r="BA826" s="39">
        <f t="shared" si="193"/>
        <v>0</v>
      </c>
      <c r="BB826" s="39">
        <f t="shared" si="194"/>
        <v>0</v>
      </c>
      <c r="BC826" s="39">
        <f t="shared" si="187"/>
        <v>0</v>
      </c>
      <c r="BD826" s="39">
        <f>IF(Dane!$C$9=2,IFERROR(BC826/W826,0),IF(Dane!$C$9=3,IFERROR(BC826/W826,0),0))</f>
        <v>0</v>
      </c>
      <c r="BE826" s="39">
        <f t="shared" si="195"/>
        <v>0</v>
      </c>
      <c r="BF826" s="39">
        <v>0</v>
      </c>
      <c r="BG826" s="39">
        <f t="shared" si="196"/>
        <v>0</v>
      </c>
      <c r="BH826" s="39">
        <f>IF(Dane!$C$9=2,IF(ROUND((S826+T826)*BG826,2)&gt;$AN$1,$AN$1,ROUND((S826+T826)*BG826,2)),IF(Dane!$C$9=3,IF(ROUND((S826+T826)*BG826,2)&gt;$AN$1,$AN$1,ROUND((S826+T826)*BG826,2)),0))</f>
        <v>0</v>
      </c>
      <c r="BI826" s="39">
        <v>0</v>
      </c>
      <c r="BJ826" s="39">
        <f>IF(Dane!$C$9=3,IFERROR(J826/AB826,0),0)</f>
        <v>0</v>
      </c>
      <c r="BK826" s="39">
        <f>IF(Dane!$C$9=3,IFERROR(ROUND(J826-ROUND(J826*0.0976,2)-ROUND(J826*0.015,2)-ROUND(J826*0.0245,2),2)/AB826,0),0)</f>
        <v>0</v>
      </c>
      <c r="BL826" s="39">
        <f t="shared" si="197"/>
        <v>0</v>
      </c>
      <c r="BM826" s="39">
        <f t="shared" si="198"/>
        <v>0</v>
      </c>
      <c r="BN826" s="39">
        <f t="shared" si="188"/>
        <v>0</v>
      </c>
      <c r="BO826" s="39">
        <f>IF(Dane!$C$9=3,IFERROR(BN826/AB826,0),0)</f>
        <v>0</v>
      </c>
      <c r="BP826" s="39">
        <f t="shared" si="199"/>
        <v>0</v>
      </c>
      <c r="BQ826" s="39">
        <v>0</v>
      </c>
      <c r="BR826" s="39">
        <f t="shared" si="200"/>
        <v>0</v>
      </c>
      <c r="BS826" s="39">
        <f>IF(Dane!$C$9=3,IF(ROUND((X826+Y826)*BR826,2)&gt;$AN$1,$AN$1,ROUND((X826+Y826)*BR826,2)),0)</f>
        <v>0</v>
      </c>
      <c r="BT826" s="39">
        <v>0</v>
      </c>
    </row>
    <row r="827" spans="1:72">
      <c r="A827" s="87">
        <v>818</v>
      </c>
      <c r="B827" s="1"/>
      <c r="C827" s="1"/>
      <c r="D827" s="2"/>
      <c r="E827" s="3"/>
      <c r="F827" s="4"/>
      <c r="G827" s="5"/>
      <c r="H827" s="5"/>
      <c r="I827" s="6"/>
      <c r="J827" s="5"/>
      <c r="K827" s="5"/>
      <c r="L827" s="5"/>
      <c r="M827" s="55"/>
      <c r="N827" s="8"/>
      <c r="O827" s="105"/>
      <c r="P827" s="5"/>
      <c r="Q827" s="5"/>
      <c r="R827" s="105">
        <f>Dane!$C$10</f>
        <v>0</v>
      </c>
      <c r="S827" s="8"/>
      <c r="T827" s="105"/>
      <c r="U827" s="5"/>
      <c r="V827" s="5"/>
      <c r="W827" s="107">
        <f>Dane!$C$11</f>
        <v>0</v>
      </c>
      <c r="X827" s="8"/>
      <c r="Y827" s="105"/>
      <c r="Z827" s="5"/>
      <c r="AA827" s="5"/>
      <c r="AB827" s="110">
        <f>Dane!$C$12</f>
        <v>0</v>
      </c>
      <c r="AC827" s="108">
        <f>IF(Dane!$E$3=1,AP827+BA827+BL827,IF(Dane!$E$3=2,AT827+BE827+BP827,AW827+BH827+BS827))</f>
        <v>0</v>
      </c>
      <c r="AD827" s="14">
        <f>IF(Dane!$E$3=1,AQ827+BB827+BM827,IF(Dane!$E$3=2,AU827+BF827+BQ827,AX827+BI827+BT827))</f>
        <v>0</v>
      </c>
      <c r="AE827" s="14">
        <f>IF((J827*Dane!$C$9)-AC827&lt;0,0,(J827*Dane!$C$9)-AC827)</f>
        <v>0</v>
      </c>
      <c r="AF827" s="61">
        <f>IF((K827*Dane!$C$9)-AD827&lt;0,0,(K827*Dane!$C$9)-AD827)</f>
        <v>0</v>
      </c>
      <c r="AG827" s="93"/>
      <c r="AH827" s="84">
        <f>IF(Dane!$E$3=1,AP827,IF(Dane!$E$3=2,AT827,AW827))</f>
        <v>0</v>
      </c>
      <c r="AI827" s="84">
        <f>IF(Dane!$E$3=1,AQ827,IF(Dane!$E$3=2,AU827,AX827))</f>
        <v>0</v>
      </c>
      <c r="AJ827" s="84">
        <f>IF(Dane!$E$3=1,BA827,IF(Dane!$E$3=2,BE827,BH827))</f>
        <v>0</v>
      </c>
      <c r="AK827" s="84">
        <f>IF(Dane!$E$3=1,BB827,IF(Dane!$E$3=2,BF827,BI827))</f>
        <v>0</v>
      </c>
      <c r="AL827" s="84">
        <f>IF(Dane!$E$3=1,BL827,IF(Dane!$E$3=2,BP827,BS827))</f>
        <v>0</v>
      </c>
      <c r="AM827" s="84">
        <f>IF(Dane!$E$3=1,BM827,IF(Dane!$E$3=2,BQ827,BT827))</f>
        <v>0</v>
      </c>
      <c r="AN827" s="39">
        <f>IF(Dane!$C$9="",0,IFERROR(J827/R827,0))</f>
        <v>0</v>
      </c>
      <c r="AO827" s="39">
        <f>IF(Dane!$C$9="",0,IFERROR(ROUND(J827-ROUND(J827*0.0976,2)-ROUND(J827*0.015,2)-ROUND(J827*0.0245,2),2)/R827,0))</f>
        <v>0</v>
      </c>
      <c r="AP827" s="39">
        <f t="shared" si="189"/>
        <v>0</v>
      </c>
      <c r="AQ827" s="39">
        <f t="shared" si="190"/>
        <v>0</v>
      </c>
      <c r="AR827" s="39">
        <f t="shared" si="186"/>
        <v>0</v>
      </c>
      <c r="AS827" s="39">
        <f>IF(Dane!$C$9="",0,IFERROR(AR827/R827,0))</f>
        <v>0</v>
      </c>
      <c r="AT827" s="39">
        <f t="shared" si="191"/>
        <v>0</v>
      </c>
      <c r="AU827" s="39">
        <v>0</v>
      </c>
      <c r="AV827" s="39">
        <f t="shared" si="192"/>
        <v>0</v>
      </c>
      <c r="AW827" s="39">
        <f>IF(Dane!$C$9="",0,IF(ROUND((N827+O827)*AV827,2)&gt;$AN$1,$AN$1,ROUND((N827+O827)*AV827,2)))</f>
        <v>0</v>
      </c>
      <c r="AX827" s="39">
        <v>0</v>
      </c>
      <c r="AY827" s="39">
        <f>IF(Dane!$C$9=2,IFERROR(J827/W827,0),IF(Dane!$C$9=3,IFERROR(J827/W827,0),0))</f>
        <v>0</v>
      </c>
      <c r="AZ827" s="39">
        <f>IF(Dane!$C$9=2,IFERROR(ROUND(J827-ROUND(J827*0.0976,2)-ROUND(J827*0.015,2)-ROUND(J827*0.0245,2),2)/W827,0),IF(Dane!$C$9=3,IFERROR(ROUND(J827-ROUND(J827*0.0976,2)-ROUND(J827*0.015,2)-ROUND(J827*0.0245,2),2)/W827,0),0))</f>
        <v>0</v>
      </c>
      <c r="BA827" s="39">
        <f t="shared" si="193"/>
        <v>0</v>
      </c>
      <c r="BB827" s="39">
        <f t="shared" si="194"/>
        <v>0</v>
      </c>
      <c r="BC827" s="39">
        <f t="shared" si="187"/>
        <v>0</v>
      </c>
      <c r="BD827" s="39">
        <f>IF(Dane!$C$9=2,IFERROR(BC827/W827,0),IF(Dane!$C$9=3,IFERROR(BC827/W827,0),0))</f>
        <v>0</v>
      </c>
      <c r="BE827" s="39">
        <f t="shared" si="195"/>
        <v>0</v>
      </c>
      <c r="BF827" s="39">
        <v>0</v>
      </c>
      <c r="BG827" s="39">
        <f t="shared" si="196"/>
        <v>0</v>
      </c>
      <c r="BH827" s="39">
        <f>IF(Dane!$C$9=2,IF(ROUND((S827+T827)*BG827,2)&gt;$AN$1,$AN$1,ROUND((S827+T827)*BG827,2)),IF(Dane!$C$9=3,IF(ROUND((S827+T827)*BG827,2)&gt;$AN$1,$AN$1,ROUND((S827+T827)*BG827,2)),0))</f>
        <v>0</v>
      </c>
      <c r="BI827" s="39">
        <v>0</v>
      </c>
      <c r="BJ827" s="39">
        <f>IF(Dane!$C$9=3,IFERROR(J827/AB827,0),0)</f>
        <v>0</v>
      </c>
      <c r="BK827" s="39">
        <f>IF(Dane!$C$9=3,IFERROR(ROUND(J827-ROUND(J827*0.0976,2)-ROUND(J827*0.015,2)-ROUND(J827*0.0245,2),2)/AB827,0),0)</f>
        <v>0</v>
      </c>
      <c r="BL827" s="39">
        <f t="shared" si="197"/>
        <v>0</v>
      </c>
      <c r="BM827" s="39">
        <f t="shared" si="198"/>
        <v>0</v>
      </c>
      <c r="BN827" s="39">
        <f t="shared" si="188"/>
        <v>0</v>
      </c>
      <c r="BO827" s="39">
        <f>IF(Dane!$C$9=3,IFERROR(BN827/AB827,0),0)</f>
        <v>0</v>
      </c>
      <c r="BP827" s="39">
        <f t="shared" si="199"/>
        <v>0</v>
      </c>
      <c r="BQ827" s="39">
        <v>0</v>
      </c>
      <c r="BR827" s="39">
        <f t="shared" si="200"/>
        <v>0</v>
      </c>
      <c r="BS827" s="39">
        <f>IF(Dane!$C$9=3,IF(ROUND((X827+Y827)*BR827,2)&gt;$AN$1,$AN$1,ROUND((X827+Y827)*BR827,2)),0)</f>
        <v>0</v>
      </c>
      <c r="BT827" s="39">
        <v>0</v>
      </c>
    </row>
    <row r="828" spans="1:72">
      <c r="A828" s="87">
        <v>819</v>
      </c>
      <c r="B828" s="1"/>
      <c r="C828" s="1"/>
      <c r="D828" s="2"/>
      <c r="E828" s="3"/>
      <c r="F828" s="4"/>
      <c r="G828" s="5"/>
      <c r="H828" s="5"/>
      <c r="I828" s="6"/>
      <c r="J828" s="5"/>
      <c r="K828" s="5"/>
      <c r="L828" s="5"/>
      <c r="M828" s="55"/>
      <c r="N828" s="8"/>
      <c r="O828" s="105"/>
      <c r="P828" s="5"/>
      <c r="Q828" s="5"/>
      <c r="R828" s="105">
        <f>Dane!$C$10</f>
        <v>0</v>
      </c>
      <c r="S828" s="8"/>
      <c r="T828" s="105"/>
      <c r="U828" s="5"/>
      <c r="V828" s="5"/>
      <c r="W828" s="107">
        <f>Dane!$C$11</f>
        <v>0</v>
      </c>
      <c r="X828" s="8"/>
      <c r="Y828" s="105"/>
      <c r="Z828" s="5"/>
      <c r="AA828" s="5"/>
      <c r="AB828" s="110">
        <f>Dane!$C$12</f>
        <v>0</v>
      </c>
      <c r="AC828" s="108">
        <f>IF(Dane!$E$3=1,AP828+BA828+BL828,IF(Dane!$E$3=2,AT828+BE828+BP828,AW828+BH828+BS828))</f>
        <v>0</v>
      </c>
      <c r="AD828" s="14">
        <f>IF(Dane!$E$3=1,AQ828+BB828+BM828,IF(Dane!$E$3=2,AU828+BF828+BQ828,AX828+BI828+BT828))</f>
        <v>0</v>
      </c>
      <c r="AE828" s="14">
        <f>IF((J828*Dane!$C$9)-AC828&lt;0,0,(J828*Dane!$C$9)-AC828)</f>
        <v>0</v>
      </c>
      <c r="AF828" s="61">
        <f>IF((K828*Dane!$C$9)-AD828&lt;0,0,(K828*Dane!$C$9)-AD828)</f>
        <v>0</v>
      </c>
      <c r="AG828" s="93"/>
      <c r="AH828" s="84">
        <f>IF(Dane!$E$3=1,AP828,IF(Dane!$E$3=2,AT828,AW828))</f>
        <v>0</v>
      </c>
      <c r="AI828" s="84">
        <f>IF(Dane!$E$3=1,AQ828,IF(Dane!$E$3=2,AU828,AX828))</f>
        <v>0</v>
      </c>
      <c r="AJ828" s="84">
        <f>IF(Dane!$E$3=1,BA828,IF(Dane!$E$3=2,BE828,BH828))</f>
        <v>0</v>
      </c>
      <c r="AK828" s="84">
        <f>IF(Dane!$E$3=1,BB828,IF(Dane!$E$3=2,BF828,BI828))</f>
        <v>0</v>
      </c>
      <c r="AL828" s="84">
        <f>IF(Dane!$E$3=1,BL828,IF(Dane!$E$3=2,BP828,BS828))</f>
        <v>0</v>
      </c>
      <c r="AM828" s="84">
        <f>IF(Dane!$E$3=1,BM828,IF(Dane!$E$3=2,BQ828,BT828))</f>
        <v>0</v>
      </c>
      <c r="AN828" s="39">
        <f>IF(Dane!$C$9="",0,IFERROR(J828/R828,0))</f>
        <v>0</v>
      </c>
      <c r="AO828" s="39">
        <f>IF(Dane!$C$9="",0,IFERROR(ROUND(J828-ROUND(J828*0.0976,2)-ROUND(J828*0.015,2)-ROUND(J828*0.0245,2),2)/R828,0))</f>
        <v>0</v>
      </c>
      <c r="AP828" s="39">
        <f t="shared" si="189"/>
        <v>0</v>
      </c>
      <c r="AQ828" s="39">
        <f t="shared" si="190"/>
        <v>0</v>
      </c>
      <c r="AR828" s="39">
        <f t="shared" si="186"/>
        <v>0</v>
      </c>
      <c r="AS828" s="39">
        <f>IF(Dane!$C$9="",0,IFERROR(AR828/R828,0))</f>
        <v>0</v>
      </c>
      <c r="AT828" s="39">
        <f t="shared" si="191"/>
        <v>0</v>
      </c>
      <c r="AU828" s="39">
        <v>0</v>
      </c>
      <c r="AV828" s="39">
        <f t="shared" si="192"/>
        <v>0</v>
      </c>
      <c r="AW828" s="39">
        <f>IF(Dane!$C$9="",0,IF(ROUND((N828+O828)*AV828,2)&gt;$AN$1,$AN$1,ROUND((N828+O828)*AV828,2)))</f>
        <v>0</v>
      </c>
      <c r="AX828" s="39">
        <v>0</v>
      </c>
      <c r="AY828" s="39">
        <f>IF(Dane!$C$9=2,IFERROR(J828/W828,0),IF(Dane!$C$9=3,IFERROR(J828/W828,0),0))</f>
        <v>0</v>
      </c>
      <c r="AZ828" s="39">
        <f>IF(Dane!$C$9=2,IFERROR(ROUND(J828-ROUND(J828*0.0976,2)-ROUND(J828*0.015,2)-ROUND(J828*0.0245,2),2)/W828,0),IF(Dane!$C$9=3,IFERROR(ROUND(J828-ROUND(J828*0.0976,2)-ROUND(J828*0.015,2)-ROUND(J828*0.0245,2),2)/W828,0),0))</f>
        <v>0</v>
      </c>
      <c r="BA828" s="39">
        <f t="shared" si="193"/>
        <v>0</v>
      </c>
      <c r="BB828" s="39">
        <f t="shared" si="194"/>
        <v>0</v>
      </c>
      <c r="BC828" s="39">
        <f t="shared" si="187"/>
        <v>0</v>
      </c>
      <c r="BD828" s="39">
        <f>IF(Dane!$C$9=2,IFERROR(BC828/W828,0),IF(Dane!$C$9=3,IFERROR(BC828/W828,0),0))</f>
        <v>0</v>
      </c>
      <c r="BE828" s="39">
        <f t="shared" si="195"/>
        <v>0</v>
      </c>
      <c r="BF828" s="39">
        <v>0</v>
      </c>
      <c r="BG828" s="39">
        <f t="shared" si="196"/>
        <v>0</v>
      </c>
      <c r="BH828" s="39">
        <f>IF(Dane!$C$9=2,IF(ROUND((S828+T828)*BG828,2)&gt;$AN$1,$AN$1,ROUND((S828+T828)*BG828,2)),IF(Dane!$C$9=3,IF(ROUND((S828+T828)*BG828,2)&gt;$AN$1,$AN$1,ROUND((S828+T828)*BG828,2)),0))</f>
        <v>0</v>
      </c>
      <c r="BI828" s="39">
        <v>0</v>
      </c>
      <c r="BJ828" s="39">
        <f>IF(Dane!$C$9=3,IFERROR(J828/AB828,0),0)</f>
        <v>0</v>
      </c>
      <c r="BK828" s="39">
        <f>IF(Dane!$C$9=3,IFERROR(ROUND(J828-ROUND(J828*0.0976,2)-ROUND(J828*0.015,2)-ROUND(J828*0.0245,2),2)/AB828,0),0)</f>
        <v>0</v>
      </c>
      <c r="BL828" s="39">
        <f t="shared" si="197"/>
        <v>0</v>
      </c>
      <c r="BM828" s="39">
        <f t="shared" si="198"/>
        <v>0</v>
      </c>
      <c r="BN828" s="39">
        <f t="shared" si="188"/>
        <v>0</v>
      </c>
      <c r="BO828" s="39">
        <f>IF(Dane!$C$9=3,IFERROR(BN828/AB828,0),0)</f>
        <v>0</v>
      </c>
      <c r="BP828" s="39">
        <f t="shared" si="199"/>
        <v>0</v>
      </c>
      <c r="BQ828" s="39">
        <v>0</v>
      </c>
      <c r="BR828" s="39">
        <f t="shared" si="200"/>
        <v>0</v>
      </c>
      <c r="BS828" s="39">
        <f>IF(Dane!$C$9=3,IF(ROUND((X828+Y828)*BR828,2)&gt;$AN$1,$AN$1,ROUND((X828+Y828)*BR828,2)),0)</f>
        <v>0</v>
      </c>
      <c r="BT828" s="39">
        <v>0</v>
      </c>
    </row>
    <row r="829" spans="1:72">
      <c r="A829" s="87">
        <v>820</v>
      </c>
      <c r="B829" s="1"/>
      <c r="C829" s="1"/>
      <c r="D829" s="2"/>
      <c r="E829" s="3"/>
      <c r="F829" s="4"/>
      <c r="G829" s="5"/>
      <c r="H829" s="5"/>
      <c r="I829" s="6"/>
      <c r="J829" s="5"/>
      <c r="K829" s="5"/>
      <c r="L829" s="5"/>
      <c r="M829" s="55"/>
      <c r="N829" s="8"/>
      <c r="O829" s="105"/>
      <c r="P829" s="5"/>
      <c r="Q829" s="5"/>
      <c r="R829" s="105">
        <f>Dane!$C$10</f>
        <v>0</v>
      </c>
      <c r="S829" s="8"/>
      <c r="T829" s="105"/>
      <c r="U829" s="5"/>
      <c r="V829" s="5"/>
      <c r="W829" s="107">
        <f>Dane!$C$11</f>
        <v>0</v>
      </c>
      <c r="X829" s="8"/>
      <c r="Y829" s="105"/>
      <c r="Z829" s="5"/>
      <c r="AA829" s="5"/>
      <c r="AB829" s="110">
        <f>Dane!$C$12</f>
        <v>0</v>
      </c>
      <c r="AC829" s="108">
        <f>IF(Dane!$E$3=1,AP829+BA829+BL829,IF(Dane!$E$3=2,AT829+BE829+BP829,AW829+BH829+BS829))</f>
        <v>0</v>
      </c>
      <c r="AD829" s="14">
        <f>IF(Dane!$E$3=1,AQ829+BB829+BM829,IF(Dane!$E$3=2,AU829+BF829+BQ829,AX829+BI829+BT829))</f>
        <v>0</v>
      </c>
      <c r="AE829" s="14">
        <f>IF((J829*Dane!$C$9)-AC829&lt;0,0,(J829*Dane!$C$9)-AC829)</f>
        <v>0</v>
      </c>
      <c r="AF829" s="61">
        <f>IF((K829*Dane!$C$9)-AD829&lt;0,0,(K829*Dane!$C$9)-AD829)</f>
        <v>0</v>
      </c>
      <c r="AG829" s="93"/>
      <c r="AH829" s="84">
        <f>IF(Dane!$E$3=1,AP829,IF(Dane!$E$3=2,AT829,AW829))</f>
        <v>0</v>
      </c>
      <c r="AI829" s="84">
        <f>IF(Dane!$E$3=1,AQ829,IF(Dane!$E$3=2,AU829,AX829))</f>
        <v>0</v>
      </c>
      <c r="AJ829" s="84">
        <f>IF(Dane!$E$3=1,BA829,IF(Dane!$E$3=2,BE829,BH829))</f>
        <v>0</v>
      </c>
      <c r="AK829" s="84">
        <f>IF(Dane!$E$3=1,BB829,IF(Dane!$E$3=2,BF829,BI829))</f>
        <v>0</v>
      </c>
      <c r="AL829" s="84">
        <f>IF(Dane!$E$3=1,BL829,IF(Dane!$E$3=2,BP829,BS829))</f>
        <v>0</v>
      </c>
      <c r="AM829" s="84">
        <f>IF(Dane!$E$3=1,BM829,IF(Dane!$E$3=2,BQ829,BT829))</f>
        <v>0</v>
      </c>
      <c r="AN829" s="39">
        <f>IF(Dane!$C$9="",0,IFERROR(J829/R829,0))</f>
        <v>0</v>
      </c>
      <c r="AO829" s="39">
        <f>IF(Dane!$C$9="",0,IFERROR(ROUND(J829-ROUND(J829*0.0976,2)-ROUND(J829*0.015,2)-ROUND(J829*0.0245,2),2)/R829,0))</f>
        <v>0</v>
      </c>
      <c r="AP829" s="39">
        <f t="shared" si="189"/>
        <v>0</v>
      </c>
      <c r="AQ829" s="39">
        <f t="shared" si="190"/>
        <v>0</v>
      </c>
      <c r="AR829" s="39">
        <f t="shared" si="186"/>
        <v>0</v>
      </c>
      <c r="AS829" s="39">
        <f>IF(Dane!$C$9="",0,IFERROR(AR829/R829,0))</f>
        <v>0</v>
      </c>
      <c r="AT829" s="39">
        <f t="shared" si="191"/>
        <v>0</v>
      </c>
      <c r="AU829" s="39">
        <v>0</v>
      </c>
      <c r="AV829" s="39">
        <f t="shared" si="192"/>
        <v>0</v>
      </c>
      <c r="AW829" s="39">
        <f>IF(Dane!$C$9="",0,IF(ROUND((N829+O829)*AV829,2)&gt;$AN$1,$AN$1,ROUND((N829+O829)*AV829,2)))</f>
        <v>0</v>
      </c>
      <c r="AX829" s="39">
        <v>0</v>
      </c>
      <c r="AY829" s="39">
        <f>IF(Dane!$C$9=2,IFERROR(J829/W829,0),IF(Dane!$C$9=3,IFERROR(J829/W829,0),0))</f>
        <v>0</v>
      </c>
      <c r="AZ829" s="39">
        <f>IF(Dane!$C$9=2,IFERROR(ROUND(J829-ROUND(J829*0.0976,2)-ROUND(J829*0.015,2)-ROUND(J829*0.0245,2),2)/W829,0),IF(Dane!$C$9=3,IFERROR(ROUND(J829-ROUND(J829*0.0976,2)-ROUND(J829*0.015,2)-ROUND(J829*0.0245,2),2)/W829,0),0))</f>
        <v>0</v>
      </c>
      <c r="BA829" s="39">
        <f t="shared" si="193"/>
        <v>0</v>
      </c>
      <c r="BB829" s="39">
        <f t="shared" si="194"/>
        <v>0</v>
      </c>
      <c r="BC829" s="39">
        <f t="shared" si="187"/>
        <v>0</v>
      </c>
      <c r="BD829" s="39">
        <f>IF(Dane!$C$9=2,IFERROR(BC829/W829,0),IF(Dane!$C$9=3,IFERROR(BC829/W829,0),0))</f>
        <v>0</v>
      </c>
      <c r="BE829" s="39">
        <f t="shared" si="195"/>
        <v>0</v>
      </c>
      <c r="BF829" s="39">
        <v>0</v>
      </c>
      <c r="BG829" s="39">
        <f t="shared" si="196"/>
        <v>0</v>
      </c>
      <c r="BH829" s="39">
        <f>IF(Dane!$C$9=2,IF(ROUND((S829+T829)*BG829,2)&gt;$AN$1,$AN$1,ROUND((S829+T829)*BG829,2)),IF(Dane!$C$9=3,IF(ROUND((S829+T829)*BG829,2)&gt;$AN$1,$AN$1,ROUND((S829+T829)*BG829,2)),0))</f>
        <v>0</v>
      </c>
      <c r="BI829" s="39">
        <v>0</v>
      </c>
      <c r="BJ829" s="39">
        <f>IF(Dane!$C$9=3,IFERROR(J829/AB829,0),0)</f>
        <v>0</v>
      </c>
      <c r="BK829" s="39">
        <f>IF(Dane!$C$9=3,IFERROR(ROUND(J829-ROUND(J829*0.0976,2)-ROUND(J829*0.015,2)-ROUND(J829*0.0245,2),2)/AB829,0),0)</f>
        <v>0</v>
      </c>
      <c r="BL829" s="39">
        <f t="shared" si="197"/>
        <v>0</v>
      </c>
      <c r="BM829" s="39">
        <f t="shared" si="198"/>
        <v>0</v>
      </c>
      <c r="BN829" s="39">
        <f t="shared" si="188"/>
        <v>0</v>
      </c>
      <c r="BO829" s="39">
        <f>IF(Dane!$C$9=3,IFERROR(BN829/AB829,0),0)</f>
        <v>0</v>
      </c>
      <c r="BP829" s="39">
        <f t="shared" si="199"/>
        <v>0</v>
      </c>
      <c r="BQ829" s="39">
        <v>0</v>
      </c>
      <c r="BR829" s="39">
        <f t="shared" si="200"/>
        <v>0</v>
      </c>
      <c r="BS829" s="39">
        <f>IF(Dane!$C$9=3,IF(ROUND((X829+Y829)*BR829,2)&gt;$AN$1,$AN$1,ROUND((X829+Y829)*BR829,2)),0)</f>
        <v>0</v>
      </c>
      <c r="BT829" s="39">
        <v>0</v>
      </c>
    </row>
    <row r="830" spans="1:72">
      <c r="A830" s="87">
        <v>821</v>
      </c>
      <c r="B830" s="1"/>
      <c r="C830" s="1"/>
      <c r="D830" s="2"/>
      <c r="E830" s="3"/>
      <c r="F830" s="4"/>
      <c r="G830" s="5"/>
      <c r="H830" s="5"/>
      <c r="I830" s="6"/>
      <c r="J830" s="5"/>
      <c r="K830" s="5"/>
      <c r="L830" s="5"/>
      <c r="M830" s="55"/>
      <c r="N830" s="8"/>
      <c r="O830" s="105"/>
      <c r="P830" s="5"/>
      <c r="Q830" s="5"/>
      <c r="R830" s="105">
        <f>Dane!$C$10</f>
        <v>0</v>
      </c>
      <c r="S830" s="8"/>
      <c r="T830" s="105"/>
      <c r="U830" s="5"/>
      <c r="V830" s="5"/>
      <c r="W830" s="107">
        <f>Dane!$C$11</f>
        <v>0</v>
      </c>
      <c r="X830" s="8"/>
      <c r="Y830" s="105"/>
      <c r="Z830" s="5"/>
      <c r="AA830" s="5"/>
      <c r="AB830" s="110">
        <f>Dane!$C$12</f>
        <v>0</v>
      </c>
      <c r="AC830" s="108">
        <f>IF(Dane!$E$3=1,AP830+BA830+BL830,IF(Dane!$E$3=2,AT830+BE830+BP830,AW830+BH830+BS830))</f>
        <v>0</v>
      </c>
      <c r="AD830" s="14">
        <f>IF(Dane!$E$3=1,AQ830+BB830+BM830,IF(Dane!$E$3=2,AU830+BF830+BQ830,AX830+BI830+BT830))</f>
        <v>0</v>
      </c>
      <c r="AE830" s="14">
        <f>IF((J830*Dane!$C$9)-AC830&lt;0,0,(J830*Dane!$C$9)-AC830)</f>
        <v>0</v>
      </c>
      <c r="AF830" s="61">
        <f>IF((K830*Dane!$C$9)-AD830&lt;0,0,(K830*Dane!$C$9)-AD830)</f>
        <v>0</v>
      </c>
      <c r="AG830" s="93"/>
      <c r="AH830" s="84">
        <f>IF(Dane!$E$3=1,AP830,IF(Dane!$E$3=2,AT830,AW830))</f>
        <v>0</v>
      </c>
      <c r="AI830" s="84">
        <f>IF(Dane!$E$3=1,AQ830,IF(Dane!$E$3=2,AU830,AX830))</f>
        <v>0</v>
      </c>
      <c r="AJ830" s="84">
        <f>IF(Dane!$E$3=1,BA830,IF(Dane!$E$3=2,BE830,BH830))</f>
        <v>0</v>
      </c>
      <c r="AK830" s="84">
        <f>IF(Dane!$E$3=1,BB830,IF(Dane!$E$3=2,BF830,BI830))</f>
        <v>0</v>
      </c>
      <c r="AL830" s="84">
        <f>IF(Dane!$E$3=1,BL830,IF(Dane!$E$3=2,BP830,BS830))</f>
        <v>0</v>
      </c>
      <c r="AM830" s="84">
        <f>IF(Dane!$E$3=1,BM830,IF(Dane!$E$3=2,BQ830,BT830))</f>
        <v>0</v>
      </c>
      <c r="AN830" s="39">
        <f>IF(Dane!$C$9="",0,IFERROR(J830/R830,0))</f>
        <v>0</v>
      </c>
      <c r="AO830" s="39">
        <f>IF(Dane!$C$9="",0,IFERROR(ROUND(J830-ROUND(J830*0.0976,2)-ROUND(J830*0.015,2)-ROUND(J830*0.0245,2),2)/R830,0))</f>
        <v>0</v>
      </c>
      <c r="AP830" s="39">
        <f t="shared" si="189"/>
        <v>0</v>
      </c>
      <c r="AQ830" s="39">
        <f t="shared" si="190"/>
        <v>0</v>
      </c>
      <c r="AR830" s="39">
        <f t="shared" si="186"/>
        <v>0</v>
      </c>
      <c r="AS830" s="39">
        <f>IF(Dane!$C$9="",0,IFERROR(AR830/R830,0))</f>
        <v>0</v>
      </c>
      <c r="AT830" s="39">
        <f t="shared" si="191"/>
        <v>0</v>
      </c>
      <c r="AU830" s="39">
        <v>0</v>
      </c>
      <c r="AV830" s="39">
        <f t="shared" si="192"/>
        <v>0</v>
      </c>
      <c r="AW830" s="39">
        <f>IF(Dane!$C$9="",0,IF(ROUND((N830+O830)*AV830,2)&gt;$AN$1,$AN$1,ROUND((N830+O830)*AV830,2)))</f>
        <v>0</v>
      </c>
      <c r="AX830" s="39">
        <v>0</v>
      </c>
      <c r="AY830" s="39">
        <f>IF(Dane!$C$9=2,IFERROR(J830/W830,0),IF(Dane!$C$9=3,IFERROR(J830/W830,0),0))</f>
        <v>0</v>
      </c>
      <c r="AZ830" s="39">
        <f>IF(Dane!$C$9=2,IFERROR(ROUND(J830-ROUND(J830*0.0976,2)-ROUND(J830*0.015,2)-ROUND(J830*0.0245,2),2)/W830,0),IF(Dane!$C$9=3,IFERROR(ROUND(J830-ROUND(J830*0.0976,2)-ROUND(J830*0.015,2)-ROUND(J830*0.0245,2),2)/W830,0),0))</f>
        <v>0</v>
      </c>
      <c r="BA830" s="39">
        <f t="shared" si="193"/>
        <v>0</v>
      </c>
      <c r="BB830" s="39">
        <f t="shared" si="194"/>
        <v>0</v>
      </c>
      <c r="BC830" s="39">
        <f t="shared" si="187"/>
        <v>0</v>
      </c>
      <c r="BD830" s="39">
        <f>IF(Dane!$C$9=2,IFERROR(BC830/W830,0),IF(Dane!$C$9=3,IFERROR(BC830/W830,0),0))</f>
        <v>0</v>
      </c>
      <c r="BE830" s="39">
        <f t="shared" si="195"/>
        <v>0</v>
      </c>
      <c r="BF830" s="39">
        <v>0</v>
      </c>
      <c r="BG830" s="39">
        <f t="shared" si="196"/>
        <v>0</v>
      </c>
      <c r="BH830" s="39">
        <f>IF(Dane!$C$9=2,IF(ROUND((S830+T830)*BG830,2)&gt;$AN$1,$AN$1,ROUND((S830+T830)*BG830,2)),IF(Dane!$C$9=3,IF(ROUND((S830+T830)*BG830,2)&gt;$AN$1,$AN$1,ROUND((S830+T830)*BG830,2)),0))</f>
        <v>0</v>
      </c>
      <c r="BI830" s="39">
        <v>0</v>
      </c>
      <c r="BJ830" s="39">
        <f>IF(Dane!$C$9=3,IFERROR(J830/AB830,0),0)</f>
        <v>0</v>
      </c>
      <c r="BK830" s="39">
        <f>IF(Dane!$C$9=3,IFERROR(ROUND(J830-ROUND(J830*0.0976,2)-ROUND(J830*0.015,2)-ROUND(J830*0.0245,2),2)/AB830,0),0)</f>
        <v>0</v>
      </c>
      <c r="BL830" s="39">
        <f t="shared" si="197"/>
        <v>0</v>
      </c>
      <c r="BM830" s="39">
        <f t="shared" si="198"/>
        <v>0</v>
      </c>
      <c r="BN830" s="39">
        <f t="shared" si="188"/>
        <v>0</v>
      </c>
      <c r="BO830" s="39">
        <f>IF(Dane!$C$9=3,IFERROR(BN830/AB830,0),0)</f>
        <v>0</v>
      </c>
      <c r="BP830" s="39">
        <f t="shared" si="199"/>
        <v>0</v>
      </c>
      <c r="BQ830" s="39">
        <v>0</v>
      </c>
      <c r="BR830" s="39">
        <f t="shared" si="200"/>
        <v>0</v>
      </c>
      <c r="BS830" s="39">
        <f>IF(Dane!$C$9=3,IF(ROUND((X830+Y830)*BR830,2)&gt;$AN$1,$AN$1,ROUND((X830+Y830)*BR830,2)),0)</f>
        <v>0</v>
      </c>
      <c r="BT830" s="39">
        <v>0</v>
      </c>
    </row>
    <row r="831" spans="1:72">
      <c r="A831" s="87">
        <v>822</v>
      </c>
      <c r="B831" s="1"/>
      <c r="C831" s="1"/>
      <c r="D831" s="2"/>
      <c r="E831" s="3"/>
      <c r="F831" s="4"/>
      <c r="G831" s="5"/>
      <c r="H831" s="5"/>
      <c r="I831" s="6"/>
      <c r="J831" s="5"/>
      <c r="K831" s="5"/>
      <c r="L831" s="5"/>
      <c r="M831" s="55"/>
      <c r="N831" s="8"/>
      <c r="O831" s="105"/>
      <c r="P831" s="5"/>
      <c r="Q831" s="5"/>
      <c r="R831" s="105">
        <f>Dane!$C$10</f>
        <v>0</v>
      </c>
      <c r="S831" s="8"/>
      <c r="T831" s="105"/>
      <c r="U831" s="5"/>
      <c r="V831" s="5"/>
      <c r="W831" s="107">
        <f>Dane!$C$11</f>
        <v>0</v>
      </c>
      <c r="X831" s="8"/>
      <c r="Y831" s="105"/>
      <c r="Z831" s="5"/>
      <c r="AA831" s="5"/>
      <c r="AB831" s="110">
        <f>Dane!$C$12</f>
        <v>0</v>
      </c>
      <c r="AC831" s="108">
        <f>IF(Dane!$E$3=1,AP831+BA831+BL831,IF(Dane!$E$3=2,AT831+BE831+BP831,AW831+BH831+BS831))</f>
        <v>0</v>
      </c>
      <c r="AD831" s="14">
        <f>IF(Dane!$E$3=1,AQ831+BB831+BM831,IF(Dane!$E$3=2,AU831+BF831+BQ831,AX831+BI831+BT831))</f>
        <v>0</v>
      </c>
      <c r="AE831" s="14">
        <f>IF((J831*Dane!$C$9)-AC831&lt;0,0,(J831*Dane!$C$9)-AC831)</f>
        <v>0</v>
      </c>
      <c r="AF831" s="61">
        <f>IF((K831*Dane!$C$9)-AD831&lt;0,0,(K831*Dane!$C$9)-AD831)</f>
        <v>0</v>
      </c>
      <c r="AG831" s="93"/>
      <c r="AH831" s="84">
        <f>IF(Dane!$E$3=1,AP831,IF(Dane!$E$3=2,AT831,AW831))</f>
        <v>0</v>
      </c>
      <c r="AI831" s="84">
        <f>IF(Dane!$E$3=1,AQ831,IF(Dane!$E$3=2,AU831,AX831))</f>
        <v>0</v>
      </c>
      <c r="AJ831" s="84">
        <f>IF(Dane!$E$3=1,BA831,IF(Dane!$E$3=2,BE831,BH831))</f>
        <v>0</v>
      </c>
      <c r="AK831" s="84">
        <f>IF(Dane!$E$3=1,BB831,IF(Dane!$E$3=2,BF831,BI831))</f>
        <v>0</v>
      </c>
      <c r="AL831" s="84">
        <f>IF(Dane!$E$3=1,BL831,IF(Dane!$E$3=2,BP831,BS831))</f>
        <v>0</v>
      </c>
      <c r="AM831" s="84">
        <f>IF(Dane!$E$3=1,BM831,IF(Dane!$E$3=2,BQ831,BT831))</f>
        <v>0</v>
      </c>
      <c r="AN831" s="39">
        <f>IF(Dane!$C$9="",0,IFERROR(J831/R831,0))</f>
        <v>0</v>
      </c>
      <c r="AO831" s="39">
        <f>IF(Dane!$C$9="",0,IFERROR(ROUND(J831-ROUND(J831*0.0976,2)-ROUND(J831*0.015,2)-ROUND(J831*0.0245,2),2)/R831,0))</f>
        <v>0</v>
      </c>
      <c r="AP831" s="39">
        <f t="shared" si="189"/>
        <v>0</v>
      </c>
      <c r="AQ831" s="39">
        <f t="shared" si="190"/>
        <v>0</v>
      </c>
      <c r="AR831" s="39">
        <f t="shared" si="186"/>
        <v>0</v>
      </c>
      <c r="AS831" s="39">
        <f>IF(Dane!$C$9="",0,IFERROR(AR831/R831,0))</f>
        <v>0</v>
      </c>
      <c r="AT831" s="39">
        <f t="shared" si="191"/>
        <v>0</v>
      </c>
      <c r="AU831" s="39">
        <v>0</v>
      </c>
      <c r="AV831" s="39">
        <f t="shared" si="192"/>
        <v>0</v>
      </c>
      <c r="AW831" s="39">
        <f>IF(Dane!$C$9="",0,IF(ROUND((N831+O831)*AV831,2)&gt;$AN$1,$AN$1,ROUND((N831+O831)*AV831,2)))</f>
        <v>0</v>
      </c>
      <c r="AX831" s="39">
        <v>0</v>
      </c>
      <c r="AY831" s="39">
        <f>IF(Dane!$C$9=2,IFERROR(J831/W831,0),IF(Dane!$C$9=3,IFERROR(J831/W831,0),0))</f>
        <v>0</v>
      </c>
      <c r="AZ831" s="39">
        <f>IF(Dane!$C$9=2,IFERROR(ROUND(J831-ROUND(J831*0.0976,2)-ROUND(J831*0.015,2)-ROUND(J831*0.0245,2),2)/W831,0),IF(Dane!$C$9=3,IFERROR(ROUND(J831-ROUND(J831*0.0976,2)-ROUND(J831*0.015,2)-ROUND(J831*0.0245,2),2)/W831,0),0))</f>
        <v>0</v>
      </c>
      <c r="BA831" s="39">
        <f t="shared" si="193"/>
        <v>0</v>
      </c>
      <c r="BB831" s="39">
        <f t="shared" si="194"/>
        <v>0</v>
      </c>
      <c r="BC831" s="39">
        <f t="shared" si="187"/>
        <v>0</v>
      </c>
      <c r="BD831" s="39">
        <f>IF(Dane!$C$9=2,IFERROR(BC831/W831,0),IF(Dane!$C$9=3,IFERROR(BC831/W831,0),0))</f>
        <v>0</v>
      </c>
      <c r="BE831" s="39">
        <f t="shared" si="195"/>
        <v>0</v>
      </c>
      <c r="BF831" s="39">
        <v>0</v>
      </c>
      <c r="BG831" s="39">
        <f t="shared" si="196"/>
        <v>0</v>
      </c>
      <c r="BH831" s="39">
        <f>IF(Dane!$C$9=2,IF(ROUND((S831+T831)*BG831,2)&gt;$AN$1,$AN$1,ROUND((S831+T831)*BG831,2)),IF(Dane!$C$9=3,IF(ROUND((S831+T831)*BG831,2)&gt;$AN$1,$AN$1,ROUND((S831+T831)*BG831,2)),0))</f>
        <v>0</v>
      </c>
      <c r="BI831" s="39">
        <v>0</v>
      </c>
      <c r="BJ831" s="39">
        <f>IF(Dane!$C$9=3,IFERROR(J831/AB831,0),0)</f>
        <v>0</v>
      </c>
      <c r="BK831" s="39">
        <f>IF(Dane!$C$9=3,IFERROR(ROUND(J831-ROUND(J831*0.0976,2)-ROUND(J831*0.015,2)-ROUND(J831*0.0245,2),2)/AB831,0),0)</f>
        <v>0</v>
      </c>
      <c r="BL831" s="39">
        <f t="shared" si="197"/>
        <v>0</v>
      </c>
      <c r="BM831" s="39">
        <f t="shared" si="198"/>
        <v>0</v>
      </c>
      <c r="BN831" s="39">
        <f t="shared" si="188"/>
        <v>0</v>
      </c>
      <c r="BO831" s="39">
        <f>IF(Dane!$C$9=3,IFERROR(BN831/AB831,0),0)</f>
        <v>0</v>
      </c>
      <c r="BP831" s="39">
        <f t="shared" si="199"/>
        <v>0</v>
      </c>
      <c r="BQ831" s="39">
        <v>0</v>
      </c>
      <c r="BR831" s="39">
        <f t="shared" si="200"/>
        <v>0</v>
      </c>
      <c r="BS831" s="39">
        <f>IF(Dane!$C$9=3,IF(ROUND((X831+Y831)*BR831,2)&gt;$AN$1,$AN$1,ROUND((X831+Y831)*BR831,2)),0)</f>
        <v>0</v>
      </c>
      <c r="BT831" s="39">
        <v>0</v>
      </c>
    </row>
    <row r="832" spans="1:72">
      <c r="A832" s="87">
        <v>823</v>
      </c>
      <c r="B832" s="1"/>
      <c r="C832" s="1"/>
      <c r="D832" s="2"/>
      <c r="E832" s="3"/>
      <c r="F832" s="4"/>
      <c r="G832" s="5"/>
      <c r="H832" s="5"/>
      <c r="I832" s="6"/>
      <c r="J832" s="5"/>
      <c r="K832" s="5"/>
      <c r="L832" s="5"/>
      <c r="M832" s="55"/>
      <c r="N832" s="8"/>
      <c r="O832" s="105"/>
      <c r="P832" s="5"/>
      <c r="Q832" s="5"/>
      <c r="R832" s="105">
        <f>Dane!$C$10</f>
        <v>0</v>
      </c>
      <c r="S832" s="8"/>
      <c r="T832" s="105"/>
      <c r="U832" s="5"/>
      <c r="V832" s="5"/>
      <c r="W832" s="107">
        <f>Dane!$C$11</f>
        <v>0</v>
      </c>
      <c r="X832" s="8"/>
      <c r="Y832" s="105"/>
      <c r="Z832" s="5"/>
      <c r="AA832" s="5"/>
      <c r="AB832" s="110">
        <f>Dane!$C$12</f>
        <v>0</v>
      </c>
      <c r="AC832" s="108">
        <f>IF(Dane!$E$3=1,AP832+BA832+BL832,IF(Dane!$E$3=2,AT832+BE832+BP832,AW832+BH832+BS832))</f>
        <v>0</v>
      </c>
      <c r="AD832" s="14">
        <f>IF(Dane!$E$3=1,AQ832+BB832+BM832,IF(Dane!$E$3=2,AU832+BF832+BQ832,AX832+BI832+BT832))</f>
        <v>0</v>
      </c>
      <c r="AE832" s="14">
        <f>IF((J832*Dane!$C$9)-AC832&lt;0,0,(J832*Dane!$C$9)-AC832)</f>
        <v>0</v>
      </c>
      <c r="AF832" s="61">
        <f>IF((K832*Dane!$C$9)-AD832&lt;0,0,(K832*Dane!$C$9)-AD832)</f>
        <v>0</v>
      </c>
      <c r="AG832" s="93"/>
      <c r="AH832" s="84">
        <f>IF(Dane!$E$3=1,AP832,IF(Dane!$E$3=2,AT832,AW832))</f>
        <v>0</v>
      </c>
      <c r="AI832" s="84">
        <f>IF(Dane!$E$3=1,AQ832,IF(Dane!$E$3=2,AU832,AX832))</f>
        <v>0</v>
      </c>
      <c r="AJ832" s="84">
        <f>IF(Dane!$E$3=1,BA832,IF(Dane!$E$3=2,BE832,BH832))</f>
        <v>0</v>
      </c>
      <c r="AK832" s="84">
        <f>IF(Dane!$E$3=1,BB832,IF(Dane!$E$3=2,BF832,BI832))</f>
        <v>0</v>
      </c>
      <c r="AL832" s="84">
        <f>IF(Dane!$E$3=1,BL832,IF(Dane!$E$3=2,BP832,BS832))</f>
        <v>0</v>
      </c>
      <c r="AM832" s="84">
        <f>IF(Dane!$E$3=1,BM832,IF(Dane!$E$3=2,BQ832,BT832))</f>
        <v>0</v>
      </c>
      <c r="AN832" s="39">
        <f>IF(Dane!$C$9="",0,IFERROR(J832/R832,0))</f>
        <v>0</v>
      </c>
      <c r="AO832" s="39">
        <f>IF(Dane!$C$9="",0,IFERROR(ROUND(J832-ROUND(J832*0.0976,2)-ROUND(J832*0.015,2)-ROUND(J832*0.0245,2),2)/R832,0))</f>
        <v>0</v>
      </c>
      <c r="AP832" s="39">
        <f t="shared" si="189"/>
        <v>0</v>
      </c>
      <c r="AQ832" s="39">
        <f t="shared" si="190"/>
        <v>0</v>
      </c>
      <c r="AR832" s="39">
        <f t="shared" si="186"/>
        <v>0</v>
      </c>
      <c r="AS832" s="39">
        <f>IF(Dane!$C$9="",0,IFERROR(AR832/R832,0))</f>
        <v>0</v>
      </c>
      <c r="AT832" s="39">
        <f t="shared" si="191"/>
        <v>0</v>
      </c>
      <c r="AU832" s="39">
        <v>0</v>
      </c>
      <c r="AV832" s="39">
        <f t="shared" si="192"/>
        <v>0</v>
      </c>
      <c r="AW832" s="39">
        <f>IF(Dane!$C$9="",0,IF(ROUND((N832+O832)*AV832,2)&gt;$AN$1,$AN$1,ROUND((N832+O832)*AV832,2)))</f>
        <v>0</v>
      </c>
      <c r="AX832" s="39">
        <v>0</v>
      </c>
      <c r="AY832" s="39">
        <f>IF(Dane!$C$9=2,IFERROR(J832/W832,0),IF(Dane!$C$9=3,IFERROR(J832/W832,0),0))</f>
        <v>0</v>
      </c>
      <c r="AZ832" s="39">
        <f>IF(Dane!$C$9=2,IFERROR(ROUND(J832-ROUND(J832*0.0976,2)-ROUND(J832*0.015,2)-ROUND(J832*0.0245,2),2)/W832,0),IF(Dane!$C$9=3,IFERROR(ROUND(J832-ROUND(J832*0.0976,2)-ROUND(J832*0.015,2)-ROUND(J832*0.0245,2),2)/W832,0),0))</f>
        <v>0</v>
      </c>
      <c r="BA832" s="39">
        <f t="shared" si="193"/>
        <v>0</v>
      </c>
      <c r="BB832" s="39">
        <f t="shared" si="194"/>
        <v>0</v>
      </c>
      <c r="BC832" s="39">
        <f t="shared" si="187"/>
        <v>0</v>
      </c>
      <c r="BD832" s="39">
        <f>IF(Dane!$C$9=2,IFERROR(BC832/W832,0),IF(Dane!$C$9=3,IFERROR(BC832/W832,0),0))</f>
        <v>0</v>
      </c>
      <c r="BE832" s="39">
        <f t="shared" si="195"/>
        <v>0</v>
      </c>
      <c r="BF832" s="39">
        <v>0</v>
      </c>
      <c r="BG832" s="39">
        <f t="shared" si="196"/>
        <v>0</v>
      </c>
      <c r="BH832" s="39">
        <f>IF(Dane!$C$9=2,IF(ROUND((S832+T832)*BG832,2)&gt;$AN$1,$AN$1,ROUND((S832+T832)*BG832,2)),IF(Dane!$C$9=3,IF(ROUND((S832+T832)*BG832,2)&gt;$AN$1,$AN$1,ROUND((S832+T832)*BG832,2)),0))</f>
        <v>0</v>
      </c>
      <c r="BI832" s="39">
        <v>0</v>
      </c>
      <c r="BJ832" s="39">
        <f>IF(Dane!$C$9=3,IFERROR(J832/AB832,0),0)</f>
        <v>0</v>
      </c>
      <c r="BK832" s="39">
        <f>IF(Dane!$C$9=3,IFERROR(ROUND(J832-ROUND(J832*0.0976,2)-ROUND(J832*0.015,2)-ROUND(J832*0.0245,2),2)/AB832,0),0)</f>
        <v>0</v>
      </c>
      <c r="BL832" s="39">
        <f t="shared" si="197"/>
        <v>0</v>
      </c>
      <c r="BM832" s="39">
        <f t="shared" si="198"/>
        <v>0</v>
      </c>
      <c r="BN832" s="39">
        <f t="shared" si="188"/>
        <v>0</v>
      </c>
      <c r="BO832" s="39">
        <f>IF(Dane!$C$9=3,IFERROR(BN832/AB832,0),0)</f>
        <v>0</v>
      </c>
      <c r="BP832" s="39">
        <f t="shared" si="199"/>
        <v>0</v>
      </c>
      <c r="BQ832" s="39">
        <v>0</v>
      </c>
      <c r="BR832" s="39">
        <f t="shared" si="200"/>
        <v>0</v>
      </c>
      <c r="BS832" s="39">
        <f>IF(Dane!$C$9=3,IF(ROUND((X832+Y832)*BR832,2)&gt;$AN$1,$AN$1,ROUND((X832+Y832)*BR832,2)),0)</f>
        <v>0</v>
      </c>
      <c r="BT832" s="39">
        <v>0</v>
      </c>
    </row>
    <row r="833" spans="1:72">
      <c r="A833" s="87">
        <v>824</v>
      </c>
      <c r="B833" s="1"/>
      <c r="C833" s="1"/>
      <c r="D833" s="2"/>
      <c r="E833" s="3"/>
      <c r="F833" s="4"/>
      <c r="G833" s="5"/>
      <c r="H833" s="5"/>
      <c r="I833" s="6"/>
      <c r="J833" s="5"/>
      <c r="K833" s="5"/>
      <c r="L833" s="5"/>
      <c r="M833" s="55"/>
      <c r="N833" s="8"/>
      <c r="O833" s="105"/>
      <c r="P833" s="5"/>
      <c r="Q833" s="5"/>
      <c r="R833" s="105">
        <f>Dane!$C$10</f>
        <v>0</v>
      </c>
      <c r="S833" s="8"/>
      <c r="T833" s="105"/>
      <c r="U833" s="5"/>
      <c r="V833" s="5"/>
      <c r="W833" s="107">
        <f>Dane!$C$11</f>
        <v>0</v>
      </c>
      <c r="X833" s="8"/>
      <c r="Y833" s="105"/>
      <c r="Z833" s="5"/>
      <c r="AA833" s="5"/>
      <c r="AB833" s="110">
        <f>Dane!$C$12</f>
        <v>0</v>
      </c>
      <c r="AC833" s="108">
        <f>IF(Dane!$E$3=1,AP833+BA833+BL833,IF(Dane!$E$3=2,AT833+BE833+BP833,AW833+BH833+BS833))</f>
        <v>0</v>
      </c>
      <c r="AD833" s="14">
        <f>IF(Dane!$E$3=1,AQ833+BB833+BM833,IF(Dane!$E$3=2,AU833+BF833+BQ833,AX833+BI833+BT833))</f>
        <v>0</v>
      </c>
      <c r="AE833" s="14">
        <f>IF((J833*Dane!$C$9)-AC833&lt;0,0,(J833*Dane!$C$9)-AC833)</f>
        <v>0</v>
      </c>
      <c r="AF833" s="61">
        <f>IF((K833*Dane!$C$9)-AD833&lt;0,0,(K833*Dane!$C$9)-AD833)</f>
        <v>0</v>
      </c>
      <c r="AG833" s="93"/>
      <c r="AH833" s="84">
        <f>IF(Dane!$E$3=1,AP833,IF(Dane!$E$3=2,AT833,AW833))</f>
        <v>0</v>
      </c>
      <c r="AI833" s="84">
        <f>IF(Dane!$E$3=1,AQ833,IF(Dane!$E$3=2,AU833,AX833))</f>
        <v>0</v>
      </c>
      <c r="AJ833" s="84">
        <f>IF(Dane!$E$3=1,BA833,IF(Dane!$E$3=2,BE833,BH833))</f>
        <v>0</v>
      </c>
      <c r="AK833" s="84">
        <f>IF(Dane!$E$3=1,BB833,IF(Dane!$E$3=2,BF833,BI833))</f>
        <v>0</v>
      </c>
      <c r="AL833" s="84">
        <f>IF(Dane!$E$3=1,BL833,IF(Dane!$E$3=2,BP833,BS833))</f>
        <v>0</v>
      </c>
      <c r="AM833" s="84">
        <f>IF(Dane!$E$3=1,BM833,IF(Dane!$E$3=2,BQ833,BT833))</f>
        <v>0</v>
      </c>
      <c r="AN833" s="39">
        <f>IF(Dane!$C$9="",0,IFERROR(J833/R833,0))</f>
        <v>0</v>
      </c>
      <c r="AO833" s="39">
        <f>IF(Dane!$C$9="",0,IFERROR(ROUND(J833-ROUND(J833*0.0976,2)-ROUND(J833*0.015,2)-ROUND(J833*0.0245,2),2)/R833,0))</f>
        <v>0</v>
      </c>
      <c r="AP833" s="39">
        <f t="shared" si="189"/>
        <v>0</v>
      </c>
      <c r="AQ833" s="39">
        <f t="shared" si="190"/>
        <v>0</v>
      </c>
      <c r="AR833" s="39">
        <f t="shared" si="186"/>
        <v>0</v>
      </c>
      <c r="AS833" s="39">
        <f>IF(Dane!$C$9="",0,IFERROR(AR833/R833,0))</f>
        <v>0</v>
      </c>
      <c r="AT833" s="39">
        <f t="shared" si="191"/>
        <v>0</v>
      </c>
      <c r="AU833" s="39">
        <v>0</v>
      </c>
      <c r="AV833" s="39">
        <f t="shared" si="192"/>
        <v>0</v>
      </c>
      <c r="AW833" s="39">
        <f>IF(Dane!$C$9="",0,IF(ROUND((N833+O833)*AV833,2)&gt;$AN$1,$AN$1,ROUND((N833+O833)*AV833,2)))</f>
        <v>0</v>
      </c>
      <c r="AX833" s="39">
        <v>0</v>
      </c>
      <c r="AY833" s="39">
        <f>IF(Dane!$C$9=2,IFERROR(J833/W833,0),IF(Dane!$C$9=3,IFERROR(J833/W833,0),0))</f>
        <v>0</v>
      </c>
      <c r="AZ833" s="39">
        <f>IF(Dane!$C$9=2,IFERROR(ROUND(J833-ROUND(J833*0.0976,2)-ROUND(J833*0.015,2)-ROUND(J833*0.0245,2),2)/W833,0),IF(Dane!$C$9=3,IFERROR(ROUND(J833-ROUND(J833*0.0976,2)-ROUND(J833*0.015,2)-ROUND(J833*0.0245,2),2)/W833,0),0))</f>
        <v>0</v>
      </c>
      <c r="BA833" s="39">
        <f t="shared" si="193"/>
        <v>0</v>
      </c>
      <c r="BB833" s="39">
        <f t="shared" si="194"/>
        <v>0</v>
      </c>
      <c r="BC833" s="39">
        <f t="shared" si="187"/>
        <v>0</v>
      </c>
      <c r="BD833" s="39">
        <f>IF(Dane!$C$9=2,IFERROR(BC833/W833,0),IF(Dane!$C$9=3,IFERROR(BC833/W833,0),0))</f>
        <v>0</v>
      </c>
      <c r="BE833" s="39">
        <f t="shared" si="195"/>
        <v>0</v>
      </c>
      <c r="BF833" s="39">
        <v>0</v>
      </c>
      <c r="BG833" s="39">
        <f t="shared" si="196"/>
        <v>0</v>
      </c>
      <c r="BH833" s="39">
        <f>IF(Dane!$C$9=2,IF(ROUND((S833+T833)*BG833,2)&gt;$AN$1,$AN$1,ROUND((S833+T833)*BG833,2)),IF(Dane!$C$9=3,IF(ROUND((S833+T833)*BG833,2)&gt;$AN$1,$AN$1,ROUND((S833+T833)*BG833,2)),0))</f>
        <v>0</v>
      </c>
      <c r="BI833" s="39">
        <v>0</v>
      </c>
      <c r="BJ833" s="39">
        <f>IF(Dane!$C$9=3,IFERROR(J833/AB833,0),0)</f>
        <v>0</v>
      </c>
      <c r="BK833" s="39">
        <f>IF(Dane!$C$9=3,IFERROR(ROUND(J833-ROUND(J833*0.0976,2)-ROUND(J833*0.015,2)-ROUND(J833*0.0245,2),2)/AB833,0),0)</f>
        <v>0</v>
      </c>
      <c r="BL833" s="39">
        <f t="shared" si="197"/>
        <v>0</v>
      </c>
      <c r="BM833" s="39">
        <f t="shared" si="198"/>
        <v>0</v>
      </c>
      <c r="BN833" s="39">
        <f t="shared" si="188"/>
        <v>0</v>
      </c>
      <c r="BO833" s="39">
        <f>IF(Dane!$C$9=3,IFERROR(BN833/AB833,0),0)</f>
        <v>0</v>
      </c>
      <c r="BP833" s="39">
        <f t="shared" si="199"/>
        <v>0</v>
      </c>
      <c r="BQ833" s="39">
        <v>0</v>
      </c>
      <c r="BR833" s="39">
        <f t="shared" si="200"/>
        <v>0</v>
      </c>
      <c r="BS833" s="39">
        <f>IF(Dane!$C$9=3,IF(ROUND((X833+Y833)*BR833,2)&gt;$AN$1,$AN$1,ROUND((X833+Y833)*BR833,2)),0)</f>
        <v>0</v>
      </c>
      <c r="BT833" s="39">
        <v>0</v>
      </c>
    </row>
    <row r="834" spans="1:72">
      <c r="A834" s="87">
        <v>825</v>
      </c>
      <c r="B834" s="1"/>
      <c r="C834" s="1"/>
      <c r="D834" s="2"/>
      <c r="E834" s="3"/>
      <c r="F834" s="4"/>
      <c r="G834" s="5"/>
      <c r="H834" s="5"/>
      <c r="I834" s="6"/>
      <c r="J834" s="5"/>
      <c r="K834" s="5"/>
      <c r="L834" s="5"/>
      <c r="M834" s="55"/>
      <c r="N834" s="8"/>
      <c r="O834" s="105"/>
      <c r="P834" s="5"/>
      <c r="Q834" s="5"/>
      <c r="R834" s="105">
        <f>Dane!$C$10</f>
        <v>0</v>
      </c>
      <c r="S834" s="8"/>
      <c r="T834" s="105"/>
      <c r="U834" s="5"/>
      <c r="V834" s="5"/>
      <c r="W834" s="107">
        <f>Dane!$C$11</f>
        <v>0</v>
      </c>
      <c r="X834" s="8"/>
      <c r="Y834" s="105"/>
      <c r="Z834" s="5"/>
      <c r="AA834" s="5"/>
      <c r="AB834" s="110">
        <f>Dane!$C$12</f>
        <v>0</v>
      </c>
      <c r="AC834" s="108">
        <f>IF(Dane!$E$3=1,AP834+BA834+BL834,IF(Dane!$E$3=2,AT834+BE834+BP834,AW834+BH834+BS834))</f>
        <v>0</v>
      </c>
      <c r="AD834" s="14">
        <f>IF(Dane!$E$3=1,AQ834+BB834+BM834,IF(Dane!$E$3=2,AU834+BF834+BQ834,AX834+BI834+BT834))</f>
        <v>0</v>
      </c>
      <c r="AE834" s="14">
        <f>IF((J834*Dane!$C$9)-AC834&lt;0,0,(J834*Dane!$C$9)-AC834)</f>
        <v>0</v>
      </c>
      <c r="AF834" s="61">
        <f>IF((K834*Dane!$C$9)-AD834&lt;0,0,(K834*Dane!$C$9)-AD834)</f>
        <v>0</v>
      </c>
      <c r="AG834" s="93"/>
      <c r="AH834" s="84">
        <f>IF(Dane!$E$3=1,AP834,IF(Dane!$E$3=2,AT834,AW834))</f>
        <v>0</v>
      </c>
      <c r="AI834" s="84">
        <f>IF(Dane!$E$3=1,AQ834,IF(Dane!$E$3=2,AU834,AX834))</f>
        <v>0</v>
      </c>
      <c r="AJ834" s="84">
        <f>IF(Dane!$E$3=1,BA834,IF(Dane!$E$3=2,BE834,BH834))</f>
        <v>0</v>
      </c>
      <c r="AK834" s="84">
        <f>IF(Dane!$E$3=1,BB834,IF(Dane!$E$3=2,BF834,BI834))</f>
        <v>0</v>
      </c>
      <c r="AL834" s="84">
        <f>IF(Dane!$E$3=1,BL834,IF(Dane!$E$3=2,BP834,BS834))</f>
        <v>0</v>
      </c>
      <c r="AM834" s="84">
        <f>IF(Dane!$E$3=1,BM834,IF(Dane!$E$3=2,BQ834,BT834))</f>
        <v>0</v>
      </c>
      <c r="AN834" s="39">
        <f>IF(Dane!$C$9="",0,IFERROR(J834/R834,0))</f>
        <v>0</v>
      </c>
      <c r="AO834" s="39">
        <f>IF(Dane!$C$9="",0,IFERROR(ROUND(J834-ROUND(J834*0.0976,2)-ROUND(J834*0.015,2)-ROUND(J834*0.0245,2),2)/R834,0))</f>
        <v>0</v>
      </c>
      <c r="AP834" s="39">
        <f t="shared" si="189"/>
        <v>0</v>
      </c>
      <c r="AQ834" s="39">
        <f t="shared" si="190"/>
        <v>0</v>
      </c>
      <c r="AR834" s="39">
        <f t="shared" si="186"/>
        <v>0</v>
      </c>
      <c r="AS834" s="39">
        <f>IF(Dane!$C$9="",0,IFERROR(AR834/R834,0))</f>
        <v>0</v>
      </c>
      <c r="AT834" s="39">
        <f t="shared" si="191"/>
        <v>0</v>
      </c>
      <c r="AU834" s="39">
        <v>0</v>
      </c>
      <c r="AV834" s="39">
        <f t="shared" si="192"/>
        <v>0</v>
      </c>
      <c r="AW834" s="39">
        <f>IF(Dane!$C$9="",0,IF(ROUND((N834+O834)*AV834,2)&gt;$AN$1,$AN$1,ROUND((N834+O834)*AV834,2)))</f>
        <v>0</v>
      </c>
      <c r="AX834" s="39">
        <v>0</v>
      </c>
      <c r="AY834" s="39">
        <f>IF(Dane!$C$9=2,IFERROR(J834/W834,0),IF(Dane!$C$9=3,IFERROR(J834/W834,0),0))</f>
        <v>0</v>
      </c>
      <c r="AZ834" s="39">
        <f>IF(Dane!$C$9=2,IFERROR(ROUND(J834-ROUND(J834*0.0976,2)-ROUND(J834*0.015,2)-ROUND(J834*0.0245,2),2)/W834,0),IF(Dane!$C$9=3,IFERROR(ROUND(J834-ROUND(J834*0.0976,2)-ROUND(J834*0.015,2)-ROUND(J834*0.0245,2),2)/W834,0),0))</f>
        <v>0</v>
      </c>
      <c r="BA834" s="39">
        <f t="shared" si="193"/>
        <v>0</v>
      </c>
      <c r="BB834" s="39">
        <f t="shared" si="194"/>
        <v>0</v>
      </c>
      <c r="BC834" s="39">
        <f t="shared" si="187"/>
        <v>0</v>
      </c>
      <c r="BD834" s="39">
        <f>IF(Dane!$C$9=2,IFERROR(BC834/W834,0),IF(Dane!$C$9=3,IFERROR(BC834/W834,0),0))</f>
        <v>0</v>
      </c>
      <c r="BE834" s="39">
        <f t="shared" si="195"/>
        <v>0</v>
      </c>
      <c r="BF834" s="39">
        <v>0</v>
      </c>
      <c r="BG834" s="39">
        <f t="shared" si="196"/>
        <v>0</v>
      </c>
      <c r="BH834" s="39">
        <f>IF(Dane!$C$9=2,IF(ROUND((S834+T834)*BG834,2)&gt;$AN$1,$AN$1,ROUND((S834+T834)*BG834,2)),IF(Dane!$C$9=3,IF(ROUND((S834+T834)*BG834,2)&gt;$AN$1,$AN$1,ROUND((S834+T834)*BG834,2)),0))</f>
        <v>0</v>
      </c>
      <c r="BI834" s="39">
        <v>0</v>
      </c>
      <c r="BJ834" s="39">
        <f>IF(Dane!$C$9=3,IFERROR(J834/AB834,0),0)</f>
        <v>0</v>
      </c>
      <c r="BK834" s="39">
        <f>IF(Dane!$C$9=3,IFERROR(ROUND(J834-ROUND(J834*0.0976,2)-ROUND(J834*0.015,2)-ROUND(J834*0.0245,2),2)/AB834,0),0)</f>
        <v>0</v>
      </c>
      <c r="BL834" s="39">
        <f t="shared" si="197"/>
        <v>0</v>
      </c>
      <c r="BM834" s="39">
        <f t="shared" si="198"/>
        <v>0</v>
      </c>
      <c r="BN834" s="39">
        <f t="shared" si="188"/>
        <v>0</v>
      </c>
      <c r="BO834" s="39">
        <f>IF(Dane!$C$9=3,IFERROR(BN834/AB834,0),0)</f>
        <v>0</v>
      </c>
      <c r="BP834" s="39">
        <f t="shared" si="199"/>
        <v>0</v>
      </c>
      <c r="BQ834" s="39">
        <v>0</v>
      </c>
      <c r="BR834" s="39">
        <f t="shared" si="200"/>
        <v>0</v>
      </c>
      <c r="BS834" s="39">
        <f>IF(Dane!$C$9=3,IF(ROUND((X834+Y834)*BR834,2)&gt;$AN$1,$AN$1,ROUND((X834+Y834)*BR834,2)),0)</f>
        <v>0</v>
      </c>
      <c r="BT834" s="39">
        <v>0</v>
      </c>
    </row>
    <row r="835" spans="1:72">
      <c r="A835" s="87">
        <v>826</v>
      </c>
      <c r="B835" s="1"/>
      <c r="C835" s="1"/>
      <c r="D835" s="2"/>
      <c r="E835" s="3"/>
      <c r="F835" s="4"/>
      <c r="G835" s="5"/>
      <c r="H835" s="5"/>
      <c r="I835" s="6"/>
      <c r="J835" s="5"/>
      <c r="K835" s="5"/>
      <c r="L835" s="5"/>
      <c r="M835" s="55"/>
      <c r="N835" s="8"/>
      <c r="O835" s="105"/>
      <c r="P835" s="5"/>
      <c r="Q835" s="5"/>
      <c r="R835" s="105">
        <f>Dane!$C$10</f>
        <v>0</v>
      </c>
      <c r="S835" s="8"/>
      <c r="T835" s="105"/>
      <c r="U835" s="5"/>
      <c r="V835" s="5"/>
      <c r="W835" s="107">
        <f>Dane!$C$11</f>
        <v>0</v>
      </c>
      <c r="X835" s="8"/>
      <c r="Y835" s="105"/>
      <c r="Z835" s="5"/>
      <c r="AA835" s="5"/>
      <c r="AB835" s="110">
        <f>Dane!$C$12</f>
        <v>0</v>
      </c>
      <c r="AC835" s="108">
        <f>IF(Dane!$E$3=1,AP835+BA835+BL835,IF(Dane!$E$3=2,AT835+BE835+BP835,AW835+BH835+BS835))</f>
        <v>0</v>
      </c>
      <c r="AD835" s="14">
        <f>IF(Dane!$E$3=1,AQ835+BB835+BM835,IF(Dane!$E$3=2,AU835+BF835+BQ835,AX835+BI835+BT835))</f>
        <v>0</v>
      </c>
      <c r="AE835" s="14">
        <f>IF((J835*Dane!$C$9)-AC835&lt;0,0,(J835*Dane!$C$9)-AC835)</f>
        <v>0</v>
      </c>
      <c r="AF835" s="61">
        <f>IF((K835*Dane!$C$9)-AD835&lt;0,0,(K835*Dane!$C$9)-AD835)</f>
        <v>0</v>
      </c>
      <c r="AG835" s="93"/>
      <c r="AH835" s="84">
        <f>IF(Dane!$E$3=1,AP835,IF(Dane!$E$3=2,AT835,AW835))</f>
        <v>0</v>
      </c>
      <c r="AI835" s="84">
        <f>IF(Dane!$E$3=1,AQ835,IF(Dane!$E$3=2,AU835,AX835))</f>
        <v>0</v>
      </c>
      <c r="AJ835" s="84">
        <f>IF(Dane!$E$3=1,BA835,IF(Dane!$E$3=2,BE835,BH835))</f>
        <v>0</v>
      </c>
      <c r="AK835" s="84">
        <f>IF(Dane!$E$3=1,BB835,IF(Dane!$E$3=2,BF835,BI835))</f>
        <v>0</v>
      </c>
      <c r="AL835" s="84">
        <f>IF(Dane!$E$3=1,BL835,IF(Dane!$E$3=2,BP835,BS835))</f>
        <v>0</v>
      </c>
      <c r="AM835" s="84">
        <f>IF(Dane!$E$3=1,BM835,IF(Dane!$E$3=2,BQ835,BT835))</f>
        <v>0</v>
      </c>
      <c r="AN835" s="39">
        <f>IF(Dane!$C$9="",0,IFERROR(J835/R835,0))</f>
        <v>0</v>
      </c>
      <c r="AO835" s="39">
        <f>IF(Dane!$C$9="",0,IFERROR(ROUND(J835-ROUND(J835*0.0976,2)-ROUND(J835*0.015,2)-ROUND(J835*0.0245,2),2)/R835,0))</f>
        <v>0</v>
      </c>
      <c r="AP835" s="39">
        <f t="shared" si="189"/>
        <v>0</v>
      </c>
      <c r="AQ835" s="39">
        <f t="shared" si="190"/>
        <v>0</v>
      </c>
      <c r="AR835" s="39">
        <f t="shared" si="186"/>
        <v>0</v>
      </c>
      <c r="AS835" s="39">
        <f>IF(Dane!$C$9="",0,IFERROR(AR835/R835,0))</f>
        <v>0</v>
      </c>
      <c r="AT835" s="39">
        <f t="shared" si="191"/>
        <v>0</v>
      </c>
      <c r="AU835" s="39">
        <v>0</v>
      </c>
      <c r="AV835" s="39">
        <f t="shared" si="192"/>
        <v>0</v>
      </c>
      <c r="AW835" s="39">
        <f>IF(Dane!$C$9="",0,IF(ROUND((N835+O835)*AV835,2)&gt;$AN$1,$AN$1,ROUND((N835+O835)*AV835,2)))</f>
        <v>0</v>
      </c>
      <c r="AX835" s="39">
        <v>0</v>
      </c>
      <c r="AY835" s="39">
        <f>IF(Dane!$C$9=2,IFERROR(J835/W835,0),IF(Dane!$C$9=3,IFERROR(J835/W835,0),0))</f>
        <v>0</v>
      </c>
      <c r="AZ835" s="39">
        <f>IF(Dane!$C$9=2,IFERROR(ROUND(J835-ROUND(J835*0.0976,2)-ROUND(J835*0.015,2)-ROUND(J835*0.0245,2),2)/W835,0),IF(Dane!$C$9=3,IFERROR(ROUND(J835-ROUND(J835*0.0976,2)-ROUND(J835*0.015,2)-ROUND(J835*0.0245,2),2)/W835,0),0))</f>
        <v>0</v>
      </c>
      <c r="BA835" s="39">
        <f t="shared" si="193"/>
        <v>0</v>
      </c>
      <c r="BB835" s="39">
        <f t="shared" si="194"/>
        <v>0</v>
      </c>
      <c r="BC835" s="39">
        <f t="shared" si="187"/>
        <v>0</v>
      </c>
      <c r="BD835" s="39">
        <f>IF(Dane!$C$9=2,IFERROR(BC835/W835,0),IF(Dane!$C$9=3,IFERROR(BC835/W835,0),0))</f>
        <v>0</v>
      </c>
      <c r="BE835" s="39">
        <f t="shared" si="195"/>
        <v>0</v>
      </c>
      <c r="BF835" s="39">
        <v>0</v>
      </c>
      <c r="BG835" s="39">
        <f t="shared" si="196"/>
        <v>0</v>
      </c>
      <c r="BH835" s="39">
        <f>IF(Dane!$C$9=2,IF(ROUND((S835+T835)*BG835,2)&gt;$AN$1,$AN$1,ROUND((S835+T835)*BG835,2)),IF(Dane!$C$9=3,IF(ROUND((S835+T835)*BG835,2)&gt;$AN$1,$AN$1,ROUND((S835+T835)*BG835,2)),0))</f>
        <v>0</v>
      </c>
      <c r="BI835" s="39">
        <v>0</v>
      </c>
      <c r="BJ835" s="39">
        <f>IF(Dane!$C$9=3,IFERROR(J835/AB835,0),0)</f>
        <v>0</v>
      </c>
      <c r="BK835" s="39">
        <f>IF(Dane!$C$9=3,IFERROR(ROUND(J835-ROUND(J835*0.0976,2)-ROUND(J835*0.015,2)-ROUND(J835*0.0245,2),2)/AB835,0),0)</f>
        <v>0</v>
      </c>
      <c r="BL835" s="39">
        <f t="shared" si="197"/>
        <v>0</v>
      </c>
      <c r="BM835" s="39">
        <f t="shared" si="198"/>
        <v>0</v>
      </c>
      <c r="BN835" s="39">
        <f t="shared" si="188"/>
        <v>0</v>
      </c>
      <c r="BO835" s="39">
        <f>IF(Dane!$C$9=3,IFERROR(BN835/AB835,0),0)</f>
        <v>0</v>
      </c>
      <c r="BP835" s="39">
        <f t="shared" si="199"/>
        <v>0</v>
      </c>
      <c r="BQ835" s="39">
        <v>0</v>
      </c>
      <c r="BR835" s="39">
        <f t="shared" si="200"/>
        <v>0</v>
      </c>
      <c r="BS835" s="39">
        <f>IF(Dane!$C$9=3,IF(ROUND((X835+Y835)*BR835,2)&gt;$AN$1,$AN$1,ROUND((X835+Y835)*BR835,2)),0)</f>
        <v>0</v>
      </c>
      <c r="BT835" s="39">
        <v>0</v>
      </c>
    </row>
    <row r="836" spans="1:72">
      <c r="A836" s="87">
        <v>827</v>
      </c>
      <c r="B836" s="1"/>
      <c r="C836" s="1"/>
      <c r="D836" s="2"/>
      <c r="E836" s="3"/>
      <c r="F836" s="4"/>
      <c r="G836" s="5"/>
      <c r="H836" s="5"/>
      <c r="I836" s="6"/>
      <c r="J836" s="5"/>
      <c r="K836" s="5"/>
      <c r="L836" s="5"/>
      <c r="M836" s="55"/>
      <c r="N836" s="8"/>
      <c r="O836" s="105"/>
      <c r="P836" s="5"/>
      <c r="Q836" s="5"/>
      <c r="R836" s="105">
        <f>Dane!$C$10</f>
        <v>0</v>
      </c>
      <c r="S836" s="8"/>
      <c r="T836" s="105"/>
      <c r="U836" s="5"/>
      <c r="V836" s="5"/>
      <c r="W836" s="107">
        <f>Dane!$C$11</f>
        <v>0</v>
      </c>
      <c r="X836" s="8"/>
      <c r="Y836" s="105"/>
      <c r="Z836" s="5"/>
      <c r="AA836" s="5"/>
      <c r="AB836" s="110">
        <f>Dane!$C$12</f>
        <v>0</v>
      </c>
      <c r="AC836" s="108">
        <f>IF(Dane!$E$3=1,AP836+BA836+BL836,IF(Dane!$E$3=2,AT836+BE836+BP836,AW836+BH836+BS836))</f>
        <v>0</v>
      </c>
      <c r="AD836" s="14">
        <f>IF(Dane!$E$3=1,AQ836+BB836+BM836,IF(Dane!$E$3=2,AU836+BF836+BQ836,AX836+BI836+BT836))</f>
        <v>0</v>
      </c>
      <c r="AE836" s="14">
        <f>IF((J836*Dane!$C$9)-AC836&lt;0,0,(J836*Dane!$C$9)-AC836)</f>
        <v>0</v>
      </c>
      <c r="AF836" s="61">
        <f>IF((K836*Dane!$C$9)-AD836&lt;0,0,(K836*Dane!$C$9)-AD836)</f>
        <v>0</v>
      </c>
      <c r="AG836" s="93"/>
      <c r="AH836" s="84">
        <f>IF(Dane!$E$3=1,AP836,IF(Dane!$E$3=2,AT836,AW836))</f>
        <v>0</v>
      </c>
      <c r="AI836" s="84">
        <f>IF(Dane!$E$3=1,AQ836,IF(Dane!$E$3=2,AU836,AX836))</f>
        <v>0</v>
      </c>
      <c r="AJ836" s="84">
        <f>IF(Dane!$E$3=1,BA836,IF(Dane!$E$3=2,BE836,BH836))</f>
        <v>0</v>
      </c>
      <c r="AK836" s="84">
        <f>IF(Dane!$E$3=1,BB836,IF(Dane!$E$3=2,BF836,BI836))</f>
        <v>0</v>
      </c>
      <c r="AL836" s="84">
        <f>IF(Dane!$E$3=1,BL836,IF(Dane!$E$3=2,BP836,BS836))</f>
        <v>0</v>
      </c>
      <c r="AM836" s="84">
        <f>IF(Dane!$E$3=1,BM836,IF(Dane!$E$3=2,BQ836,BT836))</f>
        <v>0</v>
      </c>
      <c r="AN836" s="39">
        <f>IF(Dane!$C$9="",0,IFERROR(J836/R836,0))</f>
        <v>0</v>
      </c>
      <c r="AO836" s="39">
        <f>IF(Dane!$C$9="",0,IFERROR(ROUND(J836-ROUND(J836*0.0976,2)-ROUND(J836*0.015,2)-ROUND(J836*0.0245,2),2)/R836,0))</f>
        <v>0</v>
      </c>
      <c r="AP836" s="39">
        <f t="shared" si="189"/>
        <v>0</v>
      </c>
      <c r="AQ836" s="39">
        <f t="shared" si="190"/>
        <v>0</v>
      </c>
      <c r="AR836" s="39">
        <f t="shared" si="186"/>
        <v>0</v>
      </c>
      <c r="AS836" s="39">
        <f>IF(Dane!$C$9="",0,IFERROR(AR836/R836,0))</f>
        <v>0</v>
      </c>
      <c r="AT836" s="39">
        <f t="shared" si="191"/>
        <v>0</v>
      </c>
      <c r="AU836" s="39">
        <v>0</v>
      </c>
      <c r="AV836" s="39">
        <f t="shared" si="192"/>
        <v>0</v>
      </c>
      <c r="AW836" s="39">
        <f>IF(Dane!$C$9="",0,IF(ROUND((N836+O836)*AV836,2)&gt;$AN$1,$AN$1,ROUND((N836+O836)*AV836,2)))</f>
        <v>0</v>
      </c>
      <c r="AX836" s="39">
        <v>0</v>
      </c>
      <c r="AY836" s="39">
        <f>IF(Dane!$C$9=2,IFERROR(J836/W836,0),IF(Dane!$C$9=3,IFERROR(J836/W836,0),0))</f>
        <v>0</v>
      </c>
      <c r="AZ836" s="39">
        <f>IF(Dane!$C$9=2,IFERROR(ROUND(J836-ROUND(J836*0.0976,2)-ROUND(J836*0.015,2)-ROUND(J836*0.0245,2),2)/W836,0),IF(Dane!$C$9=3,IFERROR(ROUND(J836-ROUND(J836*0.0976,2)-ROUND(J836*0.015,2)-ROUND(J836*0.0245,2),2)/W836,0),0))</f>
        <v>0</v>
      </c>
      <c r="BA836" s="39">
        <f t="shared" si="193"/>
        <v>0</v>
      </c>
      <c r="BB836" s="39">
        <f t="shared" si="194"/>
        <v>0</v>
      </c>
      <c r="BC836" s="39">
        <f t="shared" si="187"/>
        <v>0</v>
      </c>
      <c r="BD836" s="39">
        <f>IF(Dane!$C$9=2,IFERROR(BC836/W836,0),IF(Dane!$C$9=3,IFERROR(BC836/W836,0),0))</f>
        <v>0</v>
      </c>
      <c r="BE836" s="39">
        <f t="shared" si="195"/>
        <v>0</v>
      </c>
      <c r="BF836" s="39">
        <v>0</v>
      </c>
      <c r="BG836" s="39">
        <f t="shared" si="196"/>
        <v>0</v>
      </c>
      <c r="BH836" s="39">
        <f>IF(Dane!$C$9=2,IF(ROUND((S836+T836)*BG836,2)&gt;$AN$1,$AN$1,ROUND((S836+T836)*BG836,2)),IF(Dane!$C$9=3,IF(ROUND((S836+T836)*BG836,2)&gt;$AN$1,$AN$1,ROUND((S836+T836)*BG836,2)),0))</f>
        <v>0</v>
      </c>
      <c r="BI836" s="39">
        <v>0</v>
      </c>
      <c r="BJ836" s="39">
        <f>IF(Dane!$C$9=3,IFERROR(J836/AB836,0),0)</f>
        <v>0</v>
      </c>
      <c r="BK836" s="39">
        <f>IF(Dane!$C$9=3,IFERROR(ROUND(J836-ROUND(J836*0.0976,2)-ROUND(J836*0.015,2)-ROUND(J836*0.0245,2),2)/AB836,0),0)</f>
        <v>0</v>
      </c>
      <c r="BL836" s="39">
        <f t="shared" si="197"/>
        <v>0</v>
      </c>
      <c r="BM836" s="39">
        <f t="shared" si="198"/>
        <v>0</v>
      </c>
      <c r="BN836" s="39">
        <f t="shared" si="188"/>
        <v>0</v>
      </c>
      <c r="BO836" s="39">
        <f>IF(Dane!$C$9=3,IFERROR(BN836/AB836,0),0)</f>
        <v>0</v>
      </c>
      <c r="BP836" s="39">
        <f t="shared" si="199"/>
        <v>0</v>
      </c>
      <c r="BQ836" s="39">
        <v>0</v>
      </c>
      <c r="BR836" s="39">
        <f t="shared" si="200"/>
        <v>0</v>
      </c>
      <c r="BS836" s="39">
        <f>IF(Dane!$C$9=3,IF(ROUND((X836+Y836)*BR836,2)&gt;$AN$1,$AN$1,ROUND((X836+Y836)*BR836,2)),0)</f>
        <v>0</v>
      </c>
      <c r="BT836" s="39">
        <v>0</v>
      </c>
    </row>
    <row r="837" spans="1:72">
      <c r="A837" s="87">
        <v>828</v>
      </c>
      <c r="B837" s="1"/>
      <c r="C837" s="1"/>
      <c r="D837" s="2"/>
      <c r="E837" s="3"/>
      <c r="F837" s="4"/>
      <c r="G837" s="5"/>
      <c r="H837" s="5"/>
      <c r="I837" s="6"/>
      <c r="J837" s="5"/>
      <c r="K837" s="5"/>
      <c r="L837" s="5"/>
      <c r="M837" s="55"/>
      <c r="N837" s="8"/>
      <c r="O837" s="105"/>
      <c r="P837" s="5"/>
      <c r="Q837" s="5"/>
      <c r="R837" s="105">
        <f>Dane!$C$10</f>
        <v>0</v>
      </c>
      <c r="S837" s="8"/>
      <c r="T837" s="105"/>
      <c r="U837" s="5"/>
      <c r="V837" s="5"/>
      <c r="W837" s="107">
        <f>Dane!$C$11</f>
        <v>0</v>
      </c>
      <c r="X837" s="8"/>
      <c r="Y837" s="105"/>
      <c r="Z837" s="5"/>
      <c r="AA837" s="5"/>
      <c r="AB837" s="110">
        <f>Dane!$C$12</f>
        <v>0</v>
      </c>
      <c r="AC837" s="108">
        <f>IF(Dane!$E$3=1,AP837+BA837+BL837,IF(Dane!$E$3=2,AT837+BE837+BP837,AW837+BH837+BS837))</f>
        <v>0</v>
      </c>
      <c r="AD837" s="14">
        <f>IF(Dane!$E$3=1,AQ837+BB837+BM837,IF(Dane!$E$3=2,AU837+BF837+BQ837,AX837+BI837+BT837))</f>
        <v>0</v>
      </c>
      <c r="AE837" s="14">
        <f>IF((J837*Dane!$C$9)-AC837&lt;0,0,(J837*Dane!$C$9)-AC837)</f>
        <v>0</v>
      </c>
      <c r="AF837" s="61">
        <f>IF((K837*Dane!$C$9)-AD837&lt;0,0,(K837*Dane!$C$9)-AD837)</f>
        <v>0</v>
      </c>
      <c r="AG837" s="93"/>
      <c r="AH837" s="84">
        <f>IF(Dane!$E$3=1,AP837,IF(Dane!$E$3=2,AT837,AW837))</f>
        <v>0</v>
      </c>
      <c r="AI837" s="84">
        <f>IF(Dane!$E$3=1,AQ837,IF(Dane!$E$3=2,AU837,AX837))</f>
        <v>0</v>
      </c>
      <c r="AJ837" s="84">
        <f>IF(Dane!$E$3=1,BA837,IF(Dane!$E$3=2,BE837,BH837))</f>
        <v>0</v>
      </c>
      <c r="AK837" s="84">
        <f>IF(Dane!$E$3=1,BB837,IF(Dane!$E$3=2,BF837,BI837))</f>
        <v>0</v>
      </c>
      <c r="AL837" s="84">
        <f>IF(Dane!$E$3=1,BL837,IF(Dane!$E$3=2,BP837,BS837))</f>
        <v>0</v>
      </c>
      <c r="AM837" s="84">
        <f>IF(Dane!$E$3=1,BM837,IF(Dane!$E$3=2,BQ837,BT837))</f>
        <v>0</v>
      </c>
      <c r="AN837" s="39">
        <f>IF(Dane!$C$9="",0,IFERROR(J837/R837,0))</f>
        <v>0</v>
      </c>
      <c r="AO837" s="39">
        <f>IF(Dane!$C$9="",0,IFERROR(ROUND(J837-ROUND(J837*0.0976,2)-ROUND(J837*0.015,2)-ROUND(J837*0.0245,2),2)/R837,0))</f>
        <v>0</v>
      </c>
      <c r="AP837" s="39">
        <f t="shared" si="189"/>
        <v>0</v>
      </c>
      <c r="AQ837" s="39">
        <f t="shared" si="190"/>
        <v>0</v>
      </c>
      <c r="AR837" s="39">
        <f t="shared" si="186"/>
        <v>0</v>
      </c>
      <c r="AS837" s="39">
        <f>IF(Dane!$C$9="",0,IFERROR(AR837/R837,0))</f>
        <v>0</v>
      </c>
      <c r="AT837" s="39">
        <f t="shared" si="191"/>
        <v>0</v>
      </c>
      <c r="AU837" s="39">
        <v>0</v>
      </c>
      <c r="AV837" s="39">
        <f t="shared" si="192"/>
        <v>0</v>
      </c>
      <c r="AW837" s="39">
        <f>IF(Dane!$C$9="",0,IF(ROUND((N837+O837)*AV837,2)&gt;$AN$1,$AN$1,ROUND((N837+O837)*AV837,2)))</f>
        <v>0</v>
      </c>
      <c r="AX837" s="39">
        <v>0</v>
      </c>
      <c r="AY837" s="39">
        <f>IF(Dane!$C$9=2,IFERROR(J837/W837,0),IF(Dane!$C$9=3,IFERROR(J837/W837,0),0))</f>
        <v>0</v>
      </c>
      <c r="AZ837" s="39">
        <f>IF(Dane!$C$9=2,IFERROR(ROUND(J837-ROUND(J837*0.0976,2)-ROUND(J837*0.015,2)-ROUND(J837*0.0245,2),2)/W837,0),IF(Dane!$C$9=3,IFERROR(ROUND(J837-ROUND(J837*0.0976,2)-ROUND(J837*0.015,2)-ROUND(J837*0.0245,2),2)/W837,0),0))</f>
        <v>0</v>
      </c>
      <c r="BA837" s="39">
        <f t="shared" si="193"/>
        <v>0</v>
      </c>
      <c r="BB837" s="39">
        <f t="shared" si="194"/>
        <v>0</v>
      </c>
      <c r="BC837" s="39">
        <f t="shared" si="187"/>
        <v>0</v>
      </c>
      <c r="BD837" s="39">
        <f>IF(Dane!$C$9=2,IFERROR(BC837/W837,0),IF(Dane!$C$9=3,IFERROR(BC837/W837,0),0))</f>
        <v>0</v>
      </c>
      <c r="BE837" s="39">
        <f t="shared" si="195"/>
        <v>0</v>
      </c>
      <c r="BF837" s="39">
        <v>0</v>
      </c>
      <c r="BG837" s="39">
        <f t="shared" si="196"/>
        <v>0</v>
      </c>
      <c r="BH837" s="39">
        <f>IF(Dane!$C$9=2,IF(ROUND((S837+T837)*BG837,2)&gt;$AN$1,$AN$1,ROUND((S837+T837)*BG837,2)),IF(Dane!$C$9=3,IF(ROUND((S837+T837)*BG837,2)&gt;$AN$1,$AN$1,ROUND((S837+T837)*BG837,2)),0))</f>
        <v>0</v>
      </c>
      <c r="BI837" s="39">
        <v>0</v>
      </c>
      <c r="BJ837" s="39">
        <f>IF(Dane!$C$9=3,IFERROR(J837/AB837,0),0)</f>
        <v>0</v>
      </c>
      <c r="BK837" s="39">
        <f>IF(Dane!$C$9=3,IFERROR(ROUND(J837-ROUND(J837*0.0976,2)-ROUND(J837*0.015,2)-ROUND(J837*0.0245,2),2)/AB837,0),0)</f>
        <v>0</v>
      </c>
      <c r="BL837" s="39">
        <f t="shared" si="197"/>
        <v>0</v>
      </c>
      <c r="BM837" s="39">
        <f t="shared" si="198"/>
        <v>0</v>
      </c>
      <c r="BN837" s="39">
        <f t="shared" si="188"/>
        <v>0</v>
      </c>
      <c r="BO837" s="39">
        <f>IF(Dane!$C$9=3,IFERROR(BN837/AB837,0),0)</f>
        <v>0</v>
      </c>
      <c r="BP837" s="39">
        <f t="shared" si="199"/>
        <v>0</v>
      </c>
      <c r="BQ837" s="39">
        <v>0</v>
      </c>
      <c r="BR837" s="39">
        <f t="shared" si="200"/>
        <v>0</v>
      </c>
      <c r="BS837" s="39">
        <f>IF(Dane!$C$9=3,IF(ROUND((X837+Y837)*BR837,2)&gt;$AN$1,$AN$1,ROUND((X837+Y837)*BR837,2)),0)</f>
        <v>0</v>
      </c>
      <c r="BT837" s="39">
        <v>0</v>
      </c>
    </row>
    <row r="838" spans="1:72">
      <c r="A838" s="87">
        <v>829</v>
      </c>
      <c r="B838" s="1"/>
      <c r="C838" s="1"/>
      <c r="D838" s="2"/>
      <c r="E838" s="3"/>
      <c r="F838" s="4"/>
      <c r="G838" s="5"/>
      <c r="H838" s="5"/>
      <c r="I838" s="6"/>
      <c r="J838" s="5"/>
      <c r="K838" s="5"/>
      <c r="L838" s="5"/>
      <c r="M838" s="55"/>
      <c r="N838" s="8"/>
      <c r="O838" s="105"/>
      <c r="P838" s="5"/>
      <c r="Q838" s="5"/>
      <c r="R838" s="105">
        <f>Dane!$C$10</f>
        <v>0</v>
      </c>
      <c r="S838" s="8"/>
      <c r="T838" s="105"/>
      <c r="U838" s="5"/>
      <c r="V838" s="5"/>
      <c r="W838" s="107">
        <f>Dane!$C$11</f>
        <v>0</v>
      </c>
      <c r="X838" s="8"/>
      <c r="Y838" s="105"/>
      <c r="Z838" s="5"/>
      <c r="AA838" s="5"/>
      <c r="AB838" s="110">
        <f>Dane!$C$12</f>
        <v>0</v>
      </c>
      <c r="AC838" s="108">
        <f>IF(Dane!$E$3=1,AP838+BA838+BL838,IF(Dane!$E$3=2,AT838+BE838+BP838,AW838+BH838+BS838))</f>
        <v>0</v>
      </c>
      <c r="AD838" s="14">
        <f>IF(Dane!$E$3=1,AQ838+BB838+BM838,IF(Dane!$E$3=2,AU838+BF838+BQ838,AX838+BI838+BT838))</f>
        <v>0</v>
      </c>
      <c r="AE838" s="14">
        <f>IF((J838*Dane!$C$9)-AC838&lt;0,0,(J838*Dane!$C$9)-AC838)</f>
        <v>0</v>
      </c>
      <c r="AF838" s="61">
        <f>IF((K838*Dane!$C$9)-AD838&lt;0,0,(K838*Dane!$C$9)-AD838)</f>
        <v>0</v>
      </c>
      <c r="AG838" s="93"/>
      <c r="AH838" s="84">
        <f>IF(Dane!$E$3=1,AP838,IF(Dane!$E$3=2,AT838,AW838))</f>
        <v>0</v>
      </c>
      <c r="AI838" s="84">
        <f>IF(Dane!$E$3=1,AQ838,IF(Dane!$E$3=2,AU838,AX838))</f>
        <v>0</v>
      </c>
      <c r="AJ838" s="84">
        <f>IF(Dane!$E$3=1,BA838,IF(Dane!$E$3=2,BE838,BH838))</f>
        <v>0</v>
      </c>
      <c r="AK838" s="84">
        <f>IF(Dane!$E$3=1,BB838,IF(Dane!$E$3=2,BF838,BI838))</f>
        <v>0</v>
      </c>
      <c r="AL838" s="84">
        <f>IF(Dane!$E$3=1,BL838,IF(Dane!$E$3=2,BP838,BS838))</f>
        <v>0</v>
      </c>
      <c r="AM838" s="84">
        <f>IF(Dane!$E$3=1,BM838,IF(Dane!$E$3=2,BQ838,BT838))</f>
        <v>0</v>
      </c>
      <c r="AN838" s="39">
        <f>IF(Dane!$C$9="",0,IFERROR(J838/R838,0))</f>
        <v>0</v>
      </c>
      <c r="AO838" s="39">
        <f>IF(Dane!$C$9="",0,IFERROR(ROUND(J838-ROUND(J838*0.0976,2)-ROUND(J838*0.015,2)-ROUND(J838*0.0245,2),2)/R838,0))</f>
        <v>0</v>
      </c>
      <c r="AP838" s="39">
        <f t="shared" si="189"/>
        <v>0</v>
      </c>
      <c r="AQ838" s="39">
        <f t="shared" si="190"/>
        <v>0</v>
      </c>
      <c r="AR838" s="39">
        <f t="shared" si="186"/>
        <v>0</v>
      </c>
      <c r="AS838" s="39">
        <f>IF(Dane!$C$9="",0,IFERROR(AR838/R838,0))</f>
        <v>0</v>
      </c>
      <c r="AT838" s="39">
        <f t="shared" si="191"/>
        <v>0</v>
      </c>
      <c r="AU838" s="39">
        <v>0</v>
      </c>
      <c r="AV838" s="39">
        <f t="shared" si="192"/>
        <v>0</v>
      </c>
      <c r="AW838" s="39">
        <f>IF(Dane!$C$9="",0,IF(ROUND((N838+O838)*AV838,2)&gt;$AN$1,$AN$1,ROUND((N838+O838)*AV838,2)))</f>
        <v>0</v>
      </c>
      <c r="AX838" s="39">
        <v>0</v>
      </c>
      <c r="AY838" s="39">
        <f>IF(Dane!$C$9=2,IFERROR(J838/W838,0),IF(Dane!$C$9=3,IFERROR(J838/W838,0),0))</f>
        <v>0</v>
      </c>
      <c r="AZ838" s="39">
        <f>IF(Dane!$C$9=2,IFERROR(ROUND(J838-ROUND(J838*0.0976,2)-ROUND(J838*0.015,2)-ROUND(J838*0.0245,2),2)/W838,0),IF(Dane!$C$9=3,IFERROR(ROUND(J838-ROUND(J838*0.0976,2)-ROUND(J838*0.015,2)-ROUND(J838*0.0245,2),2)/W838,0),0))</f>
        <v>0</v>
      </c>
      <c r="BA838" s="39">
        <f t="shared" si="193"/>
        <v>0</v>
      </c>
      <c r="BB838" s="39">
        <f t="shared" si="194"/>
        <v>0</v>
      </c>
      <c r="BC838" s="39">
        <f t="shared" si="187"/>
        <v>0</v>
      </c>
      <c r="BD838" s="39">
        <f>IF(Dane!$C$9=2,IFERROR(BC838/W838,0),IF(Dane!$C$9=3,IFERROR(BC838/W838,0),0))</f>
        <v>0</v>
      </c>
      <c r="BE838" s="39">
        <f t="shared" si="195"/>
        <v>0</v>
      </c>
      <c r="BF838" s="39">
        <v>0</v>
      </c>
      <c r="BG838" s="39">
        <f t="shared" si="196"/>
        <v>0</v>
      </c>
      <c r="BH838" s="39">
        <f>IF(Dane!$C$9=2,IF(ROUND((S838+T838)*BG838,2)&gt;$AN$1,$AN$1,ROUND((S838+T838)*BG838,2)),IF(Dane!$C$9=3,IF(ROUND((S838+T838)*BG838,2)&gt;$AN$1,$AN$1,ROUND((S838+T838)*BG838,2)),0))</f>
        <v>0</v>
      </c>
      <c r="BI838" s="39">
        <v>0</v>
      </c>
      <c r="BJ838" s="39">
        <f>IF(Dane!$C$9=3,IFERROR(J838/AB838,0),0)</f>
        <v>0</v>
      </c>
      <c r="BK838" s="39">
        <f>IF(Dane!$C$9=3,IFERROR(ROUND(J838-ROUND(J838*0.0976,2)-ROUND(J838*0.015,2)-ROUND(J838*0.0245,2),2)/AB838,0),0)</f>
        <v>0</v>
      </c>
      <c r="BL838" s="39">
        <f t="shared" si="197"/>
        <v>0</v>
      </c>
      <c r="BM838" s="39">
        <f t="shared" si="198"/>
        <v>0</v>
      </c>
      <c r="BN838" s="39">
        <f t="shared" si="188"/>
        <v>0</v>
      </c>
      <c r="BO838" s="39">
        <f>IF(Dane!$C$9=3,IFERROR(BN838/AB838,0),0)</f>
        <v>0</v>
      </c>
      <c r="BP838" s="39">
        <f t="shared" si="199"/>
        <v>0</v>
      </c>
      <c r="BQ838" s="39">
        <v>0</v>
      </c>
      <c r="BR838" s="39">
        <f t="shared" si="200"/>
        <v>0</v>
      </c>
      <c r="BS838" s="39">
        <f>IF(Dane!$C$9=3,IF(ROUND((X838+Y838)*BR838,2)&gt;$AN$1,$AN$1,ROUND((X838+Y838)*BR838,2)),0)</f>
        <v>0</v>
      </c>
      <c r="BT838" s="39">
        <v>0</v>
      </c>
    </row>
    <row r="839" spans="1:72">
      <c r="A839" s="87">
        <v>830</v>
      </c>
      <c r="B839" s="1"/>
      <c r="C839" s="1"/>
      <c r="D839" s="2"/>
      <c r="E839" s="3"/>
      <c r="F839" s="4"/>
      <c r="G839" s="5"/>
      <c r="H839" s="5"/>
      <c r="I839" s="6"/>
      <c r="J839" s="5"/>
      <c r="K839" s="5"/>
      <c r="L839" s="5"/>
      <c r="M839" s="55"/>
      <c r="N839" s="8"/>
      <c r="O839" s="105"/>
      <c r="P839" s="5"/>
      <c r="Q839" s="5"/>
      <c r="R839" s="105">
        <f>Dane!$C$10</f>
        <v>0</v>
      </c>
      <c r="S839" s="8"/>
      <c r="T839" s="105"/>
      <c r="U839" s="5"/>
      <c r="V839" s="5"/>
      <c r="W839" s="107">
        <f>Dane!$C$11</f>
        <v>0</v>
      </c>
      <c r="X839" s="8"/>
      <c r="Y839" s="105"/>
      <c r="Z839" s="5"/>
      <c r="AA839" s="5"/>
      <c r="AB839" s="110">
        <f>Dane!$C$12</f>
        <v>0</v>
      </c>
      <c r="AC839" s="108">
        <f>IF(Dane!$E$3=1,AP839+BA839+BL839,IF(Dane!$E$3=2,AT839+BE839+BP839,AW839+BH839+BS839))</f>
        <v>0</v>
      </c>
      <c r="AD839" s="14">
        <f>IF(Dane!$E$3=1,AQ839+BB839+BM839,IF(Dane!$E$3=2,AU839+BF839+BQ839,AX839+BI839+BT839))</f>
        <v>0</v>
      </c>
      <c r="AE839" s="14">
        <f>IF((J839*Dane!$C$9)-AC839&lt;0,0,(J839*Dane!$C$9)-AC839)</f>
        <v>0</v>
      </c>
      <c r="AF839" s="61">
        <f>IF((K839*Dane!$C$9)-AD839&lt;0,0,(K839*Dane!$C$9)-AD839)</f>
        <v>0</v>
      </c>
      <c r="AG839" s="93"/>
      <c r="AH839" s="84">
        <f>IF(Dane!$E$3=1,AP839,IF(Dane!$E$3=2,AT839,AW839))</f>
        <v>0</v>
      </c>
      <c r="AI839" s="84">
        <f>IF(Dane!$E$3=1,AQ839,IF(Dane!$E$3=2,AU839,AX839))</f>
        <v>0</v>
      </c>
      <c r="AJ839" s="84">
        <f>IF(Dane!$E$3=1,BA839,IF(Dane!$E$3=2,BE839,BH839))</f>
        <v>0</v>
      </c>
      <c r="AK839" s="84">
        <f>IF(Dane!$E$3=1,BB839,IF(Dane!$E$3=2,BF839,BI839))</f>
        <v>0</v>
      </c>
      <c r="AL839" s="84">
        <f>IF(Dane!$E$3=1,BL839,IF(Dane!$E$3=2,BP839,BS839))</f>
        <v>0</v>
      </c>
      <c r="AM839" s="84">
        <f>IF(Dane!$E$3=1,BM839,IF(Dane!$E$3=2,BQ839,BT839))</f>
        <v>0</v>
      </c>
      <c r="AN839" s="39">
        <f>IF(Dane!$C$9="",0,IFERROR(J839/R839,0))</f>
        <v>0</v>
      </c>
      <c r="AO839" s="39">
        <f>IF(Dane!$C$9="",0,IFERROR(ROUND(J839-ROUND(J839*0.0976,2)-ROUND(J839*0.015,2)-ROUND(J839*0.0245,2),2)/R839,0))</f>
        <v>0</v>
      </c>
      <c r="AP839" s="39">
        <f t="shared" si="189"/>
        <v>0</v>
      </c>
      <c r="AQ839" s="39">
        <f t="shared" si="190"/>
        <v>0</v>
      </c>
      <c r="AR839" s="39">
        <f t="shared" si="186"/>
        <v>0</v>
      </c>
      <c r="AS839" s="39">
        <f>IF(Dane!$C$9="",0,IFERROR(AR839/R839,0))</f>
        <v>0</v>
      </c>
      <c r="AT839" s="39">
        <f t="shared" si="191"/>
        <v>0</v>
      </c>
      <c r="AU839" s="39">
        <v>0</v>
      </c>
      <c r="AV839" s="39">
        <f t="shared" si="192"/>
        <v>0</v>
      </c>
      <c r="AW839" s="39">
        <f>IF(Dane!$C$9="",0,IF(ROUND((N839+O839)*AV839,2)&gt;$AN$1,$AN$1,ROUND((N839+O839)*AV839,2)))</f>
        <v>0</v>
      </c>
      <c r="AX839" s="39">
        <v>0</v>
      </c>
      <c r="AY839" s="39">
        <f>IF(Dane!$C$9=2,IFERROR(J839/W839,0),IF(Dane!$C$9=3,IFERROR(J839/W839,0),0))</f>
        <v>0</v>
      </c>
      <c r="AZ839" s="39">
        <f>IF(Dane!$C$9=2,IFERROR(ROUND(J839-ROUND(J839*0.0976,2)-ROUND(J839*0.015,2)-ROUND(J839*0.0245,2),2)/W839,0),IF(Dane!$C$9=3,IFERROR(ROUND(J839-ROUND(J839*0.0976,2)-ROUND(J839*0.015,2)-ROUND(J839*0.0245,2),2)/W839,0),0))</f>
        <v>0</v>
      </c>
      <c r="BA839" s="39">
        <f t="shared" si="193"/>
        <v>0</v>
      </c>
      <c r="BB839" s="39">
        <f t="shared" si="194"/>
        <v>0</v>
      </c>
      <c r="BC839" s="39">
        <f t="shared" si="187"/>
        <v>0</v>
      </c>
      <c r="BD839" s="39">
        <f>IF(Dane!$C$9=2,IFERROR(BC839/W839,0),IF(Dane!$C$9=3,IFERROR(BC839/W839,0),0))</f>
        <v>0</v>
      </c>
      <c r="BE839" s="39">
        <f t="shared" si="195"/>
        <v>0</v>
      </c>
      <c r="BF839" s="39">
        <v>0</v>
      </c>
      <c r="BG839" s="39">
        <f t="shared" si="196"/>
        <v>0</v>
      </c>
      <c r="BH839" s="39">
        <f>IF(Dane!$C$9=2,IF(ROUND((S839+T839)*BG839,2)&gt;$AN$1,$AN$1,ROUND((S839+T839)*BG839,2)),IF(Dane!$C$9=3,IF(ROUND((S839+T839)*BG839,2)&gt;$AN$1,$AN$1,ROUND((S839+T839)*BG839,2)),0))</f>
        <v>0</v>
      </c>
      <c r="BI839" s="39">
        <v>0</v>
      </c>
      <c r="BJ839" s="39">
        <f>IF(Dane!$C$9=3,IFERROR(J839/AB839,0),0)</f>
        <v>0</v>
      </c>
      <c r="BK839" s="39">
        <f>IF(Dane!$C$9=3,IFERROR(ROUND(J839-ROUND(J839*0.0976,2)-ROUND(J839*0.015,2)-ROUND(J839*0.0245,2),2)/AB839,0),0)</f>
        <v>0</v>
      </c>
      <c r="BL839" s="39">
        <f t="shared" si="197"/>
        <v>0</v>
      </c>
      <c r="BM839" s="39">
        <f t="shared" si="198"/>
        <v>0</v>
      </c>
      <c r="BN839" s="39">
        <f t="shared" si="188"/>
        <v>0</v>
      </c>
      <c r="BO839" s="39">
        <f>IF(Dane!$C$9=3,IFERROR(BN839/AB839,0),0)</f>
        <v>0</v>
      </c>
      <c r="BP839" s="39">
        <f t="shared" si="199"/>
        <v>0</v>
      </c>
      <c r="BQ839" s="39">
        <v>0</v>
      </c>
      <c r="BR839" s="39">
        <f t="shared" si="200"/>
        <v>0</v>
      </c>
      <c r="BS839" s="39">
        <f>IF(Dane!$C$9=3,IF(ROUND((X839+Y839)*BR839,2)&gt;$AN$1,$AN$1,ROUND((X839+Y839)*BR839,2)),0)</f>
        <v>0</v>
      </c>
      <c r="BT839" s="39">
        <v>0</v>
      </c>
    </row>
    <row r="840" spans="1:72">
      <c r="A840" s="87">
        <v>831</v>
      </c>
      <c r="B840" s="1"/>
      <c r="C840" s="1"/>
      <c r="D840" s="2"/>
      <c r="E840" s="3"/>
      <c r="F840" s="4"/>
      <c r="G840" s="5"/>
      <c r="H840" s="5"/>
      <c r="I840" s="6"/>
      <c r="J840" s="5"/>
      <c r="K840" s="5"/>
      <c r="L840" s="5"/>
      <c r="M840" s="55"/>
      <c r="N840" s="8"/>
      <c r="O840" s="105"/>
      <c r="P840" s="5"/>
      <c r="Q840" s="5"/>
      <c r="R840" s="105">
        <f>Dane!$C$10</f>
        <v>0</v>
      </c>
      <c r="S840" s="8"/>
      <c r="T840" s="105"/>
      <c r="U840" s="5"/>
      <c r="V840" s="5"/>
      <c r="W840" s="107">
        <f>Dane!$C$11</f>
        <v>0</v>
      </c>
      <c r="X840" s="8"/>
      <c r="Y840" s="105"/>
      <c r="Z840" s="5"/>
      <c r="AA840" s="5"/>
      <c r="AB840" s="110">
        <f>Dane!$C$12</f>
        <v>0</v>
      </c>
      <c r="AC840" s="108">
        <f>IF(Dane!$E$3=1,AP840+BA840+BL840,IF(Dane!$E$3=2,AT840+BE840+BP840,AW840+BH840+BS840))</f>
        <v>0</v>
      </c>
      <c r="AD840" s="14">
        <f>IF(Dane!$E$3=1,AQ840+BB840+BM840,IF(Dane!$E$3=2,AU840+BF840+BQ840,AX840+BI840+BT840))</f>
        <v>0</v>
      </c>
      <c r="AE840" s="14">
        <f>IF((J840*Dane!$C$9)-AC840&lt;0,0,(J840*Dane!$C$9)-AC840)</f>
        <v>0</v>
      </c>
      <c r="AF840" s="61">
        <f>IF((K840*Dane!$C$9)-AD840&lt;0,0,(K840*Dane!$C$9)-AD840)</f>
        <v>0</v>
      </c>
      <c r="AG840" s="93"/>
      <c r="AH840" s="84">
        <f>IF(Dane!$E$3=1,AP840,IF(Dane!$E$3=2,AT840,AW840))</f>
        <v>0</v>
      </c>
      <c r="AI840" s="84">
        <f>IF(Dane!$E$3=1,AQ840,IF(Dane!$E$3=2,AU840,AX840))</f>
        <v>0</v>
      </c>
      <c r="AJ840" s="84">
        <f>IF(Dane!$E$3=1,BA840,IF(Dane!$E$3=2,BE840,BH840))</f>
        <v>0</v>
      </c>
      <c r="AK840" s="84">
        <f>IF(Dane!$E$3=1,BB840,IF(Dane!$E$3=2,BF840,BI840))</f>
        <v>0</v>
      </c>
      <c r="AL840" s="84">
        <f>IF(Dane!$E$3=1,BL840,IF(Dane!$E$3=2,BP840,BS840))</f>
        <v>0</v>
      </c>
      <c r="AM840" s="84">
        <f>IF(Dane!$E$3=1,BM840,IF(Dane!$E$3=2,BQ840,BT840))</f>
        <v>0</v>
      </c>
      <c r="AN840" s="39">
        <f>IF(Dane!$C$9="",0,IFERROR(J840/R840,0))</f>
        <v>0</v>
      </c>
      <c r="AO840" s="39">
        <f>IF(Dane!$C$9="",0,IFERROR(ROUND(J840-ROUND(J840*0.0976,2)-ROUND(J840*0.015,2)-ROUND(J840*0.0245,2),2)/R840,0))</f>
        <v>0</v>
      </c>
      <c r="AP840" s="39">
        <f t="shared" si="189"/>
        <v>0</v>
      </c>
      <c r="AQ840" s="39">
        <f t="shared" si="190"/>
        <v>0</v>
      </c>
      <c r="AR840" s="39">
        <f t="shared" si="186"/>
        <v>0</v>
      </c>
      <c r="AS840" s="39">
        <f>IF(Dane!$C$9="",0,IFERROR(AR840/R840,0))</f>
        <v>0</v>
      </c>
      <c r="AT840" s="39">
        <f t="shared" si="191"/>
        <v>0</v>
      </c>
      <c r="AU840" s="39">
        <v>0</v>
      </c>
      <c r="AV840" s="39">
        <f t="shared" si="192"/>
        <v>0</v>
      </c>
      <c r="AW840" s="39">
        <f>IF(Dane!$C$9="",0,IF(ROUND((N840+O840)*AV840,2)&gt;$AN$1,$AN$1,ROUND((N840+O840)*AV840,2)))</f>
        <v>0</v>
      </c>
      <c r="AX840" s="39">
        <v>0</v>
      </c>
      <c r="AY840" s="39">
        <f>IF(Dane!$C$9=2,IFERROR(J840/W840,0),IF(Dane!$C$9=3,IFERROR(J840/W840,0),0))</f>
        <v>0</v>
      </c>
      <c r="AZ840" s="39">
        <f>IF(Dane!$C$9=2,IFERROR(ROUND(J840-ROUND(J840*0.0976,2)-ROUND(J840*0.015,2)-ROUND(J840*0.0245,2),2)/W840,0),IF(Dane!$C$9=3,IFERROR(ROUND(J840-ROUND(J840*0.0976,2)-ROUND(J840*0.015,2)-ROUND(J840*0.0245,2),2)/W840,0),0))</f>
        <v>0</v>
      </c>
      <c r="BA840" s="39">
        <f t="shared" si="193"/>
        <v>0</v>
      </c>
      <c r="BB840" s="39">
        <f t="shared" si="194"/>
        <v>0</v>
      </c>
      <c r="BC840" s="39">
        <f t="shared" si="187"/>
        <v>0</v>
      </c>
      <c r="BD840" s="39">
        <f>IF(Dane!$C$9=2,IFERROR(BC840/W840,0),IF(Dane!$C$9=3,IFERROR(BC840/W840,0),0))</f>
        <v>0</v>
      </c>
      <c r="BE840" s="39">
        <f t="shared" si="195"/>
        <v>0</v>
      </c>
      <c r="BF840" s="39">
        <v>0</v>
      </c>
      <c r="BG840" s="39">
        <f t="shared" si="196"/>
        <v>0</v>
      </c>
      <c r="BH840" s="39">
        <f>IF(Dane!$C$9=2,IF(ROUND((S840+T840)*BG840,2)&gt;$AN$1,$AN$1,ROUND((S840+T840)*BG840,2)),IF(Dane!$C$9=3,IF(ROUND((S840+T840)*BG840,2)&gt;$AN$1,$AN$1,ROUND((S840+T840)*BG840,2)),0))</f>
        <v>0</v>
      </c>
      <c r="BI840" s="39">
        <v>0</v>
      </c>
      <c r="BJ840" s="39">
        <f>IF(Dane!$C$9=3,IFERROR(J840/AB840,0),0)</f>
        <v>0</v>
      </c>
      <c r="BK840" s="39">
        <f>IF(Dane!$C$9=3,IFERROR(ROUND(J840-ROUND(J840*0.0976,2)-ROUND(J840*0.015,2)-ROUND(J840*0.0245,2),2)/AB840,0),0)</f>
        <v>0</v>
      </c>
      <c r="BL840" s="39">
        <f t="shared" si="197"/>
        <v>0</v>
      </c>
      <c r="BM840" s="39">
        <f t="shared" si="198"/>
        <v>0</v>
      </c>
      <c r="BN840" s="39">
        <f t="shared" si="188"/>
        <v>0</v>
      </c>
      <c r="BO840" s="39">
        <f>IF(Dane!$C$9=3,IFERROR(BN840/AB840,0),0)</f>
        <v>0</v>
      </c>
      <c r="BP840" s="39">
        <f t="shared" si="199"/>
        <v>0</v>
      </c>
      <c r="BQ840" s="39">
        <v>0</v>
      </c>
      <c r="BR840" s="39">
        <f t="shared" si="200"/>
        <v>0</v>
      </c>
      <c r="BS840" s="39">
        <f>IF(Dane!$C$9=3,IF(ROUND((X840+Y840)*BR840,2)&gt;$AN$1,$AN$1,ROUND((X840+Y840)*BR840,2)),0)</f>
        <v>0</v>
      </c>
      <c r="BT840" s="39">
        <v>0</v>
      </c>
    </row>
    <row r="841" spans="1:72">
      <c r="A841" s="87">
        <v>832</v>
      </c>
      <c r="B841" s="1"/>
      <c r="C841" s="1"/>
      <c r="D841" s="2"/>
      <c r="E841" s="3"/>
      <c r="F841" s="4"/>
      <c r="G841" s="5"/>
      <c r="H841" s="5"/>
      <c r="I841" s="6"/>
      <c r="J841" s="5"/>
      <c r="K841" s="5"/>
      <c r="L841" s="5"/>
      <c r="M841" s="55"/>
      <c r="N841" s="8"/>
      <c r="O841" s="105"/>
      <c r="P841" s="5"/>
      <c r="Q841" s="5"/>
      <c r="R841" s="105">
        <f>Dane!$C$10</f>
        <v>0</v>
      </c>
      <c r="S841" s="8"/>
      <c r="T841" s="105"/>
      <c r="U841" s="5"/>
      <c r="V841" s="5"/>
      <c r="W841" s="107">
        <f>Dane!$C$11</f>
        <v>0</v>
      </c>
      <c r="X841" s="8"/>
      <c r="Y841" s="105"/>
      <c r="Z841" s="5"/>
      <c r="AA841" s="5"/>
      <c r="AB841" s="110">
        <f>Dane!$C$12</f>
        <v>0</v>
      </c>
      <c r="AC841" s="108">
        <f>IF(Dane!$E$3=1,AP841+BA841+BL841,IF(Dane!$E$3=2,AT841+BE841+BP841,AW841+BH841+BS841))</f>
        <v>0</v>
      </c>
      <c r="AD841" s="14">
        <f>IF(Dane!$E$3=1,AQ841+BB841+BM841,IF(Dane!$E$3=2,AU841+BF841+BQ841,AX841+BI841+BT841))</f>
        <v>0</v>
      </c>
      <c r="AE841" s="14">
        <f>IF((J841*Dane!$C$9)-AC841&lt;0,0,(J841*Dane!$C$9)-AC841)</f>
        <v>0</v>
      </c>
      <c r="AF841" s="61">
        <f>IF((K841*Dane!$C$9)-AD841&lt;0,0,(K841*Dane!$C$9)-AD841)</f>
        <v>0</v>
      </c>
      <c r="AG841" s="93"/>
      <c r="AH841" s="84">
        <f>IF(Dane!$E$3=1,AP841,IF(Dane!$E$3=2,AT841,AW841))</f>
        <v>0</v>
      </c>
      <c r="AI841" s="84">
        <f>IF(Dane!$E$3=1,AQ841,IF(Dane!$E$3=2,AU841,AX841))</f>
        <v>0</v>
      </c>
      <c r="AJ841" s="84">
        <f>IF(Dane!$E$3=1,BA841,IF(Dane!$E$3=2,BE841,BH841))</f>
        <v>0</v>
      </c>
      <c r="AK841" s="84">
        <f>IF(Dane!$E$3=1,BB841,IF(Dane!$E$3=2,BF841,BI841))</f>
        <v>0</v>
      </c>
      <c r="AL841" s="84">
        <f>IF(Dane!$E$3=1,BL841,IF(Dane!$E$3=2,BP841,BS841))</f>
        <v>0</v>
      </c>
      <c r="AM841" s="84">
        <f>IF(Dane!$E$3=1,BM841,IF(Dane!$E$3=2,BQ841,BT841))</f>
        <v>0</v>
      </c>
      <c r="AN841" s="39">
        <f>IF(Dane!$C$9="",0,IFERROR(J841/R841,0))</f>
        <v>0</v>
      </c>
      <c r="AO841" s="39">
        <f>IF(Dane!$C$9="",0,IFERROR(ROUND(J841-ROUND(J841*0.0976,2)-ROUND(J841*0.015,2)-ROUND(J841*0.0245,2),2)/R841,0))</f>
        <v>0</v>
      </c>
      <c r="AP841" s="39">
        <f t="shared" si="189"/>
        <v>0</v>
      </c>
      <c r="AQ841" s="39">
        <f t="shared" si="190"/>
        <v>0</v>
      </c>
      <c r="AR841" s="39">
        <f t="shared" si="186"/>
        <v>0</v>
      </c>
      <c r="AS841" s="39">
        <f>IF(Dane!$C$9="",0,IFERROR(AR841/R841,0))</f>
        <v>0</v>
      </c>
      <c r="AT841" s="39">
        <f t="shared" si="191"/>
        <v>0</v>
      </c>
      <c r="AU841" s="39">
        <v>0</v>
      </c>
      <c r="AV841" s="39">
        <f t="shared" si="192"/>
        <v>0</v>
      </c>
      <c r="AW841" s="39">
        <f>IF(Dane!$C$9="",0,IF(ROUND((N841+O841)*AV841,2)&gt;$AN$1,$AN$1,ROUND((N841+O841)*AV841,2)))</f>
        <v>0</v>
      </c>
      <c r="AX841" s="39">
        <v>0</v>
      </c>
      <c r="AY841" s="39">
        <f>IF(Dane!$C$9=2,IFERROR(J841/W841,0),IF(Dane!$C$9=3,IFERROR(J841/W841,0),0))</f>
        <v>0</v>
      </c>
      <c r="AZ841" s="39">
        <f>IF(Dane!$C$9=2,IFERROR(ROUND(J841-ROUND(J841*0.0976,2)-ROUND(J841*0.015,2)-ROUND(J841*0.0245,2),2)/W841,0),IF(Dane!$C$9=3,IFERROR(ROUND(J841-ROUND(J841*0.0976,2)-ROUND(J841*0.015,2)-ROUND(J841*0.0245,2),2)/W841,0),0))</f>
        <v>0</v>
      </c>
      <c r="BA841" s="39">
        <f t="shared" si="193"/>
        <v>0</v>
      </c>
      <c r="BB841" s="39">
        <f t="shared" si="194"/>
        <v>0</v>
      </c>
      <c r="BC841" s="39">
        <f t="shared" si="187"/>
        <v>0</v>
      </c>
      <c r="BD841" s="39">
        <f>IF(Dane!$C$9=2,IFERROR(BC841/W841,0),IF(Dane!$C$9=3,IFERROR(BC841/W841,0),0))</f>
        <v>0</v>
      </c>
      <c r="BE841" s="39">
        <f t="shared" si="195"/>
        <v>0</v>
      </c>
      <c r="BF841" s="39">
        <v>0</v>
      </c>
      <c r="BG841" s="39">
        <f t="shared" si="196"/>
        <v>0</v>
      </c>
      <c r="BH841" s="39">
        <f>IF(Dane!$C$9=2,IF(ROUND((S841+T841)*BG841,2)&gt;$AN$1,$AN$1,ROUND((S841+T841)*BG841,2)),IF(Dane!$C$9=3,IF(ROUND((S841+T841)*BG841,2)&gt;$AN$1,$AN$1,ROUND((S841+T841)*BG841,2)),0))</f>
        <v>0</v>
      </c>
      <c r="BI841" s="39">
        <v>0</v>
      </c>
      <c r="BJ841" s="39">
        <f>IF(Dane!$C$9=3,IFERROR(J841/AB841,0),0)</f>
        <v>0</v>
      </c>
      <c r="BK841" s="39">
        <f>IF(Dane!$C$9=3,IFERROR(ROUND(J841-ROUND(J841*0.0976,2)-ROUND(J841*0.015,2)-ROUND(J841*0.0245,2),2)/AB841,0),0)</f>
        <v>0</v>
      </c>
      <c r="BL841" s="39">
        <f t="shared" si="197"/>
        <v>0</v>
      </c>
      <c r="BM841" s="39">
        <f t="shared" si="198"/>
        <v>0</v>
      </c>
      <c r="BN841" s="39">
        <f t="shared" si="188"/>
        <v>0</v>
      </c>
      <c r="BO841" s="39">
        <f>IF(Dane!$C$9=3,IFERROR(BN841/AB841,0),0)</f>
        <v>0</v>
      </c>
      <c r="BP841" s="39">
        <f t="shared" si="199"/>
        <v>0</v>
      </c>
      <c r="BQ841" s="39">
        <v>0</v>
      </c>
      <c r="BR841" s="39">
        <f t="shared" si="200"/>
        <v>0</v>
      </c>
      <c r="BS841" s="39">
        <f>IF(Dane!$C$9=3,IF(ROUND((X841+Y841)*BR841,2)&gt;$AN$1,$AN$1,ROUND((X841+Y841)*BR841,2)),0)</f>
        <v>0</v>
      </c>
      <c r="BT841" s="39">
        <v>0</v>
      </c>
    </row>
    <row r="842" spans="1:72">
      <c r="A842" s="87">
        <v>833</v>
      </c>
      <c r="B842" s="1"/>
      <c r="C842" s="1"/>
      <c r="D842" s="2"/>
      <c r="E842" s="3"/>
      <c r="F842" s="4"/>
      <c r="G842" s="5"/>
      <c r="H842" s="5"/>
      <c r="I842" s="6"/>
      <c r="J842" s="5"/>
      <c r="K842" s="5"/>
      <c r="L842" s="5"/>
      <c r="M842" s="55"/>
      <c r="N842" s="8"/>
      <c r="O842" s="105"/>
      <c r="P842" s="5"/>
      <c r="Q842" s="5"/>
      <c r="R842" s="105">
        <f>Dane!$C$10</f>
        <v>0</v>
      </c>
      <c r="S842" s="8"/>
      <c r="T842" s="105"/>
      <c r="U842" s="5"/>
      <c r="V842" s="5"/>
      <c r="W842" s="107">
        <f>Dane!$C$11</f>
        <v>0</v>
      </c>
      <c r="X842" s="8"/>
      <c r="Y842" s="105"/>
      <c r="Z842" s="5"/>
      <c r="AA842" s="5"/>
      <c r="AB842" s="110">
        <f>Dane!$C$12</f>
        <v>0</v>
      </c>
      <c r="AC842" s="108">
        <f>IF(Dane!$E$3=1,AP842+BA842+BL842,IF(Dane!$E$3=2,AT842+BE842+BP842,AW842+BH842+BS842))</f>
        <v>0</v>
      </c>
      <c r="AD842" s="14">
        <f>IF(Dane!$E$3=1,AQ842+BB842+BM842,IF(Dane!$E$3=2,AU842+BF842+BQ842,AX842+BI842+BT842))</f>
        <v>0</v>
      </c>
      <c r="AE842" s="14">
        <f>IF((J842*Dane!$C$9)-AC842&lt;0,0,(J842*Dane!$C$9)-AC842)</f>
        <v>0</v>
      </c>
      <c r="AF842" s="61">
        <f>IF((K842*Dane!$C$9)-AD842&lt;0,0,(K842*Dane!$C$9)-AD842)</f>
        <v>0</v>
      </c>
      <c r="AG842" s="93"/>
      <c r="AH842" s="84">
        <f>IF(Dane!$E$3=1,AP842,IF(Dane!$E$3=2,AT842,AW842))</f>
        <v>0</v>
      </c>
      <c r="AI842" s="84">
        <f>IF(Dane!$E$3=1,AQ842,IF(Dane!$E$3=2,AU842,AX842))</f>
        <v>0</v>
      </c>
      <c r="AJ842" s="84">
        <f>IF(Dane!$E$3=1,BA842,IF(Dane!$E$3=2,BE842,BH842))</f>
        <v>0</v>
      </c>
      <c r="AK842" s="84">
        <f>IF(Dane!$E$3=1,BB842,IF(Dane!$E$3=2,BF842,BI842))</f>
        <v>0</v>
      </c>
      <c r="AL842" s="84">
        <f>IF(Dane!$E$3=1,BL842,IF(Dane!$E$3=2,BP842,BS842))</f>
        <v>0</v>
      </c>
      <c r="AM842" s="84">
        <f>IF(Dane!$E$3=1,BM842,IF(Dane!$E$3=2,BQ842,BT842))</f>
        <v>0</v>
      </c>
      <c r="AN842" s="39">
        <f>IF(Dane!$C$9="",0,IFERROR(J842/R842,0))</f>
        <v>0</v>
      </c>
      <c r="AO842" s="39">
        <f>IF(Dane!$C$9="",0,IFERROR(ROUND(J842-ROUND(J842*0.0976,2)-ROUND(J842*0.015,2)-ROUND(J842*0.0245,2),2)/R842,0))</f>
        <v>0</v>
      </c>
      <c r="AP842" s="39">
        <f t="shared" si="189"/>
        <v>0</v>
      </c>
      <c r="AQ842" s="39">
        <f t="shared" si="190"/>
        <v>0</v>
      </c>
      <c r="AR842" s="39">
        <f t="shared" ref="AR842:AR905" si="201">ROUND(J842-ROUND(J842*0.0976,2)-ROUND(J842*0.015,2)-ROUND(J842*0.0245,2),2)-ROUND(ROUND(J842-ROUND(J842*0.0976,2)-ROUND(J842*0.015,2)-ROUND(J842*0.0245,2),2)*0.09,2)</f>
        <v>0</v>
      </c>
      <c r="AS842" s="39">
        <f>IF(Dane!$C$9="",0,IFERROR(AR842/R842,0))</f>
        <v>0</v>
      </c>
      <c r="AT842" s="39">
        <f t="shared" si="191"/>
        <v>0</v>
      </c>
      <c r="AU842" s="39">
        <v>0</v>
      </c>
      <c r="AV842" s="39">
        <f t="shared" si="192"/>
        <v>0</v>
      </c>
      <c r="AW842" s="39">
        <f>IF(Dane!$C$9="",0,IF(ROUND((N842+O842)*AV842,2)&gt;$AN$1,$AN$1,ROUND((N842+O842)*AV842,2)))</f>
        <v>0</v>
      </c>
      <c r="AX842" s="39">
        <v>0</v>
      </c>
      <c r="AY842" s="39">
        <f>IF(Dane!$C$9=2,IFERROR(J842/W842,0),IF(Dane!$C$9=3,IFERROR(J842/W842,0),0))</f>
        <v>0</v>
      </c>
      <c r="AZ842" s="39">
        <f>IF(Dane!$C$9=2,IFERROR(ROUND(J842-ROUND(J842*0.0976,2)-ROUND(J842*0.015,2)-ROUND(J842*0.0245,2),2)/W842,0),IF(Dane!$C$9=3,IFERROR(ROUND(J842-ROUND(J842*0.0976,2)-ROUND(J842*0.015,2)-ROUND(J842*0.0245,2),2)/W842,0),0))</f>
        <v>0</v>
      </c>
      <c r="BA842" s="39">
        <f t="shared" si="193"/>
        <v>0</v>
      </c>
      <c r="BB842" s="39">
        <f t="shared" si="194"/>
        <v>0</v>
      </c>
      <c r="BC842" s="39">
        <f t="shared" ref="BC842:BC905" si="202">ROUND(J842-ROUND(J842*0.0976,2)-ROUND(J842*0.015,2)-ROUND(J842*0.0245,2),2)-ROUND(ROUND(J842-ROUND(J842*0.0976,2)-ROUND(J842*0.015,2)-ROUND(J842*0.0245,2),2)*0.09,2)</f>
        <v>0</v>
      </c>
      <c r="BD842" s="39">
        <f>IF(Dane!$C$9=2,IFERROR(BC842/W842,0),IF(Dane!$C$9=3,IFERROR(BC842/W842,0),0))</f>
        <v>0</v>
      </c>
      <c r="BE842" s="39">
        <f t="shared" si="195"/>
        <v>0</v>
      </c>
      <c r="BF842" s="39">
        <v>0</v>
      </c>
      <c r="BG842" s="39">
        <f t="shared" si="196"/>
        <v>0</v>
      </c>
      <c r="BH842" s="39">
        <f>IF(Dane!$C$9=2,IF(ROUND((S842+T842)*BG842,2)&gt;$AN$1,$AN$1,ROUND((S842+T842)*BG842,2)),IF(Dane!$C$9=3,IF(ROUND((S842+T842)*BG842,2)&gt;$AN$1,$AN$1,ROUND((S842+T842)*BG842,2)),0))</f>
        <v>0</v>
      </c>
      <c r="BI842" s="39">
        <v>0</v>
      </c>
      <c r="BJ842" s="39">
        <f>IF(Dane!$C$9=3,IFERROR(J842/AB842,0),0)</f>
        <v>0</v>
      </c>
      <c r="BK842" s="39">
        <f>IF(Dane!$C$9=3,IFERROR(ROUND(J842-ROUND(J842*0.0976,2)-ROUND(J842*0.015,2)-ROUND(J842*0.0245,2),2)/AB842,0),0)</f>
        <v>0</v>
      </c>
      <c r="BL842" s="39">
        <f t="shared" si="197"/>
        <v>0</v>
      </c>
      <c r="BM842" s="39">
        <f t="shared" si="198"/>
        <v>0</v>
      </c>
      <c r="BN842" s="39">
        <f t="shared" ref="BN842:BN905" si="203">ROUND(J842-ROUND(J842*0.0976,2)-ROUND(J842*0.015,2)-ROUND(J842*0.0245,2),2)-ROUND(ROUND(J842-ROUND(J842*0.0976,2)-ROUND(J842*0.015,2)-ROUND(J842*0.0245,2),2)*0.09,2)</f>
        <v>0</v>
      </c>
      <c r="BO842" s="39">
        <f>IF(Dane!$C$9=3,IFERROR(BN842/AB842,0),0)</f>
        <v>0</v>
      </c>
      <c r="BP842" s="39">
        <f t="shared" si="199"/>
        <v>0</v>
      </c>
      <c r="BQ842" s="39">
        <v>0</v>
      </c>
      <c r="BR842" s="39">
        <f t="shared" si="200"/>
        <v>0</v>
      </c>
      <c r="BS842" s="39">
        <f>IF(Dane!$C$9=3,IF(ROUND((X842+Y842)*BR842,2)&gt;$AN$1,$AN$1,ROUND((X842+Y842)*BR842,2)),0)</f>
        <v>0</v>
      </c>
      <c r="BT842" s="39">
        <v>0</v>
      </c>
    </row>
    <row r="843" spans="1:72">
      <c r="A843" s="87">
        <v>834</v>
      </c>
      <c r="B843" s="1"/>
      <c r="C843" s="1"/>
      <c r="D843" s="2"/>
      <c r="E843" s="3"/>
      <c r="F843" s="4"/>
      <c r="G843" s="5"/>
      <c r="H843" s="5"/>
      <c r="I843" s="6"/>
      <c r="J843" s="5"/>
      <c r="K843" s="5"/>
      <c r="L843" s="5"/>
      <c r="M843" s="55"/>
      <c r="N843" s="8"/>
      <c r="O843" s="105"/>
      <c r="P843" s="5"/>
      <c r="Q843" s="5"/>
      <c r="R843" s="105">
        <f>Dane!$C$10</f>
        <v>0</v>
      </c>
      <c r="S843" s="8"/>
      <c r="T843" s="105"/>
      <c r="U843" s="5"/>
      <c r="V843" s="5"/>
      <c r="W843" s="107">
        <f>Dane!$C$11</f>
        <v>0</v>
      </c>
      <c r="X843" s="8"/>
      <c r="Y843" s="105"/>
      <c r="Z843" s="5"/>
      <c r="AA843" s="5"/>
      <c r="AB843" s="110">
        <f>Dane!$C$12</f>
        <v>0</v>
      </c>
      <c r="AC843" s="108">
        <f>IF(Dane!$E$3=1,AP843+BA843+BL843,IF(Dane!$E$3=2,AT843+BE843+BP843,AW843+BH843+BS843))</f>
        <v>0</v>
      </c>
      <c r="AD843" s="14">
        <f>IF(Dane!$E$3=1,AQ843+BB843+BM843,IF(Dane!$E$3=2,AU843+BF843+BQ843,AX843+BI843+BT843))</f>
        <v>0</v>
      </c>
      <c r="AE843" s="14">
        <f>IF((J843*Dane!$C$9)-AC843&lt;0,0,(J843*Dane!$C$9)-AC843)</f>
        <v>0</v>
      </c>
      <c r="AF843" s="61">
        <f>IF((K843*Dane!$C$9)-AD843&lt;0,0,(K843*Dane!$C$9)-AD843)</f>
        <v>0</v>
      </c>
      <c r="AG843" s="93"/>
      <c r="AH843" s="84">
        <f>IF(Dane!$E$3=1,AP843,IF(Dane!$E$3=2,AT843,AW843))</f>
        <v>0</v>
      </c>
      <c r="AI843" s="84">
        <f>IF(Dane!$E$3=1,AQ843,IF(Dane!$E$3=2,AU843,AX843))</f>
        <v>0</v>
      </c>
      <c r="AJ843" s="84">
        <f>IF(Dane!$E$3=1,BA843,IF(Dane!$E$3=2,BE843,BH843))</f>
        <v>0</v>
      </c>
      <c r="AK843" s="84">
        <f>IF(Dane!$E$3=1,BB843,IF(Dane!$E$3=2,BF843,BI843))</f>
        <v>0</v>
      </c>
      <c r="AL843" s="84">
        <f>IF(Dane!$E$3=1,BL843,IF(Dane!$E$3=2,BP843,BS843))</f>
        <v>0</v>
      </c>
      <c r="AM843" s="84">
        <f>IF(Dane!$E$3=1,BM843,IF(Dane!$E$3=2,BQ843,BT843))</f>
        <v>0</v>
      </c>
      <c r="AN843" s="39">
        <f>IF(Dane!$C$9="",0,IFERROR(J843/R843,0))</f>
        <v>0</v>
      </c>
      <c r="AO843" s="39">
        <f>IF(Dane!$C$9="",0,IFERROR(ROUND(J843-ROUND(J843*0.0976,2)-ROUND(J843*0.015,2)-ROUND(J843*0.0245,2),2)/R843,0))</f>
        <v>0</v>
      </c>
      <c r="AP843" s="39">
        <f t="shared" ref="AP843:AP906" si="204">IF(ROUND((N843*AN843)+(O843*AO843),2)&gt;$AP$1,$AP$1,ROUND((N843*AN843)+(O843*AO843),2))</f>
        <v>0</v>
      </c>
      <c r="AQ843" s="39">
        <f t="shared" ref="AQ843:AQ906" si="205">IF(ROUND((N843*AN843*0.0976)+(N843*AN843*0.065)+(N843*AN843*$AQ$1),2)&gt;K843,K843,ROUND((N843*AN843*0.0976)+(N843*AN843*0.065)+(N843*AN843*$AQ$1),2))</f>
        <v>0</v>
      </c>
      <c r="AR843" s="39">
        <f t="shared" si="201"/>
        <v>0</v>
      </c>
      <c r="AS843" s="39">
        <f>IF(Dane!$C$9="",0,IFERROR(AR843/R843,0))</f>
        <v>0</v>
      </c>
      <c r="AT843" s="39">
        <f t="shared" ref="AT843:AT906" si="206">IF(ROUND((N843+O843)*AS843,2)&gt;$AN$1,$AN$1,ROUND((N843+O843)*AS843,2))</f>
        <v>0</v>
      </c>
      <c r="AU843" s="39">
        <v>0</v>
      </c>
      <c r="AV843" s="39">
        <f t="shared" ref="AV843:AV906" si="207">IFERROR((IFERROR(IF(H843*F843&gt;=1300,1300*F843*(1-(13.71%+(1-13.71%)*9%)*(1-0)),IF(H843&lt;=1300*F843,0,1300*F843*(1-(13.71%+(1-13.71%)*9%)*(1-0)))),0))*0.4/R843,0)</f>
        <v>0</v>
      </c>
      <c r="AW843" s="39">
        <f>IF(Dane!$C$9="",0,IF(ROUND((N843+O843)*AV843,2)&gt;$AN$1,$AN$1,ROUND((N843+O843)*AV843,2)))</f>
        <v>0</v>
      </c>
      <c r="AX843" s="39">
        <v>0</v>
      </c>
      <c r="AY843" s="39">
        <f>IF(Dane!$C$9=2,IFERROR(J843/W843,0),IF(Dane!$C$9=3,IFERROR(J843/W843,0),0))</f>
        <v>0</v>
      </c>
      <c r="AZ843" s="39">
        <f>IF(Dane!$C$9=2,IFERROR(ROUND(J843-ROUND(J843*0.0976,2)-ROUND(J843*0.015,2)-ROUND(J843*0.0245,2),2)/W843,0),IF(Dane!$C$9=3,IFERROR(ROUND(J843-ROUND(J843*0.0976,2)-ROUND(J843*0.015,2)-ROUND(J843*0.0245,2),2)/W843,0),0))</f>
        <v>0</v>
      </c>
      <c r="BA843" s="39">
        <f t="shared" ref="BA843:BA906" si="208">IF(ROUND((S843*AY843)+(T843*AZ843),2)&gt;$AP$1,$AP$1,ROUND((S843*AY843)+(T843*AZ843),2))</f>
        <v>0</v>
      </c>
      <c r="BB843" s="39">
        <f t="shared" ref="BB843:BB906" si="209">IF(ROUND((S843*AY843*0.0976)+(S843*AY843*0.065)+(S843*AY843*$AQ$1),2)&gt;K843,K843,ROUND((S843*AY843*0.0976)+(S843*AY843*0.065)+(S843*AY843*$AQ$1),2))</f>
        <v>0</v>
      </c>
      <c r="BC843" s="39">
        <f t="shared" si="202"/>
        <v>0</v>
      </c>
      <c r="BD843" s="39">
        <f>IF(Dane!$C$9=2,IFERROR(BC843/W843,0),IF(Dane!$C$9=3,IFERROR(BC843/W843,0),0))</f>
        <v>0</v>
      </c>
      <c r="BE843" s="39">
        <f t="shared" ref="BE843:BE906" si="210">IF(ROUND((S843+T843)*BD843,2)&gt;$AN$1,$AN$1,ROUND((S843+T843)*BD843,2))</f>
        <v>0</v>
      </c>
      <c r="BF843" s="39">
        <v>0</v>
      </c>
      <c r="BG843" s="39">
        <f t="shared" ref="BG843:BG906" si="211">IFERROR((IFERROR(IF(H843*F843&gt;=1300,1300*F843*(1-(13.71%+(1-13.71%)*9%)*(1-0)),IF(H843&lt;=1300*F843,0,1300*F843*(1-(13.71%+(1-13.71%)*9%)*(1-0)))),0))*0.4/W843,0)</f>
        <v>0</v>
      </c>
      <c r="BH843" s="39">
        <f>IF(Dane!$C$9=2,IF(ROUND((S843+T843)*BG843,2)&gt;$AN$1,$AN$1,ROUND((S843+T843)*BG843,2)),IF(Dane!$C$9=3,IF(ROUND((S843+T843)*BG843,2)&gt;$AN$1,$AN$1,ROUND((S843+T843)*BG843,2)),0))</f>
        <v>0</v>
      </c>
      <c r="BI843" s="39">
        <v>0</v>
      </c>
      <c r="BJ843" s="39">
        <f>IF(Dane!$C$9=3,IFERROR(J843/AB843,0),0)</f>
        <v>0</v>
      </c>
      <c r="BK843" s="39">
        <f>IF(Dane!$C$9=3,IFERROR(ROUND(J843-ROUND(J843*0.0976,2)-ROUND(J843*0.015,2)-ROUND(J843*0.0245,2),2)/AB843,0),0)</f>
        <v>0</v>
      </c>
      <c r="BL843" s="39">
        <f t="shared" ref="BL843:BL906" si="212">IF(ROUND((X843*BJ843)+(Y843*BK843),2)&gt;$AP$1,$AP$1,ROUND((X843*BJ843)+(Y843*BK843),2))</f>
        <v>0</v>
      </c>
      <c r="BM843" s="39">
        <f t="shared" ref="BM843:BM906" si="213">IF(ROUND((X843*BJ843*0.0976)+(X843*BJ843*0.065)+(X843*BJ843*$AQ$1),2)&gt;K843,K843,ROUND((X843*BJ843*0.0976)+(X843*BJ843*0.065)+(X843*BJ843*$AQ$1),2))</f>
        <v>0</v>
      </c>
      <c r="BN843" s="39">
        <f t="shared" si="203"/>
        <v>0</v>
      </c>
      <c r="BO843" s="39">
        <f>IF(Dane!$C$9=3,IFERROR(BN843/AB843,0),0)</f>
        <v>0</v>
      </c>
      <c r="BP843" s="39">
        <f t="shared" ref="BP843:BP906" si="214">IF(ROUND((X843+Y843)*BO843,2)&gt;$AN$1,$AN$1,ROUND((X843+Y843)*BO843,2))</f>
        <v>0</v>
      </c>
      <c r="BQ843" s="39">
        <v>0</v>
      </c>
      <c r="BR843" s="39">
        <f t="shared" ref="BR843:BR906" si="215">IFERROR((IFERROR(IF(H843*F843&gt;=1300,1300*F843*(1-(13.71%+(1-13.71%)*9%)*(1-0)),IF(H843&lt;=1300*F843,0,1300*F843*(1-(13.71%+(1-13.71%)*9%)*(1-0)))),0))*0.4/AB843,0)</f>
        <v>0</v>
      </c>
      <c r="BS843" s="39">
        <f>IF(Dane!$C$9=3,IF(ROUND((X843+Y843)*BR843,2)&gt;$AN$1,$AN$1,ROUND((X843+Y843)*BR843,2)),0)</f>
        <v>0</v>
      </c>
      <c r="BT843" s="39">
        <v>0</v>
      </c>
    </row>
    <row r="844" spans="1:72">
      <c r="A844" s="87">
        <v>835</v>
      </c>
      <c r="B844" s="1"/>
      <c r="C844" s="1"/>
      <c r="D844" s="2"/>
      <c r="E844" s="3"/>
      <c r="F844" s="4"/>
      <c r="G844" s="5"/>
      <c r="H844" s="5"/>
      <c r="I844" s="6"/>
      <c r="J844" s="5"/>
      <c r="K844" s="5"/>
      <c r="L844" s="5"/>
      <c r="M844" s="55"/>
      <c r="N844" s="8"/>
      <c r="O844" s="105"/>
      <c r="P844" s="5"/>
      <c r="Q844" s="5"/>
      <c r="R844" s="105">
        <f>Dane!$C$10</f>
        <v>0</v>
      </c>
      <c r="S844" s="8"/>
      <c r="T844" s="105"/>
      <c r="U844" s="5"/>
      <c r="V844" s="5"/>
      <c r="W844" s="107">
        <f>Dane!$C$11</f>
        <v>0</v>
      </c>
      <c r="X844" s="8"/>
      <c r="Y844" s="105"/>
      <c r="Z844" s="5"/>
      <c r="AA844" s="5"/>
      <c r="AB844" s="110">
        <f>Dane!$C$12</f>
        <v>0</v>
      </c>
      <c r="AC844" s="108">
        <f>IF(Dane!$E$3=1,AP844+BA844+BL844,IF(Dane!$E$3=2,AT844+BE844+BP844,AW844+BH844+BS844))</f>
        <v>0</v>
      </c>
      <c r="AD844" s="14">
        <f>IF(Dane!$E$3=1,AQ844+BB844+BM844,IF(Dane!$E$3=2,AU844+BF844+BQ844,AX844+BI844+BT844))</f>
        <v>0</v>
      </c>
      <c r="AE844" s="14">
        <f>IF((J844*Dane!$C$9)-AC844&lt;0,0,(J844*Dane!$C$9)-AC844)</f>
        <v>0</v>
      </c>
      <c r="AF844" s="61">
        <f>IF((K844*Dane!$C$9)-AD844&lt;0,0,(K844*Dane!$C$9)-AD844)</f>
        <v>0</v>
      </c>
      <c r="AG844" s="93"/>
      <c r="AH844" s="84">
        <f>IF(Dane!$E$3=1,AP844,IF(Dane!$E$3=2,AT844,AW844))</f>
        <v>0</v>
      </c>
      <c r="AI844" s="84">
        <f>IF(Dane!$E$3=1,AQ844,IF(Dane!$E$3=2,AU844,AX844))</f>
        <v>0</v>
      </c>
      <c r="AJ844" s="84">
        <f>IF(Dane!$E$3=1,BA844,IF(Dane!$E$3=2,BE844,BH844))</f>
        <v>0</v>
      </c>
      <c r="AK844" s="84">
        <f>IF(Dane!$E$3=1,BB844,IF(Dane!$E$3=2,BF844,BI844))</f>
        <v>0</v>
      </c>
      <c r="AL844" s="84">
        <f>IF(Dane!$E$3=1,BL844,IF(Dane!$E$3=2,BP844,BS844))</f>
        <v>0</v>
      </c>
      <c r="AM844" s="84">
        <f>IF(Dane!$E$3=1,BM844,IF(Dane!$E$3=2,BQ844,BT844))</f>
        <v>0</v>
      </c>
      <c r="AN844" s="39">
        <f>IF(Dane!$C$9="",0,IFERROR(J844/R844,0))</f>
        <v>0</v>
      </c>
      <c r="AO844" s="39">
        <f>IF(Dane!$C$9="",0,IFERROR(ROUND(J844-ROUND(J844*0.0976,2)-ROUND(J844*0.015,2)-ROUND(J844*0.0245,2),2)/R844,0))</f>
        <v>0</v>
      </c>
      <c r="AP844" s="39">
        <f t="shared" si="204"/>
        <v>0</v>
      </c>
      <c r="AQ844" s="39">
        <f t="shared" si="205"/>
        <v>0</v>
      </c>
      <c r="AR844" s="39">
        <f t="shared" si="201"/>
        <v>0</v>
      </c>
      <c r="AS844" s="39">
        <f>IF(Dane!$C$9="",0,IFERROR(AR844/R844,0))</f>
        <v>0</v>
      </c>
      <c r="AT844" s="39">
        <f t="shared" si="206"/>
        <v>0</v>
      </c>
      <c r="AU844" s="39">
        <v>0</v>
      </c>
      <c r="AV844" s="39">
        <f t="shared" si="207"/>
        <v>0</v>
      </c>
      <c r="AW844" s="39">
        <f>IF(Dane!$C$9="",0,IF(ROUND((N844+O844)*AV844,2)&gt;$AN$1,$AN$1,ROUND((N844+O844)*AV844,2)))</f>
        <v>0</v>
      </c>
      <c r="AX844" s="39">
        <v>0</v>
      </c>
      <c r="AY844" s="39">
        <f>IF(Dane!$C$9=2,IFERROR(J844/W844,0),IF(Dane!$C$9=3,IFERROR(J844/W844,0),0))</f>
        <v>0</v>
      </c>
      <c r="AZ844" s="39">
        <f>IF(Dane!$C$9=2,IFERROR(ROUND(J844-ROUND(J844*0.0976,2)-ROUND(J844*0.015,2)-ROUND(J844*0.0245,2),2)/W844,0),IF(Dane!$C$9=3,IFERROR(ROUND(J844-ROUND(J844*0.0976,2)-ROUND(J844*0.015,2)-ROUND(J844*0.0245,2),2)/W844,0),0))</f>
        <v>0</v>
      </c>
      <c r="BA844" s="39">
        <f t="shared" si="208"/>
        <v>0</v>
      </c>
      <c r="BB844" s="39">
        <f t="shared" si="209"/>
        <v>0</v>
      </c>
      <c r="BC844" s="39">
        <f t="shared" si="202"/>
        <v>0</v>
      </c>
      <c r="BD844" s="39">
        <f>IF(Dane!$C$9=2,IFERROR(BC844/W844,0),IF(Dane!$C$9=3,IFERROR(BC844/W844,0),0))</f>
        <v>0</v>
      </c>
      <c r="BE844" s="39">
        <f t="shared" si="210"/>
        <v>0</v>
      </c>
      <c r="BF844" s="39">
        <v>0</v>
      </c>
      <c r="BG844" s="39">
        <f t="shared" si="211"/>
        <v>0</v>
      </c>
      <c r="BH844" s="39">
        <f>IF(Dane!$C$9=2,IF(ROUND((S844+T844)*BG844,2)&gt;$AN$1,$AN$1,ROUND((S844+T844)*BG844,2)),IF(Dane!$C$9=3,IF(ROUND((S844+T844)*BG844,2)&gt;$AN$1,$AN$1,ROUND((S844+T844)*BG844,2)),0))</f>
        <v>0</v>
      </c>
      <c r="BI844" s="39">
        <v>0</v>
      </c>
      <c r="BJ844" s="39">
        <f>IF(Dane!$C$9=3,IFERROR(J844/AB844,0),0)</f>
        <v>0</v>
      </c>
      <c r="BK844" s="39">
        <f>IF(Dane!$C$9=3,IFERROR(ROUND(J844-ROUND(J844*0.0976,2)-ROUND(J844*0.015,2)-ROUND(J844*0.0245,2),2)/AB844,0),0)</f>
        <v>0</v>
      </c>
      <c r="BL844" s="39">
        <f t="shared" si="212"/>
        <v>0</v>
      </c>
      <c r="BM844" s="39">
        <f t="shared" si="213"/>
        <v>0</v>
      </c>
      <c r="BN844" s="39">
        <f t="shared" si="203"/>
        <v>0</v>
      </c>
      <c r="BO844" s="39">
        <f>IF(Dane!$C$9=3,IFERROR(BN844/AB844,0),0)</f>
        <v>0</v>
      </c>
      <c r="BP844" s="39">
        <f t="shared" si="214"/>
        <v>0</v>
      </c>
      <c r="BQ844" s="39">
        <v>0</v>
      </c>
      <c r="BR844" s="39">
        <f t="shared" si="215"/>
        <v>0</v>
      </c>
      <c r="BS844" s="39">
        <f>IF(Dane!$C$9=3,IF(ROUND((X844+Y844)*BR844,2)&gt;$AN$1,$AN$1,ROUND((X844+Y844)*BR844,2)),0)</f>
        <v>0</v>
      </c>
      <c r="BT844" s="39">
        <v>0</v>
      </c>
    </row>
    <row r="845" spans="1:72">
      <c r="A845" s="87">
        <v>836</v>
      </c>
      <c r="B845" s="1"/>
      <c r="C845" s="1"/>
      <c r="D845" s="2"/>
      <c r="E845" s="3"/>
      <c r="F845" s="4"/>
      <c r="G845" s="5"/>
      <c r="H845" s="5"/>
      <c r="I845" s="6"/>
      <c r="J845" s="5"/>
      <c r="K845" s="5"/>
      <c r="L845" s="5"/>
      <c r="M845" s="55"/>
      <c r="N845" s="8"/>
      <c r="O845" s="105"/>
      <c r="P845" s="5"/>
      <c r="Q845" s="5"/>
      <c r="R845" s="105">
        <f>Dane!$C$10</f>
        <v>0</v>
      </c>
      <c r="S845" s="8"/>
      <c r="T845" s="105"/>
      <c r="U845" s="5"/>
      <c r="V845" s="5"/>
      <c r="W845" s="107">
        <f>Dane!$C$11</f>
        <v>0</v>
      </c>
      <c r="X845" s="8"/>
      <c r="Y845" s="105"/>
      <c r="Z845" s="5"/>
      <c r="AA845" s="5"/>
      <c r="AB845" s="110">
        <f>Dane!$C$12</f>
        <v>0</v>
      </c>
      <c r="AC845" s="108">
        <f>IF(Dane!$E$3=1,AP845+BA845+BL845,IF(Dane!$E$3=2,AT845+BE845+BP845,AW845+BH845+BS845))</f>
        <v>0</v>
      </c>
      <c r="AD845" s="14">
        <f>IF(Dane!$E$3=1,AQ845+BB845+BM845,IF(Dane!$E$3=2,AU845+BF845+BQ845,AX845+BI845+BT845))</f>
        <v>0</v>
      </c>
      <c r="AE845" s="14">
        <f>IF((J845*Dane!$C$9)-AC845&lt;0,0,(J845*Dane!$C$9)-AC845)</f>
        <v>0</v>
      </c>
      <c r="AF845" s="61">
        <f>IF((K845*Dane!$C$9)-AD845&lt;0,0,(K845*Dane!$C$9)-AD845)</f>
        <v>0</v>
      </c>
      <c r="AG845" s="93"/>
      <c r="AH845" s="84">
        <f>IF(Dane!$E$3=1,AP845,IF(Dane!$E$3=2,AT845,AW845))</f>
        <v>0</v>
      </c>
      <c r="AI845" s="84">
        <f>IF(Dane!$E$3=1,AQ845,IF(Dane!$E$3=2,AU845,AX845))</f>
        <v>0</v>
      </c>
      <c r="AJ845" s="84">
        <f>IF(Dane!$E$3=1,BA845,IF(Dane!$E$3=2,BE845,BH845))</f>
        <v>0</v>
      </c>
      <c r="AK845" s="84">
        <f>IF(Dane!$E$3=1,BB845,IF(Dane!$E$3=2,BF845,BI845))</f>
        <v>0</v>
      </c>
      <c r="AL845" s="84">
        <f>IF(Dane!$E$3=1,BL845,IF(Dane!$E$3=2,BP845,BS845))</f>
        <v>0</v>
      </c>
      <c r="AM845" s="84">
        <f>IF(Dane!$E$3=1,BM845,IF(Dane!$E$3=2,BQ845,BT845))</f>
        <v>0</v>
      </c>
      <c r="AN845" s="39">
        <f>IF(Dane!$C$9="",0,IFERROR(J845/R845,0))</f>
        <v>0</v>
      </c>
      <c r="AO845" s="39">
        <f>IF(Dane!$C$9="",0,IFERROR(ROUND(J845-ROUND(J845*0.0976,2)-ROUND(J845*0.015,2)-ROUND(J845*0.0245,2),2)/R845,0))</f>
        <v>0</v>
      </c>
      <c r="AP845" s="39">
        <f t="shared" si="204"/>
        <v>0</v>
      </c>
      <c r="AQ845" s="39">
        <f t="shared" si="205"/>
        <v>0</v>
      </c>
      <c r="AR845" s="39">
        <f t="shared" si="201"/>
        <v>0</v>
      </c>
      <c r="AS845" s="39">
        <f>IF(Dane!$C$9="",0,IFERROR(AR845/R845,0))</f>
        <v>0</v>
      </c>
      <c r="AT845" s="39">
        <f t="shared" si="206"/>
        <v>0</v>
      </c>
      <c r="AU845" s="39">
        <v>0</v>
      </c>
      <c r="AV845" s="39">
        <f t="shared" si="207"/>
        <v>0</v>
      </c>
      <c r="AW845" s="39">
        <f>IF(Dane!$C$9="",0,IF(ROUND((N845+O845)*AV845,2)&gt;$AN$1,$AN$1,ROUND((N845+O845)*AV845,2)))</f>
        <v>0</v>
      </c>
      <c r="AX845" s="39">
        <v>0</v>
      </c>
      <c r="AY845" s="39">
        <f>IF(Dane!$C$9=2,IFERROR(J845/W845,0),IF(Dane!$C$9=3,IFERROR(J845/W845,0),0))</f>
        <v>0</v>
      </c>
      <c r="AZ845" s="39">
        <f>IF(Dane!$C$9=2,IFERROR(ROUND(J845-ROUND(J845*0.0976,2)-ROUND(J845*0.015,2)-ROUND(J845*0.0245,2),2)/W845,0),IF(Dane!$C$9=3,IFERROR(ROUND(J845-ROUND(J845*0.0976,2)-ROUND(J845*0.015,2)-ROUND(J845*0.0245,2),2)/W845,0),0))</f>
        <v>0</v>
      </c>
      <c r="BA845" s="39">
        <f t="shared" si="208"/>
        <v>0</v>
      </c>
      <c r="BB845" s="39">
        <f t="shared" si="209"/>
        <v>0</v>
      </c>
      <c r="BC845" s="39">
        <f t="shared" si="202"/>
        <v>0</v>
      </c>
      <c r="BD845" s="39">
        <f>IF(Dane!$C$9=2,IFERROR(BC845/W845,0),IF(Dane!$C$9=3,IFERROR(BC845/W845,0),0))</f>
        <v>0</v>
      </c>
      <c r="BE845" s="39">
        <f t="shared" si="210"/>
        <v>0</v>
      </c>
      <c r="BF845" s="39">
        <v>0</v>
      </c>
      <c r="BG845" s="39">
        <f t="shared" si="211"/>
        <v>0</v>
      </c>
      <c r="BH845" s="39">
        <f>IF(Dane!$C$9=2,IF(ROUND((S845+T845)*BG845,2)&gt;$AN$1,$AN$1,ROUND((S845+T845)*BG845,2)),IF(Dane!$C$9=3,IF(ROUND((S845+T845)*BG845,2)&gt;$AN$1,$AN$1,ROUND((S845+T845)*BG845,2)),0))</f>
        <v>0</v>
      </c>
      <c r="BI845" s="39">
        <v>0</v>
      </c>
      <c r="BJ845" s="39">
        <f>IF(Dane!$C$9=3,IFERROR(J845/AB845,0),0)</f>
        <v>0</v>
      </c>
      <c r="BK845" s="39">
        <f>IF(Dane!$C$9=3,IFERROR(ROUND(J845-ROUND(J845*0.0976,2)-ROUND(J845*0.015,2)-ROUND(J845*0.0245,2),2)/AB845,0),0)</f>
        <v>0</v>
      </c>
      <c r="BL845" s="39">
        <f t="shared" si="212"/>
        <v>0</v>
      </c>
      <c r="BM845" s="39">
        <f t="shared" si="213"/>
        <v>0</v>
      </c>
      <c r="BN845" s="39">
        <f t="shared" si="203"/>
        <v>0</v>
      </c>
      <c r="BO845" s="39">
        <f>IF(Dane!$C$9=3,IFERROR(BN845/AB845,0),0)</f>
        <v>0</v>
      </c>
      <c r="BP845" s="39">
        <f t="shared" si="214"/>
        <v>0</v>
      </c>
      <c r="BQ845" s="39">
        <v>0</v>
      </c>
      <c r="BR845" s="39">
        <f t="shared" si="215"/>
        <v>0</v>
      </c>
      <c r="BS845" s="39">
        <f>IF(Dane!$C$9=3,IF(ROUND((X845+Y845)*BR845,2)&gt;$AN$1,$AN$1,ROUND((X845+Y845)*BR845,2)),0)</f>
        <v>0</v>
      </c>
      <c r="BT845" s="39">
        <v>0</v>
      </c>
    </row>
    <row r="846" spans="1:72">
      <c r="A846" s="87">
        <v>837</v>
      </c>
      <c r="B846" s="1"/>
      <c r="C846" s="1"/>
      <c r="D846" s="2"/>
      <c r="E846" s="3"/>
      <c r="F846" s="4"/>
      <c r="G846" s="5"/>
      <c r="H846" s="5"/>
      <c r="I846" s="6"/>
      <c r="J846" s="5"/>
      <c r="K846" s="5"/>
      <c r="L846" s="5"/>
      <c r="M846" s="55"/>
      <c r="N846" s="8"/>
      <c r="O846" s="105"/>
      <c r="P846" s="5"/>
      <c r="Q846" s="5"/>
      <c r="R846" s="105">
        <f>Dane!$C$10</f>
        <v>0</v>
      </c>
      <c r="S846" s="8"/>
      <c r="T846" s="105"/>
      <c r="U846" s="5"/>
      <c r="V846" s="5"/>
      <c r="W846" s="107">
        <f>Dane!$C$11</f>
        <v>0</v>
      </c>
      <c r="X846" s="8"/>
      <c r="Y846" s="105"/>
      <c r="Z846" s="5"/>
      <c r="AA846" s="5"/>
      <c r="AB846" s="110">
        <f>Dane!$C$12</f>
        <v>0</v>
      </c>
      <c r="AC846" s="108">
        <f>IF(Dane!$E$3=1,AP846+BA846+BL846,IF(Dane!$E$3=2,AT846+BE846+BP846,AW846+BH846+BS846))</f>
        <v>0</v>
      </c>
      <c r="AD846" s="14">
        <f>IF(Dane!$E$3=1,AQ846+BB846+BM846,IF(Dane!$E$3=2,AU846+BF846+BQ846,AX846+BI846+BT846))</f>
        <v>0</v>
      </c>
      <c r="AE846" s="14">
        <f>IF((J846*Dane!$C$9)-AC846&lt;0,0,(J846*Dane!$C$9)-AC846)</f>
        <v>0</v>
      </c>
      <c r="AF846" s="61">
        <f>IF((K846*Dane!$C$9)-AD846&lt;0,0,(K846*Dane!$C$9)-AD846)</f>
        <v>0</v>
      </c>
      <c r="AG846" s="93"/>
      <c r="AH846" s="84">
        <f>IF(Dane!$E$3=1,AP846,IF(Dane!$E$3=2,AT846,AW846))</f>
        <v>0</v>
      </c>
      <c r="AI846" s="84">
        <f>IF(Dane!$E$3=1,AQ846,IF(Dane!$E$3=2,AU846,AX846))</f>
        <v>0</v>
      </c>
      <c r="AJ846" s="84">
        <f>IF(Dane!$E$3=1,BA846,IF(Dane!$E$3=2,BE846,BH846))</f>
        <v>0</v>
      </c>
      <c r="AK846" s="84">
        <f>IF(Dane!$E$3=1,BB846,IF(Dane!$E$3=2,BF846,BI846))</f>
        <v>0</v>
      </c>
      <c r="AL846" s="84">
        <f>IF(Dane!$E$3=1,BL846,IF(Dane!$E$3=2,BP846,BS846))</f>
        <v>0</v>
      </c>
      <c r="AM846" s="84">
        <f>IF(Dane!$E$3=1,BM846,IF(Dane!$E$3=2,BQ846,BT846))</f>
        <v>0</v>
      </c>
      <c r="AN846" s="39">
        <f>IF(Dane!$C$9="",0,IFERROR(J846/R846,0))</f>
        <v>0</v>
      </c>
      <c r="AO846" s="39">
        <f>IF(Dane!$C$9="",0,IFERROR(ROUND(J846-ROUND(J846*0.0976,2)-ROUND(J846*0.015,2)-ROUND(J846*0.0245,2),2)/R846,0))</f>
        <v>0</v>
      </c>
      <c r="AP846" s="39">
        <f t="shared" si="204"/>
        <v>0</v>
      </c>
      <c r="AQ846" s="39">
        <f t="shared" si="205"/>
        <v>0</v>
      </c>
      <c r="AR846" s="39">
        <f t="shared" si="201"/>
        <v>0</v>
      </c>
      <c r="AS846" s="39">
        <f>IF(Dane!$C$9="",0,IFERROR(AR846/R846,0))</f>
        <v>0</v>
      </c>
      <c r="AT846" s="39">
        <f t="shared" si="206"/>
        <v>0</v>
      </c>
      <c r="AU846" s="39">
        <v>0</v>
      </c>
      <c r="AV846" s="39">
        <f t="shared" si="207"/>
        <v>0</v>
      </c>
      <c r="AW846" s="39">
        <f>IF(Dane!$C$9="",0,IF(ROUND((N846+O846)*AV846,2)&gt;$AN$1,$AN$1,ROUND((N846+O846)*AV846,2)))</f>
        <v>0</v>
      </c>
      <c r="AX846" s="39">
        <v>0</v>
      </c>
      <c r="AY846" s="39">
        <f>IF(Dane!$C$9=2,IFERROR(J846/W846,0),IF(Dane!$C$9=3,IFERROR(J846/W846,0),0))</f>
        <v>0</v>
      </c>
      <c r="AZ846" s="39">
        <f>IF(Dane!$C$9=2,IFERROR(ROUND(J846-ROUND(J846*0.0976,2)-ROUND(J846*0.015,2)-ROUND(J846*0.0245,2),2)/W846,0),IF(Dane!$C$9=3,IFERROR(ROUND(J846-ROUND(J846*0.0976,2)-ROUND(J846*0.015,2)-ROUND(J846*0.0245,2),2)/W846,0),0))</f>
        <v>0</v>
      </c>
      <c r="BA846" s="39">
        <f t="shared" si="208"/>
        <v>0</v>
      </c>
      <c r="BB846" s="39">
        <f t="shared" si="209"/>
        <v>0</v>
      </c>
      <c r="BC846" s="39">
        <f t="shared" si="202"/>
        <v>0</v>
      </c>
      <c r="BD846" s="39">
        <f>IF(Dane!$C$9=2,IFERROR(BC846/W846,0),IF(Dane!$C$9=3,IFERROR(BC846/W846,0),0))</f>
        <v>0</v>
      </c>
      <c r="BE846" s="39">
        <f t="shared" si="210"/>
        <v>0</v>
      </c>
      <c r="BF846" s="39">
        <v>0</v>
      </c>
      <c r="BG846" s="39">
        <f t="shared" si="211"/>
        <v>0</v>
      </c>
      <c r="BH846" s="39">
        <f>IF(Dane!$C$9=2,IF(ROUND((S846+T846)*BG846,2)&gt;$AN$1,$AN$1,ROUND((S846+T846)*BG846,2)),IF(Dane!$C$9=3,IF(ROUND((S846+T846)*BG846,2)&gt;$AN$1,$AN$1,ROUND((S846+T846)*BG846,2)),0))</f>
        <v>0</v>
      </c>
      <c r="BI846" s="39">
        <v>0</v>
      </c>
      <c r="BJ846" s="39">
        <f>IF(Dane!$C$9=3,IFERROR(J846/AB846,0),0)</f>
        <v>0</v>
      </c>
      <c r="BK846" s="39">
        <f>IF(Dane!$C$9=3,IFERROR(ROUND(J846-ROUND(J846*0.0976,2)-ROUND(J846*0.015,2)-ROUND(J846*0.0245,2),2)/AB846,0),0)</f>
        <v>0</v>
      </c>
      <c r="BL846" s="39">
        <f t="shared" si="212"/>
        <v>0</v>
      </c>
      <c r="BM846" s="39">
        <f t="shared" si="213"/>
        <v>0</v>
      </c>
      <c r="BN846" s="39">
        <f t="shared" si="203"/>
        <v>0</v>
      </c>
      <c r="BO846" s="39">
        <f>IF(Dane!$C$9=3,IFERROR(BN846/AB846,0),0)</f>
        <v>0</v>
      </c>
      <c r="BP846" s="39">
        <f t="shared" si="214"/>
        <v>0</v>
      </c>
      <c r="BQ846" s="39">
        <v>0</v>
      </c>
      <c r="BR846" s="39">
        <f t="shared" si="215"/>
        <v>0</v>
      </c>
      <c r="BS846" s="39">
        <f>IF(Dane!$C$9=3,IF(ROUND((X846+Y846)*BR846,2)&gt;$AN$1,$AN$1,ROUND((X846+Y846)*BR846,2)),0)</f>
        <v>0</v>
      </c>
      <c r="BT846" s="39">
        <v>0</v>
      </c>
    </row>
    <row r="847" spans="1:72">
      <c r="A847" s="87">
        <v>838</v>
      </c>
      <c r="B847" s="1"/>
      <c r="C847" s="1"/>
      <c r="D847" s="2"/>
      <c r="E847" s="3"/>
      <c r="F847" s="4"/>
      <c r="G847" s="5"/>
      <c r="H847" s="5"/>
      <c r="I847" s="6"/>
      <c r="J847" s="5"/>
      <c r="K847" s="5"/>
      <c r="L847" s="5"/>
      <c r="M847" s="55"/>
      <c r="N847" s="8"/>
      <c r="O847" s="105"/>
      <c r="P847" s="5"/>
      <c r="Q847" s="5"/>
      <c r="R847" s="105">
        <f>Dane!$C$10</f>
        <v>0</v>
      </c>
      <c r="S847" s="8"/>
      <c r="T847" s="105"/>
      <c r="U847" s="5"/>
      <c r="V847" s="5"/>
      <c r="W847" s="107">
        <f>Dane!$C$11</f>
        <v>0</v>
      </c>
      <c r="X847" s="8"/>
      <c r="Y847" s="105"/>
      <c r="Z847" s="5"/>
      <c r="AA847" s="5"/>
      <c r="AB847" s="110">
        <f>Dane!$C$12</f>
        <v>0</v>
      </c>
      <c r="AC847" s="108">
        <f>IF(Dane!$E$3=1,AP847+BA847+BL847,IF(Dane!$E$3=2,AT847+BE847+BP847,AW847+BH847+BS847))</f>
        <v>0</v>
      </c>
      <c r="AD847" s="14">
        <f>IF(Dane!$E$3=1,AQ847+BB847+BM847,IF(Dane!$E$3=2,AU847+BF847+BQ847,AX847+BI847+BT847))</f>
        <v>0</v>
      </c>
      <c r="AE847" s="14">
        <f>IF((J847*Dane!$C$9)-AC847&lt;0,0,(J847*Dane!$C$9)-AC847)</f>
        <v>0</v>
      </c>
      <c r="AF847" s="61">
        <f>IF((K847*Dane!$C$9)-AD847&lt;0,0,(K847*Dane!$C$9)-AD847)</f>
        <v>0</v>
      </c>
      <c r="AG847" s="93"/>
      <c r="AH847" s="84">
        <f>IF(Dane!$E$3=1,AP847,IF(Dane!$E$3=2,AT847,AW847))</f>
        <v>0</v>
      </c>
      <c r="AI847" s="84">
        <f>IF(Dane!$E$3=1,AQ847,IF(Dane!$E$3=2,AU847,AX847))</f>
        <v>0</v>
      </c>
      <c r="AJ847" s="84">
        <f>IF(Dane!$E$3=1,BA847,IF(Dane!$E$3=2,BE847,BH847))</f>
        <v>0</v>
      </c>
      <c r="AK847" s="84">
        <f>IF(Dane!$E$3=1,BB847,IF(Dane!$E$3=2,BF847,BI847))</f>
        <v>0</v>
      </c>
      <c r="AL847" s="84">
        <f>IF(Dane!$E$3=1,BL847,IF(Dane!$E$3=2,BP847,BS847))</f>
        <v>0</v>
      </c>
      <c r="AM847" s="84">
        <f>IF(Dane!$E$3=1,BM847,IF(Dane!$E$3=2,BQ847,BT847))</f>
        <v>0</v>
      </c>
      <c r="AN847" s="39">
        <f>IF(Dane!$C$9="",0,IFERROR(J847/R847,0))</f>
        <v>0</v>
      </c>
      <c r="AO847" s="39">
        <f>IF(Dane!$C$9="",0,IFERROR(ROUND(J847-ROUND(J847*0.0976,2)-ROUND(J847*0.015,2)-ROUND(J847*0.0245,2),2)/R847,0))</f>
        <v>0</v>
      </c>
      <c r="AP847" s="39">
        <f t="shared" si="204"/>
        <v>0</v>
      </c>
      <c r="AQ847" s="39">
        <f t="shared" si="205"/>
        <v>0</v>
      </c>
      <c r="AR847" s="39">
        <f t="shared" si="201"/>
        <v>0</v>
      </c>
      <c r="AS847" s="39">
        <f>IF(Dane!$C$9="",0,IFERROR(AR847/R847,0))</f>
        <v>0</v>
      </c>
      <c r="AT847" s="39">
        <f t="shared" si="206"/>
        <v>0</v>
      </c>
      <c r="AU847" s="39">
        <v>0</v>
      </c>
      <c r="AV847" s="39">
        <f t="shared" si="207"/>
        <v>0</v>
      </c>
      <c r="AW847" s="39">
        <f>IF(Dane!$C$9="",0,IF(ROUND((N847+O847)*AV847,2)&gt;$AN$1,$AN$1,ROUND((N847+O847)*AV847,2)))</f>
        <v>0</v>
      </c>
      <c r="AX847" s="39">
        <v>0</v>
      </c>
      <c r="AY847" s="39">
        <f>IF(Dane!$C$9=2,IFERROR(J847/W847,0),IF(Dane!$C$9=3,IFERROR(J847/W847,0),0))</f>
        <v>0</v>
      </c>
      <c r="AZ847" s="39">
        <f>IF(Dane!$C$9=2,IFERROR(ROUND(J847-ROUND(J847*0.0976,2)-ROUND(J847*0.015,2)-ROUND(J847*0.0245,2),2)/W847,0),IF(Dane!$C$9=3,IFERROR(ROUND(J847-ROUND(J847*0.0976,2)-ROUND(J847*0.015,2)-ROUND(J847*0.0245,2),2)/W847,0),0))</f>
        <v>0</v>
      </c>
      <c r="BA847" s="39">
        <f t="shared" si="208"/>
        <v>0</v>
      </c>
      <c r="BB847" s="39">
        <f t="shared" si="209"/>
        <v>0</v>
      </c>
      <c r="BC847" s="39">
        <f t="shared" si="202"/>
        <v>0</v>
      </c>
      <c r="BD847" s="39">
        <f>IF(Dane!$C$9=2,IFERROR(BC847/W847,0),IF(Dane!$C$9=3,IFERROR(BC847/W847,0),0))</f>
        <v>0</v>
      </c>
      <c r="BE847" s="39">
        <f t="shared" si="210"/>
        <v>0</v>
      </c>
      <c r="BF847" s="39">
        <v>0</v>
      </c>
      <c r="BG847" s="39">
        <f t="shared" si="211"/>
        <v>0</v>
      </c>
      <c r="BH847" s="39">
        <f>IF(Dane!$C$9=2,IF(ROUND((S847+T847)*BG847,2)&gt;$AN$1,$AN$1,ROUND((S847+T847)*BG847,2)),IF(Dane!$C$9=3,IF(ROUND((S847+T847)*BG847,2)&gt;$AN$1,$AN$1,ROUND((S847+T847)*BG847,2)),0))</f>
        <v>0</v>
      </c>
      <c r="BI847" s="39">
        <v>0</v>
      </c>
      <c r="BJ847" s="39">
        <f>IF(Dane!$C$9=3,IFERROR(J847/AB847,0),0)</f>
        <v>0</v>
      </c>
      <c r="BK847" s="39">
        <f>IF(Dane!$C$9=3,IFERROR(ROUND(J847-ROUND(J847*0.0976,2)-ROUND(J847*0.015,2)-ROUND(J847*0.0245,2),2)/AB847,0),0)</f>
        <v>0</v>
      </c>
      <c r="BL847" s="39">
        <f t="shared" si="212"/>
        <v>0</v>
      </c>
      <c r="BM847" s="39">
        <f t="shared" si="213"/>
        <v>0</v>
      </c>
      <c r="BN847" s="39">
        <f t="shared" si="203"/>
        <v>0</v>
      </c>
      <c r="BO847" s="39">
        <f>IF(Dane!$C$9=3,IFERROR(BN847/AB847,0),0)</f>
        <v>0</v>
      </c>
      <c r="BP847" s="39">
        <f t="shared" si="214"/>
        <v>0</v>
      </c>
      <c r="BQ847" s="39">
        <v>0</v>
      </c>
      <c r="BR847" s="39">
        <f t="shared" si="215"/>
        <v>0</v>
      </c>
      <c r="BS847" s="39">
        <f>IF(Dane!$C$9=3,IF(ROUND((X847+Y847)*BR847,2)&gt;$AN$1,$AN$1,ROUND((X847+Y847)*BR847,2)),0)</f>
        <v>0</v>
      </c>
      <c r="BT847" s="39">
        <v>0</v>
      </c>
    </row>
    <row r="848" spans="1:72">
      <c r="A848" s="87">
        <v>839</v>
      </c>
      <c r="B848" s="1"/>
      <c r="C848" s="1"/>
      <c r="D848" s="2"/>
      <c r="E848" s="3"/>
      <c r="F848" s="4"/>
      <c r="G848" s="5"/>
      <c r="H848" s="5"/>
      <c r="I848" s="6"/>
      <c r="J848" s="5"/>
      <c r="K848" s="5"/>
      <c r="L848" s="5"/>
      <c r="M848" s="55"/>
      <c r="N848" s="8"/>
      <c r="O848" s="105"/>
      <c r="P848" s="5"/>
      <c r="Q848" s="5"/>
      <c r="R848" s="105">
        <f>Dane!$C$10</f>
        <v>0</v>
      </c>
      <c r="S848" s="8"/>
      <c r="T848" s="105"/>
      <c r="U848" s="5"/>
      <c r="V848" s="5"/>
      <c r="W848" s="107">
        <f>Dane!$C$11</f>
        <v>0</v>
      </c>
      <c r="X848" s="8"/>
      <c r="Y848" s="105"/>
      <c r="Z848" s="5"/>
      <c r="AA848" s="5"/>
      <c r="AB848" s="110">
        <f>Dane!$C$12</f>
        <v>0</v>
      </c>
      <c r="AC848" s="108">
        <f>IF(Dane!$E$3=1,AP848+BA848+BL848,IF(Dane!$E$3=2,AT848+BE848+BP848,AW848+BH848+BS848))</f>
        <v>0</v>
      </c>
      <c r="AD848" s="14">
        <f>IF(Dane!$E$3=1,AQ848+BB848+BM848,IF(Dane!$E$3=2,AU848+BF848+BQ848,AX848+BI848+BT848))</f>
        <v>0</v>
      </c>
      <c r="AE848" s="14">
        <f>IF((J848*Dane!$C$9)-AC848&lt;0,0,(J848*Dane!$C$9)-AC848)</f>
        <v>0</v>
      </c>
      <c r="AF848" s="61">
        <f>IF((K848*Dane!$C$9)-AD848&lt;0,0,(K848*Dane!$C$9)-AD848)</f>
        <v>0</v>
      </c>
      <c r="AG848" s="93"/>
      <c r="AH848" s="84">
        <f>IF(Dane!$E$3=1,AP848,IF(Dane!$E$3=2,AT848,AW848))</f>
        <v>0</v>
      </c>
      <c r="AI848" s="84">
        <f>IF(Dane!$E$3=1,AQ848,IF(Dane!$E$3=2,AU848,AX848))</f>
        <v>0</v>
      </c>
      <c r="AJ848" s="84">
        <f>IF(Dane!$E$3=1,BA848,IF(Dane!$E$3=2,BE848,BH848))</f>
        <v>0</v>
      </c>
      <c r="AK848" s="84">
        <f>IF(Dane!$E$3=1,BB848,IF(Dane!$E$3=2,BF848,BI848))</f>
        <v>0</v>
      </c>
      <c r="AL848" s="84">
        <f>IF(Dane!$E$3=1,BL848,IF(Dane!$E$3=2,BP848,BS848))</f>
        <v>0</v>
      </c>
      <c r="AM848" s="84">
        <f>IF(Dane!$E$3=1,BM848,IF(Dane!$E$3=2,BQ848,BT848))</f>
        <v>0</v>
      </c>
      <c r="AN848" s="39">
        <f>IF(Dane!$C$9="",0,IFERROR(J848/R848,0))</f>
        <v>0</v>
      </c>
      <c r="AO848" s="39">
        <f>IF(Dane!$C$9="",0,IFERROR(ROUND(J848-ROUND(J848*0.0976,2)-ROUND(J848*0.015,2)-ROUND(J848*0.0245,2),2)/R848,0))</f>
        <v>0</v>
      </c>
      <c r="AP848" s="39">
        <f t="shared" si="204"/>
        <v>0</v>
      </c>
      <c r="AQ848" s="39">
        <f t="shared" si="205"/>
        <v>0</v>
      </c>
      <c r="AR848" s="39">
        <f t="shared" si="201"/>
        <v>0</v>
      </c>
      <c r="AS848" s="39">
        <f>IF(Dane!$C$9="",0,IFERROR(AR848/R848,0))</f>
        <v>0</v>
      </c>
      <c r="AT848" s="39">
        <f t="shared" si="206"/>
        <v>0</v>
      </c>
      <c r="AU848" s="39">
        <v>0</v>
      </c>
      <c r="AV848" s="39">
        <f t="shared" si="207"/>
        <v>0</v>
      </c>
      <c r="AW848" s="39">
        <f>IF(Dane!$C$9="",0,IF(ROUND((N848+O848)*AV848,2)&gt;$AN$1,$AN$1,ROUND((N848+O848)*AV848,2)))</f>
        <v>0</v>
      </c>
      <c r="AX848" s="39">
        <v>0</v>
      </c>
      <c r="AY848" s="39">
        <f>IF(Dane!$C$9=2,IFERROR(J848/W848,0),IF(Dane!$C$9=3,IFERROR(J848/W848,0),0))</f>
        <v>0</v>
      </c>
      <c r="AZ848" s="39">
        <f>IF(Dane!$C$9=2,IFERROR(ROUND(J848-ROUND(J848*0.0976,2)-ROUND(J848*0.015,2)-ROUND(J848*0.0245,2),2)/W848,0),IF(Dane!$C$9=3,IFERROR(ROUND(J848-ROUND(J848*0.0976,2)-ROUND(J848*0.015,2)-ROUND(J848*0.0245,2),2)/W848,0),0))</f>
        <v>0</v>
      </c>
      <c r="BA848" s="39">
        <f t="shared" si="208"/>
        <v>0</v>
      </c>
      <c r="BB848" s="39">
        <f t="shared" si="209"/>
        <v>0</v>
      </c>
      <c r="BC848" s="39">
        <f t="shared" si="202"/>
        <v>0</v>
      </c>
      <c r="BD848" s="39">
        <f>IF(Dane!$C$9=2,IFERROR(BC848/W848,0),IF(Dane!$C$9=3,IFERROR(BC848/W848,0),0))</f>
        <v>0</v>
      </c>
      <c r="BE848" s="39">
        <f t="shared" si="210"/>
        <v>0</v>
      </c>
      <c r="BF848" s="39">
        <v>0</v>
      </c>
      <c r="BG848" s="39">
        <f t="shared" si="211"/>
        <v>0</v>
      </c>
      <c r="BH848" s="39">
        <f>IF(Dane!$C$9=2,IF(ROUND((S848+T848)*BG848,2)&gt;$AN$1,$AN$1,ROUND((S848+T848)*BG848,2)),IF(Dane!$C$9=3,IF(ROUND((S848+T848)*BG848,2)&gt;$AN$1,$AN$1,ROUND((S848+T848)*BG848,2)),0))</f>
        <v>0</v>
      </c>
      <c r="BI848" s="39">
        <v>0</v>
      </c>
      <c r="BJ848" s="39">
        <f>IF(Dane!$C$9=3,IFERROR(J848/AB848,0),0)</f>
        <v>0</v>
      </c>
      <c r="BK848" s="39">
        <f>IF(Dane!$C$9=3,IFERROR(ROUND(J848-ROUND(J848*0.0976,2)-ROUND(J848*0.015,2)-ROUND(J848*0.0245,2),2)/AB848,0),0)</f>
        <v>0</v>
      </c>
      <c r="BL848" s="39">
        <f t="shared" si="212"/>
        <v>0</v>
      </c>
      <c r="BM848" s="39">
        <f t="shared" si="213"/>
        <v>0</v>
      </c>
      <c r="BN848" s="39">
        <f t="shared" si="203"/>
        <v>0</v>
      </c>
      <c r="BO848" s="39">
        <f>IF(Dane!$C$9=3,IFERROR(BN848/AB848,0),0)</f>
        <v>0</v>
      </c>
      <c r="BP848" s="39">
        <f t="shared" si="214"/>
        <v>0</v>
      </c>
      <c r="BQ848" s="39">
        <v>0</v>
      </c>
      <c r="BR848" s="39">
        <f t="shared" si="215"/>
        <v>0</v>
      </c>
      <c r="BS848" s="39">
        <f>IF(Dane!$C$9=3,IF(ROUND((X848+Y848)*BR848,2)&gt;$AN$1,$AN$1,ROUND((X848+Y848)*BR848,2)),0)</f>
        <v>0</v>
      </c>
      <c r="BT848" s="39">
        <v>0</v>
      </c>
    </row>
    <row r="849" spans="1:72">
      <c r="A849" s="87">
        <v>840</v>
      </c>
      <c r="B849" s="1"/>
      <c r="C849" s="1"/>
      <c r="D849" s="2"/>
      <c r="E849" s="3"/>
      <c r="F849" s="4"/>
      <c r="G849" s="5"/>
      <c r="H849" s="5"/>
      <c r="I849" s="6"/>
      <c r="J849" s="5"/>
      <c r="K849" s="5"/>
      <c r="L849" s="5"/>
      <c r="M849" s="55"/>
      <c r="N849" s="8"/>
      <c r="O849" s="105"/>
      <c r="P849" s="5"/>
      <c r="Q849" s="5"/>
      <c r="R849" s="105">
        <f>Dane!$C$10</f>
        <v>0</v>
      </c>
      <c r="S849" s="8"/>
      <c r="T849" s="105"/>
      <c r="U849" s="5"/>
      <c r="V849" s="5"/>
      <c r="W849" s="107">
        <f>Dane!$C$11</f>
        <v>0</v>
      </c>
      <c r="X849" s="8"/>
      <c r="Y849" s="105"/>
      <c r="Z849" s="5"/>
      <c r="AA849" s="5"/>
      <c r="AB849" s="110">
        <f>Dane!$C$12</f>
        <v>0</v>
      </c>
      <c r="AC849" s="108">
        <f>IF(Dane!$E$3=1,AP849+BA849+BL849,IF(Dane!$E$3=2,AT849+BE849+BP849,AW849+BH849+BS849))</f>
        <v>0</v>
      </c>
      <c r="AD849" s="14">
        <f>IF(Dane!$E$3=1,AQ849+BB849+BM849,IF(Dane!$E$3=2,AU849+BF849+BQ849,AX849+BI849+BT849))</f>
        <v>0</v>
      </c>
      <c r="AE849" s="14">
        <f>IF((J849*Dane!$C$9)-AC849&lt;0,0,(J849*Dane!$C$9)-AC849)</f>
        <v>0</v>
      </c>
      <c r="AF849" s="61">
        <f>IF((K849*Dane!$C$9)-AD849&lt;0,0,(K849*Dane!$C$9)-AD849)</f>
        <v>0</v>
      </c>
      <c r="AG849" s="93"/>
      <c r="AH849" s="84">
        <f>IF(Dane!$E$3=1,AP849,IF(Dane!$E$3=2,AT849,AW849))</f>
        <v>0</v>
      </c>
      <c r="AI849" s="84">
        <f>IF(Dane!$E$3=1,AQ849,IF(Dane!$E$3=2,AU849,AX849))</f>
        <v>0</v>
      </c>
      <c r="AJ849" s="84">
        <f>IF(Dane!$E$3=1,BA849,IF(Dane!$E$3=2,BE849,BH849))</f>
        <v>0</v>
      </c>
      <c r="AK849" s="84">
        <f>IF(Dane!$E$3=1,BB849,IF(Dane!$E$3=2,BF849,BI849))</f>
        <v>0</v>
      </c>
      <c r="AL849" s="84">
        <f>IF(Dane!$E$3=1,BL849,IF(Dane!$E$3=2,BP849,BS849))</f>
        <v>0</v>
      </c>
      <c r="AM849" s="84">
        <f>IF(Dane!$E$3=1,BM849,IF(Dane!$E$3=2,BQ849,BT849))</f>
        <v>0</v>
      </c>
      <c r="AN849" s="39">
        <f>IF(Dane!$C$9="",0,IFERROR(J849/R849,0))</f>
        <v>0</v>
      </c>
      <c r="AO849" s="39">
        <f>IF(Dane!$C$9="",0,IFERROR(ROUND(J849-ROUND(J849*0.0976,2)-ROUND(J849*0.015,2)-ROUND(J849*0.0245,2),2)/R849,0))</f>
        <v>0</v>
      </c>
      <c r="AP849" s="39">
        <f t="shared" si="204"/>
        <v>0</v>
      </c>
      <c r="AQ849" s="39">
        <f t="shared" si="205"/>
        <v>0</v>
      </c>
      <c r="AR849" s="39">
        <f t="shared" si="201"/>
        <v>0</v>
      </c>
      <c r="AS849" s="39">
        <f>IF(Dane!$C$9="",0,IFERROR(AR849/R849,0))</f>
        <v>0</v>
      </c>
      <c r="AT849" s="39">
        <f t="shared" si="206"/>
        <v>0</v>
      </c>
      <c r="AU849" s="39">
        <v>0</v>
      </c>
      <c r="AV849" s="39">
        <f t="shared" si="207"/>
        <v>0</v>
      </c>
      <c r="AW849" s="39">
        <f>IF(Dane!$C$9="",0,IF(ROUND((N849+O849)*AV849,2)&gt;$AN$1,$AN$1,ROUND((N849+O849)*AV849,2)))</f>
        <v>0</v>
      </c>
      <c r="AX849" s="39">
        <v>0</v>
      </c>
      <c r="AY849" s="39">
        <f>IF(Dane!$C$9=2,IFERROR(J849/W849,0),IF(Dane!$C$9=3,IFERROR(J849/W849,0),0))</f>
        <v>0</v>
      </c>
      <c r="AZ849" s="39">
        <f>IF(Dane!$C$9=2,IFERROR(ROUND(J849-ROUND(J849*0.0976,2)-ROUND(J849*0.015,2)-ROUND(J849*0.0245,2),2)/W849,0),IF(Dane!$C$9=3,IFERROR(ROUND(J849-ROUND(J849*0.0976,2)-ROUND(J849*0.015,2)-ROUND(J849*0.0245,2),2)/W849,0),0))</f>
        <v>0</v>
      </c>
      <c r="BA849" s="39">
        <f t="shared" si="208"/>
        <v>0</v>
      </c>
      <c r="BB849" s="39">
        <f t="shared" si="209"/>
        <v>0</v>
      </c>
      <c r="BC849" s="39">
        <f t="shared" si="202"/>
        <v>0</v>
      </c>
      <c r="BD849" s="39">
        <f>IF(Dane!$C$9=2,IFERROR(BC849/W849,0),IF(Dane!$C$9=3,IFERROR(BC849/W849,0),0))</f>
        <v>0</v>
      </c>
      <c r="BE849" s="39">
        <f t="shared" si="210"/>
        <v>0</v>
      </c>
      <c r="BF849" s="39">
        <v>0</v>
      </c>
      <c r="BG849" s="39">
        <f t="shared" si="211"/>
        <v>0</v>
      </c>
      <c r="BH849" s="39">
        <f>IF(Dane!$C$9=2,IF(ROUND((S849+T849)*BG849,2)&gt;$AN$1,$AN$1,ROUND((S849+T849)*BG849,2)),IF(Dane!$C$9=3,IF(ROUND((S849+T849)*BG849,2)&gt;$AN$1,$AN$1,ROUND((S849+T849)*BG849,2)),0))</f>
        <v>0</v>
      </c>
      <c r="BI849" s="39">
        <v>0</v>
      </c>
      <c r="BJ849" s="39">
        <f>IF(Dane!$C$9=3,IFERROR(J849/AB849,0),0)</f>
        <v>0</v>
      </c>
      <c r="BK849" s="39">
        <f>IF(Dane!$C$9=3,IFERROR(ROUND(J849-ROUND(J849*0.0976,2)-ROUND(J849*0.015,2)-ROUND(J849*0.0245,2),2)/AB849,0),0)</f>
        <v>0</v>
      </c>
      <c r="BL849" s="39">
        <f t="shared" si="212"/>
        <v>0</v>
      </c>
      <c r="BM849" s="39">
        <f t="shared" si="213"/>
        <v>0</v>
      </c>
      <c r="BN849" s="39">
        <f t="shared" si="203"/>
        <v>0</v>
      </c>
      <c r="BO849" s="39">
        <f>IF(Dane!$C$9=3,IFERROR(BN849/AB849,0),0)</f>
        <v>0</v>
      </c>
      <c r="BP849" s="39">
        <f t="shared" si="214"/>
        <v>0</v>
      </c>
      <c r="BQ849" s="39">
        <v>0</v>
      </c>
      <c r="BR849" s="39">
        <f t="shared" si="215"/>
        <v>0</v>
      </c>
      <c r="BS849" s="39">
        <f>IF(Dane!$C$9=3,IF(ROUND((X849+Y849)*BR849,2)&gt;$AN$1,$AN$1,ROUND((X849+Y849)*BR849,2)),0)</f>
        <v>0</v>
      </c>
      <c r="BT849" s="39">
        <v>0</v>
      </c>
    </row>
    <row r="850" spans="1:72">
      <c r="A850" s="87">
        <v>841</v>
      </c>
      <c r="B850" s="1"/>
      <c r="C850" s="1"/>
      <c r="D850" s="2"/>
      <c r="E850" s="3"/>
      <c r="F850" s="4"/>
      <c r="G850" s="5"/>
      <c r="H850" s="5"/>
      <c r="I850" s="6"/>
      <c r="J850" s="5"/>
      <c r="K850" s="5"/>
      <c r="L850" s="5"/>
      <c r="M850" s="55"/>
      <c r="N850" s="8"/>
      <c r="O850" s="105"/>
      <c r="P850" s="5"/>
      <c r="Q850" s="5"/>
      <c r="R850" s="105">
        <f>Dane!$C$10</f>
        <v>0</v>
      </c>
      <c r="S850" s="8"/>
      <c r="T850" s="105"/>
      <c r="U850" s="5"/>
      <c r="V850" s="5"/>
      <c r="W850" s="107">
        <f>Dane!$C$11</f>
        <v>0</v>
      </c>
      <c r="X850" s="8"/>
      <c r="Y850" s="105"/>
      <c r="Z850" s="5"/>
      <c r="AA850" s="5"/>
      <c r="AB850" s="110">
        <f>Dane!$C$12</f>
        <v>0</v>
      </c>
      <c r="AC850" s="108">
        <f>IF(Dane!$E$3=1,AP850+BA850+BL850,IF(Dane!$E$3=2,AT850+BE850+BP850,AW850+BH850+BS850))</f>
        <v>0</v>
      </c>
      <c r="AD850" s="14">
        <f>IF(Dane!$E$3=1,AQ850+BB850+BM850,IF(Dane!$E$3=2,AU850+BF850+BQ850,AX850+BI850+BT850))</f>
        <v>0</v>
      </c>
      <c r="AE850" s="14">
        <f>IF((J850*Dane!$C$9)-AC850&lt;0,0,(J850*Dane!$C$9)-AC850)</f>
        <v>0</v>
      </c>
      <c r="AF850" s="61">
        <f>IF((K850*Dane!$C$9)-AD850&lt;0,0,(K850*Dane!$C$9)-AD850)</f>
        <v>0</v>
      </c>
      <c r="AG850" s="93"/>
      <c r="AH850" s="84">
        <f>IF(Dane!$E$3=1,AP850,IF(Dane!$E$3=2,AT850,AW850))</f>
        <v>0</v>
      </c>
      <c r="AI850" s="84">
        <f>IF(Dane!$E$3=1,AQ850,IF(Dane!$E$3=2,AU850,AX850))</f>
        <v>0</v>
      </c>
      <c r="AJ850" s="84">
        <f>IF(Dane!$E$3=1,BA850,IF(Dane!$E$3=2,BE850,BH850))</f>
        <v>0</v>
      </c>
      <c r="AK850" s="84">
        <f>IF(Dane!$E$3=1,BB850,IF(Dane!$E$3=2,BF850,BI850))</f>
        <v>0</v>
      </c>
      <c r="AL850" s="84">
        <f>IF(Dane!$E$3=1,BL850,IF(Dane!$E$3=2,BP850,BS850))</f>
        <v>0</v>
      </c>
      <c r="AM850" s="84">
        <f>IF(Dane!$E$3=1,BM850,IF(Dane!$E$3=2,BQ850,BT850))</f>
        <v>0</v>
      </c>
      <c r="AN850" s="39">
        <f>IF(Dane!$C$9="",0,IFERROR(J850/R850,0))</f>
        <v>0</v>
      </c>
      <c r="AO850" s="39">
        <f>IF(Dane!$C$9="",0,IFERROR(ROUND(J850-ROUND(J850*0.0976,2)-ROUND(J850*0.015,2)-ROUND(J850*0.0245,2),2)/R850,0))</f>
        <v>0</v>
      </c>
      <c r="AP850" s="39">
        <f t="shared" si="204"/>
        <v>0</v>
      </c>
      <c r="AQ850" s="39">
        <f t="shared" si="205"/>
        <v>0</v>
      </c>
      <c r="AR850" s="39">
        <f t="shared" si="201"/>
        <v>0</v>
      </c>
      <c r="AS850" s="39">
        <f>IF(Dane!$C$9="",0,IFERROR(AR850/R850,0))</f>
        <v>0</v>
      </c>
      <c r="AT850" s="39">
        <f t="shared" si="206"/>
        <v>0</v>
      </c>
      <c r="AU850" s="39">
        <v>0</v>
      </c>
      <c r="AV850" s="39">
        <f t="shared" si="207"/>
        <v>0</v>
      </c>
      <c r="AW850" s="39">
        <f>IF(Dane!$C$9="",0,IF(ROUND((N850+O850)*AV850,2)&gt;$AN$1,$AN$1,ROUND((N850+O850)*AV850,2)))</f>
        <v>0</v>
      </c>
      <c r="AX850" s="39">
        <v>0</v>
      </c>
      <c r="AY850" s="39">
        <f>IF(Dane!$C$9=2,IFERROR(J850/W850,0),IF(Dane!$C$9=3,IFERROR(J850/W850,0),0))</f>
        <v>0</v>
      </c>
      <c r="AZ850" s="39">
        <f>IF(Dane!$C$9=2,IFERROR(ROUND(J850-ROUND(J850*0.0976,2)-ROUND(J850*0.015,2)-ROUND(J850*0.0245,2),2)/W850,0),IF(Dane!$C$9=3,IFERROR(ROUND(J850-ROUND(J850*0.0976,2)-ROUND(J850*0.015,2)-ROUND(J850*0.0245,2),2)/W850,0),0))</f>
        <v>0</v>
      </c>
      <c r="BA850" s="39">
        <f t="shared" si="208"/>
        <v>0</v>
      </c>
      <c r="BB850" s="39">
        <f t="shared" si="209"/>
        <v>0</v>
      </c>
      <c r="BC850" s="39">
        <f t="shared" si="202"/>
        <v>0</v>
      </c>
      <c r="BD850" s="39">
        <f>IF(Dane!$C$9=2,IFERROR(BC850/W850,0),IF(Dane!$C$9=3,IFERROR(BC850/W850,0),0))</f>
        <v>0</v>
      </c>
      <c r="BE850" s="39">
        <f t="shared" si="210"/>
        <v>0</v>
      </c>
      <c r="BF850" s="39">
        <v>0</v>
      </c>
      <c r="BG850" s="39">
        <f t="shared" si="211"/>
        <v>0</v>
      </c>
      <c r="BH850" s="39">
        <f>IF(Dane!$C$9=2,IF(ROUND((S850+T850)*BG850,2)&gt;$AN$1,$AN$1,ROUND((S850+T850)*BG850,2)),IF(Dane!$C$9=3,IF(ROUND((S850+T850)*BG850,2)&gt;$AN$1,$AN$1,ROUND((S850+T850)*BG850,2)),0))</f>
        <v>0</v>
      </c>
      <c r="BI850" s="39">
        <v>0</v>
      </c>
      <c r="BJ850" s="39">
        <f>IF(Dane!$C$9=3,IFERROR(J850/AB850,0),0)</f>
        <v>0</v>
      </c>
      <c r="BK850" s="39">
        <f>IF(Dane!$C$9=3,IFERROR(ROUND(J850-ROUND(J850*0.0976,2)-ROUND(J850*0.015,2)-ROUND(J850*0.0245,2),2)/AB850,0),0)</f>
        <v>0</v>
      </c>
      <c r="BL850" s="39">
        <f t="shared" si="212"/>
        <v>0</v>
      </c>
      <c r="BM850" s="39">
        <f t="shared" si="213"/>
        <v>0</v>
      </c>
      <c r="BN850" s="39">
        <f t="shared" si="203"/>
        <v>0</v>
      </c>
      <c r="BO850" s="39">
        <f>IF(Dane!$C$9=3,IFERROR(BN850/AB850,0),0)</f>
        <v>0</v>
      </c>
      <c r="BP850" s="39">
        <f t="shared" si="214"/>
        <v>0</v>
      </c>
      <c r="BQ850" s="39">
        <v>0</v>
      </c>
      <c r="BR850" s="39">
        <f t="shared" si="215"/>
        <v>0</v>
      </c>
      <c r="BS850" s="39">
        <f>IF(Dane!$C$9=3,IF(ROUND((X850+Y850)*BR850,2)&gt;$AN$1,$AN$1,ROUND((X850+Y850)*BR850,2)),0)</f>
        <v>0</v>
      </c>
      <c r="BT850" s="39">
        <v>0</v>
      </c>
    </row>
    <row r="851" spans="1:72">
      <c r="A851" s="87">
        <v>842</v>
      </c>
      <c r="B851" s="1"/>
      <c r="C851" s="1"/>
      <c r="D851" s="2"/>
      <c r="E851" s="3"/>
      <c r="F851" s="4"/>
      <c r="G851" s="5"/>
      <c r="H851" s="5"/>
      <c r="I851" s="6"/>
      <c r="J851" s="5"/>
      <c r="K851" s="5"/>
      <c r="L851" s="5"/>
      <c r="M851" s="55"/>
      <c r="N851" s="8"/>
      <c r="O851" s="105"/>
      <c r="P851" s="5"/>
      <c r="Q851" s="5"/>
      <c r="R851" s="105">
        <f>Dane!$C$10</f>
        <v>0</v>
      </c>
      <c r="S851" s="8"/>
      <c r="T851" s="105"/>
      <c r="U851" s="5"/>
      <c r="V851" s="5"/>
      <c r="W851" s="107">
        <f>Dane!$C$11</f>
        <v>0</v>
      </c>
      <c r="X851" s="8"/>
      <c r="Y851" s="105"/>
      <c r="Z851" s="5"/>
      <c r="AA851" s="5"/>
      <c r="AB851" s="110">
        <f>Dane!$C$12</f>
        <v>0</v>
      </c>
      <c r="AC851" s="108">
        <f>IF(Dane!$E$3=1,AP851+BA851+BL851,IF(Dane!$E$3=2,AT851+BE851+BP851,AW851+BH851+BS851))</f>
        <v>0</v>
      </c>
      <c r="AD851" s="14">
        <f>IF(Dane!$E$3=1,AQ851+BB851+BM851,IF(Dane!$E$3=2,AU851+BF851+BQ851,AX851+BI851+BT851))</f>
        <v>0</v>
      </c>
      <c r="AE851" s="14">
        <f>IF((J851*Dane!$C$9)-AC851&lt;0,0,(J851*Dane!$C$9)-AC851)</f>
        <v>0</v>
      </c>
      <c r="AF851" s="61">
        <f>IF((K851*Dane!$C$9)-AD851&lt;0,0,(K851*Dane!$C$9)-AD851)</f>
        <v>0</v>
      </c>
      <c r="AG851" s="93"/>
      <c r="AH851" s="84">
        <f>IF(Dane!$E$3=1,AP851,IF(Dane!$E$3=2,AT851,AW851))</f>
        <v>0</v>
      </c>
      <c r="AI851" s="84">
        <f>IF(Dane!$E$3=1,AQ851,IF(Dane!$E$3=2,AU851,AX851))</f>
        <v>0</v>
      </c>
      <c r="AJ851" s="84">
        <f>IF(Dane!$E$3=1,BA851,IF(Dane!$E$3=2,BE851,BH851))</f>
        <v>0</v>
      </c>
      <c r="AK851" s="84">
        <f>IF(Dane!$E$3=1,BB851,IF(Dane!$E$3=2,BF851,BI851))</f>
        <v>0</v>
      </c>
      <c r="AL851" s="84">
        <f>IF(Dane!$E$3=1,BL851,IF(Dane!$E$3=2,BP851,BS851))</f>
        <v>0</v>
      </c>
      <c r="AM851" s="84">
        <f>IF(Dane!$E$3=1,BM851,IF(Dane!$E$3=2,BQ851,BT851))</f>
        <v>0</v>
      </c>
      <c r="AN851" s="39">
        <f>IF(Dane!$C$9="",0,IFERROR(J851/R851,0))</f>
        <v>0</v>
      </c>
      <c r="AO851" s="39">
        <f>IF(Dane!$C$9="",0,IFERROR(ROUND(J851-ROUND(J851*0.0976,2)-ROUND(J851*0.015,2)-ROUND(J851*0.0245,2),2)/R851,0))</f>
        <v>0</v>
      </c>
      <c r="AP851" s="39">
        <f t="shared" si="204"/>
        <v>0</v>
      </c>
      <c r="AQ851" s="39">
        <f t="shared" si="205"/>
        <v>0</v>
      </c>
      <c r="AR851" s="39">
        <f t="shared" si="201"/>
        <v>0</v>
      </c>
      <c r="AS851" s="39">
        <f>IF(Dane!$C$9="",0,IFERROR(AR851/R851,0))</f>
        <v>0</v>
      </c>
      <c r="AT851" s="39">
        <f t="shared" si="206"/>
        <v>0</v>
      </c>
      <c r="AU851" s="39">
        <v>0</v>
      </c>
      <c r="AV851" s="39">
        <f t="shared" si="207"/>
        <v>0</v>
      </c>
      <c r="AW851" s="39">
        <f>IF(Dane!$C$9="",0,IF(ROUND((N851+O851)*AV851,2)&gt;$AN$1,$AN$1,ROUND((N851+O851)*AV851,2)))</f>
        <v>0</v>
      </c>
      <c r="AX851" s="39">
        <v>0</v>
      </c>
      <c r="AY851" s="39">
        <f>IF(Dane!$C$9=2,IFERROR(J851/W851,0),IF(Dane!$C$9=3,IFERROR(J851/W851,0),0))</f>
        <v>0</v>
      </c>
      <c r="AZ851" s="39">
        <f>IF(Dane!$C$9=2,IFERROR(ROUND(J851-ROUND(J851*0.0976,2)-ROUND(J851*0.015,2)-ROUND(J851*0.0245,2),2)/W851,0),IF(Dane!$C$9=3,IFERROR(ROUND(J851-ROUND(J851*0.0976,2)-ROUND(J851*0.015,2)-ROUND(J851*0.0245,2),2)/W851,0),0))</f>
        <v>0</v>
      </c>
      <c r="BA851" s="39">
        <f t="shared" si="208"/>
        <v>0</v>
      </c>
      <c r="BB851" s="39">
        <f t="shared" si="209"/>
        <v>0</v>
      </c>
      <c r="BC851" s="39">
        <f t="shared" si="202"/>
        <v>0</v>
      </c>
      <c r="BD851" s="39">
        <f>IF(Dane!$C$9=2,IFERROR(BC851/W851,0),IF(Dane!$C$9=3,IFERROR(BC851/W851,0),0))</f>
        <v>0</v>
      </c>
      <c r="BE851" s="39">
        <f t="shared" si="210"/>
        <v>0</v>
      </c>
      <c r="BF851" s="39">
        <v>0</v>
      </c>
      <c r="BG851" s="39">
        <f t="shared" si="211"/>
        <v>0</v>
      </c>
      <c r="BH851" s="39">
        <f>IF(Dane!$C$9=2,IF(ROUND((S851+T851)*BG851,2)&gt;$AN$1,$AN$1,ROUND((S851+T851)*BG851,2)),IF(Dane!$C$9=3,IF(ROUND((S851+T851)*BG851,2)&gt;$AN$1,$AN$1,ROUND((S851+T851)*BG851,2)),0))</f>
        <v>0</v>
      </c>
      <c r="BI851" s="39">
        <v>0</v>
      </c>
      <c r="BJ851" s="39">
        <f>IF(Dane!$C$9=3,IFERROR(J851/AB851,0),0)</f>
        <v>0</v>
      </c>
      <c r="BK851" s="39">
        <f>IF(Dane!$C$9=3,IFERROR(ROUND(J851-ROUND(J851*0.0976,2)-ROUND(J851*0.015,2)-ROUND(J851*0.0245,2),2)/AB851,0),0)</f>
        <v>0</v>
      </c>
      <c r="BL851" s="39">
        <f t="shared" si="212"/>
        <v>0</v>
      </c>
      <c r="BM851" s="39">
        <f t="shared" si="213"/>
        <v>0</v>
      </c>
      <c r="BN851" s="39">
        <f t="shared" si="203"/>
        <v>0</v>
      </c>
      <c r="BO851" s="39">
        <f>IF(Dane!$C$9=3,IFERROR(BN851/AB851,0),0)</f>
        <v>0</v>
      </c>
      <c r="BP851" s="39">
        <f t="shared" si="214"/>
        <v>0</v>
      </c>
      <c r="BQ851" s="39">
        <v>0</v>
      </c>
      <c r="BR851" s="39">
        <f t="shared" si="215"/>
        <v>0</v>
      </c>
      <c r="BS851" s="39">
        <f>IF(Dane!$C$9=3,IF(ROUND((X851+Y851)*BR851,2)&gt;$AN$1,$AN$1,ROUND((X851+Y851)*BR851,2)),0)</f>
        <v>0</v>
      </c>
      <c r="BT851" s="39">
        <v>0</v>
      </c>
    </row>
    <row r="852" spans="1:72">
      <c r="A852" s="87">
        <v>843</v>
      </c>
      <c r="B852" s="1"/>
      <c r="C852" s="1"/>
      <c r="D852" s="2"/>
      <c r="E852" s="3"/>
      <c r="F852" s="4"/>
      <c r="G852" s="5"/>
      <c r="H852" s="5"/>
      <c r="I852" s="6"/>
      <c r="J852" s="5"/>
      <c r="K852" s="5"/>
      <c r="L852" s="5"/>
      <c r="M852" s="55"/>
      <c r="N852" s="8"/>
      <c r="O852" s="105"/>
      <c r="P852" s="5"/>
      <c r="Q852" s="5"/>
      <c r="R852" s="105">
        <f>Dane!$C$10</f>
        <v>0</v>
      </c>
      <c r="S852" s="8"/>
      <c r="T852" s="105"/>
      <c r="U852" s="5"/>
      <c r="V852" s="5"/>
      <c r="W852" s="107">
        <f>Dane!$C$11</f>
        <v>0</v>
      </c>
      <c r="X852" s="8"/>
      <c r="Y852" s="105"/>
      <c r="Z852" s="5"/>
      <c r="AA852" s="5"/>
      <c r="AB852" s="110">
        <f>Dane!$C$12</f>
        <v>0</v>
      </c>
      <c r="AC852" s="108">
        <f>IF(Dane!$E$3=1,AP852+BA852+BL852,IF(Dane!$E$3=2,AT852+BE852+BP852,AW852+BH852+BS852))</f>
        <v>0</v>
      </c>
      <c r="AD852" s="14">
        <f>IF(Dane!$E$3=1,AQ852+BB852+BM852,IF(Dane!$E$3=2,AU852+BF852+BQ852,AX852+BI852+BT852))</f>
        <v>0</v>
      </c>
      <c r="AE852" s="14">
        <f>IF((J852*Dane!$C$9)-AC852&lt;0,0,(J852*Dane!$C$9)-AC852)</f>
        <v>0</v>
      </c>
      <c r="AF852" s="61">
        <f>IF((K852*Dane!$C$9)-AD852&lt;0,0,(K852*Dane!$C$9)-AD852)</f>
        <v>0</v>
      </c>
      <c r="AG852" s="93"/>
      <c r="AH852" s="84">
        <f>IF(Dane!$E$3=1,AP852,IF(Dane!$E$3=2,AT852,AW852))</f>
        <v>0</v>
      </c>
      <c r="AI852" s="84">
        <f>IF(Dane!$E$3=1,AQ852,IF(Dane!$E$3=2,AU852,AX852))</f>
        <v>0</v>
      </c>
      <c r="AJ852" s="84">
        <f>IF(Dane!$E$3=1,BA852,IF(Dane!$E$3=2,BE852,BH852))</f>
        <v>0</v>
      </c>
      <c r="AK852" s="84">
        <f>IF(Dane!$E$3=1,BB852,IF(Dane!$E$3=2,BF852,BI852))</f>
        <v>0</v>
      </c>
      <c r="AL852" s="84">
        <f>IF(Dane!$E$3=1,BL852,IF(Dane!$E$3=2,BP852,BS852))</f>
        <v>0</v>
      </c>
      <c r="AM852" s="84">
        <f>IF(Dane!$E$3=1,BM852,IF(Dane!$E$3=2,BQ852,BT852))</f>
        <v>0</v>
      </c>
      <c r="AN852" s="39">
        <f>IF(Dane!$C$9="",0,IFERROR(J852/R852,0))</f>
        <v>0</v>
      </c>
      <c r="AO852" s="39">
        <f>IF(Dane!$C$9="",0,IFERROR(ROUND(J852-ROUND(J852*0.0976,2)-ROUND(J852*0.015,2)-ROUND(J852*0.0245,2),2)/R852,0))</f>
        <v>0</v>
      </c>
      <c r="AP852" s="39">
        <f t="shared" si="204"/>
        <v>0</v>
      </c>
      <c r="AQ852" s="39">
        <f t="shared" si="205"/>
        <v>0</v>
      </c>
      <c r="AR852" s="39">
        <f t="shared" si="201"/>
        <v>0</v>
      </c>
      <c r="AS852" s="39">
        <f>IF(Dane!$C$9="",0,IFERROR(AR852/R852,0))</f>
        <v>0</v>
      </c>
      <c r="AT852" s="39">
        <f t="shared" si="206"/>
        <v>0</v>
      </c>
      <c r="AU852" s="39">
        <v>0</v>
      </c>
      <c r="AV852" s="39">
        <f t="shared" si="207"/>
        <v>0</v>
      </c>
      <c r="AW852" s="39">
        <f>IF(Dane!$C$9="",0,IF(ROUND((N852+O852)*AV852,2)&gt;$AN$1,$AN$1,ROUND((N852+O852)*AV852,2)))</f>
        <v>0</v>
      </c>
      <c r="AX852" s="39">
        <v>0</v>
      </c>
      <c r="AY852" s="39">
        <f>IF(Dane!$C$9=2,IFERROR(J852/W852,0),IF(Dane!$C$9=3,IFERROR(J852/W852,0),0))</f>
        <v>0</v>
      </c>
      <c r="AZ852" s="39">
        <f>IF(Dane!$C$9=2,IFERROR(ROUND(J852-ROUND(J852*0.0976,2)-ROUND(J852*0.015,2)-ROUND(J852*0.0245,2),2)/W852,0),IF(Dane!$C$9=3,IFERROR(ROUND(J852-ROUND(J852*0.0976,2)-ROUND(J852*0.015,2)-ROUND(J852*0.0245,2),2)/W852,0),0))</f>
        <v>0</v>
      </c>
      <c r="BA852" s="39">
        <f t="shared" si="208"/>
        <v>0</v>
      </c>
      <c r="BB852" s="39">
        <f t="shared" si="209"/>
        <v>0</v>
      </c>
      <c r="BC852" s="39">
        <f t="shared" si="202"/>
        <v>0</v>
      </c>
      <c r="BD852" s="39">
        <f>IF(Dane!$C$9=2,IFERROR(BC852/W852,0),IF(Dane!$C$9=3,IFERROR(BC852/W852,0),0))</f>
        <v>0</v>
      </c>
      <c r="BE852" s="39">
        <f t="shared" si="210"/>
        <v>0</v>
      </c>
      <c r="BF852" s="39">
        <v>0</v>
      </c>
      <c r="BG852" s="39">
        <f t="shared" si="211"/>
        <v>0</v>
      </c>
      <c r="BH852" s="39">
        <f>IF(Dane!$C$9=2,IF(ROUND((S852+T852)*BG852,2)&gt;$AN$1,$AN$1,ROUND((S852+T852)*BG852,2)),IF(Dane!$C$9=3,IF(ROUND((S852+T852)*BG852,2)&gt;$AN$1,$AN$1,ROUND((S852+T852)*BG852,2)),0))</f>
        <v>0</v>
      </c>
      <c r="BI852" s="39">
        <v>0</v>
      </c>
      <c r="BJ852" s="39">
        <f>IF(Dane!$C$9=3,IFERROR(J852/AB852,0),0)</f>
        <v>0</v>
      </c>
      <c r="BK852" s="39">
        <f>IF(Dane!$C$9=3,IFERROR(ROUND(J852-ROUND(J852*0.0976,2)-ROUND(J852*0.015,2)-ROUND(J852*0.0245,2),2)/AB852,0),0)</f>
        <v>0</v>
      </c>
      <c r="BL852" s="39">
        <f t="shared" si="212"/>
        <v>0</v>
      </c>
      <c r="BM852" s="39">
        <f t="shared" si="213"/>
        <v>0</v>
      </c>
      <c r="BN852" s="39">
        <f t="shared" si="203"/>
        <v>0</v>
      </c>
      <c r="BO852" s="39">
        <f>IF(Dane!$C$9=3,IFERROR(BN852/AB852,0),0)</f>
        <v>0</v>
      </c>
      <c r="BP852" s="39">
        <f t="shared" si="214"/>
        <v>0</v>
      </c>
      <c r="BQ852" s="39">
        <v>0</v>
      </c>
      <c r="BR852" s="39">
        <f t="shared" si="215"/>
        <v>0</v>
      </c>
      <c r="BS852" s="39">
        <f>IF(Dane!$C$9=3,IF(ROUND((X852+Y852)*BR852,2)&gt;$AN$1,$AN$1,ROUND((X852+Y852)*BR852,2)),0)</f>
        <v>0</v>
      </c>
      <c r="BT852" s="39">
        <v>0</v>
      </c>
    </row>
    <row r="853" spans="1:72">
      <c r="A853" s="87">
        <v>844</v>
      </c>
      <c r="B853" s="1"/>
      <c r="C853" s="1"/>
      <c r="D853" s="2"/>
      <c r="E853" s="3"/>
      <c r="F853" s="4"/>
      <c r="G853" s="5"/>
      <c r="H853" s="5"/>
      <c r="I853" s="6"/>
      <c r="J853" s="5"/>
      <c r="K853" s="5"/>
      <c r="L853" s="5"/>
      <c r="M853" s="55"/>
      <c r="N853" s="8"/>
      <c r="O853" s="105"/>
      <c r="P853" s="5"/>
      <c r="Q853" s="5"/>
      <c r="R853" s="105">
        <f>Dane!$C$10</f>
        <v>0</v>
      </c>
      <c r="S853" s="8"/>
      <c r="T853" s="105"/>
      <c r="U853" s="5"/>
      <c r="V853" s="5"/>
      <c r="W853" s="107">
        <f>Dane!$C$11</f>
        <v>0</v>
      </c>
      <c r="X853" s="8"/>
      <c r="Y853" s="105"/>
      <c r="Z853" s="5"/>
      <c r="AA853" s="5"/>
      <c r="AB853" s="110">
        <f>Dane!$C$12</f>
        <v>0</v>
      </c>
      <c r="AC853" s="108">
        <f>IF(Dane!$E$3=1,AP853+BA853+BL853,IF(Dane!$E$3=2,AT853+BE853+BP853,AW853+BH853+BS853))</f>
        <v>0</v>
      </c>
      <c r="AD853" s="14">
        <f>IF(Dane!$E$3=1,AQ853+BB853+BM853,IF(Dane!$E$3=2,AU853+BF853+BQ853,AX853+BI853+BT853))</f>
        <v>0</v>
      </c>
      <c r="AE853" s="14">
        <f>IF((J853*Dane!$C$9)-AC853&lt;0,0,(J853*Dane!$C$9)-AC853)</f>
        <v>0</v>
      </c>
      <c r="AF853" s="61">
        <f>IF((K853*Dane!$C$9)-AD853&lt;0,0,(K853*Dane!$C$9)-AD853)</f>
        <v>0</v>
      </c>
      <c r="AG853" s="93"/>
      <c r="AH853" s="84">
        <f>IF(Dane!$E$3=1,AP853,IF(Dane!$E$3=2,AT853,AW853))</f>
        <v>0</v>
      </c>
      <c r="AI853" s="84">
        <f>IF(Dane!$E$3=1,AQ853,IF(Dane!$E$3=2,AU853,AX853))</f>
        <v>0</v>
      </c>
      <c r="AJ853" s="84">
        <f>IF(Dane!$E$3=1,BA853,IF(Dane!$E$3=2,BE853,BH853))</f>
        <v>0</v>
      </c>
      <c r="AK853" s="84">
        <f>IF(Dane!$E$3=1,BB853,IF(Dane!$E$3=2,BF853,BI853))</f>
        <v>0</v>
      </c>
      <c r="AL853" s="84">
        <f>IF(Dane!$E$3=1,BL853,IF(Dane!$E$3=2,BP853,BS853))</f>
        <v>0</v>
      </c>
      <c r="AM853" s="84">
        <f>IF(Dane!$E$3=1,BM853,IF(Dane!$E$3=2,BQ853,BT853))</f>
        <v>0</v>
      </c>
      <c r="AN853" s="39">
        <f>IF(Dane!$C$9="",0,IFERROR(J853/R853,0))</f>
        <v>0</v>
      </c>
      <c r="AO853" s="39">
        <f>IF(Dane!$C$9="",0,IFERROR(ROUND(J853-ROUND(J853*0.0976,2)-ROUND(J853*0.015,2)-ROUND(J853*0.0245,2),2)/R853,0))</f>
        <v>0</v>
      </c>
      <c r="AP853" s="39">
        <f t="shared" si="204"/>
        <v>0</v>
      </c>
      <c r="AQ853" s="39">
        <f t="shared" si="205"/>
        <v>0</v>
      </c>
      <c r="AR853" s="39">
        <f t="shared" si="201"/>
        <v>0</v>
      </c>
      <c r="AS853" s="39">
        <f>IF(Dane!$C$9="",0,IFERROR(AR853/R853,0))</f>
        <v>0</v>
      </c>
      <c r="AT853" s="39">
        <f t="shared" si="206"/>
        <v>0</v>
      </c>
      <c r="AU853" s="39">
        <v>0</v>
      </c>
      <c r="AV853" s="39">
        <f t="shared" si="207"/>
        <v>0</v>
      </c>
      <c r="AW853" s="39">
        <f>IF(Dane!$C$9="",0,IF(ROUND((N853+O853)*AV853,2)&gt;$AN$1,$AN$1,ROUND((N853+O853)*AV853,2)))</f>
        <v>0</v>
      </c>
      <c r="AX853" s="39">
        <v>0</v>
      </c>
      <c r="AY853" s="39">
        <f>IF(Dane!$C$9=2,IFERROR(J853/W853,0),IF(Dane!$C$9=3,IFERROR(J853/W853,0),0))</f>
        <v>0</v>
      </c>
      <c r="AZ853" s="39">
        <f>IF(Dane!$C$9=2,IFERROR(ROUND(J853-ROUND(J853*0.0976,2)-ROUND(J853*0.015,2)-ROUND(J853*0.0245,2),2)/W853,0),IF(Dane!$C$9=3,IFERROR(ROUND(J853-ROUND(J853*0.0976,2)-ROUND(J853*0.015,2)-ROUND(J853*0.0245,2),2)/W853,0),0))</f>
        <v>0</v>
      </c>
      <c r="BA853" s="39">
        <f t="shared" si="208"/>
        <v>0</v>
      </c>
      <c r="BB853" s="39">
        <f t="shared" si="209"/>
        <v>0</v>
      </c>
      <c r="BC853" s="39">
        <f t="shared" si="202"/>
        <v>0</v>
      </c>
      <c r="BD853" s="39">
        <f>IF(Dane!$C$9=2,IFERROR(BC853/W853,0),IF(Dane!$C$9=3,IFERROR(BC853/W853,0),0))</f>
        <v>0</v>
      </c>
      <c r="BE853" s="39">
        <f t="shared" si="210"/>
        <v>0</v>
      </c>
      <c r="BF853" s="39">
        <v>0</v>
      </c>
      <c r="BG853" s="39">
        <f t="shared" si="211"/>
        <v>0</v>
      </c>
      <c r="BH853" s="39">
        <f>IF(Dane!$C$9=2,IF(ROUND((S853+T853)*BG853,2)&gt;$AN$1,$AN$1,ROUND((S853+T853)*BG853,2)),IF(Dane!$C$9=3,IF(ROUND((S853+T853)*BG853,2)&gt;$AN$1,$AN$1,ROUND((S853+T853)*BG853,2)),0))</f>
        <v>0</v>
      </c>
      <c r="BI853" s="39">
        <v>0</v>
      </c>
      <c r="BJ853" s="39">
        <f>IF(Dane!$C$9=3,IFERROR(J853/AB853,0),0)</f>
        <v>0</v>
      </c>
      <c r="BK853" s="39">
        <f>IF(Dane!$C$9=3,IFERROR(ROUND(J853-ROUND(J853*0.0976,2)-ROUND(J853*0.015,2)-ROUND(J853*0.0245,2),2)/AB853,0),0)</f>
        <v>0</v>
      </c>
      <c r="BL853" s="39">
        <f t="shared" si="212"/>
        <v>0</v>
      </c>
      <c r="BM853" s="39">
        <f t="shared" si="213"/>
        <v>0</v>
      </c>
      <c r="BN853" s="39">
        <f t="shared" si="203"/>
        <v>0</v>
      </c>
      <c r="BO853" s="39">
        <f>IF(Dane!$C$9=3,IFERROR(BN853/AB853,0),0)</f>
        <v>0</v>
      </c>
      <c r="BP853" s="39">
        <f t="shared" si="214"/>
        <v>0</v>
      </c>
      <c r="BQ853" s="39">
        <v>0</v>
      </c>
      <c r="BR853" s="39">
        <f t="shared" si="215"/>
        <v>0</v>
      </c>
      <c r="BS853" s="39">
        <f>IF(Dane!$C$9=3,IF(ROUND((X853+Y853)*BR853,2)&gt;$AN$1,$AN$1,ROUND((X853+Y853)*BR853,2)),0)</f>
        <v>0</v>
      </c>
      <c r="BT853" s="39">
        <v>0</v>
      </c>
    </row>
    <row r="854" spans="1:72">
      <c r="A854" s="87">
        <v>845</v>
      </c>
      <c r="B854" s="1"/>
      <c r="C854" s="1"/>
      <c r="D854" s="2"/>
      <c r="E854" s="3"/>
      <c r="F854" s="4"/>
      <c r="G854" s="5"/>
      <c r="H854" s="5"/>
      <c r="I854" s="6"/>
      <c r="J854" s="5"/>
      <c r="K854" s="5"/>
      <c r="L854" s="5"/>
      <c r="M854" s="55"/>
      <c r="N854" s="8"/>
      <c r="O854" s="105"/>
      <c r="P854" s="5"/>
      <c r="Q854" s="5"/>
      <c r="R854" s="105">
        <f>Dane!$C$10</f>
        <v>0</v>
      </c>
      <c r="S854" s="8"/>
      <c r="T854" s="105"/>
      <c r="U854" s="5"/>
      <c r="V854" s="5"/>
      <c r="W854" s="107">
        <f>Dane!$C$11</f>
        <v>0</v>
      </c>
      <c r="X854" s="8"/>
      <c r="Y854" s="105"/>
      <c r="Z854" s="5"/>
      <c r="AA854" s="5"/>
      <c r="AB854" s="110">
        <f>Dane!$C$12</f>
        <v>0</v>
      </c>
      <c r="AC854" s="108">
        <f>IF(Dane!$E$3=1,AP854+BA854+BL854,IF(Dane!$E$3=2,AT854+BE854+BP854,AW854+BH854+BS854))</f>
        <v>0</v>
      </c>
      <c r="AD854" s="14">
        <f>IF(Dane!$E$3=1,AQ854+BB854+BM854,IF(Dane!$E$3=2,AU854+BF854+BQ854,AX854+BI854+BT854))</f>
        <v>0</v>
      </c>
      <c r="AE854" s="14">
        <f>IF((J854*Dane!$C$9)-AC854&lt;0,0,(J854*Dane!$C$9)-AC854)</f>
        <v>0</v>
      </c>
      <c r="AF854" s="61">
        <f>IF((K854*Dane!$C$9)-AD854&lt;0,0,(K854*Dane!$C$9)-AD854)</f>
        <v>0</v>
      </c>
      <c r="AG854" s="93"/>
      <c r="AH854" s="84">
        <f>IF(Dane!$E$3=1,AP854,IF(Dane!$E$3=2,AT854,AW854))</f>
        <v>0</v>
      </c>
      <c r="AI854" s="84">
        <f>IF(Dane!$E$3=1,AQ854,IF(Dane!$E$3=2,AU854,AX854))</f>
        <v>0</v>
      </c>
      <c r="AJ854" s="84">
        <f>IF(Dane!$E$3=1,BA854,IF(Dane!$E$3=2,BE854,BH854))</f>
        <v>0</v>
      </c>
      <c r="AK854" s="84">
        <f>IF(Dane!$E$3=1,BB854,IF(Dane!$E$3=2,BF854,BI854))</f>
        <v>0</v>
      </c>
      <c r="AL854" s="84">
        <f>IF(Dane!$E$3=1,BL854,IF(Dane!$E$3=2,BP854,BS854))</f>
        <v>0</v>
      </c>
      <c r="AM854" s="84">
        <f>IF(Dane!$E$3=1,BM854,IF(Dane!$E$3=2,BQ854,BT854))</f>
        <v>0</v>
      </c>
      <c r="AN854" s="39">
        <f>IF(Dane!$C$9="",0,IFERROR(J854/R854,0))</f>
        <v>0</v>
      </c>
      <c r="AO854" s="39">
        <f>IF(Dane!$C$9="",0,IFERROR(ROUND(J854-ROUND(J854*0.0976,2)-ROUND(J854*0.015,2)-ROUND(J854*0.0245,2),2)/R854,0))</f>
        <v>0</v>
      </c>
      <c r="AP854" s="39">
        <f t="shared" si="204"/>
        <v>0</v>
      </c>
      <c r="AQ854" s="39">
        <f t="shared" si="205"/>
        <v>0</v>
      </c>
      <c r="AR854" s="39">
        <f t="shared" si="201"/>
        <v>0</v>
      </c>
      <c r="AS854" s="39">
        <f>IF(Dane!$C$9="",0,IFERROR(AR854/R854,0))</f>
        <v>0</v>
      </c>
      <c r="AT854" s="39">
        <f t="shared" si="206"/>
        <v>0</v>
      </c>
      <c r="AU854" s="39">
        <v>0</v>
      </c>
      <c r="AV854" s="39">
        <f t="shared" si="207"/>
        <v>0</v>
      </c>
      <c r="AW854" s="39">
        <f>IF(Dane!$C$9="",0,IF(ROUND((N854+O854)*AV854,2)&gt;$AN$1,$AN$1,ROUND((N854+O854)*AV854,2)))</f>
        <v>0</v>
      </c>
      <c r="AX854" s="39">
        <v>0</v>
      </c>
      <c r="AY854" s="39">
        <f>IF(Dane!$C$9=2,IFERROR(J854/W854,0),IF(Dane!$C$9=3,IFERROR(J854/W854,0),0))</f>
        <v>0</v>
      </c>
      <c r="AZ854" s="39">
        <f>IF(Dane!$C$9=2,IFERROR(ROUND(J854-ROUND(J854*0.0976,2)-ROUND(J854*0.015,2)-ROUND(J854*0.0245,2),2)/W854,0),IF(Dane!$C$9=3,IFERROR(ROUND(J854-ROUND(J854*0.0976,2)-ROUND(J854*0.015,2)-ROUND(J854*0.0245,2),2)/W854,0),0))</f>
        <v>0</v>
      </c>
      <c r="BA854" s="39">
        <f t="shared" si="208"/>
        <v>0</v>
      </c>
      <c r="BB854" s="39">
        <f t="shared" si="209"/>
        <v>0</v>
      </c>
      <c r="BC854" s="39">
        <f t="shared" si="202"/>
        <v>0</v>
      </c>
      <c r="BD854" s="39">
        <f>IF(Dane!$C$9=2,IFERROR(BC854/W854,0),IF(Dane!$C$9=3,IFERROR(BC854/W854,0),0))</f>
        <v>0</v>
      </c>
      <c r="BE854" s="39">
        <f t="shared" si="210"/>
        <v>0</v>
      </c>
      <c r="BF854" s="39">
        <v>0</v>
      </c>
      <c r="BG854" s="39">
        <f t="shared" si="211"/>
        <v>0</v>
      </c>
      <c r="BH854" s="39">
        <f>IF(Dane!$C$9=2,IF(ROUND((S854+T854)*BG854,2)&gt;$AN$1,$AN$1,ROUND((S854+T854)*BG854,2)),IF(Dane!$C$9=3,IF(ROUND((S854+T854)*BG854,2)&gt;$AN$1,$AN$1,ROUND((S854+T854)*BG854,2)),0))</f>
        <v>0</v>
      </c>
      <c r="BI854" s="39">
        <v>0</v>
      </c>
      <c r="BJ854" s="39">
        <f>IF(Dane!$C$9=3,IFERROR(J854/AB854,0),0)</f>
        <v>0</v>
      </c>
      <c r="BK854" s="39">
        <f>IF(Dane!$C$9=3,IFERROR(ROUND(J854-ROUND(J854*0.0976,2)-ROUND(J854*0.015,2)-ROUND(J854*0.0245,2),2)/AB854,0),0)</f>
        <v>0</v>
      </c>
      <c r="BL854" s="39">
        <f t="shared" si="212"/>
        <v>0</v>
      </c>
      <c r="BM854" s="39">
        <f t="shared" si="213"/>
        <v>0</v>
      </c>
      <c r="BN854" s="39">
        <f t="shared" si="203"/>
        <v>0</v>
      </c>
      <c r="BO854" s="39">
        <f>IF(Dane!$C$9=3,IFERROR(BN854/AB854,0),0)</f>
        <v>0</v>
      </c>
      <c r="BP854" s="39">
        <f t="shared" si="214"/>
        <v>0</v>
      </c>
      <c r="BQ854" s="39">
        <v>0</v>
      </c>
      <c r="BR854" s="39">
        <f t="shared" si="215"/>
        <v>0</v>
      </c>
      <c r="BS854" s="39">
        <f>IF(Dane!$C$9=3,IF(ROUND((X854+Y854)*BR854,2)&gt;$AN$1,$AN$1,ROUND((X854+Y854)*BR854,2)),0)</f>
        <v>0</v>
      </c>
      <c r="BT854" s="39">
        <v>0</v>
      </c>
    </row>
    <row r="855" spans="1:72">
      <c r="A855" s="87">
        <v>846</v>
      </c>
      <c r="B855" s="1"/>
      <c r="C855" s="1"/>
      <c r="D855" s="2"/>
      <c r="E855" s="3"/>
      <c r="F855" s="4"/>
      <c r="G855" s="5"/>
      <c r="H855" s="5"/>
      <c r="I855" s="6"/>
      <c r="J855" s="5"/>
      <c r="K855" s="5"/>
      <c r="L855" s="5"/>
      <c r="M855" s="55"/>
      <c r="N855" s="8"/>
      <c r="O855" s="105"/>
      <c r="P855" s="5"/>
      <c r="Q855" s="5"/>
      <c r="R855" s="105">
        <f>Dane!$C$10</f>
        <v>0</v>
      </c>
      <c r="S855" s="8"/>
      <c r="T855" s="105"/>
      <c r="U855" s="5"/>
      <c r="V855" s="5"/>
      <c r="W855" s="107">
        <f>Dane!$C$11</f>
        <v>0</v>
      </c>
      <c r="X855" s="8"/>
      <c r="Y855" s="105"/>
      <c r="Z855" s="5"/>
      <c r="AA855" s="5"/>
      <c r="AB855" s="110">
        <f>Dane!$C$12</f>
        <v>0</v>
      </c>
      <c r="AC855" s="108">
        <f>IF(Dane!$E$3=1,AP855+BA855+BL855,IF(Dane!$E$3=2,AT855+BE855+BP855,AW855+BH855+BS855))</f>
        <v>0</v>
      </c>
      <c r="AD855" s="14">
        <f>IF(Dane!$E$3=1,AQ855+BB855+BM855,IF(Dane!$E$3=2,AU855+BF855+BQ855,AX855+BI855+BT855))</f>
        <v>0</v>
      </c>
      <c r="AE855" s="14">
        <f>IF((J855*Dane!$C$9)-AC855&lt;0,0,(J855*Dane!$C$9)-AC855)</f>
        <v>0</v>
      </c>
      <c r="AF855" s="61">
        <f>IF((K855*Dane!$C$9)-AD855&lt;0,0,(K855*Dane!$C$9)-AD855)</f>
        <v>0</v>
      </c>
      <c r="AG855" s="93"/>
      <c r="AH855" s="84">
        <f>IF(Dane!$E$3=1,AP855,IF(Dane!$E$3=2,AT855,AW855))</f>
        <v>0</v>
      </c>
      <c r="AI855" s="84">
        <f>IF(Dane!$E$3=1,AQ855,IF(Dane!$E$3=2,AU855,AX855))</f>
        <v>0</v>
      </c>
      <c r="AJ855" s="84">
        <f>IF(Dane!$E$3=1,BA855,IF(Dane!$E$3=2,BE855,BH855))</f>
        <v>0</v>
      </c>
      <c r="AK855" s="84">
        <f>IF(Dane!$E$3=1,BB855,IF(Dane!$E$3=2,BF855,BI855))</f>
        <v>0</v>
      </c>
      <c r="AL855" s="84">
        <f>IF(Dane!$E$3=1,BL855,IF(Dane!$E$3=2,BP855,BS855))</f>
        <v>0</v>
      </c>
      <c r="AM855" s="84">
        <f>IF(Dane!$E$3=1,BM855,IF(Dane!$E$3=2,BQ855,BT855))</f>
        <v>0</v>
      </c>
      <c r="AN855" s="39">
        <f>IF(Dane!$C$9="",0,IFERROR(J855/R855,0))</f>
        <v>0</v>
      </c>
      <c r="AO855" s="39">
        <f>IF(Dane!$C$9="",0,IFERROR(ROUND(J855-ROUND(J855*0.0976,2)-ROUND(J855*0.015,2)-ROUND(J855*0.0245,2),2)/R855,0))</f>
        <v>0</v>
      </c>
      <c r="AP855" s="39">
        <f t="shared" si="204"/>
        <v>0</v>
      </c>
      <c r="AQ855" s="39">
        <f t="shared" si="205"/>
        <v>0</v>
      </c>
      <c r="AR855" s="39">
        <f t="shared" si="201"/>
        <v>0</v>
      </c>
      <c r="AS855" s="39">
        <f>IF(Dane!$C$9="",0,IFERROR(AR855/R855,0))</f>
        <v>0</v>
      </c>
      <c r="AT855" s="39">
        <f t="shared" si="206"/>
        <v>0</v>
      </c>
      <c r="AU855" s="39">
        <v>0</v>
      </c>
      <c r="AV855" s="39">
        <f t="shared" si="207"/>
        <v>0</v>
      </c>
      <c r="AW855" s="39">
        <f>IF(Dane!$C$9="",0,IF(ROUND((N855+O855)*AV855,2)&gt;$AN$1,$AN$1,ROUND((N855+O855)*AV855,2)))</f>
        <v>0</v>
      </c>
      <c r="AX855" s="39">
        <v>0</v>
      </c>
      <c r="AY855" s="39">
        <f>IF(Dane!$C$9=2,IFERROR(J855/W855,0),IF(Dane!$C$9=3,IFERROR(J855/W855,0),0))</f>
        <v>0</v>
      </c>
      <c r="AZ855" s="39">
        <f>IF(Dane!$C$9=2,IFERROR(ROUND(J855-ROUND(J855*0.0976,2)-ROUND(J855*0.015,2)-ROUND(J855*0.0245,2),2)/W855,0),IF(Dane!$C$9=3,IFERROR(ROUND(J855-ROUND(J855*0.0976,2)-ROUND(J855*0.015,2)-ROUND(J855*0.0245,2),2)/W855,0),0))</f>
        <v>0</v>
      </c>
      <c r="BA855" s="39">
        <f t="shared" si="208"/>
        <v>0</v>
      </c>
      <c r="BB855" s="39">
        <f t="shared" si="209"/>
        <v>0</v>
      </c>
      <c r="BC855" s="39">
        <f t="shared" si="202"/>
        <v>0</v>
      </c>
      <c r="BD855" s="39">
        <f>IF(Dane!$C$9=2,IFERROR(BC855/W855,0),IF(Dane!$C$9=3,IFERROR(BC855/W855,0),0))</f>
        <v>0</v>
      </c>
      <c r="BE855" s="39">
        <f t="shared" si="210"/>
        <v>0</v>
      </c>
      <c r="BF855" s="39">
        <v>0</v>
      </c>
      <c r="BG855" s="39">
        <f t="shared" si="211"/>
        <v>0</v>
      </c>
      <c r="BH855" s="39">
        <f>IF(Dane!$C$9=2,IF(ROUND((S855+T855)*BG855,2)&gt;$AN$1,$AN$1,ROUND((S855+T855)*BG855,2)),IF(Dane!$C$9=3,IF(ROUND((S855+T855)*BG855,2)&gt;$AN$1,$AN$1,ROUND((S855+T855)*BG855,2)),0))</f>
        <v>0</v>
      </c>
      <c r="BI855" s="39">
        <v>0</v>
      </c>
      <c r="BJ855" s="39">
        <f>IF(Dane!$C$9=3,IFERROR(J855/AB855,0),0)</f>
        <v>0</v>
      </c>
      <c r="BK855" s="39">
        <f>IF(Dane!$C$9=3,IFERROR(ROUND(J855-ROUND(J855*0.0976,2)-ROUND(J855*0.015,2)-ROUND(J855*0.0245,2),2)/AB855,0),0)</f>
        <v>0</v>
      </c>
      <c r="BL855" s="39">
        <f t="shared" si="212"/>
        <v>0</v>
      </c>
      <c r="BM855" s="39">
        <f t="shared" si="213"/>
        <v>0</v>
      </c>
      <c r="BN855" s="39">
        <f t="shared" si="203"/>
        <v>0</v>
      </c>
      <c r="BO855" s="39">
        <f>IF(Dane!$C$9=3,IFERROR(BN855/AB855,0),0)</f>
        <v>0</v>
      </c>
      <c r="BP855" s="39">
        <f t="shared" si="214"/>
        <v>0</v>
      </c>
      <c r="BQ855" s="39">
        <v>0</v>
      </c>
      <c r="BR855" s="39">
        <f t="shared" si="215"/>
        <v>0</v>
      </c>
      <c r="BS855" s="39">
        <f>IF(Dane!$C$9=3,IF(ROUND((X855+Y855)*BR855,2)&gt;$AN$1,$AN$1,ROUND((X855+Y855)*BR855,2)),0)</f>
        <v>0</v>
      </c>
      <c r="BT855" s="39">
        <v>0</v>
      </c>
    </row>
    <row r="856" spans="1:72">
      <c r="A856" s="87">
        <v>847</v>
      </c>
      <c r="B856" s="1"/>
      <c r="C856" s="1"/>
      <c r="D856" s="2"/>
      <c r="E856" s="3"/>
      <c r="F856" s="4"/>
      <c r="G856" s="5"/>
      <c r="H856" s="5"/>
      <c r="I856" s="6"/>
      <c r="J856" s="5"/>
      <c r="K856" s="5"/>
      <c r="L856" s="5"/>
      <c r="M856" s="55"/>
      <c r="N856" s="8"/>
      <c r="O856" s="105"/>
      <c r="P856" s="5"/>
      <c r="Q856" s="5"/>
      <c r="R856" s="105">
        <f>Dane!$C$10</f>
        <v>0</v>
      </c>
      <c r="S856" s="8"/>
      <c r="T856" s="105"/>
      <c r="U856" s="5"/>
      <c r="V856" s="5"/>
      <c r="W856" s="107">
        <f>Dane!$C$11</f>
        <v>0</v>
      </c>
      <c r="X856" s="8"/>
      <c r="Y856" s="105"/>
      <c r="Z856" s="5"/>
      <c r="AA856" s="5"/>
      <c r="AB856" s="110">
        <f>Dane!$C$12</f>
        <v>0</v>
      </c>
      <c r="AC856" s="108">
        <f>IF(Dane!$E$3=1,AP856+BA856+BL856,IF(Dane!$E$3=2,AT856+BE856+BP856,AW856+BH856+BS856))</f>
        <v>0</v>
      </c>
      <c r="AD856" s="14">
        <f>IF(Dane!$E$3=1,AQ856+BB856+BM856,IF(Dane!$E$3=2,AU856+BF856+BQ856,AX856+BI856+BT856))</f>
        <v>0</v>
      </c>
      <c r="AE856" s="14">
        <f>IF((J856*Dane!$C$9)-AC856&lt;0,0,(J856*Dane!$C$9)-AC856)</f>
        <v>0</v>
      </c>
      <c r="AF856" s="61">
        <f>IF((K856*Dane!$C$9)-AD856&lt;0,0,(K856*Dane!$C$9)-AD856)</f>
        <v>0</v>
      </c>
      <c r="AG856" s="93"/>
      <c r="AH856" s="84">
        <f>IF(Dane!$E$3=1,AP856,IF(Dane!$E$3=2,AT856,AW856))</f>
        <v>0</v>
      </c>
      <c r="AI856" s="84">
        <f>IF(Dane!$E$3=1,AQ856,IF(Dane!$E$3=2,AU856,AX856))</f>
        <v>0</v>
      </c>
      <c r="AJ856" s="84">
        <f>IF(Dane!$E$3=1,BA856,IF(Dane!$E$3=2,BE856,BH856))</f>
        <v>0</v>
      </c>
      <c r="AK856" s="84">
        <f>IF(Dane!$E$3=1,BB856,IF(Dane!$E$3=2,BF856,BI856))</f>
        <v>0</v>
      </c>
      <c r="AL856" s="84">
        <f>IF(Dane!$E$3=1,BL856,IF(Dane!$E$3=2,BP856,BS856))</f>
        <v>0</v>
      </c>
      <c r="AM856" s="84">
        <f>IF(Dane!$E$3=1,BM856,IF(Dane!$E$3=2,BQ856,BT856))</f>
        <v>0</v>
      </c>
      <c r="AN856" s="39">
        <f>IF(Dane!$C$9="",0,IFERROR(J856/R856,0))</f>
        <v>0</v>
      </c>
      <c r="AO856" s="39">
        <f>IF(Dane!$C$9="",0,IFERROR(ROUND(J856-ROUND(J856*0.0976,2)-ROUND(J856*0.015,2)-ROUND(J856*0.0245,2),2)/R856,0))</f>
        <v>0</v>
      </c>
      <c r="AP856" s="39">
        <f t="shared" si="204"/>
        <v>0</v>
      </c>
      <c r="AQ856" s="39">
        <f t="shared" si="205"/>
        <v>0</v>
      </c>
      <c r="AR856" s="39">
        <f t="shared" si="201"/>
        <v>0</v>
      </c>
      <c r="AS856" s="39">
        <f>IF(Dane!$C$9="",0,IFERROR(AR856/R856,0))</f>
        <v>0</v>
      </c>
      <c r="AT856" s="39">
        <f t="shared" si="206"/>
        <v>0</v>
      </c>
      <c r="AU856" s="39">
        <v>0</v>
      </c>
      <c r="AV856" s="39">
        <f t="shared" si="207"/>
        <v>0</v>
      </c>
      <c r="AW856" s="39">
        <f>IF(Dane!$C$9="",0,IF(ROUND((N856+O856)*AV856,2)&gt;$AN$1,$AN$1,ROUND((N856+O856)*AV856,2)))</f>
        <v>0</v>
      </c>
      <c r="AX856" s="39">
        <v>0</v>
      </c>
      <c r="AY856" s="39">
        <f>IF(Dane!$C$9=2,IFERROR(J856/W856,0),IF(Dane!$C$9=3,IFERROR(J856/W856,0),0))</f>
        <v>0</v>
      </c>
      <c r="AZ856" s="39">
        <f>IF(Dane!$C$9=2,IFERROR(ROUND(J856-ROUND(J856*0.0976,2)-ROUND(J856*0.015,2)-ROUND(J856*0.0245,2),2)/W856,0),IF(Dane!$C$9=3,IFERROR(ROUND(J856-ROUND(J856*0.0976,2)-ROUND(J856*0.015,2)-ROUND(J856*0.0245,2),2)/W856,0),0))</f>
        <v>0</v>
      </c>
      <c r="BA856" s="39">
        <f t="shared" si="208"/>
        <v>0</v>
      </c>
      <c r="BB856" s="39">
        <f t="shared" si="209"/>
        <v>0</v>
      </c>
      <c r="BC856" s="39">
        <f t="shared" si="202"/>
        <v>0</v>
      </c>
      <c r="BD856" s="39">
        <f>IF(Dane!$C$9=2,IFERROR(BC856/W856,0),IF(Dane!$C$9=3,IFERROR(BC856/W856,0),0))</f>
        <v>0</v>
      </c>
      <c r="BE856" s="39">
        <f t="shared" si="210"/>
        <v>0</v>
      </c>
      <c r="BF856" s="39">
        <v>0</v>
      </c>
      <c r="BG856" s="39">
        <f t="shared" si="211"/>
        <v>0</v>
      </c>
      <c r="BH856" s="39">
        <f>IF(Dane!$C$9=2,IF(ROUND((S856+T856)*BG856,2)&gt;$AN$1,$AN$1,ROUND((S856+T856)*BG856,2)),IF(Dane!$C$9=3,IF(ROUND((S856+T856)*BG856,2)&gt;$AN$1,$AN$1,ROUND((S856+T856)*BG856,2)),0))</f>
        <v>0</v>
      </c>
      <c r="BI856" s="39">
        <v>0</v>
      </c>
      <c r="BJ856" s="39">
        <f>IF(Dane!$C$9=3,IFERROR(J856/AB856,0),0)</f>
        <v>0</v>
      </c>
      <c r="BK856" s="39">
        <f>IF(Dane!$C$9=3,IFERROR(ROUND(J856-ROUND(J856*0.0976,2)-ROUND(J856*0.015,2)-ROUND(J856*0.0245,2),2)/AB856,0),0)</f>
        <v>0</v>
      </c>
      <c r="BL856" s="39">
        <f t="shared" si="212"/>
        <v>0</v>
      </c>
      <c r="BM856" s="39">
        <f t="shared" si="213"/>
        <v>0</v>
      </c>
      <c r="BN856" s="39">
        <f t="shared" si="203"/>
        <v>0</v>
      </c>
      <c r="BO856" s="39">
        <f>IF(Dane!$C$9=3,IFERROR(BN856/AB856,0),0)</f>
        <v>0</v>
      </c>
      <c r="BP856" s="39">
        <f t="shared" si="214"/>
        <v>0</v>
      </c>
      <c r="BQ856" s="39">
        <v>0</v>
      </c>
      <c r="BR856" s="39">
        <f t="shared" si="215"/>
        <v>0</v>
      </c>
      <c r="BS856" s="39">
        <f>IF(Dane!$C$9=3,IF(ROUND((X856+Y856)*BR856,2)&gt;$AN$1,$AN$1,ROUND((X856+Y856)*BR856,2)),0)</f>
        <v>0</v>
      </c>
      <c r="BT856" s="39">
        <v>0</v>
      </c>
    </row>
    <row r="857" spans="1:72">
      <c r="A857" s="87">
        <v>848</v>
      </c>
      <c r="B857" s="1"/>
      <c r="C857" s="1"/>
      <c r="D857" s="2"/>
      <c r="E857" s="3"/>
      <c r="F857" s="4"/>
      <c r="G857" s="5"/>
      <c r="H857" s="5"/>
      <c r="I857" s="6"/>
      <c r="J857" s="5"/>
      <c r="K857" s="5"/>
      <c r="L857" s="5"/>
      <c r="M857" s="55"/>
      <c r="N857" s="8"/>
      <c r="O857" s="105"/>
      <c r="P857" s="5"/>
      <c r="Q857" s="5"/>
      <c r="R857" s="105">
        <f>Dane!$C$10</f>
        <v>0</v>
      </c>
      <c r="S857" s="8"/>
      <c r="T857" s="105"/>
      <c r="U857" s="5"/>
      <c r="V857" s="5"/>
      <c r="W857" s="107">
        <f>Dane!$C$11</f>
        <v>0</v>
      </c>
      <c r="X857" s="8"/>
      <c r="Y857" s="105"/>
      <c r="Z857" s="5"/>
      <c r="AA857" s="5"/>
      <c r="AB857" s="110">
        <f>Dane!$C$12</f>
        <v>0</v>
      </c>
      <c r="AC857" s="108">
        <f>IF(Dane!$E$3=1,AP857+BA857+BL857,IF(Dane!$E$3=2,AT857+BE857+BP857,AW857+BH857+BS857))</f>
        <v>0</v>
      </c>
      <c r="AD857" s="14">
        <f>IF(Dane!$E$3=1,AQ857+BB857+BM857,IF(Dane!$E$3=2,AU857+BF857+BQ857,AX857+BI857+BT857))</f>
        <v>0</v>
      </c>
      <c r="AE857" s="14">
        <f>IF((J857*Dane!$C$9)-AC857&lt;0,0,(J857*Dane!$C$9)-AC857)</f>
        <v>0</v>
      </c>
      <c r="AF857" s="61">
        <f>IF((K857*Dane!$C$9)-AD857&lt;0,0,(K857*Dane!$C$9)-AD857)</f>
        <v>0</v>
      </c>
      <c r="AG857" s="93"/>
      <c r="AH857" s="84">
        <f>IF(Dane!$E$3=1,AP857,IF(Dane!$E$3=2,AT857,AW857))</f>
        <v>0</v>
      </c>
      <c r="AI857" s="84">
        <f>IF(Dane!$E$3=1,AQ857,IF(Dane!$E$3=2,AU857,AX857))</f>
        <v>0</v>
      </c>
      <c r="AJ857" s="84">
        <f>IF(Dane!$E$3=1,BA857,IF(Dane!$E$3=2,BE857,BH857))</f>
        <v>0</v>
      </c>
      <c r="AK857" s="84">
        <f>IF(Dane!$E$3=1,BB857,IF(Dane!$E$3=2,BF857,BI857))</f>
        <v>0</v>
      </c>
      <c r="AL857" s="84">
        <f>IF(Dane!$E$3=1,BL857,IF(Dane!$E$3=2,BP857,BS857))</f>
        <v>0</v>
      </c>
      <c r="AM857" s="84">
        <f>IF(Dane!$E$3=1,BM857,IF(Dane!$E$3=2,BQ857,BT857))</f>
        <v>0</v>
      </c>
      <c r="AN857" s="39">
        <f>IF(Dane!$C$9="",0,IFERROR(J857/R857,0))</f>
        <v>0</v>
      </c>
      <c r="AO857" s="39">
        <f>IF(Dane!$C$9="",0,IFERROR(ROUND(J857-ROUND(J857*0.0976,2)-ROUND(J857*0.015,2)-ROUND(J857*0.0245,2),2)/R857,0))</f>
        <v>0</v>
      </c>
      <c r="AP857" s="39">
        <f t="shared" si="204"/>
        <v>0</v>
      </c>
      <c r="AQ857" s="39">
        <f t="shared" si="205"/>
        <v>0</v>
      </c>
      <c r="AR857" s="39">
        <f t="shared" si="201"/>
        <v>0</v>
      </c>
      <c r="AS857" s="39">
        <f>IF(Dane!$C$9="",0,IFERROR(AR857/R857,0))</f>
        <v>0</v>
      </c>
      <c r="AT857" s="39">
        <f t="shared" si="206"/>
        <v>0</v>
      </c>
      <c r="AU857" s="39">
        <v>0</v>
      </c>
      <c r="AV857" s="39">
        <f t="shared" si="207"/>
        <v>0</v>
      </c>
      <c r="AW857" s="39">
        <f>IF(Dane!$C$9="",0,IF(ROUND((N857+O857)*AV857,2)&gt;$AN$1,$AN$1,ROUND((N857+O857)*AV857,2)))</f>
        <v>0</v>
      </c>
      <c r="AX857" s="39">
        <v>0</v>
      </c>
      <c r="AY857" s="39">
        <f>IF(Dane!$C$9=2,IFERROR(J857/W857,0),IF(Dane!$C$9=3,IFERROR(J857/W857,0),0))</f>
        <v>0</v>
      </c>
      <c r="AZ857" s="39">
        <f>IF(Dane!$C$9=2,IFERROR(ROUND(J857-ROUND(J857*0.0976,2)-ROUND(J857*0.015,2)-ROUND(J857*0.0245,2),2)/W857,0),IF(Dane!$C$9=3,IFERROR(ROUND(J857-ROUND(J857*0.0976,2)-ROUND(J857*0.015,2)-ROUND(J857*0.0245,2),2)/W857,0),0))</f>
        <v>0</v>
      </c>
      <c r="BA857" s="39">
        <f t="shared" si="208"/>
        <v>0</v>
      </c>
      <c r="BB857" s="39">
        <f t="shared" si="209"/>
        <v>0</v>
      </c>
      <c r="BC857" s="39">
        <f t="shared" si="202"/>
        <v>0</v>
      </c>
      <c r="BD857" s="39">
        <f>IF(Dane!$C$9=2,IFERROR(BC857/W857,0),IF(Dane!$C$9=3,IFERROR(BC857/W857,0),0))</f>
        <v>0</v>
      </c>
      <c r="BE857" s="39">
        <f t="shared" si="210"/>
        <v>0</v>
      </c>
      <c r="BF857" s="39">
        <v>0</v>
      </c>
      <c r="BG857" s="39">
        <f t="shared" si="211"/>
        <v>0</v>
      </c>
      <c r="BH857" s="39">
        <f>IF(Dane!$C$9=2,IF(ROUND((S857+T857)*BG857,2)&gt;$AN$1,$AN$1,ROUND((S857+T857)*BG857,2)),IF(Dane!$C$9=3,IF(ROUND((S857+T857)*BG857,2)&gt;$AN$1,$AN$1,ROUND((S857+T857)*BG857,2)),0))</f>
        <v>0</v>
      </c>
      <c r="BI857" s="39">
        <v>0</v>
      </c>
      <c r="BJ857" s="39">
        <f>IF(Dane!$C$9=3,IFERROR(J857/AB857,0),0)</f>
        <v>0</v>
      </c>
      <c r="BK857" s="39">
        <f>IF(Dane!$C$9=3,IFERROR(ROUND(J857-ROUND(J857*0.0976,2)-ROUND(J857*0.015,2)-ROUND(J857*0.0245,2),2)/AB857,0),0)</f>
        <v>0</v>
      </c>
      <c r="BL857" s="39">
        <f t="shared" si="212"/>
        <v>0</v>
      </c>
      <c r="BM857" s="39">
        <f t="shared" si="213"/>
        <v>0</v>
      </c>
      <c r="BN857" s="39">
        <f t="shared" si="203"/>
        <v>0</v>
      </c>
      <c r="BO857" s="39">
        <f>IF(Dane!$C$9=3,IFERROR(BN857/AB857,0),0)</f>
        <v>0</v>
      </c>
      <c r="BP857" s="39">
        <f t="shared" si="214"/>
        <v>0</v>
      </c>
      <c r="BQ857" s="39">
        <v>0</v>
      </c>
      <c r="BR857" s="39">
        <f t="shared" si="215"/>
        <v>0</v>
      </c>
      <c r="BS857" s="39">
        <f>IF(Dane!$C$9=3,IF(ROUND((X857+Y857)*BR857,2)&gt;$AN$1,$AN$1,ROUND((X857+Y857)*BR857,2)),0)</f>
        <v>0</v>
      </c>
      <c r="BT857" s="39">
        <v>0</v>
      </c>
    </row>
    <row r="858" spans="1:72">
      <c r="A858" s="87">
        <v>849</v>
      </c>
      <c r="B858" s="1"/>
      <c r="C858" s="1"/>
      <c r="D858" s="2"/>
      <c r="E858" s="3"/>
      <c r="F858" s="4"/>
      <c r="G858" s="5"/>
      <c r="H858" s="5"/>
      <c r="I858" s="6"/>
      <c r="J858" s="5"/>
      <c r="K858" s="5"/>
      <c r="L858" s="5"/>
      <c r="M858" s="55"/>
      <c r="N858" s="8"/>
      <c r="O858" s="105"/>
      <c r="P858" s="5"/>
      <c r="Q858" s="5"/>
      <c r="R858" s="105">
        <f>Dane!$C$10</f>
        <v>0</v>
      </c>
      <c r="S858" s="8"/>
      <c r="T858" s="105"/>
      <c r="U858" s="5"/>
      <c r="V858" s="5"/>
      <c r="W858" s="107">
        <f>Dane!$C$11</f>
        <v>0</v>
      </c>
      <c r="X858" s="8"/>
      <c r="Y858" s="105"/>
      <c r="Z858" s="5"/>
      <c r="AA858" s="5"/>
      <c r="AB858" s="110">
        <f>Dane!$C$12</f>
        <v>0</v>
      </c>
      <c r="AC858" s="108">
        <f>IF(Dane!$E$3=1,AP858+BA858+BL858,IF(Dane!$E$3=2,AT858+BE858+BP858,AW858+BH858+BS858))</f>
        <v>0</v>
      </c>
      <c r="AD858" s="14">
        <f>IF(Dane!$E$3=1,AQ858+BB858+BM858,IF(Dane!$E$3=2,AU858+BF858+BQ858,AX858+BI858+BT858))</f>
        <v>0</v>
      </c>
      <c r="AE858" s="14">
        <f>IF((J858*Dane!$C$9)-AC858&lt;0,0,(J858*Dane!$C$9)-AC858)</f>
        <v>0</v>
      </c>
      <c r="AF858" s="61">
        <f>IF((K858*Dane!$C$9)-AD858&lt;0,0,(K858*Dane!$C$9)-AD858)</f>
        <v>0</v>
      </c>
      <c r="AG858" s="93"/>
      <c r="AH858" s="84">
        <f>IF(Dane!$E$3=1,AP858,IF(Dane!$E$3=2,AT858,AW858))</f>
        <v>0</v>
      </c>
      <c r="AI858" s="84">
        <f>IF(Dane!$E$3=1,AQ858,IF(Dane!$E$3=2,AU858,AX858))</f>
        <v>0</v>
      </c>
      <c r="AJ858" s="84">
        <f>IF(Dane!$E$3=1,BA858,IF(Dane!$E$3=2,BE858,BH858))</f>
        <v>0</v>
      </c>
      <c r="AK858" s="84">
        <f>IF(Dane!$E$3=1,BB858,IF(Dane!$E$3=2,BF858,BI858))</f>
        <v>0</v>
      </c>
      <c r="AL858" s="84">
        <f>IF(Dane!$E$3=1,BL858,IF(Dane!$E$3=2,BP858,BS858))</f>
        <v>0</v>
      </c>
      <c r="AM858" s="84">
        <f>IF(Dane!$E$3=1,BM858,IF(Dane!$E$3=2,BQ858,BT858))</f>
        <v>0</v>
      </c>
      <c r="AN858" s="39">
        <f>IF(Dane!$C$9="",0,IFERROR(J858/R858,0))</f>
        <v>0</v>
      </c>
      <c r="AO858" s="39">
        <f>IF(Dane!$C$9="",0,IFERROR(ROUND(J858-ROUND(J858*0.0976,2)-ROUND(J858*0.015,2)-ROUND(J858*0.0245,2),2)/R858,0))</f>
        <v>0</v>
      </c>
      <c r="AP858" s="39">
        <f t="shared" si="204"/>
        <v>0</v>
      </c>
      <c r="AQ858" s="39">
        <f t="shared" si="205"/>
        <v>0</v>
      </c>
      <c r="AR858" s="39">
        <f t="shared" si="201"/>
        <v>0</v>
      </c>
      <c r="AS858" s="39">
        <f>IF(Dane!$C$9="",0,IFERROR(AR858/R858,0))</f>
        <v>0</v>
      </c>
      <c r="AT858" s="39">
        <f t="shared" si="206"/>
        <v>0</v>
      </c>
      <c r="AU858" s="39">
        <v>0</v>
      </c>
      <c r="AV858" s="39">
        <f t="shared" si="207"/>
        <v>0</v>
      </c>
      <c r="AW858" s="39">
        <f>IF(Dane!$C$9="",0,IF(ROUND((N858+O858)*AV858,2)&gt;$AN$1,$AN$1,ROUND((N858+O858)*AV858,2)))</f>
        <v>0</v>
      </c>
      <c r="AX858" s="39">
        <v>0</v>
      </c>
      <c r="AY858" s="39">
        <f>IF(Dane!$C$9=2,IFERROR(J858/W858,0),IF(Dane!$C$9=3,IFERROR(J858/W858,0),0))</f>
        <v>0</v>
      </c>
      <c r="AZ858" s="39">
        <f>IF(Dane!$C$9=2,IFERROR(ROUND(J858-ROUND(J858*0.0976,2)-ROUND(J858*0.015,2)-ROUND(J858*0.0245,2),2)/W858,0),IF(Dane!$C$9=3,IFERROR(ROUND(J858-ROUND(J858*0.0976,2)-ROUND(J858*0.015,2)-ROUND(J858*0.0245,2),2)/W858,0),0))</f>
        <v>0</v>
      </c>
      <c r="BA858" s="39">
        <f t="shared" si="208"/>
        <v>0</v>
      </c>
      <c r="BB858" s="39">
        <f t="shared" si="209"/>
        <v>0</v>
      </c>
      <c r="BC858" s="39">
        <f t="shared" si="202"/>
        <v>0</v>
      </c>
      <c r="BD858" s="39">
        <f>IF(Dane!$C$9=2,IFERROR(BC858/W858,0),IF(Dane!$C$9=3,IFERROR(BC858/W858,0),0))</f>
        <v>0</v>
      </c>
      <c r="BE858" s="39">
        <f t="shared" si="210"/>
        <v>0</v>
      </c>
      <c r="BF858" s="39">
        <v>0</v>
      </c>
      <c r="BG858" s="39">
        <f t="shared" si="211"/>
        <v>0</v>
      </c>
      <c r="BH858" s="39">
        <f>IF(Dane!$C$9=2,IF(ROUND((S858+T858)*BG858,2)&gt;$AN$1,$AN$1,ROUND((S858+T858)*BG858,2)),IF(Dane!$C$9=3,IF(ROUND((S858+T858)*BG858,2)&gt;$AN$1,$AN$1,ROUND((S858+T858)*BG858,2)),0))</f>
        <v>0</v>
      </c>
      <c r="BI858" s="39">
        <v>0</v>
      </c>
      <c r="BJ858" s="39">
        <f>IF(Dane!$C$9=3,IFERROR(J858/AB858,0),0)</f>
        <v>0</v>
      </c>
      <c r="BK858" s="39">
        <f>IF(Dane!$C$9=3,IFERROR(ROUND(J858-ROUND(J858*0.0976,2)-ROUND(J858*0.015,2)-ROUND(J858*0.0245,2),2)/AB858,0),0)</f>
        <v>0</v>
      </c>
      <c r="BL858" s="39">
        <f t="shared" si="212"/>
        <v>0</v>
      </c>
      <c r="BM858" s="39">
        <f t="shared" si="213"/>
        <v>0</v>
      </c>
      <c r="BN858" s="39">
        <f t="shared" si="203"/>
        <v>0</v>
      </c>
      <c r="BO858" s="39">
        <f>IF(Dane!$C$9=3,IFERROR(BN858/AB858,0),0)</f>
        <v>0</v>
      </c>
      <c r="BP858" s="39">
        <f t="shared" si="214"/>
        <v>0</v>
      </c>
      <c r="BQ858" s="39">
        <v>0</v>
      </c>
      <c r="BR858" s="39">
        <f t="shared" si="215"/>
        <v>0</v>
      </c>
      <c r="BS858" s="39">
        <f>IF(Dane!$C$9=3,IF(ROUND((X858+Y858)*BR858,2)&gt;$AN$1,$AN$1,ROUND((X858+Y858)*BR858,2)),0)</f>
        <v>0</v>
      </c>
      <c r="BT858" s="39">
        <v>0</v>
      </c>
    </row>
    <row r="859" spans="1:72">
      <c r="A859" s="87">
        <v>850</v>
      </c>
      <c r="B859" s="1"/>
      <c r="C859" s="1"/>
      <c r="D859" s="2"/>
      <c r="E859" s="3"/>
      <c r="F859" s="4"/>
      <c r="G859" s="5"/>
      <c r="H859" s="5"/>
      <c r="I859" s="6"/>
      <c r="J859" s="5"/>
      <c r="K859" s="5"/>
      <c r="L859" s="5"/>
      <c r="M859" s="55"/>
      <c r="N859" s="8"/>
      <c r="O859" s="105"/>
      <c r="P859" s="5"/>
      <c r="Q859" s="5"/>
      <c r="R859" s="105">
        <f>Dane!$C$10</f>
        <v>0</v>
      </c>
      <c r="S859" s="8"/>
      <c r="T859" s="105"/>
      <c r="U859" s="5"/>
      <c r="V859" s="5"/>
      <c r="W859" s="107">
        <f>Dane!$C$11</f>
        <v>0</v>
      </c>
      <c r="X859" s="8"/>
      <c r="Y859" s="105"/>
      <c r="Z859" s="5"/>
      <c r="AA859" s="5"/>
      <c r="AB859" s="110">
        <f>Dane!$C$12</f>
        <v>0</v>
      </c>
      <c r="AC859" s="108">
        <f>IF(Dane!$E$3=1,AP859+BA859+BL859,IF(Dane!$E$3=2,AT859+BE859+BP859,AW859+BH859+BS859))</f>
        <v>0</v>
      </c>
      <c r="AD859" s="14">
        <f>IF(Dane!$E$3=1,AQ859+BB859+BM859,IF(Dane!$E$3=2,AU859+BF859+BQ859,AX859+BI859+BT859))</f>
        <v>0</v>
      </c>
      <c r="AE859" s="14">
        <f>IF((J859*Dane!$C$9)-AC859&lt;0,0,(J859*Dane!$C$9)-AC859)</f>
        <v>0</v>
      </c>
      <c r="AF859" s="61">
        <f>IF((K859*Dane!$C$9)-AD859&lt;0,0,(K859*Dane!$C$9)-AD859)</f>
        <v>0</v>
      </c>
      <c r="AG859" s="93"/>
      <c r="AH859" s="84">
        <f>IF(Dane!$E$3=1,AP859,IF(Dane!$E$3=2,AT859,AW859))</f>
        <v>0</v>
      </c>
      <c r="AI859" s="84">
        <f>IF(Dane!$E$3=1,AQ859,IF(Dane!$E$3=2,AU859,AX859))</f>
        <v>0</v>
      </c>
      <c r="AJ859" s="84">
        <f>IF(Dane!$E$3=1,BA859,IF(Dane!$E$3=2,BE859,BH859))</f>
        <v>0</v>
      </c>
      <c r="AK859" s="84">
        <f>IF(Dane!$E$3=1,BB859,IF(Dane!$E$3=2,BF859,BI859))</f>
        <v>0</v>
      </c>
      <c r="AL859" s="84">
        <f>IF(Dane!$E$3=1,BL859,IF(Dane!$E$3=2,BP859,BS859))</f>
        <v>0</v>
      </c>
      <c r="AM859" s="84">
        <f>IF(Dane!$E$3=1,BM859,IF(Dane!$E$3=2,BQ859,BT859))</f>
        <v>0</v>
      </c>
      <c r="AN859" s="39">
        <f>IF(Dane!$C$9="",0,IFERROR(J859/R859,0))</f>
        <v>0</v>
      </c>
      <c r="AO859" s="39">
        <f>IF(Dane!$C$9="",0,IFERROR(ROUND(J859-ROUND(J859*0.0976,2)-ROUND(J859*0.015,2)-ROUND(J859*0.0245,2),2)/R859,0))</f>
        <v>0</v>
      </c>
      <c r="AP859" s="39">
        <f t="shared" si="204"/>
        <v>0</v>
      </c>
      <c r="AQ859" s="39">
        <f t="shared" si="205"/>
        <v>0</v>
      </c>
      <c r="AR859" s="39">
        <f t="shared" si="201"/>
        <v>0</v>
      </c>
      <c r="AS859" s="39">
        <f>IF(Dane!$C$9="",0,IFERROR(AR859/R859,0))</f>
        <v>0</v>
      </c>
      <c r="AT859" s="39">
        <f t="shared" si="206"/>
        <v>0</v>
      </c>
      <c r="AU859" s="39">
        <v>0</v>
      </c>
      <c r="AV859" s="39">
        <f t="shared" si="207"/>
        <v>0</v>
      </c>
      <c r="AW859" s="39">
        <f>IF(Dane!$C$9="",0,IF(ROUND((N859+O859)*AV859,2)&gt;$AN$1,$AN$1,ROUND((N859+O859)*AV859,2)))</f>
        <v>0</v>
      </c>
      <c r="AX859" s="39">
        <v>0</v>
      </c>
      <c r="AY859" s="39">
        <f>IF(Dane!$C$9=2,IFERROR(J859/W859,0),IF(Dane!$C$9=3,IFERROR(J859/W859,0),0))</f>
        <v>0</v>
      </c>
      <c r="AZ859" s="39">
        <f>IF(Dane!$C$9=2,IFERROR(ROUND(J859-ROUND(J859*0.0976,2)-ROUND(J859*0.015,2)-ROUND(J859*0.0245,2),2)/W859,0),IF(Dane!$C$9=3,IFERROR(ROUND(J859-ROUND(J859*0.0976,2)-ROUND(J859*0.015,2)-ROUND(J859*0.0245,2),2)/W859,0),0))</f>
        <v>0</v>
      </c>
      <c r="BA859" s="39">
        <f t="shared" si="208"/>
        <v>0</v>
      </c>
      <c r="BB859" s="39">
        <f t="shared" si="209"/>
        <v>0</v>
      </c>
      <c r="BC859" s="39">
        <f t="shared" si="202"/>
        <v>0</v>
      </c>
      <c r="BD859" s="39">
        <f>IF(Dane!$C$9=2,IFERROR(BC859/W859,0),IF(Dane!$C$9=3,IFERROR(BC859/W859,0),0))</f>
        <v>0</v>
      </c>
      <c r="BE859" s="39">
        <f t="shared" si="210"/>
        <v>0</v>
      </c>
      <c r="BF859" s="39">
        <v>0</v>
      </c>
      <c r="BG859" s="39">
        <f t="shared" si="211"/>
        <v>0</v>
      </c>
      <c r="BH859" s="39">
        <f>IF(Dane!$C$9=2,IF(ROUND((S859+T859)*BG859,2)&gt;$AN$1,$AN$1,ROUND((S859+T859)*BG859,2)),IF(Dane!$C$9=3,IF(ROUND((S859+T859)*BG859,2)&gt;$AN$1,$AN$1,ROUND((S859+T859)*BG859,2)),0))</f>
        <v>0</v>
      </c>
      <c r="BI859" s="39">
        <v>0</v>
      </c>
      <c r="BJ859" s="39">
        <f>IF(Dane!$C$9=3,IFERROR(J859/AB859,0),0)</f>
        <v>0</v>
      </c>
      <c r="BK859" s="39">
        <f>IF(Dane!$C$9=3,IFERROR(ROUND(J859-ROUND(J859*0.0976,2)-ROUND(J859*0.015,2)-ROUND(J859*0.0245,2),2)/AB859,0),0)</f>
        <v>0</v>
      </c>
      <c r="BL859" s="39">
        <f t="shared" si="212"/>
        <v>0</v>
      </c>
      <c r="BM859" s="39">
        <f t="shared" si="213"/>
        <v>0</v>
      </c>
      <c r="BN859" s="39">
        <f t="shared" si="203"/>
        <v>0</v>
      </c>
      <c r="BO859" s="39">
        <f>IF(Dane!$C$9=3,IFERROR(BN859/AB859,0),0)</f>
        <v>0</v>
      </c>
      <c r="BP859" s="39">
        <f t="shared" si="214"/>
        <v>0</v>
      </c>
      <c r="BQ859" s="39">
        <v>0</v>
      </c>
      <c r="BR859" s="39">
        <f t="shared" si="215"/>
        <v>0</v>
      </c>
      <c r="BS859" s="39">
        <f>IF(Dane!$C$9=3,IF(ROUND((X859+Y859)*BR859,2)&gt;$AN$1,$AN$1,ROUND((X859+Y859)*BR859,2)),0)</f>
        <v>0</v>
      </c>
      <c r="BT859" s="39">
        <v>0</v>
      </c>
    </row>
    <row r="860" spans="1:72">
      <c r="A860" s="87">
        <v>851</v>
      </c>
      <c r="B860" s="1"/>
      <c r="C860" s="1"/>
      <c r="D860" s="2"/>
      <c r="E860" s="3"/>
      <c r="F860" s="4"/>
      <c r="G860" s="5"/>
      <c r="H860" s="5"/>
      <c r="I860" s="6"/>
      <c r="J860" s="5"/>
      <c r="K860" s="5"/>
      <c r="L860" s="5"/>
      <c r="M860" s="55"/>
      <c r="N860" s="8"/>
      <c r="O860" s="105"/>
      <c r="P860" s="5"/>
      <c r="Q860" s="5"/>
      <c r="R860" s="105">
        <f>Dane!$C$10</f>
        <v>0</v>
      </c>
      <c r="S860" s="8"/>
      <c r="T860" s="105"/>
      <c r="U860" s="5"/>
      <c r="V860" s="5"/>
      <c r="W860" s="107">
        <f>Dane!$C$11</f>
        <v>0</v>
      </c>
      <c r="X860" s="8"/>
      <c r="Y860" s="105"/>
      <c r="Z860" s="5"/>
      <c r="AA860" s="5"/>
      <c r="AB860" s="110">
        <f>Dane!$C$12</f>
        <v>0</v>
      </c>
      <c r="AC860" s="108">
        <f>IF(Dane!$E$3=1,AP860+BA860+BL860,IF(Dane!$E$3=2,AT860+BE860+BP860,AW860+BH860+BS860))</f>
        <v>0</v>
      </c>
      <c r="AD860" s="14">
        <f>IF(Dane!$E$3=1,AQ860+BB860+BM860,IF(Dane!$E$3=2,AU860+BF860+BQ860,AX860+BI860+BT860))</f>
        <v>0</v>
      </c>
      <c r="AE860" s="14">
        <f>IF((J860*Dane!$C$9)-AC860&lt;0,0,(J860*Dane!$C$9)-AC860)</f>
        <v>0</v>
      </c>
      <c r="AF860" s="61">
        <f>IF((K860*Dane!$C$9)-AD860&lt;0,0,(K860*Dane!$C$9)-AD860)</f>
        <v>0</v>
      </c>
      <c r="AG860" s="93"/>
      <c r="AH860" s="84">
        <f>IF(Dane!$E$3=1,AP860,IF(Dane!$E$3=2,AT860,AW860))</f>
        <v>0</v>
      </c>
      <c r="AI860" s="84">
        <f>IF(Dane!$E$3=1,AQ860,IF(Dane!$E$3=2,AU860,AX860))</f>
        <v>0</v>
      </c>
      <c r="AJ860" s="84">
        <f>IF(Dane!$E$3=1,BA860,IF(Dane!$E$3=2,BE860,BH860))</f>
        <v>0</v>
      </c>
      <c r="AK860" s="84">
        <f>IF(Dane!$E$3=1,BB860,IF(Dane!$E$3=2,BF860,BI860))</f>
        <v>0</v>
      </c>
      <c r="AL860" s="84">
        <f>IF(Dane!$E$3=1,BL860,IF(Dane!$E$3=2,BP860,BS860))</f>
        <v>0</v>
      </c>
      <c r="AM860" s="84">
        <f>IF(Dane!$E$3=1,BM860,IF(Dane!$E$3=2,BQ860,BT860))</f>
        <v>0</v>
      </c>
      <c r="AN860" s="39">
        <f>IF(Dane!$C$9="",0,IFERROR(J860/R860,0))</f>
        <v>0</v>
      </c>
      <c r="AO860" s="39">
        <f>IF(Dane!$C$9="",0,IFERROR(ROUND(J860-ROUND(J860*0.0976,2)-ROUND(J860*0.015,2)-ROUND(J860*0.0245,2),2)/R860,0))</f>
        <v>0</v>
      </c>
      <c r="AP860" s="39">
        <f t="shared" si="204"/>
        <v>0</v>
      </c>
      <c r="AQ860" s="39">
        <f t="shared" si="205"/>
        <v>0</v>
      </c>
      <c r="AR860" s="39">
        <f t="shared" si="201"/>
        <v>0</v>
      </c>
      <c r="AS860" s="39">
        <f>IF(Dane!$C$9="",0,IFERROR(AR860/R860,0))</f>
        <v>0</v>
      </c>
      <c r="AT860" s="39">
        <f t="shared" si="206"/>
        <v>0</v>
      </c>
      <c r="AU860" s="39">
        <v>0</v>
      </c>
      <c r="AV860" s="39">
        <f t="shared" si="207"/>
        <v>0</v>
      </c>
      <c r="AW860" s="39">
        <f>IF(Dane!$C$9="",0,IF(ROUND((N860+O860)*AV860,2)&gt;$AN$1,$AN$1,ROUND((N860+O860)*AV860,2)))</f>
        <v>0</v>
      </c>
      <c r="AX860" s="39">
        <v>0</v>
      </c>
      <c r="AY860" s="39">
        <f>IF(Dane!$C$9=2,IFERROR(J860/W860,0),IF(Dane!$C$9=3,IFERROR(J860/W860,0),0))</f>
        <v>0</v>
      </c>
      <c r="AZ860" s="39">
        <f>IF(Dane!$C$9=2,IFERROR(ROUND(J860-ROUND(J860*0.0976,2)-ROUND(J860*0.015,2)-ROUND(J860*0.0245,2),2)/W860,0),IF(Dane!$C$9=3,IFERROR(ROUND(J860-ROUND(J860*0.0976,2)-ROUND(J860*0.015,2)-ROUND(J860*0.0245,2),2)/W860,0),0))</f>
        <v>0</v>
      </c>
      <c r="BA860" s="39">
        <f t="shared" si="208"/>
        <v>0</v>
      </c>
      <c r="BB860" s="39">
        <f t="shared" si="209"/>
        <v>0</v>
      </c>
      <c r="BC860" s="39">
        <f t="shared" si="202"/>
        <v>0</v>
      </c>
      <c r="BD860" s="39">
        <f>IF(Dane!$C$9=2,IFERROR(BC860/W860,0),IF(Dane!$C$9=3,IFERROR(BC860/W860,0),0))</f>
        <v>0</v>
      </c>
      <c r="BE860" s="39">
        <f t="shared" si="210"/>
        <v>0</v>
      </c>
      <c r="BF860" s="39">
        <v>0</v>
      </c>
      <c r="BG860" s="39">
        <f t="shared" si="211"/>
        <v>0</v>
      </c>
      <c r="BH860" s="39">
        <f>IF(Dane!$C$9=2,IF(ROUND((S860+T860)*BG860,2)&gt;$AN$1,$AN$1,ROUND((S860+T860)*BG860,2)),IF(Dane!$C$9=3,IF(ROUND((S860+T860)*BG860,2)&gt;$AN$1,$AN$1,ROUND((S860+T860)*BG860,2)),0))</f>
        <v>0</v>
      </c>
      <c r="BI860" s="39">
        <v>0</v>
      </c>
      <c r="BJ860" s="39">
        <f>IF(Dane!$C$9=3,IFERROR(J860/AB860,0),0)</f>
        <v>0</v>
      </c>
      <c r="BK860" s="39">
        <f>IF(Dane!$C$9=3,IFERROR(ROUND(J860-ROUND(J860*0.0976,2)-ROUND(J860*0.015,2)-ROUND(J860*0.0245,2),2)/AB860,0),0)</f>
        <v>0</v>
      </c>
      <c r="BL860" s="39">
        <f t="shared" si="212"/>
        <v>0</v>
      </c>
      <c r="BM860" s="39">
        <f t="shared" si="213"/>
        <v>0</v>
      </c>
      <c r="BN860" s="39">
        <f t="shared" si="203"/>
        <v>0</v>
      </c>
      <c r="BO860" s="39">
        <f>IF(Dane!$C$9=3,IFERROR(BN860/AB860,0),0)</f>
        <v>0</v>
      </c>
      <c r="BP860" s="39">
        <f t="shared" si="214"/>
        <v>0</v>
      </c>
      <c r="BQ860" s="39">
        <v>0</v>
      </c>
      <c r="BR860" s="39">
        <f t="shared" si="215"/>
        <v>0</v>
      </c>
      <c r="BS860" s="39">
        <f>IF(Dane!$C$9=3,IF(ROUND((X860+Y860)*BR860,2)&gt;$AN$1,$AN$1,ROUND((X860+Y860)*BR860,2)),0)</f>
        <v>0</v>
      </c>
      <c r="BT860" s="39">
        <v>0</v>
      </c>
    </row>
    <row r="861" spans="1:72">
      <c r="A861" s="87">
        <v>852</v>
      </c>
      <c r="B861" s="1"/>
      <c r="C861" s="1"/>
      <c r="D861" s="2"/>
      <c r="E861" s="3"/>
      <c r="F861" s="4"/>
      <c r="G861" s="5"/>
      <c r="H861" s="5"/>
      <c r="I861" s="6"/>
      <c r="J861" s="5"/>
      <c r="K861" s="5"/>
      <c r="L861" s="5"/>
      <c r="M861" s="55"/>
      <c r="N861" s="8"/>
      <c r="O861" s="105"/>
      <c r="P861" s="5"/>
      <c r="Q861" s="5"/>
      <c r="R861" s="105">
        <f>Dane!$C$10</f>
        <v>0</v>
      </c>
      <c r="S861" s="8"/>
      <c r="T861" s="105"/>
      <c r="U861" s="5"/>
      <c r="V861" s="5"/>
      <c r="W861" s="107">
        <f>Dane!$C$11</f>
        <v>0</v>
      </c>
      <c r="X861" s="8"/>
      <c r="Y861" s="105"/>
      <c r="Z861" s="5"/>
      <c r="AA861" s="5"/>
      <c r="AB861" s="110">
        <f>Dane!$C$12</f>
        <v>0</v>
      </c>
      <c r="AC861" s="108">
        <f>IF(Dane!$E$3=1,AP861+BA861+BL861,IF(Dane!$E$3=2,AT861+BE861+BP861,AW861+BH861+BS861))</f>
        <v>0</v>
      </c>
      <c r="AD861" s="14">
        <f>IF(Dane!$E$3=1,AQ861+BB861+BM861,IF(Dane!$E$3=2,AU861+BF861+BQ861,AX861+BI861+BT861))</f>
        <v>0</v>
      </c>
      <c r="AE861" s="14">
        <f>IF((J861*Dane!$C$9)-AC861&lt;0,0,(J861*Dane!$C$9)-AC861)</f>
        <v>0</v>
      </c>
      <c r="AF861" s="61">
        <f>IF((K861*Dane!$C$9)-AD861&lt;0,0,(K861*Dane!$C$9)-AD861)</f>
        <v>0</v>
      </c>
      <c r="AG861" s="93"/>
      <c r="AH861" s="84">
        <f>IF(Dane!$E$3=1,AP861,IF(Dane!$E$3=2,AT861,AW861))</f>
        <v>0</v>
      </c>
      <c r="AI861" s="84">
        <f>IF(Dane!$E$3=1,AQ861,IF(Dane!$E$3=2,AU861,AX861))</f>
        <v>0</v>
      </c>
      <c r="AJ861" s="84">
        <f>IF(Dane!$E$3=1,BA861,IF(Dane!$E$3=2,BE861,BH861))</f>
        <v>0</v>
      </c>
      <c r="AK861" s="84">
        <f>IF(Dane!$E$3=1,BB861,IF(Dane!$E$3=2,BF861,BI861))</f>
        <v>0</v>
      </c>
      <c r="AL861" s="84">
        <f>IF(Dane!$E$3=1,BL861,IF(Dane!$E$3=2,BP861,BS861))</f>
        <v>0</v>
      </c>
      <c r="AM861" s="84">
        <f>IF(Dane!$E$3=1,BM861,IF(Dane!$E$3=2,BQ861,BT861))</f>
        <v>0</v>
      </c>
      <c r="AN861" s="39">
        <f>IF(Dane!$C$9="",0,IFERROR(J861/R861,0))</f>
        <v>0</v>
      </c>
      <c r="AO861" s="39">
        <f>IF(Dane!$C$9="",0,IFERROR(ROUND(J861-ROUND(J861*0.0976,2)-ROUND(J861*0.015,2)-ROUND(J861*0.0245,2),2)/R861,0))</f>
        <v>0</v>
      </c>
      <c r="AP861" s="39">
        <f t="shared" si="204"/>
        <v>0</v>
      </c>
      <c r="AQ861" s="39">
        <f t="shared" si="205"/>
        <v>0</v>
      </c>
      <c r="AR861" s="39">
        <f t="shared" si="201"/>
        <v>0</v>
      </c>
      <c r="AS861" s="39">
        <f>IF(Dane!$C$9="",0,IFERROR(AR861/R861,0))</f>
        <v>0</v>
      </c>
      <c r="AT861" s="39">
        <f t="shared" si="206"/>
        <v>0</v>
      </c>
      <c r="AU861" s="39">
        <v>0</v>
      </c>
      <c r="AV861" s="39">
        <f t="shared" si="207"/>
        <v>0</v>
      </c>
      <c r="AW861" s="39">
        <f>IF(Dane!$C$9="",0,IF(ROUND((N861+O861)*AV861,2)&gt;$AN$1,$AN$1,ROUND((N861+O861)*AV861,2)))</f>
        <v>0</v>
      </c>
      <c r="AX861" s="39">
        <v>0</v>
      </c>
      <c r="AY861" s="39">
        <f>IF(Dane!$C$9=2,IFERROR(J861/W861,0),IF(Dane!$C$9=3,IFERROR(J861/W861,0),0))</f>
        <v>0</v>
      </c>
      <c r="AZ861" s="39">
        <f>IF(Dane!$C$9=2,IFERROR(ROUND(J861-ROUND(J861*0.0976,2)-ROUND(J861*0.015,2)-ROUND(J861*0.0245,2),2)/W861,0),IF(Dane!$C$9=3,IFERROR(ROUND(J861-ROUND(J861*0.0976,2)-ROUND(J861*0.015,2)-ROUND(J861*0.0245,2),2)/W861,0),0))</f>
        <v>0</v>
      </c>
      <c r="BA861" s="39">
        <f t="shared" si="208"/>
        <v>0</v>
      </c>
      <c r="BB861" s="39">
        <f t="shared" si="209"/>
        <v>0</v>
      </c>
      <c r="BC861" s="39">
        <f t="shared" si="202"/>
        <v>0</v>
      </c>
      <c r="BD861" s="39">
        <f>IF(Dane!$C$9=2,IFERROR(BC861/W861,0),IF(Dane!$C$9=3,IFERROR(BC861/W861,0),0))</f>
        <v>0</v>
      </c>
      <c r="BE861" s="39">
        <f t="shared" si="210"/>
        <v>0</v>
      </c>
      <c r="BF861" s="39">
        <v>0</v>
      </c>
      <c r="BG861" s="39">
        <f t="shared" si="211"/>
        <v>0</v>
      </c>
      <c r="BH861" s="39">
        <f>IF(Dane!$C$9=2,IF(ROUND((S861+T861)*BG861,2)&gt;$AN$1,$AN$1,ROUND((S861+T861)*BG861,2)),IF(Dane!$C$9=3,IF(ROUND((S861+T861)*BG861,2)&gt;$AN$1,$AN$1,ROUND((S861+T861)*BG861,2)),0))</f>
        <v>0</v>
      </c>
      <c r="BI861" s="39">
        <v>0</v>
      </c>
      <c r="BJ861" s="39">
        <f>IF(Dane!$C$9=3,IFERROR(J861/AB861,0),0)</f>
        <v>0</v>
      </c>
      <c r="BK861" s="39">
        <f>IF(Dane!$C$9=3,IFERROR(ROUND(J861-ROUND(J861*0.0976,2)-ROUND(J861*0.015,2)-ROUND(J861*0.0245,2),2)/AB861,0),0)</f>
        <v>0</v>
      </c>
      <c r="BL861" s="39">
        <f t="shared" si="212"/>
        <v>0</v>
      </c>
      <c r="BM861" s="39">
        <f t="shared" si="213"/>
        <v>0</v>
      </c>
      <c r="BN861" s="39">
        <f t="shared" si="203"/>
        <v>0</v>
      </c>
      <c r="BO861" s="39">
        <f>IF(Dane!$C$9=3,IFERROR(BN861/AB861,0),0)</f>
        <v>0</v>
      </c>
      <c r="BP861" s="39">
        <f t="shared" si="214"/>
        <v>0</v>
      </c>
      <c r="BQ861" s="39">
        <v>0</v>
      </c>
      <c r="BR861" s="39">
        <f t="shared" si="215"/>
        <v>0</v>
      </c>
      <c r="BS861" s="39">
        <f>IF(Dane!$C$9=3,IF(ROUND((X861+Y861)*BR861,2)&gt;$AN$1,$AN$1,ROUND((X861+Y861)*BR861,2)),0)</f>
        <v>0</v>
      </c>
      <c r="BT861" s="39">
        <v>0</v>
      </c>
    </row>
    <row r="862" spans="1:72">
      <c r="A862" s="87">
        <v>853</v>
      </c>
      <c r="B862" s="1"/>
      <c r="C862" s="1"/>
      <c r="D862" s="2"/>
      <c r="E862" s="3"/>
      <c r="F862" s="4"/>
      <c r="G862" s="5"/>
      <c r="H862" s="5"/>
      <c r="I862" s="6"/>
      <c r="J862" s="5"/>
      <c r="K862" s="5"/>
      <c r="L862" s="5"/>
      <c r="M862" s="55"/>
      <c r="N862" s="8"/>
      <c r="O862" s="105"/>
      <c r="P862" s="5"/>
      <c r="Q862" s="5"/>
      <c r="R862" s="105">
        <f>Dane!$C$10</f>
        <v>0</v>
      </c>
      <c r="S862" s="8"/>
      <c r="T862" s="105"/>
      <c r="U862" s="5"/>
      <c r="V862" s="5"/>
      <c r="W862" s="107">
        <f>Dane!$C$11</f>
        <v>0</v>
      </c>
      <c r="X862" s="8"/>
      <c r="Y862" s="105"/>
      <c r="Z862" s="5"/>
      <c r="AA862" s="5"/>
      <c r="AB862" s="110">
        <f>Dane!$C$12</f>
        <v>0</v>
      </c>
      <c r="AC862" s="108">
        <f>IF(Dane!$E$3=1,AP862+BA862+BL862,IF(Dane!$E$3=2,AT862+BE862+BP862,AW862+BH862+BS862))</f>
        <v>0</v>
      </c>
      <c r="AD862" s="14">
        <f>IF(Dane!$E$3=1,AQ862+BB862+BM862,IF(Dane!$E$3=2,AU862+BF862+BQ862,AX862+BI862+BT862))</f>
        <v>0</v>
      </c>
      <c r="AE862" s="14">
        <f>IF((J862*Dane!$C$9)-AC862&lt;0,0,(J862*Dane!$C$9)-AC862)</f>
        <v>0</v>
      </c>
      <c r="AF862" s="61">
        <f>IF((K862*Dane!$C$9)-AD862&lt;0,0,(K862*Dane!$C$9)-AD862)</f>
        <v>0</v>
      </c>
      <c r="AG862" s="93"/>
      <c r="AH862" s="84">
        <f>IF(Dane!$E$3=1,AP862,IF(Dane!$E$3=2,AT862,AW862))</f>
        <v>0</v>
      </c>
      <c r="AI862" s="84">
        <f>IF(Dane!$E$3=1,AQ862,IF(Dane!$E$3=2,AU862,AX862))</f>
        <v>0</v>
      </c>
      <c r="AJ862" s="84">
        <f>IF(Dane!$E$3=1,BA862,IF(Dane!$E$3=2,BE862,BH862))</f>
        <v>0</v>
      </c>
      <c r="AK862" s="84">
        <f>IF(Dane!$E$3=1,BB862,IF(Dane!$E$3=2,BF862,BI862))</f>
        <v>0</v>
      </c>
      <c r="AL862" s="84">
        <f>IF(Dane!$E$3=1,BL862,IF(Dane!$E$3=2,BP862,BS862))</f>
        <v>0</v>
      </c>
      <c r="AM862" s="84">
        <f>IF(Dane!$E$3=1,BM862,IF(Dane!$E$3=2,BQ862,BT862))</f>
        <v>0</v>
      </c>
      <c r="AN862" s="39">
        <f>IF(Dane!$C$9="",0,IFERROR(J862/R862,0))</f>
        <v>0</v>
      </c>
      <c r="AO862" s="39">
        <f>IF(Dane!$C$9="",0,IFERROR(ROUND(J862-ROUND(J862*0.0976,2)-ROUND(J862*0.015,2)-ROUND(J862*0.0245,2),2)/R862,0))</f>
        <v>0</v>
      </c>
      <c r="AP862" s="39">
        <f t="shared" si="204"/>
        <v>0</v>
      </c>
      <c r="AQ862" s="39">
        <f t="shared" si="205"/>
        <v>0</v>
      </c>
      <c r="AR862" s="39">
        <f t="shared" si="201"/>
        <v>0</v>
      </c>
      <c r="AS862" s="39">
        <f>IF(Dane!$C$9="",0,IFERROR(AR862/R862,0))</f>
        <v>0</v>
      </c>
      <c r="AT862" s="39">
        <f t="shared" si="206"/>
        <v>0</v>
      </c>
      <c r="AU862" s="39">
        <v>0</v>
      </c>
      <c r="AV862" s="39">
        <f t="shared" si="207"/>
        <v>0</v>
      </c>
      <c r="AW862" s="39">
        <f>IF(Dane!$C$9="",0,IF(ROUND((N862+O862)*AV862,2)&gt;$AN$1,$AN$1,ROUND((N862+O862)*AV862,2)))</f>
        <v>0</v>
      </c>
      <c r="AX862" s="39">
        <v>0</v>
      </c>
      <c r="AY862" s="39">
        <f>IF(Dane!$C$9=2,IFERROR(J862/W862,0),IF(Dane!$C$9=3,IFERROR(J862/W862,0),0))</f>
        <v>0</v>
      </c>
      <c r="AZ862" s="39">
        <f>IF(Dane!$C$9=2,IFERROR(ROUND(J862-ROUND(J862*0.0976,2)-ROUND(J862*0.015,2)-ROUND(J862*0.0245,2),2)/W862,0),IF(Dane!$C$9=3,IFERROR(ROUND(J862-ROUND(J862*0.0976,2)-ROUND(J862*0.015,2)-ROUND(J862*0.0245,2),2)/W862,0),0))</f>
        <v>0</v>
      </c>
      <c r="BA862" s="39">
        <f t="shared" si="208"/>
        <v>0</v>
      </c>
      <c r="BB862" s="39">
        <f t="shared" si="209"/>
        <v>0</v>
      </c>
      <c r="BC862" s="39">
        <f t="shared" si="202"/>
        <v>0</v>
      </c>
      <c r="BD862" s="39">
        <f>IF(Dane!$C$9=2,IFERROR(BC862/W862,0),IF(Dane!$C$9=3,IFERROR(BC862/W862,0),0))</f>
        <v>0</v>
      </c>
      <c r="BE862" s="39">
        <f t="shared" si="210"/>
        <v>0</v>
      </c>
      <c r="BF862" s="39">
        <v>0</v>
      </c>
      <c r="BG862" s="39">
        <f t="shared" si="211"/>
        <v>0</v>
      </c>
      <c r="BH862" s="39">
        <f>IF(Dane!$C$9=2,IF(ROUND((S862+T862)*BG862,2)&gt;$AN$1,$AN$1,ROUND((S862+T862)*BG862,2)),IF(Dane!$C$9=3,IF(ROUND((S862+T862)*BG862,2)&gt;$AN$1,$AN$1,ROUND((S862+T862)*BG862,2)),0))</f>
        <v>0</v>
      </c>
      <c r="BI862" s="39">
        <v>0</v>
      </c>
      <c r="BJ862" s="39">
        <f>IF(Dane!$C$9=3,IFERROR(J862/AB862,0),0)</f>
        <v>0</v>
      </c>
      <c r="BK862" s="39">
        <f>IF(Dane!$C$9=3,IFERROR(ROUND(J862-ROUND(J862*0.0976,2)-ROUND(J862*0.015,2)-ROUND(J862*0.0245,2),2)/AB862,0),0)</f>
        <v>0</v>
      </c>
      <c r="BL862" s="39">
        <f t="shared" si="212"/>
        <v>0</v>
      </c>
      <c r="BM862" s="39">
        <f t="shared" si="213"/>
        <v>0</v>
      </c>
      <c r="BN862" s="39">
        <f t="shared" si="203"/>
        <v>0</v>
      </c>
      <c r="BO862" s="39">
        <f>IF(Dane!$C$9=3,IFERROR(BN862/AB862,0),0)</f>
        <v>0</v>
      </c>
      <c r="BP862" s="39">
        <f t="shared" si="214"/>
        <v>0</v>
      </c>
      <c r="BQ862" s="39">
        <v>0</v>
      </c>
      <c r="BR862" s="39">
        <f t="shared" si="215"/>
        <v>0</v>
      </c>
      <c r="BS862" s="39">
        <f>IF(Dane!$C$9=3,IF(ROUND((X862+Y862)*BR862,2)&gt;$AN$1,$AN$1,ROUND((X862+Y862)*BR862,2)),0)</f>
        <v>0</v>
      </c>
      <c r="BT862" s="39">
        <v>0</v>
      </c>
    </row>
    <row r="863" spans="1:72">
      <c r="A863" s="87">
        <v>854</v>
      </c>
      <c r="B863" s="1"/>
      <c r="C863" s="1"/>
      <c r="D863" s="2"/>
      <c r="E863" s="3"/>
      <c r="F863" s="4"/>
      <c r="G863" s="5"/>
      <c r="H863" s="5"/>
      <c r="I863" s="6"/>
      <c r="J863" s="5"/>
      <c r="K863" s="5"/>
      <c r="L863" s="5"/>
      <c r="M863" s="55"/>
      <c r="N863" s="8"/>
      <c r="O863" s="105"/>
      <c r="P863" s="5"/>
      <c r="Q863" s="5"/>
      <c r="R863" s="105">
        <f>Dane!$C$10</f>
        <v>0</v>
      </c>
      <c r="S863" s="8"/>
      <c r="T863" s="105"/>
      <c r="U863" s="5"/>
      <c r="V863" s="5"/>
      <c r="W863" s="107">
        <f>Dane!$C$11</f>
        <v>0</v>
      </c>
      <c r="X863" s="8"/>
      <c r="Y863" s="105"/>
      <c r="Z863" s="5"/>
      <c r="AA863" s="5"/>
      <c r="AB863" s="110">
        <f>Dane!$C$12</f>
        <v>0</v>
      </c>
      <c r="AC863" s="108">
        <f>IF(Dane!$E$3=1,AP863+BA863+BL863,IF(Dane!$E$3=2,AT863+BE863+BP863,AW863+BH863+BS863))</f>
        <v>0</v>
      </c>
      <c r="AD863" s="14">
        <f>IF(Dane!$E$3=1,AQ863+BB863+BM863,IF(Dane!$E$3=2,AU863+BF863+BQ863,AX863+BI863+BT863))</f>
        <v>0</v>
      </c>
      <c r="AE863" s="14">
        <f>IF((J863*Dane!$C$9)-AC863&lt;0,0,(J863*Dane!$C$9)-AC863)</f>
        <v>0</v>
      </c>
      <c r="AF863" s="61">
        <f>IF((K863*Dane!$C$9)-AD863&lt;0,0,(K863*Dane!$C$9)-AD863)</f>
        <v>0</v>
      </c>
      <c r="AG863" s="93"/>
      <c r="AH863" s="84">
        <f>IF(Dane!$E$3=1,AP863,IF(Dane!$E$3=2,AT863,AW863))</f>
        <v>0</v>
      </c>
      <c r="AI863" s="84">
        <f>IF(Dane!$E$3=1,AQ863,IF(Dane!$E$3=2,AU863,AX863))</f>
        <v>0</v>
      </c>
      <c r="AJ863" s="84">
        <f>IF(Dane!$E$3=1,BA863,IF(Dane!$E$3=2,BE863,BH863))</f>
        <v>0</v>
      </c>
      <c r="AK863" s="84">
        <f>IF(Dane!$E$3=1,BB863,IF(Dane!$E$3=2,BF863,BI863))</f>
        <v>0</v>
      </c>
      <c r="AL863" s="84">
        <f>IF(Dane!$E$3=1,BL863,IF(Dane!$E$3=2,BP863,BS863))</f>
        <v>0</v>
      </c>
      <c r="AM863" s="84">
        <f>IF(Dane!$E$3=1,BM863,IF(Dane!$E$3=2,BQ863,BT863))</f>
        <v>0</v>
      </c>
      <c r="AN863" s="39">
        <f>IF(Dane!$C$9="",0,IFERROR(J863/R863,0))</f>
        <v>0</v>
      </c>
      <c r="AO863" s="39">
        <f>IF(Dane!$C$9="",0,IFERROR(ROUND(J863-ROUND(J863*0.0976,2)-ROUND(J863*0.015,2)-ROUND(J863*0.0245,2),2)/R863,0))</f>
        <v>0</v>
      </c>
      <c r="AP863" s="39">
        <f t="shared" si="204"/>
        <v>0</v>
      </c>
      <c r="AQ863" s="39">
        <f t="shared" si="205"/>
        <v>0</v>
      </c>
      <c r="AR863" s="39">
        <f t="shared" si="201"/>
        <v>0</v>
      </c>
      <c r="AS863" s="39">
        <f>IF(Dane!$C$9="",0,IFERROR(AR863/R863,0))</f>
        <v>0</v>
      </c>
      <c r="AT863" s="39">
        <f t="shared" si="206"/>
        <v>0</v>
      </c>
      <c r="AU863" s="39">
        <v>0</v>
      </c>
      <c r="AV863" s="39">
        <f t="shared" si="207"/>
        <v>0</v>
      </c>
      <c r="AW863" s="39">
        <f>IF(Dane!$C$9="",0,IF(ROUND((N863+O863)*AV863,2)&gt;$AN$1,$AN$1,ROUND((N863+O863)*AV863,2)))</f>
        <v>0</v>
      </c>
      <c r="AX863" s="39">
        <v>0</v>
      </c>
      <c r="AY863" s="39">
        <f>IF(Dane!$C$9=2,IFERROR(J863/W863,0),IF(Dane!$C$9=3,IFERROR(J863/W863,0),0))</f>
        <v>0</v>
      </c>
      <c r="AZ863" s="39">
        <f>IF(Dane!$C$9=2,IFERROR(ROUND(J863-ROUND(J863*0.0976,2)-ROUND(J863*0.015,2)-ROUND(J863*0.0245,2),2)/W863,0),IF(Dane!$C$9=3,IFERROR(ROUND(J863-ROUND(J863*0.0976,2)-ROUND(J863*0.015,2)-ROUND(J863*0.0245,2),2)/W863,0),0))</f>
        <v>0</v>
      </c>
      <c r="BA863" s="39">
        <f t="shared" si="208"/>
        <v>0</v>
      </c>
      <c r="BB863" s="39">
        <f t="shared" si="209"/>
        <v>0</v>
      </c>
      <c r="BC863" s="39">
        <f t="shared" si="202"/>
        <v>0</v>
      </c>
      <c r="BD863" s="39">
        <f>IF(Dane!$C$9=2,IFERROR(BC863/W863,0),IF(Dane!$C$9=3,IFERROR(BC863/W863,0),0))</f>
        <v>0</v>
      </c>
      <c r="BE863" s="39">
        <f t="shared" si="210"/>
        <v>0</v>
      </c>
      <c r="BF863" s="39">
        <v>0</v>
      </c>
      <c r="BG863" s="39">
        <f t="shared" si="211"/>
        <v>0</v>
      </c>
      <c r="BH863" s="39">
        <f>IF(Dane!$C$9=2,IF(ROUND((S863+T863)*BG863,2)&gt;$AN$1,$AN$1,ROUND((S863+T863)*BG863,2)),IF(Dane!$C$9=3,IF(ROUND((S863+T863)*BG863,2)&gt;$AN$1,$AN$1,ROUND((S863+T863)*BG863,2)),0))</f>
        <v>0</v>
      </c>
      <c r="BI863" s="39">
        <v>0</v>
      </c>
      <c r="BJ863" s="39">
        <f>IF(Dane!$C$9=3,IFERROR(J863/AB863,0),0)</f>
        <v>0</v>
      </c>
      <c r="BK863" s="39">
        <f>IF(Dane!$C$9=3,IFERROR(ROUND(J863-ROUND(J863*0.0976,2)-ROUND(J863*0.015,2)-ROUND(J863*0.0245,2),2)/AB863,0),0)</f>
        <v>0</v>
      </c>
      <c r="BL863" s="39">
        <f t="shared" si="212"/>
        <v>0</v>
      </c>
      <c r="BM863" s="39">
        <f t="shared" si="213"/>
        <v>0</v>
      </c>
      <c r="BN863" s="39">
        <f t="shared" si="203"/>
        <v>0</v>
      </c>
      <c r="BO863" s="39">
        <f>IF(Dane!$C$9=3,IFERROR(BN863/AB863,0),0)</f>
        <v>0</v>
      </c>
      <c r="BP863" s="39">
        <f t="shared" si="214"/>
        <v>0</v>
      </c>
      <c r="BQ863" s="39">
        <v>0</v>
      </c>
      <c r="BR863" s="39">
        <f t="shared" si="215"/>
        <v>0</v>
      </c>
      <c r="BS863" s="39">
        <f>IF(Dane!$C$9=3,IF(ROUND((X863+Y863)*BR863,2)&gt;$AN$1,$AN$1,ROUND((X863+Y863)*BR863,2)),0)</f>
        <v>0</v>
      </c>
      <c r="BT863" s="39">
        <v>0</v>
      </c>
    </row>
    <row r="864" spans="1:72">
      <c r="A864" s="87">
        <v>855</v>
      </c>
      <c r="B864" s="1"/>
      <c r="C864" s="1"/>
      <c r="D864" s="2"/>
      <c r="E864" s="3"/>
      <c r="F864" s="4"/>
      <c r="G864" s="5"/>
      <c r="H864" s="5"/>
      <c r="I864" s="6"/>
      <c r="J864" s="5"/>
      <c r="K864" s="5"/>
      <c r="L864" s="5"/>
      <c r="M864" s="55"/>
      <c r="N864" s="8"/>
      <c r="O864" s="105"/>
      <c r="P864" s="5"/>
      <c r="Q864" s="5"/>
      <c r="R864" s="105">
        <f>Dane!$C$10</f>
        <v>0</v>
      </c>
      <c r="S864" s="8"/>
      <c r="T864" s="105"/>
      <c r="U864" s="5"/>
      <c r="V864" s="5"/>
      <c r="W864" s="107">
        <f>Dane!$C$11</f>
        <v>0</v>
      </c>
      <c r="X864" s="8"/>
      <c r="Y864" s="105"/>
      <c r="Z864" s="5"/>
      <c r="AA864" s="5"/>
      <c r="AB864" s="110">
        <f>Dane!$C$12</f>
        <v>0</v>
      </c>
      <c r="AC864" s="108">
        <f>IF(Dane!$E$3=1,AP864+BA864+BL864,IF(Dane!$E$3=2,AT864+BE864+BP864,AW864+BH864+BS864))</f>
        <v>0</v>
      </c>
      <c r="AD864" s="14">
        <f>IF(Dane!$E$3=1,AQ864+BB864+BM864,IF(Dane!$E$3=2,AU864+BF864+BQ864,AX864+BI864+BT864))</f>
        <v>0</v>
      </c>
      <c r="AE864" s="14">
        <f>IF((J864*Dane!$C$9)-AC864&lt;0,0,(J864*Dane!$C$9)-AC864)</f>
        <v>0</v>
      </c>
      <c r="AF864" s="61">
        <f>IF((K864*Dane!$C$9)-AD864&lt;0,0,(K864*Dane!$C$9)-AD864)</f>
        <v>0</v>
      </c>
      <c r="AG864" s="93"/>
      <c r="AH864" s="84">
        <f>IF(Dane!$E$3=1,AP864,IF(Dane!$E$3=2,AT864,AW864))</f>
        <v>0</v>
      </c>
      <c r="AI864" s="84">
        <f>IF(Dane!$E$3=1,AQ864,IF(Dane!$E$3=2,AU864,AX864))</f>
        <v>0</v>
      </c>
      <c r="AJ864" s="84">
        <f>IF(Dane!$E$3=1,BA864,IF(Dane!$E$3=2,BE864,BH864))</f>
        <v>0</v>
      </c>
      <c r="AK864" s="84">
        <f>IF(Dane!$E$3=1,BB864,IF(Dane!$E$3=2,BF864,BI864))</f>
        <v>0</v>
      </c>
      <c r="AL864" s="84">
        <f>IF(Dane!$E$3=1,BL864,IF(Dane!$E$3=2,BP864,BS864))</f>
        <v>0</v>
      </c>
      <c r="AM864" s="84">
        <f>IF(Dane!$E$3=1,BM864,IF(Dane!$E$3=2,BQ864,BT864))</f>
        <v>0</v>
      </c>
      <c r="AN864" s="39">
        <f>IF(Dane!$C$9="",0,IFERROR(J864/R864,0))</f>
        <v>0</v>
      </c>
      <c r="AO864" s="39">
        <f>IF(Dane!$C$9="",0,IFERROR(ROUND(J864-ROUND(J864*0.0976,2)-ROUND(J864*0.015,2)-ROUND(J864*0.0245,2),2)/R864,0))</f>
        <v>0</v>
      </c>
      <c r="AP864" s="39">
        <f t="shared" si="204"/>
        <v>0</v>
      </c>
      <c r="AQ864" s="39">
        <f t="shared" si="205"/>
        <v>0</v>
      </c>
      <c r="AR864" s="39">
        <f t="shared" si="201"/>
        <v>0</v>
      </c>
      <c r="AS864" s="39">
        <f>IF(Dane!$C$9="",0,IFERROR(AR864/R864,0))</f>
        <v>0</v>
      </c>
      <c r="AT864" s="39">
        <f t="shared" si="206"/>
        <v>0</v>
      </c>
      <c r="AU864" s="39">
        <v>0</v>
      </c>
      <c r="AV864" s="39">
        <f t="shared" si="207"/>
        <v>0</v>
      </c>
      <c r="AW864" s="39">
        <f>IF(Dane!$C$9="",0,IF(ROUND((N864+O864)*AV864,2)&gt;$AN$1,$AN$1,ROUND((N864+O864)*AV864,2)))</f>
        <v>0</v>
      </c>
      <c r="AX864" s="39">
        <v>0</v>
      </c>
      <c r="AY864" s="39">
        <f>IF(Dane!$C$9=2,IFERROR(J864/W864,0),IF(Dane!$C$9=3,IFERROR(J864/W864,0),0))</f>
        <v>0</v>
      </c>
      <c r="AZ864" s="39">
        <f>IF(Dane!$C$9=2,IFERROR(ROUND(J864-ROUND(J864*0.0976,2)-ROUND(J864*0.015,2)-ROUND(J864*0.0245,2),2)/W864,0),IF(Dane!$C$9=3,IFERROR(ROUND(J864-ROUND(J864*0.0976,2)-ROUND(J864*0.015,2)-ROUND(J864*0.0245,2),2)/W864,0),0))</f>
        <v>0</v>
      </c>
      <c r="BA864" s="39">
        <f t="shared" si="208"/>
        <v>0</v>
      </c>
      <c r="BB864" s="39">
        <f t="shared" si="209"/>
        <v>0</v>
      </c>
      <c r="BC864" s="39">
        <f t="shared" si="202"/>
        <v>0</v>
      </c>
      <c r="BD864" s="39">
        <f>IF(Dane!$C$9=2,IFERROR(BC864/W864,0),IF(Dane!$C$9=3,IFERROR(BC864/W864,0),0))</f>
        <v>0</v>
      </c>
      <c r="BE864" s="39">
        <f t="shared" si="210"/>
        <v>0</v>
      </c>
      <c r="BF864" s="39">
        <v>0</v>
      </c>
      <c r="BG864" s="39">
        <f t="shared" si="211"/>
        <v>0</v>
      </c>
      <c r="BH864" s="39">
        <f>IF(Dane!$C$9=2,IF(ROUND((S864+T864)*BG864,2)&gt;$AN$1,$AN$1,ROUND((S864+T864)*BG864,2)),IF(Dane!$C$9=3,IF(ROUND((S864+T864)*BG864,2)&gt;$AN$1,$AN$1,ROUND((S864+T864)*BG864,2)),0))</f>
        <v>0</v>
      </c>
      <c r="BI864" s="39">
        <v>0</v>
      </c>
      <c r="BJ864" s="39">
        <f>IF(Dane!$C$9=3,IFERROR(J864/AB864,0),0)</f>
        <v>0</v>
      </c>
      <c r="BK864" s="39">
        <f>IF(Dane!$C$9=3,IFERROR(ROUND(J864-ROUND(J864*0.0976,2)-ROUND(J864*0.015,2)-ROUND(J864*0.0245,2),2)/AB864,0),0)</f>
        <v>0</v>
      </c>
      <c r="BL864" s="39">
        <f t="shared" si="212"/>
        <v>0</v>
      </c>
      <c r="BM864" s="39">
        <f t="shared" si="213"/>
        <v>0</v>
      </c>
      <c r="BN864" s="39">
        <f t="shared" si="203"/>
        <v>0</v>
      </c>
      <c r="BO864" s="39">
        <f>IF(Dane!$C$9=3,IFERROR(BN864/AB864,0),0)</f>
        <v>0</v>
      </c>
      <c r="BP864" s="39">
        <f t="shared" si="214"/>
        <v>0</v>
      </c>
      <c r="BQ864" s="39">
        <v>0</v>
      </c>
      <c r="BR864" s="39">
        <f t="shared" si="215"/>
        <v>0</v>
      </c>
      <c r="BS864" s="39">
        <f>IF(Dane!$C$9=3,IF(ROUND((X864+Y864)*BR864,2)&gt;$AN$1,$AN$1,ROUND((X864+Y864)*BR864,2)),0)</f>
        <v>0</v>
      </c>
      <c r="BT864" s="39">
        <v>0</v>
      </c>
    </row>
    <row r="865" spans="1:72">
      <c r="A865" s="87">
        <v>856</v>
      </c>
      <c r="B865" s="1"/>
      <c r="C865" s="1"/>
      <c r="D865" s="2"/>
      <c r="E865" s="3"/>
      <c r="F865" s="4"/>
      <c r="G865" s="5"/>
      <c r="H865" s="5"/>
      <c r="I865" s="6"/>
      <c r="J865" s="5"/>
      <c r="K865" s="5"/>
      <c r="L865" s="5"/>
      <c r="M865" s="55"/>
      <c r="N865" s="8"/>
      <c r="O865" s="105"/>
      <c r="P865" s="5"/>
      <c r="Q865" s="5"/>
      <c r="R865" s="105">
        <f>Dane!$C$10</f>
        <v>0</v>
      </c>
      <c r="S865" s="8"/>
      <c r="T865" s="105"/>
      <c r="U865" s="5"/>
      <c r="V865" s="5"/>
      <c r="W865" s="107">
        <f>Dane!$C$11</f>
        <v>0</v>
      </c>
      <c r="X865" s="8"/>
      <c r="Y865" s="105"/>
      <c r="Z865" s="5"/>
      <c r="AA865" s="5"/>
      <c r="AB865" s="110">
        <f>Dane!$C$12</f>
        <v>0</v>
      </c>
      <c r="AC865" s="108">
        <f>IF(Dane!$E$3=1,AP865+BA865+BL865,IF(Dane!$E$3=2,AT865+BE865+BP865,AW865+BH865+BS865))</f>
        <v>0</v>
      </c>
      <c r="AD865" s="14">
        <f>IF(Dane!$E$3=1,AQ865+BB865+BM865,IF(Dane!$E$3=2,AU865+BF865+BQ865,AX865+BI865+BT865))</f>
        <v>0</v>
      </c>
      <c r="AE865" s="14">
        <f>IF((J865*Dane!$C$9)-AC865&lt;0,0,(J865*Dane!$C$9)-AC865)</f>
        <v>0</v>
      </c>
      <c r="AF865" s="61">
        <f>IF((K865*Dane!$C$9)-AD865&lt;0,0,(K865*Dane!$C$9)-AD865)</f>
        <v>0</v>
      </c>
      <c r="AG865" s="93"/>
      <c r="AH865" s="84">
        <f>IF(Dane!$E$3=1,AP865,IF(Dane!$E$3=2,AT865,AW865))</f>
        <v>0</v>
      </c>
      <c r="AI865" s="84">
        <f>IF(Dane!$E$3=1,AQ865,IF(Dane!$E$3=2,AU865,AX865))</f>
        <v>0</v>
      </c>
      <c r="AJ865" s="84">
        <f>IF(Dane!$E$3=1,BA865,IF(Dane!$E$3=2,BE865,BH865))</f>
        <v>0</v>
      </c>
      <c r="AK865" s="84">
        <f>IF(Dane!$E$3=1,BB865,IF(Dane!$E$3=2,BF865,BI865))</f>
        <v>0</v>
      </c>
      <c r="AL865" s="84">
        <f>IF(Dane!$E$3=1,BL865,IF(Dane!$E$3=2,BP865,BS865))</f>
        <v>0</v>
      </c>
      <c r="AM865" s="84">
        <f>IF(Dane!$E$3=1,BM865,IF(Dane!$E$3=2,BQ865,BT865))</f>
        <v>0</v>
      </c>
      <c r="AN865" s="39">
        <f>IF(Dane!$C$9="",0,IFERROR(J865/R865,0))</f>
        <v>0</v>
      </c>
      <c r="AO865" s="39">
        <f>IF(Dane!$C$9="",0,IFERROR(ROUND(J865-ROUND(J865*0.0976,2)-ROUND(J865*0.015,2)-ROUND(J865*0.0245,2),2)/R865,0))</f>
        <v>0</v>
      </c>
      <c r="AP865" s="39">
        <f t="shared" si="204"/>
        <v>0</v>
      </c>
      <c r="AQ865" s="39">
        <f t="shared" si="205"/>
        <v>0</v>
      </c>
      <c r="AR865" s="39">
        <f t="shared" si="201"/>
        <v>0</v>
      </c>
      <c r="AS865" s="39">
        <f>IF(Dane!$C$9="",0,IFERROR(AR865/R865,0))</f>
        <v>0</v>
      </c>
      <c r="AT865" s="39">
        <f t="shared" si="206"/>
        <v>0</v>
      </c>
      <c r="AU865" s="39">
        <v>0</v>
      </c>
      <c r="AV865" s="39">
        <f t="shared" si="207"/>
        <v>0</v>
      </c>
      <c r="AW865" s="39">
        <f>IF(Dane!$C$9="",0,IF(ROUND((N865+O865)*AV865,2)&gt;$AN$1,$AN$1,ROUND((N865+O865)*AV865,2)))</f>
        <v>0</v>
      </c>
      <c r="AX865" s="39">
        <v>0</v>
      </c>
      <c r="AY865" s="39">
        <f>IF(Dane!$C$9=2,IFERROR(J865/W865,0),IF(Dane!$C$9=3,IFERROR(J865/W865,0),0))</f>
        <v>0</v>
      </c>
      <c r="AZ865" s="39">
        <f>IF(Dane!$C$9=2,IFERROR(ROUND(J865-ROUND(J865*0.0976,2)-ROUND(J865*0.015,2)-ROUND(J865*0.0245,2),2)/W865,0),IF(Dane!$C$9=3,IFERROR(ROUND(J865-ROUND(J865*0.0976,2)-ROUND(J865*0.015,2)-ROUND(J865*0.0245,2),2)/W865,0),0))</f>
        <v>0</v>
      </c>
      <c r="BA865" s="39">
        <f t="shared" si="208"/>
        <v>0</v>
      </c>
      <c r="BB865" s="39">
        <f t="shared" si="209"/>
        <v>0</v>
      </c>
      <c r="BC865" s="39">
        <f t="shared" si="202"/>
        <v>0</v>
      </c>
      <c r="BD865" s="39">
        <f>IF(Dane!$C$9=2,IFERROR(BC865/W865,0),IF(Dane!$C$9=3,IFERROR(BC865/W865,0),0))</f>
        <v>0</v>
      </c>
      <c r="BE865" s="39">
        <f t="shared" si="210"/>
        <v>0</v>
      </c>
      <c r="BF865" s="39">
        <v>0</v>
      </c>
      <c r="BG865" s="39">
        <f t="shared" si="211"/>
        <v>0</v>
      </c>
      <c r="BH865" s="39">
        <f>IF(Dane!$C$9=2,IF(ROUND((S865+T865)*BG865,2)&gt;$AN$1,$AN$1,ROUND((S865+T865)*BG865,2)),IF(Dane!$C$9=3,IF(ROUND((S865+T865)*BG865,2)&gt;$AN$1,$AN$1,ROUND((S865+T865)*BG865,2)),0))</f>
        <v>0</v>
      </c>
      <c r="BI865" s="39">
        <v>0</v>
      </c>
      <c r="BJ865" s="39">
        <f>IF(Dane!$C$9=3,IFERROR(J865/AB865,0),0)</f>
        <v>0</v>
      </c>
      <c r="BK865" s="39">
        <f>IF(Dane!$C$9=3,IFERROR(ROUND(J865-ROUND(J865*0.0976,2)-ROUND(J865*0.015,2)-ROUND(J865*0.0245,2),2)/AB865,0),0)</f>
        <v>0</v>
      </c>
      <c r="BL865" s="39">
        <f t="shared" si="212"/>
        <v>0</v>
      </c>
      <c r="BM865" s="39">
        <f t="shared" si="213"/>
        <v>0</v>
      </c>
      <c r="BN865" s="39">
        <f t="shared" si="203"/>
        <v>0</v>
      </c>
      <c r="BO865" s="39">
        <f>IF(Dane!$C$9=3,IFERROR(BN865/AB865,0),0)</f>
        <v>0</v>
      </c>
      <c r="BP865" s="39">
        <f t="shared" si="214"/>
        <v>0</v>
      </c>
      <c r="BQ865" s="39">
        <v>0</v>
      </c>
      <c r="BR865" s="39">
        <f t="shared" si="215"/>
        <v>0</v>
      </c>
      <c r="BS865" s="39">
        <f>IF(Dane!$C$9=3,IF(ROUND((X865+Y865)*BR865,2)&gt;$AN$1,$AN$1,ROUND((X865+Y865)*BR865,2)),0)</f>
        <v>0</v>
      </c>
      <c r="BT865" s="39">
        <v>0</v>
      </c>
    </row>
    <row r="866" spans="1:72">
      <c r="A866" s="87">
        <v>857</v>
      </c>
      <c r="B866" s="1"/>
      <c r="C866" s="1"/>
      <c r="D866" s="2"/>
      <c r="E866" s="3"/>
      <c r="F866" s="4"/>
      <c r="G866" s="5"/>
      <c r="H866" s="5"/>
      <c r="I866" s="6"/>
      <c r="J866" s="5"/>
      <c r="K866" s="5"/>
      <c r="L866" s="5"/>
      <c r="M866" s="55"/>
      <c r="N866" s="8"/>
      <c r="O866" s="105"/>
      <c r="P866" s="5"/>
      <c r="Q866" s="5"/>
      <c r="R866" s="105">
        <f>Dane!$C$10</f>
        <v>0</v>
      </c>
      <c r="S866" s="8"/>
      <c r="T866" s="105"/>
      <c r="U866" s="5"/>
      <c r="V866" s="5"/>
      <c r="W866" s="107">
        <f>Dane!$C$11</f>
        <v>0</v>
      </c>
      <c r="X866" s="8"/>
      <c r="Y866" s="105"/>
      <c r="Z866" s="5"/>
      <c r="AA866" s="5"/>
      <c r="AB866" s="110">
        <f>Dane!$C$12</f>
        <v>0</v>
      </c>
      <c r="AC866" s="108">
        <f>IF(Dane!$E$3=1,AP866+BA866+BL866,IF(Dane!$E$3=2,AT866+BE866+BP866,AW866+BH866+BS866))</f>
        <v>0</v>
      </c>
      <c r="AD866" s="14">
        <f>IF(Dane!$E$3=1,AQ866+BB866+BM866,IF(Dane!$E$3=2,AU866+BF866+BQ866,AX866+BI866+BT866))</f>
        <v>0</v>
      </c>
      <c r="AE866" s="14">
        <f>IF((J866*Dane!$C$9)-AC866&lt;0,0,(J866*Dane!$C$9)-AC866)</f>
        <v>0</v>
      </c>
      <c r="AF866" s="61">
        <f>IF((K866*Dane!$C$9)-AD866&lt;0,0,(K866*Dane!$C$9)-AD866)</f>
        <v>0</v>
      </c>
      <c r="AG866" s="93"/>
      <c r="AH866" s="84">
        <f>IF(Dane!$E$3=1,AP866,IF(Dane!$E$3=2,AT866,AW866))</f>
        <v>0</v>
      </c>
      <c r="AI866" s="84">
        <f>IF(Dane!$E$3=1,AQ866,IF(Dane!$E$3=2,AU866,AX866))</f>
        <v>0</v>
      </c>
      <c r="AJ866" s="84">
        <f>IF(Dane!$E$3=1,BA866,IF(Dane!$E$3=2,BE866,BH866))</f>
        <v>0</v>
      </c>
      <c r="AK866" s="84">
        <f>IF(Dane!$E$3=1,BB866,IF(Dane!$E$3=2,BF866,BI866))</f>
        <v>0</v>
      </c>
      <c r="AL866" s="84">
        <f>IF(Dane!$E$3=1,BL866,IF(Dane!$E$3=2,BP866,BS866))</f>
        <v>0</v>
      </c>
      <c r="AM866" s="84">
        <f>IF(Dane!$E$3=1,BM866,IF(Dane!$E$3=2,BQ866,BT866))</f>
        <v>0</v>
      </c>
      <c r="AN866" s="39">
        <f>IF(Dane!$C$9="",0,IFERROR(J866/R866,0))</f>
        <v>0</v>
      </c>
      <c r="AO866" s="39">
        <f>IF(Dane!$C$9="",0,IFERROR(ROUND(J866-ROUND(J866*0.0976,2)-ROUND(J866*0.015,2)-ROUND(J866*0.0245,2),2)/R866,0))</f>
        <v>0</v>
      </c>
      <c r="AP866" s="39">
        <f t="shared" si="204"/>
        <v>0</v>
      </c>
      <c r="AQ866" s="39">
        <f t="shared" si="205"/>
        <v>0</v>
      </c>
      <c r="AR866" s="39">
        <f t="shared" si="201"/>
        <v>0</v>
      </c>
      <c r="AS866" s="39">
        <f>IF(Dane!$C$9="",0,IFERROR(AR866/R866,0))</f>
        <v>0</v>
      </c>
      <c r="AT866" s="39">
        <f t="shared" si="206"/>
        <v>0</v>
      </c>
      <c r="AU866" s="39">
        <v>0</v>
      </c>
      <c r="AV866" s="39">
        <f t="shared" si="207"/>
        <v>0</v>
      </c>
      <c r="AW866" s="39">
        <f>IF(Dane!$C$9="",0,IF(ROUND((N866+O866)*AV866,2)&gt;$AN$1,$AN$1,ROUND((N866+O866)*AV866,2)))</f>
        <v>0</v>
      </c>
      <c r="AX866" s="39">
        <v>0</v>
      </c>
      <c r="AY866" s="39">
        <f>IF(Dane!$C$9=2,IFERROR(J866/W866,0),IF(Dane!$C$9=3,IFERROR(J866/W866,0),0))</f>
        <v>0</v>
      </c>
      <c r="AZ866" s="39">
        <f>IF(Dane!$C$9=2,IFERROR(ROUND(J866-ROUND(J866*0.0976,2)-ROUND(J866*0.015,2)-ROUND(J866*0.0245,2),2)/W866,0),IF(Dane!$C$9=3,IFERROR(ROUND(J866-ROUND(J866*0.0976,2)-ROUND(J866*0.015,2)-ROUND(J866*0.0245,2),2)/W866,0),0))</f>
        <v>0</v>
      </c>
      <c r="BA866" s="39">
        <f t="shared" si="208"/>
        <v>0</v>
      </c>
      <c r="BB866" s="39">
        <f t="shared" si="209"/>
        <v>0</v>
      </c>
      <c r="BC866" s="39">
        <f t="shared" si="202"/>
        <v>0</v>
      </c>
      <c r="BD866" s="39">
        <f>IF(Dane!$C$9=2,IFERROR(BC866/W866,0),IF(Dane!$C$9=3,IFERROR(BC866/W866,0),0))</f>
        <v>0</v>
      </c>
      <c r="BE866" s="39">
        <f t="shared" si="210"/>
        <v>0</v>
      </c>
      <c r="BF866" s="39">
        <v>0</v>
      </c>
      <c r="BG866" s="39">
        <f t="shared" si="211"/>
        <v>0</v>
      </c>
      <c r="BH866" s="39">
        <f>IF(Dane!$C$9=2,IF(ROUND((S866+T866)*BG866,2)&gt;$AN$1,$AN$1,ROUND((S866+T866)*BG866,2)),IF(Dane!$C$9=3,IF(ROUND((S866+T866)*BG866,2)&gt;$AN$1,$AN$1,ROUND((S866+T866)*BG866,2)),0))</f>
        <v>0</v>
      </c>
      <c r="BI866" s="39">
        <v>0</v>
      </c>
      <c r="BJ866" s="39">
        <f>IF(Dane!$C$9=3,IFERROR(J866/AB866,0),0)</f>
        <v>0</v>
      </c>
      <c r="BK866" s="39">
        <f>IF(Dane!$C$9=3,IFERROR(ROUND(J866-ROUND(J866*0.0976,2)-ROUND(J866*0.015,2)-ROUND(J866*0.0245,2),2)/AB866,0),0)</f>
        <v>0</v>
      </c>
      <c r="BL866" s="39">
        <f t="shared" si="212"/>
        <v>0</v>
      </c>
      <c r="BM866" s="39">
        <f t="shared" si="213"/>
        <v>0</v>
      </c>
      <c r="BN866" s="39">
        <f t="shared" si="203"/>
        <v>0</v>
      </c>
      <c r="BO866" s="39">
        <f>IF(Dane!$C$9=3,IFERROR(BN866/AB866,0),0)</f>
        <v>0</v>
      </c>
      <c r="BP866" s="39">
        <f t="shared" si="214"/>
        <v>0</v>
      </c>
      <c r="BQ866" s="39">
        <v>0</v>
      </c>
      <c r="BR866" s="39">
        <f t="shared" si="215"/>
        <v>0</v>
      </c>
      <c r="BS866" s="39">
        <f>IF(Dane!$C$9=3,IF(ROUND((X866+Y866)*BR866,2)&gt;$AN$1,$AN$1,ROUND((X866+Y866)*BR866,2)),0)</f>
        <v>0</v>
      </c>
      <c r="BT866" s="39">
        <v>0</v>
      </c>
    </row>
    <row r="867" spans="1:72">
      <c r="A867" s="87">
        <v>858</v>
      </c>
      <c r="B867" s="1"/>
      <c r="C867" s="1"/>
      <c r="D867" s="2"/>
      <c r="E867" s="3"/>
      <c r="F867" s="4"/>
      <c r="G867" s="5"/>
      <c r="H867" s="5"/>
      <c r="I867" s="6"/>
      <c r="J867" s="5"/>
      <c r="K867" s="5"/>
      <c r="L867" s="5"/>
      <c r="M867" s="55"/>
      <c r="N867" s="8"/>
      <c r="O867" s="105"/>
      <c r="P867" s="5"/>
      <c r="Q867" s="5"/>
      <c r="R867" s="105">
        <f>Dane!$C$10</f>
        <v>0</v>
      </c>
      <c r="S867" s="8"/>
      <c r="T867" s="105"/>
      <c r="U867" s="5"/>
      <c r="V867" s="5"/>
      <c r="W867" s="107">
        <f>Dane!$C$11</f>
        <v>0</v>
      </c>
      <c r="X867" s="8"/>
      <c r="Y867" s="105"/>
      <c r="Z867" s="5"/>
      <c r="AA867" s="5"/>
      <c r="AB867" s="110">
        <f>Dane!$C$12</f>
        <v>0</v>
      </c>
      <c r="AC867" s="108">
        <f>IF(Dane!$E$3=1,AP867+BA867+BL867,IF(Dane!$E$3=2,AT867+BE867+BP867,AW867+BH867+BS867))</f>
        <v>0</v>
      </c>
      <c r="AD867" s="14">
        <f>IF(Dane!$E$3=1,AQ867+BB867+BM867,IF(Dane!$E$3=2,AU867+BF867+BQ867,AX867+BI867+BT867))</f>
        <v>0</v>
      </c>
      <c r="AE867" s="14">
        <f>IF((J867*Dane!$C$9)-AC867&lt;0,0,(J867*Dane!$C$9)-AC867)</f>
        <v>0</v>
      </c>
      <c r="AF867" s="61">
        <f>IF((K867*Dane!$C$9)-AD867&lt;0,0,(K867*Dane!$C$9)-AD867)</f>
        <v>0</v>
      </c>
      <c r="AG867" s="93"/>
      <c r="AH867" s="84">
        <f>IF(Dane!$E$3=1,AP867,IF(Dane!$E$3=2,AT867,AW867))</f>
        <v>0</v>
      </c>
      <c r="AI867" s="84">
        <f>IF(Dane!$E$3=1,AQ867,IF(Dane!$E$3=2,AU867,AX867))</f>
        <v>0</v>
      </c>
      <c r="AJ867" s="84">
        <f>IF(Dane!$E$3=1,BA867,IF(Dane!$E$3=2,BE867,BH867))</f>
        <v>0</v>
      </c>
      <c r="AK867" s="84">
        <f>IF(Dane!$E$3=1,BB867,IF(Dane!$E$3=2,BF867,BI867))</f>
        <v>0</v>
      </c>
      <c r="AL867" s="84">
        <f>IF(Dane!$E$3=1,BL867,IF(Dane!$E$3=2,BP867,BS867))</f>
        <v>0</v>
      </c>
      <c r="AM867" s="84">
        <f>IF(Dane!$E$3=1,BM867,IF(Dane!$E$3=2,BQ867,BT867))</f>
        <v>0</v>
      </c>
      <c r="AN867" s="39">
        <f>IF(Dane!$C$9="",0,IFERROR(J867/R867,0))</f>
        <v>0</v>
      </c>
      <c r="AO867" s="39">
        <f>IF(Dane!$C$9="",0,IFERROR(ROUND(J867-ROUND(J867*0.0976,2)-ROUND(J867*0.015,2)-ROUND(J867*0.0245,2),2)/R867,0))</f>
        <v>0</v>
      </c>
      <c r="AP867" s="39">
        <f t="shared" si="204"/>
        <v>0</v>
      </c>
      <c r="AQ867" s="39">
        <f t="shared" si="205"/>
        <v>0</v>
      </c>
      <c r="AR867" s="39">
        <f t="shared" si="201"/>
        <v>0</v>
      </c>
      <c r="AS867" s="39">
        <f>IF(Dane!$C$9="",0,IFERROR(AR867/R867,0))</f>
        <v>0</v>
      </c>
      <c r="AT867" s="39">
        <f t="shared" si="206"/>
        <v>0</v>
      </c>
      <c r="AU867" s="39">
        <v>0</v>
      </c>
      <c r="AV867" s="39">
        <f t="shared" si="207"/>
        <v>0</v>
      </c>
      <c r="AW867" s="39">
        <f>IF(Dane!$C$9="",0,IF(ROUND((N867+O867)*AV867,2)&gt;$AN$1,$AN$1,ROUND((N867+O867)*AV867,2)))</f>
        <v>0</v>
      </c>
      <c r="AX867" s="39">
        <v>0</v>
      </c>
      <c r="AY867" s="39">
        <f>IF(Dane!$C$9=2,IFERROR(J867/W867,0),IF(Dane!$C$9=3,IFERROR(J867/W867,0),0))</f>
        <v>0</v>
      </c>
      <c r="AZ867" s="39">
        <f>IF(Dane!$C$9=2,IFERROR(ROUND(J867-ROUND(J867*0.0976,2)-ROUND(J867*0.015,2)-ROUND(J867*0.0245,2),2)/W867,0),IF(Dane!$C$9=3,IFERROR(ROUND(J867-ROUND(J867*0.0976,2)-ROUND(J867*0.015,2)-ROUND(J867*0.0245,2),2)/W867,0),0))</f>
        <v>0</v>
      </c>
      <c r="BA867" s="39">
        <f t="shared" si="208"/>
        <v>0</v>
      </c>
      <c r="BB867" s="39">
        <f t="shared" si="209"/>
        <v>0</v>
      </c>
      <c r="BC867" s="39">
        <f t="shared" si="202"/>
        <v>0</v>
      </c>
      <c r="BD867" s="39">
        <f>IF(Dane!$C$9=2,IFERROR(BC867/W867,0),IF(Dane!$C$9=3,IFERROR(BC867/W867,0),0))</f>
        <v>0</v>
      </c>
      <c r="BE867" s="39">
        <f t="shared" si="210"/>
        <v>0</v>
      </c>
      <c r="BF867" s="39">
        <v>0</v>
      </c>
      <c r="BG867" s="39">
        <f t="shared" si="211"/>
        <v>0</v>
      </c>
      <c r="BH867" s="39">
        <f>IF(Dane!$C$9=2,IF(ROUND((S867+T867)*BG867,2)&gt;$AN$1,$AN$1,ROUND((S867+T867)*BG867,2)),IF(Dane!$C$9=3,IF(ROUND((S867+T867)*BG867,2)&gt;$AN$1,$AN$1,ROUND((S867+T867)*BG867,2)),0))</f>
        <v>0</v>
      </c>
      <c r="BI867" s="39">
        <v>0</v>
      </c>
      <c r="BJ867" s="39">
        <f>IF(Dane!$C$9=3,IFERROR(J867/AB867,0),0)</f>
        <v>0</v>
      </c>
      <c r="BK867" s="39">
        <f>IF(Dane!$C$9=3,IFERROR(ROUND(J867-ROUND(J867*0.0976,2)-ROUND(J867*0.015,2)-ROUND(J867*0.0245,2),2)/AB867,0),0)</f>
        <v>0</v>
      </c>
      <c r="BL867" s="39">
        <f t="shared" si="212"/>
        <v>0</v>
      </c>
      <c r="BM867" s="39">
        <f t="shared" si="213"/>
        <v>0</v>
      </c>
      <c r="BN867" s="39">
        <f t="shared" si="203"/>
        <v>0</v>
      </c>
      <c r="BO867" s="39">
        <f>IF(Dane!$C$9=3,IFERROR(BN867/AB867,0),0)</f>
        <v>0</v>
      </c>
      <c r="BP867" s="39">
        <f t="shared" si="214"/>
        <v>0</v>
      </c>
      <c r="BQ867" s="39">
        <v>0</v>
      </c>
      <c r="BR867" s="39">
        <f t="shared" si="215"/>
        <v>0</v>
      </c>
      <c r="BS867" s="39">
        <f>IF(Dane!$C$9=3,IF(ROUND((X867+Y867)*BR867,2)&gt;$AN$1,$AN$1,ROUND((X867+Y867)*BR867,2)),0)</f>
        <v>0</v>
      </c>
      <c r="BT867" s="39">
        <v>0</v>
      </c>
    </row>
    <row r="868" spans="1:72">
      <c r="A868" s="87">
        <v>859</v>
      </c>
      <c r="B868" s="1"/>
      <c r="C868" s="1"/>
      <c r="D868" s="2"/>
      <c r="E868" s="3"/>
      <c r="F868" s="4"/>
      <c r="G868" s="5"/>
      <c r="H868" s="5"/>
      <c r="I868" s="6"/>
      <c r="J868" s="5"/>
      <c r="K868" s="5"/>
      <c r="L868" s="5"/>
      <c r="M868" s="55"/>
      <c r="N868" s="8"/>
      <c r="O868" s="105"/>
      <c r="P868" s="5"/>
      <c r="Q868" s="5"/>
      <c r="R868" s="105">
        <f>Dane!$C$10</f>
        <v>0</v>
      </c>
      <c r="S868" s="8"/>
      <c r="T868" s="105"/>
      <c r="U868" s="5"/>
      <c r="V868" s="5"/>
      <c r="W868" s="107">
        <f>Dane!$C$11</f>
        <v>0</v>
      </c>
      <c r="X868" s="8"/>
      <c r="Y868" s="105"/>
      <c r="Z868" s="5"/>
      <c r="AA868" s="5"/>
      <c r="AB868" s="110">
        <f>Dane!$C$12</f>
        <v>0</v>
      </c>
      <c r="AC868" s="108">
        <f>IF(Dane!$E$3=1,AP868+BA868+BL868,IF(Dane!$E$3=2,AT868+BE868+BP868,AW868+BH868+BS868))</f>
        <v>0</v>
      </c>
      <c r="AD868" s="14">
        <f>IF(Dane!$E$3=1,AQ868+BB868+BM868,IF(Dane!$E$3=2,AU868+BF868+BQ868,AX868+BI868+BT868))</f>
        <v>0</v>
      </c>
      <c r="AE868" s="14">
        <f>IF((J868*Dane!$C$9)-AC868&lt;0,0,(J868*Dane!$C$9)-AC868)</f>
        <v>0</v>
      </c>
      <c r="AF868" s="61">
        <f>IF((K868*Dane!$C$9)-AD868&lt;0,0,(K868*Dane!$C$9)-AD868)</f>
        <v>0</v>
      </c>
      <c r="AG868" s="93"/>
      <c r="AH868" s="84">
        <f>IF(Dane!$E$3=1,AP868,IF(Dane!$E$3=2,AT868,AW868))</f>
        <v>0</v>
      </c>
      <c r="AI868" s="84">
        <f>IF(Dane!$E$3=1,AQ868,IF(Dane!$E$3=2,AU868,AX868))</f>
        <v>0</v>
      </c>
      <c r="AJ868" s="84">
        <f>IF(Dane!$E$3=1,BA868,IF(Dane!$E$3=2,BE868,BH868))</f>
        <v>0</v>
      </c>
      <c r="AK868" s="84">
        <f>IF(Dane!$E$3=1,BB868,IF(Dane!$E$3=2,BF868,BI868))</f>
        <v>0</v>
      </c>
      <c r="AL868" s="84">
        <f>IF(Dane!$E$3=1,BL868,IF(Dane!$E$3=2,BP868,BS868))</f>
        <v>0</v>
      </c>
      <c r="AM868" s="84">
        <f>IF(Dane!$E$3=1,BM868,IF(Dane!$E$3=2,BQ868,BT868))</f>
        <v>0</v>
      </c>
      <c r="AN868" s="39">
        <f>IF(Dane!$C$9="",0,IFERROR(J868/R868,0))</f>
        <v>0</v>
      </c>
      <c r="AO868" s="39">
        <f>IF(Dane!$C$9="",0,IFERROR(ROUND(J868-ROUND(J868*0.0976,2)-ROUND(J868*0.015,2)-ROUND(J868*0.0245,2),2)/R868,0))</f>
        <v>0</v>
      </c>
      <c r="AP868" s="39">
        <f t="shared" si="204"/>
        <v>0</v>
      </c>
      <c r="AQ868" s="39">
        <f t="shared" si="205"/>
        <v>0</v>
      </c>
      <c r="AR868" s="39">
        <f t="shared" si="201"/>
        <v>0</v>
      </c>
      <c r="AS868" s="39">
        <f>IF(Dane!$C$9="",0,IFERROR(AR868/R868,0))</f>
        <v>0</v>
      </c>
      <c r="AT868" s="39">
        <f t="shared" si="206"/>
        <v>0</v>
      </c>
      <c r="AU868" s="39">
        <v>0</v>
      </c>
      <c r="AV868" s="39">
        <f t="shared" si="207"/>
        <v>0</v>
      </c>
      <c r="AW868" s="39">
        <f>IF(Dane!$C$9="",0,IF(ROUND((N868+O868)*AV868,2)&gt;$AN$1,$AN$1,ROUND((N868+O868)*AV868,2)))</f>
        <v>0</v>
      </c>
      <c r="AX868" s="39">
        <v>0</v>
      </c>
      <c r="AY868" s="39">
        <f>IF(Dane!$C$9=2,IFERROR(J868/W868,0),IF(Dane!$C$9=3,IFERROR(J868/W868,0),0))</f>
        <v>0</v>
      </c>
      <c r="AZ868" s="39">
        <f>IF(Dane!$C$9=2,IFERROR(ROUND(J868-ROUND(J868*0.0976,2)-ROUND(J868*0.015,2)-ROUND(J868*0.0245,2),2)/W868,0),IF(Dane!$C$9=3,IFERROR(ROUND(J868-ROUND(J868*0.0976,2)-ROUND(J868*0.015,2)-ROUND(J868*0.0245,2),2)/W868,0),0))</f>
        <v>0</v>
      </c>
      <c r="BA868" s="39">
        <f t="shared" si="208"/>
        <v>0</v>
      </c>
      <c r="BB868" s="39">
        <f t="shared" si="209"/>
        <v>0</v>
      </c>
      <c r="BC868" s="39">
        <f t="shared" si="202"/>
        <v>0</v>
      </c>
      <c r="BD868" s="39">
        <f>IF(Dane!$C$9=2,IFERROR(BC868/W868,0),IF(Dane!$C$9=3,IFERROR(BC868/W868,0),0))</f>
        <v>0</v>
      </c>
      <c r="BE868" s="39">
        <f t="shared" si="210"/>
        <v>0</v>
      </c>
      <c r="BF868" s="39">
        <v>0</v>
      </c>
      <c r="BG868" s="39">
        <f t="shared" si="211"/>
        <v>0</v>
      </c>
      <c r="BH868" s="39">
        <f>IF(Dane!$C$9=2,IF(ROUND((S868+T868)*BG868,2)&gt;$AN$1,$AN$1,ROUND((S868+T868)*BG868,2)),IF(Dane!$C$9=3,IF(ROUND((S868+T868)*BG868,2)&gt;$AN$1,$AN$1,ROUND((S868+T868)*BG868,2)),0))</f>
        <v>0</v>
      </c>
      <c r="BI868" s="39">
        <v>0</v>
      </c>
      <c r="BJ868" s="39">
        <f>IF(Dane!$C$9=3,IFERROR(J868/AB868,0),0)</f>
        <v>0</v>
      </c>
      <c r="BK868" s="39">
        <f>IF(Dane!$C$9=3,IFERROR(ROUND(J868-ROUND(J868*0.0976,2)-ROUND(J868*0.015,2)-ROUND(J868*0.0245,2),2)/AB868,0),0)</f>
        <v>0</v>
      </c>
      <c r="BL868" s="39">
        <f t="shared" si="212"/>
        <v>0</v>
      </c>
      <c r="BM868" s="39">
        <f t="shared" si="213"/>
        <v>0</v>
      </c>
      <c r="BN868" s="39">
        <f t="shared" si="203"/>
        <v>0</v>
      </c>
      <c r="BO868" s="39">
        <f>IF(Dane!$C$9=3,IFERROR(BN868/AB868,0),0)</f>
        <v>0</v>
      </c>
      <c r="BP868" s="39">
        <f t="shared" si="214"/>
        <v>0</v>
      </c>
      <c r="BQ868" s="39">
        <v>0</v>
      </c>
      <c r="BR868" s="39">
        <f t="shared" si="215"/>
        <v>0</v>
      </c>
      <c r="BS868" s="39">
        <f>IF(Dane!$C$9=3,IF(ROUND((X868+Y868)*BR868,2)&gt;$AN$1,$AN$1,ROUND((X868+Y868)*BR868,2)),0)</f>
        <v>0</v>
      </c>
      <c r="BT868" s="39">
        <v>0</v>
      </c>
    </row>
    <row r="869" spans="1:72">
      <c r="A869" s="87">
        <v>860</v>
      </c>
      <c r="B869" s="1"/>
      <c r="C869" s="1"/>
      <c r="D869" s="2"/>
      <c r="E869" s="3"/>
      <c r="F869" s="4"/>
      <c r="G869" s="5"/>
      <c r="H869" s="5"/>
      <c r="I869" s="6"/>
      <c r="J869" s="5"/>
      <c r="K869" s="5"/>
      <c r="L869" s="5"/>
      <c r="M869" s="55"/>
      <c r="N869" s="8"/>
      <c r="O869" s="105"/>
      <c r="P869" s="5"/>
      <c r="Q869" s="5"/>
      <c r="R869" s="105">
        <f>Dane!$C$10</f>
        <v>0</v>
      </c>
      <c r="S869" s="8"/>
      <c r="T869" s="105"/>
      <c r="U869" s="5"/>
      <c r="V869" s="5"/>
      <c r="W869" s="107">
        <f>Dane!$C$11</f>
        <v>0</v>
      </c>
      <c r="X869" s="8"/>
      <c r="Y869" s="105"/>
      <c r="Z869" s="5"/>
      <c r="AA869" s="5"/>
      <c r="AB869" s="110">
        <f>Dane!$C$12</f>
        <v>0</v>
      </c>
      <c r="AC869" s="108">
        <f>IF(Dane!$E$3=1,AP869+BA869+BL869,IF(Dane!$E$3=2,AT869+BE869+BP869,AW869+BH869+BS869))</f>
        <v>0</v>
      </c>
      <c r="AD869" s="14">
        <f>IF(Dane!$E$3=1,AQ869+BB869+BM869,IF(Dane!$E$3=2,AU869+BF869+BQ869,AX869+BI869+BT869))</f>
        <v>0</v>
      </c>
      <c r="AE869" s="14">
        <f>IF((J869*Dane!$C$9)-AC869&lt;0,0,(J869*Dane!$C$9)-AC869)</f>
        <v>0</v>
      </c>
      <c r="AF869" s="61">
        <f>IF((K869*Dane!$C$9)-AD869&lt;0,0,(K869*Dane!$C$9)-AD869)</f>
        <v>0</v>
      </c>
      <c r="AG869" s="93"/>
      <c r="AH869" s="84">
        <f>IF(Dane!$E$3=1,AP869,IF(Dane!$E$3=2,AT869,AW869))</f>
        <v>0</v>
      </c>
      <c r="AI869" s="84">
        <f>IF(Dane!$E$3=1,AQ869,IF(Dane!$E$3=2,AU869,AX869))</f>
        <v>0</v>
      </c>
      <c r="AJ869" s="84">
        <f>IF(Dane!$E$3=1,BA869,IF(Dane!$E$3=2,BE869,BH869))</f>
        <v>0</v>
      </c>
      <c r="AK869" s="84">
        <f>IF(Dane!$E$3=1,BB869,IF(Dane!$E$3=2,BF869,BI869))</f>
        <v>0</v>
      </c>
      <c r="AL869" s="84">
        <f>IF(Dane!$E$3=1,BL869,IF(Dane!$E$3=2,BP869,BS869))</f>
        <v>0</v>
      </c>
      <c r="AM869" s="84">
        <f>IF(Dane!$E$3=1,BM869,IF(Dane!$E$3=2,BQ869,BT869))</f>
        <v>0</v>
      </c>
      <c r="AN869" s="39">
        <f>IF(Dane!$C$9="",0,IFERROR(J869/R869,0))</f>
        <v>0</v>
      </c>
      <c r="AO869" s="39">
        <f>IF(Dane!$C$9="",0,IFERROR(ROUND(J869-ROUND(J869*0.0976,2)-ROUND(J869*0.015,2)-ROUND(J869*0.0245,2),2)/R869,0))</f>
        <v>0</v>
      </c>
      <c r="AP869" s="39">
        <f t="shared" si="204"/>
        <v>0</v>
      </c>
      <c r="AQ869" s="39">
        <f t="shared" si="205"/>
        <v>0</v>
      </c>
      <c r="AR869" s="39">
        <f t="shared" si="201"/>
        <v>0</v>
      </c>
      <c r="AS869" s="39">
        <f>IF(Dane!$C$9="",0,IFERROR(AR869/R869,0))</f>
        <v>0</v>
      </c>
      <c r="AT869" s="39">
        <f t="shared" si="206"/>
        <v>0</v>
      </c>
      <c r="AU869" s="39">
        <v>0</v>
      </c>
      <c r="AV869" s="39">
        <f t="shared" si="207"/>
        <v>0</v>
      </c>
      <c r="AW869" s="39">
        <f>IF(Dane!$C$9="",0,IF(ROUND((N869+O869)*AV869,2)&gt;$AN$1,$AN$1,ROUND((N869+O869)*AV869,2)))</f>
        <v>0</v>
      </c>
      <c r="AX869" s="39">
        <v>0</v>
      </c>
      <c r="AY869" s="39">
        <f>IF(Dane!$C$9=2,IFERROR(J869/W869,0),IF(Dane!$C$9=3,IFERROR(J869/W869,0),0))</f>
        <v>0</v>
      </c>
      <c r="AZ869" s="39">
        <f>IF(Dane!$C$9=2,IFERROR(ROUND(J869-ROUND(J869*0.0976,2)-ROUND(J869*0.015,2)-ROUND(J869*0.0245,2),2)/W869,0),IF(Dane!$C$9=3,IFERROR(ROUND(J869-ROUND(J869*0.0976,2)-ROUND(J869*0.015,2)-ROUND(J869*0.0245,2),2)/W869,0),0))</f>
        <v>0</v>
      </c>
      <c r="BA869" s="39">
        <f t="shared" si="208"/>
        <v>0</v>
      </c>
      <c r="BB869" s="39">
        <f t="shared" si="209"/>
        <v>0</v>
      </c>
      <c r="BC869" s="39">
        <f t="shared" si="202"/>
        <v>0</v>
      </c>
      <c r="BD869" s="39">
        <f>IF(Dane!$C$9=2,IFERROR(BC869/W869,0),IF(Dane!$C$9=3,IFERROR(BC869/W869,0),0))</f>
        <v>0</v>
      </c>
      <c r="BE869" s="39">
        <f t="shared" si="210"/>
        <v>0</v>
      </c>
      <c r="BF869" s="39">
        <v>0</v>
      </c>
      <c r="BG869" s="39">
        <f t="shared" si="211"/>
        <v>0</v>
      </c>
      <c r="BH869" s="39">
        <f>IF(Dane!$C$9=2,IF(ROUND((S869+T869)*BG869,2)&gt;$AN$1,$AN$1,ROUND((S869+T869)*BG869,2)),IF(Dane!$C$9=3,IF(ROUND((S869+T869)*BG869,2)&gt;$AN$1,$AN$1,ROUND((S869+T869)*BG869,2)),0))</f>
        <v>0</v>
      </c>
      <c r="BI869" s="39">
        <v>0</v>
      </c>
      <c r="BJ869" s="39">
        <f>IF(Dane!$C$9=3,IFERROR(J869/AB869,0),0)</f>
        <v>0</v>
      </c>
      <c r="BK869" s="39">
        <f>IF(Dane!$C$9=3,IFERROR(ROUND(J869-ROUND(J869*0.0976,2)-ROUND(J869*0.015,2)-ROUND(J869*0.0245,2),2)/AB869,0),0)</f>
        <v>0</v>
      </c>
      <c r="BL869" s="39">
        <f t="shared" si="212"/>
        <v>0</v>
      </c>
      <c r="BM869" s="39">
        <f t="shared" si="213"/>
        <v>0</v>
      </c>
      <c r="BN869" s="39">
        <f t="shared" si="203"/>
        <v>0</v>
      </c>
      <c r="BO869" s="39">
        <f>IF(Dane!$C$9=3,IFERROR(BN869/AB869,0),0)</f>
        <v>0</v>
      </c>
      <c r="BP869" s="39">
        <f t="shared" si="214"/>
        <v>0</v>
      </c>
      <c r="BQ869" s="39">
        <v>0</v>
      </c>
      <c r="BR869" s="39">
        <f t="shared" si="215"/>
        <v>0</v>
      </c>
      <c r="BS869" s="39">
        <f>IF(Dane!$C$9=3,IF(ROUND((X869+Y869)*BR869,2)&gt;$AN$1,$AN$1,ROUND((X869+Y869)*BR869,2)),0)</f>
        <v>0</v>
      </c>
      <c r="BT869" s="39">
        <v>0</v>
      </c>
    </row>
    <row r="870" spans="1:72">
      <c r="A870" s="87">
        <v>861</v>
      </c>
      <c r="B870" s="1"/>
      <c r="C870" s="1"/>
      <c r="D870" s="2"/>
      <c r="E870" s="3"/>
      <c r="F870" s="4"/>
      <c r="G870" s="5"/>
      <c r="H870" s="5"/>
      <c r="I870" s="6"/>
      <c r="J870" s="5"/>
      <c r="K870" s="5"/>
      <c r="L870" s="5"/>
      <c r="M870" s="55"/>
      <c r="N870" s="8"/>
      <c r="O870" s="105"/>
      <c r="P870" s="5"/>
      <c r="Q870" s="5"/>
      <c r="R870" s="105">
        <f>Dane!$C$10</f>
        <v>0</v>
      </c>
      <c r="S870" s="8"/>
      <c r="T870" s="105"/>
      <c r="U870" s="5"/>
      <c r="V870" s="5"/>
      <c r="W870" s="107">
        <f>Dane!$C$11</f>
        <v>0</v>
      </c>
      <c r="X870" s="8"/>
      <c r="Y870" s="105"/>
      <c r="Z870" s="5"/>
      <c r="AA870" s="5"/>
      <c r="AB870" s="110">
        <f>Dane!$C$12</f>
        <v>0</v>
      </c>
      <c r="AC870" s="108">
        <f>IF(Dane!$E$3=1,AP870+BA870+BL870,IF(Dane!$E$3=2,AT870+BE870+BP870,AW870+BH870+BS870))</f>
        <v>0</v>
      </c>
      <c r="AD870" s="14">
        <f>IF(Dane!$E$3=1,AQ870+BB870+BM870,IF(Dane!$E$3=2,AU870+BF870+BQ870,AX870+BI870+BT870))</f>
        <v>0</v>
      </c>
      <c r="AE870" s="14">
        <f>IF((J870*Dane!$C$9)-AC870&lt;0,0,(J870*Dane!$C$9)-AC870)</f>
        <v>0</v>
      </c>
      <c r="AF870" s="61">
        <f>IF((K870*Dane!$C$9)-AD870&lt;0,0,(K870*Dane!$C$9)-AD870)</f>
        <v>0</v>
      </c>
      <c r="AG870" s="93"/>
      <c r="AH870" s="84">
        <f>IF(Dane!$E$3=1,AP870,IF(Dane!$E$3=2,AT870,AW870))</f>
        <v>0</v>
      </c>
      <c r="AI870" s="84">
        <f>IF(Dane!$E$3=1,AQ870,IF(Dane!$E$3=2,AU870,AX870))</f>
        <v>0</v>
      </c>
      <c r="AJ870" s="84">
        <f>IF(Dane!$E$3=1,BA870,IF(Dane!$E$3=2,BE870,BH870))</f>
        <v>0</v>
      </c>
      <c r="AK870" s="84">
        <f>IF(Dane!$E$3=1,BB870,IF(Dane!$E$3=2,BF870,BI870))</f>
        <v>0</v>
      </c>
      <c r="AL870" s="84">
        <f>IF(Dane!$E$3=1,BL870,IF(Dane!$E$3=2,BP870,BS870))</f>
        <v>0</v>
      </c>
      <c r="AM870" s="84">
        <f>IF(Dane!$E$3=1,BM870,IF(Dane!$E$3=2,BQ870,BT870))</f>
        <v>0</v>
      </c>
      <c r="AN870" s="39">
        <f>IF(Dane!$C$9="",0,IFERROR(J870/R870,0))</f>
        <v>0</v>
      </c>
      <c r="AO870" s="39">
        <f>IF(Dane!$C$9="",0,IFERROR(ROUND(J870-ROUND(J870*0.0976,2)-ROUND(J870*0.015,2)-ROUND(J870*0.0245,2),2)/R870,0))</f>
        <v>0</v>
      </c>
      <c r="AP870" s="39">
        <f t="shared" si="204"/>
        <v>0</v>
      </c>
      <c r="AQ870" s="39">
        <f t="shared" si="205"/>
        <v>0</v>
      </c>
      <c r="AR870" s="39">
        <f t="shared" si="201"/>
        <v>0</v>
      </c>
      <c r="AS870" s="39">
        <f>IF(Dane!$C$9="",0,IFERROR(AR870/R870,0))</f>
        <v>0</v>
      </c>
      <c r="AT870" s="39">
        <f t="shared" si="206"/>
        <v>0</v>
      </c>
      <c r="AU870" s="39">
        <v>0</v>
      </c>
      <c r="AV870" s="39">
        <f t="shared" si="207"/>
        <v>0</v>
      </c>
      <c r="AW870" s="39">
        <f>IF(Dane!$C$9="",0,IF(ROUND((N870+O870)*AV870,2)&gt;$AN$1,$AN$1,ROUND((N870+O870)*AV870,2)))</f>
        <v>0</v>
      </c>
      <c r="AX870" s="39">
        <v>0</v>
      </c>
      <c r="AY870" s="39">
        <f>IF(Dane!$C$9=2,IFERROR(J870/W870,0),IF(Dane!$C$9=3,IFERROR(J870/W870,0),0))</f>
        <v>0</v>
      </c>
      <c r="AZ870" s="39">
        <f>IF(Dane!$C$9=2,IFERROR(ROUND(J870-ROUND(J870*0.0976,2)-ROUND(J870*0.015,2)-ROUND(J870*0.0245,2),2)/W870,0),IF(Dane!$C$9=3,IFERROR(ROUND(J870-ROUND(J870*0.0976,2)-ROUND(J870*0.015,2)-ROUND(J870*0.0245,2),2)/W870,0),0))</f>
        <v>0</v>
      </c>
      <c r="BA870" s="39">
        <f t="shared" si="208"/>
        <v>0</v>
      </c>
      <c r="BB870" s="39">
        <f t="shared" si="209"/>
        <v>0</v>
      </c>
      <c r="BC870" s="39">
        <f t="shared" si="202"/>
        <v>0</v>
      </c>
      <c r="BD870" s="39">
        <f>IF(Dane!$C$9=2,IFERROR(BC870/W870,0),IF(Dane!$C$9=3,IFERROR(BC870/W870,0),0))</f>
        <v>0</v>
      </c>
      <c r="BE870" s="39">
        <f t="shared" si="210"/>
        <v>0</v>
      </c>
      <c r="BF870" s="39">
        <v>0</v>
      </c>
      <c r="BG870" s="39">
        <f t="shared" si="211"/>
        <v>0</v>
      </c>
      <c r="BH870" s="39">
        <f>IF(Dane!$C$9=2,IF(ROUND((S870+T870)*BG870,2)&gt;$AN$1,$AN$1,ROUND((S870+T870)*BG870,2)),IF(Dane!$C$9=3,IF(ROUND((S870+T870)*BG870,2)&gt;$AN$1,$AN$1,ROUND((S870+T870)*BG870,2)),0))</f>
        <v>0</v>
      </c>
      <c r="BI870" s="39">
        <v>0</v>
      </c>
      <c r="BJ870" s="39">
        <f>IF(Dane!$C$9=3,IFERROR(J870/AB870,0),0)</f>
        <v>0</v>
      </c>
      <c r="BK870" s="39">
        <f>IF(Dane!$C$9=3,IFERROR(ROUND(J870-ROUND(J870*0.0976,2)-ROUND(J870*0.015,2)-ROUND(J870*0.0245,2),2)/AB870,0),0)</f>
        <v>0</v>
      </c>
      <c r="BL870" s="39">
        <f t="shared" si="212"/>
        <v>0</v>
      </c>
      <c r="BM870" s="39">
        <f t="shared" si="213"/>
        <v>0</v>
      </c>
      <c r="BN870" s="39">
        <f t="shared" si="203"/>
        <v>0</v>
      </c>
      <c r="BO870" s="39">
        <f>IF(Dane!$C$9=3,IFERROR(BN870/AB870,0),0)</f>
        <v>0</v>
      </c>
      <c r="BP870" s="39">
        <f t="shared" si="214"/>
        <v>0</v>
      </c>
      <c r="BQ870" s="39">
        <v>0</v>
      </c>
      <c r="BR870" s="39">
        <f t="shared" si="215"/>
        <v>0</v>
      </c>
      <c r="BS870" s="39">
        <f>IF(Dane!$C$9=3,IF(ROUND((X870+Y870)*BR870,2)&gt;$AN$1,$AN$1,ROUND((X870+Y870)*BR870,2)),0)</f>
        <v>0</v>
      </c>
      <c r="BT870" s="39">
        <v>0</v>
      </c>
    </row>
    <row r="871" spans="1:72">
      <c r="A871" s="87">
        <v>862</v>
      </c>
      <c r="B871" s="1"/>
      <c r="C871" s="1"/>
      <c r="D871" s="2"/>
      <c r="E871" s="3"/>
      <c r="F871" s="4"/>
      <c r="G871" s="5"/>
      <c r="H871" s="5"/>
      <c r="I871" s="6"/>
      <c r="J871" s="5"/>
      <c r="K871" s="5"/>
      <c r="L871" s="5"/>
      <c r="M871" s="55"/>
      <c r="N871" s="8"/>
      <c r="O871" s="105"/>
      <c r="P871" s="5"/>
      <c r="Q871" s="5"/>
      <c r="R871" s="105">
        <f>Dane!$C$10</f>
        <v>0</v>
      </c>
      <c r="S871" s="8"/>
      <c r="T871" s="105"/>
      <c r="U871" s="5"/>
      <c r="V871" s="5"/>
      <c r="W871" s="107">
        <f>Dane!$C$11</f>
        <v>0</v>
      </c>
      <c r="X871" s="8"/>
      <c r="Y871" s="105"/>
      <c r="Z871" s="5"/>
      <c r="AA871" s="5"/>
      <c r="AB871" s="110">
        <f>Dane!$C$12</f>
        <v>0</v>
      </c>
      <c r="AC871" s="108">
        <f>IF(Dane!$E$3=1,AP871+BA871+BL871,IF(Dane!$E$3=2,AT871+BE871+BP871,AW871+BH871+BS871))</f>
        <v>0</v>
      </c>
      <c r="AD871" s="14">
        <f>IF(Dane!$E$3=1,AQ871+BB871+BM871,IF(Dane!$E$3=2,AU871+BF871+BQ871,AX871+BI871+BT871))</f>
        <v>0</v>
      </c>
      <c r="AE871" s="14">
        <f>IF((J871*Dane!$C$9)-AC871&lt;0,0,(J871*Dane!$C$9)-AC871)</f>
        <v>0</v>
      </c>
      <c r="AF871" s="61">
        <f>IF((K871*Dane!$C$9)-AD871&lt;0,0,(K871*Dane!$C$9)-AD871)</f>
        <v>0</v>
      </c>
      <c r="AG871" s="93"/>
      <c r="AH871" s="84">
        <f>IF(Dane!$E$3=1,AP871,IF(Dane!$E$3=2,AT871,AW871))</f>
        <v>0</v>
      </c>
      <c r="AI871" s="84">
        <f>IF(Dane!$E$3=1,AQ871,IF(Dane!$E$3=2,AU871,AX871))</f>
        <v>0</v>
      </c>
      <c r="AJ871" s="84">
        <f>IF(Dane!$E$3=1,BA871,IF(Dane!$E$3=2,BE871,BH871))</f>
        <v>0</v>
      </c>
      <c r="AK871" s="84">
        <f>IF(Dane!$E$3=1,BB871,IF(Dane!$E$3=2,BF871,BI871))</f>
        <v>0</v>
      </c>
      <c r="AL871" s="84">
        <f>IF(Dane!$E$3=1,BL871,IF(Dane!$E$3=2,BP871,BS871))</f>
        <v>0</v>
      </c>
      <c r="AM871" s="84">
        <f>IF(Dane!$E$3=1,BM871,IF(Dane!$E$3=2,BQ871,BT871))</f>
        <v>0</v>
      </c>
      <c r="AN871" s="39">
        <f>IF(Dane!$C$9="",0,IFERROR(J871/R871,0))</f>
        <v>0</v>
      </c>
      <c r="AO871" s="39">
        <f>IF(Dane!$C$9="",0,IFERROR(ROUND(J871-ROUND(J871*0.0976,2)-ROUND(J871*0.015,2)-ROUND(J871*0.0245,2),2)/R871,0))</f>
        <v>0</v>
      </c>
      <c r="AP871" s="39">
        <f t="shared" si="204"/>
        <v>0</v>
      </c>
      <c r="AQ871" s="39">
        <f t="shared" si="205"/>
        <v>0</v>
      </c>
      <c r="AR871" s="39">
        <f t="shared" si="201"/>
        <v>0</v>
      </c>
      <c r="AS871" s="39">
        <f>IF(Dane!$C$9="",0,IFERROR(AR871/R871,0))</f>
        <v>0</v>
      </c>
      <c r="AT871" s="39">
        <f t="shared" si="206"/>
        <v>0</v>
      </c>
      <c r="AU871" s="39">
        <v>0</v>
      </c>
      <c r="AV871" s="39">
        <f t="shared" si="207"/>
        <v>0</v>
      </c>
      <c r="AW871" s="39">
        <f>IF(Dane!$C$9="",0,IF(ROUND((N871+O871)*AV871,2)&gt;$AN$1,$AN$1,ROUND((N871+O871)*AV871,2)))</f>
        <v>0</v>
      </c>
      <c r="AX871" s="39">
        <v>0</v>
      </c>
      <c r="AY871" s="39">
        <f>IF(Dane!$C$9=2,IFERROR(J871/W871,0),IF(Dane!$C$9=3,IFERROR(J871/W871,0),0))</f>
        <v>0</v>
      </c>
      <c r="AZ871" s="39">
        <f>IF(Dane!$C$9=2,IFERROR(ROUND(J871-ROUND(J871*0.0976,2)-ROUND(J871*0.015,2)-ROUND(J871*0.0245,2),2)/W871,0),IF(Dane!$C$9=3,IFERROR(ROUND(J871-ROUND(J871*0.0976,2)-ROUND(J871*0.015,2)-ROUND(J871*0.0245,2),2)/W871,0),0))</f>
        <v>0</v>
      </c>
      <c r="BA871" s="39">
        <f t="shared" si="208"/>
        <v>0</v>
      </c>
      <c r="BB871" s="39">
        <f t="shared" si="209"/>
        <v>0</v>
      </c>
      <c r="BC871" s="39">
        <f t="shared" si="202"/>
        <v>0</v>
      </c>
      <c r="BD871" s="39">
        <f>IF(Dane!$C$9=2,IFERROR(BC871/W871,0),IF(Dane!$C$9=3,IFERROR(BC871/W871,0),0))</f>
        <v>0</v>
      </c>
      <c r="BE871" s="39">
        <f t="shared" si="210"/>
        <v>0</v>
      </c>
      <c r="BF871" s="39">
        <v>0</v>
      </c>
      <c r="BG871" s="39">
        <f t="shared" si="211"/>
        <v>0</v>
      </c>
      <c r="BH871" s="39">
        <f>IF(Dane!$C$9=2,IF(ROUND((S871+T871)*BG871,2)&gt;$AN$1,$AN$1,ROUND((S871+T871)*BG871,2)),IF(Dane!$C$9=3,IF(ROUND((S871+T871)*BG871,2)&gt;$AN$1,$AN$1,ROUND((S871+T871)*BG871,2)),0))</f>
        <v>0</v>
      </c>
      <c r="BI871" s="39">
        <v>0</v>
      </c>
      <c r="BJ871" s="39">
        <f>IF(Dane!$C$9=3,IFERROR(J871/AB871,0),0)</f>
        <v>0</v>
      </c>
      <c r="BK871" s="39">
        <f>IF(Dane!$C$9=3,IFERROR(ROUND(J871-ROUND(J871*0.0976,2)-ROUND(J871*0.015,2)-ROUND(J871*0.0245,2),2)/AB871,0),0)</f>
        <v>0</v>
      </c>
      <c r="BL871" s="39">
        <f t="shared" si="212"/>
        <v>0</v>
      </c>
      <c r="BM871" s="39">
        <f t="shared" si="213"/>
        <v>0</v>
      </c>
      <c r="BN871" s="39">
        <f t="shared" si="203"/>
        <v>0</v>
      </c>
      <c r="BO871" s="39">
        <f>IF(Dane!$C$9=3,IFERROR(BN871/AB871,0),0)</f>
        <v>0</v>
      </c>
      <c r="BP871" s="39">
        <f t="shared" si="214"/>
        <v>0</v>
      </c>
      <c r="BQ871" s="39">
        <v>0</v>
      </c>
      <c r="BR871" s="39">
        <f t="shared" si="215"/>
        <v>0</v>
      </c>
      <c r="BS871" s="39">
        <f>IF(Dane!$C$9=3,IF(ROUND((X871+Y871)*BR871,2)&gt;$AN$1,$AN$1,ROUND((X871+Y871)*BR871,2)),0)</f>
        <v>0</v>
      </c>
      <c r="BT871" s="39">
        <v>0</v>
      </c>
    </row>
    <row r="872" spans="1:72">
      <c r="A872" s="87">
        <v>863</v>
      </c>
      <c r="B872" s="1"/>
      <c r="C872" s="1"/>
      <c r="D872" s="2"/>
      <c r="E872" s="3"/>
      <c r="F872" s="4"/>
      <c r="G872" s="5"/>
      <c r="H872" s="5"/>
      <c r="I872" s="6"/>
      <c r="J872" s="5"/>
      <c r="K872" s="5"/>
      <c r="L872" s="5"/>
      <c r="M872" s="55"/>
      <c r="N872" s="8"/>
      <c r="O872" s="105"/>
      <c r="P872" s="5"/>
      <c r="Q872" s="5"/>
      <c r="R872" s="105">
        <f>Dane!$C$10</f>
        <v>0</v>
      </c>
      <c r="S872" s="8"/>
      <c r="T872" s="105"/>
      <c r="U872" s="5"/>
      <c r="V872" s="5"/>
      <c r="W872" s="107">
        <f>Dane!$C$11</f>
        <v>0</v>
      </c>
      <c r="X872" s="8"/>
      <c r="Y872" s="105"/>
      <c r="Z872" s="5"/>
      <c r="AA872" s="5"/>
      <c r="AB872" s="110">
        <f>Dane!$C$12</f>
        <v>0</v>
      </c>
      <c r="AC872" s="108">
        <f>IF(Dane!$E$3=1,AP872+BA872+BL872,IF(Dane!$E$3=2,AT872+BE872+BP872,AW872+BH872+BS872))</f>
        <v>0</v>
      </c>
      <c r="AD872" s="14">
        <f>IF(Dane!$E$3=1,AQ872+BB872+BM872,IF(Dane!$E$3=2,AU872+BF872+BQ872,AX872+BI872+BT872))</f>
        <v>0</v>
      </c>
      <c r="AE872" s="14">
        <f>IF((J872*Dane!$C$9)-AC872&lt;0,0,(J872*Dane!$C$9)-AC872)</f>
        <v>0</v>
      </c>
      <c r="AF872" s="61">
        <f>IF((K872*Dane!$C$9)-AD872&lt;0,0,(K872*Dane!$C$9)-AD872)</f>
        <v>0</v>
      </c>
      <c r="AG872" s="93"/>
      <c r="AH872" s="84">
        <f>IF(Dane!$E$3=1,AP872,IF(Dane!$E$3=2,AT872,AW872))</f>
        <v>0</v>
      </c>
      <c r="AI872" s="84">
        <f>IF(Dane!$E$3=1,AQ872,IF(Dane!$E$3=2,AU872,AX872))</f>
        <v>0</v>
      </c>
      <c r="AJ872" s="84">
        <f>IF(Dane!$E$3=1,BA872,IF(Dane!$E$3=2,BE872,BH872))</f>
        <v>0</v>
      </c>
      <c r="AK872" s="84">
        <f>IF(Dane!$E$3=1,BB872,IF(Dane!$E$3=2,BF872,BI872))</f>
        <v>0</v>
      </c>
      <c r="AL872" s="84">
        <f>IF(Dane!$E$3=1,BL872,IF(Dane!$E$3=2,BP872,BS872))</f>
        <v>0</v>
      </c>
      <c r="AM872" s="84">
        <f>IF(Dane!$E$3=1,BM872,IF(Dane!$E$3=2,BQ872,BT872))</f>
        <v>0</v>
      </c>
      <c r="AN872" s="39">
        <f>IF(Dane!$C$9="",0,IFERROR(J872/R872,0))</f>
        <v>0</v>
      </c>
      <c r="AO872" s="39">
        <f>IF(Dane!$C$9="",0,IFERROR(ROUND(J872-ROUND(J872*0.0976,2)-ROUND(J872*0.015,2)-ROUND(J872*0.0245,2),2)/R872,0))</f>
        <v>0</v>
      </c>
      <c r="AP872" s="39">
        <f t="shared" si="204"/>
        <v>0</v>
      </c>
      <c r="AQ872" s="39">
        <f t="shared" si="205"/>
        <v>0</v>
      </c>
      <c r="AR872" s="39">
        <f t="shared" si="201"/>
        <v>0</v>
      </c>
      <c r="AS872" s="39">
        <f>IF(Dane!$C$9="",0,IFERROR(AR872/R872,0))</f>
        <v>0</v>
      </c>
      <c r="AT872" s="39">
        <f t="shared" si="206"/>
        <v>0</v>
      </c>
      <c r="AU872" s="39">
        <v>0</v>
      </c>
      <c r="AV872" s="39">
        <f t="shared" si="207"/>
        <v>0</v>
      </c>
      <c r="AW872" s="39">
        <f>IF(Dane!$C$9="",0,IF(ROUND((N872+O872)*AV872,2)&gt;$AN$1,$AN$1,ROUND((N872+O872)*AV872,2)))</f>
        <v>0</v>
      </c>
      <c r="AX872" s="39">
        <v>0</v>
      </c>
      <c r="AY872" s="39">
        <f>IF(Dane!$C$9=2,IFERROR(J872/W872,0),IF(Dane!$C$9=3,IFERROR(J872/W872,0),0))</f>
        <v>0</v>
      </c>
      <c r="AZ872" s="39">
        <f>IF(Dane!$C$9=2,IFERROR(ROUND(J872-ROUND(J872*0.0976,2)-ROUND(J872*0.015,2)-ROUND(J872*0.0245,2),2)/W872,0),IF(Dane!$C$9=3,IFERROR(ROUND(J872-ROUND(J872*0.0976,2)-ROUND(J872*0.015,2)-ROUND(J872*0.0245,2),2)/W872,0),0))</f>
        <v>0</v>
      </c>
      <c r="BA872" s="39">
        <f t="shared" si="208"/>
        <v>0</v>
      </c>
      <c r="BB872" s="39">
        <f t="shared" si="209"/>
        <v>0</v>
      </c>
      <c r="BC872" s="39">
        <f t="shared" si="202"/>
        <v>0</v>
      </c>
      <c r="BD872" s="39">
        <f>IF(Dane!$C$9=2,IFERROR(BC872/W872,0),IF(Dane!$C$9=3,IFERROR(BC872/W872,0),0))</f>
        <v>0</v>
      </c>
      <c r="BE872" s="39">
        <f t="shared" si="210"/>
        <v>0</v>
      </c>
      <c r="BF872" s="39">
        <v>0</v>
      </c>
      <c r="BG872" s="39">
        <f t="shared" si="211"/>
        <v>0</v>
      </c>
      <c r="BH872" s="39">
        <f>IF(Dane!$C$9=2,IF(ROUND((S872+T872)*BG872,2)&gt;$AN$1,$AN$1,ROUND((S872+T872)*BG872,2)),IF(Dane!$C$9=3,IF(ROUND((S872+T872)*BG872,2)&gt;$AN$1,$AN$1,ROUND((S872+T872)*BG872,2)),0))</f>
        <v>0</v>
      </c>
      <c r="BI872" s="39">
        <v>0</v>
      </c>
      <c r="BJ872" s="39">
        <f>IF(Dane!$C$9=3,IFERROR(J872/AB872,0),0)</f>
        <v>0</v>
      </c>
      <c r="BK872" s="39">
        <f>IF(Dane!$C$9=3,IFERROR(ROUND(J872-ROUND(J872*0.0976,2)-ROUND(J872*0.015,2)-ROUND(J872*0.0245,2),2)/AB872,0),0)</f>
        <v>0</v>
      </c>
      <c r="BL872" s="39">
        <f t="shared" si="212"/>
        <v>0</v>
      </c>
      <c r="BM872" s="39">
        <f t="shared" si="213"/>
        <v>0</v>
      </c>
      <c r="BN872" s="39">
        <f t="shared" si="203"/>
        <v>0</v>
      </c>
      <c r="BO872" s="39">
        <f>IF(Dane!$C$9=3,IFERROR(BN872/AB872,0),0)</f>
        <v>0</v>
      </c>
      <c r="BP872" s="39">
        <f t="shared" si="214"/>
        <v>0</v>
      </c>
      <c r="BQ872" s="39">
        <v>0</v>
      </c>
      <c r="BR872" s="39">
        <f t="shared" si="215"/>
        <v>0</v>
      </c>
      <c r="BS872" s="39">
        <f>IF(Dane!$C$9=3,IF(ROUND((X872+Y872)*BR872,2)&gt;$AN$1,$AN$1,ROUND((X872+Y872)*BR872,2)),0)</f>
        <v>0</v>
      </c>
      <c r="BT872" s="39">
        <v>0</v>
      </c>
    </row>
    <row r="873" spans="1:72">
      <c r="A873" s="87">
        <v>864</v>
      </c>
      <c r="B873" s="1"/>
      <c r="C873" s="1"/>
      <c r="D873" s="2"/>
      <c r="E873" s="3"/>
      <c r="F873" s="4"/>
      <c r="G873" s="5"/>
      <c r="H873" s="5"/>
      <c r="I873" s="6"/>
      <c r="J873" s="5"/>
      <c r="K873" s="5"/>
      <c r="L873" s="5"/>
      <c r="M873" s="55"/>
      <c r="N873" s="8"/>
      <c r="O873" s="105"/>
      <c r="P873" s="5"/>
      <c r="Q873" s="5"/>
      <c r="R873" s="105">
        <f>Dane!$C$10</f>
        <v>0</v>
      </c>
      <c r="S873" s="8"/>
      <c r="T873" s="105"/>
      <c r="U873" s="5"/>
      <c r="V873" s="5"/>
      <c r="W873" s="107">
        <f>Dane!$C$11</f>
        <v>0</v>
      </c>
      <c r="X873" s="8"/>
      <c r="Y873" s="105"/>
      <c r="Z873" s="5"/>
      <c r="AA873" s="5"/>
      <c r="AB873" s="110">
        <f>Dane!$C$12</f>
        <v>0</v>
      </c>
      <c r="AC873" s="108">
        <f>IF(Dane!$E$3=1,AP873+BA873+BL873,IF(Dane!$E$3=2,AT873+BE873+BP873,AW873+BH873+BS873))</f>
        <v>0</v>
      </c>
      <c r="AD873" s="14">
        <f>IF(Dane!$E$3=1,AQ873+BB873+BM873,IF(Dane!$E$3=2,AU873+BF873+BQ873,AX873+BI873+BT873))</f>
        <v>0</v>
      </c>
      <c r="AE873" s="14">
        <f>IF((J873*Dane!$C$9)-AC873&lt;0,0,(J873*Dane!$C$9)-AC873)</f>
        <v>0</v>
      </c>
      <c r="AF873" s="61">
        <f>IF((K873*Dane!$C$9)-AD873&lt;0,0,(K873*Dane!$C$9)-AD873)</f>
        <v>0</v>
      </c>
      <c r="AG873" s="93"/>
      <c r="AH873" s="84">
        <f>IF(Dane!$E$3=1,AP873,IF(Dane!$E$3=2,AT873,AW873))</f>
        <v>0</v>
      </c>
      <c r="AI873" s="84">
        <f>IF(Dane!$E$3=1,AQ873,IF(Dane!$E$3=2,AU873,AX873))</f>
        <v>0</v>
      </c>
      <c r="AJ873" s="84">
        <f>IF(Dane!$E$3=1,BA873,IF(Dane!$E$3=2,BE873,BH873))</f>
        <v>0</v>
      </c>
      <c r="AK873" s="84">
        <f>IF(Dane!$E$3=1,BB873,IF(Dane!$E$3=2,BF873,BI873))</f>
        <v>0</v>
      </c>
      <c r="AL873" s="84">
        <f>IF(Dane!$E$3=1,BL873,IF(Dane!$E$3=2,BP873,BS873))</f>
        <v>0</v>
      </c>
      <c r="AM873" s="84">
        <f>IF(Dane!$E$3=1,BM873,IF(Dane!$E$3=2,BQ873,BT873))</f>
        <v>0</v>
      </c>
      <c r="AN873" s="39">
        <f>IF(Dane!$C$9="",0,IFERROR(J873/R873,0))</f>
        <v>0</v>
      </c>
      <c r="AO873" s="39">
        <f>IF(Dane!$C$9="",0,IFERROR(ROUND(J873-ROUND(J873*0.0976,2)-ROUND(J873*0.015,2)-ROUND(J873*0.0245,2),2)/R873,0))</f>
        <v>0</v>
      </c>
      <c r="AP873" s="39">
        <f t="shared" si="204"/>
        <v>0</v>
      </c>
      <c r="AQ873" s="39">
        <f t="shared" si="205"/>
        <v>0</v>
      </c>
      <c r="AR873" s="39">
        <f t="shared" si="201"/>
        <v>0</v>
      </c>
      <c r="AS873" s="39">
        <f>IF(Dane!$C$9="",0,IFERROR(AR873/R873,0))</f>
        <v>0</v>
      </c>
      <c r="AT873" s="39">
        <f t="shared" si="206"/>
        <v>0</v>
      </c>
      <c r="AU873" s="39">
        <v>0</v>
      </c>
      <c r="AV873" s="39">
        <f t="shared" si="207"/>
        <v>0</v>
      </c>
      <c r="AW873" s="39">
        <f>IF(Dane!$C$9="",0,IF(ROUND((N873+O873)*AV873,2)&gt;$AN$1,$AN$1,ROUND((N873+O873)*AV873,2)))</f>
        <v>0</v>
      </c>
      <c r="AX873" s="39">
        <v>0</v>
      </c>
      <c r="AY873" s="39">
        <f>IF(Dane!$C$9=2,IFERROR(J873/W873,0),IF(Dane!$C$9=3,IFERROR(J873/W873,0),0))</f>
        <v>0</v>
      </c>
      <c r="AZ873" s="39">
        <f>IF(Dane!$C$9=2,IFERROR(ROUND(J873-ROUND(J873*0.0976,2)-ROUND(J873*0.015,2)-ROUND(J873*0.0245,2),2)/W873,0),IF(Dane!$C$9=3,IFERROR(ROUND(J873-ROUND(J873*0.0976,2)-ROUND(J873*0.015,2)-ROUND(J873*0.0245,2),2)/W873,0),0))</f>
        <v>0</v>
      </c>
      <c r="BA873" s="39">
        <f t="shared" si="208"/>
        <v>0</v>
      </c>
      <c r="BB873" s="39">
        <f t="shared" si="209"/>
        <v>0</v>
      </c>
      <c r="BC873" s="39">
        <f t="shared" si="202"/>
        <v>0</v>
      </c>
      <c r="BD873" s="39">
        <f>IF(Dane!$C$9=2,IFERROR(BC873/W873,0),IF(Dane!$C$9=3,IFERROR(BC873/W873,0),0))</f>
        <v>0</v>
      </c>
      <c r="BE873" s="39">
        <f t="shared" si="210"/>
        <v>0</v>
      </c>
      <c r="BF873" s="39">
        <v>0</v>
      </c>
      <c r="BG873" s="39">
        <f t="shared" si="211"/>
        <v>0</v>
      </c>
      <c r="BH873" s="39">
        <f>IF(Dane!$C$9=2,IF(ROUND((S873+T873)*BG873,2)&gt;$AN$1,$AN$1,ROUND((S873+T873)*BG873,2)),IF(Dane!$C$9=3,IF(ROUND((S873+T873)*BG873,2)&gt;$AN$1,$AN$1,ROUND((S873+T873)*BG873,2)),0))</f>
        <v>0</v>
      </c>
      <c r="BI873" s="39">
        <v>0</v>
      </c>
      <c r="BJ873" s="39">
        <f>IF(Dane!$C$9=3,IFERROR(J873/AB873,0),0)</f>
        <v>0</v>
      </c>
      <c r="BK873" s="39">
        <f>IF(Dane!$C$9=3,IFERROR(ROUND(J873-ROUND(J873*0.0976,2)-ROUND(J873*0.015,2)-ROUND(J873*0.0245,2),2)/AB873,0),0)</f>
        <v>0</v>
      </c>
      <c r="BL873" s="39">
        <f t="shared" si="212"/>
        <v>0</v>
      </c>
      <c r="BM873" s="39">
        <f t="shared" si="213"/>
        <v>0</v>
      </c>
      <c r="BN873" s="39">
        <f t="shared" si="203"/>
        <v>0</v>
      </c>
      <c r="BO873" s="39">
        <f>IF(Dane!$C$9=3,IFERROR(BN873/AB873,0),0)</f>
        <v>0</v>
      </c>
      <c r="BP873" s="39">
        <f t="shared" si="214"/>
        <v>0</v>
      </c>
      <c r="BQ873" s="39">
        <v>0</v>
      </c>
      <c r="BR873" s="39">
        <f t="shared" si="215"/>
        <v>0</v>
      </c>
      <c r="BS873" s="39">
        <f>IF(Dane!$C$9=3,IF(ROUND((X873+Y873)*BR873,2)&gt;$AN$1,$AN$1,ROUND((X873+Y873)*BR873,2)),0)</f>
        <v>0</v>
      </c>
      <c r="BT873" s="39">
        <v>0</v>
      </c>
    </row>
    <row r="874" spans="1:72">
      <c r="A874" s="87">
        <v>865</v>
      </c>
      <c r="B874" s="1"/>
      <c r="C874" s="1"/>
      <c r="D874" s="2"/>
      <c r="E874" s="3"/>
      <c r="F874" s="4"/>
      <c r="G874" s="5"/>
      <c r="H874" s="5"/>
      <c r="I874" s="6"/>
      <c r="J874" s="5"/>
      <c r="K874" s="5"/>
      <c r="L874" s="5"/>
      <c r="M874" s="55"/>
      <c r="N874" s="8"/>
      <c r="O874" s="105"/>
      <c r="P874" s="5"/>
      <c r="Q874" s="5"/>
      <c r="R874" s="105">
        <f>Dane!$C$10</f>
        <v>0</v>
      </c>
      <c r="S874" s="8"/>
      <c r="T874" s="105"/>
      <c r="U874" s="5"/>
      <c r="V874" s="5"/>
      <c r="W874" s="107">
        <f>Dane!$C$11</f>
        <v>0</v>
      </c>
      <c r="X874" s="8"/>
      <c r="Y874" s="105"/>
      <c r="Z874" s="5"/>
      <c r="AA874" s="5"/>
      <c r="AB874" s="110">
        <f>Dane!$C$12</f>
        <v>0</v>
      </c>
      <c r="AC874" s="108">
        <f>IF(Dane!$E$3=1,AP874+BA874+BL874,IF(Dane!$E$3=2,AT874+BE874+BP874,AW874+BH874+BS874))</f>
        <v>0</v>
      </c>
      <c r="AD874" s="14">
        <f>IF(Dane!$E$3=1,AQ874+BB874+BM874,IF(Dane!$E$3=2,AU874+BF874+BQ874,AX874+BI874+BT874))</f>
        <v>0</v>
      </c>
      <c r="AE874" s="14">
        <f>IF((J874*Dane!$C$9)-AC874&lt;0,0,(J874*Dane!$C$9)-AC874)</f>
        <v>0</v>
      </c>
      <c r="AF874" s="61">
        <f>IF((K874*Dane!$C$9)-AD874&lt;0,0,(K874*Dane!$C$9)-AD874)</f>
        <v>0</v>
      </c>
      <c r="AG874" s="93"/>
      <c r="AH874" s="84">
        <f>IF(Dane!$E$3=1,AP874,IF(Dane!$E$3=2,AT874,AW874))</f>
        <v>0</v>
      </c>
      <c r="AI874" s="84">
        <f>IF(Dane!$E$3=1,AQ874,IF(Dane!$E$3=2,AU874,AX874))</f>
        <v>0</v>
      </c>
      <c r="AJ874" s="84">
        <f>IF(Dane!$E$3=1,BA874,IF(Dane!$E$3=2,BE874,BH874))</f>
        <v>0</v>
      </c>
      <c r="AK874" s="84">
        <f>IF(Dane!$E$3=1,BB874,IF(Dane!$E$3=2,BF874,BI874))</f>
        <v>0</v>
      </c>
      <c r="AL874" s="84">
        <f>IF(Dane!$E$3=1,BL874,IF(Dane!$E$3=2,BP874,BS874))</f>
        <v>0</v>
      </c>
      <c r="AM874" s="84">
        <f>IF(Dane!$E$3=1,BM874,IF(Dane!$E$3=2,BQ874,BT874))</f>
        <v>0</v>
      </c>
      <c r="AN874" s="39">
        <f>IF(Dane!$C$9="",0,IFERROR(J874/R874,0))</f>
        <v>0</v>
      </c>
      <c r="AO874" s="39">
        <f>IF(Dane!$C$9="",0,IFERROR(ROUND(J874-ROUND(J874*0.0976,2)-ROUND(J874*0.015,2)-ROUND(J874*0.0245,2),2)/R874,0))</f>
        <v>0</v>
      </c>
      <c r="AP874" s="39">
        <f t="shared" si="204"/>
        <v>0</v>
      </c>
      <c r="AQ874" s="39">
        <f t="shared" si="205"/>
        <v>0</v>
      </c>
      <c r="AR874" s="39">
        <f t="shared" si="201"/>
        <v>0</v>
      </c>
      <c r="AS874" s="39">
        <f>IF(Dane!$C$9="",0,IFERROR(AR874/R874,0))</f>
        <v>0</v>
      </c>
      <c r="AT874" s="39">
        <f t="shared" si="206"/>
        <v>0</v>
      </c>
      <c r="AU874" s="39">
        <v>0</v>
      </c>
      <c r="AV874" s="39">
        <f t="shared" si="207"/>
        <v>0</v>
      </c>
      <c r="AW874" s="39">
        <f>IF(Dane!$C$9="",0,IF(ROUND((N874+O874)*AV874,2)&gt;$AN$1,$AN$1,ROUND((N874+O874)*AV874,2)))</f>
        <v>0</v>
      </c>
      <c r="AX874" s="39">
        <v>0</v>
      </c>
      <c r="AY874" s="39">
        <f>IF(Dane!$C$9=2,IFERROR(J874/W874,0),IF(Dane!$C$9=3,IFERROR(J874/W874,0),0))</f>
        <v>0</v>
      </c>
      <c r="AZ874" s="39">
        <f>IF(Dane!$C$9=2,IFERROR(ROUND(J874-ROUND(J874*0.0976,2)-ROUND(J874*0.015,2)-ROUND(J874*0.0245,2),2)/W874,0),IF(Dane!$C$9=3,IFERROR(ROUND(J874-ROUND(J874*0.0976,2)-ROUND(J874*0.015,2)-ROUND(J874*0.0245,2),2)/W874,0),0))</f>
        <v>0</v>
      </c>
      <c r="BA874" s="39">
        <f t="shared" si="208"/>
        <v>0</v>
      </c>
      <c r="BB874" s="39">
        <f t="shared" si="209"/>
        <v>0</v>
      </c>
      <c r="BC874" s="39">
        <f t="shared" si="202"/>
        <v>0</v>
      </c>
      <c r="BD874" s="39">
        <f>IF(Dane!$C$9=2,IFERROR(BC874/W874,0),IF(Dane!$C$9=3,IFERROR(BC874/W874,0),0))</f>
        <v>0</v>
      </c>
      <c r="BE874" s="39">
        <f t="shared" si="210"/>
        <v>0</v>
      </c>
      <c r="BF874" s="39">
        <v>0</v>
      </c>
      <c r="BG874" s="39">
        <f t="shared" si="211"/>
        <v>0</v>
      </c>
      <c r="BH874" s="39">
        <f>IF(Dane!$C$9=2,IF(ROUND((S874+T874)*BG874,2)&gt;$AN$1,$AN$1,ROUND((S874+T874)*BG874,2)),IF(Dane!$C$9=3,IF(ROUND((S874+T874)*BG874,2)&gt;$AN$1,$AN$1,ROUND((S874+T874)*BG874,2)),0))</f>
        <v>0</v>
      </c>
      <c r="BI874" s="39">
        <v>0</v>
      </c>
      <c r="BJ874" s="39">
        <f>IF(Dane!$C$9=3,IFERROR(J874/AB874,0),0)</f>
        <v>0</v>
      </c>
      <c r="BK874" s="39">
        <f>IF(Dane!$C$9=3,IFERROR(ROUND(J874-ROUND(J874*0.0976,2)-ROUND(J874*0.015,2)-ROUND(J874*0.0245,2),2)/AB874,0),0)</f>
        <v>0</v>
      </c>
      <c r="BL874" s="39">
        <f t="shared" si="212"/>
        <v>0</v>
      </c>
      <c r="BM874" s="39">
        <f t="shared" si="213"/>
        <v>0</v>
      </c>
      <c r="BN874" s="39">
        <f t="shared" si="203"/>
        <v>0</v>
      </c>
      <c r="BO874" s="39">
        <f>IF(Dane!$C$9=3,IFERROR(BN874/AB874,0),0)</f>
        <v>0</v>
      </c>
      <c r="BP874" s="39">
        <f t="shared" si="214"/>
        <v>0</v>
      </c>
      <c r="BQ874" s="39">
        <v>0</v>
      </c>
      <c r="BR874" s="39">
        <f t="shared" si="215"/>
        <v>0</v>
      </c>
      <c r="BS874" s="39">
        <f>IF(Dane!$C$9=3,IF(ROUND((X874+Y874)*BR874,2)&gt;$AN$1,$AN$1,ROUND((X874+Y874)*BR874,2)),0)</f>
        <v>0</v>
      </c>
      <c r="BT874" s="39">
        <v>0</v>
      </c>
    </row>
    <row r="875" spans="1:72">
      <c r="A875" s="87">
        <v>866</v>
      </c>
      <c r="B875" s="1"/>
      <c r="C875" s="1"/>
      <c r="D875" s="2"/>
      <c r="E875" s="3"/>
      <c r="F875" s="4"/>
      <c r="G875" s="5"/>
      <c r="H875" s="5"/>
      <c r="I875" s="6"/>
      <c r="J875" s="5"/>
      <c r="K875" s="5"/>
      <c r="L875" s="5"/>
      <c r="M875" s="55"/>
      <c r="N875" s="8"/>
      <c r="O875" s="105"/>
      <c r="P875" s="5"/>
      <c r="Q875" s="5"/>
      <c r="R875" s="105">
        <f>Dane!$C$10</f>
        <v>0</v>
      </c>
      <c r="S875" s="8"/>
      <c r="T875" s="105"/>
      <c r="U875" s="5"/>
      <c r="V875" s="5"/>
      <c r="W875" s="107">
        <f>Dane!$C$11</f>
        <v>0</v>
      </c>
      <c r="X875" s="8"/>
      <c r="Y875" s="105"/>
      <c r="Z875" s="5"/>
      <c r="AA875" s="5"/>
      <c r="AB875" s="110">
        <f>Dane!$C$12</f>
        <v>0</v>
      </c>
      <c r="AC875" s="108">
        <f>IF(Dane!$E$3=1,AP875+BA875+BL875,IF(Dane!$E$3=2,AT875+BE875+BP875,AW875+BH875+BS875))</f>
        <v>0</v>
      </c>
      <c r="AD875" s="14">
        <f>IF(Dane!$E$3=1,AQ875+BB875+BM875,IF(Dane!$E$3=2,AU875+BF875+BQ875,AX875+BI875+BT875))</f>
        <v>0</v>
      </c>
      <c r="AE875" s="14">
        <f>IF((J875*Dane!$C$9)-AC875&lt;0,0,(J875*Dane!$C$9)-AC875)</f>
        <v>0</v>
      </c>
      <c r="AF875" s="61">
        <f>IF((K875*Dane!$C$9)-AD875&lt;0,0,(K875*Dane!$C$9)-AD875)</f>
        <v>0</v>
      </c>
      <c r="AG875" s="93"/>
      <c r="AH875" s="84">
        <f>IF(Dane!$E$3=1,AP875,IF(Dane!$E$3=2,AT875,AW875))</f>
        <v>0</v>
      </c>
      <c r="AI875" s="84">
        <f>IF(Dane!$E$3=1,AQ875,IF(Dane!$E$3=2,AU875,AX875))</f>
        <v>0</v>
      </c>
      <c r="AJ875" s="84">
        <f>IF(Dane!$E$3=1,BA875,IF(Dane!$E$3=2,BE875,BH875))</f>
        <v>0</v>
      </c>
      <c r="AK875" s="84">
        <f>IF(Dane!$E$3=1,BB875,IF(Dane!$E$3=2,BF875,BI875))</f>
        <v>0</v>
      </c>
      <c r="AL875" s="84">
        <f>IF(Dane!$E$3=1,BL875,IF(Dane!$E$3=2,BP875,BS875))</f>
        <v>0</v>
      </c>
      <c r="AM875" s="84">
        <f>IF(Dane!$E$3=1,BM875,IF(Dane!$E$3=2,BQ875,BT875))</f>
        <v>0</v>
      </c>
      <c r="AN875" s="39">
        <f>IF(Dane!$C$9="",0,IFERROR(J875/R875,0))</f>
        <v>0</v>
      </c>
      <c r="AO875" s="39">
        <f>IF(Dane!$C$9="",0,IFERROR(ROUND(J875-ROUND(J875*0.0976,2)-ROUND(J875*0.015,2)-ROUND(J875*0.0245,2),2)/R875,0))</f>
        <v>0</v>
      </c>
      <c r="AP875" s="39">
        <f t="shared" si="204"/>
        <v>0</v>
      </c>
      <c r="AQ875" s="39">
        <f t="shared" si="205"/>
        <v>0</v>
      </c>
      <c r="AR875" s="39">
        <f t="shared" si="201"/>
        <v>0</v>
      </c>
      <c r="AS875" s="39">
        <f>IF(Dane!$C$9="",0,IFERROR(AR875/R875,0))</f>
        <v>0</v>
      </c>
      <c r="AT875" s="39">
        <f t="shared" si="206"/>
        <v>0</v>
      </c>
      <c r="AU875" s="39">
        <v>0</v>
      </c>
      <c r="AV875" s="39">
        <f t="shared" si="207"/>
        <v>0</v>
      </c>
      <c r="AW875" s="39">
        <f>IF(Dane!$C$9="",0,IF(ROUND((N875+O875)*AV875,2)&gt;$AN$1,$AN$1,ROUND((N875+O875)*AV875,2)))</f>
        <v>0</v>
      </c>
      <c r="AX875" s="39">
        <v>0</v>
      </c>
      <c r="AY875" s="39">
        <f>IF(Dane!$C$9=2,IFERROR(J875/W875,0),IF(Dane!$C$9=3,IFERROR(J875/W875,0),0))</f>
        <v>0</v>
      </c>
      <c r="AZ875" s="39">
        <f>IF(Dane!$C$9=2,IFERROR(ROUND(J875-ROUND(J875*0.0976,2)-ROUND(J875*0.015,2)-ROUND(J875*0.0245,2),2)/W875,0),IF(Dane!$C$9=3,IFERROR(ROUND(J875-ROUND(J875*0.0976,2)-ROUND(J875*0.015,2)-ROUND(J875*0.0245,2),2)/W875,0),0))</f>
        <v>0</v>
      </c>
      <c r="BA875" s="39">
        <f t="shared" si="208"/>
        <v>0</v>
      </c>
      <c r="BB875" s="39">
        <f t="shared" si="209"/>
        <v>0</v>
      </c>
      <c r="BC875" s="39">
        <f t="shared" si="202"/>
        <v>0</v>
      </c>
      <c r="BD875" s="39">
        <f>IF(Dane!$C$9=2,IFERROR(BC875/W875,0),IF(Dane!$C$9=3,IFERROR(BC875/W875,0),0))</f>
        <v>0</v>
      </c>
      <c r="BE875" s="39">
        <f t="shared" si="210"/>
        <v>0</v>
      </c>
      <c r="BF875" s="39">
        <v>0</v>
      </c>
      <c r="BG875" s="39">
        <f t="shared" si="211"/>
        <v>0</v>
      </c>
      <c r="BH875" s="39">
        <f>IF(Dane!$C$9=2,IF(ROUND((S875+T875)*BG875,2)&gt;$AN$1,$AN$1,ROUND((S875+T875)*BG875,2)),IF(Dane!$C$9=3,IF(ROUND((S875+T875)*BG875,2)&gt;$AN$1,$AN$1,ROUND((S875+T875)*BG875,2)),0))</f>
        <v>0</v>
      </c>
      <c r="BI875" s="39">
        <v>0</v>
      </c>
      <c r="BJ875" s="39">
        <f>IF(Dane!$C$9=3,IFERROR(J875/AB875,0),0)</f>
        <v>0</v>
      </c>
      <c r="BK875" s="39">
        <f>IF(Dane!$C$9=3,IFERROR(ROUND(J875-ROUND(J875*0.0976,2)-ROUND(J875*0.015,2)-ROUND(J875*0.0245,2),2)/AB875,0),0)</f>
        <v>0</v>
      </c>
      <c r="BL875" s="39">
        <f t="shared" si="212"/>
        <v>0</v>
      </c>
      <c r="BM875" s="39">
        <f t="shared" si="213"/>
        <v>0</v>
      </c>
      <c r="BN875" s="39">
        <f t="shared" si="203"/>
        <v>0</v>
      </c>
      <c r="BO875" s="39">
        <f>IF(Dane!$C$9=3,IFERROR(BN875/AB875,0),0)</f>
        <v>0</v>
      </c>
      <c r="BP875" s="39">
        <f t="shared" si="214"/>
        <v>0</v>
      </c>
      <c r="BQ875" s="39">
        <v>0</v>
      </c>
      <c r="BR875" s="39">
        <f t="shared" si="215"/>
        <v>0</v>
      </c>
      <c r="BS875" s="39">
        <f>IF(Dane!$C$9=3,IF(ROUND((X875+Y875)*BR875,2)&gt;$AN$1,$AN$1,ROUND((X875+Y875)*BR875,2)),0)</f>
        <v>0</v>
      </c>
      <c r="BT875" s="39">
        <v>0</v>
      </c>
    </row>
    <row r="876" spans="1:72">
      <c r="A876" s="87">
        <v>867</v>
      </c>
      <c r="B876" s="1"/>
      <c r="C876" s="1"/>
      <c r="D876" s="2"/>
      <c r="E876" s="3"/>
      <c r="F876" s="4"/>
      <c r="G876" s="5"/>
      <c r="H876" s="5"/>
      <c r="I876" s="6"/>
      <c r="J876" s="5"/>
      <c r="K876" s="5"/>
      <c r="L876" s="5"/>
      <c r="M876" s="55"/>
      <c r="N876" s="8"/>
      <c r="O876" s="105"/>
      <c r="P876" s="5"/>
      <c r="Q876" s="5"/>
      <c r="R876" s="105">
        <f>Dane!$C$10</f>
        <v>0</v>
      </c>
      <c r="S876" s="8"/>
      <c r="T876" s="105"/>
      <c r="U876" s="5"/>
      <c r="V876" s="5"/>
      <c r="W876" s="107">
        <f>Dane!$C$11</f>
        <v>0</v>
      </c>
      <c r="X876" s="8"/>
      <c r="Y876" s="105"/>
      <c r="Z876" s="5"/>
      <c r="AA876" s="5"/>
      <c r="AB876" s="110">
        <f>Dane!$C$12</f>
        <v>0</v>
      </c>
      <c r="AC876" s="108">
        <f>IF(Dane!$E$3=1,AP876+BA876+BL876,IF(Dane!$E$3=2,AT876+BE876+BP876,AW876+BH876+BS876))</f>
        <v>0</v>
      </c>
      <c r="AD876" s="14">
        <f>IF(Dane!$E$3=1,AQ876+BB876+BM876,IF(Dane!$E$3=2,AU876+BF876+BQ876,AX876+BI876+BT876))</f>
        <v>0</v>
      </c>
      <c r="AE876" s="14">
        <f>IF((J876*Dane!$C$9)-AC876&lt;0,0,(J876*Dane!$C$9)-AC876)</f>
        <v>0</v>
      </c>
      <c r="AF876" s="61">
        <f>IF((K876*Dane!$C$9)-AD876&lt;0,0,(K876*Dane!$C$9)-AD876)</f>
        <v>0</v>
      </c>
      <c r="AG876" s="93"/>
      <c r="AH876" s="84">
        <f>IF(Dane!$E$3=1,AP876,IF(Dane!$E$3=2,AT876,AW876))</f>
        <v>0</v>
      </c>
      <c r="AI876" s="84">
        <f>IF(Dane!$E$3=1,AQ876,IF(Dane!$E$3=2,AU876,AX876))</f>
        <v>0</v>
      </c>
      <c r="AJ876" s="84">
        <f>IF(Dane!$E$3=1,BA876,IF(Dane!$E$3=2,BE876,BH876))</f>
        <v>0</v>
      </c>
      <c r="AK876" s="84">
        <f>IF(Dane!$E$3=1,BB876,IF(Dane!$E$3=2,BF876,BI876))</f>
        <v>0</v>
      </c>
      <c r="AL876" s="84">
        <f>IF(Dane!$E$3=1,BL876,IF(Dane!$E$3=2,BP876,BS876))</f>
        <v>0</v>
      </c>
      <c r="AM876" s="84">
        <f>IF(Dane!$E$3=1,BM876,IF(Dane!$E$3=2,BQ876,BT876))</f>
        <v>0</v>
      </c>
      <c r="AN876" s="39">
        <f>IF(Dane!$C$9="",0,IFERROR(J876/R876,0))</f>
        <v>0</v>
      </c>
      <c r="AO876" s="39">
        <f>IF(Dane!$C$9="",0,IFERROR(ROUND(J876-ROUND(J876*0.0976,2)-ROUND(J876*0.015,2)-ROUND(J876*0.0245,2),2)/R876,0))</f>
        <v>0</v>
      </c>
      <c r="AP876" s="39">
        <f t="shared" si="204"/>
        <v>0</v>
      </c>
      <c r="AQ876" s="39">
        <f t="shared" si="205"/>
        <v>0</v>
      </c>
      <c r="AR876" s="39">
        <f t="shared" si="201"/>
        <v>0</v>
      </c>
      <c r="AS876" s="39">
        <f>IF(Dane!$C$9="",0,IFERROR(AR876/R876,0))</f>
        <v>0</v>
      </c>
      <c r="AT876" s="39">
        <f t="shared" si="206"/>
        <v>0</v>
      </c>
      <c r="AU876" s="39">
        <v>0</v>
      </c>
      <c r="AV876" s="39">
        <f t="shared" si="207"/>
        <v>0</v>
      </c>
      <c r="AW876" s="39">
        <f>IF(Dane!$C$9="",0,IF(ROUND((N876+O876)*AV876,2)&gt;$AN$1,$AN$1,ROUND((N876+O876)*AV876,2)))</f>
        <v>0</v>
      </c>
      <c r="AX876" s="39">
        <v>0</v>
      </c>
      <c r="AY876" s="39">
        <f>IF(Dane!$C$9=2,IFERROR(J876/W876,0),IF(Dane!$C$9=3,IFERROR(J876/W876,0),0))</f>
        <v>0</v>
      </c>
      <c r="AZ876" s="39">
        <f>IF(Dane!$C$9=2,IFERROR(ROUND(J876-ROUND(J876*0.0976,2)-ROUND(J876*0.015,2)-ROUND(J876*0.0245,2),2)/W876,0),IF(Dane!$C$9=3,IFERROR(ROUND(J876-ROUND(J876*0.0976,2)-ROUND(J876*0.015,2)-ROUND(J876*0.0245,2),2)/W876,0),0))</f>
        <v>0</v>
      </c>
      <c r="BA876" s="39">
        <f t="shared" si="208"/>
        <v>0</v>
      </c>
      <c r="BB876" s="39">
        <f t="shared" si="209"/>
        <v>0</v>
      </c>
      <c r="BC876" s="39">
        <f t="shared" si="202"/>
        <v>0</v>
      </c>
      <c r="BD876" s="39">
        <f>IF(Dane!$C$9=2,IFERROR(BC876/W876,0),IF(Dane!$C$9=3,IFERROR(BC876/W876,0),0))</f>
        <v>0</v>
      </c>
      <c r="BE876" s="39">
        <f t="shared" si="210"/>
        <v>0</v>
      </c>
      <c r="BF876" s="39">
        <v>0</v>
      </c>
      <c r="BG876" s="39">
        <f t="shared" si="211"/>
        <v>0</v>
      </c>
      <c r="BH876" s="39">
        <f>IF(Dane!$C$9=2,IF(ROUND((S876+T876)*BG876,2)&gt;$AN$1,$AN$1,ROUND((S876+T876)*BG876,2)),IF(Dane!$C$9=3,IF(ROUND((S876+T876)*BG876,2)&gt;$AN$1,$AN$1,ROUND((S876+T876)*BG876,2)),0))</f>
        <v>0</v>
      </c>
      <c r="BI876" s="39">
        <v>0</v>
      </c>
      <c r="BJ876" s="39">
        <f>IF(Dane!$C$9=3,IFERROR(J876/AB876,0),0)</f>
        <v>0</v>
      </c>
      <c r="BK876" s="39">
        <f>IF(Dane!$C$9=3,IFERROR(ROUND(J876-ROUND(J876*0.0976,2)-ROUND(J876*0.015,2)-ROUND(J876*0.0245,2),2)/AB876,0),0)</f>
        <v>0</v>
      </c>
      <c r="BL876" s="39">
        <f t="shared" si="212"/>
        <v>0</v>
      </c>
      <c r="BM876" s="39">
        <f t="shared" si="213"/>
        <v>0</v>
      </c>
      <c r="BN876" s="39">
        <f t="shared" si="203"/>
        <v>0</v>
      </c>
      <c r="BO876" s="39">
        <f>IF(Dane!$C$9=3,IFERROR(BN876/AB876,0),0)</f>
        <v>0</v>
      </c>
      <c r="BP876" s="39">
        <f t="shared" si="214"/>
        <v>0</v>
      </c>
      <c r="BQ876" s="39">
        <v>0</v>
      </c>
      <c r="BR876" s="39">
        <f t="shared" si="215"/>
        <v>0</v>
      </c>
      <c r="BS876" s="39">
        <f>IF(Dane!$C$9=3,IF(ROUND((X876+Y876)*BR876,2)&gt;$AN$1,$AN$1,ROUND((X876+Y876)*BR876,2)),0)</f>
        <v>0</v>
      </c>
      <c r="BT876" s="39">
        <v>0</v>
      </c>
    </row>
    <row r="877" spans="1:72">
      <c r="A877" s="87">
        <v>868</v>
      </c>
      <c r="B877" s="1"/>
      <c r="C877" s="1"/>
      <c r="D877" s="2"/>
      <c r="E877" s="3"/>
      <c r="F877" s="4"/>
      <c r="G877" s="5"/>
      <c r="H877" s="5"/>
      <c r="I877" s="6"/>
      <c r="J877" s="5"/>
      <c r="K877" s="5"/>
      <c r="L877" s="5"/>
      <c r="M877" s="55"/>
      <c r="N877" s="8"/>
      <c r="O877" s="105"/>
      <c r="P877" s="5"/>
      <c r="Q877" s="5"/>
      <c r="R877" s="105">
        <f>Dane!$C$10</f>
        <v>0</v>
      </c>
      <c r="S877" s="8"/>
      <c r="T877" s="105"/>
      <c r="U877" s="5"/>
      <c r="V877" s="5"/>
      <c r="W877" s="107">
        <f>Dane!$C$11</f>
        <v>0</v>
      </c>
      <c r="X877" s="8"/>
      <c r="Y877" s="105"/>
      <c r="Z877" s="5"/>
      <c r="AA877" s="5"/>
      <c r="AB877" s="110">
        <f>Dane!$C$12</f>
        <v>0</v>
      </c>
      <c r="AC877" s="108">
        <f>IF(Dane!$E$3=1,AP877+BA877+BL877,IF(Dane!$E$3=2,AT877+BE877+BP877,AW877+BH877+BS877))</f>
        <v>0</v>
      </c>
      <c r="AD877" s="14">
        <f>IF(Dane!$E$3=1,AQ877+BB877+BM877,IF(Dane!$E$3=2,AU877+BF877+BQ877,AX877+BI877+BT877))</f>
        <v>0</v>
      </c>
      <c r="AE877" s="14">
        <f>IF((J877*Dane!$C$9)-AC877&lt;0,0,(J877*Dane!$C$9)-AC877)</f>
        <v>0</v>
      </c>
      <c r="AF877" s="61">
        <f>IF((K877*Dane!$C$9)-AD877&lt;0,0,(K877*Dane!$C$9)-AD877)</f>
        <v>0</v>
      </c>
      <c r="AG877" s="93"/>
      <c r="AH877" s="84">
        <f>IF(Dane!$E$3=1,AP877,IF(Dane!$E$3=2,AT877,AW877))</f>
        <v>0</v>
      </c>
      <c r="AI877" s="84">
        <f>IF(Dane!$E$3=1,AQ877,IF(Dane!$E$3=2,AU877,AX877))</f>
        <v>0</v>
      </c>
      <c r="AJ877" s="84">
        <f>IF(Dane!$E$3=1,BA877,IF(Dane!$E$3=2,BE877,BH877))</f>
        <v>0</v>
      </c>
      <c r="AK877" s="84">
        <f>IF(Dane!$E$3=1,BB877,IF(Dane!$E$3=2,BF877,BI877))</f>
        <v>0</v>
      </c>
      <c r="AL877" s="84">
        <f>IF(Dane!$E$3=1,BL877,IF(Dane!$E$3=2,BP877,BS877))</f>
        <v>0</v>
      </c>
      <c r="AM877" s="84">
        <f>IF(Dane!$E$3=1,BM877,IF(Dane!$E$3=2,BQ877,BT877))</f>
        <v>0</v>
      </c>
      <c r="AN877" s="39">
        <f>IF(Dane!$C$9="",0,IFERROR(J877/R877,0))</f>
        <v>0</v>
      </c>
      <c r="AO877" s="39">
        <f>IF(Dane!$C$9="",0,IFERROR(ROUND(J877-ROUND(J877*0.0976,2)-ROUND(J877*0.015,2)-ROUND(J877*0.0245,2),2)/R877,0))</f>
        <v>0</v>
      </c>
      <c r="AP877" s="39">
        <f t="shared" si="204"/>
        <v>0</v>
      </c>
      <c r="AQ877" s="39">
        <f t="shared" si="205"/>
        <v>0</v>
      </c>
      <c r="AR877" s="39">
        <f t="shared" si="201"/>
        <v>0</v>
      </c>
      <c r="AS877" s="39">
        <f>IF(Dane!$C$9="",0,IFERROR(AR877/R877,0))</f>
        <v>0</v>
      </c>
      <c r="AT877" s="39">
        <f t="shared" si="206"/>
        <v>0</v>
      </c>
      <c r="AU877" s="39">
        <v>0</v>
      </c>
      <c r="AV877" s="39">
        <f t="shared" si="207"/>
        <v>0</v>
      </c>
      <c r="AW877" s="39">
        <f>IF(Dane!$C$9="",0,IF(ROUND((N877+O877)*AV877,2)&gt;$AN$1,$AN$1,ROUND((N877+O877)*AV877,2)))</f>
        <v>0</v>
      </c>
      <c r="AX877" s="39">
        <v>0</v>
      </c>
      <c r="AY877" s="39">
        <f>IF(Dane!$C$9=2,IFERROR(J877/W877,0),IF(Dane!$C$9=3,IFERROR(J877/W877,0),0))</f>
        <v>0</v>
      </c>
      <c r="AZ877" s="39">
        <f>IF(Dane!$C$9=2,IFERROR(ROUND(J877-ROUND(J877*0.0976,2)-ROUND(J877*0.015,2)-ROUND(J877*0.0245,2),2)/W877,0),IF(Dane!$C$9=3,IFERROR(ROUND(J877-ROUND(J877*0.0976,2)-ROUND(J877*0.015,2)-ROUND(J877*0.0245,2),2)/W877,0),0))</f>
        <v>0</v>
      </c>
      <c r="BA877" s="39">
        <f t="shared" si="208"/>
        <v>0</v>
      </c>
      <c r="BB877" s="39">
        <f t="shared" si="209"/>
        <v>0</v>
      </c>
      <c r="BC877" s="39">
        <f t="shared" si="202"/>
        <v>0</v>
      </c>
      <c r="BD877" s="39">
        <f>IF(Dane!$C$9=2,IFERROR(BC877/W877,0),IF(Dane!$C$9=3,IFERROR(BC877/W877,0),0))</f>
        <v>0</v>
      </c>
      <c r="BE877" s="39">
        <f t="shared" si="210"/>
        <v>0</v>
      </c>
      <c r="BF877" s="39">
        <v>0</v>
      </c>
      <c r="BG877" s="39">
        <f t="shared" si="211"/>
        <v>0</v>
      </c>
      <c r="BH877" s="39">
        <f>IF(Dane!$C$9=2,IF(ROUND((S877+T877)*BG877,2)&gt;$AN$1,$AN$1,ROUND((S877+T877)*BG877,2)),IF(Dane!$C$9=3,IF(ROUND((S877+T877)*BG877,2)&gt;$AN$1,$AN$1,ROUND((S877+T877)*BG877,2)),0))</f>
        <v>0</v>
      </c>
      <c r="BI877" s="39">
        <v>0</v>
      </c>
      <c r="BJ877" s="39">
        <f>IF(Dane!$C$9=3,IFERROR(J877/AB877,0),0)</f>
        <v>0</v>
      </c>
      <c r="BK877" s="39">
        <f>IF(Dane!$C$9=3,IFERROR(ROUND(J877-ROUND(J877*0.0976,2)-ROUND(J877*0.015,2)-ROUND(J877*0.0245,2),2)/AB877,0),0)</f>
        <v>0</v>
      </c>
      <c r="BL877" s="39">
        <f t="shared" si="212"/>
        <v>0</v>
      </c>
      <c r="BM877" s="39">
        <f t="shared" si="213"/>
        <v>0</v>
      </c>
      <c r="BN877" s="39">
        <f t="shared" si="203"/>
        <v>0</v>
      </c>
      <c r="BO877" s="39">
        <f>IF(Dane!$C$9=3,IFERROR(BN877/AB877,0),0)</f>
        <v>0</v>
      </c>
      <c r="BP877" s="39">
        <f t="shared" si="214"/>
        <v>0</v>
      </c>
      <c r="BQ877" s="39">
        <v>0</v>
      </c>
      <c r="BR877" s="39">
        <f t="shared" si="215"/>
        <v>0</v>
      </c>
      <c r="BS877" s="39">
        <f>IF(Dane!$C$9=3,IF(ROUND((X877+Y877)*BR877,2)&gt;$AN$1,$AN$1,ROUND((X877+Y877)*BR877,2)),0)</f>
        <v>0</v>
      </c>
      <c r="BT877" s="39">
        <v>0</v>
      </c>
    </row>
    <row r="878" spans="1:72">
      <c r="A878" s="87">
        <v>869</v>
      </c>
      <c r="B878" s="1"/>
      <c r="C878" s="1"/>
      <c r="D878" s="2"/>
      <c r="E878" s="3"/>
      <c r="F878" s="4"/>
      <c r="G878" s="5"/>
      <c r="H878" s="5"/>
      <c r="I878" s="6"/>
      <c r="J878" s="5"/>
      <c r="K878" s="5"/>
      <c r="L878" s="5"/>
      <c r="M878" s="55"/>
      <c r="N878" s="8"/>
      <c r="O878" s="105"/>
      <c r="P878" s="5"/>
      <c r="Q878" s="5"/>
      <c r="R878" s="105">
        <f>Dane!$C$10</f>
        <v>0</v>
      </c>
      <c r="S878" s="8"/>
      <c r="T878" s="105"/>
      <c r="U878" s="5"/>
      <c r="V878" s="5"/>
      <c r="W878" s="107">
        <f>Dane!$C$11</f>
        <v>0</v>
      </c>
      <c r="X878" s="8"/>
      <c r="Y878" s="105"/>
      <c r="Z878" s="5"/>
      <c r="AA878" s="5"/>
      <c r="AB878" s="110">
        <f>Dane!$C$12</f>
        <v>0</v>
      </c>
      <c r="AC878" s="108">
        <f>IF(Dane!$E$3=1,AP878+BA878+BL878,IF(Dane!$E$3=2,AT878+BE878+BP878,AW878+BH878+BS878))</f>
        <v>0</v>
      </c>
      <c r="AD878" s="14">
        <f>IF(Dane!$E$3=1,AQ878+BB878+BM878,IF(Dane!$E$3=2,AU878+BF878+BQ878,AX878+BI878+BT878))</f>
        <v>0</v>
      </c>
      <c r="AE878" s="14">
        <f>IF((J878*Dane!$C$9)-AC878&lt;0,0,(J878*Dane!$C$9)-AC878)</f>
        <v>0</v>
      </c>
      <c r="AF878" s="61">
        <f>IF((K878*Dane!$C$9)-AD878&lt;0,0,(K878*Dane!$C$9)-AD878)</f>
        <v>0</v>
      </c>
      <c r="AG878" s="93"/>
      <c r="AH878" s="84">
        <f>IF(Dane!$E$3=1,AP878,IF(Dane!$E$3=2,AT878,AW878))</f>
        <v>0</v>
      </c>
      <c r="AI878" s="84">
        <f>IF(Dane!$E$3=1,AQ878,IF(Dane!$E$3=2,AU878,AX878))</f>
        <v>0</v>
      </c>
      <c r="AJ878" s="84">
        <f>IF(Dane!$E$3=1,BA878,IF(Dane!$E$3=2,BE878,BH878))</f>
        <v>0</v>
      </c>
      <c r="AK878" s="84">
        <f>IF(Dane!$E$3=1,BB878,IF(Dane!$E$3=2,BF878,BI878))</f>
        <v>0</v>
      </c>
      <c r="AL878" s="84">
        <f>IF(Dane!$E$3=1,BL878,IF(Dane!$E$3=2,BP878,BS878))</f>
        <v>0</v>
      </c>
      <c r="AM878" s="84">
        <f>IF(Dane!$E$3=1,BM878,IF(Dane!$E$3=2,BQ878,BT878))</f>
        <v>0</v>
      </c>
      <c r="AN878" s="39">
        <f>IF(Dane!$C$9="",0,IFERROR(J878/R878,0))</f>
        <v>0</v>
      </c>
      <c r="AO878" s="39">
        <f>IF(Dane!$C$9="",0,IFERROR(ROUND(J878-ROUND(J878*0.0976,2)-ROUND(J878*0.015,2)-ROUND(J878*0.0245,2),2)/R878,0))</f>
        <v>0</v>
      </c>
      <c r="AP878" s="39">
        <f t="shared" si="204"/>
        <v>0</v>
      </c>
      <c r="AQ878" s="39">
        <f t="shared" si="205"/>
        <v>0</v>
      </c>
      <c r="AR878" s="39">
        <f t="shared" si="201"/>
        <v>0</v>
      </c>
      <c r="AS878" s="39">
        <f>IF(Dane!$C$9="",0,IFERROR(AR878/R878,0))</f>
        <v>0</v>
      </c>
      <c r="AT878" s="39">
        <f t="shared" si="206"/>
        <v>0</v>
      </c>
      <c r="AU878" s="39">
        <v>0</v>
      </c>
      <c r="AV878" s="39">
        <f t="shared" si="207"/>
        <v>0</v>
      </c>
      <c r="AW878" s="39">
        <f>IF(Dane!$C$9="",0,IF(ROUND((N878+O878)*AV878,2)&gt;$AN$1,$AN$1,ROUND((N878+O878)*AV878,2)))</f>
        <v>0</v>
      </c>
      <c r="AX878" s="39">
        <v>0</v>
      </c>
      <c r="AY878" s="39">
        <f>IF(Dane!$C$9=2,IFERROR(J878/W878,0),IF(Dane!$C$9=3,IFERROR(J878/W878,0),0))</f>
        <v>0</v>
      </c>
      <c r="AZ878" s="39">
        <f>IF(Dane!$C$9=2,IFERROR(ROUND(J878-ROUND(J878*0.0976,2)-ROUND(J878*0.015,2)-ROUND(J878*0.0245,2),2)/W878,0),IF(Dane!$C$9=3,IFERROR(ROUND(J878-ROUND(J878*0.0976,2)-ROUND(J878*0.015,2)-ROUND(J878*0.0245,2),2)/W878,0),0))</f>
        <v>0</v>
      </c>
      <c r="BA878" s="39">
        <f t="shared" si="208"/>
        <v>0</v>
      </c>
      <c r="BB878" s="39">
        <f t="shared" si="209"/>
        <v>0</v>
      </c>
      <c r="BC878" s="39">
        <f t="shared" si="202"/>
        <v>0</v>
      </c>
      <c r="BD878" s="39">
        <f>IF(Dane!$C$9=2,IFERROR(BC878/W878,0),IF(Dane!$C$9=3,IFERROR(BC878/W878,0),0))</f>
        <v>0</v>
      </c>
      <c r="BE878" s="39">
        <f t="shared" si="210"/>
        <v>0</v>
      </c>
      <c r="BF878" s="39">
        <v>0</v>
      </c>
      <c r="BG878" s="39">
        <f t="shared" si="211"/>
        <v>0</v>
      </c>
      <c r="BH878" s="39">
        <f>IF(Dane!$C$9=2,IF(ROUND((S878+T878)*BG878,2)&gt;$AN$1,$AN$1,ROUND((S878+T878)*BG878,2)),IF(Dane!$C$9=3,IF(ROUND((S878+T878)*BG878,2)&gt;$AN$1,$AN$1,ROUND((S878+T878)*BG878,2)),0))</f>
        <v>0</v>
      </c>
      <c r="BI878" s="39">
        <v>0</v>
      </c>
      <c r="BJ878" s="39">
        <f>IF(Dane!$C$9=3,IFERROR(J878/AB878,0),0)</f>
        <v>0</v>
      </c>
      <c r="BK878" s="39">
        <f>IF(Dane!$C$9=3,IFERROR(ROUND(J878-ROUND(J878*0.0976,2)-ROUND(J878*0.015,2)-ROUND(J878*0.0245,2),2)/AB878,0),0)</f>
        <v>0</v>
      </c>
      <c r="BL878" s="39">
        <f t="shared" si="212"/>
        <v>0</v>
      </c>
      <c r="BM878" s="39">
        <f t="shared" si="213"/>
        <v>0</v>
      </c>
      <c r="BN878" s="39">
        <f t="shared" si="203"/>
        <v>0</v>
      </c>
      <c r="BO878" s="39">
        <f>IF(Dane!$C$9=3,IFERROR(BN878/AB878,0),0)</f>
        <v>0</v>
      </c>
      <c r="BP878" s="39">
        <f t="shared" si="214"/>
        <v>0</v>
      </c>
      <c r="BQ878" s="39">
        <v>0</v>
      </c>
      <c r="BR878" s="39">
        <f t="shared" si="215"/>
        <v>0</v>
      </c>
      <c r="BS878" s="39">
        <f>IF(Dane!$C$9=3,IF(ROUND((X878+Y878)*BR878,2)&gt;$AN$1,$AN$1,ROUND((X878+Y878)*BR878,2)),0)</f>
        <v>0</v>
      </c>
      <c r="BT878" s="39">
        <v>0</v>
      </c>
    </row>
    <row r="879" spans="1:72">
      <c r="A879" s="87">
        <v>870</v>
      </c>
      <c r="B879" s="1"/>
      <c r="C879" s="1"/>
      <c r="D879" s="2"/>
      <c r="E879" s="3"/>
      <c r="F879" s="4"/>
      <c r="G879" s="5"/>
      <c r="H879" s="5"/>
      <c r="I879" s="6"/>
      <c r="J879" s="5"/>
      <c r="K879" s="5"/>
      <c r="L879" s="5"/>
      <c r="M879" s="55"/>
      <c r="N879" s="8"/>
      <c r="O879" s="105"/>
      <c r="P879" s="5"/>
      <c r="Q879" s="5"/>
      <c r="R879" s="105">
        <f>Dane!$C$10</f>
        <v>0</v>
      </c>
      <c r="S879" s="8"/>
      <c r="T879" s="105"/>
      <c r="U879" s="5"/>
      <c r="V879" s="5"/>
      <c r="W879" s="107">
        <f>Dane!$C$11</f>
        <v>0</v>
      </c>
      <c r="X879" s="8"/>
      <c r="Y879" s="105"/>
      <c r="Z879" s="5"/>
      <c r="AA879" s="5"/>
      <c r="AB879" s="110">
        <f>Dane!$C$12</f>
        <v>0</v>
      </c>
      <c r="AC879" s="108">
        <f>IF(Dane!$E$3=1,AP879+BA879+BL879,IF(Dane!$E$3=2,AT879+BE879+BP879,AW879+BH879+BS879))</f>
        <v>0</v>
      </c>
      <c r="AD879" s="14">
        <f>IF(Dane!$E$3=1,AQ879+BB879+BM879,IF(Dane!$E$3=2,AU879+BF879+BQ879,AX879+BI879+BT879))</f>
        <v>0</v>
      </c>
      <c r="AE879" s="14">
        <f>IF((J879*Dane!$C$9)-AC879&lt;0,0,(J879*Dane!$C$9)-AC879)</f>
        <v>0</v>
      </c>
      <c r="AF879" s="61">
        <f>IF((K879*Dane!$C$9)-AD879&lt;0,0,(K879*Dane!$C$9)-AD879)</f>
        <v>0</v>
      </c>
      <c r="AG879" s="93"/>
      <c r="AH879" s="84">
        <f>IF(Dane!$E$3=1,AP879,IF(Dane!$E$3=2,AT879,AW879))</f>
        <v>0</v>
      </c>
      <c r="AI879" s="84">
        <f>IF(Dane!$E$3=1,AQ879,IF(Dane!$E$3=2,AU879,AX879))</f>
        <v>0</v>
      </c>
      <c r="AJ879" s="84">
        <f>IF(Dane!$E$3=1,BA879,IF(Dane!$E$3=2,BE879,BH879))</f>
        <v>0</v>
      </c>
      <c r="AK879" s="84">
        <f>IF(Dane!$E$3=1,BB879,IF(Dane!$E$3=2,BF879,BI879))</f>
        <v>0</v>
      </c>
      <c r="AL879" s="84">
        <f>IF(Dane!$E$3=1,BL879,IF(Dane!$E$3=2,BP879,BS879))</f>
        <v>0</v>
      </c>
      <c r="AM879" s="84">
        <f>IF(Dane!$E$3=1,BM879,IF(Dane!$E$3=2,BQ879,BT879))</f>
        <v>0</v>
      </c>
      <c r="AN879" s="39">
        <f>IF(Dane!$C$9="",0,IFERROR(J879/R879,0))</f>
        <v>0</v>
      </c>
      <c r="AO879" s="39">
        <f>IF(Dane!$C$9="",0,IFERROR(ROUND(J879-ROUND(J879*0.0976,2)-ROUND(J879*0.015,2)-ROUND(J879*0.0245,2),2)/R879,0))</f>
        <v>0</v>
      </c>
      <c r="AP879" s="39">
        <f t="shared" si="204"/>
        <v>0</v>
      </c>
      <c r="AQ879" s="39">
        <f t="shared" si="205"/>
        <v>0</v>
      </c>
      <c r="AR879" s="39">
        <f t="shared" si="201"/>
        <v>0</v>
      </c>
      <c r="AS879" s="39">
        <f>IF(Dane!$C$9="",0,IFERROR(AR879/R879,0))</f>
        <v>0</v>
      </c>
      <c r="AT879" s="39">
        <f t="shared" si="206"/>
        <v>0</v>
      </c>
      <c r="AU879" s="39">
        <v>0</v>
      </c>
      <c r="AV879" s="39">
        <f t="shared" si="207"/>
        <v>0</v>
      </c>
      <c r="AW879" s="39">
        <f>IF(Dane!$C$9="",0,IF(ROUND((N879+O879)*AV879,2)&gt;$AN$1,$AN$1,ROUND((N879+O879)*AV879,2)))</f>
        <v>0</v>
      </c>
      <c r="AX879" s="39">
        <v>0</v>
      </c>
      <c r="AY879" s="39">
        <f>IF(Dane!$C$9=2,IFERROR(J879/W879,0),IF(Dane!$C$9=3,IFERROR(J879/W879,0),0))</f>
        <v>0</v>
      </c>
      <c r="AZ879" s="39">
        <f>IF(Dane!$C$9=2,IFERROR(ROUND(J879-ROUND(J879*0.0976,2)-ROUND(J879*0.015,2)-ROUND(J879*0.0245,2),2)/W879,0),IF(Dane!$C$9=3,IFERROR(ROUND(J879-ROUND(J879*0.0976,2)-ROUND(J879*0.015,2)-ROUND(J879*0.0245,2),2)/W879,0),0))</f>
        <v>0</v>
      </c>
      <c r="BA879" s="39">
        <f t="shared" si="208"/>
        <v>0</v>
      </c>
      <c r="BB879" s="39">
        <f t="shared" si="209"/>
        <v>0</v>
      </c>
      <c r="BC879" s="39">
        <f t="shared" si="202"/>
        <v>0</v>
      </c>
      <c r="BD879" s="39">
        <f>IF(Dane!$C$9=2,IFERROR(BC879/W879,0),IF(Dane!$C$9=3,IFERROR(BC879/W879,0),0))</f>
        <v>0</v>
      </c>
      <c r="BE879" s="39">
        <f t="shared" si="210"/>
        <v>0</v>
      </c>
      <c r="BF879" s="39">
        <v>0</v>
      </c>
      <c r="BG879" s="39">
        <f t="shared" si="211"/>
        <v>0</v>
      </c>
      <c r="BH879" s="39">
        <f>IF(Dane!$C$9=2,IF(ROUND((S879+T879)*BG879,2)&gt;$AN$1,$AN$1,ROUND((S879+T879)*BG879,2)),IF(Dane!$C$9=3,IF(ROUND((S879+T879)*BG879,2)&gt;$AN$1,$AN$1,ROUND((S879+T879)*BG879,2)),0))</f>
        <v>0</v>
      </c>
      <c r="BI879" s="39">
        <v>0</v>
      </c>
      <c r="BJ879" s="39">
        <f>IF(Dane!$C$9=3,IFERROR(J879/AB879,0),0)</f>
        <v>0</v>
      </c>
      <c r="BK879" s="39">
        <f>IF(Dane!$C$9=3,IFERROR(ROUND(J879-ROUND(J879*0.0976,2)-ROUND(J879*0.015,2)-ROUND(J879*0.0245,2),2)/AB879,0),0)</f>
        <v>0</v>
      </c>
      <c r="BL879" s="39">
        <f t="shared" si="212"/>
        <v>0</v>
      </c>
      <c r="BM879" s="39">
        <f t="shared" si="213"/>
        <v>0</v>
      </c>
      <c r="BN879" s="39">
        <f t="shared" si="203"/>
        <v>0</v>
      </c>
      <c r="BO879" s="39">
        <f>IF(Dane!$C$9=3,IFERROR(BN879/AB879,0),0)</f>
        <v>0</v>
      </c>
      <c r="BP879" s="39">
        <f t="shared" si="214"/>
        <v>0</v>
      </c>
      <c r="BQ879" s="39">
        <v>0</v>
      </c>
      <c r="BR879" s="39">
        <f t="shared" si="215"/>
        <v>0</v>
      </c>
      <c r="BS879" s="39">
        <f>IF(Dane!$C$9=3,IF(ROUND((X879+Y879)*BR879,2)&gt;$AN$1,$AN$1,ROUND((X879+Y879)*BR879,2)),0)</f>
        <v>0</v>
      </c>
      <c r="BT879" s="39">
        <v>0</v>
      </c>
    </row>
    <row r="880" spans="1:72">
      <c r="A880" s="87">
        <v>871</v>
      </c>
      <c r="B880" s="1"/>
      <c r="C880" s="1"/>
      <c r="D880" s="2"/>
      <c r="E880" s="3"/>
      <c r="F880" s="4"/>
      <c r="G880" s="5"/>
      <c r="H880" s="5"/>
      <c r="I880" s="6"/>
      <c r="J880" s="5"/>
      <c r="K880" s="5"/>
      <c r="L880" s="5"/>
      <c r="M880" s="55"/>
      <c r="N880" s="8"/>
      <c r="O880" s="105"/>
      <c r="P880" s="5"/>
      <c r="Q880" s="5"/>
      <c r="R880" s="105">
        <f>Dane!$C$10</f>
        <v>0</v>
      </c>
      <c r="S880" s="8"/>
      <c r="T880" s="105"/>
      <c r="U880" s="5"/>
      <c r="V880" s="5"/>
      <c r="W880" s="107">
        <f>Dane!$C$11</f>
        <v>0</v>
      </c>
      <c r="X880" s="8"/>
      <c r="Y880" s="105"/>
      <c r="Z880" s="5"/>
      <c r="AA880" s="5"/>
      <c r="AB880" s="110">
        <f>Dane!$C$12</f>
        <v>0</v>
      </c>
      <c r="AC880" s="108">
        <f>IF(Dane!$E$3=1,AP880+BA880+BL880,IF(Dane!$E$3=2,AT880+BE880+BP880,AW880+BH880+BS880))</f>
        <v>0</v>
      </c>
      <c r="AD880" s="14">
        <f>IF(Dane!$E$3=1,AQ880+BB880+BM880,IF(Dane!$E$3=2,AU880+BF880+BQ880,AX880+BI880+BT880))</f>
        <v>0</v>
      </c>
      <c r="AE880" s="14">
        <f>IF((J880*Dane!$C$9)-AC880&lt;0,0,(J880*Dane!$C$9)-AC880)</f>
        <v>0</v>
      </c>
      <c r="AF880" s="61">
        <f>IF((K880*Dane!$C$9)-AD880&lt;0,0,(K880*Dane!$C$9)-AD880)</f>
        <v>0</v>
      </c>
      <c r="AG880" s="93"/>
      <c r="AH880" s="84">
        <f>IF(Dane!$E$3=1,AP880,IF(Dane!$E$3=2,AT880,AW880))</f>
        <v>0</v>
      </c>
      <c r="AI880" s="84">
        <f>IF(Dane!$E$3=1,AQ880,IF(Dane!$E$3=2,AU880,AX880))</f>
        <v>0</v>
      </c>
      <c r="AJ880" s="84">
        <f>IF(Dane!$E$3=1,BA880,IF(Dane!$E$3=2,BE880,BH880))</f>
        <v>0</v>
      </c>
      <c r="AK880" s="84">
        <f>IF(Dane!$E$3=1,BB880,IF(Dane!$E$3=2,BF880,BI880))</f>
        <v>0</v>
      </c>
      <c r="AL880" s="84">
        <f>IF(Dane!$E$3=1,BL880,IF(Dane!$E$3=2,BP880,BS880))</f>
        <v>0</v>
      </c>
      <c r="AM880" s="84">
        <f>IF(Dane!$E$3=1,BM880,IF(Dane!$E$3=2,BQ880,BT880))</f>
        <v>0</v>
      </c>
      <c r="AN880" s="39">
        <f>IF(Dane!$C$9="",0,IFERROR(J880/R880,0))</f>
        <v>0</v>
      </c>
      <c r="AO880" s="39">
        <f>IF(Dane!$C$9="",0,IFERROR(ROUND(J880-ROUND(J880*0.0976,2)-ROUND(J880*0.015,2)-ROUND(J880*0.0245,2),2)/R880,0))</f>
        <v>0</v>
      </c>
      <c r="AP880" s="39">
        <f t="shared" si="204"/>
        <v>0</v>
      </c>
      <c r="AQ880" s="39">
        <f t="shared" si="205"/>
        <v>0</v>
      </c>
      <c r="AR880" s="39">
        <f t="shared" si="201"/>
        <v>0</v>
      </c>
      <c r="AS880" s="39">
        <f>IF(Dane!$C$9="",0,IFERROR(AR880/R880,0))</f>
        <v>0</v>
      </c>
      <c r="AT880" s="39">
        <f t="shared" si="206"/>
        <v>0</v>
      </c>
      <c r="AU880" s="39">
        <v>0</v>
      </c>
      <c r="AV880" s="39">
        <f t="shared" si="207"/>
        <v>0</v>
      </c>
      <c r="AW880" s="39">
        <f>IF(Dane!$C$9="",0,IF(ROUND((N880+O880)*AV880,2)&gt;$AN$1,$AN$1,ROUND((N880+O880)*AV880,2)))</f>
        <v>0</v>
      </c>
      <c r="AX880" s="39">
        <v>0</v>
      </c>
      <c r="AY880" s="39">
        <f>IF(Dane!$C$9=2,IFERROR(J880/W880,0),IF(Dane!$C$9=3,IFERROR(J880/W880,0),0))</f>
        <v>0</v>
      </c>
      <c r="AZ880" s="39">
        <f>IF(Dane!$C$9=2,IFERROR(ROUND(J880-ROUND(J880*0.0976,2)-ROUND(J880*0.015,2)-ROUND(J880*0.0245,2),2)/W880,0),IF(Dane!$C$9=3,IFERROR(ROUND(J880-ROUND(J880*0.0976,2)-ROUND(J880*0.015,2)-ROUND(J880*0.0245,2),2)/W880,0),0))</f>
        <v>0</v>
      </c>
      <c r="BA880" s="39">
        <f t="shared" si="208"/>
        <v>0</v>
      </c>
      <c r="BB880" s="39">
        <f t="shared" si="209"/>
        <v>0</v>
      </c>
      <c r="BC880" s="39">
        <f t="shared" si="202"/>
        <v>0</v>
      </c>
      <c r="BD880" s="39">
        <f>IF(Dane!$C$9=2,IFERROR(BC880/W880,0),IF(Dane!$C$9=3,IFERROR(BC880/W880,0),0))</f>
        <v>0</v>
      </c>
      <c r="BE880" s="39">
        <f t="shared" si="210"/>
        <v>0</v>
      </c>
      <c r="BF880" s="39">
        <v>0</v>
      </c>
      <c r="BG880" s="39">
        <f t="shared" si="211"/>
        <v>0</v>
      </c>
      <c r="BH880" s="39">
        <f>IF(Dane!$C$9=2,IF(ROUND((S880+T880)*BG880,2)&gt;$AN$1,$AN$1,ROUND((S880+T880)*BG880,2)),IF(Dane!$C$9=3,IF(ROUND((S880+T880)*BG880,2)&gt;$AN$1,$AN$1,ROUND((S880+T880)*BG880,2)),0))</f>
        <v>0</v>
      </c>
      <c r="BI880" s="39">
        <v>0</v>
      </c>
      <c r="BJ880" s="39">
        <f>IF(Dane!$C$9=3,IFERROR(J880/AB880,0),0)</f>
        <v>0</v>
      </c>
      <c r="BK880" s="39">
        <f>IF(Dane!$C$9=3,IFERROR(ROUND(J880-ROUND(J880*0.0976,2)-ROUND(J880*0.015,2)-ROUND(J880*0.0245,2),2)/AB880,0),0)</f>
        <v>0</v>
      </c>
      <c r="BL880" s="39">
        <f t="shared" si="212"/>
        <v>0</v>
      </c>
      <c r="BM880" s="39">
        <f t="shared" si="213"/>
        <v>0</v>
      </c>
      <c r="BN880" s="39">
        <f t="shared" si="203"/>
        <v>0</v>
      </c>
      <c r="BO880" s="39">
        <f>IF(Dane!$C$9=3,IFERROR(BN880/AB880,0),0)</f>
        <v>0</v>
      </c>
      <c r="BP880" s="39">
        <f t="shared" si="214"/>
        <v>0</v>
      </c>
      <c r="BQ880" s="39">
        <v>0</v>
      </c>
      <c r="BR880" s="39">
        <f t="shared" si="215"/>
        <v>0</v>
      </c>
      <c r="BS880" s="39">
        <f>IF(Dane!$C$9=3,IF(ROUND((X880+Y880)*BR880,2)&gt;$AN$1,$AN$1,ROUND((X880+Y880)*BR880,2)),0)</f>
        <v>0</v>
      </c>
      <c r="BT880" s="39">
        <v>0</v>
      </c>
    </row>
    <row r="881" spans="1:72">
      <c r="A881" s="87">
        <v>872</v>
      </c>
      <c r="B881" s="1"/>
      <c r="C881" s="1"/>
      <c r="D881" s="2"/>
      <c r="E881" s="3"/>
      <c r="F881" s="4"/>
      <c r="G881" s="5"/>
      <c r="H881" s="5"/>
      <c r="I881" s="6"/>
      <c r="J881" s="5"/>
      <c r="K881" s="5"/>
      <c r="L881" s="5"/>
      <c r="M881" s="55"/>
      <c r="N881" s="8"/>
      <c r="O881" s="105"/>
      <c r="P881" s="5"/>
      <c r="Q881" s="5"/>
      <c r="R881" s="105">
        <f>Dane!$C$10</f>
        <v>0</v>
      </c>
      <c r="S881" s="8"/>
      <c r="T881" s="105"/>
      <c r="U881" s="5"/>
      <c r="V881" s="5"/>
      <c r="W881" s="107">
        <f>Dane!$C$11</f>
        <v>0</v>
      </c>
      <c r="X881" s="8"/>
      <c r="Y881" s="105"/>
      <c r="Z881" s="5"/>
      <c r="AA881" s="5"/>
      <c r="AB881" s="110">
        <f>Dane!$C$12</f>
        <v>0</v>
      </c>
      <c r="AC881" s="108">
        <f>IF(Dane!$E$3=1,AP881+BA881+BL881,IF(Dane!$E$3=2,AT881+BE881+BP881,AW881+BH881+BS881))</f>
        <v>0</v>
      </c>
      <c r="AD881" s="14">
        <f>IF(Dane!$E$3=1,AQ881+BB881+BM881,IF(Dane!$E$3=2,AU881+BF881+BQ881,AX881+BI881+BT881))</f>
        <v>0</v>
      </c>
      <c r="AE881" s="14">
        <f>IF((J881*Dane!$C$9)-AC881&lt;0,0,(J881*Dane!$C$9)-AC881)</f>
        <v>0</v>
      </c>
      <c r="AF881" s="61">
        <f>IF((K881*Dane!$C$9)-AD881&lt;0,0,(K881*Dane!$C$9)-AD881)</f>
        <v>0</v>
      </c>
      <c r="AG881" s="93"/>
      <c r="AH881" s="84">
        <f>IF(Dane!$E$3=1,AP881,IF(Dane!$E$3=2,AT881,AW881))</f>
        <v>0</v>
      </c>
      <c r="AI881" s="84">
        <f>IF(Dane!$E$3=1,AQ881,IF(Dane!$E$3=2,AU881,AX881))</f>
        <v>0</v>
      </c>
      <c r="AJ881" s="84">
        <f>IF(Dane!$E$3=1,BA881,IF(Dane!$E$3=2,BE881,BH881))</f>
        <v>0</v>
      </c>
      <c r="AK881" s="84">
        <f>IF(Dane!$E$3=1,BB881,IF(Dane!$E$3=2,BF881,BI881))</f>
        <v>0</v>
      </c>
      <c r="AL881" s="84">
        <f>IF(Dane!$E$3=1,BL881,IF(Dane!$E$3=2,BP881,BS881))</f>
        <v>0</v>
      </c>
      <c r="AM881" s="84">
        <f>IF(Dane!$E$3=1,BM881,IF(Dane!$E$3=2,BQ881,BT881))</f>
        <v>0</v>
      </c>
      <c r="AN881" s="39">
        <f>IF(Dane!$C$9="",0,IFERROR(J881/R881,0))</f>
        <v>0</v>
      </c>
      <c r="AO881" s="39">
        <f>IF(Dane!$C$9="",0,IFERROR(ROUND(J881-ROUND(J881*0.0976,2)-ROUND(J881*0.015,2)-ROUND(J881*0.0245,2),2)/R881,0))</f>
        <v>0</v>
      </c>
      <c r="AP881" s="39">
        <f t="shared" si="204"/>
        <v>0</v>
      </c>
      <c r="AQ881" s="39">
        <f t="shared" si="205"/>
        <v>0</v>
      </c>
      <c r="AR881" s="39">
        <f t="shared" si="201"/>
        <v>0</v>
      </c>
      <c r="AS881" s="39">
        <f>IF(Dane!$C$9="",0,IFERROR(AR881/R881,0))</f>
        <v>0</v>
      </c>
      <c r="AT881" s="39">
        <f t="shared" si="206"/>
        <v>0</v>
      </c>
      <c r="AU881" s="39">
        <v>0</v>
      </c>
      <c r="AV881" s="39">
        <f t="shared" si="207"/>
        <v>0</v>
      </c>
      <c r="AW881" s="39">
        <f>IF(Dane!$C$9="",0,IF(ROUND((N881+O881)*AV881,2)&gt;$AN$1,$AN$1,ROUND((N881+O881)*AV881,2)))</f>
        <v>0</v>
      </c>
      <c r="AX881" s="39">
        <v>0</v>
      </c>
      <c r="AY881" s="39">
        <f>IF(Dane!$C$9=2,IFERROR(J881/W881,0),IF(Dane!$C$9=3,IFERROR(J881/W881,0),0))</f>
        <v>0</v>
      </c>
      <c r="AZ881" s="39">
        <f>IF(Dane!$C$9=2,IFERROR(ROUND(J881-ROUND(J881*0.0976,2)-ROUND(J881*0.015,2)-ROUND(J881*0.0245,2),2)/W881,0),IF(Dane!$C$9=3,IFERROR(ROUND(J881-ROUND(J881*0.0976,2)-ROUND(J881*0.015,2)-ROUND(J881*0.0245,2),2)/W881,0),0))</f>
        <v>0</v>
      </c>
      <c r="BA881" s="39">
        <f t="shared" si="208"/>
        <v>0</v>
      </c>
      <c r="BB881" s="39">
        <f t="shared" si="209"/>
        <v>0</v>
      </c>
      <c r="BC881" s="39">
        <f t="shared" si="202"/>
        <v>0</v>
      </c>
      <c r="BD881" s="39">
        <f>IF(Dane!$C$9=2,IFERROR(BC881/W881,0),IF(Dane!$C$9=3,IFERROR(BC881/W881,0),0))</f>
        <v>0</v>
      </c>
      <c r="BE881" s="39">
        <f t="shared" si="210"/>
        <v>0</v>
      </c>
      <c r="BF881" s="39">
        <v>0</v>
      </c>
      <c r="BG881" s="39">
        <f t="shared" si="211"/>
        <v>0</v>
      </c>
      <c r="BH881" s="39">
        <f>IF(Dane!$C$9=2,IF(ROUND((S881+T881)*BG881,2)&gt;$AN$1,$AN$1,ROUND((S881+T881)*BG881,2)),IF(Dane!$C$9=3,IF(ROUND((S881+T881)*BG881,2)&gt;$AN$1,$AN$1,ROUND((S881+T881)*BG881,2)),0))</f>
        <v>0</v>
      </c>
      <c r="BI881" s="39">
        <v>0</v>
      </c>
      <c r="BJ881" s="39">
        <f>IF(Dane!$C$9=3,IFERROR(J881/AB881,0),0)</f>
        <v>0</v>
      </c>
      <c r="BK881" s="39">
        <f>IF(Dane!$C$9=3,IFERROR(ROUND(J881-ROUND(J881*0.0976,2)-ROUND(J881*0.015,2)-ROUND(J881*0.0245,2),2)/AB881,0),0)</f>
        <v>0</v>
      </c>
      <c r="BL881" s="39">
        <f t="shared" si="212"/>
        <v>0</v>
      </c>
      <c r="BM881" s="39">
        <f t="shared" si="213"/>
        <v>0</v>
      </c>
      <c r="BN881" s="39">
        <f t="shared" si="203"/>
        <v>0</v>
      </c>
      <c r="BO881" s="39">
        <f>IF(Dane!$C$9=3,IFERROR(BN881/AB881,0),0)</f>
        <v>0</v>
      </c>
      <c r="BP881" s="39">
        <f t="shared" si="214"/>
        <v>0</v>
      </c>
      <c r="BQ881" s="39">
        <v>0</v>
      </c>
      <c r="BR881" s="39">
        <f t="shared" si="215"/>
        <v>0</v>
      </c>
      <c r="BS881" s="39">
        <f>IF(Dane!$C$9=3,IF(ROUND((X881+Y881)*BR881,2)&gt;$AN$1,$AN$1,ROUND((X881+Y881)*BR881,2)),0)</f>
        <v>0</v>
      </c>
      <c r="BT881" s="39">
        <v>0</v>
      </c>
    </row>
    <row r="882" spans="1:72">
      <c r="A882" s="87">
        <v>873</v>
      </c>
      <c r="B882" s="1"/>
      <c r="C882" s="1"/>
      <c r="D882" s="2"/>
      <c r="E882" s="3"/>
      <c r="F882" s="4"/>
      <c r="G882" s="5"/>
      <c r="H882" s="5"/>
      <c r="I882" s="6"/>
      <c r="J882" s="5"/>
      <c r="K882" s="5"/>
      <c r="L882" s="5"/>
      <c r="M882" s="55"/>
      <c r="N882" s="8"/>
      <c r="O882" s="105"/>
      <c r="P882" s="5"/>
      <c r="Q882" s="5"/>
      <c r="R882" s="105">
        <f>Dane!$C$10</f>
        <v>0</v>
      </c>
      <c r="S882" s="8"/>
      <c r="T882" s="105"/>
      <c r="U882" s="5"/>
      <c r="V882" s="5"/>
      <c r="W882" s="107">
        <f>Dane!$C$11</f>
        <v>0</v>
      </c>
      <c r="X882" s="8"/>
      <c r="Y882" s="105"/>
      <c r="Z882" s="5"/>
      <c r="AA882" s="5"/>
      <c r="AB882" s="110">
        <f>Dane!$C$12</f>
        <v>0</v>
      </c>
      <c r="AC882" s="108">
        <f>IF(Dane!$E$3=1,AP882+BA882+BL882,IF(Dane!$E$3=2,AT882+BE882+BP882,AW882+BH882+BS882))</f>
        <v>0</v>
      </c>
      <c r="AD882" s="14">
        <f>IF(Dane!$E$3=1,AQ882+BB882+BM882,IF(Dane!$E$3=2,AU882+BF882+BQ882,AX882+BI882+BT882))</f>
        <v>0</v>
      </c>
      <c r="AE882" s="14">
        <f>IF((J882*Dane!$C$9)-AC882&lt;0,0,(J882*Dane!$C$9)-AC882)</f>
        <v>0</v>
      </c>
      <c r="AF882" s="61">
        <f>IF((K882*Dane!$C$9)-AD882&lt;0,0,(K882*Dane!$C$9)-AD882)</f>
        <v>0</v>
      </c>
      <c r="AG882" s="93"/>
      <c r="AH882" s="84">
        <f>IF(Dane!$E$3=1,AP882,IF(Dane!$E$3=2,AT882,AW882))</f>
        <v>0</v>
      </c>
      <c r="AI882" s="84">
        <f>IF(Dane!$E$3=1,AQ882,IF(Dane!$E$3=2,AU882,AX882))</f>
        <v>0</v>
      </c>
      <c r="AJ882" s="84">
        <f>IF(Dane!$E$3=1,BA882,IF(Dane!$E$3=2,BE882,BH882))</f>
        <v>0</v>
      </c>
      <c r="AK882" s="84">
        <f>IF(Dane!$E$3=1,BB882,IF(Dane!$E$3=2,BF882,BI882))</f>
        <v>0</v>
      </c>
      <c r="AL882" s="84">
        <f>IF(Dane!$E$3=1,BL882,IF(Dane!$E$3=2,BP882,BS882))</f>
        <v>0</v>
      </c>
      <c r="AM882" s="84">
        <f>IF(Dane!$E$3=1,BM882,IF(Dane!$E$3=2,BQ882,BT882))</f>
        <v>0</v>
      </c>
      <c r="AN882" s="39">
        <f>IF(Dane!$C$9="",0,IFERROR(J882/R882,0))</f>
        <v>0</v>
      </c>
      <c r="AO882" s="39">
        <f>IF(Dane!$C$9="",0,IFERROR(ROUND(J882-ROUND(J882*0.0976,2)-ROUND(J882*0.015,2)-ROUND(J882*0.0245,2),2)/R882,0))</f>
        <v>0</v>
      </c>
      <c r="AP882" s="39">
        <f t="shared" si="204"/>
        <v>0</v>
      </c>
      <c r="AQ882" s="39">
        <f t="shared" si="205"/>
        <v>0</v>
      </c>
      <c r="AR882" s="39">
        <f t="shared" si="201"/>
        <v>0</v>
      </c>
      <c r="AS882" s="39">
        <f>IF(Dane!$C$9="",0,IFERROR(AR882/R882,0))</f>
        <v>0</v>
      </c>
      <c r="AT882" s="39">
        <f t="shared" si="206"/>
        <v>0</v>
      </c>
      <c r="AU882" s="39">
        <v>0</v>
      </c>
      <c r="AV882" s="39">
        <f t="shared" si="207"/>
        <v>0</v>
      </c>
      <c r="AW882" s="39">
        <f>IF(Dane!$C$9="",0,IF(ROUND((N882+O882)*AV882,2)&gt;$AN$1,$AN$1,ROUND((N882+O882)*AV882,2)))</f>
        <v>0</v>
      </c>
      <c r="AX882" s="39">
        <v>0</v>
      </c>
      <c r="AY882" s="39">
        <f>IF(Dane!$C$9=2,IFERROR(J882/W882,0),IF(Dane!$C$9=3,IFERROR(J882/W882,0),0))</f>
        <v>0</v>
      </c>
      <c r="AZ882" s="39">
        <f>IF(Dane!$C$9=2,IFERROR(ROUND(J882-ROUND(J882*0.0976,2)-ROUND(J882*0.015,2)-ROUND(J882*0.0245,2),2)/W882,0),IF(Dane!$C$9=3,IFERROR(ROUND(J882-ROUND(J882*0.0976,2)-ROUND(J882*0.015,2)-ROUND(J882*0.0245,2),2)/W882,0),0))</f>
        <v>0</v>
      </c>
      <c r="BA882" s="39">
        <f t="shared" si="208"/>
        <v>0</v>
      </c>
      <c r="BB882" s="39">
        <f t="shared" si="209"/>
        <v>0</v>
      </c>
      <c r="BC882" s="39">
        <f t="shared" si="202"/>
        <v>0</v>
      </c>
      <c r="BD882" s="39">
        <f>IF(Dane!$C$9=2,IFERROR(BC882/W882,0),IF(Dane!$C$9=3,IFERROR(BC882/W882,0),0))</f>
        <v>0</v>
      </c>
      <c r="BE882" s="39">
        <f t="shared" si="210"/>
        <v>0</v>
      </c>
      <c r="BF882" s="39">
        <v>0</v>
      </c>
      <c r="BG882" s="39">
        <f t="shared" si="211"/>
        <v>0</v>
      </c>
      <c r="BH882" s="39">
        <f>IF(Dane!$C$9=2,IF(ROUND((S882+T882)*BG882,2)&gt;$AN$1,$AN$1,ROUND((S882+T882)*BG882,2)),IF(Dane!$C$9=3,IF(ROUND((S882+T882)*BG882,2)&gt;$AN$1,$AN$1,ROUND((S882+T882)*BG882,2)),0))</f>
        <v>0</v>
      </c>
      <c r="BI882" s="39">
        <v>0</v>
      </c>
      <c r="BJ882" s="39">
        <f>IF(Dane!$C$9=3,IFERROR(J882/AB882,0),0)</f>
        <v>0</v>
      </c>
      <c r="BK882" s="39">
        <f>IF(Dane!$C$9=3,IFERROR(ROUND(J882-ROUND(J882*0.0976,2)-ROUND(J882*0.015,2)-ROUND(J882*0.0245,2),2)/AB882,0),0)</f>
        <v>0</v>
      </c>
      <c r="BL882" s="39">
        <f t="shared" si="212"/>
        <v>0</v>
      </c>
      <c r="BM882" s="39">
        <f t="shared" si="213"/>
        <v>0</v>
      </c>
      <c r="BN882" s="39">
        <f t="shared" si="203"/>
        <v>0</v>
      </c>
      <c r="BO882" s="39">
        <f>IF(Dane!$C$9=3,IFERROR(BN882/AB882,0),0)</f>
        <v>0</v>
      </c>
      <c r="BP882" s="39">
        <f t="shared" si="214"/>
        <v>0</v>
      </c>
      <c r="BQ882" s="39">
        <v>0</v>
      </c>
      <c r="BR882" s="39">
        <f t="shared" si="215"/>
        <v>0</v>
      </c>
      <c r="BS882" s="39">
        <f>IF(Dane!$C$9=3,IF(ROUND((X882+Y882)*BR882,2)&gt;$AN$1,$AN$1,ROUND((X882+Y882)*BR882,2)),0)</f>
        <v>0</v>
      </c>
      <c r="BT882" s="39">
        <v>0</v>
      </c>
    </row>
    <row r="883" spans="1:72">
      <c r="A883" s="87">
        <v>874</v>
      </c>
      <c r="B883" s="1"/>
      <c r="C883" s="1"/>
      <c r="D883" s="2"/>
      <c r="E883" s="3"/>
      <c r="F883" s="4"/>
      <c r="G883" s="5"/>
      <c r="H883" s="5"/>
      <c r="I883" s="6"/>
      <c r="J883" s="5"/>
      <c r="K883" s="5"/>
      <c r="L883" s="5"/>
      <c r="M883" s="55"/>
      <c r="N883" s="8"/>
      <c r="O883" s="105"/>
      <c r="P883" s="5"/>
      <c r="Q883" s="5"/>
      <c r="R883" s="105">
        <f>Dane!$C$10</f>
        <v>0</v>
      </c>
      <c r="S883" s="8"/>
      <c r="T883" s="105"/>
      <c r="U883" s="5"/>
      <c r="V883" s="5"/>
      <c r="W883" s="107">
        <f>Dane!$C$11</f>
        <v>0</v>
      </c>
      <c r="X883" s="8"/>
      <c r="Y883" s="105"/>
      <c r="Z883" s="5"/>
      <c r="AA883" s="5"/>
      <c r="AB883" s="110">
        <f>Dane!$C$12</f>
        <v>0</v>
      </c>
      <c r="AC883" s="108">
        <f>IF(Dane!$E$3=1,AP883+BA883+BL883,IF(Dane!$E$3=2,AT883+BE883+BP883,AW883+BH883+BS883))</f>
        <v>0</v>
      </c>
      <c r="AD883" s="14">
        <f>IF(Dane!$E$3=1,AQ883+BB883+BM883,IF(Dane!$E$3=2,AU883+BF883+BQ883,AX883+BI883+BT883))</f>
        <v>0</v>
      </c>
      <c r="AE883" s="14">
        <f>IF((J883*Dane!$C$9)-AC883&lt;0,0,(J883*Dane!$C$9)-AC883)</f>
        <v>0</v>
      </c>
      <c r="AF883" s="61">
        <f>IF((K883*Dane!$C$9)-AD883&lt;0,0,(K883*Dane!$C$9)-AD883)</f>
        <v>0</v>
      </c>
      <c r="AG883" s="93"/>
      <c r="AH883" s="84">
        <f>IF(Dane!$E$3=1,AP883,IF(Dane!$E$3=2,AT883,AW883))</f>
        <v>0</v>
      </c>
      <c r="AI883" s="84">
        <f>IF(Dane!$E$3=1,AQ883,IF(Dane!$E$3=2,AU883,AX883))</f>
        <v>0</v>
      </c>
      <c r="AJ883" s="84">
        <f>IF(Dane!$E$3=1,BA883,IF(Dane!$E$3=2,BE883,BH883))</f>
        <v>0</v>
      </c>
      <c r="AK883" s="84">
        <f>IF(Dane!$E$3=1,BB883,IF(Dane!$E$3=2,BF883,BI883))</f>
        <v>0</v>
      </c>
      <c r="AL883" s="84">
        <f>IF(Dane!$E$3=1,BL883,IF(Dane!$E$3=2,BP883,BS883))</f>
        <v>0</v>
      </c>
      <c r="AM883" s="84">
        <f>IF(Dane!$E$3=1,BM883,IF(Dane!$E$3=2,BQ883,BT883))</f>
        <v>0</v>
      </c>
      <c r="AN883" s="39">
        <f>IF(Dane!$C$9="",0,IFERROR(J883/R883,0))</f>
        <v>0</v>
      </c>
      <c r="AO883" s="39">
        <f>IF(Dane!$C$9="",0,IFERROR(ROUND(J883-ROUND(J883*0.0976,2)-ROUND(J883*0.015,2)-ROUND(J883*0.0245,2),2)/R883,0))</f>
        <v>0</v>
      </c>
      <c r="AP883" s="39">
        <f t="shared" si="204"/>
        <v>0</v>
      </c>
      <c r="AQ883" s="39">
        <f t="shared" si="205"/>
        <v>0</v>
      </c>
      <c r="AR883" s="39">
        <f t="shared" si="201"/>
        <v>0</v>
      </c>
      <c r="AS883" s="39">
        <f>IF(Dane!$C$9="",0,IFERROR(AR883/R883,0))</f>
        <v>0</v>
      </c>
      <c r="AT883" s="39">
        <f t="shared" si="206"/>
        <v>0</v>
      </c>
      <c r="AU883" s="39">
        <v>0</v>
      </c>
      <c r="AV883" s="39">
        <f t="shared" si="207"/>
        <v>0</v>
      </c>
      <c r="AW883" s="39">
        <f>IF(Dane!$C$9="",0,IF(ROUND((N883+O883)*AV883,2)&gt;$AN$1,$AN$1,ROUND((N883+O883)*AV883,2)))</f>
        <v>0</v>
      </c>
      <c r="AX883" s="39">
        <v>0</v>
      </c>
      <c r="AY883" s="39">
        <f>IF(Dane!$C$9=2,IFERROR(J883/W883,0),IF(Dane!$C$9=3,IFERROR(J883/W883,0),0))</f>
        <v>0</v>
      </c>
      <c r="AZ883" s="39">
        <f>IF(Dane!$C$9=2,IFERROR(ROUND(J883-ROUND(J883*0.0976,2)-ROUND(J883*0.015,2)-ROUND(J883*0.0245,2),2)/W883,0),IF(Dane!$C$9=3,IFERROR(ROUND(J883-ROUND(J883*0.0976,2)-ROUND(J883*0.015,2)-ROUND(J883*0.0245,2),2)/W883,0),0))</f>
        <v>0</v>
      </c>
      <c r="BA883" s="39">
        <f t="shared" si="208"/>
        <v>0</v>
      </c>
      <c r="BB883" s="39">
        <f t="shared" si="209"/>
        <v>0</v>
      </c>
      <c r="BC883" s="39">
        <f t="shared" si="202"/>
        <v>0</v>
      </c>
      <c r="BD883" s="39">
        <f>IF(Dane!$C$9=2,IFERROR(BC883/W883,0),IF(Dane!$C$9=3,IFERROR(BC883/W883,0),0))</f>
        <v>0</v>
      </c>
      <c r="BE883" s="39">
        <f t="shared" si="210"/>
        <v>0</v>
      </c>
      <c r="BF883" s="39">
        <v>0</v>
      </c>
      <c r="BG883" s="39">
        <f t="shared" si="211"/>
        <v>0</v>
      </c>
      <c r="BH883" s="39">
        <f>IF(Dane!$C$9=2,IF(ROUND((S883+T883)*BG883,2)&gt;$AN$1,$AN$1,ROUND((S883+T883)*BG883,2)),IF(Dane!$C$9=3,IF(ROUND((S883+T883)*BG883,2)&gt;$AN$1,$AN$1,ROUND((S883+T883)*BG883,2)),0))</f>
        <v>0</v>
      </c>
      <c r="BI883" s="39">
        <v>0</v>
      </c>
      <c r="BJ883" s="39">
        <f>IF(Dane!$C$9=3,IFERROR(J883/AB883,0),0)</f>
        <v>0</v>
      </c>
      <c r="BK883" s="39">
        <f>IF(Dane!$C$9=3,IFERROR(ROUND(J883-ROUND(J883*0.0976,2)-ROUND(J883*0.015,2)-ROUND(J883*0.0245,2),2)/AB883,0),0)</f>
        <v>0</v>
      </c>
      <c r="BL883" s="39">
        <f t="shared" si="212"/>
        <v>0</v>
      </c>
      <c r="BM883" s="39">
        <f t="shared" si="213"/>
        <v>0</v>
      </c>
      <c r="BN883" s="39">
        <f t="shared" si="203"/>
        <v>0</v>
      </c>
      <c r="BO883" s="39">
        <f>IF(Dane!$C$9=3,IFERROR(BN883/AB883,0),0)</f>
        <v>0</v>
      </c>
      <c r="BP883" s="39">
        <f t="shared" si="214"/>
        <v>0</v>
      </c>
      <c r="BQ883" s="39">
        <v>0</v>
      </c>
      <c r="BR883" s="39">
        <f t="shared" si="215"/>
        <v>0</v>
      </c>
      <c r="BS883" s="39">
        <f>IF(Dane!$C$9=3,IF(ROUND((X883+Y883)*BR883,2)&gt;$AN$1,$AN$1,ROUND((X883+Y883)*BR883,2)),0)</f>
        <v>0</v>
      </c>
      <c r="BT883" s="39">
        <v>0</v>
      </c>
    </row>
    <row r="884" spans="1:72">
      <c r="A884" s="87">
        <v>875</v>
      </c>
      <c r="B884" s="1"/>
      <c r="C884" s="1"/>
      <c r="D884" s="2"/>
      <c r="E884" s="3"/>
      <c r="F884" s="4"/>
      <c r="G884" s="5"/>
      <c r="H884" s="5"/>
      <c r="I884" s="6"/>
      <c r="J884" s="5"/>
      <c r="K884" s="5"/>
      <c r="L884" s="5"/>
      <c r="M884" s="55"/>
      <c r="N884" s="8"/>
      <c r="O884" s="105"/>
      <c r="P884" s="5"/>
      <c r="Q884" s="5"/>
      <c r="R884" s="105">
        <f>Dane!$C$10</f>
        <v>0</v>
      </c>
      <c r="S884" s="8"/>
      <c r="T884" s="105"/>
      <c r="U884" s="5"/>
      <c r="V884" s="5"/>
      <c r="W884" s="107">
        <f>Dane!$C$11</f>
        <v>0</v>
      </c>
      <c r="X884" s="8"/>
      <c r="Y884" s="105"/>
      <c r="Z884" s="5"/>
      <c r="AA884" s="5"/>
      <c r="AB884" s="110">
        <f>Dane!$C$12</f>
        <v>0</v>
      </c>
      <c r="AC884" s="108">
        <f>IF(Dane!$E$3=1,AP884+BA884+BL884,IF(Dane!$E$3=2,AT884+BE884+BP884,AW884+BH884+BS884))</f>
        <v>0</v>
      </c>
      <c r="AD884" s="14">
        <f>IF(Dane!$E$3=1,AQ884+BB884+BM884,IF(Dane!$E$3=2,AU884+BF884+BQ884,AX884+BI884+BT884))</f>
        <v>0</v>
      </c>
      <c r="AE884" s="14">
        <f>IF((J884*Dane!$C$9)-AC884&lt;0,0,(J884*Dane!$C$9)-AC884)</f>
        <v>0</v>
      </c>
      <c r="AF884" s="61">
        <f>IF((K884*Dane!$C$9)-AD884&lt;0,0,(K884*Dane!$C$9)-AD884)</f>
        <v>0</v>
      </c>
      <c r="AG884" s="93"/>
      <c r="AH884" s="84">
        <f>IF(Dane!$E$3=1,AP884,IF(Dane!$E$3=2,AT884,AW884))</f>
        <v>0</v>
      </c>
      <c r="AI884" s="84">
        <f>IF(Dane!$E$3=1,AQ884,IF(Dane!$E$3=2,AU884,AX884))</f>
        <v>0</v>
      </c>
      <c r="AJ884" s="84">
        <f>IF(Dane!$E$3=1,BA884,IF(Dane!$E$3=2,BE884,BH884))</f>
        <v>0</v>
      </c>
      <c r="AK884" s="84">
        <f>IF(Dane!$E$3=1,BB884,IF(Dane!$E$3=2,BF884,BI884))</f>
        <v>0</v>
      </c>
      <c r="AL884" s="84">
        <f>IF(Dane!$E$3=1,BL884,IF(Dane!$E$3=2,BP884,BS884))</f>
        <v>0</v>
      </c>
      <c r="AM884" s="84">
        <f>IF(Dane!$E$3=1,BM884,IF(Dane!$E$3=2,BQ884,BT884))</f>
        <v>0</v>
      </c>
      <c r="AN884" s="39">
        <f>IF(Dane!$C$9="",0,IFERROR(J884/R884,0))</f>
        <v>0</v>
      </c>
      <c r="AO884" s="39">
        <f>IF(Dane!$C$9="",0,IFERROR(ROUND(J884-ROUND(J884*0.0976,2)-ROUND(J884*0.015,2)-ROUND(J884*0.0245,2),2)/R884,0))</f>
        <v>0</v>
      </c>
      <c r="AP884" s="39">
        <f t="shared" si="204"/>
        <v>0</v>
      </c>
      <c r="AQ884" s="39">
        <f t="shared" si="205"/>
        <v>0</v>
      </c>
      <c r="AR884" s="39">
        <f t="shared" si="201"/>
        <v>0</v>
      </c>
      <c r="AS884" s="39">
        <f>IF(Dane!$C$9="",0,IFERROR(AR884/R884,0))</f>
        <v>0</v>
      </c>
      <c r="AT884" s="39">
        <f t="shared" si="206"/>
        <v>0</v>
      </c>
      <c r="AU884" s="39">
        <v>0</v>
      </c>
      <c r="AV884" s="39">
        <f t="shared" si="207"/>
        <v>0</v>
      </c>
      <c r="AW884" s="39">
        <f>IF(Dane!$C$9="",0,IF(ROUND((N884+O884)*AV884,2)&gt;$AN$1,$AN$1,ROUND((N884+O884)*AV884,2)))</f>
        <v>0</v>
      </c>
      <c r="AX884" s="39">
        <v>0</v>
      </c>
      <c r="AY884" s="39">
        <f>IF(Dane!$C$9=2,IFERROR(J884/W884,0),IF(Dane!$C$9=3,IFERROR(J884/W884,0),0))</f>
        <v>0</v>
      </c>
      <c r="AZ884" s="39">
        <f>IF(Dane!$C$9=2,IFERROR(ROUND(J884-ROUND(J884*0.0976,2)-ROUND(J884*0.015,2)-ROUND(J884*0.0245,2),2)/W884,0),IF(Dane!$C$9=3,IFERROR(ROUND(J884-ROUND(J884*0.0976,2)-ROUND(J884*0.015,2)-ROUND(J884*0.0245,2),2)/W884,0),0))</f>
        <v>0</v>
      </c>
      <c r="BA884" s="39">
        <f t="shared" si="208"/>
        <v>0</v>
      </c>
      <c r="BB884" s="39">
        <f t="shared" si="209"/>
        <v>0</v>
      </c>
      <c r="BC884" s="39">
        <f t="shared" si="202"/>
        <v>0</v>
      </c>
      <c r="BD884" s="39">
        <f>IF(Dane!$C$9=2,IFERROR(BC884/W884,0),IF(Dane!$C$9=3,IFERROR(BC884/W884,0),0))</f>
        <v>0</v>
      </c>
      <c r="BE884" s="39">
        <f t="shared" si="210"/>
        <v>0</v>
      </c>
      <c r="BF884" s="39">
        <v>0</v>
      </c>
      <c r="BG884" s="39">
        <f t="shared" si="211"/>
        <v>0</v>
      </c>
      <c r="BH884" s="39">
        <f>IF(Dane!$C$9=2,IF(ROUND((S884+T884)*BG884,2)&gt;$AN$1,$AN$1,ROUND((S884+T884)*BG884,2)),IF(Dane!$C$9=3,IF(ROUND((S884+T884)*BG884,2)&gt;$AN$1,$AN$1,ROUND((S884+T884)*BG884,2)),0))</f>
        <v>0</v>
      </c>
      <c r="BI884" s="39">
        <v>0</v>
      </c>
      <c r="BJ884" s="39">
        <f>IF(Dane!$C$9=3,IFERROR(J884/AB884,0),0)</f>
        <v>0</v>
      </c>
      <c r="BK884" s="39">
        <f>IF(Dane!$C$9=3,IFERROR(ROUND(J884-ROUND(J884*0.0976,2)-ROUND(J884*0.015,2)-ROUND(J884*0.0245,2),2)/AB884,0),0)</f>
        <v>0</v>
      </c>
      <c r="BL884" s="39">
        <f t="shared" si="212"/>
        <v>0</v>
      </c>
      <c r="BM884" s="39">
        <f t="shared" si="213"/>
        <v>0</v>
      </c>
      <c r="BN884" s="39">
        <f t="shared" si="203"/>
        <v>0</v>
      </c>
      <c r="BO884" s="39">
        <f>IF(Dane!$C$9=3,IFERROR(BN884/AB884,0),0)</f>
        <v>0</v>
      </c>
      <c r="BP884" s="39">
        <f t="shared" si="214"/>
        <v>0</v>
      </c>
      <c r="BQ884" s="39">
        <v>0</v>
      </c>
      <c r="BR884" s="39">
        <f t="shared" si="215"/>
        <v>0</v>
      </c>
      <c r="BS884" s="39">
        <f>IF(Dane!$C$9=3,IF(ROUND((X884+Y884)*BR884,2)&gt;$AN$1,$AN$1,ROUND((X884+Y884)*BR884,2)),0)</f>
        <v>0</v>
      </c>
      <c r="BT884" s="39">
        <v>0</v>
      </c>
    </row>
    <row r="885" spans="1:72">
      <c r="A885" s="87">
        <v>876</v>
      </c>
      <c r="B885" s="1"/>
      <c r="C885" s="1"/>
      <c r="D885" s="2"/>
      <c r="E885" s="3"/>
      <c r="F885" s="4"/>
      <c r="G885" s="5"/>
      <c r="H885" s="5"/>
      <c r="I885" s="6"/>
      <c r="J885" s="5"/>
      <c r="K885" s="5"/>
      <c r="L885" s="5"/>
      <c r="M885" s="55"/>
      <c r="N885" s="8"/>
      <c r="O885" s="105"/>
      <c r="P885" s="5"/>
      <c r="Q885" s="5"/>
      <c r="R885" s="105">
        <f>Dane!$C$10</f>
        <v>0</v>
      </c>
      <c r="S885" s="8"/>
      <c r="T885" s="105"/>
      <c r="U885" s="5"/>
      <c r="V885" s="5"/>
      <c r="W885" s="107">
        <f>Dane!$C$11</f>
        <v>0</v>
      </c>
      <c r="X885" s="8"/>
      <c r="Y885" s="105"/>
      <c r="Z885" s="5"/>
      <c r="AA885" s="5"/>
      <c r="AB885" s="110">
        <f>Dane!$C$12</f>
        <v>0</v>
      </c>
      <c r="AC885" s="108">
        <f>IF(Dane!$E$3=1,AP885+BA885+BL885,IF(Dane!$E$3=2,AT885+BE885+BP885,AW885+BH885+BS885))</f>
        <v>0</v>
      </c>
      <c r="AD885" s="14">
        <f>IF(Dane!$E$3=1,AQ885+BB885+BM885,IF(Dane!$E$3=2,AU885+BF885+BQ885,AX885+BI885+BT885))</f>
        <v>0</v>
      </c>
      <c r="AE885" s="14">
        <f>IF((J885*Dane!$C$9)-AC885&lt;0,0,(J885*Dane!$C$9)-AC885)</f>
        <v>0</v>
      </c>
      <c r="AF885" s="61">
        <f>IF((K885*Dane!$C$9)-AD885&lt;0,0,(K885*Dane!$C$9)-AD885)</f>
        <v>0</v>
      </c>
      <c r="AG885" s="93"/>
      <c r="AH885" s="84">
        <f>IF(Dane!$E$3=1,AP885,IF(Dane!$E$3=2,AT885,AW885))</f>
        <v>0</v>
      </c>
      <c r="AI885" s="84">
        <f>IF(Dane!$E$3=1,AQ885,IF(Dane!$E$3=2,AU885,AX885))</f>
        <v>0</v>
      </c>
      <c r="AJ885" s="84">
        <f>IF(Dane!$E$3=1,BA885,IF(Dane!$E$3=2,BE885,BH885))</f>
        <v>0</v>
      </c>
      <c r="AK885" s="84">
        <f>IF(Dane!$E$3=1,BB885,IF(Dane!$E$3=2,BF885,BI885))</f>
        <v>0</v>
      </c>
      <c r="AL885" s="84">
        <f>IF(Dane!$E$3=1,BL885,IF(Dane!$E$3=2,BP885,BS885))</f>
        <v>0</v>
      </c>
      <c r="AM885" s="84">
        <f>IF(Dane!$E$3=1,BM885,IF(Dane!$E$3=2,BQ885,BT885))</f>
        <v>0</v>
      </c>
      <c r="AN885" s="39">
        <f>IF(Dane!$C$9="",0,IFERROR(J885/R885,0))</f>
        <v>0</v>
      </c>
      <c r="AO885" s="39">
        <f>IF(Dane!$C$9="",0,IFERROR(ROUND(J885-ROUND(J885*0.0976,2)-ROUND(J885*0.015,2)-ROUND(J885*0.0245,2),2)/R885,0))</f>
        <v>0</v>
      </c>
      <c r="AP885" s="39">
        <f t="shared" si="204"/>
        <v>0</v>
      </c>
      <c r="AQ885" s="39">
        <f t="shared" si="205"/>
        <v>0</v>
      </c>
      <c r="AR885" s="39">
        <f t="shared" si="201"/>
        <v>0</v>
      </c>
      <c r="AS885" s="39">
        <f>IF(Dane!$C$9="",0,IFERROR(AR885/R885,0))</f>
        <v>0</v>
      </c>
      <c r="AT885" s="39">
        <f t="shared" si="206"/>
        <v>0</v>
      </c>
      <c r="AU885" s="39">
        <v>0</v>
      </c>
      <c r="AV885" s="39">
        <f t="shared" si="207"/>
        <v>0</v>
      </c>
      <c r="AW885" s="39">
        <f>IF(Dane!$C$9="",0,IF(ROUND((N885+O885)*AV885,2)&gt;$AN$1,$AN$1,ROUND((N885+O885)*AV885,2)))</f>
        <v>0</v>
      </c>
      <c r="AX885" s="39">
        <v>0</v>
      </c>
      <c r="AY885" s="39">
        <f>IF(Dane!$C$9=2,IFERROR(J885/W885,0),IF(Dane!$C$9=3,IFERROR(J885/W885,0),0))</f>
        <v>0</v>
      </c>
      <c r="AZ885" s="39">
        <f>IF(Dane!$C$9=2,IFERROR(ROUND(J885-ROUND(J885*0.0976,2)-ROUND(J885*0.015,2)-ROUND(J885*0.0245,2),2)/W885,0),IF(Dane!$C$9=3,IFERROR(ROUND(J885-ROUND(J885*0.0976,2)-ROUND(J885*0.015,2)-ROUND(J885*0.0245,2),2)/W885,0),0))</f>
        <v>0</v>
      </c>
      <c r="BA885" s="39">
        <f t="shared" si="208"/>
        <v>0</v>
      </c>
      <c r="BB885" s="39">
        <f t="shared" si="209"/>
        <v>0</v>
      </c>
      <c r="BC885" s="39">
        <f t="shared" si="202"/>
        <v>0</v>
      </c>
      <c r="BD885" s="39">
        <f>IF(Dane!$C$9=2,IFERROR(BC885/W885,0),IF(Dane!$C$9=3,IFERROR(BC885/W885,0),0))</f>
        <v>0</v>
      </c>
      <c r="BE885" s="39">
        <f t="shared" si="210"/>
        <v>0</v>
      </c>
      <c r="BF885" s="39">
        <v>0</v>
      </c>
      <c r="BG885" s="39">
        <f t="shared" si="211"/>
        <v>0</v>
      </c>
      <c r="BH885" s="39">
        <f>IF(Dane!$C$9=2,IF(ROUND((S885+T885)*BG885,2)&gt;$AN$1,$AN$1,ROUND((S885+T885)*BG885,2)),IF(Dane!$C$9=3,IF(ROUND((S885+T885)*BG885,2)&gt;$AN$1,$AN$1,ROUND((S885+T885)*BG885,2)),0))</f>
        <v>0</v>
      </c>
      <c r="BI885" s="39">
        <v>0</v>
      </c>
      <c r="BJ885" s="39">
        <f>IF(Dane!$C$9=3,IFERROR(J885/AB885,0),0)</f>
        <v>0</v>
      </c>
      <c r="BK885" s="39">
        <f>IF(Dane!$C$9=3,IFERROR(ROUND(J885-ROUND(J885*0.0976,2)-ROUND(J885*0.015,2)-ROUND(J885*0.0245,2),2)/AB885,0),0)</f>
        <v>0</v>
      </c>
      <c r="BL885" s="39">
        <f t="shared" si="212"/>
        <v>0</v>
      </c>
      <c r="BM885" s="39">
        <f t="shared" si="213"/>
        <v>0</v>
      </c>
      <c r="BN885" s="39">
        <f t="shared" si="203"/>
        <v>0</v>
      </c>
      <c r="BO885" s="39">
        <f>IF(Dane!$C$9=3,IFERROR(BN885/AB885,0),0)</f>
        <v>0</v>
      </c>
      <c r="BP885" s="39">
        <f t="shared" si="214"/>
        <v>0</v>
      </c>
      <c r="BQ885" s="39">
        <v>0</v>
      </c>
      <c r="BR885" s="39">
        <f t="shared" si="215"/>
        <v>0</v>
      </c>
      <c r="BS885" s="39">
        <f>IF(Dane!$C$9=3,IF(ROUND((X885+Y885)*BR885,2)&gt;$AN$1,$AN$1,ROUND((X885+Y885)*BR885,2)),0)</f>
        <v>0</v>
      </c>
      <c r="BT885" s="39">
        <v>0</v>
      </c>
    </row>
    <row r="886" spans="1:72">
      <c r="A886" s="87">
        <v>877</v>
      </c>
      <c r="B886" s="1"/>
      <c r="C886" s="1"/>
      <c r="D886" s="2"/>
      <c r="E886" s="3"/>
      <c r="F886" s="4"/>
      <c r="G886" s="5"/>
      <c r="H886" s="5"/>
      <c r="I886" s="6"/>
      <c r="J886" s="5"/>
      <c r="K886" s="5"/>
      <c r="L886" s="5"/>
      <c r="M886" s="55"/>
      <c r="N886" s="8"/>
      <c r="O886" s="105"/>
      <c r="P886" s="5"/>
      <c r="Q886" s="5"/>
      <c r="R886" s="105">
        <f>Dane!$C$10</f>
        <v>0</v>
      </c>
      <c r="S886" s="8"/>
      <c r="T886" s="105"/>
      <c r="U886" s="5"/>
      <c r="V886" s="5"/>
      <c r="W886" s="107">
        <f>Dane!$C$11</f>
        <v>0</v>
      </c>
      <c r="X886" s="8"/>
      <c r="Y886" s="105"/>
      <c r="Z886" s="5"/>
      <c r="AA886" s="5"/>
      <c r="AB886" s="110">
        <f>Dane!$C$12</f>
        <v>0</v>
      </c>
      <c r="AC886" s="108">
        <f>IF(Dane!$E$3=1,AP886+BA886+BL886,IF(Dane!$E$3=2,AT886+BE886+BP886,AW886+BH886+BS886))</f>
        <v>0</v>
      </c>
      <c r="AD886" s="14">
        <f>IF(Dane!$E$3=1,AQ886+BB886+BM886,IF(Dane!$E$3=2,AU886+BF886+BQ886,AX886+BI886+BT886))</f>
        <v>0</v>
      </c>
      <c r="AE886" s="14">
        <f>IF((J886*Dane!$C$9)-AC886&lt;0,0,(J886*Dane!$C$9)-AC886)</f>
        <v>0</v>
      </c>
      <c r="AF886" s="61">
        <f>IF((K886*Dane!$C$9)-AD886&lt;0,0,(K886*Dane!$C$9)-AD886)</f>
        <v>0</v>
      </c>
      <c r="AG886" s="93"/>
      <c r="AH886" s="84">
        <f>IF(Dane!$E$3=1,AP886,IF(Dane!$E$3=2,AT886,AW886))</f>
        <v>0</v>
      </c>
      <c r="AI886" s="84">
        <f>IF(Dane!$E$3=1,AQ886,IF(Dane!$E$3=2,AU886,AX886))</f>
        <v>0</v>
      </c>
      <c r="AJ886" s="84">
        <f>IF(Dane!$E$3=1,BA886,IF(Dane!$E$3=2,BE886,BH886))</f>
        <v>0</v>
      </c>
      <c r="AK886" s="84">
        <f>IF(Dane!$E$3=1,BB886,IF(Dane!$E$3=2,BF886,BI886))</f>
        <v>0</v>
      </c>
      <c r="AL886" s="84">
        <f>IF(Dane!$E$3=1,BL886,IF(Dane!$E$3=2,BP886,BS886))</f>
        <v>0</v>
      </c>
      <c r="AM886" s="84">
        <f>IF(Dane!$E$3=1,BM886,IF(Dane!$E$3=2,BQ886,BT886))</f>
        <v>0</v>
      </c>
      <c r="AN886" s="39">
        <f>IF(Dane!$C$9="",0,IFERROR(J886/R886,0))</f>
        <v>0</v>
      </c>
      <c r="AO886" s="39">
        <f>IF(Dane!$C$9="",0,IFERROR(ROUND(J886-ROUND(J886*0.0976,2)-ROUND(J886*0.015,2)-ROUND(J886*0.0245,2),2)/R886,0))</f>
        <v>0</v>
      </c>
      <c r="AP886" s="39">
        <f t="shared" si="204"/>
        <v>0</v>
      </c>
      <c r="AQ886" s="39">
        <f t="shared" si="205"/>
        <v>0</v>
      </c>
      <c r="AR886" s="39">
        <f t="shared" si="201"/>
        <v>0</v>
      </c>
      <c r="AS886" s="39">
        <f>IF(Dane!$C$9="",0,IFERROR(AR886/R886,0))</f>
        <v>0</v>
      </c>
      <c r="AT886" s="39">
        <f t="shared" si="206"/>
        <v>0</v>
      </c>
      <c r="AU886" s="39">
        <v>0</v>
      </c>
      <c r="AV886" s="39">
        <f t="shared" si="207"/>
        <v>0</v>
      </c>
      <c r="AW886" s="39">
        <f>IF(Dane!$C$9="",0,IF(ROUND((N886+O886)*AV886,2)&gt;$AN$1,$AN$1,ROUND((N886+O886)*AV886,2)))</f>
        <v>0</v>
      </c>
      <c r="AX886" s="39">
        <v>0</v>
      </c>
      <c r="AY886" s="39">
        <f>IF(Dane!$C$9=2,IFERROR(J886/W886,0),IF(Dane!$C$9=3,IFERROR(J886/W886,0),0))</f>
        <v>0</v>
      </c>
      <c r="AZ886" s="39">
        <f>IF(Dane!$C$9=2,IFERROR(ROUND(J886-ROUND(J886*0.0976,2)-ROUND(J886*0.015,2)-ROUND(J886*0.0245,2),2)/W886,0),IF(Dane!$C$9=3,IFERROR(ROUND(J886-ROUND(J886*0.0976,2)-ROUND(J886*0.015,2)-ROUND(J886*0.0245,2),2)/W886,0),0))</f>
        <v>0</v>
      </c>
      <c r="BA886" s="39">
        <f t="shared" si="208"/>
        <v>0</v>
      </c>
      <c r="BB886" s="39">
        <f t="shared" si="209"/>
        <v>0</v>
      </c>
      <c r="BC886" s="39">
        <f t="shared" si="202"/>
        <v>0</v>
      </c>
      <c r="BD886" s="39">
        <f>IF(Dane!$C$9=2,IFERROR(BC886/W886,0),IF(Dane!$C$9=3,IFERROR(BC886/W886,0),0))</f>
        <v>0</v>
      </c>
      <c r="BE886" s="39">
        <f t="shared" si="210"/>
        <v>0</v>
      </c>
      <c r="BF886" s="39">
        <v>0</v>
      </c>
      <c r="BG886" s="39">
        <f t="shared" si="211"/>
        <v>0</v>
      </c>
      <c r="BH886" s="39">
        <f>IF(Dane!$C$9=2,IF(ROUND((S886+T886)*BG886,2)&gt;$AN$1,$AN$1,ROUND((S886+T886)*BG886,2)),IF(Dane!$C$9=3,IF(ROUND((S886+T886)*BG886,2)&gt;$AN$1,$AN$1,ROUND((S886+T886)*BG886,2)),0))</f>
        <v>0</v>
      </c>
      <c r="BI886" s="39">
        <v>0</v>
      </c>
      <c r="BJ886" s="39">
        <f>IF(Dane!$C$9=3,IFERROR(J886/AB886,0),0)</f>
        <v>0</v>
      </c>
      <c r="BK886" s="39">
        <f>IF(Dane!$C$9=3,IFERROR(ROUND(J886-ROUND(J886*0.0976,2)-ROUND(J886*0.015,2)-ROUND(J886*0.0245,2),2)/AB886,0),0)</f>
        <v>0</v>
      </c>
      <c r="BL886" s="39">
        <f t="shared" si="212"/>
        <v>0</v>
      </c>
      <c r="BM886" s="39">
        <f t="shared" si="213"/>
        <v>0</v>
      </c>
      <c r="BN886" s="39">
        <f t="shared" si="203"/>
        <v>0</v>
      </c>
      <c r="BO886" s="39">
        <f>IF(Dane!$C$9=3,IFERROR(BN886/AB886,0),0)</f>
        <v>0</v>
      </c>
      <c r="BP886" s="39">
        <f t="shared" si="214"/>
        <v>0</v>
      </c>
      <c r="BQ886" s="39">
        <v>0</v>
      </c>
      <c r="BR886" s="39">
        <f t="shared" si="215"/>
        <v>0</v>
      </c>
      <c r="BS886" s="39">
        <f>IF(Dane!$C$9=3,IF(ROUND((X886+Y886)*BR886,2)&gt;$AN$1,$AN$1,ROUND((X886+Y886)*BR886,2)),0)</f>
        <v>0</v>
      </c>
      <c r="BT886" s="39">
        <v>0</v>
      </c>
    </row>
    <row r="887" spans="1:72">
      <c r="A887" s="87">
        <v>878</v>
      </c>
      <c r="B887" s="1"/>
      <c r="C887" s="1"/>
      <c r="D887" s="2"/>
      <c r="E887" s="3"/>
      <c r="F887" s="4"/>
      <c r="G887" s="5"/>
      <c r="H887" s="5"/>
      <c r="I887" s="6"/>
      <c r="J887" s="5"/>
      <c r="K887" s="5"/>
      <c r="L887" s="5"/>
      <c r="M887" s="55"/>
      <c r="N887" s="8"/>
      <c r="O887" s="105"/>
      <c r="P887" s="5"/>
      <c r="Q887" s="5"/>
      <c r="R887" s="105">
        <f>Dane!$C$10</f>
        <v>0</v>
      </c>
      <c r="S887" s="8"/>
      <c r="T887" s="105"/>
      <c r="U887" s="5"/>
      <c r="V887" s="5"/>
      <c r="W887" s="107">
        <f>Dane!$C$11</f>
        <v>0</v>
      </c>
      <c r="X887" s="8"/>
      <c r="Y887" s="105"/>
      <c r="Z887" s="5"/>
      <c r="AA887" s="5"/>
      <c r="AB887" s="110">
        <f>Dane!$C$12</f>
        <v>0</v>
      </c>
      <c r="AC887" s="108">
        <f>IF(Dane!$E$3=1,AP887+BA887+BL887,IF(Dane!$E$3=2,AT887+BE887+BP887,AW887+BH887+BS887))</f>
        <v>0</v>
      </c>
      <c r="AD887" s="14">
        <f>IF(Dane!$E$3=1,AQ887+BB887+BM887,IF(Dane!$E$3=2,AU887+BF887+BQ887,AX887+BI887+BT887))</f>
        <v>0</v>
      </c>
      <c r="AE887" s="14">
        <f>IF((J887*Dane!$C$9)-AC887&lt;0,0,(J887*Dane!$C$9)-AC887)</f>
        <v>0</v>
      </c>
      <c r="AF887" s="61">
        <f>IF((K887*Dane!$C$9)-AD887&lt;0,0,(K887*Dane!$C$9)-AD887)</f>
        <v>0</v>
      </c>
      <c r="AG887" s="93"/>
      <c r="AH887" s="84">
        <f>IF(Dane!$E$3=1,AP887,IF(Dane!$E$3=2,AT887,AW887))</f>
        <v>0</v>
      </c>
      <c r="AI887" s="84">
        <f>IF(Dane!$E$3=1,AQ887,IF(Dane!$E$3=2,AU887,AX887))</f>
        <v>0</v>
      </c>
      <c r="AJ887" s="84">
        <f>IF(Dane!$E$3=1,BA887,IF(Dane!$E$3=2,BE887,BH887))</f>
        <v>0</v>
      </c>
      <c r="AK887" s="84">
        <f>IF(Dane!$E$3=1,BB887,IF(Dane!$E$3=2,BF887,BI887))</f>
        <v>0</v>
      </c>
      <c r="AL887" s="84">
        <f>IF(Dane!$E$3=1,BL887,IF(Dane!$E$3=2,BP887,BS887))</f>
        <v>0</v>
      </c>
      <c r="AM887" s="84">
        <f>IF(Dane!$E$3=1,BM887,IF(Dane!$E$3=2,BQ887,BT887))</f>
        <v>0</v>
      </c>
      <c r="AN887" s="39">
        <f>IF(Dane!$C$9="",0,IFERROR(J887/R887,0))</f>
        <v>0</v>
      </c>
      <c r="AO887" s="39">
        <f>IF(Dane!$C$9="",0,IFERROR(ROUND(J887-ROUND(J887*0.0976,2)-ROUND(J887*0.015,2)-ROUND(J887*0.0245,2),2)/R887,0))</f>
        <v>0</v>
      </c>
      <c r="AP887" s="39">
        <f t="shared" si="204"/>
        <v>0</v>
      </c>
      <c r="AQ887" s="39">
        <f t="shared" si="205"/>
        <v>0</v>
      </c>
      <c r="AR887" s="39">
        <f t="shared" si="201"/>
        <v>0</v>
      </c>
      <c r="AS887" s="39">
        <f>IF(Dane!$C$9="",0,IFERROR(AR887/R887,0))</f>
        <v>0</v>
      </c>
      <c r="AT887" s="39">
        <f t="shared" si="206"/>
        <v>0</v>
      </c>
      <c r="AU887" s="39">
        <v>0</v>
      </c>
      <c r="AV887" s="39">
        <f t="shared" si="207"/>
        <v>0</v>
      </c>
      <c r="AW887" s="39">
        <f>IF(Dane!$C$9="",0,IF(ROUND((N887+O887)*AV887,2)&gt;$AN$1,$AN$1,ROUND((N887+O887)*AV887,2)))</f>
        <v>0</v>
      </c>
      <c r="AX887" s="39">
        <v>0</v>
      </c>
      <c r="AY887" s="39">
        <f>IF(Dane!$C$9=2,IFERROR(J887/W887,0),IF(Dane!$C$9=3,IFERROR(J887/W887,0),0))</f>
        <v>0</v>
      </c>
      <c r="AZ887" s="39">
        <f>IF(Dane!$C$9=2,IFERROR(ROUND(J887-ROUND(J887*0.0976,2)-ROUND(J887*0.015,2)-ROUND(J887*0.0245,2),2)/W887,0),IF(Dane!$C$9=3,IFERROR(ROUND(J887-ROUND(J887*0.0976,2)-ROUND(J887*0.015,2)-ROUND(J887*0.0245,2),2)/W887,0),0))</f>
        <v>0</v>
      </c>
      <c r="BA887" s="39">
        <f t="shared" si="208"/>
        <v>0</v>
      </c>
      <c r="BB887" s="39">
        <f t="shared" si="209"/>
        <v>0</v>
      </c>
      <c r="BC887" s="39">
        <f t="shared" si="202"/>
        <v>0</v>
      </c>
      <c r="BD887" s="39">
        <f>IF(Dane!$C$9=2,IFERROR(BC887/W887,0),IF(Dane!$C$9=3,IFERROR(BC887/W887,0),0))</f>
        <v>0</v>
      </c>
      <c r="BE887" s="39">
        <f t="shared" si="210"/>
        <v>0</v>
      </c>
      <c r="BF887" s="39">
        <v>0</v>
      </c>
      <c r="BG887" s="39">
        <f t="shared" si="211"/>
        <v>0</v>
      </c>
      <c r="BH887" s="39">
        <f>IF(Dane!$C$9=2,IF(ROUND((S887+T887)*BG887,2)&gt;$AN$1,$AN$1,ROUND((S887+T887)*BG887,2)),IF(Dane!$C$9=3,IF(ROUND((S887+T887)*BG887,2)&gt;$AN$1,$AN$1,ROUND((S887+T887)*BG887,2)),0))</f>
        <v>0</v>
      </c>
      <c r="BI887" s="39">
        <v>0</v>
      </c>
      <c r="BJ887" s="39">
        <f>IF(Dane!$C$9=3,IFERROR(J887/AB887,0),0)</f>
        <v>0</v>
      </c>
      <c r="BK887" s="39">
        <f>IF(Dane!$C$9=3,IFERROR(ROUND(J887-ROUND(J887*0.0976,2)-ROUND(J887*0.015,2)-ROUND(J887*0.0245,2),2)/AB887,0),0)</f>
        <v>0</v>
      </c>
      <c r="BL887" s="39">
        <f t="shared" si="212"/>
        <v>0</v>
      </c>
      <c r="BM887" s="39">
        <f t="shared" si="213"/>
        <v>0</v>
      </c>
      <c r="BN887" s="39">
        <f t="shared" si="203"/>
        <v>0</v>
      </c>
      <c r="BO887" s="39">
        <f>IF(Dane!$C$9=3,IFERROR(BN887/AB887,0),0)</f>
        <v>0</v>
      </c>
      <c r="BP887" s="39">
        <f t="shared" si="214"/>
        <v>0</v>
      </c>
      <c r="BQ887" s="39">
        <v>0</v>
      </c>
      <c r="BR887" s="39">
        <f t="shared" si="215"/>
        <v>0</v>
      </c>
      <c r="BS887" s="39">
        <f>IF(Dane!$C$9=3,IF(ROUND((X887+Y887)*BR887,2)&gt;$AN$1,$AN$1,ROUND((X887+Y887)*BR887,2)),0)</f>
        <v>0</v>
      </c>
      <c r="BT887" s="39">
        <v>0</v>
      </c>
    </row>
    <row r="888" spans="1:72">
      <c r="A888" s="87">
        <v>879</v>
      </c>
      <c r="B888" s="1"/>
      <c r="C888" s="1"/>
      <c r="D888" s="2"/>
      <c r="E888" s="3"/>
      <c r="F888" s="4"/>
      <c r="G888" s="5"/>
      <c r="H888" s="5"/>
      <c r="I888" s="6"/>
      <c r="J888" s="5"/>
      <c r="K888" s="5"/>
      <c r="L888" s="5"/>
      <c r="M888" s="55"/>
      <c r="N888" s="8"/>
      <c r="O888" s="105"/>
      <c r="P888" s="5"/>
      <c r="Q888" s="5"/>
      <c r="R888" s="105">
        <f>Dane!$C$10</f>
        <v>0</v>
      </c>
      <c r="S888" s="8"/>
      <c r="T888" s="105"/>
      <c r="U888" s="5"/>
      <c r="V888" s="5"/>
      <c r="W888" s="107">
        <f>Dane!$C$11</f>
        <v>0</v>
      </c>
      <c r="X888" s="8"/>
      <c r="Y888" s="105"/>
      <c r="Z888" s="5"/>
      <c r="AA888" s="5"/>
      <c r="AB888" s="110">
        <f>Dane!$C$12</f>
        <v>0</v>
      </c>
      <c r="AC888" s="108">
        <f>IF(Dane!$E$3=1,AP888+BA888+BL888,IF(Dane!$E$3=2,AT888+BE888+BP888,AW888+BH888+BS888))</f>
        <v>0</v>
      </c>
      <c r="AD888" s="14">
        <f>IF(Dane!$E$3=1,AQ888+BB888+BM888,IF(Dane!$E$3=2,AU888+BF888+BQ888,AX888+BI888+BT888))</f>
        <v>0</v>
      </c>
      <c r="AE888" s="14">
        <f>IF((J888*Dane!$C$9)-AC888&lt;0,0,(J888*Dane!$C$9)-AC888)</f>
        <v>0</v>
      </c>
      <c r="AF888" s="61">
        <f>IF((K888*Dane!$C$9)-AD888&lt;0,0,(K888*Dane!$C$9)-AD888)</f>
        <v>0</v>
      </c>
      <c r="AG888" s="93"/>
      <c r="AH888" s="84">
        <f>IF(Dane!$E$3=1,AP888,IF(Dane!$E$3=2,AT888,AW888))</f>
        <v>0</v>
      </c>
      <c r="AI888" s="84">
        <f>IF(Dane!$E$3=1,AQ888,IF(Dane!$E$3=2,AU888,AX888))</f>
        <v>0</v>
      </c>
      <c r="AJ888" s="84">
        <f>IF(Dane!$E$3=1,BA888,IF(Dane!$E$3=2,BE888,BH888))</f>
        <v>0</v>
      </c>
      <c r="AK888" s="84">
        <f>IF(Dane!$E$3=1,BB888,IF(Dane!$E$3=2,BF888,BI888))</f>
        <v>0</v>
      </c>
      <c r="AL888" s="84">
        <f>IF(Dane!$E$3=1,BL888,IF(Dane!$E$3=2,BP888,BS888))</f>
        <v>0</v>
      </c>
      <c r="AM888" s="84">
        <f>IF(Dane!$E$3=1,BM888,IF(Dane!$E$3=2,BQ888,BT888))</f>
        <v>0</v>
      </c>
      <c r="AN888" s="39">
        <f>IF(Dane!$C$9="",0,IFERROR(J888/R888,0))</f>
        <v>0</v>
      </c>
      <c r="AO888" s="39">
        <f>IF(Dane!$C$9="",0,IFERROR(ROUND(J888-ROUND(J888*0.0976,2)-ROUND(J888*0.015,2)-ROUND(J888*0.0245,2),2)/R888,0))</f>
        <v>0</v>
      </c>
      <c r="AP888" s="39">
        <f t="shared" si="204"/>
        <v>0</v>
      </c>
      <c r="AQ888" s="39">
        <f t="shared" si="205"/>
        <v>0</v>
      </c>
      <c r="AR888" s="39">
        <f t="shared" si="201"/>
        <v>0</v>
      </c>
      <c r="AS888" s="39">
        <f>IF(Dane!$C$9="",0,IFERROR(AR888/R888,0))</f>
        <v>0</v>
      </c>
      <c r="AT888" s="39">
        <f t="shared" si="206"/>
        <v>0</v>
      </c>
      <c r="AU888" s="39">
        <v>0</v>
      </c>
      <c r="AV888" s="39">
        <f t="shared" si="207"/>
        <v>0</v>
      </c>
      <c r="AW888" s="39">
        <f>IF(Dane!$C$9="",0,IF(ROUND((N888+O888)*AV888,2)&gt;$AN$1,$AN$1,ROUND((N888+O888)*AV888,2)))</f>
        <v>0</v>
      </c>
      <c r="AX888" s="39">
        <v>0</v>
      </c>
      <c r="AY888" s="39">
        <f>IF(Dane!$C$9=2,IFERROR(J888/W888,0),IF(Dane!$C$9=3,IFERROR(J888/W888,0),0))</f>
        <v>0</v>
      </c>
      <c r="AZ888" s="39">
        <f>IF(Dane!$C$9=2,IFERROR(ROUND(J888-ROUND(J888*0.0976,2)-ROUND(J888*0.015,2)-ROUND(J888*0.0245,2),2)/W888,0),IF(Dane!$C$9=3,IFERROR(ROUND(J888-ROUND(J888*0.0976,2)-ROUND(J888*0.015,2)-ROUND(J888*0.0245,2),2)/W888,0),0))</f>
        <v>0</v>
      </c>
      <c r="BA888" s="39">
        <f t="shared" si="208"/>
        <v>0</v>
      </c>
      <c r="BB888" s="39">
        <f t="shared" si="209"/>
        <v>0</v>
      </c>
      <c r="BC888" s="39">
        <f t="shared" si="202"/>
        <v>0</v>
      </c>
      <c r="BD888" s="39">
        <f>IF(Dane!$C$9=2,IFERROR(BC888/W888,0),IF(Dane!$C$9=3,IFERROR(BC888/W888,0),0))</f>
        <v>0</v>
      </c>
      <c r="BE888" s="39">
        <f t="shared" si="210"/>
        <v>0</v>
      </c>
      <c r="BF888" s="39">
        <v>0</v>
      </c>
      <c r="BG888" s="39">
        <f t="shared" si="211"/>
        <v>0</v>
      </c>
      <c r="BH888" s="39">
        <f>IF(Dane!$C$9=2,IF(ROUND((S888+T888)*BG888,2)&gt;$AN$1,$AN$1,ROUND((S888+T888)*BG888,2)),IF(Dane!$C$9=3,IF(ROUND((S888+T888)*BG888,2)&gt;$AN$1,$AN$1,ROUND((S888+T888)*BG888,2)),0))</f>
        <v>0</v>
      </c>
      <c r="BI888" s="39">
        <v>0</v>
      </c>
      <c r="BJ888" s="39">
        <f>IF(Dane!$C$9=3,IFERROR(J888/AB888,0),0)</f>
        <v>0</v>
      </c>
      <c r="BK888" s="39">
        <f>IF(Dane!$C$9=3,IFERROR(ROUND(J888-ROUND(J888*0.0976,2)-ROUND(J888*0.015,2)-ROUND(J888*0.0245,2),2)/AB888,0),0)</f>
        <v>0</v>
      </c>
      <c r="BL888" s="39">
        <f t="shared" si="212"/>
        <v>0</v>
      </c>
      <c r="BM888" s="39">
        <f t="shared" si="213"/>
        <v>0</v>
      </c>
      <c r="BN888" s="39">
        <f t="shared" si="203"/>
        <v>0</v>
      </c>
      <c r="BO888" s="39">
        <f>IF(Dane!$C$9=3,IFERROR(BN888/AB888,0),0)</f>
        <v>0</v>
      </c>
      <c r="BP888" s="39">
        <f t="shared" si="214"/>
        <v>0</v>
      </c>
      <c r="BQ888" s="39">
        <v>0</v>
      </c>
      <c r="BR888" s="39">
        <f t="shared" si="215"/>
        <v>0</v>
      </c>
      <c r="BS888" s="39">
        <f>IF(Dane!$C$9=3,IF(ROUND((X888+Y888)*BR888,2)&gt;$AN$1,$AN$1,ROUND((X888+Y888)*BR888,2)),0)</f>
        <v>0</v>
      </c>
      <c r="BT888" s="39">
        <v>0</v>
      </c>
    </row>
    <row r="889" spans="1:72">
      <c r="A889" s="87">
        <v>880</v>
      </c>
      <c r="B889" s="1"/>
      <c r="C889" s="1"/>
      <c r="D889" s="2"/>
      <c r="E889" s="3"/>
      <c r="F889" s="4"/>
      <c r="G889" s="5"/>
      <c r="H889" s="5"/>
      <c r="I889" s="6"/>
      <c r="J889" s="5"/>
      <c r="K889" s="5"/>
      <c r="L889" s="5"/>
      <c r="M889" s="55"/>
      <c r="N889" s="8"/>
      <c r="O889" s="105"/>
      <c r="P889" s="5"/>
      <c r="Q889" s="5"/>
      <c r="R889" s="105">
        <f>Dane!$C$10</f>
        <v>0</v>
      </c>
      <c r="S889" s="8"/>
      <c r="T889" s="105"/>
      <c r="U889" s="5"/>
      <c r="V889" s="5"/>
      <c r="W889" s="107">
        <f>Dane!$C$11</f>
        <v>0</v>
      </c>
      <c r="X889" s="8"/>
      <c r="Y889" s="105"/>
      <c r="Z889" s="5"/>
      <c r="AA889" s="5"/>
      <c r="AB889" s="110">
        <f>Dane!$C$12</f>
        <v>0</v>
      </c>
      <c r="AC889" s="108">
        <f>IF(Dane!$E$3=1,AP889+BA889+BL889,IF(Dane!$E$3=2,AT889+BE889+BP889,AW889+BH889+BS889))</f>
        <v>0</v>
      </c>
      <c r="AD889" s="14">
        <f>IF(Dane!$E$3=1,AQ889+BB889+BM889,IF(Dane!$E$3=2,AU889+BF889+BQ889,AX889+BI889+BT889))</f>
        <v>0</v>
      </c>
      <c r="AE889" s="14">
        <f>IF((J889*Dane!$C$9)-AC889&lt;0,0,(J889*Dane!$C$9)-AC889)</f>
        <v>0</v>
      </c>
      <c r="AF889" s="61">
        <f>IF((K889*Dane!$C$9)-AD889&lt;0,0,(K889*Dane!$C$9)-AD889)</f>
        <v>0</v>
      </c>
      <c r="AG889" s="93"/>
      <c r="AH889" s="84">
        <f>IF(Dane!$E$3=1,AP889,IF(Dane!$E$3=2,AT889,AW889))</f>
        <v>0</v>
      </c>
      <c r="AI889" s="84">
        <f>IF(Dane!$E$3=1,AQ889,IF(Dane!$E$3=2,AU889,AX889))</f>
        <v>0</v>
      </c>
      <c r="AJ889" s="84">
        <f>IF(Dane!$E$3=1,BA889,IF(Dane!$E$3=2,BE889,BH889))</f>
        <v>0</v>
      </c>
      <c r="AK889" s="84">
        <f>IF(Dane!$E$3=1,BB889,IF(Dane!$E$3=2,BF889,BI889))</f>
        <v>0</v>
      </c>
      <c r="AL889" s="84">
        <f>IF(Dane!$E$3=1,BL889,IF(Dane!$E$3=2,BP889,BS889))</f>
        <v>0</v>
      </c>
      <c r="AM889" s="84">
        <f>IF(Dane!$E$3=1,BM889,IF(Dane!$E$3=2,BQ889,BT889))</f>
        <v>0</v>
      </c>
      <c r="AN889" s="39">
        <f>IF(Dane!$C$9="",0,IFERROR(J889/R889,0))</f>
        <v>0</v>
      </c>
      <c r="AO889" s="39">
        <f>IF(Dane!$C$9="",0,IFERROR(ROUND(J889-ROUND(J889*0.0976,2)-ROUND(J889*0.015,2)-ROUND(J889*0.0245,2),2)/R889,0))</f>
        <v>0</v>
      </c>
      <c r="AP889" s="39">
        <f t="shared" si="204"/>
        <v>0</v>
      </c>
      <c r="AQ889" s="39">
        <f t="shared" si="205"/>
        <v>0</v>
      </c>
      <c r="AR889" s="39">
        <f t="shared" si="201"/>
        <v>0</v>
      </c>
      <c r="AS889" s="39">
        <f>IF(Dane!$C$9="",0,IFERROR(AR889/R889,0))</f>
        <v>0</v>
      </c>
      <c r="AT889" s="39">
        <f t="shared" si="206"/>
        <v>0</v>
      </c>
      <c r="AU889" s="39">
        <v>0</v>
      </c>
      <c r="AV889" s="39">
        <f t="shared" si="207"/>
        <v>0</v>
      </c>
      <c r="AW889" s="39">
        <f>IF(Dane!$C$9="",0,IF(ROUND((N889+O889)*AV889,2)&gt;$AN$1,$AN$1,ROUND((N889+O889)*AV889,2)))</f>
        <v>0</v>
      </c>
      <c r="AX889" s="39">
        <v>0</v>
      </c>
      <c r="AY889" s="39">
        <f>IF(Dane!$C$9=2,IFERROR(J889/W889,0),IF(Dane!$C$9=3,IFERROR(J889/W889,0),0))</f>
        <v>0</v>
      </c>
      <c r="AZ889" s="39">
        <f>IF(Dane!$C$9=2,IFERROR(ROUND(J889-ROUND(J889*0.0976,2)-ROUND(J889*0.015,2)-ROUND(J889*0.0245,2),2)/W889,0),IF(Dane!$C$9=3,IFERROR(ROUND(J889-ROUND(J889*0.0976,2)-ROUND(J889*0.015,2)-ROUND(J889*0.0245,2),2)/W889,0),0))</f>
        <v>0</v>
      </c>
      <c r="BA889" s="39">
        <f t="shared" si="208"/>
        <v>0</v>
      </c>
      <c r="BB889" s="39">
        <f t="shared" si="209"/>
        <v>0</v>
      </c>
      <c r="BC889" s="39">
        <f t="shared" si="202"/>
        <v>0</v>
      </c>
      <c r="BD889" s="39">
        <f>IF(Dane!$C$9=2,IFERROR(BC889/W889,0),IF(Dane!$C$9=3,IFERROR(BC889/W889,0),0))</f>
        <v>0</v>
      </c>
      <c r="BE889" s="39">
        <f t="shared" si="210"/>
        <v>0</v>
      </c>
      <c r="BF889" s="39">
        <v>0</v>
      </c>
      <c r="BG889" s="39">
        <f t="shared" si="211"/>
        <v>0</v>
      </c>
      <c r="BH889" s="39">
        <f>IF(Dane!$C$9=2,IF(ROUND((S889+T889)*BG889,2)&gt;$AN$1,$AN$1,ROUND((S889+T889)*BG889,2)),IF(Dane!$C$9=3,IF(ROUND((S889+T889)*BG889,2)&gt;$AN$1,$AN$1,ROUND((S889+T889)*BG889,2)),0))</f>
        <v>0</v>
      </c>
      <c r="BI889" s="39">
        <v>0</v>
      </c>
      <c r="BJ889" s="39">
        <f>IF(Dane!$C$9=3,IFERROR(J889/AB889,0),0)</f>
        <v>0</v>
      </c>
      <c r="BK889" s="39">
        <f>IF(Dane!$C$9=3,IFERROR(ROUND(J889-ROUND(J889*0.0976,2)-ROUND(J889*0.015,2)-ROUND(J889*0.0245,2),2)/AB889,0),0)</f>
        <v>0</v>
      </c>
      <c r="BL889" s="39">
        <f t="shared" si="212"/>
        <v>0</v>
      </c>
      <c r="BM889" s="39">
        <f t="shared" si="213"/>
        <v>0</v>
      </c>
      <c r="BN889" s="39">
        <f t="shared" si="203"/>
        <v>0</v>
      </c>
      <c r="BO889" s="39">
        <f>IF(Dane!$C$9=3,IFERROR(BN889/AB889,0),0)</f>
        <v>0</v>
      </c>
      <c r="BP889" s="39">
        <f t="shared" si="214"/>
        <v>0</v>
      </c>
      <c r="BQ889" s="39">
        <v>0</v>
      </c>
      <c r="BR889" s="39">
        <f t="shared" si="215"/>
        <v>0</v>
      </c>
      <c r="BS889" s="39">
        <f>IF(Dane!$C$9=3,IF(ROUND((X889+Y889)*BR889,2)&gt;$AN$1,$AN$1,ROUND((X889+Y889)*BR889,2)),0)</f>
        <v>0</v>
      </c>
      <c r="BT889" s="39">
        <v>0</v>
      </c>
    </row>
    <row r="890" spans="1:72">
      <c r="A890" s="87">
        <v>881</v>
      </c>
      <c r="B890" s="1"/>
      <c r="C890" s="1"/>
      <c r="D890" s="2"/>
      <c r="E890" s="3"/>
      <c r="F890" s="4"/>
      <c r="G890" s="5"/>
      <c r="H890" s="5"/>
      <c r="I890" s="6"/>
      <c r="J890" s="5"/>
      <c r="K890" s="5"/>
      <c r="L890" s="5"/>
      <c r="M890" s="55"/>
      <c r="N890" s="8"/>
      <c r="O890" s="105"/>
      <c r="P890" s="5"/>
      <c r="Q890" s="5"/>
      <c r="R890" s="105">
        <f>Dane!$C$10</f>
        <v>0</v>
      </c>
      <c r="S890" s="8"/>
      <c r="T890" s="105"/>
      <c r="U890" s="5"/>
      <c r="V890" s="5"/>
      <c r="W890" s="107">
        <f>Dane!$C$11</f>
        <v>0</v>
      </c>
      <c r="X890" s="8"/>
      <c r="Y890" s="105"/>
      <c r="Z890" s="5"/>
      <c r="AA890" s="5"/>
      <c r="AB890" s="110">
        <f>Dane!$C$12</f>
        <v>0</v>
      </c>
      <c r="AC890" s="108">
        <f>IF(Dane!$E$3=1,AP890+BA890+BL890,IF(Dane!$E$3=2,AT890+BE890+BP890,AW890+BH890+BS890))</f>
        <v>0</v>
      </c>
      <c r="AD890" s="14">
        <f>IF(Dane!$E$3=1,AQ890+BB890+BM890,IF(Dane!$E$3=2,AU890+BF890+BQ890,AX890+BI890+BT890))</f>
        <v>0</v>
      </c>
      <c r="AE890" s="14">
        <f>IF((J890*Dane!$C$9)-AC890&lt;0,0,(J890*Dane!$C$9)-AC890)</f>
        <v>0</v>
      </c>
      <c r="AF890" s="61">
        <f>IF((K890*Dane!$C$9)-AD890&lt;0,0,(K890*Dane!$C$9)-AD890)</f>
        <v>0</v>
      </c>
      <c r="AG890" s="93"/>
      <c r="AH890" s="84">
        <f>IF(Dane!$E$3=1,AP890,IF(Dane!$E$3=2,AT890,AW890))</f>
        <v>0</v>
      </c>
      <c r="AI890" s="84">
        <f>IF(Dane!$E$3=1,AQ890,IF(Dane!$E$3=2,AU890,AX890))</f>
        <v>0</v>
      </c>
      <c r="AJ890" s="84">
        <f>IF(Dane!$E$3=1,BA890,IF(Dane!$E$3=2,BE890,BH890))</f>
        <v>0</v>
      </c>
      <c r="AK890" s="84">
        <f>IF(Dane!$E$3=1,BB890,IF(Dane!$E$3=2,BF890,BI890))</f>
        <v>0</v>
      </c>
      <c r="AL890" s="84">
        <f>IF(Dane!$E$3=1,BL890,IF(Dane!$E$3=2,BP890,BS890))</f>
        <v>0</v>
      </c>
      <c r="AM890" s="84">
        <f>IF(Dane!$E$3=1,BM890,IF(Dane!$E$3=2,BQ890,BT890))</f>
        <v>0</v>
      </c>
      <c r="AN890" s="39">
        <f>IF(Dane!$C$9="",0,IFERROR(J890/R890,0))</f>
        <v>0</v>
      </c>
      <c r="AO890" s="39">
        <f>IF(Dane!$C$9="",0,IFERROR(ROUND(J890-ROUND(J890*0.0976,2)-ROUND(J890*0.015,2)-ROUND(J890*0.0245,2),2)/R890,0))</f>
        <v>0</v>
      </c>
      <c r="AP890" s="39">
        <f t="shared" si="204"/>
        <v>0</v>
      </c>
      <c r="AQ890" s="39">
        <f t="shared" si="205"/>
        <v>0</v>
      </c>
      <c r="AR890" s="39">
        <f t="shared" si="201"/>
        <v>0</v>
      </c>
      <c r="AS890" s="39">
        <f>IF(Dane!$C$9="",0,IFERROR(AR890/R890,0))</f>
        <v>0</v>
      </c>
      <c r="AT890" s="39">
        <f t="shared" si="206"/>
        <v>0</v>
      </c>
      <c r="AU890" s="39">
        <v>0</v>
      </c>
      <c r="AV890" s="39">
        <f t="shared" si="207"/>
        <v>0</v>
      </c>
      <c r="AW890" s="39">
        <f>IF(Dane!$C$9="",0,IF(ROUND((N890+O890)*AV890,2)&gt;$AN$1,$AN$1,ROUND((N890+O890)*AV890,2)))</f>
        <v>0</v>
      </c>
      <c r="AX890" s="39">
        <v>0</v>
      </c>
      <c r="AY890" s="39">
        <f>IF(Dane!$C$9=2,IFERROR(J890/W890,0),IF(Dane!$C$9=3,IFERROR(J890/W890,0),0))</f>
        <v>0</v>
      </c>
      <c r="AZ890" s="39">
        <f>IF(Dane!$C$9=2,IFERROR(ROUND(J890-ROUND(J890*0.0976,2)-ROUND(J890*0.015,2)-ROUND(J890*0.0245,2),2)/W890,0),IF(Dane!$C$9=3,IFERROR(ROUND(J890-ROUND(J890*0.0976,2)-ROUND(J890*0.015,2)-ROUND(J890*0.0245,2),2)/W890,0),0))</f>
        <v>0</v>
      </c>
      <c r="BA890" s="39">
        <f t="shared" si="208"/>
        <v>0</v>
      </c>
      <c r="BB890" s="39">
        <f t="shared" si="209"/>
        <v>0</v>
      </c>
      <c r="BC890" s="39">
        <f t="shared" si="202"/>
        <v>0</v>
      </c>
      <c r="BD890" s="39">
        <f>IF(Dane!$C$9=2,IFERROR(BC890/W890,0),IF(Dane!$C$9=3,IFERROR(BC890/W890,0),0))</f>
        <v>0</v>
      </c>
      <c r="BE890" s="39">
        <f t="shared" si="210"/>
        <v>0</v>
      </c>
      <c r="BF890" s="39">
        <v>0</v>
      </c>
      <c r="BG890" s="39">
        <f t="shared" si="211"/>
        <v>0</v>
      </c>
      <c r="BH890" s="39">
        <f>IF(Dane!$C$9=2,IF(ROUND((S890+T890)*BG890,2)&gt;$AN$1,$AN$1,ROUND((S890+T890)*BG890,2)),IF(Dane!$C$9=3,IF(ROUND((S890+T890)*BG890,2)&gt;$AN$1,$AN$1,ROUND((S890+T890)*BG890,2)),0))</f>
        <v>0</v>
      </c>
      <c r="BI890" s="39">
        <v>0</v>
      </c>
      <c r="BJ890" s="39">
        <f>IF(Dane!$C$9=3,IFERROR(J890/AB890,0),0)</f>
        <v>0</v>
      </c>
      <c r="BK890" s="39">
        <f>IF(Dane!$C$9=3,IFERROR(ROUND(J890-ROUND(J890*0.0976,2)-ROUND(J890*0.015,2)-ROUND(J890*0.0245,2),2)/AB890,0),0)</f>
        <v>0</v>
      </c>
      <c r="BL890" s="39">
        <f t="shared" si="212"/>
        <v>0</v>
      </c>
      <c r="BM890" s="39">
        <f t="shared" si="213"/>
        <v>0</v>
      </c>
      <c r="BN890" s="39">
        <f t="shared" si="203"/>
        <v>0</v>
      </c>
      <c r="BO890" s="39">
        <f>IF(Dane!$C$9=3,IFERROR(BN890/AB890,0),0)</f>
        <v>0</v>
      </c>
      <c r="BP890" s="39">
        <f t="shared" si="214"/>
        <v>0</v>
      </c>
      <c r="BQ890" s="39">
        <v>0</v>
      </c>
      <c r="BR890" s="39">
        <f t="shared" si="215"/>
        <v>0</v>
      </c>
      <c r="BS890" s="39">
        <f>IF(Dane!$C$9=3,IF(ROUND((X890+Y890)*BR890,2)&gt;$AN$1,$AN$1,ROUND((X890+Y890)*BR890,2)),0)</f>
        <v>0</v>
      </c>
      <c r="BT890" s="39">
        <v>0</v>
      </c>
    </row>
    <row r="891" spans="1:72">
      <c r="A891" s="87">
        <v>882</v>
      </c>
      <c r="B891" s="1"/>
      <c r="C891" s="1"/>
      <c r="D891" s="2"/>
      <c r="E891" s="3"/>
      <c r="F891" s="4"/>
      <c r="G891" s="5"/>
      <c r="H891" s="5"/>
      <c r="I891" s="6"/>
      <c r="J891" s="5"/>
      <c r="K891" s="5"/>
      <c r="L891" s="5"/>
      <c r="M891" s="55"/>
      <c r="N891" s="8"/>
      <c r="O891" s="105"/>
      <c r="P891" s="5"/>
      <c r="Q891" s="5"/>
      <c r="R891" s="105">
        <f>Dane!$C$10</f>
        <v>0</v>
      </c>
      <c r="S891" s="8"/>
      <c r="T891" s="105"/>
      <c r="U891" s="5"/>
      <c r="V891" s="5"/>
      <c r="W891" s="107">
        <f>Dane!$C$11</f>
        <v>0</v>
      </c>
      <c r="X891" s="8"/>
      <c r="Y891" s="105"/>
      <c r="Z891" s="5"/>
      <c r="AA891" s="5"/>
      <c r="AB891" s="110">
        <f>Dane!$C$12</f>
        <v>0</v>
      </c>
      <c r="AC891" s="108">
        <f>IF(Dane!$E$3=1,AP891+BA891+BL891,IF(Dane!$E$3=2,AT891+BE891+BP891,AW891+BH891+BS891))</f>
        <v>0</v>
      </c>
      <c r="AD891" s="14">
        <f>IF(Dane!$E$3=1,AQ891+BB891+BM891,IF(Dane!$E$3=2,AU891+BF891+BQ891,AX891+BI891+BT891))</f>
        <v>0</v>
      </c>
      <c r="AE891" s="14">
        <f>IF((J891*Dane!$C$9)-AC891&lt;0,0,(J891*Dane!$C$9)-AC891)</f>
        <v>0</v>
      </c>
      <c r="AF891" s="61">
        <f>IF((K891*Dane!$C$9)-AD891&lt;0,0,(K891*Dane!$C$9)-AD891)</f>
        <v>0</v>
      </c>
      <c r="AG891" s="93"/>
      <c r="AH891" s="84">
        <f>IF(Dane!$E$3=1,AP891,IF(Dane!$E$3=2,AT891,AW891))</f>
        <v>0</v>
      </c>
      <c r="AI891" s="84">
        <f>IF(Dane!$E$3=1,AQ891,IF(Dane!$E$3=2,AU891,AX891))</f>
        <v>0</v>
      </c>
      <c r="AJ891" s="84">
        <f>IF(Dane!$E$3=1,BA891,IF(Dane!$E$3=2,BE891,BH891))</f>
        <v>0</v>
      </c>
      <c r="AK891" s="84">
        <f>IF(Dane!$E$3=1,BB891,IF(Dane!$E$3=2,BF891,BI891))</f>
        <v>0</v>
      </c>
      <c r="AL891" s="84">
        <f>IF(Dane!$E$3=1,BL891,IF(Dane!$E$3=2,BP891,BS891))</f>
        <v>0</v>
      </c>
      <c r="AM891" s="84">
        <f>IF(Dane!$E$3=1,BM891,IF(Dane!$E$3=2,BQ891,BT891))</f>
        <v>0</v>
      </c>
      <c r="AN891" s="39">
        <f>IF(Dane!$C$9="",0,IFERROR(J891/R891,0))</f>
        <v>0</v>
      </c>
      <c r="AO891" s="39">
        <f>IF(Dane!$C$9="",0,IFERROR(ROUND(J891-ROUND(J891*0.0976,2)-ROUND(J891*0.015,2)-ROUND(J891*0.0245,2),2)/R891,0))</f>
        <v>0</v>
      </c>
      <c r="AP891" s="39">
        <f t="shared" si="204"/>
        <v>0</v>
      </c>
      <c r="AQ891" s="39">
        <f t="shared" si="205"/>
        <v>0</v>
      </c>
      <c r="AR891" s="39">
        <f t="shared" si="201"/>
        <v>0</v>
      </c>
      <c r="AS891" s="39">
        <f>IF(Dane!$C$9="",0,IFERROR(AR891/R891,0))</f>
        <v>0</v>
      </c>
      <c r="AT891" s="39">
        <f t="shared" si="206"/>
        <v>0</v>
      </c>
      <c r="AU891" s="39">
        <v>0</v>
      </c>
      <c r="AV891" s="39">
        <f t="shared" si="207"/>
        <v>0</v>
      </c>
      <c r="AW891" s="39">
        <f>IF(Dane!$C$9="",0,IF(ROUND((N891+O891)*AV891,2)&gt;$AN$1,$AN$1,ROUND((N891+O891)*AV891,2)))</f>
        <v>0</v>
      </c>
      <c r="AX891" s="39">
        <v>0</v>
      </c>
      <c r="AY891" s="39">
        <f>IF(Dane!$C$9=2,IFERROR(J891/W891,0),IF(Dane!$C$9=3,IFERROR(J891/W891,0),0))</f>
        <v>0</v>
      </c>
      <c r="AZ891" s="39">
        <f>IF(Dane!$C$9=2,IFERROR(ROUND(J891-ROUND(J891*0.0976,2)-ROUND(J891*0.015,2)-ROUND(J891*0.0245,2),2)/W891,0),IF(Dane!$C$9=3,IFERROR(ROUND(J891-ROUND(J891*0.0976,2)-ROUND(J891*0.015,2)-ROUND(J891*0.0245,2),2)/W891,0),0))</f>
        <v>0</v>
      </c>
      <c r="BA891" s="39">
        <f t="shared" si="208"/>
        <v>0</v>
      </c>
      <c r="BB891" s="39">
        <f t="shared" si="209"/>
        <v>0</v>
      </c>
      <c r="BC891" s="39">
        <f t="shared" si="202"/>
        <v>0</v>
      </c>
      <c r="BD891" s="39">
        <f>IF(Dane!$C$9=2,IFERROR(BC891/W891,0),IF(Dane!$C$9=3,IFERROR(BC891/W891,0),0))</f>
        <v>0</v>
      </c>
      <c r="BE891" s="39">
        <f t="shared" si="210"/>
        <v>0</v>
      </c>
      <c r="BF891" s="39">
        <v>0</v>
      </c>
      <c r="BG891" s="39">
        <f t="shared" si="211"/>
        <v>0</v>
      </c>
      <c r="BH891" s="39">
        <f>IF(Dane!$C$9=2,IF(ROUND((S891+T891)*BG891,2)&gt;$AN$1,$AN$1,ROUND((S891+T891)*BG891,2)),IF(Dane!$C$9=3,IF(ROUND((S891+T891)*BG891,2)&gt;$AN$1,$AN$1,ROUND((S891+T891)*BG891,2)),0))</f>
        <v>0</v>
      </c>
      <c r="BI891" s="39">
        <v>0</v>
      </c>
      <c r="BJ891" s="39">
        <f>IF(Dane!$C$9=3,IFERROR(J891/AB891,0),0)</f>
        <v>0</v>
      </c>
      <c r="BK891" s="39">
        <f>IF(Dane!$C$9=3,IFERROR(ROUND(J891-ROUND(J891*0.0976,2)-ROUND(J891*0.015,2)-ROUND(J891*0.0245,2),2)/AB891,0),0)</f>
        <v>0</v>
      </c>
      <c r="BL891" s="39">
        <f t="shared" si="212"/>
        <v>0</v>
      </c>
      <c r="BM891" s="39">
        <f t="shared" si="213"/>
        <v>0</v>
      </c>
      <c r="BN891" s="39">
        <f t="shared" si="203"/>
        <v>0</v>
      </c>
      <c r="BO891" s="39">
        <f>IF(Dane!$C$9=3,IFERROR(BN891/AB891,0),0)</f>
        <v>0</v>
      </c>
      <c r="BP891" s="39">
        <f t="shared" si="214"/>
        <v>0</v>
      </c>
      <c r="BQ891" s="39">
        <v>0</v>
      </c>
      <c r="BR891" s="39">
        <f t="shared" si="215"/>
        <v>0</v>
      </c>
      <c r="BS891" s="39">
        <f>IF(Dane!$C$9=3,IF(ROUND((X891+Y891)*BR891,2)&gt;$AN$1,$AN$1,ROUND((X891+Y891)*BR891,2)),0)</f>
        <v>0</v>
      </c>
      <c r="BT891" s="39">
        <v>0</v>
      </c>
    </row>
    <row r="892" spans="1:72">
      <c r="A892" s="87">
        <v>883</v>
      </c>
      <c r="B892" s="1"/>
      <c r="C892" s="1"/>
      <c r="D892" s="2"/>
      <c r="E892" s="3"/>
      <c r="F892" s="4"/>
      <c r="G892" s="5"/>
      <c r="H892" s="5"/>
      <c r="I892" s="6"/>
      <c r="J892" s="5"/>
      <c r="K892" s="5"/>
      <c r="L892" s="5"/>
      <c r="M892" s="55"/>
      <c r="N892" s="8"/>
      <c r="O892" s="105"/>
      <c r="P892" s="5"/>
      <c r="Q892" s="5"/>
      <c r="R892" s="105">
        <f>Dane!$C$10</f>
        <v>0</v>
      </c>
      <c r="S892" s="8"/>
      <c r="T892" s="105"/>
      <c r="U892" s="5"/>
      <c r="V892" s="5"/>
      <c r="W892" s="107">
        <f>Dane!$C$11</f>
        <v>0</v>
      </c>
      <c r="X892" s="8"/>
      <c r="Y892" s="105"/>
      <c r="Z892" s="5"/>
      <c r="AA892" s="5"/>
      <c r="AB892" s="110">
        <f>Dane!$C$12</f>
        <v>0</v>
      </c>
      <c r="AC892" s="108">
        <f>IF(Dane!$E$3=1,AP892+BA892+BL892,IF(Dane!$E$3=2,AT892+BE892+BP892,AW892+BH892+BS892))</f>
        <v>0</v>
      </c>
      <c r="AD892" s="14">
        <f>IF(Dane!$E$3=1,AQ892+BB892+BM892,IF(Dane!$E$3=2,AU892+BF892+BQ892,AX892+BI892+BT892))</f>
        <v>0</v>
      </c>
      <c r="AE892" s="14">
        <f>IF((J892*Dane!$C$9)-AC892&lt;0,0,(J892*Dane!$C$9)-AC892)</f>
        <v>0</v>
      </c>
      <c r="AF892" s="61">
        <f>IF((K892*Dane!$C$9)-AD892&lt;0,0,(K892*Dane!$C$9)-AD892)</f>
        <v>0</v>
      </c>
      <c r="AG892" s="93"/>
      <c r="AH892" s="84">
        <f>IF(Dane!$E$3=1,AP892,IF(Dane!$E$3=2,AT892,AW892))</f>
        <v>0</v>
      </c>
      <c r="AI892" s="84">
        <f>IF(Dane!$E$3=1,AQ892,IF(Dane!$E$3=2,AU892,AX892))</f>
        <v>0</v>
      </c>
      <c r="AJ892" s="84">
        <f>IF(Dane!$E$3=1,BA892,IF(Dane!$E$3=2,BE892,BH892))</f>
        <v>0</v>
      </c>
      <c r="AK892" s="84">
        <f>IF(Dane!$E$3=1,BB892,IF(Dane!$E$3=2,BF892,BI892))</f>
        <v>0</v>
      </c>
      <c r="AL892" s="84">
        <f>IF(Dane!$E$3=1,BL892,IF(Dane!$E$3=2,BP892,BS892))</f>
        <v>0</v>
      </c>
      <c r="AM892" s="84">
        <f>IF(Dane!$E$3=1,BM892,IF(Dane!$E$3=2,BQ892,BT892))</f>
        <v>0</v>
      </c>
      <c r="AN892" s="39">
        <f>IF(Dane!$C$9="",0,IFERROR(J892/R892,0))</f>
        <v>0</v>
      </c>
      <c r="AO892" s="39">
        <f>IF(Dane!$C$9="",0,IFERROR(ROUND(J892-ROUND(J892*0.0976,2)-ROUND(J892*0.015,2)-ROUND(J892*0.0245,2),2)/R892,0))</f>
        <v>0</v>
      </c>
      <c r="AP892" s="39">
        <f t="shared" si="204"/>
        <v>0</v>
      </c>
      <c r="AQ892" s="39">
        <f t="shared" si="205"/>
        <v>0</v>
      </c>
      <c r="AR892" s="39">
        <f t="shared" si="201"/>
        <v>0</v>
      </c>
      <c r="AS892" s="39">
        <f>IF(Dane!$C$9="",0,IFERROR(AR892/R892,0))</f>
        <v>0</v>
      </c>
      <c r="AT892" s="39">
        <f t="shared" si="206"/>
        <v>0</v>
      </c>
      <c r="AU892" s="39">
        <v>0</v>
      </c>
      <c r="AV892" s="39">
        <f t="shared" si="207"/>
        <v>0</v>
      </c>
      <c r="AW892" s="39">
        <f>IF(Dane!$C$9="",0,IF(ROUND((N892+O892)*AV892,2)&gt;$AN$1,$AN$1,ROUND((N892+O892)*AV892,2)))</f>
        <v>0</v>
      </c>
      <c r="AX892" s="39">
        <v>0</v>
      </c>
      <c r="AY892" s="39">
        <f>IF(Dane!$C$9=2,IFERROR(J892/W892,0),IF(Dane!$C$9=3,IFERROR(J892/W892,0),0))</f>
        <v>0</v>
      </c>
      <c r="AZ892" s="39">
        <f>IF(Dane!$C$9=2,IFERROR(ROUND(J892-ROUND(J892*0.0976,2)-ROUND(J892*0.015,2)-ROUND(J892*0.0245,2),2)/W892,0),IF(Dane!$C$9=3,IFERROR(ROUND(J892-ROUND(J892*0.0976,2)-ROUND(J892*0.015,2)-ROUND(J892*0.0245,2),2)/W892,0),0))</f>
        <v>0</v>
      </c>
      <c r="BA892" s="39">
        <f t="shared" si="208"/>
        <v>0</v>
      </c>
      <c r="BB892" s="39">
        <f t="shared" si="209"/>
        <v>0</v>
      </c>
      <c r="BC892" s="39">
        <f t="shared" si="202"/>
        <v>0</v>
      </c>
      <c r="BD892" s="39">
        <f>IF(Dane!$C$9=2,IFERROR(BC892/W892,0),IF(Dane!$C$9=3,IFERROR(BC892/W892,0),0))</f>
        <v>0</v>
      </c>
      <c r="BE892" s="39">
        <f t="shared" si="210"/>
        <v>0</v>
      </c>
      <c r="BF892" s="39">
        <v>0</v>
      </c>
      <c r="BG892" s="39">
        <f t="shared" si="211"/>
        <v>0</v>
      </c>
      <c r="BH892" s="39">
        <f>IF(Dane!$C$9=2,IF(ROUND((S892+T892)*BG892,2)&gt;$AN$1,$AN$1,ROUND((S892+T892)*BG892,2)),IF(Dane!$C$9=3,IF(ROUND((S892+T892)*BG892,2)&gt;$AN$1,$AN$1,ROUND((S892+T892)*BG892,2)),0))</f>
        <v>0</v>
      </c>
      <c r="BI892" s="39">
        <v>0</v>
      </c>
      <c r="BJ892" s="39">
        <f>IF(Dane!$C$9=3,IFERROR(J892/AB892,0),0)</f>
        <v>0</v>
      </c>
      <c r="BK892" s="39">
        <f>IF(Dane!$C$9=3,IFERROR(ROUND(J892-ROUND(J892*0.0976,2)-ROUND(J892*0.015,2)-ROUND(J892*0.0245,2),2)/AB892,0),0)</f>
        <v>0</v>
      </c>
      <c r="BL892" s="39">
        <f t="shared" si="212"/>
        <v>0</v>
      </c>
      <c r="BM892" s="39">
        <f t="shared" si="213"/>
        <v>0</v>
      </c>
      <c r="BN892" s="39">
        <f t="shared" si="203"/>
        <v>0</v>
      </c>
      <c r="BO892" s="39">
        <f>IF(Dane!$C$9=3,IFERROR(BN892/AB892,0),0)</f>
        <v>0</v>
      </c>
      <c r="BP892" s="39">
        <f t="shared" si="214"/>
        <v>0</v>
      </c>
      <c r="BQ892" s="39">
        <v>0</v>
      </c>
      <c r="BR892" s="39">
        <f t="shared" si="215"/>
        <v>0</v>
      </c>
      <c r="BS892" s="39">
        <f>IF(Dane!$C$9=3,IF(ROUND((X892+Y892)*BR892,2)&gt;$AN$1,$AN$1,ROUND((X892+Y892)*BR892,2)),0)</f>
        <v>0</v>
      </c>
      <c r="BT892" s="39">
        <v>0</v>
      </c>
    </row>
    <row r="893" spans="1:72">
      <c r="A893" s="87">
        <v>884</v>
      </c>
      <c r="B893" s="1"/>
      <c r="C893" s="1"/>
      <c r="D893" s="2"/>
      <c r="E893" s="3"/>
      <c r="F893" s="4"/>
      <c r="G893" s="5"/>
      <c r="H893" s="5"/>
      <c r="I893" s="6"/>
      <c r="J893" s="5"/>
      <c r="K893" s="5"/>
      <c r="L893" s="5"/>
      <c r="M893" s="55"/>
      <c r="N893" s="8"/>
      <c r="O893" s="105"/>
      <c r="P893" s="5"/>
      <c r="Q893" s="5"/>
      <c r="R893" s="105">
        <f>Dane!$C$10</f>
        <v>0</v>
      </c>
      <c r="S893" s="8"/>
      <c r="T893" s="105"/>
      <c r="U893" s="5"/>
      <c r="V893" s="5"/>
      <c r="W893" s="107">
        <f>Dane!$C$11</f>
        <v>0</v>
      </c>
      <c r="X893" s="8"/>
      <c r="Y893" s="105"/>
      <c r="Z893" s="5"/>
      <c r="AA893" s="5"/>
      <c r="AB893" s="110">
        <f>Dane!$C$12</f>
        <v>0</v>
      </c>
      <c r="AC893" s="108">
        <f>IF(Dane!$E$3=1,AP893+BA893+BL893,IF(Dane!$E$3=2,AT893+BE893+BP893,AW893+BH893+BS893))</f>
        <v>0</v>
      </c>
      <c r="AD893" s="14">
        <f>IF(Dane!$E$3=1,AQ893+BB893+BM893,IF(Dane!$E$3=2,AU893+BF893+BQ893,AX893+BI893+BT893))</f>
        <v>0</v>
      </c>
      <c r="AE893" s="14">
        <f>IF((J893*Dane!$C$9)-AC893&lt;0,0,(J893*Dane!$C$9)-AC893)</f>
        <v>0</v>
      </c>
      <c r="AF893" s="61">
        <f>IF((K893*Dane!$C$9)-AD893&lt;0,0,(K893*Dane!$C$9)-AD893)</f>
        <v>0</v>
      </c>
      <c r="AG893" s="93"/>
      <c r="AH893" s="84">
        <f>IF(Dane!$E$3=1,AP893,IF(Dane!$E$3=2,AT893,AW893))</f>
        <v>0</v>
      </c>
      <c r="AI893" s="84">
        <f>IF(Dane!$E$3=1,AQ893,IF(Dane!$E$3=2,AU893,AX893))</f>
        <v>0</v>
      </c>
      <c r="AJ893" s="84">
        <f>IF(Dane!$E$3=1,BA893,IF(Dane!$E$3=2,BE893,BH893))</f>
        <v>0</v>
      </c>
      <c r="AK893" s="84">
        <f>IF(Dane!$E$3=1,BB893,IF(Dane!$E$3=2,BF893,BI893))</f>
        <v>0</v>
      </c>
      <c r="AL893" s="84">
        <f>IF(Dane!$E$3=1,BL893,IF(Dane!$E$3=2,BP893,BS893))</f>
        <v>0</v>
      </c>
      <c r="AM893" s="84">
        <f>IF(Dane!$E$3=1,BM893,IF(Dane!$E$3=2,BQ893,BT893))</f>
        <v>0</v>
      </c>
      <c r="AN893" s="39">
        <f>IF(Dane!$C$9="",0,IFERROR(J893/R893,0))</f>
        <v>0</v>
      </c>
      <c r="AO893" s="39">
        <f>IF(Dane!$C$9="",0,IFERROR(ROUND(J893-ROUND(J893*0.0976,2)-ROUND(J893*0.015,2)-ROUND(J893*0.0245,2),2)/R893,0))</f>
        <v>0</v>
      </c>
      <c r="AP893" s="39">
        <f t="shared" si="204"/>
        <v>0</v>
      </c>
      <c r="AQ893" s="39">
        <f t="shared" si="205"/>
        <v>0</v>
      </c>
      <c r="AR893" s="39">
        <f t="shared" si="201"/>
        <v>0</v>
      </c>
      <c r="AS893" s="39">
        <f>IF(Dane!$C$9="",0,IFERROR(AR893/R893,0))</f>
        <v>0</v>
      </c>
      <c r="AT893" s="39">
        <f t="shared" si="206"/>
        <v>0</v>
      </c>
      <c r="AU893" s="39">
        <v>0</v>
      </c>
      <c r="AV893" s="39">
        <f t="shared" si="207"/>
        <v>0</v>
      </c>
      <c r="AW893" s="39">
        <f>IF(Dane!$C$9="",0,IF(ROUND((N893+O893)*AV893,2)&gt;$AN$1,$AN$1,ROUND((N893+O893)*AV893,2)))</f>
        <v>0</v>
      </c>
      <c r="AX893" s="39">
        <v>0</v>
      </c>
      <c r="AY893" s="39">
        <f>IF(Dane!$C$9=2,IFERROR(J893/W893,0),IF(Dane!$C$9=3,IFERROR(J893/W893,0),0))</f>
        <v>0</v>
      </c>
      <c r="AZ893" s="39">
        <f>IF(Dane!$C$9=2,IFERROR(ROUND(J893-ROUND(J893*0.0976,2)-ROUND(J893*0.015,2)-ROUND(J893*0.0245,2),2)/W893,0),IF(Dane!$C$9=3,IFERROR(ROUND(J893-ROUND(J893*0.0976,2)-ROUND(J893*0.015,2)-ROUND(J893*0.0245,2),2)/W893,0),0))</f>
        <v>0</v>
      </c>
      <c r="BA893" s="39">
        <f t="shared" si="208"/>
        <v>0</v>
      </c>
      <c r="BB893" s="39">
        <f t="shared" si="209"/>
        <v>0</v>
      </c>
      <c r="BC893" s="39">
        <f t="shared" si="202"/>
        <v>0</v>
      </c>
      <c r="BD893" s="39">
        <f>IF(Dane!$C$9=2,IFERROR(BC893/W893,0),IF(Dane!$C$9=3,IFERROR(BC893/W893,0),0))</f>
        <v>0</v>
      </c>
      <c r="BE893" s="39">
        <f t="shared" si="210"/>
        <v>0</v>
      </c>
      <c r="BF893" s="39">
        <v>0</v>
      </c>
      <c r="BG893" s="39">
        <f t="shared" si="211"/>
        <v>0</v>
      </c>
      <c r="BH893" s="39">
        <f>IF(Dane!$C$9=2,IF(ROUND((S893+T893)*BG893,2)&gt;$AN$1,$AN$1,ROUND((S893+T893)*BG893,2)),IF(Dane!$C$9=3,IF(ROUND((S893+T893)*BG893,2)&gt;$AN$1,$AN$1,ROUND((S893+T893)*BG893,2)),0))</f>
        <v>0</v>
      </c>
      <c r="BI893" s="39">
        <v>0</v>
      </c>
      <c r="BJ893" s="39">
        <f>IF(Dane!$C$9=3,IFERROR(J893/AB893,0),0)</f>
        <v>0</v>
      </c>
      <c r="BK893" s="39">
        <f>IF(Dane!$C$9=3,IFERROR(ROUND(J893-ROUND(J893*0.0976,2)-ROUND(J893*0.015,2)-ROUND(J893*0.0245,2),2)/AB893,0),0)</f>
        <v>0</v>
      </c>
      <c r="BL893" s="39">
        <f t="shared" si="212"/>
        <v>0</v>
      </c>
      <c r="BM893" s="39">
        <f t="shared" si="213"/>
        <v>0</v>
      </c>
      <c r="BN893" s="39">
        <f t="shared" si="203"/>
        <v>0</v>
      </c>
      <c r="BO893" s="39">
        <f>IF(Dane!$C$9=3,IFERROR(BN893/AB893,0),0)</f>
        <v>0</v>
      </c>
      <c r="BP893" s="39">
        <f t="shared" si="214"/>
        <v>0</v>
      </c>
      <c r="BQ893" s="39">
        <v>0</v>
      </c>
      <c r="BR893" s="39">
        <f t="shared" si="215"/>
        <v>0</v>
      </c>
      <c r="BS893" s="39">
        <f>IF(Dane!$C$9=3,IF(ROUND((X893+Y893)*BR893,2)&gt;$AN$1,$AN$1,ROUND((X893+Y893)*BR893,2)),0)</f>
        <v>0</v>
      </c>
      <c r="BT893" s="39">
        <v>0</v>
      </c>
    </row>
    <row r="894" spans="1:72">
      <c r="A894" s="87">
        <v>885</v>
      </c>
      <c r="B894" s="1"/>
      <c r="C894" s="1"/>
      <c r="D894" s="2"/>
      <c r="E894" s="3"/>
      <c r="F894" s="4"/>
      <c r="G894" s="5"/>
      <c r="H894" s="5"/>
      <c r="I894" s="6"/>
      <c r="J894" s="5"/>
      <c r="K894" s="5"/>
      <c r="L894" s="5"/>
      <c r="M894" s="55"/>
      <c r="N894" s="8"/>
      <c r="O894" s="105"/>
      <c r="P894" s="5"/>
      <c r="Q894" s="5"/>
      <c r="R894" s="105">
        <f>Dane!$C$10</f>
        <v>0</v>
      </c>
      <c r="S894" s="8"/>
      <c r="T894" s="105"/>
      <c r="U894" s="5"/>
      <c r="V894" s="5"/>
      <c r="W894" s="107">
        <f>Dane!$C$11</f>
        <v>0</v>
      </c>
      <c r="X894" s="8"/>
      <c r="Y894" s="105"/>
      <c r="Z894" s="5"/>
      <c r="AA894" s="5"/>
      <c r="AB894" s="110">
        <f>Dane!$C$12</f>
        <v>0</v>
      </c>
      <c r="AC894" s="108">
        <f>IF(Dane!$E$3=1,AP894+BA894+BL894,IF(Dane!$E$3=2,AT894+BE894+BP894,AW894+BH894+BS894))</f>
        <v>0</v>
      </c>
      <c r="AD894" s="14">
        <f>IF(Dane!$E$3=1,AQ894+BB894+BM894,IF(Dane!$E$3=2,AU894+BF894+BQ894,AX894+BI894+BT894))</f>
        <v>0</v>
      </c>
      <c r="AE894" s="14">
        <f>IF((J894*Dane!$C$9)-AC894&lt;0,0,(J894*Dane!$C$9)-AC894)</f>
        <v>0</v>
      </c>
      <c r="AF894" s="61">
        <f>IF((K894*Dane!$C$9)-AD894&lt;0,0,(K894*Dane!$C$9)-AD894)</f>
        <v>0</v>
      </c>
      <c r="AG894" s="93"/>
      <c r="AH894" s="84">
        <f>IF(Dane!$E$3=1,AP894,IF(Dane!$E$3=2,AT894,AW894))</f>
        <v>0</v>
      </c>
      <c r="AI894" s="84">
        <f>IF(Dane!$E$3=1,AQ894,IF(Dane!$E$3=2,AU894,AX894))</f>
        <v>0</v>
      </c>
      <c r="AJ894" s="84">
        <f>IF(Dane!$E$3=1,BA894,IF(Dane!$E$3=2,BE894,BH894))</f>
        <v>0</v>
      </c>
      <c r="AK894" s="84">
        <f>IF(Dane!$E$3=1,BB894,IF(Dane!$E$3=2,BF894,BI894))</f>
        <v>0</v>
      </c>
      <c r="AL894" s="84">
        <f>IF(Dane!$E$3=1,BL894,IF(Dane!$E$3=2,BP894,BS894))</f>
        <v>0</v>
      </c>
      <c r="AM894" s="84">
        <f>IF(Dane!$E$3=1,BM894,IF(Dane!$E$3=2,BQ894,BT894))</f>
        <v>0</v>
      </c>
      <c r="AN894" s="39">
        <f>IF(Dane!$C$9="",0,IFERROR(J894/R894,0))</f>
        <v>0</v>
      </c>
      <c r="AO894" s="39">
        <f>IF(Dane!$C$9="",0,IFERROR(ROUND(J894-ROUND(J894*0.0976,2)-ROUND(J894*0.015,2)-ROUND(J894*0.0245,2),2)/R894,0))</f>
        <v>0</v>
      </c>
      <c r="AP894" s="39">
        <f t="shared" si="204"/>
        <v>0</v>
      </c>
      <c r="AQ894" s="39">
        <f t="shared" si="205"/>
        <v>0</v>
      </c>
      <c r="AR894" s="39">
        <f t="shared" si="201"/>
        <v>0</v>
      </c>
      <c r="AS894" s="39">
        <f>IF(Dane!$C$9="",0,IFERROR(AR894/R894,0))</f>
        <v>0</v>
      </c>
      <c r="AT894" s="39">
        <f t="shared" si="206"/>
        <v>0</v>
      </c>
      <c r="AU894" s="39">
        <v>0</v>
      </c>
      <c r="AV894" s="39">
        <f t="shared" si="207"/>
        <v>0</v>
      </c>
      <c r="AW894" s="39">
        <f>IF(Dane!$C$9="",0,IF(ROUND((N894+O894)*AV894,2)&gt;$AN$1,$AN$1,ROUND((N894+O894)*AV894,2)))</f>
        <v>0</v>
      </c>
      <c r="AX894" s="39">
        <v>0</v>
      </c>
      <c r="AY894" s="39">
        <f>IF(Dane!$C$9=2,IFERROR(J894/W894,0),IF(Dane!$C$9=3,IFERROR(J894/W894,0),0))</f>
        <v>0</v>
      </c>
      <c r="AZ894" s="39">
        <f>IF(Dane!$C$9=2,IFERROR(ROUND(J894-ROUND(J894*0.0976,2)-ROUND(J894*0.015,2)-ROUND(J894*0.0245,2),2)/W894,0),IF(Dane!$C$9=3,IFERROR(ROUND(J894-ROUND(J894*0.0976,2)-ROUND(J894*0.015,2)-ROUND(J894*0.0245,2),2)/W894,0),0))</f>
        <v>0</v>
      </c>
      <c r="BA894" s="39">
        <f t="shared" si="208"/>
        <v>0</v>
      </c>
      <c r="BB894" s="39">
        <f t="shared" si="209"/>
        <v>0</v>
      </c>
      <c r="BC894" s="39">
        <f t="shared" si="202"/>
        <v>0</v>
      </c>
      <c r="BD894" s="39">
        <f>IF(Dane!$C$9=2,IFERROR(BC894/W894,0),IF(Dane!$C$9=3,IFERROR(BC894/W894,0),0))</f>
        <v>0</v>
      </c>
      <c r="BE894" s="39">
        <f t="shared" si="210"/>
        <v>0</v>
      </c>
      <c r="BF894" s="39">
        <v>0</v>
      </c>
      <c r="BG894" s="39">
        <f t="shared" si="211"/>
        <v>0</v>
      </c>
      <c r="BH894" s="39">
        <f>IF(Dane!$C$9=2,IF(ROUND((S894+T894)*BG894,2)&gt;$AN$1,$AN$1,ROUND((S894+T894)*BG894,2)),IF(Dane!$C$9=3,IF(ROUND((S894+T894)*BG894,2)&gt;$AN$1,$AN$1,ROUND((S894+T894)*BG894,2)),0))</f>
        <v>0</v>
      </c>
      <c r="BI894" s="39">
        <v>0</v>
      </c>
      <c r="BJ894" s="39">
        <f>IF(Dane!$C$9=3,IFERROR(J894/AB894,0),0)</f>
        <v>0</v>
      </c>
      <c r="BK894" s="39">
        <f>IF(Dane!$C$9=3,IFERROR(ROUND(J894-ROUND(J894*0.0976,2)-ROUND(J894*0.015,2)-ROUND(J894*0.0245,2),2)/AB894,0),0)</f>
        <v>0</v>
      </c>
      <c r="BL894" s="39">
        <f t="shared" si="212"/>
        <v>0</v>
      </c>
      <c r="BM894" s="39">
        <f t="shared" si="213"/>
        <v>0</v>
      </c>
      <c r="BN894" s="39">
        <f t="shared" si="203"/>
        <v>0</v>
      </c>
      <c r="BO894" s="39">
        <f>IF(Dane!$C$9=3,IFERROR(BN894/AB894,0),0)</f>
        <v>0</v>
      </c>
      <c r="BP894" s="39">
        <f t="shared" si="214"/>
        <v>0</v>
      </c>
      <c r="BQ894" s="39">
        <v>0</v>
      </c>
      <c r="BR894" s="39">
        <f t="shared" si="215"/>
        <v>0</v>
      </c>
      <c r="BS894" s="39">
        <f>IF(Dane!$C$9=3,IF(ROUND((X894+Y894)*BR894,2)&gt;$AN$1,$AN$1,ROUND((X894+Y894)*BR894,2)),0)</f>
        <v>0</v>
      </c>
      <c r="BT894" s="39">
        <v>0</v>
      </c>
    </row>
    <row r="895" spans="1:72">
      <c r="A895" s="87">
        <v>886</v>
      </c>
      <c r="B895" s="1"/>
      <c r="C895" s="1"/>
      <c r="D895" s="2"/>
      <c r="E895" s="3"/>
      <c r="F895" s="4"/>
      <c r="G895" s="5"/>
      <c r="H895" s="5"/>
      <c r="I895" s="6"/>
      <c r="J895" s="5"/>
      <c r="K895" s="5"/>
      <c r="L895" s="5"/>
      <c r="M895" s="55"/>
      <c r="N895" s="8"/>
      <c r="O895" s="105"/>
      <c r="P895" s="5"/>
      <c r="Q895" s="5"/>
      <c r="R895" s="105">
        <f>Dane!$C$10</f>
        <v>0</v>
      </c>
      <c r="S895" s="8"/>
      <c r="T895" s="105"/>
      <c r="U895" s="5"/>
      <c r="V895" s="5"/>
      <c r="W895" s="107">
        <f>Dane!$C$11</f>
        <v>0</v>
      </c>
      <c r="X895" s="8"/>
      <c r="Y895" s="105"/>
      <c r="Z895" s="5"/>
      <c r="AA895" s="5"/>
      <c r="AB895" s="110">
        <f>Dane!$C$12</f>
        <v>0</v>
      </c>
      <c r="AC895" s="108">
        <f>IF(Dane!$E$3=1,AP895+BA895+BL895,IF(Dane!$E$3=2,AT895+BE895+BP895,AW895+BH895+BS895))</f>
        <v>0</v>
      </c>
      <c r="AD895" s="14">
        <f>IF(Dane!$E$3=1,AQ895+BB895+BM895,IF(Dane!$E$3=2,AU895+BF895+BQ895,AX895+BI895+BT895))</f>
        <v>0</v>
      </c>
      <c r="AE895" s="14">
        <f>IF((J895*Dane!$C$9)-AC895&lt;0,0,(J895*Dane!$C$9)-AC895)</f>
        <v>0</v>
      </c>
      <c r="AF895" s="61">
        <f>IF((K895*Dane!$C$9)-AD895&lt;0,0,(K895*Dane!$C$9)-AD895)</f>
        <v>0</v>
      </c>
      <c r="AG895" s="93"/>
      <c r="AH895" s="84">
        <f>IF(Dane!$E$3=1,AP895,IF(Dane!$E$3=2,AT895,AW895))</f>
        <v>0</v>
      </c>
      <c r="AI895" s="84">
        <f>IF(Dane!$E$3=1,AQ895,IF(Dane!$E$3=2,AU895,AX895))</f>
        <v>0</v>
      </c>
      <c r="AJ895" s="84">
        <f>IF(Dane!$E$3=1,BA895,IF(Dane!$E$3=2,BE895,BH895))</f>
        <v>0</v>
      </c>
      <c r="AK895" s="84">
        <f>IF(Dane!$E$3=1,BB895,IF(Dane!$E$3=2,BF895,BI895))</f>
        <v>0</v>
      </c>
      <c r="AL895" s="84">
        <f>IF(Dane!$E$3=1,BL895,IF(Dane!$E$3=2,BP895,BS895))</f>
        <v>0</v>
      </c>
      <c r="AM895" s="84">
        <f>IF(Dane!$E$3=1,BM895,IF(Dane!$E$3=2,BQ895,BT895))</f>
        <v>0</v>
      </c>
      <c r="AN895" s="39">
        <f>IF(Dane!$C$9="",0,IFERROR(J895/R895,0))</f>
        <v>0</v>
      </c>
      <c r="AO895" s="39">
        <f>IF(Dane!$C$9="",0,IFERROR(ROUND(J895-ROUND(J895*0.0976,2)-ROUND(J895*0.015,2)-ROUND(J895*0.0245,2),2)/R895,0))</f>
        <v>0</v>
      </c>
      <c r="AP895" s="39">
        <f t="shared" si="204"/>
        <v>0</v>
      </c>
      <c r="AQ895" s="39">
        <f t="shared" si="205"/>
        <v>0</v>
      </c>
      <c r="AR895" s="39">
        <f t="shared" si="201"/>
        <v>0</v>
      </c>
      <c r="AS895" s="39">
        <f>IF(Dane!$C$9="",0,IFERROR(AR895/R895,0))</f>
        <v>0</v>
      </c>
      <c r="AT895" s="39">
        <f t="shared" si="206"/>
        <v>0</v>
      </c>
      <c r="AU895" s="39">
        <v>0</v>
      </c>
      <c r="AV895" s="39">
        <f t="shared" si="207"/>
        <v>0</v>
      </c>
      <c r="AW895" s="39">
        <f>IF(Dane!$C$9="",0,IF(ROUND((N895+O895)*AV895,2)&gt;$AN$1,$AN$1,ROUND((N895+O895)*AV895,2)))</f>
        <v>0</v>
      </c>
      <c r="AX895" s="39">
        <v>0</v>
      </c>
      <c r="AY895" s="39">
        <f>IF(Dane!$C$9=2,IFERROR(J895/W895,0),IF(Dane!$C$9=3,IFERROR(J895/W895,0),0))</f>
        <v>0</v>
      </c>
      <c r="AZ895" s="39">
        <f>IF(Dane!$C$9=2,IFERROR(ROUND(J895-ROUND(J895*0.0976,2)-ROUND(J895*0.015,2)-ROUND(J895*0.0245,2),2)/W895,0),IF(Dane!$C$9=3,IFERROR(ROUND(J895-ROUND(J895*0.0976,2)-ROUND(J895*0.015,2)-ROUND(J895*0.0245,2),2)/W895,0),0))</f>
        <v>0</v>
      </c>
      <c r="BA895" s="39">
        <f t="shared" si="208"/>
        <v>0</v>
      </c>
      <c r="BB895" s="39">
        <f t="shared" si="209"/>
        <v>0</v>
      </c>
      <c r="BC895" s="39">
        <f t="shared" si="202"/>
        <v>0</v>
      </c>
      <c r="BD895" s="39">
        <f>IF(Dane!$C$9=2,IFERROR(BC895/W895,0),IF(Dane!$C$9=3,IFERROR(BC895/W895,0),0))</f>
        <v>0</v>
      </c>
      <c r="BE895" s="39">
        <f t="shared" si="210"/>
        <v>0</v>
      </c>
      <c r="BF895" s="39">
        <v>0</v>
      </c>
      <c r="BG895" s="39">
        <f t="shared" si="211"/>
        <v>0</v>
      </c>
      <c r="BH895" s="39">
        <f>IF(Dane!$C$9=2,IF(ROUND((S895+T895)*BG895,2)&gt;$AN$1,$AN$1,ROUND((S895+T895)*BG895,2)),IF(Dane!$C$9=3,IF(ROUND((S895+T895)*BG895,2)&gt;$AN$1,$AN$1,ROUND((S895+T895)*BG895,2)),0))</f>
        <v>0</v>
      </c>
      <c r="BI895" s="39">
        <v>0</v>
      </c>
      <c r="BJ895" s="39">
        <f>IF(Dane!$C$9=3,IFERROR(J895/AB895,0),0)</f>
        <v>0</v>
      </c>
      <c r="BK895" s="39">
        <f>IF(Dane!$C$9=3,IFERROR(ROUND(J895-ROUND(J895*0.0976,2)-ROUND(J895*0.015,2)-ROUND(J895*0.0245,2),2)/AB895,0),0)</f>
        <v>0</v>
      </c>
      <c r="BL895" s="39">
        <f t="shared" si="212"/>
        <v>0</v>
      </c>
      <c r="BM895" s="39">
        <f t="shared" si="213"/>
        <v>0</v>
      </c>
      <c r="BN895" s="39">
        <f t="shared" si="203"/>
        <v>0</v>
      </c>
      <c r="BO895" s="39">
        <f>IF(Dane!$C$9=3,IFERROR(BN895/AB895,0),0)</f>
        <v>0</v>
      </c>
      <c r="BP895" s="39">
        <f t="shared" si="214"/>
        <v>0</v>
      </c>
      <c r="BQ895" s="39">
        <v>0</v>
      </c>
      <c r="BR895" s="39">
        <f t="shared" si="215"/>
        <v>0</v>
      </c>
      <c r="BS895" s="39">
        <f>IF(Dane!$C$9=3,IF(ROUND((X895+Y895)*BR895,2)&gt;$AN$1,$AN$1,ROUND((X895+Y895)*BR895,2)),0)</f>
        <v>0</v>
      </c>
      <c r="BT895" s="39">
        <v>0</v>
      </c>
    </row>
    <row r="896" spans="1:72">
      <c r="A896" s="87">
        <v>887</v>
      </c>
      <c r="B896" s="1"/>
      <c r="C896" s="1"/>
      <c r="D896" s="2"/>
      <c r="E896" s="3"/>
      <c r="F896" s="4"/>
      <c r="G896" s="5"/>
      <c r="H896" s="5"/>
      <c r="I896" s="6"/>
      <c r="J896" s="5"/>
      <c r="K896" s="5"/>
      <c r="L896" s="5"/>
      <c r="M896" s="55"/>
      <c r="N896" s="8"/>
      <c r="O896" s="105"/>
      <c r="P896" s="5"/>
      <c r="Q896" s="5"/>
      <c r="R896" s="105">
        <f>Dane!$C$10</f>
        <v>0</v>
      </c>
      <c r="S896" s="8"/>
      <c r="T896" s="105"/>
      <c r="U896" s="5"/>
      <c r="V896" s="5"/>
      <c r="W896" s="107">
        <f>Dane!$C$11</f>
        <v>0</v>
      </c>
      <c r="X896" s="8"/>
      <c r="Y896" s="105"/>
      <c r="Z896" s="5"/>
      <c r="AA896" s="5"/>
      <c r="AB896" s="110">
        <f>Dane!$C$12</f>
        <v>0</v>
      </c>
      <c r="AC896" s="108">
        <f>IF(Dane!$E$3=1,AP896+BA896+BL896,IF(Dane!$E$3=2,AT896+BE896+BP896,AW896+BH896+BS896))</f>
        <v>0</v>
      </c>
      <c r="AD896" s="14">
        <f>IF(Dane!$E$3=1,AQ896+BB896+BM896,IF(Dane!$E$3=2,AU896+BF896+BQ896,AX896+BI896+BT896))</f>
        <v>0</v>
      </c>
      <c r="AE896" s="14">
        <f>IF((J896*Dane!$C$9)-AC896&lt;0,0,(J896*Dane!$C$9)-AC896)</f>
        <v>0</v>
      </c>
      <c r="AF896" s="61">
        <f>IF((K896*Dane!$C$9)-AD896&lt;0,0,(K896*Dane!$C$9)-AD896)</f>
        <v>0</v>
      </c>
      <c r="AG896" s="93"/>
      <c r="AH896" s="84">
        <f>IF(Dane!$E$3=1,AP896,IF(Dane!$E$3=2,AT896,AW896))</f>
        <v>0</v>
      </c>
      <c r="AI896" s="84">
        <f>IF(Dane!$E$3=1,AQ896,IF(Dane!$E$3=2,AU896,AX896))</f>
        <v>0</v>
      </c>
      <c r="AJ896" s="84">
        <f>IF(Dane!$E$3=1,BA896,IF(Dane!$E$3=2,BE896,BH896))</f>
        <v>0</v>
      </c>
      <c r="AK896" s="84">
        <f>IF(Dane!$E$3=1,BB896,IF(Dane!$E$3=2,BF896,BI896))</f>
        <v>0</v>
      </c>
      <c r="AL896" s="84">
        <f>IF(Dane!$E$3=1,BL896,IF(Dane!$E$3=2,BP896,BS896))</f>
        <v>0</v>
      </c>
      <c r="AM896" s="84">
        <f>IF(Dane!$E$3=1,BM896,IF(Dane!$E$3=2,BQ896,BT896))</f>
        <v>0</v>
      </c>
      <c r="AN896" s="39">
        <f>IF(Dane!$C$9="",0,IFERROR(J896/R896,0))</f>
        <v>0</v>
      </c>
      <c r="AO896" s="39">
        <f>IF(Dane!$C$9="",0,IFERROR(ROUND(J896-ROUND(J896*0.0976,2)-ROUND(J896*0.015,2)-ROUND(J896*0.0245,2),2)/R896,0))</f>
        <v>0</v>
      </c>
      <c r="AP896" s="39">
        <f t="shared" si="204"/>
        <v>0</v>
      </c>
      <c r="AQ896" s="39">
        <f t="shared" si="205"/>
        <v>0</v>
      </c>
      <c r="AR896" s="39">
        <f t="shared" si="201"/>
        <v>0</v>
      </c>
      <c r="AS896" s="39">
        <f>IF(Dane!$C$9="",0,IFERROR(AR896/R896,0))</f>
        <v>0</v>
      </c>
      <c r="AT896" s="39">
        <f t="shared" si="206"/>
        <v>0</v>
      </c>
      <c r="AU896" s="39">
        <v>0</v>
      </c>
      <c r="AV896" s="39">
        <f t="shared" si="207"/>
        <v>0</v>
      </c>
      <c r="AW896" s="39">
        <f>IF(Dane!$C$9="",0,IF(ROUND((N896+O896)*AV896,2)&gt;$AN$1,$AN$1,ROUND((N896+O896)*AV896,2)))</f>
        <v>0</v>
      </c>
      <c r="AX896" s="39">
        <v>0</v>
      </c>
      <c r="AY896" s="39">
        <f>IF(Dane!$C$9=2,IFERROR(J896/W896,0),IF(Dane!$C$9=3,IFERROR(J896/W896,0),0))</f>
        <v>0</v>
      </c>
      <c r="AZ896" s="39">
        <f>IF(Dane!$C$9=2,IFERROR(ROUND(J896-ROUND(J896*0.0976,2)-ROUND(J896*0.015,2)-ROUND(J896*0.0245,2),2)/W896,0),IF(Dane!$C$9=3,IFERROR(ROUND(J896-ROUND(J896*0.0976,2)-ROUND(J896*0.015,2)-ROUND(J896*0.0245,2),2)/W896,0),0))</f>
        <v>0</v>
      </c>
      <c r="BA896" s="39">
        <f t="shared" si="208"/>
        <v>0</v>
      </c>
      <c r="BB896" s="39">
        <f t="shared" si="209"/>
        <v>0</v>
      </c>
      <c r="BC896" s="39">
        <f t="shared" si="202"/>
        <v>0</v>
      </c>
      <c r="BD896" s="39">
        <f>IF(Dane!$C$9=2,IFERROR(BC896/W896,0),IF(Dane!$C$9=3,IFERROR(BC896/W896,0),0))</f>
        <v>0</v>
      </c>
      <c r="BE896" s="39">
        <f t="shared" si="210"/>
        <v>0</v>
      </c>
      <c r="BF896" s="39">
        <v>0</v>
      </c>
      <c r="BG896" s="39">
        <f t="shared" si="211"/>
        <v>0</v>
      </c>
      <c r="BH896" s="39">
        <f>IF(Dane!$C$9=2,IF(ROUND((S896+T896)*BG896,2)&gt;$AN$1,$AN$1,ROUND((S896+T896)*BG896,2)),IF(Dane!$C$9=3,IF(ROUND((S896+T896)*BG896,2)&gt;$AN$1,$AN$1,ROUND((S896+T896)*BG896,2)),0))</f>
        <v>0</v>
      </c>
      <c r="BI896" s="39">
        <v>0</v>
      </c>
      <c r="BJ896" s="39">
        <f>IF(Dane!$C$9=3,IFERROR(J896/AB896,0),0)</f>
        <v>0</v>
      </c>
      <c r="BK896" s="39">
        <f>IF(Dane!$C$9=3,IFERROR(ROUND(J896-ROUND(J896*0.0976,2)-ROUND(J896*0.015,2)-ROUND(J896*0.0245,2),2)/AB896,0),0)</f>
        <v>0</v>
      </c>
      <c r="BL896" s="39">
        <f t="shared" si="212"/>
        <v>0</v>
      </c>
      <c r="BM896" s="39">
        <f t="shared" si="213"/>
        <v>0</v>
      </c>
      <c r="BN896" s="39">
        <f t="shared" si="203"/>
        <v>0</v>
      </c>
      <c r="BO896" s="39">
        <f>IF(Dane!$C$9=3,IFERROR(BN896/AB896,0),0)</f>
        <v>0</v>
      </c>
      <c r="BP896" s="39">
        <f t="shared" si="214"/>
        <v>0</v>
      </c>
      <c r="BQ896" s="39">
        <v>0</v>
      </c>
      <c r="BR896" s="39">
        <f t="shared" si="215"/>
        <v>0</v>
      </c>
      <c r="BS896" s="39">
        <f>IF(Dane!$C$9=3,IF(ROUND((X896+Y896)*BR896,2)&gt;$AN$1,$AN$1,ROUND((X896+Y896)*BR896,2)),0)</f>
        <v>0</v>
      </c>
      <c r="BT896" s="39">
        <v>0</v>
      </c>
    </row>
    <row r="897" spans="1:72">
      <c r="A897" s="87">
        <v>888</v>
      </c>
      <c r="B897" s="1"/>
      <c r="C897" s="1"/>
      <c r="D897" s="2"/>
      <c r="E897" s="3"/>
      <c r="F897" s="4"/>
      <c r="G897" s="5"/>
      <c r="H897" s="5"/>
      <c r="I897" s="6"/>
      <c r="J897" s="5"/>
      <c r="K897" s="5"/>
      <c r="L897" s="5"/>
      <c r="M897" s="55"/>
      <c r="N897" s="8"/>
      <c r="O897" s="105"/>
      <c r="P897" s="5"/>
      <c r="Q897" s="5"/>
      <c r="R897" s="105">
        <f>Dane!$C$10</f>
        <v>0</v>
      </c>
      <c r="S897" s="8"/>
      <c r="T897" s="105"/>
      <c r="U897" s="5"/>
      <c r="V897" s="5"/>
      <c r="W897" s="107">
        <f>Dane!$C$11</f>
        <v>0</v>
      </c>
      <c r="X897" s="8"/>
      <c r="Y897" s="105"/>
      <c r="Z897" s="5"/>
      <c r="AA897" s="5"/>
      <c r="AB897" s="110">
        <f>Dane!$C$12</f>
        <v>0</v>
      </c>
      <c r="AC897" s="108">
        <f>IF(Dane!$E$3=1,AP897+BA897+BL897,IF(Dane!$E$3=2,AT897+BE897+BP897,AW897+BH897+BS897))</f>
        <v>0</v>
      </c>
      <c r="AD897" s="14">
        <f>IF(Dane!$E$3=1,AQ897+BB897+BM897,IF(Dane!$E$3=2,AU897+BF897+BQ897,AX897+BI897+BT897))</f>
        <v>0</v>
      </c>
      <c r="AE897" s="14">
        <f>IF((J897*Dane!$C$9)-AC897&lt;0,0,(J897*Dane!$C$9)-AC897)</f>
        <v>0</v>
      </c>
      <c r="AF897" s="61">
        <f>IF((K897*Dane!$C$9)-AD897&lt;0,0,(K897*Dane!$C$9)-AD897)</f>
        <v>0</v>
      </c>
      <c r="AG897" s="93"/>
      <c r="AH897" s="84">
        <f>IF(Dane!$E$3=1,AP897,IF(Dane!$E$3=2,AT897,AW897))</f>
        <v>0</v>
      </c>
      <c r="AI897" s="84">
        <f>IF(Dane!$E$3=1,AQ897,IF(Dane!$E$3=2,AU897,AX897))</f>
        <v>0</v>
      </c>
      <c r="AJ897" s="84">
        <f>IF(Dane!$E$3=1,BA897,IF(Dane!$E$3=2,BE897,BH897))</f>
        <v>0</v>
      </c>
      <c r="AK897" s="84">
        <f>IF(Dane!$E$3=1,BB897,IF(Dane!$E$3=2,BF897,BI897))</f>
        <v>0</v>
      </c>
      <c r="AL897" s="84">
        <f>IF(Dane!$E$3=1,BL897,IF(Dane!$E$3=2,BP897,BS897))</f>
        <v>0</v>
      </c>
      <c r="AM897" s="84">
        <f>IF(Dane!$E$3=1,BM897,IF(Dane!$E$3=2,BQ897,BT897))</f>
        <v>0</v>
      </c>
      <c r="AN897" s="39">
        <f>IF(Dane!$C$9="",0,IFERROR(J897/R897,0))</f>
        <v>0</v>
      </c>
      <c r="AO897" s="39">
        <f>IF(Dane!$C$9="",0,IFERROR(ROUND(J897-ROUND(J897*0.0976,2)-ROUND(J897*0.015,2)-ROUND(J897*0.0245,2),2)/R897,0))</f>
        <v>0</v>
      </c>
      <c r="AP897" s="39">
        <f t="shared" si="204"/>
        <v>0</v>
      </c>
      <c r="AQ897" s="39">
        <f t="shared" si="205"/>
        <v>0</v>
      </c>
      <c r="AR897" s="39">
        <f t="shared" si="201"/>
        <v>0</v>
      </c>
      <c r="AS897" s="39">
        <f>IF(Dane!$C$9="",0,IFERROR(AR897/R897,0))</f>
        <v>0</v>
      </c>
      <c r="AT897" s="39">
        <f t="shared" si="206"/>
        <v>0</v>
      </c>
      <c r="AU897" s="39">
        <v>0</v>
      </c>
      <c r="AV897" s="39">
        <f t="shared" si="207"/>
        <v>0</v>
      </c>
      <c r="AW897" s="39">
        <f>IF(Dane!$C$9="",0,IF(ROUND((N897+O897)*AV897,2)&gt;$AN$1,$AN$1,ROUND((N897+O897)*AV897,2)))</f>
        <v>0</v>
      </c>
      <c r="AX897" s="39">
        <v>0</v>
      </c>
      <c r="AY897" s="39">
        <f>IF(Dane!$C$9=2,IFERROR(J897/W897,0),IF(Dane!$C$9=3,IFERROR(J897/W897,0),0))</f>
        <v>0</v>
      </c>
      <c r="AZ897" s="39">
        <f>IF(Dane!$C$9=2,IFERROR(ROUND(J897-ROUND(J897*0.0976,2)-ROUND(J897*0.015,2)-ROUND(J897*0.0245,2),2)/W897,0),IF(Dane!$C$9=3,IFERROR(ROUND(J897-ROUND(J897*0.0976,2)-ROUND(J897*0.015,2)-ROUND(J897*0.0245,2),2)/W897,0),0))</f>
        <v>0</v>
      </c>
      <c r="BA897" s="39">
        <f t="shared" si="208"/>
        <v>0</v>
      </c>
      <c r="BB897" s="39">
        <f t="shared" si="209"/>
        <v>0</v>
      </c>
      <c r="BC897" s="39">
        <f t="shared" si="202"/>
        <v>0</v>
      </c>
      <c r="BD897" s="39">
        <f>IF(Dane!$C$9=2,IFERROR(BC897/W897,0),IF(Dane!$C$9=3,IFERROR(BC897/W897,0),0))</f>
        <v>0</v>
      </c>
      <c r="BE897" s="39">
        <f t="shared" si="210"/>
        <v>0</v>
      </c>
      <c r="BF897" s="39">
        <v>0</v>
      </c>
      <c r="BG897" s="39">
        <f t="shared" si="211"/>
        <v>0</v>
      </c>
      <c r="BH897" s="39">
        <f>IF(Dane!$C$9=2,IF(ROUND((S897+T897)*BG897,2)&gt;$AN$1,$AN$1,ROUND((S897+T897)*BG897,2)),IF(Dane!$C$9=3,IF(ROUND((S897+T897)*BG897,2)&gt;$AN$1,$AN$1,ROUND((S897+T897)*BG897,2)),0))</f>
        <v>0</v>
      </c>
      <c r="BI897" s="39">
        <v>0</v>
      </c>
      <c r="BJ897" s="39">
        <f>IF(Dane!$C$9=3,IFERROR(J897/AB897,0),0)</f>
        <v>0</v>
      </c>
      <c r="BK897" s="39">
        <f>IF(Dane!$C$9=3,IFERROR(ROUND(J897-ROUND(J897*0.0976,2)-ROUND(J897*0.015,2)-ROUND(J897*0.0245,2),2)/AB897,0),0)</f>
        <v>0</v>
      </c>
      <c r="BL897" s="39">
        <f t="shared" si="212"/>
        <v>0</v>
      </c>
      <c r="BM897" s="39">
        <f t="shared" si="213"/>
        <v>0</v>
      </c>
      <c r="BN897" s="39">
        <f t="shared" si="203"/>
        <v>0</v>
      </c>
      <c r="BO897" s="39">
        <f>IF(Dane!$C$9=3,IFERROR(BN897/AB897,0),0)</f>
        <v>0</v>
      </c>
      <c r="BP897" s="39">
        <f t="shared" si="214"/>
        <v>0</v>
      </c>
      <c r="BQ897" s="39">
        <v>0</v>
      </c>
      <c r="BR897" s="39">
        <f t="shared" si="215"/>
        <v>0</v>
      </c>
      <c r="BS897" s="39">
        <f>IF(Dane!$C$9=3,IF(ROUND((X897+Y897)*BR897,2)&gt;$AN$1,$AN$1,ROUND((X897+Y897)*BR897,2)),0)</f>
        <v>0</v>
      </c>
      <c r="BT897" s="39">
        <v>0</v>
      </c>
    </row>
    <row r="898" spans="1:72">
      <c r="A898" s="87">
        <v>889</v>
      </c>
      <c r="B898" s="1"/>
      <c r="C898" s="1"/>
      <c r="D898" s="2"/>
      <c r="E898" s="3"/>
      <c r="F898" s="4"/>
      <c r="G898" s="5"/>
      <c r="H898" s="5"/>
      <c r="I898" s="6"/>
      <c r="J898" s="5"/>
      <c r="K898" s="5"/>
      <c r="L898" s="5"/>
      <c r="M898" s="55"/>
      <c r="N898" s="8"/>
      <c r="O898" s="105"/>
      <c r="P898" s="5"/>
      <c r="Q898" s="5"/>
      <c r="R898" s="105">
        <f>Dane!$C$10</f>
        <v>0</v>
      </c>
      <c r="S898" s="8"/>
      <c r="T898" s="105"/>
      <c r="U898" s="5"/>
      <c r="V898" s="5"/>
      <c r="W898" s="107">
        <f>Dane!$C$11</f>
        <v>0</v>
      </c>
      <c r="X898" s="8"/>
      <c r="Y898" s="105"/>
      <c r="Z898" s="5"/>
      <c r="AA898" s="5"/>
      <c r="AB898" s="110">
        <f>Dane!$C$12</f>
        <v>0</v>
      </c>
      <c r="AC898" s="108">
        <f>IF(Dane!$E$3=1,AP898+BA898+BL898,IF(Dane!$E$3=2,AT898+BE898+BP898,AW898+BH898+BS898))</f>
        <v>0</v>
      </c>
      <c r="AD898" s="14">
        <f>IF(Dane!$E$3=1,AQ898+BB898+BM898,IF(Dane!$E$3=2,AU898+BF898+BQ898,AX898+BI898+BT898))</f>
        <v>0</v>
      </c>
      <c r="AE898" s="14">
        <f>IF((J898*Dane!$C$9)-AC898&lt;0,0,(J898*Dane!$C$9)-AC898)</f>
        <v>0</v>
      </c>
      <c r="AF898" s="61">
        <f>IF((K898*Dane!$C$9)-AD898&lt;0,0,(K898*Dane!$C$9)-AD898)</f>
        <v>0</v>
      </c>
      <c r="AG898" s="93"/>
      <c r="AH898" s="84">
        <f>IF(Dane!$E$3=1,AP898,IF(Dane!$E$3=2,AT898,AW898))</f>
        <v>0</v>
      </c>
      <c r="AI898" s="84">
        <f>IF(Dane!$E$3=1,AQ898,IF(Dane!$E$3=2,AU898,AX898))</f>
        <v>0</v>
      </c>
      <c r="AJ898" s="84">
        <f>IF(Dane!$E$3=1,BA898,IF(Dane!$E$3=2,BE898,BH898))</f>
        <v>0</v>
      </c>
      <c r="AK898" s="84">
        <f>IF(Dane!$E$3=1,BB898,IF(Dane!$E$3=2,BF898,BI898))</f>
        <v>0</v>
      </c>
      <c r="AL898" s="84">
        <f>IF(Dane!$E$3=1,BL898,IF(Dane!$E$3=2,BP898,BS898))</f>
        <v>0</v>
      </c>
      <c r="AM898" s="84">
        <f>IF(Dane!$E$3=1,BM898,IF(Dane!$E$3=2,BQ898,BT898))</f>
        <v>0</v>
      </c>
      <c r="AN898" s="39">
        <f>IF(Dane!$C$9="",0,IFERROR(J898/R898,0))</f>
        <v>0</v>
      </c>
      <c r="AO898" s="39">
        <f>IF(Dane!$C$9="",0,IFERROR(ROUND(J898-ROUND(J898*0.0976,2)-ROUND(J898*0.015,2)-ROUND(J898*0.0245,2),2)/R898,0))</f>
        <v>0</v>
      </c>
      <c r="AP898" s="39">
        <f t="shared" si="204"/>
        <v>0</v>
      </c>
      <c r="AQ898" s="39">
        <f t="shared" si="205"/>
        <v>0</v>
      </c>
      <c r="AR898" s="39">
        <f t="shared" si="201"/>
        <v>0</v>
      </c>
      <c r="AS898" s="39">
        <f>IF(Dane!$C$9="",0,IFERROR(AR898/R898,0))</f>
        <v>0</v>
      </c>
      <c r="AT898" s="39">
        <f t="shared" si="206"/>
        <v>0</v>
      </c>
      <c r="AU898" s="39">
        <v>0</v>
      </c>
      <c r="AV898" s="39">
        <f t="shared" si="207"/>
        <v>0</v>
      </c>
      <c r="AW898" s="39">
        <f>IF(Dane!$C$9="",0,IF(ROUND((N898+O898)*AV898,2)&gt;$AN$1,$AN$1,ROUND((N898+O898)*AV898,2)))</f>
        <v>0</v>
      </c>
      <c r="AX898" s="39">
        <v>0</v>
      </c>
      <c r="AY898" s="39">
        <f>IF(Dane!$C$9=2,IFERROR(J898/W898,0),IF(Dane!$C$9=3,IFERROR(J898/W898,0),0))</f>
        <v>0</v>
      </c>
      <c r="AZ898" s="39">
        <f>IF(Dane!$C$9=2,IFERROR(ROUND(J898-ROUND(J898*0.0976,2)-ROUND(J898*0.015,2)-ROUND(J898*0.0245,2),2)/W898,0),IF(Dane!$C$9=3,IFERROR(ROUND(J898-ROUND(J898*0.0976,2)-ROUND(J898*0.015,2)-ROUND(J898*0.0245,2),2)/W898,0),0))</f>
        <v>0</v>
      </c>
      <c r="BA898" s="39">
        <f t="shared" si="208"/>
        <v>0</v>
      </c>
      <c r="BB898" s="39">
        <f t="shared" si="209"/>
        <v>0</v>
      </c>
      <c r="BC898" s="39">
        <f t="shared" si="202"/>
        <v>0</v>
      </c>
      <c r="BD898" s="39">
        <f>IF(Dane!$C$9=2,IFERROR(BC898/W898,0),IF(Dane!$C$9=3,IFERROR(BC898/W898,0),0))</f>
        <v>0</v>
      </c>
      <c r="BE898" s="39">
        <f t="shared" si="210"/>
        <v>0</v>
      </c>
      <c r="BF898" s="39">
        <v>0</v>
      </c>
      <c r="BG898" s="39">
        <f t="shared" si="211"/>
        <v>0</v>
      </c>
      <c r="BH898" s="39">
        <f>IF(Dane!$C$9=2,IF(ROUND((S898+T898)*BG898,2)&gt;$AN$1,$AN$1,ROUND((S898+T898)*BG898,2)),IF(Dane!$C$9=3,IF(ROUND((S898+T898)*BG898,2)&gt;$AN$1,$AN$1,ROUND((S898+T898)*BG898,2)),0))</f>
        <v>0</v>
      </c>
      <c r="BI898" s="39">
        <v>0</v>
      </c>
      <c r="BJ898" s="39">
        <f>IF(Dane!$C$9=3,IFERROR(J898/AB898,0),0)</f>
        <v>0</v>
      </c>
      <c r="BK898" s="39">
        <f>IF(Dane!$C$9=3,IFERROR(ROUND(J898-ROUND(J898*0.0976,2)-ROUND(J898*0.015,2)-ROUND(J898*0.0245,2),2)/AB898,0),0)</f>
        <v>0</v>
      </c>
      <c r="BL898" s="39">
        <f t="shared" si="212"/>
        <v>0</v>
      </c>
      <c r="BM898" s="39">
        <f t="shared" si="213"/>
        <v>0</v>
      </c>
      <c r="BN898" s="39">
        <f t="shared" si="203"/>
        <v>0</v>
      </c>
      <c r="BO898" s="39">
        <f>IF(Dane!$C$9=3,IFERROR(BN898/AB898,0),0)</f>
        <v>0</v>
      </c>
      <c r="BP898" s="39">
        <f t="shared" si="214"/>
        <v>0</v>
      </c>
      <c r="BQ898" s="39">
        <v>0</v>
      </c>
      <c r="BR898" s="39">
        <f t="shared" si="215"/>
        <v>0</v>
      </c>
      <c r="BS898" s="39">
        <f>IF(Dane!$C$9=3,IF(ROUND((X898+Y898)*BR898,2)&gt;$AN$1,$AN$1,ROUND((X898+Y898)*BR898,2)),0)</f>
        <v>0</v>
      </c>
      <c r="BT898" s="39">
        <v>0</v>
      </c>
    </row>
    <row r="899" spans="1:72">
      <c r="A899" s="87">
        <v>890</v>
      </c>
      <c r="B899" s="1"/>
      <c r="C899" s="1"/>
      <c r="D899" s="2"/>
      <c r="E899" s="3"/>
      <c r="F899" s="4"/>
      <c r="G899" s="5"/>
      <c r="H899" s="5"/>
      <c r="I899" s="6"/>
      <c r="J899" s="5"/>
      <c r="K899" s="5"/>
      <c r="L899" s="5"/>
      <c r="M899" s="55"/>
      <c r="N899" s="8"/>
      <c r="O899" s="105"/>
      <c r="P899" s="5"/>
      <c r="Q899" s="5"/>
      <c r="R899" s="105">
        <f>Dane!$C$10</f>
        <v>0</v>
      </c>
      <c r="S899" s="8"/>
      <c r="T899" s="105"/>
      <c r="U899" s="5"/>
      <c r="V899" s="5"/>
      <c r="W899" s="107">
        <f>Dane!$C$11</f>
        <v>0</v>
      </c>
      <c r="X899" s="8"/>
      <c r="Y899" s="105"/>
      <c r="Z899" s="5"/>
      <c r="AA899" s="5"/>
      <c r="AB899" s="110">
        <f>Dane!$C$12</f>
        <v>0</v>
      </c>
      <c r="AC899" s="108">
        <f>IF(Dane!$E$3=1,AP899+BA899+BL899,IF(Dane!$E$3=2,AT899+BE899+BP899,AW899+BH899+BS899))</f>
        <v>0</v>
      </c>
      <c r="AD899" s="14">
        <f>IF(Dane!$E$3=1,AQ899+BB899+BM899,IF(Dane!$E$3=2,AU899+BF899+BQ899,AX899+BI899+BT899))</f>
        <v>0</v>
      </c>
      <c r="AE899" s="14">
        <f>IF((J899*Dane!$C$9)-AC899&lt;0,0,(J899*Dane!$C$9)-AC899)</f>
        <v>0</v>
      </c>
      <c r="AF899" s="61">
        <f>IF((K899*Dane!$C$9)-AD899&lt;0,0,(K899*Dane!$C$9)-AD899)</f>
        <v>0</v>
      </c>
      <c r="AG899" s="93"/>
      <c r="AH899" s="84">
        <f>IF(Dane!$E$3=1,AP899,IF(Dane!$E$3=2,AT899,AW899))</f>
        <v>0</v>
      </c>
      <c r="AI899" s="84">
        <f>IF(Dane!$E$3=1,AQ899,IF(Dane!$E$3=2,AU899,AX899))</f>
        <v>0</v>
      </c>
      <c r="AJ899" s="84">
        <f>IF(Dane!$E$3=1,BA899,IF(Dane!$E$3=2,BE899,BH899))</f>
        <v>0</v>
      </c>
      <c r="AK899" s="84">
        <f>IF(Dane!$E$3=1,BB899,IF(Dane!$E$3=2,BF899,BI899))</f>
        <v>0</v>
      </c>
      <c r="AL899" s="84">
        <f>IF(Dane!$E$3=1,BL899,IF(Dane!$E$3=2,BP899,BS899))</f>
        <v>0</v>
      </c>
      <c r="AM899" s="84">
        <f>IF(Dane!$E$3=1,BM899,IF(Dane!$E$3=2,BQ899,BT899))</f>
        <v>0</v>
      </c>
      <c r="AN899" s="39">
        <f>IF(Dane!$C$9="",0,IFERROR(J899/R899,0))</f>
        <v>0</v>
      </c>
      <c r="AO899" s="39">
        <f>IF(Dane!$C$9="",0,IFERROR(ROUND(J899-ROUND(J899*0.0976,2)-ROUND(J899*0.015,2)-ROUND(J899*0.0245,2),2)/R899,0))</f>
        <v>0</v>
      </c>
      <c r="AP899" s="39">
        <f t="shared" si="204"/>
        <v>0</v>
      </c>
      <c r="AQ899" s="39">
        <f t="shared" si="205"/>
        <v>0</v>
      </c>
      <c r="AR899" s="39">
        <f t="shared" si="201"/>
        <v>0</v>
      </c>
      <c r="AS899" s="39">
        <f>IF(Dane!$C$9="",0,IFERROR(AR899/R899,0))</f>
        <v>0</v>
      </c>
      <c r="AT899" s="39">
        <f t="shared" si="206"/>
        <v>0</v>
      </c>
      <c r="AU899" s="39">
        <v>0</v>
      </c>
      <c r="AV899" s="39">
        <f t="shared" si="207"/>
        <v>0</v>
      </c>
      <c r="AW899" s="39">
        <f>IF(Dane!$C$9="",0,IF(ROUND((N899+O899)*AV899,2)&gt;$AN$1,$AN$1,ROUND((N899+O899)*AV899,2)))</f>
        <v>0</v>
      </c>
      <c r="AX899" s="39">
        <v>0</v>
      </c>
      <c r="AY899" s="39">
        <f>IF(Dane!$C$9=2,IFERROR(J899/W899,0),IF(Dane!$C$9=3,IFERROR(J899/W899,0),0))</f>
        <v>0</v>
      </c>
      <c r="AZ899" s="39">
        <f>IF(Dane!$C$9=2,IFERROR(ROUND(J899-ROUND(J899*0.0976,2)-ROUND(J899*0.015,2)-ROUND(J899*0.0245,2),2)/W899,0),IF(Dane!$C$9=3,IFERROR(ROUND(J899-ROUND(J899*0.0976,2)-ROUND(J899*0.015,2)-ROUND(J899*0.0245,2),2)/W899,0),0))</f>
        <v>0</v>
      </c>
      <c r="BA899" s="39">
        <f t="shared" si="208"/>
        <v>0</v>
      </c>
      <c r="BB899" s="39">
        <f t="shared" si="209"/>
        <v>0</v>
      </c>
      <c r="BC899" s="39">
        <f t="shared" si="202"/>
        <v>0</v>
      </c>
      <c r="BD899" s="39">
        <f>IF(Dane!$C$9=2,IFERROR(BC899/W899,0),IF(Dane!$C$9=3,IFERROR(BC899/W899,0),0))</f>
        <v>0</v>
      </c>
      <c r="BE899" s="39">
        <f t="shared" si="210"/>
        <v>0</v>
      </c>
      <c r="BF899" s="39">
        <v>0</v>
      </c>
      <c r="BG899" s="39">
        <f t="shared" si="211"/>
        <v>0</v>
      </c>
      <c r="BH899" s="39">
        <f>IF(Dane!$C$9=2,IF(ROUND((S899+T899)*BG899,2)&gt;$AN$1,$AN$1,ROUND((S899+T899)*BG899,2)),IF(Dane!$C$9=3,IF(ROUND((S899+T899)*BG899,2)&gt;$AN$1,$AN$1,ROUND((S899+T899)*BG899,2)),0))</f>
        <v>0</v>
      </c>
      <c r="BI899" s="39">
        <v>0</v>
      </c>
      <c r="BJ899" s="39">
        <f>IF(Dane!$C$9=3,IFERROR(J899/AB899,0),0)</f>
        <v>0</v>
      </c>
      <c r="BK899" s="39">
        <f>IF(Dane!$C$9=3,IFERROR(ROUND(J899-ROUND(J899*0.0976,2)-ROUND(J899*0.015,2)-ROUND(J899*0.0245,2),2)/AB899,0),0)</f>
        <v>0</v>
      </c>
      <c r="BL899" s="39">
        <f t="shared" si="212"/>
        <v>0</v>
      </c>
      <c r="BM899" s="39">
        <f t="shared" si="213"/>
        <v>0</v>
      </c>
      <c r="BN899" s="39">
        <f t="shared" si="203"/>
        <v>0</v>
      </c>
      <c r="BO899" s="39">
        <f>IF(Dane!$C$9=3,IFERROR(BN899/AB899,0),0)</f>
        <v>0</v>
      </c>
      <c r="BP899" s="39">
        <f t="shared" si="214"/>
        <v>0</v>
      </c>
      <c r="BQ899" s="39">
        <v>0</v>
      </c>
      <c r="BR899" s="39">
        <f t="shared" si="215"/>
        <v>0</v>
      </c>
      <c r="BS899" s="39">
        <f>IF(Dane!$C$9=3,IF(ROUND((X899+Y899)*BR899,2)&gt;$AN$1,$AN$1,ROUND((X899+Y899)*BR899,2)),0)</f>
        <v>0</v>
      </c>
      <c r="BT899" s="39">
        <v>0</v>
      </c>
    </row>
    <row r="900" spans="1:72">
      <c r="A900" s="87">
        <v>891</v>
      </c>
      <c r="B900" s="1"/>
      <c r="C900" s="1"/>
      <c r="D900" s="2"/>
      <c r="E900" s="3"/>
      <c r="F900" s="4"/>
      <c r="G900" s="5"/>
      <c r="H900" s="5"/>
      <c r="I900" s="6"/>
      <c r="J900" s="5"/>
      <c r="K900" s="5"/>
      <c r="L900" s="5"/>
      <c r="M900" s="55"/>
      <c r="N900" s="8"/>
      <c r="O900" s="105"/>
      <c r="P900" s="5"/>
      <c r="Q900" s="5"/>
      <c r="R900" s="105">
        <f>Dane!$C$10</f>
        <v>0</v>
      </c>
      <c r="S900" s="8"/>
      <c r="T900" s="105"/>
      <c r="U900" s="5"/>
      <c r="V900" s="5"/>
      <c r="W900" s="107">
        <f>Dane!$C$11</f>
        <v>0</v>
      </c>
      <c r="X900" s="8"/>
      <c r="Y900" s="105"/>
      <c r="Z900" s="5"/>
      <c r="AA900" s="5"/>
      <c r="AB900" s="110">
        <f>Dane!$C$12</f>
        <v>0</v>
      </c>
      <c r="AC900" s="108">
        <f>IF(Dane!$E$3=1,AP900+BA900+BL900,IF(Dane!$E$3=2,AT900+BE900+BP900,AW900+BH900+BS900))</f>
        <v>0</v>
      </c>
      <c r="AD900" s="14">
        <f>IF(Dane!$E$3=1,AQ900+BB900+BM900,IF(Dane!$E$3=2,AU900+BF900+BQ900,AX900+BI900+BT900))</f>
        <v>0</v>
      </c>
      <c r="AE900" s="14">
        <f>IF((J900*Dane!$C$9)-AC900&lt;0,0,(J900*Dane!$C$9)-AC900)</f>
        <v>0</v>
      </c>
      <c r="AF900" s="61">
        <f>IF((K900*Dane!$C$9)-AD900&lt;0,0,(K900*Dane!$C$9)-AD900)</f>
        <v>0</v>
      </c>
      <c r="AG900" s="93"/>
      <c r="AH900" s="84">
        <f>IF(Dane!$E$3=1,AP900,IF(Dane!$E$3=2,AT900,AW900))</f>
        <v>0</v>
      </c>
      <c r="AI900" s="84">
        <f>IF(Dane!$E$3=1,AQ900,IF(Dane!$E$3=2,AU900,AX900))</f>
        <v>0</v>
      </c>
      <c r="AJ900" s="84">
        <f>IF(Dane!$E$3=1,BA900,IF(Dane!$E$3=2,BE900,BH900))</f>
        <v>0</v>
      </c>
      <c r="AK900" s="84">
        <f>IF(Dane!$E$3=1,BB900,IF(Dane!$E$3=2,BF900,BI900))</f>
        <v>0</v>
      </c>
      <c r="AL900" s="84">
        <f>IF(Dane!$E$3=1,BL900,IF(Dane!$E$3=2,BP900,BS900))</f>
        <v>0</v>
      </c>
      <c r="AM900" s="84">
        <f>IF(Dane!$E$3=1,BM900,IF(Dane!$E$3=2,BQ900,BT900))</f>
        <v>0</v>
      </c>
      <c r="AN900" s="39">
        <f>IF(Dane!$C$9="",0,IFERROR(J900/R900,0))</f>
        <v>0</v>
      </c>
      <c r="AO900" s="39">
        <f>IF(Dane!$C$9="",0,IFERROR(ROUND(J900-ROUND(J900*0.0976,2)-ROUND(J900*0.015,2)-ROUND(J900*0.0245,2),2)/R900,0))</f>
        <v>0</v>
      </c>
      <c r="AP900" s="39">
        <f t="shared" si="204"/>
        <v>0</v>
      </c>
      <c r="AQ900" s="39">
        <f t="shared" si="205"/>
        <v>0</v>
      </c>
      <c r="AR900" s="39">
        <f t="shared" si="201"/>
        <v>0</v>
      </c>
      <c r="AS900" s="39">
        <f>IF(Dane!$C$9="",0,IFERROR(AR900/R900,0))</f>
        <v>0</v>
      </c>
      <c r="AT900" s="39">
        <f t="shared" si="206"/>
        <v>0</v>
      </c>
      <c r="AU900" s="39">
        <v>0</v>
      </c>
      <c r="AV900" s="39">
        <f t="shared" si="207"/>
        <v>0</v>
      </c>
      <c r="AW900" s="39">
        <f>IF(Dane!$C$9="",0,IF(ROUND((N900+O900)*AV900,2)&gt;$AN$1,$AN$1,ROUND((N900+O900)*AV900,2)))</f>
        <v>0</v>
      </c>
      <c r="AX900" s="39">
        <v>0</v>
      </c>
      <c r="AY900" s="39">
        <f>IF(Dane!$C$9=2,IFERROR(J900/W900,0),IF(Dane!$C$9=3,IFERROR(J900/W900,0),0))</f>
        <v>0</v>
      </c>
      <c r="AZ900" s="39">
        <f>IF(Dane!$C$9=2,IFERROR(ROUND(J900-ROUND(J900*0.0976,2)-ROUND(J900*0.015,2)-ROUND(J900*0.0245,2),2)/W900,0),IF(Dane!$C$9=3,IFERROR(ROUND(J900-ROUND(J900*0.0976,2)-ROUND(J900*0.015,2)-ROUND(J900*0.0245,2),2)/W900,0),0))</f>
        <v>0</v>
      </c>
      <c r="BA900" s="39">
        <f t="shared" si="208"/>
        <v>0</v>
      </c>
      <c r="BB900" s="39">
        <f t="shared" si="209"/>
        <v>0</v>
      </c>
      <c r="BC900" s="39">
        <f t="shared" si="202"/>
        <v>0</v>
      </c>
      <c r="BD900" s="39">
        <f>IF(Dane!$C$9=2,IFERROR(BC900/W900,0),IF(Dane!$C$9=3,IFERROR(BC900/W900,0),0))</f>
        <v>0</v>
      </c>
      <c r="BE900" s="39">
        <f t="shared" si="210"/>
        <v>0</v>
      </c>
      <c r="BF900" s="39">
        <v>0</v>
      </c>
      <c r="BG900" s="39">
        <f t="shared" si="211"/>
        <v>0</v>
      </c>
      <c r="BH900" s="39">
        <f>IF(Dane!$C$9=2,IF(ROUND((S900+T900)*BG900,2)&gt;$AN$1,$AN$1,ROUND((S900+T900)*BG900,2)),IF(Dane!$C$9=3,IF(ROUND((S900+T900)*BG900,2)&gt;$AN$1,$AN$1,ROUND((S900+T900)*BG900,2)),0))</f>
        <v>0</v>
      </c>
      <c r="BI900" s="39">
        <v>0</v>
      </c>
      <c r="BJ900" s="39">
        <f>IF(Dane!$C$9=3,IFERROR(J900/AB900,0),0)</f>
        <v>0</v>
      </c>
      <c r="BK900" s="39">
        <f>IF(Dane!$C$9=3,IFERROR(ROUND(J900-ROUND(J900*0.0976,2)-ROUND(J900*0.015,2)-ROUND(J900*0.0245,2),2)/AB900,0),0)</f>
        <v>0</v>
      </c>
      <c r="BL900" s="39">
        <f t="shared" si="212"/>
        <v>0</v>
      </c>
      <c r="BM900" s="39">
        <f t="shared" si="213"/>
        <v>0</v>
      </c>
      <c r="BN900" s="39">
        <f t="shared" si="203"/>
        <v>0</v>
      </c>
      <c r="BO900" s="39">
        <f>IF(Dane!$C$9=3,IFERROR(BN900/AB900,0),0)</f>
        <v>0</v>
      </c>
      <c r="BP900" s="39">
        <f t="shared" si="214"/>
        <v>0</v>
      </c>
      <c r="BQ900" s="39">
        <v>0</v>
      </c>
      <c r="BR900" s="39">
        <f t="shared" si="215"/>
        <v>0</v>
      </c>
      <c r="BS900" s="39">
        <f>IF(Dane!$C$9=3,IF(ROUND((X900+Y900)*BR900,2)&gt;$AN$1,$AN$1,ROUND((X900+Y900)*BR900,2)),0)</f>
        <v>0</v>
      </c>
      <c r="BT900" s="39">
        <v>0</v>
      </c>
    </row>
    <row r="901" spans="1:72">
      <c r="A901" s="87">
        <v>892</v>
      </c>
      <c r="B901" s="1"/>
      <c r="C901" s="1"/>
      <c r="D901" s="2"/>
      <c r="E901" s="3"/>
      <c r="F901" s="4"/>
      <c r="G901" s="5"/>
      <c r="H901" s="5"/>
      <c r="I901" s="6"/>
      <c r="J901" s="5"/>
      <c r="K901" s="5"/>
      <c r="L901" s="5"/>
      <c r="M901" s="55"/>
      <c r="N901" s="8"/>
      <c r="O901" s="105"/>
      <c r="P901" s="5"/>
      <c r="Q901" s="5"/>
      <c r="R901" s="105">
        <f>Dane!$C$10</f>
        <v>0</v>
      </c>
      <c r="S901" s="8"/>
      <c r="T901" s="105"/>
      <c r="U901" s="5"/>
      <c r="V901" s="5"/>
      <c r="W901" s="107">
        <f>Dane!$C$11</f>
        <v>0</v>
      </c>
      <c r="X901" s="8"/>
      <c r="Y901" s="105"/>
      <c r="Z901" s="5"/>
      <c r="AA901" s="5"/>
      <c r="AB901" s="110">
        <f>Dane!$C$12</f>
        <v>0</v>
      </c>
      <c r="AC901" s="108">
        <f>IF(Dane!$E$3=1,AP901+BA901+BL901,IF(Dane!$E$3=2,AT901+BE901+BP901,AW901+BH901+BS901))</f>
        <v>0</v>
      </c>
      <c r="AD901" s="14">
        <f>IF(Dane!$E$3=1,AQ901+BB901+BM901,IF(Dane!$E$3=2,AU901+BF901+BQ901,AX901+BI901+BT901))</f>
        <v>0</v>
      </c>
      <c r="AE901" s="14">
        <f>IF((J901*Dane!$C$9)-AC901&lt;0,0,(J901*Dane!$C$9)-AC901)</f>
        <v>0</v>
      </c>
      <c r="AF901" s="61">
        <f>IF((K901*Dane!$C$9)-AD901&lt;0,0,(K901*Dane!$C$9)-AD901)</f>
        <v>0</v>
      </c>
      <c r="AG901" s="93"/>
      <c r="AH901" s="84">
        <f>IF(Dane!$E$3=1,AP901,IF(Dane!$E$3=2,AT901,AW901))</f>
        <v>0</v>
      </c>
      <c r="AI901" s="84">
        <f>IF(Dane!$E$3=1,AQ901,IF(Dane!$E$3=2,AU901,AX901))</f>
        <v>0</v>
      </c>
      <c r="AJ901" s="84">
        <f>IF(Dane!$E$3=1,BA901,IF(Dane!$E$3=2,BE901,BH901))</f>
        <v>0</v>
      </c>
      <c r="AK901" s="84">
        <f>IF(Dane!$E$3=1,BB901,IF(Dane!$E$3=2,BF901,BI901))</f>
        <v>0</v>
      </c>
      <c r="AL901" s="84">
        <f>IF(Dane!$E$3=1,BL901,IF(Dane!$E$3=2,BP901,BS901))</f>
        <v>0</v>
      </c>
      <c r="AM901" s="84">
        <f>IF(Dane!$E$3=1,BM901,IF(Dane!$E$3=2,BQ901,BT901))</f>
        <v>0</v>
      </c>
      <c r="AN901" s="39">
        <f>IF(Dane!$C$9="",0,IFERROR(J901/R901,0))</f>
        <v>0</v>
      </c>
      <c r="AO901" s="39">
        <f>IF(Dane!$C$9="",0,IFERROR(ROUND(J901-ROUND(J901*0.0976,2)-ROUND(J901*0.015,2)-ROUND(J901*0.0245,2),2)/R901,0))</f>
        <v>0</v>
      </c>
      <c r="AP901" s="39">
        <f t="shared" si="204"/>
        <v>0</v>
      </c>
      <c r="AQ901" s="39">
        <f t="shared" si="205"/>
        <v>0</v>
      </c>
      <c r="AR901" s="39">
        <f t="shared" si="201"/>
        <v>0</v>
      </c>
      <c r="AS901" s="39">
        <f>IF(Dane!$C$9="",0,IFERROR(AR901/R901,0))</f>
        <v>0</v>
      </c>
      <c r="AT901" s="39">
        <f t="shared" si="206"/>
        <v>0</v>
      </c>
      <c r="AU901" s="39">
        <v>0</v>
      </c>
      <c r="AV901" s="39">
        <f t="shared" si="207"/>
        <v>0</v>
      </c>
      <c r="AW901" s="39">
        <f>IF(Dane!$C$9="",0,IF(ROUND((N901+O901)*AV901,2)&gt;$AN$1,$AN$1,ROUND((N901+O901)*AV901,2)))</f>
        <v>0</v>
      </c>
      <c r="AX901" s="39">
        <v>0</v>
      </c>
      <c r="AY901" s="39">
        <f>IF(Dane!$C$9=2,IFERROR(J901/W901,0),IF(Dane!$C$9=3,IFERROR(J901/W901,0),0))</f>
        <v>0</v>
      </c>
      <c r="AZ901" s="39">
        <f>IF(Dane!$C$9=2,IFERROR(ROUND(J901-ROUND(J901*0.0976,2)-ROUND(J901*0.015,2)-ROUND(J901*0.0245,2),2)/W901,0),IF(Dane!$C$9=3,IFERROR(ROUND(J901-ROUND(J901*0.0976,2)-ROUND(J901*0.015,2)-ROUND(J901*0.0245,2),2)/W901,0),0))</f>
        <v>0</v>
      </c>
      <c r="BA901" s="39">
        <f t="shared" si="208"/>
        <v>0</v>
      </c>
      <c r="BB901" s="39">
        <f t="shared" si="209"/>
        <v>0</v>
      </c>
      <c r="BC901" s="39">
        <f t="shared" si="202"/>
        <v>0</v>
      </c>
      <c r="BD901" s="39">
        <f>IF(Dane!$C$9=2,IFERROR(BC901/W901,0),IF(Dane!$C$9=3,IFERROR(BC901/W901,0),0))</f>
        <v>0</v>
      </c>
      <c r="BE901" s="39">
        <f t="shared" si="210"/>
        <v>0</v>
      </c>
      <c r="BF901" s="39">
        <v>0</v>
      </c>
      <c r="BG901" s="39">
        <f t="shared" si="211"/>
        <v>0</v>
      </c>
      <c r="BH901" s="39">
        <f>IF(Dane!$C$9=2,IF(ROUND((S901+T901)*BG901,2)&gt;$AN$1,$AN$1,ROUND((S901+T901)*BG901,2)),IF(Dane!$C$9=3,IF(ROUND((S901+T901)*BG901,2)&gt;$AN$1,$AN$1,ROUND((S901+T901)*BG901,2)),0))</f>
        <v>0</v>
      </c>
      <c r="BI901" s="39">
        <v>0</v>
      </c>
      <c r="BJ901" s="39">
        <f>IF(Dane!$C$9=3,IFERROR(J901/AB901,0),0)</f>
        <v>0</v>
      </c>
      <c r="BK901" s="39">
        <f>IF(Dane!$C$9=3,IFERROR(ROUND(J901-ROUND(J901*0.0976,2)-ROUND(J901*0.015,2)-ROUND(J901*0.0245,2),2)/AB901,0),0)</f>
        <v>0</v>
      </c>
      <c r="BL901" s="39">
        <f t="shared" si="212"/>
        <v>0</v>
      </c>
      <c r="BM901" s="39">
        <f t="shared" si="213"/>
        <v>0</v>
      </c>
      <c r="BN901" s="39">
        <f t="shared" si="203"/>
        <v>0</v>
      </c>
      <c r="BO901" s="39">
        <f>IF(Dane!$C$9=3,IFERROR(BN901/AB901,0),0)</f>
        <v>0</v>
      </c>
      <c r="BP901" s="39">
        <f t="shared" si="214"/>
        <v>0</v>
      </c>
      <c r="BQ901" s="39">
        <v>0</v>
      </c>
      <c r="BR901" s="39">
        <f t="shared" si="215"/>
        <v>0</v>
      </c>
      <c r="BS901" s="39">
        <f>IF(Dane!$C$9=3,IF(ROUND((X901+Y901)*BR901,2)&gt;$AN$1,$AN$1,ROUND((X901+Y901)*BR901,2)),0)</f>
        <v>0</v>
      </c>
      <c r="BT901" s="39">
        <v>0</v>
      </c>
    </row>
    <row r="902" spans="1:72">
      <c r="A902" s="87">
        <v>893</v>
      </c>
      <c r="B902" s="1"/>
      <c r="C902" s="1"/>
      <c r="D902" s="2"/>
      <c r="E902" s="3"/>
      <c r="F902" s="4"/>
      <c r="G902" s="5"/>
      <c r="H902" s="5"/>
      <c r="I902" s="6"/>
      <c r="J902" s="5"/>
      <c r="K902" s="5"/>
      <c r="L902" s="5"/>
      <c r="M902" s="55"/>
      <c r="N902" s="8"/>
      <c r="O902" s="105"/>
      <c r="P902" s="5"/>
      <c r="Q902" s="5"/>
      <c r="R902" s="105">
        <f>Dane!$C$10</f>
        <v>0</v>
      </c>
      <c r="S902" s="8"/>
      <c r="T902" s="105"/>
      <c r="U902" s="5"/>
      <c r="V902" s="5"/>
      <c r="W902" s="107">
        <f>Dane!$C$11</f>
        <v>0</v>
      </c>
      <c r="X902" s="8"/>
      <c r="Y902" s="105"/>
      <c r="Z902" s="5"/>
      <c r="AA902" s="5"/>
      <c r="AB902" s="110">
        <f>Dane!$C$12</f>
        <v>0</v>
      </c>
      <c r="AC902" s="108">
        <f>IF(Dane!$E$3=1,AP902+BA902+BL902,IF(Dane!$E$3=2,AT902+BE902+BP902,AW902+BH902+BS902))</f>
        <v>0</v>
      </c>
      <c r="AD902" s="14">
        <f>IF(Dane!$E$3=1,AQ902+BB902+BM902,IF(Dane!$E$3=2,AU902+BF902+BQ902,AX902+BI902+BT902))</f>
        <v>0</v>
      </c>
      <c r="AE902" s="14">
        <f>IF((J902*Dane!$C$9)-AC902&lt;0,0,(J902*Dane!$C$9)-AC902)</f>
        <v>0</v>
      </c>
      <c r="AF902" s="61">
        <f>IF((K902*Dane!$C$9)-AD902&lt;0,0,(K902*Dane!$C$9)-AD902)</f>
        <v>0</v>
      </c>
      <c r="AG902" s="93"/>
      <c r="AH902" s="84">
        <f>IF(Dane!$E$3=1,AP902,IF(Dane!$E$3=2,AT902,AW902))</f>
        <v>0</v>
      </c>
      <c r="AI902" s="84">
        <f>IF(Dane!$E$3=1,AQ902,IF(Dane!$E$3=2,AU902,AX902))</f>
        <v>0</v>
      </c>
      <c r="AJ902" s="84">
        <f>IF(Dane!$E$3=1,BA902,IF(Dane!$E$3=2,BE902,BH902))</f>
        <v>0</v>
      </c>
      <c r="AK902" s="84">
        <f>IF(Dane!$E$3=1,BB902,IF(Dane!$E$3=2,BF902,BI902))</f>
        <v>0</v>
      </c>
      <c r="AL902" s="84">
        <f>IF(Dane!$E$3=1,BL902,IF(Dane!$E$3=2,BP902,BS902))</f>
        <v>0</v>
      </c>
      <c r="AM902" s="84">
        <f>IF(Dane!$E$3=1,BM902,IF(Dane!$E$3=2,BQ902,BT902))</f>
        <v>0</v>
      </c>
      <c r="AN902" s="39">
        <f>IF(Dane!$C$9="",0,IFERROR(J902/R902,0))</f>
        <v>0</v>
      </c>
      <c r="AO902" s="39">
        <f>IF(Dane!$C$9="",0,IFERROR(ROUND(J902-ROUND(J902*0.0976,2)-ROUND(J902*0.015,2)-ROUND(J902*0.0245,2),2)/R902,0))</f>
        <v>0</v>
      </c>
      <c r="AP902" s="39">
        <f t="shared" si="204"/>
        <v>0</v>
      </c>
      <c r="AQ902" s="39">
        <f t="shared" si="205"/>
        <v>0</v>
      </c>
      <c r="AR902" s="39">
        <f t="shared" si="201"/>
        <v>0</v>
      </c>
      <c r="AS902" s="39">
        <f>IF(Dane!$C$9="",0,IFERROR(AR902/R902,0))</f>
        <v>0</v>
      </c>
      <c r="AT902" s="39">
        <f t="shared" si="206"/>
        <v>0</v>
      </c>
      <c r="AU902" s="39">
        <v>0</v>
      </c>
      <c r="AV902" s="39">
        <f t="shared" si="207"/>
        <v>0</v>
      </c>
      <c r="AW902" s="39">
        <f>IF(Dane!$C$9="",0,IF(ROUND((N902+O902)*AV902,2)&gt;$AN$1,$AN$1,ROUND((N902+O902)*AV902,2)))</f>
        <v>0</v>
      </c>
      <c r="AX902" s="39">
        <v>0</v>
      </c>
      <c r="AY902" s="39">
        <f>IF(Dane!$C$9=2,IFERROR(J902/W902,0),IF(Dane!$C$9=3,IFERROR(J902/W902,0),0))</f>
        <v>0</v>
      </c>
      <c r="AZ902" s="39">
        <f>IF(Dane!$C$9=2,IFERROR(ROUND(J902-ROUND(J902*0.0976,2)-ROUND(J902*0.015,2)-ROUND(J902*0.0245,2),2)/W902,0),IF(Dane!$C$9=3,IFERROR(ROUND(J902-ROUND(J902*0.0976,2)-ROUND(J902*0.015,2)-ROUND(J902*0.0245,2),2)/W902,0),0))</f>
        <v>0</v>
      </c>
      <c r="BA902" s="39">
        <f t="shared" si="208"/>
        <v>0</v>
      </c>
      <c r="BB902" s="39">
        <f t="shared" si="209"/>
        <v>0</v>
      </c>
      <c r="BC902" s="39">
        <f t="shared" si="202"/>
        <v>0</v>
      </c>
      <c r="BD902" s="39">
        <f>IF(Dane!$C$9=2,IFERROR(BC902/W902,0),IF(Dane!$C$9=3,IFERROR(BC902/W902,0),0))</f>
        <v>0</v>
      </c>
      <c r="BE902" s="39">
        <f t="shared" si="210"/>
        <v>0</v>
      </c>
      <c r="BF902" s="39">
        <v>0</v>
      </c>
      <c r="BG902" s="39">
        <f t="shared" si="211"/>
        <v>0</v>
      </c>
      <c r="BH902" s="39">
        <f>IF(Dane!$C$9=2,IF(ROUND((S902+T902)*BG902,2)&gt;$AN$1,$AN$1,ROUND((S902+T902)*BG902,2)),IF(Dane!$C$9=3,IF(ROUND((S902+T902)*BG902,2)&gt;$AN$1,$AN$1,ROUND((S902+T902)*BG902,2)),0))</f>
        <v>0</v>
      </c>
      <c r="BI902" s="39">
        <v>0</v>
      </c>
      <c r="BJ902" s="39">
        <f>IF(Dane!$C$9=3,IFERROR(J902/AB902,0),0)</f>
        <v>0</v>
      </c>
      <c r="BK902" s="39">
        <f>IF(Dane!$C$9=3,IFERROR(ROUND(J902-ROUND(J902*0.0976,2)-ROUND(J902*0.015,2)-ROUND(J902*0.0245,2),2)/AB902,0),0)</f>
        <v>0</v>
      </c>
      <c r="BL902" s="39">
        <f t="shared" si="212"/>
        <v>0</v>
      </c>
      <c r="BM902" s="39">
        <f t="shared" si="213"/>
        <v>0</v>
      </c>
      <c r="BN902" s="39">
        <f t="shared" si="203"/>
        <v>0</v>
      </c>
      <c r="BO902" s="39">
        <f>IF(Dane!$C$9=3,IFERROR(BN902/AB902,0),0)</f>
        <v>0</v>
      </c>
      <c r="BP902" s="39">
        <f t="shared" si="214"/>
        <v>0</v>
      </c>
      <c r="BQ902" s="39">
        <v>0</v>
      </c>
      <c r="BR902" s="39">
        <f t="shared" si="215"/>
        <v>0</v>
      </c>
      <c r="BS902" s="39">
        <f>IF(Dane!$C$9=3,IF(ROUND((X902+Y902)*BR902,2)&gt;$AN$1,$AN$1,ROUND((X902+Y902)*BR902,2)),0)</f>
        <v>0</v>
      </c>
      <c r="BT902" s="39">
        <v>0</v>
      </c>
    </row>
    <row r="903" spans="1:72">
      <c r="A903" s="87">
        <v>894</v>
      </c>
      <c r="B903" s="1"/>
      <c r="C903" s="1"/>
      <c r="D903" s="2"/>
      <c r="E903" s="3"/>
      <c r="F903" s="4"/>
      <c r="G903" s="5"/>
      <c r="H903" s="5"/>
      <c r="I903" s="6"/>
      <c r="J903" s="5"/>
      <c r="K903" s="5"/>
      <c r="L903" s="5"/>
      <c r="M903" s="55"/>
      <c r="N903" s="8"/>
      <c r="O903" s="105"/>
      <c r="P903" s="5"/>
      <c r="Q903" s="5"/>
      <c r="R903" s="105">
        <f>Dane!$C$10</f>
        <v>0</v>
      </c>
      <c r="S903" s="8"/>
      <c r="T903" s="105"/>
      <c r="U903" s="5"/>
      <c r="V903" s="5"/>
      <c r="W903" s="107">
        <f>Dane!$C$11</f>
        <v>0</v>
      </c>
      <c r="X903" s="8"/>
      <c r="Y903" s="105"/>
      <c r="Z903" s="5"/>
      <c r="AA903" s="5"/>
      <c r="AB903" s="110">
        <f>Dane!$C$12</f>
        <v>0</v>
      </c>
      <c r="AC903" s="108">
        <f>IF(Dane!$E$3=1,AP903+BA903+BL903,IF(Dane!$E$3=2,AT903+BE903+BP903,AW903+BH903+BS903))</f>
        <v>0</v>
      </c>
      <c r="AD903" s="14">
        <f>IF(Dane!$E$3=1,AQ903+BB903+BM903,IF(Dane!$E$3=2,AU903+BF903+BQ903,AX903+BI903+BT903))</f>
        <v>0</v>
      </c>
      <c r="AE903" s="14">
        <f>IF((J903*Dane!$C$9)-AC903&lt;0,0,(J903*Dane!$C$9)-AC903)</f>
        <v>0</v>
      </c>
      <c r="AF903" s="61">
        <f>IF((K903*Dane!$C$9)-AD903&lt;0,0,(K903*Dane!$C$9)-AD903)</f>
        <v>0</v>
      </c>
      <c r="AG903" s="93"/>
      <c r="AH903" s="84">
        <f>IF(Dane!$E$3=1,AP903,IF(Dane!$E$3=2,AT903,AW903))</f>
        <v>0</v>
      </c>
      <c r="AI903" s="84">
        <f>IF(Dane!$E$3=1,AQ903,IF(Dane!$E$3=2,AU903,AX903))</f>
        <v>0</v>
      </c>
      <c r="AJ903" s="84">
        <f>IF(Dane!$E$3=1,BA903,IF(Dane!$E$3=2,BE903,BH903))</f>
        <v>0</v>
      </c>
      <c r="AK903" s="84">
        <f>IF(Dane!$E$3=1,BB903,IF(Dane!$E$3=2,BF903,BI903))</f>
        <v>0</v>
      </c>
      <c r="AL903" s="84">
        <f>IF(Dane!$E$3=1,BL903,IF(Dane!$E$3=2,BP903,BS903))</f>
        <v>0</v>
      </c>
      <c r="AM903" s="84">
        <f>IF(Dane!$E$3=1,BM903,IF(Dane!$E$3=2,BQ903,BT903))</f>
        <v>0</v>
      </c>
      <c r="AN903" s="39">
        <f>IF(Dane!$C$9="",0,IFERROR(J903/R903,0))</f>
        <v>0</v>
      </c>
      <c r="AO903" s="39">
        <f>IF(Dane!$C$9="",0,IFERROR(ROUND(J903-ROUND(J903*0.0976,2)-ROUND(J903*0.015,2)-ROUND(J903*0.0245,2),2)/R903,0))</f>
        <v>0</v>
      </c>
      <c r="AP903" s="39">
        <f t="shared" si="204"/>
        <v>0</v>
      </c>
      <c r="AQ903" s="39">
        <f t="shared" si="205"/>
        <v>0</v>
      </c>
      <c r="AR903" s="39">
        <f t="shared" si="201"/>
        <v>0</v>
      </c>
      <c r="AS903" s="39">
        <f>IF(Dane!$C$9="",0,IFERROR(AR903/R903,0))</f>
        <v>0</v>
      </c>
      <c r="AT903" s="39">
        <f t="shared" si="206"/>
        <v>0</v>
      </c>
      <c r="AU903" s="39">
        <v>0</v>
      </c>
      <c r="AV903" s="39">
        <f t="shared" si="207"/>
        <v>0</v>
      </c>
      <c r="AW903" s="39">
        <f>IF(Dane!$C$9="",0,IF(ROUND((N903+O903)*AV903,2)&gt;$AN$1,$AN$1,ROUND((N903+O903)*AV903,2)))</f>
        <v>0</v>
      </c>
      <c r="AX903" s="39">
        <v>0</v>
      </c>
      <c r="AY903" s="39">
        <f>IF(Dane!$C$9=2,IFERROR(J903/W903,0),IF(Dane!$C$9=3,IFERROR(J903/W903,0),0))</f>
        <v>0</v>
      </c>
      <c r="AZ903" s="39">
        <f>IF(Dane!$C$9=2,IFERROR(ROUND(J903-ROUND(J903*0.0976,2)-ROUND(J903*0.015,2)-ROUND(J903*0.0245,2),2)/W903,0),IF(Dane!$C$9=3,IFERROR(ROUND(J903-ROUND(J903*0.0976,2)-ROUND(J903*0.015,2)-ROUND(J903*0.0245,2),2)/W903,0),0))</f>
        <v>0</v>
      </c>
      <c r="BA903" s="39">
        <f t="shared" si="208"/>
        <v>0</v>
      </c>
      <c r="BB903" s="39">
        <f t="shared" si="209"/>
        <v>0</v>
      </c>
      <c r="BC903" s="39">
        <f t="shared" si="202"/>
        <v>0</v>
      </c>
      <c r="BD903" s="39">
        <f>IF(Dane!$C$9=2,IFERROR(BC903/W903,0),IF(Dane!$C$9=3,IFERROR(BC903/W903,0),0))</f>
        <v>0</v>
      </c>
      <c r="BE903" s="39">
        <f t="shared" si="210"/>
        <v>0</v>
      </c>
      <c r="BF903" s="39">
        <v>0</v>
      </c>
      <c r="BG903" s="39">
        <f t="shared" si="211"/>
        <v>0</v>
      </c>
      <c r="BH903" s="39">
        <f>IF(Dane!$C$9=2,IF(ROUND((S903+T903)*BG903,2)&gt;$AN$1,$AN$1,ROUND((S903+T903)*BG903,2)),IF(Dane!$C$9=3,IF(ROUND((S903+T903)*BG903,2)&gt;$AN$1,$AN$1,ROUND((S903+T903)*BG903,2)),0))</f>
        <v>0</v>
      </c>
      <c r="BI903" s="39">
        <v>0</v>
      </c>
      <c r="BJ903" s="39">
        <f>IF(Dane!$C$9=3,IFERROR(J903/AB903,0),0)</f>
        <v>0</v>
      </c>
      <c r="BK903" s="39">
        <f>IF(Dane!$C$9=3,IFERROR(ROUND(J903-ROUND(J903*0.0976,2)-ROUND(J903*0.015,2)-ROUND(J903*0.0245,2),2)/AB903,0),0)</f>
        <v>0</v>
      </c>
      <c r="BL903" s="39">
        <f t="shared" si="212"/>
        <v>0</v>
      </c>
      <c r="BM903" s="39">
        <f t="shared" si="213"/>
        <v>0</v>
      </c>
      <c r="BN903" s="39">
        <f t="shared" si="203"/>
        <v>0</v>
      </c>
      <c r="BO903" s="39">
        <f>IF(Dane!$C$9=3,IFERROR(BN903/AB903,0),0)</f>
        <v>0</v>
      </c>
      <c r="BP903" s="39">
        <f t="shared" si="214"/>
        <v>0</v>
      </c>
      <c r="BQ903" s="39">
        <v>0</v>
      </c>
      <c r="BR903" s="39">
        <f t="shared" si="215"/>
        <v>0</v>
      </c>
      <c r="BS903" s="39">
        <f>IF(Dane!$C$9=3,IF(ROUND((X903+Y903)*BR903,2)&gt;$AN$1,$AN$1,ROUND((X903+Y903)*BR903,2)),0)</f>
        <v>0</v>
      </c>
      <c r="BT903" s="39">
        <v>0</v>
      </c>
    </row>
    <row r="904" spans="1:72">
      <c r="A904" s="87">
        <v>895</v>
      </c>
      <c r="B904" s="1"/>
      <c r="C904" s="1"/>
      <c r="D904" s="2"/>
      <c r="E904" s="3"/>
      <c r="F904" s="4"/>
      <c r="G904" s="5"/>
      <c r="H904" s="5"/>
      <c r="I904" s="6"/>
      <c r="J904" s="5"/>
      <c r="K904" s="5"/>
      <c r="L904" s="5"/>
      <c r="M904" s="55"/>
      <c r="N904" s="8"/>
      <c r="O904" s="105"/>
      <c r="P904" s="5"/>
      <c r="Q904" s="5"/>
      <c r="R904" s="105">
        <f>Dane!$C$10</f>
        <v>0</v>
      </c>
      <c r="S904" s="8"/>
      <c r="T904" s="105"/>
      <c r="U904" s="5"/>
      <c r="V904" s="5"/>
      <c r="W904" s="107">
        <f>Dane!$C$11</f>
        <v>0</v>
      </c>
      <c r="X904" s="8"/>
      <c r="Y904" s="105"/>
      <c r="Z904" s="5"/>
      <c r="AA904" s="5"/>
      <c r="AB904" s="110">
        <f>Dane!$C$12</f>
        <v>0</v>
      </c>
      <c r="AC904" s="108">
        <f>IF(Dane!$E$3=1,AP904+BA904+BL904,IF(Dane!$E$3=2,AT904+BE904+BP904,AW904+BH904+BS904))</f>
        <v>0</v>
      </c>
      <c r="AD904" s="14">
        <f>IF(Dane!$E$3=1,AQ904+BB904+BM904,IF(Dane!$E$3=2,AU904+BF904+BQ904,AX904+BI904+BT904))</f>
        <v>0</v>
      </c>
      <c r="AE904" s="14">
        <f>IF((J904*Dane!$C$9)-AC904&lt;0,0,(J904*Dane!$C$9)-AC904)</f>
        <v>0</v>
      </c>
      <c r="AF904" s="61">
        <f>IF((K904*Dane!$C$9)-AD904&lt;0,0,(K904*Dane!$C$9)-AD904)</f>
        <v>0</v>
      </c>
      <c r="AG904" s="93"/>
      <c r="AH904" s="84">
        <f>IF(Dane!$E$3=1,AP904,IF(Dane!$E$3=2,AT904,AW904))</f>
        <v>0</v>
      </c>
      <c r="AI904" s="84">
        <f>IF(Dane!$E$3=1,AQ904,IF(Dane!$E$3=2,AU904,AX904))</f>
        <v>0</v>
      </c>
      <c r="AJ904" s="84">
        <f>IF(Dane!$E$3=1,BA904,IF(Dane!$E$3=2,BE904,BH904))</f>
        <v>0</v>
      </c>
      <c r="AK904" s="84">
        <f>IF(Dane!$E$3=1,BB904,IF(Dane!$E$3=2,BF904,BI904))</f>
        <v>0</v>
      </c>
      <c r="AL904" s="84">
        <f>IF(Dane!$E$3=1,BL904,IF(Dane!$E$3=2,BP904,BS904))</f>
        <v>0</v>
      </c>
      <c r="AM904" s="84">
        <f>IF(Dane!$E$3=1,BM904,IF(Dane!$E$3=2,BQ904,BT904))</f>
        <v>0</v>
      </c>
      <c r="AN904" s="39">
        <f>IF(Dane!$C$9="",0,IFERROR(J904/R904,0))</f>
        <v>0</v>
      </c>
      <c r="AO904" s="39">
        <f>IF(Dane!$C$9="",0,IFERROR(ROUND(J904-ROUND(J904*0.0976,2)-ROUND(J904*0.015,2)-ROUND(J904*0.0245,2),2)/R904,0))</f>
        <v>0</v>
      </c>
      <c r="AP904" s="39">
        <f t="shared" si="204"/>
        <v>0</v>
      </c>
      <c r="AQ904" s="39">
        <f t="shared" si="205"/>
        <v>0</v>
      </c>
      <c r="AR904" s="39">
        <f t="shared" si="201"/>
        <v>0</v>
      </c>
      <c r="AS904" s="39">
        <f>IF(Dane!$C$9="",0,IFERROR(AR904/R904,0))</f>
        <v>0</v>
      </c>
      <c r="AT904" s="39">
        <f t="shared" si="206"/>
        <v>0</v>
      </c>
      <c r="AU904" s="39">
        <v>0</v>
      </c>
      <c r="AV904" s="39">
        <f t="shared" si="207"/>
        <v>0</v>
      </c>
      <c r="AW904" s="39">
        <f>IF(Dane!$C$9="",0,IF(ROUND((N904+O904)*AV904,2)&gt;$AN$1,$AN$1,ROUND((N904+O904)*AV904,2)))</f>
        <v>0</v>
      </c>
      <c r="AX904" s="39">
        <v>0</v>
      </c>
      <c r="AY904" s="39">
        <f>IF(Dane!$C$9=2,IFERROR(J904/W904,0),IF(Dane!$C$9=3,IFERROR(J904/W904,0),0))</f>
        <v>0</v>
      </c>
      <c r="AZ904" s="39">
        <f>IF(Dane!$C$9=2,IFERROR(ROUND(J904-ROUND(J904*0.0976,2)-ROUND(J904*0.015,2)-ROUND(J904*0.0245,2),2)/W904,0),IF(Dane!$C$9=3,IFERROR(ROUND(J904-ROUND(J904*0.0976,2)-ROUND(J904*0.015,2)-ROUND(J904*0.0245,2),2)/W904,0),0))</f>
        <v>0</v>
      </c>
      <c r="BA904" s="39">
        <f t="shared" si="208"/>
        <v>0</v>
      </c>
      <c r="BB904" s="39">
        <f t="shared" si="209"/>
        <v>0</v>
      </c>
      <c r="BC904" s="39">
        <f t="shared" si="202"/>
        <v>0</v>
      </c>
      <c r="BD904" s="39">
        <f>IF(Dane!$C$9=2,IFERROR(BC904/W904,0),IF(Dane!$C$9=3,IFERROR(BC904/W904,0),0))</f>
        <v>0</v>
      </c>
      <c r="BE904" s="39">
        <f t="shared" si="210"/>
        <v>0</v>
      </c>
      <c r="BF904" s="39">
        <v>0</v>
      </c>
      <c r="BG904" s="39">
        <f t="shared" si="211"/>
        <v>0</v>
      </c>
      <c r="BH904" s="39">
        <f>IF(Dane!$C$9=2,IF(ROUND((S904+T904)*BG904,2)&gt;$AN$1,$AN$1,ROUND((S904+T904)*BG904,2)),IF(Dane!$C$9=3,IF(ROUND((S904+T904)*BG904,2)&gt;$AN$1,$AN$1,ROUND((S904+T904)*BG904,2)),0))</f>
        <v>0</v>
      </c>
      <c r="BI904" s="39">
        <v>0</v>
      </c>
      <c r="BJ904" s="39">
        <f>IF(Dane!$C$9=3,IFERROR(J904/AB904,0),0)</f>
        <v>0</v>
      </c>
      <c r="BK904" s="39">
        <f>IF(Dane!$C$9=3,IFERROR(ROUND(J904-ROUND(J904*0.0976,2)-ROUND(J904*0.015,2)-ROUND(J904*0.0245,2),2)/AB904,0),0)</f>
        <v>0</v>
      </c>
      <c r="BL904" s="39">
        <f t="shared" si="212"/>
        <v>0</v>
      </c>
      <c r="BM904" s="39">
        <f t="shared" si="213"/>
        <v>0</v>
      </c>
      <c r="BN904" s="39">
        <f t="shared" si="203"/>
        <v>0</v>
      </c>
      <c r="BO904" s="39">
        <f>IF(Dane!$C$9=3,IFERROR(BN904/AB904,0),0)</f>
        <v>0</v>
      </c>
      <c r="BP904" s="39">
        <f t="shared" si="214"/>
        <v>0</v>
      </c>
      <c r="BQ904" s="39">
        <v>0</v>
      </c>
      <c r="BR904" s="39">
        <f t="shared" si="215"/>
        <v>0</v>
      </c>
      <c r="BS904" s="39">
        <f>IF(Dane!$C$9=3,IF(ROUND((X904+Y904)*BR904,2)&gt;$AN$1,$AN$1,ROUND((X904+Y904)*BR904,2)),0)</f>
        <v>0</v>
      </c>
      <c r="BT904" s="39">
        <v>0</v>
      </c>
    </row>
    <row r="905" spans="1:72">
      <c r="A905" s="87">
        <v>896</v>
      </c>
      <c r="B905" s="1"/>
      <c r="C905" s="1"/>
      <c r="D905" s="2"/>
      <c r="E905" s="3"/>
      <c r="F905" s="4"/>
      <c r="G905" s="5"/>
      <c r="H905" s="5"/>
      <c r="I905" s="6"/>
      <c r="J905" s="5"/>
      <c r="K905" s="5"/>
      <c r="L905" s="5"/>
      <c r="M905" s="55"/>
      <c r="N905" s="8"/>
      <c r="O905" s="105"/>
      <c r="P905" s="5"/>
      <c r="Q905" s="5"/>
      <c r="R905" s="105">
        <f>Dane!$C$10</f>
        <v>0</v>
      </c>
      <c r="S905" s="8"/>
      <c r="T905" s="105"/>
      <c r="U905" s="5"/>
      <c r="V905" s="5"/>
      <c r="W905" s="107">
        <f>Dane!$C$11</f>
        <v>0</v>
      </c>
      <c r="X905" s="8"/>
      <c r="Y905" s="105"/>
      <c r="Z905" s="5"/>
      <c r="AA905" s="5"/>
      <c r="AB905" s="110">
        <f>Dane!$C$12</f>
        <v>0</v>
      </c>
      <c r="AC905" s="108">
        <f>IF(Dane!$E$3=1,AP905+BA905+BL905,IF(Dane!$E$3=2,AT905+BE905+BP905,AW905+BH905+BS905))</f>
        <v>0</v>
      </c>
      <c r="AD905" s="14">
        <f>IF(Dane!$E$3=1,AQ905+BB905+BM905,IF(Dane!$E$3=2,AU905+BF905+BQ905,AX905+BI905+BT905))</f>
        <v>0</v>
      </c>
      <c r="AE905" s="14">
        <f>IF((J905*Dane!$C$9)-AC905&lt;0,0,(J905*Dane!$C$9)-AC905)</f>
        <v>0</v>
      </c>
      <c r="AF905" s="61">
        <f>IF((K905*Dane!$C$9)-AD905&lt;0,0,(K905*Dane!$C$9)-AD905)</f>
        <v>0</v>
      </c>
      <c r="AG905" s="93"/>
      <c r="AH905" s="84">
        <f>IF(Dane!$E$3=1,AP905,IF(Dane!$E$3=2,AT905,AW905))</f>
        <v>0</v>
      </c>
      <c r="AI905" s="84">
        <f>IF(Dane!$E$3=1,AQ905,IF(Dane!$E$3=2,AU905,AX905))</f>
        <v>0</v>
      </c>
      <c r="AJ905" s="84">
        <f>IF(Dane!$E$3=1,BA905,IF(Dane!$E$3=2,BE905,BH905))</f>
        <v>0</v>
      </c>
      <c r="AK905" s="84">
        <f>IF(Dane!$E$3=1,BB905,IF(Dane!$E$3=2,BF905,BI905))</f>
        <v>0</v>
      </c>
      <c r="AL905" s="84">
        <f>IF(Dane!$E$3=1,BL905,IF(Dane!$E$3=2,BP905,BS905))</f>
        <v>0</v>
      </c>
      <c r="AM905" s="84">
        <f>IF(Dane!$E$3=1,BM905,IF(Dane!$E$3=2,BQ905,BT905))</f>
        <v>0</v>
      </c>
      <c r="AN905" s="39">
        <f>IF(Dane!$C$9="",0,IFERROR(J905/R905,0))</f>
        <v>0</v>
      </c>
      <c r="AO905" s="39">
        <f>IF(Dane!$C$9="",0,IFERROR(ROUND(J905-ROUND(J905*0.0976,2)-ROUND(J905*0.015,2)-ROUND(J905*0.0245,2),2)/R905,0))</f>
        <v>0</v>
      </c>
      <c r="AP905" s="39">
        <f t="shared" si="204"/>
        <v>0</v>
      </c>
      <c r="AQ905" s="39">
        <f t="shared" si="205"/>
        <v>0</v>
      </c>
      <c r="AR905" s="39">
        <f t="shared" si="201"/>
        <v>0</v>
      </c>
      <c r="AS905" s="39">
        <f>IF(Dane!$C$9="",0,IFERROR(AR905/R905,0))</f>
        <v>0</v>
      </c>
      <c r="AT905" s="39">
        <f t="shared" si="206"/>
        <v>0</v>
      </c>
      <c r="AU905" s="39">
        <v>0</v>
      </c>
      <c r="AV905" s="39">
        <f t="shared" si="207"/>
        <v>0</v>
      </c>
      <c r="AW905" s="39">
        <f>IF(Dane!$C$9="",0,IF(ROUND((N905+O905)*AV905,2)&gt;$AN$1,$AN$1,ROUND((N905+O905)*AV905,2)))</f>
        <v>0</v>
      </c>
      <c r="AX905" s="39">
        <v>0</v>
      </c>
      <c r="AY905" s="39">
        <f>IF(Dane!$C$9=2,IFERROR(J905/W905,0),IF(Dane!$C$9=3,IFERROR(J905/W905,0),0))</f>
        <v>0</v>
      </c>
      <c r="AZ905" s="39">
        <f>IF(Dane!$C$9=2,IFERROR(ROUND(J905-ROUND(J905*0.0976,2)-ROUND(J905*0.015,2)-ROUND(J905*0.0245,2),2)/W905,0),IF(Dane!$C$9=3,IFERROR(ROUND(J905-ROUND(J905*0.0976,2)-ROUND(J905*0.015,2)-ROUND(J905*0.0245,2),2)/W905,0),0))</f>
        <v>0</v>
      </c>
      <c r="BA905" s="39">
        <f t="shared" si="208"/>
        <v>0</v>
      </c>
      <c r="BB905" s="39">
        <f t="shared" si="209"/>
        <v>0</v>
      </c>
      <c r="BC905" s="39">
        <f t="shared" si="202"/>
        <v>0</v>
      </c>
      <c r="BD905" s="39">
        <f>IF(Dane!$C$9=2,IFERROR(BC905/W905,0),IF(Dane!$C$9=3,IFERROR(BC905/W905,0),0))</f>
        <v>0</v>
      </c>
      <c r="BE905" s="39">
        <f t="shared" si="210"/>
        <v>0</v>
      </c>
      <c r="BF905" s="39">
        <v>0</v>
      </c>
      <c r="BG905" s="39">
        <f t="shared" si="211"/>
        <v>0</v>
      </c>
      <c r="BH905" s="39">
        <f>IF(Dane!$C$9=2,IF(ROUND((S905+T905)*BG905,2)&gt;$AN$1,$AN$1,ROUND((S905+T905)*BG905,2)),IF(Dane!$C$9=3,IF(ROUND((S905+T905)*BG905,2)&gt;$AN$1,$AN$1,ROUND((S905+T905)*BG905,2)),0))</f>
        <v>0</v>
      </c>
      <c r="BI905" s="39">
        <v>0</v>
      </c>
      <c r="BJ905" s="39">
        <f>IF(Dane!$C$9=3,IFERROR(J905/AB905,0),0)</f>
        <v>0</v>
      </c>
      <c r="BK905" s="39">
        <f>IF(Dane!$C$9=3,IFERROR(ROUND(J905-ROUND(J905*0.0976,2)-ROUND(J905*0.015,2)-ROUND(J905*0.0245,2),2)/AB905,0),0)</f>
        <v>0</v>
      </c>
      <c r="BL905" s="39">
        <f t="shared" si="212"/>
        <v>0</v>
      </c>
      <c r="BM905" s="39">
        <f t="shared" si="213"/>
        <v>0</v>
      </c>
      <c r="BN905" s="39">
        <f t="shared" si="203"/>
        <v>0</v>
      </c>
      <c r="BO905" s="39">
        <f>IF(Dane!$C$9=3,IFERROR(BN905/AB905,0),0)</f>
        <v>0</v>
      </c>
      <c r="BP905" s="39">
        <f t="shared" si="214"/>
        <v>0</v>
      </c>
      <c r="BQ905" s="39">
        <v>0</v>
      </c>
      <c r="BR905" s="39">
        <f t="shared" si="215"/>
        <v>0</v>
      </c>
      <c r="BS905" s="39">
        <f>IF(Dane!$C$9=3,IF(ROUND((X905+Y905)*BR905,2)&gt;$AN$1,$AN$1,ROUND((X905+Y905)*BR905,2)),0)</f>
        <v>0</v>
      </c>
      <c r="BT905" s="39">
        <v>0</v>
      </c>
    </row>
    <row r="906" spans="1:72">
      <c r="A906" s="87">
        <v>897</v>
      </c>
      <c r="B906" s="1"/>
      <c r="C906" s="1"/>
      <c r="D906" s="2"/>
      <c r="E906" s="3"/>
      <c r="F906" s="4"/>
      <c r="G906" s="5"/>
      <c r="H906" s="5"/>
      <c r="I906" s="6"/>
      <c r="J906" s="5"/>
      <c r="K906" s="5"/>
      <c r="L906" s="5"/>
      <c r="M906" s="55"/>
      <c r="N906" s="8"/>
      <c r="O906" s="105"/>
      <c r="P906" s="5"/>
      <c r="Q906" s="5"/>
      <c r="R906" s="105">
        <f>Dane!$C$10</f>
        <v>0</v>
      </c>
      <c r="S906" s="8"/>
      <c r="T906" s="105"/>
      <c r="U906" s="5"/>
      <c r="V906" s="5"/>
      <c r="W906" s="107">
        <f>Dane!$C$11</f>
        <v>0</v>
      </c>
      <c r="X906" s="8"/>
      <c r="Y906" s="105"/>
      <c r="Z906" s="5"/>
      <c r="AA906" s="5"/>
      <c r="AB906" s="110">
        <f>Dane!$C$12</f>
        <v>0</v>
      </c>
      <c r="AC906" s="108">
        <f>IF(Dane!$E$3=1,AP906+BA906+BL906,IF(Dane!$E$3=2,AT906+BE906+BP906,AW906+BH906+BS906))</f>
        <v>0</v>
      </c>
      <c r="AD906" s="14">
        <f>IF(Dane!$E$3=1,AQ906+BB906+BM906,IF(Dane!$E$3=2,AU906+BF906+BQ906,AX906+BI906+BT906))</f>
        <v>0</v>
      </c>
      <c r="AE906" s="14">
        <f>IF((J906*Dane!$C$9)-AC906&lt;0,0,(J906*Dane!$C$9)-AC906)</f>
        <v>0</v>
      </c>
      <c r="AF906" s="61">
        <f>IF((K906*Dane!$C$9)-AD906&lt;0,0,(K906*Dane!$C$9)-AD906)</f>
        <v>0</v>
      </c>
      <c r="AG906" s="93"/>
      <c r="AH906" s="84">
        <f>IF(Dane!$E$3=1,AP906,IF(Dane!$E$3=2,AT906,AW906))</f>
        <v>0</v>
      </c>
      <c r="AI906" s="84">
        <f>IF(Dane!$E$3=1,AQ906,IF(Dane!$E$3=2,AU906,AX906))</f>
        <v>0</v>
      </c>
      <c r="AJ906" s="84">
        <f>IF(Dane!$E$3=1,BA906,IF(Dane!$E$3=2,BE906,BH906))</f>
        <v>0</v>
      </c>
      <c r="AK906" s="84">
        <f>IF(Dane!$E$3=1,BB906,IF(Dane!$E$3=2,BF906,BI906))</f>
        <v>0</v>
      </c>
      <c r="AL906" s="84">
        <f>IF(Dane!$E$3=1,BL906,IF(Dane!$E$3=2,BP906,BS906))</f>
        <v>0</v>
      </c>
      <c r="AM906" s="84">
        <f>IF(Dane!$E$3=1,BM906,IF(Dane!$E$3=2,BQ906,BT906))</f>
        <v>0</v>
      </c>
      <c r="AN906" s="39">
        <f>IF(Dane!$C$9="",0,IFERROR(J906/R906,0))</f>
        <v>0</v>
      </c>
      <c r="AO906" s="39">
        <f>IF(Dane!$C$9="",0,IFERROR(ROUND(J906-ROUND(J906*0.0976,2)-ROUND(J906*0.015,2)-ROUND(J906*0.0245,2),2)/R906,0))</f>
        <v>0</v>
      </c>
      <c r="AP906" s="39">
        <f t="shared" si="204"/>
        <v>0</v>
      </c>
      <c r="AQ906" s="39">
        <f t="shared" si="205"/>
        <v>0</v>
      </c>
      <c r="AR906" s="39">
        <f t="shared" ref="AR906:AR969" si="216">ROUND(J906-ROUND(J906*0.0976,2)-ROUND(J906*0.015,2)-ROUND(J906*0.0245,2),2)-ROUND(ROUND(J906-ROUND(J906*0.0976,2)-ROUND(J906*0.015,2)-ROUND(J906*0.0245,2),2)*0.09,2)</f>
        <v>0</v>
      </c>
      <c r="AS906" s="39">
        <f>IF(Dane!$C$9="",0,IFERROR(AR906/R906,0))</f>
        <v>0</v>
      </c>
      <c r="AT906" s="39">
        <f t="shared" si="206"/>
        <v>0</v>
      </c>
      <c r="AU906" s="39">
        <v>0</v>
      </c>
      <c r="AV906" s="39">
        <f t="shared" si="207"/>
        <v>0</v>
      </c>
      <c r="AW906" s="39">
        <f>IF(Dane!$C$9="",0,IF(ROUND((N906+O906)*AV906,2)&gt;$AN$1,$AN$1,ROUND((N906+O906)*AV906,2)))</f>
        <v>0</v>
      </c>
      <c r="AX906" s="39">
        <v>0</v>
      </c>
      <c r="AY906" s="39">
        <f>IF(Dane!$C$9=2,IFERROR(J906/W906,0),IF(Dane!$C$9=3,IFERROR(J906/W906,0),0))</f>
        <v>0</v>
      </c>
      <c r="AZ906" s="39">
        <f>IF(Dane!$C$9=2,IFERROR(ROUND(J906-ROUND(J906*0.0976,2)-ROUND(J906*0.015,2)-ROUND(J906*0.0245,2),2)/W906,0),IF(Dane!$C$9=3,IFERROR(ROUND(J906-ROUND(J906*0.0976,2)-ROUND(J906*0.015,2)-ROUND(J906*0.0245,2),2)/W906,0),0))</f>
        <v>0</v>
      </c>
      <c r="BA906" s="39">
        <f t="shared" si="208"/>
        <v>0</v>
      </c>
      <c r="BB906" s="39">
        <f t="shared" si="209"/>
        <v>0</v>
      </c>
      <c r="BC906" s="39">
        <f t="shared" ref="BC906:BC969" si="217">ROUND(J906-ROUND(J906*0.0976,2)-ROUND(J906*0.015,2)-ROUND(J906*0.0245,2),2)-ROUND(ROUND(J906-ROUND(J906*0.0976,2)-ROUND(J906*0.015,2)-ROUND(J906*0.0245,2),2)*0.09,2)</f>
        <v>0</v>
      </c>
      <c r="BD906" s="39">
        <f>IF(Dane!$C$9=2,IFERROR(BC906/W906,0),IF(Dane!$C$9=3,IFERROR(BC906/W906,0),0))</f>
        <v>0</v>
      </c>
      <c r="BE906" s="39">
        <f t="shared" si="210"/>
        <v>0</v>
      </c>
      <c r="BF906" s="39">
        <v>0</v>
      </c>
      <c r="BG906" s="39">
        <f t="shared" si="211"/>
        <v>0</v>
      </c>
      <c r="BH906" s="39">
        <f>IF(Dane!$C$9=2,IF(ROUND((S906+T906)*BG906,2)&gt;$AN$1,$AN$1,ROUND((S906+T906)*BG906,2)),IF(Dane!$C$9=3,IF(ROUND((S906+T906)*BG906,2)&gt;$AN$1,$AN$1,ROUND((S906+T906)*BG906,2)),0))</f>
        <v>0</v>
      </c>
      <c r="BI906" s="39">
        <v>0</v>
      </c>
      <c r="BJ906" s="39">
        <f>IF(Dane!$C$9=3,IFERROR(J906/AB906,0),0)</f>
        <v>0</v>
      </c>
      <c r="BK906" s="39">
        <f>IF(Dane!$C$9=3,IFERROR(ROUND(J906-ROUND(J906*0.0976,2)-ROUND(J906*0.015,2)-ROUND(J906*0.0245,2),2)/AB906,0),0)</f>
        <v>0</v>
      </c>
      <c r="BL906" s="39">
        <f t="shared" si="212"/>
        <v>0</v>
      </c>
      <c r="BM906" s="39">
        <f t="shared" si="213"/>
        <v>0</v>
      </c>
      <c r="BN906" s="39">
        <f t="shared" ref="BN906:BN969" si="218">ROUND(J906-ROUND(J906*0.0976,2)-ROUND(J906*0.015,2)-ROUND(J906*0.0245,2),2)-ROUND(ROUND(J906-ROUND(J906*0.0976,2)-ROUND(J906*0.015,2)-ROUND(J906*0.0245,2),2)*0.09,2)</f>
        <v>0</v>
      </c>
      <c r="BO906" s="39">
        <f>IF(Dane!$C$9=3,IFERROR(BN906/AB906,0),0)</f>
        <v>0</v>
      </c>
      <c r="BP906" s="39">
        <f t="shared" si="214"/>
        <v>0</v>
      </c>
      <c r="BQ906" s="39">
        <v>0</v>
      </c>
      <c r="BR906" s="39">
        <f t="shared" si="215"/>
        <v>0</v>
      </c>
      <c r="BS906" s="39">
        <f>IF(Dane!$C$9=3,IF(ROUND((X906+Y906)*BR906,2)&gt;$AN$1,$AN$1,ROUND((X906+Y906)*BR906,2)),0)</f>
        <v>0</v>
      </c>
      <c r="BT906" s="39">
        <v>0</v>
      </c>
    </row>
    <row r="907" spans="1:72">
      <c r="A907" s="87">
        <v>898</v>
      </c>
      <c r="B907" s="1"/>
      <c r="C907" s="1"/>
      <c r="D907" s="2"/>
      <c r="E907" s="3"/>
      <c r="F907" s="4"/>
      <c r="G907" s="5"/>
      <c r="H907" s="5"/>
      <c r="I907" s="6"/>
      <c r="J907" s="5"/>
      <c r="K907" s="5"/>
      <c r="L907" s="5"/>
      <c r="M907" s="55"/>
      <c r="N907" s="8"/>
      <c r="O907" s="105"/>
      <c r="P907" s="5"/>
      <c r="Q907" s="5"/>
      <c r="R907" s="105">
        <f>Dane!$C$10</f>
        <v>0</v>
      </c>
      <c r="S907" s="8"/>
      <c r="T907" s="105"/>
      <c r="U907" s="5"/>
      <c r="V907" s="5"/>
      <c r="W907" s="107">
        <f>Dane!$C$11</f>
        <v>0</v>
      </c>
      <c r="X907" s="8"/>
      <c r="Y907" s="105"/>
      <c r="Z907" s="5"/>
      <c r="AA907" s="5"/>
      <c r="AB907" s="110">
        <f>Dane!$C$12</f>
        <v>0</v>
      </c>
      <c r="AC907" s="108">
        <f>IF(Dane!$E$3=1,AP907+BA907+BL907,IF(Dane!$E$3=2,AT907+BE907+BP907,AW907+BH907+BS907))</f>
        <v>0</v>
      </c>
      <c r="AD907" s="14">
        <f>IF(Dane!$E$3=1,AQ907+BB907+BM907,IF(Dane!$E$3=2,AU907+BF907+BQ907,AX907+BI907+BT907))</f>
        <v>0</v>
      </c>
      <c r="AE907" s="14">
        <f>IF((J907*Dane!$C$9)-AC907&lt;0,0,(J907*Dane!$C$9)-AC907)</f>
        <v>0</v>
      </c>
      <c r="AF907" s="61">
        <f>IF((K907*Dane!$C$9)-AD907&lt;0,0,(K907*Dane!$C$9)-AD907)</f>
        <v>0</v>
      </c>
      <c r="AG907" s="93"/>
      <c r="AH907" s="84">
        <f>IF(Dane!$E$3=1,AP907,IF(Dane!$E$3=2,AT907,AW907))</f>
        <v>0</v>
      </c>
      <c r="AI907" s="84">
        <f>IF(Dane!$E$3=1,AQ907,IF(Dane!$E$3=2,AU907,AX907))</f>
        <v>0</v>
      </c>
      <c r="AJ907" s="84">
        <f>IF(Dane!$E$3=1,BA907,IF(Dane!$E$3=2,BE907,BH907))</f>
        <v>0</v>
      </c>
      <c r="AK907" s="84">
        <f>IF(Dane!$E$3=1,BB907,IF(Dane!$E$3=2,BF907,BI907))</f>
        <v>0</v>
      </c>
      <c r="AL907" s="84">
        <f>IF(Dane!$E$3=1,BL907,IF(Dane!$E$3=2,BP907,BS907))</f>
        <v>0</v>
      </c>
      <c r="AM907" s="84">
        <f>IF(Dane!$E$3=1,BM907,IF(Dane!$E$3=2,BQ907,BT907))</f>
        <v>0</v>
      </c>
      <c r="AN907" s="39">
        <f>IF(Dane!$C$9="",0,IFERROR(J907/R907,0))</f>
        <v>0</v>
      </c>
      <c r="AO907" s="39">
        <f>IF(Dane!$C$9="",0,IFERROR(ROUND(J907-ROUND(J907*0.0976,2)-ROUND(J907*0.015,2)-ROUND(J907*0.0245,2),2)/R907,0))</f>
        <v>0</v>
      </c>
      <c r="AP907" s="39">
        <f t="shared" ref="AP907:AP970" si="219">IF(ROUND((N907*AN907)+(O907*AO907),2)&gt;$AP$1,$AP$1,ROUND((N907*AN907)+(O907*AO907),2))</f>
        <v>0</v>
      </c>
      <c r="AQ907" s="39">
        <f t="shared" ref="AQ907:AQ970" si="220">IF(ROUND((N907*AN907*0.0976)+(N907*AN907*0.065)+(N907*AN907*$AQ$1),2)&gt;K907,K907,ROUND((N907*AN907*0.0976)+(N907*AN907*0.065)+(N907*AN907*$AQ$1),2))</f>
        <v>0</v>
      </c>
      <c r="AR907" s="39">
        <f t="shared" si="216"/>
        <v>0</v>
      </c>
      <c r="AS907" s="39">
        <f>IF(Dane!$C$9="",0,IFERROR(AR907/R907,0))</f>
        <v>0</v>
      </c>
      <c r="AT907" s="39">
        <f t="shared" ref="AT907:AT970" si="221">IF(ROUND((N907+O907)*AS907,2)&gt;$AN$1,$AN$1,ROUND((N907+O907)*AS907,2))</f>
        <v>0</v>
      </c>
      <c r="AU907" s="39">
        <v>0</v>
      </c>
      <c r="AV907" s="39">
        <f t="shared" ref="AV907:AV970" si="222">IFERROR((IFERROR(IF(H907*F907&gt;=1300,1300*F907*(1-(13.71%+(1-13.71%)*9%)*(1-0)),IF(H907&lt;=1300*F907,0,1300*F907*(1-(13.71%+(1-13.71%)*9%)*(1-0)))),0))*0.4/R907,0)</f>
        <v>0</v>
      </c>
      <c r="AW907" s="39">
        <f>IF(Dane!$C$9="",0,IF(ROUND((N907+O907)*AV907,2)&gt;$AN$1,$AN$1,ROUND((N907+O907)*AV907,2)))</f>
        <v>0</v>
      </c>
      <c r="AX907" s="39">
        <v>0</v>
      </c>
      <c r="AY907" s="39">
        <f>IF(Dane!$C$9=2,IFERROR(J907/W907,0),IF(Dane!$C$9=3,IFERROR(J907/W907,0),0))</f>
        <v>0</v>
      </c>
      <c r="AZ907" s="39">
        <f>IF(Dane!$C$9=2,IFERROR(ROUND(J907-ROUND(J907*0.0976,2)-ROUND(J907*0.015,2)-ROUND(J907*0.0245,2),2)/W907,0),IF(Dane!$C$9=3,IFERROR(ROUND(J907-ROUND(J907*0.0976,2)-ROUND(J907*0.015,2)-ROUND(J907*0.0245,2),2)/W907,0),0))</f>
        <v>0</v>
      </c>
      <c r="BA907" s="39">
        <f t="shared" ref="BA907:BA970" si="223">IF(ROUND((S907*AY907)+(T907*AZ907),2)&gt;$AP$1,$AP$1,ROUND((S907*AY907)+(T907*AZ907),2))</f>
        <v>0</v>
      </c>
      <c r="BB907" s="39">
        <f t="shared" ref="BB907:BB970" si="224">IF(ROUND((S907*AY907*0.0976)+(S907*AY907*0.065)+(S907*AY907*$AQ$1),2)&gt;K907,K907,ROUND((S907*AY907*0.0976)+(S907*AY907*0.065)+(S907*AY907*$AQ$1),2))</f>
        <v>0</v>
      </c>
      <c r="BC907" s="39">
        <f t="shared" si="217"/>
        <v>0</v>
      </c>
      <c r="BD907" s="39">
        <f>IF(Dane!$C$9=2,IFERROR(BC907/W907,0),IF(Dane!$C$9=3,IFERROR(BC907/W907,0),0))</f>
        <v>0</v>
      </c>
      <c r="BE907" s="39">
        <f t="shared" ref="BE907:BE970" si="225">IF(ROUND((S907+T907)*BD907,2)&gt;$AN$1,$AN$1,ROUND((S907+T907)*BD907,2))</f>
        <v>0</v>
      </c>
      <c r="BF907" s="39">
        <v>0</v>
      </c>
      <c r="BG907" s="39">
        <f t="shared" ref="BG907:BG970" si="226">IFERROR((IFERROR(IF(H907*F907&gt;=1300,1300*F907*(1-(13.71%+(1-13.71%)*9%)*(1-0)),IF(H907&lt;=1300*F907,0,1300*F907*(1-(13.71%+(1-13.71%)*9%)*(1-0)))),0))*0.4/W907,0)</f>
        <v>0</v>
      </c>
      <c r="BH907" s="39">
        <f>IF(Dane!$C$9=2,IF(ROUND((S907+T907)*BG907,2)&gt;$AN$1,$AN$1,ROUND((S907+T907)*BG907,2)),IF(Dane!$C$9=3,IF(ROUND((S907+T907)*BG907,2)&gt;$AN$1,$AN$1,ROUND((S907+T907)*BG907,2)),0))</f>
        <v>0</v>
      </c>
      <c r="BI907" s="39">
        <v>0</v>
      </c>
      <c r="BJ907" s="39">
        <f>IF(Dane!$C$9=3,IFERROR(J907/AB907,0),0)</f>
        <v>0</v>
      </c>
      <c r="BK907" s="39">
        <f>IF(Dane!$C$9=3,IFERROR(ROUND(J907-ROUND(J907*0.0976,2)-ROUND(J907*0.015,2)-ROUND(J907*0.0245,2),2)/AB907,0),0)</f>
        <v>0</v>
      </c>
      <c r="BL907" s="39">
        <f t="shared" ref="BL907:BL970" si="227">IF(ROUND((X907*BJ907)+(Y907*BK907),2)&gt;$AP$1,$AP$1,ROUND((X907*BJ907)+(Y907*BK907),2))</f>
        <v>0</v>
      </c>
      <c r="BM907" s="39">
        <f t="shared" ref="BM907:BM970" si="228">IF(ROUND((X907*BJ907*0.0976)+(X907*BJ907*0.065)+(X907*BJ907*$AQ$1),2)&gt;K907,K907,ROUND((X907*BJ907*0.0976)+(X907*BJ907*0.065)+(X907*BJ907*$AQ$1),2))</f>
        <v>0</v>
      </c>
      <c r="BN907" s="39">
        <f t="shared" si="218"/>
        <v>0</v>
      </c>
      <c r="BO907" s="39">
        <f>IF(Dane!$C$9=3,IFERROR(BN907/AB907,0),0)</f>
        <v>0</v>
      </c>
      <c r="BP907" s="39">
        <f t="shared" ref="BP907:BP970" si="229">IF(ROUND((X907+Y907)*BO907,2)&gt;$AN$1,$AN$1,ROUND((X907+Y907)*BO907,2))</f>
        <v>0</v>
      </c>
      <c r="BQ907" s="39">
        <v>0</v>
      </c>
      <c r="BR907" s="39">
        <f t="shared" ref="BR907:BR970" si="230">IFERROR((IFERROR(IF(H907*F907&gt;=1300,1300*F907*(1-(13.71%+(1-13.71%)*9%)*(1-0)),IF(H907&lt;=1300*F907,0,1300*F907*(1-(13.71%+(1-13.71%)*9%)*(1-0)))),0))*0.4/AB907,0)</f>
        <v>0</v>
      </c>
      <c r="BS907" s="39">
        <f>IF(Dane!$C$9=3,IF(ROUND((X907+Y907)*BR907,2)&gt;$AN$1,$AN$1,ROUND((X907+Y907)*BR907,2)),0)</f>
        <v>0</v>
      </c>
      <c r="BT907" s="39">
        <v>0</v>
      </c>
    </row>
    <row r="908" spans="1:72">
      <c r="A908" s="87">
        <v>899</v>
      </c>
      <c r="B908" s="1"/>
      <c r="C908" s="1"/>
      <c r="D908" s="2"/>
      <c r="E908" s="3"/>
      <c r="F908" s="4"/>
      <c r="G908" s="5"/>
      <c r="H908" s="5"/>
      <c r="I908" s="6"/>
      <c r="J908" s="5"/>
      <c r="K908" s="5"/>
      <c r="L908" s="5"/>
      <c r="M908" s="55"/>
      <c r="N908" s="8"/>
      <c r="O908" s="105"/>
      <c r="P908" s="5"/>
      <c r="Q908" s="5"/>
      <c r="R908" s="105">
        <f>Dane!$C$10</f>
        <v>0</v>
      </c>
      <c r="S908" s="8"/>
      <c r="T908" s="105"/>
      <c r="U908" s="5"/>
      <c r="V908" s="5"/>
      <c r="W908" s="107">
        <f>Dane!$C$11</f>
        <v>0</v>
      </c>
      <c r="X908" s="8"/>
      <c r="Y908" s="105"/>
      <c r="Z908" s="5"/>
      <c r="AA908" s="5"/>
      <c r="AB908" s="110">
        <f>Dane!$C$12</f>
        <v>0</v>
      </c>
      <c r="AC908" s="108">
        <f>IF(Dane!$E$3=1,AP908+BA908+BL908,IF(Dane!$E$3=2,AT908+BE908+BP908,AW908+BH908+BS908))</f>
        <v>0</v>
      </c>
      <c r="AD908" s="14">
        <f>IF(Dane!$E$3=1,AQ908+BB908+BM908,IF(Dane!$E$3=2,AU908+BF908+BQ908,AX908+BI908+BT908))</f>
        <v>0</v>
      </c>
      <c r="AE908" s="14">
        <f>IF((J908*Dane!$C$9)-AC908&lt;0,0,(J908*Dane!$C$9)-AC908)</f>
        <v>0</v>
      </c>
      <c r="AF908" s="61">
        <f>IF((K908*Dane!$C$9)-AD908&lt;0,0,(K908*Dane!$C$9)-AD908)</f>
        <v>0</v>
      </c>
      <c r="AG908" s="93"/>
      <c r="AH908" s="84">
        <f>IF(Dane!$E$3=1,AP908,IF(Dane!$E$3=2,AT908,AW908))</f>
        <v>0</v>
      </c>
      <c r="AI908" s="84">
        <f>IF(Dane!$E$3=1,AQ908,IF(Dane!$E$3=2,AU908,AX908))</f>
        <v>0</v>
      </c>
      <c r="AJ908" s="84">
        <f>IF(Dane!$E$3=1,BA908,IF(Dane!$E$3=2,BE908,BH908))</f>
        <v>0</v>
      </c>
      <c r="AK908" s="84">
        <f>IF(Dane!$E$3=1,BB908,IF(Dane!$E$3=2,BF908,BI908))</f>
        <v>0</v>
      </c>
      <c r="AL908" s="84">
        <f>IF(Dane!$E$3=1,BL908,IF(Dane!$E$3=2,BP908,BS908))</f>
        <v>0</v>
      </c>
      <c r="AM908" s="84">
        <f>IF(Dane!$E$3=1,BM908,IF(Dane!$E$3=2,BQ908,BT908))</f>
        <v>0</v>
      </c>
      <c r="AN908" s="39">
        <f>IF(Dane!$C$9="",0,IFERROR(J908/R908,0))</f>
        <v>0</v>
      </c>
      <c r="AO908" s="39">
        <f>IF(Dane!$C$9="",0,IFERROR(ROUND(J908-ROUND(J908*0.0976,2)-ROUND(J908*0.015,2)-ROUND(J908*0.0245,2),2)/R908,0))</f>
        <v>0</v>
      </c>
      <c r="AP908" s="39">
        <f t="shared" si="219"/>
        <v>0</v>
      </c>
      <c r="AQ908" s="39">
        <f t="shared" si="220"/>
        <v>0</v>
      </c>
      <c r="AR908" s="39">
        <f t="shared" si="216"/>
        <v>0</v>
      </c>
      <c r="AS908" s="39">
        <f>IF(Dane!$C$9="",0,IFERROR(AR908/R908,0))</f>
        <v>0</v>
      </c>
      <c r="AT908" s="39">
        <f t="shared" si="221"/>
        <v>0</v>
      </c>
      <c r="AU908" s="39">
        <v>0</v>
      </c>
      <c r="AV908" s="39">
        <f t="shared" si="222"/>
        <v>0</v>
      </c>
      <c r="AW908" s="39">
        <f>IF(Dane!$C$9="",0,IF(ROUND((N908+O908)*AV908,2)&gt;$AN$1,$AN$1,ROUND((N908+O908)*AV908,2)))</f>
        <v>0</v>
      </c>
      <c r="AX908" s="39">
        <v>0</v>
      </c>
      <c r="AY908" s="39">
        <f>IF(Dane!$C$9=2,IFERROR(J908/W908,0),IF(Dane!$C$9=3,IFERROR(J908/W908,0),0))</f>
        <v>0</v>
      </c>
      <c r="AZ908" s="39">
        <f>IF(Dane!$C$9=2,IFERROR(ROUND(J908-ROUND(J908*0.0976,2)-ROUND(J908*0.015,2)-ROUND(J908*0.0245,2),2)/W908,0),IF(Dane!$C$9=3,IFERROR(ROUND(J908-ROUND(J908*0.0976,2)-ROUND(J908*0.015,2)-ROUND(J908*0.0245,2),2)/W908,0),0))</f>
        <v>0</v>
      </c>
      <c r="BA908" s="39">
        <f t="shared" si="223"/>
        <v>0</v>
      </c>
      <c r="BB908" s="39">
        <f t="shared" si="224"/>
        <v>0</v>
      </c>
      <c r="BC908" s="39">
        <f t="shared" si="217"/>
        <v>0</v>
      </c>
      <c r="BD908" s="39">
        <f>IF(Dane!$C$9=2,IFERROR(BC908/W908,0),IF(Dane!$C$9=3,IFERROR(BC908/W908,0),0))</f>
        <v>0</v>
      </c>
      <c r="BE908" s="39">
        <f t="shared" si="225"/>
        <v>0</v>
      </c>
      <c r="BF908" s="39">
        <v>0</v>
      </c>
      <c r="BG908" s="39">
        <f t="shared" si="226"/>
        <v>0</v>
      </c>
      <c r="BH908" s="39">
        <f>IF(Dane!$C$9=2,IF(ROUND((S908+T908)*BG908,2)&gt;$AN$1,$AN$1,ROUND((S908+T908)*BG908,2)),IF(Dane!$C$9=3,IF(ROUND((S908+T908)*BG908,2)&gt;$AN$1,$AN$1,ROUND((S908+T908)*BG908,2)),0))</f>
        <v>0</v>
      </c>
      <c r="BI908" s="39">
        <v>0</v>
      </c>
      <c r="BJ908" s="39">
        <f>IF(Dane!$C$9=3,IFERROR(J908/AB908,0),0)</f>
        <v>0</v>
      </c>
      <c r="BK908" s="39">
        <f>IF(Dane!$C$9=3,IFERROR(ROUND(J908-ROUND(J908*0.0976,2)-ROUND(J908*0.015,2)-ROUND(J908*0.0245,2),2)/AB908,0),0)</f>
        <v>0</v>
      </c>
      <c r="BL908" s="39">
        <f t="shared" si="227"/>
        <v>0</v>
      </c>
      <c r="BM908" s="39">
        <f t="shared" si="228"/>
        <v>0</v>
      </c>
      <c r="BN908" s="39">
        <f t="shared" si="218"/>
        <v>0</v>
      </c>
      <c r="BO908" s="39">
        <f>IF(Dane!$C$9=3,IFERROR(BN908/AB908,0),0)</f>
        <v>0</v>
      </c>
      <c r="BP908" s="39">
        <f t="shared" si="229"/>
        <v>0</v>
      </c>
      <c r="BQ908" s="39">
        <v>0</v>
      </c>
      <c r="BR908" s="39">
        <f t="shared" si="230"/>
        <v>0</v>
      </c>
      <c r="BS908" s="39">
        <f>IF(Dane!$C$9=3,IF(ROUND((X908+Y908)*BR908,2)&gt;$AN$1,$AN$1,ROUND((X908+Y908)*BR908,2)),0)</f>
        <v>0</v>
      </c>
      <c r="BT908" s="39">
        <v>0</v>
      </c>
    </row>
    <row r="909" spans="1:72">
      <c r="A909" s="87">
        <v>900</v>
      </c>
      <c r="B909" s="1"/>
      <c r="C909" s="1"/>
      <c r="D909" s="2"/>
      <c r="E909" s="3"/>
      <c r="F909" s="4"/>
      <c r="G909" s="5"/>
      <c r="H909" s="5"/>
      <c r="I909" s="6"/>
      <c r="J909" s="5"/>
      <c r="K909" s="5"/>
      <c r="L909" s="5"/>
      <c r="M909" s="55"/>
      <c r="N909" s="8"/>
      <c r="O909" s="105"/>
      <c r="P909" s="5"/>
      <c r="Q909" s="5"/>
      <c r="R909" s="105">
        <f>Dane!$C$10</f>
        <v>0</v>
      </c>
      <c r="S909" s="8"/>
      <c r="T909" s="105"/>
      <c r="U909" s="5"/>
      <c r="V909" s="5"/>
      <c r="W909" s="107">
        <f>Dane!$C$11</f>
        <v>0</v>
      </c>
      <c r="X909" s="8"/>
      <c r="Y909" s="105"/>
      <c r="Z909" s="5"/>
      <c r="AA909" s="5"/>
      <c r="AB909" s="110">
        <f>Dane!$C$12</f>
        <v>0</v>
      </c>
      <c r="AC909" s="108">
        <f>IF(Dane!$E$3=1,AP909+BA909+BL909,IF(Dane!$E$3=2,AT909+BE909+BP909,AW909+BH909+BS909))</f>
        <v>0</v>
      </c>
      <c r="AD909" s="14">
        <f>IF(Dane!$E$3=1,AQ909+BB909+BM909,IF(Dane!$E$3=2,AU909+BF909+BQ909,AX909+BI909+BT909))</f>
        <v>0</v>
      </c>
      <c r="AE909" s="14">
        <f>IF((J909*Dane!$C$9)-AC909&lt;0,0,(J909*Dane!$C$9)-AC909)</f>
        <v>0</v>
      </c>
      <c r="AF909" s="61">
        <f>IF((K909*Dane!$C$9)-AD909&lt;0,0,(K909*Dane!$C$9)-AD909)</f>
        <v>0</v>
      </c>
      <c r="AG909" s="93"/>
      <c r="AH909" s="84">
        <f>IF(Dane!$E$3=1,AP909,IF(Dane!$E$3=2,AT909,AW909))</f>
        <v>0</v>
      </c>
      <c r="AI909" s="84">
        <f>IF(Dane!$E$3=1,AQ909,IF(Dane!$E$3=2,AU909,AX909))</f>
        <v>0</v>
      </c>
      <c r="AJ909" s="84">
        <f>IF(Dane!$E$3=1,BA909,IF(Dane!$E$3=2,BE909,BH909))</f>
        <v>0</v>
      </c>
      <c r="AK909" s="84">
        <f>IF(Dane!$E$3=1,BB909,IF(Dane!$E$3=2,BF909,BI909))</f>
        <v>0</v>
      </c>
      <c r="AL909" s="84">
        <f>IF(Dane!$E$3=1,BL909,IF(Dane!$E$3=2,BP909,BS909))</f>
        <v>0</v>
      </c>
      <c r="AM909" s="84">
        <f>IF(Dane!$E$3=1,BM909,IF(Dane!$E$3=2,BQ909,BT909))</f>
        <v>0</v>
      </c>
      <c r="AN909" s="39">
        <f>IF(Dane!$C$9="",0,IFERROR(J909/R909,0))</f>
        <v>0</v>
      </c>
      <c r="AO909" s="39">
        <f>IF(Dane!$C$9="",0,IFERROR(ROUND(J909-ROUND(J909*0.0976,2)-ROUND(J909*0.015,2)-ROUND(J909*0.0245,2),2)/R909,0))</f>
        <v>0</v>
      </c>
      <c r="AP909" s="39">
        <f t="shared" si="219"/>
        <v>0</v>
      </c>
      <c r="AQ909" s="39">
        <f t="shared" si="220"/>
        <v>0</v>
      </c>
      <c r="AR909" s="39">
        <f t="shared" si="216"/>
        <v>0</v>
      </c>
      <c r="AS909" s="39">
        <f>IF(Dane!$C$9="",0,IFERROR(AR909/R909,0))</f>
        <v>0</v>
      </c>
      <c r="AT909" s="39">
        <f t="shared" si="221"/>
        <v>0</v>
      </c>
      <c r="AU909" s="39">
        <v>0</v>
      </c>
      <c r="AV909" s="39">
        <f t="shared" si="222"/>
        <v>0</v>
      </c>
      <c r="AW909" s="39">
        <f>IF(Dane!$C$9="",0,IF(ROUND((N909+O909)*AV909,2)&gt;$AN$1,$AN$1,ROUND((N909+O909)*AV909,2)))</f>
        <v>0</v>
      </c>
      <c r="AX909" s="39">
        <v>0</v>
      </c>
      <c r="AY909" s="39">
        <f>IF(Dane!$C$9=2,IFERROR(J909/W909,0),IF(Dane!$C$9=3,IFERROR(J909/W909,0),0))</f>
        <v>0</v>
      </c>
      <c r="AZ909" s="39">
        <f>IF(Dane!$C$9=2,IFERROR(ROUND(J909-ROUND(J909*0.0976,2)-ROUND(J909*0.015,2)-ROUND(J909*0.0245,2),2)/W909,0),IF(Dane!$C$9=3,IFERROR(ROUND(J909-ROUND(J909*0.0976,2)-ROUND(J909*0.015,2)-ROUND(J909*0.0245,2),2)/W909,0),0))</f>
        <v>0</v>
      </c>
      <c r="BA909" s="39">
        <f t="shared" si="223"/>
        <v>0</v>
      </c>
      <c r="BB909" s="39">
        <f t="shared" si="224"/>
        <v>0</v>
      </c>
      <c r="BC909" s="39">
        <f t="shared" si="217"/>
        <v>0</v>
      </c>
      <c r="BD909" s="39">
        <f>IF(Dane!$C$9=2,IFERROR(BC909/W909,0),IF(Dane!$C$9=3,IFERROR(BC909/W909,0),0))</f>
        <v>0</v>
      </c>
      <c r="BE909" s="39">
        <f t="shared" si="225"/>
        <v>0</v>
      </c>
      <c r="BF909" s="39">
        <v>0</v>
      </c>
      <c r="BG909" s="39">
        <f t="shared" si="226"/>
        <v>0</v>
      </c>
      <c r="BH909" s="39">
        <f>IF(Dane!$C$9=2,IF(ROUND((S909+T909)*BG909,2)&gt;$AN$1,$AN$1,ROUND((S909+T909)*BG909,2)),IF(Dane!$C$9=3,IF(ROUND((S909+T909)*BG909,2)&gt;$AN$1,$AN$1,ROUND((S909+T909)*BG909,2)),0))</f>
        <v>0</v>
      </c>
      <c r="BI909" s="39">
        <v>0</v>
      </c>
      <c r="BJ909" s="39">
        <f>IF(Dane!$C$9=3,IFERROR(J909/AB909,0),0)</f>
        <v>0</v>
      </c>
      <c r="BK909" s="39">
        <f>IF(Dane!$C$9=3,IFERROR(ROUND(J909-ROUND(J909*0.0976,2)-ROUND(J909*0.015,2)-ROUND(J909*0.0245,2),2)/AB909,0),0)</f>
        <v>0</v>
      </c>
      <c r="BL909" s="39">
        <f t="shared" si="227"/>
        <v>0</v>
      </c>
      <c r="BM909" s="39">
        <f t="shared" si="228"/>
        <v>0</v>
      </c>
      <c r="BN909" s="39">
        <f t="shared" si="218"/>
        <v>0</v>
      </c>
      <c r="BO909" s="39">
        <f>IF(Dane!$C$9=3,IFERROR(BN909/AB909,0),0)</f>
        <v>0</v>
      </c>
      <c r="BP909" s="39">
        <f t="shared" si="229"/>
        <v>0</v>
      </c>
      <c r="BQ909" s="39">
        <v>0</v>
      </c>
      <c r="BR909" s="39">
        <f t="shared" si="230"/>
        <v>0</v>
      </c>
      <c r="BS909" s="39">
        <f>IF(Dane!$C$9=3,IF(ROUND((X909+Y909)*BR909,2)&gt;$AN$1,$AN$1,ROUND((X909+Y909)*BR909,2)),0)</f>
        <v>0</v>
      </c>
      <c r="BT909" s="39">
        <v>0</v>
      </c>
    </row>
    <row r="910" spans="1:72">
      <c r="A910" s="87">
        <v>901</v>
      </c>
      <c r="B910" s="1"/>
      <c r="C910" s="1"/>
      <c r="D910" s="2"/>
      <c r="E910" s="3"/>
      <c r="F910" s="4"/>
      <c r="G910" s="5"/>
      <c r="H910" s="5"/>
      <c r="I910" s="6"/>
      <c r="J910" s="5"/>
      <c r="K910" s="5"/>
      <c r="L910" s="5"/>
      <c r="M910" s="55"/>
      <c r="N910" s="8"/>
      <c r="O910" s="105"/>
      <c r="P910" s="5"/>
      <c r="Q910" s="5"/>
      <c r="R910" s="105">
        <f>Dane!$C$10</f>
        <v>0</v>
      </c>
      <c r="S910" s="8"/>
      <c r="T910" s="105"/>
      <c r="U910" s="5"/>
      <c r="V910" s="5"/>
      <c r="W910" s="107">
        <f>Dane!$C$11</f>
        <v>0</v>
      </c>
      <c r="X910" s="8"/>
      <c r="Y910" s="105"/>
      <c r="Z910" s="5"/>
      <c r="AA910" s="5"/>
      <c r="AB910" s="110">
        <f>Dane!$C$12</f>
        <v>0</v>
      </c>
      <c r="AC910" s="108">
        <f>IF(Dane!$E$3=1,AP910+BA910+BL910,IF(Dane!$E$3=2,AT910+BE910+BP910,AW910+BH910+BS910))</f>
        <v>0</v>
      </c>
      <c r="AD910" s="14">
        <f>IF(Dane!$E$3=1,AQ910+BB910+BM910,IF(Dane!$E$3=2,AU910+BF910+BQ910,AX910+BI910+BT910))</f>
        <v>0</v>
      </c>
      <c r="AE910" s="14">
        <f>IF((J910*Dane!$C$9)-AC910&lt;0,0,(J910*Dane!$C$9)-AC910)</f>
        <v>0</v>
      </c>
      <c r="AF910" s="61">
        <f>IF((K910*Dane!$C$9)-AD910&lt;0,0,(K910*Dane!$C$9)-AD910)</f>
        <v>0</v>
      </c>
      <c r="AG910" s="93"/>
      <c r="AH910" s="84">
        <f>IF(Dane!$E$3=1,AP910,IF(Dane!$E$3=2,AT910,AW910))</f>
        <v>0</v>
      </c>
      <c r="AI910" s="84">
        <f>IF(Dane!$E$3=1,AQ910,IF(Dane!$E$3=2,AU910,AX910))</f>
        <v>0</v>
      </c>
      <c r="AJ910" s="84">
        <f>IF(Dane!$E$3=1,BA910,IF(Dane!$E$3=2,BE910,BH910))</f>
        <v>0</v>
      </c>
      <c r="AK910" s="84">
        <f>IF(Dane!$E$3=1,BB910,IF(Dane!$E$3=2,BF910,BI910))</f>
        <v>0</v>
      </c>
      <c r="AL910" s="84">
        <f>IF(Dane!$E$3=1,BL910,IF(Dane!$E$3=2,BP910,BS910))</f>
        <v>0</v>
      </c>
      <c r="AM910" s="84">
        <f>IF(Dane!$E$3=1,BM910,IF(Dane!$E$3=2,BQ910,BT910))</f>
        <v>0</v>
      </c>
      <c r="AN910" s="39">
        <f>IF(Dane!$C$9="",0,IFERROR(J910/R910,0))</f>
        <v>0</v>
      </c>
      <c r="AO910" s="39">
        <f>IF(Dane!$C$9="",0,IFERROR(ROUND(J910-ROUND(J910*0.0976,2)-ROUND(J910*0.015,2)-ROUND(J910*0.0245,2),2)/R910,0))</f>
        <v>0</v>
      </c>
      <c r="AP910" s="39">
        <f t="shared" si="219"/>
        <v>0</v>
      </c>
      <c r="AQ910" s="39">
        <f t="shared" si="220"/>
        <v>0</v>
      </c>
      <c r="AR910" s="39">
        <f t="shared" si="216"/>
        <v>0</v>
      </c>
      <c r="AS910" s="39">
        <f>IF(Dane!$C$9="",0,IFERROR(AR910/R910,0))</f>
        <v>0</v>
      </c>
      <c r="AT910" s="39">
        <f t="shared" si="221"/>
        <v>0</v>
      </c>
      <c r="AU910" s="39">
        <v>0</v>
      </c>
      <c r="AV910" s="39">
        <f t="shared" si="222"/>
        <v>0</v>
      </c>
      <c r="AW910" s="39">
        <f>IF(Dane!$C$9="",0,IF(ROUND((N910+O910)*AV910,2)&gt;$AN$1,$AN$1,ROUND((N910+O910)*AV910,2)))</f>
        <v>0</v>
      </c>
      <c r="AX910" s="39">
        <v>0</v>
      </c>
      <c r="AY910" s="39">
        <f>IF(Dane!$C$9=2,IFERROR(J910/W910,0),IF(Dane!$C$9=3,IFERROR(J910/W910,0),0))</f>
        <v>0</v>
      </c>
      <c r="AZ910" s="39">
        <f>IF(Dane!$C$9=2,IFERROR(ROUND(J910-ROUND(J910*0.0976,2)-ROUND(J910*0.015,2)-ROUND(J910*0.0245,2),2)/W910,0),IF(Dane!$C$9=3,IFERROR(ROUND(J910-ROUND(J910*0.0976,2)-ROUND(J910*0.015,2)-ROUND(J910*0.0245,2),2)/W910,0),0))</f>
        <v>0</v>
      </c>
      <c r="BA910" s="39">
        <f t="shared" si="223"/>
        <v>0</v>
      </c>
      <c r="BB910" s="39">
        <f t="shared" si="224"/>
        <v>0</v>
      </c>
      <c r="BC910" s="39">
        <f t="shared" si="217"/>
        <v>0</v>
      </c>
      <c r="BD910" s="39">
        <f>IF(Dane!$C$9=2,IFERROR(BC910/W910,0),IF(Dane!$C$9=3,IFERROR(BC910/W910,0),0))</f>
        <v>0</v>
      </c>
      <c r="BE910" s="39">
        <f t="shared" si="225"/>
        <v>0</v>
      </c>
      <c r="BF910" s="39">
        <v>0</v>
      </c>
      <c r="BG910" s="39">
        <f t="shared" si="226"/>
        <v>0</v>
      </c>
      <c r="BH910" s="39">
        <f>IF(Dane!$C$9=2,IF(ROUND((S910+T910)*BG910,2)&gt;$AN$1,$AN$1,ROUND((S910+T910)*BG910,2)),IF(Dane!$C$9=3,IF(ROUND((S910+T910)*BG910,2)&gt;$AN$1,$AN$1,ROUND((S910+T910)*BG910,2)),0))</f>
        <v>0</v>
      </c>
      <c r="BI910" s="39">
        <v>0</v>
      </c>
      <c r="BJ910" s="39">
        <f>IF(Dane!$C$9=3,IFERROR(J910/AB910,0),0)</f>
        <v>0</v>
      </c>
      <c r="BK910" s="39">
        <f>IF(Dane!$C$9=3,IFERROR(ROUND(J910-ROUND(J910*0.0976,2)-ROUND(J910*0.015,2)-ROUND(J910*0.0245,2),2)/AB910,0),0)</f>
        <v>0</v>
      </c>
      <c r="BL910" s="39">
        <f t="shared" si="227"/>
        <v>0</v>
      </c>
      <c r="BM910" s="39">
        <f t="shared" si="228"/>
        <v>0</v>
      </c>
      <c r="BN910" s="39">
        <f t="shared" si="218"/>
        <v>0</v>
      </c>
      <c r="BO910" s="39">
        <f>IF(Dane!$C$9=3,IFERROR(BN910/AB910,0),0)</f>
        <v>0</v>
      </c>
      <c r="BP910" s="39">
        <f t="shared" si="229"/>
        <v>0</v>
      </c>
      <c r="BQ910" s="39">
        <v>0</v>
      </c>
      <c r="BR910" s="39">
        <f t="shared" si="230"/>
        <v>0</v>
      </c>
      <c r="BS910" s="39">
        <f>IF(Dane!$C$9=3,IF(ROUND((X910+Y910)*BR910,2)&gt;$AN$1,$AN$1,ROUND((X910+Y910)*BR910,2)),0)</f>
        <v>0</v>
      </c>
      <c r="BT910" s="39">
        <v>0</v>
      </c>
    </row>
    <row r="911" spans="1:72">
      <c r="A911" s="87">
        <v>902</v>
      </c>
      <c r="B911" s="1"/>
      <c r="C911" s="1"/>
      <c r="D911" s="2"/>
      <c r="E911" s="3"/>
      <c r="F911" s="4"/>
      <c r="G911" s="5"/>
      <c r="H911" s="5"/>
      <c r="I911" s="6"/>
      <c r="J911" s="5"/>
      <c r="K911" s="5"/>
      <c r="L911" s="5"/>
      <c r="M911" s="55"/>
      <c r="N911" s="8"/>
      <c r="O911" s="105"/>
      <c r="P911" s="5"/>
      <c r="Q911" s="5"/>
      <c r="R911" s="105">
        <f>Dane!$C$10</f>
        <v>0</v>
      </c>
      <c r="S911" s="8"/>
      <c r="T911" s="105"/>
      <c r="U911" s="5"/>
      <c r="V911" s="5"/>
      <c r="W911" s="107">
        <f>Dane!$C$11</f>
        <v>0</v>
      </c>
      <c r="X911" s="8"/>
      <c r="Y911" s="105"/>
      <c r="Z911" s="5"/>
      <c r="AA911" s="5"/>
      <c r="AB911" s="110">
        <f>Dane!$C$12</f>
        <v>0</v>
      </c>
      <c r="AC911" s="108">
        <f>IF(Dane!$E$3=1,AP911+BA911+BL911,IF(Dane!$E$3=2,AT911+BE911+BP911,AW911+BH911+BS911))</f>
        <v>0</v>
      </c>
      <c r="AD911" s="14">
        <f>IF(Dane!$E$3=1,AQ911+BB911+BM911,IF(Dane!$E$3=2,AU911+BF911+BQ911,AX911+BI911+BT911))</f>
        <v>0</v>
      </c>
      <c r="AE911" s="14">
        <f>IF((J911*Dane!$C$9)-AC911&lt;0,0,(J911*Dane!$C$9)-AC911)</f>
        <v>0</v>
      </c>
      <c r="AF911" s="61">
        <f>IF((K911*Dane!$C$9)-AD911&lt;0,0,(K911*Dane!$C$9)-AD911)</f>
        <v>0</v>
      </c>
      <c r="AG911" s="93"/>
      <c r="AH911" s="84">
        <f>IF(Dane!$E$3=1,AP911,IF(Dane!$E$3=2,AT911,AW911))</f>
        <v>0</v>
      </c>
      <c r="AI911" s="84">
        <f>IF(Dane!$E$3=1,AQ911,IF(Dane!$E$3=2,AU911,AX911))</f>
        <v>0</v>
      </c>
      <c r="AJ911" s="84">
        <f>IF(Dane!$E$3=1,BA911,IF(Dane!$E$3=2,BE911,BH911))</f>
        <v>0</v>
      </c>
      <c r="AK911" s="84">
        <f>IF(Dane!$E$3=1,BB911,IF(Dane!$E$3=2,BF911,BI911))</f>
        <v>0</v>
      </c>
      <c r="AL911" s="84">
        <f>IF(Dane!$E$3=1,BL911,IF(Dane!$E$3=2,BP911,BS911))</f>
        <v>0</v>
      </c>
      <c r="AM911" s="84">
        <f>IF(Dane!$E$3=1,BM911,IF(Dane!$E$3=2,BQ911,BT911))</f>
        <v>0</v>
      </c>
      <c r="AN911" s="39">
        <f>IF(Dane!$C$9="",0,IFERROR(J911/R911,0))</f>
        <v>0</v>
      </c>
      <c r="AO911" s="39">
        <f>IF(Dane!$C$9="",0,IFERROR(ROUND(J911-ROUND(J911*0.0976,2)-ROUND(J911*0.015,2)-ROUND(J911*0.0245,2),2)/R911,0))</f>
        <v>0</v>
      </c>
      <c r="AP911" s="39">
        <f t="shared" si="219"/>
        <v>0</v>
      </c>
      <c r="AQ911" s="39">
        <f t="shared" si="220"/>
        <v>0</v>
      </c>
      <c r="AR911" s="39">
        <f t="shared" si="216"/>
        <v>0</v>
      </c>
      <c r="AS911" s="39">
        <f>IF(Dane!$C$9="",0,IFERROR(AR911/R911,0))</f>
        <v>0</v>
      </c>
      <c r="AT911" s="39">
        <f t="shared" si="221"/>
        <v>0</v>
      </c>
      <c r="AU911" s="39">
        <v>0</v>
      </c>
      <c r="AV911" s="39">
        <f t="shared" si="222"/>
        <v>0</v>
      </c>
      <c r="AW911" s="39">
        <f>IF(Dane!$C$9="",0,IF(ROUND((N911+O911)*AV911,2)&gt;$AN$1,$AN$1,ROUND((N911+O911)*AV911,2)))</f>
        <v>0</v>
      </c>
      <c r="AX911" s="39">
        <v>0</v>
      </c>
      <c r="AY911" s="39">
        <f>IF(Dane!$C$9=2,IFERROR(J911/W911,0),IF(Dane!$C$9=3,IFERROR(J911/W911,0),0))</f>
        <v>0</v>
      </c>
      <c r="AZ911" s="39">
        <f>IF(Dane!$C$9=2,IFERROR(ROUND(J911-ROUND(J911*0.0976,2)-ROUND(J911*0.015,2)-ROUND(J911*0.0245,2),2)/W911,0),IF(Dane!$C$9=3,IFERROR(ROUND(J911-ROUND(J911*0.0976,2)-ROUND(J911*0.015,2)-ROUND(J911*0.0245,2),2)/W911,0),0))</f>
        <v>0</v>
      </c>
      <c r="BA911" s="39">
        <f t="shared" si="223"/>
        <v>0</v>
      </c>
      <c r="BB911" s="39">
        <f t="shared" si="224"/>
        <v>0</v>
      </c>
      <c r="BC911" s="39">
        <f t="shared" si="217"/>
        <v>0</v>
      </c>
      <c r="BD911" s="39">
        <f>IF(Dane!$C$9=2,IFERROR(BC911/W911,0),IF(Dane!$C$9=3,IFERROR(BC911/W911,0),0))</f>
        <v>0</v>
      </c>
      <c r="BE911" s="39">
        <f t="shared" si="225"/>
        <v>0</v>
      </c>
      <c r="BF911" s="39">
        <v>0</v>
      </c>
      <c r="BG911" s="39">
        <f t="shared" si="226"/>
        <v>0</v>
      </c>
      <c r="BH911" s="39">
        <f>IF(Dane!$C$9=2,IF(ROUND((S911+T911)*BG911,2)&gt;$AN$1,$AN$1,ROUND((S911+T911)*BG911,2)),IF(Dane!$C$9=3,IF(ROUND((S911+T911)*BG911,2)&gt;$AN$1,$AN$1,ROUND((S911+T911)*BG911,2)),0))</f>
        <v>0</v>
      </c>
      <c r="BI911" s="39">
        <v>0</v>
      </c>
      <c r="BJ911" s="39">
        <f>IF(Dane!$C$9=3,IFERROR(J911/AB911,0),0)</f>
        <v>0</v>
      </c>
      <c r="BK911" s="39">
        <f>IF(Dane!$C$9=3,IFERROR(ROUND(J911-ROUND(J911*0.0976,2)-ROUND(J911*0.015,2)-ROUND(J911*0.0245,2),2)/AB911,0),0)</f>
        <v>0</v>
      </c>
      <c r="BL911" s="39">
        <f t="shared" si="227"/>
        <v>0</v>
      </c>
      <c r="BM911" s="39">
        <f t="shared" si="228"/>
        <v>0</v>
      </c>
      <c r="BN911" s="39">
        <f t="shared" si="218"/>
        <v>0</v>
      </c>
      <c r="BO911" s="39">
        <f>IF(Dane!$C$9=3,IFERROR(BN911/AB911,0),0)</f>
        <v>0</v>
      </c>
      <c r="BP911" s="39">
        <f t="shared" si="229"/>
        <v>0</v>
      </c>
      <c r="BQ911" s="39">
        <v>0</v>
      </c>
      <c r="BR911" s="39">
        <f t="shared" si="230"/>
        <v>0</v>
      </c>
      <c r="BS911" s="39">
        <f>IF(Dane!$C$9=3,IF(ROUND((X911+Y911)*BR911,2)&gt;$AN$1,$AN$1,ROUND((X911+Y911)*BR911,2)),0)</f>
        <v>0</v>
      </c>
      <c r="BT911" s="39">
        <v>0</v>
      </c>
    </row>
    <row r="912" spans="1:72">
      <c r="A912" s="87">
        <v>903</v>
      </c>
      <c r="B912" s="1"/>
      <c r="C912" s="1"/>
      <c r="D912" s="2"/>
      <c r="E912" s="3"/>
      <c r="F912" s="4"/>
      <c r="G912" s="5"/>
      <c r="H912" s="5"/>
      <c r="I912" s="6"/>
      <c r="J912" s="5"/>
      <c r="K912" s="5"/>
      <c r="L912" s="5"/>
      <c r="M912" s="55"/>
      <c r="N912" s="8"/>
      <c r="O912" s="105"/>
      <c r="P912" s="5"/>
      <c r="Q912" s="5"/>
      <c r="R912" s="105">
        <f>Dane!$C$10</f>
        <v>0</v>
      </c>
      <c r="S912" s="8"/>
      <c r="T912" s="105"/>
      <c r="U912" s="5"/>
      <c r="V912" s="5"/>
      <c r="W912" s="107">
        <f>Dane!$C$11</f>
        <v>0</v>
      </c>
      <c r="X912" s="8"/>
      <c r="Y912" s="105"/>
      <c r="Z912" s="5"/>
      <c r="AA912" s="5"/>
      <c r="AB912" s="110">
        <f>Dane!$C$12</f>
        <v>0</v>
      </c>
      <c r="AC912" s="108">
        <f>IF(Dane!$E$3=1,AP912+BA912+BL912,IF(Dane!$E$3=2,AT912+BE912+BP912,AW912+BH912+BS912))</f>
        <v>0</v>
      </c>
      <c r="AD912" s="14">
        <f>IF(Dane!$E$3=1,AQ912+BB912+BM912,IF(Dane!$E$3=2,AU912+BF912+BQ912,AX912+BI912+BT912))</f>
        <v>0</v>
      </c>
      <c r="AE912" s="14">
        <f>IF((J912*Dane!$C$9)-AC912&lt;0,0,(J912*Dane!$C$9)-AC912)</f>
        <v>0</v>
      </c>
      <c r="AF912" s="61">
        <f>IF((K912*Dane!$C$9)-AD912&lt;0,0,(K912*Dane!$C$9)-AD912)</f>
        <v>0</v>
      </c>
      <c r="AG912" s="93"/>
      <c r="AH912" s="84">
        <f>IF(Dane!$E$3=1,AP912,IF(Dane!$E$3=2,AT912,AW912))</f>
        <v>0</v>
      </c>
      <c r="AI912" s="84">
        <f>IF(Dane!$E$3=1,AQ912,IF(Dane!$E$3=2,AU912,AX912))</f>
        <v>0</v>
      </c>
      <c r="AJ912" s="84">
        <f>IF(Dane!$E$3=1,BA912,IF(Dane!$E$3=2,BE912,BH912))</f>
        <v>0</v>
      </c>
      <c r="AK912" s="84">
        <f>IF(Dane!$E$3=1,BB912,IF(Dane!$E$3=2,BF912,BI912))</f>
        <v>0</v>
      </c>
      <c r="AL912" s="84">
        <f>IF(Dane!$E$3=1,BL912,IF(Dane!$E$3=2,BP912,BS912))</f>
        <v>0</v>
      </c>
      <c r="AM912" s="84">
        <f>IF(Dane!$E$3=1,BM912,IF(Dane!$E$3=2,BQ912,BT912))</f>
        <v>0</v>
      </c>
      <c r="AN912" s="39">
        <f>IF(Dane!$C$9="",0,IFERROR(J912/R912,0))</f>
        <v>0</v>
      </c>
      <c r="AO912" s="39">
        <f>IF(Dane!$C$9="",0,IFERROR(ROUND(J912-ROUND(J912*0.0976,2)-ROUND(J912*0.015,2)-ROUND(J912*0.0245,2),2)/R912,0))</f>
        <v>0</v>
      </c>
      <c r="AP912" s="39">
        <f t="shared" si="219"/>
        <v>0</v>
      </c>
      <c r="AQ912" s="39">
        <f t="shared" si="220"/>
        <v>0</v>
      </c>
      <c r="AR912" s="39">
        <f t="shared" si="216"/>
        <v>0</v>
      </c>
      <c r="AS912" s="39">
        <f>IF(Dane!$C$9="",0,IFERROR(AR912/R912,0))</f>
        <v>0</v>
      </c>
      <c r="AT912" s="39">
        <f t="shared" si="221"/>
        <v>0</v>
      </c>
      <c r="AU912" s="39">
        <v>0</v>
      </c>
      <c r="AV912" s="39">
        <f t="shared" si="222"/>
        <v>0</v>
      </c>
      <c r="AW912" s="39">
        <f>IF(Dane!$C$9="",0,IF(ROUND((N912+O912)*AV912,2)&gt;$AN$1,$AN$1,ROUND((N912+O912)*AV912,2)))</f>
        <v>0</v>
      </c>
      <c r="AX912" s="39">
        <v>0</v>
      </c>
      <c r="AY912" s="39">
        <f>IF(Dane!$C$9=2,IFERROR(J912/W912,0),IF(Dane!$C$9=3,IFERROR(J912/W912,0),0))</f>
        <v>0</v>
      </c>
      <c r="AZ912" s="39">
        <f>IF(Dane!$C$9=2,IFERROR(ROUND(J912-ROUND(J912*0.0976,2)-ROUND(J912*0.015,2)-ROUND(J912*0.0245,2),2)/W912,0),IF(Dane!$C$9=3,IFERROR(ROUND(J912-ROUND(J912*0.0976,2)-ROUND(J912*0.015,2)-ROUND(J912*0.0245,2),2)/W912,0),0))</f>
        <v>0</v>
      </c>
      <c r="BA912" s="39">
        <f t="shared" si="223"/>
        <v>0</v>
      </c>
      <c r="BB912" s="39">
        <f t="shared" si="224"/>
        <v>0</v>
      </c>
      <c r="BC912" s="39">
        <f t="shared" si="217"/>
        <v>0</v>
      </c>
      <c r="BD912" s="39">
        <f>IF(Dane!$C$9=2,IFERROR(BC912/W912,0),IF(Dane!$C$9=3,IFERROR(BC912/W912,0),0))</f>
        <v>0</v>
      </c>
      <c r="BE912" s="39">
        <f t="shared" si="225"/>
        <v>0</v>
      </c>
      <c r="BF912" s="39">
        <v>0</v>
      </c>
      <c r="BG912" s="39">
        <f t="shared" si="226"/>
        <v>0</v>
      </c>
      <c r="BH912" s="39">
        <f>IF(Dane!$C$9=2,IF(ROUND((S912+T912)*BG912,2)&gt;$AN$1,$AN$1,ROUND((S912+T912)*BG912,2)),IF(Dane!$C$9=3,IF(ROUND((S912+T912)*BG912,2)&gt;$AN$1,$AN$1,ROUND((S912+T912)*BG912,2)),0))</f>
        <v>0</v>
      </c>
      <c r="BI912" s="39">
        <v>0</v>
      </c>
      <c r="BJ912" s="39">
        <f>IF(Dane!$C$9=3,IFERROR(J912/AB912,0),0)</f>
        <v>0</v>
      </c>
      <c r="BK912" s="39">
        <f>IF(Dane!$C$9=3,IFERROR(ROUND(J912-ROUND(J912*0.0976,2)-ROUND(J912*0.015,2)-ROUND(J912*0.0245,2),2)/AB912,0),0)</f>
        <v>0</v>
      </c>
      <c r="BL912" s="39">
        <f t="shared" si="227"/>
        <v>0</v>
      </c>
      <c r="BM912" s="39">
        <f t="shared" si="228"/>
        <v>0</v>
      </c>
      <c r="BN912" s="39">
        <f t="shared" si="218"/>
        <v>0</v>
      </c>
      <c r="BO912" s="39">
        <f>IF(Dane!$C$9=3,IFERROR(BN912/AB912,0),0)</f>
        <v>0</v>
      </c>
      <c r="BP912" s="39">
        <f t="shared" si="229"/>
        <v>0</v>
      </c>
      <c r="BQ912" s="39">
        <v>0</v>
      </c>
      <c r="BR912" s="39">
        <f t="shared" si="230"/>
        <v>0</v>
      </c>
      <c r="BS912" s="39">
        <f>IF(Dane!$C$9=3,IF(ROUND((X912+Y912)*BR912,2)&gt;$AN$1,$AN$1,ROUND((X912+Y912)*BR912,2)),0)</f>
        <v>0</v>
      </c>
      <c r="BT912" s="39">
        <v>0</v>
      </c>
    </row>
    <row r="913" spans="1:72">
      <c r="A913" s="87">
        <v>904</v>
      </c>
      <c r="B913" s="1"/>
      <c r="C913" s="1"/>
      <c r="D913" s="2"/>
      <c r="E913" s="3"/>
      <c r="F913" s="4"/>
      <c r="G913" s="5"/>
      <c r="H913" s="5"/>
      <c r="I913" s="6"/>
      <c r="J913" s="5"/>
      <c r="K913" s="5"/>
      <c r="L913" s="5"/>
      <c r="M913" s="55"/>
      <c r="N913" s="8"/>
      <c r="O913" s="105"/>
      <c r="P913" s="5"/>
      <c r="Q913" s="5"/>
      <c r="R913" s="105">
        <f>Dane!$C$10</f>
        <v>0</v>
      </c>
      <c r="S913" s="8"/>
      <c r="T913" s="105"/>
      <c r="U913" s="5"/>
      <c r="V913" s="5"/>
      <c r="W913" s="107">
        <f>Dane!$C$11</f>
        <v>0</v>
      </c>
      <c r="X913" s="8"/>
      <c r="Y913" s="105"/>
      <c r="Z913" s="5"/>
      <c r="AA913" s="5"/>
      <c r="AB913" s="110">
        <f>Dane!$C$12</f>
        <v>0</v>
      </c>
      <c r="AC913" s="108">
        <f>IF(Dane!$E$3=1,AP913+BA913+BL913,IF(Dane!$E$3=2,AT913+BE913+BP913,AW913+BH913+BS913))</f>
        <v>0</v>
      </c>
      <c r="AD913" s="14">
        <f>IF(Dane!$E$3=1,AQ913+BB913+BM913,IF(Dane!$E$3=2,AU913+BF913+BQ913,AX913+BI913+BT913))</f>
        <v>0</v>
      </c>
      <c r="AE913" s="14">
        <f>IF((J913*Dane!$C$9)-AC913&lt;0,0,(J913*Dane!$C$9)-AC913)</f>
        <v>0</v>
      </c>
      <c r="AF913" s="61">
        <f>IF((K913*Dane!$C$9)-AD913&lt;0,0,(K913*Dane!$C$9)-AD913)</f>
        <v>0</v>
      </c>
      <c r="AG913" s="93"/>
      <c r="AH913" s="84">
        <f>IF(Dane!$E$3=1,AP913,IF(Dane!$E$3=2,AT913,AW913))</f>
        <v>0</v>
      </c>
      <c r="AI913" s="84">
        <f>IF(Dane!$E$3=1,AQ913,IF(Dane!$E$3=2,AU913,AX913))</f>
        <v>0</v>
      </c>
      <c r="AJ913" s="84">
        <f>IF(Dane!$E$3=1,BA913,IF(Dane!$E$3=2,BE913,BH913))</f>
        <v>0</v>
      </c>
      <c r="AK913" s="84">
        <f>IF(Dane!$E$3=1,BB913,IF(Dane!$E$3=2,BF913,BI913))</f>
        <v>0</v>
      </c>
      <c r="AL913" s="84">
        <f>IF(Dane!$E$3=1,BL913,IF(Dane!$E$3=2,BP913,BS913))</f>
        <v>0</v>
      </c>
      <c r="AM913" s="84">
        <f>IF(Dane!$E$3=1,BM913,IF(Dane!$E$3=2,BQ913,BT913))</f>
        <v>0</v>
      </c>
      <c r="AN913" s="39">
        <f>IF(Dane!$C$9="",0,IFERROR(J913/R913,0))</f>
        <v>0</v>
      </c>
      <c r="AO913" s="39">
        <f>IF(Dane!$C$9="",0,IFERROR(ROUND(J913-ROUND(J913*0.0976,2)-ROUND(J913*0.015,2)-ROUND(J913*0.0245,2),2)/R913,0))</f>
        <v>0</v>
      </c>
      <c r="AP913" s="39">
        <f t="shared" si="219"/>
        <v>0</v>
      </c>
      <c r="AQ913" s="39">
        <f t="shared" si="220"/>
        <v>0</v>
      </c>
      <c r="AR913" s="39">
        <f t="shared" si="216"/>
        <v>0</v>
      </c>
      <c r="AS913" s="39">
        <f>IF(Dane!$C$9="",0,IFERROR(AR913/R913,0))</f>
        <v>0</v>
      </c>
      <c r="AT913" s="39">
        <f t="shared" si="221"/>
        <v>0</v>
      </c>
      <c r="AU913" s="39">
        <v>0</v>
      </c>
      <c r="AV913" s="39">
        <f t="shared" si="222"/>
        <v>0</v>
      </c>
      <c r="AW913" s="39">
        <f>IF(Dane!$C$9="",0,IF(ROUND((N913+O913)*AV913,2)&gt;$AN$1,$AN$1,ROUND((N913+O913)*AV913,2)))</f>
        <v>0</v>
      </c>
      <c r="AX913" s="39">
        <v>0</v>
      </c>
      <c r="AY913" s="39">
        <f>IF(Dane!$C$9=2,IFERROR(J913/W913,0),IF(Dane!$C$9=3,IFERROR(J913/W913,0),0))</f>
        <v>0</v>
      </c>
      <c r="AZ913" s="39">
        <f>IF(Dane!$C$9=2,IFERROR(ROUND(J913-ROUND(J913*0.0976,2)-ROUND(J913*0.015,2)-ROUND(J913*0.0245,2),2)/W913,0),IF(Dane!$C$9=3,IFERROR(ROUND(J913-ROUND(J913*0.0976,2)-ROUND(J913*0.015,2)-ROUND(J913*0.0245,2),2)/W913,0),0))</f>
        <v>0</v>
      </c>
      <c r="BA913" s="39">
        <f t="shared" si="223"/>
        <v>0</v>
      </c>
      <c r="BB913" s="39">
        <f t="shared" si="224"/>
        <v>0</v>
      </c>
      <c r="BC913" s="39">
        <f t="shared" si="217"/>
        <v>0</v>
      </c>
      <c r="BD913" s="39">
        <f>IF(Dane!$C$9=2,IFERROR(BC913/W913,0),IF(Dane!$C$9=3,IFERROR(BC913/W913,0),0))</f>
        <v>0</v>
      </c>
      <c r="BE913" s="39">
        <f t="shared" si="225"/>
        <v>0</v>
      </c>
      <c r="BF913" s="39">
        <v>0</v>
      </c>
      <c r="BG913" s="39">
        <f t="shared" si="226"/>
        <v>0</v>
      </c>
      <c r="BH913" s="39">
        <f>IF(Dane!$C$9=2,IF(ROUND((S913+T913)*BG913,2)&gt;$AN$1,$AN$1,ROUND((S913+T913)*BG913,2)),IF(Dane!$C$9=3,IF(ROUND((S913+T913)*BG913,2)&gt;$AN$1,$AN$1,ROUND((S913+T913)*BG913,2)),0))</f>
        <v>0</v>
      </c>
      <c r="BI913" s="39">
        <v>0</v>
      </c>
      <c r="BJ913" s="39">
        <f>IF(Dane!$C$9=3,IFERROR(J913/AB913,0),0)</f>
        <v>0</v>
      </c>
      <c r="BK913" s="39">
        <f>IF(Dane!$C$9=3,IFERROR(ROUND(J913-ROUND(J913*0.0976,2)-ROUND(J913*0.015,2)-ROUND(J913*0.0245,2),2)/AB913,0),0)</f>
        <v>0</v>
      </c>
      <c r="BL913" s="39">
        <f t="shared" si="227"/>
        <v>0</v>
      </c>
      <c r="BM913" s="39">
        <f t="shared" si="228"/>
        <v>0</v>
      </c>
      <c r="BN913" s="39">
        <f t="shared" si="218"/>
        <v>0</v>
      </c>
      <c r="BO913" s="39">
        <f>IF(Dane!$C$9=3,IFERROR(BN913/AB913,0),0)</f>
        <v>0</v>
      </c>
      <c r="BP913" s="39">
        <f t="shared" si="229"/>
        <v>0</v>
      </c>
      <c r="BQ913" s="39">
        <v>0</v>
      </c>
      <c r="BR913" s="39">
        <f t="shared" si="230"/>
        <v>0</v>
      </c>
      <c r="BS913" s="39">
        <f>IF(Dane!$C$9=3,IF(ROUND((X913+Y913)*BR913,2)&gt;$AN$1,$AN$1,ROUND((X913+Y913)*BR913,2)),0)</f>
        <v>0</v>
      </c>
      <c r="BT913" s="39">
        <v>0</v>
      </c>
    </row>
    <row r="914" spans="1:72">
      <c r="A914" s="87">
        <v>905</v>
      </c>
      <c r="B914" s="1"/>
      <c r="C914" s="1"/>
      <c r="D914" s="2"/>
      <c r="E914" s="3"/>
      <c r="F914" s="4"/>
      <c r="G914" s="5"/>
      <c r="H914" s="5"/>
      <c r="I914" s="6"/>
      <c r="J914" s="5"/>
      <c r="K914" s="5"/>
      <c r="L914" s="5"/>
      <c r="M914" s="55"/>
      <c r="N914" s="8"/>
      <c r="O914" s="105"/>
      <c r="P914" s="5"/>
      <c r="Q914" s="5"/>
      <c r="R914" s="105">
        <f>Dane!$C$10</f>
        <v>0</v>
      </c>
      <c r="S914" s="8"/>
      <c r="T914" s="105"/>
      <c r="U914" s="5"/>
      <c r="V914" s="5"/>
      <c r="W914" s="107">
        <f>Dane!$C$11</f>
        <v>0</v>
      </c>
      <c r="X914" s="8"/>
      <c r="Y914" s="105"/>
      <c r="Z914" s="5"/>
      <c r="AA914" s="5"/>
      <c r="AB914" s="110">
        <f>Dane!$C$12</f>
        <v>0</v>
      </c>
      <c r="AC914" s="108">
        <f>IF(Dane!$E$3=1,AP914+BA914+BL914,IF(Dane!$E$3=2,AT914+BE914+BP914,AW914+BH914+BS914))</f>
        <v>0</v>
      </c>
      <c r="AD914" s="14">
        <f>IF(Dane!$E$3=1,AQ914+BB914+BM914,IF(Dane!$E$3=2,AU914+BF914+BQ914,AX914+BI914+BT914))</f>
        <v>0</v>
      </c>
      <c r="AE914" s="14">
        <f>IF((J914*Dane!$C$9)-AC914&lt;0,0,(J914*Dane!$C$9)-AC914)</f>
        <v>0</v>
      </c>
      <c r="AF914" s="61">
        <f>IF((K914*Dane!$C$9)-AD914&lt;0,0,(K914*Dane!$C$9)-AD914)</f>
        <v>0</v>
      </c>
      <c r="AG914" s="93"/>
      <c r="AH914" s="84">
        <f>IF(Dane!$E$3=1,AP914,IF(Dane!$E$3=2,AT914,AW914))</f>
        <v>0</v>
      </c>
      <c r="AI914" s="84">
        <f>IF(Dane!$E$3=1,AQ914,IF(Dane!$E$3=2,AU914,AX914))</f>
        <v>0</v>
      </c>
      <c r="AJ914" s="84">
        <f>IF(Dane!$E$3=1,BA914,IF(Dane!$E$3=2,BE914,BH914))</f>
        <v>0</v>
      </c>
      <c r="AK914" s="84">
        <f>IF(Dane!$E$3=1,BB914,IF(Dane!$E$3=2,BF914,BI914))</f>
        <v>0</v>
      </c>
      <c r="AL914" s="84">
        <f>IF(Dane!$E$3=1,BL914,IF(Dane!$E$3=2,BP914,BS914))</f>
        <v>0</v>
      </c>
      <c r="AM914" s="84">
        <f>IF(Dane!$E$3=1,BM914,IF(Dane!$E$3=2,BQ914,BT914))</f>
        <v>0</v>
      </c>
      <c r="AN914" s="39">
        <f>IF(Dane!$C$9="",0,IFERROR(J914/R914,0))</f>
        <v>0</v>
      </c>
      <c r="AO914" s="39">
        <f>IF(Dane!$C$9="",0,IFERROR(ROUND(J914-ROUND(J914*0.0976,2)-ROUND(J914*0.015,2)-ROUND(J914*0.0245,2),2)/R914,0))</f>
        <v>0</v>
      </c>
      <c r="AP914" s="39">
        <f t="shared" si="219"/>
        <v>0</v>
      </c>
      <c r="AQ914" s="39">
        <f t="shared" si="220"/>
        <v>0</v>
      </c>
      <c r="AR914" s="39">
        <f t="shared" si="216"/>
        <v>0</v>
      </c>
      <c r="AS914" s="39">
        <f>IF(Dane!$C$9="",0,IFERROR(AR914/R914,0))</f>
        <v>0</v>
      </c>
      <c r="AT914" s="39">
        <f t="shared" si="221"/>
        <v>0</v>
      </c>
      <c r="AU914" s="39">
        <v>0</v>
      </c>
      <c r="AV914" s="39">
        <f t="shared" si="222"/>
        <v>0</v>
      </c>
      <c r="AW914" s="39">
        <f>IF(Dane!$C$9="",0,IF(ROUND((N914+O914)*AV914,2)&gt;$AN$1,$AN$1,ROUND((N914+O914)*AV914,2)))</f>
        <v>0</v>
      </c>
      <c r="AX914" s="39">
        <v>0</v>
      </c>
      <c r="AY914" s="39">
        <f>IF(Dane!$C$9=2,IFERROR(J914/W914,0),IF(Dane!$C$9=3,IFERROR(J914/W914,0),0))</f>
        <v>0</v>
      </c>
      <c r="AZ914" s="39">
        <f>IF(Dane!$C$9=2,IFERROR(ROUND(J914-ROUND(J914*0.0976,2)-ROUND(J914*0.015,2)-ROUND(J914*0.0245,2),2)/W914,0),IF(Dane!$C$9=3,IFERROR(ROUND(J914-ROUND(J914*0.0976,2)-ROUND(J914*0.015,2)-ROUND(J914*0.0245,2),2)/W914,0),0))</f>
        <v>0</v>
      </c>
      <c r="BA914" s="39">
        <f t="shared" si="223"/>
        <v>0</v>
      </c>
      <c r="BB914" s="39">
        <f t="shared" si="224"/>
        <v>0</v>
      </c>
      <c r="BC914" s="39">
        <f t="shared" si="217"/>
        <v>0</v>
      </c>
      <c r="BD914" s="39">
        <f>IF(Dane!$C$9=2,IFERROR(BC914/W914,0),IF(Dane!$C$9=3,IFERROR(BC914/W914,0),0))</f>
        <v>0</v>
      </c>
      <c r="BE914" s="39">
        <f t="shared" si="225"/>
        <v>0</v>
      </c>
      <c r="BF914" s="39">
        <v>0</v>
      </c>
      <c r="BG914" s="39">
        <f t="shared" si="226"/>
        <v>0</v>
      </c>
      <c r="BH914" s="39">
        <f>IF(Dane!$C$9=2,IF(ROUND((S914+T914)*BG914,2)&gt;$AN$1,$AN$1,ROUND((S914+T914)*BG914,2)),IF(Dane!$C$9=3,IF(ROUND((S914+T914)*BG914,2)&gt;$AN$1,$AN$1,ROUND((S914+T914)*BG914,2)),0))</f>
        <v>0</v>
      </c>
      <c r="BI914" s="39">
        <v>0</v>
      </c>
      <c r="BJ914" s="39">
        <f>IF(Dane!$C$9=3,IFERROR(J914/AB914,0),0)</f>
        <v>0</v>
      </c>
      <c r="BK914" s="39">
        <f>IF(Dane!$C$9=3,IFERROR(ROUND(J914-ROUND(J914*0.0976,2)-ROUND(J914*0.015,2)-ROUND(J914*0.0245,2),2)/AB914,0),0)</f>
        <v>0</v>
      </c>
      <c r="BL914" s="39">
        <f t="shared" si="227"/>
        <v>0</v>
      </c>
      <c r="BM914" s="39">
        <f t="shared" si="228"/>
        <v>0</v>
      </c>
      <c r="BN914" s="39">
        <f t="shared" si="218"/>
        <v>0</v>
      </c>
      <c r="BO914" s="39">
        <f>IF(Dane!$C$9=3,IFERROR(BN914/AB914,0),0)</f>
        <v>0</v>
      </c>
      <c r="BP914" s="39">
        <f t="shared" si="229"/>
        <v>0</v>
      </c>
      <c r="BQ914" s="39">
        <v>0</v>
      </c>
      <c r="BR914" s="39">
        <f t="shared" si="230"/>
        <v>0</v>
      </c>
      <c r="BS914" s="39">
        <f>IF(Dane!$C$9=3,IF(ROUND((X914+Y914)*BR914,2)&gt;$AN$1,$AN$1,ROUND((X914+Y914)*BR914,2)),0)</f>
        <v>0</v>
      </c>
      <c r="BT914" s="39">
        <v>0</v>
      </c>
    </row>
    <row r="915" spans="1:72">
      <c r="A915" s="87">
        <v>906</v>
      </c>
      <c r="B915" s="1"/>
      <c r="C915" s="1"/>
      <c r="D915" s="2"/>
      <c r="E915" s="3"/>
      <c r="F915" s="4"/>
      <c r="G915" s="5"/>
      <c r="H915" s="5"/>
      <c r="I915" s="6"/>
      <c r="J915" s="5"/>
      <c r="K915" s="5"/>
      <c r="L915" s="5"/>
      <c r="M915" s="55"/>
      <c r="N915" s="8"/>
      <c r="O915" s="105"/>
      <c r="P915" s="5"/>
      <c r="Q915" s="5"/>
      <c r="R915" s="105">
        <f>Dane!$C$10</f>
        <v>0</v>
      </c>
      <c r="S915" s="8"/>
      <c r="T915" s="105"/>
      <c r="U915" s="5"/>
      <c r="V915" s="5"/>
      <c r="W915" s="107">
        <f>Dane!$C$11</f>
        <v>0</v>
      </c>
      <c r="X915" s="8"/>
      <c r="Y915" s="105"/>
      <c r="Z915" s="5"/>
      <c r="AA915" s="5"/>
      <c r="AB915" s="110">
        <f>Dane!$C$12</f>
        <v>0</v>
      </c>
      <c r="AC915" s="108">
        <f>IF(Dane!$E$3=1,AP915+BA915+BL915,IF(Dane!$E$3=2,AT915+BE915+BP915,AW915+BH915+BS915))</f>
        <v>0</v>
      </c>
      <c r="AD915" s="14">
        <f>IF(Dane!$E$3=1,AQ915+BB915+BM915,IF(Dane!$E$3=2,AU915+BF915+BQ915,AX915+BI915+BT915))</f>
        <v>0</v>
      </c>
      <c r="AE915" s="14">
        <f>IF((J915*Dane!$C$9)-AC915&lt;0,0,(J915*Dane!$C$9)-AC915)</f>
        <v>0</v>
      </c>
      <c r="AF915" s="61">
        <f>IF((K915*Dane!$C$9)-AD915&lt;0,0,(K915*Dane!$C$9)-AD915)</f>
        <v>0</v>
      </c>
      <c r="AG915" s="93"/>
      <c r="AH915" s="84">
        <f>IF(Dane!$E$3=1,AP915,IF(Dane!$E$3=2,AT915,AW915))</f>
        <v>0</v>
      </c>
      <c r="AI915" s="84">
        <f>IF(Dane!$E$3=1,AQ915,IF(Dane!$E$3=2,AU915,AX915))</f>
        <v>0</v>
      </c>
      <c r="AJ915" s="84">
        <f>IF(Dane!$E$3=1,BA915,IF(Dane!$E$3=2,BE915,BH915))</f>
        <v>0</v>
      </c>
      <c r="AK915" s="84">
        <f>IF(Dane!$E$3=1,BB915,IF(Dane!$E$3=2,BF915,BI915))</f>
        <v>0</v>
      </c>
      <c r="AL915" s="84">
        <f>IF(Dane!$E$3=1,BL915,IF(Dane!$E$3=2,BP915,BS915))</f>
        <v>0</v>
      </c>
      <c r="AM915" s="84">
        <f>IF(Dane!$E$3=1,BM915,IF(Dane!$E$3=2,BQ915,BT915))</f>
        <v>0</v>
      </c>
      <c r="AN915" s="39">
        <f>IF(Dane!$C$9="",0,IFERROR(J915/R915,0))</f>
        <v>0</v>
      </c>
      <c r="AO915" s="39">
        <f>IF(Dane!$C$9="",0,IFERROR(ROUND(J915-ROUND(J915*0.0976,2)-ROUND(J915*0.015,2)-ROUND(J915*0.0245,2),2)/R915,0))</f>
        <v>0</v>
      </c>
      <c r="AP915" s="39">
        <f t="shared" si="219"/>
        <v>0</v>
      </c>
      <c r="AQ915" s="39">
        <f t="shared" si="220"/>
        <v>0</v>
      </c>
      <c r="AR915" s="39">
        <f t="shared" si="216"/>
        <v>0</v>
      </c>
      <c r="AS915" s="39">
        <f>IF(Dane!$C$9="",0,IFERROR(AR915/R915,0))</f>
        <v>0</v>
      </c>
      <c r="AT915" s="39">
        <f t="shared" si="221"/>
        <v>0</v>
      </c>
      <c r="AU915" s="39">
        <v>0</v>
      </c>
      <c r="AV915" s="39">
        <f t="shared" si="222"/>
        <v>0</v>
      </c>
      <c r="AW915" s="39">
        <f>IF(Dane!$C$9="",0,IF(ROUND((N915+O915)*AV915,2)&gt;$AN$1,$AN$1,ROUND((N915+O915)*AV915,2)))</f>
        <v>0</v>
      </c>
      <c r="AX915" s="39">
        <v>0</v>
      </c>
      <c r="AY915" s="39">
        <f>IF(Dane!$C$9=2,IFERROR(J915/W915,0),IF(Dane!$C$9=3,IFERROR(J915/W915,0),0))</f>
        <v>0</v>
      </c>
      <c r="AZ915" s="39">
        <f>IF(Dane!$C$9=2,IFERROR(ROUND(J915-ROUND(J915*0.0976,2)-ROUND(J915*0.015,2)-ROUND(J915*0.0245,2),2)/W915,0),IF(Dane!$C$9=3,IFERROR(ROUND(J915-ROUND(J915*0.0976,2)-ROUND(J915*0.015,2)-ROUND(J915*0.0245,2),2)/W915,0),0))</f>
        <v>0</v>
      </c>
      <c r="BA915" s="39">
        <f t="shared" si="223"/>
        <v>0</v>
      </c>
      <c r="BB915" s="39">
        <f t="shared" si="224"/>
        <v>0</v>
      </c>
      <c r="BC915" s="39">
        <f t="shared" si="217"/>
        <v>0</v>
      </c>
      <c r="BD915" s="39">
        <f>IF(Dane!$C$9=2,IFERROR(BC915/W915,0),IF(Dane!$C$9=3,IFERROR(BC915/W915,0),0))</f>
        <v>0</v>
      </c>
      <c r="BE915" s="39">
        <f t="shared" si="225"/>
        <v>0</v>
      </c>
      <c r="BF915" s="39">
        <v>0</v>
      </c>
      <c r="BG915" s="39">
        <f t="shared" si="226"/>
        <v>0</v>
      </c>
      <c r="BH915" s="39">
        <f>IF(Dane!$C$9=2,IF(ROUND((S915+T915)*BG915,2)&gt;$AN$1,$AN$1,ROUND((S915+T915)*BG915,2)),IF(Dane!$C$9=3,IF(ROUND((S915+T915)*BG915,2)&gt;$AN$1,$AN$1,ROUND((S915+T915)*BG915,2)),0))</f>
        <v>0</v>
      </c>
      <c r="BI915" s="39">
        <v>0</v>
      </c>
      <c r="BJ915" s="39">
        <f>IF(Dane!$C$9=3,IFERROR(J915/AB915,0),0)</f>
        <v>0</v>
      </c>
      <c r="BK915" s="39">
        <f>IF(Dane!$C$9=3,IFERROR(ROUND(J915-ROUND(J915*0.0976,2)-ROUND(J915*0.015,2)-ROUND(J915*0.0245,2),2)/AB915,0),0)</f>
        <v>0</v>
      </c>
      <c r="BL915" s="39">
        <f t="shared" si="227"/>
        <v>0</v>
      </c>
      <c r="BM915" s="39">
        <f t="shared" si="228"/>
        <v>0</v>
      </c>
      <c r="BN915" s="39">
        <f t="shared" si="218"/>
        <v>0</v>
      </c>
      <c r="BO915" s="39">
        <f>IF(Dane!$C$9=3,IFERROR(BN915/AB915,0),0)</f>
        <v>0</v>
      </c>
      <c r="BP915" s="39">
        <f t="shared" si="229"/>
        <v>0</v>
      </c>
      <c r="BQ915" s="39">
        <v>0</v>
      </c>
      <c r="BR915" s="39">
        <f t="shared" si="230"/>
        <v>0</v>
      </c>
      <c r="BS915" s="39">
        <f>IF(Dane!$C$9=3,IF(ROUND((X915+Y915)*BR915,2)&gt;$AN$1,$AN$1,ROUND((X915+Y915)*BR915,2)),0)</f>
        <v>0</v>
      </c>
      <c r="BT915" s="39">
        <v>0</v>
      </c>
    </row>
    <row r="916" spans="1:72">
      <c r="A916" s="87">
        <v>907</v>
      </c>
      <c r="B916" s="1"/>
      <c r="C916" s="1"/>
      <c r="D916" s="2"/>
      <c r="E916" s="3"/>
      <c r="F916" s="4"/>
      <c r="G916" s="5"/>
      <c r="H916" s="5"/>
      <c r="I916" s="6"/>
      <c r="J916" s="5"/>
      <c r="K916" s="5"/>
      <c r="L916" s="5"/>
      <c r="M916" s="55"/>
      <c r="N916" s="8"/>
      <c r="O916" s="105"/>
      <c r="P916" s="5"/>
      <c r="Q916" s="5"/>
      <c r="R916" s="105">
        <f>Dane!$C$10</f>
        <v>0</v>
      </c>
      <c r="S916" s="8"/>
      <c r="T916" s="105"/>
      <c r="U916" s="5"/>
      <c r="V916" s="5"/>
      <c r="W916" s="107">
        <f>Dane!$C$11</f>
        <v>0</v>
      </c>
      <c r="X916" s="8"/>
      <c r="Y916" s="105"/>
      <c r="Z916" s="5"/>
      <c r="AA916" s="5"/>
      <c r="AB916" s="110">
        <f>Dane!$C$12</f>
        <v>0</v>
      </c>
      <c r="AC916" s="108">
        <f>IF(Dane!$E$3=1,AP916+BA916+BL916,IF(Dane!$E$3=2,AT916+BE916+BP916,AW916+BH916+BS916))</f>
        <v>0</v>
      </c>
      <c r="AD916" s="14">
        <f>IF(Dane!$E$3=1,AQ916+BB916+BM916,IF(Dane!$E$3=2,AU916+BF916+BQ916,AX916+BI916+BT916))</f>
        <v>0</v>
      </c>
      <c r="AE916" s="14">
        <f>IF((J916*Dane!$C$9)-AC916&lt;0,0,(J916*Dane!$C$9)-AC916)</f>
        <v>0</v>
      </c>
      <c r="AF916" s="61">
        <f>IF((K916*Dane!$C$9)-AD916&lt;0,0,(K916*Dane!$C$9)-AD916)</f>
        <v>0</v>
      </c>
      <c r="AG916" s="93"/>
      <c r="AH916" s="84">
        <f>IF(Dane!$E$3=1,AP916,IF(Dane!$E$3=2,AT916,AW916))</f>
        <v>0</v>
      </c>
      <c r="AI916" s="84">
        <f>IF(Dane!$E$3=1,AQ916,IF(Dane!$E$3=2,AU916,AX916))</f>
        <v>0</v>
      </c>
      <c r="AJ916" s="84">
        <f>IF(Dane!$E$3=1,BA916,IF(Dane!$E$3=2,BE916,BH916))</f>
        <v>0</v>
      </c>
      <c r="AK916" s="84">
        <f>IF(Dane!$E$3=1,BB916,IF(Dane!$E$3=2,BF916,BI916))</f>
        <v>0</v>
      </c>
      <c r="AL916" s="84">
        <f>IF(Dane!$E$3=1,BL916,IF(Dane!$E$3=2,BP916,BS916))</f>
        <v>0</v>
      </c>
      <c r="AM916" s="84">
        <f>IF(Dane!$E$3=1,BM916,IF(Dane!$E$3=2,BQ916,BT916))</f>
        <v>0</v>
      </c>
      <c r="AN916" s="39">
        <f>IF(Dane!$C$9="",0,IFERROR(J916/R916,0))</f>
        <v>0</v>
      </c>
      <c r="AO916" s="39">
        <f>IF(Dane!$C$9="",0,IFERROR(ROUND(J916-ROUND(J916*0.0976,2)-ROUND(J916*0.015,2)-ROUND(J916*0.0245,2),2)/R916,0))</f>
        <v>0</v>
      </c>
      <c r="AP916" s="39">
        <f t="shared" si="219"/>
        <v>0</v>
      </c>
      <c r="AQ916" s="39">
        <f t="shared" si="220"/>
        <v>0</v>
      </c>
      <c r="AR916" s="39">
        <f t="shared" si="216"/>
        <v>0</v>
      </c>
      <c r="AS916" s="39">
        <f>IF(Dane!$C$9="",0,IFERROR(AR916/R916,0))</f>
        <v>0</v>
      </c>
      <c r="AT916" s="39">
        <f t="shared" si="221"/>
        <v>0</v>
      </c>
      <c r="AU916" s="39">
        <v>0</v>
      </c>
      <c r="AV916" s="39">
        <f t="shared" si="222"/>
        <v>0</v>
      </c>
      <c r="AW916" s="39">
        <f>IF(Dane!$C$9="",0,IF(ROUND((N916+O916)*AV916,2)&gt;$AN$1,$AN$1,ROUND((N916+O916)*AV916,2)))</f>
        <v>0</v>
      </c>
      <c r="AX916" s="39">
        <v>0</v>
      </c>
      <c r="AY916" s="39">
        <f>IF(Dane!$C$9=2,IFERROR(J916/W916,0),IF(Dane!$C$9=3,IFERROR(J916/W916,0),0))</f>
        <v>0</v>
      </c>
      <c r="AZ916" s="39">
        <f>IF(Dane!$C$9=2,IFERROR(ROUND(J916-ROUND(J916*0.0976,2)-ROUND(J916*0.015,2)-ROUND(J916*0.0245,2),2)/W916,0),IF(Dane!$C$9=3,IFERROR(ROUND(J916-ROUND(J916*0.0976,2)-ROUND(J916*0.015,2)-ROUND(J916*0.0245,2),2)/W916,0),0))</f>
        <v>0</v>
      </c>
      <c r="BA916" s="39">
        <f t="shared" si="223"/>
        <v>0</v>
      </c>
      <c r="BB916" s="39">
        <f t="shared" si="224"/>
        <v>0</v>
      </c>
      <c r="BC916" s="39">
        <f t="shared" si="217"/>
        <v>0</v>
      </c>
      <c r="BD916" s="39">
        <f>IF(Dane!$C$9=2,IFERROR(BC916/W916,0),IF(Dane!$C$9=3,IFERROR(BC916/W916,0),0))</f>
        <v>0</v>
      </c>
      <c r="BE916" s="39">
        <f t="shared" si="225"/>
        <v>0</v>
      </c>
      <c r="BF916" s="39">
        <v>0</v>
      </c>
      <c r="BG916" s="39">
        <f t="shared" si="226"/>
        <v>0</v>
      </c>
      <c r="BH916" s="39">
        <f>IF(Dane!$C$9=2,IF(ROUND((S916+T916)*BG916,2)&gt;$AN$1,$AN$1,ROUND((S916+T916)*BG916,2)),IF(Dane!$C$9=3,IF(ROUND((S916+T916)*BG916,2)&gt;$AN$1,$AN$1,ROUND((S916+T916)*BG916,2)),0))</f>
        <v>0</v>
      </c>
      <c r="BI916" s="39">
        <v>0</v>
      </c>
      <c r="BJ916" s="39">
        <f>IF(Dane!$C$9=3,IFERROR(J916/AB916,0),0)</f>
        <v>0</v>
      </c>
      <c r="BK916" s="39">
        <f>IF(Dane!$C$9=3,IFERROR(ROUND(J916-ROUND(J916*0.0976,2)-ROUND(J916*0.015,2)-ROUND(J916*0.0245,2),2)/AB916,0),0)</f>
        <v>0</v>
      </c>
      <c r="BL916" s="39">
        <f t="shared" si="227"/>
        <v>0</v>
      </c>
      <c r="BM916" s="39">
        <f t="shared" si="228"/>
        <v>0</v>
      </c>
      <c r="BN916" s="39">
        <f t="shared" si="218"/>
        <v>0</v>
      </c>
      <c r="BO916" s="39">
        <f>IF(Dane!$C$9=3,IFERROR(BN916/AB916,0),0)</f>
        <v>0</v>
      </c>
      <c r="BP916" s="39">
        <f t="shared" si="229"/>
        <v>0</v>
      </c>
      <c r="BQ916" s="39">
        <v>0</v>
      </c>
      <c r="BR916" s="39">
        <f t="shared" si="230"/>
        <v>0</v>
      </c>
      <c r="BS916" s="39">
        <f>IF(Dane!$C$9=3,IF(ROUND((X916+Y916)*BR916,2)&gt;$AN$1,$AN$1,ROUND((X916+Y916)*BR916,2)),0)</f>
        <v>0</v>
      </c>
      <c r="BT916" s="39">
        <v>0</v>
      </c>
    </row>
    <row r="917" spans="1:72">
      <c r="A917" s="87">
        <v>908</v>
      </c>
      <c r="B917" s="1"/>
      <c r="C917" s="1"/>
      <c r="D917" s="2"/>
      <c r="E917" s="3"/>
      <c r="F917" s="4"/>
      <c r="G917" s="5"/>
      <c r="H917" s="5"/>
      <c r="I917" s="6"/>
      <c r="J917" s="5"/>
      <c r="K917" s="5"/>
      <c r="L917" s="5"/>
      <c r="M917" s="55"/>
      <c r="N917" s="8"/>
      <c r="O917" s="105"/>
      <c r="P917" s="5"/>
      <c r="Q917" s="5"/>
      <c r="R917" s="105">
        <f>Dane!$C$10</f>
        <v>0</v>
      </c>
      <c r="S917" s="8"/>
      <c r="T917" s="105"/>
      <c r="U917" s="5"/>
      <c r="V917" s="5"/>
      <c r="W917" s="107">
        <f>Dane!$C$11</f>
        <v>0</v>
      </c>
      <c r="X917" s="8"/>
      <c r="Y917" s="105"/>
      <c r="Z917" s="5"/>
      <c r="AA917" s="5"/>
      <c r="AB917" s="110">
        <f>Dane!$C$12</f>
        <v>0</v>
      </c>
      <c r="AC917" s="108">
        <f>IF(Dane!$E$3=1,AP917+BA917+BL917,IF(Dane!$E$3=2,AT917+BE917+BP917,AW917+BH917+BS917))</f>
        <v>0</v>
      </c>
      <c r="AD917" s="14">
        <f>IF(Dane!$E$3=1,AQ917+BB917+BM917,IF(Dane!$E$3=2,AU917+BF917+BQ917,AX917+BI917+BT917))</f>
        <v>0</v>
      </c>
      <c r="AE917" s="14">
        <f>IF((J917*Dane!$C$9)-AC917&lt;0,0,(J917*Dane!$C$9)-AC917)</f>
        <v>0</v>
      </c>
      <c r="AF917" s="61">
        <f>IF((K917*Dane!$C$9)-AD917&lt;0,0,(K917*Dane!$C$9)-AD917)</f>
        <v>0</v>
      </c>
      <c r="AG917" s="93"/>
      <c r="AH917" s="84">
        <f>IF(Dane!$E$3=1,AP917,IF(Dane!$E$3=2,AT917,AW917))</f>
        <v>0</v>
      </c>
      <c r="AI917" s="84">
        <f>IF(Dane!$E$3=1,AQ917,IF(Dane!$E$3=2,AU917,AX917))</f>
        <v>0</v>
      </c>
      <c r="AJ917" s="84">
        <f>IF(Dane!$E$3=1,BA917,IF(Dane!$E$3=2,BE917,BH917))</f>
        <v>0</v>
      </c>
      <c r="AK917" s="84">
        <f>IF(Dane!$E$3=1,BB917,IF(Dane!$E$3=2,BF917,BI917))</f>
        <v>0</v>
      </c>
      <c r="AL917" s="84">
        <f>IF(Dane!$E$3=1,BL917,IF(Dane!$E$3=2,BP917,BS917))</f>
        <v>0</v>
      </c>
      <c r="AM917" s="84">
        <f>IF(Dane!$E$3=1,BM917,IF(Dane!$E$3=2,BQ917,BT917))</f>
        <v>0</v>
      </c>
      <c r="AN917" s="39">
        <f>IF(Dane!$C$9="",0,IFERROR(J917/R917,0))</f>
        <v>0</v>
      </c>
      <c r="AO917" s="39">
        <f>IF(Dane!$C$9="",0,IFERROR(ROUND(J917-ROUND(J917*0.0976,2)-ROUND(J917*0.015,2)-ROUND(J917*0.0245,2),2)/R917,0))</f>
        <v>0</v>
      </c>
      <c r="AP917" s="39">
        <f t="shared" si="219"/>
        <v>0</v>
      </c>
      <c r="AQ917" s="39">
        <f t="shared" si="220"/>
        <v>0</v>
      </c>
      <c r="AR917" s="39">
        <f t="shared" si="216"/>
        <v>0</v>
      </c>
      <c r="AS917" s="39">
        <f>IF(Dane!$C$9="",0,IFERROR(AR917/R917,0))</f>
        <v>0</v>
      </c>
      <c r="AT917" s="39">
        <f t="shared" si="221"/>
        <v>0</v>
      </c>
      <c r="AU917" s="39">
        <v>0</v>
      </c>
      <c r="AV917" s="39">
        <f t="shared" si="222"/>
        <v>0</v>
      </c>
      <c r="AW917" s="39">
        <f>IF(Dane!$C$9="",0,IF(ROUND((N917+O917)*AV917,2)&gt;$AN$1,$AN$1,ROUND((N917+O917)*AV917,2)))</f>
        <v>0</v>
      </c>
      <c r="AX917" s="39">
        <v>0</v>
      </c>
      <c r="AY917" s="39">
        <f>IF(Dane!$C$9=2,IFERROR(J917/W917,0),IF(Dane!$C$9=3,IFERROR(J917/W917,0),0))</f>
        <v>0</v>
      </c>
      <c r="AZ917" s="39">
        <f>IF(Dane!$C$9=2,IFERROR(ROUND(J917-ROUND(J917*0.0976,2)-ROUND(J917*0.015,2)-ROUND(J917*0.0245,2),2)/W917,0),IF(Dane!$C$9=3,IFERROR(ROUND(J917-ROUND(J917*0.0976,2)-ROUND(J917*0.015,2)-ROUND(J917*0.0245,2),2)/W917,0),0))</f>
        <v>0</v>
      </c>
      <c r="BA917" s="39">
        <f t="shared" si="223"/>
        <v>0</v>
      </c>
      <c r="BB917" s="39">
        <f t="shared" si="224"/>
        <v>0</v>
      </c>
      <c r="BC917" s="39">
        <f t="shared" si="217"/>
        <v>0</v>
      </c>
      <c r="BD917" s="39">
        <f>IF(Dane!$C$9=2,IFERROR(BC917/W917,0),IF(Dane!$C$9=3,IFERROR(BC917/W917,0),0))</f>
        <v>0</v>
      </c>
      <c r="BE917" s="39">
        <f t="shared" si="225"/>
        <v>0</v>
      </c>
      <c r="BF917" s="39">
        <v>0</v>
      </c>
      <c r="BG917" s="39">
        <f t="shared" si="226"/>
        <v>0</v>
      </c>
      <c r="BH917" s="39">
        <f>IF(Dane!$C$9=2,IF(ROUND((S917+T917)*BG917,2)&gt;$AN$1,$AN$1,ROUND((S917+T917)*BG917,2)),IF(Dane!$C$9=3,IF(ROUND((S917+T917)*BG917,2)&gt;$AN$1,$AN$1,ROUND((S917+T917)*BG917,2)),0))</f>
        <v>0</v>
      </c>
      <c r="BI917" s="39">
        <v>0</v>
      </c>
      <c r="BJ917" s="39">
        <f>IF(Dane!$C$9=3,IFERROR(J917/AB917,0),0)</f>
        <v>0</v>
      </c>
      <c r="BK917" s="39">
        <f>IF(Dane!$C$9=3,IFERROR(ROUND(J917-ROUND(J917*0.0976,2)-ROUND(J917*0.015,2)-ROUND(J917*0.0245,2),2)/AB917,0),0)</f>
        <v>0</v>
      </c>
      <c r="BL917" s="39">
        <f t="shared" si="227"/>
        <v>0</v>
      </c>
      <c r="BM917" s="39">
        <f t="shared" si="228"/>
        <v>0</v>
      </c>
      <c r="BN917" s="39">
        <f t="shared" si="218"/>
        <v>0</v>
      </c>
      <c r="BO917" s="39">
        <f>IF(Dane!$C$9=3,IFERROR(BN917/AB917,0),0)</f>
        <v>0</v>
      </c>
      <c r="BP917" s="39">
        <f t="shared" si="229"/>
        <v>0</v>
      </c>
      <c r="BQ917" s="39">
        <v>0</v>
      </c>
      <c r="BR917" s="39">
        <f t="shared" si="230"/>
        <v>0</v>
      </c>
      <c r="BS917" s="39">
        <f>IF(Dane!$C$9=3,IF(ROUND((X917+Y917)*BR917,2)&gt;$AN$1,$AN$1,ROUND((X917+Y917)*BR917,2)),0)</f>
        <v>0</v>
      </c>
      <c r="BT917" s="39">
        <v>0</v>
      </c>
    </row>
    <row r="918" spans="1:72">
      <c r="A918" s="87">
        <v>909</v>
      </c>
      <c r="B918" s="1"/>
      <c r="C918" s="1"/>
      <c r="D918" s="2"/>
      <c r="E918" s="3"/>
      <c r="F918" s="4"/>
      <c r="G918" s="5"/>
      <c r="H918" s="5"/>
      <c r="I918" s="6"/>
      <c r="J918" s="5"/>
      <c r="K918" s="5"/>
      <c r="L918" s="5"/>
      <c r="M918" s="55"/>
      <c r="N918" s="8"/>
      <c r="O918" s="105"/>
      <c r="P918" s="5"/>
      <c r="Q918" s="5"/>
      <c r="R918" s="105">
        <f>Dane!$C$10</f>
        <v>0</v>
      </c>
      <c r="S918" s="8"/>
      <c r="T918" s="105"/>
      <c r="U918" s="5"/>
      <c r="V918" s="5"/>
      <c r="W918" s="107">
        <f>Dane!$C$11</f>
        <v>0</v>
      </c>
      <c r="X918" s="8"/>
      <c r="Y918" s="105"/>
      <c r="Z918" s="5"/>
      <c r="AA918" s="5"/>
      <c r="AB918" s="110">
        <f>Dane!$C$12</f>
        <v>0</v>
      </c>
      <c r="AC918" s="108">
        <f>IF(Dane!$E$3=1,AP918+BA918+BL918,IF(Dane!$E$3=2,AT918+BE918+BP918,AW918+BH918+BS918))</f>
        <v>0</v>
      </c>
      <c r="AD918" s="14">
        <f>IF(Dane!$E$3=1,AQ918+BB918+BM918,IF(Dane!$E$3=2,AU918+BF918+BQ918,AX918+BI918+BT918))</f>
        <v>0</v>
      </c>
      <c r="AE918" s="14">
        <f>IF((J918*Dane!$C$9)-AC918&lt;0,0,(J918*Dane!$C$9)-AC918)</f>
        <v>0</v>
      </c>
      <c r="AF918" s="61">
        <f>IF((K918*Dane!$C$9)-AD918&lt;0,0,(K918*Dane!$C$9)-AD918)</f>
        <v>0</v>
      </c>
      <c r="AG918" s="93"/>
      <c r="AH918" s="84">
        <f>IF(Dane!$E$3=1,AP918,IF(Dane!$E$3=2,AT918,AW918))</f>
        <v>0</v>
      </c>
      <c r="AI918" s="84">
        <f>IF(Dane!$E$3=1,AQ918,IF(Dane!$E$3=2,AU918,AX918))</f>
        <v>0</v>
      </c>
      <c r="AJ918" s="84">
        <f>IF(Dane!$E$3=1,BA918,IF(Dane!$E$3=2,BE918,BH918))</f>
        <v>0</v>
      </c>
      <c r="AK918" s="84">
        <f>IF(Dane!$E$3=1,BB918,IF(Dane!$E$3=2,BF918,BI918))</f>
        <v>0</v>
      </c>
      <c r="AL918" s="84">
        <f>IF(Dane!$E$3=1,BL918,IF(Dane!$E$3=2,BP918,BS918))</f>
        <v>0</v>
      </c>
      <c r="AM918" s="84">
        <f>IF(Dane!$E$3=1,BM918,IF(Dane!$E$3=2,BQ918,BT918))</f>
        <v>0</v>
      </c>
      <c r="AN918" s="39">
        <f>IF(Dane!$C$9="",0,IFERROR(J918/R918,0))</f>
        <v>0</v>
      </c>
      <c r="AO918" s="39">
        <f>IF(Dane!$C$9="",0,IFERROR(ROUND(J918-ROUND(J918*0.0976,2)-ROUND(J918*0.015,2)-ROUND(J918*0.0245,2),2)/R918,0))</f>
        <v>0</v>
      </c>
      <c r="AP918" s="39">
        <f t="shared" si="219"/>
        <v>0</v>
      </c>
      <c r="AQ918" s="39">
        <f t="shared" si="220"/>
        <v>0</v>
      </c>
      <c r="AR918" s="39">
        <f t="shared" si="216"/>
        <v>0</v>
      </c>
      <c r="AS918" s="39">
        <f>IF(Dane!$C$9="",0,IFERROR(AR918/R918,0))</f>
        <v>0</v>
      </c>
      <c r="AT918" s="39">
        <f t="shared" si="221"/>
        <v>0</v>
      </c>
      <c r="AU918" s="39">
        <v>0</v>
      </c>
      <c r="AV918" s="39">
        <f t="shared" si="222"/>
        <v>0</v>
      </c>
      <c r="AW918" s="39">
        <f>IF(Dane!$C$9="",0,IF(ROUND((N918+O918)*AV918,2)&gt;$AN$1,$AN$1,ROUND((N918+O918)*AV918,2)))</f>
        <v>0</v>
      </c>
      <c r="AX918" s="39">
        <v>0</v>
      </c>
      <c r="AY918" s="39">
        <f>IF(Dane!$C$9=2,IFERROR(J918/W918,0),IF(Dane!$C$9=3,IFERROR(J918/W918,0),0))</f>
        <v>0</v>
      </c>
      <c r="AZ918" s="39">
        <f>IF(Dane!$C$9=2,IFERROR(ROUND(J918-ROUND(J918*0.0976,2)-ROUND(J918*0.015,2)-ROUND(J918*0.0245,2),2)/W918,0),IF(Dane!$C$9=3,IFERROR(ROUND(J918-ROUND(J918*0.0976,2)-ROUND(J918*0.015,2)-ROUND(J918*0.0245,2),2)/W918,0),0))</f>
        <v>0</v>
      </c>
      <c r="BA918" s="39">
        <f t="shared" si="223"/>
        <v>0</v>
      </c>
      <c r="BB918" s="39">
        <f t="shared" si="224"/>
        <v>0</v>
      </c>
      <c r="BC918" s="39">
        <f t="shared" si="217"/>
        <v>0</v>
      </c>
      <c r="BD918" s="39">
        <f>IF(Dane!$C$9=2,IFERROR(BC918/W918,0),IF(Dane!$C$9=3,IFERROR(BC918/W918,0),0))</f>
        <v>0</v>
      </c>
      <c r="BE918" s="39">
        <f t="shared" si="225"/>
        <v>0</v>
      </c>
      <c r="BF918" s="39">
        <v>0</v>
      </c>
      <c r="BG918" s="39">
        <f t="shared" si="226"/>
        <v>0</v>
      </c>
      <c r="BH918" s="39">
        <f>IF(Dane!$C$9=2,IF(ROUND((S918+T918)*BG918,2)&gt;$AN$1,$AN$1,ROUND((S918+T918)*BG918,2)),IF(Dane!$C$9=3,IF(ROUND((S918+T918)*BG918,2)&gt;$AN$1,$AN$1,ROUND((S918+T918)*BG918,2)),0))</f>
        <v>0</v>
      </c>
      <c r="BI918" s="39">
        <v>0</v>
      </c>
      <c r="BJ918" s="39">
        <f>IF(Dane!$C$9=3,IFERROR(J918/AB918,0),0)</f>
        <v>0</v>
      </c>
      <c r="BK918" s="39">
        <f>IF(Dane!$C$9=3,IFERROR(ROUND(J918-ROUND(J918*0.0976,2)-ROUND(J918*0.015,2)-ROUND(J918*0.0245,2),2)/AB918,0),0)</f>
        <v>0</v>
      </c>
      <c r="BL918" s="39">
        <f t="shared" si="227"/>
        <v>0</v>
      </c>
      <c r="BM918" s="39">
        <f t="shared" si="228"/>
        <v>0</v>
      </c>
      <c r="BN918" s="39">
        <f t="shared" si="218"/>
        <v>0</v>
      </c>
      <c r="BO918" s="39">
        <f>IF(Dane!$C$9=3,IFERROR(BN918/AB918,0),0)</f>
        <v>0</v>
      </c>
      <c r="BP918" s="39">
        <f t="shared" si="229"/>
        <v>0</v>
      </c>
      <c r="BQ918" s="39">
        <v>0</v>
      </c>
      <c r="BR918" s="39">
        <f t="shared" si="230"/>
        <v>0</v>
      </c>
      <c r="BS918" s="39">
        <f>IF(Dane!$C$9=3,IF(ROUND((X918+Y918)*BR918,2)&gt;$AN$1,$AN$1,ROUND((X918+Y918)*BR918,2)),0)</f>
        <v>0</v>
      </c>
      <c r="BT918" s="39">
        <v>0</v>
      </c>
    </row>
    <row r="919" spans="1:72">
      <c r="A919" s="87">
        <v>910</v>
      </c>
      <c r="B919" s="1"/>
      <c r="C919" s="1"/>
      <c r="D919" s="2"/>
      <c r="E919" s="3"/>
      <c r="F919" s="4"/>
      <c r="G919" s="5"/>
      <c r="H919" s="5"/>
      <c r="I919" s="6"/>
      <c r="J919" s="5"/>
      <c r="K919" s="5"/>
      <c r="L919" s="5"/>
      <c r="M919" s="55"/>
      <c r="N919" s="8"/>
      <c r="O919" s="105"/>
      <c r="P919" s="5"/>
      <c r="Q919" s="5"/>
      <c r="R919" s="105">
        <f>Dane!$C$10</f>
        <v>0</v>
      </c>
      <c r="S919" s="8"/>
      <c r="T919" s="105"/>
      <c r="U919" s="5"/>
      <c r="V919" s="5"/>
      <c r="W919" s="107">
        <f>Dane!$C$11</f>
        <v>0</v>
      </c>
      <c r="X919" s="8"/>
      <c r="Y919" s="105"/>
      <c r="Z919" s="5"/>
      <c r="AA919" s="5"/>
      <c r="AB919" s="110">
        <f>Dane!$C$12</f>
        <v>0</v>
      </c>
      <c r="AC919" s="108">
        <f>IF(Dane!$E$3=1,AP919+BA919+BL919,IF(Dane!$E$3=2,AT919+BE919+BP919,AW919+BH919+BS919))</f>
        <v>0</v>
      </c>
      <c r="AD919" s="14">
        <f>IF(Dane!$E$3=1,AQ919+BB919+BM919,IF(Dane!$E$3=2,AU919+BF919+BQ919,AX919+BI919+BT919))</f>
        <v>0</v>
      </c>
      <c r="AE919" s="14">
        <f>IF((J919*Dane!$C$9)-AC919&lt;0,0,(J919*Dane!$C$9)-AC919)</f>
        <v>0</v>
      </c>
      <c r="AF919" s="61">
        <f>IF((K919*Dane!$C$9)-AD919&lt;0,0,(K919*Dane!$C$9)-AD919)</f>
        <v>0</v>
      </c>
      <c r="AG919" s="93"/>
      <c r="AH919" s="84">
        <f>IF(Dane!$E$3=1,AP919,IF(Dane!$E$3=2,AT919,AW919))</f>
        <v>0</v>
      </c>
      <c r="AI919" s="84">
        <f>IF(Dane!$E$3=1,AQ919,IF(Dane!$E$3=2,AU919,AX919))</f>
        <v>0</v>
      </c>
      <c r="AJ919" s="84">
        <f>IF(Dane!$E$3=1,BA919,IF(Dane!$E$3=2,BE919,BH919))</f>
        <v>0</v>
      </c>
      <c r="AK919" s="84">
        <f>IF(Dane!$E$3=1,BB919,IF(Dane!$E$3=2,BF919,BI919))</f>
        <v>0</v>
      </c>
      <c r="AL919" s="84">
        <f>IF(Dane!$E$3=1,BL919,IF(Dane!$E$3=2,BP919,BS919))</f>
        <v>0</v>
      </c>
      <c r="AM919" s="84">
        <f>IF(Dane!$E$3=1,BM919,IF(Dane!$E$3=2,BQ919,BT919))</f>
        <v>0</v>
      </c>
      <c r="AN919" s="39">
        <f>IF(Dane!$C$9="",0,IFERROR(J919/R919,0))</f>
        <v>0</v>
      </c>
      <c r="AO919" s="39">
        <f>IF(Dane!$C$9="",0,IFERROR(ROUND(J919-ROUND(J919*0.0976,2)-ROUND(J919*0.015,2)-ROUND(J919*0.0245,2),2)/R919,0))</f>
        <v>0</v>
      </c>
      <c r="AP919" s="39">
        <f t="shared" si="219"/>
        <v>0</v>
      </c>
      <c r="AQ919" s="39">
        <f t="shared" si="220"/>
        <v>0</v>
      </c>
      <c r="AR919" s="39">
        <f t="shared" si="216"/>
        <v>0</v>
      </c>
      <c r="AS919" s="39">
        <f>IF(Dane!$C$9="",0,IFERROR(AR919/R919,0))</f>
        <v>0</v>
      </c>
      <c r="AT919" s="39">
        <f t="shared" si="221"/>
        <v>0</v>
      </c>
      <c r="AU919" s="39">
        <v>0</v>
      </c>
      <c r="AV919" s="39">
        <f t="shared" si="222"/>
        <v>0</v>
      </c>
      <c r="AW919" s="39">
        <f>IF(Dane!$C$9="",0,IF(ROUND((N919+O919)*AV919,2)&gt;$AN$1,$AN$1,ROUND((N919+O919)*AV919,2)))</f>
        <v>0</v>
      </c>
      <c r="AX919" s="39">
        <v>0</v>
      </c>
      <c r="AY919" s="39">
        <f>IF(Dane!$C$9=2,IFERROR(J919/W919,0),IF(Dane!$C$9=3,IFERROR(J919/W919,0),0))</f>
        <v>0</v>
      </c>
      <c r="AZ919" s="39">
        <f>IF(Dane!$C$9=2,IFERROR(ROUND(J919-ROUND(J919*0.0976,2)-ROUND(J919*0.015,2)-ROUND(J919*0.0245,2),2)/W919,0),IF(Dane!$C$9=3,IFERROR(ROUND(J919-ROUND(J919*0.0976,2)-ROUND(J919*0.015,2)-ROUND(J919*0.0245,2),2)/W919,0),0))</f>
        <v>0</v>
      </c>
      <c r="BA919" s="39">
        <f t="shared" si="223"/>
        <v>0</v>
      </c>
      <c r="BB919" s="39">
        <f t="shared" si="224"/>
        <v>0</v>
      </c>
      <c r="BC919" s="39">
        <f t="shared" si="217"/>
        <v>0</v>
      </c>
      <c r="BD919" s="39">
        <f>IF(Dane!$C$9=2,IFERROR(BC919/W919,0),IF(Dane!$C$9=3,IFERROR(BC919/W919,0),0))</f>
        <v>0</v>
      </c>
      <c r="BE919" s="39">
        <f t="shared" si="225"/>
        <v>0</v>
      </c>
      <c r="BF919" s="39">
        <v>0</v>
      </c>
      <c r="BG919" s="39">
        <f t="shared" si="226"/>
        <v>0</v>
      </c>
      <c r="BH919" s="39">
        <f>IF(Dane!$C$9=2,IF(ROUND((S919+T919)*BG919,2)&gt;$AN$1,$AN$1,ROUND((S919+T919)*BG919,2)),IF(Dane!$C$9=3,IF(ROUND((S919+T919)*BG919,2)&gt;$AN$1,$AN$1,ROUND((S919+T919)*BG919,2)),0))</f>
        <v>0</v>
      </c>
      <c r="BI919" s="39">
        <v>0</v>
      </c>
      <c r="BJ919" s="39">
        <f>IF(Dane!$C$9=3,IFERROR(J919/AB919,0),0)</f>
        <v>0</v>
      </c>
      <c r="BK919" s="39">
        <f>IF(Dane!$C$9=3,IFERROR(ROUND(J919-ROUND(J919*0.0976,2)-ROUND(J919*0.015,2)-ROUND(J919*0.0245,2),2)/AB919,0),0)</f>
        <v>0</v>
      </c>
      <c r="BL919" s="39">
        <f t="shared" si="227"/>
        <v>0</v>
      </c>
      <c r="BM919" s="39">
        <f t="shared" si="228"/>
        <v>0</v>
      </c>
      <c r="BN919" s="39">
        <f t="shared" si="218"/>
        <v>0</v>
      </c>
      <c r="BO919" s="39">
        <f>IF(Dane!$C$9=3,IFERROR(BN919/AB919,0),0)</f>
        <v>0</v>
      </c>
      <c r="BP919" s="39">
        <f t="shared" si="229"/>
        <v>0</v>
      </c>
      <c r="BQ919" s="39">
        <v>0</v>
      </c>
      <c r="BR919" s="39">
        <f t="shared" si="230"/>
        <v>0</v>
      </c>
      <c r="BS919" s="39">
        <f>IF(Dane!$C$9=3,IF(ROUND((X919+Y919)*BR919,2)&gt;$AN$1,$AN$1,ROUND((X919+Y919)*BR919,2)),0)</f>
        <v>0</v>
      </c>
      <c r="BT919" s="39">
        <v>0</v>
      </c>
    </row>
    <row r="920" spans="1:72">
      <c r="A920" s="87">
        <v>911</v>
      </c>
      <c r="B920" s="1"/>
      <c r="C920" s="1"/>
      <c r="D920" s="2"/>
      <c r="E920" s="3"/>
      <c r="F920" s="4"/>
      <c r="G920" s="5"/>
      <c r="H920" s="5"/>
      <c r="I920" s="6"/>
      <c r="J920" s="5"/>
      <c r="K920" s="5"/>
      <c r="L920" s="5"/>
      <c r="M920" s="55"/>
      <c r="N920" s="8"/>
      <c r="O920" s="105"/>
      <c r="P920" s="5"/>
      <c r="Q920" s="5"/>
      <c r="R920" s="105">
        <f>Dane!$C$10</f>
        <v>0</v>
      </c>
      <c r="S920" s="8"/>
      <c r="T920" s="105"/>
      <c r="U920" s="5"/>
      <c r="V920" s="5"/>
      <c r="W920" s="107">
        <f>Dane!$C$11</f>
        <v>0</v>
      </c>
      <c r="X920" s="8"/>
      <c r="Y920" s="105"/>
      <c r="Z920" s="5"/>
      <c r="AA920" s="5"/>
      <c r="AB920" s="110">
        <f>Dane!$C$12</f>
        <v>0</v>
      </c>
      <c r="AC920" s="108">
        <f>IF(Dane!$E$3=1,AP920+BA920+BL920,IF(Dane!$E$3=2,AT920+BE920+BP920,AW920+BH920+BS920))</f>
        <v>0</v>
      </c>
      <c r="AD920" s="14">
        <f>IF(Dane!$E$3=1,AQ920+BB920+BM920,IF(Dane!$E$3=2,AU920+BF920+BQ920,AX920+BI920+BT920))</f>
        <v>0</v>
      </c>
      <c r="AE920" s="14">
        <f>IF((J920*Dane!$C$9)-AC920&lt;0,0,(J920*Dane!$C$9)-AC920)</f>
        <v>0</v>
      </c>
      <c r="AF920" s="61">
        <f>IF((K920*Dane!$C$9)-AD920&lt;0,0,(K920*Dane!$C$9)-AD920)</f>
        <v>0</v>
      </c>
      <c r="AG920" s="93"/>
      <c r="AH920" s="84">
        <f>IF(Dane!$E$3=1,AP920,IF(Dane!$E$3=2,AT920,AW920))</f>
        <v>0</v>
      </c>
      <c r="AI920" s="84">
        <f>IF(Dane!$E$3=1,AQ920,IF(Dane!$E$3=2,AU920,AX920))</f>
        <v>0</v>
      </c>
      <c r="AJ920" s="84">
        <f>IF(Dane!$E$3=1,BA920,IF(Dane!$E$3=2,BE920,BH920))</f>
        <v>0</v>
      </c>
      <c r="AK920" s="84">
        <f>IF(Dane!$E$3=1,BB920,IF(Dane!$E$3=2,BF920,BI920))</f>
        <v>0</v>
      </c>
      <c r="AL920" s="84">
        <f>IF(Dane!$E$3=1,BL920,IF(Dane!$E$3=2,BP920,BS920))</f>
        <v>0</v>
      </c>
      <c r="AM920" s="84">
        <f>IF(Dane!$E$3=1,BM920,IF(Dane!$E$3=2,BQ920,BT920))</f>
        <v>0</v>
      </c>
      <c r="AN920" s="39">
        <f>IF(Dane!$C$9="",0,IFERROR(J920/R920,0))</f>
        <v>0</v>
      </c>
      <c r="AO920" s="39">
        <f>IF(Dane!$C$9="",0,IFERROR(ROUND(J920-ROUND(J920*0.0976,2)-ROUND(J920*0.015,2)-ROUND(J920*0.0245,2),2)/R920,0))</f>
        <v>0</v>
      </c>
      <c r="AP920" s="39">
        <f t="shared" si="219"/>
        <v>0</v>
      </c>
      <c r="AQ920" s="39">
        <f t="shared" si="220"/>
        <v>0</v>
      </c>
      <c r="AR920" s="39">
        <f t="shared" si="216"/>
        <v>0</v>
      </c>
      <c r="AS920" s="39">
        <f>IF(Dane!$C$9="",0,IFERROR(AR920/R920,0))</f>
        <v>0</v>
      </c>
      <c r="AT920" s="39">
        <f t="shared" si="221"/>
        <v>0</v>
      </c>
      <c r="AU920" s="39">
        <v>0</v>
      </c>
      <c r="AV920" s="39">
        <f t="shared" si="222"/>
        <v>0</v>
      </c>
      <c r="AW920" s="39">
        <f>IF(Dane!$C$9="",0,IF(ROUND((N920+O920)*AV920,2)&gt;$AN$1,$AN$1,ROUND((N920+O920)*AV920,2)))</f>
        <v>0</v>
      </c>
      <c r="AX920" s="39">
        <v>0</v>
      </c>
      <c r="AY920" s="39">
        <f>IF(Dane!$C$9=2,IFERROR(J920/W920,0),IF(Dane!$C$9=3,IFERROR(J920/W920,0),0))</f>
        <v>0</v>
      </c>
      <c r="AZ920" s="39">
        <f>IF(Dane!$C$9=2,IFERROR(ROUND(J920-ROUND(J920*0.0976,2)-ROUND(J920*0.015,2)-ROUND(J920*0.0245,2),2)/W920,0),IF(Dane!$C$9=3,IFERROR(ROUND(J920-ROUND(J920*0.0976,2)-ROUND(J920*0.015,2)-ROUND(J920*0.0245,2),2)/W920,0),0))</f>
        <v>0</v>
      </c>
      <c r="BA920" s="39">
        <f t="shared" si="223"/>
        <v>0</v>
      </c>
      <c r="BB920" s="39">
        <f t="shared" si="224"/>
        <v>0</v>
      </c>
      <c r="BC920" s="39">
        <f t="shared" si="217"/>
        <v>0</v>
      </c>
      <c r="BD920" s="39">
        <f>IF(Dane!$C$9=2,IFERROR(BC920/W920,0),IF(Dane!$C$9=3,IFERROR(BC920/W920,0),0))</f>
        <v>0</v>
      </c>
      <c r="BE920" s="39">
        <f t="shared" si="225"/>
        <v>0</v>
      </c>
      <c r="BF920" s="39">
        <v>0</v>
      </c>
      <c r="BG920" s="39">
        <f t="shared" si="226"/>
        <v>0</v>
      </c>
      <c r="BH920" s="39">
        <f>IF(Dane!$C$9=2,IF(ROUND((S920+T920)*BG920,2)&gt;$AN$1,$AN$1,ROUND((S920+T920)*BG920,2)),IF(Dane!$C$9=3,IF(ROUND((S920+T920)*BG920,2)&gt;$AN$1,$AN$1,ROUND((S920+T920)*BG920,2)),0))</f>
        <v>0</v>
      </c>
      <c r="BI920" s="39">
        <v>0</v>
      </c>
      <c r="BJ920" s="39">
        <f>IF(Dane!$C$9=3,IFERROR(J920/AB920,0),0)</f>
        <v>0</v>
      </c>
      <c r="BK920" s="39">
        <f>IF(Dane!$C$9=3,IFERROR(ROUND(J920-ROUND(J920*0.0976,2)-ROUND(J920*0.015,2)-ROUND(J920*0.0245,2),2)/AB920,0),0)</f>
        <v>0</v>
      </c>
      <c r="BL920" s="39">
        <f t="shared" si="227"/>
        <v>0</v>
      </c>
      <c r="BM920" s="39">
        <f t="shared" si="228"/>
        <v>0</v>
      </c>
      <c r="BN920" s="39">
        <f t="shared" si="218"/>
        <v>0</v>
      </c>
      <c r="BO920" s="39">
        <f>IF(Dane!$C$9=3,IFERROR(BN920/AB920,0),0)</f>
        <v>0</v>
      </c>
      <c r="BP920" s="39">
        <f t="shared" si="229"/>
        <v>0</v>
      </c>
      <c r="BQ920" s="39">
        <v>0</v>
      </c>
      <c r="BR920" s="39">
        <f t="shared" si="230"/>
        <v>0</v>
      </c>
      <c r="BS920" s="39">
        <f>IF(Dane!$C$9=3,IF(ROUND((X920+Y920)*BR920,2)&gt;$AN$1,$AN$1,ROUND((X920+Y920)*BR920,2)),0)</f>
        <v>0</v>
      </c>
      <c r="BT920" s="39">
        <v>0</v>
      </c>
    </row>
    <row r="921" spans="1:72">
      <c r="A921" s="87">
        <v>912</v>
      </c>
      <c r="B921" s="1"/>
      <c r="C921" s="1"/>
      <c r="D921" s="2"/>
      <c r="E921" s="3"/>
      <c r="F921" s="4"/>
      <c r="G921" s="5"/>
      <c r="H921" s="5"/>
      <c r="I921" s="6"/>
      <c r="J921" s="5"/>
      <c r="K921" s="5"/>
      <c r="L921" s="5"/>
      <c r="M921" s="55"/>
      <c r="N921" s="8"/>
      <c r="O921" s="105"/>
      <c r="P921" s="5"/>
      <c r="Q921" s="5"/>
      <c r="R921" s="105">
        <f>Dane!$C$10</f>
        <v>0</v>
      </c>
      <c r="S921" s="8"/>
      <c r="T921" s="105"/>
      <c r="U921" s="5"/>
      <c r="V921" s="5"/>
      <c r="W921" s="107">
        <f>Dane!$C$11</f>
        <v>0</v>
      </c>
      <c r="X921" s="8"/>
      <c r="Y921" s="105"/>
      <c r="Z921" s="5"/>
      <c r="AA921" s="5"/>
      <c r="AB921" s="110">
        <f>Dane!$C$12</f>
        <v>0</v>
      </c>
      <c r="AC921" s="108">
        <f>IF(Dane!$E$3=1,AP921+BA921+BL921,IF(Dane!$E$3=2,AT921+BE921+BP921,AW921+BH921+BS921))</f>
        <v>0</v>
      </c>
      <c r="AD921" s="14">
        <f>IF(Dane!$E$3=1,AQ921+BB921+BM921,IF(Dane!$E$3=2,AU921+BF921+BQ921,AX921+BI921+BT921))</f>
        <v>0</v>
      </c>
      <c r="AE921" s="14">
        <f>IF((J921*Dane!$C$9)-AC921&lt;0,0,(J921*Dane!$C$9)-AC921)</f>
        <v>0</v>
      </c>
      <c r="AF921" s="61">
        <f>IF((K921*Dane!$C$9)-AD921&lt;0,0,(K921*Dane!$C$9)-AD921)</f>
        <v>0</v>
      </c>
      <c r="AG921" s="93"/>
      <c r="AH921" s="84">
        <f>IF(Dane!$E$3=1,AP921,IF(Dane!$E$3=2,AT921,AW921))</f>
        <v>0</v>
      </c>
      <c r="AI921" s="84">
        <f>IF(Dane!$E$3=1,AQ921,IF(Dane!$E$3=2,AU921,AX921))</f>
        <v>0</v>
      </c>
      <c r="AJ921" s="84">
        <f>IF(Dane!$E$3=1,BA921,IF(Dane!$E$3=2,BE921,BH921))</f>
        <v>0</v>
      </c>
      <c r="AK921" s="84">
        <f>IF(Dane!$E$3=1,BB921,IF(Dane!$E$3=2,BF921,BI921))</f>
        <v>0</v>
      </c>
      <c r="AL921" s="84">
        <f>IF(Dane!$E$3=1,BL921,IF(Dane!$E$3=2,BP921,BS921))</f>
        <v>0</v>
      </c>
      <c r="AM921" s="84">
        <f>IF(Dane!$E$3=1,BM921,IF(Dane!$E$3=2,BQ921,BT921))</f>
        <v>0</v>
      </c>
      <c r="AN921" s="39">
        <f>IF(Dane!$C$9="",0,IFERROR(J921/R921,0))</f>
        <v>0</v>
      </c>
      <c r="AO921" s="39">
        <f>IF(Dane!$C$9="",0,IFERROR(ROUND(J921-ROUND(J921*0.0976,2)-ROUND(J921*0.015,2)-ROUND(J921*0.0245,2),2)/R921,0))</f>
        <v>0</v>
      </c>
      <c r="AP921" s="39">
        <f t="shared" si="219"/>
        <v>0</v>
      </c>
      <c r="AQ921" s="39">
        <f t="shared" si="220"/>
        <v>0</v>
      </c>
      <c r="AR921" s="39">
        <f t="shared" si="216"/>
        <v>0</v>
      </c>
      <c r="AS921" s="39">
        <f>IF(Dane!$C$9="",0,IFERROR(AR921/R921,0))</f>
        <v>0</v>
      </c>
      <c r="AT921" s="39">
        <f t="shared" si="221"/>
        <v>0</v>
      </c>
      <c r="AU921" s="39">
        <v>0</v>
      </c>
      <c r="AV921" s="39">
        <f t="shared" si="222"/>
        <v>0</v>
      </c>
      <c r="AW921" s="39">
        <f>IF(Dane!$C$9="",0,IF(ROUND((N921+O921)*AV921,2)&gt;$AN$1,$AN$1,ROUND((N921+O921)*AV921,2)))</f>
        <v>0</v>
      </c>
      <c r="AX921" s="39">
        <v>0</v>
      </c>
      <c r="AY921" s="39">
        <f>IF(Dane!$C$9=2,IFERROR(J921/W921,0),IF(Dane!$C$9=3,IFERROR(J921/W921,0),0))</f>
        <v>0</v>
      </c>
      <c r="AZ921" s="39">
        <f>IF(Dane!$C$9=2,IFERROR(ROUND(J921-ROUND(J921*0.0976,2)-ROUND(J921*0.015,2)-ROUND(J921*0.0245,2),2)/W921,0),IF(Dane!$C$9=3,IFERROR(ROUND(J921-ROUND(J921*0.0976,2)-ROUND(J921*0.015,2)-ROUND(J921*0.0245,2),2)/W921,0),0))</f>
        <v>0</v>
      </c>
      <c r="BA921" s="39">
        <f t="shared" si="223"/>
        <v>0</v>
      </c>
      <c r="BB921" s="39">
        <f t="shared" si="224"/>
        <v>0</v>
      </c>
      <c r="BC921" s="39">
        <f t="shared" si="217"/>
        <v>0</v>
      </c>
      <c r="BD921" s="39">
        <f>IF(Dane!$C$9=2,IFERROR(BC921/W921,0),IF(Dane!$C$9=3,IFERROR(BC921/W921,0),0))</f>
        <v>0</v>
      </c>
      <c r="BE921" s="39">
        <f t="shared" si="225"/>
        <v>0</v>
      </c>
      <c r="BF921" s="39">
        <v>0</v>
      </c>
      <c r="BG921" s="39">
        <f t="shared" si="226"/>
        <v>0</v>
      </c>
      <c r="BH921" s="39">
        <f>IF(Dane!$C$9=2,IF(ROUND((S921+T921)*BG921,2)&gt;$AN$1,$AN$1,ROUND((S921+T921)*BG921,2)),IF(Dane!$C$9=3,IF(ROUND((S921+T921)*BG921,2)&gt;$AN$1,$AN$1,ROUND((S921+T921)*BG921,2)),0))</f>
        <v>0</v>
      </c>
      <c r="BI921" s="39">
        <v>0</v>
      </c>
      <c r="BJ921" s="39">
        <f>IF(Dane!$C$9=3,IFERROR(J921/AB921,0),0)</f>
        <v>0</v>
      </c>
      <c r="BK921" s="39">
        <f>IF(Dane!$C$9=3,IFERROR(ROUND(J921-ROUND(J921*0.0976,2)-ROUND(J921*0.015,2)-ROUND(J921*0.0245,2),2)/AB921,0),0)</f>
        <v>0</v>
      </c>
      <c r="BL921" s="39">
        <f t="shared" si="227"/>
        <v>0</v>
      </c>
      <c r="BM921" s="39">
        <f t="shared" si="228"/>
        <v>0</v>
      </c>
      <c r="BN921" s="39">
        <f t="shared" si="218"/>
        <v>0</v>
      </c>
      <c r="BO921" s="39">
        <f>IF(Dane!$C$9=3,IFERROR(BN921/AB921,0),0)</f>
        <v>0</v>
      </c>
      <c r="BP921" s="39">
        <f t="shared" si="229"/>
        <v>0</v>
      </c>
      <c r="BQ921" s="39">
        <v>0</v>
      </c>
      <c r="BR921" s="39">
        <f t="shared" si="230"/>
        <v>0</v>
      </c>
      <c r="BS921" s="39">
        <f>IF(Dane!$C$9=3,IF(ROUND((X921+Y921)*BR921,2)&gt;$AN$1,$AN$1,ROUND((X921+Y921)*BR921,2)),0)</f>
        <v>0</v>
      </c>
      <c r="BT921" s="39">
        <v>0</v>
      </c>
    </row>
    <row r="922" spans="1:72">
      <c r="A922" s="87">
        <v>913</v>
      </c>
      <c r="B922" s="1"/>
      <c r="C922" s="1"/>
      <c r="D922" s="2"/>
      <c r="E922" s="3"/>
      <c r="F922" s="4"/>
      <c r="G922" s="5"/>
      <c r="H922" s="5"/>
      <c r="I922" s="6"/>
      <c r="J922" s="5"/>
      <c r="K922" s="5"/>
      <c r="L922" s="5"/>
      <c r="M922" s="55"/>
      <c r="N922" s="8"/>
      <c r="O922" s="105"/>
      <c r="P922" s="5"/>
      <c r="Q922" s="5"/>
      <c r="R922" s="105">
        <f>Dane!$C$10</f>
        <v>0</v>
      </c>
      <c r="S922" s="8"/>
      <c r="T922" s="105"/>
      <c r="U922" s="5"/>
      <c r="V922" s="5"/>
      <c r="W922" s="107">
        <f>Dane!$C$11</f>
        <v>0</v>
      </c>
      <c r="X922" s="8"/>
      <c r="Y922" s="105"/>
      <c r="Z922" s="5"/>
      <c r="AA922" s="5"/>
      <c r="AB922" s="110">
        <f>Dane!$C$12</f>
        <v>0</v>
      </c>
      <c r="AC922" s="108">
        <f>IF(Dane!$E$3=1,AP922+BA922+BL922,IF(Dane!$E$3=2,AT922+BE922+BP922,AW922+BH922+BS922))</f>
        <v>0</v>
      </c>
      <c r="AD922" s="14">
        <f>IF(Dane!$E$3=1,AQ922+BB922+BM922,IF(Dane!$E$3=2,AU922+BF922+BQ922,AX922+BI922+BT922))</f>
        <v>0</v>
      </c>
      <c r="AE922" s="14">
        <f>IF((J922*Dane!$C$9)-AC922&lt;0,0,(J922*Dane!$C$9)-AC922)</f>
        <v>0</v>
      </c>
      <c r="AF922" s="61">
        <f>IF((K922*Dane!$C$9)-AD922&lt;0,0,(K922*Dane!$C$9)-AD922)</f>
        <v>0</v>
      </c>
      <c r="AG922" s="93"/>
      <c r="AH922" s="84">
        <f>IF(Dane!$E$3=1,AP922,IF(Dane!$E$3=2,AT922,AW922))</f>
        <v>0</v>
      </c>
      <c r="AI922" s="84">
        <f>IF(Dane!$E$3=1,AQ922,IF(Dane!$E$3=2,AU922,AX922))</f>
        <v>0</v>
      </c>
      <c r="AJ922" s="84">
        <f>IF(Dane!$E$3=1,BA922,IF(Dane!$E$3=2,BE922,BH922))</f>
        <v>0</v>
      </c>
      <c r="AK922" s="84">
        <f>IF(Dane!$E$3=1,BB922,IF(Dane!$E$3=2,BF922,BI922))</f>
        <v>0</v>
      </c>
      <c r="AL922" s="84">
        <f>IF(Dane!$E$3=1,BL922,IF(Dane!$E$3=2,BP922,BS922))</f>
        <v>0</v>
      </c>
      <c r="AM922" s="84">
        <f>IF(Dane!$E$3=1,BM922,IF(Dane!$E$3=2,BQ922,BT922))</f>
        <v>0</v>
      </c>
      <c r="AN922" s="39">
        <f>IF(Dane!$C$9="",0,IFERROR(J922/R922,0))</f>
        <v>0</v>
      </c>
      <c r="AO922" s="39">
        <f>IF(Dane!$C$9="",0,IFERROR(ROUND(J922-ROUND(J922*0.0976,2)-ROUND(J922*0.015,2)-ROUND(J922*0.0245,2),2)/R922,0))</f>
        <v>0</v>
      </c>
      <c r="AP922" s="39">
        <f t="shared" si="219"/>
        <v>0</v>
      </c>
      <c r="AQ922" s="39">
        <f t="shared" si="220"/>
        <v>0</v>
      </c>
      <c r="AR922" s="39">
        <f t="shared" si="216"/>
        <v>0</v>
      </c>
      <c r="AS922" s="39">
        <f>IF(Dane!$C$9="",0,IFERROR(AR922/R922,0))</f>
        <v>0</v>
      </c>
      <c r="AT922" s="39">
        <f t="shared" si="221"/>
        <v>0</v>
      </c>
      <c r="AU922" s="39">
        <v>0</v>
      </c>
      <c r="AV922" s="39">
        <f t="shared" si="222"/>
        <v>0</v>
      </c>
      <c r="AW922" s="39">
        <f>IF(Dane!$C$9="",0,IF(ROUND((N922+O922)*AV922,2)&gt;$AN$1,$AN$1,ROUND((N922+O922)*AV922,2)))</f>
        <v>0</v>
      </c>
      <c r="AX922" s="39">
        <v>0</v>
      </c>
      <c r="AY922" s="39">
        <f>IF(Dane!$C$9=2,IFERROR(J922/W922,0),IF(Dane!$C$9=3,IFERROR(J922/W922,0),0))</f>
        <v>0</v>
      </c>
      <c r="AZ922" s="39">
        <f>IF(Dane!$C$9=2,IFERROR(ROUND(J922-ROUND(J922*0.0976,2)-ROUND(J922*0.015,2)-ROUND(J922*0.0245,2),2)/W922,0),IF(Dane!$C$9=3,IFERROR(ROUND(J922-ROUND(J922*0.0976,2)-ROUND(J922*0.015,2)-ROUND(J922*0.0245,2),2)/W922,0),0))</f>
        <v>0</v>
      </c>
      <c r="BA922" s="39">
        <f t="shared" si="223"/>
        <v>0</v>
      </c>
      <c r="BB922" s="39">
        <f t="shared" si="224"/>
        <v>0</v>
      </c>
      <c r="BC922" s="39">
        <f t="shared" si="217"/>
        <v>0</v>
      </c>
      <c r="BD922" s="39">
        <f>IF(Dane!$C$9=2,IFERROR(BC922/W922,0),IF(Dane!$C$9=3,IFERROR(BC922/W922,0),0))</f>
        <v>0</v>
      </c>
      <c r="BE922" s="39">
        <f t="shared" si="225"/>
        <v>0</v>
      </c>
      <c r="BF922" s="39">
        <v>0</v>
      </c>
      <c r="BG922" s="39">
        <f t="shared" si="226"/>
        <v>0</v>
      </c>
      <c r="BH922" s="39">
        <f>IF(Dane!$C$9=2,IF(ROUND((S922+T922)*BG922,2)&gt;$AN$1,$AN$1,ROUND((S922+T922)*BG922,2)),IF(Dane!$C$9=3,IF(ROUND((S922+T922)*BG922,2)&gt;$AN$1,$AN$1,ROUND((S922+T922)*BG922,2)),0))</f>
        <v>0</v>
      </c>
      <c r="BI922" s="39">
        <v>0</v>
      </c>
      <c r="BJ922" s="39">
        <f>IF(Dane!$C$9=3,IFERROR(J922/AB922,0),0)</f>
        <v>0</v>
      </c>
      <c r="BK922" s="39">
        <f>IF(Dane!$C$9=3,IFERROR(ROUND(J922-ROUND(J922*0.0976,2)-ROUND(J922*0.015,2)-ROUND(J922*0.0245,2),2)/AB922,0),0)</f>
        <v>0</v>
      </c>
      <c r="BL922" s="39">
        <f t="shared" si="227"/>
        <v>0</v>
      </c>
      <c r="BM922" s="39">
        <f t="shared" si="228"/>
        <v>0</v>
      </c>
      <c r="BN922" s="39">
        <f t="shared" si="218"/>
        <v>0</v>
      </c>
      <c r="BO922" s="39">
        <f>IF(Dane!$C$9=3,IFERROR(BN922/AB922,0),0)</f>
        <v>0</v>
      </c>
      <c r="BP922" s="39">
        <f t="shared" si="229"/>
        <v>0</v>
      </c>
      <c r="BQ922" s="39">
        <v>0</v>
      </c>
      <c r="BR922" s="39">
        <f t="shared" si="230"/>
        <v>0</v>
      </c>
      <c r="BS922" s="39">
        <f>IF(Dane!$C$9=3,IF(ROUND((X922+Y922)*BR922,2)&gt;$AN$1,$AN$1,ROUND((X922+Y922)*BR922,2)),0)</f>
        <v>0</v>
      </c>
      <c r="BT922" s="39">
        <v>0</v>
      </c>
    </row>
    <row r="923" spans="1:72">
      <c r="A923" s="87">
        <v>914</v>
      </c>
      <c r="B923" s="1"/>
      <c r="C923" s="1"/>
      <c r="D923" s="2"/>
      <c r="E923" s="3"/>
      <c r="F923" s="4"/>
      <c r="G923" s="5"/>
      <c r="H923" s="5"/>
      <c r="I923" s="6"/>
      <c r="J923" s="5"/>
      <c r="K923" s="5"/>
      <c r="L923" s="5"/>
      <c r="M923" s="55"/>
      <c r="N923" s="8"/>
      <c r="O923" s="105"/>
      <c r="P923" s="5"/>
      <c r="Q923" s="5"/>
      <c r="R923" s="105">
        <f>Dane!$C$10</f>
        <v>0</v>
      </c>
      <c r="S923" s="8"/>
      <c r="T923" s="105"/>
      <c r="U923" s="5"/>
      <c r="V923" s="5"/>
      <c r="W923" s="107">
        <f>Dane!$C$11</f>
        <v>0</v>
      </c>
      <c r="X923" s="8"/>
      <c r="Y923" s="105"/>
      <c r="Z923" s="5"/>
      <c r="AA923" s="5"/>
      <c r="AB923" s="110">
        <f>Dane!$C$12</f>
        <v>0</v>
      </c>
      <c r="AC923" s="108">
        <f>IF(Dane!$E$3=1,AP923+BA923+BL923,IF(Dane!$E$3=2,AT923+BE923+BP923,AW923+BH923+BS923))</f>
        <v>0</v>
      </c>
      <c r="AD923" s="14">
        <f>IF(Dane!$E$3=1,AQ923+BB923+BM923,IF(Dane!$E$3=2,AU923+BF923+BQ923,AX923+BI923+BT923))</f>
        <v>0</v>
      </c>
      <c r="AE923" s="14">
        <f>IF((J923*Dane!$C$9)-AC923&lt;0,0,(J923*Dane!$C$9)-AC923)</f>
        <v>0</v>
      </c>
      <c r="AF923" s="61">
        <f>IF((K923*Dane!$C$9)-AD923&lt;0,0,(K923*Dane!$C$9)-AD923)</f>
        <v>0</v>
      </c>
      <c r="AG923" s="93"/>
      <c r="AH923" s="84">
        <f>IF(Dane!$E$3=1,AP923,IF(Dane!$E$3=2,AT923,AW923))</f>
        <v>0</v>
      </c>
      <c r="AI923" s="84">
        <f>IF(Dane!$E$3=1,AQ923,IF(Dane!$E$3=2,AU923,AX923))</f>
        <v>0</v>
      </c>
      <c r="AJ923" s="84">
        <f>IF(Dane!$E$3=1,BA923,IF(Dane!$E$3=2,BE923,BH923))</f>
        <v>0</v>
      </c>
      <c r="AK923" s="84">
        <f>IF(Dane!$E$3=1,BB923,IF(Dane!$E$3=2,BF923,BI923))</f>
        <v>0</v>
      </c>
      <c r="AL923" s="84">
        <f>IF(Dane!$E$3=1,BL923,IF(Dane!$E$3=2,BP923,BS923))</f>
        <v>0</v>
      </c>
      <c r="AM923" s="84">
        <f>IF(Dane!$E$3=1,BM923,IF(Dane!$E$3=2,BQ923,BT923))</f>
        <v>0</v>
      </c>
      <c r="AN923" s="39">
        <f>IF(Dane!$C$9="",0,IFERROR(J923/R923,0))</f>
        <v>0</v>
      </c>
      <c r="AO923" s="39">
        <f>IF(Dane!$C$9="",0,IFERROR(ROUND(J923-ROUND(J923*0.0976,2)-ROUND(J923*0.015,2)-ROUND(J923*0.0245,2),2)/R923,0))</f>
        <v>0</v>
      </c>
      <c r="AP923" s="39">
        <f t="shared" si="219"/>
        <v>0</v>
      </c>
      <c r="AQ923" s="39">
        <f t="shared" si="220"/>
        <v>0</v>
      </c>
      <c r="AR923" s="39">
        <f t="shared" si="216"/>
        <v>0</v>
      </c>
      <c r="AS923" s="39">
        <f>IF(Dane!$C$9="",0,IFERROR(AR923/R923,0))</f>
        <v>0</v>
      </c>
      <c r="AT923" s="39">
        <f t="shared" si="221"/>
        <v>0</v>
      </c>
      <c r="AU923" s="39">
        <v>0</v>
      </c>
      <c r="AV923" s="39">
        <f t="shared" si="222"/>
        <v>0</v>
      </c>
      <c r="AW923" s="39">
        <f>IF(Dane!$C$9="",0,IF(ROUND((N923+O923)*AV923,2)&gt;$AN$1,$AN$1,ROUND((N923+O923)*AV923,2)))</f>
        <v>0</v>
      </c>
      <c r="AX923" s="39">
        <v>0</v>
      </c>
      <c r="AY923" s="39">
        <f>IF(Dane!$C$9=2,IFERROR(J923/W923,0),IF(Dane!$C$9=3,IFERROR(J923/W923,0),0))</f>
        <v>0</v>
      </c>
      <c r="AZ923" s="39">
        <f>IF(Dane!$C$9=2,IFERROR(ROUND(J923-ROUND(J923*0.0976,2)-ROUND(J923*0.015,2)-ROUND(J923*0.0245,2),2)/W923,0),IF(Dane!$C$9=3,IFERROR(ROUND(J923-ROUND(J923*0.0976,2)-ROUND(J923*0.015,2)-ROUND(J923*0.0245,2),2)/W923,0),0))</f>
        <v>0</v>
      </c>
      <c r="BA923" s="39">
        <f t="shared" si="223"/>
        <v>0</v>
      </c>
      <c r="BB923" s="39">
        <f t="shared" si="224"/>
        <v>0</v>
      </c>
      <c r="BC923" s="39">
        <f t="shared" si="217"/>
        <v>0</v>
      </c>
      <c r="BD923" s="39">
        <f>IF(Dane!$C$9=2,IFERROR(BC923/W923,0),IF(Dane!$C$9=3,IFERROR(BC923/W923,0),0))</f>
        <v>0</v>
      </c>
      <c r="BE923" s="39">
        <f t="shared" si="225"/>
        <v>0</v>
      </c>
      <c r="BF923" s="39">
        <v>0</v>
      </c>
      <c r="BG923" s="39">
        <f t="shared" si="226"/>
        <v>0</v>
      </c>
      <c r="BH923" s="39">
        <f>IF(Dane!$C$9=2,IF(ROUND((S923+T923)*BG923,2)&gt;$AN$1,$AN$1,ROUND((S923+T923)*BG923,2)),IF(Dane!$C$9=3,IF(ROUND((S923+T923)*BG923,2)&gt;$AN$1,$AN$1,ROUND((S923+T923)*BG923,2)),0))</f>
        <v>0</v>
      </c>
      <c r="BI923" s="39">
        <v>0</v>
      </c>
      <c r="BJ923" s="39">
        <f>IF(Dane!$C$9=3,IFERROR(J923/AB923,0),0)</f>
        <v>0</v>
      </c>
      <c r="BK923" s="39">
        <f>IF(Dane!$C$9=3,IFERROR(ROUND(J923-ROUND(J923*0.0976,2)-ROUND(J923*0.015,2)-ROUND(J923*0.0245,2),2)/AB923,0),0)</f>
        <v>0</v>
      </c>
      <c r="BL923" s="39">
        <f t="shared" si="227"/>
        <v>0</v>
      </c>
      <c r="BM923" s="39">
        <f t="shared" si="228"/>
        <v>0</v>
      </c>
      <c r="BN923" s="39">
        <f t="shared" si="218"/>
        <v>0</v>
      </c>
      <c r="BO923" s="39">
        <f>IF(Dane!$C$9=3,IFERROR(BN923/AB923,0),0)</f>
        <v>0</v>
      </c>
      <c r="BP923" s="39">
        <f t="shared" si="229"/>
        <v>0</v>
      </c>
      <c r="BQ923" s="39">
        <v>0</v>
      </c>
      <c r="BR923" s="39">
        <f t="shared" si="230"/>
        <v>0</v>
      </c>
      <c r="BS923" s="39">
        <f>IF(Dane!$C$9=3,IF(ROUND((X923+Y923)*BR923,2)&gt;$AN$1,$AN$1,ROUND((X923+Y923)*BR923,2)),0)</f>
        <v>0</v>
      </c>
      <c r="BT923" s="39">
        <v>0</v>
      </c>
    </row>
    <row r="924" spans="1:72">
      <c r="A924" s="87">
        <v>915</v>
      </c>
      <c r="B924" s="1"/>
      <c r="C924" s="1"/>
      <c r="D924" s="2"/>
      <c r="E924" s="3"/>
      <c r="F924" s="4"/>
      <c r="G924" s="5"/>
      <c r="H924" s="5"/>
      <c r="I924" s="6"/>
      <c r="J924" s="5"/>
      <c r="K924" s="5"/>
      <c r="L924" s="5"/>
      <c r="M924" s="55"/>
      <c r="N924" s="8"/>
      <c r="O924" s="105"/>
      <c r="P924" s="5"/>
      <c r="Q924" s="5"/>
      <c r="R924" s="105">
        <f>Dane!$C$10</f>
        <v>0</v>
      </c>
      <c r="S924" s="8"/>
      <c r="T924" s="105"/>
      <c r="U924" s="5"/>
      <c r="V924" s="5"/>
      <c r="W924" s="107">
        <f>Dane!$C$11</f>
        <v>0</v>
      </c>
      <c r="X924" s="8"/>
      <c r="Y924" s="105"/>
      <c r="Z924" s="5"/>
      <c r="AA924" s="5"/>
      <c r="AB924" s="110">
        <f>Dane!$C$12</f>
        <v>0</v>
      </c>
      <c r="AC924" s="108">
        <f>IF(Dane!$E$3=1,AP924+BA924+BL924,IF(Dane!$E$3=2,AT924+BE924+BP924,AW924+BH924+BS924))</f>
        <v>0</v>
      </c>
      <c r="AD924" s="14">
        <f>IF(Dane!$E$3=1,AQ924+BB924+BM924,IF(Dane!$E$3=2,AU924+BF924+BQ924,AX924+BI924+BT924))</f>
        <v>0</v>
      </c>
      <c r="AE924" s="14">
        <f>IF((J924*Dane!$C$9)-AC924&lt;0,0,(J924*Dane!$C$9)-AC924)</f>
        <v>0</v>
      </c>
      <c r="AF924" s="61">
        <f>IF((K924*Dane!$C$9)-AD924&lt;0,0,(K924*Dane!$C$9)-AD924)</f>
        <v>0</v>
      </c>
      <c r="AG924" s="93"/>
      <c r="AH924" s="84">
        <f>IF(Dane!$E$3=1,AP924,IF(Dane!$E$3=2,AT924,AW924))</f>
        <v>0</v>
      </c>
      <c r="AI924" s="84">
        <f>IF(Dane!$E$3=1,AQ924,IF(Dane!$E$3=2,AU924,AX924))</f>
        <v>0</v>
      </c>
      <c r="AJ924" s="84">
        <f>IF(Dane!$E$3=1,BA924,IF(Dane!$E$3=2,BE924,BH924))</f>
        <v>0</v>
      </c>
      <c r="AK924" s="84">
        <f>IF(Dane!$E$3=1,BB924,IF(Dane!$E$3=2,BF924,BI924))</f>
        <v>0</v>
      </c>
      <c r="AL924" s="84">
        <f>IF(Dane!$E$3=1,BL924,IF(Dane!$E$3=2,BP924,BS924))</f>
        <v>0</v>
      </c>
      <c r="AM924" s="84">
        <f>IF(Dane!$E$3=1,BM924,IF(Dane!$E$3=2,BQ924,BT924))</f>
        <v>0</v>
      </c>
      <c r="AN924" s="39">
        <f>IF(Dane!$C$9="",0,IFERROR(J924/R924,0))</f>
        <v>0</v>
      </c>
      <c r="AO924" s="39">
        <f>IF(Dane!$C$9="",0,IFERROR(ROUND(J924-ROUND(J924*0.0976,2)-ROUND(J924*0.015,2)-ROUND(J924*0.0245,2),2)/R924,0))</f>
        <v>0</v>
      </c>
      <c r="AP924" s="39">
        <f t="shared" si="219"/>
        <v>0</v>
      </c>
      <c r="AQ924" s="39">
        <f t="shared" si="220"/>
        <v>0</v>
      </c>
      <c r="AR924" s="39">
        <f t="shared" si="216"/>
        <v>0</v>
      </c>
      <c r="AS924" s="39">
        <f>IF(Dane!$C$9="",0,IFERROR(AR924/R924,0))</f>
        <v>0</v>
      </c>
      <c r="AT924" s="39">
        <f t="shared" si="221"/>
        <v>0</v>
      </c>
      <c r="AU924" s="39">
        <v>0</v>
      </c>
      <c r="AV924" s="39">
        <f t="shared" si="222"/>
        <v>0</v>
      </c>
      <c r="AW924" s="39">
        <f>IF(Dane!$C$9="",0,IF(ROUND((N924+O924)*AV924,2)&gt;$AN$1,$AN$1,ROUND((N924+O924)*AV924,2)))</f>
        <v>0</v>
      </c>
      <c r="AX924" s="39">
        <v>0</v>
      </c>
      <c r="AY924" s="39">
        <f>IF(Dane!$C$9=2,IFERROR(J924/W924,0),IF(Dane!$C$9=3,IFERROR(J924/W924,0),0))</f>
        <v>0</v>
      </c>
      <c r="AZ924" s="39">
        <f>IF(Dane!$C$9=2,IFERROR(ROUND(J924-ROUND(J924*0.0976,2)-ROUND(J924*0.015,2)-ROUND(J924*0.0245,2),2)/W924,0),IF(Dane!$C$9=3,IFERROR(ROUND(J924-ROUND(J924*0.0976,2)-ROUND(J924*0.015,2)-ROUND(J924*0.0245,2),2)/W924,0),0))</f>
        <v>0</v>
      </c>
      <c r="BA924" s="39">
        <f t="shared" si="223"/>
        <v>0</v>
      </c>
      <c r="BB924" s="39">
        <f t="shared" si="224"/>
        <v>0</v>
      </c>
      <c r="BC924" s="39">
        <f t="shared" si="217"/>
        <v>0</v>
      </c>
      <c r="BD924" s="39">
        <f>IF(Dane!$C$9=2,IFERROR(BC924/W924,0),IF(Dane!$C$9=3,IFERROR(BC924/W924,0),0))</f>
        <v>0</v>
      </c>
      <c r="BE924" s="39">
        <f t="shared" si="225"/>
        <v>0</v>
      </c>
      <c r="BF924" s="39">
        <v>0</v>
      </c>
      <c r="BG924" s="39">
        <f t="shared" si="226"/>
        <v>0</v>
      </c>
      <c r="BH924" s="39">
        <f>IF(Dane!$C$9=2,IF(ROUND((S924+T924)*BG924,2)&gt;$AN$1,$AN$1,ROUND((S924+T924)*BG924,2)),IF(Dane!$C$9=3,IF(ROUND((S924+T924)*BG924,2)&gt;$AN$1,$AN$1,ROUND((S924+T924)*BG924,2)),0))</f>
        <v>0</v>
      </c>
      <c r="BI924" s="39">
        <v>0</v>
      </c>
      <c r="BJ924" s="39">
        <f>IF(Dane!$C$9=3,IFERROR(J924/AB924,0),0)</f>
        <v>0</v>
      </c>
      <c r="BK924" s="39">
        <f>IF(Dane!$C$9=3,IFERROR(ROUND(J924-ROUND(J924*0.0976,2)-ROUND(J924*0.015,2)-ROUND(J924*0.0245,2),2)/AB924,0),0)</f>
        <v>0</v>
      </c>
      <c r="BL924" s="39">
        <f t="shared" si="227"/>
        <v>0</v>
      </c>
      <c r="BM924" s="39">
        <f t="shared" si="228"/>
        <v>0</v>
      </c>
      <c r="BN924" s="39">
        <f t="shared" si="218"/>
        <v>0</v>
      </c>
      <c r="BO924" s="39">
        <f>IF(Dane!$C$9=3,IFERROR(BN924/AB924,0),0)</f>
        <v>0</v>
      </c>
      <c r="BP924" s="39">
        <f t="shared" si="229"/>
        <v>0</v>
      </c>
      <c r="BQ924" s="39">
        <v>0</v>
      </c>
      <c r="BR924" s="39">
        <f t="shared" si="230"/>
        <v>0</v>
      </c>
      <c r="BS924" s="39">
        <f>IF(Dane!$C$9=3,IF(ROUND((X924+Y924)*BR924,2)&gt;$AN$1,$AN$1,ROUND((X924+Y924)*BR924,2)),0)</f>
        <v>0</v>
      </c>
      <c r="BT924" s="39">
        <v>0</v>
      </c>
    </row>
    <row r="925" spans="1:72">
      <c r="A925" s="87">
        <v>916</v>
      </c>
      <c r="B925" s="1"/>
      <c r="C925" s="1"/>
      <c r="D925" s="2"/>
      <c r="E925" s="3"/>
      <c r="F925" s="4"/>
      <c r="G925" s="5"/>
      <c r="H925" s="5"/>
      <c r="I925" s="6"/>
      <c r="J925" s="5"/>
      <c r="K925" s="5"/>
      <c r="L925" s="5"/>
      <c r="M925" s="55"/>
      <c r="N925" s="8"/>
      <c r="O925" s="105"/>
      <c r="P925" s="5"/>
      <c r="Q925" s="5"/>
      <c r="R925" s="105">
        <f>Dane!$C$10</f>
        <v>0</v>
      </c>
      <c r="S925" s="8"/>
      <c r="T925" s="105"/>
      <c r="U925" s="5"/>
      <c r="V925" s="5"/>
      <c r="W925" s="107">
        <f>Dane!$C$11</f>
        <v>0</v>
      </c>
      <c r="X925" s="8"/>
      <c r="Y925" s="105"/>
      <c r="Z925" s="5"/>
      <c r="AA925" s="5"/>
      <c r="AB925" s="110">
        <f>Dane!$C$12</f>
        <v>0</v>
      </c>
      <c r="AC925" s="108">
        <f>IF(Dane!$E$3=1,AP925+BA925+BL925,IF(Dane!$E$3=2,AT925+BE925+BP925,AW925+BH925+BS925))</f>
        <v>0</v>
      </c>
      <c r="AD925" s="14">
        <f>IF(Dane!$E$3=1,AQ925+BB925+BM925,IF(Dane!$E$3=2,AU925+BF925+BQ925,AX925+BI925+BT925))</f>
        <v>0</v>
      </c>
      <c r="AE925" s="14">
        <f>IF((J925*Dane!$C$9)-AC925&lt;0,0,(J925*Dane!$C$9)-AC925)</f>
        <v>0</v>
      </c>
      <c r="AF925" s="61">
        <f>IF((K925*Dane!$C$9)-AD925&lt;0,0,(K925*Dane!$C$9)-AD925)</f>
        <v>0</v>
      </c>
      <c r="AG925" s="93"/>
      <c r="AH925" s="84">
        <f>IF(Dane!$E$3=1,AP925,IF(Dane!$E$3=2,AT925,AW925))</f>
        <v>0</v>
      </c>
      <c r="AI925" s="84">
        <f>IF(Dane!$E$3=1,AQ925,IF(Dane!$E$3=2,AU925,AX925))</f>
        <v>0</v>
      </c>
      <c r="AJ925" s="84">
        <f>IF(Dane!$E$3=1,BA925,IF(Dane!$E$3=2,BE925,BH925))</f>
        <v>0</v>
      </c>
      <c r="AK925" s="84">
        <f>IF(Dane!$E$3=1,BB925,IF(Dane!$E$3=2,BF925,BI925))</f>
        <v>0</v>
      </c>
      <c r="AL925" s="84">
        <f>IF(Dane!$E$3=1,BL925,IF(Dane!$E$3=2,BP925,BS925))</f>
        <v>0</v>
      </c>
      <c r="AM925" s="84">
        <f>IF(Dane!$E$3=1,BM925,IF(Dane!$E$3=2,BQ925,BT925))</f>
        <v>0</v>
      </c>
      <c r="AN925" s="39">
        <f>IF(Dane!$C$9="",0,IFERROR(J925/R925,0))</f>
        <v>0</v>
      </c>
      <c r="AO925" s="39">
        <f>IF(Dane!$C$9="",0,IFERROR(ROUND(J925-ROUND(J925*0.0976,2)-ROUND(J925*0.015,2)-ROUND(J925*0.0245,2),2)/R925,0))</f>
        <v>0</v>
      </c>
      <c r="AP925" s="39">
        <f t="shared" si="219"/>
        <v>0</v>
      </c>
      <c r="AQ925" s="39">
        <f t="shared" si="220"/>
        <v>0</v>
      </c>
      <c r="AR925" s="39">
        <f t="shared" si="216"/>
        <v>0</v>
      </c>
      <c r="AS925" s="39">
        <f>IF(Dane!$C$9="",0,IFERROR(AR925/R925,0))</f>
        <v>0</v>
      </c>
      <c r="AT925" s="39">
        <f t="shared" si="221"/>
        <v>0</v>
      </c>
      <c r="AU925" s="39">
        <v>0</v>
      </c>
      <c r="AV925" s="39">
        <f t="shared" si="222"/>
        <v>0</v>
      </c>
      <c r="AW925" s="39">
        <f>IF(Dane!$C$9="",0,IF(ROUND((N925+O925)*AV925,2)&gt;$AN$1,$AN$1,ROUND((N925+O925)*AV925,2)))</f>
        <v>0</v>
      </c>
      <c r="AX925" s="39">
        <v>0</v>
      </c>
      <c r="AY925" s="39">
        <f>IF(Dane!$C$9=2,IFERROR(J925/W925,0),IF(Dane!$C$9=3,IFERROR(J925/W925,0),0))</f>
        <v>0</v>
      </c>
      <c r="AZ925" s="39">
        <f>IF(Dane!$C$9=2,IFERROR(ROUND(J925-ROUND(J925*0.0976,2)-ROUND(J925*0.015,2)-ROUND(J925*0.0245,2),2)/W925,0),IF(Dane!$C$9=3,IFERROR(ROUND(J925-ROUND(J925*0.0976,2)-ROUND(J925*0.015,2)-ROUND(J925*0.0245,2),2)/W925,0),0))</f>
        <v>0</v>
      </c>
      <c r="BA925" s="39">
        <f t="shared" si="223"/>
        <v>0</v>
      </c>
      <c r="BB925" s="39">
        <f t="shared" si="224"/>
        <v>0</v>
      </c>
      <c r="BC925" s="39">
        <f t="shared" si="217"/>
        <v>0</v>
      </c>
      <c r="BD925" s="39">
        <f>IF(Dane!$C$9=2,IFERROR(BC925/W925,0),IF(Dane!$C$9=3,IFERROR(BC925/W925,0),0))</f>
        <v>0</v>
      </c>
      <c r="BE925" s="39">
        <f t="shared" si="225"/>
        <v>0</v>
      </c>
      <c r="BF925" s="39">
        <v>0</v>
      </c>
      <c r="BG925" s="39">
        <f t="shared" si="226"/>
        <v>0</v>
      </c>
      <c r="BH925" s="39">
        <f>IF(Dane!$C$9=2,IF(ROUND((S925+T925)*BG925,2)&gt;$AN$1,$AN$1,ROUND((S925+T925)*BG925,2)),IF(Dane!$C$9=3,IF(ROUND((S925+T925)*BG925,2)&gt;$AN$1,$AN$1,ROUND((S925+T925)*BG925,2)),0))</f>
        <v>0</v>
      </c>
      <c r="BI925" s="39">
        <v>0</v>
      </c>
      <c r="BJ925" s="39">
        <f>IF(Dane!$C$9=3,IFERROR(J925/AB925,0),0)</f>
        <v>0</v>
      </c>
      <c r="BK925" s="39">
        <f>IF(Dane!$C$9=3,IFERROR(ROUND(J925-ROUND(J925*0.0976,2)-ROUND(J925*0.015,2)-ROUND(J925*0.0245,2),2)/AB925,0),0)</f>
        <v>0</v>
      </c>
      <c r="BL925" s="39">
        <f t="shared" si="227"/>
        <v>0</v>
      </c>
      <c r="BM925" s="39">
        <f t="shared" si="228"/>
        <v>0</v>
      </c>
      <c r="BN925" s="39">
        <f t="shared" si="218"/>
        <v>0</v>
      </c>
      <c r="BO925" s="39">
        <f>IF(Dane!$C$9=3,IFERROR(BN925/AB925,0),0)</f>
        <v>0</v>
      </c>
      <c r="BP925" s="39">
        <f t="shared" si="229"/>
        <v>0</v>
      </c>
      <c r="BQ925" s="39">
        <v>0</v>
      </c>
      <c r="BR925" s="39">
        <f t="shared" si="230"/>
        <v>0</v>
      </c>
      <c r="BS925" s="39">
        <f>IF(Dane!$C$9=3,IF(ROUND((X925+Y925)*BR925,2)&gt;$AN$1,$AN$1,ROUND((X925+Y925)*BR925,2)),0)</f>
        <v>0</v>
      </c>
      <c r="BT925" s="39">
        <v>0</v>
      </c>
    </row>
    <row r="926" spans="1:72">
      <c r="A926" s="87">
        <v>917</v>
      </c>
      <c r="B926" s="1"/>
      <c r="C926" s="1"/>
      <c r="D926" s="2"/>
      <c r="E926" s="3"/>
      <c r="F926" s="4"/>
      <c r="G926" s="5"/>
      <c r="H926" s="5"/>
      <c r="I926" s="6"/>
      <c r="J926" s="5"/>
      <c r="K926" s="5"/>
      <c r="L926" s="5"/>
      <c r="M926" s="55"/>
      <c r="N926" s="8"/>
      <c r="O926" s="105"/>
      <c r="P926" s="5"/>
      <c r="Q926" s="5"/>
      <c r="R926" s="105">
        <f>Dane!$C$10</f>
        <v>0</v>
      </c>
      <c r="S926" s="8"/>
      <c r="T926" s="105"/>
      <c r="U926" s="5"/>
      <c r="V926" s="5"/>
      <c r="W926" s="107">
        <f>Dane!$C$11</f>
        <v>0</v>
      </c>
      <c r="X926" s="8"/>
      <c r="Y926" s="105"/>
      <c r="Z926" s="5"/>
      <c r="AA926" s="5"/>
      <c r="AB926" s="110">
        <f>Dane!$C$12</f>
        <v>0</v>
      </c>
      <c r="AC926" s="108">
        <f>IF(Dane!$E$3=1,AP926+BA926+BL926,IF(Dane!$E$3=2,AT926+BE926+BP926,AW926+BH926+BS926))</f>
        <v>0</v>
      </c>
      <c r="AD926" s="14">
        <f>IF(Dane!$E$3=1,AQ926+BB926+BM926,IF(Dane!$E$3=2,AU926+BF926+BQ926,AX926+BI926+BT926))</f>
        <v>0</v>
      </c>
      <c r="AE926" s="14">
        <f>IF((J926*Dane!$C$9)-AC926&lt;0,0,(J926*Dane!$C$9)-AC926)</f>
        <v>0</v>
      </c>
      <c r="AF926" s="61">
        <f>IF((K926*Dane!$C$9)-AD926&lt;0,0,(K926*Dane!$C$9)-AD926)</f>
        <v>0</v>
      </c>
      <c r="AG926" s="93"/>
      <c r="AH926" s="84">
        <f>IF(Dane!$E$3=1,AP926,IF(Dane!$E$3=2,AT926,AW926))</f>
        <v>0</v>
      </c>
      <c r="AI926" s="84">
        <f>IF(Dane!$E$3=1,AQ926,IF(Dane!$E$3=2,AU926,AX926))</f>
        <v>0</v>
      </c>
      <c r="AJ926" s="84">
        <f>IF(Dane!$E$3=1,BA926,IF(Dane!$E$3=2,BE926,BH926))</f>
        <v>0</v>
      </c>
      <c r="AK926" s="84">
        <f>IF(Dane!$E$3=1,BB926,IF(Dane!$E$3=2,BF926,BI926))</f>
        <v>0</v>
      </c>
      <c r="AL926" s="84">
        <f>IF(Dane!$E$3=1,BL926,IF(Dane!$E$3=2,BP926,BS926))</f>
        <v>0</v>
      </c>
      <c r="AM926" s="84">
        <f>IF(Dane!$E$3=1,BM926,IF(Dane!$E$3=2,BQ926,BT926))</f>
        <v>0</v>
      </c>
      <c r="AN926" s="39">
        <f>IF(Dane!$C$9="",0,IFERROR(J926/R926,0))</f>
        <v>0</v>
      </c>
      <c r="AO926" s="39">
        <f>IF(Dane!$C$9="",0,IFERROR(ROUND(J926-ROUND(J926*0.0976,2)-ROUND(J926*0.015,2)-ROUND(J926*0.0245,2),2)/R926,0))</f>
        <v>0</v>
      </c>
      <c r="AP926" s="39">
        <f t="shared" si="219"/>
        <v>0</v>
      </c>
      <c r="AQ926" s="39">
        <f t="shared" si="220"/>
        <v>0</v>
      </c>
      <c r="AR926" s="39">
        <f t="shared" si="216"/>
        <v>0</v>
      </c>
      <c r="AS926" s="39">
        <f>IF(Dane!$C$9="",0,IFERROR(AR926/R926,0))</f>
        <v>0</v>
      </c>
      <c r="AT926" s="39">
        <f t="shared" si="221"/>
        <v>0</v>
      </c>
      <c r="AU926" s="39">
        <v>0</v>
      </c>
      <c r="AV926" s="39">
        <f t="shared" si="222"/>
        <v>0</v>
      </c>
      <c r="AW926" s="39">
        <f>IF(Dane!$C$9="",0,IF(ROUND((N926+O926)*AV926,2)&gt;$AN$1,$AN$1,ROUND((N926+O926)*AV926,2)))</f>
        <v>0</v>
      </c>
      <c r="AX926" s="39">
        <v>0</v>
      </c>
      <c r="AY926" s="39">
        <f>IF(Dane!$C$9=2,IFERROR(J926/W926,0),IF(Dane!$C$9=3,IFERROR(J926/W926,0),0))</f>
        <v>0</v>
      </c>
      <c r="AZ926" s="39">
        <f>IF(Dane!$C$9=2,IFERROR(ROUND(J926-ROUND(J926*0.0976,2)-ROUND(J926*0.015,2)-ROUND(J926*0.0245,2),2)/W926,0),IF(Dane!$C$9=3,IFERROR(ROUND(J926-ROUND(J926*0.0976,2)-ROUND(J926*0.015,2)-ROUND(J926*0.0245,2),2)/W926,0),0))</f>
        <v>0</v>
      </c>
      <c r="BA926" s="39">
        <f t="shared" si="223"/>
        <v>0</v>
      </c>
      <c r="BB926" s="39">
        <f t="shared" si="224"/>
        <v>0</v>
      </c>
      <c r="BC926" s="39">
        <f t="shared" si="217"/>
        <v>0</v>
      </c>
      <c r="BD926" s="39">
        <f>IF(Dane!$C$9=2,IFERROR(BC926/W926,0),IF(Dane!$C$9=3,IFERROR(BC926/W926,0),0))</f>
        <v>0</v>
      </c>
      <c r="BE926" s="39">
        <f t="shared" si="225"/>
        <v>0</v>
      </c>
      <c r="BF926" s="39">
        <v>0</v>
      </c>
      <c r="BG926" s="39">
        <f t="shared" si="226"/>
        <v>0</v>
      </c>
      <c r="BH926" s="39">
        <f>IF(Dane!$C$9=2,IF(ROUND((S926+T926)*BG926,2)&gt;$AN$1,$AN$1,ROUND((S926+T926)*BG926,2)),IF(Dane!$C$9=3,IF(ROUND((S926+T926)*BG926,2)&gt;$AN$1,$AN$1,ROUND((S926+T926)*BG926,2)),0))</f>
        <v>0</v>
      </c>
      <c r="BI926" s="39">
        <v>0</v>
      </c>
      <c r="BJ926" s="39">
        <f>IF(Dane!$C$9=3,IFERROR(J926/AB926,0),0)</f>
        <v>0</v>
      </c>
      <c r="BK926" s="39">
        <f>IF(Dane!$C$9=3,IFERROR(ROUND(J926-ROUND(J926*0.0976,2)-ROUND(J926*0.015,2)-ROUND(J926*0.0245,2),2)/AB926,0),0)</f>
        <v>0</v>
      </c>
      <c r="BL926" s="39">
        <f t="shared" si="227"/>
        <v>0</v>
      </c>
      <c r="BM926" s="39">
        <f t="shared" si="228"/>
        <v>0</v>
      </c>
      <c r="BN926" s="39">
        <f t="shared" si="218"/>
        <v>0</v>
      </c>
      <c r="BO926" s="39">
        <f>IF(Dane!$C$9=3,IFERROR(BN926/AB926,0),0)</f>
        <v>0</v>
      </c>
      <c r="BP926" s="39">
        <f t="shared" si="229"/>
        <v>0</v>
      </c>
      <c r="BQ926" s="39">
        <v>0</v>
      </c>
      <c r="BR926" s="39">
        <f t="shared" si="230"/>
        <v>0</v>
      </c>
      <c r="BS926" s="39">
        <f>IF(Dane!$C$9=3,IF(ROUND((X926+Y926)*BR926,2)&gt;$AN$1,$AN$1,ROUND((X926+Y926)*BR926,2)),0)</f>
        <v>0</v>
      </c>
      <c r="BT926" s="39">
        <v>0</v>
      </c>
    </row>
    <row r="927" spans="1:72">
      <c r="A927" s="87">
        <v>918</v>
      </c>
      <c r="B927" s="1"/>
      <c r="C927" s="1"/>
      <c r="D927" s="2"/>
      <c r="E927" s="3"/>
      <c r="F927" s="4"/>
      <c r="G927" s="5"/>
      <c r="H927" s="5"/>
      <c r="I927" s="6"/>
      <c r="J927" s="5"/>
      <c r="K927" s="5"/>
      <c r="L927" s="5"/>
      <c r="M927" s="55"/>
      <c r="N927" s="8"/>
      <c r="O927" s="105"/>
      <c r="P927" s="5"/>
      <c r="Q927" s="5"/>
      <c r="R927" s="105">
        <f>Dane!$C$10</f>
        <v>0</v>
      </c>
      <c r="S927" s="8"/>
      <c r="T927" s="105"/>
      <c r="U927" s="5"/>
      <c r="V927" s="5"/>
      <c r="W927" s="107">
        <f>Dane!$C$11</f>
        <v>0</v>
      </c>
      <c r="X927" s="8"/>
      <c r="Y927" s="105"/>
      <c r="Z927" s="5"/>
      <c r="AA927" s="5"/>
      <c r="AB927" s="110">
        <f>Dane!$C$12</f>
        <v>0</v>
      </c>
      <c r="AC927" s="108">
        <f>IF(Dane!$E$3=1,AP927+BA927+BL927,IF(Dane!$E$3=2,AT927+BE927+BP927,AW927+BH927+BS927))</f>
        <v>0</v>
      </c>
      <c r="AD927" s="14">
        <f>IF(Dane!$E$3=1,AQ927+BB927+BM927,IF(Dane!$E$3=2,AU927+BF927+BQ927,AX927+BI927+BT927))</f>
        <v>0</v>
      </c>
      <c r="AE927" s="14">
        <f>IF((J927*Dane!$C$9)-AC927&lt;0,0,(J927*Dane!$C$9)-AC927)</f>
        <v>0</v>
      </c>
      <c r="AF927" s="61">
        <f>IF((K927*Dane!$C$9)-AD927&lt;0,0,(K927*Dane!$C$9)-AD927)</f>
        <v>0</v>
      </c>
      <c r="AG927" s="93"/>
      <c r="AH927" s="84">
        <f>IF(Dane!$E$3=1,AP927,IF(Dane!$E$3=2,AT927,AW927))</f>
        <v>0</v>
      </c>
      <c r="AI927" s="84">
        <f>IF(Dane!$E$3=1,AQ927,IF(Dane!$E$3=2,AU927,AX927))</f>
        <v>0</v>
      </c>
      <c r="AJ927" s="84">
        <f>IF(Dane!$E$3=1,BA927,IF(Dane!$E$3=2,BE927,BH927))</f>
        <v>0</v>
      </c>
      <c r="AK927" s="84">
        <f>IF(Dane!$E$3=1,BB927,IF(Dane!$E$3=2,BF927,BI927))</f>
        <v>0</v>
      </c>
      <c r="AL927" s="84">
        <f>IF(Dane!$E$3=1,BL927,IF(Dane!$E$3=2,BP927,BS927))</f>
        <v>0</v>
      </c>
      <c r="AM927" s="84">
        <f>IF(Dane!$E$3=1,BM927,IF(Dane!$E$3=2,BQ927,BT927))</f>
        <v>0</v>
      </c>
      <c r="AN927" s="39">
        <f>IF(Dane!$C$9="",0,IFERROR(J927/R927,0))</f>
        <v>0</v>
      </c>
      <c r="AO927" s="39">
        <f>IF(Dane!$C$9="",0,IFERROR(ROUND(J927-ROUND(J927*0.0976,2)-ROUND(J927*0.015,2)-ROUND(J927*0.0245,2),2)/R927,0))</f>
        <v>0</v>
      </c>
      <c r="AP927" s="39">
        <f t="shared" si="219"/>
        <v>0</v>
      </c>
      <c r="AQ927" s="39">
        <f t="shared" si="220"/>
        <v>0</v>
      </c>
      <c r="AR927" s="39">
        <f t="shared" si="216"/>
        <v>0</v>
      </c>
      <c r="AS927" s="39">
        <f>IF(Dane!$C$9="",0,IFERROR(AR927/R927,0))</f>
        <v>0</v>
      </c>
      <c r="AT927" s="39">
        <f t="shared" si="221"/>
        <v>0</v>
      </c>
      <c r="AU927" s="39">
        <v>0</v>
      </c>
      <c r="AV927" s="39">
        <f t="shared" si="222"/>
        <v>0</v>
      </c>
      <c r="AW927" s="39">
        <f>IF(Dane!$C$9="",0,IF(ROUND((N927+O927)*AV927,2)&gt;$AN$1,$AN$1,ROUND((N927+O927)*AV927,2)))</f>
        <v>0</v>
      </c>
      <c r="AX927" s="39">
        <v>0</v>
      </c>
      <c r="AY927" s="39">
        <f>IF(Dane!$C$9=2,IFERROR(J927/W927,0),IF(Dane!$C$9=3,IFERROR(J927/W927,0),0))</f>
        <v>0</v>
      </c>
      <c r="AZ927" s="39">
        <f>IF(Dane!$C$9=2,IFERROR(ROUND(J927-ROUND(J927*0.0976,2)-ROUND(J927*0.015,2)-ROUND(J927*0.0245,2),2)/W927,0),IF(Dane!$C$9=3,IFERROR(ROUND(J927-ROUND(J927*0.0976,2)-ROUND(J927*0.015,2)-ROUND(J927*0.0245,2),2)/W927,0),0))</f>
        <v>0</v>
      </c>
      <c r="BA927" s="39">
        <f t="shared" si="223"/>
        <v>0</v>
      </c>
      <c r="BB927" s="39">
        <f t="shared" si="224"/>
        <v>0</v>
      </c>
      <c r="BC927" s="39">
        <f t="shared" si="217"/>
        <v>0</v>
      </c>
      <c r="BD927" s="39">
        <f>IF(Dane!$C$9=2,IFERROR(BC927/W927,0),IF(Dane!$C$9=3,IFERROR(BC927/W927,0),0))</f>
        <v>0</v>
      </c>
      <c r="BE927" s="39">
        <f t="shared" si="225"/>
        <v>0</v>
      </c>
      <c r="BF927" s="39">
        <v>0</v>
      </c>
      <c r="BG927" s="39">
        <f t="shared" si="226"/>
        <v>0</v>
      </c>
      <c r="BH927" s="39">
        <f>IF(Dane!$C$9=2,IF(ROUND((S927+T927)*BG927,2)&gt;$AN$1,$AN$1,ROUND((S927+T927)*BG927,2)),IF(Dane!$C$9=3,IF(ROUND((S927+T927)*BG927,2)&gt;$AN$1,$AN$1,ROUND((S927+T927)*BG927,2)),0))</f>
        <v>0</v>
      </c>
      <c r="BI927" s="39">
        <v>0</v>
      </c>
      <c r="BJ927" s="39">
        <f>IF(Dane!$C$9=3,IFERROR(J927/AB927,0),0)</f>
        <v>0</v>
      </c>
      <c r="BK927" s="39">
        <f>IF(Dane!$C$9=3,IFERROR(ROUND(J927-ROUND(J927*0.0976,2)-ROUND(J927*0.015,2)-ROUND(J927*0.0245,2),2)/AB927,0),0)</f>
        <v>0</v>
      </c>
      <c r="BL927" s="39">
        <f t="shared" si="227"/>
        <v>0</v>
      </c>
      <c r="BM927" s="39">
        <f t="shared" si="228"/>
        <v>0</v>
      </c>
      <c r="BN927" s="39">
        <f t="shared" si="218"/>
        <v>0</v>
      </c>
      <c r="BO927" s="39">
        <f>IF(Dane!$C$9=3,IFERROR(BN927/AB927,0),0)</f>
        <v>0</v>
      </c>
      <c r="BP927" s="39">
        <f t="shared" si="229"/>
        <v>0</v>
      </c>
      <c r="BQ927" s="39">
        <v>0</v>
      </c>
      <c r="BR927" s="39">
        <f t="shared" si="230"/>
        <v>0</v>
      </c>
      <c r="BS927" s="39">
        <f>IF(Dane!$C$9=3,IF(ROUND((X927+Y927)*BR927,2)&gt;$AN$1,$AN$1,ROUND((X927+Y927)*BR927,2)),0)</f>
        <v>0</v>
      </c>
      <c r="BT927" s="39">
        <v>0</v>
      </c>
    </row>
    <row r="928" spans="1:72">
      <c r="A928" s="87">
        <v>919</v>
      </c>
      <c r="B928" s="1"/>
      <c r="C928" s="1"/>
      <c r="D928" s="2"/>
      <c r="E928" s="3"/>
      <c r="F928" s="4"/>
      <c r="G928" s="5"/>
      <c r="H928" s="5"/>
      <c r="I928" s="6"/>
      <c r="J928" s="5"/>
      <c r="K928" s="5"/>
      <c r="L928" s="5"/>
      <c r="M928" s="55"/>
      <c r="N928" s="8"/>
      <c r="O928" s="105"/>
      <c r="P928" s="5"/>
      <c r="Q928" s="5"/>
      <c r="R928" s="105">
        <f>Dane!$C$10</f>
        <v>0</v>
      </c>
      <c r="S928" s="8"/>
      <c r="T928" s="105"/>
      <c r="U928" s="5"/>
      <c r="V928" s="5"/>
      <c r="W928" s="107">
        <f>Dane!$C$11</f>
        <v>0</v>
      </c>
      <c r="X928" s="8"/>
      <c r="Y928" s="105"/>
      <c r="Z928" s="5"/>
      <c r="AA928" s="5"/>
      <c r="AB928" s="110">
        <f>Dane!$C$12</f>
        <v>0</v>
      </c>
      <c r="AC928" s="108">
        <f>IF(Dane!$E$3=1,AP928+BA928+BL928,IF(Dane!$E$3=2,AT928+BE928+BP928,AW928+BH928+BS928))</f>
        <v>0</v>
      </c>
      <c r="AD928" s="14">
        <f>IF(Dane!$E$3=1,AQ928+BB928+BM928,IF(Dane!$E$3=2,AU928+BF928+BQ928,AX928+BI928+BT928))</f>
        <v>0</v>
      </c>
      <c r="AE928" s="14">
        <f>IF((J928*Dane!$C$9)-AC928&lt;0,0,(J928*Dane!$C$9)-AC928)</f>
        <v>0</v>
      </c>
      <c r="AF928" s="61">
        <f>IF((K928*Dane!$C$9)-AD928&lt;0,0,(K928*Dane!$C$9)-AD928)</f>
        <v>0</v>
      </c>
      <c r="AG928" s="93"/>
      <c r="AH928" s="84">
        <f>IF(Dane!$E$3=1,AP928,IF(Dane!$E$3=2,AT928,AW928))</f>
        <v>0</v>
      </c>
      <c r="AI928" s="84">
        <f>IF(Dane!$E$3=1,AQ928,IF(Dane!$E$3=2,AU928,AX928))</f>
        <v>0</v>
      </c>
      <c r="AJ928" s="84">
        <f>IF(Dane!$E$3=1,BA928,IF(Dane!$E$3=2,BE928,BH928))</f>
        <v>0</v>
      </c>
      <c r="AK928" s="84">
        <f>IF(Dane!$E$3=1,BB928,IF(Dane!$E$3=2,BF928,BI928))</f>
        <v>0</v>
      </c>
      <c r="AL928" s="84">
        <f>IF(Dane!$E$3=1,BL928,IF(Dane!$E$3=2,BP928,BS928))</f>
        <v>0</v>
      </c>
      <c r="AM928" s="84">
        <f>IF(Dane!$E$3=1,BM928,IF(Dane!$E$3=2,BQ928,BT928))</f>
        <v>0</v>
      </c>
      <c r="AN928" s="39">
        <f>IF(Dane!$C$9="",0,IFERROR(J928/R928,0))</f>
        <v>0</v>
      </c>
      <c r="AO928" s="39">
        <f>IF(Dane!$C$9="",0,IFERROR(ROUND(J928-ROUND(J928*0.0976,2)-ROUND(J928*0.015,2)-ROUND(J928*0.0245,2),2)/R928,0))</f>
        <v>0</v>
      </c>
      <c r="AP928" s="39">
        <f t="shared" si="219"/>
        <v>0</v>
      </c>
      <c r="AQ928" s="39">
        <f t="shared" si="220"/>
        <v>0</v>
      </c>
      <c r="AR928" s="39">
        <f t="shared" si="216"/>
        <v>0</v>
      </c>
      <c r="AS928" s="39">
        <f>IF(Dane!$C$9="",0,IFERROR(AR928/R928,0))</f>
        <v>0</v>
      </c>
      <c r="AT928" s="39">
        <f t="shared" si="221"/>
        <v>0</v>
      </c>
      <c r="AU928" s="39">
        <v>0</v>
      </c>
      <c r="AV928" s="39">
        <f t="shared" si="222"/>
        <v>0</v>
      </c>
      <c r="AW928" s="39">
        <f>IF(Dane!$C$9="",0,IF(ROUND((N928+O928)*AV928,2)&gt;$AN$1,$AN$1,ROUND((N928+O928)*AV928,2)))</f>
        <v>0</v>
      </c>
      <c r="AX928" s="39">
        <v>0</v>
      </c>
      <c r="AY928" s="39">
        <f>IF(Dane!$C$9=2,IFERROR(J928/W928,0),IF(Dane!$C$9=3,IFERROR(J928/W928,0),0))</f>
        <v>0</v>
      </c>
      <c r="AZ928" s="39">
        <f>IF(Dane!$C$9=2,IFERROR(ROUND(J928-ROUND(J928*0.0976,2)-ROUND(J928*0.015,2)-ROUND(J928*0.0245,2),2)/W928,0),IF(Dane!$C$9=3,IFERROR(ROUND(J928-ROUND(J928*0.0976,2)-ROUND(J928*0.015,2)-ROUND(J928*0.0245,2),2)/W928,0),0))</f>
        <v>0</v>
      </c>
      <c r="BA928" s="39">
        <f t="shared" si="223"/>
        <v>0</v>
      </c>
      <c r="BB928" s="39">
        <f t="shared" si="224"/>
        <v>0</v>
      </c>
      <c r="BC928" s="39">
        <f t="shared" si="217"/>
        <v>0</v>
      </c>
      <c r="BD928" s="39">
        <f>IF(Dane!$C$9=2,IFERROR(BC928/W928,0),IF(Dane!$C$9=3,IFERROR(BC928/W928,0),0))</f>
        <v>0</v>
      </c>
      <c r="BE928" s="39">
        <f t="shared" si="225"/>
        <v>0</v>
      </c>
      <c r="BF928" s="39">
        <v>0</v>
      </c>
      <c r="BG928" s="39">
        <f t="shared" si="226"/>
        <v>0</v>
      </c>
      <c r="BH928" s="39">
        <f>IF(Dane!$C$9=2,IF(ROUND((S928+T928)*BG928,2)&gt;$AN$1,$AN$1,ROUND((S928+T928)*BG928,2)),IF(Dane!$C$9=3,IF(ROUND((S928+T928)*BG928,2)&gt;$AN$1,$AN$1,ROUND((S928+T928)*BG928,2)),0))</f>
        <v>0</v>
      </c>
      <c r="BI928" s="39">
        <v>0</v>
      </c>
      <c r="BJ928" s="39">
        <f>IF(Dane!$C$9=3,IFERROR(J928/AB928,0),0)</f>
        <v>0</v>
      </c>
      <c r="BK928" s="39">
        <f>IF(Dane!$C$9=3,IFERROR(ROUND(J928-ROUND(J928*0.0976,2)-ROUND(J928*0.015,2)-ROUND(J928*0.0245,2),2)/AB928,0),0)</f>
        <v>0</v>
      </c>
      <c r="BL928" s="39">
        <f t="shared" si="227"/>
        <v>0</v>
      </c>
      <c r="BM928" s="39">
        <f t="shared" si="228"/>
        <v>0</v>
      </c>
      <c r="BN928" s="39">
        <f t="shared" si="218"/>
        <v>0</v>
      </c>
      <c r="BO928" s="39">
        <f>IF(Dane!$C$9=3,IFERROR(BN928/AB928,0),0)</f>
        <v>0</v>
      </c>
      <c r="BP928" s="39">
        <f t="shared" si="229"/>
        <v>0</v>
      </c>
      <c r="BQ928" s="39">
        <v>0</v>
      </c>
      <c r="BR928" s="39">
        <f t="shared" si="230"/>
        <v>0</v>
      </c>
      <c r="BS928" s="39">
        <f>IF(Dane!$C$9=3,IF(ROUND((X928+Y928)*BR928,2)&gt;$AN$1,$AN$1,ROUND((X928+Y928)*BR928,2)),0)</f>
        <v>0</v>
      </c>
      <c r="BT928" s="39">
        <v>0</v>
      </c>
    </row>
    <row r="929" spans="1:72">
      <c r="A929" s="87">
        <v>920</v>
      </c>
      <c r="B929" s="1"/>
      <c r="C929" s="1"/>
      <c r="D929" s="2"/>
      <c r="E929" s="3"/>
      <c r="F929" s="4"/>
      <c r="G929" s="5"/>
      <c r="H929" s="5"/>
      <c r="I929" s="6"/>
      <c r="J929" s="5"/>
      <c r="K929" s="5"/>
      <c r="L929" s="5"/>
      <c r="M929" s="55"/>
      <c r="N929" s="8"/>
      <c r="O929" s="105"/>
      <c r="P929" s="5"/>
      <c r="Q929" s="5"/>
      <c r="R929" s="105">
        <f>Dane!$C$10</f>
        <v>0</v>
      </c>
      <c r="S929" s="8"/>
      <c r="T929" s="105"/>
      <c r="U929" s="5"/>
      <c r="V929" s="5"/>
      <c r="W929" s="107">
        <f>Dane!$C$11</f>
        <v>0</v>
      </c>
      <c r="X929" s="8"/>
      <c r="Y929" s="105"/>
      <c r="Z929" s="5"/>
      <c r="AA929" s="5"/>
      <c r="AB929" s="110">
        <f>Dane!$C$12</f>
        <v>0</v>
      </c>
      <c r="AC929" s="108">
        <f>IF(Dane!$E$3=1,AP929+BA929+BL929,IF(Dane!$E$3=2,AT929+BE929+BP929,AW929+BH929+BS929))</f>
        <v>0</v>
      </c>
      <c r="AD929" s="14">
        <f>IF(Dane!$E$3=1,AQ929+BB929+BM929,IF(Dane!$E$3=2,AU929+BF929+BQ929,AX929+BI929+BT929))</f>
        <v>0</v>
      </c>
      <c r="AE929" s="14">
        <f>IF((J929*Dane!$C$9)-AC929&lt;0,0,(J929*Dane!$C$9)-AC929)</f>
        <v>0</v>
      </c>
      <c r="AF929" s="61">
        <f>IF((K929*Dane!$C$9)-AD929&lt;0,0,(K929*Dane!$C$9)-AD929)</f>
        <v>0</v>
      </c>
      <c r="AG929" s="93"/>
      <c r="AH929" s="84">
        <f>IF(Dane!$E$3=1,AP929,IF(Dane!$E$3=2,AT929,AW929))</f>
        <v>0</v>
      </c>
      <c r="AI929" s="84">
        <f>IF(Dane!$E$3=1,AQ929,IF(Dane!$E$3=2,AU929,AX929))</f>
        <v>0</v>
      </c>
      <c r="AJ929" s="84">
        <f>IF(Dane!$E$3=1,BA929,IF(Dane!$E$3=2,BE929,BH929))</f>
        <v>0</v>
      </c>
      <c r="AK929" s="84">
        <f>IF(Dane!$E$3=1,BB929,IF(Dane!$E$3=2,BF929,BI929))</f>
        <v>0</v>
      </c>
      <c r="AL929" s="84">
        <f>IF(Dane!$E$3=1,BL929,IF(Dane!$E$3=2,BP929,BS929))</f>
        <v>0</v>
      </c>
      <c r="AM929" s="84">
        <f>IF(Dane!$E$3=1,BM929,IF(Dane!$E$3=2,BQ929,BT929))</f>
        <v>0</v>
      </c>
      <c r="AN929" s="39">
        <f>IF(Dane!$C$9="",0,IFERROR(J929/R929,0))</f>
        <v>0</v>
      </c>
      <c r="AO929" s="39">
        <f>IF(Dane!$C$9="",0,IFERROR(ROUND(J929-ROUND(J929*0.0976,2)-ROUND(J929*0.015,2)-ROUND(J929*0.0245,2),2)/R929,0))</f>
        <v>0</v>
      </c>
      <c r="AP929" s="39">
        <f t="shared" si="219"/>
        <v>0</v>
      </c>
      <c r="AQ929" s="39">
        <f t="shared" si="220"/>
        <v>0</v>
      </c>
      <c r="AR929" s="39">
        <f t="shared" si="216"/>
        <v>0</v>
      </c>
      <c r="AS929" s="39">
        <f>IF(Dane!$C$9="",0,IFERROR(AR929/R929,0))</f>
        <v>0</v>
      </c>
      <c r="AT929" s="39">
        <f t="shared" si="221"/>
        <v>0</v>
      </c>
      <c r="AU929" s="39">
        <v>0</v>
      </c>
      <c r="AV929" s="39">
        <f t="shared" si="222"/>
        <v>0</v>
      </c>
      <c r="AW929" s="39">
        <f>IF(Dane!$C$9="",0,IF(ROUND((N929+O929)*AV929,2)&gt;$AN$1,$AN$1,ROUND((N929+O929)*AV929,2)))</f>
        <v>0</v>
      </c>
      <c r="AX929" s="39">
        <v>0</v>
      </c>
      <c r="AY929" s="39">
        <f>IF(Dane!$C$9=2,IFERROR(J929/W929,0),IF(Dane!$C$9=3,IFERROR(J929/W929,0),0))</f>
        <v>0</v>
      </c>
      <c r="AZ929" s="39">
        <f>IF(Dane!$C$9=2,IFERROR(ROUND(J929-ROUND(J929*0.0976,2)-ROUND(J929*0.015,2)-ROUND(J929*0.0245,2),2)/W929,0),IF(Dane!$C$9=3,IFERROR(ROUND(J929-ROUND(J929*0.0976,2)-ROUND(J929*0.015,2)-ROUND(J929*0.0245,2),2)/W929,0),0))</f>
        <v>0</v>
      </c>
      <c r="BA929" s="39">
        <f t="shared" si="223"/>
        <v>0</v>
      </c>
      <c r="BB929" s="39">
        <f t="shared" si="224"/>
        <v>0</v>
      </c>
      <c r="BC929" s="39">
        <f t="shared" si="217"/>
        <v>0</v>
      </c>
      <c r="BD929" s="39">
        <f>IF(Dane!$C$9=2,IFERROR(BC929/W929,0),IF(Dane!$C$9=3,IFERROR(BC929/W929,0),0))</f>
        <v>0</v>
      </c>
      <c r="BE929" s="39">
        <f t="shared" si="225"/>
        <v>0</v>
      </c>
      <c r="BF929" s="39">
        <v>0</v>
      </c>
      <c r="BG929" s="39">
        <f t="shared" si="226"/>
        <v>0</v>
      </c>
      <c r="BH929" s="39">
        <f>IF(Dane!$C$9=2,IF(ROUND((S929+T929)*BG929,2)&gt;$AN$1,$AN$1,ROUND((S929+T929)*BG929,2)),IF(Dane!$C$9=3,IF(ROUND((S929+T929)*BG929,2)&gt;$AN$1,$AN$1,ROUND((S929+T929)*BG929,2)),0))</f>
        <v>0</v>
      </c>
      <c r="BI929" s="39">
        <v>0</v>
      </c>
      <c r="BJ929" s="39">
        <f>IF(Dane!$C$9=3,IFERROR(J929/AB929,0),0)</f>
        <v>0</v>
      </c>
      <c r="BK929" s="39">
        <f>IF(Dane!$C$9=3,IFERROR(ROUND(J929-ROUND(J929*0.0976,2)-ROUND(J929*0.015,2)-ROUND(J929*0.0245,2),2)/AB929,0),0)</f>
        <v>0</v>
      </c>
      <c r="BL929" s="39">
        <f t="shared" si="227"/>
        <v>0</v>
      </c>
      <c r="BM929" s="39">
        <f t="shared" si="228"/>
        <v>0</v>
      </c>
      <c r="BN929" s="39">
        <f t="shared" si="218"/>
        <v>0</v>
      </c>
      <c r="BO929" s="39">
        <f>IF(Dane!$C$9=3,IFERROR(BN929/AB929,0),0)</f>
        <v>0</v>
      </c>
      <c r="BP929" s="39">
        <f t="shared" si="229"/>
        <v>0</v>
      </c>
      <c r="BQ929" s="39">
        <v>0</v>
      </c>
      <c r="BR929" s="39">
        <f t="shared" si="230"/>
        <v>0</v>
      </c>
      <c r="BS929" s="39">
        <f>IF(Dane!$C$9=3,IF(ROUND((X929+Y929)*BR929,2)&gt;$AN$1,$AN$1,ROUND((X929+Y929)*BR929,2)),0)</f>
        <v>0</v>
      </c>
      <c r="BT929" s="39">
        <v>0</v>
      </c>
    </row>
    <row r="930" spans="1:72">
      <c r="A930" s="87">
        <v>921</v>
      </c>
      <c r="B930" s="1"/>
      <c r="C930" s="1"/>
      <c r="D930" s="2"/>
      <c r="E930" s="3"/>
      <c r="F930" s="4"/>
      <c r="G930" s="5"/>
      <c r="H930" s="5"/>
      <c r="I930" s="6"/>
      <c r="J930" s="5"/>
      <c r="K930" s="5"/>
      <c r="L930" s="5"/>
      <c r="M930" s="55"/>
      <c r="N930" s="8"/>
      <c r="O930" s="105"/>
      <c r="P930" s="5"/>
      <c r="Q930" s="5"/>
      <c r="R930" s="105">
        <f>Dane!$C$10</f>
        <v>0</v>
      </c>
      <c r="S930" s="8"/>
      <c r="T930" s="105"/>
      <c r="U930" s="5"/>
      <c r="V930" s="5"/>
      <c r="W930" s="107">
        <f>Dane!$C$11</f>
        <v>0</v>
      </c>
      <c r="X930" s="8"/>
      <c r="Y930" s="105"/>
      <c r="Z930" s="5"/>
      <c r="AA930" s="5"/>
      <c r="AB930" s="110">
        <f>Dane!$C$12</f>
        <v>0</v>
      </c>
      <c r="AC930" s="108">
        <f>IF(Dane!$E$3=1,AP930+BA930+BL930,IF(Dane!$E$3=2,AT930+BE930+BP930,AW930+BH930+BS930))</f>
        <v>0</v>
      </c>
      <c r="AD930" s="14">
        <f>IF(Dane!$E$3=1,AQ930+BB930+BM930,IF(Dane!$E$3=2,AU930+BF930+BQ930,AX930+BI930+BT930))</f>
        <v>0</v>
      </c>
      <c r="AE930" s="14">
        <f>IF((J930*Dane!$C$9)-AC930&lt;0,0,(J930*Dane!$C$9)-AC930)</f>
        <v>0</v>
      </c>
      <c r="AF930" s="61">
        <f>IF((K930*Dane!$C$9)-AD930&lt;0,0,(K930*Dane!$C$9)-AD930)</f>
        <v>0</v>
      </c>
      <c r="AG930" s="93"/>
      <c r="AH930" s="84">
        <f>IF(Dane!$E$3=1,AP930,IF(Dane!$E$3=2,AT930,AW930))</f>
        <v>0</v>
      </c>
      <c r="AI930" s="84">
        <f>IF(Dane!$E$3=1,AQ930,IF(Dane!$E$3=2,AU930,AX930))</f>
        <v>0</v>
      </c>
      <c r="AJ930" s="84">
        <f>IF(Dane!$E$3=1,BA930,IF(Dane!$E$3=2,BE930,BH930))</f>
        <v>0</v>
      </c>
      <c r="AK930" s="84">
        <f>IF(Dane!$E$3=1,BB930,IF(Dane!$E$3=2,BF930,BI930))</f>
        <v>0</v>
      </c>
      <c r="AL930" s="84">
        <f>IF(Dane!$E$3=1,BL930,IF(Dane!$E$3=2,BP930,BS930))</f>
        <v>0</v>
      </c>
      <c r="AM930" s="84">
        <f>IF(Dane!$E$3=1,BM930,IF(Dane!$E$3=2,BQ930,BT930))</f>
        <v>0</v>
      </c>
      <c r="AN930" s="39">
        <f>IF(Dane!$C$9="",0,IFERROR(J930/R930,0))</f>
        <v>0</v>
      </c>
      <c r="AO930" s="39">
        <f>IF(Dane!$C$9="",0,IFERROR(ROUND(J930-ROUND(J930*0.0976,2)-ROUND(J930*0.015,2)-ROUND(J930*0.0245,2),2)/R930,0))</f>
        <v>0</v>
      </c>
      <c r="AP930" s="39">
        <f t="shared" si="219"/>
        <v>0</v>
      </c>
      <c r="AQ930" s="39">
        <f t="shared" si="220"/>
        <v>0</v>
      </c>
      <c r="AR930" s="39">
        <f t="shared" si="216"/>
        <v>0</v>
      </c>
      <c r="AS930" s="39">
        <f>IF(Dane!$C$9="",0,IFERROR(AR930/R930,0))</f>
        <v>0</v>
      </c>
      <c r="AT930" s="39">
        <f t="shared" si="221"/>
        <v>0</v>
      </c>
      <c r="AU930" s="39">
        <v>0</v>
      </c>
      <c r="AV930" s="39">
        <f t="shared" si="222"/>
        <v>0</v>
      </c>
      <c r="AW930" s="39">
        <f>IF(Dane!$C$9="",0,IF(ROUND((N930+O930)*AV930,2)&gt;$AN$1,$AN$1,ROUND((N930+O930)*AV930,2)))</f>
        <v>0</v>
      </c>
      <c r="AX930" s="39">
        <v>0</v>
      </c>
      <c r="AY930" s="39">
        <f>IF(Dane!$C$9=2,IFERROR(J930/W930,0),IF(Dane!$C$9=3,IFERROR(J930/W930,0),0))</f>
        <v>0</v>
      </c>
      <c r="AZ930" s="39">
        <f>IF(Dane!$C$9=2,IFERROR(ROUND(J930-ROUND(J930*0.0976,2)-ROUND(J930*0.015,2)-ROUND(J930*0.0245,2),2)/W930,0),IF(Dane!$C$9=3,IFERROR(ROUND(J930-ROUND(J930*0.0976,2)-ROUND(J930*0.015,2)-ROUND(J930*0.0245,2),2)/W930,0),0))</f>
        <v>0</v>
      </c>
      <c r="BA930" s="39">
        <f t="shared" si="223"/>
        <v>0</v>
      </c>
      <c r="BB930" s="39">
        <f t="shared" si="224"/>
        <v>0</v>
      </c>
      <c r="BC930" s="39">
        <f t="shared" si="217"/>
        <v>0</v>
      </c>
      <c r="BD930" s="39">
        <f>IF(Dane!$C$9=2,IFERROR(BC930/W930,0),IF(Dane!$C$9=3,IFERROR(BC930/W930,0),0))</f>
        <v>0</v>
      </c>
      <c r="BE930" s="39">
        <f t="shared" si="225"/>
        <v>0</v>
      </c>
      <c r="BF930" s="39">
        <v>0</v>
      </c>
      <c r="BG930" s="39">
        <f t="shared" si="226"/>
        <v>0</v>
      </c>
      <c r="BH930" s="39">
        <f>IF(Dane!$C$9=2,IF(ROUND((S930+T930)*BG930,2)&gt;$AN$1,$AN$1,ROUND((S930+T930)*BG930,2)),IF(Dane!$C$9=3,IF(ROUND((S930+T930)*BG930,2)&gt;$AN$1,$AN$1,ROUND((S930+T930)*BG930,2)),0))</f>
        <v>0</v>
      </c>
      <c r="BI930" s="39">
        <v>0</v>
      </c>
      <c r="BJ930" s="39">
        <f>IF(Dane!$C$9=3,IFERROR(J930/AB930,0),0)</f>
        <v>0</v>
      </c>
      <c r="BK930" s="39">
        <f>IF(Dane!$C$9=3,IFERROR(ROUND(J930-ROUND(J930*0.0976,2)-ROUND(J930*0.015,2)-ROUND(J930*0.0245,2),2)/AB930,0),0)</f>
        <v>0</v>
      </c>
      <c r="BL930" s="39">
        <f t="shared" si="227"/>
        <v>0</v>
      </c>
      <c r="BM930" s="39">
        <f t="shared" si="228"/>
        <v>0</v>
      </c>
      <c r="BN930" s="39">
        <f t="shared" si="218"/>
        <v>0</v>
      </c>
      <c r="BO930" s="39">
        <f>IF(Dane!$C$9=3,IFERROR(BN930/AB930,0),0)</f>
        <v>0</v>
      </c>
      <c r="BP930" s="39">
        <f t="shared" si="229"/>
        <v>0</v>
      </c>
      <c r="BQ930" s="39">
        <v>0</v>
      </c>
      <c r="BR930" s="39">
        <f t="shared" si="230"/>
        <v>0</v>
      </c>
      <c r="BS930" s="39">
        <f>IF(Dane!$C$9=3,IF(ROUND((X930+Y930)*BR930,2)&gt;$AN$1,$AN$1,ROUND((X930+Y930)*BR930,2)),0)</f>
        <v>0</v>
      </c>
      <c r="BT930" s="39">
        <v>0</v>
      </c>
    </row>
    <row r="931" spans="1:72">
      <c r="A931" s="87">
        <v>922</v>
      </c>
      <c r="B931" s="1"/>
      <c r="C931" s="1"/>
      <c r="D931" s="2"/>
      <c r="E931" s="3"/>
      <c r="F931" s="4"/>
      <c r="G931" s="5"/>
      <c r="H931" s="5"/>
      <c r="I931" s="6"/>
      <c r="J931" s="5"/>
      <c r="K931" s="5"/>
      <c r="L931" s="5"/>
      <c r="M931" s="55"/>
      <c r="N931" s="8"/>
      <c r="O931" s="105"/>
      <c r="P931" s="5"/>
      <c r="Q931" s="5"/>
      <c r="R931" s="105">
        <f>Dane!$C$10</f>
        <v>0</v>
      </c>
      <c r="S931" s="8"/>
      <c r="T931" s="105"/>
      <c r="U931" s="5"/>
      <c r="V931" s="5"/>
      <c r="W931" s="107">
        <f>Dane!$C$11</f>
        <v>0</v>
      </c>
      <c r="X931" s="8"/>
      <c r="Y931" s="105"/>
      <c r="Z931" s="5"/>
      <c r="AA931" s="5"/>
      <c r="AB931" s="110">
        <f>Dane!$C$12</f>
        <v>0</v>
      </c>
      <c r="AC931" s="108">
        <f>IF(Dane!$E$3=1,AP931+BA931+BL931,IF(Dane!$E$3=2,AT931+BE931+BP931,AW931+BH931+BS931))</f>
        <v>0</v>
      </c>
      <c r="AD931" s="14">
        <f>IF(Dane!$E$3=1,AQ931+BB931+BM931,IF(Dane!$E$3=2,AU931+BF931+BQ931,AX931+BI931+BT931))</f>
        <v>0</v>
      </c>
      <c r="AE931" s="14">
        <f>IF((J931*Dane!$C$9)-AC931&lt;0,0,(J931*Dane!$C$9)-AC931)</f>
        <v>0</v>
      </c>
      <c r="AF931" s="61">
        <f>IF((K931*Dane!$C$9)-AD931&lt;0,0,(K931*Dane!$C$9)-AD931)</f>
        <v>0</v>
      </c>
      <c r="AG931" s="93"/>
      <c r="AH931" s="84">
        <f>IF(Dane!$E$3=1,AP931,IF(Dane!$E$3=2,AT931,AW931))</f>
        <v>0</v>
      </c>
      <c r="AI931" s="84">
        <f>IF(Dane!$E$3=1,AQ931,IF(Dane!$E$3=2,AU931,AX931))</f>
        <v>0</v>
      </c>
      <c r="AJ931" s="84">
        <f>IF(Dane!$E$3=1,BA931,IF(Dane!$E$3=2,BE931,BH931))</f>
        <v>0</v>
      </c>
      <c r="AK931" s="84">
        <f>IF(Dane!$E$3=1,BB931,IF(Dane!$E$3=2,BF931,BI931))</f>
        <v>0</v>
      </c>
      <c r="AL931" s="84">
        <f>IF(Dane!$E$3=1,BL931,IF(Dane!$E$3=2,BP931,BS931))</f>
        <v>0</v>
      </c>
      <c r="AM931" s="84">
        <f>IF(Dane!$E$3=1,BM931,IF(Dane!$E$3=2,BQ931,BT931))</f>
        <v>0</v>
      </c>
      <c r="AN931" s="39">
        <f>IF(Dane!$C$9="",0,IFERROR(J931/R931,0))</f>
        <v>0</v>
      </c>
      <c r="AO931" s="39">
        <f>IF(Dane!$C$9="",0,IFERROR(ROUND(J931-ROUND(J931*0.0976,2)-ROUND(J931*0.015,2)-ROUND(J931*0.0245,2),2)/R931,0))</f>
        <v>0</v>
      </c>
      <c r="AP931" s="39">
        <f t="shared" si="219"/>
        <v>0</v>
      </c>
      <c r="AQ931" s="39">
        <f t="shared" si="220"/>
        <v>0</v>
      </c>
      <c r="AR931" s="39">
        <f t="shared" si="216"/>
        <v>0</v>
      </c>
      <c r="AS931" s="39">
        <f>IF(Dane!$C$9="",0,IFERROR(AR931/R931,0))</f>
        <v>0</v>
      </c>
      <c r="AT931" s="39">
        <f t="shared" si="221"/>
        <v>0</v>
      </c>
      <c r="AU931" s="39">
        <v>0</v>
      </c>
      <c r="AV931" s="39">
        <f t="shared" si="222"/>
        <v>0</v>
      </c>
      <c r="AW931" s="39">
        <f>IF(Dane!$C$9="",0,IF(ROUND((N931+O931)*AV931,2)&gt;$AN$1,$AN$1,ROUND((N931+O931)*AV931,2)))</f>
        <v>0</v>
      </c>
      <c r="AX931" s="39">
        <v>0</v>
      </c>
      <c r="AY931" s="39">
        <f>IF(Dane!$C$9=2,IFERROR(J931/W931,0),IF(Dane!$C$9=3,IFERROR(J931/W931,0),0))</f>
        <v>0</v>
      </c>
      <c r="AZ931" s="39">
        <f>IF(Dane!$C$9=2,IFERROR(ROUND(J931-ROUND(J931*0.0976,2)-ROUND(J931*0.015,2)-ROUND(J931*0.0245,2),2)/W931,0),IF(Dane!$C$9=3,IFERROR(ROUND(J931-ROUND(J931*0.0976,2)-ROUND(J931*0.015,2)-ROUND(J931*0.0245,2),2)/W931,0),0))</f>
        <v>0</v>
      </c>
      <c r="BA931" s="39">
        <f t="shared" si="223"/>
        <v>0</v>
      </c>
      <c r="BB931" s="39">
        <f t="shared" si="224"/>
        <v>0</v>
      </c>
      <c r="BC931" s="39">
        <f t="shared" si="217"/>
        <v>0</v>
      </c>
      <c r="BD931" s="39">
        <f>IF(Dane!$C$9=2,IFERROR(BC931/W931,0),IF(Dane!$C$9=3,IFERROR(BC931/W931,0),0))</f>
        <v>0</v>
      </c>
      <c r="BE931" s="39">
        <f t="shared" si="225"/>
        <v>0</v>
      </c>
      <c r="BF931" s="39">
        <v>0</v>
      </c>
      <c r="BG931" s="39">
        <f t="shared" si="226"/>
        <v>0</v>
      </c>
      <c r="BH931" s="39">
        <f>IF(Dane!$C$9=2,IF(ROUND((S931+T931)*BG931,2)&gt;$AN$1,$AN$1,ROUND((S931+T931)*BG931,2)),IF(Dane!$C$9=3,IF(ROUND((S931+T931)*BG931,2)&gt;$AN$1,$AN$1,ROUND((S931+T931)*BG931,2)),0))</f>
        <v>0</v>
      </c>
      <c r="BI931" s="39">
        <v>0</v>
      </c>
      <c r="BJ931" s="39">
        <f>IF(Dane!$C$9=3,IFERROR(J931/AB931,0),0)</f>
        <v>0</v>
      </c>
      <c r="BK931" s="39">
        <f>IF(Dane!$C$9=3,IFERROR(ROUND(J931-ROUND(J931*0.0976,2)-ROUND(J931*0.015,2)-ROUND(J931*0.0245,2),2)/AB931,0),0)</f>
        <v>0</v>
      </c>
      <c r="BL931" s="39">
        <f t="shared" si="227"/>
        <v>0</v>
      </c>
      <c r="BM931" s="39">
        <f t="shared" si="228"/>
        <v>0</v>
      </c>
      <c r="BN931" s="39">
        <f t="shared" si="218"/>
        <v>0</v>
      </c>
      <c r="BO931" s="39">
        <f>IF(Dane!$C$9=3,IFERROR(BN931/AB931,0),0)</f>
        <v>0</v>
      </c>
      <c r="BP931" s="39">
        <f t="shared" si="229"/>
        <v>0</v>
      </c>
      <c r="BQ931" s="39">
        <v>0</v>
      </c>
      <c r="BR931" s="39">
        <f t="shared" si="230"/>
        <v>0</v>
      </c>
      <c r="BS931" s="39">
        <f>IF(Dane!$C$9=3,IF(ROUND((X931+Y931)*BR931,2)&gt;$AN$1,$AN$1,ROUND((X931+Y931)*BR931,2)),0)</f>
        <v>0</v>
      </c>
      <c r="BT931" s="39">
        <v>0</v>
      </c>
    </row>
    <row r="932" spans="1:72">
      <c r="A932" s="87">
        <v>923</v>
      </c>
      <c r="B932" s="1"/>
      <c r="C932" s="1"/>
      <c r="D932" s="2"/>
      <c r="E932" s="3"/>
      <c r="F932" s="4"/>
      <c r="G932" s="5"/>
      <c r="H932" s="5"/>
      <c r="I932" s="6"/>
      <c r="J932" s="5"/>
      <c r="K932" s="5"/>
      <c r="L932" s="5"/>
      <c r="M932" s="55"/>
      <c r="N932" s="8"/>
      <c r="O932" s="105"/>
      <c r="P932" s="5"/>
      <c r="Q932" s="5"/>
      <c r="R932" s="105">
        <f>Dane!$C$10</f>
        <v>0</v>
      </c>
      <c r="S932" s="8"/>
      <c r="T932" s="105"/>
      <c r="U932" s="5"/>
      <c r="V932" s="5"/>
      <c r="W932" s="107">
        <f>Dane!$C$11</f>
        <v>0</v>
      </c>
      <c r="X932" s="8"/>
      <c r="Y932" s="105"/>
      <c r="Z932" s="5"/>
      <c r="AA932" s="5"/>
      <c r="AB932" s="110">
        <f>Dane!$C$12</f>
        <v>0</v>
      </c>
      <c r="AC932" s="108">
        <f>IF(Dane!$E$3=1,AP932+BA932+BL932,IF(Dane!$E$3=2,AT932+BE932+BP932,AW932+BH932+BS932))</f>
        <v>0</v>
      </c>
      <c r="AD932" s="14">
        <f>IF(Dane!$E$3=1,AQ932+BB932+BM932,IF(Dane!$E$3=2,AU932+BF932+BQ932,AX932+BI932+BT932))</f>
        <v>0</v>
      </c>
      <c r="AE932" s="14">
        <f>IF((J932*Dane!$C$9)-AC932&lt;0,0,(J932*Dane!$C$9)-AC932)</f>
        <v>0</v>
      </c>
      <c r="AF932" s="61">
        <f>IF((K932*Dane!$C$9)-AD932&lt;0,0,(K932*Dane!$C$9)-AD932)</f>
        <v>0</v>
      </c>
      <c r="AG932" s="93"/>
      <c r="AH932" s="84">
        <f>IF(Dane!$E$3=1,AP932,IF(Dane!$E$3=2,AT932,AW932))</f>
        <v>0</v>
      </c>
      <c r="AI932" s="84">
        <f>IF(Dane!$E$3=1,AQ932,IF(Dane!$E$3=2,AU932,AX932))</f>
        <v>0</v>
      </c>
      <c r="AJ932" s="84">
        <f>IF(Dane!$E$3=1,BA932,IF(Dane!$E$3=2,BE932,BH932))</f>
        <v>0</v>
      </c>
      <c r="AK932" s="84">
        <f>IF(Dane!$E$3=1,BB932,IF(Dane!$E$3=2,BF932,BI932))</f>
        <v>0</v>
      </c>
      <c r="AL932" s="84">
        <f>IF(Dane!$E$3=1,BL932,IF(Dane!$E$3=2,BP932,BS932))</f>
        <v>0</v>
      </c>
      <c r="AM932" s="84">
        <f>IF(Dane!$E$3=1,BM932,IF(Dane!$E$3=2,BQ932,BT932))</f>
        <v>0</v>
      </c>
      <c r="AN932" s="39">
        <f>IF(Dane!$C$9="",0,IFERROR(J932/R932,0))</f>
        <v>0</v>
      </c>
      <c r="AO932" s="39">
        <f>IF(Dane!$C$9="",0,IFERROR(ROUND(J932-ROUND(J932*0.0976,2)-ROUND(J932*0.015,2)-ROUND(J932*0.0245,2),2)/R932,0))</f>
        <v>0</v>
      </c>
      <c r="AP932" s="39">
        <f t="shared" si="219"/>
        <v>0</v>
      </c>
      <c r="AQ932" s="39">
        <f t="shared" si="220"/>
        <v>0</v>
      </c>
      <c r="AR932" s="39">
        <f t="shared" si="216"/>
        <v>0</v>
      </c>
      <c r="AS932" s="39">
        <f>IF(Dane!$C$9="",0,IFERROR(AR932/R932,0))</f>
        <v>0</v>
      </c>
      <c r="AT932" s="39">
        <f t="shared" si="221"/>
        <v>0</v>
      </c>
      <c r="AU932" s="39">
        <v>0</v>
      </c>
      <c r="AV932" s="39">
        <f t="shared" si="222"/>
        <v>0</v>
      </c>
      <c r="AW932" s="39">
        <f>IF(Dane!$C$9="",0,IF(ROUND((N932+O932)*AV932,2)&gt;$AN$1,$AN$1,ROUND((N932+O932)*AV932,2)))</f>
        <v>0</v>
      </c>
      <c r="AX932" s="39">
        <v>0</v>
      </c>
      <c r="AY932" s="39">
        <f>IF(Dane!$C$9=2,IFERROR(J932/W932,0),IF(Dane!$C$9=3,IFERROR(J932/W932,0),0))</f>
        <v>0</v>
      </c>
      <c r="AZ932" s="39">
        <f>IF(Dane!$C$9=2,IFERROR(ROUND(J932-ROUND(J932*0.0976,2)-ROUND(J932*0.015,2)-ROUND(J932*0.0245,2),2)/W932,0),IF(Dane!$C$9=3,IFERROR(ROUND(J932-ROUND(J932*0.0976,2)-ROUND(J932*0.015,2)-ROUND(J932*0.0245,2),2)/W932,0),0))</f>
        <v>0</v>
      </c>
      <c r="BA932" s="39">
        <f t="shared" si="223"/>
        <v>0</v>
      </c>
      <c r="BB932" s="39">
        <f t="shared" si="224"/>
        <v>0</v>
      </c>
      <c r="BC932" s="39">
        <f t="shared" si="217"/>
        <v>0</v>
      </c>
      <c r="BD932" s="39">
        <f>IF(Dane!$C$9=2,IFERROR(BC932/W932,0),IF(Dane!$C$9=3,IFERROR(BC932/W932,0),0))</f>
        <v>0</v>
      </c>
      <c r="BE932" s="39">
        <f t="shared" si="225"/>
        <v>0</v>
      </c>
      <c r="BF932" s="39">
        <v>0</v>
      </c>
      <c r="BG932" s="39">
        <f t="shared" si="226"/>
        <v>0</v>
      </c>
      <c r="BH932" s="39">
        <f>IF(Dane!$C$9=2,IF(ROUND((S932+T932)*BG932,2)&gt;$AN$1,$AN$1,ROUND((S932+T932)*BG932,2)),IF(Dane!$C$9=3,IF(ROUND((S932+T932)*BG932,2)&gt;$AN$1,$AN$1,ROUND((S932+T932)*BG932,2)),0))</f>
        <v>0</v>
      </c>
      <c r="BI932" s="39">
        <v>0</v>
      </c>
      <c r="BJ932" s="39">
        <f>IF(Dane!$C$9=3,IFERROR(J932/AB932,0),0)</f>
        <v>0</v>
      </c>
      <c r="BK932" s="39">
        <f>IF(Dane!$C$9=3,IFERROR(ROUND(J932-ROUND(J932*0.0976,2)-ROUND(J932*0.015,2)-ROUND(J932*0.0245,2),2)/AB932,0),0)</f>
        <v>0</v>
      </c>
      <c r="BL932" s="39">
        <f t="shared" si="227"/>
        <v>0</v>
      </c>
      <c r="BM932" s="39">
        <f t="shared" si="228"/>
        <v>0</v>
      </c>
      <c r="BN932" s="39">
        <f t="shared" si="218"/>
        <v>0</v>
      </c>
      <c r="BO932" s="39">
        <f>IF(Dane!$C$9=3,IFERROR(BN932/AB932,0),0)</f>
        <v>0</v>
      </c>
      <c r="BP932" s="39">
        <f t="shared" si="229"/>
        <v>0</v>
      </c>
      <c r="BQ932" s="39">
        <v>0</v>
      </c>
      <c r="BR932" s="39">
        <f t="shared" si="230"/>
        <v>0</v>
      </c>
      <c r="BS932" s="39">
        <f>IF(Dane!$C$9=3,IF(ROUND((X932+Y932)*BR932,2)&gt;$AN$1,$AN$1,ROUND((X932+Y932)*BR932,2)),0)</f>
        <v>0</v>
      </c>
      <c r="BT932" s="39">
        <v>0</v>
      </c>
    </row>
    <row r="933" spans="1:72">
      <c r="A933" s="87">
        <v>924</v>
      </c>
      <c r="B933" s="1"/>
      <c r="C933" s="1"/>
      <c r="D933" s="2"/>
      <c r="E933" s="3"/>
      <c r="F933" s="4"/>
      <c r="G933" s="5"/>
      <c r="H933" s="5"/>
      <c r="I933" s="6"/>
      <c r="J933" s="5"/>
      <c r="K933" s="5"/>
      <c r="L933" s="5"/>
      <c r="M933" s="55"/>
      <c r="N933" s="8"/>
      <c r="O933" s="105"/>
      <c r="P933" s="5"/>
      <c r="Q933" s="5"/>
      <c r="R933" s="105">
        <f>Dane!$C$10</f>
        <v>0</v>
      </c>
      <c r="S933" s="8"/>
      <c r="T933" s="105"/>
      <c r="U933" s="5"/>
      <c r="V933" s="5"/>
      <c r="W933" s="107">
        <f>Dane!$C$11</f>
        <v>0</v>
      </c>
      <c r="X933" s="8"/>
      <c r="Y933" s="105"/>
      <c r="Z933" s="5"/>
      <c r="AA933" s="5"/>
      <c r="AB933" s="110">
        <f>Dane!$C$12</f>
        <v>0</v>
      </c>
      <c r="AC933" s="108">
        <f>IF(Dane!$E$3=1,AP933+BA933+BL933,IF(Dane!$E$3=2,AT933+BE933+BP933,AW933+BH933+BS933))</f>
        <v>0</v>
      </c>
      <c r="AD933" s="14">
        <f>IF(Dane!$E$3=1,AQ933+BB933+BM933,IF(Dane!$E$3=2,AU933+BF933+BQ933,AX933+BI933+BT933))</f>
        <v>0</v>
      </c>
      <c r="AE933" s="14">
        <f>IF((J933*Dane!$C$9)-AC933&lt;0,0,(J933*Dane!$C$9)-AC933)</f>
        <v>0</v>
      </c>
      <c r="AF933" s="61">
        <f>IF((K933*Dane!$C$9)-AD933&lt;0,0,(K933*Dane!$C$9)-AD933)</f>
        <v>0</v>
      </c>
      <c r="AG933" s="93"/>
      <c r="AH933" s="84">
        <f>IF(Dane!$E$3=1,AP933,IF(Dane!$E$3=2,AT933,AW933))</f>
        <v>0</v>
      </c>
      <c r="AI933" s="84">
        <f>IF(Dane!$E$3=1,AQ933,IF(Dane!$E$3=2,AU933,AX933))</f>
        <v>0</v>
      </c>
      <c r="AJ933" s="84">
        <f>IF(Dane!$E$3=1,BA933,IF(Dane!$E$3=2,BE933,BH933))</f>
        <v>0</v>
      </c>
      <c r="AK933" s="84">
        <f>IF(Dane!$E$3=1,BB933,IF(Dane!$E$3=2,BF933,BI933))</f>
        <v>0</v>
      </c>
      <c r="AL933" s="84">
        <f>IF(Dane!$E$3=1,BL933,IF(Dane!$E$3=2,BP933,BS933))</f>
        <v>0</v>
      </c>
      <c r="AM933" s="84">
        <f>IF(Dane!$E$3=1,BM933,IF(Dane!$E$3=2,BQ933,BT933))</f>
        <v>0</v>
      </c>
      <c r="AN933" s="39">
        <f>IF(Dane!$C$9="",0,IFERROR(J933/R933,0))</f>
        <v>0</v>
      </c>
      <c r="AO933" s="39">
        <f>IF(Dane!$C$9="",0,IFERROR(ROUND(J933-ROUND(J933*0.0976,2)-ROUND(J933*0.015,2)-ROUND(J933*0.0245,2),2)/R933,0))</f>
        <v>0</v>
      </c>
      <c r="AP933" s="39">
        <f t="shared" si="219"/>
        <v>0</v>
      </c>
      <c r="AQ933" s="39">
        <f t="shared" si="220"/>
        <v>0</v>
      </c>
      <c r="AR933" s="39">
        <f t="shared" si="216"/>
        <v>0</v>
      </c>
      <c r="AS933" s="39">
        <f>IF(Dane!$C$9="",0,IFERROR(AR933/R933,0))</f>
        <v>0</v>
      </c>
      <c r="AT933" s="39">
        <f t="shared" si="221"/>
        <v>0</v>
      </c>
      <c r="AU933" s="39">
        <v>0</v>
      </c>
      <c r="AV933" s="39">
        <f t="shared" si="222"/>
        <v>0</v>
      </c>
      <c r="AW933" s="39">
        <f>IF(Dane!$C$9="",0,IF(ROUND((N933+O933)*AV933,2)&gt;$AN$1,$AN$1,ROUND((N933+O933)*AV933,2)))</f>
        <v>0</v>
      </c>
      <c r="AX933" s="39">
        <v>0</v>
      </c>
      <c r="AY933" s="39">
        <f>IF(Dane!$C$9=2,IFERROR(J933/W933,0),IF(Dane!$C$9=3,IFERROR(J933/W933,0),0))</f>
        <v>0</v>
      </c>
      <c r="AZ933" s="39">
        <f>IF(Dane!$C$9=2,IFERROR(ROUND(J933-ROUND(J933*0.0976,2)-ROUND(J933*0.015,2)-ROUND(J933*0.0245,2),2)/W933,0),IF(Dane!$C$9=3,IFERROR(ROUND(J933-ROUND(J933*0.0976,2)-ROUND(J933*0.015,2)-ROUND(J933*0.0245,2),2)/W933,0),0))</f>
        <v>0</v>
      </c>
      <c r="BA933" s="39">
        <f t="shared" si="223"/>
        <v>0</v>
      </c>
      <c r="BB933" s="39">
        <f t="shared" si="224"/>
        <v>0</v>
      </c>
      <c r="BC933" s="39">
        <f t="shared" si="217"/>
        <v>0</v>
      </c>
      <c r="BD933" s="39">
        <f>IF(Dane!$C$9=2,IFERROR(BC933/W933,0),IF(Dane!$C$9=3,IFERROR(BC933/W933,0),0))</f>
        <v>0</v>
      </c>
      <c r="BE933" s="39">
        <f t="shared" si="225"/>
        <v>0</v>
      </c>
      <c r="BF933" s="39">
        <v>0</v>
      </c>
      <c r="BG933" s="39">
        <f t="shared" si="226"/>
        <v>0</v>
      </c>
      <c r="BH933" s="39">
        <f>IF(Dane!$C$9=2,IF(ROUND((S933+T933)*BG933,2)&gt;$AN$1,$AN$1,ROUND((S933+T933)*BG933,2)),IF(Dane!$C$9=3,IF(ROUND((S933+T933)*BG933,2)&gt;$AN$1,$AN$1,ROUND((S933+T933)*BG933,2)),0))</f>
        <v>0</v>
      </c>
      <c r="BI933" s="39">
        <v>0</v>
      </c>
      <c r="BJ933" s="39">
        <f>IF(Dane!$C$9=3,IFERROR(J933/AB933,0),0)</f>
        <v>0</v>
      </c>
      <c r="BK933" s="39">
        <f>IF(Dane!$C$9=3,IFERROR(ROUND(J933-ROUND(J933*0.0976,2)-ROUND(J933*0.015,2)-ROUND(J933*0.0245,2),2)/AB933,0),0)</f>
        <v>0</v>
      </c>
      <c r="BL933" s="39">
        <f t="shared" si="227"/>
        <v>0</v>
      </c>
      <c r="BM933" s="39">
        <f t="shared" si="228"/>
        <v>0</v>
      </c>
      <c r="BN933" s="39">
        <f t="shared" si="218"/>
        <v>0</v>
      </c>
      <c r="BO933" s="39">
        <f>IF(Dane!$C$9=3,IFERROR(BN933/AB933,0),0)</f>
        <v>0</v>
      </c>
      <c r="BP933" s="39">
        <f t="shared" si="229"/>
        <v>0</v>
      </c>
      <c r="BQ933" s="39">
        <v>0</v>
      </c>
      <c r="BR933" s="39">
        <f t="shared" si="230"/>
        <v>0</v>
      </c>
      <c r="BS933" s="39">
        <f>IF(Dane!$C$9=3,IF(ROUND((X933+Y933)*BR933,2)&gt;$AN$1,$AN$1,ROUND((X933+Y933)*BR933,2)),0)</f>
        <v>0</v>
      </c>
      <c r="BT933" s="39">
        <v>0</v>
      </c>
    </row>
    <row r="934" spans="1:72">
      <c r="A934" s="87">
        <v>925</v>
      </c>
      <c r="B934" s="1"/>
      <c r="C934" s="1"/>
      <c r="D934" s="2"/>
      <c r="E934" s="3"/>
      <c r="F934" s="4"/>
      <c r="G934" s="5"/>
      <c r="H934" s="5"/>
      <c r="I934" s="6"/>
      <c r="J934" s="5"/>
      <c r="K934" s="5"/>
      <c r="L934" s="5"/>
      <c r="M934" s="55"/>
      <c r="N934" s="8"/>
      <c r="O934" s="105"/>
      <c r="P934" s="5"/>
      <c r="Q934" s="5"/>
      <c r="R934" s="105">
        <f>Dane!$C$10</f>
        <v>0</v>
      </c>
      <c r="S934" s="8"/>
      <c r="T934" s="105"/>
      <c r="U934" s="5"/>
      <c r="V934" s="5"/>
      <c r="W934" s="107">
        <f>Dane!$C$11</f>
        <v>0</v>
      </c>
      <c r="X934" s="8"/>
      <c r="Y934" s="105"/>
      <c r="Z934" s="5"/>
      <c r="AA934" s="5"/>
      <c r="AB934" s="110">
        <f>Dane!$C$12</f>
        <v>0</v>
      </c>
      <c r="AC934" s="108">
        <f>IF(Dane!$E$3=1,AP934+BA934+BL934,IF(Dane!$E$3=2,AT934+BE934+BP934,AW934+BH934+BS934))</f>
        <v>0</v>
      </c>
      <c r="AD934" s="14">
        <f>IF(Dane!$E$3=1,AQ934+BB934+BM934,IF(Dane!$E$3=2,AU934+BF934+BQ934,AX934+BI934+BT934))</f>
        <v>0</v>
      </c>
      <c r="AE934" s="14">
        <f>IF((J934*Dane!$C$9)-AC934&lt;0,0,(J934*Dane!$C$9)-AC934)</f>
        <v>0</v>
      </c>
      <c r="AF934" s="61">
        <f>IF((K934*Dane!$C$9)-AD934&lt;0,0,(K934*Dane!$C$9)-AD934)</f>
        <v>0</v>
      </c>
      <c r="AG934" s="93"/>
      <c r="AH934" s="84">
        <f>IF(Dane!$E$3=1,AP934,IF(Dane!$E$3=2,AT934,AW934))</f>
        <v>0</v>
      </c>
      <c r="AI934" s="84">
        <f>IF(Dane!$E$3=1,AQ934,IF(Dane!$E$3=2,AU934,AX934))</f>
        <v>0</v>
      </c>
      <c r="AJ934" s="84">
        <f>IF(Dane!$E$3=1,BA934,IF(Dane!$E$3=2,BE934,BH934))</f>
        <v>0</v>
      </c>
      <c r="AK934" s="84">
        <f>IF(Dane!$E$3=1,BB934,IF(Dane!$E$3=2,BF934,BI934))</f>
        <v>0</v>
      </c>
      <c r="AL934" s="84">
        <f>IF(Dane!$E$3=1,BL934,IF(Dane!$E$3=2,BP934,BS934))</f>
        <v>0</v>
      </c>
      <c r="AM934" s="84">
        <f>IF(Dane!$E$3=1,BM934,IF(Dane!$E$3=2,BQ934,BT934))</f>
        <v>0</v>
      </c>
      <c r="AN934" s="39">
        <f>IF(Dane!$C$9="",0,IFERROR(J934/R934,0))</f>
        <v>0</v>
      </c>
      <c r="AO934" s="39">
        <f>IF(Dane!$C$9="",0,IFERROR(ROUND(J934-ROUND(J934*0.0976,2)-ROUND(J934*0.015,2)-ROUND(J934*0.0245,2),2)/R934,0))</f>
        <v>0</v>
      </c>
      <c r="AP934" s="39">
        <f t="shared" si="219"/>
        <v>0</v>
      </c>
      <c r="AQ934" s="39">
        <f t="shared" si="220"/>
        <v>0</v>
      </c>
      <c r="AR934" s="39">
        <f t="shared" si="216"/>
        <v>0</v>
      </c>
      <c r="AS934" s="39">
        <f>IF(Dane!$C$9="",0,IFERROR(AR934/R934,0))</f>
        <v>0</v>
      </c>
      <c r="AT934" s="39">
        <f t="shared" si="221"/>
        <v>0</v>
      </c>
      <c r="AU934" s="39">
        <v>0</v>
      </c>
      <c r="AV934" s="39">
        <f t="shared" si="222"/>
        <v>0</v>
      </c>
      <c r="AW934" s="39">
        <f>IF(Dane!$C$9="",0,IF(ROUND((N934+O934)*AV934,2)&gt;$AN$1,$AN$1,ROUND((N934+O934)*AV934,2)))</f>
        <v>0</v>
      </c>
      <c r="AX934" s="39">
        <v>0</v>
      </c>
      <c r="AY934" s="39">
        <f>IF(Dane!$C$9=2,IFERROR(J934/W934,0),IF(Dane!$C$9=3,IFERROR(J934/W934,0),0))</f>
        <v>0</v>
      </c>
      <c r="AZ934" s="39">
        <f>IF(Dane!$C$9=2,IFERROR(ROUND(J934-ROUND(J934*0.0976,2)-ROUND(J934*0.015,2)-ROUND(J934*0.0245,2),2)/W934,0),IF(Dane!$C$9=3,IFERROR(ROUND(J934-ROUND(J934*0.0976,2)-ROUND(J934*0.015,2)-ROUND(J934*0.0245,2),2)/W934,0),0))</f>
        <v>0</v>
      </c>
      <c r="BA934" s="39">
        <f t="shared" si="223"/>
        <v>0</v>
      </c>
      <c r="BB934" s="39">
        <f t="shared" si="224"/>
        <v>0</v>
      </c>
      <c r="BC934" s="39">
        <f t="shared" si="217"/>
        <v>0</v>
      </c>
      <c r="BD934" s="39">
        <f>IF(Dane!$C$9=2,IFERROR(BC934/W934,0),IF(Dane!$C$9=3,IFERROR(BC934/W934,0),0))</f>
        <v>0</v>
      </c>
      <c r="BE934" s="39">
        <f t="shared" si="225"/>
        <v>0</v>
      </c>
      <c r="BF934" s="39">
        <v>0</v>
      </c>
      <c r="BG934" s="39">
        <f t="shared" si="226"/>
        <v>0</v>
      </c>
      <c r="BH934" s="39">
        <f>IF(Dane!$C$9=2,IF(ROUND((S934+T934)*BG934,2)&gt;$AN$1,$AN$1,ROUND((S934+T934)*BG934,2)),IF(Dane!$C$9=3,IF(ROUND((S934+T934)*BG934,2)&gt;$AN$1,$AN$1,ROUND((S934+T934)*BG934,2)),0))</f>
        <v>0</v>
      </c>
      <c r="BI934" s="39">
        <v>0</v>
      </c>
      <c r="BJ934" s="39">
        <f>IF(Dane!$C$9=3,IFERROR(J934/AB934,0),0)</f>
        <v>0</v>
      </c>
      <c r="BK934" s="39">
        <f>IF(Dane!$C$9=3,IFERROR(ROUND(J934-ROUND(J934*0.0976,2)-ROUND(J934*0.015,2)-ROUND(J934*0.0245,2),2)/AB934,0),0)</f>
        <v>0</v>
      </c>
      <c r="BL934" s="39">
        <f t="shared" si="227"/>
        <v>0</v>
      </c>
      <c r="BM934" s="39">
        <f t="shared" si="228"/>
        <v>0</v>
      </c>
      <c r="BN934" s="39">
        <f t="shared" si="218"/>
        <v>0</v>
      </c>
      <c r="BO934" s="39">
        <f>IF(Dane!$C$9=3,IFERROR(BN934/AB934,0),0)</f>
        <v>0</v>
      </c>
      <c r="BP934" s="39">
        <f t="shared" si="229"/>
        <v>0</v>
      </c>
      <c r="BQ934" s="39">
        <v>0</v>
      </c>
      <c r="BR934" s="39">
        <f t="shared" si="230"/>
        <v>0</v>
      </c>
      <c r="BS934" s="39">
        <f>IF(Dane!$C$9=3,IF(ROUND((X934+Y934)*BR934,2)&gt;$AN$1,$AN$1,ROUND((X934+Y934)*BR934,2)),0)</f>
        <v>0</v>
      </c>
      <c r="BT934" s="39">
        <v>0</v>
      </c>
    </row>
    <row r="935" spans="1:72">
      <c r="A935" s="87">
        <v>926</v>
      </c>
      <c r="B935" s="1"/>
      <c r="C935" s="1"/>
      <c r="D935" s="2"/>
      <c r="E935" s="3"/>
      <c r="F935" s="4"/>
      <c r="G935" s="5"/>
      <c r="H935" s="5"/>
      <c r="I935" s="6"/>
      <c r="J935" s="5"/>
      <c r="K935" s="5"/>
      <c r="L935" s="5"/>
      <c r="M935" s="55"/>
      <c r="N935" s="8"/>
      <c r="O935" s="105"/>
      <c r="P935" s="5"/>
      <c r="Q935" s="5"/>
      <c r="R935" s="105">
        <f>Dane!$C$10</f>
        <v>0</v>
      </c>
      <c r="S935" s="8"/>
      <c r="T935" s="105"/>
      <c r="U935" s="5"/>
      <c r="V935" s="5"/>
      <c r="W935" s="107">
        <f>Dane!$C$11</f>
        <v>0</v>
      </c>
      <c r="X935" s="8"/>
      <c r="Y935" s="105"/>
      <c r="Z935" s="5"/>
      <c r="AA935" s="5"/>
      <c r="AB935" s="110">
        <f>Dane!$C$12</f>
        <v>0</v>
      </c>
      <c r="AC935" s="108">
        <f>IF(Dane!$E$3=1,AP935+BA935+BL935,IF(Dane!$E$3=2,AT935+BE935+BP935,AW935+BH935+BS935))</f>
        <v>0</v>
      </c>
      <c r="AD935" s="14">
        <f>IF(Dane!$E$3=1,AQ935+BB935+BM935,IF(Dane!$E$3=2,AU935+BF935+BQ935,AX935+BI935+BT935))</f>
        <v>0</v>
      </c>
      <c r="AE935" s="14">
        <f>IF((J935*Dane!$C$9)-AC935&lt;0,0,(J935*Dane!$C$9)-AC935)</f>
        <v>0</v>
      </c>
      <c r="AF935" s="61">
        <f>IF((K935*Dane!$C$9)-AD935&lt;0,0,(K935*Dane!$C$9)-AD935)</f>
        <v>0</v>
      </c>
      <c r="AG935" s="93"/>
      <c r="AH935" s="84">
        <f>IF(Dane!$E$3=1,AP935,IF(Dane!$E$3=2,AT935,AW935))</f>
        <v>0</v>
      </c>
      <c r="AI935" s="84">
        <f>IF(Dane!$E$3=1,AQ935,IF(Dane!$E$3=2,AU935,AX935))</f>
        <v>0</v>
      </c>
      <c r="AJ935" s="84">
        <f>IF(Dane!$E$3=1,BA935,IF(Dane!$E$3=2,BE935,BH935))</f>
        <v>0</v>
      </c>
      <c r="AK935" s="84">
        <f>IF(Dane!$E$3=1,BB935,IF(Dane!$E$3=2,BF935,BI935))</f>
        <v>0</v>
      </c>
      <c r="AL935" s="84">
        <f>IF(Dane!$E$3=1,BL935,IF(Dane!$E$3=2,BP935,BS935))</f>
        <v>0</v>
      </c>
      <c r="AM935" s="84">
        <f>IF(Dane!$E$3=1,BM935,IF(Dane!$E$3=2,BQ935,BT935))</f>
        <v>0</v>
      </c>
      <c r="AN935" s="39">
        <f>IF(Dane!$C$9="",0,IFERROR(J935/R935,0))</f>
        <v>0</v>
      </c>
      <c r="AO935" s="39">
        <f>IF(Dane!$C$9="",0,IFERROR(ROUND(J935-ROUND(J935*0.0976,2)-ROUND(J935*0.015,2)-ROUND(J935*0.0245,2),2)/R935,0))</f>
        <v>0</v>
      </c>
      <c r="AP935" s="39">
        <f t="shared" si="219"/>
        <v>0</v>
      </c>
      <c r="AQ935" s="39">
        <f t="shared" si="220"/>
        <v>0</v>
      </c>
      <c r="AR935" s="39">
        <f t="shared" si="216"/>
        <v>0</v>
      </c>
      <c r="AS935" s="39">
        <f>IF(Dane!$C$9="",0,IFERROR(AR935/R935,0))</f>
        <v>0</v>
      </c>
      <c r="AT935" s="39">
        <f t="shared" si="221"/>
        <v>0</v>
      </c>
      <c r="AU935" s="39">
        <v>0</v>
      </c>
      <c r="AV935" s="39">
        <f t="shared" si="222"/>
        <v>0</v>
      </c>
      <c r="AW935" s="39">
        <f>IF(Dane!$C$9="",0,IF(ROUND((N935+O935)*AV935,2)&gt;$AN$1,$AN$1,ROUND((N935+O935)*AV935,2)))</f>
        <v>0</v>
      </c>
      <c r="AX935" s="39">
        <v>0</v>
      </c>
      <c r="AY935" s="39">
        <f>IF(Dane!$C$9=2,IFERROR(J935/W935,0),IF(Dane!$C$9=3,IFERROR(J935/W935,0),0))</f>
        <v>0</v>
      </c>
      <c r="AZ935" s="39">
        <f>IF(Dane!$C$9=2,IFERROR(ROUND(J935-ROUND(J935*0.0976,2)-ROUND(J935*0.015,2)-ROUND(J935*0.0245,2),2)/W935,0),IF(Dane!$C$9=3,IFERROR(ROUND(J935-ROUND(J935*0.0976,2)-ROUND(J935*0.015,2)-ROUND(J935*0.0245,2),2)/W935,0),0))</f>
        <v>0</v>
      </c>
      <c r="BA935" s="39">
        <f t="shared" si="223"/>
        <v>0</v>
      </c>
      <c r="BB935" s="39">
        <f t="shared" si="224"/>
        <v>0</v>
      </c>
      <c r="BC935" s="39">
        <f t="shared" si="217"/>
        <v>0</v>
      </c>
      <c r="BD935" s="39">
        <f>IF(Dane!$C$9=2,IFERROR(BC935/W935,0),IF(Dane!$C$9=3,IFERROR(BC935/W935,0),0))</f>
        <v>0</v>
      </c>
      <c r="BE935" s="39">
        <f t="shared" si="225"/>
        <v>0</v>
      </c>
      <c r="BF935" s="39">
        <v>0</v>
      </c>
      <c r="BG935" s="39">
        <f t="shared" si="226"/>
        <v>0</v>
      </c>
      <c r="BH935" s="39">
        <f>IF(Dane!$C$9=2,IF(ROUND((S935+T935)*BG935,2)&gt;$AN$1,$AN$1,ROUND((S935+T935)*BG935,2)),IF(Dane!$C$9=3,IF(ROUND((S935+T935)*BG935,2)&gt;$AN$1,$AN$1,ROUND((S935+T935)*BG935,2)),0))</f>
        <v>0</v>
      </c>
      <c r="BI935" s="39">
        <v>0</v>
      </c>
      <c r="BJ935" s="39">
        <f>IF(Dane!$C$9=3,IFERROR(J935/AB935,0),0)</f>
        <v>0</v>
      </c>
      <c r="BK935" s="39">
        <f>IF(Dane!$C$9=3,IFERROR(ROUND(J935-ROUND(J935*0.0976,2)-ROUND(J935*0.015,2)-ROUND(J935*0.0245,2),2)/AB935,0),0)</f>
        <v>0</v>
      </c>
      <c r="BL935" s="39">
        <f t="shared" si="227"/>
        <v>0</v>
      </c>
      <c r="BM935" s="39">
        <f t="shared" si="228"/>
        <v>0</v>
      </c>
      <c r="BN935" s="39">
        <f t="shared" si="218"/>
        <v>0</v>
      </c>
      <c r="BO935" s="39">
        <f>IF(Dane!$C$9=3,IFERROR(BN935/AB935,0),0)</f>
        <v>0</v>
      </c>
      <c r="BP935" s="39">
        <f t="shared" si="229"/>
        <v>0</v>
      </c>
      <c r="BQ935" s="39">
        <v>0</v>
      </c>
      <c r="BR935" s="39">
        <f t="shared" si="230"/>
        <v>0</v>
      </c>
      <c r="BS935" s="39">
        <f>IF(Dane!$C$9=3,IF(ROUND((X935+Y935)*BR935,2)&gt;$AN$1,$AN$1,ROUND((X935+Y935)*BR935,2)),0)</f>
        <v>0</v>
      </c>
      <c r="BT935" s="39">
        <v>0</v>
      </c>
    </row>
    <row r="936" spans="1:72">
      <c r="A936" s="87">
        <v>927</v>
      </c>
      <c r="B936" s="1"/>
      <c r="C936" s="1"/>
      <c r="D936" s="2"/>
      <c r="E936" s="3"/>
      <c r="F936" s="4"/>
      <c r="G936" s="5"/>
      <c r="H936" s="5"/>
      <c r="I936" s="6"/>
      <c r="J936" s="5"/>
      <c r="K936" s="5"/>
      <c r="L936" s="5"/>
      <c r="M936" s="55"/>
      <c r="N936" s="8"/>
      <c r="O936" s="105"/>
      <c r="P936" s="5"/>
      <c r="Q936" s="5"/>
      <c r="R936" s="105">
        <f>Dane!$C$10</f>
        <v>0</v>
      </c>
      <c r="S936" s="8"/>
      <c r="T936" s="105"/>
      <c r="U936" s="5"/>
      <c r="V936" s="5"/>
      <c r="W936" s="107">
        <f>Dane!$C$11</f>
        <v>0</v>
      </c>
      <c r="X936" s="8"/>
      <c r="Y936" s="105"/>
      <c r="Z936" s="5"/>
      <c r="AA936" s="5"/>
      <c r="AB936" s="110">
        <f>Dane!$C$12</f>
        <v>0</v>
      </c>
      <c r="AC936" s="108">
        <f>IF(Dane!$E$3=1,AP936+BA936+BL936,IF(Dane!$E$3=2,AT936+BE936+BP936,AW936+BH936+BS936))</f>
        <v>0</v>
      </c>
      <c r="AD936" s="14">
        <f>IF(Dane!$E$3=1,AQ936+BB936+BM936,IF(Dane!$E$3=2,AU936+BF936+BQ936,AX936+BI936+BT936))</f>
        <v>0</v>
      </c>
      <c r="AE936" s="14">
        <f>IF((J936*Dane!$C$9)-AC936&lt;0,0,(J936*Dane!$C$9)-AC936)</f>
        <v>0</v>
      </c>
      <c r="AF936" s="61">
        <f>IF((K936*Dane!$C$9)-AD936&lt;0,0,(K936*Dane!$C$9)-AD936)</f>
        <v>0</v>
      </c>
      <c r="AG936" s="93"/>
      <c r="AH936" s="84">
        <f>IF(Dane!$E$3=1,AP936,IF(Dane!$E$3=2,AT936,AW936))</f>
        <v>0</v>
      </c>
      <c r="AI936" s="84">
        <f>IF(Dane!$E$3=1,AQ936,IF(Dane!$E$3=2,AU936,AX936))</f>
        <v>0</v>
      </c>
      <c r="AJ936" s="84">
        <f>IF(Dane!$E$3=1,BA936,IF(Dane!$E$3=2,BE936,BH936))</f>
        <v>0</v>
      </c>
      <c r="AK936" s="84">
        <f>IF(Dane!$E$3=1,BB936,IF(Dane!$E$3=2,BF936,BI936))</f>
        <v>0</v>
      </c>
      <c r="AL936" s="84">
        <f>IF(Dane!$E$3=1,BL936,IF(Dane!$E$3=2,BP936,BS936))</f>
        <v>0</v>
      </c>
      <c r="AM936" s="84">
        <f>IF(Dane!$E$3=1,BM936,IF(Dane!$E$3=2,BQ936,BT936))</f>
        <v>0</v>
      </c>
      <c r="AN936" s="39">
        <f>IF(Dane!$C$9="",0,IFERROR(J936/R936,0))</f>
        <v>0</v>
      </c>
      <c r="AO936" s="39">
        <f>IF(Dane!$C$9="",0,IFERROR(ROUND(J936-ROUND(J936*0.0976,2)-ROUND(J936*0.015,2)-ROUND(J936*0.0245,2),2)/R936,0))</f>
        <v>0</v>
      </c>
      <c r="AP936" s="39">
        <f t="shared" si="219"/>
        <v>0</v>
      </c>
      <c r="AQ936" s="39">
        <f t="shared" si="220"/>
        <v>0</v>
      </c>
      <c r="AR936" s="39">
        <f t="shared" si="216"/>
        <v>0</v>
      </c>
      <c r="AS936" s="39">
        <f>IF(Dane!$C$9="",0,IFERROR(AR936/R936,0))</f>
        <v>0</v>
      </c>
      <c r="AT936" s="39">
        <f t="shared" si="221"/>
        <v>0</v>
      </c>
      <c r="AU936" s="39">
        <v>0</v>
      </c>
      <c r="AV936" s="39">
        <f t="shared" si="222"/>
        <v>0</v>
      </c>
      <c r="AW936" s="39">
        <f>IF(Dane!$C$9="",0,IF(ROUND((N936+O936)*AV936,2)&gt;$AN$1,$AN$1,ROUND((N936+O936)*AV936,2)))</f>
        <v>0</v>
      </c>
      <c r="AX936" s="39">
        <v>0</v>
      </c>
      <c r="AY936" s="39">
        <f>IF(Dane!$C$9=2,IFERROR(J936/W936,0),IF(Dane!$C$9=3,IFERROR(J936/W936,0),0))</f>
        <v>0</v>
      </c>
      <c r="AZ936" s="39">
        <f>IF(Dane!$C$9=2,IFERROR(ROUND(J936-ROUND(J936*0.0976,2)-ROUND(J936*0.015,2)-ROUND(J936*0.0245,2),2)/W936,0),IF(Dane!$C$9=3,IFERROR(ROUND(J936-ROUND(J936*0.0976,2)-ROUND(J936*0.015,2)-ROUND(J936*0.0245,2),2)/W936,0),0))</f>
        <v>0</v>
      </c>
      <c r="BA936" s="39">
        <f t="shared" si="223"/>
        <v>0</v>
      </c>
      <c r="BB936" s="39">
        <f t="shared" si="224"/>
        <v>0</v>
      </c>
      <c r="BC936" s="39">
        <f t="shared" si="217"/>
        <v>0</v>
      </c>
      <c r="BD936" s="39">
        <f>IF(Dane!$C$9=2,IFERROR(BC936/W936,0),IF(Dane!$C$9=3,IFERROR(BC936/W936,0),0))</f>
        <v>0</v>
      </c>
      <c r="BE936" s="39">
        <f t="shared" si="225"/>
        <v>0</v>
      </c>
      <c r="BF936" s="39">
        <v>0</v>
      </c>
      <c r="BG936" s="39">
        <f t="shared" si="226"/>
        <v>0</v>
      </c>
      <c r="BH936" s="39">
        <f>IF(Dane!$C$9=2,IF(ROUND((S936+T936)*BG936,2)&gt;$AN$1,$AN$1,ROUND((S936+T936)*BG936,2)),IF(Dane!$C$9=3,IF(ROUND((S936+T936)*BG936,2)&gt;$AN$1,$AN$1,ROUND((S936+T936)*BG936,2)),0))</f>
        <v>0</v>
      </c>
      <c r="BI936" s="39">
        <v>0</v>
      </c>
      <c r="BJ936" s="39">
        <f>IF(Dane!$C$9=3,IFERROR(J936/AB936,0),0)</f>
        <v>0</v>
      </c>
      <c r="BK936" s="39">
        <f>IF(Dane!$C$9=3,IFERROR(ROUND(J936-ROUND(J936*0.0976,2)-ROUND(J936*0.015,2)-ROUND(J936*0.0245,2),2)/AB936,0),0)</f>
        <v>0</v>
      </c>
      <c r="BL936" s="39">
        <f t="shared" si="227"/>
        <v>0</v>
      </c>
      <c r="BM936" s="39">
        <f t="shared" si="228"/>
        <v>0</v>
      </c>
      <c r="BN936" s="39">
        <f t="shared" si="218"/>
        <v>0</v>
      </c>
      <c r="BO936" s="39">
        <f>IF(Dane!$C$9=3,IFERROR(BN936/AB936,0),0)</f>
        <v>0</v>
      </c>
      <c r="BP936" s="39">
        <f t="shared" si="229"/>
        <v>0</v>
      </c>
      <c r="BQ936" s="39">
        <v>0</v>
      </c>
      <c r="BR936" s="39">
        <f t="shared" si="230"/>
        <v>0</v>
      </c>
      <c r="BS936" s="39">
        <f>IF(Dane!$C$9=3,IF(ROUND((X936+Y936)*BR936,2)&gt;$AN$1,$AN$1,ROUND((X936+Y936)*BR936,2)),0)</f>
        <v>0</v>
      </c>
      <c r="BT936" s="39">
        <v>0</v>
      </c>
    </row>
    <row r="937" spans="1:72">
      <c r="A937" s="87">
        <v>928</v>
      </c>
      <c r="B937" s="1"/>
      <c r="C937" s="1"/>
      <c r="D937" s="2"/>
      <c r="E937" s="3"/>
      <c r="F937" s="4"/>
      <c r="G937" s="5"/>
      <c r="H937" s="5"/>
      <c r="I937" s="6"/>
      <c r="J937" s="5"/>
      <c r="K937" s="5"/>
      <c r="L937" s="5"/>
      <c r="M937" s="55"/>
      <c r="N937" s="8"/>
      <c r="O937" s="105"/>
      <c r="P937" s="5"/>
      <c r="Q937" s="5"/>
      <c r="R937" s="105">
        <f>Dane!$C$10</f>
        <v>0</v>
      </c>
      <c r="S937" s="8"/>
      <c r="T937" s="105"/>
      <c r="U937" s="5"/>
      <c r="V937" s="5"/>
      <c r="W937" s="107">
        <f>Dane!$C$11</f>
        <v>0</v>
      </c>
      <c r="X937" s="8"/>
      <c r="Y937" s="105"/>
      <c r="Z937" s="5"/>
      <c r="AA937" s="5"/>
      <c r="AB937" s="110">
        <f>Dane!$C$12</f>
        <v>0</v>
      </c>
      <c r="AC937" s="108">
        <f>IF(Dane!$E$3=1,AP937+BA937+BL937,IF(Dane!$E$3=2,AT937+BE937+BP937,AW937+BH937+BS937))</f>
        <v>0</v>
      </c>
      <c r="AD937" s="14">
        <f>IF(Dane!$E$3=1,AQ937+BB937+BM937,IF(Dane!$E$3=2,AU937+BF937+BQ937,AX937+BI937+BT937))</f>
        <v>0</v>
      </c>
      <c r="AE937" s="14">
        <f>IF((J937*Dane!$C$9)-AC937&lt;0,0,(J937*Dane!$C$9)-AC937)</f>
        <v>0</v>
      </c>
      <c r="AF937" s="61">
        <f>IF((K937*Dane!$C$9)-AD937&lt;0,0,(K937*Dane!$C$9)-AD937)</f>
        <v>0</v>
      </c>
      <c r="AG937" s="93"/>
      <c r="AH937" s="84">
        <f>IF(Dane!$E$3=1,AP937,IF(Dane!$E$3=2,AT937,AW937))</f>
        <v>0</v>
      </c>
      <c r="AI937" s="84">
        <f>IF(Dane!$E$3=1,AQ937,IF(Dane!$E$3=2,AU937,AX937))</f>
        <v>0</v>
      </c>
      <c r="AJ937" s="84">
        <f>IF(Dane!$E$3=1,BA937,IF(Dane!$E$3=2,BE937,BH937))</f>
        <v>0</v>
      </c>
      <c r="AK937" s="84">
        <f>IF(Dane!$E$3=1,BB937,IF(Dane!$E$3=2,BF937,BI937))</f>
        <v>0</v>
      </c>
      <c r="AL937" s="84">
        <f>IF(Dane!$E$3=1,BL937,IF(Dane!$E$3=2,BP937,BS937))</f>
        <v>0</v>
      </c>
      <c r="AM937" s="84">
        <f>IF(Dane!$E$3=1,BM937,IF(Dane!$E$3=2,BQ937,BT937))</f>
        <v>0</v>
      </c>
      <c r="AN937" s="39">
        <f>IF(Dane!$C$9="",0,IFERROR(J937/R937,0))</f>
        <v>0</v>
      </c>
      <c r="AO937" s="39">
        <f>IF(Dane!$C$9="",0,IFERROR(ROUND(J937-ROUND(J937*0.0976,2)-ROUND(J937*0.015,2)-ROUND(J937*0.0245,2),2)/R937,0))</f>
        <v>0</v>
      </c>
      <c r="AP937" s="39">
        <f t="shared" si="219"/>
        <v>0</v>
      </c>
      <c r="AQ937" s="39">
        <f t="shared" si="220"/>
        <v>0</v>
      </c>
      <c r="AR937" s="39">
        <f t="shared" si="216"/>
        <v>0</v>
      </c>
      <c r="AS937" s="39">
        <f>IF(Dane!$C$9="",0,IFERROR(AR937/R937,0))</f>
        <v>0</v>
      </c>
      <c r="AT937" s="39">
        <f t="shared" si="221"/>
        <v>0</v>
      </c>
      <c r="AU937" s="39">
        <v>0</v>
      </c>
      <c r="AV937" s="39">
        <f t="shared" si="222"/>
        <v>0</v>
      </c>
      <c r="AW937" s="39">
        <f>IF(Dane!$C$9="",0,IF(ROUND((N937+O937)*AV937,2)&gt;$AN$1,$AN$1,ROUND((N937+O937)*AV937,2)))</f>
        <v>0</v>
      </c>
      <c r="AX937" s="39">
        <v>0</v>
      </c>
      <c r="AY937" s="39">
        <f>IF(Dane!$C$9=2,IFERROR(J937/W937,0),IF(Dane!$C$9=3,IFERROR(J937/W937,0),0))</f>
        <v>0</v>
      </c>
      <c r="AZ937" s="39">
        <f>IF(Dane!$C$9=2,IFERROR(ROUND(J937-ROUND(J937*0.0976,2)-ROUND(J937*0.015,2)-ROUND(J937*0.0245,2),2)/W937,0),IF(Dane!$C$9=3,IFERROR(ROUND(J937-ROUND(J937*0.0976,2)-ROUND(J937*0.015,2)-ROUND(J937*0.0245,2),2)/W937,0),0))</f>
        <v>0</v>
      </c>
      <c r="BA937" s="39">
        <f t="shared" si="223"/>
        <v>0</v>
      </c>
      <c r="BB937" s="39">
        <f t="shared" si="224"/>
        <v>0</v>
      </c>
      <c r="BC937" s="39">
        <f t="shared" si="217"/>
        <v>0</v>
      </c>
      <c r="BD937" s="39">
        <f>IF(Dane!$C$9=2,IFERROR(BC937/W937,0),IF(Dane!$C$9=3,IFERROR(BC937/W937,0),0))</f>
        <v>0</v>
      </c>
      <c r="BE937" s="39">
        <f t="shared" si="225"/>
        <v>0</v>
      </c>
      <c r="BF937" s="39">
        <v>0</v>
      </c>
      <c r="BG937" s="39">
        <f t="shared" si="226"/>
        <v>0</v>
      </c>
      <c r="BH937" s="39">
        <f>IF(Dane!$C$9=2,IF(ROUND((S937+T937)*BG937,2)&gt;$AN$1,$AN$1,ROUND((S937+T937)*BG937,2)),IF(Dane!$C$9=3,IF(ROUND((S937+T937)*BG937,2)&gt;$AN$1,$AN$1,ROUND((S937+T937)*BG937,2)),0))</f>
        <v>0</v>
      </c>
      <c r="BI937" s="39">
        <v>0</v>
      </c>
      <c r="BJ937" s="39">
        <f>IF(Dane!$C$9=3,IFERROR(J937/AB937,0),0)</f>
        <v>0</v>
      </c>
      <c r="BK937" s="39">
        <f>IF(Dane!$C$9=3,IFERROR(ROUND(J937-ROUND(J937*0.0976,2)-ROUND(J937*0.015,2)-ROUND(J937*0.0245,2),2)/AB937,0),0)</f>
        <v>0</v>
      </c>
      <c r="BL937" s="39">
        <f t="shared" si="227"/>
        <v>0</v>
      </c>
      <c r="BM937" s="39">
        <f t="shared" si="228"/>
        <v>0</v>
      </c>
      <c r="BN937" s="39">
        <f t="shared" si="218"/>
        <v>0</v>
      </c>
      <c r="BO937" s="39">
        <f>IF(Dane!$C$9=3,IFERROR(BN937/AB937,0),0)</f>
        <v>0</v>
      </c>
      <c r="BP937" s="39">
        <f t="shared" si="229"/>
        <v>0</v>
      </c>
      <c r="BQ937" s="39">
        <v>0</v>
      </c>
      <c r="BR937" s="39">
        <f t="shared" si="230"/>
        <v>0</v>
      </c>
      <c r="BS937" s="39">
        <f>IF(Dane!$C$9=3,IF(ROUND((X937+Y937)*BR937,2)&gt;$AN$1,$AN$1,ROUND((X937+Y937)*BR937,2)),0)</f>
        <v>0</v>
      </c>
      <c r="BT937" s="39">
        <v>0</v>
      </c>
    </row>
    <row r="938" spans="1:72">
      <c r="A938" s="87">
        <v>929</v>
      </c>
      <c r="B938" s="1"/>
      <c r="C938" s="1"/>
      <c r="D938" s="2"/>
      <c r="E938" s="3"/>
      <c r="F938" s="4"/>
      <c r="G938" s="5"/>
      <c r="H938" s="5"/>
      <c r="I938" s="6"/>
      <c r="J938" s="5"/>
      <c r="K938" s="5"/>
      <c r="L938" s="5"/>
      <c r="M938" s="55"/>
      <c r="N938" s="8"/>
      <c r="O938" s="105"/>
      <c r="P938" s="5"/>
      <c r="Q938" s="5"/>
      <c r="R938" s="105">
        <f>Dane!$C$10</f>
        <v>0</v>
      </c>
      <c r="S938" s="8"/>
      <c r="T938" s="105"/>
      <c r="U938" s="5"/>
      <c r="V938" s="5"/>
      <c r="W938" s="107">
        <f>Dane!$C$11</f>
        <v>0</v>
      </c>
      <c r="X938" s="8"/>
      <c r="Y938" s="105"/>
      <c r="Z938" s="5"/>
      <c r="AA938" s="5"/>
      <c r="AB938" s="110">
        <f>Dane!$C$12</f>
        <v>0</v>
      </c>
      <c r="AC938" s="108">
        <f>IF(Dane!$E$3=1,AP938+BA938+BL938,IF(Dane!$E$3=2,AT938+BE938+BP938,AW938+BH938+BS938))</f>
        <v>0</v>
      </c>
      <c r="AD938" s="14">
        <f>IF(Dane!$E$3=1,AQ938+BB938+BM938,IF(Dane!$E$3=2,AU938+BF938+BQ938,AX938+BI938+BT938))</f>
        <v>0</v>
      </c>
      <c r="AE938" s="14">
        <f>IF((J938*Dane!$C$9)-AC938&lt;0,0,(J938*Dane!$C$9)-AC938)</f>
        <v>0</v>
      </c>
      <c r="AF938" s="61">
        <f>IF((K938*Dane!$C$9)-AD938&lt;0,0,(K938*Dane!$C$9)-AD938)</f>
        <v>0</v>
      </c>
      <c r="AG938" s="93"/>
      <c r="AH938" s="84">
        <f>IF(Dane!$E$3=1,AP938,IF(Dane!$E$3=2,AT938,AW938))</f>
        <v>0</v>
      </c>
      <c r="AI938" s="84">
        <f>IF(Dane!$E$3=1,AQ938,IF(Dane!$E$3=2,AU938,AX938))</f>
        <v>0</v>
      </c>
      <c r="AJ938" s="84">
        <f>IF(Dane!$E$3=1,BA938,IF(Dane!$E$3=2,BE938,BH938))</f>
        <v>0</v>
      </c>
      <c r="AK938" s="84">
        <f>IF(Dane!$E$3=1,BB938,IF(Dane!$E$3=2,BF938,BI938))</f>
        <v>0</v>
      </c>
      <c r="AL938" s="84">
        <f>IF(Dane!$E$3=1,BL938,IF(Dane!$E$3=2,BP938,BS938))</f>
        <v>0</v>
      </c>
      <c r="AM938" s="84">
        <f>IF(Dane!$E$3=1,BM938,IF(Dane!$E$3=2,BQ938,BT938))</f>
        <v>0</v>
      </c>
      <c r="AN938" s="39">
        <f>IF(Dane!$C$9="",0,IFERROR(J938/R938,0))</f>
        <v>0</v>
      </c>
      <c r="AO938" s="39">
        <f>IF(Dane!$C$9="",0,IFERROR(ROUND(J938-ROUND(J938*0.0976,2)-ROUND(J938*0.015,2)-ROUND(J938*0.0245,2),2)/R938,0))</f>
        <v>0</v>
      </c>
      <c r="AP938" s="39">
        <f t="shared" si="219"/>
        <v>0</v>
      </c>
      <c r="AQ938" s="39">
        <f t="shared" si="220"/>
        <v>0</v>
      </c>
      <c r="AR938" s="39">
        <f t="shared" si="216"/>
        <v>0</v>
      </c>
      <c r="AS938" s="39">
        <f>IF(Dane!$C$9="",0,IFERROR(AR938/R938,0))</f>
        <v>0</v>
      </c>
      <c r="AT938" s="39">
        <f t="shared" si="221"/>
        <v>0</v>
      </c>
      <c r="AU938" s="39">
        <v>0</v>
      </c>
      <c r="AV938" s="39">
        <f t="shared" si="222"/>
        <v>0</v>
      </c>
      <c r="AW938" s="39">
        <f>IF(Dane!$C$9="",0,IF(ROUND((N938+O938)*AV938,2)&gt;$AN$1,$AN$1,ROUND((N938+O938)*AV938,2)))</f>
        <v>0</v>
      </c>
      <c r="AX938" s="39">
        <v>0</v>
      </c>
      <c r="AY938" s="39">
        <f>IF(Dane!$C$9=2,IFERROR(J938/W938,0),IF(Dane!$C$9=3,IFERROR(J938/W938,0),0))</f>
        <v>0</v>
      </c>
      <c r="AZ938" s="39">
        <f>IF(Dane!$C$9=2,IFERROR(ROUND(J938-ROUND(J938*0.0976,2)-ROUND(J938*0.015,2)-ROUND(J938*0.0245,2),2)/W938,0),IF(Dane!$C$9=3,IFERROR(ROUND(J938-ROUND(J938*0.0976,2)-ROUND(J938*0.015,2)-ROUND(J938*0.0245,2),2)/W938,0),0))</f>
        <v>0</v>
      </c>
      <c r="BA938" s="39">
        <f t="shared" si="223"/>
        <v>0</v>
      </c>
      <c r="BB938" s="39">
        <f t="shared" si="224"/>
        <v>0</v>
      </c>
      <c r="BC938" s="39">
        <f t="shared" si="217"/>
        <v>0</v>
      </c>
      <c r="BD938" s="39">
        <f>IF(Dane!$C$9=2,IFERROR(BC938/W938,0),IF(Dane!$C$9=3,IFERROR(BC938/W938,0),0))</f>
        <v>0</v>
      </c>
      <c r="BE938" s="39">
        <f t="shared" si="225"/>
        <v>0</v>
      </c>
      <c r="BF938" s="39">
        <v>0</v>
      </c>
      <c r="BG938" s="39">
        <f t="shared" si="226"/>
        <v>0</v>
      </c>
      <c r="BH938" s="39">
        <f>IF(Dane!$C$9=2,IF(ROUND((S938+T938)*BG938,2)&gt;$AN$1,$AN$1,ROUND((S938+T938)*BG938,2)),IF(Dane!$C$9=3,IF(ROUND((S938+T938)*BG938,2)&gt;$AN$1,$AN$1,ROUND((S938+T938)*BG938,2)),0))</f>
        <v>0</v>
      </c>
      <c r="BI938" s="39">
        <v>0</v>
      </c>
      <c r="BJ938" s="39">
        <f>IF(Dane!$C$9=3,IFERROR(J938/AB938,0),0)</f>
        <v>0</v>
      </c>
      <c r="BK938" s="39">
        <f>IF(Dane!$C$9=3,IFERROR(ROUND(J938-ROUND(J938*0.0976,2)-ROUND(J938*0.015,2)-ROUND(J938*0.0245,2),2)/AB938,0),0)</f>
        <v>0</v>
      </c>
      <c r="BL938" s="39">
        <f t="shared" si="227"/>
        <v>0</v>
      </c>
      <c r="BM938" s="39">
        <f t="shared" si="228"/>
        <v>0</v>
      </c>
      <c r="BN938" s="39">
        <f t="shared" si="218"/>
        <v>0</v>
      </c>
      <c r="BO938" s="39">
        <f>IF(Dane!$C$9=3,IFERROR(BN938/AB938,0),0)</f>
        <v>0</v>
      </c>
      <c r="BP938" s="39">
        <f t="shared" si="229"/>
        <v>0</v>
      </c>
      <c r="BQ938" s="39">
        <v>0</v>
      </c>
      <c r="BR938" s="39">
        <f t="shared" si="230"/>
        <v>0</v>
      </c>
      <c r="BS938" s="39">
        <f>IF(Dane!$C$9=3,IF(ROUND((X938+Y938)*BR938,2)&gt;$AN$1,$AN$1,ROUND((X938+Y938)*BR938,2)),0)</f>
        <v>0</v>
      </c>
      <c r="BT938" s="39">
        <v>0</v>
      </c>
    </row>
    <row r="939" spans="1:72">
      <c r="A939" s="87">
        <v>930</v>
      </c>
      <c r="B939" s="1"/>
      <c r="C939" s="1"/>
      <c r="D939" s="2"/>
      <c r="E939" s="3"/>
      <c r="F939" s="4"/>
      <c r="G939" s="5"/>
      <c r="H939" s="5"/>
      <c r="I939" s="6"/>
      <c r="J939" s="5"/>
      <c r="K939" s="5"/>
      <c r="L939" s="5"/>
      <c r="M939" s="55"/>
      <c r="N939" s="8"/>
      <c r="O939" s="105"/>
      <c r="P939" s="5"/>
      <c r="Q939" s="5"/>
      <c r="R939" s="105">
        <f>Dane!$C$10</f>
        <v>0</v>
      </c>
      <c r="S939" s="8"/>
      <c r="T939" s="105"/>
      <c r="U939" s="5"/>
      <c r="V939" s="5"/>
      <c r="W939" s="107">
        <f>Dane!$C$11</f>
        <v>0</v>
      </c>
      <c r="X939" s="8"/>
      <c r="Y939" s="105"/>
      <c r="Z939" s="5"/>
      <c r="AA939" s="5"/>
      <c r="AB939" s="110">
        <f>Dane!$C$12</f>
        <v>0</v>
      </c>
      <c r="AC939" s="108">
        <f>IF(Dane!$E$3=1,AP939+BA939+BL939,IF(Dane!$E$3=2,AT939+BE939+BP939,AW939+BH939+BS939))</f>
        <v>0</v>
      </c>
      <c r="AD939" s="14">
        <f>IF(Dane!$E$3=1,AQ939+BB939+BM939,IF(Dane!$E$3=2,AU939+BF939+BQ939,AX939+BI939+BT939))</f>
        <v>0</v>
      </c>
      <c r="AE939" s="14">
        <f>IF((J939*Dane!$C$9)-AC939&lt;0,0,(J939*Dane!$C$9)-AC939)</f>
        <v>0</v>
      </c>
      <c r="AF939" s="61">
        <f>IF((K939*Dane!$C$9)-AD939&lt;0,0,(K939*Dane!$C$9)-AD939)</f>
        <v>0</v>
      </c>
      <c r="AG939" s="93"/>
      <c r="AH939" s="84">
        <f>IF(Dane!$E$3=1,AP939,IF(Dane!$E$3=2,AT939,AW939))</f>
        <v>0</v>
      </c>
      <c r="AI939" s="84">
        <f>IF(Dane!$E$3=1,AQ939,IF(Dane!$E$3=2,AU939,AX939))</f>
        <v>0</v>
      </c>
      <c r="AJ939" s="84">
        <f>IF(Dane!$E$3=1,BA939,IF(Dane!$E$3=2,BE939,BH939))</f>
        <v>0</v>
      </c>
      <c r="AK939" s="84">
        <f>IF(Dane!$E$3=1,BB939,IF(Dane!$E$3=2,BF939,BI939))</f>
        <v>0</v>
      </c>
      <c r="AL939" s="84">
        <f>IF(Dane!$E$3=1,BL939,IF(Dane!$E$3=2,BP939,BS939))</f>
        <v>0</v>
      </c>
      <c r="AM939" s="84">
        <f>IF(Dane!$E$3=1,BM939,IF(Dane!$E$3=2,BQ939,BT939))</f>
        <v>0</v>
      </c>
      <c r="AN939" s="39">
        <f>IF(Dane!$C$9="",0,IFERROR(J939/R939,0))</f>
        <v>0</v>
      </c>
      <c r="AO939" s="39">
        <f>IF(Dane!$C$9="",0,IFERROR(ROUND(J939-ROUND(J939*0.0976,2)-ROUND(J939*0.015,2)-ROUND(J939*0.0245,2),2)/R939,0))</f>
        <v>0</v>
      </c>
      <c r="AP939" s="39">
        <f t="shared" si="219"/>
        <v>0</v>
      </c>
      <c r="AQ939" s="39">
        <f t="shared" si="220"/>
        <v>0</v>
      </c>
      <c r="AR939" s="39">
        <f t="shared" si="216"/>
        <v>0</v>
      </c>
      <c r="AS939" s="39">
        <f>IF(Dane!$C$9="",0,IFERROR(AR939/R939,0))</f>
        <v>0</v>
      </c>
      <c r="AT939" s="39">
        <f t="shared" si="221"/>
        <v>0</v>
      </c>
      <c r="AU939" s="39">
        <v>0</v>
      </c>
      <c r="AV939" s="39">
        <f t="shared" si="222"/>
        <v>0</v>
      </c>
      <c r="AW939" s="39">
        <f>IF(Dane!$C$9="",0,IF(ROUND((N939+O939)*AV939,2)&gt;$AN$1,$AN$1,ROUND((N939+O939)*AV939,2)))</f>
        <v>0</v>
      </c>
      <c r="AX939" s="39">
        <v>0</v>
      </c>
      <c r="AY939" s="39">
        <f>IF(Dane!$C$9=2,IFERROR(J939/W939,0),IF(Dane!$C$9=3,IFERROR(J939/W939,0),0))</f>
        <v>0</v>
      </c>
      <c r="AZ939" s="39">
        <f>IF(Dane!$C$9=2,IFERROR(ROUND(J939-ROUND(J939*0.0976,2)-ROUND(J939*0.015,2)-ROUND(J939*0.0245,2),2)/W939,0),IF(Dane!$C$9=3,IFERROR(ROUND(J939-ROUND(J939*0.0976,2)-ROUND(J939*0.015,2)-ROUND(J939*0.0245,2),2)/W939,0),0))</f>
        <v>0</v>
      </c>
      <c r="BA939" s="39">
        <f t="shared" si="223"/>
        <v>0</v>
      </c>
      <c r="BB939" s="39">
        <f t="shared" si="224"/>
        <v>0</v>
      </c>
      <c r="BC939" s="39">
        <f t="shared" si="217"/>
        <v>0</v>
      </c>
      <c r="BD939" s="39">
        <f>IF(Dane!$C$9=2,IFERROR(BC939/W939,0),IF(Dane!$C$9=3,IFERROR(BC939/W939,0),0))</f>
        <v>0</v>
      </c>
      <c r="BE939" s="39">
        <f t="shared" si="225"/>
        <v>0</v>
      </c>
      <c r="BF939" s="39">
        <v>0</v>
      </c>
      <c r="BG939" s="39">
        <f t="shared" si="226"/>
        <v>0</v>
      </c>
      <c r="BH939" s="39">
        <f>IF(Dane!$C$9=2,IF(ROUND((S939+T939)*BG939,2)&gt;$AN$1,$AN$1,ROUND((S939+T939)*BG939,2)),IF(Dane!$C$9=3,IF(ROUND((S939+T939)*BG939,2)&gt;$AN$1,$AN$1,ROUND((S939+T939)*BG939,2)),0))</f>
        <v>0</v>
      </c>
      <c r="BI939" s="39">
        <v>0</v>
      </c>
      <c r="BJ939" s="39">
        <f>IF(Dane!$C$9=3,IFERROR(J939/AB939,0),0)</f>
        <v>0</v>
      </c>
      <c r="BK939" s="39">
        <f>IF(Dane!$C$9=3,IFERROR(ROUND(J939-ROUND(J939*0.0976,2)-ROUND(J939*0.015,2)-ROUND(J939*0.0245,2),2)/AB939,0),0)</f>
        <v>0</v>
      </c>
      <c r="BL939" s="39">
        <f t="shared" si="227"/>
        <v>0</v>
      </c>
      <c r="BM939" s="39">
        <f t="shared" si="228"/>
        <v>0</v>
      </c>
      <c r="BN939" s="39">
        <f t="shared" si="218"/>
        <v>0</v>
      </c>
      <c r="BO939" s="39">
        <f>IF(Dane!$C$9=3,IFERROR(BN939/AB939,0),0)</f>
        <v>0</v>
      </c>
      <c r="BP939" s="39">
        <f t="shared" si="229"/>
        <v>0</v>
      </c>
      <c r="BQ939" s="39">
        <v>0</v>
      </c>
      <c r="BR939" s="39">
        <f t="shared" si="230"/>
        <v>0</v>
      </c>
      <c r="BS939" s="39">
        <f>IF(Dane!$C$9=3,IF(ROUND((X939+Y939)*BR939,2)&gt;$AN$1,$AN$1,ROUND((X939+Y939)*BR939,2)),0)</f>
        <v>0</v>
      </c>
      <c r="BT939" s="39">
        <v>0</v>
      </c>
    </row>
    <row r="940" spans="1:72">
      <c r="A940" s="87">
        <v>931</v>
      </c>
      <c r="B940" s="1"/>
      <c r="C940" s="1"/>
      <c r="D940" s="2"/>
      <c r="E940" s="3"/>
      <c r="F940" s="4"/>
      <c r="G940" s="5"/>
      <c r="H940" s="5"/>
      <c r="I940" s="6"/>
      <c r="J940" s="5"/>
      <c r="K940" s="5"/>
      <c r="L940" s="5"/>
      <c r="M940" s="55"/>
      <c r="N940" s="8"/>
      <c r="O940" s="105"/>
      <c r="P940" s="5"/>
      <c r="Q940" s="5"/>
      <c r="R940" s="105">
        <f>Dane!$C$10</f>
        <v>0</v>
      </c>
      <c r="S940" s="8"/>
      <c r="T940" s="105"/>
      <c r="U940" s="5"/>
      <c r="V940" s="5"/>
      <c r="W940" s="107">
        <f>Dane!$C$11</f>
        <v>0</v>
      </c>
      <c r="X940" s="8"/>
      <c r="Y940" s="105"/>
      <c r="Z940" s="5"/>
      <c r="AA940" s="5"/>
      <c r="AB940" s="110">
        <f>Dane!$C$12</f>
        <v>0</v>
      </c>
      <c r="AC940" s="108">
        <f>IF(Dane!$E$3=1,AP940+BA940+BL940,IF(Dane!$E$3=2,AT940+BE940+BP940,AW940+BH940+BS940))</f>
        <v>0</v>
      </c>
      <c r="AD940" s="14">
        <f>IF(Dane!$E$3=1,AQ940+BB940+BM940,IF(Dane!$E$3=2,AU940+BF940+BQ940,AX940+BI940+BT940))</f>
        <v>0</v>
      </c>
      <c r="AE940" s="14">
        <f>IF((J940*Dane!$C$9)-AC940&lt;0,0,(J940*Dane!$C$9)-AC940)</f>
        <v>0</v>
      </c>
      <c r="AF940" s="61">
        <f>IF((K940*Dane!$C$9)-AD940&lt;0,0,(K940*Dane!$C$9)-AD940)</f>
        <v>0</v>
      </c>
      <c r="AG940" s="93"/>
      <c r="AH940" s="84">
        <f>IF(Dane!$E$3=1,AP940,IF(Dane!$E$3=2,AT940,AW940))</f>
        <v>0</v>
      </c>
      <c r="AI940" s="84">
        <f>IF(Dane!$E$3=1,AQ940,IF(Dane!$E$3=2,AU940,AX940))</f>
        <v>0</v>
      </c>
      <c r="AJ940" s="84">
        <f>IF(Dane!$E$3=1,BA940,IF(Dane!$E$3=2,BE940,BH940))</f>
        <v>0</v>
      </c>
      <c r="AK940" s="84">
        <f>IF(Dane!$E$3=1,BB940,IF(Dane!$E$3=2,BF940,BI940))</f>
        <v>0</v>
      </c>
      <c r="AL940" s="84">
        <f>IF(Dane!$E$3=1,BL940,IF(Dane!$E$3=2,BP940,BS940))</f>
        <v>0</v>
      </c>
      <c r="AM940" s="84">
        <f>IF(Dane!$E$3=1,BM940,IF(Dane!$E$3=2,BQ940,BT940))</f>
        <v>0</v>
      </c>
      <c r="AN940" s="39">
        <f>IF(Dane!$C$9="",0,IFERROR(J940/R940,0))</f>
        <v>0</v>
      </c>
      <c r="AO940" s="39">
        <f>IF(Dane!$C$9="",0,IFERROR(ROUND(J940-ROUND(J940*0.0976,2)-ROUND(J940*0.015,2)-ROUND(J940*0.0245,2),2)/R940,0))</f>
        <v>0</v>
      </c>
      <c r="AP940" s="39">
        <f t="shared" si="219"/>
        <v>0</v>
      </c>
      <c r="AQ940" s="39">
        <f t="shared" si="220"/>
        <v>0</v>
      </c>
      <c r="AR940" s="39">
        <f t="shared" si="216"/>
        <v>0</v>
      </c>
      <c r="AS940" s="39">
        <f>IF(Dane!$C$9="",0,IFERROR(AR940/R940,0))</f>
        <v>0</v>
      </c>
      <c r="AT940" s="39">
        <f t="shared" si="221"/>
        <v>0</v>
      </c>
      <c r="AU940" s="39">
        <v>0</v>
      </c>
      <c r="AV940" s="39">
        <f t="shared" si="222"/>
        <v>0</v>
      </c>
      <c r="AW940" s="39">
        <f>IF(Dane!$C$9="",0,IF(ROUND((N940+O940)*AV940,2)&gt;$AN$1,$AN$1,ROUND((N940+O940)*AV940,2)))</f>
        <v>0</v>
      </c>
      <c r="AX940" s="39">
        <v>0</v>
      </c>
      <c r="AY940" s="39">
        <f>IF(Dane!$C$9=2,IFERROR(J940/W940,0),IF(Dane!$C$9=3,IFERROR(J940/W940,0),0))</f>
        <v>0</v>
      </c>
      <c r="AZ940" s="39">
        <f>IF(Dane!$C$9=2,IFERROR(ROUND(J940-ROUND(J940*0.0976,2)-ROUND(J940*0.015,2)-ROUND(J940*0.0245,2),2)/W940,0),IF(Dane!$C$9=3,IFERROR(ROUND(J940-ROUND(J940*0.0976,2)-ROUND(J940*0.015,2)-ROUND(J940*0.0245,2),2)/W940,0),0))</f>
        <v>0</v>
      </c>
      <c r="BA940" s="39">
        <f t="shared" si="223"/>
        <v>0</v>
      </c>
      <c r="BB940" s="39">
        <f t="shared" si="224"/>
        <v>0</v>
      </c>
      <c r="BC940" s="39">
        <f t="shared" si="217"/>
        <v>0</v>
      </c>
      <c r="BD940" s="39">
        <f>IF(Dane!$C$9=2,IFERROR(BC940/W940,0),IF(Dane!$C$9=3,IFERROR(BC940/W940,0),0))</f>
        <v>0</v>
      </c>
      <c r="BE940" s="39">
        <f t="shared" si="225"/>
        <v>0</v>
      </c>
      <c r="BF940" s="39">
        <v>0</v>
      </c>
      <c r="BG940" s="39">
        <f t="shared" si="226"/>
        <v>0</v>
      </c>
      <c r="BH940" s="39">
        <f>IF(Dane!$C$9=2,IF(ROUND((S940+T940)*BG940,2)&gt;$AN$1,$AN$1,ROUND((S940+T940)*BG940,2)),IF(Dane!$C$9=3,IF(ROUND((S940+T940)*BG940,2)&gt;$AN$1,$AN$1,ROUND((S940+T940)*BG940,2)),0))</f>
        <v>0</v>
      </c>
      <c r="BI940" s="39">
        <v>0</v>
      </c>
      <c r="BJ940" s="39">
        <f>IF(Dane!$C$9=3,IFERROR(J940/AB940,0),0)</f>
        <v>0</v>
      </c>
      <c r="BK940" s="39">
        <f>IF(Dane!$C$9=3,IFERROR(ROUND(J940-ROUND(J940*0.0976,2)-ROUND(J940*0.015,2)-ROUND(J940*0.0245,2),2)/AB940,0),0)</f>
        <v>0</v>
      </c>
      <c r="BL940" s="39">
        <f t="shared" si="227"/>
        <v>0</v>
      </c>
      <c r="BM940" s="39">
        <f t="shared" si="228"/>
        <v>0</v>
      </c>
      <c r="BN940" s="39">
        <f t="shared" si="218"/>
        <v>0</v>
      </c>
      <c r="BO940" s="39">
        <f>IF(Dane!$C$9=3,IFERROR(BN940/AB940,0),0)</f>
        <v>0</v>
      </c>
      <c r="BP940" s="39">
        <f t="shared" si="229"/>
        <v>0</v>
      </c>
      <c r="BQ940" s="39">
        <v>0</v>
      </c>
      <c r="BR940" s="39">
        <f t="shared" si="230"/>
        <v>0</v>
      </c>
      <c r="BS940" s="39">
        <f>IF(Dane!$C$9=3,IF(ROUND((X940+Y940)*BR940,2)&gt;$AN$1,$AN$1,ROUND((X940+Y940)*BR940,2)),0)</f>
        <v>0</v>
      </c>
      <c r="BT940" s="39">
        <v>0</v>
      </c>
    </row>
    <row r="941" spans="1:72">
      <c r="A941" s="87">
        <v>932</v>
      </c>
      <c r="B941" s="1"/>
      <c r="C941" s="1"/>
      <c r="D941" s="2"/>
      <c r="E941" s="3"/>
      <c r="F941" s="4"/>
      <c r="G941" s="5"/>
      <c r="H941" s="5"/>
      <c r="I941" s="6"/>
      <c r="J941" s="5"/>
      <c r="K941" s="5"/>
      <c r="L941" s="5"/>
      <c r="M941" s="55"/>
      <c r="N941" s="8"/>
      <c r="O941" s="105"/>
      <c r="P941" s="5"/>
      <c r="Q941" s="5"/>
      <c r="R941" s="105">
        <f>Dane!$C$10</f>
        <v>0</v>
      </c>
      <c r="S941" s="8"/>
      <c r="T941" s="105"/>
      <c r="U941" s="5"/>
      <c r="V941" s="5"/>
      <c r="W941" s="107">
        <f>Dane!$C$11</f>
        <v>0</v>
      </c>
      <c r="X941" s="8"/>
      <c r="Y941" s="105"/>
      <c r="Z941" s="5"/>
      <c r="AA941" s="5"/>
      <c r="AB941" s="110">
        <f>Dane!$C$12</f>
        <v>0</v>
      </c>
      <c r="AC941" s="108">
        <f>IF(Dane!$E$3=1,AP941+BA941+BL941,IF(Dane!$E$3=2,AT941+BE941+BP941,AW941+BH941+BS941))</f>
        <v>0</v>
      </c>
      <c r="AD941" s="14">
        <f>IF(Dane!$E$3=1,AQ941+BB941+BM941,IF(Dane!$E$3=2,AU941+BF941+BQ941,AX941+BI941+BT941))</f>
        <v>0</v>
      </c>
      <c r="AE941" s="14">
        <f>IF((J941*Dane!$C$9)-AC941&lt;0,0,(J941*Dane!$C$9)-AC941)</f>
        <v>0</v>
      </c>
      <c r="AF941" s="61">
        <f>IF((K941*Dane!$C$9)-AD941&lt;0,0,(K941*Dane!$C$9)-AD941)</f>
        <v>0</v>
      </c>
      <c r="AG941" s="93"/>
      <c r="AH941" s="84">
        <f>IF(Dane!$E$3=1,AP941,IF(Dane!$E$3=2,AT941,AW941))</f>
        <v>0</v>
      </c>
      <c r="AI941" s="84">
        <f>IF(Dane!$E$3=1,AQ941,IF(Dane!$E$3=2,AU941,AX941))</f>
        <v>0</v>
      </c>
      <c r="AJ941" s="84">
        <f>IF(Dane!$E$3=1,BA941,IF(Dane!$E$3=2,BE941,BH941))</f>
        <v>0</v>
      </c>
      <c r="AK941" s="84">
        <f>IF(Dane!$E$3=1,BB941,IF(Dane!$E$3=2,BF941,BI941))</f>
        <v>0</v>
      </c>
      <c r="AL941" s="84">
        <f>IF(Dane!$E$3=1,BL941,IF(Dane!$E$3=2,BP941,BS941))</f>
        <v>0</v>
      </c>
      <c r="AM941" s="84">
        <f>IF(Dane!$E$3=1,BM941,IF(Dane!$E$3=2,BQ941,BT941))</f>
        <v>0</v>
      </c>
      <c r="AN941" s="39">
        <f>IF(Dane!$C$9="",0,IFERROR(J941/R941,0))</f>
        <v>0</v>
      </c>
      <c r="AO941" s="39">
        <f>IF(Dane!$C$9="",0,IFERROR(ROUND(J941-ROUND(J941*0.0976,2)-ROUND(J941*0.015,2)-ROUND(J941*0.0245,2),2)/R941,0))</f>
        <v>0</v>
      </c>
      <c r="AP941" s="39">
        <f t="shared" si="219"/>
        <v>0</v>
      </c>
      <c r="AQ941" s="39">
        <f t="shared" si="220"/>
        <v>0</v>
      </c>
      <c r="AR941" s="39">
        <f t="shared" si="216"/>
        <v>0</v>
      </c>
      <c r="AS941" s="39">
        <f>IF(Dane!$C$9="",0,IFERROR(AR941/R941,0))</f>
        <v>0</v>
      </c>
      <c r="AT941" s="39">
        <f t="shared" si="221"/>
        <v>0</v>
      </c>
      <c r="AU941" s="39">
        <v>0</v>
      </c>
      <c r="AV941" s="39">
        <f t="shared" si="222"/>
        <v>0</v>
      </c>
      <c r="AW941" s="39">
        <f>IF(Dane!$C$9="",0,IF(ROUND((N941+O941)*AV941,2)&gt;$AN$1,$AN$1,ROUND((N941+O941)*AV941,2)))</f>
        <v>0</v>
      </c>
      <c r="AX941" s="39">
        <v>0</v>
      </c>
      <c r="AY941" s="39">
        <f>IF(Dane!$C$9=2,IFERROR(J941/W941,0),IF(Dane!$C$9=3,IFERROR(J941/W941,0),0))</f>
        <v>0</v>
      </c>
      <c r="AZ941" s="39">
        <f>IF(Dane!$C$9=2,IFERROR(ROUND(J941-ROUND(J941*0.0976,2)-ROUND(J941*0.015,2)-ROUND(J941*0.0245,2),2)/W941,0),IF(Dane!$C$9=3,IFERROR(ROUND(J941-ROUND(J941*0.0976,2)-ROUND(J941*0.015,2)-ROUND(J941*0.0245,2),2)/W941,0),0))</f>
        <v>0</v>
      </c>
      <c r="BA941" s="39">
        <f t="shared" si="223"/>
        <v>0</v>
      </c>
      <c r="BB941" s="39">
        <f t="shared" si="224"/>
        <v>0</v>
      </c>
      <c r="BC941" s="39">
        <f t="shared" si="217"/>
        <v>0</v>
      </c>
      <c r="BD941" s="39">
        <f>IF(Dane!$C$9=2,IFERROR(BC941/W941,0),IF(Dane!$C$9=3,IFERROR(BC941/W941,0),0))</f>
        <v>0</v>
      </c>
      <c r="BE941" s="39">
        <f t="shared" si="225"/>
        <v>0</v>
      </c>
      <c r="BF941" s="39">
        <v>0</v>
      </c>
      <c r="BG941" s="39">
        <f t="shared" si="226"/>
        <v>0</v>
      </c>
      <c r="BH941" s="39">
        <f>IF(Dane!$C$9=2,IF(ROUND((S941+T941)*BG941,2)&gt;$AN$1,$AN$1,ROUND((S941+T941)*BG941,2)),IF(Dane!$C$9=3,IF(ROUND((S941+T941)*BG941,2)&gt;$AN$1,$AN$1,ROUND((S941+T941)*BG941,2)),0))</f>
        <v>0</v>
      </c>
      <c r="BI941" s="39">
        <v>0</v>
      </c>
      <c r="BJ941" s="39">
        <f>IF(Dane!$C$9=3,IFERROR(J941/AB941,0),0)</f>
        <v>0</v>
      </c>
      <c r="BK941" s="39">
        <f>IF(Dane!$C$9=3,IFERROR(ROUND(J941-ROUND(J941*0.0976,2)-ROUND(J941*0.015,2)-ROUND(J941*0.0245,2),2)/AB941,0),0)</f>
        <v>0</v>
      </c>
      <c r="BL941" s="39">
        <f t="shared" si="227"/>
        <v>0</v>
      </c>
      <c r="BM941" s="39">
        <f t="shared" si="228"/>
        <v>0</v>
      </c>
      <c r="BN941" s="39">
        <f t="shared" si="218"/>
        <v>0</v>
      </c>
      <c r="BO941" s="39">
        <f>IF(Dane!$C$9=3,IFERROR(BN941/AB941,0),0)</f>
        <v>0</v>
      </c>
      <c r="BP941" s="39">
        <f t="shared" si="229"/>
        <v>0</v>
      </c>
      <c r="BQ941" s="39">
        <v>0</v>
      </c>
      <c r="BR941" s="39">
        <f t="shared" si="230"/>
        <v>0</v>
      </c>
      <c r="BS941" s="39">
        <f>IF(Dane!$C$9=3,IF(ROUND((X941+Y941)*BR941,2)&gt;$AN$1,$AN$1,ROUND((X941+Y941)*BR941,2)),0)</f>
        <v>0</v>
      </c>
      <c r="BT941" s="39">
        <v>0</v>
      </c>
    </row>
    <row r="942" spans="1:72">
      <c r="A942" s="87">
        <v>933</v>
      </c>
      <c r="B942" s="1"/>
      <c r="C942" s="1"/>
      <c r="D942" s="2"/>
      <c r="E942" s="3"/>
      <c r="F942" s="4"/>
      <c r="G942" s="5"/>
      <c r="H942" s="5"/>
      <c r="I942" s="6"/>
      <c r="J942" s="5"/>
      <c r="K942" s="5"/>
      <c r="L942" s="5"/>
      <c r="M942" s="55"/>
      <c r="N942" s="8"/>
      <c r="O942" s="105"/>
      <c r="P942" s="5"/>
      <c r="Q942" s="5"/>
      <c r="R942" s="105">
        <f>Dane!$C$10</f>
        <v>0</v>
      </c>
      <c r="S942" s="8"/>
      <c r="T942" s="105"/>
      <c r="U942" s="5"/>
      <c r="V942" s="5"/>
      <c r="W942" s="107">
        <f>Dane!$C$11</f>
        <v>0</v>
      </c>
      <c r="X942" s="8"/>
      <c r="Y942" s="105"/>
      <c r="Z942" s="5"/>
      <c r="AA942" s="5"/>
      <c r="AB942" s="110">
        <f>Dane!$C$12</f>
        <v>0</v>
      </c>
      <c r="AC942" s="108">
        <f>IF(Dane!$E$3=1,AP942+BA942+BL942,IF(Dane!$E$3=2,AT942+BE942+BP942,AW942+BH942+BS942))</f>
        <v>0</v>
      </c>
      <c r="AD942" s="14">
        <f>IF(Dane!$E$3=1,AQ942+BB942+BM942,IF(Dane!$E$3=2,AU942+BF942+BQ942,AX942+BI942+BT942))</f>
        <v>0</v>
      </c>
      <c r="AE942" s="14">
        <f>IF((J942*Dane!$C$9)-AC942&lt;0,0,(J942*Dane!$C$9)-AC942)</f>
        <v>0</v>
      </c>
      <c r="AF942" s="61">
        <f>IF((K942*Dane!$C$9)-AD942&lt;0,0,(K942*Dane!$C$9)-AD942)</f>
        <v>0</v>
      </c>
      <c r="AG942" s="93"/>
      <c r="AH942" s="84">
        <f>IF(Dane!$E$3=1,AP942,IF(Dane!$E$3=2,AT942,AW942))</f>
        <v>0</v>
      </c>
      <c r="AI942" s="84">
        <f>IF(Dane!$E$3=1,AQ942,IF(Dane!$E$3=2,AU942,AX942))</f>
        <v>0</v>
      </c>
      <c r="AJ942" s="84">
        <f>IF(Dane!$E$3=1,BA942,IF(Dane!$E$3=2,BE942,BH942))</f>
        <v>0</v>
      </c>
      <c r="AK942" s="84">
        <f>IF(Dane!$E$3=1,BB942,IF(Dane!$E$3=2,BF942,BI942))</f>
        <v>0</v>
      </c>
      <c r="AL942" s="84">
        <f>IF(Dane!$E$3=1,BL942,IF(Dane!$E$3=2,BP942,BS942))</f>
        <v>0</v>
      </c>
      <c r="AM942" s="84">
        <f>IF(Dane!$E$3=1,BM942,IF(Dane!$E$3=2,BQ942,BT942))</f>
        <v>0</v>
      </c>
      <c r="AN942" s="39">
        <f>IF(Dane!$C$9="",0,IFERROR(J942/R942,0))</f>
        <v>0</v>
      </c>
      <c r="AO942" s="39">
        <f>IF(Dane!$C$9="",0,IFERROR(ROUND(J942-ROUND(J942*0.0976,2)-ROUND(J942*0.015,2)-ROUND(J942*0.0245,2),2)/R942,0))</f>
        <v>0</v>
      </c>
      <c r="AP942" s="39">
        <f t="shared" si="219"/>
        <v>0</v>
      </c>
      <c r="AQ942" s="39">
        <f t="shared" si="220"/>
        <v>0</v>
      </c>
      <c r="AR942" s="39">
        <f t="shared" si="216"/>
        <v>0</v>
      </c>
      <c r="AS942" s="39">
        <f>IF(Dane!$C$9="",0,IFERROR(AR942/R942,0))</f>
        <v>0</v>
      </c>
      <c r="AT942" s="39">
        <f t="shared" si="221"/>
        <v>0</v>
      </c>
      <c r="AU942" s="39">
        <v>0</v>
      </c>
      <c r="AV942" s="39">
        <f t="shared" si="222"/>
        <v>0</v>
      </c>
      <c r="AW942" s="39">
        <f>IF(Dane!$C$9="",0,IF(ROUND((N942+O942)*AV942,2)&gt;$AN$1,$AN$1,ROUND((N942+O942)*AV942,2)))</f>
        <v>0</v>
      </c>
      <c r="AX942" s="39">
        <v>0</v>
      </c>
      <c r="AY942" s="39">
        <f>IF(Dane!$C$9=2,IFERROR(J942/W942,0),IF(Dane!$C$9=3,IFERROR(J942/W942,0),0))</f>
        <v>0</v>
      </c>
      <c r="AZ942" s="39">
        <f>IF(Dane!$C$9=2,IFERROR(ROUND(J942-ROUND(J942*0.0976,2)-ROUND(J942*0.015,2)-ROUND(J942*0.0245,2),2)/W942,0),IF(Dane!$C$9=3,IFERROR(ROUND(J942-ROUND(J942*0.0976,2)-ROUND(J942*0.015,2)-ROUND(J942*0.0245,2),2)/W942,0),0))</f>
        <v>0</v>
      </c>
      <c r="BA942" s="39">
        <f t="shared" si="223"/>
        <v>0</v>
      </c>
      <c r="BB942" s="39">
        <f t="shared" si="224"/>
        <v>0</v>
      </c>
      <c r="BC942" s="39">
        <f t="shared" si="217"/>
        <v>0</v>
      </c>
      <c r="BD942" s="39">
        <f>IF(Dane!$C$9=2,IFERROR(BC942/W942,0),IF(Dane!$C$9=3,IFERROR(BC942/W942,0),0))</f>
        <v>0</v>
      </c>
      <c r="BE942" s="39">
        <f t="shared" si="225"/>
        <v>0</v>
      </c>
      <c r="BF942" s="39">
        <v>0</v>
      </c>
      <c r="BG942" s="39">
        <f t="shared" si="226"/>
        <v>0</v>
      </c>
      <c r="BH942" s="39">
        <f>IF(Dane!$C$9=2,IF(ROUND((S942+T942)*BG942,2)&gt;$AN$1,$AN$1,ROUND((S942+T942)*BG942,2)),IF(Dane!$C$9=3,IF(ROUND((S942+T942)*BG942,2)&gt;$AN$1,$AN$1,ROUND((S942+T942)*BG942,2)),0))</f>
        <v>0</v>
      </c>
      <c r="BI942" s="39">
        <v>0</v>
      </c>
      <c r="BJ942" s="39">
        <f>IF(Dane!$C$9=3,IFERROR(J942/AB942,0),0)</f>
        <v>0</v>
      </c>
      <c r="BK942" s="39">
        <f>IF(Dane!$C$9=3,IFERROR(ROUND(J942-ROUND(J942*0.0976,2)-ROUND(J942*0.015,2)-ROUND(J942*0.0245,2),2)/AB942,0),0)</f>
        <v>0</v>
      </c>
      <c r="BL942" s="39">
        <f t="shared" si="227"/>
        <v>0</v>
      </c>
      <c r="BM942" s="39">
        <f t="shared" si="228"/>
        <v>0</v>
      </c>
      <c r="BN942" s="39">
        <f t="shared" si="218"/>
        <v>0</v>
      </c>
      <c r="BO942" s="39">
        <f>IF(Dane!$C$9=3,IFERROR(BN942/AB942,0),0)</f>
        <v>0</v>
      </c>
      <c r="BP942" s="39">
        <f t="shared" si="229"/>
        <v>0</v>
      </c>
      <c r="BQ942" s="39">
        <v>0</v>
      </c>
      <c r="BR942" s="39">
        <f t="shared" si="230"/>
        <v>0</v>
      </c>
      <c r="BS942" s="39">
        <f>IF(Dane!$C$9=3,IF(ROUND((X942+Y942)*BR942,2)&gt;$AN$1,$AN$1,ROUND((X942+Y942)*BR942,2)),0)</f>
        <v>0</v>
      </c>
      <c r="BT942" s="39">
        <v>0</v>
      </c>
    </row>
    <row r="943" spans="1:72">
      <c r="A943" s="87">
        <v>934</v>
      </c>
      <c r="B943" s="1"/>
      <c r="C943" s="1"/>
      <c r="D943" s="2"/>
      <c r="E943" s="3"/>
      <c r="F943" s="4"/>
      <c r="G943" s="5"/>
      <c r="H943" s="5"/>
      <c r="I943" s="6"/>
      <c r="J943" s="5"/>
      <c r="K943" s="5"/>
      <c r="L943" s="5"/>
      <c r="M943" s="55"/>
      <c r="N943" s="8"/>
      <c r="O943" s="105"/>
      <c r="P943" s="5"/>
      <c r="Q943" s="5"/>
      <c r="R943" s="105">
        <f>Dane!$C$10</f>
        <v>0</v>
      </c>
      <c r="S943" s="8"/>
      <c r="T943" s="105"/>
      <c r="U943" s="5"/>
      <c r="V943" s="5"/>
      <c r="W943" s="107">
        <f>Dane!$C$11</f>
        <v>0</v>
      </c>
      <c r="X943" s="8"/>
      <c r="Y943" s="105"/>
      <c r="Z943" s="5"/>
      <c r="AA943" s="5"/>
      <c r="AB943" s="110">
        <f>Dane!$C$12</f>
        <v>0</v>
      </c>
      <c r="AC943" s="108">
        <f>IF(Dane!$E$3=1,AP943+BA943+BL943,IF(Dane!$E$3=2,AT943+BE943+BP943,AW943+BH943+BS943))</f>
        <v>0</v>
      </c>
      <c r="AD943" s="14">
        <f>IF(Dane!$E$3=1,AQ943+BB943+BM943,IF(Dane!$E$3=2,AU943+BF943+BQ943,AX943+BI943+BT943))</f>
        <v>0</v>
      </c>
      <c r="AE943" s="14">
        <f>IF((J943*Dane!$C$9)-AC943&lt;0,0,(J943*Dane!$C$9)-AC943)</f>
        <v>0</v>
      </c>
      <c r="AF943" s="61">
        <f>IF((K943*Dane!$C$9)-AD943&lt;0,0,(K943*Dane!$C$9)-AD943)</f>
        <v>0</v>
      </c>
      <c r="AG943" s="93"/>
      <c r="AH943" s="84">
        <f>IF(Dane!$E$3=1,AP943,IF(Dane!$E$3=2,AT943,AW943))</f>
        <v>0</v>
      </c>
      <c r="AI943" s="84">
        <f>IF(Dane!$E$3=1,AQ943,IF(Dane!$E$3=2,AU943,AX943))</f>
        <v>0</v>
      </c>
      <c r="AJ943" s="84">
        <f>IF(Dane!$E$3=1,BA943,IF(Dane!$E$3=2,BE943,BH943))</f>
        <v>0</v>
      </c>
      <c r="AK943" s="84">
        <f>IF(Dane!$E$3=1,BB943,IF(Dane!$E$3=2,BF943,BI943))</f>
        <v>0</v>
      </c>
      <c r="AL943" s="84">
        <f>IF(Dane!$E$3=1,BL943,IF(Dane!$E$3=2,BP943,BS943))</f>
        <v>0</v>
      </c>
      <c r="AM943" s="84">
        <f>IF(Dane!$E$3=1,BM943,IF(Dane!$E$3=2,BQ943,BT943))</f>
        <v>0</v>
      </c>
      <c r="AN943" s="39">
        <f>IF(Dane!$C$9="",0,IFERROR(J943/R943,0))</f>
        <v>0</v>
      </c>
      <c r="AO943" s="39">
        <f>IF(Dane!$C$9="",0,IFERROR(ROUND(J943-ROUND(J943*0.0976,2)-ROUND(J943*0.015,2)-ROUND(J943*0.0245,2),2)/R943,0))</f>
        <v>0</v>
      </c>
      <c r="AP943" s="39">
        <f t="shared" si="219"/>
        <v>0</v>
      </c>
      <c r="AQ943" s="39">
        <f t="shared" si="220"/>
        <v>0</v>
      </c>
      <c r="AR943" s="39">
        <f t="shared" si="216"/>
        <v>0</v>
      </c>
      <c r="AS943" s="39">
        <f>IF(Dane!$C$9="",0,IFERROR(AR943/R943,0))</f>
        <v>0</v>
      </c>
      <c r="AT943" s="39">
        <f t="shared" si="221"/>
        <v>0</v>
      </c>
      <c r="AU943" s="39">
        <v>0</v>
      </c>
      <c r="AV943" s="39">
        <f t="shared" si="222"/>
        <v>0</v>
      </c>
      <c r="AW943" s="39">
        <f>IF(Dane!$C$9="",0,IF(ROUND((N943+O943)*AV943,2)&gt;$AN$1,$AN$1,ROUND((N943+O943)*AV943,2)))</f>
        <v>0</v>
      </c>
      <c r="AX943" s="39">
        <v>0</v>
      </c>
      <c r="AY943" s="39">
        <f>IF(Dane!$C$9=2,IFERROR(J943/W943,0),IF(Dane!$C$9=3,IFERROR(J943/W943,0),0))</f>
        <v>0</v>
      </c>
      <c r="AZ943" s="39">
        <f>IF(Dane!$C$9=2,IFERROR(ROUND(J943-ROUND(J943*0.0976,2)-ROUND(J943*0.015,2)-ROUND(J943*0.0245,2),2)/W943,0),IF(Dane!$C$9=3,IFERROR(ROUND(J943-ROUND(J943*0.0976,2)-ROUND(J943*0.015,2)-ROUND(J943*0.0245,2),2)/W943,0),0))</f>
        <v>0</v>
      </c>
      <c r="BA943" s="39">
        <f t="shared" si="223"/>
        <v>0</v>
      </c>
      <c r="BB943" s="39">
        <f t="shared" si="224"/>
        <v>0</v>
      </c>
      <c r="BC943" s="39">
        <f t="shared" si="217"/>
        <v>0</v>
      </c>
      <c r="BD943" s="39">
        <f>IF(Dane!$C$9=2,IFERROR(BC943/W943,0),IF(Dane!$C$9=3,IFERROR(BC943/W943,0),0))</f>
        <v>0</v>
      </c>
      <c r="BE943" s="39">
        <f t="shared" si="225"/>
        <v>0</v>
      </c>
      <c r="BF943" s="39">
        <v>0</v>
      </c>
      <c r="BG943" s="39">
        <f t="shared" si="226"/>
        <v>0</v>
      </c>
      <c r="BH943" s="39">
        <f>IF(Dane!$C$9=2,IF(ROUND((S943+T943)*BG943,2)&gt;$AN$1,$AN$1,ROUND((S943+T943)*BG943,2)),IF(Dane!$C$9=3,IF(ROUND((S943+T943)*BG943,2)&gt;$AN$1,$AN$1,ROUND((S943+T943)*BG943,2)),0))</f>
        <v>0</v>
      </c>
      <c r="BI943" s="39">
        <v>0</v>
      </c>
      <c r="BJ943" s="39">
        <f>IF(Dane!$C$9=3,IFERROR(J943/AB943,0),0)</f>
        <v>0</v>
      </c>
      <c r="BK943" s="39">
        <f>IF(Dane!$C$9=3,IFERROR(ROUND(J943-ROUND(J943*0.0976,2)-ROUND(J943*0.015,2)-ROUND(J943*0.0245,2),2)/AB943,0),0)</f>
        <v>0</v>
      </c>
      <c r="BL943" s="39">
        <f t="shared" si="227"/>
        <v>0</v>
      </c>
      <c r="BM943" s="39">
        <f t="shared" si="228"/>
        <v>0</v>
      </c>
      <c r="BN943" s="39">
        <f t="shared" si="218"/>
        <v>0</v>
      </c>
      <c r="BO943" s="39">
        <f>IF(Dane!$C$9=3,IFERROR(BN943/AB943,0),0)</f>
        <v>0</v>
      </c>
      <c r="BP943" s="39">
        <f t="shared" si="229"/>
        <v>0</v>
      </c>
      <c r="BQ943" s="39">
        <v>0</v>
      </c>
      <c r="BR943" s="39">
        <f t="shared" si="230"/>
        <v>0</v>
      </c>
      <c r="BS943" s="39">
        <f>IF(Dane!$C$9=3,IF(ROUND((X943+Y943)*BR943,2)&gt;$AN$1,$AN$1,ROUND((X943+Y943)*BR943,2)),0)</f>
        <v>0</v>
      </c>
      <c r="BT943" s="39">
        <v>0</v>
      </c>
    </row>
    <row r="944" spans="1:72">
      <c r="A944" s="87">
        <v>935</v>
      </c>
      <c r="B944" s="1"/>
      <c r="C944" s="1"/>
      <c r="D944" s="2"/>
      <c r="E944" s="3"/>
      <c r="F944" s="4"/>
      <c r="G944" s="5"/>
      <c r="H944" s="5"/>
      <c r="I944" s="6"/>
      <c r="J944" s="5"/>
      <c r="K944" s="5"/>
      <c r="L944" s="5"/>
      <c r="M944" s="55"/>
      <c r="N944" s="8"/>
      <c r="O944" s="105"/>
      <c r="P944" s="5"/>
      <c r="Q944" s="5"/>
      <c r="R944" s="105">
        <f>Dane!$C$10</f>
        <v>0</v>
      </c>
      <c r="S944" s="8"/>
      <c r="T944" s="105"/>
      <c r="U944" s="5"/>
      <c r="V944" s="5"/>
      <c r="W944" s="107">
        <f>Dane!$C$11</f>
        <v>0</v>
      </c>
      <c r="X944" s="8"/>
      <c r="Y944" s="105"/>
      <c r="Z944" s="5"/>
      <c r="AA944" s="5"/>
      <c r="AB944" s="110">
        <f>Dane!$C$12</f>
        <v>0</v>
      </c>
      <c r="AC944" s="108">
        <f>IF(Dane!$E$3=1,AP944+BA944+BL944,IF(Dane!$E$3=2,AT944+BE944+BP944,AW944+BH944+BS944))</f>
        <v>0</v>
      </c>
      <c r="AD944" s="14">
        <f>IF(Dane!$E$3=1,AQ944+BB944+BM944,IF(Dane!$E$3=2,AU944+BF944+BQ944,AX944+BI944+BT944))</f>
        <v>0</v>
      </c>
      <c r="AE944" s="14">
        <f>IF((J944*Dane!$C$9)-AC944&lt;0,0,(J944*Dane!$C$9)-AC944)</f>
        <v>0</v>
      </c>
      <c r="AF944" s="61">
        <f>IF((K944*Dane!$C$9)-AD944&lt;0,0,(K944*Dane!$C$9)-AD944)</f>
        <v>0</v>
      </c>
      <c r="AG944" s="93"/>
      <c r="AH944" s="84">
        <f>IF(Dane!$E$3=1,AP944,IF(Dane!$E$3=2,AT944,AW944))</f>
        <v>0</v>
      </c>
      <c r="AI944" s="84">
        <f>IF(Dane!$E$3=1,AQ944,IF(Dane!$E$3=2,AU944,AX944))</f>
        <v>0</v>
      </c>
      <c r="AJ944" s="84">
        <f>IF(Dane!$E$3=1,BA944,IF(Dane!$E$3=2,BE944,BH944))</f>
        <v>0</v>
      </c>
      <c r="AK944" s="84">
        <f>IF(Dane!$E$3=1,BB944,IF(Dane!$E$3=2,BF944,BI944))</f>
        <v>0</v>
      </c>
      <c r="AL944" s="84">
        <f>IF(Dane!$E$3=1,BL944,IF(Dane!$E$3=2,BP944,BS944))</f>
        <v>0</v>
      </c>
      <c r="AM944" s="84">
        <f>IF(Dane!$E$3=1,BM944,IF(Dane!$E$3=2,BQ944,BT944))</f>
        <v>0</v>
      </c>
      <c r="AN944" s="39">
        <f>IF(Dane!$C$9="",0,IFERROR(J944/R944,0))</f>
        <v>0</v>
      </c>
      <c r="AO944" s="39">
        <f>IF(Dane!$C$9="",0,IFERROR(ROUND(J944-ROUND(J944*0.0976,2)-ROUND(J944*0.015,2)-ROUND(J944*0.0245,2),2)/R944,0))</f>
        <v>0</v>
      </c>
      <c r="AP944" s="39">
        <f t="shared" si="219"/>
        <v>0</v>
      </c>
      <c r="AQ944" s="39">
        <f t="shared" si="220"/>
        <v>0</v>
      </c>
      <c r="AR944" s="39">
        <f t="shared" si="216"/>
        <v>0</v>
      </c>
      <c r="AS944" s="39">
        <f>IF(Dane!$C$9="",0,IFERROR(AR944/R944,0))</f>
        <v>0</v>
      </c>
      <c r="AT944" s="39">
        <f t="shared" si="221"/>
        <v>0</v>
      </c>
      <c r="AU944" s="39">
        <v>0</v>
      </c>
      <c r="AV944" s="39">
        <f t="shared" si="222"/>
        <v>0</v>
      </c>
      <c r="AW944" s="39">
        <f>IF(Dane!$C$9="",0,IF(ROUND((N944+O944)*AV944,2)&gt;$AN$1,$AN$1,ROUND((N944+O944)*AV944,2)))</f>
        <v>0</v>
      </c>
      <c r="AX944" s="39">
        <v>0</v>
      </c>
      <c r="AY944" s="39">
        <f>IF(Dane!$C$9=2,IFERROR(J944/W944,0),IF(Dane!$C$9=3,IFERROR(J944/W944,0),0))</f>
        <v>0</v>
      </c>
      <c r="AZ944" s="39">
        <f>IF(Dane!$C$9=2,IFERROR(ROUND(J944-ROUND(J944*0.0976,2)-ROUND(J944*0.015,2)-ROUND(J944*0.0245,2),2)/W944,0),IF(Dane!$C$9=3,IFERROR(ROUND(J944-ROUND(J944*0.0976,2)-ROUND(J944*0.015,2)-ROUND(J944*0.0245,2),2)/W944,0),0))</f>
        <v>0</v>
      </c>
      <c r="BA944" s="39">
        <f t="shared" si="223"/>
        <v>0</v>
      </c>
      <c r="BB944" s="39">
        <f t="shared" si="224"/>
        <v>0</v>
      </c>
      <c r="BC944" s="39">
        <f t="shared" si="217"/>
        <v>0</v>
      </c>
      <c r="BD944" s="39">
        <f>IF(Dane!$C$9=2,IFERROR(BC944/W944,0),IF(Dane!$C$9=3,IFERROR(BC944/W944,0),0))</f>
        <v>0</v>
      </c>
      <c r="BE944" s="39">
        <f t="shared" si="225"/>
        <v>0</v>
      </c>
      <c r="BF944" s="39">
        <v>0</v>
      </c>
      <c r="BG944" s="39">
        <f t="shared" si="226"/>
        <v>0</v>
      </c>
      <c r="BH944" s="39">
        <f>IF(Dane!$C$9=2,IF(ROUND((S944+T944)*BG944,2)&gt;$AN$1,$AN$1,ROUND((S944+T944)*BG944,2)),IF(Dane!$C$9=3,IF(ROUND((S944+T944)*BG944,2)&gt;$AN$1,$AN$1,ROUND((S944+T944)*BG944,2)),0))</f>
        <v>0</v>
      </c>
      <c r="BI944" s="39">
        <v>0</v>
      </c>
      <c r="BJ944" s="39">
        <f>IF(Dane!$C$9=3,IFERROR(J944/AB944,0),0)</f>
        <v>0</v>
      </c>
      <c r="BK944" s="39">
        <f>IF(Dane!$C$9=3,IFERROR(ROUND(J944-ROUND(J944*0.0976,2)-ROUND(J944*0.015,2)-ROUND(J944*0.0245,2),2)/AB944,0),0)</f>
        <v>0</v>
      </c>
      <c r="BL944" s="39">
        <f t="shared" si="227"/>
        <v>0</v>
      </c>
      <c r="BM944" s="39">
        <f t="shared" si="228"/>
        <v>0</v>
      </c>
      <c r="BN944" s="39">
        <f t="shared" si="218"/>
        <v>0</v>
      </c>
      <c r="BO944" s="39">
        <f>IF(Dane!$C$9=3,IFERROR(BN944/AB944,0),0)</f>
        <v>0</v>
      </c>
      <c r="BP944" s="39">
        <f t="shared" si="229"/>
        <v>0</v>
      </c>
      <c r="BQ944" s="39">
        <v>0</v>
      </c>
      <c r="BR944" s="39">
        <f t="shared" si="230"/>
        <v>0</v>
      </c>
      <c r="BS944" s="39">
        <f>IF(Dane!$C$9=3,IF(ROUND((X944+Y944)*BR944,2)&gt;$AN$1,$AN$1,ROUND((X944+Y944)*BR944,2)),0)</f>
        <v>0</v>
      </c>
      <c r="BT944" s="39">
        <v>0</v>
      </c>
    </row>
    <row r="945" spans="1:72">
      <c r="A945" s="87">
        <v>936</v>
      </c>
      <c r="B945" s="1"/>
      <c r="C945" s="1"/>
      <c r="D945" s="2"/>
      <c r="E945" s="3"/>
      <c r="F945" s="4"/>
      <c r="G945" s="5"/>
      <c r="H945" s="5"/>
      <c r="I945" s="6"/>
      <c r="J945" s="5"/>
      <c r="K945" s="5"/>
      <c r="L945" s="5"/>
      <c r="M945" s="55"/>
      <c r="N945" s="8"/>
      <c r="O945" s="105"/>
      <c r="P945" s="5"/>
      <c r="Q945" s="5"/>
      <c r="R945" s="105">
        <f>Dane!$C$10</f>
        <v>0</v>
      </c>
      <c r="S945" s="8"/>
      <c r="T945" s="105"/>
      <c r="U945" s="5"/>
      <c r="V945" s="5"/>
      <c r="W945" s="107">
        <f>Dane!$C$11</f>
        <v>0</v>
      </c>
      <c r="X945" s="8"/>
      <c r="Y945" s="105"/>
      <c r="Z945" s="5"/>
      <c r="AA945" s="5"/>
      <c r="AB945" s="110">
        <f>Dane!$C$12</f>
        <v>0</v>
      </c>
      <c r="AC945" s="108">
        <f>IF(Dane!$E$3=1,AP945+BA945+BL945,IF(Dane!$E$3=2,AT945+BE945+BP945,AW945+BH945+BS945))</f>
        <v>0</v>
      </c>
      <c r="AD945" s="14">
        <f>IF(Dane!$E$3=1,AQ945+BB945+BM945,IF(Dane!$E$3=2,AU945+BF945+BQ945,AX945+BI945+BT945))</f>
        <v>0</v>
      </c>
      <c r="AE945" s="14">
        <f>IF((J945*Dane!$C$9)-AC945&lt;0,0,(J945*Dane!$C$9)-AC945)</f>
        <v>0</v>
      </c>
      <c r="AF945" s="61">
        <f>IF((K945*Dane!$C$9)-AD945&lt;0,0,(K945*Dane!$C$9)-AD945)</f>
        <v>0</v>
      </c>
      <c r="AG945" s="93"/>
      <c r="AH945" s="84">
        <f>IF(Dane!$E$3=1,AP945,IF(Dane!$E$3=2,AT945,AW945))</f>
        <v>0</v>
      </c>
      <c r="AI945" s="84">
        <f>IF(Dane!$E$3=1,AQ945,IF(Dane!$E$3=2,AU945,AX945))</f>
        <v>0</v>
      </c>
      <c r="AJ945" s="84">
        <f>IF(Dane!$E$3=1,BA945,IF(Dane!$E$3=2,BE945,BH945))</f>
        <v>0</v>
      </c>
      <c r="AK945" s="84">
        <f>IF(Dane!$E$3=1,BB945,IF(Dane!$E$3=2,BF945,BI945))</f>
        <v>0</v>
      </c>
      <c r="AL945" s="84">
        <f>IF(Dane!$E$3=1,BL945,IF(Dane!$E$3=2,BP945,BS945))</f>
        <v>0</v>
      </c>
      <c r="AM945" s="84">
        <f>IF(Dane!$E$3=1,BM945,IF(Dane!$E$3=2,BQ945,BT945))</f>
        <v>0</v>
      </c>
      <c r="AN945" s="39">
        <f>IF(Dane!$C$9="",0,IFERROR(J945/R945,0))</f>
        <v>0</v>
      </c>
      <c r="AO945" s="39">
        <f>IF(Dane!$C$9="",0,IFERROR(ROUND(J945-ROUND(J945*0.0976,2)-ROUND(J945*0.015,2)-ROUND(J945*0.0245,2),2)/R945,0))</f>
        <v>0</v>
      </c>
      <c r="AP945" s="39">
        <f t="shared" si="219"/>
        <v>0</v>
      </c>
      <c r="AQ945" s="39">
        <f t="shared" si="220"/>
        <v>0</v>
      </c>
      <c r="AR945" s="39">
        <f t="shared" si="216"/>
        <v>0</v>
      </c>
      <c r="AS945" s="39">
        <f>IF(Dane!$C$9="",0,IFERROR(AR945/R945,0))</f>
        <v>0</v>
      </c>
      <c r="AT945" s="39">
        <f t="shared" si="221"/>
        <v>0</v>
      </c>
      <c r="AU945" s="39">
        <v>0</v>
      </c>
      <c r="AV945" s="39">
        <f t="shared" si="222"/>
        <v>0</v>
      </c>
      <c r="AW945" s="39">
        <f>IF(Dane!$C$9="",0,IF(ROUND((N945+O945)*AV945,2)&gt;$AN$1,$AN$1,ROUND((N945+O945)*AV945,2)))</f>
        <v>0</v>
      </c>
      <c r="AX945" s="39">
        <v>0</v>
      </c>
      <c r="AY945" s="39">
        <f>IF(Dane!$C$9=2,IFERROR(J945/W945,0),IF(Dane!$C$9=3,IFERROR(J945/W945,0),0))</f>
        <v>0</v>
      </c>
      <c r="AZ945" s="39">
        <f>IF(Dane!$C$9=2,IFERROR(ROUND(J945-ROUND(J945*0.0976,2)-ROUND(J945*0.015,2)-ROUND(J945*0.0245,2),2)/W945,0),IF(Dane!$C$9=3,IFERROR(ROUND(J945-ROUND(J945*0.0976,2)-ROUND(J945*0.015,2)-ROUND(J945*0.0245,2),2)/W945,0),0))</f>
        <v>0</v>
      </c>
      <c r="BA945" s="39">
        <f t="shared" si="223"/>
        <v>0</v>
      </c>
      <c r="BB945" s="39">
        <f t="shared" si="224"/>
        <v>0</v>
      </c>
      <c r="BC945" s="39">
        <f t="shared" si="217"/>
        <v>0</v>
      </c>
      <c r="BD945" s="39">
        <f>IF(Dane!$C$9=2,IFERROR(BC945/W945,0),IF(Dane!$C$9=3,IFERROR(BC945/W945,0),0))</f>
        <v>0</v>
      </c>
      <c r="BE945" s="39">
        <f t="shared" si="225"/>
        <v>0</v>
      </c>
      <c r="BF945" s="39">
        <v>0</v>
      </c>
      <c r="BG945" s="39">
        <f t="shared" si="226"/>
        <v>0</v>
      </c>
      <c r="BH945" s="39">
        <f>IF(Dane!$C$9=2,IF(ROUND((S945+T945)*BG945,2)&gt;$AN$1,$AN$1,ROUND((S945+T945)*BG945,2)),IF(Dane!$C$9=3,IF(ROUND((S945+T945)*BG945,2)&gt;$AN$1,$AN$1,ROUND((S945+T945)*BG945,2)),0))</f>
        <v>0</v>
      </c>
      <c r="BI945" s="39">
        <v>0</v>
      </c>
      <c r="BJ945" s="39">
        <f>IF(Dane!$C$9=3,IFERROR(J945/AB945,0),0)</f>
        <v>0</v>
      </c>
      <c r="BK945" s="39">
        <f>IF(Dane!$C$9=3,IFERROR(ROUND(J945-ROUND(J945*0.0976,2)-ROUND(J945*0.015,2)-ROUND(J945*0.0245,2),2)/AB945,0),0)</f>
        <v>0</v>
      </c>
      <c r="BL945" s="39">
        <f t="shared" si="227"/>
        <v>0</v>
      </c>
      <c r="BM945" s="39">
        <f t="shared" si="228"/>
        <v>0</v>
      </c>
      <c r="BN945" s="39">
        <f t="shared" si="218"/>
        <v>0</v>
      </c>
      <c r="BO945" s="39">
        <f>IF(Dane!$C$9=3,IFERROR(BN945/AB945,0),0)</f>
        <v>0</v>
      </c>
      <c r="BP945" s="39">
        <f t="shared" si="229"/>
        <v>0</v>
      </c>
      <c r="BQ945" s="39">
        <v>0</v>
      </c>
      <c r="BR945" s="39">
        <f t="shared" si="230"/>
        <v>0</v>
      </c>
      <c r="BS945" s="39">
        <f>IF(Dane!$C$9=3,IF(ROUND((X945+Y945)*BR945,2)&gt;$AN$1,$AN$1,ROUND((X945+Y945)*BR945,2)),0)</f>
        <v>0</v>
      </c>
      <c r="BT945" s="39">
        <v>0</v>
      </c>
    </row>
    <row r="946" spans="1:72">
      <c r="A946" s="87">
        <v>937</v>
      </c>
      <c r="B946" s="1"/>
      <c r="C946" s="1"/>
      <c r="D946" s="2"/>
      <c r="E946" s="3"/>
      <c r="F946" s="4"/>
      <c r="G946" s="5"/>
      <c r="H946" s="5"/>
      <c r="I946" s="6"/>
      <c r="J946" s="5"/>
      <c r="K946" s="5"/>
      <c r="L946" s="5"/>
      <c r="M946" s="55"/>
      <c r="N946" s="8"/>
      <c r="O946" s="105"/>
      <c r="P946" s="5"/>
      <c r="Q946" s="5"/>
      <c r="R946" s="105">
        <f>Dane!$C$10</f>
        <v>0</v>
      </c>
      <c r="S946" s="8"/>
      <c r="T946" s="105"/>
      <c r="U946" s="5"/>
      <c r="V946" s="5"/>
      <c r="W946" s="107">
        <f>Dane!$C$11</f>
        <v>0</v>
      </c>
      <c r="X946" s="8"/>
      <c r="Y946" s="105"/>
      <c r="Z946" s="5"/>
      <c r="AA946" s="5"/>
      <c r="AB946" s="110">
        <f>Dane!$C$12</f>
        <v>0</v>
      </c>
      <c r="AC946" s="108">
        <f>IF(Dane!$E$3=1,AP946+BA946+BL946,IF(Dane!$E$3=2,AT946+BE946+BP946,AW946+BH946+BS946))</f>
        <v>0</v>
      </c>
      <c r="AD946" s="14">
        <f>IF(Dane!$E$3=1,AQ946+BB946+BM946,IF(Dane!$E$3=2,AU946+BF946+BQ946,AX946+BI946+BT946))</f>
        <v>0</v>
      </c>
      <c r="AE946" s="14">
        <f>IF((J946*Dane!$C$9)-AC946&lt;0,0,(J946*Dane!$C$9)-AC946)</f>
        <v>0</v>
      </c>
      <c r="AF946" s="61">
        <f>IF((K946*Dane!$C$9)-AD946&lt;0,0,(K946*Dane!$C$9)-AD946)</f>
        <v>0</v>
      </c>
      <c r="AG946" s="93"/>
      <c r="AH946" s="84">
        <f>IF(Dane!$E$3=1,AP946,IF(Dane!$E$3=2,AT946,AW946))</f>
        <v>0</v>
      </c>
      <c r="AI946" s="84">
        <f>IF(Dane!$E$3=1,AQ946,IF(Dane!$E$3=2,AU946,AX946))</f>
        <v>0</v>
      </c>
      <c r="AJ946" s="84">
        <f>IF(Dane!$E$3=1,BA946,IF(Dane!$E$3=2,BE946,BH946))</f>
        <v>0</v>
      </c>
      <c r="AK946" s="84">
        <f>IF(Dane!$E$3=1,BB946,IF(Dane!$E$3=2,BF946,BI946))</f>
        <v>0</v>
      </c>
      <c r="AL946" s="84">
        <f>IF(Dane!$E$3=1,BL946,IF(Dane!$E$3=2,BP946,BS946))</f>
        <v>0</v>
      </c>
      <c r="AM946" s="84">
        <f>IF(Dane!$E$3=1,BM946,IF(Dane!$E$3=2,BQ946,BT946))</f>
        <v>0</v>
      </c>
      <c r="AN946" s="39">
        <f>IF(Dane!$C$9="",0,IFERROR(J946/R946,0))</f>
        <v>0</v>
      </c>
      <c r="AO946" s="39">
        <f>IF(Dane!$C$9="",0,IFERROR(ROUND(J946-ROUND(J946*0.0976,2)-ROUND(J946*0.015,2)-ROUND(J946*0.0245,2),2)/R946,0))</f>
        <v>0</v>
      </c>
      <c r="AP946" s="39">
        <f t="shared" si="219"/>
        <v>0</v>
      </c>
      <c r="AQ946" s="39">
        <f t="shared" si="220"/>
        <v>0</v>
      </c>
      <c r="AR946" s="39">
        <f t="shared" si="216"/>
        <v>0</v>
      </c>
      <c r="AS946" s="39">
        <f>IF(Dane!$C$9="",0,IFERROR(AR946/R946,0))</f>
        <v>0</v>
      </c>
      <c r="AT946" s="39">
        <f t="shared" si="221"/>
        <v>0</v>
      </c>
      <c r="AU946" s="39">
        <v>0</v>
      </c>
      <c r="AV946" s="39">
        <f t="shared" si="222"/>
        <v>0</v>
      </c>
      <c r="AW946" s="39">
        <f>IF(Dane!$C$9="",0,IF(ROUND((N946+O946)*AV946,2)&gt;$AN$1,$AN$1,ROUND((N946+O946)*AV946,2)))</f>
        <v>0</v>
      </c>
      <c r="AX946" s="39">
        <v>0</v>
      </c>
      <c r="AY946" s="39">
        <f>IF(Dane!$C$9=2,IFERROR(J946/W946,0),IF(Dane!$C$9=3,IFERROR(J946/W946,0),0))</f>
        <v>0</v>
      </c>
      <c r="AZ946" s="39">
        <f>IF(Dane!$C$9=2,IFERROR(ROUND(J946-ROUND(J946*0.0976,2)-ROUND(J946*0.015,2)-ROUND(J946*0.0245,2),2)/W946,0),IF(Dane!$C$9=3,IFERROR(ROUND(J946-ROUND(J946*0.0976,2)-ROUND(J946*0.015,2)-ROUND(J946*0.0245,2),2)/W946,0),0))</f>
        <v>0</v>
      </c>
      <c r="BA946" s="39">
        <f t="shared" si="223"/>
        <v>0</v>
      </c>
      <c r="BB946" s="39">
        <f t="shared" si="224"/>
        <v>0</v>
      </c>
      <c r="BC946" s="39">
        <f t="shared" si="217"/>
        <v>0</v>
      </c>
      <c r="BD946" s="39">
        <f>IF(Dane!$C$9=2,IFERROR(BC946/W946,0),IF(Dane!$C$9=3,IFERROR(BC946/W946,0),0))</f>
        <v>0</v>
      </c>
      <c r="BE946" s="39">
        <f t="shared" si="225"/>
        <v>0</v>
      </c>
      <c r="BF946" s="39">
        <v>0</v>
      </c>
      <c r="BG946" s="39">
        <f t="shared" si="226"/>
        <v>0</v>
      </c>
      <c r="BH946" s="39">
        <f>IF(Dane!$C$9=2,IF(ROUND((S946+T946)*BG946,2)&gt;$AN$1,$AN$1,ROUND((S946+T946)*BG946,2)),IF(Dane!$C$9=3,IF(ROUND((S946+T946)*BG946,2)&gt;$AN$1,$AN$1,ROUND((S946+T946)*BG946,2)),0))</f>
        <v>0</v>
      </c>
      <c r="BI946" s="39">
        <v>0</v>
      </c>
      <c r="BJ946" s="39">
        <f>IF(Dane!$C$9=3,IFERROR(J946/AB946,0),0)</f>
        <v>0</v>
      </c>
      <c r="BK946" s="39">
        <f>IF(Dane!$C$9=3,IFERROR(ROUND(J946-ROUND(J946*0.0976,2)-ROUND(J946*0.015,2)-ROUND(J946*0.0245,2),2)/AB946,0),0)</f>
        <v>0</v>
      </c>
      <c r="BL946" s="39">
        <f t="shared" si="227"/>
        <v>0</v>
      </c>
      <c r="BM946" s="39">
        <f t="shared" si="228"/>
        <v>0</v>
      </c>
      <c r="BN946" s="39">
        <f t="shared" si="218"/>
        <v>0</v>
      </c>
      <c r="BO946" s="39">
        <f>IF(Dane!$C$9=3,IFERROR(BN946/AB946,0),0)</f>
        <v>0</v>
      </c>
      <c r="BP946" s="39">
        <f t="shared" si="229"/>
        <v>0</v>
      </c>
      <c r="BQ946" s="39">
        <v>0</v>
      </c>
      <c r="BR946" s="39">
        <f t="shared" si="230"/>
        <v>0</v>
      </c>
      <c r="BS946" s="39">
        <f>IF(Dane!$C$9=3,IF(ROUND((X946+Y946)*BR946,2)&gt;$AN$1,$AN$1,ROUND((X946+Y946)*BR946,2)),0)</f>
        <v>0</v>
      </c>
      <c r="BT946" s="39">
        <v>0</v>
      </c>
    </row>
    <row r="947" spans="1:72">
      <c r="A947" s="87">
        <v>938</v>
      </c>
      <c r="B947" s="1"/>
      <c r="C947" s="1"/>
      <c r="D947" s="2"/>
      <c r="E947" s="3"/>
      <c r="F947" s="4"/>
      <c r="G947" s="5"/>
      <c r="H947" s="5"/>
      <c r="I947" s="6"/>
      <c r="J947" s="5"/>
      <c r="K947" s="5"/>
      <c r="L947" s="5"/>
      <c r="M947" s="55"/>
      <c r="N947" s="8"/>
      <c r="O947" s="105"/>
      <c r="P947" s="5"/>
      <c r="Q947" s="5"/>
      <c r="R947" s="105">
        <f>Dane!$C$10</f>
        <v>0</v>
      </c>
      <c r="S947" s="8"/>
      <c r="T947" s="105"/>
      <c r="U947" s="5"/>
      <c r="V947" s="5"/>
      <c r="W947" s="107">
        <f>Dane!$C$11</f>
        <v>0</v>
      </c>
      <c r="X947" s="8"/>
      <c r="Y947" s="105"/>
      <c r="Z947" s="5"/>
      <c r="AA947" s="5"/>
      <c r="AB947" s="110">
        <f>Dane!$C$12</f>
        <v>0</v>
      </c>
      <c r="AC947" s="108">
        <f>IF(Dane!$E$3=1,AP947+BA947+BL947,IF(Dane!$E$3=2,AT947+BE947+BP947,AW947+BH947+BS947))</f>
        <v>0</v>
      </c>
      <c r="AD947" s="14">
        <f>IF(Dane!$E$3=1,AQ947+BB947+BM947,IF(Dane!$E$3=2,AU947+BF947+BQ947,AX947+BI947+BT947))</f>
        <v>0</v>
      </c>
      <c r="AE947" s="14">
        <f>IF((J947*Dane!$C$9)-AC947&lt;0,0,(J947*Dane!$C$9)-AC947)</f>
        <v>0</v>
      </c>
      <c r="AF947" s="61">
        <f>IF((K947*Dane!$C$9)-AD947&lt;0,0,(K947*Dane!$C$9)-AD947)</f>
        <v>0</v>
      </c>
      <c r="AG947" s="93"/>
      <c r="AH947" s="84">
        <f>IF(Dane!$E$3=1,AP947,IF(Dane!$E$3=2,AT947,AW947))</f>
        <v>0</v>
      </c>
      <c r="AI947" s="84">
        <f>IF(Dane!$E$3=1,AQ947,IF(Dane!$E$3=2,AU947,AX947))</f>
        <v>0</v>
      </c>
      <c r="AJ947" s="84">
        <f>IF(Dane!$E$3=1,BA947,IF(Dane!$E$3=2,BE947,BH947))</f>
        <v>0</v>
      </c>
      <c r="AK947" s="84">
        <f>IF(Dane!$E$3=1,BB947,IF(Dane!$E$3=2,BF947,BI947))</f>
        <v>0</v>
      </c>
      <c r="AL947" s="84">
        <f>IF(Dane!$E$3=1,BL947,IF(Dane!$E$3=2,BP947,BS947))</f>
        <v>0</v>
      </c>
      <c r="AM947" s="84">
        <f>IF(Dane!$E$3=1,BM947,IF(Dane!$E$3=2,BQ947,BT947))</f>
        <v>0</v>
      </c>
      <c r="AN947" s="39">
        <f>IF(Dane!$C$9="",0,IFERROR(J947/R947,0))</f>
        <v>0</v>
      </c>
      <c r="AO947" s="39">
        <f>IF(Dane!$C$9="",0,IFERROR(ROUND(J947-ROUND(J947*0.0976,2)-ROUND(J947*0.015,2)-ROUND(J947*0.0245,2),2)/R947,0))</f>
        <v>0</v>
      </c>
      <c r="AP947" s="39">
        <f t="shared" si="219"/>
        <v>0</v>
      </c>
      <c r="AQ947" s="39">
        <f t="shared" si="220"/>
        <v>0</v>
      </c>
      <c r="AR947" s="39">
        <f t="shared" si="216"/>
        <v>0</v>
      </c>
      <c r="AS947" s="39">
        <f>IF(Dane!$C$9="",0,IFERROR(AR947/R947,0))</f>
        <v>0</v>
      </c>
      <c r="AT947" s="39">
        <f t="shared" si="221"/>
        <v>0</v>
      </c>
      <c r="AU947" s="39">
        <v>0</v>
      </c>
      <c r="AV947" s="39">
        <f t="shared" si="222"/>
        <v>0</v>
      </c>
      <c r="AW947" s="39">
        <f>IF(Dane!$C$9="",0,IF(ROUND((N947+O947)*AV947,2)&gt;$AN$1,$AN$1,ROUND((N947+O947)*AV947,2)))</f>
        <v>0</v>
      </c>
      <c r="AX947" s="39">
        <v>0</v>
      </c>
      <c r="AY947" s="39">
        <f>IF(Dane!$C$9=2,IFERROR(J947/W947,0),IF(Dane!$C$9=3,IFERROR(J947/W947,0),0))</f>
        <v>0</v>
      </c>
      <c r="AZ947" s="39">
        <f>IF(Dane!$C$9=2,IFERROR(ROUND(J947-ROUND(J947*0.0976,2)-ROUND(J947*0.015,2)-ROUND(J947*0.0245,2),2)/W947,0),IF(Dane!$C$9=3,IFERROR(ROUND(J947-ROUND(J947*0.0976,2)-ROUND(J947*0.015,2)-ROUND(J947*0.0245,2),2)/W947,0),0))</f>
        <v>0</v>
      </c>
      <c r="BA947" s="39">
        <f t="shared" si="223"/>
        <v>0</v>
      </c>
      <c r="BB947" s="39">
        <f t="shared" si="224"/>
        <v>0</v>
      </c>
      <c r="BC947" s="39">
        <f t="shared" si="217"/>
        <v>0</v>
      </c>
      <c r="BD947" s="39">
        <f>IF(Dane!$C$9=2,IFERROR(BC947/W947,0),IF(Dane!$C$9=3,IFERROR(BC947/W947,0),0))</f>
        <v>0</v>
      </c>
      <c r="BE947" s="39">
        <f t="shared" si="225"/>
        <v>0</v>
      </c>
      <c r="BF947" s="39">
        <v>0</v>
      </c>
      <c r="BG947" s="39">
        <f t="shared" si="226"/>
        <v>0</v>
      </c>
      <c r="BH947" s="39">
        <f>IF(Dane!$C$9=2,IF(ROUND((S947+T947)*BG947,2)&gt;$AN$1,$AN$1,ROUND((S947+T947)*BG947,2)),IF(Dane!$C$9=3,IF(ROUND((S947+T947)*BG947,2)&gt;$AN$1,$AN$1,ROUND((S947+T947)*BG947,2)),0))</f>
        <v>0</v>
      </c>
      <c r="BI947" s="39">
        <v>0</v>
      </c>
      <c r="BJ947" s="39">
        <f>IF(Dane!$C$9=3,IFERROR(J947/AB947,0),0)</f>
        <v>0</v>
      </c>
      <c r="BK947" s="39">
        <f>IF(Dane!$C$9=3,IFERROR(ROUND(J947-ROUND(J947*0.0976,2)-ROUND(J947*0.015,2)-ROUND(J947*0.0245,2),2)/AB947,0),0)</f>
        <v>0</v>
      </c>
      <c r="BL947" s="39">
        <f t="shared" si="227"/>
        <v>0</v>
      </c>
      <c r="BM947" s="39">
        <f t="shared" si="228"/>
        <v>0</v>
      </c>
      <c r="BN947" s="39">
        <f t="shared" si="218"/>
        <v>0</v>
      </c>
      <c r="BO947" s="39">
        <f>IF(Dane!$C$9=3,IFERROR(BN947/AB947,0),0)</f>
        <v>0</v>
      </c>
      <c r="BP947" s="39">
        <f t="shared" si="229"/>
        <v>0</v>
      </c>
      <c r="BQ947" s="39">
        <v>0</v>
      </c>
      <c r="BR947" s="39">
        <f t="shared" si="230"/>
        <v>0</v>
      </c>
      <c r="BS947" s="39">
        <f>IF(Dane!$C$9=3,IF(ROUND((X947+Y947)*BR947,2)&gt;$AN$1,$AN$1,ROUND((X947+Y947)*BR947,2)),0)</f>
        <v>0</v>
      </c>
      <c r="BT947" s="39">
        <v>0</v>
      </c>
    </row>
    <row r="948" spans="1:72">
      <c r="A948" s="87">
        <v>939</v>
      </c>
      <c r="B948" s="1"/>
      <c r="C948" s="1"/>
      <c r="D948" s="2"/>
      <c r="E948" s="3"/>
      <c r="F948" s="4"/>
      <c r="G948" s="5"/>
      <c r="H948" s="5"/>
      <c r="I948" s="6"/>
      <c r="J948" s="5"/>
      <c r="K948" s="5"/>
      <c r="L948" s="5"/>
      <c r="M948" s="55"/>
      <c r="N948" s="8"/>
      <c r="O948" s="105"/>
      <c r="P948" s="5"/>
      <c r="Q948" s="5"/>
      <c r="R948" s="105">
        <f>Dane!$C$10</f>
        <v>0</v>
      </c>
      <c r="S948" s="8"/>
      <c r="T948" s="105"/>
      <c r="U948" s="5"/>
      <c r="V948" s="5"/>
      <c r="W948" s="107">
        <f>Dane!$C$11</f>
        <v>0</v>
      </c>
      <c r="X948" s="8"/>
      <c r="Y948" s="105"/>
      <c r="Z948" s="5"/>
      <c r="AA948" s="5"/>
      <c r="AB948" s="110">
        <f>Dane!$C$12</f>
        <v>0</v>
      </c>
      <c r="AC948" s="108">
        <f>IF(Dane!$E$3=1,AP948+BA948+BL948,IF(Dane!$E$3=2,AT948+BE948+BP948,AW948+BH948+BS948))</f>
        <v>0</v>
      </c>
      <c r="AD948" s="14">
        <f>IF(Dane!$E$3=1,AQ948+BB948+BM948,IF(Dane!$E$3=2,AU948+BF948+BQ948,AX948+BI948+BT948))</f>
        <v>0</v>
      </c>
      <c r="AE948" s="14">
        <f>IF((J948*Dane!$C$9)-AC948&lt;0,0,(J948*Dane!$C$9)-AC948)</f>
        <v>0</v>
      </c>
      <c r="AF948" s="61">
        <f>IF((K948*Dane!$C$9)-AD948&lt;0,0,(K948*Dane!$C$9)-AD948)</f>
        <v>0</v>
      </c>
      <c r="AG948" s="93"/>
      <c r="AH948" s="84">
        <f>IF(Dane!$E$3=1,AP948,IF(Dane!$E$3=2,AT948,AW948))</f>
        <v>0</v>
      </c>
      <c r="AI948" s="84">
        <f>IF(Dane!$E$3=1,AQ948,IF(Dane!$E$3=2,AU948,AX948))</f>
        <v>0</v>
      </c>
      <c r="AJ948" s="84">
        <f>IF(Dane!$E$3=1,BA948,IF(Dane!$E$3=2,BE948,BH948))</f>
        <v>0</v>
      </c>
      <c r="AK948" s="84">
        <f>IF(Dane!$E$3=1,BB948,IF(Dane!$E$3=2,BF948,BI948))</f>
        <v>0</v>
      </c>
      <c r="AL948" s="84">
        <f>IF(Dane!$E$3=1,BL948,IF(Dane!$E$3=2,BP948,BS948))</f>
        <v>0</v>
      </c>
      <c r="AM948" s="84">
        <f>IF(Dane!$E$3=1,BM948,IF(Dane!$E$3=2,BQ948,BT948))</f>
        <v>0</v>
      </c>
      <c r="AN948" s="39">
        <f>IF(Dane!$C$9="",0,IFERROR(J948/R948,0))</f>
        <v>0</v>
      </c>
      <c r="AO948" s="39">
        <f>IF(Dane!$C$9="",0,IFERROR(ROUND(J948-ROUND(J948*0.0976,2)-ROUND(J948*0.015,2)-ROUND(J948*0.0245,2),2)/R948,0))</f>
        <v>0</v>
      </c>
      <c r="AP948" s="39">
        <f t="shared" si="219"/>
        <v>0</v>
      </c>
      <c r="AQ948" s="39">
        <f t="shared" si="220"/>
        <v>0</v>
      </c>
      <c r="AR948" s="39">
        <f t="shared" si="216"/>
        <v>0</v>
      </c>
      <c r="AS948" s="39">
        <f>IF(Dane!$C$9="",0,IFERROR(AR948/R948,0))</f>
        <v>0</v>
      </c>
      <c r="AT948" s="39">
        <f t="shared" si="221"/>
        <v>0</v>
      </c>
      <c r="AU948" s="39">
        <v>0</v>
      </c>
      <c r="AV948" s="39">
        <f t="shared" si="222"/>
        <v>0</v>
      </c>
      <c r="AW948" s="39">
        <f>IF(Dane!$C$9="",0,IF(ROUND((N948+O948)*AV948,2)&gt;$AN$1,$AN$1,ROUND((N948+O948)*AV948,2)))</f>
        <v>0</v>
      </c>
      <c r="AX948" s="39">
        <v>0</v>
      </c>
      <c r="AY948" s="39">
        <f>IF(Dane!$C$9=2,IFERROR(J948/W948,0),IF(Dane!$C$9=3,IFERROR(J948/W948,0),0))</f>
        <v>0</v>
      </c>
      <c r="AZ948" s="39">
        <f>IF(Dane!$C$9=2,IFERROR(ROUND(J948-ROUND(J948*0.0976,2)-ROUND(J948*0.015,2)-ROUND(J948*0.0245,2),2)/W948,0),IF(Dane!$C$9=3,IFERROR(ROUND(J948-ROUND(J948*0.0976,2)-ROUND(J948*0.015,2)-ROUND(J948*0.0245,2),2)/W948,0),0))</f>
        <v>0</v>
      </c>
      <c r="BA948" s="39">
        <f t="shared" si="223"/>
        <v>0</v>
      </c>
      <c r="BB948" s="39">
        <f t="shared" si="224"/>
        <v>0</v>
      </c>
      <c r="BC948" s="39">
        <f t="shared" si="217"/>
        <v>0</v>
      </c>
      <c r="BD948" s="39">
        <f>IF(Dane!$C$9=2,IFERROR(BC948/W948,0),IF(Dane!$C$9=3,IFERROR(BC948/W948,0),0))</f>
        <v>0</v>
      </c>
      <c r="BE948" s="39">
        <f t="shared" si="225"/>
        <v>0</v>
      </c>
      <c r="BF948" s="39">
        <v>0</v>
      </c>
      <c r="BG948" s="39">
        <f t="shared" si="226"/>
        <v>0</v>
      </c>
      <c r="BH948" s="39">
        <f>IF(Dane!$C$9=2,IF(ROUND((S948+T948)*BG948,2)&gt;$AN$1,$AN$1,ROUND((S948+T948)*BG948,2)),IF(Dane!$C$9=3,IF(ROUND((S948+T948)*BG948,2)&gt;$AN$1,$AN$1,ROUND((S948+T948)*BG948,2)),0))</f>
        <v>0</v>
      </c>
      <c r="BI948" s="39">
        <v>0</v>
      </c>
      <c r="BJ948" s="39">
        <f>IF(Dane!$C$9=3,IFERROR(J948/AB948,0),0)</f>
        <v>0</v>
      </c>
      <c r="BK948" s="39">
        <f>IF(Dane!$C$9=3,IFERROR(ROUND(J948-ROUND(J948*0.0976,2)-ROUND(J948*0.015,2)-ROUND(J948*0.0245,2),2)/AB948,0),0)</f>
        <v>0</v>
      </c>
      <c r="BL948" s="39">
        <f t="shared" si="227"/>
        <v>0</v>
      </c>
      <c r="BM948" s="39">
        <f t="shared" si="228"/>
        <v>0</v>
      </c>
      <c r="BN948" s="39">
        <f t="shared" si="218"/>
        <v>0</v>
      </c>
      <c r="BO948" s="39">
        <f>IF(Dane!$C$9=3,IFERROR(BN948/AB948,0),0)</f>
        <v>0</v>
      </c>
      <c r="BP948" s="39">
        <f t="shared" si="229"/>
        <v>0</v>
      </c>
      <c r="BQ948" s="39">
        <v>0</v>
      </c>
      <c r="BR948" s="39">
        <f t="shared" si="230"/>
        <v>0</v>
      </c>
      <c r="BS948" s="39">
        <f>IF(Dane!$C$9=3,IF(ROUND((X948+Y948)*BR948,2)&gt;$AN$1,$AN$1,ROUND((X948+Y948)*BR948,2)),0)</f>
        <v>0</v>
      </c>
      <c r="BT948" s="39">
        <v>0</v>
      </c>
    </row>
    <row r="949" spans="1:72">
      <c r="A949" s="87">
        <v>940</v>
      </c>
      <c r="B949" s="1"/>
      <c r="C949" s="1"/>
      <c r="D949" s="2"/>
      <c r="E949" s="3"/>
      <c r="F949" s="4"/>
      <c r="G949" s="5"/>
      <c r="H949" s="5"/>
      <c r="I949" s="6"/>
      <c r="J949" s="5"/>
      <c r="K949" s="5"/>
      <c r="L949" s="5"/>
      <c r="M949" s="55"/>
      <c r="N949" s="8"/>
      <c r="O949" s="105"/>
      <c r="P949" s="5"/>
      <c r="Q949" s="5"/>
      <c r="R949" s="105">
        <f>Dane!$C$10</f>
        <v>0</v>
      </c>
      <c r="S949" s="8"/>
      <c r="T949" s="105"/>
      <c r="U949" s="5"/>
      <c r="V949" s="5"/>
      <c r="W949" s="107">
        <f>Dane!$C$11</f>
        <v>0</v>
      </c>
      <c r="X949" s="8"/>
      <c r="Y949" s="105"/>
      <c r="Z949" s="5"/>
      <c r="AA949" s="5"/>
      <c r="AB949" s="110">
        <f>Dane!$C$12</f>
        <v>0</v>
      </c>
      <c r="AC949" s="108">
        <f>IF(Dane!$E$3=1,AP949+BA949+BL949,IF(Dane!$E$3=2,AT949+BE949+BP949,AW949+BH949+BS949))</f>
        <v>0</v>
      </c>
      <c r="AD949" s="14">
        <f>IF(Dane!$E$3=1,AQ949+BB949+BM949,IF(Dane!$E$3=2,AU949+BF949+BQ949,AX949+BI949+BT949))</f>
        <v>0</v>
      </c>
      <c r="AE949" s="14">
        <f>IF((J949*Dane!$C$9)-AC949&lt;0,0,(J949*Dane!$C$9)-AC949)</f>
        <v>0</v>
      </c>
      <c r="AF949" s="61">
        <f>IF((K949*Dane!$C$9)-AD949&lt;0,0,(K949*Dane!$C$9)-AD949)</f>
        <v>0</v>
      </c>
      <c r="AG949" s="93"/>
      <c r="AH949" s="84">
        <f>IF(Dane!$E$3=1,AP949,IF(Dane!$E$3=2,AT949,AW949))</f>
        <v>0</v>
      </c>
      <c r="AI949" s="84">
        <f>IF(Dane!$E$3=1,AQ949,IF(Dane!$E$3=2,AU949,AX949))</f>
        <v>0</v>
      </c>
      <c r="AJ949" s="84">
        <f>IF(Dane!$E$3=1,BA949,IF(Dane!$E$3=2,BE949,BH949))</f>
        <v>0</v>
      </c>
      <c r="AK949" s="84">
        <f>IF(Dane!$E$3=1,BB949,IF(Dane!$E$3=2,BF949,BI949))</f>
        <v>0</v>
      </c>
      <c r="AL949" s="84">
        <f>IF(Dane!$E$3=1,BL949,IF(Dane!$E$3=2,BP949,BS949))</f>
        <v>0</v>
      </c>
      <c r="AM949" s="84">
        <f>IF(Dane!$E$3=1,BM949,IF(Dane!$E$3=2,BQ949,BT949))</f>
        <v>0</v>
      </c>
      <c r="AN949" s="39">
        <f>IF(Dane!$C$9="",0,IFERROR(J949/R949,0))</f>
        <v>0</v>
      </c>
      <c r="AO949" s="39">
        <f>IF(Dane!$C$9="",0,IFERROR(ROUND(J949-ROUND(J949*0.0976,2)-ROUND(J949*0.015,2)-ROUND(J949*0.0245,2),2)/R949,0))</f>
        <v>0</v>
      </c>
      <c r="AP949" s="39">
        <f t="shared" si="219"/>
        <v>0</v>
      </c>
      <c r="AQ949" s="39">
        <f t="shared" si="220"/>
        <v>0</v>
      </c>
      <c r="AR949" s="39">
        <f t="shared" si="216"/>
        <v>0</v>
      </c>
      <c r="AS949" s="39">
        <f>IF(Dane!$C$9="",0,IFERROR(AR949/R949,0))</f>
        <v>0</v>
      </c>
      <c r="AT949" s="39">
        <f t="shared" si="221"/>
        <v>0</v>
      </c>
      <c r="AU949" s="39">
        <v>0</v>
      </c>
      <c r="AV949" s="39">
        <f t="shared" si="222"/>
        <v>0</v>
      </c>
      <c r="AW949" s="39">
        <f>IF(Dane!$C$9="",0,IF(ROUND((N949+O949)*AV949,2)&gt;$AN$1,$AN$1,ROUND((N949+O949)*AV949,2)))</f>
        <v>0</v>
      </c>
      <c r="AX949" s="39">
        <v>0</v>
      </c>
      <c r="AY949" s="39">
        <f>IF(Dane!$C$9=2,IFERROR(J949/W949,0),IF(Dane!$C$9=3,IFERROR(J949/W949,0),0))</f>
        <v>0</v>
      </c>
      <c r="AZ949" s="39">
        <f>IF(Dane!$C$9=2,IFERROR(ROUND(J949-ROUND(J949*0.0976,2)-ROUND(J949*0.015,2)-ROUND(J949*0.0245,2),2)/W949,0),IF(Dane!$C$9=3,IFERROR(ROUND(J949-ROUND(J949*0.0976,2)-ROUND(J949*0.015,2)-ROUND(J949*0.0245,2),2)/W949,0),0))</f>
        <v>0</v>
      </c>
      <c r="BA949" s="39">
        <f t="shared" si="223"/>
        <v>0</v>
      </c>
      <c r="BB949" s="39">
        <f t="shared" si="224"/>
        <v>0</v>
      </c>
      <c r="BC949" s="39">
        <f t="shared" si="217"/>
        <v>0</v>
      </c>
      <c r="BD949" s="39">
        <f>IF(Dane!$C$9=2,IFERROR(BC949/W949,0),IF(Dane!$C$9=3,IFERROR(BC949/W949,0),0))</f>
        <v>0</v>
      </c>
      <c r="BE949" s="39">
        <f t="shared" si="225"/>
        <v>0</v>
      </c>
      <c r="BF949" s="39">
        <v>0</v>
      </c>
      <c r="BG949" s="39">
        <f t="shared" si="226"/>
        <v>0</v>
      </c>
      <c r="BH949" s="39">
        <f>IF(Dane!$C$9=2,IF(ROUND((S949+T949)*BG949,2)&gt;$AN$1,$AN$1,ROUND((S949+T949)*BG949,2)),IF(Dane!$C$9=3,IF(ROUND((S949+T949)*BG949,2)&gt;$AN$1,$AN$1,ROUND((S949+T949)*BG949,2)),0))</f>
        <v>0</v>
      </c>
      <c r="BI949" s="39">
        <v>0</v>
      </c>
      <c r="BJ949" s="39">
        <f>IF(Dane!$C$9=3,IFERROR(J949/AB949,0),0)</f>
        <v>0</v>
      </c>
      <c r="BK949" s="39">
        <f>IF(Dane!$C$9=3,IFERROR(ROUND(J949-ROUND(J949*0.0976,2)-ROUND(J949*0.015,2)-ROUND(J949*0.0245,2),2)/AB949,0),0)</f>
        <v>0</v>
      </c>
      <c r="BL949" s="39">
        <f t="shared" si="227"/>
        <v>0</v>
      </c>
      <c r="BM949" s="39">
        <f t="shared" si="228"/>
        <v>0</v>
      </c>
      <c r="BN949" s="39">
        <f t="shared" si="218"/>
        <v>0</v>
      </c>
      <c r="BO949" s="39">
        <f>IF(Dane!$C$9=3,IFERROR(BN949/AB949,0),0)</f>
        <v>0</v>
      </c>
      <c r="BP949" s="39">
        <f t="shared" si="229"/>
        <v>0</v>
      </c>
      <c r="BQ949" s="39">
        <v>0</v>
      </c>
      <c r="BR949" s="39">
        <f t="shared" si="230"/>
        <v>0</v>
      </c>
      <c r="BS949" s="39">
        <f>IF(Dane!$C$9=3,IF(ROUND((X949+Y949)*BR949,2)&gt;$AN$1,$AN$1,ROUND((X949+Y949)*BR949,2)),0)</f>
        <v>0</v>
      </c>
      <c r="BT949" s="39">
        <v>0</v>
      </c>
    </row>
    <row r="950" spans="1:72">
      <c r="A950" s="87">
        <v>941</v>
      </c>
      <c r="B950" s="1"/>
      <c r="C950" s="1"/>
      <c r="D950" s="2"/>
      <c r="E950" s="3"/>
      <c r="F950" s="4"/>
      <c r="G950" s="5"/>
      <c r="H950" s="5"/>
      <c r="I950" s="6"/>
      <c r="J950" s="5"/>
      <c r="K950" s="5"/>
      <c r="L950" s="5"/>
      <c r="M950" s="55"/>
      <c r="N950" s="8"/>
      <c r="O950" s="105"/>
      <c r="P950" s="5"/>
      <c r="Q950" s="5"/>
      <c r="R950" s="105">
        <f>Dane!$C$10</f>
        <v>0</v>
      </c>
      <c r="S950" s="8"/>
      <c r="T950" s="105"/>
      <c r="U950" s="5"/>
      <c r="V950" s="5"/>
      <c r="W950" s="107">
        <f>Dane!$C$11</f>
        <v>0</v>
      </c>
      <c r="X950" s="8"/>
      <c r="Y950" s="105"/>
      <c r="Z950" s="5"/>
      <c r="AA950" s="5"/>
      <c r="AB950" s="110">
        <f>Dane!$C$12</f>
        <v>0</v>
      </c>
      <c r="AC950" s="108">
        <f>IF(Dane!$E$3=1,AP950+BA950+BL950,IF(Dane!$E$3=2,AT950+BE950+BP950,AW950+BH950+BS950))</f>
        <v>0</v>
      </c>
      <c r="AD950" s="14">
        <f>IF(Dane!$E$3=1,AQ950+BB950+BM950,IF(Dane!$E$3=2,AU950+BF950+BQ950,AX950+BI950+BT950))</f>
        <v>0</v>
      </c>
      <c r="AE950" s="14">
        <f>IF((J950*Dane!$C$9)-AC950&lt;0,0,(J950*Dane!$C$9)-AC950)</f>
        <v>0</v>
      </c>
      <c r="AF950" s="61">
        <f>IF((K950*Dane!$C$9)-AD950&lt;0,0,(K950*Dane!$C$9)-AD950)</f>
        <v>0</v>
      </c>
      <c r="AG950" s="93"/>
      <c r="AH950" s="84">
        <f>IF(Dane!$E$3=1,AP950,IF(Dane!$E$3=2,AT950,AW950))</f>
        <v>0</v>
      </c>
      <c r="AI950" s="84">
        <f>IF(Dane!$E$3=1,AQ950,IF(Dane!$E$3=2,AU950,AX950))</f>
        <v>0</v>
      </c>
      <c r="AJ950" s="84">
        <f>IF(Dane!$E$3=1,BA950,IF(Dane!$E$3=2,BE950,BH950))</f>
        <v>0</v>
      </c>
      <c r="AK950" s="84">
        <f>IF(Dane!$E$3=1,BB950,IF(Dane!$E$3=2,BF950,BI950))</f>
        <v>0</v>
      </c>
      <c r="AL950" s="84">
        <f>IF(Dane!$E$3=1,BL950,IF(Dane!$E$3=2,BP950,BS950))</f>
        <v>0</v>
      </c>
      <c r="AM950" s="84">
        <f>IF(Dane!$E$3=1,BM950,IF(Dane!$E$3=2,BQ950,BT950))</f>
        <v>0</v>
      </c>
      <c r="AN950" s="39">
        <f>IF(Dane!$C$9="",0,IFERROR(J950/R950,0))</f>
        <v>0</v>
      </c>
      <c r="AO950" s="39">
        <f>IF(Dane!$C$9="",0,IFERROR(ROUND(J950-ROUND(J950*0.0976,2)-ROUND(J950*0.015,2)-ROUND(J950*0.0245,2),2)/R950,0))</f>
        <v>0</v>
      </c>
      <c r="AP950" s="39">
        <f t="shared" si="219"/>
        <v>0</v>
      </c>
      <c r="AQ950" s="39">
        <f t="shared" si="220"/>
        <v>0</v>
      </c>
      <c r="AR950" s="39">
        <f t="shared" si="216"/>
        <v>0</v>
      </c>
      <c r="AS950" s="39">
        <f>IF(Dane!$C$9="",0,IFERROR(AR950/R950,0))</f>
        <v>0</v>
      </c>
      <c r="AT950" s="39">
        <f t="shared" si="221"/>
        <v>0</v>
      </c>
      <c r="AU950" s="39">
        <v>0</v>
      </c>
      <c r="AV950" s="39">
        <f t="shared" si="222"/>
        <v>0</v>
      </c>
      <c r="AW950" s="39">
        <f>IF(Dane!$C$9="",0,IF(ROUND((N950+O950)*AV950,2)&gt;$AN$1,$AN$1,ROUND((N950+O950)*AV950,2)))</f>
        <v>0</v>
      </c>
      <c r="AX950" s="39">
        <v>0</v>
      </c>
      <c r="AY950" s="39">
        <f>IF(Dane!$C$9=2,IFERROR(J950/W950,0),IF(Dane!$C$9=3,IFERROR(J950/W950,0),0))</f>
        <v>0</v>
      </c>
      <c r="AZ950" s="39">
        <f>IF(Dane!$C$9=2,IFERROR(ROUND(J950-ROUND(J950*0.0976,2)-ROUND(J950*0.015,2)-ROUND(J950*0.0245,2),2)/W950,0),IF(Dane!$C$9=3,IFERROR(ROUND(J950-ROUND(J950*0.0976,2)-ROUND(J950*0.015,2)-ROUND(J950*0.0245,2),2)/W950,0),0))</f>
        <v>0</v>
      </c>
      <c r="BA950" s="39">
        <f t="shared" si="223"/>
        <v>0</v>
      </c>
      <c r="BB950" s="39">
        <f t="shared" si="224"/>
        <v>0</v>
      </c>
      <c r="BC950" s="39">
        <f t="shared" si="217"/>
        <v>0</v>
      </c>
      <c r="BD950" s="39">
        <f>IF(Dane!$C$9=2,IFERROR(BC950/W950,0),IF(Dane!$C$9=3,IFERROR(BC950/W950,0),0))</f>
        <v>0</v>
      </c>
      <c r="BE950" s="39">
        <f t="shared" si="225"/>
        <v>0</v>
      </c>
      <c r="BF950" s="39">
        <v>0</v>
      </c>
      <c r="BG950" s="39">
        <f t="shared" si="226"/>
        <v>0</v>
      </c>
      <c r="BH950" s="39">
        <f>IF(Dane!$C$9=2,IF(ROUND((S950+T950)*BG950,2)&gt;$AN$1,$AN$1,ROUND((S950+T950)*BG950,2)),IF(Dane!$C$9=3,IF(ROUND((S950+T950)*BG950,2)&gt;$AN$1,$AN$1,ROUND((S950+T950)*BG950,2)),0))</f>
        <v>0</v>
      </c>
      <c r="BI950" s="39">
        <v>0</v>
      </c>
      <c r="BJ950" s="39">
        <f>IF(Dane!$C$9=3,IFERROR(J950/AB950,0),0)</f>
        <v>0</v>
      </c>
      <c r="BK950" s="39">
        <f>IF(Dane!$C$9=3,IFERROR(ROUND(J950-ROUND(J950*0.0976,2)-ROUND(J950*0.015,2)-ROUND(J950*0.0245,2),2)/AB950,0),0)</f>
        <v>0</v>
      </c>
      <c r="BL950" s="39">
        <f t="shared" si="227"/>
        <v>0</v>
      </c>
      <c r="BM950" s="39">
        <f t="shared" si="228"/>
        <v>0</v>
      </c>
      <c r="BN950" s="39">
        <f t="shared" si="218"/>
        <v>0</v>
      </c>
      <c r="BO950" s="39">
        <f>IF(Dane!$C$9=3,IFERROR(BN950/AB950,0),0)</f>
        <v>0</v>
      </c>
      <c r="BP950" s="39">
        <f t="shared" si="229"/>
        <v>0</v>
      </c>
      <c r="BQ950" s="39">
        <v>0</v>
      </c>
      <c r="BR950" s="39">
        <f t="shared" si="230"/>
        <v>0</v>
      </c>
      <c r="BS950" s="39">
        <f>IF(Dane!$C$9=3,IF(ROUND((X950+Y950)*BR950,2)&gt;$AN$1,$AN$1,ROUND((X950+Y950)*BR950,2)),0)</f>
        <v>0</v>
      </c>
      <c r="BT950" s="39">
        <v>0</v>
      </c>
    </row>
    <row r="951" spans="1:72">
      <c r="A951" s="87">
        <v>942</v>
      </c>
      <c r="B951" s="1"/>
      <c r="C951" s="1"/>
      <c r="D951" s="2"/>
      <c r="E951" s="3"/>
      <c r="F951" s="4"/>
      <c r="G951" s="5"/>
      <c r="H951" s="5"/>
      <c r="I951" s="6"/>
      <c r="J951" s="5"/>
      <c r="K951" s="5"/>
      <c r="L951" s="5"/>
      <c r="M951" s="55"/>
      <c r="N951" s="8"/>
      <c r="O951" s="105"/>
      <c r="P951" s="5"/>
      <c r="Q951" s="5"/>
      <c r="R951" s="105">
        <f>Dane!$C$10</f>
        <v>0</v>
      </c>
      <c r="S951" s="8"/>
      <c r="T951" s="105"/>
      <c r="U951" s="5"/>
      <c r="V951" s="5"/>
      <c r="W951" s="107">
        <f>Dane!$C$11</f>
        <v>0</v>
      </c>
      <c r="X951" s="8"/>
      <c r="Y951" s="105"/>
      <c r="Z951" s="5"/>
      <c r="AA951" s="5"/>
      <c r="AB951" s="110">
        <f>Dane!$C$12</f>
        <v>0</v>
      </c>
      <c r="AC951" s="108">
        <f>IF(Dane!$E$3=1,AP951+BA951+BL951,IF(Dane!$E$3=2,AT951+BE951+BP951,AW951+BH951+BS951))</f>
        <v>0</v>
      </c>
      <c r="AD951" s="14">
        <f>IF(Dane!$E$3=1,AQ951+BB951+BM951,IF(Dane!$E$3=2,AU951+BF951+BQ951,AX951+BI951+BT951))</f>
        <v>0</v>
      </c>
      <c r="AE951" s="14">
        <f>IF((J951*Dane!$C$9)-AC951&lt;0,0,(J951*Dane!$C$9)-AC951)</f>
        <v>0</v>
      </c>
      <c r="AF951" s="61">
        <f>IF((K951*Dane!$C$9)-AD951&lt;0,0,(K951*Dane!$C$9)-AD951)</f>
        <v>0</v>
      </c>
      <c r="AG951" s="93"/>
      <c r="AH951" s="84">
        <f>IF(Dane!$E$3=1,AP951,IF(Dane!$E$3=2,AT951,AW951))</f>
        <v>0</v>
      </c>
      <c r="AI951" s="84">
        <f>IF(Dane!$E$3=1,AQ951,IF(Dane!$E$3=2,AU951,AX951))</f>
        <v>0</v>
      </c>
      <c r="AJ951" s="84">
        <f>IF(Dane!$E$3=1,BA951,IF(Dane!$E$3=2,BE951,BH951))</f>
        <v>0</v>
      </c>
      <c r="AK951" s="84">
        <f>IF(Dane!$E$3=1,BB951,IF(Dane!$E$3=2,BF951,BI951))</f>
        <v>0</v>
      </c>
      <c r="AL951" s="84">
        <f>IF(Dane!$E$3=1,BL951,IF(Dane!$E$3=2,BP951,BS951))</f>
        <v>0</v>
      </c>
      <c r="AM951" s="84">
        <f>IF(Dane!$E$3=1,BM951,IF(Dane!$E$3=2,BQ951,BT951))</f>
        <v>0</v>
      </c>
      <c r="AN951" s="39">
        <f>IF(Dane!$C$9="",0,IFERROR(J951/R951,0))</f>
        <v>0</v>
      </c>
      <c r="AO951" s="39">
        <f>IF(Dane!$C$9="",0,IFERROR(ROUND(J951-ROUND(J951*0.0976,2)-ROUND(J951*0.015,2)-ROUND(J951*0.0245,2),2)/R951,0))</f>
        <v>0</v>
      </c>
      <c r="AP951" s="39">
        <f t="shared" si="219"/>
        <v>0</v>
      </c>
      <c r="AQ951" s="39">
        <f t="shared" si="220"/>
        <v>0</v>
      </c>
      <c r="AR951" s="39">
        <f t="shared" si="216"/>
        <v>0</v>
      </c>
      <c r="AS951" s="39">
        <f>IF(Dane!$C$9="",0,IFERROR(AR951/R951,0))</f>
        <v>0</v>
      </c>
      <c r="AT951" s="39">
        <f t="shared" si="221"/>
        <v>0</v>
      </c>
      <c r="AU951" s="39">
        <v>0</v>
      </c>
      <c r="AV951" s="39">
        <f t="shared" si="222"/>
        <v>0</v>
      </c>
      <c r="AW951" s="39">
        <f>IF(Dane!$C$9="",0,IF(ROUND((N951+O951)*AV951,2)&gt;$AN$1,$AN$1,ROUND((N951+O951)*AV951,2)))</f>
        <v>0</v>
      </c>
      <c r="AX951" s="39">
        <v>0</v>
      </c>
      <c r="AY951" s="39">
        <f>IF(Dane!$C$9=2,IFERROR(J951/W951,0),IF(Dane!$C$9=3,IFERROR(J951/W951,0),0))</f>
        <v>0</v>
      </c>
      <c r="AZ951" s="39">
        <f>IF(Dane!$C$9=2,IFERROR(ROUND(J951-ROUND(J951*0.0976,2)-ROUND(J951*0.015,2)-ROUND(J951*0.0245,2),2)/W951,0),IF(Dane!$C$9=3,IFERROR(ROUND(J951-ROUND(J951*0.0976,2)-ROUND(J951*0.015,2)-ROUND(J951*0.0245,2),2)/W951,0),0))</f>
        <v>0</v>
      </c>
      <c r="BA951" s="39">
        <f t="shared" si="223"/>
        <v>0</v>
      </c>
      <c r="BB951" s="39">
        <f t="shared" si="224"/>
        <v>0</v>
      </c>
      <c r="BC951" s="39">
        <f t="shared" si="217"/>
        <v>0</v>
      </c>
      <c r="BD951" s="39">
        <f>IF(Dane!$C$9=2,IFERROR(BC951/W951,0),IF(Dane!$C$9=3,IFERROR(BC951/W951,0),0))</f>
        <v>0</v>
      </c>
      <c r="BE951" s="39">
        <f t="shared" si="225"/>
        <v>0</v>
      </c>
      <c r="BF951" s="39">
        <v>0</v>
      </c>
      <c r="BG951" s="39">
        <f t="shared" si="226"/>
        <v>0</v>
      </c>
      <c r="BH951" s="39">
        <f>IF(Dane!$C$9=2,IF(ROUND((S951+T951)*BG951,2)&gt;$AN$1,$AN$1,ROUND((S951+T951)*BG951,2)),IF(Dane!$C$9=3,IF(ROUND((S951+T951)*BG951,2)&gt;$AN$1,$AN$1,ROUND((S951+T951)*BG951,2)),0))</f>
        <v>0</v>
      </c>
      <c r="BI951" s="39">
        <v>0</v>
      </c>
      <c r="BJ951" s="39">
        <f>IF(Dane!$C$9=3,IFERROR(J951/AB951,0),0)</f>
        <v>0</v>
      </c>
      <c r="BK951" s="39">
        <f>IF(Dane!$C$9=3,IFERROR(ROUND(J951-ROUND(J951*0.0976,2)-ROUND(J951*0.015,2)-ROUND(J951*0.0245,2),2)/AB951,0),0)</f>
        <v>0</v>
      </c>
      <c r="BL951" s="39">
        <f t="shared" si="227"/>
        <v>0</v>
      </c>
      <c r="BM951" s="39">
        <f t="shared" si="228"/>
        <v>0</v>
      </c>
      <c r="BN951" s="39">
        <f t="shared" si="218"/>
        <v>0</v>
      </c>
      <c r="BO951" s="39">
        <f>IF(Dane!$C$9=3,IFERROR(BN951/AB951,0),0)</f>
        <v>0</v>
      </c>
      <c r="BP951" s="39">
        <f t="shared" si="229"/>
        <v>0</v>
      </c>
      <c r="BQ951" s="39">
        <v>0</v>
      </c>
      <c r="BR951" s="39">
        <f t="shared" si="230"/>
        <v>0</v>
      </c>
      <c r="BS951" s="39">
        <f>IF(Dane!$C$9=3,IF(ROUND((X951+Y951)*BR951,2)&gt;$AN$1,$AN$1,ROUND((X951+Y951)*BR951,2)),0)</f>
        <v>0</v>
      </c>
      <c r="BT951" s="39">
        <v>0</v>
      </c>
    </row>
    <row r="952" spans="1:72">
      <c r="A952" s="87">
        <v>943</v>
      </c>
      <c r="B952" s="1"/>
      <c r="C952" s="1"/>
      <c r="D952" s="2"/>
      <c r="E952" s="3"/>
      <c r="F952" s="4"/>
      <c r="G952" s="5"/>
      <c r="H952" s="5"/>
      <c r="I952" s="6"/>
      <c r="J952" s="5"/>
      <c r="K952" s="5"/>
      <c r="L952" s="5"/>
      <c r="M952" s="55"/>
      <c r="N952" s="8"/>
      <c r="O952" s="105"/>
      <c r="P952" s="5"/>
      <c r="Q952" s="5"/>
      <c r="R952" s="105">
        <f>Dane!$C$10</f>
        <v>0</v>
      </c>
      <c r="S952" s="8"/>
      <c r="T952" s="105"/>
      <c r="U952" s="5"/>
      <c r="V952" s="5"/>
      <c r="W952" s="107">
        <f>Dane!$C$11</f>
        <v>0</v>
      </c>
      <c r="X952" s="8"/>
      <c r="Y952" s="105"/>
      <c r="Z952" s="5"/>
      <c r="AA952" s="5"/>
      <c r="AB952" s="110">
        <f>Dane!$C$12</f>
        <v>0</v>
      </c>
      <c r="AC952" s="108">
        <f>IF(Dane!$E$3=1,AP952+BA952+BL952,IF(Dane!$E$3=2,AT952+BE952+BP952,AW952+BH952+BS952))</f>
        <v>0</v>
      </c>
      <c r="AD952" s="14">
        <f>IF(Dane!$E$3=1,AQ952+BB952+BM952,IF(Dane!$E$3=2,AU952+BF952+BQ952,AX952+BI952+BT952))</f>
        <v>0</v>
      </c>
      <c r="AE952" s="14">
        <f>IF((J952*Dane!$C$9)-AC952&lt;0,0,(J952*Dane!$C$9)-AC952)</f>
        <v>0</v>
      </c>
      <c r="AF952" s="61">
        <f>IF((K952*Dane!$C$9)-AD952&lt;0,0,(K952*Dane!$C$9)-AD952)</f>
        <v>0</v>
      </c>
      <c r="AG952" s="93"/>
      <c r="AH952" s="84">
        <f>IF(Dane!$E$3=1,AP952,IF(Dane!$E$3=2,AT952,AW952))</f>
        <v>0</v>
      </c>
      <c r="AI952" s="84">
        <f>IF(Dane!$E$3=1,AQ952,IF(Dane!$E$3=2,AU952,AX952))</f>
        <v>0</v>
      </c>
      <c r="AJ952" s="84">
        <f>IF(Dane!$E$3=1,BA952,IF(Dane!$E$3=2,BE952,BH952))</f>
        <v>0</v>
      </c>
      <c r="AK952" s="84">
        <f>IF(Dane!$E$3=1,BB952,IF(Dane!$E$3=2,BF952,BI952))</f>
        <v>0</v>
      </c>
      <c r="AL952" s="84">
        <f>IF(Dane!$E$3=1,BL952,IF(Dane!$E$3=2,BP952,BS952))</f>
        <v>0</v>
      </c>
      <c r="AM952" s="84">
        <f>IF(Dane!$E$3=1,BM952,IF(Dane!$E$3=2,BQ952,BT952))</f>
        <v>0</v>
      </c>
      <c r="AN952" s="39">
        <f>IF(Dane!$C$9="",0,IFERROR(J952/R952,0))</f>
        <v>0</v>
      </c>
      <c r="AO952" s="39">
        <f>IF(Dane!$C$9="",0,IFERROR(ROUND(J952-ROUND(J952*0.0976,2)-ROUND(J952*0.015,2)-ROUND(J952*0.0245,2),2)/R952,0))</f>
        <v>0</v>
      </c>
      <c r="AP952" s="39">
        <f t="shared" si="219"/>
        <v>0</v>
      </c>
      <c r="AQ952" s="39">
        <f t="shared" si="220"/>
        <v>0</v>
      </c>
      <c r="AR952" s="39">
        <f t="shared" si="216"/>
        <v>0</v>
      </c>
      <c r="AS952" s="39">
        <f>IF(Dane!$C$9="",0,IFERROR(AR952/R952,0))</f>
        <v>0</v>
      </c>
      <c r="AT952" s="39">
        <f t="shared" si="221"/>
        <v>0</v>
      </c>
      <c r="AU952" s="39">
        <v>0</v>
      </c>
      <c r="AV952" s="39">
        <f t="shared" si="222"/>
        <v>0</v>
      </c>
      <c r="AW952" s="39">
        <f>IF(Dane!$C$9="",0,IF(ROUND((N952+O952)*AV952,2)&gt;$AN$1,$AN$1,ROUND((N952+O952)*AV952,2)))</f>
        <v>0</v>
      </c>
      <c r="AX952" s="39">
        <v>0</v>
      </c>
      <c r="AY952" s="39">
        <f>IF(Dane!$C$9=2,IFERROR(J952/W952,0),IF(Dane!$C$9=3,IFERROR(J952/W952,0),0))</f>
        <v>0</v>
      </c>
      <c r="AZ952" s="39">
        <f>IF(Dane!$C$9=2,IFERROR(ROUND(J952-ROUND(J952*0.0976,2)-ROUND(J952*0.015,2)-ROUND(J952*0.0245,2),2)/W952,0),IF(Dane!$C$9=3,IFERROR(ROUND(J952-ROUND(J952*0.0976,2)-ROUND(J952*0.015,2)-ROUND(J952*0.0245,2),2)/W952,0),0))</f>
        <v>0</v>
      </c>
      <c r="BA952" s="39">
        <f t="shared" si="223"/>
        <v>0</v>
      </c>
      <c r="BB952" s="39">
        <f t="shared" si="224"/>
        <v>0</v>
      </c>
      <c r="BC952" s="39">
        <f t="shared" si="217"/>
        <v>0</v>
      </c>
      <c r="BD952" s="39">
        <f>IF(Dane!$C$9=2,IFERROR(BC952/W952,0),IF(Dane!$C$9=3,IFERROR(BC952/W952,0),0))</f>
        <v>0</v>
      </c>
      <c r="BE952" s="39">
        <f t="shared" si="225"/>
        <v>0</v>
      </c>
      <c r="BF952" s="39">
        <v>0</v>
      </c>
      <c r="BG952" s="39">
        <f t="shared" si="226"/>
        <v>0</v>
      </c>
      <c r="BH952" s="39">
        <f>IF(Dane!$C$9=2,IF(ROUND((S952+T952)*BG952,2)&gt;$AN$1,$AN$1,ROUND((S952+T952)*BG952,2)),IF(Dane!$C$9=3,IF(ROUND((S952+T952)*BG952,2)&gt;$AN$1,$AN$1,ROUND((S952+T952)*BG952,2)),0))</f>
        <v>0</v>
      </c>
      <c r="BI952" s="39">
        <v>0</v>
      </c>
      <c r="BJ952" s="39">
        <f>IF(Dane!$C$9=3,IFERROR(J952/AB952,0),0)</f>
        <v>0</v>
      </c>
      <c r="BK952" s="39">
        <f>IF(Dane!$C$9=3,IFERROR(ROUND(J952-ROUND(J952*0.0976,2)-ROUND(J952*0.015,2)-ROUND(J952*0.0245,2),2)/AB952,0),0)</f>
        <v>0</v>
      </c>
      <c r="BL952" s="39">
        <f t="shared" si="227"/>
        <v>0</v>
      </c>
      <c r="BM952" s="39">
        <f t="shared" si="228"/>
        <v>0</v>
      </c>
      <c r="BN952" s="39">
        <f t="shared" si="218"/>
        <v>0</v>
      </c>
      <c r="BO952" s="39">
        <f>IF(Dane!$C$9=3,IFERROR(BN952/AB952,0),0)</f>
        <v>0</v>
      </c>
      <c r="BP952" s="39">
        <f t="shared" si="229"/>
        <v>0</v>
      </c>
      <c r="BQ952" s="39">
        <v>0</v>
      </c>
      <c r="BR952" s="39">
        <f t="shared" si="230"/>
        <v>0</v>
      </c>
      <c r="BS952" s="39">
        <f>IF(Dane!$C$9=3,IF(ROUND((X952+Y952)*BR952,2)&gt;$AN$1,$AN$1,ROUND((X952+Y952)*BR952,2)),0)</f>
        <v>0</v>
      </c>
      <c r="BT952" s="39">
        <v>0</v>
      </c>
    </row>
    <row r="953" spans="1:72">
      <c r="A953" s="87">
        <v>944</v>
      </c>
      <c r="B953" s="1"/>
      <c r="C953" s="1"/>
      <c r="D953" s="2"/>
      <c r="E953" s="3"/>
      <c r="F953" s="4"/>
      <c r="G953" s="5"/>
      <c r="H953" s="5"/>
      <c r="I953" s="6"/>
      <c r="J953" s="5"/>
      <c r="K953" s="5"/>
      <c r="L953" s="5"/>
      <c r="M953" s="55"/>
      <c r="N953" s="8"/>
      <c r="O953" s="105"/>
      <c r="P953" s="5"/>
      <c r="Q953" s="5"/>
      <c r="R953" s="105">
        <f>Dane!$C$10</f>
        <v>0</v>
      </c>
      <c r="S953" s="8"/>
      <c r="T953" s="105"/>
      <c r="U953" s="5"/>
      <c r="V953" s="5"/>
      <c r="W953" s="107">
        <f>Dane!$C$11</f>
        <v>0</v>
      </c>
      <c r="X953" s="8"/>
      <c r="Y953" s="105"/>
      <c r="Z953" s="5"/>
      <c r="AA953" s="5"/>
      <c r="AB953" s="110">
        <f>Dane!$C$12</f>
        <v>0</v>
      </c>
      <c r="AC953" s="108">
        <f>IF(Dane!$E$3=1,AP953+BA953+BL953,IF(Dane!$E$3=2,AT953+BE953+BP953,AW953+BH953+BS953))</f>
        <v>0</v>
      </c>
      <c r="AD953" s="14">
        <f>IF(Dane!$E$3=1,AQ953+BB953+BM953,IF(Dane!$E$3=2,AU953+BF953+BQ953,AX953+BI953+BT953))</f>
        <v>0</v>
      </c>
      <c r="AE953" s="14">
        <f>IF((J953*Dane!$C$9)-AC953&lt;0,0,(J953*Dane!$C$9)-AC953)</f>
        <v>0</v>
      </c>
      <c r="AF953" s="61">
        <f>IF((K953*Dane!$C$9)-AD953&lt;0,0,(K953*Dane!$C$9)-AD953)</f>
        <v>0</v>
      </c>
      <c r="AG953" s="93"/>
      <c r="AH953" s="84">
        <f>IF(Dane!$E$3=1,AP953,IF(Dane!$E$3=2,AT953,AW953))</f>
        <v>0</v>
      </c>
      <c r="AI953" s="84">
        <f>IF(Dane!$E$3=1,AQ953,IF(Dane!$E$3=2,AU953,AX953))</f>
        <v>0</v>
      </c>
      <c r="AJ953" s="84">
        <f>IF(Dane!$E$3=1,BA953,IF(Dane!$E$3=2,BE953,BH953))</f>
        <v>0</v>
      </c>
      <c r="AK953" s="84">
        <f>IF(Dane!$E$3=1,BB953,IF(Dane!$E$3=2,BF953,BI953))</f>
        <v>0</v>
      </c>
      <c r="AL953" s="84">
        <f>IF(Dane!$E$3=1,BL953,IF(Dane!$E$3=2,BP953,BS953))</f>
        <v>0</v>
      </c>
      <c r="AM953" s="84">
        <f>IF(Dane!$E$3=1,BM953,IF(Dane!$E$3=2,BQ953,BT953))</f>
        <v>0</v>
      </c>
      <c r="AN953" s="39">
        <f>IF(Dane!$C$9="",0,IFERROR(J953/R953,0))</f>
        <v>0</v>
      </c>
      <c r="AO953" s="39">
        <f>IF(Dane!$C$9="",0,IFERROR(ROUND(J953-ROUND(J953*0.0976,2)-ROUND(J953*0.015,2)-ROUND(J953*0.0245,2),2)/R953,0))</f>
        <v>0</v>
      </c>
      <c r="AP953" s="39">
        <f t="shared" si="219"/>
        <v>0</v>
      </c>
      <c r="AQ953" s="39">
        <f t="shared" si="220"/>
        <v>0</v>
      </c>
      <c r="AR953" s="39">
        <f t="shared" si="216"/>
        <v>0</v>
      </c>
      <c r="AS953" s="39">
        <f>IF(Dane!$C$9="",0,IFERROR(AR953/R953,0))</f>
        <v>0</v>
      </c>
      <c r="AT953" s="39">
        <f t="shared" si="221"/>
        <v>0</v>
      </c>
      <c r="AU953" s="39">
        <v>0</v>
      </c>
      <c r="AV953" s="39">
        <f t="shared" si="222"/>
        <v>0</v>
      </c>
      <c r="AW953" s="39">
        <f>IF(Dane!$C$9="",0,IF(ROUND((N953+O953)*AV953,2)&gt;$AN$1,$AN$1,ROUND((N953+O953)*AV953,2)))</f>
        <v>0</v>
      </c>
      <c r="AX953" s="39">
        <v>0</v>
      </c>
      <c r="AY953" s="39">
        <f>IF(Dane!$C$9=2,IFERROR(J953/W953,0),IF(Dane!$C$9=3,IFERROR(J953/W953,0),0))</f>
        <v>0</v>
      </c>
      <c r="AZ953" s="39">
        <f>IF(Dane!$C$9=2,IFERROR(ROUND(J953-ROUND(J953*0.0976,2)-ROUND(J953*0.015,2)-ROUND(J953*0.0245,2),2)/W953,0),IF(Dane!$C$9=3,IFERROR(ROUND(J953-ROUND(J953*0.0976,2)-ROUND(J953*0.015,2)-ROUND(J953*0.0245,2),2)/W953,0),0))</f>
        <v>0</v>
      </c>
      <c r="BA953" s="39">
        <f t="shared" si="223"/>
        <v>0</v>
      </c>
      <c r="BB953" s="39">
        <f t="shared" si="224"/>
        <v>0</v>
      </c>
      <c r="BC953" s="39">
        <f t="shared" si="217"/>
        <v>0</v>
      </c>
      <c r="BD953" s="39">
        <f>IF(Dane!$C$9=2,IFERROR(BC953/W953,0),IF(Dane!$C$9=3,IFERROR(BC953/W953,0),0))</f>
        <v>0</v>
      </c>
      <c r="BE953" s="39">
        <f t="shared" si="225"/>
        <v>0</v>
      </c>
      <c r="BF953" s="39">
        <v>0</v>
      </c>
      <c r="BG953" s="39">
        <f t="shared" si="226"/>
        <v>0</v>
      </c>
      <c r="BH953" s="39">
        <f>IF(Dane!$C$9=2,IF(ROUND((S953+T953)*BG953,2)&gt;$AN$1,$AN$1,ROUND((S953+T953)*BG953,2)),IF(Dane!$C$9=3,IF(ROUND((S953+T953)*BG953,2)&gt;$AN$1,$AN$1,ROUND((S953+T953)*BG953,2)),0))</f>
        <v>0</v>
      </c>
      <c r="BI953" s="39">
        <v>0</v>
      </c>
      <c r="BJ953" s="39">
        <f>IF(Dane!$C$9=3,IFERROR(J953/AB953,0),0)</f>
        <v>0</v>
      </c>
      <c r="BK953" s="39">
        <f>IF(Dane!$C$9=3,IFERROR(ROUND(J953-ROUND(J953*0.0976,2)-ROUND(J953*0.015,2)-ROUND(J953*0.0245,2),2)/AB953,0),0)</f>
        <v>0</v>
      </c>
      <c r="BL953" s="39">
        <f t="shared" si="227"/>
        <v>0</v>
      </c>
      <c r="BM953" s="39">
        <f t="shared" si="228"/>
        <v>0</v>
      </c>
      <c r="BN953" s="39">
        <f t="shared" si="218"/>
        <v>0</v>
      </c>
      <c r="BO953" s="39">
        <f>IF(Dane!$C$9=3,IFERROR(BN953/AB953,0),0)</f>
        <v>0</v>
      </c>
      <c r="BP953" s="39">
        <f t="shared" si="229"/>
        <v>0</v>
      </c>
      <c r="BQ953" s="39">
        <v>0</v>
      </c>
      <c r="BR953" s="39">
        <f t="shared" si="230"/>
        <v>0</v>
      </c>
      <c r="BS953" s="39">
        <f>IF(Dane!$C$9=3,IF(ROUND((X953+Y953)*BR953,2)&gt;$AN$1,$AN$1,ROUND((X953+Y953)*BR953,2)),0)</f>
        <v>0</v>
      </c>
      <c r="BT953" s="39">
        <v>0</v>
      </c>
    </row>
    <row r="954" spans="1:72">
      <c r="A954" s="87">
        <v>945</v>
      </c>
      <c r="B954" s="1"/>
      <c r="C954" s="1"/>
      <c r="D954" s="2"/>
      <c r="E954" s="3"/>
      <c r="F954" s="4"/>
      <c r="G954" s="5"/>
      <c r="H954" s="5"/>
      <c r="I954" s="6"/>
      <c r="J954" s="5"/>
      <c r="K954" s="5"/>
      <c r="L954" s="5"/>
      <c r="M954" s="55"/>
      <c r="N954" s="8"/>
      <c r="O954" s="105"/>
      <c r="P954" s="5"/>
      <c r="Q954" s="5"/>
      <c r="R954" s="105">
        <f>Dane!$C$10</f>
        <v>0</v>
      </c>
      <c r="S954" s="8"/>
      <c r="T954" s="105"/>
      <c r="U954" s="5"/>
      <c r="V954" s="5"/>
      <c r="W954" s="107">
        <f>Dane!$C$11</f>
        <v>0</v>
      </c>
      <c r="X954" s="8"/>
      <c r="Y954" s="105"/>
      <c r="Z954" s="5"/>
      <c r="AA954" s="5"/>
      <c r="AB954" s="110">
        <f>Dane!$C$12</f>
        <v>0</v>
      </c>
      <c r="AC954" s="108">
        <f>IF(Dane!$E$3=1,AP954+BA954+BL954,IF(Dane!$E$3=2,AT954+BE954+BP954,AW954+BH954+BS954))</f>
        <v>0</v>
      </c>
      <c r="AD954" s="14">
        <f>IF(Dane!$E$3=1,AQ954+BB954+BM954,IF(Dane!$E$3=2,AU954+BF954+BQ954,AX954+BI954+BT954))</f>
        <v>0</v>
      </c>
      <c r="AE954" s="14">
        <f>IF((J954*Dane!$C$9)-AC954&lt;0,0,(J954*Dane!$C$9)-AC954)</f>
        <v>0</v>
      </c>
      <c r="AF954" s="61">
        <f>IF((K954*Dane!$C$9)-AD954&lt;0,0,(K954*Dane!$C$9)-AD954)</f>
        <v>0</v>
      </c>
      <c r="AG954" s="93"/>
      <c r="AH954" s="84">
        <f>IF(Dane!$E$3=1,AP954,IF(Dane!$E$3=2,AT954,AW954))</f>
        <v>0</v>
      </c>
      <c r="AI954" s="84">
        <f>IF(Dane!$E$3=1,AQ954,IF(Dane!$E$3=2,AU954,AX954))</f>
        <v>0</v>
      </c>
      <c r="AJ954" s="84">
        <f>IF(Dane!$E$3=1,BA954,IF(Dane!$E$3=2,BE954,BH954))</f>
        <v>0</v>
      </c>
      <c r="AK954" s="84">
        <f>IF(Dane!$E$3=1,BB954,IF(Dane!$E$3=2,BF954,BI954))</f>
        <v>0</v>
      </c>
      <c r="AL954" s="84">
        <f>IF(Dane!$E$3=1,BL954,IF(Dane!$E$3=2,BP954,BS954))</f>
        <v>0</v>
      </c>
      <c r="AM954" s="84">
        <f>IF(Dane!$E$3=1,BM954,IF(Dane!$E$3=2,BQ954,BT954))</f>
        <v>0</v>
      </c>
      <c r="AN954" s="39">
        <f>IF(Dane!$C$9="",0,IFERROR(J954/R954,0))</f>
        <v>0</v>
      </c>
      <c r="AO954" s="39">
        <f>IF(Dane!$C$9="",0,IFERROR(ROUND(J954-ROUND(J954*0.0976,2)-ROUND(J954*0.015,2)-ROUND(J954*0.0245,2),2)/R954,0))</f>
        <v>0</v>
      </c>
      <c r="AP954" s="39">
        <f t="shared" si="219"/>
        <v>0</v>
      </c>
      <c r="AQ954" s="39">
        <f t="shared" si="220"/>
        <v>0</v>
      </c>
      <c r="AR954" s="39">
        <f t="shared" si="216"/>
        <v>0</v>
      </c>
      <c r="AS954" s="39">
        <f>IF(Dane!$C$9="",0,IFERROR(AR954/R954,0))</f>
        <v>0</v>
      </c>
      <c r="AT954" s="39">
        <f t="shared" si="221"/>
        <v>0</v>
      </c>
      <c r="AU954" s="39">
        <v>0</v>
      </c>
      <c r="AV954" s="39">
        <f t="shared" si="222"/>
        <v>0</v>
      </c>
      <c r="AW954" s="39">
        <f>IF(Dane!$C$9="",0,IF(ROUND((N954+O954)*AV954,2)&gt;$AN$1,$AN$1,ROUND((N954+O954)*AV954,2)))</f>
        <v>0</v>
      </c>
      <c r="AX954" s="39">
        <v>0</v>
      </c>
      <c r="AY954" s="39">
        <f>IF(Dane!$C$9=2,IFERROR(J954/W954,0),IF(Dane!$C$9=3,IFERROR(J954/W954,0),0))</f>
        <v>0</v>
      </c>
      <c r="AZ954" s="39">
        <f>IF(Dane!$C$9=2,IFERROR(ROUND(J954-ROUND(J954*0.0976,2)-ROUND(J954*0.015,2)-ROUND(J954*0.0245,2),2)/W954,0),IF(Dane!$C$9=3,IFERROR(ROUND(J954-ROUND(J954*0.0976,2)-ROUND(J954*0.015,2)-ROUND(J954*0.0245,2),2)/W954,0),0))</f>
        <v>0</v>
      </c>
      <c r="BA954" s="39">
        <f t="shared" si="223"/>
        <v>0</v>
      </c>
      <c r="BB954" s="39">
        <f t="shared" si="224"/>
        <v>0</v>
      </c>
      <c r="BC954" s="39">
        <f t="shared" si="217"/>
        <v>0</v>
      </c>
      <c r="BD954" s="39">
        <f>IF(Dane!$C$9=2,IFERROR(BC954/W954,0),IF(Dane!$C$9=3,IFERROR(BC954/W954,0),0))</f>
        <v>0</v>
      </c>
      <c r="BE954" s="39">
        <f t="shared" si="225"/>
        <v>0</v>
      </c>
      <c r="BF954" s="39">
        <v>0</v>
      </c>
      <c r="BG954" s="39">
        <f t="shared" si="226"/>
        <v>0</v>
      </c>
      <c r="BH954" s="39">
        <f>IF(Dane!$C$9=2,IF(ROUND((S954+T954)*BG954,2)&gt;$AN$1,$AN$1,ROUND((S954+T954)*BG954,2)),IF(Dane!$C$9=3,IF(ROUND((S954+T954)*BG954,2)&gt;$AN$1,$AN$1,ROUND((S954+T954)*BG954,2)),0))</f>
        <v>0</v>
      </c>
      <c r="BI954" s="39">
        <v>0</v>
      </c>
      <c r="BJ954" s="39">
        <f>IF(Dane!$C$9=3,IFERROR(J954/AB954,0),0)</f>
        <v>0</v>
      </c>
      <c r="BK954" s="39">
        <f>IF(Dane!$C$9=3,IFERROR(ROUND(J954-ROUND(J954*0.0976,2)-ROUND(J954*0.015,2)-ROUND(J954*0.0245,2),2)/AB954,0),0)</f>
        <v>0</v>
      </c>
      <c r="BL954" s="39">
        <f t="shared" si="227"/>
        <v>0</v>
      </c>
      <c r="BM954" s="39">
        <f t="shared" si="228"/>
        <v>0</v>
      </c>
      <c r="BN954" s="39">
        <f t="shared" si="218"/>
        <v>0</v>
      </c>
      <c r="BO954" s="39">
        <f>IF(Dane!$C$9=3,IFERROR(BN954/AB954,0),0)</f>
        <v>0</v>
      </c>
      <c r="BP954" s="39">
        <f t="shared" si="229"/>
        <v>0</v>
      </c>
      <c r="BQ954" s="39">
        <v>0</v>
      </c>
      <c r="BR954" s="39">
        <f t="shared" si="230"/>
        <v>0</v>
      </c>
      <c r="BS954" s="39">
        <f>IF(Dane!$C$9=3,IF(ROUND((X954+Y954)*BR954,2)&gt;$AN$1,$AN$1,ROUND((X954+Y954)*BR954,2)),0)</f>
        <v>0</v>
      </c>
      <c r="BT954" s="39">
        <v>0</v>
      </c>
    </row>
    <row r="955" spans="1:72">
      <c r="A955" s="87">
        <v>946</v>
      </c>
      <c r="B955" s="1"/>
      <c r="C955" s="1"/>
      <c r="D955" s="2"/>
      <c r="E955" s="3"/>
      <c r="F955" s="4"/>
      <c r="G955" s="5"/>
      <c r="H955" s="5"/>
      <c r="I955" s="6"/>
      <c r="J955" s="5"/>
      <c r="K955" s="5"/>
      <c r="L955" s="5"/>
      <c r="M955" s="55"/>
      <c r="N955" s="8"/>
      <c r="O955" s="105"/>
      <c r="P955" s="5"/>
      <c r="Q955" s="5"/>
      <c r="R955" s="105">
        <f>Dane!$C$10</f>
        <v>0</v>
      </c>
      <c r="S955" s="8"/>
      <c r="T955" s="105"/>
      <c r="U955" s="5"/>
      <c r="V955" s="5"/>
      <c r="W955" s="107">
        <f>Dane!$C$11</f>
        <v>0</v>
      </c>
      <c r="X955" s="8"/>
      <c r="Y955" s="105"/>
      <c r="Z955" s="5"/>
      <c r="AA955" s="5"/>
      <c r="AB955" s="110">
        <f>Dane!$C$12</f>
        <v>0</v>
      </c>
      <c r="AC955" s="108">
        <f>IF(Dane!$E$3=1,AP955+BA955+BL955,IF(Dane!$E$3=2,AT955+BE955+BP955,AW955+BH955+BS955))</f>
        <v>0</v>
      </c>
      <c r="AD955" s="14">
        <f>IF(Dane!$E$3=1,AQ955+BB955+BM955,IF(Dane!$E$3=2,AU955+BF955+BQ955,AX955+BI955+BT955))</f>
        <v>0</v>
      </c>
      <c r="AE955" s="14">
        <f>IF((J955*Dane!$C$9)-AC955&lt;0,0,(J955*Dane!$C$9)-AC955)</f>
        <v>0</v>
      </c>
      <c r="AF955" s="61">
        <f>IF((K955*Dane!$C$9)-AD955&lt;0,0,(K955*Dane!$C$9)-AD955)</f>
        <v>0</v>
      </c>
      <c r="AG955" s="93"/>
      <c r="AH955" s="84">
        <f>IF(Dane!$E$3=1,AP955,IF(Dane!$E$3=2,AT955,AW955))</f>
        <v>0</v>
      </c>
      <c r="AI955" s="84">
        <f>IF(Dane!$E$3=1,AQ955,IF(Dane!$E$3=2,AU955,AX955))</f>
        <v>0</v>
      </c>
      <c r="AJ955" s="84">
        <f>IF(Dane!$E$3=1,BA955,IF(Dane!$E$3=2,BE955,BH955))</f>
        <v>0</v>
      </c>
      <c r="AK955" s="84">
        <f>IF(Dane!$E$3=1,BB955,IF(Dane!$E$3=2,BF955,BI955))</f>
        <v>0</v>
      </c>
      <c r="AL955" s="84">
        <f>IF(Dane!$E$3=1,BL955,IF(Dane!$E$3=2,BP955,BS955))</f>
        <v>0</v>
      </c>
      <c r="AM955" s="84">
        <f>IF(Dane!$E$3=1,BM955,IF(Dane!$E$3=2,BQ955,BT955))</f>
        <v>0</v>
      </c>
      <c r="AN955" s="39">
        <f>IF(Dane!$C$9="",0,IFERROR(J955/R955,0))</f>
        <v>0</v>
      </c>
      <c r="AO955" s="39">
        <f>IF(Dane!$C$9="",0,IFERROR(ROUND(J955-ROUND(J955*0.0976,2)-ROUND(J955*0.015,2)-ROUND(J955*0.0245,2),2)/R955,0))</f>
        <v>0</v>
      </c>
      <c r="AP955" s="39">
        <f t="shared" si="219"/>
        <v>0</v>
      </c>
      <c r="AQ955" s="39">
        <f t="shared" si="220"/>
        <v>0</v>
      </c>
      <c r="AR955" s="39">
        <f t="shared" si="216"/>
        <v>0</v>
      </c>
      <c r="AS955" s="39">
        <f>IF(Dane!$C$9="",0,IFERROR(AR955/R955,0))</f>
        <v>0</v>
      </c>
      <c r="AT955" s="39">
        <f t="shared" si="221"/>
        <v>0</v>
      </c>
      <c r="AU955" s="39">
        <v>0</v>
      </c>
      <c r="AV955" s="39">
        <f t="shared" si="222"/>
        <v>0</v>
      </c>
      <c r="AW955" s="39">
        <f>IF(Dane!$C$9="",0,IF(ROUND((N955+O955)*AV955,2)&gt;$AN$1,$AN$1,ROUND((N955+O955)*AV955,2)))</f>
        <v>0</v>
      </c>
      <c r="AX955" s="39">
        <v>0</v>
      </c>
      <c r="AY955" s="39">
        <f>IF(Dane!$C$9=2,IFERROR(J955/W955,0),IF(Dane!$C$9=3,IFERROR(J955/W955,0),0))</f>
        <v>0</v>
      </c>
      <c r="AZ955" s="39">
        <f>IF(Dane!$C$9=2,IFERROR(ROUND(J955-ROUND(J955*0.0976,2)-ROUND(J955*0.015,2)-ROUND(J955*0.0245,2),2)/W955,0),IF(Dane!$C$9=3,IFERROR(ROUND(J955-ROUND(J955*0.0976,2)-ROUND(J955*0.015,2)-ROUND(J955*0.0245,2),2)/W955,0),0))</f>
        <v>0</v>
      </c>
      <c r="BA955" s="39">
        <f t="shared" si="223"/>
        <v>0</v>
      </c>
      <c r="BB955" s="39">
        <f t="shared" si="224"/>
        <v>0</v>
      </c>
      <c r="BC955" s="39">
        <f t="shared" si="217"/>
        <v>0</v>
      </c>
      <c r="BD955" s="39">
        <f>IF(Dane!$C$9=2,IFERROR(BC955/W955,0),IF(Dane!$C$9=3,IFERROR(BC955/W955,0),0))</f>
        <v>0</v>
      </c>
      <c r="BE955" s="39">
        <f t="shared" si="225"/>
        <v>0</v>
      </c>
      <c r="BF955" s="39">
        <v>0</v>
      </c>
      <c r="BG955" s="39">
        <f t="shared" si="226"/>
        <v>0</v>
      </c>
      <c r="BH955" s="39">
        <f>IF(Dane!$C$9=2,IF(ROUND((S955+T955)*BG955,2)&gt;$AN$1,$AN$1,ROUND((S955+T955)*BG955,2)),IF(Dane!$C$9=3,IF(ROUND((S955+T955)*BG955,2)&gt;$AN$1,$AN$1,ROUND((S955+T955)*BG955,2)),0))</f>
        <v>0</v>
      </c>
      <c r="BI955" s="39">
        <v>0</v>
      </c>
      <c r="BJ955" s="39">
        <f>IF(Dane!$C$9=3,IFERROR(J955/AB955,0),0)</f>
        <v>0</v>
      </c>
      <c r="BK955" s="39">
        <f>IF(Dane!$C$9=3,IFERROR(ROUND(J955-ROUND(J955*0.0976,2)-ROUND(J955*0.015,2)-ROUND(J955*0.0245,2),2)/AB955,0),0)</f>
        <v>0</v>
      </c>
      <c r="BL955" s="39">
        <f t="shared" si="227"/>
        <v>0</v>
      </c>
      <c r="BM955" s="39">
        <f t="shared" si="228"/>
        <v>0</v>
      </c>
      <c r="BN955" s="39">
        <f t="shared" si="218"/>
        <v>0</v>
      </c>
      <c r="BO955" s="39">
        <f>IF(Dane!$C$9=3,IFERROR(BN955/AB955,0),0)</f>
        <v>0</v>
      </c>
      <c r="BP955" s="39">
        <f t="shared" si="229"/>
        <v>0</v>
      </c>
      <c r="BQ955" s="39">
        <v>0</v>
      </c>
      <c r="BR955" s="39">
        <f t="shared" si="230"/>
        <v>0</v>
      </c>
      <c r="BS955" s="39">
        <f>IF(Dane!$C$9=3,IF(ROUND((X955+Y955)*BR955,2)&gt;$AN$1,$AN$1,ROUND((X955+Y955)*BR955,2)),0)</f>
        <v>0</v>
      </c>
      <c r="BT955" s="39">
        <v>0</v>
      </c>
    </row>
    <row r="956" spans="1:72">
      <c r="A956" s="87">
        <v>947</v>
      </c>
      <c r="B956" s="1"/>
      <c r="C956" s="1"/>
      <c r="D956" s="2"/>
      <c r="E956" s="3"/>
      <c r="F956" s="4"/>
      <c r="G956" s="5"/>
      <c r="H956" s="5"/>
      <c r="I956" s="6"/>
      <c r="J956" s="5"/>
      <c r="K956" s="5"/>
      <c r="L956" s="5"/>
      <c r="M956" s="55"/>
      <c r="N956" s="8"/>
      <c r="O956" s="105"/>
      <c r="P956" s="5"/>
      <c r="Q956" s="5"/>
      <c r="R956" s="105">
        <f>Dane!$C$10</f>
        <v>0</v>
      </c>
      <c r="S956" s="8"/>
      <c r="T956" s="105"/>
      <c r="U956" s="5"/>
      <c r="V956" s="5"/>
      <c r="W956" s="107">
        <f>Dane!$C$11</f>
        <v>0</v>
      </c>
      <c r="X956" s="8"/>
      <c r="Y956" s="105"/>
      <c r="Z956" s="5"/>
      <c r="AA956" s="5"/>
      <c r="AB956" s="110">
        <f>Dane!$C$12</f>
        <v>0</v>
      </c>
      <c r="AC956" s="108">
        <f>IF(Dane!$E$3=1,AP956+BA956+BL956,IF(Dane!$E$3=2,AT956+BE956+BP956,AW956+BH956+BS956))</f>
        <v>0</v>
      </c>
      <c r="AD956" s="14">
        <f>IF(Dane!$E$3=1,AQ956+BB956+BM956,IF(Dane!$E$3=2,AU956+BF956+BQ956,AX956+BI956+BT956))</f>
        <v>0</v>
      </c>
      <c r="AE956" s="14">
        <f>IF((J956*Dane!$C$9)-AC956&lt;0,0,(J956*Dane!$C$9)-AC956)</f>
        <v>0</v>
      </c>
      <c r="AF956" s="61">
        <f>IF((K956*Dane!$C$9)-AD956&lt;0,0,(K956*Dane!$C$9)-AD956)</f>
        <v>0</v>
      </c>
      <c r="AG956" s="93"/>
      <c r="AH956" s="84">
        <f>IF(Dane!$E$3=1,AP956,IF(Dane!$E$3=2,AT956,AW956))</f>
        <v>0</v>
      </c>
      <c r="AI956" s="84">
        <f>IF(Dane!$E$3=1,AQ956,IF(Dane!$E$3=2,AU956,AX956))</f>
        <v>0</v>
      </c>
      <c r="AJ956" s="84">
        <f>IF(Dane!$E$3=1,BA956,IF(Dane!$E$3=2,BE956,BH956))</f>
        <v>0</v>
      </c>
      <c r="AK956" s="84">
        <f>IF(Dane!$E$3=1,BB956,IF(Dane!$E$3=2,BF956,BI956))</f>
        <v>0</v>
      </c>
      <c r="AL956" s="84">
        <f>IF(Dane!$E$3=1,BL956,IF(Dane!$E$3=2,BP956,BS956))</f>
        <v>0</v>
      </c>
      <c r="AM956" s="84">
        <f>IF(Dane!$E$3=1,BM956,IF(Dane!$E$3=2,BQ956,BT956))</f>
        <v>0</v>
      </c>
      <c r="AN956" s="39">
        <f>IF(Dane!$C$9="",0,IFERROR(J956/R956,0))</f>
        <v>0</v>
      </c>
      <c r="AO956" s="39">
        <f>IF(Dane!$C$9="",0,IFERROR(ROUND(J956-ROUND(J956*0.0976,2)-ROUND(J956*0.015,2)-ROUND(J956*0.0245,2),2)/R956,0))</f>
        <v>0</v>
      </c>
      <c r="AP956" s="39">
        <f t="shared" si="219"/>
        <v>0</v>
      </c>
      <c r="AQ956" s="39">
        <f t="shared" si="220"/>
        <v>0</v>
      </c>
      <c r="AR956" s="39">
        <f t="shared" si="216"/>
        <v>0</v>
      </c>
      <c r="AS956" s="39">
        <f>IF(Dane!$C$9="",0,IFERROR(AR956/R956,0))</f>
        <v>0</v>
      </c>
      <c r="AT956" s="39">
        <f t="shared" si="221"/>
        <v>0</v>
      </c>
      <c r="AU956" s="39">
        <v>0</v>
      </c>
      <c r="AV956" s="39">
        <f t="shared" si="222"/>
        <v>0</v>
      </c>
      <c r="AW956" s="39">
        <f>IF(Dane!$C$9="",0,IF(ROUND((N956+O956)*AV956,2)&gt;$AN$1,$AN$1,ROUND((N956+O956)*AV956,2)))</f>
        <v>0</v>
      </c>
      <c r="AX956" s="39">
        <v>0</v>
      </c>
      <c r="AY956" s="39">
        <f>IF(Dane!$C$9=2,IFERROR(J956/W956,0),IF(Dane!$C$9=3,IFERROR(J956/W956,0),0))</f>
        <v>0</v>
      </c>
      <c r="AZ956" s="39">
        <f>IF(Dane!$C$9=2,IFERROR(ROUND(J956-ROUND(J956*0.0976,2)-ROUND(J956*0.015,2)-ROUND(J956*0.0245,2),2)/W956,0),IF(Dane!$C$9=3,IFERROR(ROUND(J956-ROUND(J956*0.0976,2)-ROUND(J956*0.015,2)-ROUND(J956*0.0245,2),2)/W956,0),0))</f>
        <v>0</v>
      </c>
      <c r="BA956" s="39">
        <f t="shared" si="223"/>
        <v>0</v>
      </c>
      <c r="BB956" s="39">
        <f t="shared" si="224"/>
        <v>0</v>
      </c>
      <c r="BC956" s="39">
        <f t="shared" si="217"/>
        <v>0</v>
      </c>
      <c r="BD956" s="39">
        <f>IF(Dane!$C$9=2,IFERROR(BC956/W956,0),IF(Dane!$C$9=3,IFERROR(BC956/W956,0),0))</f>
        <v>0</v>
      </c>
      <c r="BE956" s="39">
        <f t="shared" si="225"/>
        <v>0</v>
      </c>
      <c r="BF956" s="39">
        <v>0</v>
      </c>
      <c r="BG956" s="39">
        <f t="shared" si="226"/>
        <v>0</v>
      </c>
      <c r="BH956" s="39">
        <f>IF(Dane!$C$9=2,IF(ROUND((S956+T956)*BG956,2)&gt;$AN$1,$AN$1,ROUND((S956+T956)*BG956,2)),IF(Dane!$C$9=3,IF(ROUND((S956+T956)*BG956,2)&gt;$AN$1,$AN$1,ROUND((S956+T956)*BG956,2)),0))</f>
        <v>0</v>
      </c>
      <c r="BI956" s="39">
        <v>0</v>
      </c>
      <c r="BJ956" s="39">
        <f>IF(Dane!$C$9=3,IFERROR(J956/AB956,0),0)</f>
        <v>0</v>
      </c>
      <c r="BK956" s="39">
        <f>IF(Dane!$C$9=3,IFERROR(ROUND(J956-ROUND(J956*0.0976,2)-ROUND(J956*0.015,2)-ROUND(J956*0.0245,2),2)/AB956,0),0)</f>
        <v>0</v>
      </c>
      <c r="BL956" s="39">
        <f t="shared" si="227"/>
        <v>0</v>
      </c>
      <c r="BM956" s="39">
        <f t="shared" si="228"/>
        <v>0</v>
      </c>
      <c r="BN956" s="39">
        <f t="shared" si="218"/>
        <v>0</v>
      </c>
      <c r="BO956" s="39">
        <f>IF(Dane!$C$9=3,IFERROR(BN956/AB956,0),0)</f>
        <v>0</v>
      </c>
      <c r="BP956" s="39">
        <f t="shared" si="229"/>
        <v>0</v>
      </c>
      <c r="BQ956" s="39">
        <v>0</v>
      </c>
      <c r="BR956" s="39">
        <f t="shared" si="230"/>
        <v>0</v>
      </c>
      <c r="BS956" s="39">
        <f>IF(Dane!$C$9=3,IF(ROUND((X956+Y956)*BR956,2)&gt;$AN$1,$AN$1,ROUND((X956+Y956)*BR956,2)),0)</f>
        <v>0</v>
      </c>
      <c r="BT956" s="39">
        <v>0</v>
      </c>
    </row>
    <row r="957" spans="1:72">
      <c r="A957" s="87">
        <v>948</v>
      </c>
      <c r="B957" s="1"/>
      <c r="C957" s="1"/>
      <c r="D957" s="2"/>
      <c r="E957" s="3"/>
      <c r="F957" s="4"/>
      <c r="G957" s="5"/>
      <c r="H957" s="5"/>
      <c r="I957" s="6"/>
      <c r="J957" s="5"/>
      <c r="K957" s="5"/>
      <c r="L957" s="5"/>
      <c r="M957" s="55"/>
      <c r="N957" s="8"/>
      <c r="O957" s="105"/>
      <c r="P957" s="5"/>
      <c r="Q957" s="5"/>
      <c r="R957" s="105">
        <f>Dane!$C$10</f>
        <v>0</v>
      </c>
      <c r="S957" s="8"/>
      <c r="T957" s="105"/>
      <c r="U957" s="5"/>
      <c r="V957" s="5"/>
      <c r="W957" s="107">
        <f>Dane!$C$11</f>
        <v>0</v>
      </c>
      <c r="X957" s="8"/>
      <c r="Y957" s="105"/>
      <c r="Z957" s="5"/>
      <c r="AA957" s="5"/>
      <c r="AB957" s="110">
        <f>Dane!$C$12</f>
        <v>0</v>
      </c>
      <c r="AC957" s="108">
        <f>IF(Dane!$E$3=1,AP957+BA957+BL957,IF(Dane!$E$3=2,AT957+BE957+BP957,AW957+BH957+BS957))</f>
        <v>0</v>
      </c>
      <c r="AD957" s="14">
        <f>IF(Dane!$E$3=1,AQ957+BB957+BM957,IF(Dane!$E$3=2,AU957+BF957+BQ957,AX957+BI957+BT957))</f>
        <v>0</v>
      </c>
      <c r="AE957" s="14">
        <f>IF((J957*Dane!$C$9)-AC957&lt;0,0,(J957*Dane!$C$9)-AC957)</f>
        <v>0</v>
      </c>
      <c r="AF957" s="61">
        <f>IF((K957*Dane!$C$9)-AD957&lt;0,0,(K957*Dane!$C$9)-AD957)</f>
        <v>0</v>
      </c>
      <c r="AG957" s="93"/>
      <c r="AH957" s="84">
        <f>IF(Dane!$E$3=1,AP957,IF(Dane!$E$3=2,AT957,AW957))</f>
        <v>0</v>
      </c>
      <c r="AI957" s="84">
        <f>IF(Dane!$E$3=1,AQ957,IF(Dane!$E$3=2,AU957,AX957))</f>
        <v>0</v>
      </c>
      <c r="AJ957" s="84">
        <f>IF(Dane!$E$3=1,BA957,IF(Dane!$E$3=2,BE957,BH957))</f>
        <v>0</v>
      </c>
      <c r="AK957" s="84">
        <f>IF(Dane!$E$3=1,BB957,IF(Dane!$E$3=2,BF957,BI957))</f>
        <v>0</v>
      </c>
      <c r="AL957" s="84">
        <f>IF(Dane!$E$3=1,BL957,IF(Dane!$E$3=2,BP957,BS957))</f>
        <v>0</v>
      </c>
      <c r="AM957" s="84">
        <f>IF(Dane!$E$3=1,BM957,IF(Dane!$E$3=2,BQ957,BT957))</f>
        <v>0</v>
      </c>
      <c r="AN957" s="39">
        <f>IF(Dane!$C$9="",0,IFERROR(J957/R957,0))</f>
        <v>0</v>
      </c>
      <c r="AO957" s="39">
        <f>IF(Dane!$C$9="",0,IFERROR(ROUND(J957-ROUND(J957*0.0976,2)-ROUND(J957*0.015,2)-ROUND(J957*0.0245,2),2)/R957,0))</f>
        <v>0</v>
      </c>
      <c r="AP957" s="39">
        <f t="shared" si="219"/>
        <v>0</v>
      </c>
      <c r="AQ957" s="39">
        <f t="shared" si="220"/>
        <v>0</v>
      </c>
      <c r="AR957" s="39">
        <f t="shared" si="216"/>
        <v>0</v>
      </c>
      <c r="AS957" s="39">
        <f>IF(Dane!$C$9="",0,IFERROR(AR957/R957,0))</f>
        <v>0</v>
      </c>
      <c r="AT957" s="39">
        <f t="shared" si="221"/>
        <v>0</v>
      </c>
      <c r="AU957" s="39">
        <v>0</v>
      </c>
      <c r="AV957" s="39">
        <f t="shared" si="222"/>
        <v>0</v>
      </c>
      <c r="AW957" s="39">
        <f>IF(Dane!$C$9="",0,IF(ROUND((N957+O957)*AV957,2)&gt;$AN$1,$AN$1,ROUND((N957+O957)*AV957,2)))</f>
        <v>0</v>
      </c>
      <c r="AX957" s="39">
        <v>0</v>
      </c>
      <c r="AY957" s="39">
        <f>IF(Dane!$C$9=2,IFERROR(J957/W957,0),IF(Dane!$C$9=3,IFERROR(J957/W957,0),0))</f>
        <v>0</v>
      </c>
      <c r="AZ957" s="39">
        <f>IF(Dane!$C$9=2,IFERROR(ROUND(J957-ROUND(J957*0.0976,2)-ROUND(J957*0.015,2)-ROUND(J957*0.0245,2),2)/W957,0),IF(Dane!$C$9=3,IFERROR(ROUND(J957-ROUND(J957*0.0976,2)-ROUND(J957*0.015,2)-ROUND(J957*0.0245,2),2)/W957,0),0))</f>
        <v>0</v>
      </c>
      <c r="BA957" s="39">
        <f t="shared" si="223"/>
        <v>0</v>
      </c>
      <c r="BB957" s="39">
        <f t="shared" si="224"/>
        <v>0</v>
      </c>
      <c r="BC957" s="39">
        <f t="shared" si="217"/>
        <v>0</v>
      </c>
      <c r="BD957" s="39">
        <f>IF(Dane!$C$9=2,IFERROR(BC957/W957,0),IF(Dane!$C$9=3,IFERROR(BC957/W957,0),0))</f>
        <v>0</v>
      </c>
      <c r="BE957" s="39">
        <f t="shared" si="225"/>
        <v>0</v>
      </c>
      <c r="BF957" s="39">
        <v>0</v>
      </c>
      <c r="BG957" s="39">
        <f t="shared" si="226"/>
        <v>0</v>
      </c>
      <c r="BH957" s="39">
        <f>IF(Dane!$C$9=2,IF(ROUND((S957+T957)*BG957,2)&gt;$AN$1,$AN$1,ROUND((S957+T957)*BG957,2)),IF(Dane!$C$9=3,IF(ROUND((S957+T957)*BG957,2)&gt;$AN$1,$AN$1,ROUND((S957+T957)*BG957,2)),0))</f>
        <v>0</v>
      </c>
      <c r="BI957" s="39">
        <v>0</v>
      </c>
      <c r="BJ957" s="39">
        <f>IF(Dane!$C$9=3,IFERROR(J957/AB957,0),0)</f>
        <v>0</v>
      </c>
      <c r="BK957" s="39">
        <f>IF(Dane!$C$9=3,IFERROR(ROUND(J957-ROUND(J957*0.0976,2)-ROUND(J957*0.015,2)-ROUND(J957*0.0245,2),2)/AB957,0),0)</f>
        <v>0</v>
      </c>
      <c r="BL957" s="39">
        <f t="shared" si="227"/>
        <v>0</v>
      </c>
      <c r="BM957" s="39">
        <f t="shared" si="228"/>
        <v>0</v>
      </c>
      <c r="BN957" s="39">
        <f t="shared" si="218"/>
        <v>0</v>
      </c>
      <c r="BO957" s="39">
        <f>IF(Dane!$C$9=3,IFERROR(BN957/AB957,0),0)</f>
        <v>0</v>
      </c>
      <c r="BP957" s="39">
        <f t="shared" si="229"/>
        <v>0</v>
      </c>
      <c r="BQ957" s="39">
        <v>0</v>
      </c>
      <c r="BR957" s="39">
        <f t="shared" si="230"/>
        <v>0</v>
      </c>
      <c r="BS957" s="39">
        <f>IF(Dane!$C$9=3,IF(ROUND((X957+Y957)*BR957,2)&gt;$AN$1,$AN$1,ROUND((X957+Y957)*BR957,2)),0)</f>
        <v>0</v>
      </c>
      <c r="BT957" s="39">
        <v>0</v>
      </c>
    </row>
    <row r="958" spans="1:72">
      <c r="A958" s="87">
        <v>949</v>
      </c>
      <c r="B958" s="1"/>
      <c r="C958" s="1"/>
      <c r="D958" s="2"/>
      <c r="E958" s="3"/>
      <c r="F958" s="4"/>
      <c r="G958" s="5"/>
      <c r="H958" s="5"/>
      <c r="I958" s="6"/>
      <c r="J958" s="5"/>
      <c r="K958" s="5"/>
      <c r="L958" s="5"/>
      <c r="M958" s="55"/>
      <c r="N958" s="8"/>
      <c r="O958" s="105"/>
      <c r="P958" s="5"/>
      <c r="Q958" s="5"/>
      <c r="R958" s="105">
        <f>Dane!$C$10</f>
        <v>0</v>
      </c>
      <c r="S958" s="8"/>
      <c r="T958" s="105"/>
      <c r="U958" s="5"/>
      <c r="V958" s="5"/>
      <c r="W958" s="107">
        <f>Dane!$C$11</f>
        <v>0</v>
      </c>
      <c r="X958" s="8"/>
      <c r="Y958" s="105"/>
      <c r="Z958" s="5"/>
      <c r="AA958" s="5"/>
      <c r="AB958" s="110">
        <f>Dane!$C$12</f>
        <v>0</v>
      </c>
      <c r="AC958" s="108">
        <f>IF(Dane!$E$3=1,AP958+BA958+BL958,IF(Dane!$E$3=2,AT958+BE958+BP958,AW958+BH958+BS958))</f>
        <v>0</v>
      </c>
      <c r="AD958" s="14">
        <f>IF(Dane!$E$3=1,AQ958+BB958+BM958,IF(Dane!$E$3=2,AU958+BF958+BQ958,AX958+BI958+BT958))</f>
        <v>0</v>
      </c>
      <c r="AE958" s="14">
        <f>IF((J958*Dane!$C$9)-AC958&lt;0,0,(J958*Dane!$C$9)-AC958)</f>
        <v>0</v>
      </c>
      <c r="AF958" s="61">
        <f>IF((K958*Dane!$C$9)-AD958&lt;0,0,(K958*Dane!$C$9)-AD958)</f>
        <v>0</v>
      </c>
      <c r="AG958" s="93"/>
      <c r="AH958" s="84">
        <f>IF(Dane!$E$3=1,AP958,IF(Dane!$E$3=2,AT958,AW958))</f>
        <v>0</v>
      </c>
      <c r="AI958" s="84">
        <f>IF(Dane!$E$3=1,AQ958,IF(Dane!$E$3=2,AU958,AX958))</f>
        <v>0</v>
      </c>
      <c r="AJ958" s="84">
        <f>IF(Dane!$E$3=1,BA958,IF(Dane!$E$3=2,BE958,BH958))</f>
        <v>0</v>
      </c>
      <c r="AK958" s="84">
        <f>IF(Dane!$E$3=1,BB958,IF(Dane!$E$3=2,BF958,BI958))</f>
        <v>0</v>
      </c>
      <c r="AL958" s="84">
        <f>IF(Dane!$E$3=1,BL958,IF(Dane!$E$3=2,BP958,BS958))</f>
        <v>0</v>
      </c>
      <c r="AM958" s="84">
        <f>IF(Dane!$E$3=1,BM958,IF(Dane!$E$3=2,BQ958,BT958))</f>
        <v>0</v>
      </c>
      <c r="AN958" s="39">
        <f>IF(Dane!$C$9="",0,IFERROR(J958/R958,0))</f>
        <v>0</v>
      </c>
      <c r="AO958" s="39">
        <f>IF(Dane!$C$9="",0,IFERROR(ROUND(J958-ROUND(J958*0.0976,2)-ROUND(J958*0.015,2)-ROUND(J958*0.0245,2),2)/R958,0))</f>
        <v>0</v>
      </c>
      <c r="AP958" s="39">
        <f t="shared" si="219"/>
        <v>0</v>
      </c>
      <c r="AQ958" s="39">
        <f t="shared" si="220"/>
        <v>0</v>
      </c>
      <c r="AR958" s="39">
        <f t="shared" si="216"/>
        <v>0</v>
      </c>
      <c r="AS958" s="39">
        <f>IF(Dane!$C$9="",0,IFERROR(AR958/R958,0))</f>
        <v>0</v>
      </c>
      <c r="AT958" s="39">
        <f t="shared" si="221"/>
        <v>0</v>
      </c>
      <c r="AU958" s="39">
        <v>0</v>
      </c>
      <c r="AV958" s="39">
        <f t="shared" si="222"/>
        <v>0</v>
      </c>
      <c r="AW958" s="39">
        <f>IF(Dane!$C$9="",0,IF(ROUND((N958+O958)*AV958,2)&gt;$AN$1,$AN$1,ROUND((N958+O958)*AV958,2)))</f>
        <v>0</v>
      </c>
      <c r="AX958" s="39">
        <v>0</v>
      </c>
      <c r="AY958" s="39">
        <f>IF(Dane!$C$9=2,IFERROR(J958/W958,0),IF(Dane!$C$9=3,IFERROR(J958/W958,0),0))</f>
        <v>0</v>
      </c>
      <c r="AZ958" s="39">
        <f>IF(Dane!$C$9=2,IFERROR(ROUND(J958-ROUND(J958*0.0976,2)-ROUND(J958*0.015,2)-ROUND(J958*0.0245,2),2)/W958,0),IF(Dane!$C$9=3,IFERROR(ROUND(J958-ROUND(J958*0.0976,2)-ROUND(J958*0.015,2)-ROUND(J958*0.0245,2),2)/W958,0),0))</f>
        <v>0</v>
      </c>
      <c r="BA958" s="39">
        <f t="shared" si="223"/>
        <v>0</v>
      </c>
      <c r="BB958" s="39">
        <f t="shared" si="224"/>
        <v>0</v>
      </c>
      <c r="BC958" s="39">
        <f t="shared" si="217"/>
        <v>0</v>
      </c>
      <c r="BD958" s="39">
        <f>IF(Dane!$C$9=2,IFERROR(BC958/W958,0),IF(Dane!$C$9=3,IFERROR(BC958/W958,0),0))</f>
        <v>0</v>
      </c>
      <c r="BE958" s="39">
        <f t="shared" si="225"/>
        <v>0</v>
      </c>
      <c r="BF958" s="39">
        <v>0</v>
      </c>
      <c r="BG958" s="39">
        <f t="shared" si="226"/>
        <v>0</v>
      </c>
      <c r="BH958" s="39">
        <f>IF(Dane!$C$9=2,IF(ROUND((S958+T958)*BG958,2)&gt;$AN$1,$AN$1,ROUND((S958+T958)*BG958,2)),IF(Dane!$C$9=3,IF(ROUND((S958+T958)*BG958,2)&gt;$AN$1,$AN$1,ROUND((S958+T958)*BG958,2)),0))</f>
        <v>0</v>
      </c>
      <c r="BI958" s="39">
        <v>0</v>
      </c>
      <c r="BJ958" s="39">
        <f>IF(Dane!$C$9=3,IFERROR(J958/AB958,0),0)</f>
        <v>0</v>
      </c>
      <c r="BK958" s="39">
        <f>IF(Dane!$C$9=3,IFERROR(ROUND(J958-ROUND(J958*0.0976,2)-ROUND(J958*0.015,2)-ROUND(J958*0.0245,2),2)/AB958,0),0)</f>
        <v>0</v>
      </c>
      <c r="BL958" s="39">
        <f t="shared" si="227"/>
        <v>0</v>
      </c>
      <c r="BM958" s="39">
        <f t="shared" si="228"/>
        <v>0</v>
      </c>
      <c r="BN958" s="39">
        <f t="shared" si="218"/>
        <v>0</v>
      </c>
      <c r="BO958" s="39">
        <f>IF(Dane!$C$9=3,IFERROR(BN958/AB958,0),0)</f>
        <v>0</v>
      </c>
      <c r="BP958" s="39">
        <f t="shared" si="229"/>
        <v>0</v>
      </c>
      <c r="BQ958" s="39">
        <v>0</v>
      </c>
      <c r="BR958" s="39">
        <f t="shared" si="230"/>
        <v>0</v>
      </c>
      <c r="BS958" s="39">
        <f>IF(Dane!$C$9=3,IF(ROUND((X958+Y958)*BR958,2)&gt;$AN$1,$AN$1,ROUND((X958+Y958)*BR958,2)),0)</f>
        <v>0</v>
      </c>
      <c r="BT958" s="39">
        <v>0</v>
      </c>
    </row>
    <row r="959" spans="1:72">
      <c r="A959" s="87">
        <v>950</v>
      </c>
      <c r="B959" s="1"/>
      <c r="C959" s="1"/>
      <c r="D959" s="2"/>
      <c r="E959" s="3"/>
      <c r="F959" s="4"/>
      <c r="G959" s="5"/>
      <c r="H959" s="5"/>
      <c r="I959" s="6"/>
      <c r="J959" s="5"/>
      <c r="K959" s="5"/>
      <c r="L959" s="5"/>
      <c r="M959" s="55"/>
      <c r="N959" s="8"/>
      <c r="O959" s="105"/>
      <c r="P959" s="5"/>
      <c r="Q959" s="5"/>
      <c r="R959" s="105">
        <f>Dane!$C$10</f>
        <v>0</v>
      </c>
      <c r="S959" s="8"/>
      <c r="T959" s="105"/>
      <c r="U959" s="5"/>
      <c r="V959" s="5"/>
      <c r="W959" s="107">
        <f>Dane!$C$11</f>
        <v>0</v>
      </c>
      <c r="X959" s="8"/>
      <c r="Y959" s="105"/>
      <c r="Z959" s="5"/>
      <c r="AA959" s="5"/>
      <c r="AB959" s="110">
        <f>Dane!$C$12</f>
        <v>0</v>
      </c>
      <c r="AC959" s="108">
        <f>IF(Dane!$E$3=1,AP959+BA959+BL959,IF(Dane!$E$3=2,AT959+BE959+BP959,AW959+BH959+BS959))</f>
        <v>0</v>
      </c>
      <c r="AD959" s="14">
        <f>IF(Dane!$E$3=1,AQ959+BB959+BM959,IF(Dane!$E$3=2,AU959+BF959+BQ959,AX959+BI959+BT959))</f>
        <v>0</v>
      </c>
      <c r="AE959" s="14">
        <f>IF((J959*Dane!$C$9)-AC959&lt;0,0,(J959*Dane!$C$9)-AC959)</f>
        <v>0</v>
      </c>
      <c r="AF959" s="61">
        <f>IF((K959*Dane!$C$9)-AD959&lt;0,0,(K959*Dane!$C$9)-AD959)</f>
        <v>0</v>
      </c>
      <c r="AG959" s="93"/>
      <c r="AH959" s="84">
        <f>IF(Dane!$E$3=1,AP959,IF(Dane!$E$3=2,AT959,AW959))</f>
        <v>0</v>
      </c>
      <c r="AI959" s="84">
        <f>IF(Dane!$E$3=1,AQ959,IF(Dane!$E$3=2,AU959,AX959))</f>
        <v>0</v>
      </c>
      <c r="AJ959" s="84">
        <f>IF(Dane!$E$3=1,BA959,IF(Dane!$E$3=2,BE959,BH959))</f>
        <v>0</v>
      </c>
      <c r="AK959" s="84">
        <f>IF(Dane!$E$3=1,BB959,IF(Dane!$E$3=2,BF959,BI959))</f>
        <v>0</v>
      </c>
      <c r="AL959" s="84">
        <f>IF(Dane!$E$3=1,BL959,IF(Dane!$E$3=2,BP959,BS959))</f>
        <v>0</v>
      </c>
      <c r="AM959" s="84">
        <f>IF(Dane!$E$3=1,BM959,IF(Dane!$E$3=2,BQ959,BT959))</f>
        <v>0</v>
      </c>
      <c r="AN959" s="39">
        <f>IF(Dane!$C$9="",0,IFERROR(J959/R959,0))</f>
        <v>0</v>
      </c>
      <c r="AO959" s="39">
        <f>IF(Dane!$C$9="",0,IFERROR(ROUND(J959-ROUND(J959*0.0976,2)-ROUND(J959*0.015,2)-ROUND(J959*0.0245,2),2)/R959,0))</f>
        <v>0</v>
      </c>
      <c r="AP959" s="39">
        <f t="shared" si="219"/>
        <v>0</v>
      </c>
      <c r="AQ959" s="39">
        <f t="shared" si="220"/>
        <v>0</v>
      </c>
      <c r="AR959" s="39">
        <f t="shared" si="216"/>
        <v>0</v>
      </c>
      <c r="AS959" s="39">
        <f>IF(Dane!$C$9="",0,IFERROR(AR959/R959,0))</f>
        <v>0</v>
      </c>
      <c r="AT959" s="39">
        <f t="shared" si="221"/>
        <v>0</v>
      </c>
      <c r="AU959" s="39">
        <v>0</v>
      </c>
      <c r="AV959" s="39">
        <f t="shared" si="222"/>
        <v>0</v>
      </c>
      <c r="AW959" s="39">
        <f>IF(Dane!$C$9="",0,IF(ROUND((N959+O959)*AV959,2)&gt;$AN$1,$AN$1,ROUND((N959+O959)*AV959,2)))</f>
        <v>0</v>
      </c>
      <c r="AX959" s="39">
        <v>0</v>
      </c>
      <c r="AY959" s="39">
        <f>IF(Dane!$C$9=2,IFERROR(J959/W959,0),IF(Dane!$C$9=3,IFERROR(J959/W959,0),0))</f>
        <v>0</v>
      </c>
      <c r="AZ959" s="39">
        <f>IF(Dane!$C$9=2,IFERROR(ROUND(J959-ROUND(J959*0.0976,2)-ROUND(J959*0.015,2)-ROUND(J959*0.0245,2),2)/W959,0),IF(Dane!$C$9=3,IFERROR(ROUND(J959-ROUND(J959*0.0976,2)-ROUND(J959*0.015,2)-ROUND(J959*0.0245,2),2)/W959,0),0))</f>
        <v>0</v>
      </c>
      <c r="BA959" s="39">
        <f t="shared" si="223"/>
        <v>0</v>
      </c>
      <c r="BB959" s="39">
        <f t="shared" si="224"/>
        <v>0</v>
      </c>
      <c r="BC959" s="39">
        <f t="shared" si="217"/>
        <v>0</v>
      </c>
      <c r="BD959" s="39">
        <f>IF(Dane!$C$9=2,IFERROR(BC959/W959,0),IF(Dane!$C$9=3,IFERROR(BC959/W959,0),0))</f>
        <v>0</v>
      </c>
      <c r="BE959" s="39">
        <f t="shared" si="225"/>
        <v>0</v>
      </c>
      <c r="BF959" s="39">
        <v>0</v>
      </c>
      <c r="BG959" s="39">
        <f t="shared" si="226"/>
        <v>0</v>
      </c>
      <c r="BH959" s="39">
        <f>IF(Dane!$C$9=2,IF(ROUND((S959+T959)*BG959,2)&gt;$AN$1,$AN$1,ROUND((S959+T959)*BG959,2)),IF(Dane!$C$9=3,IF(ROUND((S959+T959)*BG959,2)&gt;$AN$1,$AN$1,ROUND((S959+T959)*BG959,2)),0))</f>
        <v>0</v>
      </c>
      <c r="BI959" s="39">
        <v>0</v>
      </c>
      <c r="BJ959" s="39">
        <f>IF(Dane!$C$9=3,IFERROR(J959/AB959,0),0)</f>
        <v>0</v>
      </c>
      <c r="BK959" s="39">
        <f>IF(Dane!$C$9=3,IFERROR(ROUND(J959-ROUND(J959*0.0976,2)-ROUND(J959*0.015,2)-ROUND(J959*0.0245,2),2)/AB959,0),0)</f>
        <v>0</v>
      </c>
      <c r="BL959" s="39">
        <f t="shared" si="227"/>
        <v>0</v>
      </c>
      <c r="BM959" s="39">
        <f t="shared" si="228"/>
        <v>0</v>
      </c>
      <c r="BN959" s="39">
        <f t="shared" si="218"/>
        <v>0</v>
      </c>
      <c r="BO959" s="39">
        <f>IF(Dane!$C$9=3,IFERROR(BN959/AB959,0),0)</f>
        <v>0</v>
      </c>
      <c r="BP959" s="39">
        <f t="shared" si="229"/>
        <v>0</v>
      </c>
      <c r="BQ959" s="39">
        <v>0</v>
      </c>
      <c r="BR959" s="39">
        <f t="shared" si="230"/>
        <v>0</v>
      </c>
      <c r="BS959" s="39">
        <f>IF(Dane!$C$9=3,IF(ROUND((X959+Y959)*BR959,2)&gt;$AN$1,$AN$1,ROUND((X959+Y959)*BR959,2)),0)</f>
        <v>0</v>
      </c>
      <c r="BT959" s="39">
        <v>0</v>
      </c>
    </row>
    <row r="960" spans="1:72">
      <c r="A960" s="87">
        <v>951</v>
      </c>
      <c r="B960" s="1"/>
      <c r="C960" s="1"/>
      <c r="D960" s="2"/>
      <c r="E960" s="3"/>
      <c r="F960" s="4"/>
      <c r="G960" s="5"/>
      <c r="H960" s="5"/>
      <c r="I960" s="6"/>
      <c r="J960" s="5"/>
      <c r="K960" s="5"/>
      <c r="L960" s="5"/>
      <c r="M960" s="55"/>
      <c r="N960" s="8"/>
      <c r="O960" s="105"/>
      <c r="P960" s="5"/>
      <c r="Q960" s="5"/>
      <c r="R960" s="105">
        <f>Dane!$C$10</f>
        <v>0</v>
      </c>
      <c r="S960" s="8"/>
      <c r="T960" s="105"/>
      <c r="U960" s="5"/>
      <c r="V960" s="5"/>
      <c r="W960" s="107">
        <f>Dane!$C$11</f>
        <v>0</v>
      </c>
      <c r="X960" s="8"/>
      <c r="Y960" s="105"/>
      <c r="Z960" s="5"/>
      <c r="AA960" s="5"/>
      <c r="AB960" s="110">
        <f>Dane!$C$12</f>
        <v>0</v>
      </c>
      <c r="AC960" s="108">
        <f>IF(Dane!$E$3=1,AP960+BA960+BL960,IF(Dane!$E$3=2,AT960+BE960+BP960,AW960+BH960+BS960))</f>
        <v>0</v>
      </c>
      <c r="AD960" s="14">
        <f>IF(Dane!$E$3=1,AQ960+BB960+BM960,IF(Dane!$E$3=2,AU960+BF960+BQ960,AX960+BI960+BT960))</f>
        <v>0</v>
      </c>
      <c r="AE960" s="14">
        <f>IF((J960*Dane!$C$9)-AC960&lt;0,0,(J960*Dane!$C$9)-AC960)</f>
        <v>0</v>
      </c>
      <c r="AF960" s="61">
        <f>IF((K960*Dane!$C$9)-AD960&lt;0,0,(K960*Dane!$C$9)-AD960)</f>
        <v>0</v>
      </c>
      <c r="AG960" s="93"/>
      <c r="AH960" s="84">
        <f>IF(Dane!$E$3=1,AP960,IF(Dane!$E$3=2,AT960,AW960))</f>
        <v>0</v>
      </c>
      <c r="AI960" s="84">
        <f>IF(Dane!$E$3=1,AQ960,IF(Dane!$E$3=2,AU960,AX960))</f>
        <v>0</v>
      </c>
      <c r="AJ960" s="84">
        <f>IF(Dane!$E$3=1,BA960,IF(Dane!$E$3=2,BE960,BH960))</f>
        <v>0</v>
      </c>
      <c r="AK960" s="84">
        <f>IF(Dane!$E$3=1,BB960,IF(Dane!$E$3=2,BF960,BI960))</f>
        <v>0</v>
      </c>
      <c r="AL960" s="84">
        <f>IF(Dane!$E$3=1,BL960,IF(Dane!$E$3=2,BP960,BS960))</f>
        <v>0</v>
      </c>
      <c r="AM960" s="84">
        <f>IF(Dane!$E$3=1,BM960,IF(Dane!$E$3=2,BQ960,BT960))</f>
        <v>0</v>
      </c>
      <c r="AN960" s="39">
        <f>IF(Dane!$C$9="",0,IFERROR(J960/R960,0))</f>
        <v>0</v>
      </c>
      <c r="AO960" s="39">
        <f>IF(Dane!$C$9="",0,IFERROR(ROUND(J960-ROUND(J960*0.0976,2)-ROUND(J960*0.015,2)-ROUND(J960*0.0245,2),2)/R960,0))</f>
        <v>0</v>
      </c>
      <c r="AP960" s="39">
        <f t="shared" si="219"/>
        <v>0</v>
      </c>
      <c r="AQ960" s="39">
        <f t="shared" si="220"/>
        <v>0</v>
      </c>
      <c r="AR960" s="39">
        <f t="shared" si="216"/>
        <v>0</v>
      </c>
      <c r="AS960" s="39">
        <f>IF(Dane!$C$9="",0,IFERROR(AR960/R960,0))</f>
        <v>0</v>
      </c>
      <c r="AT960" s="39">
        <f t="shared" si="221"/>
        <v>0</v>
      </c>
      <c r="AU960" s="39">
        <v>0</v>
      </c>
      <c r="AV960" s="39">
        <f t="shared" si="222"/>
        <v>0</v>
      </c>
      <c r="AW960" s="39">
        <f>IF(Dane!$C$9="",0,IF(ROUND((N960+O960)*AV960,2)&gt;$AN$1,$AN$1,ROUND((N960+O960)*AV960,2)))</f>
        <v>0</v>
      </c>
      <c r="AX960" s="39">
        <v>0</v>
      </c>
      <c r="AY960" s="39">
        <f>IF(Dane!$C$9=2,IFERROR(J960/W960,0),IF(Dane!$C$9=3,IFERROR(J960/W960,0),0))</f>
        <v>0</v>
      </c>
      <c r="AZ960" s="39">
        <f>IF(Dane!$C$9=2,IFERROR(ROUND(J960-ROUND(J960*0.0976,2)-ROUND(J960*0.015,2)-ROUND(J960*0.0245,2),2)/W960,0),IF(Dane!$C$9=3,IFERROR(ROUND(J960-ROUND(J960*0.0976,2)-ROUND(J960*0.015,2)-ROUND(J960*0.0245,2),2)/W960,0),0))</f>
        <v>0</v>
      </c>
      <c r="BA960" s="39">
        <f t="shared" si="223"/>
        <v>0</v>
      </c>
      <c r="BB960" s="39">
        <f t="shared" si="224"/>
        <v>0</v>
      </c>
      <c r="BC960" s="39">
        <f t="shared" si="217"/>
        <v>0</v>
      </c>
      <c r="BD960" s="39">
        <f>IF(Dane!$C$9=2,IFERROR(BC960/W960,0),IF(Dane!$C$9=3,IFERROR(BC960/W960,0),0))</f>
        <v>0</v>
      </c>
      <c r="BE960" s="39">
        <f t="shared" si="225"/>
        <v>0</v>
      </c>
      <c r="BF960" s="39">
        <v>0</v>
      </c>
      <c r="BG960" s="39">
        <f t="shared" si="226"/>
        <v>0</v>
      </c>
      <c r="BH960" s="39">
        <f>IF(Dane!$C$9=2,IF(ROUND((S960+T960)*BG960,2)&gt;$AN$1,$AN$1,ROUND((S960+T960)*BG960,2)),IF(Dane!$C$9=3,IF(ROUND((S960+T960)*BG960,2)&gt;$AN$1,$AN$1,ROUND((S960+T960)*BG960,2)),0))</f>
        <v>0</v>
      </c>
      <c r="BI960" s="39">
        <v>0</v>
      </c>
      <c r="BJ960" s="39">
        <f>IF(Dane!$C$9=3,IFERROR(J960/AB960,0),0)</f>
        <v>0</v>
      </c>
      <c r="BK960" s="39">
        <f>IF(Dane!$C$9=3,IFERROR(ROUND(J960-ROUND(J960*0.0976,2)-ROUND(J960*0.015,2)-ROUND(J960*0.0245,2),2)/AB960,0),0)</f>
        <v>0</v>
      </c>
      <c r="BL960" s="39">
        <f t="shared" si="227"/>
        <v>0</v>
      </c>
      <c r="BM960" s="39">
        <f t="shared" si="228"/>
        <v>0</v>
      </c>
      <c r="BN960" s="39">
        <f t="shared" si="218"/>
        <v>0</v>
      </c>
      <c r="BO960" s="39">
        <f>IF(Dane!$C$9=3,IFERROR(BN960/AB960,0),0)</f>
        <v>0</v>
      </c>
      <c r="BP960" s="39">
        <f t="shared" si="229"/>
        <v>0</v>
      </c>
      <c r="BQ960" s="39">
        <v>0</v>
      </c>
      <c r="BR960" s="39">
        <f t="shared" si="230"/>
        <v>0</v>
      </c>
      <c r="BS960" s="39">
        <f>IF(Dane!$C$9=3,IF(ROUND((X960+Y960)*BR960,2)&gt;$AN$1,$AN$1,ROUND((X960+Y960)*BR960,2)),0)</f>
        <v>0</v>
      </c>
      <c r="BT960" s="39">
        <v>0</v>
      </c>
    </row>
    <row r="961" spans="1:72">
      <c r="A961" s="87">
        <v>952</v>
      </c>
      <c r="B961" s="1"/>
      <c r="C961" s="1"/>
      <c r="D961" s="2"/>
      <c r="E961" s="3"/>
      <c r="F961" s="4"/>
      <c r="G961" s="5"/>
      <c r="H961" s="5"/>
      <c r="I961" s="6"/>
      <c r="J961" s="5"/>
      <c r="K961" s="5"/>
      <c r="L961" s="5"/>
      <c r="M961" s="55"/>
      <c r="N961" s="8"/>
      <c r="O961" s="105"/>
      <c r="P961" s="5"/>
      <c r="Q961" s="5"/>
      <c r="R961" s="105">
        <f>Dane!$C$10</f>
        <v>0</v>
      </c>
      <c r="S961" s="8"/>
      <c r="T961" s="105"/>
      <c r="U961" s="5"/>
      <c r="V961" s="5"/>
      <c r="W961" s="107">
        <f>Dane!$C$11</f>
        <v>0</v>
      </c>
      <c r="X961" s="8"/>
      <c r="Y961" s="105"/>
      <c r="Z961" s="5"/>
      <c r="AA961" s="5"/>
      <c r="AB961" s="110">
        <f>Dane!$C$12</f>
        <v>0</v>
      </c>
      <c r="AC961" s="108">
        <f>IF(Dane!$E$3=1,AP961+BA961+BL961,IF(Dane!$E$3=2,AT961+BE961+BP961,AW961+BH961+BS961))</f>
        <v>0</v>
      </c>
      <c r="AD961" s="14">
        <f>IF(Dane!$E$3=1,AQ961+BB961+BM961,IF(Dane!$E$3=2,AU961+BF961+BQ961,AX961+BI961+BT961))</f>
        <v>0</v>
      </c>
      <c r="AE961" s="14">
        <f>IF((J961*Dane!$C$9)-AC961&lt;0,0,(J961*Dane!$C$9)-AC961)</f>
        <v>0</v>
      </c>
      <c r="AF961" s="61">
        <f>IF((K961*Dane!$C$9)-AD961&lt;0,0,(K961*Dane!$C$9)-AD961)</f>
        <v>0</v>
      </c>
      <c r="AG961" s="93"/>
      <c r="AH961" s="84">
        <f>IF(Dane!$E$3=1,AP961,IF(Dane!$E$3=2,AT961,AW961))</f>
        <v>0</v>
      </c>
      <c r="AI961" s="84">
        <f>IF(Dane!$E$3=1,AQ961,IF(Dane!$E$3=2,AU961,AX961))</f>
        <v>0</v>
      </c>
      <c r="AJ961" s="84">
        <f>IF(Dane!$E$3=1,BA961,IF(Dane!$E$3=2,BE961,BH961))</f>
        <v>0</v>
      </c>
      <c r="AK961" s="84">
        <f>IF(Dane!$E$3=1,BB961,IF(Dane!$E$3=2,BF961,BI961))</f>
        <v>0</v>
      </c>
      <c r="AL961" s="84">
        <f>IF(Dane!$E$3=1,BL961,IF(Dane!$E$3=2,BP961,BS961))</f>
        <v>0</v>
      </c>
      <c r="AM961" s="84">
        <f>IF(Dane!$E$3=1,BM961,IF(Dane!$E$3=2,BQ961,BT961))</f>
        <v>0</v>
      </c>
      <c r="AN961" s="39">
        <f>IF(Dane!$C$9="",0,IFERROR(J961/R961,0))</f>
        <v>0</v>
      </c>
      <c r="AO961" s="39">
        <f>IF(Dane!$C$9="",0,IFERROR(ROUND(J961-ROUND(J961*0.0976,2)-ROUND(J961*0.015,2)-ROUND(J961*0.0245,2),2)/R961,0))</f>
        <v>0</v>
      </c>
      <c r="AP961" s="39">
        <f t="shared" si="219"/>
        <v>0</v>
      </c>
      <c r="AQ961" s="39">
        <f t="shared" si="220"/>
        <v>0</v>
      </c>
      <c r="AR961" s="39">
        <f t="shared" si="216"/>
        <v>0</v>
      </c>
      <c r="AS961" s="39">
        <f>IF(Dane!$C$9="",0,IFERROR(AR961/R961,0))</f>
        <v>0</v>
      </c>
      <c r="AT961" s="39">
        <f t="shared" si="221"/>
        <v>0</v>
      </c>
      <c r="AU961" s="39">
        <v>0</v>
      </c>
      <c r="AV961" s="39">
        <f t="shared" si="222"/>
        <v>0</v>
      </c>
      <c r="AW961" s="39">
        <f>IF(Dane!$C$9="",0,IF(ROUND((N961+O961)*AV961,2)&gt;$AN$1,$AN$1,ROUND((N961+O961)*AV961,2)))</f>
        <v>0</v>
      </c>
      <c r="AX961" s="39">
        <v>0</v>
      </c>
      <c r="AY961" s="39">
        <f>IF(Dane!$C$9=2,IFERROR(J961/W961,0),IF(Dane!$C$9=3,IFERROR(J961/W961,0),0))</f>
        <v>0</v>
      </c>
      <c r="AZ961" s="39">
        <f>IF(Dane!$C$9=2,IFERROR(ROUND(J961-ROUND(J961*0.0976,2)-ROUND(J961*0.015,2)-ROUND(J961*0.0245,2),2)/W961,0),IF(Dane!$C$9=3,IFERROR(ROUND(J961-ROUND(J961*0.0976,2)-ROUND(J961*0.015,2)-ROUND(J961*0.0245,2),2)/W961,0),0))</f>
        <v>0</v>
      </c>
      <c r="BA961" s="39">
        <f t="shared" si="223"/>
        <v>0</v>
      </c>
      <c r="BB961" s="39">
        <f t="shared" si="224"/>
        <v>0</v>
      </c>
      <c r="BC961" s="39">
        <f t="shared" si="217"/>
        <v>0</v>
      </c>
      <c r="BD961" s="39">
        <f>IF(Dane!$C$9=2,IFERROR(BC961/W961,0),IF(Dane!$C$9=3,IFERROR(BC961/W961,0),0))</f>
        <v>0</v>
      </c>
      <c r="BE961" s="39">
        <f t="shared" si="225"/>
        <v>0</v>
      </c>
      <c r="BF961" s="39">
        <v>0</v>
      </c>
      <c r="BG961" s="39">
        <f t="shared" si="226"/>
        <v>0</v>
      </c>
      <c r="BH961" s="39">
        <f>IF(Dane!$C$9=2,IF(ROUND((S961+T961)*BG961,2)&gt;$AN$1,$AN$1,ROUND((S961+T961)*BG961,2)),IF(Dane!$C$9=3,IF(ROUND((S961+T961)*BG961,2)&gt;$AN$1,$AN$1,ROUND((S961+T961)*BG961,2)),0))</f>
        <v>0</v>
      </c>
      <c r="BI961" s="39">
        <v>0</v>
      </c>
      <c r="BJ961" s="39">
        <f>IF(Dane!$C$9=3,IFERROR(J961/AB961,0),0)</f>
        <v>0</v>
      </c>
      <c r="BK961" s="39">
        <f>IF(Dane!$C$9=3,IFERROR(ROUND(J961-ROUND(J961*0.0976,2)-ROUND(J961*0.015,2)-ROUND(J961*0.0245,2),2)/AB961,0),0)</f>
        <v>0</v>
      </c>
      <c r="BL961" s="39">
        <f t="shared" si="227"/>
        <v>0</v>
      </c>
      <c r="BM961" s="39">
        <f t="shared" si="228"/>
        <v>0</v>
      </c>
      <c r="BN961" s="39">
        <f t="shared" si="218"/>
        <v>0</v>
      </c>
      <c r="BO961" s="39">
        <f>IF(Dane!$C$9=3,IFERROR(BN961/AB961,0),0)</f>
        <v>0</v>
      </c>
      <c r="BP961" s="39">
        <f t="shared" si="229"/>
        <v>0</v>
      </c>
      <c r="BQ961" s="39">
        <v>0</v>
      </c>
      <c r="BR961" s="39">
        <f t="shared" si="230"/>
        <v>0</v>
      </c>
      <c r="BS961" s="39">
        <f>IF(Dane!$C$9=3,IF(ROUND((X961+Y961)*BR961,2)&gt;$AN$1,$AN$1,ROUND((X961+Y961)*BR961,2)),0)</f>
        <v>0</v>
      </c>
      <c r="BT961" s="39">
        <v>0</v>
      </c>
    </row>
    <row r="962" spans="1:72">
      <c r="A962" s="87">
        <v>953</v>
      </c>
      <c r="B962" s="1"/>
      <c r="C962" s="1"/>
      <c r="D962" s="2"/>
      <c r="E962" s="3"/>
      <c r="F962" s="4"/>
      <c r="G962" s="5"/>
      <c r="H962" s="5"/>
      <c r="I962" s="6"/>
      <c r="J962" s="5"/>
      <c r="K962" s="5"/>
      <c r="L962" s="5"/>
      <c r="M962" s="55"/>
      <c r="N962" s="8"/>
      <c r="O962" s="105"/>
      <c r="P962" s="5"/>
      <c r="Q962" s="5"/>
      <c r="R962" s="105">
        <f>Dane!$C$10</f>
        <v>0</v>
      </c>
      <c r="S962" s="8"/>
      <c r="T962" s="105"/>
      <c r="U962" s="5"/>
      <c r="V962" s="5"/>
      <c r="W962" s="107">
        <f>Dane!$C$11</f>
        <v>0</v>
      </c>
      <c r="X962" s="8"/>
      <c r="Y962" s="105"/>
      <c r="Z962" s="5"/>
      <c r="AA962" s="5"/>
      <c r="AB962" s="110">
        <f>Dane!$C$12</f>
        <v>0</v>
      </c>
      <c r="AC962" s="108">
        <f>IF(Dane!$E$3=1,AP962+BA962+BL962,IF(Dane!$E$3=2,AT962+BE962+BP962,AW962+BH962+BS962))</f>
        <v>0</v>
      </c>
      <c r="AD962" s="14">
        <f>IF(Dane!$E$3=1,AQ962+BB962+BM962,IF(Dane!$E$3=2,AU962+BF962+BQ962,AX962+BI962+BT962))</f>
        <v>0</v>
      </c>
      <c r="AE962" s="14">
        <f>IF((J962*Dane!$C$9)-AC962&lt;0,0,(J962*Dane!$C$9)-AC962)</f>
        <v>0</v>
      </c>
      <c r="AF962" s="61">
        <f>IF((K962*Dane!$C$9)-AD962&lt;0,0,(K962*Dane!$C$9)-AD962)</f>
        <v>0</v>
      </c>
      <c r="AG962" s="93"/>
      <c r="AH962" s="84">
        <f>IF(Dane!$E$3=1,AP962,IF(Dane!$E$3=2,AT962,AW962))</f>
        <v>0</v>
      </c>
      <c r="AI962" s="84">
        <f>IF(Dane!$E$3=1,AQ962,IF(Dane!$E$3=2,AU962,AX962))</f>
        <v>0</v>
      </c>
      <c r="AJ962" s="84">
        <f>IF(Dane!$E$3=1,BA962,IF(Dane!$E$3=2,BE962,BH962))</f>
        <v>0</v>
      </c>
      <c r="AK962" s="84">
        <f>IF(Dane!$E$3=1,BB962,IF(Dane!$E$3=2,BF962,BI962))</f>
        <v>0</v>
      </c>
      <c r="AL962" s="84">
        <f>IF(Dane!$E$3=1,BL962,IF(Dane!$E$3=2,BP962,BS962))</f>
        <v>0</v>
      </c>
      <c r="AM962" s="84">
        <f>IF(Dane!$E$3=1,BM962,IF(Dane!$E$3=2,BQ962,BT962))</f>
        <v>0</v>
      </c>
      <c r="AN962" s="39">
        <f>IF(Dane!$C$9="",0,IFERROR(J962/R962,0))</f>
        <v>0</v>
      </c>
      <c r="AO962" s="39">
        <f>IF(Dane!$C$9="",0,IFERROR(ROUND(J962-ROUND(J962*0.0976,2)-ROUND(J962*0.015,2)-ROUND(J962*0.0245,2),2)/R962,0))</f>
        <v>0</v>
      </c>
      <c r="AP962" s="39">
        <f t="shared" si="219"/>
        <v>0</v>
      </c>
      <c r="AQ962" s="39">
        <f t="shared" si="220"/>
        <v>0</v>
      </c>
      <c r="AR962" s="39">
        <f t="shared" si="216"/>
        <v>0</v>
      </c>
      <c r="AS962" s="39">
        <f>IF(Dane!$C$9="",0,IFERROR(AR962/R962,0))</f>
        <v>0</v>
      </c>
      <c r="AT962" s="39">
        <f t="shared" si="221"/>
        <v>0</v>
      </c>
      <c r="AU962" s="39">
        <v>0</v>
      </c>
      <c r="AV962" s="39">
        <f t="shared" si="222"/>
        <v>0</v>
      </c>
      <c r="AW962" s="39">
        <f>IF(Dane!$C$9="",0,IF(ROUND((N962+O962)*AV962,2)&gt;$AN$1,$AN$1,ROUND((N962+O962)*AV962,2)))</f>
        <v>0</v>
      </c>
      <c r="AX962" s="39">
        <v>0</v>
      </c>
      <c r="AY962" s="39">
        <f>IF(Dane!$C$9=2,IFERROR(J962/W962,0),IF(Dane!$C$9=3,IFERROR(J962/W962,0),0))</f>
        <v>0</v>
      </c>
      <c r="AZ962" s="39">
        <f>IF(Dane!$C$9=2,IFERROR(ROUND(J962-ROUND(J962*0.0976,2)-ROUND(J962*0.015,2)-ROUND(J962*0.0245,2),2)/W962,0),IF(Dane!$C$9=3,IFERROR(ROUND(J962-ROUND(J962*0.0976,2)-ROUND(J962*0.015,2)-ROUND(J962*0.0245,2),2)/W962,0),0))</f>
        <v>0</v>
      </c>
      <c r="BA962" s="39">
        <f t="shared" si="223"/>
        <v>0</v>
      </c>
      <c r="BB962" s="39">
        <f t="shared" si="224"/>
        <v>0</v>
      </c>
      <c r="BC962" s="39">
        <f t="shared" si="217"/>
        <v>0</v>
      </c>
      <c r="BD962" s="39">
        <f>IF(Dane!$C$9=2,IFERROR(BC962/W962,0),IF(Dane!$C$9=3,IFERROR(BC962/W962,0),0))</f>
        <v>0</v>
      </c>
      <c r="BE962" s="39">
        <f t="shared" si="225"/>
        <v>0</v>
      </c>
      <c r="BF962" s="39">
        <v>0</v>
      </c>
      <c r="BG962" s="39">
        <f t="shared" si="226"/>
        <v>0</v>
      </c>
      <c r="BH962" s="39">
        <f>IF(Dane!$C$9=2,IF(ROUND((S962+T962)*BG962,2)&gt;$AN$1,$AN$1,ROUND((S962+T962)*BG962,2)),IF(Dane!$C$9=3,IF(ROUND((S962+T962)*BG962,2)&gt;$AN$1,$AN$1,ROUND((S962+T962)*BG962,2)),0))</f>
        <v>0</v>
      </c>
      <c r="BI962" s="39">
        <v>0</v>
      </c>
      <c r="BJ962" s="39">
        <f>IF(Dane!$C$9=3,IFERROR(J962/AB962,0),0)</f>
        <v>0</v>
      </c>
      <c r="BK962" s="39">
        <f>IF(Dane!$C$9=3,IFERROR(ROUND(J962-ROUND(J962*0.0976,2)-ROUND(J962*0.015,2)-ROUND(J962*0.0245,2),2)/AB962,0),0)</f>
        <v>0</v>
      </c>
      <c r="BL962" s="39">
        <f t="shared" si="227"/>
        <v>0</v>
      </c>
      <c r="BM962" s="39">
        <f t="shared" si="228"/>
        <v>0</v>
      </c>
      <c r="BN962" s="39">
        <f t="shared" si="218"/>
        <v>0</v>
      </c>
      <c r="BO962" s="39">
        <f>IF(Dane!$C$9=3,IFERROR(BN962/AB962,0),0)</f>
        <v>0</v>
      </c>
      <c r="BP962" s="39">
        <f t="shared" si="229"/>
        <v>0</v>
      </c>
      <c r="BQ962" s="39">
        <v>0</v>
      </c>
      <c r="BR962" s="39">
        <f t="shared" si="230"/>
        <v>0</v>
      </c>
      <c r="BS962" s="39">
        <f>IF(Dane!$C$9=3,IF(ROUND((X962+Y962)*BR962,2)&gt;$AN$1,$AN$1,ROUND((X962+Y962)*BR962,2)),0)</f>
        <v>0</v>
      </c>
      <c r="BT962" s="39">
        <v>0</v>
      </c>
    </row>
    <row r="963" spans="1:72">
      <c r="A963" s="87">
        <v>954</v>
      </c>
      <c r="B963" s="1"/>
      <c r="C963" s="1"/>
      <c r="D963" s="2"/>
      <c r="E963" s="3"/>
      <c r="F963" s="4"/>
      <c r="G963" s="5"/>
      <c r="H963" s="5"/>
      <c r="I963" s="6"/>
      <c r="J963" s="5"/>
      <c r="K963" s="5"/>
      <c r="L963" s="5"/>
      <c r="M963" s="55"/>
      <c r="N963" s="8"/>
      <c r="O963" s="105"/>
      <c r="P963" s="5"/>
      <c r="Q963" s="5"/>
      <c r="R963" s="105">
        <f>Dane!$C$10</f>
        <v>0</v>
      </c>
      <c r="S963" s="8"/>
      <c r="T963" s="105"/>
      <c r="U963" s="5"/>
      <c r="V963" s="5"/>
      <c r="W963" s="107">
        <f>Dane!$C$11</f>
        <v>0</v>
      </c>
      <c r="X963" s="8"/>
      <c r="Y963" s="105"/>
      <c r="Z963" s="5"/>
      <c r="AA963" s="5"/>
      <c r="AB963" s="110">
        <f>Dane!$C$12</f>
        <v>0</v>
      </c>
      <c r="AC963" s="108">
        <f>IF(Dane!$E$3=1,AP963+BA963+BL963,IF(Dane!$E$3=2,AT963+BE963+BP963,AW963+BH963+BS963))</f>
        <v>0</v>
      </c>
      <c r="AD963" s="14">
        <f>IF(Dane!$E$3=1,AQ963+BB963+BM963,IF(Dane!$E$3=2,AU963+BF963+BQ963,AX963+BI963+BT963))</f>
        <v>0</v>
      </c>
      <c r="AE963" s="14">
        <f>IF((J963*Dane!$C$9)-AC963&lt;0,0,(J963*Dane!$C$9)-AC963)</f>
        <v>0</v>
      </c>
      <c r="AF963" s="61">
        <f>IF((K963*Dane!$C$9)-AD963&lt;0,0,(K963*Dane!$C$9)-AD963)</f>
        <v>0</v>
      </c>
      <c r="AG963" s="93"/>
      <c r="AH963" s="84">
        <f>IF(Dane!$E$3=1,AP963,IF(Dane!$E$3=2,AT963,AW963))</f>
        <v>0</v>
      </c>
      <c r="AI963" s="84">
        <f>IF(Dane!$E$3=1,AQ963,IF(Dane!$E$3=2,AU963,AX963))</f>
        <v>0</v>
      </c>
      <c r="AJ963" s="84">
        <f>IF(Dane!$E$3=1,BA963,IF(Dane!$E$3=2,BE963,BH963))</f>
        <v>0</v>
      </c>
      <c r="AK963" s="84">
        <f>IF(Dane!$E$3=1,BB963,IF(Dane!$E$3=2,BF963,BI963))</f>
        <v>0</v>
      </c>
      <c r="AL963" s="84">
        <f>IF(Dane!$E$3=1,BL963,IF(Dane!$E$3=2,BP963,BS963))</f>
        <v>0</v>
      </c>
      <c r="AM963" s="84">
        <f>IF(Dane!$E$3=1,BM963,IF(Dane!$E$3=2,BQ963,BT963))</f>
        <v>0</v>
      </c>
      <c r="AN963" s="39">
        <f>IF(Dane!$C$9="",0,IFERROR(J963/R963,0))</f>
        <v>0</v>
      </c>
      <c r="AO963" s="39">
        <f>IF(Dane!$C$9="",0,IFERROR(ROUND(J963-ROUND(J963*0.0976,2)-ROUND(J963*0.015,2)-ROUND(J963*0.0245,2),2)/R963,0))</f>
        <v>0</v>
      </c>
      <c r="AP963" s="39">
        <f t="shared" si="219"/>
        <v>0</v>
      </c>
      <c r="AQ963" s="39">
        <f t="shared" si="220"/>
        <v>0</v>
      </c>
      <c r="AR963" s="39">
        <f t="shared" si="216"/>
        <v>0</v>
      </c>
      <c r="AS963" s="39">
        <f>IF(Dane!$C$9="",0,IFERROR(AR963/R963,0))</f>
        <v>0</v>
      </c>
      <c r="AT963" s="39">
        <f t="shared" si="221"/>
        <v>0</v>
      </c>
      <c r="AU963" s="39">
        <v>0</v>
      </c>
      <c r="AV963" s="39">
        <f t="shared" si="222"/>
        <v>0</v>
      </c>
      <c r="AW963" s="39">
        <f>IF(Dane!$C$9="",0,IF(ROUND((N963+O963)*AV963,2)&gt;$AN$1,$AN$1,ROUND((N963+O963)*AV963,2)))</f>
        <v>0</v>
      </c>
      <c r="AX963" s="39">
        <v>0</v>
      </c>
      <c r="AY963" s="39">
        <f>IF(Dane!$C$9=2,IFERROR(J963/W963,0),IF(Dane!$C$9=3,IFERROR(J963/W963,0),0))</f>
        <v>0</v>
      </c>
      <c r="AZ963" s="39">
        <f>IF(Dane!$C$9=2,IFERROR(ROUND(J963-ROUND(J963*0.0976,2)-ROUND(J963*0.015,2)-ROUND(J963*0.0245,2),2)/W963,0),IF(Dane!$C$9=3,IFERROR(ROUND(J963-ROUND(J963*0.0976,2)-ROUND(J963*0.015,2)-ROUND(J963*0.0245,2),2)/W963,0),0))</f>
        <v>0</v>
      </c>
      <c r="BA963" s="39">
        <f t="shared" si="223"/>
        <v>0</v>
      </c>
      <c r="BB963" s="39">
        <f t="shared" si="224"/>
        <v>0</v>
      </c>
      <c r="BC963" s="39">
        <f t="shared" si="217"/>
        <v>0</v>
      </c>
      <c r="BD963" s="39">
        <f>IF(Dane!$C$9=2,IFERROR(BC963/W963,0),IF(Dane!$C$9=3,IFERROR(BC963/W963,0),0))</f>
        <v>0</v>
      </c>
      <c r="BE963" s="39">
        <f t="shared" si="225"/>
        <v>0</v>
      </c>
      <c r="BF963" s="39">
        <v>0</v>
      </c>
      <c r="BG963" s="39">
        <f t="shared" si="226"/>
        <v>0</v>
      </c>
      <c r="BH963" s="39">
        <f>IF(Dane!$C$9=2,IF(ROUND((S963+T963)*BG963,2)&gt;$AN$1,$AN$1,ROUND((S963+T963)*BG963,2)),IF(Dane!$C$9=3,IF(ROUND((S963+T963)*BG963,2)&gt;$AN$1,$AN$1,ROUND((S963+T963)*BG963,2)),0))</f>
        <v>0</v>
      </c>
      <c r="BI963" s="39">
        <v>0</v>
      </c>
      <c r="BJ963" s="39">
        <f>IF(Dane!$C$9=3,IFERROR(J963/AB963,0),0)</f>
        <v>0</v>
      </c>
      <c r="BK963" s="39">
        <f>IF(Dane!$C$9=3,IFERROR(ROUND(J963-ROUND(J963*0.0976,2)-ROUND(J963*0.015,2)-ROUND(J963*0.0245,2),2)/AB963,0),0)</f>
        <v>0</v>
      </c>
      <c r="BL963" s="39">
        <f t="shared" si="227"/>
        <v>0</v>
      </c>
      <c r="BM963" s="39">
        <f t="shared" si="228"/>
        <v>0</v>
      </c>
      <c r="BN963" s="39">
        <f t="shared" si="218"/>
        <v>0</v>
      </c>
      <c r="BO963" s="39">
        <f>IF(Dane!$C$9=3,IFERROR(BN963/AB963,0),0)</f>
        <v>0</v>
      </c>
      <c r="BP963" s="39">
        <f t="shared" si="229"/>
        <v>0</v>
      </c>
      <c r="BQ963" s="39">
        <v>0</v>
      </c>
      <c r="BR963" s="39">
        <f t="shared" si="230"/>
        <v>0</v>
      </c>
      <c r="BS963" s="39">
        <f>IF(Dane!$C$9=3,IF(ROUND((X963+Y963)*BR963,2)&gt;$AN$1,$AN$1,ROUND((X963+Y963)*BR963,2)),0)</f>
        <v>0</v>
      </c>
      <c r="BT963" s="39">
        <v>0</v>
      </c>
    </row>
    <row r="964" spans="1:72">
      <c r="A964" s="87">
        <v>955</v>
      </c>
      <c r="B964" s="1"/>
      <c r="C964" s="1"/>
      <c r="D964" s="2"/>
      <c r="E964" s="3"/>
      <c r="F964" s="4"/>
      <c r="G964" s="5"/>
      <c r="H964" s="5"/>
      <c r="I964" s="6"/>
      <c r="J964" s="5"/>
      <c r="K964" s="5"/>
      <c r="L964" s="5"/>
      <c r="M964" s="55"/>
      <c r="N964" s="8"/>
      <c r="O964" s="105"/>
      <c r="P964" s="5"/>
      <c r="Q964" s="5"/>
      <c r="R964" s="105">
        <f>Dane!$C$10</f>
        <v>0</v>
      </c>
      <c r="S964" s="8"/>
      <c r="T964" s="105"/>
      <c r="U964" s="5"/>
      <c r="V964" s="5"/>
      <c r="W964" s="107">
        <f>Dane!$C$11</f>
        <v>0</v>
      </c>
      <c r="X964" s="8"/>
      <c r="Y964" s="105"/>
      <c r="Z964" s="5"/>
      <c r="AA964" s="5"/>
      <c r="AB964" s="110">
        <f>Dane!$C$12</f>
        <v>0</v>
      </c>
      <c r="AC964" s="108">
        <f>IF(Dane!$E$3=1,AP964+BA964+BL964,IF(Dane!$E$3=2,AT964+BE964+BP964,AW964+BH964+BS964))</f>
        <v>0</v>
      </c>
      <c r="AD964" s="14">
        <f>IF(Dane!$E$3=1,AQ964+BB964+BM964,IF(Dane!$E$3=2,AU964+BF964+BQ964,AX964+BI964+BT964))</f>
        <v>0</v>
      </c>
      <c r="AE964" s="14">
        <f>IF((J964*Dane!$C$9)-AC964&lt;0,0,(J964*Dane!$C$9)-AC964)</f>
        <v>0</v>
      </c>
      <c r="AF964" s="61">
        <f>IF((K964*Dane!$C$9)-AD964&lt;0,0,(K964*Dane!$C$9)-AD964)</f>
        <v>0</v>
      </c>
      <c r="AG964" s="93"/>
      <c r="AH964" s="84">
        <f>IF(Dane!$E$3=1,AP964,IF(Dane!$E$3=2,AT964,AW964))</f>
        <v>0</v>
      </c>
      <c r="AI964" s="84">
        <f>IF(Dane!$E$3=1,AQ964,IF(Dane!$E$3=2,AU964,AX964))</f>
        <v>0</v>
      </c>
      <c r="AJ964" s="84">
        <f>IF(Dane!$E$3=1,BA964,IF(Dane!$E$3=2,BE964,BH964))</f>
        <v>0</v>
      </c>
      <c r="AK964" s="84">
        <f>IF(Dane!$E$3=1,BB964,IF(Dane!$E$3=2,BF964,BI964))</f>
        <v>0</v>
      </c>
      <c r="AL964" s="84">
        <f>IF(Dane!$E$3=1,BL964,IF(Dane!$E$3=2,BP964,BS964))</f>
        <v>0</v>
      </c>
      <c r="AM964" s="84">
        <f>IF(Dane!$E$3=1,BM964,IF(Dane!$E$3=2,BQ964,BT964))</f>
        <v>0</v>
      </c>
      <c r="AN964" s="39">
        <f>IF(Dane!$C$9="",0,IFERROR(J964/R964,0))</f>
        <v>0</v>
      </c>
      <c r="AO964" s="39">
        <f>IF(Dane!$C$9="",0,IFERROR(ROUND(J964-ROUND(J964*0.0976,2)-ROUND(J964*0.015,2)-ROUND(J964*0.0245,2),2)/R964,0))</f>
        <v>0</v>
      </c>
      <c r="AP964" s="39">
        <f t="shared" si="219"/>
        <v>0</v>
      </c>
      <c r="AQ964" s="39">
        <f t="shared" si="220"/>
        <v>0</v>
      </c>
      <c r="AR964" s="39">
        <f t="shared" si="216"/>
        <v>0</v>
      </c>
      <c r="AS964" s="39">
        <f>IF(Dane!$C$9="",0,IFERROR(AR964/R964,0))</f>
        <v>0</v>
      </c>
      <c r="AT964" s="39">
        <f t="shared" si="221"/>
        <v>0</v>
      </c>
      <c r="AU964" s="39">
        <v>0</v>
      </c>
      <c r="AV964" s="39">
        <f t="shared" si="222"/>
        <v>0</v>
      </c>
      <c r="AW964" s="39">
        <f>IF(Dane!$C$9="",0,IF(ROUND((N964+O964)*AV964,2)&gt;$AN$1,$AN$1,ROUND((N964+O964)*AV964,2)))</f>
        <v>0</v>
      </c>
      <c r="AX964" s="39">
        <v>0</v>
      </c>
      <c r="AY964" s="39">
        <f>IF(Dane!$C$9=2,IFERROR(J964/W964,0),IF(Dane!$C$9=3,IFERROR(J964/W964,0),0))</f>
        <v>0</v>
      </c>
      <c r="AZ964" s="39">
        <f>IF(Dane!$C$9=2,IFERROR(ROUND(J964-ROUND(J964*0.0976,2)-ROUND(J964*0.015,2)-ROUND(J964*0.0245,2),2)/W964,0),IF(Dane!$C$9=3,IFERROR(ROUND(J964-ROUND(J964*0.0976,2)-ROUND(J964*0.015,2)-ROUND(J964*0.0245,2),2)/W964,0),0))</f>
        <v>0</v>
      </c>
      <c r="BA964" s="39">
        <f t="shared" si="223"/>
        <v>0</v>
      </c>
      <c r="BB964" s="39">
        <f t="shared" si="224"/>
        <v>0</v>
      </c>
      <c r="BC964" s="39">
        <f t="shared" si="217"/>
        <v>0</v>
      </c>
      <c r="BD964" s="39">
        <f>IF(Dane!$C$9=2,IFERROR(BC964/W964,0),IF(Dane!$C$9=3,IFERROR(BC964/W964,0),0))</f>
        <v>0</v>
      </c>
      <c r="BE964" s="39">
        <f t="shared" si="225"/>
        <v>0</v>
      </c>
      <c r="BF964" s="39">
        <v>0</v>
      </c>
      <c r="BG964" s="39">
        <f t="shared" si="226"/>
        <v>0</v>
      </c>
      <c r="BH964" s="39">
        <f>IF(Dane!$C$9=2,IF(ROUND((S964+T964)*BG964,2)&gt;$AN$1,$AN$1,ROUND((S964+T964)*BG964,2)),IF(Dane!$C$9=3,IF(ROUND((S964+T964)*BG964,2)&gt;$AN$1,$AN$1,ROUND((S964+T964)*BG964,2)),0))</f>
        <v>0</v>
      </c>
      <c r="BI964" s="39">
        <v>0</v>
      </c>
      <c r="BJ964" s="39">
        <f>IF(Dane!$C$9=3,IFERROR(J964/AB964,0),0)</f>
        <v>0</v>
      </c>
      <c r="BK964" s="39">
        <f>IF(Dane!$C$9=3,IFERROR(ROUND(J964-ROUND(J964*0.0976,2)-ROUND(J964*0.015,2)-ROUND(J964*0.0245,2),2)/AB964,0),0)</f>
        <v>0</v>
      </c>
      <c r="BL964" s="39">
        <f t="shared" si="227"/>
        <v>0</v>
      </c>
      <c r="BM964" s="39">
        <f t="shared" si="228"/>
        <v>0</v>
      </c>
      <c r="BN964" s="39">
        <f t="shared" si="218"/>
        <v>0</v>
      </c>
      <c r="BO964" s="39">
        <f>IF(Dane!$C$9=3,IFERROR(BN964/AB964,0),0)</f>
        <v>0</v>
      </c>
      <c r="BP964" s="39">
        <f t="shared" si="229"/>
        <v>0</v>
      </c>
      <c r="BQ964" s="39">
        <v>0</v>
      </c>
      <c r="BR964" s="39">
        <f t="shared" si="230"/>
        <v>0</v>
      </c>
      <c r="BS964" s="39">
        <f>IF(Dane!$C$9=3,IF(ROUND((X964+Y964)*BR964,2)&gt;$AN$1,$AN$1,ROUND((X964+Y964)*BR964,2)),0)</f>
        <v>0</v>
      </c>
      <c r="BT964" s="39">
        <v>0</v>
      </c>
    </row>
    <row r="965" spans="1:72">
      <c r="A965" s="87">
        <v>956</v>
      </c>
      <c r="B965" s="1"/>
      <c r="C965" s="1"/>
      <c r="D965" s="2"/>
      <c r="E965" s="3"/>
      <c r="F965" s="4"/>
      <c r="G965" s="5"/>
      <c r="H965" s="5"/>
      <c r="I965" s="6"/>
      <c r="J965" s="5"/>
      <c r="K965" s="5"/>
      <c r="L965" s="5"/>
      <c r="M965" s="55"/>
      <c r="N965" s="8"/>
      <c r="O965" s="105"/>
      <c r="P965" s="5"/>
      <c r="Q965" s="5"/>
      <c r="R965" s="105">
        <f>Dane!$C$10</f>
        <v>0</v>
      </c>
      <c r="S965" s="8"/>
      <c r="T965" s="105"/>
      <c r="U965" s="5"/>
      <c r="V965" s="5"/>
      <c r="W965" s="107">
        <f>Dane!$C$11</f>
        <v>0</v>
      </c>
      <c r="X965" s="8"/>
      <c r="Y965" s="105"/>
      <c r="Z965" s="5"/>
      <c r="AA965" s="5"/>
      <c r="AB965" s="110">
        <f>Dane!$C$12</f>
        <v>0</v>
      </c>
      <c r="AC965" s="108">
        <f>IF(Dane!$E$3=1,AP965+BA965+BL965,IF(Dane!$E$3=2,AT965+BE965+BP965,AW965+BH965+BS965))</f>
        <v>0</v>
      </c>
      <c r="AD965" s="14">
        <f>IF(Dane!$E$3=1,AQ965+BB965+BM965,IF(Dane!$E$3=2,AU965+BF965+BQ965,AX965+BI965+BT965))</f>
        <v>0</v>
      </c>
      <c r="AE965" s="14">
        <f>IF((J965*Dane!$C$9)-AC965&lt;0,0,(J965*Dane!$C$9)-AC965)</f>
        <v>0</v>
      </c>
      <c r="AF965" s="61">
        <f>IF((K965*Dane!$C$9)-AD965&lt;0,0,(K965*Dane!$C$9)-AD965)</f>
        <v>0</v>
      </c>
      <c r="AG965" s="93"/>
      <c r="AH965" s="84">
        <f>IF(Dane!$E$3=1,AP965,IF(Dane!$E$3=2,AT965,AW965))</f>
        <v>0</v>
      </c>
      <c r="AI965" s="84">
        <f>IF(Dane!$E$3=1,AQ965,IF(Dane!$E$3=2,AU965,AX965))</f>
        <v>0</v>
      </c>
      <c r="AJ965" s="84">
        <f>IF(Dane!$E$3=1,BA965,IF(Dane!$E$3=2,BE965,BH965))</f>
        <v>0</v>
      </c>
      <c r="AK965" s="84">
        <f>IF(Dane!$E$3=1,BB965,IF(Dane!$E$3=2,BF965,BI965))</f>
        <v>0</v>
      </c>
      <c r="AL965" s="84">
        <f>IF(Dane!$E$3=1,BL965,IF(Dane!$E$3=2,BP965,BS965))</f>
        <v>0</v>
      </c>
      <c r="AM965" s="84">
        <f>IF(Dane!$E$3=1,BM965,IF(Dane!$E$3=2,BQ965,BT965))</f>
        <v>0</v>
      </c>
      <c r="AN965" s="39">
        <f>IF(Dane!$C$9="",0,IFERROR(J965/R965,0))</f>
        <v>0</v>
      </c>
      <c r="AO965" s="39">
        <f>IF(Dane!$C$9="",0,IFERROR(ROUND(J965-ROUND(J965*0.0976,2)-ROUND(J965*0.015,2)-ROUND(J965*0.0245,2),2)/R965,0))</f>
        <v>0</v>
      </c>
      <c r="AP965" s="39">
        <f t="shared" si="219"/>
        <v>0</v>
      </c>
      <c r="AQ965" s="39">
        <f t="shared" si="220"/>
        <v>0</v>
      </c>
      <c r="AR965" s="39">
        <f t="shared" si="216"/>
        <v>0</v>
      </c>
      <c r="AS965" s="39">
        <f>IF(Dane!$C$9="",0,IFERROR(AR965/R965,0))</f>
        <v>0</v>
      </c>
      <c r="AT965" s="39">
        <f t="shared" si="221"/>
        <v>0</v>
      </c>
      <c r="AU965" s="39">
        <v>0</v>
      </c>
      <c r="AV965" s="39">
        <f t="shared" si="222"/>
        <v>0</v>
      </c>
      <c r="AW965" s="39">
        <f>IF(Dane!$C$9="",0,IF(ROUND((N965+O965)*AV965,2)&gt;$AN$1,$AN$1,ROUND((N965+O965)*AV965,2)))</f>
        <v>0</v>
      </c>
      <c r="AX965" s="39">
        <v>0</v>
      </c>
      <c r="AY965" s="39">
        <f>IF(Dane!$C$9=2,IFERROR(J965/W965,0),IF(Dane!$C$9=3,IFERROR(J965/W965,0),0))</f>
        <v>0</v>
      </c>
      <c r="AZ965" s="39">
        <f>IF(Dane!$C$9=2,IFERROR(ROUND(J965-ROUND(J965*0.0976,2)-ROUND(J965*0.015,2)-ROUND(J965*0.0245,2),2)/W965,0),IF(Dane!$C$9=3,IFERROR(ROUND(J965-ROUND(J965*0.0976,2)-ROUND(J965*0.015,2)-ROUND(J965*0.0245,2),2)/W965,0),0))</f>
        <v>0</v>
      </c>
      <c r="BA965" s="39">
        <f t="shared" si="223"/>
        <v>0</v>
      </c>
      <c r="BB965" s="39">
        <f t="shared" si="224"/>
        <v>0</v>
      </c>
      <c r="BC965" s="39">
        <f t="shared" si="217"/>
        <v>0</v>
      </c>
      <c r="BD965" s="39">
        <f>IF(Dane!$C$9=2,IFERROR(BC965/W965,0),IF(Dane!$C$9=3,IFERROR(BC965/W965,0),0))</f>
        <v>0</v>
      </c>
      <c r="BE965" s="39">
        <f t="shared" si="225"/>
        <v>0</v>
      </c>
      <c r="BF965" s="39">
        <v>0</v>
      </c>
      <c r="BG965" s="39">
        <f t="shared" si="226"/>
        <v>0</v>
      </c>
      <c r="BH965" s="39">
        <f>IF(Dane!$C$9=2,IF(ROUND((S965+T965)*BG965,2)&gt;$AN$1,$AN$1,ROUND((S965+T965)*BG965,2)),IF(Dane!$C$9=3,IF(ROUND((S965+T965)*BG965,2)&gt;$AN$1,$AN$1,ROUND((S965+T965)*BG965,2)),0))</f>
        <v>0</v>
      </c>
      <c r="BI965" s="39">
        <v>0</v>
      </c>
      <c r="BJ965" s="39">
        <f>IF(Dane!$C$9=3,IFERROR(J965/AB965,0),0)</f>
        <v>0</v>
      </c>
      <c r="BK965" s="39">
        <f>IF(Dane!$C$9=3,IFERROR(ROUND(J965-ROUND(J965*0.0976,2)-ROUND(J965*0.015,2)-ROUND(J965*0.0245,2),2)/AB965,0),0)</f>
        <v>0</v>
      </c>
      <c r="BL965" s="39">
        <f t="shared" si="227"/>
        <v>0</v>
      </c>
      <c r="BM965" s="39">
        <f t="shared" si="228"/>
        <v>0</v>
      </c>
      <c r="BN965" s="39">
        <f t="shared" si="218"/>
        <v>0</v>
      </c>
      <c r="BO965" s="39">
        <f>IF(Dane!$C$9=3,IFERROR(BN965/AB965,0),0)</f>
        <v>0</v>
      </c>
      <c r="BP965" s="39">
        <f t="shared" si="229"/>
        <v>0</v>
      </c>
      <c r="BQ965" s="39">
        <v>0</v>
      </c>
      <c r="BR965" s="39">
        <f t="shared" si="230"/>
        <v>0</v>
      </c>
      <c r="BS965" s="39">
        <f>IF(Dane!$C$9=3,IF(ROUND((X965+Y965)*BR965,2)&gt;$AN$1,$AN$1,ROUND((X965+Y965)*BR965,2)),0)</f>
        <v>0</v>
      </c>
      <c r="BT965" s="39">
        <v>0</v>
      </c>
    </row>
    <row r="966" spans="1:72">
      <c r="A966" s="87">
        <v>957</v>
      </c>
      <c r="B966" s="1"/>
      <c r="C966" s="1"/>
      <c r="D966" s="2"/>
      <c r="E966" s="3"/>
      <c r="F966" s="4"/>
      <c r="G966" s="5"/>
      <c r="H966" s="5"/>
      <c r="I966" s="6"/>
      <c r="J966" s="5"/>
      <c r="K966" s="5"/>
      <c r="L966" s="5"/>
      <c r="M966" s="55"/>
      <c r="N966" s="8"/>
      <c r="O966" s="105"/>
      <c r="P966" s="5"/>
      <c r="Q966" s="5"/>
      <c r="R966" s="105">
        <f>Dane!$C$10</f>
        <v>0</v>
      </c>
      <c r="S966" s="8"/>
      <c r="T966" s="105"/>
      <c r="U966" s="5"/>
      <c r="V966" s="5"/>
      <c r="W966" s="107">
        <f>Dane!$C$11</f>
        <v>0</v>
      </c>
      <c r="X966" s="8"/>
      <c r="Y966" s="105"/>
      <c r="Z966" s="5"/>
      <c r="AA966" s="5"/>
      <c r="AB966" s="110">
        <f>Dane!$C$12</f>
        <v>0</v>
      </c>
      <c r="AC966" s="108">
        <f>IF(Dane!$E$3=1,AP966+BA966+BL966,IF(Dane!$E$3=2,AT966+BE966+BP966,AW966+BH966+BS966))</f>
        <v>0</v>
      </c>
      <c r="AD966" s="14">
        <f>IF(Dane!$E$3=1,AQ966+BB966+BM966,IF(Dane!$E$3=2,AU966+BF966+BQ966,AX966+BI966+BT966))</f>
        <v>0</v>
      </c>
      <c r="AE966" s="14">
        <f>IF((J966*Dane!$C$9)-AC966&lt;0,0,(J966*Dane!$C$9)-AC966)</f>
        <v>0</v>
      </c>
      <c r="AF966" s="61">
        <f>IF((K966*Dane!$C$9)-AD966&lt;0,0,(K966*Dane!$C$9)-AD966)</f>
        <v>0</v>
      </c>
      <c r="AG966" s="93"/>
      <c r="AH966" s="84">
        <f>IF(Dane!$E$3=1,AP966,IF(Dane!$E$3=2,AT966,AW966))</f>
        <v>0</v>
      </c>
      <c r="AI966" s="84">
        <f>IF(Dane!$E$3=1,AQ966,IF(Dane!$E$3=2,AU966,AX966))</f>
        <v>0</v>
      </c>
      <c r="AJ966" s="84">
        <f>IF(Dane!$E$3=1,BA966,IF(Dane!$E$3=2,BE966,BH966))</f>
        <v>0</v>
      </c>
      <c r="AK966" s="84">
        <f>IF(Dane!$E$3=1,BB966,IF(Dane!$E$3=2,BF966,BI966))</f>
        <v>0</v>
      </c>
      <c r="AL966" s="84">
        <f>IF(Dane!$E$3=1,BL966,IF(Dane!$E$3=2,BP966,BS966))</f>
        <v>0</v>
      </c>
      <c r="AM966" s="84">
        <f>IF(Dane!$E$3=1,BM966,IF(Dane!$E$3=2,BQ966,BT966))</f>
        <v>0</v>
      </c>
      <c r="AN966" s="39">
        <f>IF(Dane!$C$9="",0,IFERROR(J966/R966,0))</f>
        <v>0</v>
      </c>
      <c r="AO966" s="39">
        <f>IF(Dane!$C$9="",0,IFERROR(ROUND(J966-ROUND(J966*0.0976,2)-ROUND(J966*0.015,2)-ROUND(J966*0.0245,2),2)/R966,0))</f>
        <v>0</v>
      </c>
      <c r="AP966" s="39">
        <f t="shared" si="219"/>
        <v>0</v>
      </c>
      <c r="AQ966" s="39">
        <f t="shared" si="220"/>
        <v>0</v>
      </c>
      <c r="AR966" s="39">
        <f t="shared" si="216"/>
        <v>0</v>
      </c>
      <c r="AS966" s="39">
        <f>IF(Dane!$C$9="",0,IFERROR(AR966/R966,0))</f>
        <v>0</v>
      </c>
      <c r="AT966" s="39">
        <f t="shared" si="221"/>
        <v>0</v>
      </c>
      <c r="AU966" s="39">
        <v>0</v>
      </c>
      <c r="AV966" s="39">
        <f t="shared" si="222"/>
        <v>0</v>
      </c>
      <c r="AW966" s="39">
        <f>IF(Dane!$C$9="",0,IF(ROUND((N966+O966)*AV966,2)&gt;$AN$1,$AN$1,ROUND((N966+O966)*AV966,2)))</f>
        <v>0</v>
      </c>
      <c r="AX966" s="39">
        <v>0</v>
      </c>
      <c r="AY966" s="39">
        <f>IF(Dane!$C$9=2,IFERROR(J966/W966,0),IF(Dane!$C$9=3,IFERROR(J966/W966,0),0))</f>
        <v>0</v>
      </c>
      <c r="AZ966" s="39">
        <f>IF(Dane!$C$9=2,IFERROR(ROUND(J966-ROUND(J966*0.0976,2)-ROUND(J966*0.015,2)-ROUND(J966*0.0245,2),2)/W966,0),IF(Dane!$C$9=3,IFERROR(ROUND(J966-ROUND(J966*0.0976,2)-ROUND(J966*0.015,2)-ROUND(J966*0.0245,2),2)/W966,0),0))</f>
        <v>0</v>
      </c>
      <c r="BA966" s="39">
        <f t="shared" si="223"/>
        <v>0</v>
      </c>
      <c r="BB966" s="39">
        <f t="shared" si="224"/>
        <v>0</v>
      </c>
      <c r="BC966" s="39">
        <f t="shared" si="217"/>
        <v>0</v>
      </c>
      <c r="BD966" s="39">
        <f>IF(Dane!$C$9=2,IFERROR(BC966/W966,0),IF(Dane!$C$9=3,IFERROR(BC966/W966,0),0))</f>
        <v>0</v>
      </c>
      <c r="BE966" s="39">
        <f t="shared" si="225"/>
        <v>0</v>
      </c>
      <c r="BF966" s="39">
        <v>0</v>
      </c>
      <c r="BG966" s="39">
        <f t="shared" si="226"/>
        <v>0</v>
      </c>
      <c r="BH966" s="39">
        <f>IF(Dane!$C$9=2,IF(ROUND((S966+T966)*BG966,2)&gt;$AN$1,$AN$1,ROUND((S966+T966)*BG966,2)),IF(Dane!$C$9=3,IF(ROUND((S966+T966)*BG966,2)&gt;$AN$1,$AN$1,ROUND((S966+T966)*BG966,2)),0))</f>
        <v>0</v>
      </c>
      <c r="BI966" s="39">
        <v>0</v>
      </c>
      <c r="BJ966" s="39">
        <f>IF(Dane!$C$9=3,IFERROR(J966/AB966,0),0)</f>
        <v>0</v>
      </c>
      <c r="BK966" s="39">
        <f>IF(Dane!$C$9=3,IFERROR(ROUND(J966-ROUND(J966*0.0976,2)-ROUND(J966*0.015,2)-ROUND(J966*0.0245,2),2)/AB966,0),0)</f>
        <v>0</v>
      </c>
      <c r="BL966" s="39">
        <f t="shared" si="227"/>
        <v>0</v>
      </c>
      <c r="BM966" s="39">
        <f t="shared" si="228"/>
        <v>0</v>
      </c>
      <c r="BN966" s="39">
        <f t="shared" si="218"/>
        <v>0</v>
      </c>
      <c r="BO966" s="39">
        <f>IF(Dane!$C$9=3,IFERROR(BN966/AB966,0),0)</f>
        <v>0</v>
      </c>
      <c r="BP966" s="39">
        <f t="shared" si="229"/>
        <v>0</v>
      </c>
      <c r="BQ966" s="39">
        <v>0</v>
      </c>
      <c r="BR966" s="39">
        <f t="shared" si="230"/>
        <v>0</v>
      </c>
      <c r="BS966" s="39">
        <f>IF(Dane!$C$9=3,IF(ROUND((X966+Y966)*BR966,2)&gt;$AN$1,$AN$1,ROUND((X966+Y966)*BR966,2)),0)</f>
        <v>0</v>
      </c>
      <c r="BT966" s="39">
        <v>0</v>
      </c>
    </row>
    <row r="967" spans="1:72">
      <c r="A967" s="87">
        <v>958</v>
      </c>
      <c r="B967" s="1"/>
      <c r="C967" s="1"/>
      <c r="D967" s="2"/>
      <c r="E967" s="3"/>
      <c r="F967" s="4"/>
      <c r="G967" s="5"/>
      <c r="H967" s="5"/>
      <c r="I967" s="6"/>
      <c r="J967" s="5"/>
      <c r="K967" s="5"/>
      <c r="L967" s="5"/>
      <c r="M967" s="55"/>
      <c r="N967" s="8"/>
      <c r="O967" s="105"/>
      <c r="P967" s="5"/>
      <c r="Q967" s="5"/>
      <c r="R967" s="105">
        <f>Dane!$C$10</f>
        <v>0</v>
      </c>
      <c r="S967" s="8"/>
      <c r="T967" s="105"/>
      <c r="U967" s="5"/>
      <c r="V967" s="5"/>
      <c r="W967" s="107">
        <f>Dane!$C$11</f>
        <v>0</v>
      </c>
      <c r="X967" s="8"/>
      <c r="Y967" s="105"/>
      <c r="Z967" s="5"/>
      <c r="AA967" s="5"/>
      <c r="AB967" s="110">
        <f>Dane!$C$12</f>
        <v>0</v>
      </c>
      <c r="AC967" s="108">
        <f>IF(Dane!$E$3=1,AP967+BA967+BL967,IF(Dane!$E$3=2,AT967+BE967+BP967,AW967+BH967+BS967))</f>
        <v>0</v>
      </c>
      <c r="AD967" s="14">
        <f>IF(Dane!$E$3=1,AQ967+BB967+BM967,IF(Dane!$E$3=2,AU967+BF967+BQ967,AX967+BI967+BT967))</f>
        <v>0</v>
      </c>
      <c r="AE967" s="14">
        <f>IF((J967*Dane!$C$9)-AC967&lt;0,0,(J967*Dane!$C$9)-AC967)</f>
        <v>0</v>
      </c>
      <c r="AF967" s="61">
        <f>IF((K967*Dane!$C$9)-AD967&lt;0,0,(K967*Dane!$C$9)-AD967)</f>
        <v>0</v>
      </c>
      <c r="AG967" s="93"/>
      <c r="AH967" s="84">
        <f>IF(Dane!$E$3=1,AP967,IF(Dane!$E$3=2,AT967,AW967))</f>
        <v>0</v>
      </c>
      <c r="AI967" s="84">
        <f>IF(Dane!$E$3=1,AQ967,IF(Dane!$E$3=2,AU967,AX967))</f>
        <v>0</v>
      </c>
      <c r="AJ967" s="84">
        <f>IF(Dane!$E$3=1,BA967,IF(Dane!$E$3=2,BE967,BH967))</f>
        <v>0</v>
      </c>
      <c r="AK967" s="84">
        <f>IF(Dane!$E$3=1,BB967,IF(Dane!$E$3=2,BF967,BI967))</f>
        <v>0</v>
      </c>
      <c r="AL967" s="84">
        <f>IF(Dane!$E$3=1,BL967,IF(Dane!$E$3=2,BP967,BS967))</f>
        <v>0</v>
      </c>
      <c r="AM967" s="84">
        <f>IF(Dane!$E$3=1,BM967,IF(Dane!$E$3=2,BQ967,BT967))</f>
        <v>0</v>
      </c>
      <c r="AN967" s="39">
        <f>IF(Dane!$C$9="",0,IFERROR(J967/R967,0))</f>
        <v>0</v>
      </c>
      <c r="AO967" s="39">
        <f>IF(Dane!$C$9="",0,IFERROR(ROUND(J967-ROUND(J967*0.0976,2)-ROUND(J967*0.015,2)-ROUND(J967*0.0245,2),2)/R967,0))</f>
        <v>0</v>
      </c>
      <c r="AP967" s="39">
        <f t="shared" si="219"/>
        <v>0</v>
      </c>
      <c r="AQ967" s="39">
        <f t="shared" si="220"/>
        <v>0</v>
      </c>
      <c r="AR967" s="39">
        <f t="shared" si="216"/>
        <v>0</v>
      </c>
      <c r="AS967" s="39">
        <f>IF(Dane!$C$9="",0,IFERROR(AR967/R967,0))</f>
        <v>0</v>
      </c>
      <c r="AT967" s="39">
        <f t="shared" si="221"/>
        <v>0</v>
      </c>
      <c r="AU967" s="39">
        <v>0</v>
      </c>
      <c r="AV967" s="39">
        <f t="shared" si="222"/>
        <v>0</v>
      </c>
      <c r="AW967" s="39">
        <f>IF(Dane!$C$9="",0,IF(ROUND((N967+O967)*AV967,2)&gt;$AN$1,$AN$1,ROUND((N967+O967)*AV967,2)))</f>
        <v>0</v>
      </c>
      <c r="AX967" s="39">
        <v>0</v>
      </c>
      <c r="AY967" s="39">
        <f>IF(Dane!$C$9=2,IFERROR(J967/W967,0),IF(Dane!$C$9=3,IFERROR(J967/W967,0),0))</f>
        <v>0</v>
      </c>
      <c r="AZ967" s="39">
        <f>IF(Dane!$C$9=2,IFERROR(ROUND(J967-ROUND(J967*0.0976,2)-ROUND(J967*0.015,2)-ROUND(J967*0.0245,2),2)/W967,0),IF(Dane!$C$9=3,IFERROR(ROUND(J967-ROUND(J967*0.0976,2)-ROUND(J967*0.015,2)-ROUND(J967*0.0245,2),2)/W967,0),0))</f>
        <v>0</v>
      </c>
      <c r="BA967" s="39">
        <f t="shared" si="223"/>
        <v>0</v>
      </c>
      <c r="BB967" s="39">
        <f t="shared" si="224"/>
        <v>0</v>
      </c>
      <c r="BC967" s="39">
        <f t="shared" si="217"/>
        <v>0</v>
      </c>
      <c r="BD967" s="39">
        <f>IF(Dane!$C$9=2,IFERROR(BC967/W967,0),IF(Dane!$C$9=3,IFERROR(BC967/W967,0),0))</f>
        <v>0</v>
      </c>
      <c r="BE967" s="39">
        <f t="shared" si="225"/>
        <v>0</v>
      </c>
      <c r="BF967" s="39">
        <v>0</v>
      </c>
      <c r="BG967" s="39">
        <f t="shared" si="226"/>
        <v>0</v>
      </c>
      <c r="BH967" s="39">
        <f>IF(Dane!$C$9=2,IF(ROUND((S967+T967)*BG967,2)&gt;$AN$1,$AN$1,ROUND((S967+T967)*BG967,2)),IF(Dane!$C$9=3,IF(ROUND((S967+T967)*BG967,2)&gt;$AN$1,$AN$1,ROUND((S967+T967)*BG967,2)),0))</f>
        <v>0</v>
      </c>
      <c r="BI967" s="39">
        <v>0</v>
      </c>
      <c r="BJ967" s="39">
        <f>IF(Dane!$C$9=3,IFERROR(J967/AB967,0),0)</f>
        <v>0</v>
      </c>
      <c r="BK967" s="39">
        <f>IF(Dane!$C$9=3,IFERROR(ROUND(J967-ROUND(J967*0.0976,2)-ROUND(J967*0.015,2)-ROUND(J967*0.0245,2),2)/AB967,0),0)</f>
        <v>0</v>
      </c>
      <c r="BL967" s="39">
        <f t="shared" si="227"/>
        <v>0</v>
      </c>
      <c r="BM967" s="39">
        <f t="shared" si="228"/>
        <v>0</v>
      </c>
      <c r="BN967" s="39">
        <f t="shared" si="218"/>
        <v>0</v>
      </c>
      <c r="BO967" s="39">
        <f>IF(Dane!$C$9=3,IFERROR(BN967/AB967,0),0)</f>
        <v>0</v>
      </c>
      <c r="BP967" s="39">
        <f t="shared" si="229"/>
        <v>0</v>
      </c>
      <c r="BQ967" s="39">
        <v>0</v>
      </c>
      <c r="BR967" s="39">
        <f t="shared" si="230"/>
        <v>0</v>
      </c>
      <c r="BS967" s="39">
        <f>IF(Dane!$C$9=3,IF(ROUND((X967+Y967)*BR967,2)&gt;$AN$1,$AN$1,ROUND((X967+Y967)*BR967,2)),0)</f>
        <v>0</v>
      </c>
      <c r="BT967" s="39">
        <v>0</v>
      </c>
    </row>
    <row r="968" spans="1:72">
      <c r="A968" s="87">
        <v>959</v>
      </c>
      <c r="B968" s="1"/>
      <c r="C968" s="1"/>
      <c r="D968" s="2"/>
      <c r="E968" s="3"/>
      <c r="F968" s="4"/>
      <c r="G968" s="5"/>
      <c r="H968" s="5"/>
      <c r="I968" s="6"/>
      <c r="J968" s="5"/>
      <c r="K968" s="5"/>
      <c r="L968" s="5"/>
      <c r="M968" s="55"/>
      <c r="N968" s="8"/>
      <c r="O968" s="105"/>
      <c r="P968" s="5"/>
      <c r="Q968" s="5"/>
      <c r="R968" s="105">
        <f>Dane!$C$10</f>
        <v>0</v>
      </c>
      <c r="S968" s="8"/>
      <c r="T968" s="105"/>
      <c r="U968" s="5"/>
      <c r="V968" s="5"/>
      <c r="W968" s="107">
        <f>Dane!$C$11</f>
        <v>0</v>
      </c>
      <c r="X968" s="8"/>
      <c r="Y968" s="105"/>
      <c r="Z968" s="5"/>
      <c r="AA968" s="5"/>
      <c r="AB968" s="110">
        <f>Dane!$C$12</f>
        <v>0</v>
      </c>
      <c r="AC968" s="108">
        <f>IF(Dane!$E$3=1,AP968+BA968+BL968,IF(Dane!$E$3=2,AT968+BE968+BP968,AW968+BH968+BS968))</f>
        <v>0</v>
      </c>
      <c r="AD968" s="14">
        <f>IF(Dane!$E$3=1,AQ968+BB968+BM968,IF(Dane!$E$3=2,AU968+BF968+BQ968,AX968+BI968+BT968))</f>
        <v>0</v>
      </c>
      <c r="AE968" s="14">
        <f>IF((J968*Dane!$C$9)-AC968&lt;0,0,(J968*Dane!$C$9)-AC968)</f>
        <v>0</v>
      </c>
      <c r="AF968" s="61">
        <f>IF((K968*Dane!$C$9)-AD968&lt;0,0,(K968*Dane!$C$9)-AD968)</f>
        <v>0</v>
      </c>
      <c r="AG968" s="93"/>
      <c r="AH968" s="84">
        <f>IF(Dane!$E$3=1,AP968,IF(Dane!$E$3=2,AT968,AW968))</f>
        <v>0</v>
      </c>
      <c r="AI968" s="84">
        <f>IF(Dane!$E$3=1,AQ968,IF(Dane!$E$3=2,AU968,AX968))</f>
        <v>0</v>
      </c>
      <c r="AJ968" s="84">
        <f>IF(Dane!$E$3=1,BA968,IF(Dane!$E$3=2,BE968,BH968))</f>
        <v>0</v>
      </c>
      <c r="AK968" s="84">
        <f>IF(Dane!$E$3=1,BB968,IF(Dane!$E$3=2,BF968,BI968))</f>
        <v>0</v>
      </c>
      <c r="AL968" s="84">
        <f>IF(Dane!$E$3=1,BL968,IF(Dane!$E$3=2,BP968,BS968))</f>
        <v>0</v>
      </c>
      <c r="AM968" s="84">
        <f>IF(Dane!$E$3=1,BM968,IF(Dane!$E$3=2,BQ968,BT968))</f>
        <v>0</v>
      </c>
      <c r="AN968" s="39">
        <f>IF(Dane!$C$9="",0,IFERROR(J968/R968,0))</f>
        <v>0</v>
      </c>
      <c r="AO968" s="39">
        <f>IF(Dane!$C$9="",0,IFERROR(ROUND(J968-ROUND(J968*0.0976,2)-ROUND(J968*0.015,2)-ROUND(J968*0.0245,2),2)/R968,0))</f>
        <v>0</v>
      </c>
      <c r="AP968" s="39">
        <f t="shared" si="219"/>
        <v>0</v>
      </c>
      <c r="AQ968" s="39">
        <f t="shared" si="220"/>
        <v>0</v>
      </c>
      <c r="AR968" s="39">
        <f t="shared" si="216"/>
        <v>0</v>
      </c>
      <c r="AS968" s="39">
        <f>IF(Dane!$C$9="",0,IFERROR(AR968/R968,0))</f>
        <v>0</v>
      </c>
      <c r="AT968" s="39">
        <f t="shared" si="221"/>
        <v>0</v>
      </c>
      <c r="AU968" s="39">
        <v>0</v>
      </c>
      <c r="AV968" s="39">
        <f t="shared" si="222"/>
        <v>0</v>
      </c>
      <c r="AW968" s="39">
        <f>IF(Dane!$C$9="",0,IF(ROUND((N968+O968)*AV968,2)&gt;$AN$1,$AN$1,ROUND((N968+O968)*AV968,2)))</f>
        <v>0</v>
      </c>
      <c r="AX968" s="39">
        <v>0</v>
      </c>
      <c r="AY968" s="39">
        <f>IF(Dane!$C$9=2,IFERROR(J968/W968,0),IF(Dane!$C$9=3,IFERROR(J968/W968,0),0))</f>
        <v>0</v>
      </c>
      <c r="AZ968" s="39">
        <f>IF(Dane!$C$9=2,IFERROR(ROUND(J968-ROUND(J968*0.0976,2)-ROUND(J968*0.015,2)-ROUND(J968*0.0245,2),2)/W968,0),IF(Dane!$C$9=3,IFERROR(ROUND(J968-ROUND(J968*0.0976,2)-ROUND(J968*0.015,2)-ROUND(J968*0.0245,2),2)/W968,0),0))</f>
        <v>0</v>
      </c>
      <c r="BA968" s="39">
        <f t="shared" si="223"/>
        <v>0</v>
      </c>
      <c r="BB968" s="39">
        <f t="shared" si="224"/>
        <v>0</v>
      </c>
      <c r="BC968" s="39">
        <f t="shared" si="217"/>
        <v>0</v>
      </c>
      <c r="BD968" s="39">
        <f>IF(Dane!$C$9=2,IFERROR(BC968/W968,0),IF(Dane!$C$9=3,IFERROR(BC968/W968,0),0))</f>
        <v>0</v>
      </c>
      <c r="BE968" s="39">
        <f t="shared" si="225"/>
        <v>0</v>
      </c>
      <c r="BF968" s="39">
        <v>0</v>
      </c>
      <c r="BG968" s="39">
        <f t="shared" si="226"/>
        <v>0</v>
      </c>
      <c r="BH968" s="39">
        <f>IF(Dane!$C$9=2,IF(ROUND((S968+T968)*BG968,2)&gt;$AN$1,$AN$1,ROUND((S968+T968)*BG968,2)),IF(Dane!$C$9=3,IF(ROUND((S968+T968)*BG968,2)&gt;$AN$1,$AN$1,ROUND((S968+T968)*BG968,2)),0))</f>
        <v>0</v>
      </c>
      <c r="BI968" s="39">
        <v>0</v>
      </c>
      <c r="BJ968" s="39">
        <f>IF(Dane!$C$9=3,IFERROR(J968/AB968,0),0)</f>
        <v>0</v>
      </c>
      <c r="BK968" s="39">
        <f>IF(Dane!$C$9=3,IFERROR(ROUND(J968-ROUND(J968*0.0976,2)-ROUND(J968*0.015,2)-ROUND(J968*0.0245,2),2)/AB968,0),0)</f>
        <v>0</v>
      </c>
      <c r="BL968" s="39">
        <f t="shared" si="227"/>
        <v>0</v>
      </c>
      <c r="BM968" s="39">
        <f t="shared" si="228"/>
        <v>0</v>
      </c>
      <c r="BN968" s="39">
        <f t="shared" si="218"/>
        <v>0</v>
      </c>
      <c r="BO968" s="39">
        <f>IF(Dane!$C$9=3,IFERROR(BN968/AB968,0),0)</f>
        <v>0</v>
      </c>
      <c r="BP968" s="39">
        <f t="shared" si="229"/>
        <v>0</v>
      </c>
      <c r="BQ968" s="39">
        <v>0</v>
      </c>
      <c r="BR968" s="39">
        <f t="shared" si="230"/>
        <v>0</v>
      </c>
      <c r="BS968" s="39">
        <f>IF(Dane!$C$9=3,IF(ROUND((X968+Y968)*BR968,2)&gt;$AN$1,$AN$1,ROUND((X968+Y968)*BR968,2)),0)</f>
        <v>0</v>
      </c>
      <c r="BT968" s="39">
        <v>0</v>
      </c>
    </row>
    <row r="969" spans="1:72">
      <c r="A969" s="87">
        <v>960</v>
      </c>
      <c r="B969" s="1"/>
      <c r="C969" s="1"/>
      <c r="D969" s="2"/>
      <c r="E969" s="3"/>
      <c r="F969" s="4"/>
      <c r="G969" s="5"/>
      <c r="H969" s="5"/>
      <c r="I969" s="6"/>
      <c r="J969" s="5"/>
      <c r="K969" s="5"/>
      <c r="L969" s="5"/>
      <c r="M969" s="55"/>
      <c r="N969" s="8"/>
      <c r="O969" s="105"/>
      <c r="P969" s="5"/>
      <c r="Q969" s="5"/>
      <c r="R969" s="105">
        <f>Dane!$C$10</f>
        <v>0</v>
      </c>
      <c r="S969" s="8"/>
      <c r="T969" s="105"/>
      <c r="U969" s="5"/>
      <c r="V969" s="5"/>
      <c r="W969" s="107">
        <f>Dane!$C$11</f>
        <v>0</v>
      </c>
      <c r="X969" s="8"/>
      <c r="Y969" s="105"/>
      <c r="Z969" s="5"/>
      <c r="AA969" s="5"/>
      <c r="AB969" s="110">
        <f>Dane!$C$12</f>
        <v>0</v>
      </c>
      <c r="AC969" s="108">
        <f>IF(Dane!$E$3=1,AP969+BA969+BL969,IF(Dane!$E$3=2,AT969+BE969+BP969,AW969+BH969+BS969))</f>
        <v>0</v>
      </c>
      <c r="AD969" s="14">
        <f>IF(Dane!$E$3=1,AQ969+BB969+BM969,IF(Dane!$E$3=2,AU969+BF969+BQ969,AX969+BI969+BT969))</f>
        <v>0</v>
      </c>
      <c r="AE969" s="14">
        <f>IF((J969*Dane!$C$9)-AC969&lt;0,0,(J969*Dane!$C$9)-AC969)</f>
        <v>0</v>
      </c>
      <c r="AF969" s="61">
        <f>IF((K969*Dane!$C$9)-AD969&lt;0,0,(K969*Dane!$C$9)-AD969)</f>
        <v>0</v>
      </c>
      <c r="AG969" s="93"/>
      <c r="AH969" s="84">
        <f>IF(Dane!$E$3=1,AP969,IF(Dane!$E$3=2,AT969,AW969))</f>
        <v>0</v>
      </c>
      <c r="AI969" s="84">
        <f>IF(Dane!$E$3=1,AQ969,IF(Dane!$E$3=2,AU969,AX969))</f>
        <v>0</v>
      </c>
      <c r="AJ969" s="84">
        <f>IF(Dane!$E$3=1,BA969,IF(Dane!$E$3=2,BE969,BH969))</f>
        <v>0</v>
      </c>
      <c r="AK969" s="84">
        <f>IF(Dane!$E$3=1,BB969,IF(Dane!$E$3=2,BF969,BI969))</f>
        <v>0</v>
      </c>
      <c r="AL969" s="84">
        <f>IF(Dane!$E$3=1,BL969,IF(Dane!$E$3=2,BP969,BS969))</f>
        <v>0</v>
      </c>
      <c r="AM969" s="84">
        <f>IF(Dane!$E$3=1,BM969,IF(Dane!$E$3=2,BQ969,BT969))</f>
        <v>0</v>
      </c>
      <c r="AN969" s="39">
        <f>IF(Dane!$C$9="",0,IFERROR(J969/R969,0))</f>
        <v>0</v>
      </c>
      <c r="AO969" s="39">
        <f>IF(Dane!$C$9="",0,IFERROR(ROUND(J969-ROUND(J969*0.0976,2)-ROUND(J969*0.015,2)-ROUND(J969*0.0245,2),2)/R969,0))</f>
        <v>0</v>
      </c>
      <c r="AP969" s="39">
        <f t="shared" si="219"/>
        <v>0</v>
      </c>
      <c r="AQ969" s="39">
        <f t="shared" si="220"/>
        <v>0</v>
      </c>
      <c r="AR969" s="39">
        <f t="shared" si="216"/>
        <v>0</v>
      </c>
      <c r="AS969" s="39">
        <f>IF(Dane!$C$9="",0,IFERROR(AR969/R969,0))</f>
        <v>0</v>
      </c>
      <c r="AT969" s="39">
        <f t="shared" si="221"/>
        <v>0</v>
      </c>
      <c r="AU969" s="39">
        <v>0</v>
      </c>
      <c r="AV969" s="39">
        <f t="shared" si="222"/>
        <v>0</v>
      </c>
      <c r="AW969" s="39">
        <f>IF(Dane!$C$9="",0,IF(ROUND((N969+O969)*AV969,2)&gt;$AN$1,$AN$1,ROUND((N969+O969)*AV969,2)))</f>
        <v>0</v>
      </c>
      <c r="AX969" s="39">
        <v>0</v>
      </c>
      <c r="AY969" s="39">
        <f>IF(Dane!$C$9=2,IFERROR(J969/W969,0),IF(Dane!$C$9=3,IFERROR(J969/W969,0),0))</f>
        <v>0</v>
      </c>
      <c r="AZ969" s="39">
        <f>IF(Dane!$C$9=2,IFERROR(ROUND(J969-ROUND(J969*0.0976,2)-ROUND(J969*0.015,2)-ROUND(J969*0.0245,2),2)/W969,0),IF(Dane!$C$9=3,IFERROR(ROUND(J969-ROUND(J969*0.0976,2)-ROUND(J969*0.015,2)-ROUND(J969*0.0245,2),2)/W969,0),0))</f>
        <v>0</v>
      </c>
      <c r="BA969" s="39">
        <f t="shared" si="223"/>
        <v>0</v>
      </c>
      <c r="BB969" s="39">
        <f t="shared" si="224"/>
        <v>0</v>
      </c>
      <c r="BC969" s="39">
        <f t="shared" si="217"/>
        <v>0</v>
      </c>
      <c r="BD969" s="39">
        <f>IF(Dane!$C$9=2,IFERROR(BC969/W969,0),IF(Dane!$C$9=3,IFERROR(BC969/W969,0),0))</f>
        <v>0</v>
      </c>
      <c r="BE969" s="39">
        <f t="shared" si="225"/>
        <v>0</v>
      </c>
      <c r="BF969" s="39">
        <v>0</v>
      </c>
      <c r="BG969" s="39">
        <f t="shared" si="226"/>
        <v>0</v>
      </c>
      <c r="BH969" s="39">
        <f>IF(Dane!$C$9=2,IF(ROUND((S969+T969)*BG969,2)&gt;$AN$1,$AN$1,ROUND((S969+T969)*BG969,2)),IF(Dane!$C$9=3,IF(ROUND((S969+T969)*BG969,2)&gt;$AN$1,$AN$1,ROUND((S969+T969)*BG969,2)),0))</f>
        <v>0</v>
      </c>
      <c r="BI969" s="39">
        <v>0</v>
      </c>
      <c r="BJ969" s="39">
        <f>IF(Dane!$C$9=3,IFERROR(J969/AB969,0),0)</f>
        <v>0</v>
      </c>
      <c r="BK969" s="39">
        <f>IF(Dane!$C$9=3,IFERROR(ROUND(J969-ROUND(J969*0.0976,2)-ROUND(J969*0.015,2)-ROUND(J969*0.0245,2),2)/AB969,0),0)</f>
        <v>0</v>
      </c>
      <c r="BL969" s="39">
        <f t="shared" si="227"/>
        <v>0</v>
      </c>
      <c r="BM969" s="39">
        <f t="shared" si="228"/>
        <v>0</v>
      </c>
      <c r="BN969" s="39">
        <f t="shared" si="218"/>
        <v>0</v>
      </c>
      <c r="BO969" s="39">
        <f>IF(Dane!$C$9=3,IFERROR(BN969/AB969,0),0)</f>
        <v>0</v>
      </c>
      <c r="BP969" s="39">
        <f t="shared" si="229"/>
        <v>0</v>
      </c>
      <c r="BQ969" s="39">
        <v>0</v>
      </c>
      <c r="BR969" s="39">
        <f t="shared" si="230"/>
        <v>0</v>
      </c>
      <c r="BS969" s="39">
        <f>IF(Dane!$C$9=3,IF(ROUND((X969+Y969)*BR969,2)&gt;$AN$1,$AN$1,ROUND((X969+Y969)*BR969,2)),0)</f>
        <v>0</v>
      </c>
      <c r="BT969" s="39">
        <v>0</v>
      </c>
    </row>
    <row r="970" spans="1:72">
      <c r="A970" s="87">
        <v>961</v>
      </c>
      <c r="B970" s="1"/>
      <c r="C970" s="1"/>
      <c r="D970" s="2"/>
      <c r="E970" s="3"/>
      <c r="F970" s="4"/>
      <c r="G970" s="5"/>
      <c r="H970" s="5"/>
      <c r="I970" s="6"/>
      <c r="J970" s="5"/>
      <c r="K970" s="5"/>
      <c r="L970" s="5"/>
      <c r="M970" s="55"/>
      <c r="N970" s="8"/>
      <c r="O970" s="105"/>
      <c r="P970" s="5"/>
      <c r="Q970" s="5"/>
      <c r="R970" s="105">
        <f>Dane!$C$10</f>
        <v>0</v>
      </c>
      <c r="S970" s="8"/>
      <c r="T970" s="105"/>
      <c r="U970" s="5"/>
      <c r="V970" s="5"/>
      <c r="W970" s="107">
        <f>Dane!$C$11</f>
        <v>0</v>
      </c>
      <c r="X970" s="8"/>
      <c r="Y970" s="105"/>
      <c r="Z970" s="5"/>
      <c r="AA970" s="5"/>
      <c r="AB970" s="110">
        <f>Dane!$C$12</f>
        <v>0</v>
      </c>
      <c r="AC970" s="108">
        <f>IF(Dane!$E$3=1,AP970+BA970+BL970,IF(Dane!$E$3=2,AT970+BE970+BP970,AW970+BH970+BS970))</f>
        <v>0</v>
      </c>
      <c r="AD970" s="14">
        <f>IF(Dane!$E$3=1,AQ970+BB970+BM970,IF(Dane!$E$3=2,AU970+BF970+BQ970,AX970+BI970+BT970))</f>
        <v>0</v>
      </c>
      <c r="AE970" s="14">
        <f>IF((J970*Dane!$C$9)-AC970&lt;0,0,(J970*Dane!$C$9)-AC970)</f>
        <v>0</v>
      </c>
      <c r="AF970" s="61">
        <f>IF((K970*Dane!$C$9)-AD970&lt;0,0,(K970*Dane!$C$9)-AD970)</f>
        <v>0</v>
      </c>
      <c r="AG970" s="93"/>
      <c r="AH970" s="84">
        <f>IF(Dane!$E$3=1,AP970,IF(Dane!$E$3=2,AT970,AW970))</f>
        <v>0</v>
      </c>
      <c r="AI970" s="84">
        <f>IF(Dane!$E$3=1,AQ970,IF(Dane!$E$3=2,AU970,AX970))</f>
        <v>0</v>
      </c>
      <c r="AJ970" s="84">
        <f>IF(Dane!$E$3=1,BA970,IF(Dane!$E$3=2,BE970,BH970))</f>
        <v>0</v>
      </c>
      <c r="AK970" s="84">
        <f>IF(Dane!$E$3=1,BB970,IF(Dane!$E$3=2,BF970,BI970))</f>
        <v>0</v>
      </c>
      <c r="AL970" s="84">
        <f>IF(Dane!$E$3=1,BL970,IF(Dane!$E$3=2,BP970,BS970))</f>
        <v>0</v>
      </c>
      <c r="AM970" s="84">
        <f>IF(Dane!$E$3=1,BM970,IF(Dane!$E$3=2,BQ970,BT970))</f>
        <v>0</v>
      </c>
      <c r="AN970" s="39">
        <f>IF(Dane!$C$9="",0,IFERROR(J970/R970,0))</f>
        <v>0</v>
      </c>
      <c r="AO970" s="39">
        <f>IF(Dane!$C$9="",0,IFERROR(ROUND(J970-ROUND(J970*0.0976,2)-ROUND(J970*0.015,2)-ROUND(J970*0.0245,2),2)/R970,0))</f>
        <v>0</v>
      </c>
      <c r="AP970" s="39">
        <f t="shared" si="219"/>
        <v>0</v>
      </c>
      <c r="AQ970" s="39">
        <f t="shared" si="220"/>
        <v>0</v>
      </c>
      <c r="AR970" s="39">
        <f t="shared" ref="AR970:AR1033" si="231">ROUND(J970-ROUND(J970*0.0976,2)-ROUND(J970*0.015,2)-ROUND(J970*0.0245,2),2)-ROUND(ROUND(J970-ROUND(J970*0.0976,2)-ROUND(J970*0.015,2)-ROUND(J970*0.0245,2),2)*0.09,2)</f>
        <v>0</v>
      </c>
      <c r="AS970" s="39">
        <f>IF(Dane!$C$9="",0,IFERROR(AR970/R970,0))</f>
        <v>0</v>
      </c>
      <c r="AT970" s="39">
        <f t="shared" si="221"/>
        <v>0</v>
      </c>
      <c r="AU970" s="39">
        <v>0</v>
      </c>
      <c r="AV970" s="39">
        <f t="shared" si="222"/>
        <v>0</v>
      </c>
      <c r="AW970" s="39">
        <f>IF(Dane!$C$9="",0,IF(ROUND((N970+O970)*AV970,2)&gt;$AN$1,$AN$1,ROUND((N970+O970)*AV970,2)))</f>
        <v>0</v>
      </c>
      <c r="AX970" s="39">
        <v>0</v>
      </c>
      <c r="AY970" s="39">
        <f>IF(Dane!$C$9=2,IFERROR(J970/W970,0),IF(Dane!$C$9=3,IFERROR(J970/W970,0),0))</f>
        <v>0</v>
      </c>
      <c r="AZ970" s="39">
        <f>IF(Dane!$C$9=2,IFERROR(ROUND(J970-ROUND(J970*0.0976,2)-ROUND(J970*0.015,2)-ROUND(J970*0.0245,2),2)/W970,0),IF(Dane!$C$9=3,IFERROR(ROUND(J970-ROUND(J970*0.0976,2)-ROUND(J970*0.015,2)-ROUND(J970*0.0245,2),2)/W970,0),0))</f>
        <v>0</v>
      </c>
      <c r="BA970" s="39">
        <f t="shared" si="223"/>
        <v>0</v>
      </c>
      <c r="BB970" s="39">
        <f t="shared" si="224"/>
        <v>0</v>
      </c>
      <c r="BC970" s="39">
        <f t="shared" ref="BC970:BC1033" si="232">ROUND(J970-ROUND(J970*0.0976,2)-ROUND(J970*0.015,2)-ROUND(J970*0.0245,2),2)-ROUND(ROUND(J970-ROUND(J970*0.0976,2)-ROUND(J970*0.015,2)-ROUND(J970*0.0245,2),2)*0.09,2)</f>
        <v>0</v>
      </c>
      <c r="BD970" s="39">
        <f>IF(Dane!$C$9=2,IFERROR(BC970/W970,0),IF(Dane!$C$9=3,IFERROR(BC970/W970,0),0))</f>
        <v>0</v>
      </c>
      <c r="BE970" s="39">
        <f t="shared" si="225"/>
        <v>0</v>
      </c>
      <c r="BF970" s="39">
        <v>0</v>
      </c>
      <c r="BG970" s="39">
        <f t="shared" si="226"/>
        <v>0</v>
      </c>
      <c r="BH970" s="39">
        <f>IF(Dane!$C$9=2,IF(ROUND((S970+T970)*BG970,2)&gt;$AN$1,$AN$1,ROUND((S970+T970)*BG970,2)),IF(Dane!$C$9=3,IF(ROUND((S970+T970)*BG970,2)&gt;$AN$1,$AN$1,ROUND((S970+T970)*BG970,2)),0))</f>
        <v>0</v>
      </c>
      <c r="BI970" s="39">
        <v>0</v>
      </c>
      <c r="BJ970" s="39">
        <f>IF(Dane!$C$9=3,IFERROR(J970/AB970,0),0)</f>
        <v>0</v>
      </c>
      <c r="BK970" s="39">
        <f>IF(Dane!$C$9=3,IFERROR(ROUND(J970-ROUND(J970*0.0976,2)-ROUND(J970*0.015,2)-ROUND(J970*0.0245,2),2)/AB970,0),0)</f>
        <v>0</v>
      </c>
      <c r="BL970" s="39">
        <f t="shared" si="227"/>
        <v>0</v>
      </c>
      <c r="BM970" s="39">
        <f t="shared" si="228"/>
        <v>0</v>
      </c>
      <c r="BN970" s="39">
        <f t="shared" ref="BN970:BN1033" si="233">ROUND(J970-ROUND(J970*0.0976,2)-ROUND(J970*0.015,2)-ROUND(J970*0.0245,2),2)-ROUND(ROUND(J970-ROUND(J970*0.0976,2)-ROUND(J970*0.015,2)-ROUND(J970*0.0245,2),2)*0.09,2)</f>
        <v>0</v>
      </c>
      <c r="BO970" s="39">
        <f>IF(Dane!$C$9=3,IFERROR(BN970/AB970,0),0)</f>
        <v>0</v>
      </c>
      <c r="BP970" s="39">
        <f t="shared" si="229"/>
        <v>0</v>
      </c>
      <c r="BQ970" s="39">
        <v>0</v>
      </c>
      <c r="BR970" s="39">
        <f t="shared" si="230"/>
        <v>0</v>
      </c>
      <c r="BS970" s="39">
        <f>IF(Dane!$C$9=3,IF(ROUND((X970+Y970)*BR970,2)&gt;$AN$1,$AN$1,ROUND((X970+Y970)*BR970,2)),0)</f>
        <v>0</v>
      </c>
      <c r="BT970" s="39">
        <v>0</v>
      </c>
    </row>
    <row r="971" spans="1:72">
      <c r="A971" s="87">
        <v>962</v>
      </c>
      <c r="B971" s="1"/>
      <c r="C971" s="1"/>
      <c r="D971" s="2"/>
      <c r="E971" s="3"/>
      <c r="F971" s="4"/>
      <c r="G971" s="5"/>
      <c r="H971" s="5"/>
      <c r="I971" s="6"/>
      <c r="J971" s="5"/>
      <c r="K971" s="5"/>
      <c r="L971" s="5"/>
      <c r="M971" s="55"/>
      <c r="N971" s="8"/>
      <c r="O971" s="105"/>
      <c r="P971" s="5"/>
      <c r="Q971" s="5"/>
      <c r="R971" s="105">
        <f>Dane!$C$10</f>
        <v>0</v>
      </c>
      <c r="S971" s="8"/>
      <c r="T971" s="105"/>
      <c r="U971" s="5"/>
      <c r="V971" s="5"/>
      <c r="W971" s="107">
        <f>Dane!$C$11</f>
        <v>0</v>
      </c>
      <c r="X971" s="8"/>
      <c r="Y971" s="105"/>
      <c r="Z971" s="5"/>
      <c r="AA971" s="5"/>
      <c r="AB971" s="110">
        <f>Dane!$C$12</f>
        <v>0</v>
      </c>
      <c r="AC971" s="108">
        <f>IF(Dane!$E$3=1,AP971+BA971+BL971,IF(Dane!$E$3=2,AT971+BE971+BP971,AW971+BH971+BS971))</f>
        <v>0</v>
      </c>
      <c r="AD971" s="14">
        <f>IF(Dane!$E$3=1,AQ971+BB971+BM971,IF(Dane!$E$3=2,AU971+BF971+BQ971,AX971+BI971+BT971))</f>
        <v>0</v>
      </c>
      <c r="AE971" s="14">
        <f>IF((J971*Dane!$C$9)-AC971&lt;0,0,(J971*Dane!$C$9)-AC971)</f>
        <v>0</v>
      </c>
      <c r="AF971" s="61">
        <f>IF((K971*Dane!$C$9)-AD971&lt;0,0,(K971*Dane!$C$9)-AD971)</f>
        <v>0</v>
      </c>
      <c r="AG971" s="93"/>
      <c r="AH971" s="84">
        <f>IF(Dane!$E$3=1,AP971,IF(Dane!$E$3=2,AT971,AW971))</f>
        <v>0</v>
      </c>
      <c r="AI971" s="84">
        <f>IF(Dane!$E$3=1,AQ971,IF(Dane!$E$3=2,AU971,AX971))</f>
        <v>0</v>
      </c>
      <c r="AJ971" s="84">
        <f>IF(Dane!$E$3=1,BA971,IF(Dane!$E$3=2,BE971,BH971))</f>
        <v>0</v>
      </c>
      <c r="AK971" s="84">
        <f>IF(Dane!$E$3=1,BB971,IF(Dane!$E$3=2,BF971,BI971))</f>
        <v>0</v>
      </c>
      <c r="AL971" s="84">
        <f>IF(Dane!$E$3=1,BL971,IF(Dane!$E$3=2,BP971,BS971))</f>
        <v>0</v>
      </c>
      <c r="AM971" s="84">
        <f>IF(Dane!$E$3=1,BM971,IF(Dane!$E$3=2,BQ971,BT971))</f>
        <v>0</v>
      </c>
      <c r="AN971" s="39">
        <f>IF(Dane!$C$9="",0,IFERROR(J971/R971,0))</f>
        <v>0</v>
      </c>
      <c r="AO971" s="39">
        <f>IF(Dane!$C$9="",0,IFERROR(ROUND(J971-ROUND(J971*0.0976,2)-ROUND(J971*0.015,2)-ROUND(J971*0.0245,2),2)/R971,0))</f>
        <v>0</v>
      </c>
      <c r="AP971" s="39">
        <f t="shared" ref="AP971:AP1034" si="234">IF(ROUND((N971*AN971)+(O971*AO971),2)&gt;$AP$1,$AP$1,ROUND((N971*AN971)+(O971*AO971),2))</f>
        <v>0</v>
      </c>
      <c r="AQ971" s="39">
        <f t="shared" ref="AQ971:AQ1034" si="235">IF(ROUND((N971*AN971*0.0976)+(N971*AN971*0.065)+(N971*AN971*$AQ$1),2)&gt;K971,K971,ROUND((N971*AN971*0.0976)+(N971*AN971*0.065)+(N971*AN971*$AQ$1),2))</f>
        <v>0</v>
      </c>
      <c r="AR971" s="39">
        <f t="shared" si="231"/>
        <v>0</v>
      </c>
      <c r="AS971" s="39">
        <f>IF(Dane!$C$9="",0,IFERROR(AR971/R971,0))</f>
        <v>0</v>
      </c>
      <c r="AT971" s="39">
        <f t="shared" ref="AT971:AT1034" si="236">IF(ROUND((N971+O971)*AS971,2)&gt;$AN$1,$AN$1,ROUND((N971+O971)*AS971,2))</f>
        <v>0</v>
      </c>
      <c r="AU971" s="39">
        <v>0</v>
      </c>
      <c r="AV971" s="39">
        <f t="shared" ref="AV971:AV1034" si="237">IFERROR((IFERROR(IF(H971*F971&gt;=1300,1300*F971*(1-(13.71%+(1-13.71%)*9%)*(1-0)),IF(H971&lt;=1300*F971,0,1300*F971*(1-(13.71%+(1-13.71%)*9%)*(1-0)))),0))*0.4/R971,0)</f>
        <v>0</v>
      </c>
      <c r="AW971" s="39">
        <f>IF(Dane!$C$9="",0,IF(ROUND((N971+O971)*AV971,2)&gt;$AN$1,$AN$1,ROUND((N971+O971)*AV971,2)))</f>
        <v>0</v>
      </c>
      <c r="AX971" s="39">
        <v>0</v>
      </c>
      <c r="AY971" s="39">
        <f>IF(Dane!$C$9=2,IFERROR(J971/W971,0),IF(Dane!$C$9=3,IFERROR(J971/W971,0),0))</f>
        <v>0</v>
      </c>
      <c r="AZ971" s="39">
        <f>IF(Dane!$C$9=2,IFERROR(ROUND(J971-ROUND(J971*0.0976,2)-ROUND(J971*0.015,2)-ROUND(J971*0.0245,2),2)/W971,0),IF(Dane!$C$9=3,IFERROR(ROUND(J971-ROUND(J971*0.0976,2)-ROUND(J971*0.015,2)-ROUND(J971*0.0245,2),2)/W971,0),0))</f>
        <v>0</v>
      </c>
      <c r="BA971" s="39">
        <f t="shared" ref="BA971:BA1034" si="238">IF(ROUND((S971*AY971)+(T971*AZ971),2)&gt;$AP$1,$AP$1,ROUND((S971*AY971)+(T971*AZ971),2))</f>
        <v>0</v>
      </c>
      <c r="BB971" s="39">
        <f t="shared" ref="BB971:BB1034" si="239">IF(ROUND((S971*AY971*0.0976)+(S971*AY971*0.065)+(S971*AY971*$AQ$1),2)&gt;K971,K971,ROUND((S971*AY971*0.0976)+(S971*AY971*0.065)+(S971*AY971*$AQ$1),2))</f>
        <v>0</v>
      </c>
      <c r="BC971" s="39">
        <f t="shared" si="232"/>
        <v>0</v>
      </c>
      <c r="BD971" s="39">
        <f>IF(Dane!$C$9=2,IFERROR(BC971/W971,0),IF(Dane!$C$9=3,IFERROR(BC971/W971,0),0))</f>
        <v>0</v>
      </c>
      <c r="BE971" s="39">
        <f t="shared" ref="BE971:BE1034" si="240">IF(ROUND((S971+T971)*BD971,2)&gt;$AN$1,$AN$1,ROUND((S971+T971)*BD971,2))</f>
        <v>0</v>
      </c>
      <c r="BF971" s="39">
        <v>0</v>
      </c>
      <c r="BG971" s="39">
        <f t="shared" ref="BG971:BG1034" si="241">IFERROR((IFERROR(IF(H971*F971&gt;=1300,1300*F971*(1-(13.71%+(1-13.71%)*9%)*(1-0)),IF(H971&lt;=1300*F971,0,1300*F971*(1-(13.71%+(1-13.71%)*9%)*(1-0)))),0))*0.4/W971,0)</f>
        <v>0</v>
      </c>
      <c r="BH971" s="39">
        <f>IF(Dane!$C$9=2,IF(ROUND((S971+T971)*BG971,2)&gt;$AN$1,$AN$1,ROUND((S971+T971)*BG971,2)),IF(Dane!$C$9=3,IF(ROUND((S971+T971)*BG971,2)&gt;$AN$1,$AN$1,ROUND((S971+T971)*BG971,2)),0))</f>
        <v>0</v>
      </c>
      <c r="BI971" s="39">
        <v>0</v>
      </c>
      <c r="BJ971" s="39">
        <f>IF(Dane!$C$9=3,IFERROR(J971/AB971,0),0)</f>
        <v>0</v>
      </c>
      <c r="BK971" s="39">
        <f>IF(Dane!$C$9=3,IFERROR(ROUND(J971-ROUND(J971*0.0976,2)-ROUND(J971*0.015,2)-ROUND(J971*0.0245,2),2)/AB971,0),0)</f>
        <v>0</v>
      </c>
      <c r="BL971" s="39">
        <f t="shared" ref="BL971:BL1034" si="242">IF(ROUND((X971*BJ971)+(Y971*BK971),2)&gt;$AP$1,$AP$1,ROUND((X971*BJ971)+(Y971*BK971),2))</f>
        <v>0</v>
      </c>
      <c r="BM971" s="39">
        <f t="shared" ref="BM971:BM1034" si="243">IF(ROUND((X971*BJ971*0.0976)+(X971*BJ971*0.065)+(X971*BJ971*$AQ$1),2)&gt;K971,K971,ROUND((X971*BJ971*0.0976)+(X971*BJ971*0.065)+(X971*BJ971*$AQ$1),2))</f>
        <v>0</v>
      </c>
      <c r="BN971" s="39">
        <f t="shared" si="233"/>
        <v>0</v>
      </c>
      <c r="BO971" s="39">
        <f>IF(Dane!$C$9=3,IFERROR(BN971/AB971,0),0)</f>
        <v>0</v>
      </c>
      <c r="BP971" s="39">
        <f t="shared" ref="BP971:BP1034" si="244">IF(ROUND((X971+Y971)*BO971,2)&gt;$AN$1,$AN$1,ROUND((X971+Y971)*BO971,2))</f>
        <v>0</v>
      </c>
      <c r="BQ971" s="39">
        <v>0</v>
      </c>
      <c r="BR971" s="39">
        <f t="shared" ref="BR971:BR1034" si="245">IFERROR((IFERROR(IF(H971*F971&gt;=1300,1300*F971*(1-(13.71%+(1-13.71%)*9%)*(1-0)),IF(H971&lt;=1300*F971,0,1300*F971*(1-(13.71%+(1-13.71%)*9%)*(1-0)))),0))*0.4/AB971,0)</f>
        <v>0</v>
      </c>
      <c r="BS971" s="39">
        <f>IF(Dane!$C$9=3,IF(ROUND((X971+Y971)*BR971,2)&gt;$AN$1,$AN$1,ROUND((X971+Y971)*BR971,2)),0)</f>
        <v>0</v>
      </c>
      <c r="BT971" s="39">
        <v>0</v>
      </c>
    </row>
    <row r="972" spans="1:72">
      <c r="A972" s="87">
        <v>963</v>
      </c>
      <c r="B972" s="1"/>
      <c r="C972" s="1"/>
      <c r="D972" s="2"/>
      <c r="E972" s="3"/>
      <c r="F972" s="4"/>
      <c r="G972" s="5"/>
      <c r="H972" s="5"/>
      <c r="I972" s="6"/>
      <c r="J972" s="5"/>
      <c r="K972" s="5"/>
      <c r="L972" s="5"/>
      <c r="M972" s="55"/>
      <c r="N972" s="8"/>
      <c r="O972" s="105"/>
      <c r="P972" s="5"/>
      <c r="Q972" s="5"/>
      <c r="R972" s="105">
        <f>Dane!$C$10</f>
        <v>0</v>
      </c>
      <c r="S972" s="8"/>
      <c r="T972" s="105"/>
      <c r="U972" s="5"/>
      <c r="V972" s="5"/>
      <c r="W972" s="107">
        <f>Dane!$C$11</f>
        <v>0</v>
      </c>
      <c r="X972" s="8"/>
      <c r="Y972" s="105"/>
      <c r="Z972" s="5"/>
      <c r="AA972" s="5"/>
      <c r="AB972" s="110">
        <f>Dane!$C$12</f>
        <v>0</v>
      </c>
      <c r="AC972" s="108">
        <f>IF(Dane!$E$3=1,AP972+BA972+BL972,IF(Dane!$E$3=2,AT972+BE972+BP972,AW972+BH972+BS972))</f>
        <v>0</v>
      </c>
      <c r="AD972" s="14">
        <f>IF(Dane!$E$3=1,AQ972+BB972+BM972,IF(Dane!$E$3=2,AU972+BF972+BQ972,AX972+BI972+BT972))</f>
        <v>0</v>
      </c>
      <c r="AE972" s="14">
        <f>IF((J972*Dane!$C$9)-AC972&lt;0,0,(J972*Dane!$C$9)-AC972)</f>
        <v>0</v>
      </c>
      <c r="AF972" s="61">
        <f>IF((K972*Dane!$C$9)-AD972&lt;0,0,(K972*Dane!$C$9)-AD972)</f>
        <v>0</v>
      </c>
      <c r="AG972" s="93"/>
      <c r="AH972" s="84">
        <f>IF(Dane!$E$3=1,AP972,IF(Dane!$E$3=2,AT972,AW972))</f>
        <v>0</v>
      </c>
      <c r="AI972" s="84">
        <f>IF(Dane!$E$3=1,AQ972,IF(Dane!$E$3=2,AU972,AX972))</f>
        <v>0</v>
      </c>
      <c r="AJ972" s="84">
        <f>IF(Dane!$E$3=1,BA972,IF(Dane!$E$3=2,BE972,BH972))</f>
        <v>0</v>
      </c>
      <c r="AK972" s="84">
        <f>IF(Dane!$E$3=1,BB972,IF(Dane!$E$3=2,BF972,BI972))</f>
        <v>0</v>
      </c>
      <c r="AL972" s="84">
        <f>IF(Dane!$E$3=1,BL972,IF(Dane!$E$3=2,BP972,BS972))</f>
        <v>0</v>
      </c>
      <c r="AM972" s="84">
        <f>IF(Dane!$E$3=1,BM972,IF(Dane!$E$3=2,BQ972,BT972))</f>
        <v>0</v>
      </c>
      <c r="AN972" s="39">
        <f>IF(Dane!$C$9="",0,IFERROR(J972/R972,0))</f>
        <v>0</v>
      </c>
      <c r="AO972" s="39">
        <f>IF(Dane!$C$9="",0,IFERROR(ROUND(J972-ROUND(J972*0.0976,2)-ROUND(J972*0.015,2)-ROUND(J972*0.0245,2),2)/R972,0))</f>
        <v>0</v>
      </c>
      <c r="AP972" s="39">
        <f t="shared" si="234"/>
        <v>0</v>
      </c>
      <c r="AQ972" s="39">
        <f t="shared" si="235"/>
        <v>0</v>
      </c>
      <c r="AR972" s="39">
        <f t="shared" si="231"/>
        <v>0</v>
      </c>
      <c r="AS972" s="39">
        <f>IF(Dane!$C$9="",0,IFERROR(AR972/R972,0))</f>
        <v>0</v>
      </c>
      <c r="AT972" s="39">
        <f t="shared" si="236"/>
        <v>0</v>
      </c>
      <c r="AU972" s="39">
        <v>0</v>
      </c>
      <c r="AV972" s="39">
        <f t="shared" si="237"/>
        <v>0</v>
      </c>
      <c r="AW972" s="39">
        <f>IF(Dane!$C$9="",0,IF(ROUND((N972+O972)*AV972,2)&gt;$AN$1,$AN$1,ROUND((N972+O972)*AV972,2)))</f>
        <v>0</v>
      </c>
      <c r="AX972" s="39">
        <v>0</v>
      </c>
      <c r="AY972" s="39">
        <f>IF(Dane!$C$9=2,IFERROR(J972/W972,0),IF(Dane!$C$9=3,IFERROR(J972/W972,0),0))</f>
        <v>0</v>
      </c>
      <c r="AZ972" s="39">
        <f>IF(Dane!$C$9=2,IFERROR(ROUND(J972-ROUND(J972*0.0976,2)-ROUND(J972*0.015,2)-ROUND(J972*0.0245,2),2)/W972,0),IF(Dane!$C$9=3,IFERROR(ROUND(J972-ROUND(J972*0.0976,2)-ROUND(J972*0.015,2)-ROUND(J972*0.0245,2),2)/W972,0),0))</f>
        <v>0</v>
      </c>
      <c r="BA972" s="39">
        <f t="shared" si="238"/>
        <v>0</v>
      </c>
      <c r="BB972" s="39">
        <f t="shared" si="239"/>
        <v>0</v>
      </c>
      <c r="BC972" s="39">
        <f t="shared" si="232"/>
        <v>0</v>
      </c>
      <c r="BD972" s="39">
        <f>IF(Dane!$C$9=2,IFERROR(BC972/W972,0),IF(Dane!$C$9=3,IFERROR(BC972/W972,0),0))</f>
        <v>0</v>
      </c>
      <c r="BE972" s="39">
        <f t="shared" si="240"/>
        <v>0</v>
      </c>
      <c r="BF972" s="39">
        <v>0</v>
      </c>
      <c r="BG972" s="39">
        <f t="shared" si="241"/>
        <v>0</v>
      </c>
      <c r="BH972" s="39">
        <f>IF(Dane!$C$9=2,IF(ROUND((S972+T972)*BG972,2)&gt;$AN$1,$AN$1,ROUND((S972+T972)*BG972,2)),IF(Dane!$C$9=3,IF(ROUND((S972+T972)*BG972,2)&gt;$AN$1,$AN$1,ROUND((S972+T972)*BG972,2)),0))</f>
        <v>0</v>
      </c>
      <c r="BI972" s="39">
        <v>0</v>
      </c>
      <c r="BJ972" s="39">
        <f>IF(Dane!$C$9=3,IFERROR(J972/AB972,0),0)</f>
        <v>0</v>
      </c>
      <c r="BK972" s="39">
        <f>IF(Dane!$C$9=3,IFERROR(ROUND(J972-ROUND(J972*0.0976,2)-ROUND(J972*0.015,2)-ROUND(J972*0.0245,2),2)/AB972,0),0)</f>
        <v>0</v>
      </c>
      <c r="BL972" s="39">
        <f t="shared" si="242"/>
        <v>0</v>
      </c>
      <c r="BM972" s="39">
        <f t="shared" si="243"/>
        <v>0</v>
      </c>
      <c r="BN972" s="39">
        <f t="shared" si="233"/>
        <v>0</v>
      </c>
      <c r="BO972" s="39">
        <f>IF(Dane!$C$9=3,IFERROR(BN972/AB972,0),0)</f>
        <v>0</v>
      </c>
      <c r="BP972" s="39">
        <f t="shared" si="244"/>
        <v>0</v>
      </c>
      <c r="BQ972" s="39">
        <v>0</v>
      </c>
      <c r="BR972" s="39">
        <f t="shared" si="245"/>
        <v>0</v>
      </c>
      <c r="BS972" s="39">
        <f>IF(Dane!$C$9=3,IF(ROUND((X972+Y972)*BR972,2)&gt;$AN$1,$AN$1,ROUND((X972+Y972)*BR972,2)),0)</f>
        <v>0</v>
      </c>
      <c r="BT972" s="39">
        <v>0</v>
      </c>
    </row>
    <row r="973" spans="1:72">
      <c r="A973" s="87">
        <v>964</v>
      </c>
      <c r="B973" s="1"/>
      <c r="C973" s="1"/>
      <c r="D973" s="2"/>
      <c r="E973" s="3"/>
      <c r="F973" s="4"/>
      <c r="G973" s="5"/>
      <c r="H973" s="5"/>
      <c r="I973" s="6"/>
      <c r="J973" s="5"/>
      <c r="K973" s="5"/>
      <c r="L973" s="5"/>
      <c r="M973" s="55"/>
      <c r="N973" s="8"/>
      <c r="O973" s="105"/>
      <c r="P973" s="5"/>
      <c r="Q973" s="5"/>
      <c r="R973" s="105">
        <f>Dane!$C$10</f>
        <v>0</v>
      </c>
      <c r="S973" s="8"/>
      <c r="T973" s="105"/>
      <c r="U973" s="5"/>
      <c r="V973" s="5"/>
      <c r="W973" s="107">
        <f>Dane!$C$11</f>
        <v>0</v>
      </c>
      <c r="X973" s="8"/>
      <c r="Y973" s="105"/>
      <c r="Z973" s="5"/>
      <c r="AA973" s="5"/>
      <c r="AB973" s="110">
        <f>Dane!$C$12</f>
        <v>0</v>
      </c>
      <c r="AC973" s="108">
        <f>IF(Dane!$E$3=1,AP973+BA973+BL973,IF(Dane!$E$3=2,AT973+BE973+BP973,AW973+BH973+BS973))</f>
        <v>0</v>
      </c>
      <c r="AD973" s="14">
        <f>IF(Dane!$E$3=1,AQ973+BB973+BM973,IF(Dane!$E$3=2,AU973+BF973+BQ973,AX973+BI973+BT973))</f>
        <v>0</v>
      </c>
      <c r="AE973" s="14">
        <f>IF((J973*Dane!$C$9)-AC973&lt;0,0,(J973*Dane!$C$9)-AC973)</f>
        <v>0</v>
      </c>
      <c r="AF973" s="61">
        <f>IF((K973*Dane!$C$9)-AD973&lt;0,0,(K973*Dane!$C$9)-AD973)</f>
        <v>0</v>
      </c>
      <c r="AG973" s="93"/>
      <c r="AH973" s="84">
        <f>IF(Dane!$E$3=1,AP973,IF(Dane!$E$3=2,AT973,AW973))</f>
        <v>0</v>
      </c>
      <c r="AI973" s="84">
        <f>IF(Dane!$E$3=1,AQ973,IF(Dane!$E$3=2,AU973,AX973))</f>
        <v>0</v>
      </c>
      <c r="AJ973" s="84">
        <f>IF(Dane!$E$3=1,BA973,IF(Dane!$E$3=2,BE973,BH973))</f>
        <v>0</v>
      </c>
      <c r="AK973" s="84">
        <f>IF(Dane!$E$3=1,BB973,IF(Dane!$E$3=2,BF973,BI973))</f>
        <v>0</v>
      </c>
      <c r="AL973" s="84">
        <f>IF(Dane!$E$3=1,BL973,IF(Dane!$E$3=2,BP973,BS973))</f>
        <v>0</v>
      </c>
      <c r="AM973" s="84">
        <f>IF(Dane!$E$3=1,BM973,IF(Dane!$E$3=2,BQ973,BT973))</f>
        <v>0</v>
      </c>
      <c r="AN973" s="39">
        <f>IF(Dane!$C$9="",0,IFERROR(J973/R973,0))</f>
        <v>0</v>
      </c>
      <c r="AO973" s="39">
        <f>IF(Dane!$C$9="",0,IFERROR(ROUND(J973-ROUND(J973*0.0976,2)-ROUND(J973*0.015,2)-ROUND(J973*0.0245,2),2)/R973,0))</f>
        <v>0</v>
      </c>
      <c r="AP973" s="39">
        <f t="shared" si="234"/>
        <v>0</v>
      </c>
      <c r="AQ973" s="39">
        <f t="shared" si="235"/>
        <v>0</v>
      </c>
      <c r="AR973" s="39">
        <f t="shared" si="231"/>
        <v>0</v>
      </c>
      <c r="AS973" s="39">
        <f>IF(Dane!$C$9="",0,IFERROR(AR973/R973,0))</f>
        <v>0</v>
      </c>
      <c r="AT973" s="39">
        <f t="shared" si="236"/>
        <v>0</v>
      </c>
      <c r="AU973" s="39">
        <v>0</v>
      </c>
      <c r="AV973" s="39">
        <f t="shared" si="237"/>
        <v>0</v>
      </c>
      <c r="AW973" s="39">
        <f>IF(Dane!$C$9="",0,IF(ROUND((N973+O973)*AV973,2)&gt;$AN$1,$AN$1,ROUND((N973+O973)*AV973,2)))</f>
        <v>0</v>
      </c>
      <c r="AX973" s="39">
        <v>0</v>
      </c>
      <c r="AY973" s="39">
        <f>IF(Dane!$C$9=2,IFERROR(J973/W973,0),IF(Dane!$C$9=3,IFERROR(J973/W973,0),0))</f>
        <v>0</v>
      </c>
      <c r="AZ973" s="39">
        <f>IF(Dane!$C$9=2,IFERROR(ROUND(J973-ROUND(J973*0.0976,2)-ROUND(J973*0.015,2)-ROUND(J973*0.0245,2),2)/W973,0),IF(Dane!$C$9=3,IFERROR(ROUND(J973-ROUND(J973*0.0976,2)-ROUND(J973*0.015,2)-ROUND(J973*0.0245,2),2)/W973,0),0))</f>
        <v>0</v>
      </c>
      <c r="BA973" s="39">
        <f t="shared" si="238"/>
        <v>0</v>
      </c>
      <c r="BB973" s="39">
        <f t="shared" si="239"/>
        <v>0</v>
      </c>
      <c r="BC973" s="39">
        <f t="shared" si="232"/>
        <v>0</v>
      </c>
      <c r="BD973" s="39">
        <f>IF(Dane!$C$9=2,IFERROR(BC973/W973,0),IF(Dane!$C$9=3,IFERROR(BC973/W973,0),0))</f>
        <v>0</v>
      </c>
      <c r="BE973" s="39">
        <f t="shared" si="240"/>
        <v>0</v>
      </c>
      <c r="BF973" s="39">
        <v>0</v>
      </c>
      <c r="BG973" s="39">
        <f t="shared" si="241"/>
        <v>0</v>
      </c>
      <c r="BH973" s="39">
        <f>IF(Dane!$C$9=2,IF(ROUND((S973+T973)*BG973,2)&gt;$AN$1,$AN$1,ROUND((S973+T973)*BG973,2)),IF(Dane!$C$9=3,IF(ROUND((S973+T973)*BG973,2)&gt;$AN$1,$AN$1,ROUND((S973+T973)*BG973,2)),0))</f>
        <v>0</v>
      </c>
      <c r="BI973" s="39">
        <v>0</v>
      </c>
      <c r="BJ973" s="39">
        <f>IF(Dane!$C$9=3,IFERROR(J973/AB973,0),0)</f>
        <v>0</v>
      </c>
      <c r="BK973" s="39">
        <f>IF(Dane!$C$9=3,IFERROR(ROUND(J973-ROUND(J973*0.0976,2)-ROUND(J973*0.015,2)-ROUND(J973*0.0245,2),2)/AB973,0),0)</f>
        <v>0</v>
      </c>
      <c r="BL973" s="39">
        <f t="shared" si="242"/>
        <v>0</v>
      </c>
      <c r="BM973" s="39">
        <f t="shared" si="243"/>
        <v>0</v>
      </c>
      <c r="BN973" s="39">
        <f t="shared" si="233"/>
        <v>0</v>
      </c>
      <c r="BO973" s="39">
        <f>IF(Dane!$C$9=3,IFERROR(BN973/AB973,0),0)</f>
        <v>0</v>
      </c>
      <c r="BP973" s="39">
        <f t="shared" si="244"/>
        <v>0</v>
      </c>
      <c r="BQ973" s="39">
        <v>0</v>
      </c>
      <c r="BR973" s="39">
        <f t="shared" si="245"/>
        <v>0</v>
      </c>
      <c r="BS973" s="39">
        <f>IF(Dane!$C$9=3,IF(ROUND((X973+Y973)*BR973,2)&gt;$AN$1,$AN$1,ROUND((X973+Y973)*BR973,2)),0)</f>
        <v>0</v>
      </c>
      <c r="BT973" s="39">
        <v>0</v>
      </c>
    </row>
    <row r="974" spans="1:72">
      <c r="A974" s="87">
        <v>965</v>
      </c>
      <c r="B974" s="1"/>
      <c r="C974" s="1"/>
      <c r="D974" s="2"/>
      <c r="E974" s="3"/>
      <c r="F974" s="4"/>
      <c r="G974" s="5"/>
      <c r="H974" s="5"/>
      <c r="I974" s="6"/>
      <c r="J974" s="5"/>
      <c r="K974" s="5"/>
      <c r="L974" s="5"/>
      <c r="M974" s="55"/>
      <c r="N974" s="8"/>
      <c r="O974" s="105"/>
      <c r="P974" s="5"/>
      <c r="Q974" s="5"/>
      <c r="R974" s="105">
        <f>Dane!$C$10</f>
        <v>0</v>
      </c>
      <c r="S974" s="8"/>
      <c r="T974" s="105"/>
      <c r="U974" s="5"/>
      <c r="V974" s="5"/>
      <c r="W974" s="107">
        <f>Dane!$C$11</f>
        <v>0</v>
      </c>
      <c r="X974" s="8"/>
      <c r="Y974" s="105"/>
      <c r="Z974" s="5"/>
      <c r="AA974" s="5"/>
      <c r="AB974" s="110">
        <f>Dane!$C$12</f>
        <v>0</v>
      </c>
      <c r="AC974" s="108">
        <f>IF(Dane!$E$3=1,AP974+BA974+BL974,IF(Dane!$E$3=2,AT974+BE974+BP974,AW974+BH974+BS974))</f>
        <v>0</v>
      </c>
      <c r="AD974" s="14">
        <f>IF(Dane!$E$3=1,AQ974+BB974+BM974,IF(Dane!$E$3=2,AU974+BF974+BQ974,AX974+BI974+BT974))</f>
        <v>0</v>
      </c>
      <c r="AE974" s="14">
        <f>IF((J974*Dane!$C$9)-AC974&lt;0,0,(J974*Dane!$C$9)-AC974)</f>
        <v>0</v>
      </c>
      <c r="AF974" s="61">
        <f>IF((K974*Dane!$C$9)-AD974&lt;0,0,(K974*Dane!$C$9)-AD974)</f>
        <v>0</v>
      </c>
      <c r="AG974" s="93"/>
      <c r="AH974" s="84">
        <f>IF(Dane!$E$3=1,AP974,IF(Dane!$E$3=2,AT974,AW974))</f>
        <v>0</v>
      </c>
      <c r="AI974" s="84">
        <f>IF(Dane!$E$3=1,AQ974,IF(Dane!$E$3=2,AU974,AX974))</f>
        <v>0</v>
      </c>
      <c r="AJ974" s="84">
        <f>IF(Dane!$E$3=1,BA974,IF(Dane!$E$3=2,BE974,BH974))</f>
        <v>0</v>
      </c>
      <c r="AK974" s="84">
        <f>IF(Dane!$E$3=1,BB974,IF(Dane!$E$3=2,BF974,BI974))</f>
        <v>0</v>
      </c>
      <c r="AL974" s="84">
        <f>IF(Dane!$E$3=1,BL974,IF(Dane!$E$3=2,BP974,BS974))</f>
        <v>0</v>
      </c>
      <c r="AM974" s="84">
        <f>IF(Dane!$E$3=1,BM974,IF(Dane!$E$3=2,BQ974,BT974))</f>
        <v>0</v>
      </c>
      <c r="AN974" s="39">
        <f>IF(Dane!$C$9="",0,IFERROR(J974/R974,0))</f>
        <v>0</v>
      </c>
      <c r="AO974" s="39">
        <f>IF(Dane!$C$9="",0,IFERROR(ROUND(J974-ROUND(J974*0.0976,2)-ROUND(J974*0.015,2)-ROUND(J974*0.0245,2),2)/R974,0))</f>
        <v>0</v>
      </c>
      <c r="AP974" s="39">
        <f t="shared" si="234"/>
        <v>0</v>
      </c>
      <c r="AQ974" s="39">
        <f t="shared" si="235"/>
        <v>0</v>
      </c>
      <c r="AR974" s="39">
        <f t="shared" si="231"/>
        <v>0</v>
      </c>
      <c r="AS974" s="39">
        <f>IF(Dane!$C$9="",0,IFERROR(AR974/R974,0))</f>
        <v>0</v>
      </c>
      <c r="AT974" s="39">
        <f t="shared" si="236"/>
        <v>0</v>
      </c>
      <c r="AU974" s="39">
        <v>0</v>
      </c>
      <c r="AV974" s="39">
        <f t="shared" si="237"/>
        <v>0</v>
      </c>
      <c r="AW974" s="39">
        <f>IF(Dane!$C$9="",0,IF(ROUND((N974+O974)*AV974,2)&gt;$AN$1,$AN$1,ROUND((N974+O974)*AV974,2)))</f>
        <v>0</v>
      </c>
      <c r="AX974" s="39">
        <v>0</v>
      </c>
      <c r="AY974" s="39">
        <f>IF(Dane!$C$9=2,IFERROR(J974/W974,0),IF(Dane!$C$9=3,IFERROR(J974/W974,0),0))</f>
        <v>0</v>
      </c>
      <c r="AZ974" s="39">
        <f>IF(Dane!$C$9=2,IFERROR(ROUND(J974-ROUND(J974*0.0976,2)-ROUND(J974*0.015,2)-ROUND(J974*0.0245,2),2)/W974,0),IF(Dane!$C$9=3,IFERROR(ROUND(J974-ROUND(J974*0.0976,2)-ROUND(J974*0.015,2)-ROUND(J974*0.0245,2),2)/W974,0),0))</f>
        <v>0</v>
      </c>
      <c r="BA974" s="39">
        <f t="shared" si="238"/>
        <v>0</v>
      </c>
      <c r="BB974" s="39">
        <f t="shared" si="239"/>
        <v>0</v>
      </c>
      <c r="BC974" s="39">
        <f t="shared" si="232"/>
        <v>0</v>
      </c>
      <c r="BD974" s="39">
        <f>IF(Dane!$C$9=2,IFERROR(BC974/W974,0),IF(Dane!$C$9=3,IFERROR(BC974/W974,0),0))</f>
        <v>0</v>
      </c>
      <c r="BE974" s="39">
        <f t="shared" si="240"/>
        <v>0</v>
      </c>
      <c r="BF974" s="39">
        <v>0</v>
      </c>
      <c r="BG974" s="39">
        <f t="shared" si="241"/>
        <v>0</v>
      </c>
      <c r="BH974" s="39">
        <f>IF(Dane!$C$9=2,IF(ROUND((S974+T974)*BG974,2)&gt;$AN$1,$AN$1,ROUND((S974+T974)*BG974,2)),IF(Dane!$C$9=3,IF(ROUND((S974+T974)*BG974,2)&gt;$AN$1,$AN$1,ROUND((S974+T974)*BG974,2)),0))</f>
        <v>0</v>
      </c>
      <c r="BI974" s="39">
        <v>0</v>
      </c>
      <c r="BJ974" s="39">
        <f>IF(Dane!$C$9=3,IFERROR(J974/AB974,0),0)</f>
        <v>0</v>
      </c>
      <c r="BK974" s="39">
        <f>IF(Dane!$C$9=3,IFERROR(ROUND(J974-ROUND(J974*0.0976,2)-ROUND(J974*0.015,2)-ROUND(J974*0.0245,2),2)/AB974,0),0)</f>
        <v>0</v>
      </c>
      <c r="BL974" s="39">
        <f t="shared" si="242"/>
        <v>0</v>
      </c>
      <c r="BM974" s="39">
        <f t="shared" si="243"/>
        <v>0</v>
      </c>
      <c r="BN974" s="39">
        <f t="shared" si="233"/>
        <v>0</v>
      </c>
      <c r="BO974" s="39">
        <f>IF(Dane!$C$9=3,IFERROR(BN974/AB974,0),0)</f>
        <v>0</v>
      </c>
      <c r="BP974" s="39">
        <f t="shared" si="244"/>
        <v>0</v>
      </c>
      <c r="BQ974" s="39">
        <v>0</v>
      </c>
      <c r="BR974" s="39">
        <f t="shared" si="245"/>
        <v>0</v>
      </c>
      <c r="BS974" s="39">
        <f>IF(Dane!$C$9=3,IF(ROUND((X974+Y974)*BR974,2)&gt;$AN$1,$AN$1,ROUND((X974+Y974)*BR974,2)),0)</f>
        <v>0</v>
      </c>
      <c r="BT974" s="39">
        <v>0</v>
      </c>
    </row>
    <row r="975" spans="1:72">
      <c r="A975" s="87">
        <v>966</v>
      </c>
      <c r="B975" s="1"/>
      <c r="C975" s="1"/>
      <c r="D975" s="2"/>
      <c r="E975" s="3"/>
      <c r="F975" s="4"/>
      <c r="G975" s="5"/>
      <c r="H975" s="5"/>
      <c r="I975" s="6"/>
      <c r="J975" s="5"/>
      <c r="K975" s="5"/>
      <c r="L975" s="5"/>
      <c r="M975" s="55"/>
      <c r="N975" s="8"/>
      <c r="O975" s="105"/>
      <c r="P975" s="5"/>
      <c r="Q975" s="5"/>
      <c r="R975" s="105">
        <f>Dane!$C$10</f>
        <v>0</v>
      </c>
      <c r="S975" s="8"/>
      <c r="T975" s="105"/>
      <c r="U975" s="5"/>
      <c r="V975" s="5"/>
      <c r="W975" s="107">
        <f>Dane!$C$11</f>
        <v>0</v>
      </c>
      <c r="X975" s="8"/>
      <c r="Y975" s="105"/>
      <c r="Z975" s="5"/>
      <c r="AA975" s="5"/>
      <c r="AB975" s="110">
        <f>Dane!$C$12</f>
        <v>0</v>
      </c>
      <c r="AC975" s="108">
        <f>IF(Dane!$E$3=1,AP975+BA975+BL975,IF(Dane!$E$3=2,AT975+BE975+BP975,AW975+BH975+BS975))</f>
        <v>0</v>
      </c>
      <c r="AD975" s="14">
        <f>IF(Dane!$E$3=1,AQ975+BB975+BM975,IF(Dane!$E$3=2,AU975+BF975+BQ975,AX975+BI975+BT975))</f>
        <v>0</v>
      </c>
      <c r="AE975" s="14">
        <f>IF((J975*Dane!$C$9)-AC975&lt;0,0,(J975*Dane!$C$9)-AC975)</f>
        <v>0</v>
      </c>
      <c r="AF975" s="61">
        <f>IF((K975*Dane!$C$9)-AD975&lt;0,0,(K975*Dane!$C$9)-AD975)</f>
        <v>0</v>
      </c>
      <c r="AG975" s="93"/>
      <c r="AH975" s="84">
        <f>IF(Dane!$E$3=1,AP975,IF(Dane!$E$3=2,AT975,AW975))</f>
        <v>0</v>
      </c>
      <c r="AI975" s="84">
        <f>IF(Dane!$E$3=1,AQ975,IF(Dane!$E$3=2,AU975,AX975))</f>
        <v>0</v>
      </c>
      <c r="AJ975" s="84">
        <f>IF(Dane!$E$3=1,BA975,IF(Dane!$E$3=2,BE975,BH975))</f>
        <v>0</v>
      </c>
      <c r="AK975" s="84">
        <f>IF(Dane!$E$3=1,BB975,IF(Dane!$E$3=2,BF975,BI975))</f>
        <v>0</v>
      </c>
      <c r="AL975" s="84">
        <f>IF(Dane!$E$3=1,BL975,IF(Dane!$E$3=2,BP975,BS975))</f>
        <v>0</v>
      </c>
      <c r="AM975" s="84">
        <f>IF(Dane!$E$3=1,BM975,IF(Dane!$E$3=2,BQ975,BT975))</f>
        <v>0</v>
      </c>
      <c r="AN975" s="39">
        <f>IF(Dane!$C$9="",0,IFERROR(J975/R975,0))</f>
        <v>0</v>
      </c>
      <c r="AO975" s="39">
        <f>IF(Dane!$C$9="",0,IFERROR(ROUND(J975-ROUND(J975*0.0976,2)-ROUND(J975*0.015,2)-ROUND(J975*0.0245,2),2)/R975,0))</f>
        <v>0</v>
      </c>
      <c r="AP975" s="39">
        <f t="shared" si="234"/>
        <v>0</v>
      </c>
      <c r="AQ975" s="39">
        <f t="shared" si="235"/>
        <v>0</v>
      </c>
      <c r="AR975" s="39">
        <f t="shared" si="231"/>
        <v>0</v>
      </c>
      <c r="AS975" s="39">
        <f>IF(Dane!$C$9="",0,IFERROR(AR975/R975,0))</f>
        <v>0</v>
      </c>
      <c r="AT975" s="39">
        <f t="shared" si="236"/>
        <v>0</v>
      </c>
      <c r="AU975" s="39">
        <v>0</v>
      </c>
      <c r="AV975" s="39">
        <f t="shared" si="237"/>
        <v>0</v>
      </c>
      <c r="AW975" s="39">
        <f>IF(Dane!$C$9="",0,IF(ROUND((N975+O975)*AV975,2)&gt;$AN$1,$AN$1,ROUND((N975+O975)*AV975,2)))</f>
        <v>0</v>
      </c>
      <c r="AX975" s="39">
        <v>0</v>
      </c>
      <c r="AY975" s="39">
        <f>IF(Dane!$C$9=2,IFERROR(J975/W975,0),IF(Dane!$C$9=3,IFERROR(J975/W975,0),0))</f>
        <v>0</v>
      </c>
      <c r="AZ975" s="39">
        <f>IF(Dane!$C$9=2,IFERROR(ROUND(J975-ROUND(J975*0.0976,2)-ROUND(J975*0.015,2)-ROUND(J975*0.0245,2),2)/W975,0),IF(Dane!$C$9=3,IFERROR(ROUND(J975-ROUND(J975*0.0976,2)-ROUND(J975*0.015,2)-ROUND(J975*0.0245,2),2)/W975,0),0))</f>
        <v>0</v>
      </c>
      <c r="BA975" s="39">
        <f t="shared" si="238"/>
        <v>0</v>
      </c>
      <c r="BB975" s="39">
        <f t="shared" si="239"/>
        <v>0</v>
      </c>
      <c r="BC975" s="39">
        <f t="shared" si="232"/>
        <v>0</v>
      </c>
      <c r="BD975" s="39">
        <f>IF(Dane!$C$9=2,IFERROR(BC975/W975,0),IF(Dane!$C$9=3,IFERROR(BC975/W975,0),0))</f>
        <v>0</v>
      </c>
      <c r="BE975" s="39">
        <f t="shared" si="240"/>
        <v>0</v>
      </c>
      <c r="BF975" s="39">
        <v>0</v>
      </c>
      <c r="BG975" s="39">
        <f t="shared" si="241"/>
        <v>0</v>
      </c>
      <c r="BH975" s="39">
        <f>IF(Dane!$C$9=2,IF(ROUND((S975+T975)*BG975,2)&gt;$AN$1,$AN$1,ROUND((S975+T975)*BG975,2)),IF(Dane!$C$9=3,IF(ROUND((S975+T975)*BG975,2)&gt;$AN$1,$AN$1,ROUND((S975+T975)*BG975,2)),0))</f>
        <v>0</v>
      </c>
      <c r="BI975" s="39">
        <v>0</v>
      </c>
      <c r="BJ975" s="39">
        <f>IF(Dane!$C$9=3,IFERROR(J975/AB975,0),0)</f>
        <v>0</v>
      </c>
      <c r="BK975" s="39">
        <f>IF(Dane!$C$9=3,IFERROR(ROUND(J975-ROUND(J975*0.0976,2)-ROUND(J975*0.015,2)-ROUND(J975*0.0245,2),2)/AB975,0),0)</f>
        <v>0</v>
      </c>
      <c r="BL975" s="39">
        <f t="shared" si="242"/>
        <v>0</v>
      </c>
      <c r="BM975" s="39">
        <f t="shared" si="243"/>
        <v>0</v>
      </c>
      <c r="BN975" s="39">
        <f t="shared" si="233"/>
        <v>0</v>
      </c>
      <c r="BO975" s="39">
        <f>IF(Dane!$C$9=3,IFERROR(BN975/AB975,0),0)</f>
        <v>0</v>
      </c>
      <c r="BP975" s="39">
        <f t="shared" si="244"/>
        <v>0</v>
      </c>
      <c r="BQ975" s="39">
        <v>0</v>
      </c>
      <c r="BR975" s="39">
        <f t="shared" si="245"/>
        <v>0</v>
      </c>
      <c r="BS975" s="39">
        <f>IF(Dane!$C$9=3,IF(ROUND((X975+Y975)*BR975,2)&gt;$AN$1,$AN$1,ROUND((X975+Y975)*BR975,2)),0)</f>
        <v>0</v>
      </c>
      <c r="BT975" s="39">
        <v>0</v>
      </c>
    </row>
    <row r="976" spans="1:72">
      <c r="A976" s="87">
        <v>967</v>
      </c>
      <c r="B976" s="1"/>
      <c r="C976" s="1"/>
      <c r="D976" s="2"/>
      <c r="E976" s="3"/>
      <c r="F976" s="4"/>
      <c r="G976" s="5"/>
      <c r="H976" s="5"/>
      <c r="I976" s="6"/>
      <c r="J976" s="5"/>
      <c r="K976" s="5"/>
      <c r="L976" s="5"/>
      <c r="M976" s="55"/>
      <c r="N976" s="8"/>
      <c r="O976" s="105"/>
      <c r="P976" s="5"/>
      <c r="Q976" s="5"/>
      <c r="R976" s="105">
        <f>Dane!$C$10</f>
        <v>0</v>
      </c>
      <c r="S976" s="8"/>
      <c r="T976" s="105"/>
      <c r="U976" s="5"/>
      <c r="V976" s="5"/>
      <c r="W976" s="107">
        <f>Dane!$C$11</f>
        <v>0</v>
      </c>
      <c r="X976" s="8"/>
      <c r="Y976" s="105"/>
      <c r="Z976" s="5"/>
      <c r="AA976" s="5"/>
      <c r="AB976" s="110">
        <f>Dane!$C$12</f>
        <v>0</v>
      </c>
      <c r="AC976" s="108">
        <f>IF(Dane!$E$3=1,AP976+BA976+BL976,IF(Dane!$E$3=2,AT976+BE976+BP976,AW976+BH976+BS976))</f>
        <v>0</v>
      </c>
      <c r="AD976" s="14">
        <f>IF(Dane!$E$3=1,AQ976+BB976+BM976,IF(Dane!$E$3=2,AU976+BF976+BQ976,AX976+BI976+BT976))</f>
        <v>0</v>
      </c>
      <c r="AE976" s="14">
        <f>IF((J976*Dane!$C$9)-AC976&lt;0,0,(J976*Dane!$C$9)-AC976)</f>
        <v>0</v>
      </c>
      <c r="AF976" s="61">
        <f>IF((K976*Dane!$C$9)-AD976&lt;0,0,(K976*Dane!$C$9)-AD976)</f>
        <v>0</v>
      </c>
      <c r="AG976" s="93"/>
      <c r="AH976" s="84">
        <f>IF(Dane!$E$3=1,AP976,IF(Dane!$E$3=2,AT976,AW976))</f>
        <v>0</v>
      </c>
      <c r="AI976" s="84">
        <f>IF(Dane!$E$3=1,AQ976,IF(Dane!$E$3=2,AU976,AX976))</f>
        <v>0</v>
      </c>
      <c r="AJ976" s="84">
        <f>IF(Dane!$E$3=1,BA976,IF(Dane!$E$3=2,BE976,BH976))</f>
        <v>0</v>
      </c>
      <c r="AK976" s="84">
        <f>IF(Dane!$E$3=1,BB976,IF(Dane!$E$3=2,BF976,BI976))</f>
        <v>0</v>
      </c>
      <c r="AL976" s="84">
        <f>IF(Dane!$E$3=1,BL976,IF(Dane!$E$3=2,BP976,BS976))</f>
        <v>0</v>
      </c>
      <c r="AM976" s="84">
        <f>IF(Dane!$E$3=1,BM976,IF(Dane!$E$3=2,BQ976,BT976))</f>
        <v>0</v>
      </c>
      <c r="AN976" s="39">
        <f>IF(Dane!$C$9="",0,IFERROR(J976/R976,0))</f>
        <v>0</v>
      </c>
      <c r="AO976" s="39">
        <f>IF(Dane!$C$9="",0,IFERROR(ROUND(J976-ROUND(J976*0.0976,2)-ROUND(J976*0.015,2)-ROUND(J976*0.0245,2),2)/R976,0))</f>
        <v>0</v>
      </c>
      <c r="AP976" s="39">
        <f t="shared" si="234"/>
        <v>0</v>
      </c>
      <c r="AQ976" s="39">
        <f t="shared" si="235"/>
        <v>0</v>
      </c>
      <c r="AR976" s="39">
        <f t="shared" si="231"/>
        <v>0</v>
      </c>
      <c r="AS976" s="39">
        <f>IF(Dane!$C$9="",0,IFERROR(AR976/R976,0))</f>
        <v>0</v>
      </c>
      <c r="AT976" s="39">
        <f t="shared" si="236"/>
        <v>0</v>
      </c>
      <c r="AU976" s="39">
        <v>0</v>
      </c>
      <c r="AV976" s="39">
        <f t="shared" si="237"/>
        <v>0</v>
      </c>
      <c r="AW976" s="39">
        <f>IF(Dane!$C$9="",0,IF(ROUND((N976+O976)*AV976,2)&gt;$AN$1,$AN$1,ROUND((N976+O976)*AV976,2)))</f>
        <v>0</v>
      </c>
      <c r="AX976" s="39">
        <v>0</v>
      </c>
      <c r="AY976" s="39">
        <f>IF(Dane!$C$9=2,IFERROR(J976/W976,0),IF(Dane!$C$9=3,IFERROR(J976/W976,0),0))</f>
        <v>0</v>
      </c>
      <c r="AZ976" s="39">
        <f>IF(Dane!$C$9=2,IFERROR(ROUND(J976-ROUND(J976*0.0976,2)-ROUND(J976*0.015,2)-ROUND(J976*0.0245,2),2)/W976,0),IF(Dane!$C$9=3,IFERROR(ROUND(J976-ROUND(J976*0.0976,2)-ROUND(J976*0.015,2)-ROUND(J976*0.0245,2),2)/W976,0),0))</f>
        <v>0</v>
      </c>
      <c r="BA976" s="39">
        <f t="shared" si="238"/>
        <v>0</v>
      </c>
      <c r="BB976" s="39">
        <f t="shared" si="239"/>
        <v>0</v>
      </c>
      <c r="BC976" s="39">
        <f t="shared" si="232"/>
        <v>0</v>
      </c>
      <c r="BD976" s="39">
        <f>IF(Dane!$C$9=2,IFERROR(BC976/W976,0),IF(Dane!$C$9=3,IFERROR(BC976/W976,0),0))</f>
        <v>0</v>
      </c>
      <c r="BE976" s="39">
        <f t="shared" si="240"/>
        <v>0</v>
      </c>
      <c r="BF976" s="39">
        <v>0</v>
      </c>
      <c r="BG976" s="39">
        <f t="shared" si="241"/>
        <v>0</v>
      </c>
      <c r="BH976" s="39">
        <f>IF(Dane!$C$9=2,IF(ROUND((S976+T976)*BG976,2)&gt;$AN$1,$AN$1,ROUND((S976+T976)*BG976,2)),IF(Dane!$C$9=3,IF(ROUND((S976+T976)*BG976,2)&gt;$AN$1,$AN$1,ROUND((S976+T976)*BG976,2)),0))</f>
        <v>0</v>
      </c>
      <c r="BI976" s="39">
        <v>0</v>
      </c>
      <c r="BJ976" s="39">
        <f>IF(Dane!$C$9=3,IFERROR(J976/AB976,0),0)</f>
        <v>0</v>
      </c>
      <c r="BK976" s="39">
        <f>IF(Dane!$C$9=3,IFERROR(ROUND(J976-ROUND(J976*0.0976,2)-ROUND(J976*0.015,2)-ROUND(J976*0.0245,2),2)/AB976,0),0)</f>
        <v>0</v>
      </c>
      <c r="BL976" s="39">
        <f t="shared" si="242"/>
        <v>0</v>
      </c>
      <c r="BM976" s="39">
        <f t="shared" si="243"/>
        <v>0</v>
      </c>
      <c r="BN976" s="39">
        <f t="shared" si="233"/>
        <v>0</v>
      </c>
      <c r="BO976" s="39">
        <f>IF(Dane!$C$9=3,IFERROR(BN976/AB976,0),0)</f>
        <v>0</v>
      </c>
      <c r="BP976" s="39">
        <f t="shared" si="244"/>
        <v>0</v>
      </c>
      <c r="BQ976" s="39">
        <v>0</v>
      </c>
      <c r="BR976" s="39">
        <f t="shared" si="245"/>
        <v>0</v>
      </c>
      <c r="BS976" s="39">
        <f>IF(Dane!$C$9=3,IF(ROUND((X976+Y976)*BR976,2)&gt;$AN$1,$AN$1,ROUND((X976+Y976)*BR976,2)),0)</f>
        <v>0</v>
      </c>
      <c r="BT976" s="39">
        <v>0</v>
      </c>
    </row>
    <row r="977" spans="1:72">
      <c r="A977" s="87">
        <v>968</v>
      </c>
      <c r="B977" s="1"/>
      <c r="C977" s="1"/>
      <c r="D977" s="2"/>
      <c r="E977" s="3"/>
      <c r="F977" s="4"/>
      <c r="G977" s="5"/>
      <c r="H977" s="5"/>
      <c r="I977" s="6"/>
      <c r="J977" s="5"/>
      <c r="K977" s="5"/>
      <c r="L977" s="5"/>
      <c r="M977" s="55"/>
      <c r="N977" s="8"/>
      <c r="O977" s="105"/>
      <c r="P977" s="5"/>
      <c r="Q977" s="5"/>
      <c r="R977" s="105">
        <f>Dane!$C$10</f>
        <v>0</v>
      </c>
      <c r="S977" s="8"/>
      <c r="T977" s="105"/>
      <c r="U977" s="5"/>
      <c r="V977" s="5"/>
      <c r="W977" s="107">
        <f>Dane!$C$11</f>
        <v>0</v>
      </c>
      <c r="X977" s="8"/>
      <c r="Y977" s="105"/>
      <c r="Z977" s="5"/>
      <c r="AA977" s="5"/>
      <c r="AB977" s="110">
        <f>Dane!$C$12</f>
        <v>0</v>
      </c>
      <c r="AC977" s="108">
        <f>IF(Dane!$E$3=1,AP977+BA977+BL977,IF(Dane!$E$3=2,AT977+BE977+BP977,AW977+BH977+BS977))</f>
        <v>0</v>
      </c>
      <c r="AD977" s="14">
        <f>IF(Dane!$E$3=1,AQ977+BB977+BM977,IF(Dane!$E$3=2,AU977+BF977+BQ977,AX977+BI977+BT977))</f>
        <v>0</v>
      </c>
      <c r="AE977" s="14">
        <f>IF((J977*Dane!$C$9)-AC977&lt;0,0,(J977*Dane!$C$9)-AC977)</f>
        <v>0</v>
      </c>
      <c r="AF977" s="61">
        <f>IF((K977*Dane!$C$9)-AD977&lt;0,0,(K977*Dane!$C$9)-AD977)</f>
        <v>0</v>
      </c>
      <c r="AG977" s="93"/>
      <c r="AH977" s="84">
        <f>IF(Dane!$E$3=1,AP977,IF(Dane!$E$3=2,AT977,AW977))</f>
        <v>0</v>
      </c>
      <c r="AI977" s="84">
        <f>IF(Dane!$E$3=1,AQ977,IF(Dane!$E$3=2,AU977,AX977))</f>
        <v>0</v>
      </c>
      <c r="AJ977" s="84">
        <f>IF(Dane!$E$3=1,BA977,IF(Dane!$E$3=2,BE977,BH977))</f>
        <v>0</v>
      </c>
      <c r="AK977" s="84">
        <f>IF(Dane!$E$3=1,BB977,IF(Dane!$E$3=2,BF977,BI977))</f>
        <v>0</v>
      </c>
      <c r="AL977" s="84">
        <f>IF(Dane!$E$3=1,BL977,IF(Dane!$E$3=2,BP977,BS977))</f>
        <v>0</v>
      </c>
      <c r="AM977" s="84">
        <f>IF(Dane!$E$3=1,BM977,IF(Dane!$E$3=2,BQ977,BT977))</f>
        <v>0</v>
      </c>
      <c r="AN977" s="39">
        <f>IF(Dane!$C$9="",0,IFERROR(J977/R977,0))</f>
        <v>0</v>
      </c>
      <c r="AO977" s="39">
        <f>IF(Dane!$C$9="",0,IFERROR(ROUND(J977-ROUND(J977*0.0976,2)-ROUND(J977*0.015,2)-ROUND(J977*0.0245,2),2)/R977,0))</f>
        <v>0</v>
      </c>
      <c r="AP977" s="39">
        <f t="shared" si="234"/>
        <v>0</v>
      </c>
      <c r="AQ977" s="39">
        <f t="shared" si="235"/>
        <v>0</v>
      </c>
      <c r="AR977" s="39">
        <f t="shared" si="231"/>
        <v>0</v>
      </c>
      <c r="AS977" s="39">
        <f>IF(Dane!$C$9="",0,IFERROR(AR977/R977,0))</f>
        <v>0</v>
      </c>
      <c r="AT977" s="39">
        <f t="shared" si="236"/>
        <v>0</v>
      </c>
      <c r="AU977" s="39">
        <v>0</v>
      </c>
      <c r="AV977" s="39">
        <f t="shared" si="237"/>
        <v>0</v>
      </c>
      <c r="AW977" s="39">
        <f>IF(Dane!$C$9="",0,IF(ROUND((N977+O977)*AV977,2)&gt;$AN$1,$AN$1,ROUND((N977+O977)*AV977,2)))</f>
        <v>0</v>
      </c>
      <c r="AX977" s="39">
        <v>0</v>
      </c>
      <c r="AY977" s="39">
        <f>IF(Dane!$C$9=2,IFERROR(J977/W977,0),IF(Dane!$C$9=3,IFERROR(J977/W977,0),0))</f>
        <v>0</v>
      </c>
      <c r="AZ977" s="39">
        <f>IF(Dane!$C$9=2,IFERROR(ROUND(J977-ROUND(J977*0.0976,2)-ROUND(J977*0.015,2)-ROUND(J977*0.0245,2),2)/W977,0),IF(Dane!$C$9=3,IFERROR(ROUND(J977-ROUND(J977*0.0976,2)-ROUND(J977*0.015,2)-ROUND(J977*0.0245,2),2)/W977,0),0))</f>
        <v>0</v>
      </c>
      <c r="BA977" s="39">
        <f t="shared" si="238"/>
        <v>0</v>
      </c>
      <c r="BB977" s="39">
        <f t="shared" si="239"/>
        <v>0</v>
      </c>
      <c r="BC977" s="39">
        <f t="shared" si="232"/>
        <v>0</v>
      </c>
      <c r="BD977" s="39">
        <f>IF(Dane!$C$9=2,IFERROR(BC977/W977,0),IF(Dane!$C$9=3,IFERROR(BC977/W977,0),0))</f>
        <v>0</v>
      </c>
      <c r="BE977" s="39">
        <f t="shared" si="240"/>
        <v>0</v>
      </c>
      <c r="BF977" s="39">
        <v>0</v>
      </c>
      <c r="BG977" s="39">
        <f t="shared" si="241"/>
        <v>0</v>
      </c>
      <c r="BH977" s="39">
        <f>IF(Dane!$C$9=2,IF(ROUND((S977+T977)*BG977,2)&gt;$AN$1,$AN$1,ROUND((S977+T977)*BG977,2)),IF(Dane!$C$9=3,IF(ROUND((S977+T977)*BG977,2)&gt;$AN$1,$AN$1,ROUND((S977+T977)*BG977,2)),0))</f>
        <v>0</v>
      </c>
      <c r="BI977" s="39">
        <v>0</v>
      </c>
      <c r="BJ977" s="39">
        <f>IF(Dane!$C$9=3,IFERROR(J977/AB977,0),0)</f>
        <v>0</v>
      </c>
      <c r="BK977" s="39">
        <f>IF(Dane!$C$9=3,IFERROR(ROUND(J977-ROUND(J977*0.0976,2)-ROUND(J977*0.015,2)-ROUND(J977*0.0245,2),2)/AB977,0),0)</f>
        <v>0</v>
      </c>
      <c r="BL977" s="39">
        <f t="shared" si="242"/>
        <v>0</v>
      </c>
      <c r="BM977" s="39">
        <f t="shared" si="243"/>
        <v>0</v>
      </c>
      <c r="BN977" s="39">
        <f t="shared" si="233"/>
        <v>0</v>
      </c>
      <c r="BO977" s="39">
        <f>IF(Dane!$C$9=3,IFERROR(BN977/AB977,0),0)</f>
        <v>0</v>
      </c>
      <c r="BP977" s="39">
        <f t="shared" si="244"/>
        <v>0</v>
      </c>
      <c r="BQ977" s="39">
        <v>0</v>
      </c>
      <c r="BR977" s="39">
        <f t="shared" si="245"/>
        <v>0</v>
      </c>
      <c r="BS977" s="39">
        <f>IF(Dane!$C$9=3,IF(ROUND((X977+Y977)*BR977,2)&gt;$AN$1,$AN$1,ROUND((X977+Y977)*BR977,2)),0)</f>
        <v>0</v>
      </c>
      <c r="BT977" s="39">
        <v>0</v>
      </c>
    </row>
    <row r="978" spans="1:72">
      <c r="A978" s="87">
        <v>969</v>
      </c>
      <c r="B978" s="1"/>
      <c r="C978" s="1"/>
      <c r="D978" s="2"/>
      <c r="E978" s="3"/>
      <c r="F978" s="4"/>
      <c r="G978" s="5"/>
      <c r="H978" s="5"/>
      <c r="I978" s="6"/>
      <c r="J978" s="5"/>
      <c r="K978" s="5"/>
      <c r="L978" s="5"/>
      <c r="M978" s="55"/>
      <c r="N978" s="8"/>
      <c r="O978" s="105"/>
      <c r="P978" s="5"/>
      <c r="Q978" s="5"/>
      <c r="R978" s="105">
        <f>Dane!$C$10</f>
        <v>0</v>
      </c>
      <c r="S978" s="8"/>
      <c r="T978" s="105"/>
      <c r="U978" s="5"/>
      <c r="V978" s="5"/>
      <c r="W978" s="107">
        <f>Dane!$C$11</f>
        <v>0</v>
      </c>
      <c r="X978" s="8"/>
      <c r="Y978" s="105"/>
      <c r="Z978" s="5"/>
      <c r="AA978" s="5"/>
      <c r="AB978" s="110">
        <f>Dane!$C$12</f>
        <v>0</v>
      </c>
      <c r="AC978" s="108">
        <f>IF(Dane!$E$3=1,AP978+BA978+BL978,IF(Dane!$E$3=2,AT978+BE978+BP978,AW978+BH978+BS978))</f>
        <v>0</v>
      </c>
      <c r="AD978" s="14">
        <f>IF(Dane!$E$3=1,AQ978+BB978+BM978,IF(Dane!$E$3=2,AU978+BF978+BQ978,AX978+BI978+BT978))</f>
        <v>0</v>
      </c>
      <c r="AE978" s="14">
        <f>IF((J978*Dane!$C$9)-AC978&lt;0,0,(J978*Dane!$C$9)-AC978)</f>
        <v>0</v>
      </c>
      <c r="AF978" s="61">
        <f>IF((K978*Dane!$C$9)-AD978&lt;0,0,(K978*Dane!$C$9)-AD978)</f>
        <v>0</v>
      </c>
      <c r="AG978" s="93"/>
      <c r="AH978" s="84">
        <f>IF(Dane!$E$3=1,AP978,IF(Dane!$E$3=2,AT978,AW978))</f>
        <v>0</v>
      </c>
      <c r="AI978" s="84">
        <f>IF(Dane!$E$3=1,AQ978,IF(Dane!$E$3=2,AU978,AX978))</f>
        <v>0</v>
      </c>
      <c r="AJ978" s="84">
        <f>IF(Dane!$E$3=1,BA978,IF(Dane!$E$3=2,BE978,BH978))</f>
        <v>0</v>
      </c>
      <c r="AK978" s="84">
        <f>IF(Dane!$E$3=1,BB978,IF(Dane!$E$3=2,BF978,BI978))</f>
        <v>0</v>
      </c>
      <c r="AL978" s="84">
        <f>IF(Dane!$E$3=1,BL978,IF(Dane!$E$3=2,BP978,BS978))</f>
        <v>0</v>
      </c>
      <c r="AM978" s="84">
        <f>IF(Dane!$E$3=1,BM978,IF(Dane!$E$3=2,BQ978,BT978))</f>
        <v>0</v>
      </c>
      <c r="AN978" s="39">
        <f>IF(Dane!$C$9="",0,IFERROR(J978/R978,0))</f>
        <v>0</v>
      </c>
      <c r="AO978" s="39">
        <f>IF(Dane!$C$9="",0,IFERROR(ROUND(J978-ROUND(J978*0.0976,2)-ROUND(J978*0.015,2)-ROUND(J978*0.0245,2),2)/R978,0))</f>
        <v>0</v>
      </c>
      <c r="AP978" s="39">
        <f t="shared" si="234"/>
        <v>0</v>
      </c>
      <c r="AQ978" s="39">
        <f t="shared" si="235"/>
        <v>0</v>
      </c>
      <c r="AR978" s="39">
        <f t="shared" si="231"/>
        <v>0</v>
      </c>
      <c r="AS978" s="39">
        <f>IF(Dane!$C$9="",0,IFERROR(AR978/R978,0))</f>
        <v>0</v>
      </c>
      <c r="AT978" s="39">
        <f t="shared" si="236"/>
        <v>0</v>
      </c>
      <c r="AU978" s="39">
        <v>0</v>
      </c>
      <c r="AV978" s="39">
        <f t="shared" si="237"/>
        <v>0</v>
      </c>
      <c r="AW978" s="39">
        <f>IF(Dane!$C$9="",0,IF(ROUND((N978+O978)*AV978,2)&gt;$AN$1,$AN$1,ROUND((N978+O978)*AV978,2)))</f>
        <v>0</v>
      </c>
      <c r="AX978" s="39">
        <v>0</v>
      </c>
      <c r="AY978" s="39">
        <f>IF(Dane!$C$9=2,IFERROR(J978/W978,0),IF(Dane!$C$9=3,IFERROR(J978/W978,0),0))</f>
        <v>0</v>
      </c>
      <c r="AZ978" s="39">
        <f>IF(Dane!$C$9=2,IFERROR(ROUND(J978-ROUND(J978*0.0976,2)-ROUND(J978*0.015,2)-ROUND(J978*0.0245,2),2)/W978,0),IF(Dane!$C$9=3,IFERROR(ROUND(J978-ROUND(J978*0.0976,2)-ROUND(J978*0.015,2)-ROUND(J978*0.0245,2),2)/W978,0),0))</f>
        <v>0</v>
      </c>
      <c r="BA978" s="39">
        <f t="shared" si="238"/>
        <v>0</v>
      </c>
      <c r="BB978" s="39">
        <f t="shared" si="239"/>
        <v>0</v>
      </c>
      <c r="BC978" s="39">
        <f t="shared" si="232"/>
        <v>0</v>
      </c>
      <c r="BD978" s="39">
        <f>IF(Dane!$C$9=2,IFERROR(BC978/W978,0),IF(Dane!$C$9=3,IFERROR(BC978/W978,0),0))</f>
        <v>0</v>
      </c>
      <c r="BE978" s="39">
        <f t="shared" si="240"/>
        <v>0</v>
      </c>
      <c r="BF978" s="39">
        <v>0</v>
      </c>
      <c r="BG978" s="39">
        <f t="shared" si="241"/>
        <v>0</v>
      </c>
      <c r="BH978" s="39">
        <f>IF(Dane!$C$9=2,IF(ROUND((S978+T978)*BG978,2)&gt;$AN$1,$AN$1,ROUND((S978+T978)*BG978,2)),IF(Dane!$C$9=3,IF(ROUND((S978+T978)*BG978,2)&gt;$AN$1,$AN$1,ROUND((S978+T978)*BG978,2)),0))</f>
        <v>0</v>
      </c>
      <c r="BI978" s="39">
        <v>0</v>
      </c>
      <c r="BJ978" s="39">
        <f>IF(Dane!$C$9=3,IFERROR(J978/AB978,0),0)</f>
        <v>0</v>
      </c>
      <c r="BK978" s="39">
        <f>IF(Dane!$C$9=3,IFERROR(ROUND(J978-ROUND(J978*0.0976,2)-ROUND(J978*0.015,2)-ROUND(J978*0.0245,2),2)/AB978,0),0)</f>
        <v>0</v>
      </c>
      <c r="BL978" s="39">
        <f t="shared" si="242"/>
        <v>0</v>
      </c>
      <c r="BM978" s="39">
        <f t="shared" si="243"/>
        <v>0</v>
      </c>
      <c r="BN978" s="39">
        <f t="shared" si="233"/>
        <v>0</v>
      </c>
      <c r="BO978" s="39">
        <f>IF(Dane!$C$9=3,IFERROR(BN978/AB978,0),0)</f>
        <v>0</v>
      </c>
      <c r="BP978" s="39">
        <f t="shared" si="244"/>
        <v>0</v>
      </c>
      <c r="BQ978" s="39">
        <v>0</v>
      </c>
      <c r="BR978" s="39">
        <f t="shared" si="245"/>
        <v>0</v>
      </c>
      <c r="BS978" s="39">
        <f>IF(Dane!$C$9=3,IF(ROUND((X978+Y978)*BR978,2)&gt;$AN$1,$AN$1,ROUND((X978+Y978)*BR978,2)),0)</f>
        <v>0</v>
      </c>
      <c r="BT978" s="39">
        <v>0</v>
      </c>
    </row>
    <row r="979" spans="1:72">
      <c r="A979" s="87">
        <v>970</v>
      </c>
      <c r="B979" s="1"/>
      <c r="C979" s="1"/>
      <c r="D979" s="2"/>
      <c r="E979" s="3"/>
      <c r="F979" s="4"/>
      <c r="G979" s="5"/>
      <c r="H979" s="5"/>
      <c r="I979" s="6"/>
      <c r="J979" s="5"/>
      <c r="K979" s="5"/>
      <c r="L979" s="5"/>
      <c r="M979" s="55"/>
      <c r="N979" s="8"/>
      <c r="O979" s="105"/>
      <c r="P979" s="5"/>
      <c r="Q979" s="5"/>
      <c r="R979" s="105">
        <f>Dane!$C$10</f>
        <v>0</v>
      </c>
      <c r="S979" s="8"/>
      <c r="T979" s="105"/>
      <c r="U979" s="5"/>
      <c r="V979" s="5"/>
      <c r="W979" s="107">
        <f>Dane!$C$11</f>
        <v>0</v>
      </c>
      <c r="X979" s="8"/>
      <c r="Y979" s="105"/>
      <c r="Z979" s="5"/>
      <c r="AA979" s="5"/>
      <c r="AB979" s="110">
        <f>Dane!$C$12</f>
        <v>0</v>
      </c>
      <c r="AC979" s="108">
        <f>IF(Dane!$E$3=1,AP979+BA979+BL979,IF(Dane!$E$3=2,AT979+BE979+BP979,AW979+BH979+BS979))</f>
        <v>0</v>
      </c>
      <c r="AD979" s="14">
        <f>IF(Dane!$E$3=1,AQ979+BB979+BM979,IF(Dane!$E$3=2,AU979+BF979+BQ979,AX979+BI979+BT979))</f>
        <v>0</v>
      </c>
      <c r="AE979" s="14">
        <f>IF((J979*Dane!$C$9)-AC979&lt;0,0,(J979*Dane!$C$9)-AC979)</f>
        <v>0</v>
      </c>
      <c r="AF979" s="61">
        <f>IF((K979*Dane!$C$9)-AD979&lt;0,0,(K979*Dane!$C$9)-AD979)</f>
        <v>0</v>
      </c>
      <c r="AG979" s="93"/>
      <c r="AH979" s="84">
        <f>IF(Dane!$E$3=1,AP979,IF(Dane!$E$3=2,AT979,AW979))</f>
        <v>0</v>
      </c>
      <c r="AI979" s="84">
        <f>IF(Dane!$E$3=1,AQ979,IF(Dane!$E$3=2,AU979,AX979))</f>
        <v>0</v>
      </c>
      <c r="AJ979" s="84">
        <f>IF(Dane!$E$3=1,BA979,IF(Dane!$E$3=2,BE979,BH979))</f>
        <v>0</v>
      </c>
      <c r="AK979" s="84">
        <f>IF(Dane!$E$3=1,BB979,IF(Dane!$E$3=2,BF979,BI979))</f>
        <v>0</v>
      </c>
      <c r="AL979" s="84">
        <f>IF(Dane!$E$3=1,BL979,IF(Dane!$E$3=2,BP979,BS979))</f>
        <v>0</v>
      </c>
      <c r="AM979" s="84">
        <f>IF(Dane!$E$3=1,BM979,IF(Dane!$E$3=2,BQ979,BT979))</f>
        <v>0</v>
      </c>
      <c r="AN979" s="39">
        <f>IF(Dane!$C$9="",0,IFERROR(J979/R979,0))</f>
        <v>0</v>
      </c>
      <c r="AO979" s="39">
        <f>IF(Dane!$C$9="",0,IFERROR(ROUND(J979-ROUND(J979*0.0976,2)-ROUND(J979*0.015,2)-ROUND(J979*0.0245,2),2)/R979,0))</f>
        <v>0</v>
      </c>
      <c r="AP979" s="39">
        <f t="shared" si="234"/>
        <v>0</v>
      </c>
      <c r="AQ979" s="39">
        <f t="shared" si="235"/>
        <v>0</v>
      </c>
      <c r="AR979" s="39">
        <f t="shared" si="231"/>
        <v>0</v>
      </c>
      <c r="AS979" s="39">
        <f>IF(Dane!$C$9="",0,IFERROR(AR979/R979,0))</f>
        <v>0</v>
      </c>
      <c r="AT979" s="39">
        <f t="shared" si="236"/>
        <v>0</v>
      </c>
      <c r="AU979" s="39">
        <v>0</v>
      </c>
      <c r="AV979" s="39">
        <f t="shared" si="237"/>
        <v>0</v>
      </c>
      <c r="AW979" s="39">
        <f>IF(Dane!$C$9="",0,IF(ROUND((N979+O979)*AV979,2)&gt;$AN$1,$AN$1,ROUND((N979+O979)*AV979,2)))</f>
        <v>0</v>
      </c>
      <c r="AX979" s="39">
        <v>0</v>
      </c>
      <c r="AY979" s="39">
        <f>IF(Dane!$C$9=2,IFERROR(J979/W979,0),IF(Dane!$C$9=3,IFERROR(J979/W979,0),0))</f>
        <v>0</v>
      </c>
      <c r="AZ979" s="39">
        <f>IF(Dane!$C$9=2,IFERROR(ROUND(J979-ROUND(J979*0.0976,2)-ROUND(J979*0.015,2)-ROUND(J979*0.0245,2),2)/W979,0),IF(Dane!$C$9=3,IFERROR(ROUND(J979-ROUND(J979*0.0976,2)-ROUND(J979*0.015,2)-ROUND(J979*0.0245,2),2)/W979,0),0))</f>
        <v>0</v>
      </c>
      <c r="BA979" s="39">
        <f t="shared" si="238"/>
        <v>0</v>
      </c>
      <c r="BB979" s="39">
        <f t="shared" si="239"/>
        <v>0</v>
      </c>
      <c r="BC979" s="39">
        <f t="shared" si="232"/>
        <v>0</v>
      </c>
      <c r="BD979" s="39">
        <f>IF(Dane!$C$9=2,IFERROR(BC979/W979,0),IF(Dane!$C$9=3,IFERROR(BC979/W979,0),0))</f>
        <v>0</v>
      </c>
      <c r="BE979" s="39">
        <f t="shared" si="240"/>
        <v>0</v>
      </c>
      <c r="BF979" s="39">
        <v>0</v>
      </c>
      <c r="BG979" s="39">
        <f t="shared" si="241"/>
        <v>0</v>
      </c>
      <c r="BH979" s="39">
        <f>IF(Dane!$C$9=2,IF(ROUND((S979+T979)*BG979,2)&gt;$AN$1,$AN$1,ROUND((S979+T979)*BG979,2)),IF(Dane!$C$9=3,IF(ROUND((S979+T979)*BG979,2)&gt;$AN$1,$AN$1,ROUND((S979+T979)*BG979,2)),0))</f>
        <v>0</v>
      </c>
      <c r="BI979" s="39">
        <v>0</v>
      </c>
      <c r="BJ979" s="39">
        <f>IF(Dane!$C$9=3,IFERROR(J979/AB979,0),0)</f>
        <v>0</v>
      </c>
      <c r="BK979" s="39">
        <f>IF(Dane!$C$9=3,IFERROR(ROUND(J979-ROUND(J979*0.0976,2)-ROUND(J979*0.015,2)-ROUND(J979*0.0245,2),2)/AB979,0),0)</f>
        <v>0</v>
      </c>
      <c r="BL979" s="39">
        <f t="shared" si="242"/>
        <v>0</v>
      </c>
      <c r="BM979" s="39">
        <f t="shared" si="243"/>
        <v>0</v>
      </c>
      <c r="BN979" s="39">
        <f t="shared" si="233"/>
        <v>0</v>
      </c>
      <c r="BO979" s="39">
        <f>IF(Dane!$C$9=3,IFERROR(BN979/AB979,0),0)</f>
        <v>0</v>
      </c>
      <c r="BP979" s="39">
        <f t="shared" si="244"/>
        <v>0</v>
      </c>
      <c r="BQ979" s="39">
        <v>0</v>
      </c>
      <c r="BR979" s="39">
        <f t="shared" si="245"/>
        <v>0</v>
      </c>
      <c r="BS979" s="39">
        <f>IF(Dane!$C$9=3,IF(ROUND((X979+Y979)*BR979,2)&gt;$AN$1,$AN$1,ROUND((X979+Y979)*BR979,2)),0)</f>
        <v>0</v>
      </c>
      <c r="BT979" s="39">
        <v>0</v>
      </c>
    </row>
    <row r="980" spans="1:72">
      <c r="A980" s="87">
        <v>971</v>
      </c>
      <c r="B980" s="1"/>
      <c r="C980" s="1"/>
      <c r="D980" s="2"/>
      <c r="E980" s="3"/>
      <c r="F980" s="4"/>
      <c r="G980" s="5"/>
      <c r="H980" s="5"/>
      <c r="I980" s="6"/>
      <c r="J980" s="5"/>
      <c r="K980" s="5"/>
      <c r="L980" s="5"/>
      <c r="M980" s="55"/>
      <c r="N980" s="8"/>
      <c r="O980" s="105"/>
      <c r="P980" s="5"/>
      <c r="Q980" s="5"/>
      <c r="R980" s="105">
        <f>Dane!$C$10</f>
        <v>0</v>
      </c>
      <c r="S980" s="8"/>
      <c r="T980" s="105"/>
      <c r="U980" s="5"/>
      <c r="V980" s="5"/>
      <c r="W980" s="107">
        <f>Dane!$C$11</f>
        <v>0</v>
      </c>
      <c r="X980" s="8"/>
      <c r="Y980" s="105"/>
      <c r="Z980" s="5"/>
      <c r="AA980" s="5"/>
      <c r="AB980" s="110">
        <f>Dane!$C$12</f>
        <v>0</v>
      </c>
      <c r="AC980" s="108">
        <f>IF(Dane!$E$3=1,AP980+BA980+BL980,IF(Dane!$E$3=2,AT980+BE980+BP980,AW980+BH980+BS980))</f>
        <v>0</v>
      </c>
      <c r="AD980" s="14">
        <f>IF(Dane!$E$3=1,AQ980+BB980+BM980,IF(Dane!$E$3=2,AU980+BF980+BQ980,AX980+BI980+BT980))</f>
        <v>0</v>
      </c>
      <c r="AE980" s="14">
        <f>IF((J980*Dane!$C$9)-AC980&lt;0,0,(J980*Dane!$C$9)-AC980)</f>
        <v>0</v>
      </c>
      <c r="AF980" s="61">
        <f>IF((K980*Dane!$C$9)-AD980&lt;0,0,(K980*Dane!$C$9)-AD980)</f>
        <v>0</v>
      </c>
      <c r="AG980" s="93"/>
      <c r="AH980" s="84">
        <f>IF(Dane!$E$3=1,AP980,IF(Dane!$E$3=2,AT980,AW980))</f>
        <v>0</v>
      </c>
      <c r="AI980" s="84">
        <f>IF(Dane!$E$3=1,AQ980,IF(Dane!$E$3=2,AU980,AX980))</f>
        <v>0</v>
      </c>
      <c r="AJ980" s="84">
        <f>IF(Dane!$E$3=1,BA980,IF(Dane!$E$3=2,BE980,BH980))</f>
        <v>0</v>
      </c>
      <c r="AK980" s="84">
        <f>IF(Dane!$E$3=1,BB980,IF(Dane!$E$3=2,BF980,BI980))</f>
        <v>0</v>
      </c>
      <c r="AL980" s="84">
        <f>IF(Dane!$E$3=1,BL980,IF(Dane!$E$3=2,BP980,BS980))</f>
        <v>0</v>
      </c>
      <c r="AM980" s="84">
        <f>IF(Dane!$E$3=1,BM980,IF(Dane!$E$3=2,BQ980,BT980))</f>
        <v>0</v>
      </c>
      <c r="AN980" s="39">
        <f>IF(Dane!$C$9="",0,IFERROR(J980/R980,0))</f>
        <v>0</v>
      </c>
      <c r="AO980" s="39">
        <f>IF(Dane!$C$9="",0,IFERROR(ROUND(J980-ROUND(J980*0.0976,2)-ROUND(J980*0.015,2)-ROUND(J980*0.0245,2),2)/R980,0))</f>
        <v>0</v>
      </c>
      <c r="AP980" s="39">
        <f t="shared" si="234"/>
        <v>0</v>
      </c>
      <c r="AQ980" s="39">
        <f t="shared" si="235"/>
        <v>0</v>
      </c>
      <c r="AR980" s="39">
        <f t="shared" si="231"/>
        <v>0</v>
      </c>
      <c r="AS980" s="39">
        <f>IF(Dane!$C$9="",0,IFERROR(AR980/R980,0))</f>
        <v>0</v>
      </c>
      <c r="AT980" s="39">
        <f t="shared" si="236"/>
        <v>0</v>
      </c>
      <c r="AU980" s="39">
        <v>0</v>
      </c>
      <c r="AV980" s="39">
        <f t="shared" si="237"/>
        <v>0</v>
      </c>
      <c r="AW980" s="39">
        <f>IF(Dane!$C$9="",0,IF(ROUND((N980+O980)*AV980,2)&gt;$AN$1,$AN$1,ROUND((N980+O980)*AV980,2)))</f>
        <v>0</v>
      </c>
      <c r="AX980" s="39">
        <v>0</v>
      </c>
      <c r="AY980" s="39">
        <f>IF(Dane!$C$9=2,IFERROR(J980/W980,0),IF(Dane!$C$9=3,IFERROR(J980/W980,0),0))</f>
        <v>0</v>
      </c>
      <c r="AZ980" s="39">
        <f>IF(Dane!$C$9=2,IFERROR(ROUND(J980-ROUND(J980*0.0976,2)-ROUND(J980*0.015,2)-ROUND(J980*0.0245,2),2)/W980,0),IF(Dane!$C$9=3,IFERROR(ROUND(J980-ROUND(J980*0.0976,2)-ROUND(J980*0.015,2)-ROUND(J980*0.0245,2),2)/W980,0),0))</f>
        <v>0</v>
      </c>
      <c r="BA980" s="39">
        <f t="shared" si="238"/>
        <v>0</v>
      </c>
      <c r="BB980" s="39">
        <f t="shared" si="239"/>
        <v>0</v>
      </c>
      <c r="BC980" s="39">
        <f t="shared" si="232"/>
        <v>0</v>
      </c>
      <c r="BD980" s="39">
        <f>IF(Dane!$C$9=2,IFERROR(BC980/W980,0),IF(Dane!$C$9=3,IFERROR(BC980/W980,0),0))</f>
        <v>0</v>
      </c>
      <c r="BE980" s="39">
        <f t="shared" si="240"/>
        <v>0</v>
      </c>
      <c r="BF980" s="39">
        <v>0</v>
      </c>
      <c r="BG980" s="39">
        <f t="shared" si="241"/>
        <v>0</v>
      </c>
      <c r="BH980" s="39">
        <f>IF(Dane!$C$9=2,IF(ROUND((S980+T980)*BG980,2)&gt;$AN$1,$AN$1,ROUND((S980+T980)*BG980,2)),IF(Dane!$C$9=3,IF(ROUND((S980+T980)*BG980,2)&gt;$AN$1,$AN$1,ROUND((S980+T980)*BG980,2)),0))</f>
        <v>0</v>
      </c>
      <c r="BI980" s="39">
        <v>0</v>
      </c>
      <c r="BJ980" s="39">
        <f>IF(Dane!$C$9=3,IFERROR(J980/AB980,0),0)</f>
        <v>0</v>
      </c>
      <c r="BK980" s="39">
        <f>IF(Dane!$C$9=3,IFERROR(ROUND(J980-ROUND(J980*0.0976,2)-ROUND(J980*0.015,2)-ROUND(J980*0.0245,2),2)/AB980,0),0)</f>
        <v>0</v>
      </c>
      <c r="BL980" s="39">
        <f t="shared" si="242"/>
        <v>0</v>
      </c>
      <c r="BM980" s="39">
        <f t="shared" si="243"/>
        <v>0</v>
      </c>
      <c r="BN980" s="39">
        <f t="shared" si="233"/>
        <v>0</v>
      </c>
      <c r="BO980" s="39">
        <f>IF(Dane!$C$9=3,IFERROR(BN980/AB980,0),0)</f>
        <v>0</v>
      </c>
      <c r="BP980" s="39">
        <f t="shared" si="244"/>
        <v>0</v>
      </c>
      <c r="BQ980" s="39">
        <v>0</v>
      </c>
      <c r="BR980" s="39">
        <f t="shared" si="245"/>
        <v>0</v>
      </c>
      <c r="BS980" s="39">
        <f>IF(Dane!$C$9=3,IF(ROUND((X980+Y980)*BR980,2)&gt;$AN$1,$AN$1,ROUND((X980+Y980)*BR980,2)),0)</f>
        <v>0</v>
      </c>
      <c r="BT980" s="39">
        <v>0</v>
      </c>
    </row>
    <row r="981" spans="1:72">
      <c r="A981" s="87">
        <v>972</v>
      </c>
      <c r="B981" s="1"/>
      <c r="C981" s="1"/>
      <c r="D981" s="2"/>
      <c r="E981" s="3"/>
      <c r="F981" s="4"/>
      <c r="G981" s="5"/>
      <c r="H981" s="5"/>
      <c r="I981" s="6"/>
      <c r="J981" s="5"/>
      <c r="K981" s="5"/>
      <c r="L981" s="5"/>
      <c r="M981" s="55"/>
      <c r="N981" s="8"/>
      <c r="O981" s="105"/>
      <c r="P981" s="5"/>
      <c r="Q981" s="5"/>
      <c r="R981" s="105">
        <f>Dane!$C$10</f>
        <v>0</v>
      </c>
      <c r="S981" s="8"/>
      <c r="T981" s="105"/>
      <c r="U981" s="5"/>
      <c r="V981" s="5"/>
      <c r="W981" s="107">
        <f>Dane!$C$11</f>
        <v>0</v>
      </c>
      <c r="X981" s="8"/>
      <c r="Y981" s="105"/>
      <c r="Z981" s="5"/>
      <c r="AA981" s="5"/>
      <c r="AB981" s="110">
        <f>Dane!$C$12</f>
        <v>0</v>
      </c>
      <c r="AC981" s="108">
        <f>IF(Dane!$E$3=1,AP981+BA981+BL981,IF(Dane!$E$3=2,AT981+BE981+BP981,AW981+BH981+BS981))</f>
        <v>0</v>
      </c>
      <c r="AD981" s="14">
        <f>IF(Dane!$E$3=1,AQ981+BB981+BM981,IF(Dane!$E$3=2,AU981+BF981+BQ981,AX981+BI981+BT981))</f>
        <v>0</v>
      </c>
      <c r="AE981" s="14">
        <f>IF((J981*Dane!$C$9)-AC981&lt;0,0,(J981*Dane!$C$9)-AC981)</f>
        <v>0</v>
      </c>
      <c r="AF981" s="61">
        <f>IF((K981*Dane!$C$9)-AD981&lt;0,0,(K981*Dane!$C$9)-AD981)</f>
        <v>0</v>
      </c>
      <c r="AG981" s="93"/>
      <c r="AH981" s="84">
        <f>IF(Dane!$E$3=1,AP981,IF(Dane!$E$3=2,AT981,AW981))</f>
        <v>0</v>
      </c>
      <c r="AI981" s="84">
        <f>IF(Dane!$E$3=1,AQ981,IF(Dane!$E$3=2,AU981,AX981))</f>
        <v>0</v>
      </c>
      <c r="AJ981" s="84">
        <f>IF(Dane!$E$3=1,BA981,IF(Dane!$E$3=2,BE981,BH981))</f>
        <v>0</v>
      </c>
      <c r="AK981" s="84">
        <f>IF(Dane!$E$3=1,BB981,IF(Dane!$E$3=2,BF981,BI981))</f>
        <v>0</v>
      </c>
      <c r="AL981" s="84">
        <f>IF(Dane!$E$3=1,BL981,IF(Dane!$E$3=2,BP981,BS981))</f>
        <v>0</v>
      </c>
      <c r="AM981" s="84">
        <f>IF(Dane!$E$3=1,BM981,IF(Dane!$E$3=2,BQ981,BT981))</f>
        <v>0</v>
      </c>
      <c r="AN981" s="39">
        <f>IF(Dane!$C$9="",0,IFERROR(J981/R981,0))</f>
        <v>0</v>
      </c>
      <c r="AO981" s="39">
        <f>IF(Dane!$C$9="",0,IFERROR(ROUND(J981-ROUND(J981*0.0976,2)-ROUND(J981*0.015,2)-ROUND(J981*0.0245,2),2)/R981,0))</f>
        <v>0</v>
      </c>
      <c r="AP981" s="39">
        <f t="shared" si="234"/>
        <v>0</v>
      </c>
      <c r="AQ981" s="39">
        <f t="shared" si="235"/>
        <v>0</v>
      </c>
      <c r="AR981" s="39">
        <f t="shared" si="231"/>
        <v>0</v>
      </c>
      <c r="AS981" s="39">
        <f>IF(Dane!$C$9="",0,IFERROR(AR981/R981,0))</f>
        <v>0</v>
      </c>
      <c r="AT981" s="39">
        <f t="shared" si="236"/>
        <v>0</v>
      </c>
      <c r="AU981" s="39">
        <v>0</v>
      </c>
      <c r="AV981" s="39">
        <f t="shared" si="237"/>
        <v>0</v>
      </c>
      <c r="AW981" s="39">
        <f>IF(Dane!$C$9="",0,IF(ROUND((N981+O981)*AV981,2)&gt;$AN$1,$AN$1,ROUND((N981+O981)*AV981,2)))</f>
        <v>0</v>
      </c>
      <c r="AX981" s="39">
        <v>0</v>
      </c>
      <c r="AY981" s="39">
        <f>IF(Dane!$C$9=2,IFERROR(J981/W981,0),IF(Dane!$C$9=3,IFERROR(J981/W981,0),0))</f>
        <v>0</v>
      </c>
      <c r="AZ981" s="39">
        <f>IF(Dane!$C$9=2,IFERROR(ROUND(J981-ROUND(J981*0.0976,2)-ROUND(J981*0.015,2)-ROUND(J981*0.0245,2),2)/W981,0),IF(Dane!$C$9=3,IFERROR(ROUND(J981-ROUND(J981*0.0976,2)-ROUND(J981*0.015,2)-ROUND(J981*0.0245,2),2)/W981,0),0))</f>
        <v>0</v>
      </c>
      <c r="BA981" s="39">
        <f t="shared" si="238"/>
        <v>0</v>
      </c>
      <c r="BB981" s="39">
        <f t="shared" si="239"/>
        <v>0</v>
      </c>
      <c r="BC981" s="39">
        <f t="shared" si="232"/>
        <v>0</v>
      </c>
      <c r="BD981" s="39">
        <f>IF(Dane!$C$9=2,IFERROR(BC981/W981,0),IF(Dane!$C$9=3,IFERROR(BC981/W981,0),0))</f>
        <v>0</v>
      </c>
      <c r="BE981" s="39">
        <f t="shared" si="240"/>
        <v>0</v>
      </c>
      <c r="BF981" s="39">
        <v>0</v>
      </c>
      <c r="BG981" s="39">
        <f t="shared" si="241"/>
        <v>0</v>
      </c>
      <c r="BH981" s="39">
        <f>IF(Dane!$C$9=2,IF(ROUND((S981+T981)*BG981,2)&gt;$AN$1,$AN$1,ROUND((S981+T981)*BG981,2)),IF(Dane!$C$9=3,IF(ROUND((S981+T981)*BG981,2)&gt;$AN$1,$AN$1,ROUND((S981+T981)*BG981,2)),0))</f>
        <v>0</v>
      </c>
      <c r="BI981" s="39">
        <v>0</v>
      </c>
      <c r="BJ981" s="39">
        <f>IF(Dane!$C$9=3,IFERROR(J981/AB981,0),0)</f>
        <v>0</v>
      </c>
      <c r="BK981" s="39">
        <f>IF(Dane!$C$9=3,IFERROR(ROUND(J981-ROUND(J981*0.0976,2)-ROUND(J981*0.015,2)-ROUND(J981*0.0245,2),2)/AB981,0),0)</f>
        <v>0</v>
      </c>
      <c r="BL981" s="39">
        <f t="shared" si="242"/>
        <v>0</v>
      </c>
      <c r="BM981" s="39">
        <f t="shared" si="243"/>
        <v>0</v>
      </c>
      <c r="BN981" s="39">
        <f t="shared" si="233"/>
        <v>0</v>
      </c>
      <c r="BO981" s="39">
        <f>IF(Dane!$C$9=3,IFERROR(BN981/AB981,0),0)</f>
        <v>0</v>
      </c>
      <c r="BP981" s="39">
        <f t="shared" si="244"/>
        <v>0</v>
      </c>
      <c r="BQ981" s="39">
        <v>0</v>
      </c>
      <c r="BR981" s="39">
        <f t="shared" si="245"/>
        <v>0</v>
      </c>
      <c r="BS981" s="39">
        <f>IF(Dane!$C$9=3,IF(ROUND((X981+Y981)*BR981,2)&gt;$AN$1,$AN$1,ROUND((X981+Y981)*BR981,2)),0)</f>
        <v>0</v>
      </c>
      <c r="BT981" s="39">
        <v>0</v>
      </c>
    </row>
    <row r="982" spans="1:72">
      <c r="A982" s="87">
        <v>973</v>
      </c>
      <c r="B982" s="1"/>
      <c r="C982" s="1"/>
      <c r="D982" s="2"/>
      <c r="E982" s="3"/>
      <c r="F982" s="4"/>
      <c r="G982" s="5"/>
      <c r="H982" s="5"/>
      <c r="I982" s="6"/>
      <c r="J982" s="5"/>
      <c r="K982" s="5"/>
      <c r="L982" s="5"/>
      <c r="M982" s="55"/>
      <c r="N982" s="8"/>
      <c r="O982" s="105"/>
      <c r="P982" s="5"/>
      <c r="Q982" s="5"/>
      <c r="R982" s="105">
        <f>Dane!$C$10</f>
        <v>0</v>
      </c>
      <c r="S982" s="8"/>
      <c r="T982" s="105"/>
      <c r="U982" s="5"/>
      <c r="V982" s="5"/>
      <c r="W982" s="107">
        <f>Dane!$C$11</f>
        <v>0</v>
      </c>
      <c r="X982" s="8"/>
      <c r="Y982" s="105"/>
      <c r="Z982" s="5"/>
      <c r="AA982" s="5"/>
      <c r="AB982" s="110">
        <f>Dane!$C$12</f>
        <v>0</v>
      </c>
      <c r="AC982" s="108">
        <f>IF(Dane!$E$3=1,AP982+BA982+BL982,IF(Dane!$E$3=2,AT982+BE982+BP982,AW982+BH982+BS982))</f>
        <v>0</v>
      </c>
      <c r="AD982" s="14">
        <f>IF(Dane!$E$3=1,AQ982+BB982+BM982,IF(Dane!$E$3=2,AU982+BF982+BQ982,AX982+BI982+BT982))</f>
        <v>0</v>
      </c>
      <c r="AE982" s="14">
        <f>IF((J982*Dane!$C$9)-AC982&lt;0,0,(J982*Dane!$C$9)-AC982)</f>
        <v>0</v>
      </c>
      <c r="AF982" s="61">
        <f>IF((K982*Dane!$C$9)-AD982&lt;0,0,(K982*Dane!$C$9)-AD982)</f>
        <v>0</v>
      </c>
      <c r="AG982" s="93"/>
      <c r="AH982" s="84">
        <f>IF(Dane!$E$3=1,AP982,IF(Dane!$E$3=2,AT982,AW982))</f>
        <v>0</v>
      </c>
      <c r="AI982" s="84">
        <f>IF(Dane!$E$3=1,AQ982,IF(Dane!$E$3=2,AU982,AX982))</f>
        <v>0</v>
      </c>
      <c r="AJ982" s="84">
        <f>IF(Dane!$E$3=1,BA982,IF(Dane!$E$3=2,BE982,BH982))</f>
        <v>0</v>
      </c>
      <c r="AK982" s="84">
        <f>IF(Dane!$E$3=1,BB982,IF(Dane!$E$3=2,BF982,BI982))</f>
        <v>0</v>
      </c>
      <c r="AL982" s="84">
        <f>IF(Dane!$E$3=1,BL982,IF(Dane!$E$3=2,BP982,BS982))</f>
        <v>0</v>
      </c>
      <c r="AM982" s="84">
        <f>IF(Dane!$E$3=1,BM982,IF(Dane!$E$3=2,BQ982,BT982))</f>
        <v>0</v>
      </c>
      <c r="AN982" s="39">
        <f>IF(Dane!$C$9="",0,IFERROR(J982/R982,0))</f>
        <v>0</v>
      </c>
      <c r="AO982" s="39">
        <f>IF(Dane!$C$9="",0,IFERROR(ROUND(J982-ROUND(J982*0.0976,2)-ROUND(J982*0.015,2)-ROUND(J982*0.0245,2),2)/R982,0))</f>
        <v>0</v>
      </c>
      <c r="AP982" s="39">
        <f t="shared" si="234"/>
        <v>0</v>
      </c>
      <c r="AQ982" s="39">
        <f t="shared" si="235"/>
        <v>0</v>
      </c>
      <c r="AR982" s="39">
        <f t="shared" si="231"/>
        <v>0</v>
      </c>
      <c r="AS982" s="39">
        <f>IF(Dane!$C$9="",0,IFERROR(AR982/R982,0))</f>
        <v>0</v>
      </c>
      <c r="AT982" s="39">
        <f t="shared" si="236"/>
        <v>0</v>
      </c>
      <c r="AU982" s="39">
        <v>0</v>
      </c>
      <c r="AV982" s="39">
        <f t="shared" si="237"/>
        <v>0</v>
      </c>
      <c r="AW982" s="39">
        <f>IF(Dane!$C$9="",0,IF(ROUND((N982+O982)*AV982,2)&gt;$AN$1,$AN$1,ROUND((N982+O982)*AV982,2)))</f>
        <v>0</v>
      </c>
      <c r="AX982" s="39">
        <v>0</v>
      </c>
      <c r="AY982" s="39">
        <f>IF(Dane!$C$9=2,IFERROR(J982/W982,0),IF(Dane!$C$9=3,IFERROR(J982/W982,0),0))</f>
        <v>0</v>
      </c>
      <c r="AZ982" s="39">
        <f>IF(Dane!$C$9=2,IFERROR(ROUND(J982-ROUND(J982*0.0976,2)-ROUND(J982*0.015,2)-ROUND(J982*0.0245,2),2)/W982,0),IF(Dane!$C$9=3,IFERROR(ROUND(J982-ROUND(J982*0.0976,2)-ROUND(J982*0.015,2)-ROUND(J982*0.0245,2),2)/W982,0),0))</f>
        <v>0</v>
      </c>
      <c r="BA982" s="39">
        <f t="shared" si="238"/>
        <v>0</v>
      </c>
      <c r="BB982" s="39">
        <f t="shared" si="239"/>
        <v>0</v>
      </c>
      <c r="BC982" s="39">
        <f t="shared" si="232"/>
        <v>0</v>
      </c>
      <c r="BD982" s="39">
        <f>IF(Dane!$C$9=2,IFERROR(BC982/W982,0),IF(Dane!$C$9=3,IFERROR(BC982/W982,0),0))</f>
        <v>0</v>
      </c>
      <c r="BE982" s="39">
        <f t="shared" si="240"/>
        <v>0</v>
      </c>
      <c r="BF982" s="39">
        <v>0</v>
      </c>
      <c r="BG982" s="39">
        <f t="shared" si="241"/>
        <v>0</v>
      </c>
      <c r="BH982" s="39">
        <f>IF(Dane!$C$9=2,IF(ROUND((S982+T982)*BG982,2)&gt;$AN$1,$AN$1,ROUND((S982+T982)*BG982,2)),IF(Dane!$C$9=3,IF(ROUND((S982+T982)*BG982,2)&gt;$AN$1,$AN$1,ROUND((S982+T982)*BG982,2)),0))</f>
        <v>0</v>
      </c>
      <c r="BI982" s="39">
        <v>0</v>
      </c>
      <c r="BJ982" s="39">
        <f>IF(Dane!$C$9=3,IFERROR(J982/AB982,0),0)</f>
        <v>0</v>
      </c>
      <c r="BK982" s="39">
        <f>IF(Dane!$C$9=3,IFERROR(ROUND(J982-ROUND(J982*0.0976,2)-ROUND(J982*0.015,2)-ROUND(J982*0.0245,2),2)/AB982,0),0)</f>
        <v>0</v>
      </c>
      <c r="BL982" s="39">
        <f t="shared" si="242"/>
        <v>0</v>
      </c>
      <c r="BM982" s="39">
        <f t="shared" si="243"/>
        <v>0</v>
      </c>
      <c r="BN982" s="39">
        <f t="shared" si="233"/>
        <v>0</v>
      </c>
      <c r="BO982" s="39">
        <f>IF(Dane!$C$9=3,IFERROR(BN982/AB982,0),0)</f>
        <v>0</v>
      </c>
      <c r="BP982" s="39">
        <f t="shared" si="244"/>
        <v>0</v>
      </c>
      <c r="BQ982" s="39">
        <v>0</v>
      </c>
      <c r="BR982" s="39">
        <f t="shared" si="245"/>
        <v>0</v>
      </c>
      <c r="BS982" s="39">
        <f>IF(Dane!$C$9=3,IF(ROUND((X982+Y982)*BR982,2)&gt;$AN$1,$AN$1,ROUND((X982+Y982)*BR982,2)),0)</f>
        <v>0</v>
      </c>
      <c r="BT982" s="39">
        <v>0</v>
      </c>
    </row>
    <row r="983" spans="1:72">
      <c r="A983" s="87">
        <v>974</v>
      </c>
      <c r="B983" s="1"/>
      <c r="C983" s="1"/>
      <c r="D983" s="2"/>
      <c r="E983" s="3"/>
      <c r="F983" s="4"/>
      <c r="G983" s="5"/>
      <c r="H983" s="5"/>
      <c r="I983" s="6"/>
      <c r="J983" s="5"/>
      <c r="K983" s="5"/>
      <c r="L983" s="5"/>
      <c r="M983" s="55"/>
      <c r="N983" s="8"/>
      <c r="O983" s="105"/>
      <c r="P983" s="5"/>
      <c r="Q983" s="5"/>
      <c r="R983" s="105">
        <f>Dane!$C$10</f>
        <v>0</v>
      </c>
      <c r="S983" s="8"/>
      <c r="T983" s="105"/>
      <c r="U983" s="5"/>
      <c r="V983" s="5"/>
      <c r="W983" s="107">
        <f>Dane!$C$11</f>
        <v>0</v>
      </c>
      <c r="X983" s="8"/>
      <c r="Y983" s="105"/>
      <c r="Z983" s="5"/>
      <c r="AA983" s="5"/>
      <c r="AB983" s="110">
        <f>Dane!$C$12</f>
        <v>0</v>
      </c>
      <c r="AC983" s="108">
        <f>IF(Dane!$E$3=1,AP983+BA983+BL983,IF(Dane!$E$3=2,AT983+BE983+BP983,AW983+BH983+BS983))</f>
        <v>0</v>
      </c>
      <c r="AD983" s="14">
        <f>IF(Dane!$E$3=1,AQ983+BB983+BM983,IF(Dane!$E$3=2,AU983+BF983+BQ983,AX983+BI983+BT983))</f>
        <v>0</v>
      </c>
      <c r="AE983" s="14">
        <f>IF((J983*Dane!$C$9)-AC983&lt;0,0,(J983*Dane!$C$9)-AC983)</f>
        <v>0</v>
      </c>
      <c r="AF983" s="61">
        <f>IF((K983*Dane!$C$9)-AD983&lt;0,0,(K983*Dane!$C$9)-AD983)</f>
        <v>0</v>
      </c>
      <c r="AG983" s="93"/>
      <c r="AH983" s="84">
        <f>IF(Dane!$E$3=1,AP983,IF(Dane!$E$3=2,AT983,AW983))</f>
        <v>0</v>
      </c>
      <c r="AI983" s="84">
        <f>IF(Dane!$E$3=1,AQ983,IF(Dane!$E$3=2,AU983,AX983))</f>
        <v>0</v>
      </c>
      <c r="AJ983" s="84">
        <f>IF(Dane!$E$3=1,BA983,IF(Dane!$E$3=2,BE983,BH983))</f>
        <v>0</v>
      </c>
      <c r="AK983" s="84">
        <f>IF(Dane!$E$3=1,BB983,IF(Dane!$E$3=2,BF983,BI983))</f>
        <v>0</v>
      </c>
      <c r="AL983" s="84">
        <f>IF(Dane!$E$3=1,BL983,IF(Dane!$E$3=2,BP983,BS983))</f>
        <v>0</v>
      </c>
      <c r="AM983" s="84">
        <f>IF(Dane!$E$3=1,BM983,IF(Dane!$E$3=2,BQ983,BT983))</f>
        <v>0</v>
      </c>
      <c r="AN983" s="39">
        <f>IF(Dane!$C$9="",0,IFERROR(J983/R983,0))</f>
        <v>0</v>
      </c>
      <c r="AO983" s="39">
        <f>IF(Dane!$C$9="",0,IFERROR(ROUND(J983-ROUND(J983*0.0976,2)-ROUND(J983*0.015,2)-ROUND(J983*0.0245,2),2)/R983,0))</f>
        <v>0</v>
      </c>
      <c r="AP983" s="39">
        <f t="shared" si="234"/>
        <v>0</v>
      </c>
      <c r="AQ983" s="39">
        <f t="shared" si="235"/>
        <v>0</v>
      </c>
      <c r="AR983" s="39">
        <f t="shared" si="231"/>
        <v>0</v>
      </c>
      <c r="AS983" s="39">
        <f>IF(Dane!$C$9="",0,IFERROR(AR983/R983,0))</f>
        <v>0</v>
      </c>
      <c r="AT983" s="39">
        <f t="shared" si="236"/>
        <v>0</v>
      </c>
      <c r="AU983" s="39">
        <v>0</v>
      </c>
      <c r="AV983" s="39">
        <f t="shared" si="237"/>
        <v>0</v>
      </c>
      <c r="AW983" s="39">
        <f>IF(Dane!$C$9="",0,IF(ROUND((N983+O983)*AV983,2)&gt;$AN$1,$AN$1,ROUND((N983+O983)*AV983,2)))</f>
        <v>0</v>
      </c>
      <c r="AX983" s="39">
        <v>0</v>
      </c>
      <c r="AY983" s="39">
        <f>IF(Dane!$C$9=2,IFERROR(J983/W983,0),IF(Dane!$C$9=3,IFERROR(J983/W983,0),0))</f>
        <v>0</v>
      </c>
      <c r="AZ983" s="39">
        <f>IF(Dane!$C$9=2,IFERROR(ROUND(J983-ROUND(J983*0.0976,2)-ROUND(J983*0.015,2)-ROUND(J983*0.0245,2),2)/W983,0),IF(Dane!$C$9=3,IFERROR(ROUND(J983-ROUND(J983*0.0976,2)-ROUND(J983*0.015,2)-ROUND(J983*0.0245,2),2)/W983,0),0))</f>
        <v>0</v>
      </c>
      <c r="BA983" s="39">
        <f t="shared" si="238"/>
        <v>0</v>
      </c>
      <c r="BB983" s="39">
        <f t="shared" si="239"/>
        <v>0</v>
      </c>
      <c r="BC983" s="39">
        <f t="shared" si="232"/>
        <v>0</v>
      </c>
      <c r="BD983" s="39">
        <f>IF(Dane!$C$9=2,IFERROR(BC983/W983,0),IF(Dane!$C$9=3,IFERROR(BC983/W983,0),0))</f>
        <v>0</v>
      </c>
      <c r="BE983" s="39">
        <f t="shared" si="240"/>
        <v>0</v>
      </c>
      <c r="BF983" s="39">
        <v>0</v>
      </c>
      <c r="BG983" s="39">
        <f t="shared" si="241"/>
        <v>0</v>
      </c>
      <c r="BH983" s="39">
        <f>IF(Dane!$C$9=2,IF(ROUND((S983+T983)*BG983,2)&gt;$AN$1,$AN$1,ROUND((S983+T983)*BG983,2)),IF(Dane!$C$9=3,IF(ROUND((S983+T983)*BG983,2)&gt;$AN$1,$AN$1,ROUND((S983+T983)*BG983,2)),0))</f>
        <v>0</v>
      </c>
      <c r="BI983" s="39">
        <v>0</v>
      </c>
      <c r="BJ983" s="39">
        <f>IF(Dane!$C$9=3,IFERROR(J983/AB983,0),0)</f>
        <v>0</v>
      </c>
      <c r="BK983" s="39">
        <f>IF(Dane!$C$9=3,IFERROR(ROUND(J983-ROUND(J983*0.0976,2)-ROUND(J983*0.015,2)-ROUND(J983*0.0245,2),2)/AB983,0),0)</f>
        <v>0</v>
      </c>
      <c r="BL983" s="39">
        <f t="shared" si="242"/>
        <v>0</v>
      </c>
      <c r="BM983" s="39">
        <f t="shared" si="243"/>
        <v>0</v>
      </c>
      <c r="BN983" s="39">
        <f t="shared" si="233"/>
        <v>0</v>
      </c>
      <c r="BO983" s="39">
        <f>IF(Dane!$C$9=3,IFERROR(BN983/AB983,0),0)</f>
        <v>0</v>
      </c>
      <c r="BP983" s="39">
        <f t="shared" si="244"/>
        <v>0</v>
      </c>
      <c r="BQ983" s="39">
        <v>0</v>
      </c>
      <c r="BR983" s="39">
        <f t="shared" si="245"/>
        <v>0</v>
      </c>
      <c r="BS983" s="39">
        <f>IF(Dane!$C$9=3,IF(ROUND((X983+Y983)*BR983,2)&gt;$AN$1,$AN$1,ROUND((X983+Y983)*BR983,2)),0)</f>
        <v>0</v>
      </c>
      <c r="BT983" s="39">
        <v>0</v>
      </c>
    </row>
    <row r="984" spans="1:72">
      <c r="A984" s="87">
        <v>975</v>
      </c>
      <c r="B984" s="1"/>
      <c r="C984" s="1"/>
      <c r="D984" s="2"/>
      <c r="E984" s="3"/>
      <c r="F984" s="4"/>
      <c r="G984" s="5"/>
      <c r="H984" s="5"/>
      <c r="I984" s="6"/>
      <c r="J984" s="5"/>
      <c r="K984" s="5"/>
      <c r="L984" s="5"/>
      <c r="M984" s="55"/>
      <c r="N984" s="8"/>
      <c r="O984" s="105"/>
      <c r="P984" s="5"/>
      <c r="Q984" s="5"/>
      <c r="R984" s="105">
        <f>Dane!$C$10</f>
        <v>0</v>
      </c>
      <c r="S984" s="8"/>
      <c r="T984" s="105"/>
      <c r="U984" s="5"/>
      <c r="V984" s="5"/>
      <c r="W984" s="107">
        <f>Dane!$C$11</f>
        <v>0</v>
      </c>
      <c r="X984" s="8"/>
      <c r="Y984" s="105"/>
      <c r="Z984" s="5"/>
      <c r="AA984" s="5"/>
      <c r="AB984" s="110">
        <f>Dane!$C$12</f>
        <v>0</v>
      </c>
      <c r="AC984" s="108">
        <f>IF(Dane!$E$3=1,AP984+BA984+BL984,IF(Dane!$E$3=2,AT984+BE984+BP984,AW984+BH984+BS984))</f>
        <v>0</v>
      </c>
      <c r="AD984" s="14">
        <f>IF(Dane!$E$3=1,AQ984+BB984+BM984,IF(Dane!$E$3=2,AU984+BF984+BQ984,AX984+BI984+BT984))</f>
        <v>0</v>
      </c>
      <c r="AE984" s="14">
        <f>IF((J984*Dane!$C$9)-AC984&lt;0,0,(J984*Dane!$C$9)-AC984)</f>
        <v>0</v>
      </c>
      <c r="AF984" s="61">
        <f>IF((K984*Dane!$C$9)-AD984&lt;0,0,(K984*Dane!$C$9)-AD984)</f>
        <v>0</v>
      </c>
      <c r="AG984" s="93"/>
      <c r="AH984" s="84">
        <f>IF(Dane!$E$3=1,AP984,IF(Dane!$E$3=2,AT984,AW984))</f>
        <v>0</v>
      </c>
      <c r="AI984" s="84">
        <f>IF(Dane!$E$3=1,AQ984,IF(Dane!$E$3=2,AU984,AX984))</f>
        <v>0</v>
      </c>
      <c r="AJ984" s="84">
        <f>IF(Dane!$E$3=1,BA984,IF(Dane!$E$3=2,BE984,BH984))</f>
        <v>0</v>
      </c>
      <c r="AK984" s="84">
        <f>IF(Dane!$E$3=1,BB984,IF(Dane!$E$3=2,BF984,BI984))</f>
        <v>0</v>
      </c>
      <c r="AL984" s="84">
        <f>IF(Dane!$E$3=1,BL984,IF(Dane!$E$3=2,BP984,BS984))</f>
        <v>0</v>
      </c>
      <c r="AM984" s="84">
        <f>IF(Dane!$E$3=1,BM984,IF(Dane!$E$3=2,BQ984,BT984))</f>
        <v>0</v>
      </c>
      <c r="AN984" s="39">
        <f>IF(Dane!$C$9="",0,IFERROR(J984/R984,0))</f>
        <v>0</v>
      </c>
      <c r="AO984" s="39">
        <f>IF(Dane!$C$9="",0,IFERROR(ROUND(J984-ROUND(J984*0.0976,2)-ROUND(J984*0.015,2)-ROUND(J984*0.0245,2),2)/R984,0))</f>
        <v>0</v>
      </c>
      <c r="AP984" s="39">
        <f t="shared" si="234"/>
        <v>0</v>
      </c>
      <c r="AQ984" s="39">
        <f t="shared" si="235"/>
        <v>0</v>
      </c>
      <c r="AR984" s="39">
        <f t="shared" si="231"/>
        <v>0</v>
      </c>
      <c r="AS984" s="39">
        <f>IF(Dane!$C$9="",0,IFERROR(AR984/R984,0))</f>
        <v>0</v>
      </c>
      <c r="AT984" s="39">
        <f t="shared" si="236"/>
        <v>0</v>
      </c>
      <c r="AU984" s="39">
        <v>0</v>
      </c>
      <c r="AV984" s="39">
        <f t="shared" si="237"/>
        <v>0</v>
      </c>
      <c r="AW984" s="39">
        <f>IF(Dane!$C$9="",0,IF(ROUND((N984+O984)*AV984,2)&gt;$AN$1,$AN$1,ROUND((N984+O984)*AV984,2)))</f>
        <v>0</v>
      </c>
      <c r="AX984" s="39">
        <v>0</v>
      </c>
      <c r="AY984" s="39">
        <f>IF(Dane!$C$9=2,IFERROR(J984/W984,0),IF(Dane!$C$9=3,IFERROR(J984/W984,0),0))</f>
        <v>0</v>
      </c>
      <c r="AZ984" s="39">
        <f>IF(Dane!$C$9=2,IFERROR(ROUND(J984-ROUND(J984*0.0976,2)-ROUND(J984*0.015,2)-ROUND(J984*0.0245,2),2)/W984,0),IF(Dane!$C$9=3,IFERROR(ROUND(J984-ROUND(J984*0.0976,2)-ROUND(J984*0.015,2)-ROUND(J984*0.0245,2),2)/W984,0),0))</f>
        <v>0</v>
      </c>
      <c r="BA984" s="39">
        <f t="shared" si="238"/>
        <v>0</v>
      </c>
      <c r="BB984" s="39">
        <f t="shared" si="239"/>
        <v>0</v>
      </c>
      <c r="BC984" s="39">
        <f t="shared" si="232"/>
        <v>0</v>
      </c>
      <c r="BD984" s="39">
        <f>IF(Dane!$C$9=2,IFERROR(BC984/W984,0),IF(Dane!$C$9=3,IFERROR(BC984/W984,0),0))</f>
        <v>0</v>
      </c>
      <c r="BE984" s="39">
        <f t="shared" si="240"/>
        <v>0</v>
      </c>
      <c r="BF984" s="39">
        <v>0</v>
      </c>
      <c r="BG984" s="39">
        <f t="shared" si="241"/>
        <v>0</v>
      </c>
      <c r="BH984" s="39">
        <f>IF(Dane!$C$9=2,IF(ROUND((S984+T984)*BG984,2)&gt;$AN$1,$AN$1,ROUND((S984+T984)*BG984,2)),IF(Dane!$C$9=3,IF(ROUND((S984+T984)*BG984,2)&gt;$AN$1,$AN$1,ROUND((S984+T984)*BG984,2)),0))</f>
        <v>0</v>
      </c>
      <c r="BI984" s="39">
        <v>0</v>
      </c>
      <c r="BJ984" s="39">
        <f>IF(Dane!$C$9=3,IFERROR(J984/AB984,0),0)</f>
        <v>0</v>
      </c>
      <c r="BK984" s="39">
        <f>IF(Dane!$C$9=3,IFERROR(ROUND(J984-ROUND(J984*0.0976,2)-ROUND(J984*0.015,2)-ROUND(J984*0.0245,2),2)/AB984,0),0)</f>
        <v>0</v>
      </c>
      <c r="BL984" s="39">
        <f t="shared" si="242"/>
        <v>0</v>
      </c>
      <c r="BM984" s="39">
        <f t="shared" si="243"/>
        <v>0</v>
      </c>
      <c r="BN984" s="39">
        <f t="shared" si="233"/>
        <v>0</v>
      </c>
      <c r="BO984" s="39">
        <f>IF(Dane!$C$9=3,IFERROR(BN984/AB984,0),0)</f>
        <v>0</v>
      </c>
      <c r="BP984" s="39">
        <f t="shared" si="244"/>
        <v>0</v>
      </c>
      <c r="BQ984" s="39">
        <v>0</v>
      </c>
      <c r="BR984" s="39">
        <f t="shared" si="245"/>
        <v>0</v>
      </c>
      <c r="BS984" s="39">
        <f>IF(Dane!$C$9=3,IF(ROUND((X984+Y984)*BR984,2)&gt;$AN$1,$AN$1,ROUND((X984+Y984)*BR984,2)),0)</f>
        <v>0</v>
      </c>
      <c r="BT984" s="39">
        <v>0</v>
      </c>
    </row>
    <row r="985" spans="1:72">
      <c r="A985" s="87">
        <v>976</v>
      </c>
      <c r="B985" s="1"/>
      <c r="C985" s="1"/>
      <c r="D985" s="2"/>
      <c r="E985" s="3"/>
      <c r="F985" s="4"/>
      <c r="G985" s="5"/>
      <c r="H985" s="5"/>
      <c r="I985" s="6"/>
      <c r="J985" s="5"/>
      <c r="K985" s="5"/>
      <c r="L985" s="5"/>
      <c r="M985" s="55"/>
      <c r="N985" s="8"/>
      <c r="O985" s="105"/>
      <c r="P985" s="5"/>
      <c r="Q985" s="5"/>
      <c r="R985" s="105">
        <f>Dane!$C$10</f>
        <v>0</v>
      </c>
      <c r="S985" s="8"/>
      <c r="T985" s="105"/>
      <c r="U985" s="5"/>
      <c r="V985" s="5"/>
      <c r="W985" s="107">
        <f>Dane!$C$11</f>
        <v>0</v>
      </c>
      <c r="X985" s="8"/>
      <c r="Y985" s="105"/>
      <c r="Z985" s="5"/>
      <c r="AA985" s="5"/>
      <c r="AB985" s="110">
        <f>Dane!$C$12</f>
        <v>0</v>
      </c>
      <c r="AC985" s="108">
        <f>IF(Dane!$E$3=1,AP985+BA985+BL985,IF(Dane!$E$3=2,AT985+BE985+BP985,AW985+BH985+BS985))</f>
        <v>0</v>
      </c>
      <c r="AD985" s="14">
        <f>IF(Dane!$E$3=1,AQ985+BB985+BM985,IF(Dane!$E$3=2,AU985+BF985+BQ985,AX985+BI985+BT985))</f>
        <v>0</v>
      </c>
      <c r="AE985" s="14">
        <f>IF((J985*Dane!$C$9)-AC985&lt;0,0,(J985*Dane!$C$9)-AC985)</f>
        <v>0</v>
      </c>
      <c r="AF985" s="61">
        <f>IF((K985*Dane!$C$9)-AD985&lt;0,0,(K985*Dane!$C$9)-AD985)</f>
        <v>0</v>
      </c>
      <c r="AG985" s="93"/>
      <c r="AH985" s="84">
        <f>IF(Dane!$E$3=1,AP985,IF(Dane!$E$3=2,AT985,AW985))</f>
        <v>0</v>
      </c>
      <c r="AI985" s="84">
        <f>IF(Dane!$E$3=1,AQ985,IF(Dane!$E$3=2,AU985,AX985))</f>
        <v>0</v>
      </c>
      <c r="AJ985" s="84">
        <f>IF(Dane!$E$3=1,BA985,IF(Dane!$E$3=2,BE985,BH985))</f>
        <v>0</v>
      </c>
      <c r="AK985" s="84">
        <f>IF(Dane!$E$3=1,BB985,IF(Dane!$E$3=2,BF985,BI985))</f>
        <v>0</v>
      </c>
      <c r="AL985" s="84">
        <f>IF(Dane!$E$3=1,BL985,IF(Dane!$E$3=2,BP985,BS985))</f>
        <v>0</v>
      </c>
      <c r="AM985" s="84">
        <f>IF(Dane!$E$3=1,BM985,IF(Dane!$E$3=2,BQ985,BT985))</f>
        <v>0</v>
      </c>
      <c r="AN985" s="39">
        <f>IF(Dane!$C$9="",0,IFERROR(J985/R985,0))</f>
        <v>0</v>
      </c>
      <c r="AO985" s="39">
        <f>IF(Dane!$C$9="",0,IFERROR(ROUND(J985-ROUND(J985*0.0976,2)-ROUND(J985*0.015,2)-ROUND(J985*0.0245,2),2)/R985,0))</f>
        <v>0</v>
      </c>
      <c r="AP985" s="39">
        <f t="shared" si="234"/>
        <v>0</v>
      </c>
      <c r="AQ985" s="39">
        <f t="shared" si="235"/>
        <v>0</v>
      </c>
      <c r="AR985" s="39">
        <f t="shared" si="231"/>
        <v>0</v>
      </c>
      <c r="AS985" s="39">
        <f>IF(Dane!$C$9="",0,IFERROR(AR985/R985,0))</f>
        <v>0</v>
      </c>
      <c r="AT985" s="39">
        <f t="shared" si="236"/>
        <v>0</v>
      </c>
      <c r="AU985" s="39">
        <v>0</v>
      </c>
      <c r="AV985" s="39">
        <f t="shared" si="237"/>
        <v>0</v>
      </c>
      <c r="AW985" s="39">
        <f>IF(Dane!$C$9="",0,IF(ROUND((N985+O985)*AV985,2)&gt;$AN$1,$AN$1,ROUND((N985+O985)*AV985,2)))</f>
        <v>0</v>
      </c>
      <c r="AX985" s="39">
        <v>0</v>
      </c>
      <c r="AY985" s="39">
        <f>IF(Dane!$C$9=2,IFERROR(J985/W985,0),IF(Dane!$C$9=3,IFERROR(J985/W985,0),0))</f>
        <v>0</v>
      </c>
      <c r="AZ985" s="39">
        <f>IF(Dane!$C$9=2,IFERROR(ROUND(J985-ROUND(J985*0.0976,2)-ROUND(J985*0.015,2)-ROUND(J985*0.0245,2),2)/W985,0),IF(Dane!$C$9=3,IFERROR(ROUND(J985-ROUND(J985*0.0976,2)-ROUND(J985*0.015,2)-ROUND(J985*0.0245,2),2)/W985,0),0))</f>
        <v>0</v>
      </c>
      <c r="BA985" s="39">
        <f t="shared" si="238"/>
        <v>0</v>
      </c>
      <c r="BB985" s="39">
        <f t="shared" si="239"/>
        <v>0</v>
      </c>
      <c r="BC985" s="39">
        <f t="shared" si="232"/>
        <v>0</v>
      </c>
      <c r="BD985" s="39">
        <f>IF(Dane!$C$9=2,IFERROR(BC985/W985,0),IF(Dane!$C$9=3,IFERROR(BC985/W985,0),0))</f>
        <v>0</v>
      </c>
      <c r="BE985" s="39">
        <f t="shared" si="240"/>
        <v>0</v>
      </c>
      <c r="BF985" s="39">
        <v>0</v>
      </c>
      <c r="BG985" s="39">
        <f t="shared" si="241"/>
        <v>0</v>
      </c>
      <c r="BH985" s="39">
        <f>IF(Dane!$C$9=2,IF(ROUND((S985+T985)*BG985,2)&gt;$AN$1,$AN$1,ROUND((S985+T985)*BG985,2)),IF(Dane!$C$9=3,IF(ROUND((S985+T985)*BG985,2)&gt;$AN$1,$AN$1,ROUND((S985+T985)*BG985,2)),0))</f>
        <v>0</v>
      </c>
      <c r="BI985" s="39">
        <v>0</v>
      </c>
      <c r="BJ985" s="39">
        <f>IF(Dane!$C$9=3,IFERROR(J985/AB985,0),0)</f>
        <v>0</v>
      </c>
      <c r="BK985" s="39">
        <f>IF(Dane!$C$9=3,IFERROR(ROUND(J985-ROUND(J985*0.0976,2)-ROUND(J985*0.015,2)-ROUND(J985*0.0245,2),2)/AB985,0),0)</f>
        <v>0</v>
      </c>
      <c r="BL985" s="39">
        <f t="shared" si="242"/>
        <v>0</v>
      </c>
      <c r="BM985" s="39">
        <f t="shared" si="243"/>
        <v>0</v>
      </c>
      <c r="BN985" s="39">
        <f t="shared" si="233"/>
        <v>0</v>
      </c>
      <c r="BO985" s="39">
        <f>IF(Dane!$C$9=3,IFERROR(BN985/AB985,0),0)</f>
        <v>0</v>
      </c>
      <c r="BP985" s="39">
        <f t="shared" si="244"/>
        <v>0</v>
      </c>
      <c r="BQ985" s="39">
        <v>0</v>
      </c>
      <c r="BR985" s="39">
        <f t="shared" si="245"/>
        <v>0</v>
      </c>
      <c r="BS985" s="39">
        <f>IF(Dane!$C$9=3,IF(ROUND((X985+Y985)*BR985,2)&gt;$AN$1,$AN$1,ROUND((X985+Y985)*BR985,2)),0)</f>
        <v>0</v>
      </c>
      <c r="BT985" s="39">
        <v>0</v>
      </c>
    </row>
    <row r="986" spans="1:72">
      <c r="A986" s="87">
        <v>977</v>
      </c>
      <c r="B986" s="1"/>
      <c r="C986" s="1"/>
      <c r="D986" s="2"/>
      <c r="E986" s="3"/>
      <c r="F986" s="4"/>
      <c r="G986" s="5"/>
      <c r="H986" s="5"/>
      <c r="I986" s="6"/>
      <c r="J986" s="5"/>
      <c r="K986" s="5"/>
      <c r="L986" s="5"/>
      <c r="M986" s="55"/>
      <c r="N986" s="8"/>
      <c r="O986" s="105"/>
      <c r="P986" s="5"/>
      <c r="Q986" s="5"/>
      <c r="R986" s="105">
        <f>Dane!$C$10</f>
        <v>0</v>
      </c>
      <c r="S986" s="8"/>
      <c r="T986" s="105"/>
      <c r="U986" s="5"/>
      <c r="V986" s="5"/>
      <c r="W986" s="107">
        <f>Dane!$C$11</f>
        <v>0</v>
      </c>
      <c r="X986" s="8"/>
      <c r="Y986" s="105"/>
      <c r="Z986" s="5"/>
      <c r="AA986" s="5"/>
      <c r="AB986" s="110">
        <f>Dane!$C$12</f>
        <v>0</v>
      </c>
      <c r="AC986" s="108">
        <f>IF(Dane!$E$3=1,AP986+BA986+BL986,IF(Dane!$E$3=2,AT986+BE986+BP986,AW986+BH986+BS986))</f>
        <v>0</v>
      </c>
      <c r="AD986" s="14">
        <f>IF(Dane!$E$3=1,AQ986+BB986+BM986,IF(Dane!$E$3=2,AU986+BF986+BQ986,AX986+BI986+BT986))</f>
        <v>0</v>
      </c>
      <c r="AE986" s="14">
        <f>IF((J986*Dane!$C$9)-AC986&lt;0,0,(J986*Dane!$C$9)-AC986)</f>
        <v>0</v>
      </c>
      <c r="AF986" s="61">
        <f>IF((K986*Dane!$C$9)-AD986&lt;0,0,(K986*Dane!$C$9)-AD986)</f>
        <v>0</v>
      </c>
      <c r="AG986" s="93"/>
      <c r="AH986" s="84">
        <f>IF(Dane!$E$3=1,AP986,IF(Dane!$E$3=2,AT986,AW986))</f>
        <v>0</v>
      </c>
      <c r="AI986" s="84">
        <f>IF(Dane!$E$3=1,AQ986,IF(Dane!$E$3=2,AU986,AX986))</f>
        <v>0</v>
      </c>
      <c r="AJ986" s="84">
        <f>IF(Dane!$E$3=1,BA986,IF(Dane!$E$3=2,BE986,BH986))</f>
        <v>0</v>
      </c>
      <c r="AK986" s="84">
        <f>IF(Dane!$E$3=1,BB986,IF(Dane!$E$3=2,BF986,BI986))</f>
        <v>0</v>
      </c>
      <c r="AL986" s="84">
        <f>IF(Dane!$E$3=1,BL986,IF(Dane!$E$3=2,BP986,BS986))</f>
        <v>0</v>
      </c>
      <c r="AM986" s="84">
        <f>IF(Dane!$E$3=1,BM986,IF(Dane!$E$3=2,BQ986,BT986))</f>
        <v>0</v>
      </c>
      <c r="AN986" s="39">
        <f>IF(Dane!$C$9="",0,IFERROR(J986/R986,0))</f>
        <v>0</v>
      </c>
      <c r="AO986" s="39">
        <f>IF(Dane!$C$9="",0,IFERROR(ROUND(J986-ROUND(J986*0.0976,2)-ROUND(J986*0.015,2)-ROUND(J986*0.0245,2),2)/R986,0))</f>
        <v>0</v>
      </c>
      <c r="AP986" s="39">
        <f t="shared" si="234"/>
        <v>0</v>
      </c>
      <c r="AQ986" s="39">
        <f t="shared" si="235"/>
        <v>0</v>
      </c>
      <c r="AR986" s="39">
        <f t="shared" si="231"/>
        <v>0</v>
      </c>
      <c r="AS986" s="39">
        <f>IF(Dane!$C$9="",0,IFERROR(AR986/R986,0))</f>
        <v>0</v>
      </c>
      <c r="AT986" s="39">
        <f t="shared" si="236"/>
        <v>0</v>
      </c>
      <c r="AU986" s="39">
        <v>0</v>
      </c>
      <c r="AV986" s="39">
        <f t="shared" si="237"/>
        <v>0</v>
      </c>
      <c r="AW986" s="39">
        <f>IF(Dane!$C$9="",0,IF(ROUND((N986+O986)*AV986,2)&gt;$AN$1,$AN$1,ROUND((N986+O986)*AV986,2)))</f>
        <v>0</v>
      </c>
      <c r="AX986" s="39">
        <v>0</v>
      </c>
      <c r="AY986" s="39">
        <f>IF(Dane!$C$9=2,IFERROR(J986/W986,0),IF(Dane!$C$9=3,IFERROR(J986/W986,0),0))</f>
        <v>0</v>
      </c>
      <c r="AZ986" s="39">
        <f>IF(Dane!$C$9=2,IFERROR(ROUND(J986-ROUND(J986*0.0976,2)-ROUND(J986*0.015,2)-ROUND(J986*0.0245,2),2)/W986,0),IF(Dane!$C$9=3,IFERROR(ROUND(J986-ROUND(J986*0.0976,2)-ROUND(J986*0.015,2)-ROUND(J986*0.0245,2),2)/W986,0),0))</f>
        <v>0</v>
      </c>
      <c r="BA986" s="39">
        <f t="shared" si="238"/>
        <v>0</v>
      </c>
      <c r="BB986" s="39">
        <f t="shared" si="239"/>
        <v>0</v>
      </c>
      <c r="BC986" s="39">
        <f t="shared" si="232"/>
        <v>0</v>
      </c>
      <c r="BD986" s="39">
        <f>IF(Dane!$C$9=2,IFERROR(BC986/W986,0),IF(Dane!$C$9=3,IFERROR(BC986/W986,0),0))</f>
        <v>0</v>
      </c>
      <c r="BE986" s="39">
        <f t="shared" si="240"/>
        <v>0</v>
      </c>
      <c r="BF986" s="39">
        <v>0</v>
      </c>
      <c r="BG986" s="39">
        <f t="shared" si="241"/>
        <v>0</v>
      </c>
      <c r="BH986" s="39">
        <f>IF(Dane!$C$9=2,IF(ROUND((S986+T986)*BG986,2)&gt;$AN$1,$AN$1,ROUND((S986+T986)*BG986,2)),IF(Dane!$C$9=3,IF(ROUND((S986+T986)*BG986,2)&gt;$AN$1,$AN$1,ROUND((S986+T986)*BG986,2)),0))</f>
        <v>0</v>
      </c>
      <c r="BI986" s="39">
        <v>0</v>
      </c>
      <c r="BJ986" s="39">
        <f>IF(Dane!$C$9=3,IFERROR(J986/AB986,0),0)</f>
        <v>0</v>
      </c>
      <c r="BK986" s="39">
        <f>IF(Dane!$C$9=3,IFERROR(ROUND(J986-ROUND(J986*0.0976,2)-ROUND(J986*0.015,2)-ROUND(J986*0.0245,2),2)/AB986,0),0)</f>
        <v>0</v>
      </c>
      <c r="BL986" s="39">
        <f t="shared" si="242"/>
        <v>0</v>
      </c>
      <c r="BM986" s="39">
        <f t="shared" si="243"/>
        <v>0</v>
      </c>
      <c r="BN986" s="39">
        <f t="shared" si="233"/>
        <v>0</v>
      </c>
      <c r="BO986" s="39">
        <f>IF(Dane!$C$9=3,IFERROR(BN986/AB986,0),0)</f>
        <v>0</v>
      </c>
      <c r="BP986" s="39">
        <f t="shared" si="244"/>
        <v>0</v>
      </c>
      <c r="BQ986" s="39">
        <v>0</v>
      </c>
      <c r="BR986" s="39">
        <f t="shared" si="245"/>
        <v>0</v>
      </c>
      <c r="BS986" s="39">
        <f>IF(Dane!$C$9=3,IF(ROUND((X986+Y986)*BR986,2)&gt;$AN$1,$AN$1,ROUND((X986+Y986)*BR986,2)),0)</f>
        <v>0</v>
      </c>
      <c r="BT986" s="39">
        <v>0</v>
      </c>
    </row>
    <row r="987" spans="1:72">
      <c r="A987" s="87">
        <v>978</v>
      </c>
      <c r="B987" s="1"/>
      <c r="C987" s="1"/>
      <c r="D987" s="2"/>
      <c r="E987" s="3"/>
      <c r="F987" s="4"/>
      <c r="G987" s="5"/>
      <c r="H987" s="5"/>
      <c r="I987" s="6"/>
      <c r="J987" s="5"/>
      <c r="K987" s="5"/>
      <c r="L987" s="5"/>
      <c r="M987" s="55"/>
      <c r="N987" s="8"/>
      <c r="O987" s="105"/>
      <c r="P987" s="5"/>
      <c r="Q987" s="5"/>
      <c r="R987" s="105">
        <f>Dane!$C$10</f>
        <v>0</v>
      </c>
      <c r="S987" s="8"/>
      <c r="T987" s="105"/>
      <c r="U987" s="5"/>
      <c r="V987" s="5"/>
      <c r="W987" s="107">
        <f>Dane!$C$11</f>
        <v>0</v>
      </c>
      <c r="X987" s="8"/>
      <c r="Y987" s="105"/>
      <c r="Z987" s="5"/>
      <c r="AA987" s="5"/>
      <c r="AB987" s="110">
        <f>Dane!$C$12</f>
        <v>0</v>
      </c>
      <c r="AC987" s="108">
        <f>IF(Dane!$E$3=1,AP987+BA987+BL987,IF(Dane!$E$3=2,AT987+BE987+BP987,AW987+BH987+BS987))</f>
        <v>0</v>
      </c>
      <c r="AD987" s="14">
        <f>IF(Dane!$E$3=1,AQ987+BB987+BM987,IF(Dane!$E$3=2,AU987+BF987+BQ987,AX987+BI987+BT987))</f>
        <v>0</v>
      </c>
      <c r="AE987" s="14">
        <f>IF((J987*Dane!$C$9)-AC987&lt;0,0,(J987*Dane!$C$9)-AC987)</f>
        <v>0</v>
      </c>
      <c r="AF987" s="61">
        <f>IF((K987*Dane!$C$9)-AD987&lt;0,0,(K987*Dane!$C$9)-AD987)</f>
        <v>0</v>
      </c>
      <c r="AG987" s="93"/>
      <c r="AH987" s="84">
        <f>IF(Dane!$E$3=1,AP987,IF(Dane!$E$3=2,AT987,AW987))</f>
        <v>0</v>
      </c>
      <c r="AI987" s="84">
        <f>IF(Dane!$E$3=1,AQ987,IF(Dane!$E$3=2,AU987,AX987))</f>
        <v>0</v>
      </c>
      <c r="AJ987" s="84">
        <f>IF(Dane!$E$3=1,BA987,IF(Dane!$E$3=2,BE987,BH987))</f>
        <v>0</v>
      </c>
      <c r="AK987" s="84">
        <f>IF(Dane!$E$3=1,BB987,IF(Dane!$E$3=2,BF987,BI987))</f>
        <v>0</v>
      </c>
      <c r="AL987" s="84">
        <f>IF(Dane!$E$3=1,BL987,IF(Dane!$E$3=2,BP987,BS987))</f>
        <v>0</v>
      </c>
      <c r="AM987" s="84">
        <f>IF(Dane!$E$3=1,BM987,IF(Dane!$E$3=2,BQ987,BT987))</f>
        <v>0</v>
      </c>
      <c r="AN987" s="39">
        <f>IF(Dane!$C$9="",0,IFERROR(J987/R987,0))</f>
        <v>0</v>
      </c>
      <c r="AO987" s="39">
        <f>IF(Dane!$C$9="",0,IFERROR(ROUND(J987-ROUND(J987*0.0976,2)-ROUND(J987*0.015,2)-ROUND(J987*0.0245,2),2)/R987,0))</f>
        <v>0</v>
      </c>
      <c r="AP987" s="39">
        <f t="shared" si="234"/>
        <v>0</v>
      </c>
      <c r="AQ987" s="39">
        <f t="shared" si="235"/>
        <v>0</v>
      </c>
      <c r="AR987" s="39">
        <f t="shared" si="231"/>
        <v>0</v>
      </c>
      <c r="AS987" s="39">
        <f>IF(Dane!$C$9="",0,IFERROR(AR987/R987,0))</f>
        <v>0</v>
      </c>
      <c r="AT987" s="39">
        <f t="shared" si="236"/>
        <v>0</v>
      </c>
      <c r="AU987" s="39">
        <v>0</v>
      </c>
      <c r="AV987" s="39">
        <f t="shared" si="237"/>
        <v>0</v>
      </c>
      <c r="AW987" s="39">
        <f>IF(Dane!$C$9="",0,IF(ROUND((N987+O987)*AV987,2)&gt;$AN$1,$AN$1,ROUND((N987+O987)*AV987,2)))</f>
        <v>0</v>
      </c>
      <c r="AX987" s="39">
        <v>0</v>
      </c>
      <c r="AY987" s="39">
        <f>IF(Dane!$C$9=2,IFERROR(J987/W987,0),IF(Dane!$C$9=3,IFERROR(J987/W987,0),0))</f>
        <v>0</v>
      </c>
      <c r="AZ987" s="39">
        <f>IF(Dane!$C$9=2,IFERROR(ROUND(J987-ROUND(J987*0.0976,2)-ROUND(J987*0.015,2)-ROUND(J987*0.0245,2),2)/W987,0),IF(Dane!$C$9=3,IFERROR(ROUND(J987-ROUND(J987*0.0976,2)-ROUND(J987*0.015,2)-ROUND(J987*0.0245,2),2)/W987,0),0))</f>
        <v>0</v>
      </c>
      <c r="BA987" s="39">
        <f t="shared" si="238"/>
        <v>0</v>
      </c>
      <c r="BB987" s="39">
        <f t="shared" si="239"/>
        <v>0</v>
      </c>
      <c r="BC987" s="39">
        <f t="shared" si="232"/>
        <v>0</v>
      </c>
      <c r="BD987" s="39">
        <f>IF(Dane!$C$9=2,IFERROR(BC987/W987,0),IF(Dane!$C$9=3,IFERROR(BC987/W987,0),0))</f>
        <v>0</v>
      </c>
      <c r="BE987" s="39">
        <f t="shared" si="240"/>
        <v>0</v>
      </c>
      <c r="BF987" s="39">
        <v>0</v>
      </c>
      <c r="BG987" s="39">
        <f t="shared" si="241"/>
        <v>0</v>
      </c>
      <c r="BH987" s="39">
        <f>IF(Dane!$C$9=2,IF(ROUND((S987+T987)*BG987,2)&gt;$AN$1,$AN$1,ROUND((S987+T987)*BG987,2)),IF(Dane!$C$9=3,IF(ROUND((S987+T987)*BG987,2)&gt;$AN$1,$AN$1,ROUND((S987+T987)*BG987,2)),0))</f>
        <v>0</v>
      </c>
      <c r="BI987" s="39">
        <v>0</v>
      </c>
      <c r="BJ987" s="39">
        <f>IF(Dane!$C$9=3,IFERROR(J987/AB987,0),0)</f>
        <v>0</v>
      </c>
      <c r="BK987" s="39">
        <f>IF(Dane!$C$9=3,IFERROR(ROUND(J987-ROUND(J987*0.0976,2)-ROUND(J987*0.015,2)-ROUND(J987*0.0245,2),2)/AB987,0),0)</f>
        <v>0</v>
      </c>
      <c r="BL987" s="39">
        <f t="shared" si="242"/>
        <v>0</v>
      </c>
      <c r="BM987" s="39">
        <f t="shared" si="243"/>
        <v>0</v>
      </c>
      <c r="BN987" s="39">
        <f t="shared" si="233"/>
        <v>0</v>
      </c>
      <c r="BO987" s="39">
        <f>IF(Dane!$C$9=3,IFERROR(BN987/AB987,0),0)</f>
        <v>0</v>
      </c>
      <c r="BP987" s="39">
        <f t="shared" si="244"/>
        <v>0</v>
      </c>
      <c r="BQ987" s="39">
        <v>0</v>
      </c>
      <c r="BR987" s="39">
        <f t="shared" si="245"/>
        <v>0</v>
      </c>
      <c r="BS987" s="39">
        <f>IF(Dane!$C$9=3,IF(ROUND((X987+Y987)*BR987,2)&gt;$AN$1,$AN$1,ROUND((X987+Y987)*BR987,2)),0)</f>
        <v>0</v>
      </c>
      <c r="BT987" s="39">
        <v>0</v>
      </c>
    </row>
    <row r="988" spans="1:72">
      <c r="A988" s="87">
        <v>979</v>
      </c>
      <c r="B988" s="1"/>
      <c r="C988" s="1"/>
      <c r="D988" s="2"/>
      <c r="E988" s="3"/>
      <c r="F988" s="4"/>
      <c r="G988" s="5"/>
      <c r="H988" s="5"/>
      <c r="I988" s="6"/>
      <c r="J988" s="5"/>
      <c r="K988" s="5"/>
      <c r="L988" s="5"/>
      <c r="M988" s="55"/>
      <c r="N988" s="8"/>
      <c r="O988" s="105"/>
      <c r="P988" s="5"/>
      <c r="Q988" s="5"/>
      <c r="R988" s="105">
        <f>Dane!$C$10</f>
        <v>0</v>
      </c>
      <c r="S988" s="8"/>
      <c r="T988" s="105"/>
      <c r="U988" s="5"/>
      <c r="V988" s="5"/>
      <c r="W988" s="107">
        <f>Dane!$C$11</f>
        <v>0</v>
      </c>
      <c r="X988" s="8"/>
      <c r="Y988" s="105"/>
      <c r="Z988" s="5"/>
      <c r="AA988" s="5"/>
      <c r="AB988" s="110">
        <f>Dane!$C$12</f>
        <v>0</v>
      </c>
      <c r="AC988" s="108">
        <f>IF(Dane!$E$3=1,AP988+BA988+BL988,IF(Dane!$E$3=2,AT988+BE988+BP988,AW988+BH988+BS988))</f>
        <v>0</v>
      </c>
      <c r="AD988" s="14">
        <f>IF(Dane!$E$3=1,AQ988+BB988+BM988,IF(Dane!$E$3=2,AU988+BF988+BQ988,AX988+BI988+BT988))</f>
        <v>0</v>
      </c>
      <c r="AE988" s="14">
        <f>IF((J988*Dane!$C$9)-AC988&lt;0,0,(J988*Dane!$C$9)-AC988)</f>
        <v>0</v>
      </c>
      <c r="AF988" s="61">
        <f>IF((K988*Dane!$C$9)-AD988&lt;0,0,(K988*Dane!$C$9)-AD988)</f>
        <v>0</v>
      </c>
      <c r="AG988" s="93"/>
      <c r="AH988" s="84">
        <f>IF(Dane!$E$3=1,AP988,IF(Dane!$E$3=2,AT988,AW988))</f>
        <v>0</v>
      </c>
      <c r="AI988" s="84">
        <f>IF(Dane!$E$3=1,AQ988,IF(Dane!$E$3=2,AU988,AX988))</f>
        <v>0</v>
      </c>
      <c r="AJ988" s="84">
        <f>IF(Dane!$E$3=1,BA988,IF(Dane!$E$3=2,BE988,BH988))</f>
        <v>0</v>
      </c>
      <c r="AK988" s="84">
        <f>IF(Dane!$E$3=1,BB988,IF(Dane!$E$3=2,BF988,BI988))</f>
        <v>0</v>
      </c>
      <c r="AL988" s="84">
        <f>IF(Dane!$E$3=1,BL988,IF(Dane!$E$3=2,BP988,BS988))</f>
        <v>0</v>
      </c>
      <c r="AM988" s="84">
        <f>IF(Dane!$E$3=1,BM988,IF(Dane!$E$3=2,BQ988,BT988))</f>
        <v>0</v>
      </c>
      <c r="AN988" s="39">
        <f>IF(Dane!$C$9="",0,IFERROR(J988/R988,0))</f>
        <v>0</v>
      </c>
      <c r="AO988" s="39">
        <f>IF(Dane!$C$9="",0,IFERROR(ROUND(J988-ROUND(J988*0.0976,2)-ROUND(J988*0.015,2)-ROUND(J988*0.0245,2),2)/R988,0))</f>
        <v>0</v>
      </c>
      <c r="AP988" s="39">
        <f t="shared" si="234"/>
        <v>0</v>
      </c>
      <c r="AQ988" s="39">
        <f t="shared" si="235"/>
        <v>0</v>
      </c>
      <c r="AR988" s="39">
        <f t="shared" si="231"/>
        <v>0</v>
      </c>
      <c r="AS988" s="39">
        <f>IF(Dane!$C$9="",0,IFERROR(AR988/R988,0))</f>
        <v>0</v>
      </c>
      <c r="AT988" s="39">
        <f t="shared" si="236"/>
        <v>0</v>
      </c>
      <c r="AU988" s="39">
        <v>0</v>
      </c>
      <c r="AV988" s="39">
        <f t="shared" si="237"/>
        <v>0</v>
      </c>
      <c r="AW988" s="39">
        <f>IF(Dane!$C$9="",0,IF(ROUND((N988+O988)*AV988,2)&gt;$AN$1,$AN$1,ROUND((N988+O988)*AV988,2)))</f>
        <v>0</v>
      </c>
      <c r="AX988" s="39">
        <v>0</v>
      </c>
      <c r="AY988" s="39">
        <f>IF(Dane!$C$9=2,IFERROR(J988/W988,0),IF(Dane!$C$9=3,IFERROR(J988/W988,0),0))</f>
        <v>0</v>
      </c>
      <c r="AZ988" s="39">
        <f>IF(Dane!$C$9=2,IFERROR(ROUND(J988-ROUND(J988*0.0976,2)-ROUND(J988*0.015,2)-ROUND(J988*0.0245,2),2)/W988,0),IF(Dane!$C$9=3,IFERROR(ROUND(J988-ROUND(J988*0.0976,2)-ROUND(J988*0.015,2)-ROUND(J988*0.0245,2),2)/W988,0),0))</f>
        <v>0</v>
      </c>
      <c r="BA988" s="39">
        <f t="shared" si="238"/>
        <v>0</v>
      </c>
      <c r="BB988" s="39">
        <f t="shared" si="239"/>
        <v>0</v>
      </c>
      <c r="BC988" s="39">
        <f t="shared" si="232"/>
        <v>0</v>
      </c>
      <c r="BD988" s="39">
        <f>IF(Dane!$C$9=2,IFERROR(BC988/W988,0),IF(Dane!$C$9=3,IFERROR(BC988/W988,0),0))</f>
        <v>0</v>
      </c>
      <c r="BE988" s="39">
        <f t="shared" si="240"/>
        <v>0</v>
      </c>
      <c r="BF988" s="39">
        <v>0</v>
      </c>
      <c r="BG988" s="39">
        <f t="shared" si="241"/>
        <v>0</v>
      </c>
      <c r="BH988" s="39">
        <f>IF(Dane!$C$9=2,IF(ROUND((S988+T988)*BG988,2)&gt;$AN$1,$AN$1,ROUND((S988+T988)*BG988,2)),IF(Dane!$C$9=3,IF(ROUND((S988+T988)*BG988,2)&gt;$AN$1,$AN$1,ROUND((S988+T988)*BG988,2)),0))</f>
        <v>0</v>
      </c>
      <c r="BI988" s="39">
        <v>0</v>
      </c>
      <c r="BJ988" s="39">
        <f>IF(Dane!$C$9=3,IFERROR(J988/AB988,0),0)</f>
        <v>0</v>
      </c>
      <c r="BK988" s="39">
        <f>IF(Dane!$C$9=3,IFERROR(ROUND(J988-ROUND(J988*0.0976,2)-ROUND(J988*0.015,2)-ROUND(J988*0.0245,2),2)/AB988,0),0)</f>
        <v>0</v>
      </c>
      <c r="BL988" s="39">
        <f t="shared" si="242"/>
        <v>0</v>
      </c>
      <c r="BM988" s="39">
        <f t="shared" si="243"/>
        <v>0</v>
      </c>
      <c r="BN988" s="39">
        <f t="shared" si="233"/>
        <v>0</v>
      </c>
      <c r="BO988" s="39">
        <f>IF(Dane!$C$9=3,IFERROR(BN988/AB988,0),0)</f>
        <v>0</v>
      </c>
      <c r="BP988" s="39">
        <f t="shared" si="244"/>
        <v>0</v>
      </c>
      <c r="BQ988" s="39">
        <v>0</v>
      </c>
      <c r="BR988" s="39">
        <f t="shared" si="245"/>
        <v>0</v>
      </c>
      <c r="BS988" s="39">
        <f>IF(Dane!$C$9=3,IF(ROUND((X988+Y988)*BR988,2)&gt;$AN$1,$AN$1,ROUND((X988+Y988)*BR988,2)),0)</f>
        <v>0</v>
      </c>
      <c r="BT988" s="39">
        <v>0</v>
      </c>
    </row>
    <row r="989" spans="1:72">
      <c r="A989" s="87">
        <v>980</v>
      </c>
      <c r="B989" s="1"/>
      <c r="C989" s="1"/>
      <c r="D989" s="2"/>
      <c r="E989" s="3"/>
      <c r="F989" s="4"/>
      <c r="G989" s="5"/>
      <c r="H989" s="5"/>
      <c r="I989" s="6"/>
      <c r="J989" s="5"/>
      <c r="K989" s="5"/>
      <c r="L989" s="5"/>
      <c r="M989" s="55"/>
      <c r="N989" s="8"/>
      <c r="O989" s="105"/>
      <c r="P989" s="5"/>
      <c r="Q989" s="5"/>
      <c r="R989" s="105">
        <f>Dane!$C$10</f>
        <v>0</v>
      </c>
      <c r="S989" s="8"/>
      <c r="T989" s="105"/>
      <c r="U989" s="5"/>
      <c r="V989" s="5"/>
      <c r="W989" s="107">
        <f>Dane!$C$11</f>
        <v>0</v>
      </c>
      <c r="X989" s="8"/>
      <c r="Y989" s="105"/>
      <c r="Z989" s="5"/>
      <c r="AA989" s="5"/>
      <c r="AB989" s="110">
        <f>Dane!$C$12</f>
        <v>0</v>
      </c>
      <c r="AC989" s="108">
        <f>IF(Dane!$E$3=1,AP989+BA989+BL989,IF(Dane!$E$3=2,AT989+BE989+BP989,AW989+BH989+BS989))</f>
        <v>0</v>
      </c>
      <c r="AD989" s="14">
        <f>IF(Dane!$E$3=1,AQ989+BB989+BM989,IF(Dane!$E$3=2,AU989+BF989+BQ989,AX989+BI989+BT989))</f>
        <v>0</v>
      </c>
      <c r="AE989" s="14">
        <f>IF((J989*Dane!$C$9)-AC989&lt;0,0,(J989*Dane!$C$9)-AC989)</f>
        <v>0</v>
      </c>
      <c r="AF989" s="61">
        <f>IF((K989*Dane!$C$9)-AD989&lt;0,0,(K989*Dane!$C$9)-AD989)</f>
        <v>0</v>
      </c>
      <c r="AG989" s="93"/>
      <c r="AH989" s="84">
        <f>IF(Dane!$E$3=1,AP989,IF(Dane!$E$3=2,AT989,AW989))</f>
        <v>0</v>
      </c>
      <c r="AI989" s="84">
        <f>IF(Dane!$E$3=1,AQ989,IF(Dane!$E$3=2,AU989,AX989))</f>
        <v>0</v>
      </c>
      <c r="AJ989" s="84">
        <f>IF(Dane!$E$3=1,BA989,IF(Dane!$E$3=2,BE989,BH989))</f>
        <v>0</v>
      </c>
      <c r="AK989" s="84">
        <f>IF(Dane!$E$3=1,BB989,IF(Dane!$E$3=2,BF989,BI989))</f>
        <v>0</v>
      </c>
      <c r="AL989" s="84">
        <f>IF(Dane!$E$3=1,BL989,IF(Dane!$E$3=2,BP989,BS989))</f>
        <v>0</v>
      </c>
      <c r="AM989" s="84">
        <f>IF(Dane!$E$3=1,BM989,IF(Dane!$E$3=2,BQ989,BT989))</f>
        <v>0</v>
      </c>
      <c r="AN989" s="39">
        <f>IF(Dane!$C$9="",0,IFERROR(J989/R989,0))</f>
        <v>0</v>
      </c>
      <c r="AO989" s="39">
        <f>IF(Dane!$C$9="",0,IFERROR(ROUND(J989-ROUND(J989*0.0976,2)-ROUND(J989*0.015,2)-ROUND(J989*0.0245,2),2)/R989,0))</f>
        <v>0</v>
      </c>
      <c r="AP989" s="39">
        <f t="shared" si="234"/>
        <v>0</v>
      </c>
      <c r="AQ989" s="39">
        <f t="shared" si="235"/>
        <v>0</v>
      </c>
      <c r="AR989" s="39">
        <f t="shared" si="231"/>
        <v>0</v>
      </c>
      <c r="AS989" s="39">
        <f>IF(Dane!$C$9="",0,IFERROR(AR989/R989,0))</f>
        <v>0</v>
      </c>
      <c r="AT989" s="39">
        <f t="shared" si="236"/>
        <v>0</v>
      </c>
      <c r="AU989" s="39">
        <v>0</v>
      </c>
      <c r="AV989" s="39">
        <f t="shared" si="237"/>
        <v>0</v>
      </c>
      <c r="AW989" s="39">
        <f>IF(Dane!$C$9="",0,IF(ROUND((N989+O989)*AV989,2)&gt;$AN$1,$AN$1,ROUND((N989+O989)*AV989,2)))</f>
        <v>0</v>
      </c>
      <c r="AX989" s="39">
        <v>0</v>
      </c>
      <c r="AY989" s="39">
        <f>IF(Dane!$C$9=2,IFERROR(J989/W989,0),IF(Dane!$C$9=3,IFERROR(J989/W989,0),0))</f>
        <v>0</v>
      </c>
      <c r="AZ989" s="39">
        <f>IF(Dane!$C$9=2,IFERROR(ROUND(J989-ROUND(J989*0.0976,2)-ROUND(J989*0.015,2)-ROUND(J989*0.0245,2),2)/W989,0),IF(Dane!$C$9=3,IFERROR(ROUND(J989-ROUND(J989*0.0976,2)-ROUND(J989*0.015,2)-ROUND(J989*0.0245,2),2)/W989,0),0))</f>
        <v>0</v>
      </c>
      <c r="BA989" s="39">
        <f t="shared" si="238"/>
        <v>0</v>
      </c>
      <c r="BB989" s="39">
        <f t="shared" si="239"/>
        <v>0</v>
      </c>
      <c r="BC989" s="39">
        <f t="shared" si="232"/>
        <v>0</v>
      </c>
      <c r="BD989" s="39">
        <f>IF(Dane!$C$9=2,IFERROR(BC989/W989,0),IF(Dane!$C$9=3,IFERROR(BC989/W989,0),0))</f>
        <v>0</v>
      </c>
      <c r="BE989" s="39">
        <f t="shared" si="240"/>
        <v>0</v>
      </c>
      <c r="BF989" s="39">
        <v>0</v>
      </c>
      <c r="BG989" s="39">
        <f t="shared" si="241"/>
        <v>0</v>
      </c>
      <c r="BH989" s="39">
        <f>IF(Dane!$C$9=2,IF(ROUND((S989+T989)*BG989,2)&gt;$AN$1,$AN$1,ROUND((S989+T989)*BG989,2)),IF(Dane!$C$9=3,IF(ROUND((S989+T989)*BG989,2)&gt;$AN$1,$AN$1,ROUND((S989+T989)*BG989,2)),0))</f>
        <v>0</v>
      </c>
      <c r="BI989" s="39">
        <v>0</v>
      </c>
      <c r="BJ989" s="39">
        <f>IF(Dane!$C$9=3,IFERROR(J989/AB989,0),0)</f>
        <v>0</v>
      </c>
      <c r="BK989" s="39">
        <f>IF(Dane!$C$9=3,IFERROR(ROUND(J989-ROUND(J989*0.0976,2)-ROUND(J989*0.015,2)-ROUND(J989*0.0245,2),2)/AB989,0),0)</f>
        <v>0</v>
      </c>
      <c r="BL989" s="39">
        <f t="shared" si="242"/>
        <v>0</v>
      </c>
      <c r="BM989" s="39">
        <f t="shared" si="243"/>
        <v>0</v>
      </c>
      <c r="BN989" s="39">
        <f t="shared" si="233"/>
        <v>0</v>
      </c>
      <c r="BO989" s="39">
        <f>IF(Dane!$C$9=3,IFERROR(BN989/AB989,0),0)</f>
        <v>0</v>
      </c>
      <c r="BP989" s="39">
        <f t="shared" si="244"/>
        <v>0</v>
      </c>
      <c r="BQ989" s="39">
        <v>0</v>
      </c>
      <c r="BR989" s="39">
        <f t="shared" si="245"/>
        <v>0</v>
      </c>
      <c r="BS989" s="39">
        <f>IF(Dane!$C$9=3,IF(ROUND((X989+Y989)*BR989,2)&gt;$AN$1,$AN$1,ROUND((X989+Y989)*BR989,2)),0)</f>
        <v>0</v>
      </c>
      <c r="BT989" s="39">
        <v>0</v>
      </c>
    </row>
    <row r="990" spans="1:72">
      <c r="A990" s="87">
        <v>981</v>
      </c>
      <c r="B990" s="1"/>
      <c r="C990" s="1"/>
      <c r="D990" s="2"/>
      <c r="E990" s="3"/>
      <c r="F990" s="4"/>
      <c r="G990" s="5"/>
      <c r="H990" s="5"/>
      <c r="I990" s="6"/>
      <c r="J990" s="5"/>
      <c r="K990" s="5"/>
      <c r="L990" s="5"/>
      <c r="M990" s="55"/>
      <c r="N990" s="8"/>
      <c r="O990" s="105"/>
      <c r="P990" s="5"/>
      <c r="Q990" s="5"/>
      <c r="R990" s="105">
        <f>Dane!$C$10</f>
        <v>0</v>
      </c>
      <c r="S990" s="8"/>
      <c r="T990" s="105"/>
      <c r="U990" s="5"/>
      <c r="V990" s="5"/>
      <c r="W990" s="107">
        <f>Dane!$C$11</f>
        <v>0</v>
      </c>
      <c r="X990" s="8"/>
      <c r="Y990" s="105"/>
      <c r="Z990" s="5"/>
      <c r="AA990" s="5"/>
      <c r="AB990" s="110">
        <f>Dane!$C$12</f>
        <v>0</v>
      </c>
      <c r="AC990" s="108">
        <f>IF(Dane!$E$3=1,AP990+BA990+BL990,IF(Dane!$E$3=2,AT990+BE990+BP990,AW990+BH990+BS990))</f>
        <v>0</v>
      </c>
      <c r="AD990" s="14">
        <f>IF(Dane!$E$3=1,AQ990+BB990+BM990,IF(Dane!$E$3=2,AU990+BF990+BQ990,AX990+BI990+BT990))</f>
        <v>0</v>
      </c>
      <c r="AE990" s="14">
        <f>IF((J990*Dane!$C$9)-AC990&lt;0,0,(J990*Dane!$C$9)-AC990)</f>
        <v>0</v>
      </c>
      <c r="AF990" s="61">
        <f>IF((K990*Dane!$C$9)-AD990&lt;0,0,(K990*Dane!$C$9)-AD990)</f>
        <v>0</v>
      </c>
      <c r="AG990" s="93"/>
      <c r="AH990" s="84">
        <f>IF(Dane!$E$3=1,AP990,IF(Dane!$E$3=2,AT990,AW990))</f>
        <v>0</v>
      </c>
      <c r="AI990" s="84">
        <f>IF(Dane!$E$3=1,AQ990,IF(Dane!$E$3=2,AU990,AX990))</f>
        <v>0</v>
      </c>
      <c r="AJ990" s="84">
        <f>IF(Dane!$E$3=1,BA990,IF(Dane!$E$3=2,BE990,BH990))</f>
        <v>0</v>
      </c>
      <c r="AK990" s="84">
        <f>IF(Dane!$E$3=1,BB990,IF(Dane!$E$3=2,BF990,BI990))</f>
        <v>0</v>
      </c>
      <c r="AL990" s="84">
        <f>IF(Dane!$E$3=1,BL990,IF(Dane!$E$3=2,BP990,BS990))</f>
        <v>0</v>
      </c>
      <c r="AM990" s="84">
        <f>IF(Dane!$E$3=1,BM990,IF(Dane!$E$3=2,BQ990,BT990))</f>
        <v>0</v>
      </c>
      <c r="AN990" s="39">
        <f>IF(Dane!$C$9="",0,IFERROR(J990/R990,0))</f>
        <v>0</v>
      </c>
      <c r="AO990" s="39">
        <f>IF(Dane!$C$9="",0,IFERROR(ROUND(J990-ROUND(J990*0.0976,2)-ROUND(J990*0.015,2)-ROUND(J990*0.0245,2),2)/R990,0))</f>
        <v>0</v>
      </c>
      <c r="AP990" s="39">
        <f t="shared" si="234"/>
        <v>0</v>
      </c>
      <c r="AQ990" s="39">
        <f t="shared" si="235"/>
        <v>0</v>
      </c>
      <c r="AR990" s="39">
        <f t="shared" si="231"/>
        <v>0</v>
      </c>
      <c r="AS990" s="39">
        <f>IF(Dane!$C$9="",0,IFERROR(AR990/R990,0))</f>
        <v>0</v>
      </c>
      <c r="AT990" s="39">
        <f t="shared" si="236"/>
        <v>0</v>
      </c>
      <c r="AU990" s="39">
        <v>0</v>
      </c>
      <c r="AV990" s="39">
        <f t="shared" si="237"/>
        <v>0</v>
      </c>
      <c r="AW990" s="39">
        <f>IF(Dane!$C$9="",0,IF(ROUND((N990+O990)*AV990,2)&gt;$AN$1,$AN$1,ROUND((N990+O990)*AV990,2)))</f>
        <v>0</v>
      </c>
      <c r="AX990" s="39">
        <v>0</v>
      </c>
      <c r="AY990" s="39">
        <f>IF(Dane!$C$9=2,IFERROR(J990/W990,0),IF(Dane!$C$9=3,IFERROR(J990/W990,0),0))</f>
        <v>0</v>
      </c>
      <c r="AZ990" s="39">
        <f>IF(Dane!$C$9=2,IFERROR(ROUND(J990-ROUND(J990*0.0976,2)-ROUND(J990*0.015,2)-ROUND(J990*0.0245,2),2)/W990,0),IF(Dane!$C$9=3,IFERROR(ROUND(J990-ROUND(J990*0.0976,2)-ROUND(J990*0.015,2)-ROUND(J990*0.0245,2),2)/W990,0),0))</f>
        <v>0</v>
      </c>
      <c r="BA990" s="39">
        <f t="shared" si="238"/>
        <v>0</v>
      </c>
      <c r="BB990" s="39">
        <f t="shared" si="239"/>
        <v>0</v>
      </c>
      <c r="BC990" s="39">
        <f t="shared" si="232"/>
        <v>0</v>
      </c>
      <c r="BD990" s="39">
        <f>IF(Dane!$C$9=2,IFERROR(BC990/W990,0),IF(Dane!$C$9=3,IFERROR(BC990/W990,0),0))</f>
        <v>0</v>
      </c>
      <c r="BE990" s="39">
        <f t="shared" si="240"/>
        <v>0</v>
      </c>
      <c r="BF990" s="39">
        <v>0</v>
      </c>
      <c r="BG990" s="39">
        <f t="shared" si="241"/>
        <v>0</v>
      </c>
      <c r="BH990" s="39">
        <f>IF(Dane!$C$9=2,IF(ROUND((S990+T990)*BG990,2)&gt;$AN$1,$AN$1,ROUND((S990+T990)*BG990,2)),IF(Dane!$C$9=3,IF(ROUND((S990+T990)*BG990,2)&gt;$AN$1,$AN$1,ROUND((S990+T990)*BG990,2)),0))</f>
        <v>0</v>
      </c>
      <c r="BI990" s="39">
        <v>0</v>
      </c>
      <c r="BJ990" s="39">
        <f>IF(Dane!$C$9=3,IFERROR(J990/AB990,0),0)</f>
        <v>0</v>
      </c>
      <c r="BK990" s="39">
        <f>IF(Dane!$C$9=3,IFERROR(ROUND(J990-ROUND(J990*0.0976,2)-ROUND(J990*0.015,2)-ROUND(J990*0.0245,2),2)/AB990,0),0)</f>
        <v>0</v>
      </c>
      <c r="BL990" s="39">
        <f t="shared" si="242"/>
        <v>0</v>
      </c>
      <c r="BM990" s="39">
        <f t="shared" si="243"/>
        <v>0</v>
      </c>
      <c r="BN990" s="39">
        <f t="shared" si="233"/>
        <v>0</v>
      </c>
      <c r="BO990" s="39">
        <f>IF(Dane!$C$9=3,IFERROR(BN990/AB990,0),0)</f>
        <v>0</v>
      </c>
      <c r="BP990" s="39">
        <f t="shared" si="244"/>
        <v>0</v>
      </c>
      <c r="BQ990" s="39">
        <v>0</v>
      </c>
      <c r="BR990" s="39">
        <f t="shared" si="245"/>
        <v>0</v>
      </c>
      <c r="BS990" s="39">
        <f>IF(Dane!$C$9=3,IF(ROUND((X990+Y990)*BR990,2)&gt;$AN$1,$AN$1,ROUND((X990+Y990)*BR990,2)),0)</f>
        <v>0</v>
      </c>
      <c r="BT990" s="39">
        <v>0</v>
      </c>
    </row>
    <row r="991" spans="1:72">
      <c r="A991" s="87">
        <v>982</v>
      </c>
      <c r="B991" s="1"/>
      <c r="C991" s="1"/>
      <c r="D991" s="2"/>
      <c r="E991" s="3"/>
      <c r="F991" s="4"/>
      <c r="G991" s="5"/>
      <c r="H991" s="5"/>
      <c r="I991" s="6"/>
      <c r="J991" s="5"/>
      <c r="K991" s="5"/>
      <c r="L991" s="5"/>
      <c r="M991" s="55"/>
      <c r="N991" s="8"/>
      <c r="O991" s="105"/>
      <c r="P991" s="5"/>
      <c r="Q991" s="5"/>
      <c r="R991" s="105">
        <f>Dane!$C$10</f>
        <v>0</v>
      </c>
      <c r="S991" s="8"/>
      <c r="T991" s="105"/>
      <c r="U991" s="5"/>
      <c r="V991" s="5"/>
      <c r="W991" s="107">
        <f>Dane!$C$11</f>
        <v>0</v>
      </c>
      <c r="X991" s="8"/>
      <c r="Y991" s="105"/>
      <c r="Z991" s="5"/>
      <c r="AA991" s="5"/>
      <c r="AB991" s="110">
        <f>Dane!$C$12</f>
        <v>0</v>
      </c>
      <c r="AC991" s="108">
        <f>IF(Dane!$E$3=1,AP991+BA991+BL991,IF(Dane!$E$3=2,AT991+BE991+BP991,AW991+BH991+BS991))</f>
        <v>0</v>
      </c>
      <c r="AD991" s="14">
        <f>IF(Dane!$E$3=1,AQ991+BB991+BM991,IF(Dane!$E$3=2,AU991+BF991+BQ991,AX991+BI991+BT991))</f>
        <v>0</v>
      </c>
      <c r="AE991" s="14">
        <f>IF((J991*Dane!$C$9)-AC991&lt;0,0,(J991*Dane!$C$9)-AC991)</f>
        <v>0</v>
      </c>
      <c r="AF991" s="61">
        <f>IF((K991*Dane!$C$9)-AD991&lt;0,0,(K991*Dane!$C$9)-AD991)</f>
        <v>0</v>
      </c>
      <c r="AG991" s="93"/>
      <c r="AH991" s="84">
        <f>IF(Dane!$E$3=1,AP991,IF(Dane!$E$3=2,AT991,AW991))</f>
        <v>0</v>
      </c>
      <c r="AI991" s="84">
        <f>IF(Dane!$E$3=1,AQ991,IF(Dane!$E$3=2,AU991,AX991))</f>
        <v>0</v>
      </c>
      <c r="AJ991" s="84">
        <f>IF(Dane!$E$3=1,BA991,IF(Dane!$E$3=2,BE991,BH991))</f>
        <v>0</v>
      </c>
      <c r="AK991" s="84">
        <f>IF(Dane!$E$3=1,BB991,IF(Dane!$E$3=2,BF991,BI991))</f>
        <v>0</v>
      </c>
      <c r="AL991" s="84">
        <f>IF(Dane!$E$3=1,BL991,IF(Dane!$E$3=2,BP991,BS991))</f>
        <v>0</v>
      </c>
      <c r="AM991" s="84">
        <f>IF(Dane!$E$3=1,BM991,IF(Dane!$E$3=2,BQ991,BT991))</f>
        <v>0</v>
      </c>
      <c r="AN991" s="39">
        <f>IF(Dane!$C$9="",0,IFERROR(J991/R991,0))</f>
        <v>0</v>
      </c>
      <c r="AO991" s="39">
        <f>IF(Dane!$C$9="",0,IFERROR(ROUND(J991-ROUND(J991*0.0976,2)-ROUND(J991*0.015,2)-ROUND(J991*0.0245,2),2)/R991,0))</f>
        <v>0</v>
      </c>
      <c r="AP991" s="39">
        <f t="shared" si="234"/>
        <v>0</v>
      </c>
      <c r="AQ991" s="39">
        <f t="shared" si="235"/>
        <v>0</v>
      </c>
      <c r="AR991" s="39">
        <f t="shared" si="231"/>
        <v>0</v>
      </c>
      <c r="AS991" s="39">
        <f>IF(Dane!$C$9="",0,IFERROR(AR991/R991,0))</f>
        <v>0</v>
      </c>
      <c r="AT991" s="39">
        <f t="shared" si="236"/>
        <v>0</v>
      </c>
      <c r="AU991" s="39">
        <v>0</v>
      </c>
      <c r="AV991" s="39">
        <f t="shared" si="237"/>
        <v>0</v>
      </c>
      <c r="AW991" s="39">
        <f>IF(Dane!$C$9="",0,IF(ROUND((N991+O991)*AV991,2)&gt;$AN$1,$AN$1,ROUND((N991+O991)*AV991,2)))</f>
        <v>0</v>
      </c>
      <c r="AX991" s="39">
        <v>0</v>
      </c>
      <c r="AY991" s="39">
        <f>IF(Dane!$C$9=2,IFERROR(J991/W991,0),IF(Dane!$C$9=3,IFERROR(J991/W991,0),0))</f>
        <v>0</v>
      </c>
      <c r="AZ991" s="39">
        <f>IF(Dane!$C$9=2,IFERROR(ROUND(J991-ROUND(J991*0.0976,2)-ROUND(J991*0.015,2)-ROUND(J991*0.0245,2),2)/W991,0),IF(Dane!$C$9=3,IFERROR(ROUND(J991-ROUND(J991*0.0976,2)-ROUND(J991*0.015,2)-ROUND(J991*0.0245,2),2)/W991,0),0))</f>
        <v>0</v>
      </c>
      <c r="BA991" s="39">
        <f t="shared" si="238"/>
        <v>0</v>
      </c>
      <c r="BB991" s="39">
        <f t="shared" si="239"/>
        <v>0</v>
      </c>
      <c r="BC991" s="39">
        <f t="shared" si="232"/>
        <v>0</v>
      </c>
      <c r="BD991" s="39">
        <f>IF(Dane!$C$9=2,IFERROR(BC991/W991,0),IF(Dane!$C$9=3,IFERROR(BC991/W991,0),0))</f>
        <v>0</v>
      </c>
      <c r="BE991" s="39">
        <f t="shared" si="240"/>
        <v>0</v>
      </c>
      <c r="BF991" s="39">
        <v>0</v>
      </c>
      <c r="BG991" s="39">
        <f t="shared" si="241"/>
        <v>0</v>
      </c>
      <c r="BH991" s="39">
        <f>IF(Dane!$C$9=2,IF(ROUND((S991+T991)*BG991,2)&gt;$AN$1,$AN$1,ROUND((S991+T991)*BG991,2)),IF(Dane!$C$9=3,IF(ROUND((S991+T991)*BG991,2)&gt;$AN$1,$AN$1,ROUND((S991+T991)*BG991,2)),0))</f>
        <v>0</v>
      </c>
      <c r="BI991" s="39">
        <v>0</v>
      </c>
      <c r="BJ991" s="39">
        <f>IF(Dane!$C$9=3,IFERROR(J991/AB991,0),0)</f>
        <v>0</v>
      </c>
      <c r="BK991" s="39">
        <f>IF(Dane!$C$9=3,IFERROR(ROUND(J991-ROUND(J991*0.0976,2)-ROUND(J991*0.015,2)-ROUND(J991*0.0245,2),2)/AB991,0),0)</f>
        <v>0</v>
      </c>
      <c r="BL991" s="39">
        <f t="shared" si="242"/>
        <v>0</v>
      </c>
      <c r="BM991" s="39">
        <f t="shared" si="243"/>
        <v>0</v>
      </c>
      <c r="BN991" s="39">
        <f t="shared" si="233"/>
        <v>0</v>
      </c>
      <c r="BO991" s="39">
        <f>IF(Dane!$C$9=3,IFERROR(BN991/AB991,0),0)</f>
        <v>0</v>
      </c>
      <c r="BP991" s="39">
        <f t="shared" si="244"/>
        <v>0</v>
      </c>
      <c r="BQ991" s="39">
        <v>0</v>
      </c>
      <c r="BR991" s="39">
        <f t="shared" si="245"/>
        <v>0</v>
      </c>
      <c r="BS991" s="39">
        <f>IF(Dane!$C$9=3,IF(ROUND((X991+Y991)*BR991,2)&gt;$AN$1,$AN$1,ROUND((X991+Y991)*BR991,2)),0)</f>
        <v>0</v>
      </c>
      <c r="BT991" s="39">
        <v>0</v>
      </c>
    </row>
    <row r="992" spans="1:72">
      <c r="A992" s="87">
        <v>983</v>
      </c>
      <c r="B992" s="1"/>
      <c r="C992" s="1"/>
      <c r="D992" s="2"/>
      <c r="E992" s="3"/>
      <c r="F992" s="4"/>
      <c r="G992" s="5"/>
      <c r="H992" s="5"/>
      <c r="I992" s="6"/>
      <c r="J992" s="5"/>
      <c r="K992" s="5"/>
      <c r="L992" s="5"/>
      <c r="M992" s="55"/>
      <c r="N992" s="8"/>
      <c r="O992" s="105"/>
      <c r="P992" s="5"/>
      <c r="Q992" s="5"/>
      <c r="R992" s="105">
        <f>Dane!$C$10</f>
        <v>0</v>
      </c>
      <c r="S992" s="8"/>
      <c r="T992" s="105"/>
      <c r="U992" s="5"/>
      <c r="V992" s="5"/>
      <c r="W992" s="107">
        <f>Dane!$C$11</f>
        <v>0</v>
      </c>
      <c r="X992" s="8"/>
      <c r="Y992" s="105"/>
      <c r="Z992" s="5"/>
      <c r="AA992" s="5"/>
      <c r="AB992" s="110">
        <f>Dane!$C$12</f>
        <v>0</v>
      </c>
      <c r="AC992" s="108">
        <f>IF(Dane!$E$3=1,AP992+BA992+BL992,IF(Dane!$E$3=2,AT992+BE992+BP992,AW992+BH992+BS992))</f>
        <v>0</v>
      </c>
      <c r="AD992" s="14">
        <f>IF(Dane!$E$3=1,AQ992+BB992+BM992,IF(Dane!$E$3=2,AU992+BF992+BQ992,AX992+BI992+BT992))</f>
        <v>0</v>
      </c>
      <c r="AE992" s="14">
        <f>IF((J992*Dane!$C$9)-AC992&lt;0,0,(J992*Dane!$C$9)-AC992)</f>
        <v>0</v>
      </c>
      <c r="AF992" s="61">
        <f>IF((K992*Dane!$C$9)-AD992&lt;0,0,(K992*Dane!$C$9)-AD992)</f>
        <v>0</v>
      </c>
      <c r="AG992" s="93"/>
      <c r="AH992" s="84">
        <f>IF(Dane!$E$3=1,AP992,IF(Dane!$E$3=2,AT992,AW992))</f>
        <v>0</v>
      </c>
      <c r="AI992" s="84">
        <f>IF(Dane!$E$3=1,AQ992,IF(Dane!$E$3=2,AU992,AX992))</f>
        <v>0</v>
      </c>
      <c r="AJ992" s="84">
        <f>IF(Dane!$E$3=1,BA992,IF(Dane!$E$3=2,BE992,BH992))</f>
        <v>0</v>
      </c>
      <c r="AK992" s="84">
        <f>IF(Dane!$E$3=1,BB992,IF(Dane!$E$3=2,BF992,BI992))</f>
        <v>0</v>
      </c>
      <c r="AL992" s="84">
        <f>IF(Dane!$E$3=1,BL992,IF(Dane!$E$3=2,BP992,BS992))</f>
        <v>0</v>
      </c>
      <c r="AM992" s="84">
        <f>IF(Dane!$E$3=1,BM992,IF(Dane!$E$3=2,BQ992,BT992))</f>
        <v>0</v>
      </c>
      <c r="AN992" s="39">
        <f>IF(Dane!$C$9="",0,IFERROR(J992/R992,0))</f>
        <v>0</v>
      </c>
      <c r="AO992" s="39">
        <f>IF(Dane!$C$9="",0,IFERROR(ROUND(J992-ROUND(J992*0.0976,2)-ROUND(J992*0.015,2)-ROUND(J992*0.0245,2),2)/R992,0))</f>
        <v>0</v>
      </c>
      <c r="AP992" s="39">
        <f t="shared" si="234"/>
        <v>0</v>
      </c>
      <c r="AQ992" s="39">
        <f t="shared" si="235"/>
        <v>0</v>
      </c>
      <c r="AR992" s="39">
        <f t="shared" si="231"/>
        <v>0</v>
      </c>
      <c r="AS992" s="39">
        <f>IF(Dane!$C$9="",0,IFERROR(AR992/R992,0))</f>
        <v>0</v>
      </c>
      <c r="AT992" s="39">
        <f t="shared" si="236"/>
        <v>0</v>
      </c>
      <c r="AU992" s="39">
        <v>0</v>
      </c>
      <c r="AV992" s="39">
        <f t="shared" si="237"/>
        <v>0</v>
      </c>
      <c r="AW992" s="39">
        <f>IF(Dane!$C$9="",0,IF(ROUND((N992+O992)*AV992,2)&gt;$AN$1,$AN$1,ROUND((N992+O992)*AV992,2)))</f>
        <v>0</v>
      </c>
      <c r="AX992" s="39">
        <v>0</v>
      </c>
      <c r="AY992" s="39">
        <f>IF(Dane!$C$9=2,IFERROR(J992/W992,0),IF(Dane!$C$9=3,IFERROR(J992/W992,0),0))</f>
        <v>0</v>
      </c>
      <c r="AZ992" s="39">
        <f>IF(Dane!$C$9=2,IFERROR(ROUND(J992-ROUND(J992*0.0976,2)-ROUND(J992*0.015,2)-ROUND(J992*0.0245,2),2)/W992,0),IF(Dane!$C$9=3,IFERROR(ROUND(J992-ROUND(J992*0.0976,2)-ROUND(J992*0.015,2)-ROUND(J992*0.0245,2),2)/W992,0),0))</f>
        <v>0</v>
      </c>
      <c r="BA992" s="39">
        <f t="shared" si="238"/>
        <v>0</v>
      </c>
      <c r="BB992" s="39">
        <f t="shared" si="239"/>
        <v>0</v>
      </c>
      <c r="BC992" s="39">
        <f t="shared" si="232"/>
        <v>0</v>
      </c>
      <c r="BD992" s="39">
        <f>IF(Dane!$C$9=2,IFERROR(BC992/W992,0),IF(Dane!$C$9=3,IFERROR(BC992/W992,0),0))</f>
        <v>0</v>
      </c>
      <c r="BE992" s="39">
        <f t="shared" si="240"/>
        <v>0</v>
      </c>
      <c r="BF992" s="39">
        <v>0</v>
      </c>
      <c r="BG992" s="39">
        <f t="shared" si="241"/>
        <v>0</v>
      </c>
      <c r="BH992" s="39">
        <f>IF(Dane!$C$9=2,IF(ROUND((S992+T992)*BG992,2)&gt;$AN$1,$AN$1,ROUND((S992+T992)*BG992,2)),IF(Dane!$C$9=3,IF(ROUND((S992+T992)*BG992,2)&gt;$AN$1,$AN$1,ROUND((S992+T992)*BG992,2)),0))</f>
        <v>0</v>
      </c>
      <c r="BI992" s="39">
        <v>0</v>
      </c>
      <c r="BJ992" s="39">
        <f>IF(Dane!$C$9=3,IFERROR(J992/AB992,0),0)</f>
        <v>0</v>
      </c>
      <c r="BK992" s="39">
        <f>IF(Dane!$C$9=3,IFERROR(ROUND(J992-ROUND(J992*0.0976,2)-ROUND(J992*0.015,2)-ROUND(J992*0.0245,2),2)/AB992,0),0)</f>
        <v>0</v>
      </c>
      <c r="BL992" s="39">
        <f t="shared" si="242"/>
        <v>0</v>
      </c>
      <c r="BM992" s="39">
        <f t="shared" si="243"/>
        <v>0</v>
      </c>
      <c r="BN992" s="39">
        <f t="shared" si="233"/>
        <v>0</v>
      </c>
      <c r="BO992" s="39">
        <f>IF(Dane!$C$9=3,IFERROR(BN992/AB992,0),0)</f>
        <v>0</v>
      </c>
      <c r="BP992" s="39">
        <f t="shared" si="244"/>
        <v>0</v>
      </c>
      <c r="BQ992" s="39">
        <v>0</v>
      </c>
      <c r="BR992" s="39">
        <f t="shared" si="245"/>
        <v>0</v>
      </c>
      <c r="BS992" s="39">
        <f>IF(Dane!$C$9=3,IF(ROUND((X992+Y992)*BR992,2)&gt;$AN$1,$AN$1,ROUND((X992+Y992)*BR992,2)),0)</f>
        <v>0</v>
      </c>
      <c r="BT992" s="39">
        <v>0</v>
      </c>
    </row>
    <row r="993" spans="1:72">
      <c r="A993" s="87">
        <v>984</v>
      </c>
      <c r="B993" s="1"/>
      <c r="C993" s="1"/>
      <c r="D993" s="2"/>
      <c r="E993" s="3"/>
      <c r="F993" s="4"/>
      <c r="G993" s="5"/>
      <c r="H993" s="5"/>
      <c r="I993" s="6"/>
      <c r="J993" s="5"/>
      <c r="K993" s="5"/>
      <c r="L993" s="5"/>
      <c r="M993" s="55"/>
      <c r="N993" s="8"/>
      <c r="O993" s="105"/>
      <c r="P993" s="5"/>
      <c r="Q993" s="5"/>
      <c r="R993" s="105">
        <f>Dane!$C$10</f>
        <v>0</v>
      </c>
      <c r="S993" s="8"/>
      <c r="T993" s="105"/>
      <c r="U993" s="5"/>
      <c r="V993" s="5"/>
      <c r="W993" s="107">
        <f>Dane!$C$11</f>
        <v>0</v>
      </c>
      <c r="X993" s="8"/>
      <c r="Y993" s="105"/>
      <c r="Z993" s="5"/>
      <c r="AA993" s="5"/>
      <c r="AB993" s="110">
        <f>Dane!$C$12</f>
        <v>0</v>
      </c>
      <c r="AC993" s="108">
        <f>IF(Dane!$E$3=1,AP993+BA993+BL993,IF(Dane!$E$3=2,AT993+BE993+BP993,AW993+BH993+BS993))</f>
        <v>0</v>
      </c>
      <c r="AD993" s="14">
        <f>IF(Dane!$E$3=1,AQ993+BB993+BM993,IF(Dane!$E$3=2,AU993+BF993+BQ993,AX993+BI993+BT993))</f>
        <v>0</v>
      </c>
      <c r="AE993" s="14">
        <f>IF((J993*Dane!$C$9)-AC993&lt;0,0,(J993*Dane!$C$9)-AC993)</f>
        <v>0</v>
      </c>
      <c r="AF993" s="61">
        <f>IF((K993*Dane!$C$9)-AD993&lt;0,0,(K993*Dane!$C$9)-AD993)</f>
        <v>0</v>
      </c>
      <c r="AG993" s="93"/>
      <c r="AH993" s="84">
        <f>IF(Dane!$E$3=1,AP993,IF(Dane!$E$3=2,AT993,AW993))</f>
        <v>0</v>
      </c>
      <c r="AI993" s="84">
        <f>IF(Dane!$E$3=1,AQ993,IF(Dane!$E$3=2,AU993,AX993))</f>
        <v>0</v>
      </c>
      <c r="AJ993" s="84">
        <f>IF(Dane!$E$3=1,BA993,IF(Dane!$E$3=2,BE993,BH993))</f>
        <v>0</v>
      </c>
      <c r="AK993" s="84">
        <f>IF(Dane!$E$3=1,BB993,IF(Dane!$E$3=2,BF993,BI993))</f>
        <v>0</v>
      </c>
      <c r="AL993" s="84">
        <f>IF(Dane!$E$3=1,BL993,IF(Dane!$E$3=2,BP993,BS993))</f>
        <v>0</v>
      </c>
      <c r="AM993" s="84">
        <f>IF(Dane!$E$3=1,BM993,IF(Dane!$E$3=2,BQ993,BT993))</f>
        <v>0</v>
      </c>
      <c r="AN993" s="39">
        <f>IF(Dane!$C$9="",0,IFERROR(J993/R993,0))</f>
        <v>0</v>
      </c>
      <c r="AO993" s="39">
        <f>IF(Dane!$C$9="",0,IFERROR(ROUND(J993-ROUND(J993*0.0976,2)-ROUND(J993*0.015,2)-ROUND(J993*0.0245,2),2)/R993,0))</f>
        <v>0</v>
      </c>
      <c r="AP993" s="39">
        <f t="shared" si="234"/>
        <v>0</v>
      </c>
      <c r="AQ993" s="39">
        <f t="shared" si="235"/>
        <v>0</v>
      </c>
      <c r="AR993" s="39">
        <f t="shared" si="231"/>
        <v>0</v>
      </c>
      <c r="AS993" s="39">
        <f>IF(Dane!$C$9="",0,IFERROR(AR993/R993,0))</f>
        <v>0</v>
      </c>
      <c r="AT993" s="39">
        <f t="shared" si="236"/>
        <v>0</v>
      </c>
      <c r="AU993" s="39">
        <v>0</v>
      </c>
      <c r="AV993" s="39">
        <f t="shared" si="237"/>
        <v>0</v>
      </c>
      <c r="AW993" s="39">
        <f>IF(Dane!$C$9="",0,IF(ROUND((N993+O993)*AV993,2)&gt;$AN$1,$AN$1,ROUND((N993+O993)*AV993,2)))</f>
        <v>0</v>
      </c>
      <c r="AX993" s="39">
        <v>0</v>
      </c>
      <c r="AY993" s="39">
        <f>IF(Dane!$C$9=2,IFERROR(J993/W993,0),IF(Dane!$C$9=3,IFERROR(J993/W993,0),0))</f>
        <v>0</v>
      </c>
      <c r="AZ993" s="39">
        <f>IF(Dane!$C$9=2,IFERROR(ROUND(J993-ROUND(J993*0.0976,2)-ROUND(J993*0.015,2)-ROUND(J993*0.0245,2),2)/W993,0),IF(Dane!$C$9=3,IFERROR(ROUND(J993-ROUND(J993*0.0976,2)-ROUND(J993*0.015,2)-ROUND(J993*0.0245,2),2)/W993,0),0))</f>
        <v>0</v>
      </c>
      <c r="BA993" s="39">
        <f t="shared" si="238"/>
        <v>0</v>
      </c>
      <c r="BB993" s="39">
        <f t="shared" si="239"/>
        <v>0</v>
      </c>
      <c r="BC993" s="39">
        <f t="shared" si="232"/>
        <v>0</v>
      </c>
      <c r="BD993" s="39">
        <f>IF(Dane!$C$9=2,IFERROR(BC993/W993,0),IF(Dane!$C$9=3,IFERROR(BC993/W993,0),0))</f>
        <v>0</v>
      </c>
      <c r="BE993" s="39">
        <f t="shared" si="240"/>
        <v>0</v>
      </c>
      <c r="BF993" s="39">
        <v>0</v>
      </c>
      <c r="BG993" s="39">
        <f t="shared" si="241"/>
        <v>0</v>
      </c>
      <c r="BH993" s="39">
        <f>IF(Dane!$C$9=2,IF(ROUND((S993+T993)*BG993,2)&gt;$AN$1,$AN$1,ROUND((S993+T993)*BG993,2)),IF(Dane!$C$9=3,IF(ROUND((S993+T993)*BG993,2)&gt;$AN$1,$AN$1,ROUND((S993+T993)*BG993,2)),0))</f>
        <v>0</v>
      </c>
      <c r="BI993" s="39">
        <v>0</v>
      </c>
      <c r="BJ993" s="39">
        <f>IF(Dane!$C$9=3,IFERROR(J993/AB993,0),0)</f>
        <v>0</v>
      </c>
      <c r="BK993" s="39">
        <f>IF(Dane!$C$9=3,IFERROR(ROUND(J993-ROUND(J993*0.0976,2)-ROUND(J993*0.015,2)-ROUND(J993*0.0245,2),2)/AB993,0),0)</f>
        <v>0</v>
      </c>
      <c r="BL993" s="39">
        <f t="shared" si="242"/>
        <v>0</v>
      </c>
      <c r="BM993" s="39">
        <f t="shared" si="243"/>
        <v>0</v>
      </c>
      <c r="BN993" s="39">
        <f t="shared" si="233"/>
        <v>0</v>
      </c>
      <c r="BO993" s="39">
        <f>IF(Dane!$C$9=3,IFERROR(BN993/AB993,0),0)</f>
        <v>0</v>
      </c>
      <c r="BP993" s="39">
        <f t="shared" si="244"/>
        <v>0</v>
      </c>
      <c r="BQ993" s="39">
        <v>0</v>
      </c>
      <c r="BR993" s="39">
        <f t="shared" si="245"/>
        <v>0</v>
      </c>
      <c r="BS993" s="39">
        <f>IF(Dane!$C$9=3,IF(ROUND((X993+Y993)*BR993,2)&gt;$AN$1,$AN$1,ROUND((X993+Y993)*BR993,2)),0)</f>
        <v>0</v>
      </c>
      <c r="BT993" s="39">
        <v>0</v>
      </c>
    </row>
    <row r="994" spans="1:72">
      <c r="A994" s="87">
        <v>985</v>
      </c>
      <c r="B994" s="1"/>
      <c r="C994" s="1"/>
      <c r="D994" s="2"/>
      <c r="E994" s="3"/>
      <c r="F994" s="4"/>
      <c r="G994" s="5"/>
      <c r="H994" s="5"/>
      <c r="I994" s="6"/>
      <c r="J994" s="5"/>
      <c r="K994" s="5"/>
      <c r="L994" s="5"/>
      <c r="M994" s="55"/>
      <c r="N994" s="8"/>
      <c r="O994" s="105"/>
      <c r="P994" s="5"/>
      <c r="Q994" s="5"/>
      <c r="R994" s="105">
        <f>Dane!$C$10</f>
        <v>0</v>
      </c>
      <c r="S994" s="8"/>
      <c r="T994" s="105"/>
      <c r="U994" s="5"/>
      <c r="V994" s="5"/>
      <c r="W994" s="107">
        <f>Dane!$C$11</f>
        <v>0</v>
      </c>
      <c r="X994" s="8"/>
      <c r="Y994" s="105"/>
      <c r="Z994" s="5"/>
      <c r="AA994" s="5"/>
      <c r="AB994" s="110">
        <f>Dane!$C$12</f>
        <v>0</v>
      </c>
      <c r="AC994" s="108">
        <f>IF(Dane!$E$3=1,AP994+BA994+BL994,IF(Dane!$E$3=2,AT994+BE994+BP994,AW994+BH994+BS994))</f>
        <v>0</v>
      </c>
      <c r="AD994" s="14">
        <f>IF(Dane!$E$3=1,AQ994+BB994+BM994,IF(Dane!$E$3=2,AU994+BF994+BQ994,AX994+BI994+BT994))</f>
        <v>0</v>
      </c>
      <c r="AE994" s="14">
        <f>IF((J994*Dane!$C$9)-AC994&lt;0,0,(J994*Dane!$C$9)-AC994)</f>
        <v>0</v>
      </c>
      <c r="AF994" s="61">
        <f>IF((K994*Dane!$C$9)-AD994&lt;0,0,(K994*Dane!$C$9)-AD994)</f>
        <v>0</v>
      </c>
      <c r="AG994" s="93"/>
      <c r="AH994" s="84">
        <f>IF(Dane!$E$3=1,AP994,IF(Dane!$E$3=2,AT994,AW994))</f>
        <v>0</v>
      </c>
      <c r="AI994" s="84">
        <f>IF(Dane!$E$3=1,AQ994,IF(Dane!$E$3=2,AU994,AX994))</f>
        <v>0</v>
      </c>
      <c r="AJ994" s="84">
        <f>IF(Dane!$E$3=1,BA994,IF(Dane!$E$3=2,BE994,BH994))</f>
        <v>0</v>
      </c>
      <c r="AK994" s="84">
        <f>IF(Dane!$E$3=1,BB994,IF(Dane!$E$3=2,BF994,BI994))</f>
        <v>0</v>
      </c>
      <c r="AL994" s="84">
        <f>IF(Dane!$E$3=1,BL994,IF(Dane!$E$3=2,BP994,BS994))</f>
        <v>0</v>
      </c>
      <c r="AM994" s="84">
        <f>IF(Dane!$E$3=1,BM994,IF(Dane!$E$3=2,BQ994,BT994))</f>
        <v>0</v>
      </c>
      <c r="AN994" s="39">
        <f>IF(Dane!$C$9="",0,IFERROR(J994/R994,0))</f>
        <v>0</v>
      </c>
      <c r="AO994" s="39">
        <f>IF(Dane!$C$9="",0,IFERROR(ROUND(J994-ROUND(J994*0.0976,2)-ROUND(J994*0.015,2)-ROUND(J994*0.0245,2),2)/R994,0))</f>
        <v>0</v>
      </c>
      <c r="AP994" s="39">
        <f t="shared" si="234"/>
        <v>0</v>
      </c>
      <c r="AQ994" s="39">
        <f t="shared" si="235"/>
        <v>0</v>
      </c>
      <c r="AR994" s="39">
        <f t="shared" si="231"/>
        <v>0</v>
      </c>
      <c r="AS994" s="39">
        <f>IF(Dane!$C$9="",0,IFERROR(AR994/R994,0))</f>
        <v>0</v>
      </c>
      <c r="AT994" s="39">
        <f t="shared" si="236"/>
        <v>0</v>
      </c>
      <c r="AU994" s="39">
        <v>0</v>
      </c>
      <c r="AV994" s="39">
        <f t="shared" si="237"/>
        <v>0</v>
      </c>
      <c r="AW994" s="39">
        <f>IF(Dane!$C$9="",0,IF(ROUND((N994+O994)*AV994,2)&gt;$AN$1,$AN$1,ROUND((N994+O994)*AV994,2)))</f>
        <v>0</v>
      </c>
      <c r="AX994" s="39">
        <v>0</v>
      </c>
      <c r="AY994" s="39">
        <f>IF(Dane!$C$9=2,IFERROR(J994/W994,0),IF(Dane!$C$9=3,IFERROR(J994/W994,0),0))</f>
        <v>0</v>
      </c>
      <c r="AZ994" s="39">
        <f>IF(Dane!$C$9=2,IFERROR(ROUND(J994-ROUND(J994*0.0976,2)-ROUND(J994*0.015,2)-ROUND(J994*0.0245,2),2)/W994,0),IF(Dane!$C$9=3,IFERROR(ROUND(J994-ROUND(J994*0.0976,2)-ROUND(J994*0.015,2)-ROUND(J994*0.0245,2),2)/W994,0),0))</f>
        <v>0</v>
      </c>
      <c r="BA994" s="39">
        <f t="shared" si="238"/>
        <v>0</v>
      </c>
      <c r="BB994" s="39">
        <f t="shared" si="239"/>
        <v>0</v>
      </c>
      <c r="BC994" s="39">
        <f t="shared" si="232"/>
        <v>0</v>
      </c>
      <c r="BD994" s="39">
        <f>IF(Dane!$C$9=2,IFERROR(BC994/W994,0),IF(Dane!$C$9=3,IFERROR(BC994/W994,0),0))</f>
        <v>0</v>
      </c>
      <c r="BE994" s="39">
        <f t="shared" si="240"/>
        <v>0</v>
      </c>
      <c r="BF994" s="39">
        <v>0</v>
      </c>
      <c r="BG994" s="39">
        <f t="shared" si="241"/>
        <v>0</v>
      </c>
      <c r="BH994" s="39">
        <f>IF(Dane!$C$9=2,IF(ROUND((S994+T994)*BG994,2)&gt;$AN$1,$AN$1,ROUND((S994+T994)*BG994,2)),IF(Dane!$C$9=3,IF(ROUND((S994+T994)*BG994,2)&gt;$AN$1,$AN$1,ROUND((S994+T994)*BG994,2)),0))</f>
        <v>0</v>
      </c>
      <c r="BI994" s="39">
        <v>0</v>
      </c>
      <c r="BJ994" s="39">
        <f>IF(Dane!$C$9=3,IFERROR(J994/AB994,0),0)</f>
        <v>0</v>
      </c>
      <c r="BK994" s="39">
        <f>IF(Dane!$C$9=3,IFERROR(ROUND(J994-ROUND(J994*0.0976,2)-ROUND(J994*0.015,2)-ROUND(J994*0.0245,2),2)/AB994,0),0)</f>
        <v>0</v>
      </c>
      <c r="BL994" s="39">
        <f t="shared" si="242"/>
        <v>0</v>
      </c>
      <c r="BM994" s="39">
        <f t="shared" si="243"/>
        <v>0</v>
      </c>
      <c r="BN994" s="39">
        <f t="shared" si="233"/>
        <v>0</v>
      </c>
      <c r="BO994" s="39">
        <f>IF(Dane!$C$9=3,IFERROR(BN994/AB994,0),0)</f>
        <v>0</v>
      </c>
      <c r="BP994" s="39">
        <f t="shared" si="244"/>
        <v>0</v>
      </c>
      <c r="BQ994" s="39">
        <v>0</v>
      </c>
      <c r="BR994" s="39">
        <f t="shared" si="245"/>
        <v>0</v>
      </c>
      <c r="BS994" s="39">
        <f>IF(Dane!$C$9=3,IF(ROUND((X994+Y994)*BR994,2)&gt;$AN$1,$AN$1,ROUND((X994+Y994)*BR994,2)),0)</f>
        <v>0</v>
      </c>
      <c r="BT994" s="39">
        <v>0</v>
      </c>
    </row>
    <row r="995" spans="1:72">
      <c r="A995" s="87">
        <v>986</v>
      </c>
      <c r="B995" s="1"/>
      <c r="C995" s="1"/>
      <c r="D995" s="2"/>
      <c r="E995" s="3"/>
      <c r="F995" s="4"/>
      <c r="G995" s="5"/>
      <c r="H995" s="5"/>
      <c r="I995" s="6"/>
      <c r="J995" s="5"/>
      <c r="K995" s="5"/>
      <c r="L995" s="5"/>
      <c r="M995" s="55"/>
      <c r="N995" s="8"/>
      <c r="O995" s="105"/>
      <c r="P995" s="5"/>
      <c r="Q995" s="5"/>
      <c r="R995" s="105">
        <f>Dane!$C$10</f>
        <v>0</v>
      </c>
      <c r="S995" s="8"/>
      <c r="T995" s="105"/>
      <c r="U995" s="5"/>
      <c r="V995" s="5"/>
      <c r="W995" s="107">
        <f>Dane!$C$11</f>
        <v>0</v>
      </c>
      <c r="X995" s="8"/>
      <c r="Y995" s="105"/>
      <c r="Z995" s="5"/>
      <c r="AA995" s="5"/>
      <c r="AB995" s="110">
        <f>Dane!$C$12</f>
        <v>0</v>
      </c>
      <c r="AC995" s="108">
        <f>IF(Dane!$E$3=1,AP995+BA995+BL995,IF(Dane!$E$3=2,AT995+BE995+BP995,AW995+BH995+BS995))</f>
        <v>0</v>
      </c>
      <c r="AD995" s="14">
        <f>IF(Dane!$E$3=1,AQ995+BB995+BM995,IF(Dane!$E$3=2,AU995+BF995+BQ995,AX995+BI995+BT995))</f>
        <v>0</v>
      </c>
      <c r="AE995" s="14">
        <f>IF((J995*Dane!$C$9)-AC995&lt;0,0,(J995*Dane!$C$9)-AC995)</f>
        <v>0</v>
      </c>
      <c r="AF995" s="61">
        <f>IF((K995*Dane!$C$9)-AD995&lt;0,0,(K995*Dane!$C$9)-AD995)</f>
        <v>0</v>
      </c>
      <c r="AG995" s="93"/>
      <c r="AH995" s="84">
        <f>IF(Dane!$E$3=1,AP995,IF(Dane!$E$3=2,AT995,AW995))</f>
        <v>0</v>
      </c>
      <c r="AI995" s="84">
        <f>IF(Dane!$E$3=1,AQ995,IF(Dane!$E$3=2,AU995,AX995))</f>
        <v>0</v>
      </c>
      <c r="AJ995" s="84">
        <f>IF(Dane!$E$3=1,BA995,IF(Dane!$E$3=2,BE995,BH995))</f>
        <v>0</v>
      </c>
      <c r="AK995" s="84">
        <f>IF(Dane!$E$3=1,BB995,IF(Dane!$E$3=2,BF995,BI995))</f>
        <v>0</v>
      </c>
      <c r="AL995" s="84">
        <f>IF(Dane!$E$3=1,BL995,IF(Dane!$E$3=2,BP995,BS995))</f>
        <v>0</v>
      </c>
      <c r="AM995" s="84">
        <f>IF(Dane!$E$3=1,BM995,IF(Dane!$E$3=2,BQ995,BT995))</f>
        <v>0</v>
      </c>
      <c r="AN995" s="39">
        <f>IF(Dane!$C$9="",0,IFERROR(J995/R995,0))</f>
        <v>0</v>
      </c>
      <c r="AO995" s="39">
        <f>IF(Dane!$C$9="",0,IFERROR(ROUND(J995-ROUND(J995*0.0976,2)-ROUND(J995*0.015,2)-ROUND(J995*0.0245,2),2)/R995,0))</f>
        <v>0</v>
      </c>
      <c r="AP995" s="39">
        <f t="shared" si="234"/>
        <v>0</v>
      </c>
      <c r="AQ995" s="39">
        <f t="shared" si="235"/>
        <v>0</v>
      </c>
      <c r="AR995" s="39">
        <f t="shared" si="231"/>
        <v>0</v>
      </c>
      <c r="AS995" s="39">
        <f>IF(Dane!$C$9="",0,IFERROR(AR995/R995,0))</f>
        <v>0</v>
      </c>
      <c r="AT995" s="39">
        <f t="shared" si="236"/>
        <v>0</v>
      </c>
      <c r="AU995" s="39">
        <v>0</v>
      </c>
      <c r="AV995" s="39">
        <f t="shared" si="237"/>
        <v>0</v>
      </c>
      <c r="AW995" s="39">
        <f>IF(Dane!$C$9="",0,IF(ROUND((N995+O995)*AV995,2)&gt;$AN$1,$AN$1,ROUND((N995+O995)*AV995,2)))</f>
        <v>0</v>
      </c>
      <c r="AX995" s="39">
        <v>0</v>
      </c>
      <c r="AY995" s="39">
        <f>IF(Dane!$C$9=2,IFERROR(J995/W995,0),IF(Dane!$C$9=3,IFERROR(J995/W995,0),0))</f>
        <v>0</v>
      </c>
      <c r="AZ995" s="39">
        <f>IF(Dane!$C$9=2,IFERROR(ROUND(J995-ROUND(J995*0.0976,2)-ROUND(J995*0.015,2)-ROUND(J995*0.0245,2),2)/W995,0),IF(Dane!$C$9=3,IFERROR(ROUND(J995-ROUND(J995*0.0976,2)-ROUND(J995*0.015,2)-ROUND(J995*0.0245,2),2)/W995,0),0))</f>
        <v>0</v>
      </c>
      <c r="BA995" s="39">
        <f t="shared" si="238"/>
        <v>0</v>
      </c>
      <c r="BB995" s="39">
        <f t="shared" si="239"/>
        <v>0</v>
      </c>
      <c r="BC995" s="39">
        <f t="shared" si="232"/>
        <v>0</v>
      </c>
      <c r="BD995" s="39">
        <f>IF(Dane!$C$9=2,IFERROR(BC995/W995,0),IF(Dane!$C$9=3,IFERROR(BC995/W995,0),0))</f>
        <v>0</v>
      </c>
      <c r="BE995" s="39">
        <f t="shared" si="240"/>
        <v>0</v>
      </c>
      <c r="BF995" s="39">
        <v>0</v>
      </c>
      <c r="BG995" s="39">
        <f t="shared" si="241"/>
        <v>0</v>
      </c>
      <c r="BH995" s="39">
        <f>IF(Dane!$C$9=2,IF(ROUND((S995+T995)*BG995,2)&gt;$AN$1,$AN$1,ROUND((S995+T995)*BG995,2)),IF(Dane!$C$9=3,IF(ROUND((S995+T995)*BG995,2)&gt;$AN$1,$AN$1,ROUND((S995+T995)*BG995,2)),0))</f>
        <v>0</v>
      </c>
      <c r="BI995" s="39">
        <v>0</v>
      </c>
      <c r="BJ995" s="39">
        <f>IF(Dane!$C$9=3,IFERROR(J995/AB995,0),0)</f>
        <v>0</v>
      </c>
      <c r="BK995" s="39">
        <f>IF(Dane!$C$9=3,IFERROR(ROUND(J995-ROUND(J995*0.0976,2)-ROUND(J995*0.015,2)-ROUND(J995*0.0245,2),2)/AB995,0),0)</f>
        <v>0</v>
      </c>
      <c r="BL995" s="39">
        <f t="shared" si="242"/>
        <v>0</v>
      </c>
      <c r="BM995" s="39">
        <f t="shared" si="243"/>
        <v>0</v>
      </c>
      <c r="BN995" s="39">
        <f t="shared" si="233"/>
        <v>0</v>
      </c>
      <c r="BO995" s="39">
        <f>IF(Dane!$C$9=3,IFERROR(BN995/AB995,0),0)</f>
        <v>0</v>
      </c>
      <c r="BP995" s="39">
        <f t="shared" si="244"/>
        <v>0</v>
      </c>
      <c r="BQ995" s="39">
        <v>0</v>
      </c>
      <c r="BR995" s="39">
        <f t="shared" si="245"/>
        <v>0</v>
      </c>
      <c r="BS995" s="39">
        <f>IF(Dane!$C$9=3,IF(ROUND((X995+Y995)*BR995,2)&gt;$AN$1,$AN$1,ROUND((X995+Y995)*BR995,2)),0)</f>
        <v>0</v>
      </c>
      <c r="BT995" s="39">
        <v>0</v>
      </c>
    </row>
    <row r="996" spans="1:72">
      <c r="A996" s="87">
        <v>987</v>
      </c>
      <c r="B996" s="1"/>
      <c r="C996" s="1"/>
      <c r="D996" s="2"/>
      <c r="E996" s="3"/>
      <c r="F996" s="4"/>
      <c r="G996" s="5"/>
      <c r="H996" s="5"/>
      <c r="I996" s="6"/>
      <c r="J996" s="5"/>
      <c r="K996" s="5"/>
      <c r="L996" s="5"/>
      <c r="M996" s="55"/>
      <c r="N996" s="8"/>
      <c r="O996" s="105"/>
      <c r="P996" s="5"/>
      <c r="Q996" s="5"/>
      <c r="R996" s="105">
        <f>Dane!$C$10</f>
        <v>0</v>
      </c>
      <c r="S996" s="8"/>
      <c r="T996" s="105"/>
      <c r="U996" s="5"/>
      <c r="V996" s="5"/>
      <c r="W996" s="107">
        <f>Dane!$C$11</f>
        <v>0</v>
      </c>
      <c r="X996" s="8"/>
      <c r="Y996" s="105"/>
      <c r="Z996" s="5"/>
      <c r="AA996" s="5"/>
      <c r="AB996" s="110">
        <f>Dane!$C$12</f>
        <v>0</v>
      </c>
      <c r="AC996" s="108">
        <f>IF(Dane!$E$3=1,AP996+BA996+BL996,IF(Dane!$E$3=2,AT996+BE996+BP996,AW996+BH996+BS996))</f>
        <v>0</v>
      </c>
      <c r="AD996" s="14">
        <f>IF(Dane!$E$3=1,AQ996+BB996+BM996,IF(Dane!$E$3=2,AU996+BF996+BQ996,AX996+BI996+BT996))</f>
        <v>0</v>
      </c>
      <c r="AE996" s="14">
        <f>IF((J996*Dane!$C$9)-AC996&lt;0,0,(J996*Dane!$C$9)-AC996)</f>
        <v>0</v>
      </c>
      <c r="AF996" s="61">
        <f>IF((K996*Dane!$C$9)-AD996&lt;0,0,(K996*Dane!$C$9)-AD996)</f>
        <v>0</v>
      </c>
      <c r="AG996" s="93"/>
      <c r="AH996" s="84">
        <f>IF(Dane!$E$3=1,AP996,IF(Dane!$E$3=2,AT996,AW996))</f>
        <v>0</v>
      </c>
      <c r="AI996" s="84">
        <f>IF(Dane!$E$3=1,AQ996,IF(Dane!$E$3=2,AU996,AX996))</f>
        <v>0</v>
      </c>
      <c r="AJ996" s="84">
        <f>IF(Dane!$E$3=1,BA996,IF(Dane!$E$3=2,BE996,BH996))</f>
        <v>0</v>
      </c>
      <c r="AK996" s="84">
        <f>IF(Dane!$E$3=1,BB996,IF(Dane!$E$3=2,BF996,BI996))</f>
        <v>0</v>
      </c>
      <c r="AL996" s="84">
        <f>IF(Dane!$E$3=1,BL996,IF(Dane!$E$3=2,BP996,BS996))</f>
        <v>0</v>
      </c>
      <c r="AM996" s="84">
        <f>IF(Dane!$E$3=1,BM996,IF(Dane!$E$3=2,BQ996,BT996))</f>
        <v>0</v>
      </c>
      <c r="AN996" s="39">
        <f>IF(Dane!$C$9="",0,IFERROR(J996/R996,0))</f>
        <v>0</v>
      </c>
      <c r="AO996" s="39">
        <f>IF(Dane!$C$9="",0,IFERROR(ROUND(J996-ROUND(J996*0.0976,2)-ROUND(J996*0.015,2)-ROUND(J996*0.0245,2),2)/R996,0))</f>
        <v>0</v>
      </c>
      <c r="AP996" s="39">
        <f t="shared" si="234"/>
        <v>0</v>
      </c>
      <c r="AQ996" s="39">
        <f t="shared" si="235"/>
        <v>0</v>
      </c>
      <c r="AR996" s="39">
        <f t="shared" si="231"/>
        <v>0</v>
      </c>
      <c r="AS996" s="39">
        <f>IF(Dane!$C$9="",0,IFERROR(AR996/R996,0))</f>
        <v>0</v>
      </c>
      <c r="AT996" s="39">
        <f t="shared" si="236"/>
        <v>0</v>
      </c>
      <c r="AU996" s="39">
        <v>0</v>
      </c>
      <c r="AV996" s="39">
        <f t="shared" si="237"/>
        <v>0</v>
      </c>
      <c r="AW996" s="39">
        <f>IF(Dane!$C$9="",0,IF(ROUND((N996+O996)*AV996,2)&gt;$AN$1,$AN$1,ROUND((N996+O996)*AV996,2)))</f>
        <v>0</v>
      </c>
      <c r="AX996" s="39">
        <v>0</v>
      </c>
      <c r="AY996" s="39">
        <f>IF(Dane!$C$9=2,IFERROR(J996/W996,0),IF(Dane!$C$9=3,IFERROR(J996/W996,0),0))</f>
        <v>0</v>
      </c>
      <c r="AZ996" s="39">
        <f>IF(Dane!$C$9=2,IFERROR(ROUND(J996-ROUND(J996*0.0976,2)-ROUND(J996*0.015,2)-ROUND(J996*0.0245,2),2)/W996,0),IF(Dane!$C$9=3,IFERROR(ROUND(J996-ROUND(J996*0.0976,2)-ROUND(J996*0.015,2)-ROUND(J996*0.0245,2),2)/W996,0),0))</f>
        <v>0</v>
      </c>
      <c r="BA996" s="39">
        <f t="shared" si="238"/>
        <v>0</v>
      </c>
      <c r="BB996" s="39">
        <f t="shared" si="239"/>
        <v>0</v>
      </c>
      <c r="BC996" s="39">
        <f t="shared" si="232"/>
        <v>0</v>
      </c>
      <c r="BD996" s="39">
        <f>IF(Dane!$C$9=2,IFERROR(BC996/W996,0),IF(Dane!$C$9=3,IFERROR(BC996/W996,0),0))</f>
        <v>0</v>
      </c>
      <c r="BE996" s="39">
        <f t="shared" si="240"/>
        <v>0</v>
      </c>
      <c r="BF996" s="39">
        <v>0</v>
      </c>
      <c r="BG996" s="39">
        <f t="shared" si="241"/>
        <v>0</v>
      </c>
      <c r="BH996" s="39">
        <f>IF(Dane!$C$9=2,IF(ROUND((S996+T996)*BG996,2)&gt;$AN$1,$AN$1,ROUND((S996+T996)*BG996,2)),IF(Dane!$C$9=3,IF(ROUND((S996+T996)*BG996,2)&gt;$AN$1,$AN$1,ROUND((S996+T996)*BG996,2)),0))</f>
        <v>0</v>
      </c>
      <c r="BI996" s="39">
        <v>0</v>
      </c>
      <c r="BJ996" s="39">
        <f>IF(Dane!$C$9=3,IFERROR(J996/AB996,0),0)</f>
        <v>0</v>
      </c>
      <c r="BK996" s="39">
        <f>IF(Dane!$C$9=3,IFERROR(ROUND(J996-ROUND(J996*0.0976,2)-ROUND(J996*0.015,2)-ROUND(J996*0.0245,2),2)/AB996,0),0)</f>
        <v>0</v>
      </c>
      <c r="BL996" s="39">
        <f t="shared" si="242"/>
        <v>0</v>
      </c>
      <c r="BM996" s="39">
        <f t="shared" si="243"/>
        <v>0</v>
      </c>
      <c r="BN996" s="39">
        <f t="shared" si="233"/>
        <v>0</v>
      </c>
      <c r="BO996" s="39">
        <f>IF(Dane!$C$9=3,IFERROR(BN996/AB996,0),0)</f>
        <v>0</v>
      </c>
      <c r="BP996" s="39">
        <f t="shared" si="244"/>
        <v>0</v>
      </c>
      <c r="BQ996" s="39">
        <v>0</v>
      </c>
      <c r="BR996" s="39">
        <f t="shared" si="245"/>
        <v>0</v>
      </c>
      <c r="BS996" s="39">
        <f>IF(Dane!$C$9=3,IF(ROUND((X996+Y996)*BR996,2)&gt;$AN$1,$AN$1,ROUND((X996+Y996)*BR996,2)),0)</f>
        <v>0</v>
      </c>
      <c r="BT996" s="39">
        <v>0</v>
      </c>
    </row>
    <row r="997" spans="1:72">
      <c r="A997" s="87">
        <v>988</v>
      </c>
      <c r="B997" s="1"/>
      <c r="C997" s="1"/>
      <c r="D997" s="2"/>
      <c r="E997" s="3"/>
      <c r="F997" s="4"/>
      <c r="G997" s="5"/>
      <c r="H997" s="5"/>
      <c r="I997" s="6"/>
      <c r="J997" s="5"/>
      <c r="K997" s="5"/>
      <c r="L997" s="5"/>
      <c r="M997" s="55"/>
      <c r="N997" s="8"/>
      <c r="O997" s="105"/>
      <c r="P997" s="5"/>
      <c r="Q997" s="5"/>
      <c r="R997" s="105">
        <f>Dane!$C$10</f>
        <v>0</v>
      </c>
      <c r="S997" s="8"/>
      <c r="T997" s="105"/>
      <c r="U997" s="5"/>
      <c r="V997" s="5"/>
      <c r="W997" s="107">
        <f>Dane!$C$11</f>
        <v>0</v>
      </c>
      <c r="X997" s="8"/>
      <c r="Y997" s="105"/>
      <c r="Z997" s="5"/>
      <c r="AA997" s="5"/>
      <c r="AB997" s="110">
        <f>Dane!$C$12</f>
        <v>0</v>
      </c>
      <c r="AC997" s="108">
        <f>IF(Dane!$E$3=1,AP997+BA997+BL997,IF(Dane!$E$3=2,AT997+BE997+BP997,AW997+BH997+BS997))</f>
        <v>0</v>
      </c>
      <c r="AD997" s="14">
        <f>IF(Dane!$E$3=1,AQ997+BB997+BM997,IF(Dane!$E$3=2,AU997+BF997+BQ997,AX997+BI997+BT997))</f>
        <v>0</v>
      </c>
      <c r="AE997" s="14">
        <f>IF((J997*Dane!$C$9)-AC997&lt;0,0,(J997*Dane!$C$9)-AC997)</f>
        <v>0</v>
      </c>
      <c r="AF997" s="61">
        <f>IF((K997*Dane!$C$9)-AD997&lt;0,0,(K997*Dane!$C$9)-AD997)</f>
        <v>0</v>
      </c>
      <c r="AG997" s="93"/>
      <c r="AH997" s="84">
        <f>IF(Dane!$E$3=1,AP997,IF(Dane!$E$3=2,AT997,AW997))</f>
        <v>0</v>
      </c>
      <c r="AI997" s="84">
        <f>IF(Dane!$E$3=1,AQ997,IF(Dane!$E$3=2,AU997,AX997))</f>
        <v>0</v>
      </c>
      <c r="AJ997" s="84">
        <f>IF(Dane!$E$3=1,BA997,IF(Dane!$E$3=2,BE997,BH997))</f>
        <v>0</v>
      </c>
      <c r="AK997" s="84">
        <f>IF(Dane!$E$3=1,BB997,IF(Dane!$E$3=2,BF997,BI997))</f>
        <v>0</v>
      </c>
      <c r="AL997" s="84">
        <f>IF(Dane!$E$3=1,BL997,IF(Dane!$E$3=2,BP997,BS997))</f>
        <v>0</v>
      </c>
      <c r="AM997" s="84">
        <f>IF(Dane!$E$3=1,BM997,IF(Dane!$E$3=2,BQ997,BT997))</f>
        <v>0</v>
      </c>
      <c r="AN997" s="39">
        <f>IF(Dane!$C$9="",0,IFERROR(J997/R997,0))</f>
        <v>0</v>
      </c>
      <c r="AO997" s="39">
        <f>IF(Dane!$C$9="",0,IFERROR(ROUND(J997-ROUND(J997*0.0976,2)-ROUND(J997*0.015,2)-ROUND(J997*0.0245,2),2)/R997,0))</f>
        <v>0</v>
      </c>
      <c r="AP997" s="39">
        <f t="shared" si="234"/>
        <v>0</v>
      </c>
      <c r="AQ997" s="39">
        <f t="shared" si="235"/>
        <v>0</v>
      </c>
      <c r="AR997" s="39">
        <f t="shared" si="231"/>
        <v>0</v>
      </c>
      <c r="AS997" s="39">
        <f>IF(Dane!$C$9="",0,IFERROR(AR997/R997,0))</f>
        <v>0</v>
      </c>
      <c r="AT997" s="39">
        <f t="shared" si="236"/>
        <v>0</v>
      </c>
      <c r="AU997" s="39">
        <v>0</v>
      </c>
      <c r="AV997" s="39">
        <f t="shared" si="237"/>
        <v>0</v>
      </c>
      <c r="AW997" s="39">
        <f>IF(Dane!$C$9="",0,IF(ROUND((N997+O997)*AV997,2)&gt;$AN$1,$AN$1,ROUND((N997+O997)*AV997,2)))</f>
        <v>0</v>
      </c>
      <c r="AX997" s="39">
        <v>0</v>
      </c>
      <c r="AY997" s="39">
        <f>IF(Dane!$C$9=2,IFERROR(J997/W997,0),IF(Dane!$C$9=3,IFERROR(J997/W997,0),0))</f>
        <v>0</v>
      </c>
      <c r="AZ997" s="39">
        <f>IF(Dane!$C$9=2,IFERROR(ROUND(J997-ROUND(J997*0.0976,2)-ROUND(J997*0.015,2)-ROUND(J997*0.0245,2),2)/W997,0),IF(Dane!$C$9=3,IFERROR(ROUND(J997-ROUND(J997*0.0976,2)-ROUND(J997*0.015,2)-ROUND(J997*0.0245,2),2)/W997,0),0))</f>
        <v>0</v>
      </c>
      <c r="BA997" s="39">
        <f t="shared" si="238"/>
        <v>0</v>
      </c>
      <c r="BB997" s="39">
        <f t="shared" si="239"/>
        <v>0</v>
      </c>
      <c r="BC997" s="39">
        <f t="shared" si="232"/>
        <v>0</v>
      </c>
      <c r="BD997" s="39">
        <f>IF(Dane!$C$9=2,IFERROR(BC997/W997,0),IF(Dane!$C$9=3,IFERROR(BC997/W997,0),0))</f>
        <v>0</v>
      </c>
      <c r="BE997" s="39">
        <f t="shared" si="240"/>
        <v>0</v>
      </c>
      <c r="BF997" s="39">
        <v>0</v>
      </c>
      <c r="BG997" s="39">
        <f t="shared" si="241"/>
        <v>0</v>
      </c>
      <c r="BH997" s="39">
        <f>IF(Dane!$C$9=2,IF(ROUND((S997+T997)*BG997,2)&gt;$AN$1,$AN$1,ROUND((S997+T997)*BG997,2)),IF(Dane!$C$9=3,IF(ROUND((S997+T997)*BG997,2)&gt;$AN$1,$AN$1,ROUND((S997+T997)*BG997,2)),0))</f>
        <v>0</v>
      </c>
      <c r="BI997" s="39">
        <v>0</v>
      </c>
      <c r="BJ997" s="39">
        <f>IF(Dane!$C$9=3,IFERROR(J997/AB997,0),0)</f>
        <v>0</v>
      </c>
      <c r="BK997" s="39">
        <f>IF(Dane!$C$9=3,IFERROR(ROUND(J997-ROUND(J997*0.0976,2)-ROUND(J997*0.015,2)-ROUND(J997*0.0245,2),2)/AB997,0),0)</f>
        <v>0</v>
      </c>
      <c r="BL997" s="39">
        <f t="shared" si="242"/>
        <v>0</v>
      </c>
      <c r="BM997" s="39">
        <f t="shared" si="243"/>
        <v>0</v>
      </c>
      <c r="BN997" s="39">
        <f t="shared" si="233"/>
        <v>0</v>
      </c>
      <c r="BO997" s="39">
        <f>IF(Dane!$C$9=3,IFERROR(BN997/AB997,0),0)</f>
        <v>0</v>
      </c>
      <c r="BP997" s="39">
        <f t="shared" si="244"/>
        <v>0</v>
      </c>
      <c r="BQ997" s="39">
        <v>0</v>
      </c>
      <c r="BR997" s="39">
        <f t="shared" si="245"/>
        <v>0</v>
      </c>
      <c r="BS997" s="39">
        <f>IF(Dane!$C$9=3,IF(ROUND((X997+Y997)*BR997,2)&gt;$AN$1,$AN$1,ROUND((X997+Y997)*BR997,2)),0)</f>
        <v>0</v>
      </c>
      <c r="BT997" s="39">
        <v>0</v>
      </c>
    </row>
    <row r="998" spans="1:72">
      <c r="A998" s="87">
        <v>989</v>
      </c>
      <c r="B998" s="1"/>
      <c r="C998" s="1"/>
      <c r="D998" s="2"/>
      <c r="E998" s="3"/>
      <c r="F998" s="4"/>
      <c r="G998" s="5"/>
      <c r="H998" s="5"/>
      <c r="I998" s="6"/>
      <c r="J998" s="5"/>
      <c r="K998" s="5"/>
      <c r="L998" s="5"/>
      <c r="M998" s="55"/>
      <c r="N998" s="8"/>
      <c r="O998" s="105"/>
      <c r="P998" s="5"/>
      <c r="Q998" s="5"/>
      <c r="R998" s="105">
        <f>Dane!$C$10</f>
        <v>0</v>
      </c>
      <c r="S998" s="8"/>
      <c r="T998" s="105"/>
      <c r="U998" s="5"/>
      <c r="V998" s="5"/>
      <c r="W998" s="107">
        <f>Dane!$C$11</f>
        <v>0</v>
      </c>
      <c r="X998" s="8"/>
      <c r="Y998" s="105"/>
      <c r="Z998" s="5"/>
      <c r="AA998" s="5"/>
      <c r="AB998" s="110">
        <f>Dane!$C$12</f>
        <v>0</v>
      </c>
      <c r="AC998" s="108">
        <f>IF(Dane!$E$3=1,AP998+BA998+BL998,IF(Dane!$E$3=2,AT998+BE998+BP998,AW998+BH998+BS998))</f>
        <v>0</v>
      </c>
      <c r="AD998" s="14">
        <f>IF(Dane!$E$3=1,AQ998+BB998+BM998,IF(Dane!$E$3=2,AU998+BF998+BQ998,AX998+BI998+BT998))</f>
        <v>0</v>
      </c>
      <c r="AE998" s="14">
        <f>IF((J998*Dane!$C$9)-AC998&lt;0,0,(J998*Dane!$C$9)-AC998)</f>
        <v>0</v>
      </c>
      <c r="AF998" s="61">
        <f>IF((K998*Dane!$C$9)-AD998&lt;0,0,(K998*Dane!$C$9)-AD998)</f>
        <v>0</v>
      </c>
      <c r="AG998" s="93"/>
      <c r="AH998" s="84">
        <f>IF(Dane!$E$3=1,AP998,IF(Dane!$E$3=2,AT998,AW998))</f>
        <v>0</v>
      </c>
      <c r="AI998" s="84">
        <f>IF(Dane!$E$3=1,AQ998,IF(Dane!$E$3=2,AU998,AX998))</f>
        <v>0</v>
      </c>
      <c r="AJ998" s="84">
        <f>IF(Dane!$E$3=1,BA998,IF(Dane!$E$3=2,BE998,BH998))</f>
        <v>0</v>
      </c>
      <c r="AK998" s="84">
        <f>IF(Dane!$E$3=1,BB998,IF(Dane!$E$3=2,BF998,BI998))</f>
        <v>0</v>
      </c>
      <c r="AL998" s="84">
        <f>IF(Dane!$E$3=1,BL998,IF(Dane!$E$3=2,BP998,BS998))</f>
        <v>0</v>
      </c>
      <c r="AM998" s="84">
        <f>IF(Dane!$E$3=1,BM998,IF(Dane!$E$3=2,BQ998,BT998))</f>
        <v>0</v>
      </c>
      <c r="AN998" s="39">
        <f>IF(Dane!$C$9="",0,IFERROR(J998/R998,0))</f>
        <v>0</v>
      </c>
      <c r="AO998" s="39">
        <f>IF(Dane!$C$9="",0,IFERROR(ROUND(J998-ROUND(J998*0.0976,2)-ROUND(J998*0.015,2)-ROUND(J998*0.0245,2),2)/R998,0))</f>
        <v>0</v>
      </c>
      <c r="AP998" s="39">
        <f t="shared" si="234"/>
        <v>0</v>
      </c>
      <c r="AQ998" s="39">
        <f t="shared" si="235"/>
        <v>0</v>
      </c>
      <c r="AR998" s="39">
        <f t="shared" si="231"/>
        <v>0</v>
      </c>
      <c r="AS998" s="39">
        <f>IF(Dane!$C$9="",0,IFERROR(AR998/R998,0))</f>
        <v>0</v>
      </c>
      <c r="AT998" s="39">
        <f t="shared" si="236"/>
        <v>0</v>
      </c>
      <c r="AU998" s="39">
        <v>0</v>
      </c>
      <c r="AV998" s="39">
        <f t="shared" si="237"/>
        <v>0</v>
      </c>
      <c r="AW998" s="39">
        <f>IF(Dane!$C$9="",0,IF(ROUND((N998+O998)*AV998,2)&gt;$AN$1,$AN$1,ROUND((N998+O998)*AV998,2)))</f>
        <v>0</v>
      </c>
      <c r="AX998" s="39">
        <v>0</v>
      </c>
      <c r="AY998" s="39">
        <f>IF(Dane!$C$9=2,IFERROR(J998/W998,0),IF(Dane!$C$9=3,IFERROR(J998/W998,0),0))</f>
        <v>0</v>
      </c>
      <c r="AZ998" s="39">
        <f>IF(Dane!$C$9=2,IFERROR(ROUND(J998-ROUND(J998*0.0976,2)-ROUND(J998*0.015,2)-ROUND(J998*0.0245,2),2)/W998,0),IF(Dane!$C$9=3,IFERROR(ROUND(J998-ROUND(J998*0.0976,2)-ROUND(J998*0.015,2)-ROUND(J998*0.0245,2),2)/W998,0),0))</f>
        <v>0</v>
      </c>
      <c r="BA998" s="39">
        <f t="shared" si="238"/>
        <v>0</v>
      </c>
      <c r="BB998" s="39">
        <f t="shared" si="239"/>
        <v>0</v>
      </c>
      <c r="BC998" s="39">
        <f t="shared" si="232"/>
        <v>0</v>
      </c>
      <c r="BD998" s="39">
        <f>IF(Dane!$C$9=2,IFERROR(BC998/W998,0),IF(Dane!$C$9=3,IFERROR(BC998/W998,0),0))</f>
        <v>0</v>
      </c>
      <c r="BE998" s="39">
        <f t="shared" si="240"/>
        <v>0</v>
      </c>
      <c r="BF998" s="39">
        <v>0</v>
      </c>
      <c r="BG998" s="39">
        <f t="shared" si="241"/>
        <v>0</v>
      </c>
      <c r="BH998" s="39">
        <f>IF(Dane!$C$9=2,IF(ROUND((S998+T998)*BG998,2)&gt;$AN$1,$AN$1,ROUND((S998+T998)*BG998,2)),IF(Dane!$C$9=3,IF(ROUND((S998+T998)*BG998,2)&gt;$AN$1,$AN$1,ROUND((S998+T998)*BG998,2)),0))</f>
        <v>0</v>
      </c>
      <c r="BI998" s="39">
        <v>0</v>
      </c>
      <c r="BJ998" s="39">
        <f>IF(Dane!$C$9=3,IFERROR(J998/AB998,0),0)</f>
        <v>0</v>
      </c>
      <c r="BK998" s="39">
        <f>IF(Dane!$C$9=3,IFERROR(ROUND(J998-ROUND(J998*0.0976,2)-ROUND(J998*0.015,2)-ROUND(J998*0.0245,2),2)/AB998,0),0)</f>
        <v>0</v>
      </c>
      <c r="BL998" s="39">
        <f t="shared" si="242"/>
        <v>0</v>
      </c>
      <c r="BM998" s="39">
        <f t="shared" si="243"/>
        <v>0</v>
      </c>
      <c r="BN998" s="39">
        <f t="shared" si="233"/>
        <v>0</v>
      </c>
      <c r="BO998" s="39">
        <f>IF(Dane!$C$9=3,IFERROR(BN998/AB998,0),0)</f>
        <v>0</v>
      </c>
      <c r="BP998" s="39">
        <f t="shared" si="244"/>
        <v>0</v>
      </c>
      <c r="BQ998" s="39">
        <v>0</v>
      </c>
      <c r="BR998" s="39">
        <f t="shared" si="245"/>
        <v>0</v>
      </c>
      <c r="BS998" s="39">
        <f>IF(Dane!$C$9=3,IF(ROUND((X998+Y998)*BR998,2)&gt;$AN$1,$AN$1,ROUND((X998+Y998)*BR998,2)),0)</f>
        <v>0</v>
      </c>
      <c r="BT998" s="39">
        <v>0</v>
      </c>
    </row>
    <row r="999" spans="1:72">
      <c r="A999" s="87">
        <v>990</v>
      </c>
      <c r="B999" s="1"/>
      <c r="C999" s="1"/>
      <c r="D999" s="2"/>
      <c r="E999" s="3"/>
      <c r="F999" s="4"/>
      <c r="G999" s="5"/>
      <c r="H999" s="5"/>
      <c r="I999" s="6"/>
      <c r="J999" s="5"/>
      <c r="K999" s="5"/>
      <c r="L999" s="5"/>
      <c r="M999" s="55"/>
      <c r="N999" s="8"/>
      <c r="O999" s="105"/>
      <c r="P999" s="5"/>
      <c r="Q999" s="5"/>
      <c r="R999" s="105">
        <f>Dane!$C$10</f>
        <v>0</v>
      </c>
      <c r="S999" s="8"/>
      <c r="T999" s="105"/>
      <c r="U999" s="5"/>
      <c r="V999" s="5"/>
      <c r="W999" s="107">
        <f>Dane!$C$11</f>
        <v>0</v>
      </c>
      <c r="X999" s="8"/>
      <c r="Y999" s="105"/>
      <c r="Z999" s="5"/>
      <c r="AA999" s="5"/>
      <c r="AB999" s="110">
        <f>Dane!$C$12</f>
        <v>0</v>
      </c>
      <c r="AC999" s="108">
        <f>IF(Dane!$E$3=1,AP999+BA999+BL999,IF(Dane!$E$3=2,AT999+BE999+BP999,AW999+BH999+BS999))</f>
        <v>0</v>
      </c>
      <c r="AD999" s="14">
        <f>IF(Dane!$E$3=1,AQ999+BB999+BM999,IF(Dane!$E$3=2,AU999+BF999+BQ999,AX999+BI999+BT999))</f>
        <v>0</v>
      </c>
      <c r="AE999" s="14">
        <f>IF((J999*Dane!$C$9)-AC999&lt;0,0,(J999*Dane!$C$9)-AC999)</f>
        <v>0</v>
      </c>
      <c r="AF999" s="61">
        <f>IF((K999*Dane!$C$9)-AD999&lt;0,0,(K999*Dane!$C$9)-AD999)</f>
        <v>0</v>
      </c>
      <c r="AG999" s="93"/>
      <c r="AH999" s="84">
        <f>IF(Dane!$E$3=1,AP999,IF(Dane!$E$3=2,AT999,AW999))</f>
        <v>0</v>
      </c>
      <c r="AI999" s="84">
        <f>IF(Dane!$E$3=1,AQ999,IF(Dane!$E$3=2,AU999,AX999))</f>
        <v>0</v>
      </c>
      <c r="AJ999" s="84">
        <f>IF(Dane!$E$3=1,BA999,IF(Dane!$E$3=2,BE999,BH999))</f>
        <v>0</v>
      </c>
      <c r="AK999" s="84">
        <f>IF(Dane!$E$3=1,BB999,IF(Dane!$E$3=2,BF999,BI999))</f>
        <v>0</v>
      </c>
      <c r="AL999" s="84">
        <f>IF(Dane!$E$3=1,BL999,IF(Dane!$E$3=2,BP999,BS999))</f>
        <v>0</v>
      </c>
      <c r="AM999" s="84">
        <f>IF(Dane!$E$3=1,BM999,IF(Dane!$E$3=2,BQ999,BT999))</f>
        <v>0</v>
      </c>
      <c r="AN999" s="39">
        <f>IF(Dane!$C$9="",0,IFERROR(J999/R999,0))</f>
        <v>0</v>
      </c>
      <c r="AO999" s="39">
        <f>IF(Dane!$C$9="",0,IFERROR(ROUND(J999-ROUND(J999*0.0976,2)-ROUND(J999*0.015,2)-ROUND(J999*0.0245,2),2)/R999,0))</f>
        <v>0</v>
      </c>
      <c r="AP999" s="39">
        <f t="shared" si="234"/>
        <v>0</v>
      </c>
      <c r="AQ999" s="39">
        <f t="shared" si="235"/>
        <v>0</v>
      </c>
      <c r="AR999" s="39">
        <f t="shared" si="231"/>
        <v>0</v>
      </c>
      <c r="AS999" s="39">
        <f>IF(Dane!$C$9="",0,IFERROR(AR999/R999,0))</f>
        <v>0</v>
      </c>
      <c r="AT999" s="39">
        <f t="shared" si="236"/>
        <v>0</v>
      </c>
      <c r="AU999" s="39">
        <v>0</v>
      </c>
      <c r="AV999" s="39">
        <f t="shared" si="237"/>
        <v>0</v>
      </c>
      <c r="AW999" s="39">
        <f>IF(Dane!$C$9="",0,IF(ROUND((N999+O999)*AV999,2)&gt;$AN$1,$AN$1,ROUND((N999+O999)*AV999,2)))</f>
        <v>0</v>
      </c>
      <c r="AX999" s="39">
        <v>0</v>
      </c>
      <c r="AY999" s="39">
        <f>IF(Dane!$C$9=2,IFERROR(J999/W999,0),IF(Dane!$C$9=3,IFERROR(J999/W999,0),0))</f>
        <v>0</v>
      </c>
      <c r="AZ999" s="39">
        <f>IF(Dane!$C$9=2,IFERROR(ROUND(J999-ROUND(J999*0.0976,2)-ROUND(J999*0.015,2)-ROUND(J999*0.0245,2),2)/W999,0),IF(Dane!$C$9=3,IFERROR(ROUND(J999-ROUND(J999*0.0976,2)-ROUND(J999*0.015,2)-ROUND(J999*0.0245,2),2)/W999,0),0))</f>
        <v>0</v>
      </c>
      <c r="BA999" s="39">
        <f t="shared" si="238"/>
        <v>0</v>
      </c>
      <c r="BB999" s="39">
        <f t="shared" si="239"/>
        <v>0</v>
      </c>
      <c r="BC999" s="39">
        <f t="shared" si="232"/>
        <v>0</v>
      </c>
      <c r="BD999" s="39">
        <f>IF(Dane!$C$9=2,IFERROR(BC999/W999,0),IF(Dane!$C$9=3,IFERROR(BC999/W999,0),0))</f>
        <v>0</v>
      </c>
      <c r="BE999" s="39">
        <f t="shared" si="240"/>
        <v>0</v>
      </c>
      <c r="BF999" s="39">
        <v>0</v>
      </c>
      <c r="BG999" s="39">
        <f t="shared" si="241"/>
        <v>0</v>
      </c>
      <c r="BH999" s="39">
        <f>IF(Dane!$C$9=2,IF(ROUND((S999+T999)*BG999,2)&gt;$AN$1,$AN$1,ROUND((S999+T999)*BG999,2)),IF(Dane!$C$9=3,IF(ROUND((S999+T999)*BG999,2)&gt;$AN$1,$AN$1,ROUND((S999+T999)*BG999,2)),0))</f>
        <v>0</v>
      </c>
      <c r="BI999" s="39">
        <v>0</v>
      </c>
      <c r="BJ999" s="39">
        <f>IF(Dane!$C$9=3,IFERROR(J999/AB999,0),0)</f>
        <v>0</v>
      </c>
      <c r="BK999" s="39">
        <f>IF(Dane!$C$9=3,IFERROR(ROUND(J999-ROUND(J999*0.0976,2)-ROUND(J999*0.015,2)-ROUND(J999*0.0245,2),2)/AB999,0),0)</f>
        <v>0</v>
      </c>
      <c r="BL999" s="39">
        <f t="shared" si="242"/>
        <v>0</v>
      </c>
      <c r="BM999" s="39">
        <f t="shared" si="243"/>
        <v>0</v>
      </c>
      <c r="BN999" s="39">
        <f t="shared" si="233"/>
        <v>0</v>
      </c>
      <c r="BO999" s="39">
        <f>IF(Dane!$C$9=3,IFERROR(BN999/AB999,0),0)</f>
        <v>0</v>
      </c>
      <c r="BP999" s="39">
        <f t="shared" si="244"/>
        <v>0</v>
      </c>
      <c r="BQ999" s="39">
        <v>0</v>
      </c>
      <c r="BR999" s="39">
        <f t="shared" si="245"/>
        <v>0</v>
      </c>
      <c r="BS999" s="39">
        <f>IF(Dane!$C$9=3,IF(ROUND((X999+Y999)*BR999,2)&gt;$AN$1,$AN$1,ROUND((X999+Y999)*BR999,2)),0)</f>
        <v>0</v>
      </c>
      <c r="BT999" s="39">
        <v>0</v>
      </c>
    </row>
    <row r="1000" spans="1:72">
      <c r="A1000" s="87">
        <v>991</v>
      </c>
      <c r="B1000" s="1"/>
      <c r="C1000" s="1"/>
      <c r="D1000" s="2"/>
      <c r="E1000" s="3"/>
      <c r="F1000" s="4"/>
      <c r="G1000" s="5"/>
      <c r="H1000" s="5"/>
      <c r="I1000" s="6"/>
      <c r="J1000" s="5"/>
      <c r="K1000" s="5"/>
      <c r="L1000" s="5"/>
      <c r="M1000" s="55"/>
      <c r="N1000" s="8"/>
      <c r="O1000" s="105"/>
      <c r="P1000" s="5"/>
      <c r="Q1000" s="5"/>
      <c r="R1000" s="105">
        <f>Dane!$C$10</f>
        <v>0</v>
      </c>
      <c r="S1000" s="8"/>
      <c r="T1000" s="105"/>
      <c r="U1000" s="5"/>
      <c r="V1000" s="5"/>
      <c r="W1000" s="107">
        <f>Dane!$C$11</f>
        <v>0</v>
      </c>
      <c r="X1000" s="8"/>
      <c r="Y1000" s="105"/>
      <c r="Z1000" s="5"/>
      <c r="AA1000" s="5"/>
      <c r="AB1000" s="110">
        <f>Dane!$C$12</f>
        <v>0</v>
      </c>
      <c r="AC1000" s="108">
        <f>IF(Dane!$E$3=1,AP1000+BA1000+BL1000,IF(Dane!$E$3=2,AT1000+BE1000+BP1000,AW1000+BH1000+BS1000))</f>
        <v>0</v>
      </c>
      <c r="AD1000" s="14">
        <f>IF(Dane!$E$3=1,AQ1000+BB1000+BM1000,IF(Dane!$E$3=2,AU1000+BF1000+BQ1000,AX1000+BI1000+BT1000))</f>
        <v>0</v>
      </c>
      <c r="AE1000" s="14">
        <f>IF((J1000*Dane!$C$9)-AC1000&lt;0,0,(J1000*Dane!$C$9)-AC1000)</f>
        <v>0</v>
      </c>
      <c r="AF1000" s="61">
        <f>IF((K1000*Dane!$C$9)-AD1000&lt;0,0,(K1000*Dane!$C$9)-AD1000)</f>
        <v>0</v>
      </c>
      <c r="AG1000" s="93"/>
      <c r="AH1000" s="84">
        <f>IF(Dane!$E$3=1,AP1000,IF(Dane!$E$3=2,AT1000,AW1000))</f>
        <v>0</v>
      </c>
      <c r="AI1000" s="84">
        <f>IF(Dane!$E$3=1,AQ1000,IF(Dane!$E$3=2,AU1000,AX1000))</f>
        <v>0</v>
      </c>
      <c r="AJ1000" s="84">
        <f>IF(Dane!$E$3=1,BA1000,IF(Dane!$E$3=2,BE1000,BH1000))</f>
        <v>0</v>
      </c>
      <c r="AK1000" s="84">
        <f>IF(Dane!$E$3=1,BB1000,IF(Dane!$E$3=2,BF1000,BI1000))</f>
        <v>0</v>
      </c>
      <c r="AL1000" s="84">
        <f>IF(Dane!$E$3=1,BL1000,IF(Dane!$E$3=2,BP1000,BS1000))</f>
        <v>0</v>
      </c>
      <c r="AM1000" s="84">
        <f>IF(Dane!$E$3=1,BM1000,IF(Dane!$E$3=2,BQ1000,BT1000))</f>
        <v>0</v>
      </c>
      <c r="AN1000" s="39">
        <f>IF(Dane!$C$9="",0,IFERROR(J1000/R1000,0))</f>
        <v>0</v>
      </c>
      <c r="AO1000" s="39">
        <f>IF(Dane!$C$9="",0,IFERROR(ROUND(J1000-ROUND(J1000*0.0976,2)-ROUND(J1000*0.015,2)-ROUND(J1000*0.0245,2),2)/R1000,0))</f>
        <v>0</v>
      </c>
      <c r="AP1000" s="39">
        <f t="shared" si="234"/>
        <v>0</v>
      </c>
      <c r="AQ1000" s="39">
        <f t="shared" si="235"/>
        <v>0</v>
      </c>
      <c r="AR1000" s="39">
        <f t="shared" si="231"/>
        <v>0</v>
      </c>
      <c r="AS1000" s="39">
        <f>IF(Dane!$C$9="",0,IFERROR(AR1000/R1000,0))</f>
        <v>0</v>
      </c>
      <c r="AT1000" s="39">
        <f t="shared" si="236"/>
        <v>0</v>
      </c>
      <c r="AU1000" s="39">
        <v>0</v>
      </c>
      <c r="AV1000" s="39">
        <f t="shared" si="237"/>
        <v>0</v>
      </c>
      <c r="AW1000" s="39">
        <f>IF(Dane!$C$9="",0,IF(ROUND((N1000+O1000)*AV1000,2)&gt;$AN$1,$AN$1,ROUND((N1000+O1000)*AV1000,2)))</f>
        <v>0</v>
      </c>
      <c r="AX1000" s="39">
        <v>0</v>
      </c>
      <c r="AY1000" s="39">
        <f>IF(Dane!$C$9=2,IFERROR(J1000/W1000,0),IF(Dane!$C$9=3,IFERROR(J1000/W1000,0),0))</f>
        <v>0</v>
      </c>
      <c r="AZ1000" s="39">
        <f>IF(Dane!$C$9=2,IFERROR(ROUND(J1000-ROUND(J1000*0.0976,2)-ROUND(J1000*0.015,2)-ROUND(J1000*0.0245,2),2)/W1000,0),IF(Dane!$C$9=3,IFERROR(ROUND(J1000-ROUND(J1000*0.0976,2)-ROUND(J1000*0.015,2)-ROUND(J1000*0.0245,2),2)/W1000,0),0))</f>
        <v>0</v>
      </c>
      <c r="BA1000" s="39">
        <f t="shared" si="238"/>
        <v>0</v>
      </c>
      <c r="BB1000" s="39">
        <f t="shared" si="239"/>
        <v>0</v>
      </c>
      <c r="BC1000" s="39">
        <f t="shared" si="232"/>
        <v>0</v>
      </c>
      <c r="BD1000" s="39">
        <f>IF(Dane!$C$9=2,IFERROR(BC1000/W1000,0),IF(Dane!$C$9=3,IFERROR(BC1000/W1000,0),0))</f>
        <v>0</v>
      </c>
      <c r="BE1000" s="39">
        <f t="shared" si="240"/>
        <v>0</v>
      </c>
      <c r="BF1000" s="39">
        <v>0</v>
      </c>
      <c r="BG1000" s="39">
        <f t="shared" si="241"/>
        <v>0</v>
      </c>
      <c r="BH1000" s="39">
        <f>IF(Dane!$C$9=2,IF(ROUND((S1000+T1000)*BG1000,2)&gt;$AN$1,$AN$1,ROUND((S1000+T1000)*BG1000,2)),IF(Dane!$C$9=3,IF(ROUND((S1000+T1000)*BG1000,2)&gt;$AN$1,$AN$1,ROUND((S1000+T1000)*BG1000,2)),0))</f>
        <v>0</v>
      </c>
      <c r="BI1000" s="39">
        <v>0</v>
      </c>
      <c r="BJ1000" s="39">
        <f>IF(Dane!$C$9=3,IFERROR(J1000/AB1000,0),0)</f>
        <v>0</v>
      </c>
      <c r="BK1000" s="39">
        <f>IF(Dane!$C$9=3,IFERROR(ROUND(J1000-ROUND(J1000*0.0976,2)-ROUND(J1000*0.015,2)-ROUND(J1000*0.0245,2),2)/AB1000,0),0)</f>
        <v>0</v>
      </c>
      <c r="BL1000" s="39">
        <f t="shared" si="242"/>
        <v>0</v>
      </c>
      <c r="BM1000" s="39">
        <f t="shared" si="243"/>
        <v>0</v>
      </c>
      <c r="BN1000" s="39">
        <f t="shared" si="233"/>
        <v>0</v>
      </c>
      <c r="BO1000" s="39">
        <f>IF(Dane!$C$9=3,IFERROR(BN1000/AB1000,0),0)</f>
        <v>0</v>
      </c>
      <c r="BP1000" s="39">
        <f t="shared" si="244"/>
        <v>0</v>
      </c>
      <c r="BQ1000" s="39">
        <v>0</v>
      </c>
      <c r="BR1000" s="39">
        <f t="shared" si="245"/>
        <v>0</v>
      </c>
      <c r="BS1000" s="39">
        <f>IF(Dane!$C$9=3,IF(ROUND((X1000+Y1000)*BR1000,2)&gt;$AN$1,$AN$1,ROUND((X1000+Y1000)*BR1000,2)),0)</f>
        <v>0</v>
      </c>
      <c r="BT1000" s="39">
        <v>0</v>
      </c>
    </row>
    <row r="1001" spans="1:72">
      <c r="A1001" s="87">
        <v>992</v>
      </c>
      <c r="B1001" s="1"/>
      <c r="C1001" s="1"/>
      <c r="D1001" s="2"/>
      <c r="E1001" s="3"/>
      <c r="F1001" s="4"/>
      <c r="G1001" s="5"/>
      <c r="H1001" s="5"/>
      <c r="I1001" s="6"/>
      <c r="J1001" s="5"/>
      <c r="K1001" s="5"/>
      <c r="L1001" s="5"/>
      <c r="M1001" s="55"/>
      <c r="N1001" s="8"/>
      <c r="O1001" s="105"/>
      <c r="P1001" s="5"/>
      <c r="Q1001" s="5"/>
      <c r="R1001" s="105">
        <f>Dane!$C$10</f>
        <v>0</v>
      </c>
      <c r="S1001" s="8"/>
      <c r="T1001" s="105"/>
      <c r="U1001" s="5"/>
      <c r="V1001" s="5"/>
      <c r="W1001" s="107">
        <f>Dane!$C$11</f>
        <v>0</v>
      </c>
      <c r="X1001" s="8"/>
      <c r="Y1001" s="105"/>
      <c r="Z1001" s="5"/>
      <c r="AA1001" s="5"/>
      <c r="AB1001" s="110">
        <f>Dane!$C$12</f>
        <v>0</v>
      </c>
      <c r="AC1001" s="108">
        <f>IF(Dane!$E$3=1,AP1001+BA1001+BL1001,IF(Dane!$E$3=2,AT1001+BE1001+BP1001,AW1001+BH1001+BS1001))</f>
        <v>0</v>
      </c>
      <c r="AD1001" s="14">
        <f>IF(Dane!$E$3=1,AQ1001+BB1001+BM1001,IF(Dane!$E$3=2,AU1001+BF1001+BQ1001,AX1001+BI1001+BT1001))</f>
        <v>0</v>
      </c>
      <c r="AE1001" s="14">
        <f>IF((J1001*Dane!$C$9)-AC1001&lt;0,0,(J1001*Dane!$C$9)-AC1001)</f>
        <v>0</v>
      </c>
      <c r="AF1001" s="61">
        <f>IF((K1001*Dane!$C$9)-AD1001&lt;0,0,(K1001*Dane!$C$9)-AD1001)</f>
        <v>0</v>
      </c>
      <c r="AG1001" s="93"/>
      <c r="AH1001" s="84">
        <f>IF(Dane!$E$3=1,AP1001,IF(Dane!$E$3=2,AT1001,AW1001))</f>
        <v>0</v>
      </c>
      <c r="AI1001" s="84">
        <f>IF(Dane!$E$3=1,AQ1001,IF(Dane!$E$3=2,AU1001,AX1001))</f>
        <v>0</v>
      </c>
      <c r="AJ1001" s="84">
        <f>IF(Dane!$E$3=1,BA1001,IF(Dane!$E$3=2,BE1001,BH1001))</f>
        <v>0</v>
      </c>
      <c r="AK1001" s="84">
        <f>IF(Dane!$E$3=1,BB1001,IF(Dane!$E$3=2,BF1001,BI1001))</f>
        <v>0</v>
      </c>
      <c r="AL1001" s="84">
        <f>IF(Dane!$E$3=1,BL1001,IF(Dane!$E$3=2,BP1001,BS1001))</f>
        <v>0</v>
      </c>
      <c r="AM1001" s="84">
        <f>IF(Dane!$E$3=1,BM1001,IF(Dane!$E$3=2,BQ1001,BT1001))</f>
        <v>0</v>
      </c>
      <c r="AN1001" s="39">
        <f>IF(Dane!$C$9="",0,IFERROR(J1001/R1001,0))</f>
        <v>0</v>
      </c>
      <c r="AO1001" s="39">
        <f>IF(Dane!$C$9="",0,IFERROR(ROUND(J1001-ROUND(J1001*0.0976,2)-ROUND(J1001*0.015,2)-ROUND(J1001*0.0245,2),2)/R1001,0))</f>
        <v>0</v>
      </c>
      <c r="AP1001" s="39">
        <f t="shared" si="234"/>
        <v>0</v>
      </c>
      <c r="AQ1001" s="39">
        <f t="shared" si="235"/>
        <v>0</v>
      </c>
      <c r="AR1001" s="39">
        <f t="shared" si="231"/>
        <v>0</v>
      </c>
      <c r="AS1001" s="39">
        <f>IF(Dane!$C$9="",0,IFERROR(AR1001/R1001,0))</f>
        <v>0</v>
      </c>
      <c r="AT1001" s="39">
        <f t="shared" si="236"/>
        <v>0</v>
      </c>
      <c r="AU1001" s="39">
        <v>0</v>
      </c>
      <c r="AV1001" s="39">
        <f t="shared" si="237"/>
        <v>0</v>
      </c>
      <c r="AW1001" s="39">
        <f>IF(Dane!$C$9="",0,IF(ROUND((N1001+O1001)*AV1001,2)&gt;$AN$1,$AN$1,ROUND((N1001+O1001)*AV1001,2)))</f>
        <v>0</v>
      </c>
      <c r="AX1001" s="39">
        <v>0</v>
      </c>
      <c r="AY1001" s="39">
        <f>IF(Dane!$C$9=2,IFERROR(J1001/W1001,0),IF(Dane!$C$9=3,IFERROR(J1001/W1001,0),0))</f>
        <v>0</v>
      </c>
      <c r="AZ1001" s="39">
        <f>IF(Dane!$C$9=2,IFERROR(ROUND(J1001-ROUND(J1001*0.0976,2)-ROUND(J1001*0.015,2)-ROUND(J1001*0.0245,2),2)/W1001,0),IF(Dane!$C$9=3,IFERROR(ROUND(J1001-ROUND(J1001*0.0976,2)-ROUND(J1001*0.015,2)-ROUND(J1001*0.0245,2),2)/W1001,0),0))</f>
        <v>0</v>
      </c>
      <c r="BA1001" s="39">
        <f t="shared" si="238"/>
        <v>0</v>
      </c>
      <c r="BB1001" s="39">
        <f t="shared" si="239"/>
        <v>0</v>
      </c>
      <c r="BC1001" s="39">
        <f t="shared" si="232"/>
        <v>0</v>
      </c>
      <c r="BD1001" s="39">
        <f>IF(Dane!$C$9=2,IFERROR(BC1001/W1001,0),IF(Dane!$C$9=3,IFERROR(BC1001/W1001,0),0))</f>
        <v>0</v>
      </c>
      <c r="BE1001" s="39">
        <f t="shared" si="240"/>
        <v>0</v>
      </c>
      <c r="BF1001" s="39">
        <v>0</v>
      </c>
      <c r="BG1001" s="39">
        <f t="shared" si="241"/>
        <v>0</v>
      </c>
      <c r="BH1001" s="39">
        <f>IF(Dane!$C$9=2,IF(ROUND((S1001+T1001)*BG1001,2)&gt;$AN$1,$AN$1,ROUND((S1001+T1001)*BG1001,2)),IF(Dane!$C$9=3,IF(ROUND((S1001+T1001)*BG1001,2)&gt;$AN$1,$AN$1,ROUND((S1001+T1001)*BG1001,2)),0))</f>
        <v>0</v>
      </c>
      <c r="BI1001" s="39">
        <v>0</v>
      </c>
      <c r="BJ1001" s="39">
        <f>IF(Dane!$C$9=3,IFERROR(J1001/AB1001,0),0)</f>
        <v>0</v>
      </c>
      <c r="BK1001" s="39">
        <f>IF(Dane!$C$9=3,IFERROR(ROUND(J1001-ROUND(J1001*0.0976,2)-ROUND(J1001*0.015,2)-ROUND(J1001*0.0245,2),2)/AB1001,0),0)</f>
        <v>0</v>
      </c>
      <c r="BL1001" s="39">
        <f t="shared" si="242"/>
        <v>0</v>
      </c>
      <c r="BM1001" s="39">
        <f t="shared" si="243"/>
        <v>0</v>
      </c>
      <c r="BN1001" s="39">
        <f t="shared" si="233"/>
        <v>0</v>
      </c>
      <c r="BO1001" s="39">
        <f>IF(Dane!$C$9=3,IFERROR(BN1001/AB1001,0),0)</f>
        <v>0</v>
      </c>
      <c r="BP1001" s="39">
        <f t="shared" si="244"/>
        <v>0</v>
      </c>
      <c r="BQ1001" s="39">
        <v>0</v>
      </c>
      <c r="BR1001" s="39">
        <f t="shared" si="245"/>
        <v>0</v>
      </c>
      <c r="BS1001" s="39">
        <f>IF(Dane!$C$9=3,IF(ROUND((X1001+Y1001)*BR1001,2)&gt;$AN$1,$AN$1,ROUND((X1001+Y1001)*BR1001,2)),0)</f>
        <v>0</v>
      </c>
      <c r="BT1001" s="39">
        <v>0</v>
      </c>
    </row>
    <row r="1002" spans="1:72">
      <c r="A1002" s="87">
        <v>993</v>
      </c>
      <c r="B1002" s="1"/>
      <c r="C1002" s="1"/>
      <c r="D1002" s="2"/>
      <c r="E1002" s="3"/>
      <c r="F1002" s="4"/>
      <c r="G1002" s="5"/>
      <c r="H1002" s="5"/>
      <c r="I1002" s="6"/>
      <c r="J1002" s="5"/>
      <c r="K1002" s="5"/>
      <c r="L1002" s="5"/>
      <c r="M1002" s="55"/>
      <c r="N1002" s="8"/>
      <c r="O1002" s="105"/>
      <c r="P1002" s="5"/>
      <c r="Q1002" s="5"/>
      <c r="R1002" s="105">
        <f>Dane!$C$10</f>
        <v>0</v>
      </c>
      <c r="S1002" s="8"/>
      <c r="T1002" s="105"/>
      <c r="U1002" s="5"/>
      <c r="V1002" s="5"/>
      <c r="W1002" s="107">
        <f>Dane!$C$11</f>
        <v>0</v>
      </c>
      <c r="X1002" s="8"/>
      <c r="Y1002" s="105"/>
      <c r="Z1002" s="5"/>
      <c r="AA1002" s="5"/>
      <c r="AB1002" s="110">
        <f>Dane!$C$12</f>
        <v>0</v>
      </c>
      <c r="AC1002" s="108">
        <f>IF(Dane!$E$3=1,AP1002+BA1002+BL1002,IF(Dane!$E$3=2,AT1002+BE1002+BP1002,AW1002+BH1002+BS1002))</f>
        <v>0</v>
      </c>
      <c r="AD1002" s="14">
        <f>IF(Dane!$E$3=1,AQ1002+BB1002+BM1002,IF(Dane!$E$3=2,AU1002+BF1002+BQ1002,AX1002+BI1002+BT1002))</f>
        <v>0</v>
      </c>
      <c r="AE1002" s="14">
        <f>IF((J1002*Dane!$C$9)-AC1002&lt;0,0,(J1002*Dane!$C$9)-AC1002)</f>
        <v>0</v>
      </c>
      <c r="AF1002" s="61">
        <f>IF((K1002*Dane!$C$9)-AD1002&lt;0,0,(K1002*Dane!$C$9)-AD1002)</f>
        <v>0</v>
      </c>
      <c r="AG1002" s="93"/>
      <c r="AH1002" s="84">
        <f>IF(Dane!$E$3=1,AP1002,IF(Dane!$E$3=2,AT1002,AW1002))</f>
        <v>0</v>
      </c>
      <c r="AI1002" s="84">
        <f>IF(Dane!$E$3=1,AQ1002,IF(Dane!$E$3=2,AU1002,AX1002))</f>
        <v>0</v>
      </c>
      <c r="AJ1002" s="84">
        <f>IF(Dane!$E$3=1,BA1002,IF(Dane!$E$3=2,BE1002,BH1002))</f>
        <v>0</v>
      </c>
      <c r="AK1002" s="84">
        <f>IF(Dane!$E$3=1,BB1002,IF(Dane!$E$3=2,BF1002,BI1002))</f>
        <v>0</v>
      </c>
      <c r="AL1002" s="84">
        <f>IF(Dane!$E$3=1,BL1002,IF(Dane!$E$3=2,BP1002,BS1002))</f>
        <v>0</v>
      </c>
      <c r="AM1002" s="84">
        <f>IF(Dane!$E$3=1,BM1002,IF(Dane!$E$3=2,BQ1002,BT1002))</f>
        <v>0</v>
      </c>
      <c r="AN1002" s="39">
        <f>IF(Dane!$C$9="",0,IFERROR(J1002/R1002,0))</f>
        <v>0</v>
      </c>
      <c r="AO1002" s="39">
        <f>IF(Dane!$C$9="",0,IFERROR(ROUND(J1002-ROUND(J1002*0.0976,2)-ROUND(J1002*0.015,2)-ROUND(J1002*0.0245,2),2)/R1002,0))</f>
        <v>0</v>
      </c>
      <c r="AP1002" s="39">
        <f t="shared" si="234"/>
        <v>0</v>
      </c>
      <c r="AQ1002" s="39">
        <f t="shared" si="235"/>
        <v>0</v>
      </c>
      <c r="AR1002" s="39">
        <f t="shared" si="231"/>
        <v>0</v>
      </c>
      <c r="AS1002" s="39">
        <f>IF(Dane!$C$9="",0,IFERROR(AR1002/R1002,0))</f>
        <v>0</v>
      </c>
      <c r="AT1002" s="39">
        <f t="shared" si="236"/>
        <v>0</v>
      </c>
      <c r="AU1002" s="39">
        <v>0</v>
      </c>
      <c r="AV1002" s="39">
        <f t="shared" si="237"/>
        <v>0</v>
      </c>
      <c r="AW1002" s="39">
        <f>IF(Dane!$C$9="",0,IF(ROUND((N1002+O1002)*AV1002,2)&gt;$AN$1,$AN$1,ROUND((N1002+O1002)*AV1002,2)))</f>
        <v>0</v>
      </c>
      <c r="AX1002" s="39">
        <v>0</v>
      </c>
      <c r="AY1002" s="39">
        <f>IF(Dane!$C$9=2,IFERROR(J1002/W1002,0),IF(Dane!$C$9=3,IFERROR(J1002/W1002,0),0))</f>
        <v>0</v>
      </c>
      <c r="AZ1002" s="39">
        <f>IF(Dane!$C$9=2,IFERROR(ROUND(J1002-ROUND(J1002*0.0976,2)-ROUND(J1002*0.015,2)-ROUND(J1002*0.0245,2),2)/W1002,0),IF(Dane!$C$9=3,IFERROR(ROUND(J1002-ROUND(J1002*0.0976,2)-ROUND(J1002*0.015,2)-ROUND(J1002*0.0245,2),2)/W1002,0),0))</f>
        <v>0</v>
      </c>
      <c r="BA1002" s="39">
        <f t="shared" si="238"/>
        <v>0</v>
      </c>
      <c r="BB1002" s="39">
        <f t="shared" si="239"/>
        <v>0</v>
      </c>
      <c r="BC1002" s="39">
        <f t="shared" si="232"/>
        <v>0</v>
      </c>
      <c r="BD1002" s="39">
        <f>IF(Dane!$C$9=2,IFERROR(BC1002/W1002,0),IF(Dane!$C$9=3,IFERROR(BC1002/W1002,0),0))</f>
        <v>0</v>
      </c>
      <c r="BE1002" s="39">
        <f t="shared" si="240"/>
        <v>0</v>
      </c>
      <c r="BF1002" s="39">
        <v>0</v>
      </c>
      <c r="BG1002" s="39">
        <f t="shared" si="241"/>
        <v>0</v>
      </c>
      <c r="BH1002" s="39">
        <f>IF(Dane!$C$9=2,IF(ROUND((S1002+T1002)*BG1002,2)&gt;$AN$1,$AN$1,ROUND((S1002+T1002)*BG1002,2)),IF(Dane!$C$9=3,IF(ROUND((S1002+T1002)*BG1002,2)&gt;$AN$1,$AN$1,ROUND((S1002+T1002)*BG1002,2)),0))</f>
        <v>0</v>
      </c>
      <c r="BI1002" s="39">
        <v>0</v>
      </c>
      <c r="BJ1002" s="39">
        <f>IF(Dane!$C$9=3,IFERROR(J1002/AB1002,0),0)</f>
        <v>0</v>
      </c>
      <c r="BK1002" s="39">
        <f>IF(Dane!$C$9=3,IFERROR(ROUND(J1002-ROUND(J1002*0.0976,2)-ROUND(J1002*0.015,2)-ROUND(J1002*0.0245,2),2)/AB1002,0),0)</f>
        <v>0</v>
      </c>
      <c r="BL1002" s="39">
        <f t="shared" si="242"/>
        <v>0</v>
      </c>
      <c r="BM1002" s="39">
        <f t="shared" si="243"/>
        <v>0</v>
      </c>
      <c r="BN1002" s="39">
        <f t="shared" si="233"/>
        <v>0</v>
      </c>
      <c r="BO1002" s="39">
        <f>IF(Dane!$C$9=3,IFERROR(BN1002/AB1002,0),0)</f>
        <v>0</v>
      </c>
      <c r="BP1002" s="39">
        <f t="shared" si="244"/>
        <v>0</v>
      </c>
      <c r="BQ1002" s="39">
        <v>0</v>
      </c>
      <c r="BR1002" s="39">
        <f t="shared" si="245"/>
        <v>0</v>
      </c>
      <c r="BS1002" s="39">
        <f>IF(Dane!$C$9=3,IF(ROUND((X1002+Y1002)*BR1002,2)&gt;$AN$1,$AN$1,ROUND((X1002+Y1002)*BR1002,2)),0)</f>
        <v>0</v>
      </c>
      <c r="BT1002" s="39">
        <v>0</v>
      </c>
    </row>
    <row r="1003" spans="1:72">
      <c r="A1003" s="87">
        <v>994</v>
      </c>
      <c r="B1003" s="1"/>
      <c r="C1003" s="1"/>
      <c r="D1003" s="2"/>
      <c r="E1003" s="3"/>
      <c r="F1003" s="4"/>
      <c r="G1003" s="5"/>
      <c r="H1003" s="5"/>
      <c r="I1003" s="6"/>
      <c r="J1003" s="5"/>
      <c r="K1003" s="5"/>
      <c r="L1003" s="5"/>
      <c r="M1003" s="55"/>
      <c r="N1003" s="8"/>
      <c r="O1003" s="105"/>
      <c r="P1003" s="5"/>
      <c r="Q1003" s="5"/>
      <c r="R1003" s="105">
        <f>Dane!$C$10</f>
        <v>0</v>
      </c>
      <c r="S1003" s="8"/>
      <c r="T1003" s="105"/>
      <c r="U1003" s="5"/>
      <c r="V1003" s="5"/>
      <c r="W1003" s="107">
        <f>Dane!$C$11</f>
        <v>0</v>
      </c>
      <c r="X1003" s="8"/>
      <c r="Y1003" s="105"/>
      <c r="Z1003" s="5"/>
      <c r="AA1003" s="5"/>
      <c r="AB1003" s="110">
        <f>Dane!$C$12</f>
        <v>0</v>
      </c>
      <c r="AC1003" s="108">
        <f>IF(Dane!$E$3=1,AP1003+BA1003+BL1003,IF(Dane!$E$3=2,AT1003+BE1003+BP1003,AW1003+BH1003+BS1003))</f>
        <v>0</v>
      </c>
      <c r="AD1003" s="14">
        <f>IF(Dane!$E$3=1,AQ1003+BB1003+BM1003,IF(Dane!$E$3=2,AU1003+BF1003+BQ1003,AX1003+BI1003+BT1003))</f>
        <v>0</v>
      </c>
      <c r="AE1003" s="14">
        <f>IF((J1003*Dane!$C$9)-AC1003&lt;0,0,(J1003*Dane!$C$9)-AC1003)</f>
        <v>0</v>
      </c>
      <c r="AF1003" s="61">
        <f>IF((K1003*Dane!$C$9)-AD1003&lt;0,0,(K1003*Dane!$C$9)-AD1003)</f>
        <v>0</v>
      </c>
      <c r="AG1003" s="93"/>
      <c r="AH1003" s="84">
        <f>IF(Dane!$E$3=1,AP1003,IF(Dane!$E$3=2,AT1003,AW1003))</f>
        <v>0</v>
      </c>
      <c r="AI1003" s="84">
        <f>IF(Dane!$E$3=1,AQ1003,IF(Dane!$E$3=2,AU1003,AX1003))</f>
        <v>0</v>
      </c>
      <c r="AJ1003" s="84">
        <f>IF(Dane!$E$3=1,BA1003,IF(Dane!$E$3=2,BE1003,BH1003))</f>
        <v>0</v>
      </c>
      <c r="AK1003" s="84">
        <f>IF(Dane!$E$3=1,BB1003,IF(Dane!$E$3=2,BF1003,BI1003))</f>
        <v>0</v>
      </c>
      <c r="AL1003" s="84">
        <f>IF(Dane!$E$3=1,BL1003,IF(Dane!$E$3=2,BP1003,BS1003))</f>
        <v>0</v>
      </c>
      <c r="AM1003" s="84">
        <f>IF(Dane!$E$3=1,BM1003,IF(Dane!$E$3=2,BQ1003,BT1003))</f>
        <v>0</v>
      </c>
      <c r="AN1003" s="39">
        <f>IF(Dane!$C$9="",0,IFERROR(J1003/R1003,0))</f>
        <v>0</v>
      </c>
      <c r="AO1003" s="39">
        <f>IF(Dane!$C$9="",0,IFERROR(ROUND(J1003-ROUND(J1003*0.0976,2)-ROUND(J1003*0.015,2)-ROUND(J1003*0.0245,2),2)/R1003,0))</f>
        <v>0</v>
      </c>
      <c r="AP1003" s="39">
        <f t="shared" si="234"/>
        <v>0</v>
      </c>
      <c r="AQ1003" s="39">
        <f t="shared" si="235"/>
        <v>0</v>
      </c>
      <c r="AR1003" s="39">
        <f t="shared" si="231"/>
        <v>0</v>
      </c>
      <c r="AS1003" s="39">
        <f>IF(Dane!$C$9="",0,IFERROR(AR1003/R1003,0))</f>
        <v>0</v>
      </c>
      <c r="AT1003" s="39">
        <f t="shared" si="236"/>
        <v>0</v>
      </c>
      <c r="AU1003" s="39">
        <v>0</v>
      </c>
      <c r="AV1003" s="39">
        <f t="shared" si="237"/>
        <v>0</v>
      </c>
      <c r="AW1003" s="39">
        <f>IF(Dane!$C$9="",0,IF(ROUND((N1003+O1003)*AV1003,2)&gt;$AN$1,$AN$1,ROUND((N1003+O1003)*AV1003,2)))</f>
        <v>0</v>
      </c>
      <c r="AX1003" s="39">
        <v>0</v>
      </c>
      <c r="AY1003" s="39">
        <f>IF(Dane!$C$9=2,IFERROR(J1003/W1003,0),IF(Dane!$C$9=3,IFERROR(J1003/W1003,0),0))</f>
        <v>0</v>
      </c>
      <c r="AZ1003" s="39">
        <f>IF(Dane!$C$9=2,IFERROR(ROUND(J1003-ROUND(J1003*0.0976,2)-ROUND(J1003*0.015,2)-ROUND(J1003*0.0245,2),2)/W1003,0),IF(Dane!$C$9=3,IFERROR(ROUND(J1003-ROUND(J1003*0.0976,2)-ROUND(J1003*0.015,2)-ROUND(J1003*0.0245,2),2)/W1003,0),0))</f>
        <v>0</v>
      </c>
      <c r="BA1003" s="39">
        <f t="shared" si="238"/>
        <v>0</v>
      </c>
      <c r="BB1003" s="39">
        <f t="shared" si="239"/>
        <v>0</v>
      </c>
      <c r="BC1003" s="39">
        <f t="shared" si="232"/>
        <v>0</v>
      </c>
      <c r="BD1003" s="39">
        <f>IF(Dane!$C$9=2,IFERROR(BC1003/W1003,0),IF(Dane!$C$9=3,IFERROR(BC1003/W1003,0),0))</f>
        <v>0</v>
      </c>
      <c r="BE1003" s="39">
        <f t="shared" si="240"/>
        <v>0</v>
      </c>
      <c r="BF1003" s="39">
        <v>0</v>
      </c>
      <c r="BG1003" s="39">
        <f t="shared" si="241"/>
        <v>0</v>
      </c>
      <c r="BH1003" s="39">
        <f>IF(Dane!$C$9=2,IF(ROUND((S1003+T1003)*BG1003,2)&gt;$AN$1,$AN$1,ROUND((S1003+T1003)*BG1003,2)),IF(Dane!$C$9=3,IF(ROUND((S1003+T1003)*BG1003,2)&gt;$AN$1,$AN$1,ROUND((S1003+T1003)*BG1003,2)),0))</f>
        <v>0</v>
      </c>
      <c r="BI1003" s="39">
        <v>0</v>
      </c>
      <c r="BJ1003" s="39">
        <f>IF(Dane!$C$9=3,IFERROR(J1003/AB1003,0),0)</f>
        <v>0</v>
      </c>
      <c r="BK1003" s="39">
        <f>IF(Dane!$C$9=3,IFERROR(ROUND(J1003-ROUND(J1003*0.0976,2)-ROUND(J1003*0.015,2)-ROUND(J1003*0.0245,2),2)/AB1003,0),0)</f>
        <v>0</v>
      </c>
      <c r="BL1003" s="39">
        <f t="shared" si="242"/>
        <v>0</v>
      </c>
      <c r="BM1003" s="39">
        <f t="shared" si="243"/>
        <v>0</v>
      </c>
      <c r="BN1003" s="39">
        <f t="shared" si="233"/>
        <v>0</v>
      </c>
      <c r="BO1003" s="39">
        <f>IF(Dane!$C$9=3,IFERROR(BN1003/AB1003,0),0)</f>
        <v>0</v>
      </c>
      <c r="BP1003" s="39">
        <f t="shared" si="244"/>
        <v>0</v>
      </c>
      <c r="BQ1003" s="39">
        <v>0</v>
      </c>
      <c r="BR1003" s="39">
        <f t="shared" si="245"/>
        <v>0</v>
      </c>
      <c r="BS1003" s="39">
        <f>IF(Dane!$C$9=3,IF(ROUND((X1003+Y1003)*BR1003,2)&gt;$AN$1,$AN$1,ROUND((X1003+Y1003)*BR1003,2)),0)</f>
        <v>0</v>
      </c>
      <c r="BT1003" s="39">
        <v>0</v>
      </c>
    </row>
    <row r="1004" spans="1:72">
      <c r="A1004" s="87">
        <v>995</v>
      </c>
      <c r="B1004" s="1"/>
      <c r="C1004" s="1"/>
      <c r="D1004" s="2"/>
      <c r="E1004" s="3"/>
      <c r="F1004" s="4"/>
      <c r="G1004" s="5"/>
      <c r="H1004" s="5"/>
      <c r="I1004" s="6"/>
      <c r="J1004" s="5"/>
      <c r="K1004" s="5"/>
      <c r="L1004" s="5"/>
      <c r="M1004" s="55"/>
      <c r="N1004" s="8"/>
      <c r="O1004" s="105"/>
      <c r="P1004" s="5"/>
      <c r="Q1004" s="5"/>
      <c r="R1004" s="105">
        <f>Dane!$C$10</f>
        <v>0</v>
      </c>
      <c r="S1004" s="8"/>
      <c r="T1004" s="105"/>
      <c r="U1004" s="5"/>
      <c r="V1004" s="5"/>
      <c r="W1004" s="107">
        <f>Dane!$C$11</f>
        <v>0</v>
      </c>
      <c r="X1004" s="8"/>
      <c r="Y1004" s="105"/>
      <c r="Z1004" s="5"/>
      <c r="AA1004" s="5"/>
      <c r="AB1004" s="110">
        <f>Dane!$C$12</f>
        <v>0</v>
      </c>
      <c r="AC1004" s="108">
        <f>IF(Dane!$E$3=1,AP1004+BA1004+BL1004,IF(Dane!$E$3=2,AT1004+BE1004+BP1004,AW1004+BH1004+BS1004))</f>
        <v>0</v>
      </c>
      <c r="AD1004" s="14">
        <f>IF(Dane!$E$3=1,AQ1004+BB1004+BM1004,IF(Dane!$E$3=2,AU1004+BF1004+BQ1004,AX1004+BI1004+BT1004))</f>
        <v>0</v>
      </c>
      <c r="AE1004" s="14">
        <f>IF((J1004*Dane!$C$9)-AC1004&lt;0,0,(J1004*Dane!$C$9)-AC1004)</f>
        <v>0</v>
      </c>
      <c r="AF1004" s="61">
        <f>IF((K1004*Dane!$C$9)-AD1004&lt;0,0,(K1004*Dane!$C$9)-AD1004)</f>
        <v>0</v>
      </c>
      <c r="AG1004" s="93"/>
      <c r="AH1004" s="84">
        <f>IF(Dane!$E$3=1,AP1004,IF(Dane!$E$3=2,AT1004,AW1004))</f>
        <v>0</v>
      </c>
      <c r="AI1004" s="84">
        <f>IF(Dane!$E$3=1,AQ1004,IF(Dane!$E$3=2,AU1004,AX1004))</f>
        <v>0</v>
      </c>
      <c r="AJ1004" s="84">
        <f>IF(Dane!$E$3=1,BA1004,IF(Dane!$E$3=2,BE1004,BH1004))</f>
        <v>0</v>
      </c>
      <c r="AK1004" s="84">
        <f>IF(Dane!$E$3=1,BB1004,IF(Dane!$E$3=2,BF1004,BI1004))</f>
        <v>0</v>
      </c>
      <c r="AL1004" s="84">
        <f>IF(Dane!$E$3=1,BL1004,IF(Dane!$E$3=2,BP1004,BS1004))</f>
        <v>0</v>
      </c>
      <c r="AM1004" s="84">
        <f>IF(Dane!$E$3=1,BM1004,IF(Dane!$E$3=2,BQ1004,BT1004))</f>
        <v>0</v>
      </c>
      <c r="AN1004" s="39">
        <f>IF(Dane!$C$9="",0,IFERROR(J1004/R1004,0))</f>
        <v>0</v>
      </c>
      <c r="AO1004" s="39">
        <f>IF(Dane!$C$9="",0,IFERROR(ROUND(J1004-ROUND(J1004*0.0976,2)-ROUND(J1004*0.015,2)-ROUND(J1004*0.0245,2),2)/R1004,0))</f>
        <v>0</v>
      </c>
      <c r="AP1004" s="39">
        <f t="shared" si="234"/>
        <v>0</v>
      </c>
      <c r="AQ1004" s="39">
        <f t="shared" si="235"/>
        <v>0</v>
      </c>
      <c r="AR1004" s="39">
        <f t="shared" si="231"/>
        <v>0</v>
      </c>
      <c r="AS1004" s="39">
        <f>IF(Dane!$C$9="",0,IFERROR(AR1004/R1004,0))</f>
        <v>0</v>
      </c>
      <c r="AT1004" s="39">
        <f t="shared" si="236"/>
        <v>0</v>
      </c>
      <c r="AU1004" s="39">
        <v>0</v>
      </c>
      <c r="AV1004" s="39">
        <f t="shared" si="237"/>
        <v>0</v>
      </c>
      <c r="AW1004" s="39">
        <f>IF(Dane!$C$9="",0,IF(ROUND((N1004+O1004)*AV1004,2)&gt;$AN$1,$AN$1,ROUND((N1004+O1004)*AV1004,2)))</f>
        <v>0</v>
      </c>
      <c r="AX1004" s="39">
        <v>0</v>
      </c>
      <c r="AY1004" s="39">
        <f>IF(Dane!$C$9=2,IFERROR(J1004/W1004,0),IF(Dane!$C$9=3,IFERROR(J1004/W1004,0),0))</f>
        <v>0</v>
      </c>
      <c r="AZ1004" s="39">
        <f>IF(Dane!$C$9=2,IFERROR(ROUND(J1004-ROUND(J1004*0.0976,2)-ROUND(J1004*0.015,2)-ROUND(J1004*0.0245,2),2)/W1004,0),IF(Dane!$C$9=3,IFERROR(ROUND(J1004-ROUND(J1004*0.0976,2)-ROUND(J1004*0.015,2)-ROUND(J1004*0.0245,2),2)/W1004,0),0))</f>
        <v>0</v>
      </c>
      <c r="BA1004" s="39">
        <f t="shared" si="238"/>
        <v>0</v>
      </c>
      <c r="BB1004" s="39">
        <f t="shared" si="239"/>
        <v>0</v>
      </c>
      <c r="BC1004" s="39">
        <f t="shared" si="232"/>
        <v>0</v>
      </c>
      <c r="BD1004" s="39">
        <f>IF(Dane!$C$9=2,IFERROR(BC1004/W1004,0),IF(Dane!$C$9=3,IFERROR(BC1004/W1004,0),0))</f>
        <v>0</v>
      </c>
      <c r="BE1004" s="39">
        <f t="shared" si="240"/>
        <v>0</v>
      </c>
      <c r="BF1004" s="39">
        <v>0</v>
      </c>
      <c r="BG1004" s="39">
        <f t="shared" si="241"/>
        <v>0</v>
      </c>
      <c r="BH1004" s="39">
        <f>IF(Dane!$C$9=2,IF(ROUND((S1004+T1004)*BG1004,2)&gt;$AN$1,$AN$1,ROUND((S1004+T1004)*BG1004,2)),IF(Dane!$C$9=3,IF(ROUND((S1004+T1004)*BG1004,2)&gt;$AN$1,$AN$1,ROUND((S1004+T1004)*BG1004,2)),0))</f>
        <v>0</v>
      </c>
      <c r="BI1004" s="39">
        <v>0</v>
      </c>
      <c r="BJ1004" s="39">
        <f>IF(Dane!$C$9=3,IFERROR(J1004/AB1004,0),0)</f>
        <v>0</v>
      </c>
      <c r="BK1004" s="39">
        <f>IF(Dane!$C$9=3,IFERROR(ROUND(J1004-ROUND(J1004*0.0976,2)-ROUND(J1004*0.015,2)-ROUND(J1004*0.0245,2),2)/AB1004,0),0)</f>
        <v>0</v>
      </c>
      <c r="BL1004" s="39">
        <f t="shared" si="242"/>
        <v>0</v>
      </c>
      <c r="BM1004" s="39">
        <f t="shared" si="243"/>
        <v>0</v>
      </c>
      <c r="BN1004" s="39">
        <f t="shared" si="233"/>
        <v>0</v>
      </c>
      <c r="BO1004" s="39">
        <f>IF(Dane!$C$9=3,IFERROR(BN1004/AB1004,0),0)</f>
        <v>0</v>
      </c>
      <c r="BP1004" s="39">
        <f t="shared" si="244"/>
        <v>0</v>
      </c>
      <c r="BQ1004" s="39">
        <v>0</v>
      </c>
      <c r="BR1004" s="39">
        <f t="shared" si="245"/>
        <v>0</v>
      </c>
      <c r="BS1004" s="39">
        <f>IF(Dane!$C$9=3,IF(ROUND((X1004+Y1004)*BR1004,2)&gt;$AN$1,$AN$1,ROUND((X1004+Y1004)*BR1004,2)),0)</f>
        <v>0</v>
      </c>
      <c r="BT1004" s="39">
        <v>0</v>
      </c>
    </row>
    <row r="1005" spans="1:72">
      <c r="A1005" s="87">
        <v>996</v>
      </c>
      <c r="B1005" s="1"/>
      <c r="C1005" s="1"/>
      <c r="D1005" s="2"/>
      <c r="E1005" s="3"/>
      <c r="F1005" s="4"/>
      <c r="G1005" s="5"/>
      <c r="H1005" s="5"/>
      <c r="I1005" s="6"/>
      <c r="J1005" s="5"/>
      <c r="K1005" s="5"/>
      <c r="L1005" s="5"/>
      <c r="M1005" s="55"/>
      <c r="N1005" s="8"/>
      <c r="O1005" s="105"/>
      <c r="P1005" s="5"/>
      <c r="Q1005" s="5"/>
      <c r="R1005" s="105">
        <f>Dane!$C$10</f>
        <v>0</v>
      </c>
      <c r="S1005" s="8"/>
      <c r="T1005" s="105"/>
      <c r="U1005" s="5"/>
      <c r="V1005" s="5"/>
      <c r="W1005" s="107">
        <f>Dane!$C$11</f>
        <v>0</v>
      </c>
      <c r="X1005" s="8"/>
      <c r="Y1005" s="105"/>
      <c r="Z1005" s="5"/>
      <c r="AA1005" s="5"/>
      <c r="AB1005" s="110">
        <f>Dane!$C$12</f>
        <v>0</v>
      </c>
      <c r="AC1005" s="108">
        <f>IF(Dane!$E$3=1,AP1005+BA1005+BL1005,IF(Dane!$E$3=2,AT1005+BE1005+BP1005,AW1005+BH1005+BS1005))</f>
        <v>0</v>
      </c>
      <c r="AD1005" s="14">
        <f>IF(Dane!$E$3=1,AQ1005+BB1005+BM1005,IF(Dane!$E$3=2,AU1005+BF1005+BQ1005,AX1005+BI1005+BT1005))</f>
        <v>0</v>
      </c>
      <c r="AE1005" s="14">
        <f>IF((J1005*Dane!$C$9)-AC1005&lt;0,0,(J1005*Dane!$C$9)-AC1005)</f>
        <v>0</v>
      </c>
      <c r="AF1005" s="61">
        <f>IF((K1005*Dane!$C$9)-AD1005&lt;0,0,(K1005*Dane!$C$9)-AD1005)</f>
        <v>0</v>
      </c>
      <c r="AG1005" s="93"/>
      <c r="AH1005" s="84">
        <f>IF(Dane!$E$3=1,AP1005,IF(Dane!$E$3=2,AT1005,AW1005))</f>
        <v>0</v>
      </c>
      <c r="AI1005" s="84">
        <f>IF(Dane!$E$3=1,AQ1005,IF(Dane!$E$3=2,AU1005,AX1005))</f>
        <v>0</v>
      </c>
      <c r="AJ1005" s="84">
        <f>IF(Dane!$E$3=1,BA1005,IF(Dane!$E$3=2,BE1005,BH1005))</f>
        <v>0</v>
      </c>
      <c r="AK1005" s="84">
        <f>IF(Dane!$E$3=1,BB1005,IF(Dane!$E$3=2,BF1005,BI1005))</f>
        <v>0</v>
      </c>
      <c r="AL1005" s="84">
        <f>IF(Dane!$E$3=1,BL1005,IF(Dane!$E$3=2,BP1005,BS1005))</f>
        <v>0</v>
      </c>
      <c r="AM1005" s="84">
        <f>IF(Dane!$E$3=1,BM1005,IF(Dane!$E$3=2,BQ1005,BT1005))</f>
        <v>0</v>
      </c>
      <c r="AN1005" s="39">
        <f>IF(Dane!$C$9="",0,IFERROR(J1005/R1005,0))</f>
        <v>0</v>
      </c>
      <c r="AO1005" s="39">
        <f>IF(Dane!$C$9="",0,IFERROR(ROUND(J1005-ROUND(J1005*0.0976,2)-ROUND(J1005*0.015,2)-ROUND(J1005*0.0245,2),2)/R1005,0))</f>
        <v>0</v>
      </c>
      <c r="AP1005" s="39">
        <f t="shared" si="234"/>
        <v>0</v>
      </c>
      <c r="AQ1005" s="39">
        <f t="shared" si="235"/>
        <v>0</v>
      </c>
      <c r="AR1005" s="39">
        <f t="shared" si="231"/>
        <v>0</v>
      </c>
      <c r="AS1005" s="39">
        <f>IF(Dane!$C$9="",0,IFERROR(AR1005/R1005,0))</f>
        <v>0</v>
      </c>
      <c r="AT1005" s="39">
        <f t="shared" si="236"/>
        <v>0</v>
      </c>
      <c r="AU1005" s="39">
        <v>0</v>
      </c>
      <c r="AV1005" s="39">
        <f t="shared" si="237"/>
        <v>0</v>
      </c>
      <c r="AW1005" s="39">
        <f>IF(Dane!$C$9="",0,IF(ROUND((N1005+O1005)*AV1005,2)&gt;$AN$1,$AN$1,ROUND((N1005+O1005)*AV1005,2)))</f>
        <v>0</v>
      </c>
      <c r="AX1005" s="39">
        <v>0</v>
      </c>
      <c r="AY1005" s="39">
        <f>IF(Dane!$C$9=2,IFERROR(J1005/W1005,0),IF(Dane!$C$9=3,IFERROR(J1005/W1005,0),0))</f>
        <v>0</v>
      </c>
      <c r="AZ1005" s="39">
        <f>IF(Dane!$C$9=2,IFERROR(ROUND(J1005-ROUND(J1005*0.0976,2)-ROUND(J1005*0.015,2)-ROUND(J1005*0.0245,2),2)/W1005,0),IF(Dane!$C$9=3,IFERROR(ROUND(J1005-ROUND(J1005*0.0976,2)-ROUND(J1005*0.015,2)-ROUND(J1005*0.0245,2),2)/W1005,0),0))</f>
        <v>0</v>
      </c>
      <c r="BA1005" s="39">
        <f t="shared" si="238"/>
        <v>0</v>
      </c>
      <c r="BB1005" s="39">
        <f t="shared" si="239"/>
        <v>0</v>
      </c>
      <c r="BC1005" s="39">
        <f t="shared" si="232"/>
        <v>0</v>
      </c>
      <c r="BD1005" s="39">
        <f>IF(Dane!$C$9=2,IFERROR(BC1005/W1005,0),IF(Dane!$C$9=3,IFERROR(BC1005/W1005,0),0))</f>
        <v>0</v>
      </c>
      <c r="BE1005" s="39">
        <f t="shared" si="240"/>
        <v>0</v>
      </c>
      <c r="BF1005" s="39">
        <v>0</v>
      </c>
      <c r="BG1005" s="39">
        <f t="shared" si="241"/>
        <v>0</v>
      </c>
      <c r="BH1005" s="39">
        <f>IF(Dane!$C$9=2,IF(ROUND((S1005+T1005)*BG1005,2)&gt;$AN$1,$AN$1,ROUND((S1005+T1005)*BG1005,2)),IF(Dane!$C$9=3,IF(ROUND((S1005+T1005)*BG1005,2)&gt;$AN$1,$AN$1,ROUND((S1005+T1005)*BG1005,2)),0))</f>
        <v>0</v>
      </c>
      <c r="BI1005" s="39">
        <v>0</v>
      </c>
      <c r="BJ1005" s="39">
        <f>IF(Dane!$C$9=3,IFERROR(J1005/AB1005,0),0)</f>
        <v>0</v>
      </c>
      <c r="BK1005" s="39">
        <f>IF(Dane!$C$9=3,IFERROR(ROUND(J1005-ROUND(J1005*0.0976,2)-ROUND(J1005*0.015,2)-ROUND(J1005*0.0245,2),2)/AB1005,0),0)</f>
        <v>0</v>
      </c>
      <c r="BL1005" s="39">
        <f t="shared" si="242"/>
        <v>0</v>
      </c>
      <c r="BM1005" s="39">
        <f t="shared" si="243"/>
        <v>0</v>
      </c>
      <c r="BN1005" s="39">
        <f t="shared" si="233"/>
        <v>0</v>
      </c>
      <c r="BO1005" s="39">
        <f>IF(Dane!$C$9=3,IFERROR(BN1005/AB1005,0),0)</f>
        <v>0</v>
      </c>
      <c r="BP1005" s="39">
        <f t="shared" si="244"/>
        <v>0</v>
      </c>
      <c r="BQ1005" s="39">
        <v>0</v>
      </c>
      <c r="BR1005" s="39">
        <f t="shared" si="245"/>
        <v>0</v>
      </c>
      <c r="BS1005" s="39">
        <f>IF(Dane!$C$9=3,IF(ROUND((X1005+Y1005)*BR1005,2)&gt;$AN$1,$AN$1,ROUND((X1005+Y1005)*BR1005,2)),0)</f>
        <v>0</v>
      </c>
      <c r="BT1005" s="39">
        <v>0</v>
      </c>
    </row>
    <row r="1006" spans="1:72">
      <c r="A1006" s="87">
        <v>997</v>
      </c>
      <c r="B1006" s="1"/>
      <c r="C1006" s="1"/>
      <c r="D1006" s="2"/>
      <c r="E1006" s="3"/>
      <c r="F1006" s="4"/>
      <c r="G1006" s="5"/>
      <c r="H1006" s="5"/>
      <c r="I1006" s="6"/>
      <c r="J1006" s="5"/>
      <c r="K1006" s="5"/>
      <c r="L1006" s="5"/>
      <c r="M1006" s="55"/>
      <c r="N1006" s="8"/>
      <c r="O1006" s="105"/>
      <c r="P1006" s="5"/>
      <c r="Q1006" s="5"/>
      <c r="R1006" s="105">
        <f>Dane!$C$10</f>
        <v>0</v>
      </c>
      <c r="S1006" s="8"/>
      <c r="T1006" s="105"/>
      <c r="U1006" s="5"/>
      <c r="V1006" s="5"/>
      <c r="W1006" s="107">
        <f>Dane!$C$11</f>
        <v>0</v>
      </c>
      <c r="X1006" s="8"/>
      <c r="Y1006" s="105"/>
      <c r="Z1006" s="5"/>
      <c r="AA1006" s="5"/>
      <c r="AB1006" s="110">
        <f>Dane!$C$12</f>
        <v>0</v>
      </c>
      <c r="AC1006" s="108">
        <f>IF(Dane!$E$3=1,AP1006+BA1006+BL1006,IF(Dane!$E$3=2,AT1006+BE1006+BP1006,AW1006+BH1006+BS1006))</f>
        <v>0</v>
      </c>
      <c r="AD1006" s="14">
        <f>IF(Dane!$E$3=1,AQ1006+BB1006+BM1006,IF(Dane!$E$3=2,AU1006+BF1006+BQ1006,AX1006+BI1006+BT1006))</f>
        <v>0</v>
      </c>
      <c r="AE1006" s="14">
        <f>IF((J1006*Dane!$C$9)-AC1006&lt;0,0,(J1006*Dane!$C$9)-AC1006)</f>
        <v>0</v>
      </c>
      <c r="AF1006" s="61">
        <f>IF((K1006*Dane!$C$9)-AD1006&lt;0,0,(K1006*Dane!$C$9)-AD1006)</f>
        <v>0</v>
      </c>
      <c r="AG1006" s="93"/>
      <c r="AH1006" s="84">
        <f>IF(Dane!$E$3=1,AP1006,IF(Dane!$E$3=2,AT1006,AW1006))</f>
        <v>0</v>
      </c>
      <c r="AI1006" s="84">
        <f>IF(Dane!$E$3=1,AQ1006,IF(Dane!$E$3=2,AU1006,AX1006))</f>
        <v>0</v>
      </c>
      <c r="AJ1006" s="84">
        <f>IF(Dane!$E$3=1,BA1006,IF(Dane!$E$3=2,BE1006,BH1006))</f>
        <v>0</v>
      </c>
      <c r="AK1006" s="84">
        <f>IF(Dane!$E$3=1,BB1006,IF(Dane!$E$3=2,BF1006,BI1006))</f>
        <v>0</v>
      </c>
      <c r="AL1006" s="84">
        <f>IF(Dane!$E$3=1,BL1006,IF(Dane!$E$3=2,BP1006,BS1006))</f>
        <v>0</v>
      </c>
      <c r="AM1006" s="84">
        <f>IF(Dane!$E$3=1,BM1006,IF(Dane!$E$3=2,BQ1006,BT1006))</f>
        <v>0</v>
      </c>
      <c r="AN1006" s="39">
        <f>IF(Dane!$C$9="",0,IFERROR(J1006/R1006,0))</f>
        <v>0</v>
      </c>
      <c r="AO1006" s="39">
        <f>IF(Dane!$C$9="",0,IFERROR(ROUND(J1006-ROUND(J1006*0.0976,2)-ROUND(J1006*0.015,2)-ROUND(J1006*0.0245,2),2)/R1006,0))</f>
        <v>0</v>
      </c>
      <c r="AP1006" s="39">
        <f t="shared" si="234"/>
        <v>0</v>
      </c>
      <c r="AQ1006" s="39">
        <f t="shared" si="235"/>
        <v>0</v>
      </c>
      <c r="AR1006" s="39">
        <f t="shared" si="231"/>
        <v>0</v>
      </c>
      <c r="AS1006" s="39">
        <f>IF(Dane!$C$9="",0,IFERROR(AR1006/R1006,0))</f>
        <v>0</v>
      </c>
      <c r="AT1006" s="39">
        <f t="shared" si="236"/>
        <v>0</v>
      </c>
      <c r="AU1006" s="39">
        <v>0</v>
      </c>
      <c r="AV1006" s="39">
        <f t="shared" si="237"/>
        <v>0</v>
      </c>
      <c r="AW1006" s="39">
        <f>IF(Dane!$C$9="",0,IF(ROUND((N1006+O1006)*AV1006,2)&gt;$AN$1,$AN$1,ROUND((N1006+O1006)*AV1006,2)))</f>
        <v>0</v>
      </c>
      <c r="AX1006" s="39">
        <v>0</v>
      </c>
      <c r="AY1006" s="39">
        <f>IF(Dane!$C$9=2,IFERROR(J1006/W1006,0),IF(Dane!$C$9=3,IFERROR(J1006/W1006,0),0))</f>
        <v>0</v>
      </c>
      <c r="AZ1006" s="39">
        <f>IF(Dane!$C$9=2,IFERROR(ROUND(J1006-ROUND(J1006*0.0976,2)-ROUND(J1006*0.015,2)-ROUND(J1006*0.0245,2),2)/W1006,0),IF(Dane!$C$9=3,IFERROR(ROUND(J1006-ROUND(J1006*0.0976,2)-ROUND(J1006*0.015,2)-ROUND(J1006*0.0245,2),2)/W1006,0),0))</f>
        <v>0</v>
      </c>
      <c r="BA1006" s="39">
        <f t="shared" si="238"/>
        <v>0</v>
      </c>
      <c r="BB1006" s="39">
        <f t="shared" si="239"/>
        <v>0</v>
      </c>
      <c r="BC1006" s="39">
        <f t="shared" si="232"/>
        <v>0</v>
      </c>
      <c r="BD1006" s="39">
        <f>IF(Dane!$C$9=2,IFERROR(BC1006/W1006,0),IF(Dane!$C$9=3,IFERROR(BC1006/W1006,0),0))</f>
        <v>0</v>
      </c>
      <c r="BE1006" s="39">
        <f t="shared" si="240"/>
        <v>0</v>
      </c>
      <c r="BF1006" s="39">
        <v>0</v>
      </c>
      <c r="BG1006" s="39">
        <f t="shared" si="241"/>
        <v>0</v>
      </c>
      <c r="BH1006" s="39">
        <f>IF(Dane!$C$9=2,IF(ROUND((S1006+T1006)*BG1006,2)&gt;$AN$1,$AN$1,ROUND((S1006+T1006)*BG1006,2)),IF(Dane!$C$9=3,IF(ROUND((S1006+T1006)*BG1006,2)&gt;$AN$1,$AN$1,ROUND((S1006+T1006)*BG1006,2)),0))</f>
        <v>0</v>
      </c>
      <c r="BI1006" s="39">
        <v>0</v>
      </c>
      <c r="BJ1006" s="39">
        <f>IF(Dane!$C$9=3,IFERROR(J1006/AB1006,0),0)</f>
        <v>0</v>
      </c>
      <c r="BK1006" s="39">
        <f>IF(Dane!$C$9=3,IFERROR(ROUND(J1006-ROUND(J1006*0.0976,2)-ROUND(J1006*0.015,2)-ROUND(J1006*0.0245,2),2)/AB1006,0),0)</f>
        <v>0</v>
      </c>
      <c r="BL1006" s="39">
        <f t="shared" si="242"/>
        <v>0</v>
      </c>
      <c r="BM1006" s="39">
        <f t="shared" si="243"/>
        <v>0</v>
      </c>
      <c r="BN1006" s="39">
        <f t="shared" si="233"/>
        <v>0</v>
      </c>
      <c r="BO1006" s="39">
        <f>IF(Dane!$C$9=3,IFERROR(BN1006/AB1006,0),0)</f>
        <v>0</v>
      </c>
      <c r="BP1006" s="39">
        <f t="shared" si="244"/>
        <v>0</v>
      </c>
      <c r="BQ1006" s="39">
        <v>0</v>
      </c>
      <c r="BR1006" s="39">
        <f t="shared" si="245"/>
        <v>0</v>
      </c>
      <c r="BS1006" s="39">
        <f>IF(Dane!$C$9=3,IF(ROUND((X1006+Y1006)*BR1006,2)&gt;$AN$1,$AN$1,ROUND((X1006+Y1006)*BR1006,2)),0)</f>
        <v>0</v>
      </c>
      <c r="BT1006" s="39">
        <v>0</v>
      </c>
    </row>
    <row r="1007" spans="1:72">
      <c r="A1007" s="87">
        <v>998</v>
      </c>
      <c r="B1007" s="1"/>
      <c r="C1007" s="1"/>
      <c r="D1007" s="2"/>
      <c r="E1007" s="3"/>
      <c r="F1007" s="4"/>
      <c r="G1007" s="5"/>
      <c r="H1007" s="5"/>
      <c r="I1007" s="6"/>
      <c r="J1007" s="5"/>
      <c r="K1007" s="5"/>
      <c r="L1007" s="5"/>
      <c r="M1007" s="55"/>
      <c r="N1007" s="8"/>
      <c r="O1007" s="105"/>
      <c r="P1007" s="5"/>
      <c r="Q1007" s="5"/>
      <c r="R1007" s="105">
        <f>Dane!$C$10</f>
        <v>0</v>
      </c>
      <c r="S1007" s="8"/>
      <c r="T1007" s="105"/>
      <c r="U1007" s="5"/>
      <c r="V1007" s="5"/>
      <c r="W1007" s="107">
        <f>Dane!$C$11</f>
        <v>0</v>
      </c>
      <c r="X1007" s="8"/>
      <c r="Y1007" s="105"/>
      <c r="Z1007" s="5"/>
      <c r="AA1007" s="5"/>
      <c r="AB1007" s="110">
        <f>Dane!$C$12</f>
        <v>0</v>
      </c>
      <c r="AC1007" s="108">
        <f>IF(Dane!$E$3=1,AP1007+BA1007+BL1007,IF(Dane!$E$3=2,AT1007+BE1007+BP1007,AW1007+BH1007+BS1007))</f>
        <v>0</v>
      </c>
      <c r="AD1007" s="14">
        <f>IF(Dane!$E$3=1,AQ1007+BB1007+BM1007,IF(Dane!$E$3=2,AU1007+BF1007+BQ1007,AX1007+BI1007+BT1007))</f>
        <v>0</v>
      </c>
      <c r="AE1007" s="14">
        <f>IF((J1007*Dane!$C$9)-AC1007&lt;0,0,(J1007*Dane!$C$9)-AC1007)</f>
        <v>0</v>
      </c>
      <c r="AF1007" s="61">
        <f>IF((K1007*Dane!$C$9)-AD1007&lt;0,0,(K1007*Dane!$C$9)-AD1007)</f>
        <v>0</v>
      </c>
      <c r="AG1007" s="93"/>
      <c r="AH1007" s="84">
        <f>IF(Dane!$E$3=1,AP1007,IF(Dane!$E$3=2,AT1007,AW1007))</f>
        <v>0</v>
      </c>
      <c r="AI1007" s="84">
        <f>IF(Dane!$E$3=1,AQ1007,IF(Dane!$E$3=2,AU1007,AX1007))</f>
        <v>0</v>
      </c>
      <c r="AJ1007" s="84">
        <f>IF(Dane!$E$3=1,BA1007,IF(Dane!$E$3=2,BE1007,BH1007))</f>
        <v>0</v>
      </c>
      <c r="AK1007" s="84">
        <f>IF(Dane!$E$3=1,BB1007,IF(Dane!$E$3=2,BF1007,BI1007))</f>
        <v>0</v>
      </c>
      <c r="AL1007" s="84">
        <f>IF(Dane!$E$3=1,BL1007,IF(Dane!$E$3=2,BP1007,BS1007))</f>
        <v>0</v>
      </c>
      <c r="AM1007" s="84">
        <f>IF(Dane!$E$3=1,BM1007,IF(Dane!$E$3=2,BQ1007,BT1007))</f>
        <v>0</v>
      </c>
      <c r="AN1007" s="39">
        <f>IF(Dane!$C$9="",0,IFERROR(J1007/R1007,0))</f>
        <v>0</v>
      </c>
      <c r="AO1007" s="39">
        <f>IF(Dane!$C$9="",0,IFERROR(ROUND(J1007-ROUND(J1007*0.0976,2)-ROUND(J1007*0.015,2)-ROUND(J1007*0.0245,2),2)/R1007,0))</f>
        <v>0</v>
      </c>
      <c r="AP1007" s="39">
        <f t="shared" si="234"/>
        <v>0</v>
      </c>
      <c r="AQ1007" s="39">
        <f t="shared" si="235"/>
        <v>0</v>
      </c>
      <c r="AR1007" s="39">
        <f t="shared" si="231"/>
        <v>0</v>
      </c>
      <c r="AS1007" s="39">
        <f>IF(Dane!$C$9="",0,IFERROR(AR1007/R1007,0))</f>
        <v>0</v>
      </c>
      <c r="AT1007" s="39">
        <f t="shared" si="236"/>
        <v>0</v>
      </c>
      <c r="AU1007" s="39">
        <v>0</v>
      </c>
      <c r="AV1007" s="39">
        <f t="shared" si="237"/>
        <v>0</v>
      </c>
      <c r="AW1007" s="39">
        <f>IF(Dane!$C$9="",0,IF(ROUND((N1007+O1007)*AV1007,2)&gt;$AN$1,$AN$1,ROUND((N1007+O1007)*AV1007,2)))</f>
        <v>0</v>
      </c>
      <c r="AX1007" s="39">
        <v>0</v>
      </c>
      <c r="AY1007" s="39">
        <f>IF(Dane!$C$9=2,IFERROR(J1007/W1007,0),IF(Dane!$C$9=3,IFERROR(J1007/W1007,0),0))</f>
        <v>0</v>
      </c>
      <c r="AZ1007" s="39">
        <f>IF(Dane!$C$9=2,IFERROR(ROUND(J1007-ROUND(J1007*0.0976,2)-ROUND(J1007*0.015,2)-ROUND(J1007*0.0245,2),2)/W1007,0),IF(Dane!$C$9=3,IFERROR(ROUND(J1007-ROUND(J1007*0.0976,2)-ROUND(J1007*0.015,2)-ROUND(J1007*0.0245,2),2)/W1007,0),0))</f>
        <v>0</v>
      </c>
      <c r="BA1007" s="39">
        <f t="shared" si="238"/>
        <v>0</v>
      </c>
      <c r="BB1007" s="39">
        <f t="shared" si="239"/>
        <v>0</v>
      </c>
      <c r="BC1007" s="39">
        <f t="shared" si="232"/>
        <v>0</v>
      </c>
      <c r="BD1007" s="39">
        <f>IF(Dane!$C$9=2,IFERROR(BC1007/W1007,0),IF(Dane!$C$9=3,IFERROR(BC1007/W1007,0),0))</f>
        <v>0</v>
      </c>
      <c r="BE1007" s="39">
        <f t="shared" si="240"/>
        <v>0</v>
      </c>
      <c r="BF1007" s="39">
        <v>0</v>
      </c>
      <c r="BG1007" s="39">
        <f t="shared" si="241"/>
        <v>0</v>
      </c>
      <c r="BH1007" s="39">
        <f>IF(Dane!$C$9=2,IF(ROUND((S1007+T1007)*BG1007,2)&gt;$AN$1,$AN$1,ROUND((S1007+T1007)*BG1007,2)),IF(Dane!$C$9=3,IF(ROUND((S1007+T1007)*BG1007,2)&gt;$AN$1,$AN$1,ROUND((S1007+T1007)*BG1007,2)),0))</f>
        <v>0</v>
      </c>
      <c r="BI1007" s="39">
        <v>0</v>
      </c>
      <c r="BJ1007" s="39">
        <f>IF(Dane!$C$9=3,IFERROR(J1007/AB1007,0),0)</f>
        <v>0</v>
      </c>
      <c r="BK1007" s="39">
        <f>IF(Dane!$C$9=3,IFERROR(ROUND(J1007-ROUND(J1007*0.0976,2)-ROUND(J1007*0.015,2)-ROUND(J1007*0.0245,2),2)/AB1007,0),0)</f>
        <v>0</v>
      </c>
      <c r="BL1007" s="39">
        <f t="shared" si="242"/>
        <v>0</v>
      </c>
      <c r="BM1007" s="39">
        <f t="shared" si="243"/>
        <v>0</v>
      </c>
      <c r="BN1007" s="39">
        <f t="shared" si="233"/>
        <v>0</v>
      </c>
      <c r="BO1007" s="39">
        <f>IF(Dane!$C$9=3,IFERROR(BN1007/AB1007,0),0)</f>
        <v>0</v>
      </c>
      <c r="BP1007" s="39">
        <f t="shared" si="244"/>
        <v>0</v>
      </c>
      <c r="BQ1007" s="39">
        <v>0</v>
      </c>
      <c r="BR1007" s="39">
        <f t="shared" si="245"/>
        <v>0</v>
      </c>
      <c r="BS1007" s="39">
        <f>IF(Dane!$C$9=3,IF(ROUND((X1007+Y1007)*BR1007,2)&gt;$AN$1,$AN$1,ROUND((X1007+Y1007)*BR1007,2)),0)</f>
        <v>0</v>
      </c>
      <c r="BT1007" s="39">
        <v>0</v>
      </c>
    </row>
    <row r="1008" spans="1:72">
      <c r="A1008" s="87">
        <v>999</v>
      </c>
      <c r="B1008" s="1"/>
      <c r="C1008" s="1"/>
      <c r="D1008" s="2"/>
      <c r="E1008" s="3"/>
      <c r="F1008" s="4"/>
      <c r="G1008" s="5"/>
      <c r="H1008" s="5"/>
      <c r="I1008" s="6"/>
      <c r="J1008" s="5"/>
      <c r="K1008" s="5"/>
      <c r="L1008" s="5"/>
      <c r="M1008" s="55"/>
      <c r="N1008" s="8"/>
      <c r="O1008" s="105"/>
      <c r="P1008" s="5"/>
      <c r="Q1008" s="5"/>
      <c r="R1008" s="105">
        <f>Dane!$C$10</f>
        <v>0</v>
      </c>
      <c r="S1008" s="8"/>
      <c r="T1008" s="105"/>
      <c r="U1008" s="5"/>
      <c r="V1008" s="5"/>
      <c r="W1008" s="107">
        <f>Dane!$C$11</f>
        <v>0</v>
      </c>
      <c r="X1008" s="8"/>
      <c r="Y1008" s="105"/>
      <c r="Z1008" s="5"/>
      <c r="AA1008" s="5"/>
      <c r="AB1008" s="110">
        <f>Dane!$C$12</f>
        <v>0</v>
      </c>
      <c r="AC1008" s="108">
        <f>IF(Dane!$E$3=1,AP1008+BA1008+BL1008,IF(Dane!$E$3=2,AT1008+BE1008+BP1008,AW1008+BH1008+BS1008))</f>
        <v>0</v>
      </c>
      <c r="AD1008" s="14">
        <f>IF(Dane!$E$3=1,AQ1008+BB1008+BM1008,IF(Dane!$E$3=2,AU1008+BF1008+BQ1008,AX1008+BI1008+BT1008))</f>
        <v>0</v>
      </c>
      <c r="AE1008" s="14">
        <f>IF((J1008*Dane!$C$9)-AC1008&lt;0,0,(J1008*Dane!$C$9)-AC1008)</f>
        <v>0</v>
      </c>
      <c r="AF1008" s="61">
        <f>IF((K1008*Dane!$C$9)-AD1008&lt;0,0,(K1008*Dane!$C$9)-AD1008)</f>
        <v>0</v>
      </c>
      <c r="AG1008" s="93"/>
      <c r="AH1008" s="84">
        <f>IF(Dane!$E$3=1,AP1008,IF(Dane!$E$3=2,AT1008,AW1008))</f>
        <v>0</v>
      </c>
      <c r="AI1008" s="84">
        <f>IF(Dane!$E$3=1,AQ1008,IF(Dane!$E$3=2,AU1008,AX1008))</f>
        <v>0</v>
      </c>
      <c r="AJ1008" s="84">
        <f>IF(Dane!$E$3=1,BA1008,IF(Dane!$E$3=2,BE1008,BH1008))</f>
        <v>0</v>
      </c>
      <c r="AK1008" s="84">
        <f>IF(Dane!$E$3=1,BB1008,IF(Dane!$E$3=2,BF1008,BI1008))</f>
        <v>0</v>
      </c>
      <c r="AL1008" s="84">
        <f>IF(Dane!$E$3=1,BL1008,IF(Dane!$E$3=2,BP1008,BS1008))</f>
        <v>0</v>
      </c>
      <c r="AM1008" s="84">
        <f>IF(Dane!$E$3=1,BM1008,IF(Dane!$E$3=2,BQ1008,BT1008))</f>
        <v>0</v>
      </c>
      <c r="AN1008" s="39">
        <f>IF(Dane!$C$9="",0,IFERROR(J1008/R1008,0))</f>
        <v>0</v>
      </c>
      <c r="AO1008" s="39">
        <f>IF(Dane!$C$9="",0,IFERROR(ROUND(J1008-ROUND(J1008*0.0976,2)-ROUND(J1008*0.015,2)-ROUND(J1008*0.0245,2),2)/R1008,0))</f>
        <v>0</v>
      </c>
      <c r="AP1008" s="39">
        <f t="shared" si="234"/>
        <v>0</v>
      </c>
      <c r="AQ1008" s="39">
        <f t="shared" si="235"/>
        <v>0</v>
      </c>
      <c r="AR1008" s="39">
        <f t="shared" si="231"/>
        <v>0</v>
      </c>
      <c r="AS1008" s="39">
        <f>IF(Dane!$C$9="",0,IFERROR(AR1008/R1008,0))</f>
        <v>0</v>
      </c>
      <c r="AT1008" s="39">
        <f t="shared" si="236"/>
        <v>0</v>
      </c>
      <c r="AU1008" s="39">
        <v>0</v>
      </c>
      <c r="AV1008" s="39">
        <f t="shared" si="237"/>
        <v>0</v>
      </c>
      <c r="AW1008" s="39">
        <f>IF(Dane!$C$9="",0,IF(ROUND((N1008+O1008)*AV1008,2)&gt;$AN$1,$AN$1,ROUND((N1008+O1008)*AV1008,2)))</f>
        <v>0</v>
      </c>
      <c r="AX1008" s="39">
        <v>0</v>
      </c>
      <c r="AY1008" s="39">
        <f>IF(Dane!$C$9=2,IFERROR(J1008/W1008,0),IF(Dane!$C$9=3,IFERROR(J1008/W1008,0),0))</f>
        <v>0</v>
      </c>
      <c r="AZ1008" s="39">
        <f>IF(Dane!$C$9=2,IFERROR(ROUND(J1008-ROUND(J1008*0.0976,2)-ROUND(J1008*0.015,2)-ROUND(J1008*0.0245,2),2)/W1008,0),IF(Dane!$C$9=3,IFERROR(ROUND(J1008-ROUND(J1008*0.0976,2)-ROUND(J1008*0.015,2)-ROUND(J1008*0.0245,2),2)/W1008,0),0))</f>
        <v>0</v>
      </c>
      <c r="BA1008" s="39">
        <f t="shared" si="238"/>
        <v>0</v>
      </c>
      <c r="BB1008" s="39">
        <f t="shared" si="239"/>
        <v>0</v>
      </c>
      <c r="BC1008" s="39">
        <f t="shared" si="232"/>
        <v>0</v>
      </c>
      <c r="BD1008" s="39">
        <f>IF(Dane!$C$9=2,IFERROR(BC1008/W1008,0),IF(Dane!$C$9=3,IFERROR(BC1008/W1008,0),0))</f>
        <v>0</v>
      </c>
      <c r="BE1008" s="39">
        <f t="shared" si="240"/>
        <v>0</v>
      </c>
      <c r="BF1008" s="39">
        <v>0</v>
      </c>
      <c r="BG1008" s="39">
        <f t="shared" si="241"/>
        <v>0</v>
      </c>
      <c r="BH1008" s="39">
        <f>IF(Dane!$C$9=2,IF(ROUND((S1008+T1008)*BG1008,2)&gt;$AN$1,$AN$1,ROUND((S1008+T1008)*BG1008,2)),IF(Dane!$C$9=3,IF(ROUND((S1008+T1008)*BG1008,2)&gt;$AN$1,$AN$1,ROUND((S1008+T1008)*BG1008,2)),0))</f>
        <v>0</v>
      </c>
      <c r="BI1008" s="39">
        <v>0</v>
      </c>
      <c r="BJ1008" s="39">
        <f>IF(Dane!$C$9=3,IFERROR(J1008/AB1008,0),0)</f>
        <v>0</v>
      </c>
      <c r="BK1008" s="39">
        <f>IF(Dane!$C$9=3,IFERROR(ROUND(J1008-ROUND(J1008*0.0976,2)-ROUND(J1008*0.015,2)-ROUND(J1008*0.0245,2),2)/AB1008,0),0)</f>
        <v>0</v>
      </c>
      <c r="BL1008" s="39">
        <f t="shared" si="242"/>
        <v>0</v>
      </c>
      <c r="BM1008" s="39">
        <f t="shared" si="243"/>
        <v>0</v>
      </c>
      <c r="BN1008" s="39">
        <f t="shared" si="233"/>
        <v>0</v>
      </c>
      <c r="BO1008" s="39">
        <f>IF(Dane!$C$9=3,IFERROR(BN1008/AB1008,0),0)</f>
        <v>0</v>
      </c>
      <c r="BP1008" s="39">
        <f t="shared" si="244"/>
        <v>0</v>
      </c>
      <c r="BQ1008" s="39">
        <v>0</v>
      </c>
      <c r="BR1008" s="39">
        <f t="shared" si="245"/>
        <v>0</v>
      </c>
      <c r="BS1008" s="39">
        <f>IF(Dane!$C$9=3,IF(ROUND((X1008+Y1008)*BR1008,2)&gt;$AN$1,$AN$1,ROUND((X1008+Y1008)*BR1008,2)),0)</f>
        <v>0</v>
      </c>
      <c r="BT1008" s="39">
        <v>0</v>
      </c>
    </row>
    <row r="1009" spans="1:72">
      <c r="A1009" s="87">
        <v>1000</v>
      </c>
      <c r="B1009" s="1"/>
      <c r="C1009" s="1"/>
      <c r="D1009" s="2"/>
      <c r="E1009" s="3"/>
      <c r="F1009" s="4"/>
      <c r="G1009" s="5"/>
      <c r="H1009" s="5"/>
      <c r="I1009" s="6"/>
      <c r="J1009" s="5"/>
      <c r="K1009" s="5"/>
      <c r="L1009" s="5"/>
      <c r="M1009" s="55"/>
      <c r="N1009" s="8"/>
      <c r="O1009" s="105"/>
      <c r="P1009" s="5"/>
      <c r="Q1009" s="5"/>
      <c r="R1009" s="105">
        <f>Dane!$C$10</f>
        <v>0</v>
      </c>
      <c r="S1009" s="8"/>
      <c r="T1009" s="105"/>
      <c r="U1009" s="5"/>
      <c r="V1009" s="5"/>
      <c r="W1009" s="107">
        <f>Dane!$C$11</f>
        <v>0</v>
      </c>
      <c r="X1009" s="8"/>
      <c r="Y1009" s="105"/>
      <c r="Z1009" s="5"/>
      <c r="AA1009" s="5"/>
      <c r="AB1009" s="110">
        <f>Dane!$C$12</f>
        <v>0</v>
      </c>
      <c r="AC1009" s="108">
        <f>IF(Dane!$E$3=1,AP1009+BA1009+BL1009,IF(Dane!$E$3=2,AT1009+BE1009+BP1009,AW1009+BH1009+BS1009))</f>
        <v>0</v>
      </c>
      <c r="AD1009" s="14">
        <f>IF(Dane!$E$3=1,AQ1009+BB1009+BM1009,IF(Dane!$E$3=2,AU1009+BF1009+BQ1009,AX1009+BI1009+BT1009))</f>
        <v>0</v>
      </c>
      <c r="AE1009" s="14">
        <f>IF((J1009*Dane!$C$9)-AC1009&lt;0,0,(J1009*Dane!$C$9)-AC1009)</f>
        <v>0</v>
      </c>
      <c r="AF1009" s="61">
        <f>IF((K1009*Dane!$C$9)-AD1009&lt;0,0,(K1009*Dane!$C$9)-AD1009)</f>
        <v>0</v>
      </c>
      <c r="AG1009" s="93"/>
      <c r="AH1009" s="84">
        <f>IF(Dane!$E$3=1,AP1009,IF(Dane!$E$3=2,AT1009,AW1009))</f>
        <v>0</v>
      </c>
      <c r="AI1009" s="84">
        <f>IF(Dane!$E$3=1,AQ1009,IF(Dane!$E$3=2,AU1009,AX1009))</f>
        <v>0</v>
      </c>
      <c r="AJ1009" s="84">
        <f>IF(Dane!$E$3=1,BA1009,IF(Dane!$E$3=2,BE1009,BH1009))</f>
        <v>0</v>
      </c>
      <c r="AK1009" s="84">
        <f>IF(Dane!$E$3=1,BB1009,IF(Dane!$E$3=2,BF1009,BI1009))</f>
        <v>0</v>
      </c>
      <c r="AL1009" s="84">
        <f>IF(Dane!$E$3=1,BL1009,IF(Dane!$E$3=2,BP1009,BS1009))</f>
        <v>0</v>
      </c>
      <c r="AM1009" s="84">
        <f>IF(Dane!$E$3=1,BM1009,IF(Dane!$E$3=2,BQ1009,BT1009))</f>
        <v>0</v>
      </c>
      <c r="AN1009" s="39">
        <f>IF(Dane!$C$9="",0,IFERROR(J1009/R1009,0))</f>
        <v>0</v>
      </c>
      <c r="AO1009" s="39">
        <f>IF(Dane!$C$9="",0,IFERROR(ROUND(J1009-ROUND(J1009*0.0976,2)-ROUND(J1009*0.015,2)-ROUND(J1009*0.0245,2),2)/R1009,0))</f>
        <v>0</v>
      </c>
      <c r="AP1009" s="39">
        <f t="shared" si="234"/>
        <v>0</v>
      </c>
      <c r="AQ1009" s="39">
        <f t="shared" si="235"/>
        <v>0</v>
      </c>
      <c r="AR1009" s="39">
        <f t="shared" si="231"/>
        <v>0</v>
      </c>
      <c r="AS1009" s="39">
        <f>IF(Dane!$C$9="",0,IFERROR(AR1009/R1009,0))</f>
        <v>0</v>
      </c>
      <c r="AT1009" s="39">
        <f t="shared" si="236"/>
        <v>0</v>
      </c>
      <c r="AU1009" s="39">
        <v>0</v>
      </c>
      <c r="AV1009" s="39">
        <f t="shared" si="237"/>
        <v>0</v>
      </c>
      <c r="AW1009" s="39">
        <f>IF(Dane!$C$9="",0,IF(ROUND((N1009+O1009)*AV1009,2)&gt;$AN$1,$AN$1,ROUND((N1009+O1009)*AV1009,2)))</f>
        <v>0</v>
      </c>
      <c r="AX1009" s="39">
        <v>0</v>
      </c>
      <c r="AY1009" s="39">
        <f>IF(Dane!$C$9=2,IFERROR(J1009/W1009,0),IF(Dane!$C$9=3,IFERROR(J1009/W1009,0),0))</f>
        <v>0</v>
      </c>
      <c r="AZ1009" s="39">
        <f>IF(Dane!$C$9=2,IFERROR(ROUND(J1009-ROUND(J1009*0.0976,2)-ROUND(J1009*0.015,2)-ROUND(J1009*0.0245,2),2)/W1009,0),IF(Dane!$C$9=3,IFERROR(ROUND(J1009-ROUND(J1009*0.0976,2)-ROUND(J1009*0.015,2)-ROUND(J1009*0.0245,2),2)/W1009,0),0))</f>
        <v>0</v>
      </c>
      <c r="BA1009" s="39">
        <f t="shared" si="238"/>
        <v>0</v>
      </c>
      <c r="BB1009" s="39">
        <f t="shared" si="239"/>
        <v>0</v>
      </c>
      <c r="BC1009" s="39">
        <f t="shared" si="232"/>
        <v>0</v>
      </c>
      <c r="BD1009" s="39">
        <f>IF(Dane!$C$9=2,IFERROR(BC1009/W1009,0),IF(Dane!$C$9=3,IFERROR(BC1009/W1009,0),0))</f>
        <v>0</v>
      </c>
      <c r="BE1009" s="39">
        <f t="shared" si="240"/>
        <v>0</v>
      </c>
      <c r="BF1009" s="39">
        <v>0</v>
      </c>
      <c r="BG1009" s="39">
        <f t="shared" si="241"/>
        <v>0</v>
      </c>
      <c r="BH1009" s="39">
        <f>IF(Dane!$C$9=2,IF(ROUND((S1009+T1009)*BG1009,2)&gt;$AN$1,$AN$1,ROUND((S1009+T1009)*BG1009,2)),IF(Dane!$C$9=3,IF(ROUND((S1009+T1009)*BG1009,2)&gt;$AN$1,$AN$1,ROUND((S1009+T1009)*BG1009,2)),0))</f>
        <v>0</v>
      </c>
      <c r="BI1009" s="39">
        <v>0</v>
      </c>
      <c r="BJ1009" s="39">
        <f>IF(Dane!$C$9=3,IFERROR(J1009/AB1009,0),0)</f>
        <v>0</v>
      </c>
      <c r="BK1009" s="39">
        <f>IF(Dane!$C$9=3,IFERROR(ROUND(J1009-ROUND(J1009*0.0976,2)-ROUND(J1009*0.015,2)-ROUND(J1009*0.0245,2),2)/AB1009,0),0)</f>
        <v>0</v>
      </c>
      <c r="BL1009" s="39">
        <f t="shared" si="242"/>
        <v>0</v>
      </c>
      <c r="BM1009" s="39">
        <f t="shared" si="243"/>
        <v>0</v>
      </c>
      <c r="BN1009" s="39">
        <f t="shared" si="233"/>
        <v>0</v>
      </c>
      <c r="BO1009" s="39">
        <f>IF(Dane!$C$9=3,IFERROR(BN1009/AB1009,0),0)</f>
        <v>0</v>
      </c>
      <c r="BP1009" s="39">
        <f t="shared" si="244"/>
        <v>0</v>
      </c>
      <c r="BQ1009" s="39">
        <v>0</v>
      </c>
      <c r="BR1009" s="39">
        <f t="shared" si="245"/>
        <v>0</v>
      </c>
      <c r="BS1009" s="39">
        <f>IF(Dane!$C$9=3,IF(ROUND((X1009+Y1009)*BR1009,2)&gt;$AN$1,$AN$1,ROUND((X1009+Y1009)*BR1009,2)),0)</f>
        <v>0</v>
      </c>
      <c r="BT1009" s="39">
        <v>0</v>
      </c>
    </row>
    <row r="1010" spans="1:72">
      <c r="A1010" s="87">
        <v>1001</v>
      </c>
      <c r="B1010" s="1"/>
      <c r="C1010" s="1"/>
      <c r="D1010" s="2"/>
      <c r="E1010" s="3"/>
      <c r="F1010" s="4"/>
      <c r="G1010" s="5"/>
      <c r="H1010" s="5"/>
      <c r="I1010" s="6"/>
      <c r="J1010" s="5"/>
      <c r="K1010" s="5"/>
      <c r="L1010" s="5"/>
      <c r="M1010" s="55"/>
      <c r="N1010" s="8"/>
      <c r="O1010" s="105"/>
      <c r="P1010" s="5"/>
      <c r="Q1010" s="5"/>
      <c r="R1010" s="105">
        <f>Dane!$C$10</f>
        <v>0</v>
      </c>
      <c r="S1010" s="8"/>
      <c r="T1010" s="105"/>
      <c r="U1010" s="5"/>
      <c r="V1010" s="5"/>
      <c r="W1010" s="107">
        <f>Dane!$C$11</f>
        <v>0</v>
      </c>
      <c r="X1010" s="8"/>
      <c r="Y1010" s="105"/>
      <c r="Z1010" s="5"/>
      <c r="AA1010" s="5"/>
      <c r="AB1010" s="110">
        <f>Dane!$C$12</f>
        <v>0</v>
      </c>
      <c r="AC1010" s="108">
        <f>IF(Dane!$E$3=1,AP1010+BA1010+BL1010,IF(Dane!$E$3=2,AT1010+BE1010+BP1010,AW1010+BH1010+BS1010))</f>
        <v>0</v>
      </c>
      <c r="AD1010" s="14">
        <f>IF(Dane!$E$3=1,AQ1010+BB1010+BM1010,IF(Dane!$E$3=2,AU1010+BF1010+BQ1010,AX1010+BI1010+BT1010))</f>
        <v>0</v>
      </c>
      <c r="AE1010" s="14">
        <f>IF((J1010*Dane!$C$9)-AC1010&lt;0,0,(J1010*Dane!$C$9)-AC1010)</f>
        <v>0</v>
      </c>
      <c r="AF1010" s="61">
        <f>IF((K1010*Dane!$C$9)-AD1010&lt;0,0,(K1010*Dane!$C$9)-AD1010)</f>
        <v>0</v>
      </c>
      <c r="AG1010" s="93"/>
      <c r="AH1010" s="84">
        <f>IF(Dane!$E$3=1,AP1010,IF(Dane!$E$3=2,AT1010,AW1010))</f>
        <v>0</v>
      </c>
      <c r="AI1010" s="84">
        <f>IF(Dane!$E$3=1,AQ1010,IF(Dane!$E$3=2,AU1010,AX1010))</f>
        <v>0</v>
      </c>
      <c r="AJ1010" s="84">
        <f>IF(Dane!$E$3=1,BA1010,IF(Dane!$E$3=2,BE1010,BH1010))</f>
        <v>0</v>
      </c>
      <c r="AK1010" s="84">
        <f>IF(Dane!$E$3=1,BB1010,IF(Dane!$E$3=2,BF1010,BI1010))</f>
        <v>0</v>
      </c>
      <c r="AL1010" s="84">
        <f>IF(Dane!$E$3=1,BL1010,IF(Dane!$E$3=2,BP1010,BS1010))</f>
        <v>0</v>
      </c>
      <c r="AM1010" s="84">
        <f>IF(Dane!$E$3=1,BM1010,IF(Dane!$E$3=2,BQ1010,BT1010))</f>
        <v>0</v>
      </c>
      <c r="AN1010" s="39">
        <f>IF(Dane!$C$9="",0,IFERROR(J1010/R1010,0))</f>
        <v>0</v>
      </c>
      <c r="AO1010" s="39">
        <f>IF(Dane!$C$9="",0,IFERROR(ROUND(J1010-ROUND(J1010*0.0976,2)-ROUND(J1010*0.015,2)-ROUND(J1010*0.0245,2),2)/R1010,0))</f>
        <v>0</v>
      </c>
      <c r="AP1010" s="39">
        <f t="shared" si="234"/>
        <v>0</v>
      </c>
      <c r="AQ1010" s="39">
        <f t="shared" si="235"/>
        <v>0</v>
      </c>
      <c r="AR1010" s="39">
        <f t="shared" si="231"/>
        <v>0</v>
      </c>
      <c r="AS1010" s="39">
        <f>IF(Dane!$C$9="",0,IFERROR(AR1010/R1010,0))</f>
        <v>0</v>
      </c>
      <c r="AT1010" s="39">
        <f t="shared" si="236"/>
        <v>0</v>
      </c>
      <c r="AU1010" s="39">
        <v>0</v>
      </c>
      <c r="AV1010" s="39">
        <f t="shared" si="237"/>
        <v>0</v>
      </c>
      <c r="AW1010" s="39">
        <f>IF(Dane!$C$9="",0,IF(ROUND((N1010+O1010)*AV1010,2)&gt;$AN$1,$AN$1,ROUND((N1010+O1010)*AV1010,2)))</f>
        <v>0</v>
      </c>
      <c r="AX1010" s="39">
        <v>0</v>
      </c>
      <c r="AY1010" s="39">
        <f>IF(Dane!$C$9=2,IFERROR(J1010/W1010,0),IF(Dane!$C$9=3,IFERROR(J1010/W1010,0),0))</f>
        <v>0</v>
      </c>
      <c r="AZ1010" s="39">
        <f>IF(Dane!$C$9=2,IFERROR(ROUND(J1010-ROUND(J1010*0.0976,2)-ROUND(J1010*0.015,2)-ROUND(J1010*0.0245,2),2)/W1010,0),IF(Dane!$C$9=3,IFERROR(ROUND(J1010-ROUND(J1010*0.0976,2)-ROUND(J1010*0.015,2)-ROUND(J1010*0.0245,2),2)/W1010,0),0))</f>
        <v>0</v>
      </c>
      <c r="BA1010" s="39">
        <f t="shared" si="238"/>
        <v>0</v>
      </c>
      <c r="BB1010" s="39">
        <f t="shared" si="239"/>
        <v>0</v>
      </c>
      <c r="BC1010" s="39">
        <f t="shared" si="232"/>
        <v>0</v>
      </c>
      <c r="BD1010" s="39">
        <f>IF(Dane!$C$9=2,IFERROR(BC1010/W1010,0),IF(Dane!$C$9=3,IFERROR(BC1010/W1010,0),0))</f>
        <v>0</v>
      </c>
      <c r="BE1010" s="39">
        <f t="shared" si="240"/>
        <v>0</v>
      </c>
      <c r="BF1010" s="39">
        <v>0</v>
      </c>
      <c r="BG1010" s="39">
        <f t="shared" si="241"/>
        <v>0</v>
      </c>
      <c r="BH1010" s="39">
        <f>IF(Dane!$C$9=2,IF(ROUND((S1010+T1010)*BG1010,2)&gt;$AN$1,$AN$1,ROUND((S1010+T1010)*BG1010,2)),IF(Dane!$C$9=3,IF(ROUND((S1010+T1010)*BG1010,2)&gt;$AN$1,$AN$1,ROUND((S1010+T1010)*BG1010,2)),0))</f>
        <v>0</v>
      </c>
      <c r="BI1010" s="39">
        <v>0</v>
      </c>
      <c r="BJ1010" s="39">
        <f>IF(Dane!$C$9=3,IFERROR(J1010/AB1010,0),0)</f>
        <v>0</v>
      </c>
      <c r="BK1010" s="39">
        <f>IF(Dane!$C$9=3,IFERROR(ROUND(J1010-ROUND(J1010*0.0976,2)-ROUND(J1010*0.015,2)-ROUND(J1010*0.0245,2),2)/AB1010,0),0)</f>
        <v>0</v>
      </c>
      <c r="BL1010" s="39">
        <f t="shared" si="242"/>
        <v>0</v>
      </c>
      <c r="BM1010" s="39">
        <f t="shared" si="243"/>
        <v>0</v>
      </c>
      <c r="BN1010" s="39">
        <f t="shared" si="233"/>
        <v>0</v>
      </c>
      <c r="BO1010" s="39">
        <f>IF(Dane!$C$9=3,IFERROR(BN1010/AB1010,0),0)</f>
        <v>0</v>
      </c>
      <c r="BP1010" s="39">
        <f t="shared" si="244"/>
        <v>0</v>
      </c>
      <c r="BQ1010" s="39">
        <v>0</v>
      </c>
      <c r="BR1010" s="39">
        <f t="shared" si="245"/>
        <v>0</v>
      </c>
      <c r="BS1010" s="39">
        <f>IF(Dane!$C$9=3,IF(ROUND((X1010+Y1010)*BR1010,2)&gt;$AN$1,$AN$1,ROUND((X1010+Y1010)*BR1010,2)),0)</f>
        <v>0</v>
      </c>
      <c r="BT1010" s="39">
        <v>0</v>
      </c>
    </row>
    <row r="1011" spans="1:72">
      <c r="A1011" s="87">
        <v>1002</v>
      </c>
      <c r="B1011" s="1"/>
      <c r="C1011" s="1"/>
      <c r="D1011" s="2"/>
      <c r="E1011" s="3"/>
      <c r="F1011" s="4"/>
      <c r="G1011" s="5"/>
      <c r="H1011" s="5"/>
      <c r="I1011" s="6"/>
      <c r="J1011" s="5"/>
      <c r="K1011" s="5"/>
      <c r="L1011" s="5"/>
      <c r="M1011" s="55"/>
      <c r="N1011" s="8"/>
      <c r="O1011" s="105"/>
      <c r="P1011" s="5"/>
      <c r="Q1011" s="5"/>
      <c r="R1011" s="105">
        <f>Dane!$C$10</f>
        <v>0</v>
      </c>
      <c r="S1011" s="8"/>
      <c r="T1011" s="105"/>
      <c r="U1011" s="5"/>
      <c r="V1011" s="5"/>
      <c r="W1011" s="107">
        <f>Dane!$C$11</f>
        <v>0</v>
      </c>
      <c r="X1011" s="8"/>
      <c r="Y1011" s="105"/>
      <c r="Z1011" s="5"/>
      <c r="AA1011" s="5"/>
      <c r="AB1011" s="110">
        <f>Dane!$C$12</f>
        <v>0</v>
      </c>
      <c r="AC1011" s="108">
        <f>IF(Dane!$E$3=1,AP1011+BA1011+BL1011,IF(Dane!$E$3=2,AT1011+BE1011+BP1011,AW1011+BH1011+BS1011))</f>
        <v>0</v>
      </c>
      <c r="AD1011" s="14">
        <f>IF(Dane!$E$3=1,AQ1011+BB1011+BM1011,IF(Dane!$E$3=2,AU1011+BF1011+BQ1011,AX1011+BI1011+BT1011))</f>
        <v>0</v>
      </c>
      <c r="AE1011" s="14">
        <f>IF((J1011*Dane!$C$9)-AC1011&lt;0,0,(J1011*Dane!$C$9)-AC1011)</f>
        <v>0</v>
      </c>
      <c r="AF1011" s="61">
        <f>IF((K1011*Dane!$C$9)-AD1011&lt;0,0,(K1011*Dane!$C$9)-AD1011)</f>
        <v>0</v>
      </c>
      <c r="AG1011" s="93"/>
      <c r="AH1011" s="84">
        <f>IF(Dane!$E$3=1,AP1011,IF(Dane!$E$3=2,AT1011,AW1011))</f>
        <v>0</v>
      </c>
      <c r="AI1011" s="84">
        <f>IF(Dane!$E$3=1,AQ1011,IF(Dane!$E$3=2,AU1011,AX1011))</f>
        <v>0</v>
      </c>
      <c r="AJ1011" s="84">
        <f>IF(Dane!$E$3=1,BA1011,IF(Dane!$E$3=2,BE1011,BH1011))</f>
        <v>0</v>
      </c>
      <c r="AK1011" s="84">
        <f>IF(Dane!$E$3=1,BB1011,IF(Dane!$E$3=2,BF1011,BI1011))</f>
        <v>0</v>
      </c>
      <c r="AL1011" s="84">
        <f>IF(Dane!$E$3=1,BL1011,IF(Dane!$E$3=2,BP1011,BS1011))</f>
        <v>0</v>
      </c>
      <c r="AM1011" s="84">
        <f>IF(Dane!$E$3=1,BM1011,IF(Dane!$E$3=2,BQ1011,BT1011))</f>
        <v>0</v>
      </c>
      <c r="AN1011" s="39">
        <f>IF(Dane!$C$9="",0,IFERROR(J1011/R1011,0))</f>
        <v>0</v>
      </c>
      <c r="AO1011" s="39">
        <f>IF(Dane!$C$9="",0,IFERROR(ROUND(J1011-ROUND(J1011*0.0976,2)-ROUND(J1011*0.015,2)-ROUND(J1011*0.0245,2),2)/R1011,0))</f>
        <v>0</v>
      </c>
      <c r="AP1011" s="39">
        <f t="shared" si="234"/>
        <v>0</v>
      </c>
      <c r="AQ1011" s="39">
        <f t="shared" si="235"/>
        <v>0</v>
      </c>
      <c r="AR1011" s="39">
        <f t="shared" si="231"/>
        <v>0</v>
      </c>
      <c r="AS1011" s="39">
        <f>IF(Dane!$C$9="",0,IFERROR(AR1011/R1011,0))</f>
        <v>0</v>
      </c>
      <c r="AT1011" s="39">
        <f t="shared" si="236"/>
        <v>0</v>
      </c>
      <c r="AU1011" s="39">
        <v>0</v>
      </c>
      <c r="AV1011" s="39">
        <f t="shared" si="237"/>
        <v>0</v>
      </c>
      <c r="AW1011" s="39">
        <f>IF(Dane!$C$9="",0,IF(ROUND((N1011+O1011)*AV1011,2)&gt;$AN$1,$AN$1,ROUND((N1011+O1011)*AV1011,2)))</f>
        <v>0</v>
      </c>
      <c r="AX1011" s="39">
        <v>0</v>
      </c>
      <c r="AY1011" s="39">
        <f>IF(Dane!$C$9=2,IFERROR(J1011/W1011,0),IF(Dane!$C$9=3,IFERROR(J1011/W1011,0),0))</f>
        <v>0</v>
      </c>
      <c r="AZ1011" s="39">
        <f>IF(Dane!$C$9=2,IFERROR(ROUND(J1011-ROUND(J1011*0.0976,2)-ROUND(J1011*0.015,2)-ROUND(J1011*0.0245,2),2)/W1011,0),IF(Dane!$C$9=3,IFERROR(ROUND(J1011-ROUND(J1011*0.0976,2)-ROUND(J1011*0.015,2)-ROUND(J1011*0.0245,2),2)/W1011,0),0))</f>
        <v>0</v>
      </c>
      <c r="BA1011" s="39">
        <f t="shared" si="238"/>
        <v>0</v>
      </c>
      <c r="BB1011" s="39">
        <f t="shared" si="239"/>
        <v>0</v>
      </c>
      <c r="BC1011" s="39">
        <f t="shared" si="232"/>
        <v>0</v>
      </c>
      <c r="BD1011" s="39">
        <f>IF(Dane!$C$9=2,IFERROR(BC1011/W1011,0),IF(Dane!$C$9=3,IFERROR(BC1011/W1011,0),0))</f>
        <v>0</v>
      </c>
      <c r="BE1011" s="39">
        <f t="shared" si="240"/>
        <v>0</v>
      </c>
      <c r="BF1011" s="39">
        <v>0</v>
      </c>
      <c r="BG1011" s="39">
        <f t="shared" si="241"/>
        <v>0</v>
      </c>
      <c r="BH1011" s="39">
        <f>IF(Dane!$C$9=2,IF(ROUND((S1011+T1011)*BG1011,2)&gt;$AN$1,$AN$1,ROUND((S1011+T1011)*BG1011,2)),IF(Dane!$C$9=3,IF(ROUND((S1011+T1011)*BG1011,2)&gt;$AN$1,$AN$1,ROUND((S1011+T1011)*BG1011,2)),0))</f>
        <v>0</v>
      </c>
      <c r="BI1011" s="39">
        <v>0</v>
      </c>
      <c r="BJ1011" s="39">
        <f>IF(Dane!$C$9=3,IFERROR(J1011/AB1011,0),0)</f>
        <v>0</v>
      </c>
      <c r="BK1011" s="39">
        <f>IF(Dane!$C$9=3,IFERROR(ROUND(J1011-ROUND(J1011*0.0976,2)-ROUND(J1011*0.015,2)-ROUND(J1011*0.0245,2),2)/AB1011,0),0)</f>
        <v>0</v>
      </c>
      <c r="BL1011" s="39">
        <f t="shared" si="242"/>
        <v>0</v>
      </c>
      <c r="BM1011" s="39">
        <f t="shared" si="243"/>
        <v>0</v>
      </c>
      <c r="BN1011" s="39">
        <f t="shared" si="233"/>
        <v>0</v>
      </c>
      <c r="BO1011" s="39">
        <f>IF(Dane!$C$9=3,IFERROR(BN1011/AB1011,0),0)</f>
        <v>0</v>
      </c>
      <c r="BP1011" s="39">
        <f t="shared" si="244"/>
        <v>0</v>
      </c>
      <c r="BQ1011" s="39">
        <v>0</v>
      </c>
      <c r="BR1011" s="39">
        <f t="shared" si="245"/>
        <v>0</v>
      </c>
      <c r="BS1011" s="39">
        <f>IF(Dane!$C$9=3,IF(ROUND((X1011+Y1011)*BR1011,2)&gt;$AN$1,$AN$1,ROUND((X1011+Y1011)*BR1011,2)),0)</f>
        <v>0</v>
      </c>
      <c r="BT1011" s="39">
        <v>0</v>
      </c>
    </row>
    <row r="1012" spans="1:72">
      <c r="A1012" s="87">
        <v>1003</v>
      </c>
      <c r="B1012" s="1"/>
      <c r="C1012" s="1"/>
      <c r="D1012" s="2"/>
      <c r="E1012" s="3"/>
      <c r="F1012" s="4"/>
      <c r="G1012" s="5"/>
      <c r="H1012" s="5"/>
      <c r="I1012" s="6"/>
      <c r="J1012" s="5"/>
      <c r="K1012" s="5"/>
      <c r="L1012" s="5"/>
      <c r="M1012" s="55"/>
      <c r="N1012" s="8"/>
      <c r="O1012" s="105"/>
      <c r="P1012" s="5"/>
      <c r="Q1012" s="5"/>
      <c r="R1012" s="105">
        <f>Dane!$C$10</f>
        <v>0</v>
      </c>
      <c r="S1012" s="8"/>
      <c r="T1012" s="105"/>
      <c r="U1012" s="5"/>
      <c r="V1012" s="5"/>
      <c r="W1012" s="107">
        <f>Dane!$C$11</f>
        <v>0</v>
      </c>
      <c r="X1012" s="8"/>
      <c r="Y1012" s="105"/>
      <c r="Z1012" s="5"/>
      <c r="AA1012" s="5"/>
      <c r="AB1012" s="110">
        <f>Dane!$C$12</f>
        <v>0</v>
      </c>
      <c r="AC1012" s="108">
        <f>IF(Dane!$E$3=1,AP1012+BA1012+BL1012,IF(Dane!$E$3=2,AT1012+BE1012+BP1012,AW1012+BH1012+BS1012))</f>
        <v>0</v>
      </c>
      <c r="AD1012" s="14">
        <f>IF(Dane!$E$3=1,AQ1012+BB1012+BM1012,IF(Dane!$E$3=2,AU1012+BF1012+BQ1012,AX1012+BI1012+BT1012))</f>
        <v>0</v>
      </c>
      <c r="AE1012" s="14">
        <f>IF((J1012*Dane!$C$9)-AC1012&lt;0,0,(J1012*Dane!$C$9)-AC1012)</f>
        <v>0</v>
      </c>
      <c r="AF1012" s="61">
        <f>IF((K1012*Dane!$C$9)-AD1012&lt;0,0,(K1012*Dane!$C$9)-AD1012)</f>
        <v>0</v>
      </c>
      <c r="AG1012" s="93"/>
      <c r="AH1012" s="84">
        <f>IF(Dane!$E$3=1,AP1012,IF(Dane!$E$3=2,AT1012,AW1012))</f>
        <v>0</v>
      </c>
      <c r="AI1012" s="84">
        <f>IF(Dane!$E$3=1,AQ1012,IF(Dane!$E$3=2,AU1012,AX1012))</f>
        <v>0</v>
      </c>
      <c r="AJ1012" s="84">
        <f>IF(Dane!$E$3=1,BA1012,IF(Dane!$E$3=2,BE1012,BH1012))</f>
        <v>0</v>
      </c>
      <c r="AK1012" s="84">
        <f>IF(Dane!$E$3=1,BB1012,IF(Dane!$E$3=2,BF1012,BI1012))</f>
        <v>0</v>
      </c>
      <c r="AL1012" s="84">
        <f>IF(Dane!$E$3=1,BL1012,IF(Dane!$E$3=2,BP1012,BS1012))</f>
        <v>0</v>
      </c>
      <c r="AM1012" s="84">
        <f>IF(Dane!$E$3=1,BM1012,IF(Dane!$E$3=2,BQ1012,BT1012))</f>
        <v>0</v>
      </c>
      <c r="AN1012" s="39">
        <f>IF(Dane!$C$9="",0,IFERROR(J1012/R1012,0))</f>
        <v>0</v>
      </c>
      <c r="AO1012" s="39">
        <f>IF(Dane!$C$9="",0,IFERROR(ROUND(J1012-ROUND(J1012*0.0976,2)-ROUND(J1012*0.015,2)-ROUND(J1012*0.0245,2),2)/R1012,0))</f>
        <v>0</v>
      </c>
      <c r="AP1012" s="39">
        <f t="shared" si="234"/>
        <v>0</v>
      </c>
      <c r="AQ1012" s="39">
        <f t="shared" si="235"/>
        <v>0</v>
      </c>
      <c r="AR1012" s="39">
        <f t="shared" si="231"/>
        <v>0</v>
      </c>
      <c r="AS1012" s="39">
        <f>IF(Dane!$C$9="",0,IFERROR(AR1012/R1012,0))</f>
        <v>0</v>
      </c>
      <c r="AT1012" s="39">
        <f t="shared" si="236"/>
        <v>0</v>
      </c>
      <c r="AU1012" s="39">
        <v>0</v>
      </c>
      <c r="AV1012" s="39">
        <f t="shared" si="237"/>
        <v>0</v>
      </c>
      <c r="AW1012" s="39">
        <f>IF(Dane!$C$9="",0,IF(ROUND((N1012+O1012)*AV1012,2)&gt;$AN$1,$AN$1,ROUND((N1012+O1012)*AV1012,2)))</f>
        <v>0</v>
      </c>
      <c r="AX1012" s="39">
        <v>0</v>
      </c>
      <c r="AY1012" s="39">
        <f>IF(Dane!$C$9=2,IFERROR(J1012/W1012,0),IF(Dane!$C$9=3,IFERROR(J1012/W1012,0),0))</f>
        <v>0</v>
      </c>
      <c r="AZ1012" s="39">
        <f>IF(Dane!$C$9=2,IFERROR(ROUND(J1012-ROUND(J1012*0.0976,2)-ROUND(J1012*0.015,2)-ROUND(J1012*0.0245,2),2)/W1012,0),IF(Dane!$C$9=3,IFERROR(ROUND(J1012-ROUND(J1012*0.0976,2)-ROUND(J1012*0.015,2)-ROUND(J1012*0.0245,2),2)/W1012,0),0))</f>
        <v>0</v>
      </c>
      <c r="BA1012" s="39">
        <f t="shared" si="238"/>
        <v>0</v>
      </c>
      <c r="BB1012" s="39">
        <f t="shared" si="239"/>
        <v>0</v>
      </c>
      <c r="BC1012" s="39">
        <f t="shared" si="232"/>
        <v>0</v>
      </c>
      <c r="BD1012" s="39">
        <f>IF(Dane!$C$9=2,IFERROR(BC1012/W1012,0),IF(Dane!$C$9=3,IFERROR(BC1012/W1012,0),0))</f>
        <v>0</v>
      </c>
      <c r="BE1012" s="39">
        <f t="shared" si="240"/>
        <v>0</v>
      </c>
      <c r="BF1012" s="39">
        <v>0</v>
      </c>
      <c r="BG1012" s="39">
        <f t="shared" si="241"/>
        <v>0</v>
      </c>
      <c r="BH1012" s="39">
        <f>IF(Dane!$C$9=2,IF(ROUND((S1012+T1012)*BG1012,2)&gt;$AN$1,$AN$1,ROUND((S1012+T1012)*BG1012,2)),IF(Dane!$C$9=3,IF(ROUND((S1012+T1012)*BG1012,2)&gt;$AN$1,$AN$1,ROUND((S1012+T1012)*BG1012,2)),0))</f>
        <v>0</v>
      </c>
      <c r="BI1012" s="39">
        <v>0</v>
      </c>
      <c r="BJ1012" s="39">
        <f>IF(Dane!$C$9=3,IFERROR(J1012/AB1012,0),0)</f>
        <v>0</v>
      </c>
      <c r="BK1012" s="39">
        <f>IF(Dane!$C$9=3,IFERROR(ROUND(J1012-ROUND(J1012*0.0976,2)-ROUND(J1012*0.015,2)-ROUND(J1012*0.0245,2),2)/AB1012,0),0)</f>
        <v>0</v>
      </c>
      <c r="BL1012" s="39">
        <f t="shared" si="242"/>
        <v>0</v>
      </c>
      <c r="BM1012" s="39">
        <f t="shared" si="243"/>
        <v>0</v>
      </c>
      <c r="BN1012" s="39">
        <f t="shared" si="233"/>
        <v>0</v>
      </c>
      <c r="BO1012" s="39">
        <f>IF(Dane!$C$9=3,IFERROR(BN1012/AB1012,0),0)</f>
        <v>0</v>
      </c>
      <c r="BP1012" s="39">
        <f t="shared" si="244"/>
        <v>0</v>
      </c>
      <c r="BQ1012" s="39">
        <v>0</v>
      </c>
      <c r="BR1012" s="39">
        <f t="shared" si="245"/>
        <v>0</v>
      </c>
      <c r="BS1012" s="39">
        <f>IF(Dane!$C$9=3,IF(ROUND((X1012+Y1012)*BR1012,2)&gt;$AN$1,$AN$1,ROUND((X1012+Y1012)*BR1012,2)),0)</f>
        <v>0</v>
      </c>
      <c r="BT1012" s="39">
        <v>0</v>
      </c>
    </row>
    <row r="1013" spans="1:72">
      <c r="A1013" s="87">
        <v>1004</v>
      </c>
      <c r="B1013" s="1"/>
      <c r="C1013" s="1"/>
      <c r="D1013" s="2"/>
      <c r="E1013" s="3"/>
      <c r="F1013" s="4"/>
      <c r="G1013" s="5"/>
      <c r="H1013" s="5"/>
      <c r="I1013" s="6"/>
      <c r="J1013" s="5"/>
      <c r="K1013" s="5"/>
      <c r="L1013" s="5"/>
      <c r="M1013" s="55"/>
      <c r="N1013" s="8"/>
      <c r="O1013" s="105"/>
      <c r="P1013" s="5"/>
      <c r="Q1013" s="5"/>
      <c r="R1013" s="105">
        <f>Dane!$C$10</f>
        <v>0</v>
      </c>
      <c r="S1013" s="8"/>
      <c r="T1013" s="105"/>
      <c r="U1013" s="5"/>
      <c r="V1013" s="5"/>
      <c r="W1013" s="107">
        <f>Dane!$C$11</f>
        <v>0</v>
      </c>
      <c r="X1013" s="8"/>
      <c r="Y1013" s="105"/>
      <c r="Z1013" s="5"/>
      <c r="AA1013" s="5"/>
      <c r="AB1013" s="110">
        <f>Dane!$C$12</f>
        <v>0</v>
      </c>
      <c r="AC1013" s="108">
        <f>IF(Dane!$E$3=1,AP1013+BA1013+BL1013,IF(Dane!$E$3=2,AT1013+BE1013+BP1013,AW1013+BH1013+BS1013))</f>
        <v>0</v>
      </c>
      <c r="AD1013" s="14">
        <f>IF(Dane!$E$3=1,AQ1013+BB1013+BM1013,IF(Dane!$E$3=2,AU1013+BF1013+BQ1013,AX1013+BI1013+BT1013))</f>
        <v>0</v>
      </c>
      <c r="AE1013" s="14">
        <f>IF((J1013*Dane!$C$9)-AC1013&lt;0,0,(J1013*Dane!$C$9)-AC1013)</f>
        <v>0</v>
      </c>
      <c r="AF1013" s="61">
        <f>IF((K1013*Dane!$C$9)-AD1013&lt;0,0,(K1013*Dane!$C$9)-AD1013)</f>
        <v>0</v>
      </c>
      <c r="AG1013" s="93"/>
      <c r="AH1013" s="84">
        <f>IF(Dane!$E$3=1,AP1013,IF(Dane!$E$3=2,AT1013,AW1013))</f>
        <v>0</v>
      </c>
      <c r="AI1013" s="84">
        <f>IF(Dane!$E$3=1,AQ1013,IF(Dane!$E$3=2,AU1013,AX1013))</f>
        <v>0</v>
      </c>
      <c r="AJ1013" s="84">
        <f>IF(Dane!$E$3=1,BA1013,IF(Dane!$E$3=2,BE1013,BH1013))</f>
        <v>0</v>
      </c>
      <c r="AK1013" s="84">
        <f>IF(Dane!$E$3=1,BB1013,IF(Dane!$E$3=2,BF1013,BI1013))</f>
        <v>0</v>
      </c>
      <c r="AL1013" s="84">
        <f>IF(Dane!$E$3=1,BL1013,IF(Dane!$E$3=2,BP1013,BS1013))</f>
        <v>0</v>
      </c>
      <c r="AM1013" s="84">
        <f>IF(Dane!$E$3=1,BM1013,IF(Dane!$E$3=2,BQ1013,BT1013))</f>
        <v>0</v>
      </c>
      <c r="AN1013" s="39">
        <f>IF(Dane!$C$9="",0,IFERROR(J1013/R1013,0))</f>
        <v>0</v>
      </c>
      <c r="AO1013" s="39">
        <f>IF(Dane!$C$9="",0,IFERROR(ROUND(J1013-ROUND(J1013*0.0976,2)-ROUND(J1013*0.015,2)-ROUND(J1013*0.0245,2),2)/R1013,0))</f>
        <v>0</v>
      </c>
      <c r="AP1013" s="39">
        <f t="shared" si="234"/>
        <v>0</v>
      </c>
      <c r="AQ1013" s="39">
        <f t="shared" si="235"/>
        <v>0</v>
      </c>
      <c r="AR1013" s="39">
        <f t="shared" si="231"/>
        <v>0</v>
      </c>
      <c r="AS1013" s="39">
        <f>IF(Dane!$C$9="",0,IFERROR(AR1013/R1013,0))</f>
        <v>0</v>
      </c>
      <c r="AT1013" s="39">
        <f t="shared" si="236"/>
        <v>0</v>
      </c>
      <c r="AU1013" s="39">
        <v>0</v>
      </c>
      <c r="AV1013" s="39">
        <f t="shared" si="237"/>
        <v>0</v>
      </c>
      <c r="AW1013" s="39">
        <f>IF(Dane!$C$9="",0,IF(ROUND((N1013+O1013)*AV1013,2)&gt;$AN$1,$AN$1,ROUND((N1013+O1013)*AV1013,2)))</f>
        <v>0</v>
      </c>
      <c r="AX1013" s="39">
        <v>0</v>
      </c>
      <c r="AY1013" s="39">
        <f>IF(Dane!$C$9=2,IFERROR(J1013/W1013,0),IF(Dane!$C$9=3,IFERROR(J1013/W1013,0),0))</f>
        <v>0</v>
      </c>
      <c r="AZ1013" s="39">
        <f>IF(Dane!$C$9=2,IFERROR(ROUND(J1013-ROUND(J1013*0.0976,2)-ROUND(J1013*0.015,2)-ROUND(J1013*0.0245,2),2)/W1013,0),IF(Dane!$C$9=3,IFERROR(ROUND(J1013-ROUND(J1013*0.0976,2)-ROUND(J1013*0.015,2)-ROUND(J1013*0.0245,2),2)/W1013,0),0))</f>
        <v>0</v>
      </c>
      <c r="BA1013" s="39">
        <f t="shared" si="238"/>
        <v>0</v>
      </c>
      <c r="BB1013" s="39">
        <f t="shared" si="239"/>
        <v>0</v>
      </c>
      <c r="BC1013" s="39">
        <f t="shared" si="232"/>
        <v>0</v>
      </c>
      <c r="BD1013" s="39">
        <f>IF(Dane!$C$9=2,IFERROR(BC1013/W1013,0),IF(Dane!$C$9=3,IFERROR(BC1013/W1013,0),0))</f>
        <v>0</v>
      </c>
      <c r="BE1013" s="39">
        <f t="shared" si="240"/>
        <v>0</v>
      </c>
      <c r="BF1013" s="39">
        <v>0</v>
      </c>
      <c r="BG1013" s="39">
        <f t="shared" si="241"/>
        <v>0</v>
      </c>
      <c r="BH1013" s="39">
        <f>IF(Dane!$C$9=2,IF(ROUND((S1013+T1013)*BG1013,2)&gt;$AN$1,$AN$1,ROUND((S1013+T1013)*BG1013,2)),IF(Dane!$C$9=3,IF(ROUND((S1013+T1013)*BG1013,2)&gt;$AN$1,$AN$1,ROUND((S1013+T1013)*BG1013,2)),0))</f>
        <v>0</v>
      </c>
      <c r="BI1013" s="39">
        <v>0</v>
      </c>
      <c r="BJ1013" s="39">
        <f>IF(Dane!$C$9=3,IFERROR(J1013/AB1013,0),0)</f>
        <v>0</v>
      </c>
      <c r="BK1013" s="39">
        <f>IF(Dane!$C$9=3,IFERROR(ROUND(J1013-ROUND(J1013*0.0976,2)-ROUND(J1013*0.015,2)-ROUND(J1013*0.0245,2),2)/AB1013,0),0)</f>
        <v>0</v>
      </c>
      <c r="BL1013" s="39">
        <f t="shared" si="242"/>
        <v>0</v>
      </c>
      <c r="BM1013" s="39">
        <f t="shared" si="243"/>
        <v>0</v>
      </c>
      <c r="BN1013" s="39">
        <f t="shared" si="233"/>
        <v>0</v>
      </c>
      <c r="BO1013" s="39">
        <f>IF(Dane!$C$9=3,IFERROR(BN1013/AB1013,0),0)</f>
        <v>0</v>
      </c>
      <c r="BP1013" s="39">
        <f t="shared" si="244"/>
        <v>0</v>
      </c>
      <c r="BQ1013" s="39">
        <v>0</v>
      </c>
      <c r="BR1013" s="39">
        <f t="shared" si="245"/>
        <v>0</v>
      </c>
      <c r="BS1013" s="39">
        <f>IF(Dane!$C$9=3,IF(ROUND((X1013+Y1013)*BR1013,2)&gt;$AN$1,$AN$1,ROUND((X1013+Y1013)*BR1013,2)),0)</f>
        <v>0</v>
      </c>
      <c r="BT1013" s="39">
        <v>0</v>
      </c>
    </row>
    <row r="1014" spans="1:72">
      <c r="A1014" s="87">
        <v>1005</v>
      </c>
      <c r="B1014" s="1"/>
      <c r="C1014" s="1"/>
      <c r="D1014" s="2"/>
      <c r="E1014" s="3"/>
      <c r="F1014" s="4"/>
      <c r="G1014" s="5"/>
      <c r="H1014" s="5"/>
      <c r="I1014" s="6"/>
      <c r="J1014" s="5"/>
      <c r="K1014" s="5"/>
      <c r="L1014" s="5"/>
      <c r="M1014" s="55"/>
      <c r="N1014" s="8"/>
      <c r="O1014" s="105"/>
      <c r="P1014" s="5"/>
      <c r="Q1014" s="5"/>
      <c r="R1014" s="105">
        <f>Dane!$C$10</f>
        <v>0</v>
      </c>
      <c r="S1014" s="8"/>
      <c r="T1014" s="105"/>
      <c r="U1014" s="5"/>
      <c r="V1014" s="5"/>
      <c r="W1014" s="107">
        <f>Dane!$C$11</f>
        <v>0</v>
      </c>
      <c r="X1014" s="8"/>
      <c r="Y1014" s="105"/>
      <c r="Z1014" s="5"/>
      <c r="AA1014" s="5"/>
      <c r="AB1014" s="110">
        <f>Dane!$C$12</f>
        <v>0</v>
      </c>
      <c r="AC1014" s="108">
        <f>IF(Dane!$E$3=1,AP1014+BA1014+BL1014,IF(Dane!$E$3=2,AT1014+BE1014+BP1014,AW1014+BH1014+BS1014))</f>
        <v>0</v>
      </c>
      <c r="AD1014" s="14">
        <f>IF(Dane!$E$3=1,AQ1014+BB1014+BM1014,IF(Dane!$E$3=2,AU1014+BF1014+BQ1014,AX1014+BI1014+BT1014))</f>
        <v>0</v>
      </c>
      <c r="AE1014" s="14">
        <f>IF((J1014*Dane!$C$9)-AC1014&lt;0,0,(J1014*Dane!$C$9)-AC1014)</f>
        <v>0</v>
      </c>
      <c r="AF1014" s="61">
        <f>IF((K1014*Dane!$C$9)-AD1014&lt;0,0,(K1014*Dane!$C$9)-AD1014)</f>
        <v>0</v>
      </c>
      <c r="AG1014" s="93"/>
      <c r="AH1014" s="84">
        <f>IF(Dane!$E$3=1,AP1014,IF(Dane!$E$3=2,AT1014,AW1014))</f>
        <v>0</v>
      </c>
      <c r="AI1014" s="84">
        <f>IF(Dane!$E$3=1,AQ1014,IF(Dane!$E$3=2,AU1014,AX1014))</f>
        <v>0</v>
      </c>
      <c r="AJ1014" s="84">
        <f>IF(Dane!$E$3=1,BA1014,IF(Dane!$E$3=2,BE1014,BH1014))</f>
        <v>0</v>
      </c>
      <c r="AK1014" s="84">
        <f>IF(Dane!$E$3=1,BB1014,IF(Dane!$E$3=2,BF1014,BI1014))</f>
        <v>0</v>
      </c>
      <c r="AL1014" s="84">
        <f>IF(Dane!$E$3=1,BL1014,IF(Dane!$E$3=2,BP1014,BS1014))</f>
        <v>0</v>
      </c>
      <c r="AM1014" s="84">
        <f>IF(Dane!$E$3=1,BM1014,IF(Dane!$E$3=2,BQ1014,BT1014))</f>
        <v>0</v>
      </c>
      <c r="AN1014" s="39">
        <f>IF(Dane!$C$9="",0,IFERROR(J1014/R1014,0))</f>
        <v>0</v>
      </c>
      <c r="AO1014" s="39">
        <f>IF(Dane!$C$9="",0,IFERROR(ROUND(J1014-ROUND(J1014*0.0976,2)-ROUND(J1014*0.015,2)-ROUND(J1014*0.0245,2),2)/R1014,0))</f>
        <v>0</v>
      </c>
      <c r="AP1014" s="39">
        <f t="shared" si="234"/>
        <v>0</v>
      </c>
      <c r="AQ1014" s="39">
        <f t="shared" si="235"/>
        <v>0</v>
      </c>
      <c r="AR1014" s="39">
        <f t="shared" si="231"/>
        <v>0</v>
      </c>
      <c r="AS1014" s="39">
        <f>IF(Dane!$C$9="",0,IFERROR(AR1014/R1014,0))</f>
        <v>0</v>
      </c>
      <c r="AT1014" s="39">
        <f t="shared" si="236"/>
        <v>0</v>
      </c>
      <c r="AU1014" s="39">
        <v>0</v>
      </c>
      <c r="AV1014" s="39">
        <f t="shared" si="237"/>
        <v>0</v>
      </c>
      <c r="AW1014" s="39">
        <f>IF(Dane!$C$9="",0,IF(ROUND((N1014+O1014)*AV1014,2)&gt;$AN$1,$AN$1,ROUND((N1014+O1014)*AV1014,2)))</f>
        <v>0</v>
      </c>
      <c r="AX1014" s="39">
        <v>0</v>
      </c>
      <c r="AY1014" s="39">
        <f>IF(Dane!$C$9=2,IFERROR(J1014/W1014,0),IF(Dane!$C$9=3,IFERROR(J1014/W1014,0),0))</f>
        <v>0</v>
      </c>
      <c r="AZ1014" s="39">
        <f>IF(Dane!$C$9=2,IFERROR(ROUND(J1014-ROUND(J1014*0.0976,2)-ROUND(J1014*0.015,2)-ROUND(J1014*0.0245,2),2)/W1014,0),IF(Dane!$C$9=3,IFERROR(ROUND(J1014-ROUND(J1014*0.0976,2)-ROUND(J1014*0.015,2)-ROUND(J1014*0.0245,2),2)/W1014,0),0))</f>
        <v>0</v>
      </c>
      <c r="BA1014" s="39">
        <f t="shared" si="238"/>
        <v>0</v>
      </c>
      <c r="BB1014" s="39">
        <f t="shared" si="239"/>
        <v>0</v>
      </c>
      <c r="BC1014" s="39">
        <f t="shared" si="232"/>
        <v>0</v>
      </c>
      <c r="BD1014" s="39">
        <f>IF(Dane!$C$9=2,IFERROR(BC1014/W1014,0),IF(Dane!$C$9=3,IFERROR(BC1014/W1014,0),0))</f>
        <v>0</v>
      </c>
      <c r="BE1014" s="39">
        <f t="shared" si="240"/>
        <v>0</v>
      </c>
      <c r="BF1014" s="39">
        <v>0</v>
      </c>
      <c r="BG1014" s="39">
        <f t="shared" si="241"/>
        <v>0</v>
      </c>
      <c r="BH1014" s="39">
        <f>IF(Dane!$C$9=2,IF(ROUND((S1014+T1014)*BG1014,2)&gt;$AN$1,$AN$1,ROUND((S1014+T1014)*BG1014,2)),IF(Dane!$C$9=3,IF(ROUND((S1014+T1014)*BG1014,2)&gt;$AN$1,$AN$1,ROUND((S1014+T1014)*BG1014,2)),0))</f>
        <v>0</v>
      </c>
      <c r="BI1014" s="39">
        <v>0</v>
      </c>
      <c r="BJ1014" s="39">
        <f>IF(Dane!$C$9=3,IFERROR(J1014/AB1014,0),0)</f>
        <v>0</v>
      </c>
      <c r="BK1014" s="39">
        <f>IF(Dane!$C$9=3,IFERROR(ROUND(J1014-ROUND(J1014*0.0976,2)-ROUND(J1014*0.015,2)-ROUND(J1014*0.0245,2),2)/AB1014,0),0)</f>
        <v>0</v>
      </c>
      <c r="BL1014" s="39">
        <f t="shared" si="242"/>
        <v>0</v>
      </c>
      <c r="BM1014" s="39">
        <f t="shared" si="243"/>
        <v>0</v>
      </c>
      <c r="BN1014" s="39">
        <f t="shared" si="233"/>
        <v>0</v>
      </c>
      <c r="BO1014" s="39">
        <f>IF(Dane!$C$9=3,IFERROR(BN1014/AB1014,0),0)</f>
        <v>0</v>
      </c>
      <c r="BP1014" s="39">
        <f t="shared" si="244"/>
        <v>0</v>
      </c>
      <c r="BQ1014" s="39">
        <v>0</v>
      </c>
      <c r="BR1014" s="39">
        <f t="shared" si="245"/>
        <v>0</v>
      </c>
      <c r="BS1014" s="39">
        <f>IF(Dane!$C$9=3,IF(ROUND((X1014+Y1014)*BR1014,2)&gt;$AN$1,$AN$1,ROUND((X1014+Y1014)*BR1014,2)),0)</f>
        <v>0</v>
      </c>
      <c r="BT1014" s="39">
        <v>0</v>
      </c>
    </row>
    <row r="1015" spans="1:72">
      <c r="A1015" s="87">
        <v>1006</v>
      </c>
      <c r="B1015" s="1"/>
      <c r="C1015" s="1"/>
      <c r="D1015" s="2"/>
      <c r="E1015" s="3"/>
      <c r="F1015" s="4"/>
      <c r="G1015" s="5"/>
      <c r="H1015" s="5"/>
      <c r="I1015" s="6"/>
      <c r="J1015" s="5"/>
      <c r="K1015" s="5"/>
      <c r="L1015" s="5"/>
      <c r="M1015" s="55"/>
      <c r="N1015" s="8"/>
      <c r="O1015" s="105"/>
      <c r="P1015" s="5"/>
      <c r="Q1015" s="5"/>
      <c r="R1015" s="105">
        <f>Dane!$C$10</f>
        <v>0</v>
      </c>
      <c r="S1015" s="8"/>
      <c r="T1015" s="105"/>
      <c r="U1015" s="5"/>
      <c r="V1015" s="5"/>
      <c r="W1015" s="107">
        <f>Dane!$C$11</f>
        <v>0</v>
      </c>
      <c r="X1015" s="8"/>
      <c r="Y1015" s="105"/>
      <c r="Z1015" s="5"/>
      <c r="AA1015" s="5"/>
      <c r="AB1015" s="110">
        <f>Dane!$C$12</f>
        <v>0</v>
      </c>
      <c r="AC1015" s="108">
        <f>IF(Dane!$E$3=1,AP1015+BA1015+BL1015,IF(Dane!$E$3=2,AT1015+BE1015+BP1015,AW1015+BH1015+BS1015))</f>
        <v>0</v>
      </c>
      <c r="AD1015" s="14">
        <f>IF(Dane!$E$3=1,AQ1015+BB1015+BM1015,IF(Dane!$E$3=2,AU1015+BF1015+BQ1015,AX1015+BI1015+BT1015))</f>
        <v>0</v>
      </c>
      <c r="AE1015" s="14">
        <f>IF((J1015*Dane!$C$9)-AC1015&lt;0,0,(J1015*Dane!$C$9)-AC1015)</f>
        <v>0</v>
      </c>
      <c r="AF1015" s="61">
        <f>IF((K1015*Dane!$C$9)-AD1015&lt;0,0,(K1015*Dane!$C$9)-AD1015)</f>
        <v>0</v>
      </c>
      <c r="AG1015" s="93"/>
      <c r="AH1015" s="84">
        <f>IF(Dane!$E$3=1,AP1015,IF(Dane!$E$3=2,AT1015,AW1015))</f>
        <v>0</v>
      </c>
      <c r="AI1015" s="84">
        <f>IF(Dane!$E$3=1,AQ1015,IF(Dane!$E$3=2,AU1015,AX1015))</f>
        <v>0</v>
      </c>
      <c r="AJ1015" s="84">
        <f>IF(Dane!$E$3=1,BA1015,IF(Dane!$E$3=2,BE1015,BH1015))</f>
        <v>0</v>
      </c>
      <c r="AK1015" s="84">
        <f>IF(Dane!$E$3=1,BB1015,IF(Dane!$E$3=2,BF1015,BI1015))</f>
        <v>0</v>
      </c>
      <c r="AL1015" s="84">
        <f>IF(Dane!$E$3=1,BL1015,IF(Dane!$E$3=2,BP1015,BS1015))</f>
        <v>0</v>
      </c>
      <c r="AM1015" s="84">
        <f>IF(Dane!$E$3=1,BM1015,IF(Dane!$E$3=2,BQ1015,BT1015))</f>
        <v>0</v>
      </c>
      <c r="AN1015" s="39">
        <f>IF(Dane!$C$9="",0,IFERROR(J1015/R1015,0))</f>
        <v>0</v>
      </c>
      <c r="AO1015" s="39">
        <f>IF(Dane!$C$9="",0,IFERROR(ROUND(J1015-ROUND(J1015*0.0976,2)-ROUND(J1015*0.015,2)-ROUND(J1015*0.0245,2),2)/R1015,0))</f>
        <v>0</v>
      </c>
      <c r="AP1015" s="39">
        <f t="shared" si="234"/>
        <v>0</v>
      </c>
      <c r="AQ1015" s="39">
        <f t="shared" si="235"/>
        <v>0</v>
      </c>
      <c r="AR1015" s="39">
        <f t="shared" si="231"/>
        <v>0</v>
      </c>
      <c r="AS1015" s="39">
        <f>IF(Dane!$C$9="",0,IFERROR(AR1015/R1015,0))</f>
        <v>0</v>
      </c>
      <c r="AT1015" s="39">
        <f t="shared" si="236"/>
        <v>0</v>
      </c>
      <c r="AU1015" s="39">
        <v>0</v>
      </c>
      <c r="AV1015" s="39">
        <f t="shared" si="237"/>
        <v>0</v>
      </c>
      <c r="AW1015" s="39">
        <f>IF(Dane!$C$9="",0,IF(ROUND((N1015+O1015)*AV1015,2)&gt;$AN$1,$AN$1,ROUND((N1015+O1015)*AV1015,2)))</f>
        <v>0</v>
      </c>
      <c r="AX1015" s="39">
        <v>0</v>
      </c>
      <c r="AY1015" s="39">
        <f>IF(Dane!$C$9=2,IFERROR(J1015/W1015,0),IF(Dane!$C$9=3,IFERROR(J1015/W1015,0),0))</f>
        <v>0</v>
      </c>
      <c r="AZ1015" s="39">
        <f>IF(Dane!$C$9=2,IFERROR(ROUND(J1015-ROUND(J1015*0.0976,2)-ROUND(J1015*0.015,2)-ROUND(J1015*0.0245,2),2)/W1015,0),IF(Dane!$C$9=3,IFERROR(ROUND(J1015-ROUND(J1015*0.0976,2)-ROUND(J1015*0.015,2)-ROUND(J1015*0.0245,2),2)/W1015,0),0))</f>
        <v>0</v>
      </c>
      <c r="BA1015" s="39">
        <f t="shared" si="238"/>
        <v>0</v>
      </c>
      <c r="BB1015" s="39">
        <f t="shared" si="239"/>
        <v>0</v>
      </c>
      <c r="BC1015" s="39">
        <f t="shared" si="232"/>
        <v>0</v>
      </c>
      <c r="BD1015" s="39">
        <f>IF(Dane!$C$9=2,IFERROR(BC1015/W1015,0),IF(Dane!$C$9=3,IFERROR(BC1015/W1015,0),0))</f>
        <v>0</v>
      </c>
      <c r="BE1015" s="39">
        <f t="shared" si="240"/>
        <v>0</v>
      </c>
      <c r="BF1015" s="39">
        <v>0</v>
      </c>
      <c r="BG1015" s="39">
        <f t="shared" si="241"/>
        <v>0</v>
      </c>
      <c r="BH1015" s="39">
        <f>IF(Dane!$C$9=2,IF(ROUND((S1015+T1015)*BG1015,2)&gt;$AN$1,$AN$1,ROUND((S1015+T1015)*BG1015,2)),IF(Dane!$C$9=3,IF(ROUND((S1015+T1015)*BG1015,2)&gt;$AN$1,$AN$1,ROUND((S1015+T1015)*BG1015,2)),0))</f>
        <v>0</v>
      </c>
      <c r="BI1015" s="39">
        <v>0</v>
      </c>
      <c r="BJ1015" s="39">
        <f>IF(Dane!$C$9=3,IFERROR(J1015/AB1015,0),0)</f>
        <v>0</v>
      </c>
      <c r="BK1015" s="39">
        <f>IF(Dane!$C$9=3,IFERROR(ROUND(J1015-ROUND(J1015*0.0976,2)-ROUND(J1015*0.015,2)-ROUND(J1015*0.0245,2),2)/AB1015,0),0)</f>
        <v>0</v>
      </c>
      <c r="BL1015" s="39">
        <f t="shared" si="242"/>
        <v>0</v>
      </c>
      <c r="BM1015" s="39">
        <f t="shared" si="243"/>
        <v>0</v>
      </c>
      <c r="BN1015" s="39">
        <f t="shared" si="233"/>
        <v>0</v>
      </c>
      <c r="BO1015" s="39">
        <f>IF(Dane!$C$9=3,IFERROR(BN1015/AB1015,0),0)</f>
        <v>0</v>
      </c>
      <c r="BP1015" s="39">
        <f t="shared" si="244"/>
        <v>0</v>
      </c>
      <c r="BQ1015" s="39">
        <v>0</v>
      </c>
      <c r="BR1015" s="39">
        <f t="shared" si="245"/>
        <v>0</v>
      </c>
      <c r="BS1015" s="39">
        <f>IF(Dane!$C$9=3,IF(ROUND((X1015+Y1015)*BR1015,2)&gt;$AN$1,$AN$1,ROUND((X1015+Y1015)*BR1015,2)),0)</f>
        <v>0</v>
      </c>
      <c r="BT1015" s="39">
        <v>0</v>
      </c>
    </row>
    <row r="1016" spans="1:72">
      <c r="A1016" s="87">
        <v>1007</v>
      </c>
      <c r="B1016" s="1"/>
      <c r="C1016" s="1"/>
      <c r="D1016" s="2"/>
      <c r="E1016" s="3"/>
      <c r="F1016" s="4"/>
      <c r="G1016" s="5"/>
      <c r="H1016" s="5"/>
      <c r="I1016" s="6"/>
      <c r="J1016" s="5"/>
      <c r="K1016" s="5"/>
      <c r="L1016" s="5"/>
      <c r="M1016" s="55"/>
      <c r="N1016" s="8"/>
      <c r="O1016" s="105"/>
      <c r="P1016" s="5"/>
      <c r="Q1016" s="5"/>
      <c r="R1016" s="105">
        <f>Dane!$C$10</f>
        <v>0</v>
      </c>
      <c r="S1016" s="8"/>
      <c r="T1016" s="105"/>
      <c r="U1016" s="5"/>
      <c r="V1016" s="5"/>
      <c r="W1016" s="107">
        <f>Dane!$C$11</f>
        <v>0</v>
      </c>
      <c r="X1016" s="8"/>
      <c r="Y1016" s="105"/>
      <c r="Z1016" s="5"/>
      <c r="AA1016" s="5"/>
      <c r="AB1016" s="110">
        <f>Dane!$C$12</f>
        <v>0</v>
      </c>
      <c r="AC1016" s="108">
        <f>IF(Dane!$E$3=1,AP1016+BA1016+BL1016,IF(Dane!$E$3=2,AT1016+BE1016+BP1016,AW1016+BH1016+BS1016))</f>
        <v>0</v>
      </c>
      <c r="AD1016" s="14">
        <f>IF(Dane!$E$3=1,AQ1016+BB1016+BM1016,IF(Dane!$E$3=2,AU1016+BF1016+BQ1016,AX1016+BI1016+BT1016))</f>
        <v>0</v>
      </c>
      <c r="AE1016" s="14">
        <f>IF((J1016*Dane!$C$9)-AC1016&lt;0,0,(J1016*Dane!$C$9)-AC1016)</f>
        <v>0</v>
      </c>
      <c r="AF1016" s="61">
        <f>IF((K1016*Dane!$C$9)-AD1016&lt;0,0,(K1016*Dane!$C$9)-AD1016)</f>
        <v>0</v>
      </c>
      <c r="AG1016" s="93"/>
      <c r="AH1016" s="84">
        <f>IF(Dane!$E$3=1,AP1016,IF(Dane!$E$3=2,AT1016,AW1016))</f>
        <v>0</v>
      </c>
      <c r="AI1016" s="84">
        <f>IF(Dane!$E$3=1,AQ1016,IF(Dane!$E$3=2,AU1016,AX1016))</f>
        <v>0</v>
      </c>
      <c r="AJ1016" s="84">
        <f>IF(Dane!$E$3=1,BA1016,IF(Dane!$E$3=2,BE1016,BH1016))</f>
        <v>0</v>
      </c>
      <c r="AK1016" s="84">
        <f>IF(Dane!$E$3=1,BB1016,IF(Dane!$E$3=2,BF1016,BI1016))</f>
        <v>0</v>
      </c>
      <c r="AL1016" s="84">
        <f>IF(Dane!$E$3=1,BL1016,IF(Dane!$E$3=2,BP1016,BS1016))</f>
        <v>0</v>
      </c>
      <c r="AM1016" s="84">
        <f>IF(Dane!$E$3=1,BM1016,IF(Dane!$E$3=2,BQ1016,BT1016))</f>
        <v>0</v>
      </c>
      <c r="AN1016" s="39">
        <f>IF(Dane!$C$9="",0,IFERROR(J1016/R1016,0))</f>
        <v>0</v>
      </c>
      <c r="AO1016" s="39">
        <f>IF(Dane!$C$9="",0,IFERROR(ROUND(J1016-ROUND(J1016*0.0976,2)-ROUND(J1016*0.015,2)-ROUND(J1016*0.0245,2),2)/R1016,0))</f>
        <v>0</v>
      </c>
      <c r="AP1016" s="39">
        <f t="shared" si="234"/>
        <v>0</v>
      </c>
      <c r="AQ1016" s="39">
        <f t="shared" si="235"/>
        <v>0</v>
      </c>
      <c r="AR1016" s="39">
        <f t="shared" si="231"/>
        <v>0</v>
      </c>
      <c r="AS1016" s="39">
        <f>IF(Dane!$C$9="",0,IFERROR(AR1016/R1016,0))</f>
        <v>0</v>
      </c>
      <c r="AT1016" s="39">
        <f t="shared" si="236"/>
        <v>0</v>
      </c>
      <c r="AU1016" s="39">
        <v>0</v>
      </c>
      <c r="AV1016" s="39">
        <f t="shared" si="237"/>
        <v>0</v>
      </c>
      <c r="AW1016" s="39">
        <f>IF(Dane!$C$9="",0,IF(ROUND((N1016+O1016)*AV1016,2)&gt;$AN$1,$AN$1,ROUND((N1016+O1016)*AV1016,2)))</f>
        <v>0</v>
      </c>
      <c r="AX1016" s="39">
        <v>0</v>
      </c>
      <c r="AY1016" s="39">
        <f>IF(Dane!$C$9=2,IFERROR(J1016/W1016,0),IF(Dane!$C$9=3,IFERROR(J1016/W1016,0),0))</f>
        <v>0</v>
      </c>
      <c r="AZ1016" s="39">
        <f>IF(Dane!$C$9=2,IFERROR(ROUND(J1016-ROUND(J1016*0.0976,2)-ROUND(J1016*0.015,2)-ROUND(J1016*0.0245,2),2)/W1016,0),IF(Dane!$C$9=3,IFERROR(ROUND(J1016-ROUND(J1016*0.0976,2)-ROUND(J1016*0.015,2)-ROUND(J1016*0.0245,2),2)/W1016,0),0))</f>
        <v>0</v>
      </c>
      <c r="BA1016" s="39">
        <f t="shared" si="238"/>
        <v>0</v>
      </c>
      <c r="BB1016" s="39">
        <f t="shared" si="239"/>
        <v>0</v>
      </c>
      <c r="BC1016" s="39">
        <f t="shared" si="232"/>
        <v>0</v>
      </c>
      <c r="BD1016" s="39">
        <f>IF(Dane!$C$9=2,IFERROR(BC1016/W1016,0),IF(Dane!$C$9=3,IFERROR(BC1016/W1016,0),0))</f>
        <v>0</v>
      </c>
      <c r="BE1016" s="39">
        <f t="shared" si="240"/>
        <v>0</v>
      </c>
      <c r="BF1016" s="39">
        <v>0</v>
      </c>
      <c r="BG1016" s="39">
        <f t="shared" si="241"/>
        <v>0</v>
      </c>
      <c r="BH1016" s="39">
        <f>IF(Dane!$C$9=2,IF(ROUND((S1016+T1016)*BG1016,2)&gt;$AN$1,$AN$1,ROUND((S1016+T1016)*BG1016,2)),IF(Dane!$C$9=3,IF(ROUND((S1016+T1016)*BG1016,2)&gt;$AN$1,$AN$1,ROUND((S1016+T1016)*BG1016,2)),0))</f>
        <v>0</v>
      </c>
      <c r="BI1016" s="39">
        <v>0</v>
      </c>
      <c r="BJ1016" s="39">
        <f>IF(Dane!$C$9=3,IFERROR(J1016/AB1016,0),0)</f>
        <v>0</v>
      </c>
      <c r="BK1016" s="39">
        <f>IF(Dane!$C$9=3,IFERROR(ROUND(J1016-ROUND(J1016*0.0976,2)-ROUND(J1016*0.015,2)-ROUND(J1016*0.0245,2),2)/AB1016,0),0)</f>
        <v>0</v>
      </c>
      <c r="BL1016" s="39">
        <f t="shared" si="242"/>
        <v>0</v>
      </c>
      <c r="BM1016" s="39">
        <f t="shared" si="243"/>
        <v>0</v>
      </c>
      <c r="BN1016" s="39">
        <f t="shared" si="233"/>
        <v>0</v>
      </c>
      <c r="BO1016" s="39">
        <f>IF(Dane!$C$9=3,IFERROR(BN1016/AB1016,0),0)</f>
        <v>0</v>
      </c>
      <c r="BP1016" s="39">
        <f t="shared" si="244"/>
        <v>0</v>
      </c>
      <c r="BQ1016" s="39">
        <v>0</v>
      </c>
      <c r="BR1016" s="39">
        <f t="shared" si="245"/>
        <v>0</v>
      </c>
      <c r="BS1016" s="39">
        <f>IF(Dane!$C$9=3,IF(ROUND((X1016+Y1016)*BR1016,2)&gt;$AN$1,$AN$1,ROUND((X1016+Y1016)*BR1016,2)),0)</f>
        <v>0</v>
      </c>
      <c r="BT1016" s="39">
        <v>0</v>
      </c>
    </row>
    <row r="1017" spans="1:72">
      <c r="A1017" s="87">
        <v>1008</v>
      </c>
      <c r="B1017" s="1"/>
      <c r="C1017" s="1"/>
      <c r="D1017" s="2"/>
      <c r="E1017" s="3"/>
      <c r="F1017" s="4"/>
      <c r="G1017" s="5"/>
      <c r="H1017" s="5"/>
      <c r="I1017" s="6"/>
      <c r="J1017" s="5"/>
      <c r="K1017" s="5"/>
      <c r="L1017" s="5"/>
      <c r="M1017" s="55"/>
      <c r="N1017" s="8"/>
      <c r="O1017" s="105"/>
      <c r="P1017" s="5"/>
      <c r="Q1017" s="5"/>
      <c r="R1017" s="105">
        <f>Dane!$C$10</f>
        <v>0</v>
      </c>
      <c r="S1017" s="8"/>
      <c r="T1017" s="105"/>
      <c r="U1017" s="5"/>
      <c r="V1017" s="5"/>
      <c r="W1017" s="107">
        <f>Dane!$C$11</f>
        <v>0</v>
      </c>
      <c r="X1017" s="8"/>
      <c r="Y1017" s="105"/>
      <c r="Z1017" s="5"/>
      <c r="AA1017" s="5"/>
      <c r="AB1017" s="110">
        <f>Dane!$C$12</f>
        <v>0</v>
      </c>
      <c r="AC1017" s="108">
        <f>IF(Dane!$E$3=1,AP1017+BA1017+BL1017,IF(Dane!$E$3=2,AT1017+BE1017+BP1017,AW1017+BH1017+BS1017))</f>
        <v>0</v>
      </c>
      <c r="AD1017" s="14">
        <f>IF(Dane!$E$3=1,AQ1017+BB1017+BM1017,IF(Dane!$E$3=2,AU1017+BF1017+BQ1017,AX1017+BI1017+BT1017))</f>
        <v>0</v>
      </c>
      <c r="AE1017" s="14">
        <f>IF((J1017*Dane!$C$9)-AC1017&lt;0,0,(J1017*Dane!$C$9)-AC1017)</f>
        <v>0</v>
      </c>
      <c r="AF1017" s="61">
        <f>IF((K1017*Dane!$C$9)-AD1017&lt;0,0,(K1017*Dane!$C$9)-AD1017)</f>
        <v>0</v>
      </c>
      <c r="AG1017" s="93"/>
      <c r="AH1017" s="84">
        <f>IF(Dane!$E$3=1,AP1017,IF(Dane!$E$3=2,AT1017,AW1017))</f>
        <v>0</v>
      </c>
      <c r="AI1017" s="84">
        <f>IF(Dane!$E$3=1,AQ1017,IF(Dane!$E$3=2,AU1017,AX1017))</f>
        <v>0</v>
      </c>
      <c r="AJ1017" s="84">
        <f>IF(Dane!$E$3=1,BA1017,IF(Dane!$E$3=2,BE1017,BH1017))</f>
        <v>0</v>
      </c>
      <c r="AK1017" s="84">
        <f>IF(Dane!$E$3=1,BB1017,IF(Dane!$E$3=2,BF1017,BI1017))</f>
        <v>0</v>
      </c>
      <c r="AL1017" s="84">
        <f>IF(Dane!$E$3=1,BL1017,IF(Dane!$E$3=2,BP1017,BS1017))</f>
        <v>0</v>
      </c>
      <c r="AM1017" s="84">
        <f>IF(Dane!$E$3=1,BM1017,IF(Dane!$E$3=2,BQ1017,BT1017))</f>
        <v>0</v>
      </c>
      <c r="AN1017" s="39">
        <f>IF(Dane!$C$9="",0,IFERROR(J1017/R1017,0))</f>
        <v>0</v>
      </c>
      <c r="AO1017" s="39">
        <f>IF(Dane!$C$9="",0,IFERROR(ROUND(J1017-ROUND(J1017*0.0976,2)-ROUND(J1017*0.015,2)-ROUND(J1017*0.0245,2),2)/R1017,0))</f>
        <v>0</v>
      </c>
      <c r="AP1017" s="39">
        <f t="shared" si="234"/>
        <v>0</v>
      </c>
      <c r="AQ1017" s="39">
        <f t="shared" si="235"/>
        <v>0</v>
      </c>
      <c r="AR1017" s="39">
        <f t="shared" si="231"/>
        <v>0</v>
      </c>
      <c r="AS1017" s="39">
        <f>IF(Dane!$C$9="",0,IFERROR(AR1017/R1017,0))</f>
        <v>0</v>
      </c>
      <c r="AT1017" s="39">
        <f t="shared" si="236"/>
        <v>0</v>
      </c>
      <c r="AU1017" s="39">
        <v>0</v>
      </c>
      <c r="AV1017" s="39">
        <f t="shared" si="237"/>
        <v>0</v>
      </c>
      <c r="AW1017" s="39">
        <f>IF(Dane!$C$9="",0,IF(ROUND((N1017+O1017)*AV1017,2)&gt;$AN$1,$AN$1,ROUND((N1017+O1017)*AV1017,2)))</f>
        <v>0</v>
      </c>
      <c r="AX1017" s="39">
        <v>0</v>
      </c>
      <c r="AY1017" s="39">
        <f>IF(Dane!$C$9=2,IFERROR(J1017/W1017,0),IF(Dane!$C$9=3,IFERROR(J1017/W1017,0),0))</f>
        <v>0</v>
      </c>
      <c r="AZ1017" s="39">
        <f>IF(Dane!$C$9=2,IFERROR(ROUND(J1017-ROUND(J1017*0.0976,2)-ROUND(J1017*0.015,2)-ROUND(J1017*0.0245,2),2)/W1017,0),IF(Dane!$C$9=3,IFERROR(ROUND(J1017-ROUND(J1017*0.0976,2)-ROUND(J1017*0.015,2)-ROUND(J1017*0.0245,2),2)/W1017,0),0))</f>
        <v>0</v>
      </c>
      <c r="BA1017" s="39">
        <f t="shared" si="238"/>
        <v>0</v>
      </c>
      <c r="BB1017" s="39">
        <f t="shared" si="239"/>
        <v>0</v>
      </c>
      <c r="BC1017" s="39">
        <f t="shared" si="232"/>
        <v>0</v>
      </c>
      <c r="BD1017" s="39">
        <f>IF(Dane!$C$9=2,IFERROR(BC1017/W1017,0),IF(Dane!$C$9=3,IFERROR(BC1017/W1017,0),0))</f>
        <v>0</v>
      </c>
      <c r="BE1017" s="39">
        <f t="shared" si="240"/>
        <v>0</v>
      </c>
      <c r="BF1017" s="39">
        <v>0</v>
      </c>
      <c r="BG1017" s="39">
        <f t="shared" si="241"/>
        <v>0</v>
      </c>
      <c r="BH1017" s="39">
        <f>IF(Dane!$C$9=2,IF(ROUND((S1017+T1017)*BG1017,2)&gt;$AN$1,$AN$1,ROUND((S1017+T1017)*BG1017,2)),IF(Dane!$C$9=3,IF(ROUND((S1017+T1017)*BG1017,2)&gt;$AN$1,$AN$1,ROUND((S1017+T1017)*BG1017,2)),0))</f>
        <v>0</v>
      </c>
      <c r="BI1017" s="39">
        <v>0</v>
      </c>
      <c r="BJ1017" s="39">
        <f>IF(Dane!$C$9=3,IFERROR(J1017/AB1017,0),0)</f>
        <v>0</v>
      </c>
      <c r="BK1017" s="39">
        <f>IF(Dane!$C$9=3,IFERROR(ROUND(J1017-ROUND(J1017*0.0976,2)-ROUND(J1017*0.015,2)-ROUND(J1017*0.0245,2),2)/AB1017,0),0)</f>
        <v>0</v>
      </c>
      <c r="BL1017" s="39">
        <f t="shared" si="242"/>
        <v>0</v>
      </c>
      <c r="BM1017" s="39">
        <f t="shared" si="243"/>
        <v>0</v>
      </c>
      <c r="BN1017" s="39">
        <f t="shared" si="233"/>
        <v>0</v>
      </c>
      <c r="BO1017" s="39">
        <f>IF(Dane!$C$9=3,IFERROR(BN1017/AB1017,0),0)</f>
        <v>0</v>
      </c>
      <c r="BP1017" s="39">
        <f t="shared" si="244"/>
        <v>0</v>
      </c>
      <c r="BQ1017" s="39">
        <v>0</v>
      </c>
      <c r="BR1017" s="39">
        <f t="shared" si="245"/>
        <v>0</v>
      </c>
      <c r="BS1017" s="39">
        <f>IF(Dane!$C$9=3,IF(ROUND((X1017+Y1017)*BR1017,2)&gt;$AN$1,$AN$1,ROUND((X1017+Y1017)*BR1017,2)),0)</f>
        <v>0</v>
      </c>
      <c r="BT1017" s="39">
        <v>0</v>
      </c>
    </row>
    <row r="1018" spans="1:72">
      <c r="A1018" s="87">
        <v>1009</v>
      </c>
      <c r="B1018" s="1"/>
      <c r="C1018" s="1"/>
      <c r="D1018" s="2"/>
      <c r="E1018" s="3"/>
      <c r="F1018" s="4"/>
      <c r="G1018" s="5"/>
      <c r="H1018" s="5"/>
      <c r="I1018" s="6"/>
      <c r="J1018" s="5"/>
      <c r="K1018" s="5"/>
      <c r="L1018" s="5"/>
      <c r="M1018" s="55"/>
      <c r="N1018" s="8"/>
      <c r="O1018" s="105"/>
      <c r="P1018" s="5"/>
      <c r="Q1018" s="5"/>
      <c r="R1018" s="105">
        <f>Dane!$C$10</f>
        <v>0</v>
      </c>
      <c r="S1018" s="8"/>
      <c r="T1018" s="105"/>
      <c r="U1018" s="5"/>
      <c r="V1018" s="5"/>
      <c r="W1018" s="107">
        <f>Dane!$C$11</f>
        <v>0</v>
      </c>
      <c r="X1018" s="8"/>
      <c r="Y1018" s="105"/>
      <c r="Z1018" s="5"/>
      <c r="AA1018" s="5"/>
      <c r="AB1018" s="110">
        <f>Dane!$C$12</f>
        <v>0</v>
      </c>
      <c r="AC1018" s="108">
        <f>IF(Dane!$E$3=1,AP1018+BA1018+BL1018,IF(Dane!$E$3=2,AT1018+BE1018+BP1018,AW1018+BH1018+BS1018))</f>
        <v>0</v>
      </c>
      <c r="AD1018" s="14">
        <f>IF(Dane!$E$3=1,AQ1018+BB1018+BM1018,IF(Dane!$E$3=2,AU1018+BF1018+BQ1018,AX1018+BI1018+BT1018))</f>
        <v>0</v>
      </c>
      <c r="AE1018" s="14">
        <f>IF((J1018*Dane!$C$9)-AC1018&lt;0,0,(J1018*Dane!$C$9)-AC1018)</f>
        <v>0</v>
      </c>
      <c r="AF1018" s="61">
        <f>IF((K1018*Dane!$C$9)-AD1018&lt;0,0,(K1018*Dane!$C$9)-AD1018)</f>
        <v>0</v>
      </c>
      <c r="AG1018" s="93"/>
      <c r="AH1018" s="84">
        <f>IF(Dane!$E$3=1,AP1018,IF(Dane!$E$3=2,AT1018,AW1018))</f>
        <v>0</v>
      </c>
      <c r="AI1018" s="84">
        <f>IF(Dane!$E$3=1,AQ1018,IF(Dane!$E$3=2,AU1018,AX1018))</f>
        <v>0</v>
      </c>
      <c r="AJ1018" s="84">
        <f>IF(Dane!$E$3=1,BA1018,IF(Dane!$E$3=2,BE1018,BH1018))</f>
        <v>0</v>
      </c>
      <c r="AK1018" s="84">
        <f>IF(Dane!$E$3=1,BB1018,IF(Dane!$E$3=2,BF1018,BI1018))</f>
        <v>0</v>
      </c>
      <c r="AL1018" s="84">
        <f>IF(Dane!$E$3=1,BL1018,IF(Dane!$E$3=2,BP1018,BS1018))</f>
        <v>0</v>
      </c>
      <c r="AM1018" s="84">
        <f>IF(Dane!$E$3=1,BM1018,IF(Dane!$E$3=2,BQ1018,BT1018))</f>
        <v>0</v>
      </c>
      <c r="AN1018" s="39">
        <f>IF(Dane!$C$9="",0,IFERROR(J1018/R1018,0))</f>
        <v>0</v>
      </c>
      <c r="AO1018" s="39">
        <f>IF(Dane!$C$9="",0,IFERROR(ROUND(J1018-ROUND(J1018*0.0976,2)-ROUND(J1018*0.015,2)-ROUND(J1018*0.0245,2),2)/R1018,0))</f>
        <v>0</v>
      </c>
      <c r="AP1018" s="39">
        <f t="shared" si="234"/>
        <v>0</v>
      </c>
      <c r="AQ1018" s="39">
        <f t="shared" si="235"/>
        <v>0</v>
      </c>
      <c r="AR1018" s="39">
        <f t="shared" si="231"/>
        <v>0</v>
      </c>
      <c r="AS1018" s="39">
        <f>IF(Dane!$C$9="",0,IFERROR(AR1018/R1018,0))</f>
        <v>0</v>
      </c>
      <c r="AT1018" s="39">
        <f t="shared" si="236"/>
        <v>0</v>
      </c>
      <c r="AU1018" s="39">
        <v>0</v>
      </c>
      <c r="AV1018" s="39">
        <f t="shared" si="237"/>
        <v>0</v>
      </c>
      <c r="AW1018" s="39">
        <f>IF(Dane!$C$9="",0,IF(ROUND((N1018+O1018)*AV1018,2)&gt;$AN$1,$AN$1,ROUND((N1018+O1018)*AV1018,2)))</f>
        <v>0</v>
      </c>
      <c r="AX1018" s="39">
        <v>0</v>
      </c>
      <c r="AY1018" s="39">
        <f>IF(Dane!$C$9=2,IFERROR(J1018/W1018,0),IF(Dane!$C$9=3,IFERROR(J1018/W1018,0),0))</f>
        <v>0</v>
      </c>
      <c r="AZ1018" s="39">
        <f>IF(Dane!$C$9=2,IFERROR(ROUND(J1018-ROUND(J1018*0.0976,2)-ROUND(J1018*0.015,2)-ROUND(J1018*0.0245,2),2)/W1018,0),IF(Dane!$C$9=3,IFERROR(ROUND(J1018-ROUND(J1018*0.0976,2)-ROUND(J1018*0.015,2)-ROUND(J1018*0.0245,2),2)/W1018,0),0))</f>
        <v>0</v>
      </c>
      <c r="BA1018" s="39">
        <f t="shared" si="238"/>
        <v>0</v>
      </c>
      <c r="BB1018" s="39">
        <f t="shared" si="239"/>
        <v>0</v>
      </c>
      <c r="BC1018" s="39">
        <f t="shared" si="232"/>
        <v>0</v>
      </c>
      <c r="BD1018" s="39">
        <f>IF(Dane!$C$9=2,IFERROR(BC1018/W1018,0),IF(Dane!$C$9=3,IFERROR(BC1018/W1018,0),0))</f>
        <v>0</v>
      </c>
      <c r="BE1018" s="39">
        <f t="shared" si="240"/>
        <v>0</v>
      </c>
      <c r="BF1018" s="39">
        <v>0</v>
      </c>
      <c r="BG1018" s="39">
        <f t="shared" si="241"/>
        <v>0</v>
      </c>
      <c r="BH1018" s="39">
        <f>IF(Dane!$C$9=2,IF(ROUND((S1018+T1018)*BG1018,2)&gt;$AN$1,$AN$1,ROUND((S1018+T1018)*BG1018,2)),IF(Dane!$C$9=3,IF(ROUND((S1018+T1018)*BG1018,2)&gt;$AN$1,$AN$1,ROUND((S1018+T1018)*BG1018,2)),0))</f>
        <v>0</v>
      </c>
      <c r="BI1018" s="39">
        <v>0</v>
      </c>
      <c r="BJ1018" s="39">
        <f>IF(Dane!$C$9=3,IFERROR(J1018/AB1018,0),0)</f>
        <v>0</v>
      </c>
      <c r="BK1018" s="39">
        <f>IF(Dane!$C$9=3,IFERROR(ROUND(J1018-ROUND(J1018*0.0976,2)-ROUND(J1018*0.015,2)-ROUND(J1018*0.0245,2),2)/AB1018,0),0)</f>
        <v>0</v>
      </c>
      <c r="BL1018" s="39">
        <f t="shared" si="242"/>
        <v>0</v>
      </c>
      <c r="BM1018" s="39">
        <f t="shared" si="243"/>
        <v>0</v>
      </c>
      <c r="BN1018" s="39">
        <f t="shared" si="233"/>
        <v>0</v>
      </c>
      <c r="BO1018" s="39">
        <f>IF(Dane!$C$9=3,IFERROR(BN1018/AB1018,0),0)</f>
        <v>0</v>
      </c>
      <c r="BP1018" s="39">
        <f t="shared" si="244"/>
        <v>0</v>
      </c>
      <c r="BQ1018" s="39">
        <v>0</v>
      </c>
      <c r="BR1018" s="39">
        <f t="shared" si="245"/>
        <v>0</v>
      </c>
      <c r="BS1018" s="39">
        <f>IF(Dane!$C$9=3,IF(ROUND((X1018+Y1018)*BR1018,2)&gt;$AN$1,$AN$1,ROUND((X1018+Y1018)*BR1018,2)),0)</f>
        <v>0</v>
      </c>
      <c r="BT1018" s="39">
        <v>0</v>
      </c>
    </row>
    <row r="1019" spans="1:72">
      <c r="A1019" s="87">
        <v>1010</v>
      </c>
      <c r="B1019" s="1"/>
      <c r="C1019" s="1"/>
      <c r="D1019" s="2"/>
      <c r="E1019" s="3"/>
      <c r="F1019" s="4"/>
      <c r="G1019" s="5"/>
      <c r="H1019" s="5"/>
      <c r="I1019" s="6"/>
      <c r="J1019" s="5"/>
      <c r="K1019" s="5"/>
      <c r="L1019" s="5"/>
      <c r="M1019" s="55"/>
      <c r="N1019" s="8"/>
      <c r="O1019" s="105"/>
      <c r="P1019" s="5"/>
      <c r="Q1019" s="5"/>
      <c r="R1019" s="105">
        <f>Dane!$C$10</f>
        <v>0</v>
      </c>
      <c r="S1019" s="8"/>
      <c r="T1019" s="105"/>
      <c r="U1019" s="5"/>
      <c r="V1019" s="5"/>
      <c r="W1019" s="107">
        <f>Dane!$C$11</f>
        <v>0</v>
      </c>
      <c r="X1019" s="8"/>
      <c r="Y1019" s="105"/>
      <c r="Z1019" s="5"/>
      <c r="AA1019" s="5"/>
      <c r="AB1019" s="110">
        <f>Dane!$C$12</f>
        <v>0</v>
      </c>
      <c r="AC1019" s="108">
        <f>IF(Dane!$E$3=1,AP1019+BA1019+BL1019,IF(Dane!$E$3=2,AT1019+BE1019+BP1019,AW1019+BH1019+BS1019))</f>
        <v>0</v>
      </c>
      <c r="AD1019" s="14">
        <f>IF(Dane!$E$3=1,AQ1019+BB1019+BM1019,IF(Dane!$E$3=2,AU1019+BF1019+BQ1019,AX1019+BI1019+BT1019))</f>
        <v>0</v>
      </c>
      <c r="AE1019" s="14">
        <f>IF((J1019*Dane!$C$9)-AC1019&lt;0,0,(J1019*Dane!$C$9)-AC1019)</f>
        <v>0</v>
      </c>
      <c r="AF1019" s="61">
        <f>IF((K1019*Dane!$C$9)-AD1019&lt;0,0,(K1019*Dane!$C$9)-AD1019)</f>
        <v>0</v>
      </c>
      <c r="AG1019" s="93"/>
      <c r="AH1019" s="84">
        <f>IF(Dane!$E$3=1,AP1019,IF(Dane!$E$3=2,AT1019,AW1019))</f>
        <v>0</v>
      </c>
      <c r="AI1019" s="84">
        <f>IF(Dane!$E$3=1,AQ1019,IF(Dane!$E$3=2,AU1019,AX1019))</f>
        <v>0</v>
      </c>
      <c r="AJ1019" s="84">
        <f>IF(Dane!$E$3=1,BA1019,IF(Dane!$E$3=2,BE1019,BH1019))</f>
        <v>0</v>
      </c>
      <c r="AK1019" s="84">
        <f>IF(Dane!$E$3=1,BB1019,IF(Dane!$E$3=2,BF1019,BI1019))</f>
        <v>0</v>
      </c>
      <c r="AL1019" s="84">
        <f>IF(Dane!$E$3=1,BL1019,IF(Dane!$E$3=2,BP1019,BS1019))</f>
        <v>0</v>
      </c>
      <c r="AM1019" s="84">
        <f>IF(Dane!$E$3=1,BM1019,IF(Dane!$E$3=2,BQ1019,BT1019))</f>
        <v>0</v>
      </c>
      <c r="AN1019" s="39">
        <f>IF(Dane!$C$9="",0,IFERROR(J1019/R1019,0))</f>
        <v>0</v>
      </c>
      <c r="AO1019" s="39">
        <f>IF(Dane!$C$9="",0,IFERROR(ROUND(J1019-ROUND(J1019*0.0976,2)-ROUND(J1019*0.015,2)-ROUND(J1019*0.0245,2),2)/R1019,0))</f>
        <v>0</v>
      </c>
      <c r="AP1019" s="39">
        <f t="shared" si="234"/>
        <v>0</v>
      </c>
      <c r="AQ1019" s="39">
        <f t="shared" si="235"/>
        <v>0</v>
      </c>
      <c r="AR1019" s="39">
        <f t="shared" si="231"/>
        <v>0</v>
      </c>
      <c r="AS1019" s="39">
        <f>IF(Dane!$C$9="",0,IFERROR(AR1019/R1019,0))</f>
        <v>0</v>
      </c>
      <c r="AT1019" s="39">
        <f t="shared" si="236"/>
        <v>0</v>
      </c>
      <c r="AU1019" s="39">
        <v>0</v>
      </c>
      <c r="AV1019" s="39">
        <f t="shared" si="237"/>
        <v>0</v>
      </c>
      <c r="AW1019" s="39">
        <f>IF(Dane!$C$9="",0,IF(ROUND((N1019+O1019)*AV1019,2)&gt;$AN$1,$AN$1,ROUND((N1019+O1019)*AV1019,2)))</f>
        <v>0</v>
      </c>
      <c r="AX1019" s="39">
        <v>0</v>
      </c>
      <c r="AY1019" s="39">
        <f>IF(Dane!$C$9=2,IFERROR(J1019/W1019,0),IF(Dane!$C$9=3,IFERROR(J1019/W1019,0),0))</f>
        <v>0</v>
      </c>
      <c r="AZ1019" s="39">
        <f>IF(Dane!$C$9=2,IFERROR(ROUND(J1019-ROUND(J1019*0.0976,2)-ROUND(J1019*0.015,2)-ROUND(J1019*0.0245,2),2)/W1019,0),IF(Dane!$C$9=3,IFERROR(ROUND(J1019-ROUND(J1019*0.0976,2)-ROUND(J1019*0.015,2)-ROUND(J1019*0.0245,2),2)/W1019,0),0))</f>
        <v>0</v>
      </c>
      <c r="BA1019" s="39">
        <f t="shared" si="238"/>
        <v>0</v>
      </c>
      <c r="BB1019" s="39">
        <f t="shared" si="239"/>
        <v>0</v>
      </c>
      <c r="BC1019" s="39">
        <f t="shared" si="232"/>
        <v>0</v>
      </c>
      <c r="BD1019" s="39">
        <f>IF(Dane!$C$9=2,IFERROR(BC1019/W1019,0),IF(Dane!$C$9=3,IFERROR(BC1019/W1019,0),0))</f>
        <v>0</v>
      </c>
      <c r="BE1019" s="39">
        <f t="shared" si="240"/>
        <v>0</v>
      </c>
      <c r="BF1019" s="39">
        <v>0</v>
      </c>
      <c r="BG1019" s="39">
        <f t="shared" si="241"/>
        <v>0</v>
      </c>
      <c r="BH1019" s="39">
        <f>IF(Dane!$C$9=2,IF(ROUND((S1019+T1019)*BG1019,2)&gt;$AN$1,$AN$1,ROUND((S1019+T1019)*BG1019,2)),IF(Dane!$C$9=3,IF(ROUND((S1019+T1019)*BG1019,2)&gt;$AN$1,$AN$1,ROUND((S1019+T1019)*BG1019,2)),0))</f>
        <v>0</v>
      </c>
      <c r="BI1019" s="39">
        <v>0</v>
      </c>
      <c r="BJ1019" s="39">
        <f>IF(Dane!$C$9=3,IFERROR(J1019/AB1019,0),0)</f>
        <v>0</v>
      </c>
      <c r="BK1019" s="39">
        <f>IF(Dane!$C$9=3,IFERROR(ROUND(J1019-ROUND(J1019*0.0976,2)-ROUND(J1019*0.015,2)-ROUND(J1019*0.0245,2),2)/AB1019,0),0)</f>
        <v>0</v>
      </c>
      <c r="BL1019" s="39">
        <f t="shared" si="242"/>
        <v>0</v>
      </c>
      <c r="BM1019" s="39">
        <f t="shared" si="243"/>
        <v>0</v>
      </c>
      <c r="BN1019" s="39">
        <f t="shared" si="233"/>
        <v>0</v>
      </c>
      <c r="BO1019" s="39">
        <f>IF(Dane!$C$9=3,IFERROR(BN1019/AB1019,0),0)</f>
        <v>0</v>
      </c>
      <c r="BP1019" s="39">
        <f t="shared" si="244"/>
        <v>0</v>
      </c>
      <c r="BQ1019" s="39">
        <v>0</v>
      </c>
      <c r="BR1019" s="39">
        <f t="shared" si="245"/>
        <v>0</v>
      </c>
      <c r="BS1019" s="39">
        <f>IF(Dane!$C$9=3,IF(ROUND((X1019+Y1019)*BR1019,2)&gt;$AN$1,$AN$1,ROUND((X1019+Y1019)*BR1019,2)),0)</f>
        <v>0</v>
      </c>
      <c r="BT1019" s="39">
        <v>0</v>
      </c>
    </row>
    <row r="1020" spans="1:72">
      <c r="A1020" s="87">
        <v>1011</v>
      </c>
      <c r="B1020" s="1"/>
      <c r="C1020" s="1"/>
      <c r="D1020" s="2"/>
      <c r="E1020" s="3"/>
      <c r="F1020" s="4"/>
      <c r="G1020" s="5"/>
      <c r="H1020" s="5"/>
      <c r="I1020" s="6"/>
      <c r="J1020" s="5"/>
      <c r="K1020" s="5"/>
      <c r="L1020" s="5"/>
      <c r="M1020" s="55"/>
      <c r="N1020" s="8"/>
      <c r="O1020" s="105"/>
      <c r="P1020" s="5"/>
      <c r="Q1020" s="5"/>
      <c r="R1020" s="105">
        <f>Dane!$C$10</f>
        <v>0</v>
      </c>
      <c r="S1020" s="8"/>
      <c r="T1020" s="105"/>
      <c r="U1020" s="5"/>
      <c r="V1020" s="5"/>
      <c r="W1020" s="107">
        <f>Dane!$C$11</f>
        <v>0</v>
      </c>
      <c r="X1020" s="8"/>
      <c r="Y1020" s="105"/>
      <c r="Z1020" s="5"/>
      <c r="AA1020" s="5"/>
      <c r="AB1020" s="110">
        <f>Dane!$C$12</f>
        <v>0</v>
      </c>
      <c r="AC1020" s="108">
        <f>IF(Dane!$E$3=1,AP1020+BA1020+BL1020,IF(Dane!$E$3=2,AT1020+BE1020+BP1020,AW1020+BH1020+BS1020))</f>
        <v>0</v>
      </c>
      <c r="AD1020" s="14">
        <f>IF(Dane!$E$3=1,AQ1020+BB1020+BM1020,IF(Dane!$E$3=2,AU1020+BF1020+BQ1020,AX1020+BI1020+BT1020))</f>
        <v>0</v>
      </c>
      <c r="AE1020" s="14">
        <f>IF((J1020*Dane!$C$9)-AC1020&lt;0,0,(J1020*Dane!$C$9)-AC1020)</f>
        <v>0</v>
      </c>
      <c r="AF1020" s="61">
        <f>IF((K1020*Dane!$C$9)-AD1020&lt;0,0,(K1020*Dane!$C$9)-AD1020)</f>
        <v>0</v>
      </c>
      <c r="AG1020" s="93"/>
      <c r="AH1020" s="84">
        <f>IF(Dane!$E$3=1,AP1020,IF(Dane!$E$3=2,AT1020,AW1020))</f>
        <v>0</v>
      </c>
      <c r="AI1020" s="84">
        <f>IF(Dane!$E$3=1,AQ1020,IF(Dane!$E$3=2,AU1020,AX1020))</f>
        <v>0</v>
      </c>
      <c r="AJ1020" s="84">
        <f>IF(Dane!$E$3=1,BA1020,IF(Dane!$E$3=2,BE1020,BH1020))</f>
        <v>0</v>
      </c>
      <c r="AK1020" s="84">
        <f>IF(Dane!$E$3=1,BB1020,IF(Dane!$E$3=2,BF1020,BI1020))</f>
        <v>0</v>
      </c>
      <c r="AL1020" s="84">
        <f>IF(Dane!$E$3=1,BL1020,IF(Dane!$E$3=2,BP1020,BS1020))</f>
        <v>0</v>
      </c>
      <c r="AM1020" s="84">
        <f>IF(Dane!$E$3=1,BM1020,IF(Dane!$E$3=2,BQ1020,BT1020))</f>
        <v>0</v>
      </c>
      <c r="AN1020" s="39">
        <f>IF(Dane!$C$9="",0,IFERROR(J1020/R1020,0))</f>
        <v>0</v>
      </c>
      <c r="AO1020" s="39">
        <f>IF(Dane!$C$9="",0,IFERROR(ROUND(J1020-ROUND(J1020*0.0976,2)-ROUND(J1020*0.015,2)-ROUND(J1020*0.0245,2),2)/R1020,0))</f>
        <v>0</v>
      </c>
      <c r="AP1020" s="39">
        <f t="shared" si="234"/>
        <v>0</v>
      </c>
      <c r="AQ1020" s="39">
        <f t="shared" si="235"/>
        <v>0</v>
      </c>
      <c r="AR1020" s="39">
        <f t="shared" si="231"/>
        <v>0</v>
      </c>
      <c r="AS1020" s="39">
        <f>IF(Dane!$C$9="",0,IFERROR(AR1020/R1020,0))</f>
        <v>0</v>
      </c>
      <c r="AT1020" s="39">
        <f t="shared" si="236"/>
        <v>0</v>
      </c>
      <c r="AU1020" s="39">
        <v>0</v>
      </c>
      <c r="AV1020" s="39">
        <f t="shared" si="237"/>
        <v>0</v>
      </c>
      <c r="AW1020" s="39">
        <f>IF(Dane!$C$9="",0,IF(ROUND((N1020+O1020)*AV1020,2)&gt;$AN$1,$AN$1,ROUND((N1020+O1020)*AV1020,2)))</f>
        <v>0</v>
      </c>
      <c r="AX1020" s="39">
        <v>0</v>
      </c>
      <c r="AY1020" s="39">
        <f>IF(Dane!$C$9=2,IFERROR(J1020/W1020,0),IF(Dane!$C$9=3,IFERROR(J1020/W1020,0),0))</f>
        <v>0</v>
      </c>
      <c r="AZ1020" s="39">
        <f>IF(Dane!$C$9=2,IFERROR(ROUND(J1020-ROUND(J1020*0.0976,2)-ROUND(J1020*0.015,2)-ROUND(J1020*0.0245,2),2)/W1020,0),IF(Dane!$C$9=3,IFERROR(ROUND(J1020-ROUND(J1020*0.0976,2)-ROUND(J1020*0.015,2)-ROUND(J1020*0.0245,2),2)/W1020,0),0))</f>
        <v>0</v>
      </c>
      <c r="BA1020" s="39">
        <f t="shared" si="238"/>
        <v>0</v>
      </c>
      <c r="BB1020" s="39">
        <f t="shared" si="239"/>
        <v>0</v>
      </c>
      <c r="BC1020" s="39">
        <f t="shared" si="232"/>
        <v>0</v>
      </c>
      <c r="BD1020" s="39">
        <f>IF(Dane!$C$9=2,IFERROR(BC1020/W1020,0),IF(Dane!$C$9=3,IFERROR(BC1020/W1020,0),0))</f>
        <v>0</v>
      </c>
      <c r="BE1020" s="39">
        <f t="shared" si="240"/>
        <v>0</v>
      </c>
      <c r="BF1020" s="39">
        <v>0</v>
      </c>
      <c r="BG1020" s="39">
        <f t="shared" si="241"/>
        <v>0</v>
      </c>
      <c r="BH1020" s="39">
        <f>IF(Dane!$C$9=2,IF(ROUND((S1020+T1020)*BG1020,2)&gt;$AN$1,$AN$1,ROUND((S1020+T1020)*BG1020,2)),IF(Dane!$C$9=3,IF(ROUND((S1020+T1020)*BG1020,2)&gt;$AN$1,$AN$1,ROUND((S1020+T1020)*BG1020,2)),0))</f>
        <v>0</v>
      </c>
      <c r="BI1020" s="39">
        <v>0</v>
      </c>
      <c r="BJ1020" s="39">
        <f>IF(Dane!$C$9=3,IFERROR(J1020/AB1020,0),0)</f>
        <v>0</v>
      </c>
      <c r="BK1020" s="39">
        <f>IF(Dane!$C$9=3,IFERROR(ROUND(J1020-ROUND(J1020*0.0976,2)-ROUND(J1020*0.015,2)-ROUND(J1020*0.0245,2),2)/AB1020,0),0)</f>
        <v>0</v>
      </c>
      <c r="BL1020" s="39">
        <f t="shared" si="242"/>
        <v>0</v>
      </c>
      <c r="BM1020" s="39">
        <f t="shared" si="243"/>
        <v>0</v>
      </c>
      <c r="BN1020" s="39">
        <f t="shared" si="233"/>
        <v>0</v>
      </c>
      <c r="BO1020" s="39">
        <f>IF(Dane!$C$9=3,IFERROR(BN1020/AB1020,0),0)</f>
        <v>0</v>
      </c>
      <c r="BP1020" s="39">
        <f t="shared" si="244"/>
        <v>0</v>
      </c>
      <c r="BQ1020" s="39">
        <v>0</v>
      </c>
      <c r="BR1020" s="39">
        <f t="shared" si="245"/>
        <v>0</v>
      </c>
      <c r="BS1020" s="39">
        <f>IF(Dane!$C$9=3,IF(ROUND((X1020+Y1020)*BR1020,2)&gt;$AN$1,$AN$1,ROUND((X1020+Y1020)*BR1020,2)),0)</f>
        <v>0</v>
      </c>
      <c r="BT1020" s="39">
        <v>0</v>
      </c>
    </row>
    <row r="1021" spans="1:72">
      <c r="A1021" s="87">
        <v>1012</v>
      </c>
      <c r="B1021" s="1"/>
      <c r="C1021" s="1"/>
      <c r="D1021" s="2"/>
      <c r="E1021" s="3"/>
      <c r="F1021" s="4"/>
      <c r="G1021" s="5"/>
      <c r="H1021" s="5"/>
      <c r="I1021" s="6"/>
      <c r="J1021" s="5"/>
      <c r="K1021" s="5"/>
      <c r="L1021" s="5"/>
      <c r="M1021" s="55"/>
      <c r="N1021" s="8"/>
      <c r="O1021" s="105"/>
      <c r="P1021" s="5"/>
      <c r="Q1021" s="5"/>
      <c r="R1021" s="105">
        <f>Dane!$C$10</f>
        <v>0</v>
      </c>
      <c r="S1021" s="8"/>
      <c r="T1021" s="105"/>
      <c r="U1021" s="5"/>
      <c r="V1021" s="5"/>
      <c r="W1021" s="107">
        <f>Dane!$C$11</f>
        <v>0</v>
      </c>
      <c r="X1021" s="8"/>
      <c r="Y1021" s="105"/>
      <c r="Z1021" s="5"/>
      <c r="AA1021" s="5"/>
      <c r="AB1021" s="110">
        <f>Dane!$C$12</f>
        <v>0</v>
      </c>
      <c r="AC1021" s="108">
        <f>IF(Dane!$E$3=1,AP1021+BA1021+BL1021,IF(Dane!$E$3=2,AT1021+BE1021+BP1021,AW1021+BH1021+BS1021))</f>
        <v>0</v>
      </c>
      <c r="AD1021" s="14">
        <f>IF(Dane!$E$3=1,AQ1021+BB1021+BM1021,IF(Dane!$E$3=2,AU1021+BF1021+BQ1021,AX1021+BI1021+BT1021))</f>
        <v>0</v>
      </c>
      <c r="AE1021" s="14">
        <f>IF((J1021*Dane!$C$9)-AC1021&lt;0,0,(J1021*Dane!$C$9)-AC1021)</f>
        <v>0</v>
      </c>
      <c r="AF1021" s="61">
        <f>IF((K1021*Dane!$C$9)-AD1021&lt;0,0,(K1021*Dane!$C$9)-AD1021)</f>
        <v>0</v>
      </c>
      <c r="AG1021" s="93"/>
      <c r="AH1021" s="84">
        <f>IF(Dane!$E$3=1,AP1021,IF(Dane!$E$3=2,AT1021,AW1021))</f>
        <v>0</v>
      </c>
      <c r="AI1021" s="84">
        <f>IF(Dane!$E$3=1,AQ1021,IF(Dane!$E$3=2,AU1021,AX1021))</f>
        <v>0</v>
      </c>
      <c r="AJ1021" s="84">
        <f>IF(Dane!$E$3=1,BA1021,IF(Dane!$E$3=2,BE1021,BH1021))</f>
        <v>0</v>
      </c>
      <c r="AK1021" s="84">
        <f>IF(Dane!$E$3=1,BB1021,IF(Dane!$E$3=2,BF1021,BI1021))</f>
        <v>0</v>
      </c>
      <c r="AL1021" s="84">
        <f>IF(Dane!$E$3=1,BL1021,IF(Dane!$E$3=2,BP1021,BS1021))</f>
        <v>0</v>
      </c>
      <c r="AM1021" s="84">
        <f>IF(Dane!$E$3=1,BM1021,IF(Dane!$E$3=2,BQ1021,BT1021))</f>
        <v>0</v>
      </c>
      <c r="AN1021" s="39">
        <f>IF(Dane!$C$9="",0,IFERROR(J1021/R1021,0))</f>
        <v>0</v>
      </c>
      <c r="AO1021" s="39">
        <f>IF(Dane!$C$9="",0,IFERROR(ROUND(J1021-ROUND(J1021*0.0976,2)-ROUND(J1021*0.015,2)-ROUND(J1021*0.0245,2),2)/R1021,0))</f>
        <v>0</v>
      </c>
      <c r="AP1021" s="39">
        <f t="shared" si="234"/>
        <v>0</v>
      </c>
      <c r="AQ1021" s="39">
        <f t="shared" si="235"/>
        <v>0</v>
      </c>
      <c r="AR1021" s="39">
        <f t="shared" si="231"/>
        <v>0</v>
      </c>
      <c r="AS1021" s="39">
        <f>IF(Dane!$C$9="",0,IFERROR(AR1021/R1021,0))</f>
        <v>0</v>
      </c>
      <c r="AT1021" s="39">
        <f t="shared" si="236"/>
        <v>0</v>
      </c>
      <c r="AU1021" s="39">
        <v>0</v>
      </c>
      <c r="AV1021" s="39">
        <f t="shared" si="237"/>
        <v>0</v>
      </c>
      <c r="AW1021" s="39">
        <f>IF(Dane!$C$9="",0,IF(ROUND((N1021+O1021)*AV1021,2)&gt;$AN$1,$AN$1,ROUND((N1021+O1021)*AV1021,2)))</f>
        <v>0</v>
      </c>
      <c r="AX1021" s="39">
        <v>0</v>
      </c>
      <c r="AY1021" s="39">
        <f>IF(Dane!$C$9=2,IFERROR(J1021/W1021,0),IF(Dane!$C$9=3,IFERROR(J1021/W1021,0),0))</f>
        <v>0</v>
      </c>
      <c r="AZ1021" s="39">
        <f>IF(Dane!$C$9=2,IFERROR(ROUND(J1021-ROUND(J1021*0.0976,2)-ROUND(J1021*0.015,2)-ROUND(J1021*0.0245,2),2)/W1021,0),IF(Dane!$C$9=3,IFERROR(ROUND(J1021-ROUND(J1021*0.0976,2)-ROUND(J1021*0.015,2)-ROUND(J1021*0.0245,2),2)/W1021,0),0))</f>
        <v>0</v>
      </c>
      <c r="BA1021" s="39">
        <f t="shared" si="238"/>
        <v>0</v>
      </c>
      <c r="BB1021" s="39">
        <f t="shared" si="239"/>
        <v>0</v>
      </c>
      <c r="BC1021" s="39">
        <f t="shared" si="232"/>
        <v>0</v>
      </c>
      <c r="BD1021" s="39">
        <f>IF(Dane!$C$9=2,IFERROR(BC1021/W1021,0),IF(Dane!$C$9=3,IFERROR(BC1021/W1021,0),0))</f>
        <v>0</v>
      </c>
      <c r="BE1021" s="39">
        <f t="shared" si="240"/>
        <v>0</v>
      </c>
      <c r="BF1021" s="39">
        <v>0</v>
      </c>
      <c r="BG1021" s="39">
        <f t="shared" si="241"/>
        <v>0</v>
      </c>
      <c r="BH1021" s="39">
        <f>IF(Dane!$C$9=2,IF(ROUND((S1021+T1021)*BG1021,2)&gt;$AN$1,$AN$1,ROUND((S1021+T1021)*BG1021,2)),IF(Dane!$C$9=3,IF(ROUND((S1021+T1021)*BG1021,2)&gt;$AN$1,$AN$1,ROUND((S1021+T1021)*BG1021,2)),0))</f>
        <v>0</v>
      </c>
      <c r="BI1021" s="39">
        <v>0</v>
      </c>
      <c r="BJ1021" s="39">
        <f>IF(Dane!$C$9=3,IFERROR(J1021/AB1021,0),0)</f>
        <v>0</v>
      </c>
      <c r="BK1021" s="39">
        <f>IF(Dane!$C$9=3,IFERROR(ROUND(J1021-ROUND(J1021*0.0976,2)-ROUND(J1021*0.015,2)-ROUND(J1021*0.0245,2),2)/AB1021,0),0)</f>
        <v>0</v>
      </c>
      <c r="BL1021" s="39">
        <f t="shared" si="242"/>
        <v>0</v>
      </c>
      <c r="BM1021" s="39">
        <f t="shared" si="243"/>
        <v>0</v>
      </c>
      <c r="BN1021" s="39">
        <f t="shared" si="233"/>
        <v>0</v>
      </c>
      <c r="BO1021" s="39">
        <f>IF(Dane!$C$9=3,IFERROR(BN1021/AB1021,0),0)</f>
        <v>0</v>
      </c>
      <c r="BP1021" s="39">
        <f t="shared" si="244"/>
        <v>0</v>
      </c>
      <c r="BQ1021" s="39">
        <v>0</v>
      </c>
      <c r="BR1021" s="39">
        <f t="shared" si="245"/>
        <v>0</v>
      </c>
      <c r="BS1021" s="39">
        <f>IF(Dane!$C$9=3,IF(ROUND((X1021+Y1021)*BR1021,2)&gt;$AN$1,$AN$1,ROUND((X1021+Y1021)*BR1021,2)),0)</f>
        <v>0</v>
      </c>
      <c r="BT1021" s="39">
        <v>0</v>
      </c>
    </row>
    <row r="1022" spans="1:72">
      <c r="A1022" s="87">
        <v>1013</v>
      </c>
      <c r="B1022" s="1"/>
      <c r="C1022" s="1"/>
      <c r="D1022" s="2"/>
      <c r="E1022" s="3"/>
      <c r="F1022" s="4"/>
      <c r="G1022" s="5"/>
      <c r="H1022" s="5"/>
      <c r="I1022" s="6"/>
      <c r="J1022" s="5"/>
      <c r="K1022" s="5"/>
      <c r="L1022" s="5"/>
      <c r="M1022" s="55"/>
      <c r="N1022" s="8"/>
      <c r="O1022" s="105"/>
      <c r="P1022" s="5"/>
      <c r="Q1022" s="5"/>
      <c r="R1022" s="105">
        <f>Dane!$C$10</f>
        <v>0</v>
      </c>
      <c r="S1022" s="8"/>
      <c r="T1022" s="105"/>
      <c r="U1022" s="5"/>
      <c r="V1022" s="5"/>
      <c r="W1022" s="107">
        <f>Dane!$C$11</f>
        <v>0</v>
      </c>
      <c r="X1022" s="8"/>
      <c r="Y1022" s="105"/>
      <c r="Z1022" s="5"/>
      <c r="AA1022" s="5"/>
      <c r="AB1022" s="110">
        <f>Dane!$C$12</f>
        <v>0</v>
      </c>
      <c r="AC1022" s="108">
        <f>IF(Dane!$E$3=1,AP1022+BA1022+BL1022,IF(Dane!$E$3=2,AT1022+BE1022+BP1022,AW1022+BH1022+BS1022))</f>
        <v>0</v>
      </c>
      <c r="AD1022" s="14">
        <f>IF(Dane!$E$3=1,AQ1022+BB1022+BM1022,IF(Dane!$E$3=2,AU1022+BF1022+BQ1022,AX1022+BI1022+BT1022))</f>
        <v>0</v>
      </c>
      <c r="AE1022" s="14">
        <f>IF((J1022*Dane!$C$9)-AC1022&lt;0,0,(J1022*Dane!$C$9)-AC1022)</f>
        <v>0</v>
      </c>
      <c r="AF1022" s="61">
        <f>IF((K1022*Dane!$C$9)-AD1022&lt;0,0,(K1022*Dane!$C$9)-AD1022)</f>
        <v>0</v>
      </c>
      <c r="AG1022" s="93"/>
      <c r="AH1022" s="84">
        <f>IF(Dane!$E$3=1,AP1022,IF(Dane!$E$3=2,AT1022,AW1022))</f>
        <v>0</v>
      </c>
      <c r="AI1022" s="84">
        <f>IF(Dane!$E$3=1,AQ1022,IF(Dane!$E$3=2,AU1022,AX1022))</f>
        <v>0</v>
      </c>
      <c r="AJ1022" s="84">
        <f>IF(Dane!$E$3=1,BA1022,IF(Dane!$E$3=2,BE1022,BH1022))</f>
        <v>0</v>
      </c>
      <c r="AK1022" s="84">
        <f>IF(Dane!$E$3=1,BB1022,IF(Dane!$E$3=2,BF1022,BI1022))</f>
        <v>0</v>
      </c>
      <c r="AL1022" s="84">
        <f>IF(Dane!$E$3=1,BL1022,IF(Dane!$E$3=2,BP1022,BS1022))</f>
        <v>0</v>
      </c>
      <c r="AM1022" s="84">
        <f>IF(Dane!$E$3=1,BM1022,IF(Dane!$E$3=2,BQ1022,BT1022))</f>
        <v>0</v>
      </c>
      <c r="AN1022" s="39">
        <f>IF(Dane!$C$9="",0,IFERROR(J1022/R1022,0))</f>
        <v>0</v>
      </c>
      <c r="AO1022" s="39">
        <f>IF(Dane!$C$9="",0,IFERROR(ROUND(J1022-ROUND(J1022*0.0976,2)-ROUND(J1022*0.015,2)-ROUND(J1022*0.0245,2),2)/R1022,0))</f>
        <v>0</v>
      </c>
      <c r="AP1022" s="39">
        <f t="shared" si="234"/>
        <v>0</v>
      </c>
      <c r="AQ1022" s="39">
        <f t="shared" si="235"/>
        <v>0</v>
      </c>
      <c r="AR1022" s="39">
        <f t="shared" si="231"/>
        <v>0</v>
      </c>
      <c r="AS1022" s="39">
        <f>IF(Dane!$C$9="",0,IFERROR(AR1022/R1022,0))</f>
        <v>0</v>
      </c>
      <c r="AT1022" s="39">
        <f t="shared" si="236"/>
        <v>0</v>
      </c>
      <c r="AU1022" s="39">
        <v>0</v>
      </c>
      <c r="AV1022" s="39">
        <f t="shared" si="237"/>
        <v>0</v>
      </c>
      <c r="AW1022" s="39">
        <f>IF(Dane!$C$9="",0,IF(ROUND((N1022+O1022)*AV1022,2)&gt;$AN$1,$AN$1,ROUND((N1022+O1022)*AV1022,2)))</f>
        <v>0</v>
      </c>
      <c r="AX1022" s="39">
        <v>0</v>
      </c>
      <c r="AY1022" s="39">
        <f>IF(Dane!$C$9=2,IFERROR(J1022/W1022,0),IF(Dane!$C$9=3,IFERROR(J1022/W1022,0),0))</f>
        <v>0</v>
      </c>
      <c r="AZ1022" s="39">
        <f>IF(Dane!$C$9=2,IFERROR(ROUND(J1022-ROUND(J1022*0.0976,2)-ROUND(J1022*0.015,2)-ROUND(J1022*0.0245,2),2)/W1022,0),IF(Dane!$C$9=3,IFERROR(ROUND(J1022-ROUND(J1022*0.0976,2)-ROUND(J1022*0.015,2)-ROUND(J1022*0.0245,2),2)/W1022,0),0))</f>
        <v>0</v>
      </c>
      <c r="BA1022" s="39">
        <f t="shared" si="238"/>
        <v>0</v>
      </c>
      <c r="BB1022" s="39">
        <f t="shared" si="239"/>
        <v>0</v>
      </c>
      <c r="BC1022" s="39">
        <f t="shared" si="232"/>
        <v>0</v>
      </c>
      <c r="BD1022" s="39">
        <f>IF(Dane!$C$9=2,IFERROR(BC1022/W1022,0),IF(Dane!$C$9=3,IFERROR(BC1022/W1022,0),0))</f>
        <v>0</v>
      </c>
      <c r="BE1022" s="39">
        <f t="shared" si="240"/>
        <v>0</v>
      </c>
      <c r="BF1022" s="39">
        <v>0</v>
      </c>
      <c r="BG1022" s="39">
        <f t="shared" si="241"/>
        <v>0</v>
      </c>
      <c r="BH1022" s="39">
        <f>IF(Dane!$C$9=2,IF(ROUND((S1022+T1022)*BG1022,2)&gt;$AN$1,$AN$1,ROUND((S1022+T1022)*BG1022,2)),IF(Dane!$C$9=3,IF(ROUND((S1022+T1022)*BG1022,2)&gt;$AN$1,$AN$1,ROUND((S1022+T1022)*BG1022,2)),0))</f>
        <v>0</v>
      </c>
      <c r="BI1022" s="39">
        <v>0</v>
      </c>
      <c r="BJ1022" s="39">
        <f>IF(Dane!$C$9=3,IFERROR(J1022/AB1022,0),0)</f>
        <v>0</v>
      </c>
      <c r="BK1022" s="39">
        <f>IF(Dane!$C$9=3,IFERROR(ROUND(J1022-ROUND(J1022*0.0976,2)-ROUND(J1022*0.015,2)-ROUND(J1022*0.0245,2),2)/AB1022,0),0)</f>
        <v>0</v>
      </c>
      <c r="BL1022" s="39">
        <f t="shared" si="242"/>
        <v>0</v>
      </c>
      <c r="BM1022" s="39">
        <f t="shared" si="243"/>
        <v>0</v>
      </c>
      <c r="BN1022" s="39">
        <f t="shared" si="233"/>
        <v>0</v>
      </c>
      <c r="BO1022" s="39">
        <f>IF(Dane!$C$9=3,IFERROR(BN1022/AB1022,0),0)</f>
        <v>0</v>
      </c>
      <c r="BP1022" s="39">
        <f t="shared" si="244"/>
        <v>0</v>
      </c>
      <c r="BQ1022" s="39">
        <v>0</v>
      </c>
      <c r="BR1022" s="39">
        <f t="shared" si="245"/>
        <v>0</v>
      </c>
      <c r="BS1022" s="39">
        <f>IF(Dane!$C$9=3,IF(ROUND((X1022+Y1022)*BR1022,2)&gt;$AN$1,$AN$1,ROUND((X1022+Y1022)*BR1022,2)),0)</f>
        <v>0</v>
      </c>
      <c r="BT1022" s="39">
        <v>0</v>
      </c>
    </row>
    <row r="1023" spans="1:72">
      <c r="A1023" s="87">
        <v>1014</v>
      </c>
      <c r="B1023" s="1"/>
      <c r="C1023" s="1"/>
      <c r="D1023" s="2"/>
      <c r="E1023" s="3"/>
      <c r="F1023" s="4"/>
      <c r="G1023" s="5"/>
      <c r="H1023" s="5"/>
      <c r="I1023" s="6"/>
      <c r="J1023" s="5"/>
      <c r="K1023" s="5"/>
      <c r="L1023" s="5"/>
      <c r="M1023" s="55"/>
      <c r="N1023" s="8"/>
      <c r="O1023" s="105"/>
      <c r="P1023" s="5"/>
      <c r="Q1023" s="5"/>
      <c r="R1023" s="105">
        <f>Dane!$C$10</f>
        <v>0</v>
      </c>
      <c r="S1023" s="8"/>
      <c r="T1023" s="105"/>
      <c r="U1023" s="5"/>
      <c r="V1023" s="5"/>
      <c r="W1023" s="107">
        <f>Dane!$C$11</f>
        <v>0</v>
      </c>
      <c r="X1023" s="8"/>
      <c r="Y1023" s="105"/>
      <c r="Z1023" s="5"/>
      <c r="AA1023" s="5"/>
      <c r="AB1023" s="110">
        <f>Dane!$C$12</f>
        <v>0</v>
      </c>
      <c r="AC1023" s="108">
        <f>IF(Dane!$E$3=1,AP1023+BA1023+BL1023,IF(Dane!$E$3=2,AT1023+BE1023+BP1023,AW1023+BH1023+BS1023))</f>
        <v>0</v>
      </c>
      <c r="AD1023" s="14">
        <f>IF(Dane!$E$3=1,AQ1023+BB1023+BM1023,IF(Dane!$E$3=2,AU1023+BF1023+BQ1023,AX1023+BI1023+BT1023))</f>
        <v>0</v>
      </c>
      <c r="AE1023" s="14">
        <f>IF((J1023*Dane!$C$9)-AC1023&lt;0,0,(J1023*Dane!$C$9)-AC1023)</f>
        <v>0</v>
      </c>
      <c r="AF1023" s="61">
        <f>IF((K1023*Dane!$C$9)-AD1023&lt;0,0,(K1023*Dane!$C$9)-AD1023)</f>
        <v>0</v>
      </c>
      <c r="AG1023" s="93"/>
      <c r="AH1023" s="84">
        <f>IF(Dane!$E$3=1,AP1023,IF(Dane!$E$3=2,AT1023,AW1023))</f>
        <v>0</v>
      </c>
      <c r="AI1023" s="84">
        <f>IF(Dane!$E$3=1,AQ1023,IF(Dane!$E$3=2,AU1023,AX1023))</f>
        <v>0</v>
      </c>
      <c r="AJ1023" s="84">
        <f>IF(Dane!$E$3=1,BA1023,IF(Dane!$E$3=2,BE1023,BH1023))</f>
        <v>0</v>
      </c>
      <c r="AK1023" s="84">
        <f>IF(Dane!$E$3=1,BB1023,IF(Dane!$E$3=2,BF1023,BI1023))</f>
        <v>0</v>
      </c>
      <c r="AL1023" s="84">
        <f>IF(Dane!$E$3=1,BL1023,IF(Dane!$E$3=2,BP1023,BS1023))</f>
        <v>0</v>
      </c>
      <c r="AM1023" s="84">
        <f>IF(Dane!$E$3=1,BM1023,IF(Dane!$E$3=2,BQ1023,BT1023))</f>
        <v>0</v>
      </c>
      <c r="AN1023" s="39">
        <f>IF(Dane!$C$9="",0,IFERROR(J1023/R1023,0))</f>
        <v>0</v>
      </c>
      <c r="AO1023" s="39">
        <f>IF(Dane!$C$9="",0,IFERROR(ROUND(J1023-ROUND(J1023*0.0976,2)-ROUND(J1023*0.015,2)-ROUND(J1023*0.0245,2),2)/R1023,0))</f>
        <v>0</v>
      </c>
      <c r="AP1023" s="39">
        <f t="shared" si="234"/>
        <v>0</v>
      </c>
      <c r="AQ1023" s="39">
        <f t="shared" si="235"/>
        <v>0</v>
      </c>
      <c r="AR1023" s="39">
        <f t="shared" si="231"/>
        <v>0</v>
      </c>
      <c r="AS1023" s="39">
        <f>IF(Dane!$C$9="",0,IFERROR(AR1023/R1023,0))</f>
        <v>0</v>
      </c>
      <c r="AT1023" s="39">
        <f t="shared" si="236"/>
        <v>0</v>
      </c>
      <c r="AU1023" s="39">
        <v>0</v>
      </c>
      <c r="AV1023" s="39">
        <f t="shared" si="237"/>
        <v>0</v>
      </c>
      <c r="AW1023" s="39">
        <f>IF(Dane!$C$9="",0,IF(ROUND((N1023+O1023)*AV1023,2)&gt;$AN$1,$AN$1,ROUND((N1023+O1023)*AV1023,2)))</f>
        <v>0</v>
      </c>
      <c r="AX1023" s="39">
        <v>0</v>
      </c>
      <c r="AY1023" s="39">
        <f>IF(Dane!$C$9=2,IFERROR(J1023/W1023,0),IF(Dane!$C$9=3,IFERROR(J1023/W1023,0),0))</f>
        <v>0</v>
      </c>
      <c r="AZ1023" s="39">
        <f>IF(Dane!$C$9=2,IFERROR(ROUND(J1023-ROUND(J1023*0.0976,2)-ROUND(J1023*0.015,2)-ROUND(J1023*0.0245,2),2)/W1023,0),IF(Dane!$C$9=3,IFERROR(ROUND(J1023-ROUND(J1023*0.0976,2)-ROUND(J1023*0.015,2)-ROUND(J1023*0.0245,2),2)/W1023,0),0))</f>
        <v>0</v>
      </c>
      <c r="BA1023" s="39">
        <f t="shared" si="238"/>
        <v>0</v>
      </c>
      <c r="BB1023" s="39">
        <f t="shared" si="239"/>
        <v>0</v>
      </c>
      <c r="BC1023" s="39">
        <f t="shared" si="232"/>
        <v>0</v>
      </c>
      <c r="BD1023" s="39">
        <f>IF(Dane!$C$9=2,IFERROR(BC1023/W1023,0),IF(Dane!$C$9=3,IFERROR(BC1023/W1023,0),0))</f>
        <v>0</v>
      </c>
      <c r="BE1023" s="39">
        <f t="shared" si="240"/>
        <v>0</v>
      </c>
      <c r="BF1023" s="39">
        <v>0</v>
      </c>
      <c r="BG1023" s="39">
        <f t="shared" si="241"/>
        <v>0</v>
      </c>
      <c r="BH1023" s="39">
        <f>IF(Dane!$C$9=2,IF(ROUND((S1023+T1023)*BG1023,2)&gt;$AN$1,$AN$1,ROUND((S1023+T1023)*BG1023,2)),IF(Dane!$C$9=3,IF(ROUND((S1023+T1023)*BG1023,2)&gt;$AN$1,$AN$1,ROUND((S1023+T1023)*BG1023,2)),0))</f>
        <v>0</v>
      </c>
      <c r="BI1023" s="39">
        <v>0</v>
      </c>
      <c r="BJ1023" s="39">
        <f>IF(Dane!$C$9=3,IFERROR(J1023/AB1023,0),0)</f>
        <v>0</v>
      </c>
      <c r="BK1023" s="39">
        <f>IF(Dane!$C$9=3,IFERROR(ROUND(J1023-ROUND(J1023*0.0976,2)-ROUND(J1023*0.015,2)-ROUND(J1023*0.0245,2),2)/AB1023,0),0)</f>
        <v>0</v>
      </c>
      <c r="BL1023" s="39">
        <f t="shared" si="242"/>
        <v>0</v>
      </c>
      <c r="BM1023" s="39">
        <f t="shared" si="243"/>
        <v>0</v>
      </c>
      <c r="BN1023" s="39">
        <f t="shared" si="233"/>
        <v>0</v>
      </c>
      <c r="BO1023" s="39">
        <f>IF(Dane!$C$9=3,IFERROR(BN1023/AB1023,0),0)</f>
        <v>0</v>
      </c>
      <c r="BP1023" s="39">
        <f t="shared" si="244"/>
        <v>0</v>
      </c>
      <c r="BQ1023" s="39">
        <v>0</v>
      </c>
      <c r="BR1023" s="39">
        <f t="shared" si="245"/>
        <v>0</v>
      </c>
      <c r="BS1023" s="39">
        <f>IF(Dane!$C$9=3,IF(ROUND((X1023+Y1023)*BR1023,2)&gt;$AN$1,$AN$1,ROUND((X1023+Y1023)*BR1023,2)),0)</f>
        <v>0</v>
      </c>
      <c r="BT1023" s="39">
        <v>0</v>
      </c>
    </row>
    <row r="1024" spans="1:72">
      <c r="A1024" s="87">
        <v>1015</v>
      </c>
      <c r="B1024" s="1"/>
      <c r="C1024" s="1"/>
      <c r="D1024" s="2"/>
      <c r="E1024" s="3"/>
      <c r="F1024" s="4"/>
      <c r="G1024" s="5"/>
      <c r="H1024" s="5"/>
      <c r="I1024" s="6"/>
      <c r="J1024" s="5"/>
      <c r="K1024" s="5"/>
      <c r="L1024" s="5"/>
      <c r="M1024" s="55"/>
      <c r="N1024" s="8"/>
      <c r="O1024" s="105"/>
      <c r="P1024" s="5"/>
      <c r="Q1024" s="5"/>
      <c r="R1024" s="105">
        <f>Dane!$C$10</f>
        <v>0</v>
      </c>
      <c r="S1024" s="8"/>
      <c r="T1024" s="105"/>
      <c r="U1024" s="5"/>
      <c r="V1024" s="5"/>
      <c r="W1024" s="107">
        <f>Dane!$C$11</f>
        <v>0</v>
      </c>
      <c r="X1024" s="8"/>
      <c r="Y1024" s="105"/>
      <c r="Z1024" s="5"/>
      <c r="AA1024" s="5"/>
      <c r="AB1024" s="110">
        <f>Dane!$C$12</f>
        <v>0</v>
      </c>
      <c r="AC1024" s="108">
        <f>IF(Dane!$E$3=1,AP1024+BA1024+BL1024,IF(Dane!$E$3=2,AT1024+BE1024+BP1024,AW1024+BH1024+BS1024))</f>
        <v>0</v>
      </c>
      <c r="AD1024" s="14">
        <f>IF(Dane!$E$3=1,AQ1024+BB1024+BM1024,IF(Dane!$E$3=2,AU1024+BF1024+BQ1024,AX1024+BI1024+BT1024))</f>
        <v>0</v>
      </c>
      <c r="AE1024" s="14">
        <f>IF((J1024*Dane!$C$9)-AC1024&lt;0,0,(J1024*Dane!$C$9)-AC1024)</f>
        <v>0</v>
      </c>
      <c r="AF1024" s="61">
        <f>IF((K1024*Dane!$C$9)-AD1024&lt;0,0,(K1024*Dane!$C$9)-AD1024)</f>
        <v>0</v>
      </c>
      <c r="AG1024" s="93"/>
      <c r="AH1024" s="84">
        <f>IF(Dane!$E$3=1,AP1024,IF(Dane!$E$3=2,AT1024,AW1024))</f>
        <v>0</v>
      </c>
      <c r="AI1024" s="84">
        <f>IF(Dane!$E$3=1,AQ1024,IF(Dane!$E$3=2,AU1024,AX1024))</f>
        <v>0</v>
      </c>
      <c r="AJ1024" s="84">
        <f>IF(Dane!$E$3=1,BA1024,IF(Dane!$E$3=2,BE1024,BH1024))</f>
        <v>0</v>
      </c>
      <c r="AK1024" s="84">
        <f>IF(Dane!$E$3=1,BB1024,IF(Dane!$E$3=2,BF1024,BI1024))</f>
        <v>0</v>
      </c>
      <c r="AL1024" s="84">
        <f>IF(Dane!$E$3=1,BL1024,IF(Dane!$E$3=2,BP1024,BS1024))</f>
        <v>0</v>
      </c>
      <c r="AM1024" s="84">
        <f>IF(Dane!$E$3=1,BM1024,IF(Dane!$E$3=2,BQ1024,BT1024))</f>
        <v>0</v>
      </c>
      <c r="AN1024" s="39">
        <f>IF(Dane!$C$9="",0,IFERROR(J1024/R1024,0))</f>
        <v>0</v>
      </c>
      <c r="AO1024" s="39">
        <f>IF(Dane!$C$9="",0,IFERROR(ROUND(J1024-ROUND(J1024*0.0976,2)-ROUND(J1024*0.015,2)-ROUND(J1024*0.0245,2),2)/R1024,0))</f>
        <v>0</v>
      </c>
      <c r="AP1024" s="39">
        <f t="shared" si="234"/>
        <v>0</v>
      </c>
      <c r="AQ1024" s="39">
        <f t="shared" si="235"/>
        <v>0</v>
      </c>
      <c r="AR1024" s="39">
        <f t="shared" si="231"/>
        <v>0</v>
      </c>
      <c r="AS1024" s="39">
        <f>IF(Dane!$C$9="",0,IFERROR(AR1024/R1024,0))</f>
        <v>0</v>
      </c>
      <c r="AT1024" s="39">
        <f t="shared" si="236"/>
        <v>0</v>
      </c>
      <c r="AU1024" s="39">
        <v>0</v>
      </c>
      <c r="AV1024" s="39">
        <f t="shared" si="237"/>
        <v>0</v>
      </c>
      <c r="AW1024" s="39">
        <f>IF(Dane!$C$9="",0,IF(ROUND((N1024+O1024)*AV1024,2)&gt;$AN$1,$AN$1,ROUND((N1024+O1024)*AV1024,2)))</f>
        <v>0</v>
      </c>
      <c r="AX1024" s="39">
        <v>0</v>
      </c>
      <c r="AY1024" s="39">
        <f>IF(Dane!$C$9=2,IFERROR(J1024/W1024,0),IF(Dane!$C$9=3,IFERROR(J1024/W1024,0),0))</f>
        <v>0</v>
      </c>
      <c r="AZ1024" s="39">
        <f>IF(Dane!$C$9=2,IFERROR(ROUND(J1024-ROUND(J1024*0.0976,2)-ROUND(J1024*0.015,2)-ROUND(J1024*0.0245,2),2)/W1024,0),IF(Dane!$C$9=3,IFERROR(ROUND(J1024-ROUND(J1024*0.0976,2)-ROUND(J1024*0.015,2)-ROUND(J1024*0.0245,2),2)/W1024,0),0))</f>
        <v>0</v>
      </c>
      <c r="BA1024" s="39">
        <f t="shared" si="238"/>
        <v>0</v>
      </c>
      <c r="BB1024" s="39">
        <f t="shared" si="239"/>
        <v>0</v>
      </c>
      <c r="BC1024" s="39">
        <f t="shared" si="232"/>
        <v>0</v>
      </c>
      <c r="BD1024" s="39">
        <f>IF(Dane!$C$9=2,IFERROR(BC1024/W1024,0),IF(Dane!$C$9=3,IFERROR(BC1024/W1024,0),0))</f>
        <v>0</v>
      </c>
      <c r="BE1024" s="39">
        <f t="shared" si="240"/>
        <v>0</v>
      </c>
      <c r="BF1024" s="39">
        <v>0</v>
      </c>
      <c r="BG1024" s="39">
        <f t="shared" si="241"/>
        <v>0</v>
      </c>
      <c r="BH1024" s="39">
        <f>IF(Dane!$C$9=2,IF(ROUND((S1024+T1024)*BG1024,2)&gt;$AN$1,$AN$1,ROUND((S1024+T1024)*BG1024,2)),IF(Dane!$C$9=3,IF(ROUND((S1024+T1024)*BG1024,2)&gt;$AN$1,$AN$1,ROUND((S1024+T1024)*BG1024,2)),0))</f>
        <v>0</v>
      </c>
      <c r="BI1024" s="39">
        <v>0</v>
      </c>
      <c r="BJ1024" s="39">
        <f>IF(Dane!$C$9=3,IFERROR(J1024/AB1024,0),0)</f>
        <v>0</v>
      </c>
      <c r="BK1024" s="39">
        <f>IF(Dane!$C$9=3,IFERROR(ROUND(J1024-ROUND(J1024*0.0976,2)-ROUND(J1024*0.015,2)-ROUND(J1024*0.0245,2),2)/AB1024,0),0)</f>
        <v>0</v>
      </c>
      <c r="BL1024" s="39">
        <f t="shared" si="242"/>
        <v>0</v>
      </c>
      <c r="BM1024" s="39">
        <f t="shared" si="243"/>
        <v>0</v>
      </c>
      <c r="BN1024" s="39">
        <f t="shared" si="233"/>
        <v>0</v>
      </c>
      <c r="BO1024" s="39">
        <f>IF(Dane!$C$9=3,IFERROR(BN1024/AB1024,0),0)</f>
        <v>0</v>
      </c>
      <c r="BP1024" s="39">
        <f t="shared" si="244"/>
        <v>0</v>
      </c>
      <c r="BQ1024" s="39">
        <v>0</v>
      </c>
      <c r="BR1024" s="39">
        <f t="shared" si="245"/>
        <v>0</v>
      </c>
      <c r="BS1024" s="39">
        <f>IF(Dane!$C$9=3,IF(ROUND((X1024+Y1024)*BR1024,2)&gt;$AN$1,$AN$1,ROUND((X1024+Y1024)*BR1024,2)),0)</f>
        <v>0</v>
      </c>
      <c r="BT1024" s="39">
        <v>0</v>
      </c>
    </row>
    <row r="1025" spans="1:72">
      <c r="A1025" s="87">
        <v>1016</v>
      </c>
      <c r="B1025" s="1"/>
      <c r="C1025" s="1"/>
      <c r="D1025" s="2"/>
      <c r="E1025" s="3"/>
      <c r="F1025" s="4"/>
      <c r="G1025" s="5"/>
      <c r="H1025" s="5"/>
      <c r="I1025" s="6"/>
      <c r="J1025" s="5"/>
      <c r="K1025" s="5"/>
      <c r="L1025" s="5"/>
      <c r="M1025" s="55"/>
      <c r="N1025" s="8"/>
      <c r="O1025" s="105"/>
      <c r="P1025" s="5"/>
      <c r="Q1025" s="5"/>
      <c r="R1025" s="105">
        <f>Dane!$C$10</f>
        <v>0</v>
      </c>
      <c r="S1025" s="8"/>
      <c r="T1025" s="105"/>
      <c r="U1025" s="5"/>
      <c r="V1025" s="5"/>
      <c r="W1025" s="107">
        <f>Dane!$C$11</f>
        <v>0</v>
      </c>
      <c r="X1025" s="8"/>
      <c r="Y1025" s="105"/>
      <c r="Z1025" s="5"/>
      <c r="AA1025" s="5"/>
      <c r="AB1025" s="110">
        <f>Dane!$C$12</f>
        <v>0</v>
      </c>
      <c r="AC1025" s="108">
        <f>IF(Dane!$E$3=1,AP1025+BA1025+BL1025,IF(Dane!$E$3=2,AT1025+BE1025+BP1025,AW1025+BH1025+BS1025))</f>
        <v>0</v>
      </c>
      <c r="AD1025" s="14">
        <f>IF(Dane!$E$3=1,AQ1025+BB1025+BM1025,IF(Dane!$E$3=2,AU1025+BF1025+BQ1025,AX1025+BI1025+BT1025))</f>
        <v>0</v>
      </c>
      <c r="AE1025" s="14">
        <f>IF((J1025*Dane!$C$9)-AC1025&lt;0,0,(J1025*Dane!$C$9)-AC1025)</f>
        <v>0</v>
      </c>
      <c r="AF1025" s="61">
        <f>IF((K1025*Dane!$C$9)-AD1025&lt;0,0,(K1025*Dane!$C$9)-AD1025)</f>
        <v>0</v>
      </c>
      <c r="AG1025" s="93"/>
      <c r="AH1025" s="84">
        <f>IF(Dane!$E$3=1,AP1025,IF(Dane!$E$3=2,AT1025,AW1025))</f>
        <v>0</v>
      </c>
      <c r="AI1025" s="84">
        <f>IF(Dane!$E$3=1,AQ1025,IF(Dane!$E$3=2,AU1025,AX1025))</f>
        <v>0</v>
      </c>
      <c r="AJ1025" s="84">
        <f>IF(Dane!$E$3=1,BA1025,IF(Dane!$E$3=2,BE1025,BH1025))</f>
        <v>0</v>
      </c>
      <c r="AK1025" s="84">
        <f>IF(Dane!$E$3=1,BB1025,IF(Dane!$E$3=2,BF1025,BI1025))</f>
        <v>0</v>
      </c>
      <c r="AL1025" s="84">
        <f>IF(Dane!$E$3=1,BL1025,IF(Dane!$E$3=2,BP1025,BS1025))</f>
        <v>0</v>
      </c>
      <c r="AM1025" s="84">
        <f>IF(Dane!$E$3=1,BM1025,IF(Dane!$E$3=2,BQ1025,BT1025))</f>
        <v>0</v>
      </c>
      <c r="AN1025" s="39">
        <f>IF(Dane!$C$9="",0,IFERROR(J1025/R1025,0))</f>
        <v>0</v>
      </c>
      <c r="AO1025" s="39">
        <f>IF(Dane!$C$9="",0,IFERROR(ROUND(J1025-ROUND(J1025*0.0976,2)-ROUND(J1025*0.015,2)-ROUND(J1025*0.0245,2),2)/R1025,0))</f>
        <v>0</v>
      </c>
      <c r="AP1025" s="39">
        <f t="shared" si="234"/>
        <v>0</v>
      </c>
      <c r="AQ1025" s="39">
        <f t="shared" si="235"/>
        <v>0</v>
      </c>
      <c r="AR1025" s="39">
        <f t="shared" si="231"/>
        <v>0</v>
      </c>
      <c r="AS1025" s="39">
        <f>IF(Dane!$C$9="",0,IFERROR(AR1025/R1025,0))</f>
        <v>0</v>
      </c>
      <c r="AT1025" s="39">
        <f t="shared" si="236"/>
        <v>0</v>
      </c>
      <c r="AU1025" s="39">
        <v>0</v>
      </c>
      <c r="AV1025" s="39">
        <f t="shared" si="237"/>
        <v>0</v>
      </c>
      <c r="AW1025" s="39">
        <f>IF(Dane!$C$9="",0,IF(ROUND((N1025+O1025)*AV1025,2)&gt;$AN$1,$AN$1,ROUND((N1025+O1025)*AV1025,2)))</f>
        <v>0</v>
      </c>
      <c r="AX1025" s="39">
        <v>0</v>
      </c>
      <c r="AY1025" s="39">
        <f>IF(Dane!$C$9=2,IFERROR(J1025/W1025,0),IF(Dane!$C$9=3,IFERROR(J1025/W1025,0),0))</f>
        <v>0</v>
      </c>
      <c r="AZ1025" s="39">
        <f>IF(Dane!$C$9=2,IFERROR(ROUND(J1025-ROUND(J1025*0.0976,2)-ROUND(J1025*0.015,2)-ROUND(J1025*0.0245,2),2)/W1025,0),IF(Dane!$C$9=3,IFERROR(ROUND(J1025-ROUND(J1025*0.0976,2)-ROUND(J1025*0.015,2)-ROUND(J1025*0.0245,2),2)/W1025,0),0))</f>
        <v>0</v>
      </c>
      <c r="BA1025" s="39">
        <f t="shared" si="238"/>
        <v>0</v>
      </c>
      <c r="BB1025" s="39">
        <f t="shared" si="239"/>
        <v>0</v>
      </c>
      <c r="BC1025" s="39">
        <f t="shared" si="232"/>
        <v>0</v>
      </c>
      <c r="BD1025" s="39">
        <f>IF(Dane!$C$9=2,IFERROR(BC1025/W1025,0),IF(Dane!$C$9=3,IFERROR(BC1025/W1025,0),0))</f>
        <v>0</v>
      </c>
      <c r="BE1025" s="39">
        <f t="shared" si="240"/>
        <v>0</v>
      </c>
      <c r="BF1025" s="39">
        <v>0</v>
      </c>
      <c r="BG1025" s="39">
        <f t="shared" si="241"/>
        <v>0</v>
      </c>
      <c r="BH1025" s="39">
        <f>IF(Dane!$C$9=2,IF(ROUND((S1025+T1025)*BG1025,2)&gt;$AN$1,$AN$1,ROUND((S1025+T1025)*BG1025,2)),IF(Dane!$C$9=3,IF(ROUND((S1025+T1025)*BG1025,2)&gt;$AN$1,$AN$1,ROUND((S1025+T1025)*BG1025,2)),0))</f>
        <v>0</v>
      </c>
      <c r="BI1025" s="39">
        <v>0</v>
      </c>
      <c r="BJ1025" s="39">
        <f>IF(Dane!$C$9=3,IFERROR(J1025/AB1025,0),0)</f>
        <v>0</v>
      </c>
      <c r="BK1025" s="39">
        <f>IF(Dane!$C$9=3,IFERROR(ROUND(J1025-ROUND(J1025*0.0976,2)-ROUND(J1025*0.015,2)-ROUND(J1025*0.0245,2),2)/AB1025,0),0)</f>
        <v>0</v>
      </c>
      <c r="BL1025" s="39">
        <f t="shared" si="242"/>
        <v>0</v>
      </c>
      <c r="BM1025" s="39">
        <f t="shared" si="243"/>
        <v>0</v>
      </c>
      <c r="BN1025" s="39">
        <f t="shared" si="233"/>
        <v>0</v>
      </c>
      <c r="BO1025" s="39">
        <f>IF(Dane!$C$9=3,IFERROR(BN1025/AB1025,0),0)</f>
        <v>0</v>
      </c>
      <c r="BP1025" s="39">
        <f t="shared" si="244"/>
        <v>0</v>
      </c>
      <c r="BQ1025" s="39">
        <v>0</v>
      </c>
      <c r="BR1025" s="39">
        <f t="shared" si="245"/>
        <v>0</v>
      </c>
      <c r="BS1025" s="39">
        <f>IF(Dane!$C$9=3,IF(ROUND((X1025+Y1025)*BR1025,2)&gt;$AN$1,$AN$1,ROUND((X1025+Y1025)*BR1025,2)),0)</f>
        <v>0</v>
      </c>
      <c r="BT1025" s="39">
        <v>0</v>
      </c>
    </row>
    <row r="1026" spans="1:72">
      <c r="A1026" s="87">
        <v>1017</v>
      </c>
      <c r="B1026" s="1"/>
      <c r="C1026" s="1"/>
      <c r="D1026" s="2"/>
      <c r="E1026" s="3"/>
      <c r="F1026" s="4"/>
      <c r="G1026" s="5"/>
      <c r="H1026" s="5"/>
      <c r="I1026" s="6"/>
      <c r="J1026" s="5"/>
      <c r="K1026" s="5"/>
      <c r="L1026" s="5"/>
      <c r="M1026" s="55"/>
      <c r="N1026" s="8"/>
      <c r="O1026" s="105"/>
      <c r="P1026" s="5"/>
      <c r="Q1026" s="5"/>
      <c r="R1026" s="105">
        <f>Dane!$C$10</f>
        <v>0</v>
      </c>
      <c r="S1026" s="8"/>
      <c r="T1026" s="105"/>
      <c r="U1026" s="5"/>
      <c r="V1026" s="5"/>
      <c r="W1026" s="107">
        <f>Dane!$C$11</f>
        <v>0</v>
      </c>
      <c r="X1026" s="8"/>
      <c r="Y1026" s="105"/>
      <c r="Z1026" s="5"/>
      <c r="AA1026" s="5"/>
      <c r="AB1026" s="110">
        <f>Dane!$C$12</f>
        <v>0</v>
      </c>
      <c r="AC1026" s="108">
        <f>IF(Dane!$E$3=1,AP1026+BA1026+BL1026,IF(Dane!$E$3=2,AT1026+BE1026+BP1026,AW1026+BH1026+BS1026))</f>
        <v>0</v>
      </c>
      <c r="AD1026" s="14">
        <f>IF(Dane!$E$3=1,AQ1026+BB1026+BM1026,IF(Dane!$E$3=2,AU1026+BF1026+BQ1026,AX1026+BI1026+BT1026))</f>
        <v>0</v>
      </c>
      <c r="AE1026" s="14">
        <f>IF((J1026*Dane!$C$9)-AC1026&lt;0,0,(J1026*Dane!$C$9)-AC1026)</f>
        <v>0</v>
      </c>
      <c r="AF1026" s="61">
        <f>IF((K1026*Dane!$C$9)-AD1026&lt;0,0,(K1026*Dane!$C$9)-AD1026)</f>
        <v>0</v>
      </c>
      <c r="AG1026" s="93"/>
      <c r="AH1026" s="84">
        <f>IF(Dane!$E$3=1,AP1026,IF(Dane!$E$3=2,AT1026,AW1026))</f>
        <v>0</v>
      </c>
      <c r="AI1026" s="84">
        <f>IF(Dane!$E$3=1,AQ1026,IF(Dane!$E$3=2,AU1026,AX1026))</f>
        <v>0</v>
      </c>
      <c r="AJ1026" s="84">
        <f>IF(Dane!$E$3=1,BA1026,IF(Dane!$E$3=2,BE1026,BH1026))</f>
        <v>0</v>
      </c>
      <c r="AK1026" s="84">
        <f>IF(Dane!$E$3=1,BB1026,IF(Dane!$E$3=2,BF1026,BI1026))</f>
        <v>0</v>
      </c>
      <c r="AL1026" s="84">
        <f>IF(Dane!$E$3=1,BL1026,IF(Dane!$E$3=2,BP1026,BS1026))</f>
        <v>0</v>
      </c>
      <c r="AM1026" s="84">
        <f>IF(Dane!$E$3=1,BM1026,IF(Dane!$E$3=2,BQ1026,BT1026))</f>
        <v>0</v>
      </c>
      <c r="AN1026" s="39">
        <f>IF(Dane!$C$9="",0,IFERROR(J1026/R1026,0))</f>
        <v>0</v>
      </c>
      <c r="AO1026" s="39">
        <f>IF(Dane!$C$9="",0,IFERROR(ROUND(J1026-ROUND(J1026*0.0976,2)-ROUND(J1026*0.015,2)-ROUND(J1026*0.0245,2),2)/R1026,0))</f>
        <v>0</v>
      </c>
      <c r="AP1026" s="39">
        <f t="shared" si="234"/>
        <v>0</v>
      </c>
      <c r="AQ1026" s="39">
        <f t="shared" si="235"/>
        <v>0</v>
      </c>
      <c r="AR1026" s="39">
        <f t="shared" si="231"/>
        <v>0</v>
      </c>
      <c r="AS1026" s="39">
        <f>IF(Dane!$C$9="",0,IFERROR(AR1026/R1026,0))</f>
        <v>0</v>
      </c>
      <c r="AT1026" s="39">
        <f t="shared" si="236"/>
        <v>0</v>
      </c>
      <c r="AU1026" s="39">
        <v>0</v>
      </c>
      <c r="AV1026" s="39">
        <f t="shared" si="237"/>
        <v>0</v>
      </c>
      <c r="AW1026" s="39">
        <f>IF(Dane!$C$9="",0,IF(ROUND((N1026+O1026)*AV1026,2)&gt;$AN$1,$AN$1,ROUND((N1026+O1026)*AV1026,2)))</f>
        <v>0</v>
      </c>
      <c r="AX1026" s="39">
        <v>0</v>
      </c>
      <c r="AY1026" s="39">
        <f>IF(Dane!$C$9=2,IFERROR(J1026/W1026,0),IF(Dane!$C$9=3,IFERROR(J1026/W1026,0),0))</f>
        <v>0</v>
      </c>
      <c r="AZ1026" s="39">
        <f>IF(Dane!$C$9=2,IFERROR(ROUND(J1026-ROUND(J1026*0.0976,2)-ROUND(J1026*0.015,2)-ROUND(J1026*0.0245,2),2)/W1026,0),IF(Dane!$C$9=3,IFERROR(ROUND(J1026-ROUND(J1026*0.0976,2)-ROUND(J1026*0.015,2)-ROUND(J1026*0.0245,2),2)/W1026,0),0))</f>
        <v>0</v>
      </c>
      <c r="BA1026" s="39">
        <f t="shared" si="238"/>
        <v>0</v>
      </c>
      <c r="BB1026" s="39">
        <f t="shared" si="239"/>
        <v>0</v>
      </c>
      <c r="BC1026" s="39">
        <f t="shared" si="232"/>
        <v>0</v>
      </c>
      <c r="BD1026" s="39">
        <f>IF(Dane!$C$9=2,IFERROR(BC1026/W1026,0),IF(Dane!$C$9=3,IFERROR(BC1026/W1026,0),0))</f>
        <v>0</v>
      </c>
      <c r="BE1026" s="39">
        <f t="shared" si="240"/>
        <v>0</v>
      </c>
      <c r="BF1026" s="39">
        <v>0</v>
      </c>
      <c r="BG1026" s="39">
        <f t="shared" si="241"/>
        <v>0</v>
      </c>
      <c r="BH1026" s="39">
        <f>IF(Dane!$C$9=2,IF(ROUND((S1026+T1026)*BG1026,2)&gt;$AN$1,$AN$1,ROUND((S1026+T1026)*BG1026,2)),IF(Dane!$C$9=3,IF(ROUND((S1026+T1026)*BG1026,2)&gt;$AN$1,$AN$1,ROUND((S1026+T1026)*BG1026,2)),0))</f>
        <v>0</v>
      </c>
      <c r="BI1026" s="39">
        <v>0</v>
      </c>
      <c r="BJ1026" s="39">
        <f>IF(Dane!$C$9=3,IFERROR(J1026/AB1026,0),0)</f>
        <v>0</v>
      </c>
      <c r="BK1026" s="39">
        <f>IF(Dane!$C$9=3,IFERROR(ROUND(J1026-ROUND(J1026*0.0976,2)-ROUND(J1026*0.015,2)-ROUND(J1026*0.0245,2),2)/AB1026,0),0)</f>
        <v>0</v>
      </c>
      <c r="BL1026" s="39">
        <f t="shared" si="242"/>
        <v>0</v>
      </c>
      <c r="BM1026" s="39">
        <f t="shared" si="243"/>
        <v>0</v>
      </c>
      <c r="BN1026" s="39">
        <f t="shared" si="233"/>
        <v>0</v>
      </c>
      <c r="BO1026" s="39">
        <f>IF(Dane!$C$9=3,IFERROR(BN1026/AB1026,0),0)</f>
        <v>0</v>
      </c>
      <c r="BP1026" s="39">
        <f t="shared" si="244"/>
        <v>0</v>
      </c>
      <c r="BQ1026" s="39">
        <v>0</v>
      </c>
      <c r="BR1026" s="39">
        <f t="shared" si="245"/>
        <v>0</v>
      </c>
      <c r="BS1026" s="39">
        <f>IF(Dane!$C$9=3,IF(ROUND((X1026+Y1026)*BR1026,2)&gt;$AN$1,$AN$1,ROUND((X1026+Y1026)*BR1026,2)),0)</f>
        <v>0</v>
      </c>
      <c r="BT1026" s="39">
        <v>0</v>
      </c>
    </row>
    <row r="1027" spans="1:72">
      <c r="A1027" s="87">
        <v>1018</v>
      </c>
      <c r="B1027" s="1"/>
      <c r="C1027" s="1"/>
      <c r="D1027" s="2"/>
      <c r="E1027" s="3"/>
      <c r="F1027" s="4"/>
      <c r="G1027" s="5"/>
      <c r="H1027" s="5"/>
      <c r="I1027" s="6"/>
      <c r="J1027" s="5"/>
      <c r="K1027" s="5"/>
      <c r="L1027" s="5"/>
      <c r="M1027" s="55"/>
      <c r="N1027" s="8"/>
      <c r="O1027" s="105"/>
      <c r="P1027" s="5"/>
      <c r="Q1027" s="5"/>
      <c r="R1027" s="105">
        <f>Dane!$C$10</f>
        <v>0</v>
      </c>
      <c r="S1027" s="8"/>
      <c r="T1027" s="105"/>
      <c r="U1027" s="5"/>
      <c r="V1027" s="5"/>
      <c r="W1027" s="107">
        <f>Dane!$C$11</f>
        <v>0</v>
      </c>
      <c r="X1027" s="8"/>
      <c r="Y1027" s="105"/>
      <c r="Z1027" s="5"/>
      <c r="AA1027" s="5"/>
      <c r="AB1027" s="110">
        <f>Dane!$C$12</f>
        <v>0</v>
      </c>
      <c r="AC1027" s="108">
        <f>IF(Dane!$E$3=1,AP1027+BA1027+BL1027,IF(Dane!$E$3=2,AT1027+BE1027+BP1027,AW1027+BH1027+BS1027))</f>
        <v>0</v>
      </c>
      <c r="AD1027" s="14">
        <f>IF(Dane!$E$3=1,AQ1027+BB1027+BM1027,IF(Dane!$E$3=2,AU1027+BF1027+BQ1027,AX1027+BI1027+BT1027))</f>
        <v>0</v>
      </c>
      <c r="AE1027" s="14">
        <f>IF((J1027*Dane!$C$9)-AC1027&lt;0,0,(J1027*Dane!$C$9)-AC1027)</f>
        <v>0</v>
      </c>
      <c r="AF1027" s="61">
        <f>IF((K1027*Dane!$C$9)-AD1027&lt;0,0,(K1027*Dane!$C$9)-AD1027)</f>
        <v>0</v>
      </c>
      <c r="AG1027" s="93"/>
      <c r="AH1027" s="84">
        <f>IF(Dane!$E$3=1,AP1027,IF(Dane!$E$3=2,AT1027,AW1027))</f>
        <v>0</v>
      </c>
      <c r="AI1027" s="84">
        <f>IF(Dane!$E$3=1,AQ1027,IF(Dane!$E$3=2,AU1027,AX1027))</f>
        <v>0</v>
      </c>
      <c r="AJ1027" s="84">
        <f>IF(Dane!$E$3=1,BA1027,IF(Dane!$E$3=2,BE1027,BH1027))</f>
        <v>0</v>
      </c>
      <c r="AK1027" s="84">
        <f>IF(Dane!$E$3=1,BB1027,IF(Dane!$E$3=2,BF1027,BI1027))</f>
        <v>0</v>
      </c>
      <c r="AL1027" s="84">
        <f>IF(Dane!$E$3=1,BL1027,IF(Dane!$E$3=2,BP1027,BS1027))</f>
        <v>0</v>
      </c>
      <c r="AM1027" s="84">
        <f>IF(Dane!$E$3=1,BM1027,IF(Dane!$E$3=2,BQ1027,BT1027))</f>
        <v>0</v>
      </c>
      <c r="AN1027" s="39">
        <f>IF(Dane!$C$9="",0,IFERROR(J1027/R1027,0))</f>
        <v>0</v>
      </c>
      <c r="AO1027" s="39">
        <f>IF(Dane!$C$9="",0,IFERROR(ROUND(J1027-ROUND(J1027*0.0976,2)-ROUND(J1027*0.015,2)-ROUND(J1027*0.0245,2),2)/R1027,0))</f>
        <v>0</v>
      </c>
      <c r="AP1027" s="39">
        <f t="shared" si="234"/>
        <v>0</v>
      </c>
      <c r="AQ1027" s="39">
        <f t="shared" si="235"/>
        <v>0</v>
      </c>
      <c r="AR1027" s="39">
        <f t="shared" si="231"/>
        <v>0</v>
      </c>
      <c r="AS1027" s="39">
        <f>IF(Dane!$C$9="",0,IFERROR(AR1027/R1027,0))</f>
        <v>0</v>
      </c>
      <c r="AT1027" s="39">
        <f t="shared" si="236"/>
        <v>0</v>
      </c>
      <c r="AU1027" s="39">
        <v>0</v>
      </c>
      <c r="AV1027" s="39">
        <f t="shared" si="237"/>
        <v>0</v>
      </c>
      <c r="AW1027" s="39">
        <f>IF(Dane!$C$9="",0,IF(ROUND((N1027+O1027)*AV1027,2)&gt;$AN$1,$AN$1,ROUND((N1027+O1027)*AV1027,2)))</f>
        <v>0</v>
      </c>
      <c r="AX1027" s="39">
        <v>0</v>
      </c>
      <c r="AY1027" s="39">
        <f>IF(Dane!$C$9=2,IFERROR(J1027/W1027,0),IF(Dane!$C$9=3,IFERROR(J1027/W1027,0),0))</f>
        <v>0</v>
      </c>
      <c r="AZ1027" s="39">
        <f>IF(Dane!$C$9=2,IFERROR(ROUND(J1027-ROUND(J1027*0.0976,2)-ROUND(J1027*0.015,2)-ROUND(J1027*0.0245,2),2)/W1027,0),IF(Dane!$C$9=3,IFERROR(ROUND(J1027-ROUND(J1027*0.0976,2)-ROUND(J1027*0.015,2)-ROUND(J1027*0.0245,2),2)/W1027,0),0))</f>
        <v>0</v>
      </c>
      <c r="BA1027" s="39">
        <f t="shared" si="238"/>
        <v>0</v>
      </c>
      <c r="BB1027" s="39">
        <f t="shared" si="239"/>
        <v>0</v>
      </c>
      <c r="BC1027" s="39">
        <f t="shared" si="232"/>
        <v>0</v>
      </c>
      <c r="BD1027" s="39">
        <f>IF(Dane!$C$9=2,IFERROR(BC1027/W1027,0),IF(Dane!$C$9=3,IFERROR(BC1027/W1027,0),0))</f>
        <v>0</v>
      </c>
      <c r="BE1027" s="39">
        <f t="shared" si="240"/>
        <v>0</v>
      </c>
      <c r="BF1027" s="39">
        <v>0</v>
      </c>
      <c r="BG1027" s="39">
        <f t="shared" si="241"/>
        <v>0</v>
      </c>
      <c r="BH1027" s="39">
        <f>IF(Dane!$C$9=2,IF(ROUND((S1027+T1027)*BG1027,2)&gt;$AN$1,$AN$1,ROUND((S1027+T1027)*BG1027,2)),IF(Dane!$C$9=3,IF(ROUND((S1027+T1027)*BG1027,2)&gt;$AN$1,$AN$1,ROUND((S1027+T1027)*BG1027,2)),0))</f>
        <v>0</v>
      </c>
      <c r="BI1027" s="39">
        <v>0</v>
      </c>
      <c r="BJ1027" s="39">
        <f>IF(Dane!$C$9=3,IFERROR(J1027/AB1027,0),0)</f>
        <v>0</v>
      </c>
      <c r="BK1027" s="39">
        <f>IF(Dane!$C$9=3,IFERROR(ROUND(J1027-ROUND(J1027*0.0976,2)-ROUND(J1027*0.015,2)-ROUND(J1027*0.0245,2),2)/AB1027,0),0)</f>
        <v>0</v>
      </c>
      <c r="BL1027" s="39">
        <f t="shared" si="242"/>
        <v>0</v>
      </c>
      <c r="BM1027" s="39">
        <f t="shared" si="243"/>
        <v>0</v>
      </c>
      <c r="BN1027" s="39">
        <f t="shared" si="233"/>
        <v>0</v>
      </c>
      <c r="BO1027" s="39">
        <f>IF(Dane!$C$9=3,IFERROR(BN1027/AB1027,0),0)</f>
        <v>0</v>
      </c>
      <c r="BP1027" s="39">
        <f t="shared" si="244"/>
        <v>0</v>
      </c>
      <c r="BQ1027" s="39">
        <v>0</v>
      </c>
      <c r="BR1027" s="39">
        <f t="shared" si="245"/>
        <v>0</v>
      </c>
      <c r="BS1027" s="39">
        <f>IF(Dane!$C$9=3,IF(ROUND((X1027+Y1027)*BR1027,2)&gt;$AN$1,$AN$1,ROUND((X1027+Y1027)*BR1027,2)),0)</f>
        <v>0</v>
      </c>
      <c r="BT1027" s="39">
        <v>0</v>
      </c>
    </row>
    <row r="1028" spans="1:72">
      <c r="A1028" s="87">
        <v>1019</v>
      </c>
      <c r="B1028" s="1"/>
      <c r="C1028" s="1"/>
      <c r="D1028" s="2"/>
      <c r="E1028" s="3"/>
      <c r="F1028" s="4"/>
      <c r="G1028" s="5"/>
      <c r="H1028" s="5"/>
      <c r="I1028" s="6"/>
      <c r="J1028" s="5"/>
      <c r="K1028" s="5"/>
      <c r="L1028" s="5"/>
      <c r="M1028" s="55"/>
      <c r="N1028" s="8"/>
      <c r="O1028" s="105"/>
      <c r="P1028" s="5"/>
      <c r="Q1028" s="5"/>
      <c r="R1028" s="105">
        <f>Dane!$C$10</f>
        <v>0</v>
      </c>
      <c r="S1028" s="8"/>
      <c r="T1028" s="105"/>
      <c r="U1028" s="5"/>
      <c r="V1028" s="5"/>
      <c r="W1028" s="107">
        <f>Dane!$C$11</f>
        <v>0</v>
      </c>
      <c r="X1028" s="8"/>
      <c r="Y1028" s="105"/>
      <c r="Z1028" s="5"/>
      <c r="AA1028" s="5"/>
      <c r="AB1028" s="110">
        <f>Dane!$C$12</f>
        <v>0</v>
      </c>
      <c r="AC1028" s="108">
        <f>IF(Dane!$E$3=1,AP1028+BA1028+BL1028,IF(Dane!$E$3=2,AT1028+BE1028+BP1028,AW1028+BH1028+BS1028))</f>
        <v>0</v>
      </c>
      <c r="AD1028" s="14">
        <f>IF(Dane!$E$3=1,AQ1028+BB1028+BM1028,IF(Dane!$E$3=2,AU1028+BF1028+BQ1028,AX1028+BI1028+BT1028))</f>
        <v>0</v>
      </c>
      <c r="AE1028" s="14">
        <f>IF((J1028*Dane!$C$9)-AC1028&lt;0,0,(J1028*Dane!$C$9)-AC1028)</f>
        <v>0</v>
      </c>
      <c r="AF1028" s="61">
        <f>IF((K1028*Dane!$C$9)-AD1028&lt;0,0,(K1028*Dane!$C$9)-AD1028)</f>
        <v>0</v>
      </c>
      <c r="AG1028" s="93"/>
      <c r="AH1028" s="84">
        <f>IF(Dane!$E$3=1,AP1028,IF(Dane!$E$3=2,AT1028,AW1028))</f>
        <v>0</v>
      </c>
      <c r="AI1028" s="84">
        <f>IF(Dane!$E$3=1,AQ1028,IF(Dane!$E$3=2,AU1028,AX1028))</f>
        <v>0</v>
      </c>
      <c r="AJ1028" s="84">
        <f>IF(Dane!$E$3=1,BA1028,IF(Dane!$E$3=2,BE1028,BH1028))</f>
        <v>0</v>
      </c>
      <c r="AK1028" s="84">
        <f>IF(Dane!$E$3=1,BB1028,IF(Dane!$E$3=2,BF1028,BI1028))</f>
        <v>0</v>
      </c>
      <c r="AL1028" s="84">
        <f>IF(Dane!$E$3=1,BL1028,IF(Dane!$E$3=2,BP1028,BS1028))</f>
        <v>0</v>
      </c>
      <c r="AM1028" s="84">
        <f>IF(Dane!$E$3=1,BM1028,IF(Dane!$E$3=2,BQ1028,BT1028))</f>
        <v>0</v>
      </c>
      <c r="AN1028" s="39">
        <f>IF(Dane!$C$9="",0,IFERROR(J1028/R1028,0))</f>
        <v>0</v>
      </c>
      <c r="AO1028" s="39">
        <f>IF(Dane!$C$9="",0,IFERROR(ROUND(J1028-ROUND(J1028*0.0976,2)-ROUND(J1028*0.015,2)-ROUND(J1028*0.0245,2),2)/R1028,0))</f>
        <v>0</v>
      </c>
      <c r="AP1028" s="39">
        <f t="shared" si="234"/>
        <v>0</v>
      </c>
      <c r="AQ1028" s="39">
        <f t="shared" si="235"/>
        <v>0</v>
      </c>
      <c r="AR1028" s="39">
        <f t="shared" si="231"/>
        <v>0</v>
      </c>
      <c r="AS1028" s="39">
        <f>IF(Dane!$C$9="",0,IFERROR(AR1028/R1028,0))</f>
        <v>0</v>
      </c>
      <c r="AT1028" s="39">
        <f t="shared" si="236"/>
        <v>0</v>
      </c>
      <c r="AU1028" s="39">
        <v>0</v>
      </c>
      <c r="AV1028" s="39">
        <f t="shared" si="237"/>
        <v>0</v>
      </c>
      <c r="AW1028" s="39">
        <f>IF(Dane!$C$9="",0,IF(ROUND((N1028+O1028)*AV1028,2)&gt;$AN$1,$AN$1,ROUND((N1028+O1028)*AV1028,2)))</f>
        <v>0</v>
      </c>
      <c r="AX1028" s="39">
        <v>0</v>
      </c>
      <c r="AY1028" s="39">
        <f>IF(Dane!$C$9=2,IFERROR(J1028/W1028,0),IF(Dane!$C$9=3,IFERROR(J1028/W1028,0),0))</f>
        <v>0</v>
      </c>
      <c r="AZ1028" s="39">
        <f>IF(Dane!$C$9=2,IFERROR(ROUND(J1028-ROUND(J1028*0.0976,2)-ROUND(J1028*0.015,2)-ROUND(J1028*0.0245,2),2)/W1028,0),IF(Dane!$C$9=3,IFERROR(ROUND(J1028-ROUND(J1028*0.0976,2)-ROUND(J1028*0.015,2)-ROUND(J1028*0.0245,2),2)/W1028,0),0))</f>
        <v>0</v>
      </c>
      <c r="BA1028" s="39">
        <f t="shared" si="238"/>
        <v>0</v>
      </c>
      <c r="BB1028" s="39">
        <f t="shared" si="239"/>
        <v>0</v>
      </c>
      <c r="BC1028" s="39">
        <f t="shared" si="232"/>
        <v>0</v>
      </c>
      <c r="BD1028" s="39">
        <f>IF(Dane!$C$9=2,IFERROR(BC1028/W1028,0),IF(Dane!$C$9=3,IFERROR(BC1028/W1028,0),0))</f>
        <v>0</v>
      </c>
      <c r="BE1028" s="39">
        <f t="shared" si="240"/>
        <v>0</v>
      </c>
      <c r="BF1028" s="39">
        <v>0</v>
      </c>
      <c r="BG1028" s="39">
        <f t="shared" si="241"/>
        <v>0</v>
      </c>
      <c r="BH1028" s="39">
        <f>IF(Dane!$C$9=2,IF(ROUND((S1028+T1028)*BG1028,2)&gt;$AN$1,$AN$1,ROUND((S1028+T1028)*BG1028,2)),IF(Dane!$C$9=3,IF(ROUND((S1028+T1028)*BG1028,2)&gt;$AN$1,$AN$1,ROUND((S1028+T1028)*BG1028,2)),0))</f>
        <v>0</v>
      </c>
      <c r="BI1028" s="39">
        <v>0</v>
      </c>
      <c r="BJ1028" s="39">
        <f>IF(Dane!$C$9=3,IFERROR(J1028/AB1028,0),0)</f>
        <v>0</v>
      </c>
      <c r="BK1028" s="39">
        <f>IF(Dane!$C$9=3,IFERROR(ROUND(J1028-ROUND(J1028*0.0976,2)-ROUND(J1028*0.015,2)-ROUND(J1028*0.0245,2),2)/AB1028,0),0)</f>
        <v>0</v>
      </c>
      <c r="BL1028" s="39">
        <f t="shared" si="242"/>
        <v>0</v>
      </c>
      <c r="BM1028" s="39">
        <f t="shared" si="243"/>
        <v>0</v>
      </c>
      <c r="BN1028" s="39">
        <f t="shared" si="233"/>
        <v>0</v>
      </c>
      <c r="BO1028" s="39">
        <f>IF(Dane!$C$9=3,IFERROR(BN1028/AB1028,0),0)</f>
        <v>0</v>
      </c>
      <c r="BP1028" s="39">
        <f t="shared" si="244"/>
        <v>0</v>
      </c>
      <c r="BQ1028" s="39">
        <v>0</v>
      </c>
      <c r="BR1028" s="39">
        <f t="shared" si="245"/>
        <v>0</v>
      </c>
      <c r="BS1028" s="39">
        <f>IF(Dane!$C$9=3,IF(ROUND((X1028+Y1028)*BR1028,2)&gt;$AN$1,$AN$1,ROUND((X1028+Y1028)*BR1028,2)),0)</f>
        <v>0</v>
      </c>
      <c r="BT1028" s="39">
        <v>0</v>
      </c>
    </row>
    <row r="1029" spans="1:72">
      <c r="A1029" s="87">
        <v>1020</v>
      </c>
      <c r="B1029" s="1"/>
      <c r="C1029" s="1"/>
      <c r="D1029" s="2"/>
      <c r="E1029" s="3"/>
      <c r="F1029" s="4"/>
      <c r="G1029" s="5"/>
      <c r="H1029" s="5"/>
      <c r="I1029" s="6"/>
      <c r="J1029" s="5"/>
      <c r="K1029" s="5"/>
      <c r="L1029" s="5"/>
      <c r="M1029" s="55"/>
      <c r="N1029" s="8"/>
      <c r="O1029" s="105"/>
      <c r="P1029" s="5"/>
      <c r="Q1029" s="5"/>
      <c r="R1029" s="105">
        <f>Dane!$C$10</f>
        <v>0</v>
      </c>
      <c r="S1029" s="8"/>
      <c r="T1029" s="105"/>
      <c r="U1029" s="5"/>
      <c r="V1029" s="5"/>
      <c r="W1029" s="107">
        <f>Dane!$C$11</f>
        <v>0</v>
      </c>
      <c r="X1029" s="8"/>
      <c r="Y1029" s="105"/>
      <c r="Z1029" s="5"/>
      <c r="AA1029" s="5"/>
      <c r="AB1029" s="110">
        <f>Dane!$C$12</f>
        <v>0</v>
      </c>
      <c r="AC1029" s="108">
        <f>IF(Dane!$E$3=1,AP1029+BA1029+BL1029,IF(Dane!$E$3=2,AT1029+BE1029+BP1029,AW1029+BH1029+BS1029))</f>
        <v>0</v>
      </c>
      <c r="AD1029" s="14">
        <f>IF(Dane!$E$3=1,AQ1029+BB1029+BM1029,IF(Dane!$E$3=2,AU1029+BF1029+BQ1029,AX1029+BI1029+BT1029))</f>
        <v>0</v>
      </c>
      <c r="AE1029" s="14">
        <f>IF((J1029*Dane!$C$9)-AC1029&lt;0,0,(J1029*Dane!$C$9)-AC1029)</f>
        <v>0</v>
      </c>
      <c r="AF1029" s="61">
        <f>IF((K1029*Dane!$C$9)-AD1029&lt;0,0,(K1029*Dane!$C$9)-AD1029)</f>
        <v>0</v>
      </c>
      <c r="AG1029" s="93"/>
      <c r="AH1029" s="84">
        <f>IF(Dane!$E$3=1,AP1029,IF(Dane!$E$3=2,AT1029,AW1029))</f>
        <v>0</v>
      </c>
      <c r="AI1029" s="84">
        <f>IF(Dane!$E$3=1,AQ1029,IF(Dane!$E$3=2,AU1029,AX1029))</f>
        <v>0</v>
      </c>
      <c r="AJ1029" s="84">
        <f>IF(Dane!$E$3=1,BA1029,IF(Dane!$E$3=2,BE1029,BH1029))</f>
        <v>0</v>
      </c>
      <c r="AK1029" s="84">
        <f>IF(Dane!$E$3=1,BB1029,IF(Dane!$E$3=2,BF1029,BI1029))</f>
        <v>0</v>
      </c>
      <c r="AL1029" s="84">
        <f>IF(Dane!$E$3=1,BL1029,IF(Dane!$E$3=2,BP1029,BS1029))</f>
        <v>0</v>
      </c>
      <c r="AM1029" s="84">
        <f>IF(Dane!$E$3=1,BM1029,IF(Dane!$E$3=2,BQ1029,BT1029))</f>
        <v>0</v>
      </c>
      <c r="AN1029" s="39">
        <f>IF(Dane!$C$9="",0,IFERROR(J1029/R1029,0))</f>
        <v>0</v>
      </c>
      <c r="AO1029" s="39">
        <f>IF(Dane!$C$9="",0,IFERROR(ROUND(J1029-ROUND(J1029*0.0976,2)-ROUND(J1029*0.015,2)-ROUND(J1029*0.0245,2),2)/R1029,0))</f>
        <v>0</v>
      </c>
      <c r="AP1029" s="39">
        <f t="shared" si="234"/>
        <v>0</v>
      </c>
      <c r="AQ1029" s="39">
        <f t="shared" si="235"/>
        <v>0</v>
      </c>
      <c r="AR1029" s="39">
        <f t="shared" si="231"/>
        <v>0</v>
      </c>
      <c r="AS1029" s="39">
        <f>IF(Dane!$C$9="",0,IFERROR(AR1029/R1029,0))</f>
        <v>0</v>
      </c>
      <c r="AT1029" s="39">
        <f t="shared" si="236"/>
        <v>0</v>
      </c>
      <c r="AU1029" s="39">
        <v>0</v>
      </c>
      <c r="AV1029" s="39">
        <f t="shared" si="237"/>
        <v>0</v>
      </c>
      <c r="AW1029" s="39">
        <f>IF(Dane!$C$9="",0,IF(ROUND((N1029+O1029)*AV1029,2)&gt;$AN$1,$AN$1,ROUND((N1029+O1029)*AV1029,2)))</f>
        <v>0</v>
      </c>
      <c r="AX1029" s="39">
        <v>0</v>
      </c>
      <c r="AY1029" s="39">
        <f>IF(Dane!$C$9=2,IFERROR(J1029/W1029,0),IF(Dane!$C$9=3,IFERROR(J1029/W1029,0),0))</f>
        <v>0</v>
      </c>
      <c r="AZ1029" s="39">
        <f>IF(Dane!$C$9=2,IFERROR(ROUND(J1029-ROUND(J1029*0.0976,2)-ROUND(J1029*0.015,2)-ROUND(J1029*0.0245,2),2)/W1029,0),IF(Dane!$C$9=3,IFERROR(ROUND(J1029-ROUND(J1029*0.0976,2)-ROUND(J1029*0.015,2)-ROUND(J1029*0.0245,2),2)/W1029,0),0))</f>
        <v>0</v>
      </c>
      <c r="BA1029" s="39">
        <f t="shared" si="238"/>
        <v>0</v>
      </c>
      <c r="BB1029" s="39">
        <f t="shared" si="239"/>
        <v>0</v>
      </c>
      <c r="BC1029" s="39">
        <f t="shared" si="232"/>
        <v>0</v>
      </c>
      <c r="BD1029" s="39">
        <f>IF(Dane!$C$9=2,IFERROR(BC1029/W1029,0),IF(Dane!$C$9=3,IFERROR(BC1029/W1029,0),0))</f>
        <v>0</v>
      </c>
      <c r="BE1029" s="39">
        <f t="shared" si="240"/>
        <v>0</v>
      </c>
      <c r="BF1029" s="39">
        <v>0</v>
      </c>
      <c r="BG1029" s="39">
        <f t="shared" si="241"/>
        <v>0</v>
      </c>
      <c r="BH1029" s="39">
        <f>IF(Dane!$C$9=2,IF(ROUND((S1029+T1029)*BG1029,2)&gt;$AN$1,$AN$1,ROUND((S1029+T1029)*BG1029,2)),IF(Dane!$C$9=3,IF(ROUND((S1029+T1029)*BG1029,2)&gt;$AN$1,$AN$1,ROUND((S1029+T1029)*BG1029,2)),0))</f>
        <v>0</v>
      </c>
      <c r="BI1029" s="39">
        <v>0</v>
      </c>
      <c r="BJ1029" s="39">
        <f>IF(Dane!$C$9=3,IFERROR(J1029/AB1029,0),0)</f>
        <v>0</v>
      </c>
      <c r="BK1029" s="39">
        <f>IF(Dane!$C$9=3,IFERROR(ROUND(J1029-ROUND(J1029*0.0976,2)-ROUND(J1029*0.015,2)-ROUND(J1029*0.0245,2),2)/AB1029,0),0)</f>
        <v>0</v>
      </c>
      <c r="BL1029" s="39">
        <f t="shared" si="242"/>
        <v>0</v>
      </c>
      <c r="BM1029" s="39">
        <f t="shared" si="243"/>
        <v>0</v>
      </c>
      <c r="BN1029" s="39">
        <f t="shared" si="233"/>
        <v>0</v>
      </c>
      <c r="BO1029" s="39">
        <f>IF(Dane!$C$9=3,IFERROR(BN1029/AB1029,0),0)</f>
        <v>0</v>
      </c>
      <c r="BP1029" s="39">
        <f t="shared" si="244"/>
        <v>0</v>
      </c>
      <c r="BQ1029" s="39">
        <v>0</v>
      </c>
      <c r="BR1029" s="39">
        <f t="shared" si="245"/>
        <v>0</v>
      </c>
      <c r="BS1029" s="39">
        <f>IF(Dane!$C$9=3,IF(ROUND((X1029+Y1029)*BR1029,2)&gt;$AN$1,$AN$1,ROUND((X1029+Y1029)*BR1029,2)),0)</f>
        <v>0</v>
      </c>
      <c r="BT1029" s="39">
        <v>0</v>
      </c>
    </row>
    <row r="1030" spans="1:72">
      <c r="A1030" s="87">
        <v>1021</v>
      </c>
      <c r="B1030" s="1"/>
      <c r="C1030" s="1"/>
      <c r="D1030" s="2"/>
      <c r="E1030" s="3"/>
      <c r="F1030" s="4"/>
      <c r="G1030" s="5"/>
      <c r="H1030" s="5"/>
      <c r="I1030" s="6"/>
      <c r="J1030" s="5"/>
      <c r="K1030" s="5"/>
      <c r="L1030" s="5"/>
      <c r="M1030" s="55"/>
      <c r="N1030" s="8"/>
      <c r="O1030" s="105"/>
      <c r="P1030" s="5"/>
      <c r="Q1030" s="5"/>
      <c r="R1030" s="105">
        <f>Dane!$C$10</f>
        <v>0</v>
      </c>
      <c r="S1030" s="8"/>
      <c r="T1030" s="105"/>
      <c r="U1030" s="5"/>
      <c r="V1030" s="5"/>
      <c r="W1030" s="107">
        <f>Dane!$C$11</f>
        <v>0</v>
      </c>
      <c r="X1030" s="8"/>
      <c r="Y1030" s="105"/>
      <c r="Z1030" s="5"/>
      <c r="AA1030" s="5"/>
      <c r="AB1030" s="110">
        <f>Dane!$C$12</f>
        <v>0</v>
      </c>
      <c r="AC1030" s="108">
        <f>IF(Dane!$E$3=1,AP1030+BA1030+BL1030,IF(Dane!$E$3=2,AT1030+BE1030+BP1030,AW1030+BH1030+BS1030))</f>
        <v>0</v>
      </c>
      <c r="AD1030" s="14">
        <f>IF(Dane!$E$3=1,AQ1030+BB1030+BM1030,IF(Dane!$E$3=2,AU1030+BF1030+BQ1030,AX1030+BI1030+BT1030))</f>
        <v>0</v>
      </c>
      <c r="AE1030" s="14">
        <f>IF((J1030*Dane!$C$9)-AC1030&lt;0,0,(J1030*Dane!$C$9)-AC1030)</f>
        <v>0</v>
      </c>
      <c r="AF1030" s="61">
        <f>IF((K1030*Dane!$C$9)-AD1030&lt;0,0,(K1030*Dane!$C$9)-AD1030)</f>
        <v>0</v>
      </c>
      <c r="AG1030" s="93"/>
      <c r="AH1030" s="84">
        <f>IF(Dane!$E$3=1,AP1030,IF(Dane!$E$3=2,AT1030,AW1030))</f>
        <v>0</v>
      </c>
      <c r="AI1030" s="84">
        <f>IF(Dane!$E$3=1,AQ1030,IF(Dane!$E$3=2,AU1030,AX1030))</f>
        <v>0</v>
      </c>
      <c r="AJ1030" s="84">
        <f>IF(Dane!$E$3=1,BA1030,IF(Dane!$E$3=2,BE1030,BH1030))</f>
        <v>0</v>
      </c>
      <c r="AK1030" s="84">
        <f>IF(Dane!$E$3=1,BB1030,IF(Dane!$E$3=2,BF1030,BI1030))</f>
        <v>0</v>
      </c>
      <c r="AL1030" s="84">
        <f>IF(Dane!$E$3=1,BL1030,IF(Dane!$E$3=2,BP1030,BS1030))</f>
        <v>0</v>
      </c>
      <c r="AM1030" s="84">
        <f>IF(Dane!$E$3=1,BM1030,IF(Dane!$E$3=2,BQ1030,BT1030))</f>
        <v>0</v>
      </c>
      <c r="AN1030" s="39">
        <f>IF(Dane!$C$9="",0,IFERROR(J1030/R1030,0))</f>
        <v>0</v>
      </c>
      <c r="AO1030" s="39">
        <f>IF(Dane!$C$9="",0,IFERROR(ROUND(J1030-ROUND(J1030*0.0976,2)-ROUND(J1030*0.015,2)-ROUND(J1030*0.0245,2),2)/R1030,0))</f>
        <v>0</v>
      </c>
      <c r="AP1030" s="39">
        <f t="shared" si="234"/>
        <v>0</v>
      </c>
      <c r="AQ1030" s="39">
        <f t="shared" si="235"/>
        <v>0</v>
      </c>
      <c r="AR1030" s="39">
        <f t="shared" si="231"/>
        <v>0</v>
      </c>
      <c r="AS1030" s="39">
        <f>IF(Dane!$C$9="",0,IFERROR(AR1030/R1030,0))</f>
        <v>0</v>
      </c>
      <c r="AT1030" s="39">
        <f t="shared" si="236"/>
        <v>0</v>
      </c>
      <c r="AU1030" s="39">
        <v>0</v>
      </c>
      <c r="AV1030" s="39">
        <f t="shared" si="237"/>
        <v>0</v>
      </c>
      <c r="AW1030" s="39">
        <f>IF(Dane!$C$9="",0,IF(ROUND((N1030+O1030)*AV1030,2)&gt;$AN$1,$AN$1,ROUND((N1030+O1030)*AV1030,2)))</f>
        <v>0</v>
      </c>
      <c r="AX1030" s="39">
        <v>0</v>
      </c>
      <c r="AY1030" s="39">
        <f>IF(Dane!$C$9=2,IFERROR(J1030/W1030,0),IF(Dane!$C$9=3,IFERROR(J1030/W1030,0),0))</f>
        <v>0</v>
      </c>
      <c r="AZ1030" s="39">
        <f>IF(Dane!$C$9=2,IFERROR(ROUND(J1030-ROUND(J1030*0.0976,2)-ROUND(J1030*0.015,2)-ROUND(J1030*0.0245,2),2)/W1030,0),IF(Dane!$C$9=3,IFERROR(ROUND(J1030-ROUND(J1030*0.0976,2)-ROUND(J1030*0.015,2)-ROUND(J1030*0.0245,2),2)/W1030,0),0))</f>
        <v>0</v>
      </c>
      <c r="BA1030" s="39">
        <f t="shared" si="238"/>
        <v>0</v>
      </c>
      <c r="BB1030" s="39">
        <f t="shared" si="239"/>
        <v>0</v>
      </c>
      <c r="BC1030" s="39">
        <f t="shared" si="232"/>
        <v>0</v>
      </c>
      <c r="BD1030" s="39">
        <f>IF(Dane!$C$9=2,IFERROR(BC1030/W1030,0),IF(Dane!$C$9=3,IFERROR(BC1030/W1030,0),0))</f>
        <v>0</v>
      </c>
      <c r="BE1030" s="39">
        <f t="shared" si="240"/>
        <v>0</v>
      </c>
      <c r="BF1030" s="39">
        <v>0</v>
      </c>
      <c r="BG1030" s="39">
        <f t="shared" si="241"/>
        <v>0</v>
      </c>
      <c r="BH1030" s="39">
        <f>IF(Dane!$C$9=2,IF(ROUND((S1030+T1030)*BG1030,2)&gt;$AN$1,$AN$1,ROUND((S1030+T1030)*BG1030,2)),IF(Dane!$C$9=3,IF(ROUND((S1030+T1030)*BG1030,2)&gt;$AN$1,$AN$1,ROUND((S1030+T1030)*BG1030,2)),0))</f>
        <v>0</v>
      </c>
      <c r="BI1030" s="39">
        <v>0</v>
      </c>
      <c r="BJ1030" s="39">
        <f>IF(Dane!$C$9=3,IFERROR(J1030/AB1030,0),0)</f>
        <v>0</v>
      </c>
      <c r="BK1030" s="39">
        <f>IF(Dane!$C$9=3,IFERROR(ROUND(J1030-ROUND(J1030*0.0976,2)-ROUND(J1030*0.015,2)-ROUND(J1030*0.0245,2),2)/AB1030,0),0)</f>
        <v>0</v>
      </c>
      <c r="BL1030" s="39">
        <f t="shared" si="242"/>
        <v>0</v>
      </c>
      <c r="BM1030" s="39">
        <f t="shared" si="243"/>
        <v>0</v>
      </c>
      <c r="BN1030" s="39">
        <f t="shared" si="233"/>
        <v>0</v>
      </c>
      <c r="BO1030" s="39">
        <f>IF(Dane!$C$9=3,IFERROR(BN1030/AB1030,0),0)</f>
        <v>0</v>
      </c>
      <c r="BP1030" s="39">
        <f t="shared" si="244"/>
        <v>0</v>
      </c>
      <c r="BQ1030" s="39">
        <v>0</v>
      </c>
      <c r="BR1030" s="39">
        <f t="shared" si="245"/>
        <v>0</v>
      </c>
      <c r="BS1030" s="39">
        <f>IF(Dane!$C$9=3,IF(ROUND((X1030+Y1030)*BR1030,2)&gt;$AN$1,$AN$1,ROUND((X1030+Y1030)*BR1030,2)),0)</f>
        <v>0</v>
      </c>
      <c r="BT1030" s="39">
        <v>0</v>
      </c>
    </row>
    <row r="1031" spans="1:72">
      <c r="A1031" s="87">
        <v>1022</v>
      </c>
      <c r="B1031" s="1"/>
      <c r="C1031" s="1"/>
      <c r="D1031" s="2"/>
      <c r="E1031" s="3"/>
      <c r="F1031" s="4"/>
      <c r="G1031" s="5"/>
      <c r="H1031" s="5"/>
      <c r="I1031" s="6"/>
      <c r="J1031" s="5"/>
      <c r="K1031" s="5"/>
      <c r="L1031" s="5"/>
      <c r="M1031" s="55"/>
      <c r="N1031" s="8"/>
      <c r="O1031" s="105"/>
      <c r="P1031" s="5"/>
      <c r="Q1031" s="5"/>
      <c r="R1031" s="105">
        <f>Dane!$C$10</f>
        <v>0</v>
      </c>
      <c r="S1031" s="8"/>
      <c r="T1031" s="105"/>
      <c r="U1031" s="5"/>
      <c r="V1031" s="5"/>
      <c r="W1031" s="107">
        <f>Dane!$C$11</f>
        <v>0</v>
      </c>
      <c r="X1031" s="8"/>
      <c r="Y1031" s="105"/>
      <c r="Z1031" s="5"/>
      <c r="AA1031" s="5"/>
      <c r="AB1031" s="110">
        <f>Dane!$C$12</f>
        <v>0</v>
      </c>
      <c r="AC1031" s="108">
        <f>IF(Dane!$E$3=1,AP1031+BA1031+BL1031,IF(Dane!$E$3=2,AT1031+BE1031+BP1031,AW1031+BH1031+BS1031))</f>
        <v>0</v>
      </c>
      <c r="AD1031" s="14">
        <f>IF(Dane!$E$3=1,AQ1031+BB1031+BM1031,IF(Dane!$E$3=2,AU1031+BF1031+BQ1031,AX1031+BI1031+BT1031))</f>
        <v>0</v>
      </c>
      <c r="AE1031" s="14">
        <f>IF((J1031*Dane!$C$9)-AC1031&lt;0,0,(J1031*Dane!$C$9)-AC1031)</f>
        <v>0</v>
      </c>
      <c r="AF1031" s="61">
        <f>IF((K1031*Dane!$C$9)-AD1031&lt;0,0,(K1031*Dane!$C$9)-AD1031)</f>
        <v>0</v>
      </c>
      <c r="AG1031" s="93"/>
      <c r="AH1031" s="84">
        <f>IF(Dane!$E$3=1,AP1031,IF(Dane!$E$3=2,AT1031,AW1031))</f>
        <v>0</v>
      </c>
      <c r="AI1031" s="84">
        <f>IF(Dane!$E$3=1,AQ1031,IF(Dane!$E$3=2,AU1031,AX1031))</f>
        <v>0</v>
      </c>
      <c r="AJ1031" s="84">
        <f>IF(Dane!$E$3=1,BA1031,IF(Dane!$E$3=2,BE1031,BH1031))</f>
        <v>0</v>
      </c>
      <c r="AK1031" s="84">
        <f>IF(Dane!$E$3=1,BB1031,IF(Dane!$E$3=2,BF1031,BI1031))</f>
        <v>0</v>
      </c>
      <c r="AL1031" s="84">
        <f>IF(Dane!$E$3=1,BL1031,IF(Dane!$E$3=2,BP1031,BS1031))</f>
        <v>0</v>
      </c>
      <c r="AM1031" s="84">
        <f>IF(Dane!$E$3=1,BM1031,IF(Dane!$E$3=2,BQ1031,BT1031))</f>
        <v>0</v>
      </c>
      <c r="AN1031" s="39">
        <f>IF(Dane!$C$9="",0,IFERROR(J1031/R1031,0))</f>
        <v>0</v>
      </c>
      <c r="AO1031" s="39">
        <f>IF(Dane!$C$9="",0,IFERROR(ROUND(J1031-ROUND(J1031*0.0976,2)-ROUND(J1031*0.015,2)-ROUND(J1031*0.0245,2),2)/R1031,0))</f>
        <v>0</v>
      </c>
      <c r="AP1031" s="39">
        <f t="shared" si="234"/>
        <v>0</v>
      </c>
      <c r="AQ1031" s="39">
        <f t="shared" si="235"/>
        <v>0</v>
      </c>
      <c r="AR1031" s="39">
        <f t="shared" si="231"/>
        <v>0</v>
      </c>
      <c r="AS1031" s="39">
        <f>IF(Dane!$C$9="",0,IFERROR(AR1031/R1031,0))</f>
        <v>0</v>
      </c>
      <c r="AT1031" s="39">
        <f t="shared" si="236"/>
        <v>0</v>
      </c>
      <c r="AU1031" s="39">
        <v>0</v>
      </c>
      <c r="AV1031" s="39">
        <f t="shared" si="237"/>
        <v>0</v>
      </c>
      <c r="AW1031" s="39">
        <f>IF(Dane!$C$9="",0,IF(ROUND((N1031+O1031)*AV1031,2)&gt;$AN$1,$AN$1,ROUND((N1031+O1031)*AV1031,2)))</f>
        <v>0</v>
      </c>
      <c r="AX1031" s="39">
        <v>0</v>
      </c>
      <c r="AY1031" s="39">
        <f>IF(Dane!$C$9=2,IFERROR(J1031/W1031,0),IF(Dane!$C$9=3,IFERROR(J1031/W1031,0),0))</f>
        <v>0</v>
      </c>
      <c r="AZ1031" s="39">
        <f>IF(Dane!$C$9=2,IFERROR(ROUND(J1031-ROUND(J1031*0.0976,2)-ROUND(J1031*0.015,2)-ROUND(J1031*0.0245,2),2)/W1031,0),IF(Dane!$C$9=3,IFERROR(ROUND(J1031-ROUND(J1031*0.0976,2)-ROUND(J1031*0.015,2)-ROUND(J1031*0.0245,2),2)/W1031,0),0))</f>
        <v>0</v>
      </c>
      <c r="BA1031" s="39">
        <f t="shared" si="238"/>
        <v>0</v>
      </c>
      <c r="BB1031" s="39">
        <f t="shared" si="239"/>
        <v>0</v>
      </c>
      <c r="BC1031" s="39">
        <f t="shared" si="232"/>
        <v>0</v>
      </c>
      <c r="BD1031" s="39">
        <f>IF(Dane!$C$9=2,IFERROR(BC1031/W1031,0),IF(Dane!$C$9=3,IFERROR(BC1031/W1031,0),0))</f>
        <v>0</v>
      </c>
      <c r="BE1031" s="39">
        <f t="shared" si="240"/>
        <v>0</v>
      </c>
      <c r="BF1031" s="39">
        <v>0</v>
      </c>
      <c r="BG1031" s="39">
        <f t="shared" si="241"/>
        <v>0</v>
      </c>
      <c r="BH1031" s="39">
        <f>IF(Dane!$C$9=2,IF(ROUND((S1031+T1031)*BG1031,2)&gt;$AN$1,$AN$1,ROUND((S1031+T1031)*BG1031,2)),IF(Dane!$C$9=3,IF(ROUND((S1031+T1031)*BG1031,2)&gt;$AN$1,$AN$1,ROUND((S1031+T1031)*BG1031,2)),0))</f>
        <v>0</v>
      </c>
      <c r="BI1031" s="39">
        <v>0</v>
      </c>
      <c r="BJ1031" s="39">
        <f>IF(Dane!$C$9=3,IFERROR(J1031/AB1031,0),0)</f>
        <v>0</v>
      </c>
      <c r="BK1031" s="39">
        <f>IF(Dane!$C$9=3,IFERROR(ROUND(J1031-ROUND(J1031*0.0976,2)-ROUND(J1031*0.015,2)-ROUND(J1031*0.0245,2),2)/AB1031,0),0)</f>
        <v>0</v>
      </c>
      <c r="BL1031" s="39">
        <f t="shared" si="242"/>
        <v>0</v>
      </c>
      <c r="BM1031" s="39">
        <f t="shared" si="243"/>
        <v>0</v>
      </c>
      <c r="BN1031" s="39">
        <f t="shared" si="233"/>
        <v>0</v>
      </c>
      <c r="BO1031" s="39">
        <f>IF(Dane!$C$9=3,IFERROR(BN1031/AB1031,0),0)</f>
        <v>0</v>
      </c>
      <c r="BP1031" s="39">
        <f t="shared" si="244"/>
        <v>0</v>
      </c>
      <c r="BQ1031" s="39">
        <v>0</v>
      </c>
      <c r="BR1031" s="39">
        <f t="shared" si="245"/>
        <v>0</v>
      </c>
      <c r="BS1031" s="39">
        <f>IF(Dane!$C$9=3,IF(ROUND((X1031+Y1031)*BR1031,2)&gt;$AN$1,$AN$1,ROUND((X1031+Y1031)*BR1031,2)),0)</f>
        <v>0</v>
      </c>
      <c r="BT1031" s="39">
        <v>0</v>
      </c>
    </row>
    <row r="1032" spans="1:72">
      <c r="A1032" s="87">
        <v>1023</v>
      </c>
      <c r="B1032" s="1"/>
      <c r="C1032" s="1"/>
      <c r="D1032" s="2"/>
      <c r="E1032" s="3"/>
      <c r="F1032" s="4"/>
      <c r="G1032" s="5"/>
      <c r="H1032" s="5"/>
      <c r="I1032" s="6"/>
      <c r="J1032" s="5"/>
      <c r="K1032" s="5"/>
      <c r="L1032" s="5"/>
      <c r="M1032" s="55"/>
      <c r="N1032" s="8"/>
      <c r="O1032" s="105"/>
      <c r="P1032" s="5"/>
      <c r="Q1032" s="5"/>
      <c r="R1032" s="105">
        <f>Dane!$C$10</f>
        <v>0</v>
      </c>
      <c r="S1032" s="8"/>
      <c r="T1032" s="105"/>
      <c r="U1032" s="5"/>
      <c r="V1032" s="5"/>
      <c r="W1032" s="107">
        <f>Dane!$C$11</f>
        <v>0</v>
      </c>
      <c r="X1032" s="8"/>
      <c r="Y1032" s="105"/>
      <c r="Z1032" s="5"/>
      <c r="AA1032" s="5"/>
      <c r="AB1032" s="110">
        <f>Dane!$C$12</f>
        <v>0</v>
      </c>
      <c r="AC1032" s="108">
        <f>IF(Dane!$E$3=1,AP1032+BA1032+BL1032,IF(Dane!$E$3=2,AT1032+BE1032+BP1032,AW1032+BH1032+BS1032))</f>
        <v>0</v>
      </c>
      <c r="AD1032" s="14">
        <f>IF(Dane!$E$3=1,AQ1032+BB1032+BM1032,IF(Dane!$E$3=2,AU1032+BF1032+BQ1032,AX1032+BI1032+BT1032))</f>
        <v>0</v>
      </c>
      <c r="AE1032" s="14">
        <f>IF((J1032*Dane!$C$9)-AC1032&lt;0,0,(J1032*Dane!$C$9)-AC1032)</f>
        <v>0</v>
      </c>
      <c r="AF1032" s="61">
        <f>IF((K1032*Dane!$C$9)-AD1032&lt;0,0,(K1032*Dane!$C$9)-AD1032)</f>
        <v>0</v>
      </c>
      <c r="AG1032" s="93"/>
      <c r="AH1032" s="84">
        <f>IF(Dane!$E$3=1,AP1032,IF(Dane!$E$3=2,AT1032,AW1032))</f>
        <v>0</v>
      </c>
      <c r="AI1032" s="84">
        <f>IF(Dane!$E$3=1,AQ1032,IF(Dane!$E$3=2,AU1032,AX1032))</f>
        <v>0</v>
      </c>
      <c r="AJ1032" s="84">
        <f>IF(Dane!$E$3=1,BA1032,IF(Dane!$E$3=2,BE1032,BH1032))</f>
        <v>0</v>
      </c>
      <c r="AK1032" s="84">
        <f>IF(Dane!$E$3=1,BB1032,IF(Dane!$E$3=2,BF1032,BI1032))</f>
        <v>0</v>
      </c>
      <c r="AL1032" s="84">
        <f>IF(Dane!$E$3=1,BL1032,IF(Dane!$E$3=2,BP1032,BS1032))</f>
        <v>0</v>
      </c>
      <c r="AM1032" s="84">
        <f>IF(Dane!$E$3=1,BM1032,IF(Dane!$E$3=2,BQ1032,BT1032))</f>
        <v>0</v>
      </c>
      <c r="AN1032" s="39">
        <f>IF(Dane!$C$9="",0,IFERROR(J1032/R1032,0))</f>
        <v>0</v>
      </c>
      <c r="AO1032" s="39">
        <f>IF(Dane!$C$9="",0,IFERROR(ROUND(J1032-ROUND(J1032*0.0976,2)-ROUND(J1032*0.015,2)-ROUND(J1032*0.0245,2),2)/R1032,0))</f>
        <v>0</v>
      </c>
      <c r="AP1032" s="39">
        <f t="shared" si="234"/>
        <v>0</v>
      </c>
      <c r="AQ1032" s="39">
        <f t="shared" si="235"/>
        <v>0</v>
      </c>
      <c r="AR1032" s="39">
        <f t="shared" si="231"/>
        <v>0</v>
      </c>
      <c r="AS1032" s="39">
        <f>IF(Dane!$C$9="",0,IFERROR(AR1032/R1032,0))</f>
        <v>0</v>
      </c>
      <c r="AT1032" s="39">
        <f t="shared" si="236"/>
        <v>0</v>
      </c>
      <c r="AU1032" s="39">
        <v>0</v>
      </c>
      <c r="AV1032" s="39">
        <f t="shared" si="237"/>
        <v>0</v>
      </c>
      <c r="AW1032" s="39">
        <f>IF(Dane!$C$9="",0,IF(ROUND((N1032+O1032)*AV1032,2)&gt;$AN$1,$AN$1,ROUND((N1032+O1032)*AV1032,2)))</f>
        <v>0</v>
      </c>
      <c r="AX1032" s="39">
        <v>0</v>
      </c>
      <c r="AY1032" s="39">
        <f>IF(Dane!$C$9=2,IFERROR(J1032/W1032,0),IF(Dane!$C$9=3,IFERROR(J1032/W1032,0),0))</f>
        <v>0</v>
      </c>
      <c r="AZ1032" s="39">
        <f>IF(Dane!$C$9=2,IFERROR(ROUND(J1032-ROUND(J1032*0.0976,2)-ROUND(J1032*0.015,2)-ROUND(J1032*0.0245,2),2)/W1032,0),IF(Dane!$C$9=3,IFERROR(ROUND(J1032-ROUND(J1032*0.0976,2)-ROUND(J1032*0.015,2)-ROUND(J1032*0.0245,2),2)/W1032,0),0))</f>
        <v>0</v>
      </c>
      <c r="BA1032" s="39">
        <f t="shared" si="238"/>
        <v>0</v>
      </c>
      <c r="BB1032" s="39">
        <f t="shared" si="239"/>
        <v>0</v>
      </c>
      <c r="BC1032" s="39">
        <f t="shared" si="232"/>
        <v>0</v>
      </c>
      <c r="BD1032" s="39">
        <f>IF(Dane!$C$9=2,IFERROR(BC1032/W1032,0),IF(Dane!$C$9=3,IFERROR(BC1032/W1032,0),0))</f>
        <v>0</v>
      </c>
      <c r="BE1032" s="39">
        <f t="shared" si="240"/>
        <v>0</v>
      </c>
      <c r="BF1032" s="39">
        <v>0</v>
      </c>
      <c r="BG1032" s="39">
        <f t="shared" si="241"/>
        <v>0</v>
      </c>
      <c r="BH1032" s="39">
        <f>IF(Dane!$C$9=2,IF(ROUND((S1032+T1032)*BG1032,2)&gt;$AN$1,$AN$1,ROUND((S1032+T1032)*BG1032,2)),IF(Dane!$C$9=3,IF(ROUND((S1032+T1032)*BG1032,2)&gt;$AN$1,$AN$1,ROUND((S1032+T1032)*BG1032,2)),0))</f>
        <v>0</v>
      </c>
      <c r="BI1032" s="39">
        <v>0</v>
      </c>
      <c r="BJ1032" s="39">
        <f>IF(Dane!$C$9=3,IFERROR(J1032/AB1032,0),0)</f>
        <v>0</v>
      </c>
      <c r="BK1032" s="39">
        <f>IF(Dane!$C$9=3,IFERROR(ROUND(J1032-ROUND(J1032*0.0976,2)-ROUND(J1032*0.015,2)-ROUND(J1032*0.0245,2),2)/AB1032,0),0)</f>
        <v>0</v>
      </c>
      <c r="BL1032" s="39">
        <f t="shared" si="242"/>
        <v>0</v>
      </c>
      <c r="BM1032" s="39">
        <f t="shared" si="243"/>
        <v>0</v>
      </c>
      <c r="BN1032" s="39">
        <f t="shared" si="233"/>
        <v>0</v>
      </c>
      <c r="BO1032" s="39">
        <f>IF(Dane!$C$9=3,IFERROR(BN1032/AB1032,0),0)</f>
        <v>0</v>
      </c>
      <c r="BP1032" s="39">
        <f t="shared" si="244"/>
        <v>0</v>
      </c>
      <c r="BQ1032" s="39">
        <v>0</v>
      </c>
      <c r="BR1032" s="39">
        <f t="shared" si="245"/>
        <v>0</v>
      </c>
      <c r="BS1032" s="39">
        <f>IF(Dane!$C$9=3,IF(ROUND((X1032+Y1032)*BR1032,2)&gt;$AN$1,$AN$1,ROUND((X1032+Y1032)*BR1032,2)),0)</f>
        <v>0</v>
      </c>
      <c r="BT1032" s="39">
        <v>0</v>
      </c>
    </row>
    <row r="1033" spans="1:72">
      <c r="A1033" s="87">
        <v>1024</v>
      </c>
      <c r="B1033" s="1"/>
      <c r="C1033" s="1"/>
      <c r="D1033" s="2"/>
      <c r="E1033" s="3"/>
      <c r="F1033" s="4"/>
      <c r="G1033" s="5"/>
      <c r="H1033" s="5"/>
      <c r="I1033" s="6"/>
      <c r="J1033" s="5"/>
      <c r="K1033" s="5"/>
      <c r="L1033" s="5"/>
      <c r="M1033" s="55"/>
      <c r="N1033" s="8"/>
      <c r="O1033" s="105"/>
      <c r="P1033" s="5"/>
      <c r="Q1033" s="5"/>
      <c r="R1033" s="105">
        <f>Dane!$C$10</f>
        <v>0</v>
      </c>
      <c r="S1033" s="8"/>
      <c r="T1033" s="105"/>
      <c r="U1033" s="5"/>
      <c r="V1033" s="5"/>
      <c r="W1033" s="107">
        <f>Dane!$C$11</f>
        <v>0</v>
      </c>
      <c r="X1033" s="8"/>
      <c r="Y1033" s="105"/>
      <c r="Z1033" s="5"/>
      <c r="AA1033" s="5"/>
      <c r="AB1033" s="110">
        <f>Dane!$C$12</f>
        <v>0</v>
      </c>
      <c r="AC1033" s="108">
        <f>IF(Dane!$E$3=1,AP1033+BA1033+BL1033,IF(Dane!$E$3=2,AT1033+BE1033+BP1033,AW1033+BH1033+BS1033))</f>
        <v>0</v>
      </c>
      <c r="AD1033" s="14">
        <f>IF(Dane!$E$3=1,AQ1033+BB1033+BM1033,IF(Dane!$E$3=2,AU1033+BF1033+BQ1033,AX1033+BI1033+BT1033))</f>
        <v>0</v>
      </c>
      <c r="AE1033" s="14">
        <f>IF((J1033*Dane!$C$9)-AC1033&lt;0,0,(J1033*Dane!$C$9)-AC1033)</f>
        <v>0</v>
      </c>
      <c r="AF1033" s="61">
        <f>IF((K1033*Dane!$C$9)-AD1033&lt;0,0,(K1033*Dane!$C$9)-AD1033)</f>
        <v>0</v>
      </c>
      <c r="AG1033" s="93"/>
      <c r="AH1033" s="84">
        <f>IF(Dane!$E$3=1,AP1033,IF(Dane!$E$3=2,AT1033,AW1033))</f>
        <v>0</v>
      </c>
      <c r="AI1033" s="84">
        <f>IF(Dane!$E$3=1,AQ1033,IF(Dane!$E$3=2,AU1033,AX1033))</f>
        <v>0</v>
      </c>
      <c r="AJ1033" s="84">
        <f>IF(Dane!$E$3=1,BA1033,IF(Dane!$E$3=2,BE1033,BH1033))</f>
        <v>0</v>
      </c>
      <c r="AK1033" s="84">
        <f>IF(Dane!$E$3=1,BB1033,IF(Dane!$E$3=2,BF1033,BI1033))</f>
        <v>0</v>
      </c>
      <c r="AL1033" s="84">
        <f>IF(Dane!$E$3=1,BL1033,IF(Dane!$E$3=2,BP1033,BS1033))</f>
        <v>0</v>
      </c>
      <c r="AM1033" s="84">
        <f>IF(Dane!$E$3=1,BM1033,IF(Dane!$E$3=2,BQ1033,BT1033))</f>
        <v>0</v>
      </c>
      <c r="AN1033" s="39">
        <f>IF(Dane!$C$9="",0,IFERROR(J1033/R1033,0))</f>
        <v>0</v>
      </c>
      <c r="AO1033" s="39">
        <f>IF(Dane!$C$9="",0,IFERROR(ROUND(J1033-ROUND(J1033*0.0976,2)-ROUND(J1033*0.015,2)-ROUND(J1033*0.0245,2),2)/R1033,0))</f>
        <v>0</v>
      </c>
      <c r="AP1033" s="39">
        <f t="shared" si="234"/>
        <v>0</v>
      </c>
      <c r="AQ1033" s="39">
        <f t="shared" si="235"/>
        <v>0</v>
      </c>
      <c r="AR1033" s="39">
        <f t="shared" si="231"/>
        <v>0</v>
      </c>
      <c r="AS1033" s="39">
        <f>IF(Dane!$C$9="",0,IFERROR(AR1033/R1033,0))</f>
        <v>0</v>
      </c>
      <c r="AT1033" s="39">
        <f t="shared" si="236"/>
        <v>0</v>
      </c>
      <c r="AU1033" s="39">
        <v>0</v>
      </c>
      <c r="AV1033" s="39">
        <f t="shared" si="237"/>
        <v>0</v>
      </c>
      <c r="AW1033" s="39">
        <f>IF(Dane!$C$9="",0,IF(ROUND((N1033+O1033)*AV1033,2)&gt;$AN$1,$AN$1,ROUND((N1033+O1033)*AV1033,2)))</f>
        <v>0</v>
      </c>
      <c r="AX1033" s="39">
        <v>0</v>
      </c>
      <c r="AY1033" s="39">
        <f>IF(Dane!$C$9=2,IFERROR(J1033/W1033,0),IF(Dane!$C$9=3,IFERROR(J1033/W1033,0),0))</f>
        <v>0</v>
      </c>
      <c r="AZ1033" s="39">
        <f>IF(Dane!$C$9=2,IFERROR(ROUND(J1033-ROUND(J1033*0.0976,2)-ROUND(J1033*0.015,2)-ROUND(J1033*0.0245,2),2)/W1033,0),IF(Dane!$C$9=3,IFERROR(ROUND(J1033-ROUND(J1033*0.0976,2)-ROUND(J1033*0.015,2)-ROUND(J1033*0.0245,2),2)/W1033,0),0))</f>
        <v>0</v>
      </c>
      <c r="BA1033" s="39">
        <f t="shared" si="238"/>
        <v>0</v>
      </c>
      <c r="BB1033" s="39">
        <f t="shared" si="239"/>
        <v>0</v>
      </c>
      <c r="BC1033" s="39">
        <f t="shared" si="232"/>
        <v>0</v>
      </c>
      <c r="BD1033" s="39">
        <f>IF(Dane!$C$9=2,IFERROR(BC1033/W1033,0),IF(Dane!$C$9=3,IFERROR(BC1033/W1033,0),0))</f>
        <v>0</v>
      </c>
      <c r="BE1033" s="39">
        <f t="shared" si="240"/>
        <v>0</v>
      </c>
      <c r="BF1033" s="39">
        <v>0</v>
      </c>
      <c r="BG1033" s="39">
        <f t="shared" si="241"/>
        <v>0</v>
      </c>
      <c r="BH1033" s="39">
        <f>IF(Dane!$C$9=2,IF(ROUND((S1033+T1033)*BG1033,2)&gt;$AN$1,$AN$1,ROUND((S1033+T1033)*BG1033,2)),IF(Dane!$C$9=3,IF(ROUND((S1033+T1033)*BG1033,2)&gt;$AN$1,$AN$1,ROUND((S1033+T1033)*BG1033,2)),0))</f>
        <v>0</v>
      </c>
      <c r="BI1033" s="39">
        <v>0</v>
      </c>
      <c r="BJ1033" s="39">
        <f>IF(Dane!$C$9=3,IFERROR(J1033/AB1033,0),0)</f>
        <v>0</v>
      </c>
      <c r="BK1033" s="39">
        <f>IF(Dane!$C$9=3,IFERROR(ROUND(J1033-ROUND(J1033*0.0976,2)-ROUND(J1033*0.015,2)-ROUND(J1033*0.0245,2),2)/AB1033,0),0)</f>
        <v>0</v>
      </c>
      <c r="BL1033" s="39">
        <f t="shared" si="242"/>
        <v>0</v>
      </c>
      <c r="BM1033" s="39">
        <f t="shared" si="243"/>
        <v>0</v>
      </c>
      <c r="BN1033" s="39">
        <f t="shared" si="233"/>
        <v>0</v>
      </c>
      <c r="BO1033" s="39">
        <f>IF(Dane!$C$9=3,IFERROR(BN1033/AB1033,0),0)</f>
        <v>0</v>
      </c>
      <c r="BP1033" s="39">
        <f t="shared" si="244"/>
        <v>0</v>
      </c>
      <c r="BQ1033" s="39">
        <v>0</v>
      </c>
      <c r="BR1033" s="39">
        <f t="shared" si="245"/>
        <v>0</v>
      </c>
      <c r="BS1033" s="39">
        <f>IF(Dane!$C$9=3,IF(ROUND((X1033+Y1033)*BR1033,2)&gt;$AN$1,$AN$1,ROUND((X1033+Y1033)*BR1033,2)),0)</f>
        <v>0</v>
      </c>
      <c r="BT1033" s="39">
        <v>0</v>
      </c>
    </row>
    <row r="1034" spans="1:72">
      <c r="A1034" s="87">
        <v>1025</v>
      </c>
      <c r="B1034" s="1"/>
      <c r="C1034" s="1"/>
      <c r="D1034" s="2"/>
      <c r="E1034" s="3"/>
      <c r="F1034" s="4"/>
      <c r="G1034" s="5"/>
      <c r="H1034" s="5"/>
      <c r="I1034" s="6"/>
      <c r="J1034" s="5"/>
      <c r="K1034" s="5"/>
      <c r="L1034" s="5"/>
      <c r="M1034" s="55"/>
      <c r="N1034" s="8"/>
      <c r="O1034" s="105"/>
      <c r="P1034" s="5"/>
      <c r="Q1034" s="5"/>
      <c r="R1034" s="105">
        <f>Dane!$C$10</f>
        <v>0</v>
      </c>
      <c r="S1034" s="8"/>
      <c r="T1034" s="105"/>
      <c r="U1034" s="5"/>
      <c r="V1034" s="5"/>
      <c r="W1034" s="107">
        <f>Dane!$C$11</f>
        <v>0</v>
      </c>
      <c r="X1034" s="8"/>
      <c r="Y1034" s="105"/>
      <c r="Z1034" s="5"/>
      <c r="AA1034" s="5"/>
      <c r="AB1034" s="110">
        <f>Dane!$C$12</f>
        <v>0</v>
      </c>
      <c r="AC1034" s="108">
        <f>IF(Dane!$E$3=1,AP1034+BA1034+BL1034,IF(Dane!$E$3=2,AT1034+BE1034+BP1034,AW1034+BH1034+BS1034))</f>
        <v>0</v>
      </c>
      <c r="AD1034" s="14">
        <f>IF(Dane!$E$3=1,AQ1034+BB1034+BM1034,IF(Dane!$E$3=2,AU1034+BF1034+BQ1034,AX1034+BI1034+BT1034))</f>
        <v>0</v>
      </c>
      <c r="AE1034" s="14">
        <f>IF((J1034*Dane!$C$9)-AC1034&lt;0,0,(J1034*Dane!$C$9)-AC1034)</f>
        <v>0</v>
      </c>
      <c r="AF1034" s="61">
        <f>IF((K1034*Dane!$C$9)-AD1034&lt;0,0,(K1034*Dane!$C$9)-AD1034)</f>
        <v>0</v>
      </c>
      <c r="AG1034" s="93"/>
      <c r="AH1034" s="84">
        <f>IF(Dane!$E$3=1,AP1034,IF(Dane!$E$3=2,AT1034,AW1034))</f>
        <v>0</v>
      </c>
      <c r="AI1034" s="84">
        <f>IF(Dane!$E$3=1,AQ1034,IF(Dane!$E$3=2,AU1034,AX1034))</f>
        <v>0</v>
      </c>
      <c r="AJ1034" s="84">
        <f>IF(Dane!$E$3=1,BA1034,IF(Dane!$E$3=2,BE1034,BH1034))</f>
        <v>0</v>
      </c>
      <c r="AK1034" s="84">
        <f>IF(Dane!$E$3=1,BB1034,IF(Dane!$E$3=2,BF1034,BI1034))</f>
        <v>0</v>
      </c>
      <c r="AL1034" s="84">
        <f>IF(Dane!$E$3=1,BL1034,IF(Dane!$E$3=2,BP1034,BS1034))</f>
        <v>0</v>
      </c>
      <c r="AM1034" s="84">
        <f>IF(Dane!$E$3=1,BM1034,IF(Dane!$E$3=2,BQ1034,BT1034))</f>
        <v>0</v>
      </c>
      <c r="AN1034" s="39">
        <f>IF(Dane!$C$9="",0,IFERROR(J1034/R1034,0))</f>
        <v>0</v>
      </c>
      <c r="AO1034" s="39">
        <f>IF(Dane!$C$9="",0,IFERROR(ROUND(J1034-ROUND(J1034*0.0976,2)-ROUND(J1034*0.015,2)-ROUND(J1034*0.0245,2),2)/R1034,0))</f>
        <v>0</v>
      </c>
      <c r="AP1034" s="39">
        <f t="shared" si="234"/>
        <v>0</v>
      </c>
      <c r="AQ1034" s="39">
        <f t="shared" si="235"/>
        <v>0</v>
      </c>
      <c r="AR1034" s="39">
        <f t="shared" ref="AR1034:AR1097" si="246">ROUND(J1034-ROUND(J1034*0.0976,2)-ROUND(J1034*0.015,2)-ROUND(J1034*0.0245,2),2)-ROUND(ROUND(J1034-ROUND(J1034*0.0976,2)-ROUND(J1034*0.015,2)-ROUND(J1034*0.0245,2),2)*0.09,2)</f>
        <v>0</v>
      </c>
      <c r="AS1034" s="39">
        <f>IF(Dane!$C$9="",0,IFERROR(AR1034/R1034,0))</f>
        <v>0</v>
      </c>
      <c r="AT1034" s="39">
        <f t="shared" si="236"/>
        <v>0</v>
      </c>
      <c r="AU1034" s="39">
        <v>0</v>
      </c>
      <c r="AV1034" s="39">
        <f t="shared" si="237"/>
        <v>0</v>
      </c>
      <c r="AW1034" s="39">
        <f>IF(Dane!$C$9="",0,IF(ROUND((N1034+O1034)*AV1034,2)&gt;$AN$1,$AN$1,ROUND((N1034+O1034)*AV1034,2)))</f>
        <v>0</v>
      </c>
      <c r="AX1034" s="39">
        <v>0</v>
      </c>
      <c r="AY1034" s="39">
        <f>IF(Dane!$C$9=2,IFERROR(J1034/W1034,0),IF(Dane!$C$9=3,IFERROR(J1034/W1034,0),0))</f>
        <v>0</v>
      </c>
      <c r="AZ1034" s="39">
        <f>IF(Dane!$C$9=2,IFERROR(ROUND(J1034-ROUND(J1034*0.0976,2)-ROUND(J1034*0.015,2)-ROUND(J1034*0.0245,2),2)/W1034,0),IF(Dane!$C$9=3,IFERROR(ROUND(J1034-ROUND(J1034*0.0976,2)-ROUND(J1034*0.015,2)-ROUND(J1034*0.0245,2),2)/W1034,0),0))</f>
        <v>0</v>
      </c>
      <c r="BA1034" s="39">
        <f t="shared" si="238"/>
        <v>0</v>
      </c>
      <c r="BB1034" s="39">
        <f t="shared" si="239"/>
        <v>0</v>
      </c>
      <c r="BC1034" s="39">
        <f t="shared" ref="BC1034:BC1097" si="247">ROUND(J1034-ROUND(J1034*0.0976,2)-ROUND(J1034*0.015,2)-ROUND(J1034*0.0245,2),2)-ROUND(ROUND(J1034-ROUND(J1034*0.0976,2)-ROUND(J1034*0.015,2)-ROUND(J1034*0.0245,2),2)*0.09,2)</f>
        <v>0</v>
      </c>
      <c r="BD1034" s="39">
        <f>IF(Dane!$C$9=2,IFERROR(BC1034/W1034,0),IF(Dane!$C$9=3,IFERROR(BC1034/W1034,0),0))</f>
        <v>0</v>
      </c>
      <c r="BE1034" s="39">
        <f t="shared" si="240"/>
        <v>0</v>
      </c>
      <c r="BF1034" s="39">
        <v>0</v>
      </c>
      <c r="BG1034" s="39">
        <f t="shared" si="241"/>
        <v>0</v>
      </c>
      <c r="BH1034" s="39">
        <f>IF(Dane!$C$9=2,IF(ROUND((S1034+T1034)*BG1034,2)&gt;$AN$1,$AN$1,ROUND((S1034+T1034)*BG1034,2)),IF(Dane!$C$9=3,IF(ROUND((S1034+T1034)*BG1034,2)&gt;$AN$1,$AN$1,ROUND((S1034+T1034)*BG1034,2)),0))</f>
        <v>0</v>
      </c>
      <c r="BI1034" s="39">
        <v>0</v>
      </c>
      <c r="BJ1034" s="39">
        <f>IF(Dane!$C$9=3,IFERROR(J1034/AB1034,0),0)</f>
        <v>0</v>
      </c>
      <c r="BK1034" s="39">
        <f>IF(Dane!$C$9=3,IFERROR(ROUND(J1034-ROUND(J1034*0.0976,2)-ROUND(J1034*0.015,2)-ROUND(J1034*0.0245,2),2)/AB1034,0),0)</f>
        <v>0</v>
      </c>
      <c r="BL1034" s="39">
        <f t="shared" si="242"/>
        <v>0</v>
      </c>
      <c r="BM1034" s="39">
        <f t="shared" si="243"/>
        <v>0</v>
      </c>
      <c r="BN1034" s="39">
        <f t="shared" ref="BN1034:BN1097" si="248">ROUND(J1034-ROUND(J1034*0.0976,2)-ROUND(J1034*0.015,2)-ROUND(J1034*0.0245,2),2)-ROUND(ROUND(J1034-ROUND(J1034*0.0976,2)-ROUND(J1034*0.015,2)-ROUND(J1034*0.0245,2),2)*0.09,2)</f>
        <v>0</v>
      </c>
      <c r="BO1034" s="39">
        <f>IF(Dane!$C$9=3,IFERROR(BN1034/AB1034,0),0)</f>
        <v>0</v>
      </c>
      <c r="BP1034" s="39">
        <f t="shared" si="244"/>
        <v>0</v>
      </c>
      <c r="BQ1034" s="39">
        <v>0</v>
      </c>
      <c r="BR1034" s="39">
        <f t="shared" si="245"/>
        <v>0</v>
      </c>
      <c r="BS1034" s="39">
        <f>IF(Dane!$C$9=3,IF(ROUND((X1034+Y1034)*BR1034,2)&gt;$AN$1,$AN$1,ROUND((X1034+Y1034)*BR1034,2)),0)</f>
        <v>0</v>
      </c>
      <c r="BT1034" s="39">
        <v>0</v>
      </c>
    </row>
    <row r="1035" spans="1:72">
      <c r="A1035" s="87">
        <v>1026</v>
      </c>
      <c r="B1035" s="1"/>
      <c r="C1035" s="1"/>
      <c r="D1035" s="2"/>
      <c r="E1035" s="3"/>
      <c r="F1035" s="4"/>
      <c r="G1035" s="5"/>
      <c r="H1035" s="5"/>
      <c r="I1035" s="6"/>
      <c r="J1035" s="5"/>
      <c r="K1035" s="5"/>
      <c r="L1035" s="5"/>
      <c r="M1035" s="55"/>
      <c r="N1035" s="8"/>
      <c r="O1035" s="105"/>
      <c r="P1035" s="5"/>
      <c r="Q1035" s="5"/>
      <c r="R1035" s="105">
        <f>Dane!$C$10</f>
        <v>0</v>
      </c>
      <c r="S1035" s="8"/>
      <c r="T1035" s="105"/>
      <c r="U1035" s="5"/>
      <c r="V1035" s="5"/>
      <c r="W1035" s="107">
        <f>Dane!$C$11</f>
        <v>0</v>
      </c>
      <c r="X1035" s="8"/>
      <c r="Y1035" s="105"/>
      <c r="Z1035" s="5"/>
      <c r="AA1035" s="5"/>
      <c r="AB1035" s="110">
        <f>Dane!$C$12</f>
        <v>0</v>
      </c>
      <c r="AC1035" s="108">
        <f>IF(Dane!$E$3=1,AP1035+BA1035+BL1035,IF(Dane!$E$3=2,AT1035+BE1035+BP1035,AW1035+BH1035+BS1035))</f>
        <v>0</v>
      </c>
      <c r="AD1035" s="14">
        <f>IF(Dane!$E$3=1,AQ1035+BB1035+BM1035,IF(Dane!$E$3=2,AU1035+BF1035+BQ1035,AX1035+BI1035+BT1035))</f>
        <v>0</v>
      </c>
      <c r="AE1035" s="14">
        <f>IF((J1035*Dane!$C$9)-AC1035&lt;0,0,(J1035*Dane!$C$9)-AC1035)</f>
        <v>0</v>
      </c>
      <c r="AF1035" s="61">
        <f>IF((K1035*Dane!$C$9)-AD1035&lt;0,0,(K1035*Dane!$C$9)-AD1035)</f>
        <v>0</v>
      </c>
      <c r="AG1035" s="93"/>
      <c r="AH1035" s="84">
        <f>IF(Dane!$E$3=1,AP1035,IF(Dane!$E$3=2,AT1035,AW1035))</f>
        <v>0</v>
      </c>
      <c r="AI1035" s="84">
        <f>IF(Dane!$E$3=1,AQ1035,IF(Dane!$E$3=2,AU1035,AX1035))</f>
        <v>0</v>
      </c>
      <c r="AJ1035" s="84">
        <f>IF(Dane!$E$3=1,BA1035,IF(Dane!$E$3=2,BE1035,BH1035))</f>
        <v>0</v>
      </c>
      <c r="AK1035" s="84">
        <f>IF(Dane!$E$3=1,BB1035,IF(Dane!$E$3=2,BF1035,BI1035))</f>
        <v>0</v>
      </c>
      <c r="AL1035" s="84">
        <f>IF(Dane!$E$3=1,BL1035,IF(Dane!$E$3=2,BP1035,BS1035))</f>
        <v>0</v>
      </c>
      <c r="AM1035" s="84">
        <f>IF(Dane!$E$3=1,BM1035,IF(Dane!$E$3=2,BQ1035,BT1035))</f>
        <v>0</v>
      </c>
      <c r="AN1035" s="39">
        <f>IF(Dane!$C$9="",0,IFERROR(J1035/R1035,0))</f>
        <v>0</v>
      </c>
      <c r="AO1035" s="39">
        <f>IF(Dane!$C$9="",0,IFERROR(ROUND(J1035-ROUND(J1035*0.0976,2)-ROUND(J1035*0.015,2)-ROUND(J1035*0.0245,2),2)/R1035,0))</f>
        <v>0</v>
      </c>
      <c r="AP1035" s="39">
        <f t="shared" ref="AP1035:AP1098" si="249">IF(ROUND((N1035*AN1035)+(O1035*AO1035),2)&gt;$AP$1,$AP$1,ROUND((N1035*AN1035)+(O1035*AO1035),2))</f>
        <v>0</v>
      </c>
      <c r="AQ1035" s="39">
        <f t="shared" ref="AQ1035:AQ1098" si="250">IF(ROUND((N1035*AN1035*0.0976)+(N1035*AN1035*0.065)+(N1035*AN1035*$AQ$1),2)&gt;K1035,K1035,ROUND((N1035*AN1035*0.0976)+(N1035*AN1035*0.065)+(N1035*AN1035*$AQ$1),2))</f>
        <v>0</v>
      </c>
      <c r="AR1035" s="39">
        <f t="shared" si="246"/>
        <v>0</v>
      </c>
      <c r="AS1035" s="39">
        <f>IF(Dane!$C$9="",0,IFERROR(AR1035/R1035,0))</f>
        <v>0</v>
      </c>
      <c r="AT1035" s="39">
        <f t="shared" ref="AT1035:AT1098" si="251">IF(ROUND((N1035+O1035)*AS1035,2)&gt;$AN$1,$AN$1,ROUND((N1035+O1035)*AS1035,2))</f>
        <v>0</v>
      </c>
      <c r="AU1035" s="39">
        <v>0</v>
      </c>
      <c r="AV1035" s="39">
        <f t="shared" ref="AV1035:AV1098" si="252">IFERROR((IFERROR(IF(H1035*F1035&gt;=1300,1300*F1035*(1-(13.71%+(1-13.71%)*9%)*(1-0)),IF(H1035&lt;=1300*F1035,0,1300*F1035*(1-(13.71%+(1-13.71%)*9%)*(1-0)))),0))*0.4/R1035,0)</f>
        <v>0</v>
      </c>
      <c r="AW1035" s="39">
        <f>IF(Dane!$C$9="",0,IF(ROUND((N1035+O1035)*AV1035,2)&gt;$AN$1,$AN$1,ROUND((N1035+O1035)*AV1035,2)))</f>
        <v>0</v>
      </c>
      <c r="AX1035" s="39">
        <v>0</v>
      </c>
      <c r="AY1035" s="39">
        <f>IF(Dane!$C$9=2,IFERROR(J1035/W1035,0),IF(Dane!$C$9=3,IFERROR(J1035/W1035,0),0))</f>
        <v>0</v>
      </c>
      <c r="AZ1035" s="39">
        <f>IF(Dane!$C$9=2,IFERROR(ROUND(J1035-ROUND(J1035*0.0976,2)-ROUND(J1035*0.015,2)-ROUND(J1035*0.0245,2),2)/W1035,0),IF(Dane!$C$9=3,IFERROR(ROUND(J1035-ROUND(J1035*0.0976,2)-ROUND(J1035*0.015,2)-ROUND(J1035*0.0245,2),2)/W1035,0),0))</f>
        <v>0</v>
      </c>
      <c r="BA1035" s="39">
        <f t="shared" ref="BA1035:BA1098" si="253">IF(ROUND((S1035*AY1035)+(T1035*AZ1035),2)&gt;$AP$1,$AP$1,ROUND((S1035*AY1035)+(T1035*AZ1035),2))</f>
        <v>0</v>
      </c>
      <c r="BB1035" s="39">
        <f t="shared" ref="BB1035:BB1098" si="254">IF(ROUND((S1035*AY1035*0.0976)+(S1035*AY1035*0.065)+(S1035*AY1035*$AQ$1),2)&gt;K1035,K1035,ROUND((S1035*AY1035*0.0976)+(S1035*AY1035*0.065)+(S1035*AY1035*$AQ$1),2))</f>
        <v>0</v>
      </c>
      <c r="BC1035" s="39">
        <f t="shared" si="247"/>
        <v>0</v>
      </c>
      <c r="BD1035" s="39">
        <f>IF(Dane!$C$9=2,IFERROR(BC1035/W1035,0),IF(Dane!$C$9=3,IFERROR(BC1035/W1035,0),0))</f>
        <v>0</v>
      </c>
      <c r="BE1035" s="39">
        <f t="shared" ref="BE1035:BE1098" si="255">IF(ROUND((S1035+T1035)*BD1035,2)&gt;$AN$1,$AN$1,ROUND((S1035+T1035)*BD1035,2))</f>
        <v>0</v>
      </c>
      <c r="BF1035" s="39">
        <v>0</v>
      </c>
      <c r="BG1035" s="39">
        <f t="shared" ref="BG1035:BG1098" si="256">IFERROR((IFERROR(IF(H1035*F1035&gt;=1300,1300*F1035*(1-(13.71%+(1-13.71%)*9%)*(1-0)),IF(H1035&lt;=1300*F1035,0,1300*F1035*(1-(13.71%+(1-13.71%)*9%)*(1-0)))),0))*0.4/W1035,0)</f>
        <v>0</v>
      </c>
      <c r="BH1035" s="39">
        <f>IF(Dane!$C$9=2,IF(ROUND((S1035+T1035)*BG1035,2)&gt;$AN$1,$AN$1,ROUND((S1035+T1035)*BG1035,2)),IF(Dane!$C$9=3,IF(ROUND((S1035+T1035)*BG1035,2)&gt;$AN$1,$AN$1,ROUND((S1035+T1035)*BG1035,2)),0))</f>
        <v>0</v>
      </c>
      <c r="BI1035" s="39">
        <v>0</v>
      </c>
      <c r="BJ1035" s="39">
        <f>IF(Dane!$C$9=3,IFERROR(J1035/AB1035,0),0)</f>
        <v>0</v>
      </c>
      <c r="BK1035" s="39">
        <f>IF(Dane!$C$9=3,IFERROR(ROUND(J1035-ROUND(J1035*0.0976,2)-ROUND(J1035*0.015,2)-ROUND(J1035*0.0245,2),2)/AB1035,0),0)</f>
        <v>0</v>
      </c>
      <c r="BL1035" s="39">
        <f t="shared" ref="BL1035:BL1098" si="257">IF(ROUND((X1035*BJ1035)+(Y1035*BK1035),2)&gt;$AP$1,$AP$1,ROUND((X1035*BJ1035)+(Y1035*BK1035),2))</f>
        <v>0</v>
      </c>
      <c r="BM1035" s="39">
        <f t="shared" ref="BM1035:BM1098" si="258">IF(ROUND((X1035*BJ1035*0.0976)+(X1035*BJ1035*0.065)+(X1035*BJ1035*$AQ$1),2)&gt;K1035,K1035,ROUND((X1035*BJ1035*0.0976)+(X1035*BJ1035*0.065)+(X1035*BJ1035*$AQ$1),2))</f>
        <v>0</v>
      </c>
      <c r="BN1035" s="39">
        <f t="shared" si="248"/>
        <v>0</v>
      </c>
      <c r="BO1035" s="39">
        <f>IF(Dane!$C$9=3,IFERROR(BN1035/AB1035,0),0)</f>
        <v>0</v>
      </c>
      <c r="BP1035" s="39">
        <f t="shared" ref="BP1035:BP1098" si="259">IF(ROUND((X1035+Y1035)*BO1035,2)&gt;$AN$1,$AN$1,ROUND((X1035+Y1035)*BO1035,2))</f>
        <v>0</v>
      </c>
      <c r="BQ1035" s="39">
        <v>0</v>
      </c>
      <c r="BR1035" s="39">
        <f t="shared" ref="BR1035:BR1098" si="260">IFERROR((IFERROR(IF(H1035*F1035&gt;=1300,1300*F1035*(1-(13.71%+(1-13.71%)*9%)*(1-0)),IF(H1035&lt;=1300*F1035,0,1300*F1035*(1-(13.71%+(1-13.71%)*9%)*(1-0)))),0))*0.4/AB1035,0)</f>
        <v>0</v>
      </c>
      <c r="BS1035" s="39">
        <f>IF(Dane!$C$9=3,IF(ROUND((X1035+Y1035)*BR1035,2)&gt;$AN$1,$AN$1,ROUND((X1035+Y1035)*BR1035,2)),0)</f>
        <v>0</v>
      </c>
      <c r="BT1035" s="39">
        <v>0</v>
      </c>
    </row>
    <row r="1036" spans="1:72">
      <c r="A1036" s="87">
        <v>1027</v>
      </c>
      <c r="B1036" s="1"/>
      <c r="C1036" s="1"/>
      <c r="D1036" s="2"/>
      <c r="E1036" s="3"/>
      <c r="F1036" s="4"/>
      <c r="G1036" s="5"/>
      <c r="H1036" s="5"/>
      <c r="I1036" s="6"/>
      <c r="J1036" s="5"/>
      <c r="K1036" s="5"/>
      <c r="L1036" s="5"/>
      <c r="M1036" s="55"/>
      <c r="N1036" s="8"/>
      <c r="O1036" s="105"/>
      <c r="P1036" s="5"/>
      <c r="Q1036" s="5"/>
      <c r="R1036" s="105">
        <f>Dane!$C$10</f>
        <v>0</v>
      </c>
      <c r="S1036" s="8"/>
      <c r="T1036" s="105"/>
      <c r="U1036" s="5"/>
      <c r="V1036" s="5"/>
      <c r="W1036" s="107">
        <f>Dane!$C$11</f>
        <v>0</v>
      </c>
      <c r="X1036" s="8"/>
      <c r="Y1036" s="105"/>
      <c r="Z1036" s="5"/>
      <c r="AA1036" s="5"/>
      <c r="AB1036" s="110">
        <f>Dane!$C$12</f>
        <v>0</v>
      </c>
      <c r="AC1036" s="108">
        <f>IF(Dane!$E$3=1,AP1036+BA1036+BL1036,IF(Dane!$E$3=2,AT1036+BE1036+BP1036,AW1036+BH1036+BS1036))</f>
        <v>0</v>
      </c>
      <c r="AD1036" s="14">
        <f>IF(Dane!$E$3=1,AQ1036+BB1036+BM1036,IF(Dane!$E$3=2,AU1036+BF1036+BQ1036,AX1036+BI1036+BT1036))</f>
        <v>0</v>
      </c>
      <c r="AE1036" s="14">
        <f>IF((J1036*Dane!$C$9)-AC1036&lt;0,0,(J1036*Dane!$C$9)-AC1036)</f>
        <v>0</v>
      </c>
      <c r="AF1036" s="61">
        <f>IF((K1036*Dane!$C$9)-AD1036&lt;0,0,(K1036*Dane!$C$9)-AD1036)</f>
        <v>0</v>
      </c>
      <c r="AG1036" s="93"/>
      <c r="AH1036" s="84">
        <f>IF(Dane!$E$3=1,AP1036,IF(Dane!$E$3=2,AT1036,AW1036))</f>
        <v>0</v>
      </c>
      <c r="AI1036" s="84">
        <f>IF(Dane!$E$3=1,AQ1036,IF(Dane!$E$3=2,AU1036,AX1036))</f>
        <v>0</v>
      </c>
      <c r="AJ1036" s="84">
        <f>IF(Dane!$E$3=1,BA1036,IF(Dane!$E$3=2,BE1036,BH1036))</f>
        <v>0</v>
      </c>
      <c r="AK1036" s="84">
        <f>IF(Dane!$E$3=1,BB1036,IF(Dane!$E$3=2,BF1036,BI1036))</f>
        <v>0</v>
      </c>
      <c r="AL1036" s="84">
        <f>IF(Dane!$E$3=1,BL1036,IF(Dane!$E$3=2,BP1036,BS1036))</f>
        <v>0</v>
      </c>
      <c r="AM1036" s="84">
        <f>IF(Dane!$E$3=1,BM1036,IF(Dane!$E$3=2,BQ1036,BT1036))</f>
        <v>0</v>
      </c>
      <c r="AN1036" s="39">
        <f>IF(Dane!$C$9="",0,IFERROR(J1036/R1036,0))</f>
        <v>0</v>
      </c>
      <c r="AO1036" s="39">
        <f>IF(Dane!$C$9="",0,IFERROR(ROUND(J1036-ROUND(J1036*0.0976,2)-ROUND(J1036*0.015,2)-ROUND(J1036*0.0245,2),2)/R1036,0))</f>
        <v>0</v>
      </c>
      <c r="AP1036" s="39">
        <f t="shared" si="249"/>
        <v>0</v>
      </c>
      <c r="AQ1036" s="39">
        <f t="shared" si="250"/>
        <v>0</v>
      </c>
      <c r="AR1036" s="39">
        <f t="shared" si="246"/>
        <v>0</v>
      </c>
      <c r="AS1036" s="39">
        <f>IF(Dane!$C$9="",0,IFERROR(AR1036/R1036,0))</f>
        <v>0</v>
      </c>
      <c r="AT1036" s="39">
        <f t="shared" si="251"/>
        <v>0</v>
      </c>
      <c r="AU1036" s="39">
        <v>0</v>
      </c>
      <c r="AV1036" s="39">
        <f t="shared" si="252"/>
        <v>0</v>
      </c>
      <c r="AW1036" s="39">
        <f>IF(Dane!$C$9="",0,IF(ROUND((N1036+O1036)*AV1036,2)&gt;$AN$1,$AN$1,ROUND((N1036+O1036)*AV1036,2)))</f>
        <v>0</v>
      </c>
      <c r="AX1036" s="39">
        <v>0</v>
      </c>
      <c r="AY1036" s="39">
        <f>IF(Dane!$C$9=2,IFERROR(J1036/W1036,0),IF(Dane!$C$9=3,IFERROR(J1036/W1036,0),0))</f>
        <v>0</v>
      </c>
      <c r="AZ1036" s="39">
        <f>IF(Dane!$C$9=2,IFERROR(ROUND(J1036-ROUND(J1036*0.0976,2)-ROUND(J1036*0.015,2)-ROUND(J1036*0.0245,2),2)/W1036,0),IF(Dane!$C$9=3,IFERROR(ROUND(J1036-ROUND(J1036*0.0976,2)-ROUND(J1036*0.015,2)-ROUND(J1036*0.0245,2),2)/W1036,0),0))</f>
        <v>0</v>
      </c>
      <c r="BA1036" s="39">
        <f t="shared" si="253"/>
        <v>0</v>
      </c>
      <c r="BB1036" s="39">
        <f t="shared" si="254"/>
        <v>0</v>
      </c>
      <c r="BC1036" s="39">
        <f t="shared" si="247"/>
        <v>0</v>
      </c>
      <c r="BD1036" s="39">
        <f>IF(Dane!$C$9=2,IFERROR(BC1036/W1036,0),IF(Dane!$C$9=3,IFERROR(BC1036/W1036,0),0))</f>
        <v>0</v>
      </c>
      <c r="BE1036" s="39">
        <f t="shared" si="255"/>
        <v>0</v>
      </c>
      <c r="BF1036" s="39">
        <v>0</v>
      </c>
      <c r="BG1036" s="39">
        <f t="shared" si="256"/>
        <v>0</v>
      </c>
      <c r="BH1036" s="39">
        <f>IF(Dane!$C$9=2,IF(ROUND((S1036+T1036)*BG1036,2)&gt;$AN$1,$AN$1,ROUND((S1036+T1036)*BG1036,2)),IF(Dane!$C$9=3,IF(ROUND((S1036+T1036)*BG1036,2)&gt;$AN$1,$AN$1,ROUND((S1036+T1036)*BG1036,2)),0))</f>
        <v>0</v>
      </c>
      <c r="BI1036" s="39">
        <v>0</v>
      </c>
      <c r="BJ1036" s="39">
        <f>IF(Dane!$C$9=3,IFERROR(J1036/AB1036,0),0)</f>
        <v>0</v>
      </c>
      <c r="BK1036" s="39">
        <f>IF(Dane!$C$9=3,IFERROR(ROUND(J1036-ROUND(J1036*0.0976,2)-ROUND(J1036*0.015,2)-ROUND(J1036*0.0245,2),2)/AB1036,0),0)</f>
        <v>0</v>
      </c>
      <c r="BL1036" s="39">
        <f t="shared" si="257"/>
        <v>0</v>
      </c>
      <c r="BM1036" s="39">
        <f t="shared" si="258"/>
        <v>0</v>
      </c>
      <c r="BN1036" s="39">
        <f t="shared" si="248"/>
        <v>0</v>
      </c>
      <c r="BO1036" s="39">
        <f>IF(Dane!$C$9=3,IFERROR(BN1036/AB1036,0),0)</f>
        <v>0</v>
      </c>
      <c r="BP1036" s="39">
        <f t="shared" si="259"/>
        <v>0</v>
      </c>
      <c r="BQ1036" s="39">
        <v>0</v>
      </c>
      <c r="BR1036" s="39">
        <f t="shared" si="260"/>
        <v>0</v>
      </c>
      <c r="BS1036" s="39">
        <f>IF(Dane!$C$9=3,IF(ROUND((X1036+Y1036)*BR1036,2)&gt;$AN$1,$AN$1,ROUND((X1036+Y1036)*BR1036,2)),0)</f>
        <v>0</v>
      </c>
      <c r="BT1036" s="39">
        <v>0</v>
      </c>
    </row>
    <row r="1037" spans="1:72">
      <c r="A1037" s="87">
        <v>1028</v>
      </c>
      <c r="B1037" s="1"/>
      <c r="C1037" s="1"/>
      <c r="D1037" s="2"/>
      <c r="E1037" s="3"/>
      <c r="F1037" s="4"/>
      <c r="G1037" s="5"/>
      <c r="H1037" s="5"/>
      <c r="I1037" s="6"/>
      <c r="J1037" s="5"/>
      <c r="K1037" s="5"/>
      <c r="L1037" s="5"/>
      <c r="M1037" s="55"/>
      <c r="N1037" s="8"/>
      <c r="O1037" s="105"/>
      <c r="P1037" s="5"/>
      <c r="Q1037" s="5"/>
      <c r="R1037" s="105">
        <f>Dane!$C$10</f>
        <v>0</v>
      </c>
      <c r="S1037" s="8"/>
      <c r="T1037" s="105"/>
      <c r="U1037" s="5"/>
      <c r="V1037" s="5"/>
      <c r="W1037" s="107">
        <f>Dane!$C$11</f>
        <v>0</v>
      </c>
      <c r="X1037" s="8"/>
      <c r="Y1037" s="105"/>
      <c r="Z1037" s="5"/>
      <c r="AA1037" s="5"/>
      <c r="AB1037" s="110">
        <f>Dane!$C$12</f>
        <v>0</v>
      </c>
      <c r="AC1037" s="108">
        <f>IF(Dane!$E$3=1,AP1037+BA1037+BL1037,IF(Dane!$E$3=2,AT1037+BE1037+BP1037,AW1037+BH1037+BS1037))</f>
        <v>0</v>
      </c>
      <c r="AD1037" s="14">
        <f>IF(Dane!$E$3=1,AQ1037+BB1037+BM1037,IF(Dane!$E$3=2,AU1037+BF1037+BQ1037,AX1037+BI1037+BT1037))</f>
        <v>0</v>
      </c>
      <c r="AE1037" s="14">
        <f>IF((J1037*Dane!$C$9)-AC1037&lt;0,0,(J1037*Dane!$C$9)-AC1037)</f>
        <v>0</v>
      </c>
      <c r="AF1037" s="61">
        <f>IF((K1037*Dane!$C$9)-AD1037&lt;0,0,(K1037*Dane!$C$9)-AD1037)</f>
        <v>0</v>
      </c>
      <c r="AG1037" s="93"/>
      <c r="AH1037" s="84">
        <f>IF(Dane!$E$3=1,AP1037,IF(Dane!$E$3=2,AT1037,AW1037))</f>
        <v>0</v>
      </c>
      <c r="AI1037" s="84">
        <f>IF(Dane!$E$3=1,AQ1037,IF(Dane!$E$3=2,AU1037,AX1037))</f>
        <v>0</v>
      </c>
      <c r="AJ1037" s="84">
        <f>IF(Dane!$E$3=1,BA1037,IF(Dane!$E$3=2,BE1037,BH1037))</f>
        <v>0</v>
      </c>
      <c r="AK1037" s="84">
        <f>IF(Dane!$E$3=1,BB1037,IF(Dane!$E$3=2,BF1037,BI1037))</f>
        <v>0</v>
      </c>
      <c r="AL1037" s="84">
        <f>IF(Dane!$E$3=1,BL1037,IF(Dane!$E$3=2,BP1037,BS1037))</f>
        <v>0</v>
      </c>
      <c r="AM1037" s="84">
        <f>IF(Dane!$E$3=1,BM1037,IF(Dane!$E$3=2,BQ1037,BT1037))</f>
        <v>0</v>
      </c>
      <c r="AN1037" s="39">
        <f>IF(Dane!$C$9="",0,IFERROR(J1037/R1037,0))</f>
        <v>0</v>
      </c>
      <c r="AO1037" s="39">
        <f>IF(Dane!$C$9="",0,IFERROR(ROUND(J1037-ROUND(J1037*0.0976,2)-ROUND(J1037*0.015,2)-ROUND(J1037*0.0245,2),2)/R1037,0))</f>
        <v>0</v>
      </c>
      <c r="AP1037" s="39">
        <f t="shared" si="249"/>
        <v>0</v>
      </c>
      <c r="AQ1037" s="39">
        <f t="shared" si="250"/>
        <v>0</v>
      </c>
      <c r="AR1037" s="39">
        <f t="shared" si="246"/>
        <v>0</v>
      </c>
      <c r="AS1037" s="39">
        <f>IF(Dane!$C$9="",0,IFERROR(AR1037/R1037,0))</f>
        <v>0</v>
      </c>
      <c r="AT1037" s="39">
        <f t="shared" si="251"/>
        <v>0</v>
      </c>
      <c r="AU1037" s="39">
        <v>0</v>
      </c>
      <c r="AV1037" s="39">
        <f t="shared" si="252"/>
        <v>0</v>
      </c>
      <c r="AW1037" s="39">
        <f>IF(Dane!$C$9="",0,IF(ROUND((N1037+O1037)*AV1037,2)&gt;$AN$1,$AN$1,ROUND((N1037+O1037)*AV1037,2)))</f>
        <v>0</v>
      </c>
      <c r="AX1037" s="39">
        <v>0</v>
      </c>
      <c r="AY1037" s="39">
        <f>IF(Dane!$C$9=2,IFERROR(J1037/W1037,0),IF(Dane!$C$9=3,IFERROR(J1037/W1037,0),0))</f>
        <v>0</v>
      </c>
      <c r="AZ1037" s="39">
        <f>IF(Dane!$C$9=2,IFERROR(ROUND(J1037-ROUND(J1037*0.0976,2)-ROUND(J1037*0.015,2)-ROUND(J1037*0.0245,2),2)/W1037,0),IF(Dane!$C$9=3,IFERROR(ROUND(J1037-ROUND(J1037*0.0976,2)-ROUND(J1037*0.015,2)-ROUND(J1037*0.0245,2),2)/W1037,0),0))</f>
        <v>0</v>
      </c>
      <c r="BA1037" s="39">
        <f t="shared" si="253"/>
        <v>0</v>
      </c>
      <c r="BB1037" s="39">
        <f t="shared" si="254"/>
        <v>0</v>
      </c>
      <c r="BC1037" s="39">
        <f t="shared" si="247"/>
        <v>0</v>
      </c>
      <c r="BD1037" s="39">
        <f>IF(Dane!$C$9=2,IFERROR(BC1037/W1037,0),IF(Dane!$C$9=3,IFERROR(BC1037/W1037,0),0))</f>
        <v>0</v>
      </c>
      <c r="BE1037" s="39">
        <f t="shared" si="255"/>
        <v>0</v>
      </c>
      <c r="BF1037" s="39">
        <v>0</v>
      </c>
      <c r="BG1037" s="39">
        <f t="shared" si="256"/>
        <v>0</v>
      </c>
      <c r="BH1037" s="39">
        <f>IF(Dane!$C$9=2,IF(ROUND((S1037+T1037)*BG1037,2)&gt;$AN$1,$AN$1,ROUND((S1037+T1037)*BG1037,2)),IF(Dane!$C$9=3,IF(ROUND((S1037+T1037)*BG1037,2)&gt;$AN$1,$AN$1,ROUND((S1037+T1037)*BG1037,2)),0))</f>
        <v>0</v>
      </c>
      <c r="BI1037" s="39">
        <v>0</v>
      </c>
      <c r="BJ1037" s="39">
        <f>IF(Dane!$C$9=3,IFERROR(J1037/AB1037,0),0)</f>
        <v>0</v>
      </c>
      <c r="BK1037" s="39">
        <f>IF(Dane!$C$9=3,IFERROR(ROUND(J1037-ROUND(J1037*0.0976,2)-ROUND(J1037*0.015,2)-ROUND(J1037*0.0245,2),2)/AB1037,0),0)</f>
        <v>0</v>
      </c>
      <c r="BL1037" s="39">
        <f t="shared" si="257"/>
        <v>0</v>
      </c>
      <c r="BM1037" s="39">
        <f t="shared" si="258"/>
        <v>0</v>
      </c>
      <c r="BN1037" s="39">
        <f t="shared" si="248"/>
        <v>0</v>
      </c>
      <c r="BO1037" s="39">
        <f>IF(Dane!$C$9=3,IFERROR(BN1037/AB1037,0),0)</f>
        <v>0</v>
      </c>
      <c r="BP1037" s="39">
        <f t="shared" si="259"/>
        <v>0</v>
      </c>
      <c r="BQ1037" s="39">
        <v>0</v>
      </c>
      <c r="BR1037" s="39">
        <f t="shared" si="260"/>
        <v>0</v>
      </c>
      <c r="BS1037" s="39">
        <f>IF(Dane!$C$9=3,IF(ROUND((X1037+Y1037)*BR1037,2)&gt;$AN$1,$AN$1,ROUND((X1037+Y1037)*BR1037,2)),0)</f>
        <v>0</v>
      </c>
      <c r="BT1037" s="39">
        <v>0</v>
      </c>
    </row>
    <row r="1038" spans="1:72">
      <c r="A1038" s="87">
        <v>1029</v>
      </c>
      <c r="B1038" s="1"/>
      <c r="C1038" s="1"/>
      <c r="D1038" s="2"/>
      <c r="E1038" s="3"/>
      <c r="F1038" s="4"/>
      <c r="G1038" s="5"/>
      <c r="H1038" s="5"/>
      <c r="I1038" s="6"/>
      <c r="J1038" s="5"/>
      <c r="K1038" s="5"/>
      <c r="L1038" s="5"/>
      <c r="M1038" s="55"/>
      <c r="N1038" s="8"/>
      <c r="O1038" s="105"/>
      <c r="P1038" s="5"/>
      <c r="Q1038" s="5"/>
      <c r="R1038" s="105">
        <f>Dane!$C$10</f>
        <v>0</v>
      </c>
      <c r="S1038" s="8"/>
      <c r="T1038" s="105"/>
      <c r="U1038" s="5"/>
      <c r="V1038" s="5"/>
      <c r="W1038" s="107">
        <f>Dane!$C$11</f>
        <v>0</v>
      </c>
      <c r="X1038" s="8"/>
      <c r="Y1038" s="105"/>
      <c r="Z1038" s="5"/>
      <c r="AA1038" s="5"/>
      <c r="AB1038" s="110">
        <f>Dane!$C$12</f>
        <v>0</v>
      </c>
      <c r="AC1038" s="108">
        <f>IF(Dane!$E$3=1,AP1038+BA1038+BL1038,IF(Dane!$E$3=2,AT1038+BE1038+BP1038,AW1038+BH1038+BS1038))</f>
        <v>0</v>
      </c>
      <c r="AD1038" s="14">
        <f>IF(Dane!$E$3=1,AQ1038+BB1038+BM1038,IF(Dane!$E$3=2,AU1038+BF1038+BQ1038,AX1038+BI1038+BT1038))</f>
        <v>0</v>
      </c>
      <c r="AE1038" s="14">
        <f>IF((J1038*Dane!$C$9)-AC1038&lt;0,0,(J1038*Dane!$C$9)-AC1038)</f>
        <v>0</v>
      </c>
      <c r="AF1038" s="61">
        <f>IF((K1038*Dane!$C$9)-AD1038&lt;0,0,(K1038*Dane!$C$9)-AD1038)</f>
        <v>0</v>
      </c>
      <c r="AG1038" s="93"/>
      <c r="AH1038" s="84">
        <f>IF(Dane!$E$3=1,AP1038,IF(Dane!$E$3=2,AT1038,AW1038))</f>
        <v>0</v>
      </c>
      <c r="AI1038" s="84">
        <f>IF(Dane!$E$3=1,AQ1038,IF(Dane!$E$3=2,AU1038,AX1038))</f>
        <v>0</v>
      </c>
      <c r="AJ1038" s="84">
        <f>IF(Dane!$E$3=1,BA1038,IF(Dane!$E$3=2,BE1038,BH1038))</f>
        <v>0</v>
      </c>
      <c r="AK1038" s="84">
        <f>IF(Dane!$E$3=1,BB1038,IF(Dane!$E$3=2,BF1038,BI1038))</f>
        <v>0</v>
      </c>
      <c r="AL1038" s="84">
        <f>IF(Dane!$E$3=1,BL1038,IF(Dane!$E$3=2,BP1038,BS1038))</f>
        <v>0</v>
      </c>
      <c r="AM1038" s="84">
        <f>IF(Dane!$E$3=1,BM1038,IF(Dane!$E$3=2,BQ1038,BT1038))</f>
        <v>0</v>
      </c>
      <c r="AN1038" s="39">
        <f>IF(Dane!$C$9="",0,IFERROR(J1038/R1038,0))</f>
        <v>0</v>
      </c>
      <c r="AO1038" s="39">
        <f>IF(Dane!$C$9="",0,IFERROR(ROUND(J1038-ROUND(J1038*0.0976,2)-ROUND(J1038*0.015,2)-ROUND(J1038*0.0245,2),2)/R1038,0))</f>
        <v>0</v>
      </c>
      <c r="AP1038" s="39">
        <f t="shared" si="249"/>
        <v>0</v>
      </c>
      <c r="AQ1038" s="39">
        <f t="shared" si="250"/>
        <v>0</v>
      </c>
      <c r="AR1038" s="39">
        <f t="shared" si="246"/>
        <v>0</v>
      </c>
      <c r="AS1038" s="39">
        <f>IF(Dane!$C$9="",0,IFERROR(AR1038/R1038,0))</f>
        <v>0</v>
      </c>
      <c r="AT1038" s="39">
        <f t="shared" si="251"/>
        <v>0</v>
      </c>
      <c r="AU1038" s="39">
        <v>0</v>
      </c>
      <c r="AV1038" s="39">
        <f t="shared" si="252"/>
        <v>0</v>
      </c>
      <c r="AW1038" s="39">
        <f>IF(Dane!$C$9="",0,IF(ROUND((N1038+O1038)*AV1038,2)&gt;$AN$1,$AN$1,ROUND((N1038+O1038)*AV1038,2)))</f>
        <v>0</v>
      </c>
      <c r="AX1038" s="39">
        <v>0</v>
      </c>
      <c r="AY1038" s="39">
        <f>IF(Dane!$C$9=2,IFERROR(J1038/W1038,0),IF(Dane!$C$9=3,IFERROR(J1038/W1038,0),0))</f>
        <v>0</v>
      </c>
      <c r="AZ1038" s="39">
        <f>IF(Dane!$C$9=2,IFERROR(ROUND(J1038-ROUND(J1038*0.0976,2)-ROUND(J1038*0.015,2)-ROUND(J1038*0.0245,2),2)/W1038,0),IF(Dane!$C$9=3,IFERROR(ROUND(J1038-ROUND(J1038*0.0976,2)-ROUND(J1038*0.015,2)-ROUND(J1038*0.0245,2),2)/W1038,0),0))</f>
        <v>0</v>
      </c>
      <c r="BA1038" s="39">
        <f t="shared" si="253"/>
        <v>0</v>
      </c>
      <c r="BB1038" s="39">
        <f t="shared" si="254"/>
        <v>0</v>
      </c>
      <c r="BC1038" s="39">
        <f t="shared" si="247"/>
        <v>0</v>
      </c>
      <c r="BD1038" s="39">
        <f>IF(Dane!$C$9=2,IFERROR(BC1038/W1038,0),IF(Dane!$C$9=3,IFERROR(BC1038/W1038,0),0))</f>
        <v>0</v>
      </c>
      <c r="BE1038" s="39">
        <f t="shared" si="255"/>
        <v>0</v>
      </c>
      <c r="BF1038" s="39">
        <v>0</v>
      </c>
      <c r="BG1038" s="39">
        <f t="shared" si="256"/>
        <v>0</v>
      </c>
      <c r="BH1038" s="39">
        <f>IF(Dane!$C$9=2,IF(ROUND((S1038+T1038)*BG1038,2)&gt;$AN$1,$AN$1,ROUND((S1038+T1038)*BG1038,2)),IF(Dane!$C$9=3,IF(ROUND((S1038+T1038)*BG1038,2)&gt;$AN$1,$AN$1,ROUND((S1038+T1038)*BG1038,2)),0))</f>
        <v>0</v>
      </c>
      <c r="BI1038" s="39">
        <v>0</v>
      </c>
      <c r="BJ1038" s="39">
        <f>IF(Dane!$C$9=3,IFERROR(J1038/AB1038,0),0)</f>
        <v>0</v>
      </c>
      <c r="BK1038" s="39">
        <f>IF(Dane!$C$9=3,IFERROR(ROUND(J1038-ROUND(J1038*0.0976,2)-ROUND(J1038*0.015,2)-ROUND(J1038*0.0245,2),2)/AB1038,0),0)</f>
        <v>0</v>
      </c>
      <c r="BL1038" s="39">
        <f t="shared" si="257"/>
        <v>0</v>
      </c>
      <c r="BM1038" s="39">
        <f t="shared" si="258"/>
        <v>0</v>
      </c>
      <c r="BN1038" s="39">
        <f t="shared" si="248"/>
        <v>0</v>
      </c>
      <c r="BO1038" s="39">
        <f>IF(Dane!$C$9=3,IFERROR(BN1038/AB1038,0),0)</f>
        <v>0</v>
      </c>
      <c r="BP1038" s="39">
        <f t="shared" si="259"/>
        <v>0</v>
      </c>
      <c r="BQ1038" s="39">
        <v>0</v>
      </c>
      <c r="BR1038" s="39">
        <f t="shared" si="260"/>
        <v>0</v>
      </c>
      <c r="BS1038" s="39">
        <f>IF(Dane!$C$9=3,IF(ROUND((X1038+Y1038)*BR1038,2)&gt;$AN$1,$AN$1,ROUND((X1038+Y1038)*BR1038,2)),0)</f>
        <v>0</v>
      </c>
      <c r="BT1038" s="39">
        <v>0</v>
      </c>
    </row>
    <row r="1039" spans="1:72">
      <c r="A1039" s="87">
        <v>1030</v>
      </c>
      <c r="B1039" s="1"/>
      <c r="C1039" s="1"/>
      <c r="D1039" s="2"/>
      <c r="E1039" s="3"/>
      <c r="F1039" s="4"/>
      <c r="G1039" s="5"/>
      <c r="H1039" s="5"/>
      <c r="I1039" s="6"/>
      <c r="J1039" s="5"/>
      <c r="K1039" s="5"/>
      <c r="L1039" s="5"/>
      <c r="M1039" s="55"/>
      <c r="N1039" s="8"/>
      <c r="O1039" s="105"/>
      <c r="P1039" s="5"/>
      <c r="Q1039" s="5"/>
      <c r="R1039" s="105">
        <f>Dane!$C$10</f>
        <v>0</v>
      </c>
      <c r="S1039" s="8"/>
      <c r="T1039" s="105"/>
      <c r="U1039" s="5"/>
      <c r="V1039" s="5"/>
      <c r="W1039" s="107">
        <f>Dane!$C$11</f>
        <v>0</v>
      </c>
      <c r="X1039" s="8"/>
      <c r="Y1039" s="105"/>
      <c r="Z1039" s="5"/>
      <c r="AA1039" s="5"/>
      <c r="AB1039" s="110">
        <f>Dane!$C$12</f>
        <v>0</v>
      </c>
      <c r="AC1039" s="108">
        <f>IF(Dane!$E$3=1,AP1039+BA1039+BL1039,IF(Dane!$E$3=2,AT1039+BE1039+BP1039,AW1039+BH1039+BS1039))</f>
        <v>0</v>
      </c>
      <c r="AD1039" s="14">
        <f>IF(Dane!$E$3=1,AQ1039+BB1039+BM1039,IF(Dane!$E$3=2,AU1039+BF1039+BQ1039,AX1039+BI1039+BT1039))</f>
        <v>0</v>
      </c>
      <c r="AE1039" s="14">
        <f>IF((J1039*Dane!$C$9)-AC1039&lt;0,0,(J1039*Dane!$C$9)-AC1039)</f>
        <v>0</v>
      </c>
      <c r="AF1039" s="61">
        <f>IF((K1039*Dane!$C$9)-AD1039&lt;0,0,(K1039*Dane!$C$9)-AD1039)</f>
        <v>0</v>
      </c>
      <c r="AG1039" s="93"/>
      <c r="AH1039" s="84">
        <f>IF(Dane!$E$3=1,AP1039,IF(Dane!$E$3=2,AT1039,AW1039))</f>
        <v>0</v>
      </c>
      <c r="AI1039" s="84">
        <f>IF(Dane!$E$3=1,AQ1039,IF(Dane!$E$3=2,AU1039,AX1039))</f>
        <v>0</v>
      </c>
      <c r="AJ1039" s="84">
        <f>IF(Dane!$E$3=1,BA1039,IF(Dane!$E$3=2,BE1039,BH1039))</f>
        <v>0</v>
      </c>
      <c r="AK1039" s="84">
        <f>IF(Dane!$E$3=1,BB1039,IF(Dane!$E$3=2,BF1039,BI1039))</f>
        <v>0</v>
      </c>
      <c r="AL1039" s="84">
        <f>IF(Dane!$E$3=1,BL1039,IF(Dane!$E$3=2,BP1039,BS1039))</f>
        <v>0</v>
      </c>
      <c r="AM1039" s="84">
        <f>IF(Dane!$E$3=1,BM1039,IF(Dane!$E$3=2,BQ1039,BT1039))</f>
        <v>0</v>
      </c>
      <c r="AN1039" s="39">
        <f>IF(Dane!$C$9="",0,IFERROR(J1039/R1039,0))</f>
        <v>0</v>
      </c>
      <c r="AO1039" s="39">
        <f>IF(Dane!$C$9="",0,IFERROR(ROUND(J1039-ROUND(J1039*0.0976,2)-ROUND(J1039*0.015,2)-ROUND(J1039*0.0245,2),2)/R1039,0))</f>
        <v>0</v>
      </c>
      <c r="AP1039" s="39">
        <f t="shared" si="249"/>
        <v>0</v>
      </c>
      <c r="AQ1039" s="39">
        <f t="shared" si="250"/>
        <v>0</v>
      </c>
      <c r="AR1039" s="39">
        <f t="shared" si="246"/>
        <v>0</v>
      </c>
      <c r="AS1039" s="39">
        <f>IF(Dane!$C$9="",0,IFERROR(AR1039/R1039,0))</f>
        <v>0</v>
      </c>
      <c r="AT1039" s="39">
        <f t="shared" si="251"/>
        <v>0</v>
      </c>
      <c r="AU1039" s="39">
        <v>0</v>
      </c>
      <c r="AV1039" s="39">
        <f t="shared" si="252"/>
        <v>0</v>
      </c>
      <c r="AW1039" s="39">
        <f>IF(Dane!$C$9="",0,IF(ROUND((N1039+O1039)*AV1039,2)&gt;$AN$1,$AN$1,ROUND((N1039+O1039)*AV1039,2)))</f>
        <v>0</v>
      </c>
      <c r="AX1039" s="39">
        <v>0</v>
      </c>
      <c r="AY1039" s="39">
        <f>IF(Dane!$C$9=2,IFERROR(J1039/W1039,0),IF(Dane!$C$9=3,IFERROR(J1039/W1039,0),0))</f>
        <v>0</v>
      </c>
      <c r="AZ1039" s="39">
        <f>IF(Dane!$C$9=2,IFERROR(ROUND(J1039-ROUND(J1039*0.0976,2)-ROUND(J1039*0.015,2)-ROUND(J1039*0.0245,2),2)/W1039,0),IF(Dane!$C$9=3,IFERROR(ROUND(J1039-ROUND(J1039*0.0976,2)-ROUND(J1039*0.015,2)-ROUND(J1039*0.0245,2),2)/W1039,0),0))</f>
        <v>0</v>
      </c>
      <c r="BA1039" s="39">
        <f t="shared" si="253"/>
        <v>0</v>
      </c>
      <c r="BB1039" s="39">
        <f t="shared" si="254"/>
        <v>0</v>
      </c>
      <c r="BC1039" s="39">
        <f t="shared" si="247"/>
        <v>0</v>
      </c>
      <c r="BD1039" s="39">
        <f>IF(Dane!$C$9=2,IFERROR(BC1039/W1039,0),IF(Dane!$C$9=3,IFERROR(BC1039/W1039,0),0))</f>
        <v>0</v>
      </c>
      <c r="BE1039" s="39">
        <f t="shared" si="255"/>
        <v>0</v>
      </c>
      <c r="BF1039" s="39">
        <v>0</v>
      </c>
      <c r="BG1039" s="39">
        <f t="shared" si="256"/>
        <v>0</v>
      </c>
      <c r="BH1039" s="39">
        <f>IF(Dane!$C$9=2,IF(ROUND((S1039+T1039)*BG1039,2)&gt;$AN$1,$AN$1,ROUND((S1039+T1039)*BG1039,2)),IF(Dane!$C$9=3,IF(ROUND((S1039+T1039)*BG1039,2)&gt;$AN$1,$AN$1,ROUND((S1039+T1039)*BG1039,2)),0))</f>
        <v>0</v>
      </c>
      <c r="BI1039" s="39">
        <v>0</v>
      </c>
      <c r="BJ1039" s="39">
        <f>IF(Dane!$C$9=3,IFERROR(J1039/AB1039,0),0)</f>
        <v>0</v>
      </c>
      <c r="BK1039" s="39">
        <f>IF(Dane!$C$9=3,IFERROR(ROUND(J1039-ROUND(J1039*0.0976,2)-ROUND(J1039*0.015,2)-ROUND(J1039*0.0245,2),2)/AB1039,0),0)</f>
        <v>0</v>
      </c>
      <c r="BL1039" s="39">
        <f t="shared" si="257"/>
        <v>0</v>
      </c>
      <c r="BM1039" s="39">
        <f t="shared" si="258"/>
        <v>0</v>
      </c>
      <c r="BN1039" s="39">
        <f t="shared" si="248"/>
        <v>0</v>
      </c>
      <c r="BO1039" s="39">
        <f>IF(Dane!$C$9=3,IFERROR(BN1039/AB1039,0),0)</f>
        <v>0</v>
      </c>
      <c r="BP1039" s="39">
        <f t="shared" si="259"/>
        <v>0</v>
      </c>
      <c r="BQ1039" s="39">
        <v>0</v>
      </c>
      <c r="BR1039" s="39">
        <f t="shared" si="260"/>
        <v>0</v>
      </c>
      <c r="BS1039" s="39">
        <f>IF(Dane!$C$9=3,IF(ROUND((X1039+Y1039)*BR1039,2)&gt;$AN$1,$AN$1,ROUND((X1039+Y1039)*BR1039,2)),0)</f>
        <v>0</v>
      </c>
      <c r="BT1039" s="39">
        <v>0</v>
      </c>
    </row>
    <row r="1040" spans="1:72">
      <c r="A1040" s="87">
        <v>1031</v>
      </c>
      <c r="B1040" s="1"/>
      <c r="C1040" s="1"/>
      <c r="D1040" s="2"/>
      <c r="E1040" s="3"/>
      <c r="F1040" s="4"/>
      <c r="G1040" s="5"/>
      <c r="H1040" s="5"/>
      <c r="I1040" s="6"/>
      <c r="J1040" s="5"/>
      <c r="K1040" s="5"/>
      <c r="L1040" s="5"/>
      <c r="M1040" s="55"/>
      <c r="N1040" s="8"/>
      <c r="O1040" s="105"/>
      <c r="P1040" s="5"/>
      <c r="Q1040" s="5"/>
      <c r="R1040" s="105">
        <f>Dane!$C$10</f>
        <v>0</v>
      </c>
      <c r="S1040" s="8"/>
      <c r="T1040" s="105"/>
      <c r="U1040" s="5"/>
      <c r="V1040" s="5"/>
      <c r="W1040" s="107">
        <f>Dane!$C$11</f>
        <v>0</v>
      </c>
      <c r="X1040" s="8"/>
      <c r="Y1040" s="105"/>
      <c r="Z1040" s="5"/>
      <c r="AA1040" s="5"/>
      <c r="AB1040" s="110">
        <f>Dane!$C$12</f>
        <v>0</v>
      </c>
      <c r="AC1040" s="108">
        <f>IF(Dane!$E$3=1,AP1040+BA1040+BL1040,IF(Dane!$E$3=2,AT1040+BE1040+BP1040,AW1040+BH1040+BS1040))</f>
        <v>0</v>
      </c>
      <c r="AD1040" s="14">
        <f>IF(Dane!$E$3=1,AQ1040+BB1040+BM1040,IF(Dane!$E$3=2,AU1040+BF1040+BQ1040,AX1040+BI1040+BT1040))</f>
        <v>0</v>
      </c>
      <c r="AE1040" s="14">
        <f>IF((J1040*Dane!$C$9)-AC1040&lt;0,0,(J1040*Dane!$C$9)-AC1040)</f>
        <v>0</v>
      </c>
      <c r="AF1040" s="61">
        <f>IF((K1040*Dane!$C$9)-AD1040&lt;0,0,(K1040*Dane!$C$9)-AD1040)</f>
        <v>0</v>
      </c>
      <c r="AG1040" s="93"/>
      <c r="AH1040" s="84">
        <f>IF(Dane!$E$3=1,AP1040,IF(Dane!$E$3=2,AT1040,AW1040))</f>
        <v>0</v>
      </c>
      <c r="AI1040" s="84">
        <f>IF(Dane!$E$3=1,AQ1040,IF(Dane!$E$3=2,AU1040,AX1040))</f>
        <v>0</v>
      </c>
      <c r="AJ1040" s="84">
        <f>IF(Dane!$E$3=1,BA1040,IF(Dane!$E$3=2,BE1040,BH1040))</f>
        <v>0</v>
      </c>
      <c r="AK1040" s="84">
        <f>IF(Dane!$E$3=1,BB1040,IF(Dane!$E$3=2,BF1040,BI1040))</f>
        <v>0</v>
      </c>
      <c r="AL1040" s="84">
        <f>IF(Dane!$E$3=1,BL1040,IF(Dane!$E$3=2,BP1040,BS1040))</f>
        <v>0</v>
      </c>
      <c r="AM1040" s="84">
        <f>IF(Dane!$E$3=1,BM1040,IF(Dane!$E$3=2,BQ1040,BT1040))</f>
        <v>0</v>
      </c>
      <c r="AN1040" s="39">
        <f>IF(Dane!$C$9="",0,IFERROR(J1040/R1040,0))</f>
        <v>0</v>
      </c>
      <c r="AO1040" s="39">
        <f>IF(Dane!$C$9="",0,IFERROR(ROUND(J1040-ROUND(J1040*0.0976,2)-ROUND(J1040*0.015,2)-ROUND(J1040*0.0245,2),2)/R1040,0))</f>
        <v>0</v>
      </c>
      <c r="AP1040" s="39">
        <f t="shared" si="249"/>
        <v>0</v>
      </c>
      <c r="AQ1040" s="39">
        <f t="shared" si="250"/>
        <v>0</v>
      </c>
      <c r="AR1040" s="39">
        <f t="shared" si="246"/>
        <v>0</v>
      </c>
      <c r="AS1040" s="39">
        <f>IF(Dane!$C$9="",0,IFERROR(AR1040/R1040,0))</f>
        <v>0</v>
      </c>
      <c r="AT1040" s="39">
        <f t="shared" si="251"/>
        <v>0</v>
      </c>
      <c r="AU1040" s="39">
        <v>0</v>
      </c>
      <c r="AV1040" s="39">
        <f t="shared" si="252"/>
        <v>0</v>
      </c>
      <c r="AW1040" s="39">
        <f>IF(Dane!$C$9="",0,IF(ROUND((N1040+O1040)*AV1040,2)&gt;$AN$1,$AN$1,ROUND((N1040+O1040)*AV1040,2)))</f>
        <v>0</v>
      </c>
      <c r="AX1040" s="39">
        <v>0</v>
      </c>
      <c r="AY1040" s="39">
        <f>IF(Dane!$C$9=2,IFERROR(J1040/W1040,0),IF(Dane!$C$9=3,IFERROR(J1040/W1040,0),0))</f>
        <v>0</v>
      </c>
      <c r="AZ1040" s="39">
        <f>IF(Dane!$C$9=2,IFERROR(ROUND(J1040-ROUND(J1040*0.0976,2)-ROUND(J1040*0.015,2)-ROUND(J1040*0.0245,2),2)/W1040,0),IF(Dane!$C$9=3,IFERROR(ROUND(J1040-ROUND(J1040*0.0976,2)-ROUND(J1040*0.015,2)-ROUND(J1040*0.0245,2),2)/W1040,0),0))</f>
        <v>0</v>
      </c>
      <c r="BA1040" s="39">
        <f t="shared" si="253"/>
        <v>0</v>
      </c>
      <c r="BB1040" s="39">
        <f t="shared" si="254"/>
        <v>0</v>
      </c>
      <c r="BC1040" s="39">
        <f t="shared" si="247"/>
        <v>0</v>
      </c>
      <c r="BD1040" s="39">
        <f>IF(Dane!$C$9=2,IFERROR(BC1040/W1040,0),IF(Dane!$C$9=3,IFERROR(BC1040/W1040,0),0))</f>
        <v>0</v>
      </c>
      <c r="BE1040" s="39">
        <f t="shared" si="255"/>
        <v>0</v>
      </c>
      <c r="BF1040" s="39">
        <v>0</v>
      </c>
      <c r="BG1040" s="39">
        <f t="shared" si="256"/>
        <v>0</v>
      </c>
      <c r="BH1040" s="39">
        <f>IF(Dane!$C$9=2,IF(ROUND((S1040+T1040)*BG1040,2)&gt;$AN$1,$AN$1,ROUND((S1040+T1040)*BG1040,2)),IF(Dane!$C$9=3,IF(ROUND((S1040+T1040)*BG1040,2)&gt;$AN$1,$AN$1,ROUND((S1040+T1040)*BG1040,2)),0))</f>
        <v>0</v>
      </c>
      <c r="BI1040" s="39">
        <v>0</v>
      </c>
      <c r="BJ1040" s="39">
        <f>IF(Dane!$C$9=3,IFERROR(J1040/AB1040,0),0)</f>
        <v>0</v>
      </c>
      <c r="BK1040" s="39">
        <f>IF(Dane!$C$9=3,IFERROR(ROUND(J1040-ROUND(J1040*0.0976,2)-ROUND(J1040*0.015,2)-ROUND(J1040*0.0245,2),2)/AB1040,0),0)</f>
        <v>0</v>
      </c>
      <c r="BL1040" s="39">
        <f t="shared" si="257"/>
        <v>0</v>
      </c>
      <c r="BM1040" s="39">
        <f t="shared" si="258"/>
        <v>0</v>
      </c>
      <c r="BN1040" s="39">
        <f t="shared" si="248"/>
        <v>0</v>
      </c>
      <c r="BO1040" s="39">
        <f>IF(Dane!$C$9=3,IFERROR(BN1040/AB1040,0),0)</f>
        <v>0</v>
      </c>
      <c r="BP1040" s="39">
        <f t="shared" si="259"/>
        <v>0</v>
      </c>
      <c r="BQ1040" s="39">
        <v>0</v>
      </c>
      <c r="BR1040" s="39">
        <f t="shared" si="260"/>
        <v>0</v>
      </c>
      <c r="BS1040" s="39">
        <f>IF(Dane!$C$9=3,IF(ROUND((X1040+Y1040)*BR1040,2)&gt;$AN$1,$AN$1,ROUND((X1040+Y1040)*BR1040,2)),0)</f>
        <v>0</v>
      </c>
      <c r="BT1040" s="39">
        <v>0</v>
      </c>
    </row>
    <row r="1041" spans="1:72">
      <c r="A1041" s="87">
        <v>1032</v>
      </c>
      <c r="B1041" s="1"/>
      <c r="C1041" s="1"/>
      <c r="D1041" s="2"/>
      <c r="E1041" s="3"/>
      <c r="F1041" s="4"/>
      <c r="G1041" s="5"/>
      <c r="H1041" s="5"/>
      <c r="I1041" s="6"/>
      <c r="J1041" s="5"/>
      <c r="K1041" s="5"/>
      <c r="L1041" s="5"/>
      <c r="M1041" s="55"/>
      <c r="N1041" s="8"/>
      <c r="O1041" s="105"/>
      <c r="P1041" s="5"/>
      <c r="Q1041" s="5"/>
      <c r="R1041" s="105">
        <f>Dane!$C$10</f>
        <v>0</v>
      </c>
      <c r="S1041" s="8"/>
      <c r="T1041" s="105"/>
      <c r="U1041" s="5"/>
      <c r="V1041" s="5"/>
      <c r="W1041" s="107">
        <f>Dane!$C$11</f>
        <v>0</v>
      </c>
      <c r="X1041" s="8"/>
      <c r="Y1041" s="105"/>
      <c r="Z1041" s="5"/>
      <c r="AA1041" s="5"/>
      <c r="AB1041" s="110">
        <f>Dane!$C$12</f>
        <v>0</v>
      </c>
      <c r="AC1041" s="108">
        <f>IF(Dane!$E$3=1,AP1041+BA1041+BL1041,IF(Dane!$E$3=2,AT1041+BE1041+BP1041,AW1041+BH1041+BS1041))</f>
        <v>0</v>
      </c>
      <c r="AD1041" s="14">
        <f>IF(Dane!$E$3=1,AQ1041+BB1041+BM1041,IF(Dane!$E$3=2,AU1041+BF1041+BQ1041,AX1041+BI1041+BT1041))</f>
        <v>0</v>
      </c>
      <c r="AE1041" s="14">
        <f>IF((J1041*Dane!$C$9)-AC1041&lt;0,0,(J1041*Dane!$C$9)-AC1041)</f>
        <v>0</v>
      </c>
      <c r="AF1041" s="61">
        <f>IF((K1041*Dane!$C$9)-AD1041&lt;0,0,(K1041*Dane!$C$9)-AD1041)</f>
        <v>0</v>
      </c>
      <c r="AG1041" s="93"/>
      <c r="AH1041" s="84">
        <f>IF(Dane!$E$3=1,AP1041,IF(Dane!$E$3=2,AT1041,AW1041))</f>
        <v>0</v>
      </c>
      <c r="AI1041" s="84">
        <f>IF(Dane!$E$3=1,AQ1041,IF(Dane!$E$3=2,AU1041,AX1041))</f>
        <v>0</v>
      </c>
      <c r="AJ1041" s="84">
        <f>IF(Dane!$E$3=1,BA1041,IF(Dane!$E$3=2,BE1041,BH1041))</f>
        <v>0</v>
      </c>
      <c r="AK1041" s="84">
        <f>IF(Dane!$E$3=1,BB1041,IF(Dane!$E$3=2,BF1041,BI1041))</f>
        <v>0</v>
      </c>
      <c r="AL1041" s="84">
        <f>IF(Dane!$E$3=1,BL1041,IF(Dane!$E$3=2,BP1041,BS1041))</f>
        <v>0</v>
      </c>
      <c r="AM1041" s="84">
        <f>IF(Dane!$E$3=1,BM1041,IF(Dane!$E$3=2,BQ1041,BT1041))</f>
        <v>0</v>
      </c>
      <c r="AN1041" s="39">
        <f>IF(Dane!$C$9="",0,IFERROR(J1041/R1041,0))</f>
        <v>0</v>
      </c>
      <c r="AO1041" s="39">
        <f>IF(Dane!$C$9="",0,IFERROR(ROUND(J1041-ROUND(J1041*0.0976,2)-ROUND(J1041*0.015,2)-ROUND(J1041*0.0245,2),2)/R1041,0))</f>
        <v>0</v>
      </c>
      <c r="AP1041" s="39">
        <f t="shared" si="249"/>
        <v>0</v>
      </c>
      <c r="AQ1041" s="39">
        <f t="shared" si="250"/>
        <v>0</v>
      </c>
      <c r="AR1041" s="39">
        <f t="shared" si="246"/>
        <v>0</v>
      </c>
      <c r="AS1041" s="39">
        <f>IF(Dane!$C$9="",0,IFERROR(AR1041/R1041,0))</f>
        <v>0</v>
      </c>
      <c r="AT1041" s="39">
        <f t="shared" si="251"/>
        <v>0</v>
      </c>
      <c r="AU1041" s="39">
        <v>0</v>
      </c>
      <c r="AV1041" s="39">
        <f t="shared" si="252"/>
        <v>0</v>
      </c>
      <c r="AW1041" s="39">
        <f>IF(Dane!$C$9="",0,IF(ROUND((N1041+O1041)*AV1041,2)&gt;$AN$1,$AN$1,ROUND((N1041+O1041)*AV1041,2)))</f>
        <v>0</v>
      </c>
      <c r="AX1041" s="39">
        <v>0</v>
      </c>
      <c r="AY1041" s="39">
        <f>IF(Dane!$C$9=2,IFERROR(J1041/W1041,0),IF(Dane!$C$9=3,IFERROR(J1041/W1041,0),0))</f>
        <v>0</v>
      </c>
      <c r="AZ1041" s="39">
        <f>IF(Dane!$C$9=2,IFERROR(ROUND(J1041-ROUND(J1041*0.0976,2)-ROUND(J1041*0.015,2)-ROUND(J1041*0.0245,2),2)/W1041,0),IF(Dane!$C$9=3,IFERROR(ROUND(J1041-ROUND(J1041*0.0976,2)-ROUND(J1041*0.015,2)-ROUND(J1041*0.0245,2),2)/W1041,0),0))</f>
        <v>0</v>
      </c>
      <c r="BA1041" s="39">
        <f t="shared" si="253"/>
        <v>0</v>
      </c>
      <c r="BB1041" s="39">
        <f t="shared" si="254"/>
        <v>0</v>
      </c>
      <c r="BC1041" s="39">
        <f t="shared" si="247"/>
        <v>0</v>
      </c>
      <c r="BD1041" s="39">
        <f>IF(Dane!$C$9=2,IFERROR(BC1041/W1041,0),IF(Dane!$C$9=3,IFERROR(BC1041/W1041,0),0))</f>
        <v>0</v>
      </c>
      <c r="BE1041" s="39">
        <f t="shared" si="255"/>
        <v>0</v>
      </c>
      <c r="BF1041" s="39">
        <v>0</v>
      </c>
      <c r="BG1041" s="39">
        <f t="shared" si="256"/>
        <v>0</v>
      </c>
      <c r="BH1041" s="39">
        <f>IF(Dane!$C$9=2,IF(ROUND((S1041+T1041)*BG1041,2)&gt;$AN$1,$AN$1,ROUND((S1041+T1041)*BG1041,2)),IF(Dane!$C$9=3,IF(ROUND((S1041+T1041)*BG1041,2)&gt;$AN$1,$AN$1,ROUND((S1041+T1041)*BG1041,2)),0))</f>
        <v>0</v>
      </c>
      <c r="BI1041" s="39">
        <v>0</v>
      </c>
      <c r="BJ1041" s="39">
        <f>IF(Dane!$C$9=3,IFERROR(J1041/AB1041,0),0)</f>
        <v>0</v>
      </c>
      <c r="BK1041" s="39">
        <f>IF(Dane!$C$9=3,IFERROR(ROUND(J1041-ROUND(J1041*0.0976,2)-ROUND(J1041*0.015,2)-ROUND(J1041*0.0245,2),2)/AB1041,0),0)</f>
        <v>0</v>
      </c>
      <c r="BL1041" s="39">
        <f t="shared" si="257"/>
        <v>0</v>
      </c>
      <c r="BM1041" s="39">
        <f t="shared" si="258"/>
        <v>0</v>
      </c>
      <c r="BN1041" s="39">
        <f t="shared" si="248"/>
        <v>0</v>
      </c>
      <c r="BO1041" s="39">
        <f>IF(Dane!$C$9=3,IFERROR(BN1041/AB1041,0),0)</f>
        <v>0</v>
      </c>
      <c r="BP1041" s="39">
        <f t="shared" si="259"/>
        <v>0</v>
      </c>
      <c r="BQ1041" s="39">
        <v>0</v>
      </c>
      <c r="BR1041" s="39">
        <f t="shared" si="260"/>
        <v>0</v>
      </c>
      <c r="BS1041" s="39">
        <f>IF(Dane!$C$9=3,IF(ROUND((X1041+Y1041)*BR1041,2)&gt;$AN$1,$AN$1,ROUND((X1041+Y1041)*BR1041,2)),0)</f>
        <v>0</v>
      </c>
      <c r="BT1041" s="39">
        <v>0</v>
      </c>
    </row>
    <row r="1042" spans="1:72">
      <c r="A1042" s="87">
        <v>1033</v>
      </c>
      <c r="B1042" s="1"/>
      <c r="C1042" s="1"/>
      <c r="D1042" s="2"/>
      <c r="E1042" s="3"/>
      <c r="F1042" s="4"/>
      <c r="G1042" s="5"/>
      <c r="H1042" s="5"/>
      <c r="I1042" s="6"/>
      <c r="J1042" s="5"/>
      <c r="K1042" s="5"/>
      <c r="L1042" s="5"/>
      <c r="M1042" s="55"/>
      <c r="N1042" s="8"/>
      <c r="O1042" s="105"/>
      <c r="P1042" s="5"/>
      <c r="Q1042" s="5"/>
      <c r="R1042" s="105">
        <f>Dane!$C$10</f>
        <v>0</v>
      </c>
      <c r="S1042" s="8"/>
      <c r="T1042" s="105"/>
      <c r="U1042" s="5"/>
      <c r="V1042" s="5"/>
      <c r="W1042" s="107">
        <f>Dane!$C$11</f>
        <v>0</v>
      </c>
      <c r="X1042" s="8"/>
      <c r="Y1042" s="105"/>
      <c r="Z1042" s="5"/>
      <c r="AA1042" s="5"/>
      <c r="AB1042" s="110">
        <f>Dane!$C$12</f>
        <v>0</v>
      </c>
      <c r="AC1042" s="108">
        <f>IF(Dane!$E$3=1,AP1042+BA1042+BL1042,IF(Dane!$E$3=2,AT1042+BE1042+BP1042,AW1042+BH1042+BS1042))</f>
        <v>0</v>
      </c>
      <c r="AD1042" s="14">
        <f>IF(Dane!$E$3=1,AQ1042+BB1042+BM1042,IF(Dane!$E$3=2,AU1042+BF1042+BQ1042,AX1042+BI1042+BT1042))</f>
        <v>0</v>
      </c>
      <c r="AE1042" s="14">
        <f>IF((J1042*Dane!$C$9)-AC1042&lt;0,0,(J1042*Dane!$C$9)-AC1042)</f>
        <v>0</v>
      </c>
      <c r="AF1042" s="61">
        <f>IF((K1042*Dane!$C$9)-AD1042&lt;0,0,(K1042*Dane!$C$9)-AD1042)</f>
        <v>0</v>
      </c>
      <c r="AG1042" s="93"/>
      <c r="AH1042" s="84">
        <f>IF(Dane!$E$3=1,AP1042,IF(Dane!$E$3=2,AT1042,AW1042))</f>
        <v>0</v>
      </c>
      <c r="AI1042" s="84">
        <f>IF(Dane!$E$3=1,AQ1042,IF(Dane!$E$3=2,AU1042,AX1042))</f>
        <v>0</v>
      </c>
      <c r="AJ1042" s="84">
        <f>IF(Dane!$E$3=1,BA1042,IF(Dane!$E$3=2,BE1042,BH1042))</f>
        <v>0</v>
      </c>
      <c r="AK1042" s="84">
        <f>IF(Dane!$E$3=1,BB1042,IF(Dane!$E$3=2,BF1042,BI1042))</f>
        <v>0</v>
      </c>
      <c r="AL1042" s="84">
        <f>IF(Dane!$E$3=1,BL1042,IF(Dane!$E$3=2,BP1042,BS1042))</f>
        <v>0</v>
      </c>
      <c r="AM1042" s="84">
        <f>IF(Dane!$E$3=1,BM1042,IF(Dane!$E$3=2,BQ1042,BT1042))</f>
        <v>0</v>
      </c>
      <c r="AN1042" s="39">
        <f>IF(Dane!$C$9="",0,IFERROR(J1042/R1042,0))</f>
        <v>0</v>
      </c>
      <c r="AO1042" s="39">
        <f>IF(Dane!$C$9="",0,IFERROR(ROUND(J1042-ROUND(J1042*0.0976,2)-ROUND(J1042*0.015,2)-ROUND(J1042*0.0245,2),2)/R1042,0))</f>
        <v>0</v>
      </c>
      <c r="AP1042" s="39">
        <f t="shared" si="249"/>
        <v>0</v>
      </c>
      <c r="AQ1042" s="39">
        <f t="shared" si="250"/>
        <v>0</v>
      </c>
      <c r="AR1042" s="39">
        <f t="shared" si="246"/>
        <v>0</v>
      </c>
      <c r="AS1042" s="39">
        <f>IF(Dane!$C$9="",0,IFERROR(AR1042/R1042,0))</f>
        <v>0</v>
      </c>
      <c r="AT1042" s="39">
        <f t="shared" si="251"/>
        <v>0</v>
      </c>
      <c r="AU1042" s="39">
        <v>0</v>
      </c>
      <c r="AV1042" s="39">
        <f t="shared" si="252"/>
        <v>0</v>
      </c>
      <c r="AW1042" s="39">
        <f>IF(Dane!$C$9="",0,IF(ROUND((N1042+O1042)*AV1042,2)&gt;$AN$1,$AN$1,ROUND((N1042+O1042)*AV1042,2)))</f>
        <v>0</v>
      </c>
      <c r="AX1042" s="39">
        <v>0</v>
      </c>
      <c r="AY1042" s="39">
        <f>IF(Dane!$C$9=2,IFERROR(J1042/W1042,0),IF(Dane!$C$9=3,IFERROR(J1042/W1042,0),0))</f>
        <v>0</v>
      </c>
      <c r="AZ1042" s="39">
        <f>IF(Dane!$C$9=2,IFERROR(ROUND(J1042-ROUND(J1042*0.0976,2)-ROUND(J1042*0.015,2)-ROUND(J1042*0.0245,2),2)/W1042,0),IF(Dane!$C$9=3,IFERROR(ROUND(J1042-ROUND(J1042*0.0976,2)-ROUND(J1042*0.015,2)-ROUND(J1042*0.0245,2),2)/W1042,0),0))</f>
        <v>0</v>
      </c>
      <c r="BA1042" s="39">
        <f t="shared" si="253"/>
        <v>0</v>
      </c>
      <c r="BB1042" s="39">
        <f t="shared" si="254"/>
        <v>0</v>
      </c>
      <c r="BC1042" s="39">
        <f t="shared" si="247"/>
        <v>0</v>
      </c>
      <c r="BD1042" s="39">
        <f>IF(Dane!$C$9=2,IFERROR(BC1042/W1042,0),IF(Dane!$C$9=3,IFERROR(BC1042/W1042,0),0))</f>
        <v>0</v>
      </c>
      <c r="BE1042" s="39">
        <f t="shared" si="255"/>
        <v>0</v>
      </c>
      <c r="BF1042" s="39">
        <v>0</v>
      </c>
      <c r="BG1042" s="39">
        <f t="shared" si="256"/>
        <v>0</v>
      </c>
      <c r="BH1042" s="39">
        <f>IF(Dane!$C$9=2,IF(ROUND((S1042+T1042)*BG1042,2)&gt;$AN$1,$AN$1,ROUND((S1042+T1042)*BG1042,2)),IF(Dane!$C$9=3,IF(ROUND((S1042+T1042)*BG1042,2)&gt;$AN$1,$AN$1,ROUND((S1042+T1042)*BG1042,2)),0))</f>
        <v>0</v>
      </c>
      <c r="BI1042" s="39">
        <v>0</v>
      </c>
      <c r="BJ1042" s="39">
        <f>IF(Dane!$C$9=3,IFERROR(J1042/AB1042,0),0)</f>
        <v>0</v>
      </c>
      <c r="BK1042" s="39">
        <f>IF(Dane!$C$9=3,IFERROR(ROUND(J1042-ROUND(J1042*0.0976,2)-ROUND(J1042*0.015,2)-ROUND(J1042*0.0245,2),2)/AB1042,0),0)</f>
        <v>0</v>
      </c>
      <c r="BL1042" s="39">
        <f t="shared" si="257"/>
        <v>0</v>
      </c>
      <c r="BM1042" s="39">
        <f t="shared" si="258"/>
        <v>0</v>
      </c>
      <c r="BN1042" s="39">
        <f t="shared" si="248"/>
        <v>0</v>
      </c>
      <c r="BO1042" s="39">
        <f>IF(Dane!$C$9=3,IFERROR(BN1042/AB1042,0),0)</f>
        <v>0</v>
      </c>
      <c r="BP1042" s="39">
        <f t="shared" si="259"/>
        <v>0</v>
      </c>
      <c r="BQ1042" s="39">
        <v>0</v>
      </c>
      <c r="BR1042" s="39">
        <f t="shared" si="260"/>
        <v>0</v>
      </c>
      <c r="BS1042" s="39">
        <f>IF(Dane!$C$9=3,IF(ROUND((X1042+Y1042)*BR1042,2)&gt;$AN$1,$AN$1,ROUND((X1042+Y1042)*BR1042,2)),0)</f>
        <v>0</v>
      </c>
      <c r="BT1042" s="39">
        <v>0</v>
      </c>
    </row>
    <row r="1043" spans="1:72">
      <c r="A1043" s="87">
        <v>1034</v>
      </c>
      <c r="B1043" s="1"/>
      <c r="C1043" s="1"/>
      <c r="D1043" s="2"/>
      <c r="E1043" s="3"/>
      <c r="F1043" s="4"/>
      <c r="G1043" s="5"/>
      <c r="H1043" s="5"/>
      <c r="I1043" s="6"/>
      <c r="J1043" s="5"/>
      <c r="K1043" s="5"/>
      <c r="L1043" s="5"/>
      <c r="M1043" s="55"/>
      <c r="N1043" s="8"/>
      <c r="O1043" s="105"/>
      <c r="P1043" s="5"/>
      <c r="Q1043" s="5"/>
      <c r="R1043" s="105">
        <f>Dane!$C$10</f>
        <v>0</v>
      </c>
      <c r="S1043" s="8"/>
      <c r="T1043" s="105"/>
      <c r="U1043" s="5"/>
      <c r="V1043" s="5"/>
      <c r="W1043" s="107">
        <f>Dane!$C$11</f>
        <v>0</v>
      </c>
      <c r="X1043" s="8"/>
      <c r="Y1043" s="105"/>
      <c r="Z1043" s="5"/>
      <c r="AA1043" s="5"/>
      <c r="AB1043" s="110">
        <f>Dane!$C$12</f>
        <v>0</v>
      </c>
      <c r="AC1043" s="108">
        <f>IF(Dane!$E$3=1,AP1043+BA1043+BL1043,IF(Dane!$E$3=2,AT1043+BE1043+BP1043,AW1043+BH1043+BS1043))</f>
        <v>0</v>
      </c>
      <c r="AD1043" s="14">
        <f>IF(Dane!$E$3=1,AQ1043+BB1043+BM1043,IF(Dane!$E$3=2,AU1043+BF1043+BQ1043,AX1043+BI1043+BT1043))</f>
        <v>0</v>
      </c>
      <c r="AE1043" s="14">
        <f>IF((J1043*Dane!$C$9)-AC1043&lt;0,0,(J1043*Dane!$C$9)-AC1043)</f>
        <v>0</v>
      </c>
      <c r="AF1043" s="61">
        <f>IF((K1043*Dane!$C$9)-AD1043&lt;0,0,(K1043*Dane!$C$9)-AD1043)</f>
        <v>0</v>
      </c>
      <c r="AG1043" s="93"/>
      <c r="AH1043" s="84">
        <f>IF(Dane!$E$3=1,AP1043,IF(Dane!$E$3=2,AT1043,AW1043))</f>
        <v>0</v>
      </c>
      <c r="AI1043" s="84">
        <f>IF(Dane!$E$3=1,AQ1043,IF(Dane!$E$3=2,AU1043,AX1043))</f>
        <v>0</v>
      </c>
      <c r="AJ1043" s="84">
        <f>IF(Dane!$E$3=1,BA1043,IF(Dane!$E$3=2,BE1043,BH1043))</f>
        <v>0</v>
      </c>
      <c r="AK1043" s="84">
        <f>IF(Dane!$E$3=1,BB1043,IF(Dane!$E$3=2,BF1043,BI1043))</f>
        <v>0</v>
      </c>
      <c r="AL1043" s="84">
        <f>IF(Dane!$E$3=1,BL1043,IF(Dane!$E$3=2,BP1043,BS1043))</f>
        <v>0</v>
      </c>
      <c r="AM1043" s="84">
        <f>IF(Dane!$E$3=1,BM1043,IF(Dane!$E$3=2,BQ1043,BT1043))</f>
        <v>0</v>
      </c>
      <c r="AN1043" s="39">
        <f>IF(Dane!$C$9="",0,IFERROR(J1043/R1043,0))</f>
        <v>0</v>
      </c>
      <c r="AO1043" s="39">
        <f>IF(Dane!$C$9="",0,IFERROR(ROUND(J1043-ROUND(J1043*0.0976,2)-ROUND(J1043*0.015,2)-ROUND(J1043*0.0245,2),2)/R1043,0))</f>
        <v>0</v>
      </c>
      <c r="AP1043" s="39">
        <f t="shared" si="249"/>
        <v>0</v>
      </c>
      <c r="AQ1043" s="39">
        <f t="shared" si="250"/>
        <v>0</v>
      </c>
      <c r="AR1043" s="39">
        <f t="shared" si="246"/>
        <v>0</v>
      </c>
      <c r="AS1043" s="39">
        <f>IF(Dane!$C$9="",0,IFERROR(AR1043/R1043,0))</f>
        <v>0</v>
      </c>
      <c r="AT1043" s="39">
        <f t="shared" si="251"/>
        <v>0</v>
      </c>
      <c r="AU1043" s="39">
        <v>0</v>
      </c>
      <c r="AV1043" s="39">
        <f t="shared" si="252"/>
        <v>0</v>
      </c>
      <c r="AW1043" s="39">
        <f>IF(Dane!$C$9="",0,IF(ROUND((N1043+O1043)*AV1043,2)&gt;$AN$1,$AN$1,ROUND((N1043+O1043)*AV1043,2)))</f>
        <v>0</v>
      </c>
      <c r="AX1043" s="39">
        <v>0</v>
      </c>
      <c r="AY1043" s="39">
        <f>IF(Dane!$C$9=2,IFERROR(J1043/W1043,0),IF(Dane!$C$9=3,IFERROR(J1043/W1043,0),0))</f>
        <v>0</v>
      </c>
      <c r="AZ1043" s="39">
        <f>IF(Dane!$C$9=2,IFERROR(ROUND(J1043-ROUND(J1043*0.0976,2)-ROUND(J1043*0.015,2)-ROUND(J1043*0.0245,2),2)/W1043,0),IF(Dane!$C$9=3,IFERROR(ROUND(J1043-ROUND(J1043*0.0976,2)-ROUND(J1043*0.015,2)-ROUND(J1043*0.0245,2),2)/W1043,0),0))</f>
        <v>0</v>
      </c>
      <c r="BA1043" s="39">
        <f t="shared" si="253"/>
        <v>0</v>
      </c>
      <c r="BB1043" s="39">
        <f t="shared" si="254"/>
        <v>0</v>
      </c>
      <c r="BC1043" s="39">
        <f t="shared" si="247"/>
        <v>0</v>
      </c>
      <c r="BD1043" s="39">
        <f>IF(Dane!$C$9=2,IFERROR(BC1043/W1043,0),IF(Dane!$C$9=3,IFERROR(BC1043/W1043,0),0))</f>
        <v>0</v>
      </c>
      <c r="BE1043" s="39">
        <f t="shared" si="255"/>
        <v>0</v>
      </c>
      <c r="BF1043" s="39">
        <v>0</v>
      </c>
      <c r="BG1043" s="39">
        <f t="shared" si="256"/>
        <v>0</v>
      </c>
      <c r="BH1043" s="39">
        <f>IF(Dane!$C$9=2,IF(ROUND((S1043+T1043)*BG1043,2)&gt;$AN$1,$AN$1,ROUND((S1043+T1043)*BG1043,2)),IF(Dane!$C$9=3,IF(ROUND((S1043+T1043)*BG1043,2)&gt;$AN$1,$AN$1,ROUND((S1043+T1043)*BG1043,2)),0))</f>
        <v>0</v>
      </c>
      <c r="BI1043" s="39">
        <v>0</v>
      </c>
      <c r="BJ1043" s="39">
        <f>IF(Dane!$C$9=3,IFERROR(J1043/AB1043,0),0)</f>
        <v>0</v>
      </c>
      <c r="BK1043" s="39">
        <f>IF(Dane!$C$9=3,IFERROR(ROUND(J1043-ROUND(J1043*0.0976,2)-ROUND(J1043*0.015,2)-ROUND(J1043*0.0245,2),2)/AB1043,0),0)</f>
        <v>0</v>
      </c>
      <c r="BL1043" s="39">
        <f t="shared" si="257"/>
        <v>0</v>
      </c>
      <c r="BM1043" s="39">
        <f t="shared" si="258"/>
        <v>0</v>
      </c>
      <c r="BN1043" s="39">
        <f t="shared" si="248"/>
        <v>0</v>
      </c>
      <c r="BO1043" s="39">
        <f>IF(Dane!$C$9=3,IFERROR(BN1043/AB1043,0),0)</f>
        <v>0</v>
      </c>
      <c r="BP1043" s="39">
        <f t="shared" si="259"/>
        <v>0</v>
      </c>
      <c r="BQ1043" s="39">
        <v>0</v>
      </c>
      <c r="BR1043" s="39">
        <f t="shared" si="260"/>
        <v>0</v>
      </c>
      <c r="BS1043" s="39">
        <f>IF(Dane!$C$9=3,IF(ROUND((X1043+Y1043)*BR1043,2)&gt;$AN$1,$AN$1,ROUND((X1043+Y1043)*BR1043,2)),0)</f>
        <v>0</v>
      </c>
      <c r="BT1043" s="39">
        <v>0</v>
      </c>
    </row>
    <row r="1044" spans="1:72">
      <c r="A1044" s="87">
        <v>1035</v>
      </c>
      <c r="B1044" s="1"/>
      <c r="C1044" s="1"/>
      <c r="D1044" s="2"/>
      <c r="E1044" s="3"/>
      <c r="F1044" s="4"/>
      <c r="G1044" s="5"/>
      <c r="H1044" s="5"/>
      <c r="I1044" s="6"/>
      <c r="J1044" s="5"/>
      <c r="K1044" s="5"/>
      <c r="L1044" s="5"/>
      <c r="M1044" s="55"/>
      <c r="N1044" s="8"/>
      <c r="O1044" s="105"/>
      <c r="P1044" s="5"/>
      <c r="Q1044" s="5"/>
      <c r="R1044" s="105">
        <f>Dane!$C$10</f>
        <v>0</v>
      </c>
      <c r="S1044" s="8"/>
      <c r="T1044" s="105"/>
      <c r="U1044" s="5"/>
      <c r="V1044" s="5"/>
      <c r="W1044" s="107">
        <f>Dane!$C$11</f>
        <v>0</v>
      </c>
      <c r="X1044" s="8"/>
      <c r="Y1044" s="105"/>
      <c r="Z1044" s="5"/>
      <c r="AA1044" s="5"/>
      <c r="AB1044" s="110">
        <f>Dane!$C$12</f>
        <v>0</v>
      </c>
      <c r="AC1044" s="108">
        <f>IF(Dane!$E$3=1,AP1044+BA1044+BL1044,IF(Dane!$E$3=2,AT1044+BE1044+BP1044,AW1044+BH1044+BS1044))</f>
        <v>0</v>
      </c>
      <c r="AD1044" s="14">
        <f>IF(Dane!$E$3=1,AQ1044+BB1044+BM1044,IF(Dane!$E$3=2,AU1044+BF1044+BQ1044,AX1044+BI1044+BT1044))</f>
        <v>0</v>
      </c>
      <c r="AE1044" s="14">
        <f>IF((J1044*Dane!$C$9)-AC1044&lt;0,0,(J1044*Dane!$C$9)-AC1044)</f>
        <v>0</v>
      </c>
      <c r="AF1044" s="61">
        <f>IF((K1044*Dane!$C$9)-AD1044&lt;0,0,(K1044*Dane!$C$9)-AD1044)</f>
        <v>0</v>
      </c>
      <c r="AG1044" s="93"/>
      <c r="AH1044" s="84">
        <f>IF(Dane!$E$3=1,AP1044,IF(Dane!$E$3=2,AT1044,AW1044))</f>
        <v>0</v>
      </c>
      <c r="AI1044" s="84">
        <f>IF(Dane!$E$3=1,AQ1044,IF(Dane!$E$3=2,AU1044,AX1044))</f>
        <v>0</v>
      </c>
      <c r="AJ1044" s="84">
        <f>IF(Dane!$E$3=1,BA1044,IF(Dane!$E$3=2,BE1044,BH1044))</f>
        <v>0</v>
      </c>
      <c r="AK1044" s="84">
        <f>IF(Dane!$E$3=1,BB1044,IF(Dane!$E$3=2,BF1044,BI1044))</f>
        <v>0</v>
      </c>
      <c r="AL1044" s="84">
        <f>IF(Dane!$E$3=1,BL1044,IF(Dane!$E$3=2,BP1044,BS1044))</f>
        <v>0</v>
      </c>
      <c r="AM1044" s="84">
        <f>IF(Dane!$E$3=1,BM1044,IF(Dane!$E$3=2,BQ1044,BT1044))</f>
        <v>0</v>
      </c>
      <c r="AN1044" s="39">
        <f>IF(Dane!$C$9="",0,IFERROR(J1044/R1044,0))</f>
        <v>0</v>
      </c>
      <c r="AO1044" s="39">
        <f>IF(Dane!$C$9="",0,IFERROR(ROUND(J1044-ROUND(J1044*0.0976,2)-ROUND(J1044*0.015,2)-ROUND(J1044*0.0245,2),2)/R1044,0))</f>
        <v>0</v>
      </c>
      <c r="AP1044" s="39">
        <f t="shared" si="249"/>
        <v>0</v>
      </c>
      <c r="AQ1044" s="39">
        <f t="shared" si="250"/>
        <v>0</v>
      </c>
      <c r="AR1044" s="39">
        <f t="shared" si="246"/>
        <v>0</v>
      </c>
      <c r="AS1044" s="39">
        <f>IF(Dane!$C$9="",0,IFERROR(AR1044/R1044,0))</f>
        <v>0</v>
      </c>
      <c r="AT1044" s="39">
        <f t="shared" si="251"/>
        <v>0</v>
      </c>
      <c r="AU1044" s="39">
        <v>0</v>
      </c>
      <c r="AV1044" s="39">
        <f t="shared" si="252"/>
        <v>0</v>
      </c>
      <c r="AW1044" s="39">
        <f>IF(Dane!$C$9="",0,IF(ROUND((N1044+O1044)*AV1044,2)&gt;$AN$1,$AN$1,ROUND((N1044+O1044)*AV1044,2)))</f>
        <v>0</v>
      </c>
      <c r="AX1044" s="39">
        <v>0</v>
      </c>
      <c r="AY1044" s="39">
        <f>IF(Dane!$C$9=2,IFERROR(J1044/W1044,0),IF(Dane!$C$9=3,IFERROR(J1044/W1044,0),0))</f>
        <v>0</v>
      </c>
      <c r="AZ1044" s="39">
        <f>IF(Dane!$C$9=2,IFERROR(ROUND(J1044-ROUND(J1044*0.0976,2)-ROUND(J1044*0.015,2)-ROUND(J1044*0.0245,2),2)/W1044,0),IF(Dane!$C$9=3,IFERROR(ROUND(J1044-ROUND(J1044*0.0976,2)-ROUND(J1044*0.015,2)-ROUND(J1044*0.0245,2),2)/W1044,0),0))</f>
        <v>0</v>
      </c>
      <c r="BA1044" s="39">
        <f t="shared" si="253"/>
        <v>0</v>
      </c>
      <c r="BB1044" s="39">
        <f t="shared" si="254"/>
        <v>0</v>
      </c>
      <c r="BC1044" s="39">
        <f t="shared" si="247"/>
        <v>0</v>
      </c>
      <c r="BD1044" s="39">
        <f>IF(Dane!$C$9=2,IFERROR(BC1044/W1044,0),IF(Dane!$C$9=3,IFERROR(BC1044/W1044,0),0))</f>
        <v>0</v>
      </c>
      <c r="BE1044" s="39">
        <f t="shared" si="255"/>
        <v>0</v>
      </c>
      <c r="BF1044" s="39">
        <v>0</v>
      </c>
      <c r="BG1044" s="39">
        <f t="shared" si="256"/>
        <v>0</v>
      </c>
      <c r="BH1044" s="39">
        <f>IF(Dane!$C$9=2,IF(ROUND((S1044+T1044)*BG1044,2)&gt;$AN$1,$AN$1,ROUND((S1044+T1044)*BG1044,2)),IF(Dane!$C$9=3,IF(ROUND((S1044+T1044)*BG1044,2)&gt;$AN$1,$AN$1,ROUND((S1044+T1044)*BG1044,2)),0))</f>
        <v>0</v>
      </c>
      <c r="BI1044" s="39">
        <v>0</v>
      </c>
      <c r="BJ1044" s="39">
        <f>IF(Dane!$C$9=3,IFERROR(J1044/AB1044,0),0)</f>
        <v>0</v>
      </c>
      <c r="BK1044" s="39">
        <f>IF(Dane!$C$9=3,IFERROR(ROUND(J1044-ROUND(J1044*0.0976,2)-ROUND(J1044*0.015,2)-ROUND(J1044*0.0245,2),2)/AB1044,0),0)</f>
        <v>0</v>
      </c>
      <c r="BL1044" s="39">
        <f t="shared" si="257"/>
        <v>0</v>
      </c>
      <c r="BM1044" s="39">
        <f t="shared" si="258"/>
        <v>0</v>
      </c>
      <c r="BN1044" s="39">
        <f t="shared" si="248"/>
        <v>0</v>
      </c>
      <c r="BO1044" s="39">
        <f>IF(Dane!$C$9=3,IFERROR(BN1044/AB1044,0),0)</f>
        <v>0</v>
      </c>
      <c r="BP1044" s="39">
        <f t="shared" si="259"/>
        <v>0</v>
      </c>
      <c r="BQ1044" s="39">
        <v>0</v>
      </c>
      <c r="BR1044" s="39">
        <f t="shared" si="260"/>
        <v>0</v>
      </c>
      <c r="BS1044" s="39">
        <f>IF(Dane!$C$9=3,IF(ROUND((X1044+Y1044)*BR1044,2)&gt;$AN$1,$AN$1,ROUND((X1044+Y1044)*BR1044,2)),0)</f>
        <v>0</v>
      </c>
      <c r="BT1044" s="39">
        <v>0</v>
      </c>
    </row>
    <row r="1045" spans="1:72">
      <c r="A1045" s="87">
        <v>1036</v>
      </c>
      <c r="B1045" s="1"/>
      <c r="C1045" s="1"/>
      <c r="D1045" s="2"/>
      <c r="E1045" s="3"/>
      <c r="F1045" s="4"/>
      <c r="G1045" s="5"/>
      <c r="H1045" s="5"/>
      <c r="I1045" s="6"/>
      <c r="J1045" s="5"/>
      <c r="K1045" s="5"/>
      <c r="L1045" s="5"/>
      <c r="M1045" s="55"/>
      <c r="N1045" s="8"/>
      <c r="O1045" s="105"/>
      <c r="P1045" s="5"/>
      <c r="Q1045" s="5"/>
      <c r="R1045" s="105">
        <f>Dane!$C$10</f>
        <v>0</v>
      </c>
      <c r="S1045" s="8"/>
      <c r="T1045" s="105"/>
      <c r="U1045" s="5"/>
      <c r="V1045" s="5"/>
      <c r="W1045" s="107">
        <f>Dane!$C$11</f>
        <v>0</v>
      </c>
      <c r="X1045" s="8"/>
      <c r="Y1045" s="105"/>
      <c r="Z1045" s="5"/>
      <c r="AA1045" s="5"/>
      <c r="AB1045" s="110">
        <f>Dane!$C$12</f>
        <v>0</v>
      </c>
      <c r="AC1045" s="108">
        <f>IF(Dane!$E$3=1,AP1045+BA1045+BL1045,IF(Dane!$E$3=2,AT1045+BE1045+BP1045,AW1045+BH1045+BS1045))</f>
        <v>0</v>
      </c>
      <c r="AD1045" s="14">
        <f>IF(Dane!$E$3=1,AQ1045+BB1045+BM1045,IF(Dane!$E$3=2,AU1045+BF1045+BQ1045,AX1045+BI1045+BT1045))</f>
        <v>0</v>
      </c>
      <c r="AE1045" s="14">
        <f>IF((J1045*Dane!$C$9)-AC1045&lt;0,0,(J1045*Dane!$C$9)-AC1045)</f>
        <v>0</v>
      </c>
      <c r="AF1045" s="61">
        <f>IF((K1045*Dane!$C$9)-AD1045&lt;0,0,(K1045*Dane!$C$9)-AD1045)</f>
        <v>0</v>
      </c>
      <c r="AG1045" s="93"/>
      <c r="AH1045" s="84">
        <f>IF(Dane!$E$3=1,AP1045,IF(Dane!$E$3=2,AT1045,AW1045))</f>
        <v>0</v>
      </c>
      <c r="AI1045" s="84">
        <f>IF(Dane!$E$3=1,AQ1045,IF(Dane!$E$3=2,AU1045,AX1045))</f>
        <v>0</v>
      </c>
      <c r="AJ1045" s="84">
        <f>IF(Dane!$E$3=1,BA1045,IF(Dane!$E$3=2,BE1045,BH1045))</f>
        <v>0</v>
      </c>
      <c r="AK1045" s="84">
        <f>IF(Dane!$E$3=1,BB1045,IF(Dane!$E$3=2,BF1045,BI1045))</f>
        <v>0</v>
      </c>
      <c r="AL1045" s="84">
        <f>IF(Dane!$E$3=1,BL1045,IF(Dane!$E$3=2,BP1045,BS1045))</f>
        <v>0</v>
      </c>
      <c r="AM1045" s="84">
        <f>IF(Dane!$E$3=1,BM1045,IF(Dane!$E$3=2,BQ1045,BT1045))</f>
        <v>0</v>
      </c>
      <c r="AN1045" s="39">
        <f>IF(Dane!$C$9="",0,IFERROR(J1045/R1045,0))</f>
        <v>0</v>
      </c>
      <c r="AO1045" s="39">
        <f>IF(Dane!$C$9="",0,IFERROR(ROUND(J1045-ROUND(J1045*0.0976,2)-ROUND(J1045*0.015,2)-ROUND(J1045*0.0245,2),2)/R1045,0))</f>
        <v>0</v>
      </c>
      <c r="AP1045" s="39">
        <f t="shared" si="249"/>
        <v>0</v>
      </c>
      <c r="AQ1045" s="39">
        <f t="shared" si="250"/>
        <v>0</v>
      </c>
      <c r="AR1045" s="39">
        <f t="shared" si="246"/>
        <v>0</v>
      </c>
      <c r="AS1045" s="39">
        <f>IF(Dane!$C$9="",0,IFERROR(AR1045/R1045,0))</f>
        <v>0</v>
      </c>
      <c r="AT1045" s="39">
        <f t="shared" si="251"/>
        <v>0</v>
      </c>
      <c r="AU1045" s="39">
        <v>0</v>
      </c>
      <c r="AV1045" s="39">
        <f t="shared" si="252"/>
        <v>0</v>
      </c>
      <c r="AW1045" s="39">
        <f>IF(Dane!$C$9="",0,IF(ROUND((N1045+O1045)*AV1045,2)&gt;$AN$1,$AN$1,ROUND((N1045+O1045)*AV1045,2)))</f>
        <v>0</v>
      </c>
      <c r="AX1045" s="39">
        <v>0</v>
      </c>
      <c r="AY1045" s="39">
        <f>IF(Dane!$C$9=2,IFERROR(J1045/W1045,0),IF(Dane!$C$9=3,IFERROR(J1045/W1045,0),0))</f>
        <v>0</v>
      </c>
      <c r="AZ1045" s="39">
        <f>IF(Dane!$C$9=2,IFERROR(ROUND(J1045-ROUND(J1045*0.0976,2)-ROUND(J1045*0.015,2)-ROUND(J1045*0.0245,2),2)/W1045,0),IF(Dane!$C$9=3,IFERROR(ROUND(J1045-ROUND(J1045*0.0976,2)-ROUND(J1045*0.015,2)-ROUND(J1045*0.0245,2),2)/W1045,0),0))</f>
        <v>0</v>
      </c>
      <c r="BA1045" s="39">
        <f t="shared" si="253"/>
        <v>0</v>
      </c>
      <c r="BB1045" s="39">
        <f t="shared" si="254"/>
        <v>0</v>
      </c>
      <c r="BC1045" s="39">
        <f t="shared" si="247"/>
        <v>0</v>
      </c>
      <c r="BD1045" s="39">
        <f>IF(Dane!$C$9=2,IFERROR(BC1045/W1045,0),IF(Dane!$C$9=3,IFERROR(BC1045/W1045,0),0))</f>
        <v>0</v>
      </c>
      <c r="BE1045" s="39">
        <f t="shared" si="255"/>
        <v>0</v>
      </c>
      <c r="BF1045" s="39">
        <v>0</v>
      </c>
      <c r="BG1045" s="39">
        <f t="shared" si="256"/>
        <v>0</v>
      </c>
      <c r="BH1045" s="39">
        <f>IF(Dane!$C$9=2,IF(ROUND((S1045+T1045)*BG1045,2)&gt;$AN$1,$AN$1,ROUND((S1045+T1045)*BG1045,2)),IF(Dane!$C$9=3,IF(ROUND((S1045+T1045)*BG1045,2)&gt;$AN$1,$AN$1,ROUND((S1045+T1045)*BG1045,2)),0))</f>
        <v>0</v>
      </c>
      <c r="BI1045" s="39">
        <v>0</v>
      </c>
      <c r="BJ1045" s="39">
        <f>IF(Dane!$C$9=3,IFERROR(J1045/AB1045,0),0)</f>
        <v>0</v>
      </c>
      <c r="BK1045" s="39">
        <f>IF(Dane!$C$9=3,IFERROR(ROUND(J1045-ROUND(J1045*0.0976,2)-ROUND(J1045*0.015,2)-ROUND(J1045*0.0245,2),2)/AB1045,0),0)</f>
        <v>0</v>
      </c>
      <c r="BL1045" s="39">
        <f t="shared" si="257"/>
        <v>0</v>
      </c>
      <c r="BM1045" s="39">
        <f t="shared" si="258"/>
        <v>0</v>
      </c>
      <c r="BN1045" s="39">
        <f t="shared" si="248"/>
        <v>0</v>
      </c>
      <c r="BO1045" s="39">
        <f>IF(Dane!$C$9=3,IFERROR(BN1045/AB1045,0),0)</f>
        <v>0</v>
      </c>
      <c r="BP1045" s="39">
        <f t="shared" si="259"/>
        <v>0</v>
      </c>
      <c r="BQ1045" s="39">
        <v>0</v>
      </c>
      <c r="BR1045" s="39">
        <f t="shared" si="260"/>
        <v>0</v>
      </c>
      <c r="BS1045" s="39">
        <f>IF(Dane!$C$9=3,IF(ROUND((X1045+Y1045)*BR1045,2)&gt;$AN$1,$AN$1,ROUND((X1045+Y1045)*BR1045,2)),0)</f>
        <v>0</v>
      </c>
      <c r="BT1045" s="39">
        <v>0</v>
      </c>
    </row>
    <row r="1046" spans="1:72">
      <c r="A1046" s="87">
        <v>1037</v>
      </c>
      <c r="B1046" s="1"/>
      <c r="C1046" s="1"/>
      <c r="D1046" s="2"/>
      <c r="E1046" s="3"/>
      <c r="F1046" s="4"/>
      <c r="G1046" s="5"/>
      <c r="H1046" s="5"/>
      <c r="I1046" s="6"/>
      <c r="J1046" s="5"/>
      <c r="K1046" s="5"/>
      <c r="L1046" s="5"/>
      <c r="M1046" s="55"/>
      <c r="N1046" s="8"/>
      <c r="O1046" s="105"/>
      <c r="P1046" s="5"/>
      <c r="Q1046" s="5"/>
      <c r="R1046" s="105">
        <f>Dane!$C$10</f>
        <v>0</v>
      </c>
      <c r="S1046" s="8"/>
      <c r="T1046" s="105"/>
      <c r="U1046" s="5"/>
      <c r="V1046" s="5"/>
      <c r="W1046" s="107">
        <f>Dane!$C$11</f>
        <v>0</v>
      </c>
      <c r="X1046" s="8"/>
      <c r="Y1046" s="105"/>
      <c r="Z1046" s="5"/>
      <c r="AA1046" s="5"/>
      <c r="AB1046" s="110">
        <f>Dane!$C$12</f>
        <v>0</v>
      </c>
      <c r="AC1046" s="108">
        <f>IF(Dane!$E$3=1,AP1046+BA1046+BL1046,IF(Dane!$E$3=2,AT1046+BE1046+BP1046,AW1046+BH1046+BS1046))</f>
        <v>0</v>
      </c>
      <c r="AD1046" s="14">
        <f>IF(Dane!$E$3=1,AQ1046+BB1046+BM1046,IF(Dane!$E$3=2,AU1046+BF1046+BQ1046,AX1046+BI1046+BT1046))</f>
        <v>0</v>
      </c>
      <c r="AE1046" s="14">
        <f>IF((J1046*Dane!$C$9)-AC1046&lt;0,0,(J1046*Dane!$C$9)-AC1046)</f>
        <v>0</v>
      </c>
      <c r="AF1046" s="61">
        <f>IF((K1046*Dane!$C$9)-AD1046&lt;0,0,(K1046*Dane!$C$9)-AD1046)</f>
        <v>0</v>
      </c>
      <c r="AG1046" s="93"/>
      <c r="AH1046" s="84">
        <f>IF(Dane!$E$3=1,AP1046,IF(Dane!$E$3=2,AT1046,AW1046))</f>
        <v>0</v>
      </c>
      <c r="AI1046" s="84">
        <f>IF(Dane!$E$3=1,AQ1046,IF(Dane!$E$3=2,AU1046,AX1046))</f>
        <v>0</v>
      </c>
      <c r="AJ1046" s="84">
        <f>IF(Dane!$E$3=1,BA1046,IF(Dane!$E$3=2,BE1046,BH1046))</f>
        <v>0</v>
      </c>
      <c r="AK1046" s="84">
        <f>IF(Dane!$E$3=1,BB1046,IF(Dane!$E$3=2,BF1046,BI1046))</f>
        <v>0</v>
      </c>
      <c r="AL1046" s="84">
        <f>IF(Dane!$E$3=1,BL1046,IF(Dane!$E$3=2,BP1046,BS1046))</f>
        <v>0</v>
      </c>
      <c r="AM1046" s="84">
        <f>IF(Dane!$E$3=1,BM1046,IF(Dane!$E$3=2,BQ1046,BT1046))</f>
        <v>0</v>
      </c>
      <c r="AN1046" s="39">
        <f>IF(Dane!$C$9="",0,IFERROR(J1046/R1046,0))</f>
        <v>0</v>
      </c>
      <c r="AO1046" s="39">
        <f>IF(Dane!$C$9="",0,IFERROR(ROUND(J1046-ROUND(J1046*0.0976,2)-ROUND(J1046*0.015,2)-ROUND(J1046*0.0245,2),2)/R1046,0))</f>
        <v>0</v>
      </c>
      <c r="AP1046" s="39">
        <f t="shared" si="249"/>
        <v>0</v>
      </c>
      <c r="AQ1046" s="39">
        <f t="shared" si="250"/>
        <v>0</v>
      </c>
      <c r="AR1046" s="39">
        <f t="shared" si="246"/>
        <v>0</v>
      </c>
      <c r="AS1046" s="39">
        <f>IF(Dane!$C$9="",0,IFERROR(AR1046/R1046,0))</f>
        <v>0</v>
      </c>
      <c r="AT1046" s="39">
        <f t="shared" si="251"/>
        <v>0</v>
      </c>
      <c r="AU1046" s="39">
        <v>0</v>
      </c>
      <c r="AV1046" s="39">
        <f t="shared" si="252"/>
        <v>0</v>
      </c>
      <c r="AW1046" s="39">
        <f>IF(Dane!$C$9="",0,IF(ROUND((N1046+O1046)*AV1046,2)&gt;$AN$1,$AN$1,ROUND((N1046+O1046)*AV1046,2)))</f>
        <v>0</v>
      </c>
      <c r="AX1046" s="39">
        <v>0</v>
      </c>
      <c r="AY1046" s="39">
        <f>IF(Dane!$C$9=2,IFERROR(J1046/W1046,0),IF(Dane!$C$9=3,IFERROR(J1046/W1046,0),0))</f>
        <v>0</v>
      </c>
      <c r="AZ1046" s="39">
        <f>IF(Dane!$C$9=2,IFERROR(ROUND(J1046-ROUND(J1046*0.0976,2)-ROUND(J1046*0.015,2)-ROUND(J1046*0.0245,2),2)/W1046,0),IF(Dane!$C$9=3,IFERROR(ROUND(J1046-ROUND(J1046*0.0976,2)-ROUND(J1046*0.015,2)-ROUND(J1046*0.0245,2),2)/W1046,0),0))</f>
        <v>0</v>
      </c>
      <c r="BA1046" s="39">
        <f t="shared" si="253"/>
        <v>0</v>
      </c>
      <c r="BB1046" s="39">
        <f t="shared" si="254"/>
        <v>0</v>
      </c>
      <c r="BC1046" s="39">
        <f t="shared" si="247"/>
        <v>0</v>
      </c>
      <c r="BD1046" s="39">
        <f>IF(Dane!$C$9=2,IFERROR(BC1046/W1046,0),IF(Dane!$C$9=3,IFERROR(BC1046/W1046,0),0))</f>
        <v>0</v>
      </c>
      <c r="BE1046" s="39">
        <f t="shared" si="255"/>
        <v>0</v>
      </c>
      <c r="BF1046" s="39">
        <v>0</v>
      </c>
      <c r="BG1046" s="39">
        <f t="shared" si="256"/>
        <v>0</v>
      </c>
      <c r="BH1046" s="39">
        <f>IF(Dane!$C$9=2,IF(ROUND((S1046+T1046)*BG1046,2)&gt;$AN$1,$AN$1,ROUND((S1046+T1046)*BG1046,2)),IF(Dane!$C$9=3,IF(ROUND((S1046+T1046)*BG1046,2)&gt;$AN$1,$AN$1,ROUND((S1046+T1046)*BG1046,2)),0))</f>
        <v>0</v>
      </c>
      <c r="BI1046" s="39">
        <v>0</v>
      </c>
      <c r="BJ1046" s="39">
        <f>IF(Dane!$C$9=3,IFERROR(J1046/AB1046,0),0)</f>
        <v>0</v>
      </c>
      <c r="BK1046" s="39">
        <f>IF(Dane!$C$9=3,IFERROR(ROUND(J1046-ROUND(J1046*0.0976,2)-ROUND(J1046*0.015,2)-ROUND(J1046*0.0245,2),2)/AB1046,0),0)</f>
        <v>0</v>
      </c>
      <c r="BL1046" s="39">
        <f t="shared" si="257"/>
        <v>0</v>
      </c>
      <c r="BM1046" s="39">
        <f t="shared" si="258"/>
        <v>0</v>
      </c>
      <c r="BN1046" s="39">
        <f t="shared" si="248"/>
        <v>0</v>
      </c>
      <c r="BO1046" s="39">
        <f>IF(Dane!$C$9=3,IFERROR(BN1046/AB1046,0),0)</f>
        <v>0</v>
      </c>
      <c r="BP1046" s="39">
        <f t="shared" si="259"/>
        <v>0</v>
      </c>
      <c r="BQ1046" s="39">
        <v>0</v>
      </c>
      <c r="BR1046" s="39">
        <f t="shared" si="260"/>
        <v>0</v>
      </c>
      <c r="BS1046" s="39">
        <f>IF(Dane!$C$9=3,IF(ROUND((X1046+Y1046)*BR1046,2)&gt;$AN$1,$AN$1,ROUND((X1046+Y1046)*BR1046,2)),0)</f>
        <v>0</v>
      </c>
      <c r="BT1046" s="39">
        <v>0</v>
      </c>
    </row>
    <row r="1047" spans="1:72">
      <c r="A1047" s="87">
        <v>1038</v>
      </c>
      <c r="B1047" s="1"/>
      <c r="C1047" s="1"/>
      <c r="D1047" s="2"/>
      <c r="E1047" s="3"/>
      <c r="F1047" s="4"/>
      <c r="G1047" s="5"/>
      <c r="H1047" s="5"/>
      <c r="I1047" s="6"/>
      <c r="J1047" s="5"/>
      <c r="K1047" s="5"/>
      <c r="L1047" s="5"/>
      <c r="M1047" s="55"/>
      <c r="N1047" s="8"/>
      <c r="O1047" s="105"/>
      <c r="P1047" s="5"/>
      <c r="Q1047" s="5"/>
      <c r="R1047" s="105">
        <f>Dane!$C$10</f>
        <v>0</v>
      </c>
      <c r="S1047" s="8"/>
      <c r="T1047" s="105"/>
      <c r="U1047" s="5"/>
      <c r="V1047" s="5"/>
      <c r="W1047" s="107">
        <f>Dane!$C$11</f>
        <v>0</v>
      </c>
      <c r="X1047" s="8"/>
      <c r="Y1047" s="105"/>
      <c r="Z1047" s="5"/>
      <c r="AA1047" s="5"/>
      <c r="AB1047" s="110">
        <f>Dane!$C$12</f>
        <v>0</v>
      </c>
      <c r="AC1047" s="108">
        <f>IF(Dane!$E$3=1,AP1047+BA1047+BL1047,IF(Dane!$E$3=2,AT1047+BE1047+BP1047,AW1047+BH1047+BS1047))</f>
        <v>0</v>
      </c>
      <c r="AD1047" s="14">
        <f>IF(Dane!$E$3=1,AQ1047+BB1047+BM1047,IF(Dane!$E$3=2,AU1047+BF1047+BQ1047,AX1047+BI1047+BT1047))</f>
        <v>0</v>
      </c>
      <c r="AE1047" s="14">
        <f>IF((J1047*Dane!$C$9)-AC1047&lt;0,0,(J1047*Dane!$C$9)-AC1047)</f>
        <v>0</v>
      </c>
      <c r="AF1047" s="61">
        <f>IF((K1047*Dane!$C$9)-AD1047&lt;0,0,(K1047*Dane!$C$9)-AD1047)</f>
        <v>0</v>
      </c>
      <c r="AG1047" s="93"/>
      <c r="AH1047" s="84">
        <f>IF(Dane!$E$3=1,AP1047,IF(Dane!$E$3=2,AT1047,AW1047))</f>
        <v>0</v>
      </c>
      <c r="AI1047" s="84">
        <f>IF(Dane!$E$3=1,AQ1047,IF(Dane!$E$3=2,AU1047,AX1047))</f>
        <v>0</v>
      </c>
      <c r="AJ1047" s="84">
        <f>IF(Dane!$E$3=1,BA1047,IF(Dane!$E$3=2,BE1047,BH1047))</f>
        <v>0</v>
      </c>
      <c r="AK1047" s="84">
        <f>IF(Dane!$E$3=1,BB1047,IF(Dane!$E$3=2,BF1047,BI1047))</f>
        <v>0</v>
      </c>
      <c r="AL1047" s="84">
        <f>IF(Dane!$E$3=1,BL1047,IF(Dane!$E$3=2,BP1047,BS1047))</f>
        <v>0</v>
      </c>
      <c r="AM1047" s="84">
        <f>IF(Dane!$E$3=1,BM1047,IF(Dane!$E$3=2,BQ1047,BT1047))</f>
        <v>0</v>
      </c>
      <c r="AN1047" s="39">
        <f>IF(Dane!$C$9="",0,IFERROR(J1047/R1047,0))</f>
        <v>0</v>
      </c>
      <c r="AO1047" s="39">
        <f>IF(Dane!$C$9="",0,IFERROR(ROUND(J1047-ROUND(J1047*0.0976,2)-ROUND(J1047*0.015,2)-ROUND(J1047*0.0245,2),2)/R1047,0))</f>
        <v>0</v>
      </c>
      <c r="AP1047" s="39">
        <f t="shared" si="249"/>
        <v>0</v>
      </c>
      <c r="AQ1047" s="39">
        <f t="shared" si="250"/>
        <v>0</v>
      </c>
      <c r="AR1047" s="39">
        <f t="shared" si="246"/>
        <v>0</v>
      </c>
      <c r="AS1047" s="39">
        <f>IF(Dane!$C$9="",0,IFERROR(AR1047/R1047,0))</f>
        <v>0</v>
      </c>
      <c r="AT1047" s="39">
        <f t="shared" si="251"/>
        <v>0</v>
      </c>
      <c r="AU1047" s="39">
        <v>0</v>
      </c>
      <c r="AV1047" s="39">
        <f t="shared" si="252"/>
        <v>0</v>
      </c>
      <c r="AW1047" s="39">
        <f>IF(Dane!$C$9="",0,IF(ROUND((N1047+O1047)*AV1047,2)&gt;$AN$1,$AN$1,ROUND((N1047+O1047)*AV1047,2)))</f>
        <v>0</v>
      </c>
      <c r="AX1047" s="39">
        <v>0</v>
      </c>
      <c r="AY1047" s="39">
        <f>IF(Dane!$C$9=2,IFERROR(J1047/W1047,0),IF(Dane!$C$9=3,IFERROR(J1047/W1047,0),0))</f>
        <v>0</v>
      </c>
      <c r="AZ1047" s="39">
        <f>IF(Dane!$C$9=2,IFERROR(ROUND(J1047-ROUND(J1047*0.0976,2)-ROUND(J1047*0.015,2)-ROUND(J1047*0.0245,2),2)/W1047,0),IF(Dane!$C$9=3,IFERROR(ROUND(J1047-ROUND(J1047*0.0976,2)-ROUND(J1047*0.015,2)-ROUND(J1047*0.0245,2),2)/W1047,0),0))</f>
        <v>0</v>
      </c>
      <c r="BA1047" s="39">
        <f t="shared" si="253"/>
        <v>0</v>
      </c>
      <c r="BB1047" s="39">
        <f t="shared" si="254"/>
        <v>0</v>
      </c>
      <c r="BC1047" s="39">
        <f t="shared" si="247"/>
        <v>0</v>
      </c>
      <c r="BD1047" s="39">
        <f>IF(Dane!$C$9=2,IFERROR(BC1047/W1047,0),IF(Dane!$C$9=3,IFERROR(BC1047/W1047,0),0))</f>
        <v>0</v>
      </c>
      <c r="BE1047" s="39">
        <f t="shared" si="255"/>
        <v>0</v>
      </c>
      <c r="BF1047" s="39">
        <v>0</v>
      </c>
      <c r="BG1047" s="39">
        <f t="shared" si="256"/>
        <v>0</v>
      </c>
      <c r="BH1047" s="39">
        <f>IF(Dane!$C$9=2,IF(ROUND((S1047+T1047)*BG1047,2)&gt;$AN$1,$AN$1,ROUND((S1047+T1047)*BG1047,2)),IF(Dane!$C$9=3,IF(ROUND((S1047+T1047)*BG1047,2)&gt;$AN$1,$AN$1,ROUND((S1047+T1047)*BG1047,2)),0))</f>
        <v>0</v>
      </c>
      <c r="BI1047" s="39">
        <v>0</v>
      </c>
      <c r="BJ1047" s="39">
        <f>IF(Dane!$C$9=3,IFERROR(J1047/AB1047,0),0)</f>
        <v>0</v>
      </c>
      <c r="BK1047" s="39">
        <f>IF(Dane!$C$9=3,IFERROR(ROUND(J1047-ROUND(J1047*0.0976,2)-ROUND(J1047*0.015,2)-ROUND(J1047*0.0245,2),2)/AB1047,0),0)</f>
        <v>0</v>
      </c>
      <c r="BL1047" s="39">
        <f t="shared" si="257"/>
        <v>0</v>
      </c>
      <c r="BM1047" s="39">
        <f t="shared" si="258"/>
        <v>0</v>
      </c>
      <c r="BN1047" s="39">
        <f t="shared" si="248"/>
        <v>0</v>
      </c>
      <c r="BO1047" s="39">
        <f>IF(Dane!$C$9=3,IFERROR(BN1047/AB1047,0),0)</f>
        <v>0</v>
      </c>
      <c r="BP1047" s="39">
        <f t="shared" si="259"/>
        <v>0</v>
      </c>
      <c r="BQ1047" s="39">
        <v>0</v>
      </c>
      <c r="BR1047" s="39">
        <f t="shared" si="260"/>
        <v>0</v>
      </c>
      <c r="BS1047" s="39">
        <f>IF(Dane!$C$9=3,IF(ROUND((X1047+Y1047)*BR1047,2)&gt;$AN$1,$AN$1,ROUND((X1047+Y1047)*BR1047,2)),0)</f>
        <v>0</v>
      </c>
      <c r="BT1047" s="39">
        <v>0</v>
      </c>
    </row>
    <row r="1048" spans="1:72">
      <c r="A1048" s="87">
        <v>1039</v>
      </c>
      <c r="B1048" s="1"/>
      <c r="C1048" s="1"/>
      <c r="D1048" s="2"/>
      <c r="E1048" s="3"/>
      <c r="F1048" s="4"/>
      <c r="G1048" s="5"/>
      <c r="H1048" s="5"/>
      <c r="I1048" s="6"/>
      <c r="J1048" s="5"/>
      <c r="K1048" s="5"/>
      <c r="L1048" s="5"/>
      <c r="M1048" s="55"/>
      <c r="N1048" s="8"/>
      <c r="O1048" s="105"/>
      <c r="P1048" s="5"/>
      <c r="Q1048" s="5"/>
      <c r="R1048" s="105">
        <f>Dane!$C$10</f>
        <v>0</v>
      </c>
      <c r="S1048" s="8"/>
      <c r="T1048" s="105"/>
      <c r="U1048" s="5"/>
      <c r="V1048" s="5"/>
      <c r="W1048" s="107">
        <f>Dane!$C$11</f>
        <v>0</v>
      </c>
      <c r="X1048" s="8"/>
      <c r="Y1048" s="105"/>
      <c r="Z1048" s="5"/>
      <c r="AA1048" s="5"/>
      <c r="AB1048" s="110">
        <f>Dane!$C$12</f>
        <v>0</v>
      </c>
      <c r="AC1048" s="108">
        <f>IF(Dane!$E$3=1,AP1048+BA1048+BL1048,IF(Dane!$E$3=2,AT1048+BE1048+BP1048,AW1048+BH1048+BS1048))</f>
        <v>0</v>
      </c>
      <c r="AD1048" s="14">
        <f>IF(Dane!$E$3=1,AQ1048+BB1048+BM1048,IF(Dane!$E$3=2,AU1048+BF1048+BQ1048,AX1048+BI1048+BT1048))</f>
        <v>0</v>
      </c>
      <c r="AE1048" s="14">
        <f>IF((J1048*Dane!$C$9)-AC1048&lt;0,0,(J1048*Dane!$C$9)-AC1048)</f>
        <v>0</v>
      </c>
      <c r="AF1048" s="61">
        <f>IF((K1048*Dane!$C$9)-AD1048&lt;0,0,(K1048*Dane!$C$9)-AD1048)</f>
        <v>0</v>
      </c>
      <c r="AG1048" s="93"/>
      <c r="AH1048" s="84">
        <f>IF(Dane!$E$3=1,AP1048,IF(Dane!$E$3=2,AT1048,AW1048))</f>
        <v>0</v>
      </c>
      <c r="AI1048" s="84">
        <f>IF(Dane!$E$3=1,AQ1048,IF(Dane!$E$3=2,AU1048,AX1048))</f>
        <v>0</v>
      </c>
      <c r="AJ1048" s="84">
        <f>IF(Dane!$E$3=1,BA1048,IF(Dane!$E$3=2,BE1048,BH1048))</f>
        <v>0</v>
      </c>
      <c r="AK1048" s="84">
        <f>IF(Dane!$E$3=1,BB1048,IF(Dane!$E$3=2,BF1048,BI1048))</f>
        <v>0</v>
      </c>
      <c r="AL1048" s="84">
        <f>IF(Dane!$E$3=1,BL1048,IF(Dane!$E$3=2,BP1048,BS1048))</f>
        <v>0</v>
      </c>
      <c r="AM1048" s="84">
        <f>IF(Dane!$E$3=1,BM1048,IF(Dane!$E$3=2,BQ1048,BT1048))</f>
        <v>0</v>
      </c>
      <c r="AN1048" s="39">
        <f>IF(Dane!$C$9="",0,IFERROR(J1048/R1048,0))</f>
        <v>0</v>
      </c>
      <c r="AO1048" s="39">
        <f>IF(Dane!$C$9="",0,IFERROR(ROUND(J1048-ROUND(J1048*0.0976,2)-ROUND(J1048*0.015,2)-ROUND(J1048*0.0245,2),2)/R1048,0))</f>
        <v>0</v>
      </c>
      <c r="AP1048" s="39">
        <f t="shared" si="249"/>
        <v>0</v>
      </c>
      <c r="AQ1048" s="39">
        <f t="shared" si="250"/>
        <v>0</v>
      </c>
      <c r="AR1048" s="39">
        <f t="shared" si="246"/>
        <v>0</v>
      </c>
      <c r="AS1048" s="39">
        <f>IF(Dane!$C$9="",0,IFERROR(AR1048/R1048,0))</f>
        <v>0</v>
      </c>
      <c r="AT1048" s="39">
        <f t="shared" si="251"/>
        <v>0</v>
      </c>
      <c r="AU1048" s="39">
        <v>0</v>
      </c>
      <c r="AV1048" s="39">
        <f t="shared" si="252"/>
        <v>0</v>
      </c>
      <c r="AW1048" s="39">
        <f>IF(Dane!$C$9="",0,IF(ROUND((N1048+O1048)*AV1048,2)&gt;$AN$1,$AN$1,ROUND((N1048+O1048)*AV1048,2)))</f>
        <v>0</v>
      </c>
      <c r="AX1048" s="39">
        <v>0</v>
      </c>
      <c r="AY1048" s="39">
        <f>IF(Dane!$C$9=2,IFERROR(J1048/W1048,0),IF(Dane!$C$9=3,IFERROR(J1048/W1048,0),0))</f>
        <v>0</v>
      </c>
      <c r="AZ1048" s="39">
        <f>IF(Dane!$C$9=2,IFERROR(ROUND(J1048-ROUND(J1048*0.0976,2)-ROUND(J1048*0.015,2)-ROUND(J1048*0.0245,2),2)/W1048,0),IF(Dane!$C$9=3,IFERROR(ROUND(J1048-ROUND(J1048*0.0976,2)-ROUND(J1048*0.015,2)-ROUND(J1048*0.0245,2),2)/W1048,0),0))</f>
        <v>0</v>
      </c>
      <c r="BA1048" s="39">
        <f t="shared" si="253"/>
        <v>0</v>
      </c>
      <c r="BB1048" s="39">
        <f t="shared" si="254"/>
        <v>0</v>
      </c>
      <c r="BC1048" s="39">
        <f t="shared" si="247"/>
        <v>0</v>
      </c>
      <c r="BD1048" s="39">
        <f>IF(Dane!$C$9=2,IFERROR(BC1048/W1048,0),IF(Dane!$C$9=3,IFERROR(BC1048/W1048,0),0))</f>
        <v>0</v>
      </c>
      <c r="BE1048" s="39">
        <f t="shared" si="255"/>
        <v>0</v>
      </c>
      <c r="BF1048" s="39">
        <v>0</v>
      </c>
      <c r="BG1048" s="39">
        <f t="shared" si="256"/>
        <v>0</v>
      </c>
      <c r="BH1048" s="39">
        <f>IF(Dane!$C$9=2,IF(ROUND((S1048+T1048)*BG1048,2)&gt;$AN$1,$AN$1,ROUND((S1048+T1048)*BG1048,2)),IF(Dane!$C$9=3,IF(ROUND((S1048+T1048)*BG1048,2)&gt;$AN$1,$AN$1,ROUND((S1048+T1048)*BG1048,2)),0))</f>
        <v>0</v>
      </c>
      <c r="BI1048" s="39">
        <v>0</v>
      </c>
      <c r="BJ1048" s="39">
        <f>IF(Dane!$C$9=3,IFERROR(J1048/AB1048,0),0)</f>
        <v>0</v>
      </c>
      <c r="BK1048" s="39">
        <f>IF(Dane!$C$9=3,IFERROR(ROUND(J1048-ROUND(J1048*0.0976,2)-ROUND(J1048*0.015,2)-ROUND(J1048*0.0245,2),2)/AB1048,0),0)</f>
        <v>0</v>
      </c>
      <c r="BL1048" s="39">
        <f t="shared" si="257"/>
        <v>0</v>
      </c>
      <c r="BM1048" s="39">
        <f t="shared" si="258"/>
        <v>0</v>
      </c>
      <c r="BN1048" s="39">
        <f t="shared" si="248"/>
        <v>0</v>
      </c>
      <c r="BO1048" s="39">
        <f>IF(Dane!$C$9=3,IFERROR(BN1048/AB1048,0),0)</f>
        <v>0</v>
      </c>
      <c r="BP1048" s="39">
        <f t="shared" si="259"/>
        <v>0</v>
      </c>
      <c r="BQ1048" s="39">
        <v>0</v>
      </c>
      <c r="BR1048" s="39">
        <f t="shared" si="260"/>
        <v>0</v>
      </c>
      <c r="BS1048" s="39">
        <f>IF(Dane!$C$9=3,IF(ROUND((X1048+Y1048)*BR1048,2)&gt;$AN$1,$AN$1,ROUND((X1048+Y1048)*BR1048,2)),0)</f>
        <v>0</v>
      </c>
      <c r="BT1048" s="39">
        <v>0</v>
      </c>
    </row>
    <row r="1049" spans="1:72">
      <c r="A1049" s="87">
        <v>1040</v>
      </c>
      <c r="B1049" s="1"/>
      <c r="C1049" s="1"/>
      <c r="D1049" s="2"/>
      <c r="E1049" s="3"/>
      <c r="F1049" s="4"/>
      <c r="G1049" s="5"/>
      <c r="H1049" s="5"/>
      <c r="I1049" s="6"/>
      <c r="J1049" s="5"/>
      <c r="K1049" s="5"/>
      <c r="L1049" s="5"/>
      <c r="M1049" s="55"/>
      <c r="N1049" s="8"/>
      <c r="O1049" s="105"/>
      <c r="P1049" s="5"/>
      <c r="Q1049" s="5"/>
      <c r="R1049" s="105">
        <f>Dane!$C$10</f>
        <v>0</v>
      </c>
      <c r="S1049" s="8"/>
      <c r="T1049" s="105"/>
      <c r="U1049" s="5"/>
      <c r="V1049" s="5"/>
      <c r="W1049" s="107">
        <f>Dane!$C$11</f>
        <v>0</v>
      </c>
      <c r="X1049" s="8"/>
      <c r="Y1049" s="105"/>
      <c r="Z1049" s="5"/>
      <c r="AA1049" s="5"/>
      <c r="AB1049" s="110">
        <f>Dane!$C$12</f>
        <v>0</v>
      </c>
      <c r="AC1049" s="108">
        <f>IF(Dane!$E$3=1,AP1049+BA1049+BL1049,IF(Dane!$E$3=2,AT1049+BE1049+BP1049,AW1049+BH1049+BS1049))</f>
        <v>0</v>
      </c>
      <c r="AD1049" s="14">
        <f>IF(Dane!$E$3=1,AQ1049+BB1049+BM1049,IF(Dane!$E$3=2,AU1049+BF1049+BQ1049,AX1049+BI1049+BT1049))</f>
        <v>0</v>
      </c>
      <c r="AE1049" s="14">
        <f>IF((J1049*Dane!$C$9)-AC1049&lt;0,0,(J1049*Dane!$C$9)-AC1049)</f>
        <v>0</v>
      </c>
      <c r="AF1049" s="61">
        <f>IF((K1049*Dane!$C$9)-AD1049&lt;0,0,(K1049*Dane!$C$9)-AD1049)</f>
        <v>0</v>
      </c>
      <c r="AG1049" s="93"/>
      <c r="AH1049" s="84">
        <f>IF(Dane!$E$3=1,AP1049,IF(Dane!$E$3=2,AT1049,AW1049))</f>
        <v>0</v>
      </c>
      <c r="AI1049" s="84">
        <f>IF(Dane!$E$3=1,AQ1049,IF(Dane!$E$3=2,AU1049,AX1049))</f>
        <v>0</v>
      </c>
      <c r="AJ1049" s="84">
        <f>IF(Dane!$E$3=1,BA1049,IF(Dane!$E$3=2,BE1049,BH1049))</f>
        <v>0</v>
      </c>
      <c r="AK1049" s="84">
        <f>IF(Dane!$E$3=1,BB1049,IF(Dane!$E$3=2,BF1049,BI1049))</f>
        <v>0</v>
      </c>
      <c r="AL1049" s="84">
        <f>IF(Dane!$E$3=1,BL1049,IF(Dane!$E$3=2,BP1049,BS1049))</f>
        <v>0</v>
      </c>
      <c r="AM1049" s="84">
        <f>IF(Dane!$E$3=1,BM1049,IF(Dane!$E$3=2,BQ1049,BT1049))</f>
        <v>0</v>
      </c>
      <c r="AN1049" s="39">
        <f>IF(Dane!$C$9="",0,IFERROR(J1049/R1049,0))</f>
        <v>0</v>
      </c>
      <c r="AO1049" s="39">
        <f>IF(Dane!$C$9="",0,IFERROR(ROUND(J1049-ROUND(J1049*0.0976,2)-ROUND(J1049*0.015,2)-ROUND(J1049*0.0245,2),2)/R1049,0))</f>
        <v>0</v>
      </c>
      <c r="AP1049" s="39">
        <f t="shared" si="249"/>
        <v>0</v>
      </c>
      <c r="AQ1049" s="39">
        <f t="shared" si="250"/>
        <v>0</v>
      </c>
      <c r="AR1049" s="39">
        <f t="shared" si="246"/>
        <v>0</v>
      </c>
      <c r="AS1049" s="39">
        <f>IF(Dane!$C$9="",0,IFERROR(AR1049/R1049,0))</f>
        <v>0</v>
      </c>
      <c r="AT1049" s="39">
        <f t="shared" si="251"/>
        <v>0</v>
      </c>
      <c r="AU1049" s="39">
        <v>0</v>
      </c>
      <c r="AV1049" s="39">
        <f t="shared" si="252"/>
        <v>0</v>
      </c>
      <c r="AW1049" s="39">
        <f>IF(Dane!$C$9="",0,IF(ROUND((N1049+O1049)*AV1049,2)&gt;$AN$1,$AN$1,ROUND((N1049+O1049)*AV1049,2)))</f>
        <v>0</v>
      </c>
      <c r="AX1049" s="39">
        <v>0</v>
      </c>
      <c r="AY1049" s="39">
        <f>IF(Dane!$C$9=2,IFERROR(J1049/W1049,0),IF(Dane!$C$9=3,IFERROR(J1049/W1049,0),0))</f>
        <v>0</v>
      </c>
      <c r="AZ1049" s="39">
        <f>IF(Dane!$C$9=2,IFERROR(ROUND(J1049-ROUND(J1049*0.0976,2)-ROUND(J1049*0.015,2)-ROUND(J1049*0.0245,2),2)/W1049,0),IF(Dane!$C$9=3,IFERROR(ROUND(J1049-ROUND(J1049*0.0976,2)-ROUND(J1049*0.015,2)-ROUND(J1049*0.0245,2),2)/W1049,0),0))</f>
        <v>0</v>
      </c>
      <c r="BA1049" s="39">
        <f t="shared" si="253"/>
        <v>0</v>
      </c>
      <c r="BB1049" s="39">
        <f t="shared" si="254"/>
        <v>0</v>
      </c>
      <c r="BC1049" s="39">
        <f t="shared" si="247"/>
        <v>0</v>
      </c>
      <c r="BD1049" s="39">
        <f>IF(Dane!$C$9=2,IFERROR(BC1049/W1049,0),IF(Dane!$C$9=3,IFERROR(BC1049/W1049,0),0))</f>
        <v>0</v>
      </c>
      <c r="BE1049" s="39">
        <f t="shared" si="255"/>
        <v>0</v>
      </c>
      <c r="BF1049" s="39">
        <v>0</v>
      </c>
      <c r="BG1049" s="39">
        <f t="shared" si="256"/>
        <v>0</v>
      </c>
      <c r="BH1049" s="39">
        <f>IF(Dane!$C$9=2,IF(ROUND((S1049+T1049)*BG1049,2)&gt;$AN$1,$AN$1,ROUND((S1049+T1049)*BG1049,2)),IF(Dane!$C$9=3,IF(ROUND((S1049+T1049)*BG1049,2)&gt;$AN$1,$AN$1,ROUND((S1049+T1049)*BG1049,2)),0))</f>
        <v>0</v>
      </c>
      <c r="BI1049" s="39">
        <v>0</v>
      </c>
      <c r="BJ1049" s="39">
        <f>IF(Dane!$C$9=3,IFERROR(J1049/AB1049,0),0)</f>
        <v>0</v>
      </c>
      <c r="BK1049" s="39">
        <f>IF(Dane!$C$9=3,IFERROR(ROUND(J1049-ROUND(J1049*0.0976,2)-ROUND(J1049*0.015,2)-ROUND(J1049*0.0245,2),2)/AB1049,0),0)</f>
        <v>0</v>
      </c>
      <c r="BL1049" s="39">
        <f t="shared" si="257"/>
        <v>0</v>
      </c>
      <c r="BM1049" s="39">
        <f t="shared" si="258"/>
        <v>0</v>
      </c>
      <c r="BN1049" s="39">
        <f t="shared" si="248"/>
        <v>0</v>
      </c>
      <c r="BO1049" s="39">
        <f>IF(Dane!$C$9=3,IFERROR(BN1049/AB1049,0),0)</f>
        <v>0</v>
      </c>
      <c r="BP1049" s="39">
        <f t="shared" si="259"/>
        <v>0</v>
      </c>
      <c r="BQ1049" s="39">
        <v>0</v>
      </c>
      <c r="BR1049" s="39">
        <f t="shared" si="260"/>
        <v>0</v>
      </c>
      <c r="BS1049" s="39">
        <f>IF(Dane!$C$9=3,IF(ROUND((X1049+Y1049)*BR1049,2)&gt;$AN$1,$AN$1,ROUND((X1049+Y1049)*BR1049,2)),0)</f>
        <v>0</v>
      </c>
      <c r="BT1049" s="39">
        <v>0</v>
      </c>
    </row>
    <row r="1050" spans="1:72">
      <c r="A1050" s="87">
        <v>1041</v>
      </c>
      <c r="B1050" s="1"/>
      <c r="C1050" s="1"/>
      <c r="D1050" s="2"/>
      <c r="E1050" s="3"/>
      <c r="F1050" s="4"/>
      <c r="G1050" s="5"/>
      <c r="H1050" s="5"/>
      <c r="I1050" s="6"/>
      <c r="J1050" s="5"/>
      <c r="K1050" s="5"/>
      <c r="L1050" s="5"/>
      <c r="M1050" s="55"/>
      <c r="N1050" s="8"/>
      <c r="O1050" s="105"/>
      <c r="P1050" s="5"/>
      <c r="Q1050" s="5"/>
      <c r="R1050" s="105">
        <f>Dane!$C$10</f>
        <v>0</v>
      </c>
      <c r="S1050" s="8"/>
      <c r="T1050" s="105"/>
      <c r="U1050" s="5"/>
      <c r="V1050" s="5"/>
      <c r="W1050" s="107">
        <f>Dane!$C$11</f>
        <v>0</v>
      </c>
      <c r="X1050" s="8"/>
      <c r="Y1050" s="105"/>
      <c r="Z1050" s="5"/>
      <c r="AA1050" s="5"/>
      <c r="AB1050" s="110">
        <f>Dane!$C$12</f>
        <v>0</v>
      </c>
      <c r="AC1050" s="108">
        <f>IF(Dane!$E$3=1,AP1050+BA1050+BL1050,IF(Dane!$E$3=2,AT1050+BE1050+BP1050,AW1050+BH1050+BS1050))</f>
        <v>0</v>
      </c>
      <c r="AD1050" s="14">
        <f>IF(Dane!$E$3=1,AQ1050+BB1050+BM1050,IF(Dane!$E$3=2,AU1050+BF1050+BQ1050,AX1050+BI1050+BT1050))</f>
        <v>0</v>
      </c>
      <c r="AE1050" s="14">
        <f>IF((J1050*Dane!$C$9)-AC1050&lt;0,0,(J1050*Dane!$C$9)-AC1050)</f>
        <v>0</v>
      </c>
      <c r="AF1050" s="61">
        <f>IF((K1050*Dane!$C$9)-AD1050&lt;0,0,(K1050*Dane!$C$9)-AD1050)</f>
        <v>0</v>
      </c>
      <c r="AG1050" s="93"/>
      <c r="AH1050" s="84">
        <f>IF(Dane!$E$3=1,AP1050,IF(Dane!$E$3=2,AT1050,AW1050))</f>
        <v>0</v>
      </c>
      <c r="AI1050" s="84">
        <f>IF(Dane!$E$3=1,AQ1050,IF(Dane!$E$3=2,AU1050,AX1050))</f>
        <v>0</v>
      </c>
      <c r="AJ1050" s="84">
        <f>IF(Dane!$E$3=1,BA1050,IF(Dane!$E$3=2,BE1050,BH1050))</f>
        <v>0</v>
      </c>
      <c r="AK1050" s="84">
        <f>IF(Dane!$E$3=1,BB1050,IF(Dane!$E$3=2,BF1050,BI1050))</f>
        <v>0</v>
      </c>
      <c r="AL1050" s="84">
        <f>IF(Dane!$E$3=1,BL1050,IF(Dane!$E$3=2,BP1050,BS1050))</f>
        <v>0</v>
      </c>
      <c r="AM1050" s="84">
        <f>IF(Dane!$E$3=1,BM1050,IF(Dane!$E$3=2,BQ1050,BT1050))</f>
        <v>0</v>
      </c>
      <c r="AN1050" s="39">
        <f>IF(Dane!$C$9="",0,IFERROR(J1050/R1050,0))</f>
        <v>0</v>
      </c>
      <c r="AO1050" s="39">
        <f>IF(Dane!$C$9="",0,IFERROR(ROUND(J1050-ROUND(J1050*0.0976,2)-ROUND(J1050*0.015,2)-ROUND(J1050*0.0245,2),2)/R1050,0))</f>
        <v>0</v>
      </c>
      <c r="AP1050" s="39">
        <f t="shared" si="249"/>
        <v>0</v>
      </c>
      <c r="AQ1050" s="39">
        <f t="shared" si="250"/>
        <v>0</v>
      </c>
      <c r="AR1050" s="39">
        <f t="shared" si="246"/>
        <v>0</v>
      </c>
      <c r="AS1050" s="39">
        <f>IF(Dane!$C$9="",0,IFERROR(AR1050/R1050,0))</f>
        <v>0</v>
      </c>
      <c r="AT1050" s="39">
        <f t="shared" si="251"/>
        <v>0</v>
      </c>
      <c r="AU1050" s="39">
        <v>0</v>
      </c>
      <c r="AV1050" s="39">
        <f t="shared" si="252"/>
        <v>0</v>
      </c>
      <c r="AW1050" s="39">
        <f>IF(Dane!$C$9="",0,IF(ROUND((N1050+O1050)*AV1050,2)&gt;$AN$1,$AN$1,ROUND((N1050+O1050)*AV1050,2)))</f>
        <v>0</v>
      </c>
      <c r="AX1050" s="39">
        <v>0</v>
      </c>
      <c r="AY1050" s="39">
        <f>IF(Dane!$C$9=2,IFERROR(J1050/W1050,0),IF(Dane!$C$9=3,IFERROR(J1050/W1050,0),0))</f>
        <v>0</v>
      </c>
      <c r="AZ1050" s="39">
        <f>IF(Dane!$C$9=2,IFERROR(ROUND(J1050-ROUND(J1050*0.0976,2)-ROUND(J1050*0.015,2)-ROUND(J1050*0.0245,2),2)/W1050,0),IF(Dane!$C$9=3,IFERROR(ROUND(J1050-ROUND(J1050*0.0976,2)-ROUND(J1050*0.015,2)-ROUND(J1050*0.0245,2),2)/W1050,0),0))</f>
        <v>0</v>
      </c>
      <c r="BA1050" s="39">
        <f t="shared" si="253"/>
        <v>0</v>
      </c>
      <c r="BB1050" s="39">
        <f t="shared" si="254"/>
        <v>0</v>
      </c>
      <c r="BC1050" s="39">
        <f t="shared" si="247"/>
        <v>0</v>
      </c>
      <c r="BD1050" s="39">
        <f>IF(Dane!$C$9=2,IFERROR(BC1050/W1050,0),IF(Dane!$C$9=3,IFERROR(BC1050/W1050,0),0))</f>
        <v>0</v>
      </c>
      <c r="BE1050" s="39">
        <f t="shared" si="255"/>
        <v>0</v>
      </c>
      <c r="BF1050" s="39">
        <v>0</v>
      </c>
      <c r="BG1050" s="39">
        <f t="shared" si="256"/>
        <v>0</v>
      </c>
      <c r="BH1050" s="39">
        <f>IF(Dane!$C$9=2,IF(ROUND((S1050+T1050)*BG1050,2)&gt;$AN$1,$AN$1,ROUND((S1050+T1050)*BG1050,2)),IF(Dane!$C$9=3,IF(ROUND((S1050+T1050)*BG1050,2)&gt;$AN$1,$AN$1,ROUND((S1050+T1050)*BG1050,2)),0))</f>
        <v>0</v>
      </c>
      <c r="BI1050" s="39">
        <v>0</v>
      </c>
      <c r="BJ1050" s="39">
        <f>IF(Dane!$C$9=3,IFERROR(J1050/AB1050,0),0)</f>
        <v>0</v>
      </c>
      <c r="BK1050" s="39">
        <f>IF(Dane!$C$9=3,IFERROR(ROUND(J1050-ROUND(J1050*0.0976,2)-ROUND(J1050*0.015,2)-ROUND(J1050*0.0245,2),2)/AB1050,0),0)</f>
        <v>0</v>
      </c>
      <c r="BL1050" s="39">
        <f t="shared" si="257"/>
        <v>0</v>
      </c>
      <c r="BM1050" s="39">
        <f t="shared" si="258"/>
        <v>0</v>
      </c>
      <c r="BN1050" s="39">
        <f t="shared" si="248"/>
        <v>0</v>
      </c>
      <c r="BO1050" s="39">
        <f>IF(Dane!$C$9=3,IFERROR(BN1050/AB1050,0),0)</f>
        <v>0</v>
      </c>
      <c r="BP1050" s="39">
        <f t="shared" si="259"/>
        <v>0</v>
      </c>
      <c r="BQ1050" s="39">
        <v>0</v>
      </c>
      <c r="BR1050" s="39">
        <f t="shared" si="260"/>
        <v>0</v>
      </c>
      <c r="BS1050" s="39">
        <f>IF(Dane!$C$9=3,IF(ROUND((X1050+Y1050)*BR1050,2)&gt;$AN$1,$AN$1,ROUND((X1050+Y1050)*BR1050,2)),0)</f>
        <v>0</v>
      </c>
      <c r="BT1050" s="39">
        <v>0</v>
      </c>
    </row>
    <row r="1051" spans="1:72">
      <c r="A1051" s="87">
        <v>1042</v>
      </c>
      <c r="B1051" s="1"/>
      <c r="C1051" s="1"/>
      <c r="D1051" s="2"/>
      <c r="E1051" s="3"/>
      <c r="F1051" s="4"/>
      <c r="G1051" s="5"/>
      <c r="H1051" s="5"/>
      <c r="I1051" s="6"/>
      <c r="J1051" s="5"/>
      <c r="K1051" s="5"/>
      <c r="L1051" s="5"/>
      <c r="M1051" s="55"/>
      <c r="N1051" s="8"/>
      <c r="O1051" s="105"/>
      <c r="P1051" s="5"/>
      <c r="Q1051" s="5"/>
      <c r="R1051" s="105">
        <f>Dane!$C$10</f>
        <v>0</v>
      </c>
      <c r="S1051" s="8"/>
      <c r="T1051" s="105"/>
      <c r="U1051" s="5"/>
      <c r="V1051" s="5"/>
      <c r="W1051" s="107">
        <f>Dane!$C$11</f>
        <v>0</v>
      </c>
      <c r="X1051" s="8"/>
      <c r="Y1051" s="105"/>
      <c r="Z1051" s="5"/>
      <c r="AA1051" s="5"/>
      <c r="AB1051" s="110">
        <f>Dane!$C$12</f>
        <v>0</v>
      </c>
      <c r="AC1051" s="108">
        <f>IF(Dane!$E$3=1,AP1051+BA1051+BL1051,IF(Dane!$E$3=2,AT1051+BE1051+BP1051,AW1051+BH1051+BS1051))</f>
        <v>0</v>
      </c>
      <c r="AD1051" s="14">
        <f>IF(Dane!$E$3=1,AQ1051+BB1051+BM1051,IF(Dane!$E$3=2,AU1051+BF1051+BQ1051,AX1051+BI1051+BT1051))</f>
        <v>0</v>
      </c>
      <c r="AE1051" s="14">
        <f>IF((J1051*Dane!$C$9)-AC1051&lt;0,0,(J1051*Dane!$C$9)-AC1051)</f>
        <v>0</v>
      </c>
      <c r="AF1051" s="61">
        <f>IF((K1051*Dane!$C$9)-AD1051&lt;0,0,(K1051*Dane!$C$9)-AD1051)</f>
        <v>0</v>
      </c>
      <c r="AG1051" s="93"/>
      <c r="AH1051" s="84">
        <f>IF(Dane!$E$3=1,AP1051,IF(Dane!$E$3=2,AT1051,AW1051))</f>
        <v>0</v>
      </c>
      <c r="AI1051" s="84">
        <f>IF(Dane!$E$3=1,AQ1051,IF(Dane!$E$3=2,AU1051,AX1051))</f>
        <v>0</v>
      </c>
      <c r="AJ1051" s="84">
        <f>IF(Dane!$E$3=1,BA1051,IF(Dane!$E$3=2,BE1051,BH1051))</f>
        <v>0</v>
      </c>
      <c r="AK1051" s="84">
        <f>IF(Dane!$E$3=1,BB1051,IF(Dane!$E$3=2,BF1051,BI1051))</f>
        <v>0</v>
      </c>
      <c r="AL1051" s="84">
        <f>IF(Dane!$E$3=1,BL1051,IF(Dane!$E$3=2,BP1051,BS1051))</f>
        <v>0</v>
      </c>
      <c r="AM1051" s="84">
        <f>IF(Dane!$E$3=1,BM1051,IF(Dane!$E$3=2,BQ1051,BT1051))</f>
        <v>0</v>
      </c>
      <c r="AN1051" s="39">
        <f>IF(Dane!$C$9="",0,IFERROR(J1051/R1051,0))</f>
        <v>0</v>
      </c>
      <c r="AO1051" s="39">
        <f>IF(Dane!$C$9="",0,IFERROR(ROUND(J1051-ROUND(J1051*0.0976,2)-ROUND(J1051*0.015,2)-ROUND(J1051*0.0245,2),2)/R1051,0))</f>
        <v>0</v>
      </c>
      <c r="AP1051" s="39">
        <f t="shared" si="249"/>
        <v>0</v>
      </c>
      <c r="AQ1051" s="39">
        <f t="shared" si="250"/>
        <v>0</v>
      </c>
      <c r="AR1051" s="39">
        <f t="shared" si="246"/>
        <v>0</v>
      </c>
      <c r="AS1051" s="39">
        <f>IF(Dane!$C$9="",0,IFERROR(AR1051/R1051,0))</f>
        <v>0</v>
      </c>
      <c r="AT1051" s="39">
        <f t="shared" si="251"/>
        <v>0</v>
      </c>
      <c r="AU1051" s="39">
        <v>0</v>
      </c>
      <c r="AV1051" s="39">
        <f t="shared" si="252"/>
        <v>0</v>
      </c>
      <c r="AW1051" s="39">
        <f>IF(Dane!$C$9="",0,IF(ROUND((N1051+O1051)*AV1051,2)&gt;$AN$1,$AN$1,ROUND((N1051+O1051)*AV1051,2)))</f>
        <v>0</v>
      </c>
      <c r="AX1051" s="39">
        <v>0</v>
      </c>
      <c r="AY1051" s="39">
        <f>IF(Dane!$C$9=2,IFERROR(J1051/W1051,0),IF(Dane!$C$9=3,IFERROR(J1051/W1051,0),0))</f>
        <v>0</v>
      </c>
      <c r="AZ1051" s="39">
        <f>IF(Dane!$C$9=2,IFERROR(ROUND(J1051-ROUND(J1051*0.0976,2)-ROUND(J1051*0.015,2)-ROUND(J1051*0.0245,2),2)/W1051,0),IF(Dane!$C$9=3,IFERROR(ROUND(J1051-ROUND(J1051*0.0976,2)-ROUND(J1051*0.015,2)-ROUND(J1051*0.0245,2),2)/W1051,0),0))</f>
        <v>0</v>
      </c>
      <c r="BA1051" s="39">
        <f t="shared" si="253"/>
        <v>0</v>
      </c>
      <c r="BB1051" s="39">
        <f t="shared" si="254"/>
        <v>0</v>
      </c>
      <c r="BC1051" s="39">
        <f t="shared" si="247"/>
        <v>0</v>
      </c>
      <c r="BD1051" s="39">
        <f>IF(Dane!$C$9=2,IFERROR(BC1051/W1051,0),IF(Dane!$C$9=3,IFERROR(BC1051/W1051,0),0))</f>
        <v>0</v>
      </c>
      <c r="BE1051" s="39">
        <f t="shared" si="255"/>
        <v>0</v>
      </c>
      <c r="BF1051" s="39">
        <v>0</v>
      </c>
      <c r="BG1051" s="39">
        <f t="shared" si="256"/>
        <v>0</v>
      </c>
      <c r="BH1051" s="39">
        <f>IF(Dane!$C$9=2,IF(ROUND((S1051+T1051)*BG1051,2)&gt;$AN$1,$AN$1,ROUND((S1051+T1051)*BG1051,2)),IF(Dane!$C$9=3,IF(ROUND((S1051+T1051)*BG1051,2)&gt;$AN$1,$AN$1,ROUND((S1051+T1051)*BG1051,2)),0))</f>
        <v>0</v>
      </c>
      <c r="BI1051" s="39">
        <v>0</v>
      </c>
      <c r="BJ1051" s="39">
        <f>IF(Dane!$C$9=3,IFERROR(J1051/AB1051,0),0)</f>
        <v>0</v>
      </c>
      <c r="BK1051" s="39">
        <f>IF(Dane!$C$9=3,IFERROR(ROUND(J1051-ROUND(J1051*0.0976,2)-ROUND(J1051*0.015,2)-ROUND(J1051*0.0245,2),2)/AB1051,0),0)</f>
        <v>0</v>
      </c>
      <c r="BL1051" s="39">
        <f t="shared" si="257"/>
        <v>0</v>
      </c>
      <c r="BM1051" s="39">
        <f t="shared" si="258"/>
        <v>0</v>
      </c>
      <c r="BN1051" s="39">
        <f t="shared" si="248"/>
        <v>0</v>
      </c>
      <c r="BO1051" s="39">
        <f>IF(Dane!$C$9=3,IFERROR(BN1051/AB1051,0),0)</f>
        <v>0</v>
      </c>
      <c r="BP1051" s="39">
        <f t="shared" si="259"/>
        <v>0</v>
      </c>
      <c r="BQ1051" s="39">
        <v>0</v>
      </c>
      <c r="BR1051" s="39">
        <f t="shared" si="260"/>
        <v>0</v>
      </c>
      <c r="BS1051" s="39">
        <f>IF(Dane!$C$9=3,IF(ROUND((X1051+Y1051)*BR1051,2)&gt;$AN$1,$AN$1,ROUND((X1051+Y1051)*BR1051,2)),0)</f>
        <v>0</v>
      </c>
      <c r="BT1051" s="39">
        <v>0</v>
      </c>
    </row>
    <row r="1052" spans="1:72">
      <c r="A1052" s="87">
        <v>1043</v>
      </c>
      <c r="B1052" s="1"/>
      <c r="C1052" s="1"/>
      <c r="D1052" s="2"/>
      <c r="E1052" s="3"/>
      <c r="F1052" s="4"/>
      <c r="G1052" s="5"/>
      <c r="H1052" s="5"/>
      <c r="I1052" s="6"/>
      <c r="J1052" s="5"/>
      <c r="K1052" s="5"/>
      <c r="L1052" s="5"/>
      <c r="M1052" s="55"/>
      <c r="N1052" s="8"/>
      <c r="O1052" s="105"/>
      <c r="P1052" s="5"/>
      <c r="Q1052" s="5"/>
      <c r="R1052" s="105">
        <f>Dane!$C$10</f>
        <v>0</v>
      </c>
      <c r="S1052" s="8"/>
      <c r="T1052" s="105"/>
      <c r="U1052" s="5"/>
      <c r="V1052" s="5"/>
      <c r="W1052" s="107">
        <f>Dane!$C$11</f>
        <v>0</v>
      </c>
      <c r="X1052" s="8"/>
      <c r="Y1052" s="105"/>
      <c r="Z1052" s="5"/>
      <c r="AA1052" s="5"/>
      <c r="AB1052" s="110">
        <f>Dane!$C$12</f>
        <v>0</v>
      </c>
      <c r="AC1052" s="108">
        <f>IF(Dane!$E$3=1,AP1052+BA1052+BL1052,IF(Dane!$E$3=2,AT1052+BE1052+BP1052,AW1052+BH1052+BS1052))</f>
        <v>0</v>
      </c>
      <c r="AD1052" s="14">
        <f>IF(Dane!$E$3=1,AQ1052+BB1052+BM1052,IF(Dane!$E$3=2,AU1052+BF1052+BQ1052,AX1052+BI1052+BT1052))</f>
        <v>0</v>
      </c>
      <c r="AE1052" s="14">
        <f>IF((J1052*Dane!$C$9)-AC1052&lt;0,0,(J1052*Dane!$C$9)-AC1052)</f>
        <v>0</v>
      </c>
      <c r="AF1052" s="61">
        <f>IF((K1052*Dane!$C$9)-AD1052&lt;0,0,(K1052*Dane!$C$9)-AD1052)</f>
        <v>0</v>
      </c>
      <c r="AG1052" s="93"/>
      <c r="AH1052" s="84">
        <f>IF(Dane!$E$3=1,AP1052,IF(Dane!$E$3=2,AT1052,AW1052))</f>
        <v>0</v>
      </c>
      <c r="AI1052" s="84">
        <f>IF(Dane!$E$3=1,AQ1052,IF(Dane!$E$3=2,AU1052,AX1052))</f>
        <v>0</v>
      </c>
      <c r="AJ1052" s="84">
        <f>IF(Dane!$E$3=1,BA1052,IF(Dane!$E$3=2,BE1052,BH1052))</f>
        <v>0</v>
      </c>
      <c r="AK1052" s="84">
        <f>IF(Dane!$E$3=1,BB1052,IF(Dane!$E$3=2,BF1052,BI1052))</f>
        <v>0</v>
      </c>
      <c r="AL1052" s="84">
        <f>IF(Dane!$E$3=1,BL1052,IF(Dane!$E$3=2,BP1052,BS1052))</f>
        <v>0</v>
      </c>
      <c r="AM1052" s="84">
        <f>IF(Dane!$E$3=1,BM1052,IF(Dane!$E$3=2,BQ1052,BT1052))</f>
        <v>0</v>
      </c>
      <c r="AN1052" s="39">
        <f>IF(Dane!$C$9="",0,IFERROR(J1052/R1052,0))</f>
        <v>0</v>
      </c>
      <c r="AO1052" s="39">
        <f>IF(Dane!$C$9="",0,IFERROR(ROUND(J1052-ROUND(J1052*0.0976,2)-ROUND(J1052*0.015,2)-ROUND(J1052*0.0245,2),2)/R1052,0))</f>
        <v>0</v>
      </c>
      <c r="AP1052" s="39">
        <f t="shared" si="249"/>
        <v>0</v>
      </c>
      <c r="AQ1052" s="39">
        <f t="shared" si="250"/>
        <v>0</v>
      </c>
      <c r="AR1052" s="39">
        <f t="shared" si="246"/>
        <v>0</v>
      </c>
      <c r="AS1052" s="39">
        <f>IF(Dane!$C$9="",0,IFERROR(AR1052/R1052,0))</f>
        <v>0</v>
      </c>
      <c r="AT1052" s="39">
        <f t="shared" si="251"/>
        <v>0</v>
      </c>
      <c r="AU1052" s="39">
        <v>0</v>
      </c>
      <c r="AV1052" s="39">
        <f t="shared" si="252"/>
        <v>0</v>
      </c>
      <c r="AW1052" s="39">
        <f>IF(Dane!$C$9="",0,IF(ROUND((N1052+O1052)*AV1052,2)&gt;$AN$1,$AN$1,ROUND((N1052+O1052)*AV1052,2)))</f>
        <v>0</v>
      </c>
      <c r="AX1052" s="39">
        <v>0</v>
      </c>
      <c r="AY1052" s="39">
        <f>IF(Dane!$C$9=2,IFERROR(J1052/W1052,0),IF(Dane!$C$9=3,IFERROR(J1052/W1052,0),0))</f>
        <v>0</v>
      </c>
      <c r="AZ1052" s="39">
        <f>IF(Dane!$C$9=2,IFERROR(ROUND(J1052-ROUND(J1052*0.0976,2)-ROUND(J1052*0.015,2)-ROUND(J1052*0.0245,2),2)/W1052,0),IF(Dane!$C$9=3,IFERROR(ROUND(J1052-ROUND(J1052*0.0976,2)-ROUND(J1052*0.015,2)-ROUND(J1052*0.0245,2),2)/W1052,0),0))</f>
        <v>0</v>
      </c>
      <c r="BA1052" s="39">
        <f t="shared" si="253"/>
        <v>0</v>
      </c>
      <c r="BB1052" s="39">
        <f t="shared" si="254"/>
        <v>0</v>
      </c>
      <c r="BC1052" s="39">
        <f t="shared" si="247"/>
        <v>0</v>
      </c>
      <c r="BD1052" s="39">
        <f>IF(Dane!$C$9=2,IFERROR(BC1052/W1052,0),IF(Dane!$C$9=3,IFERROR(BC1052/W1052,0),0))</f>
        <v>0</v>
      </c>
      <c r="BE1052" s="39">
        <f t="shared" si="255"/>
        <v>0</v>
      </c>
      <c r="BF1052" s="39">
        <v>0</v>
      </c>
      <c r="BG1052" s="39">
        <f t="shared" si="256"/>
        <v>0</v>
      </c>
      <c r="BH1052" s="39">
        <f>IF(Dane!$C$9=2,IF(ROUND((S1052+T1052)*BG1052,2)&gt;$AN$1,$AN$1,ROUND((S1052+T1052)*BG1052,2)),IF(Dane!$C$9=3,IF(ROUND((S1052+T1052)*BG1052,2)&gt;$AN$1,$AN$1,ROUND((S1052+T1052)*BG1052,2)),0))</f>
        <v>0</v>
      </c>
      <c r="BI1052" s="39">
        <v>0</v>
      </c>
      <c r="BJ1052" s="39">
        <f>IF(Dane!$C$9=3,IFERROR(J1052/AB1052,0),0)</f>
        <v>0</v>
      </c>
      <c r="BK1052" s="39">
        <f>IF(Dane!$C$9=3,IFERROR(ROUND(J1052-ROUND(J1052*0.0976,2)-ROUND(J1052*0.015,2)-ROUND(J1052*0.0245,2),2)/AB1052,0),0)</f>
        <v>0</v>
      </c>
      <c r="BL1052" s="39">
        <f t="shared" si="257"/>
        <v>0</v>
      </c>
      <c r="BM1052" s="39">
        <f t="shared" si="258"/>
        <v>0</v>
      </c>
      <c r="BN1052" s="39">
        <f t="shared" si="248"/>
        <v>0</v>
      </c>
      <c r="BO1052" s="39">
        <f>IF(Dane!$C$9=3,IFERROR(BN1052/AB1052,0),0)</f>
        <v>0</v>
      </c>
      <c r="BP1052" s="39">
        <f t="shared" si="259"/>
        <v>0</v>
      </c>
      <c r="BQ1052" s="39">
        <v>0</v>
      </c>
      <c r="BR1052" s="39">
        <f t="shared" si="260"/>
        <v>0</v>
      </c>
      <c r="BS1052" s="39">
        <f>IF(Dane!$C$9=3,IF(ROUND((X1052+Y1052)*BR1052,2)&gt;$AN$1,$AN$1,ROUND((X1052+Y1052)*BR1052,2)),0)</f>
        <v>0</v>
      </c>
      <c r="BT1052" s="39">
        <v>0</v>
      </c>
    </row>
    <row r="1053" spans="1:72">
      <c r="A1053" s="87">
        <v>1044</v>
      </c>
      <c r="B1053" s="1"/>
      <c r="C1053" s="1"/>
      <c r="D1053" s="2"/>
      <c r="E1053" s="3"/>
      <c r="F1053" s="4"/>
      <c r="G1053" s="5"/>
      <c r="H1053" s="5"/>
      <c r="I1053" s="6"/>
      <c r="J1053" s="5"/>
      <c r="K1053" s="5"/>
      <c r="L1053" s="5"/>
      <c r="M1053" s="55"/>
      <c r="N1053" s="8"/>
      <c r="O1053" s="105"/>
      <c r="P1053" s="5"/>
      <c r="Q1053" s="5"/>
      <c r="R1053" s="105">
        <f>Dane!$C$10</f>
        <v>0</v>
      </c>
      <c r="S1053" s="8"/>
      <c r="T1053" s="105"/>
      <c r="U1053" s="5"/>
      <c r="V1053" s="5"/>
      <c r="W1053" s="107">
        <f>Dane!$C$11</f>
        <v>0</v>
      </c>
      <c r="X1053" s="8"/>
      <c r="Y1053" s="105"/>
      <c r="Z1053" s="5"/>
      <c r="AA1053" s="5"/>
      <c r="AB1053" s="110">
        <f>Dane!$C$12</f>
        <v>0</v>
      </c>
      <c r="AC1053" s="108">
        <f>IF(Dane!$E$3=1,AP1053+BA1053+BL1053,IF(Dane!$E$3=2,AT1053+BE1053+BP1053,AW1053+BH1053+BS1053))</f>
        <v>0</v>
      </c>
      <c r="AD1053" s="14">
        <f>IF(Dane!$E$3=1,AQ1053+BB1053+BM1053,IF(Dane!$E$3=2,AU1053+BF1053+BQ1053,AX1053+BI1053+BT1053))</f>
        <v>0</v>
      </c>
      <c r="AE1053" s="14">
        <f>IF((J1053*Dane!$C$9)-AC1053&lt;0,0,(J1053*Dane!$C$9)-AC1053)</f>
        <v>0</v>
      </c>
      <c r="AF1053" s="61">
        <f>IF((K1053*Dane!$C$9)-AD1053&lt;0,0,(K1053*Dane!$C$9)-AD1053)</f>
        <v>0</v>
      </c>
      <c r="AG1053" s="93"/>
      <c r="AH1053" s="84">
        <f>IF(Dane!$E$3=1,AP1053,IF(Dane!$E$3=2,AT1053,AW1053))</f>
        <v>0</v>
      </c>
      <c r="AI1053" s="84">
        <f>IF(Dane!$E$3=1,AQ1053,IF(Dane!$E$3=2,AU1053,AX1053))</f>
        <v>0</v>
      </c>
      <c r="AJ1053" s="84">
        <f>IF(Dane!$E$3=1,BA1053,IF(Dane!$E$3=2,BE1053,BH1053))</f>
        <v>0</v>
      </c>
      <c r="AK1053" s="84">
        <f>IF(Dane!$E$3=1,BB1053,IF(Dane!$E$3=2,BF1053,BI1053))</f>
        <v>0</v>
      </c>
      <c r="AL1053" s="84">
        <f>IF(Dane!$E$3=1,BL1053,IF(Dane!$E$3=2,BP1053,BS1053))</f>
        <v>0</v>
      </c>
      <c r="AM1053" s="84">
        <f>IF(Dane!$E$3=1,BM1053,IF(Dane!$E$3=2,BQ1053,BT1053))</f>
        <v>0</v>
      </c>
      <c r="AN1053" s="39">
        <f>IF(Dane!$C$9="",0,IFERROR(J1053/R1053,0))</f>
        <v>0</v>
      </c>
      <c r="AO1053" s="39">
        <f>IF(Dane!$C$9="",0,IFERROR(ROUND(J1053-ROUND(J1053*0.0976,2)-ROUND(J1053*0.015,2)-ROUND(J1053*0.0245,2),2)/R1053,0))</f>
        <v>0</v>
      </c>
      <c r="AP1053" s="39">
        <f t="shared" si="249"/>
        <v>0</v>
      </c>
      <c r="AQ1053" s="39">
        <f t="shared" si="250"/>
        <v>0</v>
      </c>
      <c r="AR1053" s="39">
        <f t="shared" si="246"/>
        <v>0</v>
      </c>
      <c r="AS1053" s="39">
        <f>IF(Dane!$C$9="",0,IFERROR(AR1053/R1053,0))</f>
        <v>0</v>
      </c>
      <c r="AT1053" s="39">
        <f t="shared" si="251"/>
        <v>0</v>
      </c>
      <c r="AU1053" s="39">
        <v>0</v>
      </c>
      <c r="AV1053" s="39">
        <f t="shared" si="252"/>
        <v>0</v>
      </c>
      <c r="AW1053" s="39">
        <f>IF(Dane!$C$9="",0,IF(ROUND((N1053+O1053)*AV1053,2)&gt;$AN$1,$AN$1,ROUND((N1053+O1053)*AV1053,2)))</f>
        <v>0</v>
      </c>
      <c r="AX1053" s="39">
        <v>0</v>
      </c>
      <c r="AY1053" s="39">
        <f>IF(Dane!$C$9=2,IFERROR(J1053/W1053,0),IF(Dane!$C$9=3,IFERROR(J1053/W1053,0),0))</f>
        <v>0</v>
      </c>
      <c r="AZ1053" s="39">
        <f>IF(Dane!$C$9=2,IFERROR(ROUND(J1053-ROUND(J1053*0.0976,2)-ROUND(J1053*0.015,2)-ROUND(J1053*0.0245,2),2)/W1053,0),IF(Dane!$C$9=3,IFERROR(ROUND(J1053-ROUND(J1053*0.0976,2)-ROUND(J1053*0.015,2)-ROUND(J1053*0.0245,2),2)/W1053,0),0))</f>
        <v>0</v>
      </c>
      <c r="BA1053" s="39">
        <f t="shared" si="253"/>
        <v>0</v>
      </c>
      <c r="BB1053" s="39">
        <f t="shared" si="254"/>
        <v>0</v>
      </c>
      <c r="BC1053" s="39">
        <f t="shared" si="247"/>
        <v>0</v>
      </c>
      <c r="BD1053" s="39">
        <f>IF(Dane!$C$9=2,IFERROR(BC1053/W1053,0),IF(Dane!$C$9=3,IFERROR(BC1053/W1053,0),0))</f>
        <v>0</v>
      </c>
      <c r="BE1053" s="39">
        <f t="shared" si="255"/>
        <v>0</v>
      </c>
      <c r="BF1053" s="39">
        <v>0</v>
      </c>
      <c r="BG1053" s="39">
        <f t="shared" si="256"/>
        <v>0</v>
      </c>
      <c r="BH1053" s="39">
        <f>IF(Dane!$C$9=2,IF(ROUND((S1053+T1053)*BG1053,2)&gt;$AN$1,$AN$1,ROUND((S1053+T1053)*BG1053,2)),IF(Dane!$C$9=3,IF(ROUND((S1053+T1053)*BG1053,2)&gt;$AN$1,$AN$1,ROUND((S1053+T1053)*BG1053,2)),0))</f>
        <v>0</v>
      </c>
      <c r="BI1053" s="39">
        <v>0</v>
      </c>
      <c r="BJ1053" s="39">
        <f>IF(Dane!$C$9=3,IFERROR(J1053/AB1053,0),0)</f>
        <v>0</v>
      </c>
      <c r="BK1053" s="39">
        <f>IF(Dane!$C$9=3,IFERROR(ROUND(J1053-ROUND(J1053*0.0976,2)-ROUND(J1053*0.015,2)-ROUND(J1053*0.0245,2),2)/AB1053,0),0)</f>
        <v>0</v>
      </c>
      <c r="BL1053" s="39">
        <f t="shared" si="257"/>
        <v>0</v>
      </c>
      <c r="BM1053" s="39">
        <f t="shared" si="258"/>
        <v>0</v>
      </c>
      <c r="BN1053" s="39">
        <f t="shared" si="248"/>
        <v>0</v>
      </c>
      <c r="BO1053" s="39">
        <f>IF(Dane!$C$9=3,IFERROR(BN1053/AB1053,0),0)</f>
        <v>0</v>
      </c>
      <c r="BP1053" s="39">
        <f t="shared" si="259"/>
        <v>0</v>
      </c>
      <c r="BQ1053" s="39">
        <v>0</v>
      </c>
      <c r="BR1053" s="39">
        <f t="shared" si="260"/>
        <v>0</v>
      </c>
      <c r="BS1053" s="39">
        <f>IF(Dane!$C$9=3,IF(ROUND((X1053+Y1053)*BR1053,2)&gt;$AN$1,$AN$1,ROUND((X1053+Y1053)*BR1053,2)),0)</f>
        <v>0</v>
      </c>
      <c r="BT1053" s="39">
        <v>0</v>
      </c>
    </row>
    <row r="1054" spans="1:72">
      <c r="A1054" s="87">
        <v>1045</v>
      </c>
      <c r="B1054" s="1"/>
      <c r="C1054" s="1"/>
      <c r="D1054" s="2"/>
      <c r="E1054" s="3"/>
      <c r="F1054" s="4"/>
      <c r="G1054" s="5"/>
      <c r="H1054" s="5"/>
      <c r="I1054" s="6"/>
      <c r="J1054" s="5"/>
      <c r="K1054" s="5"/>
      <c r="L1054" s="5"/>
      <c r="M1054" s="55"/>
      <c r="N1054" s="8"/>
      <c r="O1054" s="105"/>
      <c r="P1054" s="5"/>
      <c r="Q1054" s="5"/>
      <c r="R1054" s="105">
        <f>Dane!$C$10</f>
        <v>0</v>
      </c>
      <c r="S1054" s="8"/>
      <c r="T1054" s="105"/>
      <c r="U1054" s="5"/>
      <c r="V1054" s="5"/>
      <c r="W1054" s="107">
        <f>Dane!$C$11</f>
        <v>0</v>
      </c>
      <c r="X1054" s="8"/>
      <c r="Y1054" s="105"/>
      <c r="Z1054" s="5"/>
      <c r="AA1054" s="5"/>
      <c r="AB1054" s="110">
        <f>Dane!$C$12</f>
        <v>0</v>
      </c>
      <c r="AC1054" s="108">
        <f>IF(Dane!$E$3=1,AP1054+BA1054+BL1054,IF(Dane!$E$3=2,AT1054+BE1054+BP1054,AW1054+BH1054+BS1054))</f>
        <v>0</v>
      </c>
      <c r="AD1054" s="14">
        <f>IF(Dane!$E$3=1,AQ1054+BB1054+BM1054,IF(Dane!$E$3=2,AU1054+BF1054+BQ1054,AX1054+BI1054+BT1054))</f>
        <v>0</v>
      </c>
      <c r="AE1054" s="14">
        <f>IF((J1054*Dane!$C$9)-AC1054&lt;0,0,(J1054*Dane!$C$9)-AC1054)</f>
        <v>0</v>
      </c>
      <c r="AF1054" s="61">
        <f>IF((K1054*Dane!$C$9)-AD1054&lt;0,0,(K1054*Dane!$C$9)-AD1054)</f>
        <v>0</v>
      </c>
      <c r="AG1054" s="93"/>
      <c r="AH1054" s="84">
        <f>IF(Dane!$E$3=1,AP1054,IF(Dane!$E$3=2,AT1054,AW1054))</f>
        <v>0</v>
      </c>
      <c r="AI1054" s="84">
        <f>IF(Dane!$E$3=1,AQ1054,IF(Dane!$E$3=2,AU1054,AX1054))</f>
        <v>0</v>
      </c>
      <c r="AJ1054" s="84">
        <f>IF(Dane!$E$3=1,BA1054,IF(Dane!$E$3=2,BE1054,BH1054))</f>
        <v>0</v>
      </c>
      <c r="AK1054" s="84">
        <f>IF(Dane!$E$3=1,BB1054,IF(Dane!$E$3=2,BF1054,BI1054))</f>
        <v>0</v>
      </c>
      <c r="AL1054" s="84">
        <f>IF(Dane!$E$3=1,BL1054,IF(Dane!$E$3=2,BP1054,BS1054))</f>
        <v>0</v>
      </c>
      <c r="AM1054" s="84">
        <f>IF(Dane!$E$3=1,BM1054,IF(Dane!$E$3=2,BQ1054,BT1054))</f>
        <v>0</v>
      </c>
      <c r="AN1054" s="39">
        <f>IF(Dane!$C$9="",0,IFERROR(J1054/R1054,0))</f>
        <v>0</v>
      </c>
      <c r="AO1054" s="39">
        <f>IF(Dane!$C$9="",0,IFERROR(ROUND(J1054-ROUND(J1054*0.0976,2)-ROUND(J1054*0.015,2)-ROUND(J1054*0.0245,2),2)/R1054,0))</f>
        <v>0</v>
      </c>
      <c r="AP1054" s="39">
        <f t="shared" si="249"/>
        <v>0</v>
      </c>
      <c r="AQ1054" s="39">
        <f t="shared" si="250"/>
        <v>0</v>
      </c>
      <c r="AR1054" s="39">
        <f t="shared" si="246"/>
        <v>0</v>
      </c>
      <c r="AS1054" s="39">
        <f>IF(Dane!$C$9="",0,IFERROR(AR1054/R1054,0))</f>
        <v>0</v>
      </c>
      <c r="AT1054" s="39">
        <f t="shared" si="251"/>
        <v>0</v>
      </c>
      <c r="AU1054" s="39">
        <v>0</v>
      </c>
      <c r="AV1054" s="39">
        <f t="shared" si="252"/>
        <v>0</v>
      </c>
      <c r="AW1054" s="39">
        <f>IF(Dane!$C$9="",0,IF(ROUND((N1054+O1054)*AV1054,2)&gt;$AN$1,$AN$1,ROUND((N1054+O1054)*AV1054,2)))</f>
        <v>0</v>
      </c>
      <c r="AX1054" s="39">
        <v>0</v>
      </c>
      <c r="AY1054" s="39">
        <f>IF(Dane!$C$9=2,IFERROR(J1054/W1054,0),IF(Dane!$C$9=3,IFERROR(J1054/W1054,0),0))</f>
        <v>0</v>
      </c>
      <c r="AZ1054" s="39">
        <f>IF(Dane!$C$9=2,IFERROR(ROUND(J1054-ROUND(J1054*0.0976,2)-ROUND(J1054*0.015,2)-ROUND(J1054*0.0245,2),2)/W1054,0),IF(Dane!$C$9=3,IFERROR(ROUND(J1054-ROUND(J1054*0.0976,2)-ROUND(J1054*0.015,2)-ROUND(J1054*0.0245,2),2)/W1054,0),0))</f>
        <v>0</v>
      </c>
      <c r="BA1054" s="39">
        <f t="shared" si="253"/>
        <v>0</v>
      </c>
      <c r="BB1054" s="39">
        <f t="shared" si="254"/>
        <v>0</v>
      </c>
      <c r="BC1054" s="39">
        <f t="shared" si="247"/>
        <v>0</v>
      </c>
      <c r="BD1054" s="39">
        <f>IF(Dane!$C$9=2,IFERROR(BC1054/W1054,0),IF(Dane!$C$9=3,IFERROR(BC1054/W1054,0),0))</f>
        <v>0</v>
      </c>
      <c r="BE1054" s="39">
        <f t="shared" si="255"/>
        <v>0</v>
      </c>
      <c r="BF1054" s="39">
        <v>0</v>
      </c>
      <c r="BG1054" s="39">
        <f t="shared" si="256"/>
        <v>0</v>
      </c>
      <c r="BH1054" s="39">
        <f>IF(Dane!$C$9=2,IF(ROUND((S1054+T1054)*BG1054,2)&gt;$AN$1,$AN$1,ROUND((S1054+T1054)*BG1054,2)),IF(Dane!$C$9=3,IF(ROUND((S1054+T1054)*BG1054,2)&gt;$AN$1,$AN$1,ROUND((S1054+T1054)*BG1054,2)),0))</f>
        <v>0</v>
      </c>
      <c r="BI1054" s="39">
        <v>0</v>
      </c>
      <c r="BJ1054" s="39">
        <f>IF(Dane!$C$9=3,IFERROR(J1054/AB1054,0),0)</f>
        <v>0</v>
      </c>
      <c r="BK1054" s="39">
        <f>IF(Dane!$C$9=3,IFERROR(ROUND(J1054-ROUND(J1054*0.0976,2)-ROUND(J1054*0.015,2)-ROUND(J1054*0.0245,2),2)/AB1054,0),0)</f>
        <v>0</v>
      </c>
      <c r="BL1054" s="39">
        <f t="shared" si="257"/>
        <v>0</v>
      </c>
      <c r="BM1054" s="39">
        <f t="shared" si="258"/>
        <v>0</v>
      </c>
      <c r="BN1054" s="39">
        <f t="shared" si="248"/>
        <v>0</v>
      </c>
      <c r="BO1054" s="39">
        <f>IF(Dane!$C$9=3,IFERROR(BN1054/AB1054,0),0)</f>
        <v>0</v>
      </c>
      <c r="BP1054" s="39">
        <f t="shared" si="259"/>
        <v>0</v>
      </c>
      <c r="BQ1054" s="39">
        <v>0</v>
      </c>
      <c r="BR1054" s="39">
        <f t="shared" si="260"/>
        <v>0</v>
      </c>
      <c r="BS1054" s="39">
        <f>IF(Dane!$C$9=3,IF(ROUND((X1054+Y1054)*BR1054,2)&gt;$AN$1,$AN$1,ROUND((X1054+Y1054)*BR1054,2)),0)</f>
        <v>0</v>
      </c>
      <c r="BT1054" s="39">
        <v>0</v>
      </c>
    </row>
    <row r="1055" spans="1:72">
      <c r="A1055" s="87">
        <v>1046</v>
      </c>
      <c r="B1055" s="1"/>
      <c r="C1055" s="1"/>
      <c r="D1055" s="2"/>
      <c r="E1055" s="3"/>
      <c r="F1055" s="4"/>
      <c r="G1055" s="5"/>
      <c r="H1055" s="5"/>
      <c r="I1055" s="6"/>
      <c r="J1055" s="5"/>
      <c r="K1055" s="5"/>
      <c r="L1055" s="5"/>
      <c r="M1055" s="55"/>
      <c r="N1055" s="8"/>
      <c r="O1055" s="105"/>
      <c r="P1055" s="5"/>
      <c r="Q1055" s="5"/>
      <c r="R1055" s="105">
        <f>Dane!$C$10</f>
        <v>0</v>
      </c>
      <c r="S1055" s="8"/>
      <c r="T1055" s="105"/>
      <c r="U1055" s="5"/>
      <c r="V1055" s="5"/>
      <c r="W1055" s="107">
        <f>Dane!$C$11</f>
        <v>0</v>
      </c>
      <c r="X1055" s="8"/>
      <c r="Y1055" s="105"/>
      <c r="Z1055" s="5"/>
      <c r="AA1055" s="5"/>
      <c r="AB1055" s="110">
        <f>Dane!$C$12</f>
        <v>0</v>
      </c>
      <c r="AC1055" s="108">
        <f>IF(Dane!$E$3=1,AP1055+BA1055+BL1055,IF(Dane!$E$3=2,AT1055+BE1055+BP1055,AW1055+BH1055+BS1055))</f>
        <v>0</v>
      </c>
      <c r="AD1055" s="14">
        <f>IF(Dane!$E$3=1,AQ1055+BB1055+BM1055,IF(Dane!$E$3=2,AU1055+BF1055+BQ1055,AX1055+BI1055+BT1055))</f>
        <v>0</v>
      </c>
      <c r="AE1055" s="14">
        <f>IF((J1055*Dane!$C$9)-AC1055&lt;0,0,(J1055*Dane!$C$9)-AC1055)</f>
        <v>0</v>
      </c>
      <c r="AF1055" s="61">
        <f>IF((K1055*Dane!$C$9)-AD1055&lt;0,0,(K1055*Dane!$C$9)-AD1055)</f>
        <v>0</v>
      </c>
      <c r="AG1055" s="93"/>
      <c r="AH1055" s="84">
        <f>IF(Dane!$E$3=1,AP1055,IF(Dane!$E$3=2,AT1055,AW1055))</f>
        <v>0</v>
      </c>
      <c r="AI1055" s="84">
        <f>IF(Dane!$E$3=1,AQ1055,IF(Dane!$E$3=2,AU1055,AX1055))</f>
        <v>0</v>
      </c>
      <c r="AJ1055" s="84">
        <f>IF(Dane!$E$3=1,BA1055,IF(Dane!$E$3=2,BE1055,BH1055))</f>
        <v>0</v>
      </c>
      <c r="AK1055" s="84">
        <f>IF(Dane!$E$3=1,BB1055,IF(Dane!$E$3=2,BF1055,BI1055))</f>
        <v>0</v>
      </c>
      <c r="AL1055" s="84">
        <f>IF(Dane!$E$3=1,BL1055,IF(Dane!$E$3=2,BP1055,BS1055))</f>
        <v>0</v>
      </c>
      <c r="AM1055" s="84">
        <f>IF(Dane!$E$3=1,BM1055,IF(Dane!$E$3=2,BQ1055,BT1055))</f>
        <v>0</v>
      </c>
      <c r="AN1055" s="39">
        <f>IF(Dane!$C$9="",0,IFERROR(J1055/R1055,0))</f>
        <v>0</v>
      </c>
      <c r="AO1055" s="39">
        <f>IF(Dane!$C$9="",0,IFERROR(ROUND(J1055-ROUND(J1055*0.0976,2)-ROUND(J1055*0.015,2)-ROUND(J1055*0.0245,2),2)/R1055,0))</f>
        <v>0</v>
      </c>
      <c r="AP1055" s="39">
        <f t="shared" si="249"/>
        <v>0</v>
      </c>
      <c r="AQ1055" s="39">
        <f t="shared" si="250"/>
        <v>0</v>
      </c>
      <c r="AR1055" s="39">
        <f t="shared" si="246"/>
        <v>0</v>
      </c>
      <c r="AS1055" s="39">
        <f>IF(Dane!$C$9="",0,IFERROR(AR1055/R1055,0))</f>
        <v>0</v>
      </c>
      <c r="AT1055" s="39">
        <f t="shared" si="251"/>
        <v>0</v>
      </c>
      <c r="AU1055" s="39">
        <v>0</v>
      </c>
      <c r="AV1055" s="39">
        <f t="shared" si="252"/>
        <v>0</v>
      </c>
      <c r="AW1055" s="39">
        <f>IF(Dane!$C$9="",0,IF(ROUND((N1055+O1055)*AV1055,2)&gt;$AN$1,$AN$1,ROUND((N1055+O1055)*AV1055,2)))</f>
        <v>0</v>
      </c>
      <c r="AX1055" s="39">
        <v>0</v>
      </c>
      <c r="AY1055" s="39">
        <f>IF(Dane!$C$9=2,IFERROR(J1055/W1055,0),IF(Dane!$C$9=3,IFERROR(J1055/W1055,0),0))</f>
        <v>0</v>
      </c>
      <c r="AZ1055" s="39">
        <f>IF(Dane!$C$9=2,IFERROR(ROUND(J1055-ROUND(J1055*0.0976,2)-ROUND(J1055*0.015,2)-ROUND(J1055*0.0245,2),2)/W1055,0),IF(Dane!$C$9=3,IFERROR(ROUND(J1055-ROUND(J1055*0.0976,2)-ROUND(J1055*0.015,2)-ROUND(J1055*0.0245,2),2)/W1055,0),0))</f>
        <v>0</v>
      </c>
      <c r="BA1055" s="39">
        <f t="shared" si="253"/>
        <v>0</v>
      </c>
      <c r="BB1055" s="39">
        <f t="shared" si="254"/>
        <v>0</v>
      </c>
      <c r="BC1055" s="39">
        <f t="shared" si="247"/>
        <v>0</v>
      </c>
      <c r="BD1055" s="39">
        <f>IF(Dane!$C$9=2,IFERROR(BC1055/W1055,0),IF(Dane!$C$9=3,IFERROR(BC1055/W1055,0),0))</f>
        <v>0</v>
      </c>
      <c r="BE1055" s="39">
        <f t="shared" si="255"/>
        <v>0</v>
      </c>
      <c r="BF1055" s="39">
        <v>0</v>
      </c>
      <c r="BG1055" s="39">
        <f t="shared" si="256"/>
        <v>0</v>
      </c>
      <c r="BH1055" s="39">
        <f>IF(Dane!$C$9=2,IF(ROUND((S1055+T1055)*BG1055,2)&gt;$AN$1,$AN$1,ROUND((S1055+T1055)*BG1055,2)),IF(Dane!$C$9=3,IF(ROUND((S1055+T1055)*BG1055,2)&gt;$AN$1,$AN$1,ROUND((S1055+T1055)*BG1055,2)),0))</f>
        <v>0</v>
      </c>
      <c r="BI1055" s="39">
        <v>0</v>
      </c>
      <c r="BJ1055" s="39">
        <f>IF(Dane!$C$9=3,IFERROR(J1055/AB1055,0),0)</f>
        <v>0</v>
      </c>
      <c r="BK1055" s="39">
        <f>IF(Dane!$C$9=3,IFERROR(ROUND(J1055-ROUND(J1055*0.0976,2)-ROUND(J1055*0.015,2)-ROUND(J1055*0.0245,2),2)/AB1055,0),0)</f>
        <v>0</v>
      </c>
      <c r="BL1055" s="39">
        <f t="shared" si="257"/>
        <v>0</v>
      </c>
      <c r="BM1055" s="39">
        <f t="shared" si="258"/>
        <v>0</v>
      </c>
      <c r="BN1055" s="39">
        <f t="shared" si="248"/>
        <v>0</v>
      </c>
      <c r="BO1055" s="39">
        <f>IF(Dane!$C$9=3,IFERROR(BN1055/AB1055,0),0)</f>
        <v>0</v>
      </c>
      <c r="BP1055" s="39">
        <f t="shared" si="259"/>
        <v>0</v>
      </c>
      <c r="BQ1055" s="39">
        <v>0</v>
      </c>
      <c r="BR1055" s="39">
        <f t="shared" si="260"/>
        <v>0</v>
      </c>
      <c r="BS1055" s="39">
        <f>IF(Dane!$C$9=3,IF(ROUND((X1055+Y1055)*BR1055,2)&gt;$AN$1,$AN$1,ROUND((X1055+Y1055)*BR1055,2)),0)</f>
        <v>0</v>
      </c>
      <c r="BT1055" s="39">
        <v>0</v>
      </c>
    </row>
    <row r="1056" spans="1:72">
      <c r="A1056" s="87">
        <v>1047</v>
      </c>
      <c r="B1056" s="1"/>
      <c r="C1056" s="1"/>
      <c r="D1056" s="2"/>
      <c r="E1056" s="3"/>
      <c r="F1056" s="4"/>
      <c r="G1056" s="5"/>
      <c r="H1056" s="5"/>
      <c r="I1056" s="6"/>
      <c r="J1056" s="5"/>
      <c r="K1056" s="5"/>
      <c r="L1056" s="5"/>
      <c r="M1056" s="55"/>
      <c r="N1056" s="8"/>
      <c r="O1056" s="105"/>
      <c r="P1056" s="5"/>
      <c r="Q1056" s="5"/>
      <c r="R1056" s="105">
        <f>Dane!$C$10</f>
        <v>0</v>
      </c>
      <c r="S1056" s="8"/>
      <c r="T1056" s="105"/>
      <c r="U1056" s="5"/>
      <c r="V1056" s="5"/>
      <c r="W1056" s="107">
        <f>Dane!$C$11</f>
        <v>0</v>
      </c>
      <c r="X1056" s="8"/>
      <c r="Y1056" s="105"/>
      <c r="Z1056" s="5"/>
      <c r="AA1056" s="5"/>
      <c r="AB1056" s="110">
        <f>Dane!$C$12</f>
        <v>0</v>
      </c>
      <c r="AC1056" s="108">
        <f>IF(Dane!$E$3=1,AP1056+BA1056+BL1056,IF(Dane!$E$3=2,AT1056+BE1056+BP1056,AW1056+BH1056+BS1056))</f>
        <v>0</v>
      </c>
      <c r="AD1056" s="14">
        <f>IF(Dane!$E$3=1,AQ1056+BB1056+BM1056,IF(Dane!$E$3=2,AU1056+BF1056+BQ1056,AX1056+BI1056+BT1056))</f>
        <v>0</v>
      </c>
      <c r="AE1056" s="14">
        <f>IF((J1056*Dane!$C$9)-AC1056&lt;0,0,(J1056*Dane!$C$9)-AC1056)</f>
        <v>0</v>
      </c>
      <c r="AF1056" s="61">
        <f>IF((K1056*Dane!$C$9)-AD1056&lt;0,0,(K1056*Dane!$C$9)-AD1056)</f>
        <v>0</v>
      </c>
      <c r="AG1056" s="93"/>
      <c r="AH1056" s="84">
        <f>IF(Dane!$E$3=1,AP1056,IF(Dane!$E$3=2,AT1056,AW1056))</f>
        <v>0</v>
      </c>
      <c r="AI1056" s="84">
        <f>IF(Dane!$E$3=1,AQ1056,IF(Dane!$E$3=2,AU1056,AX1056))</f>
        <v>0</v>
      </c>
      <c r="AJ1056" s="84">
        <f>IF(Dane!$E$3=1,BA1056,IF(Dane!$E$3=2,BE1056,BH1056))</f>
        <v>0</v>
      </c>
      <c r="AK1056" s="84">
        <f>IF(Dane!$E$3=1,BB1056,IF(Dane!$E$3=2,BF1056,BI1056))</f>
        <v>0</v>
      </c>
      <c r="AL1056" s="84">
        <f>IF(Dane!$E$3=1,BL1056,IF(Dane!$E$3=2,BP1056,BS1056))</f>
        <v>0</v>
      </c>
      <c r="AM1056" s="84">
        <f>IF(Dane!$E$3=1,BM1056,IF(Dane!$E$3=2,BQ1056,BT1056))</f>
        <v>0</v>
      </c>
      <c r="AN1056" s="39">
        <f>IF(Dane!$C$9="",0,IFERROR(J1056/R1056,0))</f>
        <v>0</v>
      </c>
      <c r="AO1056" s="39">
        <f>IF(Dane!$C$9="",0,IFERROR(ROUND(J1056-ROUND(J1056*0.0976,2)-ROUND(J1056*0.015,2)-ROUND(J1056*0.0245,2),2)/R1056,0))</f>
        <v>0</v>
      </c>
      <c r="AP1056" s="39">
        <f t="shared" si="249"/>
        <v>0</v>
      </c>
      <c r="AQ1056" s="39">
        <f t="shared" si="250"/>
        <v>0</v>
      </c>
      <c r="AR1056" s="39">
        <f t="shared" si="246"/>
        <v>0</v>
      </c>
      <c r="AS1056" s="39">
        <f>IF(Dane!$C$9="",0,IFERROR(AR1056/R1056,0))</f>
        <v>0</v>
      </c>
      <c r="AT1056" s="39">
        <f t="shared" si="251"/>
        <v>0</v>
      </c>
      <c r="AU1056" s="39">
        <v>0</v>
      </c>
      <c r="AV1056" s="39">
        <f t="shared" si="252"/>
        <v>0</v>
      </c>
      <c r="AW1056" s="39">
        <f>IF(Dane!$C$9="",0,IF(ROUND((N1056+O1056)*AV1056,2)&gt;$AN$1,$AN$1,ROUND((N1056+O1056)*AV1056,2)))</f>
        <v>0</v>
      </c>
      <c r="AX1056" s="39">
        <v>0</v>
      </c>
      <c r="AY1056" s="39">
        <f>IF(Dane!$C$9=2,IFERROR(J1056/W1056,0),IF(Dane!$C$9=3,IFERROR(J1056/W1056,0),0))</f>
        <v>0</v>
      </c>
      <c r="AZ1056" s="39">
        <f>IF(Dane!$C$9=2,IFERROR(ROUND(J1056-ROUND(J1056*0.0976,2)-ROUND(J1056*0.015,2)-ROUND(J1056*0.0245,2),2)/W1056,0),IF(Dane!$C$9=3,IFERROR(ROUND(J1056-ROUND(J1056*0.0976,2)-ROUND(J1056*0.015,2)-ROUND(J1056*0.0245,2),2)/W1056,0),0))</f>
        <v>0</v>
      </c>
      <c r="BA1056" s="39">
        <f t="shared" si="253"/>
        <v>0</v>
      </c>
      <c r="BB1056" s="39">
        <f t="shared" si="254"/>
        <v>0</v>
      </c>
      <c r="BC1056" s="39">
        <f t="shared" si="247"/>
        <v>0</v>
      </c>
      <c r="BD1056" s="39">
        <f>IF(Dane!$C$9=2,IFERROR(BC1056/W1056,0),IF(Dane!$C$9=3,IFERROR(BC1056/W1056,0),0))</f>
        <v>0</v>
      </c>
      <c r="BE1056" s="39">
        <f t="shared" si="255"/>
        <v>0</v>
      </c>
      <c r="BF1056" s="39">
        <v>0</v>
      </c>
      <c r="BG1056" s="39">
        <f t="shared" si="256"/>
        <v>0</v>
      </c>
      <c r="BH1056" s="39">
        <f>IF(Dane!$C$9=2,IF(ROUND((S1056+T1056)*BG1056,2)&gt;$AN$1,$AN$1,ROUND((S1056+T1056)*BG1056,2)),IF(Dane!$C$9=3,IF(ROUND((S1056+T1056)*BG1056,2)&gt;$AN$1,$AN$1,ROUND((S1056+T1056)*BG1056,2)),0))</f>
        <v>0</v>
      </c>
      <c r="BI1056" s="39">
        <v>0</v>
      </c>
      <c r="BJ1056" s="39">
        <f>IF(Dane!$C$9=3,IFERROR(J1056/AB1056,0),0)</f>
        <v>0</v>
      </c>
      <c r="BK1056" s="39">
        <f>IF(Dane!$C$9=3,IFERROR(ROUND(J1056-ROUND(J1056*0.0976,2)-ROUND(J1056*0.015,2)-ROUND(J1056*0.0245,2),2)/AB1056,0),0)</f>
        <v>0</v>
      </c>
      <c r="BL1056" s="39">
        <f t="shared" si="257"/>
        <v>0</v>
      </c>
      <c r="BM1056" s="39">
        <f t="shared" si="258"/>
        <v>0</v>
      </c>
      <c r="BN1056" s="39">
        <f t="shared" si="248"/>
        <v>0</v>
      </c>
      <c r="BO1056" s="39">
        <f>IF(Dane!$C$9=3,IFERROR(BN1056/AB1056,0),0)</f>
        <v>0</v>
      </c>
      <c r="BP1056" s="39">
        <f t="shared" si="259"/>
        <v>0</v>
      </c>
      <c r="BQ1056" s="39">
        <v>0</v>
      </c>
      <c r="BR1056" s="39">
        <f t="shared" si="260"/>
        <v>0</v>
      </c>
      <c r="BS1056" s="39">
        <f>IF(Dane!$C$9=3,IF(ROUND((X1056+Y1056)*BR1056,2)&gt;$AN$1,$AN$1,ROUND((X1056+Y1056)*BR1056,2)),0)</f>
        <v>0</v>
      </c>
      <c r="BT1056" s="39">
        <v>0</v>
      </c>
    </row>
    <row r="1057" spans="1:72">
      <c r="A1057" s="87">
        <v>1048</v>
      </c>
      <c r="B1057" s="1"/>
      <c r="C1057" s="1"/>
      <c r="D1057" s="2"/>
      <c r="E1057" s="3"/>
      <c r="F1057" s="4"/>
      <c r="G1057" s="5"/>
      <c r="H1057" s="5"/>
      <c r="I1057" s="6"/>
      <c r="J1057" s="5"/>
      <c r="K1057" s="5"/>
      <c r="L1057" s="5"/>
      <c r="M1057" s="55"/>
      <c r="N1057" s="8"/>
      <c r="O1057" s="105"/>
      <c r="P1057" s="5"/>
      <c r="Q1057" s="5"/>
      <c r="R1057" s="105">
        <f>Dane!$C$10</f>
        <v>0</v>
      </c>
      <c r="S1057" s="8"/>
      <c r="T1057" s="105"/>
      <c r="U1057" s="5"/>
      <c r="V1057" s="5"/>
      <c r="W1057" s="107">
        <f>Dane!$C$11</f>
        <v>0</v>
      </c>
      <c r="X1057" s="8"/>
      <c r="Y1057" s="105"/>
      <c r="Z1057" s="5"/>
      <c r="AA1057" s="5"/>
      <c r="AB1057" s="110">
        <f>Dane!$C$12</f>
        <v>0</v>
      </c>
      <c r="AC1057" s="108">
        <f>IF(Dane!$E$3=1,AP1057+BA1057+BL1057,IF(Dane!$E$3=2,AT1057+BE1057+BP1057,AW1057+BH1057+BS1057))</f>
        <v>0</v>
      </c>
      <c r="AD1057" s="14">
        <f>IF(Dane!$E$3=1,AQ1057+BB1057+BM1057,IF(Dane!$E$3=2,AU1057+BF1057+BQ1057,AX1057+BI1057+BT1057))</f>
        <v>0</v>
      </c>
      <c r="AE1057" s="14">
        <f>IF((J1057*Dane!$C$9)-AC1057&lt;0,0,(J1057*Dane!$C$9)-AC1057)</f>
        <v>0</v>
      </c>
      <c r="AF1057" s="61">
        <f>IF((K1057*Dane!$C$9)-AD1057&lt;0,0,(K1057*Dane!$C$9)-AD1057)</f>
        <v>0</v>
      </c>
      <c r="AG1057" s="93"/>
      <c r="AH1057" s="84">
        <f>IF(Dane!$E$3=1,AP1057,IF(Dane!$E$3=2,AT1057,AW1057))</f>
        <v>0</v>
      </c>
      <c r="AI1057" s="84">
        <f>IF(Dane!$E$3=1,AQ1057,IF(Dane!$E$3=2,AU1057,AX1057))</f>
        <v>0</v>
      </c>
      <c r="AJ1057" s="84">
        <f>IF(Dane!$E$3=1,BA1057,IF(Dane!$E$3=2,BE1057,BH1057))</f>
        <v>0</v>
      </c>
      <c r="AK1057" s="84">
        <f>IF(Dane!$E$3=1,BB1057,IF(Dane!$E$3=2,BF1057,BI1057))</f>
        <v>0</v>
      </c>
      <c r="AL1057" s="84">
        <f>IF(Dane!$E$3=1,BL1057,IF(Dane!$E$3=2,BP1057,BS1057))</f>
        <v>0</v>
      </c>
      <c r="AM1057" s="84">
        <f>IF(Dane!$E$3=1,BM1057,IF(Dane!$E$3=2,BQ1057,BT1057))</f>
        <v>0</v>
      </c>
      <c r="AN1057" s="39">
        <f>IF(Dane!$C$9="",0,IFERROR(J1057/R1057,0))</f>
        <v>0</v>
      </c>
      <c r="AO1057" s="39">
        <f>IF(Dane!$C$9="",0,IFERROR(ROUND(J1057-ROUND(J1057*0.0976,2)-ROUND(J1057*0.015,2)-ROUND(J1057*0.0245,2),2)/R1057,0))</f>
        <v>0</v>
      </c>
      <c r="AP1057" s="39">
        <f t="shared" si="249"/>
        <v>0</v>
      </c>
      <c r="AQ1057" s="39">
        <f t="shared" si="250"/>
        <v>0</v>
      </c>
      <c r="AR1057" s="39">
        <f t="shared" si="246"/>
        <v>0</v>
      </c>
      <c r="AS1057" s="39">
        <f>IF(Dane!$C$9="",0,IFERROR(AR1057/R1057,0))</f>
        <v>0</v>
      </c>
      <c r="AT1057" s="39">
        <f t="shared" si="251"/>
        <v>0</v>
      </c>
      <c r="AU1057" s="39">
        <v>0</v>
      </c>
      <c r="AV1057" s="39">
        <f t="shared" si="252"/>
        <v>0</v>
      </c>
      <c r="AW1057" s="39">
        <f>IF(Dane!$C$9="",0,IF(ROUND((N1057+O1057)*AV1057,2)&gt;$AN$1,$AN$1,ROUND((N1057+O1057)*AV1057,2)))</f>
        <v>0</v>
      </c>
      <c r="AX1057" s="39">
        <v>0</v>
      </c>
      <c r="AY1057" s="39">
        <f>IF(Dane!$C$9=2,IFERROR(J1057/W1057,0),IF(Dane!$C$9=3,IFERROR(J1057/W1057,0),0))</f>
        <v>0</v>
      </c>
      <c r="AZ1057" s="39">
        <f>IF(Dane!$C$9=2,IFERROR(ROUND(J1057-ROUND(J1057*0.0976,2)-ROUND(J1057*0.015,2)-ROUND(J1057*0.0245,2),2)/W1057,0),IF(Dane!$C$9=3,IFERROR(ROUND(J1057-ROUND(J1057*0.0976,2)-ROUND(J1057*0.015,2)-ROUND(J1057*0.0245,2),2)/W1057,0),0))</f>
        <v>0</v>
      </c>
      <c r="BA1057" s="39">
        <f t="shared" si="253"/>
        <v>0</v>
      </c>
      <c r="BB1057" s="39">
        <f t="shared" si="254"/>
        <v>0</v>
      </c>
      <c r="BC1057" s="39">
        <f t="shared" si="247"/>
        <v>0</v>
      </c>
      <c r="BD1057" s="39">
        <f>IF(Dane!$C$9=2,IFERROR(BC1057/W1057,0),IF(Dane!$C$9=3,IFERROR(BC1057/W1057,0),0))</f>
        <v>0</v>
      </c>
      <c r="BE1057" s="39">
        <f t="shared" si="255"/>
        <v>0</v>
      </c>
      <c r="BF1057" s="39">
        <v>0</v>
      </c>
      <c r="BG1057" s="39">
        <f t="shared" si="256"/>
        <v>0</v>
      </c>
      <c r="BH1057" s="39">
        <f>IF(Dane!$C$9=2,IF(ROUND((S1057+T1057)*BG1057,2)&gt;$AN$1,$AN$1,ROUND((S1057+T1057)*BG1057,2)),IF(Dane!$C$9=3,IF(ROUND((S1057+T1057)*BG1057,2)&gt;$AN$1,$AN$1,ROUND((S1057+T1057)*BG1057,2)),0))</f>
        <v>0</v>
      </c>
      <c r="BI1057" s="39">
        <v>0</v>
      </c>
      <c r="BJ1057" s="39">
        <f>IF(Dane!$C$9=3,IFERROR(J1057/AB1057,0),0)</f>
        <v>0</v>
      </c>
      <c r="BK1057" s="39">
        <f>IF(Dane!$C$9=3,IFERROR(ROUND(J1057-ROUND(J1057*0.0976,2)-ROUND(J1057*0.015,2)-ROUND(J1057*0.0245,2),2)/AB1057,0),0)</f>
        <v>0</v>
      </c>
      <c r="BL1057" s="39">
        <f t="shared" si="257"/>
        <v>0</v>
      </c>
      <c r="BM1057" s="39">
        <f t="shared" si="258"/>
        <v>0</v>
      </c>
      <c r="BN1057" s="39">
        <f t="shared" si="248"/>
        <v>0</v>
      </c>
      <c r="BO1057" s="39">
        <f>IF(Dane!$C$9=3,IFERROR(BN1057/AB1057,0),0)</f>
        <v>0</v>
      </c>
      <c r="BP1057" s="39">
        <f t="shared" si="259"/>
        <v>0</v>
      </c>
      <c r="BQ1057" s="39">
        <v>0</v>
      </c>
      <c r="BR1057" s="39">
        <f t="shared" si="260"/>
        <v>0</v>
      </c>
      <c r="BS1057" s="39">
        <f>IF(Dane!$C$9=3,IF(ROUND((X1057+Y1057)*BR1057,2)&gt;$AN$1,$AN$1,ROUND((X1057+Y1057)*BR1057,2)),0)</f>
        <v>0</v>
      </c>
      <c r="BT1057" s="39">
        <v>0</v>
      </c>
    </row>
    <row r="1058" spans="1:72">
      <c r="A1058" s="87">
        <v>1049</v>
      </c>
      <c r="B1058" s="1"/>
      <c r="C1058" s="1"/>
      <c r="D1058" s="2"/>
      <c r="E1058" s="3"/>
      <c r="F1058" s="4"/>
      <c r="G1058" s="5"/>
      <c r="H1058" s="5"/>
      <c r="I1058" s="6"/>
      <c r="J1058" s="5"/>
      <c r="K1058" s="5"/>
      <c r="L1058" s="5"/>
      <c r="M1058" s="55"/>
      <c r="N1058" s="8"/>
      <c r="O1058" s="105"/>
      <c r="P1058" s="5"/>
      <c r="Q1058" s="5"/>
      <c r="R1058" s="105">
        <f>Dane!$C$10</f>
        <v>0</v>
      </c>
      <c r="S1058" s="8"/>
      <c r="T1058" s="105"/>
      <c r="U1058" s="5"/>
      <c r="V1058" s="5"/>
      <c r="W1058" s="107">
        <f>Dane!$C$11</f>
        <v>0</v>
      </c>
      <c r="X1058" s="8"/>
      <c r="Y1058" s="105"/>
      <c r="Z1058" s="5"/>
      <c r="AA1058" s="5"/>
      <c r="AB1058" s="110">
        <f>Dane!$C$12</f>
        <v>0</v>
      </c>
      <c r="AC1058" s="108">
        <f>IF(Dane!$E$3=1,AP1058+BA1058+BL1058,IF(Dane!$E$3=2,AT1058+BE1058+BP1058,AW1058+BH1058+BS1058))</f>
        <v>0</v>
      </c>
      <c r="AD1058" s="14">
        <f>IF(Dane!$E$3=1,AQ1058+BB1058+BM1058,IF(Dane!$E$3=2,AU1058+BF1058+BQ1058,AX1058+BI1058+BT1058))</f>
        <v>0</v>
      </c>
      <c r="AE1058" s="14">
        <f>IF((J1058*Dane!$C$9)-AC1058&lt;0,0,(J1058*Dane!$C$9)-AC1058)</f>
        <v>0</v>
      </c>
      <c r="AF1058" s="61">
        <f>IF((K1058*Dane!$C$9)-AD1058&lt;0,0,(K1058*Dane!$C$9)-AD1058)</f>
        <v>0</v>
      </c>
      <c r="AG1058" s="93"/>
      <c r="AH1058" s="84">
        <f>IF(Dane!$E$3=1,AP1058,IF(Dane!$E$3=2,AT1058,AW1058))</f>
        <v>0</v>
      </c>
      <c r="AI1058" s="84">
        <f>IF(Dane!$E$3=1,AQ1058,IF(Dane!$E$3=2,AU1058,AX1058))</f>
        <v>0</v>
      </c>
      <c r="AJ1058" s="84">
        <f>IF(Dane!$E$3=1,BA1058,IF(Dane!$E$3=2,BE1058,BH1058))</f>
        <v>0</v>
      </c>
      <c r="AK1058" s="84">
        <f>IF(Dane!$E$3=1,BB1058,IF(Dane!$E$3=2,BF1058,BI1058))</f>
        <v>0</v>
      </c>
      <c r="AL1058" s="84">
        <f>IF(Dane!$E$3=1,BL1058,IF(Dane!$E$3=2,BP1058,BS1058))</f>
        <v>0</v>
      </c>
      <c r="AM1058" s="84">
        <f>IF(Dane!$E$3=1,BM1058,IF(Dane!$E$3=2,BQ1058,BT1058))</f>
        <v>0</v>
      </c>
      <c r="AN1058" s="39">
        <f>IF(Dane!$C$9="",0,IFERROR(J1058/R1058,0))</f>
        <v>0</v>
      </c>
      <c r="AO1058" s="39">
        <f>IF(Dane!$C$9="",0,IFERROR(ROUND(J1058-ROUND(J1058*0.0976,2)-ROUND(J1058*0.015,2)-ROUND(J1058*0.0245,2),2)/R1058,0))</f>
        <v>0</v>
      </c>
      <c r="AP1058" s="39">
        <f t="shared" si="249"/>
        <v>0</v>
      </c>
      <c r="AQ1058" s="39">
        <f t="shared" si="250"/>
        <v>0</v>
      </c>
      <c r="AR1058" s="39">
        <f t="shared" si="246"/>
        <v>0</v>
      </c>
      <c r="AS1058" s="39">
        <f>IF(Dane!$C$9="",0,IFERROR(AR1058/R1058,0))</f>
        <v>0</v>
      </c>
      <c r="AT1058" s="39">
        <f t="shared" si="251"/>
        <v>0</v>
      </c>
      <c r="AU1058" s="39">
        <v>0</v>
      </c>
      <c r="AV1058" s="39">
        <f t="shared" si="252"/>
        <v>0</v>
      </c>
      <c r="AW1058" s="39">
        <f>IF(Dane!$C$9="",0,IF(ROUND((N1058+O1058)*AV1058,2)&gt;$AN$1,$AN$1,ROUND((N1058+O1058)*AV1058,2)))</f>
        <v>0</v>
      </c>
      <c r="AX1058" s="39">
        <v>0</v>
      </c>
      <c r="AY1058" s="39">
        <f>IF(Dane!$C$9=2,IFERROR(J1058/W1058,0),IF(Dane!$C$9=3,IFERROR(J1058/W1058,0),0))</f>
        <v>0</v>
      </c>
      <c r="AZ1058" s="39">
        <f>IF(Dane!$C$9=2,IFERROR(ROUND(J1058-ROUND(J1058*0.0976,2)-ROUND(J1058*0.015,2)-ROUND(J1058*0.0245,2),2)/W1058,0),IF(Dane!$C$9=3,IFERROR(ROUND(J1058-ROUND(J1058*0.0976,2)-ROUND(J1058*0.015,2)-ROUND(J1058*0.0245,2),2)/W1058,0),0))</f>
        <v>0</v>
      </c>
      <c r="BA1058" s="39">
        <f t="shared" si="253"/>
        <v>0</v>
      </c>
      <c r="BB1058" s="39">
        <f t="shared" si="254"/>
        <v>0</v>
      </c>
      <c r="BC1058" s="39">
        <f t="shared" si="247"/>
        <v>0</v>
      </c>
      <c r="BD1058" s="39">
        <f>IF(Dane!$C$9=2,IFERROR(BC1058/W1058,0),IF(Dane!$C$9=3,IFERROR(BC1058/W1058,0),0))</f>
        <v>0</v>
      </c>
      <c r="BE1058" s="39">
        <f t="shared" si="255"/>
        <v>0</v>
      </c>
      <c r="BF1058" s="39">
        <v>0</v>
      </c>
      <c r="BG1058" s="39">
        <f t="shared" si="256"/>
        <v>0</v>
      </c>
      <c r="BH1058" s="39">
        <f>IF(Dane!$C$9=2,IF(ROUND((S1058+T1058)*BG1058,2)&gt;$AN$1,$AN$1,ROUND((S1058+T1058)*BG1058,2)),IF(Dane!$C$9=3,IF(ROUND((S1058+T1058)*BG1058,2)&gt;$AN$1,$AN$1,ROUND((S1058+T1058)*BG1058,2)),0))</f>
        <v>0</v>
      </c>
      <c r="BI1058" s="39">
        <v>0</v>
      </c>
      <c r="BJ1058" s="39">
        <f>IF(Dane!$C$9=3,IFERROR(J1058/AB1058,0),0)</f>
        <v>0</v>
      </c>
      <c r="BK1058" s="39">
        <f>IF(Dane!$C$9=3,IFERROR(ROUND(J1058-ROUND(J1058*0.0976,2)-ROUND(J1058*0.015,2)-ROUND(J1058*0.0245,2),2)/AB1058,0),0)</f>
        <v>0</v>
      </c>
      <c r="BL1058" s="39">
        <f t="shared" si="257"/>
        <v>0</v>
      </c>
      <c r="BM1058" s="39">
        <f t="shared" si="258"/>
        <v>0</v>
      </c>
      <c r="BN1058" s="39">
        <f t="shared" si="248"/>
        <v>0</v>
      </c>
      <c r="BO1058" s="39">
        <f>IF(Dane!$C$9=3,IFERROR(BN1058/AB1058,0),0)</f>
        <v>0</v>
      </c>
      <c r="BP1058" s="39">
        <f t="shared" si="259"/>
        <v>0</v>
      </c>
      <c r="BQ1058" s="39">
        <v>0</v>
      </c>
      <c r="BR1058" s="39">
        <f t="shared" si="260"/>
        <v>0</v>
      </c>
      <c r="BS1058" s="39">
        <f>IF(Dane!$C$9=3,IF(ROUND((X1058+Y1058)*BR1058,2)&gt;$AN$1,$AN$1,ROUND((X1058+Y1058)*BR1058,2)),0)</f>
        <v>0</v>
      </c>
      <c r="BT1058" s="39">
        <v>0</v>
      </c>
    </row>
    <row r="1059" spans="1:72">
      <c r="A1059" s="87">
        <v>1050</v>
      </c>
      <c r="B1059" s="1"/>
      <c r="C1059" s="1"/>
      <c r="D1059" s="2"/>
      <c r="E1059" s="3"/>
      <c r="F1059" s="4"/>
      <c r="G1059" s="5"/>
      <c r="H1059" s="5"/>
      <c r="I1059" s="6"/>
      <c r="J1059" s="5"/>
      <c r="K1059" s="5"/>
      <c r="L1059" s="5"/>
      <c r="M1059" s="55"/>
      <c r="N1059" s="8"/>
      <c r="O1059" s="105"/>
      <c r="P1059" s="5"/>
      <c r="Q1059" s="5"/>
      <c r="R1059" s="105">
        <f>Dane!$C$10</f>
        <v>0</v>
      </c>
      <c r="S1059" s="8"/>
      <c r="T1059" s="105"/>
      <c r="U1059" s="5"/>
      <c r="V1059" s="5"/>
      <c r="W1059" s="107">
        <f>Dane!$C$11</f>
        <v>0</v>
      </c>
      <c r="X1059" s="8"/>
      <c r="Y1059" s="105"/>
      <c r="Z1059" s="5"/>
      <c r="AA1059" s="5"/>
      <c r="AB1059" s="110">
        <f>Dane!$C$12</f>
        <v>0</v>
      </c>
      <c r="AC1059" s="108">
        <f>IF(Dane!$E$3=1,AP1059+BA1059+BL1059,IF(Dane!$E$3=2,AT1059+BE1059+BP1059,AW1059+BH1059+BS1059))</f>
        <v>0</v>
      </c>
      <c r="AD1059" s="14">
        <f>IF(Dane!$E$3=1,AQ1059+BB1059+BM1059,IF(Dane!$E$3=2,AU1059+BF1059+BQ1059,AX1059+BI1059+BT1059))</f>
        <v>0</v>
      </c>
      <c r="AE1059" s="14">
        <f>IF((J1059*Dane!$C$9)-AC1059&lt;0,0,(J1059*Dane!$C$9)-AC1059)</f>
        <v>0</v>
      </c>
      <c r="AF1059" s="61">
        <f>IF((K1059*Dane!$C$9)-AD1059&lt;0,0,(K1059*Dane!$C$9)-AD1059)</f>
        <v>0</v>
      </c>
      <c r="AG1059" s="93"/>
      <c r="AH1059" s="84">
        <f>IF(Dane!$E$3=1,AP1059,IF(Dane!$E$3=2,AT1059,AW1059))</f>
        <v>0</v>
      </c>
      <c r="AI1059" s="84">
        <f>IF(Dane!$E$3=1,AQ1059,IF(Dane!$E$3=2,AU1059,AX1059))</f>
        <v>0</v>
      </c>
      <c r="AJ1059" s="84">
        <f>IF(Dane!$E$3=1,BA1059,IF(Dane!$E$3=2,BE1059,BH1059))</f>
        <v>0</v>
      </c>
      <c r="AK1059" s="84">
        <f>IF(Dane!$E$3=1,BB1059,IF(Dane!$E$3=2,BF1059,BI1059))</f>
        <v>0</v>
      </c>
      <c r="AL1059" s="84">
        <f>IF(Dane!$E$3=1,BL1059,IF(Dane!$E$3=2,BP1059,BS1059))</f>
        <v>0</v>
      </c>
      <c r="AM1059" s="84">
        <f>IF(Dane!$E$3=1,BM1059,IF(Dane!$E$3=2,BQ1059,BT1059))</f>
        <v>0</v>
      </c>
      <c r="AN1059" s="39">
        <f>IF(Dane!$C$9="",0,IFERROR(J1059/R1059,0))</f>
        <v>0</v>
      </c>
      <c r="AO1059" s="39">
        <f>IF(Dane!$C$9="",0,IFERROR(ROUND(J1059-ROUND(J1059*0.0976,2)-ROUND(J1059*0.015,2)-ROUND(J1059*0.0245,2),2)/R1059,0))</f>
        <v>0</v>
      </c>
      <c r="AP1059" s="39">
        <f t="shared" si="249"/>
        <v>0</v>
      </c>
      <c r="AQ1059" s="39">
        <f t="shared" si="250"/>
        <v>0</v>
      </c>
      <c r="AR1059" s="39">
        <f t="shared" si="246"/>
        <v>0</v>
      </c>
      <c r="AS1059" s="39">
        <f>IF(Dane!$C$9="",0,IFERROR(AR1059/R1059,0))</f>
        <v>0</v>
      </c>
      <c r="AT1059" s="39">
        <f t="shared" si="251"/>
        <v>0</v>
      </c>
      <c r="AU1059" s="39">
        <v>0</v>
      </c>
      <c r="AV1059" s="39">
        <f t="shared" si="252"/>
        <v>0</v>
      </c>
      <c r="AW1059" s="39">
        <f>IF(Dane!$C$9="",0,IF(ROUND((N1059+O1059)*AV1059,2)&gt;$AN$1,$AN$1,ROUND((N1059+O1059)*AV1059,2)))</f>
        <v>0</v>
      </c>
      <c r="AX1059" s="39">
        <v>0</v>
      </c>
      <c r="AY1059" s="39">
        <f>IF(Dane!$C$9=2,IFERROR(J1059/W1059,0),IF(Dane!$C$9=3,IFERROR(J1059/W1059,0),0))</f>
        <v>0</v>
      </c>
      <c r="AZ1059" s="39">
        <f>IF(Dane!$C$9=2,IFERROR(ROUND(J1059-ROUND(J1059*0.0976,2)-ROUND(J1059*0.015,2)-ROUND(J1059*0.0245,2),2)/W1059,0),IF(Dane!$C$9=3,IFERROR(ROUND(J1059-ROUND(J1059*0.0976,2)-ROUND(J1059*0.015,2)-ROUND(J1059*0.0245,2),2)/W1059,0),0))</f>
        <v>0</v>
      </c>
      <c r="BA1059" s="39">
        <f t="shared" si="253"/>
        <v>0</v>
      </c>
      <c r="BB1059" s="39">
        <f t="shared" si="254"/>
        <v>0</v>
      </c>
      <c r="BC1059" s="39">
        <f t="shared" si="247"/>
        <v>0</v>
      </c>
      <c r="BD1059" s="39">
        <f>IF(Dane!$C$9=2,IFERROR(BC1059/W1059,0),IF(Dane!$C$9=3,IFERROR(BC1059/W1059,0),0))</f>
        <v>0</v>
      </c>
      <c r="BE1059" s="39">
        <f t="shared" si="255"/>
        <v>0</v>
      </c>
      <c r="BF1059" s="39">
        <v>0</v>
      </c>
      <c r="BG1059" s="39">
        <f t="shared" si="256"/>
        <v>0</v>
      </c>
      <c r="BH1059" s="39">
        <f>IF(Dane!$C$9=2,IF(ROUND((S1059+T1059)*BG1059,2)&gt;$AN$1,$AN$1,ROUND((S1059+T1059)*BG1059,2)),IF(Dane!$C$9=3,IF(ROUND((S1059+T1059)*BG1059,2)&gt;$AN$1,$AN$1,ROUND((S1059+T1059)*BG1059,2)),0))</f>
        <v>0</v>
      </c>
      <c r="BI1059" s="39">
        <v>0</v>
      </c>
      <c r="BJ1059" s="39">
        <f>IF(Dane!$C$9=3,IFERROR(J1059/AB1059,0),0)</f>
        <v>0</v>
      </c>
      <c r="BK1059" s="39">
        <f>IF(Dane!$C$9=3,IFERROR(ROUND(J1059-ROUND(J1059*0.0976,2)-ROUND(J1059*0.015,2)-ROUND(J1059*0.0245,2),2)/AB1059,0),0)</f>
        <v>0</v>
      </c>
      <c r="BL1059" s="39">
        <f t="shared" si="257"/>
        <v>0</v>
      </c>
      <c r="BM1059" s="39">
        <f t="shared" si="258"/>
        <v>0</v>
      </c>
      <c r="BN1059" s="39">
        <f t="shared" si="248"/>
        <v>0</v>
      </c>
      <c r="BO1059" s="39">
        <f>IF(Dane!$C$9=3,IFERROR(BN1059/AB1059,0),0)</f>
        <v>0</v>
      </c>
      <c r="BP1059" s="39">
        <f t="shared" si="259"/>
        <v>0</v>
      </c>
      <c r="BQ1059" s="39">
        <v>0</v>
      </c>
      <c r="BR1059" s="39">
        <f t="shared" si="260"/>
        <v>0</v>
      </c>
      <c r="BS1059" s="39">
        <f>IF(Dane!$C$9=3,IF(ROUND((X1059+Y1059)*BR1059,2)&gt;$AN$1,$AN$1,ROUND((X1059+Y1059)*BR1059,2)),0)</f>
        <v>0</v>
      </c>
      <c r="BT1059" s="39">
        <v>0</v>
      </c>
    </row>
    <row r="1060" spans="1:72">
      <c r="A1060" s="87">
        <v>1051</v>
      </c>
      <c r="B1060" s="1"/>
      <c r="C1060" s="1"/>
      <c r="D1060" s="2"/>
      <c r="E1060" s="3"/>
      <c r="F1060" s="4"/>
      <c r="G1060" s="5"/>
      <c r="H1060" s="5"/>
      <c r="I1060" s="6"/>
      <c r="J1060" s="5"/>
      <c r="K1060" s="5"/>
      <c r="L1060" s="5"/>
      <c r="M1060" s="55"/>
      <c r="N1060" s="8"/>
      <c r="O1060" s="105"/>
      <c r="P1060" s="5"/>
      <c r="Q1060" s="5"/>
      <c r="R1060" s="105">
        <f>Dane!$C$10</f>
        <v>0</v>
      </c>
      <c r="S1060" s="8"/>
      <c r="T1060" s="105"/>
      <c r="U1060" s="5"/>
      <c r="V1060" s="5"/>
      <c r="W1060" s="107">
        <f>Dane!$C$11</f>
        <v>0</v>
      </c>
      <c r="X1060" s="8"/>
      <c r="Y1060" s="105"/>
      <c r="Z1060" s="5"/>
      <c r="AA1060" s="5"/>
      <c r="AB1060" s="110">
        <f>Dane!$C$12</f>
        <v>0</v>
      </c>
      <c r="AC1060" s="108">
        <f>IF(Dane!$E$3=1,AP1060+BA1060+BL1060,IF(Dane!$E$3=2,AT1060+BE1060+BP1060,AW1060+BH1060+BS1060))</f>
        <v>0</v>
      </c>
      <c r="AD1060" s="14">
        <f>IF(Dane!$E$3=1,AQ1060+BB1060+BM1060,IF(Dane!$E$3=2,AU1060+BF1060+BQ1060,AX1060+BI1060+BT1060))</f>
        <v>0</v>
      </c>
      <c r="AE1060" s="14">
        <f>IF((J1060*Dane!$C$9)-AC1060&lt;0,0,(J1060*Dane!$C$9)-AC1060)</f>
        <v>0</v>
      </c>
      <c r="AF1060" s="61">
        <f>IF((K1060*Dane!$C$9)-AD1060&lt;0,0,(K1060*Dane!$C$9)-AD1060)</f>
        <v>0</v>
      </c>
      <c r="AG1060" s="93"/>
      <c r="AH1060" s="84">
        <f>IF(Dane!$E$3=1,AP1060,IF(Dane!$E$3=2,AT1060,AW1060))</f>
        <v>0</v>
      </c>
      <c r="AI1060" s="84">
        <f>IF(Dane!$E$3=1,AQ1060,IF(Dane!$E$3=2,AU1060,AX1060))</f>
        <v>0</v>
      </c>
      <c r="AJ1060" s="84">
        <f>IF(Dane!$E$3=1,BA1060,IF(Dane!$E$3=2,BE1060,BH1060))</f>
        <v>0</v>
      </c>
      <c r="AK1060" s="84">
        <f>IF(Dane!$E$3=1,BB1060,IF(Dane!$E$3=2,BF1060,BI1060))</f>
        <v>0</v>
      </c>
      <c r="AL1060" s="84">
        <f>IF(Dane!$E$3=1,BL1060,IF(Dane!$E$3=2,BP1060,BS1060))</f>
        <v>0</v>
      </c>
      <c r="AM1060" s="84">
        <f>IF(Dane!$E$3=1,BM1060,IF(Dane!$E$3=2,BQ1060,BT1060))</f>
        <v>0</v>
      </c>
      <c r="AN1060" s="39">
        <f>IF(Dane!$C$9="",0,IFERROR(J1060/R1060,0))</f>
        <v>0</v>
      </c>
      <c r="AO1060" s="39">
        <f>IF(Dane!$C$9="",0,IFERROR(ROUND(J1060-ROUND(J1060*0.0976,2)-ROUND(J1060*0.015,2)-ROUND(J1060*0.0245,2),2)/R1060,0))</f>
        <v>0</v>
      </c>
      <c r="AP1060" s="39">
        <f t="shared" si="249"/>
        <v>0</v>
      </c>
      <c r="AQ1060" s="39">
        <f t="shared" si="250"/>
        <v>0</v>
      </c>
      <c r="AR1060" s="39">
        <f t="shared" si="246"/>
        <v>0</v>
      </c>
      <c r="AS1060" s="39">
        <f>IF(Dane!$C$9="",0,IFERROR(AR1060/R1060,0))</f>
        <v>0</v>
      </c>
      <c r="AT1060" s="39">
        <f t="shared" si="251"/>
        <v>0</v>
      </c>
      <c r="AU1060" s="39">
        <v>0</v>
      </c>
      <c r="AV1060" s="39">
        <f t="shared" si="252"/>
        <v>0</v>
      </c>
      <c r="AW1060" s="39">
        <f>IF(Dane!$C$9="",0,IF(ROUND((N1060+O1060)*AV1060,2)&gt;$AN$1,$AN$1,ROUND((N1060+O1060)*AV1060,2)))</f>
        <v>0</v>
      </c>
      <c r="AX1060" s="39">
        <v>0</v>
      </c>
      <c r="AY1060" s="39">
        <f>IF(Dane!$C$9=2,IFERROR(J1060/W1060,0),IF(Dane!$C$9=3,IFERROR(J1060/W1060,0),0))</f>
        <v>0</v>
      </c>
      <c r="AZ1060" s="39">
        <f>IF(Dane!$C$9=2,IFERROR(ROUND(J1060-ROUND(J1060*0.0976,2)-ROUND(J1060*0.015,2)-ROUND(J1060*0.0245,2),2)/W1060,0),IF(Dane!$C$9=3,IFERROR(ROUND(J1060-ROUND(J1060*0.0976,2)-ROUND(J1060*0.015,2)-ROUND(J1060*0.0245,2),2)/W1060,0),0))</f>
        <v>0</v>
      </c>
      <c r="BA1060" s="39">
        <f t="shared" si="253"/>
        <v>0</v>
      </c>
      <c r="BB1060" s="39">
        <f t="shared" si="254"/>
        <v>0</v>
      </c>
      <c r="BC1060" s="39">
        <f t="shared" si="247"/>
        <v>0</v>
      </c>
      <c r="BD1060" s="39">
        <f>IF(Dane!$C$9=2,IFERROR(BC1060/W1060,0),IF(Dane!$C$9=3,IFERROR(BC1060/W1060,0),0))</f>
        <v>0</v>
      </c>
      <c r="BE1060" s="39">
        <f t="shared" si="255"/>
        <v>0</v>
      </c>
      <c r="BF1060" s="39">
        <v>0</v>
      </c>
      <c r="BG1060" s="39">
        <f t="shared" si="256"/>
        <v>0</v>
      </c>
      <c r="BH1060" s="39">
        <f>IF(Dane!$C$9=2,IF(ROUND((S1060+T1060)*BG1060,2)&gt;$AN$1,$AN$1,ROUND((S1060+T1060)*BG1060,2)),IF(Dane!$C$9=3,IF(ROUND((S1060+T1060)*BG1060,2)&gt;$AN$1,$AN$1,ROUND((S1060+T1060)*BG1060,2)),0))</f>
        <v>0</v>
      </c>
      <c r="BI1060" s="39">
        <v>0</v>
      </c>
      <c r="BJ1060" s="39">
        <f>IF(Dane!$C$9=3,IFERROR(J1060/AB1060,0),0)</f>
        <v>0</v>
      </c>
      <c r="BK1060" s="39">
        <f>IF(Dane!$C$9=3,IFERROR(ROUND(J1060-ROUND(J1060*0.0976,2)-ROUND(J1060*0.015,2)-ROUND(J1060*0.0245,2),2)/AB1060,0),0)</f>
        <v>0</v>
      </c>
      <c r="BL1060" s="39">
        <f t="shared" si="257"/>
        <v>0</v>
      </c>
      <c r="BM1060" s="39">
        <f t="shared" si="258"/>
        <v>0</v>
      </c>
      <c r="BN1060" s="39">
        <f t="shared" si="248"/>
        <v>0</v>
      </c>
      <c r="BO1060" s="39">
        <f>IF(Dane!$C$9=3,IFERROR(BN1060/AB1060,0),0)</f>
        <v>0</v>
      </c>
      <c r="BP1060" s="39">
        <f t="shared" si="259"/>
        <v>0</v>
      </c>
      <c r="BQ1060" s="39">
        <v>0</v>
      </c>
      <c r="BR1060" s="39">
        <f t="shared" si="260"/>
        <v>0</v>
      </c>
      <c r="BS1060" s="39">
        <f>IF(Dane!$C$9=3,IF(ROUND((X1060+Y1060)*BR1060,2)&gt;$AN$1,$AN$1,ROUND((X1060+Y1060)*BR1060,2)),0)</f>
        <v>0</v>
      </c>
      <c r="BT1060" s="39">
        <v>0</v>
      </c>
    </row>
    <row r="1061" spans="1:72">
      <c r="A1061" s="87">
        <v>1052</v>
      </c>
      <c r="B1061" s="1"/>
      <c r="C1061" s="1"/>
      <c r="D1061" s="2"/>
      <c r="E1061" s="3"/>
      <c r="F1061" s="4"/>
      <c r="G1061" s="5"/>
      <c r="H1061" s="5"/>
      <c r="I1061" s="6"/>
      <c r="J1061" s="5"/>
      <c r="K1061" s="5"/>
      <c r="L1061" s="5"/>
      <c r="M1061" s="55"/>
      <c r="N1061" s="8"/>
      <c r="O1061" s="105"/>
      <c r="P1061" s="5"/>
      <c r="Q1061" s="5"/>
      <c r="R1061" s="105">
        <f>Dane!$C$10</f>
        <v>0</v>
      </c>
      <c r="S1061" s="8"/>
      <c r="T1061" s="105"/>
      <c r="U1061" s="5"/>
      <c r="V1061" s="5"/>
      <c r="W1061" s="107">
        <f>Dane!$C$11</f>
        <v>0</v>
      </c>
      <c r="X1061" s="8"/>
      <c r="Y1061" s="105"/>
      <c r="Z1061" s="5"/>
      <c r="AA1061" s="5"/>
      <c r="AB1061" s="110">
        <f>Dane!$C$12</f>
        <v>0</v>
      </c>
      <c r="AC1061" s="108">
        <f>IF(Dane!$E$3=1,AP1061+BA1061+BL1061,IF(Dane!$E$3=2,AT1061+BE1061+BP1061,AW1061+BH1061+BS1061))</f>
        <v>0</v>
      </c>
      <c r="AD1061" s="14">
        <f>IF(Dane!$E$3=1,AQ1061+BB1061+BM1061,IF(Dane!$E$3=2,AU1061+BF1061+BQ1061,AX1061+BI1061+BT1061))</f>
        <v>0</v>
      </c>
      <c r="AE1061" s="14">
        <f>IF((J1061*Dane!$C$9)-AC1061&lt;0,0,(J1061*Dane!$C$9)-AC1061)</f>
        <v>0</v>
      </c>
      <c r="AF1061" s="61">
        <f>IF((K1061*Dane!$C$9)-AD1061&lt;0,0,(K1061*Dane!$C$9)-AD1061)</f>
        <v>0</v>
      </c>
      <c r="AG1061" s="93"/>
      <c r="AH1061" s="84">
        <f>IF(Dane!$E$3=1,AP1061,IF(Dane!$E$3=2,AT1061,AW1061))</f>
        <v>0</v>
      </c>
      <c r="AI1061" s="84">
        <f>IF(Dane!$E$3=1,AQ1061,IF(Dane!$E$3=2,AU1061,AX1061))</f>
        <v>0</v>
      </c>
      <c r="AJ1061" s="84">
        <f>IF(Dane!$E$3=1,BA1061,IF(Dane!$E$3=2,BE1061,BH1061))</f>
        <v>0</v>
      </c>
      <c r="AK1061" s="84">
        <f>IF(Dane!$E$3=1,BB1061,IF(Dane!$E$3=2,BF1061,BI1061))</f>
        <v>0</v>
      </c>
      <c r="AL1061" s="84">
        <f>IF(Dane!$E$3=1,BL1061,IF(Dane!$E$3=2,BP1061,BS1061))</f>
        <v>0</v>
      </c>
      <c r="AM1061" s="84">
        <f>IF(Dane!$E$3=1,BM1061,IF(Dane!$E$3=2,BQ1061,BT1061))</f>
        <v>0</v>
      </c>
      <c r="AN1061" s="39">
        <f>IF(Dane!$C$9="",0,IFERROR(J1061/R1061,0))</f>
        <v>0</v>
      </c>
      <c r="AO1061" s="39">
        <f>IF(Dane!$C$9="",0,IFERROR(ROUND(J1061-ROUND(J1061*0.0976,2)-ROUND(J1061*0.015,2)-ROUND(J1061*0.0245,2),2)/R1061,0))</f>
        <v>0</v>
      </c>
      <c r="AP1061" s="39">
        <f t="shared" si="249"/>
        <v>0</v>
      </c>
      <c r="AQ1061" s="39">
        <f t="shared" si="250"/>
        <v>0</v>
      </c>
      <c r="AR1061" s="39">
        <f t="shared" si="246"/>
        <v>0</v>
      </c>
      <c r="AS1061" s="39">
        <f>IF(Dane!$C$9="",0,IFERROR(AR1061/R1061,0))</f>
        <v>0</v>
      </c>
      <c r="AT1061" s="39">
        <f t="shared" si="251"/>
        <v>0</v>
      </c>
      <c r="AU1061" s="39">
        <v>0</v>
      </c>
      <c r="AV1061" s="39">
        <f t="shared" si="252"/>
        <v>0</v>
      </c>
      <c r="AW1061" s="39">
        <f>IF(Dane!$C$9="",0,IF(ROUND((N1061+O1061)*AV1061,2)&gt;$AN$1,$AN$1,ROUND((N1061+O1061)*AV1061,2)))</f>
        <v>0</v>
      </c>
      <c r="AX1061" s="39">
        <v>0</v>
      </c>
      <c r="AY1061" s="39">
        <f>IF(Dane!$C$9=2,IFERROR(J1061/W1061,0),IF(Dane!$C$9=3,IFERROR(J1061/W1061,0),0))</f>
        <v>0</v>
      </c>
      <c r="AZ1061" s="39">
        <f>IF(Dane!$C$9=2,IFERROR(ROUND(J1061-ROUND(J1061*0.0976,2)-ROUND(J1061*0.015,2)-ROUND(J1061*0.0245,2),2)/W1061,0),IF(Dane!$C$9=3,IFERROR(ROUND(J1061-ROUND(J1061*0.0976,2)-ROUND(J1061*0.015,2)-ROUND(J1061*0.0245,2),2)/W1061,0),0))</f>
        <v>0</v>
      </c>
      <c r="BA1061" s="39">
        <f t="shared" si="253"/>
        <v>0</v>
      </c>
      <c r="BB1061" s="39">
        <f t="shared" si="254"/>
        <v>0</v>
      </c>
      <c r="BC1061" s="39">
        <f t="shared" si="247"/>
        <v>0</v>
      </c>
      <c r="BD1061" s="39">
        <f>IF(Dane!$C$9=2,IFERROR(BC1061/W1061,0),IF(Dane!$C$9=3,IFERROR(BC1061/W1061,0),0))</f>
        <v>0</v>
      </c>
      <c r="BE1061" s="39">
        <f t="shared" si="255"/>
        <v>0</v>
      </c>
      <c r="BF1061" s="39">
        <v>0</v>
      </c>
      <c r="BG1061" s="39">
        <f t="shared" si="256"/>
        <v>0</v>
      </c>
      <c r="BH1061" s="39">
        <f>IF(Dane!$C$9=2,IF(ROUND((S1061+T1061)*BG1061,2)&gt;$AN$1,$AN$1,ROUND((S1061+T1061)*BG1061,2)),IF(Dane!$C$9=3,IF(ROUND((S1061+T1061)*BG1061,2)&gt;$AN$1,$AN$1,ROUND((S1061+T1061)*BG1061,2)),0))</f>
        <v>0</v>
      </c>
      <c r="BI1061" s="39">
        <v>0</v>
      </c>
      <c r="BJ1061" s="39">
        <f>IF(Dane!$C$9=3,IFERROR(J1061/AB1061,0),0)</f>
        <v>0</v>
      </c>
      <c r="BK1061" s="39">
        <f>IF(Dane!$C$9=3,IFERROR(ROUND(J1061-ROUND(J1061*0.0976,2)-ROUND(J1061*0.015,2)-ROUND(J1061*0.0245,2),2)/AB1061,0),0)</f>
        <v>0</v>
      </c>
      <c r="BL1061" s="39">
        <f t="shared" si="257"/>
        <v>0</v>
      </c>
      <c r="BM1061" s="39">
        <f t="shared" si="258"/>
        <v>0</v>
      </c>
      <c r="BN1061" s="39">
        <f t="shared" si="248"/>
        <v>0</v>
      </c>
      <c r="BO1061" s="39">
        <f>IF(Dane!$C$9=3,IFERROR(BN1061/AB1061,0),0)</f>
        <v>0</v>
      </c>
      <c r="BP1061" s="39">
        <f t="shared" si="259"/>
        <v>0</v>
      </c>
      <c r="BQ1061" s="39">
        <v>0</v>
      </c>
      <c r="BR1061" s="39">
        <f t="shared" si="260"/>
        <v>0</v>
      </c>
      <c r="BS1061" s="39">
        <f>IF(Dane!$C$9=3,IF(ROUND((X1061+Y1061)*BR1061,2)&gt;$AN$1,$AN$1,ROUND((X1061+Y1061)*BR1061,2)),0)</f>
        <v>0</v>
      </c>
      <c r="BT1061" s="39">
        <v>0</v>
      </c>
    </row>
    <row r="1062" spans="1:72">
      <c r="A1062" s="87">
        <v>1053</v>
      </c>
      <c r="B1062" s="1"/>
      <c r="C1062" s="1"/>
      <c r="D1062" s="2"/>
      <c r="E1062" s="3"/>
      <c r="F1062" s="4"/>
      <c r="G1062" s="5"/>
      <c r="H1062" s="5"/>
      <c r="I1062" s="6"/>
      <c r="J1062" s="5"/>
      <c r="K1062" s="5"/>
      <c r="L1062" s="5"/>
      <c r="M1062" s="55"/>
      <c r="N1062" s="8"/>
      <c r="O1062" s="105"/>
      <c r="P1062" s="5"/>
      <c r="Q1062" s="5"/>
      <c r="R1062" s="105">
        <f>Dane!$C$10</f>
        <v>0</v>
      </c>
      <c r="S1062" s="8"/>
      <c r="T1062" s="105"/>
      <c r="U1062" s="5"/>
      <c r="V1062" s="5"/>
      <c r="W1062" s="107">
        <f>Dane!$C$11</f>
        <v>0</v>
      </c>
      <c r="X1062" s="8"/>
      <c r="Y1062" s="105"/>
      <c r="Z1062" s="5"/>
      <c r="AA1062" s="5"/>
      <c r="AB1062" s="110">
        <f>Dane!$C$12</f>
        <v>0</v>
      </c>
      <c r="AC1062" s="108">
        <f>IF(Dane!$E$3=1,AP1062+BA1062+BL1062,IF(Dane!$E$3=2,AT1062+BE1062+BP1062,AW1062+BH1062+BS1062))</f>
        <v>0</v>
      </c>
      <c r="AD1062" s="14">
        <f>IF(Dane!$E$3=1,AQ1062+BB1062+BM1062,IF(Dane!$E$3=2,AU1062+BF1062+BQ1062,AX1062+BI1062+BT1062))</f>
        <v>0</v>
      </c>
      <c r="AE1062" s="14">
        <f>IF((J1062*Dane!$C$9)-AC1062&lt;0,0,(J1062*Dane!$C$9)-AC1062)</f>
        <v>0</v>
      </c>
      <c r="AF1062" s="61">
        <f>IF((K1062*Dane!$C$9)-AD1062&lt;0,0,(K1062*Dane!$C$9)-AD1062)</f>
        <v>0</v>
      </c>
      <c r="AG1062" s="93"/>
      <c r="AH1062" s="84">
        <f>IF(Dane!$E$3=1,AP1062,IF(Dane!$E$3=2,AT1062,AW1062))</f>
        <v>0</v>
      </c>
      <c r="AI1062" s="84">
        <f>IF(Dane!$E$3=1,AQ1062,IF(Dane!$E$3=2,AU1062,AX1062))</f>
        <v>0</v>
      </c>
      <c r="AJ1062" s="84">
        <f>IF(Dane!$E$3=1,BA1062,IF(Dane!$E$3=2,BE1062,BH1062))</f>
        <v>0</v>
      </c>
      <c r="AK1062" s="84">
        <f>IF(Dane!$E$3=1,BB1062,IF(Dane!$E$3=2,BF1062,BI1062))</f>
        <v>0</v>
      </c>
      <c r="AL1062" s="84">
        <f>IF(Dane!$E$3=1,BL1062,IF(Dane!$E$3=2,BP1062,BS1062))</f>
        <v>0</v>
      </c>
      <c r="AM1062" s="84">
        <f>IF(Dane!$E$3=1,BM1062,IF(Dane!$E$3=2,BQ1062,BT1062))</f>
        <v>0</v>
      </c>
      <c r="AN1062" s="39">
        <f>IF(Dane!$C$9="",0,IFERROR(J1062/R1062,0))</f>
        <v>0</v>
      </c>
      <c r="AO1062" s="39">
        <f>IF(Dane!$C$9="",0,IFERROR(ROUND(J1062-ROUND(J1062*0.0976,2)-ROUND(J1062*0.015,2)-ROUND(J1062*0.0245,2),2)/R1062,0))</f>
        <v>0</v>
      </c>
      <c r="AP1062" s="39">
        <f t="shared" si="249"/>
        <v>0</v>
      </c>
      <c r="AQ1062" s="39">
        <f t="shared" si="250"/>
        <v>0</v>
      </c>
      <c r="AR1062" s="39">
        <f t="shared" si="246"/>
        <v>0</v>
      </c>
      <c r="AS1062" s="39">
        <f>IF(Dane!$C$9="",0,IFERROR(AR1062/R1062,0))</f>
        <v>0</v>
      </c>
      <c r="AT1062" s="39">
        <f t="shared" si="251"/>
        <v>0</v>
      </c>
      <c r="AU1062" s="39">
        <v>0</v>
      </c>
      <c r="AV1062" s="39">
        <f t="shared" si="252"/>
        <v>0</v>
      </c>
      <c r="AW1062" s="39">
        <f>IF(Dane!$C$9="",0,IF(ROUND((N1062+O1062)*AV1062,2)&gt;$AN$1,$AN$1,ROUND((N1062+O1062)*AV1062,2)))</f>
        <v>0</v>
      </c>
      <c r="AX1062" s="39">
        <v>0</v>
      </c>
      <c r="AY1062" s="39">
        <f>IF(Dane!$C$9=2,IFERROR(J1062/W1062,0),IF(Dane!$C$9=3,IFERROR(J1062/W1062,0),0))</f>
        <v>0</v>
      </c>
      <c r="AZ1062" s="39">
        <f>IF(Dane!$C$9=2,IFERROR(ROUND(J1062-ROUND(J1062*0.0976,2)-ROUND(J1062*0.015,2)-ROUND(J1062*0.0245,2),2)/W1062,0),IF(Dane!$C$9=3,IFERROR(ROUND(J1062-ROUND(J1062*0.0976,2)-ROUND(J1062*0.015,2)-ROUND(J1062*0.0245,2),2)/W1062,0),0))</f>
        <v>0</v>
      </c>
      <c r="BA1062" s="39">
        <f t="shared" si="253"/>
        <v>0</v>
      </c>
      <c r="BB1062" s="39">
        <f t="shared" si="254"/>
        <v>0</v>
      </c>
      <c r="BC1062" s="39">
        <f t="shared" si="247"/>
        <v>0</v>
      </c>
      <c r="BD1062" s="39">
        <f>IF(Dane!$C$9=2,IFERROR(BC1062/W1062,0),IF(Dane!$C$9=3,IFERROR(BC1062/W1062,0),0))</f>
        <v>0</v>
      </c>
      <c r="BE1062" s="39">
        <f t="shared" si="255"/>
        <v>0</v>
      </c>
      <c r="BF1062" s="39">
        <v>0</v>
      </c>
      <c r="BG1062" s="39">
        <f t="shared" si="256"/>
        <v>0</v>
      </c>
      <c r="BH1062" s="39">
        <f>IF(Dane!$C$9=2,IF(ROUND((S1062+T1062)*BG1062,2)&gt;$AN$1,$AN$1,ROUND((S1062+T1062)*BG1062,2)),IF(Dane!$C$9=3,IF(ROUND((S1062+T1062)*BG1062,2)&gt;$AN$1,$AN$1,ROUND((S1062+T1062)*BG1062,2)),0))</f>
        <v>0</v>
      </c>
      <c r="BI1062" s="39">
        <v>0</v>
      </c>
      <c r="BJ1062" s="39">
        <f>IF(Dane!$C$9=3,IFERROR(J1062/AB1062,0),0)</f>
        <v>0</v>
      </c>
      <c r="BK1062" s="39">
        <f>IF(Dane!$C$9=3,IFERROR(ROUND(J1062-ROUND(J1062*0.0976,2)-ROUND(J1062*0.015,2)-ROUND(J1062*0.0245,2),2)/AB1062,0),0)</f>
        <v>0</v>
      </c>
      <c r="BL1062" s="39">
        <f t="shared" si="257"/>
        <v>0</v>
      </c>
      <c r="BM1062" s="39">
        <f t="shared" si="258"/>
        <v>0</v>
      </c>
      <c r="BN1062" s="39">
        <f t="shared" si="248"/>
        <v>0</v>
      </c>
      <c r="BO1062" s="39">
        <f>IF(Dane!$C$9=3,IFERROR(BN1062/AB1062,0),0)</f>
        <v>0</v>
      </c>
      <c r="BP1062" s="39">
        <f t="shared" si="259"/>
        <v>0</v>
      </c>
      <c r="BQ1062" s="39">
        <v>0</v>
      </c>
      <c r="BR1062" s="39">
        <f t="shared" si="260"/>
        <v>0</v>
      </c>
      <c r="BS1062" s="39">
        <f>IF(Dane!$C$9=3,IF(ROUND((X1062+Y1062)*BR1062,2)&gt;$AN$1,$AN$1,ROUND((X1062+Y1062)*BR1062,2)),0)</f>
        <v>0</v>
      </c>
      <c r="BT1062" s="39">
        <v>0</v>
      </c>
    </row>
    <row r="1063" spans="1:72">
      <c r="A1063" s="87">
        <v>1054</v>
      </c>
      <c r="B1063" s="1"/>
      <c r="C1063" s="1"/>
      <c r="D1063" s="2"/>
      <c r="E1063" s="3"/>
      <c r="F1063" s="4"/>
      <c r="G1063" s="5"/>
      <c r="H1063" s="5"/>
      <c r="I1063" s="6"/>
      <c r="J1063" s="5"/>
      <c r="K1063" s="5"/>
      <c r="L1063" s="5"/>
      <c r="M1063" s="55"/>
      <c r="N1063" s="8"/>
      <c r="O1063" s="105"/>
      <c r="P1063" s="5"/>
      <c r="Q1063" s="5"/>
      <c r="R1063" s="105">
        <f>Dane!$C$10</f>
        <v>0</v>
      </c>
      <c r="S1063" s="8"/>
      <c r="T1063" s="105"/>
      <c r="U1063" s="5"/>
      <c r="V1063" s="5"/>
      <c r="W1063" s="107">
        <f>Dane!$C$11</f>
        <v>0</v>
      </c>
      <c r="X1063" s="8"/>
      <c r="Y1063" s="105"/>
      <c r="Z1063" s="5"/>
      <c r="AA1063" s="5"/>
      <c r="AB1063" s="110">
        <f>Dane!$C$12</f>
        <v>0</v>
      </c>
      <c r="AC1063" s="108">
        <f>IF(Dane!$E$3=1,AP1063+BA1063+BL1063,IF(Dane!$E$3=2,AT1063+BE1063+BP1063,AW1063+BH1063+BS1063))</f>
        <v>0</v>
      </c>
      <c r="AD1063" s="14">
        <f>IF(Dane!$E$3=1,AQ1063+BB1063+BM1063,IF(Dane!$E$3=2,AU1063+BF1063+BQ1063,AX1063+BI1063+BT1063))</f>
        <v>0</v>
      </c>
      <c r="AE1063" s="14">
        <f>IF((J1063*Dane!$C$9)-AC1063&lt;0,0,(J1063*Dane!$C$9)-AC1063)</f>
        <v>0</v>
      </c>
      <c r="AF1063" s="61">
        <f>IF((K1063*Dane!$C$9)-AD1063&lt;0,0,(K1063*Dane!$C$9)-AD1063)</f>
        <v>0</v>
      </c>
      <c r="AG1063" s="93"/>
      <c r="AH1063" s="84">
        <f>IF(Dane!$E$3=1,AP1063,IF(Dane!$E$3=2,AT1063,AW1063))</f>
        <v>0</v>
      </c>
      <c r="AI1063" s="84">
        <f>IF(Dane!$E$3=1,AQ1063,IF(Dane!$E$3=2,AU1063,AX1063))</f>
        <v>0</v>
      </c>
      <c r="AJ1063" s="84">
        <f>IF(Dane!$E$3=1,BA1063,IF(Dane!$E$3=2,BE1063,BH1063))</f>
        <v>0</v>
      </c>
      <c r="AK1063" s="84">
        <f>IF(Dane!$E$3=1,BB1063,IF(Dane!$E$3=2,BF1063,BI1063))</f>
        <v>0</v>
      </c>
      <c r="AL1063" s="84">
        <f>IF(Dane!$E$3=1,BL1063,IF(Dane!$E$3=2,BP1063,BS1063))</f>
        <v>0</v>
      </c>
      <c r="AM1063" s="84">
        <f>IF(Dane!$E$3=1,BM1063,IF(Dane!$E$3=2,BQ1063,BT1063))</f>
        <v>0</v>
      </c>
      <c r="AN1063" s="39">
        <f>IF(Dane!$C$9="",0,IFERROR(J1063/R1063,0))</f>
        <v>0</v>
      </c>
      <c r="AO1063" s="39">
        <f>IF(Dane!$C$9="",0,IFERROR(ROUND(J1063-ROUND(J1063*0.0976,2)-ROUND(J1063*0.015,2)-ROUND(J1063*0.0245,2),2)/R1063,0))</f>
        <v>0</v>
      </c>
      <c r="AP1063" s="39">
        <f t="shared" si="249"/>
        <v>0</v>
      </c>
      <c r="AQ1063" s="39">
        <f t="shared" si="250"/>
        <v>0</v>
      </c>
      <c r="AR1063" s="39">
        <f t="shared" si="246"/>
        <v>0</v>
      </c>
      <c r="AS1063" s="39">
        <f>IF(Dane!$C$9="",0,IFERROR(AR1063/R1063,0))</f>
        <v>0</v>
      </c>
      <c r="AT1063" s="39">
        <f t="shared" si="251"/>
        <v>0</v>
      </c>
      <c r="AU1063" s="39">
        <v>0</v>
      </c>
      <c r="AV1063" s="39">
        <f t="shared" si="252"/>
        <v>0</v>
      </c>
      <c r="AW1063" s="39">
        <f>IF(Dane!$C$9="",0,IF(ROUND((N1063+O1063)*AV1063,2)&gt;$AN$1,$AN$1,ROUND((N1063+O1063)*AV1063,2)))</f>
        <v>0</v>
      </c>
      <c r="AX1063" s="39">
        <v>0</v>
      </c>
      <c r="AY1063" s="39">
        <f>IF(Dane!$C$9=2,IFERROR(J1063/W1063,0),IF(Dane!$C$9=3,IFERROR(J1063/W1063,0),0))</f>
        <v>0</v>
      </c>
      <c r="AZ1063" s="39">
        <f>IF(Dane!$C$9=2,IFERROR(ROUND(J1063-ROUND(J1063*0.0976,2)-ROUND(J1063*0.015,2)-ROUND(J1063*0.0245,2),2)/W1063,0),IF(Dane!$C$9=3,IFERROR(ROUND(J1063-ROUND(J1063*0.0976,2)-ROUND(J1063*0.015,2)-ROUND(J1063*0.0245,2),2)/W1063,0),0))</f>
        <v>0</v>
      </c>
      <c r="BA1063" s="39">
        <f t="shared" si="253"/>
        <v>0</v>
      </c>
      <c r="BB1063" s="39">
        <f t="shared" si="254"/>
        <v>0</v>
      </c>
      <c r="BC1063" s="39">
        <f t="shared" si="247"/>
        <v>0</v>
      </c>
      <c r="BD1063" s="39">
        <f>IF(Dane!$C$9=2,IFERROR(BC1063/W1063,0),IF(Dane!$C$9=3,IFERROR(BC1063/W1063,0),0))</f>
        <v>0</v>
      </c>
      <c r="BE1063" s="39">
        <f t="shared" si="255"/>
        <v>0</v>
      </c>
      <c r="BF1063" s="39">
        <v>0</v>
      </c>
      <c r="BG1063" s="39">
        <f t="shared" si="256"/>
        <v>0</v>
      </c>
      <c r="BH1063" s="39">
        <f>IF(Dane!$C$9=2,IF(ROUND((S1063+T1063)*BG1063,2)&gt;$AN$1,$AN$1,ROUND((S1063+T1063)*BG1063,2)),IF(Dane!$C$9=3,IF(ROUND((S1063+T1063)*BG1063,2)&gt;$AN$1,$AN$1,ROUND((S1063+T1063)*BG1063,2)),0))</f>
        <v>0</v>
      </c>
      <c r="BI1063" s="39">
        <v>0</v>
      </c>
      <c r="BJ1063" s="39">
        <f>IF(Dane!$C$9=3,IFERROR(J1063/AB1063,0),0)</f>
        <v>0</v>
      </c>
      <c r="BK1063" s="39">
        <f>IF(Dane!$C$9=3,IFERROR(ROUND(J1063-ROUND(J1063*0.0976,2)-ROUND(J1063*0.015,2)-ROUND(J1063*0.0245,2),2)/AB1063,0),0)</f>
        <v>0</v>
      </c>
      <c r="BL1063" s="39">
        <f t="shared" si="257"/>
        <v>0</v>
      </c>
      <c r="BM1063" s="39">
        <f t="shared" si="258"/>
        <v>0</v>
      </c>
      <c r="BN1063" s="39">
        <f t="shared" si="248"/>
        <v>0</v>
      </c>
      <c r="BO1063" s="39">
        <f>IF(Dane!$C$9=3,IFERROR(BN1063/AB1063,0),0)</f>
        <v>0</v>
      </c>
      <c r="BP1063" s="39">
        <f t="shared" si="259"/>
        <v>0</v>
      </c>
      <c r="BQ1063" s="39">
        <v>0</v>
      </c>
      <c r="BR1063" s="39">
        <f t="shared" si="260"/>
        <v>0</v>
      </c>
      <c r="BS1063" s="39">
        <f>IF(Dane!$C$9=3,IF(ROUND((X1063+Y1063)*BR1063,2)&gt;$AN$1,$AN$1,ROUND((X1063+Y1063)*BR1063,2)),0)</f>
        <v>0</v>
      </c>
      <c r="BT1063" s="39">
        <v>0</v>
      </c>
    </row>
    <row r="1064" spans="1:72">
      <c r="A1064" s="87">
        <v>1055</v>
      </c>
      <c r="B1064" s="1"/>
      <c r="C1064" s="1"/>
      <c r="D1064" s="2"/>
      <c r="E1064" s="3"/>
      <c r="F1064" s="4"/>
      <c r="G1064" s="5"/>
      <c r="H1064" s="5"/>
      <c r="I1064" s="6"/>
      <c r="J1064" s="5"/>
      <c r="K1064" s="5"/>
      <c r="L1064" s="5"/>
      <c r="M1064" s="55"/>
      <c r="N1064" s="8"/>
      <c r="O1064" s="105"/>
      <c r="P1064" s="5"/>
      <c r="Q1064" s="5"/>
      <c r="R1064" s="105">
        <f>Dane!$C$10</f>
        <v>0</v>
      </c>
      <c r="S1064" s="8"/>
      <c r="T1064" s="105"/>
      <c r="U1064" s="5"/>
      <c r="V1064" s="5"/>
      <c r="W1064" s="107">
        <f>Dane!$C$11</f>
        <v>0</v>
      </c>
      <c r="X1064" s="8"/>
      <c r="Y1064" s="105"/>
      <c r="Z1064" s="5"/>
      <c r="AA1064" s="5"/>
      <c r="AB1064" s="110">
        <f>Dane!$C$12</f>
        <v>0</v>
      </c>
      <c r="AC1064" s="108">
        <f>IF(Dane!$E$3=1,AP1064+BA1064+BL1064,IF(Dane!$E$3=2,AT1064+BE1064+BP1064,AW1064+BH1064+BS1064))</f>
        <v>0</v>
      </c>
      <c r="AD1064" s="14">
        <f>IF(Dane!$E$3=1,AQ1064+BB1064+BM1064,IF(Dane!$E$3=2,AU1064+BF1064+BQ1064,AX1064+BI1064+BT1064))</f>
        <v>0</v>
      </c>
      <c r="AE1064" s="14">
        <f>IF((J1064*Dane!$C$9)-AC1064&lt;0,0,(J1064*Dane!$C$9)-AC1064)</f>
        <v>0</v>
      </c>
      <c r="AF1064" s="61">
        <f>IF((K1064*Dane!$C$9)-AD1064&lt;0,0,(K1064*Dane!$C$9)-AD1064)</f>
        <v>0</v>
      </c>
      <c r="AG1064" s="93"/>
      <c r="AH1064" s="84">
        <f>IF(Dane!$E$3=1,AP1064,IF(Dane!$E$3=2,AT1064,AW1064))</f>
        <v>0</v>
      </c>
      <c r="AI1064" s="84">
        <f>IF(Dane!$E$3=1,AQ1064,IF(Dane!$E$3=2,AU1064,AX1064))</f>
        <v>0</v>
      </c>
      <c r="AJ1064" s="84">
        <f>IF(Dane!$E$3=1,BA1064,IF(Dane!$E$3=2,BE1064,BH1064))</f>
        <v>0</v>
      </c>
      <c r="AK1064" s="84">
        <f>IF(Dane!$E$3=1,BB1064,IF(Dane!$E$3=2,BF1064,BI1064))</f>
        <v>0</v>
      </c>
      <c r="AL1064" s="84">
        <f>IF(Dane!$E$3=1,BL1064,IF(Dane!$E$3=2,BP1064,BS1064))</f>
        <v>0</v>
      </c>
      <c r="AM1064" s="84">
        <f>IF(Dane!$E$3=1,BM1064,IF(Dane!$E$3=2,BQ1064,BT1064))</f>
        <v>0</v>
      </c>
      <c r="AN1064" s="39">
        <f>IF(Dane!$C$9="",0,IFERROR(J1064/R1064,0))</f>
        <v>0</v>
      </c>
      <c r="AO1064" s="39">
        <f>IF(Dane!$C$9="",0,IFERROR(ROUND(J1064-ROUND(J1064*0.0976,2)-ROUND(J1064*0.015,2)-ROUND(J1064*0.0245,2),2)/R1064,0))</f>
        <v>0</v>
      </c>
      <c r="AP1064" s="39">
        <f t="shared" si="249"/>
        <v>0</v>
      </c>
      <c r="AQ1064" s="39">
        <f t="shared" si="250"/>
        <v>0</v>
      </c>
      <c r="AR1064" s="39">
        <f t="shared" si="246"/>
        <v>0</v>
      </c>
      <c r="AS1064" s="39">
        <f>IF(Dane!$C$9="",0,IFERROR(AR1064/R1064,0))</f>
        <v>0</v>
      </c>
      <c r="AT1064" s="39">
        <f t="shared" si="251"/>
        <v>0</v>
      </c>
      <c r="AU1064" s="39">
        <v>0</v>
      </c>
      <c r="AV1064" s="39">
        <f t="shared" si="252"/>
        <v>0</v>
      </c>
      <c r="AW1064" s="39">
        <f>IF(Dane!$C$9="",0,IF(ROUND((N1064+O1064)*AV1064,2)&gt;$AN$1,$AN$1,ROUND((N1064+O1064)*AV1064,2)))</f>
        <v>0</v>
      </c>
      <c r="AX1064" s="39">
        <v>0</v>
      </c>
      <c r="AY1064" s="39">
        <f>IF(Dane!$C$9=2,IFERROR(J1064/W1064,0),IF(Dane!$C$9=3,IFERROR(J1064/W1064,0),0))</f>
        <v>0</v>
      </c>
      <c r="AZ1064" s="39">
        <f>IF(Dane!$C$9=2,IFERROR(ROUND(J1064-ROUND(J1064*0.0976,2)-ROUND(J1064*0.015,2)-ROUND(J1064*0.0245,2),2)/W1064,0),IF(Dane!$C$9=3,IFERROR(ROUND(J1064-ROUND(J1064*0.0976,2)-ROUND(J1064*0.015,2)-ROUND(J1064*0.0245,2),2)/W1064,0),0))</f>
        <v>0</v>
      </c>
      <c r="BA1064" s="39">
        <f t="shared" si="253"/>
        <v>0</v>
      </c>
      <c r="BB1064" s="39">
        <f t="shared" si="254"/>
        <v>0</v>
      </c>
      <c r="BC1064" s="39">
        <f t="shared" si="247"/>
        <v>0</v>
      </c>
      <c r="BD1064" s="39">
        <f>IF(Dane!$C$9=2,IFERROR(BC1064/W1064,0),IF(Dane!$C$9=3,IFERROR(BC1064/W1064,0),0))</f>
        <v>0</v>
      </c>
      <c r="BE1064" s="39">
        <f t="shared" si="255"/>
        <v>0</v>
      </c>
      <c r="BF1064" s="39">
        <v>0</v>
      </c>
      <c r="BG1064" s="39">
        <f t="shared" si="256"/>
        <v>0</v>
      </c>
      <c r="BH1064" s="39">
        <f>IF(Dane!$C$9=2,IF(ROUND((S1064+T1064)*BG1064,2)&gt;$AN$1,$AN$1,ROUND((S1064+T1064)*BG1064,2)),IF(Dane!$C$9=3,IF(ROUND((S1064+T1064)*BG1064,2)&gt;$AN$1,$AN$1,ROUND((S1064+T1064)*BG1064,2)),0))</f>
        <v>0</v>
      </c>
      <c r="BI1064" s="39">
        <v>0</v>
      </c>
      <c r="BJ1064" s="39">
        <f>IF(Dane!$C$9=3,IFERROR(J1064/AB1064,0),0)</f>
        <v>0</v>
      </c>
      <c r="BK1064" s="39">
        <f>IF(Dane!$C$9=3,IFERROR(ROUND(J1064-ROUND(J1064*0.0976,2)-ROUND(J1064*0.015,2)-ROUND(J1064*0.0245,2),2)/AB1064,0),0)</f>
        <v>0</v>
      </c>
      <c r="BL1064" s="39">
        <f t="shared" si="257"/>
        <v>0</v>
      </c>
      <c r="BM1064" s="39">
        <f t="shared" si="258"/>
        <v>0</v>
      </c>
      <c r="BN1064" s="39">
        <f t="shared" si="248"/>
        <v>0</v>
      </c>
      <c r="BO1064" s="39">
        <f>IF(Dane!$C$9=3,IFERROR(BN1064/AB1064,0),0)</f>
        <v>0</v>
      </c>
      <c r="BP1064" s="39">
        <f t="shared" si="259"/>
        <v>0</v>
      </c>
      <c r="BQ1064" s="39">
        <v>0</v>
      </c>
      <c r="BR1064" s="39">
        <f t="shared" si="260"/>
        <v>0</v>
      </c>
      <c r="BS1064" s="39">
        <f>IF(Dane!$C$9=3,IF(ROUND((X1064+Y1064)*BR1064,2)&gt;$AN$1,$AN$1,ROUND((X1064+Y1064)*BR1064,2)),0)</f>
        <v>0</v>
      </c>
      <c r="BT1064" s="39">
        <v>0</v>
      </c>
    </row>
    <row r="1065" spans="1:72">
      <c r="A1065" s="87">
        <v>1056</v>
      </c>
      <c r="B1065" s="1"/>
      <c r="C1065" s="1"/>
      <c r="D1065" s="2"/>
      <c r="E1065" s="3"/>
      <c r="F1065" s="4"/>
      <c r="G1065" s="5"/>
      <c r="H1065" s="5"/>
      <c r="I1065" s="6"/>
      <c r="J1065" s="5"/>
      <c r="K1065" s="5"/>
      <c r="L1065" s="5"/>
      <c r="M1065" s="55"/>
      <c r="N1065" s="8"/>
      <c r="O1065" s="105"/>
      <c r="P1065" s="5"/>
      <c r="Q1065" s="5"/>
      <c r="R1065" s="105">
        <f>Dane!$C$10</f>
        <v>0</v>
      </c>
      <c r="S1065" s="8"/>
      <c r="T1065" s="105"/>
      <c r="U1065" s="5"/>
      <c r="V1065" s="5"/>
      <c r="W1065" s="107">
        <f>Dane!$C$11</f>
        <v>0</v>
      </c>
      <c r="X1065" s="8"/>
      <c r="Y1065" s="105"/>
      <c r="Z1065" s="5"/>
      <c r="AA1065" s="5"/>
      <c r="AB1065" s="110">
        <f>Dane!$C$12</f>
        <v>0</v>
      </c>
      <c r="AC1065" s="108">
        <f>IF(Dane!$E$3=1,AP1065+BA1065+BL1065,IF(Dane!$E$3=2,AT1065+BE1065+BP1065,AW1065+BH1065+BS1065))</f>
        <v>0</v>
      </c>
      <c r="AD1065" s="14">
        <f>IF(Dane!$E$3=1,AQ1065+BB1065+BM1065,IF(Dane!$E$3=2,AU1065+BF1065+BQ1065,AX1065+BI1065+BT1065))</f>
        <v>0</v>
      </c>
      <c r="AE1065" s="14">
        <f>IF((J1065*Dane!$C$9)-AC1065&lt;0,0,(J1065*Dane!$C$9)-AC1065)</f>
        <v>0</v>
      </c>
      <c r="AF1065" s="61">
        <f>IF((K1065*Dane!$C$9)-AD1065&lt;0,0,(K1065*Dane!$C$9)-AD1065)</f>
        <v>0</v>
      </c>
      <c r="AG1065" s="93"/>
      <c r="AH1065" s="84">
        <f>IF(Dane!$E$3=1,AP1065,IF(Dane!$E$3=2,AT1065,AW1065))</f>
        <v>0</v>
      </c>
      <c r="AI1065" s="84">
        <f>IF(Dane!$E$3=1,AQ1065,IF(Dane!$E$3=2,AU1065,AX1065))</f>
        <v>0</v>
      </c>
      <c r="AJ1065" s="84">
        <f>IF(Dane!$E$3=1,BA1065,IF(Dane!$E$3=2,BE1065,BH1065))</f>
        <v>0</v>
      </c>
      <c r="AK1065" s="84">
        <f>IF(Dane!$E$3=1,BB1065,IF(Dane!$E$3=2,BF1065,BI1065))</f>
        <v>0</v>
      </c>
      <c r="AL1065" s="84">
        <f>IF(Dane!$E$3=1,BL1065,IF(Dane!$E$3=2,BP1065,BS1065))</f>
        <v>0</v>
      </c>
      <c r="AM1065" s="84">
        <f>IF(Dane!$E$3=1,BM1065,IF(Dane!$E$3=2,BQ1065,BT1065))</f>
        <v>0</v>
      </c>
      <c r="AN1065" s="39">
        <f>IF(Dane!$C$9="",0,IFERROR(J1065/R1065,0))</f>
        <v>0</v>
      </c>
      <c r="AO1065" s="39">
        <f>IF(Dane!$C$9="",0,IFERROR(ROUND(J1065-ROUND(J1065*0.0976,2)-ROUND(J1065*0.015,2)-ROUND(J1065*0.0245,2),2)/R1065,0))</f>
        <v>0</v>
      </c>
      <c r="AP1065" s="39">
        <f t="shared" si="249"/>
        <v>0</v>
      </c>
      <c r="AQ1065" s="39">
        <f t="shared" si="250"/>
        <v>0</v>
      </c>
      <c r="AR1065" s="39">
        <f t="shared" si="246"/>
        <v>0</v>
      </c>
      <c r="AS1065" s="39">
        <f>IF(Dane!$C$9="",0,IFERROR(AR1065/R1065,0))</f>
        <v>0</v>
      </c>
      <c r="AT1065" s="39">
        <f t="shared" si="251"/>
        <v>0</v>
      </c>
      <c r="AU1065" s="39">
        <v>0</v>
      </c>
      <c r="AV1065" s="39">
        <f t="shared" si="252"/>
        <v>0</v>
      </c>
      <c r="AW1065" s="39">
        <f>IF(Dane!$C$9="",0,IF(ROUND((N1065+O1065)*AV1065,2)&gt;$AN$1,$AN$1,ROUND((N1065+O1065)*AV1065,2)))</f>
        <v>0</v>
      </c>
      <c r="AX1065" s="39">
        <v>0</v>
      </c>
      <c r="AY1065" s="39">
        <f>IF(Dane!$C$9=2,IFERROR(J1065/W1065,0),IF(Dane!$C$9=3,IFERROR(J1065/W1065,0),0))</f>
        <v>0</v>
      </c>
      <c r="AZ1065" s="39">
        <f>IF(Dane!$C$9=2,IFERROR(ROUND(J1065-ROUND(J1065*0.0976,2)-ROUND(J1065*0.015,2)-ROUND(J1065*0.0245,2),2)/W1065,0),IF(Dane!$C$9=3,IFERROR(ROUND(J1065-ROUND(J1065*0.0976,2)-ROUND(J1065*0.015,2)-ROUND(J1065*0.0245,2),2)/W1065,0),0))</f>
        <v>0</v>
      </c>
      <c r="BA1065" s="39">
        <f t="shared" si="253"/>
        <v>0</v>
      </c>
      <c r="BB1065" s="39">
        <f t="shared" si="254"/>
        <v>0</v>
      </c>
      <c r="BC1065" s="39">
        <f t="shared" si="247"/>
        <v>0</v>
      </c>
      <c r="BD1065" s="39">
        <f>IF(Dane!$C$9=2,IFERROR(BC1065/W1065,0),IF(Dane!$C$9=3,IFERROR(BC1065/W1065,0),0))</f>
        <v>0</v>
      </c>
      <c r="BE1065" s="39">
        <f t="shared" si="255"/>
        <v>0</v>
      </c>
      <c r="BF1065" s="39">
        <v>0</v>
      </c>
      <c r="BG1065" s="39">
        <f t="shared" si="256"/>
        <v>0</v>
      </c>
      <c r="BH1065" s="39">
        <f>IF(Dane!$C$9=2,IF(ROUND((S1065+T1065)*BG1065,2)&gt;$AN$1,$AN$1,ROUND((S1065+T1065)*BG1065,2)),IF(Dane!$C$9=3,IF(ROUND((S1065+T1065)*BG1065,2)&gt;$AN$1,$AN$1,ROUND((S1065+T1065)*BG1065,2)),0))</f>
        <v>0</v>
      </c>
      <c r="BI1065" s="39">
        <v>0</v>
      </c>
      <c r="BJ1065" s="39">
        <f>IF(Dane!$C$9=3,IFERROR(J1065/AB1065,0),0)</f>
        <v>0</v>
      </c>
      <c r="BK1065" s="39">
        <f>IF(Dane!$C$9=3,IFERROR(ROUND(J1065-ROUND(J1065*0.0976,2)-ROUND(J1065*0.015,2)-ROUND(J1065*0.0245,2),2)/AB1065,0),0)</f>
        <v>0</v>
      </c>
      <c r="BL1065" s="39">
        <f t="shared" si="257"/>
        <v>0</v>
      </c>
      <c r="BM1065" s="39">
        <f t="shared" si="258"/>
        <v>0</v>
      </c>
      <c r="BN1065" s="39">
        <f t="shared" si="248"/>
        <v>0</v>
      </c>
      <c r="BO1065" s="39">
        <f>IF(Dane!$C$9=3,IFERROR(BN1065/AB1065,0),0)</f>
        <v>0</v>
      </c>
      <c r="BP1065" s="39">
        <f t="shared" si="259"/>
        <v>0</v>
      </c>
      <c r="BQ1065" s="39">
        <v>0</v>
      </c>
      <c r="BR1065" s="39">
        <f t="shared" si="260"/>
        <v>0</v>
      </c>
      <c r="BS1065" s="39">
        <f>IF(Dane!$C$9=3,IF(ROUND((X1065+Y1065)*BR1065,2)&gt;$AN$1,$AN$1,ROUND((X1065+Y1065)*BR1065,2)),0)</f>
        <v>0</v>
      </c>
      <c r="BT1065" s="39">
        <v>0</v>
      </c>
    </row>
    <row r="1066" spans="1:72">
      <c r="A1066" s="87">
        <v>1057</v>
      </c>
      <c r="B1066" s="1"/>
      <c r="C1066" s="1"/>
      <c r="D1066" s="2"/>
      <c r="E1066" s="3"/>
      <c r="F1066" s="4"/>
      <c r="G1066" s="5"/>
      <c r="H1066" s="5"/>
      <c r="I1066" s="6"/>
      <c r="J1066" s="5"/>
      <c r="K1066" s="5"/>
      <c r="L1066" s="5"/>
      <c r="M1066" s="55"/>
      <c r="N1066" s="8"/>
      <c r="O1066" s="105"/>
      <c r="P1066" s="5"/>
      <c r="Q1066" s="5"/>
      <c r="R1066" s="105">
        <f>Dane!$C$10</f>
        <v>0</v>
      </c>
      <c r="S1066" s="8"/>
      <c r="T1066" s="105"/>
      <c r="U1066" s="5"/>
      <c r="V1066" s="5"/>
      <c r="W1066" s="107">
        <f>Dane!$C$11</f>
        <v>0</v>
      </c>
      <c r="X1066" s="8"/>
      <c r="Y1066" s="105"/>
      <c r="Z1066" s="5"/>
      <c r="AA1066" s="5"/>
      <c r="AB1066" s="110">
        <f>Dane!$C$12</f>
        <v>0</v>
      </c>
      <c r="AC1066" s="108">
        <f>IF(Dane!$E$3=1,AP1066+BA1066+BL1066,IF(Dane!$E$3=2,AT1066+BE1066+BP1066,AW1066+BH1066+BS1066))</f>
        <v>0</v>
      </c>
      <c r="AD1066" s="14">
        <f>IF(Dane!$E$3=1,AQ1066+BB1066+BM1066,IF(Dane!$E$3=2,AU1066+BF1066+BQ1066,AX1066+BI1066+BT1066))</f>
        <v>0</v>
      </c>
      <c r="AE1066" s="14">
        <f>IF((J1066*Dane!$C$9)-AC1066&lt;0,0,(J1066*Dane!$C$9)-AC1066)</f>
        <v>0</v>
      </c>
      <c r="AF1066" s="61">
        <f>IF((K1066*Dane!$C$9)-AD1066&lt;0,0,(K1066*Dane!$C$9)-AD1066)</f>
        <v>0</v>
      </c>
      <c r="AG1066" s="93"/>
      <c r="AH1066" s="84">
        <f>IF(Dane!$E$3=1,AP1066,IF(Dane!$E$3=2,AT1066,AW1066))</f>
        <v>0</v>
      </c>
      <c r="AI1066" s="84">
        <f>IF(Dane!$E$3=1,AQ1066,IF(Dane!$E$3=2,AU1066,AX1066))</f>
        <v>0</v>
      </c>
      <c r="AJ1066" s="84">
        <f>IF(Dane!$E$3=1,BA1066,IF(Dane!$E$3=2,BE1066,BH1066))</f>
        <v>0</v>
      </c>
      <c r="AK1066" s="84">
        <f>IF(Dane!$E$3=1,BB1066,IF(Dane!$E$3=2,BF1066,BI1066))</f>
        <v>0</v>
      </c>
      <c r="AL1066" s="84">
        <f>IF(Dane!$E$3=1,BL1066,IF(Dane!$E$3=2,BP1066,BS1066))</f>
        <v>0</v>
      </c>
      <c r="AM1066" s="84">
        <f>IF(Dane!$E$3=1,BM1066,IF(Dane!$E$3=2,BQ1066,BT1066))</f>
        <v>0</v>
      </c>
      <c r="AN1066" s="39">
        <f>IF(Dane!$C$9="",0,IFERROR(J1066/R1066,0))</f>
        <v>0</v>
      </c>
      <c r="AO1066" s="39">
        <f>IF(Dane!$C$9="",0,IFERROR(ROUND(J1066-ROUND(J1066*0.0976,2)-ROUND(J1066*0.015,2)-ROUND(J1066*0.0245,2),2)/R1066,0))</f>
        <v>0</v>
      </c>
      <c r="AP1066" s="39">
        <f t="shared" si="249"/>
        <v>0</v>
      </c>
      <c r="AQ1066" s="39">
        <f t="shared" si="250"/>
        <v>0</v>
      </c>
      <c r="AR1066" s="39">
        <f t="shared" si="246"/>
        <v>0</v>
      </c>
      <c r="AS1066" s="39">
        <f>IF(Dane!$C$9="",0,IFERROR(AR1066/R1066,0))</f>
        <v>0</v>
      </c>
      <c r="AT1066" s="39">
        <f t="shared" si="251"/>
        <v>0</v>
      </c>
      <c r="AU1066" s="39">
        <v>0</v>
      </c>
      <c r="AV1066" s="39">
        <f t="shared" si="252"/>
        <v>0</v>
      </c>
      <c r="AW1066" s="39">
        <f>IF(Dane!$C$9="",0,IF(ROUND((N1066+O1066)*AV1066,2)&gt;$AN$1,$AN$1,ROUND((N1066+O1066)*AV1066,2)))</f>
        <v>0</v>
      </c>
      <c r="AX1066" s="39">
        <v>0</v>
      </c>
      <c r="AY1066" s="39">
        <f>IF(Dane!$C$9=2,IFERROR(J1066/W1066,0),IF(Dane!$C$9=3,IFERROR(J1066/W1066,0),0))</f>
        <v>0</v>
      </c>
      <c r="AZ1066" s="39">
        <f>IF(Dane!$C$9=2,IFERROR(ROUND(J1066-ROUND(J1066*0.0976,2)-ROUND(J1066*0.015,2)-ROUND(J1066*0.0245,2),2)/W1066,0),IF(Dane!$C$9=3,IFERROR(ROUND(J1066-ROUND(J1066*0.0976,2)-ROUND(J1066*0.015,2)-ROUND(J1066*0.0245,2),2)/W1066,0),0))</f>
        <v>0</v>
      </c>
      <c r="BA1066" s="39">
        <f t="shared" si="253"/>
        <v>0</v>
      </c>
      <c r="BB1066" s="39">
        <f t="shared" si="254"/>
        <v>0</v>
      </c>
      <c r="BC1066" s="39">
        <f t="shared" si="247"/>
        <v>0</v>
      </c>
      <c r="BD1066" s="39">
        <f>IF(Dane!$C$9=2,IFERROR(BC1066/W1066,0),IF(Dane!$C$9=3,IFERROR(BC1066/W1066,0),0))</f>
        <v>0</v>
      </c>
      <c r="BE1066" s="39">
        <f t="shared" si="255"/>
        <v>0</v>
      </c>
      <c r="BF1066" s="39">
        <v>0</v>
      </c>
      <c r="BG1066" s="39">
        <f t="shared" si="256"/>
        <v>0</v>
      </c>
      <c r="BH1066" s="39">
        <f>IF(Dane!$C$9=2,IF(ROUND((S1066+T1066)*BG1066,2)&gt;$AN$1,$AN$1,ROUND((S1066+T1066)*BG1066,2)),IF(Dane!$C$9=3,IF(ROUND((S1066+T1066)*BG1066,2)&gt;$AN$1,$AN$1,ROUND((S1066+T1066)*BG1066,2)),0))</f>
        <v>0</v>
      </c>
      <c r="BI1066" s="39">
        <v>0</v>
      </c>
      <c r="BJ1066" s="39">
        <f>IF(Dane!$C$9=3,IFERROR(J1066/AB1066,0),0)</f>
        <v>0</v>
      </c>
      <c r="BK1066" s="39">
        <f>IF(Dane!$C$9=3,IFERROR(ROUND(J1066-ROUND(J1066*0.0976,2)-ROUND(J1066*0.015,2)-ROUND(J1066*0.0245,2),2)/AB1066,0),0)</f>
        <v>0</v>
      </c>
      <c r="BL1066" s="39">
        <f t="shared" si="257"/>
        <v>0</v>
      </c>
      <c r="BM1066" s="39">
        <f t="shared" si="258"/>
        <v>0</v>
      </c>
      <c r="BN1066" s="39">
        <f t="shared" si="248"/>
        <v>0</v>
      </c>
      <c r="BO1066" s="39">
        <f>IF(Dane!$C$9=3,IFERROR(BN1066/AB1066,0),0)</f>
        <v>0</v>
      </c>
      <c r="BP1066" s="39">
        <f t="shared" si="259"/>
        <v>0</v>
      </c>
      <c r="BQ1066" s="39">
        <v>0</v>
      </c>
      <c r="BR1066" s="39">
        <f t="shared" si="260"/>
        <v>0</v>
      </c>
      <c r="BS1066" s="39">
        <f>IF(Dane!$C$9=3,IF(ROUND((X1066+Y1066)*BR1066,2)&gt;$AN$1,$AN$1,ROUND((X1066+Y1066)*BR1066,2)),0)</f>
        <v>0</v>
      </c>
      <c r="BT1066" s="39">
        <v>0</v>
      </c>
    </row>
    <row r="1067" spans="1:72">
      <c r="A1067" s="87">
        <v>1058</v>
      </c>
      <c r="B1067" s="1"/>
      <c r="C1067" s="1"/>
      <c r="D1067" s="2"/>
      <c r="E1067" s="3"/>
      <c r="F1067" s="4"/>
      <c r="G1067" s="5"/>
      <c r="H1067" s="5"/>
      <c r="I1067" s="6"/>
      <c r="J1067" s="5"/>
      <c r="K1067" s="5"/>
      <c r="L1067" s="5"/>
      <c r="M1067" s="55"/>
      <c r="N1067" s="8"/>
      <c r="O1067" s="105"/>
      <c r="P1067" s="5"/>
      <c r="Q1067" s="5"/>
      <c r="R1067" s="105">
        <f>Dane!$C$10</f>
        <v>0</v>
      </c>
      <c r="S1067" s="8"/>
      <c r="T1067" s="105"/>
      <c r="U1067" s="5"/>
      <c r="V1067" s="5"/>
      <c r="W1067" s="107">
        <f>Dane!$C$11</f>
        <v>0</v>
      </c>
      <c r="X1067" s="8"/>
      <c r="Y1067" s="105"/>
      <c r="Z1067" s="5"/>
      <c r="AA1067" s="5"/>
      <c r="AB1067" s="110">
        <f>Dane!$C$12</f>
        <v>0</v>
      </c>
      <c r="AC1067" s="108">
        <f>IF(Dane!$E$3=1,AP1067+BA1067+BL1067,IF(Dane!$E$3=2,AT1067+BE1067+BP1067,AW1067+BH1067+BS1067))</f>
        <v>0</v>
      </c>
      <c r="AD1067" s="14">
        <f>IF(Dane!$E$3=1,AQ1067+BB1067+BM1067,IF(Dane!$E$3=2,AU1067+BF1067+BQ1067,AX1067+BI1067+BT1067))</f>
        <v>0</v>
      </c>
      <c r="AE1067" s="14">
        <f>IF((J1067*Dane!$C$9)-AC1067&lt;0,0,(J1067*Dane!$C$9)-AC1067)</f>
        <v>0</v>
      </c>
      <c r="AF1067" s="61">
        <f>IF((K1067*Dane!$C$9)-AD1067&lt;0,0,(K1067*Dane!$C$9)-AD1067)</f>
        <v>0</v>
      </c>
      <c r="AG1067" s="93"/>
      <c r="AH1067" s="84">
        <f>IF(Dane!$E$3=1,AP1067,IF(Dane!$E$3=2,AT1067,AW1067))</f>
        <v>0</v>
      </c>
      <c r="AI1067" s="84">
        <f>IF(Dane!$E$3=1,AQ1067,IF(Dane!$E$3=2,AU1067,AX1067))</f>
        <v>0</v>
      </c>
      <c r="AJ1067" s="84">
        <f>IF(Dane!$E$3=1,BA1067,IF(Dane!$E$3=2,BE1067,BH1067))</f>
        <v>0</v>
      </c>
      <c r="AK1067" s="84">
        <f>IF(Dane!$E$3=1,BB1067,IF(Dane!$E$3=2,BF1067,BI1067))</f>
        <v>0</v>
      </c>
      <c r="AL1067" s="84">
        <f>IF(Dane!$E$3=1,BL1067,IF(Dane!$E$3=2,BP1067,BS1067))</f>
        <v>0</v>
      </c>
      <c r="AM1067" s="84">
        <f>IF(Dane!$E$3=1,BM1067,IF(Dane!$E$3=2,BQ1067,BT1067))</f>
        <v>0</v>
      </c>
      <c r="AN1067" s="39">
        <f>IF(Dane!$C$9="",0,IFERROR(J1067/R1067,0))</f>
        <v>0</v>
      </c>
      <c r="AO1067" s="39">
        <f>IF(Dane!$C$9="",0,IFERROR(ROUND(J1067-ROUND(J1067*0.0976,2)-ROUND(J1067*0.015,2)-ROUND(J1067*0.0245,2),2)/R1067,0))</f>
        <v>0</v>
      </c>
      <c r="AP1067" s="39">
        <f t="shared" si="249"/>
        <v>0</v>
      </c>
      <c r="AQ1067" s="39">
        <f t="shared" si="250"/>
        <v>0</v>
      </c>
      <c r="AR1067" s="39">
        <f t="shared" si="246"/>
        <v>0</v>
      </c>
      <c r="AS1067" s="39">
        <f>IF(Dane!$C$9="",0,IFERROR(AR1067/R1067,0))</f>
        <v>0</v>
      </c>
      <c r="AT1067" s="39">
        <f t="shared" si="251"/>
        <v>0</v>
      </c>
      <c r="AU1067" s="39">
        <v>0</v>
      </c>
      <c r="AV1067" s="39">
        <f t="shared" si="252"/>
        <v>0</v>
      </c>
      <c r="AW1067" s="39">
        <f>IF(Dane!$C$9="",0,IF(ROUND((N1067+O1067)*AV1067,2)&gt;$AN$1,$AN$1,ROUND((N1067+O1067)*AV1067,2)))</f>
        <v>0</v>
      </c>
      <c r="AX1067" s="39">
        <v>0</v>
      </c>
      <c r="AY1067" s="39">
        <f>IF(Dane!$C$9=2,IFERROR(J1067/W1067,0),IF(Dane!$C$9=3,IFERROR(J1067/W1067,0),0))</f>
        <v>0</v>
      </c>
      <c r="AZ1067" s="39">
        <f>IF(Dane!$C$9=2,IFERROR(ROUND(J1067-ROUND(J1067*0.0976,2)-ROUND(J1067*0.015,2)-ROUND(J1067*0.0245,2),2)/W1067,0),IF(Dane!$C$9=3,IFERROR(ROUND(J1067-ROUND(J1067*0.0976,2)-ROUND(J1067*0.015,2)-ROUND(J1067*0.0245,2),2)/W1067,0),0))</f>
        <v>0</v>
      </c>
      <c r="BA1067" s="39">
        <f t="shared" si="253"/>
        <v>0</v>
      </c>
      <c r="BB1067" s="39">
        <f t="shared" si="254"/>
        <v>0</v>
      </c>
      <c r="BC1067" s="39">
        <f t="shared" si="247"/>
        <v>0</v>
      </c>
      <c r="BD1067" s="39">
        <f>IF(Dane!$C$9=2,IFERROR(BC1067/W1067,0),IF(Dane!$C$9=3,IFERROR(BC1067/W1067,0),0))</f>
        <v>0</v>
      </c>
      <c r="BE1067" s="39">
        <f t="shared" si="255"/>
        <v>0</v>
      </c>
      <c r="BF1067" s="39">
        <v>0</v>
      </c>
      <c r="BG1067" s="39">
        <f t="shared" si="256"/>
        <v>0</v>
      </c>
      <c r="BH1067" s="39">
        <f>IF(Dane!$C$9=2,IF(ROUND((S1067+T1067)*BG1067,2)&gt;$AN$1,$AN$1,ROUND((S1067+T1067)*BG1067,2)),IF(Dane!$C$9=3,IF(ROUND((S1067+T1067)*BG1067,2)&gt;$AN$1,$AN$1,ROUND((S1067+T1067)*BG1067,2)),0))</f>
        <v>0</v>
      </c>
      <c r="BI1067" s="39">
        <v>0</v>
      </c>
      <c r="BJ1067" s="39">
        <f>IF(Dane!$C$9=3,IFERROR(J1067/AB1067,0),0)</f>
        <v>0</v>
      </c>
      <c r="BK1067" s="39">
        <f>IF(Dane!$C$9=3,IFERROR(ROUND(J1067-ROUND(J1067*0.0976,2)-ROUND(J1067*0.015,2)-ROUND(J1067*0.0245,2),2)/AB1067,0),0)</f>
        <v>0</v>
      </c>
      <c r="BL1067" s="39">
        <f t="shared" si="257"/>
        <v>0</v>
      </c>
      <c r="BM1067" s="39">
        <f t="shared" si="258"/>
        <v>0</v>
      </c>
      <c r="BN1067" s="39">
        <f t="shared" si="248"/>
        <v>0</v>
      </c>
      <c r="BO1067" s="39">
        <f>IF(Dane!$C$9=3,IFERROR(BN1067/AB1067,0),0)</f>
        <v>0</v>
      </c>
      <c r="BP1067" s="39">
        <f t="shared" si="259"/>
        <v>0</v>
      </c>
      <c r="BQ1067" s="39">
        <v>0</v>
      </c>
      <c r="BR1067" s="39">
        <f t="shared" si="260"/>
        <v>0</v>
      </c>
      <c r="BS1067" s="39">
        <f>IF(Dane!$C$9=3,IF(ROUND((X1067+Y1067)*BR1067,2)&gt;$AN$1,$AN$1,ROUND((X1067+Y1067)*BR1067,2)),0)</f>
        <v>0</v>
      </c>
      <c r="BT1067" s="39">
        <v>0</v>
      </c>
    </row>
    <row r="1068" spans="1:72">
      <c r="A1068" s="87">
        <v>1059</v>
      </c>
      <c r="B1068" s="1"/>
      <c r="C1068" s="1"/>
      <c r="D1068" s="2"/>
      <c r="E1068" s="3"/>
      <c r="F1068" s="4"/>
      <c r="G1068" s="5"/>
      <c r="H1068" s="5"/>
      <c r="I1068" s="6"/>
      <c r="J1068" s="5"/>
      <c r="K1068" s="5"/>
      <c r="L1068" s="5"/>
      <c r="M1068" s="55"/>
      <c r="N1068" s="8"/>
      <c r="O1068" s="105"/>
      <c r="P1068" s="5"/>
      <c r="Q1068" s="5"/>
      <c r="R1068" s="105">
        <f>Dane!$C$10</f>
        <v>0</v>
      </c>
      <c r="S1068" s="8"/>
      <c r="T1068" s="105"/>
      <c r="U1068" s="5"/>
      <c r="V1068" s="5"/>
      <c r="W1068" s="107">
        <f>Dane!$C$11</f>
        <v>0</v>
      </c>
      <c r="X1068" s="8"/>
      <c r="Y1068" s="105"/>
      <c r="Z1068" s="5"/>
      <c r="AA1068" s="5"/>
      <c r="AB1068" s="110">
        <f>Dane!$C$12</f>
        <v>0</v>
      </c>
      <c r="AC1068" s="108">
        <f>IF(Dane!$E$3=1,AP1068+BA1068+BL1068,IF(Dane!$E$3=2,AT1068+BE1068+BP1068,AW1068+BH1068+BS1068))</f>
        <v>0</v>
      </c>
      <c r="AD1068" s="14">
        <f>IF(Dane!$E$3=1,AQ1068+BB1068+BM1068,IF(Dane!$E$3=2,AU1068+BF1068+BQ1068,AX1068+BI1068+BT1068))</f>
        <v>0</v>
      </c>
      <c r="AE1068" s="14">
        <f>IF((J1068*Dane!$C$9)-AC1068&lt;0,0,(J1068*Dane!$C$9)-AC1068)</f>
        <v>0</v>
      </c>
      <c r="AF1068" s="61">
        <f>IF((K1068*Dane!$C$9)-AD1068&lt;0,0,(K1068*Dane!$C$9)-AD1068)</f>
        <v>0</v>
      </c>
      <c r="AG1068" s="93"/>
      <c r="AH1068" s="84">
        <f>IF(Dane!$E$3=1,AP1068,IF(Dane!$E$3=2,AT1068,AW1068))</f>
        <v>0</v>
      </c>
      <c r="AI1068" s="84">
        <f>IF(Dane!$E$3=1,AQ1068,IF(Dane!$E$3=2,AU1068,AX1068))</f>
        <v>0</v>
      </c>
      <c r="AJ1068" s="84">
        <f>IF(Dane!$E$3=1,BA1068,IF(Dane!$E$3=2,BE1068,BH1068))</f>
        <v>0</v>
      </c>
      <c r="AK1068" s="84">
        <f>IF(Dane!$E$3=1,BB1068,IF(Dane!$E$3=2,BF1068,BI1068))</f>
        <v>0</v>
      </c>
      <c r="AL1068" s="84">
        <f>IF(Dane!$E$3=1,BL1068,IF(Dane!$E$3=2,BP1068,BS1068))</f>
        <v>0</v>
      </c>
      <c r="AM1068" s="84">
        <f>IF(Dane!$E$3=1,BM1068,IF(Dane!$E$3=2,BQ1068,BT1068))</f>
        <v>0</v>
      </c>
      <c r="AN1068" s="39">
        <f>IF(Dane!$C$9="",0,IFERROR(J1068/R1068,0))</f>
        <v>0</v>
      </c>
      <c r="AO1068" s="39">
        <f>IF(Dane!$C$9="",0,IFERROR(ROUND(J1068-ROUND(J1068*0.0976,2)-ROUND(J1068*0.015,2)-ROUND(J1068*0.0245,2),2)/R1068,0))</f>
        <v>0</v>
      </c>
      <c r="AP1068" s="39">
        <f t="shared" si="249"/>
        <v>0</v>
      </c>
      <c r="AQ1068" s="39">
        <f t="shared" si="250"/>
        <v>0</v>
      </c>
      <c r="AR1068" s="39">
        <f t="shared" si="246"/>
        <v>0</v>
      </c>
      <c r="AS1068" s="39">
        <f>IF(Dane!$C$9="",0,IFERROR(AR1068/R1068,0))</f>
        <v>0</v>
      </c>
      <c r="AT1068" s="39">
        <f t="shared" si="251"/>
        <v>0</v>
      </c>
      <c r="AU1068" s="39">
        <v>0</v>
      </c>
      <c r="AV1068" s="39">
        <f t="shared" si="252"/>
        <v>0</v>
      </c>
      <c r="AW1068" s="39">
        <f>IF(Dane!$C$9="",0,IF(ROUND((N1068+O1068)*AV1068,2)&gt;$AN$1,$AN$1,ROUND((N1068+O1068)*AV1068,2)))</f>
        <v>0</v>
      </c>
      <c r="AX1068" s="39">
        <v>0</v>
      </c>
      <c r="AY1068" s="39">
        <f>IF(Dane!$C$9=2,IFERROR(J1068/W1068,0),IF(Dane!$C$9=3,IFERROR(J1068/W1068,0),0))</f>
        <v>0</v>
      </c>
      <c r="AZ1068" s="39">
        <f>IF(Dane!$C$9=2,IFERROR(ROUND(J1068-ROUND(J1068*0.0976,2)-ROUND(J1068*0.015,2)-ROUND(J1068*0.0245,2),2)/W1068,0),IF(Dane!$C$9=3,IFERROR(ROUND(J1068-ROUND(J1068*0.0976,2)-ROUND(J1068*0.015,2)-ROUND(J1068*0.0245,2),2)/W1068,0),0))</f>
        <v>0</v>
      </c>
      <c r="BA1068" s="39">
        <f t="shared" si="253"/>
        <v>0</v>
      </c>
      <c r="BB1068" s="39">
        <f t="shared" si="254"/>
        <v>0</v>
      </c>
      <c r="BC1068" s="39">
        <f t="shared" si="247"/>
        <v>0</v>
      </c>
      <c r="BD1068" s="39">
        <f>IF(Dane!$C$9=2,IFERROR(BC1068/W1068,0),IF(Dane!$C$9=3,IFERROR(BC1068/W1068,0),0))</f>
        <v>0</v>
      </c>
      <c r="BE1068" s="39">
        <f t="shared" si="255"/>
        <v>0</v>
      </c>
      <c r="BF1068" s="39">
        <v>0</v>
      </c>
      <c r="BG1068" s="39">
        <f t="shared" si="256"/>
        <v>0</v>
      </c>
      <c r="BH1068" s="39">
        <f>IF(Dane!$C$9=2,IF(ROUND((S1068+T1068)*BG1068,2)&gt;$AN$1,$AN$1,ROUND((S1068+T1068)*BG1068,2)),IF(Dane!$C$9=3,IF(ROUND((S1068+T1068)*BG1068,2)&gt;$AN$1,$AN$1,ROUND((S1068+T1068)*BG1068,2)),0))</f>
        <v>0</v>
      </c>
      <c r="BI1068" s="39">
        <v>0</v>
      </c>
      <c r="BJ1068" s="39">
        <f>IF(Dane!$C$9=3,IFERROR(J1068/AB1068,0),0)</f>
        <v>0</v>
      </c>
      <c r="BK1068" s="39">
        <f>IF(Dane!$C$9=3,IFERROR(ROUND(J1068-ROUND(J1068*0.0976,2)-ROUND(J1068*0.015,2)-ROUND(J1068*0.0245,2),2)/AB1068,0),0)</f>
        <v>0</v>
      </c>
      <c r="BL1068" s="39">
        <f t="shared" si="257"/>
        <v>0</v>
      </c>
      <c r="BM1068" s="39">
        <f t="shared" si="258"/>
        <v>0</v>
      </c>
      <c r="BN1068" s="39">
        <f t="shared" si="248"/>
        <v>0</v>
      </c>
      <c r="BO1068" s="39">
        <f>IF(Dane!$C$9=3,IFERROR(BN1068/AB1068,0),0)</f>
        <v>0</v>
      </c>
      <c r="BP1068" s="39">
        <f t="shared" si="259"/>
        <v>0</v>
      </c>
      <c r="BQ1068" s="39">
        <v>0</v>
      </c>
      <c r="BR1068" s="39">
        <f t="shared" si="260"/>
        <v>0</v>
      </c>
      <c r="BS1068" s="39">
        <f>IF(Dane!$C$9=3,IF(ROUND((X1068+Y1068)*BR1068,2)&gt;$AN$1,$AN$1,ROUND((X1068+Y1068)*BR1068,2)),0)</f>
        <v>0</v>
      </c>
      <c r="BT1068" s="39">
        <v>0</v>
      </c>
    </row>
    <row r="1069" spans="1:72">
      <c r="A1069" s="87">
        <v>1060</v>
      </c>
      <c r="B1069" s="1"/>
      <c r="C1069" s="1"/>
      <c r="D1069" s="2"/>
      <c r="E1069" s="3"/>
      <c r="F1069" s="4"/>
      <c r="G1069" s="5"/>
      <c r="H1069" s="5"/>
      <c r="I1069" s="6"/>
      <c r="J1069" s="5"/>
      <c r="K1069" s="5"/>
      <c r="L1069" s="5"/>
      <c r="M1069" s="55"/>
      <c r="N1069" s="8"/>
      <c r="O1069" s="105"/>
      <c r="P1069" s="5"/>
      <c r="Q1069" s="5"/>
      <c r="R1069" s="105">
        <f>Dane!$C$10</f>
        <v>0</v>
      </c>
      <c r="S1069" s="8"/>
      <c r="T1069" s="105"/>
      <c r="U1069" s="5"/>
      <c r="V1069" s="5"/>
      <c r="W1069" s="107">
        <f>Dane!$C$11</f>
        <v>0</v>
      </c>
      <c r="X1069" s="8"/>
      <c r="Y1069" s="105"/>
      <c r="Z1069" s="5"/>
      <c r="AA1069" s="5"/>
      <c r="AB1069" s="110">
        <f>Dane!$C$12</f>
        <v>0</v>
      </c>
      <c r="AC1069" s="108">
        <f>IF(Dane!$E$3=1,AP1069+BA1069+BL1069,IF(Dane!$E$3=2,AT1069+BE1069+BP1069,AW1069+BH1069+BS1069))</f>
        <v>0</v>
      </c>
      <c r="AD1069" s="14">
        <f>IF(Dane!$E$3=1,AQ1069+BB1069+BM1069,IF(Dane!$E$3=2,AU1069+BF1069+BQ1069,AX1069+BI1069+BT1069))</f>
        <v>0</v>
      </c>
      <c r="AE1069" s="14">
        <f>IF((J1069*Dane!$C$9)-AC1069&lt;0,0,(J1069*Dane!$C$9)-AC1069)</f>
        <v>0</v>
      </c>
      <c r="AF1069" s="61">
        <f>IF((K1069*Dane!$C$9)-AD1069&lt;0,0,(K1069*Dane!$C$9)-AD1069)</f>
        <v>0</v>
      </c>
      <c r="AG1069" s="93"/>
      <c r="AH1069" s="84">
        <f>IF(Dane!$E$3=1,AP1069,IF(Dane!$E$3=2,AT1069,AW1069))</f>
        <v>0</v>
      </c>
      <c r="AI1069" s="84">
        <f>IF(Dane!$E$3=1,AQ1069,IF(Dane!$E$3=2,AU1069,AX1069))</f>
        <v>0</v>
      </c>
      <c r="AJ1069" s="84">
        <f>IF(Dane!$E$3=1,BA1069,IF(Dane!$E$3=2,BE1069,BH1069))</f>
        <v>0</v>
      </c>
      <c r="AK1069" s="84">
        <f>IF(Dane!$E$3=1,BB1069,IF(Dane!$E$3=2,BF1069,BI1069))</f>
        <v>0</v>
      </c>
      <c r="AL1069" s="84">
        <f>IF(Dane!$E$3=1,BL1069,IF(Dane!$E$3=2,BP1069,BS1069))</f>
        <v>0</v>
      </c>
      <c r="AM1069" s="84">
        <f>IF(Dane!$E$3=1,BM1069,IF(Dane!$E$3=2,BQ1069,BT1069))</f>
        <v>0</v>
      </c>
      <c r="AN1069" s="39">
        <f>IF(Dane!$C$9="",0,IFERROR(J1069/R1069,0))</f>
        <v>0</v>
      </c>
      <c r="AO1069" s="39">
        <f>IF(Dane!$C$9="",0,IFERROR(ROUND(J1069-ROUND(J1069*0.0976,2)-ROUND(J1069*0.015,2)-ROUND(J1069*0.0245,2),2)/R1069,0))</f>
        <v>0</v>
      </c>
      <c r="AP1069" s="39">
        <f t="shared" si="249"/>
        <v>0</v>
      </c>
      <c r="AQ1069" s="39">
        <f t="shared" si="250"/>
        <v>0</v>
      </c>
      <c r="AR1069" s="39">
        <f t="shared" si="246"/>
        <v>0</v>
      </c>
      <c r="AS1069" s="39">
        <f>IF(Dane!$C$9="",0,IFERROR(AR1069/R1069,0))</f>
        <v>0</v>
      </c>
      <c r="AT1069" s="39">
        <f t="shared" si="251"/>
        <v>0</v>
      </c>
      <c r="AU1069" s="39">
        <v>0</v>
      </c>
      <c r="AV1069" s="39">
        <f t="shared" si="252"/>
        <v>0</v>
      </c>
      <c r="AW1069" s="39">
        <f>IF(Dane!$C$9="",0,IF(ROUND((N1069+O1069)*AV1069,2)&gt;$AN$1,$AN$1,ROUND((N1069+O1069)*AV1069,2)))</f>
        <v>0</v>
      </c>
      <c r="AX1069" s="39">
        <v>0</v>
      </c>
      <c r="AY1069" s="39">
        <f>IF(Dane!$C$9=2,IFERROR(J1069/W1069,0),IF(Dane!$C$9=3,IFERROR(J1069/W1069,0),0))</f>
        <v>0</v>
      </c>
      <c r="AZ1069" s="39">
        <f>IF(Dane!$C$9=2,IFERROR(ROUND(J1069-ROUND(J1069*0.0976,2)-ROUND(J1069*0.015,2)-ROUND(J1069*0.0245,2),2)/W1069,0),IF(Dane!$C$9=3,IFERROR(ROUND(J1069-ROUND(J1069*0.0976,2)-ROUND(J1069*0.015,2)-ROUND(J1069*0.0245,2),2)/W1069,0),0))</f>
        <v>0</v>
      </c>
      <c r="BA1069" s="39">
        <f t="shared" si="253"/>
        <v>0</v>
      </c>
      <c r="BB1069" s="39">
        <f t="shared" si="254"/>
        <v>0</v>
      </c>
      <c r="BC1069" s="39">
        <f t="shared" si="247"/>
        <v>0</v>
      </c>
      <c r="BD1069" s="39">
        <f>IF(Dane!$C$9=2,IFERROR(BC1069/W1069,0),IF(Dane!$C$9=3,IFERROR(BC1069/W1069,0),0))</f>
        <v>0</v>
      </c>
      <c r="BE1069" s="39">
        <f t="shared" si="255"/>
        <v>0</v>
      </c>
      <c r="BF1069" s="39">
        <v>0</v>
      </c>
      <c r="BG1069" s="39">
        <f t="shared" si="256"/>
        <v>0</v>
      </c>
      <c r="BH1069" s="39">
        <f>IF(Dane!$C$9=2,IF(ROUND((S1069+T1069)*BG1069,2)&gt;$AN$1,$AN$1,ROUND((S1069+T1069)*BG1069,2)),IF(Dane!$C$9=3,IF(ROUND((S1069+T1069)*BG1069,2)&gt;$AN$1,$AN$1,ROUND((S1069+T1069)*BG1069,2)),0))</f>
        <v>0</v>
      </c>
      <c r="BI1069" s="39">
        <v>0</v>
      </c>
      <c r="BJ1069" s="39">
        <f>IF(Dane!$C$9=3,IFERROR(J1069/AB1069,0),0)</f>
        <v>0</v>
      </c>
      <c r="BK1069" s="39">
        <f>IF(Dane!$C$9=3,IFERROR(ROUND(J1069-ROUND(J1069*0.0976,2)-ROUND(J1069*0.015,2)-ROUND(J1069*0.0245,2),2)/AB1069,0),0)</f>
        <v>0</v>
      </c>
      <c r="BL1069" s="39">
        <f t="shared" si="257"/>
        <v>0</v>
      </c>
      <c r="BM1069" s="39">
        <f t="shared" si="258"/>
        <v>0</v>
      </c>
      <c r="BN1069" s="39">
        <f t="shared" si="248"/>
        <v>0</v>
      </c>
      <c r="BO1069" s="39">
        <f>IF(Dane!$C$9=3,IFERROR(BN1069/AB1069,0),0)</f>
        <v>0</v>
      </c>
      <c r="BP1069" s="39">
        <f t="shared" si="259"/>
        <v>0</v>
      </c>
      <c r="BQ1069" s="39">
        <v>0</v>
      </c>
      <c r="BR1069" s="39">
        <f t="shared" si="260"/>
        <v>0</v>
      </c>
      <c r="BS1069" s="39">
        <f>IF(Dane!$C$9=3,IF(ROUND((X1069+Y1069)*BR1069,2)&gt;$AN$1,$AN$1,ROUND((X1069+Y1069)*BR1069,2)),0)</f>
        <v>0</v>
      </c>
      <c r="BT1069" s="39">
        <v>0</v>
      </c>
    </row>
    <row r="1070" spans="1:72">
      <c r="A1070" s="87">
        <v>1061</v>
      </c>
      <c r="B1070" s="1"/>
      <c r="C1070" s="1"/>
      <c r="D1070" s="2"/>
      <c r="E1070" s="3"/>
      <c r="F1070" s="4"/>
      <c r="G1070" s="5"/>
      <c r="H1070" s="5"/>
      <c r="I1070" s="6"/>
      <c r="J1070" s="5"/>
      <c r="K1070" s="5"/>
      <c r="L1070" s="5"/>
      <c r="M1070" s="55"/>
      <c r="N1070" s="8"/>
      <c r="O1070" s="105"/>
      <c r="P1070" s="5"/>
      <c r="Q1070" s="5"/>
      <c r="R1070" s="105">
        <f>Dane!$C$10</f>
        <v>0</v>
      </c>
      <c r="S1070" s="8"/>
      <c r="T1070" s="105"/>
      <c r="U1070" s="5"/>
      <c r="V1070" s="5"/>
      <c r="W1070" s="107">
        <f>Dane!$C$11</f>
        <v>0</v>
      </c>
      <c r="X1070" s="8"/>
      <c r="Y1070" s="105"/>
      <c r="Z1070" s="5"/>
      <c r="AA1070" s="5"/>
      <c r="AB1070" s="110">
        <f>Dane!$C$12</f>
        <v>0</v>
      </c>
      <c r="AC1070" s="108">
        <f>IF(Dane!$E$3=1,AP1070+BA1070+BL1070,IF(Dane!$E$3=2,AT1070+BE1070+BP1070,AW1070+BH1070+BS1070))</f>
        <v>0</v>
      </c>
      <c r="AD1070" s="14">
        <f>IF(Dane!$E$3=1,AQ1070+BB1070+BM1070,IF(Dane!$E$3=2,AU1070+BF1070+BQ1070,AX1070+BI1070+BT1070))</f>
        <v>0</v>
      </c>
      <c r="AE1070" s="14">
        <f>IF((J1070*Dane!$C$9)-AC1070&lt;0,0,(J1070*Dane!$C$9)-AC1070)</f>
        <v>0</v>
      </c>
      <c r="AF1070" s="61">
        <f>IF((K1070*Dane!$C$9)-AD1070&lt;0,0,(K1070*Dane!$C$9)-AD1070)</f>
        <v>0</v>
      </c>
      <c r="AG1070" s="93"/>
      <c r="AH1070" s="84">
        <f>IF(Dane!$E$3=1,AP1070,IF(Dane!$E$3=2,AT1070,AW1070))</f>
        <v>0</v>
      </c>
      <c r="AI1070" s="84">
        <f>IF(Dane!$E$3=1,AQ1070,IF(Dane!$E$3=2,AU1070,AX1070))</f>
        <v>0</v>
      </c>
      <c r="AJ1070" s="84">
        <f>IF(Dane!$E$3=1,BA1070,IF(Dane!$E$3=2,BE1070,BH1070))</f>
        <v>0</v>
      </c>
      <c r="AK1070" s="84">
        <f>IF(Dane!$E$3=1,BB1070,IF(Dane!$E$3=2,BF1070,BI1070))</f>
        <v>0</v>
      </c>
      <c r="AL1070" s="84">
        <f>IF(Dane!$E$3=1,BL1070,IF(Dane!$E$3=2,BP1070,BS1070))</f>
        <v>0</v>
      </c>
      <c r="AM1070" s="84">
        <f>IF(Dane!$E$3=1,BM1070,IF(Dane!$E$3=2,BQ1070,BT1070))</f>
        <v>0</v>
      </c>
      <c r="AN1070" s="39">
        <f>IF(Dane!$C$9="",0,IFERROR(J1070/R1070,0))</f>
        <v>0</v>
      </c>
      <c r="AO1070" s="39">
        <f>IF(Dane!$C$9="",0,IFERROR(ROUND(J1070-ROUND(J1070*0.0976,2)-ROUND(J1070*0.015,2)-ROUND(J1070*0.0245,2),2)/R1070,0))</f>
        <v>0</v>
      </c>
      <c r="AP1070" s="39">
        <f t="shared" si="249"/>
        <v>0</v>
      </c>
      <c r="AQ1070" s="39">
        <f t="shared" si="250"/>
        <v>0</v>
      </c>
      <c r="AR1070" s="39">
        <f t="shared" si="246"/>
        <v>0</v>
      </c>
      <c r="AS1070" s="39">
        <f>IF(Dane!$C$9="",0,IFERROR(AR1070/R1070,0))</f>
        <v>0</v>
      </c>
      <c r="AT1070" s="39">
        <f t="shared" si="251"/>
        <v>0</v>
      </c>
      <c r="AU1070" s="39">
        <v>0</v>
      </c>
      <c r="AV1070" s="39">
        <f t="shared" si="252"/>
        <v>0</v>
      </c>
      <c r="AW1070" s="39">
        <f>IF(Dane!$C$9="",0,IF(ROUND((N1070+O1070)*AV1070,2)&gt;$AN$1,$AN$1,ROUND((N1070+O1070)*AV1070,2)))</f>
        <v>0</v>
      </c>
      <c r="AX1070" s="39">
        <v>0</v>
      </c>
      <c r="AY1070" s="39">
        <f>IF(Dane!$C$9=2,IFERROR(J1070/W1070,0),IF(Dane!$C$9=3,IFERROR(J1070/W1070,0),0))</f>
        <v>0</v>
      </c>
      <c r="AZ1070" s="39">
        <f>IF(Dane!$C$9=2,IFERROR(ROUND(J1070-ROUND(J1070*0.0976,2)-ROUND(J1070*0.015,2)-ROUND(J1070*0.0245,2),2)/W1070,0),IF(Dane!$C$9=3,IFERROR(ROUND(J1070-ROUND(J1070*0.0976,2)-ROUND(J1070*0.015,2)-ROUND(J1070*0.0245,2),2)/W1070,0),0))</f>
        <v>0</v>
      </c>
      <c r="BA1070" s="39">
        <f t="shared" si="253"/>
        <v>0</v>
      </c>
      <c r="BB1070" s="39">
        <f t="shared" si="254"/>
        <v>0</v>
      </c>
      <c r="BC1070" s="39">
        <f t="shared" si="247"/>
        <v>0</v>
      </c>
      <c r="BD1070" s="39">
        <f>IF(Dane!$C$9=2,IFERROR(BC1070/W1070,0),IF(Dane!$C$9=3,IFERROR(BC1070/W1070,0),0))</f>
        <v>0</v>
      </c>
      <c r="BE1070" s="39">
        <f t="shared" si="255"/>
        <v>0</v>
      </c>
      <c r="BF1070" s="39">
        <v>0</v>
      </c>
      <c r="BG1070" s="39">
        <f t="shared" si="256"/>
        <v>0</v>
      </c>
      <c r="BH1070" s="39">
        <f>IF(Dane!$C$9=2,IF(ROUND((S1070+T1070)*BG1070,2)&gt;$AN$1,$AN$1,ROUND((S1070+T1070)*BG1070,2)),IF(Dane!$C$9=3,IF(ROUND((S1070+T1070)*BG1070,2)&gt;$AN$1,$AN$1,ROUND((S1070+T1070)*BG1070,2)),0))</f>
        <v>0</v>
      </c>
      <c r="BI1070" s="39">
        <v>0</v>
      </c>
      <c r="BJ1070" s="39">
        <f>IF(Dane!$C$9=3,IFERROR(J1070/AB1070,0),0)</f>
        <v>0</v>
      </c>
      <c r="BK1070" s="39">
        <f>IF(Dane!$C$9=3,IFERROR(ROUND(J1070-ROUND(J1070*0.0976,2)-ROUND(J1070*0.015,2)-ROUND(J1070*0.0245,2),2)/AB1070,0),0)</f>
        <v>0</v>
      </c>
      <c r="BL1070" s="39">
        <f t="shared" si="257"/>
        <v>0</v>
      </c>
      <c r="BM1070" s="39">
        <f t="shared" si="258"/>
        <v>0</v>
      </c>
      <c r="BN1070" s="39">
        <f t="shared" si="248"/>
        <v>0</v>
      </c>
      <c r="BO1070" s="39">
        <f>IF(Dane!$C$9=3,IFERROR(BN1070/AB1070,0),0)</f>
        <v>0</v>
      </c>
      <c r="BP1070" s="39">
        <f t="shared" si="259"/>
        <v>0</v>
      </c>
      <c r="BQ1070" s="39">
        <v>0</v>
      </c>
      <c r="BR1070" s="39">
        <f t="shared" si="260"/>
        <v>0</v>
      </c>
      <c r="BS1070" s="39">
        <f>IF(Dane!$C$9=3,IF(ROUND((X1070+Y1070)*BR1070,2)&gt;$AN$1,$AN$1,ROUND((X1070+Y1070)*BR1070,2)),0)</f>
        <v>0</v>
      </c>
      <c r="BT1070" s="39">
        <v>0</v>
      </c>
    </row>
    <row r="1071" spans="1:72">
      <c r="A1071" s="87">
        <v>1062</v>
      </c>
      <c r="B1071" s="1"/>
      <c r="C1071" s="1"/>
      <c r="D1071" s="2"/>
      <c r="E1071" s="3"/>
      <c r="F1071" s="4"/>
      <c r="G1071" s="5"/>
      <c r="H1071" s="5"/>
      <c r="I1071" s="6"/>
      <c r="J1071" s="5"/>
      <c r="K1071" s="5"/>
      <c r="L1071" s="5"/>
      <c r="M1071" s="55"/>
      <c r="N1071" s="8"/>
      <c r="O1071" s="105"/>
      <c r="P1071" s="5"/>
      <c r="Q1071" s="5"/>
      <c r="R1071" s="105">
        <f>Dane!$C$10</f>
        <v>0</v>
      </c>
      <c r="S1071" s="8"/>
      <c r="T1071" s="105"/>
      <c r="U1071" s="5"/>
      <c r="V1071" s="5"/>
      <c r="W1071" s="107">
        <f>Dane!$C$11</f>
        <v>0</v>
      </c>
      <c r="X1071" s="8"/>
      <c r="Y1071" s="105"/>
      <c r="Z1071" s="5"/>
      <c r="AA1071" s="5"/>
      <c r="AB1071" s="110">
        <f>Dane!$C$12</f>
        <v>0</v>
      </c>
      <c r="AC1071" s="108">
        <f>IF(Dane!$E$3=1,AP1071+BA1071+BL1071,IF(Dane!$E$3=2,AT1071+BE1071+BP1071,AW1071+BH1071+BS1071))</f>
        <v>0</v>
      </c>
      <c r="AD1071" s="14">
        <f>IF(Dane!$E$3=1,AQ1071+BB1071+BM1071,IF(Dane!$E$3=2,AU1071+BF1071+BQ1071,AX1071+BI1071+BT1071))</f>
        <v>0</v>
      </c>
      <c r="AE1071" s="14">
        <f>IF((J1071*Dane!$C$9)-AC1071&lt;0,0,(J1071*Dane!$C$9)-AC1071)</f>
        <v>0</v>
      </c>
      <c r="AF1071" s="61">
        <f>IF((K1071*Dane!$C$9)-AD1071&lt;0,0,(K1071*Dane!$C$9)-AD1071)</f>
        <v>0</v>
      </c>
      <c r="AG1071" s="93"/>
      <c r="AH1071" s="84">
        <f>IF(Dane!$E$3=1,AP1071,IF(Dane!$E$3=2,AT1071,AW1071))</f>
        <v>0</v>
      </c>
      <c r="AI1071" s="84">
        <f>IF(Dane!$E$3=1,AQ1071,IF(Dane!$E$3=2,AU1071,AX1071))</f>
        <v>0</v>
      </c>
      <c r="AJ1071" s="84">
        <f>IF(Dane!$E$3=1,BA1071,IF(Dane!$E$3=2,BE1071,BH1071))</f>
        <v>0</v>
      </c>
      <c r="AK1071" s="84">
        <f>IF(Dane!$E$3=1,BB1071,IF(Dane!$E$3=2,BF1071,BI1071))</f>
        <v>0</v>
      </c>
      <c r="AL1071" s="84">
        <f>IF(Dane!$E$3=1,BL1071,IF(Dane!$E$3=2,BP1071,BS1071))</f>
        <v>0</v>
      </c>
      <c r="AM1071" s="84">
        <f>IF(Dane!$E$3=1,BM1071,IF(Dane!$E$3=2,BQ1071,BT1071))</f>
        <v>0</v>
      </c>
      <c r="AN1071" s="39">
        <f>IF(Dane!$C$9="",0,IFERROR(J1071/R1071,0))</f>
        <v>0</v>
      </c>
      <c r="AO1071" s="39">
        <f>IF(Dane!$C$9="",0,IFERROR(ROUND(J1071-ROUND(J1071*0.0976,2)-ROUND(J1071*0.015,2)-ROUND(J1071*0.0245,2),2)/R1071,0))</f>
        <v>0</v>
      </c>
      <c r="AP1071" s="39">
        <f t="shared" si="249"/>
        <v>0</v>
      </c>
      <c r="AQ1071" s="39">
        <f t="shared" si="250"/>
        <v>0</v>
      </c>
      <c r="AR1071" s="39">
        <f t="shared" si="246"/>
        <v>0</v>
      </c>
      <c r="AS1071" s="39">
        <f>IF(Dane!$C$9="",0,IFERROR(AR1071/R1071,0))</f>
        <v>0</v>
      </c>
      <c r="AT1071" s="39">
        <f t="shared" si="251"/>
        <v>0</v>
      </c>
      <c r="AU1071" s="39">
        <v>0</v>
      </c>
      <c r="AV1071" s="39">
        <f t="shared" si="252"/>
        <v>0</v>
      </c>
      <c r="AW1071" s="39">
        <f>IF(Dane!$C$9="",0,IF(ROUND((N1071+O1071)*AV1071,2)&gt;$AN$1,$AN$1,ROUND((N1071+O1071)*AV1071,2)))</f>
        <v>0</v>
      </c>
      <c r="AX1071" s="39">
        <v>0</v>
      </c>
      <c r="AY1071" s="39">
        <f>IF(Dane!$C$9=2,IFERROR(J1071/W1071,0),IF(Dane!$C$9=3,IFERROR(J1071/W1071,0),0))</f>
        <v>0</v>
      </c>
      <c r="AZ1071" s="39">
        <f>IF(Dane!$C$9=2,IFERROR(ROUND(J1071-ROUND(J1071*0.0976,2)-ROUND(J1071*0.015,2)-ROUND(J1071*0.0245,2),2)/W1071,0),IF(Dane!$C$9=3,IFERROR(ROUND(J1071-ROUND(J1071*0.0976,2)-ROUND(J1071*0.015,2)-ROUND(J1071*0.0245,2),2)/W1071,0),0))</f>
        <v>0</v>
      </c>
      <c r="BA1071" s="39">
        <f t="shared" si="253"/>
        <v>0</v>
      </c>
      <c r="BB1071" s="39">
        <f t="shared" si="254"/>
        <v>0</v>
      </c>
      <c r="BC1071" s="39">
        <f t="shared" si="247"/>
        <v>0</v>
      </c>
      <c r="BD1071" s="39">
        <f>IF(Dane!$C$9=2,IFERROR(BC1071/W1071,0),IF(Dane!$C$9=3,IFERROR(BC1071/W1071,0),0))</f>
        <v>0</v>
      </c>
      <c r="BE1071" s="39">
        <f t="shared" si="255"/>
        <v>0</v>
      </c>
      <c r="BF1071" s="39">
        <v>0</v>
      </c>
      <c r="BG1071" s="39">
        <f t="shared" si="256"/>
        <v>0</v>
      </c>
      <c r="BH1071" s="39">
        <f>IF(Dane!$C$9=2,IF(ROUND((S1071+T1071)*BG1071,2)&gt;$AN$1,$AN$1,ROUND((S1071+T1071)*BG1071,2)),IF(Dane!$C$9=3,IF(ROUND((S1071+T1071)*BG1071,2)&gt;$AN$1,$AN$1,ROUND((S1071+T1071)*BG1071,2)),0))</f>
        <v>0</v>
      </c>
      <c r="BI1071" s="39">
        <v>0</v>
      </c>
      <c r="BJ1071" s="39">
        <f>IF(Dane!$C$9=3,IFERROR(J1071/AB1071,0),0)</f>
        <v>0</v>
      </c>
      <c r="BK1071" s="39">
        <f>IF(Dane!$C$9=3,IFERROR(ROUND(J1071-ROUND(J1071*0.0976,2)-ROUND(J1071*0.015,2)-ROUND(J1071*0.0245,2),2)/AB1071,0),0)</f>
        <v>0</v>
      </c>
      <c r="BL1071" s="39">
        <f t="shared" si="257"/>
        <v>0</v>
      </c>
      <c r="BM1071" s="39">
        <f t="shared" si="258"/>
        <v>0</v>
      </c>
      <c r="BN1071" s="39">
        <f t="shared" si="248"/>
        <v>0</v>
      </c>
      <c r="BO1071" s="39">
        <f>IF(Dane!$C$9=3,IFERROR(BN1071/AB1071,0),0)</f>
        <v>0</v>
      </c>
      <c r="BP1071" s="39">
        <f t="shared" si="259"/>
        <v>0</v>
      </c>
      <c r="BQ1071" s="39">
        <v>0</v>
      </c>
      <c r="BR1071" s="39">
        <f t="shared" si="260"/>
        <v>0</v>
      </c>
      <c r="BS1071" s="39">
        <f>IF(Dane!$C$9=3,IF(ROUND((X1071+Y1071)*BR1071,2)&gt;$AN$1,$AN$1,ROUND((X1071+Y1071)*BR1071,2)),0)</f>
        <v>0</v>
      </c>
      <c r="BT1071" s="39">
        <v>0</v>
      </c>
    </row>
    <row r="1072" spans="1:72">
      <c r="A1072" s="87">
        <v>1063</v>
      </c>
      <c r="B1072" s="1"/>
      <c r="C1072" s="1"/>
      <c r="D1072" s="2"/>
      <c r="E1072" s="3"/>
      <c r="F1072" s="4"/>
      <c r="G1072" s="5"/>
      <c r="H1072" s="5"/>
      <c r="I1072" s="6"/>
      <c r="J1072" s="5"/>
      <c r="K1072" s="5"/>
      <c r="L1072" s="5"/>
      <c r="M1072" s="55"/>
      <c r="N1072" s="8"/>
      <c r="O1072" s="105"/>
      <c r="P1072" s="5"/>
      <c r="Q1072" s="5"/>
      <c r="R1072" s="105">
        <f>Dane!$C$10</f>
        <v>0</v>
      </c>
      <c r="S1072" s="8"/>
      <c r="T1072" s="105"/>
      <c r="U1072" s="5"/>
      <c r="V1072" s="5"/>
      <c r="W1072" s="107">
        <f>Dane!$C$11</f>
        <v>0</v>
      </c>
      <c r="X1072" s="8"/>
      <c r="Y1072" s="105"/>
      <c r="Z1072" s="5"/>
      <c r="AA1072" s="5"/>
      <c r="AB1072" s="110">
        <f>Dane!$C$12</f>
        <v>0</v>
      </c>
      <c r="AC1072" s="108">
        <f>IF(Dane!$E$3=1,AP1072+BA1072+BL1072,IF(Dane!$E$3=2,AT1072+BE1072+BP1072,AW1072+BH1072+BS1072))</f>
        <v>0</v>
      </c>
      <c r="AD1072" s="14">
        <f>IF(Dane!$E$3=1,AQ1072+BB1072+BM1072,IF(Dane!$E$3=2,AU1072+BF1072+BQ1072,AX1072+BI1072+BT1072))</f>
        <v>0</v>
      </c>
      <c r="AE1072" s="14">
        <f>IF((J1072*Dane!$C$9)-AC1072&lt;0,0,(J1072*Dane!$C$9)-AC1072)</f>
        <v>0</v>
      </c>
      <c r="AF1072" s="61">
        <f>IF((K1072*Dane!$C$9)-AD1072&lt;0,0,(K1072*Dane!$C$9)-AD1072)</f>
        <v>0</v>
      </c>
      <c r="AG1072" s="93"/>
      <c r="AH1072" s="84">
        <f>IF(Dane!$E$3=1,AP1072,IF(Dane!$E$3=2,AT1072,AW1072))</f>
        <v>0</v>
      </c>
      <c r="AI1072" s="84">
        <f>IF(Dane!$E$3=1,AQ1072,IF(Dane!$E$3=2,AU1072,AX1072))</f>
        <v>0</v>
      </c>
      <c r="AJ1072" s="84">
        <f>IF(Dane!$E$3=1,BA1072,IF(Dane!$E$3=2,BE1072,BH1072))</f>
        <v>0</v>
      </c>
      <c r="AK1072" s="84">
        <f>IF(Dane!$E$3=1,BB1072,IF(Dane!$E$3=2,BF1072,BI1072))</f>
        <v>0</v>
      </c>
      <c r="AL1072" s="84">
        <f>IF(Dane!$E$3=1,BL1072,IF(Dane!$E$3=2,BP1072,BS1072))</f>
        <v>0</v>
      </c>
      <c r="AM1072" s="84">
        <f>IF(Dane!$E$3=1,BM1072,IF(Dane!$E$3=2,BQ1072,BT1072))</f>
        <v>0</v>
      </c>
      <c r="AN1072" s="39">
        <f>IF(Dane!$C$9="",0,IFERROR(J1072/R1072,0))</f>
        <v>0</v>
      </c>
      <c r="AO1072" s="39">
        <f>IF(Dane!$C$9="",0,IFERROR(ROUND(J1072-ROUND(J1072*0.0976,2)-ROUND(J1072*0.015,2)-ROUND(J1072*0.0245,2),2)/R1072,0))</f>
        <v>0</v>
      </c>
      <c r="AP1072" s="39">
        <f t="shared" si="249"/>
        <v>0</v>
      </c>
      <c r="AQ1072" s="39">
        <f t="shared" si="250"/>
        <v>0</v>
      </c>
      <c r="AR1072" s="39">
        <f t="shared" si="246"/>
        <v>0</v>
      </c>
      <c r="AS1072" s="39">
        <f>IF(Dane!$C$9="",0,IFERROR(AR1072/R1072,0))</f>
        <v>0</v>
      </c>
      <c r="AT1072" s="39">
        <f t="shared" si="251"/>
        <v>0</v>
      </c>
      <c r="AU1072" s="39">
        <v>0</v>
      </c>
      <c r="AV1072" s="39">
        <f t="shared" si="252"/>
        <v>0</v>
      </c>
      <c r="AW1072" s="39">
        <f>IF(Dane!$C$9="",0,IF(ROUND((N1072+O1072)*AV1072,2)&gt;$AN$1,$AN$1,ROUND((N1072+O1072)*AV1072,2)))</f>
        <v>0</v>
      </c>
      <c r="AX1072" s="39">
        <v>0</v>
      </c>
      <c r="AY1072" s="39">
        <f>IF(Dane!$C$9=2,IFERROR(J1072/W1072,0),IF(Dane!$C$9=3,IFERROR(J1072/W1072,0),0))</f>
        <v>0</v>
      </c>
      <c r="AZ1072" s="39">
        <f>IF(Dane!$C$9=2,IFERROR(ROUND(J1072-ROUND(J1072*0.0976,2)-ROUND(J1072*0.015,2)-ROUND(J1072*0.0245,2),2)/W1072,0),IF(Dane!$C$9=3,IFERROR(ROUND(J1072-ROUND(J1072*0.0976,2)-ROUND(J1072*0.015,2)-ROUND(J1072*0.0245,2),2)/W1072,0),0))</f>
        <v>0</v>
      </c>
      <c r="BA1072" s="39">
        <f t="shared" si="253"/>
        <v>0</v>
      </c>
      <c r="BB1072" s="39">
        <f t="shared" si="254"/>
        <v>0</v>
      </c>
      <c r="BC1072" s="39">
        <f t="shared" si="247"/>
        <v>0</v>
      </c>
      <c r="BD1072" s="39">
        <f>IF(Dane!$C$9=2,IFERROR(BC1072/W1072,0),IF(Dane!$C$9=3,IFERROR(BC1072/W1072,0),0))</f>
        <v>0</v>
      </c>
      <c r="BE1072" s="39">
        <f t="shared" si="255"/>
        <v>0</v>
      </c>
      <c r="BF1072" s="39">
        <v>0</v>
      </c>
      <c r="BG1072" s="39">
        <f t="shared" si="256"/>
        <v>0</v>
      </c>
      <c r="BH1072" s="39">
        <f>IF(Dane!$C$9=2,IF(ROUND((S1072+T1072)*BG1072,2)&gt;$AN$1,$AN$1,ROUND((S1072+T1072)*BG1072,2)),IF(Dane!$C$9=3,IF(ROUND((S1072+T1072)*BG1072,2)&gt;$AN$1,$AN$1,ROUND((S1072+T1072)*BG1072,2)),0))</f>
        <v>0</v>
      </c>
      <c r="BI1072" s="39">
        <v>0</v>
      </c>
      <c r="BJ1072" s="39">
        <f>IF(Dane!$C$9=3,IFERROR(J1072/AB1072,0),0)</f>
        <v>0</v>
      </c>
      <c r="BK1072" s="39">
        <f>IF(Dane!$C$9=3,IFERROR(ROUND(J1072-ROUND(J1072*0.0976,2)-ROUND(J1072*0.015,2)-ROUND(J1072*0.0245,2),2)/AB1072,0),0)</f>
        <v>0</v>
      </c>
      <c r="BL1072" s="39">
        <f t="shared" si="257"/>
        <v>0</v>
      </c>
      <c r="BM1072" s="39">
        <f t="shared" si="258"/>
        <v>0</v>
      </c>
      <c r="BN1072" s="39">
        <f t="shared" si="248"/>
        <v>0</v>
      </c>
      <c r="BO1072" s="39">
        <f>IF(Dane!$C$9=3,IFERROR(BN1072/AB1072,0),0)</f>
        <v>0</v>
      </c>
      <c r="BP1072" s="39">
        <f t="shared" si="259"/>
        <v>0</v>
      </c>
      <c r="BQ1072" s="39">
        <v>0</v>
      </c>
      <c r="BR1072" s="39">
        <f t="shared" si="260"/>
        <v>0</v>
      </c>
      <c r="BS1072" s="39">
        <f>IF(Dane!$C$9=3,IF(ROUND((X1072+Y1072)*BR1072,2)&gt;$AN$1,$AN$1,ROUND((X1072+Y1072)*BR1072,2)),0)</f>
        <v>0</v>
      </c>
      <c r="BT1072" s="39">
        <v>0</v>
      </c>
    </row>
    <row r="1073" spans="1:72">
      <c r="A1073" s="87">
        <v>1064</v>
      </c>
      <c r="B1073" s="1"/>
      <c r="C1073" s="1"/>
      <c r="D1073" s="2"/>
      <c r="E1073" s="3"/>
      <c r="F1073" s="4"/>
      <c r="G1073" s="5"/>
      <c r="H1073" s="5"/>
      <c r="I1073" s="6"/>
      <c r="J1073" s="5"/>
      <c r="K1073" s="5"/>
      <c r="L1073" s="5"/>
      <c r="M1073" s="55"/>
      <c r="N1073" s="8"/>
      <c r="O1073" s="105"/>
      <c r="P1073" s="5"/>
      <c r="Q1073" s="5"/>
      <c r="R1073" s="105">
        <f>Dane!$C$10</f>
        <v>0</v>
      </c>
      <c r="S1073" s="8"/>
      <c r="T1073" s="105"/>
      <c r="U1073" s="5"/>
      <c r="V1073" s="5"/>
      <c r="W1073" s="107">
        <f>Dane!$C$11</f>
        <v>0</v>
      </c>
      <c r="X1073" s="8"/>
      <c r="Y1073" s="105"/>
      <c r="Z1073" s="5"/>
      <c r="AA1073" s="5"/>
      <c r="AB1073" s="110">
        <f>Dane!$C$12</f>
        <v>0</v>
      </c>
      <c r="AC1073" s="108">
        <f>IF(Dane!$E$3=1,AP1073+BA1073+BL1073,IF(Dane!$E$3=2,AT1073+BE1073+BP1073,AW1073+BH1073+BS1073))</f>
        <v>0</v>
      </c>
      <c r="AD1073" s="14">
        <f>IF(Dane!$E$3=1,AQ1073+BB1073+BM1073,IF(Dane!$E$3=2,AU1073+BF1073+BQ1073,AX1073+BI1073+BT1073))</f>
        <v>0</v>
      </c>
      <c r="AE1073" s="14">
        <f>IF((J1073*Dane!$C$9)-AC1073&lt;0,0,(J1073*Dane!$C$9)-AC1073)</f>
        <v>0</v>
      </c>
      <c r="AF1073" s="61">
        <f>IF((K1073*Dane!$C$9)-AD1073&lt;0,0,(K1073*Dane!$C$9)-AD1073)</f>
        <v>0</v>
      </c>
      <c r="AG1073" s="93"/>
      <c r="AH1073" s="84">
        <f>IF(Dane!$E$3=1,AP1073,IF(Dane!$E$3=2,AT1073,AW1073))</f>
        <v>0</v>
      </c>
      <c r="AI1073" s="84">
        <f>IF(Dane!$E$3=1,AQ1073,IF(Dane!$E$3=2,AU1073,AX1073))</f>
        <v>0</v>
      </c>
      <c r="AJ1073" s="84">
        <f>IF(Dane!$E$3=1,BA1073,IF(Dane!$E$3=2,BE1073,BH1073))</f>
        <v>0</v>
      </c>
      <c r="AK1073" s="84">
        <f>IF(Dane!$E$3=1,BB1073,IF(Dane!$E$3=2,BF1073,BI1073))</f>
        <v>0</v>
      </c>
      <c r="AL1073" s="84">
        <f>IF(Dane!$E$3=1,BL1073,IF(Dane!$E$3=2,BP1073,BS1073))</f>
        <v>0</v>
      </c>
      <c r="AM1073" s="84">
        <f>IF(Dane!$E$3=1,BM1073,IF(Dane!$E$3=2,BQ1073,BT1073))</f>
        <v>0</v>
      </c>
      <c r="AN1073" s="39">
        <f>IF(Dane!$C$9="",0,IFERROR(J1073/R1073,0))</f>
        <v>0</v>
      </c>
      <c r="AO1073" s="39">
        <f>IF(Dane!$C$9="",0,IFERROR(ROUND(J1073-ROUND(J1073*0.0976,2)-ROUND(J1073*0.015,2)-ROUND(J1073*0.0245,2),2)/R1073,0))</f>
        <v>0</v>
      </c>
      <c r="AP1073" s="39">
        <f t="shared" si="249"/>
        <v>0</v>
      </c>
      <c r="AQ1073" s="39">
        <f t="shared" si="250"/>
        <v>0</v>
      </c>
      <c r="AR1073" s="39">
        <f t="shared" si="246"/>
        <v>0</v>
      </c>
      <c r="AS1073" s="39">
        <f>IF(Dane!$C$9="",0,IFERROR(AR1073/R1073,0))</f>
        <v>0</v>
      </c>
      <c r="AT1073" s="39">
        <f t="shared" si="251"/>
        <v>0</v>
      </c>
      <c r="AU1073" s="39">
        <v>0</v>
      </c>
      <c r="AV1073" s="39">
        <f t="shared" si="252"/>
        <v>0</v>
      </c>
      <c r="AW1073" s="39">
        <f>IF(Dane!$C$9="",0,IF(ROUND((N1073+O1073)*AV1073,2)&gt;$AN$1,$AN$1,ROUND((N1073+O1073)*AV1073,2)))</f>
        <v>0</v>
      </c>
      <c r="AX1073" s="39">
        <v>0</v>
      </c>
      <c r="AY1073" s="39">
        <f>IF(Dane!$C$9=2,IFERROR(J1073/W1073,0),IF(Dane!$C$9=3,IFERROR(J1073/W1073,0),0))</f>
        <v>0</v>
      </c>
      <c r="AZ1073" s="39">
        <f>IF(Dane!$C$9=2,IFERROR(ROUND(J1073-ROUND(J1073*0.0976,2)-ROUND(J1073*0.015,2)-ROUND(J1073*0.0245,2),2)/W1073,0),IF(Dane!$C$9=3,IFERROR(ROUND(J1073-ROUND(J1073*0.0976,2)-ROUND(J1073*0.015,2)-ROUND(J1073*0.0245,2),2)/W1073,0),0))</f>
        <v>0</v>
      </c>
      <c r="BA1073" s="39">
        <f t="shared" si="253"/>
        <v>0</v>
      </c>
      <c r="BB1073" s="39">
        <f t="shared" si="254"/>
        <v>0</v>
      </c>
      <c r="BC1073" s="39">
        <f t="shared" si="247"/>
        <v>0</v>
      </c>
      <c r="BD1073" s="39">
        <f>IF(Dane!$C$9=2,IFERROR(BC1073/W1073,0),IF(Dane!$C$9=3,IFERROR(BC1073/W1073,0),0))</f>
        <v>0</v>
      </c>
      <c r="BE1073" s="39">
        <f t="shared" si="255"/>
        <v>0</v>
      </c>
      <c r="BF1073" s="39">
        <v>0</v>
      </c>
      <c r="BG1073" s="39">
        <f t="shared" si="256"/>
        <v>0</v>
      </c>
      <c r="BH1073" s="39">
        <f>IF(Dane!$C$9=2,IF(ROUND((S1073+T1073)*BG1073,2)&gt;$AN$1,$AN$1,ROUND((S1073+T1073)*BG1073,2)),IF(Dane!$C$9=3,IF(ROUND((S1073+T1073)*BG1073,2)&gt;$AN$1,$AN$1,ROUND((S1073+T1073)*BG1073,2)),0))</f>
        <v>0</v>
      </c>
      <c r="BI1073" s="39">
        <v>0</v>
      </c>
      <c r="BJ1073" s="39">
        <f>IF(Dane!$C$9=3,IFERROR(J1073/AB1073,0),0)</f>
        <v>0</v>
      </c>
      <c r="BK1073" s="39">
        <f>IF(Dane!$C$9=3,IFERROR(ROUND(J1073-ROUND(J1073*0.0976,2)-ROUND(J1073*0.015,2)-ROUND(J1073*0.0245,2),2)/AB1073,0),0)</f>
        <v>0</v>
      </c>
      <c r="BL1073" s="39">
        <f t="shared" si="257"/>
        <v>0</v>
      </c>
      <c r="BM1073" s="39">
        <f t="shared" si="258"/>
        <v>0</v>
      </c>
      <c r="BN1073" s="39">
        <f t="shared" si="248"/>
        <v>0</v>
      </c>
      <c r="BO1073" s="39">
        <f>IF(Dane!$C$9=3,IFERROR(BN1073/AB1073,0),0)</f>
        <v>0</v>
      </c>
      <c r="BP1073" s="39">
        <f t="shared" si="259"/>
        <v>0</v>
      </c>
      <c r="BQ1073" s="39">
        <v>0</v>
      </c>
      <c r="BR1073" s="39">
        <f t="shared" si="260"/>
        <v>0</v>
      </c>
      <c r="BS1073" s="39">
        <f>IF(Dane!$C$9=3,IF(ROUND((X1073+Y1073)*BR1073,2)&gt;$AN$1,$AN$1,ROUND((X1073+Y1073)*BR1073,2)),0)</f>
        <v>0</v>
      </c>
      <c r="BT1073" s="39">
        <v>0</v>
      </c>
    </row>
    <row r="1074" spans="1:72">
      <c r="A1074" s="87">
        <v>1065</v>
      </c>
      <c r="B1074" s="1"/>
      <c r="C1074" s="1"/>
      <c r="D1074" s="2"/>
      <c r="E1074" s="3"/>
      <c r="F1074" s="4"/>
      <c r="G1074" s="5"/>
      <c r="H1074" s="5"/>
      <c r="I1074" s="6"/>
      <c r="J1074" s="5"/>
      <c r="K1074" s="5"/>
      <c r="L1074" s="5"/>
      <c r="M1074" s="55"/>
      <c r="N1074" s="8"/>
      <c r="O1074" s="105"/>
      <c r="P1074" s="5"/>
      <c r="Q1074" s="5"/>
      <c r="R1074" s="105">
        <f>Dane!$C$10</f>
        <v>0</v>
      </c>
      <c r="S1074" s="8"/>
      <c r="T1074" s="105"/>
      <c r="U1074" s="5"/>
      <c r="V1074" s="5"/>
      <c r="W1074" s="107">
        <f>Dane!$C$11</f>
        <v>0</v>
      </c>
      <c r="X1074" s="8"/>
      <c r="Y1074" s="105"/>
      <c r="Z1074" s="5"/>
      <c r="AA1074" s="5"/>
      <c r="AB1074" s="110">
        <f>Dane!$C$12</f>
        <v>0</v>
      </c>
      <c r="AC1074" s="108">
        <f>IF(Dane!$E$3=1,AP1074+BA1074+BL1074,IF(Dane!$E$3=2,AT1074+BE1074+BP1074,AW1074+BH1074+BS1074))</f>
        <v>0</v>
      </c>
      <c r="AD1074" s="14">
        <f>IF(Dane!$E$3=1,AQ1074+BB1074+BM1074,IF(Dane!$E$3=2,AU1074+BF1074+BQ1074,AX1074+BI1074+BT1074))</f>
        <v>0</v>
      </c>
      <c r="AE1074" s="14">
        <f>IF((J1074*Dane!$C$9)-AC1074&lt;0,0,(J1074*Dane!$C$9)-AC1074)</f>
        <v>0</v>
      </c>
      <c r="AF1074" s="61">
        <f>IF((K1074*Dane!$C$9)-AD1074&lt;0,0,(K1074*Dane!$C$9)-AD1074)</f>
        <v>0</v>
      </c>
      <c r="AG1074" s="93"/>
      <c r="AH1074" s="84">
        <f>IF(Dane!$E$3=1,AP1074,IF(Dane!$E$3=2,AT1074,AW1074))</f>
        <v>0</v>
      </c>
      <c r="AI1074" s="84">
        <f>IF(Dane!$E$3=1,AQ1074,IF(Dane!$E$3=2,AU1074,AX1074))</f>
        <v>0</v>
      </c>
      <c r="AJ1074" s="84">
        <f>IF(Dane!$E$3=1,BA1074,IF(Dane!$E$3=2,BE1074,BH1074))</f>
        <v>0</v>
      </c>
      <c r="AK1074" s="84">
        <f>IF(Dane!$E$3=1,BB1074,IF(Dane!$E$3=2,BF1074,BI1074))</f>
        <v>0</v>
      </c>
      <c r="AL1074" s="84">
        <f>IF(Dane!$E$3=1,BL1074,IF(Dane!$E$3=2,BP1074,BS1074))</f>
        <v>0</v>
      </c>
      <c r="AM1074" s="84">
        <f>IF(Dane!$E$3=1,BM1074,IF(Dane!$E$3=2,BQ1074,BT1074))</f>
        <v>0</v>
      </c>
      <c r="AN1074" s="39">
        <f>IF(Dane!$C$9="",0,IFERROR(J1074/R1074,0))</f>
        <v>0</v>
      </c>
      <c r="AO1074" s="39">
        <f>IF(Dane!$C$9="",0,IFERROR(ROUND(J1074-ROUND(J1074*0.0976,2)-ROUND(J1074*0.015,2)-ROUND(J1074*0.0245,2),2)/R1074,0))</f>
        <v>0</v>
      </c>
      <c r="AP1074" s="39">
        <f t="shared" si="249"/>
        <v>0</v>
      </c>
      <c r="AQ1074" s="39">
        <f t="shared" si="250"/>
        <v>0</v>
      </c>
      <c r="AR1074" s="39">
        <f t="shared" si="246"/>
        <v>0</v>
      </c>
      <c r="AS1074" s="39">
        <f>IF(Dane!$C$9="",0,IFERROR(AR1074/R1074,0))</f>
        <v>0</v>
      </c>
      <c r="AT1074" s="39">
        <f t="shared" si="251"/>
        <v>0</v>
      </c>
      <c r="AU1074" s="39">
        <v>0</v>
      </c>
      <c r="AV1074" s="39">
        <f t="shared" si="252"/>
        <v>0</v>
      </c>
      <c r="AW1074" s="39">
        <f>IF(Dane!$C$9="",0,IF(ROUND((N1074+O1074)*AV1074,2)&gt;$AN$1,$AN$1,ROUND((N1074+O1074)*AV1074,2)))</f>
        <v>0</v>
      </c>
      <c r="AX1074" s="39">
        <v>0</v>
      </c>
      <c r="AY1074" s="39">
        <f>IF(Dane!$C$9=2,IFERROR(J1074/W1074,0),IF(Dane!$C$9=3,IFERROR(J1074/W1074,0),0))</f>
        <v>0</v>
      </c>
      <c r="AZ1074" s="39">
        <f>IF(Dane!$C$9=2,IFERROR(ROUND(J1074-ROUND(J1074*0.0976,2)-ROUND(J1074*0.015,2)-ROUND(J1074*0.0245,2),2)/W1074,0),IF(Dane!$C$9=3,IFERROR(ROUND(J1074-ROUND(J1074*0.0976,2)-ROUND(J1074*0.015,2)-ROUND(J1074*0.0245,2),2)/W1074,0),0))</f>
        <v>0</v>
      </c>
      <c r="BA1074" s="39">
        <f t="shared" si="253"/>
        <v>0</v>
      </c>
      <c r="BB1074" s="39">
        <f t="shared" si="254"/>
        <v>0</v>
      </c>
      <c r="BC1074" s="39">
        <f t="shared" si="247"/>
        <v>0</v>
      </c>
      <c r="BD1074" s="39">
        <f>IF(Dane!$C$9=2,IFERROR(BC1074/W1074,0),IF(Dane!$C$9=3,IFERROR(BC1074/W1074,0),0))</f>
        <v>0</v>
      </c>
      <c r="BE1074" s="39">
        <f t="shared" si="255"/>
        <v>0</v>
      </c>
      <c r="BF1074" s="39">
        <v>0</v>
      </c>
      <c r="BG1074" s="39">
        <f t="shared" si="256"/>
        <v>0</v>
      </c>
      <c r="BH1074" s="39">
        <f>IF(Dane!$C$9=2,IF(ROUND((S1074+T1074)*BG1074,2)&gt;$AN$1,$AN$1,ROUND((S1074+T1074)*BG1074,2)),IF(Dane!$C$9=3,IF(ROUND((S1074+T1074)*BG1074,2)&gt;$AN$1,$AN$1,ROUND((S1074+T1074)*BG1074,2)),0))</f>
        <v>0</v>
      </c>
      <c r="BI1074" s="39">
        <v>0</v>
      </c>
      <c r="BJ1074" s="39">
        <f>IF(Dane!$C$9=3,IFERROR(J1074/AB1074,0),0)</f>
        <v>0</v>
      </c>
      <c r="BK1074" s="39">
        <f>IF(Dane!$C$9=3,IFERROR(ROUND(J1074-ROUND(J1074*0.0976,2)-ROUND(J1074*0.015,2)-ROUND(J1074*0.0245,2),2)/AB1074,0),0)</f>
        <v>0</v>
      </c>
      <c r="BL1074" s="39">
        <f t="shared" si="257"/>
        <v>0</v>
      </c>
      <c r="BM1074" s="39">
        <f t="shared" si="258"/>
        <v>0</v>
      </c>
      <c r="BN1074" s="39">
        <f t="shared" si="248"/>
        <v>0</v>
      </c>
      <c r="BO1074" s="39">
        <f>IF(Dane!$C$9=3,IFERROR(BN1074/AB1074,0),0)</f>
        <v>0</v>
      </c>
      <c r="BP1074" s="39">
        <f t="shared" si="259"/>
        <v>0</v>
      </c>
      <c r="BQ1074" s="39">
        <v>0</v>
      </c>
      <c r="BR1074" s="39">
        <f t="shared" si="260"/>
        <v>0</v>
      </c>
      <c r="BS1074" s="39">
        <f>IF(Dane!$C$9=3,IF(ROUND((X1074+Y1074)*BR1074,2)&gt;$AN$1,$AN$1,ROUND((X1074+Y1074)*BR1074,2)),0)</f>
        <v>0</v>
      </c>
      <c r="BT1074" s="39">
        <v>0</v>
      </c>
    </row>
    <row r="1075" spans="1:72">
      <c r="A1075" s="87">
        <v>1066</v>
      </c>
      <c r="B1075" s="1"/>
      <c r="C1075" s="1"/>
      <c r="D1075" s="2"/>
      <c r="E1075" s="3"/>
      <c r="F1075" s="4"/>
      <c r="G1075" s="5"/>
      <c r="H1075" s="5"/>
      <c r="I1075" s="6"/>
      <c r="J1075" s="5"/>
      <c r="K1075" s="5"/>
      <c r="L1075" s="5"/>
      <c r="M1075" s="55"/>
      <c r="N1075" s="8"/>
      <c r="O1075" s="105"/>
      <c r="P1075" s="5"/>
      <c r="Q1075" s="5"/>
      <c r="R1075" s="105">
        <f>Dane!$C$10</f>
        <v>0</v>
      </c>
      <c r="S1075" s="8"/>
      <c r="T1075" s="105"/>
      <c r="U1075" s="5"/>
      <c r="V1075" s="5"/>
      <c r="W1075" s="107">
        <f>Dane!$C$11</f>
        <v>0</v>
      </c>
      <c r="X1075" s="8"/>
      <c r="Y1075" s="105"/>
      <c r="Z1075" s="5"/>
      <c r="AA1075" s="5"/>
      <c r="AB1075" s="110">
        <f>Dane!$C$12</f>
        <v>0</v>
      </c>
      <c r="AC1075" s="108">
        <f>IF(Dane!$E$3=1,AP1075+BA1075+BL1075,IF(Dane!$E$3=2,AT1075+BE1075+BP1075,AW1075+BH1075+BS1075))</f>
        <v>0</v>
      </c>
      <c r="AD1075" s="14">
        <f>IF(Dane!$E$3=1,AQ1075+BB1075+BM1075,IF(Dane!$E$3=2,AU1075+BF1075+BQ1075,AX1075+BI1075+BT1075))</f>
        <v>0</v>
      </c>
      <c r="AE1075" s="14">
        <f>IF((J1075*Dane!$C$9)-AC1075&lt;0,0,(J1075*Dane!$C$9)-AC1075)</f>
        <v>0</v>
      </c>
      <c r="AF1075" s="61">
        <f>IF((K1075*Dane!$C$9)-AD1075&lt;0,0,(K1075*Dane!$C$9)-AD1075)</f>
        <v>0</v>
      </c>
      <c r="AG1075" s="93"/>
      <c r="AH1075" s="84">
        <f>IF(Dane!$E$3=1,AP1075,IF(Dane!$E$3=2,AT1075,AW1075))</f>
        <v>0</v>
      </c>
      <c r="AI1075" s="84">
        <f>IF(Dane!$E$3=1,AQ1075,IF(Dane!$E$3=2,AU1075,AX1075))</f>
        <v>0</v>
      </c>
      <c r="AJ1075" s="84">
        <f>IF(Dane!$E$3=1,BA1075,IF(Dane!$E$3=2,BE1075,BH1075))</f>
        <v>0</v>
      </c>
      <c r="AK1075" s="84">
        <f>IF(Dane!$E$3=1,BB1075,IF(Dane!$E$3=2,BF1075,BI1075))</f>
        <v>0</v>
      </c>
      <c r="AL1075" s="84">
        <f>IF(Dane!$E$3=1,BL1075,IF(Dane!$E$3=2,BP1075,BS1075))</f>
        <v>0</v>
      </c>
      <c r="AM1075" s="84">
        <f>IF(Dane!$E$3=1,BM1075,IF(Dane!$E$3=2,BQ1075,BT1075))</f>
        <v>0</v>
      </c>
      <c r="AN1075" s="39">
        <f>IF(Dane!$C$9="",0,IFERROR(J1075/R1075,0))</f>
        <v>0</v>
      </c>
      <c r="AO1075" s="39">
        <f>IF(Dane!$C$9="",0,IFERROR(ROUND(J1075-ROUND(J1075*0.0976,2)-ROUND(J1075*0.015,2)-ROUND(J1075*0.0245,2),2)/R1075,0))</f>
        <v>0</v>
      </c>
      <c r="AP1075" s="39">
        <f t="shared" si="249"/>
        <v>0</v>
      </c>
      <c r="AQ1075" s="39">
        <f t="shared" si="250"/>
        <v>0</v>
      </c>
      <c r="AR1075" s="39">
        <f t="shared" si="246"/>
        <v>0</v>
      </c>
      <c r="AS1075" s="39">
        <f>IF(Dane!$C$9="",0,IFERROR(AR1075/R1075,0))</f>
        <v>0</v>
      </c>
      <c r="AT1075" s="39">
        <f t="shared" si="251"/>
        <v>0</v>
      </c>
      <c r="AU1075" s="39">
        <v>0</v>
      </c>
      <c r="AV1075" s="39">
        <f t="shared" si="252"/>
        <v>0</v>
      </c>
      <c r="AW1075" s="39">
        <f>IF(Dane!$C$9="",0,IF(ROUND((N1075+O1075)*AV1075,2)&gt;$AN$1,$AN$1,ROUND((N1075+O1075)*AV1075,2)))</f>
        <v>0</v>
      </c>
      <c r="AX1075" s="39">
        <v>0</v>
      </c>
      <c r="AY1075" s="39">
        <f>IF(Dane!$C$9=2,IFERROR(J1075/W1075,0),IF(Dane!$C$9=3,IFERROR(J1075/W1075,0),0))</f>
        <v>0</v>
      </c>
      <c r="AZ1075" s="39">
        <f>IF(Dane!$C$9=2,IFERROR(ROUND(J1075-ROUND(J1075*0.0976,2)-ROUND(J1075*0.015,2)-ROUND(J1075*0.0245,2),2)/W1075,0),IF(Dane!$C$9=3,IFERROR(ROUND(J1075-ROUND(J1075*0.0976,2)-ROUND(J1075*0.015,2)-ROUND(J1075*0.0245,2),2)/W1075,0),0))</f>
        <v>0</v>
      </c>
      <c r="BA1075" s="39">
        <f t="shared" si="253"/>
        <v>0</v>
      </c>
      <c r="BB1075" s="39">
        <f t="shared" si="254"/>
        <v>0</v>
      </c>
      <c r="BC1075" s="39">
        <f t="shared" si="247"/>
        <v>0</v>
      </c>
      <c r="BD1075" s="39">
        <f>IF(Dane!$C$9=2,IFERROR(BC1075/W1075,0),IF(Dane!$C$9=3,IFERROR(BC1075/W1075,0),0))</f>
        <v>0</v>
      </c>
      <c r="BE1075" s="39">
        <f t="shared" si="255"/>
        <v>0</v>
      </c>
      <c r="BF1075" s="39">
        <v>0</v>
      </c>
      <c r="BG1075" s="39">
        <f t="shared" si="256"/>
        <v>0</v>
      </c>
      <c r="BH1075" s="39">
        <f>IF(Dane!$C$9=2,IF(ROUND((S1075+T1075)*BG1075,2)&gt;$AN$1,$AN$1,ROUND((S1075+T1075)*BG1075,2)),IF(Dane!$C$9=3,IF(ROUND((S1075+T1075)*BG1075,2)&gt;$AN$1,$AN$1,ROUND((S1075+T1075)*BG1075,2)),0))</f>
        <v>0</v>
      </c>
      <c r="BI1075" s="39">
        <v>0</v>
      </c>
      <c r="BJ1075" s="39">
        <f>IF(Dane!$C$9=3,IFERROR(J1075/AB1075,0),0)</f>
        <v>0</v>
      </c>
      <c r="BK1075" s="39">
        <f>IF(Dane!$C$9=3,IFERROR(ROUND(J1075-ROUND(J1075*0.0976,2)-ROUND(J1075*0.015,2)-ROUND(J1075*0.0245,2),2)/AB1075,0),0)</f>
        <v>0</v>
      </c>
      <c r="BL1075" s="39">
        <f t="shared" si="257"/>
        <v>0</v>
      </c>
      <c r="BM1075" s="39">
        <f t="shared" si="258"/>
        <v>0</v>
      </c>
      <c r="BN1075" s="39">
        <f t="shared" si="248"/>
        <v>0</v>
      </c>
      <c r="BO1075" s="39">
        <f>IF(Dane!$C$9=3,IFERROR(BN1075/AB1075,0),0)</f>
        <v>0</v>
      </c>
      <c r="BP1075" s="39">
        <f t="shared" si="259"/>
        <v>0</v>
      </c>
      <c r="BQ1075" s="39">
        <v>0</v>
      </c>
      <c r="BR1075" s="39">
        <f t="shared" si="260"/>
        <v>0</v>
      </c>
      <c r="BS1075" s="39">
        <f>IF(Dane!$C$9=3,IF(ROUND((X1075+Y1075)*BR1075,2)&gt;$AN$1,$AN$1,ROUND((X1075+Y1075)*BR1075,2)),0)</f>
        <v>0</v>
      </c>
      <c r="BT1075" s="39">
        <v>0</v>
      </c>
    </row>
    <row r="1076" spans="1:72">
      <c r="A1076" s="87">
        <v>1067</v>
      </c>
      <c r="B1076" s="1"/>
      <c r="C1076" s="1"/>
      <c r="D1076" s="2"/>
      <c r="E1076" s="3"/>
      <c r="F1076" s="4"/>
      <c r="G1076" s="5"/>
      <c r="H1076" s="5"/>
      <c r="I1076" s="6"/>
      <c r="J1076" s="5"/>
      <c r="K1076" s="5"/>
      <c r="L1076" s="5"/>
      <c r="M1076" s="55"/>
      <c r="N1076" s="8"/>
      <c r="O1076" s="105"/>
      <c r="P1076" s="5"/>
      <c r="Q1076" s="5"/>
      <c r="R1076" s="105">
        <f>Dane!$C$10</f>
        <v>0</v>
      </c>
      <c r="S1076" s="8"/>
      <c r="T1076" s="105"/>
      <c r="U1076" s="5"/>
      <c r="V1076" s="5"/>
      <c r="W1076" s="107">
        <f>Dane!$C$11</f>
        <v>0</v>
      </c>
      <c r="X1076" s="8"/>
      <c r="Y1076" s="105"/>
      <c r="Z1076" s="5"/>
      <c r="AA1076" s="5"/>
      <c r="AB1076" s="110">
        <f>Dane!$C$12</f>
        <v>0</v>
      </c>
      <c r="AC1076" s="108">
        <f>IF(Dane!$E$3=1,AP1076+BA1076+BL1076,IF(Dane!$E$3=2,AT1076+BE1076+BP1076,AW1076+BH1076+BS1076))</f>
        <v>0</v>
      </c>
      <c r="AD1076" s="14">
        <f>IF(Dane!$E$3=1,AQ1076+BB1076+BM1076,IF(Dane!$E$3=2,AU1076+BF1076+BQ1076,AX1076+BI1076+BT1076))</f>
        <v>0</v>
      </c>
      <c r="AE1076" s="14">
        <f>IF((J1076*Dane!$C$9)-AC1076&lt;0,0,(J1076*Dane!$C$9)-AC1076)</f>
        <v>0</v>
      </c>
      <c r="AF1076" s="61">
        <f>IF((K1076*Dane!$C$9)-AD1076&lt;0,0,(K1076*Dane!$C$9)-AD1076)</f>
        <v>0</v>
      </c>
      <c r="AG1076" s="93"/>
      <c r="AH1076" s="84">
        <f>IF(Dane!$E$3=1,AP1076,IF(Dane!$E$3=2,AT1076,AW1076))</f>
        <v>0</v>
      </c>
      <c r="AI1076" s="84">
        <f>IF(Dane!$E$3=1,AQ1076,IF(Dane!$E$3=2,AU1076,AX1076))</f>
        <v>0</v>
      </c>
      <c r="AJ1076" s="84">
        <f>IF(Dane!$E$3=1,BA1076,IF(Dane!$E$3=2,BE1076,BH1076))</f>
        <v>0</v>
      </c>
      <c r="AK1076" s="84">
        <f>IF(Dane!$E$3=1,BB1076,IF(Dane!$E$3=2,BF1076,BI1076))</f>
        <v>0</v>
      </c>
      <c r="AL1076" s="84">
        <f>IF(Dane!$E$3=1,BL1076,IF(Dane!$E$3=2,BP1076,BS1076))</f>
        <v>0</v>
      </c>
      <c r="AM1076" s="84">
        <f>IF(Dane!$E$3=1,BM1076,IF(Dane!$E$3=2,BQ1076,BT1076))</f>
        <v>0</v>
      </c>
      <c r="AN1076" s="39">
        <f>IF(Dane!$C$9="",0,IFERROR(J1076/R1076,0))</f>
        <v>0</v>
      </c>
      <c r="AO1076" s="39">
        <f>IF(Dane!$C$9="",0,IFERROR(ROUND(J1076-ROUND(J1076*0.0976,2)-ROUND(J1076*0.015,2)-ROUND(J1076*0.0245,2),2)/R1076,0))</f>
        <v>0</v>
      </c>
      <c r="AP1076" s="39">
        <f t="shared" si="249"/>
        <v>0</v>
      </c>
      <c r="AQ1076" s="39">
        <f t="shared" si="250"/>
        <v>0</v>
      </c>
      <c r="AR1076" s="39">
        <f t="shared" si="246"/>
        <v>0</v>
      </c>
      <c r="AS1076" s="39">
        <f>IF(Dane!$C$9="",0,IFERROR(AR1076/R1076,0))</f>
        <v>0</v>
      </c>
      <c r="AT1076" s="39">
        <f t="shared" si="251"/>
        <v>0</v>
      </c>
      <c r="AU1076" s="39">
        <v>0</v>
      </c>
      <c r="AV1076" s="39">
        <f t="shared" si="252"/>
        <v>0</v>
      </c>
      <c r="AW1076" s="39">
        <f>IF(Dane!$C$9="",0,IF(ROUND((N1076+O1076)*AV1076,2)&gt;$AN$1,$AN$1,ROUND((N1076+O1076)*AV1076,2)))</f>
        <v>0</v>
      </c>
      <c r="AX1076" s="39">
        <v>0</v>
      </c>
      <c r="AY1076" s="39">
        <f>IF(Dane!$C$9=2,IFERROR(J1076/W1076,0),IF(Dane!$C$9=3,IFERROR(J1076/W1076,0),0))</f>
        <v>0</v>
      </c>
      <c r="AZ1076" s="39">
        <f>IF(Dane!$C$9=2,IFERROR(ROUND(J1076-ROUND(J1076*0.0976,2)-ROUND(J1076*0.015,2)-ROUND(J1076*0.0245,2),2)/W1076,0),IF(Dane!$C$9=3,IFERROR(ROUND(J1076-ROUND(J1076*0.0976,2)-ROUND(J1076*0.015,2)-ROUND(J1076*0.0245,2),2)/W1076,0),0))</f>
        <v>0</v>
      </c>
      <c r="BA1076" s="39">
        <f t="shared" si="253"/>
        <v>0</v>
      </c>
      <c r="BB1076" s="39">
        <f t="shared" si="254"/>
        <v>0</v>
      </c>
      <c r="BC1076" s="39">
        <f t="shared" si="247"/>
        <v>0</v>
      </c>
      <c r="BD1076" s="39">
        <f>IF(Dane!$C$9=2,IFERROR(BC1076/W1076,0),IF(Dane!$C$9=3,IFERROR(BC1076/W1076,0),0))</f>
        <v>0</v>
      </c>
      <c r="BE1076" s="39">
        <f t="shared" si="255"/>
        <v>0</v>
      </c>
      <c r="BF1076" s="39">
        <v>0</v>
      </c>
      <c r="BG1076" s="39">
        <f t="shared" si="256"/>
        <v>0</v>
      </c>
      <c r="BH1076" s="39">
        <f>IF(Dane!$C$9=2,IF(ROUND((S1076+T1076)*BG1076,2)&gt;$AN$1,$AN$1,ROUND((S1076+T1076)*BG1076,2)),IF(Dane!$C$9=3,IF(ROUND((S1076+T1076)*BG1076,2)&gt;$AN$1,$AN$1,ROUND((S1076+T1076)*BG1076,2)),0))</f>
        <v>0</v>
      </c>
      <c r="BI1076" s="39">
        <v>0</v>
      </c>
      <c r="BJ1076" s="39">
        <f>IF(Dane!$C$9=3,IFERROR(J1076/AB1076,0),0)</f>
        <v>0</v>
      </c>
      <c r="BK1076" s="39">
        <f>IF(Dane!$C$9=3,IFERROR(ROUND(J1076-ROUND(J1076*0.0976,2)-ROUND(J1076*0.015,2)-ROUND(J1076*0.0245,2),2)/AB1076,0),0)</f>
        <v>0</v>
      </c>
      <c r="BL1076" s="39">
        <f t="shared" si="257"/>
        <v>0</v>
      </c>
      <c r="BM1076" s="39">
        <f t="shared" si="258"/>
        <v>0</v>
      </c>
      <c r="BN1076" s="39">
        <f t="shared" si="248"/>
        <v>0</v>
      </c>
      <c r="BO1076" s="39">
        <f>IF(Dane!$C$9=3,IFERROR(BN1076/AB1076,0),0)</f>
        <v>0</v>
      </c>
      <c r="BP1076" s="39">
        <f t="shared" si="259"/>
        <v>0</v>
      </c>
      <c r="BQ1076" s="39">
        <v>0</v>
      </c>
      <c r="BR1076" s="39">
        <f t="shared" si="260"/>
        <v>0</v>
      </c>
      <c r="BS1076" s="39">
        <f>IF(Dane!$C$9=3,IF(ROUND((X1076+Y1076)*BR1076,2)&gt;$AN$1,$AN$1,ROUND((X1076+Y1076)*BR1076,2)),0)</f>
        <v>0</v>
      </c>
      <c r="BT1076" s="39">
        <v>0</v>
      </c>
    </row>
    <row r="1077" spans="1:72">
      <c r="A1077" s="87">
        <v>1068</v>
      </c>
      <c r="B1077" s="1"/>
      <c r="C1077" s="1"/>
      <c r="D1077" s="2"/>
      <c r="E1077" s="3"/>
      <c r="F1077" s="4"/>
      <c r="G1077" s="5"/>
      <c r="H1077" s="5"/>
      <c r="I1077" s="6"/>
      <c r="J1077" s="5"/>
      <c r="K1077" s="5"/>
      <c r="L1077" s="5"/>
      <c r="M1077" s="55"/>
      <c r="N1077" s="8"/>
      <c r="O1077" s="105"/>
      <c r="P1077" s="5"/>
      <c r="Q1077" s="5"/>
      <c r="R1077" s="105">
        <f>Dane!$C$10</f>
        <v>0</v>
      </c>
      <c r="S1077" s="8"/>
      <c r="T1077" s="105"/>
      <c r="U1077" s="5"/>
      <c r="V1077" s="5"/>
      <c r="W1077" s="107">
        <f>Dane!$C$11</f>
        <v>0</v>
      </c>
      <c r="X1077" s="8"/>
      <c r="Y1077" s="105"/>
      <c r="Z1077" s="5"/>
      <c r="AA1077" s="5"/>
      <c r="AB1077" s="110">
        <f>Dane!$C$12</f>
        <v>0</v>
      </c>
      <c r="AC1077" s="108">
        <f>IF(Dane!$E$3=1,AP1077+BA1077+BL1077,IF(Dane!$E$3=2,AT1077+BE1077+BP1077,AW1077+BH1077+BS1077))</f>
        <v>0</v>
      </c>
      <c r="AD1077" s="14">
        <f>IF(Dane!$E$3=1,AQ1077+BB1077+BM1077,IF(Dane!$E$3=2,AU1077+BF1077+BQ1077,AX1077+BI1077+BT1077))</f>
        <v>0</v>
      </c>
      <c r="AE1077" s="14">
        <f>IF((J1077*Dane!$C$9)-AC1077&lt;0,0,(J1077*Dane!$C$9)-AC1077)</f>
        <v>0</v>
      </c>
      <c r="AF1077" s="61">
        <f>IF((K1077*Dane!$C$9)-AD1077&lt;0,0,(K1077*Dane!$C$9)-AD1077)</f>
        <v>0</v>
      </c>
      <c r="AG1077" s="93"/>
      <c r="AH1077" s="84">
        <f>IF(Dane!$E$3=1,AP1077,IF(Dane!$E$3=2,AT1077,AW1077))</f>
        <v>0</v>
      </c>
      <c r="AI1077" s="84">
        <f>IF(Dane!$E$3=1,AQ1077,IF(Dane!$E$3=2,AU1077,AX1077))</f>
        <v>0</v>
      </c>
      <c r="AJ1077" s="84">
        <f>IF(Dane!$E$3=1,BA1077,IF(Dane!$E$3=2,BE1077,BH1077))</f>
        <v>0</v>
      </c>
      <c r="AK1077" s="84">
        <f>IF(Dane!$E$3=1,BB1077,IF(Dane!$E$3=2,BF1077,BI1077))</f>
        <v>0</v>
      </c>
      <c r="AL1077" s="84">
        <f>IF(Dane!$E$3=1,BL1077,IF(Dane!$E$3=2,BP1077,BS1077))</f>
        <v>0</v>
      </c>
      <c r="AM1077" s="84">
        <f>IF(Dane!$E$3=1,BM1077,IF(Dane!$E$3=2,BQ1077,BT1077))</f>
        <v>0</v>
      </c>
      <c r="AN1077" s="39">
        <f>IF(Dane!$C$9="",0,IFERROR(J1077/R1077,0))</f>
        <v>0</v>
      </c>
      <c r="AO1077" s="39">
        <f>IF(Dane!$C$9="",0,IFERROR(ROUND(J1077-ROUND(J1077*0.0976,2)-ROUND(J1077*0.015,2)-ROUND(J1077*0.0245,2),2)/R1077,0))</f>
        <v>0</v>
      </c>
      <c r="AP1077" s="39">
        <f t="shared" si="249"/>
        <v>0</v>
      </c>
      <c r="AQ1077" s="39">
        <f t="shared" si="250"/>
        <v>0</v>
      </c>
      <c r="AR1077" s="39">
        <f t="shared" si="246"/>
        <v>0</v>
      </c>
      <c r="AS1077" s="39">
        <f>IF(Dane!$C$9="",0,IFERROR(AR1077/R1077,0))</f>
        <v>0</v>
      </c>
      <c r="AT1077" s="39">
        <f t="shared" si="251"/>
        <v>0</v>
      </c>
      <c r="AU1077" s="39">
        <v>0</v>
      </c>
      <c r="AV1077" s="39">
        <f t="shared" si="252"/>
        <v>0</v>
      </c>
      <c r="AW1077" s="39">
        <f>IF(Dane!$C$9="",0,IF(ROUND((N1077+O1077)*AV1077,2)&gt;$AN$1,$AN$1,ROUND((N1077+O1077)*AV1077,2)))</f>
        <v>0</v>
      </c>
      <c r="AX1077" s="39">
        <v>0</v>
      </c>
      <c r="AY1077" s="39">
        <f>IF(Dane!$C$9=2,IFERROR(J1077/W1077,0),IF(Dane!$C$9=3,IFERROR(J1077/W1077,0),0))</f>
        <v>0</v>
      </c>
      <c r="AZ1077" s="39">
        <f>IF(Dane!$C$9=2,IFERROR(ROUND(J1077-ROUND(J1077*0.0976,2)-ROUND(J1077*0.015,2)-ROUND(J1077*0.0245,2),2)/W1077,0),IF(Dane!$C$9=3,IFERROR(ROUND(J1077-ROUND(J1077*0.0976,2)-ROUND(J1077*0.015,2)-ROUND(J1077*0.0245,2),2)/W1077,0),0))</f>
        <v>0</v>
      </c>
      <c r="BA1077" s="39">
        <f t="shared" si="253"/>
        <v>0</v>
      </c>
      <c r="BB1077" s="39">
        <f t="shared" si="254"/>
        <v>0</v>
      </c>
      <c r="BC1077" s="39">
        <f t="shared" si="247"/>
        <v>0</v>
      </c>
      <c r="BD1077" s="39">
        <f>IF(Dane!$C$9=2,IFERROR(BC1077/W1077,0),IF(Dane!$C$9=3,IFERROR(BC1077/W1077,0),0))</f>
        <v>0</v>
      </c>
      <c r="BE1077" s="39">
        <f t="shared" si="255"/>
        <v>0</v>
      </c>
      <c r="BF1077" s="39">
        <v>0</v>
      </c>
      <c r="BG1077" s="39">
        <f t="shared" si="256"/>
        <v>0</v>
      </c>
      <c r="BH1077" s="39">
        <f>IF(Dane!$C$9=2,IF(ROUND((S1077+T1077)*BG1077,2)&gt;$AN$1,$AN$1,ROUND((S1077+T1077)*BG1077,2)),IF(Dane!$C$9=3,IF(ROUND((S1077+T1077)*BG1077,2)&gt;$AN$1,$AN$1,ROUND((S1077+T1077)*BG1077,2)),0))</f>
        <v>0</v>
      </c>
      <c r="BI1077" s="39">
        <v>0</v>
      </c>
      <c r="BJ1077" s="39">
        <f>IF(Dane!$C$9=3,IFERROR(J1077/AB1077,0),0)</f>
        <v>0</v>
      </c>
      <c r="BK1077" s="39">
        <f>IF(Dane!$C$9=3,IFERROR(ROUND(J1077-ROUND(J1077*0.0976,2)-ROUND(J1077*0.015,2)-ROUND(J1077*0.0245,2),2)/AB1077,0),0)</f>
        <v>0</v>
      </c>
      <c r="BL1077" s="39">
        <f t="shared" si="257"/>
        <v>0</v>
      </c>
      <c r="BM1077" s="39">
        <f t="shared" si="258"/>
        <v>0</v>
      </c>
      <c r="BN1077" s="39">
        <f t="shared" si="248"/>
        <v>0</v>
      </c>
      <c r="BO1077" s="39">
        <f>IF(Dane!$C$9=3,IFERROR(BN1077/AB1077,0),0)</f>
        <v>0</v>
      </c>
      <c r="BP1077" s="39">
        <f t="shared" si="259"/>
        <v>0</v>
      </c>
      <c r="BQ1077" s="39">
        <v>0</v>
      </c>
      <c r="BR1077" s="39">
        <f t="shared" si="260"/>
        <v>0</v>
      </c>
      <c r="BS1077" s="39">
        <f>IF(Dane!$C$9=3,IF(ROUND((X1077+Y1077)*BR1077,2)&gt;$AN$1,$AN$1,ROUND((X1077+Y1077)*BR1077,2)),0)</f>
        <v>0</v>
      </c>
      <c r="BT1077" s="39">
        <v>0</v>
      </c>
    </row>
    <row r="1078" spans="1:72">
      <c r="A1078" s="87">
        <v>1069</v>
      </c>
      <c r="B1078" s="1"/>
      <c r="C1078" s="1"/>
      <c r="D1078" s="2"/>
      <c r="E1078" s="3"/>
      <c r="F1078" s="4"/>
      <c r="G1078" s="5"/>
      <c r="H1078" s="5"/>
      <c r="I1078" s="6"/>
      <c r="J1078" s="5"/>
      <c r="K1078" s="5"/>
      <c r="L1078" s="5"/>
      <c r="M1078" s="55"/>
      <c r="N1078" s="8"/>
      <c r="O1078" s="105"/>
      <c r="P1078" s="5"/>
      <c r="Q1078" s="5"/>
      <c r="R1078" s="105">
        <f>Dane!$C$10</f>
        <v>0</v>
      </c>
      <c r="S1078" s="8"/>
      <c r="T1078" s="105"/>
      <c r="U1078" s="5"/>
      <c r="V1078" s="5"/>
      <c r="W1078" s="107">
        <f>Dane!$C$11</f>
        <v>0</v>
      </c>
      <c r="X1078" s="8"/>
      <c r="Y1078" s="105"/>
      <c r="Z1078" s="5"/>
      <c r="AA1078" s="5"/>
      <c r="AB1078" s="110">
        <f>Dane!$C$12</f>
        <v>0</v>
      </c>
      <c r="AC1078" s="108">
        <f>IF(Dane!$E$3=1,AP1078+BA1078+BL1078,IF(Dane!$E$3=2,AT1078+BE1078+BP1078,AW1078+BH1078+BS1078))</f>
        <v>0</v>
      </c>
      <c r="AD1078" s="14">
        <f>IF(Dane!$E$3=1,AQ1078+BB1078+BM1078,IF(Dane!$E$3=2,AU1078+BF1078+BQ1078,AX1078+BI1078+BT1078))</f>
        <v>0</v>
      </c>
      <c r="AE1078" s="14">
        <f>IF((J1078*Dane!$C$9)-AC1078&lt;0,0,(J1078*Dane!$C$9)-AC1078)</f>
        <v>0</v>
      </c>
      <c r="AF1078" s="61">
        <f>IF((K1078*Dane!$C$9)-AD1078&lt;0,0,(K1078*Dane!$C$9)-AD1078)</f>
        <v>0</v>
      </c>
      <c r="AG1078" s="93"/>
      <c r="AH1078" s="84">
        <f>IF(Dane!$E$3=1,AP1078,IF(Dane!$E$3=2,AT1078,AW1078))</f>
        <v>0</v>
      </c>
      <c r="AI1078" s="84">
        <f>IF(Dane!$E$3=1,AQ1078,IF(Dane!$E$3=2,AU1078,AX1078))</f>
        <v>0</v>
      </c>
      <c r="AJ1078" s="84">
        <f>IF(Dane!$E$3=1,BA1078,IF(Dane!$E$3=2,BE1078,BH1078))</f>
        <v>0</v>
      </c>
      <c r="AK1078" s="84">
        <f>IF(Dane!$E$3=1,BB1078,IF(Dane!$E$3=2,BF1078,BI1078))</f>
        <v>0</v>
      </c>
      <c r="AL1078" s="84">
        <f>IF(Dane!$E$3=1,BL1078,IF(Dane!$E$3=2,BP1078,BS1078))</f>
        <v>0</v>
      </c>
      <c r="AM1078" s="84">
        <f>IF(Dane!$E$3=1,BM1078,IF(Dane!$E$3=2,BQ1078,BT1078))</f>
        <v>0</v>
      </c>
      <c r="AN1078" s="39">
        <f>IF(Dane!$C$9="",0,IFERROR(J1078/R1078,0))</f>
        <v>0</v>
      </c>
      <c r="AO1078" s="39">
        <f>IF(Dane!$C$9="",0,IFERROR(ROUND(J1078-ROUND(J1078*0.0976,2)-ROUND(J1078*0.015,2)-ROUND(J1078*0.0245,2),2)/R1078,0))</f>
        <v>0</v>
      </c>
      <c r="AP1078" s="39">
        <f t="shared" si="249"/>
        <v>0</v>
      </c>
      <c r="AQ1078" s="39">
        <f t="shared" si="250"/>
        <v>0</v>
      </c>
      <c r="AR1078" s="39">
        <f t="shared" si="246"/>
        <v>0</v>
      </c>
      <c r="AS1078" s="39">
        <f>IF(Dane!$C$9="",0,IFERROR(AR1078/R1078,0))</f>
        <v>0</v>
      </c>
      <c r="AT1078" s="39">
        <f t="shared" si="251"/>
        <v>0</v>
      </c>
      <c r="AU1078" s="39">
        <v>0</v>
      </c>
      <c r="AV1078" s="39">
        <f t="shared" si="252"/>
        <v>0</v>
      </c>
      <c r="AW1078" s="39">
        <f>IF(Dane!$C$9="",0,IF(ROUND((N1078+O1078)*AV1078,2)&gt;$AN$1,$AN$1,ROUND((N1078+O1078)*AV1078,2)))</f>
        <v>0</v>
      </c>
      <c r="AX1078" s="39">
        <v>0</v>
      </c>
      <c r="AY1078" s="39">
        <f>IF(Dane!$C$9=2,IFERROR(J1078/W1078,0),IF(Dane!$C$9=3,IFERROR(J1078/W1078,0),0))</f>
        <v>0</v>
      </c>
      <c r="AZ1078" s="39">
        <f>IF(Dane!$C$9=2,IFERROR(ROUND(J1078-ROUND(J1078*0.0976,2)-ROUND(J1078*0.015,2)-ROUND(J1078*0.0245,2),2)/W1078,0),IF(Dane!$C$9=3,IFERROR(ROUND(J1078-ROUND(J1078*0.0976,2)-ROUND(J1078*0.015,2)-ROUND(J1078*0.0245,2),2)/W1078,0),0))</f>
        <v>0</v>
      </c>
      <c r="BA1078" s="39">
        <f t="shared" si="253"/>
        <v>0</v>
      </c>
      <c r="BB1078" s="39">
        <f t="shared" si="254"/>
        <v>0</v>
      </c>
      <c r="BC1078" s="39">
        <f t="shared" si="247"/>
        <v>0</v>
      </c>
      <c r="BD1078" s="39">
        <f>IF(Dane!$C$9=2,IFERROR(BC1078/W1078,0),IF(Dane!$C$9=3,IFERROR(BC1078/W1078,0),0))</f>
        <v>0</v>
      </c>
      <c r="BE1078" s="39">
        <f t="shared" si="255"/>
        <v>0</v>
      </c>
      <c r="BF1078" s="39">
        <v>0</v>
      </c>
      <c r="BG1078" s="39">
        <f t="shared" si="256"/>
        <v>0</v>
      </c>
      <c r="BH1078" s="39">
        <f>IF(Dane!$C$9=2,IF(ROUND((S1078+T1078)*BG1078,2)&gt;$AN$1,$AN$1,ROUND((S1078+T1078)*BG1078,2)),IF(Dane!$C$9=3,IF(ROUND((S1078+T1078)*BG1078,2)&gt;$AN$1,$AN$1,ROUND((S1078+T1078)*BG1078,2)),0))</f>
        <v>0</v>
      </c>
      <c r="BI1078" s="39">
        <v>0</v>
      </c>
      <c r="BJ1078" s="39">
        <f>IF(Dane!$C$9=3,IFERROR(J1078/AB1078,0),0)</f>
        <v>0</v>
      </c>
      <c r="BK1078" s="39">
        <f>IF(Dane!$C$9=3,IFERROR(ROUND(J1078-ROUND(J1078*0.0976,2)-ROUND(J1078*0.015,2)-ROUND(J1078*0.0245,2),2)/AB1078,0),0)</f>
        <v>0</v>
      </c>
      <c r="BL1078" s="39">
        <f t="shared" si="257"/>
        <v>0</v>
      </c>
      <c r="BM1078" s="39">
        <f t="shared" si="258"/>
        <v>0</v>
      </c>
      <c r="BN1078" s="39">
        <f t="shared" si="248"/>
        <v>0</v>
      </c>
      <c r="BO1078" s="39">
        <f>IF(Dane!$C$9=3,IFERROR(BN1078/AB1078,0),0)</f>
        <v>0</v>
      </c>
      <c r="BP1078" s="39">
        <f t="shared" si="259"/>
        <v>0</v>
      </c>
      <c r="BQ1078" s="39">
        <v>0</v>
      </c>
      <c r="BR1078" s="39">
        <f t="shared" si="260"/>
        <v>0</v>
      </c>
      <c r="BS1078" s="39">
        <f>IF(Dane!$C$9=3,IF(ROUND((X1078+Y1078)*BR1078,2)&gt;$AN$1,$AN$1,ROUND((X1078+Y1078)*BR1078,2)),0)</f>
        <v>0</v>
      </c>
      <c r="BT1078" s="39">
        <v>0</v>
      </c>
    </row>
    <row r="1079" spans="1:72">
      <c r="A1079" s="87">
        <v>1070</v>
      </c>
      <c r="B1079" s="1"/>
      <c r="C1079" s="1"/>
      <c r="D1079" s="2"/>
      <c r="E1079" s="3"/>
      <c r="F1079" s="4"/>
      <c r="G1079" s="5"/>
      <c r="H1079" s="5"/>
      <c r="I1079" s="6"/>
      <c r="J1079" s="5"/>
      <c r="K1079" s="5"/>
      <c r="L1079" s="5"/>
      <c r="M1079" s="55"/>
      <c r="N1079" s="8"/>
      <c r="O1079" s="105"/>
      <c r="P1079" s="5"/>
      <c r="Q1079" s="5"/>
      <c r="R1079" s="105">
        <f>Dane!$C$10</f>
        <v>0</v>
      </c>
      <c r="S1079" s="8"/>
      <c r="T1079" s="105"/>
      <c r="U1079" s="5"/>
      <c r="V1079" s="5"/>
      <c r="W1079" s="107">
        <f>Dane!$C$11</f>
        <v>0</v>
      </c>
      <c r="X1079" s="8"/>
      <c r="Y1079" s="105"/>
      <c r="Z1079" s="5"/>
      <c r="AA1079" s="5"/>
      <c r="AB1079" s="110">
        <f>Dane!$C$12</f>
        <v>0</v>
      </c>
      <c r="AC1079" s="108">
        <f>IF(Dane!$E$3=1,AP1079+BA1079+BL1079,IF(Dane!$E$3=2,AT1079+BE1079+BP1079,AW1079+BH1079+BS1079))</f>
        <v>0</v>
      </c>
      <c r="AD1079" s="14">
        <f>IF(Dane!$E$3=1,AQ1079+BB1079+BM1079,IF(Dane!$E$3=2,AU1079+BF1079+BQ1079,AX1079+BI1079+BT1079))</f>
        <v>0</v>
      </c>
      <c r="AE1079" s="14">
        <f>IF((J1079*Dane!$C$9)-AC1079&lt;0,0,(J1079*Dane!$C$9)-AC1079)</f>
        <v>0</v>
      </c>
      <c r="AF1079" s="61">
        <f>IF((K1079*Dane!$C$9)-AD1079&lt;0,0,(K1079*Dane!$C$9)-AD1079)</f>
        <v>0</v>
      </c>
      <c r="AG1079" s="93"/>
      <c r="AH1079" s="84">
        <f>IF(Dane!$E$3=1,AP1079,IF(Dane!$E$3=2,AT1079,AW1079))</f>
        <v>0</v>
      </c>
      <c r="AI1079" s="84">
        <f>IF(Dane!$E$3=1,AQ1079,IF(Dane!$E$3=2,AU1079,AX1079))</f>
        <v>0</v>
      </c>
      <c r="AJ1079" s="84">
        <f>IF(Dane!$E$3=1,BA1079,IF(Dane!$E$3=2,BE1079,BH1079))</f>
        <v>0</v>
      </c>
      <c r="AK1079" s="84">
        <f>IF(Dane!$E$3=1,BB1079,IF(Dane!$E$3=2,BF1079,BI1079))</f>
        <v>0</v>
      </c>
      <c r="AL1079" s="84">
        <f>IF(Dane!$E$3=1,BL1079,IF(Dane!$E$3=2,BP1079,BS1079))</f>
        <v>0</v>
      </c>
      <c r="AM1079" s="84">
        <f>IF(Dane!$E$3=1,BM1079,IF(Dane!$E$3=2,BQ1079,BT1079))</f>
        <v>0</v>
      </c>
      <c r="AN1079" s="39">
        <f>IF(Dane!$C$9="",0,IFERROR(J1079/R1079,0))</f>
        <v>0</v>
      </c>
      <c r="AO1079" s="39">
        <f>IF(Dane!$C$9="",0,IFERROR(ROUND(J1079-ROUND(J1079*0.0976,2)-ROUND(J1079*0.015,2)-ROUND(J1079*0.0245,2),2)/R1079,0))</f>
        <v>0</v>
      </c>
      <c r="AP1079" s="39">
        <f t="shared" si="249"/>
        <v>0</v>
      </c>
      <c r="AQ1079" s="39">
        <f t="shared" si="250"/>
        <v>0</v>
      </c>
      <c r="AR1079" s="39">
        <f t="shared" si="246"/>
        <v>0</v>
      </c>
      <c r="AS1079" s="39">
        <f>IF(Dane!$C$9="",0,IFERROR(AR1079/R1079,0))</f>
        <v>0</v>
      </c>
      <c r="AT1079" s="39">
        <f t="shared" si="251"/>
        <v>0</v>
      </c>
      <c r="AU1079" s="39">
        <v>0</v>
      </c>
      <c r="AV1079" s="39">
        <f t="shared" si="252"/>
        <v>0</v>
      </c>
      <c r="AW1079" s="39">
        <f>IF(Dane!$C$9="",0,IF(ROUND((N1079+O1079)*AV1079,2)&gt;$AN$1,$AN$1,ROUND((N1079+O1079)*AV1079,2)))</f>
        <v>0</v>
      </c>
      <c r="AX1079" s="39">
        <v>0</v>
      </c>
      <c r="AY1079" s="39">
        <f>IF(Dane!$C$9=2,IFERROR(J1079/W1079,0),IF(Dane!$C$9=3,IFERROR(J1079/W1079,0),0))</f>
        <v>0</v>
      </c>
      <c r="AZ1079" s="39">
        <f>IF(Dane!$C$9=2,IFERROR(ROUND(J1079-ROUND(J1079*0.0976,2)-ROUND(J1079*0.015,2)-ROUND(J1079*0.0245,2),2)/W1079,0),IF(Dane!$C$9=3,IFERROR(ROUND(J1079-ROUND(J1079*0.0976,2)-ROUND(J1079*0.015,2)-ROUND(J1079*0.0245,2),2)/W1079,0),0))</f>
        <v>0</v>
      </c>
      <c r="BA1079" s="39">
        <f t="shared" si="253"/>
        <v>0</v>
      </c>
      <c r="BB1079" s="39">
        <f t="shared" si="254"/>
        <v>0</v>
      </c>
      <c r="BC1079" s="39">
        <f t="shared" si="247"/>
        <v>0</v>
      </c>
      <c r="BD1079" s="39">
        <f>IF(Dane!$C$9=2,IFERROR(BC1079/W1079,0),IF(Dane!$C$9=3,IFERROR(BC1079/W1079,0),0))</f>
        <v>0</v>
      </c>
      <c r="BE1079" s="39">
        <f t="shared" si="255"/>
        <v>0</v>
      </c>
      <c r="BF1079" s="39">
        <v>0</v>
      </c>
      <c r="BG1079" s="39">
        <f t="shared" si="256"/>
        <v>0</v>
      </c>
      <c r="BH1079" s="39">
        <f>IF(Dane!$C$9=2,IF(ROUND((S1079+T1079)*BG1079,2)&gt;$AN$1,$AN$1,ROUND((S1079+T1079)*BG1079,2)),IF(Dane!$C$9=3,IF(ROUND((S1079+T1079)*BG1079,2)&gt;$AN$1,$AN$1,ROUND((S1079+T1079)*BG1079,2)),0))</f>
        <v>0</v>
      </c>
      <c r="BI1079" s="39">
        <v>0</v>
      </c>
      <c r="BJ1079" s="39">
        <f>IF(Dane!$C$9=3,IFERROR(J1079/AB1079,0),0)</f>
        <v>0</v>
      </c>
      <c r="BK1079" s="39">
        <f>IF(Dane!$C$9=3,IFERROR(ROUND(J1079-ROUND(J1079*0.0976,2)-ROUND(J1079*0.015,2)-ROUND(J1079*0.0245,2),2)/AB1079,0),0)</f>
        <v>0</v>
      </c>
      <c r="BL1079" s="39">
        <f t="shared" si="257"/>
        <v>0</v>
      </c>
      <c r="BM1079" s="39">
        <f t="shared" si="258"/>
        <v>0</v>
      </c>
      <c r="BN1079" s="39">
        <f t="shared" si="248"/>
        <v>0</v>
      </c>
      <c r="BO1079" s="39">
        <f>IF(Dane!$C$9=3,IFERROR(BN1079/AB1079,0),0)</f>
        <v>0</v>
      </c>
      <c r="BP1079" s="39">
        <f t="shared" si="259"/>
        <v>0</v>
      </c>
      <c r="BQ1079" s="39">
        <v>0</v>
      </c>
      <c r="BR1079" s="39">
        <f t="shared" si="260"/>
        <v>0</v>
      </c>
      <c r="BS1079" s="39">
        <f>IF(Dane!$C$9=3,IF(ROUND((X1079+Y1079)*BR1079,2)&gt;$AN$1,$AN$1,ROUND((X1079+Y1079)*BR1079,2)),0)</f>
        <v>0</v>
      </c>
      <c r="BT1079" s="39">
        <v>0</v>
      </c>
    </row>
    <row r="1080" spans="1:72">
      <c r="A1080" s="87">
        <v>1071</v>
      </c>
      <c r="B1080" s="1"/>
      <c r="C1080" s="1"/>
      <c r="D1080" s="2"/>
      <c r="E1080" s="3"/>
      <c r="F1080" s="4"/>
      <c r="G1080" s="5"/>
      <c r="H1080" s="5"/>
      <c r="I1080" s="6"/>
      <c r="J1080" s="5"/>
      <c r="K1080" s="5"/>
      <c r="L1080" s="5"/>
      <c r="M1080" s="55"/>
      <c r="N1080" s="8"/>
      <c r="O1080" s="105"/>
      <c r="P1080" s="5"/>
      <c r="Q1080" s="5"/>
      <c r="R1080" s="105">
        <f>Dane!$C$10</f>
        <v>0</v>
      </c>
      <c r="S1080" s="8"/>
      <c r="T1080" s="105"/>
      <c r="U1080" s="5"/>
      <c r="V1080" s="5"/>
      <c r="W1080" s="107">
        <f>Dane!$C$11</f>
        <v>0</v>
      </c>
      <c r="X1080" s="8"/>
      <c r="Y1080" s="105"/>
      <c r="Z1080" s="5"/>
      <c r="AA1080" s="5"/>
      <c r="AB1080" s="110">
        <f>Dane!$C$12</f>
        <v>0</v>
      </c>
      <c r="AC1080" s="108">
        <f>IF(Dane!$E$3=1,AP1080+BA1080+BL1080,IF(Dane!$E$3=2,AT1080+BE1080+BP1080,AW1080+BH1080+BS1080))</f>
        <v>0</v>
      </c>
      <c r="AD1080" s="14">
        <f>IF(Dane!$E$3=1,AQ1080+BB1080+BM1080,IF(Dane!$E$3=2,AU1080+BF1080+BQ1080,AX1080+BI1080+BT1080))</f>
        <v>0</v>
      </c>
      <c r="AE1080" s="14">
        <f>IF((J1080*Dane!$C$9)-AC1080&lt;0,0,(J1080*Dane!$C$9)-AC1080)</f>
        <v>0</v>
      </c>
      <c r="AF1080" s="61">
        <f>IF((K1080*Dane!$C$9)-AD1080&lt;0,0,(K1080*Dane!$C$9)-AD1080)</f>
        <v>0</v>
      </c>
      <c r="AG1080" s="93"/>
      <c r="AH1080" s="84">
        <f>IF(Dane!$E$3=1,AP1080,IF(Dane!$E$3=2,AT1080,AW1080))</f>
        <v>0</v>
      </c>
      <c r="AI1080" s="84">
        <f>IF(Dane!$E$3=1,AQ1080,IF(Dane!$E$3=2,AU1080,AX1080))</f>
        <v>0</v>
      </c>
      <c r="AJ1080" s="84">
        <f>IF(Dane!$E$3=1,BA1080,IF(Dane!$E$3=2,BE1080,BH1080))</f>
        <v>0</v>
      </c>
      <c r="AK1080" s="84">
        <f>IF(Dane!$E$3=1,BB1080,IF(Dane!$E$3=2,BF1080,BI1080))</f>
        <v>0</v>
      </c>
      <c r="AL1080" s="84">
        <f>IF(Dane!$E$3=1,BL1080,IF(Dane!$E$3=2,BP1080,BS1080))</f>
        <v>0</v>
      </c>
      <c r="AM1080" s="84">
        <f>IF(Dane!$E$3=1,BM1080,IF(Dane!$E$3=2,BQ1080,BT1080))</f>
        <v>0</v>
      </c>
      <c r="AN1080" s="39">
        <f>IF(Dane!$C$9="",0,IFERROR(J1080/R1080,0))</f>
        <v>0</v>
      </c>
      <c r="AO1080" s="39">
        <f>IF(Dane!$C$9="",0,IFERROR(ROUND(J1080-ROUND(J1080*0.0976,2)-ROUND(J1080*0.015,2)-ROUND(J1080*0.0245,2),2)/R1080,0))</f>
        <v>0</v>
      </c>
      <c r="AP1080" s="39">
        <f t="shared" si="249"/>
        <v>0</v>
      </c>
      <c r="AQ1080" s="39">
        <f t="shared" si="250"/>
        <v>0</v>
      </c>
      <c r="AR1080" s="39">
        <f t="shared" si="246"/>
        <v>0</v>
      </c>
      <c r="AS1080" s="39">
        <f>IF(Dane!$C$9="",0,IFERROR(AR1080/R1080,0))</f>
        <v>0</v>
      </c>
      <c r="AT1080" s="39">
        <f t="shared" si="251"/>
        <v>0</v>
      </c>
      <c r="AU1080" s="39">
        <v>0</v>
      </c>
      <c r="AV1080" s="39">
        <f t="shared" si="252"/>
        <v>0</v>
      </c>
      <c r="AW1080" s="39">
        <f>IF(Dane!$C$9="",0,IF(ROUND((N1080+O1080)*AV1080,2)&gt;$AN$1,$AN$1,ROUND((N1080+O1080)*AV1080,2)))</f>
        <v>0</v>
      </c>
      <c r="AX1080" s="39">
        <v>0</v>
      </c>
      <c r="AY1080" s="39">
        <f>IF(Dane!$C$9=2,IFERROR(J1080/W1080,0),IF(Dane!$C$9=3,IFERROR(J1080/W1080,0),0))</f>
        <v>0</v>
      </c>
      <c r="AZ1080" s="39">
        <f>IF(Dane!$C$9=2,IFERROR(ROUND(J1080-ROUND(J1080*0.0976,2)-ROUND(J1080*0.015,2)-ROUND(J1080*0.0245,2),2)/W1080,0),IF(Dane!$C$9=3,IFERROR(ROUND(J1080-ROUND(J1080*0.0976,2)-ROUND(J1080*0.015,2)-ROUND(J1080*0.0245,2),2)/W1080,0),0))</f>
        <v>0</v>
      </c>
      <c r="BA1080" s="39">
        <f t="shared" si="253"/>
        <v>0</v>
      </c>
      <c r="BB1080" s="39">
        <f t="shared" si="254"/>
        <v>0</v>
      </c>
      <c r="BC1080" s="39">
        <f t="shared" si="247"/>
        <v>0</v>
      </c>
      <c r="BD1080" s="39">
        <f>IF(Dane!$C$9=2,IFERROR(BC1080/W1080,0),IF(Dane!$C$9=3,IFERROR(BC1080/W1080,0),0))</f>
        <v>0</v>
      </c>
      <c r="BE1080" s="39">
        <f t="shared" si="255"/>
        <v>0</v>
      </c>
      <c r="BF1080" s="39">
        <v>0</v>
      </c>
      <c r="BG1080" s="39">
        <f t="shared" si="256"/>
        <v>0</v>
      </c>
      <c r="BH1080" s="39">
        <f>IF(Dane!$C$9=2,IF(ROUND((S1080+T1080)*BG1080,2)&gt;$AN$1,$AN$1,ROUND((S1080+T1080)*BG1080,2)),IF(Dane!$C$9=3,IF(ROUND((S1080+T1080)*BG1080,2)&gt;$AN$1,$AN$1,ROUND((S1080+T1080)*BG1080,2)),0))</f>
        <v>0</v>
      </c>
      <c r="BI1080" s="39">
        <v>0</v>
      </c>
      <c r="BJ1080" s="39">
        <f>IF(Dane!$C$9=3,IFERROR(J1080/AB1080,0),0)</f>
        <v>0</v>
      </c>
      <c r="BK1080" s="39">
        <f>IF(Dane!$C$9=3,IFERROR(ROUND(J1080-ROUND(J1080*0.0976,2)-ROUND(J1080*0.015,2)-ROUND(J1080*0.0245,2),2)/AB1080,0),0)</f>
        <v>0</v>
      </c>
      <c r="BL1080" s="39">
        <f t="shared" si="257"/>
        <v>0</v>
      </c>
      <c r="BM1080" s="39">
        <f t="shared" si="258"/>
        <v>0</v>
      </c>
      <c r="BN1080" s="39">
        <f t="shared" si="248"/>
        <v>0</v>
      </c>
      <c r="BO1080" s="39">
        <f>IF(Dane!$C$9=3,IFERROR(BN1080/AB1080,0),0)</f>
        <v>0</v>
      </c>
      <c r="BP1080" s="39">
        <f t="shared" si="259"/>
        <v>0</v>
      </c>
      <c r="BQ1080" s="39">
        <v>0</v>
      </c>
      <c r="BR1080" s="39">
        <f t="shared" si="260"/>
        <v>0</v>
      </c>
      <c r="BS1080" s="39">
        <f>IF(Dane!$C$9=3,IF(ROUND((X1080+Y1080)*BR1080,2)&gt;$AN$1,$AN$1,ROUND((X1080+Y1080)*BR1080,2)),0)</f>
        <v>0</v>
      </c>
      <c r="BT1080" s="39">
        <v>0</v>
      </c>
    </row>
    <row r="1081" spans="1:72">
      <c r="A1081" s="87">
        <v>1072</v>
      </c>
      <c r="B1081" s="1"/>
      <c r="C1081" s="1"/>
      <c r="D1081" s="2"/>
      <c r="E1081" s="3"/>
      <c r="F1081" s="4"/>
      <c r="G1081" s="5"/>
      <c r="H1081" s="5"/>
      <c r="I1081" s="6"/>
      <c r="J1081" s="5"/>
      <c r="K1081" s="5"/>
      <c r="L1081" s="5"/>
      <c r="M1081" s="55"/>
      <c r="N1081" s="8"/>
      <c r="O1081" s="105"/>
      <c r="P1081" s="5"/>
      <c r="Q1081" s="5"/>
      <c r="R1081" s="105">
        <f>Dane!$C$10</f>
        <v>0</v>
      </c>
      <c r="S1081" s="8"/>
      <c r="T1081" s="105"/>
      <c r="U1081" s="5"/>
      <c r="V1081" s="5"/>
      <c r="W1081" s="107">
        <f>Dane!$C$11</f>
        <v>0</v>
      </c>
      <c r="X1081" s="8"/>
      <c r="Y1081" s="105"/>
      <c r="Z1081" s="5"/>
      <c r="AA1081" s="5"/>
      <c r="AB1081" s="110">
        <f>Dane!$C$12</f>
        <v>0</v>
      </c>
      <c r="AC1081" s="108">
        <f>IF(Dane!$E$3=1,AP1081+BA1081+BL1081,IF(Dane!$E$3=2,AT1081+BE1081+BP1081,AW1081+BH1081+BS1081))</f>
        <v>0</v>
      </c>
      <c r="AD1081" s="14">
        <f>IF(Dane!$E$3=1,AQ1081+BB1081+BM1081,IF(Dane!$E$3=2,AU1081+BF1081+BQ1081,AX1081+BI1081+BT1081))</f>
        <v>0</v>
      </c>
      <c r="AE1081" s="14">
        <f>IF((J1081*Dane!$C$9)-AC1081&lt;0,0,(J1081*Dane!$C$9)-AC1081)</f>
        <v>0</v>
      </c>
      <c r="AF1081" s="61">
        <f>IF((K1081*Dane!$C$9)-AD1081&lt;0,0,(K1081*Dane!$C$9)-AD1081)</f>
        <v>0</v>
      </c>
      <c r="AG1081" s="93"/>
      <c r="AH1081" s="84">
        <f>IF(Dane!$E$3=1,AP1081,IF(Dane!$E$3=2,AT1081,AW1081))</f>
        <v>0</v>
      </c>
      <c r="AI1081" s="84">
        <f>IF(Dane!$E$3=1,AQ1081,IF(Dane!$E$3=2,AU1081,AX1081))</f>
        <v>0</v>
      </c>
      <c r="AJ1081" s="84">
        <f>IF(Dane!$E$3=1,BA1081,IF(Dane!$E$3=2,BE1081,BH1081))</f>
        <v>0</v>
      </c>
      <c r="AK1081" s="84">
        <f>IF(Dane!$E$3=1,BB1081,IF(Dane!$E$3=2,BF1081,BI1081))</f>
        <v>0</v>
      </c>
      <c r="AL1081" s="84">
        <f>IF(Dane!$E$3=1,BL1081,IF(Dane!$E$3=2,BP1081,BS1081))</f>
        <v>0</v>
      </c>
      <c r="AM1081" s="84">
        <f>IF(Dane!$E$3=1,BM1081,IF(Dane!$E$3=2,BQ1081,BT1081))</f>
        <v>0</v>
      </c>
      <c r="AN1081" s="39">
        <f>IF(Dane!$C$9="",0,IFERROR(J1081/R1081,0))</f>
        <v>0</v>
      </c>
      <c r="AO1081" s="39">
        <f>IF(Dane!$C$9="",0,IFERROR(ROUND(J1081-ROUND(J1081*0.0976,2)-ROUND(J1081*0.015,2)-ROUND(J1081*0.0245,2),2)/R1081,0))</f>
        <v>0</v>
      </c>
      <c r="AP1081" s="39">
        <f t="shared" si="249"/>
        <v>0</v>
      </c>
      <c r="AQ1081" s="39">
        <f t="shared" si="250"/>
        <v>0</v>
      </c>
      <c r="AR1081" s="39">
        <f t="shared" si="246"/>
        <v>0</v>
      </c>
      <c r="AS1081" s="39">
        <f>IF(Dane!$C$9="",0,IFERROR(AR1081/R1081,0))</f>
        <v>0</v>
      </c>
      <c r="AT1081" s="39">
        <f t="shared" si="251"/>
        <v>0</v>
      </c>
      <c r="AU1081" s="39">
        <v>0</v>
      </c>
      <c r="AV1081" s="39">
        <f t="shared" si="252"/>
        <v>0</v>
      </c>
      <c r="AW1081" s="39">
        <f>IF(Dane!$C$9="",0,IF(ROUND((N1081+O1081)*AV1081,2)&gt;$AN$1,$AN$1,ROUND((N1081+O1081)*AV1081,2)))</f>
        <v>0</v>
      </c>
      <c r="AX1081" s="39">
        <v>0</v>
      </c>
      <c r="AY1081" s="39">
        <f>IF(Dane!$C$9=2,IFERROR(J1081/W1081,0),IF(Dane!$C$9=3,IFERROR(J1081/W1081,0),0))</f>
        <v>0</v>
      </c>
      <c r="AZ1081" s="39">
        <f>IF(Dane!$C$9=2,IFERROR(ROUND(J1081-ROUND(J1081*0.0976,2)-ROUND(J1081*0.015,2)-ROUND(J1081*0.0245,2),2)/W1081,0),IF(Dane!$C$9=3,IFERROR(ROUND(J1081-ROUND(J1081*0.0976,2)-ROUND(J1081*0.015,2)-ROUND(J1081*0.0245,2),2)/W1081,0),0))</f>
        <v>0</v>
      </c>
      <c r="BA1081" s="39">
        <f t="shared" si="253"/>
        <v>0</v>
      </c>
      <c r="BB1081" s="39">
        <f t="shared" si="254"/>
        <v>0</v>
      </c>
      <c r="BC1081" s="39">
        <f t="shared" si="247"/>
        <v>0</v>
      </c>
      <c r="BD1081" s="39">
        <f>IF(Dane!$C$9=2,IFERROR(BC1081/W1081,0),IF(Dane!$C$9=3,IFERROR(BC1081/W1081,0),0))</f>
        <v>0</v>
      </c>
      <c r="BE1081" s="39">
        <f t="shared" si="255"/>
        <v>0</v>
      </c>
      <c r="BF1081" s="39">
        <v>0</v>
      </c>
      <c r="BG1081" s="39">
        <f t="shared" si="256"/>
        <v>0</v>
      </c>
      <c r="BH1081" s="39">
        <f>IF(Dane!$C$9=2,IF(ROUND((S1081+T1081)*BG1081,2)&gt;$AN$1,$AN$1,ROUND((S1081+T1081)*BG1081,2)),IF(Dane!$C$9=3,IF(ROUND((S1081+T1081)*BG1081,2)&gt;$AN$1,$AN$1,ROUND((S1081+T1081)*BG1081,2)),0))</f>
        <v>0</v>
      </c>
      <c r="BI1081" s="39">
        <v>0</v>
      </c>
      <c r="BJ1081" s="39">
        <f>IF(Dane!$C$9=3,IFERROR(J1081/AB1081,0),0)</f>
        <v>0</v>
      </c>
      <c r="BK1081" s="39">
        <f>IF(Dane!$C$9=3,IFERROR(ROUND(J1081-ROUND(J1081*0.0976,2)-ROUND(J1081*0.015,2)-ROUND(J1081*0.0245,2),2)/AB1081,0),0)</f>
        <v>0</v>
      </c>
      <c r="BL1081" s="39">
        <f t="shared" si="257"/>
        <v>0</v>
      </c>
      <c r="BM1081" s="39">
        <f t="shared" si="258"/>
        <v>0</v>
      </c>
      <c r="BN1081" s="39">
        <f t="shared" si="248"/>
        <v>0</v>
      </c>
      <c r="BO1081" s="39">
        <f>IF(Dane!$C$9=3,IFERROR(BN1081/AB1081,0),0)</f>
        <v>0</v>
      </c>
      <c r="BP1081" s="39">
        <f t="shared" si="259"/>
        <v>0</v>
      </c>
      <c r="BQ1081" s="39">
        <v>0</v>
      </c>
      <c r="BR1081" s="39">
        <f t="shared" si="260"/>
        <v>0</v>
      </c>
      <c r="BS1081" s="39">
        <f>IF(Dane!$C$9=3,IF(ROUND((X1081+Y1081)*BR1081,2)&gt;$AN$1,$AN$1,ROUND((X1081+Y1081)*BR1081,2)),0)</f>
        <v>0</v>
      </c>
      <c r="BT1081" s="39">
        <v>0</v>
      </c>
    </row>
    <row r="1082" spans="1:72">
      <c r="A1082" s="87">
        <v>1073</v>
      </c>
      <c r="B1082" s="1"/>
      <c r="C1082" s="1"/>
      <c r="D1082" s="2"/>
      <c r="E1082" s="3"/>
      <c r="F1082" s="4"/>
      <c r="G1082" s="5"/>
      <c r="H1082" s="5"/>
      <c r="I1082" s="6"/>
      <c r="J1082" s="5"/>
      <c r="K1082" s="5"/>
      <c r="L1082" s="5"/>
      <c r="M1082" s="55"/>
      <c r="N1082" s="8"/>
      <c r="O1082" s="105"/>
      <c r="P1082" s="5"/>
      <c r="Q1082" s="5"/>
      <c r="R1082" s="105">
        <f>Dane!$C$10</f>
        <v>0</v>
      </c>
      <c r="S1082" s="8"/>
      <c r="T1082" s="105"/>
      <c r="U1082" s="5"/>
      <c r="V1082" s="5"/>
      <c r="W1082" s="107">
        <f>Dane!$C$11</f>
        <v>0</v>
      </c>
      <c r="X1082" s="8"/>
      <c r="Y1082" s="105"/>
      <c r="Z1082" s="5"/>
      <c r="AA1082" s="5"/>
      <c r="AB1082" s="110">
        <f>Dane!$C$12</f>
        <v>0</v>
      </c>
      <c r="AC1082" s="108">
        <f>IF(Dane!$E$3=1,AP1082+BA1082+BL1082,IF(Dane!$E$3=2,AT1082+BE1082+BP1082,AW1082+BH1082+BS1082))</f>
        <v>0</v>
      </c>
      <c r="AD1082" s="14">
        <f>IF(Dane!$E$3=1,AQ1082+BB1082+BM1082,IF(Dane!$E$3=2,AU1082+BF1082+BQ1082,AX1082+BI1082+BT1082))</f>
        <v>0</v>
      </c>
      <c r="AE1082" s="14">
        <f>IF((J1082*Dane!$C$9)-AC1082&lt;0,0,(J1082*Dane!$C$9)-AC1082)</f>
        <v>0</v>
      </c>
      <c r="AF1082" s="61">
        <f>IF((K1082*Dane!$C$9)-AD1082&lt;0,0,(K1082*Dane!$C$9)-AD1082)</f>
        <v>0</v>
      </c>
      <c r="AG1082" s="93"/>
      <c r="AH1082" s="84">
        <f>IF(Dane!$E$3=1,AP1082,IF(Dane!$E$3=2,AT1082,AW1082))</f>
        <v>0</v>
      </c>
      <c r="AI1082" s="84">
        <f>IF(Dane!$E$3=1,AQ1082,IF(Dane!$E$3=2,AU1082,AX1082))</f>
        <v>0</v>
      </c>
      <c r="AJ1082" s="84">
        <f>IF(Dane!$E$3=1,BA1082,IF(Dane!$E$3=2,BE1082,BH1082))</f>
        <v>0</v>
      </c>
      <c r="AK1082" s="84">
        <f>IF(Dane!$E$3=1,BB1082,IF(Dane!$E$3=2,BF1082,BI1082))</f>
        <v>0</v>
      </c>
      <c r="AL1082" s="84">
        <f>IF(Dane!$E$3=1,BL1082,IF(Dane!$E$3=2,BP1082,BS1082))</f>
        <v>0</v>
      </c>
      <c r="AM1082" s="84">
        <f>IF(Dane!$E$3=1,BM1082,IF(Dane!$E$3=2,BQ1082,BT1082))</f>
        <v>0</v>
      </c>
      <c r="AN1082" s="39">
        <f>IF(Dane!$C$9="",0,IFERROR(J1082/R1082,0))</f>
        <v>0</v>
      </c>
      <c r="AO1082" s="39">
        <f>IF(Dane!$C$9="",0,IFERROR(ROUND(J1082-ROUND(J1082*0.0976,2)-ROUND(J1082*0.015,2)-ROUND(J1082*0.0245,2),2)/R1082,0))</f>
        <v>0</v>
      </c>
      <c r="AP1082" s="39">
        <f t="shared" si="249"/>
        <v>0</v>
      </c>
      <c r="AQ1082" s="39">
        <f t="shared" si="250"/>
        <v>0</v>
      </c>
      <c r="AR1082" s="39">
        <f t="shared" si="246"/>
        <v>0</v>
      </c>
      <c r="AS1082" s="39">
        <f>IF(Dane!$C$9="",0,IFERROR(AR1082/R1082,0))</f>
        <v>0</v>
      </c>
      <c r="AT1082" s="39">
        <f t="shared" si="251"/>
        <v>0</v>
      </c>
      <c r="AU1082" s="39">
        <v>0</v>
      </c>
      <c r="AV1082" s="39">
        <f t="shared" si="252"/>
        <v>0</v>
      </c>
      <c r="AW1082" s="39">
        <f>IF(Dane!$C$9="",0,IF(ROUND((N1082+O1082)*AV1082,2)&gt;$AN$1,$AN$1,ROUND((N1082+O1082)*AV1082,2)))</f>
        <v>0</v>
      </c>
      <c r="AX1082" s="39">
        <v>0</v>
      </c>
      <c r="AY1082" s="39">
        <f>IF(Dane!$C$9=2,IFERROR(J1082/W1082,0),IF(Dane!$C$9=3,IFERROR(J1082/W1082,0),0))</f>
        <v>0</v>
      </c>
      <c r="AZ1082" s="39">
        <f>IF(Dane!$C$9=2,IFERROR(ROUND(J1082-ROUND(J1082*0.0976,2)-ROUND(J1082*0.015,2)-ROUND(J1082*0.0245,2),2)/W1082,0),IF(Dane!$C$9=3,IFERROR(ROUND(J1082-ROUND(J1082*0.0976,2)-ROUND(J1082*0.015,2)-ROUND(J1082*0.0245,2),2)/W1082,0),0))</f>
        <v>0</v>
      </c>
      <c r="BA1082" s="39">
        <f t="shared" si="253"/>
        <v>0</v>
      </c>
      <c r="BB1082" s="39">
        <f t="shared" si="254"/>
        <v>0</v>
      </c>
      <c r="BC1082" s="39">
        <f t="shared" si="247"/>
        <v>0</v>
      </c>
      <c r="BD1082" s="39">
        <f>IF(Dane!$C$9=2,IFERROR(BC1082/W1082,0),IF(Dane!$C$9=3,IFERROR(BC1082/W1082,0),0))</f>
        <v>0</v>
      </c>
      <c r="BE1082" s="39">
        <f t="shared" si="255"/>
        <v>0</v>
      </c>
      <c r="BF1082" s="39">
        <v>0</v>
      </c>
      <c r="BG1082" s="39">
        <f t="shared" si="256"/>
        <v>0</v>
      </c>
      <c r="BH1082" s="39">
        <f>IF(Dane!$C$9=2,IF(ROUND((S1082+T1082)*BG1082,2)&gt;$AN$1,$AN$1,ROUND((S1082+T1082)*BG1082,2)),IF(Dane!$C$9=3,IF(ROUND((S1082+T1082)*BG1082,2)&gt;$AN$1,$AN$1,ROUND((S1082+T1082)*BG1082,2)),0))</f>
        <v>0</v>
      </c>
      <c r="BI1082" s="39">
        <v>0</v>
      </c>
      <c r="BJ1082" s="39">
        <f>IF(Dane!$C$9=3,IFERROR(J1082/AB1082,0),0)</f>
        <v>0</v>
      </c>
      <c r="BK1082" s="39">
        <f>IF(Dane!$C$9=3,IFERROR(ROUND(J1082-ROUND(J1082*0.0976,2)-ROUND(J1082*0.015,2)-ROUND(J1082*0.0245,2),2)/AB1082,0),0)</f>
        <v>0</v>
      </c>
      <c r="BL1082" s="39">
        <f t="shared" si="257"/>
        <v>0</v>
      </c>
      <c r="BM1082" s="39">
        <f t="shared" si="258"/>
        <v>0</v>
      </c>
      <c r="BN1082" s="39">
        <f t="shared" si="248"/>
        <v>0</v>
      </c>
      <c r="BO1082" s="39">
        <f>IF(Dane!$C$9=3,IFERROR(BN1082/AB1082,0),0)</f>
        <v>0</v>
      </c>
      <c r="BP1082" s="39">
        <f t="shared" si="259"/>
        <v>0</v>
      </c>
      <c r="BQ1082" s="39">
        <v>0</v>
      </c>
      <c r="BR1082" s="39">
        <f t="shared" si="260"/>
        <v>0</v>
      </c>
      <c r="BS1082" s="39">
        <f>IF(Dane!$C$9=3,IF(ROUND((X1082+Y1082)*BR1082,2)&gt;$AN$1,$AN$1,ROUND((X1082+Y1082)*BR1082,2)),0)</f>
        <v>0</v>
      </c>
      <c r="BT1082" s="39">
        <v>0</v>
      </c>
    </row>
    <row r="1083" spans="1:72">
      <c r="A1083" s="87">
        <v>1074</v>
      </c>
      <c r="B1083" s="1"/>
      <c r="C1083" s="1"/>
      <c r="D1083" s="2"/>
      <c r="E1083" s="3"/>
      <c r="F1083" s="4"/>
      <c r="G1083" s="5"/>
      <c r="H1083" s="5"/>
      <c r="I1083" s="6"/>
      <c r="J1083" s="5"/>
      <c r="K1083" s="5"/>
      <c r="L1083" s="5"/>
      <c r="M1083" s="55"/>
      <c r="N1083" s="8"/>
      <c r="O1083" s="105"/>
      <c r="P1083" s="5"/>
      <c r="Q1083" s="5"/>
      <c r="R1083" s="105">
        <f>Dane!$C$10</f>
        <v>0</v>
      </c>
      <c r="S1083" s="8"/>
      <c r="T1083" s="105"/>
      <c r="U1083" s="5"/>
      <c r="V1083" s="5"/>
      <c r="W1083" s="107">
        <f>Dane!$C$11</f>
        <v>0</v>
      </c>
      <c r="X1083" s="8"/>
      <c r="Y1083" s="105"/>
      <c r="Z1083" s="5"/>
      <c r="AA1083" s="5"/>
      <c r="AB1083" s="110">
        <f>Dane!$C$12</f>
        <v>0</v>
      </c>
      <c r="AC1083" s="108">
        <f>IF(Dane!$E$3=1,AP1083+BA1083+BL1083,IF(Dane!$E$3=2,AT1083+BE1083+BP1083,AW1083+BH1083+BS1083))</f>
        <v>0</v>
      </c>
      <c r="AD1083" s="14">
        <f>IF(Dane!$E$3=1,AQ1083+BB1083+BM1083,IF(Dane!$E$3=2,AU1083+BF1083+BQ1083,AX1083+BI1083+BT1083))</f>
        <v>0</v>
      </c>
      <c r="AE1083" s="14">
        <f>IF((J1083*Dane!$C$9)-AC1083&lt;0,0,(J1083*Dane!$C$9)-AC1083)</f>
        <v>0</v>
      </c>
      <c r="AF1083" s="61">
        <f>IF((K1083*Dane!$C$9)-AD1083&lt;0,0,(K1083*Dane!$C$9)-AD1083)</f>
        <v>0</v>
      </c>
      <c r="AG1083" s="93"/>
      <c r="AH1083" s="84">
        <f>IF(Dane!$E$3=1,AP1083,IF(Dane!$E$3=2,AT1083,AW1083))</f>
        <v>0</v>
      </c>
      <c r="AI1083" s="84">
        <f>IF(Dane!$E$3=1,AQ1083,IF(Dane!$E$3=2,AU1083,AX1083))</f>
        <v>0</v>
      </c>
      <c r="AJ1083" s="84">
        <f>IF(Dane!$E$3=1,BA1083,IF(Dane!$E$3=2,BE1083,BH1083))</f>
        <v>0</v>
      </c>
      <c r="AK1083" s="84">
        <f>IF(Dane!$E$3=1,BB1083,IF(Dane!$E$3=2,BF1083,BI1083))</f>
        <v>0</v>
      </c>
      <c r="AL1083" s="84">
        <f>IF(Dane!$E$3=1,BL1083,IF(Dane!$E$3=2,BP1083,BS1083))</f>
        <v>0</v>
      </c>
      <c r="AM1083" s="84">
        <f>IF(Dane!$E$3=1,BM1083,IF(Dane!$E$3=2,BQ1083,BT1083))</f>
        <v>0</v>
      </c>
      <c r="AN1083" s="39">
        <f>IF(Dane!$C$9="",0,IFERROR(J1083/R1083,0))</f>
        <v>0</v>
      </c>
      <c r="AO1083" s="39">
        <f>IF(Dane!$C$9="",0,IFERROR(ROUND(J1083-ROUND(J1083*0.0976,2)-ROUND(J1083*0.015,2)-ROUND(J1083*0.0245,2),2)/R1083,0))</f>
        <v>0</v>
      </c>
      <c r="AP1083" s="39">
        <f t="shared" si="249"/>
        <v>0</v>
      </c>
      <c r="AQ1083" s="39">
        <f t="shared" si="250"/>
        <v>0</v>
      </c>
      <c r="AR1083" s="39">
        <f t="shared" si="246"/>
        <v>0</v>
      </c>
      <c r="AS1083" s="39">
        <f>IF(Dane!$C$9="",0,IFERROR(AR1083/R1083,0))</f>
        <v>0</v>
      </c>
      <c r="AT1083" s="39">
        <f t="shared" si="251"/>
        <v>0</v>
      </c>
      <c r="AU1083" s="39">
        <v>0</v>
      </c>
      <c r="AV1083" s="39">
        <f t="shared" si="252"/>
        <v>0</v>
      </c>
      <c r="AW1083" s="39">
        <f>IF(Dane!$C$9="",0,IF(ROUND((N1083+O1083)*AV1083,2)&gt;$AN$1,$AN$1,ROUND((N1083+O1083)*AV1083,2)))</f>
        <v>0</v>
      </c>
      <c r="AX1083" s="39">
        <v>0</v>
      </c>
      <c r="AY1083" s="39">
        <f>IF(Dane!$C$9=2,IFERROR(J1083/W1083,0),IF(Dane!$C$9=3,IFERROR(J1083/W1083,0),0))</f>
        <v>0</v>
      </c>
      <c r="AZ1083" s="39">
        <f>IF(Dane!$C$9=2,IFERROR(ROUND(J1083-ROUND(J1083*0.0976,2)-ROUND(J1083*0.015,2)-ROUND(J1083*0.0245,2),2)/W1083,0),IF(Dane!$C$9=3,IFERROR(ROUND(J1083-ROUND(J1083*0.0976,2)-ROUND(J1083*0.015,2)-ROUND(J1083*0.0245,2),2)/W1083,0),0))</f>
        <v>0</v>
      </c>
      <c r="BA1083" s="39">
        <f t="shared" si="253"/>
        <v>0</v>
      </c>
      <c r="BB1083" s="39">
        <f t="shared" si="254"/>
        <v>0</v>
      </c>
      <c r="BC1083" s="39">
        <f t="shared" si="247"/>
        <v>0</v>
      </c>
      <c r="BD1083" s="39">
        <f>IF(Dane!$C$9=2,IFERROR(BC1083/W1083,0),IF(Dane!$C$9=3,IFERROR(BC1083/W1083,0),0))</f>
        <v>0</v>
      </c>
      <c r="BE1083" s="39">
        <f t="shared" si="255"/>
        <v>0</v>
      </c>
      <c r="BF1083" s="39">
        <v>0</v>
      </c>
      <c r="BG1083" s="39">
        <f t="shared" si="256"/>
        <v>0</v>
      </c>
      <c r="BH1083" s="39">
        <f>IF(Dane!$C$9=2,IF(ROUND((S1083+T1083)*BG1083,2)&gt;$AN$1,$AN$1,ROUND((S1083+T1083)*BG1083,2)),IF(Dane!$C$9=3,IF(ROUND((S1083+T1083)*BG1083,2)&gt;$AN$1,$AN$1,ROUND((S1083+T1083)*BG1083,2)),0))</f>
        <v>0</v>
      </c>
      <c r="BI1083" s="39">
        <v>0</v>
      </c>
      <c r="BJ1083" s="39">
        <f>IF(Dane!$C$9=3,IFERROR(J1083/AB1083,0),0)</f>
        <v>0</v>
      </c>
      <c r="BK1083" s="39">
        <f>IF(Dane!$C$9=3,IFERROR(ROUND(J1083-ROUND(J1083*0.0976,2)-ROUND(J1083*0.015,2)-ROUND(J1083*0.0245,2),2)/AB1083,0),0)</f>
        <v>0</v>
      </c>
      <c r="BL1083" s="39">
        <f t="shared" si="257"/>
        <v>0</v>
      </c>
      <c r="BM1083" s="39">
        <f t="shared" si="258"/>
        <v>0</v>
      </c>
      <c r="BN1083" s="39">
        <f t="shared" si="248"/>
        <v>0</v>
      </c>
      <c r="BO1083" s="39">
        <f>IF(Dane!$C$9=3,IFERROR(BN1083/AB1083,0),0)</f>
        <v>0</v>
      </c>
      <c r="BP1083" s="39">
        <f t="shared" si="259"/>
        <v>0</v>
      </c>
      <c r="BQ1083" s="39">
        <v>0</v>
      </c>
      <c r="BR1083" s="39">
        <f t="shared" si="260"/>
        <v>0</v>
      </c>
      <c r="BS1083" s="39">
        <f>IF(Dane!$C$9=3,IF(ROUND((X1083+Y1083)*BR1083,2)&gt;$AN$1,$AN$1,ROUND((X1083+Y1083)*BR1083,2)),0)</f>
        <v>0</v>
      </c>
      <c r="BT1083" s="39">
        <v>0</v>
      </c>
    </row>
    <row r="1084" spans="1:72">
      <c r="A1084" s="87">
        <v>1075</v>
      </c>
      <c r="B1084" s="1"/>
      <c r="C1084" s="1"/>
      <c r="D1084" s="2"/>
      <c r="E1084" s="3"/>
      <c r="F1084" s="4"/>
      <c r="G1084" s="5"/>
      <c r="H1084" s="5"/>
      <c r="I1084" s="6"/>
      <c r="J1084" s="5"/>
      <c r="K1084" s="5"/>
      <c r="L1084" s="5"/>
      <c r="M1084" s="55"/>
      <c r="N1084" s="8"/>
      <c r="O1084" s="105"/>
      <c r="P1084" s="5"/>
      <c r="Q1084" s="5"/>
      <c r="R1084" s="105">
        <f>Dane!$C$10</f>
        <v>0</v>
      </c>
      <c r="S1084" s="8"/>
      <c r="T1084" s="105"/>
      <c r="U1084" s="5"/>
      <c r="V1084" s="5"/>
      <c r="W1084" s="107">
        <f>Dane!$C$11</f>
        <v>0</v>
      </c>
      <c r="X1084" s="8"/>
      <c r="Y1084" s="105"/>
      <c r="Z1084" s="5"/>
      <c r="AA1084" s="5"/>
      <c r="AB1084" s="110">
        <f>Dane!$C$12</f>
        <v>0</v>
      </c>
      <c r="AC1084" s="108">
        <f>IF(Dane!$E$3=1,AP1084+BA1084+BL1084,IF(Dane!$E$3=2,AT1084+BE1084+BP1084,AW1084+BH1084+BS1084))</f>
        <v>0</v>
      </c>
      <c r="AD1084" s="14">
        <f>IF(Dane!$E$3=1,AQ1084+BB1084+BM1084,IF(Dane!$E$3=2,AU1084+BF1084+BQ1084,AX1084+BI1084+BT1084))</f>
        <v>0</v>
      </c>
      <c r="AE1084" s="14">
        <f>IF((J1084*Dane!$C$9)-AC1084&lt;0,0,(J1084*Dane!$C$9)-AC1084)</f>
        <v>0</v>
      </c>
      <c r="AF1084" s="61">
        <f>IF((K1084*Dane!$C$9)-AD1084&lt;0,0,(K1084*Dane!$C$9)-AD1084)</f>
        <v>0</v>
      </c>
      <c r="AG1084" s="93"/>
      <c r="AH1084" s="84">
        <f>IF(Dane!$E$3=1,AP1084,IF(Dane!$E$3=2,AT1084,AW1084))</f>
        <v>0</v>
      </c>
      <c r="AI1084" s="84">
        <f>IF(Dane!$E$3=1,AQ1084,IF(Dane!$E$3=2,AU1084,AX1084))</f>
        <v>0</v>
      </c>
      <c r="AJ1084" s="84">
        <f>IF(Dane!$E$3=1,BA1084,IF(Dane!$E$3=2,BE1084,BH1084))</f>
        <v>0</v>
      </c>
      <c r="AK1084" s="84">
        <f>IF(Dane!$E$3=1,BB1084,IF(Dane!$E$3=2,BF1084,BI1084))</f>
        <v>0</v>
      </c>
      <c r="AL1084" s="84">
        <f>IF(Dane!$E$3=1,BL1084,IF(Dane!$E$3=2,BP1084,BS1084))</f>
        <v>0</v>
      </c>
      <c r="AM1084" s="84">
        <f>IF(Dane!$E$3=1,BM1084,IF(Dane!$E$3=2,BQ1084,BT1084))</f>
        <v>0</v>
      </c>
      <c r="AN1084" s="39">
        <f>IF(Dane!$C$9="",0,IFERROR(J1084/R1084,0))</f>
        <v>0</v>
      </c>
      <c r="AO1084" s="39">
        <f>IF(Dane!$C$9="",0,IFERROR(ROUND(J1084-ROUND(J1084*0.0976,2)-ROUND(J1084*0.015,2)-ROUND(J1084*0.0245,2),2)/R1084,0))</f>
        <v>0</v>
      </c>
      <c r="AP1084" s="39">
        <f t="shared" si="249"/>
        <v>0</v>
      </c>
      <c r="AQ1084" s="39">
        <f t="shared" si="250"/>
        <v>0</v>
      </c>
      <c r="AR1084" s="39">
        <f t="shared" si="246"/>
        <v>0</v>
      </c>
      <c r="AS1084" s="39">
        <f>IF(Dane!$C$9="",0,IFERROR(AR1084/R1084,0))</f>
        <v>0</v>
      </c>
      <c r="AT1084" s="39">
        <f t="shared" si="251"/>
        <v>0</v>
      </c>
      <c r="AU1084" s="39">
        <v>0</v>
      </c>
      <c r="AV1084" s="39">
        <f t="shared" si="252"/>
        <v>0</v>
      </c>
      <c r="AW1084" s="39">
        <f>IF(Dane!$C$9="",0,IF(ROUND((N1084+O1084)*AV1084,2)&gt;$AN$1,$AN$1,ROUND((N1084+O1084)*AV1084,2)))</f>
        <v>0</v>
      </c>
      <c r="AX1084" s="39">
        <v>0</v>
      </c>
      <c r="AY1084" s="39">
        <f>IF(Dane!$C$9=2,IFERROR(J1084/W1084,0),IF(Dane!$C$9=3,IFERROR(J1084/W1084,0),0))</f>
        <v>0</v>
      </c>
      <c r="AZ1084" s="39">
        <f>IF(Dane!$C$9=2,IFERROR(ROUND(J1084-ROUND(J1084*0.0976,2)-ROUND(J1084*0.015,2)-ROUND(J1084*0.0245,2),2)/W1084,0),IF(Dane!$C$9=3,IFERROR(ROUND(J1084-ROUND(J1084*0.0976,2)-ROUND(J1084*0.015,2)-ROUND(J1084*0.0245,2),2)/W1084,0),0))</f>
        <v>0</v>
      </c>
      <c r="BA1084" s="39">
        <f t="shared" si="253"/>
        <v>0</v>
      </c>
      <c r="BB1084" s="39">
        <f t="shared" si="254"/>
        <v>0</v>
      </c>
      <c r="BC1084" s="39">
        <f t="shared" si="247"/>
        <v>0</v>
      </c>
      <c r="BD1084" s="39">
        <f>IF(Dane!$C$9=2,IFERROR(BC1084/W1084,0),IF(Dane!$C$9=3,IFERROR(BC1084/W1084,0),0))</f>
        <v>0</v>
      </c>
      <c r="BE1084" s="39">
        <f t="shared" si="255"/>
        <v>0</v>
      </c>
      <c r="BF1084" s="39">
        <v>0</v>
      </c>
      <c r="BG1084" s="39">
        <f t="shared" si="256"/>
        <v>0</v>
      </c>
      <c r="BH1084" s="39">
        <f>IF(Dane!$C$9=2,IF(ROUND((S1084+T1084)*BG1084,2)&gt;$AN$1,$AN$1,ROUND((S1084+T1084)*BG1084,2)),IF(Dane!$C$9=3,IF(ROUND((S1084+T1084)*BG1084,2)&gt;$AN$1,$AN$1,ROUND((S1084+T1084)*BG1084,2)),0))</f>
        <v>0</v>
      </c>
      <c r="BI1084" s="39">
        <v>0</v>
      </c>
      <c r="BJ1084" s="39">
        <f>IF(Dane!$C$9=3,IFERROR(J1084/AB1084,0),0)</f>
        <v>0</v>
      </c>
      <c r="BK1084" s="39">
        <f>IF(Dane!$C$9=3,IFERROR(ROUND(J1084-ROUND(J1084*0.0976,2)-ROUND(J1084*0.015,2)-ROUND(J1084*0.0245,2),2)/AB1084,0),0)</f>
        <v>0</v>
      </c>
      <c r="BL1084" s="39">
        <f t="shared" si="257"/>
        <v>0</v>
      </c>
      <c r="BM1084" s="39">
        <f t="shared" si="258"/>
        <v>0</v>
      </c>
      <c r="BN1084" s="39">
        <f t="shared" si="248"/>
        <v>0</v>
      </c>
      <c r="BO1084" s="39">
        <f>IF(Dane!$C$9=3,IFERROR(BN1084/AB1084,0),0)</f>
        <v>0</v>
      </c>
      <c r="BP1084" s="39">
        <f t="shared" si="259"/>
        <v>0</v>
      </c>
      <c r="BQ1084" s="39">
        <v>0</v>
      </c>
      <c r="BR1084" s="39">
        <f t="shared" si="260"/>
        <v>0</v>
      </c>
      <c r="BS1084" s="39">
        <f>IF(Dane!$C$9=3,IF(ROUND((X1084+Y1084)*BR1084,2)&gt;$AN$1,$AN$1,ROUND((X1084+Y1084)*BR1084,2)),0)</f>
        <v>0</v>
      </c>
      <c r="BT1084" s="39">
        <v>0</v>
      </c>
    </row>
    <row r="1085" spans="1:72">
      <c r="A1085" s="87">
        <v>1076</v>
      </c>
      <c r="B1085" s="1"/>
      <c r="C1085" s="1"/>
      <c r="D1085" s="2"/>
      <c r="E1085" s="3"/>
      <c r="F1085" s="4"/>
      <c r="G1085" s="5"/>
      <c r="H1085" s="5"/>
      <c r="I1085" s="6"/>
      <c r="J1085" s="5"/>
      <c r="K1085" s="5"/>
      <c r="L1085" s="5"/>
      <c r="M1085" s="55"/>
      <c r="N1085" s="8"/>
      <c r="O1085" s="105"/>
      <c r="P1085" s="5"/>
      <c r="Q1085" s="5"/>
      <c r="R1085" s="105">
        <f>Dane!$C$10</f>
        <v>0</v>
      </c>
      <c r="S1085" s="8"/>
      <c r="T1085" s="105"/>
      <c r="U1085" s="5"/>
      <c r="V1085" s="5"/>
      <c r="W1085" s="107">
        <f>Dane!$C$11</f>
        <v>0</v>
      </c>
      <c r="X1085" s="8"/>
      <c r="Y1085" s="105"/>
      <c r="Z1085" s="5"/>
      <c r="AA1085" s="5"/>
      <c r="AB1085" s="110">
        <f>Dane!$C$12</f>
        <v>0</v>
      </c>
      <c r="AC1085" s="108">
        <f>IF(Dane!$E$3=1,AP1085+BA1085+BL1085,IF(Dane!$E$3=2,AT1085+BE1085+BP1085,AW1085+BH1085+BS1085))</f>
        <v>0</v>
      </c>
      <c r="AD1085" s="14">
        <f>IF(Dane!$E$3=1,AQ1085+BB1085+BM1085,IF(Dane!$E$3=2,AU1085+BF1085+BQ1085,AX1085+BI1085+BT1085))</f>
        <v>0</v>
      </c>
      <c r="AE1085" s="14">
        <f>IF((J1085*Dane!$C$9)-AC1085&lt;0,0,(J1085*Dane!$C$9)-AC1085)</f>
        <v>0</v>
      </c>
      <c r="AF1085" s="61">
        <f>IF((K1085*Dane!$C$9)-AD1085&lt;0,0,(K1085*Dane!$C$9)-AD1085)</f>
        <v>0</v>
      </c>
      <c r="AG1085" s="93"/>
      <c r="AH1085" s="84">
        <f>IF(Dane!$E$3=1,AP1085,IF(Dane!$E$3=2,AT1085,AW1085))</f>
        <v>0</v>
      </c>
      <c r="AI1085" s="84">
        <f>IF(Dane!$E$3=1,AQ1085,IF(Dane!$E$3=2,AU1085,AX1085))</f>
        <v>0</v>
      </c>
      <c r="AJ1085" s="84">
        <f>IF(Dane!$E$3=1,BA1085,IF(Dane!$E$3=2,BE1085,BH1085))</f>
        <v>0</v>
      </c>
      <c r="AK1085" s="84">
        <f>IF(Dane!$E$3=1,BB1085,IF(Dane!$E$3=2,BF1085,BI1085))</f>
        <v>0</v>
      </c>
      <c r="AL1085" s="84">
        <f>IF(Dane!$E$3=1,BL1085,IF(Dane!$E$3=2,BP1085,BS1085))</f>
        <v>0</v>
      </c>
      <c r="AM1085" s="84">
        <f>IF(Dane!$E$3=1,BM1085,IF(Dane!$E$3=2,BQ1085,BT1085))</f>
        <v>0</v>
      </c>
      <c r="AN1085" s="39">
        <f>IF(Dane!$C$9="",0,IFERROR(J1085/R1085,0))</f>
        <v>0</v>
      </c>
      <c r="AO1085" s="39">
        <f>IF(Dane!$C$9="",0,IFERROR(ROUND(J1085-ROUND(J1085*0.0976,2)-ROUND(J1085*0.015,2)-ROUND(J1085*0.0245,2),2)/R1085,0))</f>
        <v>0</v>
      </c>
      <c r="AP1085" s="39">
        <f t="shared" si="249"/>
        <v>0</v>
      </c>
      <c r="AQ1085" s="39">
        <f t="shared" si="250"/>
        <v>0</v>
      </c>
      <c r="AR1085" s="39">
        <f t="shared" si="246"/>
        <v>0</v>
      </c>
      <c r="AS1085" s="39">
        <f>IF(Dane!$C$9="",0,IFERROR(AR1085/R1085,0))</f>
        <v>0</v>
      </c>
      <c r="AT1085" s="39">
        <f t="shared" si="251"/>
        <v>0</v>
      </c>
      <c r="AU1085" s="39">
        <v>0</v>
      </c>
      <c r="AV1085" s="39">
        <f t="shared" si="252"/>
        <v>0</v>
      </c>
      <c r="AW1085" s="39">
        <f>IF(Dane!$C$9="",0,IF(ROUND((N1085+O1085)*AV1085,2)&gt;$AN$1,$AN$1,ROUND((N1085+O1085)*AV1085,2)))</f>
        <v>0</v>
      </c>
      <c r="AX1085" s="39">
        <v>0</v>
      </c>
      <c r="AY1085" s="39">
        <f>IF(Dane!$C$9=2,IFERROR(J1085/W1085,0),IF(Dane!$C$9=3,IFERROR(J1085/W1085,0),0))</f>
        <v>0</v>
      </c>
      <c r="AZ1085" s="39">
        <f>IF(Dane!$C$9=2,IFERROR(ROUND(J1085-ROUND(J1085*0.0976,2)-ROUND(J1085*0.015,2)-ROUND(J1085*0.0245,2),2)/W1085,0),IF(Dane!$C$9=3,IFERROR(ROUND(J1085-ROUND(J1085*0.0976,2)-ROUND(J1085*0.015,2)-ROUND(J1085*0.0245,2),2)/W1085,0),0))</f>
        <v>0</v>
      </c>
      <c r="BA1085" s="39">
        <f t="shared" si="253"/>
        <v>0</v>
      </c>
      <c r="BB1085" s="39">
        <f t="shared" si="254"/>
        <v>0</v>
      </c>
      <c r="BC1085" s="39">
        <f t="shared" si="247"/>
        <v>0</v>
      </c>
      <c r="BD1085" s="39">
        <f>IF(Dane!$C$9=2,IFERROR(BC1085/W1085,0),IF(Dane!$C$9=3,IFERROR(BC1085/W1085,0),0))</f>
        <v>0</v>
      </c>
      <c r="BE1085" s="39">
        <f t="shared" si="255"/>
        <v>0</v>
      </c>
      <c r="BF1085" s="39">
        <v>0</v>
      </c>
      <c r="BG1085" s="39">
        <f t="shared" si="256"/>
        <v>0</v>
      </c>
      <c r="BH1085" s="39">
        <f>IF(Dane!$C$9=2,IF(ROUND((S1085+T1085)*BG1085,2)&gt;$AN$1,$AN$1,ROUND((S1085+T1085)*BG1085,2)),IF(Dane!$C$9=3,IF(ROUND((S1085+T1085)*BG1085,2)&gt;$AN$1,$AN$1,ROUND((S1085+T1085)*BG1085,2)),0))</f>
        <v>0</v>
      </c>
      <c r="BI1085" s="39">
        <v>0</v>
      </c>
      <c r="BJ1085" s="39">
        <f>IF(Dane!$C$9=3,IFERROR(J1085/AB1085,0),0)</f>
        <v>0</v>
      </c>
      <c r="BK1085" s="39">
        <f>IF(Dane!$C$9=3,IFERROR(ROUND(J1085-ROUND(J1085*0.0976,2)-ROUND(J1085*0.015,2)-ROUND(J1085*0.0245,2),2)/AB1085,0),0)</f>
        <v>0</v>
      </c>
      <c r="BL1085" s="39">
        <f t="shared" si="257"/>
        <v>0</v>
      </c>
      <c r="BM1085" s="39">
        <f t="shared" si="258"/>
        <v>0</v>
      </c>
      <c r="BN1085" s="39">
        <f t="shared" si="248"/>
        <v>0</v>
      </c>
      <c r="BO1085" s="39">
        <f>IF(Dane!$C$9=3,IFERROR(BN1085/AB1085,0),0)</f>
        <v>0</v>
      </c>
      <c r="BP1085" s="39">
        <f t="shared" si="259"/>
        <v>0</v>
      </c>
      <c r="BQ1085" s="39">
        <v>0</v>
      </c>
      <c r="BR1085" s="39">
        <f t="shared" si="260"/>
        <v>0</v>
      </c>
      <c r="BS1085" s="39">
        <f>IF(Dane!$C$9=3,IF(ROUND((X1085+Y1085)*BR1085,2)&gt;$AN$1,$AN$1,ROUND((X1085+Y1085)*BR1085,2)),0)</f>
        <v>0</v>
      </c>
      <c r="BT1085" s="39">
        <v>0</v>
      </c>
    </row>
    <row r="1086" spans="1:72">
      <c r="A1086" s="87">
        <v>1077</v>
      </c>
      <c r="B1086" s="1"/>
      <c r="C1086" s="1"/>
      <c r="D1086" s="2"/>
      <c r="E1086" s="3"/>
      <c r="F1086" s="4"/>
      <c r="G1086" s="5"/>
      <c r="H1086" s="5"/>
      <c r="I1086" s="6"/>
      <c r="J1086" s="5"/>
      <c r="K1086" s="5"/>
      <c r="L1086" s="5"/>
      <c r="M1086" s="55"/>
      <c r="N1086" s="8"/>
      <c r="O1086" s="105"/>
      <c r="P1086" s="5"/>
      <c r="Q1086" s="5"/>
      <c r="R1086" s="105">
        <f>Dane!$C$10</f>
        <v>0</v>
      </c>
      <c r="S1086" s="8"/>
      <c r="T1086" s="105"/>
      <c r="U1086" s="5"/>
      <c r="V1086" s="5"/>
      <c r="W1086" s="107">
        <f>Dane!$C$11</f>
        <v>0</v>
      </c>
      <c r="X1086" s="8"/>
      <c r="Y1086" s="105"/>
      <c r="Z1086" s="5"/>
      <c r="AA1086" s="5"/>
      <c r="AB1086" s="110">
        <f>Dane!$C$12</f>
        <v>0</v>
      </c>
      <c r="AC1086" s="108">
        <f>IF(Dane!$E$3=1,AP1086+BA1086+BL1086,IF(Dane!$E$3=2,AT1086+BE1086+BP1086,AW1086+BH1086+BS1086))</f>
        <v>0</v>
      </c>
      <c r="AD1086" s="14">
        <f>IF(Dane!$E$3=1,AQ1086+BB1086+BM1086,IF(Dane!$E$3=2,AU1086+BF1086+BQ1086,AX1086+BI1086+BT1086))</f>
        <v>0</v>
      </c>
      <c r="AE1086" s="14">
        <f>IF((J1086*Dane!$C$9)-AC1086&lt;0,0,(J1086*Dane!$C$9)-AC1086)</f>
        <v>0</v>
      </c>
      <c r="AF1086" s="61">
        <f>IF((K1086*Dane!$C$9)-AD1086&lt;0,0,(K1086*Dane!$C$9)-AD1086)</f>
        <v>0</v>
      </c>
      <c r="AG1086" s="93"/>
      <c r="AH1086" s="84">
        <f>IF(Dane!$E$3=1,AP1086,IF(Dane!$E$3=2,AT1086,AW1086))</f>
        <v>0</v>
      </c>
      <c r="AI1086" s="84">
        <f>IF(Dane!$E$3=1,AQ1086,IF(Dane!$E$3=2,AU1086,AX1086))</f>
        <v>0</v>
      </c>
      <c r="AJ1086" s="84">
        <f>IF(Dane!$E$3=1,BA1086,IF(Dane!$E$3=2,BE1086,BH1086))</f>
        <v>0</v>
      </c>
      <c r="AK1086" s="84">
        <f>IF(Dane!$E$3=1,BB1086,IF(Dane!$E$3=2,BF1086,BI1086))</f>
        <v>0</v>
      </c>
      <c r="AL1086" s="84">
        <f>IF(Dane!$E$3=1,BL1086,IF(Dane!$E$3=2,BP1086,BS1086))</f>
        <v>0</v>
      </c>
      <c r="AM1086" s="84">
        <f>IF(Dane!$E$3=1,BM1086,IF(Dane!$E$3=2,BQ1086,BT1086))</f>
        <v>0</v>
      </c>
      <c r="AN1086" s="39">
        <f>IF(Dane!$C$9="",0,IFERROR(J1086/R1086,0))</f>
        <v>0</v>
      </c>
      <c r="AO1086" s="39">
        <f>IF(Dane!$C$9="",0,IFERROR(ROUND(J1086-ROUND(J1086*0.0976,2)-ROUND(J1086*0.015,2)-ROUND(J1086*0.0245,2),2)/R1086,0))</f>
        <v>0</v>
      </c>
      <c r="AP1086" s="39">
        <f t="shared" si="249"/>
        <v>0</v>
      </c>
      <c r="AQ1086" s="39">
        <f t="shared" si="250"/>
        <v>0</v>
      </c>
      <c r="AR1086" s="39">
        <f t="shared" si="246"/>
        <v>0</v>
      </c>
      <c r="AS1086" s="39">
        <f>IF(Dane!$C$9="",0,IFERROR(AR1086/R1086,0))</f>
        <v>0</v>
      </c>
      <c r="AT1086" s="39">
        <f t="shared" si="251"/>
        <v>0</v>
      </c>
      <c r="AU1086" s="39">
        <v>0</v>
      </c>
      <c r="AV1086" s="39">
        <f t="shared" si="252"/>
        <v>0</v>
      </c>
      <c r="AW1086" s="39">
        <f>IF(Dane!$C$9="",0,IF(ROUND((N1086+O1086)*AV1086,2)&gt;$AN$1,$AN$1,ROUND((N1086+O1086)*AV1086,2)))</f>
        <v>0</v>
      </c>
      <c r="AX1086" s="39">
        <v>0</v>
      </c>
      <c r="AY1086" s="39">
        <f>IF(Dane!$C$9=2,IFERROR(J1086/W1086,0),IF(Dane!$C$9=3,IFERROR(J1086/W1086,0),0))</f>
        <v>0</v>
      </c>
      <c r="AZ1086" s="39">
        <f>IF(Dane!$C$9=2,IFERROR(ROUND(J1086-ROUND(J1086*0.0976,2)-ROUND(J1086*0.015,2)-ROUND(J1086*0.0245,2),2)/W1086,0),IF(Dane!$C$9=3,IFERROR(ROUND(J1086-ROUND(J1086*0.0976,2)-ROUND(J1086*0.015,2)-ROUND(J1086*0.0245,2),2)/W1086,0),0))</f>
        <v>0</v>
      </c>
      <c r="BA1086" s="39">
        <f t="shared" si="253"/>
        <v>0</v>
      </c>
      <c r="BB1086" s="39">
        <f t="shared" si="254"/>
        <v>0</v>
      </c>
      <c r="BC1086" s="39">
        <f t="shared" si="247"/>
        <v>0</v>
      </c>
      <c r="BD1086" s="39">
        <f>IF(Dane!$C$9=2,IFERROR(BC1086/W1086,0),IF(Dane!$C$9=3,IFERROR(BC1086/W1086,0),0))</f>
        <v>0</v>
      </c>
      <c r="BE1086" s="39">
        <f t="shared" si="255"/>
        <v>0</v>
      </c>
      <c r="BF1086" s="39">
        <v>0</v>
      </c>
      <c r="BG1086" s="39">
        <f t="shared" si="256"/>
        <v>0</v>
      </c>
      <c r="BH1086" s="39">
        <f>IF(Dane!$C$9=2,IF(ROUND((S1086+T1086)*BG1086,2)&gt;$AN$1,$AN$1,ROUND((S1086+T1086)*BG1086,2)),IF(Dane!$C$9=3,IF(ROUND((S1086+T1086)*BG1086,2)&gt;$AN$1,$AN$1,ROUND((S1086+T1086)*BG1086,2)),0))</f>
        <v>0</v>
      </c>
      <c r="BI1086" s="39">
        <v>0</v>
      </c>
      <c r="BJ1086" s="39">
        <f>IF(Dane!$C$9=3,IFERROR(J1086/AB1086,0),0)</f>
        <v>0</v>
      </c>
      <c r="BK1086" s="39">
        <f>IF(Dane!$C$9=3,IFERROR(ROUND(J1086-ROUND(J1086*0.0976,2)-ROUND(J1086*0.015,2)-ROUND(J1086*0.0245,2),2)/AB1086,0),0)</f>
        <v>0</v>
      </c>
      <c r="BL1086" s="39">
        <f t="shared" si="257"/>
        <v>0</v>
      </c>
      <c r="BM1086" s="39">
        <f t="shared" si="258"/>
        <v>0</v>
      </c>
      <c r="BN1086" s="39">
        <f t="shared" si="248"/>
        <v>0</v>
      </c>
      <c r="BO1086" s="39">
        <f>IF(Dane!$C$9=3,IFERROR(BN1086/AB1086,0),0)</f>
        <v>0</v>
      </c>
      <c r="BP1086" s="39">
        <f t="shared" si="259"/>
        <v>0</v>
      </c>
      <c r="BQ1086" s="39">
        <v>0</v>
      </c>
      <c r="BR1086" s="39">
        <f t="shared" si="260"/>
        <v>0</v>
      </c>
      <c r="BS1086" s="39">
        <f>IF(Dane!$C$9=3,IF(ROUND((X1086+Y1086)*BR1086,2)&gt;$AN$1,$AN$1,ROUND((X1086+Y1086)*BR1086,2)),0)</f>
        <v>0</v>
      </c>
      <c r="BT1086" s="39">
        <v>0</v>
      </c>
    </row>
    <row r="1087" spans="1:72">
      <c r="A1087" s="87">
        <v>1078</v>
      </c>
      <c r="B1087" s="1"/>
      <c r="C1087" s="1"/>
      <c r="D1087" s="2"/>
      <c r="E1087" s="3"/>
      <c r="F1087" s="4"/>
      <c r="G1087" s="5"/>
      <c r="H1087" s="5"/>
      <c r="I1087" s="6"/>
      <c r="J1087" s="5"/>
      <c r="K1087" s="5"/>
      <c r="L1087" s="5"/>
      <c r="M1087" s="55"/>
      <c r="N1087" s="8"/>
      <c r="O1087" s="105"/>
      <c r="P1087" s="5"/>
      <c r="Q1087" s="5"/>
      <c r="R1087" s="105">
        <f>Dane!$C$10</f>
        <v>0</v>
      </c>
      <c r="S1087" s="8"/>
      <c r="T1087" s="105"/>
      <c r="U1087" s="5"/>
      <c r="V1087" s="5"/>
      <c r="W1087" s="107">
        <f>Dane!$C$11</f>
        <v>0</v>
      </c>
      <c r="X1087" s="8"/>
      <c r="Y1087" s="105"/>
      <c r="Z1087" s="5"/>
      <c r="AA1087" s="5"/>
      <c r="AB1087" s="110">
        <f>Dane!$C$12</f>
        <v>0</v>
      </c>
      <c r="AC1087" s="108">
        <f>IF(Dane!$E$3=1,AP1087+BA1087+BL1087,IF(Dane!$E$3=2,AT1087+BE1087+BP1087,AW1087+BH1087+BS1087))</f>
        <v>0</v>
      </c>
      <c r="AD1087" s="14">
        <f>IF(Dane!$E$3=1,AQ1087+BB1087+BM1087,IF(Dane!$E$3=2,AU1087+BF1087+BQ1087,AX1087+BI1087+BT1087))</f>
        <v>0</v>
      </c>
      <c r="AE1087" s="14">
        <f>IF((J1087*Dane!$C$9)-AC1087&lt;0,0,(J1087*Dane!$C$9)-AC1087)</f>
        <v>0</v>
      </c>
      <c r="AF1087" s="61">
        <f>IF((K1087*Dane!$C$9)-AD1087&lt;0,0,(K1087*Dane!$C$9)-AD1087)</f>
        <v>0</v>
      </c>
      <c r="AG1087" s="93"/>
      <c r="AH1087" s="84">
        <f>IF(Dane!$E$3=1,AP1087,IF(Dane!$E$3=2,AT1087,AW1087))</f>
        <v>0</v>
      </c>
      <c r="AI1087" s="84">
        <f>IF(Dane!$E$3=1,AQ1087,IF(Dane!$E$3=2,AU1087,AX1087))</f>
        <v>0</v>
      </c>
      <c r="AJ1087" s="84">
        <f>IF(Dane!$E$3=1,BA1087,IF(Dane!$E$3=2,BE1087,BH1087))</f>
        <v>0</v>
      </c>
      <c r="AK1087" s="84">
        <f>IF(Dane!$E$3=1,BB1087,IF(Dane!$E$3=2,BF1087,BI1087))</f>
        <v>0</v>
      </c>
      <c r="AL1087" s="84">
        <f>IF(Dane!$E$3=1,BL1087,IF(Dane!$E$3=2,BP1087,BS1087))</f>
        <v>0</v>
      </c>
      <c r="AM1087" s="84">
        <f>IF(Dane!$E$3=1,BM1087,IF(Dane!$E$3=2,BQ1087,BT1087))</f>
        <v>0</v>
      </c>
      <c r="AN1087" s="39">
        <f>IF(Dane!$C$9="",0,IFERROR(J1087/R1087,0))</f>
        <v>0</v>
      </c>
      <c r="AO1087" s="39">
        <f>IF(Dane!$C$9="",0,IFERROR(ROUND(J1087-ROUND(J1087*0.0976,2)-ROUND(J1087*0.015,2)-ROUND(J1087*0.0245,2),2)/R1087,0))</f>
        <v>0</v>
      </c>
      <c r="AP1087" s="39">
        <f t="shared" si="249"/>
        <v>0</v>
      </c>
      <c r="AQ1087" s="39">
        <f t="shared" si="250"/>
        <v>0</v>
      </c>
      <c r="AR1087" s="39">
        <f t="shared" si="246"/>
        <v>0</v>
      </c>
      <c r="AS1087" s="39">
        <f>IF(Dane!$C$9="",0,IFERROR(AR1087/R1087,0))</f>
        <v>0</v>
      </c>
      <c r="AT1087" s="39">
        <f t="shared" si="251"/>
        <v>0</v>
      </c>
      <c r="AU1087" s="39">
        <v>0</v>
      </c>
      <c r="AV1087" s="39">
        <f t="shared" si="252"/>
        <v>0</v>
      </c>
      <c r="AW1087" s="39">
        <f>IF(Dane!$C$9="",0,IF(ROUND((N1087+O1087)*AV1087,2)&gt;$AN$1,$AN$1,ROUND((N1087+O1087)*AV1087,2)))</f>
        <v>0</v>
      </c>
      <c r="AX1087" s="39">
        <v>0</v>
      </c>
      <c r="AY1087" s="39">
        <f>IF(Dane!$C$9=2,IFERROR(J1087/W1087,0),IF(Dane!$C$9=3,IFERROR(J1087/W1087,0),0))</f>
        <v>0</v>
      </c>
      <c r="AZ1087" s="39">
        <f>IF(Dane!$C$9=2,IFERROR(ROUND(J1087-ROUND(J1087*0.0976,2)-ROUND(J1087*0.015,2)-ROUND(J1087*0.0245,2),2)/W1087,0),IF(Dane!$C$9=3,IFERROR(ROUND(J1087-ROUND(J1087*0.0976,2)-ROUND(J1087*0.015,2)-ROUND(J1087*0.0245,2),2)/W1087,0),0))</f>
        <v>0</v>
      </c>
      <c r="BA1087" s="39">
        <f t="shared" si="253"/>
        <v>0</v>
      </c>
      <c r="BB1087" s="39">
        <f t="shared" si="254"/>
        <v>0</v>
      </c>
      <c r="BC1087" s="39">
        <f t="shared" si="247"/>
        <v>0</v>
      </c>
      <c r="BD1087" s="39">
        <f>IF(Dane!$C$9=2,IFERROR(BC1087/W1087,0),IF(Dane!$C$9=3,IFERROR(BC1087/W1087,0),0))</f>
        <v>0</v>
      </c>
      <c r="BE1087" s="39">
        <f t="shared" si="255"/>
        <v>0</v>
      </c>
      <c r="BF1087" s="39">
        <v>0</v>
      </c>
      <c r="BG1087" s="39">
        <f t="shared" si="256"/>
        <v>0</v>
      </c>
      <c r="BH1087" s="39">
        <f>IF(Dane!$C$9=2,IF(ROUND((S1087+T1087)*BG1087,2)&gt;$AN$1,$AN$1,ROUND((S1087+T1087)*BG1087,2)),IF(Dane!$C$9=3,IF(ROUND((S1087+T1087)*BG1087,2)&gt;$AN$1,$AN$1,ROUND((S1087+T1087)*BG1087,2)),0))</f>
        <v>0</v>
      </c>
      <c r="BI1087" s="39">
        <v>0</v>
      </c>
      <c r="BJ1087" s="39">
        <f>IF(Dane!$C$9=3,IFERROR(J1087/AB1087,0),0)</f>
        <v>0</v>
      </c>
      <c r="BK1087" s="39">
        <f>IF(Dane!$C$9=3,IFERROR(ROUND(J1087-ROUND(J1087*0.0976,2)-ROUND(J1087*0.015,2)-ROUND(J1087*0.0245,2),2)/AB1087,0),0)</f>
        <v>0</v>
      </c>
      <c r="BL1087" s="39">
        <f t="shared" si="257"/>
        <v>0</v>
      </c>
      <c r="BM1087" s="39">
        <f t="shared" si="258"/>
        <v>0</v>
      </c>
      <c r="BN1087" s="39">
        <f t="shared" si="248"/>
        <v>0</v>
      </c>
      <c r="BO1087" s="39">
        <f>IF(Dane!$C$9=3,IFERROR(BN1087/AB1087,0),0)</f>
        <v>0</v>
      </c>
      <c r="BP1087" s="39">
        <f t="shared" si="259"/>
        <v>0</v>
      </c>
      <c r="BQ1087" s="39">
        <v>0</v>
      </c>
      <c r="BR1087" s="39">
        <f t="shared" si="260"/>
        <v>0</v>
      </c>
      <c r="BS1087" s="39">
        <f>IF(Dane!$C$9=3,IF(ROUND((X1087+Y1087)*BR1087,2)&gt;$AN$1,$AN$1,ROUND((X1087+Y1087)*BR1087,2)),0)</f>
        <v>0</v>
      </c>
      <c r="BT1087" s="39">
        <v>0</v>
      </c>
    </row>
    <row r="1088" spans="1:72">
      <c r="A1088" s="87">
        <v>1079</v>
      </c>
      <c r="B1088" s="1"/>
      <c r="C1088" s="1"/>
      <c r="D1088" s="2"/>
      <c r="E1088" s="3"/>
      <c r="F1088" s="4"/>
      <c r="G1088" s="5"/>
      <c r="H1088" s="5"/>
      <c r="I1088" s="6"/>
      <c r="J1088" s="5"/>
      <c r="K1088" s="5"/>
      <c r="L1088" s="5"/>
      <c r="M1088" s="55"/>
      <c r="N1088" s="8"/>
      <c r="O1088" s="105"/>
      <c r="P1088" s="5"/>
      <c r="Q1088" s="5"/>
      <c r="R1088" s="105">
        <f>Dane!$C$10</f>
        <v>0</v>
      </c>
      <c r="S1088" s="8"/>
      <c r="T1088" s="105"/>
      <c r="U1088" s="5"/>
      <c r="V1088" s="5"/>
      <c r="W1088" s="107">
        <f>Dane!$C$11</f>
        <v>0</v>
      </c>
      <c r="X1088" s="8"/>
      <c r="Y1088" s="105"/>
      <c r="Z1088" s="5"/>
      <c r="AA1088" s="5"/>
      <c r="AB1088" s="110">
        <f>Dane!$C$12</f>
        <v>0</v>
      </c>
      <c r="AC1088" s="108">
        <f>IF(Dane!$E$3=1,AP1088+BA1088+BL1088,IF(Dane!$E$3=2,AT1088+BE1088+BP1088,AW1088+BH1088+BS1088))</f>
        <v>0</v>
      </c>
      <c r="AD1088" s="14">
        <f>IF(Dane!$E$3=1,AQ1088+BB1088+BM1088,IF(Dane!$E$3=2,AU1088+BF1088+BQ1088,AX1088+BI1088+BT1088))</f>
        <v>0</v>
      </c>
      <c r="AE1088" s="14">
        <f>IF((J1088*Dane!$C$9)-AC1088&lt;0,0,(J1088*Dane!$C$9)-AC1088)</f>
        <v>0</v>
      </c>
      <c r="AF1088" s="61">
        <f>IF((K1088*Dane!$C$9)-AD1088&lt;0,0,(K1088*Dane!$C$9)-AD1088)</f>
        <v>0</v>
      </c>
      <c r="AG1088" s="93"/>
      <c r="AH1088" s="84">
        <f>IF(Dane!$E$3=1,AP1088,IF(Dane!$E$3=2,AT1088,AW1088))</f>
        <v>0</v>
      </c>
      <c r="AI1088" s="84">
        <f>IF(Dane!$E$3=1,AQ1088,IF(Dane!$E$3=2,AU1088,AX1088))</f>
        <v>0</v>
      </c>
      <c r="AJ1088" s="84">
        <f>IF(Dane!$E$3=1,BA1088,IF(Dane!$E$3=2,BE1088,BH1088))</f>
        <v>0</v>
      </c>
      <c r="AK1088" s="84">
        <f>IF(Dane!$E$3=1,BB1088,IF(Dane!$E$3=2,BF1088,BI1088))</f>
        <v>0</v>
      </c>
      <c r="AL1088" s="84">
        <f>IF(Dane!$E$3=1,BL1088,IF(Dane!$E$3=2,BP1088,BS1088))</f>
        <v>0</v>
      </c>
      <c r="AM1088" s="84">
        <f>IF(Dane!$E$3=1,BM1088,IF(Dane!$E$3=2,BQ1088,BT1088))</f>
        <v>0</v>
      </c>
      <c r="AN1088" s="39">
        <f>IF(Dane!$C$9="",0,IFERROR(J1088/R1088,0))</f>
        <v>0</v>
      </c>
      <c r="AO1088" s="39">
        <f>IF(Dane!$C$9="",0,IFERROR(ROUND(J1088-ROUND(J1088*0.0976,2)-ROUND(J1088*0.015,2)-ROUND(J1088*0.0245,2),2)/R1088,0))</f>
        <v>0</v>
      </c>
      <c r="AP1088" s="39">
        <f t="shared" si="249"/>
        <v>0</v>
      </c>
      <c r="AQ1088" s="39">
        <f t="shared" si="250"/>
        <v>0</v>
      </c>
      <c r="AR1088" s="39">
        <f t="shared" si="246"/>
        <v>0</v>
      </c>
      <c r="AS1088" s="39">
        <f>IF(Dane!$C$9="",0,IFERROR(AR1088/R1088,0))</f>
        <v>0</v>
      </c>
      <c r="AT1088" s="39">
        <f t="shared" si="251"/>
        <v>0</v>
      </c>
      <c r="AU1088" s="39">
        <v>0</v>
      </c>
      <c r="AV1088" s="39">
        <f t="shared" si="252"/>
        <v>0</v>
      </c>
      <c r="AW1088" s="39">
        <f>IF(Dane!$C$9="",0,IF(ROUND((N1088+O1088)*AV1088,2)&gt;$AN$1,$AN$1,ROUND((N1088+O1088)*AV1088,2)))</f>
        <v>0</v>
      </c>
      <c r="AX1088" s="39">
        <v>0</v>
      </c>
      <c r="AY1088" s="39">
        <f>IF(Dane!$C$9=2,IFERROR(J1088/W1088,0),IF(Dane!$C$9=3,IFERROR(J1088/W1088,0),0))</f>
        <v>0</v>
      </c>
      <c r="AZ1088" s="39">
        <f>IF(Dane!$C$9=2,IFERROR(ROUND(J1088-ROUND(J1088*0.0976,2)-ROUND(J1088*0.015,2)-ROUND(J1088*0.0245,2),2)/W1088,0),IF(Dane!$C$9=3,IFERROR(ROUND(J1088-ROUND(J1088*0.0976,2)-ROUND(J1088*0.015,2)-ROUND(J1088*0.0245,2),2)/W1088,0),0))</f>
        <v>0</v>
      </c>
      <c r="BA1088" s="39">
        <f t="shared" si="253"/>
        <v>0</v>
      </c>
      <c r="BB1088" s="39">
        <f t="shared" si="254"/>
        <v>0</v>
      </c>
      <c r="BC1088" s="39">
        <f t="shared" si="247"/>
        <v>0</v>
      </c>
      <c r="BD1088" s="39">
        <f>IF(Dane!$C$9=2,IFERROR(BC1088/W1088,0),IF(Dane!$C$9=3,IFERROR(BC1088/W1088,0),0))</f>
        <v>0</v>
      </c>
      <c r="BE1088" s="39">
        <f t="shared" si="255"/>
        <v>0</v>
      </c>
      <c r="BF1088" s="39">
        <v>0</v>
      </c>
      <c r="BG1088" s="39">
        <f t="shared" si="256"/>
        <v>0</v>
      </c>
      <c r="BH1088" s="39">
        <f>IF(Dane!$C$9=2,IF(ROUND((S1088+T1088)*BG1088,2)&gt;$AN$1,$AN$1,ROUND((S1088+T1088)*BG1088,2)),IF(Dane!$C$9=3,IF(ROUND((S1088+T1088)*BG1088,2)&gt;$AN$1,$AN$1,ROUND((S1088+T1088)*BG1088,2)),0))</f>
        <v>0</v>
      </c>
      <c r="BI1088" s="39">
        <v>0</v>
      </c>
      <c r="BJ1088" s="39">
        <f>IF(Dane!$C$9=3,IFERROR(J1088/AB1088,0),0)</f>
        <v>0</v>
      </c>
      <c r="BK1088" s="39">
        <f>IF(Dane!$C$9=3,IFERROR(ROUND(J1088-ROUND(J1088*0.0976,2)-ROUND(J1088*0.015,2)-ROUND(J1088*0.0245,2),2)/AB1088,0),0)</f>
        <v>0</v>
      </c>
      <c r="BL1088" s="39">
        <f t="shared" si="257"/>
        <v>0</v>
      </c>
      <c r="BM1088" s="39">
        <f t="shared" si="258"/>
        <v>0</v>
      </c>
      <c r="BN1088" s="39">
        <f t="shared" si="248"/>
        <v>0</v>
      </c>
      <c r="BO1088" s="39">
        <f>IF(Dane!$C$9=3,IFERROR(BN1088/AB1088,0),0)</f>
        <v>0</v>
      </c>
      <c r="BP1088" s="39">
        <f t="shared" si="259"/>
        <v>0</v>
      </c>
      <c r="BQ1088" s="39">
        <v>0</v>
      </c>
      <c r="BR1088" s="39">
        <f t="shared" si="260"/>
        <v>0</v>
      </c>
      <c r="BS1088" s="39">
        <f>IF(Dane!$C$9=3,IF(ROUND((X1088+Y1088)*BR1088,2)&gt;$AN$1,$AN$1,ROUND((X1088+Y1088)*BR1088,2)),0)</f>
        <v>0</v>
      </c>
      <c r="BT1088" s="39">
        <v>0</v>
      </c>
    </row>
    <row r="1089" spans="1:72">
      <c r="A1089" s="87">
        <v>1080</v>
      </c>
      <c r="B1089" s="1"/>
      <c r="C1089" s="1"/>
      <c r="D1089" s="2"/>
      <c r="E1089" s="3"/>
      <c r="F1089" s="4"/>
      <c r="G1089" s="5"/>
      <c r="H1089" s="5"/>
      <c r="I1089" s="6"/>
      <c r="J1089" s="5"/>
      <c r="K1089" s="5"/>
      <c r="L1089" s="5"/>
      <c r="M1089" s="55"/>
      <c r="N1089" s="8"/>
      <c r="O1089" s="105"/>
      <c r="P1089" s="5"/>
      <c r="Q1089" s="5"/>
      <c r="R1089" s="105">
        <f>Dane!$C$10</f>
        <v>0</v>
      </c>
      <c r="S1089" s="8"/>
      <c r="T1089" s="105"/>
      <c r="U1089" s="5"/>
      <c r="V1089" s="5"/>
      <c r="W1089" s="107">
        <f>Dane!$C$11</f>
        <v>0</v>
      </c>
      <c r="X1089" s="8"/>
      <c r="Y1089" s="105"/>
      <c r="Z1089" s="5"/>
      <c r="AA1089" s="5"/>
      <c r="AB1089" s="110">
        <f>Dane!$C$12</f>
        <v>0</v>
      </c>
      <c r="AC1089" s="108">
        <f>IF(Dane!$E$3=1,AP1089+BA1089+BL1089,IF(Dane!$E$3=2,AT1089+BE1089+BP1089,AW1089+BH1089+BS1089))</f>
        <v>0</v>
      </c>
      <c r="AD1089" s="14">
        <f>IF(Dane!$E$3=1,AQ1089+BB1089+BM1089,IF(Dane!$E$3=2,AU1089+BF1089+BQ1089,AX1089+BI1089+BT1089))</f>
        <v>0</v>
      </c>
      <c r="AE1089" s="14">
        <f>IF((J1089*Dane!$C$9)-AC1089&lt;0,0,(J1089*Dane!$C$9)-AC1089)</f>
        <v>0</v>
      </c>
      <c r="AF1089" s="61">
        <f>IF((K1089*Dane!$C$9)-AD1089&lt;0,0,(K1089*Dane!$C$9)-AD1089)</f>
        <v>0</v>
      </c>
      <c r="AG1089" s="93"/>
      <c r="AH1089" s="84">
        <f>IF(Dane!$E$3=1,AP1089,IF(Dane!$E$3=2,AT1089,AW1089))</f>
        <v>0</v>
      </c>
      <c r="AI1089" s="84">
        <f>IF(Dane!$E$3=1,AQ1089,IF(Dane!$E$3=2,AU1089,AX1089))</f>
        <v>0</v>
      </c>
      <c r="AJ1089" s="84">
        <f>IF(Dane!$E$3=1,BA1089,IF(Dane!$E$3=2,BE1089,BH1089))</f>
        <v>0</v>
      </c>
      <c r="AK1089" s="84">
        <f>IF(Dane!$E$3=1,BB1089,IF(Dane!$E$3=2,BF1089,BI1089))</f>
        <v>0</v>
      </c>
      <c r="AL1089" s="84">
        <f>IF(Dane!$E$3=1,BL1089,IF(Dane!$E$3=2,BP1089,BS1089))</f>
        <v>0</v>
      </c>
      <c r="AM1089" s="84">
        <f>IF(Dane!$E$3=1,BM1089,IF(Dane!$E$3=2,BQ1089,BT1089))</f>
        <v>0</v>
      </c>
      <c r="AN1089" s="39">
        <f>IF(Dane!$C$9="",0,IFERROR(J1089/R1089,0))</f>
        <v>0</v>
      </c>
      <c r="AO1089" s="39">
        <f>IF(Dane!$C$9="",0,IFERROR(ROUND(J1089-ROUND(J1089*0.0976,2)-ROUND(J1089*0.015,2)-ROUND(J1089*0.0245,2),2)/R1089,0))</f>
        <v>0</v>
      </c>
      <c r="AP1089" s="39">
        <f t="shared" si="249"/>
        <v>0</v>
      </c>
      <c r="AQ1089" s="39">
        <f t="shared" si="250"/>
        <v>0</v>
      </c>
      <c r="AR1089" s="39">
        <f t="shared" si="246"/>
        <v>0</v>
      </c>
      <c r="AS1089" s="39">
        <f>IF(Dane!$C$9="",0,IFERROR(AR1089/R1089,0))</f>
        <v>0</v>
      </c>
      <c r="AT1089" s="39">
        <f t="shared" si="251"/>
        <v>0</v>
      </c>
      <c r="AU1089" s="39">
        <v>0</v>
      </c>
      <c r="AV1089" s="39">
        <f t="shared" si="252"/>
        <v>0</v>
      </c>
      <c r="AW1089" s="39">
        <f>IF(Dane!$C$9="",0,IF(ROUND((N1089+O1089)*AV1089,2)&gt;$AN$1,$AN$1,ROUND((N1089+O1089)*AV1089,2)))</f>
        <v>0</v>
      </c>
      <c r="AX1089" s="39">
        <v>0</v>
      </c>
      <c r="AY1089" s="39">
        <f>IF(Dane!$C$9=2,IFERROR(J1089/W1089,0),IF(Dane!$C$9=3,IFERROR(J1089/W1089,0),0))</f>
        <v>0</v>
      </c>
      <c r="AZ1089" s="39">
        <f>IF(Dane!$C$9=2,IFERROR(ROUND(J1089-ROUND(J1089*0.0976,2)-ROUND(J1089*0.015,2)-ROUND(J1089*0.0245,2),2)/W1089,0),IF(Dane!$C$9=3,IFERROR(ROUND(J1089-ROUND(J1089*0.0976,2)-ROUND(J1089*0.015,2)-ROUND(J1089*0.0245,2),2)/W1089,0),0))</f>
        <v>0</v>
      </c>
      <c r="BA1089" s="39">
        <f t="shared" si="253"/>
        <v>0</v>
      </c>
      <c r="BB1089" s="39">
        <f t="shared" si="254"/>
        <v>0</v>
      </c>
      <c r="BC1089" s="39">
        <f t="shared" si="247"/>
        <v>0</v>
      </c>
      <c r="BD1089" s="39">
        <f>IF(Dane!$C$9=2,IFERROR(BC1089/W1089,0),IF(Dane!$C$9=3,IFERROR(BC1089/W1089,0),0))</f>
        <v>0</v>
      </c>
      <c r="BE1089" s="39">
        <f t="shared" si="255"/>
        <v>0</v>
      </c>
      <c r="BF1089" s="39">
        <v>0</v>
      </c>
      <c r="BG1089" s="39">
        <f t="shared" si="256"/>
        <v>0</v>
      </c>
      <c r="BH1089" s="39">
        <f>IF(Dane!$C$9=2,IF(ROUND((S1089+T1089)*BG1089,2)&gt;$AN$1,$AN$1,ROUND((S1089+T1089)*BG1089,2)),IF(Dane!$C$9=3,IF(ROUND((S1089+T1089)*BG1089,2)&gt;$AN$1,$AN$1,ROUND((S1089+T1089)*BG1089,2)),0))</f>
        <v>0</v>
      </c>
      <c r="BI1089" s="39">
        <v>0</v>
      </c>
      <c r="BJ1089" s="39">
        <f>IF(Dane!$C$9=3,IFERROR(J1089/AB1089,0),0)</f>
        <v>0</v>
      </c>
      <c r="BK1089" s="39">
        <f>IF(Dane!$C$9=3,IFERROR(ROUND(J1089-ROUND(J1089*0.0976,2)-ROUND(J1089*0.015,2)-ROUND(J1089*0.0245,2),2)/AB1089,0),0)</f>
        <v>0</v>
      </c>
      <c r="BL1089" s="39">
        <f t="shared" si="257"/>
        <v>0</v>
      </c>
      <c r="BM1089" s="39">
        <f t="shared" si="258"/>
        <v>0</v>
      </c>
      <c r="BN1089" s="39">
        <f t="shared" si="248"/>
        <v>0</v>
      </c>
      <c r="BO1089" s="39">
        <f>IF(Dane!$C$9=3,IFERROR(BN1089/AB1089,0),0)</f>
        <v>0</v>
      </c>
      <c r="BP1089" s="39">
        <f t="shared" si="259"/>
        <v>0</v>
      </c>
      <c r="BQ1089" s="39">
        <v>0</v>
      </c>
      <c r="BR1089" s="39">
        <f t="shared" si="260"/>
        <v>0</v>
      </c>
      <c r="BS1089" s="39">
        <f>IF(Dane!$C$9=3,IF(ROUND((X1089+Y1089)*BR1089,2)&gt;$AN$1,$AN$1,ROUND((X1089+Y1089)*BR1089,2)),0)</f>
        <v>0</v>
      </c>
      <c r="BT1089" s="39">
        <v>0</v>
      </c>
    </row>
    <row r="1090" spans="1:72">
      <c r="A1090" s="87">
        <v>1081</v>
      </c>
      <c r="B1090" s="1"/>
      <c r="C1090" s="1"/>
      <c r="D1090" s="2"/>
      <c r="E1090" s="3"/>
      <c r="F1090" s="4"/>
      <c r="G1090" s="5"/>
      <c r="H1090" s="5"/>
      <c r="I1090" s="6"/>
      <c r="J1090" s="5"/>
      <c r="K1090" s="5"/>
      <c r="L1090" s="5"/>
      <c r="M1090" s="55"/>
      <c r="N1090" s="8"/>
      <c r="O1090" s="105"/>
      <c r="P1090" s="5"/>
      <c r="Q1090" s="5"/>
      <c r="R1090" s="105">
        <f>Dane!$C$10</f>
        <v>0</v>
      </c>
      <c r="S1090" s="8"/>
      <c r="T1090" s="105"/>
      <c r="U1090" s="5"/>
      <c r="V1090" s="5"/>
      <c r="W1090" s="107">
        <f>Dane!$C$11</f>
        <v>0</v>
      </c>
      <c r="X1090" s="8"/>
      <c r="Y1090" s="105"/>
      <c r="Z1090" s="5"/>
      <c r="AA1090" s="5"/>
      <c r="AB1090" s="110">
        <f>Dane!$C$12</f>
        <v>0</v>
      </c>
      <c r="AC1090" s="108">
        <f>IF(Dane!$E$3=1,AP1090+BA1090+BL1090,IF(Dane!$E$3=2,AT1090+BE1090+BP1090,AW1090+BH1090+BS1090))</f>
        <v>0</v>
      </c>
      <c r="AD1090" s="14">
        <f>IF(Dane!$E$3=1,AQ1090+BB1090+BM1090,IF(Dane!$E$3=2,AU1090+BF1090+BQ1090,AX1090+BI1090+BT1090))</f>
        <v>0</v>
      </c>
      <c r="AE1090" s="14">
        <f>IF((J1090*Dane!$C$9)-AC1090&lt;0,0,(J1090*Dane!$C$9)-AC1090)</f>
        <v>0</v>
      </c>
      <c r="AF1090" s="61">
        <f>IF((K1090*Dane!$C$9)-AD1090&lt;0,0,(K1090*Dane!$C$9)-AD1090)</f>
        <v>0</v>
      </c>
      <c r="AG1090" s="93"/>
      <c r="AH1090" s="84">
        <f>IF(Dane!$E$3=1,AP1090,IF(Dane!$E$3=2,AT1090,AW1090))</f>
        <v>0</v>
      </c>
      <c r="AI1090" s="84">
        <f>IF(Dane!$E$3=1,AQ1090,IF(Dane!$E$3=2,AU1090,AX1090))</f>
        <v>0</v>
      </c>
      <c r="AJ1090" s="84">
        <f>IF(Dane!$E$3=1,BA1090,IF(Dane!$E$3=2,BE1090,BH1090))</f>
        <v>0</v>
      </c>
      <c r="AK1090" s="84">
        <f>IF(Dane!$E$3=1,BB1090,IF(Dane!$E$3=2,BF1090,BI1090))</f>
        <v>0</v>
      </c>
      <c r="AL1090" s="84">
        <f>IF(Dane!$E$3=1,BL1090,IF(Dane!$E$3=2,BP1090,BS1090))</f>
        <v>0</v>
      </c>
      <c r="AM1090" s="84">
        <f>IF(Dane!$E$3=1,BM1090,IF(Dane!$E$3=2,BQ1090,BT1090))</f>
        <v>0</v>
      </c>
      <c r="AN1090" s="39">
        <f>IF(Dane!$C$9="",0,IFERROR(J1090/R1090,0))</f>
        <v>0</v>
      </c>
      <c r="AO1090" s="39">
        <f>IF(Dane!$C$9="",0,IFERROR(ROUND(J1090-ROUND(J1090*0.0976,2)-ROUND(J1090*0.015,2)-ROUND(J1090*0.0245,2),2)/R1090,0))</f>
        <v>0</v>
      </c>
      <c r="AP1090" s="39">
        <f t="shared" si="249"/>
        <v>0</v>
      </c>
      <c r="AQ1090" s="39">
        <f t="shared" si="250"/>
        <v>0</v>
      </c>
      <c r="AR1090" s="39">
        <f t="shared" si="246"/>
        <v>0</v>
      </c>
      <c r="AS1090" s="39">
        <f>IF(Dane!$C$9="",0,IFERROR(AR1090/R1090,0))</f>
        <v>0</v>
      </c>
      <c r="AT1090" s="39">
        <f t="shared" si="251"/>
        <v>0</v>
      </c>
      <c r="AU1090" s="39">
        <v>0</v>
      </c>
      <c r="AV1090" s="39">
        <f t="shared" si="252"/>
        <v>0</v>
      </c>
      <c r="AW1090" s="39">
        <f>IF(Dane!$C$9="",0,IF(ROUND((N1090+O1090)*AV1090,2)&gt;$AN$1,$AN$1,ROUND((N1090+O1090)*AV1090,2)))</f>
        <v>0</v>
      </c>
      <c r="AX1090" s="39">
        <v>0</v>
      </c>
      <c r="AY1090" s="39">
        <f>IF(Dane!$C$9=2,IFERROR(J1090/W1090,0),IF(Dane!$C$9=3,IFERROR(J1090/W1090,0),0))</f>
        <v>0</v>
      </c>
      <c r="AZ1090" s="39">
        <f>IF(Dane!$C$9=2,IFERROR(ROUND(J1090-ROUND(J1090*0.0976,2)-ROUND(J1090*0.015,2)-ROUND(J1090*0.0245,2),2)/W1090,0),IF(Dane!$C$9=3,IFERROR(ROUND(J1090-ROUND(J1090*0.0976,2)-ROUND(J1090*0.015,2)-ROUND(J1090*0.0245,2),2)/W1090,0),0))</f>
        <v>0</v>
      </c>
      <c r="BA1090" s="39">
        <f t="shared" si="253"/>
        <v>0</v>
      </c>
      <c r="BB1090" s="39">
        <f t="shared" si="254"/>
        <v>0</v>
      </c>
      <c r="BC1090" s="39">
        <f t="shared" si="247"/>
        <v>0</v>
      </c>
      <c r="BD1090" s="39">
        <f>IF(Dane!$C$9=2,IFERROR(BC1090/W1090,0),IF(Dane!$C$9=3,IFERROR(BC1090/W1090,0),0))</f>
        <v>0</v>
      </c>
      <c r="BE1090" s="39">
        <f t="shared" si="255"/>
        <v>0</v>
      </c>
      <c r="BF1090" s="39">
        <v>0</v>
      </c>
      <c r="BG1090" s="39">
        <f t="shared" si="256"/>
        <v>0</v>
      </c>
      <c r="BH1090" s="39">
        <f>IF(Dane!$C$9=2,IF(ROUND((S1090+T1090)*BG1090,2)&gt;$AN$1,$AN$1,ROUND((S1090+T1090)*BG1090,2)),IF(Dane!$C$9=3,IF(ROUND((S1090+T1090)*BG1090,2)&gt;$AN$1,$AN$1,ROUND((S1090+T1090)*BG1090,2)),0))</f>
        <v>0</v>
      </c>
      <c r="BI1090" s="39">
        <v>0</v>
      </c>
      <c r="BJ1090" s="39">
        <f>IF(Dane!$C$9=3,IFERROR(J1090/AB1090,0),0)</f>
        <v>0</v>
      </c>
      <c r="BK1090" s="39">
        <f>IF(Dane!$C$9=3,IFERROR(ROUND(J1090-ROUND(J1090*0.0976,2)-ROUND(J1090*0.015,2)-ROUND(J1090*0.0245,2),2)/AB1090,0),0)</f>
        <v>0</v>
      </c>
      <c r="BL1090" s="39">
        <f t="shared" si="257"/>
        <v>0</v>
      </c>
      <c r="BM1090" s="39">
        <f t="shared" si="258"/>
        <v>0</v>
      </c>
      <c r="BN1090" s="39">
        <f t="shared" si="248"/>
        <v>0</v>
      </c>
      <c r="BO1090" s="39">
        <f>IF(Dane!$C$9=3,IFERROR(BN1090/AB1090,0),0)</f>
        <v>0</v>
      </c>
      <c r="BP1090" s="39">
        <f t="shared" si="259"/>
        <v>0</v>
      </c>
      <c r="BQ1090" s="39">
        <v>0</v>
      </c>
      <c r="BR1090" s="39">
        <f t="shared" si="260"/>
        <v>0</v>
      </c>
      <c r="BS1090" s="39">
        <f>IF(Dane!$C$9=3,IF(ROUND((X1090+Y1090)*BR1090,2)&gt;$AN$1,$AN$1,ROUND((X1090+Y1090)*BR1090,2)),0)</f>
        <v>0</v>
      </c>
      <c r="BT1090" s="39">
        <v>0</v>
      </c>
    </row>
    <row r="1091" spans="1:72">
      <c r="A1091" s="87">
        <v>1082</v>
      </c>
      <c r="B1091" s="1"/>
      <c r="C1091" s="1"/>
      <c r="D1091" s="2"/>
      <c r="E1091" s="3"/>
      <c r="F1091" s="4"/>
      <c r="G1091" s="5"/>
      <c r="H1091" s="5"/>
      <c r="I1091" s="6"/>
      <c r="J1091" s="5"/>
      <c r="K1091" s="5"/>
      <c r="L1091" s="5"/>
      <c r="M1091" s="55"/>
      <c r="N1091" s="8"/>
      <c r="O1091" s="105"/>
      <c r="P1091" s="5"/>
      <c r="Q1091" s="5"/>
      <c r="R1091" s="105">
        <f>Dane!$C$10</f>
        <v>0</v>
      </c>
      <c r="S1091" s="8"/>
      <c r="T1091" s="105"/>
      <c r="U1091" s="5"/>
      <c r="V1091" s="5"/>
      <c r="W1091" s="107">
        <f>Dane!$C$11</f>
        <v>0</v>
      </c>
      <c r="X1091" s="8"/>
      <c r="Y1091" s="105"/>
      <c r="Z1091" s="5"/>
      <c r="AA1091" s="5"/>
      <c r="AB1091" s="110">
        <f>Dane!$C$12</f>
        <v>0</v>
      </c>
      <c r="AC1091" s="108">
        <f>IF(Dane!$E$3=1,AP1091+BA1091+BL1091,IF(Dane!$E$3=2,AT1091+BE1091+BP1091,AW1091+BH1091+BS1091))</f>
        <v>0</v>
      </c>
      <c r="AD1091" s="14">
        <f>IF(Dane!$E$3=1,AQ1091+BB1091+BM1091,IF(Dane!$E$3=2,AU1091+BF1091+BQ1091,AX1091+BI1091+BT1091))</f>
        <v>0</v>
      </c>
      <c r="AE1091" s="14">
        <f>IF((J1091*Dane!$C$9)-AC1091&lt;0,0,(J1091*Dane!$C$9)-AC1091)</f>
        <v>0</v>
      </c>
      <c r="AF1091" s="61">
        <f>IF((K1091*Dane!$C$9)-AD1091&lt;0,0,(K1091*Dane!$C$9)-AD1091)</f>
        <v>0</v>
      </c>
      <c r="AG1091" s="93"/>
      <c r="AH1091" s="84">
        <f>IF(Dane!$E$3=1,AP1091,IF(Dane!$E$3=2,AT1091,AW1091))</f>
        <v>0</v>
      </c>
      <c r="AI1091" s="84">
        <f>IF(Dane!$E$3=1,AQ1091,IF(Dane!$E$3=2,AU1091,AX1091))</f>
        <v>0</v>
      </c>
      <c r="AJ1091" s="84">
        <f>IF(Dane!$E$3=1,BA1091,IF(Dane!$E$3=2,BE1091,BH1091))</f>
        <v>0</v>
      </c>
      <c r="AK1091" s="84">
        <f>IF(Dane!$E$3=1,BB1091,IF(Dane!$E$3=2,BF1091,BI1091))</f>
        <v>0</v>
      </c>
      <c r="AL1091" s="84">
        <f>IF(Dane!$E$3=1,BL1091,IF(Dane!$E$3=2,BP1091,BS1091))</f>
        <v>0</v>
      </c>
      <c r="AM1091" s="84">
        <f>IF(Dane!$E$3=1,BM1091,IF(Dane!$E$3=2,BQ1091,BT1091))</f>
        <v>0</v>
      </c>
      <c r="AN1091" s="39">
        <f>IF(Dane!$C$9="",0,IFERROR(J1091/R1091,0))</f>
        <v>0</v>
      </c>
      <c r="AO1091" s="39">
        <f>IF(Dane!$C$9="",0,IFERROR(ROUND(J1091-ROUND(J1091*0.0976,2)-ROUND(J1091*0.015,2)-ROUND(J1091*0.0245,2),2)/R1091,0))</f>
        <v>0</v>
      </c>
      <c r="AP1091" s="39">
        <f t="shared" si="249"/>
        <v>0</v>
      </c>
      <c r="AQ1091" s="39">
        <f t="shared" si="250"/>
        <v>0</v>
      </c>
      <c r="AR1091" s="39">
        <f t="shared" si="246"/>
        <v>0</v>
      </c>
      <c r="AS1091" s="39">
        <f>IF(Dane!$C$9="",0,IFERROR(AR1091/R1091,0))</f>
        <v>0</v>
      </c>
      <c r="AT1091" s="39">
        <f t="shared" si="251"/>
        <v>0</v>
      </c>
      <c r="AU1091" s="39">
        <v>0</v>
      </c>
      <c r="AV1091" s="39">
        <f t="shared" si="252"/>
        <v>0</v>
      </c>
      <c r="AW1091" s="39">
        <f>IF(Dane!$C$9="",0,IF(ROUND((N1091+O1091)*AV1091,2)&gt;$AN$1,$AN$1,ROUND((N1091+O1091)*AV1091,2)))</f>
        <v>0</v>
      </c>
      <c r="AX1091" s="39">
        <v>0</v>
      </c>
      <c r="AY1091" s="39">
        <f>IF(Dane!$C$9=2,IFERROR(J1091/W1091,0),IF(Dane!$C$9=3,IFERROR(J1091/W1091,0),0))</f>
        <v>0</v>
      </c>
      <c r="AZ1091" s="39">
        <f>IF(Dane!$C$9=2,IFERROR(ROUND(J1091-ROUND(J1091*0.0976,2)-ROUND(J1091*0.015,2)-ROUND(J1091*0.0245,2),2)/W1091,0),IF(Dane!$C$9=3,IFERROR(ROUND(J1091-ROUND(J1091*0.0976,2)-ROUND(J1091*0.015,2)-ROUND(J1091*0.0245,2),2)/W1091,0),0))</f>
        <v>0</v>
      </c>
      <c r="BA1091" s="39">
        <f t="shared" si="253"/>
        <v>0</v>
      </c>
      <c r="BB1091" s="39">
        <f t="shared" si="254"/>
        <v>0</v>
      </c>
      <c r="BC1091" s="39">
        <f t="shared" si="247"/>
        <v>0</v>
      </c>
      <c r="BD1091" s="39">
        <f>IF(Dane!$C$9=2,IFERROR(BC1091/W1091,0),IF(Dane!$C$9=3,IFERROR(BC1091/W1091,0),0))</f>
        <v>0</v>
      </c>
      <c r="BE1091" s="39">
        <f t="shared" si="255"/>
        <v>0</v>
      </c>
      <c r="BF1091" s="39">
        <v>0</v>
      </c>
      <c r="BG1091" s="39">
        <f t="shared" si="256"/>
        <v>0</v>
      </c>
      <c r="BH1091" s="39">
        <f>IF(Dane!$C$9=2,IF(ROUND((S1091+T1091)*BG1091,2)&gt;$AN$1,$AN$1,ROUND((S1091+T1091)*BG1091,2)),IF(Dane!$C$9=3,IF(ROUND((S1091+T1091)*BG1091,2)&gt;$AN$1,$AN$1,ROUND((S1091+T1091)*BG1091,2)),0))</f>
        <v>0</v>
      </c>
      <c r="BI1091" s="39">
        <v>0</v>
      </c>
      <c r="BJ1091" s="39">
        <f>IF(Dane!$C$9=3,IFERROR(J1091/AB1091,0),0)</f>
        <v>0</v>
      </c>
      <c r="BK1091" s="39">
        <f>IF(Dane!$C$9=3,IFERROR(ROUND(J1091-ROUND(J1091*0.0976,2)-ROUND(J1091*0.015,2)-ROUND(J1091*0.0245,2),2)/AB1091,0),0)</f>
        <v>0</v>
      </c>
      <c r="BL1091" s="39">
        <f t="shared" si="257"/>
        <v>0</v>
      </c>
      <c r="BM1091" s="39">
        <f t="shared" si="258"/>
        <v>0</v>
      </c>
      <c r="BN1091" s="39">
        <f t="shared" si="248"/>
        <v>0</v>
      </c>
      <c r="BO1091" s="39">
        <f>IF(Dane!$C$9=3,IFERROR(BN1091/AB1091,0),0)</f>
        <v>0</v>
      </c>
      <c r="BP1091" s="39">
        <f t="shared" si="259"/>
        <v>0</v>
      </c>
      <c r="BQ1091" s="39">
        <v>0</v>
      </c>
      <c r="BR1091" s="39">
        <f t="shared" si="260"/>
        <v>0</v>
      </c>
      <c r="BS1091" s="39">
        <f>IF(Dane!$C$9=3,IF(ROUND((X1091+Y1091)*BR1091,2)&gt;$AN$1,$AN$1,ROUND((X1091+Y1091)*BR1091,2)),0)</f>
        <v>0</v>
      </c>
      <c r="BT1091" s="39">
        <v>0</v>
      </c>
    </row>
    <row r="1092" spans="1:72">
      <c r="A1092" s="87">
        <v>1083</v>
      </c>
      <c r="B1092" s="1"/>
      <c r="C1092" s="1"/>
      <c r="D1092" s="2"/>
      <c r="E1092" s="3"/>
      <c r="F1092" s="4"/>
      <c r="G1092" s="5"/>
      <c r="H1092" s="5"/>
      <c r="I1092" s="6"/>
      <c r="J1092" s="5"/>
      <c r="K1092" s="5"/>
      <c r="L1092" s="5"/>
      <c r="M1092" s="55"/>
      <c r="N1092" s="8"/>
      <c r="O1092" s="105"/>
      <c r="P1092" s="5"/>
      <c r="Q1092" s="5"/>
      <c r="R1092" s="105">
        <f>Dane!$C$10</f>
        <v>0</v>
      </c>
      <c r="S1092" s="8"/>
      <c r="T1092" s="105"/>
      <c r="U1092" s="5"/>
      <c r="V1092" s="5"/>
      <c r="W1092" s="107">
        <f>Dane!$C$11</f>
        <v>0</v>
      </c>
      <c r="X1092" s="8"/>
      <c r="Y1092" s="105"/>
      <c r="Z1092" s="5"/>
      <c r="AA1092" s="5"/>
      <c r="AB1092" s="110">
        <f>Dane!$C$12</f>
        <v>0</v>
      </c>
      <c r="AC1092" s="108">
        <f>IF(Dane!$E$3=1,AP1092+BA1092+BL1092,IF(Dane!$E$3=2,AT1092+BE1092+BP1092,AW1092+BH1092+BS1092))</f>
        <v>0</v>
      </c>
      <c r="AD1092" s="14">
        <f>IF(Dane!$E$3=1,AQ1092+BB1092+BM1092,IF(Dane!$E$3=2,AU1092+BF1092+BQ1092,AX1092+BI1092+BT1092))</f>
        <v>0</v>
      </c>
      <c r="AE1092" s="14">
        <f>IF((J1092*Dane!$C$9)-AC1092&lt;0,0,(J1092*Dane!$C$9)-AC1092)</f>
        <v>0</v>
      </c>
      <c r="AF1092" s="61">
        <f>IF((K1092*Dane!$C$9)-AD1092&lt;0,0,(K1092*Dane!$C$9)-AD1092)</f>
        <v>0</v>
      </c>
      <c r="AG1092" s="93"/>
      <c r="AH1092" s="84">
        <f>IF(Dane!$E$3=1,AP1092,IF(Dane!$E$3=2,AT1092,AW1092))</f>
        <v>0</v>
      </c>
      <c r="AI1092" s="84">
        <f>IF(Dane!$E$3=1,AQ1092,IF(Dane!$E$3=2,AU1092,AX1092))</f>
        <v>0</v>
      </c>
      <c r="AJ1092" s="84">
        <f>IF(Dane!$E$3=1,BA1092,IF(Dane!$E$3=2,BE1092,BH1092))</f>
        <v>0</v>
      </c>
      <c r="AK1092" s="84">
        <f>IF(Dane!$E$3=1,BB1092,IF(Dane!$E$3=2,BF1092,BI1092))</f>
        <v>0</v>
      </c>
      <c r="AL1092" s="84">
        <f>IF(Dane!$E$3=1,BL1092,IF(Dane!$E$3=2,BP1092,BS1092))</f>
        <v>0</v>
      </c>
      <c r="AM1092" s="84">
        <f>IF(Dane!$E$3=1,BM1092,IF(Dane!$E$3=2,BQ1092,BT1092))</f>
        <v>0</v>
      </c>
      <c r="AN1092" s="39">
        <f>IF(Dane!$C$9="",0,IFERROR(J1092/R1092,0))</f>
        <v>0</v>
      </c>
      <c r="AO1092" s="39">
        <f>IF(Dane!$C$9="",0,IFERROR(ROUND(J1092-ROUND(J1092*0.0976,2)-ROUND(J1092*0.015,2)-ROUND(J1092*0.0245,2),2)/R1092,0))</f>
        <v>0</v>
      </c>
      <c r="AP1092" s="39">
        <f t="shared" si="249"/>
        <v>0</v>
      </c>
      <c r="AQ1092" s="39">
        <f t="shared" si="250"/>
        <v>0</v>
      </c>
      <c r="AR1092" s="39">
        <f t="shared" si="246"/>
        <v>0</v>
      </c>
      <c r="AS1092" s="39">
        <f>IF(Dane!$C$9="",0,IFERROR(AR1092/R1092,0))</f>
        <v>0</v>
      </c>
      <c r="AT1092" s="39">
        <f t="shared" si="251"/>
        <v>0</v>
      </c>
      <c r="AU1092" s="39">
        <v>0</v>
      </c>
      <c r="AV1092" s="39">
        <f t="shared" si="252"/>
        <v>0</v>
      </c>
      <c r="AW1092" s="39">
        <f>IF(Dane!$C$9="",0,IF(ROUND((N1092+O1092)*AV1092,2)&gt;$AN$1,$AN$1,ROUND((N1092+O1092)*AV1092,2)))</f>
        <v>0</v>
      </c>
      <c r="AX1092" s="39">
        <v>0</v>
      </c>
      <c r="AY1092" s="39">
        <f>IF(Dane!$C$9=2,IFERROR(J1092/W1092,0),IF(Dane!$C$9=3,IFERROR(J1092/W1092,0),0))</f>
        <v>0</v>
      </c>
      <c r="AZ1092" s="39">
        <f>IF(Dane!$C$9=2,IFERROR(ROUND(J1092-ROUND(J1092*0.0976,2)-ROUND(J1092*0.015,2)-ROUND(J1092*0.0245,2),2)/W1092,0),IF(Dane!$C$9=3,IFERROR(ROUND(J1092-ROUND(J1092*0.0976,2)-ROUND(J1092*0.015,2)-ROUND(J1092*0.0245,2),2)/W1092,0),0))</f>
        <v>0</v>
      </c>
      <c r="BA1092" s="39">
        <f t="shared" si="253"/>
        <v>0</v>
      </c>
      <c r="BB1092" s="39">
        <f t="shared" si="254"/>
        <v>0</v>
      </c>
      <c r="BC1092" s="39">
        <f t="shared" si="247"/>
        <v>0</v>
      </c>
      <c r="BD1092" s="39">
        <f>IF(Dane!$C$9=2,IFERROR(BC1092/W1092,0),IF(Dane!$C$9=3,IFERROR(BC1092/W1092,0),0))</f>
        <v>0</v>
      </c>
      <c r="BE1092" s="39">
        <f t="shared" si="255"/>
        <v>0</v>
      </c>
      <c r="BF1092" s="39">
        <v>0</v>
      </c>
      <c r="BG1092" s="39">
        <f t="shared" si="256"/>
        <v>0</v>
      </c>
      <c r="BH1092" s="39">
        <f>IF(Dane!$C$9=2,IF(ROUND((S1092+T1092)*BG1092,2)&gt;$AN$1,$AN$1,ROUND((S1092+T1092)*BG1092,2)),IF(Dane!$C$9=3,IF(ROUND((S1092+T1092)*BG1092,2)&gt;$AN$1,$AN$1,ROUND((S1092+T1092)*BG1092,2)),0))</f>
        <v>0</v>
      </c>
      <c r="BI1092" s="39">
        <v>0</v>
      </c>
      <c r="BJ1092" s="39">
        <f>IF(Dane!$C$9=3,IFERROR(J1092/AB1092,0),0)</f>
        <v>0</v>
      </c>
      <c r="BK1092" s="39">
        <f>IF(Dane!$C$9=3,IFERROR(ROUND(J1092-ROUND(J1092*0.0976,2)-ROUND(J1092*0.015,2)-ROUND(J1092*0.0245,2),2)/AB1092,0),0)</f>
        <v>0</v>
      </c>
      <c r="BL1092" s="39">
        <f t="shared" si="257"/>
        <v>0</v>
      </c>
      <c r="BM1092" s="39">
        <f t="shared" si="258"/>
        <v>0</v>
      </c>
      <c r="BN1092" s="39">
        <f t="shared" si="248"/>
        <v>0</v>
      </c>
      <c r="BO1092" s="39">
        <f>IF(Dane!$C$9=3,IFERROR(BN1092/AB1092,0),0)</f>
        <v>0</v>
      </c>
      <c r="BP1092" s="39">
        <f t="shared" si="259"/>
        <v>0</v>
      </c>
      <c r="BQ1092" s="39">
        <v>0</v>
      </c>
      <c r="BR1092" s="39">
        <f t="shared" si="260"/>
        <v>0</v>
      </c>
      <c r="BS1092" s="39">
        <f>IF(Dane!$C$9=3,IF(ROUND((X1092+Y1092)*BR1092,2)&gt;$AN$1,$AN$1,ROUND((X1092+Y1092)*BR1092,2)),0)</f>
        <v>0</v>
      </c>
      <c r="BT1092" s="39">
        <v>0</v>
      </c>
    </row>
    <row r="1093" spans="1:72">
      <c r="A1093" s="87">
        <v>1084</v>
      </c>
      <c r="B1093" s="1"/>
      <c r="C1093" s="1"/>
      <c r="D1093" s="2"/>
      <c r="E1093" s="3"/>
      <c r="F1093" s="4"/>
      <c r="G1093" s="5"/>
      <c r="H1093" s="5"/>
      <c r="I1093" s="6"/>
      <c r="J1093" s="5"/>
      <c r="K1093" s="5"/>
      <c r="L1093" s="5"/>
      <c r="M1093" s="55"/>
      <c r="N1093" s="8"/>
      <c r="O1093" s="105"/>
      <c r="P1093" s="5"/>
      <c r="Q1093" s="5"/>
      <c r="R1093" s="105">
        <f>Dane!$C$10</f>
        <v>0</v>
      </c>
      <c r="S1093" s="8"/>
      <c r="T1093" s="105"/>
      <c r="U1093" s="5"/>
      <c r="V1093" s="5"/>
      <c r="W1093" s="107">
        <f>Dane!$C$11</f>
        <v>0</v>
      </c>
      <c r="X1093" s="8"/>
      <c r="Y1093" s="105"/>
      <c r="Z1093" s="5"/>
      <c r="AA1093" s="5"/>
      <c r="AB1093" s="110">
        <f>Dane!$C$12</f>
        <v>0</v>
      </c>
      <c r="AC1093" s="108">
        <f>IF(Dane!$E$3=1,AP1093+BA1093+BL1093,IF(Dane!$E$3=2,AT1093+BE1093+BP1093,AW1093+BH1093+BS1093))</f>
        <v>0</v>
      </c>
      <c r="AD1093" s="14">
        <f>IF(Dane!$E$3=1,AQ1093+BB1093+BM1093,IF(Dane!$E$3=2,AU1093+BF1093+BQ1093,AX1093+BI1093+BT1093))</f>
        <v>0</v>
      </c>
      <c r="AE1093" s="14">
        <f>IF((J1093*Dane!$C$9)-AC1093&lt;0,0,(J1093*Dane!$C$9)-AC1093)</f>
        <v>0</v>
      </c>
      <c r="AF1093" s="61">
        <f>IF((K1093*Dane!$C$9)-AD1093&lt;0,0,(K1093*Dane!$C$9)-AD1093)</f>
        <v>0</v>
      </c>
      <c r="AG1093" s="93"/>
      <c r="AH1093" s="84">
        <f>IF(Dane!$E$3=1,AP1093,IF(Dane!$E$3=2,AT1093,AW1093))</f>
        <v>0</v>
      </c>
      <c r="AI1093" s="84">
        <f>IF(Dane!$E$3=1,AQ1093,IF(Dane!$E$3=2,AU1093,AX1093))</f>
        <v>0</v>
      </c>
      <c r="AJ1093" s="84">
        <f>IF(Dane!$E$3=1,BA1093,IF(Dane!$E$3=2,BE1093,BH1093))</f>
        <v>0</v>
      </c>
      <c r="AK1093" s="84">
        <f>IF(Dane!$E$3=1,BB1093,IF(Dane!$E$3=2,BF1093,BI1093))</f>
        <v>0</v>
      </c>
      <c r="AL1093" s="84">
        <f>IF(Dane!$E$3=1,BL1093,IF(Dane!$E$3=2,BP1093,BS1093))</f>
        <v>0</v>
      </c>
      <c r="AM1093" s="84">
        <f>IF(Dane!$E$3=1,BM1093,IF(Dane!$E$3=2,BQ1093,BT1093))</f>
        <v>0</v>
      </c>
      <c r="AN1093" s="39">
        <f>IF(Dane!$C$9="",0,IFERROR(J1093/R1093,0))</f>
        <v>0</v>
      </c>
      <c r="AO1093" s="39">
        <f>IF(Dane!$C$9="",0,IFERROR(ROUND(J1093-ROUND(J1093*0.0976,2)-ROUND(J1093*0.015,2)-ROUND(J1093*0.0245,2),2)/R1093,0))</f>
        <v>0</v>
      </c>
      <c r="AP1093" s="39">
        <f t="shared" si="249"/>
        <v>0</v>
      </c>
      <c r="AQ1093" s="39">
        <f t="shared" si="250"/>
        <v>0</v>
      </c>
      <c r="AR1093" s="39">
        <f t="shared" si="246"/>
        <v>0</v>
      </c>
      <c r="AS1093" s="39">
        <f>IF(Dane!$C$9="",0,IFERROR(AR1093/R1093,0))</f>
        <v>0</v>
      </c>
      <c r="AT1093" s="39">
        <f t="shared" si="251"/>
        <v>0</v>
      </c>
      <c r="AU1093" s="39">
        <v>0</v>
      </c>
      <c r="AV1093" s="39">
        <f t="shared" si="252"/>
        <v>0</v>
      </c>
      <c r="AW1093" s="39">
        <f>IF(Dane!$C$9="",0,IF(ROUND((N1093+O1093)*AV1093,2)&gt;$AN$1,$AN$1,ROUND((N1093+O1093)*AV1093,2)))</f>
        <v>0</v>
      </c>
      <c r="AX1093" s="39">
        <v>0</v>
      </c>
      <c r="AY1093" s="39">
        <f>IF(Dane!$C$9=2,IFERROR(J1093/W1093,0),IF(Dane!$C$9=3,IFERROR(J1093/W1093,0),0))</f>
        <v>0</v>
      </c>
      <c r="AZ1093" s="39">
        <f>IF(Dane!$C$9=2,IFERROR(ROUND(J1093-ROUND(J1093*0.0976,2)-ROUND(J1093*0.015,2)-ROUND(J1093*0.0245,2),2)/W1093,0),IF(Dane!$C$9=3,IFERROR(ROUND(J1093-ROUND(J1093*0.0976,2)-ROUND(J1093*0.015,2)-ROUND(J1093*0.0245,2),2)/W1093,0),0))</f>
        <v>0</v>
      </c>
      <c r="BA1093" s="39">
        <f t="shared" si="253"/>
        <v>0</v>
      </c>
      <c r="BB1093" s="39">
        <f t="shared" si="254"/>
        <v>0</v>
      </c>
      <c r="BC1093" s="39">
        <f t="shared" si="247"/>
        <v>0</v>
      </c>
      <c r="BD1093" s="39">
        <f>IF(Dane!$C$9=2,IFERROR(BC1093/W1093,0),IF(Dane!$C$9=3,IFERROR(BC1093/W1093,0),0))</f>
        <v>0</v>
      </c>
      <c r="BE1093" s="39">
        <f t="shared" si="255"/>
        <v>0</v>
      </c>
      <c r="BF1093" s="39">
        <v>0</v>
      </c>
      <c r="BG1093" s="39">
        <f t="shared" si="256"/>
        <v>0</v>
      </c>
      <c r="BH1093" s="39">
        <f>IF(Dane!$C$9=2,IF(ROUND((S1093+T1093)*BG1093,2)&gt;$AN$1,$AN$1,ROUND((S1093+T1093)*BG1093,2)),IF(Dane!$C$9=3,IF(ROUND((S1093+T1093)*BG1093,2)&gt;$AN$1,$AN$1,ROUND((S1093+T1093)*BG1093,2)),0))</f>
        <v>0</v>
      </c>
      <c r="BI1093" s="39">
        <v>0</v>
      </c>
      <c r="BJ1093" s="39">
        <f>IF(Dane!$C$9=3,IFERROR(J1093/AB1093,0),0)</f>
        <v>0</v>
      </c>
      <c r="BK1093" s="39">
        <f>IF(Dane!$C$9=3,IFERROR(ROUND(J1093-ROUND(J1093*0.0976,2)-ROUND(J1093*0.015,2)-ROUND(J1093*0.0245,2),2)/AB1093,0),0)</f>
        <v>0</v>
      </c>
      <c r="BL1093" s="39">
        <f t="shared" si="257"/>
        <v>0</v>
      </c>
      <c r="BM1093" s="39">
        <f t="shared" si="258"/>
        <v>0</v>
      </c>
      <c r="BN1093" s="39">
        <f t="shared" si="248"/>
        <v>0</v>
      </c>
      <c r="BO1093" s="39">
        <f>IF(Dane!$C$9=3,IFERROR(BN1093/AB1093,0),0)</f>
        <v>0</v>
      </c>
      <c r="BP1093" s="39">
        <f t="shared" si="259"/>
        <v>0</v>
      </c>
      <c r="BQ1093" s="39">
        <v>0</v>
      </c>
      <c r="BR1093" s="39">
        <f t="shared" si="260"/>
        <v>0</v>
      </c>
      <c r="BS1093" s="39">
        <f>IF(Dane!$C$9=3,IF(ROUND((X1093+Y1093)*BR1093,2)&gt;$AN$1,$AN$1,ROUND((X1093+Y1093)*BR1093,2)),0)</f>
        <v>0</v>
      </c>
      <c r="BT1093" s="39">
        <v>0</v>
      </c>
    </row>
    <row r="1094" spans="1:72">
      <c r="A1094" s="87">
        <v>1085</v>
      </c>
      <c r="B1094" s="1"/>
      <c r="C1094" s="1"/>
      <c r="D1094" s="2"/>
      <c r="E1094" s="3"/>
      <c r="F1094" s="4"/>
      <c r="G1094" s="5"/>
      <c r="H1094" s="5"/>
      <c r="I1094" s="6"/>
      <c r="J1094" s="5"/>
      <c r="K1094" s="5"/>
      <c r="L1094" s="5"/>
      <c r="M1094" s="55"/>
      <c r="N1094" s="8"/>
      <c r="O1094" s="105"/>
      <c r="P1094" s="5"/>
      <c r="Q1094" s="5"/>
      <c r="R1094" s="105">
        <f>Dane!$C$10</f>
        <v>0</v>
      </c>
      <c r="S1094" s="8"/>
      <c r="T1094" s="105"/>
      <c r="U1094" s="5"/>
      <c r="V1094" s="5"/>
      <c r="W1094" s="107">
        <f>Dane!$C$11</f>
        <v>0</v>
      </c>
      <c r="X1094" s="8"/>
      <c r="Y1094" s="105"/>
      <c r="Z1094" s="5"/>
      <c r="AA1094" s="5"/>
      <c r="AB1094" s="110">
        <f>Dane!$C$12</f>
        <v>0</v>
      </c>
      <c r="AC1094" s="108">
        <f>IF(Dane!$E$3=1,AP1094+BA1094+BL1094,IF(Dane!$E$3=2,AT1094+BE1094+BP1094,AW1094+BH1094+BS1094))</f>
        <v>0</v>
      </c>
      <c r="AD1094" s="14">
        <f>IF(Dane!$E$3=1,AQ1094+BB1094+BM1094,IF(Dane!$E$3=2,AU1094+BF1094+BQ1094,AX1094+BI1094+BT1094))</f>
        <v>0</v>
      </c>
      <c r="AE1094" s="14">
        <f>IF((J1094*Dane!$C$9)-AC1094&lt;0,0,(J1094*Dane!$C$9)-AC1094)</f>
        <v>0</v>
      </c>
      <c r="AF1094" s="61">
        <f>IF((K1094*Dane!$C$9)-AD1094&lt;0,0,(K1094*Dane!$C$9)-AD1094)</f>
        <v>0</v>
      </c>
      <c r="AG1094" s="93"/>
      <c r="AH1094" s="84">
        <f>IF(Dane!$E$3=1,AP1094,IF(Dane!$E$3=2,AT1094,AW1094))</f>
        <v>0</v>
      </c>
      <c r="AI1094" s="84">
        <f>IF(Dane!$E$3=1,AQ1094,IF(Dane!$E$3=2,AU1094,AX1094))</f>
        <v>0</v>
      </c>
      <c r="AJ1094" s="84">
        <f>IF(Dane!$E$3=1,BA1094,IF(Dane!$E$3=2,BE1094,BH1094))</f>
        <v>0</v>
      </c>
      <c r="AK1094" s="84">
        <f>IF(Dane!$E$3=1,BB1094,IF(Dane!$E$3=2,BF1094,BI1094))</f>
        <v>0</v>
      </c>
      <c r="AL1094" s="84">
        <f>IF(Dane!$E$3=1,BL1094,IF(Dane!$E$3=2,BP1094,BS1094))</f>
        <v>0</v>
      </c>
      <c r="AM1094" s="84">
        <f>IF(Dane!$E$3=1,BM1094,IF(Dane!$E$3=2,BQ1094,BT1094))</f>
        <v>0</v>
      </c>
      <c r="AN1094" s="39">
        <f>IF(Dane!$C$9="",0,IFERROR(J1094/R1094,0))</f>
        <v>0</v>
      </c>
      <c r="AO1094" s="39">
        <f>IF(Dane!$C$9="",0,IFERROR(ROUND(J1094-ROUND(J1094*0.0976,2)-ROUND(J1094*0.015,2)-ROUND(J1094*0.0245,2),2)/R1094,0))</f>
        <v>0</v>
      </c>
      <c r="AP1094" s="39">
        <f t="shared" si="249"/>
        <v>0</v>
      </c>
      <c r="AQ1094" s="39">
        <f t="shared" si="250"/>
        <v>0</v>
      </c>
      <c r="AR1094" s="39">
        <f t="shared" si="246"/>
        <v>0</v>
      </c>
      <c r="AS1094" s="39">
        <f>IF(Dane!$C$9="",0,IFERROR(AR1094/R1094,0))</f>
        <v>0</v>
      </c>
      <c r="AT1094" s="39">
        <f t="shared" si="251"/>
        <v>0</v>
      </c>
      <c r="AU1094" s="39">
        <v>0</v>
      </c>
      <c r="AV1094" s="39">
        <f t="shared" si="252"/>
        <v>0</v>
      </c>
      <c r="AW1094" s="39">
        <f>IF(Dane!$C$9="",0,IF(ROUND((N1094+O1094)*AV1094,2)&gt;$AN$1,$AN$1,ROUND((N1094+O1094)*AV1094,2)))</f>
        <v>0</v>
      </c>
      <c r="AX1094" s="39">
        <v>0</v>
      </c>
      <c r="AY1094" s="39">
        <f>IF(Dane!$C$9=2,IFERROR(J1094/W1094,0),IF(Dane!$C$9=3,IFERROR(J1094/W1094,0),0))</f>
        <v>0</v>
      </c>
      <c r="AZ1094" s="39">
        <f>IF(Dane!$C$9=2,IFERROR(ROUND(J1094-ROUND(J1094*0.0976,2)-ROUND(J1094*0.015,2)-ROUND(J1094*0.0245,2),2)/W1094,0),IF(Dane!$C$9=3,IFERROR(ROUND(J1094-ROUND(J1094*0.0976,2)-ROUND(J1094*0.015,2)-ROUND(J1094*0.0245,2),2)/W1094,0),0))</f>
        <v>0</v>
      </c>
      <c r="BA1094" s="39">
        <f t="shared" si="253"/>
        <v>0</v>
      </c>
      <c r="BB1094" s="39">
        <f t="shared" si="254"/>
        <v>0</v>
      </c>
      <c r="BC1094" s="39">
        <f t="shared" si="247"/>
        <v>0</v>
      </c>
      <c r="BD1094" s="39">
        <f>IF(Dane!$C$9=2,IFERROR(BC1094/W1094,0),IF(Dane!$C$9=3,IFERROR(BC1094/W1094,0),0))</f>
        <v>0</v>
      </c>
      <c r="BE1094" s="39">
        <f t="shared" si="255"/>
        <v>0</v>
      </c>
      <c r="BF1094" s="39">
        <v>0</v>
      </c>
      <c r="BG1094" s="39">
        <f t="shared" si="256"/>
        <v>0</v>
      </c>
      <c r="BH1094" s="39">
        <f>IF(Dane!$C$9=2,IF(ROUND((S1094+T1094)*BG1094,2)&gt;$AN$1,$AN$1,ROUND((S1094+T1094)*BG1094,2)),IF(Dane!$C$9=3,IF(ROUND((S1094+T1094)*BG1094,2)&gt;$AN$1,$AN$1,ROUND((S1094+T1094)*BG1094,2)),0))</f>
        <v>0</v>
      </c>
      <c r="BI1094" s="39">
        <v>0</v>
      </c>
      <c r="BJ1094" s="39">
        <f>IF(Dane!$C$9=3,IFERROR(J1094/AB1094,0),0)</f>
        <v>0</v>
      </c>
      <c r="BK1094" s="39">
        <f>IF(Dane!$C$9=3,IFERROR(ROUND(J1094-ROUND(J1094*0.0976,2)-ROUND(J1094*0.015,2)-ROUND(J1094*0.0245,2),2)/AB1094,0),0)</f>
        <v>0</v>
      </c>
      <c r="BL1094" s="39">
        <f t="shared" si="257"/>
        <v>0</v>
      </c>
      <c r="BM1094" s="39">
        <f t="shared" si="258"/>
        <v>0</v>
      </c>
      <c r="BN1094" s="39">
        <f t="shared" si="248"/>
        <v>0</v>
      </c>
      <c r="BO1094" s="39">
        <f>IF(Dane!$C$9=3,IFERROR(BN1094/AB1094,0),0)</f>
        <v>0</v>
      </c>
      <c r="BP1094" s="39">
        <f t="shared" si="259"/>
        <v>0</v>
      </c>
      <c r="BQ1094" s="39">
        <v>0</v>
      </c>
      <c r="BR1094" s="39">
        <f t="shared" si="260"/>
        <v>0</v>
      </c>
      <c r="BS1094" s="39">
        <f>IF(Dane!$C$9=3,IF(ROUND((X1094+Y1094)*BR1094,2)&gt;$AN$1,$AN$1,ROUND((X1094+Y1094)*BR1094,2)),0)</f>
        <v>0</v>
      </c>
      <c r="BT1094" s="39">
        <v>0</v>
      </c>
    </row>
    <row r="1095" spans="1:72">
      <c r="A1095" s="87">
        <v>1086</v>
      </c>
      <c r="B1095" s="1"/>
      <c r="C1095" s="1"/>
      <c r="D1095" s="2"/>
      <c r="E1095" s="3"/>
      <c r="F1095" s="4"/>
      <c r="G1095" s="5"/>
      <c r="H1095" s="5"/>
      <c r="I1095" s="6"/>
      <c r="J1095" s="5"/>
      <c r="K1095" s="5"/>
      <c r="L1095" s="5"/>
      <c r="M1095" s="55"/>
      <c r="N1095" s="8"/>
      <c r="O1095" s="105"/>
      <c r="P1095" s="5"/>
      <c r="Q1095" s="5"/>
      <c r="R1095" s="105">
        <f>Dane!$C$10</f>
        <v>0</v>
      </c>
      <c r="S1095" s="8"/>
      <c r="T1095" s="105"/>
      <c r="U1095" s="5"/>
      <c r="V1095" s="5"/>
      <c r="W1095" s="107">
        <f>Dane!$C$11</f>
        <v>0</v>
      </c>
      <c r="X1095" s="8"/>
      <c r="Y1095" s="105"/>
      <c r="Z1095" s="5"/>
      <c r="AA1095" s="5"/>
      <c r="AB1095" s="110">
        <f>Dane!$C$12</f>
        <v>0</v>
      </c>
      <c r="AC1095" s="108">
        <f>IF(Dane!$E$3=1,AP1095+BA1095+BL1095,IF(Dane!$E$3=2,AT1095+BE1095+BP1095,AW1095+BH1095+BS1095))</f>
        <v>0</v>
      </c>
      <c r="AD1095" s="14">
        <f>IF(Dane!$E$3=1,AQ1095+BB1095+BM1095,IF(Dane!$E$3=2,AU1095+BF1095+BQ1095,AX1095+BI1095+BT1095))</f>
        <v>0</v>
      </c>
      <c r="AE1095" s="14">
        <f>IF((J1095*Dane!$C$9)-AC1095&lt;0,0,(J1095*Dane!$C$9)-AC1095)</f>
        <v>0</v>
      </c>
      <c r="AF1095" s="61">
        <f>IF((K1095*Dane!$C$9)-AD1095&lt;0,0,(K1095*Dane!$C$9)-AD1095)</f>
        <v>0</v>
      </c>
      <c r="AG1095" s="93"/>
      <c r="AH1095" s="84">
        <f>IF(Dane!$E$3=1,AP1095,IF(Dane!$E$3=2,AT1095,AW1095))</f>
        <v>0</v>
      </c>
      <c r="AI1095" s="84">
        <f>IF(Dane!$E$3=1,AQ1095,IF(Dane!$E$3=2,AU1095,AX1095))</f>
        <v>0</v>
      </c>
      <c r="AJ1095" s="84">
        <f>IF(Dane!$E$3=1,BA1095,IF(Dane!$E$3=2,BE1095,BH1095))</f>
        <v>0</v>
      </c>
      <c r="AK1095" s="84">
        <f>IF(Dane!$E$3=1,BB1095,IF(Dane!$E$3=2,BF1095,BI1095))</f>
        <v>0</v>
      </c>
      <c r="AL1095" s="84">
        <f>IF(Dane!$E$3=1,BL1095,IF(Dane!$E$3=2,BP1095,BS1095))</f>
        <v>0</v>
      </c>
      <c r="AM1095" s="84">
        <f>IF(Dane!$E$3=1,BM1095,IF(Dane!$E$3=2,BQ1095,BT1095))</f>
        <v>0</v>
      </c>
      <c r="AN1095" s="39">
        <f>IF(Dane!$C$9="",0,IFERROR(J1095/R1095,0))</f>
        <v>0</v>
      </c>
      <c r="AO1095" s="39">
        <f>IF(Dane!$C$9="",0,IFERROR(ROUND(J1095-ROUND(J1095*0.0976,2)-ROUND(J1095*0.015,2)-ROUND(J1095*0.0245,2),2)/R1095,0))</f>
        <v>0</v>
      </c>
      <c r="AP1095" s="39">
        <f t="shared" si="249"/>
        <v>0</v>
      </c>
      <c r="AQ1095" s="39">
        <f t="shared" si="250"/>
        <v>0</v>
      </c>
      <c r="AR1095" s="39">
        <f t="shared" si="246"/>
        <v>0</v>
      </c>
      <c r="AS1095" s="39">
        <f>IF(Dane!$C$9="",0,IFERROR(AR1095/R1095,0))</f>
        <v>0</v>
      </c>
      <c r="AT1095" s="39">
        <f t="shared" si="251"/>
        <v>0</v>
      </c>
      <c r="AU1095" s="39">
        <v>0</v>
      </c>
      <c r="AV1095" s="39">
        <f t="shared" si="252"/>
        <v>0</v>
      </c>
      <c r="AW1095" s="39">
        <f>IF(Dane!$C$9="",0,IF(ROUND((N1095+O1095)*AV1095,2)&gt;$AN$1,$AN$1,ROUND((N1095+O1095)*AV1095,2)))</f>
        <v>0</v>
      </c>
      <c r="AX1095" s="39">
        <v>0</v>
      </c>
      <c r="AY1095" s="39">
        <f>IF(Dane!$C$9=2,IFERROR(J1095/W1095,0),IF(Dane!$C$9=3,IFERROR(J1095/W1095,0),0))</f>
        <v>0</v>
      </c>
      <c r="AZ1095" s="39">
        <f>IF(Dane!$C$9=2,IFERROR(ROUND(J1095-ROUND(J1095*0.0976,2)-ROUND(J1095*0.015,2)-ROUND(J1095*0.0245,2),2)/W1095,0),IF(Dane!$C$9=3,IFERROR(ROUND(J1095-ROUND(J1095*0.0976,2)-ROUND(J1095*0.015,2)-ROUND(J1095*0.0245,2),2)/W1095,0),0))</f>
        <v>0</v>
      </c>
      <c r="BA1095" s="39">
        <f t="shared" si="253"/>
        <v>0</v>
      </c>
      <c r="BB1095" s="39">
        <f t="shared" si="254"/>
        <v>0</v>
      </c>
      <c r="BC1095" s="39">
        <f t="shared" si="247"/>
        <v>0</v>
      </c>
      <c r="BD1095" s="39">
        <f>IF(Dane!$C$9=2,IFERROR(BC1095/W1095,0),IF(Dane!$C$9=3,IFERROR(BC1095/W1095,0),0))</f>
        <v>0</v>
      </c>
      <c r="BE1095" s="39">
        <f t="shared" si="255"/>
        <v>0</v>
      </c>
      <c r="BF1095" s="39">
        <v>0</v>
      </c>
      <c r="BG1095" s="39">
        <f t="shared" si="256"/>
        <v>0</v>
      </c>
      <c r="BH1095" s="39">
        <f>IF(Dane!$C$9=2,IF(ROUND((S1095+T1095)*BG1095,2)&gt;$AN$1,$AN$1,ROUND((S1095+T1095)*BG1095,2)),IF(Dane!$C$9=3,IF(ROUND((S1095+T1095)*BG1095,2)&gt;$AN$1,$AN$1,ROUND((S1095+T1095)*BG1095,2)),0))</f>
        <v>0</v>
      </c>
      <c r="BI1095" s="39">
        <v>0</v>
      </c>
      <c r="BJ1095" s="39">
        <f>IF(Dane!$C$9=3,IFERROR(J1095/AB1095,0),0)</f>
        <v>0</v>
      </c>
      <c r="BK1095" s="39">
        <f>IF(Dane!$C$9=3,IFERROR(ROUND(J1095-ROUND(J1095*0.0976,2)-ROUND(J1095*0.015,2)-ROUND(J1095*0.0245,2),2)/AB1095,0),0)</f>
        <v>0</v>
      </c>
      <c r="BL1095" s="39">
        <f t="shared" si="257"/>
        <v>0</v>
      </c>
      <c r="BM1095" s="39">
        <f t="shared" si="258"/>
        <v>0</v>
      </c>
      <c r="BN1095" s="39">
        <f t="shared" si="248"/>
        <v>0</v>
      </c>
      <c r="BO1095" s="39">
        <f>IF(Dane!$C$9=3,IFERROR(BN1095/AB1095,0),0)</f>
        <v>0</v>
      </c>
      <c r="BP1095" s="39">
        <f t="shared" si="259"/>
        <v>0</v>
      </c>
      <c r="BQ1095" s="39">
        <v>0</v>
      </c>
      <c r="BR1095" s="39">
        <f t="shared" si="260"/>
        <v>0</v>
      </c>
      <c r="BS1095" s="39">
        <f>IF(Dane!$C$9=3,IF(ROUND((X1095+Y1095)*BR1095,2)&gt;$AN$1,$AN$1,ROUND((X1095+Y1095)*BR1095,2)),0)</f>
        <v>0</v>
      </c>
      <c r="BT1095" s="39">
        <v>0</v>
      </c>
    </row>
    <row r="1096" spans="1:72">
      <c r="A1096" s="87">
        <v>1087</v>
      </c>
      <c r="B1096" s="1"/>
      <c r="C1096" s="1"/>
      <c r="D1096" s="2"/>
      <c r="E1096" s="3"/>
      <c r="F1096" s="4"/>
      <c r="G1096" s="5"/>
      <c r="H1096" s="5"/>
      <c r="I1096" s="6"/>
      <c r="J1096" s="5"/>
      <c r="K1096" s="5"/>
      <c r="L1096" s="5"/>
      <c r="M1096" s="55"/>
      <c r="N1096" s="8"/>
      <c r="O1096" s="105"/>
      <c r="P1096" s="5"/>
      <c r="Q1096" s="5"/>
      <c r="R1096" s="105">
        <f>Dane!$C$10</f>
        <v>0</v>
      </c>
      <c r="S1096" s="8"/>
      <c r="T1096" s="105"/>
      <c r="U1096" s="5"/>
      <c r="V1096" s="5"/>
      <c r="W1096" s="107">
        <f>Dane!$C$11</f>
        <v>0</v>
      </c>
      <c r="X1096" s="8"/>
      <c r="Y1096" s="105"/>
      <c r="Z1096" s="5"/>
      <c r="AA1096" s="5"/>
      <c r="AB1096" s="110">
        <f>Dane!$C$12</f>
        <v>0</v>
      </c>
      <c r="AC1096" s="108">
        <f>IF(Dane!$E$3=1,AP1096+BA1096+BL1096,IF(Dane!$E$3=2,AT1096+BE1096+BP1096,AW1096+BH1096+BS1096))</f>
        <v>0</v>
      </c>
      <c r="AD1096" s="14">
        <f>IF(Dane!$E$3=1,AQ1096+BB1096+BM1096,IF(Dane!$E$3=2,AU1096+BF1096+BQ1096,AX1096+BI1096+BT1096))</f>
        <v>0</v>
      </c>
      <c r="AE1096" s="14">
        <f>IF((J1096*Dane!$C$9)-AC1096&lt;0,0,(J1096*Dane!$C$9)-AC1096)</f>
        <v>0</v>
      </c>
      <c r="AF1096" s="61">
        <f>IF((K1096*Dane!$C$9)-AD1096&lt;0,0,(K1096*Dane!$C$9)-AD1096)</f>
        <v>0</v>
      </c>
      <c r="AG1096" s="93"/>
      <c r="AH1096" s="84">
        <f>IF(Dane!$E$3=1,AP1096,IF(Dane!$E$3=2,AT1096,AW1096))</f>
        <v>0</v>
      </c>
      <c r="AI1096" s="84">
        <f>IF(Dane!$E$3=1,AQ1096,IF(Dane!$E$3=2,AU1096,AX1096))</f>
        <v>0</v>
      </c>
      <c r="AJ1096" s="84">
        <f>IF(Dane!$E$3=1,BA1096,IF(Dane!$E$3=2,BE1096,BH1096))</f>
        <v>0</v>
      </c>
      <c r="AK1096" s="84">
        <f>IF(Dane!$E$3=1,BB1096,IF(Dane!$E$3=2,BF1096,BI1096))</f>
        <v>0</v>
      </c>
      <c r="AL1096" s="84">
        <f>IF(Dane!$E$3=1,BL1096,IF(Dane!$E$3=2,BP1096,BS1096))</f>
        <v>0</v>
      </c>
      <c r="AM1096" s="84">
        <f>IF(Dane!$E$3=1,BM1096,IF(Dane!$E$3=2,BQ1096,BT1096))</f>
        <v>0</v>
      </c>
      <c r="AN1096" s="39">
        <f>IF(Dane!$C$9="",0,IFERROR(J1096/R1096,0))</f>
        <v>0</v>
      </c>
      <c r="AO1096" s="39">
        <f>IF(Dane!$C$9="",0,IFERROR(ROUND(J1096-ROUND(J1096*0.0976,2)-ROUND(J1096*0.015,2)-ROUND(J1096*0.0245,2),2)/R1096,0))</f>
        <v>0</v>
      </c>
      <c r="AP1096" s="39">
        <f t="shared" si="249"/>
        <v>0</v>
      </c>
      <c r="AQ1096" s="39">
        <f t="shared" si="250"/>
        <v>0</v>
      </c>
      <c r="AR1096" s="39">
        <f t="shared" si="246"/>
        <v>0</v>
      </c>
      <c r="AS1096" s="39">
        <f>IF(Dane!$C$9="",0,IFERROR(AR1096/R1096,0))</f>
        <v>0</v>
      </c>
      <c r="AT1096" s="39">
        <f t="shared" si="251"/>
        <v>0</v>
      </c>
      <c r="AU1096" s="39">
        <v>0</v>
      </c>
      <c r="AV1096" s="39">
        <f t="shared" si="252"/>
        <v>0</v>
      </c>
      <c r="AW1096" s="39">
        <f>IF(Dane!$C$9="",0,IF(ROUND((N1096+O1096)*AV1096,2)&gt;$AN$1,$AN$1,ROUND((N1096+O1096)*AV1096,2)))</f>
        <v>0</v>
      </c>
      <c r="AX1096" s="39">
        <v>0</v>
      </c>
      <c r="AY1096" s="39">
        <f>IF(Dane!$C$9=2,IFERROR(J1096/W1096,0),IF(Dane!$C$9=3,IFERROR(J1096/W1096,0),0))</f>
        <v>0</v>
      </c>
      <c r="AZ1096" s="39">
        <f>IF(Dane!$C$9=2,IFERROR(ROUND(J1096-ROUND(J1096*0.0976,2)-ROUND(J1096*0.015,2)-ROUND(J1096*0.0245,2),2)/W1096,0),IF(Dane!$C$9=3,IFERROR(ROUND(J1096-ROUND(J1096*0.0976,2)-ROUND(J1096*0.015,2)-ROUND(J1096*0.0245,2),2)/W1096,0),0))</f>
        <v>0</v>
      </c>
      <c r="BA1096" s="39">
        <f t="shared" si="253"/>
        <v>0</v>
      </c>
      <c r="BB1096" s="39">
        <f t="shared" si="254"/>
        <v>0</v>
      </c>
      <c r="BC1096" s="39">
        <f t="shared" si="247"/>
        <v>0</v>
      </c>
      <c r="BD1096" s="39">
        <f>IF(Dane!$C$9=2,IFERROR(BC1096/W1096,0),IF(Dane!$C$9=3,IFERROR(BC1096/W1096,0),0))</f>
        <v>0</v>
      </c>
      <c r="BE1096" s="39">
        <f t="shared" si="255"/>
        <v>0</v>
      </c>
      <c r="BF1096" s="39">
        <v>0</v>
      </c>
      <c r="BG1096" s="39">
        <f t="shared" si="256"/>
        <v>0</v>
      </c>
      <c r="BH1096" s="39">
        <f>IF(Dane!$C$9=2,IF(ROUND((S1096+T1096)*BG1096,2)&gt;$AN$1,$AN$1,ROUND((S1096+T1096)*BG1096,2)),IF(Dane!$C$9=3,IF(ROUND((S1096+T1096)*BG1096,2)&gt;$AN$1,$AN$1,ROUND((S1096+T1096)*BG1096,2)),0))</f>
        <v>0</v>
      </c>
      <c r="BI1096" s="39">
        <v>0</v>
      </c>
      <c r="BJ1096" s="39">
        <f>IF(Dane!$C$9=3,IFERROR(J1096/AB1096,0),0)</f>
        <v>0</v>
      </c>
      <c r="BK1096" s="39">
        <f>IF(Dane!$C$9=3,IFERROR(ROUND(J1096-ROUND(J1096*0.0976,2)-ROUND(J1096*0.015,2)-ROUND(J1096*0.0245,2),2)/AB1096,0),0)</f>
        <v>0</v>
      </c>
      <c r="BL1096" s="39">
        <f t="shared" si="257"/>
        <v>0</v>
      </c>
      <c r="BM1096" s="39">
        <f t="shared" si="258"/>
        <v>0</v>
      </c>
      <c r="BN1096" s="39">
        <f t="shared" si="248"/>
        <v>0</v>
      </c>
      <c r="BO1096" s="39">
        <f>IF(Dane!$C$9=3,IFERROR(BN1096/AB1096,0),0)</f>
        <v>0</v>
      </c>
      <c r="BP1096" s="39">
        <f t="shared" si="259"/>
        <v>0</v>
      </c>
      <c r="BQ1096" s="39">
        <v>0</v>
      </c>
      <c r="BR1096" s="39">
        <f t="shared" si="260"/>
        <v>0</v>
      </c>
      <c r="BS1096" s="39">
        <f>IF(Dane!$C$9=3,IF(ROUND((X1096+Y1096)*BR1096,2)&gt;$AN$1,$AN$1,ROUND((X1096+Y1096)*BR1096,2)),0)</f>
        <v>0</v>
      </c>
      <c r="BT1096" s="39">
        <v>0</v>
      </c>
    </row>
    <row r="1097" spans="1:72">
      <c r="A1097" s="87">
        <v>1088</v>
      </c>
      <c r="B1097" s="1"/>
      <c r="C1097" s="1"/>
      <c r="D1097" s="2"/>
      <c r="E1097" s="3"/>
      <c r="F1097" s="4"/>
      <c r="G1097" s="5"/>
      <c r="H1097" s="5"/>
      <c r="I1097" s="6"/>
      <c r="J1097" s="5"/>
      <c r="K1097" s="5"/>
      <c r="L1097" s="5"/>
      <c r="M1097" s="55"/>
      <c r="N1097" s="8"/>
      <c r="O1097" s="105"/>
      <c r="P1097" s="5"/>
      <c r="Q1097" s="5"/>
      <c r="R1097" s="105">
        <f>Dane!$C$10</f>
        <v>0</v>
      </c>
      <c r="S1097" s="8"/>
      <c r="T1097" s="105"/>
      <c r="U1097" s="5"/>
      <c r="V1097" s="5"/>
      <c r="W1097" s="107">
        <f>Dane!$C$11</f>
        <v>0</v>
      </c>
      <c r="X1097" s="8"/>
      <c r="Y1097" s="105"/>
      <c r="Z1097" s="5"/>
      <c r="AA1097" s="5"/>
      <c r="AB1097" s="110">
        <f>Dane!$C$12</f>
        <v>0</v>
      </c>
      <c r="AC1097" s="108">
        <f>IF(Dane!$E$3=1,AP1097+BA1097+BL1097,IF(Dane!$E$3=2,AT1097+BE1097+BP1097,AW1097+BH1097+BS1097))</f>
        <v>0</v>
      </c>
      <c r="AD1097" s="14">
        <f>IF(Dane!$E$3=1,AQ1097+BB1097+BM1097,IF(Dane!$E$3=2,AU1097+BF1097+BQ1097,AX1097+BI1097+BT1097))</f>
        <v>0</v>
      </c>
      <c r="AE1097" s="14">
        <f>IF((J1097*Dane!$C$9)-AC1097&lt;0,0,(J1097*Dane!$C$9)-AC1097)</f>
        <v>0</v>
      </c>
      <c r="AF1097" s="61">
        <f>IF((K1097*Dane!$C$9)-AD1097&lt;0,0,(K1097*Dane!$C$9)-AD1097)</f>
        <v>0</v>
      </c>
      <c r="AG1097" s="93"/>
      <c r="AH1097" s="84">
        <f>IF(Dane!$E$3=1,AP1097,IF(Dane!$E$3=2,AT1097,AW1097))</f>
        <v>0</v>
      </c>
      <c r="AI1097" s="84">
        <f>IF(Dane!$E$3=1,AQ1097,IF(Dane!$E$3=2,AU1097,AX1097))</f>
        <v>0</v>
      </c>
      <c r="AJ1097" s="84">
        <f>IF(Dane!$E$3=1,BA1097,IF(Dane!$E$3=2,BE1097,BH1097))</f>
        <v>0</v>
      </c>
      <c r="AK1097" s="84">
        <f>IF(Dane!$E$3=1,BB1097,IF(Dane!$E$3=2,BF1097,BI1097))</f>
        <v>0</v>
      </c>
      <c r="AL1097" s="84">
        <f>IF(Dane!$E$3=1,BL1097,IF(Dane!$E$3=2,BP1097,BS1097))</f>
        <v>0</v>
      </c>
      <c r="AM1097" s="84">
        <f>IF(Dane!$E$3=1,BM1097,IF(Dane!$E$3=2,BQ1097,BT1097))</f>
        <v>0</v>
      </c>
      <c r="AN1097" s="39">
        <f>IF(Dane!$C$9="",0,IFERROR(J1097/R1097,0))</f>
        <v>0</v>
      </c>
      <c r="AO1097" s="39">
        <f>IF(Dane!$C$9="",0,IFERROR(ROUND(J1097-ROUND(J1097*0.0976,2)-ROUND(J1097*0.015,2)-ROUND(J1097*0.0245,2),2)/R1097,0))</f>
        <v>0</v>
      </c>
      <c r="AP1097" s="39">
        <f t="shared" si="249"/>
        <v>0</v>
      </c>
      <c r="AQ1097" s="39">
        <f t="shared" si="250"/>
        <v>0</v>
      </c>
      <c r="AR1097" s="39">
        <f t="shared" si="246"/>
        <v>0</v>
      </c>
      <c r="AS1097" s="39">
        <f>IF(Dane!$C$9="",0,IFERROR(AR1097/R1097,0))</f>
        <v>0</v>
      </c>
      <c r="AT1097" s="39">
        <f t="shared" si="251"/>
        <v>0</v>
      </c>
      <c r="AU1097" s="39">
        <v>0</v>
      </c>
      <c r="AV1097" s="39">
        <f t="shared" si="252"/>
        <v>0</v>
      </c>
      <c r="AW1097" s="39">
        <f>IF(Dane!$C$9="",0,IF(ROUND((N1097+O1097)*AV1097,2)&gt;$AN$1,$AN$1,ROUND((N1097+O1097)*AV1097,2)))</f>
        <v>0</v>
      </c>
      <c r="AX1097" s="39">
        <v>0</v>
      </c>
      <c r="AY1097" s="39">
        <f>IF(Dane!$C$9=2,IFERROR(J1097/W1097,0),IF(Dane!$C$9=3,IFERROR(J1097/W1097,0),0))</f>
        <v>0</v>
      </c>
      <c r="AZ1097" s="39">
        <f>IF(Dane!$C$9=2,IFERROR(ROUND(J1097-ROUND(J1097*0.0976,2)-ROUND(J1097*0.015,2)-ROUND(J1097*0.0245,2),2)/W1097,0),IF(Dane!$C$9=3,IFERROR(ROUND(J1097-ROUND(J1097*0.0976,2)-ROUND(J1097*0.015,2)-ROUND(J1097*0.0245,2),2)/W1097,0),0))</f>
        <v>0</v>
      </c>
      <c r="BA1097" s="39">
        <f t="shared" si="253"/>
        <v>0</v>
      </c>
      <c r="BB1097" s="39">
        <f t="shared" si="254"/>
        <v>0</v>
      </c>
      <c r="BC1097" s="39">
        <f t="shared" si="247"/>
        <v>0</v>
      </c>
      <c r="BD1097" s="39">
        <f>IF(Dane!$C$9=2,IFERROR(BC1097/W1097,0),IF(Dane!$C$9=3,IFERROR(BC1097/W1097,0),0))</f>
        <v>0</v>
      </c>
      <c r="BE1097" s="39">
        <f t="shared" si="255"/>
        <v>0</v>
      </c>
      <c r="BF1097" s="39">
        <v>0</v>
      </c>
      <c r="BG1097" s="39">
        <f t="shared" si="256"/>
        <v>0</v>
      </c>
      <c r="BH1097" s="39">
        <f>IF(Dane!$C$9=2,IF(ROUND((S1097+T1097)*BG1097,2)&gt;$AN$1,$AN$1,ROUND((S1097+T1097)*BG1097,2)),IF(Dane!$C$9=3,IF(ROUND((S1097+T1097)*BG1097,2)&gt;$AN$1,$AN$1,ROUND((S1097+T1097)*BG1097,2)),0))</f>
        <v>0</v>
      </c>
      <c r="BI1097" s="39">
        <v>0</v>
      </c>
      <c r="BJ1097" s="39">
        <f>IF(Dane!$C$9=3,IFERROR(J1097/AB1097,0),0)</f>
        <v>0</v>
      </c>
      <c r="BK1097" s="39">
        <f>IF(Dane!$C$9=3,IFERROR(ROUND(J1097-ROUND(J1097*0.0976,2)-ROUND(J1097*0.015,2)-ROUND(J1097*0.0245,2),2)/AB1097,0),0)</f>
        <v>0</v>
      </c>
      <c r="BL1097" s="39">
        <f t="shared" si="257"/>
        <v>0</v>
      </c>
      <c r="BM1097" s="39">
        <f t="shared" si="258"/>
        <v>0</v>
      </c>
      <c r="BN1097" s="39">
        <f t="shared" si="248"/>
        <v>0</v>
      </c>
      <c r="BO1097" s="39">
        <f>IF(Dane!$C$9=3,IFERROR(BN1097/AB1097,0),0)</f>
        <v>0</v>
      </c>
      <c r="BP1097" s="39">
        <f t="shared" si="259"/>
        <v>0</v>
      </c>
      <c r="BQ1097" s="39">
        <v>0</v>
      </c>
      <c r="BR1097" s="39">
        <f t="shared" si="260"/>
        <v>0</v>
      </c>
      <c r="BS1097" s="39">
        <f>IF(Dane!$C$9=3,IF(ROUND((X1097+Y1097)*BR1097,2)&gt;$AN$1,$AN$1,ROUND((X1097+Y1097)*BR1097,2)),0)</f>
        <v>0</v>
      </c>
      <c r="BT1097" s="39">
        <v>0</v>
      </c>
    </row>
    <row r="1098" spans="1:72">
      <c r="A1098" s="87">
        <v>1089</v>
      </c>
      <c r="B1098" s="1"/>
      <c r="C1098" s="1"/>
      <c r="D1098" s="2"/>
      <c r="E1098" s="3"/>
      <c r="F1098" s="4"/>
      <c r="G1098" s="5"/>
      <c r="H1098" s="5"/>
      <c r="I1098" s="6"/>
      <c r="J1098" s="5"/>
      <c r="K1098" s="5"/>
      <c r="L1098" s="5"/>
      <c r="M1098" s="55"/>
      <c r="N1098" s="8"/>
      <c r="O1098" s="105"/>
      <c r="P1098" s="5"/>
      <c r="Q1098" s="5"/>
      <c r="R1098" s="105">
        <f>Dane!$C$10</f>
        <v>0</v>
      </c>
      <c r="S1098" s="8"/>
      <c r="T1098" s="105"/>
      <c r="U1098" s="5"/>
      <c r="V1098" s="5"/>
      <c r="W1098" s="107">
        <f>Dane!$C$11</f>
        <v>0</v>
      </c>
      <c r="X1098" s="8"/>
      <c r="Y1098" s="105"/>
      <c r="Z1098" s="5"/>
      <c r="AA1098" s="5"/>
      <c r="AB1098" s="110">
        <f>Dane!$C$12</f>
        <v>0</v>
      </c>
      <c r="AC1098" s="108">
        <f>IF(Dane!$E$3=1,AP1098+BA1098+BL1098,IF(Dane!$E$3=2,AT1098+BE1098+BP1098,AW1098+BH1098+BS1098))</f>
        <v>0</v>
      </c>
      <c r="AD1098" s="14">
        <f>IF(Dane!$E$3=1,AQ1098+BB1098+BM1098,IF(Dane!$E$3=2,AU1098+BF1098+BQ1098,AX1098+BI1098+BT1098))</f>
        <v>0</v>
      </c>
      <c r="AE1098" s="14">
        <f>IF((J1098*Dane!$C$9)-AC1098&lt;0,0,(J1098*Dane!$C$9)-AC1098)</f>
        <v>0</v>
      </c>
      <c r="AF1098" s="61">
        <f>IF((K1098*Dane!$C$9)-AD1098&lt;0,0,(K1098*Dane!$C$9)-AD1098)</f>
        <v>0</v>
      </c>
      <c r="AG1098" s="93"/>
      <c r="AH1098" s="84">
        <f>IF(Dane!$E$3=1,AP1098,IF(Dane!$E$3=2,AT1098,AW1098))</f>
        <v>0</v>
      </c>
      <c r="AI1098" s="84">
        <f>IF(Dane!$E$3=1,AQ1098,IF(Dane!$E$3=2,AU1098,AX1098))</f>
        <v>0</v>
      </c>
      <c r="AJ1098" s="84">
        <f>IF(Dane!$E$3=1,BA1098,IF(Dane!$E$3=2,BE1098,BH1098))</f>
        <v>0</v>
      </c>
      <c r="AK1098" s="84">
        <f>IF(Dane!$E$3=1,BB1098,IF(Dane!$E$3=2,BF1098,BI1098))</f>
        <v>0</v>
      </c>
      <c r="AL1098" s="84">
        <f>IF(Dane!$E$3=1,BL1098,IF(Dane!$E$3=2,BP1098,BS1098))</f>
        <v>0</v>
      </c>
      <c r="AM1098" s="84">
        <f>IF(Dane!$E$3=1,BM1098,IF(Dane!$E$3=2,BQ1098,BT1098))</f>
        <v>0</v>
      </c>
      <c r="AN1098" s="39">
        <f>IF(Dane!$C$9="",0,IFERROR(J1098/R1098,0))</f>
        <v>0</v>
      </c>
      <c r="AO1098" s="39">
        <f>IF(Dane!$C$9="",0,IFERROR(ROUND(J1098-ROUND(J1098*0.0976,2)-ROUND(J1098*0.015,2)-ROUND(J1098*0.0245,2),2)/R1098,0))</f>
        <v>0</v>
      </c>
      <c r="AP1098" s="39">
        <f t="shared" si="249"/>
        <v>0</v>
      </c>
      <c r="AQ1098" s="39">
        <f t="shared" si="250"/>
        <v>0</v>
      </c>
      <c r="AR1098" s="39">
        <f t="shared" ref="AR1098:AR1161" si="261">ROUND(J1098-ROUND(J1098*0.0976,2)-ROUND(J1098*0.015,2)-ROUND(J1098*0.0245,2),2)-ROUND(ROUND(J1098-ROUND(J1098*0.0976,2)-ROUND(J1098*0.015,2)-ROUND(J1098*0.0245,2),2)*0.09,2)</f>
        <v>0</v>
      </c>
      <c r="AS1098" s="39">
        <f>IF(Dane!$C$9="",0,IFERROR(AR1098/R1098,0))</f>
        <v>0</v>
      </c>
      <c r="AT1098" s="39">
        <f t="shared" si="251"/>
        <v>0</v>
      </c>
      <c r="AU1098" s="39">
        <v>0</v>
      </c>
      <c r="AV1098" s="39">
        <f t="shared" si="252"/>
        <v>0</v>
      </c>
      <c r="AW1098" s="39">
        <f>IF(Dane!$C$9="",0,IF(ROUND((N1098+O1098)*AV1098,2)&gt;$AN$1,$AN$1,ROUND((N1098+O1098)*AV1098,2)))</f>
        <v>0</v>
      </c>
      <c r="AX1098" s="39">
        <v>0</v>
      </c>
      <c r="AY1098" s="39">
        <f>IF(Dane!$C$9=2,IFERROR(J1098/W1098,0),IF(Dane!$C$9=3,IFERROR(J1098/W1098,0),0))</f>
        <v>0</v>
      </c>
      <c r="AZ1098" s="39">
        <f>IF(Dane!$C$9=2,IFERROR(ROUND(J1098-ROUND(J1098*0.0976,2)-ROUND(J1098*0.015,2)-ROUND(J1098*0.0245,2),2)/W1098,0),IF(Dane!$C$9=3,IFERROR(ROUND(J1098-ROUND(J1098*0.0976,2)-ROUND(J1098*0.015,2)-ROUND(J1098*0.0245,2),2)/W1098,0),0))</f>
        <v>0</v>
      </c>
      <c r="BA1098" s="39">
        <f t="shared" si="253"/>
        <v>0</v>
      </c>
      <c r="BB1098" s="39">
        <f t="shared" si="254"/>
        <v>0</v>
      </c>
      <c r="BC1098" s="39">
        <f t="shared" ref="BC1098:BC1161" si="262">ROUND(J1098-ROUND(J1098*0.0976,2)-ROUND(J1098*0.015,2)-ROUND(J1098*0.0245,2),2)-ROUND(ROUND(J1098-ROUND(J1098*0.0976,2)-ROUND(J1098*0.015,2)-ROUND(J1098*0.0245,2),2)*0.09,2)</f>
        <v>0</v>
      </c>
      <c r="BD1098" s="39">
        <f>IF(Dane!$C$9=2,IFERROR(BC1098/W1098,0),IF(Dane!$C$9=3,IFERROR(BC1098/W1098,0),0))</f>
        <v>0</v>
      </c>
      <c r="BE1098" s="39">
        <f t="shared" si="255"/>
        <v>0</v>
      </c>
      <c r="BF1098" s="39">
        <v>0</v>
      </c>
      <c r="BG1098" s="39">
        <f t="shared" si="256"/>
        <v>0</v>
      </c>
      <c r="BH1098" s="39">
        <f>IF(Dane!$C$9=2,IF(ROUND((S1098+T1098)*BG1098,2)&gt;$AN$1,$AN$1,ROUND((S1098+T1098)*BG1098,2)),IF(Dane!$C$9=3,IF(ROUND((S1098+T1098)*BG1098,2)&gt;$AN$1,$AN$1,ROUND((S1098+T1098)*BG1098,2)),0))</f>
        <v>0</v>
      </c>
      <c r="BI1098" s="39">
        <v>0</v>
      </c>
      <c r="BJ1098" s="39">
        <f>IF(Dane!$C$9=3,IFERROR(J1098/AB1098,0),0)</f>
        <v>0</v>
      </c>
      <c r="BK1098" s="39">
        <f>IF(Dane!$C$9=3,IFERROR(ROUND(J1098-ROUND(J1098*0.0976,2)-ROUND(J1098*0.015,2)-ROUND(J1098*0.0245,2),2)/AB1098,0),0)</f>
        <v>0</v>
      </c>
      <c r="BL1098" s="39">
        <f t="shared" si="257"/>
        <v>0</v>
      </c>
      <c r="BM1098" s="39">
        <f t="shared" si="258"/>
        <v>0</v>
      </c>
      <c r="BN1098" s="39">
        <f t="shared" ref="BN1098:BN1161" si="263">ROUND(J1098-ROUND(J1098*0.0976,2)-ROUND(J1098*0.015,2)-ROUND(J1098*0.0245,2),2)-ROUND(ROUND(J1098-ROUND(J1098*0.0976,2)-ROUND(J1098*0.015,2)-ROUND(J1098*0.0245,2),2)*0.09,2)</f>
        <v>0</v>
      </c>
      <c r="BO1098" s="39">
        <f>IF(Dane!$C$9=3,IFERROR(BN1098/AB1098,0),0)</f>
        <v>0</v>
      </c>
      <c r="BP1098" s="39">
        <f t="shared" si="259"/>
        <v>0</v>
      </c>
      <c r="BQ1098" s="39">
        <v>0</v>
      </c>
      <c r="BR1098" s="39">
        <f t="shared" si="260"/>
        <v>0</v>
      </c>
      <c r="BS1098" s="39">
        <f>IF(Dane!$C$9=3,IF(ROUND((X1098+Y1098)*BR1098,2)&gt;$AN$1,$AN$1,ROUND((X1098+Y1098)*BR1098,2)),0)</f>
        <v>0</v>
      </c>
      <c r="BT1098" s="39">
        <v>0</v>
      </c>
    </row>
    <row r="1099" spans="1:72">
      <c r="A1099" s="87">
        <v>1090</v>
      </c>
      <c r="B1099" s="1"/>
      <c r="C1099" s="1"/>
      <c r="D1099" s="2"/>
      <c r="E1099" s="3"/>
      <c r="F1099" s="4"/>
      <c r="G1099" s="5"/>
      <c r="H1099" s="5"/>
      <c r="I1099" s="6"/>
      <c r="J1099" s="5"/>
      <c r="K1099" s="5"/>
      <c r="L1099" s="5"/>
      <c r="M1099" s="55"/>
      <c r="N1099" s="8"/>
      <c r="O1099" s="105"/>
      <c r="P1099" s="5"/>
      <c r="Q1099" s="5"/>
      <c r="R1099" s="105">
        <f>Dane!$C$10</f>
        <v>0</v>
      </c>
      <c r="S1099" s="8"/>
      <c r="T1099" s="105"/>
      <c r="U1099" s="5"/>
      <c r="V1099" s="5"/>
      <c r="W1099" s="107">
        <f>Dane!$C$11</f>
        <v>0</v>
      </c>
      <c r="X1099" s="8"/>
      <c r="Y1099" s="105"/>
      <c r="Z1099" s="5"/>
      <c r="AA1099" s="5"/>
      <c r="AB1099" s="110">
        <f>Dane!$C$12</f>
        <v>0</v>
      </c>
      <c r="AC1099" s="108">
        <f>IF(Dane!$E$3=1,AP1099+BA1099+BL1099,IF(Dane!$E$3=2,AT1099+BE1099+BP1099,AW1099+BH1099+BS1099))</f>
        <v>0</v>
      </c>
      <c r="AD1099" s="14">
        <f>IF(Dane!$E$3=1,AQ1099+BB1099+BM1099,IF(Dane!$E$3=2,AU1099+BF1099+BQ1099,AX1099+BI1099+BT1099))</f>
        <v>0</v>
      </c>
      <c r="AE1099" s="14">
        <f>IF((J1099*Dane!$C$9)-AC1099&lt;0,0,(J1099*Dane!$C$9)-AC1099)</f>
        <v>0</v>
      </c>
      <c r="AF1099" s="61">
        <f>IF((K1099*Dane!$C$9)-AD1099&lt;0,0,(K1099*Dane!$C$9)-AD1099)</f>
        <v>0</v>
      </c>
      <c r="AG1099" s="93"/>
      <c r="AH1099" s="84">
        <f>IF(Dane!$E$3=1,AP1099,IF(Dane!$E$3=2,AT1099,AW1099))</f>
        <v>0</v>
      </c>
      <c r="AI1099" s="84">
        <f>IF(Dane!$E$3=1,AQ1099,IF(Dane!$E$3=2,AU1099,AX1099))</f>
        <v>0</v>
      </c>
      <c r="AJ1099" s="84">
        <f>IF(Dane!$E$3=1,BA1099,IF(Dane!$E$3=2,BE1099,BH1099))</f>
        <v>0</v>
      </c>
      <c r="AK1099" s="84">
        <f>IF(Dane!$E$3=1,BB1099,IF(Dane!$E$3=2,BF1099,BI1099))</f>
        <v>0</v>
      </c>
      <c r="AL1099" s="84">
        <f>IF(Dane!$E$3=1,BL1099,IF(Dane!$E$3=2,BP1099,BS1099))</f>
        <v>0</v>
      </c>
      <c r="AM1099" s="84">
        <f>IF(Dane!$E$3=1,BM1099,IF(Dane!$E$3=2,BQ1099,BT1099))</f>
        <v>0</v>
      </c>
      <c r="AN1099" s="39">
        <f>IF(Dane!$C$9="",0,IFERROR(J1099/R1099,0))</f>
        <v>0</v>
      </c>
      <c r="AO1099" s="39">
        <f>IF(Dane!$C$9="",0,IFERROR(ROUND(J1099-ROUND(J1099*0.0976,2)-ROUND(J1099*0.015,2)-ROUND(J1099*0.0245,2),2)/R1099,0))</f>
        <v>0</v>
      </c>
      <c r="AP1099" s="39">
        <f t="shared" ref="AP1099:AP1162" si="264">IF(ROUND((N1099*AN1099)+(O1099*AO1099),2)&gt;$AP$1,$AP$1,ROUND((N1099*AN1099)+(O1099*AO1099),2))</f>
        <v>0</v>
      </c>
      <c r="AQ1099" s="39">
        <f t="shared" ref="AQ1099:AQ1162" si="265">IF(ROUND((N1099*AN1099*0.0976)+(N1099*AN1099*0.065)+(N1099*AN1099*$AQ$1),2)&gt;K1099,K1099,ROUND((N1099*AN1099*0.0976)+(N1099*AN1099*0.065)+(N1099*AN1099*$AQ$1),2))</f>
        <v>0</v>
      </c>
      <c r="AR1099" s="39">
        <f t="shared" si="261"/>
        <v>0</v>
      </c>
      <c r="AS1099" s="39">
        <f>IF(Dane!$C$9="",0,IFERROR(AR1099/R1099,0))</f>
        <v>0</v>
      </c>
      <c r="AT1099" s="39">
        <f t="shared" ref="AT1099:AT1162" si="266">IF(ROUND((N1099+O1099)*AS1099,2)&gt;$AN$1,$AN$1,ROUND((N1099+O1099)*AS1099,2))</f>
        <v>0</v>
      </c>
      <c r="AU1099" s="39">
        <v>0</v>
      </c>
      <c r="AV1099" s="39">
        <f t="shared" ref="AV1099:AV1162" si="267">IFERROR((IFERROR(IF(H1099*F1099&gt;=1300,1300*F1099*(1-(13.71%+(1-13.71%)*9%)*(1-0)),IF(H1099&lt;=1300*F1099,0,1300*F1099*(1-(13.71%+(1-13.71%)*9%)*(1-0)))),0))*0.4/R1099,0)</f>
        <v>0</v>
      </c>
      <c r="AW1099" s="39">
        <f>IF(Dane!$C$9="",0,IF(ROUND((N1099+O1099)*AV1099,2)&gt;$AN$1,$AN$1,ROUND((N1099+O1099)*AV1099,2)))</f>
        <v>0</v>
      </c>
      <c r="AX1099" s="39">
        <v>0</v>
      </c>
      <c r="AY1099" s="39">
        <f>IF(Dane!$C$9=2,IFERROR(J1099/W1099,0),IF(Dane!$C$9=3,IFERROR(J1099/W1099,0),0))</f>
        <v>0</v>
      </c>
      <c r="AZ1099" s="39">
        <f>IF(Dane!$C$9=2,IFERROR(ROUND(J1099-ROUND(J1099*0.0976,2)-ROUND(J1099*0.015,2)-ROUND(J1099*0.0245,2),2)/W1099,0),IF(Dane!$C$9=3,IFERROR(ROUND(J1099-ROUND(J1099*0.0976,2)-ROUND(J1099*0.015,2)-ROUND(J1099*0.0245,2),2)/W1099,0),0))</f>
        <v>0</v>
      </c>
      <c r="BA1099" s="39">
        <f t="shared" ref="BA1099:BA1162" si="268">IF(ROUND((S1099*AY1099)+(T1099*AZ1099),2)&gt;$AP$1,$AP$1,ROUND((S1099*AY1099)+(T1099*AZ1099),2))</f>
        <v>0</v>
      </c>
      <c r="BB1099" s="39">
        <f t="shared" ref="BB1099:BB1162" si="269">IF(ROUND((S1099*AY1099*0.0976)+(S1099*AY1099*0.065)+(S1099*AY1099*$AQ$1),2)&gt;K1099,K1099,ROUND((S1099*AY1099*0.0976)+(S1099*AY1099*0.065)+(S1099*AY1099*$AQ$1),2))</f>
        <v>0</v>
      </c>
      <c r="BC1099" s="39">
        <f t="shared" si="262"/>
        <v>0</v>
      </c>
      <c r="BD1099" s="39">
        <f>IF(Dane!$C$9=2,IFERROR(BC1099/W1099,0),IF(Dane!$C$9=3,IFERROR(BC1099/W1099,0),0))</f>
        <v>0</v>
      </c>
      <c r="BE1099" s="39">
        <f t="shared" ref="BE1099:BE1162" si="270">IF(ROUND((S1099+T1099)*BD1099,2)&gt;$AN$1,$AN$1,ROUND((S1099+T1099)*BD1099,2))</f>
        <v>0</v>
      </c>
      <c r="BF1099" s="39">
        <v>0</v>
      </c>
      <c r="BG1099" s="39">
        <f t="shared" ref="BG1099:BG1162" si="271">IFERROR((IFERROR(IF(H1099*F1099&gt;=1300,1300*F1099*(1-(13.71%+(1-13.71%)*9%)*(1-0)),IF(H1099&lt;=1300*F1099,0,1300*F1099*(1-(13.71%+(1-13.71%)*9%)*(1-0)))),0))*0.4/W1099,0)</f>
        <v>0</v>
      </c>
      <c r="BH1099" s="39">
        <f>IF(Dane!$C$9=2,IF(ROUND((S1099+T1099)*BG1099,2)&gt;$AN$1,$AN$1,ROUND((S1099+T1099)*BG1099,2)),IF(Dane!$C$9=3,IF(ROUND((S1099+T1099)*BG1099,2)&gt;$AN$1,$AN$1,ROUND((S1099+T1099)*BG1099,2)),0))</f>
        <v>0</v>
      </c>
      <c r="BI1099" s="39">
        <v>0</v>
      </c>
      <c r="BJ1099" s="39">
        <f>IF(Dane!$C$9=3,IFERROR(J1099/AB1099,0),0)</f>
        <v>0</v>
      </c>
      <c r="BK1099" s="39">
        <f>IF(Dane!$C$9=3,IFERROR(ROUND(J1099-ROUND(J1099*0.0976,2)-ROUND(J1099*0.015,2)-ROUND(J1099*0.0245,2),2)/AB1099,0),0)</f>
        <v>0</v>
      </c>
      <c r="BL1099" s="39">
        <f t="shared" ref="BL1099:BL1162" si="272">IF(ROUND((X1099*BJ1099)+(Y1099*BK1099),2)&gt;$AP$1,$AP$1,ROUND((X1099*BJ1099)+(Y1099*BK1099),2))</f>
        <v>0</v>
      </c>
      <c r="BM1099" s="39">
        <f t="shared" ref="BM1099:BM1162" si="273">IF(ROUND((X1099*BJ1099*0.0976)+(X1099*BJ1099*0.065)+(X1099*BJ1099*$AQ$1),2)&gt;K1099,K1099,ROUND((X1099*BJ1099*0.0976)+(X1099*BJ1099*0.065)+(X1099*BJ1099*$AQ$1),2))</f>
        <v>0</v>
      </c>
      <c r="BN1099" s="39">
        <f t="shared" si="263"/>
        <v>0</v>
      </c>
      <c r="BO1099" s="39">
        <f>IF(Dane!$C$9=3,IFERROR(BN1099/AB1099,0),0)</f>
        <v>0</v>
      </c>
      <c r="BP1099" s="39">
        <f t="shared" ref="BP1099:BP1162" si="274">IF(ROUND((X1099+Y1099)*BO1099,2)&gt;$AN$1,$AN$1,ROUND((X1099+Y1099)*BO1099,2))</f>
        <v>0</v>
      </c>
      <c r="BQ1099" s="39">
        <v>0</v>
      </c>
      <c r="BR1099" s="39">
        <f t="shared" ref="BR1099:BR1162" si="275">IFERROR((IFERROR(IF(H1099*F1099&gt;=1300,1300*F1099*(1-(13.71%+(1-13.71%)*9%)*(1-0)),IF(H1099&lt;=1300*F1099,0,1300*F1099*(1-(13.71%+(1-13.71%)*9%)*(1-0)))),0))*0.4/AB1099,0)</f>
        <v>0</v>
      </c>
      <c r="BS1099" s="39">
        <f>IF(Dane!$C$9=3,IF(ROUND((X1099+Y1099)*BR1099,2)&gt;$AN$1,$AN$1,ROUND((X1099+Y1099)*BR1099,2)),0)</f>
        <v>0</v>
      </c>
      <c r="BT1099" s="39">
        <v>0</v>
      </c>
    </row>
    <row r="1100" spans="1:72">
      <c r="A1100" s="87">
        <v>1091</v>
      </c>
      <c r="B1100" s="1"/>
      <c r="C1100" s="1"/>
      <c r="D1100" s="2"/>
      <c r="E1100" s="3"/>
      <c r="F1100" s="4"/>
      <c r="G1100" s="5"/>
      <c r="H1100" s="5"/>
      <c r="I1100" s="6"/>
      <c r="J1100" s="5"/>
      <c r="K1100" s="5"/>
      <c r="L1100" s="5"/>
      <c r="M1100" s="55"/>
      <c r="N1100" s="8"/>
      <c r="O1100" s="105"/>
      <c r="P1100" s="5"/>
      <c r="Q1100" s="5"/>
      <c r="R1100" s="105">
        <f>Dane!$C$10</f>
        <v>0</v>
      </c>
      <c r="S1100" s="8"/>
      <c r="T1100" s="105"/>
      <c r="U1100" s="5"/>
      <c r="V1100" s="5"/>
      <c r="W1100" s="107">
        <f>Dane!$C$11</f>
        <v>0</v>
      </c>
      <c r="X1100" s="8"/>
      <c r="Y1100" s="105"/>
      <c r="Z1100" s="5"/>
      <c r="AA1100" s="5"/>
      <c r="AB1100" s="110">
        <f>Dane!$C$12</f>
        <v>0</v>
      </c>
      <c r="AC1100" s="108">
        <f>IF(Dane!$E$3=1,AP1100+BA1100+BL1100,IF(Dane!$E$3=2,AT1100+BE1100+BP1100,AW1100+BH1100+BS1100))</f>
        <v>0</v>
      </c>
      <c r="AD1100" s="14">
        <f>IF(Dane!$E$3=1,AQ1100+BB1100+BM1100,IF(Dane!$E$3=2,AU1100+BF1100+BQ1100,AX1100+BI1100+BT1100))</f>
        <v>0</v>
      </c>
      <c r="AE1100" s="14">
        <f>IF((J1100*Dane!$C$9)-AC1100&lt;0,0,(J1100*Dane!$C$9)-AC1100)</f>
        <v>0</v>
      </c>
      <c r="AF1100" s="61">
        <f>IF((K1100*Dane!$C$9)-AD1100&lt;0,0,(K1100*Dane!$C$9)-AD1100)</f>
        <v>0</v>
      </c>
      <c r="AG1100" s="93"/>
      <c r="AH1100" s="84">
        <f>IF(Dane!$E$3=1,AP1100,IF(Dane!$E$3=2,AT1100,AW1100))</f>
        <v>0</v>
      </c>
      <c r="AI1100" s="84">
        <f>IF(Dane!$E$3=1,AQ1100,IF(Dane!$E$3=2,AU1100,AX1100))</f>
        <v>0</v>
      </c>
      <c r="AJ1100" s="84">
        <f>IF(Dane!$E$3=1,BA1100,IF(Dane!$E$3=2,BE1100,BH1100))</f>
        <v>0</v>
      </c>
      <c r="AK1100" s="84">
        <f>IF(Dane!$E$3=1,BB1100,IF(Dane!$E$3=2,BF1100,BI1100))</f>
        <v>0</v>
      </c>
      <c r="AL1100" s="84">
        <f>IF(Dane!$E$3=1,BL1100,IF(Dane!$E$3=2,BP1100,BS1100))</f>
        <v>0</v>
      </c>
      <c r="AM1100" s="84">
        <f>IF(Dane!$E$3=1,BM1100,IF(Dane!$E$3=2,BQ1100,BT1100))</f>
        <v>0</v>
      </c>
      <c r="AN1100" s="39">
        <f>IF(Dane!$C$9="",0,IFERROR(J1100/R1100,0))</f>
        <v>0</v>
      </c>
      <c r="AO1100" s="39">
        <f>IF(Dane!$C$9="",0,IFERROR(ROUND(J1100-ROUND(J1100*0.0976,2)-ROUND(J1100*0.015,2)-ROUND(J1100*0.0245,2),2)/R1100,0))</f>
        <v>0</v>
      </c>
      <c r="AP1100" s="39">
        <f t="shared" si="264"/>
        <v>0</v>
      </c>
      <c r="AQ1100" s="39">
        <f t="shared" si="265"/>
        <v>0</v>
      </c>
      <c r="AR1100" s="39">
        <f t="shared" si="261"/>
        <v>0</v>
      </c>
      <c r="AS1100" s="39">
        <f>IF(Dane!$C$9="",0,IFERROR(AR1100/R1100,0))</f>
        <v>0</v>
      </c>
      <c r="AT1100" s="39">
        <f t="shared" si="266"/>
        <v>0</v>
      </c>
      <c r="AU1100" s="39">
        <v>0</v>
      </c>
      <c r="AV1100" s="39">
        <f t="shared" si="267"/>
        <v>0</v>
      </c>
      <c r="AW1100" s="39">
        <f>IF(Dane!$C$9="",0,IF(ROUND((N1100+O1100)*AV1100,2)&gt;$AN$1,$AN$1,ROUND((N1100+O1100)*AV1100,2)))</f>
        <v>0</v>
      </c>
      <c r="AX1100" s="39">
        <v>0</v>
      </c>
      <c r="AY1100" s="39">
        <f>IF(Dane!$C$9=2,IFERROR(J1100/W1100,0),IF(Dane!$C$9=3,IFERROR(J1100/W1100,0),0))</f>
        <v>0</v>
      </c>
      <c r="AZ1100" s="39">
        <f>IF(Dane!$C$9=2,IFERROR(ROUND(J1100-ROUND(J1100*0.0976,2)-ROUND(J1100*0.015,2)-ROUND(J1100*0.0245,2),2)/W1100,0),IF(Dane!$C$9=3,IFERROR(ROUND(J1100-ROUND(J1100*0.0976,2)-ROUND(J1100*0.015,2)-ROUND(J1100*0.0245,2),2)/W1100,0),0))</f>
        <v>0</v>
      </c>
      <c r="BA1100" s="39">
        <f t="shared" si="268"/>
        <v>0</v>
      </c>
      <c r="BB1100" s="39">
        <f t="shared" si="269"/>
        <v>0</v>
      </c>
      <c r="BC1100" s="39">
        <f t="shared" si="262"/>
        <v>0</v>
      </c>
      <c r="BD1100" s="39">
        <f>IF(Dane!$C$9=2,IFERROR(BC1100/W1100,0),IF(Dane!$C$9=3,IFERROR(BC1100/W1100,0),0))</f>
        <v>0</v>
      </c>
      <c r="BE1100" s="39">
        <f t="shared" si="270"/>
        <v>0</v>
      </c>
      <c r="BF1100" s="39">
        <v>0</v>
      </c>
      <c r="BG1100" s="39">
        <f t="shared" si="271"/>
        <v>0</v>
      </c>
      <c r="BH1100" s="39">
        <f>IF(Dane!$C$9=2,IF(ROUND((S1100+T1100)*BG1100,2)&gt;$AN$1,$AN$1,ROUND((S1100+T1100)*BG1100,2)),IF(Dane!$C$9=3,IF(ROUND((S1100+T1100)*BG1100,2)&gt;$AN$1,$AN$1,ROUND((S1100+T1100)*BG1100,2)),0))</f>
        <v>0</v>
      </c>
      <c r="BI1100" s="39">
        <v>0</v>
      </c>
      <c r="BJ1100" s="39">
        <f>IF(Dane!$C$9=3,IFERROR(J1100/AB1100,0),0)</f>
        <v>0</v>
      </c>
      <c r="BK1100" s="39">
        <f>IF(Dane!$C$9=3,IFERROR(ROUND(J1100-ROUND(J1100*0.0976,2)-ROUND(J1100*0.015,2)-ROUND(J1100*0.0245,2),2)/AB1100,0),0)</f>
        <v>0</v>
      </c>
      <c r="BL1100" s="39">
        <f t="shared" si="272"/>
        <v>0</v>
      </c>
      <c r="BM1100" s="39">
        <f t="shared" si="273"/>
        <v>0</v>
      </c>
      <c r="BN1100" s="39">
        <f t="shared" si="263"/>
        <v>0</v>
      </c>
      <c r="BO1100" s="39">
        <f>IF(Dane!$C$9=3,IFERROR(BN1100/AB1100,0),0)</f>
        <v>0</v>
      </c>
      <c r="BP1100" s="39">
        <f t="shared" si="274"/>
        <v>0</v>
      </c>
      <c r="BQ1100" s="39">
        <v>0</v>
      </c>
      <c r="BR1100" s="39">
        <f t="shared" si="275"/>
        <v>0</v>
      </c>
      <c r="BS1100" s="39">
        <f>IF(Dane!$C$9=3,IF(ROUND((X1100+Y1100)*BR1100,2)&gt;$AN$1,$AN$1,ROUND((X1100+Y1100)*BR1100,2)),0)</f>
        <v>0</v>
      </c>
      <c r="BT1100" s="39">
        <v>0</v>
      </c>
    </row>
    <row r="1101" spans="1:72">
      <c r="A1101" s="87">
        <v>1092</v>
      </c>
      <c r="B1101" s="1"/>
      <c r="C1101" s="1"/>
      <c r="D1101" s="2"/>
      <c r="E1101" s="3"/>
      <c r="F1101" s="4"/>
      <c r="G1101" s="5"/>
      <c r="H1101" s="5"/>
      <c r="I1101" s="6"/>
      <c r="J1101" s="5"/>
      <c r="K1101" s="5"/>
      <c r="L1101" s="5"/>
      <c r="M1101" s="55"/>
      <c r="N1101" s="8"/>
      <c r="O1101" s="105"/>
      <c r="P1101" s="5"/>
      <c r="Q1101" s="5"/>
      <c r="R1101" s="105">
        <f>Dane!$C$10</f>
        <v>0</v>
      </c>
      <c r="S1101" s="8"/>
      <c r="T1101" s="105"/>
      <c r="U1101" s="5"/>
      <c r="V1101" s="5"/>
      <c r="W1101" s="107">
        <f>Dane!$C$11</f>
        <v>0</v>
      </c>
      <c r="X1101" s="8"/>
      <c r="Y1101" s="105"/>
      <c r="Z1101" s="5"/>
      <c r="AA1101" s="5"/>
      <c r="AB1101" s="110">
        <f>Dane!$C$12</f>
        <v>0</v>
      </c>
      <c r="AC1101" s="108">
        <f>IF(Dane!$E$3=1,AP1101+BA1101+BL1101,IF(Dane!$E$3=2,AT1101+BE1101+BP1101,AW1101+BH1101+BS1101))</f>
        <v>0</v>
      </c>
      <c r="AD1101" s="14">
        <f>IF(Dane!$E$3=1,AQ1101+BB1101+BM1101,IF(Dane!$E$3=2,AU1101+BF1101+BQ1101,AX1101+BI1101+BT1101))</f>
        <v>0</v>
      </c>
      <c r="AE1101" s="14">
        <f>IF((J1101*Dane!$C$9)-AC1101&lt;0,0,(J1101*Dane!$C$9)-AC1101)</f>
        <v>0</v>
      </c>
      <c r="AF1101" s="61">
        <f>IF((K1101*Dane!$C$9)-AD1101&lt;0,0,(K1101*Dane!$C$9)-AD1101)</f>
        <v>0</v>
      </c>
      <c r="AG1101" s="93"/>
      <c r="AH1101" s="84">
        <f>IF(Dane!$E$3=1,AP1101,IF(Dane!$E$3=2,AT1101,AW1101))</f>
        <v>0</v>
      </c>
      <c r="AI1101" s="84">
        <f>IF(Dane!$E$3=1,AQ1101,IF(Dane!$E$3=2,AU1101,AX1101))</f>
        <v>0</v>
      </c>
      <c r="AJ1101" s="84">
        <f>IF(Dane!$E$3=1,BA1101,IF(Dane!$E$3=2,BE1101,BH1101))</f>
        <v>0</v>
      </c>
      <c r="AK1101" s="84">
        <f>IF(Dane!$E$3=1,BB1101,IF(Dane!$E$3=2,BF1101,BI1101))</f>
        <v>0</v>
      </c>
      <c r="AL1101" s="84">
        <f>IF(Dane!$E$3=1,BL1101,IF(Dane!$E$3=2,BP1101,BS1101))</f>
        <v>0</v>
      </c>
      <c r="AM1101" s="84">
        <f>IF(Dane!$E$3=1,BM1101,IF(Dane!$E$3=2,BQ1101,BT1101))</f>
        <v>0</v>
      </c>
      <c r="AN1101" s="39">
        <f>IF(Dane!$C$9="",0,IFERROR(J1101/R1101,0))</f>
        <v>0</v>
      </c>
      <c r="AO1101" s="39">
        <f>IF(Dane!$C$9="",0,IFERROR(ROUND(J1101-ROUND(J1101*0.0976,2)-ROUND(J1101*0.015,2)-ROUND(J1101*0.0245,2),2)/R1101,0))</f>
        <v>0</v>
      </c>
      <c r="AP1101" s="39">
        <f t="shared" si="264"/>
        <v>0</v>
      </c>
      <c r="AQ1101" s="39">
        <f t="shared" si="265"/>
        <v>0</v>
      </c>
      <c r="AR1101" s="39">
        <f t="shared" si="261"/>
        <v>0</v>
      </c>
      <c r="AS1101" s="39">
        <f>IF(Dane!$C$9="",0,IFERROR(AR1101/R1101,0))</f>
        <v>0</v>
      </c>
      <c r="AT1101" s="39">
        <f t="shared" si="266"/>
        <v>0</v>
      </c>
      <c r="AU1101" s="39">
        <v>0</v>
      </c>
      <c r="AV1101" s="39">
        <f t="shared" si="267"/>
        <v>0</v>
      </c>
      <c r="AW1101" s="39">
        <f>IF(Dane!$C$9="",0,IF(ROUND((N1101+O1101)*AV1101,2)&gt;$AN$1,$AN$1,ROUND((N1101+O1101)*AV1101,2)))</f>
        <v>0</v>
      </c>
      <c r="AX1101" s="39">
        <v>0</v>
      </c>
      <c r="AY1101" s="39">
        <f>IF(Dane!$C$9=2,IFERROR(J1101/W1101,0),IF(Dane!$C$9=3,IFERROR(J1101/W1101,0),0))</f>
        <v>0</v>
      </c>
      <c r="AZ1101" s="39">
        <f>IF(Dane!$C$9=2,IFERROR(ROUND(J1101-ROUND(J1101*0.0976,2)-ROUND(J1101*0.015,2)-ROUND(J1101*0.0245,2),2)/W1101,0),IF(Dane!$C$9=3,IFERROR(ROUND(J1101-ROUND(J1101*0.0976,2)-ROUND(J1101*0.015,2)-ROUND(J1101*0.0245,2),2)/W1101,0),0))</f>
        <v>0</v>
      </c>
      <c r="BA1101" s="39">
        <f t="shared" si="268"/>
        <v>0</v>
      </c>
      <c r="BB1101" s="39">
        <f t="shared" si="269"/>
        <v>0</v>
      </c>
      <c r="BC1101" s="39">
        <f t="shared" si="262"/>
        <v>0</v>
      </c>
      <c r="BD1101" s="39">
        <f>IF(Dane!$C$9=2,IFERROR(BC1101/W1101,0),IF(Dane!$C$9=3,IFERROR(BC1101/W1101,0),0))</f>
        <v>0</v>
      </c>
      <c r="BE1101" s="39">
        <f t="shared" si="270"/>
        <v>0</v>
      </c>
      <c r="BF1101" s="39">
        <v>0</v>
      </c>
      <c r="BG1101" s="39">
        <f t="shared" si="271"/>
        <v>0</v>
      </c>
      <c r="BH1101" s="39">
        <f>IF(Dane!$C$9=2,IF(ROUND((S1101+T1101)*BG1101,2)&gt;$AN$1,$AN$1,ROUND((S1101+T1101)*BG1101,2)),IF(Dane!$C$9=3,IF(ROUND((S1101+T1101)*BG1101,2)&gt;$AN$1,$AN$1,ROUND((S1101+T1101)*BG1101,2)),0))</f>
        <v>0</v>
      </c>
      <c r="BI1101" s="39">
        <v>0</v>
      </c>
      <c r="BJ1101" s="39">
        <f>IF(Dane!$C$9=3,IFERROR(J1101/AB1101,0),0)</f>
        <v>0</v>
      </c>
      <c r="BK1101" s="39">
        <f>IF(Dane!$C$9=3,IFERROR(ROUND(J1101-ROUND(J1101*0.0976,2)-ROUND(J1101*0.015,2)-ROUND(J1101*0.0245,2),2)/AB1101,0),0)</f>
        <v>0</v>
      </c>
      <c r="BL1101" s="39">
        <f t="shared" si="272"/>
        <v>0</v>
      </c>
      <c r="BM1101" s="39">
        <f t="shared" si="273"/>
        <v>0</v>
      </c>
      <c r="BN1101" s="39">
        <f t="shared" si="263"/>
        <v>0</v>
      </c>
      <c r="BO1101" s="39">
        <f>IF(Dane!$C$9=3,IFERROR(BN1101/AB1101,0),0)</f>
        <v>0</v>
      </c>
      <c r="BP1101" s="39">
        <f t="shared" si="274"/>
        <v>0</v>
      </c>
      <c r="BQ1101" s="39">
        <v>0</v>
      </c>
      <c r="BR1101" s="39">
        <f t="shared" si="275"/>
        <v>0</v>
      </c>
      <c r="BS1101" s="39">
        <f>IF(Dane!$C$9=3,IF(ROUND((X1101+Y1101)*BR1101,2)&gt;$AN$1,$AN$1,ROUND((X1101+Y1101)*BR1101,2)),0)</f>
        <v>0</v>
      </c>
      <c r="BT1101" s="39">
        <v>0</v>
      </c>
    </row>
    <row r="1102" spans="1:72">
      <c r="A1102" s="87">
        <v>1093</v>
      </c>
      <c r="B1102" s="1"/>
      <c r="C1102" s="1"/>
      <c r="D1102" s="2"/>
      <c r="E1102" s="3"/>
      <c r="F1102" s="4"/>
      <c r="G1102" s="5"/>
      <c r="H1102" s="5"/>
      <c r="I1102" s="6"/>
      <c r="J1102" s="5"/>
      <c r="K1102" s="5"/>
      <c r="L1102" s="5"/>
      <c r="M1102" s="55"/>
      <c r="N1102" s="8"/>
      <c r="O1102" s="105"/>
      <c r="P1102" s="5"/>
      <c r="Q1102" s="5"/>
      <c r="R1102" s="105">
        <f>Dane!$C$10</f>
        <v>0</v>
      </c>
      <c r="S1102" s="8"/>
      <c r="T1102" s="105"/>
      <c r="U1102" s="5"/>
      <c r="V1102" s="5"/>
      <c r="W1102" s="107">
        <f>Dane!$C$11</f>
        <v>0</v>
      </c>
      <c r="X1102" s="8"/>
      <c r="Y1102" s="105"/>
      <c r="Z1102" s="5"/>
      <c r="AA1102" s="5"/>
      <c r="AB1102" s="110">
        <f>Dane!$C$12</f>
        <v>0</v>
      </c>
      <c r="AC1102" s="108">
        <f>IF(Dane!$E$3=1,AP1102+BA1102+BL1102,IF(Dane!$E$3=2,AT1102+BE1102+BP1102,AW1102+BH1102+BS1102))</f>
        <v>0</v>
      </c>
      <c r="AD1102" s="14">
        <f>IF(Dane!$E$3=1,AQ1102+BB1102+BM1102,IF(Dane!$E$3=2,AU1102+BF1102+BQ1102,AX1102+BI1102+BT1102))</f>
        <v>0</v>
      </c>
      <c r="AE1102" s="14">
        <f>IF((J1102*Dane!$C$9)-AC1102&lt;0,0,(J1102*Dane!$C$9)-AC1102)</f>
        <v>0</v>
      </c>
      <c r="AF1102" s="61">
        <f>IF((K1102*Dane!$C$9)-AD1102&lt;0,0,(K1102*Dane!$C$9)-AD1102)</f>
        <v>0</v>
      </c>
      <c r="AG1102" s="93"/>
      <c r="AH1102" s="84">
        <f>IF(Dane!$E$3=1,AP1102,IF(Dane!$E$3=2,AT1102,AW1102))</f>
        <v>0</v>
      </c>
      <c r="AI1102" s="84">
        <f>IF(Dane!$E$3=1,AQ1102,IF(Dane!$E$3=2,AU1102,AX1102))</f>
        <v>0</v>
      </c>
      <c r="AJ1102" s="84">
        <f>IF(Dane!$E$3=1,BA1102,IF(Dane!$E$3=2,BE1102,BH1102))</f>
        <v>0</v>
      </c>
      <c r="AK1102" s="84">
        <f>IF(Dane!$E$3=1,BB1102,IF(Dane!$E$3=2,BF1102,BI1102))</f>
        <v>0</v>
      </c>
      <c r="AL1102" s="84">
        <f>IF(Dane!$E$3=1,BL1102,IF(Dane!$E$3=2,BP1102,BS1102))</f>
        <v>0</v>
      </c>
      <c r="AM1102" s="84">
        <f>IF(Dane!$E$3=1,BM1102,IF(Dane!$E$3=2,BQ1102,BT1102))</f>
        <v>0</v>
      </c>
      <c r="AN1102" s="39">
        <f>IF(Dane!$C$9="",0,IFERROR(J1102/R1102,0))</f>
        <v>0</v>
      </c>
      <c r="AO1102" s="39">
        <f>IF(Dane!$C$9="",0,IFERROR(ROUND(J1102-ROUND(J1102*0.0976,2)-ROUND(J1102*0.015,2)-ROUND(J1102*0.0245,2),2)/R1102,0))</f>
        <v>0</v>
      </c>
      <c r="AP1102" s="39">
        <f t="shared" si="264"/>
        <v>0</v>
      </c>
      <c r="AQ1102" s="39">
        <f t="shared" si="265"/>
        <v>0</v>
      </c>
      <c r="AR1102" s="39">
        <f t="shared" si="261"/>
        <v>0</v>
      </c>
      <c r="AS1102" s="39">
        <f>IF(Dane!$C$9="",0,IFERROR(AR1102/R1102,0))</f>
        <v>0</v>
      </c>
      <c r="AT1102" s="39">
        <f t="shared" si="266"/>
        <v>0</v>
      </c>
      <c r="AU1102" s="39">
        <v>0</v>
      </c>
      <c r="AV1102" s="39">
        <f t="shared" si="267"/>
        <v>0</v>
      </c>
      <c r="AW1102" s="39">
        <f>IF(Dane!$C$9="",0,IF(ROUND((N1102+O1102)*AV1102,2)&gt;$AN$1,$AN$1,ROUND((N1102+O1102)*AV1102,2)))</f>
        <v>0</v>
      </c>
      <c r="AX1102" s="39">
        <v>0</v>
      </c>
      <c r="AY1102" s="39">
        <f>IF(Dane!$C$9=2,IFERROR(J1102/W1102,0),IF(Dane!$C$9=3,IFERROR(J1102/W1102,0),0))</f>
        <v>0</v>
      </c>
      <c r="AZ1102" s="39">
        <f>IF(Dane!$C$9=2,IFERROR(ROUND(J1102-ROUND(J1102*0.0976,2)-ROUND(J1102*0.015,2)-ROUND(J1102*0.0245,2),2)/W1102,0),IF(Dane!$C$9=3,IFERROR(ROUND(J1102-ROUND(J1102*0.0976,2)-ROUND(J1102*0.015,2)-ROUND(J1102*0.0245,2),2)/W1102,0),0))</f>
        <v>0</v>
      </c>
      <c r="BA1102" s="39">
        <f t="shared" si="268"/>
        <v>0</v>
      </c>
      <c r="BB1102" s="39">
        <f t="shared" si="269"/>
        <v>0</v>
      </c>
      <c r="BC1102" s="39">
        <f t="shared" si="262"/>
        <v>0</v>
      </c>
      <c r="BD1102" s="39">
        <f>IF(Dane!$C$9=2,IFERROR(BC1102/W1102,0),IF(Dane!$C$9=3,IFERROR(BC1102/W1102,0),0))</f>
        <v>0</v>
      </c>
      <c r="BE1102" s="39">
        <f t="shared" si="270"/>
        <v>0</v>
      </c>
      <c r="BF1102" s="39">
        <v>0</v>
      </c>
      <c r="BG1102" s="39">
        <f t="shared" si="271"/>
        <v>0</v>
      </c>
      <c r="BH1102" s="39">
        <f>IF(Dane!$C$9=2,IF(ROUND((S1102+T1102)*BG1102,2)&gt;$AN$1,$AN$1,ROUND((S1102+T1102)*BG1102,2)),IF(Dane!$C$9=3,IF(ROUND((S1102+T1102)*BG1102,2)&gt;$AN$1,$AN$1,ROUND((S1102+T1102)*BG1102,2)),0))</f>
        <v>0</v>
      </c>
      <c r="BI1102" s="39">
        <v>0</v>
      </c>
      <c r="BJ1102" s="39">
        <f>IF(Dane!$C$9=3,IFERROR(J1102/AB1102,0),0)</f>
        <v>0</v>
      </c>
      <c r="BK1102" s="39">
        <f>IF(Dane!$C$9=3,IFERROR(ROUND(J1102-ROUND(J1102*0.0976,2)-ROUND(J1102*0.015,2)-ROUND(J1102*0.0245,2),2)/AB1102,0),0)</f>
        <v>0</v>
      </c>
      <c r="BL1102" s="39">
        <f t="shared" si="272"/>
        <v>0</v>
      </c>
      <c r="BM1102" s="39">
        <f t="shared" si="273"/>
        <v>0</v>
      </c>
      <c r="BN1102" s="39">
        <f t="shared" si="263"/>
        <v>0</v>
      </c>
      <c r="BO1102" s="39">
        <f>IF(Dane!$C$9=3,IFERROR(BN1102/AB1102,0),0)</f>
        <v>0</v>
      </c>
      <c r="BP1102" s="39">
        <f t="shared" si="274"/>
        <v>0</v>
      </c>
      <c r="BQ1102" s="39">
        <v>0</v>
      </c>
      <c r="BR1102" s="39">
        <f t="shared" si="275"/>
        <v>0</v>
      </c>
      <c r="BS1102" s="39">
        <f>IF(Dane!$C$9=3,IF(ROUND((X1102+Y1102)*BR1102,2)&gt;$AN$1,$AN$1,ROUND((X1102+Y1102)*BR1102,2)),0)</f>
        <v>0</v>
      </c>
      <c r="BT1102" s="39">
        <v>0</v>
      </c>
    </row>
    <row r="1103" spans="1:72">
      <c r="A1103" s="87">
        <v>1094</v>
      </c>
      <c r="B1103" s="1"/>
      <c r="C1103" s="1"/>
      <c r="D1103" s="2"/>
      <c r="E1103" s="3"/>
      <c r="F1103" s="4"/>
      <c r="G1103" s="5"/>
      <c r="H1103" s="5"/>
      <c r="I1103" s="6"/>
      <c r="J1103" s="5"/>
      <c r="K1103" s="5"/>
      <c r="L1103" s="5"/>
      <c r="M1103" s="55"/>
      <c r="N1103" s="8"/>
      <c r="O1103" s="105"/>
      <c r="P1103" s="5"/>
      <c r="Q1103" s="5"/>
      <c r="R1103" s="105">
        <f>Dane!$C$10</f>
        <v>0</v>
      </c>
      <c r="S1103" s="8"/>
      <c r="T1103" s="105"/>
      <c r="U1103" s="5"/>
      <c r="V1103" s="5"/>
      <c r="W1103" s="107">
        <f>Dane!$C$11</f>
        <v>0</v>
      </c>
      <c r="X1103" s="8"/>
      <c r="Y1103" s="105"/>
      <c r="Z1103" s="5"/>
      <c r="AA1103" s="5"/>
      <c r="AB1103" s="110">
        <f>Dane!$C$12</f>
        <v>0</v>
      </c>
      <c r="AC1103" s="108">
        <f>IF(Dane!$E$3=1,AP1103+BA1103+BL1103,IF(Dane!$E$3=2,AT1103+BE1103+BP1103,AW1103+BH1103+BS1103))</f>
        <v>0</v>
      </c>
      <c r="AD1103" s="14">
        <f>IF(Dane!$E$3=1,AQ1103+BB1103+BM1103,IF(Dane!$E$3=2,AU1103+BF1103+BQ1103,AX1103+BI1103+BT1103))</f>
        <v>0</v>
      </c>
      <c r="AE1103" s="14">
        <f>IF((J1103*Dane!$C$9)-AC1103&lt;0,0,(J1103*Dane!$C$9)-AC1103)</f>
        <v>0</v>
      </c>
      <c r="AF1103" s="61">
        <f>IF((K1103*Dane!$C$9)-AD1103&lt;0,0,(K1103*Dane!$C$9)-AD1103)</f>
        <v>0</v>
      </c>
      <c r="AG1103" s="93"/>
      <c r="AH1103" s="84">
        <f>IF(Dane!$E$3=1,AP1103,IF(Dane!$E$3=2,AT1103,AW1103))</f>
        <v>0</v>
      </c>
      <c r="AI1103" s="84">
        <f>IF(Dane!$E$3=1,AQ1103,IF(Dane!$E$3=2,AU1103,AX1103))</f>
        <v>0</v>
      </c>
      <c r="AJ1103" s="84">
        <f>IF(Dane!$E$3=1,BA1103,IF(Dane!$E$3=2,BE1103,BH1103))</f>
        <v>0</v>
      </c>
      <c r="AK1103" s="84">
        <f>IF(Dane!$E$3=1,BB1103,IF(Dane!$E$3=2,BF1103,BI1103))</f>
        <v>0</v>
      </c>
      <c r="AL1103" s="84">
        <f>IF(Dane!$E$3=1,BL1103,IF(Dane!$E$3=2,BP1103,BS1103))</f>
        <v>0</v>
      </c>
      <c r="AM1103" s="84">
        <f>IF(Dane!$E$3=1,BM1103,IF(Dane!$E$3=2,BQ1103,BT1103))</f>
        <v>0</v>
      </c>
      <c r="AN1103" s="39">
        <f>IF(Dane!$C$9="",0,IFERROR(J1103/R1103,0))</f>
        <v>0</v>
      </c>
      <c r="AO1103" s="39">
        <f>IF(Dane!$C$9="",0,IFERROR(ROUND(J1103-ROUND(J1103*0.0976,2)-ROUND(J1103*0.015,2)-ROUND(J1103*0.0245,2),2)/R1103,0))</f>
        <v>0</v>
      </c>
      <c r="AP1103" s="39">
        <f t="shared" si="264"/>
        <v>0</v>
      </c>
      <c r="AQ1103" s="39">
        <f t="shared" si="265"/>
        <v>0</v>
      </c>
      <c r="AR1103" s="39">
        <f t="shared" si="261"/>
        <v>0</v>
      </c>
      <c r="AS1103" s="39">
        <f>IF(Dane!$C$9="",0,IFERROR(AR1103/R1103,0))</f>
        <v>0</v>
      </c>
      <c r="AT1103" s="39">
        <f t="shared" si="266"/>
        <v>0</v>
      </c>
      <c r="AU1103" s="39">
        <v>0</v>
      </c>
      <c r="AV1103" s="39">
        <f t="shared" si="267"/>
        <v>0</v>
      </c>
      <c r="AW1103" s="39">
        <f>IF(Dane!$C$9="",0,IF(ROUND((N1103+O1103)*AV1103,2)&gt;$AN$1,$AN$1,ROUND((N1103+O1103)*AV1103,2)))</f>
        <v>0</v>
      </c>
      <c r="AX1103" s="39">
        <v>0</v>
      </c>
      <c r="AY1103" s="39">
        <f>IF(Dane!$C$9=2,IFERROR(J1103/W1103,0),IF(Dane!$C$9=3,IFERROR(J1103/W1103,0),0))</f>
        <v>0</v>
      </c>
      <c r="AZ1103" s="39">
        <f>IF(Dane!$C$9=2,IFERROR(ROUND(J1103-ROUND(J1103*0.0976,2)-ROUND(J1103*0.015,2)-ROUND(J1103*0.0245,2),2)/W1103,0),IF(Dane!$C$9=3,IFERROR(ROUND(J1103-ROUND(J1103*0.0976,2)-ROUND(J1103*0.015,2)-ROUND(J1103*0.0245,2),2)/W1103,0),0))</f>
        <v>0</v>
      </c>
      <c r="BA1103" s="39">
        <f t="shared" si="268"/>
        <v>0</v>
      </c>
      <c r="BB1103" s="39">
        <f t="shared" si="269"/>
        <v>0</v>
      </c>
      <c r="BC1103" s="39">
        <f t="shared" si="262"/>
        <v>0</v>
      </c>
      <c r="BD1103" s="39">
        <f>IF(Dane!$C$9=2,IFERROR(BC1103/W1103,0),IF(Dane!$C$9=3,IFERROR(BC1103/W1103,0),0))</f>
        <v>0</v>
      </c>
      <c r="BE1103" s="39">
        <f t="shared" si="270"/>
        <v>0</v>
      </c>
      <c r="BF1103" s="39">
        <v>0</v>
      </c>
      <c r="BG1103" s="39">
        <f t="shared" si="271"/>
        <v>0</v>
      </c>
      <c r="BH1103" s="39">
        <f>IF(Dane!$C$9=2,IF(ROUND((S1103+T1103)*BG1103,2)&gt;$AN$1,$AN$1,ROUND((S1103+T1103)*BG1103,2)),IF(Dane!$C$9=3,IF(ROUND((S1103+T1103)*BG1103,2)&gt;$AN$1,$AN$1,ROUND((S1103+T1103)*BG1103,2)),0))</f>
        <v>0</v>
      </c>
      <c r="BI1103" s="39">
        <v>0</v>
      </c>
      <c r="BJ1103" s="39">
        <f>IF(Dane!$C$9=3,IFERROR(J1103/AB1103,0),0)</f>
        <v>0</v>
      </c>
      <c r="BK1103" s="39">
        <f>IF(Dane!$C$9=3,IFERROR(ROUND(J1103-ROUND(J1103*0.0976,2)-ROUND(J1103*0.015,2)-ROUND(J1103*0.0245,2),2)/AB1103,0),0)</f>
        <v>0</v>
      </c>
      <c r="BL1103" s="39">
        <f t="shared" si="272"/>
        <v>0</v>
      </c>
      <c r="BM1103" s="39">
        <f t="shared" si="273"/>
        <v>0</v>
      </c>
      <c r="BN1103" s="39">
        <f t="shared" si="263"/>
        <v>0</v>
      </c>
      <c r="BO1103" s="39">
        <f>IF(Dane!$C$9=3,IFERROR(BN1103/AB1103,0),0)</f>
        <v>0</v>
      </c>
      <c r="BP1103" s="39">
        <f t="shared" si="274"/>
        <v>0</v>
      </c>
      <c r="BQ1103" s="39">
        <v>0</v>
      </c>
      <c r="BR1103" s="39">
        <f t="shared" si="275"/>
        <v>0</v>
      </c>
      <c r="BS1103" s="39">
        <f>IF(Dane!$C$9=3,IF(ROUND((X1103+Y1103)*BR1103,2)&gt;$AN$1,$AN$1,ROUND((X1103+Y1103)*BR1103,2)),0)</f>
        <v>0</v>
      </c>
      <c r="BT1103" s="39">
        <v>0</v>
      </c>
    </row>
    <row r="1104" spans="1:72">
      <c r="A1104" s="87">
        <v>1095</v>
      </c>
      <c r="B1104" s="1"/>
      <c r="C1104" s="1"/>
      <c r="D1104" s="2"/>
      <c r="E1104" s="3"/>
      <c r="F1104" s="4"/>
      <c r="G1104" s="5"/>
      <c r="H1104" s="5"/>
      <c r="I1104" s="6"/>
      <c r="J1104" s="5"/>
      <c r="K1104" s="5"/>
      <c r="L1104" s="5"/>
      <c r="M1104" s="55"/>
      <c r="N1104" s="8"/>
      <c r="O1104" s="105"/>
      <c r="P1104" s="5"/>
      <c r="Q1104" s="5"/>
      <c r="R1104" s="105">
        <f>Dane!$C$10</f>
        <v>0</v>
      </c>
      <c r="S1104" s="8"/>
      <c r="T1104" s="105"/>
      <c r="U1104" s="5"/>
      <c r="V1104" s="5"/>
      <c r="W1104" s="107">
        <f>Dane!$C$11</f>
        <v>0</v>
      </c>
      <c r="X1104" s="8"/>
      <c r="Y1104" s="105"/>
      <c r="Z1104" s="5"/>
      <c r="AA1104" s="5"/>
      <c r="AB1104" s="110">
        <f>Dane!$C$12</f>
        <v>0</v>
      </c>
      <c r="AC1104" s="108">
        <f>IF(Dane!$E$3=1,AP1104+BA1104+BL1104,IF(Dane!$E$3=2,AT1104+BE1104+BP1104,AW1104+BH1104+BS1104))</f>
        <v>0</v>
      </c>
      <c r="AD1104" s="14">
        <f>IF(Dane!$E$3=1,AQ1104+BB1104+BM1104,IF(Dane!$E$3=2,AU1104+BF1104+BQ1104,AX1104+BI1104+BT1104))</f>
        <v>0</v>
      </c>
      <c r="AE1104" s="14">
        <f>IF((J1104*Dane!$C$9)-AC1104&lt;0,0,(J1104*Dane!$C$9)-AC1104)</f>
        <v>0</v>
      </c>
      <c r="AF1104" s="61">
        <f>IF((K1104*Dane!$C$9)-AD1104&lt;0,0,(K1104*Dane!$C$9)-AD1104)</f>
        <v>0</v>
      </c>
      <c r="AG1104" s="93"/>
      <c r="AH1104" s="84">
        <f>IF(Dane!$E$3=1,AP1104,IF(Dane!$E$3=2,AT1104,AW1104))</f>
        <v>0</v>
      </c>
      <c r="AI1104" s="84">
        <f>IF(Dane!$E$3=1,AQ1104,IF(Dane!$E$3=2,AU1104,AX1104))</f>
        <v>0</v>
      </c>
      <c r="AJ1104" s="84">
        <f>IF(Dane!$E$3=1,BA1104,IF(Dane!$E$3=2,BE1104,BH1104))</f>
        <v>0</v>
      </c>
      <c r="AK1104" s="84">
        <f>IF(Dane!$E$3=1,BB1104,IF(Dane!$E$3=2,BF1104,BI1104))</f>
        <v>0</v>
      </c>
      <c r="AL1104" s="84">
        <f>IF(Dane!$E$3=1,BL1104,IF(Dane!$E$3=2,BP1104,BS1104))</f>
        <v>0</v>
      </c>
      <c r="AM1104" s="84">
        <f>IF(Dane!$E$3=1,BM1104,IF(Dane!$E$3=2,BQ1104,BT1104))</f>
        <v>0</v>
      </c>
      <c r="AN1104" s="39">
        <f>IF(Dane!$C$9="",0,IFERROR(J1104/R1104,0))</f>
        <v>0</v>
      </c>
      <c r="AO1104" s="39">
        <f>IF(Dane!$C$9="",0,IFERROR(ROUND(J1104-ROUND(J1104*0.0976,2)-ROUND(J1104*0.015,2)-ROUND(J1104*0.0245,2),2)/R1104,0))</f>
        <v>0</v>
      </c>
      <c r="AP1104" s="39">
        <f t="shared" si="264"/>
        <v>0</v>
      </c>
      <c r="AQ1104" s="39">
        <f t="shared" si="265"/>
        <v>0</v>
      </c>
      <c r="AR1104" s="39">
        <f t="shared" si="261"/>
        <v>0</v>
      </c>
      <c r="AS1104" s="39">
        <f>IF(Dane!$C$9="",0,IFERROR(AR1104/R1104,0))</f>
        <v>0</v>
      </c>
      <c r="AT1104" s="39">
        <f t="shared" si="266"/>
        <v>0</v>
      </c>
      <c r="AU1104" s="39">
        <v>0</v>
      </c>
      <c r="AV1104" s="39">
        <f t="shared" si="267"/>
        <v>0</v>
      </c>
      <c r="AW1104" s="39">
        <f>IF(Dane!$C$9="",0,IF(ROUND((N1104+O1104)*AV1104,2)&gt;$AN$1,$AN$1,ROUND((N1104+O1104)*AV1104,2)))</f>
        <v>0</v>
      </c>
      <c r="AX1104" s="39">
        <v>0</v>
      </c>
      <c r="AY1104" s="39">
        <f>IF(Dane!$C$9=2,IFERROR(J1104/W1104,0),IF(Dane!$C$9=3,IFERROR(J1104/W1104,0),0))</f>
        <v>0</v>
      </c>
      <c r="AZ1104" s="39">
        <f>IF(Dane!$C$9=2,IFERROR(ROUND(J1104-ROUND(J1104*0.0976,2)-ROUND(J1104*0.015,2)-ROUND(J1104*0.0245,2),2)/W1104,0),IF(Dane!$C$9=3,IFERROR(ROUND(J1104-ROUND(J1104*0.0976,2)-ROUND(J1104*0.015,2)-ROUND(J1104*0.0245,2),2)/W1104,0),0))</f>
        <v>0</v>
      </c>
      <c r="BA1104" s="39">
        <f t="shared" si="268"/>
        <v>0</v>
      </c>
      <c r="BB1104" s="39">
        <f t="shared" si="269"/>
        <v>0</v>
      </c>
      <c r="BC1104" s="39">
        <f t="shared" si="262"/>
        <v>0</v>
      </c>
      <c r="BD1104" s="39">
        <f>IF(Dane!$C$9=2,IFERROR(BC1104/W1104,0),IF(Dane!$C$9=3,IFERROR(BC1104/W1104,0),0))</f>
        <v>0</v>
      </c>
      <c r="BE1104" s="39">
        <f t="shared" si="270"/>
        <v>0</v>
      </c>
      <c r="BF1104" s="39">
        <v>0</v>
      </c>
      <c r="BG1104" s="39">
        <f t="shared" si="271"/>
        <v>0</v>
      </c>
      <c r="BH1104" s="39">
        <f>IF(Dane!$C$9=2,IF(ROUND((S1104+T1104)*BG1104,2)&gt;$AN$1,$AN$1,ROUND((S1104+T1104)*BG1104,2)),IF(Dane!$C$9=3,IF(ROUND((S1104+T1104)*BG1104,2)&gt;$AN$1,$AN$1,ROUND((S1104+T1104)*BG1104,2)),0))</f>
        <v>0</v>
      </c>
      <c r="BI1104" s="39">
        <v>0</v>
      </c>
      <c r="BJ1104" s="39">
        <f>IF(Dane!$C$9=3,IFERROR(J1104/AB1104,0),0)</f>
        <v>0</v>
      </c>
      <c r="BK1104" s="39">
        <f>IF(Dane!$C$9=3,IFERROR(ROUND(J1104-ROUND(J1104*0.0976,2)-ROUND(J1104*0.015,2)-ROUND(J1104*0.0245,2),2)/AB1104,0),0)</f>
        <v>0</v>
      </c>
      <c r="BL1104" s="39">
        <f t="shared" si="272"/>
        <v>0</v>
      </c>
      <c r="BM1104" s="39">
        <f t="shared" si="273"/>
        <v>0</v>
      </c>
      <c r="BN1104" s="39">
        <f t="shared" si="263"/>
        <v>0</v>
      </c>
      <c r="BO1104" s="39">
        <f>IF(Dane!$C$9=3,IFERROR(BN1104/AB1104,0),0)</f>
        <v>0</v>
      </c>
      <c r="BP1104" s="39">
        <f t="shared" si="274"/>
        <v>0</v>
      </c>
      <c r="BQ1104" s="39">
        <v>0</v>
      </c>
      <c r="BR1104" s="39">
        <f t="shared" si="275"/>
        <v>0</v>
      </c>
      <c r="BS1104" s="39">
        <f>IF(Dane!$C$9=3,IF(ROUND((X1104+Y1104)*BR1104,2)&gt;$AN$1,$AN$1,ROUND((X1104+Y1104)*BR1104,2)),0)</f>
        <v>0</v>
      </c>
      <c r="BT1104" s="39">
        <v>0</v>
      </c>
    </row>
    <row r="1105" spans="1:72">
      <c r="A1105" s="87">
        <v>1096</v>
      </c>
      <c r="B1105" s="1"/>
      <c r="C1105" s="1"/>
      <c r="D1105" s="2"/>
      <c r="E1105" s="3"/>
      <c r="F1105" s="4"/>
      <c r="G1105" s="5"/>
      <c r="H1105" s="5"/>
      <c r="I1105" s="6"/>
      <c r="J1105" s="5"/>
      <c r="K1105" s="5"/>
      <c r="L1105" s="5"/>
      <c r="M1105" s="55"/>
      <c r="N1105" s="8"/>
      <c r="O1105" s="105"/>
      <c r="P1105" s="5"/>
      <c r="Q1105" s="5"/>
      <c r="R1105" s="105">
        <f>Dane!$C$10</f>
        <v>0</v>
      </c>
      <c r="S1105" s="8"/>
      <c r="T1105" s="105"/>
      <c r="U1105" s="5"/>
      <c r="V1105" s="5"/>
      <c r="W1105" s="107">
        <f>Dane!$C$11</f>
        <v>0</v>
      </c>
      <c r="X1105" s="8"/>
      <c r="Y1105" s="105"/>
      <c r="Z1105" s="5"/>
      <c r="AA1105" s="5"/>
      <c r="AB1105" s="110">
        <f>Dane!$C$12</f>
        <v>0</v>
      </c>
      <c r="AC1105" s="108">
        <f>IF(Dane!$E$3=1,AP1105+BA1105+BL1105,IF(Dane!$E$3=2,AT1105+BE1105+BP1105,AW1105+BH1105+BS1105))</f>
        <v>0</v>
      </c>
      <c r="AD1105" s="14">
        <f>IF(Dane!$E$3=1,AQ1105+BB1105+BM1105,IF(Dane!$E$3=2,AU1105+BF1105+BQ1105,AX1105+BI1105+BT1105))</f>
        <v>0</v>
      </c>
      <c r="AE1105" s="14">
        <f>IF((J1105*Dane!$C$9)-AC1105&lt;0,0,(J1105*Dane!$C$9)-AC1105)</f>
        <v>0</v>
      </c>
      <c r="AF1105" s="61">
        <f>IF((K1105*Dane!$C$9)-AD1105&lt;0,0,(K1105*Dane!$C$9)-AD1105)</f>
        <v>0</v>
      </c>
      <c r="AG1105" s="93"/>
      <c r="AH1105" s="84">
        <f>IF(Dane!$E$3=1,AP1105,IF(Dane!$E$3=2,AT1105,AW1105))</f>
        <v>0</v>
      </c>
      <c r="AI1105" s="84">
        <f>IF(Dane!$E$3=1,AQ1105,IF(Dane!$E$3=2,AU1105,AX1105))</f>
        <v>0</v>
      </c>
      <c r="AJ1105" s="84">
        <f>IF(Dane!$E$3=1,BA1105,IF(Dane!$E$3=2,BE1105,BH1105))</f>
        <v>0</v>
      </c>
      <c r="AK1105" s="84">
        <f>IF(Dane!$E$3=1,BB1105,IF(Dane!$E$3=2,BF1105,BI1105))</f>
        <v>0</v>
      </c>
      <c r="AL1105" s="84">
        <f>IF(Dane!$E$3=1,BL1105,IF(Dane!$E$3=2,BP1105,BS1105))</f>
        <v>0</v>
      </c>
      <c r="AM1105" s="84">
        <f>IF(Dane!$E$3=1,BM1105,IF(Dane!$E$3=2,BQ1105,BT1105))</f>
        <v>0</v>
      </c>
      <c r="AN1105" s="39">
        <f>IF(Dane!$C$9="",0,IFERROR(J1105/R1105,0))</f>
        <v>0</v>
      </c>
      <c r="AO1105" s="39">
        <f>IF(Dane!$C$9="",0,IFERROR(ROUND(J1105-ROUND(J1105*0.0976,2)-ROUND(J1105*0.015,2)-ROUND(J1105*0.0245,2),2)/R1105,0))</f>
        <v>0</v>
      </c>
      <c r="AP1105" s="39">
        <f t="shared" si="264"/>
        <v>0</v>
      </c>
      <c r="AQ1105" s="39">
        <f t="shared" si="265"/>
        <v>0</v>
      </c>
      <c r="AR1105" s="39">
        <f t="shared" si="261"/>
        <v>0</v>
      </c>
      <c r="AS1105" s="39">
        <f>IF(Dane!$C$9="",0,IFERROR(AR1105/R1105,0))</f>
        <v>0</v>
      </c>
      <c r="AT1105" s="39">
        <f t="shared" si="266"/>
        <v>0</v>
      </c>
      <c r="AU1105" s="39">
        <v>0</v>
      </c>
      <c r="AV1105" s="39">
        <f t="shared" si="267"/>
        <v>0</v>
      </c>
      <c r="AW1105" s="39">
        <f>IF(Dane!$C$9="",0,IF(ROUND((N1105+O1105)*AV1105,2)&gt;$AN$1,$AN$1,ROUND((N1105+O1105)*AV1105,2)))</f>
        <v>0</v>
      </c>
      <c r="AX1105" s="39">
        <v>0</v>
      </c>
      <c r="AY1105" s="39">
        <f>IF(Dane!$C$9=2,IFERROR(J1105/W1105,0),IF(Dane!$C$9=3,IFERROR(J1105/W1105,0),0))</f>
        <v>0</v>
      </c>
      <c r="AZ1105" s="39">
        <f>IF(Dane!$C$9=2,IFERROR(ROUND(J1105-ROUND(J1105*0.0976,2)-ROUND(J1105*0.015,2)-ROUND(J1105*0.0245,2),2)/W1105,0),IF(Dane!$C$9=3,IFERROR(ROUND(J1105-ROUND(J1105*0.0976,2)-ROUND(J1105*0.015,2)-ROUND(J1105*0.0245,2),2)/W1105,0),0))</f>
        <v>0</v>
      </c>
      <c r="BA1105" s="39">
        <f t="shared" si="268"/>
        <v>0</v>
      </c>
      <c r="BB1105" s="39">
        <f t="shared" si="269"/>
        <v>0</v>
      </c>
      <c r="BC1105" s="39">
        <f t="shared" si="262"/>
        <v>0</v>
      </c>
      <c r="BD1105" s="39">
        <f>IF(Dane!$C$9=2,IFERROR(BC1105/W1105,0),IF(Dane!$C$9=3,IFERROR(BC1105/W1105,0),0))</f>
        <v>0</v>
      </c>
      <c r="BE1105" s="39">
        <f t="shared" si="270"/>
        <v>0</v>
      </c>
      <c r="BF1105" s="39">
        <v>0</v>
      </c>
      <c r="BG1105" s="39">
        <f t="shared" si="271"/>
        <v>0</v>
      </c>
      <c r="BH1105" s="39">
        <f>IF(Dane!$C$9=2,IF(ROUND((S1105+T1105)*BG1105,2)&gt;$AN$1,$AN$1,ROUND((S1105+T1105)*BG1105,2)),IF(Dane!$C$9=3,IF(ROUND((S1105+T1105)*BG1105,2)&gt;$AN$1,$AN$1,ROUND((S1105+T1105)*BG1105,2)),0))</f>
        <v>0</v>
      </c>
      <c r="BI1105" s="39">
        <v>0</v>
      </c>
      <c r="BJ1105" s="39">
        <f>IF(Dane!$C$9=3,IFERROR(J1105/AB1105,0),0)</f>
        <v>0</v>
      </c>
      <c r="BK1105" s="39">
        <f>IF(Dane!$C$9=3,IFERROR(ROUND(J1105-ROUND(J1105*0.0976,2)-ROUND(J1105*0.015,2)-ROUND(J1105*0.0245,2),2)/AB1105,0),0)</f>
        <v>0</v>
      </c>
      <c r="BL1105" s="39">
        <f t="shared" si="272"/>
        <v>0</v>
      </c>
      <c r="BM1105" s="39">
        <f t="shared" si="273"/>
        <v>0</v>
      </c>
      <c r="BN1105" s="39">
        <f t="shared" si="263"/>
        <v>0</v>
      </c>
      <c r="BO1105" s="39">
        <f>IF(Dane!$C$9=3,IFERROR(BN1105/AB1105,0),0)</f>
        <v>0</v>
      </c>
      <c r="BP1105" s="39">
        <f t="shared" si="274"/>
        <v>0</v>
      </c>
      <c r="BQ1105" s="39">
        <v>0</v>
      </c>
      <c r="BR1105" s="39">
        <f t="shared" si="275"/>
        <v>0</v>
      </c>
      <c r="BS1105" s="39">
        <f>IF(Dane!$C$9=3,IF(ROUND((X1105+Y1105)*BR1105,2)&gt;$AN$1,$AN$1,ROUND((X1105+Y1105)*BR1105,2)),0)</f>
        <v>0</v>
      </c>
      <c r="BT1105" s="39">
        <v>0</v>
      </c>
    </row>
    <row r="1106" spans="1:72">
      <c r="A1106" s="87">
        <v>1097</v>
      </c>
      <c r="B1106" s="1"/>
      <c r="C1106" s="1"/>
      <c r="D1106" s="2"/>
      <c r="E1106" s="3"/>
      <c r="F1106" s="4"/>
      <c r="G1106" s="5"/>
      <c r="H1106" s="5"/>
      <c r="I1106" s="6"/>
      <c r="J1106" s="5"/>
      <c r="K1106" s="5"/>
      <c r="L1106" s="5"/>
      <c r="M1106" s="55"/>
      <c r="N1106" s="8"/>
      <c r="O1106" s="105"/>
      <c r="P1106" s="5"/>
      <c r="Q1106" s="5"/>
      <c r="R1106" s="105">
        <f>Dane!$C$10</f>
        <v>0</v>
      </c>
      <c r="S1106" s="8"/>
      <c r="T1106" s="105"/>
      <c r="U1106" s="5"/>
      <c r="V1106" s="5"/>
      <c r="W1106" s="107">
        <f>Dane!$C$11</f>
        <v>0</v>
      </c>
      <c r="X1106" s="8"/>
      <c r="Y1106" s="105"/>
      <c r="Z1106" s="5"/>
      <c r="AA1106" s="5"/>
      <c r="AB1106" s="110">
        <f>Dane!$C$12</f>
        <v>0</v>
      </c>
      <c r="AC1106" s="108">
        <f>IF(Dane!$E$3=1,AP1106+BA1106+BL1106,IF(Dane!$E$3=2,AT1106+BE1106+BP1106,AW1106+BH1106+BS1106))</f>
        <v>0</v>
      </c>
      <c r="AD1106" s="14">
        <f>IF(Dane!$E$3=1,AQ1106+BB1106+BM1106,IF(Dane!$E$3=2,AU1106+BF1106+BQ1106,AX1106+BI1106+BT1106))</f>
        <v>0</v>
      </c>
      <c r="AE1106" s="14">
        <f>IF((J1106*Dane!$C$9)-AC1106&lt;0,0,(J1106*Dane!$C$9)-AC1106)</f>
        <v>0</v>
      </c>
      <c r="AF1106" s="61">
        <f>IF((K1106*Dane!$C$9)-AD1106&lt;0,0,(K1106*Dane!$C$9)-AD1106)</f>
        <v>0</v>
      </c>
      <c r="AG1106" s="93"/>
      <c r="AH1106" s="84">
        <f>IF(Dane!$E$3=1,AP1106,IF(Dane!$E$3=2,AT1106,AW1106))</f>
        <v>0</v>
      </c>
      <c r="AI1106" s="84">
        <f>IF(Dane!$E$3=1,AQ1106,IF(Dane!$E$3=2,AU1106,AX1106))</f>
        <v>0</v>
      </c>
      <c r="AJ1106" s="84">
        <f>IF(Dane!$E$3=1,BA1106,IF(Dane!$E$3=2,BE1106,BH1106))</f>
        <v>0</v>
      </c>
      <c r="AK1106" s="84">
        <f>IF(Dane!$E$3=1,BB1106,IF(Dane!$E$3=2,BF1106,BI1106))</f>
        <v>0</v>
      </c>
      <c r="AL1106" s="84">
        <f>IF(Dane!$E$3=1,BL1106,IF(Dane!$E$3=2,BP1106,BS1106))</f>
        <v>0</v>
      </c>
      <c r="AM1106" s="84">
        <f>IF(Dane!$E$3=1,BM1106,IF(Dane!$E$3=2,BQ1106,BT1106))</f>
        <v>0</v>
      </c>
      <c r="AN1106" s="39">
        <f>IF(Dane!$C$9="",0,IFERROR(J1106/R1106,0))</f>
        <v>0</v>
      </c>
      <c r="AO1106" s="39">
        <f>IF(Dane!$C$9="",0,IFERROR(ROUND(J1106-ROUND(J1106*0.0976,2)-ROUND(J1106*0.015,2)-ROUND(J1106*0.0245,2),2)/R1106,0))</f>
        <v>0</v>
      </c>
      <c r="AP1106" s="39">
        <f t="shared" si="264"/>
        <v>0</v>
      </c>
      <c r="AQ1106" s="39">
        <f t="shared" si="265"/>
        <v>0</v>
      </c>
      <c r="AR1106" s="39">
        <f t="shared" si="261"/>
        <v>0</v>
      </c>
      <c r="AS1106" s="39">
        <f>IF(Dane!$C$9="",0,IFERROR(AR1106/R1106,0))</f>
        <v>0</v>
      </c>
      <c r="AT1106" s="39">
        <f t="shared" si="266"/>
        <v>0</v>
      </c>
      <c r="AU1106" s="39">
        <v>0</v>
      </c>
      <c r="AV1106" s="39">
        <f t="shared" si="267"/>
        <v>0</v>
      </c>
      <c r="AW1106" s="39">
        <f>IF(Dane!$C$9="",0,IF(ROUND((N1106+O1106)*AV1106,2)&gt;$AN$1,$AN$1,ROUND((N1106+O1106)*AV1106,2)))</f>
        <v>0</v>
      </c>
      <c r="AX1106" s="39">
        <v>0</v>
      </c>
      <c r="AY1106" s="39">
        <f>IF(Dane!$C$9=2,IFERROR(J1106/W1106,0),IF(Dane!$C$9=3,IFERROR(J1106/W1106,0),0))</f>
        <v>0</v>
      </c>
      <c r="AZ1106" s="39">
        <f>IF(Dane!$C$9=2,IFERROR(ROUND(J1106-ROUND(J1106*0.0976,2)-ROUND(J1106*0.015,2)-ROUND(J1106*0.0245,2),2)/W1106,0),IF(Dane!$C$9=3,IFERROR(ROUND(J1106-ROUND(J1106*0.0976,2)-ROUND(J1106*0.015,2)-ROUND(J1106*0.0245,2),2)/W1106,0),0))</f>
        <v>0</v>
      </c>
      <c r="BA1106" s="39">
        <f t="shared" si="268"/>
        <v>0</v>
      </c>
      <c r="BB1106" s="39">
        <f t="shared" si="269"/>
        <v>0</v>
      </c>
      <c r="BC1106" s="39">
        <f t="shared" si="262"/>
        <v>0</v>
      </c>
      <c r="BD1106" s="39">
        <f>IF(Dane!$C$9=2,IFERROR(BC1106/W1106,0),IF(Dane!$C$9=3,IFERROR(BC1106/W1106,0),0))</f>
        <v>0</v>
      </c>
      <c r="BE1106" s="39">
        <f t="shared" si="270"/>
        <v>0</v>
      </c>
      <c r="BF1106" s="39">
        <v>0</v>
      </c>
      <c r="BG1106" s="39">
        <f t="shared" si="271"/>
        <v>0</v>
      </c>
      <c r="BH1106" s="39">
        <f>IF(Dane!$C$9=2,IF(ROUND((S1106+T1106)*BG1106,2)&gt;$AN$1,$AN$1,ROUND((S1106+T1106)*BG1106,2)),IF(Dane!$C$9=3,IF(ROUND((S1106+T1106)*BG1106,2)&gt;$AN$1,$AN$1,ROUND((S1106+T1106)*BG1106,2)),0))</f>
        <v>0</v>
      </c>
      <c r="BI1106" s="39">
        <v>0</v>
      </c>
      <c r="BJ1106" s="39">
        <f>IF(Dane!$C$9=3,IFERROR(J1106/AB1106,0),0)</f>
        <v>0</v>
      </c>
      <c r="BK1106" s="39">
        <f>IF(Dane!$C$9=3,IFERROR(ROUND(J1106-ROUND(J1106*0.0976,2)-ROUND(J1106*0.015,2)-ROUND(J1106*0.0245,2),2)/AB1106,0),0)</f>
        <v>0</v>
      </c>
      <c r="BL1106" s="39">
        <f t="shared" si="272"/>
        <v>0</v>
      </c>
      <c r="BM1106" s="39">
        <f t="shared" si="273"/>
        <v>0</v>
      </c>
      <c r="BN1106" s="39">
        <f t="shared" si="263"/>
        <v>0</v>
      </c>
      <c r="BO1106" s="39">
        <f>IF(Dane!$C$9=3,IFERROR(BN1106/AB1106,0),0)</f>
        <v>0</v>
      </c>
      <c r="BP1106" s="39">
        <f t="shared" si="274"/>
        <v>0</v>
      </c>
      <c r="BQ1106" s="39">
        <v>0</v>
      </c>
      <c r="BR1106" s="39">
        <f t="shared" si="275"/>
        <v>0</v>
      </c>
      <c r="BS1106" s="39">
        <f>IF(Dane!$C$9=3,IF(ROUND((X1106+Y1106)*BR1106,2)&gt;$AN$1,$AN$1,ROUND((X1106+Y1106)*BR1106,2)),0)</f>
        <v>0</v>
      </c>
      <c r="BT1106" s="39">
        <v>0</v>
      </c>
    </row>
    <row r="1107" spans="1:72">
      <c r="A1107" s="87">
        <v>1098</v>
      </c>
      <c r="B1107" s="1"/>
      <c r="C1107" s="1"/>
      <c r="D1107" s="2"/>
      <c r="E1107" s="3"/>
      <c r="F1107" s="4"/>
      <c r="G1107" s="5"/>
      <c r="H1107" s="5"/>
      <c r="I1107" s="6"/>
      <c r="J1107" s="5"/>
      <c r="K1107" s="5"/>
      <c r="L1107" s="5"/>
      <c r="M1107" s="55"/>
      <c r="N1107" s="8"/>
      <c r="O1107" s="105"/>
      <c r="P1107" s="5"/>
      <c r="Q1107" s="5"/>
      <c r="R1107" s="105">
        <f>Dane!$C$10</f>
        <v>0</v>
      </c>
      <c r="S1107" s="8"/>
      <c r="T1107" s="105"/>
      <c r="U1107" s="5"/>
      <c r="V1107" s="5"/>
      <c r="W1107" s="107">
        <f>Dane!$C$11</f>
        <v>0</v>
      </c>
      <c r="X1107" s="8"/>
      <c r="Y1107" s="105"/>
      <c r="Z1107" s="5"/>
      <c r="AA1107" s="5"/>
      <c r="AB1107" s="110">
        <f>Dane!$C$12</f>
        <v>0</v>
      </c>
      <c r="AC1107" s="108">
        <f>IF(Dane!$E$3=1,AP1107+BA1107+BL1107,IF(Dane!$E$3=2,AT1107+BE1107+BP1107,AW1107+BH1107+BS1107))</f>
        <v>0</v>
      </c>
      <c r="AD1107" s="14">
        <f>IF(Dane!$E$3=1,AQ1107+BB1107+BM1107,IF(Dane!$E$3=2,AU1107+BF1107+BQ1107,AX1107+BI1107+BT1107))</f>
        <v>0</v>
      </c>
      <c r="AE1107" s="14">
        <f>IF((J1107*Dane!$C$9)-AC1107&lt;0,0,(J1107*Dane!$C$9)-AC1107)</f>
        <v>0</v>
      </c>
      <c r="AF1107" s="61">
        <f>IF((K1107*Dane!$C$9)-AD1107&lt;0,0,(K1107*Dane!$C$9)-AD1107)</f>
        <v>0</v>
      </c>
      <c r="AG1107" s="93"/>
      <c r="AH1107" s="84">
        <f>IF(Dane!$E$3=1,AP1107,IF(Dane!$E$3=2,AT1107,AW1107))</f>
        <v>0</v>
      </c>
      <c r="AI1107" s="84">
        <f>IF(Dane!$E$3=1,AQ1107,IF(Dane!$E$3=2,AU1107,AX1107))</f>
        <v>0</v>
      </c>
      <c r="AJ1107" s="84">
        <f>IF(Dane!$E$3=1,BA1107,IF(Dane!$E$3=2,BE1107,BH1107))</f>
        <v>0</v>
      </c>
      <c r="AK1107" s="84">
        <f>IF(Dane!$E$3=1,BB1107,IF(Dane!$E$3=2,BF1107,BI1107))</f>
        <v>0</v>
      </c>
      <c r="AL1107" s="84">
        <f>IF(Dane!$E$3=1,BL1107,IF(Dane!$E$3=2,BP1107,BS1107))</f>
        <v>0</v>
      </c>
      <c r="AM1107" s="84">
        <f>IF(Dane!$E$3=1,BM1107,IF(Dane!$E$3=2,BQ1107,BT1107))</f>
        <v>0</v>
      </c>
      <c r="AN1107" s="39">
        <f>IF(Dane!$C$9="",0,IFERROR(J1107/R1107,0))</f>
        <v>0</v>
      </c>
      <c r="AO1107" s="39">
        <f>IF(Dane!$C$9="",0,IFERROR(ROUND(J1107-ROUND(J1107*0.0976,2)-ROUND(J1107*0.015,2)-ROUND(J1107*0.0245,2),2)/R1107,0))</f>
        <v>0</v>
      </c>
      <c r="AP1107" s="39">
        <f t="shared" si="264"/>
        <v>0</v>
      </c>
      <c r="AQ1107" s="39">
        <f t="shared" si="265"/>
        <v>0</v>
      </c>
      <c r="AR1107" s="39">
        <f t="shared" si="261"/>
        <v>0</v>
      </c>
      <c r="AS1107" s="39">
        <f>IF(Dane!$C$9="",0,IFERROR(AR1107/R1107,0))</f>
        <v>0</v>
      </c>
      <c r="AT1107" s="39">
        <f t="shared" si="266"/>
        <v>0</v>
      </c>
      <c r="AU1107" s="39">
        <v>0</v>
      </c>
      <c r="AV1107" s="39">
        <f t="shared" si="267"/>
        <v>0</v>
      </c>
      <c r="AW1107" s="39">
        <f>IF(Dane!$C$9="",0,IF(ROUND((N1107+O1107)*AV1107,2)&gt;$AN$1,$AN$1,ROUND((N1107+O1107)*AV1107,2)))</f>
        <v>0</v>
      </c>
      <c r="AX1107" s="39">
        <v>0</v>
      </c>
      <c r="AY1107" s="39">
        <f>IF(Dane!$C$9=2,IFERROR(J1107/W1107,0),IF(Dane!$C$9=3,IFERROR(J1107/W1107,0),0))</f>
        <v>0</v>
      </c>
      <c r="AZ1107" s="39">
        <f>IF(Dane!$C$9=2,IFERROR(ROUND(J1107-ROUND(J1107*0.0976,2)-ROUND(J1107*0.015,2)-ROUND(J1107*0.0245,2),2)/W1107,0),IF(Dane!$C$9=3,IFERROR(ROUND(J1107-ROUND(J1107*0.0976,2)-ROUND(J1107*0.015,2)-ROUND(J1107*0.0245,2),2)/W1107,0),0))</f>
        <v>0</v>
      </c>
      <c r="BA1107" s="39">
        <f t="shared" si="268"/>
        <v>0</v>
      </c>
      <c r="BB1107" s="39">
        <f t="shared" si="269"/>
        <v>0</v>
      </c>
      <c r="BC1107" s="39">
        <f t="shared" si="262"/>
        <v>0</v>
      </c>
      <c r="BD1107" s="39">
        <f>IF(Dane!$C$9=2,IFERROR(BC1107/W1107,0),IF(Dane!$C$9=3,IFERROR(BC1107/W1107,0),0))</f>
        <v>0</v>
      </c>
      <c r="BE1107" s="39">
        <f t="shared" si="270"/>
        <v>0</v>
      </c>
      <c r="BF1107" s="39">
        <v>0</v>
      </c>
      <c r="BG1107" s="39">
        <f t="shared" si="271"/>
        <v>0</v>
      </c>
      <c r="BH1107" s="39">
        <f>IF(Dane!$C$9=2,IF(ROUND((S1107+T1107)*BG1107,2)&gt;$AN$1,$AN$1,ROUND((S1107+T1107)*BG1107,2)),IF(Dane!$C$9=3,IF(ROUND((S1107+T1107)*BG1107,2)&gt;$AN$1,$AN$1,ROUND((S1107+T1107)*BG1107,2)),0))</f>
        <v>0</v>
      </c>
      <c r="BI1107" s="39">
        <v>0</v>
      </c>
      <c r="BJ1107" s="39">
        <f>IF(Dane!$C$9=3,IFERROR(J1107/AB1107,0),0)</f>
        <v>0</v>
      </c>
      <c r="BK1107" s="39">
        <f>IF(Dane!$C$9=3,IFERROR(ROUND(J1107-ROUND(J1107*0.0976,2)-ROUND(J1107*0.015,2)-ROUND(J1107*0.0245,2),2)/AB1107,0),0)</f>
        <v>0</v>
      </c>
      <c r="BL1107" s="39">
        <f t="shared" si="272"/>
        <v>0</v>
      </c>
      <c r="BM1107" s="39">
        <f t="shared" si="273"/>
        <v>0</v>
      </c>
      <c r="BN1107" s="39">
        <f t="shared" si="263"/>
        <v>0</v>
      </c>
      <c r="BO1107" s="39">
        <f>IF(Dane!$C$9=3,IFERROR(BN1107/AB1107,0),0)</f>
        <v>0</v>
      </c>
      <c r="BP1107" s="39">
        <f t="shared" si="274"/>
        <v>0</v>
      </c>
      <c r="BQ1107" s="39">
        <v>0</v>
      </c>
      <c r="BR1107" s="39">
        <f t="shared" si="275"/>
        <v>0</v>
      </c>
      <c r="BS1107" s="39">
        <f>IF(Dane!$C$9=3,IF(ROUND((X1107+Y1107)*BR1107,2)&gt;$AN$1,$AN$1,ROUND((X1107+Y1107)*BR1107,2)),0)</f>
        <v>0</v>
      </c>
      <c r="BT1107" s="39">
        <v>0</v>
      </c>
    </row>
    <row r="1108" spans="1:72">
      <c r="A1108" s="87">
        <v>1099</v>
      </c>
      <c r="B1108" s="1"/>
      <c r="C1108" s="1"/>
      <c r="D1108" s="2"/>
      <c r="E1108" s="3"/>
      <c r="F1108" s="4"/>
      <c r="G1108" s="5"/>
      <c r="H1108" s="5"/>
      <c r="I1108" s="6"/>
      <c r="J1108" s="5"/>
      <c r="K1108" s="5"/>
      <c r="L1108" s="5"/>
      <c r="M1108" s="55"/>
      <c r="N1108" s="8"/>
      <c r="O1108" s="105"/>
      <c r="P1108" s="5"/>
      <c r="Q1108" s="5"/>
      <c r="R1108" s="105">
        <f>Dane!$C$10</f>
        <v>0</v>
      </c>
      <c r="S1108" s="8"/>
      <c r="T1108" s="105"/>
      <c r="U1108" s="5"/>
      <c r="V1108" s="5"/>
      <c r="W1108" s="107">
        <f>Dane!$C$11</f>
        <v>0</v>
      </c>
      <c r="X1108" s="8"/>
      <c r="Y1108" s="105"/>
      <c r="Z1108" s="5"/>
      <c r="AA1108" s="5"/>
      <c r="AB1108" s="110">
        <f>Dane!$C$12</f>
        <v>0</v>
      </c>
      <c r="AC1108" s="108">
        <f>IF(Dane!$E$3=1,AP1108+BA1108+BL1108,IF(Dane!$E$3=2,AT1108+BE1108+BP1108,AW1108+BH1108+BS1108))</f>
        <v>0</v>
      </c>
      <c r="AD1108" s="14">
        <f>IF(Dane!$E$3=1,AQ1108+BB1108+BM1108,IF(Dane!$E$3=2,AU1108+BF1108+BQ1108,AX1108+BI1108+BT1108))</f>
        <v>0</v>
      </c>
      <c r="AE1108" s="14">
        <f>IF((J1108*Dane!$C$9)-AC1108&lt;0,0,(J1108*Dane!$C$9)-AC1108)</f>
        <v>0</v>
      </c>
      <c r="AF1108" s="61">
        <f>IF((K1108*Dane!$C$9)-AD1108&lt;0,0,(K1108*Dane!$C$9)-AD1108)</f>
        <v>0</v>
      </c>
      <c r="AG1108" s="93"/>
      <c r="AH1108" s="84">
        <f>IF(Dane!$E$3=1,AP1108,IF(Dane!$E$3=2,AT1108,AW1108))</f>
        <v>0</v>
      </c>
      <c r="AI1108" s="84">
        <f>IF(Dane!$E$3=1,AQ1108,IF(Dane!$E$3=2,AU1108,AX1108))</f>
        <v>0</v>
      </c>
      <c r="AJ1108" s="84">
        <f>IF(Dane!$E$3=1,BA1108,IF(Dane!$E$3=2,BE1108,BH1108))</f>
        <v>0</v>
      </c>
      <c r="AK1108" s="84">
        <f>IF(Dane!$E$3=1,BB1108,IF(Dane!$E$3=2,BF1108,BI1108))</f>
        <v>0</v>
      </c>
      <c r="AL1108" s="84">
        <f>IF(Dane!$E$3=1,BL1108,IF(Dane!$E$3=2,BP1108,BS1108))</f>
        <v>0</v>
      </c>
      <c r="AM1108" s="84">
        <f>IF(Dane!$E$3=1,BM1108,IF(Dane!$E$3=2,BQ1108,BT1108))</f>
        <v>0</v>
      </c>
      <c r="AN1108" s="39">
        <f>IF(Dane!$C$9="",0,IFERROR(J1108/R1108,0))</f>
        <v>0</v>
      </c>
      <c r="AO1108" s="39">
        <f>IF(Dane!$C$9="",0,IFERROR(ROUND(J1108-ROUND(J1108*0.0976,2)-ROUND(J1108*0.015,2)-ROUND(J1108*0.0245,2),2)/R1108,0))</f>
        <v>0</v>
      </c>
      <c r="AP1108" s="39">
        <f t="shared" si="264"/>
        <v>0</v>
      </c>
      <c r="AQ1108" s="39">
        <f t="shared" si="265"/>
        <v>0</v>
      </c>
      <c r="AR1108" s="39">
        <f t="shared" si="261"/>
        <v>0</v>
      </c>
      <c r="AS1108" s="39">
        <f>IF(Dane!$C$9="",0,IFERROR(AR1108/R1108,0))</f>
        <v>0</v>
      </c>
      <c r="AT1108" s="39">
        <f t="shared" si="266"/>
        <v>0</v>
      </c>
      <c r="AU1108" s="39">
        <v>0</v>
      </c>
      <c r="AV1108" s="39">
        <f t="shared" si="267"/>
        <v>0</v>
      </c>
      <c r="AW1108" s="39">
        <f>IF(Dane!$C$9="",0,IF(ROUND((N1108+O1108)*AV1108,2)&gt;$AN$1,$AN$1,ROUND((N1108+O1108)*AV1108,2)))</f>
        <v>0</v>
      </c>
      <c r="AX1108" s="39">
        <v>0</v>
      </c>
      <c r="AY1108" s="39">
        <f>IF(Dane!$C$9=2,IFERROR(J1108/W1108,0),IF(Dane!$C$9=3,IFERROR(J1108/W1108,0),0))</f>
        <v>0</v>
      </c>
      <c r="AZ1108" s="39">
        <f>IF(Dane!$C$9=2,IFERROR(ROUND(J1108-ROUND(J1108*0.0976,2)-ROUND(J1108*0.015,2)-ROUND(J1108*0.0245,2),2)/W1108,0),IF(Dane!$C$9=3,IFERROR(ROUND(J1108-ROUND(J1108*0.0976,2)-ROUND(J1108*0.015,2)-ROUND(J1108*0.0245,2),2)/W1108,0),0))</f>
        <v>0</v>
      </c>
      <c r="BA1108" s="39">
        <f t="shared" si="268"/>
        <v>0</v>
      </c>
      <c r="BB1108" s="39">
        <f t="shared" si="269"/>
        <v>0</v>
      </c>
      <c r="BC1108" s="39">
        <f t="shared" si="262"/>
        <v>0</v>
      </c>
      <c r="BD1108" s="39">
        <f>IF(Dane!$C$9=2,IFERROR(BC1108/W1108,0),IF(Dane!$C$9=3,IFERROR(BC1108/W1108,0),0))</f>
        <v>0</v>
      </c>
      <c r="BE1108" s="39">
        <f t="shared" si="270"/>
        <v>0</v>
      </c>
      <c r="BF1108" s="39">
        <v>0</v>
      </c>
      <c r="BG1108" s="39">
        <f t="shared" si="271"/>
        <v>0</v>
      </c>
      <c r="BH1108" s="39">
        <f>IF(Dane!$C$9=2,IF(ROUND((S1108+T1108)*BG1108,2)&gt;$AN$1,$AN$1,ROUND((S1108+T1108)*BG1108,2)),IF(Dane!$C$9=3,IF(ROUND((S1108+T1108)*BG1108,2)&gt;$AN$1,$AN$1,ROUND((S1108+T1108)*BG1108,2)),0))</f>
        <v>0</v>
      </c>
      <c r="BI1108" s="39">
        <v>0</v>
      </c>
      <c r="BJ1108" s="39">
        <f>IF(Dane!$C$9=3,IFERROR(J1108/AB1108,0),0)</f>
        <v>0</v>
      </c>
      <c r="BK1108" s="39">
        <f>IF(Dane!$C$9=3,IFERROR(ROUND(J1108-ROUND(J1108*0.0976,2)-ROUND(J1108*0.015,2)-ROUND(J1108*0.0245,2),2)/AB1108,0),0)</f>
        <v>0</v>
      </c>
      <c r="BL1108" s="39">
        <f t="shared" si="272"/>
        <v>0</v>
      </c>
      <c r="BM1108" s="39">
        <f t="shared" si="273"/>
        <v>0</v>
      </c>
      <c r="BN1108" s="39">
        <f t="shared" si="263"/>
        <v>0</v>
      </c>
      <c r="BO1108" s="39">
        <f>IF(Dane!$C$9=3,IFERROR(BN1108/AB1108,0),0)</f>
        <v>0</v>
      </c>
      <c r="BP1108" s="39">
        <f t="shared" si="274"/>
        <v>0</v>
      </c>
      <c r="BQ1108" s="39">
        <v>0</v>
      </c>
      <c r="BR1108" s="39">
        <f t="shared" si="275"/>
        <v>0</v>
      </c>
      <c r="BS1108" s="39">
        <f>IF(Dane!$C$9=3,IF(ROUND((X1108+Y1108)*BR1108,2)&gt;$AN$1,$AN$1,ROUND((X1108+Y1108)*BR1108,2)),0)</f>
        <v>0</v>
      </c>
      <c r="BT1108" s="39">
        <v>0</v>
      </c>
    </row>
    <row r="1109" spans="1:72">
      <c r="A1109" s="87">
        <v>1100</v>
      </c>
      <c r="B1109" s="1"/>
      <c r="C1109" s="1"/>
      <c r="D1109" s="2"/>
      <c r="E1109" s="3"/>
      <c r="F1109" s="4"/>
      <c r="G1109" s="5"/>
      <c r="H1109" s="5"/>
      <c r="I1109" s="6"/>
      <c r="J1109" s="5"/>
      <c r="K1109" s="5"/>
      <c r="L1109" s="5"/>
      <c r="M1109" s="55"/>
      <c r="N1109" s="8"/>
      <c r="O1109" s="105"/>
      <c r="P1109" s="5"/>
      <c r="Q1109" s="5"/>
      <c r="R1109" s="105">
        <f>Dane!$C$10</f>
        <v>0</v>
      </c>
      <c r="S1109" s="8"/>
      <c r="T1109" s="105"/>
      <c r="U1109" s="5"/>
      <c r="V1109" s="5"/>
      <c r="W1109" s="107">
        <f>Dane!$C$11</f>
        <v>0</v>
      </c>
      <c r="X1109" s="8"/>
      <c r="Y1109" s="105"/>
      <c r="Z1109" s="5"/>
      <c r="AA1109" s="5"/>
      <c r="AB1109" s="110">
        <f>Dane!$C$12</f>
        <v>0</v>
      </c>
      <c r="AC1109" s="108">
        <f>IF(Dane!$E$3=1,AP1109+BA1109+BL1109,IF(Dane!$E$3=2,AT1109+BE1109+BP1109,AW1109+BH1109+BS1109))</f>
        <v>0</v>
      </c>
      <c r="AD1109" s="14">
        <f>IF(Dane!$E$3=1,AQ1109+BB1109+BM1109,IF(Dane!$E$3=2,AU1109+BF1109+BQ1109,AX1109+BI1109+BT1109))</f>
        <v>0</v>
      </c>
      <c r="AE1109" s="14">
        <f>IF((J1109*Dane!$C$9)-AC1109&lt;0,0,(J1109*Dane!$C$9)-AC1109)</f>
        <v>0</v>
      </c>
      <c r="AF1109" s="61">
        <f>IF((K1109*Dane!$C$9)-AD1109&lt;0,0,(K1109*Dane!$C$9)-AD1109)</f>
        <v>0</v>
      </c>
      <c r="AG1109" s="93"/>
      <c r="AH1109" s="84">
        <f>IF(Dane!$E$3=1,AP1109,IF(Dane!$E$3=2,AT1109,AW1109))</f>
        <v>0</v>
      </c>
      <c r="AI1109" s="84">
        <f>IF(Dane!$E$3=1,AQ1109,IF(Dane!$E$3=2,AU1109,AX1109))</f>
        <v>0</v>
      </c>
      <c r="AJ1109" s="84">
        <f>IF(Dane!$E$3=1,BA1109,IF(Dane!$E$3=2,BE1109,BH1109))</f>
        <v>0</v>
      </c>
      <c r="AK1109" s="84">
        <f>IF(Dane!$E$3=1,BB1109,IF(Dane!$E$3=2,BF1109,BI1109))</f>
        <v>0</v>
      </c>
      <c r="AL1109" s="84">
        <f>IF(Dane!$E$3=1,BL1109,IF(Dane!$E$3=2,BP1109,BS1109))</f>
        <v>0</v>
      </c>
      <c r="AM1109" s="84">
        <f>IF(Dane!$E$3=1,BM1109,IF(Dane!$E$3=2,BQ1109,BT1109))</f>
        <v>0</v>
      </c>
      <c r="AN1109" s="39">
        <f>IF(Dane!$C$9="",0,IFERROR(J1109/R1109,0))</f>
        <v>0</v>
      </c>
      <c r="AO1109" s="39">
        <f>IF(Dane!$C$9="",0,IFERROR(ROUND(J1109-ROUND(J1109*0.0976,2)-ROUND(J1109*0.015,2)-ROUND(J1109*0.0245,2),2)/R1109,0))</f>
        <v>0</v>
      </c>
      <c r="AP1109" s="39">
        <f t="shared" si="264"/>
        <v>0</v>
      </c>
      <c r="AQ1109" s="39">
        <f t="shared" si="265"/>
        <v>0</v>
      </c>
      <c r="AR1109" s="39">
        <f t="shared" si="261"/>
        <v>0</v>
      </c>
      <c r="AS1109" s="39">
        <f>IF(Dane!$C$9="",0,IFERROR(AR1109/R1109,0))</f>
        <v>0</v>
      </c>
      <c r="AT1109" s="39">
        <f t="shared" si="266"/>
        <v>0</v>
      </c>
      <c r="AU1109" s="39">
        <v>0</v>
      </c>
      <c r="AV1109" s="39">
        <f t="shared" si="267"/>
        <v>0</v>
      </c>
      <c r="AW1109" s="39">
        <f>IF(Dane!$C$9="",0,IF(ROUND((N1109+O1109)*AV1109,2)&gt;$AN$1,$AN$1,ROUND((N1109+O1109)*AV1109,2)))</f>
        <v>0</v>
      </c>
      <c r="AX1109" s="39">
        <v>0</v>
      </c>
      <c r="AY1109" s="39">
        <f>IF(Dane!$C$9=2,IFERROR(J1109/W1109,0),IF(Dane!$C$9=3,IFERROR(J1109/W1109,0),0))</f>
        <v>0</v>
      </c>
      <c r="AZ1109" s="39">
        <f>IF(Dane!$C$9=2,IFERROR(ROUND(J1109-ROUND(J1109*0.0976,2)-ROUND(J1109*0.015,2)-ROUND(J1109*0.0245,2),2)/W1109,0),IF(Dane!$C$9=3,IFERROR(ROUND(J1109-ROUND(J1109*0.0976,2)-ROUND(J1109*0.015,2)-ROUND(J1109*0.0245,2),2)/W1109,0),0))</f>
        <v>0</v>
      </c>
      <c r="BA1109" s="39">
        <f t="shared" si="268"/>
        <v>0</v>
      </c>
      <c r="BB1109" s="39">
        <f t="shared" si="269"/>
        <v>0</v>
      </c>
      <c r="BC1109" s="39">
        <f t="shared" si="262"/>
        <v>0</v>
      </c>
      <c r="BD1109" s="39">
        <f>IF(Dane!$C$9=2,IFERROR(BC1109/W1109,0),IF(Dane!$C$9=3,IFERROR(BC1109/W1109,0),0))</f>
        <v>0</v>
      </c>
      <c r="BE1109" s="39">
        <f t="shared" si="270"/>
        <v>0</v>
      </c>
      <c r="BF1109" s="39">
        <v>0</v>
      </c>
      <c r="BG1109" s="39">
        <f t="shared" si="271"/>
        <v>0</v>
      </c>
      <c r="BH1109" s="39">
        <f>IF(Dane!$C$9=2,IF(ROUND((S1109+T1109)*BG1109,2)&gt;$AN$1,$AN$1,ROUND((S1109+T1109)*BG1109,2)),IF(Dane!$C$9=3,IF(ROUND((S1109+T1109)*BG1109,2)&gt;$AN$1,$AN$1,ROUND((S1109+T1109)*BG1109,2)),0))</f>
        <v>0</v>
      </c>
      <c r="BI1109" s="39">
        <v>0</v>
      </c>
      <c r="BJ1109" s="39">
        <f>IF(Dane!$C$9=3,IFERROR(J1109/AB1109,0),0)</f>
        <v>0</v>
      </c>
      <c r="BK1109" s="39">
        <f>IF(Dane!$C$9=3,IFERROR(ROUND(J1109-ROUND(J1109*0.0976,2)-ROUND(J1109*0.015,2)-ROUND(J1109*0.0245,2),2)/AB1109,0),0)</f>
        <v>0</v>
      </c>
      <c r="BL1109" s="39">
        <f t="shared" si="272"/>
        <v>0</v>
      </c>
      <c r="BM1109" s="39">
        <f t="shared" si="273"/>
        <v>0</v>
      </c>
      <c r="BN1109" s="39">
        <f t="shared" si="263"/>
        <v>0</v>
      </c>
      <c r="BO1109" s="39">
        <f>IF(Dane!$C$9=3,IFERROR(BN1109/AB1109,0),0)</f>
        <v>0</v>
      </c>
      <c r="BP1109" s="39">
        <f t="shared" si="274"/>
        <v>0</v>
      </c>
      <c r="BQ1109" s="39">
        <v>0</v>
      </c>
      <c r="BR1109" s="39">
        <f t="shared" si="275"/>
        <v>0</v>
      </c>
      <c r="BS1109" s="39">
        <f>IF(Dane!$C$9=3,IF(ROUND((X1109+Y1109)*BR1109,2)&gt;$AN$1,$AN$1,ROUND((X1109+Y1109)*BR1109,2)),0)</f>
        <v>0</v>
      </c>
      <c r="BT1109" s="39">
        <v>0</v>
      </c>
    </row>
    <row r="1110" spans="1:72">
      <c r="A1110" s="87">
        <v>1101</v>
      </c>
      <c r="B1110" s="1"/>
      <c r="C1110" s="1"/>
      <c r="D1110" s="2"/>
      <c r="E1110" s="3"/>
      <c r="F1110" s="4"/>
      <c r="G1110" s="5"/>
      <c r="H1110" s="5"/>
      <c r="I1110" s="6"/>
      <c r="J1110" s="5"/>
      <c r="K1110" s="5"/>
      <c r="L1110" s="5"/>
      <c r="M1110" s="55"/>
      <c r="N1110" s="8"/>
      <c r="O1110" s="105"/>
      <c r="P1110" s="5"/>
      <c r="Q1110" s="5"/>
      <c r="R1110" s="105">
        <f>Dane!$C$10</f>
        <v>0</v>
      </c>
      <c r="S1110" s="8"/>
      <c r="T1110" s="105"/>
      <c r="U1110" s="5"/>
      <c r="V1110" s="5"/>
      <c r="W1110" s="107">
        <f>Dane!$C$11</f>
        <v>0</v>
      </c>
      <c r="X1110" s="8"/>
      <c r="Y1110" s="105"/>
      <c r="Z1110" s="5"/>
      <c r="AA1110" s="5"/>
      <c r="AB1110" s="110">
        <f>Dane!$C$12</f>
        <v>0</v>
      </c>
      <c r="AC1110" s="108">
        <f>IF(Dane!$E$3=1,AP1110+BA1110+BL1110,IF(Dane!$E$3=2,AT1110+BE1110+BP1110,AW1110+BH1110+BS1110))</f>
        <v>0</v>
      </c>
      <c r="AD1110" s="14">
        <f>IF(Dane!$E$3=1,AQ1110+BB1110+BM1110,IF(Dane!$E$3=2,AU1110+BF1110+BQ1110,AX1110+BI1110+BT1110))</f>
        <v>0</v>
      </c>
      <c r="AE1110" s="14">
        <f>IF((J1110*Dane!$C$9)-AC1110&lt;0,0,(J1110*Dane!$C$9)-AC1110)</f>
        <v>0</v>
      </c>
      <c r="AF1110" s="61">
        <f>IF((K1110*Dane!$C$9)-AD1110&lt;0,0,(K1110*Dane!$C$9)-AD1110)</f>
        <v>0</v>
      </c>
      <c r="AG1110" s="93"/>
      <c r="AH1110" s="84">
        <f>IF(Dane!$E$3=1,AP1110,IF(Dane!$E$3=2,AT1110,AW1110))</f>
        <v>0</v>
      </c>
      <c r="AI1110" s="84">
        <f>IF(Dane!$E$3=1,AQ1110,IF(Dane!$E$3=2,AU1110,AX1110))</f>
        <v>0</v>
      </c>
      <c r="AJ1110" s="84">
        <f>IF(Dane!$E$3=1,BA1110,IF(Dane!$E$3=2,BE1110,BH1110))</f>
        <v>0</v>
      </c>
      <c r="AK1110" s="84">
        <f>IF(Dane!$E$3=1,BB1110,IF(Dane!$E$3=2,BF1110,BI1110))</f>
        <v>0</v>
      </c>
      <c r="AL1110" s="84">
        <f>IF(Dane!$E$3=1,BL1110,IF(Dane!$E$3=2,BP1110,BS1110))</f>
        <v>0</v>
      </c>
      <c r="AM1110" s="84">
        <f>IF(Dane!$E$3=1,BM1110,IF(Dane!$E$3=2,BQ1110,BT1110))</f>
        <v>0</v>
      </c>
      <c r="AN1110" s="39">
        <f>IF(Dane!$C$9="",0,IFERROR(J1110/R1110,0))</f>
        <v>0</v>
      </c>
      <c r="AO1110" s="39">
        <f>IF(Dane!$C$9="",0,IFERROR(ROUND(J1110-ROUND(J1110*0.0976,2)-ROUND(J1110*0.015,2)-ROUND(J1110*0.0245,2),2)/R1110,0))</f>
        <v>0</v>
      </c>
      <c r="AP1110" s="39">
        <f t="shared" si="264"/>
        <v>0</v>
      </c>
      <c r="AQ1110" s="39">
        <f t="shared" si="265"/>
        <v>0</v>
      </c>
      <c r="AR1110" s="39">
        <f t="shared" si="261"/>
        <v>0</v>
      </c>
      <c r="AS1110" s="39">
        <f>IF(Dane!$C$9="",0,IFERROR(AR1110/R1110,0))</f>
        <v>0</v>
      </c>
      <c r="AT1110" s="39">
        <f t="shared" si="266"/>
        <v>0</v>
      </c>
      <c r="AU1110" s="39">
        <v>0</v>
      </c>
      <c r="AV1110" s="39">
        <f t="shared" si="267"/>
        <v>0</v>
      </c>
      <c r="AW1110" s="39">
        <f>IF(Dane!$C$9="",0,IF(ROUND((N1110+O1110)*AV1110,2)&gt;$AN$1,$AN$1,ROUND((N1110+O1110)*AV1110,2)))</f>
        <v>0</v>
      </c>
      <c r="AX1110" s="39">
        <v>0</v>
      </c>
      <c r="AY1110" s="39">
        <f>IF(Dane!$C$9=2,IFERROR(J1110/W1110,0),IF(Dane!$C$9=3,IFERROR(J1110/W1110,0),0))</f>
        <v>0</v>
      </c>
      <c r="AZ1110" s="39">
        <f>IF(Dane!$C$9=2,IFERROR(ROUND(J1110-ROUND(J1110*0.0976,2)-ROUND(J1110*0.015,2)-ROUND(J1110*0.0245,2),2)/W1110,0),IF(Dane!$C$9=3,IFERROR(ROUND(J1110-ROUND(J1110*0.0976,2)-ROUND(J1110*0.015,2)-ROUND(J1110*0.0245,2),2)/W1110,0),0))</f>
        <v>0</v>
      </c>
      <c r="BA1110" s="39">
        <f t="shared" si="268"/>
        <v>0</v>
      </c>
      <c r="BB1110" s="39">
        <f t="shared" si="269"/>
        <v>0</v>
      </c>
      <c r="BC1110" s="39">
        <f t="shared" si="262"/>
        <v>0</v>
      </c>
      <c r="BD1110" s="39">
        <f>IF(Dane!$C$9=2,IFERROR(BC1110/W1110,0),IF(Dane!$C$9=3,IFERROR(BC1110/W1110,0),0))</f>
        <v>0</v>
      </c>
      <c r="BE1110" s="39">
        <f t="shared" si="270"/>
        <v>0</v>
      </c>
      <c r="BF1110" s="39">
        <v>0</v>
      </c>
      <c r="BG1110" s="39">
        <f t="shared" si="271"/>
        <v>0</v>
      </c>
      <c r="BH1110" s="39">
        <f>IF(Dane!$C$9=2,IF(ROUND((S1110+T1110)*BG1110,2)&gt;$AN$1,$AN$1,ROUND((S1110+T1110)*BG1110,2)),IF(Dane!$C$9=3,IF(ROUND((S1110+T1110)*BG1110,2)&gt;$AN$1,$AN$1,ROUND((S1110+T1110)*BG1110,2)),0))</f>
        <v>0</v>
      </c>
      <c r="BI1110" s="39">
        <v>0</v>
      </c>
      <c r="BJ1110" s="39">
        <f>IF(Dane!$C$9=3,IFERROR(J1110/AB1110,0),0)</f>
        <v>0</v>
      </c>
      <c r="BK1110" s="39">
        <f>IF(Dane!$C$9=3,IFERROR(ROUND(J1110-ROUND(J1110*0.0976,2)-ROUND(J1110*0.015,2)-ROUND(J1110*0.0245,2),2)/AB1110,0),0)</f>
        <v>0</v>
      </c>
      <c r="BL1110" s="39">
        <f t="shared" si="272"/>
        <v>0</v>
      </c>
      <c r="BM1110" s="39">
        <f t="shared" si="273"/>
        <v>0</v>
      </c>
      <c r="BN1110" s="39">
        <f t="shared" si="263"/>
        <v>0</v>
      </c>
      <c r="BO1110" s="39">
        <f>IF(Dane!$C$9=3,IFERROR(BN1110/AB1110,0),0)</f>
        <v>0</v>
      </c>
      <c r="BP1110" s="39">
        <f t="shared" si="274"/>
        <v>0</v>
      </c>
      <c r="BQ1110" s="39">
        <v>0</v>
      </c>
      <c r="BR1110" s="39">
        <f t="shared" si="275"/>
        <v>0</v>
      </c>
      <c r="BS1110" s="39">
        <f>IF(Dane!$C$9=3,IF(ROUND((X1110+Y1110)*BR1110,2)&gt;$AN$1,$AN$1,ROUND((X1110+Y1110)*BR1110,2)),0)</f>
        <v>0</v>
      </c>
      <c r="BT1110" s="39">
        <v>0</v>
      </c>
    </row>
    <row r="1111" spans="1:72">
      <c r="A1111" s="87">
        <v>1102</v>
      </c>
      <c r="B1111" s="1"/>
      <c r="C1111" s="1"/>
      <c r="D1111" s="2"/>
      <c r="E1111" s="3"/>
      <c r="F1111" s="4"/>
      <c r="G1111" s="5"/>
      <c r="H1111" s="5"/>
      <c r="I1111" s="6"/>
      <c r="J1111" s="5"/>
      <c r="K1111" s="5"/>
      <c r="L1111" s="5"/>
      <c r="M1111" s="55"/>
      <c r="N1111" s="8"/>
      <c r="O1111" s="105"/>
      <c r="P1111" s="5"/>
      <c r="Q1111" s="5"/>
      <c r="R1111" s="105">
        <f>Dane!$C$10</f>
        <v>0</v>
      </c>
      <c r="S1111" s="8"/>
      <c r="T1111" s="105"/>
      <c r="U1111" s="5"/>
      <c r="V1111" s="5"/>
      <c r="W1111" s="107">
        <f>Dane!$C$11</f>
        <v>0</v>
      </c>
      <c r="X1111" s="8"/>
      <c r="Y1111" s="105"/>
      <c r="Z1111" s="5"/>
      <c r="AA1111" s="5"/>
      <c r="AB1111" s="110">
        <f>Dane!$C$12</f>
        <v>0</v>
      </c>
      <c r="AC1111" s="108">
        <f>IF(Dane!$E$3=1,AP1111+BA1111+BL1111,IF(Dane!$E$3=2,AT1111+BE1111+BP1111,AW1111+BH1111+BS1111))</f>
        <v>0</v>
      </c>
      <c r="AD1111" s="14">
        <f>IF(Dane!$E$3=1,AQ1111+BB1111+BM1111,IF(Dane!$E$3=2,AU1111+BF1111+BQ1111,AX1111+BI1111+BT1111))</f>
        <v>0</v>
      </c>
      <c r="AE1111" s="14">
        <f>IF((J1111*Dane!$C$9)-AC1111&lt;0,0,(J1111*Dane!$C$9)-AC1111)</f>
        <v>0</v>
      </c>
      <c r="AF1111" s="61">
        <f>IF((K1111*Dane!$C$9)-AD1111&lt;0,0,(K1111*Dane!$C$9)-AD1111)</f>
        <v>0</v>
      </c>
      <c r="AG1111" s="93"/>
      <c r="AH1111" s="84">
        <f>IF(Dane!$E$3=1,AP1111,IF(Dane!$E$3=2,AT1111,AW1111))</f>
        <v>0</v>
      </c>
      <c r="AI1111" s="84">
        <f>IF(Dane!$E$3=1,AQ1111,IF(Dane!$E$3=2,AU1111,AX1111))</f>
        <v>0</v>
      </c>
      <c r="AJ1111" s="84">
        <f>IF(Dane!$E$3=1,BA1111,IF(Dane!$E$3=2,BE1111,BH1111))</f>
        <v>0</v>
      </c>
      <c r="AK1111" s="84">
        <f>IF(Dane!$E$3=1,BB1111,IF(Dane!$E$3=2,BF1111,BI1111))</f>
        <v>0</v>
      </c>
      <c r="AL1111" s="84">
        <f>IF(Dane!$E$3=1,BL1111,IF(Dane!$E$3=2,BP1111,BS1111))</f>
        <v>0</v>
      </c>
      <c r="AM1111" s="84">
        <f>IF(Dane!$E$3=1,BM1111,IF(Dane!$E$3=2,BQ1111,BT1111))</f>
        <v>0</v>
      </c>
      <c r="AN1111" s="39">
        <f>IF(Dane!$C$9="",0,IFERROR(J1111/R1111,0))</f>
        <v>0</v>
      </c>
      <c r="AO1111" s="39">
        <f>IF(Dane!$C$9="",0,IFERROR(ROUND(J1111-ROUND(J1111*0.0976,2)-ROUND(J1111*0.015,2)-ROUND(J1111*0.0245,2),2)/R1111,0))</f>
        <v>0</v>
      </c>
      <c r="AP1111" s="39">
        <f t="shared" si="264"/>
        <v>0</v>
      </c>
      <c r="AQ1111" s="39">
        <f t="shared" si="265"/>
        <v>0</v>
      </c>
      <c r="AR1111" s="39">
        <f t="shared" si="261"/>
        <v>0</v>
      </c>
      <c r="AS1111" s="39">
        <f>IF(Dane!$C$9="",0,IFERROR(AR1111/R1111,0))</f>
        <v>0</v>
      </c>
      <c r="AT1111" s="39">
        <f t="shared" si="266"/>
        <v>0</v>
      </c>
      <c r="AU1111" s="39">
        <v>0</v>
      </c>
      <c r="AV1111" s="39">
        <f t="shared" si="267"/>
        <v>0</v>
      </c>
      <c r="AW1111" s="39">
        <f>IF(Dane!$C$9="",0,IF(ROUND((N1111+O1111)*AV1111,2)&gt;$AN$1,$AN$1,ROUND((N1111+O1111)*AV1111,2)))</f>
        <v>0</v>
      </c>
      <c r="AX1111" s="39">
        <v>0</v>
      </c>
      <c r="AY1111" s="39">
        <f>IF(Dane!$C$9=2,IFERROR(J1111/W1111,0),IF(Dane!$C$9=3,IFERROR(J1111/W1111,0),0))</f>
        <v>0</v>
      </c>
      <c r="AZ1111" s="39">
        <f>IF(Dane!$C$9=2,IFERROR(ROUND(J1111-ROUND(J1111*0.0976,2)-ROUND(J1111*0.015,2)-ROUND(J1111*0.0245,2),2)/W1111,0),IF(Dane!$C$9=3,IFERROR(ROUND(J1111-ROUND(J1111*0.0976,2)-ROUND(J1111*0.015,2)-ROUND(J1111*0.0245,2),2)/W1111,0),0))</f>
        <v>0</v>
      </c>
      <c r="BA1111" s="39">
        <f t="shared" si="268"/>
        <v>0</v>
      </c>
      <c r="BB1111" s="39">
        <f t="shared" si="269"/>
        <v>0</v>
      </c>
      <c r="BC1111" s="39">
        <f t="shared" si="262"/>
        <v>0</v>
      </c>
      <c r="BD1111" s="39">
        <f>IF(Dane!$C$9=2,IFERROR(BC1111/W1111,0),IF(Dane!$C$9=3,IFERROR(BC1111/W1111,0),0))</f>
        <v>0</v>
      </c>
      <c r="BE1111" s="39">
        <f t="shared" si="270"/>
        <v>0</v>
      </c>
      <c r="BF1111" s="39">
        <v>0</v>
      </c>
      <c r="BG1111" s="39">
        <f t="shared" si="271"/>
        <v>0</v>
      </c>
      <c r="BH1111" s="39">
        <f>IF(Dane!$C$9=2,IF(ROUND((S1111+T1111)*BG1111,2)&gt;$AN$1,$AN$1,ROUND((S1111+T1111)*BG1111,2)),IF(Dane!$C$9=3,IF(ROUND((S1111+T1111)*BG1111,2)&gt;$AN$1,$AN$1,ROUND((S1111+T1111)*BG1111,2)),0))</f>
        <v>0</v>
      </c>
      <c r="BI1111" s="39">
        <v>0</v>
      </c>
      <c r="BJ1111" s="39">
        <f>IF(Dane!$C$9=3,IFERROR(J1111/AB1111,0),0)</f>
        <v>0</v>
      </c>
      <c r="BK1111" s="39">
        <f>IF(Dane!$C$9=3,IFERROR(ROUND(J1111-ROUND(J1111*0.0976,2)-ROUND(J1111*0.015,2)-ROUND(J1111*0.0245,2),2)/AB1111,0),0)</f>
        <v>0</v>
      </c>
      <c r="BL1111" s="39">
        <f t="shared" si="272"/>
        <v>0</v>
      </c>
      <c r="BM1111" s="39">
        <f t="shared" si="273"/>
        <v>0</v>
      </c>
      <c r="BN1111" s="39">
        <f t="shared" si="263"/>
        <v>0</v>
      </c>
      <c r="BO1111" s="39">
        <f>IF(Dane!$C$9=3,IFERROR(BN1111/AB1111,0),0)</f>
        <v>0</v>
      </c>
      <c r="BP1111" s="39">
        <f t="shared" si="274"/>
        <v>0</v>
      </c>
      <c r="BQ1111" s="39">
        <v>0</v>
      </c>
      <c r="BR1111" s="39">
        <f t="shared" si="275"/>
        <v>0</v>
      </c>
      <c r="BS1111" s="39">
        <f>IF(Dane!$C$9=3,IF(ROUND((X1111+Y1111)*BR1111,2)&gt;$AN$1,$AN$1,ROUND((X1111+Y1111)*BR1111,2)),0)</f>
        <v>0</v>
      </c>
      <c r="BT1111" s="39">
        <v>0</v>
      </c>
    </row>
    <row r="1112" spans="1:72">
      <c r="A1112" s="87">
        <v>1103</v>
      </c>
      <c r="B1112" s="1"/>
      <c r="C1112" s="1"/>
      <c r="D1112" s="2"/>
      <c r="E1112" s="3"/>
      <c r="F1112" s="4"/>
      <c r="G1112" s="5"/>
      <c r="H1112" s="5"/>
      <c r="I1112" s="6"/>
      <c r="J1112" s="5"/>
      <c r="K1112" s="5"/>
      <c r="L1112" s="5"/>
      <c r="M1112" s="55"/>
      <c r="N1112" s="8"/>
      <c r="O1112" s="105"/>
      <c r="P1112" s="5"/>
      <c r="Q1112" s="5"/>
      <c r="R1112" s="105">
        <f>Dane!$C$10</f>
        <v>0</v>
      </c>
      <c r="S1112" s="8"/>
      <c r="T1112" s="105"/>
      <c r="U1112" s="5"/>
      <c r="V1112" s="5"/>
      <c r="W1112" s="107">
        <f>Dane!$C$11</f>
        <v>0</v>
      </c>
      <c r="X1112" s="8"/>
      <c r="Y1112" s="105"/>
      <c r="Z1112" s="5"/>
      <c r="AA1112" s="5"/>
      <c r="AB1112" s="110">
        <f>Dane!$C$12</f>
        <v>0</v>
      </c>
      <c r="AC1112" s="108">
        <f>IF(Dane!$E$3=1,AP1112+BA1112+BL1112,IF(Dane!$E$3=2,AT1112+BE1112+BP1112,AW1112+BH1112+BS1112))</f>
        <v>0</v>
      </c>
      <c r="AD1112" s="14">
        <f>IF(Dane!$E$3=1,AQ1112+BB1112+BM1112,IF(Dane!$E$3=2,AU1112+BF1112+BQ1112,AX1112+BI1112+BT1112))</f>
        <v>0</v>
      </c>
      <c r="AE1112" s="14">
        <f>IF((J1112*Dane!$C$9)-AC1112&lt;0,0,(J1112*Dane!$C$9)-AC1112)</f>
        <v>0</v>
      </c>
      <c r="AF1112" s="61">
        <f>IF((K1112*Dane!$C$9)-AD1112&lt;0,0,(K1112*Dane!$C$9)-AD1112)</f>
        <v>0</v>
      </c>
      <c r="AG1112" s="93"/>
      <c r="AH1112" s="84">
        <f>IF(Dane!$E$3=1,AP1112,IF(Dane!$E$3=2,AT1112,AW1112))</f>
        <v>0</v>
      </c>
      <c r="AI1112" s="84">
        <f>IF(Dane!$E$3=1,AQ1112,IF(Dane!$E$3=2,AU1112,AX1112))</f>
        <v>0</v>
      </c>
      <c r="AJ1112" s="84">
        <f>IF(Dane!$E$3=1,BA1112,IF(Dane!$E$3=2,BE1112,BH1112))</f>
        <v>0</v>
      </c>
      <c r="AK1112" s="84">
        <f>IF(Dane!$E$3=1,BB1112,IF(Dane!$E$3=2,BF1112,BI1112))</f>
        <v>0</v>
      </c>
      <c r="AL1112" s="84">
        <f>IF(Dane!$E$3=1,BL1112,IF(Dane!$E$3=2,BP1112,BS1112))</f>
        <v>0</v>
      </c>
      <c r="AM1112" s="84">
        <f>IF(Dane!$E$3=1,BM1112,IF(Dane!$E$3=2,BQ1112,BT1112))</f>
        <v>0</v>
      </c>
      <c r="AN1112" s="39">
        <f>IF(Dane!$C$9="",0,IFERROR(J1112/R1112,0))</f>
        <v>0</v>
      </c>
      <c r="AO1112" s="39">
        <f>IF(Dane!$C$9="",0,IFERROR(ROUND(J1112-ROUND(J1112*0.0976,2)-ROUND(J1112*0.015,2)-ROUND(J1112*0.0245,2),2)/R1112,0))</f>
        <v>0</v>
      </c>
      <c r="AP1112" s="39">
        <f t="shared" si="264"/>
        <v>0</v>
      </c>
      <c r="AQ1112" s="39">
        <f t="shared" si="265"/>
        <v>0</v>
      </c>
      <c r="AR1112" s="39">
        <f t="shared" si="261"/>
        <v>0</v>
      </c>
      <c r="AS1112" s="39">
        <f>IF(Dane!$C$9="",0,IFERROR(AR1112/R1112,0))</f>
        <v>0</v>
      </c>
      <c r="AT1112" s="39">
        <f t="shared" si="266"/>
        <v>0</v>
      </c>
      <c r="AU1112" s="39">
        <v>0</v>
      </c>
      <c r="AV1112" s="39">
        <f t="shared" si="267"/>
        <v>0</v>
      </c>
      <c r="AW1112" s="39">
        <f>IF(Dane!$C$9="",0,IF(ROUND((N1112+O1112)*AV1112,2)&gt;$AN$1,$AN$1,ROUND((N1112+O1112)*AV1112,2)))</f>
        <v>0</v>
      </c>
      <c r="AX1112" s="39">
        <v>0</v>
      </c>
      <c r="AY1112" s="39">
        <f>IF(Dane!$C$9=2,IFERROR(J1112/W1112,0),IF(Dane!$C$9=3,IFERROR(J1112/W1112,0),0))</f>
        <v>0</v>
      </c>
      <c r="AZ1112" s="39">
        <f>IF(Dane!$C$9=2,IFERROR(ROUND(J1112-ROUND(J1112*0.0976,2)-ROUND(J1112*0.015,2)-ROUND(J1112*0.0245,2),2)/W1112,0),IF(Dane!$C$9=3,IFERROR(ROUND(J1112-ROUND(J1112*0.0976,2)-ROUND(J1112*0.015,2)-ROUND(J1112*0.0245,2),2)/W1112,0),0))</f>
        <v>0</v>
      </c>
      <c r="BA1112" s="39">
        <f t="shared" si="268"/>
        <v>0</v>
      </c>
      <c r="BB1112" s="39">
        <f t="shared" si="269"/>
        <v>0</v>
      </c>
      <c r="BC1112" s="39">
        <f t="shared" si="262"/>
        <v>0</v>
      </c>
      <c r="BD1112" s="39">
        <f>IF(Dane!$C$9=2,IFERROR(BC1112/W1112,0),IF(Dane!$C$9=3,IFERROR(BC1112/W1112,0),0))</f>
        <v>0</v>
      </c>
      <c r="BE1112" s="39">
        <f t="shared" si="270"/>
        <v>0</v>
      </c>
      <c r="BF1112" s="39">
        <v>0</v>
      </c>
      <c r="BG1112" s="39">
        <f t="shared" si="271"/>
        <v>0</v>
      </c>
      <c r="BH1112" s="39">
        <f>IF(Dane!$C$9=2,IF(ROUND((S1112+T1112)*BG1112,2)&gt;$AN$1,$AN$1,ROUND((S1112+T1112)*BG1112,2)),IF(Dane!$C$9=3,IF(ROUND((S1112+T1112)*BG1112,2)&gt;$AN$1,$AN$1,ROUND((S1112+T1112)*BG1112,2)),0))</f>
        <v>0</v>
      </c>
      <c r="BI1112" s="39">
        <v>0</v>
      </c>
      <c r="BJ1112" s="39">
        <f>IF(Dane!$C$9=3,IFERROR(J1112/AB1112,0),0)</f>
        <v>0</v>
      </c>
      <c r="BK1112" s="39">
        <f>IF(Dane!$C$9=3,IFERROR(ROUND(J1112-ROUND(J1112*0.0976,2)-ROUND(J1112*0.015,2)-ROUND(J1112*0.0245,2),2)/AB1112,0),0)</f>
        <v>0</v>
      </c>
      <c r="BL1112" s="39">
        <f t="shared" si="272"/>
        <v>0</v>
      </c>
      <c r="BM1112" s="39">
        <f t="shared" si="273"/>
        <v>0</v>
      </c>
      <c r="BN1112" s="39">
        <f t="shared" si="263"/>
        <v>0</v>
      </c>
      <c r="BO1112" s="39">
        <f>IF(Dane!$C$9=3,IFERROR(BN1112/AB1112,0),0)</f>
        <v>0</v>
      </c>
      <c r="BP1112" s="39">
        <f t="shared" si="274"/>
        <v>0</v>
      </c>
      <c r="BQ1112" s="39">
        <v>0</v>
      </c>
      <c r="BR1112" s="39">
        <f t="shared" si="275"/>
        <v>0</v>
      </c>
      <c r="BS1112" s="39">
        <f>IF(Dane!$C$9=3,IF(ROUND((X1112+Y1112)*BR1112,2)&gt;$AN$1,$AN$1,ROUND((X1112+Y1112)*BR1112,2)),0)</f>
        <v>0</v>
      </c>
      <c r="BT1112" s="39">
        <v>0</v>
      </c>
    </row>
    <row r="1113" spans="1:72">
      <c r="A1113" s="87">
        <v>1104</v>
      </c>
      <c r="B1113" s="1"/>
      <c r="C1113" s="1"/>
      <c r="D1113" s="2"/>
      <c r="E1113" s="3"/>
      <c r="F1113" s="4"/>
      <c r="G1113" s="5"/>
      <c r="H1113" s="5"/>
      <c r="I1113" s="6"/>
      <c r="J1113" s="5"/>
      <c r="K1113" s="5"/>
      <c r="L1113" s="5"/>
      <c r="M1113" s="55"/>
      <c r="N1113" s="8"/>
      <c r="O1113" s="105"/>
      <c r="P1113" s="5"/>
      <c r="Q1113" s="5"/>
      <c r="R1113" s="105">
        <f>Dane!$C$10</f>
        <v>0</v>
      </c>
      <c r="S1113" s="8"/>
      <c r="T1113" s="105"/>
      <c r="U1113" s="5"/>
      <c r="V1113" s="5"/>
      <c r="W1113" s="107">
        <f>Dane!$C$11</f>
        <v>0</v>
      </c>
      <c r="X1113" s="8"/>
      <c r="Y1113" s="105"/>
      <c r="Z1113" s="5"/>
      <c r="AA1113" s="5"/>
      <c r="AB1113" s="110">
        <f>Dane!$C$12</f>
        <v>0</v>
      </c>
      <c r="AC1113" s="108">
        <f>IF(Dane!$E$3=1,AP1113+BA1113+BL1113,IF(Dane!$E$3=2,AT1113+BE1113+BP1113,AW1113+BH1113+BS1113))</f>
        <v>0</v>
      </c>
      <c r="AD1113" s="14">
        <f>IF(Dane!$E$3=1,AQ1113+BB1113+BM1113,IF(Dane!$E$3=2,AU1113+BF1113+BQ1113,AX1113+BI1113+BT1113))</f>
        <v>0</v>
      </c>
      <c r="AE1113" s="14">
        <f>IF((J1113*Dane!$C$9)-AC1113&lt;0,0,(J1113*Dane!$C$9)-AC1113)</f>
        <v>0</v>
      </c>
      <c r="AF1113" s="61">
        <f>IF((K1113*Dane!$C$9)-AD1113&lt;0,0,(K1113*Dane!$C$9)-AD1113)</f>
        <v>0</v>
      </c>
      <c r="AG1113" s="93"/>
      <c r="AH1113" s="84">
        <f>IF(Dane!$E$3=1,AP1113,IF(Dane!$E$3=2,AT1113,AW1113))</f>
        <v>0</v>
      </c>
      <c r="AI1113" s="84">
        <f>IF(Dane!$E$3=1,AQ1113,IF(Dane!$E$3=2,AU1113,AX1113))</f>
        <v>0</v>
      </c>
      <c r="AJ1113" s="84">
        <f>IF(Dane!$E$3=1,BA1113,IF(Dane!$E$3=2,BE1113,BH1113))</f>
        <v>0</v>
      </c>
      <c r="AK1113" s="84">
        <f>IF(Dane!$E$3=1,BB1113,IF(Dane!$E$3=2,BF1113,BI1113))</f>
        <v>0</v>
      </c>
      <c r="AL1113" s="84">
        <f>IF(Dane!$E$3=1,BL1113,IF(Dane!$E$3=2,BP1113,BS1113))</f>
        <v>0</v>
      </c>
      <c r="AM1113" s="84">
        <f>IF(Dane!$E$3=1,BM1113,IF(Dane!$E$3=2,BQ1113,BT1113))</f>
        <v>0</v>
      </c>
      <c r="AN1113" s="39">
        <f>IF(Dane!$C$9="",0,IFERROR(J1113/R1113,0))</f>
        <v>0</v>
      </c>
      <c r="AO1113" s="39">
        <f>IF(Dane!$C$9="",0,IFERROR(ROUND(J1113-ROUND(J1113*0.0976,2)-ROUND(J1113*0.015,2)-ROUND(J1113*0.0245,2),2)/R1113,0))</f>
        <v>0</v>
      </c>
      <c r="AP1113" s="39">
        <f t="shared" si="264"/>
        <v>0</v>
      </c>
      <c r="AQ1113" s="39">
        <f t="shared" si="265"/>
        <v>0</v>
      </c>
      <c r="AR1113" s="39">
        <f t="shared" si="261"/>
        <v>0</v>
      </c>
      <c r="AS1113" s="39">
        <f>IF(Dane!$C$9="",0,IFERROR(AR1113/R1113,0))</f>
        <v>0</v>
      </c>
      <c r="AT1113" s="39">
        <f t="shared" si="266"/>
        <v>0</v>
      </c>
      <c r="AU1113" s="39">
        <v>0</v>
      </c>
      <c r="AV1113" s="39">
        <f t="shared" si="267"/>
        <v>0</v>
      </c>
      <c r="AW1113" s="39">
        <f>IF(Dane!$C$9="",0,IF(ROUND((N1113+O1113)*AV1113,2)&gt;$AN$1,$AN$1,ROUND((N1113+O1113)*AV1113,2)))</f>
        <v>0</v>
      </c>
      <c r="AX1113" s="39">
        <v>0</v>
      </c>
      <c r="AY1113" s="39">
        <f>IF(Dane!$C$9=2,IFERROR(J1113/W1113,0),IF(Dane!$C$9=3,IFERROR(J1113/W1113,0),0))</f>
        <v>0</v>
      </c>
      <c r="AZ1113" s="39">
        <f>IF(Dane!$C$9=2,IFERROR(ROUND(J1113-ROUND(J1113*0.0976,2)-ROUND(J1113*0.015,2)-ROUND(J1113*0.0245,2),2)/W1113,0),IF(Dane!$C$9=3,IFERROR(ROUND(J1113-ROUND(J1113*0.0976,2)-ROUND(J1113*0.015,2)-ROUND(J1113*0.0245,2),2)/W1113,0),0))</f>
        <v>0</v>
      </c>
      <c r="BA1113" s="39">
        <f t="shared" si="268"/>
        <v>0</v>
      </c>
      <c r="BB1113" s="39">
        <f t="shared" si="269"/>
        <v>0</v>
      </c>
      <c r="BC1113" s="39">
        <f t="shared" si="262"/>
        <v>0</v>
      </c>
      <c r="BD1113" s="39">
        <f>IF(Dane!$C$9=2,IFERROR(BC1113/W1113,0),IF(Dane!$C$9=3,IFERROR(BC1113/W1113,0),0))</f>
        <v>0</v>
      </c>
      <c r="BE1113" s="39">
        <f t="shared" si="270"/>
        <v>0</v>
      </c>
      <c r="BF1113" s="39">
        <v>0</v>
      </c>
      <c r="BG1113" s="39">
        <f t="shared" si="271"/>
        <v>0</v>
      </c>
      <c r="BH1113" s="39">
        <f>IF(Dane!$C$9=2,IF(ROUND((S1113+T1113)*BG1113,2)&gt;$AN$1,$AN$1,ROUND((S1113+T1113)*BG1113,2)),IF(Dane!$C$9=3,IF(ROUND((S1113+T1113)*BG1113,2)&gt;$AN$1,$AN$1,ROUND((S1113+T1113)*BG1113,2)),0))</f>
        <v>0</v>
      </c>
      <c r="BI1113" s="39">
        <v>0</v>
      </c>
      <c r="BJ1113" s="39">
        <f>IF(Dane!$C$9=3,IFERROR(J1113/AB1113,0),0)</f>
        <v>0</v>
      </c>
      <c r="BK1113" s="39">
        <f>IF(Dane!$C$9=3,IFERROR(ROUND(J1113-ROUND(J1113*0.0976,2)-ROUND(J1113*0.015,2)-ROUND(J1113*0.0245,2),2)/AB1113,0),0)</f>
        <v>0</v>
      </c>
      <c r="BL1113" s="39">
        <f t="shared" si="272"/>
        <v>0</v>
      </c>
      <c r="BM1113" s="39">
        <f t="shared" si="273"/>
        <v>0</v>
      </c>
      <c r="BN1113" s="39">
        <f t="shared" si="263"/>
        <v>0</v>
      </c>
      <c r="BO1113" s="39">
        <f>IF(Dane!$C$9=3,IFERROR(BN1113/AB1113,0),0)</f>
        <v>0</v>
      </c>
      <c r="BP1113" s="39">
        <f t="shared" si="274"/>
        <v>0</v>
      </c>
      <c r="BQ1113" s="39">
        <v>0</v>
      </c>
      <c r="BR1113" s="39">
        <f t="shared" si="275"/>
        <v>0</v>
      </c>
      <c r="BS1113" s="39">
        <f>IF(Dane!$C$9=3,IF(ROUND((X1113+Y1113)*BR1113,2)&gt;$AN$1,$AN$1,ROUND((X1113+Y1113)*BR1113,2)),0)</f>
        <v>0</v>
      </c>
      <c r="BT1113" s="39">
        <v>0</v>
      </c>
    </row>
    <row r="1114" spans="1:72">
      <c r="A1114" s="87">
        <v>1105</v>
      </c>
      <c r="B1114" s="1"/>
      <c r="C1114" s="1"/>
      <c r="D1114" s="2"/>
      <c r="E1114" s="3"/>
      <c r="F1114" s="4"/>
      <c r="G1114" s="5"/>
      <c r="H1114" s="5"/>
      <c r="I1114" s="6"/>
      <c r="J1114" s="5"/>
      <c r="K1114" s="5"/>
      <c r="L1114" s="5"/>
      <c r="M1114" s="55"/>
      <c r="N1114" s="8"/>
      <c r="O1114" s="105"/>
      <c r="P1114" s="5"/>
      <c r="Q1114" s="5"/>
      <c r="R1114" s="105">
        <f>Dane!$C$10</f>
        <v>0</v>
      </c>
      <c r="S1114" s="8"/>
      <c r="T1114" s="105"/>
      <c r="U1114" s="5"/>
      <c r="V1114" s="5"/>
      <c r="W1114" s="107">
        <f>Dane!$C$11</f>
        <v>0</v>
      </c>
      <c r="X1114" s="8"/>
      <c r="Y1114" s="105"/>
      <c r="Z1114" s="5"/>
      <c r="AA1114" s="5"/>
      <c r="AB1114" s="110">
        <f>Dane!$C$12</f>
        <v>0</v>
      </c>
      <c r="AC1114" s="108">
        <f>IF(Dane!$E$3=1,AP1114+BA1114+BL1114,IF(Dane!$E$3=2,AT1114+BE1114+BP1114,AW1114+BH1114+BS1114))</f>
        <v>0</v>
      </c>
      <c r="AD1114" s="14">
        <f>IF(Dane!$E$3=1,AQ1114+BB1114+BM1114,IF(Dane!$E$3=2,AU1114+BF1114+BQ1114,AX1114+BI1114+BT1114))</f>
        <v>0</v>
      </c>
      <c r="AE1114" s="14">
        <f>IF((J1114*Dane!$C$9)-AC1114&lt;0,0,(J1114*Dane!$C$9)-AC1114)</f>
        <v>0</v>
      </c>
      <c r="AF1114" s="61">
        <f>IF((K1114*Dane!$C$9)-AD1114&lt;0,0,(K1114*Dane!$C$9)-AD1114)</f>
        <v>0</v>
      </c>
      <c r="AG1114" s="93"/>
      <c r="AH1114" s="84">
        <f>IF(Dane!$E$3=1,AP1114,IF(Dane!$E$3=2,AT1114,AW1114))</f>
        <v>0</v>
      </c>
      <c r="AI1114" s="84">
        <f>IF(Dane!$E$3=1,AQ1114,IF(Dane!$E$3=2,AU1114,AX1114))</f>
        <v>0</v>
      </c>
      <c r="AJ1114" s="84">
        <f>IF(Dane!$E$3=1,BA1114,IF(Dane!$E$3=2,BE1114,BH1114))</f>
        <v>0</v>
      </c>
      <c r="AK1114" s="84">
        <f>IF(Dane!$E$3=1,BB1114,IF(Dane!$E$3=2,BF1114,BI1114))</f>
        <v>0</v>
      </c>
      <c r="AL1114" s="84">
        <f>IF(Dane!$E$3=1,BL1114,IF(Dane!$E$3=2,BP1114,BS1114))</f>
        <v>0</v>
      </c>
      <c r="AM1114" s="84">
        <f>IF(Dane!$E$3=1,BM1114,IF(Dane!$E$3=2,BQ1114,BT1114))</f>
        <v>0</v>
      </c>
      <c r="AN1114" s="39">
        <f>IF(Dane!$C$9="",0,IFERROR(J1114/R1114,0))</f>
        <v>0</v>
      </c>
      <c r="AO1114" s="39">
        <f>IF(Dane!$C$9="",0,IFERROR(ROUND(J1114-ROUND(J1114*0.0976,2)-ROUND(J1114*0.015,2)-ROUND(J1114*0.0245,2),2)/R1114,0))</f>
        <v>0</v>
      </c>
      <c r="AP1114" s="39">
        <f t="shared" si="264"/>
        <v>0</v>
      </c>
      <c r="AQ1114" s="39">
        <f t="shared" si="265"/>
        <v>0</v>
      </c>
      <c r="AR1114" s="39">
        <f t="shared" si="261"/>
        <v>0</v>
      </c>
      <c r="AS1114" s="39">
        <f>IF(Dane!$C$9="",0,IFERROR(AR1114/R1114,0))</f>
        <v>0</v>
      </c>
      <c r="AT1114" s="39">
        <f t="shared" si="266"/>
        <v>0</v>
      </c>
      <c r="AU1114" s="39">
        <v>0</v>
      </c>
      <c r="AV1114" s="39">
        <f t="shared" si="267"/>
        <v>0</v>
      </c>
      <c r="AW1114" s="39">
        <f>IF(Dane!$C$9="",0,IF(ROUND((N1114+O1114)*AV1114,2)&gt;$AN$1,$AN$1,ROUND((N1114+O1114)*AV1114,2)))</f>
        <v>0</v>
      </c>
      <c r="AX1114" s="39">
        <v>0</v>
      </c>
      <c r="AY1114" s="39">
        <f>IF(Dane!$C$9=2,IFERROR(J1114/W1114,0),IF(Dane!$C$9=3,IFERROR(J1114/W1114,0),0))</f>
        <v>0</v>
      </c>
      <c r="AZ1114" s="39">
        <f>IF(Dane!$C$9=2,IFERROR(ROUND(J1114-ROUND(J1114*0.0976,2)-ROUND(J1114*0.015,2)-ROUND(J1114*0.0245,2),2)/W1114,0),IF(Dane!$C$9=3,IFERROR(ROUND(J1114-ROUND(J1114*0.0976,2)-ROUND(J1114*0.015,2)-ROUND(J1114*0.0245,2),2)/W1114,0),0))</f>
        <v>0</v>
      </c>
      <c r="BA1114" s="39">
        <f t="shared" si="268"/>
        <v>0</v>
      </c>
      <c r="BB1114" s="39">
        <f t="shared" si="269"/>
        <v>0</v>
      </c>
      <c r="BC1114" s="39">
        <f t="shared" si="262"/>
        <v>0</v>
      </c>
      <c r="BD1114" s="39">
        <f>IF(Dane!$C$9=2,IFERROR(BC1114/W1114,0),IF(Dane!$C$9=3,IFERROR(BC1114/W1114,0),0))</f>
        <v>0</v>
      </c>
      <c r="BE1114" s="39">
        <f t="shared" si="270"/>
        <v>0</v>
      </c>
      <c r="BF1114" s="39">
        <v>0</v>
      </c>
      <c r="BG1114" s="39">
        <f t="shared" si="271"/>
        <v>0</v>
      </c>
      <c r="BH1114" s="39">
        <f>IF(Dane!$C$9=2,IF(ROUND((S1114+T1114)*BG1114,2)&gt;$AN$1,$AN$1,ROUND((S1114+T1114)*BG1114,2)),IF(Dane!$C$9=3,IF(ROUND((S1114+T1114)*BG1114,2)&gt;$AN$1,$AN$1,ROUND((S1114+T1114)*BG1114,2)),0))</f>
        <v>0</v>
      </c>
      <c r="BI1114" s="39">
        <v>0</v>
      </c>
      <c r="BJ1114" s="39">
        <f>IF(Dane!$C$9=3,IFERROR(J1114/AB1114,0),0)</f>
        <v>0</v>
      </c>
      <c r="BK1114" s="39">
        <f>IF(Dane!$C$9=3,IFERROR(ROUND(J1114-ROUND(J1114*0.0976,2)-ROUND(J1114*0.015,2)-ROUND(J1114*0.0245,2),2)/AB1114,0),0)</f>
        <v>0</v>
      </c>
      <c r="BL1114" s="39">
        <f t="shared" si="272"/>
        <v>0</v>
      </c>
      <c r="BM1114" s="39">
        <f t="shared" si="273"/>
        <v>0</v>
      </c>
      <c r="BN1114" s="39">
        <f t="shared" si="263"/>
        <v>0</v>
      </c>
      <c r="BO1114" s="39">
        <f>IF(Dane!$C$9=3,IFERROR(BN1114/AB1114,0),0)</f>
        <v>0</v>
      </c>
      <c r="BP1114" s="39">
        <f t="shared" si="274"/>
        <v>0</v>
      </c>
      <c r="BQ1114" s="39">
        <v>0</v>
      </c>
      <c r="BR1114" s="39">
        <f t="shared" si="275"/>
        <v>0</v>
      </c>
      <c r="BS1114" s="39">
        <f>IF(Dane!$C$9=3,IF(ROUND((X1114+Y1114)*BR1114,2)&gt;$AN$1,$AN$1,ROUND((X1114+Y1114)*BR1114,2)),0)</f>
        <v>0</v>
      </c>
      <c r="BT1114" s="39">
        <v>0</v>
      </c>
    </row>
    <row r="1115" spans="1:72">
      <c r="A1115" s="87">
        <v>1106</v>
      </c>
      <c r="B1115" s="1"/>
      <c r="C1115" s="1"/>
      <c r="D1115" s="2"/>
      <c r="E1115" s="3"/>
      <c r="F1115" s="4"/>
      <c r="G1115" s="5"/>
      <c r="H1115" s="5"/>
      <c r="I1115" s="6"/>
      <c r="J1115" s="5"/>
      <c r="K1115" s="5"/>
      <c r="L1115" s="5"/>
      <c r="M1115" s="55"/>
      <c r="N1115" s="8"/>
      <c r="O1115" s="105"/>
      <c r="P1115" s="5"/>
      <c r="Q1115" s="5"/>
      <c r="R1115" s="105">
        <f>Dane!$C$10</f>
        <v>0</v>
      </c>
      <c r="S1115" s="8"/>
      <c r="T1115" s="105"/>
      <c r="U1115" s="5"/>
      <c r="V1115" s="5"/>
      <c r="W1115" s="107">
        <f>Dane!$C$11</f>
        <v>0</v>
      </c>
      <c r="X1115" s="8"/>
      <c r="Y1115" s="105"/>
      <c r="Z1115" s="5"/>
      <c r="AA1115" s="5"/>
      <c r="AB1115" s="110">
        <f>Dane!$C$12</f>
        <v>0</v>
      </c>
      <c r="AC1115" s="108">
        <f>IF(Dane!$E$3=1,AP1115+BA1115+BL1115,IF(Dane!$E$3=2,AT1115+BE1115+BP1115,AW1115+BH1115+BS1115))</f>
        <v>0</v>
      </c>
      <c r="AD1115" s="14">
        <f>IF(Dane!$E$3=1,AQ1115+BB1115+BM1115,IF(Dane!$E$3=2,AU1115+BF1115+BQ1115,AX1115+BI1115+BT1115))</f>
        <v>0</v>
      </c>
      <c r="AE1115" s="14">
        <f>IF((J1115*Dane!$C$9)-AC1115&lt;0,0,(J1115*Dane!$C$9)-AC1115)</f>
        <v>0</v>
      </c>
      <c r="AF1115" s="61">
        <f>IF((K1115*Dane!$C$9)-AD1115&lt;0,0,(K1115*Dane!$C$9)-AD1115)</f>
        <v>0</v>
      </c>
      <c r="AG1115" s="93"/>
      <c r="AH1115" s="84">
        <f>IF(Dane!$E$3=1,AP1115,IF(Dane!$E$3=2,AT1115,AW1115))</f>
        <v>0</v>
      </c>
      <c r="AI1115" s="84">
        <f>IF(Dane!$E$3=1,AQ1115,IF(Dane!$E$3=2,AU1115,AX1115))</f>
        <v>0</v>
      </c>
      <c r="AJ1115" s="84">
        <f>IF(Dane!$E$3=1,BA1115,IF(Dane!$E$3=2,BE1115,BH1115))</f>
        <v>0</v>
      </c>
      <c r="AK1115" s="84">
        <f>IF(Dane!$E$3=1,BB1115,IF(Dane!$E$3=2,BF1115,BI1115))</f>
        <v>0</v>
      </c>
      <c r="AL1115" s="84">
        <f>IF(Dane!$E$3=1,BL1115,IF(Dane!$E$3=2,BP1115,BS1115))</f>
        <v>0</v>
      </c>
      <c r="AM1115" s="84">
        <f>IF(Dane!$E$3=1,BM1115,IF(Dane!$E$3=2,BQ1115,BT1115))</f>
        <v>0</v>
      </c>
      <c r="AN1115" s="39">
        <f>IF(Dane!$C$9="",0,IFERROR(J1115/R1115,0))</f>
        <v>0</v>
      </c>
      <c r="AO1115" s="39">
        <f>IF(Dane!$C$9="",0,IFERROR(ROUND(J1115-ROUND(J1115*0.0976,2)-ROUND(J1115*0.015,2)-ROUND(J1115*0.0245,2),2)/R1115,0))</f>
        <v>0</v>
      </c>
      <c r="AP1115" s="39">
        <f t="shared" si="264"/>
        <v>0</v>
      </c>
      <c r="AQ1115" s="39">
        <f t="shared" si="265"/>
        <v>0</v>
      </c>
      <c r="AR1115" s="39">
        <f t="shared" si="261"/>
        <v>0</v>
      </c>
      <c r="AS1115" s="39">
        <f>IF(Dane!$C$9="",0,IFERROR(AR1115/R1115,0))</f>
        <v>0</v>
      </c>
      <c r="AT1115" s="39">
        <f t="shared" si="266"/>
        <v>0</v>
      </c>
      <c r="AU1115" s="39">
        <v>0</v>
      </c>
      <c r="AV1115" s="39">
        <f t="shared" si="267"/>
        <v>0</v>
      </c>
      <c r="AW1115" s="39">
        <f>IF(Dane!$C$9="",0,IF(ROUND((N1115+O1115)*AV1115,2)&gt;$AN$1,$AN$1,ROUND((N1115+O1115)*AV1115,2)))</f>
        <v>0</v>
      </c>
      <c r="AX1115" s="39">
        <v>0</v>
      </c>
      <c r="AY1115" s="39">
        <f>IF(Dane!$C$9=2,IFERROR(J1115/W1115,0),IF(Dane!$C$9=3,IFERROR(J1115/W1115,0),0))</f>
        <v>0</v>
      </c>
      <c r="AZ1115" s="39">
        <f>IF(Dane!$C$9=2,IFERROR(ROUND(J1115-ROUND(J1115*0.0976,2)-ROUND(J1115*0.015,2)-ROUND(J1115*0.0245,2),2)/W1115,0),IF(Dane!$C$9=3,IFERROR(ROUND(J1115-ROUND(J1115*0.0976,2)-ROUND(J1115*0.015,2)-ROUND(J1115*0.0245,2),2)/W1115,0),0))</f>
        <v>0</v>
      </c>
      <c r="BA1115" s="39">
        <f t="shared" si="268"/>
        <v>0</v>
      </c>
      <c r="BB1115" s="39">
        <f t="shared" si="269"/>
        <v>0</v>
      </c>
      <c r="BC1115" s="39">
        <f t="shared" si="262"/>
        <v>0</v>
      </c>
      <c r="BD1115" s="39">
        <f>IF(Dane!$C$9=2,IFERROR(BC1115/W1115,0),IF(Dane!$C$9=3,IFERROR(BC1115/W1115,0),0))</f>
        <v>0</v>
      </c>
      <c r="BE1115" s="39">
        <f t="shared" si="270"/>
        <v>0</v>
      </c>
      <c r="BF1115" s="39">
        <v>0</v>
      </c>
      <c r="BG1115" s="39">
        <f t="shared" si="271"/>
        <v>0</v>
      </c>
      <c r="BH1115" s="39">
        <f>IF(Dane!$C$9=2,IF(ROUND((S1115+T1115)*BG1115,2)&gt;$AN$1,$AN$1,ROUND((S1115+T1115)*BG1115,2)),IF(Dane!$C$9=3,IF(ROUND((S1115+T1115)*BG1115,2)&gt;$AN$1,$AN$1,ROUND((S1115+T1115)*BG1115,2)),0))</f>
        <v>0</v>
      </c>
      <c r="BI1115" s="39">
        <v>0</v>
      </c>
      <c r="BJ1115" s="39">
        <f>IF(Dane!$C$9=3,IFERROR(J1115/AB1115,0),0)</f>
        <v>0</v>
      </c>
      <c r="BK1115" s="39">
        <f>IF(Dane!$C$9=3,IFERROR(ROUND(J1115-ROUND(J1115*0.0976,2)-ROUND(J1115*0.015,2)-ROUND(J1115*0.0245,2),2)/AB1115,0),0)</f>
        <v>0</v>
      </c>
      <c r="BL1115" s="39">
        <f t="shared" si="272"/>
        <v>0</v>
      </c>
      <c r="BM1115" s="39">
        <f t="shared" si="273"/>
        <v>0</v>
      </c>
      <c r="BN1115" s="39">
        <f t="shared" si="263"/>
        <v>0</v>
      </c>
      <c r="BO1115" s="39">
        <f>IF(Dane!$C$9=3,IFERROR(BN1115/AB1115,0),0)</f>
        <v>0</v>
      </c>
      <c r="BP1115" s="39">
        <f t="shared" si="274"/>
        <v>0</v>
      </c>
      <c r="BQ1115" s="39">
        <v>0</v>
      </c>
      <c r="BR1115" s="39">
        <f t="shared" si="275"/>
        <v>0</v>
      </c>
      <c r="BS1115" s="39">
        <f>IF(Dane!$C$9=3,IF(ROUND((X1115+Y1115)*BR1115,2)&gt;$AN$1,$AN$1,ROUND((X1115+Y1115)*BR1115,2)),0)</f>
        <v>0</v>
      </c>
      <c r="BT1115" s="39">
        <v>0</v>
      </c>
    </row>
    <row r="1116" spans="1:72">
      <c r="A1116" s="87">
        <v>1107</v>
      </c>
      <c r="B1116" s="1"/>
      <c r="C1116" s="1"/>
      <c r="D1116" s="2"/>
      <c r="E1116" s="3"/>
      <c r="F1116" s="4"/>
      <c r="G1116" s="5"/>
      <c r="H1116" s="5"/>
      <c r="I1116" s="6"/>
      <c r="J1116" s="5"/>
      <c r="K1116" s="5"/>
      <c r="L1116" s="5"/>
      <c r="M1116" s="55"/>
      <c r="N1116" s="8"/>
      <c r="O1116" s="105"/>
      <c r="P1116" s="5"/>
      <c r="Q1116" s="5"/>
      <c r="R1116" s="105">
        <f>Dane!$C$10</f>
        <v>0</v>
      </c>
      <c r="S1116" s="8"/>
      <c r="T1116" s="105"/>
      <c r="U1116" s="5"/>
      <c r="V1116" s="5"/>
      <c r="W1116" s="107">
        <f>Dane!$C$11</f>
        <v>0</v>
      </c>
      <c r="X1116" s="8"/>
      <c r="Y1116" s="105"/>
      <c r="Z1116" s="5"/>
      <c r="AA1116" s="5"/>
      <c r="AB1116" s="110">
        <f>Dane!$C$12</f>
        <v>0</v>
      </c>
      <c r="AC1116" s="108">
        <f>IF(Dane!$E$3=1,AP1116+BA1116+BL1116,IF(Dane!$E$3=2,AT1116+BE1116+BP1116,AW1116+BH1116+BS1116))</f>
        <v>0</v>
      </c>
      <c r="AD1116" s="14">
        <f>IF(Dane!$E$3=1,AQ1116+BB1116+BM1116,IF(Dane!$E$3=2,AU1116+BF1116+BQ1116,AX1116+BI1116+BT1116))</f>
        <v>0</v>
      </c>
      <c r="AE1116" s="14">
        <f>IF((J1116*Dane!$C$9)-AC1116&lt;0,0,(J1116*Dane!$C$9)-AC1116)</f>
        <v>0</v>
      </c>
      <c r="AF1116" s="61">
        <f>IF((K1116*Dane!$C$9)-AD1116&lt;0,0,(K1116*Dane!$C$9)-AD1116)</f>
        <v>0</v>
      </c>
      <c r="AG1116" s="93"/>
      <c r="AH1116" s="84">
        <f>IF(Dane!$E$3=1,AP1116,IF(Dane!$E$3=2,AT1116,AW1116))</f>
        <v>0</v>
      </c>
      <c r="AI1116" s="84">
        <f>IF(Dane!$E$3=1,AQ1116,IF(Dane!$E$3=2,AU1116,AX1116))</f>
        <v>0</v>
      </c>
      <c r="AJ1116" s="84">
        <f>IF(Dane!$E$3=1,BA1116,IF(Dane!$E$3=2,BE1116,BH1116))</f>
        <v>0</v>
      </c>
      <c r="AK1116" s="84">
        <f>IF(Dane!$E$3=1,BB1116,IF(Dane!$E$3=2,BF1116,BI1116))</f>
        <v>0</v>
      </c>
      <c r="AL1116" s="84">
        <f>IF(Dane!$E$3=1,BL1116,IF(Dane!$E$3=2,BP1116,BS1116))</f>
        <v>0</v>
      </c>
      <c r="AM1116" s="84">
        <f>IF(Dane!$E$3=1,BM1116,IF(Dane!$E$3=2,BQ1116,BT1116))</f>
        <v>0</v>
      </c>
      <c r="AN1116" s="39">
        <f>IF(Dane!$C$9="",0,IFERROR(J1116/R1116,0))</f>
        <v>0</v>
      </c>
      <c r="AO1116" s="39">
        <f>IF(Dane!$C$9="",0,IFERROR(ROUND(J1116-ROUND(J1116*0.0976,2)-ROUND(J1116*0.015,2)-ROUND(J1116*0.0245,2),2)/R1116,0))</f>
        <v>0</v>
      </c>
      <c r="AP1116" s="39">
        <f t="shared" si="264"/>
        <v>0</v>
      </c>
      <c r="AQ1116" s="39">
        <f t="shared" si="265"/>
        <v>0</v>
      </c>
      <c r="AR1116" s="39">
        <f t="shared" si="261"/>
        <v>0</v>
      </c>
      <c r="AS1116" s="39">
        <f>IF(Dane!$C$9="",0,IFERROR(AR1116/R1116,0))</f>
        <v>0</v>
      </c>
      <c r="AT1116" s="39">
        <f t="shared" si="266"/>
        <v>0</v>
      </c>
      <c r="AU1116" s="39">
        <v>0</v>
      </c>
      <c r="AV1116" s="39">
        <f t="shared" si="267"/>
        <v>0</v>
      </c>
      <c r="AW1116" s="39">
        <f>IF(Dane!$C$9="",0,IF(ROUND((N1116+O1116)*AV1116,2)&gt;$AN$1,$AN$1,ROUND((N1116+O1116)*AV1116,2)))</f>
        <v>0</v>
      </c>
      <c r="AX1116" s="39">
        <v>0</v>
      </c>
      <c r="AY1116" s="39">
        <f>IF(Dane!$C$9=2,IFERROR(J1116/W1116,0),IF(Dane!$C$9=3,IFERROR(J1116/W1116,0),0))</f>
        <v>0</v>
      </c>
      <c r="AZ1116" s="39">
        <f>IF(Dane!$C$9=2,IFERROR(ROUND(J1116-ROUND(J1116*0.0976,2)-ROUND(J1116*0.015,2)-ROUND(J1116*0.0245,2),2)/W1116,0),IF(Dane!$C$9=3,IFERROR(ROUND(J1116-ROUND(J1116*0.0976,2)-ROUND(J1116*0.015,2)-ROUND(J1116*0.0245,2),2)/W1116,0),0))</f>
        <v>0</v>
      </c>
      <c r="BA1116" s="39">
        <f t="shared" si="268"/>
        <v>0</v>
      </c>
      <c r="BB1116" s="39">
        <f t="shared" si="269"/>
        <v>0</v>
      </c>
      <c r="BC1116" s="39">
        <f t="shared" si="262"/>
        <v>0</v>
      </c>
      <c r="BD1116" s="39">
        <f>IF(Dane!$C$9=2,IFERROR(BC1116/W1116,0),IF(Dane!$C$9=3,IFERROR(BC1116/W1116,0),0))</f>
        <v>0</v>
      </c>
      <c r="BE1116" s="39">
        <f t="shared" si="270"/>
        <v>0</v>
      </c>
      <c r="BF1116" s="39">
        <v>0</v>
      </c>
      <c r="BG1116" s="39">
        <f t="shared" si="271"/>
        <v>0</v>
      </c>
      <c r="BH1116" s="39">
        <f>IF(Dane!$C$9=2,IF(ROUND((S1116+T1116)*BG1116,2)&gt;$AN$1,$AN$1,ROUND((S1116+T1116)*BG1116,2)),IF(Dane!$C$9=3,IF(ROUND((S1116+T1116)*BG1116,2)&gt;$AN$1,$AN$1,ROUND((S1116+T1116)*BG1116,2)),0))</f>
        <v>0</v>
      </c>
      <c r="BI1116" s="39">
        <v>0</v>
      </c>
      <c r="BJ1116" s="39">
        <f>IF(Dane!$C$9=3,IFERROR(J1116/AB1116,0),0)</f>
        <v>0</v>
      </c>
      <c r="BK1116" s="39">
        <f>IF(Dane!$C$9=3,IFERROR(ROUND(J1116-ROUND(J1116*0.0976,2)-ROUND(J1116*0.015,2)-ROUND(J1116*0.0245,2),2)/AB1116,0),0)</f>
        <v>0</v>
      </c>
      <c r="BL1116" s="39">
        <f t="shared" si="272"/>
        <v>0</v>
      </c>
      <c r="BM1116" s="39">
        <f t="shared" si="273"/>
        <v>0</v>
      </c>
      <c r="BN1116" s="39">
        <f t="shared" si="263"/>
        <v>0</v>
      </c>
      <c r="BO1116" s="39">
        <f>IF(Dane!$C$9=3,IFERROR(BN1116/AB1116,0),0)</f>
        <v>0</v>
      </c>
      <c r="BP1116" s="39">
        <f t="shared" si="274"/>
        <v>0</v>
      </c>
      <c r="BQ1116" s="39">
        <v>0</v>
      </c>
      <c r="BR1116" s="39">
        <f t="shared" si="275"/>
        <v>0</v>
      </c>
      <c r="BS1116" s="39">
        <f>IF(Dane!$C$9=3,IF(ROUND((X1116+Y1116)*BR1116,2)&gt;$AN$1,$AN$1,ROUND((X1116+Y1116)*BR1116,2)),0)</f>
        <v>0</v>
      </c>
      <c r="BT1116" s="39">
        <v>0</v>
      </c>
    </row>
    <row r="1117" spans="1:72">
      <c r="A1117" s="87">
        <v>1108</v>
      </c>
      <c r="B1117" s="1"/>
      <c r="C1117" s="1"/>
      <c r="D1117" s="2"/>
      <c r="E1117" s="3"/>
      <c r="F1117" s="4"/>
      <c r="G1117" s="5"/>
      <c r="H1117" s="5"/>
      <c r="I1117" s="6"/>
      <c r="J1117" s="5"/>
      <c r="K1117" s="5"/>
      <c r="L1117" s="5"/>
      <c r="M1117" s="55"/>
      <c r="N1117" s="8"/>
      <c r="O1117" s="105"/>
      <c r="P1117" s="5"/>
      <c r="Q1117" s="5"/>
      <c r="R1117" s="105">
        <f>Dane!$C$10</f>
        <v>0</v>
      </c>
      <c r="S1117" s="8"/>
      <c r="T1117" s="105"/>
      <c r="U1117" s="5"/>
      <c r="V1117" s="5"/>
      <c r="W1117" s="107">
        <f>Dane!$C$11</f>
        <v>0</v>
      </c>
      <c r="X1117" s="8"/>
      <c r="Y1117" s="105"/>
      <c r="Z1117" s="5"/>
      <c r="AA1117" s="5"/>
      <c r="AB1117" s="110">
        <f>Dane!$C$12</f>
        <v>0</v>
      </c>
      <c r="AC1117" s="108">
        <f>IF(Dane!$E$3=1,AP1117+BA1117+BL1117,IF(Dane!$E$3=2,AT1117+BE1117+BP1117,AW1117+BH1117+BS1117))</f>
        <v>0</v>
      </c>
      <c r="AD1117" s="14">
        <f>IF(Dane!$E$3=1,AQ1117+BB1117+BM1117,IF(Dane!$E$3=2,AU1117+BF1117+BQ1117,AX1117+BI1117+BT1117))</f>
        <v>0</v>
      </c>
      <c r="AE1117" s="14">
        <f>IF((J1117*Dane!$C$9)-AC1117&lt;0,0,(J1117*Dane!$C$9)-AC1117)</f>
        <v>0</v>
      </c>
      <c r="AF1117" s="61">
        <f>IF((K1117*Dane!$C$9)-AD1117&lt;0,0,(K1117*Dane!$C$9)-AD1117)</f>
        <v>0</v>
      </c>
      <c r="AG1117" s="93"/>
      <c r="AH1117" s="84">
        <f>IF(Dane!$E$3=1,AP1117,IF(Dane!$E$3=2,AT1117,AW1117))</f>
        <v>0</v>
      </c>
      <c r="AI1117" s="84">
        <f>IF(Dane!$E$3=1,AQ1117,IF(Dane!$E$3=2,AU1117,AX1117))</f>
        <v>0</v>
      </c>
      <c r="AJ1117" s="84">
        <f>IF(Dane!$E$3=1,BA1117,IF(Dane!$E$3=2,BE1117,BH1117))</f>
        <v>0</v>
      </c>
      <c r="AK1117" s="84">
        <f>IF(Dane!$E$3=1,BB1117,IF(Dane!$E$3=2,BF1117,BI1117))</f>
        <v>0</v>
      </c>
      <c r="AL1117" s="84">
        <f>IF(Dane!$E$3=1,BL1117,IF(Dane!$E$3=2,BP1117,BS1117))</f>
        <v>0</v>
      </c>
      <c r="AM1117" s="84">
        <f>IF(Dane!$E$3=1,BM1117,IF(Dane!$E$3=2,BQ1117,BT1117))</f>
        <v>0</v>
      </c>
      <c r="AN1117" s="39">
        <f>IF(Dane!$C$9="",0,IFERROR(J1117/R1117,0))</f>
        <v>0</v>
      </c>
      <c r="AO1117" s="39">
        <f>IF(Dane!$C$9="",0,IFERROR(ROUND(J1117-ROUND(J1117*0.0976,2)-ROUND(J1117*0.015,2)-ROUND(J1117*0.0245,2),2)/R1117,0))</f>
        <v>0</v>
      </c>
      <c r="AP1117" s="39">
        <f t="shared" si="264"/>
        <v>0</v>
      </c>
      <c r="AQ1117" s="39">
        <f t="shared" si="265"/>
        <v>0</v>
      </c>
      <c r="AR1117" s="39">
        <f t="shared" si="261"/>
        <v>0</v>
      </c>
      <c r="AS1117" s="39">
        <f>IF(Dane!$C$9="",0,IFERROR(AR1117/R1117,0))</f>
        <v>0</v>
      </c>
      <c r="AT1117" s="39">
        <f t="shared" si="266"/>
        <v>0</v>
      </c>
      <c r="AU1117" s="39">
        <v>0</v>
      </c>
      <c r="AV1117" s="39">
        <f t="shared" si="267"/>
        <v>0</v>
      </c>
      <c r="AW1117" s="39">
        <f>IF(Dane!$C$9="",0,IF(ROUND((N1117+O1117)*AV1117,2)&gt;$AN$1,$AN$1,ROUND((N1117+O1117)*AV1117,2)))</f>
        <v>0</v>
      </c>
      <c r="AX1117" s="39">
        <v>0</v>
      </c>
      <c r="AY1117" s="39">
        <f>IF(Dane!$C$9=2,IFERROR(J1117/W1117,0),IF(Dane!$C$9=3,IFERROR(J1117/W1117,0),0))</f>
        <v>0</v>
      </c>
      <c r="AZ1117" s="39">
        <f>IF(Dane!$C$9=2,IFERROR(ROUND(J1117-ROUND(J1117*0.0976,2)-ROUND(J1117*0.015,2)-ROUND(J1117*0.0245,2),2)/W1117,0),IF(Dane!$C$9=3,IFERROR(ROUND(J1117-ROUND(J1117*0.0976,2)-ROUND(J1117*0.015,2)-ROUND(J1117*0.0245,2),2)/W1117,0),0))</f>
        <v>0</v>
      </c>
      <c r="BA1117" s="39">
        <f t="shared" si="268"/>
        <v>0</v>
      </c>
      <c r="BB1117" s="39">
        <f t="shared" si="269"/>
        <v>0</v>
      </c>
      <c r="BC1117" s="39">
        <f t="shared" si="262"/>
        <v>0</v>
      </c>
      <c r="BD1117" s="39">
        <f>IF(Dane!$C$9=2,IFERROR(BC1117/W1117,0),IF(Dane!$C$9=3,IFERROR(BC1117/W1117,0),0))</f>
        <v>0</v>
      </c>
      <c r="BE1117" s="39">
        <f t="shared" si="270"/>
        <v>0</v>
      </c>
      <c r="BF1117" s="39">
        <v>0</v>
      </c>
      <c r="BG1117" s="39">
        <f t="shared" si="271"/>
        <v>0</v>
      </c>
      <c r="BH1117" s="39">
        <f>IF(Dane!$C$9=2,IF(ROUND((S1117+T1117)*BG1117,2)&gt;$AN$1,$AN$1,ROUND((S1117+T1117)*BG1117,2)),IF(Dane!$C$9=3,IF(ROUND((S1117+T1117)*BG1117,2)&gt;$AN$1,$AN$1,ROUND((S1117+T1117)*BG1117,2)),0))</f>
        <v>0</v>
      </c>
      <c r="BI1117" s="39">
        <v>0</v>
      </c>
      <c r="BJ1117" s="39">
        <f>IF(Dane!$C$9=3,IFERROR(J1117/AB1117,0),0)</f>
        <v>0</v>
      </c>
      <c r="BK1117" s="39">
        <f>IF(Dane!$C$9=3,IFERROR(ROUND(J1117-ROUND(J1117*0.0976,2)-ROUND(J1117*0.015,2)-ROUND(J1117*0.0245,2),2)/AB1117,0),0)</f>
        <v>0</v>
      </c>
      <c r="BL1117" s="39">
        <f t="shared" si="272"/>
        <v>0</v>
      </c>
      <c r="BM1117" s="39">
        <f t="shared" si="273"/>
        <v>0</v>
      </c>
      <c r="BN1117" s="39">
        <f t="shared" si="263"/>
        <v>0</v>
      </c>
      <c r="BO1117" s="39">
        <f>IF(Dane!$C$9=3,IFERROR(BN1117/AB1117,0),0)</f>
        <v>0</v>
      </c>
      <c r="BP1117" s="39">
        <f t="shared" si="274"/>
        <v>0</v>
      </c>
      <c r="BQ1117" s="39">
        <v>0</v>
      </c>
      <c r="BR1117" s="39">
        <f t="shared" si="275"/>
        <v>0</v>
      </c>
      <c r="BS1117" s="39">
        <f>IF(Dane!$C$9=3,IF(ROUND((X1117+Y1117)*BR1117,2)&gt;$AN$1,$AN$1,ROUND((X1117+Y1117)*BR1117,2)),0)</f>
        <v>0</v>
      </c>
      <c r="BT1117" s="39">
        <v>0</v>
      </c>
    </row>
    <row r="1118" spans="1:72">
      <c r="A1118" s="87">
        <v>1109</v>
      </c>
      <c r="B1118" s="1"/>
      <c r="C1118" s="1"/>
      <c r="D1118" s="2"/>
      <c r="E1118" s="3"/>
      <c r="F1118" s="4"/>
      <c r="G1118" s="5"/>
      <c r="H1118" s="5"/>
      <c r="I1118" s="6"/>
      <c r="J1118" s="5"/>
      <c r="K1118" s="5"/>
      <c r="L1118" s="5"/>
      <c r="M1118" s="55"/>
      <c r="N1118" s="8"/>
      <c r="O1118" s="105"/>
      <c r="P1118" s="5"/>
      <c r="Q1118" s="5"/>
      <c r="R1118" s="105">
        <f>Dane!$C$10</f>
        <v>0</v>
      </c>
      <c r="S1118" s="8"/>
      <c r="T1118" s="105"/>
      <c r="U1118" s="5"/>
      <c r="V1118" s="5"/>
      <c r="W1118" s="107">
        <f>Dane!$C$11</f>
        <v>0</v>
      </c>
      <c r="X1118" s="8"/>
      <c r="Y1118" s="105"/>
      <c r="Z1118" s="5"/>
      <c r="AA1118" s="5"/>
      <c r="AB1118" s="110">
        <f>Dane!$C$12</f>
        <v>0</v>
      </c>
      <c r="AC1118" s="108">
        <f>IF(Dane!$E$3=1,AP1118+BA1118+BL1118,IF(Dane!$E$3=2,AT1118+BE1118+BP1118,AW1118+BH1118+BS1118))</f>
        <v>0</v>
      </c>
      <c r="AD1118" s="14">
        <f>IF(Dane!$E$3=1,AQ1118+BB1118+BM1118,IF(Dane!$E$3=2,AU1118+BF1118+BQ1118,AX1118+BI1118+BT1118))</f>
        <v>0</v>
      </c>
      <c r="AE1118" s="14">
        <f>IF((J1118*Dane!$C$9)-AC1118&lt;0,0,(J1118*Dane!$C$9)-AC1118)</f>
        <v>0</v>
      </c>
      <c r="AF1118" s="61">
        <f>IF((K1118*Dane!$C$9)-AD1118&lt;0,0,(K1118*Dane!$C$9)-AD1118)</f>
        <v>0</v>
      </c>
      <c r="AG1118" s="93"/>
      <c r="AH1118" s="84">
        <f>IF(Dane!$E$3=1,AP1118,IF(Dane!$E$3=2,AT1118,AW1118))</f>
        <v>0</v>
      </c>
      <c r="AI1118" s="84">
        <f>IF(Dane!$E$3=1,AQ1118,IF(Dane!$E$3=2,AU1118,AX1118))</f>
        <v>0</v>
      </c>
      <c r="AJ1118" s="84">
        <f>IF(Dane!$E$3=1,BA1118,IF(Dane!$E$3=2,BE1118,BH1118))</f>
        <v>0</v>
      </c>
      <c r="AK1118" s="84">
        <f>IF(Dane!$E$3=1,BB1118,IF(Dane!$E$3=2,BF1118,BI1118))</f>
        <v>0</v>
      </c>
      <c r="AL1118" s="84">
        <f>IF(Dane!$E$3=1,BL1118,IF(Dane!$E$3=2,BP1118,BS1118))</f>
        <v>0</v>
      </c>
      <c r="AM1118" s="84">
        <f>IF(Dane!$E$3=1,BM1118,IF(Dane!$E$3=2,BQ1118,BT1118))</f>
        <v>0</v>
      </c>
      <c r="AN1118" s="39">
        <f>IF(Dane!$C$9="",0,IFERROR(J1118/R1118,0))</f>
        <v>0</v>
      </c>
      <c r="AO1118" s="39">
        <f>IF(Dane!$C$9="",0,IFERROR(ROUND(J1118-ROUND(J1118*0.0976,2)-ROUND(J1118*0.015,2)-ROUND(J1118*0.0245,2),2)/R1118,0))</f>
        <v>0</v>
      </c>
      <c r="AP1118" s="39">
        <f t="shared" si="264"/>
        <v>0</v>
      </c>
      <c r="AQ1118" s="39">
        <f t="shared" si="265"/>
        <v>0</v>
      </c>
      <c r="AR1118" s="39">
        <f t="shared" si="261"/>
        <v>0</v>
      </c>
      <c r="AS1118" s="39">
        <f>IF(Dane!$C$9="",0,IFERROR(AR1118/R1118,0))</f>
        <v>0</v>
      </c>
      <c r="AT1118" s="39">
        <f t="shared" si="266"/>
        <v>0</v>
      </c>
      <c r="AU1118" s="39">
        <v>0</v>
      </c>
      <c r="AV1118" s="39">
        <f t="shared" si="267"/>
        <v>0</v>
      </c>
      <c r="AW1118" s="39">
        <f>IF(Dane!$C$9="",0,IF(ROUND((N1118+O1118)*AV1118,2)&gt;$AN$1,$AN$1,ROUND((N1118+O1118)*AV1118,2)))</f>
        <v>0</v>
      </c>
      <c r="AX1118" s="39">
        <v>0</v>
      </c>
      <c r="AY1118" s="39">
        <f>IF(Dane!$C$9=2,IFERROR(J1118/W1118,0),IF(Dane!$C$9=3,IFERROR(J1118/W1118,0),0))</f>
        <v>0</v>
      </c>
      <c r="AZ1118" s="39">
        <f>IF(Dane!$C$9=2,IFERROR(ROUND(J1118-ROUND(J1118*0.0976,2)-ROUND(J1118*0.015,2)-ROUND(J1118*0.0245,2),2)/W1118,0),IF(Dane!$C$9=3,IFERROR(ROUND(J1118-ROUND(J1118*0.0976,2)-ROUND(J1118*0.015,2)-ROUND(J1118*0.0245,2),2)/W1118,0),0))</f>
        <v>0</v>
      </c>
      <c r="BA1118" s="39">
        <f t="shared" si="268"/>
        <v>0</v>
      </c>
      <c r="BB1118" s="39">
        <f t="shared" si="269"/>
        <v>0</v>
      </c>
      <c r="BC1118" s="39">
        <f t="shared" si="262"/>
        <v>0</v>
      </c>
      <c r="BD1118" s="39">
        <f>IF(Dane!$C$9=2,IFERROR(BC1118/W1118,0),IF(Dane!$C$9=3,IFERROR(BC1118/W1118,0),0))</f>
        <v>0</v>
      </c>
      <c r="BE1118" s="39">
        <f t="shared" si="270"/>
        <v>0</v>
      </c>
      <c r="BF1118" s="39">
        <v>0</v>
      </c>
      <c r="BG1118" s="39">
        <f t="shared" si="271"/>
        <v>0</v>
      </c>
      <c r="BH1118" s="39">
        <f>IF(Dane!$C$9=2,IF(ROUND((S1118+T1118)*BG1118,2)&gt;$AN$1,$AN$1,ROUND((S1118+T1118)*BG1118,2)),IF(Dane!$C$9=3,IF(ROUND((S1118+T1118)*BG1118,2)&gt;$AN$1,$AN$1,ROUND((S1118+T1118)*BG1118,2)),0))</f>
        <v>0</v>
      </c>
      <c r="BI1118" s="39">
        <v>0</v>
      </c>
      <c r="BJ1118" s="39">
        <f>IF(Dane!$C$9=3,IFERROR(J1118/AB1118,0),0)</f>
        <v>0</v>
      </c>
      <c r="BK1118" s="39">
        <f>IF(Dane!$C$9=3,IFERROR(ROUND(J1118-ROUND(J1118*0.0976,2)-ROUND(J1118*0.015,2)-ROUND(J1118*0.0245,2),2)/AB1118,0),0)</f>
        <v>0</v>
      </c>
      <c r="BL1118" s="39">
        <f t="shared" si="272"/>
        <v>0</v>
      </c>
      <c r="BM1118" s="39">
        <f t="shared" si="273"/>
        <v>0</v>
      </c>
      <c r="BN1118" s="39">
        <f t="shared" si="263"/>
        <v>0</v>
      </c>
      <c r="BO1118" s="39">
        <f>IF(Dane!$C$9=3,IFERROR(BN1118/AB1118,0),0)</f>
        <v>0</v>
      </c>
      <c r="BP1118" s="39">
        <f t="shared" si="274"/>
        <v>0</v>
      </c>
      <c r="BQ1118" s="39">
        <v>0</v>
      </c>
      <c r="BR1118" s="39">
        <f t="shared" si="275"/>
        <v>0</v>
      </c>
      <c r="BS1118" s="39">
        <f>IF(Dane!$C$9=3,IF(ROUND((X1118+Y1118)*BR1118,2)&gt;$AN$1,$AN$1,ROUND((X1118+Y1118)*BR1118,2)),0)</f>
        <v>0</v>
      </c>
      <c r="BT1118" s="39">
        <v>0</v>
      </c>
    </row>
    <row r="1119" spans="1:72">
      <c r="A1119" s="87">
        <v>1110</v>
      </c>
      <c r="B1119" s="1"/>
      <c r="C1119" s="1"/>
      <c r="D1119" s="2"/>
      <c r="E1119" s="3"/>
      <c r="F1119" s="4"/>
      <c r="G1119" s="5"/>
      <c r="H1119" s="5"/>
      <c r="I1119" s="6"/>
      <c r="J1119" s="5"/>
      <c r="K1119" s="5"/>
      <c r="L1119" s="5"/>
      <c r="M1119" s="55"/>
      <c r="N1119" s="8"/>
      <c r="O1119" s="105"/>
      <c r="P1119" s="5"/>
      <c r="Q1119" s="5"/>
      <c r="R1119" s="105">
        <f>Dane!$C$10</f>
        <v>0</v>
      </c>
      <c r="S1119" s="8"/>
      <c r="T1119" s="105"/>
      <c r="U1119" s="5"/>
      <c r="V1119" s="5"/>
      <c r="W1119" s="107">
        <f>Dane!$C$11</f>
        <v>0</v>
      </c>
      <c r="X1119" s="8"/>
      <c r="Y1119" s="105"/>
      <c r="Z1119" s="5"/>
      <c r="AA1119" s="5"/>
      <c r="AB1119" s="110">
        <f>Dane!$C$12</f>
        <v>0</v>
      </c>
      <c r="AC1119" s="108">
        <f>IF(Dane!$E$3=1,AP1119+BA1119+BL1119,IF(Dane!$E$3=2,AT1119+BE1119+BP1119,AW1119+BH1119+BS1119))</f>
        <v>0</v>
      </c>
      <c r="AD1119" s="14">
        <f>IF(Dane!$E$3=1,AQ1119+BB1119+BM1119,IF(Dane!$E$3=2,AU1119+BF1119+BQ1119,AX1119+BI1119+BT1119))</f>
        <v>0</v>
      </c>
      <c r="AE1119" s="14">
        <f>IF((J1119*Dane!$C$9)-AC1119&lt;0,0,(J1119*Dane!$C$9)-AC1119)</f>
        <v>0</v>
      </c>
      <c r="AF1119" s="61">
        <f>IF((K1119*Dane!$C$9)-AD1119&lt;0,0,(K1119*Dane!$C$9)-AD1119)</f>
        <v>0</v>
      </c>
      <c r="AG1119" s="93"/>
      <c r="AH1119" s="84">
        <f>IF(Dane!$E$3=1,AP1119,IF(Dane!$E$3=2,AT1119,AW1119))</f>
        <v>0</v>
      </c>
      <c r="AI1119" s="84">
        <f>IF(Dane!$E$3=1,AQ1119,IF(Dane!$E$3=2,AU1119,AX1119))</f>
        <v>0</v>
      </c>
      <c r="AJ1119" s="84">
        <f>IF(Dane!$E$3=1,BA1119,IF(Dane!$E$3=2,BE1119,BH1119))</f>
        <v>0</v>
      </c>
      <c r="AK1119" s="84">
        <f>IF(Dane!$E$3=1,BB1119,IF(Dane!$E$3=2,BF1119,BI1119))</f>
        <v>0</v>
      </c>
      <c r="AL1119" s="84">
        <f>IF(Dane!$E$3=1,BL1119,IF(Dane!$E$3=2,BP1119,BS1119))</f>
        <v>0</v>
      </c>
      <c r="AM1119" s="84">
        <f>IF(Dane!$E$3=1,BM1119,IF(Dane!$E$3=2,BQ1119,BT1119))</f>
        <v>0</v>
      </c>
      <c r="AN1119" s="39">
        <f>IF(Dane!$C$9="",0,IFERROR(J1119/R1119,0))</f>
        <v>0</v>
      </c>
      <c r="AO1119" s="39">
        <f>IF(Dane!$C$9="",0,IFERROR(ROUND(J1119-ROUND(J1119*0.0976,2)-ROUND(J1119*0.015,2)-ROUND(J1119*0.0245,2),2)/R1119,0))</f>
        <v>0</v>
      </c>
      <c r="AP1119" s="39">
        <f t="shared" si="264"/>
        <v>0</v>
      </c>
      <c r="AQ1119" s="39">
        <f t="shared" si="265"/>
        <v>0</v>
      </c>
      <c r="AR1119" s="39">
        <f t="shared" si="261"/>
        <v>0</v>
      </c>
      <c r="AS1119" s="39">
        <f>IF(Dane!$C$9="",0,IFERROR(AR1119/R1119,0))</f>
        <v>0</v>
      </c>
      <c r="AT1119" s="39">
        <f t="shared" si="266"/>
        <v>0</v>
      </c>
      <c r="AU1119" s="39">
        <v>0</v>
      </c>
      <c r="AV1119" s="39">
        <f t="shared" si="267"/>
        <v>0</v>
      </c>
      <c r="AW1119" s="39">
        <f>IF(Dane!$C$9="",0,IF(ROUND((N1119+O1119)*AV1119,2)&gt;$AN$1,$AN$1,ROUND((N1119+O1119)*AV1119,2)))</f>
        <v>0</v>
      </c>
      <c r="AX1119" s="39">
        <v>0</v>
      </c>
      <c r="AY1119" s="39">
        <f>IF(Dane!$C$9=2,IFERROR(J1119/W1119,0),IF(Dane!$C$9=3,IFERROR(J1119/W1119,0),0))</f>
        <v>0</v>
      </c>
      <c r="AZ1119" s="39">
        <f>IF(Dane!$C$9=2,IFERROR(ROUND(J1119-ROUND(J1119*0.0976,2)-ROUND(J1119*0.015,2)-ROUND(J1119*0.0245,2),2)/W1119,0),IF(Dane!$C$9=3,IFERROR(ROUND(J1119-ROUND(J1119*0.0976,2)-ROUND(J1119*0.015,2)-ROUND(J1119*0.0245,2),2)/W1119,0),0))</f>
        <v>0</v>
      </c>
      <c r="BA1119" s="39">
        <f t="shared" si="268"/>
        <v>0</v>
      </c>
      <c r="BB1119" s="39">
        <f t="shared" si="269"/>
        <v>0</v>
      </c>
      <c r="BC1119" s="39">
        <f t="shared" si="262"/>
        <v>0</v>
      </c>
      <c r="BD1119" s="39">
        <f>IF(Dane!$C$9=2,IFERROR(BC1119/W1119,0),IF(Dane!$C$9=3,IFERROR(BC1119/W1119,0),0))</f>
        <v>0</v>
      </c>
      <c r="BE1119" s="39">
        <f t="shared" si="270"/>
        <v>0</v>
      </c>
      <c r="BF1119" s="39">
        <v>0</v>
      </c>
      <c r="BG1119" s="39">
        <f t="shared" si="271"/>
        <v>0</v>
      </c>
      <c r="BH1119" s="39">
        <f>IF(Dane!$C$9=2,IF(ROUND((S1119+T1119)*BG1119,2)&gt;$AN$1,$AN$1,ROUND((S1119+T1119)*BG1119,2)),IF(Dane!$C$9=3,IF(ROUND((S1119+T1119)*BG1119,2)&gt;$AN$1,$AN$1,ROUND((S1119+T1119)*BG1119,2)),0))</f>
        <v>0</v>
      </c>
      <c r="BI1119" s="39">
        <v>0</v>
      </c>
      <c r="BJ1119" s="39">
        <f>IF(Dane!$C$9=3,IFERROR(J1119/AB1119,0),0)</f>
        <v>0</v>
      </c>
      <c r="BK1119" s="39">
        <f>IF(Dane!$C$9=3,IFERROR(ROUND(J1119-ROUND(J1119*0.0976,2)-ROUND(J1119*0.015,2)-ROUND(J1119*0.0245,2),2)/AB1119,0),0)</f>
        <v>0</v>
      </c>
      <c r="BL1119" s="39">
        <f t="shared" si="272"/>
        <v>0</v>
      </c>
      <c r="BM1119" s="39">
        <f t="shared" si="273"/>
        <v>0</v>
      </c>
      <c r="BN1119" s="39">
        <f t="shared" si="263"/>
        <v>0</v>
      </c>
      <c r="BO1119" s="39">
        <f>IF(Dane!$C$9=3,IFERROR(BN1119/AB1119,0),0)</f>
        <v>0</v>
      </c>
      <c r="BP1119" s="39">
        <f t="shared" si="274"/>
        <v>0</v>
      </c>
      <c r="BQ1119" s="39">
        <v>0</v>
      </c>
      <c r="BR1119" s="39">
        <f t="shared" si="275"/>
        <v>0</v>
      </c>
      <c r="BS1119" s="39">
        <f>IF(Dane!$C$9=3,IF(ROUND((X1119+Y1119)*BR1119,2)&gt;$AN$1,$AN$1,ROUND((X1119+Y1119)*BR1119,2)),0)</f>
        <v>0</v>
      </c>
      <c r="BT1119" s="39">
        <v>0</v>
      </c>
    </row>
    <row r="1120" spans="1:72">
      <c r="A1120" s="87">
        <v>1111</v>
      </c>
      <c r="B1120" s="1"/>
      <c r="C1120" s="1"/>
      <c r="D1120" s="2"/>
      <c r="E1120" s="3"/>
      <c r="F1120" s="4"/>
      <c r="G1120" s="5"/>
      <c r="H1120" s="5"/>
      <c r="I1120" s="6"/>
      <c r="J1120" s="5"/>
      <c r="K1120" s="5"/>
      <c r="L1120" s="5"/>
      <c r="M1120" s="55"/>
      <c r="N1120" s="8"/>
      <c r="O1120" s="105"/>
      <c r="P1120" s="5"/>
      <c r="Q1120" s="5"/>
      <c r="R1120" s="105">
        <f>Dane!$C$10</f>
        <v>0</v>
      </c>
      <c r="S1120" s="8"/>
      <c r="T1120" s="105"/>
      <c r="U1120" s="5"/>
      <c r="V1120" s="5"/>
      <c r="W1120" s="107">
        <f>Dane!$C$11</f>
        <v>0</v>
      </c>
      <c r="X1120" s="8"/>
      <c r="Y1120" s="105"/>
      <c r="Z1120" s="5"/>
      <c r="AA1120" s="5"/>
      <c r="AB1120" s="110">
        <f>Dane!$C$12</f>
        <v>0</v>
      </c>
      <c r="AC1120" s="108">
        <f>IF(Dane!$E$3=1,AP1120+BA1120+BL1120,IF(Dane!$E$3=2,AT1120+BE1120+BP1120,AW1120+BH1120+BS1120))</f>
        <v>0</v>
      </c>
      <c r="AD1120" s="14">
        <f>IF(Dane!$E$3=1,AQ1120+BB1120+BM1120,IF(Dane!$E$3=2,AU1120+BF1120+BQ1120,AX1120+BI1120+BT1120))</f>
        <v>0</v>
      </c>
      <c r="AE1120" s="14">
        <f>IF((J1120*Dane!$C$9)-AC1120&lt;0,0,(J1120*Dane!$C$9)-AC1120)</f>
        <v>0</v>
      </c>
      <c r="AF1120" s="61">
        <f>IF((K1120*Dane!$C$9)-AD1120&lt;0,0,(K1120*Dane!$C$9)-AD1120)</f>
        <v>0</v>
      </c>
      <c r="AG1120" s="93"/>
      <c r="AH1120" s="84">
        <f>IF(Dane!$E$3=1,AP1120,IF(Dane!$E$3=2,AT1120,AW1120))</f>
        <v>0</v>
      </c>
      <c r="AI1120" s="84">
        <f>IF(Dane!$E$3=1,AQ1120,IF(Dane!$E$3=2,AU1120,AX1120))</f>
        <v>0</v>
      </c>
      <c r="AJ1120" s="84">
        <f>IF(Dane!$E$3=1,BA1120,IF(Dane!$E$3=2,BE1120,BH1120))</f>
        <v>0</v>
      </c>
      <c r="AK1120" s="84">
        <f>IF(Dane!$E$3=1,BB1120,IF(Dane!$E$3=2,BF1120,BI1120))</f>
        <v>0</v>
      </c>
      <c r="AL1120" s="84">
        <f>IF(Dane!$E$3=1,BL1120,IF(Dane!$E$3=2,BP1120,BS1120))</f>
        <v>0</v>
      </c>
      <c r="AM1120" s="84">
        <f>IF(Dane!$E$3=1,BM1120,IF(Dane!$E$3=2,BQ1120,BT1120))</f>
        <v>0</v>
      </c>
      <c r="AN1120" s="39">
        <f>IF(Dane!$C$9="",0,IFERROR(J1120/R1120,0))</f>
        <v>0</v>
      </c>
      <c r="AO1120" s="39">
        <f>IF(Dane!$C$9="",0,IFERROR(ROUND(J1120-ROUND(J1120*0.0976,2)-ROUND(J1120*0.015,2)-ROUND(J1120*0.0245,2),2)/R1120,0))</f>
        <v>0</v>
      </c>
      <c r="AP1120" s="39">
        <f t="shared" si="264"/>
        <v>0</v>
      </c>
      <c r="AQ1120" s="39">
        <f t="shared" si="265"/>
        <v>0</v>
      </c>
      <c r="AR1120" s="39">
        <f t="shared" si="261"/>
        <v>0</v>
      </c>
      <c r="AS1120" s="39">
        <f>IF(Dane!$C$9="",0,IFERROR(AR1120/R1120,0))</f>
        <v>0</v>
      </c>
      <c r="AT1120" s="39">
        <f t="shared" si="266"/>
        <v>0</v>
      </c>
      <c r="AU1120" s="39">
        <v>0</v>
      </c>
      <c r="AV1120" s="39">
        <f t="shared" si="267"/>
        <v>0</v>
      </c>
      <c r="AW1120" s="39">
        <f>IF(Dane!$C$9="",0,IF(ROUND((N1120+O1120)*AV1120,2)&gt;$AN$1,$AN$1,ROUND((N1120+O1120)*AV1120,2)))</f>
        <v>0</v>
      </c>
      <c r="AX1120" s="39">
        <v>0</v>
      </c>
      <c r="AY1120" s="39">
        <f>IF(Dane!$C$9=2,IFERROR(J1120/W1120,0),IF(Dane!$C$9=3,IFERROR(J1120/W1120,0),0))</f>
        <v>0</v>
      </c>
      <c r="AZ1120" s="39">
        <f>IF(Dane!$C$9=2,IFERROR(ROUND(J1120-ROUND(J1120*0.0976,2)-ROUND(J1120*0.015,2)-ROUND(J1120*0.0245,2),2)/W1120,0),IF(Dane!$C$9=3,IFERROR(ROUND(J1120-ROUND(J1120*0.0976,2)-ROUND(J1120*0.015,2)-ROUND(J1120*0.0245,2),2)/W1120,0),0))</f>
        <v>0</v>
      </c>
      <c r="BA1120" s="39">
        <f t="shared" si="268"/>
        <v>0</v>
      </c>
      <c r="BB1120" s="39">
        <f t="shared" si="269"/>
        <v>0</v>
      </c>
      <c r="BC1120" s="39">
        <f t="shared" si="262"/>
        <v>0</v>
      </c>
      <c r="BD1120" s="39">
        <f>IF(Dane!$C$9=2,IFERROR(BC1120/W1120,0),IF(Dane!$C$9=3,IFERROR(BC1120/W1120,0),0))</f>
        <v>0</v>
      </c>
      <c r="BE1120" s="39">
        <f t="shared" si="270"/>
        <v>0</v>
      </c>
      <c r="BF1120" s="39">
        <v>0</v>
      </c>
      <c r="BG1120" s="39">
        <f t="shared" si="271"/>
        <v>0</v>
      </c>
      <c r="BH1120" s="39">
        <f>IF(Dane!$C$9=2,IF(ROUND((S1120+T1120)*BG1120,2)&gt;$AN$1,$AN$1,ROUND((S1120+T1120)*BG1120,2)),IF(Dane!$C$9=3,IF(ROUND((S1120+T1120)*BG1120,2)&gt;$AN$1,$AN$1,ROUND((S1120+T1120)*BG1120,2)),0))</f>
        <v>0</v>
      </c>
      <c r="BI1120" s="39">
        <v>0</v>
      </c>
      <c r="BJ1120" s="39">
        <f>IF(Dane!$C$9=3,IFERROR(J1120/AB1120,0),0)</f>
        <v>0</v>
      </c>
      <c r="BK1120" s="39">
        <f>IF(Dane!$C$9=3,IFERROR(ROUND(J1120-ROUND(J1120*0.0976,2)-ROUND(J1120*0.015,2)-ROUND(J1120*0.0245,2),2)/AB1120,0),0)</f>
        <v>0</v>
      </c>
      <c r="BL1120" s="39">
        <f t="shared" si="272"/>
        <v>0</v>
      </c>
      <c r="BM1120" s="39">
        <f t="shared" si="273"/>
        <v>0</v>
      </c>
      <c r="BN1120" s="39">
        <f t="shared" si="263"/>
        <v>0</v>
      </c>
      <c r="BO1120" s="39">
        <f>IF(Dane!$C$9=3,IFERROR(BN1120/AB1120,0),0)</f>
        <v>0</v>
      </c>
      <c r="BP1120" s="39">
        <f t="shared" si="274"/>
        <v>0</v>
      </c>
      <c r="BQ1120" s="39">
        <v>0</v>
      </c>
      <c r="BR1120" s="39">
        <f t="shared" si="275"/>
        <v>0</v>
      </c>
      <c r="BS1120" s="39">
        <f>IF(Dane!$C$9=3,IF(ROUND((X1120+Y1120)*BR1120,2)&gt;$AN$1,$AN$1,ROUND((X1120+Y1120)*BR1120,2)),0)</f>
        <v>0</v>
      </c>
      <c r="BT1120" s="39">
        <v>0</v>
      </c>
    </row>
    <row r="1121" spans="1:72">
      <c r="A1121" s="87">
        <v>1112</v>
      </c>
      <c r="B1121" s="1"/>
      <c r="C1121" s="1"/>
      <c r="D1121" s="2"/>
      <c r="E1121" s="3"/>
      <c r="F1121" s="4"/>
      <c r="G1121" s="5"/>
      <c r="H1121" s="5"/>
      <c r="I1121" s="6"/>
      <c r="J1121" s="5"/>
      <c r="K1121" s="5"/>
      <c r="L1121" s="5"/>
      <c r="M1121" s="55"/>
      <c r="N1121" s="8"/>
      <c r="O1121" s="105"/>
      <c r="P1121" s="5"/>
      <c r="Q1121" s="5"/>
      <c r="R1121" s="105">
        <f>Dane!$C$10</f>
        <v>0</v>
      </c>
      <c r="S1121" s="8"/>
      <c r="T1121" s="105"/>
      <c r="U1121" s="5"/>
      <c r="V1121" s="5"/>
      <c r="W1121" s="107">
        <f>Dane!$C$11</f>
        <v>0</v>
      </c>
      <c r="X1121" s="8"/>
      <c r="Y1121" s="105"/>
      <c r="Z1121" s="5"/>
      <c r="AA1121" s="5"/>
      <c r="AB1121" s="110">
        <f>Dane!$C$12</f>
        <v>0</v>
      </c>
      <c r="AC1121" s="108">
        <f>IF(Dane!$E$3=1,AP1121+BA1121+BL1121,IF(Dane!$E$3=2,AT1121+BE1121+BP1121,AW1121+BH1121+BS1121))</f>
        <v>0</v>
      </c>
      <c r="AD1121" s="14">
        <f>IF(Dane!$E$3=1,AQ1121+BB1121+BM1121,IF(Dane!$E$3=2,AU1121+BF1121+BQ1121,AX1121+BI1121+BT1121))</f>
        <v>0</v>
      </c>
      <c r="AE1121" s="14">
        <f>IF((J1121*Dane!$C$9)-AC1121&lt;0,0,(J1121*Dane!$C$9)-AC1121)</f>
        <v>0</v>
      </c>
      <c r="AF1121" s="61">
        <f>IF((K1121*Dane!$C$9)-AD1121&lt;0,0,(K1121*Dane!$C$9)-AD1121)</f>
        <v>0</v>
      </c>
      <c r="AG1121" s="93"/>
      <c r="AH1121" s="84">
        <f>IF(Dane!$E$3=1,AP1121,IF(Dane!$E$3=2,AT1121,AW1121))</f>
        <v>0</v>
      </c>
      <c r="AI1121" s="84">
        <f>IF(Dane!$E$3=1,AQ1121,IF(Dane!$E$3=2,AU1121,AX1121))</f>
        <v>0</v>
      </c>
      <c r="AJ1121" s="84">
        <f>IF(Dane!$E$3=1,BA1121,IF(Dane!$E$3=2,BE1121,BH1121))</f>
        <v>0</v>
      </c>
      <c r="AK1121" s="84">
        <f>IF(Dane!$E$3=1,BB1121,IF(Dane!$E$3=2,BF1121,BI1121))</f>
        <v>0</v>
      </c>
      <c r="AL1121" s="84">
        <f>IF(Dane!$E$3=1,BL1121,IF(Dane!$E$3=2,BP1121,BS1121))</f>
        <v>0</v>
      </c>
      <c r="AM1121" s="84">
        <f>IF(Dane!$E$3=1,BM1121,IF(Dane!$E$3=2,BQ1121,BT1121))</f>
        <v>0</v>
      </c>
      <c r="AN1121" s="39">
        <f>IF(Dane!$C$9="",0,IFERROR(J1121/R1121,0))</f>
        <v>0</v>
      </c>
      <c r="AO1121" s="39">
        <f>IF(Dane!$C$9="",0,IFERROR(ROUND(J1121-ROUND(J1121*0.0976,2)-ROUND(J1121*0.015,2)-ROUND(J1121*0.0245,2),2)/R1121,0))</f>
        <v>0</v>
      </c>
      <c r="AP1121" s="39">
        <f t="shared" si="264"/>
        <v>0</v>
      </c>
      <c r="AQ1121" s="39">
        <f t="shared" si="265"/>
        <v>0</v>
      </c>
      <c r="AR1121" s="39">
        <f t="shared" si="261"/>
        <v>0</v>
      </c>
      <c r="AS1121" s="39">
        <f>IF(Dane!$C$9="",0,IFERROR(AR1121/R1121,0))</f>
        <v>0</v>
      </c>
      <c r="AT1121" s="39">
        <f t="shared" si="266"/>
        <v>0</v>
      </c>
      <c r="AU1121" s="39">
        <v>0</v>
      </c>
      <c r="AV1121" s="39">
        <f t="shared" si="267"/>
        <v>0</v>
      </c>
      <c r="AW1121" s="39">
        <f>IF(Dane!$C$9="",0,IF(ROUND((N1121+O1121)*AV1121,2)&gt;$AN$1,$AN$1,ROUND((N1121+O1121)*AV1121,2)))</f>
        <v>0</v>
      </c>
      <c r="AX1121" s="39">
        <v>0</v>
      </c>
      <c r="AY1121" s="39">
        <f>IF(Dane!$C$9=2,IFERROR(J1121/W1121,0),IF(Dane!$C$9=3,IFERROR(J1121/W1121,0),0))</f>
        <v>0</v>
      </c>
      <c r="AZ1121" s="39">
        <f>IF(Dane!$C$9=2,IFERROR(ROUND(J1121-ROUND(J1121*0.0976,2)-ROUND(J1121*0.015,2)-ROUND(J1121*0.0245,2),2)/W1121,0),IF(Dane!$C$9=3,IFERROR(ROUND(J1121-ROUND(J1121*0.0976,2)-ROUND(J1121*0.015,2)-ROUND(J1121*0.0245,2),2)/W1121,0),0))</f>
        <v>0</v>
      </c>
      <c r="BA1121" s="39">
        <f t="shared" si="268"/>
        <v>0</v>
      </c>
      <c r="BB1121" s="39">
        <f t="shared" si="269"/>
        <v>0</v>
      </c>
      <c r="BC1121" s="39">
        <f t="shared" si="262"/>
        <v>0</v>
      </c>
      <c r="BD1121" s="39">
        <f>IF(Dane!$C$9=2,IFERROR(BC1121/W1121,0),IF(Dane!$C$9=3,IFERROR(BC1121/W1121,0),0))</f>
        <v>0</v>
      </c>
      <c r="BE1121" s="39">
        <f t="shared" si="270"/>
        <v>0</v>
      </c>
      <c r="BF1121" s="39">
        <v>0</v>
      </c>
      <c r="BG1121" s="39">
        <f t="shared" si="271"/>
        <v>0</v>
      </c>
      <c r="BH1121" s="39">
        <f>IF(Dane!$C$9=2,IF(ROUND((S1121+T1121)*BG1121,2)&gt;$AN$1,$AN$1,ROUND((S1121+T1121)*BG1121,2)),IF(Dane!$C$9=3,IF(ROUND((S1121+T1121)*BG1121,2)&gt;$AN$1,$AN$1,ROUND((S1121+T1121)*BG1121,2)),0))</f>
        <v>0</v>
      </c>
      <c r="BI1121" s="39">
        <v>0</v>
      </c>
      <c r="BJ1121" s="39">
        <f>IF(Dane!$C$9=3,IFERROR(J1121/AB1121,0),0)</f>
        <v>0</v>
      </c>
      <c r="BK1121" s="39">
        <f>IF(Dane!$C$9=3,IFERROR(ROUND(J1121-ROUND(J1121*0.0976,2)-ROUND(J1121*0.015,2)-ROUND(J1121*0.0245,2),2)/AB1121,0),0)</f>
        <v>0</v>
      </c>
      <c r="BL1121" s="39">
        <f t="shared" si="272"/>
        <v>0</v>
      </c>
      <c r="BM1121" s="39">
        <f t="shared" si="273"/>
        <v>0</v>
      </c>
      <c r="BN1121" s="39">
        <f t="shared" si="263"/>
        <v>0</v>
      </c>
      <c r="BO1121" s="39">
        <f>IF(Dane!$C$9=3,IFERROR(BN1121/AB1121,0),0)</f>
        <v>0</v>
      </c>
      <c r="BP1121" s="39">
        <f t="shared" si="274"/>
        <v>0</v>
      </c>
      <c r="BQ1121" s="39">
        <v>0</v>
      </c>
      <c r="BR1121" s="39">
        <f t="shared" si="275"/>
        <v>0</v>
      </c>
      <c r="BS1121" s="39">
        <f>IF(Dane!$C$9=3,IF(ROUND((X1121+Y1121)*BR1121,2)&gt;$AN$1,$AN$1,ROUND((X1121+Y1121)*BR1121,2)),0)</f>
        <v>0</v>
      </c>
      <c r="BT1121" s="39">
        <v>0</v>
      </c>
    </row>
    <row r="1122" spans="1:72">
      <c r="A1122" s="87">
        <v>1113</v>
      </c>
      <c r="B1122" s="1"/>
      <c r="C1122" s="1"/>
      <c r="D1122" s="2"/>
      <c r="E1122" s="3"/>
      <c r="F1122" s="4"/>
      <c r="G1122" s="5"/>
      <c r="H1122" s="5"/>
      <c r="I1122" s="6"/>
      <c r="J1122" s="5"/>
      <c r="K1122" s="5"/>
      <c r="L1122" s="5"/>
      <c r="M1122" s="55"/>
      <c r="N1122" s="8"/>
      <c r="O1122" s="105"/>
      <c r="P1122" s="5"/>
      <c r="Q1122" s="5"/>
      <c r="R1122" s="105">
        <f>Dane!$C$10</f>
        <v>0</v>
      </c>
      <c r="S1122" s="8"/>
      <c r="T1122" s="105"/>
      <c r="U1122" s="5"/>
      <c r="V1122" s="5"/>
      <c r="W1122" s="107">
        <f>Dane!$C$11</f>
        <v>0</v>
      </c>
      <c r="X1122" s="8"/>
      <c r="Y1122" s="105"/>
      <c r="Z1122" s="5"/>
      <c r="AA1122" s="5"/>
      <c r="AB1122" s="110">
        <f>Dane!$C$12</f>
        <v>0</v>
      </c>
      <c r="AC1122" s="108">
        <f>IF(Dane!$E$3=1,AP1122+BA1122+BL1122,IF(Dane!$E$3=2,AT1122+BE1122+BP1122,AW1122+BH1122+BS1122))</f>
        <v>0</v>
      </c>
      <c r="AD1122" s="14">
        <f>IF(Dane!$E$3=1,AQ1122+BB1122+BM1122,IF(Dane!$E$3=2,AU1122+BF1122+BQ1122,AX1122+BI1122+BT1122))</f>
        <v>0</v>
      </c>
      <c r="AE1122" s="14">
        <f>IF((J1122*Dane!$C$9)-AC1122&lt;0,0,(J1122*Dane!$C$9)-AC1122)</f>
        <v>0</v>
      </c>
      <c r="AF1122" s="61">
        <f>IF((K1122*Dane!$C$9)-AD1122&lt;0,0,(K1122*Dane!$C$9)-AD1122)</f>
        <v>0</v>
      </c>
      <c r="AG1122" s="93"/>
      <c r="AH1122" s="84">
        <f>IF(Dane!$E$3=1,AP1122,IF(Dane!$E$3=2,AT1122,AW1122))</f>
        <v>0</v>
      </c>
      <c r="AI1122" s="84">
        <f>IF(Dane!$E$3=1,AQ1122,IF(Dane!$E$3=2,AU1122,AX1122))</f>
        <v>0</v>
      </c>
      <c r="AJ1122" s="84">
        <f>IF(Dane!$E$3=1,BA1122,IF(Dane!$E$3=2,BE1122,BH1122))</f>
        <v>0</v>
      </c>
      <c r="AK1122" s="84">
        <f>IF(Dane!$E$3=1,BB1122,IF(Dane!$E$3=2,BF1122,BI1122))</f>
        <v>0</v>
      </c>
      <c r="AL1122" s="84">
        <f>IF(Dane!$E$3=1,BL1122,IF(Dane!$E$3=2,BP1122,BS1122))</f>
        <v>0</v>
      </c>
      <c r="AM1122" s="84">
        <f>IF(Dane!$E$3=1,BM1122,IF(Dane!$E$3=2,BQ1122,BT1122))</f>
        <v>0</v>
      </c>
      <c r="AN1122" s="39">
        <f>IF(Dane!$C$9="",0,IFERROR(J1122/R1122,0))</f>
        <v>0</v>
      </c>
      <c r="AO1122" s="39">
        <f>IF(Dane!$C$9="",0,IFERROR(ROUND(J1122-ROUND(J1122*0.0976,2)-ROUND(J1122*0.015,2)-ROUND(J1122*0.0245,2),2)/R1122,0))</f>
        <v>0</v>
      </c>
      <c r="AP1122" s="39">
        <f t="shared" si="264"/>
        <v>0</v>
      </c>
      <c r="AQ1122" s="39">
        <f t="shared" si="265"/>
        <v>0</v>
      </c>
      <c r="AR1122" s="39">
        <f t="shared" si="261"/>
        <v>0</v>
      </c>
      <c r="AS1122" s="39">
        <f>IF(Dane!$C$9="",0,IFERROR(AR1122/R1122,0))</f>
        <v>0</v>
      </c>
      <c r="AT1122" s="39">
        <f t="shared" si="266"/>
        <v>0</v>
      </c>
      <c r="AU1122" s="39">
        <v>0</v>
      </c>
      <c r="AV1122" s="39">
        <f t="shared" si="267"/>
        <v>0</v>
      </c>
      <c r="AW1122" s="39">
        <f>IF(Dane!$C$9="",0,IF(ROUND((N1122+O1122)*AV1122,2)&gt;$AN$1,$AN$1,ROUND((N1122+O1122)*AV1122,2)))</f>
        <v>0</v>
      </c>
      <c r="AX1122" s="39">
        <v>0</v>
      </c>
      <c r="AY1122" s="39">
        <f>IF(Dane!$C$9=2,IFERROR(J1122/W1122,0),IF(Dane!$C$9=3,IFERROR(J1122/W1122,0),0))</f>
        <v>0</v>
      </c>
      <c r="AZ1122" s="39">
        <f>IF(Dane!$C$9=2,IFERROR(ROUND(J1122-ROUND(J1122*0.0976,2)-ROUND(J1122*0.015,2)-ROUND(J1122*0.0245,2),2)/W1122,0),IF(Dane!$C$9=3,IFERROR(ROUND(J1122-ROUND(J1122*0.0976,2)-ROUND(J1122*0.015,2)-ROUND(J1122*0.0245,2),2)/W1122,0),0))</f>
        <v>0</v>
      </c>
      <c r="BA1122" s="39">
        <f t="shared" si="268"/>
        <v>0</v>
      </c>
      <c r="BB1122" s="39">
        <f t="shared" si="269"/>
        <v>0</v>
      </c>
      <c r="BC1122" s="39">
        <f t="shared" si="262"/>
        <v>0</v>
      </c>
      <c r="BD1122" s="39">
        <f>IF(Dane!$C$9=2,IFERROR(BC1122/W1122,0),IF(Dane!$C$9=3,IFERROR(BC1122/W1122,0),0))</f>
        <v>0</v>
      </c>
      <c r="BE1122" s="39">
        <f t="shared" si="270"/>
        <v>0</v>
      </c>
      <c r="BF1122" s="39">
        <v>0</v>
      </c>
      <c r="BG1122" s="39">
        <f t="shared" si="271"/>
        <v>0</v>
      </c>
      <c r="BH1122" s="39">
        <f>IF(Dane!$C$9=2,IF(ROUND((S1122+T1122)*BG1122,2)&gt;$AN$1,$AN$1,ROUND((S1122+T1122)*BG1122,2)),IF(Dane!$C$9=3,IF(ROUND((S1122+T1122)*BG1122,2)&gt;$AN$1,$AN$1,ROUND((S1122+T1122)*BG1122,2)),0))</f>
        <v>0</v>
      </c>
      <c r="BI1122" s="39">
        <v>0</v>
      </c>
      <c r="BJ1122" s="39">
        <f>IF(Dane!$C$9=3,IFERROR(J1122/AB1122,0),0)</f>
        <v>0</v>
      </c>
      <c r="BK1122" s="39">
        <f>IF(Dane!$C$9=3,IFERROR(ROUND(J1122-ROUND(J1122*0.0976,2)-ROUND(J1122*0.015,2)-ROUND(J1122*0.0245,2),2)/AB1122,0),0)</f>
        <v>0</v>
      </c>
      <c r="BL1122" s="39">
        <f t="shared" si="272"/>
        <v>0</v>
      </c>
      <c r="BM1122" s="39">
        <f t="shared" si="273"/>
        <v>0</v>
      </c>
      <c r="BN1122" s="39">
        <f t="shared" si="263"/>
        <v>0</v>
      </c>
      <c r="BO1122" s="39">
        <f>IF(Dane!$C$9=3,IFERROR(BN1122/AB1122,0),0)</f>
        <v>0</v>
      </c>
      <c r="BP1122" s="39">
        <f t="shared" si="274"/>
        <v>0</v>
      </c>
      <c r="BQ1122" s="39">
        <v>0</v>
      </c>
      <c r="BR1122" s="39">
        <f t="shared" si="275"/>
        <v>0</v>
      </c>
      <c r="BS1122" s="39">
        <f>IF(Dane!$C$9=3,IF(ROUND((X1122+Y1122)*BR1122,2)&gt;$AN$1,$AN$1,ROUND((X1122+Y1122)*BR1122,2)),0)</f>
        <v>0</v>
      </c>
      <c r="BT1122" s="39">
        <v>0</v>
      </c>
    </row>
    <row r="1123" spans="1:72">
      <c r="A1123" s="87">
        <v>1114</v>
      </c>
      <c r="B1123" s="1"/>
      <c r="C1123" s="1"/>
      <c r="D1123" s="2"/>
      <c r="E1123" s="3"/>
      <c r="F1123" s="4"/>
      <c r="G1123" s="5"/>
      <c r="H1123" s="5"/>
      <c r="I1123" s="6"/>
      <c r="J1123" s="5"/>
      <c r="K1123" s="5"/>
      <c r="L1123" s="5"/>
      <c r="M1123" s="55"/>
      <c r="N1123" s="8"/>
      <c r="O1123" s="105"/>
      <c r="P1123" s="5"/>
      <c r="Q1123" s="5"/>
      <c r="R1123" s="105">
        <f>Dane!$C$10</f>
        <v>0</v>
      </c>
      <c r="S1123" s="8"/>
      <c r="T1123" s="105"/>
      <c r="U1123" s="5"/>
      <c r="V1123" s="5"/>
      <c r="W1123" s="107">
        <f>Dane!$C$11</f>
        <v>0</v>
      </c>
      <c r="X1123" s="8"/>
      <c r="Y1123" s="105"/>
      <c r="Z1123" s="5"/>
      <c r="AA1123" s="5"/>
      <c r="AB1123" s="110">
        <f>Dane!$C$12</f>
        <v>0</v>
      </c>
      <c r="AC1123" s="108">
        <f>IF(Dane!$E$3=1,AP1123+BA1123+BL1123,IF(Dane!$E$3=2,AT1123+BE1123+BP1123,AW1123+BH1123+BS1123))</f>
        <v>0</v>
      </c>
      <c r="AD1123" s="14">
        <f>IF(Dane!$E$3=1,AQ1123+BB1123+BM1123,IF(Dane!$E$3=2,AU1123+BF1123+BQ1123,AX1123+BI1123+BT1123))</f>
        <v>0</v>
      </c>
      <c r="AE1123" s="14">
        <f>IF((J1123*Dane!$C$9)-AC1123&lt;0,0,(J1123*Dane!$C$9)-AC1123)</f>
        <v>0</v>
      </c>
      <c r="AF1123" s="61">
        <f>IF((K1123*Dane!$C$9)-AD1123&lt;0,0,(K1123*Dane!$C$9)-AD1123)</f>
        <v>0</v>
      </c>
      <c r="AG1123" s="93"/>
      <c r="AH1123" s="84">
        <f>IF(Dane!$E$3=1,AP1123,IF(Dane!$E$3=2,AT1123,AW1123))</f>
        <v>0</v>
      </c>
      <c r="AI1123" s="84">
        <f>IF(Dane!$E$3=1,AQ1123,IF(Dane!$E$3=2,AU1123,AX1123))</f>
        <v>0</v>
      </c>
      <c r="AJ1123" s="84">
        <f>IF(Dane!$E$3=1,BA1123,IF(Dane!$E$3=2,BE1123,BH1123))</f>
        <v>0</v>
      </c>
      <c r="AK1123" s="84">
        <f>IF(Dane!$E$3=1,BB1123,IF(Dane!$E$3=2,BF1123,BI1123))</f>
        <v>0</v>
      </c>
      <c r="AL1123" s="84">
        <f>IF(Dane!$E$3=1,BL1123,IF(Dane!$E$3=2,BP1123,BS1123))</f>
        <v>0</v>
      </c>
      <c r="AM1123" s="84">
        <f>IF(Dane!$E$3=1,BM1123,IF(Dane!$E$3=2,BQ1123,BT1123))</f>
        <v>0</v>
      </c>
      <c r="AN1123" s="39">
        <f>IF(Dane!$C$9="",0,IFERROR(J1123/R1123,0))</f>
        <v>0</v>
      </c>
      <c r="AO1123" s="39">
        <f>IF(Dane!$C$9="",0,IFERROR(ROUND(J1123-ROUND(J1123*0.0976,2)-ROUND(J1123*0.015,2)-ROUND(J1123*0.0245,2),2)/R1123,0))</f>
        <v>0</v>
      </c>
      <c r="AP1123" s="39">
        <f t="shared" si="264"/>
        <v>0</v>
      </c>
      <c r="AQ1123" s="39">
        <f t="shared" si="265"/>
        <v>0</v>
      </c>
      <c r="AR1123" s="39">
        <f t="shared" si="261"/>
        <v>0</v>
      </c>
      <c r="AS1123" s="39">
        <f>IF(Dane!$C$9="",0,IFERROR(AR1123/R1123,0))</f>
        <v>0</v>
      </c>
      <c r="AT1123" s="39">
        <f t="shared" si="266"/>
        <v>0</v>
      </c>
      <c r="AU1123" s="39">
        <v>0</v>
      </c>
      <c r="AV1123" s="39">
        <f t="shared" si="267"/>
        <v>0</v>
      </c>
      <c r="AW1123" s="39">
        <f>IF(Dane!$C$9="",0,IF(ROUND((N1123+O1123)*AV1123,2)&gt;$AN$1,$AN$1,ROUND((N1123+O1123)*AV1123,2)))</f>
        <v>0</v>
      </c>
      <c r="AX1123" s="39">
        <v>0</v>
      </c>
      <c r="AY1123" s="39">
        <f>IF(Dane!$C$9=2,IFERROR(J1123/W1123,0),IF(Dane!$C$9=3,IFERROR(J1123/W1123,0),0))</f>
        <v>0</v>
      </c>
      <c r="AZ1123" s="39">
        <f>IF(Dane!$C$9=2,IFERROR(ROUND(J1123-ROUND(J1123*0.0976,2)-ROUND(J1123*0.015,2)-ROUND(J1123*0.0245,2),2)/W1123,0),IF(Dane!$C$9=3,IFERROR(ROUND(J1123-ROUND(J1123*0.0976,2)-ROUND(J1123*0.015,2)-ROUND(J1123*0.0245,2),2)/W1123,0),0))</f>
        <v>0</v>
      </c>
      <c r="BA1123" s="39">
        <f t="shared" si="268"/>
        <v>0</v>
      </c>
      <c r="BB1123" s="39">
        <f t="shared" si="269"/>
        <v>0</v>
      </c>
      <c r="BC1123" s="39">
        <f t="shared" si="262"/>
        <v>0</v>
      </c>
      <c r="BD1123" s="39">
        <f>IF(Dane!$C$9=2,IFERROR(BC1123/W1123,0),IF(Dane!$C$9=3,IFERROR(BC1123/W1123,0),0))</f>
        <v>0</v>
      </c>
      <c r="BE1123" s="39">
        <f t="shared" si="270"/>
        <v>0</v>
      </c>
      <c r="BF1123" s="39">
        <v>0</v>
      </c>
      <c r="BG1123" s="39">
        <f t="shared" si="271"/>
        <v>0</v>
      </c>
      <c r="BH1123" s="39">
        <f>IF(Dane!$C$9=2,IF(ROUND((S1123+T1123)*BG1123,2)&gt;$AN$1,$AN$1,ROUND((S1123+T1123)*BG1123,2)),IF(Dane!$C$9=3,IF(ROUND((S1123+T1123)*BG1123,2)&gt;$AN$1,$AN$1,ROUND((S1123+T1123)*BG1123,2)),0))</f>
        <v>0</v>
      </c>
      <c r="BI1123" s="39">
        <v>0</v>
      </c>
      <c r="BJ1123" s="39">
        <f>IF(Dane!$C$9=3,IFERROR(J1123/AB1123,0),0)</f>
        <v>0</v>
      </c>
      <c r="BK1123" s="39">
        <f>IF(Dane!$C$9=3,IFERROR(ROUND(J1123-ROUND(J1123*0.0976,2)-ROUND(J1123*0.015,2)-ROUND(J1123*0.0245,2),2)/AB1123,0),0)</f>
        <v>0</v>
      </c>
      <c r="BL1123" s="39">
        <f t="shared" si="272"/>
        <v>0</v>
      </c>
      <c r="BM1123" s="39">
        <f t="shared" si="273"/>
        <v>0</v>
      </c>
      <c r="BN1123" s="39">
        <f t="shared" si="263"/>
        <v>0</v>
      </c>
      <c r="BO1123" s="39">
        <f>IF(Dane!$C$9=3,IFERROR(BN1123/AB1123,0),0)</f>
        <v>0</v>
      </c>
      <c r="BP1123" s="39">
        <f t="shared" si="274"/>
        <v>0</v>
      </c>
      <c r="BQ1123" s="39">
        <v>0</v>
      </c>
      <c r="BR1123" s="39">
        <f t="shared" si="275"/>
        <v>0</v>
      </c>
      <c r="BS1123" s="39">
        <f>IF(Dane!$C$9=3,IF(ROUND((X1123+Y1123)*BR1123,2)&gt;$AN$1,$AN$1,ROUND((X1123+Y1123)*BR1123,2)),0)</f>
        <v>0</v>
      </c>
      <c r="BT1123" s="39">
        <v>0</v>
      </c>
    </row>
    <row r="1124" spans="1:72">
      <c r="A1124" s="87">
        <v>1115</v>
      </c>
      <c r="B1124" s="1"/>
      <c r="C1124" s="1"/>
      <c r="D1124" s="2"/>
      <c r="E1124" s="3"/>
      <c r="F1124" s="4"/>
      <c r="G1124" s="5"/>
      <c r="H1124" s="5"/>
      <c r="I1124" s="6"/>
      <c r="J1124" s="5"/>
      <c r="K1124" s="5"/>
      <c r="L1124" s="5"/>
      <c r="M1124" s="55"/>
      <c r="N1124" s="8"/>
      <c r="O1124" s="105"/>
      <c r="P1124" s="5"/>
      <c r="Q1124" s="5"/>
      <c r="R1124" s="105">
        <f>Dane!$C$10</f>
        <v>0</v>
      </c>
      <c r="S1124" s="8"/>
      <c r="T1124" s="105"/>
      <c r="U1124" s="5"/>
      <c r="V1124" s="5"/>
      <c r="W1124" s="107">
        <f>Dane!$C$11</f>
        <v>0</v>
      </c>
      <c r="X1124" s="8"/>
      <c r="Y1124" s="105"/>
      <c r="Z1124" s="5"/>
      <c r="AA1124" s="5"/>
      <c r="AB1124" s="110">
        <f>Dane!$C$12</f>
        <v>0</v>
      </c>
      <c r="AC1124" s="108">
        <f>IF(Dane!$E$3=1,AP1124+BA1124+BL1124,IF(Dane!$E$3=2,AT1124+BE1124+BP1124,AW1124+BH1124+BS1124))</f>
        <v>0</v>
      </c>
      <c r="AD1124" s="14">
        <f>IF(Dane!$E$3=1,AQ1124+BB1124+BM1124,IF(Dane!$E$3=2,AU1124+BF1124+BQ1124,AX1124+BI1124+BT1124))</f>
        <v>0</v>
      </c>
      <c r="AE1124" s="14">
        <f>IF((J1124*Dane!$C$9)-AC1124&lt;0,0,(J1124*Dane!$C$9)-AC1124)</f>
        <v>0</v>
      </c>
      <c r="AF1124" s="61">
        <f>IF((K1124*Dane!$C$9)-AD1124&lt;0,0,(K1124*Dane!$C$9)-AD1124)</f>
        <v>0</v>
      </c>
      <c r="AG1124" s="93"/>
      <c r="AH1124" s="84">
        <f>IF(Dane!$E$3=1,AP1124,IF(Dane!$E$3=2,AT1124,AW1124))</f>
        <v>0</v>
      </c>
      <c r="AI1124" s="84">
        <f>IF(Dane!$E$3=1,AQ1124,IF(Dane!$E$3=2,AU1124,AX1124))</f>
        <v>0</v>
      </c>
      <c r="AJ1124" s="84">
        <f>IF(Dane!$E$3=1,BA1124,IF(Dane!$E$3=2,BE1124,BH1124))</f>
        <v>0</v>
      </c>
      <c r="AK1124" s="84">
        <f>IF(Dane!$E$3=1,BB1124,IF(Dane!$E$3=2,BF1124,BI1124))</f>
        <v>0</v>
      </c>
      <c r="AL1124" s="84">
        <f>IF(Dane!$E$3=1,BL1124,IF(Dane!$E$3=2,BP1124,BS1124))</f>
        <v>0</v>
      </c>
      <c r="AM1124" s="84">
        <f>IF(Dane!$E$3=1,BM1124,IF(Dane!$E$3=2,BQ1124,BT1124))</f>
        <v>0</v>
      </c>
      <c r="AN1124" s="39">
        <f>IF(Dane!$C$9="",0,IFERROR(J1124/R1124,0))</f>
        <v>0</v>
      </c>
      <c r="AO1124" s="39">
        <f>IF(Dane!$C$9="",0,IFERROR(ROUND(J1124-ROUND(J1124*0.0976,2)-ROUND(J1124*0.015,2)-ROUND(J1124*0.0245,2),2)/R1124,0))</f>
        <v>0</v>
      </c>
      <c r="AP1124" s="39">
        <f t="shared" si="264"/>
        <v>0</v>
      </c>
      <c r="AQ1124" s="39">
        <f t="shared" si="265"/>
        <v>0</v>
      </c>
      <c r="AR1124" s="39">
        <f t="shared" si="261"/>
        <v>0</v>
      </c>
      <c r="AS1124" s="39">
        <f>IF(Dane!$C$9="",0,IFERROR(AR1124/R1124,0))</f>
        <v>0</v>
      </c>
      <c r="AT1124" s="39">
        <f t="shared" si="266"/>
        <v>0</v>
      </c>
      <c r="AU1124" s="39">
        <v>0</v>
      </c>
      <c r="AV1124" s="39">
        <f t="shared" si="267"/>
        <v>0</v>
      </c>
      <c r="AW1124" s="39">
        <f>IF(Dane!$C$9="",0,IF(ROUND((N1124+O1124)*AV1124,2)&gt;$AN$1,$AN$1,ROUND((N1124+O1124)*AV1124,2)))</f>
        <v>0</v>
      </c>
      <c r="AX1124" s="39">
        <v>0</v>
      </c>
      <c r="AY1124" s="39">
        <f>IF(Dane!$C$9=2,IFERROR(J1124/W1124,0),IF(Dane!$C$9=3,IFERROR(J1124/W1124,0),0))</f>
        <v>0</v>
      </c>
      <c r="AZ1124" s="39">
        <f>IF(Dane!$C$9=2,IFERROR(ROUND(J1124-ROUND(J1124*0.0976,2)-ROUND(J1124*0.015,2)-ROUND(J1124*0.0245,2),2)/W1124,0),IF(Dane!$C$9=3,IFERROR(ROUND(J1124-ROUND(J1124*0.0976,2)-ROUND(J1124*0.015,2)-ROUND(J1124*0.0245,2),2)/W1124,0),0))</f>
        <v>0</v>
      </c>
      <c r="BA1124" s="39">
        <f t="shared" si="268"/>
        <v>0</v>
      </c>
      <c r="BB1124" s="39">
        <f t="shared" si="269"/>
        <v>0</v>
      </c>
      <c r="BC1124" s="39">
        <f t="shared" si="262"/>
        <v>0</v>
      </c>
      <c r="BD1124" s="39">
        <f>IF(Dane!$C$9=2,IFERROR(BC1124/W1124,0),IF(Dane!$C$9=3,IFERROR(BC1124/W1124,0),0))</f>
        <v>0</v>
      </c>
      <c r="BE1124" s="39">
        <f t="shared" si="270"/>
        <v>0</v>
      </c>
      <c r="BF1124" s="39">
        <v>0</v>
      </c>
      <c r="BG1124" s="39">
        <f t="shared" si="271"/>
        <v>0</v>
      </c>
      <c r="BH1124" s="39">
        <f>IF(Dane!$C$9=2,IF(ROUND((S1124+T1124)*BG1124,2)&gt;$AN$1,$AN$1,ROUND((S1124+T1124)*BG1124,2)),IF(Dane!$C$9=3,IF(ROUND((S1124+T1124)*BG1124,2)&gt;$AN$1,$AN$1,ROUND((S1124+T1124)*BG1124,2)),0))</f>
        <v>0</v>
      </c>
      <c r="BI1124" s="39">
        <v>0</v>
      </c>
      <c r="BJ1124" s="39">
        <f>IF(Dane!$C$9=3,IFERROR(J1124/AB1124,0),0)</f>
        <v>0</v>
      </c>
      <c r="BK1124" s="39">
        <f>IF(Dane!$C$9=3,IFERROR(ROUND(J1124-ROUND(J1124*0.0976,2)-ROUND(J1124*0.015,2)-ROUND(J1124*0.0245,2),2)/AB1124,0),0)</f>
        <v>0</v>
      </c>
      <c r="BL1124" s="39">
        <f t="shared" si="272"/>
        <v>0</v>
      </c>
      <c r="BM1124" s="39">
        <f t="shared" si="273"/>
        <v>0</v>
      </c>
      <c r="BN1124" s="39">
        <f t="shared" si="263"/>
        <v>0</v>
      </c>
      <c r="BO1124" s="39">
        <f>IF(Dane!$C$9=3,IFERROR(BN1124/AB1124,0),0)</f>
        <v>0</v>
      </c>
      <c r="BP1124" s="39">
        <f t="shared" si="274"/>
        <v>0</v>
      </c>
      <c r="BQ1124" s="39">
        <v>0</v>
      </c>
      <c r="BR1124" s="39">
        <f t="shared" si="275"/>
        <v>0</v>
      </c>
      <c r="BS1124" s="39">
        <f>IF(Dane!$C$9=3,IF(ROUND((X1124+Y1124)*BR1124,2)&gt;$AN$1,$AN$1,ROUND((X1124+Y1124)*BR1124,2)),0)</f>
        <v>0</v>
      </c>
      <c r="BT1124" s="39">
        <v>0</v>
      </c>
    </row>
    <row r="1125" spans="1:72">
      <c r="A1125" s="87">
        <v>1116</v>
      </c>
      <c r="B1125" s="1"/>
      <c r="C1125" s="1"/>
      <c r="D1125" s="2"/>
      <c r="E1125" s="3"/>
      <c r="F1125" s="4"/>
      <c r="G1125" s="5"/>
      <c r="H1125" s="5"/>
      <c r="I1125" s="6"/>
      <c r="J1125" s="5"/>
      <c r="K1125" s="5"/>
      <c r="L1125" s="5"/>
      <c r="M1125" s="55"/>
      <c r="N1125" s="8"/>
      <c r="O1125" s="105"/>
      <c r="P1125" s="5"/>
      <c r="Q1125" s="5"/>
      <c r="R1125" s="105">
        <f>Dane!$C$10</f>
        <v>0</v>
      </c>
      <c r="S1125" s="8"/>
      <c r="T1125" s="105"/>
      <c r="U1125" s="5"/>
      <c r="V1125" s="5"/>
      <c r="W1125" s="107">
        <f>Dane!$C$11</f>
        <v>0</v>
      </c>
      <c r="X1125" s="8"/>
      <c r="Y1125" s="105"/>
      <c r="Z1125" s="5"/>
      <c r="AA1125" s="5"/>
      <c r="AB1125" s="110">
        <f>Dane!$C$12</f>
        <v>0</v>
      </c>
      <c r="AC1125" s="108">
        <f>IF(Dane!$E$3=1,AP1125+BA1125+BL1125,IF(Dane!$E$3=2,AT1125+BE1125+BP1125,AW1125+BH1125+BS1125))</f>
        <v>0</v>
      </c>
      <c r="AD1125" s="14">
        <f>IF(Dane!$E$3=1,AQ1125+BB1125+BM1125,IF(Dane!$E$3=2,AU1125+BF1125+BQ1125,AX1125+BI1125+BT1125))</f>
        <v>0</v>
      </c>
      <c r="AE1125" s="14">
        <f>IF((J1125*Dane!$C$9)-AC1125&lt;0,0,(J1125*Dane!$C$9)-AC1125)</f>
        <v>0</v>
      </c>
      <c r="AF1125" s="61">
        <f>IF((K1125*Dane!$C$9)-AD1125&lt;0,0,(K1125*Dane!$C$9)-AD1125)</f>
        <v>0</v>
      </c>
      <c r="AG1125" s="93"/>
      <c r="AH1125" s="84">
        <f>IF(Dane!$E$3=1,AP1125,IF(Dane!$E$3=2,AT1125,AW1125))</f>
        <v>0</v>
      </c>
      <c r="AI1125" s="84">
        <f>IF(Dane!$E$3=1,AQ1125,IF(Dane!$E$3=2,AU1125,AX1125))</f>
        <v>0</v>
      </c>
      <c r="AJ1125" s="84">
        <f>IF(Dane!$E$3=1,BA1125,IF(Dane!$E$3=2,BE1125,BH1125))</f>
        <v>0</v>
      </c>
      <c r="AK1125" s="84">
        <f>IF(Dane!$E$3=1,BB1125,IF(Dane!$E$3=2,BF1125,BI1125))</f>
        <v>0</v>
      </c>
      <c r="AL1125" s="84">
        <f>IF(Dane!$E$3=1,BL1125,IF(Dane!$E$3=2,BP1125,BS1125))</f>
        <v>0</v>
      </c>
      <c r="AM1125" s="84">
        <f>IF(Dane!$E$3=1,BM1125,IF(Dane!$E$3=2,BQ1125,BT1125))</f>
        <v>0</v>
      </c>
      <c r="AN1125" s="39">
        <f>IF(Dane!$C$9="",0,IFERROR(J1125/R1125,0))</f>
        <v>0</v>
      </c>
      <c r="AO1125" s="39">
        <f>IF(Dane!$C$9="",0,IFERROR(ROUND(J1125-ROUND(J1125*0.0976,2)-ROUND(J1125*0.015,2)-ROUND(J1125*0.0245,2),2)/R1125,0))</f>
        <v>0</v>
      </c>
      <c r="AP1125" s="39">
        <f t="shared" si="264"/>
        <v>0</v>
      </c>
      <c r="AQ1125" s="39">
        <f t="shared" si="265"/>
        <v>0</v>
      </c>
      <c r="AR1125" s="39">
        <f t="shared" si="261"/>
        <v>0</v>
      </c>
      <c r="AS1125" s="39">
        <f>IF(Dane!$C$9="",0,IFERROR(AR1125/R1125,0))</f>
        <v>0</v>
      </c>
      <c r="AT1125" s="39">
        <f t="shared" si="266"/>
        <v>0</v>
      </c>
      <c r="AU1125" s="39">
        <v>0</v>
      </c>
      <c r="AV1125" s="39">
        <f t="shared" si="267"/>
        <v>0</v>
      </c>
      <c r="AW1125" s="39">
        <f>IF(Dane!$C$9="",0,IF(ROUND((N1125+O1125)*AV1125,2)&gt;$AN$1,$AN$1,ROUND((N1125+O1125)*AV1125,2)))</f>
        <v>0</v>
      </c>
      <c r="AX1125" s="39">
        <v>0</v>
      </c>
      <c r="AY1125" s="39">
        <f>IF(Dane!$C$9=2,IFERROR(J1125/W1125,0),IF(Dane!$C$9=3,IFERROR(J1125/W1125,0),0))</f>
        <v>0</v>
      </c>
      <c r="AZ1125" s="39">
        <f>IF(Dane!$C$9=2,IFERROR(ROUND(J1125-ROUND(J1125*0.0976,2)-ROUND(J1125*0.015,2)-ROUND(J1125*0.0245,2),2)/W1125,0),IF(Dane!$C$9=3,IFERROR(ROUND(J1125-ROUND(J1125*0.0976,2)-ROUND(J1125*0.015,2)-ROUND(J1125*0.0245,2),2)/W1125,0),0))</f>
        <v>0</v>
      </c>
      <c r="BA1125" s="39">
        <f t="shared" si="268"/>
        <v>0</v>
      </c>
      <c r="BB1125" s="39">
        <f t="shared" si="269"/>
        <v>0</v>
      </c>
      <c r="BC1125" s="39">
        <f t="shared" si="262"/>
        <v>0</v>
      </c>
      <c r="BD1125" s="39">
        <f>IF(Dane!$C$9=2,IFERROR(BC1125/W1125,0),IF(Dane!$C$9=3,IFERROR(BC1125/W1125,0),0))</f>
        <v>0</v>
      </c>
      <c r="BE1125" s="39">
        <f t="shared" si="270"/>
        <v>0</v>
      </c>
      <c r="BF1125" s="39">
        <v>0</v>
      </c>
      <c r="BG1125" s="39">
        <f t="shared" si="271"/>
        <v>0</v>
      </c>
      <c r="BH1125" s="39">
        <f>IF(Dane!$C$9=2,IF(ROUND((S1125+T1125)*BG1125,2)&gt;$AN$1,$AN$1,ROUND((S1125+T1125)*BG1125,2)),IF(Dane!$C$9=3,IF(ROUND((S1125+T1125)*BG1125,2)&gt;$AN$1,$AN$1,ROUND((S1125+T1125)*BG1125,2)),0))</f>
        <v>0</v>
      </c>
      <c r="BI1125" s="39">
        <v>0</v>
      </c>
      <c r="BJ1125" s="39">
        <f>IF(Dane!$C$9=3,IFERROR(J1125/AB1125,0),0)</f>
        <v>0</v>
      </c>
      <c r="BK1125" s="39">
        <f>IF(Dane!$C$9=3,IFERROR(ROUND(J1125-ROUND(J1125*0.0976,2)-ROUND(J1125*0.015,2)-ROUND(J1125*0.0245,2),2)/AB1125,0),0)</f>
        <v>0</v>
      </c>
      <c r="BL1125" s="39">
        <f t="shared" si="272"/>
        <v>0</v>
      </c>
      <c r="BM1125" s="39">
        <f t="shared" si="273"/>
        <v>0</v>
      </c>
      <c r="BN1125" s="39">
        <f t="shared" si="263"/>
        <v>0</v>
      </c>
      <c r="BO1125" s="39">
        <f>IF(Dane!$C$9=3,IFERROR(BN1125/AB1125,0),0)</f>
        <v>0</v>
      </c>
      <c r="BP1125" s="39">
        <f t="shared" si="274"/>
        <v>0</v>
      </c>
      <c r="BQ1125" s="39">
        <v>0</v>
      </c>
      <c r="BR1125" s="39">
        <f t="shared" si="275"/>
        <v>0</v>
      </c>
      <c r="BS1125" s="39">
        <f>IF(Dane!$C$9=3,IF(ROUND((X1125+Y1125)*BR1125,2)&gt;$AN$1,$AN$1,ROUND((X1125+Y1125)*BR1125,2)),0)</f>
        <v>0</v>
      </c>
      <c r="BT1125" s="39">
        <v>0</v>
      </c>
    </row>
    <row r="1126" spans="1:72">
      <c r="A1126" s="87">
        <v>1117</v>
      </c>
      <c r="B1126" s="1"/>
      <c r="C1126" s="1"/>
      <c r="D1126" s="2"/>
      <c r="E1126" s="3"/>
      <c r="F1126" s="4"/>
      <c r="G1126" s="5"/>
      <c r="H1126" s="5"/>
      <c r="I1126" s="6"/>
      <c r="J1126" s="5"/>
      <c r="K1126" s="5"/>
      <c r="L1126" s="5"/>
      <c r="M1126" s="55"/>
      <c r="N1126" s="8"/>
      <c r="O1126" s="105"/>
      <c r="P1126" s="5"/>
      <c r="Q1126" s="5"/>
      <c r="R1126" s="105">
        <f>Dane!$C$10</f>
        <v>0</v>
      </c>
      <c r="S1126" s="8"/>
      <c r="T1126" s="105"/>
      <c r="U1126" s="5"/>
      <c r="V1126" s="5"/>
      <c r="W1126" s="107">
        <f>Dane!$C$11</f>
        <v>0</v>
      </c>
      <c r="X1126" s="8"/>
      <c r="Y1126" s="105"/>
      <c r="Z1126" s="5"/>
      <c r="AA1126" s="5"/>
      <c r="AB1126" s="110">
        <f>Dane!$C$12</f>
        <v>0</v>
      </c>
      <c r="AC1126" s="108">
        <f>IF(Dane!$E$3=1,AP1126+BA1126+BL1126,IF(Dane!$E$3=2,AT1126+BE1126+BP1126,AW1126+BH1126+BS1126))</f>
        <v>0</v>
      </c>
      <c r="AD1126" s="14">
        <f>IF(Dane!$E$3=1,AQ1126+BB1126+BM1126,IF(Dane!$E$3=2,AU1126+BF1126+BQ1126,AX1126+BI1126+BT1126))</f>
        <v>0</v>
      </c>
      <c r="AE1126" s="14">
        <f>IF((J1126*Dane!$C$9)-AC1126&lt;0,0,(J1126*Dane!$C$9)-AC1126)</f>
        <v>0</v>
      </c>
      <c r="AF1126" s="61">
        <f>IF((K1126*Dane!$C$9)-AD1126&lt;0,0,(K1126*Dane!$C$9)-AD1126)</f>
        <v>0</v>
      </c>
      <c r="AG1126" s="93"/>
      <c r="AH1126" s="84">
        <f>IF(Dane!$E$3=1,AP1126,IF(Dane!$E$3=2,AT1126,AW1126))</f>
        <v>0</v>
      </c>
      <c r="AI1126" s="84">
        <f>IF(Dane!$E$3=1,AQ1126,IF(Dane!$E$3=2,AU1126,AX1126))</f>
        <v>0</v>
      </c>
      <c r="AJ1126" s="84">
        <f>IF(Dane!$E$3=1,BA1126,IF(Dane!$E$3=2,BE1126,BH1126))</f>
        <v>0</v>
      </c>
      <c r="AK1126" s="84">
        <f>IF(Dane!$E$3=1,BB1126,IF(Dane!$E$3=2,BF1126,BI1126))</f>
        <v>0</v>
      </c>
      <c r="AL1126" s="84">
        <f>IF(Dane!$E$3=1,BL1126,IF(Dane!$E$3=2,BP1126,BS1126))</f>
        <v>0</v>
      </c>
      <c r="AM1126" s="84">
        <f>IF(Dane!$E$3=1,BM1126,IF(Dane!$E$3=2,BQ1126,BT1126))</f>
        <v>0</v>
      </c>
      <c r="AN1126" s="39">
        <f>IF(Dane!$C$9="",0,IFERROR(J1126/R1126,0))</f>
        <v>0</v>
      </c>
      <c r="AO1126" s="39">
        <f>IF(Dane!$C$9="",0,IFERROR(ROUND(J1126-ROUND(J1126*0.0976,2)-ROUND(J1126*0.015,2)-ROUND(J1126*0.0245,2),2)/R1126,0))</f>
        <v>0</v>
      </c>
      <c r="AP1126" s="39">
        <f t="shared" si="264"/>
        <v>0</v>
      </c>
      <c r="AQ1126" s="39">
        <f t="shared" si="265"/>
        <v>0</v>
      </c>
      <c r="AR1126" s="39">
        <f t="shared" si="261"/>
        <v>0</v>
      </c>
      <c r="AS1126" s="39">
        <f>IF(Dane!$C$9="",0,IFERROR(AR1126/R1126,0))</f>
        <v>0</v>
      </c>
      <c r="AT1126" s="39">
        <f t="shared" si="266"/>
        <v>0</v>
      </c>
      <c r="AU1126" s="39">
        <v>0</v>
      </c>
      <c r="AV1126" s="39">
        <f t="shared" si="267"/>
        <v>0</v>
      </c>
      <c r="AW1126" s="39">
        <f>IF(Dane!$C$9="",0,IF(ROUND((N1126+O1126)*AV1126,2)&gt;$AN$1,$AN$1,ROUND((N1126+O1126)*AV1126,2)))</f>
        <v>0</v>
      </c>
      <c r="AX1126" s="39">
        <v>0</v>
      </c>
      <c r="AY1126" s="39">
        <f>IF(Dane!$C$9=2,IFERROR(J1126/W1126,0),IF(Dane!$C$9=3,IFERROR(J1126/W1126,0),0))</f>
        <v>0</v>
      </c>
      <c r="AZ1126" s="39">
        <f>IF(Dane!$C$9=2,IFERROR(ROUND(J1126-ROUND(J1126*0.0976,2)-ROUND(J1126*0.015,2)-ROUND(J1126*0.0245,2),2)/W1126,0),IF(Dane!$C$9=3,IFERROR(ROUND(J1126-ROUND(J1126*0.0976,2)-ROUND(J1126*0.015,2)-ROUND(J1126*0.0245,2),2)/W1126,0),0))</f>
        <v>0</v>
      </c>
      <c r="BA1126" s="39">
        <f t="shared" si="268"/>
        <v>0</v>
      </c>
      <c r="BB1126" s="39">
        <f t="shared" si="269"/>
        <v>0</v>
      </c>
      <c r="BC1126" s="39">
        <f t="shared" si="262"/>
        <v>0</v>
      </c>
      <c r="BD1126" s="39">
        <f>IF(Dane!$C$9=2,IFERROR(BC1126/W1126,0),IF(Dane!$C$9=3,IFERROR(BC1126/W1126,0),0))</f>
        <v>0</v>
      </c>
      <c r="BE1126" s="39">
        <f t="shared" si="270"/>
        <v>0</v>
      </c>
      <c r="BF1126" s="39">
        <v>0</v>
      </c>
      <c r="BG1126" s="39">
        <f t="shared" si="271"/>
        <v>0</v>
      </c>
      <c r="BH1126" s="39">
        <f>IF(Dane!$C$9=2,IF(ROUND((S1126+T1126)*BG1126,2)&gt;$AN$1,$AN$1,ROUND((S1126+T1126)*BG1126,2)),IF(Dane!$C$9=3,IF(ROUND((S1126+T1126)*BG1126,2)&gt;$AN$1,$AN$1,ROUND((S1126+T1126)*BG1126,2)),0))</f>
        <v>0</v>
      </c>
      <c r="BI1126" s="39">
        <v>0</v>
      </c>
      <c r="BJ1126" s="39">
        <f>IF(Dane!$C$9=3,IFERROR(J1126/AB1126,0),0)</f>
        <v>0</v>
      </c>
      <c r="BK1126" s="39">
        <f>IF(Dane!$C$9=3,IFERROR(ROUND(J1126-ROUND(J1126*0.0976,2)-ROUND(J1126*0.015,2)-ROUND(J1126*0.0245,2),2)/AB1126,0),0)</f>
        <v>0</v>
      </c>
      <c r="BL1126" s="39">
        <f t="shared" si="272"/>
        <v>0</v>
      </c>
      <c r="BM1126" s="39">
        <f t="shared" si="273"/>
        <v>0</v>
      </c>
      <c r="BN1126" s="39">
        <f t="shared" si="263"/>
        <v>0</v>
      </c>
      <c r="BO1126" s="39">
        <f>IF(Dane!$C$9=3,IFERROR(BN1126/AB1126,0),0)</f>
        <v>0</v>
      </c>
      <c r="BP1126" s="39">
        <f t="shared" si="274"/>
        <v>0</v>
      </c>
      <c r="BQ1126" s="39">
        <v>0</v>
      </c>
      <c r="BR1126" s="39">
        <f t="shared" si="275"/>
        <v>0</v>
      </c>
      <c r="BS1126" s="39">
        <f>IF(Dane!$C$9=3,IF(ROUND((X1126+Y1126)*BR1126,2)&gt;$AN$1,$AN$1,ROUND((X1126+Y1126)*BR1126,2)),0)</f>
        <v>0</v>
      </c>
      <c r="BT1126" s="39">
        <v>0</v>
      </c>
    </row>
    <row r="1127" spans="1:72">
      <c r="A1127" s="87">
        <v>1118</v>
      </c>
      <c r="B1127" s="1"/>
      <c r="C1127" s="1"/>
      <c r="D1127" s="2"/>
      <c r="E1127" s="3"/>
      <c r="F1127" s="4"/>
      <c r="G1127" s="5"/>
      <c r="H1127" s="5"/>
      <c r="I1127" s="6"/>
      <c r="J1127" s="5"/>
      <c r="K1127" s="5"/>
      <c r="L1127" s="5"/>
      <c r="M1127" s="55"/>
      <c r="N1127" s="8"/>
      <c r="O1127" s="105"/>
      <c r="P1127" s="5"/>
      <c r="Q1127" s="5"/>
      <c r="R1127" s="105">
        <f>Dane!$C$10</f>
        <v>0</v>
      </c>
      <c r="S1127" s="8"/>
      <c r="T1127" s="105"/>
      <c r="U1127" s="5"/>
      <c r="V1127" s="5"/>
      <c r="W1127" s="107">
        <f>Dane!$C$11</f>
        <v>0</v>
      </c>
      <c r="X1127" s="8"/>
      <c r="Y1127" s="105"/>
      <c r="Z1127" s="5"/>
      <c r="AA1127" s="5"/>
      <c r="AB1127" s="110">
        <f>Dane!$C$12</f>
        <v>0</v>
      </c>
      <c r="AC1127" s="108">
        <f>IF(Dane!$E$3=1,AP1127+BA1127+BL1127,IF(Dane!$E$3=2,AT1127+BE1127+BP1127,AW1127+BH1127+BS1127))</f>
        <v>0</v>
      </c>
      <c r="AD1127" s="14">
        <f>IF(Dane!$E$3=1,AQ1127+BB1127+BM1127,IF(Dane!$E$3=2,AU1127+BF1127+BQ1127,AX1127+BI1127+BT1127))</f>
        <v>0</v>
      </c>
      <c r="AE1127" s="14">
        <f>IF((J1127*Dane!$C$9)-AC1127&lt;0,0,(J1127*Dane!$C$9)-AC1127)</f>
        <v>0</v>
      </c>
      <c r="AF1127" s="61">
        <f>IF((K1127*Dane!$C$9)-AD1127&lt;0,0,(K1127*Dane!$C$9)-AD1127)</f>
        <v>0</v>
      </c>
      <c r="AG1127" s="93"/>
      <c r="AH1127" s="84">
        <f>IF(Dane!$E$3=1,AP1127,IF(Dane!$E$3=2,AT1127,AW1127))</f>
        <v>0</v>
      </c>
      <c r="AI1127" s="84">
        <f>IF(Dane!$E$3=1,AQ1127,IF(Dane!$E$3=2,AU1127,AX1127))</f>
        <v>0</v>
      </c>
      <c r="AJ1127" s="84">
        <f>IF(Dane!$E$3=1,BA1127,IF(Dane!$E$3=2,BE1127,BH1127))</f>
        <v>0</v>
      </c>
      <c r="AK1127" s="84">
        <f>IF(Dane!$E$3=1,BB1127,IF(Dane!$E$3=2,BF1127,BI1127))</f>
        <v>0</v>
      </c>
      <c r="AL1127" s="84">
        <f>IF(Dane!$E$3=1,BL1127,IF(Dane!$E$3=2,BP1127,BS1127))</f>
        <v>0</v>
      </c>
      <c r="AM1127" s="84">
        <f>IF(Dane!$E$3=1,BM1127,IF(Dane!$E$3=2,BQ1127,BT1127))</f>
        <v>0</v>
      </c>
      <c r="AN1127" s="39">
        <f>IF(Dane!$C$9="",0,IFERROR(J1127/R1127,0))</f>
        <v>0</v>
      </c>
      <c r="AO1127" s="39">
        <f>IF(Dane!$C$9="",0,IFERROR(ROUND(J1127-ROUND(J1127*0.0976,2)-ROUND(J1127*0.015,2)-ROUND(J1127*0.0245,2),2)/R1127,0))</f>
        <v>0</v>
      </c>
      <c r="AP1127" s="39">
        <f t="shared" si="264"/>
        <v>0</v>
      </c>
      <c r="AQ1127" s="39">
        <f t="shared" si="265"/>
        <v>0</v>
      </c>
      <c r="AR1127" s="39">
        <f t="shared" si="261"/>
        <v>0</v>
      </c>
      <c r="AS1127" s="39">
        <f>IF(Dane!$C$9="",0,IFERROR(AR1127/R1127,0))</f>
        <v>0</v>
      </c>
      <c r="AT1127" s="39">
        <f t="shared" si="266"/>
        <v>0</v>
      </c>
      <c r="AU1127" s="39">
        <v>0</v>
      </c>
      <c r="AV1127" s="39">
        <f t="shared" si="267"/>
        <v>0</v>
      </c>
      <c r="AW1127" s="39">
        <f>IF(Dane!$C$9="",0,IF(ROUND((N1127+O1127)*AV1127,2)&gt;$AN$1,$AN$1,ROUND((N1127+O1127)*AV1127,2)))</f>
        <v>0</v>
      </c>
      <c r="AX1127" s="39">
        <v>0</v>
      </c>
      <c r="AY1127" s="39">
        <f>IF(Dane!$C$9=2,IFERROR(J1127/W1127,0),IF(Dane!$C$9=3,IFERROR(J1127/W1127,0),0))</f>
        <v>0</v>
      </c>
      <c r="AZ1127" s="39">
        <f>IF(Dane!$C$9=2,IFERROR(ROUND(J1127-ROUND(J1127*0.0976,2)-ROUND(J1127*0.015,2)-ROUND(J1127*0.0245,2),2)/W1127,0),IF(Dane!$C$9=3,IFERROR(ROUND(J1127-ROUND(J1127*0.0976,2)-ROUND(J1127*0.015,2)-ROUND(J1127*0.0245,2),2)/W1127,0),0))</f>
        <v>0</v>
      </c>
      <c r="BA1127" s="39">
        <f t="shared" si="268"/>
        <v>0</v>
      </c>
      <c r="BB1127" s="39">
        <f t="shared" si="269"/>
        <v>0</v>
      </c>
      <c r="BC1127" s="39">
        <f t="shared" si="262"/>
        <v>0</v>
      </c>
      <c r="BD1127" s="39">
        <f>IF(Dane!$C$9=2,IFERROR(BC1127/W1127,0),IF(Dane!$C$9=3,IFERROR(BC1127/W1127,0),0))</f>
        <v>0</v>
      </c>
      <c r="BE1127" s="39">
        <f t="shared" si="270"/>
        <v>0</v>
      </c>
      <c r="BF1127" s="39">
        <v>0</v>
      </c>
      <c r="BG1127" s="39">
        <f t="shared" si="271"/>
        <v>0</v>
      </c>
      <c r="BH1127" s="39">
        <f>IF(Dane!$C$9=2,IF(ROUND((S1127+T1127)*BG1127,2)&gt;$AN$1,$AN$1,ROUND((S1127+T1127)*BG1127,2)),IF(Dane!$C$9=3,IF(ROUND((S1127+T1127)*BG1127,2)&gt;$AN$1,$AN$1,ROUND((S1127+T1127)*BG1127,2)),0))</f>
        <v>0</v>
      </c>
      <c r="BI1127" s="39">
        <v>0</v>
      </c>
      <c r="BJ1127" s="39">
        <f>IF(Dane!$C$9=3,IFERROR(J1127/AB1127,0),0)</f>
        <v>0</v>
      </c>
      <c r="BK1127" s="39">
        <f>IF(Dane!$C$9=3,IFERROR(ROUND(J1127-ROUND(J1127*0.0976,2)-ROUND(J1127*0.015,2)-ROUND(J1127*0.0245,2),2)/AB1127,0),0)</f>
        <v>0</v>
      </c>
      <c r="BL1127" s="39">
        <f t="shared" si="272"/>
        <v>0</v>
      </c>
      <c r="BM1127" s="39">
        <f t="shared" si="273"/>
        <v>0</v>
      </c>
      <c r="BN1127" s="39">
        <f t="shared" si="263"/>
        <v>0</v>
      </c>
      <c r="BO1127" s="39">
        <f>IF(Dane!$C$9=3,IFERROR(BN1127/AB1127,0),0)</f>
        <v>0</v>
      </c>
      <c r="BP1127" s="39">
        <f t="shared" si="274"/>
        <v>0</v>
      </c>
      <c r="BQ1127" s="39">
        <v>0</v>
      </c>
      <c r="BR1127" s="39">
        <f t="shared" si="275"/>
        <v>0</v>
      </c>
      <c r="BS1127" s="39">
        <f>IF(Dane!$C$9=3,IF(ROUND((X1127+Y1127)*BR1127,2)&gt;$AN$1,$AN$1,ROUND((X1127+Y1127)*BR1127,2)),0)</f>
        <v>0</v>
      </c>
      <c r="BT1127" s="39">
        <v>0</v>
      </c>
    </row>
    <row r="1128" spans="1:72">
      <c r="A1128" s="87">
        <v>1119</v>
      </c>
      <c r="B1128" s="1"/>
      <c r="C1128" s="1"/>
      <c r="D1128" s="2"/>
      <c r="E1128" s="3"/>
      <c r="F1128" s="4"/>
      <c r="G1128" s="5"/>
      <c r="H1128" s="5"/>
      <c r="I1128" s="6"/>
      <c r="J1128" s="5"/>
      <c r="K1128" s="5"/>
      <c r="L1128" s="5"/>
      <c r="M1128" s="55"/>
      <c r="N1128" s="8"/>
      <c r="O1128" s="105"/>
      <c r="P1128" s="5"/>
      <c r="Q1128" s="5"/>
      <c r="R1128" s="105">
        <f>Dane!$C$10</f>
        <v>0</v>
      </c>
      <c r="S1128" s="8"/>
      <c r="T1128" s="105"/>
      <c r="U1128" s="5"/>
      <c r="V1128" s="5"/>
      <c r="W1128" s="107">
        <f>Dane!$C$11</f>
        <v>0</v>
      </c>
      <c r="X1128" s="8"/>
      <c r="Y1128" s="105"/>
      <c r="Z1128" s="5"/>
      <c r="AA1128" s="5"/>
      <c r="AB1128" s="110">
        <f>Dane!$C$12</f>
        <v>0</v>
      </c>
      <c r="AC1128" s="108">
        <f>IF(Dane!$E$3=1,AP1128+BA1128+BL1128,IF(Dane!$E$3=2,AT1128+BE1128+BP1128,AW1128+BH1128+BS1128))</f>
        <v>0</v>
      </c>
      <c r="AD1128" s="14">
        <f>IF(Dane!$E$3=1,AQ1128+BB1128+BM1128,IF(Dane!$E$3=2,AU1128+BF1128+BQ1128,AX1128+BI1128+BT1128))</f>
        <v>0</v>
      </c>
      <c r="AE1128" s="14">
        <f>IF((J1128*Dane!$C$9)-AC1128&lt;0,0,(J1128*Dane!$C$9)-AC1128)</f>
        <v>0</v>
      </c>
      <c r="AF1128" s="61">
        <f>IF((K1128*Dane!$C$9)-AD1128&lt;0,0,(K1128*Dane!$C$9)-AD1128)</f>
        <v>0</v>
      </c>
      <c r="AG1128" s="93"/>
      <c r="AH1128" s="84">
        <f>IF(Dane!$E$3=1,AP1128,IF(Dane!$E$3=2,AT1128,AW1128))</f>
        <v>0</v>
      </c>
      <c r="AI1128" s="84">
        <f>IF(Dane!$E$3=1,AQ1128,IF(Dane!$E$3=2,AU1128,AX1128))</f>
        <v>0</v>
      </c>
      <c r="AJ1128" s="84">
        <f>IF(Dane!$E$3=1,BA1128,IF(Dane!$E$3=2,BE1128,BH1128))</f>
        <v>0</v>
      </c>
      <c r="AK1128" s="84">
        <f>IF(Dane!$E$3=1,BB1128,IF(Dane!$E$3=2,BF1128,BI1128))</f>
        <v>0</v>
      </c>
      <c r="AL1128" s="84">
        <f>IF(Dane!$E$3=1,BL1128,IF(Dane!$E$3=2,BP1128,BS1128))</f>
        <v>0</v>
      </c>
      <c r="AM1128" s="84">
        <f>IF(Dane!$E$3=1,BM1128,IF(Dane!$E$3=2,BQ1128,BT1128))</f>
        <v>0</v>
      </c>
      <c r="AN1128" s="39">
        <f>IF(Dane!$C$9="",0,IFERROR(J1128/R1128,0))</f>
        <v>0</v>
      </c>
      <c r="AO1128" s="39">
        <f>IF(Dane!$C$9="",0,IFERROR(ROUND(J1128-ROUND(J1128*0.0976,2)-ROUND(J1128*0.015,2)-ROUND(J1128*0.0245,2),2)/R1128,0))</f>
        <v>0</v>
      </c>
      <c r="AP1128" s="39">
        <f t="shared" si="264"/>
        <v>0</v>
      </c>
      <c r="AQ1128" s="39">
        <f t="shared" si="265"/>
        <v>0</v>
      </c>
      <c r="AR1128" s="39">
        <f t="shared" si="261"/>
        <v>0</v>
      </c>
      <c r="AS1128" s="39">
        <f>IF(Dane!$C$9="",0,IFERROR(AR1128/R1128,0))</f>
        <v>0</v>
      </c>
      <c r="AT1128" s="39">
        <f t="shared" si="266"/>
        <v>0</v>
      </c>
      <c r="AU1128" s="39">
        <v>0</v>
      </c>
      <c r="AV1128" s="39">
        <f t="shared" si="267"/>
        <v>0</v>
      </c>
      <c r="AW1128" s="39">
        <f>IF(Dane!$C$9="",0,IF(ROUND((N1128+O1128)*AV1128,2)&gt;$AN$1,$AN$1,ROUND((N1128+O1128)*AV1128,2)))</f>
        <v>0</v>
      </c>
      <c r="AX1128" s="39">
        <v>0</v>
      </c>
      <c r="AY1128" s="39">
        <f>IF(Dane!$C$9=2,IFERROR(J1128/W1128,0),IF(Dane!$C$9=3,IFERROR(J1128/W1128,0),0))</f>
        <v>0</v>
      </c>
      <c r="AZ1128" s="39">
        <f>IF(Dane!$C$9=2,IFERROR(ROUND(J1128-ROUND(J1128*0.0976,2)-ROUND(J1128*0.015,2)-ROUND(J1128*0.0245,2),2)/W1128,0),IF(Dane!$C$9=3,IFERROR(ROUND(J1128-ROUND(J1128*0.0976,2)-ROUND(J1128*0.015,2)-ROUND(J1128*0.0245,2),2)/W1128,0),0))</f>
        <v>0</v>
      </c>
      <c r="BA1128" s="39">
        <f t="shared" si="268"/>
        <v>0</v>
      </c>
      <c r="BB1128" s="39">
        <f t="shared" si="269"/>
        <v>0</v>
      </c>
      <c r="BC1128" s="39">
        <f t="shared" si="262"/>
        <v>0</v>
      </c>
      <c r="BD1128" s="39">
        <f>IF(Dane!$C$9=2,IFERROR(BC1128/W1128,0),IF(Dane!$C$9=3,IFERROR(BC1128/W1128,0),0))</f>
        <v>0</v>
      </c>
      <c r="BE1128" s="39">
        <f t="shared" si="270"/>
        <v>0</v>
      </c>
      <c r="BF1128" s="39">
        <v>0</v>
      </c>
      <c r="BG1128" s="39">
        <f t="shared" si="271"/>
        <v>0</v>
      </c>
      <c r="BH1128" s="39">
        <f>IF(Dane!$C$9=2,IF(ROUND((S1128+T1128)*BG1128,2)&gt;$AN$1,$AN$1,ROUND((S1128+T1128)*BG1128,2)),IF(Dane!$C$9=3,IF(ROUND((S1128+T1128)*BG1128,2)&gt;$AN$1,$AN$1,ROUND((S1128+T1128)*BG1128,2)),0))</f>
        <v>0</v>
      </c>
      <c r="BI1128" s="39">
        <v>0</v>
      </c>
      <c r="BJ1128" s="39">
        <f>IF(Dane!$C$9=3,IFERROR(J1128/AB1128,0),0)</f>
        <v>0</v>
      </c>
      <c r="BK1128" s="39">
        <f>IF(Dane!$C$9=3,IFERROR(ROUND(J1128-ROUND(J1128*0.0976,2)-ROUND(J1128*0.015,2)-ROUND(J1128*0.0245,2),2)/AB1128,0),0)</f>
        <v>0</v>
      </c>
      <c r="BL1128" s="39">
        <f t="shared" si="272"/>
        <v>0</v>
      </c>
      <c r="BM1128" s="39">
        <f t="shared" si="273"/>
        <v>0</v>
      </c>
      <c r="BN1128" s="39">
        <f t="shared" si="263"/>
        <v>0</v>
      </c>
      <c r="BO1128" s="39">
        <f>IF(Dane!$C$9=3,IFERROR(BN1128/AB1128,0),0)</f>
        <v>0</v>
      </c>
      <c r="BP1128" s="39">
        <f t="shared" si="274"/>
        <v>0</v>
      </c>
      <c r="BQ1128" s="39">
        <v>0</v>
      </c>
      <c r="BR1128" s="39">
        <f t="shared" si="275"/>
        <v>0</v>
      </c>
      <c r="BS1128" s="39">
        <f>IF(Dane!$C$9=3,IF(ROUND((X1128+Y1128)*BR1128,2)&gt;$AN$1,$AN$1,ROUND((X1128+Y1128)*BR1128,2)),0)</f>
        <v>0</v>
      </c>
      <c r="BT1128" s="39">
        <v>0</v>
      </c>
    </row>
    <row r="1129" spans="1:72">
      <c r="A1129" s="87">
        <v>1120</v>
      </c>
      <c r="B1129" s="1"/>
      <c r="C1129" s="1"/>
      <c r="D1129" s="2"/>
      <c r="E1129" s="3"/>
      <c r="F1129" s="4"/>
      <c r="G1129" s="5"/>
      <c r="H1129" s="5"/>
      <c r="I1129" s="6"/>
      <c r="J1129" s="5"/>
      <c r="K1129" s="5"/>
      <c r="L1129" s="5"/>
      <c r="M1129" s="55"/>
      <c r="N1129" s="8"/>
      <c r="O1129" s="105"/>
      <c r="P1129" s="5"/>
      <c r="Q1129" s="5"/>
      <c r="R1129" s="105">
        <f>Dane!$C$10</f>
        <v>0</v>
      </c>
      <c r="S1129" s="8"/>
      <c r="T1129" s="105"/>
      <c r="U1129" s="5"/>
      <c r="V1129" s="5"/>
      <c r="W1129" s="107">
        <f>Dane!$C$11</f>
        <v>0</v>
      </c>
      <c r="X1129" s="8"/>
      <c r="Y1129" s="105"/>
      <c r="Z1129" s="5"/>
      <c r="AA1129" s="5"/>
      <c r="AB1129" s="110">
        <f>Dane!$C$12</f>
        <v>0</v>
      </c>
      <c r="AC1129" s="108">
        <f>IF(Dane!$E$3=1,AP1129+BA1129+BL1129,IF(Dane!$E$3=2,AT1129+BE1129+BP1129,AW1129+BH1129+BS1129))</f>
        <v>0</v>
      </c>
      <c r="AD1129" s="14">
        <f>IF(Dane!$E$3=1,AQ1129+BB1129+BM1129,IF(Dane!$E$3=2,AU1129+BF1129+BQ1129,AX1129+BI1129+BT1129))</f>
        <v>0</v>
      </c>
      <c r="AE1129" s="14">
        <f>IF((J1129*Dane!$C$9)-AC1129&lt;0,0,(J1129*Dane!$C$9)-AC1129)</f>
        <v>0</v>
      </c>
      <c r="AF1129" s="61">
        <f>IF((K1129*Dane!$C$9)-AD1129&lt;0,0,(K1129*Dane!$C$9)-AD1129)</f>
        <v>0</v>
      </c>
      <c r="AG1129" s="93"/>
      <c r="AH1129" s="84">
        <f>IF(Dane!$E$3=1,AP1129,IF(Dane!$E$3=2,AT1129,AW1129))</f>
        <v>0</v>
      </c>
      <c r="AI1129" s="84">
        <f>IF(Dane!$E$3=1,AQ1129,IF(Dane!$E$3=2,AU1129,AX1129))</f>
        <v>0</v>
      </c>
      <c r="AJ1129" s="84">
        <f>IF(Dane!$E$3=1,BA1129,IF(Dane!$E$3=2,BE1129,BH1129))</f>
        <v>0</v>
      </c>
      <c r="AK1129" s="84">
        <f>IF(Dane!$E$3=1,BB1129,IF(Dane!$E$3=2,BF1129,BI1129))</f>
        <v>0</v>
      </c>
      <c r="AL1129" s="84">
        <f>IF(Dane!$E$3=1,BL1129,IF(Dane!$E$3=2,BP1129,BS1129))</f>
        <v>0</v>
      </c>
      <c r="AM1129" s="84">
        <f>IF(Dane!$E$3=1,BM1129,IF(Dane!$E$3=2,BQ1129,BT1129))</f>
        <v>0</v>
      </c>
      <c r="AN1129" s="39">
        <f>IF(Dane!$C$9="",0,IFERROR(J1129/R1129,0))</f>
        <v>0</v>
      </c>
      <c r="AO1129" s="39">
        <f>IF(Dane!$C$9="",0,IFERROR(ROUND(J1129-ROUND(J1129*0.0976,2)-ROUND(J1129*0.015,2)-ROUND(J1129*0.0245,2),2)/R1129,0))</f>
        <v>0</v>
      </c>
      <c r="AP1129" s="39">
        <f t="shared" si="264"/>
        <v>0</v>
      </c>
      <c r="AQ1129" s="39">
        <f t="shared" si="265"/>
        <v>0</v>
      </c>
      <c r="AR1129" s="39">
        <f t="shared" si="261"/>
        <v>0</v>
      </c>
      <c r="AS1129" s="39">
        <f>IF(Dane!$C$9="",0,IFERROR(AR1129/R1129,0))</f>
        <v>0</v>
      </c>
      <c r="AT1129" s="39">
        <f t="shared" si="266"/>
        <v>0</v>
      </c>
      <c r="AU1129" s="39">
        <v>0</v>
      </c>
      <c r="AV1129" s="39">
        <f t="shared" si="267"/>
        <v>0</v>
      </c>
      <c r="AW1129" s="39">
        <f>IF(Dane!$C$9="",0,IF(ROUND((N1129+O1129)*AV1129,2)&gt;$AN$1,$AN$1,ROUND((N1129+O1129)*AV1129,2)))</f>
        <v>0</v>
      </c>
      <c r="AX1129" s="39">
        <v>0</v>
      </c>
      <c r="AY1129" s="39">
        <f>IF(Dane!$C$9=2,IFERROR(J1129/W1129,0),IF(Dane!$C$9=3,IFERROR(J1129/W1129,0),0))</f>
        <v>0</v>
      </c>
      <c r="AZ1129" s="39">
        <f>IF(Dane!$C$9=2,IFERROR(ROUND(J1129-ROUND(J1129*0.0976,2)-ROUND(J1129*0.015,2)-ROUND(J1129*0.0245,2),2)/W1129,0),IF(Dane!$C$9=3,IFERROR(ROUND(J1129-ROUND(J1129*0.0976,2)-ROUND(J1129*0.015,2)-ROUND(J1129*0.0245,2),2)/W1129,0),0))</f>
        <v>0</v>
      </c>
      <c r="BA1129" s="39">
        <f t="shared" si="268"/>
        <v>0</v>
      </c>
      <c r="BB1129" s="39">
        <f t="shared" si="269"/>
        <v>0</v>
      </c>
      <c r="BC1129" s="39">
        <f t="shared" si="262"/>
        <v>0</v>
      </c>
      <c r="BD1129" s="39">
        <f>IF(Dane!$C$9=2,IFERROR(BC1129/W1129,0),IF(Dane!$C$9=3,IFERROR(BC1129/W1129,0),0))</f>
        <v>0</v>
      </c>
      <c r="BE1129" s="39">
        <f t="shared" si="270"/>
        <v>0</v>
      </c>
      <c r="BF1129" s="39">
        <v>0</v>
      </c>
      <c r="BG1129" s="39">
        <f t="shared" si="271"/>
        <v>0</v>
      </c>
      <c r="BH1129" s="39">
        <f>IF(Dane!$C$9=2,IF(ROUND((S1129+T1129)*BG1129,2)&gt;$AN$1,$AN$1,ROUND((S1129+T1129)*BG1129,2)),IF(Dane!$C$9=3,IF(ROUND((S1129+T1129)*BG1129,2)&gt;$AN$1,$AN$1,ROUND((S1129+T1129)*BG1129,2)),0))</f>
        <v>0</v>
      </c>
      <c r="BI1129" s="39">
        <v>0</v>
      </c>
      <c r="BJ1129" s="39">
        <f>IF(Dane!$C$9=3,IFERROR(J1129/AB1129,0),0)</f>
        <v>0</v>
      </c>
      <c r="BK1129" s="39">
        <f>IF(Dane!$C$9=3,IFERROR(ROUND(J1129-ROUND(J1129*0.0976,2)-ROUND(J1129*0.015,2)-ROUND(J1129*0.0245,2),2)/AB1129,0),0)</f>
        <v>0</v>
      </c>
      <c r="BL1129" s="39">
        <f t="shared" si="272"/>
        <v>0</v>
      </c>
      <c r="BM1129" s="39">
        <f t="shared" si="273"/>
        <v>0</v>
      </c>
      <c r="BN1129" s="39">
        <f t="shared" si="263"/>
        <v>0</v>
      </c>
      <c r="BO1129" s="39">
        <f>IF(Dane!$C$9=3,IFERROR(BN1129/AB1129,0),0)</f>
        <v>0</v>
      </c>
      <c r="BP1129" s="39">
        <f t="shared" si="274"/>
        <v>0</v>
      </c>
      <c r="BQ1129" s="39">
        <v>0</v>
      </c>
      <c r="BR1129" s="39">
        <f t="shared" si="275"/>
        <v>0</v>
      </c>
      <c r="BS1129" s="39">
        <f>IF(Dane!$C$9=3,IF(ROUND((X1129+Y1129)*BR1129,2)&gt;$AN$1,$AN$1,ROUND((X1129+Y1129)*BR1129,2)),0)</f>
        <v>0</v>
      </c>
      <c r="BT1129" s="39">
        <v>0</v>
      </c>
    </row>
    <row r="1130" spans="1:72">
      <c r="A1130" s="87">
        <v>1121</v>
      </c>
      <c r="B1130" s="1"/>
      <c r="C1130" s="1"/>
      <c r="D1130" s="2"/>
      <c r="E1130" s="3"/>
      <c r="F1130" s="4"/>
      <c r="G1130" s="5"/>
      <c r="H1130" s="5"/>
      <c r="I1130" s="6"/>
      <c r="J1130" s="5"/>
      <c r="K1130" s="5"/>
      <c r="L1130" s="5"/>
      <c r="M1130" s="55"/>
      <c r="N1130" s="8"/>
      <c r="O1130" s="105"/>
      <c r="P1130" s="5"/>
      <c r="Q1130" s="5"/>
      <c r="R1130" s="105">
        <f>Dane!$C$10</f>
        <v>0</v>
      </c>
      <c r="S1130" s="8"/>
      <c r="T1130" s="105"/>
      <c r="U1130" s="5"/>
      <c r="V1130" s="5"/>
      <c r="W1130" s="107">
        <f>Dane!$C$11</f>
        <v>0</v>
      </c>
      <c r="X1130" s="8"/>
      <c r="Y1130" s="105"/>
      <c r="Z1130" s="5"/>
      <c r="AA1130" s="5"/>
      <c r="AB1130" s="110">
        <f>Dane!$C$12</f>
        <v>0</v>
      </c>
      <c r="AC1130" s="108">
        <f>IF(Dane!$E$3=1,AP1130+BA1130+BL1130,IF(Dane!$E$3=2,AT1130+BE1130+BP1130,AW1130+BH1130+BS1130))</f>
        <v>0</v>
      </c>
      <c r="AD1130" s="14">
        <f>IF(Dane!$E$3=1,AQ1130+BB1130+BM1130,IF(Dane!$E$3=2,AU1130+BF1130+BQ1130,AX1130+BI1130+BT1130))</f>
        <v>0</v>
      </c>
      <c r="AE1130" s="14">
        <f>IF((J1130*Dane!$C$9)-AC1130&lt;0,0,(J1130*Dane!$C$9)-AC1130)</f>
        <v>0</v>
      </c>
      <c r="AF1130" s="61">
        <f>IF((K1130*Dane!$C$9)-AD1130&lt;0,0,(K1130*Dane!$C$9)-AD1130)</f>
        <v>0</v>
      </c>
      <c r="AG1130" s="93"/>
      <c r="AH1130" s="84">
        <f>IF(Dane!$E$3=1,AP1130,IF(Dane!$E$3=2,AT1130,AW1130))</f>
        <v>0</v>
      </c>
      <c r="AI1130" s="84">
        <f>IF(Dane!$E$3=1,AQ1130,IF(Dane!$E$3=2,AU1130,AX1130))</f>
        <v>0</v>
      </c>
      <c r="AJ1130" s="84">
        <f>IF(Dane!$E$3=1,BA1130,IF(Dane!$E$3=2,BE1130,BH1130))</f>
        <v>0</v>
      </c>
      <c r="AK1130" s="84">
        <f>IF(Dane!$E$3=1,BB1130,IF(Dane!$E$3=2,BF1130,BI1130))</f>
        <v>0</v>
      </c>
      <c r="AL1130" s="84">
        <f>IF(Dane!$E$3=1,BL1130,IF(Dane!$E$3=2,BP1130,BS1130))</f>
        <v>0</v>
      </c>
      <c r="AM1130" s="84">
        <f>IF(Dane!$E$3=1,BM1130,IF(Dane!$E$3=2,BQ1130,BT1130))</f>
        <v>0</v>
      </c>
      <c r="AN1130" s="39">
        <f>IF(Dane!$C$9="",0,IFERROR(J1130/R1130,0))</f>
        <v>0</v>
      </c>
      <c r="AO1130" s="39">
        <f>IF(Dane!$C$9="",0,IFERROR(ROUND(J1130-ROUND(J1130*0.0976,2)-ROUND(J1130*0.015,2)-ROUND(J1130*0.0245,2),2)/R1130,0))</f>
        <v>0</v>
      </c>
      <c r="AP1130" s="39">
        <f t="shared" si="264"/>
        <v>0</v>
      </c>
      <c r="AQ1130" s="39">
        <f t="shared" si="265"/>
        <v>0</v>
      </c>
      <c r="AR1130" s="39">
        <f t="shared" si="261"/>
        <v>0</v>
      </c>
      <c r="AS1130" s="39">
        <f>IF(Dane!$C$9="",0,IFERROR(AR1130/R1130,0))</f>
        <v>0</v>
      </c>
      <c r="AT1130" s="39">
        <f t="shared" si="266"/>
        <v>0</v>
      </c>
      <c r="AU1130" s="39">
        <v>0</v>
      </c>
      <c r="AV1130" s="39">
        <f t="shared" si="267"/>
        <v>0</v>
      </c>
      <c r="AW1130" s="39">
        <f>IF(Dane!$C$9="",0,IF(ROUND((N1130+O1130)*AV1130,2)&gt;$AN$1,$AN$1,ROUND((N1130+O1130)*AV1130,2)))</f>
        <v>0</v>
      </c>
      <c r="AX1130" s="39">
        <v>0</v>
      </c>
      <c r="AY1130" s="39">
        <f>IF(Dane!$C$9=2,IFERROR(J1130/W1130,0),IF(Dane!$C$9=3,IFERROR(J1130/W1130,0),0))</f>
        <v>0</v>
      </c>
      <c r="AZ1130" s="39">
        <f>IF(Dane!$C$9=2,IFERROR(ROUND(J1130-ROUND(J1130*0.0976,2)-ROUND(J1130*0.015,2)-ROUND(J1130*0.0245,2),2)/W1130,0),IF(Dane!$C$9=3,IFERROR(ROUND(J1130-ROUND(J1130*0.0976,2)-ROUND(J1130*0.015,2)-ROUND(J1130*0.0245,2),2)/W1130,0),0))</f>
        <v>0</v>
      </c>
      <c r="BA1130" s="39">
        <f t="shared" si="268"/>
        <v>0</v>
      </c>
      <c r="BB1130" s="39">
        <f t="shared" si="269"/>
        <v>0</v>
      </c>
      <c r="BC1130" s="39">
        <f t="shared" si="262"/>
        <v>0</v>
      </c>
      <c r="BD1130" s="39">
        <f>IF(Dane!$C$9=2,IFERROR(BC1130/W1130,0),IF(Dane!$C$9=3,IFERROR(BC1130/W1130,0),0))</f>
        <v>0</v>
      </c>
      <c r="BE1130" s="39">
        <f t="shared" si="270"/>
        <v>0</v>
      </c>
      <c r="BF1130" s="39">
        <v>0</v>
      </c>
      <c r="BG1130" s="39">
        <f t="shared" si="271"/>
        <v>0</v>
      </c>
      <c r="BH1130" s="39">
        <f>IF(Dane!$C$9=2,IF(ROUND((S1130+T1130)*BG1130,2)&gt;$AN$1,$AN$1,ROUND((S1130+T1130)*BG1130,2)),IF(Dane!$C$9=3,IF(ROUND((S1130+T1130)*BG1130,2)&gt;$AN$1,$AN$1,ROUND((S1130+T1130)*BG1130,2)),0))</f>
        <v>0</v>
      </c>
      <c r="BI1130" s="39">
        <v>0</v>
      </c>
      <c r="BJ1130" s="39">
        <f>IF(Dane!$C$9=3,IFERROR(J1130/AB1130,0),0)</f>
        <v>0</v>
      </c>
      <c r="BK1130" s="39">
        <f>IF(Dane!$C$9=3,IFERROR(ROUND(J1130-ROUND(J1130*0.0976,2)-ROUND(J1130*0.015,2)-ROUND(J1130*0.0245,2),2)/AB1130,0),0)</f>
        <v>0</v>
      </c>
      <c r="BL1130" s="39">
        <f t="shared" si="272"/>
        <v>0</v>
      </c>
      <c r="BM1130" s="39">
        <f t="shared" si="273"/>
        <v>0</v>
      </c>
      <c r="BN1130" s="39">
        <f t="shared" si="263"/>
        <v>0</v>
      </c>
      <c r="BO1130" s="39">
        <f>IF(Dane!$C$9=3,IFERROR(BN1130/AB1130,0),0)</f>
        <v>0</v>
      </c>
      <c r="BP1130" s="39">
        <f t="shared" si="274"/>
        <v>0</v>
      </c>
      <c r="BQ1130" s="39">
        <v>0</v>
      </c>
      <c r="BR1130" s="39">
        <f t="shared" si="275"/>
        <v>0</v>
      </c>
      <c r="BS1130" s="39">
        <f>IF(Dane!$C$9=3,IF(ROUND((X1130+Y1130)*BR1130,2)&gt;$AN$1,$AN$1,ROUND((X1130+Y1130)*BR1130,2)),0)</f>
        <v>0</v>
      </c>
      <c r="BT1130" s="39">
        <v>0</v>
      </c>
    </row>
    <row r="1131" spans="1:72">
      <c r="A1131" s="87">
        <v>1122</v>
      </c>
      <c r="B1131" s="1"/>
      <c r="C1131" s="1"/>
      <c r="D1131" s="2"/>
      <c r="E1131" s="3"/>
      <c r="F1131" s="4"/>
      <c r="G1131" s="5"/>
      <c r="H1131" s="5"/>
      <c r="I1131" s="6"/>
      <c r="J1131" s="5"/>
      <c r="K1131" s="5"/>
      <c r="L1131" s="5"/>
      <c r="M1131" s="55"/>
      <c r="N1131" s="8"/>
      <c r="O1131" s="105"/>
      <c r="P1131" s="5"/>
      <c r="Q1131" s="5"/>
      <c r="R1131" s="105">
        <f>Dane!$C$10</f>
        <v>0</v>
      </c>
      <c r="S1131" s="8"/>
      <c r="T1131" s="105"/>
      <c r="U1131" s="5"/>
      <c r="V1131" s="5"/>
      <c r="W1131" s="107">
        <f>Dane!$C$11</f>
        <v>0</v>
      </c>
      <c r="X1131" s="8"/>
      <c r="Y1131" s="105"/>
      <c r="Z1131" s="5"/>
      <c r="AA1131" s="5"/>
      <c r="AB1131" s="110">
        <f>Dane!$C$12</f>
        <v>0</v>
      </c>
      <c r="AC1131" s="108">
        <f>IF(Dane!$E$3=1,AP1131+BA1131+BL1131,IF(Dane!$E$3=2,AT1131+BE1131+BP1131,AW1131+BH1131+BS1131))</f>
        <v>0</v>
      </c>
      <c r="AD1131" s="14">
        <f>IF(Dane!$E$3=1,AQ1131+BB1131+BM1131,IF(Dane!$E$3=2,AU1131+BF1131+BQ1131,AX1131+BI1131+BT1131))</f>
        <v>0</v>
      </c>
      <c r="AE1131" s="14">
        <f>IF((J1131*Dane!$C$9)-AC1131&lt;0,0,(J1131*Dane!$C$9)-AC1131)</f>
        <v>0</v>
      </c>
      <c r="AF1131" s="61">
        <f>IF((K1131*Dane!$C$9)-AD1131&lt;0,0,(K1131*Dane!$C$9)-AD1131)</f>
        <v>0</v>
      </c>
      <c r="AG1131" s="93"/>
      <c r="AH1131" s="84">
        <f>IF(Dane!$E$3=1,AP1131,IF(Dane!$E$3=2,AT1131,AW1131))</f>
        <v>0</v>
      </c>
      <c r="AI1131" s="84">
        <f>IF(Dane!$E$3=1,AQ1131,IF(Dane!$E$3=2,AU1131,AX1131))</f>
        <v>0</v>
      </c>
      <c r="AJ1131" s="84">
        <f>IF(Dane!$E$3=1,BA1131,IF(Dane!$E$3=2,BE1131,BH1131))</f>
        <v>0</v>
      </c>
      <c r="AK1131" s="84">
        <f>IF(Dane!$E$3=1,BB1131,IF(Dane!$E$3=2,BF1131,BI1131))</f>
        <v>0</v>
      </c>
      <c r="AL1131" s="84">
        <f>IF(Dane!$E$3=1,BL1131,IF(Dane!$E$3=2,BP1131,BS1131))</f>
        <v>0</v>
      </c>
      <c r="AM1131" s="84">
        <f>IF(Dane!$E$3=1,BM1131,IF(Dane!$E$3=2,BQ1131,BT1131))</f>
        <v>0</v>
      </c>
      <c r="AN1131" s="39">
        <f>IF(Dane!$C$9="",0,IFERROR(J1131/R1131,0))</f>
        <v>0</v>
      </c>
      <c r="AO1131" s="39">
        <f>IF(Dane!$C$9="",0,IFERROR(ROUND(J1131-ROUND(J1131*0.0976,2)-ROUND(J1131*0.015,2)-ROUND(J1131*0.0245,2),2)/R1131,0))</f>
        <v>0</v>
      </c>
      <c r="AP1131" s="39">
        <f t="shared" si="264"/>
        <v>0</v>
      </c>
      <c r="AQ1131" s="39">
        <f t="shared" si="265"/>
        <v>0</v>
      </c>
      <c r="AR1131" s="39">
        <f t="shared" si="261"/>
        <v>0</v>
      </c>
      <c r="AS1131" s="39">
        <f>IF(Dane!$C$9="",0,IFERROR(AR1131/R1131,0))</f>
        <v>0</v>
      </c>
      <c r="AT1131" s="39">
        <f t="shared" si="266"/>
        <v>0</v>
      </c>
      <c r="AU1131" s="39">
        <v>0</v>
      </c>
      <c r="AV1131" s="39">
        <f t="shared" si="267"/>
        <v>0</v>
      </c>
      <c r="AW1131" s="39">
        <f>IF(Dane!$C$9="",0,IF(ROUND((N1131+O1131)*AV1131,2)&gt;$AN$1,$AN$1,ROUND((N1131+O1131)*AV1131,2)))</f>
        <v>0</v>
      </c>
      <c r="AX1131" s="39">
        <v>0</v>
      </c>
      <c r="AY1131" s="39">
        <f>IF(Dane!$C$9=2,IFERROR(J1131/W1131,0),IF(Dane!$C$9=3,IFERROR(J1131/W1131,0),0))</f>
        <v>0</v>
      </c>
      <c r="AZ1131" s="39">
        <f>IF(Dane!$C$9=2,IFERROR(ROUND(J1131-ROUND(J1131*0.0976,2)-ROUND(J1131*0.015,2)-ROUND(J1131*0.0245,2),2)/W1131,0),IF(Dane!$C$9=3,IFERROR(ROUND(J1131-ROUND(J1131*0.0976,2)-ROUND(J1131*0.015,2)-ROUND(J1131*0.0245,2),2)/W1131,0),0))</f>
        <v>0</v>
      </c>
      <c r="BA1131" s="39">
        <f t="shared" si="268"/>
        <v>0</v>
      </c>
      <c r="BB1131" s="39">
        <f t="shared" si="269"/>
        <v>0</v>
      </c>
      <c r="BC1131" s="39">
        <f t="shared" si="262"/>
        <v>0</v>
      </c>
      <c r="BD1131" s="39">
        <f>IF(Dane!$C$9=2,IFERROR(BC1131/W1131,0),IF(Dane!$C$9=3,IFERROR(BC1131/W1131,0),0))</f>
        <v>0</v>
      </c>
      <c r="BE1131" s="39">
        <f t="shared" si="270"/>
        <v>0</v>
      </c>
      <c r="BF1131" s="39">
        <v>0</v>
      </c>
      <c r="BG1131" s="39">
        <f t="shared" si="271"/>
        <v>0</v>
      </c>
      <c r="BH1131" s="39">
        <f>IF(Dane!$C$9=2,IF(ROUND((S1131+T1131)*BG1131,2)&gt;$AN$1,$AN$1,ROUND((S1131+T1131)*BG1131,2)),IF(Dane!$C$9=3,IF(ROUND((S1131+T1131)*BG1131,2)&gt;$AN$1,$AN$1,ROUND((S1131+T1131)*BG1131,2)),0))</f>
        <v>0</v>
      </c>
      <c r="BI1131" s="39">
        <v>0</v>
      </c>
      <c r="BJ1131" s="39">
        <f>IF(Dane!$C$9=3,IFERROR(J1131/AB1131,0),0)</f>
        <v>0</v>
      </c>
      <c r="BK1131" s="39">
        <f>IF(Dane!$C$9=3,IFERROR(ROUND(J1131-ROUND(J1131*0.0976,2)-ROUND(J1131*0.015,2)-ROUND(J1131*0.0245,2),2)/AB1131,0),0)</f>
        <v>0</v>
      </c>
      <c r="BL1131" s="39">
        <f t="shared" si="272"/>
        <v>0</v>
      </c>
      <c r="BM1131" s="39">
        <f t="shared" si="273"/>
        <v>0</v>
      </c>
      <c r="BN1131" s="39">
        <f t="shared" si="263"/>
        <v>0</v>
      </c>
      <c r="BO1131" s="39">
        <f>IF(Dane!$C$9=3,IFERROR(BN1131/AB1131,0),0)</f>
        <v>0</v>
      </c>
      <c r="BP1131" s="39">
        <f t="shared" si="274"/>
        <v>0</v>
      </c>
      <c r="BQ1131" s="39">
        <v>0</v>
      </c>
      <c r="BR1131" s="39">
        <f t="shared" si="275"/>
        <v>0</v>
      </c>
      <c r="BS1131" s="39">
        <f>IF(Dane!$C$9=3,IF(ROUND((X1131+Y1131)*BR1131,2)&gt;$AN$1,$AN$1,ROUND((X1131+Y1131)*BR1131,2)),0)</f>
        <v>0</v>
      </c>
      <c r="BT1131" s="39">
        <v>0</v>
      </c>
    </row>
    <row r="1132" spans="1:72">
      <c r="A1132" s="87">
        <v>1123</v>
      </c>
      <c r="B1132" s="1"/>
      <c r="C1132" s="1"/>
      <c r="D1132" s="2"/>
      <c r="E1132" s="3"/>
      <c r="F1132" s="4"/>
      <c r="G1132" s="5"/>
      <c r="H1132" s="5"/>
      <c r="I1132" s="6"/>
      <c r="J1132" s="5"/>
      <c r="K1132" s="5"/>
      <c r="L1132" s="5"/>
      <c r="M1132" s="55"/>
      <c r="N1132" s="8"/>
      <c r="O1132" s="105"/>
      <c r="P1132" s="5"/>
      <c r="Q1132" s="5"/>
      <c r="R1132" s="105">
        <f>Dane!$C$10</f>
        <v>0</v>
      </c>
      <c r="S1132" s="8"/>
      <c r="T1132" s="105"/>
      <c r="U1132" s="5"/>
      <c r="V1132" s="5"/>
      <c r="W1132" s="107">
        <f>Dane!$C$11</f>
        <v>0</v>
      </c>
      <c r="X1132" s="8"/>
      <c r="Y1132" s="105"/>
      <c r="Z1132" s="5"/>
      <c r="AA1132" s="5"/>
      <c r="AB1132" s="110">
        <f>Dane!$C$12</f>
        <v>0</v>
      </c>
      <c r="AC1132" s="108">
        <f>IF(Dane!$E$3=1,AP1132+BA1132+BL1132,IF(Dane!$E$3=2,AT1132+BE1132+BP1132,AW1132+BH1132+BS1132))</f>
        <v>0</v>
      </c>
      <c r="AD1132" s="14">
        <f>IF(Dane!$E$3=1,AQ1132+BB1132+BM1132,IF(Dane!$E$3=2,AU1132+BF1132+BQ1132,AX1132+BI1132+BT1132))</f>
        <v>0</v>
      </c>
      <c r="AE1132" s="14">
        <f>IF((J1132*Dane!$C$9)-AC1132&lt;0,0,(J1132*Dane!$C$9)-AC1132)</f>
        <v>0</v>
      </c>
      <c r="AF1132" s="61">
        <f>IF((K1132*Dane!$C$9)-AD1132&lt;0,0,(K1132*Dane!$C$9)-AD1132)</f>
        <v>0</v>
      </c>
      <c r="AG1132" s="93"/>
      <c r="AH1132" s="84">
        <f>IF(Dane!$E$3=1,AP1132,IF(Dane!$E$3=2,AT1132,AW1132))</f>
        <v>0</v>
      </c>
      <c r="AI1132" s="84">
        <f>IF(Dane!$E$3=1,AQ1132,IF(Dane!$E$3=2,AU1132,AX1132))</f>
        <v>0</v>
      </c>
      <c r="AJ1132" s="84">
        <f>IF(Dane!$E$3=1,BA1132,IF(Dane!$E$3=2,BE1132,BH1132))</f>
        <v>0</v>
      </c>
      <c r="AK1132" s="84">
        <f>IF(Dane!$E$3=1,BB1132,IF(Dane!$E$3=2,BF1132,BI1132))</f>
        <v>0</v>
      </c>
      <c r="AL1132" s="84">
        <f>IF(Dane!$E$3=1,BL1132,IF(Dane!$E$3=2,BP1132,BS1132))</f>
        <v>0</v>
      </c>
      <c r="AM1132" s="84">
        <f>IF(Dane!$E$3=1,BM1132,IF(Dane!$E$3=2,BQ1132,BT1132))</f>
        <v>0</v>
      </c>
      <c r="AN1132" s="39">
        <f>IF(Dane!$C$9="",0,IFERROR(J1132/R1132,0))</f>
        <v>0</v>
      </c>
      <c r="AO1132" s="39">
        <f>IF(Dane!$C$9="",0,IFERROR(ROUND(J1132-ROUND(J1132*0.0976,2)-ROUND(J1132*0.015,2)-ROUND(J1132*0.0245,2),2)/R1132,0))</f>
        <v>0</v>
      </c>
      <c r="AP1132" s="39">
        <f t="shared" si="264"/>
        <v>0</v>
      </c>
      <c r="AQ1132" s="39">
        <f t="shared" si="265"/>
        <v>0</v>
      </c>
      <c r="AR1132" s="39">
        <f t="shared" si="261"/>
        <v>0</v>
      </c>
      <c r="AS1132" s="39">
        <f>IF(Dane!$C$9="",0,IFERROR(AR1132/R1132,0))</f>
        <v>0</v>
      </c>
      <c r="AT1132" s="39">
        <f t="shared" si="266"/>
        <v>0</v>
      </c>
      <c r="AU1132" s="39">
        <v>0</v>
      </c>
      <c r="AV1132" s="39">
        <f t="shared" si="267"/>
        <v>0</v>
      </c>
      <c r="AW1132" s="39">
        <f>IF(Dane!$C$9="",0,IF(ROUND((N1132+O1132)*AV1132,2)&gt;$AN$1,$AN$1,ROUND((N1132+O1132)*AV1132,2)))</f>
        <v>0</v>
      </c>
      <c r="AX1132" s="39">
        <v>0</v>
      </c>
      <c r="AY1132" s="39">
        <f>IF(Dane!$C$9=2,IFERROR(J1132/W1132,0),IF(Dane!$C$9=3,IFERROR(J1132/W1132,0),0))</f>
        <v>0</v>
      </c>
      <c r="AZ1132" s="39">
        <f>IF(Dane!$C$9=2,IFERROR(ROUND(J1132-ROUND(J1132*0.0976,2)-ROUND(J1132*0.015,2)-ROUND(J1132*0.0245,2),2)/W1132,0),IF(Dane!$C$9=3,IFERROR(ROUND(J1132-ROUND(J1132*0.0976,2)-ROUND(J1132*0.015,2)-ROUND(J1132*0.0245,2),2)/W1132,0),0))</f>
        <v>0</v>
      </c>
      <c r="BA1132" s="39">
        <f t="shared" si="268"/>
        <v>0</v>
      </c>
      <c r="BB1132" s="39">
        <f t="shared" si="269"/>
        <v>0</v>
      </c>
      <c r="BC1132" s="39">
        <f t="shared" si="262"/>
        <v>0</v>
      </c>
      <c r="BD1132" s="39">
        <f>IF(Dane!$C$9=2,IFERROR(BC1132/W1132,0),IF(Dane!$C$9=3,IFERROR(BC1132/W1132,0),0))</f>
        <v>0</v>
      </c>
      <c r="BE1132" s="39">
        <f t="shared" si="270"/>
        <v>0</v>
      </c>
      <c r="BF1132" s="39">
        <v>0</v>
      </c>
      <c r="BG1132" s="39">
        <f t="shared" si="271"/>
        <v>0</v>
      </c>
      <c r="BH1132" s="39">
        <f>IF(Dane!$C$9=2,IF(ROUND((S1132+T1132)*BG1132,2)&gt;$AN$1,$AN$1,ROUND((S1132+T1132)*BG1132,2)),IF(Dane!$C$9=3,IF(ROUND((S1132+T1132)*BG1132,2)&gt;$AN$1,$AN$1,ROUND((S1132+T1132)*BG1132,2)),0))</f>
        <v>0</v>
      </c>
      <c r="BI1132" s="39">
        <v>0</v>
      </c>
      <c r="BJ1132" s="39">
        <f>IF(Dane!$C$9=3,IFERROR(J1132/AB1132,0),0)</f>
        <v>0</v>
      </c>
      <c r="BK1132" s="39">
        <f>IF(Dane!$C$9=3,IFERROR(ROUND(J1132-ROUND(J1132*0.0976,2)-ROUND(J1132*0.015,2)-ROUND(J1132*0.0245,2),2)/AB1132,0),0)</f>
        <v>0</v>
      </c>
      <c r="BL1132" s="39">
        <f t="shared" si="272"/>
        <v>0</v>
      </c>
      <c r="BM1132" s="39">
        <f t="shared" si="273"/>
        <v>0</v>
      </c>
      <c r="BN1132" s="39">
        <f t="shared" si="263"/>
        <v>0</v>
      </c>
      <c r="BO1132" s="39">
        <f>IF(Dane!$C$9=3,IFERROR(BN1132/AB1132,0),0)</f>
        <v>0</v>
      </c>
      <c r="BP1132" s="39">
        <f t="shared" si="274"/>
        <v>0</v>
      </c>
      <c r="BQ1132" s="39">
        <v>0</v>
      </c>
      <c r="BR1132" s="39">
        <f t="shared" si="275"/>
        <v>0</v>
      </c>
      <c r="BS1132" s="39">
        <f>IF(Dane!$C$9=3,IF(ROUND((X1132+Y1132)*BR1132,2)&gt;$AN$1,$AN$1,ROUND((X1132+Y1132)*BR1132,2)),0)</f>
        <v>0</v>
      </c>
      <c r="BT1132" s="39">
        <v>0</v>
      </c>
    </row>
    <row r="1133" spans="1:72">
      <c r="A1133" s="87">
        <v>1124</v>
      </c>
      <c r="B1133" s="1"/>
      <c r="C1133" s="1"/>
      <c r="D1133" s="2"/>
      <c r="E1133" s="3"/>
      <c r="F1133" s="4"/>
      <c r="G1133" s="5"/>
      <c r="H1133" s="5"/>
      <c r="I1133" s="6"/>
      <c r="J1133" s="5"/>
      <c r="K1133" s="5"/>
      <c r="L1133" s="5"/>
      <c r="M1133" s="55"/>
      <c r="N1133" s="8"/>
      <c r="O1133" s="105"/>
      <c r="P1133" s="5"/>
      <c r="Q1133" s="5"/>
      <c r="R1133" s="105">
        <f>Dane!$C$10</f>
        <v>0</v>
      </c>
      <c r="S1133" s="8"/>
      <c r="T1133" s="105"/>
      <c r="U1133" s="5"/>
      <c r="V1133" s="5"/>
      <c r="W1133" s="107">
        <f>Dane!$C$11</f>
        <v>0</v>
      </c>
      <c r="X1133" s="8"/>
      <c r="Y1133" s="105"/>
      <c r="Z1133" s="5"/>
      <c r="AA1133" s="5"/>
      <c r="AB1133" s="110">
        <f>Dane!$C$12</f>
        <v>0</v>
      </c>
      <c r="AC1133" s="108">
        <f>IF(Dane!$E$3=1,AP1133+BA1133+BL1133,IF(Dane!$E$3=2,AT1133+BE1133+BP1133,AW1133+BH1133+BS1133))</f>
        <v>0</v>
      </c>
      <c r="AD1133" s="14">
        <f>IF(Dane!$E$3=1,AQ1133+BB1133+BM1133,IF(Dane!$E$3=2,AU1133+BF1133+BQ1133,AX1133+BI1133+BT1133))</f>
        <v>0</v>
      </c>
      <c r="AE1133" s="14">
        <f>IF((J1133*Dane!$C$9)-AC1133&lt;0,0,(J1133*Dane!$C$9)-AC1133)</f>
        <v>0</v>
      </c>
      <c r="AF1133" s="61">
        <f>IF((K1133*Dane!$C$9)-AD1133&lt;0,0,(K1133*Dane!$C$9)-AD1133)</f>
        <v>0</v>
      </c>
      <c r="AG1133" s="93"/>
      <c r="AH1133" s="84">
        <f>IF(Dane!$E$3=1,AP1133,IF(Dane!$E$3=2,AT1133,AW1133))</f>
        <v>0</v>
      </c>
      <c r="AI1133" s="84">
        <f>IF(Dane!$E$3=1,AQ1133,IF(Dane!$E$3=2,AU1133,AX1133))</f>
        <v>0</v>
      </c>
      <c r="AJ1133" s="84">
        <f>IF(Dane!$E$3=1,BA1133,IF(Dane!$E$3=2,BE1133,BH1133))</f>
        <v>0</v>
      </c>
      <c r="AK1133" s="84">
        <f>IF(Dane!$E$3=1,BB1133,IF(Dane!$E$3=2,BF1133,BI1133))</f>
        <v>0</v>
      </c>
      <c r="AL1133" s="84">
        <f>IF(Dane!$E$3=1,BL1133,IF(Dane!$E$3=2,BP1133,BS1133))</f>
        <v>0</v>
      </c>
      <c r="AM1133" s="84">
        <f>IF(Dane!$E$3=1,BM1133,IF(Dane!$E$3=2,BQ1133,BT1133))</f>
        <v>0</v>
      </c>
      <c r="AN1133" s="39">
        <f>IF(Dane!$C$9="",0,IFERROR(J1133/R1133,0))</f>
        <v>0</v>
      </c>
      <c r="AO1133" s="39">
        <f>IF(Dane!$C$9="",0,IFERROR(ROUND(J1133-ROUND(J1133*0.0976,2)-ROUND(J1133*0.015,2)-ROUND(J1133*0.0245,2),2)/R1133,0))</f>
        <v>0</v>
      </c>
      <c r="AP1133" s="39">
        <f t="shared" si="264"/>
        <v>0</v>
      </c>
      <c r="AQ1133" s="39">
        <f t="shared" si="265"/>
        <v>0</v>
      </c>
      <c r="AR1133" s="39">
        <f t="shared" si="261"/>
        <v>0</v>
      </c>
      <c r="AS1133" s="39">
        <f>IF(Dane!$C$9="",0,IFERROR(AR1133/R1133,0))</f>
        <v>0</v>
      </c>
      <c r="AT1133" s="39">
        <f t="shared" si="266"/>
        <v>0</v>
      </c>
      <c r="AU1133" s="39">
        <v>0</v>
      </c>
      <c r="AV1133" s="39">
        <f t="shared" si="267"/>
        <v>0</v>
      </c>
      <c r="AW1133" s="39">
        <f>IF(Dane!$C$9="",0,IF(ROUND((N1133+O1133)*AV1133,2)&gt;$AN$1,$AN$1,ROUND((N1133+O1133)*AV1133,2)))</f>
        <v>0</v>
      </c>
      <c r="AX1133" s="39">
        <v>0</v>
      </c>
      <c r="AY1133" s="39">
        <f>IF(Dane!$C$9=2,IFERROR(J1133/W1133,0),IF(Dane!$C$9=3,IFERROR(J1133/W1133,0),0))</f>
        <v>0</v>
      </c>
      <c r="AZ1133" s="39">
        <f>IF(Dane!$C$9=2,IFERROR(ROUND(J1133-ROUND(J1133*0.0976,2)-ROUND(J1133*0.015,2)-ROUND(J1133*0.0245,2),2)/W1133,0),IF(Dane!$C$9=3,IFERROR(ROUND(J1133-ROUND(J1133*0.0976,2)-ROUND(J1133*0.015,2)-ROUND(J1133*0.0245,2),2)/W1133,0),0))</f>
        <v>0</v>
      </c>
      <c r="BA1133" s="39">
        <f t="shared" si="268"/>
        <v>0</v>
      </c>
      <c r="BB1133" s="39">
        <f t="shared" si="269"/>
        <v>0</v>
      </c>
      <c r="BC1133" s="39">
        <f t="shared" si="262"/>
        <v>0</v>
      </c>
      <c r="BD1133" s="39">
        <f>IF(Dane!$C$9=2,IFERROR(BC1133/W1133,0),IF(Dane!$C$9=3,IFERROR(BC1133/W1133,0),0))</f>
        <v>0</v>
      </c>
      <c r="BE1133" s="39">
        <f t="shared" si="270"/>
        <v>0</v>
      </c>
      <c r="BF1133" s="39">
        <v>0</v>
      </c>
      <c r="BG1133" s="39">
        <f t="shared" si="271"/>
        <v>0</v>
      </c>
      <c r="BH1133" s="39">
        <f>IF(Dane!$C$9=2,IF(ROUND((S1133+T1133)*BG1133,2)&gt;$AN$1,$AN$1,ROUND((S1133+T1133)*BG1133,2)),IF(Dane!$C$9=3,IF(ROUND((S1133+T1133)*BG1133,2)&gt;$AN$1,$AN$1,ROUND((S1133+T1133)*BG1133,2)),0))</f>
        <v>0</v>
      </c>
      <c r="BI1133" s="39">
        <v>0</v>
      </c>
      <c r="BJ1133" s="39">
        <f>IF(Dane!$C$9=3,IFERROR(J1133/AB1133,0),0)</f>
        <v>0</v>
      </c>
      <c r="BK1133" s="39">
        <f>IF(Dane!$C$9=3,IFERROR(ROUND(J1133-ROUND(J1133*0.0976,2)-ROUND(J1133*0.015,2)-ROUND(J1133*0.0245,2),2)/AB1133,0),0)</f>
        <v>0</v>
      </c>
      <c r="BL1133" s="39">
        <f t="shared" si="272"/>
        <v>0</v>
      </c>
      <c r="BM1133" s="39">
        <f t="shared" si="273"/>
        <v>0</v>
      </c>
      <c r="BN1133" s="39">
        <f t="shared" si="263"/>
        <v>0</v>
      </c>
      <c r="BO1133" s="39">
        <f>IF(Dane!$C$9=3,IFERROR(BN1133/AB1133,0),0)</f>
        <v>0</v>
      </c>
      <c r="BP1133" s="39">
        <f t="shared" si="274"/>
        <v>0</v>
      </c>
      <c r="BQ1133" s="39">
        <v>0</v>
      </c>
      <c r="BR1133" s="39">
        <f t="shared" si="275"/>
        <v>0</v>
      </c>
      <c r="BS1133" s="39">
        <f>IF(Dane!$C$9=3,IF(ROUND((X1133+Y1133)*BR1133,2)&gt;$AN$1,$AN$1,ROUND((X1133+Y1133)*BR1133,2)),0)</f>
        <v>0</v>
      </c>
      <c r="BT1133" s="39">
        <v>0</v>
      </c>
    </row>
    <row r="1134" spans="1:72">
      <c r="A1134" s="87">
        <v>1125</v>
      </c>
      <c r="B1134" s="1"/>
      <c r="C1134" s="1"/>
      <c r="D1134" s="2"/>
      <c r="E1134" s="3"/>
      <c r="F1134" s="4"/>
      <c r="G1134" s="5"/>
      <c r="H1134" s="5"/>
      <c r="I1134" s="6"/>
      <c r="J1134" s="5"/>
      <c r="K1134" s="5"/>
      <c r="L1134" s="5"/>
      <c r="M1134" s="55"/>
      <c r="N1134" s="8"/>
      <c r="O1134" s="105"/>
      <c r="P1134" s="5"/>
      <c r="Q1134" s="5"/>
      <c r="R1134" s="105">
        <f>Dane!$C$10</f>
        <v>0</v>
      </c>
      <c r="S1134" s="8"/>
      <c r="T1134" s="105"/>
      <c r="U1134" s="5"/>
      <c r="V1134" s="5"/>
      <c r="W1134" s="107">
        <f>Dane!$C$11</f>
        <v>0</v>
      </c>
      <c r="X1134" s="8"/>
      <c r="Y1134" s="105"/>
      <c r="Z1134" s="5"/>
      <c r="AA1134" s="5"/>
      <c r="AB1134" s="110">
        <f>Dane!$C$12</f>
        <v>0</v>
      </c>
      <c r="AC1134" s="108">
        <f>IF(Dane!$E$3=1,AP1134+BA1134+BL1134,IF(Dane!$E$3=2,AT1134+BE1134+BP1134,AW1134+BH1134+BS1134))</f>
        <v>0</v>
      </c>
      <c r="AD1134" s="14">
        <f>IF(Dane!$E$3=1,AQ1134+BB1134+BM1134,IF(Dane!$E$3=2,AU1134+BF1134+BQ1134,AX1134+BI1134+BT1134))</f>
        <v>0</v>
      </c>
      <c r="AE1134" s="14">
        <f>IF((J1134*Dane!$C$9)-AC1134&lt;0,0,(J1134*Dane!$C$9)-AC1134)</f>
        <v>0</v>
      </c>
      <c r="AF1134" s="61">
        <f>IF((K1134*Dane!$C$9)-AD1134&lt;0,0,(K1134*Dane!$C$9)-AD1134)</f>
        <v>0</v>
      </c>
      <c r="AG1134" s="93"/>
      <c r="AH1134" s="84">
        <f>IF(Dane!$E$3=1,AP1134,IF(Dane!$E$3=2,AT1134,AW1134))</f>
        <v>0</v>
      </c>
      <c r="AI1134" s="84">
        <f>IF(Dane!$E$3=1,AQ1134,IF(Dane!$E$3=2,AU1134,AX1134))</f>
        <v>0</v>
      </c>
      <c r="AJ1134" s="84">
        <f>IF(Dane!$E$3=1,BA1134,IF(Dane!$E$3=2,BE1134,BH1134))</f>
        <v>0</v>
      </c>
      <c r="AK1134" s="84">
        <f>IF(Dane!$E$3=1,BB1134,IF(Dane!$E$3=2,BF1134,BI1134))</f>
        <v>0</v>
      </c>
      <c r="AL1134" s="84">
        <f>IF(Dane!$E$3=1,BL1134,IF(Dane!$E$3=2,BP1134,BS1134))</f>
        <v>0</v>
      </c>
      <c r="AM1134" s="84">
        <f>IF(Dane!$E$3=1,BM1134,IF(Dane!$E$3=2,BQ1134,BT1134))</f>
        <v>0</v>
      </c>
      <c r="AN1134" s="39">
        <f>IF(Dane!$C$9="",0,IFERROR(J1134/R1134,0))</f>
        <v>0</v>
      </c>
      <c r="AO1134" s="39">
        <f>IF(Dane!$C$9="",0,IFERROR(ROUND(J1134-ROUND(J1134*0.0976,2)-ROUND(J1134*0.015,2)-ROUND(J1134*0.0245,2),2)/R1134,0))</f>
        <v>0</v>
      </c>
      <c r="AP1134" s="39">
        <f t="shared" si="264"/>
        <v>0</v>
      </c>
      <c r="AQ1134" s="39">
        <f t="shared" si="265"/>
        <v>0</v>
      </c>
      <c r="AR1134" s="39">
        <f t="shared" si="261"/>
        <v>0</v>
      </c>
      <c r="AS1134" s="39">
        <f>IF(Dane!$C$9="",0,IFERROR(AR1134/R1134,0))</f>
        <v>0</v>
      </c>
      <c r="AT1134" s="39">
        <f t="shared" si="266"/>
        <v>0</v>
      </c>
      <c r="AU1134" s="39">
        <v>0</v>
      </c>
      <c r="AV1134" s="39">
        <f t="shared" si="267"/>
        <v>0</v>
      </c>
      <c r="AW1134" s="39">
        <f>IF(Dane!$C$9="",0,IF(ROUND((N1134+O1134)*AV1134,2)&gt;$AN$1,$AN$1,ROUND((N1134+O1134)*AV1134,2)))</f>
        <v>0</v>
      </c>
      <c r="AX1134" s="39">
        <v>0</v>
      </c>
      <c r="AY1134" s="39">
        <f>IF(Dane!$C$9=2,IFERROR(J1134/W1134,0),IF(Dane!$C$9=3,IFERROR(J1134/W1134,0),0))</f>
        <v>0</v>
      </c>
      <c r="AZ1134" s="39">
        <f>IF(Dane!$C$9=2,IFERROR(ROUND(J1134-ROUND(J1134*0.0976,2)-ROUND(J1134*0.015,2)-ROUND(J1134*0.0245,2),2)/W1134,0),IF(Dane!$C$9=3,IFERROR(ROUND(J1134-ROUND(J1134*0.0976,2)-ROUND(J1134*0.015,2)-ROUND(J1134*0.0245,2),2)/W1134,0),0))</f>
        <v>0</v>
      </c>
      <c r="BA1134" s="39">
        <f t="shared" si="268"/>
        <v>0</v>
      </c>
      <c r="BB1134" s="39">
        <f t="shared" si="269"/>
        <v>0</v>
      </c>
      <c r="BC1134" s="39">
        <f t="shared" si="262"/>
        <v>0</v>
      </c>
      <c r="BD1134" s="39">
        <f>IF(Dane!$C$9=2,IFERROR(BC1134/W1134,0),IF(Dane!$C$9=3,IFERROR(BC1134/W1134,0),0))</f>
        <v>0</v>
      </c>
      <c r="BE1134" s="39">
        <f t="shared" si="270"/>
        <v>0</v>
      </c>
      <c r="BF1134" s="39">
        <v>0</v>
      </c>
      <c r="BG1134" s="39">
        <f t="shared" si="271"/>
        <v>0</v>
      </c>
      <c r="BH1134" s="39">
        <f>IF(Dane!$C$9=2,IF(ROUND((S1134+T1134)*BG1134,2)&gt;$AN$1,$AN$1,ROUND((S1134+T1134)*BG1134,2)),IF(Dane!$C$9=3,IF(ROUND((S1134+T1134)*BG1134,2)&gt;$AN$1,$AN$1,ROUND((S1134+T1134)*BG1134,2)),0))</f>
        <v>0</v>
      </c>
      <c r="BI1134" s="39">
        <v>0</v>
      </c>
      <c r="BJ1134" s="39">
        <f>IF(Dane!$C$9=3,IFERROR(J1134/AB1134,0),0)</f>
        <v>0</v>
      </c>
      <c r="BK1134" s="39">
        <f>IF(Dane!$C$9=3,IFERROR(ROUND(J1134-ROUND(J1134*0.0976,2)-ROUND(J1134*0.015,2)-ROUND(J1134*0.0245,2),2)/AB1134,0),0)</f>
        <v>0</v>
      </c>
      <c r="BL1134" s="39">
        <f t="shared" si="272"/>
        <v>0</v>
      </c>
      <c r="BM1134" s="39">
        <f t="shared" si="273"/>
        <v>0</v>
      </c>
      <c r="BN1134" s="39">
        <f t="shared" si="263"/>
        <v>0</v>
      </c>
      <c r="BO1134" s="39">
        <f>IF(Dane!$C$9=3,IFERROR(BN1134/AB1134,0),0)</f>
        <v>0</v>
      </c>
      <c r="BP1134" s="39">
        <f t="shared" si="274"/>
        <v>0</v>
      </c>
      <c r="BQ1134" s="39">
        <v>0</v>
      </c>
      <c r="BR1134" s="39">
        <f t="shared" si="275"/>
        <v>0</v>
      </c>
      <c r="BS1134" s="39">
        <f>IF(Dane!$C$9=3,IF(ROUND((X1134+Y1134)*BR1134,2)&gt;$AN$1,$AN$1,ROUND((X1134+Y1134)*BR1134,2)),0)</f>
        <v>0</v>
      </c>
      <c r="BT1134" s="39">
        <v>0</v>
      </c>
    </row>
    <row r="1135" spans="1:72">
      <c r="A1135" s="87">
        <v>1126</v>
      </c>
      <c r="B1135" s="1"/>
      <c r="C1135" s="1"/>
      <c r="D1135" s="2"/>
      <c r="E1135" s="3"/>
      <c r="F1135" s="4"/>
      <c r="G1135" s="5"/>
      <c r="H1135" s="5"/>
      <c r="I1135" s="6"/>
      <c r="J1135" s="5"/>
      <c r="K1135" s="5"/>
      <c r="L1135" s="5"/>
      <c r="M1135" s="55"/>
      <c r="N1135" s="8"/>
      <c r="O1135" s="105"/>
      <c r="P1135" s="5"/>
      <c r="Q1135" s="5"/>
      <c r="R1135" s="105">
        <f>Dane!$C$10</f>
        <v>0</v>
      </c>
      <c r="S1135" s="8"/>
      <c r="T1135" s="105"/>
      <c r="U1135" s="5"/>
      <c r="V1135" s="5"/>
      <c r="W1135" s="107">
        <f>Dane!$C$11</f>
        <v>0</v>
      </c>
      <c r="X1135" s="8"/>
      <c r="Y1135" s="105"/>
      <c r="Z1135" s="5"/>
      <c r="AA1135" s="5"/>
      <c r="AB1135" s="110">
        <f>Dane!$C$12</f>
        <v>0</v>
      </c>
      <c r="AC1135" s="108">
        <f>IF(Dane!$E$3=1,AP1135+BA1135+BL1135,IF(Dane!$E$3=2,AT1135+BE1135+BP1135,AW1135+BH1135+BS1135))</f>
        <v>0</v>
      </c>
      <c r="AD1135" s="14">
        <f>IF(Dane!$E$3=1,AQ1135+BB1135+BM1135,IF(Dane!$E$3=2,AU1135+BF1135+BQ1135,AX1135+BI1135+BT1135))</f>
        <v>0</v>
      </c>
      <c r="AE1135" s="14">
        <f>IF((J1135*Dane!$C$9)-AC1135&lt;0,0,(J1135*Dane!$C$9)-AC1135)</f>
        <v>0</v>
      </c>
      <c r="AF1135" s="61">
        <f>IF((K1135*Dane!$C$9)-AD1135&lt;0,0,(K1135*Dane!$C$9)-AD1135)</f>
        <v>0</v>
      </c>
      <c r="AG1135" s="93"/>
      <c r="AH1135" s="84">
        <f>IF(Dane!$E$3=1,AP1135,IF(Dane!$E$3=2,AT1135,AW1135))</f>
        <v>0</v>
      </c>
      <c r="AI1135" s="84">
        <f>IF(Dane!$E$3=1,AQ1135,IF(Dane!$E$3=2,AU1135,AX1135))</f>
        <v>0</v>
      </c>
      <c r="AJ1135" s="84">
        <f>IF(Dane!$E$3=1,BA1135,IF(Dane!$E$3=2,BE1135,BH1135))</f>
        <v>0</v>
      </c>
      <c r="AK1135" s="84">
        <f>IF(Dane!$E$3=1,BB1135,IF(Dane!$E$3=2,BF1135,BI1135))</f>
        <v>0</v>
      </c>
      <c r="AL1135" s="84">
        <f>IF(Dane!$E$3=1,BL1135,IF(Dane!$E$3=2,BP1135,BS1135))</f>
        <v>0</v>
      </c>
      <c r="AM1135" s="84">
        <f>IF(Dane!$E$3=1,BM1135,IF(Dane!$E$3=2,BQ1135,BT1135))</f>
        <v>0</v>
      </c>
      <c r="AN1135" s="39">
        <f>IF(Dane!$C$9="",0,IFERROR(J1135/R1135,0))</f>
        <v>0</v>
      </c>
      <c r="AO1135" s="39">
        <f>IF(Dane!$C$9="",0,IFERROR(ROUND(J1135-ROUND(J1135*0.0976,2)-ROUND(J1135*0.015,2)-ROUND(J1135*0.0245,2),2)/R1135,0))</f>
        <v>0</v>
      </c>
      <c r="AP1135" s="39">
        <f t="shared" si="264"/>
        <v>0</v>
      </c>
      <c r="AQ1135" s="39">
        <f t="shared" si="265"/>
        <v>0</v>
      </c>
      <c r="AR1135" s="39">
        <f t="shared" si="261"/>
        <v>0</v>
      </c>
      <c r="AS1135" s="39">
        <f>IF(Dane!$C$9="",0,IFERROR(AR1135/R1135,0))</f>
        <v>0</v>
      </c>
      <c r="AT1135" s="39">
        <f t="shared" si="266"/>
        <v>0</v>
      </c>
      <c r="AU1135" s="39">
        <v>0</v>
      </c>
      <c r="AV1135" s="39">
        <f t="shared" si="267"/>
        <v>0</v>
      </c>
      <c r="AW1135" s="39">
        <f>IF(Dane!$C$9="",0,IF(ROUND((N1135+O1135)*AV1135,2)&gt;$AN$1,$AN$1,ROUND((N1135+O1135)*AV1135,2)))</f>
        <v>0</v>
      </c>
      <c r="AX1135" s="39">
        <v>0</v>
      </c>
      <c r="AY1135" s="39">
        <f>IF(Dane!$C$9=2,IFERROR(J1135/W1135,0),IF(Dane!$C$9=3,IFERROR(J1135/W1135,0),0))</f>
        <v>0</v>
      </c>
      <c r="AZ1135" s="39">
        <f>IF(Dane!$C$9=2,IFERROR(ROUND(J1135-ROUND(J1135*0.0976,2)-ROUND(J1135*0.015,2)-ROUND(J1135*0.0245,2),2)/W1135,0),IF(Dane!$C$9=3,IFERROR(ROUND(J1135-ROUND(J1135*0.0976,2)-ROUND(J1135*0.015,2)-ROUND(J1135*0.0245,2),2)/W1135,0),0))</f>
        <v>0</v>
      </c>
      <c r="BA1135" s="39">
        <f t="shared" si="268"/>
        <v>0</v>
      </c>
      <c r="BB1135" s="39">
        <f t="shared" si="269"/>
        <v>0</v>
      </c>
      <c r="BC1135" s="39">
        <f t="shared" si="262"/>
        <v>0</v>
      </c>
      <c r="BD1135" s="39">
        <f>IF(Dane!$C$9=2,IFERROR(BC1135/W1135,0),IF(Dane!$C$9=3,IFERROR(BC1135/W1135,0),0))</f>
        <v>0</v>
      </c>
      <c r="BE1135" s="39">
        <f t="shared" si="270"/>
        <v>0</v>
      </c>
      <c r="BF1135" s="39">
        <v>0</v>
      </c>
      <c r="BG1135" s="39">
        <f t="shared" si="271"/>
        <v>0</v>
      </c>
      <c r="BH1135" s="39">
        <f>IF(Dane!$C$9=2,IF(ROUND((S1135+T1135)*BG1135,2)&gt;$AN$1,$AN$1,ROUND((S1135+T1135)*BG1135,2)),IF(Dane!$C$9=3,IF(ROUND((S1135+T1135)*BG1135,2)&gt;$AN$1,$AN$1,ROUND((S1135+T1135)*BG1135,2)),0))</f>
        <v>0</v>
      </c>
      <c r="BI1135" s="39">
        <v>0</v>
      </c>
      <c r="BJ1135" s="39">
        <f>IF(Dane!$C$9=3,IFERROR(J1135/AB1135,0),0)</f>
        <v>0</v>
      </c>
      <c r="BK1135" s="39">
        <f>IF(Dane!$C$9=3,IFERROR(ROUND(J1135-ROUND(J1135*0.0976,2)-ROUND(J1135*0.015,2)-ROUND(J1135*0.0245,2),2)/AB1135,0),0)</f>
        <v>0</v>
      </c>
      <c r="BL1135" s="39">
        <f t="shared" si="272"/>
        <v>0</v>
      </c>
      <c r="BM1135" s="39">
        <f t="shared" si="273"/>
        <v>0</v>
      </c>
      <c r="BN1135" s="39">
        <f t="shared" si="263"/>
        <v>0</v>
      </c>
      <c r="BO1135" s="39">
        <f>IF(Dane!$C$9=3,IFERROR(BN1135/AB1135,0),0)</f>
        <v>0</v>
      </c>
      <c r="BP1135" s="39">
        <f t="shared" si="274"/>
        <v>0</v>
      </c>
      <c r="BQ1135" s="39">
        <v>0</v>
      </c>
      <c r="BR1135" s="39">
        <f t="shared" si="275"/>
        <v>0</v>
      </c>
      <c r="BS1135" s="39">
        <f>IF(Dane!$C$9=3,IF(ROUND((X1135+Y1135)*BR1135,2)&gt;$AN$1,$AN$1,ROUND((X1135+Y1135)*BR1135,2)),0)</f>
        <v>0</v>
      </c>
      <c r="BT1135" s="39">
        <v>0</v>
      </c>
    </row>
    <row r="1136" spans="1:72">
      <c r="A1136" s="87">
        <v>1127</v>
      </c>
      <c r="B1136" s="1"/>
      <c r="C1136" s="1"/>
      <c r="D1136" s="2"/>
      <c r="E1136" s="3"/>
      <c r="F1136" s="4"/>
      <c r="G1136" s="5"/>
      <c r="H1136" s="5"/>
      <c r="I1136" s="6"/>
      <c r="J1136" s="5"/>
      <c r="K1136" s="5"/>
      <c r="L1136" s="5"/>
      <c r="M1136" s="55"/>
      <c r="N1136" s="8"/>
      <c r="O1136" s="105"/>
      <c r="P1136" s="5"/>
      <c r="Q1136" s="5"/>
      <c r="R1136" s="105">
        <f>Dane!$C$10</f>
        <v>0</v>
      </c>
      <c r="S1136" s="8"/>
      <c r="T1136" s="105"/>
      <c r="U1136" s="5"/>
      <c r="V1136" s="5"/>
      <c r="W1136" s="107">
        <f>Dane!$C$11</f>
        <v>0</v>
      </c>
      <c r="X1136" s="8"/>
      <c r="Y1136" s="105"/>
      <c r="Z1136" s="5"/>
      <c r="AA1136" s="5"/>
      <c r="AB1136" s="110">
        <f>Dane!$C$12</f>
        <v>0</v>
      </c>
      <c r="AC1136" s="108">
        <f>IF(Dane!$E$3=1,AP1136+BA1136+BL1136,IF(Dane!$E$3=2,AT1136+BE1136+BP1136,AW1136+BH1136+BS1136))</f>
        <v>0</v>
      </c>
      <c r="AD1136" s="14">
        <f>IF(Dane!$E$3=1,AQ1136+BB1136+BM1136,IF(Dane!$E$3=2,AU1136+BF1136+BQ1136,AX1136+BI1136+BT1136))</f>
        <v>0</v>
      </c>
      <c r="AE1136" s="14">
        <f>IF((J1136*Dane!$C$9)-AC1136&lt;0,0,(J1136*Dane!$C$9)-AC1136)</f>
        <v>0</v>
      </c>
      <c r="AF1136" s="61">
        <f>IF((K1136*Dane!$C$9)-AD1136&lt;0,0,(K1136*Dane!$C$9)-AD1136)</f>
        <v>0</v>
      </c>
      <c r="AG1136" s="93"/>
      <c r="AH1136" s="84">
        <f>IF(Dane!$E$3=1,AP1136,IF(Dane!$E$3=2,AT1136,AW1136))</f>
        <v>0</v>
      </c>
      <c r="AI1136" s="84">
        <f>IF(Dane!$E$3=1,AQ1136,IF(Dane!$E$3=2,AU1136,AX1136))</f>
        <v>0</v>
      </c>
      <c r="AJ1136" s="84">
        <f>IF(Dane!$E$3=1,BA1136,IF(Dane!$E$3=2,BE1136,BH1136))</f>
        <v>0</v>
      </c>
      <c r="AK1136" s="84">
        <f>IF(Dane!$E$3=1,BB1136,IF(Dane!$E$3=2,BF1136,BI1136))</f>
        <v>0</v>
      </c>
      <c r="AL1136" s="84">
        <f>IF(Dane!$E$3=1,BL1136,IF(Dane!$E$3=2,BP1136,BS1136))</f>
        <v>0</v>
      </c>
      <c r="AM1136" s="84">
        <f>IF(Dane!$E$3=1,BM1136,IF(Dane!$E$3=2,BQ1136,BT1136))</f>
        <v>0</v>
      </c>
      <c r="AN1136" s="39">
        <f>IF(Dane!$C$9="",0,IFERROR(J1136/R1136,0))</f>
        <v>0</v>
      </c>
      <c r="AO1136" s="39">
        <f>IF(Dane!$C$9="",0,IFERROR(ROUND(J1136-ROUND(J1136*0.0976,2)-ROUND(J1136*0.015,2)-ROUND(J1136*0.0245,2),2)/R1136,0))</f>
        <v>0</v>
      </c>
      <c r="AP1136" s="39">
        <f t="shared" si="264"/>
        <v>0</v>
      </c>
      <c r="AQ1136" s="39">
        <f t="shared" si="265"/>
        <v>0</v>
      </c>
      <c r="AR1136" s="39">
        <f t="shared" si="261"/>
        <v>0</v>
      </c>
      <c r="AS1136" s="39">
        <f>IF(Dane!$C$9="",0,IFERROR(AR1136/R1136,0))</f>
        <v>0</v>
      </c>
      <c r="AT1136" s="39">
        <f t="shared" si="266"/>
        <v>0</v>
      </c>
      <c r="AU1136" s="39">
        <v>0</v>
      </c>
      <c r="AV1136" s="39">
        <f t="shared" si="267"/>
        <v>0</v>
      </c>
      <c r="AW1136" s="39">
        <f>IF(Dane!$C$9="",0,IF(ROUND((N1136+O1136)*AV1136,2)&gt;$AN$1,$AN$1,ROUND((N1136+O1136)*AV1136,2)))</f>
        <v>0</v>
      </c>
      <c r="AX1136" s="39">
        <v>0</v>
      </c>
      <c r="AY1136" s="39">
        <f>IF(Dane!$C$9=2,IFERROR(J1136/W1136,0),IF(Dane!$C$9=3,IFERROR(J1136/W1136,0),0))</f>
        <v>0</v>
      </c>
      <c r="AZ1136" s="39">
        <f>IF(Dane!$C$9=2,IFERROR(ROUND(J1136-ROUND(J1136*0.0976,2)-ROUND(J1136*0.015,2)-ROUND(J1136*0.0245,2),2)/W1136,0),IF(Dane!$C$9=3,IFERROR(ROUND(J1136-ROUND(J1136*0.0976,2)-ROUND(J1136*0.015,2)-ROUND(J1136*0.0245,2),2)/W1136,0),0))</f>
        <v>0</v>
      </c>
      <c r="BA1136" s="39">
        <f t="shared" si="268"/>
        <v>0</v>
      </c>
      <c r="BB1136" s="39">
        <f t="shared" si="269"/>
        <v>0</v>
      </c>
      <c r="BC1136" s="39">
        <f t="shared" si="262"/>
        <v>0</v>
      </c>
      <c r="BD1136" s="39">
        <f>IF(Dane!$C$9=2,IFERROR(BC1136/W1136,0),IF(Dane!$C$9=3,IFERROR(BC1136/W1136,0),0))</f>
        <v>0</v>
      </c>
      <c r="BE1136" s="39">
        <f t="shared" si="270"/>
        <v>0</v>
      </c>
      <c r="BF1136" s="39">
        <v>0</v>
      </c>
      <c r="BG1136" s="39">
        <f t="shared" si="271"/>
        <v>0</v>
      </c>
      <c r="BH1136" s="39">
        <f>IF(Dane!$C$9=2,IF(ROUND((S1136+T1136)*BG1136,2)&gt;$AN$1,$AN$1,ROUND((S1136+T1136)*BG1136,2)),IF(Dane!$C$9=3,IF(ROUND((S1136+T1136)*BG1136,2)&gt;$AN$1,$AN$1,ROUND((S1136+T1136)*BG1136,2)),0))</f>
        <v>0</v>
      </c>
      <c r="BI1136" s="39">
        <v>0</v>
      </c>
      <c r="BJ1136" s="39">
        <f>IF(Dane!$C$9=3,IFERROR(J1136/AB1136,0),0)</f>
        <v>0</v>
      </c>
      <c r="BK1136" s="39">
        <f>IF(Dane!$C$9=3,IFERROR(ROUND(J1136-ROUND(J1136*0.0976,2)-ROUND(J1136*0.015,2)-ROUND(J1136*0.0245,2),2)/AB1136,0),0)</f>
        <v>0</v>
      </c>
      <c r="BL1136" s="39">
        <f t="shared" si="272"/>
        <v>0</v>
      </c>
      <c r="BM1136" s="39">
        <f t="shared" si="273"/>
        <v>0</v>
      </c>
      <c r="BN1136" s="39">
        <f t="shared" si="263"/>
        <v>0</v>
      </c>
      <c r="BO1136" s="39">
        <f>IF(Dane!$C$9=3,IFERROR(BN1136/AB1136,0),0)</f>
        <v>0</v>
      </c>
      <c r="BP1136" s="39">
        <f t="shared" si="274"/>
        <v>0</v>
      </c>
      <c r="BQ1136" s="39">
        <v>0</v>
      </c>
      <c r="BR1136" s="39">
        <f t="shared" si="275"/>
        <v>0</v>
      </c>
      <c r="BS1136" s="39">
        <f>IF(Dane!$C$9=3,IF(ROUND((X1136+Y1136)*BR1136,2)&gt;$AN$1,$AN$1,ROUND((X1136+Y1136)*BR1136,2)),0)</f>
        <v>0</v>
      </c>
      <c r="BT1136" s="39">
        <v>0</v>
      </c>
    </row>
    <row r="1137" spans="1:72">
      <c r="A1137" s="87">
        <v>1128</v>
      </c>
      <c r="B1137" s="1"/>
      <c r="C1137" s="1"/>
      <c r="D1137" s="2"/>
      <c r="E1137" s="3"/>
      <c r="F1137" s="4"/>
      <c r="G1137" s="5"/>
      <c r="H1137" s="5"/>
      <c r="I1137" s="6"/>
      <c r="J1137" s="5"/>
      <c r="K1137" s="5"/>
      <c r="L1137" s="5"/>
      <c r="M1137" s="55"/>
      <c r="N1137" s="8"/>
      <c r="O1137" s="105"/>
      <c r="P1137" s="5"/>
      <c r="Q1137" s="5"/>
      <c r="R1137" s="105">
        <f>Dane!$C$10</f>
        <v>0</v>
      </c>
      <c r="S1137" s="8"/>
      <c r="T1137" s="105"/>
      <c r="U1137" s="5"/>
      <c r="V1137" s="5"/>
      <c r="W1137" s="107">
        <f>Dane!$C$11</f>
        <v>0</v>
      </c>
      <c r="X1137" s="8"/>
      <c r="Y1137" s="105"/>
      <c r="Z1137" s="5"/>
      <c r="AA1137" s="5"/>
      <c r="AB1137" s="110">
        <f>Dane!$C$12</f>
        <v>0</v>
      </c>
      <c r="AC1137" s="108">
        <f>IF(Dane!$E$3=1,AP1137+BA1137+BL1137,IF(Dane!$E$3=2,AT1137+BE1137+BP1137,AW1137+BH1137+BS1137))</f>
        <v>0</v>
      </c>
      <c r="AD1137" s="14">
        <f>IF(Dane!$E$3=1,AQ1137+BB1137+BM1137,IF(Dane!$E$3=2,AU1137+BF1137+BQ1137,AX1137+BI1137+BT1137))</f>
        <v>0</v>
      </c>
      <c r="AE1137" s="14">
        <f>IF((J1137*Dane!$C$9)-AC1137&lt;0,0,(J1137*Dane!$C$9)-AC1137)</f>
        <v>0</v>
      </c>
      <c r="AF1137" s="61">
        <f>IF((K1137*Dane!$C$9)-AD1137&lt;0,0,(K1137*Dane!$C$9)-AD1137)</f>
        <v>0</v>
      </c>
      <c r="AG1137" s="93"/>
      <c r="AH1137" s="84">
        <f>IF(Dane!$E$3=1,AP1137,IF(Dane!$E$3=2,AT1137,AW1137))</f>
        <v>0</v>
      </c>
      <c r="AI1137" s="84">
        <f>IF(Dane!$E$3=1,AQ1137,IF(Dane!$E$3=2,AU1137,AX1137))</f>
        <v>0</v>
      </c>
      <c r="AJ1137" s="84">
        <f>IF(Dane!$E$3=1,BA1137,IF(Dane!$E$3=2,BE1137,BH1137))</f>
        <v>0</v>
      </c>
      <c r="AK1137" s="84">
        <f>IF(Dane!$E$3=1,BB1137,IF(Dane!$E$3=2,BF1137,BI1137))</f>
        <v>0</v>
      </c>
      <c r="AL1137" s="84">
        <f>IF(Dane!$E$3=1,BL1137,IF(Dane!$E$3=2,BP1137,BS1137))</f>
        <v>0</v>
      </c>
      <c r="AM1137" s="84">
        <f>IF(Dane!$E$3=1,BM1137,IF(Dane!$E$3=2,BQ1137,BT1137))</f>
        <v>0</v>
      </c>
      <c r="AN1137" s="39">
        <f>IF(Dane!$C$9="",0,IFERROR(J1137/R1137,0))</f>
        <v>0</v>
      </c>
      <c r="AO1137" s="39">
        <f>IF(Dane!$C$9="",0,IFERROR(ROUND(J1137-ROUND(J1137*0.0976,2)-ROUND(J1137*0.015,2)-ROUND(J1137*0.0245,2),2)/R1137,0))</f>
        <v>0</v>
      </c>
      <c r="AP1137" s="39">
        <f t="shared" si="264"/>
        <v>0</v>
      </c>
      <c r="AQ1137" s="39">
        <f t="shared" si="265"/>
        <v>0</v>
      </c>
      <c r="AR1137" s="39">
        <f t="shared" si="261"/>
        <v>0</v>
      </c>
      <c r="AS1137" s="39">
        <f>IF(Dane!$C$9="",0,IFERROR(AR1137/R1137,0))</f>
        <v>0</v>
      </c>
      <c r="AT1137" s="39">
        <f t="shared" si="266"/>
        <v>0</v>
      </c>
      <c r="AU1137" s="39">
        <v>0</v>
      </c>
      <c r="AV1137" s="39">
        <f t="shared" si="267"/>
        <v>0</v>
      </c>
      <c r="AW1137" s="39">
        <f>IF(Dane!$C$9="",0,IF(ROUND((N1137+O1137)*AV1137,2)&gt;$AN$1,$AN$1,ROUND((N1137+O1137)*AV1137,2)))</f>
        <v>0</v>
      </c>
      <c r="AX1137" s="39">
        <v>0</v>
      </c>
      <c r="AY1137" s="39">
        <f>IF(Dane!$C$9=2,IFERROR(J1137/W1137,0),IF(Dane!$C$9=3,IFERROR(J1137/W1137,0),0))</f>
        <v>0</v>
      </c>
      <c r="AZ1137" s="39">
        <f>IF(Dane!$C$9=2,IFERROR(ROUND(J1137-ROUND(J1137*0.0976,2)-ROUND(J1137*0.015,2)-ROUND(J1137*0.0245,2),2)/W1137,0),IF(Dane!$C$9=3,IFERROR(ROUND(J1137-ROUND(J1137*0.0976,2)-ROUND(J1137*0.015,2)-ROUND(J1137*0.0245,2),2)/W1137,0),0))</f>
        <v>0</v>
      </c>
      <c r="BA1137" s="39">
        <f t="shared" si="268"/>
        <v>0</v>
      </c>
      <c r="BB1137" s="39">
        <f t="shared" si="269"/>
        <v>0</v>
      </c>
      <c r="BC1137" s="39">
        <f t="shared" si="262"/>
        <v>0</v>
      </c>
      <c r="BD1137" s="39">
        <f>IF(Dane!$C$9=2,IFERROR(BC1137/W1137,0),IF(Dane!$C$9=3,IFERROR(BC1137/W1137,0),0))</f>
        <v>0</v>
      </c>
      <c r="BE1137" s="39">
        <f t="shared" si="270"/>
        <v>0</v>
      </c>
      <c r="BF1137" s="39">
        <v>0</v>
      </c>
      <c r="BG1137" s="39">
        <f t="shared" si="271"/>
        <v>0</v>
      </c>
      <c r="BH1137" s="39">
        <f>IF(Dane!$C$9=2,IF(ROUND((S1137+T1137)*BG1137,2)&gt;$AN$1,$AN$1,ROUND((S1137+T1137)*BG1137,2)),IF(Dane!$C$9=3,IF(ROUND((S1137+T1137)*BG1137,2)&gt;$AN$1,$AN$1,ROUND((S1137+T1137)*BG1137,2)),0))</f>
        <v>0</v>
      </c>
      <c r="BI1137" s="39">
        <v>0</v>
      </c>
      <c r="BJ1137" s="39">
        <f>IF(Dane!$C$9=3,IFERROR(J1137/AB1137,0),0)</f>
        <v>0</v>
      </c>
      <c r="BK1137" s="39">
        <f>IF(Dane!$C$9=3,IFERROR(ROUND(J1137-ROUND(J1137*0.0976,2)-ROUND(J1137*0.015,2)-ROUND(J1137*0.0245,2),2)/AB1137,0),0)</f>
        <v>0</v>
      </c>
      <c r="BL1137" s="39">
        <f t="shared" si="272"/>
        <v>0</v>
      </c>
      <c r="BM1137" s="39">
        <f t="shared" si="273"/>
        <v>0</v>
      </c>
      <c r="BN1137" s="39">
        <f t="shared" si="263"/>
        <v>0</v>
      </c>
      <c r="BO1137" s="39">
        <f>IF(Dane!$C$9=3,IFERROR(BN1137/AB1137,0),0)</f>
        <v>0</v>
      </c>
      <c r="BP1137" s="39">
        <f t="shared" si="274"/>
        <v>0</v>
      </c>
      <c r="BQ1137" s="39">
        <v>0</v>
      </c>
      <c r="BR1137" s="39">
        <f t="shared" si="275"/>
        <v>0</v>
      </c>
      <c r="BS1137" s="39">
        <f>IF(Dane!$C$9=3,IF(ROUND((X1137+Y1137)*BR1137,2)&gt;$AN$1,$AN$1,ROUND((X1137+Y1137)*BR1137,2)),0)</f>
        <v>0</v>
      </c>
      <c r="BT1137" s="39">
        <v>0</v>
      </c>
    </row>
    <row r="1138" spans="1:72">
      <c r="A1138" s="87">
        <v>1129</v>
      </c>
      <c r="B1138" s="1"/>
      <c r="C1138" s="1"/>
      <c r="D1138" s="2"/>
      <c r="E1138" s="3"/>
      <c r="F1138" s="4"/>
      <c r="G1138" s="5"/>
      <c r="H1138" s="5"/>
      <c r="I1138" s="6"/>
      <c r="J1138" s="5"/>
      <c r="K1138" s="5"/>
      <c r="L1138" s="5"/>
      <c r="M1138" s="55"/>
      <c r="N1138" s="8"/>
      <c r="O1138" s="105"/>
      <c r="P1138" s="5"/>
      <c r="Q1138" s="5"/>
      <c r="R1138" s="105">
        <f>Dane!$C$10</f>
        <v>0</v>
      </c>
      <c r="S1138" s="8"/>
      <c r="T1138" s="105"/>
      <c r="U1138" s="5"/>
      <c r="V1138" s="5"/>
      <c r="W1138" s="107">
        <f>Dane!$C$11</f>
        <v>0</v>
      </c>
      <c r="X1138" s="8"/>
      <c r="Y1138" s="105"/>
      <c r="Z1138" s="5"/>
      <c r="AA1138" s="5"/>
      <c r="AB1138" s="110">
        <f>Dane!$C$12</f>
        <v>0</v>
      </c>
      <c r="AC1138" s="108">
        <f>IF(Dane!$E$3=1,AP1138+BA1138+BL1138,IF(Dane!$E$3=2,AT1138+BE1138+BP1138,AW1138+BH1138+BS1138))</f>
        <v>0</v>
      </c>
      <c r="AD1138" s="14">
        <f>IF(Dane!$E$3=1,AQ1138+BB1138+BM1138,IF(Dane!$E$3=2,AU1138+BF1138+BQ1138,AX1138+BI1138+BT1138))</f>
        <v>0</v>
      </c>
      <c r="AE1138" s="14">
        <f>IF((J1138*Dane!$C$9)-AC1138&lt;0,0,(J1138*Dane!$C$9)-AC1138)</f>
        <v>0</v>
      </c>
      <c r="AF1138" s="61">
        <f>IF((K1138*Dane!$C$9)-AD1138&lt;0,0,(K1138*Dane!$C$9)-AD1138)</f>
        <v>0</v>
      </c>
      <c r="AG1138" s="93"/>
      <c r="AH1138" s="84">
        <f>IF(Dane!$E$3=1,AP1138,IF(Dane!$E$3=2,AT1138,AW1138))</f>
        <v>0</v>
      </c>
      <c r="AI1138" s="84">
        <f>IF(Dane!$E$3=1,AQ1138,IF(Dane!$E$3=2,AU1138,AX1138))</f>
        <v>0</v>
      </c>
      <c r="AJ1138" s="84">
        <f>IF(Dane!$E$3=1,BA1138,IF(Dane!$E$3=2,BE1138,BH1138))</f>
        <v>0</v>
      </c>
      <c r="AK1138" s="84">
        <f>IF(Dane!$E$3=1,BB1138,IF(Dane!$E$3=2,BF1138,BI1138))</f>
        <v>0</v>
      </c>
      <c r="AL1138" s="84">
        <f>IF(Dane!$E$3=1,BL1138,IF(Dane!$E$3=2,BP1138,BS1138))</f>
        <v>0</v>
      </c>
      <c r="AM1138" s="84">
        <f>IF(Dane!$E$3=1,BM1138,IF(Dane!$E$3=2,BQ1138,BT1138))</f>
        <v>0</v>
      </c>
      <c r="AN1138" s="39">
        <f>IF(Dane!$C$9="",0,IFERROR(J1138/R1138,0))</f>
        <v>0</v>
      </c>
      <c r="AO1138" s="39">
        <f>IF(Dane!$C$9="",0,IFERROR(ROUND(J1138-ROUND(J1138*0.0976,2)-ROUND(J1138*0.015,2)-ROUND(J1138*0.0245,2),2)/R1138,0))</f>
        <v>0</v>
      </c>
      <c r="AP1138" s="39">
        <f t="shared" si="264"/>
        <v>0</v>
      </c>
      <c r="AQ1138" s="39">
        <f t="shared" si="265"/>
        <v>0</v>
      </c>
      <c r="AR1138" s="39">
        <f t="shared" si="261"/>
        <v>0</v>
      </c>
      <c r="AS1138" s="39">
        <f>IF(Dane!$C$9="",0,IFERROR(AR1138/R1138,0))</f>
        <v>0</v>
      </c>
      <c r="AT1138" s="39">
        <f t="shared" si="266"/>
        <v>0</v>
      </c>
      <c r="AU1138" s="39">
        <v>0</v>
      </c>
      <c r="AV1138" s="39">
        <f t="shared" si="267"/>
        <v>0</v>
      </c>
      <c r="AW1138" s="39">
        <f>IF(Dane!$C$9="",0,IF(ROUND((N1138+O1138)*AV1138,2)&gt;$AN$1,$AN$1,ROUND((N1138+O1138)*AV1138,2)))</f>
        <v>0</v>
      </c>
      <c r="AX1138" s="39">
        <v>0</v>
      </c>
      <c r="AY1138" s="39">
        <f>IF(Dane!$C$9=2,IFERROR(J1138/W1138,0),IF(Dane!$C$9=3,IFERROR(J1138/W1138,0),0))</f>
        <v>0</v>
      </c>
      <c r="AZ1138" s="39">
        <f>IF(Dane!$C$9=2,IFERROR(ROUND(J1138-ROUND(J1138*0.0976,2)-ROUND(J1138*0.015,2)-ROUND(J1138*0.0245,2),2)/W1138,0),IF(Dane!$C$9=3,IFERROR(ROUND(J1138-ROUND(J1138*0.0976,2)-ROUND(J1138*0.015,2)-ROUND(J1138*0.0245,2),2)/W1138,0),0))</f>
        <v>0</v>
      </c>
      <c r="BA1138" s="39">
        <f t="shared" si="268"/>
        <v>0</v>
      </c>
      <c r="BB1138" s="39">
        <f t="shared" si="269"/>
        <v>0</v>
      </c>
      <c r="BC1138" s="39">
        <f t="shared" si="262"/>
        <v>0</v>
      </c>
      <c r="BD1138" s="39">
        <f>IF(Dane!$C$9=2,IFERROR(BC1138/W1138,0),IF(Dane!$C$9=3,IFERROR(BC1138/W1138,0),0))</f>
        <v>0</v>
      </c>
      <c r="BE1138" s="39">
        <f t="shared" si="270"/>
        <v>0</v>
      </c>
      <c r="BF1138" s="39">
        <v>0</v>
      </c>
      <c r="BG1138" s="39">
        <f t="shared" si="271"/>
        <v>0</v>
      </c>
      <c r="BH1138" s="39">
        <f>IF(Dane!$C$9=2,IF(ROUND((S1138+T1138)*BG1138,2)&gt;$AN$1,$AN$1,ROUND((S1138+T1138)*BG1138,2)),IF(Dane!$C$9=3,IF(ROUND((S1138+T1138)*BG1138,2)&gt;$AN$1,$AN$1,ROUND((S1138+T1138)*BG1138,2)),0))</f>
        <v>0</v>
      </c>
      <c r="BI1138" s="39">
        <v>0</v>
      </c>
      <c r="BJ1138" s="39">
        <f>IF(Dane!$C$9=3,IFERROR(J1138/AB1138,0),0)</f>
        <v>0</v>
      </c>
      <c r="BK1138" s="39">
        <f>IF(Dane!$C$9=3,IFERROR(ROUND(J1138-ROUND(J1138*0.0976,2)-ROUND(J1138*0.015,2)-ROUND(J1138*0.0245,2),2)/AB1138,0),0)</f>
        <v>0</v>
      </c>
      <c r="BL1138" s="39">
        <f t="shared" si="272"/>
        <v>0</v>
      </c>
      <c r="BM1138" s="39">
        <f t="shared" si="273"/>
        <v>0</v>
      </c>
      <c r="BN1138" s="39">
        <f t="shared" si="263"/>
        <v>0</v>
      </c>
      <c r="BO1138" s="39">
        <f>IF(Dane!$C$9=3,IFERROR(BN1138/AB1138,0),0)</f>
        <v>0</v>
      </c>
      <c r="BP1138" s="39">
        <f t="shared" si="274"/>
        <v>0</v>
      </c>
      <c r="BQ1138" s="39">
        <v>0</v>
      </c>
      <c r="BR1138" s="39">
        <f t="shared" si="275"/>
        <v>0</v>
      </c>
      <c r="BS1138" s="39">
        <f>IF(Dane!$C$9=3,IF(ROUND((X1138+Y1138)*BR1138,2)&gt;$AN$1,$AN$1,ROUND((X1138+Y1138)*BR1138,2)),0)</f>
        <v>0</v>
      </c>
      <c r="BT1138" s="39">
        <v>0</v>
      </c>
    </row>
    <row r="1139" spans="1:72">
      <c r="A1139" s="87">
        <v>1130</v>
      </c>
      <c r="B1139" s="1"/>
      <c r="C1139" s="1"/>
      <c r="D1139" s="2"/>
      <c r="E1139" s="3"/>
      <c r="F1139" s="4"/>
      <c r="G1139" s="5"/>
      <c r="H1139" s="5"/>
      <c r="I1139" s="6"/>
      <c r="J1139" s="5"/>
      <c r="K1139" s="5"/>
      <c r="L1139" s="5"/>
      <c r="M1139" s="55"/>
      <c r="N1139" s="8"/>
      <c r="O1139" s="105"/>
      <c r="P1139" s="5"/>
      <c r="Q1139" s="5"/>
      <c r="R1139" s="105">
        <f>Dane!$C$10</f>
        <v>0</v>
      </c>
      <c r="S1139" s="8"/>
      <c r="T1139" s="105"/>
      <c r="U1139" s="5"/>
      <c r="V1139" s="5"/>
      <c r="W1139" s="107">
        <f>Dane!$C$11</f>
        <v>0</v>
      </c>
      <c r="X1139" s="8"/>
      <c r="Y1139" s="105"/>
      <c r="Z1139" s="5"/>
      <c r="AA1139" s="5"/>
      <c r="AB1139" s="110">
        <f>Dane!$C$12</f>
        <v>0</v>
      </c>
      <c r="AC1139" s="108">
        <f>IF(Dane!$E$3=1,AP1139+BA1139+BL1139,IF(Dane!$E$3=2,AT1139+BE1139+BP1139,AW1139+BH1139+BS1139))</f>
        <v>0</v>
      </c>
      <c r="AD1139" s="14">
        <f>IF(Dane!$E$3=1,AQ1139+BB1139+BM1139,IF(Dane!$E$3=2,AU1139+BF1139+BQ1139,AX1139+BI1139+BT1139))</f>
        <v>0</v>
      </c>
      <c r="AE1139" s="14">
        <f>IF((J1139*Dane!$C$9)-AC1139&lt;0,0,(J1139*Dane!$C$9)-AC1139)</f>
        <v>0</v>
      </c>
      <c r="AF1139" s="61">
        <f>IF((K1139*Dane!$C$9)-AD1139&lt;0,0,(K1139*Dane!$C$9)-AD1139)</f>
        <v>0</v>
      </c>
      <c r="AG1139" s="93"/>
      <c r="AH1139" s="84">
        <f>IF(Dane!$E$3=1,AP1139,IF(Dane!$E$3=2,AT1139,AW1139))</f>
        <v>0</v>
      </c>
      <c r="AI1139" s="84">
        <f>IF(Dane!$E$3=1,AQ1139,IF(Dane!$E$3=2,AU1139,AX1139))</f>
        <v>0</v>
      </c>
      <c r="AJ1139" s="84">
        <f>IF(Dane!$E$3=1,BA1139,IF(Dane!$E$3=2,BE1139,BH1139))</f>
        <v>0</v>
      </c>
      <c r="AK1139" s="84">
        <f>IF(Dane!$E$3=1,BB1139,IF(Dane!$E$3=2,BF1139,BI1139))</f>
        <v>0</v>
      </c>
      <c r="AL1139" s="84">
        <f>IF(Dane!$E$3=1,BL1139,IF(Dane!$E$3=2,BP1139,BS1139))</f>
        <v>0</v>
      </c>
      <c r="AM1139" s="84">
        <f>IF(Dane!$E$3=1,BM1139,IF(Dane!$E$3=2,BQ1139,BT1139))</f>
        <v>0</v>
      </c>
      <c r="AN1139" s="39">
        <f>IF(Dane!$C$9="",0,IFERROR(J1139/R1139,0))</f>
        <v>0</v>
      </c>
      <c r="AO1139" s="39">
        <f>IF(Dane!$C$9="",0,IFERROR(ROUND(J1139-ROUND(J1139*0.0976,2)-ROUND(J1139*0.015,2)-ROUND(J1139*0.0245,2),2)/R1139,0))</f>
        <v>0</v>
      </c>
      <c r="AP1139" s="39">
        <f t="shared" si="264"/>
        <v>0</v>
      </c>
      <c r="AQ1139" s="39">
        <f t="shared" si="265"/>
        <v>0</v>
      </c>
      <c r="AR1139" s="39">
        <f t="shared" si="261"/>
        <v>0</v>
      </c>
      <c r="AS1139" s="39">
        <f>IF(Dane!$C$9="",0,IFERROR(AR1139/R1139,0))</f>
        <v>0</v>
      </c>
      <c r="AT1139" s="39">
        <f t="shared" si="266"/>
        <v>0</v>
      </c>
      <c r="AU1139" s="39">
        <v>0</v>
      </c>
      <c r="AV1139" s="39">
        <f t="shared" si="267"/>
        <v>0</v>
      </c>
      <c r="AW1139" s="39">
        <f>IF(Dane!$C$9="",0,IF(ROUND((N1139+O1139)*AV1139,2)&gt;$AN$1,$AN$1,ROUND((N1139+O1139)*AV1139,2)))</f>
        <v>0</v>
      </c>
      <c r="AX1139" s="39">
        <v>0</v>
      </c>
      <c r="AY1139" s="39">
        <f>IF(Dane!$C$9=2,IFERROR(J1139/W1139,0),IF(Dane!$C$9=3,IFERROR(J1139/W1139,0),0))</f>
        <v>0</v>
      </c>
      <c r="AZ1139" s="39">
        <f>IF(Dane!$C$9=2,IFERROR(ROUND(J1139-ROUND(J1139*0.0976,2)-ROUND(J1139*0.015,2)-ROUND(J1139*0.0245,2),2)/W1139,0),IF(Dane!$C$9=3,IFERROR(ROUND(J1139-ROUND(J1139*0.0976,2)-ROUND(J1139*0.015,2)-ROUND(J1139*0.0245,2),2)/W1139,0),0))</f>
        <v>0</v>
      </c>
      <c r="BA1139" s="39">
        <f t="shared" si="268"/>
        <v>0</v>
      </c>
      <c r="BB1139" s="39">
        <f t="shared" si="269"/>
        <v>0</v>
      </c>
      <c r="BC1139" s="39">
        <f t="shared" si="262"/>
        <v>0</v>
      </c>
      <c r="BD1139" s="39">
        <f>IF(Dane!$C$9=2,IFERROR(BC1139/W1139,0),IF(Dane!$C$9=3,IFERROR(BC1139/W1139,0),0))</f>
        <v>0</v>
      </c>
      <c r="BE1139" s="39">
        <f t="shared" si="270"/>
        <v>0</v>
      </c>
      <c r="BF1139" s="39">
        <v>0</v>
      </c>
      <c r="BG1139" s="39">
        <f t="shared" si="271"/>
        <v>0</v>
      </c>
      <c r="BH1139" s="39">
        <f>IF(Dane!$C$9=2,IF(ROUND((S1139+T1139)*BG1139,2)&gt;$AN$1,$AN$1,ROUND((S1139+T1139)*BG1139,2)),IF(Dane!$C$9=3,IF(ROUND((S1139+T1139)*BG1139,2)&gt;$AN$1,$AN$1,ROUND((S1139+T1139)*BG1139,2)),0))</f>
        <v>0</v>
      </c>
      <c r="BI1139" s="39">
        <v>0</v>
      </c>
      <c r="BJ1139" s="39">
        <f>IF(Dane!$C$9=3,IFERROR(J1139/AB1139,0),0)</f>
        <v>0</v>
      </c>
      <c r="BK1139" s="39">
        <f>IF(Dane!$C$9=3,IFERROR(ROUND(J1139-ROUND(J1139*0.0976,2)-ROUND(J1139*0.015,2)-ROUND(J1139*0.0245,2),2)/AB1139,0),0)</f>
        <v>0</v>
      </c>
      <c r="BL1139" s="39">
        <f t="shared" si="272"/>
        <v>0</v>
      </c>
      <c r="BM1139" s="39">
        <f t="shared" si="273"/>
        <v>0</v>
      </c>
      <c r="BN1139" s="39">
        <f t="shared" si="263"/>
        <v>0</v>
      </c>
      <c r="BO1139" s="39">
        <f>IF(Dane!$C$9=3,IFERROR(BN1139/AB1139,0),0)</f>
        <v>0</v>
      </c>
      <c r="BP1139" s="39">
        <f t="shared" si="274"/>
        <v>0</v>
      </c>
      <c r="BQ1139" s="39">
        <v>0</v>
      </c>
      <c r="BR1139" s="39">
        <f t="shared" si="275"/>
        <v>0</v>
      </c>
      <c r="BS1139" s="39">
        <f>IF(Dane!$C$9=3,IF(ROUND((X1139+Y1139)*BR1139,2)&gt;$AN$1,$AN$1,ROUND((X1139+Y1139)*BR1139,2)),0)</f>
        <v>0</v>
      </c>
      <c r="BT1139" s="39">
        <v>0</v>
      </c>
    </row>
    <row r="1140" spans="1:72">
      <c r="A1140" s="87">
        <v>1131</v>
      </c>
      <c r="B1140" s="1"/>
      <c r="C1140" s="1"/>
      <c r="D1140" s="2"/>
      <c r="E1140" s="3"/>
      <c r="F1140" s="4"/>
      <c r="G1140" s="5"/>
      <c r="H1140" s="5"/>
      <c r="I1140" s="6"/>
      <c r="J1140" s="5"/>
      <c r="K1140" s="5"/>
      <c r="L1140" s="5"/>
      <c r="M1140" s="55"/>
      <c r="N1140" s="8"/>
      <c r="O1140" s="105"/>
      <c r="P1140" s="5"/>
      <c r="Q1140" s="5"/>
      <c r="R1140" s="105">
        <f>Dane!$C$10</f>
        <v>0</v>
      </c>
      <c r="S1140" s="8"/>
      <c r="T1140" s="105"/>
      <c r="U1140" s="5"/>
      <c r="V1140" s="5"/>
      <c r="W1140" s="107">
        <f>Dane!$C$11</f>
        <v>0</v>
      </c>
      <c r="X1140" s="8"/>
      <c r="Y1140" s="105"/>
      <c r="Z1140" s="5"/>
      <c r="AA1140" s="5"/>
      <c r="AB1140" s="110">
        <f>Dane!$C$12</f>
        <v>0</v>
      </c>
      <c r="AC1140" s="108">
        <f>IF(Dane!$E$3=1,AP1140+BA1140+BL1140,IF(Dane!$E$3=2,AT1140+BE1140+BP1140,AW1140+BH1140+BS1140))</f>
        <v>0</v>
      </c>
      <c r="AD1140" s="14">
        <f>IF(Dane!$E$3=1,AQ1140+BB1140+BM1140,IF(Dane!$E$3=2,AU1140+BF1140+BQ1140,AX1140+BI1140+BT1140))</f>
        <v>0</v>
      </c>
      <c r="AE1140" s="14">
        <f>IF((J1140*Dane!$C$9)-AC1140&lt;0,0,(J1140*Dane!$C$9)-AC1140)</f>
        <v>0</v>
      </c>
      <c r="AF1140" s="61">
        <f>IF((K1140*Dane!$C$9)-AD1140&lt;0,0,(K1140*Dane!$C$9)-AD1140)</f>
        <v>0</v>
      </c>
      <c r="AG1140" s="93"/>
      <c r="AH1140" s="84">
        <f>IF(Dane!$E$3=1,AP1140,IF(Dane!$E$3=2,AT1140,AW1140))</f>
        <v>0</v>
      </c>
      <c r="AI1140" s="84">
        <f>IF(Dane!$E$3=1,AQ1140,IF(Dane!$E$3=2,AU1140,AX1140))</f>
        <v>0</v>
      </c>
      <c r="AJ1140" s="84">
        <f>IF(Dane!$E$3=1,BA1140,IF(Dane!$E$3=2,BE1140,BH1140))</f>
        <v>0</v>
      </c>
      <c r="AK1140" s="84">
        <f>IF(Dane!$E$3=1,BB1140,IF(Dane!$E$3=2,BF1140,BI1140))</f>
        <v>0</v>
      </c>
      <c r="AL1140" s="84">
        <f>IF(Dane!$E$3=1,BL1140,IF(Dane!$E$3=2,BP1140,BS1140))</f>
        <v>0</v>
      </c>
      <c r="AM1140" s="84">
        <f>IF(Dane!$E$3=1,BM1140,IF(Dane!$E$3=2,BQ1140,BT1140))</f>
        <v>0</v>
      </c>
      <c r="AN1140" s="39">
        <f>IF(Dane!$C$9="",0,IFERROR(J1140/R1140,0))</f>
        <v>0</v>
      </c>
      <c r="AO1140" s="39">
        <f>IF(Dane!$C$9="",0,IFERROR(ROUND(J1140-ROUND(J1140*0.0976,2)-ROUND(J1140*0.015,2)-ROUND(J1140*0.0245,2),2)/R1140,0))</f>
        <v>0</v>
      </c>
      <c r="AP1140" s="39">
        <f t="shared" si="264"/>
        <v>0</v>
      </c>
      <c r="AQ1140" s="39">
        <f t="shared" si="265"/>
        <v>0</v>
      </c>
      <c r="AR1140" s="39">
        <f t="shared" si="261"/>
        <v>0</v>
      </c>
      <c r="AS1140" s="39">
        <f>IF(Dane!$C$9="",0,IFERROR(AR1140/R1140,0))</f>
        <v>0</v>
      </c>
      <c r="AT1140" s="39">
        <f t="shared" si="266"/>
        <v>0</v>
      </c>
      <c r="AU1140" s="39">
        <v>0</v>
      </c>
      <c r="AV1140" s="39">
        <f t="shared" si="267"/>
        <v>0</v>
      </c>
      <c r="AW1140" s="39">
        <f>IF(Dane!$C$9="",0,IF(ROUND((N1140+O1140)*AV1140,2)&gt;$AN$1,$AN$1,ROUND((N1140+O1140)*AV1140,2)))</f>
        <v>0</v>
      </c>
      <c r="AX1140" s="39">
        <v>0</v>
      </c>
      <c r="AY1140" s="39">
        <f>IF(Dane!$C$9=2,IFERROR(J1140/W1140,0),IF(Dane!$C$9=3,IFERROR(J1140/W1140,0),0))</f>
        <v>0</v>
      </c>
      <c r="AZ1140" s="39">
        <f>IF(Dane!$C$9=2,IFERROR(ROUND(J1140-ROUND(J1140*0.0976,2)-ROUND(J1140*0.015,2)-ROUND(J1140*0.0245,2),2)/W1140,0),IF(Dane!$C$9=3,IFERROR(ROUND(J1140-ROUND(J1140*0.0976,2)-ROUND(J1140*0.015,2)-ROUND(J1140*0.0245,2),2)/W1140,0),0))</f>
        <v>0</v>
      </c>
      <c r="BA1140" s="39">
        <f t="shared" si="268"/>
        <v>0</v>
      </c>
      <c r="BB1140" s="39">
        <f t="shared" si="269"/>
        <v>0</v>
      </c>
      <c r="BC1140" s="39">
        <f t="shared" si="262"/>
        <v>0</v>
      </c>
      <c r="BD1140" s="39">
        <f>IF(Dane!$C$9=2,IFERROR(BC1140/W1140,0),IF(Dane!$C$9=3,IFERROR(BC1140/W1140,0),0))</f>
        <v>0</v>
      </c>
      <c r="BE1140" s="39">
        <f t="shared" si="270"/>
        <v>0</v>
      </c>
      <c r="BF1140" s="39">
        <v>0</v>
      </c>
      <c r="BG1140" s="39">
        <f t="shared" si="271"/>
        <v>0</v>
      </c>
      <c r="BH1140" s="39">
        <f>IF(Dane!$C$9=2,IF(ROUND((S1140+T1140)*BG1140,2)&gt;$AN$1,$AN$1,ROUND((S1140+T1140)*BG1140,2)),IF(Dane!$C$9=3,IF(ROUND((S1140+T1140)*BG1140,2)&gt;$AN$1,$AN$1,ROUND((S1140+T1140)*BG1140,2)),0))</f>
        <v>0</v>
      </c>
      <c r="BI1140" s="39">
        <v>0</v>
      </c>
      <c r="BJ1140" s="39">
        <f>IF(Dane!$C$9=3,IFERROR(J1140/AB1140,0),0)</f>
        <v>0</v>
      </c>
      <c r="BK1140" s="39">
        <f>IF(Dane!$C$9=3,IFERROR(ROUND(J1140-ROUND(J1140*0.0976,2)-ROUND(J1140*0.015,2)-ROUND(J1140*0.0245,2),2)/AB1140,0),0)</f>
        <v>0</v>
      </c>
      <c r="BL1140" s="39">
        <f t="shared" si="272"/>
        <v>0</v>
      </c>
      <c r="BM1140" s="39">
        <f t="shared" si="273"/>
        <v>0</v>
      </c>
      <c r="BN1140" s="39">
        <f t="shared" si="263"/>
        <v>0</v>
      </c>
      <c r="BO1140" s="39">
        <f>IF(Dane!$C$9=3,IFERROR(BN1140/AB1140,0),0)</f>
        <v>0</v>
      </c>
      <c r="BP1140" s="39">
        <f t="shared" si="274"/>
        <v>0</v>
      </c>
      <c r="BQ1140" s="39">
        <v>0</v>
      </c>
      <c r="BR1140" s="39">
        <f t="shared" si="275"/>
        <v>0</v>
      </c>
      <c r="BS1140" s="39">
        <f>IF(Dane!$C$9=3,IF(ROUND((X1140+Y1140)*BR1140,2)&gt;$AN$1,$AN$1,ROUND((X1140+Y1140)*BR1140,2)),0)</f>
        <v>0</v>
      </c>
      <c r="BT1140" s="39">
        <v>0</v>
      </c>
    </row>
    <row r="1141" spans="1:72">
      <c r="A1141" s="87">
        <v>1132</v>
      </c>
      <c r="B1141" s="1"/>
      <c r="C1141" s="1"/>
      <c r="D1141" s="2"/>
      <c r="E1141" s="3"/>
      <c r="F1141" s="4"/>
      <c r="G1141" s="5"/>
      <c r="H1141" s="5"/>
      <c r="I1141" s="6"/>
      <c r="J1141" s="5"/>
      <c r="K1141" s="5"/>
      <c r="L1141" s="5"/>
      <c r="M1141" s="55"/>
      <c r="N1141" s="8"/>
      <c r="O1141" s="105"/>
      <c r="P1141" s="5"/>
      <c r="Q1141" s="5"/>
      <c r="R1141" s="105">
        <f>Dane!$C$10</f>
        <v>0</v>
      </c>
      <c r="S1141" s="8"/>
      <c r="T1141" s="105"/>
      <c r="U1141" s="5"/>
      <c r="V1141" s="5"/>
      <c r="W1141" s="107">
        <f>Dane!$C$11</f>
        <v>0</v>
      </c>
      <c r="X1141" s="8"/>
      <c r="Y1141" s="105"/>
      <c r="Z1141" s="5"/>
      <c r="AA1141" s="5"/>
      <c r="AB1141" s="110">
        <f>Dane!$C$12</f>
        <v>0</v>
      </c>
      <c r="AC1141" s="108">
        <f>IF(Dane!$E$3=1,AP1141+BA1141+BL1141,IF(Dane!$E$3=2,AT1141+BE1141+BP1141,AW1141+BH1141+BS1141))</f>
        <v>0</v>
      </c>
      <c r="AD1141" s="14">
        <f>IF(Dane!$E$3=1,AQ1141+BB1141+BM1141,IF(Dane!$E$3=2,AU1141+BF1141+BQ1141,AX1141+BI1141+BT1141))</f>
        <v>0</v>
      </c>
      <c r="AE1141" s="14">
        <f>IF((J1141*Dane!$C$9)-AC1141&lt;0,0,(J1141*Dane!$C$9)-AC1141)</f>
        <v>0</v>
      </c>
      <c r="AF1141" s="61">
        <f>IF((K1141*Dane!$C$9)-AD1141&lt;0,0,(K1141*Dane!$C$9)-AD1141)</f>
        <v>0</v>
      </c>
      <c r="AG1141" s="93"/>
      <c r="AH1141" s="84">
        <f>IF(Dane!$E$3=1,AP1141,IF(Dane!$E$3=2,AT1141,AW1141))</f>
        <v>0</v>
      </c>
      <c r="AI1141" s="84">
        <f>IF(Dane!$E$3=1,AQ1141,IF(Dane!$E$3=2,AU1141,AX1141))</f>
        <v>0</v>
      </c>
      <c r="AJ1141" s="84">
        <f>IF(Dane!$E$3=1,BA1141,IF(Dane!$E$3=2,BE1141,BH1141))</f>
        <v>0</v>
      </c>
      <c r="AK1141" s="84">
        <f>IF(Dane!$E$3=1,BB1141,IF(Dane!$E$3=2,BF1141,BI1141))</f>
        <v>0</v>
      </c>
      <c r="AL1141" s="84">
        <f>IF(Dane!$E$3=1,BL1141,IF(Dane!$E$3=2,BP1141,BS1141))</f>
        <v>0</v>
      </c>
      <c r="AM1141" s="84">
        <f>IF(Dane!$E$3=1,BM1141,IF(Dane!$E$3=2,BQ1141,BT1141))</f>
        <v>0</v>
      </c>
      <c r="AN1141" s="39">
        <f>IF(Dane!$C$9="",0,IFERROR(J1141/R1141,0))</f>
        <v>0</v>
      </c>
      <c r="AO1141" s="39">
        <f>IF(Dane!$C$9="",0,IFERROR(ROUND(J1141-ROUND(J1141*0.0976,2)-ROUND(J1141*0.015,2)-ROUND(J1141*0.0245,2),2)/R1141,0))</f>
        <v>0</v>
      </c>
      <c r="AP1141" s="39">
        <f t="shared" si="264"/>
        <v>0</v>
      </c>
      <c r="AQ1141" s="39">
        <f t="shared" si="265"/>
        <v>0</v>
      </c>
      <c r="AR1141" s="39">
        <f t="shared" si="261"/>
        <v>0</v>
      </c>
      <c r="AS1141" s="39">
        <f>IF(Dane!$C$9="",0,IFERROR(AR1141/R1141,0))</f>
        <v>0</v>
      </c>
      <c r="AT1141" s="39">
        <f t="shared" si="266"/>
        <v>0</v>
      </c>
      <c r="AU1141" s="39">
        <v>0</v>
      </c>
      <c r="AV1141" s="39">
        <f t="shared" si="267"/>
        <v>0</v>
      </c>
      <c r="AW1141" s="39">
        <f>IF(Dane!$C$9="",0,IF(ROUND((N1141+O1141)*AV1141,2)&gt;$AN$1,$AN$1,ROUND((N1141+O1141)*AV1141,2)))</f>
        <v>0</v>
      </c>
      <c r="AX1141" s="39">
        <v>0</v>
      </c>
      <c r="AY1141" s="39">
        <f>IF(Dane!$C$9=2,IFERROR(J1141/W1141,0),IF(Dane!$C$9=3,IFERROR(J1141/W1141,0),0))</f>
        <v>0</v>
      </c>
      <c r="AZ1141" s="39">
        <f>IF(Dane!$C$9=2,IFERROR(ROUND(J1141-ROUND(J1141*0.0976,2)-ROUND(J1141*0.015,2)-ROUND(J1141*0.0245,2),2)/W1141,0),IF(Dane!$C$9=3,IFERROR(ROUND(J1141-ROUND(J1141*0.0976,2)-ROUND(J1141*0.015,2)-ROUND(J1141*0.0245,2),2)/W1141,0),0))</f>
        <v>0</v>
      </c>
      <c r="BA1141" s="39">
        <f t="shared" si="268"/>
        <v>0</v>
      </c>
      <c r="BB1141" s="39">
        <f t="shared" si="269"/>
        <v>0</v>
      </c>
      <c r="BC1141" s="39">
        <f t="shared" si="262"/>
        <v>0</v>
      </c>
      <c r="BD1141" s="39">
        <f>IF(Dane!$C$9=2,IFERROR(BC1141/W1141,0),IF(Dane!$C$9=3,IFERROR(BC1141/W1141,0),0))</f>
        <v>0</v>
      </c>
      <c r="BE1141" s="39">
        <f t="shared" si="270"/>
        <v>0</v>
      </c>
      <c r="BF1141" s="39">
        <v>0</v>
      </c>
      <c r="BG1141" s="39">
        <f t="shared" si="271"/>
        <v>0</v>
      </c>
      <c r="BH1141" s="39">
        <f>IF(Dane!$C$9=2,IF(ROUND((S1141+T1141)*BG1141,2)&gt;$AN$1,$AN$1,ROUND((S1141+T1141)*BG1141,2)),IF(Dane!$C$9=3,IF(ROUND((S1141+T1141)*BG1141,2)&gt;$AN$1,$AN$1,ROUND((S1141+T1141)*BG1141,2)),0))</f>
        <v>0</v>
      </c>
      <c r="BI1141" s="39">
        <v>0</v>
      </c>
      <c r="BJ1141" s="39">
        <f>IF(Dane!$C$9=3,IFERROR(J1141/AB1141,0),0)</f>
        <v>0</v>
      </c>
      <c r="BK1141" s="39">
        <f>IF(Dane!$C$9=3,IFERROR(ROUND(J1141-ROUND(J1141*0.0976,2)-ROUND(J1141*0.015,2)-ROUND(J1141*0.0245,2),2)/AB1141,0),0)</f>
        <v>0</v>
      </c>
      <c r="BL1141" s="39">
        <f t="shared" si="272"/>
        <v>0</v>
      </c>
      <c r="BM1141" s="39">
        <f t="shared" si="273"/>
        <v>0</v>
      </c>
      <c r="BN1141" s="39">
        <f t="shared" si="263"/>
        <v>0</v>
      </c>
      <c r="BO1141" s="39">
        <f>IF(Dane!$C$9=3,IFERROR(BN1141/AB1141,0),0)</f>
        <v>0</v>
      </c>
      <c r="BP1141" s="39">
        <f t="shared" si="274"/>
        <v>0</v>
      </c>
      <c r="BQ1141" s="39">
        <v>0</v>
      </c>
      <c r="BR1141" s="39">
        <f t="shared" si="275"/>
        <v>0</v>
      </c>
      <c r="BS1141" s="39">
        <f>IF(Dane!$C$9=3,IF(ROUND((X1141+Y1141)*BR1141,2)&gt;$AN$1,$AN$1,ROUND((X1141+Y1141)*BR1141,2)),0)</f>
        <v>0</v>
      </c>
      <c r="BT1141" s="39">
        <v>0</v>
      </c>
    </row>
    <row r="1142" spans="1:72">
      <c r="A1142" s="87">
        <v>1133</v>
      </c>
      <c r="B1142" s="1"/>
      <c r="C1142" s="1"/>
      <c r="D1142" s="2"/>
      <c r="E1142" s="3"/>
      <c r="F1142" s="4"/>
      <c r="G1142" s="5"/>
      <c r="H1142" s="5"/>
      <c r="I1142" s="6"/>
      <c r="J1142" s="5"/>
      <c r="K1142" s="5"/>
      <c r="L1142" s="5"/>
      <c r="M1142" s="55"/>
      <c r="N1142" s="8"/>
      <c r="O1142" s="105"/>
      <c r="P1142" s="5"/>
      <c r="Q1142" s="5"/>
      <c r="R1142" s="105">
        <f>Dane!$C$10</f>
        <v>0</v>
      </c>
      <c r="S1142" s="8"/>
      <c r="T1142" s="105"/>
      <c r="U1142" s="5"/>
      <c r="V1142" s="5"/>
      <c r="W1142" s="107">
        <f>Dane!$C$11</f>
        <v>0</v>
      </c>
      <c r="X1142" s="8"/>
      <c r="Y1142" s="105"/>
      <c r="Z1142" s="5"/>
      <c r="AA1142" s="5"/>
      <c r="AB1142" s="110">
        <f>Dane!$C$12</f>
        <v>0</v>
      </c>
      <c r="AC1142" s="108">
        <f>IF(Dane!$E$3=1,AP1142+BA1142+BL1142,IF(Dane!$E$3=2,AT1142+BE1142+BP1142,AW1142+BH1142+BS1142))</f>
        <v>0</v>
      </c>
      <c r="AD1142" s="14">
        <f>IF(Dane!$E$3=1,AQ1142+BB1142+BM1142,IF(Dane!$E$3=2,AU1142+BF1142+BQ1142,AX1142+BI1142+BT1142))</f>
        <v>0</v>
      </c>
      <c r="AE1142" s="14">
        <f>IF((J1142*Dane!$C$9)-AC1142&lt;0,0,(J1142*Dane!$C$9)-AC1142)</f>
        <v>0</v>
      </c>
      <c r="AF1142" s="61">
        <f>IF((K1142*Dane!$C$9)-AD1142&lt;0,0,(K1142*Dane!$C$9)-AD1142)</f>
        <v>0</v>
      </c>
      <c r="AG1142" s="93"/>
      <c r="AH1142" s="84">
        <f>IF(Dane!$E$3=1,AP1142,IF(Dane!$E$3=2,AT1142,AW1142))</f>
        <v>0</v>
      </c>
      <c r="AI1142" s="84">
        <f>IF(Dane!$E$3=1,AQ1142,IF(Dane!$E$3=2,AU1142,AX1142))</f>
        <v>0</v>
      </c>
      <c r="AJ1142" s="84">
        <f>IF(Dane!$E$3=1,BA1142,IF(Dane!$E$3=2,BE1142,BH1142))</f>
        <v>0</v>
      </c>
      <c r="AK1142" s="84">
        <f>IF(Dane!$E$3=1,BB1142,IF(Dane!$E$3=2,BF1142,BI1142))</f>
        <v>0</v>
      </c>
      <c r="AL1142" s="84">
        <f>IF(Dane!$E$3=1,BL1142,IF(Dane!$E$3=2,BP1142,BS1142))</f>
        <v>0</v>
      </c>
      <c r="AM1142" s="84">
        <f>IF(Dane!$E$3=1,BM1142,IF(Dane!$E$3=2,BQ1142,BT1142))</f>
        <v>0</v>
      </c>
      <c r="AN1142" s="39">
        <f>IF(Dane!$C$9="",0,IFERROR(J1142/R1142,0))</f>
        <v>0</v>
      </c>
      <c r="AO1142" s="39">
        <f>IF(Dane!$C$9="",0,IFERROR(ROUND(J1142-ROUND(J1142*0.0976,2)-ROUND(J1142*0.015,2)-ROUND(J1142*0.0245,2),2)/R1142,0))</f>
        <v>0</v>
      </c>
      <c r="AP1142" s="39">
        <f t="shared" si="264"/>
        <v>0</v>
      </c>
      <c r="AQ1142" s="39">
        <f t="shared" si="265"/>
        <v>0</v>
      </c>
      <c r="AR1142" s="39">
        <f t="shared" si="261"/>
        <v>0</v>
      </c>
      <c r="AS1142" s="39">
        <f>IF(Dane!$C$9="",0,IFERROR(AR1142/R1142,0))</f>
        <v>0</v>
      </c>
      <c r="AT1142" s="39">
        <f t="shared" si="266"/>
        <v>0</v>
      </c>
      <c r="AU1142" s="39">
        <v>0</v>
      </c>
      <c r="AV1142" s="39">
        <f t="shared" si="267"/>
        <v>0</v>
      </c>
      <c r="AW1142" s="39">
        <f>IF(Dane!$C$9="",0,IF(ROUND((N1142+O1142)*AV1142,2)&gt;$AN$1,$AN$1,ROUND((N1142+O1142)*AV1142,2)))</f>
        <v>0</v>
      </c>
      <c r="AX1142" s="39">
        <v>0</v>
      </c>
      <c r="AY1142" s="39">
        <f>IF(Dane!$C$9=2,IFERROR(J1142/W1142,0),IF(Dane!$C$9=3,IFERROR(J1142/W1142,0),0))</f>
        <v>0</v>
      </c>
      <c r="AZ1142" s="39">
        <f>IF(Dane!$C$9=2,IFERROR(ROUND(J1142-ROUND(J1142*0.0976,2)-ROUND(J1142*0.015,2)-ROUND(J1142*0.0245,2),2)/W1142,0),IF(Dane!$C$9=3,IFERROR(ROUND(J1142-ROUND(J1142*0.0976,2)-ROUND(J1142*0.015,2)-ROUND(J1142*0.0245,2),2)/W1142,0),0))</f>
        <v>0</v>
      </c>
      <c r="BA1142" s="39">
        <f t="shared" si="268"/>
        <v>0</v>
      </c>
      <c r="BB1142" s="39">
        <f t="shared" si="269"/>
        <v>0</v>
      </c>
      <c r="BC1142" s="39">
        <f t="shared" si="262"/>
        <v>0</v>
      </c>
      <c r="BD1142" s="39">
        <f>IF(Dane!$C$9=2,IFERROR(BC1142/W1142,0),IF(Dane!$C$9=3,IFERROR(BC1142/W1142,0),0))</f>
        <v>0</v>
      </c>
      <c r="BE1142" s="39">
        <f t="shared" si="270"/>
        <v>0</v>
      </c>
      <c r="BF1142" s="39">
        <v>0</v>
      </c>
      <c r="BG1142" s="39">
        <f t="shared" si="271"/>
        <v>0</v>
      </c>
      <c r="BH1142" s="39">
        <f>IF(Dane!$C$9=2,IF(ROUND((S1142+T1142)*BG1142,2)&gt;$AN$1,$AN$1,ROUND((S1142+T1142)*BG1142,2)),IF(Dane!$C$9=3,IF(ROUND((S1142+T1142)*BG1142,2)&gt;$AN$1,$AN$1,ROUND((S1142+T1142)*BG1142,2)),0))</f>
        <v>0</v>
      </c>
      <c r="BI1142" s="39">
        <v>0</v>
      </c>
      <c r="BJ1142" s="39">
        <f>IF(Dane!$C$9=3,IFERROR(J1142/AB1142,0),0)</f>
        <v>0</v>
      </c>
      <c r="BK1142" s="39">
        <f>IF(Dane!$C$9=3,IFERROR(ROUND(J1142-ROUND(J1142*0.0976,2)-ROUND(J1142*0.015,2)-ROUND(J1142*0.0245,2),2)/AB1142,0),0)</f>
        <v>0</v>
      </c>
      <c r="BL1142" s="39">
        <f t="shared" si="272"/>
        <v>0</v>
      </c>
      <c r="BM1142" s="39">
        <f t="shared" si="273"/>
        <v>0</v>
      </c>
      <c r="BN1142" s="39">
        <f t="shared" si="263"/>
        <v>0</v>
      </c>
      <c r="BO1142" s="39">
        <f>IF(Dane!$C$9=3,IFERROR(BN1142/AB1142,0),0)</f>
        <v>0</v>
      </c>
      <c r="BP1142" s="39">
        <f t="shared" si="274"/>
        <v>0</v>
      </c>
      <c r="BQ1142" s="39">
        <v>0</v>
      </c>
      <c r="BR1142" s="39">
        <f t="shared" si="275"/>
        <v>0</v>
      </c>
      <c r="BS1142" s="39">
        <f>IF(Dane!$C$9=3,IF(ROUND((X1142+Y1142)*BR1142,2)&gt;$AN$1,$AN$1,ROUND((X1142+Y1142)*BR1142,2)),0)</f>
        <v>0</v>
      </c>
      <c r="BT1142" s="39">
        <v>0</v>
      </c>
    </row>
    <row r="1143" spans="1:72">
      <c r="A1143" s="87">
        <v>1134</v>
      </c>
      <c r="B1143" s="1"/>
      <c r="C1143" s="1"/>
      <c r="D1143" s="2"/>
      <c r="E1143" s="3"/>
      <c r="F1143" s="4"/>
      <c r="G1143" s="5"/>
      <c r="H1143" s="5"/>
      <c r="I1143" s="6"/>
      <c r="J1143" s="5"/>
      <c r="K1143" s="5"/>
      <c r="L1143" s="5"/>
      <c r="M1143" s="55"/>
      <c r="N1143" s="8"/>
      <c r="O1143" s="105"/>
      <c r="P1143" s="5"/>
      <c r="Q1143" s="5"/>
      <c r="R1143" s="105">
        <f>Dane!$C$10</f>
        <v>0</v>
      </c>
      <c r="S1143" s="8"/>
      <c r="T1143" s="105"/>
      <c r="U1143" s="5"/>
      <c r="V1143" s="5"/>
      <c r="W1143" s="107">
        <f>Dane!$C$11</f>
        <v>0</v>
      </c>
      <c r="X1143" s="8"/>
      <c r="Y1143" s="105"/>
      <c r="Z1143" s="5"/>
      <c r="AA1143" s="5"/>
      <c r="AB1143" s="110">
        <f>Dane!$C$12</f>
        <v>0</v>
      </c>
      <c r="AC1143" s="108">
        <f>IF(Dane!$E$3=1,AP1143+BA1143+BL1143,IF(Dane!$E$3=2,AT1143+BE1143+BP1143,AW1143+BH1143+BS1143))</f>
        <v>0</v>
      </c>
      <c r="AD1143" s="14">
        <f>IF(Dane!$E$3=1,AQ1143+BB1143+BM1143,IF(Dane!$E$3=2,AU1143+BF1143+BQ1143,AX1143+BI1143+BT1143))</f>
        <v>0</v>
      </c>
      <c r="AE1143" s="14">
        <f>IF((J1143*Dane!$C$9)-AC1143&lt;0,0,(J1143*Dane!$C$9)-AC1143)</f>
        <v>0</v>
      </c>
      <c r="AF1143" s="61">
        <f>IF((K1143*Dane!$C$9)-AD1143&lt;0,0,(K1143*Dane!$C$9)-AD1143)</f>
        <v>0</v>
      </c>
      <c r="AG1143" s="93"/>
      <c r="AH1143" s="84">
        <f>IF(Dane!$E$3=1,AP1143,IF(Dane!$E$3=2,AT1143,AW1143))</f>
        <v>0</v>
      </c>
      <c r="AI1143" s="84">
        <f>IF(Dane!$E$3=1,AQ1143,IF(Dane!$E$3=2,AU1143,AX1143))</f>
        <v>0</v>
      </c>
      <c r="AJ1143" s="84">
        <f>IF(Dane!$E$3=1,BA1143,IF(Dane!$E$3=2,BE1143,BH1143))</f>
        <v>0</v>
      </c>
      <c r="AK1143" s="84">
        <f>IF(Dane!$E$3=1,BB1143,IF(Dane!$E$3=2,BF1143,BI1143))</f>
        <v>0</v>
      </c>
      <c r="AL1143" s="84">
        <f>IF(Dane!$E$3=1,BL1143,IF(Dane!$E$3=2,BP1143,BS1143))</f>
        <v>0</v>
      </c>
      <c r="AM1143" s="84">
        <f>IF(Dane!$E$3=1,BM1143,IF(Dane!$E$3=2,BQ1143,BT1143))</f>
        <v>0</v>
      </c>
      <c r="AN1143" s="39">
        <f>IF(Dane!$C$9="",0,IFERROR(J1143/R1143,0))</f>
        <v>0</v>
      </c>
      <c r="AO1143" s="39">
        <f>IF(Dane!$C$9="",0,IFERROR(ROUND(J1143-ROUND(J1143*0.0976,2)-ROUND(J1143*0.015,2)-ROUND(J1143*0.0245,2),2)/R1143,0))</f>
        <v>0</v>
      </c>
      <c r="AP1143" s="39">
        <f t="shared" si="264"/>
        <v>0</v>
      </c>
      <c r="AQ1143" s="39">
        <f t="shared" si="265"/>
        <v>0</v>
      </c>
      <c r="AR1143" s="39">
        <f t="shared" si="261"/>
        <v>0</v>
      </c>
      <c r="AS1143" s="39">
        <f>IF(Dane!$C$9="",0,IFERROR(AR1143/R1143,0))</f>
        <v>0</v>
      </c>
      <c r="AT1143" s="39">
        <f t="shared" si="266"/>
        <v>0</v>
      </c>
      <c r="AU1143" s="39">
        <v>0</v>
      </c>
      <c r="AV1143" s="39">
        <f t="shared" si="267"/>
        <v>0</v>
      </c>
      <c r="AW1143" s="39">
        <f>IF(Dane!$C$9="",0,IF(ROUND((N1143+O1143)*AV1143,2)&gt;$AN$1,$AN$1,ROUND((N1143+O1143)*AV1143,2)))</f>
        <v>0</v>
      </c>
      <c r="AX1143" s="39">
        <v>0</v>
      </c>
      <c r="AY1143" s="39">
        <f>IF(Dane!$C$9=2,IFERROR(J1143/W1143,0),IF(Dane!$C$9=3,IFERROR(J1143/W1143,0),0))</f>
        <v>0</v>
      </c>
      <c r="AZ1143" s="39">
        <f>IF(Dane!$C$9=2,IFERROR(ROUND(J1143-ROUND(J1143*0.0976,2)-ROUND(J1143*0.015,2)-ROUND(J1143*0.0245,2),2)/W1143,0),IF(Dane!$C$9=3,IFERROR(ROUND(J1143-ROUND(J1143*0.0976,2)-ROUND(J1143*0.015,2)-ROUND(J1143*0.0245,2),2)/W1143,0),0))</f>
        <v>0</v>
      </c>
      <c r="BA1143" s="39">
        <f t="shared" si="268"/>
        <v>0</v>
      </c>
      <c r="BB1143" s="39">
        <f t="shared" si="269"/>
        <v>0</v>
      </c>
      <c r="BC1143" s="39">
        <f t="shared" si="262"/>
        <v>0</v>
      </c>
      <c r="BD1143" s="39">
        <f>IF(Dane!$C$9=2,IFERROR(BC1143/W1143,0),IF(Dane!$C$9=3,IFERROR(BC1143/W1143,0),0))</f>
        <v>0</v>
      </c>
      <c r="BE1143" s="39">
        <f t="shared" si="270"/>
        <v>0</v>
      </c>
      <c r="BF1143" s="39">
        <v>0</v>
      </c>
      <c r="BG1143" s="39">
        <f t="shared" si="271"/>
        <v>0</v>
      </c>
      <c r="BH1143" s="39">
        <f>IF(Dane!$C$9=2,IF(ROUND((S1143+T1143)*BG1143,2)&gt;$AN$1,$AN$1,ROUND((S1143+T1143)*BG1143,2)),IF(Dane!$C$9=3,IF(ROUND((S1143+T1143)*BG1143,2)&gt;$AN$1,$AN$1,ROUND((S1143+T1143)*BG1143,2)),0))</f>
        <v>0</v>
      </c>
      <c r="BI1143" s="39">
        <v>0</v>
      </c>
      <c r="BJ1143" s="39">
        <f>IF(Dane!$C$9=3,IFERROR(J1143/AB1143,0),0)</f>
        <v>0</v>
      </c>
      <c r="BK1143" s="39">
        <f>IF(Dane!$C$9=3,IFERROR(ROUND(J1143-ROUND(J1143*0.0976,2)-ROUND(J1143*0.015,2)-ROUND(J1143*0.0245,2),2)/AB1143,0),0)</f>
        <v>0</v>
      </c>
      <c r="BL1143" s="39">
        <f t="shared" si="272"/>
        <v>0</v>
      </c>
      <c r="BM1143" s="39">
        <f t="shared" si="273"/>
        <v>0</v>
      </c>
      <c r="BN1143" s="39">
        <f t="shared" si="263"/>
        <v>0</v>
      </c>
      <c r="BO1143" s="39">
        <f>IF(Dane!$C$9=3,IFERROR(BN1143/AB1143,0),0)</f>
        <v>0</v>
      </c>
      <c r="BP1143" s="39">
        <f t="shared" si="274"/>
        <v>0</v>
      </c>
      <c r="BQ1143" s="39">
        <v>0</v>
      </c>
      <c r="BR1143" s="39">
        <f t="shared" si="275"/>
        <v>0</v>
      </c>
      <c r="BS1143" s="39">
        <f>IF(Dane!$C$9=3,IF(ROUND((X1143+Y1143)*BR1143,2)&gt;$AN$1,$AN$1,ROUND((X1143+Y1143)*BR1143,2)),0)</f>
        <v>0</v>
      </c>
      <c r="BT1143" s="39">
        <v>0</v>
      </c>
    </row>
    <row r="1144" spans="1:72">
      <c r="A1144" s="87">
        <v>1135</v>
      </c>
      <c r="B1144" s="1"/>
      <c r="C1144" s="1"/>
      <c r="D1144" s="2"/>
      <c r="E1144" s="3"/>
      <c r="F1144" s="4"/>
      <c r="G1144" s="5"/>
      <c r="H1144" s="5"/>
      <c r="I1144" s="6"/>
      <c r="J1144" s="5"/>
      <c r="K1144" s="5"/>
      <c r="L1144" s="5"/>
      <c r="M1144" s="55"/>
      <c r="N1144" s="8"/>
      <c r="O1144" s="105"/>
      <c r="P1144" s="5"/>
      <c r="Q1144" s="5"/>
      <c r="R1144" s="105">
        <f>Dane!$C$10</f>
        <v>0</v>
      </c>
      <c r="S1144" s="8"/>
      <c r="T1144" s="105"/>
      <c r="U1144" s="5"/>
      <c r="V1144" s="5"/>
      <c r="W1144" s="107">
        <f>Dane!$C$11</f>
        <v>0</v>
      </c>
      <c r="X1144" s="8"/>
      <c r="Y1144" s="105"/>
      <c r="Z1144" s="5"/>
      <c r="AA1144" s="5"/>
      <c r="AB1144" s="110">
        <f>Dane!$C$12</f>
        <v>0</v>
      </c>
      <c r="AC1144" s="108">
        <f>IF(Dane!$E$3=1,AP1144+BA1144+BL1144,IF(Dane!$E$3=2,AT1144+BE1144+BP1144,AW1144+BH1144+BS1144))</f>
        <v>0</v>
      </c>
      <c r="AD1144" s="14">
        <f>IF(Dane!$E$3=1,AQ1144+BB1144+BM1144,IF(Dane!$E$3=2,AU1144+BF1144+BQ1144,AX1144+BI1144+BT1144))</f>
        <v>0</v>
      </c>
      <c r="AE1144" s="14">
        <f>IF((J1144*Dane!$C$9)-AC1144&lt;0,0,(J1144*Dane!$C$9)-AC1144)</f>
        <v>0</v>
      </c>
      <c r="AF1144" s="61">
        <f>IF((K1144*Dane!$C$9)-AD1144&lt;0,0,(K1144*Dane!$C$9)-AD1144)</f>
        <v>0</v>
      </c>
      <c r="AG1144" s="93"/>
      <c r="AH1144" s="84">
        <f>IF(Dane!$E$3=1,AP1144,IF(Dane!$E$3=2,AT1144,AW1144))</f>
        <v>0</v>
      </c>
      <c r="AI1144" s="84">
        <f>IF(Dane!$E$3=1,AQ1144,IF(Dane!$E$3=2,AU1144,AX1144))</f>
        <v>0</v>
      </c>
      <c r="AJ1144" s="84">
        <f>IF(Dane!$E$3=1,BA1144,IF(Dane!$E$3=2,BE1144,BH1144))</f>
        <v>0</v>
      </c>
      <c r="AK1144" s="84">
        <f>IF(Dane!$E$3=1,BB1144,IF(Dane!$E$3=2,BF1144,BI1144))</f>
        <v>0</v>
      </c>
      <c r="AL1144" s="84">
        <f>IF(Dane!$E$3=1,BL1144,IF(Dane!$E$3=2,BP1144,BS1144))</f>
        <v>0</v>
      </c>
      <c r="AM1144" s="84">
        <f>IF(Dane!$E$3=1,BM1144,IF(Dane!$E$3=2,BQ1144,BT1144))</f>
        <v>0</v>
      </c>
      <c r="AN1144" s="39">
        <f>IF(Dane!$C$9="",0,IFERROR(J1144/R1144,0))</f>
        <v>0</v>
      </c>
      <c r="AO1144" s="39">
        <f>IF(Dane!$C$9="",0,IFERROR(ROUND(J1144-ROUND(J1144*0.0976,2)-ROUND(J1144*0.015,2)-ROUND(J1144*0.0245,2),2)/R1144,0))</f>
        <v>0</v>
      </c>
      <c r="AP1144" s="39">
        <f t="shared" si="264"/>
        <v>0</v>
      </c>
      <c r="AQ1144" s="39">
        <f t="shared" si="265"/>
        <v>0</v>
      </c>
      <c r="AR1144" s="39">
        <f t="shared" si="261"/>
        <v>0</v>
      </c>
      <c r="AS1144" s="39">
        <f>IF(Dane!$C$9="",0,IFERROR(AR1144/R1144,0))</f>
        <v>0</v>
      </c>
      <c r="AT1144" s="39">
        <f t="shared" si="266"/>
        <v>0</v>
      </c>
      <c r="AU1144" s="39">
        <v>0</v>
      </c>
      <c r="AV1144" s="39">
        <f t="shared" si="267"/>
        <v>0</v>
      </c>
      <c r="AW1144" s="39">
        <f>IF(Dane!$C$9="",0,IF(ROUND((N1144+O1144)*AV1144,2)&gt;$AN$1,$AN$1,ROUND((N1144+O1144)*AV1144,2)))</f>
        <v>0</v>
      </c>
      <c r="AX1144" s="39">
        <v>0</v>
      </c>
      <c r="AY1144" s="39">
        <f>IF(Dane!$C$9=2,IFERROR(J1144/W1144,0),IF(Dane!$C$9=3,IFERROR(J1144/W1144,0),0))</f>
        <v>0</v>
      </c>
      <c r="AZ1144" s="39">
        <f>IF(Dane!$C$9=2,IFERROR(ROUND(J1144-ROUND(J1144*0.0976,2)-ROUND(J1144*0.015,2)-ROUND(J1144*0.0245,2),2)/W1144,0),IF(Dane!$C$9=3,IFERROR(ROUND(J1144-ROUND(J1144*0.0976,2)-ROUND(J1144*0.015,2)-ROUND(J1144*0.0245,2),2)/W1144,0),0))</f>
        <v>0</v>
      </c>
      <c r="BA1144" s="39">
        <f t="shared" si="268"/>
        <v>0</v>
      </c>
      <c r="BB1144" s="39">
        <f t="shared" si="269"/>
        <v>0</v>
      </c>
      <c r="BC1144" s="39">
        <f t="shared" si="262"/>
        <v>0</v>
      </c>
      <c r="BD1144" s="39">
        <f>IF(Dane!$C$9=2,IFERROR(BC1144/W1144,0),IF(Dane!$C$9=3,IFERROR(BC1144/W1144,0),0))</f>
        <v>0</v>
      </c>
      <c r="BE1144" s="39">
        <f t="shared" si="270"/>
        <v>0</v>
      </c>
      <c r="BF1144" s="39">
        <v>0</v>
      </c>
      <c r="BG1144" s="39">
        <f t="shared" si="271"/>
        <v>0</v>
      </c>
      <c r="BH1144" s="39">
        <f>IF(Dane!$C$9=2,IF(ROUND((S1144+T1144)*BG1144,2)&gt;$AN$1,$AN$1,ROUND((S1144+T1144)*BG1144,2)),IF(Dane!$C$9=3,IF(ROUND((S1144+T1144)*BG1144,2)&gt;$AN$1,$AN$1,ROUND((S1144+T1144)*BG1144,2)),0))</f>
        <v>0</v>
      </c>
      <c r="BI1144" s="39">
        <v>0</v>
      </c>
      <c r="BJ1144" s="39">
        <f>IF(Dane!$C$9=3,IFERROR(J1144/AB1144,0),0)</f>
        <v>0</v>
      </c>
      <c r="BK1144" s="39">
        <f>IF(Dane!$C$9=3,IFERROR(ROUND(J1144-ROUND(J1144*0.0976,2)-ROUND(J1144*0.015,2)-ROUND(J1144*0.0245,2),2)/AB1144,0),0)</f>
        <v>0</v>
      </c>
      <c r="BL1144" s="39">
        <f t="shared" si="272"/>
        <v>0</v>
      </c>
      <c r="BM1144" s="39">
        <f t="shared" si="273"/>
        <v>0</v>
      </c>
      <c r="BN1144" s="39">
        <f t="shared" si="263"/>
        <v>0</v>
      </c>
      <c r="BO1144" s="39">
        <f>IF(Dane!$C$9=3,IFERROR(BN1144/AB1144,0),0)</f>
        <v>0</v>
      </c>
      <c r="BP1144" s="39">
        <f t="shared" si="274"/>
        <v>0</v>
      </c>
      <c r="BQ1144" s="39">
        <v>0</v>
      </c>
      <c r="BR1144" s="39">
        <f t="shared" si="275"/>
        <v>0</v>
      </c>
      <c r="BS1144" s="39">
        <f>IF(Dane!$C$9=3,IF(ROUND((X1144+Y1144)*BR1144,2)&gt;$AN$1,$AN$1,ROUND((X1144+Y1144)*BR1144,2)),0)</f>
        <v>0</v>
      </c>
      <c r="BT1144" s="39">
        <v>0</v>
      </c>
    </row>
    <row r="1145" spans="1:72">
      <c r="A1145" s="87">
        <v>1136</v>
      </c>
      <c r="B1145" s="1"/>
      <c r="C1145" s="1"/>
      <c r="D1145" s="2"/>
      <c r="E1145" s="3"/>
      <c r="F1145" s="4"/>
      <c r="G1145" s="5"/>
      <c r="H1145" s="5"/>
      <c r="I1145" s="6"/>
      <c r="J1145" s="5"/>
      <c r="K1145" s="5"/>
      <c r="L1145" s="5"/>
      <c r="M1145" s="55"/>
      <c r="N1145" s="8"/>
      <c r="O1145" s="105"/>
      <c r="P1145" s="5"/>
      <c r="Q1145" s="5"/>
      <c r="R1145" s="105">
        <f>Dane!$C$10</f>
        <v>0</v>
      </c>
      <c r="S1145" s="8"/>
      <c r="T1145" s="105"/>
      <c r="U1145" s="5"/>
      <c r="V1145" s="5"/>
      <c r="W1145" s="107">
        <f>Dane!$C$11</f>
        <v>0</v>
      </c>
      <c r="X1145" s="8"/>
      <c r="Y1145" s="105"/>
      <c r="Z1145" s="5"/>
      <c r="AA1145" s="5"/>
      <c r="AB1145" s="110">
        <f>Dane!$C$12</f>
        <v>0</v>
      </c>
      <c r="AC1145" s="108">
        <f>IF(Dane!$E$3=1,AP1145+BA1145+BL1145,IF(Dane!$E$3=2,AT1145+BE1145+BP1145,AW1145+BH1145+BS1145))</f>
        <v>0</v>
      </c>
      <c r="AD1145" s="14">
        <f>IF(Dane!$E$3=1,AQ1145+BB1145+BM1145,IF(Dane!$E$3=2,AU1145+BF1145+BQ1145,AX1145+BI1145+BT1145))</f>
        <v>0</v>
      </c>
      <c r="AE1145" s="14">
        <f>IF((J1145*Dane!$C$9)-AC1145&lt;0,0,(J1145*Dane!$C$9)-AC1145)</f>
        <v>0</v>
      </c>
      <c r="AF1145" s="61">
        <f>IF((K1145*Dane!$C$9)-AD1145&lt;0,0,(K1145*Dane!$C$9)-AD1145)</f>
        <v>0</v>
      </c>
      <c r="AG1145" s="93"/>
      <c r="AH1145" s="84">
        <f>IF(Dane!$E$3=1,AP1145,IF(Dane!$E$3=2,AT1145,AW1145))</f>
        <v>0</v>
      </c>
      <c r="AI1145" s="84">
        <f>IF(Dane!$E$3=1,AQ1145,IF(Dane!$E$3=2,AU1145,AX1145))</f>
        <v>0</v>
      </c>
      <c r="AJ1145" s="84">
        <f>IF(Dane!$E$3=1,BA1145,IF(Dane!$E$3=2,BE1145,BH1145))</f>
        <v>0</v>
      </c>
      <c r="AK1145" s="84">
        <f>IF(Dane!$E$3=1,BB1145,IF(Dane!$E$3=2,BF1145,BI1145))</f>
        <v>0</v>
      </c>
      <c r="AL1145" s="84">
        <f>IF(Dane!$E$3=1,BL1145,IF(Dane!$E$3=2,BP1145,BS1145))</f>
        <v>0</v>
      </c>
      <c r="AM1145" s="84">
        <f>IF(Dane!$E$3=1,BM1145,IF(Dane!$E$3=2,BQ1145,BT1145))</f>
        <v>0</v>
      </c>
      <c r="AN1145" s="39">
        <f>IF(Dane!$C$9="",0,IFERROR(J1145/R1145,0))</f>
        <v>0</v>
      </c>
      <c r="AO1145" s="39">
        <f>IF(Dane!$C$9="",0,IFERROR(ROUND(J1145-ROUND(J1145*0.0976,2)-ROUND(J1145*0.015,2)-ROUND(J1145*0.0245,2),2)/R1145,0))</f>
        <v>0</v>
      </c>
      <c r="AP1145" s="39">
        <f t="shared" si="264"/>
        <v>0</v>
      </c>
      <c r="AQ1145" s="39">
        <f t="shared" si="265"/>
        <v>0</v>
      </c>
      <c r="AR1145" s="39">
        <f t="shared" si="261"/>
        <v>0</v>
      </c>
      <c r="AS1145" s="39">
        <f>IF(Dane!$C$9="",0,IFERROR(AR1145/R1145,0))</f>
        <v>0</v>
      </c>
      <c r="AT1145" s="39">
        <f t="shared" si="266"/>
        <v>0</v>
      </c>
      <c r="AU1145" s="39">
        <v>0</v>
      </c>
      <c r="AV1145" s="39">
        <f t="shared" si="267"/>
        <v>0</v>
      </c>
      <c r="AW1145" s="39">
        <f>IF(Dane!$C$9="",0,IF(ROUND((N1145+O1145)*AV1145,2)&gt;$AN$1,$AN$1,ROUND((N1145+O1145)*AV1145,2)))</f>
        <v>0</v>
      </c>
      <c r="AX1145" s="39">
        <v>0</v>
      </c>
      <c r="AY1145" s="39">
        <f>IF(Dane!$C$9=2,IFERROR(J1145/W1145,0),IF(Dane!$C$9=3,IFERROR(J1145/W1145,0),0))</f>
        <v>0</v>
      </c>
      <c r="AZ1145" s="39">
        <f>IF(Dane!$C$9=2,IFERROR(ROUND(J1145-ROUND(J1145*0.0976,2)-ROUND(J1145*0.015,2)-ROUND(J1145*0.0245,2),2)/W1145,0),IF(Dane!$C$9=3,IFERROR(ROUND(J1145-ROUND(J1145*0.0976,2)-ROUND(J1145*0.015,2)-ROUND(J1145*0.0245,2),2)/W1145,0),0))</f>
        <v>0</v>
      </c>
      <c r="BA1145" s="39">
        <f t="shared" si="268"/>
        <v>0</v>
      </c>
      <c r="BB1145" s="39">
        <f t="shared" si="269"/>
        <v>0</v>
      </c>
      <c r="BC1145" s="39">
        <f t="shared" si="262"/>
        <v>0</v>
      </c>
      <c r="BD1145" s="39">
        <f>IF(Dane!$C$9=2,IFERROR(BC1145/W1145,0),IF(Dane!$C$9=3,IFERROR(BC1145/W1145,0),0))</f>
        <v>0</v>
      </c>
      <c r="BE1145" s="39">
        <f t="shared" si="270"/>
        <v>0</v>
      </c>
      <c r="BF1145" s="39">
        <v>0</v>
      </c>
      <c r="BG1145" s="39">
        <f t="shared" si="271"/>
        <v>0</v>
      </c>
      <c r="BH1145" s="39">
        <f>IF(Dane!$C$9=2,IF(ROUND((S1145+T1145)*BG1145,2)&gt;$AN$1,$AN$1,ROUND((S1145+T1145)*BG1145,2)),IF(Dane!$C$9=3,IF(ROUND((S1145+T1145)*BG1145,2)&gt;$AN$1,$AN$1,ROUND((S1145+T1145)*BG1145,2)),0))</f>
        <v>0</v>
      </c>
      <c r="BI1145" s="39">
        <v>0</v>
      </c>
      <c r="BJ1145" s="39">
        <f>IF(Dane!$C$9=3,IFERROR(J1145/AB1145,0),0)</f>
        <v>0</v>
      </c>
      <c r="BK1145" s="39">
        <f>IF(Dane!$C$9=3,IFERROR(ROUND(J1145-ROUND(J1145*0.0976,2)-ROUND(J1145*0.015,2)-ROUND(J1145*0.0245,2),2)/AB1145,0),0)</f>
        <v>0</v>
      </c>
      <c r="BL1145" s="39">
        <f t="shared" si="272"/>
        <v>0</v>
      </c>
      <c r="BM1145" s="39">
        <f t="shared" si="273"/>
        <v>0</v>
      </c>
      <c r="BN1145" s="39">
        <f t="shared" si="263"/>
        <v>0</v>
      </c>
      <c r="BO1145" s="39">
        <f>IF(Dane!$C$9=3,IFERROR(BN1145/AB1145,0),0)</f>
        <v>0</v>
      </c>
      <c r="BP1145" s="39">
        <f t="shared" si="274"/>
        <v>0</v>
      </c>
      <c r="BQ1145" s="39">
        <v>0</v>
      </c>
      <c r="BR1145" s="39">
        <f t="shared" si="275"/>
        <v>0</v>
      </c>
      <c r="BS1145" s="39">
        <f>IF(Dane!$C$9=3,IF(ROUND((X1145+Y1145)*BR1145,2)&gt;$AN$1,$AN$1,ROUND((X1145+Y1145)*BR1145,2)),0)</f>
        <v>0</v>
      </c>
      <c r="BT1145" s="39">
        <v>0</v>
      </c>
    </row>
    <row r="1146" spans="1:72">
      <c r="A1146" s="87">
        <v>1137</v>
      </c>
      <c r="B1146" s="1"/>
      <c r="C1146" s="1"/>
      <c r="D1146" s="2"/>
      <c r="E1146" s="3"/>
      <c r="F1146" s="4"/>
      <c r="G1146" s="5"/>
      <c r="H1146" s="5"/>
      <c r="I1146" s="6"/>
      <c r="J1146" s="5"/>
      <c r="K1146" s="5"/>
      <c r="L1146" s="5"/>
      <c r="M1146" s="55"/>
      <c r="N1146" s="8"/>
      <c r="O1146" s="105"/>
      <c r="P1146" s="5"/>
      <c r="Q1146" s="5"/>
      <c r="R1146" s="105">
        <f>Dane!$C$10</f>
        <v>0</v>
      </c>
      <c r="S1146" s="8"/>
      <c r="T1146" s="105"/>
      <c r="U1146" s="5"/>
      <c r="V1146" s="5"/>
      <c r="W1146" s="107">
        <f>Dane!$C$11</f>
        <v>0</v>
      </c>
      <c r="X1146" s="8"/>
      <c r="Y1146" s="105"/>
      <c r="Z1146" s="5"/>
      <c r="AA1146" s="5"/>
      <c r="AB1146" s="110">
        <f>Dane!$C$12</f>
        <v>0</v>
      </c>
      <c r="AC1146" s="108">
        <f>IF(Dane!$E$3=1,AP1146+BA1146+BL1146,IF(Dane!$E$3=2,AT1146+BE1146+BP1146,AW1146+BH1146+BS1146))</f>
        <v>0</v>
      </c>
      <c r="AD1146" s="14">
        <f>IF(Dane!$E$3=1,AQ1146+BB1146+BM1146,IF(Dane!$E$3=2,AU1146+BF1146+BQ1146,AX1146+BI1146+BT1146))</f>
        <v>0</v>
      </c>
      <c r="AE1146" s="14">
        <f>IF((J1146*Dane!$C$9)-AC1146&lt;0,0,(J1146*Dane!$C$9)-AC1146)</f>
        <v>0</v>
      </c>
      <c r="AF1146" s="61">
        <f>IF((K1146*Dane!$C$9)-AD1146&lt;0,0,(K1146*Dane!$C$9)-AD1146)</f>
        <v>0</v>
      </c>
      <c r="AG1146" s="93"/>
      <c r="AH1146" s="84">
        <f>IF(Dane!$E$3=1,AP1146,IF(Dane!$E$3=2,AT1146,AW1146))</f>
        <v>0</v>
      </c>
      <c r="AI1146" s="84">
        <f>IF(Dane!$E$3=1,AQ1146,IF(Dane!$E$3=2,AU1146,AX1146))</f>
        <v>0</v>
      </c>
      <c r="AJ1146" s="84">
        <f>IF(Dane!$E$3=1,BA1146,IF(Dane!$E$3=2,BE1146,BH1146))</f>
        <v>0</v>
      </c>
      <c r="AK1146" s="84">
        <f>IF(Dane!$E$3=1,BB1146,IF(Dane!$E$3=2,BF1146,BI1146))</f>
        <v>0</v>
      </c>
      <c r="AL1146" s="84">
        <f>IF(Dane!$E$3=1,BL1146,IF(Dane!$E$3=2,BP1146,BS1146))</f>
        <v>0</v>
      </c>
      <c r="AM1146" s="84">
        <f>IF(Dane!$E$3=1,BM1146,IF(Dane!$E$3=2,BQ1146,BT1146))</f>
        <v>0</v>
      </c>
      <c r="AN1146" s="39">
        <f>IF(Dane!$C$9="",0,IFERROR(J1146/R1146,0))</f>
        <v>0</v>
      </c>
      <c r="AO1146" s="39">
        <f>IF(Dane!$C$9="",0,IFERROR(ROUND(J1146-ROUND(J1146*0.0976,2)-ROUND(J1146*0.015,2)-ROUND(J1146*0.0245,2),2)/R1146,0))</f>
        <v>0</v>
      </c>
      <c r="AP1146" s="39">
        <f t="shared" si="264"/>
        <v>0</v>
      </c>
      <c r="AQ1146" s="39">
        <f t="shared" si="265"/>
        <v>0</v>
      </c>
      <c r="AR1146" s="39">
        <f t="shared" si="261"/>
        <v>0</v>
      </c>
      <c r="AS1146" s="39">
        <f>IF(Dane!$C$9="",0,IFERROR(AR1146/R1146,0))</f>
        <v>0</v>
      </c>
      <c r="AT1146" s="39">
        <f t="shared" si="266"/>
        <v>0</v>
      </c>
      <c r="AU1146" s="39">
        <v>0</v>
      </c>
      <c r="AV1146" s="39">
        <f t="shared" si="267"/>
        <v>0</v>
      </c>
      <c r="AW1146" s="39">
        <f>IF(Dane!$C$9="",0,IF(ROUND((N1146+O1146)*AV1146,2)&gt;$AN$1,$AN$1,ROUND((N1146+O1146)*AV1146,2)))</f>
        <v>0</v>
      </c>
      <c r="AX1146" s="39">
        <v>0</v>
      </c>
      <c r="AY1146" s="39">
        <f>IF(Dane!$C$9=2,IFERROR(J1146/W1146,0),IF(Dane!$C$9=3,IFERROR(J1146/W1146,0),0))</f>
        <v>0</v>
      </c>
      <c r="AZ1146" s="39">
        <f>IF(Dane!$C$9=2,IFERROR(ROUND(J1146-ROUND(J1146*0.0976,2)-ROUND(J1146*0.015,2)-ROUND(J1146*0.0245,2),2)/W1146,0),IF(Dane!$C$9=3,IFERROR(ROUND(J1146-ROUND(J1146*0.0976,2)-ROUND(J1146*0.015,2)-ROUND(J1146*0.0245,2),2)/W1146,0),0))</f>
        <v>0</v>
      </c>
      <c r="BA1146" s="39">
        <f t="shared" si="268"/>
        <v>0</v>
      </c>
      <c r="BB1146" s="39">
        <f t="shared" si="269"/>
        <v>0</v>
      </c>
      <c r="BC1146" s="39">
        <f t="shared" si="262"/>
        <v>0</v>
      </c>
      <c r="BD1146" s="39">
        <f>IF(Dane!$C$9=2,IFERROR(BC1146/W1146,0),IF(Dane!$C$9=3,IFERROR(BC1146/W1146,0),0))</f>
        <v>0</v>
      </c>
      <c r="BE1146" s="39">
        <f t="shared" si="270"/>
        <v>0</v>
      </c>
      <c r="BF1146" s="39">
        <v>0</v>
      </c>
      <c r="BG1146" s="39">
        <f t="shared" si="271"/>
        <v>0</v>
      </c>
      <c r="BH1146" s="39">
        <f>IF(Dane!$C$9=2,IF(ROUND((S1146+T1146)*BG1146,2)&gt;$AN$1,$AN$1,ROUND((S1146+T1146)*BG1146,2)),IF(Dane!$C$9=3,IF(ROUND((S1146+T1146)*BG1146,2)&gt;$AN$1,$AN$1,ROUND((S1146+T1146)*BG1146,2)),0))</f>
        <v>0</v>
      </c>
      <c r="BI1146" s="39">
        <v>0</v>
      </c>
      <c r="BJ1146" s="39">
        <f>IF(Dane!$C$9=3,IFERROR(J1146/AB1146,0),0)</f>
        <v>0</v>
      </c>
      <c r="BK1146" s="39">
        <f>IF(Dane!$C$9=3,IFERROR(ROUND(J1146-ROUND(J1146*0.0976,2)-ROUND(J1146*0.015,2)-ROUND(J1146*0.0245,2),2)/AB1146,0),0)</f>
        <v>0</v>
      </c>
      <c r="BL1146" s="39">
        <f t="shared" si="272"/>
        <v>0</v>
      </c>
      <c r="BM1146" s="39">
        <f t="shared" si="273"/>
        <v>0</v>
      </c>
      <c r="BN1146" s="39">
        <f t="shared" si="263"/>
        <v>0</v>
      </c>
      <c r="BO1146" s="39">
        <f>IF(Dane!$C$9=3,IFERROR(BN1146/AB1146,0),0)</f>
        <v>0</v>
      </c>
      <c r="BP1146" s="39">
        <f t="shared" si="274"/>
        <v>0</v>
      </c>
      <c r="BQ1146" s="39">
        <v>0</v>
      </c>
      <c r="BR1146" s="39">
        <f t="shared" si="275"/>
        <v>0</v>
      </c>
      <c r="BS1146" s="39">
        <f>IF(Dane!$C$9=3,IF(ROUND((X1146+Y1146)*BR1146,2)&gt;$AN$1,$AN$1,ROUND((X1146+Y1146)*BR1146,2)),0)</f>
        <v>0</v>
      </c>
      <c r="BT1146" s="39">
        <v>0</v>
      </c>
    </row>
    <row r="1147" spans="1:72">
      <c r="A1147" s="87">
        <v>1138</v>
      </c>
      <c r="B1147" s="1"/>
      <c r="C1147" s="1"/>
      <c r="D1147" s="2"/>
      <c r="E1147" s="3"/>
      <c r="F1147" s="4"/>
      <c r="G1147" s="5"/>
      <c r="H1147" s="5"/>
      <c r="I1147" s="6"/>
      <c r="J1147" s="5"/>
      <c r="K1147" s="5"/>
      <c r="L1147" s="5"/>
      <c r="M1147" s="55"/>
      <c r="N1147" s="8"/>
      <c r="O1147" s="105"/>
      <c r="P1147" s="5"/>
      <c r="Q1147" s="5"/>
      <c r="R1147" s="105">
        <f>Dane!$C$10</f>
        <v>0</v>
      </c>
      <c r="S1147" s="8"/>
      <c r="T1147" s="105"/>
      <c r="U1147" s="5"/>
      <c r="V1147" s="5"/>
      <c r="W1147" s="107">
        <f>Dane!$C$11</f>
        <v>0</v>
      </c>
      <c r="X1147" s="8"/>
      <c r="Y1147" s="105"/>
      <c r="Z1147" s="5"/>
      <c r="AA1147" s="5"/>
      <c r="AB1147" s="110">
        <f>Dane!$C$12</f>
        <v>0</v>
      </c>
      <c r="AC1147" s="108">
        <f>IF(Dane!$E$3=1,AP1147+BA1147+BL1147,IF(Dane!$E$3=2,AT1147+BE1147+BP1147,AW1147+BH1147+BS1147))</f>
        <v>0</v>
      </c>
      <c r="AD1147" s="14">
        <f>IF(Dane!$E$3=1,AQ1147+BB1147+BM1147,IF(Dane!$E$3=2,AU1147+BF1147+BQ1147,AX1147+BI1147+BT1147))</f>
        <v>0</v>
      </c>
      <c r="AE1147" s="14">
        <f>IF((J1147*Dane!$C$9)-AC1147&lt;0,0,(J1147*Dane!$C$9)-AC1147)</f>
        <v>0</v>
      </c>
      <c r="AF1147" s="61">
        <f>IF((K1147*Dane!$C$9)-AD1147&lt;0,0,(K1147*Dane!$C$9)-AD1147)</f>
        <v>0</v>
      </c>
      <c r="AG1147" s="93"/>
      <c r="AH1147" s="84">
        <f>IF(Dane!$E$3=1,AP1147,IF(Dane!$E$3=2,AT1147,AW1147))</f>
        <v>0</v>
      </c>
      <c r="AI1147" s="84">
        <f>IF(Dane!$E$3=1,AQ1147,IF(Dane!$E$3=2,AU1147,AX1147))</f>
        <v>0</v>
      </c>
      <c r="AJ1147" s="84">
        <f>IF(Dane!$E$3=1,BA1147,IF(Dane!$E$3=2,BE1147,BH1147))</f>
        <v>0</v>
      </c>
      <c r="AK1147" s="84">
        <f>IF(Dane!$E$3=1,BB1147,IF(Dane!$E$3=2,BF1147,BI1147))</f>
        <v>0</v>
      </c>
      <c r="AL1147" s="84">
        <f>IF(Dane!$E$3=1,BL1147,IF(Dane!$E$3=2,BP1147,BS1147))</f>
        <v>0</v>
      </c>
      <c r="AM1147" s="84">
        <f>IF(Dane!$E$3=1,BM1147,IF(Dane!$E$3=2,BQ1147,BT1147))</f>
        <v>0</v>
      </c>
      <c r="AN1147" s="39">
        <f>IF(Dane!$C$9="",0,IFERROR(J1147/R1147,0))</f>
        <v>0</v>
      </c>
      <c r="AO1147" s="39">
        <f>IF(Dane!$C$9="",0,IFERROR(ROUND(J1147-ROUND(J1147*0.0976,2)-ROUND(J1147*0.015,2)-ROUND(J1147*0.0245,2),2)/R1147,0))</f>
        <v>0</v>
      </c>
      <c r="AP1147" s="39">
        <f t="shared" si="264"/>
        <v>0</v>
      </c>
      <c r="AQ1147" s="39">
        <f t="shared" si="265"/>
        <v>0</v>
      </c>
      <c r="AR1147" s="39">
        <f t="shared" si="261"/>
        <v>0</v>
      </c>
      <c r="AS1147" s="39">
        <f>IF(Dane!$C$9="",0,IFERROR(AR1147/R1147,0))</f>
        <v>0</v>
      </c>
      <c r="AT1147" s="39">
        <f t="shared" si="266"/>
        <v>0</v>
      </c>
      <c r="AU1147" s="39">
        <v>0</v>
      </c>
      <c r="AV1147" s="39">
        <f t="shared" si="267"/>
        <v>0</v>
      </c>
      <c r="AW1147" s="39">
        <f>IF(Dane!$C$9="",0,IF(ROUND((N1147+O1147)*AV1147,2)&gt;$AN$1,$AN$1,ROUND((N1147+O1147)*AV1147,2)))</f>
        <v>0</v>
      </c>
      <c r="AX1147" s="39">
        <v>0</v>
      </c>
      <c r="AY1147" s="39">
        <f>IF(Dane!$C$9=2,IFERROR(J1147/W1147,0),IF(Dane!$C$9=3,IFERROR(J1147/W1147,0),0))</f>
        <v>0</v>
      </c>
      <c r="AZ1147" s="39">
        <f>IF(Dane!$C$9=2,IFERROR(ROUND(J1147-ROUND(J1147*0.0976,2)-ROUND(J1147*0.015,2)-ROUND(J1147*0.0245,2),2)/W1147,0),IF(Dane!$C$9=3,IFERROR(ROUND(J1147-ROUND(J1147*0.0976,2)-ROUND(J1147*0.015,2)-ROUND(J1147*0.0245,2),2)/W1147,0),0))</f>
        <v>0</v>
      </c>
      <c r="BA1147" s="39">
        <f t="shared" si="268"/>
        <v>0</v>
      </c>
      <c r="BB1147" s="39">
        <f t="shared" si="269"/>
        <v>0</v>
      </c>
      <c r="BC1147" s="39">
        <f t="shared" si="262"/>
        <v>0</v>
      </c>
      <c r="BD1147" s="39">
        <f>IF(Dane!$C$9=2,IFERROR(BC1147/W1147,0),IF(Dane!$C$9=3,IFERROR(BC1147/W1147,0),0))</f>
        <v>0</v>
      </c>
      <c r="BE1147" s="39">
        <f t="shared" si="270"/>
        <v>0</v>
      </c>
      <c r="BF1147" s="39">
        <v>0</v>
      </c>
      <c r="BG1147" s="39">
        <f t="shared" si="271"/>
        <v>0</v>
      </c>
      <c r="BH1147" s="39">
        <f>IF(Dane!$C$9=2,IF(ROUND((S1147+T1147)*BG1147,2)&gt;$AN$1,$AN$1,ROUND((S1147+T1147)*BG1147,2)),IF(Dane!$C$9=3,IF(ROUND((S1147+T1147)*BG1147,2)&gt;$AN$1,$AN$1,ROUND((S1147+T1147)*BG1147,2)),0))</f>
        <v>0</v>
      </c>
      <c r="BI1147" s="39">
        <v>0</v>
      </c>
      <c r="BJ1147" s="39">
        <f>IF(Dane!$C$9=3,IFERROR(J1147/AB1147,0),0)</f>
        <v>0</v>
      </c>
      <c r="BK1147" s="39">
        <f>IF(Dane!$C$9=3,IFERROR(ROUND(J1147-ROUND(J1147*0.0976,2)-ROUND(J1147*0.015,2)-ROUND(J1147*0.0245,2),2)/AB1147,0),0)</f>
        <v>0</v>
      </c>
      <c r="BL1147" s="39">
        <f t="shared" si="272"/>
        <v>0</v>
      </c>
      <c r="BM1147" s="39">
        <f t="shared" si="273"/>
        <v>0</v>
      </c>
      <c r="BN1147" s="39">
        <f t="shared" si="263"/>
        <v>0</v>
      </c>
      <c r="BO1147" s="39">
        <f>IF(Dane!$C$9=3,IFERROR(BN1147/AB1147,0),0)</f>
        <v>0</v>
      </c>
      <c r="BP1147" s="39">
        <f t="shared" si="274"/>
        <v>0</v>
      </c>
      <c r="BQ1147" s="39">
        <v>0</v>
      </c>
      <c r="BR1147" s="39">
        <f t="shared" si="275"/>
        <v>0</v>
      </c>
      <c r="BS1147" s="39">
        <f>IF(Dane!$C$9=3,IF(ROUND((X1147+Y1147)*BR1147,2)&gt;$AN$1,$AN$1,ROUND((X1147+Y1147)*BR1147,2)),0)</f>
        <v>0</v>
      </c>
      <c r="BT1147" s="39">
        <v>0</v>
      </c>
    </row>
    <row r="1148" spans="1:72">
      <c r="A1148" s="87">
        <v>1139</v>
      </c>
      <c r="B1148" s="1"/>
      <c r="C1148" s="1"/>
      <c r="D1148" s="2"/>
      <c r="E1148" s="3"/>
      <c r="F1148" s="4"/>
      <c r="G1148" s="5"/>
      <c r="H1148" s="5"/>
      <c r="I1148" s="6"/>
      <c r="J1148" s="5"/>
      <c r="K1148" s="5"/>
      <c r="L1148" s="5"/>
      <c r="M1148" s="55"/>
      <c r="N1148" s="8"/>
      <c r="O1148" s="105"/>
      <c r="P1148" s="5"/>
      <c r="Q1148" s="5"/>
      <c r="R1148" s="105">
        <f>Dane!$C$10</f>
        <v>0</v>
      </c>
      <c r="S1148" s="8"/>
      <c r="T1148" s="105"/>
      <c r="U1148" s="5"/>
      <c r="V1148" s="5"/>
      <c r="W1148" s="107">
        <f>Dane!$C$11</f>
        <v>0</v>
      </c>
      <c r="X1148" s="8"/>
      <c r="Y1148" s="105"/>
      <c r="Z1148" s="5"/>
      <c r="AA1148" s="5"/>
      <c r="AB1148" s="110">
        <f>Dane!$C$12</f>
        <v>0</v>
      </c>
      <c r="AC1148" s="108">
        <f>IF(Dane!$E$3=1,AP1148+BA1148+BL1148,IF(Dane!$E$3=2,AT1148+BE1148+BP1148,AW1148+BH1148+BS1148))</f>
        <v>0</v>
      </c>
      <c r="AD1148" s="14">
        <f>IF(Dane!$E$3=1,AQ1148+BB1148+BM1148,IF(Dane!$E$3=2,AU1148+BF1148+BQ1148,AX1148+BI1148+BT1148))</f>
        <v>0</v>
      </c>
      <c r="AE1148" s="14">
        <f>IF((J1148*Dane!$C$9)-AC1148&lt;0,0,(J1148*Dane!$C$9)-AC1148)</f>
        <v>0</v>
      </c>
      <c r="AF1148" s="61">
        <f>IF((K1148*Dane!$C$9)-AD1148&lt;0,0,(K1148*Dane!$C$9)-AD1148)</f>
        <v>0</v>
      </c>
      <c r="AG1148" s="93"/>
      <c r="AH1148" s="84">
        <f>IF(Dane!$E$3=1,AP1148,IF(Dane!$E$3=2,AT1148,AW1148))</f>
        <v>0</v>
      </c>
      <c r="AI1148" s="84">
        <f>IF(Dane!$E$3=1,AQ1148,IF(Dane!$E$3=2,AU1148,AX1148))</f>
        <v>0</v>
      </c>
      <c r="AJ1148" s="84">
        <f>IF(Dane!$E$3=1,BA1148,IF(Dane!$E$3=2,BE1148,BH1148))</f>
        <v>0</v>
      </c>
      <c r="AK1148" s="84">
        <f>IF(Dane!$E$3=1,BB1148,IF(Dane!$E$3=2,BF1148,BI1148))</f>
        <v>0</v>
      </c>
      <c r="AL1148" s="84">
        <f>IF(Dane!$E$3=1,BL1148,IF(Dane!$E$3=2,BP1148,BS1148))</f>
        <v>0</v>
      </c>
      <c r="AM1148" s="84">
        <f>IF(Dane!$E$3=1,BM1148,IF(Dane!$E$3=2,BQ1148,BT1148))</f>
        <v>0</v>
      </c>
      <c r="AN1148" s="39">
        <f>IF(Dane!$C$9="",0,IFERROR(J1148/R1148,0))</f>
        <v>0</v>
      </c>
      <c r="AO1148" s="39">
        <f>IF(Dane!$C$9="",0,IFERROR(ROUND(J1148-ROUND(J1148*0.0976,2)-ROUND(J1148*0.015,2)-ROUND(J1148*0.0245,2),2)/R1148,0))</f>
        <v>0</v>
      </c>
      <c r="AP1148" s="39">
        <f t="shared" si="264"/>
        <v>0</v>
      </c>
      <c r="AQ1148" s="39">
        <f t="shared" si="265"/>
        <v>0</v>
      </c>
      <c r="AR1148" s="39">
        <f t="shared" si="261"/>
        <v>0</v>
      </c>
      <c r="AS1148" s="39">
        <f>IF(Dane!$C$9="",0,IFERROR(AR1148/R1148,0))</f>
        <v>0</v>
      </c>
      <c r="AT1148" s="39">
        <f t="shared" si="266"/>
        <v>0</v>
      </c>
      <c r="AU1148" s="39">
        <v>0</v>
      </c>
      <c r="AV1148" s="39">
        <f t="shared" si="267"/>
        <v>0</v>
      </c>
      <c r="AW1148" s="39">
        <f>IF(Dane!$C$9="",0,IF(ROUND((N1148+O1148)*AV1148,2)&gt;$AN$1,$AN$1,ROUND((N1148+O1148)*AV1148,2)))</f>
        <v>0</v>
      </c>
      <c r="AX1148" s="39">
        <v>0</v>
      </c>
      <c r="AY1148" s="39">
        <f>IF(Dane!$C$9=2,IFERROR(J1148/W1148,0),IF(Dane!$C$9=3,IFERROR(J1148/W1148,0),0))</f>
        <v>0</v>
      </c>
      <c r="AZ1148" s="39">
        <f>IF(Dane!$C$9=2,IFERROR(ROUND(J1148-ROUND(J1148*0.0976,2)-ROUND(J1148*0.015,2)-ROUND(J1148*0.0245,2),2)/W1148,0),IF(Dane!$C$9=3,IFERROR(ROUND(J1148-ROUND(J1148*0.0976,2)-ROUND(J1148*0.015,2)-ROUND(J1148*0.0245,2),2)/W1148,0),0))</f>
        <v>0</v>
      </c>
      <c r="BA1148" s="39">
        <f t="shared" si="268"/>
        <v>0</v>
      </c>
      <c r="BB1148" s="39">
        <f t="shared" si="269"/>
        <v>0</v>
      </c>
      <c r="BC1148" s="39">
        <f t="shared" si="262"/>
        <v>0</v>
      </c>
      <c r="BD1148" s="39">
        <f>IF(Dane!$C$9=2,IFERROR(BC1148/W1148,0),IF(Dane!$C$9=3,IFERROR(BC1148/W1148,0),0))</f>
        <v>0</v>
      </c>
      <c r="BE1148" s="39">
        <f t="shared" si="270"/>
        <v>0</v>
      </c>
      <c r="BF1148" s="39">
        <v>0</v>
      </c>
      <c r="BG1148" s="39">
        <f t="shared" si="271"/>
        <v>0</v>
      </c>
      <c r="BH1148" s="39">
        <f>IF(Dane!$C$9=2,IF(ROUND((S1148+T1148)*BG1148,2)&gt;$AN$1,$AN$1,ROUND((S1148+T1148)*BG1148,2)),IF(Dane!$C$9=3,IF(ROUND((S1148+T1148)*BG1148,2)&gt;$AN$1,$AN$1,ROUND((S1148+T1148)*BG1148,2)),0))</f>
        <v>0</v>
      </c>
      <c r="BI1148" s="39">
        <v>0</v>
      </c>
      <c r="BJ1148" s="39">
        <f>IF(Dane!$C$9=3,IFERROR(J1148/AB1148,0),0)</f>
        <v>0</v>
      </c>
      <c r="BK1148" s="39">
        <f>IF(Dane!$C$9=3,IFERROR(ROUND(J1148-ROUND(J1148*0.0976,2)-ROUND(J1148*0.015,2)-ROUND(J1148*0.0245,2),2)/AB1148,0),0)</f>
        <v>0</v>
      </c>
      <c r="BL1148" s="39">
        <f t="shared" si="272"/>
        <v>0</v>
      </c>
      <c r="BM1148" s="39">
        <f t="shared" si="273"/>
        <v>0</v>
      </c>
      <c r="BN1148" s="39">
        <f t="shared" si="263"/>
        <v>0</v>
      </c>
      <c r="BO1148" s="39">
        <f>IF(Dane!$C$9=3,IFERROR(BN1148/AB1148,0),0)</f>
        <v>0</v>
      </c>
      <c r="BP1148" s="39">
        <f t="shared" si="274"/>
        <v>0</v>
      </c>
      <c r="BQ1148" s="39">
        <v>0</v>
      </c>
      <c r="BR1148" s="39">
        <f t="shared" si="275"/>
        <v>0</v>
      </c>
      <c r="BS1148" s="39">
        <f>IF(Dane!$C$9=3,IF(ROUND((X1148+Y1148)*BR1148,2)&gt;$AN$1,$AN$1,ROUND((X1148+Y1148)*BR1148,2)),0)</f>
        <v>0</v>
      </c>
      <c r="BT1148" s="39">
        <v>0</v>
      </c>
    </row>
    <row r="1149" spans="1:72">
      <c r="A1149" s="87">
        <v>1140</v>
      </c>
      <c r="B1149" s="1"/>
      <c r="C1149" s="1"/>
      <c r="D1149" s="2"/>
      <c r="E1149" s="3"/>
      <c r="F1149" s="4"/>
      <c r="G1149" s="5"/>
      <c r="H1149" s="5"/>
      <c r="I1149" s="6"/>
      <c r="J1149" s="5"/>
      <c r="K1149" s="5"/>
      <c r="L1149" s="5"/>
      <c r="M1149" s="55"/>
      <c r="N1149" s="8"/>
      <c r="O1149" s="105"/>
      <c r="P1149" s="5"/>
      <c r="Q1149" s="5"/>
      <c r="R1149" s="105">
        <f>Dane!$C$10</f>
        <v>0</v>
      </c>
      <c r="S1149" s="8"/>
      <c r="T1149" s="105"/>
      <c r="U1149" s="5"/>
      <c r="V1149" s="5"/>
      <c r="W1149" s="107">
        <f>Dane!$C$11</f>
        <v>0</v>
      </c>
      <c r="X1149" s="8"/>
      <c r="Y1149" s="105"/>
      <c r="Z1149" s="5"/>
      <c r="AA1149" s="5"/>
      <c r="AB1149" s="110">
        <f>Dane!$C$12</f>
        <v>0</v>
      </c>
      <c r="AC1149" s="108">
        <f>IF(Dane!$E$3=1,AP1149+BA1149+BL1149,IF(Dane!$E$3=2,AT1149+BE1149+BP1149,AW1149+BH1149+BS1149))</f>
        <v>0</v>
      </c>
      <c r="AD1149" s="14">
        <f>IF(Dane!$E$3=1,AQ1149+BB1149+BM1149,IF(Dane!$E$3=2,AU1149+BF1149+BQ1149,AX1149+BI1149+BT1149))</f>
        <v>0</v>
      </c>
      <c r="AE1149" s="14">
        <f>IF((J1149*Dane!$C$9)-AC1149&lt;0,0,(J1149*Dane!$C$9)-AC1149)</f>
        <v>0</v>
      </c>
      <c r="AF1149" s="61">
        <f>IF((K1149*Dane!$C$9)-AD1149&lt;0,0,(K1149*Dane!$C$9)-AD1149)</f>
        <v>0</v>
      </c>
      <c r="AG1149" s="93"/>
      <c r="AH1149" s="84">
        <f>IF(Dane!$E$3=1,AP1149,IF(Dane!$E$3=2,AT1149,AW1149))</f>
        <v>0</v>
      </c>
      <c r="AI1149" s="84">
        <f>IF(Dane!$E$3=1,AQ1149,IF(Dane!$E$3=2,AU1149,AX1149))</f>
        <v>0</v>
      </c>
      <c r="AJ1149" s="84">
        <f>IF(Dane!$E$3=1,BA1149,IF(Dane!$E$3=2,BE1149,BH1149))</f>
        <v>0</v>
      </c>
      <c r="AK1149" s="84">
        <f>IF(Dane!$E$3=1,BB1149,IF(Dane!$E$3=2,BF1149,BI1149))</f>
        <v>0</v>
      </c>
      <c r="AL1149" s="84">
        <f>IF(Dane!$E$3=1,BL1149,IF(Dane!$E$3=2,BP1149,BS1149))</f>
        <v>0</v>
      </c>
      <c r="AM1149" s="84">
        <f>IF(Dane!$E$3=1,BM1149,IF(Dane!$E$3=2,BQ1149,BT1149))</f>
        <v>0</v>
      </c>
      <c r="AN1149" s="39">
        <f>IF(Dane!$C$9="",0,IFERROR(J1149/R1149,0))</f>
        <v>0</v>
      </c>
      <c r="AO1149" s="39">
        <f>IF(Dane!$C$9="",0,IFERROR(ROUND(J1149-ROUND(J1149*0.0976,2)-ROUND(J1149*0.015,2)-ROUND(J1149*0.0245,2),2)/R1149,0))</f>
        <v>0</v>
      </c>
      <c r="AP1149" s="39">
        <f t="shared" si="264"/>
        <v>0</v>
      </c>
      <c r="AQ1149" s="39">
        <f t="shared" si="265"/>
        <v>0</v>
      </c>
      <c r="AR1149" s="39">
        <f t="shared" si="261"/>
        <v>0</v>
      </c>
      <c r="AS1149" s="39">
        <f>IF(Dane!$C$9="",0,IFERROR(AR1149/R1149,0))</f>
        <v>0</v>
      </c>
      <c r="AT1149" s="39">
        <f t="shared" si="266"/>
        <v>0</v>
      </c>
      <c r="AU1149" s="39">
        <v>0</v>
      </c>
      <c r="AV1149" s="39">
        <f t="shared" si="267"/>
        <v>0</v>
      </c>
      <c r="AW1149" s="39">
        <f>IF(Dane!$C$9="",0,IF(ROUND((N1149+O1149)*AV1149,2)&gt;$AN$1,$AN$1,ROUND((N1149+O1149)*AV1149,2)))</f>
        <v>0</v>
      </c>
      <c r="AX1149" s="39">
        <v>0</v>
      </c>
      <c r="AY1149" s="39">
        <f>IF(Dane!$C$9=2,IFERROR(J1149/W1149,0),IF(Dane!$C$9=3,IFERROR(J1149/W1149,0),0))</f>
        <v>0</v>
      </c>
      <c r="AZ1149" s="39">
        <f>IF(Dane!$C$9=2,IFERROR(ROUND(J1149-ROUND(J1149*0.0976,2)-ROUND(J1149*0.015,2)-ROUND(J1149*0.0245,2),2)/W1149,0),IF(Dane!$C$9=3,IFERROR(ROUND(J1149-ROUND(J1149*0.0976,2)-ROUND(J1149*0.015,2)-ROUND(J1149*0.0245,2),2)/W1149,0),0))</f>
        <v>0</v>
      </c>
      <c r="BA1149" s="39">
        <f t="shared" si="268"/>
        <v>0</v>
      </c>
      <c r="BB1149" s="39">
        <f t="shared" si="269"/>
        <v>0</v>
      </c>
      <c r="BC1149" s="39">
        <f t="shared" si="262"/>
        <v>0</v>
      </c>
      <c r="BD1149" s="39">
        <f>IF(Dane!$C$9=2,IFERROR(BC1149/W1149,0),IF(Dane!$C$9=3,IFERROR(BC1149/W1149,0),0))</f>
        <v>0</v>
      </c>
      <c r="BE1149" s="39">
        <f t="shared" si="270"/>
        <v>0</v>
      </c>
      <c r="BF1149" s="39">
        <v>0</v>
      </c>
      <c r="BG1149" s="39">
        <f t="shared" si="271"/>
        <v>0</v>
      </c>
      <c r="BH1149" s="39">
        <f>IF(Dane!$C$9=2,IF(ROUND((S1149+T1149)*BG1149,2)&gt;$AN$1,$AN$1,ROUND((S1149+T1149)*BG1149,2)),IF(Dane!$C$9=3,IF(ROUND((S1149+T1149)*BG1149,2)&gt;$AN$1,$AN$1,ROUND((S1149+T1149)*BG1149,2)),0))</f>
        <v>0</v>
      </c>
      <c r="BI1149" s="39">
        <v>0</v>
      </c>
      <c r="BJ1149" s="39">
        <f>IF(Dane!$C$9=3,IFERROR(J1149/AB1149,0),0)</f>
        <v>0</v>
      </c>
      <c r="BK1149" s="39">
        <f>IF(Dane!$C$9=3,IFERROR(ROUND(J1149-ROUND(J1149*0.0976,2)-ROUND(J1149*0.015,2)-ROUND(J1149*0.0245,2),2)/AB1149,0),0)</f>
        <v>0</v>
      </c>
      <c r="BL1149" s="39">
        <f t="shared" si="272"/>
        <v>0</v>
      </c>
      <c r="BM1149" s="39">
        <f t="shared" si="273"/>
        <v>0</v>
      </c>
      <c r="BN1149" s="39">
        <f t="shared" si="263"/>
        <v>0</v>
      </c>
      <c r="BO1149" s="39">
        <f>IF(Dane!$C$9=3,IFERROR(BN1149/AB1149,0),0)</f>
        <v>0</v>
      </c>
      <c r="BP1149" s="39">
        <f t="shared" si="274"/>
        <v>0</v>
      </c>
      <c r="BQ1149" s="39">
        <v>0</v>
      </c>
      <c r="BR1149" s="39">
        <f t="shared" si="275"/>
        <v>0</v>
      </c>
      <c r="BS1149" s="39">
        <f>IF(Dane!$C$9=3,IF(ROUND((X1149+Y1149)*BR1149,2)&gt;$AN$1,$AN$1,ROUND((X1149+Y1149)*BR1149,2)),0)</f>
        <v>0</v>
      </c>
      <c r="BT1149" s="39">
        <v>0</v>
      </c>
    </row>
    <row r="1150" spans="1:72">
      <c r="A1150" s="87">
        <v>1141</v>
      </c>
      <c r="B1150" s="1"/>
      <c r="C1150" s="1"/>
      <c r="D1150" s="2"/>
      <c r="E1150" s="3"/>
      <c r="F1150" s="4"/>
      <c r="G1150" s="5"/>
      <c r="H1150" s="5"/>
      <c r="I1150" s="6"/>
      <c r="J1150" s="5"/>
      <c r="K1150" s="5"/>
      <c r="L1150" s="5"/>
      <c r="M1150" s="55"/>
      <c r="N1150" s="8"/>
      <c r="O1150" s="105"/>
      <c r="P1150" s="5"/>
      <c r="Q1150" s="5"/>
      <c r="R1150" s="105">
        <f>Dane!$C$10</f>
        <v>0</v>
      </c>
      <c r="S1150" s="8"/>
      <c r="T1150" s="105"/>
      <c r="U1150" s="5"/>
      <c r="V1150" s="5"/>
      <c r="W1150" s="107">
        <f>Dane!$C$11</f>
        <v>0</v>
      </c>
      <c r="X1150" s="8"/>
      <c r="Y1150" s="105"/>
      <c r="Z1150" s="5"/>
      <c r="AA1150" s="5"/>
      <c r="AB1150" s="110">
        <f>Dane!$C$12</f>
        <v>0</v>
      </c>
      <c r="AC1150" s="108">
        <f>IF(Dane!$E$3=1,AP1150+BA1150+BL1150,IF(Dane!$E$3=2,AT1150+BE1150+BP1150,AW1150+BH1150+BS1150))</f>
        <v>0</v>
      </c>
      <c r="AD1150" s="14">
        <f>IF(Dane!$E$3=1,AQ1150+BB1150+BM1150,IF(Dane!$E$3=2,AU1150+BF1150+BQ1150,AX1150+BI1150+BT1150))</f>
        <v>0</v>
      </c>
      <c r="AE1150" s="14">
        <f>IF((J1150*Dane!$C$9)-AC1150&lt;0,0,(J1150*Dane!$C$9)-AC1150)</f>
        <v>0</v>
      </c>
      <c r="AF1150" s="61">
        <f>IF((K1150*Dane!$C$9)-AD1150&lt;0,0,(K1150*Dane!$C$9)-AD1150)</f>
        <v>0</v>
      </c>
      <c r="AG1150" s="93"/>
      <c r="AH1150" s="84">
        <f>IF(Dane!$E$3=1,AP1150,IF(Dane!$E$3=2,AT1150,AW1150))</f>
        <v>0</v>
      </c>
      <c r="AI1150" s="84">
        <f>IF(Dane!$E$3=1,AQ1150,IF(Dane!$E$3=2,AU1150,AX1150))</f>
        <v>0</v>
      </c>
      <c r="AJ1150" s="84">
        <f>IF(Dane!$E$3=1,BA1150,IF(Dane!$E$3=2,BE1150,BH1150))</f>
        <v>0</v>
      </c>
      <c r="AK1150" s="84">
        <f>IF(Dane!$E$3=1,BB1150,IF(Dane!$E$3=2,BF1150,BI1150))</f>
        <v>0</v>
      </c>
      <c r="AL1150" s="84">
        <f>IF(Dane!$E$3=1,BL1150,IF(Dane!$E$3=2,BP1150,BS1150))</f>
        <v>0</v>
      </c>
      <c r="AM1150" s="84">
        <f>IF(Dane!$E$3=1,BM1150,IF(Dane!$E$3=2,BQ1150,BT1150))</f>
        <v>0</v>
      </c>
      <c r="AN1150" s="39">
        <f>IF(Dane!$C$9="",0,IFERROR(J1150/R1150,0))</f>
        <v>0</v>
      </c>
      <c r="AO1150" s="39">
        <f>IF(Dane!$C$9="",0,IFERROR(ROUND(J1150-ROUND(J1150*0.0976,2)-ROUND(J1150*0.015,2)-ROUND(J1150*0.0245,2),2)/R1150,0))</f>
        <v>0</v>
      </c>
      <c r="AP1150" s="39">
        <f t="shared" si="264"/>
        <v>0</v>
      </c>
      <c r="AQ1150" s="39">
        <f t="shared" si="265"/>
        <v>0</v>
      </c>
      <c r="AR1150" s="39">
        <f t="shared" si="261"/>
        <v>0</v>
      </c>
      <c r="AS1150" s="39">
        <f>IF(Dane!$C$9="",0,IFERROR(AR1150/R1150,0))</f>
        <v>0</v>
      </c>
      <c r="AT1150" s="39">
        <f t="shared" si="266"/>
        <v>0</v>
      </c>
      <c r="AU1150" s="39">
        <v>0</v>
      </c>
      <c r="AV1150" s="39">
        <f t="shared" si="267"/>
        <v>0</v>
      </c>
      <c r="AW1150" s="39">
        <f>IF(Dane!$C$9="",0,IF(ROUND((N1150+O1150)*AV1150,2)&gt;$AN$1,$AN$1,ROUND((N1150+O1150)*AV1150,2)))</f>
        <v>0</v>
      </c>
      <c r="AX1150" s="39">
        <v>0</v>
      </c>
      <c r="AY1150" s="39">
        <f>IF(Dane!$C$9=2,IFERROR(J1150/W1150,0),IF(Dane!$C$9=3,IFERROR(J1150/W1150,0),0))</f>
        <v>0</v>
      </c>
      <c r="AZ1150" s="39">
        <f>IF(Dane!$C$9=2,IFERROR(ROUND(J1150-ROUND(J1150*0.0976,2)-ROUND(J1150*0.015,2)-ROUND(J1150*0.0245,2),2)/W1150,0),IF(Dane!$C$9=3,IFERROR(ROUND(J1150-ROUND(J1150*0.0976,2)-ROUND(J1150*0.015,2)-ROUND(J1150*0.0245,2),2)/W1150,0),0))</f>
        <v>0</v>
      </c>
      <c r="BA1150" s="39">
        <f t="shared" si="268"/>
        <v>0</v>
      </c>
      <c r="BB1150" s="39">
        <f t="shared" si="269"/>
        <v>0</v>
      </c>
      <c r="BC1150" s="39">
        <f t="shared" si="262"/>
        <v>0</v>
      </c>
      <c r="BD1150" s="39">
        <f>IF(Dane!$C$9=2,IFERROR(BC1150/W1150,0),IF(Dane!$C$9=3,IFERROR(BC1150/W1150,0),0))</f>
        <v>0</v>
      </c>
      <c r="BE1150" s="39">
        <f t="shared" si="270"/>
        <v>0</v>
      </c>
      <c r="BF1150" s="39">
        <v>0</v>
      </c>
      <c r="BG1150" s="39">
        <f t="shared" si="271"/>
        <v>0</v>
      </c>
      <c r="BH1150" s="39">
        <f>IF(Dane!$C$9=2,IF(ROUND((S1150+T1150)*BG1150,2)&gt;$AN$1,$AN$1,ROUND((S1150+T1150)*BG1150,2)),IF(Dane!$C$9=3,IF(ROUND((S1150+T1150)*BG1150,2)&gt;$AN$1,$AN$1,ROUND((S1150+T1150)*BG1150,2)),0))</f>
        <v>0</v>
      </c>
      <c r="BI1150" s="39">
        <v>0</v>
      </c>
      <c r="BJ1150" s="39">
        <f>IF(Dane!$C$9=3,IFERROR(J1150/AB1150,0),0)</f>
        <v>0</v>
      </c>
      <c r="BK1150" s="39">
        <f>IF(Dane!$C$9=3,IFERROR(ROUND(J1150-ROUND(J1150*0.0976,2)-ROUND(J1150*0.015,2)-ROUND(J1150*0.0245,2),2)/AB1150,0),0)</f>
        <v>0</v>
      </c>
      <c r="BL1150" s="39">
        <f t="shared" si="272"/>
        <v>0</v>
      </c>
      <c r="BM1150" s="39">
        <f t="shared" si="273"/>
        <v>0</v>
      </c>
      <c r="BN1150" s="39">
        <f t="shared" si="263"/>
        <v>0</v>
      </c>
      <c r="BO1150" s="39">
        <f>IF(Dane!$C$9=3,IFERROR(BN1150/AB1150,0),0)</f>
        <v>0</v>
      </c>
      <c r="BP1150" s="39">
        <f t="shared" si="274"/>
        <v>0</v>
      </c>
      <c r="BQ1150" s="39">
        <v>0</v>
      </c>
      <c r="BR1150" s="39">
        <f t="shared" si="275"/>
        <v>0</v>
      </c>
      <c r="BS1150" s="39">
        <f>IF(Dane!$C$9=3,IF(ROUND((X1150+Y1150)*BR1150,2)&gt;$AN$1,$AN$1,ROUND((X1150+Y1150)*BR1150,2)),0)</f>
        <v>0</v>
      </c>
      <c r="BT1150" s="39">
        <v>0</v>
      </c>
    </row>
    <row r="1151" spans="1:72">
      <c r="A1151" s="87">
        <v>1142</v>
      </c>
      <c r="B1151" s="1"/>
      <c r="C1151" s="1"/>
      <c r="D1151" s="2"/>
      <c r="E1151" s="3"/>
      <c r="F1151" s="4"/>
      <c r="G1151" s="5"/>
      <c r="H1151" s="5"/>
      <c r="I1151" s="6"/>
      <c r="J1151" s="5"/>
      <c r="K1151" s="5"/>
      <c r="L1151" s="5"/>
      <c r="M1151" s="55"/>
      <c r="N1151" s="8"/>
      <c r="O1151" s="105"/>
      <c r="P1151" s="5"/>
      <c r="Q1151" s="5"/>
      <c r="R1151" s="105">
        <f>Dane!$C$10</f>
        <v>0</v>
      </c>
      <c r="S1151" s="8"/>
      <c r="T1151" s="105"/>
      <c r="U1151" s="5"/>
      <c r="V1151" s="5"/>
      <c r="W1151" s="107">
        <f>Dane!$C$11</f>
        <v>0</v>
      </c>
      <c r="X1151" s="8"/>
      <c r="Y1151" s="105"/>
      <c r="Z1151" s="5"/>
      <c r="AA1151" s="5"/>
      <c r="AB1151" s="110">
        <f>Dane!$C$12</f>
        <v>0</v>
      </c>
      <c r="AC1151" s="108">
        <f>IF(Dane!$E$3=1,AP1151+BA1151+BL1151,IF(Dane!$E$3=2,AT1151+BE1151+BP1151,AW1151+BH1151+BS1151))</f>
        <v>0</v>
      </c>
      <c r="AD1151" s="14">
        <f>IF(Dane!$E$3=1,AQ1151+BB1151+BM1151,IF(Dane!$E$3=2,AU1151+BF1151+BQ1151,AX1151+BI1151+BT1151))</f>
        <v>0</v>
      </c>
      <c r="AE1151" s="14">
        <f>IF((J1151*Dane!$C$9)-AC1151&lt;0,0,(J1151*Dane!$C$9)-AC1151)</f>
        <v>0</v>
      </c>
      <c r="AF1151" s="61">
        <f>IF((K1151*Dane!$C$9)-AD1151&lt;0,0,(K1151*Dane!$C$9)-AD1151)</f>
        <v>0</v>
      </c>
      <c r="AG1151" s="93"/>
      <c r="AH1151" s="84">
        <f>IF(Dane!$E$3=1,AP1151,IF(Dane!$E$3=2,AT1151,AW1151))</f>
        <v>0</v>
      </c>
      <c r="AI1151" s="84">
        <f>IF(Dane!$E$3=1,AQ1151,IF(Dane!$E$3=2,AU1151,AX1151))</f>
        <v>0</v>
      </c>
      <c r="AJ1151" s="84">
        <f>IF(Dane!$E$3=1,BA1151,IF(Dane!$E$3=2,BE1151,BH1151))</f>
        <v>0</v>
      </c>
      <c r="AK1151" s="84">
        <f>IF(Dane!$E$3=1,BB1151,IF(Dane!$E$3=2,BF1151,BI1151))</f>
        <v>0</v>
      </c>
      <c r="AL1151" s="84">
        <f>IF(Dane!$E$3=1,BL1151,IF(Dane!$E$3=2,BP1151,BS1151))</f>
        <v>0</v>
      </c>
      <c r="AM1151" s="84">
        <f>IF(Dane!$E$3=1,BM1151,IF(Dane!$E$3=2,BQ1151,BT1151))</f>
        <v>0</v>
      </c>
      <c r="AN1151" s="39">
        <f>IF(Dane!$C$9="",0,IFERROR(J1151/R1151,0))</f>
        <v>0</v>
      </c>
      <c r="AO1151" s="39">
        <f>IF(Dane!$C$9="",0,IFERROR(ROUND(J1151-ROUND(J1151*0.0976,2)-ROUND(J1151*0.015,2)-ROUND(J1151*0.0245,2),2)/R1151,0))</f>
        <v>0</v>
      </c>
      <c r="AP1151" s="39">
        <f t="shared" si="264"/>
        <v>0</v>
      </c>
      <c r="AQ1151" s="39">
        <f t="shared" si="265"/>
        <v>0</v>
      </c>
      <c r="AR1151" s="39">
        <f t="shared" si="261"/>
        <v>0</v>
      </c>
      <c r="AS1151" s="39">
        <f>IF(Dane!$C$9="",0,IFERROR(AR1151/R1151,0))</f>
        <v>0</v>
      </c>
      <c r="AT1151" s="39">
        <f t="shared" si="266"/>
        <v>0</v>
      </c>
      <c r="AU1151" s="39">
        <v>0</v>
      </c>
      <c r="AV1151" s="39">
        <f t="shared" si="267"/>
        <v>0</v>
      </c>
      <c r="AW1151" s="39">
        <f>IF(Dane!$C$9="",0,IF(ROUND((N1151+O1151)*AV1151,2)&gt;$AN$1,$AN$1,ROUND((N1151+O1151)*AV1151,2)))</f>
        <v>0</v>
      </c>
      <c r="AX1151" s="39">
        <v>0</v>
      </c>
      <c r="AY1151" s="39">
        <f>IF(Dane!$C$9=2,IFERROR(J1151/W1151,0),IF(Dane!$C$9=3,IFERROR(J1151/W1151,0),0))</f>
        <v>0</v>
      </c>
      <c r="AZ1151" s="39">
        <f>IF(Dane!$C$9=2,IFERROR(ROUND(J1151-ROUND(J1151*0.0976,2)-ROUND(J1151*0.015,2)-ROUND(J1151*0.0245,2),2)/W1151,0),IF(Dane!$C$9=3,IFERROR(ROUND(J1151-ROUND(J1151*0.0976,2)-ROUND(J1151*0.015,2)-ROUND(J1151*0.0245,2),2)/W1151,0),0))</f>
        <v>0</v>
      </c>
      <c r="BA1151" s="39">
        <f t="shared" si="268"/>
        <v>0</v>
      </c>
      <c r="BB1151" s="39">
        <f t="shared" si="269"/>
        <v>0</v>
      </c>
      <c r="BC1151" s="39">
        <f t="shared" si="262"/>
        <v>0</v>
      </c>
      <c r="BD1151" s="39">
        <f>IF(Dane!$C$9=2,IFERROR(BC1151/W1151,0),IF(Dane!$C$9=3,IFERROR(BC1151/W1151,0),0))</f>
        <v>0</v>
      </c>
      <c r="BE1151" s="39">
        <f t="shared" si="270"/>
        <v>0</v>
      </c>
      <c r="BF1151" s="39">
        <v>0</v>
      </c>
      <c r="BG1151" s="39">
        <f t="shared" si="271"/>
        <v>0</v>
      </c>
      <c r="BH1151" s="39">
        <f>IF(Dane!$C$9=2,IF(ROUND((S1151+T1151)*BG1151,2)&gt;$AN$1,$AN$1,ROUND((S1151+T1151)*BG1151,2)),IF(Dane!$C$9=3,IF(ROUND((S1151+T1151)*BG1151,2)&gt;$AN$1,$AN$1,ROUND((S1151+T1151)*BG1151,2)),0))</f>
        <v>0</v>
      </c>
      <c r="BI1151" s="39">
        <v>0</v>
      </c>
      <c r="BJ1151" s="39">
        <f>IF(Dane!$C$9=3,IFERROR(J1151/AB1151,0),0)</f>
        <v>0</v>
      </c>
      <c r="BK1151" s="39">
        <f>IF(Dane!$C$9=3,IFERROR(ROUND(J1151-ROUND(J1151*0.0976,2)-ROUND(J1151*0.015,2)-ROUND(J1151*0.0245,2),2)/AB1151,0),0)</f>
        <v>0</v>
      </c>
      <c r="BL1151" s="39">
        <f t="shared" si="272"/>
        <v>0</v>
      </c>
      <c r="BM1151" s="39">
        <f t="shared" si="273"/>
        <v>0</v>
      </c>
      <c r="BN1151" s="39">
        <f t="shared" si="263"/>
        <v>0</v>
      </c>
      <c r="BO1151" s="39">
        <f>IF(Dane!$C$9=3,IFERROR(BN1151/AB1151,0),0)</f>
        <v>0</v>
      </c>
      <c r="BP1151" s="39">
        <f t="shared" si="274"/>
        <v>0</v>
      </c>
      <c r="BQ1151" s="39">
        <v>0</v>
      </c>
      <c r="BR1151" s="39">
        <f t="shared" si="275"/>
        <v>0</v>
      </c>
      <c r="BS1151" s="39">
        <f>IF(Dane!$C$9=3,IF(ROUND((X1151+Y1151)*BR1151,2)&gt;$AN$1,$AN$1,ROUND((X1151+Y1151)*BR1151,2)),0)</f>
        <v>0</v>
      </c>
      <c r="BT1151" s="39">
        <v>0</v>
      </c>
    </row>
    <row r="1152" spans="1:72">
      <c r="A1152" s="87">
        <v>1143</v>
      </c>
      <c r="B1152" s="1"/>
      <c r="C1152" s="1"/>
      <c r="D1152" s="2"/>
      <c r="E1152" s="3"/>
      <c r="F1152" s="4"/>
      <c r="G1152" s="5"/>
      <c r="H1152" s="5"/>
      <c r="I1152" s="6"/>
      <c r="J1152" s="5"/>
      <c r="K1152" s="5"/>
      <c r="L1152" s="5"/>
      <c r="M1152" s="55"/>
      <c r="N1152" s="8"/>
      <c r="O1152" s="105"/>
      <c r="P1152" s="5"/>
      <c r="Q1152" s="5"/>
      <c r="R1152" s="105">
        <f>Dane!$C$10</f>
        <v>0</v>
      </c>
      <c r="S1152" s="8"/>
      <c r="T1152" s="105"/>
      <c r="U1152" s="5"/>
      <c r="V1152" s="5"/>
      <c r="W1152" s="107">
        <f>Dane!$C$11</f>
        <v>0</v>
      </c>
      <c r="X1152" s="8"/>
      <c r="Y1152" s="105"/>
      <c r="Z1152" s="5"/>
      <c r="AA1152" s="5"/>
      <c r="AB1152" s="110">
        <f>Dane!$C$12</f>
        <v>0</v>
      </c>
      <c r="AC1152" s="108">
        <f>IF(Dane!$E$3=1,AP1152+BA1152+BL1152,IF(Dane!$E$3=2,AT1152+BE1152+BP1152,AW1152+BH1152+BS1152))</f>
        <v>0</v>
      </c>
      <c r="AD1152" s="14">
        <f>IF(Dane!$E$3=1,AQ1152+BB1152+BM1152,IF(Dane!$E$3=2,AU1152+BF1152+BQ1152,AX1152+BI1152+BT1152))</f>
        <v>0</v>
      </c>
      <c r="AE1152" s="14">
        <f>IF((J1152*Dane!$C$9)-AC1152&lt;0,0,(J1152*Dane!$C$9)-AC1152)</f>
        <v>0</v>
      </c>
      <c r="AF1152" s="61">
        <f>IF((K1152*Dane!$C$9)-AD1152&lt;0,0,(K1152*Dane!$C$9)-AD1152)</f>
        <v>0</v>
      </c>
      <c r="AG1152" s="93"/>
      <c r="AH1152" s="84">
        <f>IF(Dane!$E$3=1,AP1152,IF(Dane!$E$3=2,AT1152,AW1152))</f>
        <v>0</v>
      </c>
      <c r="AI1152" s="84">
        <f>IF(Dane!$E$3=1,AQ1152,IF(Dane!$E$3=2,AU1152,AX1152))</f>
        <v>0</v>
      </c>
      <c r="AJ1152" s="84">
        <f>IF(Dane!$E$3=1,BA1152,IF(Dane!$E$3=2,BE1152,BH1152))</f>
        <v>0</v>
      </c>
      <c r="AK1152" s="84">
        <f>IF(Dane!$E$3=1,BB1152,IF(Dane!$E$3=2,BF1152,BI1152))</f>
        <v>0</v>
      </c>
      <c r="AL1152" s="84">
        <f>IF(Dane!$E$3=1,BL1152,IF(Dane!$E$3=2,BP1152,BS1152))</f>
        <v>0</v>
      </c>
      <c r="AM1152" s="84">
        <f>IF(Dane!$E$3=1,BM1152,IF(Dane!$E$3=2,BQ1152,BT1152))</f>
        <v>0</v>
      </c>
      <c r="AN1152" s="39">
        <f>IF(Dane!$C$9="",0,IFERROR(J1152/R1152,0))</f>
        <v>0</v>
      </c>
      <c r="AO1152" s="39">
        <f>IF(Dane!$C$9="",0,IFERROR(ROUND(J1152-ROUND(J1152*0.0976,2)-ROUND(J1152*0.015,2)-ROUND(J1152*0.0245,2),2)/R1152,0))</f>
        <v>0</v>
      </c>
      <c r="AP1152" s="39">
        <f t="shared" si="264"/>
        <v>0</v>
      </c>
      <c r="AQ1152" s="39">
        <f t="shared" si="265"/>
        <v>0</v>
      </c>
      <c r="AR1152" s="39">
        <f t="shared" si="261"/>
        <v>0</v>
      </c>
      <c r="AS1152" s="39">
        <f>IF(Dane!$C$9="",0,IFERROR(AR1152/R1152,0))</f>
        <v>0</v>
      </c>
      <c r="AT1152" s="39">
        <f t="shared" si="266"/>
        <v>0</v>
      </c>
      <c r="AU1152" s="39">
        <v>0</v>
      </c>
      <c r="AV1152" s="39">
        <f t="shared" si="267"/>
        <v>0</v>
      </c>
      <c r="AW1152" s="39">
        <f>IF(Dane!$C$9="",0,IF(ROUND((N1152+O1152)*AV1152,2)&gt;$AN$1,$AN$1,ROUND((N1152+O1152)*AV1152,2)))</f>
        <v>0</v>
      </c>
      <c r="AX1152" s="39">
        <v>0</v>
      </c>
      <c r="AY1152" s="39">
        <f>IF(Dane!$C$9=2,IFERROR(J1152/W1152,0),IF(Dane!$C$9=3,IFERROR(J1152/W1152,0),0))</f>
        <v>0</v>
      </c>
      <c r="AZ1152" s="39">
        <f>IF(Dane!$C$9=2,IFERROR(ROUND(J1152-ROUND(J1152*0.0976,2)-ROUND(J1152*0.015,2)-ROUND(J1152*0.0245,2),2)/W1152,0),IF(Dane!$C$9=3,IFERROR(ROUND(J1152-ROUND(J1152*0.0976,2)-ROUND(J1152*0.015,2)-ROUND(J1152*0.0245,2),2)/W1152,0),0))</f>
        <v>0</v>
      </c>
      <c r="BA1152" s="39">
        <f t="shared" si="268"/>
        <v>0</v>
      </c>
      <c r="BB1152" s="39">
        <f t="shared" si="269"/>
        <v>0</v>
      </c>
      <c r="BC1152" s="39">
        <f t="shared" si="262"/>
        <v>0</v>
      </c>
      <c r="BD1152" s="39">
        <f>IF(Dane!$C$9=2,IFERROR(BC1152/W1152,0),IF(Dane!$C$9=3,IFERROR(BC1152/W1152,0),0))</f>
        <v>0</v>
      </c>
      <c r="BE1152" s="39">
        <f t="shared" si="270"/>
        <v>0</v>
      </c>
      <c r="BF1152" s="39">
        <v>0</v>
      </c>
      <c r="BG1152" s="39">
        <f t="shared" si="271"/>
        <v>0</v>
      </c>
      <c r="BH1152" s="39">
        <f>IF(Dane!$C$9=2,IF(ROUND((S1152+T1152)*BG1152,2)&gt;$AN$1,$AN$1,ROUND((S1152+T1152)*BG1152,2)),IF(Dane!$C$9=3,IF(ROUND((S1152+T1152)*BG1152,2)&gt;$AN$1,$AN$1,ROUND((S1152+T1152)*BG1152,2)),0))</f>
        <v>0</v>
      </c>
      <c r="BI1152" s="39">
        <v>0</v>
      </c>
      <c r="BJ1152" s="39">
        <f>IF(Dane!$C$9=3,IFERROR(J1152/AB1152,0),0)</f>
        <v>0</v>
      </c>
      <c r="BK1152" s="39">
        <f>IF(Dane!$C$9=3,IFERROR(ROUND(J1152-ROUND(J1152*0.0976,2)-ROUND(J1152*0.015,2)-ROUND(J1152*0.0245,2),2)/AB1152,0),0)</f>
        <v>0</v>
      </c>
      <c r="BL1152" s="39">
        <f t="shared" si="272"/>
        <v>0</v>
      </c>
      <c r="BM1152" s="39">
        <f t="shared" si="273"/>
        <v>0</v>
      </c>
      <c r="BN1152" s="39">
        <f t="shared" si="263"/>
        <v>0</v>
      </c>
      <c r="BO1152" s="39">
        <f>IF(Dane!$C$9=3,IFERROR(BN1152/AB1152,0),0)</f>
        <v>0</v>
      </c>
      <c r="BP1152" s="39">
        <f t="shared" si="274"/>
        <v>0</v>
      </c>
      <c r="BQ1152" s="39">
        <v>0</v>
      </c>
      <c r="BR1152" s="39">
        <f t="shared" si="275"/>
        <v>0</v>
      </c>
      <c r="BS1152" s="39">
        <f>IF(Dane!$C$9=3,IF(ROUND((X1152+Y1152)*BR1152,2)&gt;$AN$1,$AN$1,ROUND((X1152+Y1152)*BR1152,2)),0)</f>
        <v>0</v>
      </c>
      <c r="BT1152" s="39">
        <v>0</v>
      </c>
    </row>
    <row r="1153" spans="1:72">
      <c r="A1153" s="87">
        <v>1144</v>
      </c>
      <c r="B1153" s="1"/>
      <c r="C1153" s="1"/>
      <c r="D1153" s="2"/>
      <c r="E1153" s="3"/>
      <c r="F1153" s="4"/>
      <c r="G1153" s="5"/>
      <c r="H1153" s="5"/>
      <c r="I1153" s="6"/>
      <c r="J1153" s="5"/>
      <c r="K1153" s="5"/>
      <c r="L1153" s="5"/>
      <c r="M1153" s="55"/>
      <c r="N1153" s="8"/>
      <c r="O1153" s="105"/>
      <c r="P1153" s="5"/>
      <c r="Q1153" s="5"/>
      <c r="R1153" s="105">
        <f>Dane!$C$10</f>
        <v>0</v>
      </c>
      <c r="S1153" s="8"/>
      <c r="T1153" s="105"/>
      <c r="U1153" s="5"/>
      <c r="V1153" s="5"/>
      <c r="W1153" s="107">
        <f>Dane!$C$11</f>
        <v>0</v>
      </c>
      <c r="X1153" s="8"/>
      <c r="Y1153" s="105"/>
      <c r="Z1153" s="5"/>
      <c r="AA1153" s="5"/>
      <c r="AB1153" s="110">
        <f>Dane!$C$12</f>
        <v>0</v>
      </c>
      <c r="AC1153" s="108">
        <f>IF(Dane!$E$3=1,AP1153+BA1153+BL1153,IF(Dane!$E$3=2,AT1153+BE1153+BP1153,AW1153+BH1153+BS1153))</f>
        <v>0</v>
      </c>
      <c r="AD1153" s="14">
        <f>IF(Dane!$E$3=1,AQ1153+BB1153+BM1153,IF(Dane!$E$3=2,AU1153+BF1153+BQ1153,AX1153+BI1153+BT1153))</f>
        <v>0</v>
      </c>
      <c r="AE1153" s="14">
        <f>IF((J1153*Dane!$C$9)-AC1153&lt;0,0,(J1153*Dane!$C$9)-AC1153)</f>
        <v>0</v>
      </c>
      <c r="AF1153" s="61">
        <f>IF((K1153*Dane!$C$9)-AD1153&lt;0,0,(K1153*Dane!$C$9)-AD1153)</f>
        <v>0</v>
      </c>
      <c r="AG1153" s="93"/>
      <c r="AH1153" s="84">
        <f>IF(Dane!$E$3=1,AP1153,IF(Dane!$E$3=2,AT1153,AW1153))</f>
        <v>0</v>
      </c>
      <c r="AI1153" s="84">
        <f>IF(Dane!$E$3=1,AQ1153,IF(Dane!$E$3=2,AU1153,AX1153))</f>
        <v>0</v>
      </c>
      <c r="AJ1153" s="84">
        <f>IF(Dane!$E$3=1,BA1153,IF(Dane!$E$3=2,BE1153,BH1153))</f>
        <v>0</v>
      </c>
      <c r="AK1153" s="84">
        <f>IF(Dane!$E$3=1,BB1153,IF(Dane!$E$3=2,BF1153,BI1153))</f>
        <v>0</v>
      </c>
      <c r="AL1153" s="84">
        <f>IF(Dane!$E$3=1,BL1153,IF(Dane!$E$3=2,BP1153,BS1153))</f>
        <v>0</v>
      </c>
      <c r="AM1153" s="84">
        <f>IF(Dane!$E$3=1,BM1153,IF(Dane!$E$3=2,BQ1153,BT1153))</f>
        <v>0</v>
      </c>
      <c r="AN1153" s="39">
        <f>IF(Dane!$C$9="",0,IFERROR(J1153/R1153,0))</f>
        <v>0</v>
      </c>
      <c r="AO1153" s="39">
        <f>IF(Dane!$C$9="",0,IFERROR(ROUND(J1153-ROUND(J1153*0.0976,2)-ROUND(J1153*0.015,2)-ROUND(J1153*0.0245,2),2)/R1153,0))</f>
        <v>0</v>
      </c>
      <c r="AP1153" s="39">
        <f t="shared" si="264"/>
        <v>0</v>
      </c>
      <c r="AQ1153" s="39">
        <f t="shared" si="265"/>
        <v>0</v>
      </c>
      <c r="AR1153" s="39">
        <f t="shared" si="261"/>
        <v>0</v>
      </c>
      <c r="AS1153" s="39">
        <f>IF(Dane!$C$9="",0,IFERROR(AR1153/R1153,0))</f>
        <v>0</v>
      </c>
      <c r="AT1153" s="39">
        <f t="shared" si="266"/>
        <v>0</v>
      </c>
      <c r="AU1153" s="39">
        <v>0</v>
      </c>
      <c r="AV1153" s="39">
        <f t="shared" si="267"/>
        <v>0</v>
      </c>
      <c r="AW1153" s="39">
        <f>IF(Dane!$C$9="",0,IF(ROUND((N1153+O1153)*AV1153,2)&gt;$AN$1,$AN$1,ROUND((N1153+O1153)*AV1153,2)))</f>
        <v>0</v>
      </c>
      <c r="AX1153" s="39">
        <v>0</v>
      </c>
      <c r="AY1153" s="39">
        <f>IF(Dane!$C$9=2,IFERROR(J1153/W1153,0),IF(Dane!$C$9=3,IFERROR(J1153/W1153,0),0))</f>
        <v>0</v>
      </c>
      <c r="AZ1153" s="39">
        <f>IF(Dane!$C$9=2,IFERROR(ROUND(J1153-ROUND(J1153*0.0976,2)-ROUND(J1153*0.015,2)-ROUND(J1153*0.0245,2),2)/W1153,0),IF(Dane!$C$9=3,IFERROR(ROUND(J1153-ROUND(J1153*0.0976,2)-ROUND(J1153*0.015,2)-ROUND(J1153*0.0245,2),2)/W1153,0),0))</f>
        <v>0</v>
      </c>
      <c r="BA1153" s="39">
        <f t="shared" si="268"/>
        <v>0</v>
      </c>
      <c r="BB1153" s="39">
        <f t="shared" si="269"/>
        <v>0</v>
      </c>
      <c r="BC1153" s="39">
        <f t="shared" si="262"/>
        <v>0</v>
      </c>
      <c r="BD1153" s="39">
        <f>IF(Dane!$C$9=2,IFERROR(BC1153/W1153,0),IF(Dane!$C$9=3,IFERROR(BC1153/W1153,0),0))</f>
        <v>0</v>
      </c>
      <c r="BE1153" s="39">
        <f t="shared" si="270"/>
        <v>0</v>
      </c>
      <c r="BF1153" s="39">
        <v>0</v>
      </c>
      <c r="BG1153" s="39">
        <f t="shared" si="271"/>
        <v>0</v>
      </c>
      <c r="BH1153" s="39">
        <f>IF(Dane!$C$9=2,IF(ROUND((S1153+T1153)*BG1153,2)&gt;$AN$1,$AN$1,ROUND((S1153+T1153)*BG1153,2)),IF(Dane!$C$9=3,IF(ROUND((S1153+T1153)*BG1153,2)&gt;$AN$1,$AN$1,ROUND((S1153+T1153)*BG1153,2)),0))</f>
        <v>0</v>
      </c>
      <c r="BI1153" s="39">
        <v>0</v>
      </c>
      <c r="BJ1153" s="39">
        <f>IF(Dane!$C$9=3,IFERROR(J1153/AB1153,0),0)</f>
        <v>0</v>
      </c>
      <c r="BK1153" s="39">
        <f>IF(Dane!$C$9=3,IFERROR(ROUND(J1153-ROUND(J1153*0.0976,2)-ROUND(J1153*0.015,2)-ROUND(J1153*0.0245,2),2)/AB1153,0),0)</f>
        <v>0</v>
      </c>
      <c r="BL1153" s="39">
        <f t="shared" si="272"/>
        <v>0</v>
      </c>
      <c r="BM1153" s="39">
        <f t="shared" si="273"/>
        <v>0</v>
      </c>
      <c r="BN1153" s="39">
        <f t="shared" si="263"/>
        <v>0</v>
      </c>
      <c r="BO1153" s="39">
        <f>IF(Dane!$C$9=3,IFERROR(BN1153/AB1153,0),0)</f>
        <v>0</v>
      </c>
      <c r="BP1153" s="39">
        <f t="shared" si="274"/>
        <v>0</v>
      </c>
      <c r="BQ1153" s="39">
        <v>0</v>
      </c>
      <c r="BR1153" s="39">
        <f t="shared" si="275"/>
        <v>0</v>
      </c>
      <c r="BS1153" s="39">
        <f>IF(Dane!$C$9=3,IF(ROUND((X1153+Y1153)*BR1153,2)&gt;$AN$1,$AN$1,ROUND((X1153+Y1153)*BR1153,2)),0)</f>
        <v>0</v>
      </c>
      <c r="BT1153" s="39">
        <v>0</v>
      </c>
    </row>
    <row r="1154" spans="1:72">
      <c r="A1154" s="87">
        <v>1145</v>
      </c>
      <c r="B1154" s="1"/>
      <c r="C1154" s="1"/>
      <c r="D1154" s="2"/>
      <c r="E1154" s="3"/>
      <c r="F1154" s="4"/>
      <c r="G1154" s="5"/>
      <c r="H1154" s="5"/>
      <c r="I1154" s="6"/>
      <c r="J1154" s="5"/>
      <c r="K1154" s="5"/>
      <c r="L1154" s="5"/>
      <c r="M1154" s="55"/>
      <c r="N1154" s="8"/>
      <c r="O1154" s="105"/>
      <c r="P1154" s="5"/>
      <c r="Q1154" s="5"/>
      <c r="R1154" s="105">
        <f>Dane!$C$10</f>
        <v>0</v>
      </c>
      <c r="S1154" s="8"/>
      <c r="T1154" s="105"/>
      <c r="U1154" s="5"/>
      <c r="V1154" s="5"/>
      <c r="W1154" s="107">
        <f>Dane!$C$11</f>
        <v>0</v>
      </c>
      <c r="X1154" s="8"/>
      <c r="Y1154" s="105"/>
      <c r="Z1154" s="5"/>
      <c r="AA1154" s="5"/>
      <c r="AB1154" s="110">
        <f>Dane!$C$12</f>
        <v>0</v>
      </c>
      <c r="AC1154" s="108">
        <f>IF(Dane!$E$3=1,AP1154+BA1154+BL1154,IF(Dane!$E$3=2,AT1154+BE1154+BP1154,AW1154+BH1154+BS1154))</f>
        <v>0</v>
      </c>
      <c r="AD1154" s="14">
        <f>IF(Dane!$E$3=1,AQ1154+BB1154+BM1154,IF(Dane!$E$3=2,AU1154+BF1154+BQ1154,AX1154+BI1154+BT1154))</f>
        <v>0</v>
      </c>
      <c r="AE1154" s="14">
        <f>IF((J1154*Dane!$C$9)-AC1154&lt;0,0,(J1154*Dane!$C$9)-AC1154)</f>
        <v>0</v>
      </c>
      <c r="AF1154" s="61">
        <f>IF((K1154*Dane!$C$9)-AD1154&lt;0,0,(K1154*Dane!$C$9)-AD1154)</f>
        <v>0</v>
      </c>
      <c r="AG1154" s="93"/>
      <c r="AH1154" s="84">
        <f>IF(Dane!$E$3=1,AP1154,IF(Dane!$E$3=2,AT1154,AW1154))</f>
        <v>0</v>
      </c>
      <c r="AI1154" s="84">
        <f>IF(Dane!$E$3=1,AQ1154,IF(Dane!$E$3=2,AU1154,AX1154))</f>
        <v>0</v>
      </c>
      <c r="AJ1154" s="84">
        <f>IF(Dane!$E$3=1,BA1154,IF(Dane!$E$3=2,BE1154,BH1154))</f>
        <v>0</v>
      </c>
      <c r="AK1154" s="84">
        <f>IF(Dane!$E$3=1,BB1154,IF(Dane!$E$3=2,BF1154,BI1154))</f>
        <v>0</v>
      </c>
      <c r="AL1154" s="84">
        <f>IF(Dane!$E$3=1,BL1154,IF(Dane!$E$3=2,BP1154,BS1154))</f>
        <v>0</v>
      </c>
      <c r="AM1154" s="84">
        <f>IF(Dane!$E$3=1,BM1154,IF(Dane!$E$3=2,BQ1154,BT1154))</f>
        <v>0</v>
      </c>
      <c r="AN1154" s="39">
        <f>IF(Dane!$C$9="",0,IFERROR(J1154/R1154,0))</f>
        <v>0</v>
      </c>
      <c r="AO1154" s="39">
        <f>IF(Dane!$C$9="",0,IFERROR(ROUND(J1154-ROUND(J1154*0.0976,2)-ROUND(J1154*0.015,2)-ROUND(J1154*0.0245,2),2)/R1154,0))</f>
        <v>0</v>
      </c>
      <c r="AP1154" s="39">
        <f t="shared" si="264"/>
        <v>0</v>
      </c>
      <c r="AQ1154" s="39">
        <f t="shared" si="265"/>
        <v>0</v>
      </c>
      <c r="AR1154" s="39">
        <f t="shared" si="261"/>
        <v>0</v>
      </c>
      <c r="AS1154" s="39">
        <f>IF(Dane!$C$9="",0,IFERROR(AR1154/R1154,0))</f>
        <v>0</v>
      </c>
      <c r="AT1154" s="39">
        <f t="shared" si="266"/>
        <v>0</v>
      </c>
      <c r="AU1154" s="39">
        <v>0</v>
      </c>
      <c r="AV1154" s="39">
        <f t="shared" si="267"/>
        <v>0</v>
      </c>
      <c r="AW1154" s="39">
        <f>IF(Dane!$C$9="",0,IF(ROUND((N1154+O1154)*AV1154,2)&gt;$AN$1,$AN$1,ROUND((N1154+O1154)*AV1154,2)))</f>
        <v>0</v>
      </c>
      <c r="AX1154" s="39">
        <v>0</v>
      </c>
      <c r="AY1154" s="39">
        <f>IF(Dane!$C$9=2,IFERROR(J1154/W1154,0),IF(Dane!$C$9=3,IFERROR(J1154/W1154,0),0))</f>
        <v>0</v>
      </c>
      <c r="AZ1154" s="39">
        <f>IF(Dane!$C$9=2,IFERROR(ROUND(J1154-ROUND(J1154*0.0976,2)-ROUND(J1154*0.015,2)-ROUND(J1154*0.0245,2),2)/W1154,0),IF(Dane!$C$9=3,IFERROR(ROUND(J1154-ROUND(J1154*0.0976,2)-ROUND(J1154*0.015,2)-ROUND(J1154*0.0245,2),2)/W1154,0),0))</f>
        <v>0</v>
      </c>
      <c r="BA1154" s="39">
        <f t="shared" si="268"/>
        <v>0</v>
      </c>
      <c r="BB1154" s="39">
        <f t="shared" si="269"/>
        <v>0</v>
      </c>
      <c r="BC1154" s="39">
        <f t="shared" si="262"/>
        <v>0</v>
      </c>
      <c r="BD1154" s="39">
        <f>IF(Dane!$C$9=2,IFERROR(BC1154/W1154,0),IF(Dane!$C$9=3,IFERROR(BC1154/W1154,0),0))</f>
        <v>0</v>
      </c>
      <c r="BE1154" s="39">
        <f t="shared" si="270"/>
        <v>0</v>
      </c>
      <c r="BF1154" s="39">
        <v>0</v>
      </c>
      <c r="BG1154" s="39">
        <f t="shared" si="271"/>
        <v>0</v>
      </c>
      <c r="BH1154" s="39">
        <f>IF(Dane!$C$9=2,IF(ROUND((S1154+T1154)*BG1154,2)&gt;$AN$1,$AN$1,ROUND((S1154+T1154)*BG1154,2)),IF(Dane!$C$9=3,IF(ROUND((S1154+T1154)*BG1154,2)&gt;$AN$1,$AN$1,ROUND((S1154+T1154)*BG1154,2)),0))</f>
        <v>0</v>
      </c>
      <c r="BI1154" s="39">
        <v>0</v>
      </c>
      <c r="BJ1154" s="39">
        <f>IF(Dane!$C$9=3,IFERROR(J1154/AB1154,0),0)</f>
        <v>0</v>
      </c>
      <c r="BK1154" s="39">
        <f>IF(Dane!$C$9=3,IFERROR(ROUND(J1154-ROUND(J1154*0.0976,2)-ROUND(J1154*0.015,2)-ROUND(J1154*0.0245,2),2)/AB1154,0),0)</f>
        <v>0</v>
      </c>
      <c r="BL1154" s="39">
        <f t="shared" si="272"/>
        <v>0</v>
      </c>
      <c r="BM1154" s="39">
        <f t="shared" si="273"/>
        <v>0</v>
      </c>
      <c r="BN1154" s="39">
        <f t="shared" si="263"/>
        <v>0</v>
      </c>
      <c r="BO1154" s="39">
        <f>IF(Dane!$C$9=3,IFERROR(BN1154/AB1154,0),0)</f>
        <v>0</v>
      </c>
      <c r="BP1154" s="39">
        <f t="shared" si="274"/>
        <v>0</v>
      </c>
      <c r="BQ1154" s="39">
        <v>0</v>
      </c>
      <c r="BR1154" s="39">
        <f t="shared" si="275"/>
        <v>0</v>
      </c>
      <c r="BS1154" s="39">
        <f>IF(Dane!$C$9=3,IF(ROUND((X1154+Y1154)*BR1154,2)&gt;$AN$1,$AN$1,ROUND((X1154+Y1154)*BR1154,2)),0)</f>
        <v>0</v>
      </c>
      <c r="BT1154" s="39">
        <v>0</v>
      </c>
    </row>
    <row r="1155" spans="1:72">
      <c r="A1155" s="87">
        <v>1146</v>
      </c>
      <c r="B1155" s="1"/>
      <c r="C1155" s="1"/>
      <c r="D1155" s="2"/>
      <c r="E1155" s="3"/>
      <c r="F1155" s="4"/>
      <c r="G1155" s="5"/>
      <c r="H1155" s="5"/>
      <c r="I1155" s="6"/>
      <c r="J1155" s="5"/>
      <c r="K1155" s="5"/>
      <c r="L1155" s="5"/>
      <c r="M1155" s="55"/>
      <c r="N1155" s="8"/>
      <c r="O1155" s="105"/>
      <c r="P1155" s="5"/>
      <c r="Q1155" s="5"/>
      <c r="R1155" s="105">
        <f>Dane!$C$10</f>
        <v>0</v>
      </c>
      <c r="S1155" s="8"/>
      <c r="T1155" s="105"/>
      <c r="U1155" s="5"/>
      <c r="V1155" s="5"/>
      <c r="W1155" s="107">
        <f>Dane!$C$11</f>
        <v>0</v>
      </c>
      <c r="X1155" s="8"/>
      <c r="Y1155" s="105"/>
      <c r="Z1155" s="5"/>
      <c r="AA1155" s="5"/>
      <c r="AB1155" s="110">
        <f>Dane!$C$12</f>
        <v>0</v>
      </c>
      <c r="AC1155" s="108">
        <f>IF(Dane!$E$3=1,AP1155+BA1155+BL1155,IF(Dane!$E$3=2,AT1155+BE1155+BP1155,AW1155+BH1155+BS1155))</f>
        <v>0</v>
      </c>
      <c r="AD1155" s="14">
        <f>IF(Dane!$E$3=1,AQ1155+BB1155+BM1155,IF(Dane!$E$3=2,AU1155+BF1155+BQ1155,AX1155+BI1155+BT1155))</f>
        <v>0</v>
      </c>
      <c r="AE1155" s="14">
        <f>IF((J1155*Dane!$C$9)-AC1155&lt;0,0,(J1155*Dane!$C$9)-AC1155)</f>
        <v>0</v>
      </c>
      <c r="AF1155" s="61">
        <f>IF((K1155*Dane!$C$9)-AD1155&lt;0,0,(K1155*Dane!$C$9)-AD1155)</f>
        <v>0</v>
      </c>
      <c r="AG1155" s="93"/>
      <c r="AH1155" s="84">
        <f>IF(Dane!$E$3=1,AP1155,IF(Dane!$E$3=2,AT1155,AW1155))</f>
        <v>0</v>
      </c>
      <c r="AI1155" s="84">
        <f>IF(Dane!$E$3=1,AQ1155,IF(Dane!$E$3=2,AU1155,AX1155))</f>
        <v>0</v>
      </c>
      <c r="AJ1155" s="84">
        <f>IF(Dane!$E$3=1,BA1155,IF(Dane!$E$3=2,BE1155,BH1155))</f>
        <v>0</v>
      </c>
      <c r="AK1155" s="84">
        <f>IF(Dane!$E$3=1,BB1155,IF(Dane!$E$3=2,BF1155,BI1155))</f>
        <v>0</v>
      </c>
      <c r="AL1155" s="84">
        <f>IF(Dane!$E$3=1,BL1155,IF(Dane!$E$3=2,BP1155,BS1155))</f>
        <v>0</v>
      </c>
      <c r="AM1155" s="84">
        <f>IF(Dane!$E$3=1,BM1155,IF(Dane!$E$3=2,BQ1155,BT1155))</f>
        <v>0</v>
      </c>
      <c r="AN1155" s="39">
        <f>IF(Dane!$C$9="",0,IFERROR(J1155/R1155,0))</f>
        <v>0</v>
      </c>
      <c r="AO1155" s="39">
        <f>IF(Dane!$C$9="",0,IFERROR(ROUND(J1155-ROUND(J1155*0.0976,2)-ROUND(J1155*0.015,2)-ROUND(J1155*0.0245,2),2)/R1155,0))</f>
        <v>0</v>
      </c>
      <c r="AP1155" s="39">
        <f t="shared" si="264"/>
        <v>0</v>
      </c>
      <c r="AQ1155" s="39">
        <f t="shared" si="265"/>
        <v>0</v>
      </c>
      <c r="AR1155" s="39">
        <f t="shared" si="261"/>
        <v>0</v>
      </c>
      <c r="AS1155" s="39">
        <f>IF(Dane!$C$9="",0,IFERROR(AR1155/R1155,0))</f>
        <v>0</v>
      </c>
      <c r="AT1155" s="39">
        <f t="shared" si="266"/>
        <v>0</v>
      </c>
      <c r="AU1155" s="39">
        <v>0</v>
      </c>
      <c r="AV1155" s="39">
        <f t="shared" si="267"/>
        <v>0</v>
      </c>
      <c r="AW1155" s="39">
        <f>IF(Dane!$C$9="",0,IF(ROUND((N1155+O1155)*AV1155,2)&gt;$AN$1,$AN$1,ROUND((N1155+O1155)*AV1155,2)))</f>
        <v>0</v>
      </c>
      <c r="AX1155" s="39">
        <v>0</v>
      </c>
      <c r="AY1155" s="39">
        <f>IF(Dane!$C$9=2,IFERROR(J1155/W1155,0),IF(Dane!$C$9=3,IFERROR(J1155/W1155,0),0))</f>
        <v>0</v>
      </c>
      <c r="AZ1155" s="39">
        <f>IF(Dane!$C$9=2,IFERROR(ROUND(J1155-ROUND(J1155*0.0976,2)-ROUND(J1155*0.015,2)-ROUND(J1155*0.0245,2),2)/W1155,0),IF(Dane!$C$9=3,IFERROR(ROUND(J1155-ROUND(J1155*0.0976,2)-ROUND(J1155*0.015,2)-ROUND(J1155*0.0245,2),2)/W1155,0),0))</f>
        <v>0</v>
      </c>
      <c r="BA1155" s="39">
        <f t="shared" si="268"/>
        <v>0</v>
      </c>
      <c r="BB1155" s="39">
        <f t="shared" si="269"/>
        <v>0</v>
      </c>
      <c r="BC1155" s="39">
        <f t="shared" si="262"/>
        <v>0</v>
      </c>
      <c r="BD1155" s="39">
        <f>IF(Dane!$C$9=2,IFERROR(BC1155/W1155,0),IF(Dane!$C$9=3,IFERROR(BC1155/W1155,0),0))</f>
        <v>0</v>
      </c>
      <c r="BE1155" s="39">
        <f t="shared" si="270"/>
        <v>0</v>
      </c>
      <c r="BF1155" s="39">
        <v>0</v>
      </c>
      <c r="BG1155" s="39">
        <f t="shared" si="271"/>
        <v>0</v>
      </c>
      <c r="BH1155" s="39">
        <f>IF(Dane!$C$9=2,IF(ROUND((S1155+T1155)*BG1155,2)&gt;$AN$1,$AN$1,ROUND((S1155+T1155)*BG1155,2)),IF(Dane!$C$9=3,IF(ROUND((S1155+T1155)*BG1155,2)&gt;$AN$1,$AN$1,ROUND((S1155+T1155)*BG1155,2)),0))</f>
        <v>0</v>
      </c>
      <c r="BI1155" s="39">
        <v>0</v>
      </c>
      <c r="BJ1155" s="39">
        <f>IF(Dane!$C$9=3,IFERROR(J1155/AB1155,0),0)</f>
        <v>0</v>
      </c>
      <c r="BK1155" s="39">
        <f>IF(Dane!$C$9=3,IFERROR(ROUND(J1155-ROUND(J1155*0.0976,2)-ROUND(J1155*0.015,2)-ROUND(J1155*0.0245,2),2)/AB1155,0),0)</f>
        <v>0</v>
      </c>
      <c r="BL1155" s="39">
        <f t="shared" si="272"/>
        <v>0</v>
      </c>
      <c r="BM1155" s="39">
        <f t="shared" si="273"/>
        <v>0</v>
      </c>
      <c r="BN1155" s="39">
        <f t="shared" si="263"/>
        <v>0</v>
      </c>
      <c r="BO1155" s="39">
        <f>IF(Dane!$C$9=3,IFERROR(BN1155/AB1155,0),0)</f>
        <v>0</v>
      </c>
      <c r="BP1155" s="39">
        <f t="shared" si="274"/>
        <v>0</v>
      </c>
      <c r="BQ1155" s="39">
        <v>0</v>
      </c>
      <c r="BR1155" s="39">
        <f t="shared" si="275"/>
        <v>0</v>
      </c>
      <c r="BS1155" s="39">
        <f>IF(Dane!$C$9=3,IF(ROUND((X1155+Y1155)*BR1155,2)&gt;$AN$1,$AN$1,ROUND((X1155+Y1155)*BR1155,2)),0)</f>
        <v>0</v>
      </c>
      <c r="BT1155" s="39">
        <v>0</v>
      </c>
    </row>
    <row r="1156" spans="1:72">
      <c r="A1156" s="87">
        <v>1147</v>
      </c>
      <c r="B1156" s="1"/>
      <c r="C1156" s="1"/>
      <c r="D1156" s="2"/>
      <c r="E1156" s="3"/>
      <c r="F1156" s="4"/>
      <c r="G1156" s="5"/>
      <c r="H1156" s="5"/>
      <c r="I1156" s="6"/>
      <c r="J1156" s="5"/>
      <c r="K1156" s="5"/>
      <c r="L1156" s="5"/>
      <c r="M1156" s="55"/>
      <c r="N1156" s="8"/>
      <c r="O1156" s="105"/>
      <c r="P1156" s="5"/>
      <c r="Q1156" s="5"/>
      <c r="R1156" s="105">
        <f>Dane!$C$10</f>
        <v>0</v>
      </c>
      <c r="S1156" s="8"/>
      <c r="T1156" s="105"/>
      <c r="U1156" s="5"/>
      <c r="V1156" s="5"/>
      <c r="W1156" s="107">
        <f>Dane!$C$11</f>
        <v>0</v>
      </c>
      <c r="X1156" s="8"/>
      <c r="Y1156" s="105"/>
      <c r="Z1156" s="5"/>
      <c r="AA1156" s="5"/>
      <c r="AB1156" s="110">
        <f>Dane!$C$12</f>
        <v>0</v>
      </c>
      <c r="AC1156" s="108">
        <f>IF(Dane!$E$3=1,AP1156+BA1156+BL1156,IF(Dane!$E$3=2,AT1156+BE1156+BP1156,AW1156+BH1156+BS1156))</f>
        <v>0</v>
      </c>
      <c r="AD1156" s="14">
        <f>IF(Dane!$E$3=1,AQ1156+BB1156+BM1156,IF(Dane!$E$3=2,AU1156+BF1156+BQ1156,AX1156+BI1156+BT1156))</f>
        <v>0</v>
      </c>
      <c r="AE1156" s="14">
        <f>IF((J1156*Dane!$C$9)-AC1156&lt;0,0,(J1156*Dane!$C$9)-AC1156)</f>
        <v>0</v>
      </c>
      <c r="AF1156" s="61">
        <f>IF((K1156*Dane!$C$9)-AD1156&lt;0,0,(K1156*Dane!$C$9)-AD1156)</f>
        <v>0</v>
      </c>
      <c r="AG1156" s="93"/>
      <c r="AH1156" s="84">
        <f>IF(Dane!$E$3=1,AP1156,IF(Dane!$E$3=2,AT1156,AW1156))</f>
        <v>0</v>
      </c>
      <c r="AI1156" s="84">
        <f>IF(Dane!$E$3=1,AQ1156,IF(Dane!$E$3=2,AU1156,AX1156))</f>
        <v>0</v>
      </c>
      <c r="AJ1156" s="84">
        <f>IF(Dane!$E$3=1,BA1156,IF(Dane!$E$3=2,BE1156,BH1156))</f>
        <v>0</v>
      </c>
      <c r="AK1156" s="84">
        <f>IF(Dane!$E$3=1,BB1156,IF(Dane!$E$3=2,BF1156,BI1156))</f>
        <v>0</v>
      </c>
      <c r="AL1156" s="84">
        <f>IF(Dane!$E$3=1,BL1156,IF(Dane!$E$3=2,BP1156,BS1156))</f>
        <v>0</v>
      </c>
      <c r="AM1156" s="84">
        <f>IF(Dane!$E$3=1,BM1156,IF(Dane!$E$3=2,BQ1156,BT1156))</f>
        <v>0</v>
      </c>
      <c r="AN1156" s="39">
        <f>IF(Dane!$C$9="",0,IFERROR(J1156/R1156,0))</f>
        <v>0</v>
      </c>
      <c r="AO1156" s="39">
        <f>IF(Dane!$C$9="",0,IFERROR(ROUND(J1156-ROUND(J1156*0.0976,2)-ROUND(J1156*0.015,2)-ROUND(J1156*0.0245,2),2)/R1156,0))</f>
        <v>0</v>
      </c>
      <c r="AP1156" s="39">
        <f t="shared" si="264"/>
        <v>0</v>
      </c>
      <c r="AQ1156" s="39">
        <f t="shared" si="265"/>
        <v>0</v>
      </c>
      <c r="AR1156" s="39">
        <f t="shared" si="261"/>
        <v>0</v>
      </c>
      <c r="AS1156" s="39">
        <f>IF(Dane!$C$9="",0,IFERROR(AR1156/R1156,0))</f>
        <v>0</v>
      </c>
      <c r="AT1156" s="39">
        <f t="shared" si="266"/>
        <v>0</v>
      </c>
      <c r="AU1156" s="39">
        <v>0</v>
      </c>
      <c r="AV1156" s="39">
        <f t="shared" si="267"/>
        <v>0</v>
      </c>
      <c r="AW1156" s="39">
        <f>IF(Dane!$C$9="",0,IF(ROUND((N1156+O1156)*AV1156,2)&gt;$AN$1,$AN$1,ROUND((N1156+O1156)*AV1156,2)))</f>
        <v>0</v>
      </c>
      <c r="AX1156" s="39">
        <v>0</v>
      </c>
      <c r="AY1156" s="39">
        <f>IF(Dane!$C$9=2,IFERROR(J1156/W1156,0),IF(Dane!$C$9=3,IFERROR(J1156/W1156,0),0))</f>
        <v>0</v>
      </c>
      <c r="AZ1156" s="39">
        <f>IF(Dane!$C$9=2,IFERROR(ROUND(J1156-ROUND(J1156*0.0976,2)-ROUND(J1156*0.015,2)-ROUND(J1156*0.0245,2),2)/W1156,0),IF(Dane!$C$9=3,IFERROR(ROUND(J1156-ROUND(J1156*0.0976,2)-ROUND(J1156*0.015,2)-ROUND(J1156*0.0245,2),2)/W1156,0),0))</f>
        <v>0</v>
      </c>
      <c r="BA1156" s="39">
        <f t="shared" si="268"/>
        <v>0</v>
      </c>
      <c r="BB1156" s="39">
        <f t="shared" si="269"/>
        <v>0</v>
      </c>
      <c r="BC1156" s="39">
        <f t="shared" si="262"/>
        <v>0</v>
      </c>
      <c r="BD1156" s="39">
        <f>IF(Dane!$C$9=2,IFERROR(BC1156/W1156,0),IF(Dane!$C$9=3,IFERROR(BC1156/W1156,0),0))</f>
        <v>0</v>
      </c>
      <c r="BE1156" s="39">
        <f t="shared" si="270"/>
        <v>0</v>
      </c>
      <c r="BF1156" s="39">
        <v>0</v>
      </c>
      <c r="BG1156" s="39">
        <f t="shared" si="271"/>
        <v>0</v>
      </c>
      <c r="BH1156" s="39">
        <f>IF(Dane!$C$9=2,IF(ROUND((S1156+T1156)*BG1156,2)&gt;$AN$1,$AN$1,ROUND((S1156+T1156)*BG1156,2)),IF(Dane!$C$9=3,IF(ROUND((S1156+T1156)*BG1156,2)&gt;$AN$1,$AN$1,ROUND((S1156+T1156)*BG1156,2)),0))</f>
        <v>0</v>
      </c>
      <c r="BI1156" s="39">
        <v>0</v>
      </c>
      <c r="BJ1156" s="39">
        <f>IF(Dane!$C$9=3,IFERROR(J1156/AB1156,0),0)</f>
        <v>0</v>
      </c>
      <c r="BK1156" s="39">
        <f>IF(Dane!$C$9=3,IFERROR(ROUND(J1156-ROUND(J1156*0.0976,2)-ROUND(J1156*0.015,2)-ROUND(J1156*0.0245,2),2)/AB1156,0),0)</f>
        <v>0</v>
      </c>
      <c r="BL1156" s="39">
        <f t="shared" si="272"/>
        <v>0</v>
      </c>
      <c r="BM1156" s="39">
        <f t="shared" si="273"/>
        <v>0</v>
      </c>
      <c r="BN1156" s="39">
        <f t="shared" si="263"/>
        <v>0</v>
      </c>
      <c r="BO1156" s="39">
        <f>IF(Dane!$C$9=3,IFERROR(BN1156/AB1156,0),0)</f>
        <v>0</v>
      </c>
      <c r="BP1156" s="39">
        <f t="shared" si="274"/>
        <v>0</v>
      </c>
      <c r="BQ1156" s="39">
        <v>0</v>
      </c>
      <c r="BR1156" s="39">
        <f t="shared" si="275"/>
        <v>0</v>
      </c>
      <c r="BS1156" s="39">
        <f>IF(Dane!$C$9=3,IF(ROUND((X1156+Y1156)*BR1156,2)&gt;$AN$1,$AN$1,ROUND((X1156+Y1156)*BR1156,2)),0)</f>
        <v>0</v>
      </c>
      <c r="BT1156" s="39">
        <v>0</v>
      </c>
    </row>
    <row r="1157" spans="1:72">
      <c r="A1157" s="87">
        <v>1148</v>
      </c>
      <c r="B1157" s="1"/>
      <c r="C1157" s="1"/>
      <c r="D1157" s="2"/>
      <c r="E1157" s="3"/>
      <c r="F1157" s="4"/>
      <c r="G1157" s="5"/>
      <c r="H1157" s="5"/>
      <c r="I1157" s="6"/>
      <c r="J1157" s="5"/>
      <c r="K1157" s="5"/>
      <c r="L1157" s="5"/>
      <c r="M1157" s="55"/>
      <c r="N1157" s="8"/>
      <c r="O1157" s="105"/>
      <c r="P1157" s="5"/>
      <c r="Q1157" s="5"/>
      <c r="R1157" s="105">
        <f>Dane!$C$10</f>
        <v>0</v>
      </c>
      <c r="S1157" s="8"/>
      <c r="T1157" s="105"/>
      <c r="U1157" s="5"/>
      <c r="V1157" s="5"/>
      <c r="W1157" s="107">
        <f>Dane!$C$11</f>
        <v>0</v>
      </c>
      <c r="X1157" s="8"/>
      <c r="Y1157" s="105"/>
      <c r="Z1157" s="5"/>
      <c r="AA1157" s="5"/>
      <c r="AB1157" s="110">
        <f>Dane!$C$12</f>
        <v>0</v>
      </c>
      <c r="AC1157" s="108">
        <f>IF(Dane!$E$3=1,AP1157+BA1157+BL1157,IF(Dane!$E$3=2,AT1157+BE1157+BP1157,AW1157+BH1157+BS1157))</f>
        <v>0</v>
      </c>
      <c r="AD1157" s="14">
        <f>IF(Dane!$E$3=1,AQ1157+BB1157+BM1157,IF(Dane!$E$3=2,AU1157+BF1157+BQ1157,AX1157+BI1157+BT1157))</f>
        <v>0</v>
      </c>
      <c r="AE1157" s="14">
        <f>IF((J1157*Dane!$C$9)-AC1157&lt;0,0,(J1157*Dane!$C$9)-AC1157)</f>
        <v>0</v>
      </c>
      <c r="AF1157" s="61">
        <f>IF((K1157*Dane!$C$9)-AD1157&lt;0,0,(K1157*Dane!$C$9)-AD1157)</f>
        <v>0</v>
      </c>
      <c r="AG1157" s="93"/>
      <c r="AH1157" s="84">
        <f>IF(Dane!$E$3=1,AP1157,IF(Dane!$E$3=2,AT1157,AW1157))</f>
        <v>0</v>
      </c>
      <c r="AI1157" s="84">
        <f>IF(Dane!$E$3=1,AQ1157,IF(Dane!$E$3=2,AU1157,AX1157))</f>
        <v>0</v>
      </c>
      <c r="AJ1157" s="84">
        <f>IF(Dane!$E$3=1,BA1157,IF(Dane!$E$3=2,BE1157,BH1157))</f>
        <v>0</v>
      </c>
      <c r="AK1157" s="84">
        <f>IF(Dane!$E$3=1,BB1157,IF(Dane!$E$3=2,BF1157,BI1157))</f>
        <v>0</v>
      </c>
      <c r="AL1157" s="84">
        <f>IF(Dane!$E$3=1,BL1157,IF(Dane!$E$3=2,BP1157,BS1157))</f>
        <v>0</v>
      </c>
      <c r="AM1157" s="84">
        <f>IF(Dane!$E$3=1,BM1157,IF(Dane!$E$3=2,BQ1157,BT1157))</f>
        <v>0</v>
      </c>
      <c r="AN1157" s="39">
        <f>IF(Dane!$C$9="",0,IFERROR(J1157/R1157,0))</f>
        <v>0</v>
      </c>
      <c r="AO1157" s="39">
        <f>IF(Dane!$C$9="",0,IFERROR(ROUND(J1157-ROUND(J1157*0.0976,2)-ROUND(J1157*0.015,2)-ROUND(J1157*0.0245,2),2)/R1157,0))</f>
        <v>0</v>
      </c>
      <c r="AP1157" s="39">
        <f t="shared" si="264"/>
        <v>0</v>
      </c>
      <c r="AQ1157" s="39">
        <f t="shared" si="265"/>
        <v>0</v>
      </c>
      <c r="AR1157" s="39">
        <f t="shared" si="261"/>
        <v>0</v>
      </c>
      <c r="AS1157" s="39">
        <f>IF(Dane!$C$9="",0,IFERROR(AR1157/R1157,0))</f>
        <v>0</v>
      </c>
      <c r="AT1157" s="39">
        <f t="shared" si="266"/>
        <v>0</v>
      </c>
      <c r="AU1157" s="39">
        <v>0</v>
      </c>
      <c r="AV1157" s="39">
        <f t="shared" si="267"/>
        <v>0</v>
      </c>
      <c r="AW1157" s="39">
        <f>IF(Dane!$C$9="",0,IF(ROUND((N1157+O1157)*AV1157,2)&gt;$AN$1,$AN$1,ROUND((N1157+O1157)*AV1157,2)))</f>
        <v>0</v>
      </c>
      <c r="AX1157" s="39">
        <v>0</v>
      </c>
      <c r="AY1157" s="39">
        <f>IF(Dane!$C$9=2,IFERROR(J1157/W1157,0),IF(Dane!$C$9=3,IFERROR(J1157/W1157,0),0))</f>
        <v>0</v>
      </c>
      <c r="AZ1157" s="39">
        <f>IF(Dane!$C$9=2,IFERROR(ROUND(J1157-ROUND(J1157*0.0976,2)-ROUND(J1157*0.015,2)-ROUND(J1157*0.0245,2),2)/W1157,0),IF(Dane!$C$9=3,IFERROR(ROUND(J1157-ROUND(J1157*0.0976,2)-ROUND(J1157*0.015,2)-ROUND(J1157*0.0245,2),2)/W1157,0),0))</f>
        <v>0</v>
      </c>
      <c r="BA1157" s="39">
        <f t="shared" si="268"/>
        <v>0</v>
      </c>
      <c r="BB1157" s="39">
        <f t="shared" si="269"/>
        <v>0</v>
      </c>
      <c r="BC1157" s="39">
        <f t="shared" si="262"/>
        <v>0</v>
      </c>
      <c r="BD1157" s="39">
        <f>IF(Dane!$C$9=2,IFERROR(BC1157/W1157,0),IF(Dane!$C$9=3,IFERROR(BC1157/W1157,0),0))</f>
        <v>0</v>
      </c>
      <c r="BE1157" s="39">
        <f t="shared" si="270"/>
        <v>0</v>
      </c>
      <c r="BF1157" s="39">
        <v>0</v>
      </c>
      <c r="BG1157" s="39">
        <f t="shared" si="271"/>
        <v>0</v>
      </c>
      <c r="BH1157" s="39">
        <f>IF(Dane!$C$9=2,IF(ROUND((S1157+T1157)*BG1157,2)&gt;$AN$1,$AN$1,ROUND((S1157+T1157)*BG1157,2)),IF(Dane!$C$9=3,IF(ROUND((S1157+T1157)*BG1157,2)&gt;$AN$1,$AN$1,ROUND((S1157+T1157)*BG1157,2)),0))</f>
        <v>0</v>
      </c>
      <c r="BI1157" s="39">
        <v>0</v>
      </c>
      <c r="BJ1157" s="39">
        <f>IF(Dane!$C$9=3,IFERROR(J1157/AB1157,0),0)</f>
        <v>0</v>
      </c>
      <c r="BK1157" s="39">
        <f>IF(Dane!$C$9=3,IFERROR(ROUND(J1157-ROUND(J1157*0.0976,2)-ROUND(J1157*0.015,2)-ROUND(J1157*0.0245,2),2)/AB1157,0),0)</f>
        <v>0</v>
      </c>
      <c r="BL1157" s="39">
        <f t="shared" si="272"/>
        <v>0</v>
      </c>
      <c r="BM1157" s="39">
        <f t="shared" si="273"/>
        <v>0</v>
      </c>
      <c r="BN1157" s="39">
        <f t="shared" si="263"/>
        <v>0</v>
      </c>
      <c r="BO1157" s="39">
        <f>IF(Dane!$C$9=3,IFERROR(BN1157/AB1157,0),0)</f>
        <v>0</v>
      </c>
      <c r="BP1157" s="39">
        <f t="shared" si="274"/>
        <v>0</v>
      </c>
      <c r="BQ1157" s="39">
        <v>0</v>
      </c>
      <c r="BR1157" s="39">
        <f t="shared" si="275"/>
        <v>0</v>
      </c>
      <c r="BS1157" s="39">
        <f>IF(Dane!$C$9=3,IF(ROUND((X1157+Y1157)*BR1157,2)&gt;$AN$1,$AN$1,ROUND((X1157+Y1157)*BR1157,2)),0)</f>
        <v>0</v>
      </c>
      <c r="BT1157" s="39">
        <v>0</v>
      </c>
    </row>
    <row r="1158" spans="1:72">
      <c r="A1158" s="87">
        <v>1149</v>
      </c>
      <c r="B1158" s="1"/>
      <c r="C1158" s="1"/>
      <c r="D1158" s="2"/>
      <c r="E1158" s="3"/>
      <c r="F1158" s="4"/>
      <c r="G1158" s="5"/>
      <c r="H1158" s="5"/>
      <c r="I1158" s="6"/>
      <c r="J1158" s="5"/>
      <c r="K1158" s="5"/>
      <c r="L1158" s="5"/>
      <c r="M1158" s="55"/>
      <c r="N1158" s="8"/>
      <c r="O1158" s="105"/>
      <c r="P1158" s="5"/>
      <c r="Q1158" s="5"/>
      <c r="R1158" s="105">
        <f>Dane!$C$10</f>
        <v>0</v>
      </c>
      <c r="S1158" s="8"/>
      <c r="T1158" s="105"/>
      <c r="U1158" s="5"/>
      <c r="V1158" s="5"/>
      <c r="W1158" s="107">
        <f>Dane!$C$11</f>
        <v>0</v>
      </c>
      <c r="X1158" s="8"/>
      <c r="Y1158" s="105"/>
      <c r="Z1158" s="5"/>
      <c r="AA1158" s="5"/>
      <c r="AB1158" s="110">
        <f>Dane!$C$12</f>
        <v>0</v>
      </c>
      <c r="AC1158" s="108">
        <f>IF(Dane!$E$3=1,AP1158+BA1158+BL1158,IF(Dane!$E$3=2,AT1158+BE1158+BP1158,AW1158+BH1158+BS1158))</f>
        <v>0</v>
      </c>
      <c r="AD1158" s="14">
        <f>IF(Dane!$E$3=1,AQ1158+BB1158+BM1158,IF(Dane!$E$3=2,AU1158+BF1158+BQ1158,AX1158+BI1158+BT1158))</f>
        <v>0</v>
      </c>
      <c r="AE1158" s="14">
        <f>IF((J1158*Dane!$C$9)-AC1158&lt;0,0,(J1158*Dane!$C$9)-AC1158)</f>
        <v>0</v>
      </c>
      <c r="AF1158" s="61">
        <f>IF((K1158*Dane!$C$9)-AD1158&lt;0,0,(K1158*Dane!$C$9)-AD1158)</f>
        <v>0</v>
      </c>
      <c r="AG1158" s="93"/>
      <c r="AH1158" s="84">
        <f>IF(Dane!$E$3=1,AP1158,IF(Dane!$E$3=2,AT1158,AW1158))</f>
        <v>0</v>
      </c>
      <c r="AI1158" s="84">
        <f>IF(Dane!$E$3=1,AQ1158,IF(Dane!$E$3=2,AU1158,AX1158))</f>
        <v>0</v>
      </c>
      <c r="AJ1158" s="84">
        <f>IF(Dane!$E$3=1,BA1158,IF(Dane!$E$3=2,BE1158,BH1158))</f>
        <v>0</v>
      </c>
      <c r="AK1158" s="84">
        <f>IF(Dane!$E$3=1,BB1158,IF(Dane!$E$3=2,BF1158,BI1158))</f>
        <v>0</v>
      </c>
      <c r="AL1158" s="84">
        <f>IF(Dane!$E$3=1,BL1158,IF(Dane!$E$3=2,BP1158,BS1158))</f>
        <v>0</v>
      </c>
      <c r="AM1158" s="84">
        <f>IF(Dane!$E$3=1,BM1158,IF(Dane!$E$3=2,BQ1158,BT1158))</f>
        <v>0</v>
      </c>
      <c r="AN1158" s="39">
        <f>IF(Dane!$C$9="",0,IFERROR(J1158/R1158,0))</f>
        <v>0</v>
      </c>
      <c r="AO1158" s="39">
        <f>IF(Dane!$C$9="",0,IFERROR(ROUND(J1158-ROUND(J1158*0.0976,2)-ROUND(J1158*0.015,2)-ROUND(J1158*0.0245,2),2)/R1158,0))</f>
        <v>0</v>
      </c>
      <c r="AP1158" s="39">
        <f t="shared" si="264"/>
        <v>0</v>
      </c>
      <c r="AQ1158" s="39">
        <f t="shared" si="265"/>
        <v>0</v>
      </c>
      <c r="AR1158" s="39">
        <f t="shared" si="261"/>
        <v>0</v>
      </c>
      <c r="AS1158" s="39">
        <f>IF(Dane!$C$9="",0,IFERROR(AR1158/R1158,0))</f>
        <v>0</v>
      </c>
      <c r="AT1158" s="39">
        <f t="shared" si="266"/>
        <v>0</v>
      </c>
      <c r="AU1158" s="39">
        <v>0</v>
      </c>
      <c r="AV1158" s="39">
        <f t="shared" si="267"/>
        <v>0</v>
      </c>
      <c r="AW1158" s="39">
        <f>IF(Dane!$C$9="",0,IF(ROUND((N1158+O1158)*AV1158,2)&gt;$AN$1,$AN$1,ROUND((N1158+O1158)*AV1158,2)))</f>
        <v>0</v>
      </c>
      <c r="AX1158" s="39">
        <v>0</v>
      </c>
      <c r="AY1158" s="39">
        <f>IF(Dane!$C$9=2,IFERROR(J1158/W1158,0),IF(Dane!$C$9=3,IFERROR(J1158/W1158,0),0))</f>
        <v>0</v>
      </c>
      <c r="AZ1158" s="39">
        <f>IF(Dane!$C$9=2,IFERROR(ROUND(J1158-ROUND(J1158*0.0976,2)-ROUND(J1158*0.015,2)-ROUND(J1158*0.0245,2),2)/W1158,0),IF(Dane!$C$9=3,IFERROR(ROUND(J1158-ROUND(J1158*0.0976,2)-ROUND(J1158*0.015,2)-ROUND(J1158*0.0245,2),2)/W1158,0),0))</f>
        <v>0</v>
      </c>
      <c r="BA1158" s="39">
        <f t="shared" si="268"/>
        <v>0</v>
      </c>
      <c r="BB1158" s="39">
        <f t="shared" si="269"/>
        <v>0</v>
      </c>
      <c r="BC1158" s="39">
        <f t="shared" si="262"/>
        <v>0</v>
      </c>
      <c r="BD1158" s="39">
        <f>IF(Dane!$C$9=2,IFERROR(BC1158/W1158,0),IF(Dane!$C$9=3,IFERROR(BC1158/W1158,0),0))</f>
        <v>0</v>
      </c>
      <c r="BE1158" s="39">
        <f t="shared" si="270"/>
        <v>0</v>
      </c>
      <c r="BF1158" s="39">
        <v>0</v>
      </c>
      <c r="BG1158" s="39">
        <f t="shared" si="271"/>
        <v>0</v>
      </c>
      <c r="BH1158" s="39">
        <f>IF(Dane!$C$9=2,IF(ROUND((S1158+T1158)*BG1158,2)&gt;$AN$1,$AN$1,ROUND((S1158+T1158)*BG1158,2)),IF(Dane!$C$9=3,IF(ROUND((S1158+T1158)*BG1158,2)&gt;$AN$1,$AN$1,ROUND((S1158+T1158)*BG1158,2)),0))</f>
        <v>0</v>
      </c>
      <c r="BI1158" s="39">
        <v>0</v>
      </c>
      <c r="BJ1158" s="39">
        <f>IF(Dane!$C$9=3,IFERROR(J1158/AB1158,0),0)</f>
        <v>0</v>
      </c>
      <c r="BK1158" s="39">
        <f>IF(Dane!$C$9=3,IFERROR(ROUND(J1158-ROUND(J1158*0.0976,2)-ROUND(J1158*0.015,2)-ROUND(J1158*0.0245,2),2)/AB1158,0),0)</f>
        <v>0</v>
      </c>
      <c r="BL1158" s="39">
        <f t="shared" si="272"/>
        <v>0</v>
      </c>
      <c r="BM1158" s="39">
        <f t="shared" si="273"/>
        <v>0</v>
      </c>
      <c r="BN1158" s="39">
        <f t="shared" si="263"/>
        <v>0</v>
      </c>
      <c r="BO1158" s="39">
        <f>IF(Dane!$C$9=3,IFERROR(BN1158/AB1158,0),0)</f>
        <v>0</v>
      </c>
      <c r="BP1158" s="39">
        <f t="shared" si="274"/>
        <v>0</v>
      </c>
      <c r="BQ1158" s="39">
        <v>0</v>
      </c>
      <c r="BR1158" s="39">
        <f t="shared" si="275"/>
        <v>0</v>
      </c>
      <c r="BS1158" s="39">
        <f>IF(Dane!$C$9=3,IF(ROUND((X1158+Y1158)*BR1158,2)&gt;$AN$1,$AN$1,ROUND((X1158+Y1158)*BR1158,2)),0)</f>
        <v>0</v>
      </c>
      <c r="BT1158" s="39">
        <v>0</v>
      </c>
    </row>
    <row r="1159" spans="1:72">
      <c r="A1159" s="87">
        <v>1150</v>
      </c>
      <c r="B1159" s="1"/>
      <c r="C1159" s="1"/>
      <c r="D1159" s="2"/>
      <c r="E1159" s="3"/>
      <c r="F1159" s="4"/>
      <c r="G1159" s="5"/>
      <c r="H1159" s="5"/>
      <c r="I1159" s="6"/>
      <c r="J1159" s="5"/>
      <c r="K1159" s="5"/>
      <c r="L1159" s="5"/>
      <c r="M1159" s="55"/>
      <c r="N1159" s="8"/>
      <c r="O1159" s="105"/>
      <c r="P1159" s="5"/>
      <c r="Q1159" s="5"/>
      <c r="R1159" s="105">
        <f>Dane!$C$10</f>
        <v>0</v>
      </c>
      <c r="S1159" s="8"/>
      <c r="T1159" s="105"/>
      <c r="U1159" s="5"/>
      <c r="V1159" s="5"/>
      <c r="W1159" s="107">
        <f>Dane!$C$11</f>
        <v>0</v>
      </c>
      <c r="X1159" s="8"/>
      <c r="Y1159" s="105"/>
      <c r="Z1159" s="5"/>
      <c r="AA1159" s="5"/>
      <c r="AB1159" s="110">
        <f>Dane!$C$12</f>
        <v>0</v>
      </c>
      <c r="AC1159" s="108">
        <f>IF(Dane!$E$3=1,AP1159+BA1159+BL1159,IF(Dane!$E$3=2,AT1159+BE1159+BP1159,AW1159+BH1159+BS1159))</f>
        <v>0</v>
      </c>
      <c r="AD1159" s="14">
        <f>IF(Dane!$E$3=1,AQ1159+BB1159+BM1159,IF(Dane!$E$3=2,AU1159+BF1159+BQ1159,AX1159+BI1159+BT1159))</f>
        <v>0</v>
      </c>
      <c r="AE1159" s="14">
        <f>IF((J1159*Dane!$C$9)-AC1159&lt;0,0,(J1159*Dane!$C$9)-AC1159)</f>
        <v>0</v>
      </c>
      <c r="AF1159" s="61">
        <f>IF((K1159*Dane!$C$9)-AD1159&lt;0,0,(K1159*Dane!$C$9)-AD1159)</f>
        <v>0</v>
      </c>
      <c r="AG1159" s="93"/>
      <c r="AH1159" s="84">
        <f>IF(Dane!$E$3=1,AP1159,IF(Dane!$E$3=2,AT1159,AW1159))</f>
        <v>0</v>
      </c>
      <c r="AI1159" s="84">
        <f>IF(Dane!$E$3=1,AQ1159,IF(Dane!$E$3=2,AU1159,AX1159))</f>
        <v>0</v>
      </c>
      <c r="AJ1159" s="84">
        <f>IF(Dane!$E$3=1,BA1159,IF(Dane!$E$3=2,BE1159,BH1159))</f>
        <v>0</v>
      </c>
      <c r="AK1159" s="84">
        <f>IF(Dane!$E$3=1,BB1159,IF(Dane!$E$3=2,BF1159,BI1159))</f>
        <v>0</v>
      </c>
      <c r="AL1159" s="84">
        <f>IF(Dane!$E$3=1,BL1159,IF(Dane!$E$3=2,BP1159,BS1159))</f>
        <v>0</v>
      </c>
      <c r="AM1159" s="84">
        <f>IF(Dane!$E$3=1,BM1159,IF(Dane!$E$3=2,BQ1159,BT1159))</f>
        <v>0</v>
      </c>
      <c r="AN1159" s="39">
        <f>IF(Dane!$C$9="",0,IFERROR(J1159/R1159,0))</f>
        <v>0</v>
      </c>
      <c r="AO1159" s="39">
        <f>IF(Dane!$C$9="",0,IFERROR(ROUND(J1159-ROUND(J1159*0.0976,2)-ROUND(J1159*0.015,2)-ROUND(J1159*0.0245,2),2)/R1159,0))</f>
        <v>0</v>
      </c>
      <c r="AP1159" s="39">
        <f t="shared" si="264"/>
        <v>0</v>
      </c>
      <c r="AQ1159" s="39">
        <f t="shared" si="265"/>
        <v>0</v>
      </c>
      <c r="AR1159" s="39">
        <f t="shared" si="261"/>
        <v>0</v>
      </c>
      <c r="AS1159" s="39">
        <f>IF(Dane!$C$9="",0,IFERROR(AR1159/R1159,0))</f>
        <v>0</v>
      </c>
      <c r="AT1159" s="39">
        <f t="shared" si="266"/>
        <v>0</v>
      </c>
      <c r="AU1159" s="39">
        <v>0</v>
      </c>
      <c r="AV1159" s="39">
        <f t="shared" si="267"/>
        <v>0</v>
      </c>
      <c r="AW1159" s="39">
        <f>IF(Dane!$C$9="",0,IF(ROUND((N1159+O1159)*AV1159,2)&gt;$AN$1,$AN$1,ROUND((N1159+O1159)*AV1159,2)))</f>
        <v>0</v>
      </c>
      <c r="AX1159" s="39">
        <v>0</v>
      </c>
      <c r="AY1159" s="39">
        <f>IF(Dane!$C$9=2,IFERROR(J1159/W1159,0),IF(Dane!$C$9=3,IFERROR(J1159/W1159,0),0))</f>
        <v>0</v>
      </c>
      <c r="AZ1159" s="39">
        <f>IF(Dane!$C$9=2,IFERROR(ROUND(J1159-ROUND(J1159*0.0976,2)-ROUND(J1159*0.015,2)-ROUND(J1159*0.0245,2),2)/W1159,0),IF(Dane!$C$9=3,IFERROR(ROUND(J1159-ROUND(J1159*0.0976,2)-ROUND(J1159*0.015,2)-ROUND(J1159*0.0245,2),2)/W1159,0),0))</f>
        <v>0</v>
      </c>
      <c r="BA1159" s="39">
        <f t="shared" si="268"/>
        <v>0</v>
      </c>
      <c r="BB1159" s="39">
        <f t="shared" si="269"/>
        <v>0</v>
      </c>
      <c r="BC1159" s="39">
        <f t="shared" si="262"/>
        <v>0</v>
      </c>
      <c r="BD1159" s="39">
        <f>IF(Dane!$C$9=2,IFERROR(BC1159/W1159,0),IF(Dane!$C$9=3,IFERROR(BC1159/W1159,0),0))</f>
        <v>0</v>
      </c>
      <c r="BE1159" s="39">
        <f t="shared" si="270"/>
        <v>0</v>
      </c>
      <c r="BF1159" s="39">
        <v>0</v>
      </c>
      <c r="BG1159" s="39">
        <f t="shared" si="271"/>
        <v>0</v>
      </c>
      <c r="BH1159" s="39">
        <f>IF(Dane!$C$9=2,IF(ROUND((S1159+T1159)*BG1159,2)&gt;$AN$1,$AN$1,ROUND((S1159+T1159)*BG1159,2)),IF(Dane!$C$9=3,IF(ROUND((S1159+T1159)*BG1159,2)&gt;$AN$1,$AN$1,ROUND((S1159+T1159)*BG1159,2)),0))</f>
        <v>0</v>
      </c>
      <c r="BI1159" s="39">
        <v>0</v>
      </c>
      <c r="BJ1159" s="39">
        <f>IF(Dane!$C$9=3,IFERROR(J1159/AB1159,0),0)</f>
        <v>0</v>
      </c>
      <c r="BK1159" s="39">
        <f>IF(Dane!$C$9=3,IFERROR(ROUND(J1159-ROUND(J1159*0.0976,2)-ROUND(J1159*0.015,2)-ROUND(J1159*0.0245,2),2)/AB1159,0),0)</f>
        <v>0</v>
      </c>
      <c r="BL1159" s="39">
        <f t="shared" si="272"/>
        <v>0</v>
      </c>
      <c r="BM1159" s="39">
        <f t="shared" si="273"/>
        <v>0</v>
      </c>
      <c r="BN1159" s="39">
        <f t="shared" si="263"/>
        <v>0</v>
      </c>
      <c r="BO1159" s="39">
        <f>IF(Dane!$C$9=3,IFERROR(BN1159/AB1159,0),0)</f>
        <v>0</v>
      </c>
      <c r="BP1159" s="39">
        <f t="shared" si="274"/>
        <v>0</v>
      </c>
      <c r="BQ1159" s="39">
        <v>0</v>
      </c>
      <c r="BR1159" s="39">
        <f t="shared" si="275"/>
        <v>0</v>
      </c>
      <c r="BS1159" s="39">
        <f>IF(Dane!$C$9=3,IF(ROUND((X1159+Y1159)*BR1159,2)&gt;$AN$1,$AN$1,ROUND((X1159+Y1159)*BR1159,2)),0)</f>
        <v>0</v>
      </c>
      <c r="BT1159" s="39">
        <v>0</v>
      </c>
    </row>
    <row r="1160" spans="1:72">
      <c r="A1160" s="87">
        <v>1151</v>
      </c>
      <c r="B1160" s="1"/>
      <c r="C1160" s="1"/>
      <c r="D1160" s="2"/>
      <c r="E1160" s="3"/>
      <c r="F1160" s="4"/>
      <c r="G1160" s="5"/>
      <c r="H1160" s="5"/>
      <c r="I1160" s="6"/>
      <c r="J1160" s="5"/>
      <c r="K1160" s="5"/>
      <c r="L1160" s="5"/>
      <c r="M1160" s="55"/>
      <c r="N1160" s="8"/>
      <c r="O1160" s="105"/>
      <c r="P1160" s="5"/>
      <c r="Q1160" s="5"/>
      <c r="R1160" s="105">
        <f>Dane!$C$10</f>
        <v>0</v>
      </c>
      <c r="S1160" s="8"/>
      <c r="T1160" s="105"/>
      <c r="U1160" s="5"/>
      <c r="V1160" s="5"/>
      <c r="W1160" s="107">
        <f>Dane!$C$11</f>
        <v>0</v>
      </c>
      <c r="X1160" s="8"/>
      <c r="Y1160" s="105"/>
      <c r="Z1160" s="5"/>
      <c r="AA1160" s="5"/>
      <c r="AB1160" s="110">
        <f>Dane!$C$12</f>
        <v>0</v>
      </c>
      <c r="AC1160" s="108">
        <f>IF(Dane!$E$3=1,AP1160+BA1160+BL1160,IF(Dane!$E$3=2,AT1160+BE1160+BP1160,AW1160+BH1160+BS1160))</f>
        <v>0</v>
      </c>
      <c r="AD1160" s="14">
        <f>IF(Dane!$E$3=1,AQ1160+BB1160+BM1160,IF(Dane!$E$3=2,AU1160+BF1160+BQ1160,AX1160+BI1160+BT1160))</f>
        <v>0</v>
      </c>
      <c r="AE1160" s="14">
        <f>IF((J1160*Dane!$C$9)-AC1160&lt;0,0,(J1160*Dane!$C$9)-AC1160)</f>
        <v>0</v>
      </c>
      <c r="AF1160" s="61">
        <f>IF((K1160*Dane!$C$9)-AD1160&lt;0,0,(K1160*Dane!$C$9)-AD1160)</f>
        <v>0</v>
      </c>
      <c r="AG1160" s="93"/>
      <c r="AH1160" s="84">
        <f>IF(Dane!$E$3=1,AP1160,IF(Dane!$E$3=2,AT1160,AW1160))</f>
        <v>0</v>
      </c>
      <c r="AI1160" s="84">
        <f>IF(Dane!$E$3=1,AQ1160,IF(Dane!$E$3=2,AU1160,AX1160))</f>
        <v>0</v>
      </c>
      <c r="AJ1160" s="84">
        <f>IF(Dane!$E$3=1,BA1160,IF(Dane!$E$3=2,BE1160,BH1160))</f>
        <v>0</v>
      </c>
      <c r="AK1160" s="84">
        <f>IF(Dane!$E$3=1,BB1160,IF(Dane!$E$3=2,BF1160,BI1160))</f>
        <v>0</v>
      </c>
      <c r="AL1160" s="84">
        <f>IF(Dane!$E$3=1,BL1160,IF(Dane!$E$3=2,BP1160,BS1160))</f>
        <v>0</v>
      </c>
      <c r="AM1160" s="84">
        <f>IF(Dane!$E$3=1,BM1160,IF(Dane!$E$3=2,BQ1160,BT1160))</f>
        <v>0</v>
      </c>
      <c r="AN1160" s="39">
        <f>IF(Dane!$C$9="",0,IFERROR(J1160/R1160,0))</f>
        <v>0</v>
      </c>
      <c r="AO1160" s="39">
        <f>IF(Dane!$C$9="",0,IFERROR(ROUND(J1160-ROUND(J1160*0.0976,2)-ROUND(J1160*0.015,2)-ROUND(J1160*0.0245,2),2)/R1160,0))</f>
        <v>0</v>
      </c>
      <c r="AP1160" s="39">
        <f t="shared" si="264"/>
        <v>0</v>
      </c>
      <c r="AQ1160" s="39">
        <f t="shared" si="265"/>
        <v>0</v>
      </c>
      <c r="AR1160" s="39">
        <f t="shared" si="261"/>
        <v>0</v>
      </c>
      <c r="AS1160" s="39">
        <f>IF(Dane!$C$9="",0,IFERROR(AR1160/R1160,0))</f>
        <v>0</v>
      </c>
      <c r="AT1160" s="39">
        <f t="shared" si="266"/>
        <v>0</v>
      </c>
      <c r="AU1160" s="39">
        <v>0</v>
      </c>
      <c r="AV1160" s="39">
        <f t="shared" si="267"/>
        <v>0</v>
      </c>
      <c r="AW1160" s="39">
        <f>IF(Dane!$C$9="",0,IF(ROUND((N1160+O1160)*AV1160,2)&gt;$AN$1,$AN$1,ROUND((N1160+O1160)*AV1160,2)))</f>
        <v>0</v>
      </c>
      <c r="AX1160" s="39">
        <v>0</v>
      </c>
      <c r="AY1160" s="39">
        <f>IF(Dane!$C$9=2,IFERROR(J1160/W1160,0),IF(Dane!$C$9=3,IFERROR(J1160/W1160,0),0))</f>
        <v>0</v>
      </c>
      <c r="AZ1160" s="39">
        <f>IF(Dane!$C$9=2,IFERROR(ROUND(J1160-ROUND(J1160*0.0976,2)-ROUND(J1160*0.015,2)-ROUND(J1160*0.0245,2),2)/W1160,0),IF(Dane!$C$9=3,IFERROR(ROUND(J1160-ROUND(J1160*0.0976,2)-ROUND(J1160*0.015,2)-ROUND(J1160*0.0245,2),2)/W1160,0),0))</f>
        <v>0</v>
      </c>
      <c r="BA1160" s="39">
        <f t="shared" si="268"/>
        <v>0</v>
      </c>
      <c r="BB1160" s="39">
        <f t="shared" si="269"/>
        <v>0</v>
      </c>
      <c r="BC1160" s="39">
        <f t="shared" si="262"/>
        <v>0</v>
      </c>
      <c r="BD1160" s="39">
        <f>IF(Dane!$C$9=2,IFERROR(BC1160/W1160,0),IF(Dane!$C$9=3,IFERROR(BC1160/W1160,0),0))</f>
        <v>0</v>
      </c>
      <c r="BE1160" s="39">
        <f t="shared" si="270"/>
        <v>0</v>
      </c>
      <c r="BF1160" s="39">
        <v>0</v>
      </c>
      <c r="BG1160" s="39">
        <f t="shared" si="271"/>
        <v>0</v>
      </c>
      <c r="BH1160" s="39">
        <f>IF(Dane!$C$9=2,IF(ROUND((S1160+T1160)*BG1160,2)&gt;$AN$1,$AN$1,ROUND((S1160+T1160)*BG1160,2)),IF(Dane!$C$9=3,IF(ROUND((S1160+T1160)*BG1160,2)&gt;$AN$1,$AN$1,ROUND((S1160+T1160)*BG1160,2)),0))</f>
        <v>0</v>
      </c>
      <c r="BI1160" s="39">
        <v>0</v>
      </c>
      <c r="BJ1160" s="39">
        <f>IF(Dane!$C$9=3,IFERROR(J1160/AB1160,0),0)</f>
        <v>0</v>
      </c>
      <c r="BK1160" s="39">
        <f>IF(Dane!$C$9=3,IFERROR(ROUND(J1160-ROUND(J1160*0.0976,2)-ROUND(J1160*0.015,2)-ROUND(J1160*0.0245,2),2)/AB1160,0),0)</f>
        <v>0</v>
      </c>
      <c r="BL1160" s="39">
        <f t="shared" si="272"/>
        <v>0</v>
      </c>
      <c r="BM1160" s="39">
        <f t="shared" si="273"/>
        <v>0</v>
      </c>
      <c r="BN1160" s="39">
        <f t="shared" si="263"/>
        <v>0</v>
      </c>
      <c r="BO1160" s="39">
        <f>IF(Dane!$C$9=3,IFERROR(BN1160/AB1160,0),0)</f>
        <v>0</v>
      </c>
      <c r="BP1160" s="39">
        <f t="shared" si="274"/>
        <v>0</v>
      </c>
      <c r="BQ1160" s="39">
        <v>0</v>
      </c>
      <c r="BR1160" s="39">
        <f t="shared" si="275"/>
        <v>0</v>
      </c>
      <c r="BS1160" s="39">
        <f>IF(Dane!$C$9=3,IF(ROUND((X1160+Y1160)*BR1160,2)&gt;$AN$1,$AN$1,ROUND((X1160+Y1160)*BR1160,2)),0)</f>
        <v>0</v>
      </c>
      <c r="BT1160" s="39">
        <v>0</v>
      </c>
    </row>
    <row r="1161" spans="1:72">
      <c r="A1161" s="87">
        <v>1152</v>
      </c>
      <c r="B1161" s="1"/>
      <c r="C1161" s="1"/>
      <c r="D1161" s="2"/>
      <c r="E1161" s="3"/>
      <c r="F1161" s="4"/>
      <c r="G1161" s="5"/>
      <c r="H1161" s="5"/>
      <c r="I1161" s="6"/>
      <c r="J1161" s="5"/>
      <c r="K1161" s="5"/>
      <c r="L1161" s="5"/>
      <c r="M1161" s="55"/>
      <c r="N1161" s="8"/>
      <c r="O1161" s="105"/>
      <c r="P1161" s="5"/>
      <c r="Q1161" s="5"/>
      <c r="R1161" s="105">
        <f>Dane!$C$10</f>
        <v>0</v>
      </c>
      <c r="S1161" s="8"/>
      <c r="T1161" s="105"/>
      <c r="U1161" s="5"/>
      <c r="V1161" s="5"/>
      <c r="W1161" s="107">
        <f>Dane!$C$11</f>
        <v>0</v>
      </c>
      <c r="X1161" s="8"/>
      <c r="Y1161" s="105"/>
      <c r="Z1161" s="5"/>
      <c r="AA1161" s="5"/>
      <c r="AB1161" s="110">
        <f>Dane!$C$12</f>
        <v>0</v>
      </c>
      <c r="AC1161" s="108">
        <f>IF(Dane!$E$3=1,AP1161+BA1161+BL1161,IF(Dane!$E$3=2,AT1161+BE1161+BP1161,AW1161+BH1161+BS1161))</f>
        <v>0</v>
      </c>
      <c r="AD1161" s="14">
        <f>IF(Dane!$E$3=1,AQ1161+BB1161+BM1161,IF(Dane!$E$3=2,AU1161+BF1161+BQ1161,AX1161+BI1161+BT1161))</f>
        <v>0</v>
      </c>
      <c r="AE1161" s="14">
        <f>IF((J1161*Dane!$C$9)-AC1161&lt;0,0,(J1161*Dane!$C$9)-AC1161)</f>
        <v>0</v>
      </c>
      <c r="AF1161" s="61">
        <f>IF((K1161*Dane!$C$9)-AD1161&lt;0,0,(K1161*Dane!$C$9)-AD1161)</f>
        <v>0</v>
      </c>
      <c r="AG1161" s="93"/>
      <c r="AH1161" s="84">
        <f>IF(Dane!$E$3=1,AP1161,IF(Dane!$E$3=2,AT1161,AW1161))</f>
        <v>0</v>
      </c>
      <c r="AI1161" s="84">
        <f>IF(Dane!$E$3=1,AQ1161,IF(Dane!$E$3=2,AU1161,AX1161))</f>
        <v>0</v>
      </c>
      <c r="AJ1161" s="84">
        <f>IF(Dane!$E$3=1,BA1161,IF(Dane!$E$3=2,BE1161,BH1161))</f>
        <v>0</v>
      </c>
      <c r="AK1161" s="84">
        <f>IF(Dane!$E$3=1,BB1161,IF(Dane!$E$3=2,BF1161,BI1161))</f>
        <v>0</v>
      </c>
      <c r="AL1161" s="84">
        <f>IF(Dane!$E$3=1,BL1161,IF(Dane!$E$3=2,BP1161,BS1161))</f>
        <v>0</v>
      </c>
      <c r="AM1161" s="84">
        <f>IF(Dane!$E$3=1,BM1161,IF(Dane!$E$3=2,BQ1161,BT1161))</f>
        <v>0</v>
      </c>
      <c r="AN1161" s="39">
        <f>IF(Dane!$C$9="",0,IFERROR(J1161/R1161,0))</f>
        <v>0</v>
      </c>
      <c r="AO1161" s="39">
        <f>IF(Dane!$C$9="",0,IFERROR(ROUND(J1161-ROUND(J1161*0.0976,2)-ROUND(J1161*0.015,2)-ROUND(J1161*0.0245,2),2)/R1161,0))</f>
        <v>0</v>
      </c>
      <c r="AP1161" s="39">
        <f t="shared" si="264"/>
        <v>0</v>
      </c>
      <c r="AQ1161" s="39">
        <f t="shared" si="265"/>
        <v>0</v>
      </c>
      <c r="AR1161" s="39">
        <f t="shared" si="261"/>
        <v>0</v>
      </c>
      <c r="AS1161" s="39">
        <f>IF(Dane!$C$9="",0,IFERROR(AR1161/R1161,0))</f>
        <v>0</v>
      </c>
      <c r="AT1161" s="39">
        <f t="shared" si="266"/>
        <v>0</v>
      </c>
      <c r="AU1161" s="39">
        <v>0</v>
      </c>
      <c r="AV1161" s="39">
        <f t="shared" si="267"/>
        <v>0</v>
      </c>
      <c r="AW1161" s="39">
        <f>IF(Dane!$C$9="",0,IF(ROUND((N1161+O1161)*AV1161,2)&gt;$AN$1,$AN$1,ROUND((N1161+O1161)*AV1161,2)))</f>
        <v>0</v>
      </c>
      <c r="AX1161" s="39">
        <v>0</v>
      </c>
      <c r="AY1161" s="39">
        <f>IF(Dane!$C$9=2,IFERROR(J1161/W1161,0),IF(Dane!$C$9=3,IFERROR(J1161/W1161,0),0))</f>
        <v>0</v>
      </c>
      <c r="AZ1161" s="39">
        <f>IF(Dane!$C$9=2,IFERROR(ROUND(J1161-ROUND(J1161*0.0976,2)-ROUND(J1161*0.015,2)-ROUND(J1161*0.0245,2),2)/W1161,0),IF(Dane!$C$9=3,IFERROR(ROUND(J1161-ROUND(J1161*0.0976,2)-ROUND(J1161*0.015,2)-ROUND(J1161*0.0245,2),2)/W1161,0),0))</f>
        <v>0</v>
      </c>
      <c r="BA1161" s="39">
        <f t="shared" si="268"/>
        <v>0</v>
      </c>
      <c r="BB1161" s="39">
        <f t="shared" si="269"/>
        <v>0</v>
      </c>
      <c r="BC1161" s="39">
        <f t="shared" si="262"/>
        <v>0</v>
      </c>
      <c r="BD1161" s="39">
        <f>IF(Dane!$C$9=2,IFERROR(BC1161/W1161,0),IF(Dane!$C$9=3,IFERROR(BC1161/W1161,0),0))</f>
        <v>0</v>
      </c>
      <c r="BE1161" s="39">
        <f t="shared" si="270"/>
        <v>0</v>
      </c>
      <c r="BF1161" s="39">
        <v>0</v>
      </c>
      <c r="BG1161" s="39">
        <f t="shared" si="271"/>
        <v>0</v>
      </c>
      <c r="BH1161" s="39">
        <f>IF(Dane!$C$9=2,IF(ROUND((S1161+T1161)*BG1161,2)&gt;$AN$1,$AN$1,ROUND((S1161+T1161)*BG1161,2)),IF(Dane!$C$9=3,IF(ROUND((S1161+T1161)*BG1161,2)&gt;$AN$1,$AN$1,ROUND((S1161+T1161)*BG1161,2)),0))</f>
        <v>0</v>
      </c>
      <c r="BI1161" s="39">
        <v>0</v>
      </c>
      <c r="BJ1161" s="39">
        <f>IF(Dane!$C$9=3,IFERROR(J1161/AB1161,0),0)</f>
        <v>0</v>
      </c>
      <c r="BK1161" s="39">
        <f>IF(Dane!$C$9=3,IFERROR(ROUND(J1161-ROUND(J1161*0.0976,2)-ROUND(J1161*0.015,2)-ROUND(J1161*0.0245,2),2)/AB1161,0),0)</f>
        <v>0</v>
      </c>
      <c r="BL1161" s="39">
        <f t="shared" si="272"/>
        <v>0</v>
      </c>
      <c r="BM1161" s="39">
        <f t="shared" si="273"/>
        <v>0</v>
      </c>
      <c r="BN1161" s="39">
        <f t="shared" si="263"/>
        <v>0</v>
      </c>
      <c r="BO1161" s="39">
        <f>IF(Dane!$C$9=3,IFERROR(BN1161/AB1161,0),0)</f>
        <v>0</v>
      </c>
      <c r="BP1161" s="39">
        <f t="shared" si="274"/>
        <v>0</v>
      </c>
      <c r="BQ1161" s="39">
        <v>0</v>
      </c>
      <c r="BR1161" s="39">
        <f t="shared" si="275"/>
        <v>0</v>
      </c>
      <c r="BS1161" s="39">
        <f>IF(Dane!$C$9=3,IF(ROUND((X1161+Y1161)*BR1161,2)&gt;$AN$1,$AN$1,ROUND((X1161+Y1161)*BR1161,2)),0)</f>
        <v>0</v>
      </c>
      <c r="BT1161" s="39">
        <v>0</v>
      </c>
    </row>
    <row r="1162" spans="1:72">
      <c r="A1162" s="87">
        <v>1153</v>
      </c>
      <c r="B1162" s="1"/>
      <c r="C1162" s="1"/>
      <c r="D1162" s="2"/>
      <c r="E1162" s="3"/>
      <c r="F1162" s="4"/>
      <c r="G1162" s="5"/>
      <c r="H1162" s="5"/>
      <c r="I1162" s="6"/>
      <c r="J1162" s="5"/>
      <c r="K1162" s="5"/>
      <c r="L1162" s="5"/>
      <c r="M1162" s="55"/>
      <c r="N1162" s="8"/>
      <c r="O1162" s="105"/>
      <c r="P1162" s="5"/>
      <c r="Q1162" s="5"/>
      <c r="R1162" s="105">
        <f>Dane!$C$10</f>
        <v>0</v>
      </c>
      <c r="S1162" s="8"/>
      <c r="T1162" s="105"/>
      <c r="U1162" s="5"/>
      <c r="V1162" s="5"/>
      <c r="W1162" s="107">
        <f>Dane!$C$11</f>
        <v>0</v>
      </c>
      <c r="X1162" s="8"/>
      <c r="Y1162" s="105"/>
      <c r="Z1162" s="5"/>
      <c r="AA1162" s="5"/>
      <c r="AB1162" s="110">
        <f>Dane!$C$12</f>
        <v>0</v>
      </c>
      <c r="AC1162" s="108">
        <f>IF(Dane!$E$3=1,AP1162+BA1162+BL1162,IF(Dane!$E$3=2,AT1162+BE1162+BP1162,AW1162+BH1162+BS1162))</f>
        <v>0</v>
      </c>
      <c r="AD1162" s="14">
        <f>IF(Dane!$E$3=1,AQ1162+BB1162+BM1162,IF(Dane!$E$3=2,AU1162+BF1162+BQ1162,AX1162+BI1162+BT1162))</f>
        <v>0</v>
      </c>
      <c r="AE1162" s="14">
        <f>IF((J1162*Dane!$C$9)-AC1162&lt;0,0,(J1162*Dane!$C$9)-AC1162)</f>
        <v>0</v>
      </c>
      <c r="AF1162" s="61">
        <f>IF((K1162*Dane!$C$9)-AD1162&lt;0,0,(K1162*Dane!$C$9)-AD1162)</f>
        <v>0</v>
      </c>
      <c r="AG1162" s="93"/>
      <c r="AH1162" s="84">
        <f>IF(Dane!$E$3=1,AP1162,IF(Dane!$E$3=2,AT1162,AW1162))</f>
        <v>0</v>
      </c>
      <c r="AI1162" s="84">
        <f>IF(Dane!$E$3=1,AQ1162,IF(Dane!$E$3=2,AU1162,AX1162))</f>
        <v>0</v>
      </c>
      <c r="AJ1162" s="84">
        <f>IF(Dane!$E$3=1,BA1162,IF(Dane!$E$3=2,BE1162,BH1162))</f>
        <v>0</v>
      </c>
      <c r="AK1162" s="84">
        <f>IF(Dane!$E$3=1,BB1162,IF(Dane!$E$3=2,BF1162,BI1162))</f>
        <v>0</v>
      </c>
      <c r="AL1162" s="84">
        <f>IF(Dane!$E$3=1,BL1162,IF(Dane!$E$3=2,BP1162,BS1162))</f>
        <v>0</v>
      </c>
      <c r="AM1162" s="84">
        <f>IF(Dane!$E$3=1,BM1162,IF(Dane!$E$3=2,BQ1162,BT1162))</f>
        <v>0</v>
      </c>
      <c r="AN1162" s="39">
        <f>IF(Dane!$C$9="",0,IFERROR(J1162/R1162,0))</f>
        <v>0</v>
      </c>
      <c r="AO1162" s="39">
        <f>IF(Dane!$C$9="",0,IFERROR(ROUND(J1162-ROUND(J1162*0.0976,2)-ROUND(J1162*0.015,2)-ROUND(J1162*0.0245,2),2)/R1162,0))</f>
        <v>0</v>
      </c>
      <c r="AP1162" s="39">
        <f t="shared" si="264"/>
        <v>0</v>
      </c>
      <c r="AQ1162" s="39">
        <f t="shared" si="265"/>
        <v>0</v>
      </c>
      <c r="AR1162" s="39">
        <f t="shared" ref="AR1162:AR1225" si="276">ROUND(J1162-ROUND(J1162*0.0976,2)-ROUND(J1162*0.015,2)-ROUND(J1162*0.0245,2),2)-ROUND(ROUND(J1162-ROUND(J1162*0.0976,2)-ROUND(J1162*0.015,2)-ROUND(J1162*0.0245,2),2)*0.09,2)</f>
        <v>0</v>
      </c>
      <c r="AS1162" s="39">
        <f>IF(Dane!$C$9="",0,IFERROR(AR1162/R1162,0))</f>
        <v>0</v>
      </c>
      <c r="AT1162" s="39">
        <f t="shared" si="266"/>
        <v>0</v>
      </c>
      <c r="AU1162" s="39">
        <v>0</v>
      </c>
      <c r="AV1162" s="39">
        <f t="shared" si="267"/>
        <v>0</v>
      </c>
      <c r="AW1162" s="39">
        <f>IF(Dane!$C$9="",0,IF(ROUND((N1162+O1162)*AV1162,2)&gt;$AN$1,$AN$1,ROUND((N1162+O1162)*AV1162,2)))</f>
        <v>0</v>
      </c>
      <c r="AX1162" s="39">
        <v>0</v>
      </c>
      <c r="AY1162" s="39">
        <f>IF(Dane!$C$9=2,IFERROR(J1162/W1162,0),IF(Dane!$C$9=3,IFERROR(J1162/W1162,0),0))</f>
        <v>0</v>
      </c>
      <c r="AZ1162" s="39">
        <f>IF(Dane!$C$9=2,IFERROR(ROUND(J1162-ROUND(J1162*0.0976,2)-ROUND(J1162*0.015,2)-ROUND(J1162*0.0245,2),2)/W1162,0),IF(Dane!$C$9=3,IFERROR(ROUND(J1162-ROUND(J1162*0.0976,2)-ROUND(J1162*0.015,2)-ROUND(J1162*0.0245,2),2)/W1162,0),0))</f>
        <v>0</v>
      </c>
      <c r="BA1162" s="39">
        <f t="shared" si="268"/>
        <v>0</v>
      </c>
      <c r="BB1162" s="39">
        <f t="shared" si="269"/>
        <v>0</v>
      </c>
      <c r="BC1162" s="39">
        <f t="shared" ref="BC1162:BC1225" si="277">ROUND(J1162-ROUND(J1162*0.0976,2)-ROUND(J1162*0.015,2)-ROUND(J1162*0.0245,2),2)-ROUND(ROUND(J1162-ROUND(J1162*0.0976,2)-ROUND(J1162*0.015,2)-ROUND(J1162*0.0245,2),2)*0.09,2)</f>
        <v>0</v>
      </c>
      <c r="BD1162" s="39">
        <f>IF(Dane!$C$9=2,IFERROR(BC1162/W1162,0),IF(Dane!$C$9=3,IFERROR(BC1162/W1162,0),0))</f>
        <v>0</v>
      </c>
      <c r="BE1162" s="39">
        <f t="shared" si="270"/>
        <v>0</v>
      </c>
      <c r="BF1162" s="39">
        <v>0</v>
      </c>
      <c r="BG1162" s="39">
        <f t="shared" si="271"/>
        <v>0</v>
      </c>
      <c r="BH1162" s="39">
        <f>IF(Dane!$C$9=2,IF(ROUND((S1162+T1162)*BG1162,2)&gt;$AN$1,$AN$1,ROUND((S1162+T1162)*BG1162,2)),IF(Dane!$C$9=3,IF(ROUND((S1162+T1162)*BG1162,2)&gt;$AN$1,$AN$1,ROUND((S1162+T1162)*BG1162,2)),0))</f>
        <v>0</v>
      </c>
      <c r="BI1162" s="39">
        <v>0</v>
      </c>
      <c r="BJ1162" s="39">
        <f>IF(Dane!$C$9=3,IFERROR(J1162/AB1162,0),0)</f>
        <v>0</v>
      </c>
      <c r="BK1162" s="39">
        <f>IF(Dane!$C$9=3,IFERROR(ROUND(J1162-ROUND(J1162*0.0976,2)-ROUND(J1162*0.015,2)-ROUND(J1162*0.0245,2),2)/AB1162,0),0)</f>
        <v>0</v>
      </c>
      <c r="BL1162" s="39">
        <f t="shared" si="272"/>
        <v>0</v>
      </c>
      <c r="BM1162" s="39">
        <f t="shared" si="273"/>
        <v>0</v>
      </c>
      <c r="BN1162" s="39">
        <f t="shared" ref="BN1162:BN1225" si="278">ROUND(J1162-ROUND(J1162*0.0976,2)-ROUND(J1162*0.015,2)-ROUND(J1162*0.0245,2),2)-ROUND(ROUND(J1162-ROUND(J1162*0.0976,2)-ROUND(J1162*0.015,2)-ROUND(J1162*0.0245,2),2)*0.09,2)</f>
        <v>0</v>
      </c>
      <c r="BO1162" s="39">
        <f>IF(Dane!$C$9=3,IFERROR(BN1162/AB1162,0),0)</f>
        <v>0</v>
      </c>
      <c r="BP1162" s="39">
        <f t="shared" si="274"/>
        <v>0</v>
      </c>
      <c r="BQ1162" s="39">
        <v>0</v>
      </c>
      <c r="BR1162" s="39">
        <f t="shared" si="275"/>
        <v>0</v>
      </c>
      <c r="BS1162" s="39">
        <f>IF(Dane!$C$9=3,IF(ROUND((X1162+Y1162)*BR1162,2)&gt;$AN$1,$AN$1,ROUND((X1162+Y1162)*BR1162,2)),0)</f>
        <v>0</v>
      </c>
      <c r="BT1162" s="39">
        <v>0</v>
      </c>
    </row>
    <row r="1163" spans="1:72">
      <c r="A1163" s="87">
        <v>1154</v>
      </c>
      <c r="B1163" s="1"/>
      <c r="C1163" s="1"/>
      <c r="D1163" s="2"/>
      <c r="E1163" s="3"/>
      <c r="F1163" s="4"/>
      <c r="G1163" s="5"/>
      <c r="H1163" s="5"/>
      <c r="I1163" s="6"/>
      <c r="J1163" s="5"/>
      <c r="K1163" s="5"/>
      <c r="L1163" s="5"/>
      <c r="M1163" s="55"/>
      <c r="N1163" s="8"/>
      <c r="O1163" s="105"/>
      <c r="P1163" s="5"/>
      <c r="Q1163" s="5"/>
      <c r="R1163" s="105">
        <f>Dane!$C$10</f>
        <v>0</v>
      </c>
      <c r="S1163" s="8"/>
      <c r="T1163" s="105"/>
      <c r="U1163" s="5"/>
      <c r="V1163" s="5"/>
      <c r="W1163" s="107">
        <f>Dane!$C$11</f>
        <v>0</v>
      </c>
      <c r="X1163" s="8"/>
      <c r="Y1163" s="105"/>
      <c r="Z1163" s="5"/>
      <c r="AA1163" s="5"/>
      <c r="AB1163" s="110">
        <f>Dane!$C$12</f>
        <v>0</v>
      </c>
      <c r="AC1163" s="108">
        <f>IF(Dane!$E$3=1,AP1163+BA1163+BL1163,IF(Dane!$E$3=2,AT1163+BE1163+BP1163,AW1163+BH1163+BS1163))</f>
        <v>0</v>
      </c>
      <c r="AD1163" s="14">
        <f>IF(Dane!$E$3=1,AQ1163+BB1163+BM1163,IF(Dane!$E$3=2,AU1163+BF1163+BQ1163,AX1163+BI1163+BT1163))</f>
        <v>0</v>
      </c>
      <c r="AE1163" s="14">
        <f>IF((J1163*Dane!$C$9)-AC1163&lt;0,0,(J1163*Dane!$C$9)-AC1163)</f>
        <v>0</v>
      </c>
      <c r="AF1163" s="61">
        <f>IF((K1163*Dane!$C$9)-AD1163&lt;0,0,(K1163*Dane!$C$9)-AD1163)</f>
        <v>0</v>
      </c>
      <c r="AG1163" s="93"/>
      <c r="AH1163" s="84">
        <f>IF(Dane!$E$3=1,AP1163,IF(Dane!$E$3=2,AT1163,AW1163))</f>
        <v>0</v>
      </c>
      <c r="AI1163" s="84">
        <f>IF(Dane!$E$3=1,AQ1163,IF(Dane!$E$3=2,AU1163,AX1163))</f>
        <v>0</v>
      </c>
      <c r="AJ1163" s="84">
        <f>IF(Dane!$E$3=1,BA1163,IF(Dane!$E$3=2,BE1163,BH1163))</f>
        <v>0</v>
      </c>
      <c r="AK1163" s="84">
        <f>IF(Dane!$E$3=1,BB1163,IF(Dane!$E$3=2,BF1163,BI1163))</f>
        <v>0</v>
      </c>
      <c r="AL1163" s="84">
        <f>IF(Dane!$E$3=1,BL1163,IF(Dane!$E$3=2,BP1163,BS1163))</f>
        <v>0</v>
      </c>
      <c r="AM1163" s="84">
        <f>IF(Dane!$E$3=1,BM1163,IF(Dane!$E$3=2,BQ1163,BT1163))</f>
        <v>0</v>
      </c>
      <c r="AN1163" s="39">
        <f>IF(Dane!$C$9="",0,IFERROR(J1163/R1163,0))</f>
        <v>0</v>
      </c>
      <c r="AO1163" s="39">
        <f>IF(Dane!$C$9="",0,IFERROR(ROUND(J1163-ROUND(J1163*0.0976,2)-ROUND(J1163*0.015,2)-ROUND(J1163*0.0245,2),2)/R1163,0))</f>
        <v>0</v>
      </c>
      <c r="AP1163" s="39">
        <f t="shared" ref="AP1163:AP1226" si="279">IF(ROUND((N1163*AN1163)+(O1163*AO1163),2)&gt;$AP$1,$AP$1,ROUND((N1163*AN1163)+(O1163*AO1163),2))</f>
        <v>0</v>
      </c>
      <c r="AQ1163" s="39">
        <f t="shared" ref="AQ1163:AQ1226" si="280">IF(ROUND((N1163*AN1163*0.0976)+(N1163*AN1163*0.065)+(N1163*AN1163*$AQ$1),2)&gt;K1163,K1163,ROUND((N1163*AN1163*0.0976)+(N1163*AN1163*0.065)+(N1163*AN1163*$AQ$1),2))</f>
        <v>0</v>
      </c>
      <c r="AR1163" s="39">
        <f t="shared" si="276"/>
        <v>0</v>
      </c>
      <c r="AS1163" s="39">
        <f>IF(Dane!$C$9="",0,IFERROR(AR1163/R1163,0))</f>
        <v>0</v>
      </c>
      <c r="AT1163" s="39">
        <f t="shared" ref="AT1163:AT1226" si="281">IF(ROUND((N1163+O1163)*AS1163,2)&gt;$AN$1,$AN$1,ROUND((N1163+O1163)*AS1163,2))</f>
        <v>0</v>
      </c>
      <c r="AU1163" s="39">
        <v>0</v>
      </c>
      <c r="AV1163" s="39">
        <f t="shared" ref="AV1163:AV1226" si="282">IFERROR((IFERROR(IF(H1163*F1163&gt;=1300,1300*F1163*(1-(13.71%+(1-13.71%)*9%)*(1-0)),IF(H1163&lt;=1300*F1163,0,1300*F1163*(1-(13.71%+(1-13.71%)*9%)*(1-0)))),0))*0.4/R1163,0)</f>
        <v>0</v>
      </c>
      <c r="AW1163" s="39">
        <f>IF(Dane!$C$9="",0,IF(ROUND((N1163+O1163)*AV1163,2)&gt;$AN$1,$AN$1,ROUND((N1163+O1163)*AV1163,2)))</f>
        <v>0</v>
      </c>
      <c r="AX1163" s="39">
        <v>0</v>
      </c>
      <c r="AY1163" s="39">
        <f>IF(Dane!$C$9=2,IFERROR(J1163/W1163,0),IF(Dane!$C$9=3,IFERROR(J1163/W1163,0),0))</f>
        <v>0</v>
      </c>
      <c r="AZ1163" s="39">
        <f>IF(Dane!$C$9=2,IFERROR(ROUND(J1163-ROUND(J1163*0.0976,2)-ROUND(J1163*0.015,2)-ROUND(J1163*0.0245,2),2)/W1163,0),IF(Dane!$C$9=3,IFERROR(ROUND(J1163-ROUND(J1163*0.0976,2)-ROUND(J1163*0.015,2)-ROUND(J1163*0.0245,2),2)/W1163,0),0))</f>
        <v>0</v>
      </c>
      <c r="BA1163" s="39">
        <f t="shared" ref="BA1163:BA1226" si="283">IF(ROUND((S1163*AY1163)+(T1163*AZ1163),2)&gt;$AP$1,$AP$1,ROUND((S1163*AY1163)+(T1163*AZ1163),2))</f>
        <v>0</v>
      </c>
      <c r="BB1163" s="39">
        <f t="shared" ref="BB1163:BB1226" si="284">IF(ROUND((S1163*AY1163*0.0976)+(S1163*AY1163*0.065)+(S1163*AY1163*$AQ$1),2)&gt;K1163,K1163,ROUND((S1163*AY1163*0.0976)+(S1163*AY1163*0.065)+(S1163*AY1163*$AQ$1),2))</f>
        <v>0</v>
      </c>
      <c r="BC1163" s="39">
        <f t="shared" si="277"/>
        <v>0</v>
      </c>
      <c r="BD1163" s="39">
        <f>IF(Dane!$C$9=2,IFERROR(BC1163/W1163,0),IF(Dane!$C$9=3,IFERROR(BC1163/W1163,0),0))</f>
        <v>0</v>
      </c>
      <c r="BE1163" s="39">
        <f t="shared" ref="BE1163:BE1226" si="285">IF(ROUND((S1163+T1163)*BD1163,2)&gt;$AN$1,$AN$1,ROUND((S1163+T1163)*BD1163,2))</f>
        <v>0</v>
      </c>
      <c r="BF1163" s="39">
        <v>0</v>
      </c>
      <c r="BG1163" s="39">
        <f t="shared" ref="BG1163:BG1226" si="286">IFERROR((IFERROR(IF(H1163*F1163&gt;=1300,1300*F1163*(1-(13.71%+(1-13.71%)*9%)*(1-0)),IF(H1163&lt;=1300*F1163,0,1300*F1163*(1-(13.71%+(1-13.71%)*9%)*(1-0)))),0))*0.4/W1163,0)</f>
        <v>0</v>
      </c>
      <c r="BH1163" s="39">
        <f>IF(Dane!$C$9=2,IF(ROUND((S1163+T1163)*BG1163,2)&gt;$AN$1,$AN$1,ROUND((S1163+T1163)*BG1163,2)),IF(Dane!$C$9=3,IF(ROUND((S1163+T1163)*BG1163,2)&gt;$AN$1,$AN$1,ROUND((S1163+T1163)*BG1163,2)),0))</f>
        <v>0</v>
      </c>
      <c r="BI1163" s="39">
        <v>0</v>
      </c>
      <c r="BJ1163" s="39">
        <f>IF(Dane!$C$9=3,IFERROR(J1163/AB1163,0),0)</f>
        <v>0</v>
      </c>
      <c r="BK1163" s="39">
        <f>IF(Dane!$C$9=3,IFERROR(ROUND(J1163-ROUND(J1163*0.0976,2)-ROUND(J1163*0.015,2)-ROUND(J1163*0.0245,2),2)/AB1163,0),0)</f>
        <v>0</v>
      </c>
      <c r="BL1163" s="39">
        <f t="shared" ref="BL1163:BL1226" si="287">IF(ROUND((X1163*BJ1163)+(Y1163*BK1163),2)&gt;$AP$1,$AP$1,ROUND((X1163*BJ1163)+(Y1163*BK1163),2))</f>
        <v>0</v>
      </c>
      <c r="BM1163" s="39">
        <f t="shared" ref="BM1163:BM1226" si="288">IF(ROUND((X1163*BJ1163*0.0976)+(X1163*BJ1163*0.065)+(X1163*BJ1163*$AQ$1),2)&gt;K1163,K1163,ROUND((X1163*BJ1163*0.0976)+(X1163*BJ1163*0.065)+(X1163*BJ1163*$AQ$1),2))</f>
        <v>0</v>
      </c>
      <c r="BN1163" s="39">
        <f t="shared" si="278"/>
        <v>0</v>
      </c>
      <c r="BO1163" s="39">
        <f>IF(Dane!$C$9=3,IFERROR(BN1163/AB1163,0),0)</f>
        <v>0</v>
      </c>
      <c r="BP1163" s="39">
        <f t="shared" ref="BP1163:BP1226" si="289">IF(ROUND((X1163+Y1163)*BO1163,2)&gt;$AN$1,$AN$1,ROUND((X1163+Y1163)*BO1163,2))</f>
        <v>0</v>
      </c>
      <c r="BQ1163" s="39">
        <v>0</v>
      </c>
      <c r="BR1163" s="39">
        <f t="shared" ref="BR1163:BR1226" si="290">IFERROR((IFERROR(IF(H1163*F1163&gt;=1300,1300*F1163*(1-(13.71%+(1-13.71%)*9%)*(1-0)),IF(H1163&lt;=1300*F1163,0,1300*F1163*(1-(13.71%+(1-13.71%)*9%)*(1-0)))),0))*0.4/AB1163,0)</f>
        <v>0</v>
      </c>
      <c r="BS1163" s="39">
        <f>IF(Dane!$C$9=3,IF(ROUND((X1163+Y1163)*BR1163,2)&gt;$AN$1,$AN$1,ROUND((X1163+Y1163)*BR1163,2)),0)</f>
        <v>0</v>
      </c>
      <c r="BT1163" s="39">
        <v>0</v>
      </c>
    </row>
    <row r="1164" spans="1:72">
      <c r="A1164" s="87">
        <v>1155</v>
      </c>
      <c r="B1164" s="1"/>
      <c r="C1164" s="1"/>
      <c r="D1164" s="2"/>
      <c r="E1164" s="3"/>
      <c r="F1164" s="4"/>
      <c r="G1164" s="5"/>
      <c r="H1164" s="5"/>
      <c r="I1164" s="6"/>
      <c r="J1164" s="5"/>
      <c r="K1164" s="5"/>
      <c r="L1164" s="5"/>
      <c r="M1164" s="55"/>
      <c r="N1164" s="8"/>
      <c r="O1164" s="105"/>
      <c r="P1164" s="5"/>
      <c r="Q1164" s="5"/>
      <c r="R1164" s="105">
        <f>Dane!$C$10</f>
        <v>0</v>
      </c>
      <c r="S1164" s="8"/>
      <c r="T1164" s="105"/>
      <c r="U1164" s="5"/>
      <c r="V1164" s="5"/>
      <c r="W1164" s="107">
        <f>Dane!$C$11</f>
        <v>0</v>
      </c>
      <c r="X1164" s="8"/>
      <c r="Y1164" s="105"/>
      <c r="Z1164" s="5"/>
      <c r="AA1164" s="5"/>
      <c r="AB1164" s="110">
        <f>Dane!$C$12</f>
        <v>0</v>
      </c>
      <c r="AC1164" s="108">
        <f>IF(Dane!$E$3=1,AP1164+BA1164+BL1164,IF(Dane!$E$3=2,AT1164+BE1164+BP1164,AW1164+BH1164+BS1164))</f>
        <v>0</v>
      </c>
      <c r="AD1164" s="14">
        <f>IF(Dane!$E$3=1,AQ1164+BB1164+BM1164,IF(Dane!$E$3=2,AU1164+BF1164+BQ1164,AX1164+BI1164+BT1164))</f>
        <v>0</v>
      </c>
      <c r="AE1164" s="14">
        <f>IF((J1164*Dane!$C$9)-AC1164&lt;0,0,(J1164*Dane!$C$9)-AC1164)</f>
        <v>0</v>
      </c>
      <c r="AF1164" s="61">
        <f>IF((K1164*Dane!$C$9)-AD1164&lt;0,0,(K1164*Dane!$C$9)-AD1164)</f>
        <v>0</v>
      </c>
      <c r="AG1164" s="93"/>
      <c r="AH1164" s="84">
        <f>IF(Dane!$E$3=1,AP1164,IF(Dane!$E$3=2,AT1164,AW1164))</f>
        <v>0</v>
      </c>
      <c r="AI1164" s="84">
        <f>IF(Dane!$E$3=1,AQ1164,IF(Dane!$E$3=2,AU1164,AX1164))</f>
        <v>0</v>
      </c>
      <c r="AJ1164" s="84">
        <f>IF(Dane!$E$3=1,BA1164,IF(Dane!$E$3=2,BE1164,BH1164))</f>
        <v>0</v>
      </c>
      <c r="AK1164" s="84">
        <f>IF(Dane!$E$3=1,BB1164,IF(Dane!$E$3=2,BF1164,BI1164))</f>
        <v>0</v>
      </c>
      <c r="AL1164" s="84">
        <f>IF(Dane!$E$3=1,BL1164,IF(Dane!$E$3=2,BP1164,BS1164))</f>
        <v>0</v>
      </c>
      <c r="AM1164" s="84">
        <f>IF(Dane!$E$3=1,BM1164,IF(Dane!$E$3=2,BQ1164,BT1164))</f>
        <v>0</v>
      </c>
      <c r="AN1164" s="39">
        <f>IF(Dane!$C$9="",0,IFERROR(J1164/R1164,0))</f>
        <v>0</v>
      </c>
      <c r="AO1164" s="39">
        <f>IF(Dane!$C$9="",0,IFERROR(ROUND(J1164-ROUND(J1164*0.0976,2)-ROUND(J1164*0.015,2)-ROUND(J1164*0.0245,2),2)/R1164,0))</f>
        <v>0</v>
      </c>
      <c r="AP1164" s="39">
        <f t="shared" si="279"/>
        <v>0</v>
      </c>
      <c r="AQ1164" s="39">
        <f t="shared" si="280"/>
        <v>0</v>
      </c>
      <c r="AR1164" s="39">
        <f t="shared" si="276"/>
        <v>0</v>
      </c>
      <c r="AS1164" s="39">
        <f>IF(Dane!$C$9="",0,IFERROR(AR1164/R1164,0))</f>
        <v>0</v>
      </c>
      <c r="AT1164" s="39">
        <f t="shared" si="281"/>
        <v>0</v>
      </c>
      <c r="AU1164" s="39">
        <v>0</v>
      </c>
      <c r="AV1164" s="39">
        <f t="shared" si="282"/>
        <v>0</v>
      </c>
      <c r="AW1164" s="39">
        <f>IF(Dane!$C$9="",0,IF(ROUND((N1164+O1164)*AV1164,2)&gt;$AN$1,$AN$1,ROUND((N1164+O1164)*AV1164,2)))</f>
        <v>0</v>
      </c>
      <c r="AX1164" s="39">
        <v>0</v>
      </c>
      <c r="AY1164" s="39">
        <f>IF(Dane!$C$9=2,IFERROR(J1164/W1164,0),IF(Dane!$C$9=3,IFERROR(J1164/W1164,0),0))</f>
        <v>0</v>
      </c>
      <c r="AZ1164" s="39">
        <f>IF(Dane!$C$9=2,IFERROR(ROUND(J1164-ROUND(J1164*0.0976,2)-ROUND(J1164*0.015,2)-ROUND(J1164*0.0245,2),2)/W1164,0),IF(Dane!$C$9=3,IFERROR(ROUND(J1164-ROUND(J1164*0.0976,2)-ROUND(J1164*0.015,2)-ROUND(J1164*0.0245,2),2)/W1164,0),0))</f>
        <v>0</v>
      </c>
      <c r="BA1164" s="39">
        <f t="shared" si="283"/>
        <v>0</v>
      </c>
      <c r="BB1164" s="39">
        <f t="shared" si="284"/>
        <v>0</v>
      </c>
      <c r="BC1164" s="39">
        <f t="shared" si="277"/>
        <v>0</v>
      </c>
      <c r="BD1164" s="39">
        <f>IF(Dane!$C$9=2,IFERROR(BC1164/W1164,0),IF(Dane!$C$9=3,IFERROR(BC1164/W1164,0),0))</f>
        <v>0</v>
      </c>
      <c r="BE1164" s="39">
        <f t="shared" si="285"/>
        <v>0</v>
      </c>
      <c r="BF1164" s="39">
        <v>0</v>
      </c>
      <c r="BG1164" s="39">
        <f t="shared" si="286"/>
        <v>0</v>
      </c>
      <c r="BH1164" s="39">
        <f>IF(Dane!$C$9=2,IF(ROUND((S1164+T1164)*BG1164,2)&gt;$AN$1,$AN$1,ROUND((S1164+T1164)*BG1164,2)),IF(Dane!$C$9=3,IF(ROUND((S1164+T1164)*BG1164,2)&gt;$AN$1,$AN$1,ROUND((S1164+T1164)*BG1164,2)),0))</f>
        <v>0</v>
      </c>
      <c r="BI1164" s="39">
        <v>0</v>
      </c>
      <c r="BJ1164" s="39">
        <f>IF(Dane!$C$9=3,IFERROR(J1164/AB1164,0),0)</f>
        <v>0</v>
      </c>
      <c r="BK1164" s="39">
        <f>IF(Dane!$C$9=3,IFERROR(ROUND(J1164-ROUND(J1164*0.0976,2)-ROUND(J1164*0.015,2)-ROUND(J1164*0.0245,2),2)/AB1164,0),0)</f>
        <v>0</v>
      </c>
      <c r="BL1164" s="39">
        <f t="shared" si="287"/>
        <v>0</v>
      </c>
      <c r="BM1164" s="39">
        <f t="shared" si="288"/>
        <v>0</v>
      </c>
      <c r="BN1164" s="39">
        <f t="shared" si="278"/>
        <v>0</v>
      </c>
      <c r="BO1164" s="39">
        <f>IF(Dane!$C$9=3,IFERROR(BN1164/AB1164,0),0)</f>
        <v>0</v>
      </c>
      <c r="BP1164" s="39">
        <f t="shared" si="289"/>
        <v>0</v>
      </c>
      <c r="BQ1164" s="39">
        <v>0</v>
      </c>
      <c r="BR1164" s="39">
        <f t="shared" si="290"/>
        <v>0</v>
      </c>
      <c r="BS1164" s="39">
        <f>IF(Dane!$C$9=3,IF(ROUND((X1164+Y1164)*BR1164,2)&gt;$AN$1,$AN$1,ROUND((X1164+Y1164)*BR1164,2)),0)</f>
        <v>0</v>
      </c>
      <c r="BT1164" s="39">
        <v>0</v>
      </c>
    </row>
    <row r="1165" spans="1:72">
      <c r="A1165" s="87">
        <v>1156</v>
      </c>
      <c r="B1165" s="1"/>
      <c r="C1165" s="1"/>
      <c r="D1165" s="2"/>
      <c r="E1165" s="3"/>
      <c r="F1165" s="4"/>
      <c r="G1165" s="5"/>
      <c r="H1165" s="5"/>
      <c r="I1165" s="6"/>
      <c r="J1165" s="5"/>
      <c r="K1165" s="5"/>
      <c r="L1165" s="5"/>
      <c r="M1165" s="55"/>
      <c r="N1165" s="8"/>
      <c r="O1165" s="105"/>
      <c r="P1165" s="5"/>
      <c r="Q1165" s="5"/>
      <c r="R1165" s="105">
        <f>Dane!$C$10</f>
        <v>0</v>
      </c>
      <c r="S1165" s="8"/>
      <c r="T1165" s="105"/>
      <c r="U1165" s="5"/>
      <c r="V1165" s="5"/>
      <c r="W1165" s="107">
        <f>Dane!$C$11</f>
        <v>0</v>
      </c>
      <c r="X1165" s="8"/>
      <c r="Y1165" s="105"/>
      <c r="Z1165" s="5"/>
      <c r="AA1165" s="5"/>
      <c r="AB1165" s="110">
        <f>Dane!$C$12</f>
        <v>0</v>
      </c>
      <c r="AC1165" s="108">
        <f>IF(Dane!$E$3=1,AP1165+BA1165+BL1165,IF(Dane!$E$3=2,AT1165+BE1165+BP1165,AW1165+BH1165+BS1165))</f>
        <v>0</v>
      </c>
      <c r="AD1165" s="14">
        <f>IF(Dane!$E$3=1,AQ1165+BB1165+BM1165,IF(Dane!$E$3=2,AU1165+BF1165+BQ1165,AX1165+BI1165+BT1165))</f>
        <v>0</v>
      </c>
      <c r="AE1165" s="14">
        <f>IF((J1165*Dane!$C$9)-AC1165&lt;0,0,(J1165*Dane!$C$9)-AC1165)</f>
        <v>0</v>
      </c>
      <c r="AF1165" s="61">
        <f>IF((K1165*Dane!$C$9)-AD1165&lt;0,0,(K1165*Dane!$C$9)-AD1165)</f>
        <v>0</v>
      </c>
      <c r="AG1165" s="93"/>
      <c r="AH1165" s="84">
        <f>IF(Dane!$E$3=1,AP1165,IF(Dane!$E$3=2,AT1165,AW1165))</f>
        <v>0</v>
      </c>
      <c r="AI1165" s="84">
        <f>IF(Dane!$E$3=1,AQ1165,IF(Dane!$E$3=2,AU1165,AX1165))</f>
        <v>0</v>
      </c>
      <c r="AJ1165" s="84">
        <f>IF(Dane!$E$3=1,BA1165,IF(Dane!$E$3=2,BE1165,BH1165))</f>
        <v>0</v>
      </c>
      <c r="AK1165" s="84">
        <f>IF(Dane!$E$3=1,BB1165,IF(Dane!$E$3=2,BF1165,BI1165))</f>
        <v>0</v>
      </c>
      <c r="AL1165" s="84">
        <f>IF(Dane!$E$3=1,BL1165,IF(Dane!$E$3=2,BP1165,BS1165))</f>
        <v>0</v>
      </c>
      <c r="AM1165" s="84">
        <f>IF(Dane!$E$3=1,BM1165,IF(Dane!$E$3=2,BQ1165,BT1165))</f>
        <v>0</v>
      </c>
      <c r="AN1165" s="39">
        <f>IF(Dane!$C$9="",0,IFERROR(J1165/R1165,0))</f>
        <v>0</v>
      </c>
      <c r="AO1165" s="39">
        <f>IF(Dane!$C$9="",0,IFERROR(ROUND(J1165-ROUND(J1165*0.0976,2)-ROUND(J1165*0.015,2)-ROUND(J1165*0.0245,2),2)/R1165,0))</f>
        <v>0</v>
      </c>
      <c r="AP1165" s="39">
        <f t="shared" si="279"/>
        <v>0</v>
      </c>
      <c r="AQ1165" s="39">
        <f t="shared" si="280"/>
        <v>0</v>
      </c>
      <c r="AR1165" s="39">
        <f t="shared" si="276"/>
        <v>0</v>
      </c>
      <c r="AS1165" s="39">
        <f>IF(Dane!$C$9="",0,IFERROR(AR1165/R1165,0))</f>
        <v>0</v>
      </c>
      <c r="AT1165" s="39">
        <f t="shared" si="281"/>
        <v>0</v>
      </c>
      <c r="AU1165" s="39">
        <v>0</v>
      </c>
      <c r="AV1165" s="39">
        <f t="shared" si="282"/>
        <v>0</v>
      </c>
      <c r="AW1165" s="39">
        <f>IF(Dane!$C$9="",0,IF(ROUND((N1165+O1165)*AV1165,2)&gt;$AN$1,$AN$1,ROUND((N1165+O1165)*AV1165,2)))</f>
        <v>0</v>
      </c>
      <c r="AX1165" s="39">
        <v>0</v>
      </c>
      <c r="AY1165" s="39">
        <f>IF(Dane!$C$9=2,IFERROR(J1165/W1165,0),IF(Dane!$C$9=3,IFERROR(J1165/W1165,0),0))</f>
        <v>0</v>
      </c>
      <c r="AZ1165" s="39">
        <f>IF(Dane!$C$9=2,IFERROR(ROUND(J1165-ROUND(J1165*0.0976,2)-ROUND(J1165*0.015,2)-ROUND(J1165*0.0245,2),2)/W1165,0),IF(Dane!$C$9=3,IFERROR(ROUND(J1165-ROUND(J1165*0.0976,2)-ROUND(J1165*0.015,2)-ROUND(J1165*0.0245,2),2)/W1165,0),0))</f>
        <v>0</v>
      </c>
      <c r="BA1165" s="39">
        <f t="shared" si="283"/>
        <v>0</v>
      </c>
      <c r="BB1165" s="39">
        <f t="shared" si="284"/>
        <v>0</v>
      </c>
      <c r="BC1165" s="39">
        <f t="shared" si="277"/>
        <v>0</v>
      </c>
      <c r="BD1165" s="39">
        <f>IF(Dane!$C$9=2,IFERROR(BC1165/W1165,0),IF(Dane!$C$9=3,IFERROR(BC1165/W1165,0),0))</f>
        <v>0</v>
      </c>
      <c r="BE1165" s="39">
        <f t="shared" si="285"/>
        <v>0</v>
      </c>
      <c r="BF1165" s="39">
        <v>0</v>
      </c>
      <c r="BG1165" s="39">
        <f t="shared" si="286"/>
        <v>0</v>
      </c>
      <c r="BH1165" s="39">
        <f>IF(Dane!$C$9=2,IF(ROUND((S1165+T1165)*BG1165,2)&gt;$AN$1,$AN$1,ROUND((S1165+T1165)*BG1165,2)),IF(Dane!$C$9=3,IF(ROUND((S1165+T1165)*BG1165,2)&gt;$AN$1,$AN$1,ROUND((S1165+T1165)*BG1165,2)),0))</f>
        <v>0</v>
      </c>
      <c r="BI1165" s="39">
        <v>0</v>
      </c>
      <c r="BJ1165" s="39">
        <f>IF(Dane!$C$9=3,IFERROR(J1165/AB1165,0),0)</f>
        <v>0</v>
      </c>
      <c r="BK1165" s="39">
        <f>IF(Dane!$C$9=3,IFERROR(ROUND(J1165-ROUND(J1165*0.0976,2)-ROUND(J1165*0.015,2)-ROUND(J1165*0.0245,2),2)/AB1165,0),0)</f>
        <v>0</v>
      </c>
      <c r="BL1165" s="39">
        <f t="shared" si="287"/>
        <v>0</v>
      </c>
      <c r="BM1165" s="39">
        <f t="shared" si="288"/>
        <v>0</v>
      </c>
      <c r="BN1165" s="39">
        <f t="shared" si="278"/>
        <v>0</v>
      </c>
      <c r="BO1165" s="39">
        <f>IF(Dane!$C$9=3,IFERROR(BN1165/AB1165,0),0)</f>
        <v>0</v>
      </c>
      <c r="BP1165" s="39">
        <f t="shared" si="289"/>
        <v>0</v>
      </c>
      <c r="BQ1165" s="39">
        <v>0</v>
      </c>
      <c r="BR1165" s="39">
        <f t="shared" si="290"/>
        <v>0</v>
      </c>
      <c r="BS1165" s="39">
        <f>IF(Dane!$C$9=3,IF(ROUND((X1165+Y1165)*BR1165,2)&gt;$AN$1,$AN$1,ROUND((X1165+Y1165)*BR1165,2)),0)</f>
        <v>0</v>
      </c>
      <c r="BT1165" s="39">
        <v>0</v>
      </c>
    </row>
    <row r="1166" spans="1:72">
      <c r="A1166" s="87">
        <v>1157</v>
      </c>
      <c r="B1166" s="1"/>
      <c r="C1166" s="1"/>
      <c r="D1166" s="2"/>
      <c r="E1166" s="3"/>
      <c r="F1166" s="4"/>
      <c r="G1166" s="5"/>
      <c r="H1166" s="5"/>
      <c r="I1166" s="6"/>
      <c r="J1166" s="5"/>
      <c r="K1166" s="5"/>
      <c r="L1166" s="5"/>
      <c r="M1166" s="55"/>
      <c r="N1166" s="8"/>
      <c r="O1166" s="105"/>
      <c r="P1166" s="5"/>
      <c r="Q1166" s="5"/>
      <c r="R1166" s="105">
        <f>Dane!$C$10</f>
        <v>0</v>
      </c>
      <c r="S1166" s="8"/>
      <c r="T1166" s="105"/>
      <c r="U1166" s="5"/>
      <c r="V1166" s="5"/>
      <c r="W1166" s="107">
        <f>Dane!$C$11</f>
        <v>0</v>
      </c>
      <c r="X1166" s="8"/>
      <c r="Y1166" s="105"/>
      <c r="Z1166" s="5"/>
      <c r="AA1166" s="5"/>
      <c r="AB1166" s="110">
        <f>Dane!$C$12</f>
        <v>0</v>
      </c>
      <c r="AC1166" s="108">
        <f>IF(Dane!$E$3=1,AP1166+BA1166+BL1166,IF(Dane!$E$3=2,AT1166+BE1166+BP1166,AW1166+BH1166+BS1166))</f>
        <v>0</v>
      </c>
      <c r="AD1166" s="14">
        <f>IF(Dane!$E$3=1,AQ1166+BB1166+BM1166,IF(Dane!$E$3=2,AU1166+BF1166+BQ1166,AX1166+BI1166+BT1166))</f>
        <v>0</v>
      </c>
      <c r="AE1166" s="14">
        <f>IF((J1166*Dane!$C$9)-AC1166&lt;0,0,(J1166*Dane!$C$9)-AC1166)</f>
        <v>0</v>
      </c>
      <c r="AF1166" s="61">
        <f>IF((K1166*Dane!$C$9)-AD1166&lt;0,0,(K1166*Dane!$C$9)-AD1166)</f>
        <v>0</v>
      </c>
      <c r="AG1166" s="93"/>
      <c r="AH1166" s="84">
        <f>IF(Dane!$E$3=1,AP1166,IF(Dane!$E$3=2,AT1166,AW1166))</f>
        <v>0</v>
      </c>
      <c r="AI1166" s="84">
        <f>IF(Dane!$E$3=1,AQ1166,IF(Dane!$E$3=2,AU1166,AX1166))</f>
        <v>0</v>
      </c>
      <c r="AJ1166" s="84">
        <f>IF(Dane!$E$3=1,BA1166,IF(Dane!$E$3=2,BE1166,BH1166))</f>
        <v>0</v>
      </c>
      <c r="AK1166" s="84">
        <f>IF(Dane!$E$3=1,BB1166,IF(Dane!$E$3=2,BF1166,BI1166))</f>
        <v>0</v>
      </c>
      <c r="AL1166" s="84">
        <f>IF(Dane!$E$3=1,BL1166,IF(Dane!$E$3=2,BP1166,BS1166))</f>
        <v>0</v>
      </c>
      <c r="AM1166" s="84">
        <f>IF(Dane!$E$3=1,BM1166,IF(Dane!$E$3=2,BQ1166,BT1166))</f>
        <v>0</v>
      </c>
      <c r="AN1166" s="39">
        <f>IF(Dane!$C$9="",0,IFERROR(J1166/R1166,0))</f>
        <v>0</v>
      </c>
      <c r="AO1166" s="39">
        <f>IF(Dane!$C$9="",0,IFERROR(ROUND(J1166-ROUND(J1166*0.0976,2)-ROUND(J1166*0.015,2)-ROUND(J1166*0.0245,2),2)/R1166,0))</f>
        <v>0</v>
      </c>
      <c r="AP1166" s="39">
        <f t="shared" si="279"/>
        <v>0</v>
      </c>
      <c r="AQ1166" s="39">
        <f t="shared" si="280"/>
        <v>0</v>
      </c>
      <c r="AR1166" s="39">
        <f t="shared" si="276"/>
        <v>0</v>
      </c>
      <c r="AS1166" s="39">
        <f>IF(Dane!$C$9="",0,IFERROR(AR1166/R1166,0))</f>
        <v>0</v>
      </c>
      <c r="AT1166" s="39">
        <f t="shared" si="281"/>
        <v>0</v>
      </c>
      <c r="AU1166" s="39">
        <v>0</v>
      </c>
      <c r="AV1166" s="39">
        <f t="shared" si="282"/>
        <v>0</v>
      </c>
      <c r="AW1166" s="39">
        <f>IF(Dane!$C$9="",0,IF(ROUND((N1166+O1166)*AV1166,2)&gt;$AN$1,$AN$1,ROUND((N1166+O1166)*AV1166,2)))</f>
        <v>0</v>
      </c>
      <c r="AX1166" s="39">
        <v>0</v>
      </c>
      <c r="AY1166" s="39">
        <f>IF(Dane!$C$9=2,IFERROR(J1166/W1166,0),IF(Dane!$C$9=3,IFERROR(J1166/W1166,0),0))</f>
        <v>0</v>
      </c>
      <c r="AZ1166" s="39">
        <f>IF(Dane!$C$9=2,IFERROR(ROUND(J1166-ROUND(J1166*0.0976,2)-ROUND(J1166*0.015,2)-ROUND(J1166*0.0245,2),2)/W1166,0),IF(Dane!$C$9=3,IFERROR(ROUND(J1166-ROUND(J1166*0.0976,2)-ROUND(J1166*0.015,2)-ROUND(J1166*0.0245,2),2)/W1166,0),0))</f>
        <v>0</v>
      </c>
      <c r="BA1166" s="39">
        <f t="shared" si="283"/>
        <v>0</v>
      </c>
      <c r="BB1166" s="39">
        <f t="shared" si="284"/>
        <v>0</v>
      </c>
      <c r="BC1166" s="39">
        <f t="shared" si="277"/>
        <v>0</v>
      </c>
      <c r="BD1166" s="39">
        <f>IF(Dane!$C$9=2,IFERROR(BC1166/W1166,0),IF(Dane!$C$9=3,IFERROR(BC1166/W1166,0),0))</f>
        <v>0</v>
      </c>
      <c r="BE1166" s="39">
        <f t="shared" si="285"/>
        <v>0</v>
      </c>
      <c r="BF1166" s="39">
        <v>0</v>
      </c>
      <c r="BG1166" s="39">
        <f t="shared" si="286"/>
        <v>0</v>
      </c>
      <c r="BH1166" s="39">
        <f>IF(Dane!$C$9=2,IF(ROUND((S1166+T1166)*BG1166,2)&gt;$AN$1,$AN$1,ROUND((S1166+T1166)*BG1166,2)),IF(Dane!$C$9=3,IF(ROUND((S1166+T1166)*BG1166,2)&gt;$AN$1,$AN$1,ROUND((S1166+T1166)*BG1166,2)),0))</f>
        <v>0</v>
      </c>
      <c r="BI1166" s="39">
        <v>0</v>
      </c>
      <c r="BJ1166" s="39">
        <f>IF(Dane!$C$9=3,IFERROR(J1166/AB1166,0),0)</f>
        <v>0</v>
      </c>
      <c r="BK1166" s="39">
        <f>IF(Dane!$C$9=3,IFERROR(ROUND(J1166-ROUND(J1166*0.0976,2)-ROUND(J1166*0.015,2)-ROUND(J1166*0.0245,2),2)/AB1166,0),0)</f>
        <v>0</v>
      </c>
      <c r="BL1166" s="39">
        <f t="shared" si="287"/>
        <v>0</v>
      </c>
      <c r="BM1166" s="39">
        <f t="shared" si="288"/>
        <v>0</v>
      </c>
      <c r="BN1166" s="39">
        <f t="shared" si="278"/>
        <v>0</v>
      </c>
      <c r="BO1166" s="39">
        <f>IF(Dane!$C$9=3,IFERROR(BN1166/AB1166,0),0)</f>
        <v>0</v>
      </c>
      <c r="BP1166" s="39">
        <f t="shared" si="289"/>
        <v>0</v>
      </c>
      <c r="BQ1166" s="39">
        <v>0</v>
      </c>
      <c r="BR1166" s="39">
        <f t="shared" si="290"/>
        <v>0</v>
      </c>
      <c r="BS1166" s="39">
        <f>IF(Dane!$C$9=3,IF(ROUND((X1166+Y1166)*BR1166,2)&gt;$AN$1,$AN$1,ROUND((X1166+Y1166)*BR1166,2)),0)</f>
        <v>0</v>
      </c>
      <c r="BT1166" s="39">
        <v>0</v>
      </c>
    </row>
    <row r="1167" spans="1:72">
      <c r="A1167" s="87">
        <v>1158</v>
      </c>
      <c r="B1167" s="1"/>
      <c r="C1167" s="1"/>
      <c r="D1167" s="2"/>
      <c r="E1167" s="3"/>
      <c r="F1167" s="4"/>
      <c r="G1167" s="5"/>
      <c r="H1167" s="5"/>
      <c r="I1167" s="6"/>
      <c r="J1167" s="5"/>
      <c r="K1167" s="5"/>
      <c r="L1167" s="5"/>
      <c r="M1167" s="55"/>
      <c r="N1167" s="8"/>
      <c r="O1167" s="105"/>
      <c r="P1167" s="5"/>
      <c r="Q1167" s="5"/>
      <c r="R1167" s="105">
        <f>Dane!$C$10</f>
        <v>0</v>
      </c>
      <c r="S1167" s="8"/>
      <c r="T1167" s="105"/>
      <c r="U1167" s="5"/>
      <c r="V1167" s="5"/>
      <c r="W1167" s="107">
        <f>Dane!$C$11</f>
        <v>0</v>
      </c>
      <c r="X1167" s="8"/>
      <c r="Y1167" s="105"/>
      <c r="Z1167" s="5"/>
      <c r="AA1167" s="5"/>
      <c r="AB1167" s="110">
        <f>Dane!$C$12</f>
        <v>0</v>
      </c>
      <c r="AC1167" s="108">
        <f>IF(Dane!$E$3=1,AP1167+BA1167+BL1167,IF(Dane!$E$3=2,AT1167+BE1167+BP1167,AW1167+BH1167+BS1167))</f>
        <v>0</v>
      </c>
      <c r="AD1167" s="14">
        <f>IF(Dane!$E$3=1,AQ1167+BB1167+BM1167,IF(Dane!$E$3=2,AU1167+BF1167+BQ1167,AX1167+BI1167+BT1167))</f>
        <v>0</v>
      </c>
      <c r="AE1167" s="14">
        <f>IF((J1167*Dane!$C$9)-AC1167&lt;0,0,(J1167*Dane!$C$9)-AC1167)</f>
        <v>0</v>
      </c>
      <c r="AF1167" s="61">
        <f>IF((K1167*Dane!$C$9)-AD1167&lt;0,0,(K1167*Dane!$C$9)-AD1167)</f>
        <v>0</v>
      </c>
      <c r="AG1167" s="93"/>
      <c r="AH1167" s="84">
        <f>IF(Dane!$E$3=1,AP1167,IF(Dane!$E$3=2,AT1167,AW1167))</f>
        <v>0</v>
      </c>
      <c r="AI1167" s="84">
        <f>IF(Dane!$E$3=1,AQ1167,IF(Dane!$E$3=2,AU1167,AX1167))</f>
        <v>0</v>
      </c>
      <c r="AJ1167" s="84">
        <f>IF(Dane!$E$3=1,BA1167,IF(Dane!$E$3=2,BE1167,BH1167))</f>
        <v>0</v>
      </c>
      <c r="AK1167" s="84">
        <f>IF(Dane!$E$3=1,BB1167,IF(Dane!$E$3=2,BF1167,BI1167))</f>
        <v>0</v>
      </c>
      <c r="AL1167" s="84">
        <f>IF(Dane!$E$3=1,BL1167,IF(Dane!$E$3=2,BP1167,BS1167))</f>
        <v>0</v>
      </c>
      <c r="AM1167" s="84">
        <f>IF(Dane!$E$3=1,BM1167,IF(Dane!$E$3=2,BQ1167,BT1167))</f>
        <v>0</v>
      </c>
      <c r="AN1167" s="39">
        <f>IF(Dane!$C$9="",0,IFERROR(J1167/R1167,0))</f>
        <v>0</v>
      </c>
      <c r="AO1167" s="39">
        <f>IF(Dane!$C$9="",0,IFERROR(ROUND(J1167-ROUND(J1167*0.0976,2)-ROUND(J1167*0.015,2)-ROUND(J1167*0.0245,2),2)/R1167,0))</f>
        <v>0</v>
      </c>
      <c r="AP1167" s="39">
        <f t="shared" si="279"/>
        <v>0</v>
      </c>
      <c r="AQ1167" s="39">
        <f t="shared" si="280"/>
        <v>0</v>
      </c>
      <c r="AR1167" s="39">
        <f t="shared" si="276"/>
        <v>0</v>
      </c>
      <c r="AS1167" s="39">
        <f>IF(Dane!$C$9="",0,IFERROR(AR1167/R1167,0))</f>
        <v>0</v>
      </c>
      <c r="AT1167" s="39">
        <f t="shared" si="281"/>
        <v>0</v>
      </c>
      <c r="AU1167" s="39">
        <v>0</v>
      </c>
      <c r="AV1167" s="39">
        <f t="shared" si="282"/>
        <v>0</v>
      </c>
      <c r="AW1167" s="39">
        <f>IF(Dane!$C$9="",0,IF(ROUND((N1167+O1167)*AV1167,2)&gt;$AN$1,$AN$1,ROUND((N1167+O1167)*AV1167,2)))</f>
        <v>0</v>
      </c>
      <c r="AX1167" s="39">
        <v>0</v>
      </c>
      <c r="AY1167" s="39">
        <f>IF(Dane!$C$9=2,IFERROR(J1167/W1167,0),IF(Dane!$C$9=3,IFERROR(J1167/W1167,0),0))</f>
        <v>0</v>
      </c>
      <c r="AZ1167" s="39">
        <f>IF(Dane!$C$9=2,IFERROR(ROUND(J1167-ROUND(J1167*0.0976,2)-ROUND(J1167*0.015,2)-ROUND(J1167*0.0245,2),2)/W1167,0),IF(Dane!$C$9=3,IFERROR(ROUND(J1167-ROUND(J1167*0.0976,2)-ROUND(J1167*0.015,2)-ROUND(J1167*0.0245,2),2)/W1167,0),0))</f>
        <v>0</v>
      </c>
      <c r="BA1167" s="39">
        <f t="shared" si="283"/>
        <v>0</v>
      </c>
      <c r="BB1167" s="39">
        <f t="shared" si="284"/>
        <v>0</v>
      </c>
      <c r="BC1167" s="39">
        <f t="shared" si="277"/>
        <v>0</v>
      </c>
      <c r="BD1167" s="39">
        <f>IF(Dane!$C$9=2,IFERROR(BC1167/W1167,0),IF(Dane!$C$9=3,IFERROR(BC1167/W1167,0),0))</f>
        <v>0</v>
      </c>
      <c r="BE1167" s="39">
        <f t="shared" si="285"/>
        <v>0</v>
      </c>
      <c r="BF1167" s="39">
        <v>0</v>
      </c>
      <c r="BG1167" s="39">
        <f t="shared" si="286"/>
        <v>0</v>
      </c>
      <c r="BH1167" s="39">
        <f>IF(Dane!$C$9=2,IF(ROUND((S1167+T1167)*BG1167,2)&gt;$AN$1,$AN$1,ROUND((S1167+T1167)*BG1167,2)),IF(Dane!$C$9=3,IF(ROUND((S1167+T1167)*BG1167,2)&gt;$AN$1,$AN$1,ROUND((S1167+T1167)*BG1167,2)),0))</f>
        <v>0</v>
      </c>
      <c r="BI1167" s="39">
        <v>0</v>
      </c>
      <c r="BJ1167" s="39">
        <f>IF(Dane!$C$9=3,IFERROR(J1167/AB1167,0),0)</f>
        <v>0</v>
      </c>
      <c r="BK1167" s="39">
        <f>IF(Dane!$C$9=3,IFERROR(ROUND(J1167-ROUND(J1167*0.0976,2)-ROUND(J1167*0.015,2)-ROUND(J1167*0.0245,2),2)/AB1167,0),0)</f>
        <v>0</v>
      </c>
      <c r="BL1167" s="39">
        <f t="shared" si="287"/>
        <v>0</v>
      </c>
      <c r="BM1167" s="39">
        <f t="shared" si="288"/>
        <v>0</v>
      </c>
      <c r="BN1167" s="39">
        <f t="shared" si="278"/>
        <v>0</v>
      </c>
      <c r="BO1167" s="39">
        <f>IF(Dane!$C$9=3,IFERROR(BN1167/AB1167,0),0)</f>
        <v>0</v>
      </c>
      <c r="BP1167" s="39">
        <f t="shared" si="289"/>
        <v>0</v>
      </c>
      <c r="BQ1167" s="39">
        <v>0</v>
      </c>
      <c r="BR1167" s="39">
        <f t="shared" si="290"/>
        <v>0</v>
      </c>
      <c r="BS1167" s="39">
        <f>IF(Dane!$C$9=3,IF(ROUND((X1167+Y1167)*BR1167,2)&gt;$AN$1,$AN$1,ROUND((X1167+Y1167)*BR1167,2)),0)</f>
        <v>0</v>
      </c>
      <c r="BT1167" s="39">
        <v>0</v>
      </c>
    </row>
    <row r="1168" spans="1:72">
      <c r="A1168" s="87">
        <v>1159</v>
      </c>
      <c r="B1168" s="1"/>
      <c r="C1168" s="1"/>
      <c r="D1168" s="2"/>
      <c r="E1168" s="3"/>
      <c r="F1168" s="4"/>
      <c r="G1168" s="5"/>
      <c r="H1168" s="5"/>
      <c r="I1168" s="6"/>
      <c r="J1168" s="5"/>
      <c r="K1168" s="5"/>
      <c r="L1168" s="5"/>
      <c r="M1168" s="55"/>
      <c r="N1168" s="8"/>
      <c r="O1168" s="105"/>
      <c r="P1168" s="5"/>
      <c r="Q1168" s="5"/>
      <c r="R1168" s="105">
        <f>Dane!$C$10</f>
        <v>0</v>
      </c>
      <c r="S1168" s="8"/>
      <c r="T1168" s="105"/>
      <c r="U1168" s="5"/>
      <c r="V1168" s="5"/>
      <c r="W1168" s="107">
        <f>Dane!$C$11</f>
        <v>0</v>
      </c>
      <c r="X1168" s="8"/>
      <c r="Y1168" s="105"/>
      <c r="Z1168" s="5"/>
      <c r="AA1168" s="5"/>
      <c r="AB1168" s="110">
        <f>Dane!$C$12</f>
        <v>0</v>
      </c>
      <c r="AC1168" s="108">
        <f>IF(Dane!$E$3=1,AP1168+BA1168+BL1168,IF(Dane!$E$3=2,AT1168+BE1168+BP1168,AW1168+BH1168+BS1168))</f>
        <v>0</v>
      </c>
      <c r="AD1168" s="14">
        <f>IF(Dane!$E$3=1,AQ1168+BB1168+BM1168,IF(Dane!$E$3=2,AU1168+BF1168+BQ1168,AX1168+BI1168+BT1168))</f>
        <v>0</v>
      </c>
      <c r="AE1168" s="14">
        <f>IF((J1168*Dane!$C$9)-AC1168&lt;0,0,(J1168*Dane!$C$9)-AC1168)</f>
        <v>0</v>
      </c>
      <c r="AF1168" s="61">
        <f>IF((K1168*Dane!$C$9)-AD1168&lt;0,0,(K1168*Dane!$C$9)-AD1168)</f>
        <v>0</v>
      </c>
      <c r="AG1168" s="93"/>
      <c r="AH1168" s="84">
        <f>IF(Dane!$E$3=1,AP1168,IF(Dane!$E$3=2,AT1168,AW1168))</f>
        <v>0</v>
      </c>
      <c r="AI1168" s="84">
        <f>IF(Dane!$E$3=1,AQ1168,IF(Dane!$E$3=2,AU1168,AX1168))</f>
        <v>0</v>
      </c>
      <c r="AJ1168" s="84">
        <f>IF(Dane!$E$3=1,BA1168,IF(Dane!$E$3=2,BE1168,BH1168))</f>
        <v>0</v>
      </c>
      <c r="AK1168" s="84">
        <f>IF(Dane!$E$3=1,BB1168,IF(Dane!$E$3=2,BF1168,BI1168))</f>
        <v>0</v>
      </c>
      <c r="AL1168" s="84">
        <f>IF(Dane!$E$3=1,BL1168,IF(Dane!$E$3=2,BP1168,BS1168))</f>
        <v>0</v>
      </c>
      <c r="AM1168" s="84">
        <f>IF(Dane!$E$3=1,BM1168,IF(Dane!$E$3=2,BQ1168,BT1168))</f>
        <v>0</v>
      </c>
      <c r="AN1168" s="39">
        <f>IF(Dane!$C$9="",0,IFERROR(J1168/R1168,0))</f>
        <v>0</v>
      </c>
      <c r="AO1168" s="39">
        <f>IF(Dane!$C$9="",0,IFERROR(ROUND(J1168-ROUND(J1168*0.0976,2)-ROUND(J1168*0.015,2)-ROUND(J1168*0.0245,2),2)/R1168,0))</f>
        <v>0</v>
      </c>
      <c r="AP1168" s="39">
        <f t="shared" si="279"/>
        <v>0</v>
      </c>
      <c r="AQ1168" s="39">
        <f t="shared" si="280"/>
        <v>0</v>
      </c>
      <c r="AR1168" s="39">
        <f t="shared" si="276"/>
        <v>0</v>
      </c>
      <c r="AS1168" s="39">
        <f>IF(Dane!$C$9="",0,IFERROR(AR1168/R1168,0))</f>
        <v>0</v>
      </c>
      <c r="AT1168" s="39">
        <f t="shared" si="281"/>
        <v>0</v>
      </c>
      <c r="AU1168" s="39">
        <v>0</v>
      </c>
      <c r="AV1168" s="39">
        <f t="shared" si="282"/>
        <v>0</v>
      </c>
      <c r="AW1168" s="39">
        <f>IF(Dane!$C$9="",0,IF(ROUND((N1168+O1168)*AV1168,2)&gt;$AN$1,$AN$1,ROUND((N1168+O1168)*AV1168,2)))</f>
        <v>0</v>
      </c>
      <c r="AX1168" s="39">
        <v>0</v>
      </c>
      <c r="AY1168" s="39">
        <f>IF(Dane!$C$9=2,IFERROR(J1168/W1168,0),IF(Dane!$C$9=3,IFERROR(J1168/W1168,0),0))</f>
        <v>0</v>
      </c>
      <c r="AZ1168" s="39">
        <f>IF(Dane!$C$9=2,IFERROR(ROUND(J1168-ROUND(J1168*0.0976,2)-ROUND(J1168*0.015,2)-ROUND(J1168*0.0245,2),2)/W1168,0),IF(Dane!$C$9=3,IFERROR(ROUND(J1168-ROUND(J1168*0.0976,2)-ROUND(J1168*0.015,2)-ROUND(J1168*0.0245,2),2)/W1168,0),0))</f>
        <v>0</v>
      </c>
      <c r="BA1168" s="39">
        <f t="shared" si="283"/>
        <v>0</v>
      </c>
      <c r="BB1168" s="39">
        <f t="shared" si="284"/>
        <v>0</v>
      </c>
      <c r="BC1168" s="39">
        <f t="shared" si="277"/>
        <v>0</v>
      </c>
      <c r="BD1168" s="39">
        <f>IF(Dane!$C$9=2,IFERROR(BC1168/W1168,0),IF(Dane!$C$9=3,IFERROR(BC1168/W1168,0),0))</f>
        <v>0</v>
      </c>
      <c r="BE1168" s="39">
        <f t="shared" si="285"/>
        <v>0</v>
      </c>
      <c r="BF1168" s="39">
        <v>0</v>
      </c>
      <c r="BG1168" s="39">
        <f t="shared" si="286"/>
        <v>0</v>
      </c>
      <c r="BH1168" s="39">
        <f>IF(Dane!$C$9=2,IF(ROUND((S1168+T1168)*BG1168,2)&gt;$AN$1,$AN$1,ROUND((S1168+T1168)*BG1168,2)),IF(Dane!$C$9=3,IF(ROUND((S1168+T1168)*BG1168,2)&gt;$AN$1,$AN$1,ROUND((S1168+T1168)*BG1168,2)),0))</f>
        <v>0</v>
      </c>
      <c r="BI1168" s="39">
        <v>0</v>
      </c>
      <c r="BJ1168" s="39">
        <f>IF(Dane!$C$9=3,IFERROR(J1168/AB1168,0),0)</f>
        <v>0</v>
      </c>
      <c r="BK1168" s="39">
        <f>IF(Dane!$C$9=3,IFERROR(ROUND(J1168-ROUND(J1168*0.0976,2)-ROUND(J1168*0.015,2)-ROUND(J1168*0.0245,2),2)/AB1168,0),0)</f>
        <v>0</v>
      </c>
      <c r="BL1168" s="39">
        <f t="shared" si="287"/>
        <v>0</v>
      </c>
      <c r="BM1168" s="39">
        <f t="shared" si="288"/>
        <v>0</v>
      </c>
      <c r="BN1168" s="39">
        <f t="shared" si="278"/>
        <v>0</v>
      </c>
      <c r="BO1168" s="39">
        <f>IF(Dane!$C$9=3,IFERROR(BN1168/AB1168,0),0)</f>
        <v>0</v>
      </c>
      <c r="BP1168" s="39">
        <f t="shared" si="289"/>
        <v>0</v>
      </c>
      <c r="BQ1168" s="39">
        <v>0</v>
      </c>
      <c r="BR1168" s="39">
        <f t="shared" si="290"/>
        <v>0</v>
      </c>
      <c r="BS1168" s="39">
        <f>IF(Dane!$C$9=3,IF(ROUND((X1168+Y1168)*BR1168,2)&gt;$AN$1,$AN$1,ROUND((X1168+Y1168)*BR1168,2)),0)</f>
        <v>0</v>
      </c>
      <c r="BT1168" s="39">
        <v>0</v>
      </c>
    </row>
    <row r="1169" spans="1:72">
      <c r="A1169" s="87">
        <v>1160</v>
      </c>
      <c r="B1169" s="1"/>
      <c r="C1169" s="1"/>
      <c r="D1169" s="2"/>
      <c r="E1169" s="3"/>
      <c r="F1169" s="4"/>
      <c r="G1169" s="5"/>
      <c r="H1169" s="5"/>
      <c r="I1169" s="6"/>
      <c r="J1169" s="5"/>
      <c r="K1169" s="5"/>
      <c r="L1169" s="5"/>
      <c r="M1169" s="55"/>
      <c r="N1169" s="8"/>
      <c r="O1169" s="105"/>
      <c r="P1169" s="5"/>
      <c r="Q1169" s="5"/>
      <c r="R1169" s="105">
        <f>Dane!$C$10</f>
        <v>0</v>
      </c>
      <c r="S1169" s="8"/>
      <c r="T1169" s="105"/>
      <c r="U1169" s="5"/>
      <c r="V1169" s="5"/>
      <c r="W1169" s="107">
        <f>Dane!$C$11</f>
        <v>0</v>
      </c>
      <c r="X1169" s="8"/>
      <c r="Y1169" s="105"/>
      <c r="Z1169" s="5"/>
      <c r="AA1169" s="5"/>
      <c r="AB1169" s="110">
        <f>Dane!$C$12</f>
        <v>0</v>
      </c>
      <c r="AC1169" s="108">
        <f>IF(Dane!$E$3=1,AP1169+BA1169+BL1169,IF(Dane!$E$3=2,AT1169+BE1169+BP1169,AW1169+BH1169+BS1169))</f>
        <v>0</v>
      </c>
      <c r="AD1169" s="14">
        <f>IF(Dane!$E$3=1,AQ1169+BB1169+BM1169,IF(Dane!$E$3=2,AU1169+BF1169+BQ1169,AX1169+BI1169+BT1169))</f>
        <v>0</v>
      </c>
      <c r="AE1169" s="14">
        <f>IF((J1169*Dane!$C$9)-AC1169&lt;0,0,(J1169*Dane!$C$9)-AC1169)</f>
        <v>0</v>
      </c>
      <c r="AF1169" s="61">
        <f>IF((K1169*Dane!$C$9)-AD1169&lt;0,0,(K1169*Dane!$C$9)-AD1169)</f>
        <v>0</v>
      </c>
      <c r="AG1169" s="93"/>
      <c r="AH1169" s="84">
        <f>IF(Dane!$E$3=1,AP1169,IF(Dane!$E$3=2,AT1169,AW1169))</f>
        <v>0</v>
      </c>
      <c r="AI1169" s="84">
        <f>IF(Dane!$E$3=1,AQ1169,IF(Dane!$E$3=2,AU1169,AX1169))</f>
        <v>0</v>
      </c>
      <c r="AJ1169" s="84">
        <f>IF(Dane!$E$3=1,BA1169,IF(Dane!$E$3=2,BE1169,BH1169))</f>
        <v>0</v>
      </c>
      <c r="AK1169" s="84">
        <f>IF(Dane!$E$3=1,BB1169,IF(Dane!$E$3=2,BF1169,BI1169))</f>
        <v>0</v>
      </c>
      <c r="AL1169" s="84">
        <f>IF(Dane!$E$3=1,BL1169,IF(Dane!$E$3=2,BP1169,BS1169))</f>
        <v>0</v>
      </c>
      <c r="AM1169" s="84">
        <f>IF(Dane!$E$3=1,BM1169,IF(Dane!$E$3=2,BQ1169,BT1169))</f>
        <v>0</v>
      </c>
      <c r="AN1169" s="39">
        <f>IF(Dane!$C$9="",0,IFERROR(J1169/R1169,0))</f>
        <v>0</v>
      </c>
      <c r="AO1169" s="39">
        <f>IF(Dane!$C$9="",0,IFERROR(ROUND(J1169-ROUND(J1169*0.0976,2)-ROUND(J1169*0.015,2)-ROUND(J1169*0.0245,2),2)/R1169,0))</f>
        <v>0</v>
      </c>
      <c r="AP1169" s="39">
        <f t="shared" si="279"/>
        <v>0</v>
      </c>
      <c r="AQ1169" s="39">
        <f t="shared" si="280"/>
        <v>0</v>
      </c>
      <c r="AR1169" s="39">
        <f t="shared" si="276"/>
        <v>0</v>
      </c>
      <c r="AS1169" s="39">
        <f>IF(Dane!$C$9="",0,IFERROR(AR1169/R1169,0))</f>
        <v>0</v>
      </c>
      <c r="AT1169" s="39">
        <f t="shared" si="281"/>
        <v>0</v>
      </c>
      <c r="AU1169" s="39">
        <v>0</v>
      </c>
      <c r="AV1169" s="39">
        <f t="shared" si="282"/>
        <v>0</v>
      </c>
      <c r="AW1169" s="39">
        <f>IF(Dane!$C$9="",0,IF(ROUND((N1169+O1169)*AV1169,2)&gt;$AN$1,$AN$1,ROUND((N1169+O1169)*AV1169,2)))</f>
        <v>0</v>
      </c>
      <c r="AX1169" s="39">
        <v>0</v>
      </c>
      <c r="AY1169" s="39">
        <f>IF(Dane!$C$9=2,IFERROR(J1169/W1169,0),IF(Dane!$C$9=3,IFERROR(J1169/W1169,0),0))</f>
        <v>0</v>
      </c>
      <c r="AZ1169" s="39">
        <f>IF(Dane!$C$9=2,IFERROR(ROUND(J1169-ROUND(J1169*0.0976,2)-ROUND(J1169*0.015,2)-ROUND(J1169*0.0245,2),2)/W1169,0),IF(Dane!$C$9=3,IFERROR(ROUND(J1169-ROUND(J1169*0.0976,2)-ROUND(J1169*0.015,2)-ROUND(J1169*0.0245,2),2)/W1169,0),0))</f>
        <v>0</v>
      </c>
      <c r="BA1169" s="39">
        <f t="shared" si="283"/>
        <v>0</v>
      </c>
      <c r="BB1169" s="39">
        <f t="shared" si="284"/>
        <v>0</v>
      </c>
      <c r="BC1169" s="39">
        <f t="shared" si="277"/>
        <v>0</v>
      </c>
      <c r="BD1169" s="39">
        <f>IF(Dane!$C$9=2,IFERROR(BC1169/W1169,0),IF(Dane!$C$9=3,IFERROR(BC1169/W1169,0),0))</f>
        <v>0</v>
      </c>
      <c r="BE1169" s="39">
        <f t="shared" si="285"/>
        <v>0</v>
      </c>
      <c r="BF1169" s="39">
        <v>0</v>
      </c>
      <c r="BG1169" s="39">
        <f t="shared" si="286"/>
        <v>0</v>
      </c>
      <c r="BH1169" s="39">
        <f>IF(Dane!$C$9=2,IF(ROUND((S1169+T1169)*BG1169,2)&gt;$AN$1,$AN$1,ROUND((S1169+T1169)*BG1169,2)),IF(Dane!$C$9=3,IF(ROUND((S1169+T1169)*BG1169,2)&gt;$AN$1,$AN$1,ROUND((S1169+T1169)*BG1169,2)),0))</f>
        <v>0</v>
      </c>
      <c r="BI1169" s="39">
        <v>0</v>
      </c>
      <c r="BJ1169" s="39">
        <f>IF(Dane!$C$9=3,IFERROR(J1169/AB1169,0),0)</f>
        <v>0</v>
      </c>
      <c r="BK1169" s="39">
        <f>IF(Dane!$C$9=3,IFERROR(ROUND(J1169-ROUND(J1169*0.0976,2)-ROUND(J1169*0.015,2)-ROUND(J1169*0.0245,2),2)/AB1169,0),0)</f>
        <v>0</v>
      </c>
      <c r="BL1169" s="39">
        <f t="shared" si="287"/>
        <v>0</v>
      </c>
      <c r="BM1169" s="39">
        <f t="shared" si="288"/>
        <v>0</v>
      </c>
      <c r="BN1169" s="39">
        <f t="shared" si="278"/>
        <v>0</v>
      </c>
      <c r="BO1169" s="39">
        <f>IF(Dane!$C$9=3,IFERROR(BN1169/AB1169,0),0)</f>
        <v>0</v>
      </c>
      <c r="BP1169" s="39">
        <f t="shared" si="289"/>
        <v>0</v>
      </c>
      <c r="BQ1169" s="39">
        <v>0</v>
      </c>
      <c r="BR1169" s="39">
        <f t="shared" si="290"/>
        <v>0</v>
      </c>
      <c r="BS1169" s="39">
        <f>IF(Dane!$C$9=3,IF(ROUND((X1169+Y1169)*BR1169,2)&gt;$AN$1,$AN$1,ROUND((X1169+Y1169)*BR1169,2)),0)</f>
        <v>0</v>
      </c>
      <c r="BT1169" s="39">
        <v>0</v>
      </c>
    </row>
    <row r="1170" spans="1:72">
      <c r="A1170" s="87">
        <v>1161</v>
      </c>
      <c r="B1170" s="1"/>
      <c r="C1170" s="1"/>
      <c r="D1170" s="2"/>
      <c r="E1170" s="3"/>
      <c r="F1170" s="4"/>
      <c r="G1170" s="5"/>
      <c r="H1170" s="5"/>
      <c r="I1170" s="6"/>
      <c r="J1170" s="5"/>
      <c r="K1170" s="5"/>
      <c r="L1170" s="5"/>
      <c r="M1170" s="55"/>
      <c r="N1170" s="8"/>
      <c r="O1170" s="105"/>
      <c r="P1170" s="5"/>
      <c r="Q1170" s="5"/>
      <c r="R1170" s="105">
        <f>Dane!$C$10</f>
        <v>0</v>
      </c>
      <c r="S1170" s="8"/>
      <c r="T1170" s="105"/>
      <c r="U1170" s="5"/>
      <c r="V1170" s="5"/>
      <c r="W1170" s="107">
        <f>Dane!$C$11</f>
        <v>0</v>
      </c>
      <c r="X1170" s="8"/>
      <c r="Y1170" s="105"/>
      <c r="Z1170" s="5"/>
      <c r="AA1170" s="5"/>
      <c r="AB1170" s="110">
        <f>Dane!$C$12</f>
        <v>0</v>
      </c>
      <c r="AC1170" s="108">
        <f>IF(Dane!$E$3=1,AP1170+BA1170+BL1170,IF(Dane!$E$3=2,AT1170+BE1170+BP1170,AW1170+BH1170+BS1170))</f>
        <v>0</v>
      </c>
      <c r="AD1170" s="14">
        <f>IF(Dane!$E$3=1,AQ1170+BB1170+BM1170,IF(Dane!$E$3=2,AU1170+BF1170+BQ1170,AX1170+BI1170+BT1170))</f>
        <v>0</v>
      </c>
      <c r="AE1170" s="14">
        <f>IF((J1170*Dane!$C$9)-AC1170&lt;0,0,(J1170*Dane!$C$9)-AC1170)</f>
        <v>0</v>
      </c>
      <c r="AF1170" s="61">
        <f>IF((K1170*Dane!$C$9)-AD1170&lt;0,0,(K1170*Dane!$C$9)-AD1170)</f>
        <v>0</v>
      </c>
      <c r="AG1170" s="93"/>
      <c r="AH1170" s="84">
        <f>IF(Dane!$E$3=1,AP1170,IF(Dane!$E$3=2,AT1170,AW1170))</f>
        <v>0</v>
      </c>
      <c r="AI1170" s="84">
        <f>IF(Dane!$E$3=1,AQ1170,IF(Dane!$E$3=2,AU1170,AX1170))</f>
        <v>0</v>
      </c>
      <c r="AJ1170" s="84">
        <f>IF(Dane!$E$3=1,BA1170,IF(Dane!$E$3=2,BE1170,BH1170))</f>
        <v>0</v>
      </c>
      <c r="AK1170" s="84">
        <f>IF(Dane!$E$3=1,BB1170,IF(Dane!$E$3=2,BF1170,BI1170))</f>
        <v>0</v>
      </c>
      <c r="AL1170" s="84">
        <f>IF(Dane!$E$3=1,BL1170,IF(Dane!$E$3=2,BP1170,BS1170))</f>
        <v>0</v>
      </c>
      <c r="AM1170" s="84">
        <f>IF(Dane!$E$3=1,BM1170,IF(Dane!$E$3=2,BQ1170,BT1170))</f>
        <v>0</v>
      </c>
      <c r="AN1170" s="39">
        <f>IF(Dane!$C$9="",0,IFERROR(J1170/R1170,0))</f>
        <v>0</v>
      </c>
      <c r="AO1170" s="39">
        <f>IF(Dane!$C$9="",0,IFERROR(ROUND(J1170-ROUND(J1170*0.0976,2)-ROUND(J1170*0.015,2)-ROUND(J1170*0.0245,2),2)/R1170,0))</f>
        <v>0</v>
      </c>
      <c r="AP1170" s="39">
        <f t="shared" si="279"/>
        <v>0</v>
      </c>
      <c r="AQ1170" s="39">
        <f t="shared" si="280"/>
        <v>0</v>
      </c>
      <c r="AR1170" s="39">
        <f t="shared" si="276"/>
        <v>0</v>
      </c>
      <c r="AS1170" s="39">
        <f>IF(Dane!$C$9="",0,IFERROR(AR1170/R1170,0))</f>
        <v>0</v>
      </c>
      <c r="AT1170" s="39">
        <f t="shared" si="281"/>
        <v>0</v>
      </c>
      <c r="AU1170" s="39">
        <v>0</v>
      </c>
      <c r="AV1170" s="39">
        <f t="shared" si="282"/>
        <v>0</v>
      </c>
      <c r="AW1170" s="39">
        <f>IF(Dane!$C$9="",0,IF(ROUND((N1170+O1170)*AV1170,2)&gt;$AN$1,$AN$1,ROUND((N1170+O1170)*AV1170,2)))</f>
        <v>0</v>
      </c>
      <c r="AX1170" s="39">
        <v>0</v>
      </c>
      <c r="AY1170" s="39">
        <f>IF(Dane!$C$9=2,IFERROR(J1170/W1170,0),IF(Dane!$C$9=3,IFERROR(J1170/W1170,0),0))</f>
        <v>0</v>
      </c>
      <c r="AZ1170" s="39">
        <f>IF(Dane!$C$9=2,IFERROR(ROUND(J1170-ROUND(J1170*0.0976,2)-ROUND(J1170*0.015,2)-ROUND(J1170*0.0245,2),2)/W1170,0),IF(Dane!$C$9=3,IFERROR(ROUND(J1170-ROUND(J1170*0.0976,2)-ROUND(J1170*0.015,2)-ROUND(J1170*0.0245,2),2)/W1170,0),0))</f>
        <v>0</v>
      </c>
      <c r="BA1170" s="39">
        <f t="shared" si="283"/>
        <v>0</v>
      </c>
      <c r="BB1170" s="39">
        <f t="shared" si="284"/>
        <v>0</v>
      </c>
      <c r="BC1170" s="39">
        <f t="shared" si="277"/>
        <v>0</v>
      </c>
      <c r="BD1170" s="39">
        <f>IF(Dane!$C$9=2,IFERROR(BC1170/W1170,0),IF(Dane!$C$9=3,IFERROR(BC1170/W1170,0),0))</f>
        <v>0</v>
      </c>
      <c r="BE1170" s="39">
        <f t="shared" si="285"/>
        <v>0</v>
      </c>
      <c r="BF1170" s="39">
        <v>0</v>
      </c>
      <c r="BG1170" s="39">
        <f t="shared" si="286"/>
        <v>0</v>
      </c>
      <c r="BH1170" s="39">
        <f>IF(Dane!$C$9=2,IF(ROUND((S1170+T1170)*BG1170,2)&gt;$AN$1,$AN$1,ROUND((S1170+T1170)*BG1170,2)),IF(Dane!$C$9=3,IF(ROUND((S1170+T1170)*BG1170,2)&gt;$AN$1,$AN$1,ROUND((S1170+T1170)*BG1170,2)),0))</f>
        <v>0</v>
      </c>
      <c r="BI1170" s="39">
        <v>0</v>
      </c>
      <c r="BJ1170" s="39">
        <f>IF(Dane!$C$9=3,IFERROR(J1170/AB1170,0),0)</f>
        <v>0</v>
      </c>
      <c r="BK1170" s="39">
        <f>IF(Dane!$C$9=3,IFERROR(ROUND(J1170-ROUND(J1170*0.0976,2)-ROUND(J1170*0.015,2)-ROUND(J1170*0.0245,2),2)/AB1170,0),0)</f>
        <v>0</v>
      </c>
      <c r="BL1170" s="39">
        <f t="shared" si="287"/>
        <v>0</v>
      </c>
      <c r="BM1170" s="39">
        <f t="shared" si="288"/>
        <v>0</v>
      </c>
      <c r="BN1170" s="39">
        <f t="shared" si="278"/>
        <v>0</v>
      </c>
      <c r="BO1170" s="39">
        <f>IF(Dane!$C$9=3,IFERROR(BN1170/AB1170,0),0)</f>
        <v>0</v>
      </c>
      <c r="BP1170" s="39">
        <f t="shared" si="289"/>
        <v>0</v>
      </c>
      <c r="BQ1170" s="39">
        <v>0</v>
      </c>
      <c r="BR1170" s="39">
        <f t="shared" si="290"/>
        <v>0</v>
      </c>
      <c r="BS1170" s="39">
        <f>IF(Dane!$C$9=3,IF(ROUND((X1170+Y1170)*BR1170,2)&gt;$AN$1,$AN$1,ROUND((X1170+Y1170)*BR1170,2)),0)</f>
        <v>0</v>
      </c>
      <c r="BT1170" s="39">
        <v>0</v>
      </c>
    </row>
    <row r="1171" spans="1:72">
      <c r="A1171" s="87">
        <v>1162</v>
      </c>
      <c r="B1171" s="1"/>
      <c r="C1171" s="1"/>
      <c r="D1171" s="2"/>
      <c r="E1171" s="3"/>
      <c r="F1171" s="4"/>
      <c r="G1171" s="5"/>
      <c r="H1171" s="5"/>
      <c r="I1171" s="6"/>
      <c r="J1171" s="5"/>
      <c r="K1171" s="5"/>
      <c r="L1171" s="5"/>
      <c r="M1171" s="55"/>
      <c r="N1171" s="8"/>
      <c r="O1171" s="105"/>
      <c r="P1171" s="5"/>
      <c r="Q1171" s="5"/>
      <c r="R1171" s="105">
        <f>Dane!$C$10</f>
        <v>0</v>
      </c>
      <c r="S1171" s="8"/>
      <c r="T1171" s="105"/>
      <c r="U1171" s="5"/>
      <c r="V1171" s="5"/>
      <c r="W1171" s="107">
        <f>Dane!$C$11</f>
        <v>0</v>
      </c>
      <c r="X1171" s="8"/>
      <c r="Y1171" s="105"/>
      <c r="Z1171" s="5"/>
      <c r="AA1171" s="5"/>
      <c r="AB1171" s="110">
        <f>Dane!$C$12</f>
        <v>0</v>
      </c>
      <c r="AC1171" s="108">
        <f>IF(Dane!$E$3=1,AP1171+BA1171+BL1171,IF(Dane!$E$3=2,AT1171+BE1171+BP1171,AW1171+BH1171+BS1171))</f>
        <v>0</v>
      </c>
      <c r="AD1171" s="14">
        <f>IF(Dane!$E$3=1,AQ1171+BB1171+BM1171,IF(Dane!$E$3=2,AU1171+BF1171+BQ1171,AX1171+BI1171+BT1171))</f>
        <v>0</v>
      </c>
      <c r="AE1171" s="14">
        <f>IF((J1171*Dane!$C$9)-AC1171&lt;0,0,(J1171*Dane!$C$9)-AC1171)</f>
        <v>0</v>
      </c>
      <c r="AF1171" s="61">
        <f>IF((K1171*Dane!$C$9)-AD1171&lt;0,0,(K1171*Dane!$C$9)-AD1171)</f>
        <v>0</v>
      </c>
      <c r="AG1171" s="93"/>
      <c r="AH1171" s="84">
        <f>IF(Dane!$E$3=1,AP1171,IF(Dane!$E$3=2,AT1171,AW1171))</f>
        <v>0</v>
      </c>
      <c r="AI1171" s="84">
        <f>IF(Dane!$E$3=1,AQ1171,IF(Dane!$E$3=2,AU1171,AX1171))</f>
        <v>0</v>
      </c>
      <c r="AJ1171" s="84">
        <f>IF(Dane!$E$3=1,BA1171,IF(Dane!$E$3=2,BE1171,BH1171))</f>
        <v>0</v>
      </c>
      <c r="AK1171" s="84">
        <f>IF(Dane!$E$3=1,BB1171,IF(Dane!$E$3=2,BF1171,BI1171))</f>
        <v>0</v>
      </c>
      <c r="AL1171" s="84">
        <f>IF(Dane!$E$3=1,BL1171,IF(Dane!$E$3=2,BP1171,BS1171))</f>
        <v>0</v>
      </c>
      <c r="AM1171" s="84">
        <f>IF(Dane!$E$3=1,BM1171,IF(Dane!$E$3=2,BQ1171,BT1171))</f>
        <v>0</v>
      </c>
      <c r="AN1171" s="39">
        <f>IF(Dane!$C$9="",0,IFERROR(J1171/R1171,0))</f>
        <v>0</v>
      </c>
      <c r="AO1171" s="39">
        <f>IF(Dane!$C$9="",0,IFERROR(ROUND(J1171-ROUND(J1171*0.0976,2)-ROUND(J1171*0.015,2)-ROUND(J1171*0.0245,2),2)/R1171,0))</f>
        <v>0</v>
      </c>
      <c r="AP1171" s="39">
        <f t="shared" si="279"/>
        <v>0</v>
      </c>
      <c r="AQ1171" s="39">
        <f t="shared" si="280"/>
        <v>0</v>
      </c>
      <c r="AR1171" s="39">
        <f t="shared" si="276"/>
        <v>0</v>
      </c>
      <c r="AS1171" s="39">
        <f>IF(Dane!$C$9="",0,IFERROR(AR1171/R1171,0))</f>
        <v>0</v>
      </c>
      <c r="AT1171" s="39">
        <f t="shared" si="281"/>
        <v>0</v>
      </c>
      <c r="AU1171" s="39">
        <v>0</v>
      </c>
      <c r="AV1171" s="39">
        <f t="shared" si="282"/>
        <v>0</v>
      </c>
      <c r="AW1171" s="39">
        <f>IF(Dane!$C$9="",0,IF(ROUND((N1171+O1171)*AV1171,2)&gt;$AN$1,$AN$1,ROUND((N1171+O1171)*AV1171,2)))</f>
        <v>0</v>
      </c>
      <c r="AX1171" s="39">
        <v>0</v>
      </c>
      <c r="AY1171" s="39">
        <f>IF(Dane!$C$9=2,IFERROR(J1171/W1171,0),IF(Dane!$C$9=3,IFERROR(J1171/W1171,0),0))</f>
        <v>0</v>
      </c>
      <c r="AZ1171" s="39">
        <f>IF(Dane!$C$9=2,IFERROR(ROUND(J1171-ROUND(J1171*0.0976,2)-ROUND(J1171*0.015,2)-ROUND(J1171*0.0245,2),2)/W1171,0),IF(Dane!$C$9=3,IFERROR(ROUND(J1171-ROUND(J1171*0.0976,2)-ROUND(J1171*0.015,2)-ROUND(J1171*0.0245,2),2)/W1171,0),0))</f>
        <v>0</v>
      </c>
      <c r="BA1171" s="39">
        <f t="shared" si="283"/>
        <v>0</v>
      </c>
      <c r="BB1171" s="39">
        <f t="shared" si="284"/>
        <v>0</v>
      </c>
      <c r="BC1171" s="39">
        <f t="shared" si="277"/>
        <v>0</v>
      </c>
      <c r="BD1171" s="39">
        <f>IF(Dane!$C$9=2,IFERROR(BC1171/W1171,0),IF(Dane!$C$9=3,IFERROR(BC1171/W1171,0),0))</f>
        <v>0</v>
      </c>
      <c r="BE1171" s="39">
        <f t="shared" si="285"/>
        <v>0</v>
      </c>
      <c r="BF1171" s="39">
        <v>0</v>
      </c>
      <c r="BG1171" s="39">
        <f t="shared" si="286"/>
        <v>0</v>
      </c>
      <c r="BH1171" s="39">
        <f>IF(Dane!$C$9=2,IF(ROUND((S1171+T1171)*BG1171,2)&gt;$AN$1,$AN$1,ROUND((S1171+T1171)*BG1171,2)),IF(Dane!$C$9=3,IF(ROUND((S1171+T1171)*BG1171,2)&gt;$AN$1,$AN$1,ROUND((S1171+T1171)*BG1171,2)),0))</f>
        <v>0</v>
      </c>
      <c r="BI1171" s="39">
        <v>0</v>
      </c>
      <c r="BJ1171" s="39">
        <f>IF(Dane!$C$9=3,IFERROR(J1171/AB1171,0),0)</f>
        <v>0</v>
      </c>
      <c r="BK1171" s="39">
        <f>IF(Dane!$C$9=3,IFERROR(ROUND(J1171-ROUND(J1171*0.0976,2)-ROUND(J1171*0.015,2)-ROUND(J1171*0.0245,2),2)/AB1171,0),0)</f>
        <v>0</v>
      </c>
      <c r="BL1171" s="39">
        <f t="shared" si="287"/>
        <v>0</v>
      </c>
      <c r="BM1171" s="39">
        <f t="shared" si="288"/>
        <v>0</v>
      </c>
      <c r="BN1171" s="39">
        <f t="shared" si="278"/>
        <v>0</v>
      </c>
      <c r="BO1171" s="39">
        <f>IF(Dane!$C$9=3,IFERROR(BN1171/AB1171,0),0)</f>
        <v>0</v>
      </c>
      <c r="BP1171" s="39">
        <f t="shared" si="289"/>
        <v>0</v>
      </c>
      <c r="BQ1171" s="39">
        <v>0</v>
      </c>
      <c r="BR1171" s="39">
        <f t="shared" si="290"/>
        <v>0</v>
      </c>
      <c r="BS1171" s="39">
        <f>IF(Dane!$C$9=3,IF(ROUND((X1171+Y1171)*BR1171,2)&gt;$AN$1,$AN$1,ROUND((X1171+Y1171)*BR1171,2)),0)</f>
        <v>0</v>
      </c>
      <c r="BT1171" s="39">
        <v>0</v>
      </c>
    </row>
    <row r="1172" spans="1:72">
      <c r="A1172" s="87">
        <v>1163</v>
      </c>
      <c r="B1172" s="1"/>
      <c r="C1172" s="1"/>
      <c r="D1172" s="2"/>
      <c r="E1172" s="3"/>
      <c r="F1172" s="4"/>
      <c r="G1172" s="5"/>
      <c r="H1172" s="5"/>
      <c r="I1172" s="6"/>
      <c r="J1172" s="5"/>
      <c r="K1172" s="5"/>
      <c r="L1172" s="5"/>
      <c r="M1172" s="55"/>
      <c r="N1172" s="8"/>
      <c r="O1172" s="105"/>
      <c r="P1172" s="5"/>
      <c r="Q1172" s="5"/>
      <c r="R1172" s="105">
        <f>Dane!$C$10</f>
        <v>0</v>
      </c>
      <c r="S1172" s="8"/>
      <c r="T1172" s="105"/>
      <c r="U1172" s="5"/>
      <c r="V1172" s="5"/>
      <c r="W1172" s="107">
        <f>Dane!$C$11</f>
        <v>0</v>
      </c>
      <c r="X1172" s="8"/>
      <c r="Y1172" s="105"/>
      <c r="Z1172" s="5"/>
      <c r="AA1172" s="5"/>
      <c r="AB1172" s="110">
        <f>Dane!$C$12</f>
        <v>0</v>
      </c>
      <c r="AC1172" s="108">
        <f>IF(Dane!$E$3=1,AP1172+BA1172+BL1172,IF(Dane!$E$3=2,AT1172+BE1172+BP1172,AW1172+BH1172+BS1172))</f>
        <v>0</v>
      </c>
      <c r="AD1172" s="14">
        <f>IF(Dane!$E$3=1,AQ1172+BB1172+BM1172,IF(Dane!$E$3=2,AU1172+BF1172+BQ1172,AX1172+BI1172+BT1172))</f>
        <v>0</v>
      </c>
      <c r="AE1172" s="14">
        <f>IF((J1172*Dane!$C$9)-AC1172&lt;0,0,(J1172*Dane!$C$9)-AC1172)</f>
        <v>0</v>
      </c>
      <c r="AF1172" s="61">
        <f>IF((K1172*Dane!$C$9)-AD1172&lt;0,0,(K1172*Dane!$C$9)-AD1172)</f>
        <v>0</v>
      </c>
      <c r="AG1172" s="93"/>
      <c r="AH1172" s="84">
        <f>IF(Dane!$E$3=1,AP1172,IF(Dane!$E$3=2,AT1172,AW1172))</f>
        <v>0</v>
      </c>
      <c r="AI1172" s="84">
        <f>IF(Dane!$E$3=1,AQ1172,IF(Dane!$E$3=2,AU1172,AX1172))</f>
        <v>0</v>
      </c>
      <c r="AJ1172" s="84">
        <f>IF(Dane!$E$3=1,BA1172,IF(Dane!$E$3=2,BE1172,BH1172))</f>
        <v>0</v>
      </c>
      <c r="AK1172" s="84">
        <f>IF(Dane!$E$3=1,BB1172,IF(Dane!$E$3=2,BF1172,BI1172))</f>
        <v>0</v>
      </c>
      <c r="AL1172" s="84">
        <f>IF(Dane!$E$3=1,BL1172,IF(Dane!$E$3=2,BP1172,BS1172))</f>
        <v>0</v>
      </c>
      <c r="AM1172" s="84">
        <f>IF(Dane!$E$3=1,BM1172,IF(Dane!$E$3=2,BQ1172,BT1172))</f>
        <v>0</v>
      </c>
      <c r="AN1172" s="39">
        <f>IF(Dane!$C$9="",0,IFERROR(J1172/R1172,0))</f>
        <v>0</v>
      </c>
      <c r="AO1172" s="39">
        <f>IF(Dane!$C$9="",0,IFERROR(ROUND(J1172-ROUND(J1172*0.0976,2)-ROUND(J1172*0.015,2)-ROUND(J1172*0.0245,2),2)/R1172,0))</f>
        <v>0</v>
      </c>
      <c r="AP1172" s="39">
        <f t="shared" si="279"/>
        <v>0</v>
      </c>
      <c r="AQ1172" s="39">
        <f t="shared" si="280"/>
        <v>0</v>
      </c>
      <c r="AR1172" s="39">
        <f t="shared" si="276"/>
        <v>0</v>
      </c>
      <c r="AS1172" s="39">
        <f>IF(Dane!$C$9="",0,IFERROR(AR1172/R1172,0))</f>
        <v>0</v>
      </c>
      <c r="AT1172" s="39">
        <f t="shared" si="281"/>
        <v>0</v>
      </c>
      <c r="AU1172" s="39">
        <v>0</v>
      </c>
      <c r="AV1172" s="39">
        <f t="shared" si="282"/>
        <v>0</v>
      </c>
      <c r="AW1172" s="39">
        <f>IF(Dane!$C$9="",0,IF(ROUND((N1172+O1172)*AV1172,2)&gt;$AN$1,$AN$1,ROUND((N1172+O1172)*AV1172,2)))</f>
        <v>0</v>
      </c>
      <c r="AX1172" s="39">
        <v>0</v>
      </c>
      <c r="AY1172" s="39">
        <f>IF(Dane!$C$9=2,IFERROR(J1172/W1172,0),IF(Dane!$C$9=3,IFERROR(J1172/W1172,0),0))</f>
        <v>0</v>
      </c>
      <c r="AZ1172" s="39">
        <f>IF(Dane!$C$9=2,IFERROR(ROUND(J1172-ROUND(J1172*0.0976,2)-ROUND(J1172*0.015,2)-ROUND(J1172*0.0245,2),2)/W1172,0),IF(Dane!$C$9=3,IFERROR(ROUND(J1172-ROUND(J1172*0.0976,2)-ROUND(J1172*0.015,2)-ROUND(J1172*0.0245,2),2)/W1172,0),0))</f>
        <v>0</v>
      </c>
      <c r="BA1172" s="39">
        <f t="shared" si="283"/>
        <v>0</v>
      </c>
      <c r="BB1172" s="39">
        <f t="shared" si="284"/>
        <v>0</v>
      </c>
      <c r="BC1172" s="39">
        <f t="shared" si="277"/>
        <v>0</v>
      </c>
      <c r="BD1172" s="39">
        <f>IF(Dane!$C$9=2,IFERROR(BC1172/W1172,0),IF(Dane!$C$9=3,IFERROR(BC1172/W1172,0),0))</f>
        <v>0</v>
      </c>
      <c r="BE1172" s="39">
        <f t="shared" si="285"/>
        <v>0</v>
      </c>
      <c r="BF1172" s="39">
        <v>0</v>
      </c>
      <c r="BG1172" s="39">
        <f t="shared" si="286"/>
        <v>0</v>
      </c>
      <c r="BH1172" s="39">
        <f>IF(Dane!$C$9=2,IF(ROUND((S1172+T1172)*BG1172,2)&gt;$AN$1,$AN$1,ROUND((S1172+T1172)*BG1172,2)),IF(Dane!$C$9=3,IF(ROUND((S1172+T1172)*BG1172,2)&gt;$AN$1,$AN$1,ROUND((S1172+T1172)*BG1172,2)),0))</f>
        <v>0</v>
      </c>
      <c r="BI1172" s="39">
        <v>0</v>
      </c>
      <c r="BJ1172" s="39">
        <f>IF(Dane!$C$9=3,IFERROR(J1172/AB1172,0),0)</f>
        <v>0</v>
      </c>
      <c r="BK1172" s="39">
        <f>IF(Dane!$C$9=3,IFERROR(ROUND(J1172-ROUND(J1172*0.0976,2)-ROUND(J1172*0.015,2)-ROUND(J1172*0.0245,2),2)/AB1172,0),0)</f>
        <v>0</v>
      </c>
      <c r="BL1172" s="39">
        <f t="shared" si="287"/>
        <v>0</v>
      </c>
      <c r="BM1172" s="39">
        <f t="shared" si="288"/>
        <v>0</v>
      </c>
      <c r="BN1172" s="39">
        <f t="shared" si="278"/>
        <v>0</v>
      </c>
      <c r="BO1172" s="39">
        <f>IF(Dane!$C$9=3,IFERROR(BN1172/AB1172,0),0)</f>
        <v>0</v>
      </c>
      <c r="BP1172" s="39">
        <f t="shared" si="289"/>
        <v>0</v>
      </c>
      <c r="BQ1172" s="39">
        <v>0</v>
      </c>
      <c r="BR1172" s="39">
        <f t="shared" si="290"/>
        <v>0</v>
      </c>
      <c r="BS1172" s="39">
        <f>IF(Dane!$C$9=3,IF(ROUND((X1172+Y1172)*BR1172,2)&gt;$AN$1,$AN$1,ROUND((X1172+Y1172)*BR1172,2)),0)</f>
        <v>0</v>
      </c>
      <c r="BT1172" s="39">
        <v>0</v>
      </c>
    </row>
    <row r="1173" spans="1:72">
      <c r="A1173" s="87">
        <v>1164</v>
      </c>
      <c r="B1173" s="1"/>
      <c r="C1173" s="1"/>
      <c r="D1173" s="2"/>
      <c r="E1173" s="3"/>
      <c r="F1173" s="4"/>
      <c r="G1173" s="5"/>
      <c r="H1173" s="5"/>
      <c r="I1173" s="6"/>
      <c r="J1173" s="5"/>
      <c r="K1173" s="5"/>
      <c r="L1173" s="5"/>
      <c r="M1173" s="55"/>
      <c r="N1173" s="8"/>
      <c r="O1173" s="105"/>
      <c r="P1173" s="5"/>
      <c r="Q1173" s="5"/>
      <c r="R1173" s="105">
        <f>Dane!$C$10</f>
        <v>0</v>
      </c>
      <c r="S1173" s="8"/>
      <c r="T1173" s="105"/>
      <c r="U1173" s="5"/>
      <c r="V1173" s="5"/>
      <c r="W1173" s="107">
        <f>Dane!$C$11</f>
        <v>0</v>
      </c>
      <c r="X1173" s="8"/>
      <c r="Y1173" s="105"/>
      <c r="Z1173" s="5"/>
      <c r="AA1173" s="5"/>
      <c r="AB1173" s="110">
        <f>Dane!$C$12</f>
        <v>0</v>
      </c>
      <c r="AC1173" s="108">
        <f>IF(Dane!$E$3=1,AP1173+BA1173+BL1173,IF(Dane!$E$3=2,AT1173+BE1173+BP1173,AW1173+BH1173+BS1173))</f>
        <v>0</v>
      </c>
      <c r="AD1173" s="14">
        <f>IF(Dane!$E$3=1,AQ1173+BB1173+BM1173,IF(Dane!$E$3=2,AU1173+BF1173+BQ1173,AX1173+BI1173+BT1173))</f>
        <v>0</v>
      </c>
      <c r="AE1173" s="14">
        <f>IF((J1173*Dane!$C$9)-AC1173&lt;0,0,(J1173*Dane!$C$9)-AC1173)</f>
        <v>0</v>
      </c>
      <c r="AF1173" s="61">
        <f>IF((K1173*Dane!$C$9)-AD1173&lt;0,0,(K1173*Dane!$C$9)-AD1173)</f>
        <v>0</v>
      </c>
      <c r="AG1173" s="93"/>
      <c r="AH1173" s="84">
        <f>IF(Dane!$E$3=1,AP1173,IF(Dane!$E$3=2,AT1173,AW1173))</f>
        <v>0</v>
      </c>
      <c r="AI1173" s="84">
        <f>IF(Dane!$E$3=1,AQ1173,IF(Dane!$E$3=2,AU1173,AX1173))</f>
        <v>0</v>
      </c>
      <c r="AJ1173" s="84">
        <f>IF(Dane!$E$3=1,BA1173,IF(Dane!$E$3=2,BE1173,BH1173))</f>
        <v>0</v>
      </c>
      <c r="AK1173" s="84">
        <f>IF(Dane!$E$3=1,BB1173,IF(Dane!$E$3=2,BF1173,BI1173))</f>
        <v>0</v>
      </c>
      <c r="AL1173" s="84">
        <f>IF(Dane!$E$3=1,BL1173,IF(Dane!$E$3=2,BP1173,BS1173))</f>
        <v>0</v>
      </c>
      <c r="AM1173" s="84">
        <f>IF(Dane!$E$3=1,BM1173,IF(Dane!$E$3=2,BQ1173,BT1173))</f>
        <v>0</v>
      </c>
      <c r="AN1173" s="39">
        <f>IF(Dane!$C$9="",0,IFERROR(J1173/R1173,0))</f>
        <v>0</v>
      </c>
      <c r="AO1173" s="39">
        <f>IF(Dane!$C$9="",0,IFERROR(ROUND(J1173-ROUND(J1173*0.0976,2)-ROUND(J1173*0.015,2)-ROUND(J1173*0.0245,2),2)/R1173,0))</f>
        <v>0</v>
      </c>
      <c r="AP1173" s="39">
        <f t="shared" si="279"/>
        <v>0</v>
      </c>
      <c r="AQ1173" s="39">
        <f t="shared" si="280"/>
        <v>0</v>
      </c>
      <c r="AR1173" s="39">
        <f t="shared" si="276"/>
        <v>0</v>
      </c>
      <c r="AS1173" s="39">
        <f>IF(Dane!$C$9="",0,IFERROR(AR1173/R1173,0))</f>
        <v>0</v>
      </c>
      <c r="AT1173" s="39">
        <f t="shared" si="281"/>
        <v>0</v>
      </c>
      <c r="AU1173" s="39">
        <v>0</v>
      </c>
      <c r="AV1173" s="39">
        <f t="shared" si="282"/>
        <v>0</v>
      </c>
      <c r="AW1173" s="39">
        <f>IF(Dane!$C$9="",0,IF(ROUND((N1173+O1173)*AV1173,2)&gt;$AN$1,$AN$1,ROUND((N1173+O1173)*AV1173,2)))</f>
        <v>0</v>
      </c>
      <c r="AX1173" s="39">
        <v>0</v>
      </c>
      <c r="AY1173" s="39">
        <f>IF(Dane!$C$9=2,IFERROR(J1173/W1173,0),IF(Dane!$C$9=3,IFERROR(J1173/W1173,0),0))</f>
        <v>0</v>
      </c>
      <c r="AZ1173" s="39">
        <f>IF(Dane!$C$9=2,IFERROR(ROUND(J1173-ROUND(J1173*0.0976,2)-ROUND(J1173*0.015,2)-ROUND(J1173*0.0245,2),2)/W1173,0),IF(Dane!$C$9=3,IFERROR(ROUND(J1173-ROUND(J1173*0.0976,2)-ROUND(J1173*0.015,2)-ROUND(J1173*0.0245,2),2)/W1173,0),0))</f>
        <v>0</v>
      </c>
      <c r="BA1173" s="39">
        <f t="shared" si="283"/>
        <v>0</v>
      </c>
      <c r="BB1173" s="39">
        <f t="shared" si="284"/>
        <v>0</v>
      </c>
      <c r="BC1173" s="39">
        <f t="shared" si="277"/>
        <v>0</v>
      </c>
      <c r="BD1173" s="39">
        <f>IF(Dane!$C$9=2,IFERROR(BC1173/W1173,0),IF(Dane!$C$9=3,IFERROR(BC1173/W1173,0),0))</f>
        <v>0</v>
      </c>
      <c r="BE1173" s="39">
        <f t="shared" si="285"/>
        <v>0</v>
      </c>
      <c r="BF1173" s="39">
        <v>0</v>
      </c>
      <c r="BG1173" s="39">
        <f t="shared" si="286"/>
        <v>0</v>
      </c>
      <c r="BH1173" s="39">
        <f>IF(Dane!$C$9=2,IF(ROUND((S1173+T1173)*BG1173,2)&gt;$AN$1,$AN$1,ROUND((S1173+T1173)*BG1173,2)),IF(Dane!$C$9=3,IF(ROUND((S1173+T1173)*BG1173,2)&gt;$AN$1,$AN$1,ROUND((S1173+T1173)*BG1173,2)),0))</f>
        <v>0</v>
      </c>
      <c r="BI1173" s="39">
        <v>0</v>
      </c>
      <c r="BJ1173" s="39">
        <f>IF(Dane!$C$9=3,IFERROR(J1173/AB1173,0),0)</f>
        <v>0</v>
      </c>
      <c r="BK1173" s="39">
        <f>IF(Dane!$C$9=3,IFERROR(ROUND(J1173-ROUND(J1173*0.0976,2)-ROUND(J1173*0.015,2)-ROUND(J1173*0.0245,2),2)/AB1173,0),0)</f>
        <v>0</v>
      </c>
      <c r="BL1173" s="39">
        <f t="shared" si="287"/>
        <v>0</v>
      </c>
      <c r="BM1173" s="39">
        <f t="shared" si="288"/>
        <v>0</v>
      </c>
      <c r="BN1173" s="39">
        <f t="shared" si="278"/>
        <v>0</v>
      </c>
      <c r="BO1173" s="39">
        <f>IF(Dane!$C$9=3,IFERROR(BN1173/AB1173,0),0)</f>
        <v>0</v>
      </c>
      <c r="BP1173" s="39">
        <f t="shared" si="289"/>
        <v>0</v>
      </c>
      <c r="BQ1173" s="39">
        <v>0</v>
      </c>
      <c r="BR1173" s="39">
        <f t="shared" si="290"/>
        <v>0</v>
      </c>
      <c r="BS1173" s="39">
        <f>IF(Dane!$C$9=3,IF(ROUND((X1173+Y1173)*BR1173,2)&gt;$AN$1,$AN$1,ROUND((X1173+Y1173)*BR1173,2)),0)</f>
        <v>0</v>
      </c>
      <c r="BT1173" s="39">
        <v>0</v>
      </c>
    </row>
    <row r="1174" spans="1:72">
      <c r="A1174" s="87">
        <v>1165</v>
      </c>
      <c r="B1174" s="1"/>
      <c r="C1174" s="1"/>
      <c r="D1174" s="2"/>
      <c r="E1174" s="3"/>
      <c r="F1174" s="4"/>
      <c r="G1174" s="5"/>
      <c r="H1174" s="5"/>
      <c r="I1174" s="6"/>
      <c r="J1174" s="5"/>
      <c r="K1174" s="5"/>
      <c r="L1174" s="5"/>
      <c r="M1174" s="55"/>
      <c r="N1174" s="8"/>
      <c r="O1174" s="105"/>
      <c r="P1174" s="5"/>
      <c r="Q1174" s="5"/>
      <c r="R1174" s="105">
        <f>Dane!$C$10</f>
        <v>0</v>
      </c>
      <c r="S1174" s="8"/>
      <c r="T1174" s="105"/>
      <c r="U1174" s="5"/>
      <c r="V1174" s="5"/>
      <c r="W1174" s="107">
        <f>Dane!$C$11</f>
        <v>0</v>
      </c>
      <c r="X1174" s="8"/>
      <c r="Y1174" s="105"/>
      <c r="Z1174" s="5"/>
      <c r="AA1174" s="5"/>
      <c r="AB1174" s="110">
        <f>Dane!$C$12</f>
        <v>0</v>
      </c>
      <c r="AC1174" s="108">
        <f>IF(Dane!$E$3=1,AP1174+BA1174+BL1174,IF(Dane!$E$3=2,AT1174+BE1174+BP1174,AW1174+BH1174+BS1174))</f>
        <v>0</v>
      </c>
      <c r="AD1174" s="14">
        <f>IF(Dane!$E$3=1,AQ1174+BB1174+BM1174,IF(Dane!$E$3=2,AU1174+BF1174+BQ1174,AX1174+BI1174+BT1174))</f>
        <v>0</v>
      </c>
      <c r="AE1174" s="14">
        <f>IF((J1174*Dane!$C$9)-AC1174&lt;0,0,(J1174*Dane!$C$9)-AC1174)</f>
        <v>0</v>
      </c>
      <c r="AF1174" s="61">
        <f>IF((K1174*Dane!$C$9)-AD1174&lt;0,0,(K1174*Dane!$C$9)-AD1174)</f>
        <v>0</v>
      </c>
      <c r="AG1174" s="93"/>
      <c r="AH1174" s="84">
        <f>IF(Dane!$E$3=1,AP1174,IF(Dane!$E$3=2,AT1174,AW1174))</f>
        <v>0</v>
      </c>
      <c r="AI1174" s="84">
        <f>IF(Dane!$E$3=1,AQ1174,IF(Dane!$E$3=2,AU1174,AX1174))</f>
        <v>0</v>
      </c>
      <c r="AJ1174" s="84">
        <f>IF(Dane!$E$3=1,BA1174,IF(Dane!$E$3=2,BE1174,BH1174))</f>
        <v>0</v>
      </c>
      <c r="AK1174" s="84">
        <f>IF(Dane!$E$3=1,BB1174,IF(Dane!$E$3=2,BF1174,BI1174))</f>
        <v>0</v>
      </c>
      <c r="AL1174" s="84">
        <f>IF(Dane!$E$3=1,BL1174,IF(Dane!$E$3=2,BP1174,BS1174))</f>
        <v>0</v>
      </c>
      <c r="AM1174" s="84">
        <f>IF(Dane!$E$3=1,BM1174,IF(Dane!$E$3=2,BQ1174,BT1174))</f>
        <v>0</v>
      </c>
      <c r="AN1174" s="39">
        <f>IF(Dane!$C$9="",0,IFERROR(J1174/R1174,0))</f>
        <v>0</v>
      </c>
      <c r="AO1174" s="39">
        <f>IF(Dane!$C$9="",0,IFERROR(ROUND(J1174-ROUND(J1174*0.0976,2)-ROUND(J1174*0.015,2)-ROUND(J1174*0.0245,2),2)/R1174,0))</f>
        <v>0</v>
      </c>
      <c r="AP1174" s="39">
        <f t="shared" si="279"/>
        <v>0</v>
      </c>
      <c r="AQ1174" s="39">
        <f t="shared" si="280"/>
        <v>0</v>
      </c>
      <c r="AR1174" s="39">
        <f t="shared" si="276"/>
        <v>0</v>
      </c>
      <c r="AS1174" s="39">
        <f>IF(Dane!$C$9="",0,IFERROR(AR1174/R1174,0))</f>
        <v>0</v>
      </c>
      <c r="AT1174" s="39">
        <f t="shared" si="281"/>
        <v>0</v>
      </c>
      <c r="AU1174" s="39">
        <v>0</v>
      </c>
      <c r="AV1174" s="39">
        <f t="shared" si="282"/>
        <v>0</v>
      </c>
      <c r="AW1174" s="39">
        <f>IF(Dane!$C$9="",0,IF(ROUND((N1174+O1174)*AV1174,2)&gt;$AN$1,$AN$1,ROUND((N1174+O1174)*AV1174,2)))</f>
        <v>0</v>
      </c>
      <c r="AX1174" s="39">
        <v>0</v>
      </c>
      <c r="AY1174" s="39">
        <f>IF(Dane!$C$9=2,IFERROR(J1174/W1174,0),IF(Dane!$C$9=3,IFERROR(J1174/W1174,0),0))</f>
        <v>0</v>
      </c>
      <c r="AZ1174" s="39">
        <f>IF(Dane!$C$9=2,IFERROR(ROUND(J1174-ROUND(J1174*0.0976,2)-ROUND(J1174*0.015,2)-ROUND(J1174*0.0245,2),2)/W1174,0),IF(Dane!$C$9=3,IFERROR(ROUND(J1174-ROUND(J1174*0.0976,2)-ROUND(J1174*0.015,2)-ROUND(J1174*0.0245,2),2)/W1174,0),0))</f>
        <v>0</v>
      </c>
      <c r="BA1174" s="39">
        <f t="shared" si="283"/>
        <v>0</v>
      </c>
      <c r="BB1174" s="39">
        <f t="shared" si="284"/>
        <v>0</v>
      </c>
      <c r="BC1174" s="39">
        <f t="shared" si="277"/>
        <v>0</v>
      </c>
      <c r="BD1174" s="39">
        <f>IF(Dane!$C$9=2,IFERROR(BC1174/W1174,0),IF(Dane!$C$9=3,IFERROR(BC1174/W1174,0),0))</f>
        <v>0</v>
      </c>
      <c r="BE1174" s="39">
        <f t="shared" si="285"/>
        <v>0</v>
      </c>
      <c r="BF1174" s="39">
        <v>0</v>
      </c>
      <c r="BG1174" s="39">
        <f t="shared" si="286"/>
        <v>0</v>
      </c>
      <c r="BH1174" s="39">
        <f>IF(Dane!$C$9=2,IF(ROUND((S1174+T1174)*BG1174,2)&gt;$AN$1,$AN$1,ROUND((S1174+T1174)*BG1174,2)),IF(Dane!$C$9=3,IF(ROUND((S1174+T1174)*BG1174,2)&gt;$AN$1,$AN$1,ROUND((S1174+T1174)*BG1174,2)),0))</f>
        <v>0</v>
      </c>
      <c r="BI1174" s="39">
        <v>0</v>
      </c>
      <c r="BJ1174" s="39">
        <f>IF(Dane!$C$9=3,IFERROR(J1174/AB1174,0),0)</f>
        <v>0</v>
      </c>
      <c r="BK1174" s="39">
        <f>IF(Dane!$C$9=3,IFERROR(ROUND(J1174-ROUND(J1174*0.0976,2)-ROUND(J1174*0.015,2)-ROUND(J1174*0.0245,2),2)/AB1174,0),0)</f>
        <v>0</v>
      </c>
      <c r="BL1174" s="39">
        <f t="shared" si="287"/>
        <v>0</v>
      </c>
      <c r="BM1174" s="39">
        <f t="shared" si="288"/>
        <v>0</v>
      </c>
      <c r="BN1174" s="39">
        <f t="shared" si="278"/>
        <v>0</v>
      </c>
      <c r="BO1174" s="39">
        <f>IF(Dane!$C$9=3,IFERROR(BN1174/AB1174,0),0)</f>
        <v>0</v>
      </c>
      <c r="BP1174" s="39">
        <f t="shared" si="289"/>
        <v>0</v>
      </c>
      <c r="BQ1174" s="39">
        <v>0</v>
      </c>
      <c r="BR1174" s="39">
        <f t="shared" si="290"/>
        <v>0</v>
      </c>
      <c r="BS1174" s="39">
        <f>IF(Dane!$C$9=3,IF(ROUND((X1174+Y1174)*BR1174,2)&gt;$AN$1,$AN$1,ROUND((X1174+Y1174)*BR1174,2)),0)</f>
        <v>0</v>
      </c>
      <c r="BT1174" s="39">
        <v>0</v>
      </c>
    </row>
    <row r="1175" spans="1:72">
      <c r="A1175" s="87">
        <v>1166</v>
      </c>
      <c r="B1175" s="1"/>
      <c r="C1175" s="1"/>
      <c r="D1175" s="2"/>
      <c r="E1175" s="3"/>
      <c r="F1175" s="4"/>
      <c r="G1175" s="5"/>
      <c r="H1175" s="5"/>
      <c r="I1175" s="6"/>
      <c r="J1175" s="5"/>
      <c r="K1175" s="5"/>
      <c r="L1175" s="5"/>
      <c r="M1175" s="55"/>
      <c r="N1175" s="8"/>
      <c r="O1175" s="105"/>
      <c r="P1175" s="5"/>
      <c r="Q1175" s="5"/>
      <c r="R1175" s="105">
        <f>Dane!$C$10</f>
        <v>0</v>
      </c>
      <c r="S1175" s="8"/>
      <c r="T1175" s="105"/>
      <c r="U1175" s="5"/>
      <c r="V1175" s="5"/>
      <c r="W1175" s="107">
        <f>Dane!$C$11</f>
        <v>0</v>
      </c>
      <c r="X1175" s="8"/>
      <c r="Y1175" s="105"/>
      <c r="Z1175" s="5"/>
      <c r="AA1175" s="5"/>
      <c r="AB1175" s="110">
        <f>Dane!$C$12</f>
        <v>0</v>
      </c>
      <c r="AC1175" s="108">
        <f>IF(Dane!$E$3=1,AP1175+BA1175+BL1175,IF(Dane!$E$3=2,AT1175+BE1175+BP1175,AW1175+BH1175+BS1175))</f>
        <v>0</v>
      </c>
      <c r="AD1175" s="14">
        <f>IF(Dane!$E$3=1,AQ1175+BB1175+BM1175,IF(Dane!$E$3=2,AU1175+BF1175+BQ1175,AX1175+BI1175+BT1175))</f>
        <v>0</v>
      </c>
      <c r="AE1175" s="14">
        <f>IF((J1175*Dane!$C$9)-AC1175&lt;0,0,(J1175*Dane!$C$9)-AC1175)</f>
        <v>0</v>
      </c>
      <c r="AF1175" s="61">
        <f>IF((K1175*Dane!$C$9)-AD1175&lt;0,0,(K1175*Dane!$C$9)-AD1175)</f>
        <v>0</v>
      </c>
      <c r="AG1175" s="93"/>
      <c r="AH1175" s="84">
        <f>IF(Dane!$E$3=1,AP1175,IF(Dane!$E$3=2,AT1175,AW1175))</f>
        <v>0</v>
      </c>
      <c r="AI1175" s="84">
        <f>IF(Dane!$E$3=1,AQ1175,IF(Dane!$E$3=2,AU1175,AX1175))</f>
        <v>0</v>
      </c>
      <c r="AJ1175" s="84">
        <f>IF(Dane!$E$3=1,BA1175,IF(Dane!$E$3=2,BE1175,BH1175))</f>
        <v>0</v>
      </c>
      <c r="AK1175" s="84">
        <f>IF(Dane!$E$3=1,BB1175,IF(Dane!$E$3=2,BF1175,BI1175))</f>
        <v>0</v>
      </c>
      <c r="AL1175" s="84">
        <f>IF(Dane!$E$3=1,BL1175,IF(Dane!$E$3=2,BP1175,BS1175))</f>
        <v>0</v>
      </c>
      <c r="AM1175" s="84">
        <f>IF(Dane!$E$3=1,BM1175,IF(Dane!$E$3=2,BQ1175,BT1175))</f>
        <v>0</v>
      </c>
      <c r="AN1175" s="39">
        <f>IF(Dane!$C$9="",0,IFERROR(J1175/R1175,0))</f>
        <v>0</v>
      </c>
      <c r="AO1175" s="39">
        <f>IF(Dane!$C$9="",0,IFERROR(ROUND(J1175-ROUND(J1175*0.0976,2)-ROUND(J1175*0.015,2)-ROUND(J1175*0.0245,2),2)/R1175,0))</f>
        <v>0</v>
      </c>
      <c r="AP1175" s="39">
        <f t="shared" si="279"/>
        <v>0</v>
      </c>
      <c r="AQ1175" s="39">
        <f t="shared" si="280"/>
        <v>0</v>
      </c>
      <c r="AR1175" s="39">
        <f t="shared" si="276"/>
        <v>0</v>
      </c>
      <c r="AS1175" s="39">
        <f>IF(Dane!$C$9="",0,IFERROR(AR1175/R1175,0))</f>
        <v>0</v>
      </c>
      <c r="AT1175" s="39">
        <f t="shared" si="281"/>
        <v>0</v>
      </c>
      <c r="AU1175" s="39">
        <v>0</v>
      </c>
      <c r="AV1175" s="39">
        <f t="shared" si="282"/>
        <v>0</v>
      </c>
      <c r="AW1175" s="39">
        <f>IF(Dane!$C$9="",0,IF(ROUND((N1175+O1175)*AV1175,2)&gt;$AN$1,$AN$1,ROUND((N1175+O1175)*AV1175,2)))</f>
        <v>0</v>
      </c>
      <c r="AX1175" s="39">
        <v>0</v>
      </c>
      <c r="AY1175" s="39">
        <f>IF(Dane!$C$9=2,IFERROR(J1175/W1175,0),IF(Dane!$C$9=3,IFERROR(J1175/W1175,0),0))</f>
        <v>0</v>
      </c>
      <c r="AZ1175" s="39">
        <f>IF(Dane!$C$9=2,IFERROR(ROUND(J1175-ROUND(J1175*0.0976,2)-ROUND(J1175*0.015,2)-ROUND(J1175*0.0245,2),2)/W1175,0),IF(Dane!$C$9=3,IFERROR(ROUND(J1175-ROUND(J1175*0.0976,2)-ROUND(J1175*0.015,2)-ROUND(J1175*0.0245,2),2)/W1175,0),0))</f>
        <v>0</v>
      </c>
      <c r="BA1175" s="39">
        <f t="shared" si="283"/>
        <v>0</v>
      </c>
      <c r="BB1175" s="39">
        <f t="shared" si="284"/>
        <v>0</v>
      </c>
      <c r="BC1175" s="39">
        <f t="shared" si="277"/>
        <v>0</v>
      </c>
      <c r="BD1175" s="39">
        <f>IF(Dane!$C$9=2,IFERROR(BC1175/W1175,0),IF(Dane!$C$9=3,IFERROR(BC1175/W1175,0),0))</f>
        <v>0</v>
      </c>
      <c r="BE1175" s="39">
        <f t="shared" si="285"/>
        <v>0</v>
      </c>
      <c r="BF1175" s="39">
        <v>0</v>
      </c>
      <c r="BG1175" s="39">
        <f t="shared" si="286"/>
        <v>0</v>
      </c>
      <c r="BH1175" s="39">
        <f>IF(Dane!$C$9=2,IF(ROUND((S1175+T1175)*BG1175,2)&gt;$AN$1,$AN$1,ROUND((S1175+T1175)*BG1175,2)),IF(Dane!$C$9=3,IF(ROUND((S1175+T1175)*BG1175,2)&gt;$AN$1,$AN$1,ROUND((S1175+T1175)*BG1175,2)),0))</f>
        <v>0</v>
      </c>
      <c r="BI1175" s="39">
        <v>0</v>
      </c>
      <c r="BJ1175" s="39">
        <f>IF(Dane!$C$9=3,IFERROR(J1175/AB1175,0),0)</f>
        <v>0</v>
      </c>
      <c r="BK1175" s="39">
        <f>IF(Dane!$C$9=3,IFERROR(ROUND(J1175-ROUND(J1175*0.0976,2)-ROUND(J1175*0.015,2)-ROUND(J1175*0.0245,2),2)/AB1175,0),0)</f>
        <v>0</v>
      </c>
      <c r="BL1175" s="39">
        <f t="shared" si="287"/>
        <v>0</v>
      </c>
      <c r="BM1175" s="39">
        <f t="shared" si="288"/>
        <v>0</v>
      </c>
      <c r="BN1175" s="39">
        <f t="shared" si="278"/>
        <v>0</v>
      </c>
      <c r="BO1175" s="39">
        <f>IF(Dane!$C$9=3,IFERROR(BN1175/AB1175,0),0)</f>
        <v>0</v>
      </c>
      <c r="BP1175" s="39">
        <f t="shared" si="289"/>
        <v>0</v>
      </c>
      <c r="BQ1175" s="39">
        <v>0</v>
      </c>
      <c r="BR1175" s="39">
        <f t="shared" si="290"/>
        <v>0</v>
      </c>
      <c r="BS1175" s="39">
        <f>IF(Dane!$C$9=3,IF(ROUND((X1175+Y1175)*BR1175,2)&gt;$AN$1,$AN$1,ROUND((X1175+Y1175)*BR1175,2)),0)</f>
        <v>0</v>
      </c>
      <c r="BT1175" s="39">
        <v>0</v>
      </c>
    </row>
    <row r="1176" spans="1:72">
      <c r="A1176" s="87">
        <v>1167</v>
      </c>
      <c r="B1176" s="1"/>
      <c r="C1176" s="1"/>
      <c r="D1176" s="2"/>
      <c r="E1176" s="3"/>
      <c r="F1176" s="4"/>
      <c r="G1176" s="5"/>
      <c r="H1176" s="5"/>
      <c r="I1176" s="6"/>
      <c r="J1176" s="5"/>
      <c r="K1176" s="5"/>
      <c r="L1176" s="5"/>
      <c r="M1176" s="55"/>
      <c r="N1176" s="8"/>
      <c r="O1176" s="105"/>
      <c r="P1176" s="5"/>
      <c r="Q1176" s="5"/>
      <c r="R1176" s="105">
        <f>Dane!$C$10</f>
        <v>0</v>
      </c>
      <c r="S1176" s="8"/>
      <c r="T1176" s="105"/>
      <c r="U1176" s="5"/>
      <c r="V1176" s="5"/>
      <c r="W1176" s="107">
        <f>Dane!$C$11</f>
        <v>0</v>
      </c>
      <c r="X1176" s="8"/>
      <c r="Y1176" s="105"/>
      <c r="Z1176" s="5"/>
      <c r="AA1176" s="5"/>
      <c r="AB1176" s="110">
        <f>Dane!$C$12</f>
        <v>0</v>
      </c>
      <c r="AC1176" s="108">
        <f>IF(Dane!$E$3=1,AP1176+BA1176+BL1176,IF(Dane!$E$3=2,AT1176+BE1176+BP1176,AW1176+BH1176+BS1176))</f>
        <v>0</v>
      </c>
      <c r="AD1176" s="14">
        <f>IF(Dane!$E$3=1,AQ1176+BB1176+BM1176,IF(Dane!$E$3=2,AU1176+BF1176+BQ1176,AX1176+BI1176+BT1176))</f>
        <v>0</v>
      </c>
      <c r="AE1176" s="14">
        <f>IF((J1176*Dane!$C$9)-AC1176&lt;0,0,(J1176*Dane!$C$9)-AC1176)</f>
        <v>0</v>
      </c>
      <c r="AF1176" s="61">
        <f>IF((K1176*Dane!$C$9)-AD1176&lt;0,0,(K1176*Dane!$C$9)-AD1176)</f>
        <v>0</v>
      </c>
      <c r="AG1176" s="93"/>
      <c r="AH1176" s="84">
        <f>IF(Dane!$E$3=1,AP1176,IF(Dane!$E$3=2,AT1176,AW1176))</f>
        <v>0</v>
      </c>
      <c r="AI1176" s="84">
        <f>IF(Dane!$E$3=1,AQ1176,IF(Dane!$E$3=2,AU1176,AX1176))</f>
        <v>0</v>
      </c>
      <c r="AJ1176" s="84">
        <f>IF(Dane!$E$3=1,BA1176,IF(Dane!$E$3=2,BE1176,BH1176))</f>
        <v>0</v>
      </c>
      <c r="AK1176" s="84">
        <f>IF(Dane!$E$3=1,BB1176,IF(Dane!$E$3=2,BF1176,BI1176))</f>
        <v>0</v>
      </c>
      <c r="AL1176" s="84">
        <f>IF(Dane!$E$3=1,BL1176,IF(Dane!$E$3=2,BP1176,BS1176))</f>
        <v>0</v>
      </c>
      <c r="AM1176" s="84">
        <f>IF(Dane!$E$3=1,BM1176,IF(Dane!$E$3=2,BQ1176,BT1176))</f>
        <v>0</v>
      </c>
      <c r="AN1176" s="39">
        <f>IF(Dane!$C$9="",0,IFERROR(J1176/R1176,0))</f>
        <v>0</v>
      </c>
      <c r="AO1176" s="39">
        <f>IF(Dane!$C$9="",0,IFERROR(ROUND(J1176-ROUND(J1176*0.0976,2)-ROUND(J1176*0.015,2)-ROUND(J1176*0.0245,2),2)/R1176,0))</f>
        <v>0</v>
      </c>
      <c r="AP1176" s="39">
        <f t="shared" si="279"/>
        <v>0</v>
      </c>
      <c r="AQ1176" s="39">
        <f t="shared" si="280"/>
        <v>0</v>
      </c>
      <c r="AR1176" s="39">
        <f t="shared" si="276"/>
        <v>0</v>
      </c>
      <c r="AS1176" s="39">
        <f>IF(Dane!$C$9="",0,IFERROR(AR1176/R1176,0))</f>
        <v>0</v>
      </c>
      <c r="AT1176" s="39">
        <f t="shared" si="281"/>
        <v>0</v>
      </c>
      <c r="AU1176" s="39">
        <v>0</v>
      </c>
      <c r="AV1176" s="39">
        <f t="shared" si="282"/>
        <v>0</v>
      </c>
      <c r="AW1176" s="39">
        <f>IF(Dane!$C$9="",0,IF(ROUND((N1176+O1176)*AV1176,2)&gt;$AN$1,$AN$1,ROUND((N1176+O1176)*AV1176,2)))</f>
        <v>0</v>
      </c>
      <c r="AX1176" s="39">
        <v>0</v>
      </c>
      <c r="AY1176" s="39">
        <f>IF(Dane!$C$9=2,IFERROR(J1176/W1176,0),IF(Dane!$C$9=3,IFERROR(J1176/W1176,0),0))</f>
        <v>0</v>
      </c>
      <c r="AZ1176" s="39">
        <f>IF(Dane!$C$9=2,IFERROR(ROUND(J1176-ROUND(J1176*0.0976,2)-ROUND(J1176*0.015,2)-ROUND(J1176*0.0245,2),2)/W1176,0),IF(Dane!$C$9=3,IFERROR(ROUND(J1176-ROUND(J1176*0.0976,2)-ROUND(J1176*0.015,2)-ROUND(J1176*0.0245,2),2)/W1176,0),0))</f>
        <v>0</v>
      </c>
      <c r="BA1176" s="39">
        <f t="shared" si="283"/>
        <v>0</v>
      </c>
      <c r="BB1176" s="39">
        <f t="shared" si="284"/>
        <v>0</v>
      </c>
      <c r="BC1176" s="39">
        <f t="shared" si="277"/>
        <v>0</v>
      </c>
      <c r="BD1176" s="39">
        <f>IF(Dane!$C$9=2,IFERROR(BC1176/W1176,0),IF(Dane!$C$9=3,IFERROR(BC1176/W1176,0),0))</f>
        <v>0</v>
      </c>
      <c r="BE1176" s="39">
        <f t="shared" si="285"/>
        <v>0</v>
      </c>
      <c r="BF1176" s="39">
        <v>0</v>
      </c>
      <c r="BG1176" s="39">
        <f t="shared" si="286"/>
        <v>0</v>
      </c>
      <c r="BH1176" s="39">
        <f>IF(Dane!$C$9=2,IF(ROUND((S1176+T1176)*BG1176,2)&gt;$AN$1,$AN$1,ROUND((S1176+T1176)*BG1176,2)),IF(Dane!$C$9=3,IF(ROUND((S1176+T1176)*BG1176,2)&gt;$AN$1,$AN$1,ROUND((S1176+T1176)*BG1176,2)),0))</f>
        <v>0</v>
      </c>
      <c r="BI1176" s="39">
        <v>0</v>
      </c>
      <c r="BJ1176" s="39">
        <f>IF(Dane!$C$9=3,IFERROR(J1176/AB1176,0),0)</f>
        <v>0</v>
      </c>
      <c r="BK1176" s="39">
        <f>IF(Dane!$C$9=3,IFERROR(ROUND(J1176-ROUND(J1176*0.0976,2)-ROUND(J1176*0.015,2)-ROUND(J1176*0.0245,2),2)/AB1176,0),0)</f>
        <v>0</v>
      </c>
      <c r="BL1176" s="39">
        <f t="shared" si="287"/>
        <v>0</v>
      </c>
      <c r="BM1176" s="39">
        <f t="shared" si="288"/>
        <v>0</v>
      </c>
      <c r="BN1176" s="39">
        <f t="shared" si="278"/>
        <v>0</v>
      </c>
      <c r="BO1176" s="39">
        <f>IF(Dane!$C$9=3,IFERROR(BN1176/AB1176,0),0)</f>
        <v>0</v>
      </c>
      <c r="BP1176" s="39">
        <f t="shared" si="289"/>
        <v>0</v>
      </c>
      <c r="BQ1176" s="39">
        <v>0</v>
      </c>
      <c r="BR1176" s="39">
        <f t="shared" si="290"/>
        <v>0</v>
      </c>
      <c r="BS1176" s="39">
        <f>IF(Dane!$C$9=3,IF(ROUND((X1176+Y1176)*BR1176,2)&gt;$AN$1,$AN$1,ROUND((X1176+Y1176)*BR1176,2)),0)</f>
        <v>0</v>
      </c>
      <c r="BT1176" s="39">
        <v>0</v>
      </c>
    </row>
    <row r="1177" spans="1:72">
      <c r="A1177" s="87">
        <v>1168</v>
      </c>
      <c r="B1177" s="1"/>
      <c r="C1177" s="1"/>
      <c r="D1177" s="2"/>
      <c r="E1177" s="3"/>
      <c r="F1177" s="4"/>
      <c r="G1177" s="5"/>
      <c r="H1177" s="5"/>
      <c r="I1177" s="6"/>
      <c r="J1177" s="5"/>
      <c r="K1177" s="5"/>
      <c r="L1177" s="5"/>
      <c r="M1177" s="55"/>
      <c r="N1177" s="8"/>
      <c r="O1177" s="105"/>
      <c r="P1177" s="5"/>
      <c r="Q1177" s="5"/>
      <c r="R1177" s="105">
        <f>Dane!$C$10</f>
        <v>0</v>
      </c>
      <c r="S1177" s="8"/>
      <c r="T1177" s="105"/>
      <c r="U1177" s="5"/>
      <c r="V1177" s="5"/>
      <c r="W1177" s="107">
        <f>Dane!$C$11</f>
        <v>0</v>
      </c>
      <c r="X1177" s="8"/>
      <c r="Y1177" s="105"/>
      <c r="Z1177" s="5"/>
      <c r="AA1177" s="5"/>
      <c r="AB1177" s="110">
        <f>Dane!$C$12</f>
        <v>0</v>
      </c>
      <c r="AC1177" s="108">
        <f>IF(Dane!$E$3=1,AP1177+BA1177+BL1177,IF(Dane!$E$3=2,AT1177+BE1177+BP1177,AW1177+BH1177+BS1177))</f>
        <v>0</v>
      </c>
      <c r="AD1177" s="14">
        <f>IF(Dane!$E$3=1,AQ1177+BB1177+BM1177,IF(Dane!$E$3=2,AU1177+BF1177+BQ1177,AX1177+BI1177+BT1177))</f>
        <v>0</v>
      </c>
      <c r="AE1177" s="14">
        <f>IF((J1177*Dane!$C$9)-AC1177&lt;0,0,(J1177*Dane!$C$9)-AC1177)</f>
        <v>0</v>
      </c>
      <c r="AF1177" s="61">
        <f>IF((K1177*Dane!$C$9)-AD1177&lt;0,0,(K1177*Dane!$C$9)-AD1177)</f>
        <v>0</v>
      </c>
      <c r="AG1177" s="93"/>
      <c r="AH1177" s="84">
        <f>IF(Dane!$E$3=1,AP1177,IF(Dane!$E$3=2,AT1177,AW1177))</f>
        <v>0</v>
      </c>
      <c r="AI1177" s="84">
        <f>IF(Dane!$E$3=1,AQ1177,IF(Dane!$E$3=2,AU1177,AX1177))</f>
        <v>0</v>
      </c>
      <c r="AJ1177" s="84">
        <f>IF(Dane!$E$3=1,BA1177,IF(Dane!$E$3=2,BE1177,BH1177))</f>
        <v>0</v>
      </c>
      <c r="AK1177" s="84">
        <f>IF(Dane!$E$3=1,BB1177,IF(Dane!$E$3=2,BF1177,BI1177))</f>
        <v>0</v>
      </c>
      <c r="AL1177" s="84">
        <f>IF(Dane!$E$3=1,BL1177,IF(Dane!$E$3=2,BP1177,BS1177))</f>
        <v>0</v>
      </c>
      <c r="AM1177" s="84">
        <f>IF(Dane!$E$3=1,BM1177,IF(Dane!$E$3=2,BQ1177,BT1177))</f>
        <v>0</v>
      </c>
      <c r="AN1177" s="39">
        <f>IF(Dane!$C$9="",0,IFERROR(J1177/R1177,0))</f>
        <v>0</v>
      </c>
      <c r="AO1177" s="39">
        <f>IF(Dane!$C$9="",0,IFERROR(ROUND(J1177-ROUND(J1177*0.0976,2)-ROUND(J1177*0.015,2)-ROUND(J1177*0.0245,2),2)/R1177,0))</f>
        <v>0</v>
      </c>
      <c r="AP1177" s="39">
        <f t="shared" si="279"/>
        <v>0</v>
      </c>
      <c r="AQ1177" s="39">
        <f t="shared" si="280"/>
        <v>0</v>
      </c>
      <c r="AR1177" s="39">
        <f t="shared" si="276"/>
        <v>0</v>
      </c>
      <c r="AS1177" s="39">
        <f>IF(Dane!$C$9="",0,IFERROR(AR1177/R1177,0))</f>
        <v>0</v>
      </c>
      <c r="AT1177" s="39">
        <f t="shared" si="281"/>
        <v>0</v>
      </c>
      <c r="AU1177" s="39">
        <v>0</v>
      </c>
      <c r="AV1177" s="39">
        <f t="shared" si="282"/>
        <v>0</v>
      </c>
      <c r="AW1177" s="39">
        <f>IF(Dane!$C$9="",0,IF(ROUND((N1177+O1177)*AV1177,2)&gt;$AN$1,$AN$1,ROUND((N1177+O1177)*AV1177,2)))</f>
        <v>0</v>
      </c>
      <c r="AX1177" s="39">
        <v>0</v>
      </c>
      <c r="AY1177" s="39">
        <f>IF(Dane!$C$9=2,IFERROR(J1177/W1177,0),IF(Dane!$C$9=3,IFERROR(J1177/W1177,0),0))</f>
        <v>0</v>
      </c>
      <c r="AZ1177" s="39">
        <f>IF(Dane!$C$9=2,IFERROR(ROUND(J1177-ROUND(J1177*0.0976,2)-ROUND(J1177*0.015,2)-ROUND(J1177*0.0245,2),2)/W1177,0),IF(Dane!$C$9=3,IFERROR(ROUND(J1177-ROUND(J1177*0.0976,2)-ROUND(J1177*0.015,2)-ROUND(J1177*0.0245,2),2)/W1177,0),0))</f>
        <v>0</v>
      </c>
      <c r="BA1177" s="39">
        <f t="shared" si="283"/>
        <v>0</v>
      </c>
      <c r="BB1177" s="39">
        <f t="shared" si="284"/>
        <v>0</v>
      </c>
      <c r="BC1177" s="39">
        <f t="shared" si="277"/>
        <v>0</v>
      </c>
      <c r="BD1177" s="39">
        <f>IF(Dane!$C$9=2,IFERROR(BC1177/W1177,0),IF(Dane!$C$9=3,IFERROR(BC1177/W1177,0),0))</f>
        <v>0</v>
      </c>
      <c r="BE1177" s="39">
        <f t="shared" si="285"/>
        <v>0</v>
      </c>
      <c r="BF1177" s="39">
        <v>0</v>
      </c>
      <c r="BG1177" s="39">
        <f t="shared" si="286"/>
        <v>0</v>
      </c>
      <c r="BH1177" s="39">
        <f>IF(Dane!$C$9=2,IF(ROUND((S1177+T1177)*BG1177,2)&gt;$AN$1,$AN$1,ROUND((S1177+T1177)*BG1177,2)),IF(Dane!$C$9=3,IF(ROUND((S1177+T1177)*BG1177,2)&gt;$AN$1,$AN$1,ROUND((S1177+T1177)*BG1177,2)),0))</f>
        <v>0</v>
      </c>
      <c r="BI1177" s="39">
        <v>0</v>
      </c>
      <c r="BJ1177" s="39">
        <f>IF(Dane!$C$9=3,IFERROR(J1177/AB1177,0),0)</f>
        <v>0</v>
      </c>
      <c r="BK1177" s="39">
        <f>IF(Dane!$C$9=3,IFERROR(ROUND(J1177-ROUND(J1177*0.0976,2)-ROUND(J1177*0.015,2)-ROUND(J1177*0.0245,2),2)/AB1177,0),0)</f>
        <v>0</v>
      </c>
      <c r="BL1177" s="39">
        <f t="shared" si="287"/>
        <v>0</v>
      </c>
      <c r="BM1177" s="39">
        <f t="shared" si="288"/>
        <v>0</v>
      </c>
      <c r="BN1177" s="39">
        <f t="shared" si="278"/>
        <v>0</v>
      </c>
      <c r="BO1177" s="39">
        <f>IF(Dane!$C$9=3,IFERROR(BN1177/AB1177,0),0)</f>
        <v>0</v>
      </c>
      <c r="BP1177" s="39">
        <f t="shared" si="289"/>
        <v>0</v>
      </c>
      <c r="BQ1177" s="39">
        <v>0</v>
      </c>
      <c r="BR1177" s="39">
        <f t="shared" si="290"/>
        <v>0</v>
      </c>
      <c r="BS1177" s="39">
        <f>IF(Dane!$C$9=3,IF(ROUND((X1177+Y1177)*BR1177,2)&gt;$AN$1,$AN$1,ROUND((X1177+Y1177)*BR1177,2)),0)</f>
        <v>0</v>
      </c>
      <c r="BT1177" s="39">
        <v>0</v>
      </c>
    </row>
    <row r="1178" spans="1:72">
      <c r="A1178" s="87">
        <v>1169</v>
      </c>
      <c r="B1178" s="1"/>
      <c r="C1178" s="1"/>
      <c r="D1178" s="2"/>
      <c r="E1178" s="3"/>
      <c r="F1178" s="4"/>
      <c r="G1178" s="5"/>
      <c r="H1178" s="5"/>
      <c r="I1178" s="6"/>
      <c r="J1178" s="5"/>
      <c r="K1178" s="5"/>
      <c r="L1178" s="5"/>
      <c r="M1178" s="55"/>
      <c r="N1178" s="8"/>
      <c r="O1178" s="105"/>
      <c r="P1178" s="5"/>
      <c r="Q1178" s="5"/>
      <c r="R1178" s="105">
        <f>Dane!$C$10</f>
        <v>0</v>
      </c>
      <c r="S1178" s="8"/>
      <c r="T1178" s="105"/>
      <c r="U1178" s="5"/>
      <c r="V1178" s="5"/>
      <c r="W1178" s="107">
        <f>Dane!$C$11</f>
        <v>0</v>
      </c>
      <c r="X1178" s="8"/>
      <c r="Y1178" s="105"/>
      <c r="Z1178" s="5"/>
      <c r="AA1178" s="5"/>
      <c r="AB1178" s="110">
        <f>Dane!$C$12</f>
        <v>0</v>
      </c>
      <c r="AC1178" s="108">
        <f>IF(Dane!$E$3=1,AP1178+BA1178+BL1178,IF(Dane!$E$3=2,AT1178+BE1178+BP1178,AW1178+BH1178+BS1178))</f>
        <v>0</v>
      </c>
      <c r="AD1178" s="14">
        <f>IF(Dane!$E$3=1,AQ1178+BB1178+BM1178,IF(Dane!$E$3=2,AU1178+BF1178+BQ1178,AX1178+BI1178+BT1178))</f>
        <v>0</v>
      </c>
      <c r="AE1178" s="14">
        <f>IF((J1178*Dane!$C$9)-AC1178&lt;0,0,(J1178*Dane!$C$9)-AC1178)</f>
        <v>0</v>
      </c>
      <c r="AF1178" s="61">
        <f>IF((K1178*Dane!$C$9)-AD1178&lt;0,0,(K1178*Dane!$C$9)-AD1178)</f>
        <v>0</v>
      </c>
      <c r="AG1178" s="93"/>
      <c r="AH1178" s="84">
        <f>IF(Dane!$E$3=1,AP1178,IF(Dane!$E$3=2,AT1178,AW1178))</f>
        <v>0</v>
      </c>
      <c r="AI1178" s="84">
        <f>IF(Dane!$E$3=1,AQ1178,IF(Dane!$E$3=2,AU1178,AX1178))</f>
        <v>0</v>
      </c>
      <c r="AJ1178" s="84">
        <f>IF(Dane!$E$3=1,BA1178,IF(Dane!$E$3=2,BE1178,BH1178))</f>
        <v>0</v>
      </c>
      <c r="AK1178" s="84">
        <f>IF(Dane!$E$3=1,BB1178,IF(Dane!$E$3=2,BF1178,BI1178))</f>
        <v>0</v>
      </c>
      <c r="AL1178" s="84">
        <f>IF(Dane!$E$3=1,BL1178,IF(Dane!$E$3=2,BP1178,BS1178))</f>
        <v>0</v>
      </c>
      <c r="AM1178" s="84">
        <f>IF(Dane!$E$3=1,BM1178,IF(Dane!$E$3=2,BQ1178,BT1178))</f>
        <v>0</v>
      </c>
      <c r="AN1178" s="39">
        <f>IF(Dane!$C$9="",0,IFERROR(J1178/R1178,0))</f>
        <v>0</v>
      </c>
      <c r="AO1178" s="39">
        <f>IF(Dane!$C$9="",0,IFERROR(ROUND(J1178-ROUND(J1178*0.0976,2)-ROUND(J1178*0.015,2)-ROUND(J1178*0.0245,2),2)/R1178,0))</f>
        <v>0</v>
      </c>
      <c r="AP1178" s="39">
        <f t="shared" si="279"/>
        <v>0</v>
      </c>
      <c r="AQ1178" s="39">
        <f t="shared" si="280"/>
        <v>0</v>
      </c>
      <c r="AR1178" s="39">
        <f t="shared" si="276"/>
        <v>0</v>
      </c>
      <c r="AS1178" s="39">
        <f>IF(Dane!$C$9="",0,IFERROR(AR1178/R1178,0))</f>
        <v>0</v>
      </c>
      <c r="AT1178" s="39">
        <f t="shared" si="281"/>
        <v>0</v>
      </c>
      <c r="AU1178" s="39">
        <v>0</v>
      </c>
      <c r="AV1178" s="39">
        <f t="shared" si="282"/>
        <v>0</v>
      </c>
      <c r="AW1178" s="39">
        <f>IF(Dane!$C$9="",0,IF(ROUND((N1178+O1178)*AV1178,2)&gt;$AN$1,$AN$1,ROUND((N1178+O1178)*AV1178,2)))</f>
        <v>0</v>
      </c>
      <c r="AX1178" s="39">
        <v>0</v>
      </c>
      <c r="AY1178" s="39">
        <f>IF(Dane!$C$9=2,IFERROR(J1178/W1178,0),IF(Dane!$C$9=3,IFERROR(J1178/W1178,0),0))</f>
        <v>0</v>
      </c>
      <c r="AZ1178" s="39">
        <f>IF(Dane!$C$9=2,IFERROR(ROUND(J1178-ROUND(J1178*0.0976,2)-ROUND(J1178*0.015,2)-ROUND(J1178*0.0245,2),2)/W1178,0),IF(Dane!$C$9=3,IFERROR(ROUND(J1178-ROUND(J1178*0.0976,2)-ROUND(J1178*0.015,2)-ROUND(J1178*0.0245,2),2)/W1178,0),0))</f>
        <v>0</v>
      </c>
      <c r="BA1178" s="39">
        <f t="shared" si="283"/>
        <v>0</v>
      </c>
      <c r="BB1178" s="39">
        <f t="shared" si="284"/>
        <v>0</v>
      </c>
      <c r="BC1178" s="39">
        <f t="shared" si="277"/>
        <v>0</v>
      </c>
      <c r="BD1178" s="39">
        <f>IF(Dane!$C$9=2,IFERROR(BC1178/W1178,0),IF(Dane!$C$9=3,IFERROR(BC1178/W1178,0),0))</f>
        <v>0</v>
      </c>
      <c r="BE1178" s="39">
        <f t="shared" si="285"/>
        <v>0</v>
      </c>
      <c r="BF1178" s="39">
        <v>0</v>
      </c>
      <c r="BG1178" s="39">
        <f t="shared" si="286"/>
        <v>0</v>
      </c>
      <c r="BH1178" s="39">
        <f>IF(Dane!$C$9=2,IF(ROUND((S1178+T1178)*BG1178,2)&gt;$AN$1,$AN$1,ROUND((S1178+T1178)*BG1178,2)),IF(Dane!$C$9=3,IF(ROUND((S1178+T1178)*BG1178,2)&gt;$AN$1,$AN$1,ROUND((S1178+T1178)*BG1178,2)),0))</f>
        <v>0</v>
      </c>
      <c r="BI1178" s="39">
        <v>0</v>
      </c>
      <c r="BJ1178" s="39">
        <f>IF(Dane!$C$9=3,IFERROR(J1178/AB1178,0),0)</f>
        <v>0</v>
      </c>
      <c r="BK1178" s="39">
        <f>IF(Dane!$C$9=3,IFERROR(ROUND(J1178-ROUND(J1178*0.0976,2)-ROUND(J1178*0.015,2)-ROUND(J1178*0.0245,2),2)/AB1178,0),0)</f>
        <v>0</v>
      </c>
      <c r="BL1178" s="39">
        <f t="shared" si="287"/>
        <v>0</v>
      </c>
      <c r="BM1178" s="39">
        <f t="shared" si="288"/>
        <v>0</v>
      </c>
      <c r="BN1178" s="39">
        <f t="shared" si="278"/>
        <v>0</v>
      </c>
      <c r="BO1178" s="39">
        <f>IF(Dane!$C$9=3,IFERROR(BN1178/AB1178,0),0)</f>
        <v>0</v>
      </c>
      <c r="BP1178" s="39">
        <f t="shared" si="289"/>
        <v>0</v>
      </c>
      <c r="BQ1178" s="39">
        <v>0</v>
      </c>
      <c r="BR1178" s="39">
        <f t="shared" si="290"/>
        <v>0</v>
      </c>
      <c r="BS1178" s="39">
        <f>IF(Dane!$C$9=3,IF(ROUND((X1178+Y1178)*BR1178,2)&gt;$AN$1,$AN$1,ROUND((X1178+Y1178)*BR1178,2)),0)</f>
        <v>0</v>
      </c>
      <c r="BT1178" s="39">
        <v>0</v>
      </c>
    </row>
    <row r="1179" spans="1:72">
      <c r="A1179" s="87">
        <v>1170</v>
      </c>
      <c r="B1179" s="1"/>
      <c r="C1179" s="1"/>
      <c r="D1179" s="2"/>
      <c r="E1179" s="3"/>
      <c r="F1179" s="4"/>
      <c r="G1179" s="5"/>
      <c r="H1179" s="5"/>
      <c r="I1179" s="6"/>
      <c r="J1179" s="5"/>
      <c r="K1179" s="5"/>
      <c r="L1179" s="5"/>
      <c r="M1179" s="55"/>
      <c r="N1179" s="8"/>
      <c r="O1179" s="105"/>
      <c r="P1179" s="5"/>
      <c r="Q1179" s="5"/>
      <c r="R1179" s="105">
        <f>Dane!$C$10</f>
        <v>0</v>
      </c>
      <c r="S1179" s="8"/>
      <c r="T1179" s="105"/>
      <c r="U1179" s="5"/>
      <c r="V1179" s="5"/>
      <c r="W1179" s="107">
        <f>Dane!$C$11</f>
        <v>0</v>
      </c>
      <c r="X1179" s="8"/>
      <c r="Y1179" s="105"/>
      <c r="Z1179" s="5"/>
      <c r="AA1179" s="5"/>
      <c r="AB1179" s="110">
        <f>Dane!$C$12</f>
        <v>0</v>
      </c>
      <c r="AC1179" s="108">
        <f>IF(Dane!$E$3=1,AP1179+BA1179+BL1179,IF(Dane!$E$3=2,AT1179+BE1179+BP1179,AW1179+BH1179+BS1179))</f>
        <v>0</v>
      </c>
      <c r="AD1179" s="14">
        <f>IF(Dane!$E$3=1,AQ1179+BB1179+BM1179,IF(Dane!$E$3=2,AU1179+BF1179+BQ1179,AX1179+BI1179+BT1179))</f>
        <v>0</v>
      </c>
      <c r="AE1179" s="14">
        <f>IF((J1179*Dane!$C$9)-AC1179&lt;0,0,(J1179*Dane!$C$9)-AC1179)</f>
        <v>0</v>
      </c>
      <c r="AF1179" s="61">
        <f>IF((K1179*Dane!$C$9)-AD1179&lt;0,0,(K1179*Dane!$C$9)-AD1179)</f>
        <v>0</v>
      </c>
      <c r="AG1179" s="93"/>
      <c r="AH1179" s="84">
        <f>IF(Dane!$E$3=1,AP1179,IF(Dane!$E$3=2,AT1179,AW1179))</f>
        <v>0</v>
      </c>
      <c r="AI1179" s="84">
        <f>IF(Dane!$E$3=1,AQ1179,IF(Dane!$E$3=2,AU1179,AX1179))</f>
        <v>0</v>
      </c>
      <c r="AJ1179" s="84">
        <f>IF(Dane!$E$3=1,BA1179,IF(Dane!$E$3=2,BE1179,BH1179))</f>
        <v>0</v>
      </c>
      <c r="AK1179" s="84">
        <f>IF(Dane!$E$3=1,BB1179,IF(Dane!$E$3=2,BF1179,BI1179))</f>
        <v>0</v>
      </c>
      <c r="AL1179" s="84">
        <f>IF(Dane!$E$3=1,BL1179,IF(Dane!$E$3=2,BP1179,BS1179))</f>
        <v>0</v>
      </c>
      <c r="AM1179" s="84">
        <f>IF(Dane!$E$3=1,BM1179,IF(Dane!$E$3=2,BQ1179,BT1179))</f>
        <v>0</v>
      </c>
      <c r="AN1179" s="39">
        <f>IF(Dane!$C$9="",0,IFERROR(J1179/R1179,0))</f>
        <v>0</v>
      </c>
      <c r="AO1179" s="39">
        <f>IF(Dane!$C$9="",0,IFERROR(ROUND(J1179-ROUND(J1179*0.0976,2)-ROUND(J1179*0.015,2)-ROUND(J1179*0.0245,2),2)/R1179,0))</f>
        <v>0</v>
      </c>
      <c r="AP1179" s="39">
        <f t="shared" si="279"/>
        <v>0</v>
      </c>
      <c r="AQ1179" s="39">
        <f t="shared" si="280"/>
        <v>0</v>
      </c>
      <c r="AR1179" s="39">
        <f t="shared" si="276"/>
        <v>0</v>
      </c>
      <c r="AS1179" s="39">
        <f>IF(Dane!$C$9="",0,IFERROR(AR1179/R1179,0))</f>
        <v>0</v>
      </c>
      <c r="AT1179" s="39">
        <f t="shared" si="281"/>
        <v>0</v>
      </c>
      <c r="AU1179" s="39">
        <v>0</v>
      </c>
      <c r="AV1179" s="39">
        <f t="shared" si="282"/>
        <v>0</v>
      </c>
      <c r="AW1179" s="39">
        <f>IF(Dane!$C$9="",0,IF(ROUND((N1179+O1179)*AV1179,2)&gt;$AN$1,$AN$1,ROUND((N1179+O1179)*AV1179,2)))</f>
        <v>0</v>
      </c>
      <c r="AX1179" s="39">
        <v>0</v>
      </c>
      <c r="AY1179" s="39">
        <f>IF(Dane!$C$9=2,IFERROR(J1179/W1179,0),IF(Dane!$C$9=3,IFERROR(J1179/W1179,0),0))</f>
        <v>0</v>
      </c>
      <c r="AZ1179" s="39">
        <f>IF(Dane!$C$9=2,IFERROR(ROUND(J1179-ROUND(J1179*0.0976,2)-ROUND(J1179*0.015,2)-ROUND(J1179*0.0245,2),2)/W1179,0),IF(Dane!$C$9=3,IFERROR(ROUND(J1179-ROUND(J1179*0.0976,2)-ROUND(J1179*0.015,2)-ROUND(J1179*0.0245,2),2)/W1179,0),0))</f>
        <v>0</v>
      </c>
      <c r="BA1179" s="39">
        <f t="shared" si="283"/>
        <v>0</v>
      </c>
      <c r="BB1179" s="39">
        <f t="shared" si="284"/>
        <v>0</v>
      </c>
      <c r="BC1179" s="39">
        <f t="shared" si="277"/>
        <v>0</v>
      </c>
      <c r="BD1179" s="39">
        <f>IF(Dane!$C$9=2,IFERROR(BC1179/W1179,0),IF(Dane!$C$9=3,IFERROR(BC1179/W1179,0),0))</f>
        <v>0</v>
      </c>
      <c r="BE1179" s="39">
        <f t="shared" si="285"/>
        <v>0</v>
      </c>
      <c r="BF1179" s="39">
        <v>0</v>
      </c>
      <c r="BG1179" s="39">
        <f t="shared" si="286"/>
        <v>0</v>
      </c>
      <c r="BH1179" s="39">
        <f>IF(Dane!$C$9=2,IF(ROUND((S1179+T1179)*BG1179,2)&gt;$AN$1,$AN$1,ROUND((S1179+T1179)*BG1179,2)),IF(Dane!$C$9=3,IF(ROUND((S1179+T1179)*BG1179,2)&gt;$AN$1,$AN$1,ROUND((S1179+T1179)*BG1179,2)),0))</f>
        <v>0</v>
      </c>
      <c r="BI1179" s="39">
        <v>0</v>
      </c>
      <c r="BJ1179" s="39">
        <f>IF(Dane!$C$9=3,IFERROR(J1179/AB1179,0),0)</f>
        <v>0</v>
      </c>
      <c r="BK1179" s="39">
        <f>IF(Dane!$C$9=3,IFERROR(ROUND(J1179-ROUND(J1179*0.0976,2)-ROUND(J1179*0.015,2)-ROUND(J1179*0.0245,2),2)/AB1179,0),0)</f>
        <v>0</v>
      </c>
      <c r="BL1179" s="39">
        <f t="shared" si="287"/>
        <v>0</v>
      </c>
      <c r="BM1179" s="39">
        <f t="shared" si="288"/>
        <v>0</v>
      </c>
      <c r="BN1179" s="39">
        <f t="shared" si="278"/>
        <v>0</v>
      </c>
      <c r="BO1179" s="39">
        <f>IF(Dane!$C$9=3,IFERROR(BN1179/AB1179,0),0)</f>
        <v>0</v>
      </c>
      <c r="BP1179" s="39">
        <f t="shared" si="289"/>
        <v>0</v>
      </c>
      <c r="BQ1179" s="39">
        <v>0</v>
      </c>
      <c r="BR1179" s="39">
        <f t="shared" si="290"/>
        <v>0</v>
      </c>
      <c r="BS1179" s="39">
        <f>IF(Dane!$C$9=3,IF(ROUND((X1179+Y1179)*BR1179,2)&gt;$AN$1,$AN$1,ROUND((X1179+Y1179)*BR1179,2)),0)</f>
        <v>0</v>
      </c>
      <c r="BT1179" s="39">
        <v>0</v>
      </c>
    </row>
    <row r="1180" spans="1:72">
      <c r="A1180" s="87">
        <v>1171</v>
      </c>
      <c r="B1180" s="1"/>
      <c r="C1180" s="1"/>
      <c r="D1180" s="2"/>
      <c r="E1180" s="3"/>
      <c r="F1180" s="4"/>
      <c r="G1180" s="5"/>
      <c r="H1180" s="5"/>
      <c r="I1180" s="6"/>
      <c r="J1180" s="5"/>
      <c r="K1180" s="5"/>
      <c r="L1180" s="5"/>
      <c r="M1180" s="55"/>
      <c r="N1180" s="8"/>
      <c r="O1180" s="105"/>
      <c r="P1180" s="5"/>
      <c r="Q1180" s="5"/>
      <c r="R1180" s="105">
        <f>Dane!$C$10</f>
        <v>0</v>
      </c>
      <c r="S1180" s="8"/>
      <c r="T1180" s="105"/>
      <c r="U1180" s="5"/>
      <c r="V1180" s="5"/>
      <c r="W1180" s="107">
        <f>Dane!$C$11</f>
        <v>0</v>
      </c>
      <c r="X1180" s="8"/>
      <c r="Y1180" s="105"/>
      <c r="Z1180" s="5"/>
      <c r="AA1180" s="5"/>
      <c r="AB1180" s="110">
        <f>Dane!$C$12</f>
        <v>0</v>
      </c>
      <c r="AC1180" s="108">
        <f>IF(Dane!$E$3=1,AP1180+BA1180+BL1180,IF(Dane!$E$3=2,AT1180+BE1180+BP1180,AW1180+BH1180+BS1180))</f>
        <v>0</v>
      </c>
      <c r="AD1180" s="14">
        <f>IF(Dane!$E$3=1,AQ1180+BB1180+BM1180,IF(Dane!$E$3=2,AU1180+BF1180+BQ1180,AX1180+BI1180+BT1180))</f>
        <v>0</v>
      </c>
      <c r="AE1180" s="14">
        <f>IF((J1180*Dane!$C$9)-AC1180&lt;0,0,(J1180*Dane!$C$9)-AC1180)</f>
        <v>0</v>
      </c>
      <c r="AF1180" s="61">
        <f>IF((K1180*Dane!$C$9)-AD1180&lt;0,0,(K1180*Dane!$C$9)-AD1180)</f>
        <v>0</v>
      </c>
      <c r="AG1180" s="93"/>
      <c r="AH1180" s="84">
        <f>IF(Dane!$E$3=1,AP1180,IF(Dane!$E$3=2,AT1180,AW1180))</f>
        <v>0</v>
      </c>
      <c r="AI1180" s="84">
        <f>IF(Dane!$E$3=1,AQ1180,IF(Dane!$E$3=2,AU1180,AX1180))</f>
        <v>0</v>
      </c>
      <c r="AJ1180" s="84">
        <f>IF(Dane!$E$3=1,BA1180,IF(Dane!$E$3=2,BE1180,BH1180))</f>
        <v>0</v>
      </c>
      <c r="AK1180" s="84">
        <f>IF(Dane!$E$3=1,BB1180,IF(Dane!$E$3=2,BF1180,BI1180))</f>
        <v>0</v>
      </c>
      <c r="AL1180" s="84">
        <f>IF(Dane!$E$3=1,BL1180,IF(Dane!$E$3=2,BP1180,BS1180))</f>
        <v>0</v>
      </c>
      <c r="AM1180" s="84">
        <f>IF(Dane!$E$3=1,BM1180,IF(Dane!$E$3=2,BQ1180,BT1180))</f>
        <v>0</v>
      </c>
      <c r="AN1180" s="39">
        <f>IF(Dane!$C$9="",0,IFERROR(J1180/R1180,0))</f>
        <v>0</v>
      </c>
      <c r="AO1180" s="39">
        <f>IF(Dane!$C$9="",0,IFERROR(ROUND(J1180-ROUND(J1180*0.0976,2)-ROUND(J1180*0.015,2)-ROUND(J1180*0.0245,2),2)/R1180,0))</f>
        <v>0</v>
      </c>
      <c r="AP1180" s="39">
        <f t="shared" si="279"/>
        <v>0</v>
      </c>
      <c r="AQ1180" s="39">
        <f t="shared" si="280"/>
        <v>0</v>
      </c>
      <c r="AR1180" s="39">
        <f t="shared" si="276"/>
        <v>0</v>
      </c>
      <c r="AS1180" s="39">
        <f>IF(Dane!$C$9="",0,IFERROR(AR1180/R1180,0))</f>
        <v>0</v>
      </c>
      <c r="AT1180" s="39">
        <f t="shared" si="281"/>
        <v>0</v>
      </c>
      <c r="AU1180" s="39">
        <v>0</v>
      </c>
      <c r="AV1180" s="39">
        <f t="shared" si="282"/>
        <v>0</v>
      </c>
      <c r="AW1180" s="39">
        <f>IF(Dane!$C$9="",0,IF(ROUND((N1180+O1180)*AV1180,2)&gt;$AN$1,$AN$1,ROUND((N1180+O1180)*AV1180,2)))</f>
        <v>0</v>
      </c>
      <c r="AX1180" s="39">
        <v>0</v>
      </c>
      <c r="AY1180" s="39">
        <f>IF(Dane!$C$9=2,IFERROR(J1180/W1180,0),IF(Dane!$C$9=3,IFERROR(J1180/W1180,0),0))</f>
        <v>0</v>
      </c>
      <c r="AZ1180" s="39">
        <f>IF(Dane!$C$9=2,IFERROR(ROUND(J1180-ROUND(J1180*0.0976,2)-ROUND(J1180*0.015,2)-ROUND(J1180*0.0245,2),2)/W1180,0),IF(Dane!$C$9=3,IFERROR(ROUND(J1180-ROUND(J1180*0.0976,2)-ROUND(J1180*0.015,2)-ROUND(J1180*0.0245,2),2)/W1180,0),0))</f>
        <v>0</v>
      </c>
      <c r="BA1180" s="39">
        <f t="shared" si="283"/>
        <v>0</v>
      </c>
      <c r="BB1180" s="39">
        <f t="shared" si="284"/>
        <v>0</v>
      </c>
      <c r="BC1180" s="39">
        <f t="shared" si="277"/>
        <v>0</v>
      </c>
      <c r="BD1180" s="39">
        <f>IF(Dane!$C$9=2,IFERROR(BC1180/W1180,0),IF(Dane!$C$9=3,IFERROR(BC1180/W1180,0),0))</f>
        <v>0</v>
      </c>
      <c r="BE1180" s="39">
        <f t="shared" si="285"/>
        <v>0</v>
      </c>
      <c r="BF1180" s="39">
        <v>0</v>
      </c>
      <c r="BG1180" s="39">
        <f t="shared" si="286"/>
        <v>0</v>
      </c>
      <c r="BH1180" s="39">
        <f>IF(Dane!$C$9=2,IF(ROUND((S1180+T1180)*BG1180,2)&gt;$AN$1,$AN$1,ROUND((S1180+T1180)*BG1180,2)),IF(Dane!$C$9=3,IF(ROUND((S1180+T1180)*BG1180,2)&gt;$AN$1,$AN$1,ROUND((S1180+T1180)*BG1180,2)),0))</f>
        <v>0</v>
      </c>
      <c r="BI1180" s="39">
        <v>0</v>
      </c>
      <c r="BJ1180" s="39">
        <f>IF(Dane!$C$9=3,IFERROR(J1180/AB1180,0),0)</f>
        <v>0</v>
      </c>
      <c r="BK1180" s="39">
        <f>IF(Dane!$C$9=3,IFERROR(ROUND(J1180-ROUND(J1180*0.0976,2)-ROUND(J1180*0.015,2)-ROUND(J1180*0.0245,2),2)/AB1180,0),0)</f>
        <v>0</v>
      </c>
      <c r="BL1180" s="39">
        <f t="shared" si="287"/>
        <v>0</v>
      </c>
      <c r="BM1180" s="39">
        <f t="shared" si="288"/>
        <v>0</v>
      </c>
      <c r="BN1180" s="39">
        <f t="shared" si="278"/>
        <v>0</v>
      </c>
      <c r="BO1180" s="39">
        <f>IF(Dane!$C$9=3,IFERROR(BN1180/AB1180,0),0)</f>
        <v>0</v>
      </c>
      <c r="BP1180" s="39">
        <f t="shared" si="289"/>
        <v>0</v>
      </c>
      <c r="BQ1180" s="39">
        <v>0</v>
      </c>
      <c r="BR1180" s="39">
        <f t="shared" si="290"/>
        <v>0</v>
      </c>
      <c r="BS1180" s="39">
        <f>IF(Dane!$C$9=3,IF(ROUND((X1180+Y1180)*BR1180,2)&gt;$AN$1,$AN$1,ROUND((X1180+Y1180)*BR1180,2)),0)</f>
        <v>0</v>
      </c>
      <c r="BT1180" s="39">
        <v>0</v>
      </c>
    </row>
    <row r="1181" spans="1:72">
      <c r="A1181" s="87">
        <v>1172</v>
      </c>
      <c r="B1181" s="1"/>
      <c r="C1181" s="1"/>
      <c r="D1181" s="2"/>
      <c r="E1181" s="3"/>
      <c r="F1181" s="4"/>
      <c r="G1181" s="5"/>
      <c r="H1181" s="5"/>
      <c r="I1181" s="6"/>
      <c r="J1181" s="5"/>
      <c r="K1181" s="5"/>
      <c r="L1181" s="5"/>
      <c r="M1181" s="55"/>
      <c r="N1181" s="8"/>
      <c r="O1181" s="105"/>
      <c r="P1181" s="5"/>
      <c r="Q1181" s="5"/>
      <c r="R1181" s="105">
        <f>Dane!$C$10</f>
        <v>0</v>
      </c>
      <c r="S1181" s="8"/>
      <c r="T1181" s="105"/>
      <c r="U1181" s="5"/>
      <c r="V1181" s="5"/>
      <c r="W1181" s="107">
        <f>Dane!$C$11</f>
        <v>0</v>
      </c>
      <c r="X1181" s="8"/>
      <c r="Y1181" s="105"/>
      <c r="Z1181" s="5"/>
      <c r="AA1181" s="5"/>
      <c r="AB1181" s="110">
        <f>Dane!$C$12</f>
        <v>0</v>
      </c>
      <c r="AC1181" s="108">
        <f>IF(Dane!$E$3=1,AP1181+BA1181+BL1181,IF(Dane!$E$3=2,AT1181+BE1181+BP1181,AW1181+BH1181+BS1181))</f>
        <v>0</v>
      </c>
      <c r="AD1181" s="14">
        <f>IF(Dane!$E$3=1,AQ1181+BB1181+BM1181,IF(Dane!$E$3=2,AU1181+BF1181+BQ1181,AX1181+BI1181+BT1181))</f>
        <v>0</v>
      </c>
      <c r="AE1181" s="14">
        <f>IF((J1181*Dane!$C$9)-AC1181&lt;0,0,(J1181*Dane!$C$9)-AC1181)</f>
        <v>0</v>
      </c>
      <c r="AF1181" s="61">
        <f>IF((K1181*Dane!$C$9)-AD1181&lt;0,0,(K1181*Dane!$C$9)-AD1181)</f>
        <v>0</v>
      </c>
      <c r="AG1181" s="93"/>
      <c r="AH1181" s="84">
        <f>IF(Dane!$E$3=1,AP1181,IF(Dane!$E$3=2,AT1181,AW1181))</f>
        <v>0</v>
      </c>
      <c r="AI1181" s="84">
        <f>IF(Dane!$E$3=1,AQ1181,IF(Dane!$E$3=2,AU1181,AX1181))</f>
        <v>0</v>
      </c>
      <c r="AJ1181" s="84">
        <f>IF(Dane!$E$3=1,BA1181,IF(Dane!$E$3=2,BE1181,BH1181))</f>
        <v>0</v>
      </c>
      <c r="AK1181" s="84">
        <f>IF(Dane!$E$3=1,BB1181,IF(Dane!$E$3=2,BF1181,BI1181))</f>
        <v>0</v>
      </c>
      <c r="AL1181" s="84">
        <f>IF(Dane!$E$3=1,BL1181,IF(Dane!$E$3=2,BP1181,BS1181))</f>
        <v>0</v>
      </c>
      <c r="AM1181" s="84">
        <f>IF(Dane!$E$3=1,BM1181,IF(Dane!$E$3=2,BQ1181,BT1181))</f>
        <v>0</v>
      </c>
      <c r="AN1181" s="39">
        <f>IF(Dane!$C$9="",0,IFERROR(J1181/R1181,0))</f>
        <v>0</v>
      </c>
      <c r="AO1181" s="39">
        <f>IF(Dane!$C$9="",0,IFERROR(ROUND(J1181-ROUND(J1181*0.0976,2)-ROUND(J1181*0.015,2)-ROUND(J1181*0.0245,2),2)/R1181,0))</f>
        <v>0</v>
      </c>
      <c r="AP1181" s="39">
        <f t="shared" si="279"/>
        <v>0</v>
      </c>
      <c r="AQ1181" s="39">
        <f t="shared" si="280"/>
        <v>0</v>
      </c>
      <c r="AR1181" s="39">
        <f t="shared" si="276"/>
        <v>0</v>
      </c>
      <c r="AS1181" s="39">
        <f>IF(Dane!$C$9="",0,IFERROR(AR1181/R1181,0))</f>
        <v>0</v>
      </c>
      <c r="AT1181" s="39">
        <f t="shared" si="281"/>
        <v>0</v>
      </c>
      <c r="AU1181" s="39">
        <v>0</v>
      </c>
      <c r="AV1181" s="39">
        <f t="shared" si="282"/>
        <v>0</v>
      </c>
      <c r="AW1181" s="39">
        <f>IF(Dane!$C$9="",0,IF(ROUND((N1181+O1181)*AV1181,2)&gt;$AN$1,$AN$1,ROUND((N1181+O1181)*AV1181,2)))</f>
        <v>0</v>
      </c>
      <c r="AX1181" s="39">
        <v>0</v>
      </c>
      <c r="AY1181" s="39">
        <f>IF(Dane!$C$9=2,IFERROR(J1181/W1181,0),IF(Dane!$C$9=3,IFERROR(J1181/W1181,0),0))</f>
        <v>0</v>
      </c>
      <c r="AZ1181" s="39">
        <f>IF(Dane!$C$9=2,IFERROR(ROUND(J1181-ROUND(J1181*0.0976,2)-ROUND(J1181*0.015,2)-ROUND(J1181*0.0245,2),2)/W1181,0),IF(Dane!$C$9=3,IFERROR(ROUND(J1181-ROUND(J1181*0.0976,2)-ROUND(J1181*0.015,2)-ROUND(J1181*0.0245,2),2)/W1181,0),0))</f>
        <v>0</v>
      </c>
      <c r="BA1181" s="39">
        <f t="shared" si="283"/>
        <v>0</v>
      </c>
      <c r="BB1181" s="39">
        <f t="shared" si="284"/>
        <v>0</v>
      </c>
      <c r="BC1181" s="39">
        <f t="shared" si="277"/>
        <v>0</v>
      </c>
      <c r="BD1181" s="39">
        <f>IF(Dane!$C$9=2,IFERROR(BC1181/W1181,0),IF(Dane!$C$9=3,IFERROR(BC1181/W1181,0),0))</f>
        <v>0</v>
      </c>
      <c r="BE1181" s="39">
        <f t="shared" si="285"/>
        <v>0</v>
      </c>
      <c r="BF1181" s="39">
        <v>0</v>
      </c>
      <c r="BG1181" s="39">
        <f t="shared" si="286"/>
        <v>0</v>
      </c>
      <c r="BH1181" s="39">
        <f>IF(Dane!$C$9=2,IF(ROUND((S1181+T1181)*BG1181,2)&gt;$AN$1,$AN$1,ROUND((S1181+T1181)*BG1181,2)),IF(Dane!$C$9=3,IF(ROUND((S1181+T1181)*BG1181,2)&gt;$AN$1,$AN$1,ROUND((S1181+T1181)*BG1181,2)),0))</f>
        <v>0</v>
      </c>
      <c r="BI1181" s="39">
        <v>0</v>
      </c>
      <c r="BJ1181" s="39">
        <f>IF(Dane!$C$9=3,IFERROR(J1181/AB1181,0),0)</f>
        <v>0</v>
      </c>
      <c r="BK1181" s="39">
        <f>IF(Dane!$C$9=3,IFERROR(ROUND(J1181-ROUND(J1181*0.0976,2)-ROUND(J1181*0.015,2)-ROUND(J1181*0.0245,2),2)/AB1181,0),0)</f>
        <v>0</v>
      </c>
      <c r="BL1181" s="39">
        <f t="shared" si="287"/>
        <v>0</v>
      </c>
      <c r="BM1181" s="39">
        <f t="shared" si="288"/>
        <v>0</v>
      </c>
      <c r="BN1181" s="39">
        <f t="shared" si="278"/>
        <v>0</v>
      </c>
      <c r="BO1181" s="39">
        <f>IF(Dane!$C$9=3,IFERROR(BN1181/AB1181,0),0)</f>
        <v>0</v>
      </c>
      <c r="BP1181" s="39">
        <f t="shared" si="289"/>
        <v>0</v>
      </c>
      <c r="BQ1181" s="39">
        <v>0</v>
      </c>
      <c r="BR1181" s="39">
        <f t="shared" si="290"/>
        <v>0</v>
      </c>
      <c r="BS1181" s="39">
        <f>IF(Dane!$C$9=3,IF(ROUND((X1181+Y1181)*BR1181,2)&gt;$AN$1,$AN$1,ROUND((X1181+Y1181)*BR1181,2)),0)</f>
        <v>0</v>
      </c>
      <c r="BT1181" s="39">
        <v>0</v>
      </c>
    </row>
    <row r="1182" spans="1:72">
      <c r="A1182" s="87">
        <v>1173</v>
      </c>
      <c r="B1182" s="1"/>
      <c r="C1182" s="1"/>
      <c r="D1182" s="2"/>
      <c r="E1182" s="3"/>
      <c r="F1182" s="4"/>
      <c r="G1182" s="5"/>
      <c r="H1182" s="5"/>
      <c r="I1182" s="6"/>
      <c r="J1182" s="5"/>
      <c r="K1182" s="5"/>
      <c r="L1182" s="5"/>
      <c r="M1182" s="55"/>
      <c r="N1182" s="8"/>
      <c r="O1182" s="105"/>
      <c r="P1182" s="5"/>
      <c r="Q1182" s="5"/>
      <c r="R1182" s="105">
        <f>Dane!$C$10</f>
        <v>0</v>
      </c>
      <c r="S1182" s="8"/>
      <c r="T1182" s="105"/>
      <c r="U1182" s="5"/>
      <c r="V1182" s="5"/>
      <c r="W1182" s="107">
        <f>Dane!$C$11</f>
        <v>0</v>
      </c>
      <c r="X1182" s="8"/>
      <c r="Y1182" s="105"/>
      <c r="Z1182" s="5"/>
      <c r="AA1182" s="5"/>
      <c r="AB1182" s="110">
        <f>Dane!$C$12</f>
        <v>0</v>
      </c>
      <c r="AC1182" s="108">
        <f>IF(Dane!$E$3=1,AP1182+BA1182+BL1182,IF(Dane!$E$3=2,AT1182+BE1182+BP1182,AW1182+BH1182+BS1182))</f>
        <v>0</v>
      </c>
      <c r="AD1182" s="14">
        <f>IF(Dane!$E$3=1,AQ1182+BB1182+BM1182,IF(Dane!$E$3=2,AU1182+BF1182+BQ1182,AX1182+BI1182+BT1182))</f>
        <v>0</v>
      </c>
      <c r="AE1182" s="14">
        <f>IF((J1182*Dane!$C$9)-AC1182&lt;0,0,(J1182*Dane!$C$9)-AC1182)</f>
        <v>0</v>
      </c>
      <c r="AF1182" s="61">
        <f>IF((K1182*Dane!$C$9)-AD1182&lt;0,0,(K1182*Dane!$C$9)-AD1182)</f>
        <v>0</v>
      </c>
      <c r="AG1182" s="93"/>
      <c r="AH1182" s="84">
        <f>IF(Dane!$E$3=1,AP1182,IF(Dane!$E$3=2,AT1182,AW1182))</f>
        <v>0</v>
      </c>
      <c r="AI1182" s="84">
        <f>IF(Dane!$E$3=1,AQ1182,IF(Dane!$E$3=2,AU1182,AX1182))</f>
        <v>0</v>
      </c>
      <c r="AJ1182" s="84">
        <f>IF(Dane!$E$3=1,BA1182,IF(Dane!$E$3=2,BE1182,BH1182))</f>
        <v>0</v>
      </c>
      <c r="AK1182" s="84">
        <f>IF(Dane!$E$3=1,BB1182,IF(Dane!$E$3=2,BF1182,BI1182))</f>
        <v>0</v>
      </c>
      <c r="AL1182" s="84">
        <f>IF(Dane!$E$3=1,BL1182,IF(Dane!$E$3=2,BP1182,BS1182))</f>
        <v>0</v>
      </c>
      <c r="AM1182" s="84">
        <f>IF(Dane!$E$3=1,BM1182,IF(Dane!$E$3=2,BQ1182,BT1182))</f>
        <v>0</v>
      </c>
      <c r="AN1182" s="39">
        <f>IF(Dane!$C$9="",0,IFERROR(J1182/R1182,0))</f>
        <v>0</v>
      </c>
      <c r="AO1182" s="39">
        <f>IF(Dane!$C$9="",0,IFERROR(ROUND(J1182-ROUND(J1182*0.0976,2)-ROUND(J1182*0.015,2)-ROUND(J1182*0.0245,2),2)/R1182,0))</f>
        <v>0</v>
      </c>
      <c r="AP1182" s="39">
        <f t="shared" si="279"/>
        <v>0</v>
      </c>
      <c r="AQ1182" s="39">
        <f t="shared" si="280"/>
        <v>0</v>
      </c>
      <c r="AR1182" s="39">
        <f t="shared" si="276"/>
        <v>0</v>
      </c>
      <c r="AS1182" s="39">
        <f>IF(Dane!$C$9="",0,IFERROR(AR1182/R1182,0))</f>
        <v>0</v>
      </c>
      <c r="AT1182" s="39">
        <f t="shared" si="281"/>
        <v>0</v>
      </c>
      <c r="AU1182" s="39">
        <v>0</v>
      </c>
      <c r="AV1182" s="39">
        <f t="shared" si="282"/>
        <v>0</v>
      </c>
      <c r="AW1182" s="39">
        <f>IF(Dane!$C$9="",0,IF(ROUND((N1182+O1182)*AV1182,2)&gt;$AN$1,$AN$1,ROUND((N1182+O1182)*AV1182,2)))</f>
        <v>0</v>
      </c>
      <c r="AX1182" s="39">
        <v>0</v>
      </c>
      <c r="AY1182" s="39">
        <f>IF(Dane!$C$9=2,IFERROR(J1182/W1182,0),IF(Dane!$C$9=3,IFERROR(J1182/W1182,0),0))</f>
        <v>0</v>
      </c>
      <c r="AZ1182" s="39">
        <f>IF(Dane!$C$9=2,IFERROR(ROUND(J1182-ROUND(J1182*0.0976,2)-ROUND(J1182*0.015,2)-ROUND(J1182*0.0245,2),2)/W1182,0),IF(Dane!$C$9=3,IFERROR(ROUND(J1182-ROUND(J1182*0.0976,2)-ROUND(J1182*0.015,2)-ROUND(J1182*0.0245,2),2)/W1182,0),0))</f>
        <v>0</v>
      </c>
      <c r="BA1182" s="39">
        <f t="shared" si="283"/>
        <v>0</v>
      </c>
      <c r="BB1182" s="39">
        <f t="shared" si="284"/>
        <v>0</v>
      </c>
      <c r="BC1182" s="39">
        <f t="shared" si="277"/>
        <v>0</v>
      </c>
      <c r="BD1182" s="39">
        <f>IF(Dane!$C$9=2,IFERROR(BC1182/W1182,0),IF(Dane!$C$9=3,IFERROR(BC1182/W1182,0),0))</f>
        <v>0</v>
      </c>
      <c r="BE1182" s="39">
        <f t="shared" si="285"/>
        <v>0</v>
      </c>
      <c r="BF1182" s="39">
        <v>0</v>
      </c>
      <c r="BG1182" s="39">
        <f t="shared" si="286"/>
        <v>0</v>
      </c>
      <c r="BH1182" s="39">
        <f>IF(Dane!$C$9=2,IF(ROUND((S1182+T1182)*BG1182,2)&gt;$AN$1,$AN$1,ROUND((S1182+T1182)*BG1182,2)),IF(Dane!$C$9=3,IF(ROUND((S1182+T1182)*BG1182,2)&gt;$AN$1,$AN$1,ROUND((S1182+T1182)*BG1182,2)),0))</f>
        <v>0</v>
      </c>
      <c r="BI1182" s="39">
        <v>0</v>
      </c>
      <c r="BJ1182" s="39">
        <f>IF(Dane!$C$9=3,IFERROR(J1182/AB1182,0),0)</f>
        <v>0</v>
      </c>
      <c r="BK1182" s="39">
        <f>IF(Dane!$C$9=3,IFERROR(ROUND(J1182-ROUND(J1182*0.0976,2)-ROUND(J1182*0.015,2)-ROUND(J1182*0.0245,2),2)/AB1182,0),0)</f>
        <v>0</v>
      </c>
      <c r="BL1182" s="39">
        <f t="shared" si="287"/>
        <v>0</v>
      </c>
      <c r="BM1182" s="39">
        <f t="shared" si="288"/>
        <v>0</v>
      </c>
      <c r="BN1182" s="39">
        <f t="shared" si="278"/>
        <v>0</v>
      </c>
      <c r="BO1182" s="39">
        <f>IF(Dane!$C$9=3,IFERROR(BN1182/AB1182,0),0)</f>
        <v>0</v>
      </c>
      <c r="BP1182" s="39">
        <f t="shared" si="289"/>
        <v>0</v>
      </c>
      <c r="BQ1182" s="39">
        <v>0</v>
      </c>
      <c r="BR1182" s="39">
        <f t="shared" si="290"/>
        <v>0</v>
      </c>
      <c r="BS1182" s="39">
        <f>IF(Dane!$C$9=3,IF(ROUND((X1182+Y1182)*BR1182,2)&gt;$AN$1,$AN$1,ROUND((X1182+Y1182)*BR1182,2)),0)</f>
        <v>0</v>
      </c>
      <c r="BT1182" s="39">
        <v>0</v>
      </c>
    </row>
    <row r="1183" spans="1:72">
      <c r="A1183" s="87">
        <v>1174</v>
      </c>
      <c r="B1183" s="1"/>
      <c r="C1183" s="1"/>
      <c r="D1183" s="2"/>
      <c r="E1183" s="3"/>
      <c r="F1183" s="4"/>
      <c r="G1183" s="5"/>
      <c r="H1183" s="5"/>
      <c r="I1183" s="6"/>
      <c r="J1183" s="5"/>
      <c r="K1183" s="5"/>
      <c r="L1183" s="5"/>
      <c r="M1183" s="55"/>
      <c r="N1183" s="8"/>
      <c r="O1183" s="105"/>
      <c r="P1183" s="5"/>
      <c r="Q1183" s="5"/>
      <c r="R1183" s="105">
        <f>Dane!$C$10</f>
        <v>0</v>
      </c>
      <c r="S1183" s="8"/>
      <c r="T1183" s="105"/>
      <c r="U1183" s="5"/>
      <c r="V1183" s="5"/>
      <c r="W1183" s="107">
        <f>Dane!$C$11</f>
        <v>0</v>
      </c>
      <c r="X1183" s="8"/>
      <c r="Y1183" s="105"/>
      <c r="Z1183" s="5"/>
      <c r="AA1183" s="5"/>
      <c r="AB1183" s="110">
        <f>Dane!$C$12</f>
        <v>0</v>
      </c>
      <c r="AC1183" s="108">
        <f>IF(Dane!$E$3=1,AP1183+BA1183+BL1183,IF(Dane!$E$3=2,AT1183+BE1183+BP1183,AW1183+BH1183+BS1183))</f>
        <v>0</v>
      </c>
      <c r="AD1183" s="14">
        <f>IF(Dane!$E$3=1,AQ1183+BB1183+BM1183,IF(Dane!$E$3=2,AU1183+BF1183+BQ1183,AX1183+BI1183+BT1183))</f>
        <v>0</v>
      </c>
      <c r="AE1183" s="14">
        <f>IF((J1183*Dane!$C$9)-AC1183&lt;0,0,(J1183*Dane!$C$9)-AC1183)</f>
        <v>0</v>
      </c>
      <c r="AF1183" s="61">
        <f>IF((K1183*Dane!$C$9)-AD1183&lt;0,0,(K1183*Dane!$C$9)-AD1183)</f>
        <v>0</v>
      </c>
      <c r="AG1183" s="93"/>
      <c r="AH1183" s="84">
        <f>IF(Dane!$E$3=1,AP1183,IF(Dane!$E$3=2,AT1183,AW1183))</f>
        <v>0</v>
      </c>
      <c r="AI1183" s="84">
        <f>IF(Dane!$E$3=1,AQ1183,IF(Dane!$E$3=2,AU1183,AX1183))</f>
        <v>0</v>
      </c>
      <c r="AJ1183" s="84">
        <f>IF(Dane!$E$3=1,BA1183,IF(Dane!$E$3=2,BE1183,BH1183))</f>
        <v>0</v>
      </c>
      <c r="AK1183" s="84">
        <f>IF(Dane!$E$3=1,BB1183,IF(Dane!$E$3=2,BF1183,BI1183))</f>
        <v>0</v>
      </c>
      <c r="AL1183" s="84">
        <f>IF(Dane!$E$3=1,BL1183,IF(Dane!$E$3=2,BP1183,BS1183))</f>
        <v>0</v>
      </c>
      <c r="AM1183" s="84">
        <f>IF(Dane!$E$3=1,BM1183,IF(Dane!$E$3=2,BQ1183,BT1183))</f>
        <v>0</v>
      </c>
      <c r="AN1183" s="39">
        <f>IF(Dane!$C$9="",0,IFERROR(J1183/R1183,0))</f>
        <v>0</v>
      </c>
      <c r="AO1183" s="39">
        <f>IF(Dane!$C$9="",0,IFERROR(ROUND(J1183-ROUND(J1183*0.0976,2)-ROUND(J1183*0.015,2)-ROUND(J1183*0.0245,2),2)/R1183,0))</f>
        <v>0</v>
      </c>
      <c r="AP1183" s="39">
        <f t="shared" si="279"/>
        <v>0</v>
      </c>
      <c r="AQ1183" s="39">
        <f t="shared" si="280"/>
        <v>0</v>
      </c>
      <c r="AR1183" s="39">
        <f t="shared" si="276"/>
        <v>0</v>
      </c>
      <c r="AS1183" s="39">
        <f>IF(Dane!$C$9="",0,IFERROR(AR1183/R1183,0))</f>
        <v>0</v>
      </c>
      <c r="AT1183" s="39">
        <f t="shared" si="281"/>
        <v>0</v>
      </c>
      <c r="AU1183" s="39">
        <v>0</v>
      </c>
      <c r="AV1183" s="39">
        <f t="shared" si="282"/>
        <v>0</v>
      </c>
      <c r="AW1183" s="39">
        <f>IF(Dane!$C$9="",0,IF(ROUND((N1183+O1183)*AV1183,2)&gt;$AN$1,$AN$1,ROUND((N1183+O1183)*AV1183,2)))</f>
        <v>0</v>
      </c>
      <c r="AX1183" s="39">
        <v>0</v>
      </c>
      <c r="AY1183" s="39">
        <f>IF(Dane!$C$9=2,IFERROR(J1183/W1183,0),IF(Dane!$C$9=3,IFERROR(J1183/W1183,0),0))</f>
        <v>0</v>
      </c>
      <c r="AZ1183" s="39">
        <f>IF(Dane!$C$9=2,IFERROR(ROUND(J1183-ROUND(J1183*0.0976,2)-ROUND(J1183*0.015,2)-ROUND(J1183*0.0245,2),2)/W1183,0),IF(Dane!$C$9=3,IFERROR(ROUND(J1183-ROUND(J1183*0.0976,2)-ROUND(J1183*0.015,2)-ROUND(J1183*0.0245,2),2)/W1183,0),0))</f>
        <v>0</v>
      </c>
      <c r="BA1183" s="39">
        <f t="shared" si="283"/>
        <v>0</v>
      </c>
      <c r="BB1183" s="39">
        <f t="shared" si="284"/>
        <v>0</v>
      </c>
      <c r="BC1183" s="39">
        <f t="shared" si="277"/>
        <v>0</v>
      </c>
      <c r="BD1183" s="39">
        <f>IF(Dane!$C$9=2,IFERROR(BC1183/W1183,0),IF(Dane!$C$9=3,IFERROR(BC1183/W1183,0),0))</f>
        <v>0</v>
      </c>
      <c r="BE1183" s="39">
        <f t="shared" si="285"/>
        <v>0</v>
      </c>
      <c r="BF1183" s="39">
        <v>0</v>
      </c>
      <c r="BG1183" s="39">
        <f t="shared" si="286"/>
        <v>0</v>
      </c>
      <c r="BH1183" s="39">
        <f>IF(Dane!$C$9=2,IF(ROUND((S1183+T1183)*BG1183,2)&gt;$AN$1,$AN$1,ROUND((S1183+T1183)*BG1183,2)),IF(Dane!$C$9=3,IF(ROUND((S1183+T1183)*BG1183,2)&gt;$AN$1,$AN$1,ROUND((S1183+T1183)*BG1183,2)),0))</f>
        <v>0</v>
      </c>
      <c r="BI1183" s="39">
        <v>0</v>
      </c>
      <c r="BJ1183" s="39">
        <f>IF(Dane!$C$9=3,IFERROR(J1183/AB1183,0),0)</f>
        <v>0</v>
      </c>
      <c r="BK1183" s="39">
        <f>IF(Dane!$C$9=3,IFERROR(ROUND(J1183-ROUND(J1183*0.0976,2)-ROUND(J1183*0.015,2)-ROUND(J1183*0.0245,2),2)/AB1183,0),0)</f>
        <v>0</v>
      </c>
      <c r="BL1183" s="39">
        <f t="shared" si="287"/>
        <v>0</v>
      </c>
      <c r="BM1183" s="39">
        <f t="shared" si="288"/>
        <v>0</v>
      </c>
      <c r="BN1183" s="39">
        <f t="shared" si="278"/>
        <v>0</v>
      </c>
      <c r="BO1183" s="39">
        <f>IF(Dane!$C$9=3,IFERROR(BN1183/AB1183,0),0)</f>
        <v>0</v>
      </c>
      <c r="BP1183" s="39">
        <f t="shared" si="289"/>
        <v>0</v>
      </c>
      <c r="BQ1183" s="39">
        <v>0</v>
      </c>
      <c r="BR1183" s="39">
        <f t="shared" si="290"/>
        <v>0</v>
      </c>
      <c r="BS1183" s="39">
        <f>IF(Dane!$C$9=3,IF(ROUND((X1183+Y1183)*BR1183,2)&gt;$AN$1,$AN$1,ROUND((X1183+Y1183)*BR1183,2)),0)</f>
        <v>0</v>
      </c>
      <c r="BT1183" s="39">
        <v>0</v>
      </c>
    </row>
    <row r="1184" spans="1:72">
      <c r="A1184" s="87">
        <v>1175</v>
      </c>
      <c r="B1184" s="1"/>
      <c r="C1184" s="1"/>
      <c r="D1184" s="2"/>
      <c r="E1184" s="3"/>
      <c r="F1184" s="4"/>
      <c r="G1184" s="5"/>
      <c r="H1184" s="5"/>
      <c r="I1184" s="6"/>
      <c r="J1184" s="5"/>
      <c r="K1184" s="5"/>
      <c r="L1184" s="5"/>
      <c r="M1184" s="55"/>
      <c r="N1184" s="8"/>
      <c r="O1184" s="105"/>
      <c r="P1184" s="5"/>
      <c r="Q1184" s="5"/>
      <c r="R1184" s="105">
        <f>Dane!$C$10</f>
        <v>0</v>
      </c>
      <c r="S1184" s="8"/>
      <c r="T1184" s="105"/>
      <c r="U1184" s="5"/>
      <c r="V1184" s="5"/>
      <c r="W1184" s="107">
        <f>Dane!$C$11</f>
        <v>0</v>
      </c>
      <c r="X1184" s="8"/>
      <c r="Y1184" s="105"/>
      <c r="Z1184" s="5"/>
      <c r="AA1184" s="5"/>
      <c r="AB1184" s="110">
        <f>Dane!$C$12</f>
        <v>0</v>
      </c>
      <c r="AC1184" s="108">
        <f>IF(Dane!$E$3=1,AP1184+BA1184+BL1184,IF(Dane!$E$3=2,AT1184+BE1184+BP1184,AW1184+BH1184+BS1184))</f>
        <v>0</v>
      </c>
      <c r="AD1184" s="14">
        <f>IF(Dane!$E$3=1,AQ1184+BB1184+BM1184,IF(Dane!$E$3=2,AU1184+BF1184+BQ1184,AX1184+BI1184+BT1184))</f>
        <v>0</v>
      </c>
      <c r="AE1184" s="14">
        <f>IF((J1184*Dane!$C$9)-AC1184&lt;0,0,(J1184*Dane!$C$9)-AC1184)</f>
        <v>0</v>
      </c>
      <c r="AF1184" s="61">
        <f>IF((K1184*Dane!$C$9)-AD1184&lt;0,0,(K1184*Dane!$C$9)-AD1184)</f>
        <v>0</v>
      </c>
      <c r="AG1184" s="93"/>
      <c r="AH1184" s="84">
        <f>IF(Dane!$E$3=1,AP1184,IF(Dane!$E$3=2,AT1184,AW1184))</f>
        <v>0</v>
      </c>
      <c r="AI1184" s="84">
        <f>IF(Dane!$E$3=1,AQ1184,IF(Dane!$E$3=2,AU1184,AX1184))</f>
        <v>0</v>
      </c>
      <c r="AJ1184" s="84">
        <f>IF(Dane!$E$3=1,BA1184,IF(Dane!$E$3=2,BE1184,BH1184))</f>
        <v>0</v>
      </c>
      <c r="AK1184" s="84">
        <f>IF(Dane!$E$3=1,BB1184,IF(Dane!$E$3=2,BF1184,BI1184))</f>
        <v>0</v>
      </c>
      <c r="AL1184" s="84">
        <f>IF(Dane!$E$3=1,BL1184,IF(Dane!$E$3=2,BP1184,BS1184))</f>
        <v>0</v>
      </c>
      <c r="AM1184" s="84">
        <f>IF(Dane!$E$3=1,BM1184,IF(Dane!$E$3=2,BQ1184,BT1184))</f>
        <v>0</v>
      </c>
      <c r="AN1184" s="39">
        <f>IF(Dane!$C$9="",0,IFERROR(J1184/R1184,0))</f>
        <v>0</v>
      </c>
      <c r="AO1184" s="39">
        <f>IF(Dane!$C$9="",0,IFERROR(ROUND(J1184-ROUND(J1184*0.0976,2)-ROUND(J1184*0.015,2)-ROUND(J1184*0.0245,2),2)/R1184,0))</f>
        <v>0</v>
      </c>
      <c r="AP1184" s="39">
        <f t="shared" si="279"/>
        <v>0</v>
      </c>
      <c r="AQ1184" s="39">
        <f t="shared" si="280"/>
        <v>0</v>
      </c>
      <c r="AR1184" s="39">
        <f t="shared" si="276"/>
        <v>0</v>
      </c>
      <c r="AS1184" s="39">
        <f>IF(Dane!$C$9="",0,IFERROR(AR1184/R1184,0))</f>
        <v>0</v>
      </c>
      <c r="AT1184" s="39">
        <f t="shared" si="281"/>
        <v>0</v>
      </c>
      <c r="AU1184" s="39">
        <v>0</v>
      </c>
      <c r="AV1184" s="39">
        <f t="shared" si="282"/>
        <v>0</v>
      </c>
      <c r="AW1184" s="39">
        <f>IF(Dane!$C$9="",0,IF(ROUND((N1184+O1184)*AV1184,2)&gt;$AN$1,$AN$1,ROUND((N1184+O1184)*AV1184,2)))</f>
        <v>0</v>
      </c>
      <c r="AX1184" s="39">
        <v>0</v>
      </c>
      <c r="AY1184" s="39">
        <f>IF(Dane!$C$9=2,IFERROR(J1184/W1184,0),IF(Dane!$C$9=3,IFERROR(J1184/W1184,0),0))</f>
        <v>0</v>
      </c>
      <c r="AZ1184" s="39">
        <f>IF(Dane!$C$9=2,IFERROR(ROUND(J1184-ROUND(J1184*0.0976,2)-ROUND(J1184*0.015,2)-ROUND(J1184*0.0245,2),2)/W1184,0),IF(Dane!$C$9=3,IFERROR(ROUND(J1184-ROUND(J1184*0.0976,2)-ROUND(J1184*0.015,2)-ROUND(J1184*0.0245,2),2)/W1184,0),0))</f>
        <v>0</v>
      </c>
      <c r="BA1184" s="39">
        <f t="shared" si="283"/>
        <v>0</v>
      </c>
      <c r="BB1184" s="39">
        <f t="shared" si="284"/>
        <v>0</v>
      </c>
      <c r="BC1184" s="39">
        <f t="shared" si="277"/>
        <v>0</v>
      </c>
      <c r="BD1184" s="39">
        <f>IF(Dane!$C$9=2,IFERROR(BC1184/W1184,0),IF(Dane!$C$9=3,IFERROR(BC1184/W1184,0),0))</f>
        <v>0</v>
      </c>
      <c r="BE1184" s="39">
        <f t="shared" si="285"/>
        <v>0</v>
      </c>
      <c r="BF1184" s="39">
        <v>0</v>
      </c>
      <c r="BG1184" s="39">
        <f t="shared" si="286"/>
        <v>0</v>
      </c>
      <c r="BH1184" s="39">
        <f>IF(Dane!$C$9=2,IF(ROUND((S1184+T1184)*BG1184,2)&gt;$AN$1,$AN$1,ROUND((S1184+T1184)*BG1184,2)),IF(Dane!$C$9=3,IF(ROUND((S1184+T1184)*BG1184,2)&gt;$AN$1,$AN$1,ROUND((S1184+T1184)*BG1184,2)),0))</f>
        <v>0</v>
      </c>
      <c r="BI1184" s="39">
        <v>0</v>
      </c>
      <c r="BJ1184" s="39">
        <f>IF(Dane!$C$9=3,IFERROR(J1184/AB1184,0),0)</f>
        <v>0</v>
      </c>
      <c r="BK1184" s="39">
        <f>IF(Dane!$C$9=3,IFERROR(ROUND(J1184-ROUND(J1184*0.0976,2)-ROUND(J1184*0.015,2)-ROUND(J1184*0.0245,2),2)/AB1184,0),0)</f>
        <v>0</v>
      </c>
      <c r="BL1184" s="39">
        <f t="shared" si="287"/>
        <v>0</v>
      </c>
      <c r="BM1184" s="39">
        <f t="shared" si="288"/>
        <v>0</v>
      </c>
      <c r="BN1184" s="39">
        <f t="shared" si="278"/>
        <v>0</v>
      </c>
      <c r="BO1184" s="39">
        <f>IF(Dane!$C$9=3,IFERROR(BN1184/AB1184,0),0)</f>
        <v>0</v>
      </c>
      <c r="BP1184" s="39">
        <f t="shared" si="289"/>
        <v>0</v>
      </c>
      <c r="BQ1184" s="39">
        <v>0</v>
      </c>
      <c r="BR1184" s="39">
        <f t="shared" si="290"/>
        <v>0</v>
      </c>
      <c r="BS1184" s="39">
        <f>IF(Dane!$C$9=3,IF(ROUND((X1184+Y1184)*BR1184,2)&gt;$AN$1,$AN$1,ROUND((X1184+Y1184)*BR1184,2)),0)</f>
        <v>0</v>
      </c>
      <c r="BT1184" s="39">
        <v>0</v>
      </c>
    </row>
    <row r="1185" spans="1:72">
      <c r="A1185" s="87">
        <v>1176</v>
      </c>
      <c r="B1185" s="1"/>
      <c r="C1185" s="1"/>
      <c r="D1185" s="2"/>
      <c r="E1185" s="3"/>
      <c r="F1185" s="4"/>
      <c r="G1185" s="5"/>
      <c r="H1185" s="5"/>
      <c r="I1185" s="6"/>
      <c r="J1185" s="5"/>
      <c r="K1185" s="5"/>
      <c r="L1185" s="5"/>
      <c r="M1185" s="55"/>
      <c r="N1185" s="8"/>
      <c r="O1185" s="105"/>
      <c r="P1185" s="5"/>
      <c r="Q1185" s="5"/>
      <c r="R1185" s="105">
        <f>Dane!$C$10</f>
        <v>0</v>
      </c>
      <c r="S1185" s="8"/>
      <c r="T1185" s="105"/>
      <c r="U1185" s="5"/>
      <c r="V1185" s="5"/>
      <c r="W1185" s="107">
        <f>Dane!$C$11</f>
        <v>0</v>
      </c>
      <c r="X1185" s="8"/>
      <c r="Y1185" s="105"/>
      <c r="Z1185" s="5"/>
      <c r="AA1185" s="5"/>
      <c r="AB1185" s="110">
        <f>Dane!$C$12</f>
        <v>0</v>
      </c>
      <c r="AC1185" s="108">
        <f>IF(Dane!$E$3=1,AP1185+BA1185+BL1185,IF(Dane!$E$3=2,AT1185+BE1185+BP1185,AW1185+BH1185+BS1185))</f>
        <v>0</v>
      </c>
      <c r="AD1185" s="14">
        <f>IF(Dane!$E$3=1,AQ1185+BB1185+BM1185,IF(Dane!$E$3=2,AU1185+BF1185+BQ1185,AX1185+BI1185+BT1185))</f>
        <v>0</v>
      </c>
      <c r="AE1185" s="14">
        <f>IF((J1185*Dane!$C$9)-AC1185&lt;0,0,(J1185*Dane!$C$9)-AC1185)</f>
        <v>0</v>
      </c>
      <c r="AF1185" s="61">
        <f>IF((K1185*Dane!$C$9)-AD1185&lt;0,0,(K1185*Dane!$C$9)-AD1185)</f>
        <v>0</v>
      </c>
      <c r="AG1185" s="93"/>
      <c r="AH1185" s="84">
        <f>IF(Dane!$E$3=1,AP1185,IF(Dane!$E$3=2,AT1185,AW1185))</f>
        <v>0</v>
      </c>
      <c r="AI1185" s="84">
        <f>IF(Dane!$E$3=1,AQ1185,IF(Dane!$E$3=2,AU1185,AX1185))</f>
        <v>0</v>
      </c>
      <c r="AJ1185" s="84">
        <f>IF(Dane!$E$3=1,BA1185,IF(Dane!$E$3=2,BE1185,BH1185))</f>
        <v>0</v>
      </c>
      <c r="AK1185" s="84">
        <f>IF(Dane!$E$3=1,BB1185,IF(Dane!$E$3=2,BF1185,BI1185))</f>
        <v>0</v>
      </c>
      <c r="AL1185" s="84">
        <f>IF(Dane!$E$3=1,BL1185,IF(Dane!$E$3=2,BP1185,BS1185))</f>
        <v>0</v>
      </c>
      <c r="AM1185" s="84">
        <f>IF(Dane!$E$3=1,BM1185,IF(Dane!$E$3=2,BQ1185,BT1185))</f>
        <v>0</v>
      </c>
      <c r="AN1185" s="39">
        <f>IF(Dane!$C$9="",0,IFERROR(J1185/R1185,0))</f>
        <v>0</v>
      </c>
      <c r="AO1185" s="39">
        <f>IF(Dane!$C$9="",0,IFERROR(ROUND(J1185-ROUND(J1185*0.0976,2)-ROUND(J1185*0.015,2)-ROUND(J1185*0.0245,2),2)/R1185,0))</f>
        <v>0</v>
      </c>
      <c r="AP1185" s="39">
        <f t="shared" si="279"/>
        <v>0</v>
      </c>
      <c r="AQ1185" s="39">
        <f t="shared" si="280"/>
        <v>0</v>
      </c>
      <c r="AR1185" s="39">
        <f t="shared" si="276"/>
        <v>0</v>
      </c>
      <c r="AS1185" s="39">
        <f>IF(Dane!$C$9="",0,IFERROR(AR1185/R1185,0))</f>
        <v>0</v>
      </c>
      <c r="AT1185" s="39">
        <f t="shared" si="281"/>
        <v>0</v>
      </c>
      <c r="AU1185" s="39">
        <v>0</v>
      </c>
      <c r="AV1185" s="39">
        <f t="shared" si="282"/>
        <v>0</v>
      </c>
      <c r="AW1185" s="39">
        <f>IF(Dane!$C$9="",0,IF(ROUND((N1185+O1185)*AV1185,2)&gt;$AN$1,$AN$1,ROUND((N1185+O1185)*AV1185,2)))</f>
        <v>0</v>
      </c>
      <c r="AX1185" s="39">
        <v>0</v>
      </c>
      <c r="AY1185" s="39">
        <f>IF(Dane!$C$9=2,IFERROR(J1185/W1185,0),IF(Dane!$C$9=3,IFERROR(J1185/W1185,0),0))</f>
        <v>0</v>
      </c>
      <c r="AZ1185" s="39">
        <f>IF(Dane!$C$9=2,IFERROR(ROUND(J1185-ROUND(J1185*0.0976,2)-ROUND(J1185*0.015,2)-ROUND(J1185*0.0245,2),2)/W1185,0),IF(Dane!$C$9=3,IFERROR(ROUND(J1185-ROUND(J1185*0.0976,2)-ROUND(J1185*0.015,2)-ROUND(J1185*0.0245,2),2)/W1185,0),0))</f>
        <v>0</v>
      </c>
      <c r="BA1185" s="39">
        <f t="shared" si="283"/>
        <v>0</v>
      </c>
      <c r="BB1185" s="39">
        <f t="shared" si="284"/>
        <v>0</v>
      </c>
      <c r="BC1185" s="39">
        <f t="shared" si="277"/>
        <v>0</v>
      </c>
      <c r="BD1185" s="39">
        <f>IF(Dane!$C$9=2,IFERROR(BC1185/W1185,0),IF(Dane!$C$9=3,IFERROR(BC1185/W1185,0),0))</f>
        <v>0</v>
      </c>
      <c r="BE1185" s="39">
        <f t="shared" si="285"/>
        <v>0</v>
      </c>
      <c r="BF1185" s="39">
        <v>0</v>
      </c>
      <c r="BG1185" s="39">
        <f t="shared" si="286"/>
        <v>0</v>
      </c>
      <c r="BH1185" s="39">
        <f>IF(Dane!$C$9=2,IF(ROUND((S1185+T1185)*BG1185,2)&gt;$AN$1,$AN$1,ROUND((S1185+T1185)*BG1185,2)),IF(Dane!$C$9=3,IF(ROUND((S1185+T1185)*BG1185,2)&gt;$AN$1,$AN$1,ROUND((S1185+T1185)*BG1185,2)),0))</f>
        <v>0</v>
      </c>
      <c r="BI1185" s="39">
        <v>0</v>
      </c>
      <c r="BJ1185" s="39">
        <f>IF(Dane!$C$9=3,IFERROR(J1185/AB1185,0),0)</f>
        <v>0</v>
      </c>
      <c r="BK1185" s="39">
        <f>IF(Dane!$C$9=3,IFERROR(ROUND(J1185-ROUND(J1185*0.0976,2)-ROUND(J1185*0.015,2)-ROUND(J1185*0.0245,2),2)/AB1185,0),0)</f>
        <v>0</v>
      </c>
      <c r="BL1185" s="39">
        <f t="shared" si="287"/>
        <v>0</v>
      </c>
      <c r="BM1185" s="39">
        <f t="shared" si="288"/>
        <v>0</v>
      </c>
      <c r="BN1185" s="39">
        <f t="shared" si="278"/>
        <v>0</v>
      </c>
      <c r="BO1185" s="39">
        <f>IF(Dane!$C$9=3,IFERROR(BN1185/AB1185,0),0)</f>
        <v>0</v>
      </c>
      <c r="BP1185" s="39">
        <f t="shared" si="289"/>
        <v>0</v>
      </c>
      <c r="BQ1185" s="39">
        <v>0</v>
      </c>
      <c r="BR1185" s="39">
        <f t="shared" si="290"/>
        <v>0</v>
      </c>
      <c r="BS1185" s="39">
        <f>IF(Dane!$C$9=3,IF(ROUND((X1185+Y1185)*BR1185,2)&gt;$AN$1,$AN$1,ROUND((X1185+Y1185)*BR1185,2)),0)</f>
        <v>0</v>
      </c>
      <c r="BT1185" s="39">
        <v>0</v>
      </c>
    </row>
    <row r="1186" spans="1:72">
      <c r="A1186" s="87">
        <v>1177</v>
      </c>
      <c r="B1186" s="1"/>
      <c r="C1186" s="1"/>
      <c r="D1186" s="2"/>
      <c r="E1186" s="3"/>
      <c r="F1186" s="4"/>
      <c r="G1186" s="5"/>
      <c r="H1186" s="5"/>
      <c r="I1186" s="6"/>
      <c r="J1186" s="5"/>
      <c r="K1186" s="5"/>
      <c r="L1186" s="5"/>
      <c r="M1186" s="55"/>
      <c r="N1186" s="8"/>
      <c r="O1186" s="105"/>
      <c r="P1186" s="5"/>
      <c r="Q1186" s="5"/>
      <c r="R1186" s="105">
        <f>Dane!$C$10</f>
        <v>0</v>
      </c>
      <c r="S1186" s="8"/>
      <c r="T1186" s="105"/>
      <c r="U1186" s="5"/>
      <c r="V1186" s="5"/>
      <c r="W1186" s="107">
        <f>Dane!$C$11</f>
        <v>0</v>
      </c>
      <c r="X1186" s="8"/>
      <c r="Y1186" s="105"/>
      <c r="Z1186" s="5"/>
      <c r="AA1186" s="5"/>
      <c r="AB1186" s="110">
        <f>Dane!$C$12</f>
        <v>0</v>
      </c>
      <c r="AC1186" s="108">
        <f>IF(Dane!$E$3=1,AP1186+BA1186+BL1186,IF(Dane!$E$3=2,AT1186+BE1186+BP1186,AW1186+BH1186+BS1186))</f>
        <v>0</v>
      </c>
      <c r="AD1186" s="14">
        <f>IF(Dane!$E$3=1,AQ1186+BB1186+BM1186,IF(Dane!$E$3=2,AU1186+BF1186+BQ1186,AX1186+BI1186+BT1186))</f>
        <v>0</v>
      </c>
      <c r="AE1186" s="14">
        <f>IF((J1186*Dane!$C$9)-AC1186&lt;0,0,(J1186*Dane!$C$9)-AC1186)</f>
        <v>0</v>
      </c>
      <c r="AF1186" s="61">
        <f>IF((K1186*Dane!$C$9)-AD1186&lt;0,0,(K1186*Dane!$C$9)-AD1186)</f>
        <v>0</v>
      </c>
      <c r="AG1186" s="93"/>
      <c r="AH1186" s="84">
        <f>IF(Dane!$E$3=1,AP1186,IF(Dane!$E$3=2,AT1186,AW1186))</f>
        <v>0</v>
      </c>
      <c r="AI1186" s="84">
        <f>IF(Dane!$E$3=1,AQ1186,IF(Dane!$E$3=2,AU1186,AX1186))</f>
        <v>0</v>
      </c>
      <c r="AJ1186" s="84">
        <f>IF(Dane!$E$3=1,BA1186,IF(Dane!$E$3=2,BE1186,BH1186))</f>
        <v>0</v>
      </c>
      <c r="AK1186" s="84">
        <f>IF(Dane!$E$3=1,BB1186,IF(Dane!$E$3=2,BF1186,BI1186))</f>
        <v>0</v>
      </c>
      <c r="AL1186" s="84">
        <f>IF(Dane!$E$3=1,BL1186,IF(Dane!$E$3=2,BP1186,BS1186))</f>
        <v>0</v>
      </c>
      <c r="AM1186" s="84">
        <f>IF(Dane!$E$3=1,BM1186,IF(Dane!$E$3=2,BQ1186,BT1186))</f>
        <v>0</v>
      </c>
      <c r="AN1186" s="39">
        <f>IF(Dane!$C$9="",0,IFERROR(J1186/R1186,0))</f>
        <v>0</v>
      </c>
      <c r="AO1186" s="39">
        <f>IF(Dane!$C$9="",0,IFERROR(ROUND(J1186-ROUND(J1186*0.0976,2)-ROUND(J1186*0.015,2)-ROUND(J1186*0.0245,2),2)/R1186,0))</f>
        <v>0</v>
      </c>
      <c r="AP1186" s="39">
        <f t="shared" si="279"/>
        <v>0</v>
      </c>
      <c r="AQ1186" s="39">
        <f t="shared" si="280"/>
        <v>0</v>
      </c>
      <c r="AR1186" s="39">
        <f t="shared" si="276"/>
        <v>0</v>
      </c>
      <c r="AS1186" s="39">
        <f>IF(Dane!$C$9="",0,IFERROR(AR1186/R1186,0))</f>
        <v>0</v>
      </c>
      <c r="AT1186" s="39">
        <f t="shared" si="281"/>
        <v>0</v>
      </c>
      <c r="AU1186" s="39">
        <v>0</v>
      </c>
      <c r="AV1186" s="39">
        <f t="shared" si="282"/>
        <v>0</v>
      </c>
      <c r="AW1186" s="39">
        <f>IF(Dane!$C$9="",0,IF(ROUND((N1186+O1186)*AV1186,2)&gt;$AN$1,$AN$1,ROUND((N1186+O1186)*AV1186,2)))</f>
        <v>0</v>
      </c>
      <c r="AX1186" s="39">
        <v>0</v>
      </c>
      <c r="AY1186" s="39">
        <f>IF(Dane!$C$9=2,IFERROR(J1186/W1186,0),IF(Dane!$C$9=3,IFERROR(J1186/W1186,0),0))</f>
        <v>0</v>
      </c>
      <c r="AZ1186" s="39">
        <f>IF(Dane!$C$9=2,IFERROR(ROUND(J1186-ROUND(J1186*0.0976,2)-ROUND(J1186*0.015,2)-ROUND(J1186*0.0245,2),2)/W1186,0),IF(Dane!$C$9=3,IFERROR(ROUND(J1186-ROUND(J1186*0.0976,2)-ROUND(J1186*0.015,2)-ROUND(J1186*0.0245,2),2)/W1186,0),0))</f>
        <v>0</v>
      </c>
      <c r="BA1186" s="39">
        <f t="shared" si="283"/>
        <v>0</v>
      </c>
      <c r="BB1186" s="39">
        <f t="shared" si="284"/>
        <v>0</v>
      </c>
      <c r="BC1186" s="39">
        <f t="shared" si="277"/>
        <v>0</v>
      </c>
      <c r="BD1186" s="39">
        <f>IF(Dane!$C$9=2,IFERROR(BC1186/W1186,0),IF(Dane!$C$9=3,IFERROR(BC1186/W1186,0),0))</f>
        <v>0</v>
      </c>
      <c r="BE1186" s="39">
        <f t="shared" si="285"/>
        <v>0</v>
      </c>
      <c r="BF1186" s="39">
        <v>0</v>
      </c>
      <c r="BG1186" s="39">
        <f t="shared" si="286"/>
        <v>0</v>
      </c>
      <c r="BH1186" s="39">
        <f>IF(Dane!$C$9=2,IF(ROUND((S1186+T1186)*BG1186,2)&gt;$AN$1,$AN$1,ROUND((S1186+T1186)*BG1186,2)),IF(Dane!$C$9=3,IF(ROUND((S1186+T1186)*BG1186,2)&gt;$AN$1,$AN$1,ROUND((S1186+T1186)*BG1186,2)),0))</f>
        <v>0</v>
      </c>
      <c r="BI1186" s="39">
        <v>0</v>
      </c>
      <c r="BJ1186" s="39">
        <f>IF(Dane!$C$9=3,IFERROR(J1186/AB1186,0),0)</f>
        <v>0</v>
      </c>
      <c r="BK1186" s="39">
        <f>IF(Dane!$C$9=3,IFERROR(ROUND(J1186-ROUND(J1186*0.0976,2)-ROUND(J1186*0.015,2)-ROUND(J1186*0.0245,2),2)/AB1186,0),0)</f>
        <v>0</v>
      </c>
      <c r="BL1186" s="39">
        <f t="shared" si="287"/>
        <v>0</v>
      </c>
      <c r="BM1186" s="39">
        <f t="shared" si="288"/>
        <v>0</v>
      </c>
      <c r="BN1186" s="39">
        <f t="shared" si="278"/>
        <v>0</v>
      </c>
      <c r="BO1186" s="39">
        <f>IF(Dane!$C$9=3,IFERROR(BN1186/AB1186,0),0)</f>
        <v>0</v>
      </c>
      <c r="BP1186" s="39">
        <f t="shared" si="289"/>
        <v>0</v>
      </c>
      <c r="BQ1186" s="39">
        <v>0</v>
      </c>
      <c r="BR1186" s="39">
        <f t="shared" si="290"/>
        <v>0</v>
      </c>
      <c r="BS1186" s="39">
        <f>IF(Dane!$C$9=3,IF(ROUND((X1186+Y1186)*BR1186,2)&gt;$AN$1,$AN$1,ROUND((X1186+Y1186)*BR1186,2)),0)</f>
        <v>0</v>
      </c>
      <c r="BT1186" s="39">
        <v>0</v>
      </c>
    </row>
    <row r="1187" spans="1:72">
      <c r="A1187" s="87">
        <v>1178</v>
      </c>
      <c r="B1187" s="1"/>
      <c r="C1187" s="1"/>
      <c r="D1187" s="2"/>
      <c r="E1187" s="3"/>
      <c r="F1187" s="4"/>
      <c r="G1187" s="5"/>
      <c r="H1187" s="5"/>
      <c r="I1187" s="6"/>
      <c r="J1187" s="5"/>
      <c r="K1187" s="5"/>
      <c r="L1187" s="5"/>
      <c r="M1187" s="55"/>
      <c r="N1187" s="8"/>
      <c r="O1187" s="105"/>
      <c r="P1187" s="5"/>
      <c r="Q1187" s="5"/>
      <c r="R1187" s="105">
        <f>Dane!$C$10</f>
        <v>0</v>
      </c>
      <c r="S1187" s="8"/>
      <c r="T1187" s="105"/>
      <c r="U1187" s="5"/>
      <c r="V1187" s="5"/>
      <c r="W1187" s="107">
        <f>Dane!$C$11</f>
        <v>0</v>
      </c>
      <c r="X1187" s="8"/>
      <c r="Y1187" s="105"/>
      <c r="Z1187" s="5"/>
      <c r="AA1187" s="5"/>
      <c r="AB1187" s="110">
        <f>Dane!$C$12</f>
        <v>0</v>
      </c>
      <c r="AC1187" s="108">
        <f>IF(Dane!$E$3=1,AP1187+BA1187+BL1187,IF(Dane!$E$3=2,AT1187+BE1187+BP1187,AW1187+BH1187+BS1187))</f>
        <v>0</v>
      </c>
      <c r="AD1187" s="14">
        <f>IF(Dane!$E$3=1,AQ1187+BB1187+BM1187,IF(Dane!$E$3=2,AU1187+BF1187+BQ1187,AX1187+BI1187+BT1187))</f>
        <v>0</v>
      </c>
      <c r="AE1187" s="14">
        <f>IF((J1187*Dane!$C$9)-AC1187&lt;0,0,(J1187*Dane!$C$9)-AC1187)</f>
        <v>0</v>
      </c>
      <c r="AF1187" s="61">
        <f>IF((K1187*Dane!$C$9)-AD1187&lt;0,0,(K1187*Dane!$C$9)-AD1187)</f>
        <v>0</v>
      </c>
      <c r="AG1187" s="93"/>
      <c r="AH1187" s="84">
        <f>IF(Dane!$E$3=1,AP1187,IF(Dane!$E$3=2,AT1187,AW1187))</f>
        <v>0</v>
      </c>
      <c r="AI1187" s="84">
        <f>IF(Dane!$E$3=1,AQ1187,IF(Dane!$E$3=2,AU1187,AX1187))</f>
        <v>0</v>
      </c>
      <c r="AJ1187" s="84">
        <f>IF(Dane!$E$3=1,BA1187,IF(Dane!$E$3=2,BE1187,BH1187))</f>
        <v>0</v>
      </c>
      <c r="AK1187" s="84">
        <f>IF(Dane!$E$3=1,BB1187,IF(Dane!$E$3=2,BF1187,BI1187))</f>
        <v>0</v>
      </c>
      <c r="AL1187" s="84">
        <f>IF(Dane!$E$3=1,BL1187,IF(Dane!$E$3=2,BP1187,BS1187))</f>
        <v>0</v>
      </c>
      <c r="AM1187" s="84">
        <f>IF(Dane!$E$3=1,BM1187,IF(Dane!$E$3=2,BQ1187,BT1187))</f>
        <v>0</v>
      </c>
      <c r="AN1187" s="39">
        <f>IF(Dane!$C$9="",0,IFERROR(J1187/R1187,0))</f>
        <v>0</v>
      </c>
      <c r="AO1187" s="39">
        <f>IF(Dane!$C$9="",0,IFERROR(ROUND(J1187-ROUND(J1187*0.0976,2)-ROUND(J1187*0.015,2)-ROUND(J1187*0.0245,2),2)/R1187,0))</f>
        <v>0</v>
      </c>
      <c r="AP1187" s="39">
        <f t="shared" si="279"/>
        <v>0</v>
      </c>
      <c r="AQ1187" s="39">
        <f t="shared" si="280"/>
        <v>0</v>
      </c>
      <c r="AR1187" s="39">
        <f t="shared" si="276"/>
        <v>0</v>
      </c>
      <c r="AS1187" s="39">
        <f>IF(Dane!$C$9="",0,IFERROR(AR1187/R1187,0))</f>
        <v>0</v>
      </c>
      <c r="AT1187" s="39">
        <f t="shared" si="281"/>
        <v>0</v>
      </c>
      <c r="AU1187" s="39">
        <v>0</v>
      </c>
      <c r="AV1187" s="39">
        <f t="shared" si="282"/>
        <v>0</v>
      </c>
      <c r="AW1187" s="39">
        <f>IF(Dane!$C$9="",0,IF(ROUND((N1187+O1187)*AV1187,2)&gt;$AN$1,$AN$1,ROUND((N1187+O1187)*AV1187,2)))</f>
        <v>0</v>
      </c>
      <c r="AX1187" s="39">
        <v>0</v>
      </c>
      <c r="AY1187" s="39">
        <f>IF(Dane!$C$9=2,IFERROR(J1187/W1187,0),IF(Dane!$C$9=3,IFERROR(J1187/W1187,0),0))</f>
        <v>0</v>
      </c>
      <c r="AZ1187" s="39">
        <f>IF(Dane!$C$9=2,IFERROR(ROUND(J1187-ROUND(J1187*0.0976,2)-ROUND(J1187*0.015,2)-ROUND(J1187*0.0245,2),2)/W1187,0),IF(Dane!$C$9=3,IFERROR(ROUND(J1187-ROUND(J1187*0.0976,2)-ROUND(J1187*0.015,2)-ROUND(J1187*0.0245,2),2)/W1187,0),0))</f>
        <v>0</v>
      </c>
      <c r="BA1187" s="39">
        <f t="shared" si="283"/>
        <v>0</v>
      </c>
      <c r="BB1187" s="39">
        <f t="shared" si="284"/>
        <v>0</v>
      </c>
      <c r="BC1187" s="39">
        <f t="shared" si="277"/>
        <v>0</v>
      </c>
      <c r="BD1187" s="39">
        <f>IF(Dane!$C$9=2,IFERROR(BC1187/W1187,0),IF(Dane!$C$9=3,IFERROR(BC1187/W1187,0),0))</f>
        <v>0</v>
      </c>
      <c r="BE1187" s="39">
        <f t="shared" si="285"/>
        <v>0</v>
      </c>
      <c r="BF1187" s="39">
        <v>0</v>
      </c>
      <c r="BG1187" s="39">
        <f t="shared" si="286"/>
        <v>0</v>
      </c>
      <c r="BH1187" s="39">
        <f>IF(Dane!$C$9=2,IF(ROUND((S1187+T1187)*BG1187,2)&gt;$AN$1,$AN$1,ROUND((S1187+T1187)*BG1187,2)),IF(Dane!$C$9=3,IF(ROUND((S1187+T1187)*BG1187,2)&gt;$AN$1,$AN$1,ROUND((S1187+T1187)*BG1187,2)),0))</f>
        <v>0</v>
      </c>
      <c r="BI1187" s="39">
        <v>0</v>
      </c>
      <c r="BJ1187" s="39">
        <f>IF(Dane!$C$9=3,IFERROR(J1187/AB1187,0),0)</f>
        <v>0</v>
      </c>
      <c r="BK1187" s="39">
        <f>IF(Dane!$C$9=3,IFERROR(ROUND(J1187-ROUND(J1187*0.0976,2)-ROUND(J1187*0.015,2)-ROUND(J1187*0.0245,2),2)/AB1187,0),0)</f>
        <v>0</v>
      </c>
      <c r="BL1187" s="39">
        <f t="shared" si="287"/>
        <v>0</v>
      </c>
      <c r="BM1187" s="39">
        <f t="shared" si="288"/>
        <v>0</v>
      </c>
      <c r="BN1187" s="39">
        <f t="shared" si="278"/>
        <v>0</v>
      </c>
      <c r="BO1187" s="39">
        <f>IF(Dane!$C$9=3,IFERROR(BN1187/AB1187,0),0)</f>
        <v>0</v>
      </c>
      <c r="BP1187" s="39">
        <f t="shared" si="289"/>
        <v>0</v>
      </c>
      <c r="BQ1187" s="39">
        <v>0</v>
      </c>
      <c r="BR1187" s="39">
        <f t="shared" si="290"/>
        <v>0</v>
      </c>
      <c r="BS1187" s="39">
        <f>IF(Dane!$C$9=3,IF(ROUND((X1187+Y1187)*BR1187,2)&gt;$AN$1,$AN$1,ROUND((X1187+Y1187)*BR1187,2)),0)</f>
        <v>0</v>
      </c>
      <c r="BT1187" s="39">
        <v>0</v>
      </c>
    </row>
    <row r="1188" spans="1:72">
      <c r="A1188" s="87">
        <v>1179</v>
      </c>
      <c r="B1188" s="1"/>
      <c r="C1188" s="1"/>
      <c r="D1188" s="2"/>
      <c r="E1188" s="3"/>
      <c r="F1188" s="4"/>
      <c r="G1188" s="5"/>
      <c r="H1188" s="5"/>
      <c r="I1188" s="6"/>
      <c r="J1188" s="5"/>
      <c r="K1188" s="5"/>
      <c r="L1188" s="5"/>
      <c r="M1188" s="55"/>
      <c r="N1188" s="8"/>
      <c r="O1188" s="105"/>
      <c r="P1188" s="5"/>
      <c r="Q1188" s="5"/>
      <c r="R1188" s="105">
        <f>Dane!$C$10</f>
        <v>0</v>
      </c>
      <c r="S1188" s="8"/>
      <c r="T1188" s="105"/>
      <c r="U1188" s="5"/>
      <c r="V1188" s="5"/>
      <c r="W1188" s="107">
        <f>Dane!$C$11</f>
        <v>0</v>
      </c>
      <c r="X1188" s="8"/>
      <c r="Y1188" s="105"/>
      <c r="Z1188" s="5"/>
      <c r="AA1188" s="5"/>
      <c r="AB1188" s="110">
        <f>Dane!$C$12</f>
        <v>0</v>
      </c>
      <c r="AC1188" s="108">
        <f>IF(Dane!$E$3=1,AP1188+BA1188+BL1188,IF(Dane!$E$3=2,AT1188+BE1188+BP1188,AW1188+BH1188+BS1188))</f>
        <v>0</v>
      </c>
      <c r="AD1188" s="14">
        <f>IF(Dane!$E$3=1,AQ1188+BB1188+BM1188,IF(Dane!$E$3=2,AU1188+BF1188+BQ1188,AX1188+BI1188+BT1188))</f>
        <v>0</v>
      </c>
      <c r="AE1188" s="14">
        <f>IF((J1188*Dane!$C$9)-AC1188&lt;0,0,(J1188*Dane!$C$9)-AC1188)</f>
        <v>0</v>
      </c>
      <c r="AF1188" s="61">
        <f>IF((K1188*Dane!$C$9)-AD1188&lt;0,0,(K1188*Dane!$C$9)-AD1188)</f>
        <v>0</v>
      </c>
      <c r="AG1188" s="93"/>
      <c r="AH1188" s="84">
        <f>IF(Dane!$E$3=1,AP1188,IF(Dane!$E$3=2,AT1188,AW1188))</f>
        <v>0</v>
      </c>
      <c r="AI1188" s="84">
        <f>IF(Dane!$E$3=1,AQ1188,IF(Dane!$E$3=2,AU1188,AX1188))</f>
        <v>0</v>
      </c>
      <c r="AJ1188" s="84">
        <f>IF(Dane!$E$3=1,BA1188,IF(Dane!$E$3=2,BE1188,BH1188))</f>
        <v>0</v>
      </c>
      <c r="AK1188" s="84">
        <f>IF(Dane!$E$3=1,BB1188,IF(Dane!$E$3=2,BF1188,BI1188))</f>
        <v>0</v>
      </c>
      <c r="AL1188" s="84">
        <f>IF(Dane!$E$3=1,BL1188,IF(Dane!$E$3=2,BP1188,BS1188))</f>
        <v>0</v>
      </c>
      <c r="AM1188" s="84">
        <f>IF(Dane!$E$3=1,BM1188,IF(Dane!$E$3=2,BQ1188,BT1188))</f>
        <v>0</v>
      </c>
      <c r="AN1188" s="39">
        <f>IF(Dane!$C$9="",0,IFERROR(J1188/R1188,0))</f>
        <v>0</v>
      </c>
      <c r="AO1188" s="39">
        <f>IF(Dane!$C$9="",0,IFERROR(ROUND(J1188-ROUND(J1188*0.0976,2)-ROUND(J1188*0.015,2)-ROUND(J1188*0.0245,2),2)/R1188,0))</f>
        <v>0</v>
      </c>
      <c r="AP1188" s="39">
        <f t="shared" si="279"/>
        <v>0</v>
      </c>
      <c r="AQ1188" s="39">
        <f t="shared" si="280"/>
        <v>0</v>
      </c>
      <c r="AR1188" s="39">
        <f t="shared" si="276"/>
        <v>0</v>
      </c>
      <c r="AS1188" s="39">
        <f>IF(Dane!$C$9="",0,IFERROR(AR1188/R1188,0))</f>
        <v>0</v>
      </c>
      <c r="AT1188" s="39">
        <f t="shared" si="281"/>
        <v>0</v>
      </c>
      <c r="AU1188" s="39">
        <v>0</v>
      </c>
      <c r="AV1188" s="39">
        <f t="shared" si="282"/>
        <v>0</v>
      </c>
      <c r="AW1188" s="39">
        <f>IF(Dane!$C$9="",0,IF(ROUND((N1188+O1188)*AV1188,2)&gt;$AN$1,$AN$1,ROUND((N1188+O1188)*AV1188,2)))</f>
        <v>0</v>
      </c>
      <c r="AX1188" s="39">
        <v>0</v>
      </c>
      <c r="AY1188" s="39">
        <f>IF(Dane!$C$9=2,IFERROR(J1188/W1188,0),IF(Dane!$C$9=3,IFERROR(J1188/W1188,0),0))</f>
        <v>0</v>
      </c>
      <c r="AZ1188" s="39">
        <f>IF(Dane!$C$9=2,IFERROR(ROUND(J1188-ROUND(J1188*0.0976,2)-ROUND(J1188*0.015,2)-ROUND(J1188*0.0245,2),2)/W1188,0),IF(Dane!$C$9=3,IFERROR(ROUND(J1188-ROUND(J1188*0.0976,2)-ROUND(J1188*0.015,2)-ROUND(J1188*0.0245,2),2)/W1188,0),0))</f>
        <v>0</v>
      </c>
      <c r="BA1188" s="39">
        <f t="shared" si="283"/>
        <v>0</v>
      </c>
      <c r="BB1188" s="39">
        <f t="shared" si="284"/>
        <v>0</v>
      </c>
      <c r="BC1188" s="39">
        <f t="shared" si="277"/>
        <v>0</v>
      </c>
      <c r="BD1188" s="39">
        <f>IF(Dane!$C$9=2,IFERROR(BC1188/W1188,0),IF(Dane!$C$9=3,IFERROR(BC1188/W1188,0),0))</f>
        <v>0</v>
      </c>
      <c r="BE1188" s="39">
        <f t="shared" si="285"/>
        <v>0</v>
      </c>
      <c r="BF1188" s="39">
        <v>0</v>
      </c>
      <c r="BG1188" s="39">
        <f t="shared" si="286"/>
        <v>0</v>
      </c>
      <c r="BH1188" s="39">
        <f>IF(Dane!$C$9=2,IF(ROUND((S1188+T1188)*BG1188,2)&gt;$AN$1,$AN$1,ROUND((S1188+T1188)*BG1188,2)),IF(Dane!$C$9=3,IF(ROUND((S1188+T1188)*BG1188,2)&gt;$AN$1,$AN$1,ROUND((S1188+T1188)*BG1188,2)),0))</f>
        <v>0</v>
      </c>
      <c r="BI1188" s="39">
        <v>0</v>
      </c>
      <c r="BJ1188" s="39">
        <f>IF(Dane!$C$9=3,IFERROR(J1188/AB1188,0),0)</f>
        <v>0</v>
      </c>
      <c r="BK1188" s="39">
        <f>IF(Dane!$C$9=3,IFERROR(ROUND(J1188-ROUND(J1188*0.0976,2)-ROUND(J1188*0.015,2)-ROUND(J1188*0.0245,2),2)/AB1188,0),0)</f>
        <v>0</v>
      </c>
      <c r="BL1188" s="39">
        <f t="shared" si="287"/>
        <v>0</v>
      </c>
      <c r="BM1188" s="39">
        <f t="shared" si="288"/>
        <v>0</v>
      </c>
      <c r="BN1188" s="39">
        <f t="shared" si="278"/>
        <v>0</v>
      </c>
      <c r="BO1188" s="39">
        <f>IF(Dane!$C$9=3,IFERROR(BN1188/AB1188,0),0)</f>
        <v>0</v>
      </c>
      <c r="BP1188" s="39">
        <f t="shared" si="289"/>
        <v>0</v>
      </c>
      <c r="BQ1188" s="39">
        <v>0</v>
      </c>
      <c r="BR1188" s="39">
        <f t="shared" si="290"/>
        <v>0</v>
      </c>
      <c r="BS1188" s="39">
        <f>IF(Dane!$C$9=3,IF(ROUND((X1188+Y1188)*BR1188,2)&gt;$AN$1,$AN$1,ROUND((X1188+Y1188)*BR1188,2)),0)</f>
        <v>0</v>
      </c>
      <c r="BT1188" s="39">
        <v>0</v>
      </c>
    </row>
    <row r="1189" spans="1:72">
      <c r="A1189" s="87">
        <v>1180</v>
      </c>
      <c r="B1189" s="1"/>
      <c r="C1189" s="1"/>
      <c r="D1189" s="2"/>
      <c r="E1189" s="3"/>
      <c r="F1189" s="4"/>
      <c r="G1189" s="5"/>
      <c r="H1189" s="5"/>
      <c r="I1189" s="6"/>
      <c r="J1189" s="5"/>
      <c r="K1189" s="5"/>
      <c r="L1189" s="5"/>
      <c r="M1189" s="55"/>
      <c r="N1189" s="8"/>
      <c r="O1189" s="105"/>
      <c r="P1189" s="5"/>
      <c r="Q1189" s="5"/>
      <c r="R1189" s="105">
        <f>Dane!$C$10</f>
        <v>0</v>
      </c>
      <c r="S1189" s="8"/>
      <c r="T1189" s="105"/>
      <c r="U1189" s="5"/>
      <c r="V1189" s="5"/>
      <c r="W1189" s="107">
        <f>Dane!$C$11</f>
        <v>0</v>
      </c>
      <c r="X1189" s="8"/>
      <c r="Y1189" s="105"/>
      <c r="Z1189" s="5"/>
      <c r="AA1189" s="5"/>
      <c r="AB1189" s="110">
        <f>Dane!$C$12</f>
        <v>0</v>
      </c>
      <c r="AC1189" s="108">
        <f>IF(Dane!$E$3=1,AP1189+BA1189+BL1189,IF(Dane!$E$3=2,AT1189+BE1189+BP1189,AW1189+BH1189+BS1189))</f>
        <v>0</v>
      </c>
      <c r="AD1189" s="14">
        <f>IF(Dane!$E$3=1,AQ1189+BB1189+BM1189,IF(Dane!$E$3=2,AU1189+BF1189+BQ1189,AX1189+BI1189+BT1189))</f>
        <v>0</v>
      </c>
      <c r="AE1189" s="14">
        <f>IF((J1189*Dane!$C$9)-AC1189&lt;0,0,(J1189*Dane!$C$9)-AC1189)</f>
        <v>0</v>
      </c>
      <c r="AF1189" s="61">
        <f>IF((K1189*Dane!$C$9)-AD1189&lt;0,0,(K1189*Dane!$C$9)-AD1189)</f>
        <v>0</v>
      </c>
      <c r="AG1189" s="93"/>
      <c r="AH1189" s="84">
        <f>IF(Dane!$E$3=1,AP1189,IF(Dane!$E$3=2,AT1189,AW1189))</f>
        <v>0</v>
      </c>
      <c r="AI1189" s="84">
        <f>IF(Dane!$E$3=1,AQ1189,IF(Dane!$E$3=2,AU1189,AX1189))</f>
        <v>0</v>
      </c>
      <c r="AJ1189" s="84">
        <f>IF(Dane!$E$3=1,BA1189,IF(Dane!$E$3=2,BE1189,BH1189))</f>
        <v>0</v>
      </c>
      <c r="AK1189" s="84">
        <f>IF(Dane!$E$3=1,BB1189,IF(Dane!$E$3=2,BF1189,BI1189))</f>
        <v>0</v>
      </c>
      <c r="AL1189" s="84">
        <f>IF(Dane!$E$3=1,BL1189,IF(Dane!$E$3=2,BP1189,BS1189))</f>
        <v>0</v>
      </c>
      <c r="AM1189" s="84">
        <f>IF(Dane!$E$3=1,BM1189,IF(Dane!$E$3=2,BQ1189,BT1189))</f>
        <v>0</v>
      </c>
      <c r="AN1189" s="39">
        <f>IF(Dane!$C$9="",0,IFERROR(J1189/R1189,0))</f>
        <v>0</v>
      </c>
      <c r="AO1189" s="39">
        <f>IF(Dane!$C$9="",0,IFERROR(ROUND(J1189-ROUND(J1189*0.0976,2)-ROUND(J1189*0.015,2)-ROUND(J1189*0.0245,2),2)/R1189,0))</f>
        <v>0</v>
      </c>
      <c r="AP1189" s="39">
        <f t="shared" si="279"/>
        <v>0</v>
      </c>
      <c r="AQ1189" s="39">
        <f t="shared" si="280"/>
        <v>0</v>
      </c>
      <c r="AR1189" s="39">
        <f t="shared" si="276"/>
        <v>0</v>
      </c>
      <c r="AS1189" s="39">
        <f>IF(Dane!$C$9="",0,IFERROR(AR1189/R1189,0))</f>
        <v>0</v>
      </c>
      <c r="AT1189" s="39">
        <f t="shared" si="281"/>
        <v>0</v>
      </c>
      <c r="AU1189" s="39">
        <v>0</v>
      </c>
      <c r="AV1189" s="39">
        <f t="shared" si="282"/>
        <v>0</v>
      </c>
      <c r="AW1189" s="39">
        <f>IF(Dane!$C$9="",0,IF(ROUND((N1189+O1189)*AV1189,2)&gt;$AN$1,$AN$1,ROUND((N1189+O1189)*AV1189,2)))</f>
        <v>0</v>
      </c>
      <c r="AX1189" s="39">
        <v>0</v>
      </c>
      <c r="AY1189" s="39">
        <f>IF(Dane!$C$9=2,IFERROR(J1189/W1189,0),IF(Dane!$C$9=3,IFERROR(J1189/W1189,0),0))</f>
        <v>0</v>
      </c>
      <c r="AZ1189" s="39">
        <f>IF(Dane!$C$9=2,IFERROR(ROUND(J1189-ROUND(J1189*0.0976,2)-ROUND(J1189*0.015,2)-ROUND(J1189*0.0245,2),2)/W1189,0),IF(Dane!$C$9=3,IFERROR(ROUND(J1189-ROUND(J1189*0.0976,2)-ROUND(J1189*0.015,2)-ROUND(J1189*0.0245,2),2)/W1189,0),0))</f>
        <v>0</v>
      </c>
      <c r="BA1189" s="39">
        <f t="shared" si="283"/>
        <v>0</v>
      </c>
      <c r="BB1189" s="39">
        <f t="shared" si="284"/>
        <v>0</v>
      </c>
      <c r="BC1189" s="39">
        <f t="shared" si="277"/>
        <v>0</v>
      </c>
      <c r="BD1189" s="39">
        <f>IF(Dane!$C$9=2,IFERROR(BC1189/W1189,0),IF(Dane!$C$9=3,IFERROR(BC1189/W1189,0),0))</f>
        <v>0</v>
      </c>
      <c r="BE1189" s="39">
        <f t="shared" si="285"/>
        <v>0</v>
      </c>
      <c r="BF1189" s="39">
        <v>0</v>
      </c>
      <c r="BG1189" s="39">
        <f t="shared" si="286"/>
        <v>0</v>
      </c>
      <c r="BH1189" s="39">
        <f>IF(Dane!$C$9=2,IF(ROUND((S1189+T1189)*BG1189,2)&gt;$AN$1,$AN$1,ROUND((S1189+T1189)*BG1189,2)),IF(Dane!$C$9=3,IF(ROUND((S1189+T1189)*BG1189,2)&gt;$AN$1,$AN$1,ROUND((S1189+T1189)*BG1189,2)),0))</f>
        <v>0</v>
      </c>
      <c r="BI1189" s="39">
        <v>0</v>
      </c>
      <c r="BJ1189" s="39">
        <f>IF(Dane!$C$9=3,IFERROR(J1189/AB1189,0),0)</f>
        <v>0</v>
      </c>
      <c r="BK1189" s="39">
        <f>IF(Dane!$C$9=3,IFERROR(ROUND(J1189-ROUND(J1189*0.0976,2)-ROUND(J1189*0.015,2)-ROUND(J1189*0.0245,2),2)/AB1189,0),0)</f>
        <v>0</v>
      </c>
      <c r="BL1189" s="39">
        <f t="shared" si="287"/>
        <v>0</v>
      </c>
      <c r="BM1189" s="39">
        <f t="shared" si="288"/>
        <v>0</v>
      </c>
      <c r="BN1189" s="39">
        <f t="shared" si="278"/>
        <v>0</v>
      </c>
      <c r="BO1189" s="39">
        <f>IF(Dane!$C$9=3,IFERROR(BN1189/AB1189,0),0)</f>
        <v>0</v>
      </c>
      <c r="BP1189" s="39">
        <f t="shared" si="289"/>
        <v>0</v>
      </c>
      <c r="BQ1189" s="39">
        <v>0</v>
      </c>
      <c r="BR1189" s="39">
        <f t="shared" si="290"/>
        <v>0</v>
      </c>
      <c r="BS1189" s="39">
        <f>IF(Dane!$C$9=3,IF(ROUND((X1189+Y1189)*BR1189,2)&gt;$AN$1,$AN$1,ROUND((X1189+Y1189)*BR1189,2)),0)</f>
        <v>0</v>
      </c>
      <c r="BT1189" s="39">
        <v>0</v>
      </c>
    </row>
    <row r="1190" spans="1:72">
      <c r="A1190" s="87">
        <v>1181</v>
      </c>
      <c r="B1190" s="1"/>
      <c r="C1190" s="1"/>
      <c r="D1190" s="2"/>
      <c r="E1190" s="3"/>
      <c r="F1190" s="4"/>
      <c r="G1190" s="5"/>
      <c r="H1190" s="5"/>
      <c r="I1190" s="6"/>
      <c r="J1190" s="5"/>
      <c r="K1190" s="5"/>
      <c r="L1190" s="5"/>
      <c r="M1190" s="55"/>
      <c r="N1190" s="8"/>
      <c r="O1190" s="105"/>
      <c r="P1190" s="5"/>
      <c r="Q1190" s="5"/>
      <c r="R1190" s="105">
        <f>Dane!$C$10</f>
        <v>0</v>
      </c>
      <c r="S1190" s="8"/>
      <c r="T1190" s="105"/>
      <c r="U1190" s="5"/>
      <c r="V1190" s="5"/>
      <c r="W1190" s="107">
        <f>Dane!$C$11</f>
        <v>0</v>
      </c>
      <c r="X1190" s="8"/>
      <c r="Y1190" s="105"/>
      <c r="Z1190" s="5"/>
      <c r="AA1190" s="5"/>
      <c r="AB1190" s="110">
        <f>Dane!$C$12</f>
        <v>0</v>
      </c>
      <c r="AC1190" s="108">
        <f>IF(Dane!$E$3=1,AP1190+BA1190+BL1190,IF(Dane!$E$3=2,AT1190+BE1190+BP1190,AW1190+BH1190+BS1190))</f>
        <v>0</v>
      </c>
      <c r="AD1190" s="14">
        <f>IF(Dane!$E$3=1,AQ1190+BB1190+BM1190,IF(Dane!$E$3=2,AU1190+BF1190+BQ1190,AX1190+BI1190+BT1190))</f>
        <v>0</v>
      </c>
      <c r="AE1190" s="14">
        <f>IF((J1190*Dane!$C$9)-AC1190&lt;0,0,(J1190*Dane!$C$9)-AC1190)</f>
        <v>0</v>
      </c>
      <c r="AF1190" s="61">
        <f>IF((K1190*Dane!$C$9)-AD1190&lt;0,0,(K1190*Dane!$C$9)-AD1190)</f>
        <v>0</v>
      </c>
      <c r="AG1190" s="93"/>
      <c r="AH1190" s="84">
        <f>IF(Dane!$E$3=1,AP1190,IF(Dane!$E$3=2,AT1190,AW1190))</f>
        <v>0</v>
      </c>
      <c r="AI1190" s="84">
        <f>IF(Dane!$E$3=1,AQ1190,IF(Dane!$E$3=2,AU1190,AX1190))</f>
        <v>0</v>
      </c>
      <c r="AJ1190" s="84">
        <f>IF(Dane!$E$3=1,BA1190,IF(Dane!$E$3=2,BE1190,BH1190))</f>
        <v>0</v>
      </c>
      <c r="AK1190" s="84">
        <f>IF(Dane!$E$3=1,BB1190,IF(Dane!$E$3=2,BF1190,BI1190))</f>
        <v>0</v>
      </c>
      <c r="AL1190" s="84">
        <f>IF(Dane!$E$3=1,BL1190,IF(Dane!$E$3=2,BP1190,BS1190))</f>
        <v>0</v>
      </c>
      <c r="AM1190" s="84">
        <f>IF(Dane!$E$3=1,BM1190,IF(Dane!$E$3=2,BQ1190,BT1190))</f>
        <v>0</v>
      </c>
      <c r="AN1190" s="39">
        <f>IF(Dane!$C$9="",0,IFERROR(J1190/R1190,0))</f>
        <v>0</v>
      </c>
      <c r="AO1190" s="39">
        <f>IF(Dane!$C$9="",0,IFERROR(ROUND(J1190-ROUND(J1190*0.0976,2)-ROUND(J1190*0.015,2)-ROUND(J1190*0.0245,2),2)/R1190,0))</f>
        <v>0</v>
      </c>
      <c r="AP1190" s="39">
        <f t="shared" si="279"/>
        <v>0</v>
      </c>
      <c r="AQ1190" s="39">
        <f t="shared" si="280"/>
        <v>0</v>
      </c>
      <c r="AR1190" s="39">
        <f t="shared" si="276"/>
        <v>0</v>
      </c>
      <c r="AS1190" s="39">
        <f>IF(Dane!$C$9="",0,IFERROR(AR1190/R1190,0))</f>
        <v>0</v>
      </c>
      <c r="AT1190" s="39">
        <f t="shared" si="281"/>
        <v>0</v>
      </c>
      <c r="AU1190" s="39">
        <v>0</v>
      </c>
      <c r="AV1190" s="39">
        <f t="shared" si="282"/>
        <v>0</v>
      </c>
      <c r="AW1190" s="39">
        <f>IF(Dane!$C$9="",0,IF(ROUND((N1190+O1190)*AV1190,2)&gt;$AN$1,$AN$1,ROUND((N1190+O1190)*AV1190,2)))</f>
        <v>0</v>
      </c>
      <c r="AX1190" s="39">
        <v>0</v>
      </c>
      <c r="AY1190" s="39">
        <f>IF(Dane!$C$9=2,IFERROR(J1190/W1190,0),IF(Dane!$C$9=3,IFERROR(J1190/W1190,0),0))</f>
        <v>0</v>
      </c>
      <c r="AZ1190" s="39">
        <f>IF(Dane!$C$9=2,IFERROR(ROUND(J1190-ROUND(J1190*0.0976,2)-ROUND(J1190*0.015,2)-ROUND(J1190*0.0245,2),2)/W1190,0),IF(Dane!$C$9=3,IFERROR(ROUND(J1190-ROUND(J1190*0.0976,2)-ROUND(J1190*0.015,2)-ROUND(J1190*0.0245,2),2)/W1190,0),0))</f>
        <v>0</v>
      </c>
      <c r="BA1190" s="39">
        <f t="shared" si="283"/>
        <v>0</v>
      </c>
      <c r="BB1190" s="39">
        <f t="shared" si="284"/>
        <v>0</v>
      </c>
      <c r="BC1190" s="39">
        <f t="shared" si="277"/>
        <v>0</v>
      </c>
      <c r="BD1190" s="39">
        <f>IF(Dane!$C$9=2,IFERROR(BC1190/W1190,0),IF(Dane!$C$9=3,IFERROR(BC1190/W1190,0),0))</f>
        <v>0</v>
      </c>
      <c r="BE1190" s="39">
        <f t="shared" si="285"/>
        <v>0</v>
      </c>
      <c r="BF1190" s="39">
        <v>0</v>
      </c>
      <c r="BG1190" s="39">
        <f t="shared" si="286"/>
        <v>0</v>
      </c>
      <c r="BH1190" s="39">
        <f>IF(Dane!$C$9=2,IF(ROUND((S1190+T1190)*BG1190,2)&gt;$AN$1,$AN$1,ROUND((S1190+T1190)*BG1190,2)),IF(Dane!$C$9=3,IF(ROUND((S1190+T1190)*BG1190,2)&gt;$AN$1,$AN$1,ROUND((S1190+T1190)*BG1190,2)),0))</f>
        <v>0</v>
      </c>
      <c r="BI1190" s="39">
        <v>0</v>
      </c>
      <c r="BJ1190" s="39">
        <f>IF(Dane!$C$9=3,IFERROR(J1190/AB1190,0),0)</f>
        <v>0</v>
      </c>
      <c r="BK1190" s="39">
        <f>IF(Dane!$C$9=3,IFERROR(ROUND(J1190-ROUND(J1190*0.0976,2)-ROUND(J1190*0.015,2)-ROUND(J1190*0.0245,2),2)/AB1190,0),0)</f>
        <v>0</v>
      </c>
      <c r="BL1190" s="39">
        <f t="shared" si="287"/>
        <v>0</v>
      </c>
      <c r="BM1190" s="39">
        <f t="shared" si="288"/>
        <v>0</v>
      </c>
      <c r="BN1190" s="39">
        <f t="shared" si="278"/>
        <v>0</v>
      </c>
      <c r="BO1190" s="39">
        <f>IF(Dane!$C$9=3,IFERROR(BN1190/AB1190,0),0)</f>
        <v>0</v>
      </c>
      <c r="BP1190" s="39">
        <f t="shared" si="289"/>
        <v>0</v>
      </c>
      <c r="BQ1190" s="39">
        <v>0</v>
      </c>
      <c r="BR1190" s="39">
        <f t="shared" si="290"/>
        <v>0</v>
      </c>
      <c r="BS1190" s="39">
        <f>IF(Dane!$C$9=3,IF(ROUND((X1190+Y1190)*BR1190,2)&gt;$AN$1,$AN$1,ROUND((X1190+Y1190)*BR1190,2)),0)</f>
        <v>0</v>
      </c>
      <c r="BT1190" s="39">
        <v>0</v>
      </c>
    </row>
    <row r="1191" spans="1:72">
      <c r="A1191" s="87">
        <v>1182</v>
      </c>
      <c r="B1191" s="1"/>
      <c r="C1191" s="1"/>
      <c r="D1191" s="2"/>
      <c r="E1191" s="3"/>
      <c r="F1191" s="4"/>
      <c r="G1191" s="5"/>
      <c r="H1191" s="5"/>
      <c r="I1191" s="6"/>
      <c r="J1191" s="5"/>
      <c r="K1191" s="5"/>
      <c r="L1191" s="5"/>
      <c r="M1191" s="55"/>
      <c r="N1191" s="8"/>
      <c r="O1191" s="105"/>
      <c r="P1191" s="5"/>
      <c r="Q1191" s="5"/>
      <c r="R1191" s="105">
        <f>Dane!$C$10</f>
        <v>0</v>
      </c>
      <c r="S1191" s="8"/>
      <c r="T1191" s="105"/>
      <c r="U1191" s="5"/>
      <c r="V1191" s="5"/>
      <c r="W1191" s="107">
        <f>Dane!$C$11</f>
        <v>0</v>
      </c>
      <c r="X1191" s="8"/>
      <c r="Y1191" s="105"/>
      <c r="Z1191" s="5"/>
      <c r="AA1191" s="5"/>
      <c r="AB1191" s="110">
        <f>Dane!$C$12</f>
        <v>0</v>
      </c>
      <c r="AC1191" s="108">
        <f>IF(Dane!$E$3=1,AP1191+BA1191+BL1191,IF(Dane!$E$3=2,AT1191+BE1191+BP1191,AW1191+BH1191+BS1191))</f>
        <v>0</v>
      </c>
      <c r="AD1191" s="14">
        <f>IF(Dane!$E$3=1,AQ1191+BB1191+BM1191,IF(Dane!$E$3=2,AU1191+BF1191+BQ1191,AX1191+BI1191+BT1191))</f>
        <v>0</v>
      </c>
      <c r="AE1191" s="14">
        <f>IF((J1191*Dane!$C$9)-AC1191&lt;0,0,(J1191*Dane!$C$9)-AC1191)</f>
        <v>0</v>
      </c>
      <c r="AF1191" s="61">
        <f>IF((K1191*Dane!$C$9)-AD1191&lt;0,0,(K1191*Dane!$C$9)-AD1191)</f>
        <v>0</v>
      </c>
      <c r="AG1191" s="93"/>
      <c r="AH1191" s="84">
        <f>IF(Dane!$E$3=1,AP1191,IF(Dane!$E$3=2,AT1191,AW1191))</f>
        <v>0</v>
      </c>
      <c r="AI1191" s="84">
        <f>IF(Dane!$E$3=1,AQ1191,IF(Dane!$E$3=2,AU1191,AX1191))</f>
        <v>0</v>
      </c>
      <c r="AJ1191" s="84">
        <f>IF(Dane!$E$3=1,BA1191,IF(Dane!$E$3=2,BE1191,BH1191))</f>
        <v>0</v>
      </c>
      <c r="AK1191" s="84">
        <f>IF(Dane!$E$3=1,BB1191,IF(Dane!$E$3=2,BF1191,BI1191))</f>
        <v>0</v>
      </c>
      <c r="AL1191" s="84">
        <f>IF(Dane!$E$3=1,BL1191,IF(Dane!$E$3=2,BP1191,BS1191))</f>
        <v>0</v>
      </c>
      <c r="AM1191" s="84">
        <f>IF(Dane!$E$3=1,BM1191,IF(Dane!$E$3=2,BQ1191,BT1191))</f>
        <v>0</v>
      </c>
      <c r="AN1191" s="39">
        <f>IF(Dane!$C$9="",0,IFERROR(J1191/R1191,0))</f>
        <v>0</v>
      </c>
      <c r="AO1191" s="39">
        <f>IF(Dane!$C$9="",0,IFERROR(ROUND(J1191-ROUND(J1191*0.0976,2)-ROUND(J1191*0.015,2)-ROUND(J1191*0.0245,2),2)/R1191,0))</f>
        <v>0</v>
      </c>
      <c r="AP1191" s="39">
        <f t="shared" si="279"/>
        <v>0</v>
      </c>
      <c r="AQ1191" s="39">
        <f t="shared" si="280"/>
        <v>0</v>
      </c>
      <c r="AR1191" s="39">
        <f t="shared" si="276"/>
        <v>0</v>
      </c>
      <c r="AS1191" s="39">
        <f>IF(Dane!$C$9="",0,IFERROR(AR1191/R1191,0))</f>
        <v>0</v>
      </c>
      <c r="AT1191" s="39">
        <f t="shared" si="281"/>
        <v>0</v>
      </c>
      <c r="AU1191" s="39">
        <v>0</v>
      </c>
      <c r="AV1191" s="39">
        <f t="shared" si="282"/>
        <v>0</v>
      </c>
      <c r="AW1191" s="39">
        <f>IF(Dane!$C$9="",0,IF(ROUND((N1191+O1191)*AV1191,2)&gt;$AN$1,$AN$1,ROUND((N1191+O1191)*AV1191,2)))</f>
        <v>0</v>
      </c>
      <c r="AX1191" s="39">
        <v>0</v>
      </c>
      <c r="AY1191" s="39">
        <f>IF(Dane!$C$9=2,IFERROR(J1191/W1191,0),IF(Dane!$C$9=3,IFERROR(J1191/W1191,0),0))</f>
        <v>0</v>
      </c>
      <c r="AZ1191" s="39">
        <f>IF(Dane!$C$9=2,IFERROR(ROUND(J1191-ROUND(J1191*0.0976,2)-ROUND(J1191*0.015,2)-ROUND(J1191*0.0245,2),2)/W1191,0),IF(Dane!$C$9=3,IFERROR(ROUND(J1191-ROUND(J1191*0.0976,2)-ROUND(J1191*0.015,2)-ROUND(J1191*0.0245,2),2)/W1191,0),0))</f>
        <v>0</v>
      </c>
      <c r="BA1191" s="39">
        <f t="shared" si="283"/>
        <v>0</v>
      </c>
      <c r="BB1191" s="39">
        <f t="shared" si="284"/>
        <v>0</v>
      </c>
      <c r="BC1191" s="39">
        <f t="shared" si="277"/>
        <v>0</v>
      </c>
      <c r="BD1191" s="39">
        <f>IF(Dane!$C$9=2,IFERROR(BC1191/W1191,0),IF(Dane!$C$9=3,IFERROR(BC1191/W1191,0),0))</f>
        <v>0</v>
      </c>
      <c r="BE1191" s="39">
        <f t="shared" si="285"/>
        <v>0</v>
      </c>
      <c r="BF1191" s="39">
        <v>0</v>
      </c>
      <c r="BG1191" s="39">
        <f t="shared" si="286"/>
        <v>0</v>
      </c>
      <c r="BH1191" s="39">
        <f>IF(Dane!$C$9=2,IF(ROUND((S1191+T1191)*BG1191,2)&gt;$AN$1,$AN$1,ROUND((S1191+T1191)*BG1191,2)),IF(Dane!$C$9=3,IF(ROUND((S1191+T1191)*BG1191,2)&gt;$AN$1,$AN$1,ROUND((S1191+T1191)*BG1191,2)),0))</f>
        <v>0</v>
      </c>
      <c r="BI1191" s="39">
        <v>0</v>
      </c>
      <c r="BJ1191" s="39">
        <f>IF(Dane!$C$9=3,IFERROR(J1191/AB1191,0),0)</f>
        <v>0</v>
      </c>
      <c r="BK1191" s="39">
        <f>IF(Dane!$C$9=3,IFERROR(ROUND(J1191-ROUND(J1191*0.0976,2)-ROUND(J1191*0.015,2)-ROUND(J1191*0.0245,2),2)/AB1191,0),0)</f>
        <v>0</v>
      </c>
      <c r="BL1191" s="39">
        <f t="shared" si="287"/>
        <v>0</v>
      </c>
      <c r="BM1191" s="39">
        <f t="shared" si="288"/>
        <v>0</v>
      </c>
      <c r="BN1191" s="39">
        <f t="shared" si="278"/>
        <v>0</v>
      </c>
      <c r="BO1191" s="39">
        <f>IF(Dane!$C$9=3,IFERROR(BN1191/AB1191,0),0)</f>
        <v>0</v>
      </c>
      <c r="BP1191" s="39">
        <f t="shared" si="289"/>
        <v>0</v>
      </c>
      <c r="BQ1191" s="39">
        <v>0</v>
      </c>
      <c r="BR1191" s="39">
        <f t="shared" si="290"/>
        <v>0</v>
      </c>
      <c r="BS1191" s="39">
        <f>IF(Dane!$C$9=3,IF(ROUND((X1191+Y1191)*BR1191,2)&gt;$AN$1,$AN$1,ROUND((X1191+Y1191)*BR1191,2)),0)</f>
        <v>0</v>
      </c>
      <c r="BT1191" s="39">
        <v>0</v>
      </c>
    </row>
    <row r="1192" spans="1:72">
      <c r="A1192" s="87">
        <v>1183</v>
      </c>
      <c r="B1192" s="1"/>
      <c r="C1192" s="1"/>
      <c r="D1192" s="2"/>
      <c r="E1192" s="3"/>
      <c r="F1192" s="4"/>
      <c r="G1192" s="5"/>
      <c r="H1192" s="5"/>
      <c r="I1192" s="6"/>
      <c r="J1192" s="5"/>
      <c r="K1192" s="5"/>
      <c r="L1192" s="5"/>
      <c r="M1192" s="55"/>
      <c r="N1192" s="8"/>
      <c r="O1192" s="105"/>
      <c r="P1192" s="5"/>
      <c r="Q1192" s="5"/>
      <c r="R1192" s="105">
        <f>Dane!$C$10</f>
        <v>0</v>
      </c>
      <c r="S1192" s="8"/>
      <c r="T1192" s="105"/>
      <c r="U1192" s="5"/>
      <c r="V1192" s="5"/>
      <c r="W1192" s="107">
        <f>Dane!$C$11</f>
        <v>0</v>
      </c>
      <c r="X1192" s="8"/>
      <c r="Y1192" s="105"/>
      <c r="Z1192" s="5"/>
      <c r="AA1192" s="5"/>
      <c r="AB1192" s="110">
        <f>Dane!$C$12</f>
        <v>0</v>
      </c>
      <c r="AC1192" s="108">
        <f>IF(Dane!$E$3=1,AP1192+BA1192+BL1192,IF(Dane!$E$3=2,AT1192+BE1192+BP1192,AW1192+BH1192+BS1192))</f>
        <v>0</v>
      </c>
      <c r="AD1192" s="14">
        <f>IF(Dane!$E$3=1,AQ1192+BB1192+BM1192,IF(Dane!$E$3=2,AU1192+BF1192+BQ1192,AX1192+BI1192+BT1192))</f>
        <v>0</v>
      </c>
      <c r="AE1192" s="14">
        <f>IF((J1192*Dane!$C$9)-AC1192&lt;0,0,(J1192*Dane!$C$9)-AC1192)</f>
        <v>0</v>
      </c>
      <c r="AF1192" s="61">
        <f>IF((K1192*Dane!$C$9)-AD1192&lt;0,0,(K1192*Dane!$C$9)-AD1192)</f>
        <v>0</v>
      </c>
      <c r="AG1192" s="93"/>
      <c r="AH1192" s="84">
        <f>IF(Dane!$E$3=1,AP1192,IF(Dane!$E$3=2,AT1192,AW1192))</f>
        <v>0</v>
      </c>
      <c r="AI1192" s="84">
        <f>IF(Dane!$E$3=1,AQ1192,IF(Dane!$E$3=2,AU1192,AX1192))</f>
        <v>0</v>
      </c>
      <c r="AJ1192" s="84">
        <f>IF(Dane!$E$3=1,BA1192,IF(Dane!$E$3=2,BE1192,BH1192))</f>
        <v>0</v>
      </c>
      <c r="AK1192" s="84">
        <f>IF(Dane!$E$3=1,BB1192,IF(Dane!$E$3=2,BF1192,BI1192))</f>
        <v>0</v>
      </c>
      <c r="AL1192" s="84">
        <f>IF(Dane!$E$3=1,BL1192,IF(Dane!$E$3=2,BP1192,BS1192))</f>
        <v>0</v>
      </c>
      <c r="AM1192" s="84">
        <f>IF(Dane!$E$3=1,BM1192,IF(Dane!$E$3=2,BQ1192,BT1192))</f>
        <v>0</v>
      </c>
      <c r="AN1192" s="39">
        <f>IF(Dane!$C$9="",0,IFERROR(J1192/R1192,0))</f>
        <v>0</v>
      </c>
      <c r="AO1192" s="39">
        <f>IF(Dane!$C$9="",0,IFERROR(ROUND(J1192-ROUND(J1192*0.0976,2)-ROUND(J1192*0.015,2)-ROUND(J1192*0.0245,2),2)/R1192,0))</f>
        <v>0</v>
      </c>
      <c r="AP1192" s="39">
        <f t="shared" si="279"/>
        <v>0</v>
      </c>
      <c r="AQ1192" s="39">
        <f t="shared" si="280"/>
        <v>0</v>
      </c>
      <c r="AR1192" s="39">
        <f t="shared" si="276"/>
        <v>0</v>
      </c>
      <c r="AS1192" s="39">
        <f>IF(Dane!$C$9="",0,IFERROR(AR1192/R1192,0))</f>
        <v>0</v>
      </c>
      <c r="AT1192" s="39">
        <f t="shared" si="281"/>
        <v>0</v>
      </c>
      <c r="AU1192" s="39">
        <v>0</v>
      </c>
      <c r="AV1192" s="39">
        <f t="shared" si="282"/>
        <v>0</v>
      </c>
      <c r="AW1192" s="39">
        <f>IF(Dane!$C$9="",0,IF(ROUND((N1192+O1192)*AV1192,2)&gt;$AN$1,$AN$1,ROUND((N1192+O1192)*AV1192,2)))</f>
        <v>0</v>
      </c>
      <c r="AX1192" s="39">
        <v>0</v>
      </c>
      <c r="AY1192" s="39">
        <f>IF(Dane!$C$9=2,IFERROR(J1192/W1192,0),IF(Dane!$C$9=3,IFERROR(J1192/W1192,0),0))</f>
        <v>0</v>
      </c>
      <c r="AZ1192" s="39">
        <f>IF(Dane!$C$9=2,IFERROR(ROUND(J1192-ROUND(J1192*0.0976,2)-ROUND(J1192*0.015,2)-ROUND(J1192*0.0245,2),2)/W1192,0),IF(Dane!$C$9=3,IFERROR(ROUND(J1192-ROUND(J1192*0.0976,2)-ROUND(J1192*0.015,2)-ROUND(J1192*0.0245,2),2)/W1192,0),0))</f>
        <v>0</v>
      </c>
      <c r="BA1192" s="39">
        <f t="shared" si="283"/>
        <v>0</v>
      </c>
      <c r="BB1192" s="39">
        <f t="shared" si="284"/>
        <v>0</v>
      </c>
      <c r="BC1192" s="39">
        <f t="shared" si="277"/>
        <v>0</v>
      </c>
      <c r="BD1192" s="39">
        <f>IF(Dane!$C$9=2,IFERROR(BC1192/W1192,0),IF(Dane!$C$9=3,IFERROR(BC1192/W1192,0),0))</f>
        <v>0</v>
      </c>
      <c r="BE1192" s="39">
        <f t="shared" si="285"/>
        <v>0</v>
      </c>
      <c r="BF1192" s="39">
        <v>0</v>
      </c>
      <c r="BG1192" s="39">
        <f t="shared" si="286"/>
        <v>0</v>
      </c>
      <c r="BH1192" s="39">
        <f>IF(Dane!$C$9=2,IF(ROUND((S1192+T1192)*BG1192,2)&gt;$AN$1,$AN$1,ROUND((S1192+T1192)*BG1192,2)),IF(Dane!$C$9=3,IF(ROUND((S1192+T1192)*BG1192,2)&gt;$AN$1,$AN$1,ROUND((S1192+T1192)*BG1192,2)),0))</f>
        <v>0</v>
      </c>
      <c r="BI1192" s="39">
        <v>0</v>
      </c>
      <c r="BJ1192" s="39">
        <f>IF(Dane!$C$9=3,IFERROR(J1192/AB1192,0),0)</f>
        <v>0</v>
      </c>
      <c r="BK1192" s="39">
        <f>IF(Dane!$C$9=3,IFERROR(ROUND(J1192-ROUND(J1192*0.0976,2)-ROUND(J1192*0.015,2)-ROUND(J1192*0.0245,2),2)/AB1192,0),0)</f>
        <v>0</v>
      </c>
      <c r="BL1192" s="39">
        <f t="shared" si="287"/>
        <v>0</v>
      </c>
      <c r="BM1192" s="39">
        <f t="shared" si="288"/>
        <v>0</v>
      </c>
      <c r="BN1192" s="39">
        <f t="shared" si="278"/>
        <v>0</v>
      </c>
      <c r="BO1192" s="39">
        <f>IF(Dane!$C$9=3,IFERROR(BN1192/AB1192,0),0)</f>
        <v>0</v>
      </c>
      <c r="BP1192" s="39">
        <f t="shared" si="289"/>
        <v>0</v>
      </c>
      <c r="BQ1192" s="39">
        <v>0</v>
      </c>
      <c r="BR1192" s="39">
        <f t="shared" si="290"/>
        <v>0</v>
      </c>
      <c r="BS1192" s="39">
        <f>IF(Dane!$C$9=3,IF(ROUND((X1192+Y1192)*BR1192,2)&gt;$AN$1,$AN$1,ROUND((X1192+Y1192)*BR1192,2)),0)</f>
        <v>0</v>
      </c>
      <c r="BT1192" s="39">
        <v>0</v>
      </c>
    </row>
    <row r="1193" spans="1:72">
      <c r="A1193" s="87">
        <v>1184</v>
      </c>
      <c r="B1193" s="1"/>
      <c r="C1193" s="1"/>
      <c r="D1193" s="2"/>
      <c r="E1193" s="3"/>
      <c r="F1193" s="4"/>
      <c r="G1193" s="5"/>
      <c r="H1193" s="5"/>
      <c r="I1193" s="6"/>
      <c r="J1193" s="5"/>
      <c r="K1193" s="5"/>
      <c r="L1193" s="5"/>
      <c r="M1193" s="55"/>
      <c r="N1193" s="8"/>
      <c r="O1193" s="105"/>
      <c r="P1193" s="5"/>
      <c r="Q1193" s="5"/>
      <c r="R1193" s="105">
        <f>Dane!$C$10</f>
        <v>0</v>
      </c>
      <c r="S1193" s="8"/>
      <c r="T1193" s="105"/>
      <c r="U1193" s="5"/>
      <c r="V1193" s="5"/>
      <c r="W1193" s="107">
        <f>Dane!$C$11</f>
        <v>0</v>
      </c>
      <c r="X1193" s="8"/>
      <c r="Y1193" s="105"/>
      <c r="Z1193" s="5"/>
      <c r="AA1193" s="5"/>
      <c r="AB1193" s="110">
        <f>Dane!$C$12</f>
        <v>0</v>
      </c>
      <c r="AC1193" s="108">
        <f>IF(Dane!$E$3=1,AP1193+BA1193+BL1193,IF(Dane!$E$3=2,AT1193+BE1193+BP1193,AW1193+BH1193+BS1193))</f>
        <v>0</v>
      </c>
      <c r="AD1193" s="14">
        <f>IF(Dane!$E$3=1,AQ1193+BB1193+BM1193,IF(Dane!$E$3=2,AU1193+BF1193+BQ1193,AX1193+BI1193+BT1193))</f>
        <v>0</v>
      </c>
      <c r="AE1193" s="14">
        <f>IF((J1193*Dane!$C$9)-AC1193&lt;0,0,(J1193*Dane!$C$9)-AC1193)</f>
        <v>0</v>
      </c>
      <c r="AF1193" s="61">
        <f>IF((K1193*Dane!$C$9)-AD1193&lt;0,0,(K1193*Dane!$C$9)-AD1193)</f>
        <v>0</v>
      </c>
      <c r="AG1193" s="93"/>
      <c r="AH1193" s="84">
        <f>IF(Dane!$E$3=1,AP1193,IF(Dane!$E$3=2,AT1193,AW1193))</f>
        <v>0</v>
      </c>
      <c r="AI1193" s="84">
        <f>IF(Dane!$E$3=1,AQ1193,IF(Dane!$E$3=2,AU1193,AX1193))</f>
        <v>0</v>
      </c>
      <c r="AJ1193" s="84">
        <f>IF(Dane!$E$3=1,BA1193,IF(Dane!$E$3=2,BE1193,BH1193))</f>
        <v>0</v>
      </c>
      <c r="AK1193" s="84">
        <f>IF(Dane!$E$3=1,BB1193,IF(Dane!$E$3=2,BF1193,BI1193))</f>
        <v>0</v>
      </c>
      <c r="AL1193" s="84">
        <f>IF(Dane!$E$3=1,BL1193,IF(Dane!$E$3=2,BP1193,BS1193))</f>
        <v>0</v>
      </c>
      <c r="AM1193" s="84">
        <f>IF(Dane!$E$3=1,BM1193,IF(Dane!$E$3=2,BQ1193,BT1193))</f>
        <v>0</v>
      </c>
      <c r="AN1193" s="39">
        <f>IF(Dane!$C$9="",0,IFERROR(J1193/R1193,0))</f>
        <v>0</v>
      </c>
      <c r="AO1193" s="39">
        <f>IF(Dane!$C$9="",0,IFERROR(ROUND(J1193-ROUND(J1193*0.0976,2)-ROUND(J1193*0.015,2)-ROUND(J1193*0.0245,2),2)/R1193,0))</f>
        <v>0</v>
      </c>
      <c r="AP1193" s="39">
        <f t="shared" si="279"/>
        <v>0</v>
      </c>
      <c r="AQ1193" s="39">
        <f t="shared" si="280"/>
        <v>0</v>
      </c>
      <c r="AR1193" s="39">
        <f t="shared" si="276"/>
        <v>0</v>
      </c>
      <c r="AS1193" s="39">
        <f>IF(Dane!$C$9="",0,IFERROR(AR1193/R1193,0))</f>
        <v>0</v>
      </c>
      <c r="AT1193" s="39">
        <f t="shared" si="281"/>
        <v>0</v>
      </c>
      <c r="AU1193" s="39">
        <v>0</v>
      </c>
      <c r="AV1193" s="39">
        <f t="shared" si="282"/>
        <v>0</v>
      </c>
      <c r="AW1193" s="39">
        <f>IF(Dane!$C$9="",0,IF(ROUND((N1193+O1193)*AV1193,2)&gt;$AN$1,$AN$1,ROUND((N1193+O1193)*AV1193,2)))</f>
        <v>0</v>
      </c>
      <c r="AX1193" s="39">
        <v>0</v>
      </c>
      <c r="AY1193" s="39">
        <f>IF(Dane!$C$9=2,IFERROR(J1193/W1193,0),IF(Dane!$C$9=3,IFERROR(J1193/W1193,0),0))</f>
        <v>0</v>
      </c>
      <c r="AZ1193" s="39">
        <f>IF(Dane!$C$9=2,IFERROR(ROUND(J1193-ROUND(J1193*0.0976,2)-ROUND(J1193*0.015,2)-ROUND(J1193*0.0245,2),2)/W1193,0),IF(Dane!$C$9=3,IFERROR(ROUND(J1193-ROUND(J1193*0.0976,2)-ROUND(J1193*0.015,2)-ROUND(J1193*0.0245,2),2)/W1193,0),0))</f>
        <v>0</v>
      </c>
      <c r="BA1193" s="39">
        <f t="shared" si="283"/>
        <v>0</v>
      </c>
      <c r="BB1193" s="39">
        <f t="shared" si="284"/>
        <v>0</v>
      </c>
      <c r="BC1193" s="39">
        <f t="shared" si="277"/>
        <v>0</v>
      </c>
      <c r="BD1193" s="39">
        <f>IF(Dane!$C$9=2,IFERROR(BC1193/W1193,0),IF(Dane!$C$9=3,IFERROR(BC1193/W1193,0),0))</f>
        <v>0</v>
      </c>
      <c r="BE1193" s="39">
        <f t="shared" si="285"/>
        <v>0</v>
      </c>
      <c r="BF1193" s="39">
        <v>0</v>
      </c>
      <c r="BG1193" s="39">
        <f t="shared" si="286"/>
        <v>0</v>
      </c>
      <c r="BH1193" s="39">
        <f>IF(Dane!$C$9=2,IF(ROUND((S1193+T1193)*BG1193,2)&gt;$AN$1,$AN$1,ROUND((S1193+T1193)*BG1193,2)),IF(Dane!$C$9=3,IF(ROUND((S1193+T1193)*BG1193,2)&gt;$AN$1,$AN$1,ROUND((S1193+T1193)*BG1193,2)),0))</f>
        <v>0</v>
      </c>
      <c r="BI1193" s="39">
        <v>0</v>
      </c>
      <c r="BJ1193" s="39">
        <f>IF(Dane!$C$9=3,IFERROR(J1193/AB1193,0),0)</f>
        <v>0</v>
      </c>
      <c r="BK1193" s="39">
        <f>IF(Dane!$C$9=3,IFERROR(ROUND(J1193-ROUND(J1193*0.0976,2)-ROUND(J1193*0.015,2)-ROUND(J1193*0.0245,2),2)/AB1193,0),0)</f>
        <v>0</v>
      </c>
      <c r="BL1193" s="39">
        <f t="shared" si="287"/>
        <v>0</v>
      </c>
      <c r="BM1193" s="39">
        <f t="shared" si="288"/>
        <v>0</v>
      </c>
      <c r="BN1193" s="39">
        <f t="shared" si="278"/>
        <v>0</v>
      </c>
      <c r="BO1193" s="39">
        <f>IF(Dane!$C$9=3,IFERROR(BN1193/AB1193,0),0)</f>
        <v>0</v>
      </c>
      <c r="BP1193" s="39">
        <f t="shared" si="289"/>
        <v>0</v>
      </c>
      <c r="BQ1193" s="39">
        <v>0</v>
      </c>
      <c r="BR1193" s="39">
        <f t="shared" si="290"/>
        <v>0</v>
      </c>
      <c r="BS1193" s="39">
        <f>IF(Dane!$C$9=3,IF(ROUND((X1193+Y1193)*BR1193,2)&gt;$AN$1,$AN$1,ROUND((X1193+Y1193)*BR1193,2)),0)</f>
        <v>0</v>
      </c>
      <c r="BT1193" s="39">
        <v>0</v>
      </c>
    </row>
    <row r="1194" spans="1:72">
      <c r="A1194" s="87">
        <v>1185</v>
      </c>
      <c r="B1194" s="1"/>
      <c r="C1194" s="1"/>
      <c r="D1194" s="2"/>
      <c r="E1194" s="3"/>
      <c r="F1194" s="4"/>
      <c r="G1194" s="5"/>
      <c r="H1194" s="5"/>
      <c r="I1194" s="6"/>
      <c r="J1194" s="5"/>
      <c r="K1194" s="5"/>
      <c r="L1194" s="5"/>
      <c r="M1194" s="55"/>
      <c r="N1194" s="8"/>
      <c r="O1194" s="105"/>
      <c r="P1194" s="5"/>
      <c r="Q1194" s="5"/>
      <c r="R1194" s="105">
        <f>Dane!$C$10</f>
        <v>0</v>
      </c>
      <c r="S1194" s="8"/>
      <c r="T1194" s="105"/>
      <c r="U1194" s="5"/>
      <c r="V1194" s="5"/>
      <c r="W1194" s="107">
        <f>Dane!$C$11</f>
        <v>0</v>
      </c>
      <c r="X1194" s="8"/>
      <c r="Y1194" s="105"/>
      <c r="Z1194" s="5"/>
      <c r="AA1194" s="5"/>
      <c r="AB1194" s="110">
        <f>Dane!$C$12</f>
        <v>0</v>
      </c>
      <c r="AC1194" s="108">
        <f>IF(Dane!$E$3=1,AP1194+BA1194+BL1194,IF(Dane!$E$3=2,AT1194+BE1194+BP1194,AW1194+BH1194+BS1194))</f>
        <v>0</v>
      </c>
      <c r="AD1194" s="14">
        <f>IF(Dane!$E$3=1,AQ1194+BB1194+BM1194,IF(Dane!$E$3=2,AU1194+BF1194+BQ1194,AX1194+BI1194+BT1194))</f>
        <v>0</v>
      </c>
      <c r="AE1194" s="14">
        <f>IF((J1194*Dane!$C$9)-AC1194&lt;0,0,(J1194*Dane!$C$9)-AC1194)</f>
        <v>0</v>
      </c>
      <c r="AF1194" s="61">
        <f>IF((K1194*Dane!$C$9)-AD1194&lt;0,0,(K1194*Dane!$C$9)-AD1194)</f>
        <v>0</v>
      </c>
      <c r="AG1194" s="93"/>
      <c r="AH1194" s="84">
        <f>IF(Dane!$E$3=1,AP1194,IF(Dane!$E$3=2,AT1194,AW1194))</f>
        <v>0</v>
      </c>
      <c r="AI1194" s="84">
        <f>IF(Dane!$E$3=1,AQ1194,IF(Dane!$E$3=2,AU1194,AX1194))</f>
        <v>0</v>
      </c>
      <c r="AJ1194" s="84">
        <f>IF(Dane!$E$3=1,BA1194,IF(Dane!$E$3=2,BE1194,BH1194))</f>
        <v>0</v>
      </c>
      <c r="AK1194" s="84">
        <f>IF(Dane!$E$3=1,BB1194,IF(Dane!$E$3=2,BF1194,BI1194))</f>
        <v>0</v>
      </c>
      <c r="AL1194" s="84">
        <f>IF(Dane!$E$3=1,BL1194,IF(Dane!$E$3=2,BP1194,BS1194))</f>
        <v>0</v>
      </c>
      <c r="AM1194" s="84">
        <f>IF(Dane!$E$3=1,BM1194,IF(Dane!$E$3=2,BQ1194,BT1194))</f>
        <v>0</v>
      </c>
      <c r="AN1194" s="39">
        <f>IF(Dane!$C$9="",0,IFERROR(J1194/R1194,0))</f>
        <v>0</v>
      </c>
      <c r="AO1194" s="39">
        <f>IF(Dane!$C$9="",0,IFERROR(ROUND(J1194-ROUND(J1194*0.0976,2)-ROUND(J1194*0.015,2)-ROUND(J1194*0.0245,2),2)/R1194,0))</f>
        <v>0</v>
      </c>
      <c r="AP1194" s="39">
        <f t="shared" si="279"/>
        <v>0</v>
      </c>
      <c r="AQ1194" s="39">
        <f t="shared" si="280"/>
        <v>0</v>
      </c>
      <c r="AR1194" s="39">
        <f t="shared" si="276"/>
        <v>0</v>
      </c>
      <c r="AS1194" s="39">
        <f>IF(Dane!$C$9="",0,IFERROR(AR1194/R1194,0))</f>
        <v>0</v>
      </c>
      <c r="AT1194" s="39">
        <f t="shared" si="281"/>
        <v>0</v>
      </c>
      <c r="AU1194" s="39">
        <v>0</v>
      </c>
      <c r="AV1194" s="39">
        <f t="shared" si="282"/>
        <v>0</v>
      </c>
      <c r="AW1194" s="39">
        <f>IF(Dane!$C$9="",0,IF(ROUND((N1194+O1194)*AV1194,2)&gt;$AN$1,$AN$1,ROUND((N1194+O1194)*AV1194,2)))</f>
        <v>0</v>
      </c>
      <c r="AX1194" s="39">
        <v>0</v>
      </c>
      <c r="AY1194" s="39">
        <f>IF(Dane!$C$9=2,IFERROR(J1194/W1194,0),IF(Dane!$C$9=3,IFERROR(J1194/W1194,0),0))</f>
        <v>0</v>
      </c>
      <c r="AZ1194" s="39">
        <f>IF(Dane!$C$9=2,IFERROR(ROUND(J1194-ROUND(J1194*0.0976,2)-ROUND(J1194*0.015,2)-ROUND(J1194*0.0245,2),2)/W1194,0),IF(Dane!$C$9=3,IFERROR(ROUND(J1194-ROUND(J1194*0.0976,2)-ROUND(J1194*0.015,2)-ROUND(J1194*0.0245,2),2)/W1194,0),0))</f>
        <v>0</v>
      </c>
      <c r="BA1194" s="39">
        <f t="shared" si="283"/>
        <v>0</v>
      </c>
      <c r="BB1194" s="39">
        <f t="shared" si="284"/>
        <v>0</v>
      </c>
      <c r="BC1194" s="39">
        <f t="shared" si="277"/>
        <v>0</v>
      </c>
      <c r="BD1194" s="39">
        <f>IF(Dane!$C$9=2,IFERROR(BC1194/W1194,0),IF(Dane!$C$9=3,IFERROR(BC1194/W1194,0),0))</f>
        <v>0</v>
      </c>
      <c r="BE1194" s="39">
        <f t="shared" si="285"/>
        <v>0</v>
      </c>
      <c r="BF1194" s="39">
        <v>0</v>
      </c>
      <c r="BG1194" s="39">
        <f t="shared" si="286"/>
        <v>0</v>
      </c>
      <c r="BH1194" s="39">
        <f>IF(Dane!$C$9=2,IF(ROUND((S1194+T1194)*BG1194,2)&gt;$AN$1,$AN$1,ROUND((S1194+T1194)*BG1194,2)),IF(Dane!$C$9=3,IF(ROUND((S1194+T1194)*BG1194,2)&gt;$AN$1,$AN$1,ROUND((S1194+T1194)*BG1194,2)),0))</f>
        <v>0</v>
      </c>
      <c r="BI1194" s="39">
        <v>0</v>
      </c>
      <c r="BJ1194" s="39">
        <f>IF(Dane!$C$9=3,IFERROR(J1194/AB1194,0),0)</f>
        <v>0</v>
      </c>
      <c r="BK1194" s="39">
        <f>IF(Dane!$C$9=3,IFERROR(ROUND(J1194-ROUND(J1194*0.0976,2)-ROUND(J1194*0.015,2)-ROUND(J1194*0.0245,2),2)/AB1194,0),0)</f>
        <v>0</v>
      </c>
      <c r="BL1194" s="39">
        <f t="shared" si="287"/>
        <v>0</v>
      </c>
      <c r="BM1194" s="39">
        <f t="shared" si="288"/>
        <v>0</v>
      </c>
      <c r="BN1194" s="39">
        <f t="shared" si="278"/>
        <v>0</v>
      </c>
      <c r="BO1194" s="39">
        <f>IF(Dane!$C$9=3,IFERROR(BN1194/AB1194,0),0)</f>
        <v>0</v>
      </c>
      <c r="BP1194" s="39">
        <f t="shared" si="289"/>
        <v>0</v>
      </c>
      <c r="BQ1194" s="39">
        <v>0</v>
      </c>
      <c r="BR1194" s="39">
        <f t="shared" si="290"/>
        <v>0</v>
      </c>
      <c r="BS1194" s="39">
        <f>IF(Dane!$C$9=3,IF(ROUND((X1194+Y1194)*BR1194,2)&gt;$AN$1,$AN$1,ROUND((X1194+Y1194)*BR1194,2)),0)</f>
        <v>0</v>
      </c>
      <c r="BT1194" s="39">
        <v>0</v>
      </c>
    </row>
    <row r="1195" spans="1:72">
      <c r="A1195" s="87">
        <v>1186</v>
      </c>
      <c r="B1195" s="1"/>
      <c r="C1195" s="1"/>
      <c r="D1195" s="2"/>
      <c r="E1195" s="3"/>
      <c r="F1195" s="4"/>
      <c r="G1195" s="5"/>
      <c r="H1195" s="5"/>
      <c r="I1195" s="6"/>
      <c r="J1195" s="5"/>
      <c r="K1195" s="5"/>
      <c r="L1195" s="5"/>
      <c r="M1195" s="55"/>
      <c r="N1195" s="8"/>
      <c r="O1195" s="105"/>
      <c r="P1195" s="5"/>
      <c r="Q1195" s="5"/>
      <c r="R1195" s="105">
        <f>Dane!$C$10</f>
        <v>0</v>
      </c>
      <c r="S1195" s="8"/>
      <c r="T1195" s="105"/>
      <c r="U1195" s="5"/>
      <c r="V1195" s="5"/>
      <c r="W1195" s="107">
        <f>Dane!$C$11</f>
        <v>0</v>
      </c>
      <c r="X1195" s="8"/>
      <c r="Y1195" s="105"/>
      <c r="Z1195" s="5"/>
      <c r="AA1195" s="5"/>
      <c r="AB1195" s="110">
        <f>Dane!$C$12</f>
        <v>0</v>
      </c>
      <c r="AC1195" s="108">
        <f>IF(Dane!$E$3=1,AP1195+BA1195+BL1195,IF(Dane!$E$3=2,AT1195+BE1195+BP1195,AW1195+BH1195+BS1195))</f>
        <v>0</v>
      </c>
      <c r="AD1195" s="14">
        <f>IF(Dane!$E$3=1,AQ1195+BB1195+BM1195,IF(Dane!$E$3=2,AU1195+BF1195+BQ1195,AX1195+BI1195+BT1195))</f>
        <v>0</v>
      </c>
      <c r="AE1195" s="14">
        <f>IF((J1195*Dane!$C$9)-AC1195&lt;0,0,(J1195*Dane!$C$9)-AC1195)</f>
        <v>0</v>
      </c>
      <c r="AF1195" s="61">
        <f>IF((K1195*Dane!$C$9)-AD1195&lt;0,0,(K1195*Dane!$C$9)-AD1195)</f>
        <v>0</v>
      </c>
      <c r="AG1195" s="93"/>
      <c r="AH1195" s="84">
        <f>IF(Dane!$E$3=1,AP1195,IF(Dane!$E$3=2,AT1195,AW1195))</f>
        <v>0</v>
      </c>
      <c r="AI1195" s="84">
        <f>IF(Dane!$E$3=1,AQ1195,IF(Dane!$E$3=2,AU1195,AX1195))</f>
        <v>0</v>
      </c>
      <c r="AJ1195" s="84">
        <f>IF(Dane!$E$3=1,BA1195,IF(Dane!$E$3=2,BE1195,BH1195))</f>
        <v>0</v>
      </c>
      <c r="AK1195" s="84">
        <f>IF(Dane!$E$3=1,BB1195,IF(Dane!$E$3=2,BF1195,BI1195))</f>
        <v>0</v>
      </c>
      <c r="AL1195" s="84">
        <f>IF(Dane!$E$3=1,BL1195,IF(Dane!$E$3=2,BP1195,BS1195))</f>
        <v>0</v>
      </c>
      <c r="AM1195" s="84">
        <f>IF(Dane!$E$3=1,BM1195,IF(Dane!$E$3=2,BQ1195,BT1195))</f>
        <v>0</v>
      </c>
      <c r="AN1195" s="39">
        <f>IF(Dane!$C$9="",0,IFERROR(J1195/R1195,0))</f>
        <v>0</v>
      </c>
      <c r="AO1195" s="39">
        <f>IF(Dane!$C$9="",0,IFERROR(ROUND(J1195-ROUND(J1195*0.0976,2)-ROUND(J1195*0.015,2)-ROUND(J1195*0.0245,2),2)/R1195,0))</f>
        <v>0</v>
      </c>
      <c r="AP1195" s="39">
        <f t="shared" si="279"/>
        <v>0</v>
      </c>
      <c r="AQ1195" s="39">
        <f t="shared" si="280"/>
        <v>0</v>
      </c>
      <c r="AR1195" s="39">
        <f t="shared" si="276"/>
        <v>0</v>
      </c>
      <c r="AS1195" s="39">
        <f>IF(Dane!$C$9="",0,IFERROR(AR1195/R1195,0))</f>
        <v>0</v>
      </c>
      <c r="AT1195" s="39">
        <f t="shared" si="281"/>
        <v>0</v>
      </c>
      <c r="AU1195" s="39">
        <v>0</v>
      </c>
      <c r="AV1195" s="39">
        <f t="shared" si="282"/>
        <v>0</v>
      </c>
      <c r="AW1195" s="39">
        <f>IF(Dane!$C$9="",0,IF(ROUND((N1195+O1195)*AV1195,2)&gt;$AN$1,$AN$1,ROUND((N1195+O1195)*AV1195,2)))</f>
        <v>0</v>
      </c>
      <c r="AX1195" s="39">
        <v>0</v>
      </c>
      <c r="AY1195" s="39">
        <f>IF(Dane!$C$9=2,IFERROR(J1195/W1195,0),IF(Dane!$C$9=3,IFERROR(J1195/W1195,0),0))</f>
        <v>0</v>
      </c>
      <c r="AZ1195" s="39">
        <f>IF(Dane!$C$9=2,IFERROR(ROUND(J1195-ROUND(J1195*0.0976,2)-ROUND(J1195*0.015,2)-ROUND(J1195*0.0245,2),2)/W1195,0),IF(Dane!$C$9=3,IFERROR(ROUND(J1195-ROUND(J1195*0.0976,2)-ROUND(J1195*0.015,2)-ROUND(J1195*0.0245,2),2)/W1195,0),0))</f>
        <v>0</v>
      </c>
      <c r="BA1195" s="39">
        <f t="shared" si="283"/>
        <v>0</v>
      </c>
      <c r="BB1195" s="39">
        <f t="shared" si="284"/>
        <v>0</v>
      </c>
      <c r="BC1195" s="39">
        <f t="shared" si="277"/>
        <v>0</v>
      </c>
      <c r="BD1195" s="39">
        <f>IF(Dane!$C$9=2,IFERROR(BC1195/W1195,0),IF(Dane!$C$9=3,IFERROR(BC1195/W1195,0),0))</f>
        <v>0</v>
      </c>
      <c r="BE1195" s="39">
        <f t="shared" si="285"/>
        <v>0</v>
      </c>
      <c r="BF1195" s="39">
        <v>0</v>
      </c>
      <c r="BG1195" s="39">
        <f t="shared" si="286"/>
        <v>0</v>
      </c>
      <c r="BH1195" s="39">
        <f>IF(Dane!$C$9=2,IF(ROUND((S1195+T1195)*BG1195,2)&gt;$AN$1,$AN$1,ROUND((S1195+T1195)*BG1195,2)),IF(Dane!$C$9=3,IF(ROUND((S1195+T1195)*BG1195,2)&gt;$AN$1,$AN$1,ROUND((S1195+T1195)*BG1195,2)),0))</f>
        <v>0</v>
      </c>
      <c r="BI1195" s="39">
        <v>0</v>
      </c>
      <c r="BJ1195" s="39">
        <f>IF(Dane!$C$9=3,IFERROR(J1195/AB1195,0),0)</f>
        <v>0</v>
      </c>
      <c r="BK1195" s="39">
        <f>IF(Dane!$C$9=3,IFERROR(ROUND(J1195-ROUND(J1195*0.0976,2)-ROUND(J1195*0.015,2)-ROUND(J1195*0.0245,2),2)/AB1195,0),0)</f>
        <v>0</v>
      </c>
      <c r="BL1195" s="39">
        <f t="shared" si="287"/>
        <v>0</v>
      </c>
      <c r="BM1195" s="39">
        <f t="shared" si="288"/>
        <v>0</v>
      </c>
      <c r="BN1195" s="39">
        <f t="shared" si="278"/>
        <v>0</v>
      </c>
      <c r="BO1195" s="39">
        <f>IF(Dane!$C$9=3,IFERROR(BN1195/AB1195,0),0)</f>
        <v>0</v>
      </c>
      <c r="BP1195" s="39">
        <f t="shared" si="289"/>
        <v>0</v>
      </c>
      <c r="BQ1195" s="39">
        <v>0</v>
      </c>
      <c r="BR1195" s="39">
        <f t="shared" si="290"/>
        <v>0</v>
      </c>
      <c r="BS1195" s="39">
        <f>IF(Dane!$C$9=3,IF(ROUND((X1195+Y1195)*BR1195,2)&gt;$AN$1,$AN$1,ROUND((X1195+Y1195)*BR1195,2)),0)</f>
        <v>0</v>
      </c>
      <c r="BT1195" s="39">
        <v>0</v>
      </c>
    </row>
    <row r="1196" spans="1:72">
      <c r="A1196" s="87">
        <v>1187</v>
      </c>
      <c r="B1196" s="1"/>
      <c r="C1196" s="1"/>
      <c r="D1196" s="2"/>
      <c r="E1196" s="3"/>
      <c r="F1196" s="4"/>
      <c r="G1196" s="5"/>
      <c r="H1196" s="5"/>
      <c r="I1196" s="6"/>
      <c r="J1196" s="5"/>
      <c r="K1196" s="5"/>
      <c r="L1196" s="5"/>
      <c r="M1196" s="55"/>
      <c r="N1196" s="8"/>
      <c r="O1196" s="105"/>
      <c r="P1196" s="5"/>
      <c r="Q1196" s="5"/>
      <c r="R1196" s="105">
        <f>Dane!$C$10</f>
        <v>0</v>
      </c>
      <c r="S1196" s="8"/>
      <c r="T1196" s="105"/>
      <c r="U1196" s="5"/>
      <c r="V1196" s="5"/>
      <c r="W1196" s="107">
        <f>Dane!$C$11</f>
        <v>0</v>
      </c>
      <c r="X1196" s="8"/>
      <c r="Y1196" s="105"/>
      <c r="Z1196" s="5"/>
      <c r="AA1196" s="5"/>
      <c r="AB1196" s="110">
        <f>Dane!$C$12</f>
        <v>0</v>
      </c>
      <c r="AC1196" s="108">
        <f>IF(Dane!$E$3=1,AP1196+BA1196+BL1196,IF(Dane!$E$3=2,AT1196+BE1196+BP1196,AW1196+BH1196+BS1196))</f>
        <v>0</v>
      </c>
      <c r="AD1196" s="14">
        <f>IF(Dane!$E$3=1,AQ1196+BB1196+BM1196,IF(Dane!$E$3=2,AU1196+BF1196+BQ1196,AX1196+BI1196+BT1196))</f>
        <v>0</v>
      </c>
      <c r="AE1196" s="14">
        <f>IF((J1196*Dane!$C$9)-AC1196&lt;0,0,(J1196*Dane!$C$9)-AC1196)</f>
        <v>0</v>
      </c>
      <c r="AF1196" s="61">
        <f>IF((K1196*Dane!$C$9)-AD1196&lt;0,0,(K1196*Dane!$C$9)-AD1196)</f>
        <v>0</v>
      </c>
      <c r="AG1196" s="93"/>
      <c r="AH1196" s="84">
        <f>IF(Dane!$E$3=1,AP1196,IF(Dane!$E$3=2,AT1196,AW1196))</f>
        <v>0</v>
      </c>
      <c r="AI1196" s="84">
        <f>IF(Dane!$E$3=1,AQ1196,IF(Dane!$E$3=2,AU1196,AX1196))</f>
        <v>0</v>
      </c>
      <c r="AJ1196" s="84">
        <f>IF(Dane!$E$3=1,BA1196,IF(Dane!$E$3=2,BE1196,BH1196))</f>
        <v>0</v>
      </c>
      <c r="AK1196" s="84">
        <f>IF(Dane!$E$3=1,BB1196,IF(Dane!$E$3=2,BF1196,BI1196))</f>
        <v>0</v>
      </c>
      <c r="AL1196" s="84">
        <f>IF(Dane!$E$3=1,BL1196,IF(Dane!$E$3=2,BP1196,BS1196))</f>
        <v>0</v>
      </c>
      <c r="AM1196" s="84">
        <f>IF(Dane!$E$3=1,BM1196,IF(Dane!$E$3=2,BQ1196,BT1196))</f>
        <v>0</v>
      </c>
      <c r="AN1196" s="39">
        <f>IF(Dane!$C$9="",0,IFERROR(J1196/R1196,0))</f>
        <v>0</v>
      </c>
      <c r="AO1196" s="39">
        <f>IF(Dane!$C$9="",0,IFERROR(ROUND(J1196-ROUND(J1196*0.0976,2)-ROUND(J1196*0.015,2)-ROUND(J1196*0.0245,2),2)/R1196,0))</f>
        <v>0</v>
      </c>
      <c r="AP1196" s="39">
        <f t="shared" si="279"/>
        <v>0</v>
      </c>
      <c r="AQ1196" s="39">
        <f t="shared" si="280"/>
        <v>0</v>
      </c>
      <c r="AR1196" s="39">
        <f t="shared" si="276"/>
        <v>0</v>
      </c>
      <c r="AS1196" s="39">
        <f>IF(Dane!$C$9="",0,IFERROR(AR1196/R1196,0))</f>
        <v>0</v>
      </c>
      <c r="AT1196" s="39">
        <f t="shared" si="281"/>
        <v>0</v>
      </c>
      <c r="AU1196" s="39">
        <v>0</v>
      </c>
      <c r="AV1196" s="39">
        <f t="shared" si="282"/>
        <v>0</v>
      </c>
      <c r="AW1196" s="39">
        <f>IF(Dane!$C$9="",0,IF(ROUND((N1196+O1196)*AV1196,2)&gt;$AN$1,$AN$1,ROUND((N1196+O1196)*AV1196,2)))</f>
        <v>0</v>
      </c>
      <c r="AX1196" s="39">
        <v>0</v>
      </c>
      <c r="AY1196" s="39">
        <f>IF(Dane!$C$9=2,IFERROR(J1196/W1196,0),IF(Dane!$C$9=3,IFERROR(J1196/W1196,0),0))</f>
        <v>0</v>
      </c>
      <c r="AZ1196" s="39">
        <f>IF(Dane!$C$9=2,IFERROR(ROUND(J1196-ROUND(J1196*0.0976,2)-ROUND(J1196*0.015,2)-ROUND(J1196*0.0245,2),2)/W1196,0),IF(Dane!$C$9=3,IFERROR(ROUND(J1196-ROUND(J1196*0.0976,2)-ROUND(J1196*0.015,2)-ROUND(J1196*0.0245,2),2)/W1196,0),0))</f>
        <v>0</v>
      </c>
      <c r="BA1196" s="39">
        <f t="shared" si="283"/>
        <v>0</v>
      </c>
      <c r="BB1196" s="39">
        <f t="shared" si="284"/>
        <v>0</v>
      </c>
      <c r="BC1196" s="39">
        <f t="shared" si="277"/>
        <v>0</v>
      </c>
      <c r="BD1196" s="39">
        <f>IF(Dane!$C$9=2,IFERROR(BC1196/W1196,0),IF(Dane!$C$9=3,IFERROR(BC1196/W1196,0),0))</f>
        <v>0</v>
      </c>
      <c r="BE1196" s="39">
        <f t="shared" si="285"/>
        <v>0</v>
      </c>
      <c r="BF1196" s="39">
        <v>0</v>
      </c>
      <c r="BG1196" s="39">
        <f t="shared" si="286"/>
        <v>0</v>
      </c>
      <c r="BH1196" s="39">
        <f>IF(Dane!$C$9=2,IF(ROUND((S1196+T1196)*BG1196,2)&gt;$AN$1,$AN$1,ROUND((S1196+T1196)*BG1196,2)),IF(Dane!$C$9=3,IF(ROUND((S1196+T1196)*BG1196,2)&gt;$AN$1,$AN$1,ROUND((S1196+T1196)*BG1196,2)),0))</f>
        <v>0</v>
      </c>
      <c r="BI1196" s="39">
        <v>0</v>
      </c>
      <c r="BJ1196" s="39">
        <f>IF(Dane!$C$9=3,IFERROR(J1196/AB1196,0),0)</f>
        <v>0</v>
      </c>
      <c r="BK1196" s="39">
        <f>IF(Dane!$C$9=3,IFERROR(ROUND(J1196-ROUND(J1196*0.0976,2)-ROUND(J1196*0.015,2)-ROUND(J1196*0.0245,2),2)/AB1196,0),0)</f>
        <v>0</v>
      </c>
      <c r="BL1196" s="39">
        <f t="shared" si="287"/>
        <v>0</v>
      </c>
      <c r="BM1196" s="39">
        <f t="shared" si="288"/>
        <v>0</v>
      </c>
      <c r="BN1196" s="39">
        <f t="shared" si="278"/>
        <v>0</v>
      </c>
      <c r="BO1196" s="39">
        <f>IF(Dane!$C$9=3,IFERROR(BN1196/AB1196,0),0)</f>
        <v>0</v>
      </c>
      <c r="BP1196" s="39">
        <f t="shared" si="289"/>
        <v>0</v>
      </c>
      <c r="BQ1196" s="39">
        <v>0</v>
      </c>
      <c r="BR1196" s="39">
        <f t="shared" si="290"/>
        <v>0</v>
      </c>
      <c r="BS1196" s="39">
        <f>IF(Dane!$C$9=3,IF(ROUND((X1196+Y1196)*BR1196,2)&gt;$AN$1,$AN$1,ROUND((X1196+Y1196)*BR1196,2)),0)</f>
        <v>0</v>
      </c>
      <c r="BT1196" s="39">
        <v>0</v>
      </c>
    </row>
    <row r="1197" spans="1:72">
      <c r="A1197" s="87">
        <v>1188</v>
      </c>
      <c r="B1197" s="1"/>
      <c r="C1197" s="1"/>
      <c r="D1197" s="2"/>
      <c r="E1197" s="3"/>
      <c r="F1197" s="4"/>
      <c r="G1197" s="5"/>
      <c r="H1197" s="5"/>
      <c r="I1197" s="6"/>
      <c r="J1197" s="5"/>
      <c r="K1197" s="5"/>
      <c r="L1197" s="5"/>
      <c r="M1197" s="55"/>
      <c r="N1197" s="8"/>
      <c r="O1197" s="105"/>
      <c r="P1197" s="5"/>
      <c r="Q1197" s="5"/>
      <c r="R1197" s="105">
        <f>Dane!$C$10</f>
        <v>0</v>
      </c>
      <c r="S1197" s="8"/>
      <c r="T1197" s="105"/>
      <c r="U1197" s="5"/>
      <c r="V1197" s="5"/>
      <c r="W1197" s="107">
        <f>Dane!$C$11</f>
        <v>0</v>
      </c>
      <c r="X1197" s="8"/>
      <c r="Y1197" s="105"/>
      <c r="Z1197" s="5"/>
      <c r="AA1197" s="5"/>
      <c r="AB1197" s="110">
        <f>Dane!$C$12</f>
        <v>0</v>
      </c>
      <c r="AC1197" s="108">
        <f>IF(Dane!$E$3=1,AP1197+BA1197+BL1197,IF(Dane!$E$3=2,AT1197+BE1197+BP1197,AW1197+BH1197+BS1197))</f>
        <v>0</v>
      </c>
      <c r="AD1197" s="14">
        <f>IF(Dane!$E$3=1,AQ1197+BB1197+BM1197,IF(Dane!$E$3=2,AU1197+BF1197+BQ1197,AX1197+BI1197+BT1197))</f>
        <v>0</v>
      </c>
      <c r="AE1197" s="14">
        <f>IF((J1197*Dane!$C$9)-AC1197&lt;0,0,(J1197*Dane!$C$9)-AC1197)</f>
        <v>0</v>
      </c>
      <c r="AF1197" s="61">
        <f>IF((K1197*Dane!$C$9)-AD1197&lt;0,0,(K1197*Dane!$C$9)-AD1197)</f>
        <v>0</v>
      </c>
      <c r="AG1197" s="93"/>
      <c r="AH1197" s="84">
        <f>IF(Dane!$E$3=1,AP1197,IF(Dane!$E$3=2,AT1197,AW1197))</f>
        <v>0</v>
      </c>
      <c r="AI1197" s="84">
        <f>IF(Dane!$E$3=1,AQ1197,IF(Dane!$E$3=2,AU1197,AX1197))</f>
        <v>0</v>
      </c>
      <c r="AJ1197" s="84">
        <f>IF(Dane!$E$3=1,BA1197,IF(Dane!$E$3=2,BE1197,BH1197))</f>
        <v>0</v>
      </c>
      <c r="AK1197" s="84">
        <f>IF(Dane!$E$3=1,BB1197,IF(Dane!$E$3=2,BF1197,BI1197))</f>
        <v>0</v>
      </c>
      <c r="AL1197" s="84">
        <f>IF(Dane!$E$3=1,BL1197,IF(Dane!$E$3=2,BP1197,BS1197))</f>
        <v>0</v>
      </c>
      <c r="AM1197" s="84">
        <f>IF(Dane!$E$3=1,BM1197,IF(Dane!$E$3=2,BQ1197,BT1197))</f>
        <v>0</v>
      </c>
      <c r="AN1197" s="39">
        <f>IF(Dane!$C$9="",0,IFERROR(J1197/R1197,0))</f>
        <v>0</v>
      </c>
      <c r="AO1197" s="39">
        <f>IF(Dane!$C$9="",0,IFERROR(ROUND(J1197-ROUND(J1197*0.0976,2)-ROUND(J1197*0.015,2)-ROUND(J1197*0.0245,2),2)/R1197,0))</f>
        <v>0</v>
      </c>
      <c r="AP1197" s="39">
        <f t="shared" si="279"/>
        <v>0</v>
      </c>
      <c r="AQ1197" s="39">
        <f t="shared" si="280"/>
        <v>0</v>
      </c>
      <c r="AR1197" s="39">
        <f t="shared" si="276"/>
        <v>0</v>
      </c>
      <c r="AS1197" s="39">
        <f>IF(Dane!$C$9="",0,IFERROR(AR1197/R1197,0))</f>
        <v>0</v>
      </c>
      <c r="AT1197" s="39">
        <f t="shared" si="281"/>
        <v>0</v>
      </c>
      <c r="AU1197" s="39">
        <v>0</v>
      </c>
      <c r="AV1197" s="39">
        <f t="shared" si="282"/>
        <v>0</v>
      </c>
      <c r="AW1197" s="39">
        <f>IF(Dane!$C$9="",0,IF(ROUND((N1197+O1197)*AV1197,2)&gt;$AN$1,$AN$1,ROUND((N1197+O1197)*AV1197,2)))</f>
        <v>0</v>
      </c>
      <c r="AX1197" s="39">
        <v>0</v>
      </c>
      <c r="AY1197" s="39">
        <f>IF(Dane!$C$9=2,IFERROR(J1197/W1197,0),IF(Dane!$C$9=3,IFERROR(J1197/W1197,0),0))</f>
        <v>0</v>
      </c>
      <c r="AZ1197" s="39">
        <f>IF(Dane!$C$9=2,IFERROR(ROUND(J1197-ROUND(J1197*0.0976,2)-ROUND(J1197*0.015,2)-ROUND(J1197*0.0245,2),2)/W1197,0),IF(Dane!$C$9=3,IFERROR(ROUND(J1197-ROUND(J1197*0.0976,2)-ROUND(J1197*0.015,2)-ROUND(J1197*0.0245,2),2)/W1197,0),0))</f>
        <v>0</v>
      </c>
      <c r="BA1197" s="39">
        <f t="shared" si="283"/>
        <v>0</v>
      </c>
      <c r="BB1197" s="39">
        <f t="shared" si="284"/>
        <v>0</v>
      </c>
      <c r="BC1197" s="39">
        <f t="shared" si="277"/>
        <v>0</v>
      </c>
      <c r="BD1197" s="39">
        <f>IF(Dane!$C$9=2,IFERROR(BC1197/W1197,0),IF(Dane!$C$9=3,IFERROR(BC1197/W1197,0),0))</f>
        <v>0</v>
      </c>
      <c r="BE1197" s="39">
        <f t="shared" si="285"/>
        <v>0</v>
      </c>
      <c r="BF1197" s="39">
        <v>0</v>
      </c>
      <c r="BG1197" s="39">
        <f t="shared" si="286"/>
        <v>0</v>
      </c>
      <c r="BH1197" s="39">
        <f>IF(Dane!$C$9=2,IF(ROUND((S1197+T1197)*BG1197,2)&gt;$AN$1,$AN$1,ROUND((S1197+T1197)*BG1197,2)),IF(Dane!$C$9=3,IF(ROUND((S1197+T1197)*BG1197,2)&gt;$AN$1,$AN$1,ROUND((S1197+T1197)*BG1197,2)),0))</f>
        <v>0</v>
      </c>
      <c r="BI1197" s="39">
        <v>0</v>
      </c>
      <c r="BJ1197" s="39">
        <f>IF(Dane!$C$9=3,IFERROR(J1197/AB1197,0),0)</f>
        <v>0</v>
      </c>
      <c r="BK1197" s="39">
        <f>IF(Dane!$C$9=3,IFERROR(ROUND(J1197-ROUND(J1197*0.0976,2)-ROUND(J1197*0.015,2)-ROUND(J1197*0.0245,2),2)/AB1197,0),0)</f>
        <v>0</v>
      </c>
      <c r="BL1197" s="39">
        <f t="shared" si="287"/>
        <v>0</v>
      </c>
      <c r="BM1197" s="39">
        <f t="shared" si="288"/>
        <v>0</v>
      </c>
      <c r="BN1197" s="39">
        <f t="shared" si="278"/>
        <v>0</v>
      </c>
      <c r="BO1197" s="39">
        <f>IF(Dane!$C$9=3,IFERROR(BN1197/AB1197,0),0)</f>
        <v>0</v>
      </c>
      <c r="BP1197" s="39">
        <f t="shared" si="289"/>
        <v>0</v>
      </c>
      <c r="BQ1197" s="39">
        <v>0</v>
      </c>
      <c r="BR1197" s="39">
        <f t="shared" si="290"/>
        <v>0</v>
      </c>
      <c r="BS1197" s="39">
        <f>IF(Dane!$C$9=3,IF(ROUND((X1197+Y1197)*BR1197,2)&gt;$AN$1,$AN$1,ROUND((X1197+Y1197)*BR1197,2)),0)</f>
        <v>0</v>
      </c>
      <c r="BT1197" s="39">
        <v>0</v>
      </c>
    </row>
    <row r="1198" spans="1:72">
      <c r="A1198" s="87">
        <v>1189</v>
      </c>
      <c r="B1198" s="1"/>
      <c r="C1198" s="1"/>
      <c r="D1198" s="2"/>
      <c r="E1198" s="3"/>
      <c r="F1198" s="4"/>
      <c r="G1198" s="5"/>
      <c r="H1198" s="5"/>
      <c r="I1198" s="6"/>
      <c r="J1198" s="5"/>
      <c r="K1198" s="5"/>
      <c r="L1198" s="5"/>
      <c r="M1198" s="55"/>
      <c r="N1198" s="8"/>
      <c r="O1198" s="105"/>
      <c r="P1198" s="5"/>
      <c r="Q1198" s="5"/>
      <c r="R1198" s="105">
        <f>Dane!$C$10</f>
        <v>0</v>
      </c>
      <c r="S1198" s="8"/>
      <c r="T1198" s="105"/>
      <c r="U1198" s="5"/>
      <c r="V1198" s="5"/>
      <c r="W1198" s="107">
        <f>Dane!$C$11</f>
        <v>0</v>
      </c>
      <c r="X1198" s="8"/>
      <c r="Y1198" s="105"/>
      <c r="Z1198" s="5"/>
      <c r="AA1198" s="5"/>
      <c r="AB1198" s="110">
        <f>Dane!$C$12</f>
        <v>0</v>
      </c>
      <c r="AC1198" s="108">
        <f>IF(Dane!$E$3=1,AP1198+BA1198+BL1198,IF(Dane!$E$3=2,AT1198+BE1198+BP1198,AW1198+BH1198+BS1198))</f>
        <v>0</v>
      </c>
      <c r="AD1198" s="14">
        <f>IF(Dane!$E$3=1,AQ1198+BB1198+BM1198,IF(Dane!$E$3=2,AU1198+BF1198+BQ1198,AX1198+BI1198+BT1198))</f>
        <v>0</v>
      </c>
      <c r="AE1198" s="14">
        <f>IF((J1198*Dane!$C$9)-AC1198&lt;0,0,(J1198*Dane!$C$9)-AC1198)</f>
        <v>0</v>
      </c>
      <c r="AF1198" s="61">
        <f>IF((K1198*Dane!$C$9)-AD1198&lt;0,0,(K1198*Dane!$C$9)-AD1198)</f>
        <v>0</v>
      </c>
      <c r="AG1198" s="93"/>
      <c r="AH1198" s="84">
        <f>IF(Dane!$E$3=1,AP1198,IF(Dane!$E$3=2,AT1198,AW1198))</f>
        <v>0</v>
      </c>
      <c r="AI1198" s="84">
        <f>IF(Dane!$E$3=1,AQ1198,IF(Dane!$E$3=2,AU1198,AX1198))</f>
        <v>0</v>
      </c>
      <c r="AJ1198" s="84">
        <f>IF(Dane!$E$3=1,BA1198,IF(Dane!$E$3=2,BE1198,BH1198))</f>
        <v>0</v>
      </c>
      <c r="AK1198" s="84">
        <f>IF(Dane!$E$3=1,BB1198,IF(Dane!$E$3=2,BF1198,BI1198))</f>
        <v>0</v>
      </c>
      <c r="AL1198" s="84">
        <f>IF(Dane!$E$3=1,BL1198,IF(Dane!$E$3=2,BP1198,BS1198))</f>
        <v>0</v>
      </c>
      <c r="AM1198" s="84">
        <f>IF(Dane!$E$3=1,BM1198,IF(Dane!$E$3=2,BQ1198,BT1198))</f>
        <v>0</v>
      </c>
      <c r="AN1198" s="39">
        <f>IF(Dane!$C$9="",0,IFERROR(J1198/R1198,0))</f>
        <v>0</v>
      </c>
      <c r="AO1198" s="39">
        <f>IF(Dane!$C$9="",0,IFERROR(ROUND(J1198-ROUND(J1198*0.0976,2)-ROUND(J1198*0.015,2)-ROUND(J1198*0.0245,2),2)/R1198,0))</f>
        <v>0</v>
      </c>
      <c r="AP1198" s="39">
        <f t="shared" si="279"/>
        <v>0</v>
      </c>
      <c r="AQ1198" s="39">
        <f t="shared" si="280"/>
        <v>0</v>
      </c>
      <c r="AR1198" s="39">
        <f t="shared" si="276"/>
        <v>0</v>
      </c>
      <c r="AS1198" s="39">
        <f>IF(Dane!$C$9="",0,IFERROR(AR1198/R1198,0))</f>
        <v>0</v>
      </c>
      <c r="AT1198" s="39">
        <f t="shared" si="281"/>
        <v>0</v>
      </c>
      <c r="AU1198" s="39">
        <v>0</v>
      </c>
      <c r="AV1198" s="39">
        <f t="shared" si="282"/>
        <v>0</v>
      </c>
      <c r="AW1198" s="39">
        <f>IF(Dane!$C$9="",0,IF(ROUND((N1198+O1198)*AV1198,2)&gt;$AN$1,$AN$1,ROUND((N1198+O1198)*AV1198,2)))</f>
        <v>0</v>
      </c>
      <c r="AX1198" s="39">
        <v>0</v>
      </c>
      <c r="AY1198" s="39">
        <f>IF(Dane!$C$9=2,IFERROR(J1198/W1198,0),IF(Dane!$C$9=3,IFERROR(J1198/W1198,0),0))</f>
        <v>0</v>
      </c>
      <c r="AZ1198" s="39">
        <f>IF(Dane!$C$9=2,IFERROR(ROUND(J1198-ROUND(J1198*0.0976,2)-ROUND(J1198*0.015,2)-ROUND(J1198*0.0245,2),2)/W1198,0),IF(Dane!$C$9=3,IFERROR(ROUND(J1198-ROUND(J1198*0.0976,2)-ROUND(J1198*0.015,2)-ROUND(J1198*0.0245,2),2)/W1198,0),0))</f>
        <v>0</v>
      </c>
      <c r="BA1198" s="39">
        <f t="shared" si="283"/>
        <v>0</v>
      </c>
      <c r="BB1198" s="39">
        <f t="shared" si="284"/>
        <v>0</v>
      </c>
      <c r="BC1198" s="39">
        <f t="shared" si="277"/>
        <v>0</v>
      </c>
      <c r="BD1198" s="39">
        <f>IF(Dane!$C$9=2,IFERROR(BC1198/W1198,0),IF(Dane!$C$9=3,IFERROR(BC1198/W1198,0),0))</f>
        <v>0</v>
      </c>
      <c r="BE1198" s="39">
        <f t="shared" si="285"/>
        <v>0</v>
      </c>
      <c r="BF1198" s="39">
        <v>0</v>
      </c>
      <c r="BG1198" s="39">
        <f t="shared" si="286"/>
        <v>0</v>
      </c>
      <c r="BH1198" s="39">
        <f>IF(Dane!$C$9=2,IF(ROUND((S1198+T1198)*BG1198,2)&gt;$AN$1,$AN$1,ROUND((S1198+T1198)*BG1198,2)),IF(Dane!$C$9=3,IF(ROUND((S1198+T1198)*BG1198,2)&gt;$AN$1,$AN$1,ROUND((S1198+T1198)*BG1198,2)),0))</f>
        <v>0</v>
      </c>
      <c r="BI1198" s="39">
        <v>0</v>
      </c>
      <c r="BJ1198" s="39">
        <f>IF(Dane!$C$9=3,IFERROR(J1198/AB1198,0),0)</f>
        <v>0</v>
      </c>
      <c r="BK1198" s="39">
        <f>IF(Dane!$C$9=3,IFERROR(ROUND(J1198-ROUND(J1198*0.0976,2)-ROUND(J1198*0.015,2)-ROUND(J1198*0.0245,2),2)/AB1198,0),0)</f>
        <v>0</v>
      </c>
      <c r="BL1198" s="39">
        <f t="shared" si="287"/>
        <v>0</v>
      </c>
      <c r="BM1198" s="39">
        <f t="shared" si="288"/>
        <v>0</v>
      </c>
      <c r="BN1198" s="39">
        <f t="shared" si="278"/>
        <v>0</v>
      </c>
      <c r="BO1198" s="39">
        <f>IF(Dane!$C$9=3,IFERROR(BN1198/AB1198,0),0)</f>
        <v>0</v>
      </c>
      <c r="BP1198" s="39">
        <f t="shared" si="289"/>
        <v>0</v>
      </c>
      <c r="BQ1198" s="39">
        <v>0</v>
      </c>
      <c r="BR1198" s="39">
        <f t="shared" si="290"/>
        <v>0</v>
      </c>
      <c r="BS1198" s="39">
        <f>IF(Dane!$C$9=3,IF(ROUND((X1198+Y1198)*BR1198,2)&gt;$AN$1,$AN$1,ROUND((X1198+Y1198)*BR1198,2)),0)</f>
        <v>0</v>
      </c>
      <c r="BT1198" s="39">
        <v>0</v>
      </c>
    </row>
    <row r="1199" spans="1:72">
      <c r="A1199" s="87">
        <v>1190</v>
      </c>
      <c r="B1199" s="1"/>
      <c r="C1199" s="1"/>
      <c r="D1199" s="2"/>
      <c r="E1199" s="3"/>
      <c r="F1199" s="4"/>
      <c r="G1199" s="5"/>
      <c r="H1199" s="5"/>
      <c r="I1199" s="6"/>
      <c r="J1199" s="5"/>
      <c r="K1199" s="5"/>
      <c r="L1199" s="5"/>
      <c r="M1199" s="55"/>
      <c r="N1199" s="8"/>
      <c r="O1199" s="105"/>
      <c r="P1199" s="5"/>
      <c r="Q1199" s="5"/>
      <c r="R1199" s="105">
        <f>Dane!$C$10</f>
        <v>0</v>
      </c>
      <c r="S1199" s="8"/>
      <c r="T1199" s="105"/>
      <c r="U1199" s="5"/>
      <c r="V1199" s="5"/>
      <c r="W1199" s="107">
        <f>Dane!$C$11</f>
        <v>0</v>
      </c>
      <c r="X1199" s="8"/>
      <c r="Y1199" s="105"/>
      <c r="Z1199" s="5"/>
      <c r="AA1199" s="5"/>
      <c r="AB1199" s="110">
        <f>Dane!$C$12</f>
        <v>0</v>
      </c>
      <c r="AC1199" s="108">
        <f>IF(Dane!$E$3=1,AP1199+BA1199+BL1199,IF(Dane!$E$3=2,AT1199+BE1199+BP1199,AW1199+BH1199+BS1199))</f>
        <v>0</v>
      </c>
      <c r="AD1199" s="14">
        <f>IF(Dane!$E$3=1,AQ1199+BB1199+BM1199,IF(Dane!$E$3=2,AU1199+BF1199+BQ1199,AX1199+BI1199+BT1199))</f>
        <v>0</v>
      </c>
      <c r="AE1199" s="14">
        <f>IF((J1199*Dane!$C$9)-AC1199&lt;0,0,(J1199*Dane!$C$9)-AC1199)</f>
        <v>0</v>
      </c>
      <c r="AF1199" s="61">
        <f>IF((K1199*Dane!$C$9)-AD1199&lt;0,0,(K1199*Dane!$C$9)-AD1199)</f>
        <v>0</v>
      </c>
      <c r="AG1199" s="93"/>
      <c r="AH1199" s="84">
        <f>IF(Dane!$E$3=1,AP1199,IF(Dane!$E$3=2,AT1199,AW1199))</f>
        <v>0</v>
      </c>
      <c r="AI1199" s="84">
        <f>IF(Dane!$E$3=1,AQ1199,IF(Dane!$E$3=2,AU1199,AX1199))</f>
        <v>0</v>
      </c>
      <c r="AJ1199" s="84">
        <f>IF(Dane!$E$3=1,BA1199,IF(Dane!$E$3=2,BE1199,BH1199))</f>
        <v>0</v>
      </c>
      <c r="AK1199" s="84">
        <f>IF(Dane!$E$3=1,BB1199,IF(Dane!$E$3=2,BF1199,BI1199))</f>
        <v>0</v>
      </c>
      <c r="AL1199" s="84">
        <f>IF(Dane!$E$3=1,BL1199,IF(Dane!$E$3=2,BP1199,BS1199))</f>
        <v>0</v>
      </c>
      <c r="AM1199" s="84">
        <f>IF(Dane!$E$3=1,BM1199,IF(Dane!$E$3=2,BQ1199,BT1199))</f>
        <v>0</v>
      </c>
      <c r="AN1199" s="39">
        <f>IF(Dane!$C$9="",0,IFERROR(J1199/R1199,0))</f>
        <v>0</v>
      </c>
      <c r="AO1199" s="39">
        <f>IF(Dane!$C$9="",0,IFERROR(ROUND(J1199-ROUND(J1199*0.0976,2)-ROUND(J1199*0.015,2)-ROUND(J1199*0.0245,2),2)/R1199,0))</f>
        <v>0</v>
      </c>
      <c r="AP1199" s="39">
        <f t="shared" si="279"/>
        <v>0</v>
      </c>
      <c r="AQ1199" s="39">
        <f t="shared" si="280"/>
        <v>0</v>
      </c>
      <c r="AR1199" s="39">
        <f t="shared" si="276"/>
        <v>0</v>
      </c>
      <c r="AS1199" s="39">
        <f>IF(Dane!$C$9="",0,IFERROR(AR1199/R1199,0))</f>
        <v>0</v>
      </c>
      <c r="AT1199" s="39">
        <f t="shared" si="281"/>
        <v>0</v>
      </c>
      <c r="AU1199" s="39">
        <v>0</v>
      </c>
      <c r="AV1199" s="39">
        <f t="shared" si="282"/>
        <v>0</v>
      </c>
      <c r="AW1199" s="39">
        <f>IF(Dane!$C$9="",0,IF(ROUND((N1199+O1199)*AV1199,2)&gt;$AN$1,$AN$1,ROUND((N1199+O1199)*AV1199,2)))</f>
        <v>0</v>
      </c>
      <c r="AX1199" s="39">
        <v>0</v>
      </c>
      <c r="AY1199" s="39">
        <f>IF(Dane!$C$9=2,IFERROR(J1199/W1199,0),IF(Dane!$C$9=3,IFERROR(J1199/W1199,0),0))</f>
        <v>0</v>
      </c>
      <c r="AZ1199" s="39">
        <f>IF(Dane!$C$9=2,IFERROR(ROUND(J1199-ROUND(J1199*0.0976,2)-ROUND(J1199*0.015,2)-ROUND(J1199*0.0245,2),2)/W1199,0),IF(Dane!$C$9=3,IFERROR(ROUND(J1199-ROUND(J1199*0.0976,2)-ROUND(J1199*0.015,2)-ROUND(J1199*0.0245,2),2)/W1199,0),0))</f>
        <v>0</v>
      </c>
      <c r="BA1199" s="39">
        <f t="shared" si="283"/>
        <v>0</v>
      </c>
      <c r="BB1199" s="39">
        <f t="shared" si="284"/>
        <v>0</v>
      </c>
      <c r="BC1199" s="39">
        <f t="shared" si="277"/>
        <v>0</v>
      </c>
      <c r="BD1199" s="39">
        <f>IF(Dane!$C$9=2,IFERROR(BC1199/W1199,0),IF(Dane!$C$9=3,IFERROR(BC1199/W1199,0),0))</f>
        <v>0</v>
      </c>
      <c r="BE1199" s="39">
        <f t="shared" si="285"/>
        <v>0</v>
      </c>
      <c r="BF1199" s="39">
        <v>0</v>
      </c>
      <c r="BG1199" s="39">
        <f t="shared" si="286"/>
        <v>0</v>
      </c>
      <c r="BH1199" s="39">
        <f>IF(Dane!$C$9=2,IF(ROUND((S1199+T1199)*BG1199,2)&gt;$AN$1,$AN$1,ROUND((S1199+T1199)*BG1199,2)),IF(Dane!$C$9=3,IF(ROUND((S1199+T1199)*BG1199,2)&gt;$AN$1,$AN$1,ROUND((S1199+T1199)*BG1199,2)),0))</f>
        <v>0</v>
      </c>
      <c r="BI1199" s="39">
        <v>0</v>
      </c>
      <c r="BJ1199" s="39">
        <f>IF(Dane!$C$9=3,IFERROR(J1199/AB1199,0),0)</f>
        <v>0</v>
      </c>
      <c r="BK1199" s="39">
        <f>IF(Dane!$C$9=3,IFERROR(ROUND(J1199-ROUND(J1199*0.0976,2)-ROUND(J1199*0.015,2)-ROUND(J1199*0.0245,2),2)/AB1199,0),0)</f>
        <v>0</v>
      </c>
      <c r="BL1199" s="39">
        <f t="shared" si="287"/>
        <v>0</v>
      </c>
      <c r="BM1199" s="39">
        <f t="shared" si="288"/>
        <v>0</v>
      </c>
      <c r="BN1199" s="39">
        <f t="shared" si="278"/>
        <v>0</v>
      </c>
      <c r="BO1199" s="39">
        <f>IF(Dane!$C$9=3,IFERROR(BN1199/AB1199,0),0)</f>
        <v>0</v>
      </c>
      <c r="BP1199" s="39">
        <f t="shared" si="289"/>
        <v>0</v>
      </c>
      <c r="BQ1199" s="39">
        <v>0</v>
      </c>
      <c r="BR1199" s="39">
        <f t="shared" si="290"/>
        <v>0</v>
      </c>
      <c r="BS1199" s="39">
        <f>IF(Dane!$C$9=3,IF(ROUND((X1199+Y1199)*BR1199,2)&gt;$AN$1,$AN$1,ROUND((X1199+Y1199)*BR1199,2)),0)</f>
        <v>0</v>
      </c>
      <c r="BT1199" s="39">
        <v>0</v>
      </c>
    </row>
    <row r="1200" spans="1:72">
      <c r="A1200" s="87">
        <v>1191</v>
      </c>
      <c r="B1200" s="1"/>
      <c r="C1200" s="1"/>
      <c r="D1200" s="2"/>
      <c r="E1200" s="3"/>
      <c r="F1200" s="4"/>
      <c r="G1200" s="5"/>
      <c r="H1200" s="5"/>
      <c r="I1200" s="6"/>
      <c r="J1200" s="5"/>
      <c r="K1200" s="5"/>
      <c r="L1200" s="5"/>
      <c r="M1200" s="55"/>
      <c r="N1200" s="8"/>
      <c r="O1200" s="105"/>
      <c r="P1200" s="5"/>
      <c r="Q1200" s="5"/>
      <c r="R1200" s="105">
        <f>Dane!$C$10</f>
        <v>0</v>
      </c>
      <c r="S1200" s="8"/>
      <c r="T1200" s="105"/>
      <c r="U1200" s="5"/>
      <c r="V1200" s="5"/>
      <c r="W1200" s="107">
        <f>Dane!$C$11</f>
        <v>0</v>
      </c>
      <c r="X1200" s="8"/>
      <c r="Y1200" s="105"/>
      <c r="Z1200" s="5"/>
      <c r="AA1200" s="5"/>
      <c r="AB1200" s="110">
        <f>Dane!$C$12</f>
        <v>0</v>
      </c>
      <c r="AC1200" s="108">
        <f>IF(Dane!$E$3=1,AP1200+BA1200+BL1200,IF(Dane!$E$3=2,AT1200+BE1200+BP1200,AW1200+BH1200+BS1200))</f>
        <v>0</v>
      </c>
      <c r="AD1200" s="14">
        <f>IF(Dane!$E$3=1,AQ1200+BB1200+BM1200,IF(Dane!$E$3=2,AU1200+BF1200+BQ1200,AX1200+BI1200+BT1200))</f>
        <v>0</v>
      </c>
      <c r="AE1200" s="14">
        <f>IF((J1200*Dane!$C$9)-AC1200&lt;0,0,(J1200*Dane!$C$9)-AC1200)</f>
        <v>0</v>
      </c>
      <c r="AF1200" s="61">
        <f>IF((K1200*Dane!$C$9)-AD1200&lt;0,0,(K1200*Dane!$C$9)-AD1200)</f>
        <v>0</v>
      </c>
      <c r="AG1200" s="93"/>
      <c r="AH1200" s="84">
        <f>IF(Dane!$E$3=1,AP1200,IF(Dane!$E$3=2,AT1200,AW1200))</f>
        <v>0</v>
      </c>
      <c r="AI1200" s="84">
        <f>IF(Dane!$E$3=1,AQ1200,IF(Dane!$E$3=2,AU1200,AX1200))</f>
        <v>0</v>
      </c>
      <c r="AJ1200" s="84">
        <f>IF(Dane!$E$3=1,BA1200,IF(Dane!$E$3=2,BE1200,BH1200))</f>
        <v>0</v>
      </c>
      <c r="AK1200" s="84">
        <f>IF(Dane!$E$3=1,BB1200,IF(Dane!$E$3=2,BF1200,BI1200))</f>
        <v>0</v>
      </c>
      <c r="AL1200" s="84">
        <f>IF(Dane!$E$3=1,BL1200,IF(Dane!$E$3=2,BP1200,BS1200))</f>
        <v>0</v>
      </c>
      <c r="AM1200" s="84">
        <f>IF(Dane!$E$3=1,BM1200,IF(Dane!$E$3=2,BQ1200,BT1200))</f>
        <v>0</v>
      </c>
      <c r="AN1200" s="39">
        <f>IF(Dane!$C$9="",0,IFERROR(J1200/R1200,0))</f>
        <v>0</v>
      </c>
      <c r="AO1200" s="39">
        <f>IF(Dane!$C$9="",0,IFERROR(ROUND(J1200-ROUND(J1200*0.0976,2)-ROUND(J1200*0.015,2)-ROUND(J1200*0.0245,2),2)/R1200,0))</f>
        <v>0</v>
      </c>
      <c r="AP1200" s="39">
        <f t="shared" si="279"/>
        <v>0</v>
      </c>
      <c r="AQ1200" s="39">
        <f t="shared" si="280"/>
        <v>0</v>
      </c>
      <c r="AR1200" s="39">
        <f t="shared" si="276"/>
        <v>0</v>
      </c>
      <c r="AS1200" s="39">
        <f>IF(Dane!$C$9="",0,IFERROR(AR1200/R1200,0))</f>
        <v>0</v>
      </c>
      <c r="AT1200" s="39">
        <f t="shared" si="281"/>
        <v>0</v>
      </c>
      <c r="AU1200" s="39">
        <v>0</v>
      </c>
      <c r="AV1200" s="39">
        <f t="shared" si="282"/>
        <v>0</v>
      </c>
      <c r="AW1200" s="39">
        <f>IF(Dane!$C$9="",0,IF(ROUND((N1200+O1200)*AV1200,2)&gt;$AN$1,$AN$1,ROUND((N1200+O1200)*AV1200,2)))</f>
        <v>0</v>
      </c>
      <c r="AX1200" s="39">
        <v>0</v>
      </c>
      <c r="AY1200" s="39">
        <f>IF(Dane!$C$9=2,IFERROR(J1200/W1200,0),IF(Dane!$C$9=3,IFERROR(J1200/W1200,0),0))</f>
        <v>0</v>
      </c>
      <c r="AZ1200" s="39">
        <f>IF(Dane!$C$9=2,IFERROR(ROUND(J1200-ROUND(J1200*0.0976,2)-ROUND(J1200*0.015,2)-ROUND(J1200*0.0245,2),2)/W1200,0),IF(Dane!$C$9=3,IFERROR(ROUND(J1200-ROUND(J1200*0.0976,2)-ROUND(J1200*0.015,2)-ROUND(J1200*0.0245,2),2)/W1200,0),0))</f>
        <v>0</v>
      </c>
      <c r="BA1200" s="39">
        <f t="shared" si="283"/>
        <v>0</v>
      </c>
      <c r="BB1200" s="39">
        <f t="shared" si="284"/>
        <v>0</v>
      </c>
      <c r="BC1200" s="39">
        <f t="shared" si="277"/>
        <v>0</v>
      </c>
      <c r="BD1200" s="39">
        <f>IF(Dane!$C$9=2,IFERROR(BC1200/W1200,0),IF(Dane!$C$9=3,IFERROR(BC1200/W1200,0),0))</f>
        <v>0</v>
      </c>
      <c r="BE1200" s="39">
        <f t="shared" si="285"/>
        <v>0</v>
      </c>
      <c r="BF1200" s="39">
        <v>0</v>
      </c>
      <c r="BG1200" s="39">
        <f t="shared" si="286"/>
        <v>0</v>
      </c>
      <c r="BH1200" s="39">
        <f>IF(Dane!$C$9=2,IF(ROUND((S1200+T1200)*BG1200,2)&gt;$AN$1,$AN$1,ROUND((S1200+T1200)*BG1200,2)),IF(Dane!$C$9=3,IF(ROUND((S1200+T1200)*BG1200,2)&gt;$AN$1,$AN$1,ROUND((S1200+T1200)*BG1200,2)),0))</f>
        <v>0</v>
      </c>
      <c r="BI1200" s="39">
        <v>0</v>
      </c>
      <c r="BJ1200" s="39">
        <f>IF(Dane!$C$9=3,IFERROR(J1200/AB1200,0),0)</f>
        <v>0</v>
      </c>
      <c r="BK1200" s="39">
        <f>IF(Dane!$C$9=3,IFERROR(ROUND(J1200-ROUND(J1200*0.0976,2)-ROUND(J1200*0.015,2)-ROUND(J1200*0.0245,2),2)/AB1200,0),0)</f>
        <v>0</v>
      </c>
      <c r="BL1200" s="39">
        <f t="shared" si="287"/>
        <v>0</v>
      </c>
      <c r="BM1200" s="39">
        <f t="shared" si="288"/>
        <v>0</v>
      </c>
      <c r="BN1200" s="39">
        <f t="shared" si="278"/>
        <v>0</v>
      </c>
      <c r="BO1200" s="39">
        <f>IF(Dane!$C$9=3,IFERROR(BN1200/AB1200,0),0)</f>
        <v>0</v>
      </c>
      <c r="BP1200" s="39">
        <f t="shared" si="289"/>
        <v>0</v>
      </c>
      <c r="BQ1200" s="39">
        <v>0</v>
      </c>
      <c r="BR1200" s="39">
        <f t="shared" si="290"/>
        <v>0</v>
      </c>
      <c r="BS1200" s="39">
        <f>IF(Dane!$C$9=3,IF(ROUND((X1200+Y1200)*BR1200,2)&gt;$AN$1,$AN$1,ROUND((X1200+Y1200)*BR1200,2)),0)</f>
        <v>0</v>
      </c>
      <c r="BT1200" s="39">
        <v>0</v>
      </c>
    </row>
    <row r="1201" spans="1:72">
      <c r="A1201" s="87">
        <v>1192</v>
      </c>
      <c r="B1201" s="1"/>
      <c r="C1201" s="1"/>
      <c r="D1201" s="2"/>
      <c r="E1201" s="3"/>
      <c r="F1201" s="4"/>
      <c r="G1201" s="5"/>
      <c r="H1201" s="5"/>
      <c r="I1201" s="6"/>
      <c r="J1201" s="5"/>
      <c r="K1201" s="5"/>
      <c r="L1201" s="5"/>
      <c r="M1201" s="55"/>
      <c r="N1201" s="8"/>
      <c r="O1201" s="105"/>
      <c r="P1201" s="5"/>
      <c r="Q1201" s="5"/>
      <c r="R1201" s="105">
        <f>Dane!$C$10</f>
        <v>0</v>
      </c>
      <c r="S1201" s="8"/>
      <c r="T1201" s="105"/>
      <c r="U1201" s="5"/>
      <c r="V1201" s="5"/>
      <c r="W1201" s="107">
        <f>Dane!$C$11</f>
        <v>0</v>
      </c>
      <c r="X1201" s="8"/>
      <c r="Y1201" s="105"/>
      <c r="Z1201" s="5"/>
      <c r="AA1201" s="5"/>
      <c r="AB1201" s="110">
        <f>Dane!$C$12</f>
        <v>0</v>
      </c>
      <c r="AC1201" s="108">
        <f>IF(Dane!$E$3=1,AP1201+BA1201+BL1201,IF(Dane!$E$3=2,AT1201+BE1201+BP1201,AW1201+BH1201+BS1201))</f>
        <v>0</v>
      </c>
      <c r="AD1201" s="14">
        <f>IF(Dane!$E$3=1,AQ1201+BB1201+BM1201,IF(Dane!$E$3=2,AU1201+BF1201+BQ1201,AX1201+BI1201+BT1201))</f>
        <v>0</v>
      </c>
      <c r="AE1201" s="14">
        <f>IF((J1201*Dane!$C$9)-AC1201&lt;0,0,(J1201*Dane!$C$9)-AC1201)</f>
        <v>0</v>
      </c>
      <c r="AF1201" s="61">
        <f>IF((K1201*Dane!$C$9)-AD1201&lt;0,0,(K1201*Dane!$C$9)-AD1201)</f>
        <v>0</v>
      </c>
      <c r="AG1201" s="93"/>
      <c r="AH1201" s="84">
        <f>IF(Dane!$E$3=1,AP1201,IF(Dane!$E$3=2,AT1201,AW1201))</f>
        <v>0</v>
      </c>
      <c r="AI1201" s="84">
        <f>IF(Dane!$E$3=1,AQ1201,IF(Dane!$E$3=2,AU1201,AX1201))</f>
        <v>0</v>
      </c>
      <c r="AJ1201" s="84">
        <f>IF(Dane!$E$3=1,BA1201,IF(Dane!$E$3=2,BE1201,BH1201))</f>
        <v>0</v>
      </c>
      <c r="AK1201" s="84">
        <f>IF(Dane!$E$3=1,BB1201,IF(Dane!$E$3=2,BF1201,BI1201))</f>
        <v>0</v>
      </c>
      <c r="AL1201" s="84">
        <f>IF(Dane!$E$3=1,BL1201,IF(Dane!$E$3=2,BP1201,BS1201))</f>
        <v>0</v>
      </c>
      <c r="AM1201" s="84">
        <f>IF(Dane!$E$3=1,BM1201,IF(Dane!$E$3=2,BQ1201,BT1201))</f>
        <v>0</v>
      </c>
      <c r="AN1201" s="39">
        <f>IF(Dane!$C$9="",0,IFERROR(J1201/R1201,0))</f>
        <v>0</v>
      </c>
      <c r="AO1201" s="39">
        <f>IF(Dane!$C$9="",0,IFERROR(ROUND(J1201-ROUND(J1201*0.0976,2)-ROUND(J1201*0.015,2)-ROUND(J1201*0.0245,2),2)/R1201,0))</f>
        <v>0</v>
      </c>
      <c r="AP1201" s="39">
        <f t="shared" si="279"/>
        <v>0</v>
      </c>
      <c r="AQ1201" s="39">
        <f t="shared" si="280"/>
        <v>0</v>
      </c>
      <c r="AR1201" s="39">
        <f t="shared" si="276"/>
        <v>0</v>
      </c>
      <c r="AS1201" s="39">
        <f>IF(Dane!$C$9="",0,IFERROR(AR1201/R1201,0))</f>
        <v>0</v>
      </c>
      <c r="AT1201" s="39">
        <f t="shared" si="281"/>
        <v>0</v>
      </c>
      <c r="AU1201" s="39">
        <v>0</v>
      </c>
      <c r="AV1201" s="39">
        <f t="shared" si="282"/>
        <v>0</v>
      </c>
      <c r="AW1201" s="39">
        <f>IF(Dane!$C$9="",0,IF(ROUND((N1201+O1201)*AV1201,2)&gt;$AN$1,$AN$1,ROUND((N1201+O1201)*AV1201,2)))</f>
        <v>0</v>
      </c>
      <c r="AX1201" s="39">
        <v>0</v>
      </c>
      <c r="AY1201" s="39">
        <f>IF(Dane!$C$9=2,IFERROR(J1201/W1201,0),IF(Dane!$C$9=3,IFERROR(J1201/W1201,0),0))</f>
        <v>0</v>
      </c>
      <c r="AZ1201" s="39">
        <f>IF(Dane!$C$9=2,IFERROR(ROUND(J1201-ROUND(J1201*0.0976,2)-ROUND(J1201*0.015,2)-ROUND(J1201*0.0245,2),2)/W1201,0),IF(Dane!$C$9=3,IFERROR(ROUND(J1201-ROUND(J1201*0.0976,2)-ROUND(J1201*0.015,2)-ROUND(J1201*0.0245,2),2)/W1201,0),0))</f>
        <v>0</v>
      </c>
      <c r="BA1201" s="39">
        <f t="shared" si="283"/>
        <v>0</v>
      </c>
      <c r="BB1201" s="39">
        <f t="shared" si="284"/>
        <v>0</v>
      </c>
      <c r="BC1201" s="39">
        <f t="shared" si="277"/>
        <v>0</v>
      </c>
      <c r="BD1201" s="39">
        <f>IF(Dane!$C$9=2,IFERROR(BC1201/W1201,0),IF(Dane!$C$9=3,IFERROR(BC1201/W1201,0),0))</f>
        <v>0</v>
      </c>
      <c r="BE1201" s="39">
        <f t="shared" si="285"/>
        <v>0</v>
      </c>
      <c r="BF1201" s="39">
        <v>0</v>
      </c>
      <c r="BG1201" s="39">
        <f t="shared" si="286"/>
        <v>0</v>
      </c>
      <c r="BH1201" s="39">
        <f>IF(Dane!$C$9=2,IF(ROUND((S1201+T1201)*BG1201,2)&gt;$AN$1,$AN$1,ROUND((S1201+T1201)*BG1201,2)),IF(Dane!$C$9=3,IF(ROUND((S1201+T1201)*BG1201,2)&gt;$AN$1,$AN$1,ROUND((S1201+T1201)*BG1201,2)),0))</f>
        <v>0</v>
      </c>
      <c r="BI1201" s="39">
        <v>0</v>
      </c>
      <c r="BJ1201" s="39">
        <f>IF(Dane!$C$9=3,IFERROR(J1201/AB1201,0),0)</f>
        <v>0</v>
      </c>
      <c r="BK1201" s="39">
        <f>IF(Dane!$C$9=3,IFERROR(ROUND(J1201-ROUND(J1201*0.0976,2)-ROUND(J1201*0.015,2)-ROUND(J1201*0.0245,2),2)/AB1201,0),0)</f>
        <v>0</v>
      </c>
      <c r="BL1201" s="39">
        <f t="shared" si="287"/>
        <v>0</v>
      </c>
      <c r="BM1201" s="39">
        <f t="shared" si="288"/>
        <v>0</v>
      </c>
      <c r="BN1201" s="39">
        <f t="shared" si="278"/>
        <v>0</v>
      </c>
      <c r="BO1201" s="39">
        <f>IF(Dane!$C$9=3,IFERROR(BN1201/AB1201,0),0)</f>
        <v>0</v>
      </c>
      <c r="BP1201" s="39">
        <f t="shared" si="289"/>
        <v>0</v>
      </c>
      <c r="BQ1201" s="39">
        <v>0</v>
      </c>
      <c r="BR1201" s="39">
        <f t="shared" si="290"/>
        <v>0</v>
      </c>
      <c r="BS1201" s="39">
        <f>IF(Dane!$C$9=3,IF(ROUND((X1201+Y1201)*BR1201,2)&gt;$AN$1,$AN$1,ROUND((X1201+Y1201)*BR1201,2)),0)</f>
        <v>0</v>
      </c>
      <c r="BT1201" s="39">
        <v>0</v>
      </c>
    </row>
    <row r="1202" spans="1:72">
      <c r="A1202" s="87">
        <v>1193</v>
      </c>
      <c r="B1202" s="1"/>
      <c r="C1202" s="1"/>
      <c r="D1202" s="2"/>
      <c r="E1202" s="3"/>
      <c r="F1202" s="4"/>
      <c r="G1202" s="5"/>
      <c r="H1202" s="5"/>
      <c r="I1202" s="6"/>
      <c r="J1202" s="5"/>
      <c r="K1202" s="5"/>
      <c r="L1202" s="5"/>
      <c r="M1202" s="55"/>
      <c r="N1202" s="8"/>
      <c r="O1202" s="105"/>
      <c r="P1202" s="5"/>
      <c r="Q1202" s="5"/>
      <c r="R1202" s="105">
        <f>Dane!$C$10</f>
        <v>0</v>
      </c>
      <c r="S1202" s="8"/>
      <c r="T1202" s="105"/>
      <c r="U1202" s="5"/>
      <c r="V1202" s="5"/>
      <c r="W1202" s="107">
        <f>Dane!$C$11</f>
        <v>0</v>
      </c>
      <c r="X1202" s="8"/>
      <c r="Y1202" s="105"/>
      <c r="Z1202" s="5"/>
      <c r="AA1202" s="5"/>
      <c r="AB1202" s="110">
        <f>Dane!$C$12</f>
        <v>0</v>
      </c>
      <c r="AC1202" s="108">
        <f>IF(Dane!$E$3=1,AP1202+BA1202+BL1202,IF(Dane!$E$3=2,AT1202+BE1202+BP1202,AW1202+BH1202+BS1202))</f>
        <v>0</v>
      </c>
      <c r="AD1202" s="14">
        <f>IF(Dane!$E$3=1,AQ1202+BB1202+BM1202,IF(Dane!$E$3=2,AU1202+BF1202+BQ1202,AX1202+BI1202+BT1202))</f>
        <v>0</v>
      </c>
      <c r="AE1202" s="14">
        <f>IF((J1202*Dane!$C$9)-AC1202&lt;0,0,(J1202*Dane!$C$9)-AC1202)</f>
        <v>0</v>
      </c>
      <c r="AF1202" s="61">
        <f>IF((K1202*Dane!$C$9)-AD1202&lt;0,0,(K1202*Dane!$C$9)-AD1202)</f>
        <v>0</v>
      </c>
      <c r="AG1202" s="93"/>
      <c r="AH1202" s="84">
        <f>IF(Dane!$E$3=1,AP1202,IF(Dane!$E$3=2,AT1202,AW1202))</f>
        <v>0</v>
      </c>
      <c r="AI1202" s="84">
        <f>IF(Dane!$E$3=1,AQ1202,IF(Dane!$E$3=2,AU1202,AX1202))</f>
        <v>0</v>
      </c>
      <c r="AJ1202" s="84">
        <f>IF(Dane!$E$3=1,BA1202,IF(Dane!$E$3=2,BE1202,BH1202))</f>
        <v>0</v>
      </c>
      <c r="AK1202" s="84">
        <f>IF(Dane!$E$3=1,BB1202,IF(Dane!$E$3=2,BF1202,BI1202))</f>
        <v>0</v>
      </c>
      <c r="AL1202" s="84">
        <f>IF(Dane!$E$3=1,BL1202,IF(Dane!$E$3=2,BP1202,BS1202))</f>
        <v>0</v>
      </c>
      <c r="AM1202" s="84">
        <f>IF(Dane!$E$3=1,BM1202,IF(Dane!$E$3=2,BQ1202,BT1202))</f>
        <v>0</v>
      </c>
      <c r="AN1202" s="39">
        <f>IF(Dane!$C$9="",0,IFERROR(J1202/R1202,0))</f>
        <v>0</v>
      </c>
      <c r="AO1202" s="39">
        <f>IF(Dane!$C$9="",0,IFERROR(ROUND(J1202-ROUND(J1202*0.0976,2)-ROUND(J1202*0.015,2)-ROUND(J1202*0.0245,2),2)/R1202,0))</f>
        <v>0</v>
      </c>
      <c r="AP1202" s="39">
        <f t="shared" si="279"/>
        <v>0</v>
      </c>
      <c r="AQ1202" s="39">
        <f t="shared" si="280"/>
        <v>0</v>
      </c>
      <c r="AR1202" s="39">
        <f t="shared" si="276"/>
        <v>0</v>
      </c>
      <c r="AS1202" s="39">
        <f>IF(Dane!$C$9="",0,IFERROR(AR1202/R1202,0))</f>
        <v>0</v>
      </c>
      <c r="AT1202" s="39">
        <f t="shared" si="281"/>
        <v>0</v>
      </c>
      <c r="AU1202" s="39">
        <v>0</v>
      </c>
      <c r="AV1202" s="39">
        <f t="shared" si="282"/>
        <v>0</v>
      </c>
      <c r="AW1202" s="39">
        <f>IF(Dane!$C$9="",0,IF(ROUND((N1202+O1202)*AV1202,2)&gt;$AN$1,$AN$1,ROUND((N1202+O1202)*AV1202,2)))</f>
        <v>0</v>
      </c>
      <c r="AX1202" s="39">
        <v>0</v>
      </c>
      <c r="AY1202" s="39">
        <f>IF(Dane!$C$9=2,IFERROR(J1202/W1202,0),IF(Dane!$C$9=3,IFERROR(J1202/W1202,0),0))</f>
        <v>0</v>
      </c>
      <c r="AZ1202" s="39">
        <f>IF(Dane!$C$9=2,IFERROR(ROUND(J1202-ROUND(J1202*0.0976,2)-ROUND(J1202*0.015,2)-ROUND(J1202*0.0245,2),2)/W1202,0),IF(Dane!$C$9=3,IFERROR(ROUND(J1202-ROUND(J1202*0.0976,2)-ROUND(J1202*0.015,2)-ROUND(J1202*0.0245,2),2)/W1202,0),0))</f>
        <v>0</v>
      </c>
      <c r="BA1202" s="39">
        <f t="shared" si="283"/>
        <v>0</v>
      </c>
      <c r="BB1202" s="39">
        <f t="shared" si="284"/>
        <v>0</v>
      </c>
      <c r="BC1202" s="39">
        <f t="shared" si="277"/>
        <v>0</v>
      </c>
      <c r="BD1202" s="39">
        <f>IF(Dane!$C$9=2,IFERROR(BC1202/W1202,0),IF(Dane!$C$9=3,IFERROR(BC1202/W1202,0),0))</f>
        <v>0</v>
      </c>
      <c r="BE1202" s="39">
        <f t="shared" si="285"/>
        <v>0</v>
      </c>
      <c r="BF1202" s="39">
        <v>0</v>
      </c>
      <c r="BG1202" s="39">
        <f t="shared" si="286"/>
        <v>0</v>
      </c>
      <c r="BH1202" s="39">
        <f>IF(Dane!$C$9=2,IF(ROUND((S1202+T1202)*BG1202,2)&gt;$AN$1,$AN$1,ROUND((S1202+T1202)*BG1202,2)),IF(Dane!$C$9=3,IF(ROUND((S1202+T1202)*BG1202,2)&gt;$AN$1,$AN$1,ROUND((S1202+T1202)*BG1202,2)),0))</f>
        <v>0</v>
      </c>
      <c r="BI1202" s="39">
        <v>0</v>
      </c>
      <c r="BJ1202" s="39">
        <f>IF(Dane!$C$9=3,IFERROR(J1202/AB1202,0),0)</f>
        <v>0</v>
      </c>
      <c r="BK1202" s="39">
        <f>IF(Dane!$C$9=3,IFERROR(ROUND(J1202-ROUND(J1202*0.0976,2)-ROUND(J1202*0.015,2)-ROUND(J1202*0.0245,2),2)/AB1202,0),0)</f>
        <v>0</v>
      </c>
      <c r="BL1202" s="39">
        <f t="shared" si="287"/>
        <v>0</v>
      </c>
      <c r="BM1202" s="39">
        <f t="shared" si="288"/>
        <v>0</v>
      </c>
      <c r="BN1202" s="39">
        <f t="shared" si="278"/>
        <v>0</v>
      </c>
      <c r="BO1202" s="39">
        <f>IF(Dane!$C$9=3,IFERROR(BN1202/AB1202,0),0)</f>
        <v>0</v>
      </c>
      <c r="BP1202" s="39">
        <f t="shared" si="289"/>
        <v>0</v>
      </c>
      <c r="BQ1202" s="39">
        <v>0</v>
      </c>
      <c r="BR1202" s="39">
        <f t="shared" si="290"/>
        <v>0</v>
      </c>
      <c r="BS1202" s="39">
        <f>IF(Dane!$C$9=3,IF(ROUND((X1202+Y1202)*BR1202,2)&gt;$AN$1,$AN$1,ROUND((X1202+Y1202)*BR1202,2)),0)</f>
        <v>0</v>
      </c>
      <c r="BT1202" s="39">
        <v>0</v>
      </c>
    </row>
    <row r="1203" spans="1:72">
      <c r="A1203" s="87">
        <v>1194</v>
      </c>
      <c r="B1203" s="1"/>
      <c r="C1203" s="1"/>
      <c r="D1203" s="2"/>
      <c r="E1203" s="3"/>
      <c r="F1203" s="4"/>
      <c r="G1203" s="5"/>
      <c r="H1203" s="5"/>
      <c r="I1203" s="6"/>
      <c r="J1203" s="5"/>
      <c r="K1203" s="5"/>
      <c r="L1203" s="5"/>
      <c r="M1203" s="55"/>
      <c r="N1203" s="8"/>
      <c r="O1203" s="105"/>
      <c r="P1203" s="5"/>
      <c r="Q1203" s="5"/>
      <c r="R1203" s="105">
        <f>Dane!$C$10</f>
        <v>0</v>
      </c>
      <c r="S1203" s="8"/>
      <c r="T1203" s="105"/>
      <c r="U1203" s="5"/>
      <c r="V1203" s="5"/>
      <c r="W1203" s="107">
        <f>Dane!$C$11</f>
        <v>0</v>
      </c>
      <c r="X1203" s="8"/>
      <c r="Y1203" s="105"/>
      <c r="Z1203" s="5"/>
      <c r="AA1203" s="5"/>
      <c r="AB1203" s="110">
        <f>Dane!$C$12</f>
        <v>0</v>
      </c>
      <c r="AC1203" s="108">
        <f>IF(Dane!$E$3=1,AP1203+BA1203+BL1203,IF(Dane!$E$3=2,AT1203+BE1203+BP1203,AW1203+BH1203+BS1203))</f>
        <v>0</v>
      </c>
      <c r="AD1203" s="14">
        <f>IF(Dane!$E$3=1,AQ1203+BB1203+BM1203,IF(Dane!$E$3=2,AU1203+BF1203+BQ1203,AX1203+BI1203+BT1203))</f>
        <v>0</v>
      </c>
      <c r="AE1203" s="14">
        <f>IF((J1203*Dane!$C$9)-AC1203&lt;0,0,(J1203*Dane!$C$9)-AC1203)</f>
        <v>0</v>
      </c>
      <c r="AF1203" s="61">
        <f>IF((K1203*Dane!$C$9)-AD1203&lt;0,0,(K1203*Dane!$C$9)-AD1203)</f>
        <v>0</v>
      </c>
      <c r="AG1203" s="93"/>
      <c r="AH1203" s="84">
        <f>IF(Dane!$E$3=1,AP1203,IF(Dane!$E$3=2,AT1203,AW1203))</f>
        <v>0</v>
      </c>
      <c r="AI1203" s="84">
        <f>IF(Dane!$E$3=1,AQ1203,IF(Dane!$E$3=2,AU1203,AX1203))</f>
        <v>0</v>
      </c>
      <c r="AJ1203" s="84">
        <f>IF(Dane!$E$3=1,BA1203,IF(Dane!$E$3=2,BE1203,BH1203))</f>
        <v>0</v>
      </c>
      <c r="AK1203" s="84">
        <f>IF(Dane!$E$3=1,BB1203,IF(Dane!$E$3=2,BF1203,BI1203))</f>
        <v>0</v>
      </c>
      <c r="AL1203" s="84">
        <f>IF(Dane!$E$3=1,BL1203,IF(Dane!$E$3=2,BP1203,BS1203))</f>
        <v>0</v>
      </c>
      <c r="AM1203" s="84">
        <f>IF(Dane!$E$3=1,BM1203,IF(Dane!$E$3=2,BQ1203,BT1203))</f>
        <v>0</v>
      </c>
      <c r="AN1203" s="39">
        <f>IF(Dane!$C$9="",0,IFERROR(J1203/R1203,0))</f>
        <v>0</v>
      </c>
      <c r="AO1203" s="39">
        <f>IF(Dane!$C$9="",0,IFERROR(ROUND(J1203-ROUND(J1203*0.0976,2)-ROUND(J1203*0.015,2)-ROUND(J1203*0.0245,2),2)/R1203,0))</f>
        <v>0</v>
      </c>
      <c r="AP1203" s="39">
        <f t="shared" si="279"/>
        <v>0</v>
      </c>
      <c r="AQ1203" s="39">
        <f t="shared" si="280"/>
        <v>0</v>
      </c>
      <c r="AR1203" s="39">
        <f t="shared" si="276"/>
        <v>0</v>
      </c>
      <c r="AS1203" s="39">
        <f>IF(Dane!$C$9="",0,IFERROR(AR1203/R1203,0))</f>
        <v>0</v>
      </c>
      <c r="AT1203" s="39">
        <f t="shared" si="281"/>
        <v>0</v>
      </c>
      <c r="AU1203" s="39">
        <v>0</v>
      </c>
      <c r="AV1203" s="39">
        <f t="shared" si="282"/>
        <v>0</v>
      </c>
      <c r="AW1203" s="39">
        <f>IF(Dane!$C$9="",0,IF(ROUND((N1203+O1203)*AV1203,2)&gt;$AN$1,$AN$1,ROUND((N1203+O1203)*AV1203,2)))</f>
        <v>0</v>
      </c>
      <c r="AX1203" s="39">
        <v>0</v>
      </c>
      <c r="AY1203" s="39">
        <f>IF(Dane!$C$9=2,IFERROR(J1203/W1203,0),IF(Dane!$C$9=3,IFERROR(J1203/W1203,0),0))</f>
        <v>0</v>
      </c>
      <c r="AZ1203" s="39">
        <f>IF(Dane!$C$9=2,IFERROR(ROUND(J1203-ROUND(J1203*0.0976,2)-ROUND(J1203*0.015,2)-ROUND(J1203*0.0245,2),2)/W1203,0),IF(Dane!$C$9=3,IFERROR(ROUND(J1203-ROUND(J1203*0.0976,2)-ROUND(J1203*0.015,2)-ROUND(J1203*0.0245,2),2)/W1203,0),0))</f>
        <v>0</v>
      </c>
      <c r="BA1203" s="39">
        <f t="shared" si="283"/>
        <v>0</v>
      </c>
      <c r="BB1203" s="39">
        <f t="shared" si="284"/>
        <v>0</v>
      </c>
      <c r="BC1203" s="39">
        <f t="shared" si="277"/>
        <v>0</v>
      </c>
      <c r="BD1203" s="39">
        <f>IF(Dane!$C$9=2,IFERROR(BC1203/W1203,0),IF(Dane!$C$9=3,IFERROR(BC1203/W1203,0),0))</f>
        <v>0</v>
      </c>
      <c r="BE1203" s="39">
        <f t="shared" si="285"/>
        <v>0</v>
      </c>
      <c r="BF1203" s="39">
        <v>0</v>
      </c>
      <c r="BG1203" s="39">
        <f t="shared" si="286"/>
        <v>0</v>
      </c>
      <c r="BH1203" s="39">
        <f>IF(Dane!$C$9=2,IF(ROUND((S1203+T1203)*BG1203,2)&gt;$AN$1,$AN$1,ROUND((S1203+T1203)*BG1203,2)),IF(Dane!$C$9=3,IF(ROUND((S1203+T1203)*BG1203,2)&gt;$AN$1,$AN$1,ROUND((S1203+T1203)*BG1203,2)),0))</f>
        <v>0</v>
      </c>
      <c r="BI1203" s="39">
        <v>0</v>
      </c>
      <c r="BJ1203" s="39">
        <f>IF(Dane!$C$9=3,IFERROR(J1203/AB1203,0),0)</f>
        <v>0</v>
      </c>
      <c r="BK1203" s="39">
        <f>IF(Dane!$C$9=3,IFERROR(ROUND(J1203-ROUND(J1203*0.0976,2)-ROUND(J1203*0.015,2)-ROUND(J1203*0.0245,2),2)/AB1203,0),0)</f>
        <v>0</v>
      </c>
      <c r="BL1203" s="39">
        <f t="shared" si="287"/>
        <v>0</v>
      </c>
      <c r="BM1203" s="39">
        <f t="shared" si="288"/>
        <v>0</v>
      </c>
      <c r="BN1203" s="39">
        <f t="shared" si="278"/>
        <v>0</v>
      </c>
      <c r="BO1203" s="39">
        <f>IF(Dane!$C$9=3,IFERROR(BN1203/AB1203,0),0)</f>
        <v>0</v>
      </c>
      <c r="BP1203" s="39">
        <f t="shared" si="289"/>
        <v>0</v>
      </c>
      <c r="BQ1203" s="39">
        <v>0</v>
      </c>
      <c r="BR1203" s="39">
        <f t="shared" si="290"/>
        <v>0</v>
      </c>
      <c r="BS1203" s="39">
        <f>IF(Dane!$C$9=3,IF(ROUND((X1203+Y1203)*BR1203,2)&gt;$AN$1,$AN$1,ROUND((X1203+Y1203)*BR1203,2)),0)</f>
        <v>0</v>
      </c>
      <c r="BT1203" s="39">
        <v>0</v>
      </c>
    </row>
    <row r="1204" spans="1:72">
      <c r="A1204" s="87">
        <v>1195</v>
      </c>
      <c r="B1204" s="1"/>
      <c r="C1204" s="1"/>
      <c r="D1204" s="2"/>
      <c r="E1204" s="3"/>
      <c r="F1204" s="4"/>
      <c r="G1204" s="5"/>
      <c r="H1204" s="5"/>
      <c r="I1204" s="6"/>
      <c r="J1204" s="5"/>
      <c r="K1204" s="5"/>
      <c r="L1204" s="5"/>
      <c r="M1204" s="55"/>
      <c r="N1204" s="8"/>
      <c r="O1204" s="105"/>
      <c r="P1204" s="5"/>
      <c r="Q1204" s="5"/>
      <c r="R1204" s="105">
        <f>Dane!$C$10</f>
        <v>0</v>
      </c>
      <c r="S1204" s="8"/>
      <c r="T1204" s="105"/>
      <c r="U1204" s="5"/>
      <c r="V1204" s="5"/>
      <c r="W1204" s="107">
        <f>Dane!$C$11</f>
        <v>0</v>
      </c>
      <c r="X1204" s="8"/>
      <c r="Y1204" s="105"/>
      <c r="Z1204" s="5"/>
      <c r="AA1204" s="5"/>
      <c r="AB1204" s="110">
        <f>Dane!$C$12</f>
        <v>0</v>
      </c>
      <c r="AC1204" s="108">
        <f>IF(Dane!$E$3=1,AP1204+BA1204+BL1204,IF(Dane!$E$3=2,AT1204+BE1204+BP1204,AW1204+BH1204+BS1204))</f>
        <v>0</v>
      </c>
      <c r="AD1204" s="14">
        <f>IF(Dane!$E$3=1,AQ1204+BB1204+BM1204,IF(Dane!$E$3=2,AU1204+BF1204+BQ1204,AX1204+BI1204+BT1204))</f>
        <v>0</v>
      </c>
      <c r="AE1204" s="14">
        <f>IF((J1204*Dane!$C$9)-AC1204&lt;0,0,(J1204*Dane!$C$9)-AC1204)</f>
        <v>0</v>
      </c>
      <c r="AF1204" s="61">
        <f>IF((K1204*Dane!$C$9)-AD1204&lt;0,0,(K1204*Dane!$C$9)-AD1204)</f>
        <v>0</v>
      </c>
      <c r="AG1204" s="93"/>
      <c r="AH1204" s="84">
        <f>IF(Dane!$E$3=1,AP1204,IF(Dane!$E$3=2,AT1204,AW1204))</f>
        <v>0</v>
      </c>
      <c r="AI1204" s="84">
        <f>IF(Dane!$E$3=1,AQ1204,IF(Dane!$E$3=2,AU1204,AX1204))</f>
        <v>0</v>
      </c>
      <c r="AJ1204" s="84">
        <f>IF(Dane!$E$3=1,BA1204,IF(Dane!$E$3=2,BE1204,BH1204))</f>
        <v>0</v>
      </c>
      <c r="AK1204" s="84">
        <f>IF(Dane!$E$3=1,BB1204,IF(Dane!$E$3=2,BF1204,BI1204))</f>
        <v>0</v>
      </c>
      <c r="AL1204" s="84">
        <f>IF(Dane!$E$3=1,BL1204,IF(Dane!$E$3=2,BP1204,BS1204))</f>
        <v>0</v>
      </c>
      <c r="AM1204" s="84">
        <f>IF(Dane!$E$3=1,BM1204,IF(Dane!$E$3=2,BQ1204,BT1204))</f>
        <v>0</v>
      </c>
      <c r="AN1204" s="39">
        <f>IF(Dane!$C$9="",0,IFERROR(J1204/R1204,0))</f>
        <v>0</v>
      </c>
      <c r="AO1204" s="39">
        <f>IF(Dane!$C$9="",0,IFERROR(ROUND(J1204-ROUND(J1204*0.0976,2)-ROUND(J1204*0.015,2)-ROUND(J1204*0.0245,2),2)/R1204,0))</f>
        <v>0</v>
      </c>
      <c r="AP1204" s="39">
        <f t="shared" si="279"/>
        <v>0</v>
      </c>
      <c r="AQ1204" s="39">
        <f t="shared" si="280"/>
        <v>0</v>
      </c>
      <c r="AR1204" s="39">
        <f t="shared" si="276"/>
        <v>0</v>
      </c>
      <c r="AS1204" s="39">
        <f>IF(Dane!$C$9="",0,IFERROR(AR1204/R1204,0))</f>
        <v>0</v>
      </c>
      <c r="AT1204" s="39">
        <f t="shared" si="281"/>
        <v>0</v>
      </c>
      <c r="AU1204" s="39">
        <v>0</v>
      </c>
      <c r="AV1204" s="39">
        <f t="shared" si="282"/>
        <v>0</v>
      </c>
      <c r="AW1204" s="39">
        <f>IF(Dane!$C$9="",0,IF(ROUND((N1204+O1204)*AV1204,2)&gt;$AN$1,$AN$1,ROUND((N1204+O1204)*AV1204,2)))</f>
        <v>0</v>
      </c>
      <c r="AX1204" s="39">
        <v>0</v>
      </c>
      <c r="AY1204" s="39">
        <f>IF(Dane!$C$9=2,IFERROR(J1204/W1204,0),IF(Dane!$C$9=3,IFERROR(J1204/W1204,0),0))</f>
        <v>0</v>
      </c>
      <c r="AZ1204" s="39">
        <f>IF(Dane!$C$9=2,IFERROR(ROUND(J1204-ROUND(J1204*0.0976,2)-ROUND(J1204*0.015,2)-ROUND(J1204*0.0245,2),2)/W1204,0),IF(Dane!$C$9=3,IFERROR(ROUND(J1204-ROUND(J1204*0.0976,2)-ROUND(J1204*0.015,2)-ROUND(J1204*0.0245,2),2)/W1204,0),0))</f>
        <v>0</v>
      </c>
      <c r="BA1204" s="39">
        <f t="shared" si="283"/>
        <v>0</v>
      </c>
      <c r="BB1204" s="39">
        <f t="shared" si="284"/>
        <v>0</v>
      </c>
      <c r="BC1204" s="39">
        <f t="shared" si="277"/>
        <v>0</v>
      </c>
      <c r="BD1204" s="39">
        <f>IF(Dane!$C$9=2,IFERROR(BC1204/W1204,0),IF(Dane!$C$9=3,IFERROR(BC1204/W1204,0),0))</f>
        <v>0</v>
      </c>
      <c r="BE1204" s="39">
        <f t="shared" si="285"/>
        <v>0</v>
      </c>
      <c r="BF1204" s="39">
        <v>0</v>
      </c>
      <c r="BG1204" s="39">
        <f t="shared" si="286"/>
        <v>0</v>
      </c>
      <c r="BH1204" s="39">
        <f>IF(Dane!$C$9=2,IF(ROUND((S1204+T1204)*BG1204,2)&gt;$AN$1,$AN$1,ROUND((S1204+T1204)*BG1204,2)),IF(Dane!$C$9=3,IF(ROUND((S1204+T1204)*BG1204,2)&gt;$AN$1,$AN$1,ROUND((S1204+T1204)*BG1204,2)),0))</f>
        <v>0</v>
      </c>
      <c r="BI1204" s="39">
        <v>0</v>
      </c>
      <c r="BJ1204" s="39">
        <f>IF(Dane!$C$9=3,IFERROR(J1204/AB1204,0),0)</f>
        <v>0</v>
      </c>
      <c r="BK1204" s="39">
        <f>IF(Dane!$C$9=3,IFERROR(ROUND(J1204-ROUND(J1204*0.0976,2)-ROUND(J1204*0.015,2)-ROUND(J1204*0.0245,2),2)/AB1204,0),0)</f>
        <v>0</v>
      </c>
      <c r="BL1204" s="39">
        <f t="shared" si="287"/>
        <v>0</v>
      </c>
      <c r="BM1204" s="39">
        <f t="shared" si="288"/>
        <v>0</v>
      </c>
      <c r="BN1204" s="39">
        <f t="shared" si="278"/>
        <v>0</v>
      </c>
      <c r="BO1204" s="39">
        <f>IF(Dane!$C$9=3,IFERROR(BN1204/AB1204,0),0)</f>
        <v>0</v>
      </c>
      <c r="BP1204" s="39">
        <f t="shared" si="289"/>
        <v>0</v>
      </c>
      <c r="BQ1204" s="39">
        <v>0</v>
      </c>
      <c r="BR1204" s="39">
        <f t="shared" si="290"/>
        <v>0</v>
      </c>
      <c r="BS1204" s="39">
        <f>IF(Dane!$C$9=3,IF(ROUND((X1204+Y1204)*BR1204,2)&gt;$AN$1,$AN$1,ROUND((X1204+Y1204)*BR1204,2)),0)</f>
        <v>0</v>
      </c>
      <c r="BT1204" s="39">
        <v>0</v>
      </c>
    </row>
    <row r="1205" spans="1:72">
      <c r="A1205" s="87">
        <v>1196</v>
      </c>
      <c r="B1205" s="1"/>
      <c r="C1205" s="1"/>
      <c r="D1205" s="2"/>
      <c r="E1205" s="3"/>
      <c r="F1205" s="4"/>
      <c r="G1205" s="5"/>
      <c r="H1205" s="5"/>
      <c r="I1205" s="6"/>
      <c r="J1205" s="5"/>
      <c r="K1205" s="5"/>
      <c r="L1205" s="5"/>
      <c r="M1205" s="55"/>
      <c r="N1205" s="8"/>
      <c r="O1205" s="105"/>
      <c r="P1205" s="5"/>
      <c r="Q1205" s="5"/>
      <c r="R1205" s="105">
        <f>Dane!$C$10</f>
        <v>0</v>
      </c>
      <c r="S1205" s="8"/>
      <c r="T1205" s="105"/>
      <c r="U1205" s="5"/>
      <c r="V1205" s="5"/>
      <c r="W1205" s="107">
        <f>Dane!$C$11</f>
        <v>0</v>
      </c>
      <c r="X1205" s="8"/>
      <c r="Y1205" s="105"/>
      <c r="Z1205" s="5"/>
      <c r="AA1205" s="5"/>
      <c r="AB1205" s="110">
        <f>Dane!$C$12</f>
        <v>0</v>
      </c>
      <c r="AC1205" s="108">
        <f>IF(Dane!$E$3=1,AP1205+BA1205+BL1205,IF(Dane!$E$3=2,AT1205+BE1205+BP1205,AW1205+BH1205+BS1205))</f>
        <v>0</v>
      </c>
      <c r="AD1205" s="14">
        <f>IF(Dane!$E$3=1,AQ1205+BB1205+BM1205,IF(Dane!$E$3=2,AU1205+BF1205+BQ1205,AX1205+BI1205+BT1205))</f>
        <v>0</v>
      </c>
      <c r="AE1205" s="14">
        <f>IF((J1205*Dane!$C$9)-AC1205&lt;0,0,(J1205*Dane!$C$9)-AC1205)</f>
        <v>0</v>
      </c>
      <c r="AF1205" s="61">
        <f>IF((K1205*Dane!$C$9)-AD1205&lt;0,0,(K1205*Dane!$C$9)-AD1205)</f>
        <v>0</v>
      </c>
      <c r="AG1205" s="93"/>
      <c r="AH1205" s="84">
        <f>IF(Dane!$E$3=1,AP1205,IF(Dane!$E$3=2,AT1205,AW1205))</f>
        <v>0</v>
      </c>
      <c r="AI1205" s="84">
        <f>IF(Dane!$E$3=1,AQ1205,IF(Dane!$E$3=2,AU1205,AX1205))</f>
        <v>0</v>
      </c>
      <c r="AJ1205" s="84">
        <f>IF(Dane!$E$3=1,BA1205,IF(Dane!$E$3=2,BE1205,BH1205))</f>
        <v>0</v>
      </c>
      <c r="AK1205" s="84">
        <f>IF(Dane!$E$3=1,BB1205,IF(Dane!$E$3=2,BF1205,BI1205))</f>
        <v>0</v>
      </c>
      <c r="AL1205" s="84">
        <f>IF(Dane!$E$3=1,BL1205,IF(Dane!$E$3=2,BP1205,BS1205))</f>
        <v>0</v>
      </c>
      <c r="AM1205" s="84">
        <f>IF(Dane!$E$3=1,BM1205,IF(Dane!$E$3=2,BQ1205,BT1205))</f>
        <v>0</v>
      </c>
      <c r="AN1205" s="39">
        <f>IF(Dane!$C$9="",0,IFERROR(J1205/R1205,0))</f>
        <v>0</v>
      </c>
      <c r="AO1205" s="39">
        <f>IF(Dane!$C$9="",0,IFERROR(ROUND(J1205-ROUND(J1205*0.0976,2)-ROUND(J1205*0.015,2)-ROUND(J1205*0.0245,2),2)/R1205,0))</f>
        <v>0</v>
      </c>
      <c r="AP1205" s="39">
        <f t="shared" si="279"/>
        <v>0</v>
      </c>
      <c r="AQ1205" s="39">
        <f t="shared" si="280"/>
        <v>0</v>
      </c>
      <c r="AR1205" s="39">
        <f t="shared" si="276"/>
        <v>0</v>
      </c>
      <c r="AS1205" s="39">
        <f>IF(Dane!$C$9="",0,IFERROR(AR1205/R1205,0))</f>
        <v>0</v>
      </c>
      <c r="AT1205" s="39">
        <f t="shared" si="281"/>
        <v>0</v>
      </c>
      <c r="AU1205" s="39">
        <v>0</v>
      </c>
      <c r="AV1205" s="39">
        <f t="shared" si="282"/>
        <v>0</v>
      </c>
      <c r="AW1205" s="39">
        <f>IF(Dane!$C$9="",0,IF(ROUND((N1205+O1205)*AV1205,2)&gt;$AN$1,$AN$1,ROUND((N1205+O1205)*AV1205,2)))</f>
        <v>0</v>
      </c>
      <c r="AX1205" s="39">
        <v>0</v>
      </c>
      <c r="AY1205" s="39">
        <f>IF(Dane!$C$9=2,IFERROR(J1205/W1205,0),IF(Dane!$C$9=3,IFERROR(J1205/W1205,0),0))</f>
        <v>0</v>
      </c>
      <c r="AZ1205" s="39">
        <f>IF(Dane!$C$9=2,IFERROR(ROUND(J1205-ROUND(J1205*0.0976,2)-ROUND(J1205*0.015,2)-ROUND(J1205*0.0245,2),2)/W1205,0),IF(Dane!$C$9=3,IFERROR(ROUND(J1205-ROUND(J1205*0.0976,2)-ROUND(J1205*0.015,2)-ROUND(J1205*0.0245,2),2)/W1205,0),0))</f>
        <v>0</v>
      </c>
      <c r="BA1205" s="39">
        <f t="shared" si="283"/>
        <v>0</v>
      </c>
      <c r="BB1205" s="39">
        <f t="shared" si="284"/>
        <v>0</v>
      </c>
      <c r="BC1205" s="39">
        <f t="shared" si="277"/>
        <v>0</v>
      </c>
      <c r="BD1205" s="39">
        <f>IF(Dane!$C$9=2,IFERROR(BC1205/W1205,0),IF(Dane!$C$9=3,IFERROR(BC1205/W1205,0),0))</f>
        <v>0</v>
      </c>
      <c r="BE1205" s="39">
        <f t="shared" si="285"/>
        <v>0</v>
      </c>
      <c r="BF1205" s="39">
        <v>0</v>
      </c>
      <c r="BG1205" s="39">
        <f t="shared" si="286"/>
        <v>0</v>
      </c>
      <c r="BH1205" s="39">
        <f>IF(Dane!$C$9=2,IF(ROUND((S1205+T1205)*BG1205,2)&gt;$AN$1,$AN$1,ROUND((S1205+T1205)*BG1205,2)),IF(Dane!$C$9=3,IF(ROUND((S1205+T1205)*BG1205,2)&gt;$AN$1,$AN$1,ROUND((S1205+T1205)*BG1205,2)),0))</f>
        <v>0</v>
      </c>
      <c r="BI1205" s="39">
        <v>0</v>
      </c>
      <c r="BJ1205" s="39">
        <f>IF(Dane!$C$9=3,IFERROR(J1205/AB1205,0),0)</f>
        <v>0</v>
      </c>
      <c r="BK1205" s="39">
        <f>IF(Dane!$C$9=3,IFERROR(ROUND(J1205-ROUND(J1205*0.0976,2)-ROUND(J1205*0.015,2)-ROUND(J1205*0.0245,2),2)/AB1205,0),0)</f>
        <v>0</v>
      </c>
      <c r="BL1205" s="39">
        <f t="shared" si="287"/>
        <v>0</v>
      </c>
      <c r="BM1205" s="39">
        <f t="shared" si="288"/>
        <v>0</v>
      </c>
      <c r="BN1205" s="39">
        <f t="shared" si="278"/>
        <v>0</v>
      </c>
      <c r="BO1205" s="39">
        <f>IF(Dane!$C$9=3,IFERROR(BN1205/AB1205,0),0)</f>
        <v>0</v>
      </c>
      <c r="BP1205" s="39">
        <f t="shared" si="289"/>
        <v>0</v>
      </c>
      <c r="BQ1205" s="39">
        <v>0</v>
      </c>
      <c r="BR1205" s="39">
        <f t="shared" si="290"/>
        <v>0</v>
      </c>
      <c r="BS1205" s="39">
        <f>IF(Dane!$C$9=3,IF(ROUND((X1205+Y1205)*BR1205,2)&gt;$AN$1,$AN$1,ROUND((X1205+Y1205)*BR1205,2)),0)</f>
        <v>0</v>
      </c>
      <c r="BT1205" s="39">
        <v>0</v>
      </c>
    </row>
    <row r="1206" spans="1:72">
      <c r="A1206" s="87">
        <v>1197</v>
      </c>
      <c r="B1206" s="1"/>
      <c r="C1206" s="1"/>
      <c r="D1206" s="2"/>
      <c r="E1206" s="3"/>
      <c r="F1206" s="4"/>
      <c r="G1206" s="5"/>
      <c r="H1206" s="5"/>
      <c r="I1206" s="6"/>
      <c r="J1206" s="5"/>
      <c r="K1206" s="5"/>
      <c r="L1206" s="5"/>
      <c r="M1206" s="55"/>
      <c r="N1206" s="8"/>
      <c r="O1206" s="105"/>
      <c r="P1206" s="5"/>
      <c r="Q1206" s="5"/>
      <c r="R1206" s="105">
        <f>Dane!$C$10</f>
        <v>0</v>
      </c>
      <c r="S1206" s="8"/>
      <c r="T1206" s="105"/>
      <c r="U1206" s="5"/>
      <c r="V1206" s="5"/>
      <c r="W1206" s="107">
        <f>Dane!$C$11</f>
        <v>0</v>
      </c>
      <c r="X1206" s="8"/>
      <c r="Y1206" s="105"/>
      <c r="Z1206" s="5"/>
      <c r="AA1206" s="5"/>
      <c r="AB1206" s="110">
        <f>Dane!$C$12</f>
        <v>0</v>
      </c>
      <c r="AC1206" s="108">
        <f>IF(Dane!$E$3=1,AP1206+BA1206+BL1206,IF(Dane!$E$3=2,AT1206+BE1206+BP1206,AW1206+BH1206+BS1206))</f>
        <v>0</v>
      </c>
      <c r="AD1206" s="14">
        <f>IF(Dane!$E$3=1,AQ1206+BB1206+BM1206,IF(Dane!$E$3=2,AU1206+BF1206+BQ1206,AX1206+BI1206+BT1206))</f>
        <v>0</v>
      </c>
      <c r="AE1206" s="14">
        <f>IF((J1206*Dane!$C$9)-AC1206&lt;0,0,(J1206*Dane!$C$9)-AC1206)</f>
        <v>0</v>
      </c>
      <c r="AF1206" s="61">
        <f>IF((K1206*Dane!$C$9)-AD1206&lt;0,0,(K1206*Dane!$C$9)-AD1206)</f>
        <v>0</v>
      </c>
      <c r="AG1206" s="93"/>
      <c r="AH1206" s="84">
        <f>IF(Dane!$E$3=1,AP1206,IF(Dane!$E$3=2,AT1206,AW1206))</f>
        <v>0</v>
      </c>
      <c r="AI1206" s="84">
        <f>IF(Dane!$E$3=1,AQ1206,IF(Dane!$E$3=2,AU1206,AX1206))</f>
        <v>0</v>
      </c>
      <c r="AJ1206" s="84">
        <f>IF(Dane!$E$3=1,BA1206,IF(Dane!$E$3=2,BE1206,BH1206))</f>
        <v>0</v>
      </c>
      <c r="AK1206" s="84">
        <f>IF(Dane!$E$3=1,BB1206,IF(Dane!$E$3=2,BF1206,BI1206))</f>
        <v>0</v>
      </c>
      <c r="AL1206" s="84">
        <f>IF(Dane!$E$3=1,BL1206,IF(Dane!$E$3=2,BP1206,BS1206))</f>
        <v>0</v>
      </c>
      <c r="AM1206" s="84">
        <f>IF(Dane!$E$3=1,BM1206,IF(Dane!$E$3=2,BQ1206,BT1206))</f>
        <v>0</v>
      </c>
      <c r="AN1206" s="39">
        <f>IF(Dane!$C$9="",0,IFERROR(J1206/R1206,0))</f>
        <v>0</v>
      </c>
      <c r="AO1206" s="39">
        <f>IF(Dane!$C$9="",0,IFERROR(ROUND(J1206-ROUND(J1206*0.0976,2)-ROUND(J1206*0.015,2)-ROUND(J1206*0.0245,2),2)/R1206,0))</f>
        <v>0</v>
      </c>
      <c r="AP1206" s="39">
        <f t="shared" si="279"/>
        <v>0</v>
      </c>
      <c r="AQ1206" s="39">
        <f t="shared" si="280"/>
        <v>0</v>
      </c>
      <c r="AR1206" s="39">
        <f t="shared" si="276"/>
        <v>0</v>
      </c>
      <c r="AS1206" s="39">
        <f>IF(Dane!$C$9="",0,IFERROR(AR1206/R1206,0))</f>
        <v>0</v>
      </c>
      <c r="AT1206" s="39">
        <f t="shared" si="281"/>
        <v>0</v>
      </c>
      <c r="AU1206" s="39">
        <v>0</v>
      </c>
      <c r="AV1206" s="39">
        <f t="shared" si="282"/>
        <v>0</v>
      </c>
      <c r="AW1206" s="39">
        <f>IF(Dane!$C$9="",0,IF(ROUND((N1206+O1206)*AV1206,2)&gt;$AN$1,$AN$1,ROUND((N1206+O1206)*AV1206,2)))</f>
        <v>0</v>
      </c>
      <c r="AX1206" s="39">
        <v>0</v>
      </c>
      <c r="AY1206" s="39">
        <f>IF(Dane!$C$9=2,IFERROR(J1206/W1206,0),IF(Dane!$C$9=3,IFERROR(J1206/W1206,0),0))</f>
        <v>0</v>
      </c>
      <c r="AZ1206" s="39">
        <f>IF(Dane!$C$9=2,IFERROR(ROUND(J1206-ROUND(J1206*0.0976,2)-ROUND(J1206*0.015,2)-ROUND(J1206*0.0245,2),2)/W1206,0),IF(Dane!$C$9=3,IFERROR(ROUND(J1206-ROUND(J1206*0.0976,2)-ROUND(J1206*0.015,2)-ROUND(J1206*0.0245,2),2)/W1206,0),0))</f>
        <v>0</v>
      </c>
      <c r="BA1206" s="39">
        <f t="shared" si="283"/>
        <v>0</v>
      </c>
      <c r="BB1206" s="39">
        <f t="shared" si="284"/>
        <v>0</v>
      </c>
      <c r="BC1206" s="39">
        <f t="shared" si="277"/>
        <v>0</v>
      </c>
      <c r="BD1206" s="39">
        <f>IF(Dane!$C$9=2,IFERROR(BC1206/W1206,0),IF(Dane!$C$9=3,IFERROR(BC1206/W1206,0),0))</f>
        <v>0</v>
      </c>
      <c r="BE1206" s="39">
        <f t="shared" si="285"/>
        <v>0</v>
      </c>
      <c r="BF1206" s="39">
        <v>0</v>
      </c>
      <c r="BG1206" s="39">
        <f t="shared" si="286"/>
        <v>0</v>
      </c>
      <c r="BH1206" s="39">
        <f>IF(Dane!$C$9=2,IF(ROUND((S1206+T1206)*BG1206,2)&gt;$AN$1,$AN$1,ROUND((S1206+T1206)*BG1206,2)),IF(Dane!$C$9=3,IF(ROUND((S1206+T1206)*BG1206,2)&gt;$AN$1,$AN$1,ROUND((S1206+T1206)*BG1206,2)),0))</f>
        <v>0</v>
      </c>
      <c r="BI1206" s="39">
        <v>0</v>
      </c>
      <c r="BJ1206" s="39">
        <f>IF(Dane!$C$9=3,IFERROR(J1206/AB1206,0),0)</f>
        <v>0</v>
      </c>
      <c r="BK1206" s="39">
        <f>IF(Dane!$C$9=3,IFERROR(ROUND(J1206-ROUND(J1206*0.0976,2)-ROUND(J1206*0.015,2)-ROUND(J1206*0.0245,2),2)/AB1206,0),0)</f>
        <v>0</v>
      </c>
      <c r="BL1206" s="39">
        <f t="shared" si="287"/>
        <v>0</v>
      </c>
      <c r="BM1206" s="39">
        <f t="shared" si="288"/>
        <v>0</v>
      </c>
      <c r="BN1206" s="39">
        <f t="shared" si="278"/>
        <v>0</v>
      </c>
      <c r="BO1206" s="39">
        <f>IF(Dane!$C$9=3,IFERROR(BN1206/AB1206,0),0)</f>
        <v>0</v>
      </c>
      <c r="BP1206" s="39">
        <f t="shared" si="289"/>
        <v>0</v>
      </c>
      <c r="BQ1206" s="39">
        <v>0</v>
      </c>
      <c r="BR1206" s="39">
        <f t="shared" si="290"/>
        <v>0</v>
      </c>
      <c r="BS1206" s="39">
        <f>IF(Dane!$C$9=3,IF(ROUND((X1206+Y1206)*BR1206,2)&gt;$AN$1,$AN$1,ROUND((X1206+Y1206)*BR1206,2)),0)</f>
        <v>0</v>
      </c>
      <c r="BT1206" s="39">
        <v>0</v>
      </c>
    </row>
    <row r="1207" spans="1:72">
      <c r="A1207" s="87">
        <v>1198</v>
      </c>
      <c r="B1207" s="1"/>
      <c r="C1207" s="1"/>
      <c r="D1207" s="2"/>
      <c r="E1207" s="3"/>
      <c r="F1207" s="4"/>
      <c r="G1207" s="5"/>
      <c r="H1207" s="5"/>
      <c r="I1207" s="6"/>
      <c r="J1207" s="5"/>
      <c r="K1207" s="5"/>
      <c r="L1207" s="5"/>
      <c r="M1207" s="55"/>
      <c r="N1207" s="8"/>
      <c r="O1207" s="105"/>
      <c r="P1207" s="5"/>
      <c r="Q1207" s="5"/>
      <c r="R1207" s="105">
        <f>Dane!$C$10</f>
        <v>0</v>
      </c>
      <c r="S1207" s="8"/>
      <c r="T1207" s="105"/>
      <c r="U1207" s="5"/>
      <c r="V1207" s="5"/>
      <c r="W1207" s="107">
        <f>Dane!$C$11</f>
        <v>0</v>
      </c>
      <c r="X1207" s="8"/>
      <c r="Y1207" s="105"/>
      <c r="Z1207" s="5"/>
      <c r="AA1207" s="5"/>
      <c r="AB1207" s="110">
        <f>Dane!$C$12</f>
        <v>0</v>
      </c>
      <c r="AC1207" s="108">
        <f>IF(Dane!$E$3=1,AP1207+BA1207+BL1207,IF(Dane!$E$3=2,AT1207+BE1207+BP1207,AW1207+BH1207+BS1207))</f>
        <v>0</v>
      </c>
      <c r="AD1207" s="14">
        <f>IF(Dane!$E$3=1,AQ1207+BB1207+BM1207,IF(Dane!$E$3=2,AU1207+BF1207+BQ1207,AX1207+BI1207+BT1207))</f>
        <v>0</v>
      </c>
      <c r="AE1207" s="14">
        <f>IF((J1207*Dane!$C$9)-AC1207&lt;0,0,(J1207*Dane!$C$9)-AC1207)</f>
        <v>0</v>
      </c>
      <c r="AF1207" s="61">
        <f>IF((K1207*Dane!$C$9)-AD1207&lt;0,0,(K1207*Dane!$C$9)-AD1207)</f>
        <v>0</v>
      </c>
      <c r="AG1207" s="93"/>
      <c r="AH1207" s="84">
        <f>IF(Dane!$E$3=1,AP1207,IF(Dane!$E$3=2,AT1207,AW1207))</f>
        <v>0</v>
      </c>
      <c r="AI1207" s="84">
        <f>IF(Dane!$E$3=1,AQ1207,IF(Dane!$E$3=2,AU1207,AX1207))</f>
        <v>0</v>
      </c>
      <c r="AJ1207" s="84">
        <f>IF(Dane!$E$3=1,BA1207,IF(Dane!$E$3=2,BE1207,BH1207))</f>
        <v>0</v>
      </c>
      <c r="AK1207" s="84">
        <f>IF(Dane!$E$3=1,BB1207,IF(Dane!$E$3=2,BF1207,BI1207))</f>
        <v>0</v>
      </c>
      <c r="AL1207" s="84">
        <f>IF(Dane!$E$3=1,BL1207,IF(Dane!$E$3=2,BP1207,BS1207))</f>
        <v>0</v>
      </c>
      <c r="AM1207" s="84">
        <f>IF(Dane!$E$3=1,BM1207,IF(Dane!$E$3=2,BQ1207,BT1207))</f>
        <v>0</v>
      </c>
      <c r="AN1207" s="39">
        <f>IF(Dane!$C$9="",0,IFERROR(J1207/R1207,0))</f>
        <v>0</v>
      </c>
      <c r="AO1207" s="39">
        <f>IF(Dane!$C$9="",0,IFERROR(ROUND(J1207-ROUND(J1207*0.0976,2)-ROUND(J1207*0.015,2)-ROUND(J1207*0.0245,2),2)/R1207,0))</f>
        <v>0</v>
      </c>
      <c r="AP1207" s="39">
        <f t="shared" si="279"/>
        <v>0</v>
      </c>
      <c r="AQ1207" s="39">
        <f t="shared" si="280"/>
        <v>0</v>
      </c>
      <c r="AR1207" s="39">
        <f t="shared" si="276"/>
        <v>0</v>
      </c>
      <c r="AS1207" s="39">
        <f>IF(Dane!$C$9="",0,IFERROR(AR1207/R1207,0))</f>
        <v>0</v>
      </c>
      <c r="AT1207" s="39">
        <f t="shared" si="281"/>
        <v>0</v>
      </c>
      <c r="AU1207" s="39">
        <v>0</v>
      </c>
      <c r="AV1207" s="39">
        <f t="shared" si="282"/>
        <v>0</v>
      </c>
      <c r="AW1207" s="39">
        <f>IF(Dane!$C$9="",0,IF(ROUND((N1207+O1207)*AV1207,2)&gt;$AN$1,$AN$1,ROUND((N1207+O1207)*AV1207,2)))</f>
        <v>0</v>
      </c>
      <c r="AX1207" s="39">
        <v>0</v>
      </c>
      <c r="AY1207" s="39">
        <f>IF(Dane!$C$9=2,IFERROR(J1207/W1207,0),IF(Dane!$C$9=3,IFERROR(J1207/W1207,0),0))</f>
        <v>0</v>
      </c>
      <c r="AZ1207" s="39">
        <f>IF(Dane!$C$9=2,IFERROR(ROUND(J1207-ROUND(J1207*0.0976,2)-ROUND(J1207*0.015,2)-ROUND(J1207*0.0245,2),2)/W1207,0),IF(Dane!$C$9=3,IFERROR(ROUND(J1207-ROUND(J1207*0.0976,2)-ROUND(J1207*0.015,2)-ROUND(J1207*0.0245,2),2)/W1207,0),0))</f>
        <v>0</v>
      </c>
      <c r="BA1207" s="39">
        <f t="shared" si="283"/>
        <v>0</v>
      </c>
      <c r="BB1207" s="39">
        <f t="shared" si="284"/>
        <v>0</v>
      </c>
      <c r="BC1207" s="39">
        <f t="shared" si="277"/>
        <v>0</v>
      </c>
      <c r="BD1207" s="39">
        <f>IF(Dane!$C$9=2,IFERROR(BC1207/W1207,0),IF(Dane!$C$9=3,IFERROR(BC1207/W1207,0),0))</f>
        <v>0</v>
      </c>
      <c r="BE1207" s="39">
        <f t="shared" si="285"/>
        <v>0</v>
      </c>
      <c r="BF1207" s="39">
        <v>0</v>
      </c>
      <c r="BG1207" s="39">
        <f t="shared" si="286"/>
        <v>0</v>
      </c>
      <c r="BH1207" s="39">
        <f>IF(Dane!$C$9=2,IF(ROUND((S1207+T1207)*BG1207,2)&gt;$AN$1,$AN$1,ROUND((S1207+T1207)*BG1207,2)),IF(Dane!$C$9=3,IF(ROUND((S1207+T1207)*BG1207,2)&gt;$AN$1,$AN$1,ROUND((S1207+T1207)*BG1207,2)),0))</f>
        <v>0</v>
      </c>
      <c r="BI1207" s="39">
        <v>0</v>
      </c>
      <c r="BJ1207" s="39">
        <f>IF(Dane!$C$9=3,IFERROR(J1207/AB1207,0),0)</f>
        <v>0</v>
      </c>
      <c r="BK1207" s="39">
        <f>IF(Dane!$C$9=3,IFERROR(ROUND(J1207-ROUND(J1207*0.0976,2)-ROUND(J1207*0.015,2)-ROUND(J1207*0.0245,2),2)/AB1207,0),0)</f>
        <v>0</v>
      </c>
      <c r="BL1207" s="39">
        <f t="shared" si="287"/>
        <v>0</v>
      </c>
      <c r="BM1207" s="39">
        <f t="shared" si="288"/>
        <v>0</v>
      </c>
      <c r="BN1207" s="39">
        <f t="shared" si="278"/>
        <v>0</v>
      </c>
      <c r="BO1207" s="39">
        <f>IF(Dane!$C$9=3,IFERROR(BN1207/AB1207,0),0)</f>
        <v>0</v>
      </c>
      <c r="BP1207" s="39">
        <f t="shared" si="289"/>
        <v>0</v>
      </c>
      <c r="BQ1207" s="39">
        <v>0</v>
      </c>
      <c r="BR1207" s="39">
        <f t="shared" si="290"/>
        <v>0</v>
      </c>
      <c r="BS1207" s="39">
        <f>IF(Dane!$C$9=3,IF(ROUND((X1207+Y1207)*BR1207,2)&gt;$AN$1,$AN$1,ROUND((X1207+Y1207)*BR1207,2)),0)</f>
        <v>0</v>
      </c>
      <c r="BT1207" s="39">
        <v>0</v>
      </c>
    </row>
    <row r="1208" spans="1:72">
      <c r="A1208" s="87">
        <v>1199</v>
      </c>
      <c r="B1208" s="1"/>
      <c r="C1208" s="1"/>
      <c r="D1208" s="2"/>
      <c r="E1208" s="3"/>
      <c r="F1208" s="4"/>
      <c r="G1208" s="5"/>
      <c r="H1208" s="5"/>
      <c r="I1208" s="6"/>
      <c r="J1208" s="5"/>
      <c r="K1208" s="5"/>
      <c r="L1208" s="5"/>
      <c r="M1208" s="55"/>
      <c r="N1208" s="8"/>
      <c r="O1208" s="105"/>
      <c r="P1208" s="5"/>
      <c r="Q1208" s="5"/>
      <c r="R1208" s="105">
        <f>Dane!$C$10</f>
        <v>0</v>
      </c>
      <c r="S1208" s="8"/>
      <c r="T1208" s="105"/>
      <c r="U1208" s="5"/>
      <c r="V1208" s="5"/>
      <c r="W1208" s="107">
        <f>Dane!$C$11</f>
        <v>0</v>
      </c>
      <c r="X1208" s="8"/>
      <c r="Y1208" s="105"/>
      <c r="Z1208" s="5"/>
      <c r="AA1208" s="5"/>
      <c r="AB1208" s="110">
        <f>Dane!$C$12</f>
        <v>0</v>
      </c>
      <c r="AC1208" s="108">
        <f>IF(Dane!$E$3=1,AP1208+BA1208+BL1208,IF(Dane!$E$3=2,AT1208+BE1208+BP1208,AW1208+BH1208+BS1208))</f>
        <v>0</v>
      </c>
      <c r="AD1208" s="14">
        <f>IF(Dane!$E$3=1,AQ1208+BB1208+BM1208,IF(Dane!$E$3=2,AU1208+BF1208+BQ1208,AX1208+BI1208+BT1208))</f>
        <v>0</v>
      </c>
      <c r="AE1208" s="14">
        <f>IF((J1208*Dane!$C$9)-AC1208&lt;0,0,(J1208*Dane!$C$9)-AC1208)</f>
        <v>0</v>
      </c>
      <c r="AF1208" s="61">
        <f>IF((K1208*Dane!$C$9)-AD1208&lt;0,0,(K1208*Dane!$C$9)-AD1208)</f>
        <v>0</v>
      </c>
      <c r="AG1208" s="93"/>
      <c r="AH1208" s="84">
        <f>IF(Dane!$E$3=1,AP1208,IF(Dane!$E$3=2,AT1208,AW1208))</f>
        <v>0</v>
      </c>
      <c r="AI1208" s="84">
        <f>IF(Dane!$E$3=1,AQ1208,IF(Dane!$E$3=2,AU1208,AX1208))</f>
        <v>0</v>
      </c>
      <c r="AJ1208" s="84">
        <f>IF(Dane!$E$3=1,BA1208,IF(Dane!$E$3=2,BE1208,BH1208))</f>
        <v>0</v>
      </c>
      <c r="AK1208" s="84">
        <f>IF(Dane!$E$3=1,BB1208,IF(Dane!$E$3=2,BF1208,BI1208))</f>
        <v>0</v>
      </c>
      <c r="AL1208" s="84">
        <f>IF(Dane!$E$3=1,BL1208,IF(Dane!$E$3=2,BP1208,BS1208))</f>
        <v>0</v>
      </c>
      <c r="AM1208" s="84">
        <f>IF(Dane!$E$3=1,BM1208,IF(Dane!$E$3=2,BQ1208,BT1208))</f>
        <v>0</v>
      </c>
      <c r="AN1208" s="39">
        <f>IF(Dane!$C$9="",0,IFERROR(J1208/R1208,0))</f>
        <v>0</v>
      </c>
      <c r="AO1208" s="39">
        <f>IF(Dane!$C$9="",0,IFERROR(ROUND(J1208-ROUND(J1208*0.0976,2)-ROUND(J1208*0.015,2)-ROUND(J1208*0.0245,2),2)/R1208,0))</f>
        <v>0</v>
      </c>
      <c r="AP1208" s="39">
        <f t="shared" si="279"/>
        <v>0</v>
      </c>
      <c r="AQ1208" s="39">
        <f t="shared" si="280"/>
        <v>0</v>
      </c>
      <c r="AR1208" s="39">
        <f t="shared" si="276"/>
        <v>0</v>
      </c>
      <c r="AS1208" s="39">
        <f>IF(Dane!$C$9="",0,IFERROR(AR1208/R1208,0))</f>
        <v>0</v>
      </c>
      <c r="AT1208" s="39">
        <f t="shared" si="281"/>
        <v>0</v>
      </c>
      <c r="AU1208" s="39">
        <v>0</v>
      </c>
      <c r="AV1208" s="39">
        <f t="shared" si="282"/>
        <v>0</v>
      </c>
      <c r="AW1208" s="39">
        <f>IF(Dane!$C$9="",0,IF(ROUND((N1208+O1208)*AV1208,2)&gt;$AN$1,$AN$1,ROUND((N1208+O1208)*AV1208,2)))</f>
        <v>0</v>
      </c>
      <c r="AX1208" s="39">
        <v>0</v>
      </c>
      <c r="AY1208" s="39">
        <f>IF(Dane!$C$9=2,IFERROR(J1208/W1208,0),IF(Dane!$C$9=3,IFERROR(J1208/W1208,0),0))</f>
        <v>0</v>
      </c>
      <c r="AZ1208" s="39">
        <f>IF(Dane!$C$9=2,IFERROR(ROUND(J1208-ROUND(J1208*0.0976,2)-ROUND(J1208*0.015,2)-ROUND(J1208*0.0245,2),2)/W1208,0),IF(Dane!$C$9=3,IFERROR(ROUND(J1208-ROUND(J1208*0.0976,2)-ROUND(J1208*0.015,2)-ROUND(J1208*0.0245,2),2)/W1208,0),0))</f>
        <v>0</v>
      </c>
      <c r="BA1208" s="39">
        <f t="shared" si="283"/>
        <v>0</v>
      </c>
      <c r="BB1208" s="39">
        <f t="shared" si="284"/>
        <v>0</v>
      </c>
      <c r="BC1208" s="39">
        <f t="shared" si="277"/>
        <v>0</v>
      </c>
      <c r="BD1208" s="39">
        <f>IF(Dane!$C$9=2,IFERROR(BC1208/W1208,0),IF(Dane!$C$9=3,IFERROR(BC1208/W1208,0),0))</f>
        <v>0</v>
      </c>
      <c r="BE1208" s="39">
        <f t="shared" si="285"/>
        <v>0</v>
      </c>
      <c r="BF1208" s="39">
        <v>0</v>
      </c>
      <c r="BG1208" s="39">
        <f t="shared" si="286"/>
        <v>0</v>
      </c>
      <c r="BH1208" s="39">
        <f>IF(Dane!$C$9=2,IF(ROUND((S1208+T1208)*BG1208,2)&gt;$AN$1,$AN$1,ROUND((S1208+T1208)*BG1208,2)),IF(Dane!$C$9=3,IF(ROUND((S1208+T1208)*BG1208,2)&gt;$AN$1,$AN$1,ROUND((S1208+T1208)*BG1208,2)),0))</f>
        <v>0</v>
      </c>
      <c r="BI1208" s="39">
        <v>0</v>
      </c>
      <c r="BJ1208" s="39">
        <f>IF(Dane!$C$9=3,IFERROR(J1208/AB1208,0),0)</f>
        <v>0</v>
      </c>
      <c r="BK1208" s="39">
        <f>IF(Dane!$C$9=3,IFERROR(ROUND(J1208-ROUND(J1208*0.0976,2)-ROUND(J1208*0.015,2)-ROUND(J1208*0.0245,2),2)/AB1208,0),0)</f>
        <v>0</v>
      </c>
      <c r="BL1208" s="39">
        <f t="shared" si="287"/>
        <v>0</v>
      </c>
      <c r="BM1208" s="39">
        <f t="shared" si="288"/>
        <v>0</v>
      </c>
      <c r="BN1208" s="39">
        <f t="shared" si="278"/>
        <v>0</v>
      </c>
      <c r="BO1208" s="39">
        <f>IF(Dane!$C$9=3,IFERROR(BN1208/AB1208,0),0)</f>
        <v>0</v>
      </c>
      <c r="BP1208" s="39">
        <f t="shared" si="289"/>
        <v>0</v>
      </c>
      <c r="BQ1208" s="39">
        <v>0</v>
      </c>
      <c r="BR1208" s="39">
        <f t="shared" si="290"/>
        <v>0</v>
      </c>
      <c r="BS1208" s="39">
        <f>IF(Dane!$C$9=3,IF(ROUND((X1208+Y1208)*BR1208,2)&gt;$AN$1,$AN$1,ROUND((X1208+Y1208)*BR1208,2)),0)</f>
        <v>0</v>
      </c>
      <c r="BT1208" s="39">
        <v>0</v>
      </c>
    </row>
    <row r="1209" spans="1:72">
      <c r="A1209" s="87">
        <v>1200</v>
      </c>
      <c r="B1209" s="1"/>
      <c r="C1209" s="1"/>
      <c r="D1209" s="2"/>
      <c r="E1209" s="3"/>
      <c r="F1209" s="4"/>
      <c r="G1209" s="5"/>
      <c r="H1209" s="5"/>
      <c r="I1209" s="6"/>
      <c r="J1209" s="5"/>
      <c r="K1209" s="5"/>
      <c r="L1209" s="5"/>
      <c r="M1209" s="55"/>
      <c r="N1209" s="8"/>
      <c r="O1209" s="105"/>
      <c r="P1209" s="5"/>
      <c r="Q1209" s="5"/>
      <c r="R1209" s="105">
        <f>Dane!$C$10</f>
        <v>0</v>
      </c>
      <c r="S1209" s="8"/>
      <c r="T1209" s="105"/>
      <c r="U1209" s="5"/>
      <c r="V1209" s="5"/>
      <c r="W1209" s="107">
        <f>Dane!$C$11</f>
        <v>0</v>
      </c>
      <c r="X1209" s="8"/>
      <c r="Y1209" s="105"/>
      <c r="Z1209" s="5"/>
      <c r="AA1209" s="5"/>
      <c r="AB1209" s="110">
        <f>Dane!$C$12</f>
        <v>0</v>
      </c>
      <c r="AC1209" s="108">
        <f>IF(Dane!$E$3=1,AP1209+BA1209+BL1209,IF(Dane!$E$3=2,AT1209+BE1209+BP1209,AW1209+BH1209+BS1209))</f>
        <v>0</v>
      </c>
      <c r="AD1209" s="14">
        <f>IF(Dane!$E$3=1,AQ1209+BB1209+BM1209,IF(Dane!$E$3=2,AU1209+BF1209+BQ1209,AX1209+BI1209+BT1209))</f>
        <v>0</v>
      </c>
      <c r="AE1209" s="14">
        <f>IF((J1209*Dane!$C$9)-AC1209&lt;0,0,(J1209*Dane!$C$9)-AC1209)</f>
        <v>0</v>
      </c>
      <c r="AF1209" s="61">
        <f>IF((K1209*Dane!$C$9)-AD1209&lt;0,0,(K1209*Dane!$C$9)-AD1209)</f>
        <v>0</v>
      </c>
      <c r="AG1209" s="93"/>
      <c r="AH1209" s="84">
        <f>IF(Dane!$E$3=1,AP1209,IF(Dane!$E$3=2,AT1209,AW1209))</f>
        <v>0</v>
      </c>
      <c r="AI1209" s="84">
        <f>IF(Dane!$E$3=1,AQ1209,IF(Dane!$E$3=2,AU1209,AX1209))</f>
        <v>0</v>
      </c>
      <c r="AJ1209" s="84">
        <f>IF(Dane!$E$3=1,BA1209,IF(Dane!$E$3=2,BE1209,BH1209))</f>
        <v>0</v>
      </c>
      <c r="AK1209" s="84">
        <f>IF(Dane!$E$3=1,BB1209,IF(Dane!$E$3=2,BF1209,BI1209))</f>
        <v>0</v>
      </c>
      <c r="AL1209" s="84">
        <f>IF(Dane!$E$3=1,BL1209,IF(Dane!$E$3=2,BP1209,BS1209))</f>
        <v>0</v>
      </c>
      <c r="AM1209" s="84">
        <f>IF(Dane!$E$3=1,BM1209,IF(Dane!$E$3=2,BQ1209,BT1209))</f>
        <v>0</v>
      </c>
      <c r="AN1209" s="39">
        <f>IF(Dane!$C$9="",0,IFERROR(J1209/R1209,0))</f>
        <v>0</v>
      </c>
      <c r="AO1209" s="39">
        <f>IF(Dane!$C$9="",0,IFERROR(ROUND(J1209-ROUND(J1209*0.0976,2)-ROUND(J1209*0.015,2)-ROUND(J1209*0.0245,2),2)/R1209,0))</f>
        <v>0</v>
      </c>
      <c r="AP1209" s="39">
        <f t="shared" si="279"/>
        <v>0</v>
      </c>
      <c r="AQ1209" s="39">
        <f t="shared" si="280"/>
        <v>0</v>
      </c>
      <c r="AR1209" s="39">
        <f t="shared" si="276"/>
        <v>0</v>
      </c>
      <c r="AS1209" s="39">
        <f>IF(Dane!$C$9="",0,IFERROR(AR1209/R1209,0))</f>
        <v>0</v>
      </c>
      <c r="AT1209" s="39">
        <f t="shared" si="281"/>
        <v>0</v>
      </c>
      <c r="AU1209" s="39">
        <v>0</v>
      </c>
      <c r="AV1209" s="39">
        <f t="shared" si="282"/>
        <v>0</v>
      </c>
      <c r="AW1209" s="39">
        <f>IF(Dane!$C$9="",0,IF(ROUND((N1209+O1209)*AV1209,2)&gt;$AN$1,$AN$1,ROUND((N1209+O1209)*AV1209,2)))</f>
        <v>0</v>
      </c>
      <c r="AX1209" s="39">
        <v>0</v>
      </c>
      <c r="AY1209" s="39">
        <f>IF(Dane!$C$9=2,IFERROR(J1209/W1209,0),IF(Dane!$C$9=3,IFERROR(J1209/W1209,0),0))</f>
        <v>0</v>
      </c>
      <c r="AZ1209" s="39">
        <f>IF(Dane!$C$9=2,IFERROR(ROUND(J1209-ROUND(J1209*0.0976,2)-ROUND(J1209*0.015,2)-ROUND(J1209*0.0245,2),2)/W1209,0),IF(Dane!$C$9=3,IFERROR(ROUND(J1209-ROUND(J1209*0.0976,2)-ROUND(J1209*0.015,2)-ROUND(J1209*0.0245,2),2)/W1209,0),0))</f>
        <v>0</v>
      </c>
      <c r="BA1209" s="39">
        <f t="shared" si="283"/>
        <v>0</v>
      </c>
      <c r="BB1209" s="39">
        <f t="shared" si="284"/>
        <v>0</v>
      </c>
      <c r="BC1209" s="39">
        <f t="shared" si="277"/>
        <v>0</v>
      </c>
      <c r="BD1209" s="39">
        <f>IF(Dane!$C$9=2,IFERROR(BC1209/W1209,0),IF(Dane!$C$9=3,IFERROR(BC1209/W1209,0),0))</f>
        <v>0</v>
      </c>
      <c r="BE1209" s="39">
        <f t="shared" si="285"/>
        <v>0</v>
      </c>
      <c r="BF1209" s="39">
        <v>0</v>
      </c>
      <c r="BG1209" s="39">
        <f t="shared" si="286"/>
        <v>0</v>
      </c>
      <c r="BH1209" s="39">
        <f>IF(Dane!$C$9=2,IF(ROUND((S1209+T1209)*BG1209,2)&gt;$AN$1,$AN$1,ROUND((S1209+T1209)*BG1209,2)),IF(Dane!$C$9=3,IF(ROUND((S1209+T1209)*BG1209,2)&gt;$AN$1,$AN$1,ROUND((S1209+T1209)*BG1209,2)),0))</f>
        <v>0</v>
      </c>
      <c r="BI1209" s="39">
        <v>0</v>
      </c>
      <c r="BJ1209" s="39">
        <f>IF(Dane!$C$9=3,IFERROR(J1209/AB1209,0),0)</f>
        <v>0</v>
      </c>
      <c r="BK1209" s="39">
        <f>IF(Dane!$C$9=3,IFERROR(ROUND(J1209-ROUND(J1209*0.0976,2)-ROUND(J1209*0.015,2)-ROUND(J1209*0.0245,2),2)/AB1209,0),0)</f>
        <v>0</v>
      </c>
      <c r="BL1209" s="39">
        <f t="shared" si="287"/>
        <v>0</v>
      </c>
      <c r="BM1209" s="39">
        <f t="shared" si="288"/>
        <v>0</v>
      </c>
      <c r="BN1209" s="39">
        <f t="shared" si="278"/>
        <v>0</v>
      </c>
      <c r="BO1209" s="39">
        <f>IF(Dane!$C$9=3,IFERROR(BN1209/AB1209,0),0)</f>
        <v>0</v>
      </c>
      <c r="BP1209" s="39">
        <f t="shared" si="289"/>
        <v>0</v>
      </c>
      <c r="BQ1209" s="39">
        <v>0</v>
      </c>
      <c r="BR1209" s="39">
        <f t="shared" si="290"/>
        <v>0</v>
      </c>
      <c r="BS1209" s="39">
        <f>IF(Dane!$C$9=3,IF(ROUND((X1209+Y1209)*BR1209,2)&gt;$AN$1,$AN$1,ROUND((X1209+Y1209)*BR1209,2)),0)</f>
        <v>0</v>
      </c>
      <c r="BT1209" s="39">
        <v>0</v>
      </c>
    </row>
    <row r="1210" spans="1:72">
      <c r="A1210" s="87">
        <v>1201</v>
      </c>
      <c r="B1210" s="1"/>
      <c r="C1210" s="1"/>
      <c r="D1210" s="2"/>
      <c r="E1210" s="3"/>
      <c r="F1210" s="4"/>
      <c r="G1210" s="5"/>
      <c r="H1210" s="5"/>
      <c r="I1210" s="6"/>
      <c r="J1210" s="5"/>
      <c r="K1210" s="5"/>
      <c r="L1210" s="5"/>
      <c r="M1210" s="55"/>
      <c r="N1210" s="8"/>
      <c r="O1210" s="105"/>
      <c r="P1210" s="5"/>
      <c r="Q1210" s="5"/>
      <c r="R1210" s="105">
        <f>Dane!$C$10</f>
        <v>0</v>
      </c>
      <c r="S1210" s="8"/>
      <c r="T1210" s="105"/>
      <c r="U1210" s="5"/>
      <c r="V1210" s="5"/>
      <c r="W1210" s="107">
        <f>Dane!$C$11</f>
        <v>0</v>
      </c>
      <c r="X1210" s="8"/>
      <c r="Y1210" s="105"/>
      <c r="Z1210" s="5"/>
      <c r="AA1210" s="5"/>
      <c r="AB1210" s="110">
        <f>Dane!$C$12</f>
        <v>0</v>
      </c>
      <c r="AC1210" s="108">
        <f>IF(Dane!$E$3=1,AP1210+BA1210+BL1210,IF(Dane!$E$3=2,AT1210+BE1210+BP1210,AW1210+BH1210+BS1210))</f>
        <v>0</v>
      </c>
      <c r="AD1210" s="14">
        <f>IF(Dane!$E$3=1,AQ1210+BB1210+BM1210,IF(Dane!$E$3=2,AU1210+BF1210+BQ1210,AX1210+BI1210+BT1210))</f>
        <v>0</v>
      </c>
      <c r="AE1210" s="14">
        <f>IF((J1210*Dane!$C$9)-AC1210&lt;0,0,(J1210*Dane!$C$9)-AC1210)</f>
        <v>0</v>
      </c>
      <c r="AF1210" s="61">
        <f>IF((K1210*Dane!$C$9)-AD1210&lt;0,0,(K1210*Dane!$C$9)-AD1210)</f>
        <v>0</v>
      </c>
      <c r="AG1210" s="93"/>
      <c r="AH1210" s="84">
        <f>IF(Dane!$E$3=1,AP1210,IF(Dane!$E$3=2,AT1210,AW1210))</f>
        <v>0</v>
      </c>
      <c r="AI1210" s="84">
        <f>IF(Dane!$E$3=1,AQ1210,IF(Dane!$E$3=2,AU1210,AX1210))</f>
        <v>0</v>
      </c>
      <c r="AJ1210" s="84">
        <f>IF(Dane!$E$3=1,BA1210,IF(Dane!$E$3=2,BE1210,BH1210))</f>
        <v>0</v>
      </c>
      <c r="AK1210" s="84">
        <f>IF(Dane!$E$3=1,BB1210,IF(Dane!$E$3=2,BF1210,BI1210))</f>
        <v>0</v>
      </c>
      <c r="AL1210" s="84">
        <f>IF(Dane!$E$3=1,BL1210,IF(Dane!$E$3=2,BP1210,BS1210))</f>
        <v>0</v>
      </c>
      <c r="AM1210" s="84">
        <f>IF(Dane!$E$3=1,BM1210,IF(Dane!$E$3=2,BQ1210,BT1210))</f>
        <v>0</v>
      </c>
      <c r="AN1210" s="39">
        <f>IF(Dane!$C$9="",0,IFERROR(J1210/R1210,0))</f>
        <v>0</v>
      </c>
      <c r="AO1210" s="39">
        <f>IF(Dane!$C$9="",0,IFERROR(ROUND(J1210-ROUND(J1210*0.0976,2)-ROUND(J1210*0.015,2)-ROUND(J1210*0.0245,2),2)/R1210,0))</f>
        <v>0</v>
      </c>
      <c r="AP1210" s="39">
        <f t="shared" si="279"/>
        <v>0</v>
      </c>
      <c r="AQ1210" s="39">
        <f t="shared" si="280"/>
        <v>0</v>
      </c>
      <c r="AR1210" s="39">
        <f t="shared" si="276"/>
        <v>0</v>
      </c>
      <c r="AS1210" s="39">
        <f>IF(Dane!$C$9="",0,IFERROR(AR1210/R1210,0))</f>
        <v>0</v>
      </c>
      <c r="AT1210" s="39">
        <f t="shared" si="281"/>
        <v>0</v>
      </c>
      <c r="AU1210" s="39">
        <v>0</v>
      </c>
      <c r="AV1210" s="39">
        <f t="shared" si="282"/>
        <v>0</v>
      </c>
      <c r="AW1210" s="39">
        <f>IF(Dane!$C$9="",0,IF(ROUND((N1210+O1210)*AV1210,2)&gt;$AN$1,$AN$1,ROUND((N1210+O1210)*AV1210,2)))</f>
        <v>0</v>
      </c>
      <c r="AX1210" s="39">
        <v>0</v>
      </c>
      <c r="AY1210" s="39">
        <f>IF(Dane!$C$9=2,IFERROR(J1210/W1210,0),IF(Dane!$C$9=3,IFERROR(J1210/W1210,0),0))</f>
        <v>0</v>
      </c>
      <c r="AZ1210" s="39">
        <f>IF(Dane!$C$9=2,IFERROR(ROUND(J1210-ROUND(J1210*0.0976,2)-ROUND(J1210*0.015,2)-ROUND(J1210*0.0245,2),2)/W1210,0),IF(Dane!$C$9=3,IFERROR(ROUND(J1210-ROUND(J1210*0.0976,2)-ROUND(J1210*0.015,2)-ROUND(J1210*0.0245,2),2)/W1210,0),0))</f>
        <v>0</v>
      </c>
      <c r="BA1210" s="39">
        <f t="shared" si="283"/>
        <v>0</v>
      </c>
      <c r="BB1210" s="39">
        <f t="shared" si="284"/>
        <v>0</v>
      </c>
      <c r="BC1210" s="39">
        <f t="shared" si="277"/>
        <v>0</v>
      </c>
      <c r="BD1210" s="39">
        <f>IF(Dane!$C$9=2,IFERROR(BC1210/W1210,0),IF(Dane!$C$9=3,IFERROR(BC1210/W1210,0),0))</f>
        <v>0</v>
      </c>
      <c r="BE1210" s="39">
        <f t="shared" si="285"/>
        <v>0</v>
      </c>
      <c r="BF1210" s="39">
        <v>0</v>
      </c>
      <c r="BG1210" s="39">
        <f t="shared" si="286"/>
        <v>0</v>
      </c>
      <c r="BH1210" s="39">
        <f>IF(Dane!$C$9=2,IF(ROUND((S1210+T1210)*BG1210,2)&gt;$AN$1,$AN$1,ROUND((S1210+T1210)*BG1210,2)),IF(Dane!$C$9=3,IF(ROUND((S1210+T1210)*BG1210,2)&gt;$AN$1,$AN$1,ROUND((S1210+T1210)*BG1210,2)),0))</f>
        <v>0</v>
      </c>
      <c r="BI1210" s="39">
        <v>0</v>
      </c>
      <c r="BJ1210" s="39">
        <f>IF(Dane!$C$9=3,IFERROR(J1210/AB1210,0),0)</f>
        <v>0</v>
      </c>
      <c r="BK1210" s="39">
        <f>IF(Dane!$C$9=3,IFERROR(ROUND(J1210-ROUND(J1210*0.0976,2)-ROUND(J1210*0.015,2)-ROUND(J1210*0.0245,2),2)/AB1210,0),0)</f>
        <v>0</v>
      </c>
      <c r="BL1210" s="39">
        <f t="shared" si="287"/>
        <v>0</v>
      </c>
      <c r="BM1210" s="39">
        <f t="shared" si="288"/>
        <v>0</v>
      </c>
      <c r="BN1210" s="39">
        <f t="shared" si="278"/>
        <v>0</v>
      </c>
      <c r="BO1210" s="39">
        <f>IF(Dane!$C$9=3,IFERROR(BN1210/AB1210,0),0)</f>
        <v>0</v>
      </c>
      <c r="BP1210" s="39">
        <f t="shared" si="289"/>
        <v>0</v>
      </c>
      <c r="BQ1210" s="39">
        <v>0</v>
      </c>
      <c r="BR1210" s="39">
        <f t="shared" si="290"/>
        <v>0</v>
      </c>
      <c r="BS1210" s="39">
        <f>IF(Dane!$C$9=3,IF(ROUND((X1210+Y1210)*BR1210,2)&gt;$AN$1,$AN$1,ROUND((X1210+Y1210)*BR1210,2)),0)</f>
        <v>0</v>
      </c>
      <c r="BT1210" s="39">
        <v>0</v>
      </c>
    </row>
    <row r="1211" spans="1:72">
      <c r="A1211" s="87">
        <v>1202</v>
      </c>
      <c r="B1211" s="1"/>
      <c r="C1211" s="1"/>
      <c r="D1211" s="2"/>
      <c r="E1211" s="3"/>
      <c r="F1211" s="4"/>
      <c r="G1211" s="5"/>
      <c r="H1211" s="5"/>
      <c r="I1211" s="6"/>
      <c r="J1211" s="5"/>
      <c r="K1211" s="5"/>
      <c r="L1211" s="5"/>
      <c r="M1211" s="55"/>
      <c r="N1211" s="8"/>
      <c r="O1211" s="105"/>
      <c r="P1211" s="5"/>
      <c r="Q1211" s="5"/>
      <c r="R1211" s="105">
        <f>Dane!$C$10</f>
        <v>0</v>
      </c>
      <c r="S1211" s="8"/>
      <c r="T1211" s="105"/>
      <c r="U1211" s="5"/>
      <c r="V1211" s="5"/>
      <c r="W1211" s="107">
        <f>Dane!$C$11</f>
        <v>0</v>
      </c>
      <c r="X1211" s="8"/>
      <c r="Y1211" s="105"/>
      <c r="Z1211" s="5"/>
      <c r="AA1211" s="5"/>
      <c r="AB1211" s="110">
        <f>Dane!$C$12</f>
        <v>0</v>
      </c>
      <c r="AC1211" s="108">
        <f>IF(Dane!$E$3=1,AP1211+BA1211+BL1211,IF(Dane!$E$3=2,AT1211+BE1211+BP1211,AW1211+BH1211+BS1211))</f>
        <v>0</v>
      </c>
      <c r="AD1211" s="14">
        <f>IF(Dane!$E$3=1,AQ1211+BB1211+BM1211,IF(Dane!$E$3=2,AU1211+BF1211+BQ1211,AX1211+BI1211+BT1211))</f>
        <v>0</v>
      </c>
      <c r="AE1211" s="14">
        <f>IF((J1211*Dane!$C$9)-AC1211&lt;0,0,(J1211*Dane!$C$9)-AC1211)</f>
        <v>0</v>
      </c>
      <c r="AF1211" s="61">
        <f>IF((K1211*Dane!$C$9)-AD1211&lt;0,0,(K1211*Dane!$C$9)-AD1211)</f>
        <v>0</v>
      </c>
      <c r="AG1211" s="93"/>
      <c r="AH1211" s="84">
        <f>IF(Dane!$E$3=1,AP1211,IF(Dane!$E$3=2,AT1211,AW1211))</f>
        <v>0</v>
      </c>
      <c r="AI1211" s="84">
        <f>IF(Dane!$E$3=1,AQ1211,IF(Dane!$E$3=2,AU1211,AX1211))</f>
        <v>0</v>
      </c>
      <c r="AJ1211" s="84">
        <f>IF(Dane!$E$3=1,BA1211,IF(Dane!$E$3=2,BE1211,BH1211))</f>
        <v>0</v>
      </c>
      <c r="AK1211" s="84">
        <f>IF(Dane!$E$3=1,BB1211,IF(Dane!$E$3=2,BF1211,BI1211))</f>
        <v>0</v>
      </c>
      <c r="AL1211" s="84">
        <f>IF(Dane!$E$3=1,BL1211,IF(Dane!$E$3=2,BP1211,BS1211))</f>
        <v>0</v>
      </c>
      <c r="AM1211" s="84">
        <f>IF(Dane!$E$3=1,BM1211,IF(Dane!$E$3=2,BQ1211,BT1211))</f>
        <v>0</v>
      </c>
      <c r="AN1211" s="39">
        <f>IF(Dane!$C$9="",0,IFERROR(J1211/R1211,0))</f>
        <v>0</v>
      </c>
      <c r="AO1211" s="39">
        <f>IF(Dane!$C$9="",0,IFERROR(ROUND(J1211-ROUND(J1211*0.0976,2)-ROUND(J1211*0.015,2)-ROUND(J1211*0.0245,2),2)/R1211,0))</f>
        <v>0</v>
      </c>
      <c r="AP1211" s="39">
        <f t="shared" si="279"/>
        <v>0</v>
      </c>
      <c r="AQ1211" s="39">
        <f t="shared" si="280"/>
        <v>0</v>
      </c>
      <c r="AR1211" s="39">
        <f t="shared" si="276"/>
        <v>0</v>
      </c>
      <c r="AS1211" s="39">
        <f>IF(Dane!$C$9="",0,IFERROR(AR1211/R1211,0))</f>
        <v>0</v>
      </c>
      <c r="AT1211" s="39">
        <f t="shared" si="281"/>
        <v>0</v>
      </c>
      <c r="AU1211" s="39">
        <v>0</v>
      </c>
      <c r="AV1211" s="39">
        <f t="shared" si="282"/>
        <v>0</v>
      </c>
      <c r="AW1211" s="39">
        <f>IF(Dane!$C$9="",0,IF(ROUND((N1211+O1211)*AV1211,2)&gt;$AN$1,$AN$1,ROUND((N1211+O1211)*AV1211,2)))</f>
        <v>0</v>
      </c>
      <c r="AX1211" s="39">
        <v>0</v>
      </c>
      <c r="AY1211" s="39">
        <f>IF(Dane!$C$9=2,IFERROR(J1211/W1211,0),IF(Dane!$C$9=3,IFERROR(J1211/W1211,0),0))</f>
        <v>0</v>
      </c>
      <c r="AZ1211" s="39">
        <f>IF(Dane!$C$9=2,IFERROR(ROUND(J1211-ROUND(J1211*0.0976,2)-ROUND(J1211*0.015,2)-ROUND(J1211*0.0245,2),2)/W1211,0),IF(Dane!$C$9=3,IFERROR(ROUND(J1211-ROUND(J1211*0.0976,2)-ROUND(J1211*0.015,2)-ROUND(J1211*0.0245,2),2)/W1211,0),0))</f>
        <v>0</v>
      </c>
      <c r="BA1211" s="39">
        <f t="shared" si="283"/>
        <v>0</v>
      </c>
      <c r="BB1211" s="39">
        <f t="shared" si="284"/>
        <v>0</v>
      </c>
      <c r="BC1211" s="39">
        <f t="shared" si="277"/>
        <v>0</v>
      </c>
      <c r="BD1211" s="39">
        <f>IF(Dane!$C$9=2,IFERROR(BC1211/W1211,0),IF(Dane!$C$9=3,IFERROR(BC1211/W1211,0),0))</f>
        <v>0</v>
      </c>
      <c r="BE1211" s="39">
        <f t="shared" si="285"/>
        <v>0</v>
      </c>
      <c r="BF1211" s="39">
        <v>0</v>
      </c>
      <c r="BG1211" s="39">
        <f t="shared" si="286"/>
        <v>0</v>
      </c>
      <c r="BH1211" s="39">
        <f>IF(Dane!$C$9=2,IF(ROUND((S1211+T1211)*BG1211,2)&gt;$AN$1,$AN$1,ROUND((S1211+T1211)*BG1211,2)),IF(Dane!$C$9=3,IF(ROUND((S1211+T1211)*BG1211,2)&gt;$AN$1,$AN$1,ROUND((S1211+T1211)*BG1211,2)),0))</f>
        <v>0</v>
      </c>
      <c r="BI1211" s="39">
        <v>0</v>
      </c>
      <c r="BJ1211" s="39">
        <f>IF(Dane!$C$9=3,IFERROR(J1211/AB1211,0),0)</f>
        <v>0</v>
      </c>
      <c r="BK1211" s="39">
        <f>IF(Dane!$C$9=3,IFERROR(ROUND(J1211-ROUND(J1211*0.0976,2)-ROUND(J1211*0.015,2)-ROUND(J1211*0.0245,2),2)/AB1211,0),0)</f>
        <v>0</v>
      </c>
      <c r="BL1211" s="39">
        <f t="shared" si="287"/>
        <v>0</v>
      </c>
      <c r="BM1211" s="39">
        <f t="shared" si="288"/>
        <v>0</v>
      </c>
      <c r="BN1211" s="39">
        <f t="shared" si="278"/>
        <v>0</v>
      </c>
      <c r="BO1211" s="39">
        <f>IF(Dane!$C$9=3,IFERROR(BN1211/AB1211,0),0)</f>
        <v>0</v>
      </c>
      <c r="BP1211" s="39">
        <f t="shared" si="289"/>
        <v>0</v>
      </c>
      <c r="BQ1211" s="39">
        <v>0</v>
      </c>
      <c r="BR1211" s="39">
        <f t="shared" si="290"/>
        <v>0</v>
      </c>
      <c r="BS1211" s="39">
        <f>IF(Dane!$C$9=3,IF(ROUND((X1211+Y1211)*BR1211,2)&gt;$AN$1,$AN$1,ROUND((X1211+Y1211)*BR1211,2)),0)</f>
        <v>0</v>
      </c>
      <c r="BT1211" s="39">
        <v>0</v>
      </c>
    </row>
    <row r="1212" spans="1:72">
      <c r="A1212" s="87">
        <v>1203</v>
      </c>
      <c r="B1212" s="1"/>
      <c r="C1212" s="1"/>
      <c r="D1212" s="2"/>
      <c r="E1212" s="3"/>
      <c r="F1212" s="4"/>
      <c r="G1212" s="5"/>
      <c r="H1212" s="5"/>
      <c r="I1212" s="6"/>
      <c r="J1212" s="5"/>
      <c r="K1212" s="5"/>
      <c r="L1212" s="5"/>
      <c r="M1212" s="55"/>
      <c r="N1212" s="8"/>
      <c r="O1212" s="105"/>
      <c r="P1212" s="5"/>
      <c r="Q1212" s="5"/>
      <c r="R1212" s="105">
        <f>Dane!$C$10</f>
        <v>0</v>
      </c>
      <c r="S1212" s="8"/>
      <c r="T1212" s="105"/>
      <c r="U1212" s="5"/>
      <c r="V1212" s="5"/>
      <c r="W1212" s="107">
        <f>Dane!$C$11</f>
        <v>0</v>
      </c>
      <c r="X1212" s="8"/>
      <c r="Y1212" s="105"/>
      <c r="Z1212" s="5"/>
      <c r="AA1212" s="5"/>
      <c r="AB1212" s="110">
        <f>Dane!$C$12</f>
        <v>0</v>
      </c>
      <c r="AC1212" s="108">
        <f>IF(Dane!$E$3=1,AP1212+BA1212+BL1212,IF(Dane!$E$3=2,AT1212+BE1212+BP1212,AW1212+BH1212+BS1212))</f>
        <v>0</v>
      </c>
      <c r="AD1212" s="14">
        <f>IF(Dane!$E$3=1,AQ1212+BB1212+BM1212,IF(Dane!$E$3=2,AU1212+BF1212+BQ1212,AX1212+BI1212+BT1212))</f>
        <v>0</v>
      </c>
      <c r="AE1212" s="14">
        <f>IF((J1212*Dane!$C$9)-AC1212&lt;0,0,(J1212*Dane!$C$9)-AC1212)</f>
        <v>0</v>
      </c>
      <c r="AF1212" s="61">
        <f>IF((K1212*Dane!$C$9)-AD1212&lt;0,0,(K1212*Dane!$C$9)-AD1212)</f>
        <v>0</v>
      </c>
      <c r="AG1212" s="93"/>
      <c r="AH1212" s="84">
        <f>IF(Dane!$E$3=1,AP1212,IF(Dane!$E$3=2,AT1212,AW1212))</f>
        <v>0</v>
      </c>
      <c r="AI1212" s="84">
        <f>IF(Dane!$E$3=1,AQ1212,IF(Dane!$E$3=2,AU1212,AX1212))</f>
        <v>0</v>
      </c>
      <c r="AJ1212" s="84">
        <f>IF(Dane!$E$3=1,BA1212,IF(Dane!$E$3=2,BE1212,BH1212))</f>
        <v>0</v>
      </c>
      <c r="AK1212" s="84">
        <f>IF(Dane!$E$3=1,BB1212,IF(Dane!$E$3=2,BF1212,BI1212))</f>
        <v>0</v>
      </c>
      <c r="AL1212" s="84">
        <f>IF(Dane!$E$3=1,BL1212,IF(Dane!$E$3=2,BP1212,BS1212))</f>
        <v>0</v>
      </c>
      <c r="AM1212" s="84">
        <f>IF(Dane!$E$3=1,BM1212,IF(Dane!$E$3=2,BQ1212,BT1212))</f>
        <v>0</v>
      </c>
      <c r="AN1212" s="39">
        <f>IF(Dane!$C$9="",0,IFERROR(J1212/R1212,0))</f>
        <v>0</v>
      </c>
      <c r="AO1212" s="39">
        <f>IF(Dane!$C$9="",0,IFERROR(ROUND(J1212-ROUND(J1212*0.0976,2)-ROUND(J1212*0.015,2)-ROUND(J1212*0.0245,2),2)/R1212,0))</f>
        <v>0</v>
      </c>
      <c r="AP1212" s="39">
        <f t="shared" si="279"/>
        <v>0</v>
      </c>
      <c r="AQ1212" s="39">
        <f t="shared" si="280"/>
        <v>0</v>
      </c>
      <c r="AR1212" s="39">
        <f t="shared" si="276"/>
        <v>0</v>
      </c>
      <c r="AS1212" s="39">
        <f>IF(Dane!$C$9="",0,IFERROR(AR1212/R1212,0))</f>
        <v>0</v>
      </c>
      <c r="AT1212" s="39">
        <f t="shared" si="281"/>
        <v>0</v>
      </c>
      <c r="AU1212" s="39">
        <v>0</v>
      </c>
      <c r="AV1212" s="39">
        <f t="shared" si="282"/>
        <v>0</v>
      </c>
      <c r="AW1212" s="39">
        <f>IF(Dane!$C$9="",0,IF(ROUND((N1212+O1212)*AV1212,2)&gt;$AN$1,$AN$1,ROUND((N1212+O1212)*AV1212,2)))</f>
        <v>0</v>
      </c>
      <c r="AX1212" s="39">
        <v>0</v>
      </c>
      <c r="AY1212" s="39">
        <f>IF(Dane!$C$9=2,IFERROR(J1212/W1212,0),IF(Dane!$C$9=3,IFERROR(J1212/W1212,0),0))</f>
        <v>0</v>
      </c>
      <c r="AZ1212" s="39">
        <f>IF(Dane!$C$9=2,IFERROR(ROUND(J1212-ROUND(J1212*0.0976,2)-ROUND(J1212*0.015,2)-ROUND(J1212*0.0245,2),2)/W1212,0),IF(Dane!$C$9=3,IFERROR(ROUND(J1212-ROUND(J1212*0.0976,2)-ROUND(J1212*0.015,2)-ROUND(J1212*0.0245,2),2)/W1212,0),0))</f>
        <v>0</v>
      </c>
      <c r="BA1212" s="39">
        <f t="shared" si="283"/>
        <v>0</v>
      </c>
      <c r="BB1212" s="39">
        <f t="shared" si="284"/>
        <v>0</v>
      </c>
      <c r="BC1212" s="39">
        <f t="shared" si="277"/>
        <v>0</v>
      </c>
      <c r="BD1212" s="39">
        <f>IF(Dane!$C$9=2,IFERROR(BC1212/W1212,0),IF(Dane!$C$9=3,IFERROR(BC1212/W1212,0),0))</f>
        <v>0</v>
      </c>
      <c r="BE1212" s="39">
        <f t="shared" si="285"/>
        <v>0</v>
      </c>
      <c r="BF1212" s="39">
        <v>0</v>
      </c>
      <c r="BG1212" s="39">
        <f t="shared" si="286"/>
        <v>0</v>
      </c>
      <c r="BH1212" s="39">
        <f>IF(Dane!$C$9=2,IF(ROUND((S1212+T1212)*BG1212,2)&gt;$AN$1,$AN$1,ROUND((S1212+T1212)*BG1212,2)),IF(Dane!$C$9=3,IF(ROUND((S1212+T1212)*BG1212,2)&gt;$AN$1,$AN$1,ROUND((S1212+T1212)*BG1212,2)),0))</f>
        <v>0</v>
      </c>
      <c r="BI1212" s="39">
        <v>0</v>
      </c>
      <c r="BJ1212" s="39">
        <f>IF(Dane!$C$9=3,IFERROR(J1212/AB1212,0),0)</f>
        <v>0</v>
      </c>
      <c r="BK1212" s="39">
        <f>IF(Dane!$C$9=3,IFERROR(ROUND(J1212-ROUND(J1212*0.0976,2)-ROUND(J1212*0.015,2)-ROUND(J1212*0.0245,2),2)/AB1212,0),0)</f>
        <v>0</v>
      </c>
      <c r="BL1212" s="39">
        <f t="shared" si="287"/>
        <v>0</v>
      </c>
      <c r="BM1212" s="39">
        <f t="shared" si="288"/>
        <v>0</v>
      </c>
      <c r="BN1212" s="39">
        <f t="shared" si="278"/>
        <v>0</v>
      </c>
      <c r="BO1212" s="39">
        <f>IF(Dane!$C$9=3,IFERROR(BN1212/AB1212,0),0)</f>
        <v>0</v>
      </c>
      <c r="BP1212" s="39">
        <f t="shared" si="289"/>
        <v>0</v>
      </c>
      <c r="BQ1212" s="39">
        <v>0</v>
      </c>
      <c r="BR1212" s="39">
        <f t="shared" si="290"/>
        <v>0</v>
      </c>
      <c r="BS1212" s="39">
        <f>IF(Dane!$C$9=3,IF(ROUND((X1212+Y1212)*BR1212,2)&gt;$AN$1,$AN$1,ROUND((X1212+Y1212)*BR1212,2)),0)</f>
        <v>0</v>
      </c>
      <c r="BT1212" s="39">
        <v>0</v>
      </c>
    </row>
    <row r="1213" spans="1:72">
      <c r="A1213" s="87">
        <v>1204</v>
      </c>
      <c r="B1213" s="1"/>
      <c r="C1213" s="1"/>
      <c r="D1213" s="2"/>
      <c r="E1213" s="3"/>
      <c r="F1213" s="4"/>
      <c r="G1213" s="5"/>
      <c r="H1213" s="5"/>
      <c r="I1213" s="6"/>
      <c r="J1213" s="5"/>
      <c r="K1213" s="5"/>
      <c r="L1213" s="5"/>
      <c r="M1213" s="55"/>
      <c r="N1213" s="8"/>
      <c r="O1213" s="105"/>
      <c r="P1213" s="5"/>
      <c r="Q1213" s="5"/>
      <c r="R1213" s="105">
        <f>Dane!$C$10</f>
        <v>0</v>
      </c>
      <c r="S1213" s="8"/>
      <c r="T1213" s="105"/>
      <c r="U1213" s="5"/>
      <c r="V1213" s="5"/>
      <c r="W1213" s="107">
        <f>Dane!$C$11</f>
        <v>0</v>
      </c>
      <c r="X1213" s="8"/>
      <c r="Y1213" s="105"/>
      <c r="Z1213" s="5"/>
      <c r="AA1213" s="5"/>
      <c r="AB1213" s="110">
        <f>Dane!$C$12</f>
        <v>0</v>
      </c>
      <c r="AC1213" s="108">
        <f>IF(Dane!$E$3=1,AP1213+BA1213+BL1213,IF(Dane!$E$3=2,AT1213+BE1213+BP1213,AW1213+BH1213+BS1213))</f>
        <v>0</v>
      </c>
      <c r="AD1213" s="14">
        <f>IF(Dane!$E$3=1,AQ1213+BB1213+BM1213,IF(Dane!$E$3=2,AU1213+BF1213+BQ1213,AX1213+BI1213+BT1213))</f>
        <v>0</v>
      </c>
      <c r="AE1213" s="14">
        <f>IF((J1213*Dane!$C$9)-AC1213&lt;0,0,(J1213*Dane!$C$9)-AC1213)</f>
        <v>0</v>
      </c>
      <c r="AF1213" s="61">
        <f>IF((K1213*Dane!$C$9)-AD1213&lt;0,0,(K1213*Dane!$C$9)-AD1213)</f>
        <v>0</v>
      </c>
      <c r="AG1213" s="93"/>
      <c r="AH1213" s="84">
        <f>IF(Dane!$E$3=1,AP1213,IF(Dane!$E$3=2,AT1213,AW1213))</f>
        <v>0</v>
      </c>
      <c r="AI1213" s="84">
        <f>IF(Dane!$E$3=1,AQ1213,IF(Dane!$E$3=2,AU1213,AX1213))</f>
        <v>0</v>
      </c>
      <c r="AJ1213" s="84">
        <f>IF(Dane!$E$3=1,BA1213,IF(Dane!$E$3=2,BE1213,BH1213))</f>
        <v>0</v>
      </c>
      <c r="AK1213" s="84">
        <f>IF(Dane!$E$3=1,BB1213,IF(Dane!$E$3=2,BF1213,BI1213))</f>
        <v>0</v>
      </c>
      <c r="AL1213" s="84">
        <f>IF(Dane!$E$3=1,BL1213,IF(Dane!$E$3=2,BP1213,BS1213))</f>
        <v>0</v>
      </c>
      <c r="AM1213" s="84">
        <f>IF(Dane!$E$3=1,BM1213,IF(Dane!$E$3=2,BQ1213,BT1213))</f>
        <v>0</v>
      </c>
      <c r="AN1213" s="39">
        <f>IF(Dane!$C$9="",0,IFERROR(J1213/R1213,0))</f>
        <v>0</v>
      </c>
      <c r="AO1213" s="39">
        <f>IF(Dane!$C$9="",0,IFERROR(ROUND(J1213-ROUND(J1213*0.0976,2)-ROUND(J1213*0.015,2)-ROUND(J1213*0.0245,2),2)/R1213,0))</f>
        <v>0</v>
      </c>
      <c r="AP1213" s="39">
        <f t="shared" si="279"/>
        <v>0</v>
      </c>
      <c r="AQ1213" s="39">
        <f t="shared" si="280"/>
        <v>0</v>
      </c>
      <c r="AR1213" s="39">
        <f t="shared" si="276"/>
        <v>0</v>
      </c>
      <c r="AS1213" s="39">
        <f>IF(Dane!$C$9="",0,IFERROR(AR1213/R1213,0))</f>
        <v>0</v>
      </c>
      <c r="AT1213" s="39">
        <f t="shared" si="281"/>
        <v>0</v>
      </c>
      <c r="AU1213" s="39">
        <v>0</v>
      </c>
      <c r="AV1213" s="39">
        <f t="shared" si="282"/>
        <v>0</v>
      </c>
      <c r="AW1213" s="39">
        <f>IF(Dane!$C$9="",0,IF(ROUND((N1213+O1213)*AV1213,2)&gt;$AN$1,$AN$1,ROUND((N1213+O1213)*AV1213,2)))</f>
        <v>0</v>
      </c>
      <c r="AX1213" s="39">
        <v>0</v>
      </c>
      <c r="AY1213" s="39">
        <f>IF(Dane!$C$9=2,IFERROR(J1213/W1213,0),IF(Dane!$C$9=3,IFERROR(J1213/W1213,0),0))</f>
        <v>0</v>
      </c>
      <c r="AZ1213" s="39">
        <f>IF(Dane!$C$9=2,IFERROR(ROUND(J1213-ROUND(J1213*0.0976,2)-ROUND(J1213*0.015,2)-ROUND(J1213*0.0245,2),2)/W1213,0),IF(Dane!$C$9=3,IFERROR(ROUND(J1213-ROUND(J1213*0.0976,2)-ROUND(J1213*0.015,2)-ROUND(J1213*0.0245,2),2)/W1213,0),0))</f>
        <v>0</v>
      </c>
      <c r="BA1213" s="39">
        <f t="shared" si="283"/>
        <v>0</v>
      </c>
      <c r="BB1213" s="39">
        <f t="shared" si="284"/>
        <v>0</v>
      </c>
      <c r="BC1213" s="39">
        <f t="shared" si="277"/>
        <v>0</v>
      </c>
      <c r="BD1213" s="39">
        <f>IF(Dane!$C$9=2,IFERROR(BC1213/W1213,0),IF(Dane!$C$9=3,IFERROR(BC1213/W1213,0),0))</f>
        <v>0</v>
      </c>
      <c r="BE1213" s="39">
        <f t="shared" si="285"/>
        <v>0</v>
      </c>
      <c r="BF1213" s="39">
        <v>0</v>
      </c>
      <c r="BG1213" s="39">
        <f t="shared" si="286"/>
        <v>0</v>
      </c>
      <c r="BH1213" s="39">
        <f>IF(Dane!$C$9=2,IF(ROUND((S1213+T1213)*BG1213,2)&gt;$AN$1,$AN$1,ROUND((S1213+T1213)*BG1213,2)),IF(Dane!$C$9=3,IF(ROUND((S1213+T1213)*BG1213,2)&gt;$AN$1,$AN$1,ROUND((S1213+T1213)*BG1213,2)),0))</f>
        <v>0</v>
      </c>
      <c r="BI1213" s="39">
        <v>0</v>
      </c>
      <c r="BJ1213" s="39">
        <f>IF(Dane!$C$9=3,IFERROR(J1213/AB1213,0),0)</f>
        <v>0</v>
      </c>
      <c r="BK1213" s="39">
        <f>IF(Dane!$C$9=3,IFERROR(ROUND(J1213-ROUND(J1213*0.0976,2)-ROUND(J1213*0.015,2)-ROUND(J1213*0.0245,2),2)/AB1213,0),0)</f>
        <v>0</v>
      </c>
      <c r="BL1213" s="39">
        <f t="shared" si="287"/>
        <v>0</v>
      </c>
      <c r="BM1213" s="39">
        <f t="shared" si="288"/>
        <v>0</v>
      </c>
      <c r="BN1213" s="39">
        <f t="shared" si="278"/>
        <v>0</v>
      </c>
      <c r="BO1213" s="39">
        <f>IF(Dane!$C$9=3,IFERROR(BN1213/AB1213,0),0)</f>
        <v>0</v>
      </c>
      <c r="BP1213" s="39">
        <f t="shared" si="289"/>
        <v>0</v>
      </c>
      <c r="BQ1213" s="39">
        <v>0</v>
      </c>
      <c r="BR1213" s="39">
        <f t="shared" si="290"/>
        <v>0</v>
      </c>
      <c r="BS1213" s="39">
        <f>IF(Dane!$C$9=3,IF(ROUND((X1213+Y1213)*BR1213,2)&gt;$AN$1,$AN$1,ROUND((X1213+Y1213)*BR1213,2)),0)</f>
        <v>0</v>
      </c>
      <c r="BT1213" s="39">
        <v>0</v>
      </c>
    </row>
    <row r="1214" spans="1:72">
      <c r="A1214" s="87">
        <v>1205</v>
      </c>
      <c r="B1214" s="1"/>
      <c r="C1214" s="1"/>
      <c r="D1214" s="2"/>
      <c r="E1214" s="3"/>
      <c r="F1214" s="4"/>
      <c r="G1214" s="5"/>
      <c r="H1214" s="5"/>
      <c r="I1214" s="6"/>
      <c r="J1214" s="5"/>
      <c r="K1214" s="5"/>
      <c r="L1214" s="5"/>
      <c r="M1214" s="55"/>
      <c r="N1214" s="8"/>
      <c r="O1214" s="105"/>
      <c r="P1214" s="5"/>
      <c r="Q1214" s="5"/>
      <c r="R1214" s="105">
        <f>Dane!$C$10</f>
        <v>0</v>
      </c>
      <c r="S1214" s="8"/>
      <c r="T1214" s="105"/>
      <c r="U1214" s="5"/>
      <c r="V1214" s="5"/>
      <c r="W1214" s="107">
        <f>Dane!$C$11</f>
        <v>0</v>
      </c>
      <c r="X1214" s="8"/>
      <c r="Y1214" s="105"/>
      <c r="Z1214" s="5"/>
      <c r="AA1214" s="5"/>
      <c r="AB1214" s="110">
        <f>Dane!$C$12</f>
        <v>0</v>
      </c>
      <c r="AC1214" s="108">
        <f>IF(Dane!$E$3=1,AP1214+BA1214+BL1214,IF(Dane!$E$3=2,AT1214+BE1214+BP1214,AW1214+BH1214+BS1214))</f>
        <v>0</v>
      </c>
      <c r="AD1214" s="14">
        <f>IF(Dane!$E$3=1,AQ1214+BB1214+BM1214,IF(Dane!$E$3=2,AU1214+BF1214+BQ1214,AX1214+BI1214+BT1214))</f>
        <v>0</v>
      </c>
      <c r="AE1214" s="14">
        <f>IF((J1214*Dane!$C$9)-AC1214&lt;0,0,(J1214*Dane!$C$9)-AC1214)</f>
        <v>0</v>
      </c>
      <c r="AF1214" s="61">
        <f>IF((K1214*Dane!$C$9)-AD1214&lt;0,0,(K1214*Dane!$C$9)-AD1214)</f>
        <v>0</v>
      </c>
      <c r="AG1214" s="93"/>
      <c r="AH1214" s="84">
        <f>IF(Dane!$E$3=1,AP1214,IF(Dane!$E$3=2,AT1214,AW1214))</f>
        <v>0</v>
      </c>
      <c r="AI1214" s="84">
        <f>IF(Dane!$E$3=1,AQ1214,IF(Dane!$E$3=2,AU1214,AX1214))</f>
        <v>0</v>
      </c>
      <c r="AJ1214" s="84">
        <f>IF(Dane!$E$3=1,BA1214,IF(Dane!$E$3=2,BE1214,BH1214))</f>
        <v>0</v>
      </c>
      <c r="AK1214" s="84">
        <f>IF(Dane!$E$3=1,BB1214,IF(Dane!$E$3=2,BF1214,BI1214))</f>
        <v>0</v>
      </c>
      <c r="AL1214" s="84">
        <f>IF(Dane!$E$3=1,BL1214,IF(Dane!$E$3=2,BP1214,BS1214))</f>
        <v>0</v>
      </c>
      <c r="AM1214" s="84">
        <f>IF(Dane!$E$3=1,BM1214,IF(Dane!$E$3=2,BQ1214,BT1214))</f>
        <v>0</v>
      </c>
      <c r="AN1214" s="39">
        <f>IF(Dane!$C$9="",0,IFERROR(J1214/R1214,0))</f>
        <v>0</v>
      </c>
      <c r="AO1214" s="39">
        <f>IF(Dane!$C$9="",0,IFERROR(ROUND(J1214-ROUND(J1214*0.0976,2)-ROUND(J1214*0.015,2)-ROUND(J1214*0.0245,2),2)/R1214,0))</f>
        <v>0</v>
      </c>
      <c r="AP1214" s="39">
        <f t="shared" si="279"/>
        <v>0</v>
      </c>
      <c r="AQ1214" s="39">
        <f t="shared" si="280"/>
        <v>0</v>
      </c>
      <c r="AR1214" s="39">
        <f t="shared" si="276"/>
        <v>0</v>
      </c>
      <c r="AS1214" s="39">
        <f>IF(Dane!$C$9="",0,IFERROR(AR1214/R1214,0))</f>
        <v>0</v>
      </c>
      <c r="AT1214" s="39">
        <f t="shared" si="281"/>
        <v>0</v>
      </c>
      <c r="AU1214" s="39">
        <v>0</v>
      </c>
      <c r="AV1214" s="39">
        <f t="shared" si="282"/>
        <v>0</v>
      </c>
      <c r="AW1214" s="39">
        <f>IF(Dane!$C$9="",0,IF(ROUND((N1214+O1214)*AV1214,2)&gt;$AN$1,$AN$1,ROUND((N1214+O1214)*AV1214,2)))</f>
        <v>0</v>
      </c>
      <c r="AX1214" s="39">
        <v>0</v>
      </c>
      <c r="AY1214" s="39">
        <f>IF(Dane!$C$9=2,IFERROR(J1214/W1214,0),IF(Dane!$C$9=3,IFERROR(J1214/W1214,0),0))</f>
        <v>0</v>
      </c>
      <c r="AZ1214" s="39">
        <f>IF(Dane!$C$9=2,IFERROR(ROUND(J1214-ROUND(J1214*0.0976,2)-ROUND(J1214*0.015,2)-ROUND(J1214*0.0245,2),2)/W1214,0),IF(Dane!$C$9=3,IFERROR(ROUND(J1214-ROUND(J1214*0.0976,2)-ROUND(J1214*0.015,2)-ROUND(J1214*0.0245,2),2)/W1214,0),0))</f>
        <v>0</v>
      </c>
      <c r="BA1214" s="39">
        <f t="shared" si="283"/>
        <v>0</v>
      </c>
      <c r="BB1214" s="39">
        <f t="shared" si="284"/>
        <v>0</v>
      </c>
      <c r="BC1214" s="39">
        <f t="shared" si="277"/>
        <v>0</v>
      </c>
      <c r="BD1214" s="39">
        <f>IF(Dane!$C$9=2,IFERROR(BC1214/W1214,0),IF(Dane!$C$9=3,IFERROR(BC1214/W1214,0),0))</f>
        <v>0</v>
      </c>
      <c r="BE1214" s="39">
        <f t="shared" si="285"/>
        <v>0</v>
      </c>
      <c r="BF1214" s="39">
        <v>0</v>
      </c>
      <c r="BG1214" s="39">
        <f t="shared" si="286"/>
        <v>0</v>
      </c>
      <c r="BH1214" s="39">
        <f>IF(Dane!$C$9=2,IF(ROUND((S1214+T1214)*BG1214,2)&gt;$AN$1,$AN$1,ROUND((S1214+T1214)*BG1214,2)),IF(Dane!$C$9=3,IF(ROUND((S1214+T1214)*BG1214,2)&gt;$AN$1,$AN$1,ROUND((S1214+T1214)*BG1214,2)),0))</f>
        <v>0</v>
      </c>
      <c r="BI1214" s="39">
        <v>0</v>
      </c>
      <c r="BJ1214" s="39">
        <f>IF(Dane!$C$9=3,IFERROR(J1214/AB1214,0),0)</f>
        <v>0</v>
      </c>
      <c r="BK1214" s="39">
        <f>IF(Dane!$C$9=3,IFERROR(ROUND(J1214-ROUND(J1214*0.0976,2)-ROUND(J1214*0.015,2)-ROUND(J1214*0.0245,2),2)/AB1214,0),0)</f>
        <v>0</v>
      </c>
      <c r="BL1214" s="39">
        <f t="shared" si="287"/>
        <v>0</v>
      </c>
      <c r="BM1214" s="39">
        <f t="shared" si="288"/>
        <v>0</v>
      </c>
      <c r="BN1214" s="39">
        <f t="shared" si="278"/>
        <v>0</v>
      </c>
      <c r="BO1214" s="39">
        <f>IF(Dane!$C$9=3,IFERROR(BN1214/AB1214,0),0)</f>
        <v>0</v>
      </c>
      <c r="BP1214" s="39">
        <f t="shared" si="289"/>
        <v>0</v>
      </c>
      <c r="BQ1214" s="39">
        <v>0</v>
      </c>
      <c r="BR1214" s="39">
        <f t="shared" si="290"/>
        <v>0</v>
      </c>
      <c r="BS1214" s="39">
        <f>IF(Dane!$C$9=3,IF(ROUND((X1214+Y1214)*BR1214,2)&gt;$AN$1,$AN$1,ROUND((X1214+Y1214)*BR1214,2)),0)</f>
        <v>0</v>
      </c>
      <c r="BT1214" s="39">
        <v>0</v>
      </c>
    </row>
    <row r="1215" spans="1:72">
      <c r="A1215" s="87">
        <v>1206</v>
      </c>
      <c r="B1215" s="1"/>
      <c r="C1215" s="1"/>
      <c r="D1215" s="2"/>
      <c r="E1215" s="3"/>
      <c r="F1215" s="4"/>
      <c r="G1215" s="5"/>
      <c r="H1215" s="5"/>
      <c r="I1215" s="6"/>
      <c r="J1215" s="5"/>
      <c r="K1215" s="5"/>
      <c r="L1215" s="5"/>
      <c r="M1215" s="55"/>
      <c r="N1215" s="8"/>
      <c r="O1215" s="105"/>
      <c r="P1215" s="5"/>
      <c r="Q1215" s="5"/>
      <c r="R1215" s="105">
        <f>Dane!$C$10</f>
        <v>0</v>
      </c>
      <c r="S1215" s="8"/>
      <c r="T1215" s="105"/>
      <c r="U1215" s="5"/>
      <c r="V1215" s="5"/>
      <c r="W1215" s="107">
        <f>Dane!$C$11</f>
        <v>0</v>
      </c>
      <c r="X1215" s="8"/>
      <c r="Y1215" s="105"/>
      <c r="Z1215" s="5"/>
      <c r="AA1215" s="5"/>
      <c r="AB1215" s="110">
        <f>Dane!$C$12</f>
        <v>0</v>
      </c>
      <c r="AC1215" s="108">
        <f>IF(Dane!$E$3=1,AP1215+BA1215+BL1215,IF(Dane!$E$3=2,AT1215+BE1215+BP1215,AW1215+BH1215+BS1215))</f>
        <v>0</v>
      </c>
      <c r="AD1215" s="14">
        <f>IF(Dane!$E$3=1,AQ1215+BB1215+BM1215,IF(Dane!$E$3=2,AU1215+BF1215+BQ1215,AX1215+BI1215+BT1215))</f>
        <v>0</v>
      </c>
      <c r="AE1215" s="14">
        <f>IF((J1215*Dane!$C$9)-AC1215&lt;0,0,(J1215*Dane!$C$9)-AC1215)</f>
        <v>0</v>
      </c>
      <c r="AF1215" s="61">
        <f>IF((K1215*Dane!$C$9)-AD1215&lt;0,0,(K1215*Dane!$C$9)-AD1215)</f>
        <v>0</v>
      </c>
      <c r="AG1215" s="93"/>
      <c r="AH1215" s="84">
        <f>IF(Dane!$E$3=1,AP1215,IF(Dane!$E$3=2,AT1215,AW1215))</f>
        <v>0</v>
      </c>
      <c r="AI1215" s="84">
        <f>IF(Dane!$E$3=1,AQ1215,IF(Dane!$E$3=2,AU1215,AX1215))</f>
        <v>0</v>
      </c>
      <c r="AJ1215" s="84">
        <f>IF(Dane!$E$3=1,BA1215,IF(Dane!$E$3=2,BE1215,BH1215))</f>
        <v>0</v>
      </c>
      <c r="AK1215" s="84">
        <f>IF(Dane!$E$3=1,BB1215,IF(Dane!$E$3=2,BF1215,BI1215))</f>
        <v>0</v>
      </c>
      <c r="AL1215" s="84">
        <f>IF(Dane!$E$3=1,BL1215,IF(Dane!$E$3=2,BP1215,BS1215))</f>
        <v>0</v>
      </c>
      <c r="AM1215" s="84">
        <f>IF(Dane!$E$3=1,BM1215,IF(Dane!$E$3=2,BQ1215,BT1215))</f>
        <v>0</v>
      </c>
      <c r="AN1215" s="39">
        <f>IF(Dane!$C$9="",0,IFERROR(J1215/R1215,0))</f>
        <v>0</v>
      </c>
      <c r="AO1215" s="39">
        <f>IF(Dane!$C$9="",0,IFERROR(ROUND(J1215-ROUND(J1215*0.0976,2)-ROUND(J1215*0.015,2)-ROUND(J1215*0.0245,2),2)/R1215,0))</f>
        <v>0</v>
      </c>
      <c r="AP1215" s="39">
        <f t="shared" si="279"/>
        <v>0</v>
      </c>
      <c r="AQ1215" s="39">
        <f t="shared" si="280"/>
        <v>0</v>
      </c>
      <c r="AR1215" s="39">
        <f t="shared" si="276"/>
        <v>0</v>
      </c>
      <c r="AS1215" s="39">
        <f>IF(Dane!$C$9="",0,IFERROR(AR1215/R1215,0))</f>
        <v>0</v>
      </c>
      <c r="AT1215" s="39">
        <f t="shared" si="281"/>
        <v>0</v>
      </c>
      <c r="AU1215" s="39">
        <v>0</v>
      </c>
      <c r="AV1215" s="39">
        <f t="shared" si="282"/>
        <v>0</v>
      </c>
      <c r="AW1215" s="39">
        <f>IF(Dane!$C$9="",0,IF(ROUND((N1215+O1215)*AV1215,2)&gt;$AN$1,$AN$1,ROUND((N1215+O1215)*AV1215,2)))</f>
        <v>0</v>
      </c>
      <c r="AX1215" s="39">
        <v>0</v>
      </c>
      <c r="AY1215" s="39">
        <f>IF(Dane!$C$9=2,IFERROR(J1215/W1215,0),IF(Dane!$C$9=3,IFERROR(J1215/W1215,0),0))</f>
        <v>0</v>
      </c>
      <c r="AZ1215" s="39">
        <f>IF(Dane!$C$9=2,IFERROR(ROUND(J1215-ROUND(J1215*0.0976,2)-ROUND(J1215*0.015,2)-ROUND(J1215*0.0245,2),2)/W1215,0),IF(Dane!$C$9=3,IFERROR(ROUND(J1215-ROUND(J1215*0.0976,2)-ROUND(J1215*0.015,2)-ROUND(J1215*0.0245,2),2)/W1215,0),0))</f>
        <v>0</v>
      </c>
      <c r="BA1215" s="39">
        <f t="shared" si="283"/>
        <v>0</v>
      </c>
      <c r="BB1215" s="39">
        <f t="shared" si="284"/>
        <v>0</v>
      </c>
      <c r="BC1215" s="39">
        <f t="shared" si="277"/>
        <v>0</v>
      </c>
      <c r="BD1215" s="39">
        <f>IF(Dane!$C$9=2,IFERROR(BC1215/W1215,0),IF(Dane!$C$9=3,IFERROR(BC1215/W1215,0),0))</f>
        <v>0</v>
      </c>
      <c r="BE1215" s="39">
        <f t="shared" si="285"/>
        <v>0</v>
      </c>
      <c r="BF1215" s="39">
        <v>0</v>
      </c>
      <c r="BG1215" s="39">
        <f t="shared" si="286"/>
        <v>0</v>
      </c>
      <c r="BH1215" s="39">
        <f>IF(Dane!$C$9=2,IF(ROUND((S1215+T1215)*BG1215,2)&gt;$AN$1,$AN$1,ROUND((S1215+T1215)*BG1215,2)),IF(Dane!$C$9=3,IF(ROUND((S1215+T1215)*BG1215,2)&gt;$AN$1,$AN$1,ROUND((S1215+T1215)*BG1215,2)),0))</f>
        <v>0</v>
      </c>
      <c r="BI1215" s="39">
        <v>0</v>
      </c>
      <c r="BJ1215" s="39">
        <f>IF(Dane!$C$9=3,IFERROR(J1215/AB1215,0),0)</f>
        <v>0</v>
      </c>
      <c r="BK1215" s="39">
        <f>IF(Dane!$C$9=3,IFERROR(ROUND(J1215-ROUND(J1215*0.0976,2)-ROUND(J1215*0.015,2)-ROUND(J1215*0.0245,2),2)/AB1215,0),0)</f>
        <v>0</v>
      </c>
      <c r="BL1215" s="39">
        <f t="shared" si="287"/>
        <v>0</v>
      </c>
      <c r="BM1215" s="39">
        <f t="shared" si="288"/>
        <v>0</v>
      </c>
      <c r="BN1215" s="39">
        <f t="shared" si="278"/>
        <v>0</v>
      </c>
      <c r="BO1215" s="39">
        <f>IF(Dane!$C$9=3,IFERROR(BN1215/AB1215,0),0)</f>
        <v>0</v>
      </c>
      <c r="BP1215" s="39">
        <f t="shared" si="289"/>
        <v>0</v>
      </c>
      <c r="BQ1215" s="39">
        <v>0</v>
      </c>
      <c r="BR1215" s="39">
        <f t="shared" si="290"/>
        <v>0</v>
      </c>
      <c r="BS1215" s="39">
        <f>IF(Dane!$C$9=3,IF(ROUND((X1215+Y1215)*BR1215,2)&gt;$AN$1,$AN$1,ROUND((X1215+Y1215)*BR1215,2)),0)</f>
        <v>0</v>
      </c>
      <c r="BT1215" s="39">
        <v>0</v>
      </c>
    </row>
    <row r="1216" spans="1:72">
      <c r="A1216" s="87">
        <v>1207</v>
      </c>
      <c r="B1216" s="1"/>
      <c r="C1216" s="1"/>
      <c r="D1216" s="2"/>
      <c r="E1216" s="3"/>
      <c r="F1216" s="4"/>
      <c r="G1216" s="5"/>
      <c r="H1216" s="5"/>
      <c r="I1216" s="6"/>
      <c r="J1216" s="5"/>
      <c r="K1216" s="5"/>
      <c r="L1216" s="5"/>
      <c r="M1216" s="55"/>
      <c r="N1216" s="8"/>
      <c r="O1216" s="105"/>
      <c r="P1216" s="5"/>
      <c r="Q1216" s="5"/>
      <c r="R1216" s="105">
        <f>Dane!$C$10</f>
        <v>0</v>
      </c>
      <c r="S1216" s="8"/>
      <c r="T1216" s="105"/>
      <c r="U1216" s="5"/>
      <c r="V1216" s="5"/>
      <c r="W1216" s="107">
        <f>Dane!$C$11</f>
        <v>0</v>
      </c>
      <c r="X1216" s="8"/>
      <c r="Y1216" s="105"/>
      <c r="Z1216" s="5"/>
      <c r="AA1216" s="5"/>
      <c r="AB1216" s="110">
        <f>Dane!$C$12</f>
        <v>0</v>
      </c>
      <c r="AC1216" s="108">
        <f>IF(Dane!$E$3=1,AP1216+BA1216+BL1216,IF(Dane!$E$3=2,AT1216+BE1216+BP1216,AW1216+BH1216+BS1216))</f>
        <v>0</v>
      </c>
      <c r="AD1216" s="14">
        <f>IF(Dane!$E$3=1,AQ1216+BB1216+BM1216,IF(Dane!$E$3=2,AU1216+BF1216+BQ1216,AX1216+BI1216+BT1216))</f>
        <v>0</v>
      </c>
      <c r="AE1216" s="14">
        <f>IF((J1216*Dane!$C$9)-AC1216&lt;0,0,(J1216*Dane!$C$9)-AC1216)</f>
        <v>0</v>
      </c>
      <c r="AF1216" s="61">
        <f>IF((K1216*Dane!$C$9)-AD1216&lt;0,0,(K1216*Dane!$C$9)-AD1216)</f>
        <v>0</v>
      </c>
      <c r="AG1216" s="93"/>
      <c r="AH1216" s="84">
        <f>IF(Dane!$E$3=1,AP1216,IF(Dane!$E$3=2,AT1216,AW1216))</f>
        <v>0</v>
      </c>
      <c r="AI1216" s="84">
        <f>IF(Dane!$E$3=1,AQ1216,IF(Dane!$E$3=2,AU1216,AX1216))</f>
        <v>0</v>
      </c>
      <c r="AJ1216" s="84">
        <f>IF(Dane!$E$3=1,BA1216,IF(Dane!$E$3=2,BE1216,BH1216))</f>
        <v>0</v>
      </c>
      <c r="AK1216" s="84">
        <f>IF(Dane!$E$3=1,BB1216,IF(Dane!$E$3=2,BF1216,BI1216))</f>
        <v>0</v>
      </c>
      <c r="AL1216" s="84">
        <f>IF(Dane!$E$3=1,BL1216,IF(Dane!$E$3=2,BP1216,BS1216))</f>
        <v>0</v>
      </c>
      <c r="AM1216" s="84">
        <f>IF(Dane!$E$3=1,BM1216,IF(Dane!$E$3=2,BQ1216,BT1216))</f>
        <v>0</v>
      </c>
      <c r="AN1216" s="39">
        <f>IF(Dane!$C$9="",0,IFERROR(J1216/R1216,0))</f>
        <v>0</v>
      </c>
      <c r="AO1216" s="39">
        <f>IF(Dane!$C$9="",0,IFERROR(ROUND(J1216-ROUND(J1216*0.0976,2)-ROUND(J1216*0.015,2)-ROUND(J1216*0.0245,2),2)/R1216,0))</f>
        <v>0</v>
      </c>
      <c r="AP1216" s="39">
        <f t="shared" si="279"/>
        <v>0</v>
      </c>
      <c r="AQ1216" s="39">
        <f t="shared" si="280"/>
        <v>0</v>
      </c>
      <c r="AR1216" s="39">
        <f t="shared" si="276"/>
        <v>0</v>
      </c>
      <c r="AS1216" s="39">
        <f>IF(Dane!$C$9="",0,IFERROR(AR1216/R1216,0))</f>
        <v>0</v>
      </c>
      <c r="AT1216" s="39">
        <f t="shared" si="281"/>
        <v>0</v>
      </c>
      <c r="AU1216" s="39">
        <v>0</v>
      </c>
      <c r="AV1216" s="39">
        <f t="shared" si="282"/>
        <v>0</v>
      </c>
      <c r="AW1216" s="39">
        <f>IF(Dane!$C$9="",0,IF(ROUND((N1216+O1216)*AV1216,2)&gt;$AN$1,$AN$1,ROUND((N1216+O1216)*AV1216,2)))</f>
        <v>0</v>
      </c>
      <c r="AX1216" s="39">
        <v>0</v>
      </c>
      <c r="AY1216" s="39">
        <f>IF(Dane!$C$9=2,IFERROR(J1216/W1216,0),IF(Dane!$C$9=3,IFERROR(J1216/W1216,0),0))</f>
        <v>0</v>
      </c>
      <c r="AZ1216" s="39">
        <f>IF(Dane!$C$9=2,IFERROR(ROUND(J1216-ROUND(J1216*0.0976,2)-ROUND(J1216*0.015,2)-ROUND(J1216*0.0245,2),2)/W1216,0),IF(Dane!$C$9=3,IFERROR(ROUND(J1216-ROUND(J1216*0.0976,2)-ROUND(J1216*0.015,2)-ROUND(J1216*0.0245,2),2)/W1216,0),0))</f>
        <v>0</v>
      </c>
      <c r="BA1216" s="39">
        <f t="shared" si="283"/>
        <v>0</v>
      </c>
      <c r="BB1216" s="39">
        <f t="shared" si="284"/>
        <v>0</v>
      </c>
      <c r="BC1216" s="39">
        <f t="shared" si="277"/>
        <v>0</v>
      </c>
      <c r="BD1216" s="39">
        <f>IF(Dane!$C$9=2,IFERROR(BC1216/W1216,0),IF(Dane!$C$9=3,IFERROR(BC1216/W1216,0),0))</f>
        <v>0</v>
      </c>
      <c r="BE1216" s="39">
        <f t="shared" si="285"/>
        <v>0</v>
      </c>
      <c r="BF1216" s="39">
        <v>0</v>
      </c>
      <c r="BG1216" s="39">
        <f t="shared" si="286"/>
        <v>0</v>
      </c>
      <c r="BH1216" s="39">
        <f>IF(Dane!$C$9=2,IF(ROUND((S1216+T1216)*BG1216,2)&gt;$AN$1,$AN$1,ROUND((S1216+T1216)*BG1216,2)),IF(Dane!$C$9=3,IF(ROUND((S1216+T1216)*BG1216,2)&gt;$AN$1,$AN$1,ROUND((S1216+T1216)*BG1216,2)),0))</f>
        <v>0</v>
      </c>
      <c r="BI1216" s="39">
        <v>0</v>
      </c>
      <c r="BJ1216" s="39">
        <f>IF(Dane!$C$9=3,IFERROR(J1216/AB1216,0),0)</f>
        <v>0</v>
      </c>
      <c r="BK1216" s="39">
        <f>IF(Dane!$C$9=3,IFERROR(ROUND(J1216-ROUND(J1216*0.0976,2)-ROUND(J1216*0.015,2)-ROUND(J1216*0.0245,2),2)/AB1216,0),0)</f>
        <v>0</v>
      </c>
      <c r="BL1216" s="39">
        <f t="shared" si="287"/>
        <v>0</v>
      </c>
      <c r="BM1216" s="39">
        <f t="shared" si="288"/>
        <v>0</v>
      </c>
      <c r="BN1216" s="39">
        <f t="shared" si="278"/>
        <v>0</v>
      </c>
      <c r="BO1216" s="39">
        <f>IF(Dane!$C$9=3,IFERROR(BN1216/AB1216,0),0)</f>
        <v>0</v>
      </c>
      <c r="BP1216" s="39">
        <f t="shared" si="289"/>
        <v>0</v>
      </c>
      <c r="BQ1216" s="39">
        <v>0</v>
      </c>
      <c r="BR1216" s="39">
        <f t="shared" si="290"/>
        <v>0</v>
      </c>
      <c r="BS1216" s="39">
        <f>IF(Dane!$C$9=3,IF(ROUND((X1216+Y1216)*BR1216,2)&gt;$AN$1,$AN$1,ROUND((X1216+Y1216)*BR1216,2)),0)</f>
        <v>0</v>
      </c>
      <c r="BT1216" s="39">
        <v>0</v>
      </c>
    </row>
    <row r="1217" spans="1:72">
      <c r="A1217" s="87">
        <v>1208</v>
      </c>
      <c r="B1217" s="1"/>
      <c r="C1217" s="1"/>
      <c r="D1217" s="2"/>
      <c r="E1217" s="3"/>
      <c r="F1217" s="4"/>
      <c r="G1217" s="5"/>
      <c r="H1217" s="5"/>
      <c r="I1217" s="6"/>
      <c r="J1217" s="5"/>
      <c r="K1217" s="5"/>
      <c r="L1217" s="5"/>
      <c r="M1217" s="55"/>
      <c r="N1217" s="8"/>
      <c r="O1217" s="105"/>
      <c r="P1217" s="5"/>
      <c r="Q1217" s="5"/>
      <c r="R1217" s="105">
        <f>Dane!$C$10</f>
        <v>0</v>
      </c>
      <c r="S1217" s="8"/>
      <c r="T1217" s="105"/>
      <c r="U1217" s="5"/>
      <c r="V1217" s="5"/>
      <c r="W1217" s="107">
        <f>Dane!$C$11</f>
        <v>0</v>
      </c>
      <c r="X1217" s="8"/>
      <c r="Y1217" s="105"/>
      <c r="Z1217" s="5"/>
      <c r="AA1217" s="5"/>
      <c r="AB1217" s="110">
        <f>Dane!$C$12</f>
        <v>0</v>
      </c>
      <c r="AC1217" s="108">
        <f>IF(Dane!$E$3=1,AP1217+BA1217+BL1217,IF(Dane!$E$3=2,AT1217+BE1217+BP1217,AW1217+BH1217+BS1217))</f>
        <v>0</v>
      </c>
      <c r="AD1217" s="14">
        <f>IF(Dane!$E$3=1,AQ1217+BB1217+BM1217,IF(Dane!$E$3=2,AU1217+BF1217+BQ1217,AX1217+BI1217+BT1217))</f>
        <v>0</v>
      </c>
      <c r="AE1217" s="14">
        <f>IF((J1217*Dane!$C$9)-AC1217&lt;0,0,(J1217*Dane!$C$9)-AC1217)</f>
        <v>0</v>
      </c>
      <c r="AF1217" s="61">
        <f>IF((K1217*Dane!$C$9)-AD1217&lt;0,0,(K1217*Dane!$C$9)-AD1217)</f>
        <v>0</v>
      </c>
      <c r="AG1217" s="93"/>
      <c r="AH1217" s="84">
        <f>IF(Dane!$E$3=1,AP1217,IF(Dane!$E$3=2,AT1217,AW1217))</f>
        <v>0</v>
      </c>
      <c r="AI1217" s="84">
        <f>IF(Dane!$E$3=1,AQ1217,IF(Dane!$E$3=2,AU1217,AX1217))</f>
        <v>0</v>
      </c>
      <c r="AJ1217" s="84">
        <f>IF(Dane!$E$3=1,BA1217,IF(Dane!$E$3=2,BE1217,BH1217))</f>
        <v>0</v>
      </c>
      <c r="AK1217" s="84">
        <f>IF(Dane!$E$3=1,BB1217,IF(Dane!$E$3=2,BF1217,BI1217))</f>
        <v>0</v>
      </c>
      <c r="AL1217" s="84">
        <f>IF(Dane!$E$3=1,BL1217,IF(Dane!$E$3=2,BP1217,BS1217))</f>
        <v>0</v>
      </c>
      <c r="AM1217" s="84">
        <f>IF(Dane!$E$3=1,BM1217,IF(Dane!$E$3=2,BQ1217,BT1217))</f>
        <v>0</v>
      </c>
      <c r="AN1217" s="39">
        <f>IF(Dane!$C$9="",0,IFERROR(J1217/R1217,0))</f>
        <v>0</v>
      </c>
      <c r="AO1217" s="39">
        <f>IF(Dane!$C$9="",0,IFERROR(ROUND(J1217-ROUND(J1217*0.0976,2)-ROUND(J1217*0.015,2)-ROUND(J1217*0.0245,2),2)/R1217,0))</f>
        <v>0</v>
      </c>
      <c r="AP1217" s="39">
        <f t="shared" si="279"/>
        <v>0</v>
      </c>
      <c r="AQ1217" s="39">
        <f t="shared" si="280"/>
        <v>0</v>
      </c>
      <c r="AR1217" s="39">
        <f t="shared" si="276"/>
        <v>0</v>
      </c>
      <c r="AS1217" s="39">
        <f>IF(Dane!$C$9="",0,IFERROR(AR1217/R1217,0))</f>
        <v>0</v>
      </c>
      <c r="AT1217" s="39">
        <f t="shared" si="281"/>
        <v>0</v>
      </c>
      <c r="AU1217" s="39">
        <v>0</v>
      </c>
      <c r="AV1217" s="39">
        <f t="shared" si="282"/>
        <v>0</v>
      </c>
      <c r="AW1217" s="39">
        <f>IF(Dane!$C$9="",0,IF(ROUND((N1217+O1217)*AV1217,2)&gt;$AN$1,$AN$1,ROUND((N1217+O1217)*AV1217,2)))</f>
        <v>0</v>
      </c>
      <c r="AX1217" s="39">
        <v>0</v>
      </c>
      <c r="AY1217" s="39">
        <f>IF(Dane!$C$9=2,IFERROR(J1217/W1217,0),IF(Dane!$C$9=3,IFERROR(J1217/W1217,0),0))</f>
        <v>0</v>
      </c>
      <c r="AZ1217" s="39">
        <f>IF(Dane!$C$9=2,IFERROR(ROUND(J1217-ROUND(J1217*0.0976,2)-ROUND(J1217*0.015,2)-ROUND(J1217*0.0245,2),2)/W1217,0),IF(Dane!$C$9=3,IFERROR(ROUND(J1217-ROUND(J1217*0.0976,2)-ROUND(J1217*0.015,2)-ROUND(J1217*0.0245,2),2)/W1217,0),0))</f>
        <v>0</v>
      </c>
      <c r="BA1217" s="39">
        <f t="shared" si="283"/>
        <v>0</v>
      </c>
      <c r="BB1217" s="39">
        <f t="shared" si="284"/>
        <v>0</v>
      </c>
      <c r="BC1217" s="39">
        <f t="shared" si="277"/>
        <v>0</v>
      </c>
      <c r="BD1217" s="39">
        <f>IF(Dane!$C$9=2,IFERROR(BC1217/W1217,0),IF(Dane!$C$9=3,IFERROR(BC1217/W1217,0),0))</f>
        <v>0</v>
      </c>
      <c r="BE1217" s="39">
        <f t="shared" si="285"/>
        <v>0</v>
      </c>
      <c r="BF1217" s="39">
        <v>0</v>
      </c>
      <c r="BG1217" s="39">
        <f t="shared" si="286"/>
        <v>0</v>
      </c>
      <c r="BH1217" s="39">
        <f>IF(Dane!$C$9=2,IF(ROUND((S1217+T1217)*BG1217,2)&gt;$AN$1,$AN$1,ROUND((S1217+T1217)*BG1217,2)),IF(Dane!$C$9=3,IF(ROUND((S1217+T1217)*BG1217,2)&gt;$AN$1,$AN$1,ROUND((S1217+T1217)*BG1217,2)),0))</f>
        <v>0</v>
      </c>
      <c r="BI1217" s="39">
        <v>0</v>
      </c>
      <c r="BJ1217" s="39">
        <f>IF(Dane!$C$9=3,IFERROR(J1217/AB1217,0),0)</f>
        <v>0</v>
      </c>
      <c r="BK1217" s="39">
        <f>IF(Dane!$C$9=3,IFERROR(ROUND(J1217-ROUND(J1217*0.0976,2)-ROUND(J1217*0.015,2)-ROUND(J1217*0.0245,2),2)/AB1217,0),0)</f>
        <v>0</v>
      </c>
      <c r="BL1217" s="39">
        <f t="shared" si="287"/>
        <v>0</v>
      </c>
      <c r="BM1217" s="39">
        <f t="shared" si="288"/>
        <v>0</v>
      </c>
      <c r="BN1217" s="39">
        <f t="shared" si="278"/>
        <v>0</v>
      </c>
      <c r="BO1217" s="39">
        <f>IF(Dane!$C$9=3,IFERROR(BN1217/AB1217,0),0)</f>
        <v>0</v>
      </c>
      <c r="BP1217" s="39">
        <f t="shared" si="289"/>
        <v>0</v>
      </c>
      <c r="BQ1217" s="39">
        <v>0</v>
      </c>
      <c r="BR1217" s="39">
        <f t="shared" si="290"/>
        <v>0</v>
      </c>
      <c r="BS1217" s="39">
        <f>IF(Dane!$C$9=3,IF(ROUND((X1217+Y1217)*BR1217,2)&gt;$AN$1,$AN$1,ROUND((X1217+Y1217)*BR1217,2)),0)</f>
        <v>0</v>
      </c>
      <c r="BT1217" s="39">
        <v>0</v>
      </c>
    </row>
    <row r="1218" spans="1:72">
      <c r="A1218" s="87">
        <v>1209</v>
      </c>
      <c r="B1218" s="1"/>
      <c r="C1218" s="1"/>
      <c r="D1218" s="2"/>
      <c r="E1218" s="3"/>
      <c r="F1218" s="4"/>
      <c r="G1218" s="5"/>
      <c r="H1218" s="5"/>
      <c r="I1218" s="6"/>
      <c r="J1218" s="5"/>
      <c r="K1218" s="5"/>
      <c r="L1218" s="5"/>
      <c r="M1218" s="55"/>
      <c r="N1218" s="8"/>
      <c r="O1218" s="105"/>
      <c r="P1218" s="5"/>
      <c r="Q1218" s="5"/>
      <c r="R1218" s="105">
        <f>Dane!$C$10</f>
        <v>0</v>
      </c>
      <c r="S1218" s="8"/>
      <c r="T1218" s="105"/>
      <c r="U1218" s="5"/>
      <c r="V1218" s="5"/>
      <c r="W1218" s="107">
        <f>Dane!$C$11</f>
        <v>0</v>
      </c>
      <c r="X1218" s="8"/>
      <c r="Y1218" s="105"/>
      <c r="Z1218" s="5"/>
      <c r="AA1218" s="5"/>
      <c r="AB1218" s="110">
        <f>Dane!$C$12</f>
        <v>0</v>
      </c>
      <c r="AC1218" s="108">
        <f>IF(Dane!$E$3=1,AP1218+BA1218+BL1218,IF(Dane!$E$3=2,AT1218+BE1218+BP1218,AW1218+BH1218+BS1218))</f>
        <v>0</v>
      </c>
      <c r="AD1218" s="14">
        <f>IF(Dane!$E$3=1,AQ1218+BB1218+BM1218,IF(Dane!$E$3=2,AU1218+BF1218+BQ1218,AX1218+BI1218+BT1218))</f>
        <v>0</v>
      </c>
      <c r="AE1218" s="14">
        <f>IF((J1218*Dane!$C$9)-AC1218&lt;0,0,(J1218*Dane!$C$9)-AC1218)</f>
        <v>0</v>
      </c>
      <c r="AF1218" s="61">
        <f>IF((K1218*Dane!$C$9)-AD1218&lt;0,0,(K1218*Dane!$C$9)-AD1218)</f>
        <v>0</v>
      </c>
      <c r="AG1218" s="93"/>
      <c r="AH1218" s="84">
        <f>IF(Dane!$E$3=1,AP1218,IF(Dane!$E$3=2,AT1218,AW1218))</f>
        <v>0</v>
      </c>
      <c r="AI1218" s="84">
        <f>IF(Dane!$E$3=1,AQ1218,IF(Dane!$E$3=2,AU1218,AX1218))</f>
        <v>0</v>
      </c>
      <c r="AJ1218" s="84">
        <f>IF(Dane!$E$3=1,BA1218,IF(Dane!$E$3=2,BE1218,BH1218))</f>
        <v>0</v>
      </c>
      <c r="AK1218" s="84">
        <f>IF(Dane!$E$3=1,BB1218,IF(Dane!$E$3=2,BF1218,BI1218))</f>
        <v>0</v>
      </c>
      <c r="AL1218" s="84">
        <f>IF(Dane!$E$3=1,BL1218,IF(Dane!$E$3=2,BP1218,BS1218))</f>
        <v>0</v>
      </c>
      <c r="AM1218" s="84">
        <f>IF(Dane!$E$3=1,BM1218,IF(Dane!$E$3=2,BQ1218,BT1218))</f>
        <v>0</v>
      </c>
      <c r="AN1218" s="39">
        <f>IF(Dane!$C$9="",0,IFERROR(J1218/R1218,0))</f>
        <v>0</v>
      </c>
      <c r="AO1218" s="39">
        <f>IF(Dane!$C$9="",0,IFERROR(ROUND(J1218-ROUND(J1218*0.0976,2)-ROUND(J1218*0.015,2)-ROUND(J1218*0.0245,2),2)/R1218,0))</f>
        <v>0</v>
      </c>
      <c r="AP1218" s="39">
        <f t="shared" si="279"/>
        <v>0</v>
      </c>
      <c r="AQ1218" s="39">
        <f t="shared" si="280"/>
        <v>0</v>
      </c>
      <c r="AR1218" s="39">
        <f t="shared" si="276"/>
        <v>0</v>
      </c>
      <c r="AS1218" s="39">
        <f>IF(Dane!$C$9="",0,IFERROR(AR1218/R1218,0))</f>
        <v>0</v>
      </c>
      <c r="AT1218" s="39">
        <f t="shared" si="281"/>
        <v>0</v>
      </c>
      <c r="AU1218" s="39">
        <v>0</v>
      </c>
      <c r="AV1218" s="39">
        <f t="shared" si="282"/>
        <v>0</v>
      </c>
      <c r="AW1218" s="39">
        <f>IF(Dane!$C$9="",0,IF(ROUND((N1218+O1218)*AV1218,2)&gt;$AN$1,$AN$1,ROUND((N1218+O1218)*AV1218,2)))</f>
        <v>0</v>
      </c>
      <c r="AX1218" s="39">
        <v>0</v>
      </c>
      <c r="AY1218" s="39">
        <f>IF(Dane!$C$9=2,IFERROR(J1218/W1218,0),IF(Dane!$C$9=3,IFERROR(J1218/W1218,0),0))</f>
        <v>0</v>
      </c>
      <c r="AZ1218" s="39">
        <f>IF(Dane!$C$9=2,IFERROR(ROUND(J1218-ROUND(J1218*0.0976,2)-ROUND(J1218*0.015,2)-ROUND(J1218*0.0245,2),2)/W1218,0),IF(Dane!$C$9=3,IFERROR(ROUND(J1218-ROUND(J1218*0.0976,2)-ROUND(J1218*0.015,2)-ROUND(J1218*0.0245,2),2)/W1218,0),0))</f>
        <v>0</v>
      </c>
      <c r="BA1218" s="39">
        <f t="shared" si="283"/>
        <v>0</v>
      </c>
      <c r="BB1218" s="39">
        <f t="shared" si="284"/>
        <v>0</v>
      </c>
      <c r="BC1218" s="39">
        <f t="shared" si="277"/>
        <v>0</v>
      </c>
      <c r="BD1218" s="39">
        <f>IF(Dane!$C$9=2,IFERROR(BC1218/W1218,0),IF(Dane!$C$9=3,IFERROR(BC1218/W1218,0),0))</f>
        <v>0</v>
      </c>
      <c r="BE1218" s="39">
        <f t="shared" si="285"/>
        <v>0</v>
      </c>
      <c r="BF1218" s="39">
        <v>0</v>
      </c>
      <c r="BG1218" s="39">
        <f t="shared" si="286"/>
        <v>0</v>
      </c>
      <c r="BH1218" s="39">
        <f>IF(Dane!$C$9=2,IF(ROUND((S1218+T1218)*BG1218,2)&gt;$AN$1,$AN$1,ROUND((S1218+T1218)*BG1218,2)),IF(Dane!$C$9=3,IF(ROUND((S1218+T1218)*BG1218,2)&gt;$AN$1,$AN$1,ROUND((S1218+T1218)*BG1218,2)),0))</f>
        <v>0</v>
      </c>
      <c r="BI1218" s="39">
        <v>0</v>
      </c>
      <c r="BJ1218" s="39">
        <f>IF(Dane!$C$9=3,IFERROR(J1218/AB1218,0),0)</f>
        <v>0</v>
      </c>
      <c r="BK1218" s="39">
        <f>IF(Dane!$C$9=3,IFERROR(ROUND(J1218-ROUND(J1218*0.0976,2)-ROUND(J1218*0.015,2)-ROUND(J1218*0.0245,2),2)/AB1218,0),0)</f>
        <v>0</v>
      </c>
      <c r="BL1218" s="39">
        <f t="shared" si="287"/>
        <v>0</v>
      </c>
      <c r="BM1218" s="39">
        <f t="shared" si="288"/>
        <v>0</v>
      </c>
      <c r="BN1218" s="39">
        <f t="shared" si="278"/>
        <v>0</v>
      </c>
      <c r="BO1218" s="39">
        <f>IF(Dane!$C$9=3,IFERROR(BN1218/AB1218,0),0)</f>
        <v>0</v>
      </c>
      <c r="BP1218" s="39">
        <f t="shared" si="289"/>
        <v>0</v>
      </c>
      <c r="BQ1218" s="39">
        <v>0</v>
      </c>
      <c r="BR1218" s="39">
        <f t="shared" si="290"/>
        <v>0</v>
      </c>
      <c r="BS1218" s="39">
        <f>IF(Dane!$C$9=3,IF(ROUND((X1218+Y1218)*BR1218,2)&gt;$AN$1,$AN$1,ROUND((X1218+Y1218)*BR1218,2)),0)</f>
        <v>0</v>
      </c>
      <c r="BT1218" s="39">
        <v>0</v>
      </c>
    </row>
    <row r="1219" spans="1:72">
      <c r="A1219" s="87">
        <v>1210</v>
      </c>
      <c r="B1219" s="1"/>
      <c r="C1219" s="1"/>
      <c r="D1219" s="2"/>
      <c r="E1219" s="3"/>
      <c r="F1219" s="4"/>
      <c r="G1219" s="5"/>
      <c r="H1219" s="5"/>
      <c r="I1219" s="6"/>
      <c r="J1219" s="5"/>
      <c r="K1219" s="5"/>
      <c r="L1219" s="5"/>
      <c r="M1219" s="55"/>
      <c r="N1219" s="8"/>
      <c r="O1219" s="105"/>
      <c r="P1219" s="5"/>
      <c r="Q1219" s="5"/>
      <c r="R1219" s="105">
        <f>Dane!$C$10</f>
        <v>0</v>
      </c>
      <c r="S1219" s="8"/>
      <c r="T1219" s="105"/>
      <c r="U1219" s="5"/>
      <c r="V1219" s="5"/>
      <c r="W1219" s="107">
        <f>Dane!$C$11</f>
        <v>0</v>
      </c>
      <c r="X1219" s="8"/>
      <c r="Y1219" s="105"/>
      <c r="Z1219" s="5"/>
      <c r="AA1219" s="5"/>
      <c r="AB1219" s="110">
        <f>Dane!$C$12</f>
        <v>0</v>
      </c>
      <c r="AC1219" s="108">
        <f>IF(Dane!$E$3=1,AP1219+BA1219+BL1219,IF(Dane!$E$3=2,AT1219+BE1219+BP1219,AW1219+BH1219+BS1219))</f>
        <v>0</v>
      </c>
      <c r="AD1219" s="14">
        <f>IF(Dane!$E$3=1,AQ1219+BB1219+BM1219,IF(Dane!$E$3=2,AU1219+BF1219+BQ1219,AX1219+BI1219+BT1219))</f>
        <v>0</v>
      </c>
      <c r="AE1219" s="14">
        <f>IF((J1219*Dane!$C$9)-AC1219&lt;0,0,(J1219*Dane!$C$9)-AC1219)</f>
        <v>0</v>
      </c>
      <c r="AF1219" s="61">
        <f>IF((K1219*Dane!$C$9)-AD1219&lt;0,0,(K1219*Dane!$C$9)-AD1219)</f>
        <v>0</v>
      </c>
      <c r="AG1219" s="93"/>
      <c r="AH1219" s="84">
        <f>IF(Dane!$E$3=1,AP1219,IF(Dane!$E$3=2,AT1219,AW1219))</f>
        <v>0</v>
      </c>
      <c r="AI1219" s="84">
        <f>IF(Dane!$E$3=1,AQ1219,IF(Dane!$E$3=2,AU1219,AX1219))</f>
        <v>0</v>
      </c>
      <c r="AJ1219" s="84">
        <f>IF(Dane!$E$3=1,BA1219,IF(Dane!$E$3=2,BE1219,BH1219))</f>
        <v>0</v>
      </c>
      <c r="AK1219" s="84">
        <f>IF(Dane!$E$3=1,BB1219,IF(Dane!$E$3=2,BF1219,BI1219))</f>
        <v>0</v>
      </c>
      <c r="AL1219" s="84">
        <f>IF(Dane!$E$3=1,BL1219,IF(Dane!$E$3=2,BP1219,BS1219))</f>
        <v>0</v>
      </c>
      <c r="AM1219" s="84">
        <f>IF(Dane!$E$3=1,BM1219,IF(Dane!$E$3=2,BQ1219,BT1219))</f>
        <v>0</v>
      </c>
      <c r="AN1219" s="39">
        <f>IF(Dane!$C$9="",0,IFERROR(J1219/R1219,0))</f>
        <v>0</v>
      </c>
      <c r="AO1219" s="39">
        <f>IF(Dane!$C$9="",0,IFERROR(ROUND(J1219-ROUND(J1219*0.0976,2)-ROUND(J1219*0.015,2)-ROUND(J1219*0.0245,2),2)/R1219,0))</f>
        <v>0</v>
      </c>
      <c r="AP1219" s="39">
        <f t="shared" si="279"/>
        <v>0</v>
      </c>
      <c r="AQ1219" s="39">
        <f t="shared" si="280"/>
        <v>0</v>
      </c>
      <c r="AR1219" s="39">
        <f t="shared" si="276"/>
        <v>0</v>
      </c>
      <c r="AS1219" s="39">
        <f>IF(Dane!$C$9="",0,IFERROR(AR1219/R1219,0))</f>
        <v>0</v>
      </c>
      <c r="AT1219" s="39">
        <f t="shared" si="281"/>
        <v>0</v>
      </c>
      <c r="AU1219" s="39">
        <v>0</v>
      </c>
      <c r="AV1219" s="39">
        <f t="shared" si="282"/>
        <v>0</v>
      </c>
      <c r="AW1219" s="39">
        <f>IF(Dane!$C$9="",0,IF(ROUND((N1219+O1219)*AV1219,2)&gt;$AN$1,$AN$1,ROUND((N1219+O1219)*AV1219,2)))</f>
        <v>0</v>
      </c>
      <c r="AX1219" s="39">
        <v>0</v>
      </c>
      <c r="AY1219" s="39">
        <f>IF(Dane!$C$9=2,IFERROR(J1219/W1219,0),IF(Dane!$C$9=3,IFERROR(J1219/W1219,0),0))</f>
        <v>0</v>
      </c>
      <c r="AZ1219" s="39">
        <f>IF(Dane!$C$9=2,IFERROR(ROUND(J1219-ROUND(J1219*0.0976,2)-ROUND(J1219*0.015,2)-ROUND(J1219*0.0245,2),2)/W1219,0),IF(Dane!$C$9=3,IFERROR(ROUND(J1219-ROUND(J1219*0.0976,2)-ROUND(J1219*0.015,2)-ROUND(J1219*0.0245,2),2)/W1219,0),0))</f>
        <v>0</v>
      </c>
      <c r="BA1219" s="39">
        <f t="shared" si="283"/>
        <v>0</v>
      </c>
      <c r="BB1219" s="39">
        <f t="shared" si="284"/>
        <v>0</v>
      </c>
      <c r="BC1219" s="39">
        <f t="shared" si="277"/>
        <v>0</v>
      </c>
      <c r="BD1219" s="39">
        <f>IF(Dane!$C$9=2,IFERROR(BC1219/W1219,0),IF(Dane!$C$9=3,IFERROR(BC1219/W1219,0),0))</f>
        <v>0</v>
      </c>
      <c r="BE1219" s="39">
        <f t="shared" si="285"/>
        <v>0</v>
      </c>
      <c r="BF1219" s="39">
        <v>0</v>
      </c>
      <c r="BG1219" s="39">
        <f t="shared" si="286"/>
        <v>0</v>
      </c>
      <c r="BH1219" s="39">
        <f>IF(Dane!$C$9=2,IF(ROUND((S1219+T1219)*BG1219,2)&gt;$AN$1,$AN$1,ROUND((S1219+T1219)*BG1219,2)),IF(Dane!$C$9=3,IF(ROUND((S1219+T1219)*BG1219,2)&gt;$AN$1,$AN$1,ROUND((S1219+T1219)*BG1219,2)),0))</f>
        <v>0</v>
      </c>
      <c r="BI1219" s="39">
        <v>0</v>
      </c>
      <c r="BJ1219" s="39">
        <f>IF(Dane!$C$9=3,IFERROR(J1219/AB1219,0),0)</f>
        <v>0</v>
      </c>
      <c r="BK1219" s="39">
        <f>IF(Dane!$C$9=3,IFERROR(ROUND(J1219-ROUND(J1219*0.0976,2)-ROUND(J1219*0.015,2)-ROUND(J1219*0.0245,2),2)/AB1219,0),0)</f>
        <v>0</v>
      </c>
      <c r="BL1219" s="39">
        <f t="shared" si="287"/>
        <v>0</v>
      </c>
      <c r="BM1219" s="39">
        <f t="shared" si="288"/>
        <v>0</v>
      </c>
      <c r="BN1219" s="39">
        <f t="shared" si="278"/>
        <v>0</v>
      </c>
      <c r="BO1219" s="39">
        <f>IF(Dane!$C$9=3,IFERROR(BN1219/AB1219,0),0)</f>
        <v>0</v>
      </c>
      <c r="BP1219" s="39">
        <f t="shared" si="289"/>
        <v>0</v>
      </c>
      <c r="BQ1219" s="39">
        <v>0</v>
      </c>
      <c r="BR1219" s="39">
        <f t="shared" si="290"/>
        <v>0</v>
      </c>
      <c r="BS1219" s="39">
        <f>IF(Dane!$C$9=3,IF(ROUND((X1219+Y1219)*BR1219,2)&gt;$AN$1,$AN$1,ROUND((X1219+Y1219)*BR1219,2)),0)</f>
        <v>0</v>
      </c>
      <c r="BT1219" s="39">
        <v>0</v>
      </c>
    </row>
    <row r="1220" spans="1:72">
      <c r="A1220" s="87">
        <v>1211</v>
      </c>
      <c r="B1220" s="1"/>
      <c r="C1220" s="1"/>
      <c r="D1220" s="2"/>
      <c r="E1220" s="3"/>
      <c r="F1220" s="4"/>
      <c r="G1220" s="5"/>
      <c r="H1220" s="5"/>
      <c r="I1220" s="6"/>
      <c r="J1220" s="5"/>
      <c r="K1220" s="5"/>
      <c r="L1220" s="5"/>
      <c r="M1220" s="55"/>
      <c r="N1220" s="8"/>
      <c r="O1220" s="105"/>
      <c r="P1220" s="5"/>
      <c r="Q1220" s="5"/>
      <c r="R1220" s="105">
        <f>Dane!$C$10</f>
        <v>0</v>
      </c>
      <c r="S1220" s="8"/>
      <c r="T1220" s="105"/>
      <c r="U1220" s="5"/>
      <c r="V1220" s="5"/>
      <c r="W1220" s="107">
        <f>Dane!$C$11</f>
        <v>0</v>
      </c>
      <c r="X1220" s="8"/>
      <c r="Y1220" s="105"/>
      <c r="Z1220" s="5"/>
      <c r="AA1220" s="5"/>
      <c r="AB1220" s="110">
        <f>Dane!$C$12</f>
        <v>0</v>
      </c>
      <c r="AC1220" s="108">
        <f>IF(Dane!$E$3=1,AP1220+BA1220+BL1220,IF(Dane!$E$3=2,AT1220+BE1220+BP1220,AW1220+BH1220+BS1220))</f>
        <v>0</v>
      </c>
      <c r="AD1220" s="14">
        <f>IF(Dane!$E$3=1,AQ1220+BB1220+BM1220,IF(Dane!$E$3=2,AU1220+BF1220+BQ1220,AX1220+BI1220+BT1220))</f>
        <v>0</v>
      </c>
      <c r="AE1220" s="14">
        <f>IF((J1220*Dane!$C$9)-AC1220&lt;0,0,(J1220*Dane!$C$9)-AC1220)</f>
        <v>0</v>
      </c>
      <c r="AF1220" s="61">
        <f>IF((K1220*Dane!$C$9)-AD1220&lt;0,0,(K1220*Dane!$C$9)-AD1220)</f>
        <v>0</v>
      </c>
      <c r="AG1220" s="93"/>
      <c r="AH1220" s="84">
        <f>IF(Dane!$E$3=1,AP1220,IF(Dane!$E$3=2,AT1220,AW1220))</f>
        <v>0</v>
      </c>
      <c r="AI1220" s="84">
        <f>IF(Dane!$E$3=1,AQ1220,IF(Dane!$E$3=2,AU1220,AX1220))</f>
        <v>0</v>
      </c>
      <c r="AJ1220" s="84">
        <f>IF(Dane!$E$3=1,BA1220,IF(Dane!$E$3=2,BE1220,BH1220))</f>
        <v>0</v>
      </c>
      <c r="AK1220" s="84">
        <f>IF(Dane!$E$3=1,BB1220,IF(Dane!$E$3=2,BF1220,BI1220))</f>
        <v>0</v>
      </c>
      <c r="AL1220" s="84">
        <f>IF(Dane!$E$3=1,BL1220,IF(Dane!$E$3=2,BP1220,BS1220))</f>
        <v>0</v>
      </c>
      <c r="AM1220" s="84">
        <f>IF(Dane!$E$3=1,BM1220,IF(Dane!$E$3=2,BQ1220,BT1220))</f>
        <v>0</v>
      </c>
      <c r="AN1220" s="39">
        <f>IF(Dane!$C$9="",0,IFERROR(J1220/R1220,0))</f>
        <v>0</v>
      </c>
      <c r="AO1220" s="39">
        <f>IF(Dane!$C$9="",0,IFERROR(ROUND(J1220-ROUND(J1220*0.0976,2)-ROUND(J1220*0.015,2)-ROUND(J1220*0.0245,2),2)/R1220,0))</f>
        <v>0</v>
      </c>
      <c r="AP1220" s="39">
        <f t="shared" si="279"/>
        <v>0</v>
      </c>
      <c r="AQ1220" s="39">
        <f t="shared" si="280"/>
        <v>0</v>
      </c>
      <c r="AR1220" s="39">
        <f t="shared" si="276"/>
        <v>0</v>
      </c>
      <c r="AS1220" s="39">
        <f>IF(Dane!$C$9="",0,IFERROR(AR1220/R1220,0))</f>
        <v>0</v>
      </c>
      <c r="AT1220" s="39">
        <f t="shared" si="281"/>
        <v>0</v>
      </c>
      <c r="AU1220" s="39">
        <v>0</v>
      </c>
      <c r="AV1220" s="39">
        <f t="shared" si="282"/>
        <v>0</v>
      </c>
      <c r="AW1220" s="39">
        <f>IF(Dane!$C$9="",0,IF(ROUND((N1220+O1220)*AV1220,2)&gt;$AN$1,$AN$1,ROUND((N1220+O1220)*AV1220,2)))</f>
        <v>0</v>
      </c>
      <c r="AX1220" s="39">
        <v>0</v>
      </c>
      <c r="AY1220" s="39">
        <f>IF(Dane!$C$9=2,IFERROR(J1220/W1220,0),IF(Dane!$C$9=3,IFERROR(J1220/W1220,0),0))</f>
        <v>0</v>
      </c>
      <c r="AZ1220" s="39">
        <f>IF(Dane!$C$9=2,IFERROR(ROUND(J1220-ROUND(J1220*0.0976,2)-ROUND(J1220*0.015,2)-ROUND(J1220*0.0245,2),2)/W1220,0),IF(Dane!$C$9=3,IFERROR(ROUND(J1220-ROUND(J1220*0.0976,2)-ROUND(J1220*0.015,2)-ROUND(J1220*0.0245,2),2)/W1220,0),0))</f>
        <v>0</v>
      </c>
      <c r="BA1220" s="39">
        <f t="shared" si="283"/>
        <v>0</v>
      </c>
      <c r="BB1220" s="39">
        <f t="shared" si="284"/>
        <v>0</v>
      </c>
      <c r="BC1220" s="39">
        <f t="shared" si="277"/>
        <v>0</v>
      </c>
      <c r="BD1220" s="39">
        <f>IF(Dane!$C$9=2,IFERROR(BC1220/W1220,0),IF(Dane!$C$9=3,IFERROR(BC1220/W1220,0),0))</f>
        <v>0</v>
      </c>
      <c r="BE1220" s="39">
        <f t="shared" si="285"/>
        <v>0</v>
      </c>
      <c r="BF1220" s="39">
        <v>0</v>
      </c>
      <c r="BG1220" s="39">
        <f t="shared" si="286"/>
        <v>0</v>
      </c>
      <c r="BH1220" s="39">
        <f>IF(Dane!$C$9=2,IF(ROUND((S1220+T1220)*BG1220,2)&gt;$AN$1,$AN$1,ROUND((S1220+T1220)*BG1220,2)),IF(Dane!$C$9=3,IF(ROUND((S1220+T1220)*BG1220,2)&gt;$AN$1,$AN$1,ROUND((S1220+T1220)*BG1220,2)),0))</f>
        <v>0</v>
      </c>
      <c r="BI1220" s="39">
        <v>0</v>
      </c>
      <c r="BJ1220" s="39">
        <f>IF(Dane!$C$9=3,IFERROR(J1220/AB1220,0),0)</f>
        <v>0</v>
      </c>
      <c r="BK1220" s="39">
        <f>IF(Dane!$C$9=3,IFERROR(ROUND(J1220-ROUND(J1220*0.0976,2)-ROUND(J1220*0.015,2)-ROUND(J1220*0.0245,2),2)/AB1220,0),0)</f>
        <v>0</v>
      </c>
      <c r="BL1220" s="39">
        <f t="shared" si="287"/>
        <v>0</v>
      </c>
      <c r="BM1220" s="39">
        <f t="shared" si="288"/>
        <v>0</v>
      </c>
      <c r="BN1220" s="39">
        <f t="shared" si="278"/>
        <v>0</v>
      </c>
      <c r="BO1220" s="39">
        <f>IF(Dane!$C$9=3,IFERROR(BN1220/AB1220,0),0)</f>
        <v>0</v>
      </c>
      <c r="BP1220" s="39">
        <f t="shared" si="289"/>
        <v>0</v>
      </c>
      <c r="BQ1220" s="39">
        <v>0</v>
      </c>
      <c r="BR1220" s="39">
        <f t="shared" si="290"/>
        <v>0</v>
      </c>
      <c r="BS1220" s="39">
        <f>IF(Dane!$C$9=3,IF(ROUND((X1220+Y1220)*BR1220,2)&gt;$AN$1,$AN$1,ROUND((X1220+Y1220)*BR1220,2)),0)</f>
        <v>0</v>
      </c>
      <c r="BT1220" s="39">
        <v>0</v>
      </c>
    </row>
    <row r="1221" spans="1:72">
      <c r="A1221" s="87">
        <v>1212</v>
      </c>
      <c r="B1221" s="1"/>
      <c r="C1221" s="1"/>
      <c r="D1221" s="2"/>
      <c r="E1221" s="3"/>
      <c r="F1221" s="4"/>
      <c r="G1221" s="5"/>
      <c r="H1221" s="5"/>
      <c r="I1221" s="6"/>
      <c r="J1221" s="5"/>
      <c r="K1221" s="5"/>
      <c r="L1221" s="5"/>
      <c r="M1221" s="55"/>
      <c r="N1221" s="8"/>
      <c r="O1221" s="105"/>
      <c r="P1221" s="5"/>
      <c r="Q1221" s="5"/>
      <c r="R1221" s="105">
        <f>Dane!$C$10</f>
        <v>0</v>
      </c>
      <c r="S1221" s="8"/>
      <c r="T1221" s="105"/>
      <c r="U1221" s="5"/>
      <c r="V1221" s="5"/>
      <c r="W1221" s="107">
        <f>Dane!$C$11</f>
        <v>0</v>
      </c>
      <c r="X1221" s="8"/>
      <c r="Y1221" s="105"/>
      <c r="Z1221" s="5"/>
      <c r="AA1221" s="5"/>
      <c r="AB1221" s="110">
        <f>Dane!$C$12</f>
        <v>0</v>
      </c>
      <c r="AC1221" s="108">
        <f>IF(Dane!$E$3=1,AP1221+BA1221+BL1221,IF(Dane!$E$3=2,AT1221+BE1221+BP1221,AW1221+BH1221+BS1221))</f>
        <v>0</v>
      </c>
      <c r="AD1221" s="14">
        <f>IF(Dane!$E$3=1,AQ1221+BB1221+BM1221,IF(Dane!$E$3=2,AU1221+BF1221+BQ1221,AX1221+BI1221+BT1221))</f>
        <v>0</v>
      </c>
      <c r="AE1221" s="14">
        <f>IF((J1221*Dane!$C$9)-AC1221&lt;0,0,(J1221*Dane!$C$9)-AC1221)</f>
        <v>0</v>
      </c>
      <c r="AF1221" s="61">
        <f>IF((K1221*Dane!$C$9)-AD1221&lt;0,0,(K1221*Dane!$C$9)-AD1221)</f>
        <v>0</v>
      </c>
      <c r="AG1221" s="93"/>
      <c r="AH1221" s="84">
        <f>IF(Dane!$E$3=1,AP1221,IF(Dane!$E$3=2,AT1221,AW1221))</f>
        <v>0</v>
      </c>
      <c r="AI1221" s="84">
        <f>IF(Dane!$E$3=1,AQ1221,IF(Dane!$E$3=2,AU1221,AX1221))</f>
        <v>0</v>
      </c>
      <c r="AJ1221" s="84">
        <f>IF(Dane!$E$3=1,BA1221,IF(Dane!$E$3=2,BE1221,BH1221))</f>
        <v>0</v>
      </c>
      <c r="AK1221" s="84">
        <f>IF(Dane!$E$3=1,BB1221,IF(Dane!$E$3=2,BF1221,BI1221))</f>
        <v>0</v>
      </c>
      <c r="AL1221" s="84">
        <f>IF(Dane!$E$3=1,BL1221,IF(Dane!$E$3=2,BP1221,BS1221))</f>
        <v>0</v>
      </c>
      <c r="AM1221" s="84">
        <f>IF(Dane!$E$3=1,BM1221,IF(Dane!$E$3=2,BQ1221,BT1221))</f>
        <v>0</v>
      </c>
      <c r="AN1221" s="39">
        <f>IF(Dane!$C$9="",0,IFERROR(J1221/R1221,0))</f>
        <v>0</v>
      </c>
      <c r="AO1221" s="39">
        <f>IF(Dane!$C$9="",0,IFERROR(ROUND(J1221-ROUND(J1221*0.0976,2)-ROUND(J1221*0.015,2)-ROUND(J1221*0.0245,2),2)/R1221,0))</f>
        <v>0</v>
      </c>
      <c r="AP1221" s="39">
        <f t="shared" si="279"/>
        <v>0</v>
      </c>
      <c r="AQ1221" s="39">
        <f t="shared" si="280"/>
        <v>0</v>
      </c>
      <c r="AR1221" s="39">
        <f t="shared" si="276"/>
        <v>0</v>
      </c>
      <c r="AS1221" s="39">
        <f>IF(Dane!$C$9="",0,IFERROR(AR1221/R1221,0))</f>
        <v>0</v>
      </c>
      <c r="AT1221" s="39">
        <f t="shared" si="281"/>
        <v>0</v>
      </c>
      <c r="AU1221" s="39">
        <v>0</v>
      </c>
      <c r="AV1221" s="39">
        <f t="shared" si="282"/>
        <v>0</v>
      </c>
      <c r="AW1221" s="39">
        <f>IF(Dane!$C$9="",0,IF(ROUND((N1221+O1221)*AV1221,2)&gt;$AN$1,$AN$1,ROUND((N1221+O1221)*AV1221,2)))</f>
        <v>0</v>
      </c>
      <c r="AX1221" s="39">
        <v>0</v>
      </c>
      <c r="AY1221" s="39">
        <f>IF(Dane!$C$9=2,IFERROR(J1221/W1221,0),IF(Dane!$C$9=3,IFERROR(J1221/W1221,0),0))</f>
        <v>0</v>
      </c>
      <c r="AZ1221" s="39">
        <f>IF(Dane!$C$9=2,IFERROR(ROUND(J1221-ROUND(J1221*0.0976,2)-ROUND(J1221*0.015,2)-ROUND(J1221*0.0245,2),2)/W1221,0),IF(Dane!$C$9=3,IFERROR(ROUND(J1221-ROUND(J1221*0.0976,2)-ROUND(J1221*0.015,2)-ROUND(J1221*0.0245,2),2)/W1221,0),0))</f>
        <v>0</v>
      </c>
      <c r="BA1221" s="39">
        <f t="shared" si="283"/>
        <v>0</v>
      </c>
      <c r="BB1221" s="39">
        <f t="shared" si="284"/>
        <v>0</v>
      </c>
      <c r="BC1221" s="39">
        <f t="shared" si="277"/>
        <v>0</v>
      </c>
      <c r="BD1221" s="39">
        <f>IF(Dane!$C$9=2,IFERROR(BC1221/W1221,0),IF(Dane!$C$9=3,IFERROR(BC1221/W1221,0),0))</f>
        <v>0</v>
      </c>
      <c r="BE1221" s="39">
        <f t="shared" si="285"/>
        <v>0</v>
      </c>
      <c r="BF1221" s="39">
        <v>0</v>
      </c>
      <c r="BG1221" s="39">
        <f t="shared" si="286"/>
        <v>0</v>
      </c>
      <c r="BH1221" s="39">
        <f>IF(Dane!$C$9=2,IF(ROUND((S1221+T1221)*BG1221,2)&gt;$AN$1,$AN$1,ROUND((S1221+T1221)*BG1221,2)),IF(Dane!$C$9=3,IF(ROUND((S1221+T1221)*BG1221,2)&gt;$AN$1,$AN$1,ROUND((S1221+T1221)*BG1221,2)),0))</f>
        <v>0</v>
      </c>
      <c r="BI1221" s="39">
        <v>0</v>
      </c>
      <c r="BJ1221" s="39">
        <f>IF(Dane!$C$9=3,IFERROR(J1221/AB1221,0),0)</f>
        <v>0</v>
      </c>
      <c r="BK1221" s="39">
        <f>IF(Dane!$C$9=3,IFERROR(ROUND(J1221-ROUND(J1221*0.0976,2)-ROUND(J1221*0.015,2)-ROUND(J1221*0.0245,2),2)/AB1221,0),0)</f>
        <v>0</v>
      </c>
      <c r="BL1221" s="39">
        <f t="shared" si="287"/>
        <v>0</v>
      </c>
      <c r="BM1221" s="39">
        <f t="shared" si="288"/>
        <v>0</v>
      </c>
      <c r="BN1221" s="39">
        <f t="shared" si="278"/>
        <v>0</v>
      </c>
      <c r="BO1221" s="39">
        <f>IF(Dane!$C$9=3,IFERROR(BN1221/AB1221,0),0)</f>
        <v>0</v>
      </c>
      <c r="BP1221" s="39">
        <f t="shared" si="289"/>
        <v>0</v>
      </c>
      <c r="BQ1221" s="39">
        <v>0</v>
      </c>
      <c r="BR1221" s="39">
        <f t="shared" si="290"/>
        <v>0</v>
      </c>
      <c r="BS1221" s="39">
        <f>IF(Dane!$C$9=3,IF(ROUND((X1221+Y1221)*BR1221,2)&gt;$AN$1,$AN$1,ROUND((X1221+Y1221)*BR1221,2)),0)</f>
        <v>0</v>
      </c>
      <c r="BT1221" s="39">
        <v>0</v>
      </c>
    </row>
    <row r="1222" spans="1:72">
      <c r="A1222" s="87">
        <v>1213</v>
      </c>
      <c r="B1222" s="1"/>
      <c r="C1222" s="1"/>
      <c r="D1222" s="2"/>
      <c r="E1222" s="3"/>
      <c r="F1222" s="4"/>
      <c r="G1222" s="5"/>
      <c r="H1222" s="5"/>
      <c r="I1222" s="6"/>
      <c r="J1222" s="5"/>
      <c r="K1222" s="5"/>
      <c r="L1222" s="5"/>
      <c r="M1222" s="55"/>
      <c r="N1222" s="8"/>
      <c r="O1222" s="105"/>
      <c r="P1222" s="5"/>
      <c r="Q1222" s="5"/>
      <c r="R1222" s="105">
        <f>Dane!$C$10</f>
        <v>0</v>
      </c>
      <c r="S1222" s="8"/>
      <c r="T1222" s="105"/>
      <c r="U1222" s="5"/>
      <c r="V1222" s="5"/>
      <c r="W1222" s="107">
        <f>Dane!$C$11</f>
        <v>0</v>
      </c>
      <c r="X1222" s="8"/>
      <c r="Y1222" s="105"/>
      <c r="Z1222" s="5"/>
      <c r="AA1222" s="5"/>
      <c r="AB1222" s="110">
        <f>Dane!$C$12</f>
        <v>0</v>
      </c>
      <c r="AC1222" s="108">
        <f>IF(Dane!$E$3=1,AP1222+BA1222+BL1222,IF(Dane!$E$3=2,AT1222+BE1222+BP1222,AW1222+BH1222+BS1222))</f>
        <v>0</v>
      </c>
      <c r="AD1222" s="14">
        <f>IF(Dane!$E$3=1,AQ1222+BB1222+BM1222,IF(Dane!$E$3=2,AU1222+BF1222+BQ1222,AX1222+BI1222+BT1222))</f>
        <v>0</v>
      </c>
      <c r="AE1222" s="14">
        <f>IF((J1222*Dane!$C$9)-AC1222&lt;0,0,(J1222*Dane!$C$9)-AC1222)</f>
        <v>0</v>
      </c>
      <c r="AF1222" s="61">
        <f>IF((K1222*Dane!$C$9)-AD1222&lt;0,0,(K1222*Dane!$C$9)-AD1222)</f>
        <v>0</v>
      </c>
      <c r="AG1222" s="93"/>
      <c r="AH1222" s="84">
        <f>IF(Dane!$E$3=1,AP1222,IF(Dane!$E$3=2,AT1222,AW1222))</f>
        <v>0</v>
      </c>
      <c r="AI1222" s="84">
        <f>IF(Dane!$E$3=1,AQ1222,IF(Dane!$E$3=2,AU1222,AX1222))</f>
        <v>0</v>
      </c>
      <c r="AJ1222" s="84">
        <f>IF(Dane!$E$3=1,BA1222,IF(Dane!$E$3=2,BE1222,BH1222))</f>
        <v>0</v>
      </c>
      <c r="AK1222" s="84">
        <f>IF(Dane!$E$3=1,BB1222,IF(Dane!$E$3=2,BF1222,BI1222))</f>
        <v>0</v>
      </c>
      <c r="AL1222" s="84">
        <f>IF(Dane!$E$3=1,BL1222,IF(Dane!$E$3=2,BP1222,BS1222))</f>
        <v>0</v>
      </c>
      <c r="AM1222" s="84">
        <f>IF(Dane!$E$3=1,BM1222,IF(Dane!$E$3=2,BQ1222,BT1222))</f>
        <v>0</v>
      </c>
      <c r="AN1222" s="39">
        <f>IF(Dane!$C$9="",0,IFERROR(J1222/R1222,0))</f>
        <v>0</v>
      </c>
      <c r="AO1222" s="39">
        <f>IF(Dane!$C$9="",0,IFERROR(ROUND(J1222-ROUND(J1222*0.0976,2)-ROUND(J1222*0.015,2)-ROUND(J1222*0.0245,2),2)/R1222,0))</f>
        <v>0</v>
      </c>
      <c r="AP1222" s="39">
        <f t="shared" si="279"/>
        <v>0</v>
      </c>
      <c r="AQ1222" s="39">
        <f t="shared" si="280"/>
        <v>0</v>
      </c>
      <c r="AR1222" s="39">
        <f t="shared" si="276"/>
        <v>0</v>
      </c>
      <c r="AS1222" s="39">
        <f>IF(Dane!$C$9="",0,IFERROR(AR1222/R1222,0))</f>
        <v>0</v>
      </c>
      <c r="AT1222" s="39">
        <f t="shared" si="281"/>
        <v>0</v>
      </c>
      <c r="AU1222" s="39">
        <v>0</v>
      </c>
      <c r="AV1222" s="39">
        <f t="shared" si="282"/>
        <v>0</v>
      </c>
      <c r="AW1222" s="39">
        <f>IF(Dane!$C$9="",0,IF(ROUND((N1222+O1222)*AV1222,2)&gt;$AN$1,$AN$1,ROUND((N1222+O1222)*AV1222,2)))</f>
        <v>0</v>
      </c>
      <c r="AX1222" s="39">
        <v>0</v>
      </c>
      <c r="AY1222" s="39">
        <f>IF(Dane!$C$9=2,IFERROR(J1222/W1222,0),IF(Dane!$C$9=3,IFERROR(J1222/W1222,0),0))</f>
        <v>0</v>
      </c>
      <c r="AZ1222" s="39">
        <f>IF(Dane!$C$9=2,IFERROR(ROUND(J1222-ROUND(J1222*0.0976,2)-ROUND(J1222*0.015,2)-ROUND(J1222*0.0245,2),2)/W1222,0),IF(Dane!$C$9=3,IFERROR(ROUND(J1222-ROUND(J1222*0.0976,2)-ROUND(J1222*0.015,2)-ROUND(J1222*0.0245,2),2)/W1222,0),0))</f>
        <v>0</v>
      </c>
      <c r="BA1222" s="39">
        <f t="shared" si="283"/>
        <v>0</v>
      </c>
      <c r="BB1222" s="39">
        <f t="shared" si="284"/>
        <v>0</v>
      </c>
      <c r="BC1222" s="39">
        <f t="shared" si="277"/>
        <v>0</v>
      </c>
      <c r="BD1222" s="39">
        <f>IF(Dane!$C$9=2,IFERROR(BC1222/W1222,0),IF(Dane!$C$9=3,IFERROR(BC1222/W1222,0),0))</f>
        <v>0</v>
      </c>
      <c r="BE1222" s="39">
        <f t="shared" si="285"/>
        <v>0</v>
      </c>
      <c r="BF1222" s="39">
        <v>0</v>
      </c>
      <c r="BG1222" s="39">
        <f t="shared" si="286"/>
        <v>0</v>
      </c>
      <c r="BH1222" s="39">
        <f>IF(Dane!$C$9=2,IF(ROUND((S1222+T1222)*BG1222,2)&gt;$AN$1,$AN$1,ROUND((S1222+T1222)*BG1222,2)),IF(Dane!$C$9=3,IF(ROUND((S1222+T1222)*BG1222,2)&gt;$AN$1,$AN$1,ROUND((S1222+T1222)*BG1222,2)),0))</f>
        <v>0</v>
      </c>
      <c r="BI1222" s="39">
        <v>0</v>
      </c>
      <c r="BJ1222" s="39">
        <f>IF(Dane!$C$9=3,IFERROR(J1222/AB1222,0),0)</f>
        <v>0</v>
      </c>
      <c r="BK1222" s="39">
        <f>IF(Dane!$C$9=3,IFERROR(ROUND(J1222-ROUND(J1222*0.0976,2)-ROUND(J1222*0.015,2)-ROUND(J1222*0.0245,2),2)/AB1222,0),0)</f>
        <v>0</v>
      </c>
      <c r="BL1222" s="39">
        <f t="shared" si="287"/>
        <v>0</v>
      </c>
      <c r="BM1222" s="39">
        <f t="shared" si="288"/>
        <v>0</v>
      </c>
      <c r="BN1222" s="39">
        <f t="shared" si="278"/>
        <v>0</v>
      </c>
      <c r="BO1222" s="39">
        <f>IF(Dane!$C$9=3,IFERROR(BN1222/AB1222,0),0)</f>
        <v>0</v>
      </c>
      <c r="BP1222" s="39">
        <f t="shared" si="289"/>
        <v>0</v>
      </c>
      <c r="BQ1222" s="39">
        <v>0</v>
      </c>
      <c r="BR1222" s="39">
        <f t="shared" si="290"/>
        <v>0</v>
      </c>
      <c r="BS1222" s="39">
        <f>IF(Dane!$C$9=3,IF(ROUND((X1222+Y1222)*BR1222,2)&gt;$AN$1,$AN$1,ROUND((X1222+Y1222)*BR1222,2)),0)</f>
        <v>0</v>
      </c>
      <c r="BT1222" s="39">
        <v>0</v>
      </c>
    </row>
    <row r="1223" spans="1:72">
      <c r="A1223" s="87">
        <v>1214</v>
      </c>
      <c r="B1223" s="1"/>
      <c r="C1223" s="1"/>
      <c r="D1223" s="2"/>
      <c r="E1223" s="3"/>
      <c r="F1223" s="4"/>
      <c r="G1223" s="5"/>
      <c r="H1223" s="5"/>
      <c r="I1223" s="6"/>
      <c r="J1223" s="5"/>
      <c r="K1223" s="5"/>
      <c r="L1223" s="5"/>
      <c r="M1223" s="55"/>
      <c r="N1223" s="8"/>
      <c r="O1223" s="105"/>
      <c r="P1223" s="5"/>
      <c r="Q1223" s="5"/>
      <c r="R1223" s="105">
        <f>Dane!$C$10</f>
        <v>0</v>
      </c>
      <c r="S1223" s="8"/>
      <c r="T1223" s="105"/>
      <c r="U1223" s="5"/>
      <c r="V1223" s="5"/>
      <c r="W1223" s="107">
        <f>Dane!$C$11</f>
        <v>0</v>
      </c>
      <c r="X1223" s="8"/>
      <c r="Y1223" s="105"/>
      <c r="Z1223" s="5"/>
      <c r="AA1223" s="5"/>
      <c r="AB1223" s="110">
        <f>Dane!$C$12</f>
        <v>0</v>
      </c>
      <c r="AC1223" s="108">
        <f>IF(Dane!$E$3=1,AP1223+BA1223+BL1223,IF(Dane!$E$3=2,AT1223+BE1223+BP1223,AW1223+BH1223+BS1223))</f>
        <v>0</v>
      </c>
      <c r="AD1223" s="14">
        <f>IF(Dane!$E$3=1,AQ1223+BB1223+BM1223,IF(Dane!$E$3=2,AU1223+BF1223+BQ1223,AX1223+BI1223+BT1223))</f>
        <v>0</v>
      </c>
      <c r="AE1223" s="14">
        <f>IF((J1223*Dane!$C$9)-AC1223&lt;0,0,(J1223*Dane!$C$9)-AC1223)</f>
        <v>0</v>
      </c>
      <c r="AF1223" s="61">
        <f>IF((K1223*Dane!$C$9)-AD1223&lt;0,0,(K1223*Dane!$C$9)-AD1223)</f>
        <v>0</v>
      </c>
      <c r="AG1223" s="93"/>
      <c r="AH1223" s="84">
        <f>IF(Dane!$E$3=1,AP1223,IF(Dane!$E$3=2,AT1223,AW1223))</f>
        <v>0</v>
      </c>
      <c r="AI1223" s="84">
        <f>IF(Dane!$E$3=1,AQ1223,IF(Dane!$E$3=2,AU1223,AX1223))</f>
        <v>0</v>
      </c>
      <c r="AJ1223" s="84">
        <f>IF(Dane!$E$3=1,BA1223,IF(Dane!$E$3=2,BE1223,BH1223))</f>
        <v>0</v>
      </c>
      <c r="AK1223" s="84">
        <f>IF(Dane!$E$3=1,BB1223,IF(Dane!$E$3=2,BF1223,BI1223))</f>
        <v>0</v>
      </c>
      <c r="AL1223" s="84">
        <f>IF(Dane!$E$3=1,BL1223,IF(Dane!$E$3=2,BP1223,BS1223))</f>
        <v>0</v>
      </c>
      <c r="AM1223" s="84">
        <f>IF(Dane!$E$3=1,BM1223,IF(Dane!$E$3=2,BQ1223,BT1223))</f>
        <v>0</v>
      </c>
      <c r="AN1223" s="39">
        <f>IF(Dane!$C$9="",0,IFERROR(J1223/R1223,0))</f>
        <v>0</v>
      </c>
      <c r="AO1223" s="39">
        <f>IF(Dane!$C$9="",0,IFERROR(ROUND(J1223-ROUND(J1223*0.0976,2)-ROUND(J1223*0.015,2)-ROUND(J1223*0.0245,2),2)/R1223,0))</f>
        <v>0</v>
      </c>
      <c r="AP1223" s="39">
        <f t="shared" si="279"/>
        <v>0</v>
      </c>
      <c r="AQ1223" s="39">
        <f t="shared" si="280"/>
        <v>0</v>
      </c>
      <c r="AR1223" s="39">
        <f t="shared" si="276"/>
        <v>0</v>
      </c>
      <c r="AS1223" s="39">
        <f>IF(Dane!$C$9="",0,IFERROR(AR1223/R1223,0))</f>
        <v>0</v>
      </c>
      <c r="AT1223" s="39">
        <f t="shared" si="281"/>
        <v>0</v>
      </c>
      <c r="AU1223" s="39">
        <v>0</v>
      </c>
      <c r="AV1223" s="39">
        <f t="shared" si="282"/>
        <v>0</v>
      </c>
      <c r="AW1223" s="39">
        <f>IF(Dane!$C$9="",0,IF(ROUND((N1223+O1223)*AV1223,2)&gt;$AN$1,$AN$1,ROUND((N1223+O1223)*AV1223,2)))</f>
        <v>0</v>
      </c>
      <c r="AX1223" s="39">
        <v>0</v>
      </c>
      <c r="AY1223" s="39">
        <f>IF(Dane!$C$9=2,IFERROR(J1223/W1223,0),IF(Dane!$C$9=3,IFERROR(J1223/W1223,0),0))</f>
        <v>0</v>
      </c>
      <c r="AZ1223" s="39">
        <f>IF(Dane!$C$9=2,IFERROR(ROUND(J1223-ROUND(J1223*0.0976,2)-ROUND(J1223*0.015,2)-ROUND(J1223*0.0245,2),2)/W1223,0),IF(Dane!$C$9=3,IFERROR(ROUND(J1223-ROUND(J1223*0.0976,2)-ROUND(J1223*0.015,2)-ROUND(J1223*0.0245,2),2)/W1223,0),0))</f>
        <v>0</v>
      </c>
      <c r="BA1223" s="39">
        <f t="shared" si="283"/>
        <v>0</v>
      </c>
      <c r="BB1223" s="39">
        <f t="shared" si="284"/>
        <v>0</v>
      </c>
      <c r="BC1223" s="39">
        <f t="shared" si="277"/>
        <v>0</v>
      </c>
      <c r="BD1223" s="39">
        <f>IF(Dane!$C$9=2,IFERROR(BC1223/W1223,0),IF(Dane!$C$9=3,IFERROR(BC1223/W1223,0),0))</f>
        <v>0</v>
      </c>
      <c r="BE1223" s="39">
        <f t="shared" si="285"/>
        <v>0</v>
      </c>
      <c r="BF1223" s="39">
        <v>0</v>
      </c>
      <c r="BG1223" s="39">
        <f t="shared" si="286"/>
        <v>0</v>
      </c>
      <c r="BH1223" s="39">
        <f>IF(Dane!$C$9=2,IF(ROUND((S1223+T1223)*BG1223,2)&gt;$AN$1,$AN$1,ROUND((S1223+T1223)*BG1223,2)),IF(Dane!$C$9=3,IF(ROUND((S1223+T1223)*BG1223,2)&gt;$AN$1,$AN$1,ROUND((S1223+T1223)*BG1223,2)),0))</f>
        <v>0</v>
      </c>
      <c r="BI1223" s="39">
        <v>0</v>
      </c>
      <c r="BJ1223" s="39">
        <f>IF(Dane!$C$9=3,IFERROR(J1223/AB1223,0),0)</f>
        <v>0</v>
      </c>
      <c r="BK1223" s="39">
        <f>IF(Dane!$C$9=3,IFERROR(ROUND(J1223-ROUND(J1223*0.0976,2)-ROUND(J1223*0.015,2)-ROUND(J1223*0.0245,2),2)/AB1223,0),0)</f>
        <v>0</v>
      </c>
      <c r="BL1223" s="39">
        <f t="shared" si="287"/>
        <v>0</v>
      </c>
      <c r="BM1223" s="39">
        <f t="shared" si="288"/>
        <v>0</v>
      </c>
      <c r="BN1223" s="39">
        <f t="shared" si="278"/>
        <v>0</v>
      </c>
      <c r="BO1223" s="39">
        <f>IF(Dane!$C$9=3,IFERROR(BN1223/AB1223,0),0)</f>
        <v>0</v>
      </c>
      <c r="BP1223" s="39">
        <f t="shared" si="289"/>
        <v>0</v>
      </c>
      <c r="BQ1223" s="39">
        <v>0</v>
      </c>
      <c r="BR1223" s="39">
        <f t="shared" si="290"/>
        <v>0</v>
      </c>
      <c r="BS1223" s="39">
        <f>IF(Dane!$C$9=3,IF(ROUND((X1223+Y1223)*BR1223,2)&gt;$AN$1,$AN$1,ROUND((X1223+Y1223)*BR1223,2)),0)</f>
        <v>0</v>
      </c>
      <c r="BT1223" s="39">
        <v>0</v>
      </c>
    </row>
    <row r="1224" spans="1:72">
      <c r="A1224" s="87">
        <v>1215</v>
      </c>
      <c r="B1224" s="1"/>
      <c r="C1224" s="1"/>
      <c r="D1224" s="2"/>
      <c r="E1224" s="3"/>
      <c r="F1224" s="4"/>
      <c r="G1224" s="5"/>
      <c r="H1224" s="5"/>
      <c r="I1224" s="6"/>
      <c r="J1224" s="5"/>
      <c r="K1224" s="5"/>
      <c r="L1224" s="5"/>
      <c r="M1224" s="55"/>
      <c r="N1224" s="8"/>
      <c r="O1224" s="105"/>
      <c r="P1224" s="5"/>
      <c r="Q1224" s="5"/>
      <c r="R1224" s="105">
        <f>Dane!$C$10</f>
        <v>0</v>
      </c>
      <c r="S1224" s="8"/>
      <c r="T1224" s="105"/>
      <c r="U1224" s="5"/>
      <c r="V1224" s="5"/>
      <c r="W1224" s="107">
        <f>Dane!$C$11</f>
        <v>0</v>
      </c>
      <c r="X1224" s="8"/>
      <c r="Y1224" s="105"/>
      <c r="Z1224" s="5"/>
      <c r="AA1224" s="5"/>
      <c r="AB1224" s="110">
        <f>Dane!$C$12</f>
        <v>0</v>
      </c>
      <c r="AC1224" s="108">
        <f>IF(Dane!$E$3=1,AP1224+BA1224+BL1224,IF(Dane!$E$3=2,AT1224+BE1224+BP1224,AW1224+BH1224+BS1224))</f>
        <v>0</v>
      </c>
      <c r="AD1224" s="14">
        <f>IF(Dane!$E$3=1,AQ1224+BB1224+BM1224,IF(Dane!$E$3=2,AU1224+BF1224+BQ1224,AX1224+BI1224+BT1224))</f>
        <v>0</v>
      </c>
      <c r="AE1224" s="14">
        <f>IF((J1224*Dane!$C$9)-AC1224&lt;0,0,(J1224*Dane!$C$9)-AC1224)</f>
        <v>0</v>
      </c>
      <c r="AF1224" s="61">
        <f>IF((K1224*Dane!$C$9)-AD1224&lt;0,0,(K1224*Dane!$C$9)-AD1224)</f>
        <v>0</v>
      </c>
      <c r="AG1224" s="93"/>
      <c r="AH1224" s="84">
        <f>IF(Dane!$E$3=1,AP1224,IF(Dane!$E$3=2,AT1224,AW1224))</f>
        <v>0</v>
      </c>
      <c r="AI1224" s="84">
        <f>IF(Dane!$E$3=1,AQ1224,IF(Dane!$E$3=2,AU1224,AX1224))</f>
        <v>0</v>
      </c>
      <c r="AJ1224" s="84">
        <f>IF(Dane!$E$3=1,BA1224,IF(Dane!$E$3=2,BE1224,BH1224))</f>
        <v>0</v>
      </c>
      <c r="AK1224" s="84">
        <f>IF(Dane!$E$3=1,BB1224,IF(Dane!$E$3=2,BF1224,BI1224))</f>
        <v>0</v>
      </c>
      <c r="AL1224" s="84">
        <f>IF(Dane!$E$3=1,BL1224,IF(Dane!$E$3=2,BP1224,BS1224))</f>
        <v>0</v>
      </c>
      <c r="AM1224" s="84">
        <f>IF(Dane!$E$3=1,BM1224,IF(Dane!$E$3=2,BQ1224,BT1224))</f>
        <v>0</v>
      </c>
      <c r="AN1224" s="39">
        <f>IF(Dane!$C$9="",0,IFERROR(J1224/R1224,0))</f>
        <v>0</v>
      </c>
      <c r="AO1224" s="39">
        <f>IF(Dane!$C$9="",0,IFERROR(ROUND(J1224-ROUND(J1224*0.0976,2)-ROUND(J1224*0.015,2)-ROUND(J1224*0.0245,2),2)/R1224,0))</f>
        <v>0</v>
      </c>
      <c r="AP1224" s="39">
        <f t="shared" si="279"/>
        <v>0</v>
      </c>
      <c r="AQ1224" s="39">
        <f t="shared" si="280"/>
        <v>0</v>
      </c>
      <c r="AR1224" s="39">
        <f t="shared" si="276"/>
        <v>0</v>
      </c>
      <c r="AS1224" s="39">
        <f>IF(Dane!$C$9="",0,IFERROR(AR1224/R1224,0))</f>
        <v>0</v>
      </c>
      <c r="AT1224" s="39">
        <f t="shared" si="281"/>
        <v>0</v>
      </c>
      <c r="AU1224" s="39">
        <v>0</v>
      </c>
      <c r="AV1224" s="39">
        <f t="shared" si="282"/>
        <v>0</v>
      </c>
      <c r="AW1224" s="39">
        <f>IF(Dane!$C$9="",0,IF(ROUND((N1224+O1224)*AV1224,2)&gt;$AN$1,$AN$1,ROUND((N1224+O1224)*AV1224,2)))</f>
        <v>0</v>
      </c>
      <c r="AX1224" s="39">
        <v>0</v>
      </c>
      <c r="AY1224" s="39">
        <f>IF(Dane!$C$9=2,IFERROR(J1224/W1224,0),IF(Dane!$C$9=3,IFERROR(J1224/W1224,0),0))</f>
        <v>0</v>
      </c>
      <c r="AZ1224" s="39">
        <f>IF(Dane!$C$9=2,IFERROR(ROUND(J1224-ROUND(J1224*0.0976,2)-ROUND(J1224*0.015,2)-ROUND(J1224*0.0245,2),2)/W1224,0),IF(Dane!$C$9=3,IFERROR(ROUND(J1224-ROUND(J1224*0.0976,2)-ROUND(J1224*0.015,2)-ROUND(J1224*0.0245,2),2)/W1224,0),0))</f>
        <v>0</v>
      </c>
      <c r="BA1224" s="39">
        <f t="shared" si="283"/>
        <v>0</v>
      </c>
      <c r="BB1224" s="39">
        <f t="shared" si="284"/>
        <v>0</v>
      </c>
      <c r="BC1224" s="39">
        <f t="shared" si="277"/>
        <v>0</v>
      </c>
      <c r="BD1224" s="39">
        <f>IF(Dane!$C$9=2,IFERROR(BC1224/W1224,0),IF(Dane!$C$9=3,IFERROR(BC1224/W1224,0),0))</f>
        <v>0</v>
      </c>
      <c r="BE1224" s="39">
        <f t="shared" si="285"/>
        <v>0</v>
      </c>
      <c r="BF1224" s="39">
        <v>0</v>
      </c>
      <c r="BG1224" s="39">
        <f t="shared" si="286"/>
        <v>0</v>
      </c>
      <c r="BH1224" s="39">
        <f>IF(Dane!$C$9=2,IF(ROUND((S1224+T1224)*BG1224,2)&gt;$AN$1,$AN$1,ROUND((S1224+T1224)*BG1224,2)),IF(Dane!$C$9=3,IF(ROUND((S1224+T1224)*BG1224,2)&gt;$AN$1,$AN$1,ROUND((S1224+T1224)*BG1224,2)),0))</f>
        <v>0</v>
      </c>
      <c r="BI1224" s="39">
        <v>0</v>
      </c>
      <c r="BJ1224" s="39">
        <f>IF(Dane!$C$9=3,IFERROR(J1224/AB1224,0),0)</f>
        <v>0</v>
      </c>
      <c r="BK1224" s="39">
        <f>IF(Dane!$C$9=3,IFERROR(ROUND(J1224-ROUND(J1224*0.0976,2)-ROUND(J1224*0.015,2)-ROUND(J1224*0.0245,2),2)/AB1224,0),0)</f>
        <v>0</v>
      </c>
      <c r="BL1224" s="39">
        <f t="shared" si="287"/>
        <v>0</v>
      </c>
      <c r="BM1224" s="39">
        <f t="shared" si="288"/>
        <v>0</v>
      </c>
      <c r="BN1224" s="39">
        <f t="shared" si="278"/>
        <v>0</v>
      </c>
      <c r="BO1224" s="39">
        <f>IF(Dane!$C$9=3,IFERROR(BN1224/AB1224,0),0)</f>
        <v>0</v>
      </c>
      <c r="BP1224" s="39">
        <f t="shared" si="289"/>
        <v>0</v>
      </c>
      <c r="BQ1224" s="39">
        <v>0</v>
      </c>
      <c r="BR1224" s="39">
        <f t="shared" si="290"/>
        <v>0</v>
      </c>
      <c r="BS1224" s="39">
        <f>IF(Dane!$C$9=3,IF(ROUND((X1224+Y1224)*BR1224,2)&gt;$AN$1,$AN$1,ROUND((X1224+Y1224)*BR1224,2)),0)</f>
        <v>0</v>
      </c>
      <c r="BT1224" s="39">
        <v>0</v>
      </c>
    </row>
    <row r="1225" spans="1:72">
      <c r="A1225" s="87">
        <v>1216</v>
      </c>
      <c r="B1225" s="1"/>
      <c r="C1225" s="1"/>
      <c r="D1225" s="2"/>
      <c r="E1225" s="3"/>
      <c r="F1225" s="4"/>
      <c r="G1225" s="5"/>
      <c r="H1225" s="5"/>
      <c r="I1225" s="6"/>
      <c r="J1225" s="5"/>
      <c r="K1225" s="5"/>
      <c r="L1225" s="5"/>
      <c r="M1225" s="55"/>
      <c r="N1225" s="8"/>
      <c r="O1225" s="105"/>
      <c r="P1225" s="5"/>
      <c r="Q1225" s="5"/>
      <c r="R1225" s="105">
        <f>Dane!$C$10</f>
        <v>0</v>
      </c>
      <c r="S1225" s="8"/>
      <c r="T1225" s="105"/>
      <c r="U1225" s="5"/>
      <c r="V1225" s="5"/>
      <c r="W1225" s="107">
        <f>Dane!$C$11</f>
        <v>0</v>
      </c>
      <c r="X1225" s="8"/>
      <c r="Y1225" s="105"/>
      <c r="Z1225" s="5"/>
      <c r="AA1225" s="5"/>
      <c r="AB1225" s="110">
        <f>Dane!$C$12</f>
        <v>0</v>
      </c>
      <c r="AC1225" s="108">
        <f>IF(Dane!$E$3=1,AP1225+BA1225+BL1225,IF(Dane!$E$3=2,AT1225+BE1225+BP1225,AW1225+BH1225+BS1225))</f>
        <v>0</v>
      </c>
      <c r="AD1225" s="14">
        <f>IF(Dane!$E$3=1,AQ1225+BB1225+BM1225,IF(Dane!$E$3=2,AU1225+BF1225+BQ1225,AX1225+BI1225+BT1225))</f>
        <v>0</v>
      </c>
      <c r="AE1225" s="14">
        <f>IF((J1225*Dane!$C$9)-AC1225&lt;0,0,(J1225*Dane!$C$9)-AC1225)</f>
        <v>0</v>
      </c>
      <c r="AF1225" s="61">
        <f>IF((K1225*Dane!$C$9)-AD1225&lt;0,0,(K1225*Dane!$C$9)-AD1225)</f>
        <v>0</v>
      </c>
      <c r="AG1225" s="93"/>
      <c r="AH1225" s="84">
        <f>IF(Dane!$E$3=1,AP1225,IF(Dane!$E$3=2,AT1225,AW1225))</f>
        <v>0</v>
      </c>
      <c r="AI1225" s="84">
        <f>IF(Dane!$E$3=1,AQ1225,IF(Dane!$E$3=2,AU1225,AX1225))</f>
        <v>0</v>
      </c>
      <c r="AJ1225" s="84">
        <f>IF(Dane!$E$3=1,BA1225,IF(Dane!$E$3=2,BE1225,BH1225))</f>
        <v>0</v>
      </c>
      <c r="AK1225" s="84">
        <f>IF(Dane!$E$3=1,BB1225,IF(Dane!$E$3=2,BF1225,BI1225))</f>
        <v>0</v>
      </c>
      <c r="AL1225" s="84">
        <f>IF(Dane!$E$3=1,BL1225,IF(Dane!$E$3=2,BP1225,BS1225))</f>
        <v>0</v>
      </c>
      <c r="AM1225" s="84">
        <f>IF(Dane!$E$3=1,BM1225,IF(Dane!$E$3=2,BQ1225,BT1225))</f>
        <v>0</v>
      </c>
      <c r="AN1225" s="39">
        <f>IF(Dane!$C$9="",0,IFERROR(J1225/R1225,0))</f>
        <v>0</v>
      </c>
      <c r="AO1225" s="39">
        <f>IF(Dane!$C$9="",0,IFERROR(ROUND(J1225-ROUND(J1225*0.0976,2)-ROUND(J1225*0.015,2)-ROUND(J1225*0.0245,2),2)/R1225,0))</f>
        <v>0</v>
      </c>
      <c r="AP1225" s="39">
        <f t="shared" si="279"/>
        <v>0</v>
      </c>
      <c r="AQ1225" s="39">
        <f t="shared" si="280"/>
        <v>0</v>
      </c>
      <c r="AR1225" s="39">
        <f t="shared" si="276"/>
        <v>0</v>
      </c>
      <c r="AS1225" s="39">
        <f>IF(Dane!$C$9="",0,IFERROR(AR1225/R1225,0))</f>
        <v>0</v>
      </c>
      <c r="AT1225" s="39">
        <f t="shared" si="281"/>
        <v>0</v>
      </c>
      <c r="AU1225" s="39">
        <v>0</v>
      </c>
      <c r="AV1225" s="39">
        <f t="shared" si="282"/>
        <v>0</v>
      </c>
      <c r="AW1225" s="39">
        <f>IF(Dane!$C$9="",0,IF(ROUND((N1225+O1225)*AV1225,2)&gt;$AN$1,$AN$1,ROUND((N1225+O1225)*AV1225,2)))</f>
        <v>0</v>
      </c>
      <c r="AX1225" s="39">
        <v>0</v>
      </c>
      <c r="AY1225" s="39">
        <f>IF(Dane!$C$9=2,IFERROR(J1225/W1225,0),IF(Dane!$C$9=3,IFERROR(J1225/W1225,0),0))</f>
        <v>0</v>
      </c>
      <c r="AZ1225" s="39">
        <f>IF(Dane!$C$9=2,IFERROR(ROUND(J1225-ROUND(J1225*0.0976,2)-ROUND(J1225*0.015,2)-ROUND(J1225*0.0245,2),2)/W1225,0),IF(Dane!$C$9=3,IFERROR(ROUND(J1225-ROUND(J1225*0.0976,2)-ROUND(J1225*0.015,2)-ROUND(J1225*0.0245,2),2)/W1225,0),0))</f>
        <v>0</v>
      </c>
      <c r="BA1225" s="39">
        <f t="shared" si="283"/>
        <v>0</v>
      </c>
      <c r="BB1225" s="39">
        <f t="shared" si="284"/>
        <v>0</v>
      </c>
      <c r="BC1225" s="39">
        <f t="shared" si="277"/>
        <v>0</v>
      </c>
      <c r="BD1225" s="39">
        <f>IF(Dane!$C$9=2,IFERROR(BC1225/W1225,0),IF(Dane!$C$9=3,IFERROR(BC1225/W1225,0),0))</f>
        <v>0</v>
      </c>
      <c r="BE1225" s="39">
        <f t="shared" si="285"/>
        <v>0</v>
      </c>
      <c r="BF1225" s="39">
        <v>0</v>
      </c>
      <c r="BG1225" s="39">
        <f t="shared" si="286"/>
        <v>0</v>
      </c>
      <c r="BH1225" s="39">
        <f>IF(Dane!$C$9=2,IF(ROUND((S1225+T1225)*BG1225,2)&gt;$AN$1,$AN$1,ROUND((S1225+T1225)*BG1225,2)),IF(Dane!$C$9=3,IF(ROUND((S1225+T1225)*BG1225,2)&gt;$AN$1,$AN$1,ROUND((S1225+T1225)*BG1225,2)),0))</f>
        <v>0</v>
      </c>
      <c r="BI1225" s="39">
        <v>0</v>
      </c>
      <c r="BJ1225" s="39">
        <f>IF(Dane!$C$9=3,IFERROR(J1225/AB1225,0),0)</f>
        <v>0</v>
      </c>
      <c r="BK1225" s="39">
        <f>IF(Dane!$C$9=3,IFERROR(ROUND(J1225-ROUND(J1225*0.0976,2)-ROUND(J1225*0.015,2)-ROUND(J1225*0.0245,2),2)/AB1225,0),0)</f>
        <v>0</v>
      </c>
      <c r="BL1225" s="39">
        <f t="shared" si="287"/>
        <v>0</v>
      </c>
      <c r="BM1225" s="39">
        <f t="shared" si="288"/>
        <v>0</v>
      </c>
      <c r="BN1225" s="39">
        <f t="shared" si="278"/>
        <v>0</v>
      </c>
      <c r="BO1225" s="39">
        <f>IF(Dane!$C$9=3,IFERROR(BN1225/AB1225,0),0)</f>
        <v>0</v>
      </c>
      <c r="BP1225" s="39">
        <f t="shared" si="289"/>
        <v>0</v>
      </c>
      <c r="BQ1225" s="39">
        <v>0</v>
      </c>
      <c r="BR1225" s="39">
        <f t="shared" si="290"/>
        <v>0</v>
      </c>
      <c r="BS1225" s="39">
        <f>IF(Dane!$C$9=3,IF(ROUND((X1225+Y1225)*BR1225,2)&gt;$AN$1,$AN$1,ROUND((X1225+Y1225)*BR1225,2)),0)</f>
        <v>0</v>
      </c>
      <c r="BT1225" s="39">
        <v>0</v>
      </c>
    </row>
    <row r="1226" spans="1:72">
      <c r="A1226" s="87">
        <v>1217</v>
      </c>
      <c r="B1226" s="1"/>
      <c r="C1226" s="1"/>
      <c r="D1226" s="2"/>
      <c r="E1226" s="3"/>
      <c r="F1226" s="4"/>
      <c r="G1226" s="5"/>
      <c r="H1226" s="5"/>
      <c r="I1226" s="6"/>
      <c r="J1226" s="5"/>
      <c r="K1226" s="5"/>
      <c r="L1226" s="5"/>
      <c r="M1226" s="55"/>
      <c r="N1226" s="8"/>
      <c r="O1226" s="105"/>
      <c r="P1226" s="5"/>
      <c r="Q1226" s="5"/>
      <c r="R1226" s="105">
        <f>Dane!$C$10</f>
        <v>0</v>
      </c>
      <c r="S1226" s="8"/>
      <c r="T1226" s="105"/>
      <c r="U1226" s="5"/>
      <c r="V1226" s="5"/>
      <c r="W1226" s="107">
        <f>Dane!$C$11</f>
        <v>0</v>
      </c>
      <c r="X1226" s="8"/>
      <c r="Y1226" s="105"/>
      <c r="Z1226" s="5"/>
      <c r="AA1226" s="5"/>
      <c r="AB1226" s="110">
        <f>Dane!$C$12</f>
        <v>0</v>
      </c>
      <c r="AC1226" s="108">
        <f>IF(Dane!$E$3=1,AP1226+BA1226+BL1226,IF(Dane!$E$3=2,AT1226+BE1226+BP1226,AW1226+BH1226+BS1226))</f>
        <v>0</v>
      </c>
      <c r="AD1226" s="14">
        <f>IF(Dane!$E$3=1,AQ1226+BB1226+BM1226,IF(Dane!$E$3=2,AU1226+BF1226+BQ1226,AX1226+BI1226+BT1226))</f>
        <v>0</v>
      </c>
      <c r="AE1226" s="14">
        <f>IF((J1226*Dane!$C$9)-AC1226&lt;0,0,(J1226*Dane!$C$9)-AC1226)</f>
        <v>0</v>
      </c>
      <c r="AF1226" s="61">
        <f>IF((K1226*Dane!$C$9)-AD1226&lt;0,0,(K1226*Dane!$C$9)-AD1226)</f>
        <v>0</v>
      </c>
      <c r="AG1226" s="93"/>
      <c r="AH1226" s="84">
        <f>IF(Dane!$E$3=1,AP1226,IF(Dane!$E$3=2,AT1226,AW1226))</f>
        <v>0</v>
      </c>
      <c r="AI1226" s="84">
        <f>IF(Dane!$E$3=1,AQ1226,IF(Dane!$E$3=2,AU1226,AX1226))</f>
        <v>0</v>
      </c>
      <c r="AJ1226" s="84">
        <f>IF(Dane!$E$3=1,BA1226,IF(Dane!$E$3=2,BE1226,BH1226))</f>
        <v>0</v>
      </c>
      <c r="AK1226" s="84">
        <f>IF(Dane!$E$3=1,BB1226,IF(Dane!$E$3=2,BF1226,BI1226))</f>
        <v>0</v>
      </c>
      <c r="AL1226" s="84">
        <f>IF(Dane!$E$3=1,BL1226,IF(Dane!$E$3=2,BP1226,BS1226))</f>
        <v>0</v>
      </c>
      <c r="AM1226" s="84">
        <f>IF(Dane!$E$3=1,BM1226,IF(Dane!$E$3=2,BQ1226,BT1226))</f>
        <v>0</v>
      </c>
      <c r="AN1226" s="39">
        <f>IF(Dane!$C$9="",0,IFERROR(J1226/R1226,0))</f>
        <v>0</v>
      </c>
      <c r="AO1226" s="39">
        <f>IF(Dane!$C$9="",0,IFERROR(ROUND(J1226-ROUND(J1226*0.0976,2)-ROUND(J1226*0.015,2)-ROUND(J1226*0.0245,2),2)/R1226,0))</f>
        <v>0</v>
      </c>
      <c r="AP1226" s="39">
        <f t="shared" si="279"/>
        <v>0</v>
      </c>
      <c r="AQ1226" s="39">
        <f t="shared" si="280"/>
        <v>0</v>
      </c>
      <c r="AR1226" s="39">
        <f t="shared" ref="AR1226:AR1289" si="291">ROUND(J1226-ROUND(J1226*0.0976,2)-ROUND(J1226*0.015,2)-ROUND(J1226*0.0245,2),2)-ROUND(ROUND(J1226-ROUND(J1226*0.0976,2)-ROUND(J1226*0.015,2)-ROUND(J1226*0.0245,2),2)*0.09,2)</f>
        <v>0</v>
      </c>
      <c r="AS1226" s="39">
        <f>IF(Dane!$C$9="",0,IFERROR(AR1226/R1226,0))</f>
        <v>0</v>
      </c>
      <c r="AT1226" s="39">
        <f t="shared" si="281"/>
        <v>0</v>
      </c>
      <c r="AU1226" s="39">
        <v>0</v>
      </c>
      <c r="AV1226" s="39">
        <f t="shared" si="282"/>
        <v>0</v>
      </c>
      <c r="AW1226" s="39">
        <f>IF(Dane!$C$9="",0,IF(ROUND((N1226+O1226)*AV1226,2)&gt;$AN$1,$AN$1,ROUND((N1226+O1226)*AV1226,2)))</f>
        <v>0</v>
      </c>
      <c r="AX1226" s="39">
        <v>0</v>
      </c>
      <c r="AY1226" s="39">
        <f>IF(Dane!$C$9=2,IFERROR(J1226/W1226,0),IF(Dane!$C$9=3,IFERROR(J1226/W1226,0),0))</f>
        <v>0</v>
      </c>
      <c r="AZ1226" s="39">
        <f>IF(Dane!$C$9=2,IFERROR(ROUND(J1226-ROUND(J1226*0.0976,2)-ROUND(J1226*0.015,2)-ROUND(J1226*0.0245,2),2)/W1226,0),IF(Dane!$C$9=3,IFERROR(ROUND(J1226-ROUND(J1226*0.0976,2)-ROUND(J1226*0.015,2)-ROUND(J1226*0.0245,2),2)/W1226,0),0))</f>
        <v>0</v>
      </c>
      <c r="BA1226" s="39">
        <f t="shared" si="283"/>
        <v>0</v>
      </c>
      <c r="BB1226" s="39">
        <f t="shared" si="284"/>
        <v>0</v>
      </c>
      <c r="BC1226" s="39">
        <f t="shared" ref="BC1226:BC1289" si="292">ROUND(J1226-ROUND(J1226*0.0976,2)-ROUND(J1226*0.015,2)-ROUND(J1226*0.0245,2),2)-ROUND(ROUND(J1226-ROUND(J1226*0.0976,2)-ROUND(J1226*0.015,2)-ROUND(J1226*0.0245,2),2)*0.09,2)</f>
        <v>0</v>
      </c>
      <c r="BD1226" s="39">
        <f>IF(Dane!$C$9=2,IFERROR(BC1226/W1226,0),IF(Dane!$C$9=3,IFERROR(BC1226/W1226,0),0))</f>
        <v>0</v>
      </c>
      <c r="BE1226" s="39">
        <f t="shared" si="285"/>
        <v>0</v>
      </c>
      <c r="BF1226" s="39">
        <v>0</v>
      </c>
      <c r="BG1226" s="39">
        <f t="shared" si="286"/>
        <v>0</v>
      </c>
      <c r="BH1226" s="39">
        <f>IF(Dane!$C$9=2,IF(ROUND((S1226+T1226)*BG1226,2)&gt;$AN$1,$AN$1,ROUND((S1226+T1226)*BG1226,2)),IF(Dane!$C$9=3,IF(ROUND((S1226+T1226)*BG1226,2)&gt;$AN$1,$AN$1,ROUND((S1226+T1226)*BG1226,2)),0))</f>
        <v>0</v>
      </c>
      <c r="BI1226" s="39">
        <v>0</v>
      </c>
      <c r="BJ1226" s="39">
        <f>IF(Dane!$C$9=3,IFERROR(J1226/AB1226,0),0)</f>
        <v>0</v>
      </c>
      <c r="BK1226" s="39">
        <f>IF(Dane!$C$9=3,IFERROR(ROUND(J1226-ROUND(J1226*0.0976,2)-ROUND(J1226*0.015,2)-ROUND(J1226*0.0245,2),2)/AB1226,0),0)</f>
        <v>0</v>
      </c>
      <c r="BL1226" s="39">
        <f t="shared" si="287"/>
        <v>0</v>
      </c>
      <c r="BM1226" s="39">
        <f t="shared" si="288"/>
        <v>0</v>
      </c>
      <c r="BN1226" s="39">
        <f t="shared" ref="BN1226:BN1289" si="293">ROUND(J1226-ROUND(J1226*0.0976,2)-ROUND(J1226*0.015,2)-ROUND(J1226*0.0245,2),2)-ROUND(ROUND(J1226-ROUND(J1226*0.0976,2)-ROUND(J1226*0.015,2)-ROUND(J1226*0.0245,2),2)*0.09,2)</f>
        <v>0</v>
      </c>
      <c r="BO1226" s="39">
        <f>IF(Dane!$C$9=3,IFERROR(BN1226/AB1226,0),0)</f>
        <v>0</v>
      </c>
      <c r="BP1226" s="39">
        <f t="shared" si="289"/>
        <v>0</v>
      </c>
      <c r="BQ1226" s="39">
        <v>0</v>
      </c>
      <c r="BR1226" s="39">
        <f t="shared" si="290"/>
        <v>0</v>
      </c>
      <c r="BS1226" s="39">
        <f>IF(Dane!$C$9=3,IF(ROUND((X1226+Y1226)*BR1226,2)&gt;$AN$1,$AN$1,ROUND((X1226+Y1226)*BR1226,2)),0)</f>
        <v>0</v>
      </c>
      <c r="BT1226" s="39">
        <v>0</v>
      </c>
    </row>
    <row r="1227" spans="1:72">
      <c r="A1227" s="87">
        <v>1218</v>
      </c>
      <c r="B1227" s="1"/>
      <c r="C1227" s="1"/>
      <c r="D1227" s="2"/>
      <c r="E1227" s="3"/>
      <c r="F1227" s="4"/>
      <c r="G1227" s="5"/>
      <c r="H1227" s="5"/>
      <c r="I1227" s="6"/>
      <c r="J1227" s="5"/>
      <c r="K1227" s="5"/>
      <c r="L1227" s="5"/>
      <c r="M1227" s="55"/>
      <c r="N1227" s="8"/>
      <c r="O1227" s="105"/>
      <c r="P1227" s="5"/>
      <c r="Q1227" s="5"/>
      <c r="R1227" s="105">
        <f>Dane!$C$10</f>
        <v>0</v>
      </c>
      <c r="S1227" s="8"/>
      <c r="T1227" s="105"/>
      <c r="U1227" s="5"/>
      <c r="V1227" s="5"/>
      <c r="W1227" s="107">
        <f>Dane!$C$11</f>
        <v>0</v>
      </c>
      <c r="X1227" s="8"/>
      <c r="Y1227" s="105"/>
      <c r="Z1227" s="5"/>
      <c r="AA1227" s="5"/>
      <c r="AB1227" s="110">
        <f>Dane!$C$12</f>
        <v>0</v>
      </c>
      <c r="AC1227" s="108">
        <f>IF(Dane!$E$3=1,AP1227+BA1227+BL1227,IF(Dane!$E$3=2,AT1227+BE1227+BP1227,AW1227+BH1227+BS1227))</f>
        <v>0</v>
      </c>
      <c r="AD1227" s="14">
        <f>IF(Dane!$E$3=1,AQ1227+BB1227+BM1227,IF(Dane!$E$3=2,AU1227+BF1227+BQ1227,AX1227+BI1227+BT1227))</f>
        <v>0</v>
      </c>
      <c r="AE1227" s="14">
        <f>IF((J1227*Dane!$C$9)-AC1227&lt;0,0,(J1227*Dane!$C$9)-AC1227)</f>
        <v>0</v>
      </c>
      <c r="AF1227" s="61">
        <f>IF((K1227*Dane!$C$9)-AD1227&lt;0,0,(K1227*Dane!$C$9)-AD1227)</f>
        <v>0</v>
      </c>
      <c r="AG1227" s="93"/>
      <c r="AH1227" s="84">
        <f>IF(Dane!$E$3=1,AP1227,IF(Dane!$E$3=2,AT1227,AW1227))</f>
        <v>0</v>
      </c>
      <c r="AI1227" s="84">
        <f>IF(Dane!$E$3=1,AQ1227,IF(Dane!$E$3=2,AU1227,AX1227))</f>
        <v>0</v>
      </c>
      <c r="AJ1227" s="84">
        <f>IF(Dane!$E$3=1,BA1227,IF(Dane!$E$3=2,BE1227,BH1227))</f>
        <v>0</v>
      </c>
      <c r="AK1227" s="84">
        <f>IF(Dane!$E$3=1,BB1227,IF(Dane!$E$3=2,BF1227,BI1227))</f>
        <v>0</v>
      </c>
      <c r="AL1227" s="84">
        <f>IF(Dane!$E$3=1,BL1227,IF(Dane!$E$3=2,BP1227,BS1227))</f>
        <v>0</v>
      </c>
      <c r="AM1227" s="84">
        <f>IF(Dane!$E$3=1,BM1227,IF(Dane!$E$3=2,BQ1227,BT1227))</f>
        <v>0</v>
      </c>
      <c r="AN1227" s="39">
        <f>IF(Dane!$C$9="",0,IFERROR(J1227/R1227,0))</f>
        <v>0</v>
      </c>
      <c r="AO1227" s="39">
        <f>IF(Dane!$C$9="",0,IFERROR(ROUND(J1227-ROUND(J1227*0.0976,2)-ROUND(J1227*0.015,2)-ROUND(J1227*0.0245,2),2)/R1227,0))</f>
        <v>0</v>
      </c>
      <c r="AP1227" s="39">
        <f t="shared" ref="AP1227:AP1290" si="294">IF(ROUND((N1227*AN1227)+(O1227*AO1227),2)&gt;$AP$1,$AP$1,ROUND((N1227*AN1227)+(O1227*AO1227),2))</f>
        <v>0</v>
      </c>
      <c r="AQ1227" s="39">
        <f t="shared" ref="AQ1227:AQ1290" si="295">IF(ROUND((N1227*AN1227*0.0976)+(N1227*AN1227*0.065)+(N1227*AN1227*$AQ$1),2)&gt;K1227,K1227,ROUND((N1227*AN1227*0.0976)+(N1227*AN1227*0.065)+(N1227*AN1227*$AQ$1),2))</f>
        <v>0</v>
      </c>
      <c r="AR1227" s="39">
        <f t="shared" si="291"/>
        <v>0</v>
      </c>
      <c r="AS1227" s="39">
        <f>IF(Dane!$C$9="",0,IFERROR(AR1227/R1227,0))</f>
        <v>0</v>
      </c>
      <c r="AT1227" s="39">
        <f t="shared" ref="AT1227:AT1290" si="296">IF(ROUND((N1227+O1227)*AS1227,2)&gt;$AN$1,$AN$1,ROUND((N1227+O1227)*AS1227,2))</f>
        <v>0</v>
      </c>
      <c r="AU1227" s="39">
        <v>0</v>
      </c>
      <c r="AV1227" s="39">
        <f t="shared" ref="AV1227:AV1290" si="297">IFERROR((IFERROR(IF(H1227*F1227&gt;=1300,1300*F1227*(1-(13.71%+(1-13.71%)*9%)*(1-0)),IF(H1227&lt;=1300*F1227,0,1300*F1227*(1-(13.71%+(1-13.71%)*9%)*(1-0)))),0))*0.4/R1227,0)</f>
        <v>0</v>
      </c>
      <c r="AW1227" s="39">
        <f>IF(Dane!$C$9="",0,IF(ROUND((N1227+O1227)*AV1227,2)&gt;$AN$1,$AN$1,ROUND((N1227+O1227)*AV1227,2)))</f>
        <v>0</v>
      </c>
      <c r="AX1227" s="39">
        <v>0</v>
      </c>
      <c r="AY1227" s="39">
        <f>IF(Dane!$C$9=2,IFERROR(J1227/W1227,0),IF(Dane!$C$9=3,IFERROR(J1227/W1227,0),0))</f>
        <v>0</v>
      </c>
      <c r="AZ1227" s="39">
        <f>IF(Dane!$C$9=2,IFERROR(ROUND(J1227-ROUND(J1227*0.0976,2)-ROUND(J1227*0.015,2)-ROUND(J1227*0.0245,2),2)/W1227,0),IF(Dane!$C$9=3,IFERROR(ROUND(J1227-ROUND(J1227*0.0976,2)-ROUND(J1227*0.015,2)-ROUND(J1227*0.0245,2),2)/W1227,0),0))</f>
        <v>0</v>
      </c>
      <c r="BA1227" s="39">
        <f t="shared" ref="BA1227:BA1290" si="298">IF(ROUND((S1227*AY1227)+(T1227*AZ1227),2)&gt;$AP$1,$AP$1,ROUND((S1227*AY1227)+(T1227*AZ1227),2))</f>
        <v>0</v>
      </c>
      <c r="BB1227" s="39">
        <f t="shared" ref="BB1227:BB1290" si="299">IF(ROUND((S1227*AY1227*0.0976)+(S1227*AY1227*0.065)+(S1227*AY1227*$AQ$1),2)&gt;K1227,K1227,ROUND((S1227*AY1227*0.0976)+(S1227*AY1227*0.065)+(S1227*AY1227*$AQ$1),2))</f>
        <v>0</v>
      </c>
      <c r="BC1227" s="39">
        <f t="shared" si="292"/>
        <v>0</v>
      </c>
      <c r="BD1227" s="39">
        <f>IF(Dane!$C$9=2,IFERROR(BC1227/W1227,0),IF(Dane!$C$9=3,IFERROR(BC1227/W1227,0),0))</f>
        <v>0</v>
      </c>
      <c r="BE1227" s="39">
        <f t="shared" ref="BE1227:BE1290" si="300">IF(ROUND((S1227+T1227)*BD1227,2)&gt;$AN$1,$AN$1,ROUND((S1227+T1227)*BD1227,2))</f>
        <v>0</v>
      </c>
      <c r="BF1227" s="39">
        <v>0</v>
      </c>
      <c r="BG1227" s="39">
        <f t="shared" ref="BG1227:BG1290" si="301">IFERROR((IFERROR(IF(H1227*F1227&gt;=1300,1300*F1227*(1-(13.71%+(1-13.71%)*9%)*(1-0)),IF(H1227&lt;=1300*F1227,0,1300*F1227*(1-(13.71%+(1-13.71%)*9%)*(1-0)))),0))*0.4/W1227,0)</f>
        <v>0</v>
      </c>
      <c r="BH1227" s="39">
        <f>IF(Dane!$C$9=2,IF(ROUND((S1227+T1227)*BG1227,2)&gt;$AN$1,$AN$1,ROUND((S1227+T1227)*BG1227,2)),IF(Dane!$C$9=3,IF(ROUND((S1227+T1227)*BG1227,2)&gt;$AN$1,$AN$1,ROUND((S1227+T1227)*BG1227,2)),0))</f>
        <v>0</v>
      </c>
      <c r="BI1227" s="39">
        <v>0</v>
      </c>
      <c r="BJ1227" s="39">
        <f>IF(Dane!$C$9=3,IFERROR(J1227/AB1227,0),0)</f>
        <v>0</v>
      </c>
      <c r="BK1227" s="39">
        <f>IF(Dane!$C$9=3,IFERROR(ROUND(J1227-ROUND(J1227*0.0976,2)-ROUND(J1227*0.015,2)-ROUND(J1227*0.0245,2),2)/AB1227,0),0)</f>
        <v>0</v>
      </c>
      <c r="BL1227" s="39">
        <f t="shared" ref="BL1227:BL1290" si="302">IF(ROUND((X1227*BJ1227)+(Y1227*BK1227),2)&gt;$AP$1,$AP$1,ROUND((X1227*BJ1227)+(Y1227*BK1227),2))</f>
        <v>0</v>
      </c>
      <c r="BM1227" s="39">
        <f t="shared" ref="BM1227:BM1290" si="303">IF(ROUND((X1227*BJ1227*0.0976)+(X1227*BJ1227*0.065)+(X1227*BJ1227*$AQ$1),2)&gt;K1227,K1227,ROUND((X1227*BJ1227*0.0976)+(X1227*BJ1227*0.065)+(X1227*BJ1227*$AQ$1),2))</f>
        <v>0</v>
      </c>
      <c r="BN1227" s="39">
        <f t="shared" si="293"/>
        <v>0</v>
      </c>
      <c r="BO1227" s="39">
        <f>IF(Dane!$C$9=3,IFERROR(BN1227/AB1227,0),0)</f>
        <v>0</v>
      </c>
      <c r="BP1227" s="39">
        <f t="shared" ref="BP1227:BP1290" si="304">IF(ROUND((X1227+Y1227)*BO1227,2)&gt;$AN$1,$AN$1,ROUND((X1227+Y1227)*BO1227,2))</f>
        <v>0</v>
      </c>
      <c r="BQ1227" s="39">
        <v>0</v>
      </c>
      <c r="BR1227" s="39">
        <f t="shared" ref="BR1227:BR1290" si="305">IFERROR((IFERROR(IF(H1227*F1227&gt;=1300,1300*F1227*(1-(13.71%+(1-13.71%)*9%)*(1-0)),IF(H1227&lt;=1300*F1227,0,1300*F1227*(1-(13.71%+(1-13.71%)*9%)*(1-0)))),0))*0.4/AB1227,0)</f>
        <v>0</v>
      </c>
      <c r="BS1227" s="39">
        <f>IF(Dane!$C$9=3,IF(ROUND((X1227+Y1227)*BR1227,2)&gt;$AN$1,$AN$1,ROUND((X1227+Y1227)*BR1227,2)),0)</f>
        <v>0</v>
      </c>
      <c r="BT1227" s="39">
        <v>0</v>
      </c>
    </row>
    <row r="1228" spans="1:72">
      <c r="A1228" s="87">
        <v>1219</v>
      </c>
      <c r="B1228" s="1"/>
      <c r="C1228" s="1"/>
      <c r="D1228" s="2"/>
      <c r="E1228" s="3"/>
      <c r="F1228" s="4"/>
      <c r="G1228" s="5"/>
      <c r="H1228" s="5"/>
      <c r="I1228" s="6"/>
      <c r="J1228" s="5"/>
      <c r="K1228" s="5"/>
      <c r="L1228" s="5"/>
      <c r="M1228" s="55"/>
      <c r="N1228" s="8"/>
      <c r="O1228" s="105"/>
      <c r="P1228" s="5"/>
      <c r="Q1228" s="5"/>
      <c r="R1228" s="105">
        <f>Dane!$C$10</f>
        <v>0</v>
      </c>
      <c r="S1228" s="8"/>
      <c r="T1228" s="105"/>
      <c r="U1228" s="5"/>
      <c r="V1228" s="5"/>
      <c r="W1228" s="107">
        <f>Dane!$C$11</f>
        <v>0</v>
      </c>
      <c r="X1228" s="8"/>
      <c r="Y1228" s="105"/>
      <c r="Z1228" s="5"/>
      <c r="AA1228" s="5"/>
      <c r="AB1228" s="110">
        <f>Dane!$C$12</f>
        <v>0</v>
      </c>
      <c r="AC1228" s="108">
        <f>IF(Dane!$E$3=1,AP1228+BA1228+BL1228,IF(Dane!$E$3=2,AT1228+BE1228+BP1228,AW1228+BH1228+BS1228))</f>
        <v>0</v>
      </c>
      <c r="AD1228" s="14">
        <f>IF(Dane!$E$3=1,AQ1228+BB1228+BM1228,IF(Dane!$E$3=2,AU1228+BF1228+BQ1228,AX1228+BI1228+BT1228))</f>
        <v>0</v>
      </c>
      <c r="AE1228" s="14">
        <f>IF((J1228*Dane!$C$9)-AC1228&lt;0,0,(J1228*Dane!$C$9)-AC1228)</f>
        <v>0</v>
      </c>
      <c r="AF1228" s="61">
        <f>IF((K1228*Dane!$C$9)-AD1228&lt;0,0,(K1228*Dane!$C$9)-AD1228)</f>
        <v>0</v>
      </c>
      <c r="AG1228" s="93"/>
      <c r="AH1228" s="84">
        <f>IF(Dane!$E$3=1,AP1228,IF(Dane!$E$3=2,AT1228,AW1228))</f>
        <v>0</v>
      </c>
      <c r="AI1228" s="84">
        <f>IF(Dane!$E$3=1,AQ1228,IF(Dane!$E$3=2,AU1228,AX1228))</f>
        <v>0</v>
      </c>
      <c r="AJ1228" s="84">
        <f>IF(Dane!$E$3=1,BA1228,IF(Dane!$E$3=2,BE1228,BH1228))</f>
        <v>0</v>
      </c>
      <c r="AK1228" s="84">
        <f>IF(Dane!$E$3=1,BB1228,IF(Dane!$E$3=2,BF1228,BI1228))</f>
        <v>0</v>
      </c>
      <c r="AL1228" s="84">
        <f>IF(Dane!$E$3=1,BL1228,IF(Dane!$E$3=2,BP1228,BS1228))</f>
        <v>0</v>
      </c>
      <c r="AM1228" s="84">
        <f>IF(Dane!$E$3=1,BM1228,IF(Dane!$E$3=2,BQ1228,BT1228))</f>
        <v>0</v>
      </c>
      <c r="AN1228" s="39">
        <f>IF(Dane!$C$9="",0,IFERROR(J1228/R1228,0))</f>
        <v>0</v>
      </c>
      <c r="AO1228" s="39">
        <f>IF(Dane!$C$9="",0,IFERROR(ROUND(J1228-ROUND(J1228*0.0976,2)-ROUND(J1228*0.015,2)-ROUND(J1228*0.0245,2),2)/R1228,0))</f>
        <v>0</v>
      </c>
      <c r="AP1228" s="39">
        <f t="shared" si="294"/>
        <v>0</v>
      </c>
      <c r="AQ1228" s="39">
        <f t="shared" si="295"/>
        <v>0</v>
      </c>
      <c r="AR1228" s="39">
        <f t="shared" si="291"/>
        <v>0</v>
      </c>
      <c r="AS1228" s="39">
        <f>IF(Dane!$C$9="",0,IFERROR(AR1228/R1228,0))</f>
        <v>0</v>
      </c>
      <c r="AT1228" s="39">
        <f t="shared" si="296"/>
        <v>0</v>
      </c>
      <c r="AU1228" s="39">
        <v>0</v>
      </c>
      <c r="AV1228" s="39">
        <f t="shared" si="297"/>
        <v>0</v>
      </c>
      <c r="AW1228" s="39">
        <f>IF(Dane!$C$9="",0,IF(ROUND((N1228+O1228)*AV1228,2)&gt;$AN$1,$AN$1,ROUND((N1228+O1228)*AV1228,2)))</f>
        <v>0</v>
      </c>
      <c r="AX1228" s="39">
        <v>0</v>
      </c>
      <c r="AY1228" s="39">
        <f>IF(Dane!$C$9=2,IFERROR(J1228/W1228,0),IF(Dane!$C$9=3,IFERROR(J1228/W1228,0),0))</f>
        <v>0</v>
      </c>
      <c r="AZ1228" s="39">
        <f>IF(Dane!$C$9=2,IFERROR(ROUND(J1228-ROUND(J1228*0.0976,2)-ROUND(J1228*0.015,2)-ROUND(J1228*0.0245,2),2)/W1228,0),IF(Dane!$C$9=3,IFERROR(ROUND(J1228-ROUND(J1228*0.0976,2)-ROUND(J1228*0.015,2)-ROUND(J1228*0.0245,2),2)/W1228,0),0))</f>
        <v>0</v>
      </c>
      <c r="BA1228" s="39">
        <f t="shared" si="298"/>
        <v>0</v>
      </c>
      <c r="BB1228" s="39">
        <f t="shared" si="299"/>
        <v>0</v>
      </c>
      <c r="BC1228" s="39">
        <f t="shared" si="292"/>
        <v>0</v>
      </c>
      <c r="BD1228" s="39">
        <f>IF(Dane!$C$9=2,IFERROR(BC1228/W1228,0),IF(Dane!$C$9=3,IFERROR(BC1228/W1228,0),0))</f>
        <v>0</v>
      </c>
      <c r="BE1228" s="39">
        <f t="shared" si="300"/>
        <v>0</v>
      </c>
      <c r="BF1228" s="39">
        <v>0</v>
      </c>
      <c r="BG1228" s="39">
        <f t="shared" si="301"/>
        <v>0</v>
      </c>
      <c r="BH1228" s="39">
        <f>IF(Dane!$C$9=2,IF(ROUND((S1228+T1228)*BG1228,2)&gt;$AN$1,$AN$1,ROUND((S1228+T1228)*BG1228,2)),IF(Dane!$C$9=3,IF(ROUND((S1228+T1228)*BG1228,2)&gt;$AN$1,$AN$1,ROUND((S1228+T1228)*BG1228,2)),0))</f>
        <v>0</v>
      </c>
      <c r="BI1228" s="39">
        <v>0</v>
      </c>
      <c r="BJ1228" s="39">
        <f>IF(Dane!$C$9=3,IFERROR(J1228/AB1228,0),0)</f>
        <v>0</v>
      </c>
      <c r="BK1228" s="39">
        <f>IF(Dane!$C$9=3,IFERROR(ROUND(J1228-ROUND(J1228*0.0976,2)-ROUND(J1228*0.015,2)-ROUND(J1228*0.0245,2),2)/AB1228,0),0)</f>
        <v>0</v>
      </c>
      <c r="BL1228" s="39">
        <f t="shared" si="302"/>
        <v>0</v>
      </c>
      <c r="BM1228" s="39">
        <f t="shared" si="303"/>
        <v>0</v>
      </c>
      <c r="BN1228" s="39">
        <f t="shared" si="293"/>
        <v>0</v>
      </c>
      <c r="BO1228" s="39">
        <f>IF(Dane!$C$9=3,IFERROR(BN1228/AB1228,0),0)</f>
        <v>0</v>
      </c>
      <c r="BP1228" s="39">
        <f t="shared" si="304"/>
        <v>0</v>
      </c>
      <c r="BQ1228" s="39">
        <v>0</v>
      </c>
      <c r="BR1228" s="39">
        <f t="shared" si="305"/>
        <v>0</v>
      </c>
      <c r="BS1228" s="39">
        <f>IF(Dane!$C$9=3,IF(ROUND((X1228+Y1228)*BR1228,2)&gt;$AN$1,$AN$1,ROUND((X1228+Y1228)*BR1228,2)),0)</f>
        <v>0</v>
      </c>
      <c r="BT1228" s="39">
        <v>0</v>
      </c>
    </row>
    <row r="1229" spans="1:72">
      <c r="A1229" s="87">
        <v>1220</v>
      </c>
      <c r="B1229" s="1"/>
      <c r="C1229" s="1"/>
      <c r="D1229" s="2"/>
      <c r="E1229" s="3"/>
      <c r="F1229" s="4"/>
      <c r="G1229" s="5"/>
      <c r="H1229" s="5"/>
      <c r="I1229" s="6"/>
      <c r="J1229" s="5"/>
      <c r="K1229" s="5"/>
      <c r="L1229" s="5"/>
      <c r="M1229" s="55"/>
      <c r="N1229" s="8"/>
      <c r="O1229" s="105"/>
      <c r="P1229" s="5"/>
      <c r="Q1229" s="5"/>
      <c r="R1229" s="105">
        <f>Dane!$C$10</f>
        <v>0</v>
      </c>
      <c r="S1229" s="8"/>
      <c r="T1229" s="105"/>
      <c r="U1229" s="5"/>
      <c r="V1229" s="5"/>
      <c r="W1229" s="107">
        <f>Dane!$C$11</f>
        <v>0</v>
      </c>
      <c r="X1229" s="8"/>
      <c r="Y1229" s="105"/>
      <c r="Z1229" s="5"/>
      <c r="AA1229" s="5"/>
      <c r="AB1229" s="110">
        <f>Dane!$C$12</f>
        <v>0</v>
      </c>
      <c r="AC1229" s="108">
        <f>IF(Dane!$E$3=1,AP1229+BA1229+BL1229,IF(Dane!$E$3=2,AT1229+BE1229+BP1229,AW1229+BH1229+BS1229))</f>
        <v>0</v>
      </c>
      <c r="AD1229" s="14">
        <f>IF(Dane!$E$3=1,AQ1229+BB1229+BM1229,IF(Dane!$E$3=2,AU1229+BF1229+BQ1229,AX1229+BI1229+BT1229))</f>
        <v>0</v>
      </c>
      <c r="AE1229" s="14">
        <f>IF((J1229*Dane!$C$9)-AC1229&lt;0,0,(J1229*Dane!$C$9)-AC1229)</f>
        <v>0</v>
      </c>
      <c r="AF1229" s="61">
        <f>IF((K1229*Dane!$C$9)-AD1229&lt;0,0,(K1229*Dane!$C$9)-AD1229)</f>
        <v>0</v>
      </c>
      <c r="AG1229" s="93"/>
      <c r="AH1229" s="84">
        <f>IF(Dane!$E$3=1,AP1229,IF(Dane!$E$3=2,AT1229,AW1229))</f>
        <v>0</v>
      </c>
      <c r="AI1229" s="84">
        <f>IF(Dane!$E$3=1,AQ1229,IF(Dane!$E$3=2,AU1229,AX1229))</f>
        <v>0</v>
      </c>
      <c r="AJ1229" s="84">
        <f>IF(Dane!$E$3=1,BA1229,IF(Dane!$E$3=2,BE1229,BH1229))</f>
        <v>0</v>
      </c>
      <c r="AK1229" s="84">
        <f>IF(Dane!$E$3=1,BB1229,IF(Dane!$E$3=2,BF1229,BI1229))</f>
        <v>0</v>
      </c>
      <c r="AL1229" s="84">
        <f>IF(Dane!$E$3=1,BL1229,IF(Dane!$E$3=2,BP1229,BS1229))</f>
        <v>0</v>
      </c>
      <c r="AM1229" s="84">
        <f>IF(Dane!$E$3=1,BM1229,IF(Dane!$E$3=2,BQ1229,BT1229))</f>
        <v>0</v>
      </c>
      <c r="AN1229" s="39">
        <f>IF(Dane!$C$9="",0,IFERROR(J1229/R1229,0))</f>
        <v>0</v>
      </c>
      <c r="AO1229" s="39">
        <f>IF(Dane!$C$9="",0,IFERROR(ROUND(J1229-ROUND(J1229*0.0976,2)-ROUND(J1229*0.015,2)-ROUND(J1229*0.0245,2),2)/R1229,0))</f>
        <v>0</v>
      </c>
      <c r="AP1229" s="39">
        <f t="shared" si="294"/>
        <v>0</v>
      </c>
      <c r="AQ1229" s="39">
        <f t="shared" si="295"/>
        <v>0</v>
      </c>
      <c r="AR1229" s="39">
        <f t="shared" si="291"/>
        <v>0</v>
      </c>
      <c r="AS1229" s="39">
        <f>IF(Dane!$C$9="",0,IFERROR(AR1229/R1229,0))</f>
        <v>0</v>
      </c>
      <c r="AT1229" s="39">
        <f t="shared" si="296"/>
        <v>0</v>
      </c>
      <c r="AU1229" s="39">
        <v>0</v>
      </c>
      <c r="AV1229" s="39">
        <f t="shared" si="297"/>
        <v>0</v>
      </c>
      <c r="AW1229" s="39">
        <f>IF(Dane!$C$9="",0,IF(ROUND((N1229+O1229)*AV1229,2)&gt;$AN$1,$AN$1,ROUND((N1229+O1229)*AV1229,2)))</f>
        <v>0</v>
      </c>
      <c r="AX1229" s="39">
        <v>0</v>
      </c>
      <c r="AY1229" s="39">
        <f>IF(Dane!$C$9=2,IFERROR(J1229/W1229,0),IF(Dane!$C$9=3,IFERROR(J1229/W1229,0),0))</f>
        <v>0</v>
      </c>
      <c r="AZ1229" s="39">
        <f>IF(Dane!$C$9=2,IFERROR(ROUND(J1229-ROUND(J1229*0.0976,2)-ROUND(J1229*0.015,2)-ROUND(J1229*0.0245,2),2)/W1229,0),IF(Dane!$C$9=3,IFERROR(ROUND(J1229-ROUND(J1229*0.0976,2)-ROUND(J1229*0.015,2)-ROUND(J1229*0.0245,2),2)/W1229,0),0))</f>
        <v>0</v>
      </c>
      <c r="BA1229" s="39">
        <f t="shared" si="298"/>
        <v>0</v>
      </c>
      <c r="BB1229" s="39">
        <f t="shared" si="299"/>
        <v>0</v>
      </c>
      <c r="BC1229" s="39">
        <f t="shared" si="292"/>
        <v>0</v>
      </c>
      <c r="BD1229" s="39">
        <f>IF(Dane!$C$9=2,IFERROR(BC1229/W1229,0),IF(Dane!$C$9=3,IFERROR(BC1229/W1229,0),0))</f>
        <v>0</v>
      </c>
      <c r="BE1229" s="39">
        <f t="shared" si="300"/>
        <v>0</v>
      </c>
      <c r="BF1229" s="39">
        <v>0</v>
      </c>
      <c r="BG1229" s="39">
        <f t="shared" si="301"/>
        <v>0</v>
      </c>
      <c r="BH1229" s="39">
        <f>IF(Dane!$C$9=2,IF(ROUND((S1229+T1229)*BG1229,2)&gt;$AN$1,$AN$1,ROUND((S1229+T1229)*BG1229,2)),IF(Dane!$C$9=3,IF(ROUND((S1229+T1229)*BG1229,2)&gt;$AN$1,$AN$1,ROUND((S1229+T1229)*BG1229,2)),0))</f>
        <v>0</v>
      </c>
      <c r="BI1229" s="39">
        <v>0</v>
      </c>
      <c r="BJ1229" s="39">
        <f>IF(Dane!$C$9=3,IFERROR(J1229/AB1229,0),0)</f>
        <v>0</v>
      </c>
      <c r="BK1229" s="39">
        <f>IF(Dane!$C$9=3,IFERROR(ROUND(J1229-ROUND(J1229*0.0976,2)-ROUND(J1229*0.015,2)-ROUND(J1229*0.0245,2),2)/AB1229,0),0)</f>
        <v>0</v>
      </c>
      <c r="BL1229" s="39">
        <f t="shared" si="302"/>
        <v>0</v>
      </c>
      <c r="BM1229" s="39">
        <f t="shared" si="303"/>
        <v>0</v>
      </c>
      <c r="BN1229" s="39">
        <f t="shared" si="293"/>
        <v>0</v>
      </c>
      <c r="BO1229" s="39">
        <f>IF(Dane!$C$9=3,IFERROR(BN1229/AB1229,0),0)</f>
        <v>0</v>
      </c>
      <c r="BP1229" s="39">
        <f t="shared" si="304"/>
        <v>0</v>
      </c>
      <c r="BQ1229" s="39">
        <v>0</v>
      </c>
      <c r="BR1229" s="39">
        <f t="shared" si="305"/>
        <v>0</v>
      </c>
      <c r="BS1229" s="39">
        <f>IF(Dane!$C$9=3,IF(ROUND((X1229+Y1229)*BR1229,2)&gt;$AN$1,$AN$1,ROUND((X1229+Y1229)*BR1229,2)),0)</f>
        <v>0</v>
      </c>
      <c r="BT1229" s="39">
        <v>0</v>
      </c>
    </row>
    <row r="1230" spans="1:72">
      <c r="A1230" s="87">
        <v>1221</v>
      </c>
      <c r="B1230" s="1"/>
      <c r="C1230" s="1"/>
      <c r="D1230" s="2"/>
      <c r="E1230" s="3"/>
      <c r="F1230" s="4"/>
      <c r="G1230" s="5"/>
      <c r="H1230" s="5"/>
      <c r="I1230" s="6"/>
      <c r="J1230" s="5"/>
      <c r="K1230" s="5"/>
      <c r="L1230" s="5"/>
      <c r="M1230" s="55"/>
      <c r="N1230" s="8"/>
      <c r="O1230" s="105"/>
      <c r="P1230" s="5"/>
      <c r="Q1230" s="5"/>
      <c r="R1230" s="105">
        <f>Dane!$C$10</f>
        <v>0</v>
      </c>
      <c r="S1230" s="8"/>
      <c r="T1230" s="105"/>
      <c r="U1230" s="5"/>
      <c r="V1230" s="5"/>
      <c r="W1230" s="107">
        <f>Dane!$C$11</f>
        <v>0</v>
      </c>
      <c r="X1230" s="8"/>
      <c r="Y1230" s="105"/>
      <c r="Z1230" s="5"/>
      <c r="AA1230" s="5"/>
      <c r="AB1230" s="110">
        <f>Dane!$C$12</f>
        <v>0</v>
      </c>
      <c r="AC1230" s="108">
        <f>IF(Dane!$E$3=1,AP1230+BA1230+BL1230,IF(Dane!$E$3=2,AT1230+BE1230+BP1230,AW1230+BH1230+BS1230))</f>
        <v>0</v>
      </c>
      <c r="AD1230" s="14">
        <f>IF(Dane!$E$3=1,AQ1230+BB1230+BM1230,IF(Dane!$E$3=2,AU1230+BF1230+BQ1230,AX1230+BI1230+BT1230))</f>
        <v>0</v>
      </c>
      <c r="AE1230" s="14">
        <f>IF((J1230*Dane!$C$9)-AC1230&lt;0,0,(J1230*Dane!$C$9)-AC1230)</f>
        <v>0</v>
      </c>
      <c r="AF1230" s="61">
        <f>IF((K1230*Dane!$C$9)-AD1230&lt;0,0,(K1230*Dane!$C$9)-AD1230)</f>
        <v>0</v>
      </c>
      <c r="AG1230" s="93"/>
      <c r="AH1230" s="84">
        <f>IF(Dane!$E$3=1,AP1230,IF(Dane!$E$3=2,AT1230,AW1230))</f>
        <v>0</v>
      </c>
      <c r="AI1230" s="84">
        <f>IF(Dane!$E$3=1,AQ1230,IF(Dane!$E$3=2,AU1230,AX1230))</f>
        <v>0</v>
      </c>
      <c r="AJ1230" s="84">
        <f>IF(Dane!$E$3=1,BA1230,IF(Dane!$E$3=2,BE1230,BH1230))</f>
        <v>0</v>
      </c>
      <c r="AK1230" s="84">
        <f>IF(Dane!$E$3=1,BB1230,IF(Dane!$E$3=2,BF1230,BI1230))</f>
        <v>0</v>
      </c>
      <c r="AL1230" s="84">
        <f>IF(Dane!$E$3=1,BL1230,IF(Dane!$E$3=2,BP1230,BS1230))</f>
        <v>0</v>
      </c>
      <c r="AM1230" s="84">
        <f>IF(Dane!$E$3=1,BM1230,IF(Dane!$E$3=2,BQ1230,BT1230))</f>
        <v>0</v>
      </c>
      <c r="AN1230" s="39">
        <f>IF(Dane!$C$9="",0,IFERROR(J1230/R1230,0))</f>
        <v>0</v>
      </c>
      <c r="AO1230" s="39">
        <f>IF(Dane!$C$9="",0,IFERROR(ROUND(J1230-ROUND(J1230*0.0976,2)-ROUND(J1230*0.015,2)-ROUND(J1230*0.0245,2),2)/R1230,0))</f>
        <v>0</v>
      </c>
      <c r="AP1230" s="39">
        <f t="shared" si="294"/>
        <v>0</v>
      </c>
      <c r="AQ1230" s="39">
        <f t="shared" si="295"/>
        <v>0</v>
      </c>
      <c r="AR1230" s="39">
        <f t="shared" si="291"/>
        <v>0</v>
      </c>
      <c r="AS1230" s="39">
        <f>IF(Dane!$C$9="",0,IFERROR(AR1230/R1230,0))</f>
        <v>0</v>
      </c>
      <c r="AT1230" s="39">
        <f t="shared" si="296"/>
        <v>0</v>
      </c>
      <c r="AU1230" s="39">
        <v>0</v>
      </c>
      <c r="AV1230" s="39">
        <f t="shared" si="297"/>
        <v>0</v>
      </c>
      <c r="AW1230" s="39">
        <f>IF(Dane!$C$9="",0,IF(ROUND((N1230+O1230)*AV1230,2)&gt;$AN$1,$AN$1,ROUND((N1230+O1230)*AV1230,2)))</f>
        <v>0</v>
      </c>
      <c r="AX1230" s="39">
        <v>0</v>
      </c>
      <c r="AY1230" s="39">
        <f>IF(Dane!$C$9=2,IFERROR(J1230/W1230,0),IF(Dane!$C$9=3,IFERROR(J1230/W1230,0),0))</f>
        <v>0</v>
      </c>
      <c r="AZ1230" s="39">
        <f>IF(Dane!$C$9=2,IFERROR(ROUND(J1230-ROUND(J1230*0.0976,2)-ROUND(J1230*0.015,2)-ROUND(J1230*0.0245,2),2)/W1230,0),IF(Dane!$C$9=3,IFERROR(ROUND(J1230-ROUND(J1230*0.0976,2)-ROUND(J1230*0.015,2)-ROUND(J1230*0.0245,2),2)/W1230,0),0))</f>
        <v>0</v>
      </c>
      <c r="BA1230" s="39">
        <f t="shared" si="298"/>
        <v>0</v>
      </c>
      <c r="BB1230" s="39">
        <f t="shared" si="299"/>
        <v>0</v>
      </c>
      <c r="BC1230" s="39">
        <f t="shared" si="292"/>
        <v>0</v>
      </c>
      <c r="BD1230" s="39">
        <f>IF(Dane!$C$9=2,IFERROR(BC1230/W1230,0),IF(Dane!$C$9=3,IFERROR(BC1230/W1230,0),0))</f>
        <v>0</v>
      </c>
      <c r="BE1230" s="39">
        <f t="shared" si="300"/>
        <v>0</v>
      </c>
      <c r="BF1230" s="39">
        <v>0</v>
      </c>
      <c r="BG1230" s="39">
        <f t="shared" si="301"/>
        <v>0</v>
      </c>
      <c r="BH1230" s="39">
        <f>IF(Dane!$C$9=2,IF(ROUND((S1230+T1230)*BG1230,2)&gt;$AN$1,$AN$1,ROUND((S1230+T1230)*BG1230,2)),IF(Dane!$C$9=3,IF(ROUND((S1230+T1230)*BG1230,2)&gt;$AN$1,$AN$1,ROUND((S1230+T1230)*BG1230,2)),0))</f>
        <v>0</v>
      </c>
      <c r="BI1230" s="39">
        <v>0</v>
      </c>
      <c r="BJ1230" s="39">
        <f>IF(Dane!$C$9=3,IFERROR(J1230/AB1230,0),0)</f>
        <v>0</v>
      </c>
      <c r="BK1230" s="39">
        <f>IF(Dane!$C$9=3,IFERROR(ROUND(J1230-ROUND(J1230*0.0976,2)-ROUND(J1230*0.015,2)-ROUND(J1230*0.0245,2),2)/AB1230,0),0)</f>
        <v>0</v>
      </c>
      <c r="BL1230" s="39">
        <f t="shared" si="302"/>
        <v>0</v>
      </c>
      <c r="BM1230" s="39">
        <f t="shared" si="303"/>
        <v>0</v>
      </c>
      <c r="BN1230" s="39">
        <f t="shared" si="293"/>
        <v>0</v>
      </c>
      <c r="BO1230" s="39">
        <f>IF(Dane!$C$9=3,IFERROR(BN1230/AB1230,0),0)</f>
        <v>0</v>
      </c>
      <c r="BP1230" s="39">
        <f t="shared" si="304"/>
        <v>0</v>
      </c>
      <c r="BQ1230" s="39">
        <v>0</v>
      </c>
      <c r="BR1230" s="39">
        <f t="shared" si="305"/>
        <v>0</v>
      </c>
      <c r="BS1230" s="39">
        <f>IF(Dane!$C$9=3,IF(ROUND((X1230+Y1230)*BR1230,2)&gt;$AN$1,$AN$1,ROUND((X1230+Y1230)*BR1230,2)),0)</f>
        <v>0</v>
      </c>
      <c r="BT1230" s="39">
        <v>0</v>
      </c>
    </row>
    <row r="1231" spans="1:72">
      <c r="A1231" s="87">
        <v>1222</v>
      </c>
      <c r="B1231" s="1"/>
      <c r="C1231" s="1"/>
      <c r="D1231" s="2"/>
      <c r="E1231" s="3"/>
      <c r="F1231" s="4"/>
      <c r="G1231" s="5"/>
      <c r="H1231" s="5"/>
      <c r="I1231" s="6"/>
      <c r="J1231" s="5"/>
      <c r="K1231" s="5"/>
      <c r="L1231" s="5"/>
      <c r="M1231" s="55"/>
      <c r="N1231" s="8"/>
      <c r="O1231" s="105"/>
      <c r="P1231" s="5"/>
      <c r="Q1231" s="5"/>
      <c r="R1231" s="105">
        <f>Dane!$C$10</f>
        <v>0</v>
      </c>
      <c r="S1231" s="8"/>
      <c r="T1231" s="105"/>
      <c r="U1231" s="5"/>
      <c r="V1231" s="5"/>
      <c r="W1231" s="107">
        <f>Dane!$C$11</f>
        <v>0</v>
      </c>
      <c r="X1231" s="8"/>
      <c r="Y1231" s="105"/>
      <c r="Z1231" s="5"/>
      <c r="AA1231" s="5"/>
      <c r="AB1231" s="110">
        <f>Dane!$C$12</f>
        <v>0</v>
      </c>
      <c r="AC1231" s="108">
        <f>IF(Dane!$E$3=1,AP1231+BA1231+BL1231,IF(Dane!$E$3=2,AT1231+BE1231+BP1231,AW1231+BH1231+BS1231))</f>
        <v>0</v>
      </c>
      <c r="AD1231" s="14">
        <f>IF(Dane!$E$3=1,AQ1231+BB1231+BM1231,IF(Dane!$E$3=2,AU1231+BF1231+BQ1231,AX1231+BI1231+BT1231))</f>
        <v>0</v>
      </c>
      <c r="AE1231" s="14">
        <f>IF((J1231*Dane!$C$9)-AC1231&lt;0,0,(J1231*Dane!$C$9)-AC1231)</f>
        <v>0</v>
      </c>
      <c r="AF1231" s="61">
        <f>IF((K1231*Dane!$C$9)-AD1231&lt;0,0,(K1231*Dane!$C$9)-AD1231)</f>
        <v>0</v>
      </c>
      <c r="AG1231" s="93"/>
      <c r="AH1231" s="84">
        <f>IF(Dane!$E$3=1,AP1231,IF(Dane!$E$3=2,AT1231,AW1231))</f>
        <v>0</v>
      </c>
      <c r="AI1231" s="84">
        <f>IF(Dane!$E$3=1,AQ1231,IF(Dane!$E$3=2,AU1231,AX1231))</f>
        <v>0</v>
      </c>
      <c r="AJ1231" s="84">
        <f>IF(Dane!$E$3=1,BA1231,IF(Dane!$E$3=2,BE1231,BH1231))</f>
        <v>0</v>
      </c>
      <c r="AK1231" s="84">
        <f>IF(Dane!$E$3=1,BB1231,IF(Dane!$E$3=2,BF1231,BI1231))</f>
        <v>0</v>
      </c>
      <c r="AL1231" s="84">
        <f>IF(Dane!$E$3=1,BL1231,IF(Dane!$E$3=2,BP1231,BS1231))</f>
        <v>0</v>
      </c>
      <c r="AM1231" s="84">
        <f>IF(Dane!$E$3=1,BM1231,IF(Dane!$E$3=2,BQ1231,BT1231))</f>
        <v>0</v>
      </c>
      <c r="AN1231" s="39">
        <f>IF(Dane!$C$9="",0,IFERROR(J1231/R1231,0))</f>
        <v>0</v>
      </c>
      <c r="AO1231" s="39">
        <f>IF(Dane!$C$9="",0,IFERROR(ROUND(J1231-ROUND(J1231*0.0976,2)-ROUND(J1231*0.015,2)-ROUND(J1231*0.0245,2),2)/R1231,0))</f>
        <v>0</v>
      </c>
      <c r="AP1231" s="39">
        <f t="shared" si="294"/>
        <v>0</v>
      </c>
      <c r="AQ1231" s="39">
        <f t="shared" si="295"/>
        <v>0</v>
      </c>
      <c r="AR1231" s="39">
        <f t="shared" si="291"/>
        <v>0</v>
      </c>
      <c r="AS1231" s="39">
        <f>IF(Dane!$C$9="",0,IFERROR(AR1231/R1231,0))</f>
        <v>0</v>
      </c>
      <c r="AT1231" s="39">
        <f t="shared" si="296"/>
        <v>0</v>
      </c>
      <c r="AU1231" s="39">
        <v>0</v>
      </c>
      <c r="AV1231" s="39">
        <f t="shared" si="297"/>
        <v>0</v>
      </c>
      <c r="AW1231" s="39">
        <f>IF(Dane!$C$9="",0,IF(ROUND((N1231+O1231)*AV1231,2)&gt;$AN$1,$AN$1,ROUND((N1231+O1231)*AV1231,2)))</f>
        <v>0</v>
      </c>
      <c r="AX1231" s="39">
        <v>0</v>
      </c>
      <c r="AY1231" s="39">
        <f>IF(Dane!$C$9=2,IFERROR(J1231/W1231,0),IF(Dane!$C$9=3,IFERROR(J1231/W1231,0),0))</f>
        <v>0</v>
      </c>
      <c r="AZ1231" s="39">
        <f>IF(Dane!$C$9=2,IFERROR(ROUND(J1231-ROUND(J1231*0.0976,2)-ROUND(J1231*0.015,2)-ROUND(J1231*0.0245,2),2)/W1231,0),IF(Dane!$C$9=3,IFERROR(ROUND(J1231-ROUND(J1231*0.0976,2)-ROUND(J1231*0.015,2)-ROUND(J1231*0.0245,2),2)/W1231,0),0))</f>
        <v>0</v>
      </c>
      <c r="BA1231" s="39">
        <f t="shared" si="298"/>
        <v>0</v>
      </c>
      <c r="BB1231" s="39">
        <f t="shared" si="299"/>
        <v>0</v>
      </c>
      <c r="BC1231" s="39">
        <f t="shared" si="292"/>
        <v>0</v>
      </c>
      <c r="BD1231" s="39">
        <f>IF(Dane!$C$9=2,IFERROR(BC1231/W1231,0),IF(Dane!$C$9=3,IFERROR(BC1231/W1231,0),0))</f>
        <v>0</v>
      </c>
      <c r="BE1231" s="39">
        <f t="shared" si="300"/>
        <v>0</v>
      </c>
      <c r="BF1231" s="39">
        <v>0</v>
      </c>
      <c r="BG1231" s="39">
        <f t="shared" si="301"/>
        <v>0</v>
      </c>
      <c r="BH1231" s="39">
        <f>IF(Dane!$C$9=2,IF(ROUND((S1231+T1231)*BG1231,2)&gt;$AN$1,$AN$1,ROUND((S1231+T1231)*BG1231,2)),IF(Dane!$C$9=3,IF(ROUND((S1231+T1231)*BG1231,2)&gt;$AN$1,$AN$1,ROUND((S1231+T1231)*BG1231,2)),0))</f>
        <v>0</v>
      </c>
      <c r="BI1231" s="39">
        <v>0</v>
      </c>
      <c r="BJ1231" s="39">
        <f>IF(Dane!$C$9=3,IFERROR(J1231/AB1231,0),0)</f>
        <v>0</v>
      </c>
      <c r="BK1231" s="39">
        <f>IF(Dane!$C$9=3,IFERROR(ROUND(J1231-ROUND(J1231*0.0976,2)-ROUND(J1231*0.015,2)-ROUND(J1231*0.0245,2),2)/AB1231,0),0)</f>
        <v>0</v>
      </c>
      <c r="BL1231" s="39">
        <f t="shared" si="302"/>
        <v>0</v>
      </c>
      <c r="BM1231" s="39">
        <f t="shared" si="303"/>
        <v>0</v>
      </c>
      <c r="BN1231" s="39">
        <f t="shared" si="293"/>
        <v>0</v>
      </c>
      <c r="BO1231" s="39">
        <f>IF(Dane!$C$9=3,IFERROR(BN1231/AB1231,0),0)</f>
        <v>0</v>
      </c>
      <c r="BP1231" s="39">
        <f t="shared" si="304"/>
        <v>0</v>
      </c>
      <c r="BQ1231" s="39">
        <v>0</v>
      </c>
      <c r="BR1231" s="39">
        <f t="shared" si="305"/>
        <v>0</v>
      </c>
      <c r="BS1231" s="39">
        <f>IF(Dane!$C$9=3,IF(ROUND((X1231+Y1231)*BR1231,2)&gt;$AN$1,$AN$1,ROUND((X1231+Y1231)*BR1231,2)),0)</f>
        <v>0</v>
      </c>
      <c r="BT1231" s="39">
        <v>0</v>
      </c>
    </row>
    <row r="1232" spans="1:72">
      <c r="A1232" s="87">
        <v>1223</v>
      </c>
      <c r="B1232" s="1"/>
      <c r="C1232" s="1"/>
      <c r="D1232" s="2"/>
      <c r="E1232" s="3"/>
      <c r="F1232" s="4"/>
      <c r="G1232" s="5"/>
      <c r="H1232" s="5"/>
      <c r="I1232" s="6"/>
      <c r="J1232" s="5"/>
      <c r="K1232" s="5"/>
      <c r="L1232" s="5"/>
      <c r="M1232" s="55"/>
      <c r="N1232" s="8"/>
      <c r="O1232" s="105"/>
      <c r="P1232" s="5"/>
      <c r="Q1232" s="5"/>
      <c r="R1232" s="105">
        <f>Dane!$C$10</f>
        <v>0</v>
      </c>
      <c r="S1232" s="8"/>
      <c r="T1232" s="105"/>
      <c r="U1232" s="5"/>
      <c r="V1232" s="5"/>
      <c r="W1232" s="107">
        <f>Dane!$C$11</f>
        <v>0</v>
      </c>
      <c r="X1232" s="8"/>
      <c r="Y1232" s="105"/>
      <c r="Z1232" s="5"/>
      <c r="AA1232" s="5"/>
      <c r="AB1232" s="110">
        <f>Dane!$C$12</f>
        <v>0</v>
      </c>
      <c r="AC1232" s="108">
        <f>IF(Dane!$E$3=1,AP1232+BA1232+BL1232,IF(Dane!$E$3=2,AT1232+BE1232+BP1232,AW1232+BH1232+BS1232))</f>
        <v>0</v>
      </c>
      <c r="AD1232" s="14">
        <f>IF(Dane!$E$3=1,AQ1232+BB1232+BM1232,IF(Dane!$E$3=2,AU1232+BF1232+BQ1232,AX1232+BI1232+BT1232))</f>
        <v>0</v>
      </c>
      <c r="AE1232" s="14">
        <f>IF((J1232*Dane!$C$9)-AC1232&lt;0,0,(J1232*Dane!$C$9)-AC1232)</f>
        <v>0</v>
      </c>
      <c r="AF1232" s="61">
        <f>IF((K1232*Dane!$C$9)-AD1232&lt;0,0,(K1232*Dane!$C$9)-AD1232)</f>
        <v>0</v>
      </c>
      <c r="AG1232" s="93"/>
      <c r="AH1232" s="84">
        <f>IF(Dane!$E$3=1,AP1232,IF(Dane!$E$3=2,AT1232,AW1232))</f>
        <v>0</v>
      </c>
      <c r="AI1232" s="84">
        <f>IF(Dane!$E$3=1,AQ1232,IF(Dane!$E$3=2,AU1232,AX1232))</f>
        <v>0</v>
      </c>
      <c r="AJ1232" s="84">
        <f>IF(Dane!$E$3=1,BA1232,IF(Dane!$E$3=2,BE1232,BH1232))</f>
        <v>0</v>
      </c>
      <c r="AK1232" s="84">
        <f>IF(Dane!$E$3=1,BB1232,IF(Dane!$E$3=2,BF1232,BI1232))</f>
        <v>0</v>
      </c>
      <c r="AL1232" s="84">
        <f>IF(Dane!$E$3=1,BL1232,IF(Dane!$E$3=2,BP1232,BS1232))</f>
        <v>0</v>
      </c>
      <c r="AM1232" s="84">
        <f>IF(Dane!$E$3=1,BM1232,IF(Dane!$E$3=2,BQ1232,BT1232))</f>
        <v>0</v>
      </c>
      <c r="AN1232" s="39">
        <f>IF(Dane!$C$9="",0,IFERROR(J1232/R1232,0))</f>
        <v>0</v>
      </c>
      <c r="AO1232" s="39">
        <f>IF(Dane!$C$9="",0,IFERROR(ROUND(J1232-ROUND(J1232*0.0976,2)-ROUND(J1232*0.015,2)-ROUND(J1232*0.0245,2),2)/R1232,0))</f>
        <v>0</v>
      </c>
      <c r="AP1232" s="39">
        <f t="shared" si="294"/>
        <v>0</v>
      </c>
      <c r="AQ1232" s="39">
        <f t="shared" si="295"/>
        <v>0</v>
      </c>
      <c r="AR1232" s="39">
        <f t="shared" si="291"/>
        <v>0</v>
      </c>
      <c r="AS1232" s="39">
        <f>IF(Dane!$C$9="",0,IFERROR(AR1232/R1232,0))</f>
        <v>0</v>
      </c>
      <c r="AT1232" s="39">
        <f t="shared" si="296"/>
        <v>0</v>
      </c>
      <c r="AU1232" s="39">
        <v>0</v>
      </c>
      <c r="AV1232" s="39">
        <f t="shared" si="297"/>
        <v>0</v>
      </c>
      <c r="AW1232" s="39">
        <f>IF(Dane!$C$9="",0,IF(ROUND((N1232+O1232)*AV1232,2)&gt;$AN$1,$AN$1,ROUND((N1232+O1232)*AV1232,2)))</f>
        <v>0</v>
      </c>
      <c r="AX1232" s="39">
        <v>0</v>
      </c>
      <c r="AY1232" s="39">
        <f>IF(Dane!$C$9=2,IFERROR(J1232/W1232,0),IF(Dane!$C$9=3,IFERROR(J1232/W1232,0),0))</f>
        <v>0</v>
      </c>
      <c r="AZ1232" s="39">
        <f>IF(Dane!$C$9=2,IFERROR(ROUND(J1232-ROUND(J1232*0.0976,2)-ROUND(J1232*0.015,2)-ROUND(J1232*0.0245,2),2)/W1232,0),IF(Dane!$C$9=3,IFERROR(ROUND(J1232-ROUND(J1232*0.0976,2)-ROUND(J1232*0.015,2)-ROUND(J1232*0.0245,2),2)/W1232,0),0))</f>
        <v>0</v>
      </c>
      <c r="BA1232" s="39">
        <f t="shared" si="298"/>
        <v>0</v>
      </c>
      <c r="BB1232" s="39">
        <f t="shared" si="299"/>
        <v>0</v>
      </c>
      <c r="BC1232" s="39">
        <f t="shared" si="292"/>
        <v>0</v>
      </c>
      <c r="BD1232" s="39">
        <f>IF(Dane!$C$9=2,IFERROR(BC1232/W1232,0),IF(Dane!$C$9=3,IFERROR(BC1232/W1232,0),0))</f>
        <v>0</v>
      </c>
      <c r="BE1232" s="39">
        <f t="shared" si="300"/>
        <v>0</v>
      </c>
      <c r="BF1232" s="39">
        <v>0</v>
      </c>
      <c r="BG1232" s="39">
        <f t="shared" si="301"/>
        <v>0</v>
      </c>
      <c r="BH1232" s="39">
        <f>IF(Dane!$C$9=2,IF(ROUND((S1232+T1232)*BG1232,2)&gt;$AN$1,$AN$1,ROUND((S1232+T1232)*BG1232,2)),IF(Dane!$C$9=3,IF(ROUND((S1232+T1232)*BG1232,2)&gt;$AN$1,$AN$1,ROUND((S1232+T1232)*BG1232,2)),0))</f>
        <v>0</v>
      </c>
      <c r="BI1232" s="39">
        <v>0</v>
      </c>
      <c r="BJ1232" s="39">
        <f>IF(Dane!$C$9=3,IFERROR(J1232/AB1232,0),0)</f>
        <v>0</v>
      </c>
      <c r="BK1232" s="39">
        <f>IF(Dane!$C$9=3,IFERROR(ROUND(J1232-ROUND(J1232*0.0976,2)-ROUND(J1232*0.015,2)-ROUND(J1232*0.0245,2),2)/AB1232,0),0)</f>
        <v>0</v>
      </c>
      <c r="BL1232" s="39">
        <f t="shared" si="302"/>
        <v>0</v>
      </c>
      <c r="BM1232" s="39">
        <f t="shared" si="303"/>
        <v>0</v>
      </c>
      <c r="BN1232" s="39">
        <f t="shared" si="293"/>
        <v>0</v>
      </c>
      <c r="BO1232" s="39">
        <f>IF(Dane!$C$9=3,IFERROR(BN1232/AB1232,0),0)</f>
        <v>0</v>
      </c>
      <c r="BP1232" s="39">
        <f t="shared" si="304"/>
        <v>0</v>
      </c>
      <c r="BQ1232" s="39">
        <v>0</v>
      </c>
      <c r="BR1232" s="39">
        <f t="shared" si="305"/>
        <v>0</v>
      </c>
      <c r="BS1232" s="39">
        <f>IF(Dane!$C$9=3,IF(ROUND((X1232+Y1232)*BR1232,2)&gt;$AN$1,$AN$1,ROUND((X1232+Y1232)*BR1232,2)),0)</f>
        <v>0</v>
      </c>
      <c r="BT1232" s="39">
        <v>0</v>
      </c>
    </row>
    <row r="1233" spans="1:72">
      <c r="A1233" s="87">
        <v>1224</v>
      </c>
      <c r="B1233" s="1"/>
      <c r="C1233" s="1"/>
      <c r="D1233" s="2"/>
      <c r="E1233" s="3"/>
      <c r="F1233" s="4"/>
      <c r="G1233" s="5"/>
      <c r="H1233" s="5"/>
      <c r="I1233" s="6"/>
      <c r="J1233" s="5"/>
      <c r="K1233" s="5"/>
      <c r="L1233" s="5"/>
      <c r="M1233" s="55"/>
      <c r="N1233" s="8"/>
      <c r="O1233" s="105"/>
      <c r="P1233" s="5"/>
      <c r="Q1233" s="5"/>
      <c r="R1233" s="105">
        <f>Dane!$C$10</f>
        <v>0</v>
      </c>
      <c r="S1233" s="8"/>
      <c r="T1233" s="105"/>
      <c r="U1233" s="5"/>
      <c r="V1233" s="5"/>
      <c r="W1233" s="107">
        <f>Dane!$C$11</f>
        <v>0</v>
      </c>
      <c r="X1233" s="8"/>
      <c r="Y1233" s="105"/>
      <c r="Z1233" s="5"/>
      <c r="AA1233" s="5"/>
      <c r="AB1233" s="110">
        <f>Dane!$C$12</f>
        <v>0</v>
      </c>
      <c r="AC1233" s="108">
        <f>IF(Dane!$E$3=1,AP1233+BA1233+BL1233,IF(Dane!$E$3=2,AT1233+BE1233+BP1233,AW1233+BH1233+BS1233))</f>
        <v>0</v>
      </c>
      <c r="AD1233" s="14">
        <f>IF(Dane!$E$3=1,AQ1233+BB1233+BM1233,IF(Dane!$E$3=2,AU1233+BF1233+BQ1233,AX1233+BI1233+BT1233))</f>
        <v>0</v>
      </c>
      <c r="AE1233" s="14">
        <f>IF((J1233*Dane!$C$9)-AC1233&lt;0,0,(J1233*Dane!$C$9)-AC1233)</f>
        <v>0</v>
      </c>
      <c r="AF1233" s="61">
        <f>IF((K1233*Dane!$C$9)-AD1233&lt;0,0,(K1233*Dane!$C$9)-AD1233)</f>
        <v>0</v>
      </c>
      <c r="AG1233" s="93"/>
      <c r="AH1233" s="84">
        <f>IF(Dane!$E$3=1,AP1233,IF(Dane!$E$3=2,AT1233,AW1233))</f>
        <v>0</v>
      </c>
      <c r="AI1233" s="84">
        <f>IF(Dane!$E$3=1,AQ1233,IF(Dane!$E$3=2,AU1233,AX1233))</f>
        <v>0</v>
      </c>
      <c r="AJ1233" s="84">
        <f>IF(Dane!$E$3=1,BA1233,IF(Dane!$E$3=2,BE1233,BH1233))</f>
        <v>0</v>
      </c>
      <c r="AK1233" s="84">
        <f>IF(Dane!$E$3=1,BB1233,IF(Dane!$E$3=2,BF1233,BI1233))</f>
        <v>0</v>
      </c>
      <c r="AL1233" s="84">
        <f>IF(Dane!$E$3=1,BL1233,IF(Dane!$E$3=2,BP1233,BS1233))</f>
        <v>0</v>
      </c>
      <c r="AM1233" s="84">
        <f>IF(Dane!$E$3=1,BM1233,IF(Dane!$E$3=2,BQ1233,BT1233))</f>
        <v>0</v>
      </c>
      <c r="AN1233" s="39">
        <f>IF(Dane!$C$9="",0,IFERROR(J1233/R1233,0))</f>
        <v>0</v>
      </c>
      <c r="AO1233" s="39">
        <f>IF(Dane!$C$9="",0,IFERROR(ROUND(J1233-ROUND(J1233*0.0976,2)-ROUND(J1233*0.015,2)-ROUND(J1233*0.0245,2),2)/R1233,0))</f>
        <v>0</v>
      </c>
      <c r="AP1233" s="39">
        <f t="shared" si="294"/>
        <v>0</v>
      </c>
      <c r="AQ1233" s="39">
        <f t="shared" si="295"/>
        <v>0</v>
      </c>
      <c r="AR1233" s="39">
        <f t="shared" si="291"/>
        <v>0</v>
      </c>
      <c r="AS1233" s="39">
        <f>IF(Dane!$C$9="",0,IFERROR(AR1233/R1233,0))</f>
        <v>0</v>
      </c>
      <c r="AT1233" s="39">
        <f t="shared" si="296"/>
        <v>0</v>
      </c>
      <c r="AU1233" s="39">
        <v>0</v>
      </c>
      <c r="AV1233" s="39">
        <f t="shared" si="297"/>
        <v>0</v>
      </c>
      <c r="AW1233" s="39">
        <f>IF(Dane!$C$9="",0,IF(ROUND((N1233+O1233)*AV1233,2)&gt;$AN$1,$AN$1,ROUND((N1233+O1233)*AV1233,2)))</f>
        <v>0</v>
      </c>
      <c r="AX1233" s="39">
        <v>0</v>
      </c>
      <c r="AY1233" s="39">
        <f>IF(Dane!$C$9=2,IFERROR(J1233/W1233,0),IF(Dane!$C$9=3,IFERROR(J1233/W1233,0),0))</f>
        <v>0</v>
      </c>
      <c r="AZ1233" s="39">
        <f>IF(Dane!$C$9=2,IFERROR(ROUND(J1233-ROUND(J1233*0.0976,2)-ROUND(J1233*0.015,2)-ROUND(J1233*0.0245,2),2)/W1233,0),IF(Dane!$C$9=3,IFERROR(ROUND(J1233-ROUND(J1233*0.0976,2)-ROUND(J1233*0.015,2)-ROUND(J1233*0.0245,2),2)/W1233,0),0))</f>
        <v>0</v>
      </c>
      <c r="BA1233" s="39">
        <f t="shared" si="298"/>
        <v>0</v>
      </c>
      <c r="BB1233" s="39">
        <f t="shared" si="299"/>
        <v>0</v>
      </c>
      <c r="BC1233" s="39">
        <f t="shared" si="292"/>
        <v>0</v>
      </c>
      <c r="BD1233" s="39">
        <f>IF(Dane!$C$9=2,IFERROR(BC1233/W1233,0),IF(Dane!$C$9=3,IFERROR(BC1233/W1233,0),0))</f>
        <v>0</v>
      </c>
      <c r="BE1233" s="39">
        <f t="shared" si="300"/>
        <v>0</v>
      </c>
      <c r="BF1233" s="39">
        <v>0</v>
      </c>
      <c r="BG1233" s="39">
        <f t="shared" si="301"/>
        <v>0</v>
      </c>
      <c r="BH1233" s="39">
        <f>IF(Dane!$C$9=2,IF(ROUND((S1233+T1233)*BG1233,2)&gt;$AN$1,$AN$1,ROUND((S1233+T1233)*BG1233,2)),IF(Dane!$C$9=3,IF(ROUND((S1233+T1233)*BG1233,2)&gt;$AN$1,$AN$1,ROUND((S1233+T1233)*BG1233,2)),0))</f>
        <v>0</v>
      </c>
      <c r="BI1233" s="39">
        <v>0</v>
      </c>
      <c r="BJ1233" s="39">
        <f>IF(Dane!$C$9=3,IFERROR(J1233/AB1233,0),0)</f>
        <v>0</v>
      </c>
      <c r="BK1233" s="39">
        <f>IF(Dane!$C$9=3,IFERROR(ROUND(J1233-ROUND(J1233*0.0976,2)-ROUND(J1233*0.015,2)-ROUND(J1233*0.0245,2),2)/AB1233,0),0)</f>
        <v>0</v>
      </c>
      <c r="BL1233" s="39">
        <f t="shared" si="302"/>
        <v>0</v>
      </c>
      <c r="BM1233" s="39">
        <f t="shared" si="303"/>
        <v>0</v>
      </c>
      <c r="BN1233" s="39">
        <f t="shared" si="293"/>
        <v>0</v>
      </c>
      <c r="BO1233" s="39">
        <f>IF(Dane!$C$9=3,IFERROR(BN1233/AB1233,0),0)</f>
        <v>0</v>
      </c>
      <c r="BP1233" s="39">
        <f t="shared" si="304"/>
        <v>0</v>
      </c>
      <c r="BQ1233" s="39">
        <v>0</v>
      </c>
      <c r="BR1233" s="39">
        <f t="shared" si="305"/>
        <v>0</v>
      </c>
      <c r="BS1233" s="39">
        <f>IF(Dane!$C$9=3,IF(ROUND((X1233+Y1233)*BR1233,2)&gt;$AN$1,$AN$1,ROUND((X1233+Y1233)*BR1233,2)),0)</f>
        <v>0</v>
      </c>
      <c r="BT1233" s="39">
        <v>0</v>
      </c>
    </row>
    <row r="1234" spans="1:72">
      <c r="A1234" s="87">
        <v>1225</v>
      </c>
      <c r="B1234" s="1"/>
      <c r="C1234" s="1"/>
      <c r="D1234" s="2"/>
      <c r="E1234" s="3"/>
      <c r="F1234" s="4"/>
      <c r="G1234" s="5"/>
      <c r="H1234" s="5"/>
      <c r="I1234" s="6"/>
      <c r="J1234" s="5"/>
      <c r="K1234" s="5"/>
      <c r="L1234" s="5"/>
      <c r="M1234" s="55"/>
      <c r="N1234" s="8"/>
      <c r="O1234" s="105"/>
      <c r="P1234" s="5"/>
      <c r="Q1234" s="5"/>
      <c r="R1234" s="105">
        <f>Dane!$C$10</f>
        <v>0</v>
      </c>
      <c r="S1234" s="8"/>
      <c r="T1234" s="105"/>
      <c r="U1234" s="5"/>
      <c r="V1234" s="5"/>
      <c r="W1234" s="107">
        <f>Dane!$C$11</f>
        <v>0</v>
      </c>
      <c r="X1234" s="8"/>
      <c r="Y1234" s="105"/>
      <c r="Z1234" s="5"/>
      <c r="AA1234" s="5"/>
      <c r="AB1234" s="110">
        <f>Dane!$C$12</f>
        <v>0</v>
      </c>
      <c r="AC1234" s="108">
        <f>IF(Dane!$E$3=1,AP1234+BA1234+BL1234,IF(Dane!$E$3=2,AT1234+BE1234+BP1234,AW1234+BH1234+BS1234))</f>
        <v>0</v>
      </c>
      <c r="AD1234" s="14">
        <f>IF(Dane!$E$3=1,AQ1234+BB1234+BM1234,IF(Dane!$E$3=2,AU1234+BF1234+BQ1234,AX1234+BI1234+BT1234))</f>
        <v>0</v>
      </c>
      <c r="AE1234" s="14">
        <f>IF((J1234*Dane!$C$9)-AC1234&lt;0,0,(J1234*Dane!$C$9)-AC1234)</f>
        <v>0</v>
      </c>
      <c r="AF1234" s="61">
        <f>IF((K1234*Dane!$C$9)-AD1234&lt;0,0,(K1234*Dane!$C$9)-AD1234)</f>
        <v>0</v>
      </c>
      <c r="AG1234" s="93"/>
      <c r="AH1234" s="84">
        <f>IF(Dane!$E$3=1,AP1234,IF(Dane!$E$3=2,AT1234,AW1234))</f>
        <v>0</v>
      </c>
      <c r="AI1234" s="84">
        <f>IF(Dane!$E$3=1,AQ1234,IF(Dane!$E$3=2,AU1234,AX1234))</f>
        <v>0</v>
      </c>
      <c r="AJ1234" s="84">
        <f>IF(Dane!$E$3=1,BA1234,IF(Dane!$E$3=2,BE1234,BH1234))</f>
        <v>0</v>
      </c>
      <c r="AK1234" s="84">
        <f>IF(Dane!$E$3=1,BB1234,IF(Dane!$E$3=2,BF1234,BI1234))</f>
        <v>0</v>
      </c>
      <c r="AL1234" s="84">
        <f>IF(Dane!$E$3=1,BL1234,IF(Dane!$E$3=2,BP1234,BS1234))</f>
        <v>0</v>
      </c>
      <c r="AM1234" s="84">
        <f>IF(Dane!$E$3=1,BM1234,IF(Dane!$E$3=2,BQ1234,BT1234))</f>
        <v>0</v>
      </c>
      <c r="AN1234" s="39">
        <f>IF(Dane!$C$9="",0,IFERROR(J1234/R1234,0))</f>
        <v>0</v>
      </c>
      <c r="AO1234" s="39">
        <f>IF(Dane!$C$9="",0,IFERROR(ROUND(J1234-ROUND(J1234*0.0976,2)-ROUND(J1234*0.015,2)-ROUND(J1234*0.0245,2),2)/R1234,0))</f>
        <v>0</v>
      </c>
      <c r="AP1234" s="39">
        <f t="shared" si="294"/>
        <v>0</v>
      </c>
      <c r="AQ1234" s="39">
        <f t="shared" si="295"/>
        <v>0</v>
      </c>
      <c r="AR1234" s="39">
        <f t="shared" si="291"/>
        <v>0</v>
      </c>
      <c r="AS1234" s="39">
        <f>IF(Dane!$C$9="",0,IFERROR(AR1234/R1234,0))</f>
        <v>0</v>
      </c>
      <c r="AT1234" s="39">
        <f t="shared" si="296"/>
        <v>0</v>
      </c>
      <c r="AU1234" s="39">
        <v>0</v>
      </c>
      <c r="AV1234" s="39">
        <f t="shared" si="297"/>
        <v>0</v>
      </c>
      <c r="AW1234" s="39">
        <f>IF(Dane!$C$9="",0,IF(ROUND((N1234+O1234)*AV1234,2)&gt;$AN$1,$AN$1,ROUND((N1234+O1234)*AV1234,2)))</f>
        <v>0</v>
      </c>
      <c r="AX1234" s="39">
        <v>0</v>
      </c>
      <c r="AY1234" s="39">
        <f>IF(Dane!$C$9=2,IFERROR(J1234/W1234,0),IF(Dane!$C$9=3,IFERROR(J1234/W1234,0),0))</f>
        <v>0</v>
      </c>
      <c r="AZ1234" s="39">
        <f>IF(Dane!$C$9=2,IFERROR(ROUND(J1234-ROUND(J1234*0.0976,2)-ROUND(J1234*0.015,2)-ROUND(J1234*0.0245,2),2)/W1234,0),IF(Dane!$C$9=3,IFERROR(ROUND(J1234-ROUND(J1234*0.0976,2)-ROUND(J1234*0.015,2)-ROUND(J1234*0.0245,2),2)/W1234,0),0))</f>
        <v>0</v>
      </c>
      <c r="BA1234" s="39">
        <f t="shared" si="298"/>
        <v>0</v>
      </c>
      <c r="BB1234" s="39">
        <f t="shared" si="299"/>
        <v>0</v>
      </c>
      <c r="BC1234" s="39">
        <f t="shared" si="292"/>
        <v>0</v>
      </c>
      <c r="BD1234" s="39">
        <f>IF(Dane!$C$9=2,IFERROR(BC1234/W1234,0),IF(Dane!$C$9=3,IFERROR(BC1234/W1234,0),0))</f>
        <v>0</v>
      </c>
      <c r="BE1234" s="39">
        <f t="shared" si="300"/>
        <v>0</v>
      </c>
      <c r="BF1234" s="39">
        <v>0</v>
      </c>
      <c r="BG1234" s="39">
        <f t="shared" si="301"/>
        <v>0</v>
      </c>
      <c r="BH1234" s="39">
        <f>IF(Dane!$C$9=2,IF(ROUND((S1234+T1234)*BG1234,2)&gt;$AN$1,$AN$1,ROUND((S1234+T1234)*BG1234,2)),IF(Dane!$C$9=3,IF(ROUND((S1234+T1234)*BG1234,2)&gt;$AN$1,$AN$1,ROUND((S1234+T1234)*BG1234,2)),0))</f>
        <v>0</v>
      </c>
      <c r="BI1234" s="39">
        <v>0</v>
      </c>
      <c r="BJ1234" s="39">
        <f>IF(Dane!$C$9=3,IFERROR(J1234/AB1234,0),0)</f>
        <v>0</v>
      </c>
      <c r="BK1234" s="39">
        <f>IF(Dane!$C$9=3,IFERROR(ROUND(J1234-ROUND(J1234*0.0976,2)-ROUND(J1234*0.015,2)-ROUND(J1234*0.0245,2),2)/AB1234,0),0)</f>
        <v>0</v>
      </c>
      <c r="BL1234" s="39">
        <f t="shared" si="302"/>
        <v>0</v>
      </c>
      <c r="BM1234" s="39">
        <f t="shared" si="303"/>
        <v>0</v>
      </c>
      <c r="BN1234" s="39">
        <f t="shared" si="293"/>
        <v>0</v>
      </c>
      <c r="BO1234" s="39">
        <f>IF(Dane!$C$9=3,IFERROR(BN1234/AB1234,0),0)</f>
        <v>0</v>
      </c>
      <c r="BP1234" s="39">
        <f t="shared" si="304"/>
        <v>0</v>
      </c>
      <c r="BQ1234" s="39">
        <v>0</v>
      </c>
      <c r="BR1234" s="39">
        <f t="shared" si="305"/>
        <v>0</v>
      </c>
      <c r="BS1234" s="39">
        <f>IF(Dane!$C$9=3,IF(ROUND((X1234+Y1234)*BR1234,2)&gt;$AN$1,$AN$1,ROUND((X1234+Y1234)*BR1234,2)),0)</f>
        <v>0</v>
      </c>
      <c r="BT1234" s="39">
        <v>0</v>
      </c>
    </row>
    <row r="1235" spans="1:72">
      <c r="A1235" s="87">
        <v>1226</v>
      </c>
      <c r="B1235" s="1"/>
      <c r="C1235" s="1"/>
      <c r="D1235" s="2"/>
      <c r="E1235" s="3"/>
      <c r="F1235" s="4"/>
      <c r="G1235" s="5"/>
      <c r="H1235" s="5"/>
      <c r="I1235" s="6"/>
      <c r="J1235" s="5"/>
      <c r="K1235" s="5"/>
      <c r="L1235" s="5"/>
      <c r="M1235" s="55"/>
      <c r="N1235" s="8"/>
      <c r="O1235" s="105"/>
      <c r="P1235" s="5"/>
      <c r="Q1235" s="5"/>
      <c r="R1235" s="105">
        <f>Dane!$C$10</f>
        <v>0</v>
      </c>
      <c r="S1235" s="8"/>
      <c r="T1235" s="105"/>
      <c r="U1235" s="5"/>
      <c r="V1235" s="5"/>
      <c r="W1235" s="107">
        <f>Dane!$C$11</f>
        <v>0</v>
      </c>
      <c r="X1235" s="8"/>
      <c r="Y1235" s="105"/>
      <c r="Z1235" s="5"/>
      <c r="AA1235" s="5"/>
      <c r="AB1235" s="110">
        <f>Dane!$C$12</f>
        <v>0</v>
      </c>
      <c r="AC1235" s="108">
        <f>IF(Dane!$E$3=1,AP1235+BA1235+BL1235,IF(Dane!$E$3=2,AT1235+BE1235+BP1235,AW1235+BH1235+BS1235))</f>
        <v>0</v>
      </c>
      <c r="AD1235" s="14">
        <f>IF(Dane!$E$3=1,AQ1235+BB1235+BM1235,IF(Dane!$E$3=2,AU1235+BF1235+BQ1235,AX1235+BI1235+BT1235))</f>
        <v>0</v>
      </c>
      <c r="AE1235" s="14">
        <f>IF((J1235*Dane!$C$9)-AC1235&lt;0,0,(J1235*Dane!$C$9)-AC1235)</f>
        <v>0</v>
      </c>
      <c r="AF1235" s="61">
        <f>IF((K1235*Dane!$C$9)-AD1235&lt;0,0,(K1235*Dane!$C$9)-AD1235)</f>
        <v>0</v>
      </c>
      <c r="AG1235" s="93"/>
      <c r="AH1235" s="84">
        <f>IF(Dane!$E$3=1,AP1235,IF(Dane!$E$3=2,AT1235,AW1235))</f>
        <v>0</v>
      </c>
      <c r="AI1235" s="84">
        <f>IF(Dane!$E$3=1,AQ1235,IF(Dane!$E$3=2,AU1235,AX1235))</f>
        <v>0</v>
      </c>
      <c r="AJ1235" s="84">
        <f>IF(Dane!$E$3=1,BA1235,IF(Dane!$E$3=2,BE1235,BH1235))</f>
        <v>0</v>
      </c>
      <c r="AK1235" s="84">
        <f>IF(Dane!$E$3=1,BB1235,IF(Dane!$E$3=2,BF1235,BI1235))</f>
        <v>0</v>
      </c>
      <c r="AL1235" s="84">
        <f>IF(Dane!$E$3=1,BL1235,IF(Dane!$E$3=2,BP1235,BS1235))</f>
        <v>0</v>
      </c>
      <c r="AM1235" s="84">
        <f>IF(Dane!$E$3=1,BM1235,IF(Dane!$E$3=2,BQ1235,BT1235))</f>
        <v>0</v>
      </c>
      <c r="AN1235" s="39">
        <f>IF(Dane!$C$9="",0,IFERROR(J1235/R1235,0))</f>
        <v>0</v>
      </c>
      <c r="AO1235" s="39">
        <f>IF(Dane!$C$9="",0,IFERROR(ROUND(J1235-ROUND(J1235*0.0976,2)-ROUND(J1235*0.015,2)-ROUND(J1235*0.0245,2),2)/R1235,0))</f>
        <v>0</v>
      </c>
      <c r="AP1235" s="39">
        <f t="shared" si="294"/>
        <v>0</v>
      </c>
      <c r="AQ1235" s="39">
        <f t="shared" si="295"/>
        <v>0</v>
      </c>
      <c r="AR1235" s="39">
        <f t="shared" si="291"/>
        <v>0</v>
      </c>
      <c r="AS1235" s="39">
        <f>IF(Dane!$C$9="",0,IFERROR(AR1235/R1235,0))</f>
        <v>0</v>
      </c>
      <c r="AT1235" s="39">
        <f t="shared" si="296"/>
        <v>0</v>
      </c>
      <c r="AU1235" s="39">
        <v>0</v>
      </c>
      <c r="AV1235" s="39">
        <f t="shared" si="297"/>
        <v>0</v>
      </c>
      <c r="AW1235" s="39">
        <f>IF(Dane!$C$9="",0,IF(ROUND((N1235+O1235)*AV1235,2)&gt;$AN$1,$AN$1,ROUND((N1235+O1235)*AV1235,2)))</f>
        <v>0</v>
      </c>
      <c r="AX1235" s="39">
        <v>0</v>
      </c>
      <c r="AY1235" s="39">
        <f>IF(Dane!$C$9=2,IFERROR(J1235/W1235,0),IF(Dane!$C$9=3,IFERROR(J1235/W1235,0),0))</f>
        <v>0</v>
      </c>
      <c r="AZ1235" s="39">
        <f>IF(Dane!$C$9=2,IFERROR(ROUND(J1235-ROUND(J1235*0.0976,2)-ROUND(J1235*0.015,2)-ROUND(J1235*0.0245,2),2)/W1235,0),IF(Dane!$C$9=3,IFERROR(ROUND(J1235-ROUND(J1235*0.0976,2)-ROUND(J1235*0.015,2)-ROUND(J1235*0.0245,2),2)/W1235,0),0))</f>
        <v>0</v>
      </c>
      <c r="BA1235" s="39">
        <f t="shared" si="298"/>
        <v>0</v>
      </c>
      <c r="BB1235" s="39">
        <f t="shared" si="299"/>
        <v>0</v>
      </c>
      <c r="BC1235" s="39">
        <f t="shared" si="292"/>
        <v>0</v>
      </c>
      <c r="BD1235" s="39">
        <f>IF(Dane!$C$9=2,IFERROR(BC1235/W1235,0),IF(Dane!$C$9=3,IFERROR(BC1235/W1235,0),0))</f>
        <v>0</v>
      </c>
      <c r="BE1235" s="39">
        <f t="shared" si="300"/>
        <v>0</v>
      </c>
      <c r="BF1235" s="39">
        <v>0</v>
      </c>
      <c r="BG1235" s="39">
        <f t="shared" si="301"/>
        <v>0</v>
      </c>
      <c r="BH1235" s="39">
        <f>IF(Dane!$C$9=2,IF(ROUND((S1235+T1235)*BG1235,2)&gt;$AN$1,$AN$1,ROUND((S1235+T1235)*BG1235,2)),IF(Dane!$C$9=3,IF(ROUND((S1235+T1235)*BG1235,2)&gt;$AN$1,$AN$1,ROUND((S1235+T1235)*BG1235,2)),0))</f>
        <v>0</v>
      </c>
      <c r="BI1235" s="39">
        <v>0</v>
      </c>
      <c r="BJ1235" s="39">
        <f>IF(Dane!$C$9=3,IFERROR(J1235/AB1235,0),0)</f>
        <v>0</v>
      </c>
      <c r="BK1235" s="39">
        <f>IF(Dane!$C$9=3,IFERROR(ROUND(J1235-ROUND(J1235*0.0976,2)-ROUND(J1235*0.015,2)-ROUND(J1235*0.0245,2),2)/AB1235,0),0)</f>
        <v>0</v>
      </c>
      <c r="BL1235" s="39">
        <f t="shared" si="302"/>
        <v>0</v>
      </c>
      <c r="BM1235" s="39">
        <f t="shared" si="303"/>
        <v>0</v>
      </c>
      <c r="BN1235" s="39">
        <f t="shared" si="293"/>
        <v>0</v>
      </c>
      <c r="BO1235" s="39">
        <f>IF(Dane!$C$9=3,IFERROR(BN1235/AB1235,0),0)</f>
        <v>0</v>
      </c>
      <c r="BP1235" s="39">
        <f t="shared" si="304"/>
        <v>0</v>
      </c>
      <c r="BQ1235" s="39">
        <v>0</v>
      </c>
      <c r="BR1235" s="39">
        <f t="shared" si="305"/>
        <v>0</v>
      </c>
      <c r="BS1235" s="39">
        <f>IF(Dane!$C$9=3,IF(ROUND((X1235+Y1235)*BR1235,2)&gt;$AN$1,$AN$1,ROUND((X1235+Y1235)*BR1235,2)),0)</f>
        <v>0</v>
      </c>
      <c r="BT1235" s="39">
        <v>0</v>
      </c>
    </row>
    <row r="1236" spans="1:72">
      <c r="A1236" s="87">
        <v>1227</v>
      </c>
      <c r="B1236" s="1"/>
      <c r="C1236" s="1"/>
      <c r="D1236" s="2"/>
      <c r="E1236" s="3"/>
      <c r="F1236" s="4"/>
      <c r="G1236" s="5"/>
      <c r="H1236" s="5"/>
      <c r="I1236" s="6"/>
      <c r="J1236" s="5"/>
      <c r="K1236" s="5"/>
      <c r="L1236" s="5"/>
      <c r="M1236" s="55"/>
      <c r="N1236" s="8"/>
      <c r="O1236" s="105"/>
      <c r="P1236" s="5"/>
      <c r="Q1236" s="5"/>
      <c r="R1236" s="105">
        <f>Dane!$C$10</f>
        <v>0</v>
      </c>
      <c r="S1236" s="8"/>
      <c r="T1236" s="105"/>
      <c r="U1236" s="5"/>
      <c r="V1236" s="5"/>
      <c r="W1236" s="107">
        <f>Dane!$C$11</f>
        <v>0</v>
      </c>
      <c r="X1236" s="8"/>
      <c r="Y1236" s="105"/>
      <c r="Z1236" s="5"/>
      <c r="AA1236" s="5"/>
      <c r="AB1236" s="110">
        <f>Dane!$C$12</f>
        <v>0</v>
      </c>
      <c r="AC1236" s="108">
        <f>IF(Dane!$E$3=1,AP1236+BA1236+BL1236,IF(Dane!$E$3=2,AT1236+BE1236+BP1236,AW1236+BH1236+BS1236))</f>
        <v>0</v>
      </c>
      <c r="AD1236" s="14">
        <f>IF(Dane!$E$3=1,AQ1236+BB1236+BM1236,IF(Dane!$E$3=2,AU1236+BF1236+BQ1236,AX1236+BI1236+BT1236))</f>
        <v>0</v>
      </c>
      <c r="AE1236" s="14">
        <f>IF((J1236*Dane!$C$9)-AC1236&lt;0,0,(J1236*Dane!$C$9)-AC1236)</f>
        <v>0</v>
      </c>
      <c r="AF1236" s="61">
        <f>IF((K1236*Dane!$C$9)-AD1236&lt;0,0,(K1236*Dane!$C$9)-AD1236)</f>
        <v>0</v>
      </c>
      <c r="AG1236" s="93"/>
      <c r="AH1236" s="84">
        <f>IF(Dane!$E$3=1,AP1236,IF(Dane!$E$3=2,AT1236,AW1236))</f>
        <v>0</v>
      </c>
      <c r="AI1236" s="84">
        <f>IF(Dane!$E$3=1,AQ1236,IF(Dane!$E$3=2,AU1236,AX1236))</f>
        <v>0</v>
      </c>
      <c r="AJ1236" s="84">
        <f>IF(Dane!$E$3=1,BA1236,IF(Dane!$E$3=2,BE1236,BH1236))</f>
        <v>0</v>
      </c>
      <c r="AK1236" s="84">
        <f>IF(Dane!$E$3=1,BB1236,IF(Dane!$E$3=2,BF1236,BI1236))</f>
        <v>0</v>
      </c>
      <c r="AL1236" s="84">
        <f>IF(Dane!$E$3=1,BL1236,IF(Dane!$E$3=2,BP1236,BS1236))</f>
        <v>0</v>
      </c>
      <c r="AM1236" s="84">
        <f>IF(Dane!$E$3=1,BM1236,IF(Dane!$E$3=2,BQ1236,BT1236))</f>
        <v>0</v>
      </c>
      <c r="AN1236" s="39">
        <f>IF(Dane!$C$9="",0,IFERROR(J1236/R1236,0))</f>
        <v>0</v>
      </c>
      <c r="AO1236" s="39">
        <f>IF(Dane!$C$9="",0,IFERROR(ROUND(J1236-ROUND(J1236*0.0976,2)-ROUND(J1236*0.015,2)-ROUND(J1236*0.0245,2),2)/R1236,0))</f>
        <v>0</v>
      </c>
      <c r="AP1236" s="39">
        <f t="shared" si="294"/>
        <v>0</v>
      </c>
      <c r="AQ1236" s="39">
        <f t="shared" si="295"/>
        <v>0</v>
      </c>
      <c r="AR1236" s="39">
        <f t="shared" si="291"/>
        <v>0</v>
      </c>
      <c r="AS1236" s="39">
        <f>IF(Dane!$C$9="",0,IFERROR(AR1236/R1236,0))</f>
        <v>0</v>
      </c>
      <c r="AT1236" s="39">
        <f t="shared" si="296"/>
        <v>0</v>
      </c>
      <c r="AU1236" s="39">
        <v>0</v>
      </c>
      <c r="AV1236" s="39">
        <f t="shared" si="297"/>
        <v>0</v>
      </c>
      <c r="AW1236" s="39">
        <f>IF(Dane!$C$9="",0,IF(ROUND((N1236+O1236)*AV1236,2)&gt;$AN$1,$AN$1,ROUND((N1236+O1236)*AV1236,2)))</f>
        <v>0</v>
      </c>
      <c r="AX1236" s="39">
        <v>0</v>
      </c>
      <c r="AY1236" s="39">
        <f>IF(Dane!$C$9=2,IFERROR(J1236/W1236,0),IF(Dane!$C$9=3,IFERROR(J1236/W1236,0),0))</f>
        <v>0</v>
      </c>
      <c r="AZ1236" s="39">
        <f>IF(Dane!$C$9=2,IFERROR(ROUND(J1236-ROUND(J1236*0.0976,2)-ROUND(J1236*0.015,2)-ROUND(J1236*0.0245,2),2)/W1236,0),IF(Dane!$C$9=3,IFERROR(ROUND(J1236-ROUND(J1236*0.0976,2)-ROUND(J1236*0.015,2)-ROUND(J1236*0.0245,2),2)/W1236,0),0))</f>
        <v>0</v>
      </c>
      <c r="BA1236" s="39">
        <f t="shared" si="298"/>
        <v>0</v>
      </c>
      <c r="BB1236" s="39">
        <f t="shared" si="299"/>
        <v>0</v>
      </c>
      <c r="BC1236" s="39">
        <f t="shared" si="292"/>
        <v>0</v>
      </c>
      <c r="BD1236" s="39">
        <f>IF(Dane!$C$9=2,IFERROR(BC1236/W1236,0),IF(Dane!$C$9=3,IFERROR(BC1236/W1236,0),0))</f>
        <v>0</v>
      </c>
      <c r="BE1236" s="39">
        <f t="shared" si="300"/>
        <v>0</v>
      </c>
      <c r="BF1236" s="39">
        <v>0</v>
      </c>
      <c r="BG1236" s="39">
        <f t="shared" si="301"/>
        <v>0</v>
      </c>
      <c r="BH1236" s="39">
        <f>IF(Dane!$C$9=2,IF(ROUND((S1236+T1236)*BG1236,2)&gt;$AN$1,$AN$1,ROUND((S1236+T1236)*BG1236,2)),IF(Dane!$C$9=3,IF(ROUND((S1236+T1236)*BG1236,2)&gt;$AN$1,$AN$1,ROUND((S1236+T1236)*BG1236,2)),0))</f>
        <v>0</v>
      </c>
      <c r="BI1236" s="39">
        <v>0</v>
      </c>
      <c r="BJ1236" s="39">
        <f>IF(Dane!$C$9=3,IFERROR(J1236/AB1236,0),0)</f>
        <v>0</v>
      </c>
      <c r="BK1236" s="39">
        <f>IF(Dane!$C$9=3,IFERROR(ROUND(J1236-ROUND(J1236*0.0976,2)-ROUND(J1236*0.015,2)-ROUND(J1236*0.0245,2),2)/AB1236,0),0)</f>
        <v>0</v>
      </c>
      <c r="BL1236" s="39">
        <f t="shared" si="302"/>
        <v>0</v>
      </c>
      <c r="BM1236" s="39">
        <f t="shared" si="303"/>
        <v>0</v>
      </c>
      <c r="BN1236" s="39">
        <f t="shared" si="293"/>
        <v>0</v>
      </c>
      <c r="BO1236" s="39">
        <f>IF(Dane!$C$9=3,IFERROR(BN1236/AB1236,0),0)</f>
        <v>0</v>
      </c>
      <c r="BP1236" s="39">
        <f t="shared" si="304"/>
        <v>0</v>
      </c>
      <c r="BQ1236" s="39">
        <v>0</v>
      </c>
      <c r="BR1236" s="39">
        <f t="shared" si="305"/>
        <v>0</v>
      </c>
      <c r="BS1236" s="39">
        <f>IF(Dane!$C$9=3,IF(ROUND((X1236+Y1236)*BR1236,2)&gt;$AN$1,$AN$1,ROUND((X1236+Y1236)*BR1236,2)),0)</f>
        <v>0</v>
      </c>
      <c r="BT1236" s="39">
        <v>0</v>
      </c>
    </row>
    <row r="1237" spans="1:72">
      <c r="A1237" s="87">
        <v>1228</v>
      </c>
      <c r="B1237" s="1"/>
      <c r="C1237" s="1"/>
      <c r="D1237" s="2"/>
      <c r="E1237" s="3"/>
      <c r="F1237" s="4"/>
      <c r="G1237" s="5"/>
      <c r="H1237" s="5"/>
      <c r="I1237" s="6"/>
      <c r="J1237" s="5"/>
      <c r="K1237" s="5"/>
      <c r="L1237" s="5"/>
      <c r="M1237" s="55"/>
      <c r="N1237" s="8"/>
      <c r="O1237" s="105"/>
      <c r="P1237" s="5"/>
      <c r="Q1237" s="5"/>
      <c r="R1237" s="105">
        <f>Dane!$C$10</f>
        <v>0</v>
      </c>
      <c r="S1237" s="8"/>
      <c r="T1237" s="105"/>
      <c r="U1237" s="5"/>
      <c r="V1237" s="5"/>
      <c r="W1237" s="107">
        <f>Dane!$C$11</f>
        <v>0</v>
      </c>
      <c r="X1237" s="8"/>
      <c r="Y1237" s="105"/>
      <c r="Z1237" s="5"/>
      <c r="AA1237" s="5"/>
      <c r="AB1237" s="110">
        <f>Dane!$C$12</f>
        <v>0</v>
      </c>
      <c r="AC1237" s="108">
        <f>IF(Dane!$E$3=1,AP1237+BA1237+BL1237,IF(Dane!$E$3=2,AT1237+BE1237+BP1237,AW1237+BH1237+BS1237))</f>
        <v>0</v>
      </c>
      <c r="AD1237" s="14">
        <f>IF(Dane!$E$3=1,AQ1237+BB1237+BM1237,IF(Dane!$E$3=2,AU1237+BF1237+BQ1237,AX1237+BI1237+BT1237))</f>
        <v>0</v>
      </c>
      <c r="AE1237" s="14">
        <f>IF((J1237*Dane!$C$9)-AC1237&lt;0,0,(J1237*Dane!$C$9)-AC1237)</f>
        <v>0</v>
      </c>
      <c r="AF1237" s="61">
        <f>IF((K1237*Dane!$C$9)-AD1237&lt;0,0,(K1237*Dane!$C$9)-AD1237)</f>
        <v>0</v>
      </c>
      <c r="AG1237" s="93"/>
      <c r="AH1237" s="84">
        <f>IF(Dane!$E$3=1,AP1237,IF(Dane!$E$3=2,AT1237,AW1237))</f>
        <v>0</v>
      </c>
      <c r="AI1237" s="84">
        <f>IF(Dane!$E$3=1,AQ1237,IF(Dane!$E$3=2,AU1237,AX1237))</f>
        <v>0</v>
      </c>
      <c r="AJ1237" s="84">
        <f>IF(Dane!$E$3=1,BA1237,IF(Dane!$E$3=2,BE1237,BH1237))</f>
        <v>0</v>
      </c>
      <c r="AK1237" s="84">
        <f>IF(Dane!$E$3=1,BB1237,IF(Dane!$E$3=2,BF1237,BI1237))</f>
        <v>0</v>
      </c>
      <c r="AL1237" s="84">
        <f>IF(Dane!$E$3=1,BL1237,IF(Dane!$E$3=2,BP1237,BS1237))</f>
        <v>0</v>
      </c>
      <c r="AM1237" s="84">
        <f>IF(Dane!$E$3=1,BM1237,IF(Dane!$E$3=2,BQ1237,BT1237))</f>
        <v>0</v>
      </c>
      <c r="AN1237" s="39">
        <f>IF(Dane!$C$9="",0,IFERROR(J1237/R1237,0))</f>
        <v>0</v>
      </c>
      <c r="AO1237" s="39">
        <f>IF(Dane!$C$9="",0,IFERROR(ROUND(J1237-ROUND(J1237*0.0976,2)-ROUND(J1237*0.015,2)-ROUND(J1237*0.0245,2),2)/R1237,0))</f>
        <v>0</v>
      </c>
      <c r="AP1237" s="39">
        <f t="shared" si="294"/>
        <v>0</v>
      </c>
      <c r="AQ1237" s="39">
        <f t="shared" si="295"/>
        <v>0</v>
      </c>
      <c r="AR1237" s="39">
        <f t="shared" si="291"/>
        <v>0</v>
      </c>
      <c r="AS1237" s="39">
        <f>IF(Dane!$C$9="",0,IFERROR(AR1237/R1237,0))</f>
        <v>0</v>
      </c>
      <c r="AT1237" s="39">
        <f t="shared" si="296"/>
        <v>0</v>
      </c>
      <c r="AU1237" s="39">
        <v>0</v>
      </c>
      <c r="AV1237" s="39">
        <f t="shared" si="297"/>
        <v>0</v>
      </c>
      <c r="AW1237" s="39">
        <f>IF(Dane!$C$9="",0,IF(ROUND((N1237+O1237)*AV1237,2)&gt;$AN$1,$AN$1,ROUND((N1237+O1237)*AV1237,2)))</f>
        <v>0</v>
      </c>
      <c r="AX1237" s="39">
        <v>0</v>
      </c>
      <c r="AY1237" s="39">
        <f>IF(Dane!$C$9=2,IFERROR(J1237/W1237,0),IF(Dane!$C$9=3,IFERROR(J1237/W1237,0),0))</f>
        <v>0</v>
      </c>
      <c r="AZ1237" s="39">
        <f>IF(Dane!$C$9=2,IFERROR(ROUND(J1237-ROUND(J1237*0.0976,2)-ROUND(J1237*0.015,2)-ROUND(J1237*0.0245,2),2)/W1237,0),IF(Dane!$C$9=3,IFERROR(ROUND(J1237-ROUND(J1237*0.0976,2)-ROUND(J1237*0.015,2)-ROUND(J1237*0.0245,2),2)/W1237,0),0))</f>
        <v>0</v>
      </c>
      <c r="BA1237" s="39">
        <f t="shared" si="298"/>
        <v>0</v>
      </c>
      <c r="BB1237" s="39">
        <f t="shared" si="299"/>
        <v>0</v>
      </c>
      <c r="BC1237" s="39">
        <f t="shared" si="292"/>
        <v>0</v>
      </c>
      <c r="BD1237" s="39">
        <f>IF(Dane!$C$9=2,IFERROR(BC1237/W1237,0),IF(Dane!$C$9=3,IFERROR(BC1237/W1237,0),0))</f>
        <v>0</v>
      </c>
      <c r="BE1237" s="39">
        <f t="shared" si="300"/>
        <v>0</v>
      </c>
      <c r="BF1237" s="39">
        <v>0</v>
      </c>
      <c r="BG1237" s="39">
        <f t="shared" si="301"/>
        <v>0</v>
      </c>
      <c r="BH1237" s="39">
        <f>IF(Dane!$C$9=2,IF(ROUND((S1237+T1237)*BG1237,2)&gt;$AN$1,$AN$1,ROUND((S1237+T1237)*BG1237,2)),IF(Dane!$C$9=3,IF(ROUND((S1237+T1237)*BG1237,2)&gt;$AN$1,$AN$1,ROUND((S1237+T1237)*BG1237,2)),0))</f>
        <v>0</v>
      </c>
      <c r="BI1237" s="39">
        <v>0</v>
      </c>
      <c r="BJ1237" s="39">
        <f>IF(Dane!$C$9=3,IFERROR(J1237/AB1237,0),0)</f>
        <v>0</v>
      </c>
      <c r="BK1237" s="39">
        <f>IF(Dane!$C$9=3,IFERROR(ROUND(J1237-ROUND(J1237*0.0976,2)-ROUND(J1237*0.015,2)-ROUND(J1237*0.0245,2),2)/AB1237,0),0)</f>
        <v>0</v>
      </c>
      <c r="BL1237" s="39">
        <f t="shared" si="302"/>
        <v>0</v>
      </c>
      <c r="BM1237" s="39">
        <f t="shared" si="303"/>
        <v>0</v>
      </c>
      <c r="BN1237" s="39">
        <f t="shared" si="293"/>
        <v>0</v>
      </c>
      <c r="BO1237" s="39">
        <f>IF(Dane!$C$9=3,IFERROR(BN1237/AB1237,0),0)</f>
        <v>0</v>
      </c>
      <c r="BP1237" s="39">
        <f t="shared" si="304"/>
        <v>0</v>
      </c>
      <c r="BQ1237" s="39">
        <v>0</v>
      </c>
      <c r="BR1237" s="39">
        <f t="shared" si="305"/>
        <v>0</v>
      </c>
      <c r="BS1237" s="39">
        <f>IF(Dane!$C$9=3,IF(ROUND((X1237+Y1237)*BR1237,2)&gt;$AN$1,$AN$1,ROUND((X1237+Y1237)*BR1237,2)),0)</f>
        <v>0</v>
      </c>
      <c r="BT1237" s="39">
        <v>0</v>
      </c>
    </row>
    <row r="1238" spans="1:72">
      <c r="A1238" s="87">
        <v>1229</v>
      </c>
      <c r="B1238" s="1"/>
      <c r="C1238" s="1"/>
      <c r="D1238" s="2"/>
      <c r="E1238" s="3"/>
      <c r="F1238" s="4"/>
      <c r="G1238" s="5"/>
      <c r="H1238" s="5"/>
      <c r="I1238" s="6"/>
      <c r="J1238" s="5"/>
      <c r="K1238" s="5"/>
      <c r="L1238" s="5"/>
      <c r="M1238" s="55"/>
      <c r="N1238" s="8"/>
      <c r="O1238" s="105"/>
      <c r="P1238" s="5"/>
      <c r="Q1238" s="5"/>
      <c r="R1238" s="105">
        <f>Dane!$C$10</f>
        <v>0</v>
      </c>
      <c r="S1238" s="8"/>
      <c r="T1238" s="105"/>
      <c r="U1238" s="5"/>
      <c r="V1238" s="5"/>
      <c r="W1238" s="107">
        <f>Dane!$C$11</f>
        <v>0</v>
      </c>
      <c r="X1238" s="8"/>
      <c r="Y1238" s="105"/>
      <c r="Z1238" s="5"/>
      <c r="AA1238" s="5"/>
      <c r="AB1238" s="110">
        <f>Dane!$C$12</f>
        <v>0</v>
      </c>
      <c r="AC1238" s="108">
        <f>IF(Dane!$E$3=1,AP1238+BA1238+BL1238,IF(Dane!$E$3=2,AT1238+BE1238+BP1238,AW1238+BH1238+BS1238))</f>
        <v>0</v>
      </c>
      <c r="AD1238" s="14">
        <f>IF(Dane!$E$3=1,AQ1238+BB1238+BM1238,IF(Dane!$E$3=2,AU1238+BF1238+BQ1238,AX1238+BI1238+BT1238))</f>
        <v>0</v>
      </c>
      <c r="AE1238" s="14">
        <f>IF((J1238*Dane!$C$9)-AC1238&lt;0,0,(J1238*Dane!$C$9)-AC1238)</f>
        <v>0</v>
      </c>
      <c r="AF1238" s="61">
        <f>IF((K1238*Dane!$C$9)-AD1238&lt;0,0,(K1238*Dane!$C$9)-AD1238)</f>
        <v>0</v>
      </c>
      <c r="AG1238" s="93"/>
      <c r="AH1238" s="84">
        <f>IF(Dane!$E$3=1,AP1238,IF(Dane!$E$3=2,AT1238,AW1238))</f>
        <v>0</v>
      </c>
      <c r="AI1238" s="84">
        <f>IF(Dane!$E$3=1,AQ1238,IF(Dane!$E$3=2,AU1238,AX1238))</f>
        <v>0</v>
      </c>
      <c r="AJ1238" s="84">
        <f>IF(Dane!$E$3=1,BA1238,IF(Dane!$E$3=2,BE1238,BH1238))</f>
        <v>0</v>
      </c>
      <c r="AK1238" s="84">
        <f>IF(Dane!$E$3=1,BB1238,IF(Dane!$E$3=2,BF1238,BI1238))</f>
        <v>0</v>
      </c>
      <c r="AL1238" s="84">
        <f>IF(Dane!$E$3=1,BL1238,IF(Dane!$E$3=2,BP1238,BS1238))</f>
        <v>0</v>
      </c>
      <c r="AM1238" s="84">
        <f>IF(Dane!$E$3=1,BM1238,IF(Dane!$E$3=2,BQ1238,BT1238))</f>
        <v>0</v>
      </c>
      <c r="AN1238" s="39">
        <f>IF(Dane!$C$9="",0,IFERROR(J1238/R1238,0))</f>
        <v>0</v>
      </c>
      <c r="AO1238" s="39">
        <f>IF(Dane!$C$9="",0,IFERROR(ROUND(J1238-ROUND(J1238*0.0976,2)-ROUND(J1238*0.015,2)-ROUND(J1238*0.0245,2),2)/R1238,0))</f>
        <v>0</v>
      </c>
      <c r="AP1238" s="39">
        <f t="shared" si="294"/>
        <v>0</v>
      </c>
      <c r="AQ1238" s="39">
        <f t="shared" si="295"/>
        <v>0</v>
      </c>
      <c r="AR1238" s="39">
        <f t="shared" si="291"/>
        <v>0</v>
      </c>
      <c r="AS1238" s="39">
        <f>IF(Dane!$C$9="",0,IFERROR(AR1238/R1238,0))</f>
        <v>0</v>
      </c>
      <c r="AT1238" s="39">
        <f t="shared" si="296"/>
        <v>0</v>
      </c>
      <c r="AU1238" s="39">
        <v>0</v>
      </c>
      <c r="AV1238" s="39">
        <f t="shared" si="297"/>
        <v>0</v>
      </c>
      <c r="AW1238" s="39">
        <f>IF(Dane!$C$9="",0,IF(ROUND((N1238+O1238)*AV1238,2)&gt;$AN$1,$AN$1,ROUND((N1238+O1238)*AV1238,2)))</f>
        <v>0</v>
      </c>
      <c r="AX1238" s="39">
        <v>0</v>
      </c>
      <c r="AY1238" s="39">
        <f>IF(Dane!$C$9=2,IFERROR(J1238/W1238,0),IF(Dane!$C$9=3,IFERROR(J1238/W1238,0),0))</f>
        <v>0</v>
      </c>
      <c r="AZ1238" s="39">
        <f>IF(Dane!$C$9=2,IFERROR(ROUND(J1238-ROUND(J1238*0.0976,2)-ROUND(J1238*0.015,2)-ROUND(J1238*0.0245,2),2)/W1238,0),IF(Dane!$C$9=3,IFERROR(ROUND(J1238-ROUND(J1238*0.0976,2)-ROUND(J1238*0.015,2)-ROUND(J1238*0.0245,2),2)/W1238,0),0))</f>
        <v>0</v>
      </c>
      <c r="BA1238" s="39">
        <f t="shared" si="298"/>
        <v>0</v>
      </c>
      <c r="BB1238" s="39">
        <f t="shared" si="299"/>
        <v>0</v>
      </c>
      <c r="BC1238" s="39">
        <f t="shared" si="292"/>
        <v>0</v>
      </c>
      <c r="BD1238" s="39">
        <f>IF(Dane!$C$9=2,IFERROR(BC1238/W1238,0),IF(Dane!$C$9=3,IFERROR(BC1238/W1238,0),0))</f>
        <v>0</v>
      </c>
      <c r="BE1238" s="39">
        <f t="shared" si="300"/>
        <v>0</v>
      </c>
      <c r="BF1238" s="39">
        <v>0</v>
      </c>
      <c r="BG1238" s="39">
        <f t="shared" si="301"/>
        <v>0</v>
      </c>
      <c r="BH1238" s="39">
        <f>IF(Dane!$C$9=2,IF(ROUND((S1238+T1238)*BG1238,2)&gt;$AN$1,$AN$1,ROUND((S1238+T1238)*BG1238,2)),IF(Dane!$C$9=3,IF(ROUND((S1238+T1238)*BG1238,2)&gt;$AN$1,$AN$1,ROUND((S1238+T1238)*BG1238,2)),0))</f>
        <v>0</v>
      </c>
      <c r="BI1238" s="39">
        <v>0</v>
      </c>
      <c r="BJ1238" s="39">
        <f>IF(Dane!$C$9=3,IFERROR(J1238/AB1238,0),0)</f>
        <v>0</v>
      </c>
      <c r="BK1238" s="39">
        <f>IF(Dane!$C$9=3,IFERROR(ROUND(J1238-ROUND(J1238*0.0976,2)-ROUND(J1238*0.015,2)-ROUND(J1238*0.0245,2),2)/AB1238,0),0)</f>
        <v>0</v>
      </c>
      <c r="BL1238" s="39">
        <f t="shared" si="302"/>
        <v>0</v>
      </c>
      <c r="BM1238" s="39">
        <f t="shared" si="303"/>
        <v>0</v>
      </c>
      <c r="BN1238" s="39">
        <f t="shared" si="293"/>
        <v>0</v>
      </c>
      <c r="BO1238" s="39">
        <f>IF(Dane!$C$9=3,IFERROR(BN1238/AB1238,0),0)</f>
        <v>0</v>
      </c>
      <c r="BP1238" s="39">
        <f t="shared" si="304"/>
        <v>0</v>
      </c>
      <c r="BQ1238" s="39">
        <v>0</v>
      </c>
      <c r="BR1238" s="39">
        <f t="shared" si="305"/>
        <v>0</v>
      </c>
      <c r="BS1238" s="39">
        <f>IF(Dane!$C$9=3,IF(ROUND((X1238+Y1238)*BR1238,2)&gt;$AN$1,$AN$1,ROUND((X1238+Y1238)*BR1238,2)),0)</f>
        <v>0</v>
      </c>
      <c r="BT1238" s="39">
        <v>0</v>
      </c>
    </row>
    <row r="1239" spans="1:72">
      <c r="A1239" s="87">
        <v>1230</v>
      </c>
      <c r="B1239" s="1"/>
      <c r="C1239" s="1"/>
      <c r="D1239" s="2"/>
      <c r="E1239" s="3"/>
      <c r="F1239" s="4"/>
      <c r="G1239" s="5"/>
      <c r="H1239" s="5"/>
      <c r="I1239" s="6"/>
      <c r="J1239" s="5"/>
      <c r="K1239" s="5"/>
      <c r="L1239" s="5"/>
      <c r="M1239" s="55"/>
      <c r="N1239" s="8"/>
      <c r="O1239" s="105"/>
      <c r="P1239" s="5"/>
      <c r="Q1239" s="5"/>
      <c r="R1239" s="105">
        <f>Dane!$C$10</f>
        <v>0</v>
      </c>
      <c r="S1239" s="8"/>
      <c r="T1239" s="105"/>
      <c r="U1239" s="5"/>
      <c r="V1239" s="5"/>
      <c r="W1239" s="107">
        <f>Dane!$C$11</f>
        <v>0</v>
      </c>
      <c r="X1239" s="8"/>
      <c r="Y1239" s="105"/>
      <c r="Z1239" s="5"/>
      <c r="AA1239" s="5"/>
      <c r="AB1239" s="110">
        <f>Dane!$C$12</f>
        <v>0</v>
      </c>
      <c r="AC1239" s="108">
        <f>IF(Dane!$E$3=1,AP1239+BA1239+BL1239,IF(Dane!$E$3=2,AT1239+BE1239+BP1239,AW1239+BH1239+BS1239))</f>
        <v>0</v>
      </c>
      <c r="AD1239" s="14">
        <f>IF(Dane!$E$3=1,AQ1239+BB1239+BM1239,IF(Dane!$E$3=2,AU1239+BF1239+BQ1239,AX1239+BI1239+BT1239))</f>
        <v>0</v>
      </c>
      <c r="AE1239" s="14">
        <f>IF((J1239*Dane!$C$9)-AC1239&lt;0,0,(J1239*Dane!$C$9)-AC1239)</f>
        <v>0</v>
      </c>
      <c r="AF1239" s="61">
        <f>IF((K1239*Dane!$C$9)-AD1239&lt;0,0,(K1239*Dane!$C$9)-AD1239)</f>
        <v>0</v>
      </c>
      <c r="AG1239" s="93"/>
      <c r="AH1239" s="84">
        <f>IF(Dane!$E$3=1,AP1239,IF(Dane!$E$3=2,AT1239,AW1239))</f>
        <v>0</v>
      </c>
      <c r="AI1239" s="84">
        <f>IF(Dane!$E$3=1,AQ1239,IF(Dane!$E$3=2,AU1239,AX1239))</f>
        <v>0</v>
      </c>
      <c r="AJ1239" s="84">
        <f>IF(Dane!$E$3=1,BA1239,IF(Dane!$E$3=2,BE1239,BH1239))</f>
        <v>0</v>
      </c>
      <c r="AK1239" s="84">
        <f>IF(Dane!$E$3=1,BB1239,IF(Dane!$E$3=2,BF1239,BI1239))</f>
        <v>0</v>
      </c>
      <c r="AL1239" s="84">
        <f>IF(Dane!$E$3=1,BL1239,IF(Dane!$E$3=2,BP1239,BS1239))</f>
        <v>0</v>
      </c>
      <c r="AM1239" s="84">
        <f>IF(Dane!$E$3=1,BM1239,IF(Dane!$E$3=2,BQ1239,BT1239))</f>
        <v>0</v>
      </c>
      <c r="AN1239" s="39">
        <f>IF(Dane!$C$9="",0,IFERROR(J1239/R1239,0))</f>
        <v>0</v>
      </c>
      <c r="AO1239" s="39">
        <f>IF(Dane!$C$9="",0,IFERROR(ROUND(J1239-ROUND(J1239*0.0976,2)-ROUND(J1239*0.015,2)-ROUND(J1239*0.0245,2),2)/R1239,0))</f>
        <v>0</v>
      </c>
      <c r="AP1239" s="39">
        <f t="shared" si="294"/>
        <v>0</v>
      </c>
      <c r="AQ1239" s="39">
        <f t="shared" si="295"/>
        <v>0</v>
      </c>
      <c r="AR1239" s="39">
        <f t="shared" si="291"/>
        <v>0</v>
      </c>
      <c r="AS1239" s="39">
        <f>IF(Dane!$C$9="",0,IFERROR(AR1239/R1239,0))</f>
        <v>0</v>
      </c>
      <c r="AT1239" s="39">
        <f t="shared" si="296"/>
        <v>0</v>
      </c>
      <c r="AU1239" s="39">
        <v>0</v>
      </c>
      <c r="AV1239" s="39">
        <f t="shared" si="297"/>
        <v>0</v>
      </c>
      <c r="AW1239" s="39">
        <f>IF(Dane!$C$9="",0,IF(ROUND((N1239+O1239)*AV1239,2)&gt;$AN$1,$AN$1,ROUND((N1239+O1239)*AV1239,2)))</f>
        <v>0</v>
      </c>
      <c r="AX1239" s="39">
        <v>0</v>
      </c>
      <c r="AY1239" s="39">
        <f>IF(Dane!$C$9=2,IFERROR(J1239/W1239,0),IF(Dane!$C$9=3,IFERROR(J1239/W1239,0),0))</f>
        <v>0</v>
      </c>
      <c r="AZ1239" s="39">
        <f>IF(Dane!$C$9=2,IFERROR(ROUND(J1239-ROUND(J1239*0.0976,2)-ROUND(J1239*0.015,2)-ROUND(J1239*0.0245,2),2)/W1239,0),IF(Dane!$C$9=3,IFERROR(ROUND(J1239-ROUND(J1239*0.0976,2)-ROUND(J1239*0.015,2)-ROUND(J1239*0.0245,2),2)/W1239,0),0))</f>
        <v>0</v>
      </c>
      <c r="BA1239" s="39">
        <f t="shared" si="298"/>
        <v>0</v>
      </c>
      <c r="BB1239" s="39">
        <f t="shared" si="299"/>
        <v>0</v>
      </c>
      <c r="BC1239" s="39">
        <f t="shared" si="292"/>
        <v>0</v>
      </c>
      <c r="BD1239" s="39">
        <f>IF(Dane!$C$9=2,IFERROR(BC1239/W1239,0),IF(Dane!$C$9=3,IFERROR(BC1239/W1239,0),0))</f>
        <v>0</v>
      </c>
      <c r="BE1239" s="39">
        <f t="shared" si="300"/>
        <v>0</v>
      </c>
      <c r="BF1239" s="39">
        <v>0</v>
      </c>
      <c r="BG1239" s="39">
        <f t="shared" si="301"/>
        <v>0</v>
      </c>
      <c r="BH1239" s="39">
        <f>IF(Dane!$C$9=2,IF(ROUND((S1239+T1239)*BG1239,2)&gt;$AN$1,$AN$1,ROUND((S1239+T1239)*BG1239,2)),IF(Dane!$C$9=3,IF(ROUND((S1239+T1239)*BG1239,2)&gt;$AN$1,$AN$1,ROUND((S1239+T1239)*BG1239,2)),0))</f>
        <v>0</v>
      </c>
      <c r="BI1239" s="39">
        <v>0</v>
      </c>
      <c r="BJ1239" s="39">
        <f>IF(Dane!$C$9=3,IFERROR(J1239/AB1239,0),0)</f>
        <v>0</v>
      </c>
      <c r="BK1239" s="39">
        <f>IF(Dane!$C$9=3,IFERROR(ROUND(J1239-ROUND(J1239*0.0976,2)-ROUND(J1239*0.015,2)-ROUND(J1239*0.0245,2),2)/AB1239,0),0)</f>
        <v>0</v>
      </c>
      <c r="BL1239" s="39">
        <f t="shared" si="302"/>
        <v>0</v>
      </c>
      <c r="BM1239" s="39">
        <f t="shared" si="303"/>
        <v>0</v>
      </c>
      <c r="BN1239" s="39">
        <f t="shared" si="293"/>
        <v>0</v>
      </c>
      <c r="BO1239" s="39">
        <f>IF(Dane!$C$9=3,IFERROR(BN1239/AB1239,0),0)</f>
        <v>0</v>
      </c>
      <c r="BP1239" s="39">
        <f t="shared" si="304"/>
        <v>0</v>
      </c>
      <c r="BQ1239" s="39">
        <v>0</v>
      </c>
      <c r="BR1239" s="39">
        <f t="shared" si="305"/>
        <v>0</v>
      </c>
      <c r="BS1239" s="39">
        <f>IF(Dane!$C$9=3,IF(ROUND((X1239+Y1239)*BR1239,2)&gt;$AN$1,$AN$1,ROUND((X1239+Y1239)*BR1239,2)),0)</f>
        <v>0</v>
      </c>
      <c r="BT1239" s="39">
        <v>0</v>
      </c>
    </row>
    <row r="1240" spans="1:72">
      <c r="A1240" s="87">
        <v>1231</v>
      </c>
      <c r="B1240" s="1"/>
      <c r="C1240" s="1"/>
      <c r="D1240" s="2"/>
      <c r="E1240" s="3"/>
      <c r="F1240" s="4"/>
      <c r="G1240" s="5"/>
      <c r="H1240" s="5"/>
      <c r="I1240" s="6"/>
      <c r="J1240" s="5"/>
      <c r="K1240" s="5"/>
      <c r="L1240" s="5"/>
      <c r="M1240" s="55"/>
      <c r="N1240" s="8"/>
      <c r="O1240" s="105"/>
      <c r="P1240" s="5"/>
      <c r="Q1240" s="5"/>
      <c r="R1240" s="105">
        <f>Dane!$C$10</f>
        <v>0</v>
      </c>
      <c r="S1240" s="8"/>
      <c r="T1240" s="105"/>
      <c r="U1240" s="5"/>
      <c r="V1240" s="5"/>
      <c r="W1240" s="107">
        <f>Dane!$C$11</f>
        <v>0</v>
      </c>
      <c r="X1240" s="8"/>
      <c r="Y1240" s="105"/>
      <c r="Z1240" s="5"/>
      <c r="AA1240" s="5"/>
      <c r="AB1240" s="110">
        <f>Dane!$C$12</f>
        <v>0</v>
      </c>
      <c r="AC1240" s="108">
        <f>IF(Dane!$E$3=1,AP1240+BA1240+BL1240,IF(Dane!$E$3=2,AT1240+BE1240+BP1240,AW1240+BH1240+BS1240))</f>
        <v>0</v>
      </c>
      <c r="AD1240" s="14">
        <f>IF(Dane!$E$3=1,AQ1240+BB1240+BM1240,IF(Dane!$E$3=2,AU1240+BF1240+BQ1240,AX1240+BI1240+BT1240))</f>
        <v>0</v>
      </c>
      <c r="AE1240" s="14">
        <f>IF((J1240*Dane!$C$9)-AC1240&lt;0,0,(J1240*Dane!$C$9)-AC1240)</f>
        <v>0</v>
      </c>
      <c r="AF1240" s="61">
        <f>IF((K1240*Dane!$C$9)-AD1240&lt;0,0,(K1240*Dane!$C$9)-AD1240)</f>
        <v>0</v>
      </c>
      <c r="AG1240" s="93"/>
      <c r="AH1240" s="84">
        <f>IF(Dane!$E$3=1,AP1240,IF(Dane!$E$3=2,AT1240,AW1240))</f>
        <v>0</v>
      </c>
      <c r="AI1240" s="84">
        <f>IF(Dane!$E$3=1,AQ1240,IF(Dane!$E$3=2,AU1240,AX1240))</f>
        <v>0</v>
      </c>
      <c r="AJ1240" s="84">
        <f>IF(Dane!$E$3=1,BA1240,IF(Dane!$E$3=2,BE1240,BH1240))</f>
        <v>0</v>
      </c>
      <c r="AK1240" s="84">
        <f>IF(Dane!$E$3=1,BB1240,IF(Dane!$E$3=2,BF1240,BI1240))</f>
        <v>0</v>
      </c>
      <c r="AL1240" s="84">
        <f>IF(Dane!$E$3=1,BL1240,IF(Dane!$E$3=2,BP1240,BS1240))</f>
        <v>0</v>
      </c>
      <c r="AM1240" s="84">
        <f>IF(Dane!$E$3=1,BM1240,IF(Dane!$E$3=2,BQ1240,BT1240))</f>
        <v>0</v>
      </c>
      <c r="AN1240" s="39">
        <f>IF(Dane!$C$9="",0,IFERROR(J1240/R1240,0))</f>
        <v>0</v>
      </c>
      <c r="AO1240" s="39">
        <f>IF(Dane!$C$9="",0,IFERROR(ROUND(J1240-ROUND(J1240*0.0976,2)-ROUND(J1240*0.015,2)-ROUND(J1240*0.0245,2),2)/R1240,0))</f>
        <v>0</v>
      </c>
      <c r="AP1240" s="39">
        <f t="shared" si="294"/>
        <v>0</v>
      </c>
      <c r="AQ1240" s="39">
        <f t="shared" si="295"/>
        <v>0</v>
      </c>
      <c r="AR1240" s="39">
        <f t="shared" si="291"/>
        <v>0</v>
      </c>
      <c r="AS1240" s="39">
        <f>IF(Dane!$C$9="",0,IFERROR(AR1240/R1240,0))</f>
        <v>0</v>
      </c>
      <c r="AT1240" s="39">
        <f t="shared" si="296"/>
        <v>0</v>
      </c>
      <c r="AU1240" s="39">
        <v>0</v>
      </c>
      <c r="AV1240" s="39">
        <f t="shared" si="297"/>
        <v>0</v>
      </c>
      <c r="AW1240" s="39">
        <f>IF(Dane!$C$9="",0,IF(ROUND((N1240+O1240)*AV1240,2)&gt;$AN$1,$AN$1,ROUND((N1240+O1240)*AV1240,2)))</f>
        <v>0</v>
      </c>
      <c r="AX1240" s="39">
        <v>0</v>
      </c>
      <c r="AY1240" s="39">
        <f>IF(Dane!$C$9=2,IFERROR(J1240/W1240,0),IF(Dane!$C$9=3,IFERROR(J1240/W1240,0),0))</f>
        <v>0</v>
      </c>
      <c r="AZ1240" s="39">
        <f>IF(Dane!$C$9=2,IFERROR(ROUND(J1240-ROUND(J1240*0.0976,2)-ROUND(J1240*0.015,2)-ROUND(J1240*0.0245,2),2)/W1240,0),IF(Dane!$C$9=3,IFERROR(ROUND(J1240-ROUND(J1240*0.0976,2)-ROUND(J1240*0.015,2)-ROUND(J1240*0.0245,2),2)/W1240,0),0))</f>
        <v>0</v>
      </c>
      <c r="BA1240" s="39">
        <f t="shared" si="298"/>
        <v>0</v>
      </c>
      <c r="BB1240" s="39">
        <f t="shared" si="299"/>
        <v>0</v>
      </c>
      <c r="BC1240" s="39">
        <f t="shared" si="292"/>
        <v>0</v>
      </c>
      <c r="BD1240" s="39">
        <f>IF(Dane!$C$9=2,IFERROR(BC1240/W1240,0),IF(Dane!$C$9=3,IFERROR(BC1240/W1240,0),0))</f>
        <v>0</v>
      </c>
      <c r="BE1240" s="39">
        <f t="shared" si="300"/>
        <v>0</v>
      </c>
      <c r="BF1240" s="39">
        <v>0</v>
      </c>
      <c r="BG1240" s="39">
        <f t="shared" si="301"/>
        <v>0</v>
      </c>
      <c r="BH1240" s="39">
        <f>IF(Dane!$C$9=2,IF(ROUND((S1240+T1240)*BG1240,2)&gt;$AN$1,$AN$1,ROUND((S1240+T1240)*BG1240,2)),IF(Dane!$C$9=3,IF(ROUND((S1240+T1240)*BG1240,2)&gt;$AN$1,$AN$1,ROUND((S1240+T1240)*BG1240,2)),0))</f>
        <v>0</v>
      </c>
      <c r="BI1240" s="39">
        <v>0</v>
      </c>
      <c r="BJ1240" s="39">
        <f>IF(Dane!$C$9=3,IFERROR(J1240/AB1240,0),0)</f>
        <v>0</v>
      </c>
      <c r="BK1240" s="39">
        <f>IF(Dane!$C$9=3,IFERROR(ROUND(J1240-ROUND(J1240*0.0976,2)-ROUND(J1240*0.015,2)-ROUND(J1240*0.0245,2),2)/AB1240,0),0)</f>
        <v>0</v>
      </c>
      <c r="BL1240" s="39">
        <f t="shared" si="302"/>
        <v>0</v>
      </c>
      <c r="BM1240" s="39">
        <f t="shared" si="303"/>
        <v>0</v>
      </c>
      <c r="BN1240" s="39">
        <f t="shared" si="293"/>
        <v>0</v>
      </c>
      <c r="BO1240" s="39">
        <f>IF(Dane!$C$9=3,IFERROR(BN1240/AB1240,0),0)</f>
        <v>0</v>
      </c>
      <c r="BP1240" s="39">
        <f t="shared" si="304"/>
        <v>0</v>
      </c>
      <c r="BQ1240" s="39">
        <v>0</v>
      </c>
      <c r="BR1240" s="39">
        <f t="shared" si="305"/>
        <v>0</v>
      </c>
      <c r="BS1240" s="39">
        <f>IF(Dane!$C$9=3,IF(ROUND((X1240+Y1240)*BR1240,2)&gt;$AN$1,$AN$1,ROUND((X1240+Y1240)*BR1240,2)),0)</f>
        <v>0</v>
      </c>
      <c r="BT1240" s="39">
        <v>0</v>
      </c>
    </row>
    <row r="1241" spans="1:72">
      <c r="A1241" s="87">
        <v>1232</v>
      </c>
      <c r="B1241" s="1"/>
      <c r="C1241" s="1"/>
      <c r="D1241" s="2"/>
      <c r="E1241" s="3"/>
      <c r="F1241" s="4"/>
      <c r="G1241" s="5"/>
      <c r="H1241" s="5"/>
      <c r="I1241" s="6"/>
      <c r="J1241" s="5"/>
      <c r="K1241" s="5"/>
      <c r="L1241" s="5"/>
      <c r="M1241" s="55"/>
      <c r="N1241" s="8"/>
      <c r="O1241" s="105"/>
      <c r="P1241" s="5"/>
      <c r="Q1241" s="5"/>
      <c r="R1241" s="105">
        <f>Dane!$C$10</f>
        <v>0</v>
      </c>
      <c r="S1241" s="8"/>
      <c r="T1241" s="105"/>
      <c r="U1241" s="5"/>
      <c r="V1241" s="5"/>
      <c r="W1241" s="107">
        <f>Dane!$C$11</f>
        <v>0</v>
      </c>
      <c r="X1241" s="8"/>
      <c r="Y1241" s="105"/>
      <c r="Z1241" s="5"/>
      <c r="AA1241" s="5"/>
      <c r="AB1241" s="110">
        <f>Dane!$C$12</f>
        <v>0</v>
      </c>
      <c r="AC1241" s="108">
        <f>IF(Dane!$E$3=1,AP1241+BA1241+BL1241,IF(Dane!$E$3=2,AT1241+BE1241+BP1241,AW1241+BH1241+BS1241))</f>
        <v>0</v>
      </c>
      <c r="AD1241" s="14">
        <f>IF(Dane!$E$3=1,AQ1241+BB1241+BM1241,IF(Dane!$E$3=2,AU1241+BF1241+BQ1241,AX1241+BI1241+BT1241))</f>
        <v>0</v>
      </c>
      <c r="AE1241" s="14">
        <f>IF((J1241*Dane!$C$9)-AC1241&lt;0,0,(J1241*Dane!$C$9)-AC1241)</f>
        <v>0</v>
      </c>
      <c r="AF1241" s="61">
        <f>IF((K1241*Dane!$C$9)-AD1241&lt;0,0,(K1241*Dane!$C$9)-AD1241)</f>
        <v>0</v>
      </c>
      <c r="AG1241" s="93"/>
      <c r="AH1241" s="84">
        <f>IF(Dane!$E$3=1,AP1241,IF(Dane!$E$3=2,AT1241,AW1241))</f>
        <v>0</v>
      </c>
      <c r="AI1241" s="84">
        <f>IF(Dane!$E$3=1,AQ1241,IF(Dane!$E$3=2,AU1241,AX1241))</f>
        <v>0</v>
      </c>
      <c r="AJ1241" s="84">
        <f>IF(Dane!$E$3=1,BA1241,IF(Dane!$E$3=2,BE1241,BH1241))</f>
        <v>0</v>
      </c>
      <c r="AK1241" s="84">
        <f>IF(Dane!$E$3=1,BB1241,IF(Dane!$E$3=2,BF1241,BI1241))</f>
        <v>0</v>
      </c>
      <c r="AL1241" s="84">
        <f>IF(Dane!$E$3=1,BL1241,IF(Dane!$E$3=2,BP1241,BS1241))</f>
        <v>0</v>
      </c>
      <c r="AM1241" s="84">
        <f>IF(Dane!$E$3=1,BM1241,IF(Dane!$E$3=2,BQ1241,BT1241))</f>
        <v>0</v>
      </c>
      <c r="AN1241" s="39">
        <f>IF(Dane!$C$9="",0,IFERROR(J1241/R1241,0))</f>
        <v>0</v>
      </c>
      <c r="AO1241" s="39">
        <f>IF(Dane!$C$9="",0,IFERROR(ROUND(J1241-ROUND(J1241*0.0976,2)-ROUND(J1241*0.015,2)-ROUND(J1241*0.0245,2),2)/R1241,0))</f>
        <v>0</v>
      </c>
      <c r="AP1241" s="39">
        <f t="shared" si="294"/>
        <v>0</v>
      </c>
      <c r="AQ1241" s="39">
        <f t="shared" si="295"/>
        <v>0</v>
      </c>
      <c r="AR1241" s="39">
        <f t="shared" si="291"/>
        <v>0</v>
      </c>
      <c r="AS1241" s="39">
        <f>IF(Dane!$C$9="",0,IFERROR(AR1241/R1241,0))</f>
        <v>0</v>
      </c>
      <c r="AT1241" s="39">
        <f t="shared" si="296"/>
        <v>0</v>
      </c>
      <c r="AU1241" s="39">
        <v>0</v>
      </c>
      <c r="AV1241" s="39">
        <f t="shared" si="297"/>
        <v>0</v>
      </c>
      <c r="AW1241" s="39">
        <f>IF(Dane!$C$9="",0,IF(ROUND((N1241+O1241)*AV1241,2)&gt;$AN$1,$AN$1,ROUND((N1241+O1241)*AV1241,2)))</f>
        <v>0</v>
      </c>
      <c r="AX1241" s="39">
        <v>0</v>
      </c>
      <c r="AY1241" s="39">
        <f>IF(Dane!$C$9=2,IFERROR(J1241/W1241,0),IF(Dane!$C$9=3,IFERROR(J1241/W1241,0),0))</f>
        <v>0</v>
      </c>
      <c r="AZ1241" s="39">
        <f>IF(Dane!$C$9=2,IFERROR(ROUND(J1241-ROUND(J1241*0.0976,2)-ROUND(J1241*0.015,2)-ROUND(J1241*0.0245,2),2)/W1241,0),IF(Dane!$C$9=3,IFERROR(ROUND(J1241-ROUND(J1241*0.0976,2)-ROUND(J1241*0.015,2)-ROUND(J1241*0.0245,2),2)/W1241,0),0))</f>
        <v>0</v>
      </c>
      <c r="BA1241" s="39">
        <f t="shared" si="298"/>
        <v>0</v>
      </c>
      <c r="BB1241" s="39">
        <f t="shared" si="299"/>
        <v>0</v>
      </c>
      <c r="BC1241" s="39">
        <f t="shared" si="292"/>
        <v>0</v>
      </c>
      <c r="BD1241" s="39">
        <f>IF(Dane!$C$9=2,IFERROR(BC1241/W1241,0),IF(Dane!$C$9=3,IFERROR(BC1241/W1241,0),0))</f>
        <v>0</v>
      </c>
      <c r="BE1241" s="39">
        <f t="shared" si="300"/>
        <v>0</v>
      </c>
      <c r="BF1241" s="39">
        <v>0</v>
      </c>
      <c r="BG1241" s="39">
        <f t="shared" si="301"/>
        <v>0</v>
      </c>
      <c r="BH1241" s="39">
        <f>IF(Dane!$C$9=2,IF(ROUND((S1241+T1241)*BG1241,2)&gt;$AN$1,$AN$1,ROUND((S1241+T1241)*BG1241,2)),IF(Dane!$C$9=3,IF(ROUND((S1241+T1241)*BG1241,2)&gt;$AN$1,$AN$1,ROUND((S1241+T1241)*BG1241,2)),0))</f>
        <v>0</v>
      </c>
      <c r="BI1241" s="39">
        <v>0</v>
      </c>
      <c r="BJ1241" s="39">
        <f>IF(Dane!$C$9=3,IFERROR(J1241/AB1241,0),0)</f>
        <v>0</v>
      </c>
      <c r="BK1241" s="39">
        <f>IF(Dane!$C$9=3,IFERROR(ROUND(J1241-ROUND(J1241*0.0976,2)-ROUND(J1241*0.015,2)-ROUND(J1241*0.0245,2),2)/AB1241,0),0)</f>
        <v>0</v>
      </c>
      <c r="BL1241" s="39">
        <f t="shared" si="302"/>
        <v>0</v>
      </c>
      <c r="BM1241" s="39">
        <f t="shared" si="303"/>
        <v>0</v>
      </c>
      <c r="BN1241" s="39">
        <f t="shared" si="293"/>
        <v>0</v>
      </c>
      <c r="BO1241" s="39">
        <f>IF(Dane!$C$9=3,IFERROR(BN1241/AB1241,0),0)</f>
        <v>0</v>
      </c>
      <c r="BP1241" s="39">
        <f t="shared" si="304"/>
        <v>0</v>
      </c>
      <c r="BQ1241" s="39">
        <v>0</v>
      </c>
      <c r="BR1241" s="39">
        <f t="shared" si="305"/>
        <v>0</v>
      </c>
      <c r="BS1241" s="39">
        <f>IF(Dane!$C$9=3,IF(ROUND((X1241+Y1241)*BR1241,2)&gt;$AN$1,$AN$1,ROUND((X1241+Y1241)*BR1241,2)),0)</f>
        <v>0</v>
      </c>
      <c r="BT1241" s="39">
        <v>0</v>
      </c>
    </row>
    <row r="1242" spans="1:72">
      <c r="A1242" s="87">
        <v>1233</v>
      </c>
      <c r="B1242" s="1"/>
      <c r="C1242" s="1"/>
      <c r="D1242" s="2"/>
      <c r="E1242" s="3"/>
      <c r="F1242" s="4"/>
      <c r="G1242" s="5"/>
      <c r="H1242" s="5"/>
      <c r="I1242" s="6"/>
      <c r="J1242" s="5"/>
      <c r="K1242" s="5"/>
      <c r="L1242" s="5"/>
      <c r="M1242" s="55"/>
      <c r="N1242" s="8"/>
      <c r="O1242" s="105"/>
      <c r="P1242" s="5"/>
      <c r="Q1242" s="5"/>
      <c r="R1242" s="105">
        <f>Dane!$C$10</f>
        <v>0</v>
      </c>
      <c r="S1242" s="8"/>
      <c r="T1242" s="105"/>
      <c r="U1242" s="5"/>
      <c r="V1242" s="5"/>
      <c r="W1242" s="107">
        <f>Dane!$C$11</f>
        <v>0</v>
      </c>
      <c r="X1242" s="8"/>
      <c r="Y1242" s="105"/>
      <c r="Z1242" s="5"/>
      <c r="AA1242" s="5"/>
      <c r="AB1242" s="110">
        <f>Dane!$C$12</f>
        <v>0</v>
      </c>
      <c r="AC1242" s="108">
        <f>IF(Dane!$E$3=1,AP1242+BA1242+BL1242,IF(Dane!$E$3=2,AT1242+BE1242+BP1242,AW1242+BH1242+BS1242))</f>
        <v>0</v>
      </c>
      <c r="AD1242" s="14">
        <f>IF(Dane!$E$3=1,AQ1242+BB1242+BM1242,IF(Dane!$E$3=2,AU1242+BF1242+BQ1242,AX1242+BI1242+BT1242))</f>
        <v>0</v>
      </c>
      <c r="AE1242" s="14">
        <f>IF((J1242*Dane!$C$9)-AC1242&lt;0,0,(J1242*Dane!$C$9)-AC1242)</f>
        <v>0</v>
      </c>
      <c r="AF1242" s="61">
        <f>IF((K1242*Dane!$C$9)-AD1242&lt;0,0,(K1242*Dane!$C$9)-AD1242)</f>
        <v>0</v>
      </c>
      <c r="AG1242" s="93"/>
      <c r="AH1242" s="84">
        <f>IF(Dane!$E$3=1,AP1242,IF(Dane!$E$3=2,AT1242,AW1242))</f>
        <v>0</v>
      </c>
      <c r="AI1242" s="84">
        <f>IF(Dane!$E$3=1,AQ1242,IF(Dane!$E$3=2,AU1242,AX1242))</f>
        <v>0</v>
      </c>
      <c r="AJ1242" s="84">
        <f>IF(Dane!$E$3=1,BA1242,IF(Dane!$E$3=2,BE1242,BH1242))</f>
        <v>0</v>
      </c>
      <c r="AK1242" s="84">
        <f>IF(Dane!$E$3=1,BB1242,IF(Dane!$E$3=2,BF1242,BI1242))</f>
        <v>0</v>
      </c>
      <c r="AL1242" s="84">
        <f>IF(Dane!$E$3=1,BL1242,IF(Dane!$E$3=2,BP1242,BS1242))</f>
        <v>0</v>
      </c>
      <c r="AM1242" s="84">
        <f>IF(Dane!$E$3=1,BM1242,IF(Dane!$E$3=2,BQ1242,BT1242))</f>
        <v>0</v>
      </c>
      <c r="AN1242" s="39">
        <f>IF(Dane!$C$9="",0,IFERROR(J1242/R1242,0))</f>
        <v>0</v>
      </c>
      <c r="AO1242" s="39">
        <f>IF(Dane!$C$9="",0,IFERROR(ROUND(J1242-ROUND(J1242*0.0976,2)-ROUND(J1242*0.015,2)-ROUND(J1242*0.0245,2),2)/R1242,0))</f>
        <v>0</v>
      </c>
      <c r="AP1242" s="39">
        <f t="shared" si="294"/>
        <v>0</v>
      </c>
      <c r="AQ1242" s="39">
        <f t="shared" si="295"/>
        <v>0</v>
      </c>
      <c r="AR1242" s="39">
        <f t="shared" si="291"/>
        <v>0</v>
      </c>
      <c r="AS1242" s="39">
        <f>IF(Dane!$C$9="",0,IFERROR(AR1242/R1242,0))</f>
        <v>0</v>
      </c>
      <c r="AT1242" s="39">
        <f t="shared" si="296"/>
        <v>0</v>
      </c>
      <c r="AU1242" s="39">
        <v>0</v>
      </c>
      <c r="AV1242" s="39">
        <f t="shared" si="297"/>
        <v>0</v>
      </c>
      <c r="AW1242" s="39">
        <f>IF(Dane!$C$9="",0,IF(ROUND((N1242+O1242)*AV1242,2)&gt;$AN$1,$AN$1,ROUND((N1242+O1242)*AV1242,2)))</f>
        <v>0</v>
      </c>
      <c r="AX1242" s="39">
        <v>0</v>
      </c>
      <c r="AY1242" s="39">
        <f>IF(Dane!$C$9=2,IFERROR(J1242/W1242,0),IF(Dane!$C$9=3,IFERROR(J1242/W1242,0),0))</f>
        <v>0</v>
      </c>
      <c r="AZ1242" s="39">
        <f>IF(Dane!$C$9=2,IFERROR(ROUND(J1242-ROUND(J1242*0.0976,2)-ROUND(J1242*0.015,2)-ROUND(J1242*0.0245,2),2)/W1242,0),IF(Dane!$C$9=3,IFERROR(ROUND(J1242-ROUND(J1242*0.0976,2)-ROUND(J1242*0.015,2)-ROUND(J1242*0.0245,2),2)/W1242,0),0))</f>
        <v>0</v>
      </c>
      <c r="BA1242" s="39">
        <f t="shared" si="298"/>
        <v>0</v>
      </c>
      <c r="BB1242" s="39">
        <f t="shared" si="299"/>
        <v>0</v>
      </c>
      <c r="BC1242" s="39">
        <f t="shared" si="292"/>
        <v>0</v>
      </c>
      <c r="BD1242" s="39">
        <f>IF(Dane!$C$9=2,IFERROR(BC1242/W1242,0),IF(Dane!$C$9=3,IFERROR(BC1242/W1242,0),0))</f>
        <v>0</v>
      </c>
      <c r="BE1242" s="39">
        <f t="shared" si="300"/>
        <v>0</v>
      </c>
      <c r="BF1242" s="39">
        <v>0</v>
      </c>
      <c r="BG1242" s="39">
        <f t="shared" si="301"/>
        <v>0</v>
      </c>
      <c r="BH1242" s="39">
        <f>IF(Dane!$C$9=2,IF(ROUND((S1242+T1242)*BG1242,2)&gt;$AN$1,$AN$1,ROUND((S1242+T1242)*BG1242,2)),IF(Dane!$C$9=3,IF(ROUND((S1242+T1242)*BG1242,2)&gt;$AN$1,$AN$1,ROUND((S1242+T1242)*BG1242,2)),0))</f>
        <v>0</v>
      </c>
      <c r="BI1242" s="39">
        <v>0</v>
      </c>
      <c r="BJ1242" s="39">
        <f>IF(Dane!$C$9=3,IFERROR(J1242/AB1242,0),0)</f>
        <v>0</v>
      </c>
      <c r="BK1242" s="39">
        <f>IF(Dane!$C$9=3,IFERROR(ROUND(J1242-ROUND(J1242*0.0976,2)-ROUND(J1242*0.015,2)-ROUND(J1242*0.0245,2),2)/AB1242,0),0)</f>
        <v>0</v>
      </c>
      <c r="BL1242" s="39">
        <f t="shared" si="302"/>
        <v>0</v>
      </c>
      <c r="BM1242" s="39">
        <f t="shared" si="303"/>
        <v>0</v>
      </c>
      <c r="BN1242" s="39">
        <f t="shared" si="293"/>
        <v>0</v>
      </c>
      <c r="BO1242" s="39">
        <f>IF(Dane!$C$9=3,IFERROR(BN1242/AB1242,0),0)</f>
        <v>0</v>
      </c>
      <c r="BP1242" s="39">
        <f t="shared" si="304"/>
        <v>0</v>
      </c>
      <c r="BQ1242" s="39">
        <v>0</v>
      </c>
      <c r="BR1242" s="39">
        <f t="shared" si="305"/>
        <v>0</v>
      </c>
      <c r="BS1242" s="39">
        <f>IF(Dane!$C$9=3,IF(ROUND((X1242+Y1242)*BR1242,2)&gt;$AN$1,$AN$1,ROUND((X1242+Y1242)*BR1242,2)),0)</f>
        <v>0</v>
      </c>
      <c r="BT1242" s="39">
        <v>0</v>
      </c>
    </row>
    <row r="1243" spans="1:72">
      <c r="A1243" s="87">
        <v>1234</v>
      </c>
      <c r="B1243" s="1"/>
      <c r="C1243" s="1"/>
      <c r="D1243" s="2"/>
      <c r="E1243" s="3"/>
      <c r="F1243" s="4"/>
      <c r="G1243" s="5"/>
      <c r="H1243" s="5"/>
      <c r="I1243" s="6"/>
      <c r="J1243" s="5"/>
      <c r="K1243" s="5"/>
      <c r="L1243" s="5"/>
      <c r="M1243" s="55"/>
      <c r="N1243" s="8"/>
      <c r="O1243" s="105"/>
      <c r="P1243" s="5"/>
      <c r="Q1243" s="5"/>
      <c r="R1243" s="105">
        <f>Dane!$C$10</f>
        <v>0</v>
      </c>
      <c r="S1243" s="8"/>
      <c r="T1243" s="105"/>
      <c r="U1243" s="5"/>
      <c r="V1243" s="5"/>
      <c r="W1243" s="107">
        <f>Dane!$C$11</f>
        <v>0</v>
      </c>
      <c r="X1243" s="8"/>
      <c r="Y1243" s="105"/>
      <c r="Z1243" s="5"/>
      <c r="AA1243" s="5"/>
      <c r="AB1243" s="110">
        <f>Dane!$C$12</f>
        <v>0</v>
      </c>
      <c r="AC1243" s="108">
        <f>IF(Dane!$E$3=1,AP1243+BA1243+BL1243,IF(Dane!$E$3=2,AT1243+BE1243+BP1243,AW1243+BH1243+BS1243))</f>
        <v>0</v>
      </c>
      <c r="AD1243" s="14">
        <f>IF(Dane!$E$3=1,AQ1243+BB1243+BM1243,IF(Dane!$E$3=2,AU1243+BF1243+BQ1243,AX1243+BI1243+BT1243))</f>
        <v>0</v>
      </c>
      <c r="AE1243" s="14">
        <f>IF((J1243*Dane!$C$9)-AC1243&lt;0,0,(J1243*Dane!$C$9)-AC1243)</f>
        <v>0</v>
      </c>
      <c r="AF1243" s="61">
        <f>IF((K1243*Dane!$C$9)-AD1243&lt;0,0,(K1243*Dane!$C$9)-AD1243)</f>
        <v>0</v>
      </c>
      <c r="AG1243" s="93"/>
      <c r="AH1243" s="84">
        <f>IF(Dane!$E$3=1,AP1243,IF(Dane!$E$3=2,AT1243,AW1243))</f>
        <v>0</v>
      </c>
      <c r="AI1243" s="84">
        <f>IF(Dane!$E$3=1,AQ1243,IF(Dane!$E$3=2,AU1243,AX1243))</f>
        <v>0</v>
      </c>
      <c r="AJ1243" s="84">
        <f>IF(Dane!$E$3=1,BA1243,IF(Dane!$E$3=2,BE1243,BH1243))</f>
        <v>0</v>
      </c>
      <c r="AK1243" s="84">
        <f>IF(Dane!$E$3=1,BB1243,IF(Dane!$E$3=2,BF1243,BI1243))</f>
        <v>0</v>
      </c>
      <c r="AL1243" s="84">
        <f>IF(Dane!$E$3=1,BL1243,IF(Dane!$E$3=2,BP1243,BS1243))</f>
        <v>0</v>
      </c>
      <c r="AM1243" s="84">
        <f>IF(Dane!$E$3=1,BM1243,IF(Dane!$E$3=2,BQ1243,BT1243))</f>
        <v>0</v>
      </c>
      <c r="AN1243" s="39">
        <f>IF(Dane!$C$9="",0,IFERROR(J1243/R1243,0))</f>
        <v>0</v>
      </c>
      <c r="AO1243" s="39">
        <f>IF(Dane!$C$9="",0,IFERROR(ROUND(J1243-ROUND(J1243*0.0976,2)-ROUND(J1243*0.015,2)-ROUND(J1243*0.0245,2),2)/R1243,0))</f>
        <v>0</v>
      </c>
      <c r="AP1243" s="39">
        <f t="shared" si="294"/>
        <v>0</v>
      </c>
      <c r="AQ1243" s="39">
        <f t="shared" si="295"/>
        <v>0</v>
      </c>
      <c r="AR1243" s="39">
        <f t="shared" si="291"/>
        <v>0</v>
      </c>
      <c r="AS1243" s="39">
        <f>IF(Dane!$C$9="",0,IFERROR(AR1243/R1243,0))</f>
        <v>0</v>
      </c>
      <c r="AT1243" s="39">
        <f t="shared" si="296"/>
        <v>0</v>
      </c>
      <c r="AU1243" s="39">
        <v>0</v>
      </c>
      <c r="AV1243" s="39">
        <f t="shared" si="297"/>
        <v>0</v>
      </c>
      <c r="AW1243" s="39">
        <f>IF(Dane!$C$9="",0,IF(ROUND((N1243+O1243)*AV1243,2)&gt;$AN$1,$AN$1,ROUND((N1243+O1243)*AV1243,2)))</f>
        <v>0</v>
      </c>
      <c r="AX1243" s="39">
        <v>0</v>
      </c>
      <c r="AY1243" s="39">
        <f>IF(Dane!$C$9=2,IFERROR(J1243/W1243,0),IF(Dane!$C$9=3,IFERROR(J1243/W1243,0),0))</f>
        <v>0</v>
      </c>
      <c r="AZ1243" s="39">
        <f>IF(Dane!$C$9=2,IFERROR(ROUND(J1243-ROUND(J1243*0.0976,2)-ROUND(J1243*0.015,2)-ROUND(J1243*0.0245,2),2)/W1243,0),IF(Dane!$C$9=3,IFERROR(ROUND(J1243-ROUND(J1243*0.0976,2)-ROUND(J1243*0.015,2)-ROUND(J1243*0.0245,2),2)/W1243,0),0))</f>
        <v>0</v>
      </c>
      <c r="BA1243" s="39">
        <f t="shared" si="298"/>
        <v>0</v>
      </c>
      <c r="BB1243" s="39">
        <f t="shared" si="299"/>
        <v>0</v>
      </c>
      <c r="BC1243" s="39">
        <f t="shared" si="292"/>
        <v>0</v>
      </c>
      <c r="BD1243" s="39">
        <f>IF(Dane!$C$9=2,IFERROR(BC1243/W1243,0),IF(Dane!$C$9=3,IFERROR(BC1243/W1243,0),0))</f>
        <v>0</v>
      </c>
      <c r="BE1243" s="39">
        <f t="shared" si="300"/>
        <v>0</v>
      </c>
      <c r="BF1243" s="39">
        <v>0</v>
      </c>
      <c r="BG1243" s="39">
        <f t="shared" si="301"/>
        <v>0</v>
      </c>
      <c r="BH1243" s="39">
        <f>IF(Dane!$C$9=2,IF(ROUND((S1243+T1243)*BG1243,2)&gt;$AN$1,$AN$1,ROUND((S1243+T1243)*BG1243,2)),IF(Dane!$C$9=3,IF(ROUND((S1243+T1243)*BG1243,2)&gt;$AN$1,$AN$1,ROUND((S1243+T1243)*BG1243,2)),0))</f>
        <v>0</v>
      </c>
      <c r="BI1243" s="39">
        <v>0</v>
      </c>
      <c r="BJ1243" s="39">
        <f>IF(Dane!$C$9=3,IFERROR(J1243/AB1243,0),0)</f>
        <v>0</v>
      </c>
      <c r="BK1243" s="39">
        <f>IF(Dane!$C$9=3,IFERROR(ROUND(J1243-ROUND(J1243*0.0976,2)-ROUND(J1243*0.015,2)-ROUND(J1243*0.0245,2),2)/AB1243,0),0)</f>
        <v>0</v>
      </c>
      <c r="BL1243" s="39">
        <f t="shared" si="302"/>
        <v>0</v>
      </c>
      <c r="BM1243" s="39">
        <f t="shared" si="303"/>
        <v>0</v>
      </c>
      <c r="BN1243" s="39">
        <f t="shared" si="293"/>
        <v>0</v>
      </c>
      <c r="BO1243" s="39">
        <f>IF(Dane!$C$9=3,IFERROR(BN1243/AB1243,0),0)</f>
        <v>0</v>
      </c>
      <c r="BP1243" s="39">
        <f t="shared" si="304"/>
        <v>0</v>
      </c>
      <c r="BQ1243" s="39">
        <v>0</v>
      </c>
      <c r="BR1243" s="39">
        <f t="shared" si="305"/>
        <v>0</v>
      </c>
      <c r="BS1243" s="39">
        <f>IF(Dane!$C$9=3,IF(ROUND((X1243+Y1243)*BR1243,2)&gt;$AN$1,$AN$1,ROUND((X1243+Y1243)*BR1243,2)),0)</f>
        <v>0</v>
      </c>
      <c r="BT1243" s="39">
        <v>0</v>
      </c>
    </row>
    <row r="1244" spans="1:72">
      <c r="A1244" s="87">
        <v>1235</v>
      </c>
      <c r="B1244" s="1"/>
      <c r="C1244" s="1"/>
      <c r="D1244" s="2"/>
      <c r="E1244" s="3"/>
      <c r="F1244" s="4"/>
      <c r="G1244" s="5"/>
      <c r="H1244" s="5"/>
      <c r="I1244" s="6"/>
      <c r="J1244" s="5"/>
      <c r="K1244" s="5"/>
      <c r="L1244" s="5"/>
      <c r="M1244" s="55"/>
      <c r="N1244" s="8"/>
      <c r="O1244" s="105"/>
      <c r="P1244" s="5"/>
      <c r="Q1244" s="5"/>
      <c r="R1244" s="105">
        <f>Dane!$C$10</f>
        <v>0</v>
      </c>
      <c r="S1244" s="8"/>
      <c r="T1244" s="105"/>
      <c r="U1244" s="5"/>
      <c r="V1244" s="5"/>
      <c r="W1244" s="107">
        <f>Dane!$C$11</f>
        <v>0</v>
      </c>
      <c r="X1244" s="8"/>
      <c r="Y1244" s="105"/>
      <c r="Z1244" s="5"/>
      <c r="AA1244" s="5"/>
      <c r="AB1244" s="110">
        <f>Dane!$C$12</f>
        <v>0</v>
      </c>
      <c r="AC1244" s="108">
        <f>IF(Dane!$E$3=1,AP1244+BA1244+BL1244,IF(Dane!$E$3=2,AT1244+BE1244+BP1244,AW1244+BH1244+BS1244))</f>
        <v>0</v>
      </c>
      <c r="AD1244" s="14">
        <f>IF(Dane!$E$3=1,AQ1244+BB1244+BM1244,IF(Dane!$E$3=2,AU1244+BF1244+BQ1244,AX1244+BI1244+BT1244))</f>
        <v>0</v>
      </c>
      <c r="AE1244" s="14">
        <f>IF((J1244*Dane!$C$9)-AC1244&lt;0,0,(J1244*Dane!$C$9)-AC1244)</f>
        <v>0</v>
      </c>
      <c r="AF1244" s="61">
        <f>IF((K1244*Dane!$C$9)-AD1244&lt;0,0,(K1244*Dane!$C$9)-AD1244)</f>
        <v>0</v>
      </c>
      <c r="AG1244" s="93"/>
      <c r="AH1244" s="84">
        <f>IF(Dane!$E$3=1,AP1244,IF(Dane!$E$3=2,AT1244,AW1244))</f>
        <v>0</v>
      </c>
      <c r="AI1244" s="84">
        <f>IF(Dane!$E$3=1,AQ1244,IF(Dane!$E$3=2,AU1244,AX1244))</f>
        <v>0</v>
      </c>
      <c r="AJ1244" s="84">
        <f>IF(Dane!$E$3=1,BA1244,IF(Dane!$E$3=2,BE1244,BH1244))</f>
        <v>0</v>
      </c>
      <c r="AK1244" s="84">
        <f>IF(Dane!$E$3=1,BB1244,IF(Dane!$E$3=2,BF1244,BI1244))</f>
        <v>0</v>
      </c>
      <c r="AL1244" s="84">
        <f>IF(Dane!$E$3=1,BL1244,IF(Dane!$E$3=2,BP1244,BS1244))</f>
        <v>0</v>
      </c>
      <c r="AM1244" s="84">
        <f>IF(Dane!$E$3=1,BM1244,IF(Dane!$E$3=2,BQ1244,BT1244))</f>
        <v>0</v>
      </c>
      <c r="AN1244" s="39">
        <f>IF(Dane!$C$9="",0,IFERROR(J1244/R1244,0))</f>
        <v>0</v>
      </c>
      <c r="AO1244" s="39">
        <f>IF(Dane!$C$9="",0,IFERROR(ROUND(J1244-ROUND(J1244*0.0976,2)-ROUND(J1244*0.015,2)-ROUND(J1244*0.0245,2),2)/R1244,0))</f>
        <v>0</v>
      </c>
      <c r="AP1244" s="39">
        <f t="shared" si="294"/>
        <v>0</v>
      </c>
      <c r="AQ1244" s="39">
        <f t="shared" si="295"/>
        <v>0</v>
      </c>
      <c r="AR1244" s="39">
        <f t="shared" si="291"/>
        <v>0</v>
      </c>
      <c r="AS1244" s="39">
        <f>IF(Dane!$C$9="",0,IFERROR(AR1244/R1244,0))</f>
        <v>0</v>
      </c>
      <c r="AT1244" s="39">
        <f t="shared" si="296"/>
        <v>0</v>
      </c>
      <c r="AU1244" s="39">
        <v>0</v>
      </c>
      <c r="AV1244" s="39">
        <f t="shared" si="297"/>
        <v>0</v>
      </c>
      <c r="AW1244" s="39">
        <f>IF(Dane!$C$9="",0,IF(ROUND((N1244+O1244)*AV1244,2)&gt;$AN$1,$AN$1,ROUND((N1244+O1244)*AV1244,2)))</f>
        <v>0</v>
      </c>
      <c r="AX1244" s="39">
        <v>0</v>
      </c>
      <c r="AY1244" s="39">
        <f>IF(Dane!$C$9=2,IFERROR(J1244/W1244,0),IF(Dane!$C$9=3,IFERROR(J1244/W1244,0),0))</f>
        <v>0</v>
      </c>
      <c r="AZ1244" s="39">
        <f>IF(Dane!$C$9=2,IFERROR(ROUND(J1244-ROUND(J1244*0.0976,2)-ROUND(J1244*0.015,2)-ROUND(J1244*0.0245,2),2)/W1244,0),IF(Dane!$C$9=3,IFERROR(ROUND(J1244-ROUND(J1244*0.0976,2)-ROUND(J1244*0.015,2)-ROUND(J1244*0.0245,2),2)/W1244,0),0))</f>
        <v>0</v>
      </c>
      <c r="BA1244" s="39">
        <f t="shared" si="298"/>
        <v>0</v>
      </c>
      <c r="BB1244" s="39">
        <f t="shared" si="299"/>
        <v>0</v>
      </c>
      <c r="BC1244" s="39">
        <f t="shared" si="292"/>
        <v>0</v>
      </c>
      <c r="BD1244" s="39">
        <f>IF(Dane!$C$9=2,IFERROR(BC1244/W1244,0),IF(Dane!$C$9=3,IFERROR(BC1244/W1244,0),0))</f>
        <v>0</v>
      </c>
      <c r="BE1244" s="39">
        <f t="shared" si="300"/>
        <v>0</v>
      </c>
      <c r="BF1244" s="39">
        <v>0</v>
      </c>
      <c r="BG1244" s="39">
        <f t="shared" si="301"/>
        <v>0</v>
      </c>
      <c r="BH1244" s="39">
        <f>IF(Dane!$C$9=2,IF(ROUND((S1244+T1244)*BG1244,2)&gt;$AN$1,$AN$1,ROUND((S1244+T1244)*BG1244,2)),IF(Dane!$C$9=3,IF(ROUND((S1244+T1244)*BG1244,2)&gt;$AN$1,$AN$1,ROUND((S1244+T1244)*BG1244,2)),0))</f>
        <v>0</v>
      </c>
      <c r="BI1244" s="39">
        <v>0</v>
      </c>
      <c r="BJ1244" s="39">
        <f>IF(Dane!$C$9=3,IFERROR(J1244/AB1244,0),0)</f>
        <v>0</v>
      </c>
      <c r="BK1244" s="39">
        <f>IF(Dane!$C$9=3,IFERROR(ROUND(J1244-ROUND(J1244*0.0976,2)-ROUND(J1244*0.015,2)-ROUND(J1244*0.0245,2),2)/AB1244,0),0)</f>
        <v>0</v>
      </c>
      <c r="BL1244" s="39">
        <f t="shared" si="302"/>
        <v>0</v>
      </c>
      <c r="BM1244" s="39">
        <f t="shared" si="303"/>
        <v>0</v>
      </c>
      <c r="BN1244" s="39">
        <f t="shared" si="293"/>
        <v>0</v>
      </c>
      <c r="BO1244" s="39">
        <f>IF(Dane!$C$9=3,IFERROR(BN1244/AB1244,0),0)</f>
        <v>0</v>
      </c>
      <c r="BP1244" s="39">
        <f t="shared" si="304"/>
        <v>0</v>
      </c>
      <c r="BQ1244" s="39">
        <v>0</v>
      </c>
      <c r="BR1244" s="39">
        <f t="shared" si="305"/>
        <v>0</v>
      </c>
      <c r="BS1244" s="39">
        <f>IF(Dane!$C$9=3,IF(ROUND((X1244+Y1244)*BR1244,2)&gt;$AN$1,$AN$1,ROUND((X1244+Y1244)*BR1244,2)),0)</f>
        <v>0</v>
      </c>
      <c r="BT1244" s="39">
        <v>0</v>
      </c>
    </row>
    <row r="1245" spans="1:72">
      <c r="A1245" s="87">
        <v>1236</v>
      </c>
      <c r="B1245" s="1"/>
      <c r="C1245" s="1"/>
      <c r="D1245" s="2"/>
      <c r="E1245" s="3"/>
      <c r="F1245" s="4"/>
      <c r="G1245" s="5"/>
      <c r="H1245" s="5"/>
      <c r="I1245" s="6"/>
      <c r="J1245" s="5"/>
      <c r="K1245" s="5"/>
      <c r="L1245" s="5"/>
      <c r="M1245" s="55"/>
      <c r="N1245" s="8"/>
      <c r="O1245" s="105"/>
      <c r="P1245" s="5"/>
      <c r="Q1245" s="5"/>
      <c r="R1245" s="105">
        <f>Dane!$C$10</f>
        <v>0</v>
      </c>
      <c r="S1245" s="8"/>
      <c r="T1245" s="105"/>
      <c r="U1245" s="5"/>
      <c r="V1245" s="5"/>
      <c r="W1245" s="107">
        <f>Dane!$C$11</f>
        <v>0</v>
      </c>
      <c r="X1245" s="8"/>
      <c r="Y1245" s="105"/>
      <c r="Z1245" s="5"/>
      <c r="AA1245" s="5"/>
      <c r="AB1245" s="110">
        <f>Dane!$C$12</f>
        <v>0</v>
      </c>
      <c r="AC1245" s="108">
        <f>IF(Dane!$E$3=1,AP1245+BA1245+BL1245,IF(Dane!$E$3=2,AT1245+BE1245+BP1245,AW1245+BH1245+BS1245))</f>
        <v>0</v>
      </c>
      <c r="AD1245" s="14">
        <f>IF(Dane!$E$3=1,AQ1245+BB1245+BM1245,IF(Dane!$E$3=2,AU1245+BF1245+BQ1245,AX1245+BI1245+BT1245))</f>
        <v>0</v>
      </c>
      <c r="AE1245" s="14">
        <f>IF((J1245*Dane!$C$9)-AC1245&lt;0,0,(J1245*Dane!$C$9)-AC1245)</f>
        <v>0</v>
      </c>
      <c r="AF1245" s="61">
        <f>IF((K1245*Dane!$C$9)-AD1245&lt;0,0,(K1245*Dane!$C$9)-AD1245)</f>
        <v>0</v>
      </c>
      <c r="AG1245" s="93"/>
      <c r="AH1245" s="84">
        <f>IF(Dane!$E$3=1,AP1245,IF(Dane!$E$3=2,AT1245,AW1245))</f>
        <v>0</v>
      </c>
      <c r="AI1245" s="84">
        <f>IF(Dane!$E$3=1,AQ1245,IF(Dane!$E$3=2,AU1245,AX1245))</f>
        <v>0</v>
      </c>
      <c r="AJ1245" s="84">
        <f>IF(Dane!$E$3=1,BA1245,IF(Dane!$E$3=2,BE1245,BH1245))</f>
        <v>0</v>
      </c>
      <c r="AK1245" s="84">
        <f>IF(Dane!$E$3=1,BB1245,IF(Dane!$E$3=2,BF1245,BI1245))</f>
        <v>0</v>
      </c>
      <c r="AL1245" s="84">
        <f>IF(Dane!$E$3=1,BL1245,IF(Dane!$E$3=2,BP1245,BS1245))</f>
        <v>0</v>
      </c>
      <c r="AM1245" s="84">
        <f>IF(Dane!$E$3=1,BM1245,IF(Dane!$E$3=2,BQ1245,BT1245))</f>
        <v>0</v>
      </c>
      <c r="AN1245" s="39">
        <f>IF(Dane!$C$9="",0,IFERROR(J1245/R1245,0))</f>
        <v>0</v>
      </c>
      <c r="AO1245" s="39">
        <f>IF(Dane!$C$9="",0,IFERROR(ROUND(J1245-ROUND(J1245*0.0976,2)-ROUND(J1245*0.015,2)-ROUND(J1245*0.0245,2),2)/R1245,0))</f>
        <v>0</v>
      </c>
      <c r="AP1245" s="39">
        <f t="shared" si="294"/>
        <v>0</v>
      </c>
      <c r="AQ1245" s="39">
        <f t="shared" si="295"/>
        <v>0</v>
      </c>
      <c r="AR1245" s="39">
        <f t="shared" si="291"/>
        <v>0</v>
      </c>
      <c r="AS1245" s="39">
        <f>IF(Dane!$C$9="",0,IFERROR(AR1245/R1245,0))</f>
        <v>0</v>
      </c>
      <c r="AT1245" s="39">
        <f t="shared" si="296"/>
        <v>0</v>
      </c>
      <c r="AU1245" s="39">
        <v>0</v>
      </c>
      <c r="AV1245" s="39">
        <f t="shared" si="297"/>
        <v>0</v>
      </c>
      <c r="AW1245" s="39">
        <f>IF(Dane!$C$9="",0,IF(ROUND((N1245+O1245)*AV1245,2)&gt;$AN$1,$AN$1,ROUND((N1245+O1245)*AV1245,2)))</f>
        <v>0</v>
      </c>
      <c r="AX1245" s="39">
        <v>0</v>
      </c>
      <c r="AY1245" s="39">
        <f>IF(Dane!$C$9=2,IFERROR(J1245/W1245,0),IF(Dane!$C$9=3,IFERROR(J1245/W1245,0),0))</f>
        <v>0</v>
      </c>
      <c r="AZ1245" s="39">
        <f>IF(Dane!$C$9=2,IFERROR(ROUND(J1245-ROUND(J1245*0.0976,2)-ROUND(J1245*0.015,2)-ROUND(J1245*0.0245,2),2)/W1245,0),IF(Dane!$C$9=3,IFERROR(ROUND(J1245-ROUND(J1245*0.0976,2)-ROUND(J1245*0.015,2)-ROUND(J1245*0.0245,2),2)/W1245,0),0))</f>
        <v>0</v>
      </c>
      <c r="BA1245" s="39">
        <f t="shared" si="298"/>
        <v>0</v>
      </c>
      <c r="BB1245" s="39">
        <f t="shared" si="299"/>
        <v>0</v>
      </c>
      <c r="BC1245" s="39">
        <f t="shared" si="292"/>
        <v>0</v>
      </c>
      <c r="BD1245" s="39">
        <f>IF(Dane!$C$9=2,IFERROR(BC1245/W1245,0),IF(Dane!$C$9=3,IFERROR(BC1245/W1245,0),0))</f>
        <v>0</v>
      </c>
      <c r="BE1245" s="39">
        <f t="shared" si="300"/>
        <v>0</v>
      </c>
      <c r="BF1245" s="39">
        <v>0</v>
      </c>
      <c r="BG1245" s="39">
        <f t="shared" si="301"/>
        <v>0</v>
      </c>
      <c r="BH1245" s="39">
        <f>IF(Dane!$C$9=2,IF(ROUND((S1245+T1245)*BG1245,2)&gt;$AN$1,$AN$1,ROUND((S1245+T1245)*BG1245,2)),IF(Dane!$C$9=3,IF(ROUND((S1245+T1245)*BG1245,2)&gt;$AN$1,$AN$1,ROUND((S1245+T1245)*BG1245,2)),0))</f>
        <v>0</v>
      </c>
      <c r="BI1245" s="39">
        <v>0</v>
      </c>
      <c r="BJ1245" s="39">
        <f>IF(Dane!$C$9=3,IFERROR(J1245/AB1245,0),0)</f>
        <v>0</v>
      </c>
      <c r="BK1245" s="39">
        <f>IF(Dane!$C$9=3,IFERROR(ROUND(J1245-ROUND(J1245*0.0976,2)-ROUND(J1245*0.015,2)-ROUND(J1245*0.0245,2),2)/AB1245,0),0)</f>
        <v>0</v>
      </c>
      <c r="BL1245" s="39">
        <f t="shared" si="302"/>
        <v>0</v>
      </c>
      <c r="BM1245" s="39">
        <f t="shared" si="303"/>
        <v>0</v>
      </c>
      <c r="BN1245" s="39">
        <f t="shared" si="293"/>
        <v>0</v>
      </c>
      <c r="BO1245" s="39">
        <f>IF(Dane!$C$9=3,IFERROR(BN1245/AB1245,0),0)</f>
        <v>0</v>
      </c>
      <c r="BP1245" s="39">
        <f t="shared" si="304"/>
        <v>0</v>
      </c>
      <c r="BQ1245" s="39">
        <v>0</v>
      </c>
      <c r="BR1245" s="39">
        <f t="shared" si="305"/>
        <v>0</v>
      </c>
      <c r="BS1245" s="39">
        <f>IF(Dane!$C$9=3,IF(ROUND((X1245+Y1245)*BR1245,2)&gt;$AN$1,$AN$1,ROUND((X1245+Y1245)*BR1245,2)),0)</f>
        <v>0</v>
      </c>
      <c r="BT1245" s="39">
        <v>0</v>
      </c>
    </row>
    <row r="1246" spans="1:72">
      <c r="A1246" s="87">
        <v>1237</v>
      </c>
      <c r="B1246" s="1"/>
      <c r="C1246" s="1"/>
      <c r="D1246" s="2"/>
      <c r="E1246" s="3"/>
      <c r="F1246" s="4"/>
      <c r="G1246" s="5"/>
      <c r="H1246" s="5"/>
      <c r="I1246" s="6"/>
      <c r="J1246" s="5"/>
      <c r="K1246" s="5"/>
      <c r="L1246" s="5"/>
      <c r="M1246" s="55"/>
      <c r="N1246" s="8"/>
      <c r="O1246" s="105"/>
      <c r="P1246" s="5"/>
      <c r="Q1246" s="5"/>
      <c r="R1246" s="105">
        <f>Dane!$C$10</f>
        <v>0</v>
      </c>
      <c r="S1246" s="8"/>
      <c r="T1246" s="105"/>
      <c r="U1246" s="5"/>
      <c r="V1246" s="5"/>
      <c r="W1246" s="107">
        <f>Dane!$C$11</f>
        <v>0</v>
      </c>
      <c r="X1246" s="8"/>
      <c r="Y1246" s="105"/>
      <c r="Z1246" s="5"/>
      <c r="AA1246" s="5"/>
      <c r="AB1246" s="110">
        <f>Dane!$C$12</f>
        <v>0</v>
      </c>
      <c r="AC1246" s="108">
        <f>IF(Dane!$E$3=1,AP1246+BA1246+BL1246,IF(Dane!$E$3=2,AT1246+BE1246+BP1246,AW1246+BH1246+BS1246))</f>
        <v>0</v>
      </c>
      <c r="AD1246" s="14">
        <f>IF(Dane!$E$3=1,AQ1246+BB1246+BM1246,IF(Dane!$E$3=2,AU1246+BF1246+BQ1246,AX1246+BI1246+BT1246))</f>
        <v>0</v>
      </c>
      <c r="AE1246" s="14">
        <f>IF((J1246*Dane!$C$9)-AC1246&lt;0,0,(J1246*Dane!$C$9)-AC1246)</f>
        <v>0</v>
      </c>
      <c r="AF1246" s="61">
        <f>IF((K1246*Dane!$C$9)-AD1246&lt;0,0,(K1246*Dane!$C$9)-AD1246)</f>
        <v>0</v>
      </c>
      <c r="AG1246" s="93"/>
      <c r="AH1246" s="84">
        <f>IF(Dane!$E$3=1,AP1246,IF(Dane!$E$3=2,AT1246,AW1246))</f>
        <v>0</v>
      </c>
      <c r="AI1246" s="84">
        <f>IF(Dane!$E$3=1,AQ1246,IF(Dane!$E$3=2,AU1246,AX1246))</f>
        <v>0</v>
      </c>
      <c r="AJ1246" s="84">
        <f>IF(Dane!$E$3=1,BA1246,IF(Dane!$E$3=2,BE1246,BH1246))</f>
        <v>0</v>
      </c>
      <c r="AK1246" s="84">
        <f>IF(Dane!$E$3=1,BB1246,IF(Dane!$E$3=2,BF1246,BI1246))</f>
        <v>0</v>
      </c>
      <c r="AL1246" s="84">
        <f>IF(Dane!$E$3=1,BL1246,IF(Dane!$E$3=2,BP1246,BS1246))</f>
        <v>0</v>
      </c>
      <c r="AM1246" s="84">
        <f>IF(Dane!$E$3=1,BM1246,IF(Dane!$E$3=2,BQ1246,BT1246))</f>
        <v>0</v>
      </c>
      <c r="AN1246" s="39">
        <f>IF(Dane!$C$9="",0,IFERROR(J1246/R1246,0))</f>
        <v>0</v>
      </c>
      <c r="AO1246" s="39">
        <f>IF(Dane!$C$9="",0,IFERROR(ROUND(J1246-ROUND(J1246*0.0976,2)-ROUND(J1246*0.015,2)-ROUND(J1246*0.0245,2),2)/R1246,0))</f>
        <v>0</v>
      </c>
      <c r="AP1246" s="39">
        <f t="shared" si="294"/>
        <v>0</v>
      </c>
      <c r="AQ1246" s="39">
        <f t="shared" si="295"/>
        <v>0</v>
      </c>
      <c r="AR1246" s="39">
        <f t="shared" si="291"/>
        <v>0</v>
      </c>
      <c r="AS1246" s="39">
        <f>IF(Dane!$C$9="",0,IFERROR(AR1246/R1246,0))</f>
        <v>0</v>
      </c>
      <c r="AT1246" s="39">
        <f t="shared" si="296"/>
        <v>0</v>
      </c>
      <c r="AU1246" s="39">
        <v>0</v>
      </c>
      <c r="AV1246" s="39">
        <f t="shared" si="297"/>
        <v>0</v>
      </c>
      <c r="AW1246" s="39">
        <f>IF(Dane!$C$9="",0,IF(ROUND((N1246+O1246)*AV1246,2)&gt;$AN$1,$AN$1,ROUND((N1246+O1246)*AV1246,2)))</f>
        <v>0</v>
      </c>
      <c r="AX1246" s="39">
        <v>0</v>
      </c>
      <c r="AY1246" s="39">
        <f>IF(Dane!$C$9=2,IFERROR(J1246/W1246,0),IF(Dane!$C$9=3,IFERROR(J1246/W1246,0),0))</f>
        <v>0</v>
      </c>
      <c r="AZ1246" s="39">
        <f>IF(Dane!$C$9=2,IFERROR(ROUND(J1246-ROUND(J1246*0.0976,2)-ROUND(J1246*0.015,2)-ROUND(J1246*0.0245,2),2)/W1246,0),IF(Dane!$C$9=3,IFERROR(ROUND(J1246-ROUND(J1246*0.0976,2)-ROUND(J1246*0.015,2)-ROUND(J1246*0.0245,2),2)/W1246,0),0))</f>
        <v>0</v>
      </c>
      <c r="BA1246" s="39">
        <f t="shared" si="298"/>
        <v>0</v>
      </c>
      <c r="BB1246" s="39">
        <f t="shared" si="299"/>
        <v>0</v>
      </c>
      <c r="BC1246" s="39">
        <f t="shared" si="292"/>
        <v>0</v>
      </c>
      <c r="BD1246" s="39">
        <f>IF(Dane!$C$9=2,IFERROR(BC1246/W1246,0),IF(Dane!$C$9=3,IFERROR(BC1246/W1246,0),0))</f>
        <v>0</v>
      </c>
      <c r="BE1246" s="39">
        <f t="shared" si="300"/>
        <v>0</v>
      </c>
      <c r="BF1246" s="39">
        <v>0</v>
      </c>
      <c r="BG1246" s="39">
        <f t="shared" si="301"/>
        <v>0</v>
      </c>
      <c r="BH1246" s="39">
        <f>IF(Dane!$C$9=2,IF(ROUND((S1246+T1246)*BG1246,2)&gt;$AN$1,$AN$1,ROUND((S1246+T1246)*BG1246,2)),IF(Dane!$C$9=3,IF(ROUND((S1246+T1246)*BG1246,2)&gt;$AN$1,$AN$1,ROUND((S1246+T1246)*BG1246,2)),0))</f>
        <v>0</v>
      </c>
      <c r="BI1246" s="39">
        <v>0</v>
      </c>
      <c r="BJ1246" s="39">
        <f>IF(Dane!$C$9=3,IFERROR(J1246/AB1246,0),0)</f>
        <v>0</v>
      </c>
      <c r="BK1246" s="39">
        <f>IF(Dane!$C$9=3,IFERROR(ROUND(J1246-ROUND(J1246*0.0976,2)-ROUND(J1246*0.015,2)-ROUND(J1246*0.0245,2),2)/AB1246,0),0)</f>
        <v>0</v>
      </c>
      <c r="BL1246" s="39">
        <f t="shared" si="302"/>
        <v>0</v>
      </c>
      <c r="BM1246" s="39">
        <f t="shared" si="303"/>
        <v>0</v>
      </c>
      <c r="BN1246" s="39">
        <f t="shared" si="293"/>
        <v>0</v>
      </c>
      <c r="BO1246" s="39">
        <f>IF(Dane!$C$9=3,IFERROR(BN1246/AB1246,0),0)</f>
        <v>0</v>
      </c>
      <c r="BP1246" s="39">
        <f t="shared" si="304"/>
        <v>0</v>
      </c>
      <c r="BQ1246" s="39">
        <v>0</v>
      </c>
      <c r="BR1246" s="39">
        <f t="shared" si="305"/>
        <v>0</v>
      </c>
      <c r="BS1246" s="39">
        <f>IF(Dane!$C$9=3,IF(ROUND((X1246+Y1246)*BR1246,2)&gt;$AN$1,$AN$1,ROUND((X1246+Y1246)*BR1246,2)),0)</f>
        <v>0</v>
      </c>
      <c r="BT1246" s="39">
        <v>0</v>
      </c>
    </row>
    <row r="1247" spans="1:72">
      <c r="A1247" s="87">
        <v>1238</v>
      </c>
      <c r="B1247" s="1"/>
      <c r="C1247" s="1"/>
      <c r="D1247" s="2"/>
      <c r="E1247" s="3"/>
      <c r="F1247" s="4"/>
      <c r="G1247" s="5"/>
      <c r="H1247" s="5"/>
      <c r="I1247" s="6"/>
      <c r="J1247" s="5"/>
      <c r="K1247" s="5"/>
      <c r="L1247" s="5"/>
      <c r="M1247" s="55"/>
      <c r="N1247" s="8"/>
      <c r="O1247" s="105"/>
      <c r="P1247" s="5"/>
      <c r="Q1247" s="5"/>
      <c r="R1247" s="105">
        <f>Dane!$C$10</f>
        <v>0</v>
      </c>
      <c r="S1247" s="8"/>
      <c r="T1247" s="105"/>
      <c r="U1247" s="5"/>
      <c r="V1247" s="5"/>
      <c r="W1247" s="107">
        <f>Dane!$C$11</f>
        <v>0</v>
      </c>
      <c r="X1247" s="8"/>
      <c r="Y1247" s="105"/>
      <c r="Z1247" s="5"/>
      <c r="AA1247" s="5"/>
      <c r="AB1247" s="110">
        <f>Dane!$C$12</f>
        <v>0</v>
      </c>
      <c r="AC1247" s="108">
        <f>IF(Dane!$E$3=1,AP1247+BA1247+BL1247,IF(Dane!$E$3=2,AT1247+BE1247+BP1247,AW1247+BH1247+BS1247))</f>
        <v>0</v>
      </c>
      <c r="AD1247" s="14">
        <f>IF(Dane!$E$3=1,AQ1247+BB1247+BM1247,IF(Dane!$E$3=2,AU1247+BF1247+BQ1247,AX1247+BI1247+BT1247))</f>
        <v>0</v>
      </c>
      <c r="AE1247" s="14">
        <f>IF((J1247*Dane!$C$9)-AC1247&lt;0,0,(J1247*Dane!$C$9)-AC1247)</f>
        <v>0</v>
      </c>
      <c r="AF1247" s="61">
        <f>IF((K1247*Dane!$C$9)-AD1247&lt;0,0,(K1247*Dane!$C$9)-AD1247)</f>
        <v>0</v>
      </c>
      <c r="AG1247" s="93"/>
      <c r="AH1247" s="84">
        <f>IF(Dane!$E$3=1,AP1247,IF(Dane!$E$3=2,AT1247,AW1247))</f>
        <v>0</v>
      </c>
      <c r="AI1247" s="84">
        <f>IF(Dane!$E$3=1,AQ1247,IF(Dane!$E$3=2,AU1247,AX1247))</f>
        <v>0</v>
      </c>
      <c r="AJ1247" s="84">
        <f>IF(Dane!$E$3=1,BA1247,IF(Dane!$E$3=2,BE1247,BH1247))</f>
        <v>0</v>
      </c>
      <c r="AK1247" s="84">
        <f>IF(Dane!$E$3=1,BB1247,IF(Dane!$E$3=2,BF1247,BI1247))</f>
        <v>0</v>
      </c>
      <c r="AL1247" s="84">
        <f>IF(Dane!$E$3=1,BL1247,IF(Dane!$E$3=2,BP1247,BS1247))</f>
        <v>0</v>
      </c>
      <c r="AM1247" s="84">
        <f>IF(Dane!$E$3=1,BM1247,IF(Dane!$E$3=2,BQ1247,BT1247))</f>
        <v>0</v>
      </c>
      <c r="AN1247" s="39">
        <f>IF(Dane!$C$9="",0,IFERROR(J1247/R1247,0))</f>
        <v>0</v>
      </c>
      <c r="AO1247" s="39">
        <f>IF(Dane!$C$9="",0,IFERROR(ROUND(J1247-ROUND(J1247*0.0976,2)-ROUND(J1247*0.015,2)-ROUND(J1247*0.0245,2),2)/R1247,0))</f>
        <v>0</v>
      </c>
      <c r="AP1247" s="39">
        <f t="shared" si="294"/>
        <v>0</v>
      </c>
      <c r="AQ1247" s="39">
        <f t="shared" si="295"/>
        <v>0</v>
      </c>
      <c r="AR1247" s="39">
        <f t="shared" si="291"/>
        <v>0</v>
      </c>
      <c r="AS1247" s="39">
        <f>IF(Dane!$C$9="",0,IFERROR(AR1247/R1247,0))</f>
        <v>0</v>
      </c>
      <c r="AT1247" s="39">
        <f t="shared" si="296"/>
        <v>0</v>
      </c>
      <c r="AU1247" s="39">
        <v>0</v>
      </c>
      <c r="AV1247" s="39">
        <f t="shared" si="297"/>
        <v>0</v>
      </c>
      <c r="AW1247" s="39">
        <f>IF(Dane!$C$9="",0,IF(ROUND((N1247+O1247)*AV1247,2)&gt;$AN$1,$AN$1,ROUND((N1247+O1247)*AV1247,2)))</f>
        <v>0</v>
      </c>
      <c r="AX1247" s="39">
        <v>0</v>
      </c>
      <c r="AY1247" s="39">
        <f>IF(Dane!$C$9=2,IFERROR(J1247/W1247,0),IF(Dane!$C$9=3,IFERROR(J1247/W1247,0),0))</f>
        <v>0</v>
      </c>
      <c r="AZ1247" s="39">
        <f>IF(Dane!$C$9=2,IFERROR(ROUND(J1247-ROUND(J1247*0.0976,2)-ROUND(J1247*0.015,2)-ROUND(J1247*0.0245,2),2)/W1247,0),IF(Dane!$C$9=3,IFERROR(ROUND(J1247-ROUND(J1247*0.0976,2)-ROUND(J1247*0.015,2)-ROUND(J1247*0.0245,2),2)/W1247,0),0))</f>
        <v>0</v>
      </c>
      <c r="BA1247" s="39">
        <f t="shared" si="298"/>
        <v>0</v>
      </c>
      <c r="BB1247" s="39">
        <f t="shared" si="299"/>
        <v>0</v>
      </c>
      <c r="BC1247" s="39">
        <f t="shared" si="292"/>
        <v>0</v>
      </c>
      <c r="BD1247" s="39">
        <f>IF(Dane!$C$9=2,IFERROR(BC1247/W1247,0),IF(Dane!$C$9=3,IFERROR(BC1247/W1247,0),0))</f>
        <v>0</v>
      </c>
      <c r="BE1247" s="39">
        <f t="shared" si="300"/>
        <v>0</v>
      </c>
      <c r="BF1247" s="39">
        <v>0</v>
      </c>
      <c r="BG1247" s="39">
        <f t="shared" si="301"/>
        <v>0</v>
      </c>
      <c r="BH1247" s="39">
        <f>IF(Dane!$C$9=2,IF(ROUND((S1247+T1247)*BG1247,2)&gt;$AN$1,$AN$1,ROUND((S1247+T1247)*BG1247,2)),IF(Dane!$C$9=3,IF(ROUND((S1247+T1247)*BG1247,2)&gt;$AN$1,$AN$1,ROUND((S1247+T1247)*BG1247,2)),0))</f>
        <v>0</v>
      </c>
      <c r="BI1247" s="39">
        <v>0</v>
      </c>
      <c r="BJ1247" s="39">
        <f>IF(Dane!$C$9=3,IFERROR(J1247/AB1247,0),0)</f>
        <v>0</v>
      </c>
      <c r="BK1247" s="39">
        <f>IF(Dane!$C$9=3,IFERROR(ROUND(J1247-ROUND(J1247*0.0976,2)-ROUND(J1247*0.015,2)-ROUND(J1247*0.0245,2),2)/AB1247,0),0)</f>
        <v>0</v>
      </c>
      <c r="BL1247" s="39">
        <f t="shared" si="302"/>
        <v>0</v>
      </c>
      <c r="BM1247" s="39">
        <f t="shared" si="303"/>
        <v>0</v>
      </c>
      <c r="BN1247" s="39">
        <f t="shared" si="293"/>
        <v>0</v>
      </c>
      <c r="BO1247" s="39">
        <f>IF(Dane!$C$9=3,IFERROR(BN1247/AB1247,0),0)</f>
        <v>0</v>
      </c>
      <c r="BP1247" s="39">
        <f t="shared" si="304"/>
        <v>0</v>
      </c>
      <c r="BQ1247" s="39">
        <v>0</v>
      </c>
      <c r="BR1247" s="39">
        <f t="shared" si="305"/>
        <v>0</v>
      </c>
      <c r="BS1247" s="39">
        <f>IF(Dane!$C$9=3,IF(ROUND((X1247+Y1247)*BR1247,2)&gt;$AN$1,$AN$1,ROUND((X1247+Y1247)*BR1247,2)),0)</f>
        <v>0</v>
      </c>
      <c r="BT1247" s="39">
        <v>0</v>
      </c>
    </row>
    <row r="1248" spans="1:72">
      <c r="A1248" s="87">
        <v>1239</v>
      </c>
      <c r="B1248" s="1"/>
      <c r="C1248" s="1"/>
      <c r="D1248" s="2"/>
      <c r="E1248" s="3"/>
      <c r="F1248" s="4"/>
      <c r="G1248" s="5"/>
      <c r="H1248" s="5"/>
      <c r="I1248" s="6"/>
      <c r="J1248" s="5"/>
      <c r="K1248" s="5"/>
      <c r="L1248" s="5"/>
      <c r="M1248" s="55"/>
      <c r="N1248" s="8"/>
      <c r="O1248" s="105"/>
      <c r="P1248" s="5"/>
      <c r="Q1248" s="5"/>
      <c r="R1248" s="105">
        <f>Dane!$C$10</f>
        <v>0</v>
      </c>
      <c r="S1248" s="8"/>
      <c r="T1248" s="105"/>
      <c r="U1248" s="5"/>
      <c r="V1248" s="5"/>
      <c r="W1248" s="107">
        <f>Dane!$C$11</f>
        <v>0</v>
      </c>
      <c r="X1248" s="8"/>
      <c r="Y1248" s="105"/>
      <c r="Z1248" s="5"/>
      <c r="AA1248" s="5"/>
      <c r="AB1248" s="110">
        <f>Dane!$C$12</f>
        <v>0</v>
      </c>
      <c r="AC1248" s="108">
        <f>IF(Dane!$E$3=1,AP1248+BA1248+BL1248,IF(Dane!$E$3=2,AT1248+BE1248+BP1248,AW1248+BH1248+BS1248))</f>
        <v>0</v>
      </c>
      <c r="AD1248" s="14">
        <f>IF(Dane!$E$3=1,AQ1248+BB1248+BM1248,IF(Dane!$E$3=2,AU1248+BF1248+BQ1248,AX1248+BI1248+BT1248))</f>
        <v>0</v>
      </c>
      <c r="AE1248" s="14">
        <f>IF((J1248*Dane!$C$9)-AC1248&lt;0,0,(J1248*Dane!$C$9)-AC1248)</f>
        <v>0</v>
      </c>
      <c r="AF1248" s="61">
        <f>IF((K1248*Dane!$C$9)-AD1248&lt;0,0,(K1248*Dane!$C$9)-AD1248)</f>
        <v>0</v>
      </c>
      <c r="AG1248" s="93"/>
      <c r="AH1248" s="84">
        <f>IF(Dane!$E$3=1,AP1248,IF(Dane!$E$3=2,AT1248,AW1248))</f>
        <v>0</v>
      </c>
      <c r="AI1248" s="84">
        <f>IF(Dane!$E$3=1,AQ1248,IF(Dane!$E$3=2,AU1248,AX1248))</f>
        <v>0</v>
      </c>
      <c r="AJ1248" s="84">
        <f>IF(Dane!$E$3=1,BA1248,IF(Dane!$E$3=2,BE1248,BH1248))</f>
        <v>0</v>
      </c>
      <c r="AK1248" s="84">
        <f>IF(Dane!$E$3=1,BB1248,IF(Dane!$E$3=2,BF1248,BI1248))</f>
        <v>0</v>
      </c>
      <c r="AL1248" s="84">
        <f>IF(Dane!$E$3=1,BL1248,IF(Dane!$E$3=2,BP1248,BS1248))</f>
        <v>0</v>
      </c>
      <c r="AM1248" s="84">
        <f>IF(Dane!$E$3=1,BM1248,IF(Dane!$E$3=2,BQ1248,BT1248))</f>
        <v>0</v>
      </c>
      <c r="AN1248" s="39">
        <f>IF(Dane!$C$9="",0,IFERROR(J1248/R1248,0))</f>
        <v>0</v>
      </c>
      <c r="AO1248" s="39">
        <f>IF(Dane!$C$9="",0,IFERROR(ROUND(J1248-ROUND(J1248*0.0976,2)-ROUND(J1248*0.015,2)-ROUND(J1248*0.0245,2),2)/R1248,0))</f>
        <v>0</v>
      </c>
      <c r="AP1248" s="39">
        <f t="shared" si="294"/>
        <v>0</v>
      </c>
      <c r="AQ1248" s="39">
        <f t="shared" si="295"/>
        <v>0</v>
      </c>
      <c r="AR1248" s="39">
        <f t="shared" si="291"/>
        <v>0</v>
      </c>
      <c r="AS1248" s="39">
        <f>IF(Dane!$C$9="",0,IFERROR(AR1248/R1248,0))</f>
        <v>0</v>
      </c>
      <c r="AT1248" s="39">
        <f t="shared" si="296"/>
        <v>0</v>
      </c>
      <c r="AU1248" s="39">
        <v>0</v>
      </c>
      <c r="AV1248" s="39">
        <f t="shared" si="297"/>
        <v>0</v>
      </c>
      <c r="AW1248" s="39">
        <f>IF(Dane!$C$9="",0,IF(ROUND((N1248+O1248)*AV1248,2)&gt;$AN$1,$AN$1,ROUND((N1248+O1248)*AV1248,2)))</f>
        <v>0</v>
      </c>
      <c r="AX1248" s="39">
        <v>0</v>
      </c>
      <c r="AY1248" s="39">
        <f>IF(Dane!$C$9=2,IFERROR(J1248/W1248,0),IF(Dane!$C$9=3,IFERROR(J1248/W1248,0),0))</f>
        <v>0</v>
      </c>
      <c r="AZ1248" s="39">
        <f>IF(Dane!$C$9=2,IFERROR(ROUND(J1248-ROUND(J1248*0.0976,2)-ROUND(J1248*0.015,2)-ROUND(J1248*0.0245,2),2)/W1248,0),IF(Dane!$C$9=3,IFERROR(ROUND(J1248-ROUND(J1248*0.0976,2)-ROUND(J1248*0.015,2)-ROUND(J1248*0.0245,2),2)/W1248,0),0))</f>
        <v>0</v>
      </c>
      <c r="BA1248" s="39">
        <f t="shared" si="298"/>
        <v>0</v>
      </c>
      <c r="BB1248" s="39">
        <f t="shared" si="299"/>
        <v>0</v>
      </c>
      <c r="BC1248" s="39">
        <f t="shared" si="292"/>
        <v>0</v>
      </c>
      <c r="BD1248" s="39">
        <f>IF(Dane!$C$9=2,IFERROR(BC1248/W1248,0),IF(Dane!$C$9=3,IFERROR(BC1248/W1248,0),0))</f>
        <v>0</v>
      </c>
      <c r="BE1248" s="39">
        <f t="shared" si="300"/>
        <v>0</v>
      </c>
      <c r="BF1248" s="39">
        <v>0</v>
      </c>
      <c r="BG1248" s="39">
        <f t="shared" si="301"/>
        <v>0</v>
      </c>
      <c r="BH1248" s="39">
        <f>IF(Dane!$C$9=2,IF(ROUND((S1248+T1248)*BG1248,2)&gt;$AN$1,$AN$1,ROUND((S1248+T1248)*BG1248,2)),IF(Dane!$C$9=3,IF(ROUND((S1248+T1248)*BG1248,2)&gt;$AN$1,$AN$1,ROUND((S1248+T1248)*BG1248,2)),0))</f>
        <v>0</v>
      </c>
      <c r="BI1248" s="39">
        <v>0</v>
      </c>
      <c r="BJ1248" s="39">
        <f>IF(Dane!$C$9=3,IFERROR(J1248/AB1248,0),0)</f>
        <v>0</v>
      </c>
      <c r="BK1248" s="39">
        <f>IF(Dane!$C$9=3,IFERROR(ROUND(J1248-ROUND(J1248*0.0976,2)-ROUND(J1248*0.015,2)-ROUND(J1248*0.0245,2),2)/AB1248,0),0)</f>
        <v>0</v>
      </c>
      <c r="BL1248" s="39">
        <f t="shared" si="302"/>
        <v>0</v>
      </c>
      <c r="BM1248" s="39">
        <f t="shared" si="303"/>
        <v>0</v>
      </c>
      <c r="BN1248" s="39">
        <f t="shared" si="293"/>
        <v>0</v>
      </c>
      <c r="BO1248" s="39">
        <f>IF(Dane!$C$9=3,IFERROR(BN1248/AB1248,0),0)</f>
        <v>0</v>
      </c>
      <c r="BP1248" s="39">
        <f t="shared" si="304"/>
        <v>0</v>
      </c>
      <c r="BQ1248" s="39">
        <v>0</v>
      </c>
      <c r="BR1248" s="39">
        <f t="shared" si="305"/>
        <v>0</v>
      </c>
      <c r="BS1248" s="39">
        <f>IF(Dane!$C$9=3,IF(ROUND((X1248+Y1248)*BR1248,2)&gt;$AN$1,$AN$1,ROUND((X1248+Y1248)*BR1248,2)),0)</f>
        <v>0</v>
      </c>
      <c r="BT1248" s="39">
        <v>0</v>
      </c>
    </row>
    <row r="1249" spans="1:72">
      <c r="A1249" s="87">
        <v>1240</v>
      </c>
      <c r="B1249" s="1"/>
      <c r="C1249" s="1"/>
      <c r="D1249" s="2"/>
      <c r="E1249" s="3"/>
      <c r="F1249" s="4"/>
      <c r="G1249" s="5"/>
      <c r="H1249" s="5"/>
      <c r="I1249" s="6"/>
      <c r="J1249" s="5"/>
      <c r="K1249" s="5"/>
      <c r="L1249" s="5"/>
      <c r="M1249" s="55"/>
      <c r="N1249" s="8"/>
      <c r="O1249" s="105"/>
      <c r="P1249" s="5"/>
      <c r="Q1249" s="5"/>
      <c r="R1249" s="105">
        <f>Dane!$C$10</f>
        <v>0</v>
      </c>
      <c r="S1249" s="8"/>
      <c r="T1249" s="105"/>
      <c r="U1249" s="5"/>
      <c r="V1249" s="5"/>
      <c r="W1249" s="107">
        <f>Dane!$C$11</f>
        <v>0</v>
      </c>
      <c r="X1249" s="8"/>
      <c r="Y1249" s="105"/>
      <c r="Z1249" s="5"/>
      <c r="AA1249" s="5"/>
      <c r="AB1249" s="110">
        <f>Dane!$C$12</f>
        <v>0</v>
      </c>
      <c r="AC1249" s="108">
        <f>IF(Dane!$E$3=1,AP1249+BA1249+BL1249,IF(Dane!$E$3=2,AT1249+BE1249+BP1249,AW1249+BH1249+BS1249))</f>
        <v>0</v>
      </c>
      <c r="AD1249" s="14">
        <f>IF(Dane!$E$3=1,AQ1249+BB1249+BM1249,IF(Dane!$E$3=2,AU1249+BF1249+BQ1249,AX1249+BI1249+BT1249))</f>
        <v>0</v>
      </c>
      <c r="AE1249" s="14">
        <f>IF((J1249*Dane!$C$9)-AC1249&lt;0,0,(J1249*Dane!$C$9)-AC1249)</f>
        <v>0</v>
      </c>
      <c r="AF1249" s="61">
        <f>IF((K1249*Dane!$C$9)-AD1249&lt;0,0,(K1249*Dane!$C$9)-AD1249)</f>
        <v>0</v>
      </c>
      <c r="AG1249" s="93"/>
      <c r="AH1249" s="84">
        <f>IF(Dane!$E$3=1,AP1249,IF(Dane!$E$3=2,AT1249,AW1249))</f>
        <v>0</v>
      </c>
      <c r="AI1249" s="84">
        <f>IF(Dane!$E$3=1,AQ1249,IF(Dane!$E$3=2,AU1249,AX1249))</f>
        <v>0</v>
      </c>
      <c r="AJ1249" s="84">
        <f>IF(Dane!$E$3=1,BA1249,IF(Dane!$E$3=2,BE1249,BH1249))</f>
        <v>0</v>
      </c>
      <c r="AK1249" s="84">
        <f>IF(Dane!$E$3=1,BB1249,IF(Dane!$E$3=2,BF1249,BI1249))</f>
        <v>0</v>
      </c>
      <c r="AL1249" s="84">
        <f>IF(Dane!$E$3=1,BL1249,IF(Dane!$E$3=2,BP1249,BS1249))</f>
        <v>0</v>
      </c>
      <c r="AM1249" s="84">
        <f>IF(Dane!$E$3=1,BM1249,IF(Dane!$E$3=2,BQ1249,BT1249))</f>
        <v>0</v>
      </c>
      <c r="AN1249" s="39">
        <f>IF(Dane!$C$9="",0,IFERROR(J1249/R1249,0))</f>
        <v>0</v>
      </c>
      <c r="AO1249" s="39">
        <f>IF(Dane!$C$9="",0,IFERROR(ROUND(J1249-ROUND(J1249*0.0976,2)-ROUND(J1249*0.015,2)-ROUND(J1249*0.0245,2),2)/R1249,0))</f>
        <v>0</v>
      </c>
      <c r="AP1249" s="39">
        <f t="shared" si="294"/>
        <v>0</v>
      </c>
      <c r="AQ1249" s="39">
        <f t="shared" si="295"/>
        <v>0</v>
      </c>
      <c r="AR1249" s="39">
        <f t="shared" si="291"/>
        <v>0</v>
      </c>
      <c r="AS1249" s="39">
        <f>IF(Dane!$C$9="",0,IFERROR(AR1249/R1249,0))</f>
        <v>0</v>
      </c>
      <c r="AT1249" s="39">
        <f t="shared" si="296"/>
        <v>0</v>
      </c>
      <c r="AU1249" s="39">
        <v>0</v>
      </c>
      <c r="AV1249" s="39">
        <f t="shared" si="297"/>
        <v>0</v>
      </c>
      <c r="AW1249" s="39">
        <f>IF(Dane!$C$9="",0,IF(ROUND((N1249+O1249)*AV1249,2)&gt;$AN$1,$AN$1,ROUND((N1249+O1249)*AV1249,2)))</f>
        <v>0</v>
      </c>
      <c r="AX1249" s="39">
        <v>0</v>
      </c>
      <c r="AY1249" s="39">
        <f>IF(Dane!$C$9=2,IFERROR(J1249/W1249,0),IF(Dane!$C$9=3,IFERROR(J1249/W1249,0),0))</f>
        <v>0</v>
      </c>
      <c r="AZ1249" s="39">
        <f>IF(Dane!$C$9=2,IFERROR(ROUND(J1249-ROUND(J1249*0.0976,2)-ROUND(J1249*0.015,2)-ROUND(J1249*0.0245,2),2)/W1249,0),IF(Dane!$C$9=3,IFERROR(ROUND(J1249-ROUND(J1249*0.0976,2)-ROUND(J1249*0.015,2)-ROUND(J1249*0.0245,2),2)/W1249,0),0))</f>
        <v>0</v>
      </c>
      <c r="BA1249" s="39">
        <f t="shared" si="298"/>
        <v>0</v>
      </c>
      <c r="BB1249" s="39">
        <f t="shared" si="299"/>
        <v>0</v>
      </c>
      <c r="BC1249" s="39">
        <f t="shared" si="292"/>
        <v>0</v>
      </c>
      <c r="BD1249" s="39">
        <f>IF(Dane!$C$9=2,IFERROR(BC1249/W1249,0),IF(Dane!$C$9=3,IFERROR(BC1249/W1249,0),0))</f>
        <v>0</v>
      </c>
      <c r="BE1249" s="39">
        <f t="shared" si="300"/>
        <v>0</v>
      </c>
      <c r="BF1249" s="39">
        <v>0</v>
      </c>
      <c r="BG1249" s="39">
        <f t="shared" si="301"/>
        <v>0</v>
      </c>
      <c r="BH1249" s="39">
        <f>IF(Dane!$C$9=2,IF(ROUND((S1249+T1249)*BG1249,2)&gt;$AN$1,$AN$1,ROUND((S1249+T1249)*BG1249,2)),IF(Dane!$C$9=3,IF(ROUND((S1249+T1249)*BG1249,2)&gt;$AN$1,$AN$1,ROUND((S1249+T1249)*BG1249,2)),0))</f>
        <v>0</v>
      </c>
      <c r="BI1249" s="39">
        <v>0</v>
      </c>
      <c r="BJ1249" s="39">
        <f>IF(Dane!$C$9=3,IFERROR(J1249/AB1249,0),0)</f>
        <v>0</v>
      </c>
      <c r="BK1249" s="39">
        <f>IF(Dane!$C$9=3,IFERROR(ROUND(J1249-ROUND(J1249*0.0976,2)-ROUND(J1249*0.015,2)-ROUND(J1249*0.0245,2),2)/AB1249,0),0)</f>
        <v>0</v>
      </c>
      <c r="BL1249" s="39">
        <f t="shared" si="302"/>
        <v>0</v>
      </c>
      <c r="BM1249" s="39">
        <f t="shared" si="303"/>
        <v>0</v>
      </c>
      <c r="BN1249" s="39">
        <f t="shared" si="293"/>
        <v>0</v>
      </c>
      <c r="BO1249" s="39">
        <f>IF(Dane!$C$9=3,IFERROR(BN1249/AB1249,0),0)</f>
        <v>0</v>
      </c>
      <c r="BP1249" s="39">
        <f t="shared" si="304"/>
        <v>0</v>
      </c>
      <c r="BQ1249" s="39">
        <v>0</v>
      </c>
      <c r="BR1249" s="39">
        <f t="shared" si="305"/>
        <v>0</v>
      </c>
      <c r="BS1249" s="39">
        <f>IF(Dane!$C$9=3,IF(ROUND((X1249+Y1249)*BR1249,2)&gt;$AN$1,$AN$1,ROUND((X1249+Y1249)*BR1249,2)),0)</f>
        <v>0</v>
      </c>
      <c r="BT1249" s="39">
        <v>0</v>
      </c>
    </row>
    <row r="1250" spans="1:72">
      <c r="A1250" s="87">
        <v>1241</v>
      </c>
      <c r="B1250" s="1"/>
      <c r="C1250" s="1"/>
      <c r="D1250" s="2"/>
      <c r="E1250" s="3"/>
      <c r="F1250" s="4"/>
      <c r="G1250" s="5"/>
      <c r="H1250" s="5"/>
      <c r="I1250" s="6"/>
      <c r="J1250" s="5"/>
      <c r="K1250" s="5"/>
      <c r="L1250" s="5"/>
      <c r="M1250" s="55"/>
      <c r="N1250" s="8"/>
      <c r="O1250" s="105"/>
      <c r="P1250" s="5"/>
      <c r="Q1250" s="5"/>
      <c r="R1250" s="105">
        <f>Dane!$C$10</f>
        <v>0</v>
      </c>
      <c r="S1250" s="8"/>
      <c r="T1250" s="105"/>
      <c r="U1250" s="5"/>
      <c r="V1250" s="5"/>
      <c r="W1250" s="107">
        <f>Dane!$C$11</f>
        <v>0</v>
      </c>
      <c r="X1250" s="8"/>
      <c r="Y1250" s="105"/>
      <c r="Z1250" s="5"/>
      <c r="AA1250" s="5"/>
      <c r="AB1250" s="110">
        <f>Dane!$C$12</f>
        <v>0</v>
      </c>
      <c r="AC1250" s="108">
        <f>IF(Dane!$E$3=1,AP1250+BA1250+BL1250,IF(Dane!$E$3=2,AT1250+BE1250+BP1250,AW1250+BH1250+BS1250))</f>
        <v>0</v>
      </c>
      <c r="AD1250" s="14">
        <f>IF(Dane!$E$3=1,AQ1250+BB1250+BM1250,IF(Dane!$E$3=2,AU1250+BF1250+BQ1250,AX1250+BI1250+BT1250))</f>
        <v>0</v>
      </c>
      <c r="AE1250" s="14">
        <f>IF((J1250*Dane!$C$9)-AC1250&lt;0,0,(J1250*Dane!$C$9)-AC1250)</f>
        <v>0</v>
      </c>
      <c r="AF1250" s="61">
        <f>IF((K1250*Dane!$C$9)-AD1250&lt;0,0,(K1250*Dane!$C$9)-AD1250)</f>
        <v>0</v>
      </c>
      <c r="AG1250" s="93"/>
      <c r="AH1250" s="84">
        <f>IF(Dane!$E$3=1,AP1250,IF(Dane!$E$3=2,AT1250,AW1250))</f>
        <v>0</v>
      </c>
      <c r="AI1250" s="84">
        <f>IF(Dane!$E$3=1,AQ1250,IF(Dane!$E$3=2,AU1250,AX1250))</f>
        <v>0</v>
      </c>
      <c r="AJ1250" s="84">
        <f>IF(Dane!$E$3=1,BA1250,IF(Dane!$E$3=2,BE1250,BH1250))</f>
        <v>0</v>
      </c>
      <c r="AK1250" s="84">
        <f>IF(Dane!$E$3=1,BB1250,IF(Dane!$E$3=2,BF1250,BI1250))</f>
        <v>0</v>
      </c>
      <c r="AL1250" s="84">
        <f>IF(Dane!$E$3=1,BL1250,IF(Dane!$E$3=2,BP1250,BS1250))</f>
        <v>0</v>
      </c>
      <c r="AM1250" s="84">
        <f>IF(Dane!$E$3=1,BM1250,IF(Dane!$E$3=2,BQ1250,BT1250))</f>
        <v>0</v>
      </c>
      <c r="AN1250" s="39">
        <f>IF(Dane!$C$9="",0,IFERROR(J1250/R1250,0))</f>
        <v>0</v>
      </c>
      <c r="AO1250" s="39">
        <f>IF(Dane!$C$9="",0,IFERROR(ROUND(J1250-ROUND(J1250*0.0976,2)-ROUND(J1250*0.015,2)-ROUND(J1250*0.0245,2),2)/R1250,0))</f>
        <v>0</v>
      </c>
      <c r="AP1250" s="39">
        <f t="shared" si="294"/>
        <v>0</v>
      </c>
      <c r="AQ1250" s="39">
        <f t="shared" si="295"/>
        <v>0</v>
      </c>
      <c r="AR1250" s="39">
        <f t="shared" si="291"/>
        <v>0</v>
      </c>
      <c r="AS1250" s="39">
        <f>IF(Dane!$C$9="",0,IFERROR(AR1250/R1250,0))</f>
        <v>0</v>
      </c>
      <c r="AT1250" s="39">
        <f t="shared" si="296"/>
        <v>0</v>
      </c>
      <c r="AU1250" s="39">
        <v>0</v>
      </c>
      <c r="AV1250" s="39">
        <f t="shared" si="297"/>
        <v>0</v>
      </c>
      <c r="AW1250" s="39">
        <f>IF(Dane!$C$9="",0,IF(ROUND((N1250+O1250)*AV1250,2)&gt;$AN$1,$AN$1,ROUND((N1250+O1250)*AV1250,2)))</f>
        <v>0</v>
      </c>
      <c r="AX1250" s="39">
        <v>0</v>
      </c>
      <c r="AY1250" s="39">
        <f>IF(Dane!$C$9=2,IFERROR(J1250/W1250,0),IF(Dane!$C$9=3,IFERROR(J1250/W1250,0),0))</f>
        <v>0</v>
      </c>
      <c r="AZ1250" s="39">
        <f>IF(Dane!$C$9=2,IFERROR(ROUND(J1250-ROUND(J1250*0.0976,2)-ROUND(J1250*0.015,2)-ROUND(J1250*0.0245,2),2)/W1250,0),IF(Dane!$C$9=3,IFERROR(ROUND(J1250-ROUND(J1250*0.0976,2)-ROUND(J1250*0.015,2)-ROUND(J1250*0.0245,2),2)/W1250,0),0))</f>
        <v>0</v>
      </c>
      <c r="BA1250" s="39">
        <f t="shared" si="298"/>
        <v>0</v>
      </c>
      <c r="BB1250" s="39">
        <f t="shared" si="299"/>
        <v>0</v>
      </c>
      <c r="BC1250" s="39">
        <f t="shared" si="292"/>
        <v>0</v>
      </c>
      <c r="BD1250" s="39">
        <f>IF(Dane!$C$9=2,IFERROR(BC1250/W1250,0),IF(Dane!$C$9=3,IFERROR(BC1250/W1250,0),0))</f>
        <v>0</v>
      </c>
      <c r="BE1250" s="39">
        <f t="shared" si="300"/>
        <v>0</v>
      </c>
      <c r="BF1250" s="39">
        <v>0</v>
      </c>
      <c r="BG1250" s="39">
        <f t="shared" si="301"/>
        <v>0</v>
      </c>
      <c r="BH1250" s="39">
        <f>IF(Dane!$C$9=2,IF(ROUND((S1250+T1250)*BG1250,2)&gt;$AN$1,$AN$1,ROUND((S1250+T1250)*BG1250,2)),IF(Dane!$C$9=3,IF(ROUND((S1250+T1250)*BG1250,2)&gt;$AN$1,$AN$1,ROUND((S1250+T1250)*BG1250,2)),0))</f>
        <v>0</v>
      </c>
      <c r="BI1250" s="39">
        <v>0</v>
      </c>
      <c r="BJ1250" s="39">
        <f>IF(Dane!$C$9=3,IFERROR(J1250/AB1250,0),0)</f>
        <v>0</v>
      </c>
      <c r="BK1250" s="39">
        <f>IF(Dane!$C$9=3,IFERROR(ROUND(J1250-ROUND(J1250*0.0976,2)-ROUND(J1250*0.015,2)-ROUND(J1250*0.0245,2),2)/AB1250,0),0)</f>
        <v>0</v>
      </c>
      <c r="BL1250" s="39">
        <f t="shared" si="302"/>
        <v>0</v>
      </c>
      <c r="BM1250" s="39">
        <f t="shared" si="303"/>
        <v>0</v>
      </c>
      <c r="BN1250" s="39">
        <f t="shared" si="293"/>
        <v>0</v>
      </c>
      <c r="BO1250" s="39">
        <f>IF(Dane!$C$9=3,IFERROR(BN1250/AB1250,0),0)</f>
        <v>0</v>
      </c>
      <c r="BP1250" s="39">
        <f t="shared" si="304"/>
        <v>0</v>
      </c>
      <c r="BQ1250" s="39">
        <v>0</v>
      </c>
      <c r="BR1250" s="39">
        <f t="shared" si="305"/>
        <v>0</v>
      </c>
      <c r="BS1250" s="39">
        <f>IF(Dane!$C$9=3,IF(ROUND((X1250+Y1250)*BR1250,2)&gt;$AN$1,$AN$1,ROUND((X1250+Y1250)*BR1250,2)),0)</f>
        <v>0</v>
      </c>
      <c r="BT1250" s="39">
        <v>0</v>
      </c>
    </row>
    <row r="1251" spans="1:72">
      <c r="A1251" s="87">
        <v>1242</v>
      </c>
      <c r="B1251" s="1"/>
      <c r="C1251" s="1"/>
      <c r="D1251" s="2"/>
      <c r="E1251" s="3"/>
      <c r="F1251" s="4"/>
      <c r="G1251" s="5"/>
      <c r="H1251" s="5"/>
      <c r="I1251" s="6"/>
      <c r="J1251" s="5"/>
      <c r="K1251" s="5"/>
      <c r="L1251" s="5"/>
      <c r="M1251" s="55"/>
      <c r="N1251" s="8"/>
      <c r="O1251" s="105"/>
      <c r="P1251" s="5"/>
      <c r="Q1251" s="5"/>
      <c r="R1251" s="105">
        <f>Dane!$C$10</f>
        <v>0</v>
      </c>
      <c r="S1251" s="8"/>
      <c r="T1251" s="105"/>
      <c r="U1251" s="5"/>
      <c r="V1251" s="5"/>
      <c r="W1251" s="107">
        <f>Dane!$C$11</f>
        <v>0</v>
      </c>
      <c r="X1251" s="8"/>
      <c r="Y1251" s="105"/>
      <c r="Z1251" s="5"/>
      <c r="AA1251" s="5"/>
      <c r="AB1251" s="110">
        <f>Dane!$C$12</f>
        <v>0</v>
      </c>
      <c r="AC1251" s="108">
        <f>IF(Dane!$E$3=1,AP1251+BA1251+BL1251,IF(Dane!$E$3=2,AT1251+BE1251+BP1251,AW1251+BH1251+BS1251))</f>
        <v>0</v>
      </c>
      <c r="AD1251" s="14">
        <f>IF(Dane!$E$3=1,AQ1251+BB1251+BM1251,IF(Dane!$E$3=2,AU1251+BF1251+BQ1251,AX1251+BI1251+BT1251))</f>
        <v>0</v>
      </c>
      <c r="AE1251" s="14">
        <f>IF((J1251*Dane!$C$9)-AC1251&lt;0,0,(J1251*Dane!$C$9)-AC1251)</f>
        <v>0</v>
      </c>
      <c r="AF1251" s="61">
        <f>IF((K1251*Dane!$C$9)-AD1251&lt;0,0,(K1251*Dane!$C$9)-AD1251)</f>
        <v>0</v>
      </c>
      <c r="AG1251" s="93"/>
      <c r="AH1251" s="84">
        <f>IF(Dane!$E$3=1,AP1251,IF(Dane!$E$3=2,AT1251,AW1251))</f>
        <v>0</v>
      </c>
      <c r="AI1251" s="84">
        <f>IF(Dane!$E$3=1,AQ1251,IF(Dane!$E$3=2,AU1251,AX1251))</f>
        <v>0</v>
      </c>
      <c r="AJ1251" s="84">
        <f>IF(Dane!$E$3=1,BA1251,IF(Dane!$E$3=2,BE1251,BH1251))</f>
        <v>0</v>
      </c>
      <c r="AK1251" s="84">
        <f>IF(Dane!$E$3=1,BB1251,IF(Dane!$E$3=2,BF1251,BI1251))</f>
        <v>0</v>
      </c>
      <c r="AL1251" s="84">
        <f>IF(Dane!$E$3=1,BL1251,IF(Dane!$E$3=2,BP1251,BS1251))</f>
        <v>0</v>
      </c>
      <c r="AM1251" s="84">
        <f>IF(Dane!$E$3=1,BM1251,IF(Dane!$E$3=2,BQ1251,BT1251))</f>
        <v>0</v>
      </c>
      <c r="AN1251" s="39">
        <f>IF(Dane!$C$9="",0,IFERROR(J1251/R1251,0))</f>
        <v>0</v>
      </c>
      <c r="AO1251" s="39">
        <f>IF(Dane!$C$9="",0,IFERROR(ROUND(J1251-ROUND(J1251*0.0976,2)-ROUND(J1251*0.015,2)-ROUND(J1251*0.0245,2),2)/R1251,0))</f>
        <v>0</v>
      </c>
      <c r="AP1251" s="39">
        <f t="shared" si="294"/>
        <v>0</v>
      </c>
      <c r="AQ1251" s="39">
        <f t="shared" si="295"/>
        <v>0</v>
      </c>
      <c r="AR1251" s="39">
        <f t="shared" si="291"/>
        <v>0</v>
      </c>
      <c r="AS1251" s="39">
        <f>IF(Dane!$C$9="",0,IFERROR(AR1251/R1251,0))</f>
        <v>0</v>
      </c>
      <c r="AT1251" s="39">
        <f t="shared" si="296"/>
        <v>0</v>
      </c>
      <c r="AU1251" s="39">
        <v>0</v>
      </c>
      <c r="AV1251" s="39">
        <f t="shared" si="297"/>
        <v>0</v>
      </c>
      <c r="AW1251" s="39">
        <f>IF(Dane!$C$9="",0,IF(ROUND((N1251+O1251)*AV1251,2)&gt;$AN$1,$AN$1,ROUND((N1251+O1251)*AV1251,2)))</f>
        <v>0</v>
      </c>
      <c r="AX1251" s="39">
        <v>0</v>
      </c>
      <c r="AY1251" s="39">
        <f>IF(Dane!$C$9=2,IFERROR(J1251/W1251,0),IF(Dane!$C$9=3,IFERROR(J1251/W1251,0),0))</f>
        <v>0</v>
      </c>
      <c r="AZ1251" s="39">
        <f>IF(Dane!$C$9=2,IFERROR(ROUND(J1251-ROUND(J1251*0.0976,2)-ROUND(J1251*0.015,2)-ROUND(J1251*0.0245,2),2)/W1251,0),IF(Dane!$C$9=3,IFERROR(ROUND(J1251-ROUND(J1251*0.0976,2)-ROUND(J1251*0.015,2)-ROUND(J1251*0.0245,2),2)/W1251,0),0))</f>
        <v>0</v>
      </c>
      <c r="BA1251" s="39">
        <f t="shared" si="298"/>
        <v>0</v>
      </c>
      <c r="BB1251" s="39">
        <f t="shared" si="299"/>
        <v>0</v>
      </c>
      <c r="BC1251" s="39">
        <f t="shared" si="292"/>
        <v>0</v>
      </c>
      <c r="BD1251" s="39">
        <f>IF(Dane!$C$9=2,IFERROR(BC1251/W1251,0),IF(Dane!$C$9=3,IFERROR(BC1251/W1251,0),0))</f>
        <v>0</v>
      </c>
      <c r="BE1251" s="39">
        <f t="shared" si="300"/>
        <v>0</v>
      </c>
      <c r="BF1251" s="39">
        <v>0</v>
      </c>
      <c r="BG1251" s="39">
        <f t="shared" si="301"/>
        <v>0</v>
      </c>
      <c r="BH1251" s="39">
        <f>IF(Dane!$C$9=2,IF(ROUND((S1251+T1251)*BG1251,2)&gt;$AN$1,$AN$1,ROUND((S1251+T1251)*BG1251,2)),IF(Dane!$C$9=3,IF(ROUND((S1251+T1251)*BG1251,2)&gt;$AN$1,$AN$1,ROUND((S1251+T1251)*BG1251,2)),0))</f>
        <v>0</v>
      </c>
      <c r="BI1251" s="39">
        <v>0</v>
      </c>
      <c r="BJ1251" s="39">
        <f>IF(Dane!$C$9=3,IFERROR(J1251/AB1251,0),0)</f>
        <v>0</v>
      </c>
      <c r="BK1251" s="39">
        <f>IF(Dane!$C$9=3,IFERROR(ROUND(J1251-ROUND(J1251*0.0976,2)-ROUND(J1251*0.015,2)-ROUND(J1251*0.0245,2),2)/AB1251,0),0)</f>
        <v>0</v>
      </c>
      <c r="BL1251" s="39">
        <f t="shared" si="302"/>
        <v>0</v>
      </c>
      <c r="BM1251" s="39">
        <f t="shared" si="303"/>
        <v>0</v>
      </c>
      <c r="BN1251" s="39">
        <f t="shared" si="293"/>
        <v>0</v>
      </c>
      <c r="BO1251" s="39">
        <f>IF(Dane!$C$9=3,IFERROR(BN1251/AB1251,0),0)</f>
        <v>0</v>
      </c>
      <c r="BP1251" s="39">
        <f t="shared" si="304"/>
        <v>0</v>
      </c>
      <c r="BQ1251" s="39">
        <v>0</v>
      </c>
      <c r="BR1251" s="39">
        <f t="shared" si="305"/>
        <v>0</v>
      </c>
      <c r="BS1251" s="39">
        <f>IF(Dane!$C$9=3,IF(ROUND((X1251+Y1251)*BR1251,2)&gt;$AN$1,$AN$1,ROUND((X1251+Y1251)*BR1251,2)),0)</f>
        <v>0</v>
      </c>
      <c r="BT1251" s="39">
        <v>0</v>
      </c>
    </row>
    <row r="1252" spans="1:72">
      <c r="A1252" s="87">
        <v>1243</v>
      </c>
      <c r="B1252" s="1"/>
      <c r="C1252" s="1"/>
      <c r="D1252" s="2"/>
      <c r="E1252" s="3"/>
      <c r="F1252" s="4"/>
      <c r="G1252" s="5"/>
      <c r="H1252" s="5"/>
      <c r="I1252" s="6"/>
      <c r="J1252" s="5"/>
      <c r="K1252" s="5"/>
      <c r="L1252" s="5"/>
      <c r="M1252" s="55"/>
      <c r="N1252" s="8"/>
      <c r="O1252" s="105"/>
      <c r="P1252" s="5"/>
      <c r="Q1252" s="5"/>
      <c r="R1252" s="105">
        <f>Dane!$C$10</f>
        <v>0</v>
      </c>
      <c r="S1252" s="8"/>
      <c r="T1252" s="105"/>
      <c r="U1252" s="5"/>
      <c r="V1252" s="5"/>
      <c r="W1252" s="107">
        <f>Dane!$C$11</f>
        <v>0</v>
      </c>
      <c r="X1252" s="8"/>
      <c r="Y1252" s="105"/>
      <c r="Z1252" s="5"/>
      <c r="AA1252" s="5"/>
      <c r="AB1252" s="110">
        <f>Dane!$C$12</f>
        <v>0</v>
      </c>
      <c r="AC1252" s="108">
        <f>IF(Dane!$E$3=1,AP1252+BA1252+BL1252,IF(Dane!$E$3=2,AT1252+BE1252+BP1252,AW1252+BH1252+BS1252))</f>
        <v>0</v>
      </c>
      <c r="AD1252" s="14">
        <f>IF(Dane!$E$3=1,AQ1252+BB1252+BM1252,IF(Dane!$E$3=2,AU1252+BF1252+BQ1252,AX1252+BI1252+BT1252))</f>
        <v>0</v>
      </c>
      <c r="AE1252" s="14">
        <f>IF((J1252*Dane!$C$9)-AC1252&lt;0,0,(J1252*Dane!$C$9)-AC1252)</f>
        <v>0</v>
      </c>
      <c r="AF1252" s="61">
        <f>IF((K1252*Dane!$C$9)-AD1252&lt;0,0,(K1252*Dane!$C$9)-AD1252)</f>
        <v>0</v>
      </c>
      <c r="AG1252" s="93"/>
      <c r="AH1252" s="84">
        <f>IF(Dane!$E$3=1,AP1252,IF(Dane!$E$3=2,AT1252,AW1252))</f>
        <v>0</v>
      </c>
      <c r="AI1252" s="84">
        <f>IF(Dane!$E$3=1,AQ1252,IF(Dane!$E$3=2,AU1252,AX1252))</f>
        <v>0</v>
      </c>
      <c r="AJ1252" s="84">
        <f>IF(Dane!$E$3=1,BA1252,IF(Dane!$E$3=2,BE1252,BH1252))</f>
        <v>0</v>
      </c>
      <c r="AK1252" s="84">
        <f>IF(Dane!$E$3=1,BB1252,IF(Dane!$E$3=2,BF1252,BI1252))</f>
        <v>0</v>
      </c>
      <c r="AL1252" s="84">
        <f>IF(Dane!$E$3=1,BL1252,IF(Dane!$E$3=2,BP1252,BS1252))</f>
        <v>0</v>
      </c>
      <c r="AM1252" s="84">
        <f>IF(Dane!$E$3=1,BM1252,IF(Dane!$E$3=2,BQ1252,BT1252))</f>
        <v>0</v>
      </c>
      <c r="AN1252" s="39">
        <f>IF(Dane!$C$9="",0,IFERROR(J1252/R1252,0))</f>
        <v>0</v>
      </c>
      <c r="AO1252" s="39">
        <f>IF(Dane!$C$9="",0,IFERROR(ROUND(J1252-ROUND(J1252*0.0976,2)-ROUND(J1252*0.015,2)-ROUND(J1252*0.0245,2),2)/R1252,0))</f>
        <v>0</v>
      </c>
      <c r="AP1252" s="39">
        <f t="shared" si="294"/>
        <v>0</v>
      </c>
      <c r="AQ1252" s="39">
        <f t="shared" si="295"/>
        <v>0</v>
      </c>
      <c r="AR1252" s="39">
        <f t="shared" si="291"/>
        <v>0</v>
      </c>
      <c r="AS1252" s="39">
        <f>IF(Dane!$C$9="",0,IFERROR(AR1252/R1252,0))</f>
        <v>0</v>
      </c>
      <c r="AT1252" s="39">
        <f t="shared" si="296"/>
        <v>0</v>
      </c>
      <c r="AU1252" s="39">
        <v>0</v>
      </c>
      <c r="AV1252" s="39">
        <f t="shared" si="297"/>
        <v>0</v>
      </c>
      <c r="AW1252" s="39">
        <f>IF(Dane!$C$9="",0,IF(ROUND((N1252+O1252)*AV1252,2)&gt;$AN$1,$AN$1,ROUND((N1252+O1252)*AV1252,2)))</f>
        <v>0</v>
      </c>
      <c r="AX1252" s="39">
        <v>0</v>
      </c>
      <c r="AY1252" s="39">
        <f>IF(Dane!$C$9=2,IFERROR(J1252/W1252,0),IF(Dane!$C$9=3,IFERROR(J1252/W1252,0),0))</f>
        <v>0</v>
      </c>
      <c r="AZ1252" s="39">
        <f>IF(Dane!$C$9=2,IFERROR(ROUND(J1252-ROUND(J1252*0.0976,2)-ROUND(J1252*0.015,2)-ROUND(J1252*0.0245,2),2)/W1252,0),IF(Dane!$C$9=3,IFERROR(ROUND(J1252-ROUND(J1252*0.0976,2)-ROUND(J1252*0.015,2)-ROUND(J1252*0.0245,2),2)/W1252,0),0))</f>
        <v>0</v>
      </c>
      <c r="BA1252" s="39">
        <f t="shared" si="298"/>
        <v>0</v>
      </c>
      <c r="BB1252" s="39">
        <f t="shared" si="299"/>
        <v>0</v>
      </c>
      <c r="BC1252" s="39">
        <f t="shared" si="292"/>
        <v>0</v>
      </c>
      <c r="BD1252" s="39">
        <f>IF(Dane!$C$9=2,IFERROR(BC1252/W1252,0),IF(Dane!$C$9=3,IFERROR(BC1252/W1252,0),0))</f>
        <v>0</v>
      </c>
      <c r="BE1252" s="39">
        <f t="shared" si="300"/>
        <v>0</v>
      </c>
      <c r="BF1252" s="39">
        <v>0</v>
      </c>
      <c r="BG1252" s="39">
        <f t="shared" si="301"/>
        <v>0</v>
      </c>
      <c r="BH1252" s="39">
        <f>IF(Dane!$C$9=2,IF(ROUND((S1252+T1252)*BG1252,2)&gt;$AN$1,$AN$1,ROUND((S1252+T1252)*BG1252,2)),IF(Dane!$C$9=3,IF(ROUND((S1252+T1252)*BG1252,2)&gt;$AN$1,$AN$1,ROUND((S1252+T1252)*BG1252,2)),0))</f>
        <v>0</v>
      </c>
      <c r="BI1252" s="39">
        <v>0</v>
      </c>
      <c r="BJ1252" s="39">
        <f>IF(Dane!$C$9=3,IFERROR(J1252/AB1252,0),0)</f>
        <v>0</v>
      </c>
      <c r="BK1252" s="39">
        <f>IF(Dane!$C$9=3,IFERROR(ROUND(J1252-ROUND(J1252*0.0976,2)-ROUND(J1252*0.015,2)-ROUND(J1252*0.0245,2),2)/AB1252,0),0)</f>
        <v>0</v>
      </c>
      <c r="BL1252" s="39">
        <f t="shared" si="302"/>
        <v>0</v>
      </c>
      <c r="BM1252" s="39">
        <f t="shared" si="303"/>
        <v>0</v>
      </c>
      <c r="BN1252" s="39">
        <f t="shared" si="293"/>
        <v>0</v>
      </c>
      <c r="BO1252" s="39">
        <f>IF(Dane!$C$9=3,IFERROR(BN1252/AB1252,0),0)</f>
        <v>0</v>
      </c>
      <c r="BP1252" s="39">
        <f t="shared" si="304"/>
        <v>0</v>
      </c>
      <c r="BQ1252" s="39">
        <v>0</v>
      </c>
      <c r="BR1252" s="39">
        <f t="shared" si="305"/>
        <v>0</v>
      </c>
      <c r="BS1252" s="39">
        <f>IF(Dane!$C$9=3,IF(ROUND((X1252+Y1252)*BR1252,2)&gt;$AN$1,$AN$1,ROUND((X1252+Y1252)*BR1252,2)),0)</f>
        <v>0</v>
      </c>
      <c r="BT1252" s="39">
        <v>0</v>
      </c>
    </row>
    <row r="1253" spans="1:72">
      <c r="A1253" s="87">
        <v>1244</v>
      </c>
      <c r="B1253" s="1"/>
      <c r="C1253" s="1"/>
      <c r="D1253" s="2"/>
      <c r="E1253" s="3"/>
      <c r="F1253" s="4"/>
      <c r="G1253" s="5"/>
      <c r="H1253" s="5"/>
      <c r="I1253" s="6"/>
      <c r="J1253" s="5"/>
      <c r="K1253" s="5"/>
      <c r="L1253" s="5"/>
      <c r="M1253" s="55"/>
      <c r="N1253" s="8"/>
      <c r="O1253" s="105"/>
      <c r="P1253" s="5"/>
      <c r="Q1253" s="5"/>
      <c r="R1253" s="105">
        <f>Dane!$C$10</f>
        <v>0</v>
      </c>
      <c r="S1253" s="8"/>
      <c r="T1253" s="105"/>
      <c r="U1253" s="5"/>
      <c r="V1253" s="5"/>
      <c r="W1253" s="107">
        <f>Dane!$C$11</f>
        <v>0</v>
      </c>
      <c r="X1253" s="8"/>
      <c r="Y1253" s="105"/>
      <c r="Z1253" s="5"/>
      <c r="AA1253" s="5"/>
      <c r="AB1253" s="110">
        <f>Dane!$C$12</f>
        <v>0</v>
      </c>
      <c r="AC1253" s="108">
        <f>IF(Dane!$E$3=1,AP1253+BA1253+BL1253,IF(Dane!$E$3=2,AT1253+BE1253+BP1253,AW1253+BH1253+BS1253))</f>
        <v>0</v>
      </c>
      <c r="AD1253" s="14">
        <f>IF(Dane!$E$3=1,AQ1253+BB1253+BM1253,IF(Dane!$E$3=2,AU1253+BF1253+BQ1253,AX1253+BI1253+BT1253))</f>
        <v>0</v>
      </c>
      <c r="AE1253" s="14">
        <f>IF((J1253*Dane!$C$9)-AC1253&lt;0,0,(J1253*Dane!$C$9)-AC1253)</f>
        <v>0</v>
      </c>
      <c r="AF1253" s="61">
        <f>IF((K1253*Dane!$C$9)-AD1253&lt;0,0,(K1253*Dane!$C$9)-AD1253)</f>
        <v>0</v>
      </c>
      <c r="AG1253" s="93"/>
      <c r="AH1253" s="84">
        <f>IF(Dane!$E$3=1,AP1253,IF(Dane!$E$3=2,AT1253,AW1253))</f>
        <v>0</v>
      </c>
      <c r="AI1253" s="84">
        <f>IF(Dane!$E$3=1,AQ1253,IF(Dane!$E$3=2,AU1253,AX1253))</f>
        <v>0</v>
      </c>
      <c r="AJ1253" s="84">
        <f>IF(Dane!$E$3=1,BA1253,IF(Dane!$E$3=2,BE1253,BH1253))</f>
        <v>0</v>
      </c>
      <c r="AK1253" s="84">
        <f>IF(Dane!$E$3=1,BB1253,IF(Dane!$E$3=2,BF1253,BI1253))</f>
        <v>0</v>
      </c>
      <c r="AL1253" s="84">
        <f>IF(Dane!$E$3=1,BL1253,IF(Dane!$E$3=2,BP1253,BS1253))</f>
        <v>0</v>
      </c>
      <c r="AM1253" s="84">
        <f>IF(Dane!$E$3=1,BM1253,IF(Dane!$E$3=2,BQ1253,BT1253))</f>
        <v>0</v>
      </c>
      <c r="AN1253" s="39">
        <f>IF(Dane!$C$9="",0,IFERROR(J1253/R1253,0))</f>
        <v>0</v>
      </c>
      <c r="AO1253" s="39">
        <f>IF(Dane!$C$9="",0,IFERROR(ROUND(J1253-ROUND(J1253*0.0976,2)-ROUND(J1253*0.015,2)-ROUND(J1253*0.0245,2),2)/R1253,0))</f>
        <v>0</v>
      </c>
      <c r="AP1253" s="39">
        <f t="shared" si="294"/>
        <v>0</v>
      </c>
      <c r="AQ1253" s="39">
        <f t="shared" si="295"/>
        <v>0</v>
      </c>
      <c r="AR1253" s="39">
        <f t="shared" si="291"/>
        <v>0</v>
      </c>
      <c r="AS1253" s="39">
        <f>IF(Dane!$C$9="",0,IFERROR(AR1253/R1253,0))</f>
        <v>0</v>
      </c>
      <c r="AT1253" s="39">
        <f t="shared" si="296"/>
        <v>0</v>
      </c>
      <c r="AU1253" s="39">
        <v>0</v>
      </c>
      <c r="AV1253" s="39">
        <f t="shared" si="297"/>
        <v>0</v>
      </c>
      <c r="AW1253" s="39">
        <f>IF(Dane!$C$9="",0,IF(ROUND((N1253+O1253)*AV1253,2)&gt;$AN$1,$AN$1,ROUND((N1253+O1253)*AV1253,2)))</f>
        <v>0</v>
      </c>
      <c r="AX1253" s="39">
        <v>0</v>
      </c>
      <c r="AY1253" s="39">
        <f>IF(Dane!$C$9=2,IFERROR(J1253/W1253,0),IF(Dane!$C$9=3,IFERROR(J1253/W1253,0),0))</f>
        <v>0</v>
      </c>
      <c r="AZ1253" s="39">
        <f>IF(Dane!$C$9=2,IFERROR(ROUND(J1253-ROUND(J1253*0.0976,2)-ROUND(J1253*0.015,2)-ROUND(J1253*0.0245,2),2)/W1253,0),IF(Dane!$C$9=3,IFERROR(ROUND(J1253-ROUND(J1253*0.0976,2)-ROUND(J1253*0.015,2)-ROUND(J1253*0.0245,2),2)/W1253,0),0))</f>
        <v>0</v>
      </c>
      <c r="BA1253" s="39">
        <f t="shared" si="298"/>
        <v>0</v>
      </c>
      <c r="BB1253" s="39">
        <f t="shared" si="299"/>
        <v>0</v>
      </c>
      <c r="BC1253" s="39">
        <f t="shared" si="292"/>
        <v>0</v>
      </c>
      <c r="BD1253" s="39">
        <f>IF(Dane!$C$9=2,IFERROR(BC1253/W1253,0),IF(Dane!$C$9=3,IFERROR(BC1253/W1253,0),0))</f>
        <v>0</v>
      </c>
      <c r="BE1253" s="39">
        <f t="shared" si="300"/>
        <v>0</v>
      </c>
      <c r="BF1253" s="39">
        <v>0</v>
      </c>
      <c r="BG1253" s="39">
        <f t="shared" si="301"/>
        <v>0</v>
      </c>
      <c r="BH1253" s="39">
        <f>IF(Dane!$C$9=2,IF(ROUND((S1253+T1253)*BG1253,2)&gt;$AN$1,$AN$1,ROUND((S1253+T1253)*BG1253,2)),IF(Dane!$C$9=3,IF(ROUND((S1253+T1253)*BG1253,2)&gt;$AN$1,$AN$1,ROUND((S1253+T1253)*BG1253,2)),0))</f>
        <v>0</v>
      </c>
      <c r="BI1253" s="39">
        <v>0</v>
      </c>
      <c r="BJ1253" s="39">
        <f>IF(Dane!$C$9=3,IFERROR(J1253/AB1253,0),0)</f>
        <v>0</v>
      </c>
      <c r="BK1253" s="39">
        <f>IF(Dane!$C$9=3,IFERROR(ROUND(J1253-ROUND(J1253*0.0976,2)-ROUND(J1253*0.015,2)-ROUND(J1253*0.0245,2),2)/AB1253,0),0)</f>
        <v>0</v>
      </c>
      <c r="BL1253" s="39">
        <f t="shared" si="302"/>
        <v>0</v>
      </c>
      <c r="BM1253" s="39">
        <f t="shared" si="303"/>
        <v>0</v>
      </c>
      <c r="BN1253" s="39">
        <f t="shared" si="293"/>
        <v>0</v>
      </c>
      <c r="BO1253" s="39">
        <f>IF(Dane!$C$9=3,IFERROR(BN1253/AB1253,0),0)</f>
        <v>0</v>
      </c>
      <c r="BP1253" s="39">
        <f t="shared" si="304"/>
        <v>0</v>
      </c>
      <c r="BQ1253" s="39">
        <v>0</v>
      </c>
      <c r="BR1253" s="39">
        <f t="shared" si="305"/>
        <v>0</v>
      </c>
      <c r="BS1253" s="39">
        <f>IF(Dane!$C$9=3,IF(ROUND((X1253+Y1253)*BR1253,2)&gt;$AN$1,$AN$1,ROUND((X1253+Y1253)*BR1253,2)),0)</f>
        <v>0</v>
      </c>
      <c r="BT1253" s="39">
        <v>0</v>
      </c>
    </row>
    <row r="1254" spans="1:72">
      <c r="A1254" s="87">
        <v>1245</v>
      </c>
      <c r="B1254" s="1"/>
      <c r="C1254" s="1"/>
      <c r="D1254" s="2"/>
      <c r="E1254" s="3"/>
      <c r="F1254" s="4"/>
      <c r="G1254" s="5"/>
      <c r="H1254" s="5"/>
      <c r="I1254" s="6"/>
      <c r="J1254" s="5"/>
      <c r="K1254" s="5"/>
      <c r="L1254" s="5"/>
      <c r="M1254" s="55"/>
      <c r="N1254" s="8"/>
      <c r="O1254" s="105"/>
      <c r="P1254" s="5"/>
      <c r="Q1254" s="5"/>
      <c r="R1254" s="105">
        <f>Dane!$C$10</f>
        <v>0</v>
      </c>
      <c r="S1254" s="8"/>
      <c r="T1254" s="105"/>
      <c r="U1254" s="5"/>
      <c r="V1254" s="5"/>
      <c r="W1254" s="107">
        <f>Dane!$C$11</f>
        <v>0</v>
      </c>
      <c r="X1254" s="8"/>
      <c r="Y1254" s="105"/>
      <c r="Z1254" s="5"/>
      <c r="AA1254" s="5"/>
      <c r="AB1254" s="110">
        <f>Dane!$C$12</f>
        <v>0</v>
      </c>
      <c r="AC1254" s="108">
        <f>IF(Dane!$E$3=1,AP1254+BA1254+BL1254,IF(Dane!$E$3=2,AT1254+BE1254+BP1254,AW1254+BH1254+BS1254))</f>
        <v>0</v>
      </c>
      <c r="AD1254" s="14">
        <f>IF(Dane!$E$3=1,AQ1254+BB1254+BM1254,IF(Dane!$E$3=2,AU1254+BF1254+BQ1254,AX1254+BI1254+BT1254))</f>
        <v>0</v>
      </c>
      <c r="AE1254" s="14">
        <f>IF((J1254*Dane!$C$9)-AC1254&lt;0,0,(J1254*Dane!$C$9)-AC1254)</f>
        <v>0</v>
      </c>
      <c r="AF1254" s="61">
        <f>IF((K1254*Dane!$C$9)-AD1254&lt;0,0,(K1254*Dane!$C$9)-AD1254)</f>
        <v>0</v>
      </c>
      <c r="AG1254" s="93"/>
      <c r="AH1254" s="84">
        <f>IF(Dane!$E$3=1,AP1254,IF(Dane!$E$3=2,AT1254,AW1254))</f>
        <v>0</v>
      </c>
      <c r="AI1254" s="84">
        <f>IF(Dane!$E$3=1,AQ1254,IF(Dane!$E$3=2,AU1254,AX1254))</f>
        <v>0</v>
      </c>
      <c r="AJ1254" s="84">
        <f>IF(Dane!$E$3=1,BA1254,IF(Dane!$E$3=2,BE1254,BH1254))</f>
        <v>0</v>
      </c>
      <c r="AK1254" s="84">
        <f>IF(Dane!$E$3=1,BB1254,IF(Dane!$E$3=2,BF1254,BI1254))</f>
        <v>0</v>
      </c>
      <c r="AL1254" s="84">
        <f>IF(Dane!$E$3=1,BL1254,IF(Dane!$E$3=2,BP1254,BS1254))</f>
        <v>0</v>
      </c>
      <c r="AM1254" s="84">
        <f>IF(Dane!$E$3=1,BM1254,IF(Dane!$E$3=2,BQ1254,BT1254))</f>
        <v>0</v>
      </c>
      <c r="AN1254" s="39">
        <f>IF(Dane!$C$9="",0,IFERROR(J1254/R1254,0))</f>
        <v>0</v>
      </c>
      <c r="AO1254" s="39">
        <f>IF(Dane!$C$9="",0,IFERROR(ROUND(J1254-ROUND(J1254*0.0976,2)-ROUND(J1254*0.015,2)-ROUND(J1254*0.0245,2),2)/R1254,0))</f>
        <v>0</v>
      </c>
      <c r="AP1254" s="39">
        <f t="shared" si="294"/>
        <v>0</v>
      </c>
      <c r="AQ1254" s="39">
        <f t="shared" si="295"/>
        <v>0</v>
      </c>
      <c r="AR1254" s="39">
        <f t="shared" si="291"/>
        <v>0</v>
      </c>
      <c r="AS1254" s="39">
        <f>IF(Dane!$C$9="",0,IFERROR(AR1254/R1254,0))</f>
        <v>0</v>
      </c>
      <c r="AT1254" s="39">
        <f t="shared" si="296"/>
        <v>0</v>
      </c>
      <c r="AU1254" s="39">
        <v>0</v>
      </c>
      <c r="AV1254" s="39">
        <f t="shared" si="297"/>
        <v>0</v>
      </c>
      <c r="AW1254" s="39">
        <f>IF(Dane!$C$9="",0,IF(ROUND((N1254+O1254)*AV1254,2)&gt;$AN$1,$AN$1,ROUND((N1254+O1254)*AV1254,2)))</f>
        <v>0</v>
      </c>
      <c r="AX1254" s="39">
        <v>0</v>
      </c>
      <c r="AY1254" s="39">
        <f>IF(Dane!$C$9=2,IFERROR(J1254/W1254,0),IF(Dane!$C$9=3,IFERROR(J1254/W1254,0),0))</f>
        <v>0</v>
      </c>
      <c r="AZ1254" s="39">
        <f>IF(Dane!$C$9=2,IFERROR(ROUND(J1254-ROUND(J1254*0.0976,2)-ROUND(J1254*0.015,2)-ROUND(J1254*0.0245,2),2)/W1254,0),IF(Dane!$C$9=3,IFERROR(ROUND(J1254-ROUND(J1254*0.0976,2)-ROUND(J1254*0.015,2)-ROUND(J1254*0.0245,2),2)/W1254,0),0))</f>
        <v>0</v>
      </c>
      <c r="BA1254" s="39">
        <f t="shared" si="298"/>
        <v>0</v>
      </c>
      <c r="BB1254" s="39">
        <f t="shared" si="299"/>
        <v>0</v>
      </c>
      <c r="BC1254" s="39">
        <f t="shared" si="292"/>
        <v>0</v>
      </c>
      <c r="BD1254" s="39">
        <f>IF(Dane!$C$9=2,IFERROR(BC1254/W1254,0),IF(Dane!$C$9=3,IFERROR(BC1254/W1254,0),0))</f>
        <v>0</v>
      </c>
      <c r="BE1254" s="39">
        <f t="shared" si="300"/>
        <v>0</v>
      </c>
      <c r="BF1254" s="39">
        <v>0</v>
      </c>
      <c r="BG1254" s="39">
        <f t="shared" si="301"/>
        <v>0</v>
      </c>
      <c r="BH1254" s="39">
        <f>IF(Dane!$C$9=2,IF(ROUND((S1254+T1254)*BG1254,2)&gt;$AN$1,$AN$1,ROUND((S1254+T1254)*BG1254,2)),IF(Dane!$C$9=3,IF(ROUND((S1254+T1254)*BG1254,2)&gt;$AN$1,$AN$1,ROUND((S1254+T1254)*BG1254,2)),0))</f>
        <v>0</v>
      </c>
      <c r="BI1254" s="39">
        <v>0</v>
      </c>
      <c r="BJ1254" s="39">
        <f>IF(Dane!$C$9=3,IFERROR(J1254/AB1254,0),0)</f>
        <v>0</v>
      </c>
      <c r="BK1254" s="39">
        <f>IF(Dane!$C$9=3,IFERROR(ROUND(J1254-ROUND(J1254*0.0976,2)-ROUND(J1254*0.015,2)-ROUND(J1254*0.0245,2),2)/AB1254,0),0)</f>
        <v>0</v>
      </c>
      <c r="BL1254" s="39">
        <f t="shared" si="302"/>
        <v>0</v>
      </c>
      <c r="BM1254" s="39">
        <f t="shared" si="303"/>
        <v>0</v>
      </c>
      <c r="BN1254" s="39">
        <f t="shared" si="293"/>
        <v>0</v>
      </c>
      <c r="BO1254" s="39">
        <f>IF(Dane!$C$9=3,IFERROR(BN1254/AB1254,0),0)</f>
        <v>0</v>
      </c>
      <c r="BP1254" s="39">
        <f t="shared" si="304"/>
        <v>0</v>
      </c>
      <c r="BQ1254" s="39">
        <v>0</v>
      </c>
      <c r="BR1254" s="39">
        <f t="shared" si="305"/>
        <v>0</v>
      </c>
      <c r="BS1254" s="39">
        <f>IF(Dane!$C$9=3,IF(ROUND((X1254+Y1254)*BR1254,2)&gt;$AN$1,$AN$1,ROUND((X1254+Y1254)*BR1254,2)),0)</f>
        <v>0</v>
      </c>
      <c r="BT1254" s="39">
        <v>0</v>
      </c>
    </row>
    <row r="1255" spans="1:72">
      <c r="A1255" s="87">
        <v>1246</v>
      </c>
      <c r="B1255" s="1"/>
      <c r="C1255" s="1"/>
      <c r="D1255" s="2"/>
      <c r="E1255" s="3"/>
      <c r="F1255" s="4"/>
      <c r="G1255" s="5"/>
      <c r="H1255" s="5"/>
      <c r="I1255" s="6"/>
      <c r="J1255" s="5"/>
      <c r="K1255" s="5"/>
      <c r="L1255" s="5"/>
      <c r="M1255" s="55"/>
      <c r="N1255" s="8"/>
      <c r="O1255" s="105"/>
      <c r="P1255" s="5"/>
      <c r="Q1255" s="5"/>
      <c r="R1255" s="105">
        <f>Dane!$C$10</f>
        <v>0</v>
      </c>
      <c r="S1255" s="8"/>
      <c r="T1255" s="105"/>
      <c r="U1255" s="5"/>
      <c r="V1255" s="5"/>
      <c r="W1255" s="107">
        <f>Dane!$C$11</f>
        <v>0</v>
      </c>
      <c r="X1255" s="8"/>
      <c r="Y1255" s="105"/>
      <c r="Z1255" s="5"/>
      <c r="AA1255" s="5"/>
      <c r="AB1255" s="110">
        <f>Dane!$C$12</f>
        <v>0</v>
      </c>
      <c r="AC1255" s="108">
        <f>IF(Dane!$E$3=1,AP1255+BA1255+BL1255,IF(Dane!$E$3=2,AT1255+BE1255+BP1255,AW1255+BH1255+BS1255))</f>
        <v>0</v>
      </c>
      <c r="AD1255" s="14">
        <f>IF(Dane!$E$3=1,AQ1255+BB1255+BM1255,IF(Dane!$E$3=2,AU1255+BF1255+BQ1255,AX1255+BI1255+BT1255))</f>
        <v>0</v>
      </c>
      <c r="AE1255" s="14">
        <f>IF((J1255*Dane!$C$9)-AC1255&lt;0,0,(J1255*Dane!$C$9)-AC1255)</f>
        <v>0</v>
      </c>
      <c r="AF1255" s="61">
        <f>IF((K1255*Dane!$C$9)-AD1255&lt;0,0,(K1255*Dane!$C$9)-AD1255)</f>
        <v>0</v>
      </c>
      <c r="AG1255" s="93"/>
      <c r="AH1255" s="84">
        <f>IF(Dane!$E$3=1,AP1255,IF(Dane!$E$3=2,AT1255,AW1255))</f>
        <v>0</v>
      </c>
      <c r="AI1255" s="84">
        <f>IF(Dane!$E$3=1,AQ1255,IF(Dane!$E$3=2,AU1255,AX1255))</f>
        <v>0</v>
      </c>
      <c r="AJ1255" s="84">
        <f>IF(Dane!$E$3=1,BA1255,IF(Dane!$E$3=2,BE1255,BH1255))</f>
        <v>0</v>
      </c>
      <c r="AK1255" s="84">
        <f>IF(Dane!$E$3=1,BB1255,IF(Dane!$E$3=2,BF1255,BI1255))</f>
        <v>0</v>
      </c>
      <c r="AL1255" s="84">
        <f>IF(Dane!$E$3=1,BL1255,IF(Dane!$E$3=2,BP1255,BS1255))</f>
        <v>0</v>
      </c>
      <c r="AM1255" s="84">
        <f>IF(Dane!$E$3=1,BM1255,IF(Dane!$E$3=2,BQ1255,BT1255))</f>
        <v>0</v>
      </c>
      <c r="AN1255" s="39">
        <f>IF(Dane!$C$9="",0,IFERROR(J1255/R1255,0))</f>
        <v>0</v>
      </c>
      <c r="AO1255" s="39">
        <f>IF(Dane!$C$9="",0,IFERROR(ROUND(J1255-ROUND(J1255*0.0976,2)-ROUND(J1255*0.015,2)-ROUND(J1255*0.0245,2),2)/R1255,0))</f>
        <v>0</v>
      </c>
      <c r="AP1255" s="39">
        <f t="shared" si="294"/>
        <v>0</v>
      </c>
      <c r="AQ1255" s="39">
        <f t="shared" si="295"/>
        <v>0</v>
      </c>
      <c r="AR1255" s="39">
        <f t="shared" si="291"/>
        <v>0</v>
      </c>
      <c r="AS1255" s="39">
        <f>IF(Dane!$C$9="",0,IFERROR(AR1255/R1255,0))</f>
        <v>0</v>
      </c>
      <c r="AT1255" s="39">
        <f t="shared" si="296"/>
        <v>0</v>
      </c>
      <c r="AU1255" s="39">
        <v>0</v>
      </c>
      <c r="AV1255" s="39">
        <f t="shared" si="297"/>
        <v>0</v>
      </c>
      <c r="AW1255" s="39">
        <f>IF(Dane!$C$9="",0,IF(ROUND((N1255+O1255)*AV1255,2)&gt;$AN$1,$AN$1,ROUND((N1255+O1255)*AV1255,2)))</f>
        <v>0</v>
      </c>
      <c r="AX1255" s="39">
        <v>0</v>
      </c>
      <c r="AY1255" s="39">
        <f>IF(Dane!$C$9=2,IFERROR(J1255/W1255,0),IF(Dane!$C$9=3,IFERROR(J1255/W1255,0),0))</f>
        <v>0</v>
      </c>
      <c r="AZ1255" s="39">
        <f>IF(Dane!$C$9=2,IFERROR(ROUND(J1255-ROUND(J1255*0.0976,2)-ROUND(J1255*0.015,2)-ROUND(J1255*0.0245,2),2)/W1255,0),IF(Dane!$C$9=3,IFERROR(ROUND(J1255-ROUND(J1255*0.0976,2)-ROUND(J1255*0.015,2)-ROUND(J1255*0.0245,2),2)/W1255,0),0))</f>
        <v>0</v>
      </c>
      <c r="BA1255" s="39">
        <f t="shared" si="298"/>
        <v>0</v>
      </c>
      <c r="BB1255" s="39">
        <f t="shared" si="299"/>
        <v>0</v>
      </c>
      <c r="BC1255" s="39">
        <f t="shared" si="292"/>
        <v>0</v>
      </c>
      <c r="BD1255" s="39">
        <f>IF(Dane!$C$9=2,IFERROR(BC1255/W1255,0),IF(Dane!$C$9=3,IFERROR(BC1255/W1255,0),0))</f>
        <v>0</v>
      </c>
      <c r="BE1255" s="39">
        <f t="shared" si="300"/>
        <v>0</v>
      </c>
      <c r="BF1255" s="39">
        <v>0</v>
      </c>
      <c r="BG1255" s="39">
        <f t="shared" si="301"/>
        <v>0</v>
      </c>
      <c r="BH1255" s="39">
        <f>IF(Dane!$C$9=2,IF(ROUND((S1255+T1255)*BG1255,2)&gt;$AN$1,$AN$1,ROUND((S1255+T1255)*BG1255,2)),IF(Dane!$C$9=3,IF(ROUND((S1255+T1255)*BG1255,2)&gt;$AN$1,$AN$1,ROUND((S1255+T1255)*BG1255,2)),0))</f>
        <v>0</v>
      </c>
      <c r="BI1255" s="39">
        <v>0</v>
      </c>
      <c r="BJ1255" s="39">
        <f>IF(Dane!$C$9=3,IFERROR(J1255/AB1255,0),0)</f>
        <v>0</v>
      </c>
      <c r="BK1255" s="39">
        <f>IF(Dane!$C$9=3,IFERROR(ROUND(J1255-ROUND(J1255*0.0976,2)-ROUND(J1255*0.015,2)-ROUND(J1255*0.0245,2),2)/AB1255,0),0)</f>
        <v>0</v>
      </c>
      <c r="BL1255" s="39">
        <f t="shared" si="302"/>
        <v>0</v>
      </c>
      <c r="BM1255" s="39">
        <f t="shared" si="303"/>
        <v>0</v>
      </c>
      <c r="BN1255" s="39">
        <f t="shared" si="293"/>
        <v>0</v>
      </c>
      <c r="BO1255" s="39">
        <f>IF(Dane!$C$9=3,IFERROR(BN1255/AB1255,0),0)</f>
        <v>0</v>
      </c>
      <c r="BP1255" s="39">
        <f t="shared" si="304"/>
        <v>0</v>
      </c>
      <c r="BQ1255" s="39">
        <v>0</v>
      </c>
      <c r="BR1255" s="39">
        <f t="shared" si="305"/>
        <v>0</v>
      </c>
      <c r="BS1255" s="39">
        <f>IF(Dane!$C$9=3,IF(ROUND((X1255+Y1255)*BR1255,2)&gt;$AN$1,$AN$1,ROUND((X1255+Y1255)*BR1255,2)),0)</f>
        <v>0</v>
      </c>
      <c r="BT1255" s="39">
        <v>0</v>
      </c>
    </row>
    <row r="1256" spans="1:72">
      <c r="A1256" s="87">
        <v>1247</v>
      </c>
      <c r="B1256" s="1"/>
      <c r="C1256" s="1"/>
      <c r="D1256" s="2"/>
      <c r="E1256" s="3"/>
      <c r="F1256" s="4"/>
      <c r="G1256" s="5"/>
      <c r="H1256" s="5"/>
      <c r="I1256" s="6"/>
      <c r="J1256" s="5"/>
      <c r="K1256" s="5"/>
      <c r="L1256" s="5"/>
      <c r="M1256" s="55"/>
      <c r="N1256" s="8"/>
      <c r="O1256" s="105"/>
      <c r="P1256" s="5"/>
      <c r="Q1256" s="5"/>
      <c r="R1256" s="105">
        <f>Dane!$C$10</f>
        <v>0</v>
      </c>
      <c r="S1256" s="8"/>
      <c r="T1256" s="105"/>
      <c r="U1256" s="5"/>
      <c r="V1256" s="5"/>
      <c r="W1256" s="107">
        <f>Dane!$C$11</f>
        <v>0</v>
      </c>
      <c r="X1256" s="8"/>
      <c r="Y1256" s="105"/>
      <c r="Z1256" s="5"/>
      <c r="AA1256" s="5"/>
      <c r="AB1256" s="110">
        <f>Dane!$C$12</f>
        <v>0</v>
      </c>
      <c r="AC1256" s="108">
        <f>IF(Dane!$E$3=1,AP1256+BA1256+BL1256,IF(Dane!$E$3=2,AT1256+BE1256+BP1256,AW1256+BH1256+BS1256))</f>
        <v>0</v>
      </c>
      <c r="AD1256" s="14">
        <f>IF(Dane!$E$3=1,AQ1256+BB1256+BM1256,IF(Dane!$E$3=2,AU1256+BF1256+BQ1256,AX1256+BI1256+BT1256))</f>
        <v>0</v>
      </c>
      <c r="AE1256" s="14">
        <f>IF((J1256*Dane!$C$9)-AC1256&lt;0,0,(J1256*Dane!$C$9)-AC1256)</f>
        <v>0</v>
      </c>
      <c r="AF1256" s="61">
        <f>IF((K1256*Dane!$C$9)-AD1256&lt;0,0,(K1256*Dane!$C$9)-AD1256)</f>
        <v>0</v>
      </c>
      <c r="AG1256" s="93"/>
      <c r="AH1256" s="84">
        <f>IF(Dane!$E$3=1,AP1256,IF(Dane!$E$3=2,AT1256,AW1256))</f>
        <v>0</v>
      </c>
      <c r="AI1256" s="84">
        <f>IF(Dane!$E$3=1,AQ1256,IF(Dane!$E$3=2,AU1256,AX1256))</f>
        <v>0</v>
      </c>
      <c r="AJ1256" s="84">
        <f>IF(Dane!$E$3=1,BA1256,IF(Dane!$E$3=2,BE1256,BH1256))</f>
        <v>0</v>
      </c>
      <c r="AK1256" s="84">
        <f>IF(Dane!$E$3=1,BB1256,IF(Dane!$E$3=2,BF1256,BI1256))</f>
        <v>0</v>
      </c>
      <c r="AL1256" s="84">
        <f>IF(Dane!$E$3=1,BL1256,IF(Dane!$E$3=2,BP1256,BS1256))</f>
        <v>0</v>
      </c>
      <c r="AM1256" s="84">
        <f>IF(Dane!$E$3=1,BM1256,IF(Dane!$E$3=2,BQ1256,BT1256))</f>
        <v>0</v>
      </c>
      <c r="AN1256" s="39">
        <f>IF(Dane!$C$9="",0,IFERROR(J1256/R1256,0))</f>
        <v>0</v>
      </c>
      <c r="AO1256" s="39">
        <f>IF(Dane!$C$9="",0,IFERROR(ROUND(J1256-ROUND(J1256*0.0976,2)-ROUND(J1256*0.015,2)-ROUND(J1256*0.0245,2),2)/R1256,0))</f>
        <v>0</v>
      </c>
      <c r="AP1256" s="39">
        <f t="shared" si="294"/>
        <v>0</v>
      </c>
      <c r="AQ1256" s="39">
        <f t="shared" si="295"/>
        <v>0</v>
      </c>
      <c r="AR1256" s="39">
        <f t="shared" si="291"/>
        <v>0</v>
      </c>
      <c r="AS1256" s="39">
        <f>IF(Dane!$C$9="",0,IFERROR(AR1256/R1256,0))</f>
        <v>0</v>
      </c>
      <c r="AT1256" s="39">
        <f t="shared" si="296"/>
        <v>0</v>
      </c>
      <c r="AU1256" s="39">
        <v>0</v>
      </c>
      <c r="AV1256" s="39">
        <f t="shared" si="297"/>
        <v>0</v>
      </c>
      <c r="AW1256" s="39">
        <f>IF(Dane!$C$9="",0,IF(ROUND((N1256+O1256)*AV1256,2)&gt;$AN$1,$AN$1,ROUND((N1256+O1256)*AV1256,2)))</f>
        <v>0</v>
      </c>
      <c r="AX1256" s="39">
        <v>0</v>
      </c>
      <c r="AY1256" s="39">
        <f>IF(Dane!$C$9=2,IFERROR(J1256/W1256,0),IF(Dane!$C$9=3,IFERROR(J1256/W1256,0),0))</f>
        <v>0</v>
      </c>
      <c r="AZ1256" s="39">
        <f>IF(Dane!$C$9=2,IFERROR(ROUND(J1256-ROUND(J1256*0.0976,2)-ROUND(J1256*0.015,2)-ROUND(J1256*0.0245,2),2)/W1256,0),IF(Dane!$C$9=3,IFERROR(ROUND(J1256-ROUND(J1256*0.0976,2)-ROUND(J1256*0.015,2)-ROUND(J1256*0.0245,2),2)/W1256,0),0))</f>
        <v>0</v>
      </c>
      <c r="BA1256" s="39">
        <f t="shared" si="298"/>
        <v>0</v>
      </c>
      <c r="BB1256" s="39">
        <f t="shared" si="299"/>
        <v>0</v>
      </c>
      <c r="BC1256" s="39">
        <f t="shared" si="292"/>
        <v>0</v>
      </c>
      <c r="BD1256" s="39">
        <f>IF(Dane!$C$9=2,IFERROR(BC1256/W1256,0),IF(Dane!$C$9=3,IFERROR(BC1256/W1256,0),0))</f>
        <v>0</v>
      </c>
      <c r="BE1256" s="39">
        <f t="shared" si="300"/>
        <v>0</v>
      </c>
      <c r="BF1256" s="39">
        <v>0</v>
      </c>
      <c r="BG1256" s="39">
        <f t="shared" si="301"/>
        <v>0</v>
      </c>
      <c r="BH1256" s="39">
        <f>IF(Dane!$C$9=2,IF(ROUND((S1256+T1256)*BG1256,2)&gt;$AN$1,$AN$1,ROUND((S1256+T1256)*BG1256,2)),IF(Dane!$C$9=3,IF(ROUND((S1256+T1256)*BG1256,2)&gt;$AN$1,$AN$1,ROUND((S1256+T1256)*BG1256,2)),0))</f>
        <v>0</v>
      </c>
      <c r="BI1256" s="39">
        <v>0</v>
      </c>
      <c r="BJ1256" s="39">
        <f>IF(Dane!$C$9=3,IFERROR(J1256/AB1256,0),0)</f>
        <v>0</v>
      </c>
      <c r="BK1256" s="39">
        <f>IF(Dane!$C$9=3,IFERROR(ROUND(J1256-ROUND(J1256*0.0976,2)-ROUND(J1256*0.015,2)-ROUND(J1256*0.0245,2),2)/AB1256,0),0)</f>
        <v>0</v>
      </c>
      <c r="BL1256" s="39">
        <f t="shared" si="302"/>
        <v>0</v>
      </c>
      <c r="BM1256" s="39">
        <f t="shared" si="303"/>
        <v>0</v>
      </c>
      <c r="BN1256" s="39">
        <f t="shared" si="293"/>
        <v>0</v>
      </c>
      <c r="BO1256" s="39">
        <f>IF(Dane!$C$9=3,IFERROR(BN1256/AB1256,0),0)</f>
        <v>0</v>
      </c>
      <c r="BP1256" s="39">
        <f t="shared" si="304"/>
        <v>0</v>
      </c>
      <c r="BQ1256" s="39">
        <v>0</v>
      </c>
      <c r="BR1256" s="39">
        <f t="shared" si="305"/>
        <v>0</v>
      </c>
      <c r="BS1256" s="39">
        <f>IF(Dane!$C$9=3,IF(ROUND((X1256+Y1256)*BR1256,2)&gt;$AN$1,$AN$1,ROUND((X1256+Y1256)*BR1256,2)),0)</f>
        <v>0</v>
      </c>
      <c r="BT1256" s="39">
        <v>0</v>
      </c>
    </row>
    <row r="1257" spans="1:72">
      <c r="A1257" s="87">
        <v>1248</v>
      </c>
      <c r="B1257" s="1"/>
      <c r="C1257" s="1"/>
      <c r="D1257" s="2"/>
      <c r="E1257" s="3"/>
      <c r="F1257" s="4"/>
      <c r="G1257" s="5"/>
      <c r="H1257" s="5"/>
      <c r="I1257" s="6"/>
      <c r="J1257" s="5"/>
      <c r="K1257" s="5"/>
      <c r="L1257" s="5"/>
      <c r="M1257" s="55"/>
      <c r="N1257" s="8"/>
      <c r="O1257" s="105"/>
      <c r="P1257" s="5"/>
      <c r="Q1257" s="5"/>
      <c r="R1257" s="105">
        <f>Dane!$C$10</f>
        <v>0</v>
      </c>
      <c r="S1257" s="8"/>
      <c r="T1257" s="105"/>
      <c r="U1257" s="5"/>
      <c r="V1257" s="5"/>
      <c r="W1257" s="107">
        <f>Dane!$C$11</f>
        <v>0</v>
      </c>
      <c r="X1257" s="8"/>
      <c r="Y1257" s="105"/>
      <c r="Z1257" s="5"/>
      <c r="AA1257" s="5"/>
      <c r="AB1257" s="110">
        <f>Dane!$C$12</f>
        <v>0</v>
      </c>
      <c r="AC1257" s="108">
        <f>IF(Dane!$E$3=1,AP1257+BA1257+BL1257,IF(Dane!$E$3=2,AT1257+BE1257+BP1257,AW1257+BH1257+BS1257))</f>
        <v>0</v>
      </c>
      <c r="AD1257" s="14">
        <f>IF(Dane!$E$3=1,AQ1257+BB1257+BM1257,IF(Dane!$E$3=2,AU1257+BF1257+BQ1257,AX1257+BI1257+BT1257))</f>
        <v>0</v>
      </c>
      <c r="AE1257" s="14">
        <f>IF((J1257*Dane!$C$9)-AC1257&lt;0,0,(J1257*Dane!$C$9)-AC1257)</f>
        <v>0</v>
      </c>
      <c r="AF1257" s="61">
        <f>IF((K1257*Dane!$C$9)-AD1257&lt;0,0,(K1257*Dane!$C$9)-AD1257)</f>
        <v>0</v>
      </c>
      <c r="AG1257" s="93"/>
      <c r="AH1257" s="84">
        <f>IF(Dane!$E$3=1,AP1257,IF(Dane!$E$3=2,AT1257,AW1257))</f>
        <v>0</v>
      </c>
      <c r="AI1257" s="84">
        <f>IF(Dane!$E$3=1,AQ1257,IF(Dane!$E$3=2,AU1257,AX1257))</f>
        <v>0</v>
      </c>
      <c r="AJ1257" s="84">
        <f>IF(Dane!$E$3=1,BA1257,IF(Dane!$E$3=2,BE1257,BH1257))</f>
        <v>0</v>
      </c>
      <c r="AK1257" s="84">
        <f>IF(Dane!$E$3=1,BB1257,IF(Dane!$E$3=2,BF1257,BI1257))</f>
        <v>0</v>
      </c>
      <c r="AL1257" s="84">
        <f>IF(Dane!$E$3=1,BL1257,IF(Dane!$E$3=2,BP1257,BS1257))</f>
        <v>0</v>
      </c>
      <c r="AM1257" s="84">
        <f>IF(Dane!$E$3=1,BM1257,IF(Dane!$E$3=2,BQ1257,BT1257))</f>
        <v>0</v>
      </c>
      <c r="AN1257" s="39">
        <f>IF(Dane!$C$9="",0,IFERROR(J1257/R1257,0))</f>
        <v>0</v>
      </c>
      <c r="AO1257" s="39">
        <f>IF(Dane!$C$9="",0,IFERROR(ROUND(J1257-ROUND(J1257*0.0976,2)-ROUND(J1257*0.015,2)-ROUND(J1257*0.0245,2),2)/R1257,0))</f>
        <v>0</v>
      </c>
      <c r="AP1257" s="39">
        <f t="shared" si="294"/>
        <v>0</v>
      </c>
      <c r="AQ1257" s="39">
        <f t="shared" si="295"/>
        <v>0</v>
      </c>
      <c r="AR1257" s="39">
        <f t="shared" si="291"/>
        <v>0</v>
      </c>
      <c r="AS1257" s="39">
        <f>IF(Dane!$C$9="",0,IFERROR(AR1257/R1257,0))</f>
        <v>0</v>
      </c>
      <c r="AT1257" s="39">
        <f t="shared" si="296"/>
        <v>0</v>
      </c>
      <c r="AU1257" s="39">
        <v>0</v>
      </c>
      <c r="AV1257" s="39">
        <f t="shared" si="297"/>
        <v>0</v>
      </c>
      <c r="AW1257" s="39">
        <f>IF(Dane!$C$9="",0,IF(ROUND((N1257+O1257)*AV1257,2)&gt;$AN$1,$AN$1,ROUND((N1257+O1257)*AV1257,2)))</f>
        <v>0</v>
      </c>
      <c r="AX1257" s="39">
        <v>0</v>
      </c>
      <c r="AY1257" s="39">
        <f>IF(Dane!$C$9=2,IFERROR(J1257/W1257,0),IF(Dane!$C$9=3,IFERROR(J1257/W1257,0),0))</f>
        <v>0</v>
      </c>
      <c r="AZ1257" s="39">
        <f>IF(Dane!$C$9=2,IFERROR(ROUND(J1257-ROUND(J1257*0.0976,2)-ROUND(J1257*0.015,2)-ROUND(J1257*0.0245,2),2)/W1257,0),IF(Dane!$C$9=3,IFERROR(ROUND(J1257-ROUND(J1257*0.0976,2)-ROUND(J1257*0.015,2)-ROUND(J1257*0.0245,2),2)/W1257,0),0))</f>
        <v>0</v>
      </c>
      <c r="BA1257" s="39">
        <f t="shared" si="298"/>
        <v>0</v>
      </c>
      <c r="BB1257" s="39">
        <f t="shared" si="299"/>
        <v>0</v>
      </c>
      <c r="BC1257" s="39">
        <f t="shared" si="292"/>
        <v>0</v>
      </c>
      <c r="BD1257" s="39">
        <f>IF(Dane!$C$9=2,IFERROR(BC1257/W1257,0),IF(Dane!$C$9=3,IFERROR(BC1257/W1257,0),0))</f>
        <v>0</v>
      </c>
      <c r="BE1257" s="39">
        <f t="shared" si="300"/>
        <v>0</v>
      </c>
      <c r="BF1257" s="39">
        <v>0</v>
      </c>
      <c r="BG1257" s="39">
        <f t="shared" si="301"/>
        <v>0</v>
      </c>
      <c r="BH1257" s="39">
        <f>IF(Dane!$C$9=2,IF(ROUND((S1257+T1257)*BG1257,2)&gt;$AN$1,$AN$1,ROUND((S1257+T1257)*BG1257,2)),IF(Dane!$C$9=3,IF(ROUND((S1257+T1257)*BG1257,2)&gt;$AN$1,$AN$1,ROUND((S1257+T1257)*BG1257,2)),0))</f>
        <v>0</v>
      </c>
      <c r="BI1257" s="39">
        <v>0</v>
      </c>
      <c r="BJ1257" s="39">
        <f>IF(Dane!$C$9=3,IFERROR(J1257/AB1257,0),0)</f>
        <v>0</v>
      </c>
      <c r="BK1257" s="39">
        <f>IF(Dane!$C$9=3,IFERROR(ROUND(J1257-ROUND(J1257*0.0976,2)-ROUND(J1257*0.015,2)-ROUND(J1257*0.0245,2),2)/AB1257,0),0)</f>
        <v>0</v>
      </c>
      <c r="BL1257" s="39">
        <f t="shared" si="302"/>
        <v>0</v>
      </c>
      <c r="BM1257" s="39">
        <f t="shared" si="303"/>
        <v>0</v>
      </c>
      <c r="BN1257" s="39">
        <f t="shared" si="293"/>
        <v>0</v>
      </c>
      <c r="BO1257" s="39">
        <f>IF(Dane!$C$9=3,IFERROR(BN1257/AB1257,0),0)</f>
        <v>0</v>
      </c>
      <c r="BP1257" s="39">
        <f t="shared" si="304"/>
        <v>0</v>
      </c>
      <c r="BQ1257" s="39">
        <v>0</v>
      </c>
      <c r="BR1257" s="39">
        <f t="shared" si="305"/>
        <v>0</v>
      </c>
      <c r="BS1257" s="39">
        <f>IF(Dane!$C$9=3,IF(ROUND((X1257+Y1257)*BR1257,2)&gt;$AN$1,$AN$1,ROUND((X1257+Y1257)*BR1257,2)),0)</f>
        <v>0</v>
      </c>
      <c r="BT1257" s="39">
        <v>0</v>
      </c>
    </row>
    <row r="1258" spans="1:72">
      <c r="A1258" s="87">
        <v>1249</v>
      </c>
      <c r="B1258" s="1"/>
      <c r="C1258" s="1"/>
      <c r="D1258" s="2"/>
      <c r="E1258" s="3"/>
      <c r="F1258" s="4"/>
      <c r="G1258" s="5"/>
      <c r="H1258" s="5"/>
      <c r="I1258" s="6"/>
      <c r="J1258" s="5"/>
      <c r="K1258" s="5"/>
      <c r="L1258" s="5"/>
      <c r="M1258" s="55"/>
      <c r="N1258" s="8"/>
      <c r="O1258" s="105"/>
      <c r="P1258" s="5"/>
      <c r="Q1258" s="5"/>
      <c r="R1258" s="105">
        <f>Dane!$C$10</f>
        <v>0</v>
      </c>
      <c r="S1258" s="8"/>
      <c r="T1258" s="105"/>
      <c r="U1258" s="5"/>
      <c r="V1258" s="5"/>
      <c r="W1258" s="107">
        <f>Dane!$C$11</f>
        <v>0</v>
      </c>
      <c r="X1258" s="8"/>
      <c r="Y1258" s="105"/>
      <c r="Z1258" s="5"/>
      <c r="AA1258" s="5"/>
      <c r="AB1258" s="110">
        <f>Dane!$C$12</f>
        <v>0</v>
      </c>
      <c r="AC1258" s="108">
        <f>IF(Dane!$E$3=1,AP1258+BA1258+BL1258,IF(Dane!$E$3=2,AT1258+BE1258+BP1258,AW1258+BH1258+BS1258))</f>
        <v>0</v>
      </c>
      <c r="AD1258" s="14">
        <f>IF(Dane!$E$3=1,AQ1258+BB1258+BM1258,IF(Dane!$E$3=2,AU1258+BF1258+BQ1258,AX1258+BI1258+BT1258))</f>
        <v>0</v>
      </c>
      <c r="AE1258" s="14">
        <f>IF((J1258*Dane!$C$9)-AC1258&lt;0,0,(J1258*Dane!$C$9)-AC1258)</f>
        <v>0</v>
      </c>
      <c r="AF1258" s="61">
        <f>IF((K1258*Dane!$C$9)-AD1258&lt;0,0,(K1258*Dane!$C$9)-AD1258)</f>
        <v>0</v>
      </c>
      <c r="AG1258" s="93"/>
      <c r="AH1258" s="84">
        <f>IF(Dane!$E$3=1,AP1258,IF(Dane!$E$3=2,AT1258,AW1258))</f>
        <v>0</v>
      </c>
      <c r="AI1258" s="84">
        <f>IF(Dane!$E$3=1,AQ1258,IF(Dane!$E$3=2,AU1258,AX1258))</f>
        <v>0</v>
      </c>
      <c r="AJ1258" s="84">
        <f>IF(Dane!$E$3=1,BA1258,IF(Dane!$E$3=2,BE1258,BH1258))</f>
        <v>0</v>
      </c>
      <c r="AK1258" s="84">
        <f>IF(Dane!$E$3=1,BB1258,IF(Dane!$E$3=2,BF1258,BI1258))</f>
        <v>0</v>
      </c>
      <c r="AL1258" s="84">
        <f>IF(Dane!$E$3=1,BL1258,IF(Dane!$E$3=2,BP1258,BS1258))</f>
        <v>0</v>
      </c>
      <c r="AM1258" s="84">
        <f>IF(Dane!$E$3=1,BM1258,IF(Dane!$E$3=2,BQ1258,BT1258))</f>
        <v>0</v>
      </c>
      <c r="AN1258" s="39">
        <f>IF(Dane!$C$9="",0,IFERROR(J1258/R1258,0))</f>
        <v>0</v>
      </c>
      <c r="AO1258" s="39">
        <f>IF(Dane!$C$9="",0,IFERROR(ROUND(J1258-ROUND(J1258*0.0976,2)-ROUND(J1258*0.015,2)-ROUND(J1258*0.0245,2),2)/R1258,0))</f>
        <v>0</v>
      </c>
      <c r="AP1258" s="39">
        <f t="shared" si="294"/>
        <v>0</v>
      </c>
      <c r="AQ1258" s="39">
        <f t="shared" si="295"/>
        <v>0</v>
      </c>
      <c r="AR1258" s="39">
        <f t="shared" si="291"/>
        <v>0</v>
      </c>
      <c r="AS1258" s="39">
        <f>IF(Dane!$C$9="",0,IFERROR(AR1258/R1258,0))</f>
        <v>0</v>
      </c>
      <c r="AT1258" s="39">
        <f t="shared" si="296"/>
        <v>0</v>
      </c>
      <c r="AU1258" s="39">
        <v>0</v>
      </c>
      <c r="AV1258" s="39">
        <f t="shared" si="297"/>
        <v>0</v>
      </c>
      <c r="AW1258" s="39">
        <f>IF(Dane!$C$9="",0,IF(ROUND((N1258+O1258)*AV1258,2)&gt;$AN$1,$AN$1,ROUND((N1258+O1258)*AV1258,2)))</f>
        <v>0</v>
      </c>
      <c r="AX1258" s="39">
        <v>0</v>
      </c>
      <c r="AY1258" s="39">
        <f>IF(Dane!$C$9=2,IFERROR(J1258/W1258,0),IF(Dane!$C$9=3,IFERROR(J1258/W1258,0),0))</f>
        <v>0</v>
      </c>
      <c r="AZ1258" s="39">
        <f>IF(Dane!$C$9=2,IFERROR(ROUND(J1258-ROUND(J1258*0.0976,2)-ROUND(J1258*0.015,2)-ROUND(J1258*0.0245,2),2)/W1258,0),IF(Dane!$C$9=3,IFERROR(ROUND(J1258-ROUND(J1258*0.0976,2)-ROUND(J1258*0.015,2)-ROUND(J1258*0.0245,2),2)/W1258,0),0))</f>
        <v>0</v>
      </c>
      <c r="BA1258" s="39">
        <f t="shared" si="298"/>
        <v>0</v>
      </c>
      <c r="BB1258" s="39">
        <f t="shared" si="299"/>
        <v>0</v>
      </c>
      <c r="BC1258" s="39">
        <f t="shared" si="292"/>
        <v>0</v>
      </c>
      <c r="BD1258" s="39">
        <f>IF(Dane!$C$9=2,IFERROR(BC1258/W1258,0),IF(Dane!$C$9=3,IFERROR(BC1258/W1258,0),0))</f>
        <v>0</v>
      </c>
      <c r="BE1258" s="39">
        <f t="shared" si="300"/>
        <v>0</v>
      </c>
      <c r="BF1258" s="39">
        <v>0</v>
      </c>
      <c r="BG1258" s="39">
        <f t="shared" si="301"/>
        <v>0</v>
      </c>
      <c r="BH1258" s="39">
        <f>IF(Dane!$C$9=2,IF(ROUND((S1258+T1258)*BG1258,2)&gt;$AN$1,$AN$1,ROUND((S1258+T1258)*BG1258,2)),IF(Dane!$C$9=3,IF(ROUND((S1258+T1258)*BG1258,2)&gt;$AN$1,$AN$1,ROUND((S1258+T1258)*BG1258,2)),0))</f>
        <v>0</v>
      </c>
      <c r="BI1258" s="39">
        <v>0</v>
      </c>
      <c r="BJ1258" s="39">
        <f>IF(Dane!$C$9=3,IFERROR(J1258/AB1258,0),0)</f>
        <v>0</v>
      </c>
      <c r="BK1258" s="39">
        <f>IF(Dane!$C$9=3,IFERROR(ROUND(J1258-ROUND(J1258*0.0976,2)-ROUND(J1258*0.015,2)-ROUND(J1258*0.0245,2),2)/AB1258,0),0)</f>
        <v>0</v>
      </c>
      <c r="BL1258" s="39">
        <f t="shared" si="302"/>
        <v>0</v>
      </c>
      <c r="BM1258" s="39">
        <f t="shared" si="303"/>
        <v>0</v>
      </c>
      <c r="BN1258" s="39">
        <f t="shared" si="293"/>
        <v>0</v>
      </c>
      <c r="BO1258" s="39">
        <f>IF(Dane!$C$9=3,IFERROR(BN1258/AB1258,0),0)</f>
        <v>0</v>
      </c>
      <c r="BP1258" s="39">
        <f t="shared" si="304"/>
        <v>0</v>
      </c>
      <c r="BQ1258" s="39">
        <v>0</v>
      </c>
      <c r="BR1258" s="39">
        <f t="shared" si="305"/>
        <v>0</v>
      </c>
      <c r="BS1258" s="39">
        <f>IF(Dane!$C$9=3,IF(ROUND((X1258+Y1258)*BR1258,2)&gt;$AN$1,$AN$1,ROUND((X1258+Y1258)*BR1258,2)),0)</f>
        <v>0</v>
      </c>
      <c r="BT1258" s="39">
        <v>0</v>
      </c>
    </row>
    <row r="1259" spans="1:72">
      <c r="A1259" s="87">
        <v>1250</v>
      </c>
      <c r="B1259" s="1"/>
      <c r="C1259" s="1"/>
      <c r="D1259" s="2"/>
      <c r="E1259" s="3"/>
      <c r="F1259" s="4"/>
      <c r="G1259" s="5"/>
      <c r="H1259" s="5"/>
      <c r="I1259" s="6"/>
      <c r="J1259" s="5"/>
      <c r="K1259" s="5"/>
      <c r="L1259" s="5"/>
      <c r="M1259" s="55"/>
      <c r="N1259" s="8"/>
      <c r="O1259" s="105"/>
      <c r="P1259" s="5"/>
      <c r="Q1259" s="5"/>
      <c r="R1259" s="105">
        <f>Dane!$C$10</f>
        <v>0</v>
      </c>
      <c r="S1259" s="8"/>
      <c r="T1259" s="105"/>
      <c r="U1259" s="5"/>
      <c r="V1259" s="5"/>
      <c r="W1259" s="107">
        <f>Dane!$C$11</f>
        <v>0</v>
      </c>
      <c r="X1259" s="8"/>
      <c r="Y1259" s="105"/>
      <c r="Z1259" s="5"/>
      <c r="AA1259" s="5"/>
      <c r="AB1259" s="110">
        <f>Dane!$C$12</f>
        <v>0</v>
      </c>
      <c r="AC1259" s="108">
        <f>IF(Dane!$E$3=1,AP1259+BA1259+BL1259,IF(Dane!$E$3=2,AT1259+BE1259+BP1259,AW1259+BH1259+BS1259))</f>
        <v>0</v>
      </c>
      <c r="AD1259" s="14">
        <f>IF(Dane!$E$3=1,AQ1259+BB1259+BM1259,IF(Dane!$E$3=2,AU1259+BF1259+BQ1259,AX1259+BI1259+BT1259))</f>
        <v>0</v>
      </c>
      <c r="AE1259" s="14">
        <f>IF((J1259*Dane!$C$9)-AC1259&lt;0,0,(J1259*Dane!$C$9)-AC1259)</f>
        <v>0</v>
      </c>
      <c r="AF1259" s="61">
        <f>IF((K1259*Dane!$C$9)-AD1259&lt;0,0,(K1259*Dane!$C$9)-AD1259)</f>
        <v>0</v>
      </c>
      <c r="AG1259" s="93"/>
      <c r="AH1259" s="84">
        <f>IF(Dane!$E$3=1,AP1259,IF(Dane!$E$3=2,AT1259,AW1259))</f>
        <v>0</v>
      </c>
      <c r="AI1259" s="84">
        <f>IF(Dane!$E$3=1,AQ1259,IF(Dane!$E$3=2,AU1259,AX1259))</f>
        <v>0</v>
      </c>
      <c r="AJ1259" s="84">
        <f>IF(Dane!$E$3=1,BA1259,IF(Dane!$E$3=2,BE1259,BH1259))</f>
        <v>0</v>
      </c>
      <c r="AK1259" s="84">
        <f>IF(Dane!$E$3=1,BB1259,IF(Dane!$E$3=2,BF1259,BI1259))</f>
        <v>0</v>
      </c>
      <c r="AL1259" s="84">
        <f>IF(Dane!$E$3=1,BL1259,IF(Dane!$E$3=2,BP1259,BS1259))</f>
        <v>0</v>
      </c>
      <c r="AM1259" s="84">
        <f>IF(Dane!$E$3=1,BM1259,IF(Dane!$E$3=2,BQ1259,BT1259))</f>
        <v>0</v>
      </c>
      <c r="AN1259" s="39">
        <f>IF(Dane!$C$9="",0,IFERROR(J1259/R1259,0))</f>
        <v>0</v>
      </c>
      <c r="AO1259" s="39">
        <f>IF(Dane!$C$9="",0,IFERROR(ROUND(J1259-ROUND(J1259*0.0976,2)-ROUND(J1259*0.015,2)-ROUND(J1259*0.0245,2),2)/R1259,0))</f>
        <v>0</v>
      </c>
      <c r="AP1259" s="39">
        <f t="shared" si="294"/>
        <v>0</v>
      </c>
      <c r="AQ1259" s="39">
        <f t="shared" si="295"/>
        <v>0</v>
      </c>
      <c r="AR1259" s="39">
        <f t="shared" si="291"/>
        <v>0</v>
      </c>
      <c r="AS1259" s="39">
        <f>IF(Dane!$C$9="",0,IFERROR(AR1259/R1259,0))</f>
        <v>0</v>
      </c>
      <c r="AT1259" s="39">
        <f t="shared" si="296"/>
        <v>0</v>
      </c>
      <c r="AU1259" s="39">
        <v>0</v>
      </c>
      <c r="AV1259" s="39">
        <f t="shared" si="297"/>
        <v>0</v>
      </c>
      <c r="AW1259" s="39">
        <f>IF(Dane!$C$9="",0,IF(ROUND((N1259+O1259)*AV1259,2)&gt;$AN$1,$AN$1,ROUND((N1259+O1259)*AV1259,2)))</f>
        <v>0</v>
      </c>
      <c r="AX1259" s="39">
        <v>0</v>
      </c>
      <c r="AY1259" s="39">
        <f>IF(Dane!$C$9=2,IFERROR(J1259/W1259,0),IF(Dane!$C$9=3,IFERROR(J1259/W1259,0),0))</f>
        <v>0</v>
      </c>
      <c r="AZ1259" s="39">
        <f>IF(Dane!$C$9=2,IFERROR(ROUND(J1259-ROUND(J1259*0.0976,2)-ROUND(J1259*0.015,2)-ROUND(J1259*0.0245,2),2)/W1259,0),IF(Dane!$C$9=3,IFERROR(ROUND(J1259-ROUND(J1259*0.0976,2)-ROUND(J1259*0.015,2)-ROUND(J1259*0.0245,2),2)/W1259,0),0))</f>
        <v>0</v>
      </c>
      <c r="BA1259" s="39">
        <f t="shared" si="298"/>
        <v>0</v>
      </c>
      <c r="BB1259" s="39">
        <f t="shared" si="299"/>
        <v>0</v>
      </c>
      <c r="BC1259" s="39">
        <f t="shared" si="292"/>
        <v>0</v>
      </c>
      <c r="BD1259" s="39">
        <f>IF(Dane!$C$9=2,IFERROR(BC1259/W1259,0),IF(Dane!$C$9=3,IFERROR(BC1259/W1259,0),0))</f>
        <v>0</v>
      </c>
      <c r="BE1259" s="39">
        <f t="shared" si="300"/>
        <v>0</v>
      </c>
      <c r="BF1259" s="39">
        <v>0</v>
      </c>
      <c r="BG1259" s="39">
        <f t="shared" si="301"/>
        <v>0</v>
      </c>
      <c r="BH1259" s="39">
        <f>IF(Dane!$C$9=2,IF(ROUND((S1259+T1259)*BG1259,2)&gt;$AN$1,$AN$1,ROUND((S1259+T1259)*BG1259,2)),IF(Dane!$C$9=3,IF(ROUND((S1259+T1259)*BG1259,2)&gt;$AN$1,$AN$1,ROUND((S1259+T1259)*BG1259,2)),0))</f>
        <v>0</v>
      </c>
      <c r="BI1259" s="39">
        <v>0</v>
      </c>
      <c r="BJ1259" s="39">
        <f>IF(Dane!$C$9=3,IFERROR(J1259/AB1259,0),0)</f>
        <v>0</v>
      </c>
      <c r="BK1259" s="39">
        <f>IF(Dane!$C$9=3,IFERROR(ROUND(J1259-ROUND(J1259*0.0976,2)-ROUND(J1259*0.015,2)-ROUND(J1259*0.0245,2),2)/AB1259,0),0)</f>
        <v>0</v>
      </c>
      <c r="BL1259" s="39">
        <f t="shared" si="302"/>
        <v>0</v>
      </c>
      <c r="BM1259" s="39">
        <f t="shared" si="303"/>
        <v>0</v>
      </c>
      <c r="BN1259" s="39">
        <f t="shared" si="293"/>
        <v>0</v>
      </c>
      <c r="BO1259" s="39">
        <f>IF(Dane!$C$9=3,IFERROR(BN1259/AB1259,0),0)</f>
        <v>0</v>
      </c>
      <c r="BP1259" s="39">
        <f t="shared" si="304"/>
        <v>0</v>
      </c>
      <c r="BQ1259" s="39">
        <v>0</v>
      </c>
      <c r="BR1259" s="39">
        <f t="shared" si="305"/>
        <v>0</v>
      </c>
      <c r="BS1259" s="39">
        <f>IF(Dane!$C$9=3,IF(ROUND((X1259+Y1259)*BR1259,2)&gt;$AN$1,$AN$1,ROUND((X1259+Y1259)*BR1259,2)),0)</f>
        <v>0</v>
      </c>
      <c r="BT1259" s="39">
        <v>0</v>
      </c>
    </row>
    <row r="1260" spans="1:72">
      <c r="A1260" s="87">
        <v>1251</v>
      </c>
      <c r="B1260" s="1"/>
      <c r="C1260" s="1"/>
      <c r="D1260" s="2"/>
      <c r="E1260" s="3"/>
      <c r="F1260" s="4"/>
      <c r="G1260" s="5"/>
      <c r="H1260" s="5"/>
      <c r="I1260" s="6"/>
      <c r="J1260" s="5"/>
      <c r="K1260" s="5"/>
      <c r="L1260" s="5"/>
      <c r="M1260" s="55"/>
      <c r="N1260" s="8"/>
      <c r="O1260" s="105"/>
      <c r="P1260" s="5"/>
      <c r="Q1260" s="5"/>
      <c r="R1260" s="105">
        <f>Dane!$C$10</f>
        <v>0</v>
      </c>
      <c r="S1260" s="8"/>
      <c r="T1260" s="105"/>
      <c r="U1260" s="5"/>
      <c r="V1260" s="5"/>
      <c r="W1260" s="107">
        <f>Dane!$C$11</f>
        <v>0</v>
      </c>
      <c r="X1260" s="8"/>
      <c r="Y1260" s="105"/>
      <c r="Z1260" s="5"/>
      <c r="AA1260" s="5"/>
      <c r="AB1260" s="110">
        <f>Dane!$C$12</f>
        <v>0</v>
      </c>
      <c r="AC1260" s="108">
        <f>IF(Dane!$E$3=1,AP1260+BA1260+BL1260,IF(Dane!$E$3=2,AT1260+BE1260+BP1260,AW1260+BH1260+BS1260))</f>
        <v>0</v>
      </c>
      <c r="AD1260" s="14">
        <f>IF(Dane!$E$3=1,AQ1260+BB1260+BM1260,IF(Dane!$E$3=2,AU1260+BF1260+BQ1260,AX1260+BI1260+BT1260))</f>
        <v>0</v>
      </c>
      <c r="AE1260" s="14">
        <f>IF((J1260*Dane!$C$9)-AC1260&lt;0,0,(J1260*Dane!$C$9)-AC1260)</f>
        <v>0</v>
      </c>
      <c r="AF1260" s="61">
        <f>IF((K1260*Dane!$C$9)-AD1260&lt;0,0,(K1260*Dane!$C$9)-AD1260)</f>
        <v>0</v>
      </c>
      <c r="AG1260" s="93"/>
      <c r="AH1260" s="84">
        <f>IF(Dane!$E$3=1,AP1260,IF(Dane!$E$3=2,AT1260,AW1260))</f>
        <v>0</v>
      </c>
      <c r="AI1260" s="84">
        <f>IF(Dane!$E$3=1,AQ1260,IF(Dane!$E$3=2,AU1260,AX1260))</f>
        <v>0</v>
      </c>
      <c r="AJ1260" s="84">
        <f>IF(Dane!$E$3=1,BA1260,IF(Dane!$E$3=2,BE1260,BH1260))</f>
        <v>0</v>
      </c>
      <c r="AK1260" s="84">
        <f>IF(Dane!$E$3=1,BB1260,IF(Dane!$E$3=2,BF1260,BI1260))</f>
        <v>0</v>
      </c>
      <c r="AL1260" s="84">
        <f>IF(Dane!$E$3=1,BL1260,IF(Dane!$E$3=2,BP1260,BS1260))</f>
        <v>0</v>
      </c>
      <c r="AM1260" s="84">
        <f>IF(Dane!$E$3=1,BM1260,IF(Dane!$E$3=2,BQ1260,BT1260))</f>
        <v>0</v>
      </c>
      <c r="AN1260" s="39">
        <f>IF(Dane!$C$9="",0,IFERROR(J1260/R1260,0))</f>
        <v>0</v>
      </c>
      <c r="AO1260" s="39">
        <f>IF(Dane!$C$9="",0,IFERROR(ROUND(J1260-ROUND(J1260*0.0976,2)-ROUND(J1260*0.015,2)-ROUND(J1260*0.0245,2),2)/R1260,0))</f>
        <v>0</v>
      </c>
      <c r="AP1260" s="39">
        <f t="shared" si="294"/>
        <v>0</v>
      </c>
      <c r="AQ1260" s="39">
        <f t="shared" si="295"/>
        <v>0</v>
      </c>
      <c r="AR1260" s="39">
        <f t="shared" si="291"/>
        <v>0</v>
      </c>
      <c r="AS1260" s="39">
        <f>IF(Dane!$C$9="",0,IFERROR(AR1260/R1260,0))</f>
        <v>0</v>
      </c>
      <c r="AT1260" s="39">
        <f t="shared" si="296"/>
        <v>0</v>
      </c>
      <c r="AU1260" s="39">
        <v>0</v>
      </c>
      <c r="AV1260" s="39">
        <f t="shared" si="297"/>
        <v>0</v>
      </c>
      <c r="AW1260" s="39">
        <f>IF(Dane!$C$9="",0,IF(ROUND((N1260+O1260)*AV1260,2)&gt;$AN$1,$AN$1,ROUND((N1260+O1260)*AV1260,2)))</f>
        <v>0</v>
      </c>
      <c r="AX1260" s="39">
        <v>0</v>
      </c>
      <c r="AY1260" s="39">
        <f>IF(Dane!$C$9=2,IFERROR(J1260/W1260,0),IF(Dane!$C$9=3,IFERROR(J1260/W1260,0),0))</f>
        <v>0</v>
      </c>
      <c r="AZ1260" s="39">
        <f>IF(Dane!$C$9=2,IFERROR(ROUND(J1260-ROUND(J1260*0.0976,2)-ROUND(J1260*0.015,2)-ROUND(J1260*0.0245,2),2)/W1260,0),IF(Dane!$C$9=3,IFERROR(ROUND(J1260-ROUND(J1260*0.0976,2)-ROUND(J1260*0.015,2)-ROUND(J1260*0.0245,2),2)/W1260,0),0))</f>
        <v>0</v>
      </c>
      <c r="BA1260" s="39">
        <f t="shared" si="298"/>
        <v>0</v>
      </c>
      <c r="BB1260" s="39">
        <f t="shared" si="299"/>
        <v>0</v>
      </c>
      <c r="BC1260" s="39">
        <f t="shared" si="292"/>
        <v>0</v>
      </c>
      <c r="BD1260" s="39">
        <f>IF(Dane!$C$9=2,IFERROR(BC1260/W1260,0),IF(Dane!$C$9=3,IFERROR(BC1260/W1260,0),0))</f>
        <v>0</v>
      </c>
      <c r="BE1260" s="39">
        <f t="shared" si="300"/>
        <v>0</v>
      </c>
      <c r="BF1260" s="39">
        <v>0</v>
      </c>
      <c r="BG1260" s="39">
        <f t="shared" si="301"/>
        <v>0</v>
      </c>
      <c r="BH1260" s="39">
        <f>IF(Dane!$C$9=2,IF(ROUND((S1260+T1260)*BG1260,2)&gt;$AN$1,$AN$1,ROUND((S1260+T1260)*BG1260,2)),IF(Dane!$C$9=3,IF(ROUND((S1260+T1260)*BG1260,2)&gt;$AN$1,$AN$1,ROUND((S1260+T1260)*BG1260,2)),0))</f>
        <v>0</v>
      </c>
      <c r="BI1260" s="39">
        <v>0</v>
      </c>
      <c r="BJ1260" s="39">
        <f>IF(Dane!$C$9=3,IFERROR(J1260/AB1260,0),0)</f>
        <v>0</v>
      </c>
      <c r="BK1260" s="39">
        <f>IF(Dane!$C$9=3,IFERROR(ROUND(J1260-ROUND(J1260*0.0976,2)-ROUND(J1260*0.015,2)-ROUND(J1260*0.0245,2),2)/AB1260,0),0)</f>
        <v>0</v>
      </c>
      <c r="BL1260" s="39">
        <f t="shared" si="302"/>
        <v>0</v>
      </c>
      <c r="BM1260" s="39">
        <f t="shared" si="303"/>
        <v>0</v>
      </c>
      <c r="BN1260" s="39">
        <f t="shared" si="293"/>
        <v>0</v>
      </c>
      <c r="BO1260" s="39">
        <f>IF(Dane!$C$9=3,IFERROR(BN1260/AB1260,0),0)</f>
        <v>0</v>
      </c>
      <c r="BP1260" s="39">
        <f t="shared" si="304"/>
        <v>0</v>
      </c>
      <c r="BQ1260" s="39">
        <v>0</v>
      </c>
      <c r="BR1260" s="39">
        <f t="shared" si="305"/>
        <v>0</v>
      </c>
      <c r="BS1260" s="39">
        <f>IF(Dane!$C$9=3,IF(ROUND((X1260+Y1260)*BR1260,2)&gt;$AN$1,$AN$1,ROUND((X1260+Y1260)*BR1260,2)),0)</f>
        <v>0</v>
      </c>
      <c r="BT1260" s="39">
        <v>0</v>
      </c>
    </row>
    <row r="1261" spans="1:72">
      <c r="A1261" s="87">
        <v>1252</v>
      </c>
      <c r="B1261" s="1"/>
      <c r="C1261" s="1"/>
      <c r="D1261" s="2"/>
      <c r="E1261" s="3"/>
      <c r="F1261" s="4"/>
      <c r="G1261" s="5"/>
      <c r="H1261" s="5"/>
      <c r="I1261" s="6"/>
      <c r="J1261" s="5"/>
      <c r="K1261" s="5"/>
      <c r="L1261" s="5"/>
      <c r="M1261" s="55"/>
      <c r="N1261" s="8"/>
      <c r="O1261" s="105"/>
      <c r="P1261" s="5"/>
      <c r="Q1261" s="5"/>
      <c r="R1261" s="105">
        <f>Dane!$C$10</f>
        <v>0</v>
      </c>
      <c r="S1261" s="8"/>
      <c r="T1261" s="105"/>
      <c r="U1261" s="5"/>
      <c r="V1261" s="5"/>
      <c r="W1261" s="107">
        <f>Dane!$C$11</f>
        <v>0</v>
      </c>
      <c r="X1261" s="8"/>
      <c r="Y1261" s="105"/>
      <c r="Z1261" s="5"/>
      <c r="AA1261" s="5"/>
      <c r="AB1261" s="110">
        <f>Dane!$C$12</f>
        <v>0</v>
      </c>
      <c r="AC1261" s="108">
        <f>IF(Dane!$E$3=1,AP1261+BA1261+BL1261,IF(Dane!$E$3=2,AT1261+BE1261+BP1261,AW1261+BH1261+BS1261))</f>
        <v>0</v>
      </c>
      <c r="AD1261" s="14">
        <f>IF(Dane!$E$3=1,AQ1261+BB1261+BM1261,IF(Dane!$E$3=2,AU1261+BF1261+BQ1261,AX1261+BI1261+BT1261))</f>
        <v>0</v>
      </c>
      <c r="AE1261" s="14">
        <f>IF((J1261*Dane!$C$9)-AC1261&lt;0,0,(J1261*Dane!$C$9)-AC1261)</f>
        <v>0</v>
      </c>
      <c r="AF1261" s="61">
        <f>IF((K1261*Dane!$C$9)-AD1261&lt;0,0,(K1261*Dane!$C$9)-AD1261)</f>
        <v>0</v>
      </c>
      <c r="AG1261" s="93"/>
      <c r="AH1261" s="84">
        <f>IF(Dane!$E$3=1,AP1261,IF(Dane!$E$3=2,AT1261,AW1261))</f>
        <v>0</v>
      </c>
      <c r="AI1261" s="84">
        <f>IF(Dane!$E$3=1,AQ1261,IF(Dane!$E$3=2,AU1261,AX1261))</f>
        <v>0</v>
      </c>
      <c r="AJ1261" s="84">
        <f>IF(Dane!$E$3=1,BA1261,IF(Dane!$E$3=2,BE1261,BH1261))</f>
        <v>0</v>
      </c>
      <c r="AK1261" s="84">
        <f>IF(Dane!$E$3=1,BB1261,IF(Dane!$E$3=2,BF1261,BI1261))</f>
        <v>0</v>
      </c>
      <c r="AL1261" s="84">
        <f>IF(Dane!$E$3=1,BL1261,IF(Dane!$E$3=2,BP1261,BS1261))</f>
        <v>0</v>
      </c>
      <c r="AM1261" s="84">
        <f>IF(Dane!$E$3=1,BM1261,IF(Dane!$E$3=2,BQ1261,BT1261))</f>
        <v>0</v>
      </c>
      <c r="AN1261" s="39">
        <f>IF(Dane!$C$9="",0,IFERROR(J1261/R1261,0))</f>
        <v>0</v>
      </c>
      <c r="AO1261" s="39">
        <f>IF(Dane!$C$9="",0,IFERROR(ROUND(J1261-ROUND(J1261*0.0976,2)-ROUND(J1261*0.015,2)-ROUND(J1261*0.0245,2),2)/R1261,0))</f>
        <v>0</v>
      </c>
      <c r="AP1261" s="39">
        <f t="shared" si="294"/>
        <v>0</v>
      </c>
      <c r="AQ1261" s="39">
        <f t="shared" si="295"/>
        <v>0</v>
      </c>
      <c r="AR1261" s="39">
        <f t="shared" si="291"/>
        <v>0</v>
      </c>
      <c r="AS1261" s="39">
        <f>IF(Dane!$C$9="",0,IFERROR(AR1261/R1261,0))</f>
        <v>0</v>
      </c>
      <c r="AT1261" s="39">
        <f t="shared" si="296"/>
        <v>0</v>
      </c>
      <c r="AU1261" s="39">
        <v>0</v>
      </c>
      <c r="AV1261" s="39">
        <f t="shared" si="297"/>
        <v>0</v>
      </c>
      <c r="AW1261" s="39">
        <f>IF(Dane!$C$9="",0,IF(ROUND((N1261+O1261)*AV1261,2)&gt;$AN$1,$AN$1,ROUND((N1261+O1261)*AV1261,2)))</f>
        <v>0</v>
      </c>
      <c r="AX1261" s="39">
        <v>0</v>
      </c>
      <c r="AY1261" s="39">
        <f>IF(Dane!$C$9=2,IFERROR(J1261/W1261,0),IF(Dane!$C$9=3,IFERROR(J1261/W1261,0),0))</f>
        <v>0</v>
      </c>
      <c r="AZ1261" s="39">
        <f>IF(Dane!$C$9=2,IFERROR(ROUND(J1261-ROUND(J1261*0.0976,2)-ROUND(J1261*0.015,2)-ROUND(J1261*0.0245,2),2)/W1261,0),IF(Dane!$C$9=3,IFERROR(ROUND(J1261-ROUND(J1261*0.0976,2)-ROUND(J1261*0.015,2)-ROUND(J1261*0.0245,2),2)/W1261,0),0))</f>
        <v>0</v>
      </c>
      <c r="BA1261" s="39">
        <f t="shared" si="298"/>
        <v>0</v>
      </c>
      <c r="BB1261" s="39">
        <f t="shared" si="299"/>
        <v>0</v>
      </c>
      <c r="BC1261" s="39">
        <f t="shared" si="292"/>
        <v>0</v>
      </c>
      <c r="BD1261" s="39">
        <f>IF(Dane!$C$9=2,IFERROR(BC1261/W1261,0),IF(Dane!$C$9=3,IFERROR(BC1261/W1261,0),0))</f>
        <v>0</v>
      </c>
      <c r="BE1261" s="39">
        <f t="shared" si="300"/>
        <v>0</v>
      </c>
      <c r="BF1261" s="39">
        <v>0</v>
      </c>
      <c r="BG1261" s="39">
        <f t="shared" si="301"/>
        <v>0</v>
      </c>
      <c r="BH1261" s="39">
        <f>IF(Dane!$C$9=2,IF(ROUND((S1261+T1261)*BG1261,2)&gt;$AN$1,$AN$1,ROUND((S1261+T1261)*BG1261,2)),IF(Dane!$C$9=3,IF(ROUND((S1261+T1261)*BG1261,2)&gt;$AN$1,$AN$1,ROUND((S1261+T1261)*BG1261,2)),0))</f>
        <v>0</v>
      </c>
      <c r="BI1261" s="39">
        <v>0</v>
      </c>
      <c r="BJ1261" s="39">
        <f>IF(Dane!$C$9=3,IFERROR(J1261/AB1261,0),0)</f>
        <v>0</v>
      </c>
      <c r="BK1261" s="39">
        <f>IF(Dane!$C$9=3,IFERROR(ROUND(J1261-ROUND(J1261*0.0976,2)-ROUND(J1261*0.015,2)-ROUND(J1261*0.0245,2),2)/AB1261,0),0)</f>
        <v>0</v>
      </c>
      <c r="BL1261" s="39">
        <f t="shared" si="302"/>
        <v>0</v>
      </c>
      <c r="BM1261" s="39">
        <f t="shared" si="303"/>
        <v>0</v>
      </c>
      <c r="BN1261" s="39">
        <f t="shared" si="293"/>
        <v>0</v>
      </c>
      <c r="BO1261" s="39">
        <f>IF(Dane!$C$9=3,IFERROR(BN1261/AB1261,0),0)</f>
        <v>0</v>
      </c>
      <c r="BP1261" s="39">
        <f t="shared" si="304"/>
        <v>0</v>
      </c>
      <c r="BQ1261" s="39">
        <v>0</v>
      </c>
      <c r="BR1261" s="39">
        <f t="shared" si="305"/>
        <v>0</v>
      </c>
      <c r="BS1261" s="39">
        <f>IF(Dane!$C$9=3,IF(ROUND((X1261+Y1261)*BR1261,2)&gt;$AN$1,$AN$1,ROUND((X1261+Y1261)*BR1261,2)),0)</f>
        <v>0</v>
      </c>
      <c r="BT1261" s="39">
        <v>0</v>
      </c>
    </row>
    <row r="1262" spans="1:72">
      <c r="A1262" s="87">
        <v>1253</v>
      </c>
      <c r="B1262" s="1"/>
      <c r="C1262" s="1"/>
      <c r="D1262" s="2"/>
      <c r="E1262" s="3"/>
      <c r="F1262" s="4"/>
      <c r="G1262" s="5"/>
      <c r="H1262" s="5"/>
      <c r="I1262" s="6"/>
      <c r="J1262" s="5"/>
      <c r="K1262" s="5"/>
      <c r="L1262" s="5"/>
      <c r="M1262" s="55"/>
      <c r="N1262" s="8"/>
      <c r="O1262" s="105"/>
      <c r="P1262" s="5"/>
      <c r="Q1262" s="5"/>
      <c r="R1262" s="105">
        <f>Dane!$C$10</f>
        <v>0</v>
      </c>
      <c r="S1262" s="8"/>
      <c r="T1262" s="105"/>
      <c r="U1262" s="5"/>
      <c r="V1262" s="5"/>
      <c r="W1262" s="107">
        <f>Dane!$C$11</f>
        <v>0</v>
      </c>
      <c r="X1262" s="8"/>
      <c r="Y1262" s="105"/>
      <c r="Z1262" s="5"/>
      <c r="AA1262" s="5"/>
      <c r="AB1262" s="110">
        <f>Dane!$C$12</f>
        <v>0</v>
      </c>
      <c r="AC1262" s="108">
        <f>IF(Dane!$E$3=1,AP1262+BA1262+BL1262,IF(Dane!$E$3=2,AT1262+BE1262+BP1262,AW1262+BH1262+BS1262))</f>
        <v>0</v>
      </c>
      <c r="AD1262" s="14">
        <f>IF(Dane!$E$3=1,AQ1262+BB1262+BM1262,IF(Dane!$E$3=2,AU1262+BF1262+BQ1262,AX1262+BI1262+BT1262))</f>
        <v>0</v>
      </c>
      <c r="AE1262" s="14">
        <f>IF((J1262*Dane!$C$9)-AC1262&lt;0,0,(J1262*Dane!$C$9)-AC1262)</f>
        <v>0</v>
      </c>
      <c r="AF1262" s="61">
        <f>IF((K1262*Dane!$C$9)-AD1262&lt;0,0,(K1262*Dane!$C$9)-AD1262)</f>
        <v>0</v>
      </c>
      <c r="AG1262" s="93"/>
      <c r="AH1262" s="84">
        <f>IF(Dane!$E$3=1,AP1262,IF(Dane!$E$3=2,AT1262,AW1262))</f>
        <v>0</v>
      </c>
      <c r="AI1262" s="84">
        <f>IF(Dane!$E$3=1,AQ1262,IF(Dane!$E$3=2,AU1262,AX1262))</f>
        <v>0</v>
      </c>
      <c r="AJ1262" s="84">
        <f>IF(Dane!$E$3=1,BA1262,IF(Dane!$E$3=2,BE1262,BH1262))</f>
        <v>0</v>
      </c>
      <c r="AK1262" s="84">
        <f>IF(Dane!$E$3=1,BB1262,IF(Dane!$E$3=2,BF1262,BI1262))</f>
        <v>0</v>
      </c>
      <c r="AL1262" s="84">
        <f>IF(Dane!$E$3=1,BL1262,IF(Dane!$E$3=2,BP1262,BS1262))</f>
        <v>0</v>
      </c>
      <c r="AM1262" s="84">
        <f>IF(Dane!$E$3=1,BM1262,IF(Dane!$E$3=2,BQ1262,BT1262))</f>
        <v>0</v>
      </c>
      <c r="AN1262" s="39">
        <f>IF(Dane!$C$9="",0,IFERROR(J1262/R1262,0))</f>
        <v>0</v>
      </c>
      <c r="AO1262" s="39">
        <f>IF(Dane!$C$9="",0,IFERROR(ROUND(J1262-ROUND(J1262*0.0976,2)-ROUND(J1262*0.015,2)-ROUND(J1262*0.0245,2),2)/R1262,0))</f>
        <v>0</v>
      </c>
      <c r="AP1262" s="39">
        <f t="shared" si="294"/>
        <v>0</v>
      </c>
      <c r="AQ1262" s="39">
        <f t="shared" si="295"/>
        <v>0</v>
      </c>
      <c r="AR1262" s="39">
        <f t="shared" si="291"/>
        <v>0</v>
      </c>
      <c r="AS1262" s="39">
        <f>IF(Dane!$C$9="",0,IFERROR(AR1262/R1262,0))</f>
        <v>0</v>
      </c>
      <c r="AT1262" s="39">
        <f t="shared" si="296"/>
        <v>0</v>
      </c>
      <c r="AU1262" s="39">
        <v>0</v>
      </c>
      <c r="AV1262" s="39">
        <f t="shared" si="297"/>
        <v>0</v>
      </c>
      <c r="AW1262" s="39">
        <f>IF(Dane!$C$9="",0,IF(ROUND((N1262+O1262)*AV1262,2)&gt;$AN$1,$AN$1,ROUND((N1262+O1262)*AV1262,2)))</f>
        <v>0</v>
      </c>
      <c r="AX1262" s="39">
        <v>0</v>
      </c>
      <c r="AY1262" s="39">
        <f>IF(Dane!$C$9=2,IFERROR(J1262/W1262,0),IF(Dane!$C$9=3,IFERROR(J1262/W1262,0),0))</f>
        <v>0</v>
      </c>
      <c r="AZ1262" s="39">
        <f>IF(Dane!$C$9=2,IFERROR(ROUND(J1262-ROUND(J1262*0.0976,2)-ROUND(J1262*0.015,2)-ROUND(J1262*0.0245,2),2)/W1262,0),IF(Dane!$C$9=3,IFERROR(ROUND(J1262-ROUND(J1262*0.0976,2)-ROUND(J1262*0.015,2)-ROUND(J1262*0.0245,2),2)/W1262,0),0))</f>
        <v>0</v>
      </c>
      <c r="BA1262" s="39">
        <f t="shared" si="298"/>
        <v>0</v>
      </c>
      <c r="BB1262" s="39">
        <f t="shared" si="299"/>
        <v>0</v>
      </c>
      <c r="BC1262" s="39">
        <f t="shared" si="292"/>
        <v>0</v>
      </c>
      <c r="BD1262" s="39">
        <f>IF(Dane!$C$9=2,IFERROR(BC1262/W1262,0),IF(Dane!$C$9=3,IFERROR(BC1262/W1262,0),0))</f>
        <v>0</v>
      </c>
      <c r="BE1262" s="39">
        <f t="shared" si="300"/>
        <v>0</v>
      </c>
      <c r="BF1262" s="39">
        <v>0</v>
      </c>
      <c r="BG1262" s="39">
        <f t="shared" si="301"/>
        <v>0</v>
      </c>
      <c r="BH1262" s="39">
        <f>IF(Dane!$C$9=2,IF(ROUND((S1262+T1262)*BG1262,2)&gt;$AN$1,$AN$1,ROUND((S1262+T1262)*BG1262,2)),IF(Dane!$C$9=3,IF(ROUND((S1262+T1262)*BG1262,2)&gt;$AN$1,$AN$1,ROUND((S1262+T1262)*BG1262,2)),0))</f>
        <v>0</v>
      </c>
      <c r="BI1262" s="39">
        <v>0</v>
      </c>
      <c r="BJ1262" s="39">
        <f>IF(Dane!$C$9=3,IFERROR(J1262/AB1262,0),0)</f>
        <v>0</v>
      </c>
      <c r="BK1262" s="39">
        <f>IF(Dane!$C$9=3,IFERROR(ROUND(J1262-ROUND(J1262*0.0976,2)-ROUND(J1262*0.015,2)-ROUND(J1262*0.0245,2),2)/AB1262,0),0)</f>
        <v>0</v>
      </c>
      <c r="BL1262" s="39">
        <f t="shared" si="302"/>
        <v>0</v>
      </c>
      <c r="BM1262" s="39">
        <f t="shared" si="303"/>
        <v>0</v>
      </c>
      <c r="BN1262" s="39">
        <f t="shared" si="293"/>
        <v>0</v>
      </c>
      <c r="BO1262" s="39">
        <f>IF(Dane!$C$9=3,IFERROR(BN1262/AB1262,0),0)</f>
        <v>0</v>
      </c>
      <c r="BP1262" s="39">
        <f t="shared" si="304"/>
        <v>0</v>
      </c>
      <c r="BQ1262" s="39">
        <v>0</v>
      </c>
      <c r="BR1262" s="39">
        <f t="shared" si="305"/>
        <v>0</v>
      </c>
      <c r="BS1262" s="39">
        <f>IF(Dane!$C$9=3,IF(ROUND((X1262+Y1262)*BR1262,2)&gt;$AN$1,$AN$1,ROUND((X1262+Y1262)*BR1262,2)),0)</f>
        <v>0</v>
      </c>
      <c r="BT1262" s="39">
        <v>0</v>
      </c>
    </row>
    <row r="1263" spans="1:72">
      <c r="A1263" s="87">
        <v>1254</v>
      </c>
      <c r="B1263" s="1"/>
      <c r="C1263" s="1"/>
      <c r="D1263" s="2"/>
      <c r="E1263" s="3"/>
      <c r="F1263" s="4"/>
      <c r="G1263" s="5"/>
      <c r="H1263" s="5"/>
      <c r="I1263" s="6"/>
      <c r="J1263" s="5"/>
      <c r="K1263" s="5"/>
      <c r="L1263" s="5"/>
      <c r="M1263" s="55"/>
      <c r="N1263" s="8"/>
      <c r="O1263" s="105"/>
      <c r="P1263" s="5"/>
      <c r="Q1263" s="5"/>
      <c r="R1263" s="105">
        <f>Dane!$C$10</f>
        <v>0</v>
      </c>
      <c r="S1263" s="8"/>
      <c r="T1263" s="105"/>
      <c r="U1263" s="5"/>
      <c r="V1263" s="5"/>
      <c r="W1263" s="107">
        <f>Dane!$C$11</f>
        <v>0</v>
      </c>
      <c r="X1263" s="8"/>
      <c r="Y1263" s="105"/>
      <c r="Z1263" s="5"/>
      <c r="AA1263" s="5"/>
      <c r="AB1263" s="110">
        <f>Dane!$C$12</f>
        <v>0</v>
      </c>
      <c r="AC1263" s="108">
        <f>IF(Dane!$E$3=1,AP1263+BA1263+BL1263,IF(Dane!$E$3=2,AT1263+BE1263+BP1263,AW1263+BH1263+BS1263))</f>
        <v>0</v>
      </c>
      <c r="AD1263" s="14">
        <f>IF(Dane!$E$3=1,AQ1263+BB1263+BM1263,IF(Dane!$E$3=2,AU1263+BF1263+BQ1263,AX1263+BI1263+BT1263))</f>
        <v>0</v>
      </c>
      <c r="AE1263" s="14">
        <f>IF((J1263*Dane!$C$9)-AC1263&lt;0,0,(J1263*Dane!$C$9)-AC1263)</f>
        <v>0</v>
      </c>
      <c r="AF1263" s="61">
        <f>IF((K1263*Dane!$C$9)-AD1263&lt;0,0,(K1263*Dane!$C$9)-AD1263)</f>
        <v>0</v>
      </c>
      <c r="AG1263" s="93"/>
      <c r="AH1263" s="84">
        <f>IF(Dane!$E$3=1,AP1263,IF(Dane!$E$3=2,AT1263,AW1263))</f>
        <v>0</v>
      </c>
      <c r="AI1263" s="84">
        <f>IF(Dane!$E$3=1,AQ1263,IF(Dane!$E$3=2,AU1263,AX1263))</f>
        <v>0</v>
      </c>
      <c r="AJ1263" s="84">
        <f>IF(Dane!$E$3=1,BA1263,IF(Dane!$E$3=2,BE1263,BH1263))</f>
        <v>0</v>
      </c>
      <c r="AK1263" s="84">
        <f>IF(Dane!$E$3=1,BB1263,IF(Dane!$E$3=2,BF1263,BI1263))</f>
        <v>0</v>
      </c>
      <c r="AL1263" s="84">
        <f>IF(Dane!$E$3=1,BL1263,IF(Dane!$E$3=2,BP1263,BS1263))</f>
        <v>0</v>
      </c>
      <c r="AM1263" s="84">
        <f>IF(Dane!$E$3=1,BM1263,IF(Dane!$E$3=2,BQ1263,BT1263))</f>
        <v>0</v>
      </c>
      <c r="AN1263" s="39">
        <f>IF(Dane!$C$9="",0,IFERROR(J1263/R1263,0))</f>
        <v>0</v>
      </c>
      <c r="AO1263" s="39">
        <f>IF(Dane!$C$9="",0,IFERROR(ROUND(J1263-ROUND(J1263*0.0976,2)-ROUND(J1263*0.015,2)-ROUND(J1263*0.0245,2),2)/R1263,0))</f>
        <v>0</v>
      </c>
      <c r="AP1263" s="39">
        <f t="shared" si="294"/>
        <v>0</v>
      </c>
      <c r="AQ1263" s="39">
        <f t="shared" si="295"/>
        <v>0</v>
      </c>
      <c r="AR1263" s="39">
        <f t="shared" si="291"/>
        <v>0</v>
      </c>
      <c r="AS1263" s="39">
        <f>IF(Dane!$C$9="",0,IFERROR(AR1263/R1263,0))</f>
        <v>0</v>
      </c>
      <c r="AT1263" s="39">
        <f t="shared" si="296"/>
        <v>0</v>
      </c>
      <c r="AU1263" s="39">
        <v>0</v>
      </c>
      <c r="AV1263" s="39">
        <f t="shared" si="297"/>
        <v>0</v>
      </c>
      <c r="AW1263" s="39">
        <f>IF(Dane!$C$9="",0,IF(ROUND((N1263+O1263)*AV1263,2)&gt;$AN$1,$AN$1,ROUND((N1263+O1263)*AV1263,2)))</f>
        <v>0</v>
      </c>
      <c r="AX1263" s="39">
        <v>0</v>
      </c>
      <c r="AY1263" s="39">
        <f>IF(Dane!$C$9=2,IFERROR(J1263/W1263,0),IF(Dane!$C$9=3,IFERROR(J1263/W1263,0),0))</f>
        <v>0</v>
      </c>
      <c r="AZ1263" s="39">
        <f>IF(Dane!$C$9=2,IFERROR(ROUND(J1263-ROUND(J1263*0.0976,2)-ROUND(J1263*0.015,2)-ROUND(J1263*0.0245,2),2)/W1263,0),IF(Dane!$C$9=3,IFERROR(ROUND(J1263-ROUND(J1263*0.0976,2)-ROUND(J1263*0.015,2)-ROUND(J1263*0.0245,2),2)/W1263,0),0))</f>
        <v>0</v>
      </c>
      <c r="BA1263" s="39">
        <f t="shared" si="298"/>
        <v>0</v>
      </c>
      <c r="BB1263" s="39">
        <f t="shared" si="299"/>
        <v>0</v>
      </c>
      <c r="BC1263" s="39">
        <f t="shared" si="292"/>
        <v>0</v>
      </c>
      <c r="BD1263" s="39">
        <f>IF(Dane!$C$9=2,IFERROR(BC1263/W1263,0),IF(Dane!$C$9=3,IFERROR(BC1263/W1263,0),0))</f>
        <v>0</v>
      </c>
      <c r="BE1263" s="39">
        <f t="shared" si="300"/>
        <v>0</v>
      </c>
      <c r="BF1263" s="39">
        <v>0</v>
      </c>
      <c r="BG1263" s="39">
        <f t="shared" si="301"/>
        <v>0</v>
      </c>
      <c r="BH1263" s="39">
        <f>IF(Dane!$C$9=2,IF(ROUND((S1263+T1263)*BG1263,2)&gt;$AN$1,$AN$1,ROUND((S1263+T1263)*BG1263,2)),IF(Dane!$C$9=3,IF(ROUND((S1263+T1263)*BG1263,2)&gt;$AN$1,$AN$1,ROUND((S1263+T1263)*BG1263,2)),0))</f>
        <v>0</v>
      </c>
      <c r="BI1263" s="39">
        <v>0</v>
      </c>
      <c r="BJ1263" s="39">
        <f>IF(Dane!$C$9=3,IFERROR(J1263/AB1263,0),0)</f>
        <v>0</v>
      </c>
      <c r="BK1263" s="39">
        <f>IF(Dane!$C$9=3,IFERROR(ROUND(J1263-ROUND(J1263*0.0976,2)-ROUND(J1263*0.015,2)-ROUND(J1263*0.0245,2),2)/AB1263,0),0)</f>
        <v>0</v>
      </c>
      <c r="BL1263" s="39">
        <f t="shared" si="302"/>
        <v>0</v>
      </c>
      <c r="BM1263" s="39">
        <f t="shared" si="303"/>
        <v>0</v>
      </c>
      <c r="BN1263" s="39">
        <f t="shared" si="293"/>
        <v>0</v>
      </c>
      <c r="BO1263" s="39">
        <f>IF(Dane!$C$9=3,IFERROR(BN1263/AB1263,0),0)</f>
        <v>0</v>
      </c>
      <c r="BP1263" s="39">
        <f t="shared" si="304"/>
        <v>0</v>
      </c>
      <c r="BQ1263" s="39">
        <v>0</v>
      </c>
      <c r="BR1263" s="39">
        <f t="shared" si="305"/>
        <v>0</v>
      </c>
      <c r="BS1263" s="39">
        <f>IF(Dane!$C$9=3,IF(ROUND((X1263+Y1263)*BR1263,2)&gt;$AN$1,$AN$1,ROUND((X1263+Y1263)*BR1263,2)),0)</f>
        <v>0</v>
      </c>
      <c r="BT1263" s="39">
        <v>0</v>
      </c>
    </row>
    <row r="1264" spans="1:72">
      <c r="A1264" s="87">
        <v>1255</v>
      </c>
      <c r="B1264" s="1"/>
      <c r="C1264" s="1"/>
      <c r="D1264" s="2"/>
      <c r="E1264" s="3"/>
      <c r="F1264" s="4"/>
      <c r="G1264" s="5"/>
      <c r="H1264" s="5"/>
      <c r="I1264" s="6"/>
      <c r="J1264" s="5"/>
      <c r="K1264" s="5"/>
      <c r="L1264" s="5"/>
      <c r="M1264" s="55"/>
      <c r="N1264" s="8"/>
      <c r="O1264" s="105"/>
      <c r="P1264" s="5"/>
      <c r="Q1264" s="5"/>
      <c r="R1264" s="105">
        <f>Dane!$C$10</f>
        <v>0</v>
      </c>
      <c r="S1264" s="8"/>
      <c r="T1264" s="105"/>
      <c r="U1264" s="5"/>
      <c r="V1264" s="5"/>
      <c r="W1264" s="107">
        <f>Dane!$C$11</f>
        <v>0</v>
      </c>
      <c r="X1264" s="8"/>
      <c r="Y1264" s="105"/>
      <c r="Z1264" s="5"/>
      <c r="AA1264" s="5"/>
      <c r="AB1264" s="110">
        <f>Dane!$C$12</f>
        <v>0</v>
      </c>
      <c r="AC1264" s="108">
        <f>IF(Dane!$E$3=1,AP1264+BA1264+BL1264,IF(Dane!$E$3=2,AT1264+BE1264+BP1264,AW1264+BH1264+BS1264))</f>
        <v>0</v>
      </c>
      <c r="AD1264" s="14">
        <f>IF(Dane!$E$3=1,AQ1264+BB1264+BM1264,IF(Dane!$E$3=2,AU1264+BF1264+BQ1264,AX1264+BI1264+BT1264))</f>
        <v>0</v>
      </c>
      <c r="AE1264" s="14">
        <f>IF((J1264*Dane!$C$9)-AC1264&lt;0,0,(J1264*Dane!$C$9)-AC1264)</f>
        <v>0</v>
      </c>
      <c r="AF1264" s="61">
        <f>IF((K1264*Dane!$C$9)-AD1264&lt;0,0,(K1264*Dane!$C$9)-AD1264)</f>
        <v>0</v>
      </c>
      <c r="AG1264" s="93"/>
      <c r="AH1264" s="84">
        <f>IF(Dane!$E$3=1,AP1264,IF(Dane!$E$3=2,AT1264,AW1264))</f>
        <v>0</v>
      </c>
      <c r="AI1264" s="84">
        <f>IF(Dane!$E$3=1,AQ1264,IF(Dane!$E$3=2,AU1264,AX1264))</f>
        <v>0</v>
      </c>
      <c r="AJ1264" s="84">
        <f>IF(Dane!$E$3=1,BA1264,IF(Dane!$E$3=2,BE1264,BH1264))</f>
        <v>0</v>
      </c>
      <c r="AK1264" s="84">
        <f>IF(Dane!$E$3=1,BB1264,IF(Dane!$E$3=2,BF1264,BI1264))</f>
        <v>0</v>
      </c>
      <c r="AL1264" s="84">
        <f>IF(Dane!$E$3=1,BL1264,IF(Dane!$E$3=2,BP1264,BS1264))</f>
        <v>0</v>
      </c>
      <c r="AM1264" s="84">
        <f>IF(Dane!$E$3=1,BM1264,IF(Dane!$E$3=2,BQ1264,BT1264))</f>
        <v>0</v>
      </c>
      <c r="AN1264" s="39">
        <f>IF(Dane!$C$9="",0,IFERROR(J1264/R1264,0))</f>
        <v>0</v>
      </c>
      <c r="AO1264" s="39">
        <f>IF(Dane!$C$9="",0,IFERROR(ROUND(J1264-ROUND(J1264*0.0976,2)-ROUND(J1264*0.015,2)-ROUND(J1264*0.0245,2),2)/R1264,0))</f>
        <v>0</v>
      </c>
      <c r="AP1264" s="39">
        <f t="shared" si="294"/>
        <v>0</v>
      </c>
      <c r="AQ1264" s="39">
        <f t="shared" si="295"/>
        <v>0</v>
      </c>
      <c r="AR1264" s="39">
        <f t="shared" si="291"/>
        <v>0</v>
      </c>
      <c r="AS1264" s="39">
        <f>IF(Dane!$C$9="",0,IFERROR(AR1264/R1264,0))</f>
        <v>0</v>
      </c>
      <c r="AT1264" s="39">
        <f t="shared" si="296"/>
        <v>0</v>
      </c>
      <c r="AU1264" s="39">
        <v>0</v>
      </c>
      <c r="AV1264" s="39">
        <f t="shared" si="297"/>
        <v>0</v>
      </c>
      <c r="AW1264" s="39">
        <f>IF(Dane!$C$9="",0,IF(ROUND((N1264+O1264)*AV1264,2)&gt;$AN$1,$AN$1,ROUND((N1264+O1264)*AV1264,2)))</f>
        <v>0</v>
      </c>
      <c r="AX1264" s="39">
        <v>0</v>
      </c>
      <c r="AY1264" s="39">
        <f>IF(Dane!$C$9=2,IFERROR(J1264/W1264,0),IF(Dane!$C$9=3,IFERROR(J1264/W1264,0),0))</f>
        <v>0</v>
      </c>
      <c r="AZ1264" s="39">
        <f>IF(Dane!$C$9=2,IFERROR(ROUND(J1264-ROUND(J1264*0.0976,2)-ROUND(J1264*0.015,2)-ROUND(J1264*0.0245,2),2)/W1264,0),IF(Dane!$C$9=3,IFERROR(ROUND(J1264-ROUND(J1264*0.0976,2)-ROUND(J1264*0.015,2)-ROUND(J1264*0.0245,2),2)/W1264,0),0))</f>
        <v>0</v>
      </c>
      <c r="BA1264" s="39">
        <f t="shared" si="298"/>
        <v>0</v>
      </c>
      <c r="BB1264" s="39">
        <f t="shared" si="299"/>
        <v>0</v>
      </c>
      <c r="BC1264" s="39">
        <f t="shared" si="292"/>
        <v>0</v>
      </c>
      <c r="BD1264" s="39">
        <f>IF(Dane!$C$9=2,IFERROR(BC1264/W1264,0),IF(Dane!$C$9=3,IFERROR(BC1264/W1264,0),0))</f>
        <v>0</v>
      </c>
      <c r="BE1264" s="39">
        <f t="shared" si="300"/>
        <v>0</v>
      </c>
      <c r="BF1264" s="39">
        <v>0</v>
      </c>
      <c r="BG1264" s="39">
        <f t="shared" si="301"/>
        <v>0</v>
      </c>
      <c r="BH1264" s="39">
        <f>IF(Dane!$C$9=2,IF(ROUND((S1264+T1264)*BG1264,2)&gt;$AN$1,$AN$1,ROUND((S1264+T1264)*BG1264,2)),IF(Dane!$C$9=3,IF(ROUND((S1264+T1264)*BG1264,2)&gt;$AN$1,$AN$1,ROUND((S1264+T1264)*BG1264,2)),0))</f>
        <v>0</v>
      </c>
      <c r="BI1264" s="39">
        <v>0</v>
      </c>
      <c r="BJ1264" s="39">
        <f>IF(Dane!$C$9=3,IFERROR(J1264/AB1264,0),0)</f>
        <v>0</v>
      </c>
      <c r="BK1264" s="39">
        <f>IF(Dane!$C$9=3,IFERROR(ROUND(J1264-ROUND(J1264*0.0976,2)-ROUND(J1264*0.015,2)-ROUND(J1264*0.0245,2),2)/AB1264,0),0)</f>
        <v>0</v>
      </c>
      <c r="BL1264" s="39">
        <f t="shared" si="302"/>
        <v>0</v>
      </c>
      <c r="BM1264" s="39">
        <f t="shared" si="303"/>
        <v>0</v>
      </c>
      <c r="BN1264" s="39">
        <f t="shared" si="293"/>
        <v>0</v>
      </c>
      <c r="BO1264" s="39">
        <f>IF(Dane!$C$9=3,IFERROR(BN1264/AB1264,0),0)</f>
        <v>0</v>
      </c>
      <c r="BP1264" s="39">
        <f t="shared" si="304"/>
        <v>0</v>
      </c>
      <c r="BQ1264" s="39">
        <v>0</v>
      </c>
      <c r="BR1264" s="39">
        <f t="shared" si="305"/>
        <v>0</v>
      </c>
      <c r="BS1264" s="39">
        <f>IF(Dane!$C$9=3,IF(ROUND((X1264+Y1264)*BR1264,2)&gt;$AN$1,$AN$1,ROUND((X1264+Y1264)*BR1264,2)),0)</f>
        <v>0</v>
      </c>
      <c r="BT1264" s="39">
        <v>0</v>
      </c>
    </row>
    <row r="1265" spans="1:72">
      <c r="A1265" s="87">
        <v>1256</v>
      </c>
      <c r="B1265" s="1"/>
      <c r="C1265" s="1"/>
      <c r="D1265" s="2"/>
      <c r="E1265" s="3"/>
      <c r="F1265" s="4"/>
      <c r="G1265" s="5"/>
      <c r="H1265" s="5"/>
      <c r="I1265" s="6"/>
      <c r="J1265" s="5"/>
      <c r="K1265" s="5"/>
      <c r="L1265" s="5"/>
      <c r="M1265" s="55"/>
      <c r="N1265" s="8"/>
      <c r="O1265" s="105"/>
      <c r="P1265" s="5"/>
      <c r="Q1265" s="5"/>
      <c r="R1265" s="105">
        <f>Dane!$C$10</f>
        <v>0</v>
      </c>
      <c r="S1265" s="8"/>
      <c r="T1265" s="105"/>
      <c r="U1265" s="5"/>
      <c r="V1265" s="5"/>
      <c r="W1265" s="107">
        <f>Dane!$C$11</f>
        <v>0</v>
      </c>
      <c r="X1265" s="8"/>
      <c r="Y1265" s="105"/>
      <c r="Z1265" s="5"/>
      <c r="AA1265" s="5"/>
      <c r="AB1265" s="110">
        <f>Dane!$C$12</f>
        <v>0</v>
      </c>
      <c r="AC1265" s="108">
        <f>IF(Dane!$E$3=1,AP1265+BA1265+BL1265,IF(Dane!$E$3=2,AT1265+BE1265+BP1265,AW1265+BH1265+BS1265))</f>
        <v>0</v>
      </c>
      <c r="AD1265" s="14">
        <f>IF(Dane!$E$3=1,AQ1265+BB1265+BM1265,IF(Dane!$E$3=2,AU1265+BF1265+BQ1265,AX1265+BI1265+BT1265))</f>
        <v>0</v>
      </c>
      <c r="AE1265" s="14">
        <f>IF((J1265*Dane!$C$9)-AC1265&lt;0,0,(J1265*Dane!$C$9)-AC1265)</f>
        <v>0</v>
      </c>
      <c r="AF1265" s="61">
        <f>IF((K1265*Dane!$C$9)-AD1265&lt;0,0,(K1265*Dane!$C$9)-AD1265)</f>
        <v>0</v>
      </c>
      <c r="AG1265" s="93"/>
      <c r="AH1265" s="84">
        <f>IF(Dane!$E$3=1,AP1265,IF(Dane!$E$3=2,AT1265,AW1265))</f>
        <v>0</v>
      </c>
      <c r="AI1265" s="84">
        <f>IF(Dane!$E$3=1,AQ1265,IF(Dane!$E$3=2,AU1265,AX1265))</f>
        <v>0</v>
      </c>
      <c r="AJ1265" s="84">
        <f>IF(Dane!$E$3=1,BA1265,IF(Dane!$E$3=2,BE1265,BH1265))</f>
        <v>0</v>
      </c>
      <c r="AK1265" s="84">
        <f>IF(Dane!$E$3=1,BB1265,IF(Dane!$E$3=2,BF1265,BI1265))</f>
        <v>0</v>
      </c>
      <c r="AL1265" s="84">
        <f>IF(Dane!$E$3=1,BL1265,IF(Dane!$E$3=2,BP1265,BS1265))</f>
        <v>0</v>
      </c>
      <c r="AM1265" s="84">
        <f>IF(Dane!$E$3=1,BM1265,IF(Dane!$E$3=2,BQ1265,BT1265))</f>
        <v>0</v>
      </c>
      <c r="AN1265" s="39">
        <f>IF(Dane!$C$9="",0,IFERROR(J1265/R1265,0))</f>
        <v>0</v>
      </c>
      <c r="AO1265" s="39">
        <f>IF(Dane!$C$9="",0,IFERROR(ROUND(J1265-ROUND(J1265*0.0976,2)-ROUND(J1265*0.015,2)-ROUND(J1265*0.0245,2),2)/R1265,0))</f>
        <v>0</v>
      </c>
      <c r="AP1265" s="39">
        <f t="shared" si="294"/>
        <v>0</v>
      </c>
      <c r="AQ1265" s="39">
        <f t="shared" si="295"/>
        <v>0</v>
      </c>
      <c r="AR1265" s="39">
        <f t="shared" si="291"/>
        <v>0</v>
      </c>
      <c r="AS1265" s="39">
        <f>IF(Dane!$C$9="",0,IFERROR(AR1265/R1265,0))</f>
        <v>0</v>
      </c>
      <c r="AT1265" s="39">
        <f t="shared" si="296"/>
        <v>0</v>
      </c>
      <c r="AU1265" s="39">
        <v>0</v>
      </c>
      <c r="AV1265" s="39">
        <f t="shared" si="297"/>
        <v>0</v>
      </c>
      <c r="AW1265" s="39">
        <f>IF(Dane!$C$9="",0,IF(ROUND((N1265+O1265)*AV1265,2)&gt;$AN$1,$AN$1,ROUND((N1265+O1265)*AV1265,2)))</f>
        <v>0</v>
      </c>
      <c r="AX1265" s="39">
        <v>0</v>
      </c>
      <c r="AY1265" s="39">
        <f>IF(Dane!$C$9=2,IFERROR(J1265/W1265,0),IF(Dane!$C$9=3,IFERROR(J1265/W1265,0),0))</f>
        <v>0</v>
      </c>
      <c r="AZ1265" s="39">
        <f>IF(Dane!$C$9=2,IFERROR(ROUND(J1265-ROUND(J1265*0.0976,2)-ROUND(J1265*0.015,2)-ROUND(J1265*0.0245,2),2)/W1265,0),IF(Dane!$C$9=3,IFERROR(ROUND(J1265-ROUND(J1265*0.0976,2)-ROUND(J1265*0.015,2)-ROUND(J1265*0.0245,2),2)/W1265,0),0))</f>
        <v>0</v>
      </c>
      <c r="BA1265" s="39">
        <f t="shared" si="298"/>
        <v>0</v>
      </c>
      <c r="BB1265" s="39">
        <f t="shared" si="299"/>
        <v>0</v>
      </c>
      <c r="BC1265" s="39">
        <f t="shared" si="292"/>
        <v>0</v>
      </c>
      <c r="BD1265" s="39">
        <f>IF(Dane!$C$9=2,IFERROR(BC1265/W1265,0),IF(Dane!$C$9=3,IFERROR(BC1265/W1265,0),0))</f>
        <v>0</v>
      </c>
      <c r="BE1265" s="39">
        <f t="shared" si="300"/>
        <v>0</v>
      </c>
      <c r="BF1265" s="39">
        <v>0</v>
      </c>
      <c r="BG1265" s="39">
        <f t="shared" si="301"/>
        <v>0</v>
      </c>
      <c r="BH1265" s="39">
        <f>IF(Dane!$C$9=2,IF(ROUND((S1265+T1265)*BG1265,2)&gt;$AN$1,$AN$1,ROUND((S1265+T1265)*BG1265,2)),IF(Dane!$C$9=3,IF(ROUND((S1265+T1265)*BG1265,2)&gt;$AN$1,$AN$1,ROUND((S1265+T1265)*BG1265,2)),0))</f>
        <v>0</v>
      </c>
      <c r="BI1265" s="39">
        <v>0</v>
      </c>
      <c r="BJ1265" s="39">
        <f>IF(Dane!$C$9=3,IFERROR(J1265/AB1265,0),0)</f>
        <v>0</v>
      </c>
      <c r="BK1265" s="39">
        <f>IF(Dane!$C$9=3,IFERROR(ROUND(J1265-ROUND(J1265*0.0976,2)-ROUND(J1265*0.015,2)-ROUND(J1265*0.0245,2),2)/AB1265,0),0)</f>
        <v>0</v>
      </c>
      <c r="BL1265" s="39">
        <f t="shared" si="302"/>
        <v>0</v>
      </c>
      <c r="BM1265" s="39">
        <f t="shared" si="303"/>
        <v>0</v>
      </c>
      <c r="BN1265" s="39">
        <f t="shared" si="293"/>
        <v>0</v>
      </c>
      <c r="BO1265" s="39">
        <f>IF(Dane!$C$9=3,IFERROR(BN1265/AB1265,0),0)</f>
        <v>0</v>
      </c>
      <c r="BP1265" s="39">
        <f t="shared" si="304"/>
        <v>0</v>
      </c>
      <c r="BQ1265" s="39">
        <v>0</v>
      </c>
      <c r="BR1265" s="39">
        <f t="shared" si="305"/>
        <v>0</v>
      </c>
      <c r="BS1265" s="39">
        <f>IF(Dane!$C$9=3,IF(ROUND((X1265+Y1265)*BR1265,2)&gt;$AN$1,$AN$1,ROUND((X1265+Y1265)*BR1265,2)),0)</f>
        <v>0</v>
      </c>
      <c r="BT1265" s="39">
        <v>0</v>
      </c>
    </row>
    <row r="1266" spans="1:72">
      <c r="A1266" s="87">
        <v>1257</v>
      </c>
      <c r="B1266" s="1"/>
      <c r="C1266" s="1"/>
      <c r="D1266" s="2"/>
      <c r="E1266" s="3"/>
      <c r="F1266" s="4"/>
      <c r="G1266" s="5"/>
      <c r="H1266" s="5"/>
      <c r="I1266" s="6"/>
      <c r="J1266" s="5"/>
      <c r="K1266" s="5"/>
      <c r="L1266" s="5"/>
      <c r="M1266" s="55"/>
      <c r="N1266" s="8"/>
      <c r="O1266" s="105"/>
      <c r="P1266" s="5"/>
      <c r="Q1266" s="5"/>
      <c r="R1266" s="105">
        <f>Dane!$C$10</f>
        <v>0</v>
      </c>
      <c r="S1266" s="8"/>
      <c r="T1266" s="105"/>
      <c r="U1266" s="5"/>
      <c r="V1266" s="5"/>
      <c r="W1266" s="107">
        <f>Dane!$C$11</f>
        <v>0</v>
      </c>
      <c r="X1266" s="8"/>
      <c r="Y1266" s="105"/>
      <c r="Z1266" s="5"/>
      <c r="AA1266" s="5"/>
      <c r="AB1266" s="110">
        <f>Dane!$C$12</f>
        <v>0</v>
      </c>
      <c r="AC1266" s="108">
        <f>IF(Dane!$E$3=1,AP1266+BA1266+BL1266,IF(Dane!$E$3=2,AT1266+BE1266+BP1266,AW1266+BH1266+BS1266))</f>
        <v>0</v>
      </c>
      <c r="AD1266" s="14">
        <f>IF(Dane!$E$3=1,AQ1266+BB1266+BM1266,IF(Dane!$E$3=2,AU1266+BF1266+BQ1266,AX1266+BI1266+BT1266))</f>
        <v>0</v>
      </c>
      <c r="AE1266" s="14">
        <f>IF((J1266*Dane!$C$9)-AC1266&lt;0,0,(J1266*Dane!$C$9)-AC1266)</f>
        <v>0</v>
      </c>
      <c r="AF1266" s="61">
        <f>IF((K1266*Dane!$C$9)-AD1266&lt;0,0,(K1266*Dane!$C$9)-AD1266)</f>
        <v>0</v>
      </c>
      <c r="AG1266" s="93"/>
      <c r="AH1266" s="84">
        <f>IF(Dane!$E$3=1,AP1266,IF(Dane!$E$3=2,AT1266,AW1266))</f>
        <v>0</v>
      </c>
      <c r="AI1266" s="84">
        <f>IF(Dane!$E$3=1,AQ1266,IF(Dane!$E$3=2,AU1266,AX1266))</f>
        <v>0</v>
      </c>
      <c r="AJ1266" s="84">
        <f>IF(Dane!$E$3=1,BA1266,IF(Dane!$E$3=2,BE1266,BH1266))</f>
        <v>0</v>
      </c>
      <c r="AK1266" s="84">
        <f>IF(Dane!$E$3=1,BB1266,IF(Dane!$E$3=2,BF1266,BI1266))</f>
        <v>0</v>
      </c>
      <c r="AL1266" s="84">
        <f>IF(Dane!$E$3=1,BL1266,IF(Dane!$E$3=2,BP1266,BS1266))</f>
        <v>0</v>
      </c>
      <c r="AM1266" s="84">
        <f>IF(Dane!$E$3=1,BM1266,IF(Dane!$E$3=2,BQ1266,BT1266))</f>
        <v>0</v>
      </c>
      <c r="AN1266" s="39">
        <f>IF(Dane!$C$9="",0,IFERROR(J1266/R1266,0))</f>
        <v>0</v>
      </c>
      <c r="AO1266" s="39">
        <f>IF(Dane!$C$9="",0,IFERROR(ROUND(J1266-ROUND(J1266*0.0976,2)-ROUND(J1266*0.015,2)-ROUND(J1266*0.0245,2),2)/R1266,0))</f>
        <v>0</v>
      </c>
      <c r="AP1266" s="39">
        <f t="shared" si="294"/>
        <v>0</v>
      </c>
      <c r="AQ1266" s="39">
        <f t="shared" si="295"/>
        <v>0</v>
      </c>
      <c r="AR1266" s="39">
        <f t="shared" si="291"/>
        <v>0</v>
      </c>
      <c r="AS1266" s="39">
        <f>IF(Dane!$C$9="",0,IFERROR(AR1266/R1266,0))</f>
        <v>0</v>
      </c>
      <c r="AT1266" s="39">
        <f t="shared" si="296"/>
        <v>0</v>
      </c>
      <c r="AU1266" s="39">
        <v>0</v>
      </c>
      <c r="AV1266" s="39">
        <f t="shared" si="297"/>
        <v>0</v>
      </c>
      <c r="AW1266" s="39">
        <f>IF(Dane!$C$9="",0,IF(ROUND((N1266+O1266)*AV1266,2)&gt;$AN$1,$AN$1,ROUND((N1266+O1266)*AV1266,2)))</f>
        <v>0</v>
      </c>
      <c r="AX1266" s="39">
        <v>0</v>
      </c>
      <c r="AY1266" s="39">
        <f>IF(Dane!$C$9=2,IFERROR(J1266/W1266,0),IF(Dane!$C$9=3,IFERROR(J1266/W1266,0),0))</f>
        <v>0</v>
      </c>
      <c r="AZ1266" s="39">
        <f>IF(Dane!$C$9=2,IFERROR(ROUND(J1266-ROUND(J1266*0.0976,2)-ROUND(J1266*0.015,2)-ROUND(J1266*0.0245,2),2)/W1266,0),IF(Dane!$C$9=3,IFERROR(ROUND(J1266-ROUND(J1266*0.0976,2)-ROUND(J1266*0.015,2)-ROUND(J1266*0.0245,2),2)/W1266,0),0))</f>
        <v>0</v>
      </c>
      <c r="BA1266" s="39">
        <f t="shared" si="298"/>
        <v>0</v>
      </c>
      <c r="BB1266" s="39">
        <f t="shared" si="299"/>
        <v>0</v>
      </c>
      <c r="BC1266" s="39">
        <f t="shared" si="292"/>
        <v>0</v>
      </c>
      <c r="BD1266" s="39">
        <f>IF(Dane!$C$9=2,IFERROR(BC1266/W1266,0),IF(Dane!$C$9=3,IFERROR(BC1266/W1266,0),0))</f>
        <v>0</v>
      </c>
      <c r="BE1266" s="39">
        <f t="shared" si="300"/>
        <v>0</v>
      </c>
      <c r="BF1266" s="39">
        <v>0</v>
      </c>
      <c r="BG1266" s="39">
        <f t="shared" si="301"/>
        <v>0</v>
      </c>
      <c r="BH1266" s="39">
        <f>IF(Dane!$C$9=2,IF(ROUND((S1266+T1266)*BG1266,2)&gt;$AN$1,$AN$1,ROUND((S1266+T1266)*BG1266,2)),IF(Dane!$C$9=3,IF(ROUND((S1266+T1266)*BG1266,2)&gt;$AN$1,$AN$1,ROUND((S1266+T1266)*BG1266,2)),0))</f>
        <v>0</v>
      </c>
      <c r="BI1266" s="39">
        <v>0</v>
      </c>
      <c r="BJ1266" s="39">
        <f>IF(Dane!$C$9=3,IFERROR(J1266/AB1266,0),0)</f>
        <v>0</v>
      </c>
      <c r="BK1266" s="39">
        <f>IF(Dane!$C$9=3,IFERROR(ROUND(J1266-ROUND(J1266*0.0976,2)-ROUND(J1266*0.015,2)-ROUND(J1266*0.0245,2),2)/AB1266,0),0)</f>
        <v>0</v>
      </c>
      <c r="BL1266" s="39">
        <f t="shared" si="302"/>
        <v>0</v>
      </c>
      <c r="BM1266" s="39">
        <f t="shared" si="303"/>
        <v>0</v>
      </c>
      <c r="BN1266" s="39">
        <f t="shared" si="293"/>
        <v>0</v>
      </c>
      <c r="BO1266" s="39">
        <f>IF(Dane!$C$9=3,IFERROR(BN1266/AB1266,0),0)</f>
        <v>0</v>
      </c>
      <c r="BP1266" s="39">
        <f t="shared" si="304"/>
        <v>0</v>
      </c>
      <c r="BQ1266" s="39">
        <v>0</v>
      </c>
      <c r="BR1266" s="39">
        <f t="shared" si="305"/>
        <v>0</v>
      </c>
      <c r="BS1266" s="39">
        <f>IF(Dane!$C$9=3,IF(ROUND((X1266+Y1266)*BR1266,2)&gt;$AN$1,$AN$1,ROUND((X1266+Y1266)*BR1266,2)),0)</f>
        <v>0</v>
      </c>
      <c r="BT1266" s="39">
        <v>0</v>
      </c>
    </row>
    <row r="1267" spans="1:72">
      <c r="A1267" s="87">
        <v>1258</v>
      </c>
      <c r="B1267" s="1"/>
      <c r="C1267" s="1"/>
      <c r="D1267" s="2"/>
      <c r="E1267" s="3"/>
      <c r="F1267" s="4"/>
      <c r="G1267" s="5"/>
      <c r="H1267" s="5"/>
      <c r="I1267" s="6"/>
      <c r="J1267" s="5"/>
      <c r="K1267" s="5"/>
      <c r="L1267" s="5"/>
      <c r="M1267" s="55"/>
      <c r="N1267" s="8"/>
      <c r="O1267" s="105"/>
      <c r="P1267" s="5"/>
      <c r="Q1267" s="5"/>
      <c r="R1267" s="105">
        <f>Dane!$C$10</f>
        <v>0</v>
      </c>
      <c r="S1267" s="8"/>
      <c r="T1267" s="105"/>
      <c r="U1267" s="5"/>
      <c r="V1267" s="5"/>
      <c r="W1267" s="107">
        <f>Dane!$C$11</f>
        <v>0</v>
      </c>
      <c r="X1267" s="8"/>
      <c r="Y1267" s="105"/>
      <c r="Z1267" s="5"/>
      <c r="AA1267" s="5"/>
      <c r="AB1267" s="110">
        <f>Dane!$C$12</f>
        <v>0</v>
      </c>
      <c r="AC1267" s="108">
        <f>IF(Dane!$E$3=1,AP1267+BA1267+BL1267,IF(Dane!$E$3=2,AT1267+BE1267+BP1267,AW1267+BH1267+BS1267))</f>
        <v>0</v>
      </c>
      <c r="AD1267" s="14">
        <f>IF(Dane!$E$3=1,AQ1267+BB1267+BM1267,IF(Dane!$E$3=2,AU1267+BF1267+BQ1267,AX1267+BI1267+BT1267))</f>
        <v>0</v>
      </c>
      <c r="AE1267" s="14">
        <f>IF((J1267*Dane!$C$9)-AC1267&lt;0,0,(J1267*Dane!$C$9)-AC1267)</f>
        <v>0</v>
      </c>
      <c r="AF1267" s="61">
        <f>IF((K1267*Dane!$C$9)-AD1267&lt;0,0,(K1267*Dane!$C$9)-AD1267)</f>
        <v>0</v>
      </c>
      <c r="AG1267" s="93"/>
      <c r="AH1267" s="84">
        <f>IF(Dane!$E$3=1,AP1267,IF(Dane!$E$3=2,AT1267,AW1267))</f>
        <v>0</v>
      </c>
      <c r="AI1267" s="84">
        <f>IF(Dane!$E$3=1,AQ1267,IF(Dane!$E$3=2,AU1267,AX1267))</f>
        <v>0</v>
      </c>
      <c r="AJ1267" s="84">
        <f>IF(Dane!$E$3=1,BA1267,IF(Dane!$E$3=2,BE1267,BH1267))</f>
        <v>0</v>
      </c>
      <c r="AK1267" s="84">
        <f>IF(Dane!$E$3=1,BB1267,IF(Dane!$E$3=2,BF1267,BI1267))</f>
        <v>0</v>
      </c>
      <c r="AL1267" s="84">
        <f>IF(Dane!$E$3=1,BL1267,IF(Dane!$E$3=2,BP1267,BS1267))</f>
        <v>0</v>
      </c>
      <c r="AM1267" s="84">
        <f>IF(Dane!$E$3=1,BM1267,IF(Dane!$E$3=2,BQ1267,BT1267))</f>
        <v>0</v>
      </c>
      <c r="AN1267" s="39">
        <f>IF(Dane!$C$9="",0,IFERROR(J1267/R1267,0))</f>
        <v>0</v>
      </c>
      <c r="AO1267" s="39">
        <f>IF(Dane!$C$9="",0,IFERROR(ROUND(J1267-ROUND(J1267*0.0976,2)-ROUND(J1267*0.015,2)-ROUND(J1267*0.0245,2),2)/R1267,0))</f>
        <v>0</v>
      </c>
      <c r="AP1267" s="39">
        <f t="shared" si="294"/>
        <v>0</v>
      </c>
      <c r="AQ1267" s="39">
        <f t="shared" si="295"/>
        <v>0</v>
      </c>
      <c r="AR1267" s="39">
        <f t="shared" si="291"/>
        <v>0</v>
      </c>
      <c r="AS1267" s="39">
        <f>IF(Dane!$C$9="",0,IFERROR(AR1267/R1267,0))</f>
        <v>0</v>
      </c>
      <c r="AT1267" s="39">
        <f t="shared" si="296"/>
        <v>0</v>
      </c>
      <c r="AU1267" s="39">
        <v>0</v>
      </c>
      <c r="AV1267" s="39">
        <f t="shared" si="297"/>
        <v>0</v>
      </c>
      <c r="AW1267" s="39">
        <f>IF(Dane!$C$9="",0,IF(ROUND((N1267+O1267)*AV1267,2)&gt;$AN$1,$AN$1,ROUND((N1267+O1267)*AV1267,2)))</f>
        <v>0</v>
      </c>
      <c r="AX1267" s="39">
        <v>0</v>
      </c>
      <c r="AY1267" s="39">
        <f>IF(Dane!$C$9=2,IFERROR(J1267/W1267,0),IF(Dane!$C$9=3,IFERROR(J1267/W1267,0),0))</f>
        <v>0</v>
      </c>
      <c r="AZ1267" s="39">
        <f>IF(Dane!$C$9=2,IFERROR(ROUND(J1267-ROUND(J1267*0.0976,2)-ROUND(J1267*0.015,2)-ROUND(J1267*0.0245,2),2)/W1267,0),IF(Dane!$C$9=3,IFERROR(ROUND(J1267-ROUND(J1267*0.0976,2)-ROUND(J1267*0.015,2)-ROUND(J1267*0.0245,2),2)/W1267,0),0))</f>
        <v>0</v>
      </c>
      <c r="BA1267" s="39">
        <f t="shared" si="298"/>
        <v>0</v>
      </c>
      <c r="BB1267" s="39">
        <f t="shared" si="299"/>
        <v>0</v>
      </c>
      <c r="BC1267" s="39">
        <f t="shared" si="292"/>
        <v>0</v>
      </c>
      <c r="BD1267" s="39">
        <f>IF(Dane!$C$9=2,IFERROR(BC1267/W1267,0),IF(Dane!$C$9=3,IFERROR(BC1267/W1267,0),0))</f>
        <v>0</v>
      </c>
      <c r="BE1267" s="39">
        <f t="shared" si="300"/>
        <v>0</v>
      </c>
      <c r="BF1267" s="39">
        <v>0</v>
      </c>
      <c r="BG1267" s="39">
        <f t="shared" si="301"/>
        <v>0</v>
      </c>
      <c r="BH1267" s="39">
        <f>IF(Dane!$C$9=2,IF(ROUND((S1267+T1267)*BG1267,2)&gt;$AN$1,$AN$1,ROUND((S1267+T1267)*BG1267,2)),IF(Dane!$C$9=3,IF(ROUND((S1267+T1267)*BG1267,2)&gt;$AN$1,$AN$1,ROUND((S1267+T1267)*BG1267,2)),0))</f>
        <v>0</v>
      </c>
      <c r="BI1267" s="39">
        <v>0</v>
      </c>
      <c r="BJ1267" s="39">
        <f>IF(Dane!$C$9=3,IFERROR(J1267/AB1267,0),0)</f>
        <v>0</v>
      </c>
      <c r="BK1267" s="39">
        <f>IF(Dane!$C$9=3,IFERROR(ROUND(J1267-ROUND(J1267*0.0976,2)-ROUND(J1267*0.015,2)-ROUND(J1267*0.0245,2),2)/AB1267,0),0)</f>
        <v>0</v>
      </c>
      <c r="BL1267" s="39">
        <f t="shared" si="302"/>
        <v>0</v>
      </c>
      <c r="BM1267" s="39">
        <f t="shared" si="303"/>
        <v>0</v>
      </c>
      <c r="BN1267" s="39">
        <f t="shared" si="293"/>
        <v>0</v>
      </c>
      <c r="BO1267" s="39">
        <f>IF(Dane!$C$9=3,IFERROR(BN1267/AB1267,0),0)</f>
        <v>0</v>
      </c>
      <c r="BP1267" s="39">
        <f t="shared" si="304"/>
        <v>0</v>
      </c>
      <c r="BQ1267" s="39">
        <v>0</v>
      </c>
      <c r="BR1267" s="39">
        <f t="shared" si="305"/>
        <v>0</v>
      </c>
      <c r="BS1267" s="39">
        <f>IF(Dane!$C$9=3,IF(ROUND((X1267+Y1267)*BR1267,2)&gt;$AN$1,$AN$1,ROUND((X1267+Y1267)*BR1267,2)),0)</f>
        <v>0</v>
      </c>
      <c r="BT1267" s="39">
        <v>0</v>
      </c>
    </row>
    <row r="1268" spans="1:72">
      <c r="A1268" s="87">
        <v>1259</v>
      </c>
      <c r="B1268" s="1"/>
      <c r="C1268" s="1"/>
      <c r="D1268" s="2"/>
      <c r="E1268" s="3"/>
      <c r="F1268" s="4"/>
      <c r="G1268" s="5"/>
      <c r="H1268" s="5"/>
      <c r="I1268" s="6"/>
      <c r="J1268" s="5"/>
      <c r="K1268" s="5"/>
      <c r="L1268" s="5"/>
      <c r="M1268" s="55"/>
      <c r="N1268" s="8"/>
      <c r="O1268" s="105"/>
      <c r="P1268" s="5"/>
      <c r="Q1268" s="5"/>
      <c r="R1268" s="105">
        <f>Dane!$C$10</f>
        <v>0</v>
      </c>
      <c r="S1268" s="8"/>
      <c r="T1268" s="105"/>
      <c r="U1268" s="5"/>
      <c r="V1268" s="5"/>
      <c r="W1268" s="107">
        <f>Dane!$C$11</f>
        <v>0</v>
      </c>
      <c r="X1268" s="8"/>
      <c r="Y1268" s="105"/>
      <c r="Z1268" s="5"/>
      <c r="AA1268" s="5"/>
      <c r="AB1268" s="110">
        <f>Dane!$C$12</f>
        <v>0</v>
      </c>
      <c r="AC1268" s="108">
        <f>IF(Dane!$E$3=1,AP1268+BA1268+BL1268,IF(Dane!$E$3=2,AT1268+BE1268+BP1268,AW1268+BH1268+BS1268))</f>
        <v>0</v>
      </c>
      <c r="AD1268" s="14">
        <f>IF(Dane!$E$3=1,AQ1268+BB1268+BM1268,IF(Dane!$E$3=2,AU1268+BF1268+BQ1268,AX1268+BI1268+BT1268))</f>
        <v>0</v>
      </c>
      <c r="AE1268" s="14">
        <f>IF((J1268*Dane!$C$9)-AC1268&lt;0,0,(J1268*Dane!$C$9)-AC1268)</f>
        <v>0</v>
      </c>
      <c r="AF1268" s="61">
        <f>IF((K1268*Dane!$C$9)-AD1268&lt;0,0,(K1268*Dane!$C$9)-AD1268)</f>
        <v>0</v>
      </c>
      <c r="AG1268" s="93"/>
      <c r="AH1268" s="84">
        <f>IF(Dane!$E$3=1,AP1268,IF(Dane!$E$3=2,AT1268,AW1268))</f>
        <v>0</v>
      </c>
      <c r="AI1268" s="84">
        <f>IF(Dane!$E$3=1,AQ1268,IF(Dane!$E$3=2,AU1268,AX1268))</f>
        <v>0</v>
      </c>
      <c r="AJ1268" s="84">
        <f>IF(Dane!$E$3=1,BA1268,IF(Dane!$E$3=2,BE1268,BH1268))</f>
        <v>0</v>
      </c>
      <c r="AK1268" s="84">
        <f>IF(Dane!$E$3=1,BB1268,IF(Dane!$E$3=2,BF1268,BI1268))</f>
        <v>0</v>
      </c>
      <c r="AL1268" s="84">
        <f>IF(Dane!$E$3=1,BL1268,IF(Dane!$E$3=2,BP1268,BS1268))</f>
        <v>0</v>
      </c>
      <c r="AM1268" s="84">
        <f>IF(Dane!$E$3=1,BM1268,IF(Dane!$E$3=2,BQ1268,BT1268))</f>
        <v>0</v>
      </c>
      <c r="AN1268" s="39">
        <f>IF(Dane!$C$9="",0,IFERROR(J1268/R1268,0))</f>
        <v>0</v>
      </c>
      <c r="AO1268" s="39">
        <f>IF(Dane!$C$9="",0,IFERROR(ROUND(J1268-ROUND(J1268*0.0976,2)-ROUND(J1268*0.015,2)-ROUND(J1268*0.0245,2),2)/R1268,0))</f>
        <v>0</v>
      </c>
      <c r="AP1268" s="39">
        <f t="shared" si="294"/>
        <v>0</v>
      </c>
      <c r="AQ1268" s="39">
        <f t="shared" si="295"/>
        <v>0</v>
      </c>
      <c r="AR1268" s="39">
        <f t="shared" si="291"/>
        <v>0</v>
      </c>
      <c r="AS1268" s="39">
        <f>IF(Dane!$C$9="",0,IFERROR(AR1268/R1268,0))</f>
        <v>0</v>
      </c>
      <c r="AT1268" s="39">
        <f t="shared" si="296"/>
        <v>0</v>
      </c>
      <c r="AU1268" s="39">
        <v>0</v>
      </c>
      <c r="AV1268" s="39">
        <f t="shared" si="297"/>
        <v>0</v>
      </c>
      <c r="AW1268" s="39">
        <f>IF(Dane!$C$9="",0,IF(ROUND((N1268+O1268)*AV1268,2)&gt;$AN$1,$AN$1,ROUND((N1268+O1268)*AV1268,2)))</f>
        <v>0</v>
      </c>
      <c r="AX1268" s="39">
        <v>0</v>
      </c>
      <c r="AY1268" s="39">
        <f>IF(Dane!$C$9=2,IFERROR(J1268/W1268,0),IF(Dane!$C$9=3,IFERROR(J1268/W1268,0),0))</f>
        <v>0</v>
      </c>
      <c r="AZ1268" s="39">
        <f>IF(Dane!$C$9=2,IFERROR(ROUND(J1268-ROUND(J1268*0.0976,2)-ROUND(J1268*0.015,2)-ROUND(J1268*0.0245,2),2)/W1268,0),IF(Dane!$C$9=3,IFERROR(ROUND(J1268-ROUND(J1268*0.0976,2)-ROUND(J1268*0.015,2)-ROUND(J1268*0.0245,2),2)/W1268,0),0))</f>
        <v>0</v>
      </c>
      <c r="BA1268" s="39">
        <f t="shared" si="298"/>
        <v>0</v>
      </c>
      <c r="BB1268" s="39">
        <f t="shared" si="299"/>
        <v>0</v>
      </c>
      <c r="BC1268" s="39">
        <f t="shared" si="292"/>
        <v>0</v>
      </c>
      <c r="BD1268" s="39">
        <f>IF(Dane!$C$9=2,IFERROR(BC1268/W1268,0),IF(Dane!$C$9=3,IFERROR(BC1268/W1268,0),0))</f>
        <v>0</v>
      </c>
      <c r="BE1268" s="39">
        <f t="shared" si="300"/>
        <v>0</v>
      </c>
      <c r="BF1268" s="39">
        <v>0</v>
      </c>
      <c r="BG1268" s="39">
        <f t="shared" si="301"/>
        <v>0</v>
      </c>
      <c r="BH1268" s="39">
        <f>IF(Dane!$C$9=2,IF(ROUND((S1268+T1268)*BG1268,2)&gt;$AN$1,$AN$1,ROUND((S1268+T1268)*BG1268,2)),IF(Dane!$C$9=3,IF(ROUND((S1268+T1268)*BG1268,2)&gt;$AN$1,$AN$1,ROUND((S1268+T1268)*BG1268,2)),0))</f>
        <v>0</v>
      </c>
      <c r="BI1268" s="39">
        <v>0</v>
      </c>
      <c r="BJ1268" s="39">
        <f>IF(Dane!$C$9=3,IFERROR(J1268/AB1268,0),0)</f>
        <v>0</v>
      </c>
      <c r="BK1268" s="39">
        <f>IF(Dane!$C$9=3,IFERROR(ROUND(J1268-ROUND(J1268*0.0976,2)-ROUND(J1268*0.015,2)-ROUND(J1268*0.0245,2),2)/AB1268,0),0)</f>
        <v>0</v>
      </c>
      <c r="BL1268" s="39">
        <f t="shared" si="302"/>
        <v>0</v>
      </c>
      <c r="BM1268" s="39">
        <f t="shared" si="303"/>
        <v>0</v>
      </c>
      <c r="BN1268" s="39">
        <f t="shared" si="293"/>
        <v>0</v>
      </c>
      <c r="BO1268" s="39">
        <f>IF(Dane!$C$9=3,IFERROR(BN1268/AB1268,0),0)</f>
        <v>0</v>
      </c>
      <c r="BP1268" s="39">
        <f t="shared" si="304"/>
        <v>0</v>
      </c>
      <c r="BQ1268" s="39">
        <v>0</v>
      </c>
      <c r="BR1268" s="39">
        <f t="shared" si="305"/>
        <v>0</v>
      </c>
      <c r="BS1268" s="39">
        <f>IF(Dane!$C$9=3,IF(ROUND((X1268+Y1268)*BR1268,2)&gt;$AN$1,$AN$1,ROUND((X1268+Y1268)*BR1268,2)),0)</f>
        <v>0</v>
      </c>
      <c r="BT1268" s="39">
        <v>0</v>
      </c>
    </row>
    <row r="1269" spans="1:72">
      <c r="A1269" s="87">
        <v>1260</v>
      </c>
      <c r="B1269" s="1"/>
      <c r="C1269" s="1"/>
      <c r="D1269" s="2"/>
      <c r="E1269" s="3"/>
      <c r="F1269" s="4"/>
      <c r="G1269" s="5"/>
      <c r="H1269" s="5"/>
      <c r="I1269" s="6"/>
      <c r="J1269" s="5"/>
      <c r="K1269" s="5"/>
      <c r="L1269" s="5"/>
      <c r="M1269" s="55"/>
      <c r="N1269" s="8"/>
      <c r="O1269" s="105"/>
      <c r="P1269" s="5"/>
      <c r="Q1269" s="5"/>
      <c r="R1269" s="105">
        <f>Dane!$C$10</f>
        <v>0</v>
      </c>
      <c r="S1269" s="8"/>
      <c r="T1269" s="105"/>
      <c r="U1269" s="5"/>
      <c r="V1269" s="5"/>
      <c r="W1269" s="107">
        <f>Dane!$C$11</f>
        <v>0</v>
      </c>
      <c r="X1269" s="8"/>
      <c r="Y1269" s="105"/>
      <c r="Z1269" s="5"/>
      <c r="AA1269" s="5"/>
      <c r="AB1269" s="110">
        <f>Dane!$C$12</f>
        <v>0</v>
      </c>
      <c r="AC1269" s="108">
        <f>IF(Dane!$E$3=1,AP1269+BA1269+BL1269,IF(Dane!$E$3=2,AT1269+BE1269+BP1269,AW1269+BH1269+BS1269))</f>
        <v>0</v>
      </c>
      <c r="AD1269" s="14">
        <f>IF(Dane!$E$3=1,AQ1269+BB1269+BM1269,IF(Dane!$E$3=2,AU1269+BF1269+BQ1269,AX1269+BI1269+BT1269))</f>
        <v>0</v>
      </c>
      <c r="AE1269" s="14">
        <f>IF((J1269*Dane!$C$9)-AC1269&lt;0,0,(J1269*Dane!$C$9)-AC1269)</f>
        <v>0</v>
      </c>
      <c r="AF1269" s="61">
        <f>IF((K1269*Dane!$C$9)-AD1269&lt;0,0,(K1269*Dane!$C$9)-AD1269)</f>
        <v>0</v>
      </c>
      <c r="AG1269" s="93"/>
      <c r="AH1269" s="84">
        <f>IF(Dane!$E$3=1,AP1269,IF(Dane!$E$3=2,AT1269,AW1269))</f>
        <v>0</v>
      </c>
      <c r="AI1269" s="84">
        <f>IF(Dane!$E$3=1,AQ1269,IF(Dane!$E$3=2,AU1269,AX1269))</f>
        <v>0</v>
      </c>
      <c r="AJ1269" s="84">
        <f>IF(Dane!$E$3=1,BA1269,IF(Dane!$E$3=2,BE1269,BH1269))</f>
        <v>0</v>
      </c>
      <c r="AK1269" s="84">
        <f>IF(Dane!$E$3=1,BB1269,IF(Dane!$E$3=2,BF1269,BI1269))</f>
        <v>0</v>
      </c>
      <c r="AL1269" s="84">
        <f>IF(Dane!$E$3=1,BL1269,IF(Dane!$E$3=2,BP1269,BS1269))</f>
        <v>0</v>
      </c>
      <c r="AM1269" s="84">
        <f>IF(Dane!$E$3=1,BM1269,IF(Dane!$E$3=2,BQ1269,BT1269))</f>
        <v>0</v>
      </c>
      <c r="AN1269" s="39">
        <f>IF(Dane!$C$9="",0,IFERROR(J1269/R1269,0))</f>
        <v>0</v>
      </c>
      <c r="AO1269" s="39">
        <f>IF(Dane!$C$9="",0,IFERROR(ROUND(J1269-ROUND(J1269*0.0976,2)-ROUND(J1269*0.015,2)-ROUND(J1269*0.0245,2),2)/R1269,0))</f>
        <v>0</v>
      </c>
      <c r="AP1269" s="39">
        <f t="shared" si="294"/>
        <v>0</v>
      </c>
      <c r="AQ1269" s="39">
        <f t="shared" si="295"/>
        <v>0</v>
      </c>
      <c r="AR1269" s="39">
        <f t="shared" si="291"/>
        <v>0</v>
      </c>
      <c r="AS1269" s="39">
        <f>IF(Dane!$C$9="",0,IFERROR(AR1269/R1269,0))</f>
        <v>0</v>
      </c>
      <c r="AT1269" s="39">
        <f t="shared" si="296"/>
        <v>0</v>
      </c>
      <c r="AU1269" s="39">
        <v>0</v>
      </c>
      <c r="AV1269" s="39">
        <f t="shared" si="297"/>
        <v>0</v>
      </c>
      <c r="AW1269" s="39">
        <f>IF(Dane!$C$9="",0,IF(ROUND((N1269+O1269)*AV1269,2)&gt;$AN$1,$AN$1,ROUND((N1269+O1269)*AV1269,2)))</f>
        <v>0</v>
      </c>
      <c r="AX1269" s="39">
        <v>0</v>
      </c>
      <c r="AY1269" s="39">
        <f>IF(Dane!$C$9=2,IFERROR(J1269/W1269,0),IF(Dane!$C$9=3,IFERROR(J1269/W1269,0),0))</f>
        <v>0</v>
      </c>
      <c r="AZ1269" s="39">
        <f>IF(Dane!$C$9=2,IFERROR(ROUND(J1269-ROUND(J1269*0.0976,2)-ROUND(J1269*0.015,2)-ROUND(J1269*0.0245,2),2)/W1269,0),IF(Dane!$C$9=3,IFERROR(ROUND(J1269-ROUND(J1269*0.0976,2)-ROUND(J1269*0.015,2)-ROUND(J1269*0.0245,2),2)/W1269,0),0))</f>
        <v>0</v>
      </c>
      <c r="BA1269" s="39">
        <f t="shared" si="298"/>
        <v>0</v>
      </c>
      <c r="BB1269" s="39">
        <f t="shared" si="299"/>
        <v>0</v>
      </c>
      <c r="BC1269" s="39">
        <f t="shared" si="292"/>
        <v>0</v>
      </c>
      <c r="BD1269" s="39">
        <f>IF(Dane!$C$9=2,IFERROR(BC1269/W1269,0),IF(Dane!$C$9=3,IFERROR(BC1269/W1269,0),0))</f>
        <v>0</v>
      </c>
      <c r="BE1269" s="39">
        <f t="shared" si="300"/>
        <v>0</v>
      </c>
      <c r="BF1269" s="39">
        <v>0</v>
      </c>
      <c r="BG1269" s="39">
        <f t="shared" si="301"/>
        <v>0</v>
      </c>
      <c r="BH1269" s="39">
        <f>IF(Dane!$C$9=2,IF(ROUND((S1269+T1269)*BG1269,2)&gt;$AN$1,$AN$1,ROUND((S1269+T1269)*BG1269,2)),IF(Dane!$C$9=3,IF(ROUND((S1269+T1269)*BG1269,2)&gt;$AN$1,$AN$1,ROUND((S1269+T1269)*BG1269,2)),0))</f>
        <v>0</v>
      </c>
      <c r="BI1269" s="39">
        <v>0</v>
      </c>
      <c r="BJ1269" s="39">
        <f>IF(Dane!$C$9=3,IFERROR(J1269/AB1269,0),0)</f>
        <v>0</v>
      </c>
      <c r="BK1269" s="39">
        <f>IF(Dane!$C$9=3,IFERROR(ROUND(J1269-ROUND(J1269*0.0976,2)-ROUND(J1269*0.015,2)-ROUND(J1269*0.0245,2),2)/AB1269,0),0)</f>
        <v>0</v>
      </c>
      <c r="BL1269" s="39">
        <f t="shared" si="302"/>
        <v>0</v>
      </c>
      <c r="BM1269" s="39">
        <f t="shared" si="303"/>
        <v>0</v>
      </c>
      <c r="BN1269" s="39">
        <f t="shared" si="293"/>
        <v>0</v>
      </c>
      <c r="BO1269" s="39">
        <f>IF(Dane!$C$9=3,IFERROR(BN1269/AB1269,0),0)</f>
        <v>0</v>
      </c>
      <c r="BP1269" s="39">
        <f t="shared" si="304"/>
        <v>0</v>
      </c>
      <c r="BQ1269" s="39">
        <v>0</v>
      </c>
      <c r="BR1269" s="39">
        <f t="shared" si="305"/>
        <v>0</v>
      </c>
      <c r="BS1269" s="39">
        <f>IF(Dane!$C$9=3,IF(ROUND((X1269+Y1269)*BR1269,2)&gt;$AN$1,$AN$1,ROUND((X1269+Y1269)*BR1269,2)),0)</f>
        <v>0</v>
      </c>
      <c r="BT1269" s="39">
        <v>0</v>
      </c>
    </row>
    <row r="1270" spans="1:72">
      <c r="A1270" s="87">
        <v>1261</v>
      </c>
      <c r="B1270" s="1"/>
      <c r="C1270" s="1"/>
      <c r="D1270" s="2"/>
      <c r="E1270" s="3"/>
      <c r="F1270" s="4"/>
      <c r="G1270" s="5"/>
      <c r="H1270" s="5"/>
      <c r="I1270" s="6"/>
      <c r="J1270" s="5"/>
      <c r="K1270" s="5"/>
      <c r="L1270" s="5"/>
      <c r="M1270" s="55"/>
      <c r="N1270" s="8"/>
      <c r="O1270" s="105"/>
      <c r="P1270" s="5"/>
      <c r="Q1270" s="5"/>
      <c r="R1270" s="105">
        <f>Dane!$C$10</f>
        <v>0</v>
      </c>
      <c r="S1270" s="8"/>
      <c r="T1270" s="105"/>
      <c r="U1270" s="5"/>
      <c r="V1270" s="5"/>
      <c r="W1270" s="107">
        <f>Dane!$C$11</f>
        <v>0</v>
      </c>
      <c r="X1270" s="8"/>
      <c r="Y1270" s="105"/>
      <c r="Z1270" s="5"/>
      <c r="AA1270" s="5"/>
      <c r="AB1270" s="110">
        <f>Dane!$C$12</f>
        <v>0</v>
      </c>
      <c r="AC1270" s="108">
        <f>IF(Dane!$E$3=1,AP1270+BA1270+BL1270,IF(Dane!$E$3=2,AT1270+BE1270+BP1270,AW1270+BH1270+BS1270))</f>
        <v>0</v>
      </c>
      <c r="AD1270" s="14">
        <f>IF(Dane!$E$3=1,AQ1270+BB1270+BM1270,IF(Dane!$E$3=2,AU1270+BF1270+BQ1270,AX1270+BI1270+BT1270))</f>
        <v>0</v>
      </c>
      <c r="AE1270" s="14">
        <f>IF((J1270*Dane!$C$9)-AC1270&lt;0,0,(J1270*Dane!$C$9)-AC1270)</f>
        <v>0</v>
      </c>
      <c r="AF1270" s="61">
        <f>IF((K1270*Dane!$C$9)-AD1270&lt;0,0,(K1270*Dane!$C$9)-AD1270)</f>
        <v>0</v>
      </c>
      <c r="AG1270" s="93"/>
      <c r="AH1270" s="84">
        <f>IF(Dane!$E$3=1,AP1270,IF(Dane!$E$3=2,AT1270,AW1270))</f>
        <v>0</v>
      </c>
      <c r="AI1270" s="84">
        <f>IF(Dane!$E$3=1,AQ1270,IF(Dane!$E$3=2,AU1270,AX1270))</f>
        <v>0</v>
      </c>
      <c r="AJ1270" s="84">
        <f>IF(Dane!$E$3=1,BA1270,IF(Dane!$E$3=2,BE1270,BH1270))</f>
        <v>0</v>
      </c>
      <c r="AK1270" s="84">
        <f>IF(Dane!$E$3=1,BB1270,IF(Dane!$E$3=2,BF1270,BI1270))</f>
        <v>0</v>
      </c>
      <c r="AL1270" s="84">
        <f>IF(Dane!$E$3=1,BL1270,IF(Dane!$E$3=2,BP1270,BS1270))</f>
        <v>0</v>
      </c>
      <c r="AM1270" s="84">
        <f>IF(Dane!$E$3=1,BM1270,IF(Dane!$E$3=2,BQ1270,BT1270))</f>
        <v>0</v>
      </c>
      <c r="AN1270" s="39">
        <f>IF(Dane!$C$9="",0,IFERROR(J1270/R1270,0))</f>
        <v>0</v>
      </c>
      <c r="AO1270" s="39">
        <f>IF(Dane!$C$9="",0,IFERROR(ROUND(J1270-ROUND(J1270*0.0976,2)-ROUND(J1270*0.015,2)-ROUND(J1270*0.0245,2),2)/R1270,0))</f>
        <v>0</v>
      </c>
      <c r="AP1270" s="39">
        <f t="shared" si="294"/>
        <v>0</v>
      </c>
      <c r="AQ1270" s="39">
        <f t="shared" si="295"/>
        <v>0</v>
      </c>
      <c r="AR1270" s="39">
        <f t="shared" si="291"/>
        <v>0</v>
      </c>
      <c r="AS1270" s="39">
        <f>IF(Dane!$C$9="",0,IFERROR(AR1270/R1270,0))</f>
        <v>0</v>
      </c>
      <c r="AT1270" s="39">
        <f t="shared" si="296"/>
        <v>0</v>
      </c>
      <c r="AU1270" s="39">
        <v>0</v>
      </c>
      <c r="AV1270" s="39">
        <f t="shared" si="297"/>
        <v>0</v>
      </c>
      <c r="AW1270" s="39">
        <f>IF(Dane!$C$9="",0,IF(ROUND((N1270+O1270)*AV1270,2)&gt;$AN$1,$AN$1,ROUND((N1270+O1270)*AV1270,2)))</f>
        <v>0</v>
      </c>
      <c r="AX1270" s="39">
        <v>0</v>
      </c>
      <c r="AY1270" s="39">
        <f>IF(Dane!$C$9=2,IFERROR(J1270/W1270,0),IF(Dane!$C$9=3,IFERROR(J1270/W1270,0),0))</f>
        <v>0</v>
      </c>
      <c r="AZ1270" s="39">
        <f>IF(Dane!$C$9=2,IFERROR(ROUND(J1270-ROUND(J1270*0.0976,2)-ROUND(J1270*0.015,2)-ROUND(J1270*0.0245,2),2)/W1270,0),IF(Dane!$C$9=3,IFERROR(ROUND(J1270-ROUND(J1270*0.0976,2)-ROUND(J1270*0.015,2)-ROUND(J1270*0.0245,2),2)/W1270,0),0))</f>
        <v>0</v>
      </c>
      <c r="BA1270" s="39">
        <f t="shared" si="298"/>
        <v>0</v>
      </c>
      <c r="BB1270" s="39">
        <f t="shared" si="299"/>
        <v>0</v>
      </c>
      <c r="BC1270" s="39">
        <f t="shared" si="292"/>
        <v>0</v>
      </c>
      <c r="BD1270" s="39">
        <f>IF(Dane!$C$9=2,IFERROR(BC1270/W1270,0),IF(Dane!$C$9=3,IFERROR(BC1270/W1270,0),0))</f>
        <v>0</v>
      </c>
      <c r="BE1270" s="39">
        <f t="shared" si="300"/>
        <v>0</v>
      </c>
      <c r="BF1270" s="39">
        <v>0</v>
      </c>
      <c r="BG1270" s="39">
        <f t="shared" si="301"/>
        <v>0</v>
      </c>
      <c r="BH1270" s="39">
        <f>IF(Dane!$C$9=2,IF(ROUND((S1270+T1270)*BG1270,2)&gt;$AN$1,$AN$1,ROUND((S1270+T1270)*BG1270,2)),IF(Dane!$C$9=3,IF(ROUND((S1270+T1270)*BG1270,2)&gt;$AN$1,$AN$1,ROUND((S1270+T1270)*BG1270,2)),0))</f>
        <v>0</v>
      </c>
      <c r="BI1270" s="39">
        <v>0</v>
      </c>
      <c r="BJ1270" s="39">
        <f>IF(Dane!$C$9=3,IFERROR(J1270/AB1270,0),0)</f>
        <v>0</v>
      </c>
      <c r="BK1270" s="39">
        <f>IF(Dane!$C$9=3,IFERROR(ROUND(J1270-ROUND(J1270*0.0976,2)-ROUND(J1270*0.015,2)-ROUND(J1270*0.0245,2),2)/AB1270,0),0)</f>
        <v>0</v>
      </c>
      <c r="BL1270" s="39">
        <f t="shared" si="302"/>
        <v>0</v>
      </c>
      <c r="BM1270" s="39">
        <f t="shared" si="303"/>
        <v>0</v>
      </c>
      <c r="BN1270" s="39">
        <f t="shared" si="293"/>
        <v>0</v>
      </c>
      <c r="BO1270" s="39">
        <f>IF(Dane!$C$9=3,IFERROR(BN1270/AB1270,0),0)</f>
        <v>0</v>
      </c>
      <c r="BP1270" s="39">
        <f t="shared" si="304"/>
        <v>0</v>
      </c>
      <c r="BQ1270" s="39">
        <v>0</v>
      </c>
      <c r="BR1270" s="39">
        <f t="shared" si="305"/>
        <v>0</v>
      </c>
      <c r="BS1270" s="39">
        <f>IF(Dane!$C$9=3,IF(ROUND((X1270+Y1270)*BR1270,2)&gt;$AN$1,$AN$1,ROUND((X1270+Y1270)*BR1270,2)),0)</f>
        <v>0</v>
      </c>
      <c r="BT1270" s="39">
        <v>0</v>
      </c>
    </row>
    <row r="1271" spans="1:72">
      <c r="A1271" s="87">
        <v>1262</v>
      </c>
      <c r="B1271" s="1"/>
      <c r="C1271" s="1"/>
      <c r="D1271" s="2"/>
      <c r="E1271" s="3"/>
      <c r="F1271" s="4"/>
      <c r="G1271" s="5"/>
      <c r="H1271" s="5"/>
      <c r="I1271" s="6"/>
      <c r="J1271" s="5"/>
      <c r="K1271" s="5"/>
      <c r="L1271" s="5"/>
      <c r="M1271" s="55"/>
      <c r="N1271" s="8"/>
      <c r="O1271" s="105"/>
      <c r="P1271" s="5"/>
      <c r="Q1271" s="5"/>
      <c r="R1271" s="105">
        <f>Dane!$C$10</f>
        <v>0</v>
      </c>
      <c r="S1271" s="8"/>
      <c r="T1271" s="105"/>
      <c r="U1271" s="5"/>
      <c r="V1271" s="5"/>
      <c r="W1271" s="107">
        <f>Dane!$C$11</f>
        <v>0</v>
      </c>
      <c r="X1271" s="8"/>
      <c r="Y1271" s="105"/>
      <c r="Z1271" s="5"/>
      <c r="AA1271" s="5"/>
      <c r="AB1271" s="110">
        <f>Dane!$C$12</f>
        <v>0</v>
      </c>
      <c r="AC1271" s="108">
        <f>IF(Dane!$E$3=1,AP1271+BA1271+BL1271,IF(Dane!$E$3=2,AT1271+BE1271+BP1271,AW1271+BH1271+BS1271))</f>
        <v>0</v>
      </c>
      <c r="AD1271" s="14">
        <f>IF(Dane!$E$3=1,AQ1271+BB1271+BM1271,IF(Dane!$E$3=2,AU1271+BF1271+BQ1271,AX1271+BI1271+BT1271))</f>
        <v>0</v>
      </c>
      <c r="AE1271" s="14">
        <f>IF((J1271*Dane!$C$9)-AC1271&lt;0,0,(J1271*Dane!$C$9)-AC1271)</f>
        <v>0</v>
      </c>
      <c r="AF1271" s="61">
        <f>IF((K1271*Dane!$C$9)-AD1271&lt;0,0,(K1271*Dane!$C$9)-AD1271)</f>
        <v>0</v>
      </c>
      <c r="AG1271" s="93"/>
      <c r="AH1271" s="84">
        <f>IF(Dane!$E$3=1,AP1271,IF(Dane!$E$3=2,AT1271,AW1271))</f>
        <v>0</v>
      </c>
      <c r="AI1271" s="84">
        <f>IF(Dane!$E$3=1,AQ1271,IF(Dane!$E$3=2,AU1271,AX1271))</f>
        <v>0</v>
      </c>
      <c r="AJ1271" s="84">
        <f>IF(Dane!$E$3=1,BA1271,IF(Dane!$E$3=2,BE1271,BH1271))</f>
        <v>0</v>
      </c>
      <c r="AK1271" s="84">
        <f>IF(Dane!$E$3=1,BB1271,IF(Dane!$E$3=2,BF1271,BI1271))</f>
        <v>0</v>
      </c>
      <c r="AL1271" s="84">
        <f>IF(Dane!$E$3=1,BL1271,IF(Dane!$E$3=2,BP1271,BS1271))</f>
        <v>0</v>
      </c>
      <c r="AM1271" s="84">
        <f>IF(Dane!$E$3=1,BM1271,IF(Dane!$E$3=2,BQ1271,BT1271))</f>
        <v>0</v>
      </c>
      <c r="AN1271" s="39">
        <f>IF(Dane!$C$9="",0,IFERROR(J1271/R1271,0))</f>
        <v>0</v>
      </c>
      <c r="AO1271" s="39">
        <f>IF(Dane!$C$9="",0,IFERROR(ROUND(J1271-ROUND(J1271*0.0976,2)-ROUND(J1271*0.015,2)-ROUND(J1271*0.0245,2),2)/R1271,0))</f>
        <v>0</v>
      </c>
      <c r="AP1271" s="39">
        <f t="shared" si="294"/>
        <v>0</v>
      </c>
      <c r="AQ1271" s="39">
        <f t="shared" si="295"/>
        <v>0</v>
      </c>
      <c r="AR1271" s="39">
        <f t="shared" si="291"/>
        <v>0</v>
      </c>
      <c r="AS1271" s="39">
        <f>IF(Dane!$C$9="",0,IFERROR(AR1271/R1271,0))</f>
        <v>0</v>
      </c>
      <c r="AT1271" s="39">
        <f t="shared" si="296"/>
        <v>0</v>
      </c>
      <c r="AU1271" s="39">
        <v>0</v>
      </c>
      <c r="AV1271" s="39">
        <f t="shared" si="297"/>
        <v>0</v>
      </c>
      <c r="AW1271" s="39">
        <f>IF(Dane!$C$9="",0,IF(ROUND((N1271+O1271)*AV1271,2)&gt;$AN$1,$AN$1,ROUND((N1271+O1271)*AV1271,2)))</f>
        <v>0</v>
      </c>
      <c r="AX1271" s="39">
        <v>0</v>
      </c>
      <c r="AY1271" s="39">
        <f>IF(Dane!$C$9=2,IFERROR(J1271/W1271,0),IF(Dane!$C$9=3,IFERROR(J1271/W1271,0),0))</f>
        <v>0</v>
      </c>
      <c r="AZ1271" s="39">
        <f>IF(Dane!$C$9=2,IFERROR(ROUND(J1271-ROUND(J1271*0.0976,2)-ROUND(J1271*0.015,2)-ROUND(J1271*0.0245,2),2)/W1271,0),IF(Dane!$C$9=3,IFERROR(ROUND(J1271-ROUND(J1271*0.0976,2)-ROUND(J1271*0.015,2)-ROUND(J1271*0.0245,2),2)/W1271,0),0))</f>
        <v>0</v>
      </c>
      <c r="BA1271" s="39">
        <f t="shared" si="298"/>
        <v>0</v>
      </c>
      <c r="BB1271" s="39">
        <f t="shared" si="299"/>
        <v>0</v>
      </c>
      <c r="BC1271" s="39">
        <f t="shared" si="292"/>
        <v>0</v>
      </c>
      <c r="BD1271" s="39">
        <f>IF(Dane!$C$9=2,IFERROR(BC1271/W1271,0),IF(Dane!$C$9=3,IFERROR(BC1271/W1271,0),0))</f>
        <v>0</v>
      </c>
      <c r="BE1271" s="39">
        <f t="shared" si="300"/>
        <v>0</v>
      </c>
      <c r="BF1271" s="39">
        <v>0</v>
      </c>
      <c r="BG1271" s="39">
        <f t="shared" si="301"/>
        <v>0</v>
      </c>
      <c r="BH1271" s="39">
        <f>IF(Dane!$C$9=2,IF(ROUND((S1271+T1271)*BG1271,2)&gt;$AN$1,$AN$1,ROUND((S1271+T1271)*BG1271,2)),IF(Dane!$C$9=3,IF(ROUND((S1271+T1271)*BG1271,2)&gt;$AN$1,$AN$1,ROUND((S1271+T1271)*BG1271,2)),0))</f>
        <v>0</v>
      </c>
      <c r="BI1271" s="39">
        <v>0</v>
      </c>
      <c r="BJ1271" s="39">
        <f>IF(Dane!$C$9=3,IFERROR(J1271/AB1271,0),0)</f>
        <v>0</v>
      </c>
      <c r="BK1271" s="39">
        <f>IF(Dane!$C$9=3,IFERROR(ROUND(J1271-ROUND(J1271*0.0976,2)-ROUND(J1271*0.015,2)-ROUND(J1271*0.0245,2),2)/AB1271,0),0)</f>
        <v>0</v>
      </c>
      <c r="BL1271" s="39">
        <f t="shared" si="302"/>
        <v>0</v>
      </c>
      <c r="BM1271" s="39">
        <f t="shared" si="303"/>
        <v>0</v>
      </c>
      <c r="BN1271" s="39">
        <f t="shared" si="293"/>
        <v>0</v>
      </c>
      <c r="BO1271" s="39">
        <f>IF(Dane!$C$9=3,IFERROR(BN1271/AB1271,0),0)</f>
        <v>0</v>
      </c>
      <c r="BP1271" s="39">
        <f t="shared" si="304"/>
        <v>0</v>
      </c>
      <c r="BQ1271" s="39">
        <v>0</v>
      </c>
      <c r="BR1271" s="39">
        <f t="shared" si="305"/>
        <v>0</v>
      </c>
      <c r="BS1271" s="39">
        <f>IF(Dane!$C$9=3,IF(ROUND((X1271+Y1271)*BR1271,2)&gt;$AN$1,$AN$1,ROUND((X1271+Y1271)*BR1271,2)),0)</f>
        <v>0</v>
      </c>
      <c r="BT1271" s="39">
        <v>0</v>
      </c>
    </row>
    <row r="1272" spans="1:72">
      <c r="A1272" s="87">
        <v>1263</v>
      </c>
      <c r="B1272" s="1"/>
      <c r="C1272" s="1"/>
      <c r="D1272" s="2"/>
      <c r="E1272" s="3"/>
      <c r="F1272" s="4"/>
      <c r="G1272" s="5"/>
      <c r="H1272" s="5"/>
      <c r="I1272" s="6"/>
      <c r="J1272" s="5"/>
      <c r="K1272" s="5"/>
      <c r="L1272" s="5"/>
      <c r="M1272" s="55"/>
      <c r="N1272" s="8"/>
      <c r="O1272" s="105"/>
      <c r="P1272" s="5"/>
      <c r="Q1272" s="5"/>
      <c r="R1272" s="105">
        <f>Dane!$C$10</f>
        <v>0</v>
      </c>
      <c r="S1272" s="8"/>
      <c r="T1272" s="105"/>
      <c r="U1272" s="5"/>
      <c r="V1272" s="5"/>
      <c r="W1272" s="107">
        <f>Dane!$C$11</f>
        <v>0</v>
      </c>
      <c r="X1272" s="8"/>
      <c r="Y1272" s="105"/>
      <c r="Z1272" s="5"/>
      <c r="AA1272" s="5"/>
      <c r="AB1272" s="110">
        <f>Dane!$C$12</f>
        <v>0</v>
      </c>
      <c r="AC1272" s="108">
        <f>IF(Dane!$E$3=1,AP1272+BA1272+BL1272,IF(Dane!$E$3=2,AT1272+BE1272+BP1272,AW1272+BH1272+BS1272))</f>
        <v>0</v>
      </c>
      <c r="AD1272" s="14">
        <f>IF(Dane!$E$3=1,AQ1272+BB1272+BM1272,IF(Dane!$E$3=2,AU1272+BF1272+BQ1272,AX1272+BI1272+BT1272))</f>
        <v>0</v>
      </c>
      <c r="AE1272" s="14">
        <f>IF((J1272*Dane!$C$9)-AC1272&lt;0,0,(J1272*Dane!$C$9)-AC1272)</f>
        <v>0</v>
      </c>
      <c r="AF1272" s="61">
        <f>IF((K1272*Dane!$C$9)-AD1272&lt;0,0,(K1272*Dane!$C$9)-AD1272)</f>
        <v>0</v>
      </c>
      <c r="AG1272" s="93"/>
      <c r="AH1272" s="84">
        <f>IF(Dane!$E$3=1,AP1272,IF(Dane!$E$3=2,AT1272,AW1272))</f>
        <v>0</v>
      </c>
      <c r="AI1272" s="84">
        <f>IF(Dane!$E$3=1,AQ1272,IF(Dane!$E$3=2,AU1272,AX1272))</f>
        <v>0</v>
      </c>
      <c r="AJ1272" s="84">
        <f>IF(Dane!$E$3=1,BA1272,IF(Dane!$E$3=2,BE1272,BH1272))</f>
        <v>0</v>
      </c>
      <c r="AK1272" s="84">
        <f>IF(Dane!$E$3=1,BB1272,IF(Dane!$E$3=2,BF1272,BI1272))</f>
        <v>0</v>
      </c>
      <c r="AL1272" s="84">
        <f>IF(Dane!$E$3=1,BL1272,IF(Dane!$E$3=2,BP1272,BS1272))</f>
        <v>0</v>
      </c>
      <c r="AM1272" s="84">
        <f>IF(Dane!$E$3=1,BM1272,IF(Dane!$E$3=2,BQ1272,BT1272))</f>
        <v>0</v>
      </c>
      <c r="AN1272" s="39">
        <f>IF(Dane!$C$9="",0,IFERROR(J1272/R1272,0))</f>
        <v>0</v>
      </c>
      <c r="AO1272" s="39">
        <f>IF(Dane!$C$9="",0,IFERROR(ROUND(J1272-ROUND(J1272*0.0976,2)-ROUND(J1272*0.015,2)-ROUND(J1272*0.0245,2),2)/R1272,0))</f>
        <v>0</v>
      </c>
      <c r="AP1272" s="39">
        <f t="shared" si="294"/>
        <v>0</v>
      </c>
      <c r="AQ1272" s="39">
        <f t="shared" si="295"/>
        <v>0</v>
      </c>
      <c r="AR1272" s="39">
        <f t="shared" si="291"/>
        <v>0</v>
      </c>
      <c r="AS1272" s="39">
        <f>IF(Dane!$C$9="",0,IFERROR(AR1272/R1272,0))</f>
        <v>0</v>
      </c>
      <c r="AT1272" s="39">
        <f t="shared" si="296"/>
        <v>0</v>
      </c>
      <c r="AU1272" s="39">
        <v>0</v>
      </c>
      <c r="AV1272" s="39">
        <f t="shared" si="297"/>
        <v>0</v>
      </c>
      <c r="AW1272" s="39">
        <f>IF(Dane!$C$9="",0,IF(ROUND((N1272+O1272)*AV1272,2)&gt;$AN$1,$AN$1,ROUND((N1272+O1272)*AV1272,2)))</f>
        <v>0</v>
      </c>
      <c r="AX1272" s="39">
        <v>0</v>
      </c>
      <c r="AY1272" s="39">
        <f>IF(Dane!$C$9=2,IFERROR(J1272/W1272,0),IF(Dane!$C$9=3,IFERROR(J1272/W1272,0),0))</f>
        <v>0</v>
      </c>
      <c r="AZ1272" s="39">
        <f>IF(Dane!$C$9=2,IFERROR(ROUND(J1272-ROUND(J1272*0.0976,2)-ROUND(J1272*0.015,2)-ROUND(J1272*0.0245,2),2)/W1272,0),IF(Dane!$C$9=3,IFERROR(ROUND(J1272-ROUND(J1272*0.0976,2)-ROUND(J1272*0.015,2)-ROUND(J1272*0.0245,2),2)/W1272,0),0))</f>
        <v>0</v>
      </c>
      <c r="BA1272" s="39">
        <f t="shared" si="298"/>
        <v>0</v>
      </c>
      <c r="BB1272" s="39">
        <f t="shared" si="299"/>
        <v>0</v>
      </c>
      <c r="BC1272" s="39">
        <f t="shared" si="292"/>
        <v>0</v>
      </c>
      <c r="BD1272" s="39">
        <f>IF(Dane!$C$9=2,IFERROR(BC1272/W1272,0),IF(Dane!$C$9=3,IFERROR(BC1272/W1272,0),0))</f>
        <v>0</v>
      </c>
      <c r="BE1272" s="39">
        <f t="shared" si="300"/>
        <v>0</v>
      </c>
      <c r="BF1272" s="39">
        <v>0</v>
      </c>
      <c r="BG1272" s="39">
        <f t="shared" si="301"/>
        <v>0</v>
      </c>
      <c r="BH1272" s="39">
        <f>IF(Dane!$C$9=2,IF(ROUND((S1272+T1272)*BG1272,2)&gt;$AN$1,$AN$1,ROUND((S1272+T1272)*BG1272,2)),IF(Dane!$C$9=3,IF(ROUND((S1272+T1272)*BG1272,2)&gt;$AN$1,$AN$1,ROUND((S1272+T1272)*BG1272,2)),0))</f>
        <v>0</v>
      </c>
      <c r="BI1272" s="39">
        <v>0</v>
      </c>
      <c r="BJ1272" s="39">
        <f>IF(Dane!$C$9=3,IFERROR(J1272/AB1272,0),0)</f>
        <v>0</v>
      </c>
      <c r="BK1272" s="39">
        <f>IF(Dane!$C$9=3,IFERROR(ROUND(J1272-ROUND(J1272*0.0976,2)-ROUND(J1272*0.015,2)-ROUND(J1272*0.0245,2),2)/AB1272,0),0)</f>
        <v>0</v>
      </c>
      <c r="BL1272" s="39">
        <f t="shared" si="302"/>
        <v>0</v>
      </c>
      <c r="BM1272" s="39">
        <f t="shared" si="303"/>
        <v>0</v>
      </c>
      <c r="BN1272" s="39">
        <f t="shared" si="293"/>
        <v>0</v>
      </c>
      <c r="BO1272" s="39">
        <f>IF(Dane!$C$9=3,IFERROR(BN1272/AB1272,0),0)</f>
        <v>0</v>
      </c>
      <c r="BP1272" s="39">
        <f t="shared" si="304"/>
        <v>0</v>
      </c>
      <c r="BQ1272" s="39">
        <v>0</v>
      </c>
      <c r="BR1272" s="39">
        <f t="shared" si="305"/>
        <v>0</v>
      </c>
      <c r="BS1272" s="39">
        <f>IF(Dane!$C$9=3,IF(ROUND((X1272+Y1272)*BR1272,2)&gt;$AN$1,$AN$1,ROUND((X1272+Y1272)*BR1272,2)),0)</f>
        <v>0</v>
      </c>
      <c r="BT1272" s="39">
        <v>0</v>
      </c>
    </row>
    <row r="1273" spans="1:72">
      <c r="A1273" s="87">
        <v>1264</v>
      </c>
      <c r="B1273" s="1"/>
      <c r="C1273" s="1"/>
      <c r="D1273" s="2"/>
      <c r="E1273" s="3"/>
      <c r="F1273" s="4"/>
      <c r="G1273" s="5"/>
      <c r="H1273" s="5"/>
      <c r="I1273" s="6"/>
      <c r="J1273" s="5"/>
      <c r="K1273" s="5"/>
      <c r="L1273" s="5"/>
      <c r="M1273" s="55"/>
      <c r="N1273" s="8"/>
      <c r="O1273" s="105"/>
      <c r="P1273" s="5"/>
      <c r="Q1273" s="5"/>
      <c r="R1273" s="105">
        <f>Dane!$C$10</f>
        <v>0</v>
      </c>
      <c r="S1273" s="8"/>
      <c r="T1273" s="105"/>
      <c r="U1273" s="5"/>
      <c r="V1273" s="5"/>
      <c r="W1273" s="107">
        <f>Dane!$C$11</f>
        <v>0</v>
      </c>
      <c r="X1273" s="8"/>
      <c r="Y1273" s="105"/>
      <c r="Z1273" s="5"/>
      <c r="AA1273" s="5"/>
      <c r="AB1273" s="110">
        <f>Dane!$C$12</f>
        <v>0</v>
      </c>
      <c r="AC1273" s="108">
        <f>IF(Dane!$E$3=1,AP1273+BA1273+BL1273,IF(Dane!$E$3=2,AT1273+BE1273+BP1273,AW1273+BH1273+BS1273))</f>
        <v>0</v>
      </c>
      <c r="AD1273" s="14">
        <f>IF(Dane!$E$3=1,AQ1273+BB1273+BM1273,IF(Dane!$E$3=2,AU1273+BF1273+BQ1273,AX1273+BI1273+BT1273))</f>
        <v>0</v>
      </c>
      <c r="AE1273" s="14">
        <f>IF((J1273*Dane!$C$9)-AC1273&lt;0,0,(J1273*Dane!$C$9)-AC1273)</f>
        <v>0</v>
      </c>
      <c r="AF1273" s="61">
        <f>IF((K1273*Dane!$C$9)-AD1273&lt;0,0,(K1273*Dane!$C$9)-AD1273)</f>
        <v>0</v>
      </c>
      <c r="AG1273" s="93"/>
      <c r="AH1273" s="84">
        <f>IF(Dane!$E$3=1,AP1273,IF(Dane!$E$3=2,AT1273,AW1273))</f>
        <v>0</v>
      </c>
      <c r="AI1273" s="84">
        <f>IF(Dane!$E$3=1,AQ1273,IF(Dane!$E$3=2,AU1273,AX1273))</f>
        <v>0</v>
      </c>
      <c r="AJ1273" s="84">
        <f>IF(Dane!$E$3=1,BA1273,IF(Dane!$E$3=2,BE1273,BH1273))</f>
        <v>0</v>
      </c>
      <c r="AK1273" s="84">
        <f>IF(Dane!$E$3=1,BB1273,IF(Dane!$E$3=2,BF1273,BI1273))</f>
        <v>0</v>
      </c>
      <c r="AL1273" s="84">
        <f>IF(Dane!$E$3=1,BL1273,IF(Dane!$E$3=2,BP1273,BS1273))</f>
        <v>0</v>
      </c>
      <c r="AM1273" s="84">
        <f>IF(Dane!$E$3=1,BM1273,IF(Dane!$E$3=2,BQ1273,BT1273))</f>
        <v>0</v>
      </c>
      <c r="AN1273" s="39">
        <f>IF(Dane!$C$9="",0,IFERROR(J1273/R1273,0))</f>
        <v>0</v>
      </c>
      <c r="AO1273" s="39">
        <f>IF(Dane!$C$9="",0,IFERROR(ROUND(J1273-ROUND(J1273*0.0976,2)-ROUND(J1273*0.015,2)-ROUND(J1273*0.0245,2),2)/R1273,0))</f>
        <v>0</v>
      </c>
      <c r="AP1273" s="39">
        <f t="shared" si="294"/>
        <v>0</v>
      </c>
      <c r="AQ1273" s="39">
        <f t="shared" si="295"/>
        <v>0</v>
      </c>
      <c r="AR1273" s="39">
        <f t="shared" si="291"/>
        <v>0</v>
      </c>
      <c r="AS1273" s="39">
        <f>IF(Dane!$C$9="",0,IFERROR(AR1273/R1273,0))</f>
        <v>0</v>
      </c>
      <c r="AT1273" s="39">
        <f t="shared" si="296"/>
        <v>0</v>
      </c>
      <c r="AU1273" s="39">
        <v>0</v>
      </c>
      <c r="AV1273" s="39">
        <f t="shared" si="297"/>
        <v>0</v>
      </c>
      <c r="AW1273" s="39">
        <f>IF(Dane!$C$9="",0,IF(ROUND((N1273+O1273)*AV1273,2)&gt;$AN$1,$AN$1,ROUND((N1273+O1273)*AV1273,2)))</f>
        <v>0</v>
      </c>
      <c r="AX1273" s="39">
        <v>0</v>
      </c>
      <c r="AY1273" s="39">
        <f>IF(Dane!$C$9=2,IFERROR(J1273/W1273,0),IF(Dane!$C$9=3,IFERROR(J1273/W1273,0),0))</f>
        <v>0</v>
      </c>
      <c r="AZ1273" s="39">
        <f>IF(Dane!$C$9=2,IFERROR(ROUND(J1273-ROUND(J1273*0.0976,2)-ROUND(J1273*0.015,2)-ROUND(J1273*0.0245,2),2)/W1273,0),IF(Dane!$C$9=3,IFERROR(ROUND(J1273-ROUND(J1273*0.0976,2)-ROUND(J1273*0.015,2)-ROUND(J1273*0.0245,2),2)/W1273,0),0))</f>
        <v>0</v>
      </c>
      <c r="BA1273" s="39">
        <f t="shared" si="298"/>
        <v>0</v>
      </c>
      <c r="BB1273" s="39">
        <f t="shared" si="299"/>
        <v>0</v>
      </c>
      <c r="BC1273" s="39">
        <f t="shared" si="292"/>
        <v>0</v>
      </c>
      <c r="BD1273" s="39">
        <f>IF(Dane!$C$9=2,IFERROR(BC1273/W1273,0),IF(Dane!$C$9=3,IFERROR(BC1273/W1273,0),0))</f>
        <v>0</v>
      </c>
      <c r="BE1273" s="39">
        <f t="shared" si="300"/>
        <v>0</v>
      </c>
      <c r="BF1273" s="39">
        <v>0</v>
      </c>
      <c r="BG1273" s="39">
        <f t="shared" si="301"/>
        <v>0</v>
      </c>
      <c r="BH1273" s="39">
        <f>IF(Dane!$C$9=2,IF(ROUND((S1273+T1273)*BG1273,2)&gt;$AN$1,$AN$1,ROUND((S1273+T1273)*BG1273,2)),IF(Dane!$C$9=3,IF(ROUND((S1273+T1273)*BG1273,2)&gt;$AN$1,$AN$1,ROUND((S1273+T1273)*BG1273,2)),0))</f>
        <v>0</v>
      </c>
      <c r="BI1273" s="39">
        <v>0</v>
      </c>
      <c r="BJ1273" s="39">
        <f>IF(Dane!$C$9=3,IFERROR(J1273/AB1273,0),0)</f>
        <v>0</v>
      </c>
      <c r="BK1273" s="39">
        <f>IF(Dane!$C$9=3,IFERROR(ROUND(J1273-ROUND(J1273*0.0976,2)-ROUND(J1273*0.015,2)-ROUND(J1273*0.0245,2),2)/AB1273,0),0)</f>
        <v>0</v>
      </c>
      <c r="BL1273" s="39">
        <f t="shared" si="302"/>
        <v>0</v>
      </c>
      <c r="BM1273" s="39">
        <f t="shared" si="303"/>
        <v>0</v>
      </c>
      <c r="BN1273" s="39">
        <f t="shared" si="293"/>
        <v>0</v>
      </c>
      <c r="BO1273" s="39">
        <f>IF(Dane!$C$9=3,IFERROR(BN1273/AB1273,0),0)</f>
        <v>0</v>
      </c>
      <c r="BP1273" s="39">
        <f t="shared" si="304"/>
        <v>0</v>
      </c>
      <c r="BQ1273" s="39">
        <v>0</v>
      </c>
      <c r="BR1273" s="39">
        <f t="shared" si="305"/>
        <v>0</v>
      </c>
      <c r="BS1273" s="39">
        <f>IF(Dane!$C$9=3,IF(ROUND((X1273+Y1273)*BR1273,2)&gt;$AN$1,$AN$1,ROUND((X1273+Y1273)*BR1273,2)),0)</f>
        <v>0</v>
      </c>
      <c r="BT1273" s="39">
        <v>0</v>
      </c>
    </row>
    <row r="1274" spans="1:72">
      <c r="A1274" s="87">
        <v>1265</v>
      </c>
      <c r="B1274" s="1"/>
      <c r="C1274" s="1"/>
      <c r="D1274" s="2"/>
      <c r="E1274" s="3"/>
      <c r="F1274" s="4"/>
      <c r="G1274" s="5"/>
      <c r="H1274" s="5"/>
      <c r="I1274" s="6"/>
      <c r="J1274" s="5"/>
      <c r="K1274" s="5"/>
      <c r="L1274" s="5"/>
      <c r="M1274" s="55"/>
      <c r="N1274" s="8"/>
      <c r="O1274" s="105"/>
      <c r="P1274" s="5"/>
      <c r="Q1274" s="5"/>
      <c r="R1274" s="105">
        <f>Dane!$C$10</f>
        <v>0</v>
      </c>
      <c r="S1274" s="8"/>
      <c r="T1274" s="105"/>
      <c r="U1274" s="5"/>
      <c r="V1274" s="5"/>
      <c r="W1274" s="107">
        <f>Dane!$C$11</f>
        <v>0</v>
      </c>
      <c r="X1274" s="8"/>
      <c r="Y1274" s="105"/>
      <c r="Z1274" s="5"/>
      <c r="AA1274" s="5"/>
      <c r="AB1274" s="110">
        <f>Dane!$C$12</f>
        <v>0</v>
      </c>
      <c r="AC1274" s="108">
        <f>IF(Dane!$E$3=1,AP1274+BA1274+BL1274,IF(Dane!$E$3=2,AT1274+BE1274+BP1274,AW1274+BH1274+BS1274))</f>
        <v>0</v>
      </c>
      <c r="AD1274" s="14">
        <f>IF(Dane!$E$3=1,AQ1274+BB1274+BM1274,IF(Dane!$E$3=2,AU1274+BF1274+BQ1274,AX1274+BI1274+BT1274))</f>
        <v>0</v>
      </c>
      <c r="AE1274" s="14">
        <f>IF((J1274*Dane!$C$9)-AC1274&lt;0,0,(J1274*Dane!$C$9)-AC1274)</f>
        <v>0</v>
      </c>
      <c r="AF1274" s="61">
        <f>IF((K1274*Dane!$C$9)-AD1274&lt;0,0,(K1274*Dane!$C$9)-AD1274)</f>
        <v>0</v>
      </c>
      <c r="AG1274" s="93"/>
      <c r="AH1274" s="84">
        <f>IF(Dane!$E$3=1,AP1274,IF(Dane!$E$3=2,AT1274,AW1274))</f>
        <v>0</v>
      </c>
      <c r="AI1274" s="84">
        <f>IF(Dane!$E$3=1,AQ1274,IF(Dane!$E$3=2,AU1274,AX1274))</f>
        <v>0</v>
      </c>
      <c r="AJ1274" s="84">
        <f>IF(Dane!$E$3=1,BA1274,IF(Dane!$E$3=2,BE1274,BH1274))</f>
        <v>0</v>
      </c>
      <c r="AK1274" s="84">
        <f>IF(Dane!$E$3=1,BB1274,IF(Dane!$E$3=2,BF1274,BI1274))</f>
        <v>0</v>
      </c>
      <c r="AL1274" s="84">
        <f>IF(Dane!$E$3=1,BL1274,IF(Dane!$E$3=2,BP1274,BS1274))</f>
        <v>0</v>
      </c>
      <c r="AM1274" s="84">
        <f>IF(Dane!$E$3=1,BM1274,IF(Dane!$E$3=2,BQ1274,BT1274))</f>
        <v>0</v>
      </c>
      <c r="AN1274" s="39">
        <f>IF(Dane!$C$9="",0,IFERROR(J1274/R1274,0))</f>
        <v>0</v>
      </c>
      <c r="AO1274" s="39">
        <f>IF(Dane!$C$9="",0,IFERROR(ROUND(J1274-ROUND(J1274*0.0976,2)-ROUND(J1274*0.015,2)-ROUND(J1274*0.0245,2),2)/R1274,0))</f>
        <v>0</v>
      </c>
      <c r="AP1274" s="39">
        <f t="shared" si="294"/>
        <v>0</v>
      </c>
      <c r="AQ1274" s="39">
        <f t="shared" si="295"/>
        <v>0</v>
      </c>
      <c r="AR1274" s="39">
        <f t="shared" si="291"/>
        <v>0</v>
      </c>
      <c r="AS1274" s="39">
        <f>IF(Dane!$C$9="",0,IFERROR(AR1274/R1274,0))</f>
        <v>0</v>
      </c>
      <c r="AT1274" s="39">
        <f t="shared" si="296"/>
        <v>0</v>
      </c>
      <c r="AU1274" s="39">
        <v>0</v>
      </c>
      <c r="AV1274" s="39">
        <f t="shared" si="297"/>
        <v>0</v>
      </c>
      <c r="AW1274" s="39">
        <f>IF(Dane!$C$9="",0,IF(ROUND((N1274+O1274)*AV1274,2)&gt;$AN$1,$AN$1,ROUND((N1274+O1274)*AV1274,2)))</f>
        <v>0</v>
      </c>
      <c r="AX1274" s="39">
        <v>0</v>
      </c>
      <c r="AY1274" s="39">
        <f>IF(Dane!$C$9=2,IFERROR(J1274/W1274,0),IF(Dane!$C$9=3,IFERROR(J1274/W1274,0),0))</f>
        <v>0</v>
      </c>
      <c r="AZ1274" s="39">
        <f>IF(Dane!$C$9=2,IFERROR(ROUND(J1274-ROUND(J1274*0.0976,2)-ROUND(J1274*0.015,2)-ROUND(J1274*0.0245,2),2)/W1274,0),IF(Dane!$C$9=3,IFERROR(ROUND(J1274-ROUND(J1274*0.0976,2)-ROUND(J1274*0.015,2)-ROUND(J1274*0.0245,2),2)/W1274,0),0))</f>
        <v>0</v>
      </c>
      <c r="BA1274" s="39">
        <f t="shared" si="298"/>
        <v>0</v>
      </c>
      <c r="BB1274" s="39">
        <f t="shared" si="299"/>
        <v>0</v>
      </c>
      <c r="BC1274" s="39">
        <f t="shared" si="292"/>
        <v>0</v>
      </c>
      <c r="BD1274" s="39">
        <f>IF(Dane!$C$9=2,IFERROR(BC1274/W1274,0),IF(Dane!$C$9=3,IFERROR(BC1274/W1274,0),0))</f>
        <v>0</v>
      </c>
      <c r="BE1274" s="39">
        <f t="shared" si="300"/>
        <v>0</v>
      </c>
      <c r="BF1274" s="39">
        <v>0</v>
      </c>
      <c r="BG1274" s="39">
        <f t="shared" si="301"/>
        <v>0</v>
      </c>
      <c r="BH1274" s="39">
        <f>IF(Dane!$C$9=2,IF(ROUND((S1274+T1274)*BG1274,2)&gt;$AN$1,$AN$1,ROUND((S1274+T1274)*BG1274,2)),IF(Dane!$C$9=3,IF(ROUND((S1274+T1274)*BG1274,2)&gt;$AN$1,$AN$1,ROUND((S1274+T1274)*BG1274,2)),0))</f>
        <v>0</v>
      </c>
      <c r="BI1274" s="39">
        <v>0</v>
      </c>
      <c r="BJ1274" s="39">
        <f>IF(Dane!$C$9=3,IFERROR(J1274/AB1274,0),0)</f>
        <v>0</v>
      </c>
      <c r="BK1274" s="39">
        <f>IF(Dane!$C$9=3,IFERROR(ROUND(J1274-ROUND(J1274*0.0976,2)-ROUND(J1274*0.015,2)-ROUND(J1274*0.0245,2),2)/AB1274,0),0)</f>
        <v>0</v>
      </c>
      <c r="BL1274" s="39">
        <f t="shared" si="302"/>
        <v>0</v>
      </c>
      <c r="BM1274" s="39">
        <f t="shared" si="303"/>
        <v>0</v>
      </c>
      <c r="BN1274" s="39">
        <f t="shared" si="293"/>
        <v>0</v>
      </c>
      <c r="BO1274" s="39">
        <f>IF(Dane!$C$9=3,IFERROR(BN1274/AB1274,0),0)</f>
        <v>0</v>
      </c>
      <c r="BP1274" s="39">
        <f t="shared" si="304"/>
        <v>0</v>
      </c>
      <c r="BQ1274" s="39">
        <v>0</v>
      </c>
      <c r="BR1274" s="39">
        <f t="shared" si="305"/>
        <v>0</v>
      </c>
      <c r="BS1274" s="39">
        <f>IF(Dane!$C$9=3,IF(ROUND((X1274+Y1274)*BR1274,2)&gt;$AN$1,$AN$1,ROUND((X1274+Y1274)*BR1274,2)),0)</f>
        <v>0</v>
      </c>
      <c r="BT1274" s="39">
        <v>0</v>
      </c>
    </row>
    <row r="1275" spans="1:72">
      <c r="A1275" s="87">
        <v>1266</v>
      </c>
      <c r="B1275" s="1"/>
      <c r="C1275" s="1"/>
      <c r="D1275" s="2"/>
      <c r="E1275" s="3"/>
      <c r="F1275" s="4"/>
      <c r="G1275" s="5"/>
      <c r="H1275" s="5"/>
      <c r="I1275" s="6"/>
      <c r="J1275" s="5"/>
      <c r="K1275" s="5"/>
      <c r="L1275" s="5"/>
      <c r="M1275" s="55"/>
      <c r="N1275" s="8"/>
      <c r="O1275" s="105"/>
      <c r="P1275" s="5"/>
      <c r="Q1275" s="5"/>
      <c r="R1275" s="105">
        <f>Dane!$C$10</f>
        <v>0</v>
      </c>
      <c r="S1275" s="8"/>
      <c r="T1275" s="105"/>
      <c r="U1275" s="5"/>
      <c r="V1275" s="5"/>
      <c r="W1275" s="107">
        <f>Dane!$C$11</f>
        <v>0</v>
      </c>
      <c r="X1275" s="8"/>
      <c r="Y1275" s="105"/>
      <c r="Z1275" s="5"/>
      <c r="AA1275" s="5"/>
      <c r="AB1275" s="110">
        <f>Dane!$C$12</f>
        <v>0</v>
      </c>
      <c r="AC1275" s="108">
        <f>IF(Dane!$E$3=1,AP1275+BA1275+BL1275,IF(Dane!$E$3=2,AT1275+BE1275+BP1275,AW1275+BH1275+BS1275))</f>
        <v>0</v>
      </c>
      <c r="AD1275" s="14">
        <f>IF(Dane!$E$3=1,AQ1275+BB1275+BM1275,IF(Dane!$E$3=2,AU1275+BF1275+BQ1275,AX1275+BI1275+BT1275))</f>
        <v>0</v>
      </c>
      <c r="AE1275" s="14">
        <f>IF((J1275*Dane!$C$9)-AC1275&lt;0,0,(J1275*Dane!$C$9)-AC1275)</f>
        <v>0</v>
      </c>
      <c r="AF1275" s="61">
        <f>IF((K1275*Dane!$C$9)-AD1275&lt;0,0,(K1275*Dane!$C$9)-AD1275)</f>
        <v>0</v>
      </c>
      <c r="AG1275" s="93"/>
      <c r="AH1275" s="84">
        <f>IF(Dane!$E$3=1,AP1275,IF(Dane!$E$3=2,AT1275,AW1275))</f>
        <v>0</v>
      </c>
      <c r="AI1275" s="84">
        <f>IF(Dane!$E$3=1,AQ1275,IF(Dane!$E$3=2,AU1275,AX1275))</f>
        <v>0</v>
      </c>
      <c r="AJ1275" s="84">
        <f>IF(Dane!$E$3=1,BA1275,IF(Dane!$E$3=2,BE1275,BH1275))</f>
        <v>0</v>
      </c>
      <c r="AK1275" s="84">
        <f>IF(Dane!$E$3=1,BB1275,IF(Dane!$E$3=2,BF1275,BI1275))</f>
        <v>0</v>
      </c>
      <c r="AL1275" s="84">
        <f>IF(Dane!$E$3=1,BL1275,IF(Dane!$E$3=2,BP1275,BS1275))</f>
        <v>0</v>
      </c>
      <c r="AM1275" s="84">
        <f>IF(Dane!$E$3=1,BM1275,IF(Dane!$E$3=2,BQ1275,BT1275))</f>
        <v>0</v>
      </c>
      <c r="AN1275" s="39">
        <f>IF(Dane!$C$9="",0,IFERROR(J1275/R1275,0))</f>
        <v>0</v>
      </c>
      <c r="AO1275" s="39">
        <f>IF(Dane!$C$9="",0,IFERROR(ROUND(J1275-ROUND(J1275*0.0976,2)-ROUND(J1275*0.015,2)-ROUND(J1275*0.0245,2),2)/R1275,0))</f>
        <v>0</v>
      </c>
      <c r="AP1275" s="39">
        <f t="shared" si="294"/>
        <v>0</v>
      </c>
      <c r="AQ1275" s="39">
        <f t="shared" si="295"/>
        <v>0</v>
      </c>
      <c r="AR1275" s="39">
        <f t="shared" si="291"/>
        <v>0</v>
      </c>
      <c r="AS1275" s="39">
        <f>IF(Dane!$C$9="",0,IFERROR(AR1275/R1275,0))</f>
        <v>0</v>
      </c>
      <c r="AT1275" s="39">
        <f t="shared" si="296"/>
        <v>0</v>
      </c>
      <c r="AU1275" s="39">
        <v>0</v>
      </c>
      <c r="AV1275" s="39">
        <f t="shared" si="297"/>
        <v>0</v>
      </c>
      <c r="AW1275" s="39">
        <f>IF(Dane!$C$9="",0,IF(ROUND((N1275+O1275)*AV1275,2)&gt;$AN$1,$AN$1,ROUND((N1275+O1275)*AV1275,2)))</f>
        <v>0</v>
      </c>
      <c r="AX1275" s="39">
        <v>0</v>
      </c>
      <c r="AY1275" s="39">
        <f>IF(Dane!$C$9=2,IFERROR(J1275/W1275,0),IF(Dane!$C$9=3,IFERROR(J1275/W1275,0),0))</f>
        <v>0</v>
      </c>
      <c r="AZ1275" s="39">
        <f>IF(Dane!$C$9=2,IFERROR(ROUND(J1275-ROUND(J1275*0.0976,2)-ROUND(J1275*0.015,2)-ROUND(J1275*0.0245,2),2)/W1275,0),IF(Dane!$C$9=3,IFERROR(ROUND(J1275-ROUND(J1275*0.0976,2)-ROUND(J1275*0.015,2)-ROUND(J1275*0.0245,2),2)/W1275,0),0))</f>
        <v>0</v>
      </c>
      <c r="BA1275" s="39">
        <f t="shared" si="298"/>
        <v>0</v>
      </c>
      <c r="BB1275" s="39">
        <f t="shared" si="299"/>
        <v>0</v>
      </c>
      <c r="BC1275" s="39">
        <f t="shared" si="292"/>
        <v>0</v>
      </c>
      <c r="BD1275" s="39">
        <f>IF(Dane!$C$9=2,IFERROR(BC1275/W1275,0),IF(Dane!$C$9=3,IFERROR(BC1275/W1275,0),0))</f>
        <v>0</v>
      </c>
      <c r="BE1275" s="39">
        <f t="shared" si="300"/>
        <v>0</v>
      </c>
      <c r="BF1275" s="39">
        <v>0</v>
      </c>
      <c r="BG1275" s="39">
        <f t="shared" si="301"/>
        <v>0</v>
      </c>
      <c r="BH1275" s="39">
        <f>IF(Dane!$C$9=2,IF(ROUND((S1275+T1275)*BG1275,2)&gt;$AN$1,$AN$1,ROUND((S1275+T1275)*BG1275,2)),IF(Dane!$C$9=3,IF(ROUND((S1275+T1275)*BG1275,2)&gt;$AN$1,$AN$1,ROUND((S1275+T1275)*BG1275,2)),0))</f>
        <v>0</v>
      </c>
      <c r="BI1275" s="39">
        <v>0</v>
      </c>
      <c r="BJ1275" s="39">
        <f>IF(Dane!$C$9=3,IFERROR(J1275/AB1275,0),0)</f>
        <v>0</v>
      </c>
      <c r="BK1275" s="39">
        <f>IF(Dane!$C$9=3,IFERROR(ROUND(J1275-ROUND(J1275*0.0976,2)-ROUND(J1275*0.015,2)-ROUND(J1275*0.0245,2),2)/AB1275,0),0)</f>
        <v>0</v>
      </c>
      <c r="BL1275" s="39">
        <f t="shared" si="302"/>
        <v>0</v>
      </c>
      <c r="BM1275" s="39">
        <f t="shared" si="303"/>
        <v>0</v>
      </c>
      <c r="BN1275" s="39">
        <f t="shared" si="293"/>
        <v>0</v>
      </c>
      <c r="BO1275" s="39">
        <f>IF(Dane!$C$9=3,IFERROR(BN1275/AB1275,0),0)</f>
        <v>0</v>
      </c>
      <c r="BP1275" s="39">
        <f t="shared" si="304"/>
        <v>0</v>
      </c>
      <c r="BQ1275" s="39">
        <v>0</v>
      </c>
      <c r="BR1275" s="39">
        <f t="shared" si="305"/>
        <v>0</v>
      </c>
      <c r="BS1275" s="39">
        <f>IF(Dane!$C$9=3,IF(ROUND((X1275+Y1275)*BR1275,2)&gt;$AN$1,$AN$1,ROUND((X1275+Y1275)*BR1275,2)),0)</f>
        <v>0</v>
      </c>
      <c r="BT1275" s="39">
        <v>0</v>
      </c>
    </row>
    <row r="1276" spans="1:72">
      <c r="A1276" s="87">
        <v>1267</v>
      </c>
      <c r="B1276" s="1"/>
      <c r="C1276" s="1"/>
      <c r="D1276" s="2"/>
      <c r="E1276" s="3"/>
      <c r="F1276" s="4"/>
      <c r="G1276" s="5"/>
      <c r="H1276" s="5"/>
      <c r="I1276" s="6"/>
      <c r="J1276" s="5"/>
      <c r="K1276" s="5"/>
      <c r="L1276" s="5"/>
      <c r="M1276" s="55"/>
      <c r="N1276" s="8"/>
      <c r="O1276" s="105"/>
      <c r="P1276" s="5"/>
      <c r="Q1276" s="5"/>
      <c r="R1276" s="105">
        <f>Dane!$C$10</f>
        <v>0</v>
      </c>
      <c r="S1276" s="8"/>
      <c r="T1276" s="105"/>
      <c r="U1276" s="5"/>
      <c r="V1276" s="5"/>
      <c r="W1276" s="107">
        <f>Dane!$C$11</f>
        <v>0</v>
      </c>
      <c r="X1276" s="8"/>
      <c r="Y1276" s="105"/>
      <c r="Z1276" s="5"/>
      <c r="AA1276" s="5"/>
      <c r="AB1276" s="110">
        <f>Dane!$C$12</f>
        <v>0</v>
      </c>
      <c r="AC1276" s="108">
        <f>IF(Dane!$E$3=1,AP1276+BA1276+BL1276,IF(Dane!$E$3=2,AT1276+BE1276+BP1276,AW1276+BH1276+BS1276))</f>
        <v>0</v>
      </c>
      <c r="AD1276" s="14">
        <f>IF(Dane!$E$3=1,AQ1276+BB1276+BM1276,IF(Dane!$E$3=2,AU1276+BF1276+BQ1276,AX1276+BI1276+BT1276))</f>
        <v>0</v>
      </c>
      <c r="AE1276" s="14">
        <f>IF((J1276*Dane!$C$9)-AC1276&lt;0,0,(J1276*Dane!$C$9)-AC1276)</f>
        <v>0</v>
      </c>
      <c r="AF1276" s="61">
        <f>IF((K1276*Dane!$C$9)-AD1276&lt;0,0,(K1276*Dane!$C$9)-AD1276)</f>
        <v>0</v>
      </c>
      <c r="AG1276" s="93"/>
      <c r="AH1276" s="84">
        <f>IF(Dane!$E$3=1,AP1276,IF(Dane!$E$3=2,AT1276,AW1276))</f>
        <v>0</v>
      </c>
      <c r="AI1276" s="84">
        <f>IF(Dane!$E$3=1,AQ1276,IF(Dane!$E$3=2,AU1276,AX1276))</f>
        <v>0</v>
      </c>
      <c r="AJ1276" s="84">
        <f>IF(Dane!$E$3=1,BA1276,IF(Dane!$E$3=2,BE1276,BH1276))</f>
        <v>0</v>
      </c>
      <c r="AK1276" s="84">
        <f>IF(Dane!$E$3=1,BB1276,IF(Dane!$E$3=2,BF1276,BI1276))</f>
        <v>0</v>
      </c>
      <c r="AL1276" s="84">
        <f>IF(Dane!$E$3=1,BL1276,IF(Dane!$E$3=2,BP1276,BS1276))</f>
        <v>0</v>
      </c>
      <c r="AM1276" s="84">
        <f>IF(Dane!$E$3=1,BM1276,IF(Dane!$E$3=2,BQ1276,BT1276))</f>
        <v>0</v>
      </c>
      <c r="AN1276" s="39">
        <f>IF(Dane!$C$9="",0,IFERROR(J1276/R1276,0))</f>
        <v>0</v>
      </c>
      <c r="AO1276" s="39">
        <f>IF(Dane!$C$9="",0,IFERROR(ROUND(J1276-ROUND(J1276*0.0976,2)-ROUND(J1276*0.015,2)-ROUND(J1276*0.0245,2),2)/R1276,0))</f>
        <v>0</v>
      </c>
      <c r="AP1276" s="39">
        <f t="shared" si="294"/>
        <v>0</v>
      </c>
      <c r="AQ1276" s="39">
        <f t="shared" si="295"/>
        <v>0</v>
      </c>
      <c r="AR1276" s="39">
        <f t="shared" si="291"/>
        <v>0</v>
      </c>
      <c r="AS1276" s="39">
        <f>IF(Dane!$C$9="",0,IFERROR(AR1276/R1276,0))</f>
        <v>0</v>
      </c>
      <c r="AT1276" s="39">
        <f t="shared" si="296"/>
        <v>0</v>
      </c>
      <c r="AU1276" s="39">
        <v>0</v>
      </c>
      <c r="AV1276" s="39">
        <f t="shared" si="297"/>
        <v>0</v>
      </c>
      <c r="AW1276" s="39">
        <f>IF(Dane!$C$9="",0,IF(ROUND((N1276+O1276)*AV1276,2)&gt;$AN$1,$AN$1,ROUND((N1276+O1276)*AV1276,2)))</f>
        <v>0</v>
      </c>
      <c r="AX1276" s="39">
        <v>0</v>
      </c>
      <c r="AY1276" s="39">
        <f>IF(Dane!$C$9=2,IFERROR(J1276/W1276,0),IF(Dane!$C$9=3,IFERROR(J1276/W1276,0),0))</f>
        <v>0</v>
      </c>
      <c r="AZ1276" s="39">
        <f>IF(Dane!$C$9=2,IFERROR(ROUND(J1276-ROUND(J1276*0.0976,2)-ROUND(J1276*0.015,2)-ROUND(J1276*0.0245,2),2)/W1276,0),IF(Dane!$C$9=3,IFERROR(ROUND(J1276-ROUND(J1276*0.0976,2)-ROUND(J1276*0.015,2)-ROUND(J1276*0.0245,2),2)/W1276,0),0))</f>
        <v>0</v>
      </c>
      <c r="BA1276" s="39">
        <f t="shared" si="298"/>
        <v>0</v>
      </c>
      <c r="BB1276" s="39">
        <f t="shared" si="299"/>
        <v>0</v>
      </c>
      <c r="BC1276" s="39">
        <f t="shared" si="292"/>
        <v>0</v>
      </c>
      <c r="BD1276" s="39">
        <f>IF(Dane!$C$9=2,IFERROR(BC1276/W1276,0),IF(Dane!$C$9=3,IFERROR(BC1276/W1276,0),0))</f>
        <v>0</v>
      </c>
      <c r="BE1276" s="39">
        <f t="shared" si="300"/>
        <v>0</v>
      </c>
      <c r="BF1276" s="39">
        <v>0</v>
      </c>
      <c r="BG1276" s="39">
        <f t="shared" si="301"/>
        <v>0</v>
      </c>
      <c r="BH1276" s="39">
        <f>IF(Dane!$C$9=2,IF(ROUND((S1276+T1276)*BG1276,2)&gt;$AN$1,$AN$1,ROUND((S1276+T1276)*BG1276,2)),IF(Dane!$C$9=3,IF(ROUND((S1276+T1276)*BG1276,2)&gt;$AN$1,$AN$1,ROUND((S1276+T1276)*BG1276,2)),0))</f>
        <v>0</v>
      </c>
      <c r="BI1276" s="39">
        <v>0</v>
      </c>
      <c r="BJ1276" s="39">
        <f>IF(Dane!$C$9=3,IFERROR(J1276/AB1276,0),0)</f>
        <v>0</v>
      </c>
      <c r="BK1276" s="39">
        <f>IF(Dane!$C$9=3,IFERROR(ROUND(J1276-ROUND(J1276*0.0976,2)-ROUND(J1276*0.015,2)-ROUND(J1276*0.0245,2),2)/AB1276,0),0)</f>
        <v>0</v>
      </c>
      <c r="BL1276" s="39">
        <f t="shared" si="302"/>
        <v>0</v>
      </c>
      <c r="BM1276" s="39">
        <f t="shared" si="303"/>
        <v>0</v>
      </c>
      <c r="BN1276" s="39">
        <f t="shared" si="293"/>
        <v>0</v>
      </c>
      <c r="BO1276" s="39">
        <f>IF(Dane!$C$9=3,IFERROR(BN1276/AB1276,0),0)</f>
        <v>0</v>
      </c>
      <c r="BP1276" s="39">
        <f t="shared" si="304"/>
        <v>0</v>
      </c>
      <c r="BQ1276" s="39">
        <v>0</v>
      </c>
      <c r="BR1276" s="39">
        <f t="shared" si="305"/>
        <v>0</v>
      </c>
      <c r="BS1276" s="39">
        <f>IF(Dane!$C$9=3,IF(ROUND((X1276+Y1276)*BR1276,2)&gt;$AN$1,$AN$1,ROUND((X1276+Y1276)*BR1276,2)),0)</f>
        <v>0</v>
      </c>
      <c r="BT1276" s="39">
        <v>0</v>
      </c>
    </row>
    <row r="1277" spans="1:72">
      <c r="A1277" s="87">
        <v>1268</v>
      </c>
      <c r="B1277" s="1"/>
      <c r="C1277" s="1"/>
      <c r="D1277" s="2"/>
      <c r="E1277" s="3"/>
      <c r="F1277" s="4"/>
      <c r="G1277" s="5"/>
      <c r="H1277" s="5"/>
      <c r="I1277" s="6"/>
      <c r="J1277" s="5"/>
      <c r="K1277" s="5"/>
      <c r="L1277" s="5"/>
      <c r="M1277" s="55"/>
      <c r="N1277" s="8"/>
      <c r="O1277" s="105"/>
      <c r="P1277" s="5"/>
      <c r="Q1277" s="5"/>
      <c r="R1277" s="105">
        <f>Dane!$C$10</f>
        <v>0</v>
      </c>
      <c r="S1277" s="8"/>
      <c r="T1277" s="105"/>
      <c r="U1277" s="5"/>
      <c r="V1277" s="5"/>
      <c r="W1277" s="107">
        <f>Dane!$C$11</f>
        <v>0</v>
      </c>
      <c r="X1277" s="8"/>
      <c r="Y1277" s="105"/>
      <c r="Z1277" s="5"/>
      <c r="AA1277" s="5"/>
      <c r="AB1277" s="110">
        <f>Dane!$C$12</f>
        <v>0</v>
      </c>
      <c r="AC1277" s="108">
        <f>IF(Dane!$E$3=1,AP1277+BA1277+BL1277,IF(Dane!$E$3=2,AT1277+BE1277+BP1277,AW1277+BH1277+BS1277))</f>
        <v>0</v>
      </c>
      <c r="AD1277" s="14">
        <f>IF(Dane!$E$3=1,AQ1277+BB1277+BM1277,IF(Dane!$E$3=2,AU1277+BF1277+BQ1277,AX1277+BI1277+BT1277))</f>
        <v>0</v>
      </c>
      <c r="AE1277" s="14">
        <f>IF((J1277*Dane!$C$9)-AC1277&lt;0,0,(J1277*Dane!$C$9)-AC1277)</f>
        <v>0</v>
      </c>
      <c r="AF1277" s="61">
        <f>IF((K1277*Dane!$C$9)-AD1277&lt;0,0,(K1277*Dane!$C$9)-AD1277)</f>
        <v>0</v>
      </c>
      <c r="AG1277" s="93"/>
      <c r="AH1277" s="84">
        <f>IF(Dane!$E$3=1,AP1277,IF(Dane!$E$3=2,AT1277,AW1277))</f>
        <v>0</v>
      </c>
      <c r="AI1277" s="84">
        <f>IF(Dane!$E$3=1,AQ1277,IF(Dane!$E$3=2,AU1277,AX1277))</f>
        <v>0</v>
      </c>
      <c r="AJ1277" s="84">
        <f>IF(Dane!$E$3=1,BA1277,IF(Dane!$E$3=2,BE1277,BH1277))</f>
        <v>0</v>
      </c>
      <c r="AK1277" s="84">
        <f>IF(Dane!$E$3=1,BB1277,IF(Dane!$E$3=2,BF1277,BI1277))</f>
        <v>0</v>
      </c>
      <c r="AL1277" s="84">
        <f>IF(Dane!$E$3=1,BL1277,IF(Dane!$E$3=2,BP1277,BS1277))</f>
        <v>0</v>
      </c>
      <c r="AM1277" s="84">
        <f>IF(Dane!$E$3=1,BM1277,IF(Dane!$E$3=2,BQ1277,BT1277))</f>
        <v>0</v>
      </c>
      <c r="AN1277" s="39">
        <f>IF(Dane!$C$9="",0,IFERROR(J1277/R1277,0))</f>
        <v>0</v>
      </c>
      <c r="AO1277" s="39">
        <f>IF(Dane!$C$9="",0,IFERROR(ROUND(J1277-ROUND(J1277*0.0976,2)-ROUND(J1277*0.015,2)-ROUND(J1277*0.0245,2),2)/R1277,0))</f>
        <v>0</v>
      </c>
      <c r="AP1277" s="39">
        <f t="shared" si="294"/>
        <v>0</v>
      </c>
      <c r="AQ1277" s="39">
        <f t="shared" si="295"/>
        <v>0</v>
      </c>
      <c r="AR1277" s="39">
        <f t="shared" si="291"/>
        <v>0</v>
      </c>
      <c r="AS1277" s="39">
        <f>IF(Dane!$C$9="",0,IFERROR(AR1277/R1277,0))</f>
        <v>0</v>
      </c>
      <c r="AT1277" s="39">
        <f t="shared" si="296"/>
        <v>0</v>
      </c>
      <c r="AU1277" s="39">
        <v>0</v>
      </c>
      <c r="AV1277" s="39">
        <f t="shared" si="297"/>
        <v>0</v>
      </c>
      <c r="AW1277" s="39">
        <f>IF(Dane!$C$9="",0,IF(ROUND((N1277+O1277)*AV1277,2)&gt;$AN$1,$AN$1,ROUND((N1277+O1277)*AV1277,2)))</f>
        <v>0</v>
      </c>
      <c r="AX1277" s="39">
        <v>0</v>
      </c>
      <c r="AY1277" s="39">
        <f>IF(Dane!$C$9=2,IFERROR(J1277/W1277,0),IF(Dane!$C$9=3,IFERROR(J1277/W1277,0),0))</f>
        <v>0</v>
      </c>
      <c r="AZ1277" s="39">
        <f>IF(Dane!$C$9=2,IFERROR(ROUND(J1277-ROUND(J1277*0.0976,2)-ROUND(J1277*0.015,2)-ROUND(J1277*0.0245,2),2)/W1277,0),IF(Dane!$C$9=3,IFERROR(ROUND(J1277-ROUND(J1277*0.0976,2)-ROUND(J1277*0.015,2)-ROUND(J1277*0.0245,2),2)/W1277,0),0))</f>
        <v>0</v>
      </c>
      <c r="BA1277" s="39">
        <f t="shared" si="298"/>
        <v>0</v>
      </c>
      <c r="BB1277" s="39">
        <f t="shared" si="299"/>
        <v>0</v>
      </c>
      <c r="BC1277" s="39">
        <f t="shared" si="292"/>
        <v>0</v>
      </c>
      <c r="BD1277" s="39">
        <f>IF(Dane!$C$9=2,IFERROR(BC1277/W1277,0),IF(Dane!$C$9=3,IFERROR(BC1277/W1277,0),0))</f>
        <v>0</v>
      </c>
      <c r="BE1277" s="39">
        <f t="shared" si="300"/>
        <v>0</v>
      </c>
      <c r="BF1277" s="39">
        <v>0</v>
      </c>
      <c r="BG1277" s="39">
        <f t="shared" si="301"/>
        <v>0</v>
      </c>
      <c r="BH1277" s="39">
        <f>IF(Dane!$C$9=2,IF(ROUND((S1277+T1277)*BG1277,2)&gt;$AN$1,$AN$1,ROUND((S1277+T1277)*BG1277,2)),IF(Dane!$C$9=3,IF(ROUND((S1277+T1277)*BG1277,2)&gt;$AN$1,$AN$1,ROUND((S1277+T1277)*BG1277,2)),0))</f>
        <v>0</v>
      </c>
      <c r="BI1277" s="39">
        <v>0</v>
      </c>
      <c r="BJ1277" s="39">
        <f>IF(Dane!$C$9=3,IFERROR(J1277/AB1277,0),0)</f>
        <v>0</v>
      </c>
      <c r="BK1277" s="39">
        <f>IF(Dane!$C$9=3,IFERROR(ROUND(J1277-ROUND(J1277*0.0976,2)-ROUND(J1277*0.015,2)-ROUND(J1277*0.0245,2),2)/AB1277,0),0)</f>
        <v>0</v>
      </c>
      <c r="BL1277" s="39">
        <f t="shared" si="302"/>
        <v>0</v>
      </c>
      <c r="BM1277" s="39">
        <f t="shared" si="303"/>
        <v>0</v>
      </c>
      <c r="BN1277" s="39">
        <f t="shared" si="293"/>
        <v>0</v>
      </c>
      <c r="BO1277" s="39">
        <f>IF(Dane!$C$9=3,IFERROR(BN1277/AB1277,0),0)</f>
        <v>0</v>
      </c>
      <c r="BP1277" s="39">
        <f t="shared" si="304"/>
        <v>0</v>
      </c>
      <c r="BQ1277" s="39">
        <v>0</v>
      </c>
      <c r="BR1277" s="39">
        <f t="shared" si="305"/>
        <v>0</v>
      </c>
      <c r="BS1277" s="39">
        <f>IF(Dane!$C$9=3,IF(ROUND((X1277+Y1277)*BR1277,2)&gt;$AN$1,$AN$1,ROUND((X1277+Y1277)*BR1277,2)),0)</f>
        <v>0</v>
      </c>
      <c r="BT1277" s="39">
        <v>0</v>
      </c>
    </row>
    <row r="1278" spans="1:72">
      <c r="A1278" s="87">
        <v>1269</v>
      </c>
      <c r="B1278" s="1"/>
      <c r="C1278" s="1"/>
      <c r="D1278" s="2"/>
      <c r="E1278" s="3"/>
      <c r="F1278" s="4"/>
      <c r="G1278" s="5"/>
      <c r="H1278" s="5"/>
      <c r="I1278" s="6"/>
      <c r="J1278" s="5"/>
      <c r="K1278" s="5"/>
      <c r="L1278" s="5"/>
      <c r="M1278" s="55"/>
      <c r="N1278" s="8"/>
      <c r="O1278" s="105"/>
      <c r="P1278" s="5"/>
      <c r="Q1278" s="5"/>
      <c r="R1278" s="105">
        <f>Dane!$C$10</f>
        <v>0</v>
      </c>
      <c r="S1278" s="8"/>
      <c r="T1278" s="105"/>
      <c r="U1278" s="5"/>
      <c r="V1278" s="5"/>
      <c r="W1278" s="107">
        <f>Dane!$C$11</f>
        <v>0</v>
      </c>
      <c r="X1278" s="8"/>
      <c r="Y1278" s="105"/>
      <c r="Z1278" s="5"/>
      <c r="AA1278" s="5"/>
      <c r="AB1278" s="110">
        <f>Dane!$C$12</f>
        <v>0</v>
      </c>
      <c r="AC1278" s="108">
        <f>IF(Dane!$E$3=1,AP1278+BA1278+BL1278,IF(Dane!$E$3=2,AT1278+BE1278+BP1278,AW1278+BH1278+BS1278))</f>
        <v>0</v>
      </c>
      <c r="AD1278" s="14">
        <f>IF(Dane!$E$3=1,AQ1278+BB1278+BM1278,IF(Dane!$E$3=2,AU1278+BF1278+BQ1278,AX1278+BI1278+BT1278))</f>
        <v>0</v>
      </c>
      <c r="AE1278" s="14">
        <f>IF((J1278*Dane!$C$9)-AC1278&lt;0,0,(J1278*Dane!$C$9)-AC1278)</f>
        <v>0</v>
      </c>
      <c r="AF1278" s="61">
        <f>IF((K1278*Dane!$C$9)-AD1278&lt;0,0,(K1278*Dane!$C$9)-AD1278)</f>
        <v>0</v>
      </c>
      <c r="AG1278" s="93"/>
      <c r="AH1278" s="84">
        <f>IF(Dane!$E$3=1,AP1278,IF(Dane!$E$3=2,AT1278,AW1278))</f>
        <v>0</v>
      </c>
      <c r="AI1278" s="84">
        <f>IF(Dane!$E$3=1,AQ1278,IF(Dane!$E$3=2,AU1278,AX1278))</f>
        <v>0</v>
      </c>
      <c r="AJ1278" s="84">
        <f>IF(Dane!$E$3=1,BA1278,IF(Dane!$E$3=2,BE1278,BH1278))</f>
        <v>0</v>
      </c>
      <c r="AK1278" s="84">
        <f>IF(Dane!$E$3=1,BB1278,IF(Dane!$E$3=2,BF1278,BI1278))</f>
        <v>0</v>
      </c>
      <c r="AL1278" s="84">
        <f>IF(Dane!$E$3=1,BL1278,IF(Dane!$E$3=2,BP1278,BS1278))</f>
        <v>0</v>
      </c>
      <c r="AM1278" s="84">
        <f>IF(Dane!$E$3=1,BM1278,IF(Dane!$E$3=2,BQ1278,BT1278))</f>
        <v>0</v>
      </c>
      <c r="AN1278" s="39">
        <f>IF(Dane!$C$9="",0,IFERROR(J1278/R1278,0))</f>
        <v>0</v>
      </c>
      <c r="AO1278" s="39">
        <f>IF(Dane!$C$9="",0,IFERROR(ROUND(J1278-ROUND(J1278*0.0976,2)-ROUND(J1278*0.015,2)-ROUND(J1278*0.0245,2),2)/R1278,0))</f>
        <v>0</v>
      </c>
      <c r="AP1278" s="39">
        <f t="shared" si="294"/>
        <v>0</v>
      </c>
      <c r="AQ1278" s="39">
        <f t="shared" si="295"/>
        <v>0</v>
      </c>
      <c r="AR1278" s="39">
        <f t="shared" si="291"/>
        <v>0</v>
      </c>
      <c r="AS1278" s="39">
        <f>IF(Dane!$C$9="",0,IFERROR(AR1278/R1278,0))</f>
        <v>0</v>
      </c>
      <c r="AT1278" s="39">
        <f t="shared" si="296"/>
        <v>0</v>
      </c>
      <c r="AU1278" s="39">
        <v>0</v>
      </c>
      <c r="AV1278" s="39">
        <f t="shared" si="297"/>
        <v>0</v>
      </c>
      <c r="AW1278" s="39">
        <f>IF(Dane!$C$9="",0,IF(ROUND((N1278+O1278)*AV1278,2)&gt;$AN$1,$AN$1,ROUND((N1278+O1278)*AV1278,2)))</f>
        <v>0</v>
      </c>
      <c r="AX1278" s="39">
        <v>0</v>
      </c>
      <c r="AY1278" s="39">
        <f>IF(Dane!$C$9=2,IFERROR(J1278/W1278,0),IF(Dane!$C$9=3,IFERROR(J1278/W1278,0),0))</f>
        <v>0</v>
      </c>
      <c r="AZ1278" s="39">
        <f>IF(Dane!$C$9=2,IFERROR(ROUND(J1278-ROUND(J1278*0.0976,2)-ROUND(J1278*0.015,2)-ROUND(J1278*0.0245,2),2)/W1278,0),IF(Dane!$C$9=3,IFERROR(ROUND(J1278-ROUND(J1278*0.0976,2)-ROUND(J1278*0.015,2)-ROUND(J1278*0.0245,2),2)/W1278,0),0))</f>
        <v>0</v>
      </c>
      <c r="BA1278" s="39">
        <f t="shared" si="298"/>
        <v>0</v>
      </c>
      <c r="BB1278" s="39">
        <f t="shared" si="299"/>
        <v>0</v>
      </c>
      <c r="BC1278" s="39">
        <f t="shared" si="292"/>
        <v>0</v>
      </c>
      <c r="BD1278" s="39">
        <f>IF(Dane!$C$9=2,IFERROR(BC1278/W1278,0),IF(Dane!$C$9=3,IFERROR(BC1278/W1278,0),0))</f>
        <v>0</v>
      </c>
      <c r="BE1278" s="39">
        <f t="shared" si="300"/>
        <v>0</v>
      </c>
      <c r="BF1278" s="39">
        <v>0</v>
      </c>
      <c r="BG1278" s="39">
        <f t="shared" si="301"/>
        <v>0</v>
      </c>
      <c r="BH1278" s="39">
        <f>IF(Dane!$C$9=2,IF(ROUND((S1278+T1278)*BG1278,2)&gt;$AN$1,$AN$1,ROUND((S1278+T1278)*BG1278,2)),IF(Dane!$C$9=3,IF(ROUND((S1278+T1278)*BG1278,2)&gt;$AN$1,$AN$1,ROUND((S1278+T1278)*BG1278,2)),0))</f>
        <v>0</v>
      </c>
      <c r="BI1278" s="39">
        <v>0</v>
      </c>
      <c r="BJ1278" s="39">
        <f>IF(Dane!$C$9=3,IFERROR(J1278/AB1278,0),0)</f>
        <v>0</v>
      </c>
      <c r="BK1278" s="39">
        <f>IF(Dane!$C$9=3,IFERROR(ROUND(J1278-ROUND(J1278*0.0976,2)-ROUND(J1278*0.015,2)-ROUND(J1278*0.0245,2),2)/AB1278,0),0)</f>
        <v>0</v>
      </c>
      <c r="BL1278" s="39">
        <f t="shared" si="302"/>
        <v>0</v>
      </c>
      <c r="BM1278" s="39">
        <f t="shared" si="303"/>
        <v>0</v>
      </c>
      <c r="BN1278" s="39">
        <f t="shared" si="293"/>
        <v>0</v>
      </c>
      <c r="BO1278" s="39">
        <f>IF(Dane!$C$9=3,IFERROR(BN1278/AB1278,0),0)</f>
        <v>0</v>
      </c>
      <c r="BP1278" s="39">
        <f t="shared" si="304"/>
        <v>0</v>
      </c>
      <c r="BQ1278" s="39">
        <v>0</v>
      </c>
      <c r="BR1278" s="39">
        <f t="shared" si="305"/>
        <v>0</v>
      </c>
      <c r="BS1278" s="39">
        <f>IF(Dane!$C$9=3,IF(ROUND((X1278+Y1278)*BR1278,2)&gt;$AN$1,$AN$1,ROUND((X1278+Y1278)*BR1278,2)),0)</f>
        <v>0</v>
      </c>
      <c r="BT1278" s="39">
        <v>0</v>
      </c>
    </row>
    <row r="1279" spans="1:72">
      <c r="A1279" s="87">
        <v>1270</v>
      </c>
      <c r="B1279" s="1"/>
      <c r="C1279" s="1"/>
      <c r="D1279" s="2"/>
      <c r="E1279" s="3"/>
      <c r="F1279" s="4"/>
      <c r="G1279" s="5"/>
      <c r="H1279" s="5"/>
      <c r="I1279" s="6"/>
      <c r="J1279" s="5"/>
      <c r="K1279" s="5"/>
      <c r="L1279" s="5"/>
      <c r="M1279" s="55"/>
      <c r="N1279" s="8"/>
      <c r="O1279" s="105"/>
      <c r="P1279" s="5"/>
      <c r="Q1279" s="5"/>
      <c r="R1279" s="105">
        <f>Dane!$C$10</f>
        <v>0</v>
      </c>
      <c r="S1279" s="8"/>
      <c r="T1279" s="105"/>
      <c r="U1279" s="5"/>
      <c r="V1279" s="5"/>
      <c r="W1279" s="107">
        <f>Dane!$C$11</f>
        <v>0</v>
      </c>
      <c r="X1279" s="8"/>
      <c r="Y1279" s="105"/>
      <c r="Z1279" s="5"/>
      <c r="AA1279" s="5"/>
      <c r="AB1279" s="110">
        <f>Dane!$C$12</f>
        <v>0</v>
      </c>
      <c r="AC1279" s="108">
        <f>IF(Dane!$E$3=1,AP1279+BA1279+BL1279,IF(Dane!$E$3=2,AT1279+BE1279+BP1279,AW1279+BH1279+BS1279))</f>
        <v>0</v>
      </c>
      <c r="AD1279" s="14">
        <f>IF(Dane!$E$3=1,AQ1279+BB1279+BM1279,IF(Dane!$E$3=2,AU1279+BF1279+BQ1279,AX1279+BI1279+BT1279))</f>
        <v>0</v>
      </c>
      <c r="AE1279" s="14">
        <f>IF((J1279*Dane!$C$9)-AC1279&lt;0,0,(J1279*Dane!$C$9)-AC1279)</f>
        <v>0</v>
      </c>
      <c r="AF1279" s="61">
        <f>IF((K1279*Dane!$C$9)-AD1279&lt;0,0,(K1279*Dane!$C$9)-AD1279)</f>
        <v>0</v>
      </c>
      <c r="AG1279" s="93"/>
      <c r="AH1279" s="84">
        <f>IF(Dane!$E$3=1,AP1279,IF(Dane!$E$3=2,AT1279,AW1279))</f>
        <v>0</v>
      </c>
      <c r="AI1279" s="84">
        <f>IF(Dane!$E$3=1,AQ1279,IF(Dane!$E$3=2,AU1279,AX1279))</f>
        <v>0</v>
      </c>
      <c r="AJ1279" s="84">
        <f>IF(Dane!$E$3=1,BA1279,IF(Dane!$E$3=2,BE1279,BH1279))</f>
        <v>0</v>
      </c>
      <c r="AK1279" s="84">
        <f>IF(Dane!$E$3=1,BB1279,IF(Dane!$E$3=2,BF1279,BI1279))</f>
        <v>0</v>
      </c>
      <c r="AL1279" s="84">
        <f>IF(Dane!$E$3=1,BL1279,IF(Dane!$E$3=2,BP1279,BS1279))</f>
        <v>0</v>
      </c>
      <c r="AM1279" s="84">
        <f>IF(Dane!$E$3=1,BM1279,IF(Dane!$E$3=2,BQ1279,BT1279))</f>
        <v>0</v>
      </c>
      <c r="AN1279" s="39">
        <f>IF(Dane!$C$9="",0,IFERROR(J1279/R1279,0))</f>
        <v>0</v>
      </c>
      <c r="AO1279" s="39">
        <f>IF(Dane!$C$9="",0,IFERROR(ROUND(J1279-ROUND(J1279*0.0976,2)-ROUND(J1279*0.015,2)-ROUND(J1279*0.0245,2),2)/R1279,0))</f>
        <v>0</v>
      </c>
      <c r="AP1279" s="39">
        <f t="shared" si="294"/>
        <v>0</v>
      </c>
      <c r="AQ1279" s="39">
        <f t="shared" si="295"/>
        <v>0</v>
      </c>
      <c r="AR1279" s="39">
        <f t="shared" si="291"/>
        <v>0</v>
      </c>
      <c r="AS1279" s="39">
        <f>IF(Dane!$C$9="",0,IFERROR(AR1279/R1279,0))</f>
        <v>0</v>
      </c>
      <c r="AT1279" s="39">
        <f t="shared" si="296"/>
        <v>0</v>
      </c>
      <c r="AU1279" s="39">
        <v>0</v>
      </c>
      <c r="AV1279" s="39">
        <f t="shared" si="297"/>
        <v>0</v>
      </c>
      <c r="AW1279" s="39">
        <f>IF(Dane!$C$9="",0,IF(ROUND((N1279+O1279)*AV1279,2)&gt;$AN$1,$AN$1,ROUND((N1279+O1279)*AV1279,2)))</f>
        <v>0</v>
      </c>
      <c r="AX1279" s="39">
        <v>0</v>
      </c>
      <c r="AY1279" s="39">
        <f>IF(Dane!$C$9=2,IFERROR(J1279/W1279,0),IF(Dane!$C$9=3,IFERROR(J1279/W1279,0),0))</f>
        <v>0</v>
      </c>
      <c r="AZ1279" s="39">
        <f>IF(Dane!$C$9=2,IFERROR(ROUND(J1279-ROUND(J1279*0.0976,2)-ROUND(J1279*0.015,2)-ROUND(J1279*0.0245,2),2)/W1279,0),IF(Dane!$C$9=3,IFERROR(ROUND(J1279-ROUND(J1279*0.0976,2)-ROUND(J1279*0.015,2)-ROUND(J1279*0.0245,2),2)/W1279,0),0))</f>
        <v>0</v>
      </c>
      <c r="BA1279" s="39">
        <f t="shared" si="298"/>
        <v>0</v>
      </c>
      <c r="BB1279" s="39">
        <f t="shared" si="299"/>
        <v>0</v>
      </c>
      <c r="BC1279" s="39">
        <f t="shared" si="292"/>
        <v>0</v>
      </c>
      <c r="BD1279" s="39">
        <f>IF(Dane!$C$9=2,IFERROR(BC1279/W1279,0),IF(Dane!$C$9=3,IFERROR(BC1279/W1279,0),0))</f>
        <v>0</v>
      </c>
      <c r="BE1279" s="39">
        <f t="shared" si="300"/>
        <v>0</v>
      </c>
      <c r="BF1279" s="39">
        <v>0</v>
      </c>
      <c r="BG1279" s="39">
        <f t="shared" si="301"/>
        <v>0</v>
      </c>
      <c r="BH1279" s="39">
        <f>IF(Dane!$C$9=2,IF(ROUND((S1279+T1279)*BG1279,2)&gt;$AN$1,$AN$1,ROUND((S1279+T1279)*BG1279,2)),IF(Dane!$C$9=3,IF(ROUND((S1279+T1279)*BG1279,2)&gt;$AN$1,$AN$1,ROUND((S1279+T1279)*BG1279,2)),0))</f>
        <v>0</v>
      </c>
      <c r="BI1279" s="39">
        <v>0</v>
      </c>
      <c r="BJ1279" s="39">
        <f>IF(Dane!$C$9=3,IFERROR(J1279/AB1279,0),0)</f>
        <v>0</v>
      </c>
      <c r="BK1279" s="39">
        <f>IF(Dane!$C$9=3,IFERROR(ROUND(J1279-ROUND(J1279*0.0976,2)-ROUND(J1279*0.015,2)-ROUND(J1279*0.0245,2),2)/AB1279,0),0)</f>
        <v>0</v>
      </c>
      <c r="BL1279" s="39">
        <f t="shared" si="302"/>
        <v>0</v>
      </c>
      <c r="BM1279" s="39">
        <f t="shared" si="303"/>
        <v>0</v>
      </c>
      <c r="BN1279" s="39">
        <f t="shared" si="293"/>
        <v>0</v>
      </c>
      <c r="BO1279" s="39">
        <f>IF(Dane!$C$9=3,IFERROR(BN1279/AB1279,0),0)</f>
        <v>0</v>
      </c>
      <c r="BP1279" s="39">
        <f t="shared" si="304"/>
        <v>0</v>
      </c>
      <c r="BQ1279" s="39">
        <v>0</v>
      </c>
      <c r="BR1279" s="39">
        <f t="shared" si="305"/>
        <v>0</v>
      </c>
      <c r="BS1279" s="39">
        <f>IF(Dane!$C$9=3,IF(ROUND((X1279+Y1279)*BR1279,2)&gt;$AN$1,$AN$1,ROUND((X1279+Y1279)*BR1279,2)),0)</f>
        <v>0</v>
      </c>
      <c r="BT1279" s="39">
        <v>0</v>
      </c>
    </row>
    <row r="1280" spans="1:72">
      <c r="A1280" s="87">
        <v>1271</v>
      </c>
      <c r="B1280" s="1"/>
      <c r="C1280" s="1"/>
      <c r="D1280" s="2"/>
      <c r="E1280" s="3"/>
      <c r="F1280" s="4"/>
      <c r="G1280" s="5"/>
      <c r="H1280" s="5"/>
      <c r="I1280" s="6"/>
      <c r="J1280" s="5"/>
      <c r="K1280" s="5"/>
      <c r="L1280" s="5"/>
      <c r="M1280" s="55"/>
      <c r="N1280" s="8"/>
      <c r="O1280" s="105"/>
      <c r="P1280" s="5"/>
      <c r="Q1280" s="5"/>
      <c r="R1280" s="105">
        <f>Dane!$C$10</f>
        <v>0</v>
      </c>
      <c r="S1280" s="8"/>
      <c r="T1280" s="105"/>
      <c r="U1280" s="5"/>
      <c r="V1280" s="5"/>
      <c r="W1280" s="107">
        <f>Dane!$C$11</f>
        <v>0</v>
      </c>
      <c r="X1280" s="8"/>
      <c r="Y1280" s="105"/>
      <c r="Z1280" s="5"/>
      <c r="AA1280" s="5"/>
      <c r="AB1280" s="110">
        <f>Dane!$C$12</f>
        <v>0</v>
      </c>
      <c r="AC1280" s="108">
        <f>IF(Dane!$E$3=1,AP1280+BA1280+BL1280,IF(Dane!$E$3=2,AT1280+BE1280+BP1280,AW1280+BH1280+BS1280))</f>
        <v>0</v>
      </c>
      <c r="AD1280" s="14">
        <f>IF(Dane!$E$3=1,AQ1280+BB1280+BM1280,IF(Dane!$E$3=2,AU1280+BF1280+BQ1280,AX1280+BI1280+BT1280))</f>
        <v>0</v>
      </c>
      <c r="AE1280" s="14">
        <f>IF((J1280*Dane!$C$9)-AC1280&lt;0,0,(J1280*Dane!$C$9)-AC1280)</f>
        <v>0</v>
      </c>
      <c r="AF1280" s="61">
        <f>IF((K1280*Dane!$C$9)-AD1280&lt;0,0,(K1280*Dane!$C$9)-AD1280)</f>
        <v>0</v>
      </c>
      <c r="AG1280" s="93"/>
      <c r="AH1280" s="84">
        <f>IF(Dane!$E$3=1,AP1280,IF(Dane!$E$3=2,AT1280,AW1280))</f>
        <v>0</v>
      </c>
      <c r="AI1280" s="84">
        <f>IF(Dane!$E$3=1,AQ1280,IF(Dane!$E$3=2,AU1280,AX1280))</f>
        <v>0</v>
      </c>
      <c r="AJ1280" s="84">
        <f>IF(Dane!$E$3=1,BA1280,IF(Dane!$E$3=2,BE1280,BH1280))</f>
        <v>0</v>
      </c>
      <c r="AK1280" s="84">
        <f>IF(Dane!$E$3=1,BB1280,IF(Dane!$E$3=2,BF1280,BI1280))</f>
        <v>0</v>
      </c>
      <c r="AL1280" s="84">
        <f>IF(Dane!$E$3=1,BL1280,IF(Dane!$E$3=2,BP1280,BS1280))</f>
        <v>0</v>
      </c>
      <c r="AM1280" s="84">
        <f>IF(Dane!$E$3=1,BM1280,IF(Dane!$E$3=2,BQ1280,BT1280))</f>
        <v>0</v>
      </c>
      <c r="AN1280" s="39">
        <f>IF(Dane!$C$9="",0,IFERROR(J1280/R1280,0))</f>
        <v>0</v>
      </c>
      <c r="AO1280" s="39">
        <f>IF(Dane!$C$9="",0,IFERROR(ROUND(J1280-ROUND(J1280*0.0976,2)-ROUND(J1280*0.015,2)-ROUND(J1280*0.0245,2),2)/R1280,0))</f>
        <v>0</v>
      </c>
      <c r="AP1280" s="39">
        <f t="shared" si="294"/>
        <v>0</v>
      </c>
      <c r="AQ1280" s="39">
        <f t="shared" si="295"/>
        <v>0</v>
      </c>
      <c r="AR1280" s="39">
        <f t="shared" si="291"/>
        <v>0</v>
      </c>
      <c r="AS1280" s="39">
        <f>IF(Dane!$C$9="",0,IFERROR(AR1280/R1280,0))</f>
        <v>0</v>
      </c>
      <c r="AT1280" s="39">
        <f t="shared" si="296"/>
        <v>0</v>
      </c>
      <c r="AU1280" s="39">
        <v>0</v>
      </c>
      <c r="AV1280" s="39">
        <f t="shared" si="297"/>
        <v>0</v>
      </c>
      <c r="AW1280" s="39">
        <f>IF(Dane!$C$9="",0,IF(ROUND((N1280+O1280)*AV1280,2)&gt;$AN$1,$AN$1,ROUND((N1280+O1280)*AV1280,2)))</f>
        <v>0</v>
      </c>
      <c r="AX1280" s="39">
        <v>0</v>
      </c>
      <c r="AY1280" s="39">
        <f>IF(Dane!$C$9=2,IFERROR(J1280/W1280,0),IF(Dane!$C$9=3,IFERROR(J1280/W1280,0),0))</f>
        <v>0</v>
      </c>
      <c r="AZ1280" s="39">
        <f>IF(Dane!$C$9=2,IFERROR(ROUND(J1280-ROUND(J1280*0.0976,2)-ROUND(J1280*0.015,2)-ROUND(J1280*0.0245,2),2)/W1280,0),IF(Dane!$C$9=3,IFERROR(ROUND(J1280-ROUND(J1280*0.0976,2)-ROUND(J1280*0.015,2)-ROUND(J1280*0.0245,2),2)/W1280,0),0))</f>
        <v>0</v>
      </c>
      <c r="BA1280" s="39">
        <f t="shared" si="298"/>
        <v>0</v>
      </c>
      <c r="BB1280" s="39">
        <f t="shared" si="299"/>
        <v>0</v>
      </c>
      <c r="BC1280" s="39">
        <f t="shared" si="292"/>
        <v>0</v>
      </c>
      <c r="BD1280" s="39">
        <f>IF(Dane!$C$9=2,IFERROR(BC1280/W1280,0),IF(Dane!$C$9=3,IFERROR(BC1280/W1280,0),0))</f>
        <v>0</v>
      </c>
      <c r="BE1280" s="39">
        <f t="shared" si="300"/>
        <v>0</v>
      </c>
      <c r="BF1280" s="39">
        <v>0</v>
      </c>
      <c r="BG1280" s="39">
        <f t="shared" si="301"/>
        <v>0</v>
      </c>
      <c r="BH1280" s="39">
        <f>IF(Dane!$C$9=2,IF(ROUND((S1280+T1280)*BG1280,2)&gt;$AN$1,$AN$1,ROUND((S1280+T1280)*BG1280,2)),IF(Dane!$C$9=3,IF(ROUND((S1280+T1280)*BG1280,2)&gt;$AN$1,$AN$1,ROUND((S1280+T1280)*BG1280,2)),0))</f>
        <v>0</v>
      </c>
      <c r="BI1280" s="39">
        <v>0</v>
      </c>
      <c r="BJ1280" s="39">
        <f>IF(Dane!$C$9=3,IFERROR(J1280/AB1280,0),0)</f>
        <v>0</v>
      </c>
      <c r="BK1280" s="39">
        <f>IF(Dane!$C$9=3,IFERROR(ROUND(J1280-ROUND(J1280*0.0976,2)-ROUND(J1280*0.015,2)-ROUND(J1280*0.0245,2),2)/AB1280,0),0)</f>
        <v>0</v>
      </c>
      <c r="BL1280" s="39">
        <f t="shared" si="302"/>
        <v>0</v>
      </c>
      <c r="BM1280" s="39">
        <f t="shared" si="303"/>
        <v>0</v>
      </c>
      <c r="BN1280" s="39">
        <f t="shared" si="293"/>
        <v>0</v>
      </c>
      <c r="BO1280" s="39">
        <f>IF(Dane!$C$9=3,IFERROR(BN1280/AB1280,0),0)</f>
        <v>0</v>
      </c>
      <c r="BP1280" s="39">
        <f t="shared" si="304"/>
        <v>0</v>
      </c>
      <c r="BQ1280" s="39">
        <v>0</v>
      </c>
      <c r="BR1280" s="39">
        <f t="shared" si="305"/>
        <v>0</v>
      </c>
      <c r="BS1280" s="39">
        <f>IF(Dane!$C$9=3,IF(ROUND((X1280+Y1280)*BR1280,2)&gt;$AN$1,$AN$1,ROUND((X1280+Y1280)*BR1280,2)),0)</f>
        <v>0</v>
      </c>
      <c r="BT1280" s="39">
        <v>0</v>
      </c>
    </row>
    <row r="1281" spans="1:72">
      <c r="A1281" s="87">
        <v>1272</v>
      </c>
      <c r="B1281" s="1"/>
      <c r="C1281" s="1"/>
      <c r="D1281" s="2"/>
      <c r="E1281" s="3"/>
      <c r="F1281" s="4"/>
      <c r="G1281" s="5"/>
      <c r="H1281" s="5"/>
      <c r="I1281" s="6"/>
      <c r="J1281" s="5"/>
      <c r="K1281" s="5"/>
      <c r="L1281" s="5"/>
      <c r="M1281" s="55"/>
      <c r="N1281" s="8"/>
      <c r="O1281" s="105"/>
      <c r="P1281" s="5"/>
      <c r="Q1281" s="5"/>
      <c r="R1281" s="105">
        <f>Dane!$C$10</f>
        <v>0</v>
      </c>
      <c r="S1281" s="8"/>
      <c r="T1281" s="105"/>
      <c r="U1281" s="5"/>
      <c r="V1281" s="5"/>
      <c r="W1281" s="107">
        <f>Dane!$C$11</f>
        <v>0</v>
      </c>
      <c r="X1281" s="8"/>
      <c r="Y1281" s="105"/>
      <c r="Z1281" s="5"/>
      <c r="AA1281" s="5"/>
      <c r="AB1281" s="110">
        <f>Dane!$C$12</f>
        <v>0</v>
      </c>
      <c r="AC1281" s="108">
        <f>IF(Dane!$E$3=1,AP1281+BA1281+BL1281,IF(Dane!$E$3=2,AT1281+BE1281+BP1281,AW1281+BH1281+BS1281))</f>
        <v>0</v>
      </c>
      <c r="AD1281" s="14">
        <f>IF(Dane!$E$3=1,AQ1281+BB1281+BM1281,IF(Dane!$E$3=2,AU1281+BF1281+BQ1281,AX1281+BI1281+BT1281))</f>
        <v>0</v>
      </c>
      <c r="AE1281" s="14">
        <f>IF((J1281*Dane!$C$9)-AC1281&lt;0,0,(J1281*Dane!$C$9)-AC1281)</f>
        <v>0</v>
      </c>
      <c r="AF1281" s="61">
        <f>IF((K1281*Dane!$C$9)-AD1281&lt;0,0,(K1281*Dane!$C$9)-AD1281)</f>
        <v>0</v>
      </c>
      <c r="AG1281" s="93"/>
      <c r="AH1281" s="84">
        <f>IF(Dane!$E$3=1,AP1281,IF(Dane!$E$3=2,AT1281,AW1281))</f>
        <v>0</v>
      </c>
      <c r="AI1281" s="84">
        <f>IF(Dane!$E$3=1,AQ1281,IF(Dane!$E$3=2,AU1281,AX1281))</f>
        <v>0</v>
      </c>
      <c r="AJ1281" s="84">
        <f>IF(Dane!$E$3=1,BA1281,IF(Dane!$E$3=2,BE1281,BH1281))</f>
        <v>0</v>
      </c>
      <c r="AK1281" s="84">
        <f>IF(Dane!$E$3=1,BB1281,IF(Dane!$E$3=2,BF1281,BI1281))</f>
        <v>0</v>
      </c>
      <c r="AL1281" s="84">
        <f>IF(Dane!$E$3=1,BL1281,IF(Dane!$E$3=2,BP1281,BS1281))</f>
        <v>0</v>
      </c>
      <c r="AM1281" s="84">
        <f>IF(Dane!$E$3=1,BM1281,IF(Dane!$E$3=2,BQ1281,BT1281))</f>
        <v>0</v>
      </c>
      <c r="AN1281" s="39">
        <f>IF(Dane!$C$9="",0,IFERROR(J1281/R1281,0))</f>
        <v>0</v>
      </c>
      <c r="AO1281" s="39">
        <f>IF(Dane!$C$9="",0,IFERROR(ROUND(J1281-ROUND(J1281*0.0976,2)-ROUND(J1281*0.015,2)-ROUND(J1281*0.0245,2),2)/R1281,0))</f>
        <v>0</v>
      </c>
      <c r="AP1281" s="39">
        <f t="shared" si="294"/>
        <v>0</v>
      </c>
      <c r="AQ1281" s="39">
        <f t="shared" si="295"/>
        <v>0</v>
      </c>
      <c r="AR1281" s="39">
        <f t="shared" si="291"/>
        <v>0</v>
      </c>
      <c r="AS1281" s="39">
        <f>IF(Dane!$C$9="",0,IFERROR(AR1281/R1281,0))</f>
        <v>0</v>
      </c>
      <c r="AT1281" s="39">
        <f t="shared" si="296"/>
        <v>0</v>
      </c>
      <c r="AU1281" s="39">
        <v>0</v>
      </c>
      <c r="AV1281" s="39">
        <f t="shared" si="297"/>
        <v>0</v>
      </c>
      <c r="AW1281" s="39">
        <f>IF(Dane!$C$9="",0,IF(ROUND((N1281+O1281)*AV1281,2)&gt;$AN$1,$AN$1,ROUND((N1281+O1281)*AV1281,2)))</f>
        <v>0</v>
      </c>
      <c r="AX1281" s="39">
        <v>0</v>
      </c>
      <c r="AY1281" s="39">
        <f>IF(Dane!$C$9=2,IFERROR(J1281/W1281,0),IF(Dane!$C$9=3,IFERROR(J1281/W1281,0),0))</f>
        <v>0</v>
      </c>
      <c r="AZ1281" s="39">
        <f>IF(Dane!$C$9=2,IFERROR(ROUND(J1281-ROUND(J1281*0.0976,2)-ROUND(J1281*0.015,2)-ROUND(J1281*0.0245,2),2)/W1281,0),IF(Dane!$C$9=3,IFERROR(ROUND(J1281-ROUND(J1281*0.0976,2)-ROUND(J1281*0.015,2)-ROUND(J1281*0.0245,2),2)/W1281,0),0))</f>
        <v>0</v>
      </c>
      <c r="BA1281" s="39">
        <f t="shared" si="298"/>
        <v>0</v>
      </c>
      <c r="BB1281" s="39">
        <f t="shared" si="299"/>
        <v>0</v>
      </c>
      <c r="BC1281" s="39">
        <f t="shared" si="292"/>
        <v>0</v>
      </c>
      <c r="BD1281" s="39">
        <f>IF(Dane!$C$9=2,IFERROR(BC1281/W1281,0),IF(Dane!$C$9=3,IFERROR(BC1281/W1281,0),0))</f>
        <v>0</v>
      </c>
      <c r="BE1281" s="39">
        <f t="shared" si="300"/>
        <v>0</v>
      </c>
      <c r="BF1281" s="39">
        <v>0</v>
      </c>
      <c r="BG1281" s="39">
        <f t="shared" si="301"/>
        <v>0</v>
      </c>
      <c r="BH1281" s="39">
        <f>IF(Dane!$C$9=2,IF(ROUND((S1281+T1281)*BG1281,2)&gt;$AN$1,$AN$1,ROUND((S1281+T1281)*BG1281,2)),IF(Dane!$C$9=3,IF(ROUND((S1281+T1281)*BG1281,2)&gt;$AN$1,$AN$1,ROUND((S1281+T1281)*BG1281,2)),0))</f>
        <v>0</v>
      </c>
      <c r="BI1281" s="39">
        <v>0</v>
      </c>
      <c r="BJ1281" s="39">
        <f>IF(Dane!$C$9=3,IFERROR(J1281/AB1281,0),0)</f>
        <v>0</v>
      </c>
      <c r="BK1281" s="39">
        <f>IF(Dane!$C$9=3,IFERROR(ROUND(J1281-ROUND(J1281*0.0976,2)-ROUND(J1281*0.015,2)-ROUND(J1281*0.0245,2),2)/AB1281,0),0)</f>
        <v>0</v>
      </c>
      <c r="BL1281" s="39">
        <f t="shared" si="302"/>
        <v>0</v>
      </c>
      <c r="BM1281" s="39">
        <f t="shared" si="303"/>
        <v>0</v>
      </c>
      <c r="BN1281" s="39">
        <f t="shared" si="293"/>
        <v>0</v>
      </c>
      <c r="BO1281" s="39">
        <f>IF(Dane!$C$9=3,IFERROR(BN1281/AB1281,0),0)</f>
        <v>0</v>
      </c>
      <c r="BP1281" s="39">
        <f t="shared" si="304"/>
        <v>0</v>
      </c>
      <c r="BQ1281" s="39">
        <v>0</v>
      </c>
      <c r="BR1281" s="39">
        <f t="shared" si="305"/>
        <v>0</v>
      </c>
      <c r="BS1281" s="39">
        <f>IF(Dane!$C$9=3,IF(ROUND((X1281+Y1281)*BR1281,2)&gt;$AN$1,$AN$1,ROUND((X1281+Y1281)*BR1281,2)),0)</f>
        <v>0</v>
      </c>
      <c r="BT1281" s="39">
        <v>0</v>
      </c>
    </row>
    <row r="1282" spans="1:72">
      <c r="A1282" s="87">
        <v>1273</v>
      </c>
      <c r="B1282" s="1"/>
      <c r="C1282" s="1"/>
      <c r="D1282" s="2"/>
      <c r="E1282" s="3"/>
      <c r="F1282" s="4"/>
      <c r="G1282" s="5"/>
      <c r="H1282" s="5"/>
      <c r="I1282" s="6"/>
      <c r="J1282" s="5"/>
      <c r="K1282" s="5"/>
      <c r="L1282" s="5"/>
      <c r="M1282" s="55"/>
      <c r="N1282" s="8"/>
      <c r="O1282" s="105"/>
      <c r="P1282" s="5"/>
      <c r="Q1282" s="5"/>
      <c r="R1282" s="105">
        <f>Dane!$C$10</f>
        <v>0</v>
      </c>
      <c r="S1282" s="8"/>
      <c r="T1282" s="105"/>
      <c r="U1282" s="5"/>
      <c r="V1282" s="5"/>
      <c r="W1282" s="107">
        <f>Dane!$C$11</f>
        <v>0</v>
      </c>
      <c r="X1282" s="8"/>
      <c r="Y1282" s="105"/>
      <c r="Z1282" s="5"/>
      <c r="AA1282" s="5"/>
      <c r="AB1282" s="110">
        <f>Dane!$C$12</f>
        <v>0</v>
      </c>
      <c r="AC1282" s="108">
        <f>IF(Dane!$E$3=1,AP1282+BA1282+BL1282,IF(Dane!$E$3=2,AT1282+BE1282+BP1282,AW1282+BH1282+BS1282))</f>
        <v>0</v>
      </c>
      <c r="AD1282" s="14">
        <f>IF(Dane!$E$3=1,AQ1282+BB1282+BM1282,IF(Dane!$E$3=2,AU1282+BF1282+BQ1282,AX1282+BI1282+BT1282))</f>
        <v>0</v>
      </c>
      <c r="AE1282" s="14">
        <f>IF((J1282*Dane!$C$9)-AC1282&lt;0,0,(J1282*Dane!$C$9)-AC1282)</f>
        <v>0</v>
      </c>
      <c r="AF1282" s="61">
        <f>IF((K1282*Dane!$C$9)-AD1282&lt;0,0,(K1282*Dane!$C$9)-AD1282)</f>
        <v>0</v>
      </c>
      <c r="AG1282" s="93"/>
      <c r="AH1282" s="84">
        <f>IF(Dane!$E$3=1,AP1282,IF(Dane!$E$3=2,AT1282,AW1282))</f>
        <v>0</v>
      </c>
      <c r="AI1282" s="84">
        <f>IF(Dane!$E$3=1,AQ1282,IF(Dane!$E$3=2,AU1282,AX1282))</f>
        <v>0</v>
      </c>
      <c r="AJ1282" s="84">
        <f>IF(Dane!$E$3=1,BA1282,IF(Dane!$E$3=2,BE1282,BH1282))</f>
        <v>0</v>
      </c>
      <c r="AK1282" s="84">
        <f>IF(Dane!$E$3=1,BB1282,IF(Dane!$E$3=2,BF1282,BI1282))</f>
        <v>0</v>
      </c>
      <c r="AL1282" s="84">
        <f>IF(Dane!$E$3=1,BL1282,IF(Dane!$E$3=2,BP1282,BS1282))</f>
        <v>0</v>
      </c>
      <c r="AM1282" s="84">
        <f>IF(Dane!$E$3=1,BM1282,IF(Dane!$E$3=2,BQ1282,BT1282))</f>
        <v>0</v>
      </c>
      <c r="AN1282" s="39">
        <f>IF(Dane!$C$9="",0,IFERROR(J1282/R1282,0))</f>
        <v>0</v>
      </c>
      <c r="AO1282" s="39">
        <f>IF(Dane!$C$9="",0,IFERROR(ROUND(J1282-ROUND(J1282*0.0976,2)-ROUND(J1282*0.015,2)-ROUND(J1282*0.0245,2),2)/R1282,0))</f>
        <v>0</v>
      </c>
      <c r="AP1282" s="39">
        <f t="shared" si="294"/>
        <v>0</v>
      </c>
      <c r="AQ1282" s="39">
        <f t="shared" si="295"/>
        <v>0</v>
      </c>
      <c r="AR1282" s="39">
        <f t="shared" si="291"/>
        <v>0</v>
      </c>
      <c r="AS1282" s="39">
        <f>IF(Dane!$C$9="",0,IFERROR(AR1282/R1282,0))</f>
        <v>0</v>
      </c>
      <c r="AT1282" s="39">
        <f t="shared" si="296"/>
        <v>0</v>
      </c>
      <c r="AU1282" s="39">
        <v>0</v>
      </c>
      <c r="AV1282" s="39">
        <f t="shared" si="297"/>
        <v>0</v>
      </c>
      <c r="AW1282" s="39">
        <f>IF(Dane!$C$9="",0,IF(ROUND((N1282+O1282)*AV1282,2)&gt;$AN$1,$AN$1,ROUND((N1282+O1282)*AV1282,2)))</f>
        <v>0</v>
      </c>
      <c r="AX1282" s="39">
        <v>0</v>
      </c>
      <c r="AY1282" s="39">
        <f>IF(Dane!$C$9=2,IFERROR(J1282/W1282,0),IF(Dane!$C$9=3,IFERROR(J1282/W1282,0),0))</f>
        <v>0</v>
      </c>
      <c r="AZ1282" s="39">
        <f>IF(Dane!$C$9=2,IFERROR(ROUND(J1282-ROUND(J1282*0.0976,2)-ROUND(J1282*0.015,2)-ROUND(J1282*0.0245,2),2)/W1282,0),IF(Dane!$C$9=3,IFERROR(ROUND(J1282-ROUND(J1282*0.0976,2)-ROUND(J1282*0.015,2)-ROUND(J1282*0.0245,2),2)/W1282,0),0))</f>
        <v>0</v>
      </c>
      <c r="BA1282" s="39">
        <f t="shared" si="298"/>
        <v>0</v>
      </c>
      <c r="BB1282" s="39">
        <f t="shared" si="299"/>
        <v>0</v>
      </c>
      <c r="BC1282" s="39">
        <f t="shared" si="292"/>
        <v>0</v>
      </c>
      <c r="BD1282" s="39">
        <f>IF(Dane!$C$9=2,IFERROR(BC1282/W1282,0),IF(Dane!$C$9=3,IFERROR(BC1282/W1282,0),0))</f>
        <v>0</v>
      </c>
      <c r="BE1282" s="39">
        <f t="shared" si="300"/>
        <v>0</v>
      </c>
      <c r="BF1282" s="39">
        <v>0</v>
      </c>
      <c r="BG1282" s="39">
        <f t="shared" si="301"/>
        <v>0</v>
      </c>
      <c r="BH1282" s="39">
        <f>IF(Dane!$C$9=2,IF(ROUND((S1282+T1282)*BG1282,2)&gt;$AN$1,$AN$1,ROUND((S1282+T1282)*BG1282,2)),IF(Dane!$C$9=3,IF(ROUND((S1282+T1282)*BG1282,2)&gt;$AN$1,$AN$1,ROUND((S1282+T1282)*BG1282,2)),0))</f>
        <v>0</v>
      </c>
      <c r="BI1282" s="39">
        <v>0</v>
      </c>
      <c r="BJ1282" s="39">
        <f>IF(Dane!$C$9=3,IFERROR(J1282/AB1282,0),0)</f>
        <v>0</v>
      </c>
      <c r="BK1282" s="39">
        <f>IF(Dane!$C$9=3,IFERROR(ROUND(J1282-ROUND(J1282*0.0976,2)-ROUND(J1282*0.015,2)-ROUND(J1282*0.0245,2),2)/AB1282,0),0)</f>
        <v>0</v>
      </c>
      <c r="BL1282" s="39">
        <f t="shared" si="302"/>
        <v>0</v>
      </c>
      <c r="BM1282" s="39">
        <f t="shared" si="303"/>
        <v>0</v>
      </c>
      <c r="BN1282" s="39">
        <f t="shared" si="293"/>
        <v>0</v>
      </c>
      <c r="BO1282" s="39">
        <f>IF(Dane!$C$9=3,IFERROR(BN1282/AB1282,0),0)</f>
        <v>0</v>
      </c>
      <c r="BP1282" s="39">
        <f t="shared" si="304"/>
        <v>0</v>
      </c>
      <c r="BQ1282" s="39">
        <v>0</v>
      </c>
      <c r="BR1282" s="39">
        <f t="shared" si="305"/>
        <v>0</v>
      </c>
      <c r="BS1282" s="39">
        <f>IF(Dane!$C$9=3,IF(ROUND((X1282+Y1282)*BR1282,2)&gt;$AN$1,$AN$1,ROUND((X1282+Y1282)*BR1282,2)),0)</f>
        <v>0</v>
      </c>
      <c r="BT1282" s="39">
        <v>0</v>
      </c>
    </row>
    <row r="1283" spans="1:72">
      <c r="A1283" s="87">
        <v>1274</v>
      </c>
      <c r="B1283" s="1"/>
      <c r="C1283" s="1"/>
      <c r="D1283" s="2"/>
      <c r="E1283" s="3"/>
      <c r="F1283" s="4"/>
      <c r="G1283" s="5"/>
      <c r="H1283" s="5"/>
      <c r="I1283" s="6"/>
      <c r="J1283" s="5"/>
      <c r="K1283" s="5"/>
      <c r="L1283" s="5"/>
      <c r="M1283" s="55"/>
      <c r="N1283" s="8"/>
      <c r="O1283" s="105"/>
      <c r="P1283" s="5"/>
      <c r="Q1283" s="5"/>
      <c r="R1283" s="105">
        <f>Dane!$C$10</f>
        <v>0</v>
      </c>
      <c r="S1283" s="8"/>
      <c r="T1283" s="105"/>
      <c r="U1283" s="5"/>
      <c r="V1283" s="5"/>
      <c r="W1283" s="107">
        <f>Dane!$C$11</f>
        <v>0</v>
      </c>
      <c r="X1283" s="8"/>
      <c r="Y1283" s="105"/>
      <c r="Z1283" s="5"/>
      <c r="AA1283" s="5"/>
      <c r="AB1283" s="110">
        <f>Dane!$C$12</f>
        <v>0</v>
      </c>
      <c r="AC1283" s="108">
        <f>IF(Dane!$E$3=1,AP1283+BA1283+BL1283,IF(Dane!$E$3=2,AT1283+BE1283+BP1283,AW1283+BH1283+BS1283))</f>
        <v>0</v>
      </c>
      <c r="AD1283" s="14">
        <f>IF(Dane!$E$3=1,AQ1283+BB1283+BM1283,IF(Dane!$E$3=2,AU1283+BF1283+BQ1283,AX1283+BI1283+BT1283))</f>
        <v>0</v>
      </c>
      <c r="AE1283" s="14">
        <f>IF((J1283*Dane!$C$9)-AC1283&lt;0,0,(J1283*Dane!$C$9)-AC1283)</f>
        <v>0</v>
      </c>
      <c r="AF1283" s="61">
        <f>IF((K1283*Dane!$C$9)-AD1283&lt;0,0,(K1283*Dane!$C$9)-AD1283)</f>
        <v>0</v>
      </c>
      <c r="AG1283" s="93"/>
      <c r="AH1283" s="84">
        <f>IF(Dane!$E$3=1,AP1283,IF(Dane!$E$3=2,AT1283,AW1283))</f>
        <v>0</v>
      </c>
      <c r="AI1283" s="84">
        <f>IF(Dane!$E$3=1,AQ1283,IF(Dane!$E$3=2,AU1283,AX1283))</f>
        <v>0</v>
      </c>
      <c r="AJ1283" s="84">
        <f>IF(Dane!$E$3=1,BA1283,IF(Dane!$E$3=2,BE1283,BH1283))</f>
        <v>0</v>
      </c>
      <c r="AK1283" s="84">
        <f>IF(Dane!$E$3=1,BB1283,IF(Dane!$E$3=2,BF1283,BI1283))</f>
        <v>0</v>
      </c>
      <c r="AL1283" s="84">
        <f>IF(Dane!$E$3=1,BL1283,IF(Dane!$E$3=2,BP1283,BS1283))</f>
        <v>0</v>
      </c>
      <c r="AM1283" s="84">
        <f>IF(Dane!$E$3=1,BM1283,IF(Dane!$E$3=2,BQ1283,BT1283))</f>
        <v>0</v>
      </c>
      <c r="AN1283" s="39">
        <f>IF(Dane!$C$9="",0,IFERROR(J1283/R1283,0))</f>
        <v>0</v>
      </c>
      <c r="AO1283" s="39">
        <f>IF(Dane!$C$9="",0,IFERROR(ROUND(J1283-ROUND(J1283*0.0976,2)-ROUND(J1283*0.015,2)-ROUND(J1283*0.0245,2),2)/R1283,0))</f>
        <v>0</v>
      </c>
      <c r="AP1283" s="39">
        <f t="shared" si="294"/>
        <v>0</v>
      </c>
      <c r="AQ1283" s="39">
        <f t="shared" si="295"/>
        <v>0</v>
      </c>
      <c r="AR1283" s="39">
        <f t="shared" si="291"/>
        <v>0</v>
      </c>
      <c r="AS1283" s="39">
        <f>IF(Dane!$C$9="",0,IFERROR(AR1283/R1283,0))</f>
        <v>0</v>
      </c>
      <c r="AT1283" s="39">
        <f t="shared" si="296"/>
        <v>0</v>
      </c>
      <c r="AU1283" s="39">
        <v>0</v>
      </c>
      <c r="AV1283" s="39">
        <f t="shared" si="297"/>
        <v>0</v>
      </c>
      <c r="AW1283" s="39">
        <f>IF(Dane!$C$9="",0,IF(ROUND((N1283+O1283)*AV1283,2)&gt;$AN$1,$AN$1,ROUND((N1283+O1283)*AV1283,2)))</f>
        <v>0</v>
      </c>
      <c r="AX1283" s="39">
        <v>0</v>
      </c>
      <c r="AY1283" s="39">
        <f>IF(Dane!$C$9=2,IFERROR(J1283/W1283,0),IF(Dane!$C$9=3,IFERROR(J1283/W1283,0),0))</f>
        <v>0</v>
      </c>
      <c r="AZ1283" s="39">
        <f>IF(Dane!$C$9=2,IFERROR(ROUND(J1283-ROUND(J1283*0.0976,2)-ROUND(J1283*0.015,2)-ROUND(J1283*0.0245,2),2)/W1283,0),IF(Dane!$C$9=3,IFERROR(ROUND(J1283-ROUND(J1283*0.0976,2)-ROUND(J1283*0.015,2)-ROUND(J1283*0.0245,2),2)/W1283,0),0))</f>
        <v>0</v>
      </c>
      <c r="BA1283" s="39">
        <f t="shared" si="298"/>
        <v>0</v>
      </c>
      <c r="BB1283" s="39">
        <f t="shared" si="299"/>
        <v>0</v>
      </c>
      <c r="BC1283" s="39">
        <f t="shared" si="292"/>
        <v>0</v>
      </c>
      <c r="BD1283" s="39">
        <f>IF(Dane!$C$9=2,IFERROR(BC1283/W1283,0),IF(Dane!$C$9=3,IFERROR(BC1283/W1283,0),0))</f>
        <v>0</v>
      </c>
      <c r="BE1283" s="39">
        <f t="shared" si="300"/>
        <v>0</v>
      </c>
      <c r="BF1283" s="39">
        <v>0</v>
      </c>
      <c r="BG1283" s="39">
        <f t="shared" si="301"/>
        <v>0</v>
      </c>
      <c r="BH1283" s="39">
        <f>IF(Dane!$C$9=2,IF(ROUND((S1283+T1283)*BG1283,2)&gt;$AN$1,$AN$1,ROUND((S1283+T1283)*BG1283,2)),IF(Dane!$C$9=3,IF(ROUND((S1283+T1283)*BG1283,2)&gt;$AN$1,$AN$1,ROUND((S1283+T1283)*BG1283,2)),0))</f>
        <v>0</v>
      </c>
      <c r="BI1283" s="39">
        <v>0</v>
      </c>
      <c r="BJ1283" s="39">
        <f>IF(Dane!$C$9=3,IFERROR(J1283/AB1283,0),0)</f>
        <v>0</v>
      </c>
      <c r="BK1283" s="39">
        <f>IF(Dane!$C$9=3,IFERROR(ROUND(J1283-ROUND(J1283*0.0976,2)-ROUND(J1283*0.015,2)-ROUND(J1283*0.0245,2),2)/AB1283,0),0)</f>
        <v>0</v>
      </c>
      <c r="BL1283" s="39">
        <f t="shared" si="302"/>
        <v>0</v>
      </c>
      <c r="BM1283" s="39">
        <f t="shared" si="303"/>
        <v>0</v>
      </c>
      <c r="BN1283" s="39">
        <f t="shared" si="293"/>
        <v>0</v>
      </c>
      <c r="BO1283" s="39">
        <f>IF(Dane!$C$9=3,IFERROR(BN1283/AB1283,0),0)</f>
        <v>0</v>
      </c>
      <c r="BP1283" s="39">
        <f t="shared" si="304"/>
        <v>0</v>
      </c>
      <c r="BQ1283" s="39">
        <v>0</v>
      </c>
      <c r="BR1283" s="39">
        <f t="shared" si="305"/>
        <v>0</v>
      </c>
      <c r="BS1283" s="39">
        <f>IF(Dane!$C$9=3,IF(ROUND((X1283+Y1283)*BR1283,2)&gt;$AN$1,$AN$1,ROUND((X1283+Y1283)*BR1283,2)),0)</f>
        <v>0</v>
      </c>
      <c r="BT1283" s="39">
        <v>0</v>
      </c>
    </row>
    <row r="1284" spans="1:72">
      <c r="A1284" s="87">
        <v>1275</v>
      </c>
      <c r="B1284" s="1"/>
      <c r="C1284" s="1"/>
      <c r="D1284" s="2"/>
      <c r="E1284" s="3"/>
      <c r="F1284" s="4"/>
      <c r="G1284" s="5"/>
      <c r="H1284" s="5"/>
      <c r="I1284" s="6"/>
      <c r="J1284" s="5"/>
      <c r="K1284" s="5"/>
      <c r="L1284" s="5"/>
      <c r="M1284" s="55"/>
      <c r="N1284" s="8"/>
      <c r="O1284" s="105"/>
      <c r="P1284" s="5"/>
      <c r="Q1284" s="5"/>
      <c r="R1284" s="105">
        <f>Dane!$C$10</f>
        <v>0</v>
      </c>
      <c r="S1284" s="8"/>
      <c r="T1284" s="105"/>
      <c r="U1284" s="5"/>
      <c r="V1284" s="5"/>
      <c r="W1284" s="107">
        <f>Dane!$C$11</f>
        <v>0</v>
      </c>
      <c r="X1284" s="8"/>
      <c r="Y1284" s="105"/>
      <c r="Z1284" s="5"/>
      <c r="AA1284" s="5"/>
      <c r="AB1284" s="110">
        <f>Dane!$C$12</f>
        <v>0</v>
      </c>
      <c r="AC1284" s="108">
        <f>IF(Dane!$E$3=1,AP1284+BA1284+BL1284,IF(Dane!$E$3=2,AT1284+BE1284+BP1284,AW1284+BH1284+BS1284))</f>
        <v>0</v>
      </c>
      <c r="AD1284" s="14">
        <f>IF(Dane!$E$3=1,AQ1284+BB1284+BM1284,IF(Dane!$E$3=2,AU1284+BF1284+BQ1284,AX1284+BI1284+BT1284))</f>
        <v>0</v>
      </c>
      <c r="AE1284" s="14">
        <f>IF((J1284*Dane!$C$9)-AC1284&lt;0,0,(J1284*Dane!$C$9)-AC1284)</f>
        <v>0</v>
      </c>
      <c r="AF1284" s="61">
        <f>IF((K1284*Dane!$C$9)-AD1284&lt;0,0,(K1284*Dane!$C$9)-AD1284)</f>
        <v>0</v>
      </c>
      <c r="AG1284" s="93"/>
      <c r="AH1284" s="84">
        <f>IF(Dane!$E$3=1,AP1284,IF(Dane!$E$3=2,AT1284,AW1284))</f>
        <v>0</v>
      </c>
      <c r="AI1284" s="84">
        <f>IF(Dane!$E$3=1,AQ1284,IF(Dane!$E$3=2,AU1284,AX1284))</f>
        <v>0</v>
      </c>
      <c r="AJ1284" s="84">
        <f>IF(Dane!$E$3=1,BA1284,IF(Dane!$E$3=2,BE1284,BH1284))</f>
        <v>0</v>
      </c>
      <c r="AK1284" s="84">
        <f>IF(Dane!$E$3=1,BB1284,IF(Dane!$E$3=2,BF1284,BI1284))</f>
        <v>0</v>
      </c>
      <c r="AL1284" s="84">
        <f>IF(Dane!$E$3=1,BL1284,IF(Dane!$E$3=2,BP1284,BS1284))</f>
        <v>0</v>
      </c>
      <c r="AM1284" s="84">
        <f>IF(Dane!$E$3=1,BM1284,IF(Dane!$E$3=2,BQ1284,BT1284))</f>
        <v>0</v>
      </c>
      <c r="AN1284" s="39">
        <f>IF(Dane!$C$9="",0,IFERROR(J1284/R1284,0))</f>
        <v>0</v>
      </c>
      <c r="AO1284" s="39">
        <f>IF(Dane!$C$9="",0,IFERROR(ROUND(J1284-ROUND(J1284*0.0976,2)-ROUND(J1284*0.015,2)-ROUND(J1284*0.0245,2),2)/R1284,0))</f>
        <v>0</v>
      </c>
      <c r="AP1284" s="39">
        <f t="shared" si="294"/>
        <v>0</v>
      </c>
      <c r="AQ1284" s="39">
        <f t="shared" si="295"/>
        <v>0</v>
      </c>
      <c r="AR1284" s="39">
        <f t="shared" si="291"/>
        <v>0</v>
      </c>
      <c r="AS1284" s="39">
        <f>IF(Dane!$C$9="",0,IFERROR(AR1284/R1284,0))</f>
        <v>0</v>
      </c>
      <c r="AT1284" s="39">
        <f t="shared" si="296"/>
        <v>0</v>
      </c>
      <c r="AU1284" s="39">
        <v>0</v>
      </c>
      <c r="AV1284" s="39">
        <f t="shared" si="297"/>
        <v>0</v>
      </c>
      <c r="AW1284" s="39">
        <f>IF(Dane!$C$9="",0,IF(ROUND((N1284+O1284)*AV1284,2)&gt;$AN$1,$AN$1,ROUND((N1284+O1284)*AV1284,2)))</f>
        <v>0</v>
      </c>
      <c r="AX1284" s="39">
        <v>0</v>
      </c>
      <c r="AY1284" s="39">
        <f>IF(Dane!$C$9=2,IFERROR(J1284/W1284,0),IF(Dane!$C$9=3,IFERROR(J1284/W1284,0),0))</f>
        <v>0</v>
      </c>
      <c r="AZ1284" s="39">
        <f>IF(Dane!$C$9=2,IFERROR(ROUND(J1284-ROUND(J1284*0.0976,2)-ROUND(J1284*0.015,2)-ROUND(J1284*0.0245,2),2)/W1284,0),IF(Dane!$C$9=3,IFERROR(ROUND(J1284-ROUND(J1284*0.0976,2)-ROUND(J1284*0.015,2)-ROUND(J1284*0.0245,2),2)/W1284,0),0))</f>
        <v>0</v>
      </c>
      <c r="BA1284" s="39">
        <f t="shared" si="298"/>
        <v>0</v>
      </c>
      <c r="BB1284" s="39">
        <f t="shared" si="299"/>
        <v>0</v>
      </c>
      <c r="BC1284" s="39">
        <f t="shared" si="292"/>
        <v>0</v>
      </c>
      <c r="BD1284" s="39">
        <f>IF(Dane!$C$9=2,IFERROR(BC1284/W1284,0),IF(Dane!$C$9=3,IFERROR(BC1284/W1284,0),0))</f>
        <v>0</v>
      </c>
      <c r="BE1284" s="39">
        <f t="shared" si="300"/>
        <v>0</v>
      </c>
      <c r="BF1284" s="39">
        <v>0</v>
      </c>
      <c r="BG1284" s="39">
        <f t="shared" si="301"/>
        <v>0</v>
      </c>
      <c r="BH1284" s="39">
        <f>IF(Dane!$C$9=2,IF(ROUND((S1284+T1284)*BG1284,2)&gt;$AN$1,$AN$1,ROUND((S1284+T1284)*BG1284,2)),IF(Dane!$C$9=3,IF(ROUND((S1284+T1284)*BG1284,2)&gt;$AN$1,$AN$1,ROUND((S1284+T1284)*BG1284,2)),0))</f>
        <v>0</v>
      </c>
      <c r="BI1284" s="39">
        <v>0</v>
      </c>
      <c r="BJ1284" s="39">
        <f>IF(Dane!$C$9=3,IFERROR(J1284/AB1284,0),0)</f>
        <v>0</v>
      </c>
      <c r="BK1284" s="39">
        <f>IF(Dane!$C$9=3,IFERROR(ROUND(J1284-ROUND(J1284*0.0976,2)-ROUND(J1284*0.015,2)-ROUND(J1284*0.0245,2),2)/AB1284,0),0)</f>
        <v>0</v>
      </c>
      <c r="BL1284" s="39">
        <f t="shared" si="302"/>
        <v>0</v>
      </c>
      <c r="BM1284" s="39">
        <f t="shared" si="303"/>
        <v>0</v>
      </c>
      <c r="BN1284" s="39">
        <f t="shared" si="293"/>
        <v>0</v>
      </c>
      <c r="BO1284" s="39">
        <f>IF(Dane!$C$9=3,IFERROR(BN1284/AB1284,0),0)</f>
        <v>0</v>
      </c>
      <c r="BP1284" s="39">
        <f t="shared" si="304"/>
        <v>0</v>
      </c>
      <c r="BQ1284" s="39">
        <v>0</v>
      </c>
      <c r="BR1284" s="39">
        <f t="shared" si="305"/>
        <v>0</v>
      </c>
      <c r="BS1284" s="39">
        <f>IF(Dane!$C$9=3,IF(ROUND((X1284+Y1284)*BR1284,2)&gt;$AN$1,$AN$1,ROUND((X1284+Y1284)*BR1284,2)),0)</f>
        <v>0</v>
      </c>
      <c r="BT1284" s="39">
        <v>0</v>
      </c>
    </row>
    <row r="1285" spans="1:72">
      <c r="A1285" s="87">
        <v>1276</v>
      </c>
      <c r="B1285" s="1"/>
      <c r="C1285" s="1"/>
      <c r="D1285" s="2"/>
      <c r="E1285" s="3"/>
      <c r="F1285" s="4"/>
      <c r="G1285" s="5"/>
      <c r="H1285" s="5"/>
      <c r="I1285" s="6"/>
      <c r="J1285" s="5"/>
      <c r="K1285" s="5"/>
      <c r="L1285" s="5"/>
      <c r="M1285" s="55"/>
      <c r="N1285" s="8"/>
      <c r="O1285" s="105"/>
      <c r="P1285" s="5"/>
      <c r="Q1285" s="5"/>
      <c r="R1285" s="105">
        <f>Dane!$C$10</f>
        <v>0</v>
      </c>
      <c r="S1285" s="8"/>
      <c r="T1285" s="105"/>
      <c r="U1285" s="5"/>
      <c r="V1285" s="5"/>
      <c r="W1285" s="107">
        <f>Dane!$C$11</f>
        <v>0</v>
      </c>
      <c r="X1285" s="8"/>
      <c r="Y1285" s="105"/>
      <c r="Z1285" s="5"/>
      <c r="AA1285" s="5"/>
      <c r="AB1285" s="110">
        <f>Dane!$C$12</f>
        <v>0</v>
      </c>
      <c r="AC1285" s="108">
        <f>IF(Dane!$E$3=1,AP1285+BA1285+BL1285,IF(Dane!$E$3=2,AT1285+BE1285+BP1285,AW1285+BH1285+BS1285))</f>
        <v>0</v>
      </c>
      <c r="AD1285" s="14">
        <f>IF(Dane!$E$3=1,AQ1285+BB1285+BM1285,IF(Dane!$E$3=2,AU1285+BF1285+BQ1285,AX1285+BI1285+BT1285))</f>
        <v>0</v>
      </c>
      <c r="AE1285" s="14">
        <f>IF((J1285*Dane!$C$9)-AC1285&lt;0,0,(J1285*Dane!$C$9)-AC1285)</f>
        <v>0</v>
      </c>
      <c r="AF1285" s="61">
        <f>IF((K1285*Dane!$C$9)-AD1285&lt;0,0,(K1285*Dane!$C$9)-AD1285)</f>
        <v>0</v>
      </c>
      <c r="AG1285" s="93"/>
      <c r="AH1285" s="84">
        <f>IF(Dane!$E$3=1,AP1285,IF(Dane!$E$3=2,AT1285,AW1285))</f>
        <v>0</v>
      </c>
      <c r="AI1285" s="84">
        <f>IF(Dane!$E$3=1,AQ1285,IF(Dane!$E$3=2,AU1285,AX1285))</f>
        <v>0</v>
      </c>
      <c r="AJ1285" s="84">
        <f>IF(Dane!$E$3=1,BA1285,IF(Dane!$E$3=2,BE1285,BH1285))</f>
        <v>0</v>
      </c>
      <c r="AK1285" s="84">
        <f>IF(Dane!$E$3=1,BB1285,IF(Dane!$E$3=2,BF1285,BI1285))</f>
        <v>0</v>
      </c>
      <c r="AL1285" s="84">
        <f>IF(Dane!$E$3=1,BL1285,IF(Dane!$E$3=2,BP1285,BS1285))</f>
        <v>0</v>
      </c>
      <c r="AM1285" s="84">
        <f>IF(Dane!$E$3=1,BM1285,IF(Dane!$E$3=2,BQ1285,BT1285))</f>
        <v>0</v>
      </c>
      <c r="AN1285" s="39">
        <f>IF(Dane!$C$9="",0,IFERROR(J1285/R1285,0))</f>
        <v>0</v>
      </c>
      <c r="AO1285" s="39">
        <f>IF(Dane!$C$9="",0,IFERROR(ROUND(J1285-ROUND(J1285*0.0976,2)-ROUND(J1285*0.015,2)-ROUND(J1285*0.0245,2),2)/R1285,0))</f>
        <v>0</v>
      </c>
      <c r="AP1285" s="39">
        <f t="shared" si="294"/>
        <v>0</v>
      </c>
      <c r="AQ1285" s="39">
        <f t="shared" si="295"/>
        <v>0</v>
      </c>
      <c r="AR1285" s="39">
        <f t="shared" si="291"/>
        <v>0</v>
      </c>
      <c r="AS1285" s="39">
        <f>IF(Dane!$C$9="",0,IFERROR(AR1285/R1285,0))</f>
        <v>0</v>
      </c>
      <c r="AT1285" s="39">
        <f t="shared" si="296"/>
        <v>0</v>
      </c>
      <c r="AU1285" s="39">
        <v>0</v>
      </c>
      <c r="AV1285" s="39">
        <f t="shared" si="297"/>
        <v>0</v>
      </c>
      <c r="AW1285" s="39">
        <f>IF(Dane!$C$9="",0,IF(ROUND((N1285+O1285)*AV1285,2)&gt;$AN$1,$AN$1,ROUND((N1285+O1285)*AV1285,2)))</f>
        <v>0</v>
      </c>
      <c r="AX1285" s="39">
        <v>0</v>
      </c>
      <c r="AY1285" s="39">
        <f>IF(Dane!$C$9=2,IFERROR(J1285/W1285,0),IF(Dane!$C$9=3,IFERROR(J1285/W1285,0),0))</f>
        <v>0</v>
      </c>
      <c r="AZ1285" s="39">
        <f>IF(Dane!$C$9=2,IFERROR(ROUND(J1285-ROUND(J1285*0.0976,2)-ROUND(J1285*0.015,2)-ROUND(J1285*0.0245,2),2)/W1285,0),IF(Dane!$C$9=3,IFERROR(ROUND(J1285-ROUND(J1285*0.0976,2)-ROUND(J1285*0.015,2)-ROUND(J1285*0.0245,2),2)/W1285,0),0))</f>
        <v>0</v>
      </c>
      <c r="BA1285" s="39">
        <f t="shared" si="298"/>
        <v>0</v>
      </c>
      <c r="BB1285" s="39">
        <f t="shared" si="299"/>
        <v>0</v>
      </c>
      <c r="BC1285" s="39">
        <f t="shared" si="292"/>
        <v>0</v>
      </c>
      <c r="BD1285" s="39">
        <f>IF(Dane!$C$9=2,IFERROR(BC1285/W1285,0),IF(Dane!$C$9=3,IFERROR(BC1285/W1285,0),0))</f>
        <v>0</v>
      </c>
      <c r="BE1285" s="39">
        <f t="shared" si="300"/>
        <v>0</v>
      </c>
      <c r="BF1285" s="39">
        <v>0</v>
      </c>
      <c r="BG1285" s="39">
        <f t="shared" si="301"/>
        <v>0</v>
      </c>
      <c r="BH1285" s="39">
        <f>IF(Dane!$C$9=2,IF(ROUND((S1285+T1285)*BG1285,2)&gt;$AN$1,$AN$1,ROUND((S1285+T1285)*BG1285,2)),IF(Dane!$C$9=3,IF(ROUND((S1285+T1285)*BG1285,2)&gt;$AN$1,$AN$1,ROUND((S1285+T1285)*BG1285,2)),0))</f>
        <v>0</v>
      </c>
      <c r="BI1285" s="39">
        <v>0</v>
      </c>
      <c r="BJ1285" s="39">
        <f>IF(Dane!$C$9=3,IFERROR(J1285/AB1285,0),0)</f>
        <v>0</v>
      </c>
      <c r="BK1285" s="39">
        <f>IF(Dane!$C$9=3,IFERROR(ROUND(J1285-ROUND(J1285*0.0976,2)-ROUND(J1285*0.015,2)-ROUND(J1285*0.0245,2),2)/AB1285,0),0)</f>
        <v>0</v>
      </c>
      <c r="BL1285" s="39">
        <f t="shared" si="302"/>
        <v>0</v>
      </c>
      <c r="BM1285" s="39">
        <f t="shared" si="303"/>
        <v>0</v>
      </c>
      <c r="BN1285" s="39">
        <f t="shared" si="293"/>
        <v>0</v>
      </c>
      <c r="BO1285" s="39">
        <f>IF(Dane!$C$9=3,IFERROR(BN1285/AB1285,0),0)</f>
        <v>0</v>
      </c>
      <c r="BP1285" s="39">
        <f t="shared" si="304"/>
        <v>0</v>
      </c>
      <c r="BQ1285" s="39">
        <v>0</v>
      </c>
      <c r="BR1285" s="39">
        <f t="shared" si="305"/>
        <v>0</v>
      </c>
      <c r="BS1285" s="39">
        <f>IF(Dane!$C$9=3,IF(ROUND((X1285+Y1285)*BR1285,2)&gt;$AN$1,$AN$1,ROUND((X1285+Y1285)*BR1285,2)),0)</f>
        <v>0</v>
      </c>
      <c r="BT1285" s="39">
        <v>0</v>
      </c>
    </row>
    <row r="1286" spans="1:72">
      <c r="A1286" s="87">
        <v>1277</v>
      </c>
      <c r="B1286" s="1"/>
      <c r="C1286" s="1"/>
      <c r="D1286" s="2"/>
      <c r="E1286" s="3"/>
      <c r="F1286" s="4"/>
      <c r="G1286" s="5"/>
      <c r="H1286" s="5"/>
      <c r="I1286" s="6"/>
      <c r="J1286" s="5"/>
      <c r="K1286" s="5"/>
      <c r="L1286" s="5"/>
      <c r="M1286" s="55"/>
      <c r="N1286" s="8"/>
      <c r="O1286" s="105"/>
      <c r="P1286" s="5"/>
      <c r="Q1286" s="5"/>
      <c r="R1286" s="105">
        <f>Dane!$C$10</f>
        <v>0</v>
      </c>
      <c r="S1286" s="8"/>
      <c r="T1286" s="105"/>
      <c r="U1286" s="5"/>
      <c r="V1286" s="5"/>
      <c r="W1286" s="107">
        <f>Dane!$C$11</f>
        <v>0</v>
      </c>
      <c r="X1286" s="8"/>
      <c r="Y1286" s="105"/>
      <c r="Z1286" s="5"/>
      <c r="AA1286" s="5"/>
      <c r="AB1286" s="110">
        <f>Dane!$C$12</f>
        <v>0</v>
      </c>
      <c r="AC1286" s="108">
        <f>IF(Dane!$E$3=1,AP1286+BA1286+BL1286,IF(Dane!$E$3=2,AT1286+BE1286+BP1286,AW1286+BH1286+BS1286))</f>
        <v>0</v>
      </c>
      <c r="AD1286" s="14">
        <f>IF(Dane!$E$3=1,AQ1286+BB1286+BM1286,IF(Dane!$E$3=2,AU1286+BF1286+BQ1286,AX1286+BI1286+BT1286))</f>
        <v>0</v>
      </c>
      <c r="AE1286" s="14">
        <f>IF((J1286*Dane!$C$9)-AC1286&lt;0,0,(J1286*Dane!$C$9)-AC1286)</f>
        <v>0</v>
      </c>
      <c r="AF1286" s="61">
        <f>IF((K1286*Dane!$C$9)-AD1286&lt;0,0,(K1286*Dane!$C$9)-AD1286)</f>
        <v>0</v>
      </c>
      <c r="AG1286" s="93"/>
      <c r="AH1286" s="84">
        <f>IF(Dane!$E$3=1,AP1286,IF(Dane!$E$3=2,AT1286,AW1286))</f>
        <v>0</v>
      </c>
      <c r="AI1286" s="84">
        <f>IF(Dane!$E$3=1,AQ1286,IF(Dane!$E$3=2,AU1286,AX1286))</f>
        <v>0</v>
      </c>
      <c r="AJ1286" s="84">
        <f>IF(Dane!$E$3=1,BA1286,IF(Dane!$E$3=2,BE1286,BH1286))</f>
        <v>0</v>
      </c>
      <c r="AK1286" s="84">
        <f>IF(Dane!$E$3=1,BB1286,IF(Dane!$E$3=2,BF1286,BI1286))</f>
        <v>0</v>
      </c>
      <c r="AL1286" s="84">
        <f>IF(Dane!$E$3=1,BL1286,IF(Dane!$E$3=2,BP1286,BS1286))</f>
        <v>0</v>
      </c>
      <c r="AM1286" s="84">
        <f>IF(Dane!$E$3=1,BM1286,IF(Dane!$E$3=2,BQ1286,BT1286))</f>
        <v>0</v>
      </c>
      <c r="AN1286" s="39">
        <f>IF(Dane!$C$9="",0,IFERROR(J1286/R1286,0))</f>
        <v>0</v>
      </c>
      <c r="AO1286" s="39">
        <f>IF(Dane!$C$9="",0,IFERROR(ROUND(J1286-ROUND(J1286*0.0976,2)-ROUND(J1286*0.015,2)-ROUND(J1286*0.0245,2),2)/R1286,0))</f>
        <v>0</v>
      </c>
      <c r="AP1286" s="39">
        <f t="shared" si="294"/>
        <v>0</v>
      </c>
      <c r="AQ1286" s="39">
        <f t="shared" si="295"/>
        <v>0</v>
      </c>
      <c r="AR1286" s="39">
        <f t="shared" si="291"/>
        <v>0</v>
      </c>
      <c r="AS1286" s="39">
        <f>IF(Dane!$C$9="",0,IFERROR(AR1286/R1286,0))</f>
        <v>0</v>
      </c>
      <c r="AT1286" s="39">
        <f t="shared" si="296"/>
        <v>0</v>
      </c>
      <c r="AU1286" s="39">
        <v>0</v>
      </c>
      <c r="AV1286" s="39">
        <f t="shared" si="297"/>
        <v>0</v>
      </c>
      <c r="AW1286" s="39">
        <f>IF(Dane!$C$9="",0,IF(ROUND((N1286+O1286)*AV1286,2)&gt;$AN$1,$AN$1,ROUND((N1286+O1286)*AV1286,2)))</f>
        <v>0</v>
      </c>
      <c r="AX1286" s="39">
        <v>0</v>
      </c>
      <c r="AY1286" s="39">
        <f>IF(Dane!$C$9=2,IFERROR(J1286/W1286,0),IF(Dane!$C$9=3,IFERROR(J1286/W1286,0),0))</f>
        <v>0</v>
      </c>
      <c r="AZ1286" s="39">
        <f>IF(Dane!$C$9=2,IFERROR(ROUND(J1286-ROUND(J1286*0.0976,2)-ROUND(J1286*0.015,2)-ROUND(J1286*0.0245,2),2)/W1286,0),IF(Dane!$C$9=3,IFERROR(ROUND(J1286-ROUND(J1286*0.0976,2)-ROUND(J1286*0.015,2)-ROUND(J1286*0.0245,2),2)/W1286,0),0))</f>
        <v>0</v>
      </c>
      <c r="BA1286" s="39">
        <f t="shared" si="298"/>
        <v>0</v>
      </c>
      <c r="BB1286" s="39">
        <f t="shared" si="299"/>
        <v>0</v>
      </c>
      <c r="BC1286" s="39">
        <f t="shared" si="292"/>
        <v>0</v>
      </c>
      <c r="BD1286" s="39">
        <f>IF(Dane!$C$9=2,IFERROR(BC1286/W1286,0),IF(Dane!$C$9=3,IFERROR(BC1286/W1286,0),0))</f>
        <v>0</v>
      </c>
      <c r="BE1286" s="39">
        <f t="shared" si="300"/>
        <v>0</v>
      </c>
      <c r="BF1286" s="39">
        <v>0</v>
      </c>
      <c r="BG1286" s="39">
        <f t="shared" si="301"/>
        <v>0</v>
      </c>
      <c r="BH1286" s="39">
        <f>IF(Dane!$C$9=2,IF(ROUND((S1286+T1286)*BG1286,2)&gt;$AN$1,$AN$1,ROUND((S1286+T1286)*BG1286,2)),IF(Dane!$C$9=3,IF(ROUND((S1286+T1286)*BG1286,2)&gt;$AN$1,$AN$1,ROUND((S1286+T1286)*BG1286,2)),0))</f>
        <v>0</v>
      </c>
      <c r="BI1286" s="39">
        <v>0</v>
      </c>
      <c r="BJ1286" s="39">
        <f>IF(Dane!$C$9=3,IFERROR(J1286/AB1286,0),0)</f>
        <v>0</v>
      </c>
      <c r="BK1286" s="39">
        <f>IF(Dane!$C$9=3,IFERROR(ROUND(J1286-ROUND(J1286*0.0976,2)-ROUND(J1286*0.015,2)-ROUND(J1286*0.0245,2),2)/AB1286,0),0)</f>
        <v>0</v>
      </c>
      <c r="BL1286" s="39">
        <f t="shared" si="302"/>
        <v>0</v>
      </c>
      <c r="BM1286" s="39">
        <f t="shared" si="303"/>
        <v>0</v>
      </c>
      <c r="BN1286" s="39">
        <f t="shared" si="293"/>
        <v>0</v>
      </c>
      <c r="BO1286" s="39">
        <f>IF(Dane!$C$9=3,IFERROR(BN1286/AB1286,0),0)</f>
        <v>0</v>
      </c>
      <c r="BP1286" s="39">
        <f t="shared" si="304"/>
        <v>0</v>
      </c>
      <c r="BQ1286" s="39">
        <v>0</v>
      </c>
      <c r="BR1286" s="39">
        <f t="shared" si="305"/>
        <v>0</v>
      </c>
      <c r="BS1286" s="39">
        <f>IF(Dane!$C$9=3,IF(ROUND((X1286+Y1286)*BR1286,2)&gt;$AN$1,$AN$1,ROUND((X1286+Y1286)*BR1286,2)),0)</f>
        <v>0</v>
      </c>
      <c r="BT1286" s="39">
        <v>0</v>
      </c>
    </row>
    <row r="1287" spans="1:72">
      <c r="A1287" s="87">
        <v>1278</v>
      </c>
      <c r="B1287" s="1"/>
      <c r="C1287" s="1"/>
      <c r="D1287" s="2"/>
      <c r="E1287" s="3"/>
      <c r="F1287" s="4"/>
      <c r="G1287" s="5"/>
      <c r="H1287" s="5"/>
      <c r="I1287" s="6"/>
      <c r="J1287" s="5"/>
      <c r="K1287" s="5"/>
      <c r="L1287" s="5"/>
      <c r="M1287" s="55"/>
      <c r="N1287" s="8"/>
      <c r="O1287" s="105"/>
      <c r="P1287" s="5"/>
      <c r="Q1287" s="5"/>
      <c r="R1287" s="105">
        <f>Dane!$C$10</f>
        <v>0</v>
      </c>
      <c r="S1287" s="8"/>
      <c r="T1287" s="105"/>
      <c r="U1287" s="5"/>
      <c r="V1287" s="5"/>
      <c r="W1287" s="107">
        <f>Dane!$C$11</f>
        <v>0</v>
      </c>
      <c r="X1287" s="8"/>
      <c r="Y1287" s="105"/>
      <c r="Z1287" s="5"/>
      <c r="AA1287" s="5"/>
      <c r="AB1287" s="110">
        <f>Dane!$C$12</f>
        <v>0</v>
      </c>
      <c r="AC1287" s="108">
        <f>IF(Dane!$E$3=1,AP1287+BA1287+BL1287,IF(Dane!$E$3=2,AT1287+BE1287+BP1287,AW1287+BH1287+BS1287))</f>
        <v>0</v>
      </c>
      <c r="AD1287" s="14">
        <f>IF(Dane!$E$3=1,AQ1287+BB1287+BM1287,IF(Dane!$E$3=2,AU1287+BF1287+BQ1287,AX1287+BI1287+BT1287))</f>
        <v>0</v>
      </c>
      <c r="AE1287" s="14">
        <f>IF((J1287*Dane!$C$9)-AC1287&lt;0,0,(J1287*Dane!$C$9)-AC1287)</f>
        <v>0</v>
      </c>
      <c r="AF1287" s="61">
        <f>IF((K1287*Dane!$C$9)-AD1287&lt;0,0,(K1287*Dane!$C$9)-AD1287)</f>
        <v>0</v>
      </c>
      <c r="AG1287" s="93"/>
      <c r="AH1287" s="84">
        <f>IF(Dane!$E$3=1,AP1287,IF(Dane!$E$3=2,AT1287,AW1287))</f>
        <v>0</v>
      </c>
      <c r="AI1287" s="84">
        <f>IF(Dane!$E$3=1,AQ1287,IF(Dane!$E$3=2,AU1287,AX1287))</f>
        <v>0</v>
      </c>
      <c r="AJ1287" s="84">
        <f>IF(Dane!$E$3=1,BA1287,IF(Dane!$E$3=2,BE1287,BH1287))</f>
        <v>0</v>
      </c>
      <c r="AK1287" s="84">
        <f>IF(Dane!$E$3=1,BB1287,IF(Dane!$E$3=2,BF1287,BI1287))</f>
        <v>0</v>
      </c>
      <c r="AL1287" s="84">
        <f>IF(Dane!$E$3=1,BL1287,IF(Dane!$E$3=2,BP1287,BS1287))</f>
        <v>0</v>
      </c>
      <c r="AM1287" s="84">
        <f>IF(Dane!$E$3=1,BM1287,IF(Dane!$E$3=2,BQ1287,BT1287))</f>
        <v>0</v>
      </c>
      <c r="AN1287" s="39">
        <f>IF(Dane!$C$9="",0,IFERROR(J1287/R1287,0))</f>
        <v>0</v>
      </c>
      <c r="AO1287" s="39">
        <f>IF(Dane!$C$9="",0,IFERROR(ROUND(J1287-ROUND(J1287*0.0976,2)-ROUND(J1287*0.015,2)-ROUND(J1287*0.0245,2),2)/R1287,0))</f>
        <v>0</v>
      </c>
      <c r="AP1287" s="39">
        <f t="shared" si="294"/>
        <v>0</v>
      </c>
      <c r="AQ1287" s="39">
        <f t="shared" si="295"/>
        <v>0</v>
      </c>
      <c r="AR1287" s="39">
        <f t="shared" si="291"/>
        <v>0</v>
      </c>
      <c r="AS1287" s="39">
        <f>IF(Dane!$C$9="",0,IFERROR(AR1287/R1287,0))</f>
        <v>0</v>
      </c>
      <c r="AT1287" s="39">
        <f t="shared" si="296"/>
        <v>0</v>
      </c>
      <c r="AU1287" s="39">
        <v>0</v>
      </c>
      <c r="AV1287" s="39">
        <f t="shared" si="297"/>
        <v>0</v>
      </c>
      <c r="AW1287" s="39">
        <f>IF(Dane!$C$9="",0,IF(ROUND((N1287+O1287)*AV1287,2)&gt;$AN$1,$AN$1,ROUND((N1287+O1287)*AV1287,2)))</f>
        <v>0</v>
      </c>
      <c r="AX1287" s="39">
        <v>0</v>
      </c>
      <c r="AY1287" s="39">
        <f>IF(Dane!$C$9=2,IFERROR(J1287/W1287,0),IF(Dane!$C$9=3,IFERROR(J1287/W1287,0),0))</f>
        <v>0</v>
      </c>
      <c r="AZ1287" s="39">
        <f>IF(Dane!$C$9=2,IFERROR(ROUND(J1287-ROUND(J1287*0.0976,2)-ROUND(J1287*0.015,2)-ROUND(J1287*0.0245,2),2)/W1287,0),IF(Dane!$C$9=3,IFERROR(ROUND(J1287-ROUND(J1287*0.0976,2)-ROUND(J1287*0.015,2)-ROUND(J1287*0.0245,2),2)/W1287,0),0))</f>
        <v>0</v>
      </c>
      <c r="BA1287" s="39">
        <f t="shared" si="298"/>
        <v>0</v>
      </c>
      <c r="BB1287" s="39">
        <f t="shared" si="299"/>
        <v>0</v>
      </c>
      <c r="BC1287" s="39">
        <f t="shared" si="292"/>
        <v>0</v>
      </c>
      <c r="BD1287" s="39">
        <f>IF(Dane!$C$9=2,IFERROR(BC1287/W1287,0),IF(Dane!$C$9=3,IFERROR(BC1287/W1287,0),0))</f>
        <v>0</v>
      </c>
      <c r="BE1287" s="39">
        <f t="shared" si="300"/>
        <v>0</v>
      </c>
      <c r="BF1287" s="39">
        <v>0</v>
      </c>
      <c r="BG1287" s="39">
        <f t="shared" si="301"/>
        <v>0</v>
      </c>
      <c r="BH1287" s="39">
        <f>IF(Dane!$C$9=2,IF(ROUND((S1287+T1287)*BG1287,2)&gt;$AN$1,$AN$1,ROUND((S1287+T1287)*BG1287,2)),IF(Dane!$C$9=3,IF(ROUND((S1287+T1287)*BG1287,2)&gt;$AN$1,$AN$1,ROUND((S1287+T1287)*BG1287,2)),0))</f>
        <v>0</v>
      </c>
      <c r="BI1287" s="39">
        <v>0</v>
      </c>
      <c r="BJ1287" s="39">
        <f>IF(Dane!$C$9=3,IFERROR(J1287/AB1287,0),0)</f>
        <v>0</v>
      </c>
      <c r="BK1287" s="39">
        <f>IF(Dane!$C$9=3,IFERROR(ROUND(J1287-ROUND(J1287*0.0976,2)-ROUND(J1287*0.015,2)-ROUND(J1287*0.0245,2),2)/AB1287,0),0)</f>
        <v>0</v>
      </c>
      <c r="BL1287" s="39">
        <f t="shared" si="302"/>
        <v>0</v>
      </c>
      <c r="BM1287" s="39">
        <f t="shared" si="303"/>
        <v>0</v>
      </c>
      <c r="BN1287" s="39">
        <f t="shared" si="293"/>
        <v>0</v>
      </c>
      <c r="BO1287" s="39">
        <f>IF(Dane!$C$9=3,IFERROR(BN1287/AB1287,0),0)</f>
        <v>0</v>
      </c>
      <c r="BP1287" s="39">
        <f t="shared" si="304"/>
        <v>0</v>
      </c>
      <c r="BQ1287" s="39">
        <v>0</v>
      </c>
      <c r="BR1287" s="39">
        <f t="shared" si="305"/>
        <v>0</v>
      </c>
      <c r="BS1287" s="39">
        <f>IF(Dane!$C$9=3,IF(ROUND((X1287+Y1287)*BR1287,2)&gt;$AN$1,$AN$1,ROUND((X1287+Y1287)*BR1287,2)),0)</f>
        <v>0</v>
      </c>
      <c r="BT1287" s="39">
        <v>0</v>
      </c>
    </row>
    <row r="1288" spans="1:72">
      <c r="A1288" s="87">
        <v>1279</v>
      </c>
      <c r="B1288" s="1"/>
      <c r="C1288" s="1"/>
      <c r="D1288" s="2"/>
      <c r="E1288" s="3"/>
      <c r="F1288" s="4"/>
      <c r="G1288" s="5"/>
      <c r="H1288" s="5"/>
      <c r="I1288" s="6"/>
      <c r="J1288" s="5"/>
      <c r="K1288" s="5"/>
      <c r="L1288" s="5"/>
      <c r="M1288" s="55"/>
      <c r="N1288" s="8"/>
      <c r="O1288" s="105"/>
      <c r="P1288" s="5"/>
      <c r="Q1288" s="5"/>
      <c r="R1288" s="105">
        <f>Dane!$C$10</f>
        <v>0</v>
      </c>
      <c r="S1288" s="8"/>
      <c r="T1288" s="105"/>
      <c r="U1288" s="5"/>
      <c r="V1288" s="5"/>
      <c r="W1288" s="107">
        <f>Dane!$C$11</f>
        <v>0</v>
      </c>
      <c r="X1288" s="8"/>
      <c r="Y1288" s="105"/>
      <c r="Z1288" s="5"/>
      <c r="AA1288" s="5"/>
      <c r="AB1288" s="110">
        <f>Dane!$C$12</f>
        <v>0</v>
      </c>
      <c r="AC1288" s="108">
        <f>IF(Dane!$E$3=1,AP1288+BA1288+BL1288,IF(Dane!$E$3=2,AT1288+BE1288+BP1288,AW1288+BH1288+BS1288))</f>
        <v>0</v>
      </c>
      <c r="AD1288" s="14">
        <f>IF(Dane!$E$3=1,AQ1288+BB1288+BM1288,IF(Dane!$E$3=2,AU1288+BF1288+BQ1288,AX1288+BI1288+BT1288))</f>
        <v>0</v>
      </c>
      <c r="AE1288" s="14">
        <f>IF((J1288*Dane!$C$9)-AC1288&lt;0,0,(J1288*Dane!$C$9)-AC1288)</f>
        <v>0</v>
      </c>
      <c r="AF1288" s="61">
        <f>IF((K1288*Dane!$C$9)-AD1288&lt;0,0,(K1288*Dane!$C$9)-AD1288)</f>
        <v>0</v>
      </c>
      <c r="AG1288" s="93"/>
      <c r="AH1288" s="84">
        <f>IF(Dane!$E$3=1,AP1288,IF(Dane!$E$3=2,AT1288,AW1288))</f>
        <v>0</v>
      </c>
      <c r="AI1288" s="84">
        <f>IF(Dane!$E$3=1,AQ1288,IF(Dane!$E$3=2,AU1288,AX1288))</f>
        <v>0</v>
      </c>
      <c r="AJ1288" s="84">
        <f>IF(Dane!$E$3=1,BA1288,IF(Dane!$E$3=2,BE1288,BH1288))</f>
        <v>0</v>
      </c>
      <c r="AK1288" s="84">
        <f>IF(Dane!$E$3=1,BB1288,IF(Dane!$E$3=2,BF1288,BI1288))</f>
        <v>0</v>
      </c>
      <c r="AL1288" s="84">
        <f>IF(Dane!$E$3=1,BL1288,IF(Dane!$E$3=2,BP1288,BS1288))</f>
        <v>0</v>
      </c>
      <c r="AM1288" s="84">
        <f>IF(Dane!$E$3=1,BM1288,IF(Dane!$E$3=2,BQ1288,BT1288))</f>
        <v>0</v>
      </c>
      <c r="AN1288" s="39">
        <f>IF(Dane!$C$9="",0,IFERROR(J1288/R1288,0))</f>
        <v>0</v>
      </c>
      <c r="AO1288" s="39">
        <f>IF(Dane!$C$9="",0,IFERROR(ROUND(J1288-ROUND(J1288*0.0976,2)-ROUND(J1288*0.015,2)-ROUND(J1288*0.0245,2),2)/R1288,0))</f>
        <v>0</v>
      </c>
      <c r="AP1288" s="39">
        <f t="shared" si="294"/>
        <v>0</v>
      </c>
      <c r="AQ1288" s="39">
        <f t="shared" si="295"/>
        <v>0</v>
      </c>
      <c r="AR1288" s="39">
        <f t="shared" si="291"/>
        <v>0</v>
      </c>
      <c r="AS1288" s="39">
        <f>IF(Dane!$C$9="",0,IFERROR(AR1288/R1288,0))</f>
        <v>0</v>
      </c>
      <c r="AT1288" s="39">
        <f t="shared" si="296"/>
        <v>0</v>
      </c>
      <c r="AU1288" s="39">
        <v>0</v>
      </c>
      <c r="AV1288" s="39">
        <f t="shared" si="297"/>
        <v>0</v>
      </c>
      <c r="AW1288" s="39">
        <f>IF(Dane!$C$9="",0,IF(ROUND((N1288+O1288)*AV1288,2)&gt;$AN$1,$AN$1,ROUND((N1288+O1288)*AV1288,2)))</f>
        <v>0</v>
      </c>
      <c r="AX1288" s="39">
        <v>0</v>
      </c>
      <c r="AY1288" s="39">
        <f>IF(Dane!$C$9=2,IFERROR(J1288/W1288,0),IF(Dane!$C$9=3,IFERROR(J1288/W1288,0),0))</f>
        <v>0</v>
      </c>
      <c r="AZ1288" s="39">
        <f>IF(Dane!$C$9=2,IFERROR(ROUND(J1288-ROUND(J1288*0.0976,2)-ROUND(J1288*0.015,2)-ROUND(J1288*0.0245,2),2)/W1288,0),IF(Dane!$C$9=3,IFERROR(ROUND(J1288-ROUND(J1288*0.0976,2)-ROUND(J1288*0.015,2)-ROUND(J1288*0.0245,2),2)/W1288,0),0))</f>
        <v>0</v>
      </c>
      <c r="BA1288" s="39">
        <f t="shared" si="298"/>
        <v>0</v>
      </c>
      <c r="BB1288" s="39">
        <f t="shared" si="299"/>
        <v>0</v>
      </c>
      <c r="BC1288" s="39">
        <f t="shared" si="292"/>
        <v>0</v>
      </c>
      <c r="BD1288" s="39">
        <f>IF(Dane!$C$9=2,IFERROR(BC1288/W1288,0),IF(Dane!$C$9=3,IFERROR(BC1288/W1288,0),0))</f>
        <v>0</v>
      </c>
      <c r="BE1288" s="39">
        <f t="shared" si="300"/>
        <v>0</v>
      </c>
      <c r="BF1288" s="39">
        <v>0</v>
      </c>
      <c r="BG1288" s="39">
        <f t="shared" si="301"/>
        <v>0</v>
      </c>
      <c r="BH1288" s="39">
        <f>IF(Dane!$C$9=2,IF(ROUND((S1288+T1288)*BG1288,2)&gt;$AN$1,$AN$1,ROUND((S1288+T1288)*BG1288,2)),IF(Dane!$C$9=3,IF(ROUND((S1288+T1288)*BG1288,2)&gt;$AN$1,$AN$1,ROUND((S1288+T1288)*BG1288,2)),0))</f>
        <v>0</v>
      </c>
      <c r="BI1288" s="39">
        <v>0</v>
      </c>
      <c r="BJ1288" s="39">
        <f>IF(Dane!$C$9=3,IFERROR(J1288/AB1288,0),0)</f>
        <v>0</v>
      </c>
      <c r="BK1288" s="39">
        <f>IF(Dane!$C$9=3,IFERROR(ROUND(J1288-ROUND(J1288*0.0976,2)-ROUND(J1288*0.015,2)-ROUND(J1288*0.0245,2),2)/AB1288,0),0)</f>
        <v>0</v>
      </c>
      <c r="BL1288" s="39">
        <f t="shared" si="302"/>
        <v>0</v>
      </c>
      <c r="BM1288" s="39">
        <f t="shared" si="303"/>
        <v>0</v>
      </c>
      <c r="BN1288" s="39">
        <f t="shared" si="293"/>
        <v>0</v>
      </c>
      <c r="BO1288" s="39">
        <f>IF(Dane!$C$9=3,IFERROR(BN1288/AB1288,0),0)</f>
        <v>0</v>
      </c>
      <c r="BP1288" s="39">
        <f t="shared" si="304"/>
        <v>0</v>
      </c>
      <c r="BQ1288" s="39">
        <v>0</v>
      </c>
      <c r="BR1288" s="39">
        <f t="shared" si="305"/>
        <v>0</v>
      </c>
      <c r="BS1288" s="39">
        <f>IF(Dane!$C$9=3,IF(ROUND((X1288+Y1288)*BR1288,2)&gt;$AN$1,$AN$1,ROUND((X1288+Y1288)*BR1288,2)),0)</f>
        <v>0</v>
      </c>
      <c r="BT1288" s="39">
        <v>0</v>
      </c>
    </row>
    <row r="1289" spans="1:72">
      <c r="A1289" s="87">
        <v>1280</v>
      </c>
      <c r="B1289" s="1"/>
      <c r="C1289" s="1"/>
      <c r="D1289" s="2"/>
      <c r="E1289" s="3"/>
      <c r="F1289" s="4"/>
      <c r="G1289" s="5"/>
      <c r="H1289" s="5"/>
      <c r="I1289" s="6"/>
      <c r="J1289" s="5"/>
      <c r="K1289" s="5"/>
      <c r="L1289" s="5"/>
      <c r="M1289" s="55"/>
      <c r="N1289" s="8"/>
      <c r="O1289" s="105"/>
      <c r="P1289" s="5"/>
      <c r="Q1289" s="5"/>
      <c r="R1289" s="105">
        <f>Dane!$C$10</f>
        <v>0</v>
      </c>
      <c r="S1289" s="8"/>
      <c r="T1289" s="105"/>
      <c r="U1289" s="5"/>
      <c r="V1289" s="5"/>
      <c r="W1289" s="107">
        <f>Dane!$C$11</f>
        <v>0</v>
      </c>
      <c r="X1289" s="8"/>
      <c r="Y1289" s="105"/>
      <c r="Z1289" s="5"/>
      <c r="AA1289" s="5"/>
      <c r="AB1289" s="110">
        <f>Dane!$C$12</f>
        <v>0</v>
      </c>
      <c r="AC1289" s="108">
        <f>IF(Dane!$E$3=1,AP1289+BA1289+BL1289,IF(Dane!$E$3=2,AT1289+BE1289+BP1289,AW1289+BH1289+BS1289))</f>
        <v>0</v>
      </c>
      <c r="AD1289" s="14">
        <f>IF(Dane!$E$3=1,AQ1289+BB1289+BM1289,IF(Dane!$E$3=2,AU1289+BF1289+BQ1289,AX1289+BI1289+BT1289))</f>
        <v>0</v>
      </c>
      <c r="AE1289" s="14">
        <f>IF((J1289*Dane!$C$9)-AC1289&lt;0,0,(J1289*Dane!$C$9)-AC1289)</f>
        <v>0</v>
      </c>
      <c r="AF1289" s="61">
        <f>IF((K1289*Dane!$C$9)-AD1289&lt;0,0,(K1289*Dane!$C$9)-AD1289)</f>
        <v>0</v>
      </c>
      <c r="AG1289" s="93"/>
      <c r="AH1289" s="84">
        <f>IF(Dane!$E$3=1,AP1289,IF(Dane!$E$3=2,AT1289,AW1289))</f>
        <v>0</v>
      </c>
      <c r="AI1289" s="84">
        <f>IF(Dane!$E$3=1,AQ1289,IF(Dane!$E$3=2,AU1289,AX1289))</f>
        <v>0</v>
      </c>
      <c r="AJ1289" s="84">
        <f>IF(Dane!$E$3=1,BA1289,IF(Dane!$E$3=2,BE1289,BH1289))</f>
        <v>0</v>
      </c>
      <c r="AK1289" s="84">
        <f>IF(Dane!$E$3=1,BB1289,IF(Dane!$E$3=2,BF1289,BI1289))</f>
        <v>0</v>
      </c>
      <c r="AL1289" s="84">
        <f>IF(Dane!$E$3=1,BL1289,IF(Dane!$E$3=2,BP1289,BS1289))</f>
        <v>0</v>
      </c>
      <c r="AM1289" s="84">
        <f>IF(Dane!$E$3=1,BM1289,IF(Dane!$E$3=2,BQ1289,BT1289))</f>
        <v>0</v>
      </c>
      <c r="AN1289" s="39">
        <f>IF(Dane!$C$9="",0,IFERROR(J1289/R1289,0))</f>
        <v>0</v>
      </c>
      <c r="AO1289" s="39">
        <f>IF(Dane!$C$9="",0,IFERROR(ROUND(J1289-ROUND(J1289*0.0976,2)-ROUND(J1289*0.015,2)-ROUND(J1289*0.0245,2),2)/R1289,0))</f>
        <v>0</v>
      </c>
      <c r="AP1289" s="39">
        <f t="shared" si="294"/>
        <v>0</v>
      </c>
      <c r="AQ1289" s="39">
        <f t="shared" si="295"/>
        <v>0</v>
      </c>
      <c r="AR1289" s="39">
        <f t="shared" si="291"/>
        <v>0</v>
      </c>
      <c r="AS1289" s="39">
        <f>IF(Dane!$C$9="",0,IFERROR(AR1289/R1289,0))</f>
        <v>0</v>
      </c>
      <c r="AT1289" s="39">
        <f t="shared" si="296"/>
        <v>0</v>
      </c>
      <c r="AU1289" s="39">
        <v>0</v>
      </c>
      <c r="AV1289" s="39">
        <f t="shared" si="297"/>
        <v>0</v>
      </c>
      <c r="AW1289" s="39">
        <f>IF(Dane!$C$9="",0,IF(ROUND((N1289+O1289)*AV1289,2)&gt;$AN$1,$AN$1,ROUND((N1289+O1289)*AV1289,2)))</f>
        <v>0</v>
      </c>
      <c r="AX1289" s="39">
        <v>0</v>
      </c>
      <c r="AY1289" s="39">
        <f>IF(Dane!$C$9=2,IFERROR(J1289/W1289,0),IF(Dane!$C$9=3,IFERROR(J1289/W1289,0),0))</f>
        <v>0</v>
      </c>
      <c r="AZ1289" s="39">
        <f>IF(Dane!$C$9=2,IFERROR(ROUND(J1289-ROUND(J1289*0.0976,2)-ROUND(J1289*0.015,2)-ROUND(J1289*0.0245,2),2)/W1289,0),IF(Dane!$C$9=3,IFERROR(ROUND(J1289-ROUND(J1289*0.0976,2)-ROUND(J1289*0.015,2)-ROUND(J1289*0.0245,2),2)/W1289,0),0))</f>
        <v>0</v>
      </c>
      <c r="BA1289" s="39">
        <f t="shared" si="298"/>
        <v>0</v>
      </c>
      <c r="BB1289" s="39">
        <f t="shared" si="299"/>
        <v>0</v>
      </c>
      <c r="BC1289" s="39">
        <f t="shared" si="292"/>
        <v>0</v>
      </c>
      <c r="BD1289" s="39">
        <f>IF(Dane!$C$9=2,IFERROR(BC1289/W1289,0),IF(Dane!$C$9=3,IFERROR(BC1289/W1289,0),0))</f>
        <v>0</v>
      </c>
      <c r="BE1289" s="39">
        <f t="shared" si="300"/>
        <v>0</v>
      </c>
      <c r="BF1289" s="39">
        <v>0</v>
      </c>
      <c r="BG1289" s="39">
        <f t="shared" si="301"/>
        <v>0</v>
      </c>
      <c r="BH1289" s="39">
        <f>IF(Dane!$C$9=2,IF(ROUND((S1289+T1289)*BG1289,2)&gt;$AN$1,$AN$1,ROUND((S1289+T1289)*BG1289,2)),IF(Dane!$C$9=3,IF(ROUND((S1289+T1289)*BG1289,2)&gt;$AN$1,$AN$1,ROUND((S1289+T1289)*BG1289,2)),0))</f>
        <v>0</v>
      </c>
      <c r="BI1289" s="39">
        <v>0</v>
      </c>
      <c r="BJ1289" s="39">
        <f>IF(Dane!$C$9=3,IFERROR(J1289/AB1289,0),0)</f>
        <v>0</v>
      </c>
      <c r="BK1289" s="39">
        <f>IF(Dane!$C$9=3,IFERROR(ROUND(J1289-ROUND(J1289*0.0976,2)-ROUND(J1289*0.015,2)-ROUND(J1289*0.0245,2),2)/AB1289,0),0)</f>
        <v>0</v>
      </c>
      <c r="BL1289" s="39">
        <f t="shared" si="302"/>
        <v>0</v>
      </c>
      <c r="BM1289" s="39">
        <f t="shared" si="303"/>
        <v>0</v>
      </c>
      <c r="BN1289" s="39">
        <f t="shared" si="293"/>
        <v>0</v>
      </c>
      <c r="BO1289" s="39">
        <f>IF(Dane!$C$9=3,IFERROR(BN1289/AB1289,0),0)</f>
        <v>0</v>
      </c>
      <c r="BP1289" s="39">
        <f t="shared" si="304"/>
        <v>0</v>
      </c>
      <c r="BQ1289" s="39">
        <v>0</v>
      </c>
      <c r="BR1289" s="39">
        <f t="shared" si="305"/>
        <v>0</v>
      </c>
      <c r="BS1289" s="39">
        <f>IF(Dane!$C$9=3,IF(ROUND((X1289+Y1289)*BR1289,2)&gt;$AN$1,$AN$1,ROUND((X1289+Y1289)*BR1289,2)),0)</f>
        <v>0</v>
      </c>
      <c r="BT1289" s="39">
        <v>0</v>
      </c>
    </row>
    <row r="1290" spans="1:72">
      <c r="A1290" s="87">
        <v>1281</v>
      </c>
      <c r="B1290" s="1"/>
      <c r="C1290" s="1"/>
      <c r="D1290" s="2"/>
      <c r="E1290" s="3"/>
      <c r="F1290" s="4"/>
      <c r="G1290" s="5"/>
      <c r="H1290" s="5"/>
      <c r="I1290" s="6"/>
      <c r="J1290" s="5"/>
      <c r="K1290" s="5"/>
      <c r="L1290" s="5"/>
      <c r="M1290" s="55"/>
      <c r="N1290" s="8"/>
      <c r="O1290" s="105"/>
      <c r="P1290" s="5"/>
      <c r="Q1290" s="5"/>
      <c r="R1290" s="105">
        <f>Dane!$C$10</f>
        <v>0</v>
      </c>
      <c r="S1290" s="8"/>
      <c r="T1290" s="105"/>
      <c r="U1290" s="5"/>
      <c r="V1290" s="5"/>
      <c r="W1290" s="107">
        <f>Dane!$C$11</f>
        <v>0</v>
      </c>
      <c r="X1290" s="8"/>
      <c r="Y1290" s="105"/>
      <c r="Z1290" s="5"/>
      <c r="AA1290" s="5"/>
      <c r="AB1290" s="110">
        <f>Dane!$C$12</f>
        <v>0</v>
      </c>
      <c r="AC1290" s="108">
        <f>IF(Dane!$E$3=1,AP1290+BA1290+BL1290,IF(Dane!$E$3=2,AT1290+BE1290+BP1290,AW1290+BH1290+BS1290))</f>
        <v>0</v>
      </c>
      <c r="AD1290" s="14">
        <f>IF(Dane!$E$3=1,AQ1290+BB1290+BM1290,IF(Dane!$E$3=2,AU1290+BF1290+BQ1290,AX1290+BI1290+BT1290))</f>
        <v>0</v>
      </c>
      <c r="AE1290" s="14">
        <f>IF((J1290*Dane!$C$9)-AC1290&lt;0,0,(J1290*Dane!$C$9)-AC1290)</f>
        <v>0</v>
      </c>
      <c r="AF1290" s="61">
        <f>IF((K1290*Dane!$C$9)-AD1290&lt;0,0,(K1290*Dane!$C$9)-AD1290)</f>
        <v>0</v>
      </c>
      <c r="AG1290" s="93"/>
      <c r="AH1290" s="84">
        <f>IF(Dane!$E$3=1,AP1290,IF(Dane!$E$3=2,AT1290,AW1290))</f>
        <v>0</v>
      </c>
      <c r="AI1290" s="84">
        <f>IF(Dane!$E$3=1,AQ1290,IF(Dane!$E$3=2,AU1290,AX1290))</f>
        <v>0</v>
      </c>
      <c r="AJ1290" s="84">
        <f>IF(Dane!$E$3=1,BA1290,IF(Dane!$E$3=2,BE1290,BH1290))</f>
        <v>0</v>
      </c>
      <c r="AK1290" s="84">
        <f>IF(Dane!$E$3=1,BB1290,IF(Dane!$E$3=2,BF1290,BI1290))</f>
        <v>0</v>
      </c>
      <c r="AL1290" s="84">
        <f>IF(Dane!$E$3=1,BL1290,IF(Dane!$E$3=2,BP1290,BS1290))</f>
        <v>0</v>
      </c>
      <c r="AM1290" s="84">
        <f>IF(Dane!$E$3=1,BM1290,IF(Dane!$E$3=2,BQ1290,BT1290))</f>
        <v>0</v>
      </c>
      <c r="AN1290" s="39">
        <f>IF(Dane!$C$9="",0,IFERROR(J1290/R1290,0))</f>
        <v>0</v>
      </c>
      <c r="AO1290" s="39">
        <f>IF(Dane!$C$9="",0,IFERROR(ROUND(J1290-ROUND(J1290*0.0976,2)-ROUND(J1290*0.015,2)-ROUND(J1290*0.0245,2),2)/R1290,0))</f>
        <v>0</v>
      </c>
      <c r="AP1290" s="39">
        <f t="shared" si="294"/>
        <v>0</v>
      </c>
      <c r="AQ1290" s="39">
        <f t="shared" si="295"/>
        <v>0</v>
      </c>
      <c r="AR1290" s="39">
        <f t="shared" ref="AR1290:AR1353" si="306">ROUND(J1290-ROUND(J1290*0.0976,2)-ROUND(J1290*0.015,2)-ROUND(J1290*0.0245,2),2)-ROUND(ROUND(J1290-ROUND(J1290*0.0976,2)-ROUND(J1290*0.015,2)-ROUND(J1290*0.0245,2),2)*0.09,2)</f>
        <v>0</v>
      </c>
      <c r="AS1290" s="39">
        <f>IF(Dane!$C$9="",0,IFERROR(AR1290/R1290,0))</f>
        <v>0</v>
      </c>
      <c r="AT1290" s="39">
        <f t="shared" si="296"/>
        <v>0</v>
      </c>
      <c r="AU1290" s="39">
        <v>0</v>
      </c>
      <c r="AV1290" s="39">
        <f t="shared" si="297"/>
        <v>0</v>
      </c>
      <c r="AW1290" s="39">
        <f>IF(Dane!$C$9="",0,IF(ROUND((N1290+O1290)*AV1290,2)&gt;$AN$1,$AN$1,ROUND((N1290+O1290)*AV1290,2)))</f>
        <v>0</v>
      </c>
      <c r="AX1290" s="39">
        <v>0</v>
      </c>
      <c r="AY1290" s="39">
        <f>IF(Dane!$C$9=2,IFERROR(J1290/W1290,0),IF(Dane!$C$9=3,IFERROR(J1290/W1290,0),0))</f>
        <v>0</v>
      </c>
      <c r="AZ1290" s="39">
        <f>IF(Dane!$C$9=2,IFERROR(ROUND(J1290-ROUND(J1290*0.0976,2)-ROUND(J1290*0.015,2)-ROUND(J1290*0.0245,2),2)/W1290,0),IF(Dane!$C$9=3,IFERROR(ROUND(J1290-ROUND(J1290*0.0976,2)-ROUND(J1290*0.015,2)-ROUND(J1290*0.0245,2),2)/W1290,0),0))</f>
        <v>0</v>
      </c>
      <c r="BA1290" s="39">
        <f t="shared" si="298"/>
        <v>0</v>
      </c>
      <c r="BB1290" s="39">
        <f t="shared" si="299"/>
        <v>0</v>
      </c>
      <c r="BC1290" s="39">
        <f t="shared" ref="BC1290:BC1353" si="307">ROUND(J1290-ROUND(J1290*0.0976,2)-ROUND(J1290*0.015,2)-ROUND(J1290*0.0245,2),2)-ROUND(ROUND(J1290-ROUND(J1290*0.0976,2)-ROUND(J1290*0.015,2)-ROUND(J1290*0.0245,2),2)*0.09,2)</f>
        <v>0</v>
      </c>
      <c r="BD1290" s="39">
        <f>IF(Dane!$C$9=2,IFERROR(BC1290/W1290,0),IF(Dane!$C$9=3,IFERROR(BC1290/W1290,0),0))</f>
        <v>0</v>
      </c>
      <c r="BE1290" s="39">
        <f t="shared" si="300"/>
        <v>0</v>
      </c>
      <c r="BF1290" s="39">
        <v>0</v>
      </c>
      <c r="BG1290" s="39">
        <f t="shared" si="301"/>
        <v>0</v>
      </c>
      <c r="BH1290" s="39">
        <f>IF(Dane!$C$9=2,IF(ROUND((S1290+T1290)*BG1290,2)&gt;$AN$1,$AN$1,ROUND((S1290+T1290)*BG1290,2)),IF(Dane!$C$9=3,IF(ROUND((S1290+T1290)*BG1290,2)&gt;$AN$1,$AN$1,ROUND((S1290+T1290)*BG1290,2)),0))</f>
        <v>0</v>
      </c>
      <c r="BI1290" s="39">
        <v>0</v>
      </c>
      <c r="BJ1290" s="39">
        <f>IF(Dane!$C$9=3,IFERROR(J1290/AB1290,0),0)</f>
        <v>0</v>
      </c>
      <c r="BK1290" s="39">
        <f>IF(Dane!$C$9=3,IFERROR(ROUND(J1290-ROUND(J1290*0.0976,2)-ROUND(J1290*0.015,2)-ROUND(J1290*0.0245,2),2)/AB1290,0),0)</f>
        <v>0</v>
      </c>
      <c r="BL1290" s="39">
        <f t="shared" si="302"/>
        <v>0</v>
      </c>
      <c r="BM1290" s="39">
        <f t="shared" si="303"/>
        <v>0</v>
      </c>
      <c r="BN1290" s="39">
        <f t="shared" ref="BN1290:BN1353" si="308">ROUND(J1290-ROUND(J1290*0.0976,2)-ROUND(J1290*0.015,2)-ROUND(J1290*0.0245,2),2)-ROUND(ROUND(J1290-ROUND(J1290*0.0976,2)-ROUND(J1290*0.015,2)-ROUND(J1290*0.0245,2),2)*0.09,2)</f>
        <v>0</v>
      </c>
      <c r="BO1290" s="39">
        <f>IF(Dane!$C$9=3,IFERROR(BN1290/AB1290,0),0)</f>
        <v>0</v>
      </c>
      <c r="BP1290" s="39">
        <f t="shared" si="304"/>
        <v>0</v>
      </c>
      <c r="BQ1290" s="39">
        <v>0</v>
      </c>
      <c r="BR1290" s="39">
        <f t="shared" si="305"/>
        <v>0</v>
      </c>
      <c r="BS1290" s="39">
        <f>IF(Dane!$C$9=3,IF(ROUND((X1290+Y1290)*BR1290,2)&gt;$AN$1,$AN$1,ROUND((X1290+Y1290)*BR1290,2)),0)</f>
        <v>0</v>
      </c>
      <c r="BT1290" s="39">
        <v>0</v>
      </c>
    </row>
    <row r="1291" spans="1:72">
      <c r="A1291" s="87">
        <v>1282</v>
      </c>
      <c r="B1291" s="1"/>
      <c r="C1291" s="1"/>
      <c r="D1291" s="2"/>
      <c r="E1291" s="3"/>
      <c r="F1291" s="4"/>
      <c r="G1291" s="5"/>
      <c r="H1291" s="5"/>
      <c r="I1291" s="6"/>
      <c r="J1291" s="5"/>
      <c r="K1291" s="5"/>
      <c r="L1291" s="5"/>
      <c r="M1291" s="55"/>
      <c r="N1291" s="8"/>
      <c r="O1291" s="105"/>
      <c r="P1291" s="5"/>
      <c r="Q1291" s="5"/>
      <c r="R1291" s="105">
        <f>Dane!$C$10</f>
        <v>0</v>
      </c>
      <c r="S1291" s="8"/>
      <c r="T1291" s="105"/>
      <c r="U1291" s="5"/>
      <c r="V1291" s="5"/>
      <c r="W1291" s="107">
        <f>Dane!$C$11</f>
        <v>0</v>
      </c>
      <c r="X1291" s="8"/>
      <c r="Y1291" s="105"/>
      <c r="Z1291" s="5"/>
      <c r="AA1291" s="5"/>
      <c r="AB1291" s="110">
        <f>Dane!$C$12</f>
        <v>0</v>
      </c>
      <c r="AC1291" s="108">
        <f>IF(Dane!$E$3=1,AP1291+BA1291+BL1291,IF(Dane!$E$3=2,AT1291+BE1291+BP1291,AW1291+BH1291+BS1291))</f>
        <v>0</v>
      </c>
      <c r="AD1291" s="14">
        <f>IF(Dane!$E$3=1,AQ1291+BB1291+BM1291,IF(Dane!$E$3=2,AU1291+BF1291+BQ1291,AX1291+BI1291+BT1291))</f>
        <v>0</v>
      </c>
      <c r="AE1291" s="14">
        <f>IF((J1291*Dane!$C$9)-AC1291&lt;0,0,(J1291*Dane!$C$9)-AC1291)</f>
        <v>0</v>
      </c>
      <c r="AF1291" s="61">
        <f>IF((K1291*Dane!$C$9)-AD1291&lt;0,0,(K1291*Dane!$C$9)-AD1291)</f>
        <v>0</v>
      </c>
      <c r="AG1291" s="93"/>
      <c r="AH1291" s="84">
        <f>IF(Dane!$E$3=1,AP1291,IF(Dane!$E$3=2,AT1291,AW1291))</f>
        <v>0</v>
      </c>
      <c r="AI1291" s="84">
        <f>IF(Dane!$E$3=1,AQ1291,IF(Dane!$E$3=2,AU1291,AX1291))</f>
        <v>0</v>
      </c>
      <c r="AJ1291" s="84">
        <f>IF(Dane!$E$3=1,BA1291,IF(Dane!$E$3=2,BE1291,BH1291))</f>
        <v>0</v>
      </c>
      <c r="AK1291" s="84">
        <f>IF(Dane!$E$3=1,BB1291,IF(Dane!$E$3=2,BF1291,BI1291))</f>
        <v>0</v>
      </c>
      <c r="AL1291" s="84">
        <f>IF(Dane!$E$3=1,BL1291,IF(Dane!$E$3=2,BP1291,BS1291))</f>
        <v>0</v>
      </c>
      <c r="AM1291" s="84">
        <f>IF(Dane!$E$3=1,BM1291,IF(Dane!$E$3=2,BQ1291,BT1291))</f>
        <v>0</v>
      </c>
      <c r="AN1291" s="39">
        <f>IF(Dane!$C$9="",0,IFERROR(J1291/R1291,0))</f>
        <v>0</v>
      </c>
      <c r="AO1291" s="39">
        <f>IF(Dane!$C$9="",0,IFERROR(ROUND(J1291-ROUND(J1291*0.0976,2)-ROUND(J1291*0.015,2)-ROUND(J1291*0.0245,2),2)/R1291,0))</f>
        <v>0</v>
      </c>
      <c r="AP1291" s="39">
        <f t="shared" ref="AP1291:AP1354" si="309">IF(ROUND((N1291*AN1291)+(O1291*AO1291),2)&gt;$AP$1,$AP$1,ROUND((N1291*AN1291)+(O1291*AO1291),2))</f>
        <v>0</v>
      </c>
      <c r="AQ1291" s="39">
        <f t="shared" ref="AQ1291:AQ1354" si="310">IF(ROUND((N1291*AN1291*0.0976)+(N1291*AN1291*0.065)+(N1291*AN1291*$AQ$1),2)&gt;K1291,K1291,ROUND((N1291*AN1291*0.0976)+(N1291*AN1291*0.065)+(N1291*AN1291*$AQ$1),2))</f>
        <v>0</v>
      </c>
      <c r="AR1291" s="39">
        <f t="shared" si="306"/>
        <v>0</v>
      </c>
      <c r="AS1291" s="39">
        <f>IF(Dane!$C$9="",0,IFERROR(AR1291/R1291,0))</f>
        <v>0</v>
      </c>
      <c r="AT1291" s="39">
        <f t="shared" ref="AT1291:AT1354" si="311">IF(ROUND((N1291+O1291)*AS1291,2)&gt;$AN$1,$AN$1,ROUND((N1291+O1291)*AS1291,2))</f>
        <v>0</v>
      </c>
      <c r="AU1291" s="39">
        <v>0</v>
      </c>
      <c r="AV1291" s="39">
        <f t="shared" ref="AV1291:AV1354" si="312">IFERROR((IFERROR(IF(H1291*F1291&gt;=1300,1300*F1291*(1-(13.71%+(1-13.71%)*9%)*(1-0)),IF(H1291&lt;=1300*F1291,0,1300*F1291*(1-(13.71%+(1-13.71%)*9%)*(1-0)))),0))*0.4/R1291,0)</f>
        <v>0</v>
      </c>
      <c r="AW1291" s="39">
        <f>IF(Dane!$C$9="",0,IF(ROUND((N1291+O1291)*AV1291,2)&gt;$AN$1,$AN$1,ROUND((N1291+O1291)*AV1291,2)))</f>
        <v>0</v>
      </c>
      <c r="AX1291" s="39">
        <v>0</v>
      </c>
      <c r="AY1291" s="39">
        <f>IF(Dane!$C$9=2,IFERROR(J1291/W1291,0),IF(Dane!$C$9=3,IFERROR(J1291/W1291,0),0))</f>
        <v>0</v>
      </c>
      <c r="AZ1291" s="39">
        <f>IF(Dane!$C$9=2,IFERROR(ROUND(J1291-ROUND(J1291*0.0976,2)-ROUND(J1291*0.015,2)-ROUND(J1291*0.0245,2),2)/W1291,0),IF(Dane!$C$9=3,IFERROR(ROUND(J1291-ROUND(J1291*0.0976,2)-ROUND(J1291*0.015,2)-ROUND(J1291*0.0245,2),2)/W1291,0),0))</f>
        <v>0</v>
      </c>
      <c r="BA1291" s="39">
        <f t="shared" ref="BA1291:BA1354" si="313">IF(ROUND((S1291*AY1291)+(T1291*AZ1291),2)&gt;$AP$1,$AP$1,ROUND((S1291*AY1291)+(T1291*AZ1291),2))</f>
        <v>0</v>
      </c>
      <c r="BB1291" s="39">
        <f t="shared" ref="BB1291:BB1354" si="314">IF(ROUND((S1291*AY1291*0.0976)+(S1291*AY1291*0.065)+(S1291*AY1291*$AQ$1),2)&gt;K1291,K1291,ROUND((S1291*AY1291*0.0976)+(S1291*AY1291*0.065)+(S1291*AY1291*$AQ$1),2))</f>
        <v>0</v>
      </c>
      <c r="BC1291" s="39">
        <f t="shared" si="307"/>
        <v>0</v>
      </c>
      <c r="BD1291" s="39">
        <f>IF(Dane!$C$9=2,IFERROR(BC1291/W1291,0),IF(Dane!$C$9=3,IFERROR(BC1291/W1291,0),0))</f>
        <v>0</v>
      </c>
      <c r="BE1291" s="39">
        <f t="shared" ref="BE1291:BE1354" si="315">IF(ROUND((S1291+T1291)*BD1291,2)&gt;$AN$1,$AN$1,ROUND((S1291+T1291)*BD1291,2))</f>
        <v>0</v>
      </c>
      <c r="BF1291" s="39">
        <v>0</v>
      </c>
      <c r="BG1291" s="39">
        <f t="shared" ref="BG1291:BG1354" si="316">IFERROR((IFERROR(IF(H1291*F1291&gt;=1300,1300*F1291*(1-(13.71%+(1-13.71%)*9%)*(1-0)),IF(H1291&lt;=1300*F1291,0,1300*F1291*(1-(13.71%+(1-13.71%)*9%)*(1-0)))),0))*0.4/W1291,0)</f>
        <v>0</v>
      </c>
      <c r="BH1291" s="39">
        <f>IF(Dane!$C$9=2,IF(ROUND((S1291+T1291)*BG1291,2)&gt;$AN$1,$AN$1,ROUND((S1291+T1291)*BG1291,2)),IF(Dane!$C$9=3,IF(ROUND((S1291+T1291)*BG1291,2)&gt;$AN$1,$AN$1,ROUND((S1291+T1291)*BG1291,2)),0))</f>
        <v>0</v>
      </c>
      <c r="BI1291" s="39">
        <v>0</v>
      </c>
      <c r="BJ1291" s="39">
        <f>IF(Dane!$C$9=3,IFERROR(J1291/AB1291,0),0)</f>
        <v>0</v>
      </c>
      <c r="BK1291" s="39">
        <f>IF(Dane!$C$9=3,IFERROR(ROUND(J1291-ROUND(J1291*0.0976,2)-ROUND(J1291*0.015,2)-ROUND(J1291*0.0245,2),2)/AB1291,0),0)</f>
        <v>0</v>
      </c>
      <c r="BL1291" s="39">
        <f t="shared" ref="BL1291:BL1354" si="317">IF(ROUND((X1291*BJ1291)+(Y1291*BK1291),2)&gt;$AP$1,$AP$1,ROUND((X1291*BJ1291)+(Y1291*BK1291),2))</f>
        <v>0</v>
      </c>
      <c r="BM1291" s="39">
        <f t="shared" ref="BM1291:BM1354" si="318">IF(ROUND((X1291*BJ1291*0.0976)+(X1291*BJ1291*0.065)+(X1291*BJ1291*$AQ$1),2)&gt;K1291,K1291,ROUND((X1291*BJ1291*0.0976)+(X1291*BJ1291*0.065)+(X1291*BJ1291*$AQ$1),2))</f>
        <v>0</v>
      </c>
      <c r="BN1291" s="39">
        <f t="shared" si="308"/>
        <v>0</v>
      </c>
      <c r="BO1291" s="39">
        <f>IF(Dane!$C$9=3,IFERROR(BN1291/AB1291,0),0)</f>
        <v>0</v>
      </c>
      <c r="BP1291" s="39">
        <f t="shared" ref="BP1291:BP1354" si="319">IF(ROUND((X1291+Y1291)*BO1291,2)&gt;$AN$1,$AN$1,ROUND((X1291+Y1291)*BO1291,2))</f>
        <v>0</v>
      </c>
      <c r="BQ1291" s="39">
        <v>0</v>
      </c>
      <c r="BR1291" s="39">
        <f t="shared" ref="BR1291:BR1354" si="320">IFERROR((IFERROR(IF(H1291*F1291&gt;=1300,1300*F1291*(1-(13.71%+(1-13.71%)*9%)*(1-0)),IF(H1291&lt;=1300*F1291,0,1300*F1291*(1-(13.71%+(1-13.71%)*9%)*(1-0)))),0))*0.4/AB1291,0)</f>
        <v>0</v>
      </c>
      <c r="BS1291" s="39">
        <f>IF(Dane!$C$9=3,IF(ROUND((X1291+Y1291)*BR1291,2)&gt;$AN$1,$AN$1,ROUND((X1291+Y1291)*BR1291,2)),0)</f>
        <v>0</v>
      </c>
      <c r="BT1291" s="39">
        <v>0</v>
      </c>
    </row>
    <row r="1292" spans="1:72">
      <c r="A1292" s="87">
        <v>1283</v>
      </c>
      <c r="B1292" s="1"/>
      <c r="C1292" s="1"/>
      <c r="D1292" s="2"/>
      <c r="E1292" s="3"/>
      <c r="F1292" s="4"/>
      <c r="G1292" s="5"/>
      <c r="H1292" s="5"/>
      <c r="I1292" s="6"/>
      <c r="J1292" s="5"/>
      <c r="K1292" s="5"/>
      <c r="L1292" s="5"/>
      <c r="M1292" s="55"/>
      <c r="N1292" s="8"/>
      <c r="O1292" s="105"/>
      <c r="P1292" s="5"/>
      <c r="Q1292" s="5"/>
      <c r="R1292" s="105">
        <f>Dane!$C$10</f>
        <v>0</v>
      </c>
      <c r="S1292" s="8"/>
      <c r="T1292" s="105"/>
      <c r="U1292" s="5"/>
      <c r="V1292" s="5"/>
      <c r="W1292" s="107">
        <f>Dane!$C$11</f>
        <v>0</v>
      </c>
      <c r="X1292" s="8"/>
      <c r="Y1292" s="105"/>
      <c r="Z1292" s="5"/>
      <c r="AA1292" s="5"/>
      <c r="AB1292" s="110">
        <f>Dane!$C$12</f>
        <v>0</v>
      </c>
      <c r="AC1292" s="108">
        <f>IF(Dane!$E$3=1,AP1292+BA1292+BL1292,IF(Dane!$E$3=2,AT1292+BE1292+BP1292,AW1292+BH1292+BS1292))</f>
        <v>0</v>
      </c>
      <c r="AD1292" s="14">
        <f>IF(Dane!$E$3=1,AQ1292+BB1292+BM1292,IF(Dane!$E$3=2,AU1292+BF1292+BQ1292,AX1292+BI1292+BT1292))</f>
        <v>0</v>
      </c>
      <c r="AE1292" s="14">
        <f>IF((J1292*Dane!$C$9)-AC1292&lt;0,0,(J1292*Dane!$C$9)-AC1292)</f>
        <v>0</v>
      </c>
      <c r="AF1292" s="61">
        <f>IF((K1292*Dane!$C$9)-AD1292&lt;0,0,(K1292*Dane!$C$9)-AD1292)</f>
        <v>0</v>
      </c>
      <c r="AG1292" s="93"/>
      <c r="AH1292" s="84">
        <f>IF(Dane!$E$3=1,AP1292,IF(Dane!$E$3=2,AT1292,AW1292))</f>
        <v>0</v>
      </c>
      <c r="AI1292" s="84">
        <f>IF(Dane!$E$3=1,AQ1292,IF(Dane!$E$3=2,AU1292,AX1292))</f>
        <v>0</v>
      </c>
      <c r="AJ1292" s="84">
        <f>IF(Dane!$E$3=1,BA1292,IF(Dane!$E$3=2,BE1292,BH1292))</f>
        <v>0</v>
      </c>
      <c r="AK1292" s="84">
        <f>IF(Dane!$E$3=1,BB1292,IF(Dane!$E$3=2,BF1292,BI1292))</f>
        <v>0</v>
      </c>
      <c r="AL1292" s="84">
        <f>IF(Dane!$E$3=1,BL1292,IF(Dane!$E$3=2,BP1292,BS1292))</f>
        <v>0</v>
      </c>
      <c r="AM1292" s="84">
        <f>IF(Dane!$E$3=1,BM1292,IF(Dane!$E$3=2,BQ1292,BT1292))</f>
        <v>0</v>
      </c>
      <c r="AN1292" s="39">
        <f>IF(Dane!$C$9="",0,IFERROR(J1292/R1292,0))</f>
        <v>0</v>
      </c>
      <c r="AO1292" s="39">
        <f>IF(Dane!$C$9="",0,IFERROR(ROUND(J1292-ROUND(J1292*0.0976,2)-ROUND(J1292*0.015,2)-ROUND(J1292*0.0245,2),2)/R1292,0))</f>
        <v>0</v>
      </c>
      <c r="AP1292" s="39">
        <f t="shared" si="309"/>
        <v>0</v>
      </c>
      <c r="AQ1292" s="39">
        <f t="shared" si="310"/>
        <v>0</v>
      </c>
      <c r="AR1292" s="39">
        <f t="shared" si="306"/>
        <v>0</v>
      </c>
      <c r="AS1292" s="39">
        <f>IF(Dane!$C$9="",0,IFERROR(AR1292/R1292,0))</f>
        <v>0</v>
      </c>
      <c r="AT1292" s="39">
        <f t="shared" si="311"/>
        <v>0</v>
      </c>
      <c r="AU1292" s="39">
        <v>0</v>
      </c>
      <c r="AV1292" s="39">
        <f t="shared" si="312"/>
        <v>0</v>
      </c>
      <c r="AW1292" s="39">
        <f>IF(Dane!$C$9="",0,IF(ROUND((N1292+O1292)*AV1292,2)&gt;$AN$1,$AN$1,ROUND((N1292+O1292)*AV1292,2)))</f>
        <v>0</v>
      </c>
      <c r="AX1292" s="39">
        <v>0</v>
      </c>
      <c r="AY1292" s="39">
        <f>IF(Dane!$C$9=2,IFERROR(J1292/W1292,0),IF(Dane!$C$9=3,IFERROR(J1292/W1292,0),0))</f>
        <v>0</v>
      </c>
      <c r="AZ1292" s="39">
        <f>IF(Dane!$C$9=2,IFERROR(ROUND(J1292-ROUND(J1292*0.0976,2)-ROUND(J1292*0.015,2)-ROUND(J1292*0.0245,2),2)/W1292,0),IF(Dane!$C$9=3,IFERROR(ROUND(J1292-ROUND(J1292*0.0976,2)-ROUND(J1292*0.015,2)-ROUND(J1292*0.0245,2),2)/W1292,0),0))</f>
        <v>0</v>
      </c>
      <c r="BA1292" s="39">
        <f t="shared" si="313"/>
        <v>0</v>
      </c>
      <c r="BB1292" s="39">
        <f t="shared" si="314"/>
        <v>0</v>
      </c>
      <c r="BC1292" s="39">
        <f t="shared" si="307"/>
        <v>0</v>
      </c>
      <c r="BD1292" s="39">
        <f>IF(Dane!$C$9=2,IFERROR(BC1292/W1292,0),IF(Dane!$C$9=3,IFERROR(BC1292/W1292,0),0))</f>
        <v>0</v>
      </c>
      <c r="BE1292" s="39">
        <f t="shared" si="315"/>
        <v>0</v>
      </c>
      <c r="BF1292" s="39">
        <v>0</v>
      </c>
      <c r="BG1292" s="39">
        <f t="shared" si="316"/>
        <v>0</v>
      </c>
      <c r="BH1292" s="39">
        <f>IF(Dane!$C$9=2,IF(ROUND((S1292+T1292)*BG1292,2)&gt;$AN$1,$AN$1,ROUND((S1292+T1292)*BG1292,2)),IF(Dane!$C$9=3,IF(ROUND((S1292+T1292)*BG1292,2)&gt;$AN$1,$AN$1,ROUND((S1292+T1292)*BG1292,2)),0))</f>
        <v>0</v>
      </c>
      <c r="BI1292" s="39">
        <v>0</v>
      </c>
      <c r="BJ1292" s="39">
        <f>IF(Dane!$C$9=3,IFERROR(J1292/AB1292,0),0)</f>
        <v>0</v>
      </c>
      <c r="BK1292" s="39">
        <f>IF(Dane!$C$9=3,IFERROR(ROUND(J1292-ROUND(J1292*0.0976,2)-ROUND(J1292*0.015,2)-ROUND(J1292*0.0245,2),2)/AB1292,0),0)</f>
        <v>0</v>
      </c>
      <c r="BL1292" s="39">
        <f t="shared" si="317"/>
        <v>0</v>
      </c>
      <c r="BM1292" s="39">
        <f t="shared" si="318"/>
        <v>0</v>
      </c>
      <c r="BN1292" s="39">
        <f t="shared" si="308"/>
        <v>0</v>
      </c>
      <c r="BO1292" s="39">
        <f>IF(Dane!$C$9=3,IFERROR(BN1292/AB1292,0),0)</f>
        <v>0</v>
      </c>
      <c r="BP1292" s="39">
        <f t="shared" si="319"/>
        <v>0</v>
      </c>
      <c r="BQ1292" s="39">
        <v>0</v>
      </c>
      <c r="BR1292" s="39">
        <f t="shared" si="320"/>
        <v>0</v>
      </c>
      <c r="BS1292" s="39">
        <f>IF(Dane!$C$9=3,IF(ROUND((X1292+Y1292)*BR1292,2)&gt;$AN$1,$AN$1,ROUND((X1292+Y1292)*BR1292,2)),0)</f>
        <v>0</v>
      </c>
      <c r="BT1292" s="39">
        <v>0</v>
      </c>
    </row>
    <row r="1293" spans="1:72">
      <c r="A1293" s="87">
        <v>1284</v>
      </c>
      <c r="B1293" s="1"/>
      <c r="C1293" s="1"/>
      <c r="D1293" s="2"/>
      <c r="E1293" s="3"/>
      <c r="F1293" s="4"/>
      <c r="G1293" s="5"/>
      <c r="H1293" s="5"/>
      <c r="I1293" s="6"/>
      <c r="J1293" s="5"/>
      <c r="K1293" s="5"/>
      <c r="L1293" s="5"/>
      <c r="M1293" s="55"/>
      <c r="N1293" s="8"/>
      <c r="O1293" s="105"/>
      <c r="P1293" s="5"/>
      <c r="Q1293" s="5"/>
      <c r="R1293" s="105">
        <f>Dane!$C$10</f>
        <v>0</v>
      </c>
      <c r="S1293" s="8"/>
      <c r="T1293" s="105"/>
      <c r="U1293" s="5"/>
      <c r="V1293" s="5"/>
      <c r="W1293" s="107">
        <f>Dane!$C$11</f>
        <v>0</v>
      </c>
      <c r="X1293" s="8"/>
      <c r="Y1293" s="105"/>
      <c r="Z1293" s="5"/>
      <c r="AA1293" s="5"/>
      <c r="AB1293" s="110">
        <f>Dane!$C$12</f>
        <v>0</v>
      </c>
      <c r="AC1293" s="108">
        <f>IF(Dane!$E$3=1,AP1293+BA1293+BL1293,IF(Dane!$E$3=2,AT1293+BE1293+BP1293,AW1293+BH1293+BS1293))</f>
        <v>0</v>
      </c>
      <c r="AD1293" s="14">
        <f>IF(Dane!$E$3=1,AQ1293+BB1293+BM1293,IF(Dane!$E$3=2,AU1293+BF1293+BQ1293,AX1293+BI1293+BT1293))</f>
        <v>0</v>
      </c>
      <c r="AE1293" s="14">
        <f>IF((J1293*Dane!$C$9)-AC1293&lt;0,0,(J1293*Dane!$C$9)-AC1293)</f>
        <v>0</v>
      </c>
      <c r="AF1293" s="61">
        <f>IF((K1293*Dane!$C$9)-AD1293&lt;0,0,(K1293*Dane!$C$9)-AD1293)</f>
        <v>0</v>
      </c>
      <c r="AG1293" s="93"/>
      <c r="AH1293" s="84">
        <f>IF(Dane!$E$3=1,AP1293,IF(Dane!$E$3=2,AT1293,AW1293))</f>
        <v>0</v>
      </c>
      <c r="AI1293" s="84">
        <f>IF(Dane!$E$3=1,AQ1293,IF(Dane!$E$3=2,AU1293,AX1293))</f>
        <v>0</v>
      </c>
      <c r="AJ1293" s="84">
        <f>IF(Dane!$E$3=1,BA1293,IF(Dane!$E$3=2,BE1293,BH1293))</f>
        <v>0</v>
      </c>
      <c r="AK1293" s="84">
        <f>IF(Dane!$E$3=1,BB1293,IF(Dane!$E$3=2,BF1293,BI1293))</f>
        <v>0</v>
      </c>
      <c r="AL1293" s="84">
        <f>IF(Dane!$E$3=1,BL1293,IF(Dane!$E$3=2,BP1293,BS1293))</f>
        <v>0</v>
      </c>
      <c r="AM1293" s="84">
        <f>IF(Dane!$E$3=1,BM1293,IF(Dane!$E$3=2,BQ1293,BT1293))</f>
        <v>0</v>
      </c>
      <c r="AN1293" s="39">
        <f>IF(Dane!$C$9="",0,IFERROR(J1293/R1293,0))</f>
        <v>0</v>
      </c>
      <c r="AO1293" s="39">
        <f>IF(Dane!$C$9="",0,IFERROR(ROUND(J1293-ROUND(J1293*0.0976,2)-ROUND(J1293*0.015,2)-ROUND(J1293*0.0245,2),2)/R1293,0))</f>
        <v>0</v>
      </c>
      <c r="AP1293" s="39">
        <f t="shared" si="309"/>
        <v>0</v>
      </c>
      <c r="AQ1293" s="39">
        <f t="shared" si="310"/>
        <v>0</v>
      </c>
      <c r="AR1293" s="39">
        <f t="shared" si="306"/>
        <v>0</v>
      </c>
      <c r="AS1293" s="39">
        <f>IF(Dane!$C$9="",0,IFERROR(AR1293/R1293,0))</f>
        <v>0</v>
      </c>
      <c r="AT1293" s="39">
        <f t="shared" si="311"/>
        <v>0</v>
      </c>
      <c r="AU1293" s="39">
        <v>0</v>
      </c>
      <c r="AV1293" s="39">
        <f t="shared" si="312"/>
        <v>0</v>
      </c>
      <c r="AW1293" s="39">
        <f>IF(Dane!$C$9="",0,IF(ROUND((N1293+O1293)*AV1293,2)&gt;$AN$1,$AN$1,ROUND((N1293+O1293)*AV1293,2)))</f>
        <v>0</v>
      </c>
      <c r="AX1293" s="39">
        <v>0</v>
      </c>
      <c r="AY1293" s="39">
        <f>IF(Dane!$C$9=2,IFERROR(J1293/W1293,0),IF(Dane!$C$9=3,IFERROR(J1293/W1293,0),0))</f>
        <v>0</v>
      </c>
      <c r="AZ1293" s="39">
        <f>IF(Dane!$C$9=2,IFERROR(ROUND(J1293-ROUND(J1293*0.0976,2)-ROUND(J1293*0.015,2)-ROUND(J1293*0.0245,2),2)/W1293,0),IF(Dane!$C$9=3,IFERROR(ROUND(J1293-ROUND(J1293*0.0976,2)-ROUND(J1293*0.015,2)-ROUND(J1293*0.0245,2),2)/W1293,0),0))</f>
        <v>0</v>
      </c>
      <c r="BA1293" s="39">
        <f t="shared" si="313"/>
        <v>0</v>
      </c>
      <c r="BB1293" s="39">
        <f t="shared" si="314"/>
        <v>0</v>
      </c>
      <c r="BC1293" s="39">
        <f t="shared" si="307"/>
        <v>0</v>
      </c>
      <c r="BD1293" s="39">
        <f>IF(Dane!$C$9=2,IFERROR(BC1293/W1293,0),IF(Dane!$C$9=3,IFERROR(BC1293/W1293,0),0))</f>
        <v>0</v>
      </c>
      <c r="BE1293" s="39">
        <f t="shared" si="315"/>
        <v>0</v>
      </c>
      <c r="BF1293" s="39">
        <v>0</v>
      </c>
      <c r="BG1293" s="39">
        <f t="shared" si="316"/>
        <v>0</v>
      </c>
      <c r="BH1293" s="39">
        <f>IF(Dane!$C$9=2,IF(ROUND((S1293+T1293)*BG1293,2)&gt;$AN$1,$AN$1,ROUND((S1293+T1293)*BG1293,2)),IF(Dane!$C$9=3,IF(ROUND((S1293+T1293)*BG1293,2)&gt;$AN$1,$AN$1,ROUND((S1293+T1293)*BG1293,2)),0))</f>
        <v>0</v>
      </c>
      <c r="BI1293" s="39">
        <v>0</v>
      </c>
      <c r="BJ1293" s="39">
        <f>IF(Dane!$C$9=3,IFERROR(J1293/AB1293,0),0)</f>
        <v>0</v>
      </c>
      <c r="BK1293" s="39">
        <f>IF(Dane!$C$9=3,IFERROR(ROUND(J1293-ROUND(J1293*0.0976,2)-ROUND(J1293*0.015,2)-ROUND(J1293*0.0245,2),2)/AB1293,0),0)</f>
        <v>0</v>
      </c>
      <c r="BL1293" s="39">
        <f t="shared" si="317"/>
        <v>0</v>
      </c>
      <c r="BM1293" s="39">
        <f t="shared" si="318"/>
        <v>0</v>
      </c>
      <c r="BN1293" s="39">
        <f t="shared" si="308"/>
        <v>0</v>
      </c>
      <c r="BO1293" s="39">
        <f>IF(Dane!$C$9=3,IFERROR(BN1293/AB1293,0),0)</f>
        <v>0</v>
      </c>
      <c r="BP1293" s="39">
        <f t="shared" si="319"/>
        <v>0</v>
      </c>
      <c r="BQ1293" s="39">
        <v>0</v>
      </c>
      <c r="BR1293" s="39">
        <f t="shared" si="320"/>
        <v>0</v>
      </c>
      <c r="BS1293" s="39">
        <f>IF(Dane!$C$9=3,IF(ROUND((X1293+Y1293)*BR1293,2)&gt;$AN$1,$AN$1,ROUND((X1293+Y1293)*BR1293,2)),0)</f>
        <v>0</v>
      </c>
      <c r="BT1293" s="39">
        <v>0</v>
      </c>
    </row>
    <row r="1294" spans="1:72">
      <c r="A1294" s="87">
        <v>1285</v>
      </c>
      <c r="B1294" s="1"/>
      <c r="C1294" s="1"/>
      <c r="D1294" s="2"/>
      <c r="E1294" s="3"/>
      <c r="F1294" s="4"/>
      <c r="G1294" s="5"/>
      <c r="H1294" s="5"/>
      <c r="I1294" s="6"/>
      <c r="J1294" s="5"/>
      <c r="K1294" s="5"/>
      <c r="L1294" s="5"/>
      <c r="M1294" s="55"/>
      <c r="N1294" s="8"/>
      <c r="O1294" s="105"/>
      <c r="P1294" s="5"/>
      <c r="Q1294" s="5"/>
      <c r="R1294" s="105">
        <f>Dane!$C$10</f>
        <v>0</v>
      </c>
      <c r="S1294" s="8"/>
      <c r="T1294" s="105"/>
      <c r="U1294" s="5"/>
      <c r="V1294" s="5"/>
      <c r="W1294" s="107">
        <f>Dane!$C$11</f>
        <v>0</v>
      </c>
      <c r="X1294" s="8"/>
      <c r="Y1294" s="105"/>
      <c r="Z1294" s="5"/>
      <c r="AA1294" s="5"/>
      <c r="AB1294" s="110">
        <f>Dane!$C$12</f>
        <v>0</v>
      </c>
      <c r="AC1294" s="108">
        <f>IF(Dane!$E$3=1,AP1294+BA1294+BL1294,IF(Dane!$E$3=2,AT1294+BE1294+BP1294,AW1294+BH1294+BS1294))</f>
        <v>0</v>
      </c>
      <c r="AD1294" s="14">
        <f>IF(Dane!$E$3=1,AQ1294+BB1294+BM1294,IF(Dane!$E$3=2,AU1294+BF1294+BQ1294,AX1294+BI1294+BT1294))</f>
        <v>0</v>
      </c>
      <c r="AE1294" s="14">
        <f>IF((J1294*Dane!$C$9)-AC1294&lt;0,0,(J1294*Dane!$C$9)-AC1294)</f>
        <v>0</v>
      </c>
      <c r="AF1294" s="61">
        <f>IF((K1294*Dane!$C$9)-AD1294&lt;0,0,(K1294*Dane!$C$9)-AD1294)</f>
        <v>0</v>
      </c>
      <c r="AG1294" s="93"/>
      <c r="AH1294" s="84">
        <f>IF(Dane!$E$3=1,AP1294,IF(Dane!$E$3=2,AT1294,AW1294))</f>
        <v>0</v>
      </c>
      <c r="AI1294" s="84">
        <f>IF(Dane!$E$3=1,AQ1294,IF(Dane!$E$3=2,AU1294,AX1294))</f>
        <v>0</v>
      </c>
      <c r="AJ1294" s="84">
        <f>IF(Dane!$E$3=1,BA1294,IF(Dane!$E$3=2,BE1294,BH1294))</f>
        <v>0</v>
      </c>
      <c r="AK1294" s="84">
        <f>IF(Dane!$E$3=1,BB1294,IF(Dane!$E$3=2,BF1294,BI1294))</f>
        <v>0</v>
      </c>
      <c r="AL1294" s="84">
        <f>IF(Dane!$E$3=1,BL1294,IF(Dane!$E$3=2,BP1294,BS1294))</f>
        <v>0</v>
      </c>
      <c r="AM1294" s="84">
        <f>IF(Dane!$E$3=1,BM1294,IF(Dane!$E$3=2,BQ1294,BT1294))</f>
        <v>0</v>
      </c>
      <c r="AN1294" s="39">
        <f>IF(Dane!$C$9="",0,IFERROR(J1294/R1294,0))</f>
        <v>0</v>
      </c>
      <c r="AO1294" s="39">
        <f>IF(Dane!$C$9="",0,IFERROR(ROUND(J1294-ROUND(J1294*0.0976,2)-ROUND(J1294*0.015,2)-ROUND(J1294*0.0245,2),2)/R1294,0))</f>
        <v>0</v>
      </c>
      <c r="AP1294" s="39">
        <f t="shared" si="309"/>
        <v>0</v>
      </c>
      <c r="AQ1294" s="39">
        <f t="shared" si="310"/>
        <v>0</v>
      </c>
      <c r="AR1294" s="39">
        <f t="shared" si="306"/>
        <v>0</v>
      </c>
      <c r="AS1294" s="39">
        <f>IF(Dane!$C$9="",0,IFERROR(AR1294/R1294,0))</f>
        <v>0</v>
      </c>
      <c r="AT1294" s="39">
        <f t="shared" si="311"/>
        <v>0</v>
      </c>
      <c r="AU1294" s="39">
        <v>0</v>
      </c>
      <c r="AV1294" s="39">
        <f t="shared" si="312"/>
        <v>0</v>
      </c>
      <c r="AW1294" s="39">
        <f>IF(Dane!$C$9="",0,IF(ROUND((N1294+O1294)*AV1294,2)&gt;$AN$1,$AN$1,ROUND((N1294+O1294)*AV1294,2)))</f>
        <v>0</v>
      </c>
      <c r="AX1294" s="39">
        <v>0</v>
      </c>
      <c r="AY1294" s="39">
        <f>IF(Dane!$C$9=2,IFERROR(J1294/W1294,0),IF(Dane!$C$9=3,IFERROR(J1294/W1294,0),0))</f>
        <v>0</v>
      </c>
      <c r="AZ1294" s="39">
        <f>IF(Dane!$C$9=2,IFERROR(ROUND(J1294-ROUND(J1294*0.0976,2)-ROUND(J1294*0.015,2)-ROUND(J1294*0.0245,2),2)/W1294,0),IF(Dane!$C$9=3,IFERROR(ROUND(J1294-ROUND(J1294*0.0976,2)-ROUND(J1294*0.015,2)-ROUND(J1294*0.0245,2),2)/W1294,0),0))</f>
        <v>0</v>
      </c>
      <c r="BA1294" s="39">
        <f t="shared" si="313"/>
        <v>0</v>
      </c>
      <c r="BB1294" s="39">
        <f t="shared" si="314"/>
        <v>0</v>
      </c>
      <c r="BC1294" s="39">
        <f t="shared" si="307"/>
        <v>0</v>
      </c>
      <c r="BD1294" s="39">
        <f>IF(Dane!$C$9=2,IFERROR(BC1294/W1294,0),IF(Dane!$C$9=3,IFERROR(BC1294/W1294,0),0))</f>
        <v>0</v>
      </c>
      <c r="BE1294" s="39">
        <f t="shared" si="315"/>
        <v>0</v>
      </c>
      <c r="BF1294" s="39">
        <v>0</v>
      </c>
      <c r="BG1294" s="39">
        <f t="shared" si="316"/>
        <v>0</v>
      </c>
      <c r="BH1294" s="39">
        <f>IF(Dane!$C$9=2,IF(ROUND((S1294+T1294)*BG1294,2)&gt;$AN$1,$AN$1,ROUND((S1294+T1294)*BG1294,2)),IF(Dane!$C$9=3,IF(ROUND((S1294+T1294)*BG1294,2)&gt;$AN$1,$AN$1,ROUND((S1294+T1294)*BG1294,2)),0))</f>
        <v>0</v>
      </c>
      <c r="BI1294" s="39">
        <v>0</v>
      </c>
      <c r="BJ1294" s="39">
        <f>IF(Dane!$C$9=3,IFERROR(J1294/AB1294,0),0)</f>
        <v>0</v>
      </c>
      <c r="BK1294" s="39">
        <f>IF(Dane!$C$9=3,IFERROR(ROUND(J1294-ROUND(J1294*0.0976,2)-ROUND(J1294*0.015,2)-ROUND(J1294*0.0245,2),2)/AB1294,0),0)</f>
        <v>0</v>
      </c>
      <c r="BL1294" s="39">
        <f t="shared" si="317"/>
        <v>0</v>
      </c>
      <c r="BM1294" s="39">
        <f t="shared" si="318"/>
        <v>0</v>
      </c>
      <c r="BN1294" s="39">
        <f t="shared" si="308"/>
        <v>0</v>
      </c>
      <c r="BO1294" s="39">
        <f>IF(Dane!$C$9=3,IFERROR(BN1294/AB1294,0),0)</f>
        <v>0</v>
      </c>
      <c r="BP1294" s="39">
        <f t="shared" si="319"/>
        <v>0</v>
      </c>
      <c r="BQ1294" s="39">
        <v>0</v>
      </c>
      <c r="BR1294" s="39">
        <f t="shared" si="320"/>
        <v>0</v>
      </c>
      <c r="BS1294" s="39">
        <f>IF(Dane!$C$9=3,IF(ROUND((X1294+Y1294)*BR1294,2)&gt;$AN$1,$AN$1,ROUND((X1294+Y1294)*BR1294,2)),0)</f>
        <v>0</v>
      </c>
      <c r="BT1294" s="39">
        <v>0</v>
      </c>
    </row>
    <row r="1295" spans="1:72">
      <c r="A1295" s="87">
        <v>1286</v>
      </c>
      <c r="B1295" s="1"/>
      <c r="C1295" s="1"/>
      <c r="D1295" s="2"/>
      <c r="E1295" s="3"/>
      <c r="F1295" s="4"/>
      <c r="G1295" s="5"/>
      <c r="H1295" s="5"/>
      <c r="I1295" s="6"/>
      <c r="J1295" s="5"/>
      <c r="K1295" s="5"/>
      <c r="L1295" s="5"/>
      <c r="M1295" s="55"/>
      <c r="N1295" s="8"/>
      <c r="O1295" s="105"/>
      <c r="P1295" s="5"/>
      <c r="Q1295" s="5"/>
      <c r="R1295" s="105">
        <f>Dane!$C$10</f>
        <v>0</v>
      </c>
      <c r="S1295" s="8"/>
      <c r="T1295" s="105"/>
      <c r="U1295" s="5"/>
      <c r="V1295" s="5"/>
      <c r="W1295" s="107">
        <f>Dane!$C$11</f>
        <v>0</v>
      </c>
      <c r="X1295" s="8"/>
      <c r="Y1295" s="105"/>
      <c r="Z1295" s="5"/>
      <c r="AA1295" s="5"/>
      <c r="AB1295" s="110">
        <f>Dane!$C$12</f>
        <v>0</v>
      </c>
      <c r="AC1295" s="108">
        <f>IF(Dane!$E$3=1,AP1295+BA1295+BL1295,IF(Dane!$E$3=2,AT1295+BE1295+BP1295,AW1295+BH1295+BS1295))</f>
        <v>0</v>
      </c>
      <c r="AD1295" s="14">
        <f>IF(Dane!$E$3=1,AQ1295+BB1295+BM1295,IF(Dane!$E$3=2,AU1295+BF1295+BQ1295,AX1295+BI1295+BT1295))</f>
        <v>0</v>
      </c>
      <c r="AE1295" s="14">
        <f>IF((J1295*Dane!$C$9)-AC1295&lt;0,0,(J1295*Dane!$C$9)-AC1295)</f>
        <v>0</v>
      </c>
      <c r="AF1295" s="61">
        <f>IF((K1295*Dane!$C$9)-AD1295&lt;0,0,(K1295*Dane!$C$9)-AD1295)</f>
        <v>0</v>
      </c>
      <c r="AG1295" s="93"/>
      <c r="AH1295" s="84">
        <f>IF(Dane!$E$3=1,AP1295,IF(Dane!$E$3=2,AT1295,AW1295))</f>
        <v>0</v>
      </c>
      <c r="AI1295" s="84">
        <f>IF(Dane!$E$3=1,AQ1295,IF(Dane!$E$3=2,AU1295,AX1295))</f>
        <v>0</v>
      </c>
      <c r="AJ1295" s="84">
        <f>IF(Dane!$E$3=1,BA1295,IF(Dane!$E$3=2,BE1295,BH1295))</f>
        <v>0</v>
      </c>
      <c r="AK1295" s="84">
        <f>IF(Dane!$E$3=1,BB1295,IF(Dane!$E$3=2,BF1295,BI1295))</f>
        <v>0</v>
      </c>
      <c r="AL1295" s="84">
        <f>IF(Dane!$E$3=1,BL1295,IF(Dane!$E$3=2,BP1295,BS1295))</f>
        <v>0</v>
      </c>
      <c r="AM1295" s="84">
        <f>IF(Dane!$E$3=1,BM1295,IF(Dane!$E$3=2,BQ1295,BT1295))</f>
        <v>0</v>
      </c>
      <c r="AN1295" s="39">
        <f>IF(Dane!$C$9="",0,IFERROR(J1295/R1295,0))</f>
        <v>0</v>
      </c>
      <c r="AO1295" s="39">
        <f>IF(Dane!$C$9="",0,IFERROR(ROUND(J1295-ROUND(J1295*0.0976,2)-ROUND(J1295*0.015,2)-ROUND(J1295*0.0245,2),2)/R1295,0))</f>
        <v>0</v>
      </c>
      <c r="AP1295" s="39">
        <f t="shared" si="309"/>
        <v>0</v>
      </c>
      <c r="AQ1295" s="39">
        <f t="shared" si="310"/>
        <v>0</v>
      </c>
      <c r="AR1295" s="39">
        <f t="shared" si="306"/>
        <v>0</v>
      </c>
      <c r="AS1295" s="39">
        <f>IF(Dane!$C$9="",0,IFERROR(AR1295/R1295,0))</f>
        <v>0</v>
      </c>
      <c r="AT1295" s="39">
        <f t="shared" si="311"/>
        <v>0</v>
      </c>
      <c r="AU1295" s="39">
        <v>0</v>
      </c>
      <c r="AV1295" s="39">
        <f t="shared" si="312"/>
        <v>0</v>
      </c>
      <c r="AW1295" s="39">
        <f>IF(Dane!$C$9="",0,IF(ROUND((N1295+O1295)*AV1295,2)&gt;$AN$1,$AN$1,ROUND((N1295+O1295)*AV1295,2)))</f>
        <v>0</v>
      </c>
      <c r="AX1295" s="39">
        <v>0</v>
      </c>
      <c r="AY1295" s="39">
        <f>IF(Dane!$C$9=2,IFERROR(J1295/W1295,0),IF(Dane!$C$9=3,IFERROR(J1295/W1295,0),0))</f>
        <v>0</v>
      </c>
      <c r="AZ1295" s="39">
        <f>IF(Dane!$C$9=2,IFERROR(ROUND(J1295-ROUND(J1295*0.0976,2)-ROUND(J1295*0.015,2)-ROUND(J1295*0.0245,2),2)/W1295,0),IF(Dane!$C$9=3,IFERROR(ROUND(J1295-ROUND(J1295*0.0976,2)-ROUND(J1295*0.015,2)-ROUND(J1295*0.0245,2),2)/W1295,0),0))</f>
        <v>0</v>
      </c>
      <c r="BA1295" s="39">
        <f t="shared" si="313"/>
        <v>0</v>
      </c>
      <c r="BB1295" s="39">
        <f t="shared" si="314"/>
        <v>0</v>
      </c>
      <c r="BC1295" s="39">
        <f t="shared" si="307"/>
        <v>0</v>
      </c>
      <c r="BD1295" s="39">
        <f>IF(Dane!$C$9=2,IFERROR(BC1295/W1295,0),IF(Dane!$C$9=3,IFERROR(BC1295/W1295,0),0))</f>
        <v>0</v>
      </c>
      <c r="BE1295" s="39">
        <f t="shared" si="315"/>
        <v>0</v>
      </c>
      <c r="BF1295" s="39">
        <v>0</v>
      </c>
      <c r="BG1295" s="39">
        <f t="shared" si="316"/>
        <v>0</v>
      </c>
      <c r="BH1295" s="39">
        <f>IF(Dane!$C$9=2,IF(ROUND((S1295+T1295)*BG1295,2)&gt;$AN$1,$AN$1,ROUND((S1295+T1295)*BG1295,2)),IF(Dane!$C$9=3,IF(ROUND((S1295+T1295)*BG1295,2)&gt;$AN$1,$AN$1,ROUND((S1295+T1295)*BG1295,2)),0))</f>
        <v>0</v>
      </c>
      <c r="BI1295" s="39">
        <v>0</v>
      </c>
      <c r="BJ1295" s="39">
        <f>IF(Dane!$C$9=3,IFERROR(J1295/AB1295,0),0)</f>
        <v>0</v>
      </c>
      <c r="BK1295" s="39">
        <f>IF(Dane!$C$9=3,IFERROR(ROUND(J1295-ROUND(J1295*0.0976,2)-ROUND(J1295*0.015,2)-ROUND(J1295*0.0245,2),2)/AB1295,0),0)</f>
        <v>0</v>
      </c>
      <c r="BL1295" s="39">
        <f t="shared" si="317"/>
        <v>0</v>
      </c>
      <c r="BM1295" s="39">
        <f t="shared" si="318"/>
        <v>0</v>
      </c>
      <c r="BN1295" s="39">
        <f t="shared" si="308"/>
        <v>0</v>
      </c>
      <c r="BO1295" s="39">
        <f>IF(Dane!$C$9=3,IFERROR(BN1295/AB1295,0),0)</f>
        <v>0</v>
      </c>
      <c r="BP1295" s="39">
        <f t="shared" si="319"/>
        <v>0</v>
      </c>
      <c r="BQ1295" s="39">
        <v>0</v>
      </c>
      <c r="BR1295" s="39">
        <f t="shared" si="320"/>
        <v>0</v>
      </c>
      <c r="BS1295" s="39">
        <f>IF(Dane!$C$9=3,IF(ROUND((X1295+Y1295)*BR1295,2)&gt;$AN$1,$AN$1,ROUND((X1295+Y1295)*BR1295,2)),0)</f>
        <v>0</v>
      </c>
      <c r="BT1295" s="39">
        <v>0</v>
      </c>
    </row>
    <row r="1296" spans="1:72">
      <c r="A1296" s="87">
        <v>1287</v>
      </c>
      <c r="B1296" s="1"/>
      <c r="C1296" s="1"/>
      <c r="D1296" s="2"/>
      <c r="E1296" s="3"/>
      <c r="F1296" s="4"/>
      <c r="G1296" s="5"/>
      <c r="H1296" s="5"/>
      <c r="I1296" s="6"/>
      <c r="J1296" s="5"/>
      <c r="K1296" s="5"/>
      <c r="L1296" s="5"/>
      <c r="M1296" s="55"/>
      <c r="N1296" s="8"/>
      <c r="O1296" s="105"/>
      <c r="P1296" s="5"/>
      <c r="Q1296" s="5"/>
      <c r="R1296" s="105">
        <f>Dane!$C$10</f>
        <v>0</v>
      </c>
      <c r="S1296" s="8"/>
      <c r="T1296" s="105"/>
      <c r="U1296" s="5"/>
      <c r="V1296" s="5"/>
      <c r="W1296" s="107">
        <f>Dane!$C$11</f>
        <v>0</v>
      </c>
      <c r="X1296" s="8"/>
      <c r="Y1296" s="105"/>
      <c r="Z1296" s="5"/>
      <c r="AA1296" s="5"/>
      <c r="AB1296" s="110">
        <f>Dane!$C$12</f>
        <v>0</v>
      </c>
      <c r="AC1296" s="108">
        <f>IF(Dane!$E$3=1,AP1296+BA1296+BL1296,IF(Dane!$E$3=2,AT1296+BE1296+BP1296,AW1296+BH1296+BS1296))</f>
        <v>0</v>
      </c>
      <c r="AD1296" s="14">
        <f>IF(Dane!$E$3=1,AQ1296+BB1296+BM1296,IF(Dane!$E$3=2,AU1296+BF1296+BQ1296,AX1296+BI1296+BT1296))</f>
        <v>0</v>
      </c>
      <c r="AE1296" s="14">
        <f>IF((J1296*Dane!$C$9)-AC1296&lt;0,0,(J1296*Dane!$C$9)-AC1296)</f>
        <v>0</v>
      </c>
      <c r="AF1296" s="61">
        <f>IF((K1296*Dane!$C$9)-AD1296&lt;0,0,(K1296*Dane!$C$9)-AD1296)</f>
        <v>0</v>
      </c>
      <c r="AG1296" s="93"/>
      <c r="AH1296" s="84">
        <f>IF(Dane!$E$3=1,AP1296,IF(Dane!$E$3=2,AT1296,AW1296))</f>
        <v>0</v>
      </c>
      <c r="AI1296" s="84">
        <f>IF(Dane!$E$3=1,AQ1296,IF(Dane!$E$3=2,AU1296,AX1296))</f>
        <v>0</v>
      </c>
      <c r="AJ1296" s="84">
        <f>IF(Dane!$E$3=1,BA1296,IF(Dane!$E$3=2,BE1296,BH1296))</f>
        <v>0</v>
      </c>
      <c r="AK1296" s="84">
        <f>IF(Dane!$E$3=1,BB1296,IF(Dane!$E$3=2,BF1296,BI1296))</f>
        <v>0</v>
      </c>
      <c r="AL1296" s="84">
        <f>IF(Dane!$E$3=1,BL1296,IF(Dane!$E$3=2,BP1296,BS1296))</f>
        <v>0</v>
      </c>
      <c r="AM1296" s="84">
        <f>IF(Dane!$E$3=1,BM1296,IF(Dane!$E$3=2,BQ1296,BT1296))</f>
        <v>0</v>
      </c>
      <c r="AN1296" s="39">
        <f>IF(Dane!$C$9="",0,IFERROR(J1296/R1296,0))</f>
        <v>0</v>
      </c>
      <c r="AO1296" s="39">
        <f>IF(Dane!$C$9="",0,IFERROR(ROUND(J1296-ROUND(J1296*0.0976,2)-ROUND(J1296*0.015,2)-ROUND(J1296*0.0245,2),2)/R1296,0))</f>
        <v>0</v>
      </c>
      <c r="AP1296" s="39">
        <f t="shared" si="309"/>
        <v>0</v>
      </c>
      <c r="AQ1296" s="39">
        <f t="shared" si="310"/>
        <v>0</v>
      </c>
      <c r="AR1296" s="39">
        <f t="shared" si="306"/>
        <v>0</v>
      </c>
      <c r="AS1296" s="39">
        <f>IF(Dane!$C$9="",0,IFERROR(AR1296/R1296,0))</f>
        <v>0</v>
      </c>
      <c r="AT1296" s="39">
        <f t="shared" si="311"/>
        <v>0</v>
      </c>
      <c r="AU1296" s="39">
        <v>0</v>
      </c>
      <c r="AV1296" s="39">
        <f t="shared" si="312"/>
        <v>0</v>
      </c>
      <c r="AW1296" s="39">
        <f>IF(Dane!$C$9="",0,IF(ROUND((N1296+O1296)*AV1296,2)&gt;$AN$1,$AN$1,ROUND((N1296+O1296)*AV1296,2)))</f>
        <v>0</v>
      </c>
      <c r="AX1296" s="39">
        <v>0</v>
      </c>
      <c r="AY1296" s="39">
        <f>IF(Dane!$C$9=2,IFERROR(J1296/W1296,0),IF(Dane!$C$9=3,IFERROR(J1296/W1296,0),0))</f>
        <v>0</v>
      </c>
      <c r="AZ1296" s="39">
        <f>IF(Dane!$C$9=2,IFERROR(ROUND(J1296-ROUND(J1296*0.0976,2)-ROUND(J1296*0.015,2)-ROUND(J1296*0.0245,2),2)/W1296,0),IF(Dane!$C$9=3,IFERROR(ROUND(J1296-ROUND(J1296*0.0976,2)-ROUND(J1296*0.015,2)-ROUND(J1296*0.0245,2),2)/W1296,0),0))</f>
        <v>0</v>
      </c>
      <c r="BA1296" s="39">
        <f t="shared" si="313"/>
        <v>0</v>
      </c>
      <c r="BB1296" s="39">
        <f t="shared" si="314"/>
        <v>0</v>
      </c>
      <c r="BC1296" s="39">
        <f t="shared" si="307"/>
        <v>0</v>
      </c>
      <c r="BD1296" s="39">
        <f>IF(Dane!$C$9=2,IFERROR(BC1296/W1296,0),IF(Dane!$C$9=3,IFERROR(BC1296/W1296,0),0))</f>
        <v>0</v>
      </c>
      <c r="BE1296" s="39">
        <f t="shared" si="315"/>
        <v>0</v>
      </c>
      <c r="BF1296" s="39">
        <v>0</v>
      </c>
      <c r="BG1296" s="39">
        <f t="shared" si="316"/>
        <v>0</v>
      </c>
      <c r="BH1296" s="39">
        <f>IF(Dane!$C$9=2,IF(ROUND((S1296+T1296)*BG1296,2)&gt;$AN$1,$AN$1,ROUND((S1296+T1296)*BG1296,2)),IF(Dane!$C$9=3,IF(ROUND((S1296+T1296)*BG1296,2)&gt;$AN$1,$AN$1,ROUND((S1296+T1296)*BG1296,2)),0))</f>
        <v>0</v>
      </c>
      <c r="BI1296" s="39">
        <v>0</v>
      </c>
      <c r="BJ1296" s="39">
        <f>IF(Dane!$C$9=3,IFERROR(J1296/AB1296,0),0)</f>
        <v>0</v>
      </c>
      <c r="BK1296" s="39">
        <f>IF(Dane!$C$9=3,IFERROR(ROUND(J1296-ROUND(J1296*0.0976,2)-ROUND(J1296*0.015,2)-ROUND(J1296*0.0245,2),2)/AB1296,0),0)</f>
        <v>0</v>
      </c>
      <c r="BL1296" s="39">
        <f t="shared" si="317"/>
        <v>0</v>
      </c>
      <c r="BM1296" s="39">
        <f t="shared" si="318"/>
        <v>0</v>
      </c>
      <c r="BN1296" s="39">
        <f t="shared" si="308"/>
        <v>0</v>
      </c>
      <c r="BO1296" s="39">
        <f>IF(Dane!$C$9=3,IFERROR(BN1296/AB1296,0),0)</f>
        <v>0</v>
      </c>
      <c r="BP1296" s="39">
        <f t="shared" si="319"/>
        <v>0</v>
      </c>
      <c r="BQ1296" s="39">
        <v>0</v>
      </c>
      <c r="BR1296" s="39">
        <f t="shared" si="320"/>
        <v>0</v>
      </c>
      <c r="BS1296" s="39">
        <f>IF(Dane!$C$9=3,IF(ROUND((X1296+Y1296)*BR1296,2)&gt;$AN$1,$AN$1,ROUND((X1296+Y1296)*BR1296,2)),0)</f>
        <v>0</v>
      </c>
      <c r="BT1296" s="39">
        <v>0</v>
      </c>
    </row>
    <row r="1297" spans="1:72">
      <c r="A1297" s="87">
        <v>1288</v>
      </c>
      <c r="B1297" s="1"/>
      <c r="C1297" s="1"/>
      <c r="D1297" s="2"/>
      <c r="E1297" s="3"/>
      <c r="F1297" s="4"/>
      <c r="G1297" s="5"/>
      <c r="H1297" s="5"/>
      <c r="I1297" s="6"/>
      <c r="J1297" s="5"/>
      <c r="K1297" s="5"/>
      <c r="L1297" s="5"/>
      <c r="M1297" s="55"/>
      <c r="N1297" s="8"/>
      <c r="O1297" s="105"/>
      <c r="P1297" s="5"/>
      <c r="Q1297" s="5"/>
      <c r="R1297" s="105">
        <f>Dane!$C$10</f>
        <v>0</v>
      </c>
      <c r="S1297" s="8"/>
      <c r="T1297" s="105"/>
      <c r="U1297" s="5"/>
      <c r="V1297" s="5"/>
      <c r="W1297" s="107">
        <f>Dane!$C$11</f>
        <v>0</v>
      </c>
      <c r="X1297" s="8"/>
      <c r="Y1297" s="105"/>
      <c r="Z1297" s="5"/>
      <c r="AA1297" s="5"/>
      <c r="AB1297" s="110">
        <f>Dane!$C$12</f>
        <v>0</v>
      </c>
      <c r="AC1297" s="108">
        <f>IF(Dane!$E$3=1,AP1297+BA1297+BL1297,IF(Dane!$E$3=2,AT1297+BE1297+BP1297,AW1297+BH1297+BS1297))</f>
        <v>0</v>
      </c>
      <c r="AD1297" s="14">
        <f>IF(Dane!$E$3=1,AQ1297+BB1297+BM1297,IF(Dane!$E$3=2,AU1297+BF1297+BQ1297,AX1297+BI1297+BT1297))</f>
        <v>0</v>
      </c>
      <c r="AE1297" s="14">
        <f>IF((J1297*Dane!$C$9)-AC1297&lt;0,0,(J1297*Dane!$C$9)-AC1297)</f>
        <v>0</v>
      </c>
      <c r="AF1297" s="61">
        <f>IF((K1297*Dane!$C$9)-AD1297&lt;0,0,(K1297*Dane!$C$9)-AD1297)</f>
        <v>0</v>
      </c>
      <c r="AG1297" s="93"/>
      <c r="AH1297" s="84">
        <f>IF(Dane!$E$3=1,AP1297,IF(Dane!$E$3=2,AT1297,AW1297))</f>
        <v>0</v>
      </c>
      <c r="AI1297" s="84">
        <f>IF(Dane!$E$3=1,AQ1297,IF(Dane!$E$3=2,AU1297,AX1297))</f>
        <v>0</v>
      </c>
      <c r="AJ1297" s="84">
        <f>IF(Dane!$E$3=1,BA1297,IF(Dane!$E$3=2,BE1297,BH1297))</f>
        <v>0</v>
      </c>
      <c r="AK1297" s="84">
        <f>IF(Dane!$E$3=1,BB1297,IF(Dane!$E$3=2,BF1297,BI1297))</f>
        <v>0</v>
      </c>
      <c r="AL1297" s="84">
        <f>IF(Dane!$E$3=1,BL1297,IF(Dane!$E$3=2,BP1297,BS1297))</f>
        <v>0</v>
      </c>
      <c r="AM1297" s="84">
        <f>IF(Dane!$E$3=1,BM1297,IF(Dane!$E$3=2,BQ1297,BT1297))</f>
        <v>0</v>
      </c>
      <c r="AN1297" s="39">
        <f>IF(Dane!$C$9="",0,IFERROR(J1297/R1297,0))</f>
        <v>0</v>
      </c>
      <c r="AO1297" s="39">
        <f>IF(Dane!$C$9="",0,IFERROR(ROUND(J1297-ROUND(J1297*0.0976,2)-ROUND(J1297*0.015,2)-ROUND(J1297*0.0245,2),2)/R1297,0))</f>
        <v>0</v>
      </c>
      <c r="AP1297" s="39">
        <f t="shared" si="309"/>
        <v>0</v>
      </c>
      <c r="AQ1297" s="39">
        <f t="shared" si="310"/>
        <v>0</v>
      </c>
      <c r="AR1297" s="39">
        <f t="shared" si="306"/>
        <v>0</v>
      </c>
      <c r="AS1297" s="39">
        <f>IF(Dane!$C$9="",0,IFERROR(AR1297/R1297,0))</f>
        <v>0</v>
      </c>
      <c r="AT1297" s="39">
        <f t="shared" si="311"/>
        <v>0</v>
      </c>
      <c r="AU1297" s="39">
        <v>0</v>
      </c>
      <c r="AV1297" s="39">
        <f t="shared" si="312"/>
        <v>0</v>
      </c>
      <c r="AW1297" s="39">
        <f>IF(Dane!$C$9="",0,IF(ROUND((N1297+O1297)*AV1297,2)&gt;$AN$1,$AN$1,ROUND((N1297+O1297)*AV1297,2)))</f>
        <v>0</v>
      </c>
      <c r="AX1297" s="39">
        <v>0</v>
      </c>
      <c r="AY1297" s="39">
        <f>IF(Dane!$C$9=2,IFERROR(J1297/W1297,0),IF(Dane!$C$9=3,IFERROR(J1297/W1297,0),0))</f>
        <v>0</v>
      </c>
      <c r="AZ1297" s="39">
        <f>IF(Dane!$C$9=2,IFERROR(ROUND(J1297-ROUND(J1297*0.0976,2)-ROUND(J1297*0.015,2)-ROUND(J1297*0.0245,2),2)/W1297,0),IF(Dane!$C$9=3,IFERROR(ROUND(J1297-ROUND(J1297*0.0976,2)-ROUND(J1297*0.015,2)-ROUND(J1297*0.0245,2),2)/W1297,0),0))</f>
        <v>0</v>
      </c>
      <c r="BA1297" s="39">
        <f t="shared" si="313"/>
        <v>0</v>
      </c>
      <c r="BB1297" s="39">
        <f t="shared" si="314"/>
        <v>0</v>
      </c>
      <c r="BC1297" s="39">
        <f t="shared" si="307"/>
        <v>0</v>
      </c>
      <c r="BD1297" s="39">
        <f>IF(Dane!$C$9=2,IFERROR(BC1297/W1297,0),IF(Dane!$C$9=3,IFERROR(BC1297/W1297,0),0))</f>
        <v>0</v>
      </c>
      <c r="BE1297" s="39">
        <f t="shared" si="315"/>
        <v>0</v>
      </c>
      <c r="BF1297" s="39">
        <v>0</v>
      </c>
      <c r="BG1297" s="39">
        <f t="shared" si="316"/>
        <v>0</v>
      </c>
      <c r="BH1297" s="39">
        <f>IF(Dane!$C$9=2,IF(ROUND((S1297+T1297)*BG1297,2)&gt;$AN$1,$AN$1,ROUND((S1297+T1297)*BG1297,2)),IF(Dane!$C$9=3,IF(ROUND((S1297+T1297)*BG1297,2)&gt;$AN$1,$AN$1,ROUND((S1297+T1297)*BG1297,2)),0))</f>
        <v>0</v>
      </c>
      <c r="BI1297" s="39">
        <v>0</v>
      </c>
      <c r="BJ1297" s="39">
        <f>IF(Dane!$C$9=3,IFERROR(J1297/AB1297,0),0)</f>
        <v>0</v>
      </c>
      <c r="BK1297" s="39">
        <f>IF(Dane!$C$9=3,IFERROR(ROUND(J1297-ROUND(J1297*0.0976,2)-ROUND(J1297*0.015,2)-ROUND(J1297*0.0245,2),2)/AB1297,0),0)</f>
        <v>0</v>
      </c>
      <c r="BL1297" s="39">
        <f t="shared" si="317"/>
        <v>0</v>
      </c>
      <c r="BM1297" s="39">
        <f t="shared" si="318"/>
        <v>0</v>
      </c>
      <c r="BN1297" s="39">
        <f t="shared" si="308"/>
        <v>0</v>
      </c>
      <c r="BO1297" s="39">
        <f>IF(Dane!$C$9=3,IFERROR(BN1297/AB1297,0),0)</f>
        <v>0</v>
      </c>
      <c r="BP1297" s="39">
        <f t="shared" si="319"/>
        <v>0</v>
      </c>
      <c r="BQ1297" s="39">
        <v>0</v>
      </c>
      <c r="BR1297" s="39">
        <f t="shared" si="320"/>
        <v>0</v>
      </c>
      <c r="BS1297" s="39">
        <f>IF(Dane!$C$9=3,IF(ROUND((X1297+Y1297)*BR1297,2)&gt;$AN$1,$AN$1,ROUND((X1297+Y1297)*BR1297,2)),0)</f>
        <v>0</v>
      </c>
      <c r="BT1297" s="39">
        <v>0</v>
      </c>
    </row>
    <row r="1298" spans="1:72">
      <c r="A1298" s="87">
        <v>1289</v>
      </c>
      <c r="B1298" s="1"/>
      <c r="C1298" s="1"/>
      <c r="D1298" s="2"/>
      <c r="E1298" s="3"/>
      <c r="F1298" s="4"/>
      <c r="G1298" s="5"/>
      <c r="H1298" s="5"/>
      <c r="I1298" s="6"/>
      <c r="J1298" s="5"/>
      <c r="K1298" s="5"/>
      <c r="L1298" s="5"/>
      <c r="M1298" s="55"/>
      <c r="N1298" s="8"/>
      <c r="O1298" s="105"/>
      <c r="P1298" s="5"/>
      <c r="Q1298" s="5"/>
      <c r="R1298" s="105">
        <f>Dane!$C$10</f>
        <v>0</v>
      </c>
      <c r="S1298" s="8"/>
      <c r="T1298" s="105"/>
      <c r="U1298" s="5"/>
      <c r="V1298" s="5"/>
      <c r="W1298" s="107">
        <f>Dane!$C$11</f>
        <v>0</v>
      </c>
      <c r="X1298" s="8"/>
      <c r="Y1298" s="105"/>
      <c r="Z1298" s="5"/>
      <c r="AA1298" s="5"/>
      <c r="AB1298" s="110">
        <f>Dane!$C$12</f>
        <v>0</v>
      </c>
      <c r="AC1298" s="108">
        <f>IF(Dane!$E$3=1,AP1298+BA1298+BL1298,IF(Dane!$E$3=2,AT1298+BE1298+BP1298,AW1298+BH1298+BS1298))</f>
        <v>0</v>
      </c>
      <c r="AD1298" s="14">
        <f>IF(Dane!$E$3=1,AQ1298+BB1298+BM1298,IF(Dane!$E$3=2,AU1298+BF1298+BQ1298,AX1298+BI1298+BT1298))</f>
        <v>0</v>
      </c>
      <c r="AE1298" s="14">
        <f>IF((J1298*Dane!$C$9)-AC1298&lt;0,0,(J1298*Dane!$C$9)-AC1298)</f>
        <v>0</v>
      </c>
      <c r="AF1298" s="61">
        <f>IF((K1298*Dane!$C$9)-AD1298&lt;0,0,(K1298*Dane!$C$9)-AD1298)</f>
        <v>0</v>
      </c>
      <c r="AG1298" s="93"/>
      <c r="AH1298" s="84">
        <f>IF(Dane!$E$3=1,AP1298,IF(Dane!$E$3=2,AT1298,AW1298))</f>
        <v>0</v>
      </c>
      <c r="AI1298" s="84">
        <f>IF(Dane!$E$3=1,AQ1298,IF(Dane!$E$3=2,AU1298,AX1298))</f>
        <v>0</v>
      </c>
      <c r="AJ1298" s="84">
        <f>IF(Dane!$E$3=1,BA1298,IF(Dane!$E$3=2,BE1298,BH1298))</f>
        <v>0</v>
      </c>
      <c r="AK1298" s="84">
        <f>IF(Dane!$E$3=1,BB1298,IF(Dane!$E$3=2,BF1298,BI1298))</f>
        <v>0</v>
      </c>
      <c r="AL1298" s="84">
        <f>IF(Dane!$E$3=1,BL1298,IF(Dane!$E$3=2,BP1298,BS1298))</f>
        <v>0</v>
      </c>
      <c r="AM1298" s="84">
        <f>IF(Dane!$E$3=1,BM1298,IF(Dane!$E$3=2,BQ1298,BT1298))</f>
        <v>0</v>
      </c>
      <c r="AN1298" s="39">
        <f>IF(Dane!$C$9="",0,IFERROR(J1298/R1298,0))</f>
        <v>0</v>
      </c>
      <c r="AO1298" s="39">
        <f>IF(Dane!$C$9="",0,IFERROR(ROUND(J1298-ROUND(J1298*0.0976,2)-ROUND(J1298*0.015,2)-ROUND(J1298*0.0245,2),2)/R1298,0))</f>
        <v>0</v>
      </c>
      <c r="AP1298" s="39">
        <f t="shared" si="309"/>
        <v>0</v>
      </c>
      <c r="AQ1298" s="39">
        <f t="shared" si="310"/>
        <v>0</v>
      </c>
      <c r="AR1298" s="39">
        <f t="shared" si="306"/>
        <v>0</v>
      </c>
      <c r="AS1298" s="39">
        <f>IF(Dane!$C$9="",0,IFERROR(AR1298/R1298,0))</f>
        <v>0</v>
      </c>
      <c r="AT1298" s="39">
        <f t="shared" si="311"/>
        <v>0</v>
      </c>
      <c r="AU1298" s="39">
        <v>0</v>
      </c>
      <c r="AV1298" s="39">
        <f t="shared" si="312"/>
        <v>0</v>
      </c>
      <c r="AW1298" s="39">
        <f>IF(Dane!$C$9="",0,IF(ROUND((N1298+O1298)*AV1298,2)&gt;$AN$1,$AN$1,ROUND((N1298+O1298)*AV1298,2)))</f>
        <v>0</v>
      </c>
      <c r="AX1298" s="39">
        <v>0</v>
      </c>
      <c r="AY1298" s="39">
        <f>IF(Dane!$C$9=2,IFERROR(J1298/W1298,0),IF(Dane!$C$9=3,IFERROR(J1298/W1298,0),0))</f>
        <v>0</v>
      </c>
      <c r="AZ1298" s="39">
        <f>IF(Dane!$C$9=2,IFERROR(ROUND(J1298-ROUND(J1298*0.0976,2)-ROUND(J1298*0.015,2)-ROUND(J1298*0.0245,2),2)/W1298,0),IF(Dane!$C$9=3,IFERROR(ROUND(J1298-ROUND(J1298*0.0976,2)-ROUND(J1298*0.015,2)-ROUND(J1298*0.0245,2),2)/W1298,0),0))</f>
        <v>0</v>
      </c>
      <c r="BA1298" s="39">
        <f t="shared" si="313"/>
        <v>0</v>
      </c>
      <c r="BB1298" s="39">
        <f t="shared" si="314"/>
        <v>0</v>
      </c>
      <c r="BC1298" s="39">
        <f t="shared" si="307"/>
        <v>0</v>
      </c>
      <c r="BD1298" s="39">
        <f>IF(Dane!$C$9=2,IFERROR(BC1298/W1298,0),IF(Dane!$C$9=3,IFERROR(BC1298/W1298,0),0))</f>
        <v>0</v>
      </c>
      <c r="BE1298" s="39">
        <f t="shared" si="315"/>
        <v>0</v>
      </c>
      <c r="BF1298" s="39">
        <v>0</v>
      </c>
      <c r="BG1298" s="39">
        <f t="shared" si="316"/>
        <v>0</v>
      </c>
      <c r="BH1298" s="39">
        <f>IF(Dane!$C$9=2,IF(ROUND((S1298+T1298)*BG1298,2)&gt;$AN$1,$AN$1,ROUND((S1298+T1298)*BG1298,2)),IF(Dane!$C$9=3,IF(ROUND((S1298+T1298)*BG1298,2)&gt;$AN$1,$AN$1,ROUND((S1298+T1298)*BG1298,2)),0))</f>
        <v>0</v>
      </c>
      <c r="BI1298" s="39">
        <v>0</v>
      </c>
      <c r="BJ1298" s="39">
        <f>IF(Dane!$C$9=3,IFERROR(J1298/AB1298,0),0)</f>
        <v>0</v>
      </c>
      <c r="BK1298" s="39">
        <f>IF(Dane!$C$9=3,IFERROR(ROUND(J1298-ROUND(J1298*0.0976,2)-ROUND(J1298*0.015,2)-ROUND(J1298*0.0245,2),2)/AB1298,0),0)</f>
        <v>0</v>
      </c>
      <c r="BL1298" s="39">
        <f t="shared" si="317"/>
        <v>0</v>
      </c>
      <c r="BM1298" s="39">
        <f t="shared" si="318"/>
        <v>0</v>
      </c>
      <c r="BN1298" s="39">
        <f t="shared" si="308"/>
        <v>0</v>
      </c>
      <c r="BO1298" s="39">
        <f>IF(Dane!$C$9=3,IFERROR(BN1298/AB1298,0),0)</f>
        <v>0</v>
      </c>
      <c r="BP1298" s="39">
        <f t="shared" si="319"/>
        <v>0</v>
      </c>
      <c r="BQ1298" s="39">
        <v>0</v>
      </c>
      <c r="BR1298" s="39">
        <f t="shared" si="320"/>
        <v>0</v>
      </c>
      <c r="BS1298" s="39">
        <f>IF(Dane!$C$9=3,IF(ROUND((X1298+Y1298)*BR1298,2)&gt;$AN$1,$AN$1,ROUND((X1298+Y1298)*BR1298,2)),0)</f>
        <v>0</v>
      </c>
      <c r="BT1298" s="39">
        <v>0</v>
      </c>
    </row>
    <row r="1299" spans="1:72">
      <c r="A1299" s="87">
        <v>1290</v>
      </c>
      <c r="B1299" s="1"/>
      <c r="C1299" s="1"/>
      <c r="D1299" s="2"/>
      <c r="E1299" s="3"/>
      <c r="F1299" s="4"/>
      <c r="G1299" s="5"/>
      <c r="H1299" s="5"/>
      <c r="I1299" s="6"/>
      <c r="J1299" s="5"/>
      <c r="K1299" s="5"/>
      <c r="L1299" s="5"/>
      <c r="M1299" s="55"/>
      <c r="N1299" s="8"/>
      <c r="O1299" s="105"/>
      <c r="P1299" s="5"/>
      <c r="Q1299" s="5"/>
      <c r="R1299" s="105">
        <f>Dane!$C$10</f>
        <v>0</v>
      </c>
      <c r="S1299" s="8"/>
      <c r="T1299" s="105"/>
      <c r="U1299" s="5"/>
      <c r="V1299" s="5"/>
      <c r="W1299" s="107">
        <f>Dane!$C$11</f>
        <v>0</v>
      </c>
      <c r="X1299" s="8"/>
      <c r="Y1299" s="105"/>
      <c r="Z1299" s="5"/>
      <c r="AA1299" s="5"/>
      <c r="AB1299" s="110">
        <f>Dane!$C$12</f>
        <v>0</v>
      </c>
      <c r="AC1299" s="108">
        <f>IF(Dane!$E$3=1,AP1299+BA1299+BL1299,IF(Dane!$E$3=2,AT1299+BE1299+BP1299,AW1299+BH1299+BS1299))</f>
        <v>0</v>
      </c>
      <c r="AD1299" s="14">
        <f>IF(Dane!$E$3=1,AQ1299+BB1299+BM1299,IF(Dane!$E$3=2,AU1299+BF1299+BQ1299,AX1299+BI1299+BT1299))</f>
        <v>0</v>
      </c>
      <c r="AE1299" s="14">
        <f>IF((J1299*Dane!$C$9)-AC1299&lt;0,0,(J1299*Dane!$C$9)-AC1299)</f>
        <v>0</v>
      </c>
      <c r="AF1299" s="61">
        <f>IF((K1299*Dane!$C$9)-AD1299&lt;0,0,(K1299*Dane!$C$9)-AD1299)</f>
        <v>0</v>
      </c>
      <c r="AG1299" s="93"/>
      <c r="AH1299" s="84">
        <f>IF(Dane!$E$3=1,AP1299,IF(Dane!$E$3=2,AT1299,AW1299))</f>
        <v>0</v>
      </c>
      <c r="AI1299" s="84">
        <f>IF(Dane!$E$3=1,AQ1299,IF(Dane!$E$3=2,AU1299,AX1299))</f>
        <v>0</v>
      </c>
      <c r="AJ1299" s="84">
        <f>IF(Dane!$E$3=1,BA1299,IF(Dane!$E$3=2,BE1299,BH1299))</f>
        <v>0</v>
      </c>
      <c r="AK1299" s="84">
        <f>IF(Dane!$E$3=1,BB1299,IF(Dane!$E$3=2,BF1299,BI1299))</f>
        <v>0</v>
      </c>
      <c r="AL1299" s="84">
        <f>IF(Dane!$E$3=1,BL1299,IF(Dane!$E$3=2,BP1299,BS1299))</f>
        <v>0</v>
      </c>
      <c r="AM1299" s="84">
        <f>IF(Dane!$E$3=1,BM1299,IF(Dane!$E$3=2,BQ1299,BT1299))</f>
        <v>0</v>
      </c>
      <c r="AN1299" s="39">
        <f>IF(Dane!$C$9="",0,IFERROR(J1299/R1299,0))</f>
        <v>0</v>
      </c>
      <c r="AO1299" s="39">
        <f>IF(Dane!$C$9="",0,IFERROR(ROUND(J1299-ROUND(J1299*0.0976,2)-ROUND(J1299*0.015,2)-ROUND(J1299*0.0245,2),2)/R1299,0))</f>
        <v>0</v>
      </c>
      <c r="AP1299" s="39">
        <f t="shared" si="309"/>
        <v>0</v>
      </c>
      <c r="AQ1299" s="39">
        <f t="shared" si="310"/>
        <v>0</v>
      </c>
      <c r="AR1299" s="39">
        <f t="shared" si="306"/>
        <v>0</v>
      </c>
      <c r="AS1299" s="39">
        <f>IF(Dane!$C$9="",0,IFERROR(AR1299/R1299,0))</f>
        <v>0</v>
      </c>
      <c r="AT1299" s="39">
        <f t="shared" si="311"/>
        <v>0</v>
      </c>
      <c r="AU1299" s="39">
        <v>0</v>
      </c>
      <c r="AV1299" s="39">
        <f t="shared" si="312"/>
        <v>0</v>
      </c>
      <c r="AW1299" s="39">
        <f>IF(Dane!$C$9="",0,IF(ROUND((N1299+O1299)*AV1299,2)&gt;$AN$1,$AN$1,ROUND((N1299+O1299)*AV1299,2)))</f>
        <v>0</v>
      </c>
      <c r="AX1299" s="39">
        <v>0</v>
      </c>
      <c r="AY1299" s="39">
        <f>IF(Dane!$C$9=2,IFERROR(J1299/W1299,0),IF(Dane!$C$9=3,IFERROR(J1299/W1299,0),0))</f>
        <v>0</v>
      </c>
      <c r="AZ1299" s="39">
        <f>IF(Dane!$C$9=2,IFERROR(ROUND(J1299-ROUND(J1299*0.0976,2)-ROUND(J1299*0.015,2)-ROUND(J1299*0.0245,2),2)/W1299,0),IF(Dane!$C$9=3,IFERROR(ROUND(J1299-ROUND(J1299*0.0976,2)-ROUND(J1299*0.015,2)-ROUND(J1299*0.0245,2),2)/W1299,0),0))</f>
        <v>0</v>
      </c>
      <c r="BA1299" s="39">
        <f t="shared" si="313"/>
        <v>0</v>
      </c>
      <c r="BB1299" s="39">
        <f t="shared" si="314"/>
        <v>0</v>
      </c>
      <c r="BC1299" s="39">
        <f t="shared" si="307"/>
        <v>0</v>
      </c>
      <c r="BD1299" s="39">
        <f>IF(Dane!$C$9=2,IFERROR(BC1299/W1299,0),IF(Dane!$C$9=3,IFERROR(BC1299/W1299,0),0))</f>
        <v>0</v>
      </c>
      <c r="BE1299" s="39">
        <f t="shared" si="315"/>
        <v>0</v>
      </c>
      <c r="BF1299" s="39">
        <v>0</v>
      </c>
      <c r="BG1299" s="39">
        <f t="shared" si="316"/>
        <v>0</v>
      </c>
      <c r="BH1299" s="39">
        <f>IF(Dane!$C$9=2,IF(ROUND((S1299+T1299)*BG1299,2)&gt;$AN$1,$AN$1,ROUND((S1299+T1299)*BG1299,2)),IF(Dane!$C$9=3,IF(ROUND((S1299+T1299)*BG1299,2)&gt;$AN$1,$AN$1,ROUND((S1299+T1299)*BG1299,2)),0))</f>
        <v>0</v>
      </c>
      <c r="BI1299" s="39">
        <v>0</v>
      </c>
      <c r="BJ1299" s="39">
        <f>IF(Dane!$C$9=3,IFERROR(J1299/AB1299,0),0)</f>
        <v>0</v>
      </c>
      <c r="BK1299" s="39">
        <f>IF(Dane!$C$9=3,IFERROR(ROUND(J1299-ROUND(J1299*0.0976,2)-ROUND(J1299*0.015,2)-ROUND(J1299*0.0245,2),2)/AB1299,0),0)</f>
        <v>0</v>
      </c>
      <c r="BL1299" s="39">
        <f t="shared" si="317"/>
        <v>0</v>
      </c>
      <c r="BM1299" s="39">
        <f t="shared" si="318"/>
        <v>0</v>
      </c>
      <c r="BN1299" s="39">
        <f t="shared" si="308"/>
        <v>0</v>
      </c>
      <c r="BO1299" s="39">
        <f>IF(Dane!$C$9=3,IFERROR(BN1299/AB1299,0),0)</f>
        <v>0</v>
      </c>
      <c r="BP1299" s="39">
        <f t="shared" si="319"/>
        <v>0</v>
      </c>
      <c r="BQ1299" s="39">
        <v>0</v>
      </c>
      <c r="BR1299" s="39">
        <f t="shared" si="320"/>
        <v>0</v>
      </c>
      <c r="BS1299" s="39">
        <f>IF(Dane!$C$9=3,IF(ROUND((X1299+Y1299)*BR1299,2)&gt;$AN$1,$AN$1,ROUND((X1299+Y1299)*BR1299,2)),0)</f>
        <v>0</v>
      </c>
      <c r="BT1299" s="39">
        <v>0</v>
      </c>
    </row>
    <row r="1300" spans="1:72">
      <c r="A1300" s="87">
        <v>1291</v>
      </c>
      <c r="B1300" s="1"/>
      <c r="C1300" s="1"/>
      <c r="D1300" s="2"/>
      <c r="E1300" s="3"/>
      <c r="F1300" s="4"/>
      <c r="G1300" s="5"/>
      <c r="H1300" s="5"/>
      <c r="I1300" s="6"/>
      <c r="J1300" s="5"/>
      <c r="K1300" s="5"/>
      <c r="L1300" s="5"/>
      <c r="M1300" s="55"/>
      <c r="N1300" s="8"/>
      <c r="O1300" s="105"/>
      <c r="P1300" s="5"/>
      <c r="Q1300" s="5"/>
      <c r="R1300" s="105">
        <f>Dane!$C$10</f>
        <v>0</v>
      </c>
      <c r="S1300" s="8"/>
      <c r="T1300" s="105"/>
      <c r="U1300" s="5"/>
      <c r="V1300" s="5"/>
      <c r="W1300" s="107">
        <f>Dane!$C$11</f>
        <v>0</v>
      </c>
      <c r="X1300" s="8"/>
      <c r="Y1300" s="105"/>
      <c r="Z1300" s="5"/>
      <c r="AA1300" s="5"/>
      <c r="AB1300" s="110">
        <f>Dane!$C$12</f>
        <v>0</v>
      </c>
      <c r="AC1300" s="108">
        <f>IF(Dane!$E$3=1,AP1300+BA1300+BL1300,IF(Dane!$E$3=2,AT1300+BE1300+BP1300,AW1300+BH1300+BS1300))</f>
        <v>0</v>
      </c>
      <c r="AD1300" s="14">
        <f>IF(Dane!$E$3=1,AQ1300+BB1300+BM1300,IF(Dane!$E$3=2,AU1300+BF1300+BQ1300,AX1300+BI1300+BT1300))</f>
        <v>0</v>
      </c>
      <c r="AE1300" s="14">
        <f>IF((J1300*Dane!$C$9)-AC1300&lt;0,0,(J1300*Dane!$C$9)-AC1300)</f>
        <v>0</v>
      </c>
      <c r="AF1300" s="61">
        <f>IF((K1300*Dane!$C$9)-AD1300&lt;0,0,(K1300*Dane!$C$9)-AD1300)</f>
        <v>0</v>
      </c>
      <c r="AG1300" s="93"/>
      <c r="AH1300" s="84">
        <f>IF(Dane!$E$3=1,AP1300,IF(Dane!$E$3=2,AT1300,AW1300))</f>
        <v>0</v>
      </c>
      <c r="AI1300" s="84">
        <f>IF(Dane!$E$3=1,AQ1300,IF(Dane!$E$3=2,AU1300,AX1300))</f>
        <v>0</v>
      </c>
      <c r="AJ1300" s="84">
        <f>IF(Dane!$E$3=1,BA1300,IF(Dane!$E$3=2,BE1300,BH1300))</f>
        <v>0</v>
      </c>
      <c r="AK1300" s="84">
        <f>IF(Dane!$E$3=1,BB1300,IF(Dane!$E$3=2,BF1300,BI1300))</f>
        <v>0</v>
      </c>
      <c r="AL1300" s="84">
        <f>IF(Dane!$E$3=1,BL1300,IF(Dane!$E$3=2,BP1300,BS1300))</f>
        <v>0</v>
      </c>
      <c r="AM1300" s="84">
        <f>IF(Dane!$E$3=1,BM1300,IF(Dane!$E$3=2,BQ1300,BT1300))</f>
        <v>0</v>
      </c>
      <c r="AN1300" s="39">
        <f>IF(Dane!$C$9="",0,IFERROR(J1300/R1300,0))</f>
        <v>0</v>
      </c>
      <c r="AO1300" s="39">
        <f>IF(Dane!$C$9="",0,IFERROR(ROUND(J1300-ROUND(J1300*0.0976,2)-ROUND(J1300*0.015,2)-ROUND(J1300*0.0245,2),2)/R1300,0))</f>
        <v>0</v>
      </c>
      <c r="AP1300" s="39">
        <f t="shared" si="309"/>
        <v>0</v>
      </c>
      <c r="AQ1300" s="39">
        <f t="shared" si="310"/>
        <v>0</v>
      </c>
      <c r="AR1300" s="39">
        <f t="shared" si="306"/>
        <v>0</v>
      </c>
      <c r="AS1300" s="39">
        <f>IF(Dane!$C$9="",0,IFERROR(AR1300/R1300,0))</f>
        <v>0</v>
      </c>
      <c r="AT1300" s="39">
        <f t="shared" si="311"/>
        <v>0</v>
      </c>
      <c r="AU1300" s="39">
        <v>0</v>
      </c>
      <c r="AV1300" s="39">
        <f t="shared" si="312"/>
        <v>0</v>
      </c>
      <c r="AW1300" s="39">
        <f>IF(Dane!$C$9="",0,IF(ROUND((N1300+O1300)*AV1300,2)&gt;$AN$1,$AN$1,ROUND((N1300+O1300)*AV1300,2)))</f>
        <v>0</v>
      </c>
      <c r="AX1300" s="39">
        <v>0</v>
      </c>
      <c r="AY1300" s="39">
        <f>IF(Dane!$C$9=2,IFERROR(J1300/W1300,0),IF(Dane!$C$9=3,IFERROR(J1300/W1300,0),0))</f>
        <v>0</v>
      </c>
      <c r="AZ1300" s="39">
        <f>IF(Dane!$C$9=2,IFERROR(ROUND(J1300-ROUND(J1300*0.0976,2)-ROUND(J1300*0.015,2)-ROUND(J1300*0.0245,2),2)/W1300,0),IF(Dane!$C$9=3,IFERROR(ROUND(J1300-ROUND(J1300*0.0976,2)-ROUND(J1300*0.015,2)-ROUND(J1300*0.0245,2),2)/W1300,0),0))</f>
        <v>0</v>
      </c>
      <c r="BA1300" s="39">
        <f t="shared" si="313"/>
        <v>0</v>
      </c>
      <c r="BB1300" s="39">
        <f t="shared" si="314"/>
        <v>0</v>
      </c>
      <c r="BC1300" s="39">
        <f t="shared" si="307"/>
        <v>0</v>
      </c>
      <c r="BD1300" s="39">
        <f>IF(Dane!$C$9=2,IFERROR(BC1300/W1300,0),IF(Dane!$C$9=3,IFERROR(BC1300/W1300,0),0))</f>
        <v>0</v>
      </c>
      <c r="BE1300" s="39">
        <f t="shared" si="315"/>
        <v>0</v>
      </c>
      <c r="BF1300" s="39">
        <v>0</v>
      </c>
      <c r="BG1300" s="39">
        <f t="shared" si="316"/>
        <v>0</v>
      </c>
      <c r="BH1300" s="39">
        <f>IF(Dane!$C$9=2,IF(ROUND((S1300+T1300)*BG1300,2)&gt;$AN$1,$AN$1,ROUND((S1300+T1300)*BG1300,2)),IF(Dane!$C$9=3,IF(ROUND((S1300+T1300)*BG1300,2)&gt;$AN$1,$AN$1,ROUND((S1300+T1300)*BG1300,2)),0))</f>
        <v>0</v>
      </c>
      <c r="BI1300" s="39">
        <v>0</v>
      </c>
      <c r="BJ1300" s="39">
        <f>IF(Dane!$C$9=3,IFERROR(J1300/AB1300,0),0)</f>
        <v>0</v>
      </c>
      <c r="BK1300" s="39">
        <f>IF(Dane!$C$9=3,IFERROR(ROUND(J1300-ROUND(J1300*0.0976,2)-ROUND(J1300*0.015,2)-ROUND(J1300*0.0245,2),2)/AB1300,0),0)</f>
        <v>0</v>
      </c>
      <c r="BL1300" s="39">
        <f t="shared" si="317"/>
        <v>0</v>
      </c>
      <c r="BM1300" s="39">
        <f t="shared" si="318"/>
        <v>0</v>
      </c>
      <c r="BN1300" s="39">
        <f t="shared" si="308"/>
        <v>0</v>
      </c>
      <c r="BO1300" s="39">
        <f>IF(Dane!$C$9=3,IFERROR(BN1300/AB1300,0),0)</f>
        <v>0</v>
      </c>
      <c r="BP1300" s="39">
        <f t="shared" si="319"/>
        <v>0</v>
      </c>
      <c r="BQ1300" s="39">
        <v>0</v>
      </c>
      <c r="BR1300" s="39">
        <f t="shared" si="320"/>
        <v>0</v>
      </c>
      <c r="BS1300" s="39">
        <f>IF(Dane!$C$9=3,IF(ROUND((X1300+Y1300)*BR1300,2)&gt;$AN$1,$AN$1,ROUND((X1300+Y1300)*BR1300,2)),0)</f>
        <v>0</v>
      </c>
      <c r="BT1300" s="39">
        <v>0</v>
      </c>
    </row>
    <row r="1301" spans="1:72">
      <c r="A1301" s="87">
        <v>1292</v>
      </c>
      <c r="B1301" s="1"/>
      <c r="C1301" s="1"/>
      <c r="D1301" s="2"/>
      <c r="E1301" s="3"/>
      <c r="F1301" s="4"/>
      <c r="G1301" s="5"/>
      <c r="H1301" s="5"/>
      <c r="I1301" s="6"/>
      <c r="J1301" s="5"/>
      <c r="K1301" s="5"/>
      <c r="L1301" s="5"/>
      <c r="M1301" s="55"/>
      <c r="N1301" s="8"/>
      <c r="O1301" s="105"/>
      <c r="P1301" s="5"/>
      <c r="Q1301" s="5"/>
      <c r="R1301" s="105">
        <f>Dane!$C$10</f>
        <v>0</v>
      </c>
      <c r="S1301" s="8"/>
      <c r="T1301" s="105"/>
      <c r="U1301" s="5"/>
      <c r="V1301" s="5"/>
      <c r="W1301" s="107">
        <f>Dane!$C$11</f>
        <v>0</v>
      </c>
      <c r="X1301" s="8"/>
      <c r="Y1301" s="105"/>
      <c r="Z1301" s="5"/>
      <c r="AA1301" s="5"/>
      <c r="AB1301" s="110">
        <f>Dane!$C$12</f>
        <v>0</v>
      </c>
      <c r="AC1301" s="108">
        <f>IF(Dane!$E$3=1,AP1301+BA1301+BL1301,IF(Dane!$E$3=2,AT1301+BE1301+BP1301,AW1301+BH1301+BS1301))</f>
        <v>0</v>
      </c>
      <c r="AD1301" s="14">
        <f>IF(Dane!$E$3=1,AQ1301+BB1301+BM1301,IF(Dane!$E$3=2,AU1301+BF1301+BQ1301,AX1301+BI1301+BT1301))</f>
        <v>0</v>
      </c>
      <c r="AE1301" s="14">
        <f>IF((J1301*Dane!$C$9)-AC1301&lt;0,0,(J1301*Dane!$C$9)-AC1301)</f>
        <v>0</v>
      </c>
      <c r="AF1301" s="61">
        <f>IF((K1301*Dane!$C$9)-AD1301&lt;0,0,(K1301*Dane!$C$9)-AD1301)</f>
        <v>0</v>
      </c>
      <c r="AG1301" s="93"/>
      <c r="AH1301" s="84">
        <f>IF(Dane!$E$3=1,AP1301,IF(Dane!$E$3=2,AT1301,AW1301))</f>
        <v>0</v>
      </c>
      <c r="AI1301" s="84">
        <f>IF(Dane!$E$3=1,AQ1301,IF(Dane!$E$3=2,AU1301,AX1301))</f>
        <v>0</v>
      </c>
      <c r="AJ1301" s="84">
        <f>IF(Dane!$E$3=1,BA1301,IF(Dane!$E$3=2,BE1301,BH1301))</f>
        <v>0</v>
      </c>
      <c r="AK1301" s="84">
        <f>IF(Dane!$E$3=1,BB1301,IF(Dane!$E$3=2,BF1301,BI1301))</f>
        <v>0</v>
      </c>
      <c r="AL1301" s="84">
        <f>IF(Dane!$E$3=1,BL1301,IF(Dane!$E$3=2,BP1301,BS1301))</f>
        <v>0</v>
      </c>
      <c r="AM1301" s="84">
        <f>IF(Dane!$E$3=1,BM1301,IF(Dane!$E$3=2,BQ1301,BT1301))</f>
        <v>0</v>
      </c>
      <c r="AN1301" s="39">
        <f>IF(Dane!$C$9="",0,IFERROR(J1301/R1301,0))</f>
        <v>0</v>
      </c>
      <c r="AO1301" s="39">
        <f>IF(Dane!$C$9="",0,IFERROR(ROUND(J1301-ROUND(J1301*0.0976,2)-ROUND(J1301*0.015,2)-ROUND(J1301*0.0245,2),2)/R1301,0))</f>
        <v>0</v>
      </c>
      <c r="AP1301" s="39">
        <f t="shared" si="309"/>
        <v>0</v>
      </c>
      <c r="AQ1301" s="39">
        <f t="shared" si="310"/>
        <v>0</v>
      </c>
      <c r="AR1301" s="39">
        <f t="shared" si="306"/>
        <v>0</v>
      </c>
      <c r="AS1301" s="39">
        <f>IF(Dane!$C$9="",0,IFERROR(AR1301/R1301,0))</f>
        <v>0</v>
      </c>
      <c r="AT1301" s="39">
        <f t="shared" si="311"/>
        <v>0</v>
      </c>
      <c r="AU1301" s="39">
        <v>0</v>
      </c>
      <c r="AV1301" s="39">
        <f t="shared" si="312"/>
        <v>0</v>
      </c>
      <c r="AW1301" s="39">
        <f>IF(Dane!$C$9="",0,IF(ROUND((N1301+O1301)*AV1301,2)&gt;$AN$1,$AN$1,ROUND((N1301+O1301)*AV1301,2)))</f>
        <v>0</v>
      </c>
      <c r="AX1301" s="39">
        <v>0</v>
      </c>
      <c r="AY1301" s="39">
        <f>IF(Dane!$C$9=2,IFERROR(J1301/W1301,0),IF(Dane!$C$9=3,IFERROR(J1301/W1301,0),0))</f>
        <v>0</v>
      </c>
      <c r="AZ1301" s="39">
        <f>IF(Dane!$C$9=2,IFERROR(ROUND(J1301-ROUND(J1301*0.0976,2)-ROUND(J1301*0.015,2)-ROUND(J1301*0.0245,2),2)/W1301,0),IF(Dane!$C$9=3,IFERROR(ROUND(J1301-ROUND(J1301*0.0976,2)-ROUND(J1301*0.015,2)-ROUND(J1301*0.0245,2),2)/W1301,0),0))</f>
        <v>0</v>
      </c>
      <c r="BA1301" s="39">
        <f t="shared" si="313"/>
        <v>0</v>
      </c>
      <c r="BB1301" s="39">
        <f t="shared" si="314"/>
        <v>0</v>
      </c>
      <c r="BC1301" s="39">
        <f t="shared" si="307"/>
        <v>0</v>
      </c>
      <c r="BD1301" s="39">
        <f>IF(Dane!$C$9=2,IFERROR(BC1301/W1301,0),IF(Dane!$C$9=3,IFERROR(BC1301/W1301,0),0))</f>
        <v>0</v>
      </c>
      <c r="BE1301" s="39">
        <f t="shared" si="315"/>
        <v>0</v>
      </c>
      <c r="BF1301" s="39">
        <v>0</v>
      </c>
      <c r="BG1301" s="39">
        <f t="shared" si="316"/>
        <v>0</v>
      </c>
      <c r="BH1301" s="39">
        <f>IF(Dane!$C$9=2,IF(ROUND((S1301+T1301)*BG1301,2)&gt;$AN$1,$AN$1,ROUND((S1301+T1301)*BG1301,2)),IF(Dane!$C$9=3,IF(ROUND((S1301+T1301)*BG1301,2)&gt;$AN$1,$AN$1,ROUND((S1301+T1301)*BG1301,2)),0))</f>
        <v>0</v>
      </c>
      <c r="BI1301" s="39">
        <v>0</v>
      </c>
      <c r="BJ1301" s="39">
        <f>IF(Dane!$C$9=3,IFERROR(J1301/AB1301,0),0)</f>
        <v>0</v>
      </c>
      <c r="BK1301" s="39">
        <f>IF(Dane!$C$9=3,IFERROR(ROUND(J1301-ROUND(J1301*0.0976,2)-ROUND(J1301*0.015,2)-ROUND(J1301*0.0245,2),2)/AB1301,0),0)</f>
        <v>0</v>
      </c>
      <c r="BL1301" s="39">
        <f t="shared" si="317"/>
        <v>0</v>
      </c>
      <c r="BM1301" s="39">
        <f t="shared" si="318"/>
        <v>0</v>
      </c>
      <c r="BN1301" s="39">
        <f t="shared" si="308"/>
        <v>0</v>
      </c>
      <c r="BO1301" s="39">
        <f>IF(Dane!$C$9=3,IFERROR(BN1301/AB1301,0),0)</f>
        <v>0</v>
      </c>
      <c r="BP1301" s="39">
        <f t="shared" si="319"/>
        <v>0</v>
      </c>
      <c r="BQ1301" s="39">
        <v>0</v>
      </c>
      <c r="BR1301" s="39">
        <f t="shared" si="320"/>
        <v>0</v>
      </c>
      <c r="BS1301" s="39">
        <f>IF(Dane!$C$9=3,IF(ROUND((X1301+Y1301)*BR1301,2)&gt;$AN$1,$AN$1,ROUND((X1301+Y1301)*BR1301,2)),0)</f>
        <v>0</v>
      </c>
      <c r="BT1301" s="39">
        <v>0</v>
      </c>
    </row>
    <row r="1302" spans="1:72">
      <c r="A1302" s="87">
        <v>1293</v>
      </c>
      <c r="B1302" s="1"/>
      <c r="C1302" s="1"/>
      <c r="D1302" s="2"/>
      <c r="E1302" s="3"/>
      <c r="F1302" s="4"/>
      <c r="G1302" s="5"/>
      <c r="H1302" s="5"/>
      <c r="I1302" s="6"/>
      <c r="J1302" s="5"/>
      <c r="K1302" s="5"/>
      <c r="L1302" s="5"/>
      <c r="M1302" s="55"/>
      <c r="N1302" s="8"/>
      <c r="O1302" s="105"/>
      <c r="P1302" s="5"/>
      <c r="Q1302" s="5"/>
      <c r="R1302" s="105">
        <f>Dane!$C$10</f>
        <v>0</v>
      </c>
      <c r="S1302" s="8"/>
      <c r="T1302" s="105"/>
      <c r="U1302" s="5"/>
      <c r="V1302" s="5"/>
      <c r="W1302" s="107">
        <f>Dane!$C$11</f>
        <v>0</v>
      </c>
      <c r="X1302" s="8"/>
      <c r="Y1302" s="105"/>
      <c r="Z1302" s="5"/>
      <c r="AA1302" s="5"/>
      <c r="AB1302" s="110">
        <f>Dane!$C$12</f>
        <v>0</v>
      </c>
      <c r="AC1302" s="108">
        <f>IF(Dane!$E$3=1,AP1302+BA1302+BL1302,IF(Dane!$E$3=2,AT1302+BE1302+BP1302,AW1302+BH1302+BS1302))</f>
        <v>0</v>
      </c>
      <c r="AD1302" s="14">
        <f>IF(Dane!$E$3=1,AQ1302+BB1302+BM1302,IF(Dane!$E$3=2,AU1302+BF1302+BQ1302,AX1302+BI1302+BT1302))</f>
        <v>0</v>
      </c>
      <c r="AE1302" s="14">
        <f>IF((J1302*Dane!$C$9)-AC1302&lt;0,0,(J1302*Dane!$C$9)-AC1302)</f>
        <v>0</v>
      </c>
      <c r="AF1302" s="61">
        <f>IF((K1302*Dane!$C$9)-AD1302&lt;0,0,(K1302*Dane!$C$9)-AD1302)</f>
        <v>0</v>
      </c>
      <c r="AG1302" s="93"/>
      <c r="AH1302" s="84">
        <f>IF(Dane!$E$3=1,AP1302,IF(Dane!$E$3=2,AT1302,AW1302))</f>
        <v>0</v>
      </c>
      <c r="AI1302" s="84">
        <f>IF(Dane!$E$3=1,AQ1302,IF(Dane!$E$3=2,AU1302,AX1302))</f>
        <v>0</v>
      </c>
      <c r="AJ1302" s="84">
        <f>IF(Dane!$E$3=1,BA1302,IF(Dane!$E$3=2,BE1302,BH1302))</f>
        <v>0</v>
      </c>
      <c r="AK1302" s="84">
        <f>IF(Dane!$E$3=1,BB1302,IF(Dane!$E$3=2,BF1302,BI1302))</f>
        <v>0</v>
      </c>
      <c r="AL1302" s="84">
        <f>IF(Dane!$E$3=1,BL1302,IF(Dane!$E$3=2,BP1302,BS1302))</f>
        <v>0</v>
      </c>
      <c r="AM1302" s="84">
        <f>IF(Dane!$E$3=1,BM1302,IF(Dane!$E$3=2,BQ1302,BT1302))</f>
        <v>0</v>
      </c>
      <c r="AN1302" s="39">
        <f>IF(Dane!$C$9="",0,IFERROR(J1302/R1302,0))</f>
        <v>0</v>
      </c>
      <c r="AO1302" s="39">
        <f>IF(Dane!$C$9="",0,IFERROR(ROUND(J1302-ROUND(J1302*0.0976,2)-ROUND(J1302*0.015,2)-ROUND(J1302*0.0245,2),2)/R1302,0))</f>
        <v>0</v>
      </c>
      <c r="AP1302" s="39">
        <f t="shared" si="309"/>
        <v>0</v>
      </c>
      <c r="AQ1302" s="39">
        <f t="shared" si="310"/>
        <v>0</v>
      </c>
      <c r="AR1302" s="39">
        <f t="shared" si="306"/>
        <v>0</v>
      </c>
      <c r="AS1302" s="39">
        <f>IF(Dane!$C$9="",0,IFERROR(AR1302/R1302,0))</f>
        <v>0</v>
      </c>
      <c r="AT1302" s="39">
        <f t="shared" si="311"/>
        <v>0</v>
      </c>
      <c r="AU1302" s="39">
        <v>0</v>
      </c>
      <c r="AV1302" s="39">
        <f t="shared" si="312"/>
        <v>0</v>
      </c>
      <c r="AW1302" s="39">
        <f>IF(Dane!$C$9="",0,IF(ROUND((N1302+O1302)*AV1302,2)&gt;$AN$1,$AN$1,ROUND((N1302+O1302)*AV1302,2)))</f>
        <v>0</v>
      </c>
      <c r="AX1302" s="39">
        <v>0</v>
      </c>
      <c r="AY1302" s="39">
        <f>IF(Dane!$C$9=2,IFERROR(J1302/W1302,0),IF(Dane!$C$9=3,IFERROR(J1302/W1302,0),0))</f>
        <v>0</v>
      </c>
      <c r="AZ1302" s="39">
        <f>IF(Dane!$C$9=2,IFERROR(ROUND(J1302-ROUND(J1302*0.0976,2)-ROUND(J1302*0.015,2)-ROUND(J1302*0.0245,2),2)/W1302,0),IF(Dane!$C$9=3,IFERROR(ROUND(J1302-ROUND(J1302*0.0976,2)-ROUND(J1302*0.015,2)-ROUND(J1302*0.0245,2),2)/W1302,0),0))</f>
        <v>0</v>
      </c>
      <c r="BA1302" s="39">
        <f t="shared" si="313"/>
        <v>0</v>
      </c>
      <c r="BB1302" s="39">
        <f t="shared" si="314"/>
        <v>0</v>
      </c>
      <c r="BC1302" s="39">
        <f t="shared" si="307"/>
        <v>0</v>
      </c>
      <c r="BD1302" s="39">
        <f>IF(Dane!$C$9=2,IFERROR(BC1302/W1302,0),IF(Dane!$C$9=3,IFERROR(BC1302/W1302,0),0))</f>
        <v>0</v>
      </c>
      <c r="BE1302" s="39">
        <f t="shared" si="315"/>
        <v>0</v>
      </c>
      <c r="BF1302" s="39">
        <v>0</v>
      </c>
      <c r="BG1302" s="39">
        <f t="shared" si="316"/>
        <v>0</v>
      </c>
      <c r="BH1302" s="39">
        <f>IF(Dane!$C$9=2,IF(ROUND((S1302+T1302)*BG1302,2)&gt;$AN$1,$AN$1,ROUND((S1302+T1302)*BG1302,2)),IF(Dane!$C$9=3,IF(ROUND((S1302+T1302)*BG1302,2)&gt;$AN$1,$AN$1,ROUND((S1302+T1302)*BG1302,2)),0))</f>
        <v>0</v>
      </c>
      <c r="BI1302" s="39">
        <v>0</v>
      </c>
      <c r="BJ1302" s="39">
        <f>IF(Dane!$C$9=3,IFERROR(J1302/AB1302,0),0)</f>
        <v>0</v>
      </c>
      <c r="BK1302" s="39">
        <f>IF(Dane!$C$9=3,IFERROR(ROUND(J1302-ROUND(J1302*0.0976,2)-ROUND(J1302*0.015,2)-ROUND(J1302*0.0245,2),2)/AB1302,0),0)</f>
        <v>0</v>
      </c>
      <c r="BL1302" s="39">
        <f t="shared" si="317"/>
        <v>0</v>
      </c>
      <c r="BM1302" s="39">
        <f t="shared" si="318"/>
        <v>0</v>
      </c>
      <c r="BN1302" s="39">
        <f t="shared" si="308"/>
        <v>0</v>
      </c>
      <c r="BO1302" s="39">
        <f>IF(Dane!$C$9=3,IFERROR(BN1302/AB1302,0),0)</f>
        <v>0</v>
      </c>
      <c r="BP1302" s="39">
        <f t="shared" si="319"/>
        <v>0</v>
      </c>
      <c r="BQ1302" s="39">
        <v>0</v>
      </c>
      <c r="BR1302" s="39">
        <f t="shared" si="320"/>
        <v>0</v>
      </c>
      <c r="BS1302" s="39">
        <f>IF(Dane!$C$9=3,IF(ROUND((X1302+Y1302)*BR1302,2)&gt;$AN$1,$AN$1,ROUND((X1302+Y1302)*BR1302,2)),0)</f>
        <v>0</v>
      </c>
      <c r="BT1302" s="39">
        <v>0</v>
      </c>
    </row>
    <row r="1303" spans="1:72">
      <c r="A1303" s="87">
        <v>1294</v>
      </c>
      <c r="B1303" s="1"/>
      <c r="C1303" s="1"/>
      <c r="D1303" s="2"/>
      <c r="E1303" s="3"/>
      <c r="F1303" s="4"/>
      <c r="G1303" s="5"/>
      <c r="H1303" s="5"/>
      <c r="I1303" s="6"/>
      <c r="J1303" s="5"/>
      <c r="K1303" s="5"/>
      <c r="L1303" s="5"/>
      <c r="M1303" s="55"/>
      <c r="N1303" s="8"/>
      <c r="O1303" s="105"/>
      <c r="P1303" s="5"/>
      <c r="Q1303" s="5"/>
      <c r="R1303" s="105">
        <f>Dane!$C$10</f>
        <v>0</v>
      </c>
      <c r="S1303" s="8"/>
      <c r="T1303" s="105"/>
      <c r="U1303" s="5"/>
      <c r="V1303" s="5"/>
      <c r="W1303" s="107">
        <f>Dane!$C$11</f>
        <v>0</v>
      </c>
      <c r="X1303" s="8"/>
      <c r="Y1303" s="105"/>
      <c r="Z1303" s="5"/>
      <c r="AA1303" s="5"/>
      <c r="AB1303" s="110">
        <f>Dane!$C$12</f>
        <v>0</v>
      </c>
      <c r="AC1303" s="108">
        <f>IF(Dane!$E$3=1,AP1303+BA1303+BL1303,IF(Dane!$E$3=2,AT1303+BE1303+BP1303,AW1303+BH1303+BS1303))</f>
        <v>0</v>
      </c>
      <c r="AD1303" s="14">
        <f>IF(Dane!$E$3=1,AQ1303+BB1303+BM1303,IF(Dane!$E$3=2,AU1303+BF1303+BQ1303,AX1303+BI1303+BT1303))</f>
        <v>0</v>
      </c>
      <c r="AE1303" s="14">
        <f>IF((J1303*Dane!$C$9)-AC1303&lt;0,0,(J1303*Dane!$C$9)-AC1303)</f>
        <v>0</v>
      </c>
      <c r="AF1303" s="61">
        <f>IF((K1303*Dane!$C$9)-AD1303&lt;0,0,(K1303*Dane!$C$9)-AD1303)</f>
        <v>0</v>
      </c>
      <c r="AG1303" s="93"/>
      <c r="AH1303" s="84">
        <f>IF(Dane!$E$3=1,AP1303,IF(Dane!$E$3=2,AT1303,AW1303))</f>
        <v>0</v>
      </c>
      <c r="AI1303" s="84">
        <f>IF(Dane!$E$3=1,AQ1303,IF(Dane!$E$3=2,AU1303,AX1303))</f>
        <v>0</v>
      </c>
      <c r="AJ1303" s="84">
        <f>IF(Dane!$E$3=1,BA1303,IF(Dane!$E$3=2,BE1303,BH1303))</f>
        <v>0</v>
      </c>
      <c r="AK1303" s="84">
        <f>IF(Dane!$E$3=1,BB1303,IF(Dane!$E$3=2,BF1303,BI1303))</f>
        <v>0</v>
      </c>
      <c r="AL1303" s="84">
        <f>IF(Dane!$E$3=1,BL1303,IF(Dane!$E$3=2,BP1303,BS1303))</f>
        <v>0</v>
      </c>
      <c r="AM1303" s="84">
        <f>IF(Dane!$E$3=1,BM1303,IF(Dane!$E$3=2,BQ1303,BT1303))</f>
        <v>0</v>
      </c>
      <c r="AN1303" s="39">
        <f>IF(Dane!$C$9="",0,IFERROR(J1303/R1303,0))</f>
        <v>0</v>
      </c>
      <c r="AO1303" s="39">
        <f>IF(Dane!$C$9="",0,IFERROR(ROUND(J1303-ROUND(J1303*0.0976,2)-ROUND(J1303*0.015,2)-ROUND(J1303*0.0245,2),2)/R1303,0))</f>
        <v>0</v>
      </c>
      <c r="AP1303" s="39">
        <f t="shared" si="309"/>
        <v>0</v>
      </c>
      <c r="AQ1303" s="39">
        <f t="shared" si="310"/>
        <v>0</v>
      </c>
      <c r="AR1303" s="39">
        <f t="shared" si="306"/>
        <v>0</v>
      </c>
      <c r="AS1303" s="39">
        <f>IF(Dane!$C$9="",0,IFERROR(AR1303/R1303,0))</f>
        <v>0</v>
      </c>
      <c r="AT1303" s="39">
        <f t="shared" si="311"/>
        <v>0</v>
      </c>
      <c r="AU1303" s="39">
        <v>0</v>
      </c>
      <c r="AV1303" s="39">
        <f t="shared" si="312"/>
        <v>0</v>
      </c>
      <c r="AW1303" s="39">
        <f>IF(Dane!$C$9="",0,IF(ROUND((N1303+O1303)*AV1303,2)&gt;$AN$1,$AN$1,ROUND((N1303+O1303)*AV1303,2)))</f>
        <v>0</v>
      </c>
      <c r="AX1303" s="39">
        <v>0</v>
      </c>
      <c r="AY1303" s="39">
        <f>IF(Dane!$C$9=2,IFERROR(J1303/W1303,0),IF(Dane!$C$9=3,IFERROR(J1303/W1303,0),0))</f>
        <v>0</v>
      </c>
      <c r="AZ1303" s="39">
        <f>IF(Dane!$C$9=2,IFERROR(ROUND(J1303-ROUND(J1303*0.0976,2)-ROUND(J1303*0.015,2)-ROUND(J1303*0.0245,2),2)/W1303,0),IF(Dane!$C$9=3,IFERROR(ROUND(J1303-ROUND(J1303*0.0976,2)-ROUND(J1303*0.015,2)-ROUND(J1303*0.0245,2),2)/W1303,0),0))</f>
        <v>0</v>
      </c>
      <c r="BA1303" s="39">
        <f t="shared" si="313"/>
        <v>0</v>
      </c>
      <c r="BB1303" s="39">
        <f t="shared" si="314"/>
        <v>0</v>
      </c>
      <c r="BC1303" s="39">
        <f t="shared" si="307"/>
        <v>0</v>
      </c>
      <c r="BD1303" s="39">
        <f>IF(Dane!$C$9=2,IFERROR(BC1303/W1303,0),IF(Dane!$C$9=3,IFERROR(BC1303/W1303,0),0))</f>
        <v>0</v>
      </c>
      <c r="BE1303" s="39">
        <f t="shared" si="315"/>
        <v>0</v>
      </c>
      <c r="BF1303" s="39">
        <v>0</v>
      </c>
      <c r="BG1303" s="39">
        <f t="shared" si="316"/>
        <v>0</v>
      </c>
      <c r="BH1303" s="39">
        <f>IF(Dane!$C$9=2,IF(ROUND((S1303+T1303)*BG1303,2)&gt;$AN$1,$AN$1,ROUND((S1303+T1303)*BG1303,2)),IF(Dane!$C$9=3,IF(ROUND((S1303+T1303)*BG1303,2)&gt;$AN$1,$AN$1,ROUND((S1303+T1303)*BG1303,2)),0))</f>
        <v>0</v>
      </c>
      <c r="BI1303" s="39">
        <v>0</v>
      </c>
      <c r="BJ1303" s="39">
        <f>IF(Dane!$C$9=3,IFERROR(J1303/AB1303,0),0)</f>
        <v>0</v>
      </c>
      <c r="BK1303" s="39">
        <f>IF(Dane!$C$9=3,IFERROR(ROUND(J1303-ROUND(J1303*0.0976,2)-ROUND(J1303*0.015,2)-ROUND(J1303*0.0245,2),2)/AB1303,0),0)</f>
        <v>0</v>
      </c>
      <c r="BL1303" s="39">
        <f t="shared" si="317"/>
        <v>0</v>
      </c>
      <c r="BM1303" s="39">
        <f t="shared" si="318"/>
        <v>0</v>
      </c>
      <c r="BN1303" s="39">
        <f t="shared" si="308"/>
        <v>0</v>
      </c>
      <c r="BO1303" s="39">
        <f>IF(Dane!$C$9=3,IFERROR(BN1303/AB1303,0),0)</f>
        <v>0</v>
      </c>
      <c r="BP1303" s="39">
        <f t="shared" si="319"/>
        <v>0</v>
      </c>
      <c r="BQ1303" s="39">
        <v>0</v>
      </c>
      <c r="BR1303" s="39">
        <f t="shared" si="320"/>
        <v>0</v>
      </c>
      <c r="BS1303" s="39">
        <f>IF(Dane!$C$9=3,IF(ROUND((X1303+Y1303)*BR1303,2)&gt;$AN$1,$AN$1,ROUND((X1303+Y1303)*BR1303,2)),0)</f>
        <v>0</v>
      </c>
      <c r="BT1303" s="39">
        <v>0</v>
      </c>
    </row>
    <row r="1304" spans="1:72">
      <c r="A1304" s="87">
        <v>1295</v>
      </c>
      <c r="B1304" s="1"/>
      <c r="C1304" s="1"/>
      <c r="D1304" s="2"/>
      <c r="E1304" s="3"/>
      <c r="F1304" s="4"/>
      <c r="G1304" s="5"/>
      <c r="H1304" s="5"/>
      <c r="I1304" s="6"/>
      <c r="J1304" s="5"/>
      <c r="K1304" s="5"/>
      <c r="L1304" s="5"/>
      <c r="M1304" s="55"/>
      <c r="N1304" s="8"/>
      <c r="O1304" s="105"/>
      <c r="P1304" s="5"/>
      <c r="Q1304" s="5"/>
      <c r="R1304" s="105">
        <f>Dane!$C$10</f>
        <v>0</v>
      </c>
      <c r="S1304" s="8"/>
      <c r="T1304" s="105"/>
      <c r="U1304" s="5"/>
      <c r="V1304" s="5"/>
      <c r="W1304" s="107">
        <f>Dane!$C$11</f>
        <v>0</v>
      </c>
      <c r="X1304" s="8"/>
      <c r="Y1304" s="105"/>
      <c r="Z1304" s="5"/>
      <c r="AA1304" s="5"/>
      <c r="AB1304" s="110">
        <f>Dane!$C$12</f>
        <v>0</v>
      </c>
      <c r="AC1304" s="108">
        <f>IF(Dane!$E$3=1,AP1304+BA1304+BL1304,IF(Dane!$E$3=2,AT1304+BE1304+BP1304,AW1304+BH1304+BS1304))</f>
        <v>0</v>
      </c>
      <c r="AD1304" s="14">
        <f>IF(Dane!$E$3=1,AQ1304+BB1304+BM1304,IF(Dane!$E$3=2,AU1304+BF1304+BQ1304,AX1304+BI1304+BT1304))</f>
        <v>0</v>
      </c>
      <c r="AE1304" s="14">
        <f>IF((J1304*Dane!$C$9)-AC1304&lt;0,0,(J1304*Dane!$C$9)-AC1304)</f>
        <v>0</v>
      </c>
      <c r="AF1304" s="61">
        <f>IF((K1304*Dane!$C$9)-AD1304&lt;0,0,(K1304*Dane!$C$9)-AD1304)</f>
        <v>0</v>
      </c>
      <c r="AG1304" s="93"/>
      <c r="AH1304" s="84">
        <f>IF(Dane!$E$3=1,AP1304,IF(Dane!$E$3=2,AT1304,AW1304))</f>
        <v>0</v>
      </c>
      <c r="AI1304" s="84">
        <f>IF(Dane!$E$3=1,AQ1304,IF(Dane!$E$3=2,AU1304,AX1304))</f>
        <v>0</v>
      </c>
      <c r="AJ1304" s="84">
        <f>IF(Dane!$E$3=1,BA1304,IF(Dane!$E$3=2,BE1304,BH1304))</f>
        <v>0</v>
      </c>
      <c r="AK1304" s="84">
        <f>IF(Dane!$E$3=1,BB1304,IF(Dane!$E$3=2,BF1304,BI1304))</f>
        <v>0</v>
      </c>
      <c r="AL1304" s="84">
        <f>IF(Dane!$E$3=1,BL1304,IF(Dane!$E$3=2,BP1304,BS1304))</f>
        <v>0</v>
      </c>
      <c r="AM1304" s="84">
        <f>IF(Dane!$E$3=1,BM1304,IF(Dane!$E$3=2,BQ1304,BT1304))</f>
        <v>0</v>
      </c>
      <c r="AN1304" s="39">
        <f>IF(Dane!$C$9="",0,IFERROR(J1304/R1304,0))</f>
        <v>0</v>
      </c>
      <c r="AO1304" s="39">
        <f>IF(Dane!$C$9="",0,IFERROR(ROUND(J1304-ROUND(J1304*0.0976,2)-ROUND(J1304*0.015,2)-ROUND(J1304*0.0245,2),2)/R1304,0))</f>
        <v>0</v>
      </c>
      <c r="AP1304" s="39">
        <f t="shared" si="309"/>
        <v>0</v>
      </c>
      <c r="AQ1304" s="39">
        <f t="shared" si="310"/>
        <v>0</v>
      </c>
      <c r="AR1304" s="39">
        <f t="shared" si="306"/>
        <v>0</v>
      </c>
      <c r="AS1304" s="39">
        <f>IF(Dane!$C$9="",0,IFERROR(AR1304/R1304,0))</f>
        <v>0</v>
      </c>
      <c r="AT1304" s="39">
        <f t="shared" si="311"/>
        <v>0</v>
      </c>
      <c r="AU1304" s="39">
        <v>0</v>
      </c>
      <c r="AV1304" s="39">
        <f t="shared" si="312"/>
        <v>0</v>
      </c>
      <c r="AW1304" s="39">
        <f>IF(Dane!$C$9="",0,IF(ROUND((N1304+O1304)*AV1304,2)&gt;$AN$1,$AN$1,ROUND((N1304+O1304)*AV1304,2)))</f>
        <v>0</v>
      </c>
      <c r="AX1304" s="39">
        <v>0</v>
      </c>
      <c r="AY1304" s="39">
        <f>IF(Dane!$C$9=2,IFERROR(J1304/W1304,0),IF(Dane!$C$9=3,IFERROR(J1304/W1304,0),0))</f>
        <v>0</v>
      </c>
      <c r="AZ1304" s="39">
        <f>IF(Dane!$C$9=2,IFERROR(ROUND(J1304-ROUND(J1304*0.0976,2)-ROUND(J1304*0.015,2)-ROUND(J1304*0.0245,2),2)/W1304,0),IF(Dane!$C$9=3,IFERROR(ROUND(J1304-ROUND(J1304*0.0976,2)-ROUND(J1304*0.015,2)-ROUND(J1304*0.0245,2),2)/W1304,0),0))</f>
        <v>0</v>
      </c>
      <c r="BA1304" s="39">
        <f t="shared" si="313"/>
        <v>0</v>
      </c>
      <c r="BB1304" s="39">
        <f t="shared" si="314"/>
        <v>0</v>
      </c>
      <c r="BC1304" s="39">
        <f t="shared" si="307"/>
        <v>0</v>
      </c>
      <c r="BD1304" s="39">
        <f>IF(Dane!$C$9=2,IFERROR(BC1304/W1304,0),IF(Dane!$C$9=3,IFERROR(BC1304/W1304,0),0))</f>
        <v>0</v>
      </c>
      <c r="BE1304" s="39">
        <f t="shared" si="315"/>
        <v>0</v>
      </c>
      <c r="BF1304" s="39">
        <v>0</v>
      </c>
      <c r="BG1304" s="39">
        <f t="shared" si="316"/>
        <v>0</v>
      </c>
      <c r="BH1304" s="39">
        <f>IF(Dane!$C$9=2,IF(ROUND((S1304+T1304)*BG1304,2)&gt;$AN$1,$AN$1,ROUND((S1304+T1304)*BG1304,2)),IF(Dane!$C$9=3,IF(ROUND((S1304+T1304)*BG1304,2)&gt;$AN$1,$AN$1,ROUND((S1304+T1304)*BG1304,2)),0))</f>
        <v>0</v>
      </c>
      <c r="BI1304" s="39">
        <v>0</v>
      </c>
      <c r="BJ1304" s="39">
        <f>IF(Dane!$C$9=3,IFERROR(J1304/AB1304,0),0)</f>
        <v>0</v>
      </c>
      <c r="BK1304" s="39">
        <f>IF(Dane!$C$9=3,IFERROR(ROUND(J1304-ROUND(J1304*0.0976,2)-ROUND(J1304*0.015,2)-ROUND(J1304*0.0245,2),2)/AB1304,0),0)</f>
        <v>0</v>
      </c>
      <c r="BL1304" s="39">
        <f t="shared" si="317"/>
        <v>0</v>
      </c>
      <c r="BM1304" s="39">
        <f t="shared" si="318"/>
        <v>0</v>
      </c>
      <c r="BN1304" s="39">
        <f t="shared" si="308"/>
        <v>0</v>
      </c>
      <c r="BO1304" s="39">
        <f>IF(Dane!$C$9=3,IFERROR(BN1304/AB1304,0),0)</f>
        <v>0</v>
      </c>
      <c r="BP1304" s="39">
        <f t="shared" si="319"/>
        <v>0</v>
      </c>
      <c r="BQ1304" s="39">
        <v>0</v>
      </c>
      <c r="BR1304" s="39">
        <f t="shared" si="320"/>
        <v>0</v>
      </c>
      <c r="BS1304" s="39">
        <f>IF(Dane!$C$9=3,IF(ROUND((X1304+Y1304)*BR1304,2)&gt;$AN$1,$AN$1,ROUND((X1304+Y1304)*BR1304,2)),0)</f>
        <v>0</v>
      </c>
      <c r="BT1304" s="39">
        <v>0</v>
      </c>
    </row>
    <row r="1305" spans="1:72">
      <c r="A1305" s="87">
        <v>1296</v>
      </c>
      <c r="B1305" s="1"/>
      <c r="C1305" s="1"/>
      <c r="D1305" s="2"/>
      <c r="E1305" s="3"/>
      <c r="F1305" s="4"/>
      <c r="G1305" s="5"/>
      <c r="H1305" s="5"/>
      <c r="I1305" s="6"/>
      <c r="J1305" s="5"/>
      <c r="K1305" s="5"/>
      <c r="L1305" s="5"/>
      <c r="M1305" s="55"/>
      <c r="N1305" s="8"/>
      <c r="O1305" s="105"/>
      <c r="P1305" s="5"/>
      <c r="Q1305" s="5"/>
      <c r="R1305" s="105">
        <f>Dane!$C$10</f>
        <v>0</v>
      </c>
      <c r="S1305" s="8"/>
      <c r="T1305" s="105"/>
      <c r="U1305" s="5"/>
      <c r="V1305" s="5"/>
      <c r="W1305" s="107">
        <f>Dane!$C$11</f>
        <v>0</v>
      </c>
      <c r="X1305" s="8"/>
      <c r="Y1305" s="105"/>
      <c r="Z1305" s="5"/>
      <c r="AA1305" s="5"/>
      <c r="AB1305" s="110">
        <f>Dane!$C$12</f>
        <v>0</v>
      </c>
      <c r="AC1305" s="108">
        <f>IF(Dane!$E$3=1,AP1305+BA1305+BL1305,IF(Dane!$E$3=2,AT1305+BE1305+BP1305,AW1305+BH1305+BS1305))</f>
        <v>0</v>
      </c>
      <c r="AD1305" s="14">
        <f>IF(Dane!$E$3=1,AQ1305+BB1305+BM1305,IF(Dane!$E$3=2,AU1305+BF1305+BQ1305,AX1305+BI1305+BT1305))</f>
        <v>0</v>
      </c>
      <c r="AE1305" s="14">
        <f>IF((J1305*Dane!$C$9)-AC1305&lt;0,0,(J1305*Dane!$C$9)-AC1305)</f>
        <v>0</v>
      </c>
      <c r="AF1305" s="61">
        <f>IF((K1305*Dane!$C$9)-AD1305&lt;0,0,(K1305*Dane!$C$9)-AD1305)</f>
        <v>0</v>
      </c>
      <c r="AG1305" s="93"/>
      <c r="AH1305" s="84">
        <f>IF(Dane!$E$3=1,AP1305,IF(Dane!$E$3=2,AT1305,AW1305))</f>
        <v>0</v>
      </c>
      <c r="AI1305" s="84">
        <f>IF(Dane!$E$3=1,AQ1305,IF(Dane!$E$3=2,AU1305,AX1305))</f>
        <v>0</v>
      </c>
      <c r="AJ1305" s="84">
        <f>IF(Dane!$E$3=1,BA1305,IF(Dane!$E$3=2,BE1305,BH1305))</f>
        <v>0</v>
      </c>
      <c r="AK1305" s="84">
        <f>IF(Dane!$E$3=1,BB1305,IF(Dane!$E$3=2,BF1305,BI1305))</f>
        <v>0</v>
      </c>
      <c r="AL1305" s="84">
        <f>IF(Dane!$E$3=1,BL1305,IF(Dane!$E$3=2,BP1305,BS1305))</f>
        <v>0</v>
      </c>
      <c r="AM1305" s="84">
        <f>IF(Dane!$E$3=1,BM1305,IF(Dane!$E$3=2,BQ1305,BT1305))</f>
        <v>0</v>
      </c>
      <c r="AN1305" s="39">
        <f>IF(Dane!$C$9="",0,IFERROR(J1305/R1305,0))</f>
        <v>0</v>
      </c>
      <c r="AO1305" s="39">
        <f>IF(Dane!$C$9="",0,IFERROR(ROUND(J1305-ROUND(J1305*0.0976,2)-ROUND(J1305*0.015,2)-ROUND(J1305*0.0245,2),2)/R1305,0))</f>
        <v>0</v>
      </c>
      <c r="AP1305" s="39">
        <f t="shared" si="309"/>
        <v>0</v>
      </c>
      <c r="AQ1305" s="39">
        <f t="shared" si="310"/>
        <v>0</v>
      </c>
      <c r="AR1305" s="39">
        <f t="shared" si="306"/>
        <v>0</v>
      </c>
      <c r="AS1305" s="39">
        <f>IF(Dane!$C$9="",0,IFERROR(AR1305/R1305,0))</f>
        <v>0</v>
      </c>
      <c r="AT1305" s="39">
        <f t="shared" si="311"/>
        <v>0</v>
      </c>
      <c r="AU1305" s="39">
        <v>0</v>
      </c>
      <c r="AV1305" s="39">
        <f t="shared" si="312"/>
        <v>0</v>
      </c>
      <c r="AW1305" s="39">
        <f>IF(Dane!$C$9="",0,IF(ROUND((N1305+O1305)*AV1305,2)&gt;$AN$1,$AN$1,ROUND((N1305+O1305)*AV1305,2)))</f>
        <v>0</v>
      </c>
      <c r="AX1305" s="39">
        <v>0</v>
      </c>
      <c r="AY1305" s="39">
        <f>IF(Dane!$C$9=2,IFERROR(J1305/W1305,0),IF(Dane!$C$9=3,IFERROR(J1305/W1305,0),0))</f>
        <v>0</v>
      </c>
      <c r="AZ1305" s="39">
        <f>IF(Dane!$C$9=2,IFERROR(ROUND(J1305-ROUND(J1305*0.0976,2)-ROUND(J1305*0.015,2)-ROUND(J1305*0.0245,2),2)/W1305,0),IF(Dane!$C$9=3,IFERROR(ROUND(J1305-ROUND(J1305*0.0976,2)-ROUND(J1305*0.015,2)-ROUND(J1305*0.0245,2),2)/W1305,0),0))</f>
        <v>0</v>
      </c>
      <c r="BA1305" s="39">
        <f t="shared" si="313"/>
        <v>0</v>
      </c>
      <c r="BB1305" s="39">
        <f t="shared" si="314"/>
        <v>0</v>
      </c>
      <c r="BC1305" s="39">
        <f t="shared" si="307"/>
        <v>0</v>
      </c>
      <c r="BD1305" s="39">
        <f>IF(Dane!$C$9=2,IFERROR(BC1305/W1305,0),IF(Dane!$C$9=3,IFERROR(BC1305/W1305,0),0))</f>
        <v>0</v>
      </c>
      <c r="BE1305" s="39">
        <f t="shared" si="315"/>
        <v>0</v>
      </c>
      <c r="BF1305" s="39">
        <v>0</v>
      </c>
      <c r="BG1305" s="39">
        <f t="shared" si="316"/>
        <v>0</v>
      </c>
      <c r="BH1305" s="39">
        <f>IF(Dane!$C$9=2,IF(ROUND((S1305+T1305)*BG1305,2)&gt;$AN$1,$AN$1,ROUND((S1305+T1305)*BG1305,2)),IF(Dane!$C$9=3,IF(ROUND((S1305+T1305)*BG1305,2)&gt;$AN$1,$AN$1,ROUND((S1305+T1305)*BG1305,2)),0))</f>
        <v>0</v>
      </c>
      <c r="BI1305" s="39">
        <v>0</v>
      </c>
      <c r="BJ1305" s="39">
        <f>IF(Dane!$C$9=3,IFERROR(J1305/AB1305,0),0)</f>
        <v>0</v>
      </c>
      <c r="BK1305" s="39">
        <f>IF(Dane!$C$9=3,IFERROR(ROUND(J1305-ROUND(J1305*0.0976,2)-ROUND(J1305*0.015,2)-ROUND(J1305*0.0245,2),2)/AB1305,0),0)</f>
        <v>0</v>
      </c>
      <c r="BL1305" s="39">
        <f t="shared" si="317"/>
        <v>0</v>
      </c>
      <c r="BM1305" s="39">
        <f t="shared" si="318"/>
        <v>0</v>
      </c>
      <c r="BN1305" s="39">
        <f t="shared" si="308"/>
        <v>0</v>
      </c>
      <c r="BO1305" s="39">
        <f>IF(Dane!$C$9=3,IFERROR(BN1305/AB1305,0),0)</f>
        <v>0</v>
      </c>
      <c r="BP1305" s="39">
        <f t="shared" si="319"/>
        <v>0</v>
      </c>
      <c r="BQ1305" s="39">
        <v>0</v>
      </c>
      <c r="BR1305" s="39">
        <f t="shared" si="320"/>
        <v>0</v>
      </c>
      <c r="BS1305" s="39">
        <f>IF(Dane!$C$9=3,IF(ROUND((X1305+Y1305)*BR1305,2)&gt;$AN$1,$AN$1,ROUND((X1305+Y1305)*BR1305,2)),0)</f>
        <v>0</v>
      </c>
      <c r="BT1305" s="39">
        <v>0</v>
      </c>
    </row>
    <row r="1306" spans="1:72">
      <c r="A1306" s="87">
        <v>1297</v>
      </c>
      <c r="B1306" s="1"/>
      <c r="C1306" s="1"/>
      <c r="D1306" s="2"/>
      <c r="E1306" s="3"/>
      <c r="F1306" s="4"/>
      <c r="G1306" s="5"/>
      <c r="H1306" s="5"/>
      <c r="I1306" s="6"/>
      <c r="J1306" s="5"/>
      <c r="K1306" s="5"/>
      <c r="L1306" s="5"/>
      <c r="M1306" s="55"/>
      <c r="N1306" s="8"/>
      <c r="O1306" s="105"/>
      <c r="P1306" s="5"/>
      <c r="Q1306" s="5"/>
      <c r="R1306" s="105">
        <f>Dane!$C$10</f>
        <v>0</v>
      </c>
      <c r="S1306" s="8"/>
      <c r="T1306" s="105"/>
      <c r="U1306" s="5"/>
      <c r="V1306" s="5"/>
      <c r="W1306" s="107">
        <f>Dane!$C$11</f>
        <v>0</v>
      </c>
      <c r="X1306" s="8"/>
      <c r="Y1306" s="105"/>
      <c r="Z1306" s="5"/>
      <c r="AA1306" s="5"/>
      <c r="AB1306" s="110">
        <f>Dane!$C$12</f>
        <v>0</v>
      </c>
      <c r="AC1306" s="108">
        <f>IF(Dane!$E$3=1,AP1306+BA1306+BL1306,IF(Dane!$E$3=2,AT1306+BE1306+BP1306,AW1306+BH1306+BS1306))</f>
        <v>0</v>
      </c>
      <c r="AD1306" s="14">
        <f>IF(Dane!$E$3=1,AQ1306+BB1306+BM1306,IF(Dane!$E$3=2,AU1306+BF1306+BQ1306,AX1306+BI1306+BT1306))</f>
        <v>0</v>
      </c>
      <c r="AE1306" s="14">
        <f>IF((J1306*Dane!$C$9)-AC1306&lt;0,0,(J1306*Dane!$C$9)-AC1306)</f>
        <v>0</v>
      </c>
      <c r="AF1306" s="61">
        <f>IF((K1306*Dane!$C$9)-AD1306&lt;0,0,(K1306*Dane!$C$9)-AD1306)</f>
        <v>0</v>
      </c>
      <c r="AG1306" s="93"/>
      <c r="AH1306" s="84">
        <f>IF(Dane!$E$3=1,AP1306,IF(Dane!$E$3=2,AT1306,AW1306))</f>
        <v>0</v>
      </c>
      <c r="AI1306" s="84">
        <f>IF(Dane!$E$3=1,AQ1306,IF(Dane!$E$3=2,AU1306,AX1306))</f>
        <v>0</v>
      </c>
      <c r="AJ1306" s="84">
        <f>IF(Dane!$E$3=1,BA1306,IF(Dane!$E$3=2,BE1306,BH1306))</f>
        <v>0</v>
      </c>
      <c r="AK1306" s="84">
        <f>IF(Dane!$E$3=1,BB1306,IF(Dane!$E$3=2,BF1306,BI1306))</f>
        <v>0</v>
      </c>
      <c r="AL1306" s="84">
        <f>IF(Dane!$E$3=1,BL1306,IF(Dane!$E$3=2,BP1306,BS1306))</f>
        <v>0</v>
      </c>
      <c r="AM1306" s="84">
        <f>IF(Dane!$E$3=1,BM1306,IF(Dane!$E$3=2,BQ1306,BT1306))</f>
        <v>0</v>
      </c>
      <c r="AN1306" s="39">
        <f>IF(Dane!$C$9="",0,IFERROR(J1306/R1306,0))</f>
        <v>0</v>
      </c>
      <c r="AO1306" s="39">
        <f>IF(Dane!$C$9="",0,IFERROR(ROUND(J1306-ROUND(J1306*0.0976,2)-ROUND(J1306*0.015,2)-ROUND(J1306*0.0245,2),2)/R1306,0))</f>
        <v>0</v>
      </c>
      <c r="AP1306" s="39">
        <f t="shared" si="309"/>
        <v>0</v>
      </c>
      <c r="AQ1306" s="39">
        <f t="shared" si="310"/>
        <v>0</v>
      </c>
      <c r="AR1306" s="39">
        <f t="shared" si="306"/>
        <v>0</v>
      </c>
      <c r="AS1306" s="39">
        <f>IF(Dane!$C$9="",0,IFERROR(AR1306/R1306,0))</f>
        <v>0</v>
      </c>
      <c r="AT1306" s="39">
        <f t="shared" si="311"/>
        <v>0</v>
      </c>
      <c r="AU1306" s="39">
        <v>0</v>
      </c>
      <c r="AV1306" s="39">
        <f t="shared" si="312"/>
        <v>0</v>
      </c>
      <c r="AW1306" s="39">
        <f>IF(Dane!$C$9="",0,IF(ROUND((N1306+O1306)*AV1306,2)&gt;$AN$1,$AN$1,ROUND((N1306+O1306)*AV1306,2)))</f>
        <v>0</v>
      </c>
      <c r="AX1306" s="39">
        <v>0</v>
      </c>
      <c r="AY1306" s="39">
        <f>IF(Dane!$C$9=2,IFERROR(J1306/W1306,0),IF(Dane!$C$9=3,IFERROR(J1306/W1306,0),0))</f>
        <v>0</v>
      </c>
      <c r="AZ1306" s="39">
        <f>IF(Dane!$C$9=2,IFERROR(ROUND(J1306-ROUND(J1306*0.0976,2)-ROUND(J1306*0.015,2)-ROUND(J1306*0.0245,2),2)/W1306,0),IF(Dane!$C$9=3,IFERROR(ROUND(J1306-ROUND(J1306*0.0976,2)-ROUND(J1306*0.015,2)-ROUND(J1306*0.0245,2),2)/W1306,0),0))</f>
        <v>0</v>
      </c>
      <c r="BA1306" s="39">
        <f t="shared" si="313"/>
        <v>0</v>
      </c>
      <c r="BB1306" s="39">
        <f t="shared" si="314"/>
        <v>0</v>
      </c>
      <c r="BC1306" s="39">
        <f t="shared" si="307"/>
        <v>0</v>
      </c>
      <c r="BD1306" s="39">
        <f>IF(Dane!$C$9=2,IFERROR(BC1306/W1306,0),IF(Dane!$C$9=3,IFERROR(BC1306/W1306,0),0))</f>
        <v>0</v>
      </c>
      <c r="BE1306" s="39">
        <f t="shared" si="315"/>
        <v>0</v>
      </c>
      <c r="BF1306" s="39">
        <v>0</v>
      </c>
      <c r="BG1306" s="39">
        <f t="shared" si="316"/>
        <v>0</v>
      </c>
      <c r="BH1306" s="39">
        <f>IF(Dane!$C$9=2,IF(ROUND((S1306+T1306)*BG1306,2)&gt;$AN$1,$AN$1,ROUND((S1306+T1306)*BG1306,2)),IF(Dane!$C$9=3,IF(ROUND((S1306+T1306)*BG1306,2)&gt;$AN$1,$AN$1,ROUND((S1306+T1306)*BG1306,2)),0))</f>
        <v>0</v>
      </c>
      <c r="BI1306" s="39">
        <v>0</v>
      </c>
      <c r="BJ1306" s="39">
        <f>IF(Dane!$C$9=3,IFERROR(J1306/AB1306,0),0)</f>
        <v>0</v>
      </c>
      <c r="BK1306" s="39">
        <f>IF(Dane!$C$9=3,IFERROR(ROUND(J1306-ROUND(J1306*0.0976,2)-ROUND(J1306*0.015,2)-ROUND(J1306*0.0245,2),2)/AB1306,0),0)</f>
        <v>0</v>
      </c>
      <c r="BL1306" s="39">
        <f t="shared" si="317"/>
        <v>0</v>
      </c>
      <c r="BM1306" s="39">
        <f t="shared" si="318"/>
        <v>0</v>
      </c>
      <c r="BN1306" s="39">
        <f t="shared" si="308"/>
        <v>0</v>
      </c>
      <c r="BO1306" s="39">
        <f>IF(Dane!$C$9=3,IFERROR(BN1306/AB1306,0),0)</f>
        <v>0</v>
      </c>
      <c r="BP1306" s="39">
        <f t="shared" si="319"/>
        <v>0</v>
      </c>
      <c r="BQ1306" s="39">
        <v>0</v>
      </c>
      <c r="BR1306" s="39">
        <f t="shared" si="320"/>
        <v>0</v>
      </c>
      <c r="BS1306" s="39">
        <f>IF(Dane!$C$9=3,IF(ROUND((X1306+Y1306)*BR1306,2)&gt;$AN$1,$AN$1,ROUND((X1306+Y1306)*BR1306,2)),0)</f>
        <v>0</v>
      </c>
      <c r="BT1306" s="39">
        <v>0</v>
      </c>
    </row>
    <row r="1307" spans="1:72">
      <c r="A1307" s="87">
        <v>1298</v>
      </c>
      <c r="B1307" s="1"/>
      <c r="C1307" s="1"/>
      <c r="D1307" s="2"/>
      <c r="E1307" s="3"/>
      <c r="F1307" s="4"/>
      <c r="G1307" s="5"/>
      <c r="H1307" s="5"/>
      <c r="I1307" s="6"/>
      <c r="J1307" s="5"/>
      <c r="K1307" s="5"/>
      <c r="L1307" s="5"/>
      <c r="M1307" s="55"/>
      <c r="N1307" s="8"/>
      <c r="O1307" s="105"/>
      <c r="P1307" s="5"/>
      <c r="Q1307" s="5"/>
      <c r="R1307" s="105">
        <f>Dane!$C$10</f>
        <v>0</v>
      </c>
      <c r="S1307" s="8"/>
      <c r="T1307" s="105"/>
      <c r="U1307" s="5"/>
      <c r="V1307" s="5"/>
      <c r="W1307" s="107">
        <f>Dane!$C$11</f>
        <v>0</v>
      </c>
      <c r="X1307" s="8"/>
      <c r="Y1307" s="105"/>
      <c r="Z1307" s="5"/>
      <c r="AA1307" s="5"/>
      <c r="AB1307" s="110">
        <f>Dane!$C$12</f>
        <v>0</v>
      </c>
      <c r="AC1307" s="108">
        <f>IF(Dane!$E$3=1,AP1307+BA1307+BL1307,IF(Dane!$E$3=2,AT1307+BE1307+BP1307,AW1307+BH1307+BS1307))</f>
        <v>0</v>
      </c>
      <c r="AD1307" s="14">
        <f>IF(Dane!$E$3=1,AQ1307+BB1307+BM1307,IF(Dane!$E$3=2,AU1307+BF1307+BQ1307,AX1307+BI1307+BT1307))</f>
        <v>0</v>
      </c>
      <c r="AE1307" s="14">
        <f>IF((J1307*Dane!$C$9)-AC1307&lt;0,0,(J1307*Dane!$C$9)-AC1307)</f>
        <v>0</v>
      </c>
      <c r="AF1307" s="61">
        <f>IF((K1307*Dane!$C$9)-AD1307&lt;0,0,(K1307*Dane!$C$9)-AD1307)</f>
        <v>0</v>
      </c>
      <c r="AG1307" s="93"/>
      <c r="AH1307" s="84">
        <f>IF(Dane!$E$3=1,AP1307,IF(Dane!$E$3=2,AT1307,AW1307))</f>
        <v>0</v>
      </c>
      <c r="AI1307" s="84">
        <f>IF(Dane!$E$3=1,AQ1307,IF(Dane!$E$3=2,AU1307,AX1307))</f>
        <v>0</v>
      </c>
      <c r="AJ1307" s="84">
        <f>IF(Dane!$E$3=1,BA1307,IF(Dane!$E$3=2,BE1307,BH1307))</f>
        <v>0</v>
      </c>
      <c r="AK1307" s="84">
        <f>IF(Dane!$E$3=1,BB1307,IF(Dane!$E$3=2,BF1307,BI1307))</f>
        <v>0</v>
      </c>
      <c r="AL1307" s="84">
        <f>IF(Dane!$E$3=1,BL1307,IF(Dane!$E$3=2,BP1307,BS1307))</f>
        <v>0</v>
      </c>
      <c r="AM1307" s="84">
        <f>IF(Dane!$E$3=1,BM1307,IF(Dane!$E$3=2,BQ1307,BT1307))</f>
        <v>0</v>
      </c>
      <c r="AN1307" s="39">
        <f>IF(Dane!$C$9="",0,IFERROR(J1307/R1307,0))</f>
        <v>0</v>
      </c>
      <c r="AO1307" s="39">
        <f>IF(Dane!$C$9="",0,IFERROR(ROUND(J1307-ROUND(J1307*0.0976,2)-ROUND(J1307*0.015,2)-ROUND(J1307*0.0245,2),2)/R1307,0))</f>
        <v>0</v>
      </c>
      <c r="AP1307" s="39">
        <f t="shared" si="309"/>
        <v>0</v>
      </c>
      <c r="AQ1307" s="39">
        <f t="shared" si="310"/>
        <v>0</v>
      </c>
      <c r="AR1307" s="39">
        <f t="shared" si="306"/>
        <v>0</v>
      </c>
      <c r="AS1307" s="39">
        <f>IF(Dane!$C$9="",0,IFERROR(AR1307/R1307,0))</f>
        <v>0</v>
      </c>
      <c r="AT1307" s="39">
        <f t="shared" si="311"/>
        <v>0</v>
      </c>
      <c r="AU1307" s="39">
        <v>0</v>
      </c>
      <c r="AV1307" s="39">
        <f t="shared" si="312"/>
        <v>0</v>
      </c>
      <c r="AW1307" s="39">
        <f>IF(Dane!$C$9="",0,IF(ROUND((N1307+O1307)*AV1307,2)&gt;$AN$1,$AN$1,ROUND((N1307+O1307)*AV1307,2)))</f>
        <v>0</v>
      </c>
      <c r="AX1307" s="39">
        <v>0</v>
      </c>
      <c r="AY1307" s="39">
        <f>IF(Dane!$C$9=2,IFERROR(J1307/W1307,0),IF(Dane!$C$9=3,IFERROR(J1307/W1307,0),0))</f>
        <v>0</v>
      </c>
      <c r="AZ1307" s="39">
        <f>IF(Dane!$C$9=2,IFERROR(ROUND(J1307-ROUND(J1307*0.0976,2)-ROUND(J1307*0.015,2)-ROUND(J1307*0.0245,2),2)/W1307,0),IF(Dane!$C$9=3,IFERROR(ROUND(J1307-ROUND(J1307*0.0976,2)-ROUND(J1307*0.015,2)-ROUND(J1307*0.0245,2),2)/W1307,0),0))</f>
        <v>0</v>
      </c>
      <c r="BA1307" s="39">
        <f t="shared" si="313"/>
        <v>0</v>
      </c>
      <c r="BB1307" s="39">
        <f t="shared" si="314"/>
        <v>0</v>
      </c>
      <c r="BC1307" s="39">
        <f t="shared" si="307"/>
        <v>0</v>
      </c>
      <c r="BD1307" s="39">
        <f>IF(Dane!$C$9=2,IFERROR(BC1307/W1307,0),IF(Dane!$C$9=3,IFERROR(BC1307/W1307,0),0))</f>
        <v>0</v>
      </c>
      <c r="BE1307" s="39">
        <f t="shared" si="315"/>
        <v>0</v>
      </c>
      <c r="BF1307" s="39">
        <v>0</v>
      </c>
      <c r="BG1307" s="39">
        <f t="shared" si="316"/>
        <v>0</v>
      </c>
      <c r="BH1307" s="39">
        <f>IF(Dane!$C$9=2,IF(ROUND((S1307+T1307)*BG1307,2)&gt;$AN$1,$AN$1,ROUND((S1307+T1307)*BG1307,2)),IF(Dane!$C$9=3,IF(ROUND((S1307+T1307)*BG1307,2)&gt;$AN$1,$AN$1,ROUND((S1307+T1307)*BG1307,2)),0))</f>
        <v>0</v>
      </c>
      <c r="BI1307" s="39">
        <v>0</v>
      </c>
      <c r="BJ1307" s="39">
        <f>IF(Dane!$C$9=3,IFERROR(J1307/AB1307,0),0)</f>
        <v>0</v>
      </c>
      <c r="BK1307" s="39">
        <f>IF(Dane!$C$9=3,IFERROR(ROUND(J1307-ROUND(J1307*0.0976,2)-ROUND(J1307*0.015,2)-ROUND(J1307*0.0245,2),2)/AB1307,0),0)</f>
        <v>0</v>
      </c>
      <c r="BL1307" s="39">
        <f t="shared" si="317"/>
        <v>0</v>
      </c>
      <c r="BM1307" s="39">
        <f t="shared" si="318"/>
        <v>0</v>
      </c>
      <c r="BN1307" s="39">
        <f t="shared" si="308"/>
        <v>0</v>
      </c>
      <c r="BO1307" s="39">
        <f>IF(Dane!$C$9=3,IFERROR(BN1307/AB1307,0),0)</f>
        <v>0</v>
      </c>
      <c r="BP1307" s="39">
        <f t="shared" si="319"/>
        <v>0</v>
      </c>
      <c r="BQ1307" s="39">
        <v>0</v>
      </c>
      <c r="BR1307" s="39">
        <f t="shared" si="320"/>
        <v>0</v>
      </c>
      <c r="BS1307" s="39">
        <f>IF(Dane!$C$9=3,IF(ROUND((X1307+Y1307)*BR1307,2)&gt;$AN$1,$AN$1,ROUND((X1307+Y1307)*BR1307,2)),0)</f>
        <v>0</v>
      </c>
      <c r="BT1307" s="39">
        <v>0</v>
      </c>
    </row>
    <row r="1308" spans="1:72">
      <c r="A1308" s="87">
        <v>1299</v>
      </c>
      <c r="B1308" s="1"/>
      <c r="C1308" s="1"/>
      <c r="D1308" s="2"/>
      <c r="E1308" s="3"/>
      <c r="F1308" s="4"/>
      <c r="G1308" s="5"/>
      <c r="H1308" s="5"/>
      <c r="I1308" s="6"/>
      <c r="J1308" s="5"/>
      <c r="K1308" s="5"/>
      <c r="L1308" s="5"/>
      <c r="M1308" s="55"/>
      <c r="N1308" s="8"/>
      <c r="O1308" s="105"/>
      <c r="P1308" s="5"/>
      <c r="Q1308" s="5"/>
      <c r="R1308" s="105">
        <f>Dane!$C$10</f>
        <v>0</v>
      </c>
      <c r="S1308" s="8"/>
      <c r="T1308" s="105"/>
      <c r="U1308" s="5"/>
      <c r="V1308" s="5"/>
      <c r="W1308" s="107">
        <f>Dane!$C$11</f>
        <v>0</v>
      </c>
      <c r="X1308" s="8"/>
      <c r="Y1308" s="105"/>
      <c r="Z1308" s="5"/>
      <c r="AA1308" s="5"/>
      <c r="AB1308" s="110">
        <f>Dane!$C$12</f>
        <v>0</v>
      </c>
      <c r="AC1308" s="108">
        <f>IF(Dane!$E$3=1,AP1308+BA1308+BL1308,IF(Dane!$E$3=2,AT1308+BE1308+BP1308,AW1308+BH1308+BS1308))</f>
        <v>0</v>
      </c>
      <c r="AD1308" s="14">
        <f>IF(Dane!$E$3=1,AQ1308+BB1308+BM1308,IF(Dane!$E$3=2,AU1308+BF1308+BQ1308,AX1308+BI1308+BT1308))</f>
        <v>0</v>
      </c>
      <c r="AE1308" s="14">
        <f>IF((J1308*Dane!$C$9)-AC1308&lt;0,0,(J1308*Dane!$C$9)-AC1308)</f>
        <v>0</v>
      </c>
      <c r="AF1308" s="61">
        <f>IF((K1308*Dane!$C$9)-AD1308&lt;0,0,(K1308*Dane!$C$9)-AD1308)</f>
        <v>0</v>
      </c>
      <c r="AG1308" s="93"/>
      <c r="AH1308" s="84">
        <f>IF(Dane!$E$3=1,AP1308,IF(Dane!$E$3=2,AT1308,AW1308))</f>
        <v>0</v>
      </c>
      <c r="AI1308" s="84">
        <f>IF(Dane!$E$3=1,AQ1308,IF(Dane!$E$3=2,AU1308,AX1308))</f>
        <v>0</v>
      </c>
      <c r="AJ1308" s="84">
        <f>IF(Dane!$E$3=1,BA1308,IF(Dane!$E$3=2,BE1308,BH1308))</f>
        <v>0</v>
      </c>
      <c r="AK1308" s="84">
        <f>IF(Dane!$E$3=1,BB1308,IF(Dane!$E$3=2,BF1308,BI1308))</f>
        <v>0</v>
      </c>
      <c r="AL1308" s="84">
        <f>IF(Dane!$E$3=1,BL1308,IF(Dane!$E$3=2,BP1308,BS1308))</f>
        <v>0</v>
      </c>
      <c r="AM1308" s="84">
        <f>IF(Dane!$E$3=1,BM1308,IF(Dane!$E$3=2,BQ1308,BT1308))</f>
        <v>0</v>
      </c>
      <c r="AN1308" s="39">
        <f>IF(Dane!$C$9="",0,IFERROR(J1308/R1308,0))</f>
        <v>0</v>
      </c>
      <c r="AO1308" s="39">
        <f>IF(Dane!$C$9="",0,IFERROR(ROUND(J1308-ROUND(J1308*0.0976,2)-ROUND(J1308*0.015,2)-ROUND(J1308*0.0245,2),2)/R1308,0))</f>
        <v>0</v>
      </c>
      <c r="AP1308" s="39">
        <f t="shared" si="309"/>
        <v>0</v>
      </c>
      <c r="AQ1308" s="39">
        <f t="shared" si="310"/>
        <v>0</v>
      </c>
      <c r="AR1308" s="39">
        <f t="shared" si="306"/>
        <v>0</v>
      </c>
      <c r="AS1308" s="39">
        <f>IF(Dane!$C$9="",0,IFERROR(AR1308/R1308,0))</f>
        <v>0</v>
      </c>
      <c r="AT1308" s="39">
        <f t="shared" si="311"/>
        <v>0</v>
      </c>
      <c r="AU1308" s="39">
        <v>0</v>
      </c>
      <c r="AV1308" s="39">
        <f t="shared" si="312"/>
        <v>0</v>
      </c>
      <c r="AW1308" s="39">
        <f>IF(Dane!$C$9="",0,IF(ROUND((N1308+O1308)*AV1308,2)&gt;$AN$1,$AN$1,ROUND((N1308+O1308)*AV1308,2)))</f>
        <v>0</v>
      </c>
      <c r="AX1308" s="39">
        <v>0</v>
      </c>
      <c r="AY1308" s="39">
        <f>IF(Dane!$C$9=2,IFERROR(J1308/W1308,0),IF(Dane!$C$9=3,IFERROR(J1308/W1308,0),0))</f>
        <v>0</v>
      </c>
      <c r="AZ1308" s="39">
        <f>IF(Dane!$C$9=2,IFERROR(ROUND(J1308-ROUND(J1308*0.0976,2)-ROUND(J1308*0.015,2)-ROUND(J1308*0.0245,2),2)/W1308,0),IF(Dane!$C$9=3,IFERROR(ROUND(J1308-ROUND(J1308*0.0976,2)-ROUND(J1308*0.015,2)-ROUND(J1308*0.0245,2),2)/W1308,0),0))</f>
        <v>0</v>
      </c>
      <c r="BA1308" s="39">
        <f t="shared" si="313"/>
        <v>0</v>
      </c>
      <c r="BB1308" s="39">
        <f t="shared" si="314"/>
        <v>0</v>
      </c>
      <c r="BC1308" s="39">
        <f t="shared" si="307"/>
        <v>0</v>
      </c>
      <c r="BD1308" s="39">
        <f>IF(Dane!$C$9=2,IFERROR(BC1308/W1308,0),IF(Dane!$C$9=3,IFERROR(BC1308/W1308,0),0))</f>
        <v>0</v>
      </c>
      <c r="BE1308" s="39">
        <f t="shared" si="315"/>
        <v>0</v>
      </c>
      <c r="BF1308" s="39">
        <v>0</v>
      </c>
      <c r="BG1308" s="39">
        <f t="shared" si="316"/>
        <v>0</v>
      </c>
      <c r="BH1308" s="39">
        <f>IF(Dane!$C$9=2,IF(ROUND((S1308+T1308)*BG1308,2)&gt;$AN$1,$AN$1,ROUND((S1308+T1308)*BG1308,2)),IF(Dane!$C$9=3,IF(ROUND((S1308+T1308)*BG1308,2)&gt;$AN$1,$AN$1,ROUND((S1308+T1308)*BG1308,2)),0))</f>
        <v>0</v>
      </c>
      <c r="BI1308" s="39">
        <v>0</v>
      </c>
      <c r="BJ1308" s="39">
        <f>IF(Dane!$C$9=3,IFERROR(J1308/AB1308,0),0)</f>
        <v>0</v>
      </c>
      <c r="BK1308" s="39">
        <f>IF(Dane!$C$9=3,IFERROR(ROUND(J1308-ROUND(J1308*0.0976,2)-ROUND(J1308*0.015,2)-ROUND(J1308*0.0245,2),2)/AB1308,0),0)</f>
        <v>0</v>
      </c>
      <c r="BL1308" s="39">
        <f t="shared" si="317"/>
        <v>0</v>
      </c>
      <c r="BM1308" s="39">
        <f t="shared" si="318"/>
        <v>0</v>
      </c>
      <c r="BN1308" s="39">
        <f t="shared" si="308"/>
        <v>0</v>
      </c>
      <c r="BO1308" s="39">
        <f>IF(Dane!$C$9=3,IFERROR(BN1308/AB1308,0),0)</f>
        <v>0</v>
      </c>
      <c r="BP1308" s="39">
        <f t="shared" si="319"/>
        <v>0</v>
      </c>
      <c r="BQ1308" s="39">
        <v>0</v>
      </c>
      <c r="BR1308" s="39">
        <f t="shared" si="320"/>
        <v>0</v>
      </c>
      <c r="BS1308" s="39">
        <f>IF(Dane!$C$9=3,IF(ROUND((X1308+Y1308)*BR1308,2)&gt;$AN$1,$AN$1,ROUND((X1308+Y1308)*BR1308,2)),0)</f>
        <v>0</v>
      </c>
      <c r="BT1308" s="39">
        <v>0</v>
      </c>
    </row>
    <row r="1309" spans="1:72">
      <c r="A1309" s="87">
        <v>1300</v>
      </c>
      <c r="B1309" s="1"/>
      <c r="C1309" s="1"/>
      <c r="D1309" s="2"/>
      <c r="E1309" s="3"/>
      <c r="F1309" s="4"/>
      <c r="G1309" s="5"/>
      <c r="H1309" s="5"/>
      <c r="I1309" s="6"/>
      <c r="J1309" s="5"/>
      <c r="K1309" s="5"/>
      <c r="L1309" s="5"/>
      <c r="M1309" s="55"/>
      <c r="N1309" s="8"/>
      <c r="O1309" s="105"/>
      <c r="P1309" s="5"/>
      <c r="Q1309" s="5"/>
      <c r="R1309" s="105">
        <f>Dane!$C$10</f>
        <v>0</v>
      </c>
      <c r="S1309" s="8"/>
      <c r="T1309" s="105"/>
      <c r="U1309" s="5"/>
      <c r="V1309" s="5"/>
      <c r="W1309" s="107">
        <f>Dane!$C$11</f>
        <v>0</v>
      </c>
      <c r="X1309" s="8"/>
      <c r="Y1309" s="105"/>
      <c r="Z1309" s="5"/>
      <c r="AA1309" s="5"/>
      <c r="AB1309" s="110">
        <f>Dane!$C$12</f>
        <v>0</v>
      </c>
      <c r="AC1309" s="108">
        <f>IF(Dane!$E$3=1,AP1309+BA1309+BL1309,IF(Dane!$E$3=2,AT1309+BE1309+BP1309,AW1309+BH1309+BS1309))</f>
        <v>0</v>
      </c>
      <c r="AD1309" s="14">
        <f>IF(Dane!$E$3=1,AQ1309+BB1309+BM1309,IF(Dane!$E$3=2,AU1309+BF1309+BQ1309,AX1309+BI1309+BT1309))</f>
        <v>0</v>
      </c>
      <c r="AE1309" s="14">
        <f>IF((J1309*Dane!$C$9)-AC1309&lt;0,0,(J1309*Dane!$C$9)-AC1309)</f>
        <v>0</v>
      </c>
      <c r="AF1309" s="61">
        <f>IF((K1309*Dane!$C$9)-AD1309&lt;0,0,(K1309*Dane!$C$9)-AD1309)</f>
        <v>0</v>
      </c>
      <c r="AG1309" s="93"/>
      <c r="AH1309" s="84">
        <f>IF(Dane!$E$3=1,AP1309,IF(Dane!$E$3=2,AT1309,AW1309))</f>
        <v>0</v>
      </c>
      <c r="AI1309" s="84">
        <f>IF(Dane!$E$3=1,AQ1309,IF(Dane!$E$3=2,AU1309,AX1309))</f>
        <v>0</v>
      </c>
      <c r="AJ1309" s="84">
        <f>IF(Dane!$E$3=1,BA1309,IF(Dane!$E$3=2,BE1309,BH1309))</f>
        <v>0</v>
      </c>
      <c r="AK1309" s="84">
        <f>IF(Dane!$E$3=1,BB1309,IF(Dane!$E$3=2,BF1309,BI1309))</f>
        <v>0</v>
      </c>
      <c r="AL1309" s="84">
        <f>IF(Dane!$E$3=1,BL1309,IF(Dane!$E$3=2,BP1309,BS1309))</f>
        <v>0</v>
      </c>
      <c r="AM1309" s="84">
        <f>IF(Dane!$E$3=1,BM1309,IF(Dane!$E$3=2,BQ1309,BT1309))</f>
        <v>0</v>
      </c>
      <c r="AN1309" s="39">
        <f>IF(Dane!$C$9="",0,IFERROR(J1309/R1309,0))</f>
        <v>0</v>
      </c>
      <c r="AO1309" s="39">
        <f>IF(Dane!$C$9="",0,IFERROR(ROUND(J1309-ROUND(J1309*0.0976,2)-ROUND(J1309*0.015,2)-ROUND(J1309*0.0245,2),2)/R1309,0))</f>
        <v>0</v>
      </c>
      <c r="AP1309" s="39">
        <f t="shared" si="309"/>
        <v>0</v>
      </c>
      <c r="AQ1309" s="39">
        <f t="shared" si="310"/>
        <v>0</v>
      </c>
      <c r="AR1309" s="39">
        <f t="shared" si="306"/>
        <v>0</v>
      </c>
      <c r="AS1309" s="39">
        <f>IF(Dane!$C$9="",0,IFERROR(AR1309/R1309,0))</f>
        <v>0</v>
      </c>
      <c r="AT1309" s="39">
        <f t="shared" si="311"/>
        <v>0</v>
      </c>
      <c r="AU1309" s="39">
        <v>0</v>
      </c>
      <c r="AV1309" s="39">
        <f t="shared" si="312"/>
        <v>0</v>
      </c>
      <c r="AW1309" s="39">
        <f>IF(Dane!$C$9="",0,IF(ROUND((N1309+O1309)*AV1309,2)&gt;$AN$1,$AN$1,ROUND((N1309+O1309)*AV1309,2)))</f>
        <v>0</v>
      </c>
      <c r="AX1309" s="39">
        <v>0</v>
      </c>
      <c r="AY1309" s="39">
        <f>IF(Dane!$C$9=2,IFERROR(J1309/W1309,0),IF(Dane!$C$9=3,IFERROR(J1309/W1309,0),0))</f>
        <v>0</v>
      </c>
      <c r="AZ1309" s="39">
        <f>IF(Dane!$C$9=2,IFERROR(ROUND(J1309-ROUND(J1309*0.0976,2)-ROUND(J1309*0.015,2)-ROUND(J1309*0.0245,2),2)/W1309,0),IF(Dane!$C$9=3,IFERROR(ROUND(J1309-ROUND(J1309*0.0976,2)-ROUND(J1309*0.015,2)-ROUND(J1309*0.0245,2),2)/W1309,0),0))</f>
        <v>0</v>
      </c>
      <c r="BA1309" s="39">
        <f t="shared" si="313"/>
        <v>0</v>
      </c>
      <c r="BB1309" s="39">
        <f t="shared" si="314"/>
        <v>0</v>
      </c>
      <c r="BC1309" s="39">
        <f t="shared" si="307"/>
        <v>0</v>
      </c>
      <c r="BD1309" s="39">
        <f>IF(Dane!$C$9=2,IFERROR(BC1309/W1309,0),IF(Dane!$C$9=3,IFERROR(BC1309/W1309,0),0))</f>
        <v>0</v>
      </c>
      <c r="BE1309" s="39">
        <f t="shared" si="315"/>
        <v>0</v>
      </c>
      <c r="BF1309" s="39">
        <v>0</v>
      </c>
      <c r="BG1309" s="39">
        <f t="shared" si="316"/>
        <v>0</v>
      </c>
      <c r="BH1309" s="39">
        <f>IF(Dane!$C$9=2,IF(ROUND((S1309+T1309)*BG1309,2)&gt;$AN$1,$AN$1,ROUND((S1309+T1309)*BG1309,2)),IF(Dane!$C$9=3,IF(ROUND((S1309+T1309)*BG1309,2)&gt;$AN$1,$AN$1,ROUND((S1309+T1309)*BG1309,2)),0))</f>
        <v>0</v>
      </c>
      <c r="BI1309" s="39">
        <v>0</v>
      </c>
      <c r="BJ1309" s="39">
        <f>IF(Dane!$C$9=3,IFERROR(J1309/AB1309,0),0)</f>
        <v>0</v>
      </c>
      <c r="BK1309" s="39">
        <f>IF(Dane!$C$9=3,IFERROR(ROUND(J1309-ROUND(J1309*0.0976,2)-ROUND(J1309*0.015,2)-ROUND(J1309*0.0245,2),2)/AB1309,0),0)</f>
        <v>0</v>
      </c>
      <c r="BL1309" s="39">
        <f t="shared" si="317"/>
        <v>0</v>
      </c>
      <c r="BM1309" s="39">
        <f t="shared" si="318"/>
        <v>0</v>
      </c>
      <c r="BN1309" s="39">
        <f t="shared" si="308"/>
        <v>0</v>
      </c>
      <c r="BO1309" s="39">
        <f>IF(Dane!$C$9=3,IFERROR(BN1309/AB1309,0),0)</f>
        <v>0</v>
      </c>
      <c r="BP1309" s="39">
        <f t="shared" si="319"/>
        <v>0</v>
      </c>
      <c r="BQ1309" s="39">
        <v>0</v>
      </c>
      <c r="BR1309" s="39">
        <f t="shared" si="320"/>
        <v>0</v>
      </c>
      <c r="BS1309" s="39">
        <f>IF(Dane!$C$9=3,IF(ROUND((X1309+Y1309)*BR1309,2)&gt;$AN$1,$AN$1,ROUND((X1309+Y1309)*BR1309,2)),0)</f>
        <v>0</v>
      </c>
      <c r="BT1309" s="39">
        <v>0</v>
      </c>
    </row>
    <row r="1310" spans="1:72">
      <c r="A1310" s="87">
        <v>1301</v>
      </c>
      <c r="B1310" s="1"/>
      <c r="C1310" s="1"/>
      <c r="D1310" s="2"/>
      <c r="E1310" s="3"/>
      <c r="F1310" s="4"/>
      <c r="G1310" s="5"/>
      <c r="H1310" s="5"/>
      <c r="I1310" s="6"/>
      <c r="J1310" s="5"/>
      <c r="K1310" s="5"/>
      <c r="L1310" s="5"/>
      <c r="M1310" s="55"/>
      <c r="N1310" s="8"/>
      <c r="O1310" s="105"/>
      <c r="P1310" s="5"/>
      <c r="Q1310" s="5"/>
      <c r="R1310" s="105">
        <f>Dane!$C$10</f>
        <v>0</v>
      </c>
      <c r="S1310" s="8"/>
      <c r="T1310" s="105"/>
      <c r="U1310" s="5"/>
      <c r="V1310" s="5"/>
      <c r="W1310" s="107">
        <f>Dane!$C$11</f>
        <v>0</v>
      </c>
      <c r="X1310" s="8"/>
      <c r="Y1310" s="105"/>
      <c r="Z1310" s="5"/>
      <c r="AA1310" s="5"/>
      <c r="AB1310" s="110">
        <f>Dane!$C$12</f>
        <v>0</v>
      </c>
      <c r="AC1310" s="108">
        <f>IF(Dane!$E$3=1,AP1310+BA1310+BL1310,IF(Dane!$E$3=2,AT1310+BE1310+BP1310,AW1310+BH1310+BS1310))</f>
        <v>0</v>
      </c>
      <c r="AD1310" s="14">
        <f>IF(Dane!$E$3=1,AQ1310+BB1310+BM1310,IF(Dane!$E$3=2,AU1310+BF1310+BQ1310,AX1310+BI1310+BT1310))</f>
        <v>0</v>
      </c>
      <c r="AE1310" s="14">
        <f>IF((J1310*Dane!$C$9)-AC1310&lt;0,0,(J1310*Dane!$C$9)-AC1310)</f>
        <v>0</v>
      </c>
      <c r="AF1310" s="61">
        <f>IF((K1310*Dane!$C$9)-AD1310&lt;0,0,(K1310*Dane!$C$9)-AD1310)</f>
        <v>0</v>
      </c>
      <c r="AG1310" s="93"/>
      <c r="AH1310" s="84">
        <f>IF(Dane!$E$3=1,AP1310,IF(Dane!$E$3=2,AT1310,AW1310))</f>
        <v>0</v>
      </c>
      <c r="AI1310" s="84">
        <f>IF(Dane!$E$3=1,AQ1310,IF(Dane!$E$3=2,AU1310,AX1310))</f>
        <v>0</v>
      </c>
      <c r="AJ1310" s="84">
        <f>IF(Dane!$E$3=1,BA1310,IF(Dane!$E$3=2,BE1310,BH1310))</f>
        <v>0</v>
      </c>
      <c r="AK1310" s="84">
        <f>IF(Dane!$E$3=1,BB1310,IF(Dane!$E$3=2,BF1310,BI1310))</f>
        <v>0</v>
      </c>
      <c r="AL1310" s="84">
        <f>IF(Dane!$E$3=1,BL1310,IF(Dane!$E$3=2,BP1310,BS1310))</f>
        <v>0</v>
      </c>
      <c r="AM1310" s="84">
        <f>IF(Dane!$E$3=1,BM1310,IF(Dane!$E$3=2,BQ1310,BT1310))</f>
        <v>0</v>
      </c>
      <c r="AN1310" s="39">
        <f>IF(Dane!$C$9="",0,IFERROR(J1310/R1310,0))</f>
        <v>0</v>
      </c>
      <c r="AO1310" s="39">
        <f>IF(Dane!$C$9="",0,IFERROR(ROUND(J1310-ROUND(J1310*0.0976,2)-ROUND(J1310*0.015,2)-ROUND(J1310*0.0245,2),2)/R1310,0))</f>
        <v>0</v>
      </c>
      <c r="AP1310" s="39">
        <f t="shared" si="309"/>
        <v>0</v>
      </c>
      <c r="AQ1310" s="39">
        <f t="shared" si="310"/>
        <v>0</v>
      </c>
      <c r="AR1310" s="39">
        <f t="shared" si="306"/>
        <v>0</v>
      </c>
      <c r="AS1310" s="39">
        <f>IF(Dane!$C$9="",0,IFERROR(AR1310/R1310,0))</f>
        <v>0</v>
      </c>
      <c r="AT1310" s="39">
        <f t="shared" si="311"/>
        <v>0</v>
      </c>
      <c r="AU1310" s="39">
        <v>0</v>
      </c>
      <c r="AV1310" s="39">
        <f t="shared" si="312"/>
        <v>0</v>
      </c>
      <c r="AW1310" s="39">
        <f>IF(Dane!$C$9="",0,IF(ROUND((N1310+O1310)*AV1310,2)&gt;$AN$1,$AN$1,ROUND((N1310+O1310)*AV1310,2)))</f>
        <v>0</v>
      </c>
      <c r="AX1310" s="39">
        <v>0</v>
      </c>
      <c r="AY1310" s="39">
        <f>IF(Dane!$C$9=2,IFERROR(J1310/W1310,0),IF(Dane!$C$9=3,IFERROR(J1310/W1310,0),0))</f>
        <v>0</v>
      </c>
      <c r="AZ1310" s="39">
        <f>IF(Dane!$C$9=2,IFERROR(ROUND(J1310-ROUND(J1310*0.0976,2)-ROUND(J1310*0.015,2)-ROUND(J1310*0.0245,2),2)/W1310,0),IF(Dane!$C$9=3,IFERROR(ROUND(J1310-ROUND(J1310*0.0976,2)-ROUND(J1310*0.015,2)-ROUND(J1310*0.0245,2),2)/W1310,0),0))</f>
        <v>0</v>
      </c>
      <c r="BA1310" s="39">
        <f t="shared" si="313"/>
        <v>0</v>
      </c>
      <c r="BB1310" s="39">
        <f t="shared" si="314"/>
        <v>0</v>
      </c>
      <c r="BC1310" s="39">
        <f t="shared" si="307"/>
        <v>0</v>
      </c>
      <c r="BD1310" s="39">
        <f>IF(Dane!$C$9=2,IFERROR(BC1310/W1310,0),IF(Dane!$C$9=3,IFERROR(BC1310/W1310,0),0))</f>
        <v>0</v>
      </c>
      <c r="BE1310" s="39">
        <f t="shared" si="315"/>
        <v>0</v>
      </c>
      <c r="BF1310" s="39">
        <v>0</v>
      </c>
      <c r="BG1310" s="39">
        <f t="shared" si="316"/>
        <v>0</v>
      </c>
      <c r="BH1310" s="39">
        <f>IF(Dane!$C$9=2,IF(ROUND((S1310+T1310)*BG1310,2)&gt;$AN$1,$AN$1,ROUND((S1310+T1310)*BG1310,2)),IF(Dane!$C$9=3,IF(ROUND((S1310+T1310)*BG1310,2)&gt;$AN$1,$AN$1,ROUND((S1310+T1310)*BG1310,2)),0))</f>
        <v>0</v>
      </c>
      <c r="BI1310" s="39">
        <v>0</v>
      </c>
      <c r="BJ1310" s="39">
        <f>IF(Dane!$C$9=3,IFERROR(J1310/AB1310,0),0)</f>
        <v>0</v>
      </c>
      <c r="BK1310" s="39">
        <f>IF(Dane!$C$9=3,IFERROR(ROUND(J1310-ROUND(J1310*0.0976,2)-ROUND(J1310*0.015,2)-ROUND(J1310*0.0245,2),2)/AB1310,0),0)</f>
        <v>0</v>
      </c>
      <c r="BL1310" s="39">
        <f t="shared" si="317"/>
        <v>0</v>
      </c>
      <c r="BM1310" s="39">
        <f t="shared" si="318"/>
        <v>0</v>
      </c>
      <c r="BN1310" s="39">
        <f t="shared" si="308"/>
        <v>0</v>
      </c>
      <c r="BO1310" s="39">
        <f>IF(Dane!$C$9=3,IFERROR(BN1310/AB1310,0),0)</f>
        <v>0</v>
      </c>
      <c r="BP1310" s="39">
        <f t="shared" si="319"/>
        <v>0</v>
      </c>
      <c r="BQ1310" s="39">
        <v>0</v>
      </c>
      <c r="BR1310" s="39">
        <f t="shared" si="320"/>
        <v>0</v>
      </c>
      <c r="BS1310" s="39">
        <f>IF(Dane!$C$9=3,IF(ROUND((X1310+Y1310)*BR1310,2)&gt;$AN$1,$AN$1,ROUND((X1310+Y1310)*BR1310,2)),0)</f>
        <v>0</v>
      </c>
      <c r="BT1310" s="39">
        <v>0</v>
      </c>
    </row>
    <row r="1311" spans="1:72">
      <c r="A1311" s="87">
        <v>1302</v>
      </c>
      <c r="B1311" s="1"/>
      <c r="C1311" s="1"/>
      <c r="D1311" s="2"/>
      <c r="E1311" s="3"/>
      <c r="F1311" s="4"/>
      <c r="G1311" s="5"/>
      <c r="H1311" s="5"/>
      <c r="I1311" s="6"/>
      <c r="J1311" s="5"/>
      <c r="K1311" s="5"/>
      <c r="L1311" s="5"/>
      <c r="M1311" s="55"/>
      <c r="N1311" s="8"/>
      <c r="O1311" s="105"/>
      <c r="P1311" s="5"/>
      <c r="Q1311" s="5"/>
      <c r="R1311" s="105">
        <f>Dane!$C$10</f>
        <v>0</v>
      </c>
      <c r="S1311" s="8"/>
      <c r="T1311" s="105"/>
      <c r="U1311" s="5"/>
      <c r="V1311" s="5"/>
      <c r="W1311" s="107">
        <f>Dane!$C$11</f>
        <v>0</v>
      </c>
      <c r="X1311" s="8"/>
      <c r="Y1311" s="105"/>
      <c r="Z1311" s="5"/>
      <c r="AA1311" s="5"/>
      <c r="AB1311" s="110">
        <f>Dane!$C$12</f>
        <v>0</v>
      </c>
      <c r="AC1311" s="108">
        <f>IF(Dane!$E$3=1,AP1311+BA1311+BL1311,IF(Dane!$E$3=2,AT1311+BE1311+BP1311,AW1311+BH1311+BS1311))</f>
        <v>0</v>
      </c>
      <c r="AD1311" s="14">
        <f>IF(Dane!$E$3=1,AQ1311+BB1311+BM1311,IF(Dane!$E$3=2,AU1311+BF1311+BQ1311,AX1311+BI1311+BT1311))</f>
        <v>0</v>
      </c>
      <c r="AE1311" s="14">
        <f>IF((J1311*Dane!$C$9)-AC1311&lt;0,0,(J1311*Dane!$C$9)-AC1311)</f>
        <v>0</v>
      </c>
      <c r="AF1311" s="61">
        <f>IF((K1311*Dane!$C$9)-AD1311&lt;0,0,(K1311*Dane!$C$9)-AD1311)</f>
        <v>0</v>
      </c>
      <c r="AG1311" s="93"/>
      <c r="AH1311" s="84">
        <f>IF(Dane!$E$3=1,AP1311,IF(Dane!$E$3=2,AT1311,AW1311))</f>
        <v>0</v>
      </c>
      <c r="AI1311" s="84">
        <f>IF(Dane!$E$3=1,AQ1311,IF(Dane!$E$3=2,AU1311,AX1311))</f>
        <v>0</v>
      </c>
      <c r="AJ1311" s="84">
        <f>IF(Dane!$E$3=1,BA1311,IF(Dane!$E$3=2,BE1311,BH1311))</f>
        <v>0</v>
      </c>
      <c r="AK1311" s="84">
        <f>IF(Dane!$E$3=1,BB1311,IF(Dane!$E$3=2,BF1311,BI1311))</f>
        <v>0</v>
      </c>
      <c r="AL1311" s="84">
        <f>IF(Dane!$E$3=1,BL1311,IF(Dane!$E$3=2,BP1311,BS1311))</f>
        <v>0</v>
      </c>
      <c r="AM1311" s="84">
        <f>IF(Dane!$E$3=1,BM1311,IF(Dane!$E$3=2,BQ1311,BT1311))</f>
        <v>0</v>
      </c>
      <c r="AN1311" s="39">
        <f>IF(Dane!$C$9="",0,IFERROR(J1311/R1311,0))</f>
        <v>0</v>
      </c>
      <c r="AO1311" s="39">
        <f>IF(Dane!$C$9="",0,IFERROR(ROUND(J1311-ROUND(J1311*0.0976,2)-ROUND(J1311*0.015,2)-ROUND(J1311*0.0245,2),2)/R1311,0))</f>
        <v>0</v>
      </c>
      <c r="AP1311" s="39">
        <f t="shared" si="309"/>
        <v>0</v>
      </c>
      <c r="AQ1311" s="39">
        <f t="shared" si="310"/>
        <v>0</v>
      </c>
      <c r="AR1311" s="39">
        <f t="shared" si="306"/>
        <v>0</v>
      </c>
      <c r="AS1311" s="39">
        <f>IF(Dane!$C$9="",0,IFERROR(AR1311/R1311,0))</f>
        <v>0</v>
      </c>
      <c r="AT1311" s="39">
        <f t="shared" si="311"/>
        <v>0</v>
      </c>
      <c r="AU1311" s="39">
        <v>0</v>
      </c>
      <c r="AV1311" s="39">
        <f t="shared" si="312"/>
        <v>0</v>
      </c>
      <c r="AW1311" s="39">
        <f>IF(Dane!$C$9="",0,IF(ROUND((N1311+O1311)*AV1311,2)&gt;$AN$1,$AN$1,ROUND((N1311+O1311)*AV1311,2)))</f>
        <v>0</v>
      </c>
      <c r="AX1311" s="39">
        <v>0</v>
      </c>
      <c r="AY1311" s="39">
        <f>IF(Dane!$C$9=2,IFERROR(J1311/W1311,0),IF(Dane!$C$9=3,IFERROR(J1311/W1311,0),0))</f>
        <v>0</v>
      </c>
      <c r="AZ1311" s="39">
        <f>IF(Dane!$C$9=2,IFERROR(ROUND(J1311-ROUND(J1311*0.0976,2)-ROUND(J1311*0.015,2)-ROUND(J1311*0.0245,2),2)/W1311,0),IF(Dane!$C$9=3,IFERROR(ROUND(J1311-ROUND(J1311*0.0976,2)-ROUND(J1311*0.015,2)-ROUND(J1311*0.0245,2),2)/W1311,0),0))</f>
        <v>0</v>
      </c>
      <c r="BA1311" s="39">
        <f t="shared" si="313"/>
        <v>0</v>
      </c>
      <c r="BB1311" s="39">
        <f t="shared" si="314"/>
        <v>0</v>
      </c>
      <c r="BC1311" s="39">
        <f t="shared" si="307"/>
        <v>0</v>
      </c>
      <c r="BD1311" s="39">
        <f>IF(Dane!$C$9=2,IFERROR(BC1311/W1311,0),IF(Dane!$C$9=3,IFERROR(BC1311/W1311,0),0))</f>
        <v>0</v>
      </c>
      <c r="BE1311" s="39">
        <f t="shared" si="315"/>
        <v>0</v>
      </c>
      <c r="BF1311" s="39">
        <v>0</v>
      </c>
      <c r="BG1311" s="39">
        <f t="shared" si="316"/>
        <v>0</v>
      </c>
      <c r="BH1311" s="39">
        <f>IF(Dane!$C$9=2,IF(ROUND((S1311+T1311)*BG1311,2)&gt;$AN$1,$AN$1,ROUND((S1311+T1311)*BG1311,2)),IF(Dane!$C$9=3,IF(ROUND((S1311+T1311)*BG1311,2)&gt;$AN$1,$AN$1,ROUND((S1311+T1311)*BG1311,2)),0))</f>
        <v>0</v>
      </c>
      <c r="BI1311" s="39">
        <v>0</v>
      </c>
      <c r="BJ1311" s="39">
        <f>IF(Dane!$C$9=3,IFERROR(J1311/AB1311,0),0)</f>
        <v>0</v>
      </c>
      <c r="BK1311" s="39">
        <f>IF(Dane!$C$9=3,IFERROR(ROUND(J1311-ROUND(J1311*0.0976,2)-ROUND(J1311*0.015,2)-ROUND(J1311*0.0245,2),2)/AB1311,0),0)</f>
        <v>0</v>
      </c>
      <c r="BL1311" s="39">
        <f t="shared" si="317"/>
        <v>0</v>
      </c>
      <c r="BM1311" s="39">
        <f t="shared" si="318"/>
        <v>0</v>
      </c>
      <c r="BN1311" s="39">
        <f t="shared" si="308"/>
        <v>0</v>
      </c>
      <c r="BO1311" s="39">
        <f>IF(Dane!$C$9=3,IFERROR(BN1311/AB1311,0),0)</f>
        <v>0</v>
      </c>
      <c r="BP1311" s="39">
        <f t="shared" si="319"/>
        <v>0</v>
      </c>
      <c r="BQ1311" s="39">
        <v>0</v>
      </c>
      <c r="BR1311" s="39">
        <f t="shared" si="320"/>
        <v>0</v>
      </c>
      <c r="BS1311" s="39">
        <f>IF(Dane!$C$9=3,IF(ROUND((X1311+Y1311)*BR1311,2)&gt;$AN$1,$AN$1,ROUND((X1311+Y1311)*BR1311,2)),0)</f>
        <v>0</v>
      </c>
      <c r="BT1311" s="39">
        <v>0</v>
      </c>
    </row>
    <row r="1312" spans="1:72">
      <c r="A1312" s="87">
        <v>1303</v>
      </c>
      <c r="B1312" s="1"/>
      <c r="C1312" s="1"/>
      <c r="D1312" s="2"/>
      <c r="E1312" s="3"/>
      <c r="F1312" s="4"/>
      <c r="G1312" s="5"/>
      <c r="H1312" s="5"/>
      <c r="I1312" s="6"/>
      <c r="J1312" s="5"/>
      <c r="K1312" s="5"/>
      <c r="L1312" s="5"/>
      <c r="M1312" s="55"/>
      <c r="N1312" s="8"/>
      <c r="O1312" s="105"/>
      <c r="P1312" s="5"/>
      <c r="Q1312" s="5"/>
      <c r="R1312" s="105">
        <f>Dane!$C$10</f>
        <v>0</v>
      </c>
      <c r="S1312" s="8"/>
      <c r="T1312" s="105"/>
      <c r="U1312" s="5"/>
      <c r="V1312" s="5"/>
      <c r="W1312" s="107">
        <f>Dane!$C$11</f>
        <v>0</v>
      </c>
      <c r="X1312" s="8"/>
      <c r="Y1312" s="105"/>
      <c r="Z1312" s="5"/>
      <c r="AA1312" s="5"/>
      <c r="AB1312" s="110">
        <f>Dane!$C$12</f>
        <v>0</v>
      </c>
      <c r="AC1312" s="108">
        <f>IF(Dane!$E$3=1,AP1312+BA1312+BL1312,IF(Dane!$E$3=2,AT1312+BE1312+BP1312,AW1312+BH1312+BS1312))</f>
        <v>0</v>
      </c>
      <c r="AD1312" s="14">
        <f>IF(Dane!$E$3=1,AQ1312+BB1312+BM1312,IF(Dane!$E$3=2,AU1312+BF1312+BQ1312,AX1312+BI1312+BT1312))</f>
        <v>0</v>
      </c>
      <c r="AE1312" s="14">
        <f>IF((J1312*Dane!$C$9)-AC1312&lt;0,0,(J1312*Dane!$C$9)-AC1312)</f>
        <v>0</v>
      </c>
      <c r="AF1312" s="61">
        <f>IF((K1312*Dane!$C$9)-AD1312&lt;0,0,(K1312*Dane!$C$9)-AD1312)</f>
        <v>0</v>
      </c>
      <c r="AG1312" s="93"/>
      <c r="AH1312" s="84">
        <f>IF(Dane!$E$3=1,AP1312,IF(Dane!$E$3=2,AT1312,AW1312))</f>
        <v>0</v>
      </c>
      <c r="AI1312" s="84">
        <f>IF(Dane!$E$3=1,AQ1312,IF(Dane!$E$3=2,AU1312,AX1312))</f>
        <v>0</v>
      </c>
      <c r="AJ1312" s="84">
        <f>IF(Dane!$E$3=1,BA1312,IF(Dane!$E$3=2,BE1312,BH1312))</f>
        <v>0</v>
      </c>
      <c r="AK1312" s="84">
        <f>IF(Dane!$E$3=1,BB1312,IF(Dane!$E$3=2,BF1312,BI1312))</f>
        <v>0</v>
      </c>
      <c r="AL1312" s="84">
        <f>IF(Dane!$E$3=1,BL1312,IF(Dane!$E$3=2,BP1312,BS1312))</f>
        <v>0</v>
      </c>
      <c r="AM1312" s="84">
        <f>IF(Dane!$E$3=1,BM1312,IF(Dane!$E$3=2,BQ1312,BT1312))</f>
        <v>0</v>
      </c>
      <c r="AN1312" s="39">
        <f>IF(Dane!$C$9="",0,IFERROR(J1312/R1312,0))</f>
        <v>0</v>
      </c>
      <c r="AO1312" s="39">
        <f>IF(Dane!$C$9="",0,IFERROR(ROUND(J1312-ROUND(J1312*0.0976,2)-ROUND(J1312*0.015,2)-ROUND(J1312*0.0245,2),2)/R1312,0))</f>
        <v>0</v>
      </c>
      <c r="AP1312" s="39">
        <f t="shared" si="309"/>
        <v>0</v>
      </c>
      <c r="AQ1312" s="39">
        <f t="shared" si="310"/>
        <v>0</v>
      </c>
      <c r="AR1312" s="39">
        <f t="shared" si="306"/>
        <v>0</v>
      </c>
      <c r="AS1312" s="39">
        <f>IF(Dane!$C$9="",0,IFERROR(AR1312/R1312,0))</f>
        <v>0</v>
      </c>
      <c r="AT1312" s="39">
        <f t="shared" si="311"/>
        <v>0</v>
      </c>
      <c r="AU1312" s="39">
        <v>0</v>
      </c>
      <c r="AV1312" s="39">
        <f t="shared" si="312"/>
        <v>0</v>
      </c>
      <c r="AW1312" s="39">
        <f>IF(Dane!$C$9="",0,IF(ROUND((N1312+O1312)*AV1312,2)&gt;$AN$1,$AN$1,ROUND((N1312+O1312)*AV1312,2)))</f>
        <v>0</v>
      </c>
      <c r="AX1312" s="39">
        <v>0</v>
      </c>
      <c r="AY1312" s="39">
        <f>IF(Dane!$C$9=2,IFERROR(J1312/W1312,0),IF(Dane!$C$9=3,IFERROR(J1312/W1312,0),0))</f>
        <v>0</v>
      </c>
      <c r="AZ1312" s="39">
        <f>IF(Dane!$C$9=2,IFERROR(ROUND(J1312-ROUND(J1312*0.0976,2)-ROUND(J1312*0.015,2)-ROUND(J1312*0.0245,2),2)/W1312,0),IF(Dane!$C$9=3,IFERROR(ROUND(J1312-ROUND(J1312*0.0976,2)-ROUND(J1312*0.015,2)-ROUND(J1312*0.0245,2),2)/W1312,0),0))</f>
        <v>0</v>
      </c>
      <c r="BA1312" s="39">
        <f t="shared" si="313"/>
        <v>0</v>
      </c>
      <c r="BB1312" s="39">
        <f t="shared" si="314"/>
        <v>0</v>
      </c>
      <c r="BC1312" s="39">
        <f t="shared" si="307"/>
        <v>0</v>
      </c>
      <c r="BD1312" s="39">
        <f>IF(Dane!$C$9=2,IFERROR(BC1312/W1312,0),IF(Dane!$C$9=3,IFERROR(BC1312/W1312,0),0))</f>
        <v>0</v>
      </c>
      <c r="BE1312" s="39">
        <f t="shared" si="315"/>
        <v>0</v>
      </c>
      <c r="BF1312" s="39">
        <v>0</v>
      </c>
      <c r="BG1312" s="39">
        <f t="shared" si="316"/>
        <v>0</v>
      </c>
      <c r="BH1312" s="39">
        <f>IF(Dane!$C$9=2,IF(ROUND((S1312+T1312)*BG1312,2)&gt;$AN$1,$AN$1,ROUND((S1312+T1312)*BG1312,2)),IF(Dane!$C$9=3,IF(ROUND((S1312+T1312)*BG1312,2)&gt;$AN$1,$AN$1,ROUND((S1312+T1312)*BG1312,2)),0))</f>
        <v>0</v>
      </c>
      <c r="BI1312" s="39">
        <v>0</v>
      </c>
      <c r="BJ1312" s="39">
        <f>IF(Dane!$C$9=3,IFERROR(J1312/AB1312,0),0)</f>
        <v>0</v>
      </c>
      <c r="BK1312" s="39">
        <f>IF(Dane!$C$9=3,IFERROR(ROUND(J1312-ROUND(J1312*0.0976,2)-ROUND(J1312*0.015,2)-ROUND(J1312*0.0245,2),2)/AB1312,0),0)</f>
        <v>0</v>
      </c>
      <c r="BL1312" s="39">
        <f t="shared" si="317"/>
        <v>0</v>
      </c>
      <c r="BM1312" s="39">
        <f t="shared" si="318"/>
        <v>0</v>
      </c>
      <c r="BN1312" s="39">
        <f t="shared" si="308"/>
        <v>0</v>
      </c>
      <c r="BO1312" s="39">
        <f>IF(Dane!$C$9=3,IFERROR(BN1312/AB1312,0),0)</f>
        <v>0</v>
      </c>
      <c r="BP1312" s="39">
        <f t="shared" si="319"/>
        <v>0</v>
      </c>
      <c r="BQ1312" s="39">
        <v>0</v>
      </c>
      <c r="BR1312" s="39">
        <f t="shared" si="320"/>
        <v>0</v>
      </c>
      <c r="BS1312" s="39">
        <f>IF(Dane!$C$9=3,IF(ROUND((X1312+Y1312)*BR1312,2)&gt;$AN$1,$AN$1,ROUND((X1312+Y1312)*BR1312,2)),0)</f>
        <v>0</v>
      </c>
      <c r="BT1312" s="39">
        <v>0</v>
      </c>
    </row>
    <row r="1313" spans="1:72">
      <c r="A1313" s="87">
        <v>1304</v>
      </c>
      <c r="B1313" s="1"/>
      <c r="C1313" s="1"/>
      <c r="D1313" s="2"/>
      <c r="E1313" s="3"/>
      <c r="F1313" s="4"/>
      <c r="G1313" s="5"/>
      <c r="H1313" s="5"/>
      <c r="I1313" s="6"/>
      <c r="J1313" s="5"/>
      <c r="K1313" s="5"/>
      <c r="L1313" s="5"/>
      <c r="M1313" s="55"/>
      <c r="N1313" s="8"/>
      <c r="O1313" s="105"/>
      <c r="P1313" s="5"/>
      <c r="Q1313" s="5"/>
      <c r="R1313" s="105">
        <f>Dane!$C$10</f>
        <v>0</v>
      </c>
      <c r="S1313" s="8"/>
      <c r="T1313" s="105"/>
      <c r="U1313" s="5"/>
      <c r="V1313" s="5"/>
      <c r="W1313" s="107">
        <f>Dane!$C$11</f>
        <v>0</v>
      </c>
      <c r="X1313" s="8"/>
      <c r="Y1313" s="105"/>
      <c r="Z1313" s="5"/>
      <c r="AA1313" s="5"/>
      <c r="AB1313" s="110">
        <f>Dane!$C$12</f>
        <v>0</v>
      </c>
      <c r="AC1313" s="108">
        <f>IF(Dane!$E$3=1,AP1313+BA1313+BL1313,IF(Dane!$E$3=2,AT1313+BE1313+BP1313,AW1313+BH1313+BS1313))</f>
        <v>0</v>
      </c>
      <c r="AD1313" s="14">
        <f>IF(Dane!$E$3=1,AQ1313+BB1313+BM1313,IF(Dane!$E$3=2,AU1313+BF1313+BQ1313,AX1313+BI1313+BT1313))</f>
        <v>0</v>
      </c>
      <c r="AE1313" s="14">
        <f>IF((J1313*Dane!$C$9)-AC1313&lt;0,0,(J1313*Dane!$C$9)-AC1313)</f>
        <v>0</v>
      </c>
      <c r="AF1313" s="61">
        <f>IF((K1313*Dane!$C$9)-AD1313&lt;0,0,(K1313*Dane!$C$9)-AD1313)</f>
        <v>0</v>
      </c>
      <c r="AG1313" s="93"/>
      <c r="AH1313" s="84">
        <f>IF(Dane!$E$3=1,AP1313,IF(Dane!$E$3=2,AT1313,AW1313))</f>
        <v>0</v>
      </c>
      <c r="AI1313" s="84">
        <f>IF(Dane!$E$3=1,AQ1313,IF(Dane!$E$3=2,AU1313,AX1313))</f>
        <v>0</v>
      </c>
      <c r="AJ1313" s="84">
        <f>IF(Dane!$E$3=1,BA1313,IF(Dane!$E$3=2,BE1313,BH1313))</f>
        <v>0</v>
      </c>
      <c r="AK1313" s="84">
        <f>IF(Dane!$E$3=1,BB1313,IF(Dane!$E$3=2,BF1313,BI1313))</f>
        <v>0</v>
      </c>
      <c r="AL1313" s="84">
        <f>IF(Dane!$E$3=1,BL1313,IF(Dane!$E$3=2,BP1313,BS1313))</f>
        <v>0</v>
      </c>
      <c r="AM1313" s="84">
        <f>IF(Dane!$E$3=1,BM1313,IF(Dane!$E$3=2,BQ1313,BT1313))</f>
        <v>0</v>
      </c>
      <c r="AN1313" s="39">
        <f>IF(Dane!$C$9="",0,IFERROR(J1313/R1313,0))</f>
        <v>0</v>
      </c>
      <c r="AO1313" s="39">
        <f>IF(Dane!$C$9="",0,IFERROR(ROUND(J1313-ROUND(J1313*0.0976,2)-ROUND(J1313*0.015,2)-ROUND(J1313*0.0245,2),2)/R1313,0))</f>
        <v>0</v>
      </c>
      <c r="AP1313" s="39">
        <f t="shared" si="309"/>
        <v>0</v>
      </c>
      <c r="AQ1313" s="39">
        <f t="shared" si="310"/>
        <v>0</v>
      </c>
      <c r="AR1313" s="39">
        <f t="shared" si="306"/>
        <v>0</v>
      </c>
      <c r="AS1313" s="39">
        <f>IF(Dane!$C$9="",0,IFERROR(AR1313/R1313,0))</f>
        <v>0</v>
      </c>
      <c r="AT1313" s="39">
        <f t="shared" si="311"/>
        <v>0</v>
      </c>
      <c r="AU1313" s="39">
        <v>0</v>
      </c>
      <c r="AV1313" s="39">
        <f t="shared" si="312"/>
        <v>0</v>
      </c>
      <c r="AW1313" s="39">
        <f>IF(Dane!$C$9="",0,IF(ROUND((N1313+O1313)*AV1313,2)&gt;$AN$1,$AN$1,ROUND((N1313+O1313)*AV1313,2)))</f>
        <v>0</v>
      </c>
      <c r="AX1313" s="39">
        <v>0</v>
      </c>
      <c r="AY1313" s="39">
        <f>IF(Dane!$C$9=2,IFERROR(J1313/W1313,0),IF(Dane!$C$9=3,IFERROR(J1313/W1313,0),0))</f>
        <v>0</v>
      </c>
      <c r="AZ1313" s="39">
        <f>IF(Dane!$C$9=2,IFERROR(ROUND(J1313-ROUND(J1313*0.0976,2)-ROUND(J1313*0.015,2)-ROUND(J1313*0.0245,2),2)/W1313,0),IF(Dane!$C$9=3,IFERROR(ROUND(J1313-ROUND(J1313*0.0976,2)-ROUND(J1313*0.015,2)-ROUND(J1313*0.0245,2),2)/W1313,0),0))</f>
        <v>0</v>
      </c>
      <c r="BA1313" s="39">
        <f t="shared" si="313"/>
        <v>0</v>
      </c>
      <c r="BB1313" s="39">
        <f t="shared" si="314"/>
        <v>0</v>
      </c>
      <c r="BC1313" s="39">
        <f t="shared" si="307"/>
        <v>0</v>
      </c>
      <c r="BD1313" s="39">
        <f>IF(Dane!$C$9=2,IFERROR(BC1313/W1313,0),IF(Dane!$C$9=3,IFERROR(BC1313/W1313,0),0))</f>
        <v>0</v>
      </c>
      <c r="BE1313" s="39">
        <f t="shared" si="315"/>
        <v>0</v>
      </c>
      <c r="BF1313" s="39">
        <v>0</v>
      </c>
      <c r="BG1313" s="39">
        <f t="shared" si="316"/>
        <v>0</v>
      </c>
      <c r="BH1313" s="39">
        <f>IF(Dane!$C$9=2,IF(ROUND((S1313+T1313)*BG1313,2)&gt;$AN$1,$AN$1,ROUND((S1313+T1313)*BG1313,2)),IF(Dane!$C$9=3,IF(ROUND((S1313+T1313)*BG1313,2)&gt;$AN$1,$AN$1,ROUND((S1313+T1313)*BG1313,2)),0))</f>
        <v>0</v>
      </c>
      <c r="BI1313" s="39">
        <v>0</v>
      </c>
      <c r="BJ1313" s="39">
        <f>IF(Dane!$C$9=3,IFERROR(J1313/AB1313,0),0)</f>
        <v>0</v>
      </c>
      <c r="BK1313" s="39">
        <f>IF(Dane!$C$9=3,IFERROR(ROUND(J1313-ROUND(J1313*0.0976,2)-ROUND(J1313*0.015,2)-ROUND(J1313*0.0245,2),2)/AB1313,0),0)</f>
        <v>0</v>
      </c>
      <c r="BL1313" s="39">
        <f t="shared" si="317"/>
        <v>0</v>
      </c>
      <c r="BM1313" s="39">
        <f t="shared" si="318"/>
        <v>0</v>
      </c>
      <c r="BN1313" s="39">
        <f t="shared" si="308"/>
        <v>0</v>
      </c>
      <c r="BO1313" s="39">
        <f>IF(Dane!$C$9=3,IFERROR(BN1313/AB1313,0),0)</f>
        <v>0</v>
      </c>
      <c r="BP1313" s="39">
        <f t="shared" si="319"/>
        <v>0</v>
      </c>
      <c r="BQ1313" s="39">
        <v>0</v>
      </c>
      <c r="BR1313" s="39">
        <f t="shared" si="320"/>
        <v>0</v>
      </c>
      <c r="BS1313" s="39">
        <f>IF(Dane!$C$9=3,IF(ROUND((X1313+Y1313)*BR1313,2)&gt;$AN$1,$AN$1,ROUND((X1313+Y1313)*BR1313,2)),0)</f>
        <v>0</v>
      </c>
      <c r="BT1313" s="39">
        <v>0</v>
      </c>
    </row>
    <row r="1314" spans="1:72">
      <c r="A1314" s="87">
        <v>1305</v>
      </c>
      <c r="B1314" s="1"/>
      <c r="C1314" s="1"/>
      <c r="D1314" s="2"/>
      <c r="E1314" s="3"/>
      <c r="F1314" s="4"/>
      <c r="G1314" s="5"/>
      <c r="H1314" s="5"/>
      <c r="I1314" s="6"/>
      <c r="J1314" s="5"/>
      <c r="K1314" s="5"/>
      <c r="L1314" s="5"/>
      <c r="M1314" s="55"/>
      <c r="N1314" s="8"/>
      <c r="O1314" s="105"/>
      <c r="P1314" s="5"/>
      <c r="Q1314" s="5"/>
      <c r="R1314" s="105">
        <f>Dane!$C$10</f>
        <v>0</v>
      </c>
      <c r="S1314" s="8"/>
      <c r="T1314" s="105"/>
      <c r="U1314" s="5"/>
      <c r="V1314" s="5"/>
      <c r="W1314" s="107">
        <f>Dane!$C$11</f>
        <v>0</v>
      </c>
      <c r="X1314" s="8"/>
      <c r="Y1314" s="105"/>
      <c r="Z1314" s="5"/>
      <c r="AA1314" s="5"/>
      <c r="AB1314" s="110">
        <f>Dane!$C$12</f>
        <v>0</v>
      </c>
      <c r="AC1314" s="108">
        <f>IF(Dane!$E$3=1,AP1314+BA1314+BL1314,IF(Dane!$E$3=2,AT1314+BE1314+BP1314,AW1314+BH1314+BS1314))</f>
        <v>0</v>
      </c>
      <c r="AD1314" s="14">
        <f>IF(Dane!$E$3=1,AQ1314+BB1314+BM1314,IF(Dane!$E$3=2,AU1314+BF1314+BQ1314,AX1314+BI1314+BT1314))</f>
        <v>0</v>
      </c>
      <c r="AE1314" s="14">
        <f>IF((J1314*Dane!$C$9)-AC1314&lt;0,0,(J1314*Dane!$C$9)-AC1314)</f>
        <v>0</v>
      </c>
      <c r="AF1314" s="61">
        <f>IF((K1314*Dane!$C$9)-AD1314&lt;0,0,(K1314*Dane!$C$9)-AD1314)</f>
        <v>0</v>
      </c>
      <c r="AG1314" s="93"/>
      <c r="AH1314" s="84">
        <f>IF(Dane!$E$3=1,AP1314,IF(Dane!$E$3=2,AT1314,AW1314))</f>
        <v>0</v>
      </c>
      <c r="AI1314" s="84">
        <f>IF(Dane!$E$3=1,AQ1314,IF(Dane!$E$3=2,AU1314,AX1314))</f>
        <v>0</v>
      </c>
      <c r="AJ1314" s="84">
        <f>IF(Dane!$E$3=1,BA1314,IF(Dane!$E$3=2,BE1314,BH1314))</f>
        <v>0</v>
      </c>
      <c r="AK1314" s="84">
        <f>IF(Dane!$E$3=1,BB1314,IF(Dane!$E$3=2,BF1314,BI1314))</f>
        <v>0</v>
      </c>
      <c r="AL1314" s="84">
        <f>IF(Dane!$E$3=1,BL1314,IF(Dane!$E$3=2,BP1314,BS1314))</f>
        <v>0</v>
      </c>
      <c r="AM1314" s="84">
        <f>IF(Dane!$E$3=1,BM1314,IF(Dane!$E$3=2,BQ1314,BT1314))</f>
        <v>0</v>
      </c>
      <c r="AN1314" s="39">
        <f>IF(Dane!$C$9="",0,IFERROR(J1314/R1314,0))</f>
        <v>0</v>
      </c>
      <c r="AO1314" s="39">
        <f>IF(Dane!$C$9="",0,IFERROR(ROUND(J1314-ROUND(J1314*0.0976,2)-ROUND(J1314*0.015,2)-ROUND(J1314*0.0245,2),2)/R1314,0))</f>
        <v>0</v>
      </c>
      <c r="AP1314" s="39">
        <f t="shared" si="309"/>
        <v>0</v>
      </c>
      <c r="AQ1314" s="39">
        <f t="shared" si="310"/>
        <v>0</v>
      </c>
      <c r="AR1314" s="39">
        <f t="shared" si="306"/>
        <v>0</v>
      </c>
      <c r="AS1314" s="39">
        <f>IF(Dane!$C$9="",0,IFERROR(AR1314/R1314,0))</f>
        <v>0</v>
      </c>
      <c r="AT1314" s="39">
        <f t="shared" si="311"/>
        <v>0</v>
      </c>
      <c r="AU1314" s="39">
        <v>0</v>
      </c>
      <c r="AV1314" s="39">
        <f t="shared" si="312"/>
        <v>0</v>
      </c>
      <c r="AW1314" s="39">
        <f>IF(Dane!$C$9="",0,IF(ROUND((N1314+O1314)*AV1314,2)&gt;$AN$1,$AN$1,ROUND((N1314+O1314)*AV1314,2)))</f>
        <v>0</v>
      </c>
      <c r="AX1314" s="39">
        <v>0</v>
      </c>
      <c r="AY1314" s="39">
        <f>IF(Dane!$C$9=2,IFERROR(J1314/W1314,0),IF(Dane!$C$9=3,IFERROR(J1314/W1314,0),0))</f>
        <v>0</v>
      </c>
      <c r="AZ1314" s="39">
        <f>IF(Dane!$C$9=2,IFERROR(ROUND(J1314-ROUND(J1314*0.0976,2)-ROUND(J1314*0.015,2)-ROUND(J1314*0.0245,2),2)/W1314,0),IF(Dane!$C$9=3,IFERROR(ROUND(J1314-ROUND(J1314*0.0976,2)-ROUND(J1314*0.015,2)-ROUND(J1314*0.0245,2),2)/W1314,0),0))</f>
        <v>0</v>
      </c>
      <c r="BA1314" s="39">
        <f t="shared" si="313"/>
        <v>0</v>
      </c>
      <c r="BB1314" s="39">
        <f t="shared" si="314"/>
        <v>0</v>
      </c>
      <c r="BC1314" s="39">
        <f t="shared" si="307"/>
        <v>0</v>
      </c>
      <c r="BD1314" s="39">
        <f>IF(Dane!$C$9=2,IFERROR(BC1314/W1314,0),IF(Dane!$C$9=3,IFERROR(BC1314/W1314,0),0))</f>
        <v>0</v>
      </c>
      <c r="BE1314" s="39">
        <f t="shared" si="315"/>
        <v>0</v>
      </c>
      <c r="BF1314" s="39">
        <v>0</v>
      </c>
      <c r="BG1314" s="39">
        <f t="shared" si="316"/>
        <v>0</v>
      </c>
      <c r="BH1314" s="39">
        <f>IF(Dane!$C$9=2,IF(ROUND((S1314+T1314)*BG1314,2)&gt;$AN$1,$AN$1,ROUND((S1314+T1314)*BG1314,2)),IF(Dane!$C$9=3,IF(ROUND((S1314+T1314)*BG1314,2)&gt;$AN$1,$AN$1,ROUND((S1314+T1314)*BG1314,2)),0))</f>
        <v>0</v>
      </c>
      <c r="BI1314" s="39">
        <v>0</v>
      </c>
      <c r="BJ1314" s="39">
        <f>IF(Dane!$C$9=3,IFERROR(J1314/AB1314,0),0)</f>
        <v>0</v>
      </c>
      <c r="BK1314" s="39">
        <f>IF(Dane!$C$9=3,IFERROR(ROUND(J1314-ROUND(J1314*0.0976,2)-ROUND(J1314*0.015,2)-ROUND(J1314*0.0245,2),2)/AB1314,0),0)</f>
        <v>0</v>
      </c>
      <c r="BL1314" s="39">
        <f t="shared" si="317"/>
        <v>0</v>
      </c>
      <c r="BM1314" s="39">
        <f t="shared" si="318"/>
        <v>0</v>
      </c>
      <c r="BN1314" s="39">
        <f t="shared" si="308"/>
        <v>0</v>
      </c>
      <c r="BO1314" s="39">
        <f>IF(Dane!$C$9=3,IFERROR(BN1314/AB1314,0),0)</f>
        <v>0</v>
      </c>
      <c r="BP1314" s="39">
        <f t="shared" si="319"/>
        <v>0</v>
      </c>
      <c r="BQ1314" s="39">
        <v>0</v>
      </c>
      <c r="BR1314" s="39">
        <f t="shared" si="320"/>
        <v>0</v>
      </c>
      <c r="BS1314" s="39">
        <f>IF(Dane!$C$9=3,IF(ROUND((X1314+Y1314)*BR1314,2)&gt;$AN$1,$AN$1,ROUND((X1314+Y1314)*BR1314,2)),0)</f>
        <v>0</v>
      </c>
      <c r="BT1314" s="39">
        <v>0</v>
      </c>
    </row>
    <row r="1315" spans="1:72">
      <c r="A1315" s="87">
        <v>1306</v>
      </c>
      <c r="B1315" s="1"/>
      <c r="C1315" s="1"/>
      <c r="D1315" s="2"/>
      <c r="E1315" s="3"/>
      <c r="F1315" s="4"/>
      <c r="G1315" s="5"/>
      <c r="H1315" s="5"/>
      <c r="I1315" s="6"/>
      <c r="J1315" s="5"/>
      <c r="K1315" s="5"/>
      <c r="L1315" s="5"/>
      <c r="M1315" s="55"/>
      <c r="N1315" s="8"/>
      <c r="O1315" s="105"/>
      <c r="P1315" s="5"/>
      <c r="Q1315" s="5"/>
      <c r="R1315" s="105">
        <f>Dane!$C$10</f>
        <v>0</v>
      </c>
      <c r="S1315" s="8"/>
      <c r="T1315" s="105"/>
      <c r="U1315" s="5"/>
      <c r="V1315" s="5"/>
      <c r="W1315" s="107">
        <f>Dane!$C$11</f>
        <v>0</v>
      </c>
      <c r="X1315" s="8"/>
      <c r="Y1315" s="105"/>
      <c r="Z1315" s="5"/>
      <c r="AA1315" s="5"/>
      <c r="AB1315" s="110">
        <f>Dane!$C$12</f>
        <v>0</v>
      </c>
      <c r="AC1315" s="108">
        <f>IF(Dane!$E$3=1,AP1315+BA1315+BL1315,IF(Dane!$E$3=2,AT1315+BE1315+BP1315,AW1315+BH1315+BS1315))</f>
        <v>0</v>
      </c>
      <c r="AD1315" s="14">
        <f>IF(Dane!$E$3=1,AQ1315+BB1315+BM1315,IF(Dane!$E$3=2,AU1315+BF1315+BQ1315,AX1315+BI1315+BT1315))</f>
        <v>0</v>
      </c>
      <c r="AE1315" s="14">
        <f>IF((J1315*Dane!$C$9)-AC1315&lt;0,0,(J1315*Dane!$C$9)-AC1315)</f>
        <v>0</v>
      </c>
      <c r="AF1315" s="61">
        <f>IF((K1315*Dane!$C$9)-AD1315&lt;0,0,(K1315*Dane!$C$9)-AD1315)</f>
        <v>0</v>
      </c>
      <c r="AG1315" s="93"/>
      <c r="AH1315" s="84">
        <f>IF(Dane!$E$3=1,AP1315,IF(Dane!$E$3=2,AT1315,AW1315))</f>
        <v>0</v>
      </c>
      <c r="AI1315" s="84">
        <f>IF(Dane!$E$3=1,AQ1315,IF(Dane!$E$3=2,AU1315,AX1315))</f>
        <v>0</v>
      </c>
      <c r="AJ1315" s="84">
        <f>IF(Dane!$E$3=1,BA1315,IF(Dane!$E$3=2,BE1315,BH1315))</f>
        <v>0</v>
      </c>
      <c r="AK1315" s="84">
        <f>IF(Dane!$E$3=1,BB1315,IF(Dane!$E$3=2,BF1315,BI1315))</f>
        <v>0</v>
      </c>
      <c r="AL1315" s="84">
        <f>IF(Dane!$E$3=1,BL1315,IF(Dane!$E$3=2,BP1315,BS1315))</f>
        <v>0</v>
      </c>
      <c r="AM1315" s="84">
        <f>IF(Dane!$E$3=1,BM1315,IF(Dane!$E$3=2,BQ1315,BT1315))</f>
        <v>0</v>
      </c>
      <c r="AN1315" s="39">
        <f>IF(Dane!$C$9="",0,IFERROR(J1315/R1315,0))</f>
        <v>0</v>
      </c>
      <c r="AO1315" s="39">
        <f>IF(Dane!$C$9="",0,IFERROR(ROUND(J1315-ROUND(J1315*0.0976,2)-ROUND(J1315*0.015,2)-ROUND(J1315*0.0245,2),2)/R1315,0))</f>
        <v>0</v>
      </c>
      <c r="AP1315" s="39">
        <f t="shared" si="309"/>
        <v>0</v>
      </c>
      <c r="AQ1315" s="39">
        <f t="shared" si="310"/>
        <v>0</v>
      </c>
      <c r="AR1315" s="39">
        <f t="shared" si="306"/>
        <v>0</v>
      </c>
      <c r="AS1315" s="39">
        <f>IF(Dane!$C$9="",0,IFERROR(AR1315/R1315,0))</f>
        <v>0</v>
      </c>
      <c r="AT1315" s="39">
        <f t="shared" si="311"/>
        <v>0</v>
      </c>
      <c r="AU1315" s="39">
        <v>0</v>
      </c>
      <c r="AV1315" s="39">
        <f t="shared" si="312"/>
        <v>0</v>
      </c>
      <c r="AW1315" s="39">
        <f>IF(Dane!$C$9="",0,IF(ROUND((N1315+O1315)*AV1315,2)&gt;$AN$1,$AN$1,ROUND((N1315+O1315)*AV1315,2)))</f>
        <v>0</v>
      </c>
      <c r="AX1315" s="39">
        <v>0</v>
      </c>
      <c r="AY1315" s="39">
        <f>IF(Dane!$C$9=2,IFERROR(J1315/W1315,0),IF(Dane!$C$9=3,IFERROR(J1315/W1315,0),0))</f>
        <v>0</v>
      </c>
      <c r="AZ1315" s="39">
        <f>IF(Dane!$C$9=2,IFERROR(ROUND(J1315-ROUND(J1315*0.0976,2)-ROUND(J1315*0.015,2)-ROUND(J1315*0.0245,2),2)/W1315,0),IF(Dane!$C$9=3,IFERROR(ROUND(J1315-ROUND(J1315*0.0976,2)-ROUND(J1315*0.015,2)-ROUND(J1315*0.0245,2),2)/W1315,0),0))</f>
        <v>0</v>
      </c>
      <c r="BA1315" s="39">
        <f t="shared" si="313"/>
        <v>0</v>
      </c>
      <c r="BB1315" s="39">
        <f t="shared" si="314"/>
        <v>0</v>
      </c>
      <c r="BC1315" s="39">
        <f t="shared" si="307"/>
        <v>0</v>
      </c>
      <c r="BD1315" s="39">
        <f>IF(Dane!$C$9=2,IFERROR(BC1315/W1315,0),IF(Dane!$C$9=3,IFERROR(BC1315/W1315,0),0))</f>
        <v>0</v>
      </c>
      <c r="BE1315" s="39">
        <f t="shared" si="315"/>
        <v>0</v>
      </c>
      <c r="BF1315" s="39">
        <v>0</v>
      </c>
      <c r="BG1315" s="39">
        <f t="shared" si="316"/>
        <v>0</v>
      </c>
      <c r="BH1315" s="39">
        <f>IF(Dane!$C$9=2,IF(ROUND((S1315+T1315)*BG1315,2)&gt;$AN$1,$AN$1,ROUND((S1315+T1315)*BG1315,2)),IF(Dane!$C$9=3,IF(ROUND((S1315+T1315)*BG1315,2)&gt;$AN$1,$AN$1,ROUND((S1315+T1315)*BG1315,2)),0))</f>
        <v>0</v>
      </c>
      <c r="BI1315" s="39">
        <v>0</v>
      </c>
      <c r="BJ1315" s="39">
        <f>IF(Dane!$C$9=3,IFERROR(J1315/AB1315,0),0)</f>
        <v>0</v>
      </c>
      <c r="BK1315" s="39">
        <f>IF(Dane!$C$9=3,IFERROR(ROUND(J1315-ROUND(J1315*0.0976,2)-ROUND(J1315*0.015,2)-ROUND(J1315*0.0245,2),2)/AB1315,0),0)</f>
        <v>0</v>
      </c>
      <c r="BL1315" s="39">
        <f t="shared" si="317"/>
        <v>0</v>
      </c>
      <c r="BM1315" s="39">
        <f t="shared" si="318"/>
        <v>0</v>
      </c>
      <c r="BN1315" s="39">
        <f t="shared" si="308"/>
        <v>0</v>
      </c>
      <c r="BO1315" s="39">
        <f>IF(Dane!$C$9=3,IFERROR(BN1315/AB1315,0),0)</f>
        <v>0</v>
      </c>
      <c r="BP1315" s="39">
        <f t="shared" si="319"/>
        <v>0</v>
      </c>
      <c r="BQ1315" s="39">
        <v>0</v>
      </c>
      <c r="BR1315" s="39">
        <f t="shared" si="320"/>
        <v>0</v>
      </c>
      <c r="BS1315" s="39">
        <f>IF(Dane!$C$9=3,IF(ROUND((X1315+Y1315)*BR1315,2)&gt;$AN$1,$AN$1,ROUND((X1315+Y1315)*BR1315,2)),0)</f>
        <v>0</v>
      </c>
      <c r="BT1315" s="39">
        <v>0</v>
      </c>
    </row>
    <row r="1316" spans="1:72">
      <c r="A1316" s="87">
        <v>1307</v>
      </c>
      <c r="B1316" s="1"/>
      <c r="C1316" s="1"/>
      <c r="D1316" s="2"/>
      <c r="E1316" s="3"/>
      <c r="F1316" s="4"/>
      <c r="G1316" s="5"/>
      <c r="H1316" s="5"/>
      <c r="I1316" s="6"/>
      <c r="J1316" s="5"/>
      <c r="K1316" s="5"/>
      <c r="L1316" s="5"/>
      <c r="M1316" s="55"/>
      <c r="N1316" s="8"/>
      <c r="O1316" s="105"/>
      <c r="P1316" s="5"/>
      <c r="Q1316" s="5"/>
      <c r="R1316" s="105">
        <f>Dane!$C$10</f>
        <v>0</v>
      </c>
      <c r="S1316" s="8"/>
      <c r="T1316" s="105"/>
      <c r="U1316" s="5"/>
      <c r="V1316" s="5"/>
      <c r="W1316" s="107">
        <f>Dane!$C$11</f>
        <v>0</v>
      </c>
      <c r="X1316" s="8"/>
      <c r="Y1316" s="105"/>
      <c r="Z1316" s="5"/>
      <c r="AA1316" s="5"/>
      <c r="AB1316" s="110">
        <f>Dane!$C$12</f>
        <v>0</v>
      </c>
      <c r="AC1316" s="108">
        <f>IF(Dane!$E$3=1,AP1316+BA1316+BL1316,IF(Dane!$E$3=2,AT1316+BE1316+BP1316,AW1316+BH1316+BS1316))</f>
        <v>0</v>
      </c>
      <c r="AD1316" s="14">
        <f>IF(Dane!$E$3=1,AQ1316+BB1316+BM1316,IF(Dane!$E$3=2,AU1316+BF1316+BQ1316,AX1316+BI1316+BT1316))</f>
        <v>0</v>
      </c>
      <c r="AE1316" s="14">
        <f>IF((J1316*Dane!$C$9)-AC1316&lt;0,0,(J1316*Dane!$C$9)-AC1316)</f>
        <v>0</v>
      </c>
      <c r="AF1316" s="61">
        <f>IF((K1316*Dane!$C$9)-AD1316&lt;0,0,(K1316*Dane!$C$9)-AD1316)</f>
        <v>0</v>
      </c>
      <c r="AG1316" s="93"/>
      <c r="AH1316" s="84">
        <f>IF(Dane!$E$3=1,AP1316,IF(Dane!$E$3=2,AT1316,AW1316))</f>
        <v>0</v>
      </c>
      <c r="AI1316" s="84">
        <f>IF(Dane!$E$3=1,AQ1316,IF(Dane!$E$3=2,AU1316,AX1316))</f>
        <v>0</v>
      </c>
      <c r="AJ1316" s="84">
        <f>IF(Dane!$E$3=1,BA1316,IF(Dane!$E$3=2,BE1316,BH1316))</f>
        <v>0</v>
      </c>
      <c r="AK1316" s="84">
        <f>IF(Dane!$E$3=1,BB1316,IF(Dane!$E$3=2,BF1316,BI1316))</f>
        <v>0</v>
      </c>
      <c r="AL1316" s="84">
        <f>IF(Dane!$E$3=1,BL1316,IF(Dane!$E$3=2,BP1316,BS1316))</f>
        <v>0</v>
      </c>
      <c r="AM1316" s="84">
        <f>IF(Dane!$E$3=1,BM1316,IF(Dane!$E$3=2,BQ1316,BT1316))</f>
        <v>0</v>
      </c>
      <c r="AN1316" s="39">
        <f>IF(Dane!$C$9="",0,IFERROR(J1316/R1316,0))</f>
        <v>0</v>
      </c>
      <c r="AO1316" s="39">
        <f>IF(Dane!$C$9="",0,IFERROR(ROUND(J1316-ROUND(J1316*0.0976,2)-ROUND(J1316*0.015,2)-ROUND(J1316*0.0245,2),2)/R1316,0))</f>
        <v>0</v>
      </c>
      <c r="AP1316" s="39">
        <f t="shared" si="309"/>
        <v>0</v>
      </c>
      <c r="AQ1316" s="39">
        <f t="shared" si="310"/>
        <v>0</v>
      </c>
      <c r="AR1316" s="39">
        <f t="shared" si="306"/>
        <v>0</v>
      </c>
      <c r="AS1316" s="39">
        <f>IF(Dane!$C$9="",0,IFERROR(AR1316/R1316,0))</f>
        <v>0</v>
      </c>
      <c r="AT1316" s="39">
        <f t="shared" si="311"/>
        <v>0</v>
      </c>
      <c r="AU1316" s="39">
        <v>0</v>
      </c>
      <c r="AV1316" s="39">
        <f t="shared" si="312"/>
        <v>0</v>
      </c>
      <c r="AW1316" s="39">
        <f>IF(Dane!$C$9="",0,IF(ROUND((N1316+O1316)*AV1316,2)&gt;$AN$1,$AN$1,ROUND((N1316+O1316)*AV1316,2)))</f>
        <v>0</v>
      </c>
      <c r="AX1316" s="39">
        <v>0</v>
      </c>
      <c r="AY1316" s="39">
        <f>IF(Dane!$C$9=2,IFERROR(J1316/W1316,0),IF(Dane!$C$9=3,IFERROR(J1316/W1316,0),0))</f>
        <v>0</v>
      </c>
      <c r="AZ1316" s="39">
        <f>IF(Dane!$C$9=2,IFERROR(ROUND(J1316-ROUND(J1316*0.0976,2)-ROUND(J1316*0.015,2)-ROUND(J1316*0.0245,2),2)/W1316,0),IF(Dane!$C$9=3,IFERROR(ROUND(J1316-ROUND(J1316*0.0976,2)-ROUND(J1316*0.015,2)-ROUND(J1316*0.0245,2),2)/W1316,0),0))</f>
        <v>0</v>
      </c>
      <c r="BA1316" s="39">
        <f t="shared" si="313"/>
        <v>0</v>
      </c>
      <c r="BB1316" s="39">
        <f t="shared" si="314"/>
        <v>0</v>
      </c>
      <c r="BC1316" s="39">
        <f t="shared" si="307"/>
        <v>0</v>
      </c>
      <c r="BD1316" s="39">
        <f>IF(Dane!$C$9=2,IFERROR(BC1316/W1316,0),IF(Dane!$C$9=3,IFERROR(BC1316/W1316,0),0))</f>
        <v>0</v>
      </c>
      <c r="BE1316" s="39">
        <f t="shared" si="315"/>
        <v>0</v>
      </c>
      <c r="BF1316" s="39">
        <v>0</v>
      </c>
      <c r="BG1316" s="39">
        <f t="shared" si="316"/>
        <v>0</v>
      </c>
      <c r="BH1316" s="39">
        <f>IF(Dane!$C$9=2,IF(ROUND((S1316+T1316)*BG1316,2)&gt;$AN$1,$AN$1,ROUND((S1316+T1316)*BG1316,2)),IF(Dane!$C$9=3,IF(ROUND((S1316+T1316)*BG1316,2)&gt;$AN$1,$AN$1,ROUND((S1316+T1316)*BG1316,2)),0))</f>
        <v>0</v>
      </c>
      <c r="BI1316" s="39">
        <v>0</v>
      </c>
      <c r="BJ1316" s="39">
        <f>IF(Dane!$C$9=3,IFERROR(J1316/AB1316,0),0)</f>
        <v>0</v>
      </c>
      <c r="BK1316" s="39">
        <f>IF(Dane!$C$9=3,IFERROR(ROUND(J1316-ROUND(J1316*0.0976,2)-ROUND(J1316*0.015,2)-ROUND(J1316*0.0245,2),2)/AB1316,0),0)</f>
        <v>0</v>
      </c>
      <c r="BL1316" s="39">
        <f t="shared" si="317"/>
        <v>0</v>
      </c>
      <c r="BM1316" s="39">
        <f t="shared" si="318"/>
        <v>0</v>
      </c>
      <c r="BN1316" s="39">
        <f t="shared" si="308"/>
        <v>0</v>
      </c>
      <c r="BO1316" s="39">
        <f>IF(Dane!$C$9=3,IFERROR(BN1316/AB1316,0),0)</f>
        <v>0</v>
      </c>
      <c r="BP1316" s="39">
        <f t="shared" si="319"/>
        <v>0</v>
      </c>
      <c r="BQ1316" s="39">
        <v>0</v>
      </c>
      <c r="BR1316" s="39">
        <f t="shared" si="320"/>
        <v>0</v>
      </c>
      <c r="BS1316" s="39">
        <f>IF(Dane!$C$9=3,IF(ROUND((X1316+Y1316)*BR1316,2)&gt;$AN$1,$AN$1,ROUND((X1316+Y1316)*BR1316,2)),0)</f>
        <v>0</v>
      </c>
      <c r="BT1316" s="39">
        <v>0</v>
      </c>
    </row>
    <row r="1317" spans="1:72">
      <c r="A1317" s="87">
        <v>1308</v>
      </c>
      <c r="B1317" s="1"/>
      <c r="C1317" s="1"/>
      <c r="D1317" s="2"/>
      <c r="E1317" s="3"/>
      <c r="F1317" s="4"/>
      <c r="G1317" s="5"/>
      <c r="H1317" s="5"/>
      <c r="I1317" s="6"/>
      <c r="J1317" s="5"/>
      <c r="K1317" s="5"/>
      <c r="L1317" s="5"/>
      <c r="M1317" s="55"/>
      <c r="N1317" s="8"/>
      <c r="O1317" s="105"/>
      <c r="P1317" s="5"/>
      <c r="Q1317" s="5"/>
      <c r="R1317" s="105">
        <f>Dane!$C$10</f>
        <v>0</v>
      </c>
      <c r="S1317" s="8"/>
      <c r="T1317" s="105"/>
      <c r="U1317" s="5"/>
      <c r="V1317" s="5"/>
      <c r="W1317" s="107">
        <f>Dane!$C$11</f>
        <v>0</v>
      </c>
      <c r="X1317" s="8"/>
      <c r="Y1317" s="105"/>
      <c r="Z1317" s="5"/>
      <c r="AA1317" s="5"/>
      <c r="AB1317" s="110">
        <f>Dane!$C$12</f>
        <v>0</v>
      </c>
      <c r="AC1317" s="108">
        <f>IF(Dane!$E$3=1,AP1317+BA1317+BL1317,IF(Dane!$E$3=2,AT1317+BE1317+BP1317,AW1317+BH1317+BS1317))</f>
        <v>0</v>
      </c>
      <c r="AD1317" s="14">
        <f>IF(Dane!$E$3=1,AQ1317+BB1317+BM1317,IF(Dane!$E$3=2,AU1317+BF1317+BQ1317,AX1317+BI1317+BT1317))</f>
        <v>0</v>
      </c>
      <c r="AE1317" s="14">
        <f>IF((J1317*Dane!$C$9)-AC1317&lt;0,0,(J1317*Dane!$C$9)-AC1317)</f>
        <v>0</v>
      </c>
      <c r="AF1317" s="61">
        <f>IF((K1317*Dane!$C$9)-AD1317&lt;0,0,(K1317*Dane!$C$9)-AD1317)</f>
        <v>0</v>
      </c>
      <c r="AG1317" s="93"/>
      <c r="AH1317" s="84">
        <f>IF(Dane!$E$3=1,AP1317,IF(Dane!$E$3=2,AT1317,AW1317))</f>
        <v>0</v>
      </c>
      <c r="AI1317" s="84">
        <f>IF(Dane!$E$3=1,AQ1317,IF(Dane!$E$3=2,AU1317,AX1317))</f>
        <v>0</v>
      </c>
      <c r="AJ1317" s="84">
        <f>IF(Dane!$E$3=1,BA1317,IF(Dane!$E$3=2,BE1317,BH1317))</f>
        <v>0</v>
      </c>
      <c r="AK1317" s="84">
        <f>IF(Dane!$E$3=1,BB1317,IF(Dane!$E$3=2,BF1317,BI1317))</f>
        <v>0</v>
      </c>
      <c r="AL1317" s="84">
        <f>IF(Dane!$E$3=1,BL1317,IF(Dane!$E$3=2,BP1317,BS1317))</f>
        <v>0</v>
      </c>
      <c r="AM1317" s="84">
        <f>IF(Dane!$E$3=1,BM1317,IF(Dane!$E$3=2,BQ1317,BT1317))</f>
        <v>0</v>
      </c>
      <c r="AN1317" s="39">
        <f>IF(Dane!$C$9="",0,IFERROR(J1317/R1317,0))</f>
        <v>0</v>
      </c>
      <c r="AO1317" s="39">
        <f>IF(Dane!$C$9="",0,IFERROR(ROUND(J1317-ROUND(J1317*0.0976,2)-ROUND(J1317*0.015,2)-ROUND(J1317*0.0245,2),2)/R1317,0))</f>
        <v>0</v>
      </c>
      <c r="AP1317" s="39">
        <f t="shared" si="309"/>
        <v>0</v>
      </c>
      <c r="AQ1317" s="39">
        <f t="shared" si="310"/>
        <v>0</v>
      </c>
      <c r="AR1317" s="39">
        <f t="shared" si="306"/>
        <v>0</v>
      </c>
      <c r="AS1317" s="39">
        <f>IF(Dane!$C$9="",0,IFERROR(AR1317/R1317,0))</f>
        <v>0</v>
      </c>
      <c r="AT1317" s="39">
        <f t="shared" si="311"/>
        <v>0</v>
      </c>
      <c r="AU1317" s="39">
        <v>0</v>
      </c>
      <c r="AV1317" s="39">
        <f t="shared" si="312"/>
        <v>0</v>
      </c>
      <c r="AW1317" s="39">
        <f>IF(Dane!$C$9="",0,IF(ROUND((N1317+O1317)*AV1317,2)&gt;$AN$1,$AN$1,ROUND((N1317+O1317)*AV1317,2)))</f>
        <v>0</v>
      </c>
      <c r="AX1317" s="39">
        <v>0</v>
      </c>
      <c r="AY1317" s="39">
        <f>IF(Dane!$C$9=2,IFERROR(J1317/W1317,0),IF(Dane!$C$9=3,IFERROR(J1317/W1317,0),0))</f>
        <v>0</v>
      </c>
      <c r="AZ1317" s="39">
        <f>IF(Dane!$C$9=2,IFERROR(ROUND(J1317-ROUND(J1317*0.0976,2)-ROUND(J1317*0.015,2)-ROUND(J1317*0.0245,2),2)/W1317,0),IF(Dane!$C$9=3,IFERROR(ROUND(J1317-ROUND(J1317*0.0976,2)-ROUND(J1317*0.015,2)-ROUND(J1317*0.0245,2),2)/W1317,0),0))</f>
        <v>0</v>
      </c>
      <c r="BA1317" s="39">
        <f t="shared" si="313"/>
        <v>0</v>
      </c>
      <c r="BB1317" s="39">
        <f t="shared" si="314"/>
        <v>0</v>
      </c>
      <c r="BC1317" s="39">
        <f t="shared" si="307"/>
        <v>0</v>
      </c>
      <c r="BD1317" s="39">
        <f>IF(Dane!$C$9=2,IFERROR(BC1317/W1317,0),IF(Dane!$C$9=3,IFERROR(BC1317/W1317,0),0))</f>
        <v>0</v>
      </c>
      <c r="BE1317" s="39">
        <f t="shared" si="315"/>
        <v>0</v>
      </c>
      <c r="BF1317" s="39">
        <v>0</v>
      </c>
      <c r="BG1317" s="39">
        <f t="shared" si="316"/>
        <v>0</v>
      </c>
      <c r="BH1317" s="39">
        <f>IF(Dane!$C$9=2,IF(ROUND((S1317+T1317)*BG1317,2)&gt;$AN$1,$AN$1,ROUND((S1317+T1317)*BG1317,2)),IF(Dane!$C$9=3,IF(ROUND((S1317+T1317)*BG1317,2)&gt;$AN$1,$AN$1,ROUND((S1317+T1317)*BG1317,2)),0))</f>
        <v>0</v>
      </c>
      <c r="BI1317" s="39">
        <v>0</v>
      </c>
      <c r="BJ1317" s="39">
        <f>IF(Dane!$C$9=3,IFERROR(J1317/AB1317,0),0)</f>
        <v>0</v>
      </c>
      <c r="BK1317" s="39">
        <f>IF(Dane!$C$9=3,IFERROR(ROUND(J1317-ROUND(J1317*0.0976,2)-ROUND(J1317*0.015,2)-ROUND(J1317*0.0245,2),2)/AB1317,0),0)</f>
        <v>0</v>
      </c>
      <c r="BL1317" s="39">
        <f t="shared" si="317"/>
        <v>0</v>
      </c>
      <c r="BM1317" s="39">
        <f t="shared" si="318"/>
        <v>0</v>
      </c>
      <c r="BN1317" s="39">
        <f t="shared" si="308"/>
        <v>0</v>
      </c>
      <c r="BO1317" s="39">
        <f>IF(Dane!$C$9=3,IFERROR(BN1317/AB1317,0),0)</f>
        <v>0</v>
      </c>
      <c r="BP1317" s="39">
        <f t="shared" si="319"/>
        <v>0</v>
      </c>
      <c r="BQ1317" s="39">
        <v>0</v>
      </c>
      <c r="BR1317" s="39">
        <f t="shared" si="320"/>
        <v>0</v>
      </c>
      <c r="BS1317" s="39">
        <f>IF(Dane!$C$9=3,IF(ROUND((X1317+Y1317)*BR1317,2)&gt;$AN$1,$AN$1,ROUND((X1317+Y1317)*BR1317,2)),0)</f>
        <v>0</v>
      </c>
      <c r="BT1317" s="39">
        <v>0</v>
      </c>
    </row>
    <row r="1318" spans="1:72">
      <c r="A1318" s="87">
        <v>1309</v>
      </c>
      <c r="B1318" s="1"/>
      <c r="C1318" s="1"/>
      <c r="D1318" s="2"/>
      <c r="E1318" s="3"/>
      <c r="F1318" s="4"/>
      <c r="G1318" s="5"/>
      <c r="H1318" s="5"/>
      <c r="I1318" s="6"/>
      <c r="J1318" s="5"/>
      <c r="K1318" s="5"/>
      <c r="L1318" s="5"/>
      <c r="M1318" s="55"/>
      <c r="N1318" s="8"/>
      <c r="O1318" s="105"/>
      <c r="P1318" s="5"/>
      <c r="Q1318" s="5"/>
      <c r="R1318" s="105">
        <f>Dane!$C$10</f>
        <v>0</v>
      </c>
      <c r="S1318" s="8"/>
      <c r="T1318" s="105"/>
      <c r="U1318" s="5"/>
      <c r="V1318" s="5"/>
      <c r="W1318" s="107">
        <f>Dane!$C$11</f>
        <v>0</v>
      </c>
      <c r="X1318" s="8"/>
      <c r="Y1318" s="105"/>
      <c r="Z1318" s="5"/>
      <c r="AA1318" s="5"/>
      <c r="AB1318" s="110">
        <f>Dane!$C$12</f>
        <v>0</v>
      </c>
      <c r="AC1318" s="108">
        <f>IF(Dane!$E$3=1,AP1318+BA1318+BL1318,IF(Dane!$E$3=2,AT1318+BE1318+BP1318,AW1318+BH1318+BS1318))</f>
        <v>0</v>
      </c>
      <c r="AD1318" s="14">
        <f>IF(Dane!$E$3=1,AQ1318+BB1318+BM1318,IF(Dane!$E$3=2,AU1318+BF1318+BQ1318,AX1318+BI1318+BT1318))</f>
        <v>0</v>
      </c>
      <c r="AE1318" s="14">
        <f>IF((J1318*Dane!$C$9)-AC1318&lt;0,0,(J1318*Dane!$C$9)-AC1318)</f>
        <v>0</v>
      </c>
      <c r="AF1318" s="61">
        <f>IF((K1318*Dane!$C$9)-AD1318&lt;0,0,(K1318*Dane!$C$9)-AD1318)</f>
        <v>0</v>
      </c>
      <c r="AG1318" s="93"/>
      <c r="AH1318" s="84">
        <f>IF(Dane!$E$3=1,AP1318,IF(Dane!$E$3=2,AT1318,AW1318))</f>
        <v>0</v>
      </c>
      <c r="AI1318" s="84">
        <f>IF(Dane!$E$3=1,AQ1318,IF(Dane!$E$3=2,AU1318,AX1318))</f>
        <v>0</v>
      </c>
      <c r="AJ1318" s="84">
        <f>IF(Dane!$E$3=1,BA1318,IF(Dane!$E$3=2,BE1318,BH1318))</f>
        <v>0</v>
      </c>
      <c r="AK1318" s="84">
        <f>IF(Dane!$E$3=1,BB1318,IF(Dane!$E$3=2,BF1318,BI1318))</f>
        <v>0</v>
      </c>
      <c r="AL1318" s="84">
        <f>IF(Dane!$E$3=1,BL1318,IF(Dane!$E$3=2,BP1318,BS1318))</f>
        <v>0</v>
      </c>
      <c r="AM1318" s="84">
        <f>IF(Dane!$E$3=1,BM1318,IF(Dane!$E$3=2,BQ1318,BT1318))</f>
        <v>0</v>
      </c>
      <c r="AN1318" s="39">
        <f>IF(Dane!$C$9="",0,IFERROR(J1318/R1318,0))</f>
        <v>0</v>
      </c>
      <c r="AO1318" s="39">
        <f>IF(Dane!$C$9="",0,IFERROR(ROUND(J1318-ROUND(J1318*0.0976,2)-ROUND(J1318*0.015,2)-ROUND(J1318*0.0245,2),2)/R1318,0))</f>
        <v>0</v>
      </c>
      <c r="AP1318" s="39">
        <f t="shared" si="309"/>
        <v>0</v>
      </c>
      <c r="AQ1318" s="39">
        <f t="shared" si="310"/>
        <v>0</v>
      </c>
      <c r="AR1318" s="39">
        <f t="shared" si="306"/>
        <v>0</v>
      </c>
      <c r="AS1318" s="39">
        <f>IF(Dane!$C$9="",0,IFERROR(AR1318/R1318,0))</f>
        <v>0</v>
      </c>
      <c r="AT1318" s="39">
        <f t="shared" si="311"/>
        <v>0</v>
      </c>
      <c r="AU1318" s="39">
        <v>0</v>
      </c>
      <c r="AV1318" s="39">
        <f t="shared" si="312"/>
        <v>0</v>
      </c>
      <c r="AW1318" s="39">
        <f>IF(Dane!$C$9="",0,IF(ROUND((N1318+O1318)*AV1318,2)&gt;$AN$1,$AN$1,ROUND((N1318+O1318)*AV1318,2)))</f>
        <v>0</v>
      </c>
      <c r="AX1318" s="39">
        <v>0</v>
      </c>
      <c r="AY1318" s="39">
        <f>IF(Dane!$C$9=2,IFERROR(J1318/W1318,0),IF(Dane!$C$9=3,IFERROR(J1318/W1318,0),0))</f>
        <v>0</v>
      </c>
      <c r="AZ1318" s="39">
        <f>IF(Dane!$C$9=2,IFERROR(ROUND(J1318-ROUND(J1318*0.0976,2)-ROUND(J1318*0.015,2)-ROUND(J1318*0.0245,2),2)/W1318,0),IF(Dane!$C$9=3,IFERROR(ROUND(J1318-ROUND(J1318*0.0976,2)-ROUND(J1318*0.015,2)-ROUND(J1318*0.0245,2),2)/W1318,0),0))</f>
        <v>0</v>
      </c>
      <c r="BA1318" s="39">
        <f t="shared" si="313"/>
        <v>0</v>
      </c>
      <c r="BB1318" s="39">
        <f t="shared" si="314"/>
        <v>0</v>
      </c>
      <c r="BC1318" s="39">
        <f t="shared" si="307"/>
        <v>0</v>
      </c>
      <c r="BD1318" s="39">
        <f>IF(Dane!$C$9=2,IFERROR(BC1318/W1318,0),IF(Dane!$C$9=3,IFERROR(BC1318/W1318,0),0))</f>
        <v>0</v>
      </c>
      <c r="BE1318" s="39">
        <f t="shared" si="315"/>
        <v>0</v>
      </c>
      <c r="BF1318" s="39">
        <v>0</v>
      </c>
      <c r="BG1318" s="39">
        <f t="shared" si="316"/>
        <v>0</v>
      </c>
      <c r="BH1318" s="39">
        <f>IF(Dane!$C$9=2,IF(ROUND((S1318+T1318)*BG1318,2)&gt;$AN$1,$AN$1,ROUND((S1318+T1318)*BG1318,2)),IF(Dane!$C$9=3,IF(ROUND((S1318+T1318)*BG1318,2)&gt;$AN$1,$AN$1,ROUND((S1318+T1318)*BG1318,2)),0))</f>
        <v>0</v>
      </c>
      <c r="BI1318" s="39">
        <v>0</v>
      </c>
      <c r="BJ1318" s="39">
        <f>IF(Dane!$C$9=3,IFERROR(J1318/AB1318,0),0)</f>
        <v>0</v>
      </c>
      <c r="BK1318" s="39">
        <f>IF(Dane!$C$9=3,IFERROR(ROUND(J1318-ROUND(J1318*0.0976,2)-ROUND(J1318*0.015,2)-ROUND(J1318*0.0245,2),2)/AB1318,0),0)</f>
        <v>0</v>
      </c>
      <c r="BL1318" s="39">
        <f t="shared" si="317"/>
        <v>0</v>
      </c>
      <c r="BM1318" s="39">
        <f t="shared" si="318"/>
        <v>0</v>
      </c>
      <c r="BN1318" s="39">
        <f t="shared" si="308"/>
        <v>0</v>
      </c>
      <c r="BO1318" s="39">
        <f>IF(Dane!$C$9=3,IFERROR(BN1318/AB1318,0),0)</f>
        <v>0</v>
      </c>
      <c r="BP1318" s="39">
        <f t="shared" si="319"/>
        <v>0</v>
      </c>
      <c r="BQ1318" s="39">
        <v>0</v>
      </c>
      <c r="BR1318" s="39">
        <f t="shared" si="320"/>
        <v>0</v>
      </c>
      <c r="BS1318" s="39">
        <f>IF(Dane!$C$9=3,IF(ROUND((X1318+Y1318)*BR1318,2)&gt;$AN$1,$AN$1,ROUND((X1318+Y1318)*BR1318,2)),0)</f>
        <v>0</v>
      </c>
      <c r="BT1318" s="39">
        <v>0</v>
      </c>
    </row>
    <row r="1319" spans="1:72">
      <c r="A1319" s="87">
        <v>1310</v>
      </c>
      <c r="B1319" s="1"/>
      <c r="C1319" s="1"/>
      <c r="D1319" s="2"/>
      <c r="E1319" s="3"/>
      <c r="F1319" s="4"/>
      <c r="G1319" s="5"/>
      <c r="H1319" s="5"/>
      <c r="I1319" s="6"/>
      <c r="J1319" s="5"/>
      <c r="K1319" s="5"/>
      <c r="L1319" s="5"/>
      <c r="M1319" s="55"/>
      <c r="N1319" s="8"/>
      <c r="O1319" s="105"/>
      <c r="P1319" s="5"/>
      <c r="Q1319" s="5"/>
      <c r="R1319" s="105">
        <f>Dane!$C$10</f>
        <v>0</v>
      </c>
      <c r="S1319" s="8"/>
      <c r="T1319" s="105"/>
      <c r="U1319" s="5"/>
      <c r="V1319" s="5"/>
      <c r="W1319" s="107">
        <f>Dane!$C$11</f>
        <v>0</v>
      </c>
      <c r="X1319" s="8"/>
      <c r="Y1319" s="105"/>
      <c r="Z1319" s="5"/>
      <c r="AA1319" s="5"/>
      <c r="AB1319" s="110">
        <f>Dane!$C$12</f>
        <v>0</v>
      </c>
      <c r="AC1319" s="108">
        <f>IF(Dane!$E$3=1,AP1319+BA1319+BL1319,IF(Dane!$E$3=2,AT1319+BE1319+BP1319,AW1319+BH1319+BS1319))</f>
        <v>0</v>
      </c>
      <c r="AD1319" s="14">
        <f>IF(Dane!$E$3=1,AQ1319+BB1319+BM1319,IF(Dane!$E$3=2,AU1319+BF1319+BQ1319,AX1319+BI1319+BT1319))</f>
        <v>0</v>
      </c>
      <c r="AE1319" s="14">
        <f>IF((J1319*Dane!$C$9)-AC1319&lt;0,0,(J1319*Dane!$C$9)-AC1319)</f>
        <v>0</v>
      </c>
      <c r="AF1319" s="61">
        <f>IF((K1319*Dane!$C$9)-AD1319&lt;0,0,(K1319*Dane!$C$9)-AD1319)</f>
        <v>0</v>
      </c>
      <c r="AG1319" s="93"/>
      <c r="AH1319" s="84">
        <f>IF(Dane!$E$3=1,AP1319,IF(Dane!$E$3=2,AT1319,AW1319))</f>
        <v>0</v>
      </c>
      <c r="AI1319" s="84">
        <f>IF(Dane!$E$3=1,AQ1319,IF(Dane!$E$3=2,AU1319,AX1319))</f>
        <v>0</v>
      </c>
      <c r="AJ1319" s="84">
        <f>IF(Dane!$E$3=1,BA1319,IF(Dane!$E$3=2,BE1319,BH1319))</f>
        <v>0</v>
      </c>
      <c r="AK1319" s="84">
        <f>IF(Dane!$E$3=1,BB1319,IF(Dane!$E$3=2,BF1319,BI1319))</f>
        <v>0</v>
      </c>
      <c r="AL1319" s="84">
        <f>IF(Dane!$E$3=1,BL1319,IF(Dane!$E$3=2,BP1319,BS1319))</f>
        <v>0</v>
      </c>
      <c r="AM1319" s="84">
        <f>IF(Dane!$E$3=1,BM1319,IF(Dane!$E$3=2,BQ1319,BT1319))</f>
        <v>0</v>
      </c>
      <c r="AN1319" s="39">
        <f>IF(Dane!$C$9="",0,IFERROR(J1319/R1319,0))</f>
        <v>0</v>
      </c>
      <c r="AO1319" s="39">
        <f>IF(Dane!$C$9="",0,IFERROR(ROUND(J1319-ROUND(J1319*0.0976,2)-ROUND(J1319*0.015,2)-ROUND(J1319*0.0245,2),2)/R1319,0))</f>
        <v>0</v>
      </c>
      <c r="AP1319" s="39">
        <f t="shared" si="309"/>
        <v>0</v>
      </c>
      <c r="AQ1319" s="39">
        <f t="shared" si="310"/>
        <v>0</v>
      </c>
      <c r="AR1319" s="39">
        <f t="shared" si="306"/>
        <v>0</v>
      </c>
      <c r="AS1319" s="39">
        <f>IF(Dane!$C$9="",0,IFERROR(AR1319/R1319,0))</f>
        <v>0</v>
      </c>
      <c r="AT1319" s="39">
        <f t="shared" si="311"/>
        <v>0</v>
      </c>
      <c r="AU1319" s="39">
        <v>0</v>
      </c>
      <c r="AV1319" s="39">
        <f t="shared" si="312"/>
        <v>0</v>
      </c>
      <c r="AW1319" s="39">
        <f>IF(Dane!$C$9="",0,IF(ROUND((N1319+O1319)*AV1319,2)&gt;$AN$1,$AN$1,ROUND((N1319+O1319)*AV1319,2)))</f>
        <v>0</v>
      </c>
      <c r="AX1319" s="39">
        <v>0</v>
      </c>
      <c r="AY1319" s="39">
        <f>IF(Dane!$C$9=2,IFERROR(J1319/W1319,0),IF(Dane!$C$9=3,IFERROR(J1319/W1319,0),0))</f>
        <v>0</v>
      </c>
      <c r="AZ1319" s="39">
        <f>IF(Dane!$C$9=2,IFERROR(ROUND(J1319-ROUND(J1319*0.0976,2)-ROUND(J1319*0.015,2)-ROUND(J1319*0.0245,2),2)/W1319,0),IF(Dane!$C$9=3,IFERROR(ROUND(J1319-ROUND(J1319*0.0976,2)-ROUND(J1319*0.015,2)-ROUND(J1319*0.0245,2),2)/W1319,0),0))</f>
        <v>0</v>
      </c>
      <c r="BA1319" s="39">
        <f t="shared" si="313"/>
        <v>0</v>
      </c>
      <c r="BB1319" s="39">
        <f t="shared" si="314"/>
        <v>0</v>
      </c>
      <c r="BC1319" s="39">
        <f t="shared" si="307"/>
        <v>0</v>
      </c>
      <c r="BD1319" s="39">
        <f>IF(Dane!$C$9=2,IFERROR(BC1319/W1319,0),IF(Dane!$C$9=3,IFERROR(BC1319/W1319,0),0))</f>
        <v>0</v>
      </c>
      <c r="BE1319" s="39">
        <f t="shared" si="315"/>
        <v>0</v>
      </c>
      <c r="BF1319" s="39">
        <v>0</v>
      </c>
      <c r="BG1319" s="39">
        <f t="shared" si="316"/>
        <v>0</v>
      </c>
      <c r="BH1319" s="39">
        <f>IF(Dane!$C$9=2,IF(ROUND((S1319+T1319)*BG1319,2)&gt;$AN$1,$AN$1,ROUND((S1319+T1319)*BG1319,2)),IF(Dane!$C$9=3,IF(ROUND((S1319+T1319)*BG1319,2)&gt;$AN$1,$AN$1,ROUND((S1319+T1319)*BG1319,2)),0))</f>
        <v>0</v>
      </c>
      <c r="BI1319" s="39">
        <v>0</v>
      </c>
      <c r="BJ1319" s="39">
        <f>IF(Dane!$C$9=3,IFERROR(J1319/AB1319,0),0)</f>
        <v>0</v>
      </c>
      <c r="BK1319" s="39">
        <f>IF(Dane!$C$9=3,IFERROR(ROUND(J1319-ROUND(J1319*0.0976,2)-ROUND(J1319*0.015,2)-ROUND(J1319*0.0245,2),2)/AB1319,0),0)</f>
        <v>0</v>
      </c>
      <c r="BL1319" s="39">
        <f t="shared" si="317"/>
        <v>0</v>
      </c>
      <c r="BM1319" s="39">
        <f t="shared" si="318"/>
        <v>0</v>
      </c>
      <c r="BN1319" s="39">
        <f t="shared" si="308"/>
        <v>0</v>
      </c>
      <c r="BO1319" s="39">
        <f>IF(Dane!$C$9=3,IFERROR(BN1319/AB1319,0),0)</f>
        <v>0</v>
      </c>
      <c r="BP1319" s="39">
        <f t="shared" si="319"/>
        <v>0</v>
      </c>
      <c r="BQ1319" s="39">
        <v>0</v>
      </c>
      <c r="BR1319" s="39">
        <f t="shared" si="320"/>
        <v>0</v>
      </c>
      <c r="BS1319" s="39">
        <f>IF(Dane!$C$9=3,IF(ROUND((X1319+Y1319)*BR1319,2)&gt;$AN$1,$AN$1,ROUND((X1319+Y1319)*BR1319,2)),0)</f>
        <v>0</v>
      </c>
      <c r="BT1319" s="39">
        <v>0</v>
      </c>
    </row>
    <row r="1320" spans="1:72">
      <c r="A1320" s="87">
        <v>1311</v>
      </c>
      <c r="B1320" s="1"/>
      <c r="C1320" s="1"/>
      <c r="D1320" s="2"/>
      <c r="E1320" s="3"/>
      <c r="F1320" s="4"/>
      <c r="G1320" s="5"/>
      <c r="H1320" s="5"/>
      <c r="I1320" s="6"/>
      <c r="J1320" s="5"/>
      <c r="K1320" s="5"/>
      <c r="L1320" s="5"/>
      <c r="M1320" s="55"/>
      <c r="N1320" s="8"/>
      <c r="O1320" s="105"/>
      <c r="P1320" s="5"/>
      <c r="Q1320" s="5"/>
      <c r="R1320" s="105">
        <f>Dane!$C$10</f>
        <v>0</v>
      </c>
      <c r="S1320" s="8"/>
      <c r="T1320" s="105"/>
      <c r="U1320" s="5"/>
      <c r="V1320" s="5"/>
      <c r="W1320" s="107">
        <f>Dane!$C$11</f>
        <v>0</v>
      </c>
      <c r="X1320" s="8"/>
      <c r="Y1320" s="105"/>
      <c r="Z1320" s="5"/>
      <c r="AA1320" s="5"/>
      <c r="AB1320" s="110">
        <f>Dane!$C$12</f>
        <v>0</v>
      </c>
      <c r="AC1320" s="108">
        <f>IF(Dane!$E$3=1,AP1320+BA1320+BL1320,IF(Dane!$E$3=2,AT1320+BE1320+BP1320,AW1320+BH1320+BS1320))</f>
        <v>0</v>
      </c>
      <c r="AD1320" s="14">
        <f>IF(Dane!$E$3=1,AQ1320+BB1320+BM1320,IF(Dane!$E$3=2,AU1320+BF1320+BQ1320,AX1320+BI1320+BT1320))</f>
        <v>0</v>
      </c>
      <c r="AE1320" s="14">
        <f>IF((J1320*Dane!$C$9)-AC1320&lt;0,0,(J1320*Dane!$C$9)-AC1320)</f>
        <v>0</v>
      </c>
      <c r="AF1320" s="61">
        <f>IF((K1320*Dane!$C$9)-AD1320&lt;0,0,(K1320*Dane!$C$9)-AD1320)</f>
        <v>0</v>
      </c>
      <c r="AG1320" s="93"/>
      <c r="AH1320" s="84">
        <f>IF(Dane!$E$3=1,AP1320,IF(Dane!$E$3=2,AT1320,AW1320))</f>
        <v>0</v>
      </c>
      <c r="AI1320" s="84">
        <f>IF(Dane!$E$3=1,AQ1320,IF(Dane!$E$3=2,AU1320,AX1320))</f>
        <v>0</v>
      </c>
      <c r="AJ1320" s="84">
        <f>IF(Dane!$E$3=1,BA1320,IF(Dane!$E$3=2,BE1320,BH1320))</f>
        <v>0</v>
      </c>
      <c r="AK1320" s="84">
        <f>IF(Dane!$E$3=1,BB1320,IF(Dane!$E$3=2,BF1320,BI1320))</f>
        <v>0</v>
      </c>
      <c r="AL1320" s="84">
        <f>IF(Dane!$E$3=1,BL1320,IF(Dane!$E$3=2,BP1320,BS1320))</f>
        <v>0</v>
      </c>
      <c r="AM1320" s="84">
        <f>IF(Dane!$E$3=1,BM1320,IF(Dane!$E$3=2,BQ1320,BT1320))</f>
        <v>0</v>
      </c>
      <c r="AN1320" s="39">
        <f>IF(Dane!$C$9="",0,IFERROR(J1320/R1320,0))</f>
        <v>0</v>
      </c>
      <c r="AO1320" s="39">
        <f>IF(Dane!$C$9="",0,IFERROR(ROUND(J1320-ROUND(J1320*0.0976,2)-ROUND(J1320*0.015,2)-ROUND(J1320*0.0245,2),2)/R1320,0))</f>
        <v>0</v>
      </c>
      <c r="AP1320" s="39">
        <f t="shared" si="309"/>
        <v>0</v>
      </c>
      <c r="AQ1320" s="39">
        <f t="shared" si="310"/>
        <v>0</v>
      </c>
      <c r="AR1320" s="39">
        <f t="shared" si="306"/>
        <v>0</v>
      </c>
      <c r="AS1320" s="39">
        <f>IF(Dane!$C$9="",0,IFERROR(AR1320/R1320,0))</f>
        <v>0</v>
      </c>
      <c r="AT1320" s="39">
        <f t="shared" si="311"/>
        <v>0</v>
      </c>
      <c r="AU1320" s="39">
        <v>0</v>
      </c>
      <c r="AV1320" s="39">
        <f t="shared" si="312"/>
        <v>0</v>
      </c>
      <c r="AW1320" s="39">
        <f>IF(Dane!$C$9="",0,IF(ROUND((N1320+O1320)*AV1320,2)&gt;$AN$1,$AN$1,ROUND((N1320+O1320)*AV1320,2)))</f>
        <v>0</v>
      </c>
      <c r="AX1320" s="39">
        <v>0</v>
      </c>
      <c r="AY1320" s="39">
        <f>IF(Dane!$C$9=2,IFERROR(J1320/W1320,0),IF(Dane!$C$9=3,IFERROR(J1320/W1320,0),0))</f>
        <v>0</v>
      </c>
      <c r="AZ1320" s="39">
        <f>IF(Dane!$C$9=2,IFERROR(ROUND(J1320-ROUND(J1320*0.0976,2)-ROUND(J1320*0.015,2)-ROUND(J1320*0.0245,2),2)/W1320,0),IF(Dane!$C$9=3,IFERROR(ROUND(J1320-ROUND(J1320*0.0976,2)-ROUND(J1320*0.015,2)-ROUND(J1320*0.0245,2),2)/W1320,0),0))</f>
        <v>0</v>
      </c>
      <c r="BA1320" s="39">
        <f t="shared" si="313"/>
        <v>0</v>
      </c>
      <c r="BB1320" s="39">
        <f t="shared" si="314"/>
        <v>0</v>
      </c>
      <c r="BC1320" s="39">
        <f t="shared" si="307"/>
        <v>0</v>
      </c>
      <c r="BD1320" s="39">
        <f>IF(Dane!$C$9=2,IFERROR(BC1320/W1320,0),IF(Dane!$C$9=3,IFERROR(BC1320/W1320,0),0))</f>
        <v>0</v>
      </c>
      <c r="BE1320" s="39">
        <f t="shared" si="315"/>
        <v>0</v>
      </c>
      <c r="BF1320" s="39">
        <v>0</v>
      </c>
      <c r="BG1320" s="39">
        <f t="shared" si="316"/>
        <v>0</v>
      </c>
      <c r="BH1320" s="39">
        <f>IF(Dane!$C$9=2,IF(ROUND((S1320+T1320)*BG1320,2)&gt;$AN$1,$AN$1,ROUND((S1320+T1320)*BG1320,2)),IF(Dane!$C$9=3,IF(ROUND((S1320+T1320)*BG1320,2)&gt;$AN$1,$AN$1,ROUND((S1320+T1320)*BG1320,2)),0))</f>
        <v>0</v>
      </c>
      <c r="BI1320" s="39">
        <v>0</v>
      </c>
      <c r="BJ1320" s="39">
        <f>IF(Dane!$C$9=3,IFERROR(J1320/AB1320,0),0)</f>
        <v>0</v>
      </c>
      <c r="BK1320" s="39">
        <f>IF(Dane!$C$9=3,IFERROR(ROUND(J1320-ROUND(J1320*0.0976,2)-ROUND(J1320*0.015,2)-ROUND(J1320*0.0245,2),2)/AB1320,0),0)</f>
        <v>0</v>
      </c>
      <c r="BL1320" s="39">
        <f t="shared" si="317"/>
        <v>0</v>
      </c>
      <c r="BM1320" s="39">
        <f t="shared" si="318"/>
        <v>0</v>
      </c>
      <c r="BN1320" s="39">
        <f t="shared" si="308"/>
        <v>0</v>
      </c>
      <c r="BO1320" s="39">
        <f>IF(Dane!$C$9=3,IFERROR(BN1320/AB1320,0),0)</f>
        <v>0</v>
      </c>
      <c r="BP1320" s="39">
        <f t="shared" si="319"/>
        <v>0</v>
      </c>
      <c r="BQ1320" s="39">
        <v>0</v>
      </c>
      <c r="BR1320" s="39">
        <f t="shared" si="320"/>
        <v>0</v>
      </c>
      <c r="BS1320" s="39">
        <f>IF(Dane!$C$9=3,IF(ROUND((X1320+Y1320)*BR1320,2)&gt;$AN$1,$AN$1,ROUND((X1320+Y1320)*BR1320,2)),0)</f>
        <v>0</v>
      </c>
      <c r="BT1320" s="39">
        <v>0</v>
      </c>
    </row>
    <row r="1321" spans="1:72">
      <c r="A1321" s="87">
        <v>1312</v>
      </c>
      <c r="B1321" s="1"/>
      <c r="C1321" s="1"/>
      <c r="D1321" s="2"/>
      <c r="E1321" s="3"/>
      <c r="F1321" s="4"/>
      <c r="G1321" s="5"/>
      <c r="H1321" s="5"/>
      <c r="I1321" s="6"/>
      <c r="J1321" s="5"/>
      <c r="K1321" s="5"/>
      <c r="L1321" s="5"/>
      <c r="M1321" s="55"/>
      <c r="N1321" s="8"/>
      <c r="O1321" s="105"/>
      <c r="P1321" s="5"/>
      <c r="Q1321" s="5"/>
      <c r="R1321" s="105">
        <f>Dane!$C$10</f>
        <v>0</v>
      </c>
      <c r="S1321" s="8"/>
      <c r="T1321" s="105"/>
      <c r="U1321" s="5"/>
      <c r="V1321" s="5"/>
      <c r="W1321" s="107">
        <f>Dane!$C$11</f>
        <v>0</v>
      </c>
      <c r="X1321" s="8"/>
      <c r="Y1321" s="105"/>
      <c r="Z1321" s="5"/>
      <c r="AA1321" s="5"/>
      <c r="AB1321" s="110">
        <f>Dane!$C$12</f>
        <v>0</v>
      </c>
      <c r="AC1321" s="108">
        <f>IF(Dane!$E$3=1,AP1321+BA1321+BL1321,IF(Dane!$E$3=2,AT1321+BE1321+BP1321,AW1321+BH1321+BS1321))</f>
        <v>0</v>
      </c>
      <c r="AD1321" s="14">
        <f>IF(Dane!$E$3=1,AQ1321+BB1321+BM1321,IF(Dane!$E$3=2,AU1321+BF1321+BQ1321,AX1321+BI1321+BT1321))</f>
        <v>0</v>
      </c>
      <c r="AE1321" s="14">
        <f>IF((J1321*Dane!$C$9)-AC1321&lt;0,0,(J1321*Dane!$C$9)-AC1321)</f>
        <v>0</v>
      </c>
      <c r="AF1321" s="61">
        <f>IF((K1321*Dane!$C$9)-AD1321&lt;0,0,(K1321*Dane!$C$9)-AD1321)</f>
        <v>0</v>
      </c>
      <c r="AG1321" s="93"/>
      <c r="AH1321" s="84">
        <f>IF(Dane!$E$3=1,AP1321,IF(Dane!$E$3=2,AT1321,AW1321))</f>
        <v>0</v>
      </c>
      <c r="AI1321" s="84">
        <f>IF(Dane!$E$3=1,AQ1321,IF(Dane!$E$3=2,AU1321,AX1321))</f>
        <v>0</v>
      </c>
      <c r="AJ1321" s="84">
        <f>IF(Dane!$E$3=1,BA1321,IF(Dane!$E$3=2,BE1321,BH1321))</f>
        <v>0</v>
      </c>
      <c r="AK1321" s="84">
        <f>IF(Dane!$E$3=1,BB1321,IF(Dane!$E$3=2,BF1321,BI1321))</f>
        <v>0</v>
      </c>
      <c r="AL1321" s="84">
        <f>IF(Dane!$E$3=1,BL1321,IF(Dane!$E$3=2,BP1321,BS1321))</f>
        <v>0</v>
      </c>
      <c r="AM1321" s="84">
        <f>IF(Dane!$E$3=1,BM1321,IF(Dane!$E$3=2,BQ1321,BT1321))</f>
        <v>0</v>
      </c>
      <c r="AN1321" s="39">
        <f>IF(Dane!$C$9="",0,IFERROR(J1321/R1321,0))</f>
        <v>0</v>
      </c>
      <c r="AO1321" s="39">
        <f>IF(Dane!$C$9="",0,IFERROR(ROUND(J1321-ROUND(J1321*0.0976,2)-ROUND(J1321*0.015,2)-ROUND(J1321*0.0245,2),2)/R1321,0))</f>
        <v>0</v>
      </c>
      <c r="AP1321" s="39">
        <f t="shared" si="309"/>
        <v>0</v>
      </c>
      <c r="AQ1321" s="39">
        <f t="shared" si="310"/>
        <v>0</v>
      </c>
      <c r="AR1321" s="39">
        <f t="shared" si="306"/>
        <v>0</v>
      </c>
      <c r="AS1321" s="39">
        <f>IF(Dane!$C$9="",0,IFERROR(AR1321/R1321,0))</f>
        <v>0</v>
      </c>
      <c r="AT1321" s="39">
        <f t="shared" si="311"/>
        <v>0</v>
      </c>
      <c r="AU1321" s="39">
        <v>0</v>
      </c>
      <c r="AV1321" s="39">
        <f t="shared" si="312"/>
        <v>0</v>
      </c>
      <c r="AW1321" s="39">
        <f>IF(Dane!$C$9="",0,IF(ROUND((N1321+O1321)*AV1321,2)&gt;$AN$1,$AN$1,ROUND((N1321+O1321)*AV1321,2)))</f>
        <v>0</v>
      </c>
      <c r="AX1321" s="39">
        <v>0</v>
      </c>
      <c r="AY1321" s="39">
        <f>IF(Dane!$C$9=2,IFERROR(J1321/W1321,0),IF(Dane!$C$9=3,IFERROR(J1321/W1321,0),0))</f>
        <v>0</v>
      </c>
      <c r="AZ1321" s="39">
        <f>IF(Dane!$C$9=2,IFERROR(ROUND(J1321-ROUND(J1321*0.0976,2)-ROUND(J1321*0.015,2)-ROUND(J1321*0.0245,2),2)/W1321,0),IF(Dane!$C$9=3,IFERROR(ROUND(J1321-ROUND(J1321*0.0976,2)-ROUND(J1321*0.015,2)-ROUND(J1321*0.0245,2),2)/W1321,0),0))</f>
        <v>0</v>
      </c>
      <c r="BA1321" s="39">
        <f t="shared" si="313"/>
        <v>0</v>
      </c>
      <c r="BB1321" s="39">
        <f t="shared" si="314"/>
        <v>0</v>
      </c>
      <c r="BC1321" s="39">
        <f t="shared" si="307"/>
        <v>0</v>
      </c>
      <c r="BD1321" s="39">
        <f>IF(Dane!$C$9=2,IFERROR(BC1321/W1321,0),IF(Dane!$C$9=3,IFERROR(BC1321/W1321,0),0))</f>
        <v>0</v>
      </c>
      <c r="BE1321" s="39">
        <f t="shared" si="315"/>
        <v>0</v>
      </c>
      <c r="BF1321" s="39">
        <v>0</v>
      </c>
      <c r="BG1321" s="39">
        <f t="shared" si="316"/>
        <v>0</v>
      </c>
      <c r="BH1321" s="39">
        <f>IF(Dane!$C$9=2,IF(ROUND((S1321+T1321)*BG1321,2)&gt;$AN$1,$AN$1,ROUND((S1321+T1321)*BG1321,2)),IF(Dane!$C$9=3,IF(ROUND((S1321+T1321)*BG1321,2)&gt;$AN$1,$AN$1,ROUND((S1321+T1321)*BG1321,2)),0))</f>
        <v>0</v>
      </c>
      <c r="BI1321" s="39">
        <v>0</v>
      </c>
      <c r="BJ1321" s="39">
        <f>IF(Dane!$C$9=3,IFERROR(J1321/AB1321,0),0)</f>
        <v>0</v>
      </c>
      <c r="BK1321" s="39">
        <f>IF(Dane!$C$9=3,IFERROR(ROUND(J1321-ROUND(J1321*0.0976,2)-ROUND(J1321*0.015,2)-ROUND(J1321*0.0245,2),2)/AB1321,0),0)</f>
        <v>0</v>
      </c>
      <c r="BL1321" s="39">
        <f t="shared" si="317"/>
        <v>0</v>
      </c>
      <c r="BM1321" s="39">
        <f t="shared" si="318"/>
        <v>0</v>
      </c>
      <c r="BN1321" s="39">
        <f t="shared" si="308"/>
        <v>0</v>
      </c>
      <c r="BO1321" s="39">
        <f>IF(Dane!$C$9=3,IFERROR(BN1321/AB1321,0),0)</f>
        <v>0</v>
      </c>
      <c r="BP1321" s="39">
        <f t="shared" si="319"/>
        <v>0</v>
      </c>
      <c r="BQ1321" s="39">
        <v>0</v>
      </c>
      <c r="BR1321" s="39">
        <f t="shared" si="320"/>
        <v>0</v>
      </c>
      <c r="BS1321" s="39">
        <f>IF(Dane!$C$9=3,IF(ROUND((X1321+Y1321)*BR1321,2)&gt;$AN$1,$AN$1,ROUND((X1321+Y1321)*BR1321,2)),0)</f>
        <v>0</v>
      </c>
      <c r="BT1321" s="39">
        <v>0</v>
      </c>
    </row>
    <row r="1322" spans="1:72">
      <c r="A1322" s="87">
        <v>1313</v>
      </c>
      <c r="B1322" s="1"/>
      <c r="C1322" s="1"/>
      <c r="D1322" s="2"/>
      <c r="E1322" s="3"/>
      <c r="F1322" s="4"/>
      <c r="G1322" s="5"/>
      <c r="H1322" s="5"/>
      <c r="I1322" s="6"/>
      <c r="J1322" s="5"/>
      <c r="K1322" s="5"/>
      <c r="L1322" s="5"/>
      <c r="M1322" s="55"/>
      <c r="N1322" s="8"/>
      <c r="O1322" s="105"/>
      <c r="P1322" s="5"/>
      <c r="Q1322" s="5"/>
      <c r="R1322" s="105">
        <f>Dane!$C$10</f>
        <v>0</v>
      </c>
      <c r="S1322" s="8"/>
      <c r="T1322" s="105"/>
      <c r="U1322" s="5"/>
      <c r="V1322" s="5"/>
      <c r="W1322" s="107">
        <f>Dane!$C$11</f>
        <v>0</v>
      </c>
      <c r="X1322" s="8"/>
      <c r="Y1322" s="105"/>
      <c r="Z1322" s="5"/>
      <c r="AA1322" s="5"/>
      <c r="AB1322" s="110">
        <f>Dane!$C$12</f>
        <v>0</v>
      </c>
      <c r="AC1322" s="108">
        <f>IF(Dane!$E$3=1,AP1322+BA1322+BL1322,IF(Dane!$E$3=2,AT1322+BE1322+BP1322,AW1322+BH1322+BS1322))</f>
        <v>0</v>
      </c>
      <c r="AD1322" s="14">
        <f>IF(Dane!$E$3=1,AQ1322+BB1322+BM1322,IF(Dane!$E$3=2,AU1322+BF1322+BQ1322,AX1322+BI1322+BT1322))</f>
        <v>0</v>
      </c>
      <c r="AE1322" s="14">
        <f>IF((J1322*Dane!$C$9)-AC1322&lt;0,0,(J1322*Dane!$C$9)-AC1322)</f>
        <v>0</v>
      </c>
      <c r="AF1322" s="61">
        <f>IF((K1322*Dane!$C$9)-AD1322&lt;0,0,(K1322*Dane!$C$9)-AD1322)</f>
        <v>0</v>
      </c>
      <c r="AG1322" s="93"/>
      <c r="AH1322" s="84">
        <f>IF(Dane!$E$3=1,AP1322,IF(Dane!$E$3=2,AT1322,AW1322))</f>
        <v>0</v>
      </c>
      <c r="AI1322" s="84">
        <f>IF(Dane!$E$3=1,AQ1322,IF(Dane!$E$3=2,AU1322,AX1322))</f>
        <v>0</v>
      </c>
      <c r="AJ1322" s="84">
        <f>IF(Dane!$E$3=1,BA1322,IF(Dane!$E$3=2,BE1322,BH1322))</f>
        <v>0</v>
      </c>
      <c r="AK1322" s="84">
        <f>IF(Dane!$E$3=1,BB1322,IF(Dane!$E$3=2,BF1322,BI1322))</f>
        <v>0</v>
      </c>
      <c r="AL1322" s="84">
        <f>IF(Dane!$E$3=1,BL1322,IF(Dane!$E$3=2,BP1322,BS1322))</f>
        <v>0</v>
      </c>
      <c r="AM1322" s="84">
        <f>IF(Dane!$E$3=1,BM1322,IF(Dane!$E$3=2,BQ1322,BT1322))</f>
        <v>0</v>
      </c>
      <c r="AN1322" s="39">
        <f>IF(Dane!$C$9="",0,IFERROR(J1322/R1322,0))</f>
        <v>0</v>
      </c>
      <c r="AO1322" s="39">
        <f>IF(Dane!$C$9="",0,IFERROR(ROUND(J1322-ROUND(J1322*0.0976,2)-ROUND(J1322*0.015,2)-ROUND(J1322*0.0245,2),2)/R1322,0))</f>
        <v>0</v>
      </c>
      <c r="AP1322" s="39">
        <f t="shared" si="309"/>
        <v>0</v>
      </c>
      <c r="AQ1322" s="39">
        <f t="shared" si="310"/>
        <v>0</v>
      </c>
      <c r="AR1322" s="39">
        <f t="shared" si="306"/>
        <v>0</v>
      </c>
      <c r="AS1322" s="39">
        <f>IF(Dane!$C$9="",0,IFERROR(AR1322/R1322,0))</f>
        <v>0</v>
      </c>
      <c r="AT1322" s="39">
        <f t="shared" si="311"/>
        <v>0</v>
      </c>
      <c r="AU1322" s="39">
        <v>0</v>
      </c>
      <c r="AV1322" s="39">
        <f t="shared" si="312"/>
        <v>0</v>
      </c>
      <c r="AW1322" s="39">
        <f>IF(Dane!$C$9="",0,IF(ROUND((N1322+O1322)*AV1322,2)&gt;$AN$1,$AN$1,ROUND((N1322+O1322)*AV1322,2)))</f>
        <v>0</v>
      </c>
      <c r="AX1322" s="39">
        <v>0</v>
      </c>
      <c r="AY1322" s="39">
        <f>IF(Dane!$C$9=2,IFERROR(J1322/W1322,0),IF(Dane!$C$9=3,IFERROR(J1322/W1322,0),0))</f>
        <v>0</v>
      </c>
      <c r="AZ1322" s="39">
        <f>IF(Dane!$C$9=2,IFERROR(ROUND(J1322-ROUND(J1322*0.0976,2)-ROUND(J1322*0.015,2)-ROUND(J1322*0.0245,2),2)/W1322,0),IF(Dane!$C$9=3,IFERROR(ROUND(J1322-ROUND(J1322*0.0976,2)-ROUND(J1322*0.015,2)-ROUND(J1322*0.0245,2),2)/W1322,0),0))</f>
        <v>0</v>
      </c>
      <c r="BA1322" s="39">
        <f t="shared" si="313"/>
        <v>0</v>
      </c>
      <c r="BB1322" s="39">
        <f t="shared" si="314"/>
        <v>0</v>
      </c>
      <c r="BC1322" s="39">
        <f t="shared" si="307"/>
        <v>0</v>
      </c>
      <c r="BD1322" s="39">
        <f>IF(Dane!$C$9=2,IFERROR(BC1322/W1322,0),IF(Dane!$C$9=3,IFERROR(BC1322/W1322,0),0))</f>
        <v>0</v>
      </c>
      <c r="BE1322" s="39">
        <f t="shared" si="315"/>
        <v>0</v>
      </c>
      <c r="BF1322" s="39">
        <v>0</v>
      </c>
      <c r="BG1322" s="39">
        <f t="shared" si="316"/>
        <v>0</v>
      </c>
      <c r="BH1322" s="39">
        <f>IF(Dane!$C$9=2,IF(ROUND((S1322+T1322)*BG1322,2)&gt;$AN$1,$AN$1,ROUND((S1322+T1322)*BG1322,2)),IF(Dane!$C$9=3,IF(ROUND((S1322+T1322)*BG1322,2)&gt;$AN$1,$AN$1,ROUND((S1322+T1322)*BG1322,2)),0))</f>
        <v>0</v>
      </c>
      <c r="BI1322" s="39">
        <v>0</v>
      </c>
      <c r="BJ1322" s="39">
        <f>IF(Dane!$C$9=3,IFERROR(J1322/AB1322,0),0)</f>
        <v>0</v>
      </c>
      <c r="BK1322" s="39">
        <f>IF(Dane!$C$9=3,IFERROR(ROUND(J1322-ROUND(J1322*0.0976,2)-ROUND(J1322*0.015,2)-ROUND(J1322*0.0245,2),2)/AB1322,0),0)</f>
        <v>0</v>
      </c>
      <c r="BL1322" s="39">
        <f t="shared" si="317"/>
        <v>0</v>
      </c>
      <c r="BM1322" s="39">
        <f t="shared" si="318"/>
        <v>0</v>
      </c>
      <c r="BN1322" s="39">
        <f t="shared" si="308"/>
        <v>0</v>
      </c>
      <c r="BO1322" s="39">
        <f>IF(Dane!$C$9=3,IFERROR(BN1322/AB1322,0),0)</f>
        <v>0</v>
      </c>
      <c r="BP1322" s="39">
        <f t="shared" si="319"/>
        <v>0</v>
      </c>
      <c r="BQ1322" s="39">
        <v>0</v>
      </c>
      <c r="BR1322" s="39">
        <f t="shared" si="320"/>
        <v>0</v>
      </c>
      <c r="BS1322" s="39">
        <f>IF(Dane!$C$9=3,IF(ROUND((X1322+Y1322)*BR1322,2)&gt;$AN$1,$AN$1,ROUND((X1322+Y1322)*BR1322,2)),0)</f>
        <v>0</v>
      </c>
      <c r="BT1322" s="39">
        <v>0</v>
      </c>
    </row>
    <row r="1323" spans="1:72">
      <c r="A1323" s="87">
        <v>1314</v>
      </c>
      <c r="B1323" s="1"/>
      <c r="C1323" s="1"/>
      <c r="D1323" s="2"/>
      <c r="E1323" s="3"/>
      <c r="F1323" s="4"/>
      <c r="G1323" s="5"/>
      <c r="H1323" s="5"/>
      <c r="I1323" s="6"/>
      <c r="J1323" s="5"/>
      <c r="K1323" s="5"/>
      <c r="L1323" s="5"/>
      <c r="M1323" s="55"/>
      <c r="N1323" s="8"/>
      <c r="O1323" s="105"/>
      <c r="P1323" s="5"/>
      <c r="Q1323" s="5"/>
      <c r="R1323" s="105">
        <f>Dane!$C$10</f>
        <v>0</v>
      </c>
      <c r="S1323" s="8"/>
      <c r="T1323" s="105"/>
      <c r="U1323" s="5"/>
      <c r="V1323" s="5"/>
      <c r="W1323" s="107">
        <f>Dane!$C$11</f>
        <v>0</v>
      </c>
      <c r="X1323" s="8"/>
      <c r="Y1323" s="105"/>
      <c r="Z1323" s="5"/>
      <c r="AA1323" s="5"/>
      <c r="AB1323" s="110">
        <f>Dane!$C$12</f>
        <v>0</v>
      </c>
      <c r="AC1323" s="108">
        <f>IF(Dane!$E$3=1,AP1323+BA1323+BL1323,IF(Dane!$E$3=2,AT1323+BE1323+BP1323,AW1323+BH1323+BS1323))</f>
        <v>0</v>
      </c>
      <c r="AD1323" s="14">
        <f>IF(Dane!$E$3=1,AQ1323+BB1323+BM1323,IF(Dane!$E$3=2,AU1323+BF1323+BQ1323,AX1323+BI1323+BT1323))</f>
        <v>0</v>
      </c>
      <c r="AE1323" s="14">
        <f>IF((J1323*Dane!$C$9)-AC1323&lt;0,0,(J1323*Dane!$C$9)-AC1323)</f>
        <v>0</v>
      </c>
      <c r="AF1323" s="61">
        <f>IF((K1323*Dane!$C$9)-AD1323&lt;0,0,(K1323*Dane!$C$9)-AD1323)</f>
        <v>0</v>
      </c>
      <c r="AG1323" s="93"/>
      <c r="AH1323" s="84">
        <f>IF(Dane!$E$3=1,AP1323,IF(Dane!$E$3=2,AT1323,AW1323))</f>
        <v>0</v>
      </c>
      <c r="AI1323" s="84">
        <f>IF(Dane!$E$3=1,AQ1323,IF(Dane!$E$3=2,AU1323,AX1323))</f>
        <v>0</v>
      </c>
      <c r="AJ1323" s="84">
        <f>IF(Dane!$E$3=1,BA1323,IF(Dane!$E$3=2,BE1323,BH1323))</f>
        <v>0</v>
      </c>
      <c r="AK1323" s="84">
        <f>IF(Dane!$E$3=1,BB1323,IF(Dane!$E$3=2,BF1323,BI1323))</f>
        <v>0</v>
      </c>
      <c r="AL1323" s="84">
        <f>IF(Dane!$E$3=1,BL1323,IF(Dane!$E$3=2,BP1323,BS1323))</f>
        <v>0</v>
      </c>
      <c r="AM1323" s="84">
        <f>IF(Dane!$E$3=1,BM1323,IF(Dane!$E$3=2,BQ1323,BT1323))</f>
        <v>0</v>
      </c>
      <c r="AN1323" s="39">
        <f>IF(Dane!$C$9="",0,IFERROR(J1323/R1323,0))</f>
        <v>0</v>
      </c>
      <c r="AO1323" s="39">
        <f>IF(Dane!$C$9="",0,IFERROR(ROUND(J1323-ROUND(J1323*0.0976,2)-ROUND(J1323*0.015,2)-ROUND(J1323*0.0245,2),2)/R1323,0))</f>
        <v>0</v>
      </c>
      <c r="AP1323" s="39">
        <f t="shared" si="309"/>
        <v>0</v>
      </c>
      <c r="AQ1323" s="39">
        <f t="shared" si="310"/>
        <v>0</v>
      </c>
      <c r="AR1323" s="39">
        <f t="shared" si="306"/>
        <v>0</v>
      </c>
      <c r="AS1323" s="39">
        <f>IF(Dane!$C$9="",0,IFERROR(AR1323/R1323,0))</f>
        <v>0</v>
      </c>
      <c r="AT1323" s="39">
        <f t="shared" si="311"/>
        <v>0</v>
      </c>
      <c r="AU1323" s="39">
        <v>0</v>
      </c>
      <c r="AV1323" s="39">
        <f t="shared" si="312"/>
        <v>0</v>
      </c>
      <c r="AW1323" s="39">
        <f>IF(Dane!$C$9="",0,IF(ROUND((N1323+O1323)*AV1323,2)&gt;$AN$1,$AN$1,ROUND((N1323+O1323)*AV1323,2)))</f>
        <v>0</v>
      </c>
      <c r="AX1323" s="39">
        <v>0</v>
      </c>
      <c r="AY1323" s="39">
        <f>IF(Dane!$C$9=2,IFERROR(J1323/W1323,0),IF(Dane!$C$9=3,IFERROR(J1323/W1323,0),0))</f>
        <v>0</v>
      </c>
      <c r="AZ1323" s="39">
        <f>IF(Dane!$C$9=2,IFERROR(ROUND(J1323-ROUND(J1323*0.0976,2)-ROUND(J1323*0.015,2)-ROUND(J1323*0.0245,2),2)/W1323,0),IF(Dane!$C$9=3,IFERROR(ROUND(J1323-ROUND(J1323*0.0976,2)-ROUND(J1323*0.015,2)-ROUND(J1323*0.0245,2),2)/W1323,0),0))</f>
        <v>0</v>
      </c>
      <c r="BA1323" s="39">
        <f t="shared" si="313"/>
        <v>0</v>
      </c>
      <c r="BB1323" s="39">
        <f t="shared" si="314"/>
        <v>0</v>
      </c>
      <c r="BC1323" s="39">
        <f t="shared" si="307"/>
        <v>0</v>
      </c>
      <c r="BD1323" s="39">
        <f>IF(Dane!$C$9=2,IFERROR(BC1323/W1323,0),IF(Dane!$C$9=3,IFERROR(BC1323/W1323,0),0))</f>
        <v>0</v>
      </c>
      <c r="BE1323" s="39">
        <f t="shared" si="315"/>
        <v>0</v>
      </c>
      <c r="BF1323" s="39">
        <v>0</v>
      </c>
      <c r="BG1323" s="39">
        <f t="shared" si="316"/>
        <v>0</v>
      </c>
      <c r="BH1323" s="39">
        <f>IF(Dane!$C$9=2,IF(ROUND((S1323+T1323)*BG1323,2)&gt;$AN$1,$AN$1,ROUND((S1323+T1323)*BG1323,2)),IF(Dane!$C$9=3,IF(ROUND((S1323+T1323)*BG1323,2)&gt;$AN$1,$AN$1,ROUND((S1323+T1323)*BG1323,2)),0))</f>
        <v>0</v>
      </c>
      <c r="BI1323" s="39">
        <v>0</v>
      </c>
      <c r="BJ1323" s="39">
        <f>IF(Dane!$C$9=3,IFERROR(J1323/AB1323,0),0)</f>
        <v>0</v>
      </c>
      <c r="BK1323" s="39">
        <f>IF(Dane!$C$9=3,IFERROR(ROUND(J1323-ROUND(J1323*0.0976,2)-ROUND(J1323*0.015,2)-ROUND(J1323*0.0245,2),2)/AB1323,0),0)</f>
        <v>0</v>
      </c>
      <c r="BL1323" s="39">
        <f t="shared" si="317"/>
        <v>0</v>
      </c>
      <c r="BM1323" s="39">
        <f t="shared" si="318"/>
        <v>0</v>
      </c>
      <c r="BN1323" s="39">
        <f t="shared" si="308"/>
        <v>0</v>
      </c>
      <c r="BO1323" s="39">
        <f>IF(Dane!$C$9=3,IFERROR(BN1323/AB1323,0),0)</f>
        <v>0</v>
      </c>
      <c r="BP1323" s="39">
        <f t="shared" si="319"/>
        <v>0</v>
      </c>
      <c r="BQ1323" s="39">
        <v>0</v>
      </c>
      <c r="BR1323" s="39">
        <f t="shared" si="320"/>
        <v>0</v>
      </c>
      <c r="BS1323" s="39">
        <f>IF(Dane!$C$9=3,IF(ROUND((X1323+Y1323)*BR1323,2)&gt;$AN$1,$AN$1,ROUND((X1323+Y1323)*BR1323,2)),0)</f>
        <v>0</v>
      </c>
      <c r="BT1323" s="39">
        <v>0</v>
      </c>
    </row>
    <row r="1324" spans="1:72">
      <c r="A1324" s="87">
        <v>1315</v>
      </c>
      <c r="B1324" s="1"/>
      <c r="C1324" s="1"/>
      <c r="D1324" s="2"/>
      <c r="E1324" s="3"/>
      <c r="F1324" s="4"/>
      <c r="G1324" s="5"/>
      <c r="H1324" s="5"/>
      <c r="I1324" s="6"/>
      <c r="J1324" s="5"/>
      <c r="K1324" s="5"/>
      <c r="L1324" s="5"/>
      <c r="M1324" s="55"/>
      <c r="N1324" s="8"/>
      <c r="O1324" s="105"/>
      <c r="P1324" s="5"/>
      <c r="Q1324" s="5"/>
      <c r="R1324" s="105">
        <f>Dane!$C$10</f>
        <v>0</v>
      </c>
      <c r="S1324" s="8"/>
      <c r="T1324" s="105"/>
      <c r="U1324" s="5"/>
      <c r="V1324" s="5"/>
      <c r="W1324" s="107">
        <f>Dane!$C$11</f>
        <v>0</v>
      </c>
      <c r="X1324" s="8"/>
      <c r="Y1324" s="105"/>
      <c r="Z1324" s="5"/>
      <c r="AA1324" s="5"/>
      <c r="AB1324" s="110">
        <f>Dane!$C$12</f>
        <v>0</v>
      </c>
      <c r="AC1324" s="108">
        <f>IF(Dane!$E$3=1,AP1324+BA1324+BL1324,IF(Dane!$E$3=2,AT1324+BE1324+BP1324,AW1324+BH1324+BS1324))</f>
        <v>0</v>
      </c>
      <c r="AD1324" s="14">
        <f>IF(Dane!$E$3=1,AQ1324+BB1324+BM1324,IF(Dane!$E$3=2,AU1324+BF1324+BQ1324,AX1324+BI1324+BT1324))</f>
        <v>0</v>
      </c>
      <c r="AE1324" s="14">
        <f>IF((J1324*Dane!$C$9)-AC1324&lt;0,0,(J1324*Dane!$C$9)-AC1324)</f>
        <v>0</v>
      </c>
      <c r="AF1324" s="61">
        <f>IF((K1324*Dane!$C$9)-AD1324&lt;0,0,(K1324*Dane!$C$9)-AD1324)</f>
        <v>0</v>
      </c>
      <c r="AG1324" s="93"/>
      <c r="AH1324" s="84">
        <f>IF(Dane!$E$3=1,AP1324,IF(Dane!$E$3=2,AT1324,AW1324))</f>
        <v>0</v>
      </c>
      <c r="AI1324" s="84">
        <f>IF(Dane!$E$3=1,AQ1324,IF(Dane!$E$3=2,AU1324,AX1324))</f>
        <v>0</v>
      </c>
      <c r="AJ1324" s="84">
        <f>IF(Dane!$E$3=1,BA1324,IF(Dane!$E$3=2,BE1324,BH1324))</f>
        <v>0</v>
      </c>
      <c r="AK1324" s="84">
        <f>IF(Dane!$E$3=1,BB1324,IF(Dane!$E$3=2,BF1324,BI1324))</f>
        <v>0</v>
      </c>
      <c r="AL1324" s="84">
        <f>IF(Dane!$E$3=1,BL1324,IF(Dane!$E$3=2,BP1324,BS1324))</f>
        <v>0</v>
      </c>
      <c r="AM1324" s="84">
        <f>IF(Dane!$E$3=1,BM1324,IF(Dane!$E$3=2,BQ1324,BT1324))</f>
        <v>0</v>
      </c>
      <c r="AN1324" s="39">
        <f>IF(Dane!$C$9="",0,IFERROR(J1324/R1324,0))</f>
        <v>0</v>
      </c>
      <c r="AO1324" s="39">
        <f>IF(Dane!$C$9="",0,IFERROR(ROUND(J1324-ROUND(J1324*0.0976,2)-ROUND(J1324*0.015,2)-ROUND(J1324*0.0245,2),2)/R1324,0))</f>
        <v>0</v>
      </c>
      <c r="AP1324" s="39">
        <f t="shared" si="309"/>
        <v>0</v>
      </c>
      <c r="AQ1324" s="39">
        <f t="shared" si="310"/>
        <v>0</v>
      </c>
      <c r="AR1324" s="39">
        <f t="shared" si="306"/>
        <v>0</v>
      </c>
      <c r="AS1324" s="39">
        <f>IF(Dane!$C$9="",0,IFERROR(AR1324/R1324,0))</f>
        <v>0</v>
      </c>
      <c r="AT1324" s="39">
        <f t="shared" si="311"/>
        <v>0</v>
      </c>
      <c r="AU1324" s="39">
        <v>0</v>
      </c>
      <c r="AV1324" s="39">
        <f t="shared" si="312"/>
        <v>0</v>
      </c>
      <c r="AW1324" s="39">
        <f>IF(Dane!$C$9="",0,IF(ROUND((N1324+O1324)*AV1324,2)&gt;$AN$1,$AN$1,ROUND((N1324+O1324)*AV1324,2)))</f>
        <v>0</v>
      </c>
      <c r="AX1324" s="39">
        <v>0</v>
      </c>
      <c r="AY1324" s="39">
        <f>IF(Dane!$C$9=2,IFERROR(J1324/W1324,0),IF(Dane!$C$9=3,IFERROR(J1324/W1324,0),0))</f>
        <v>0</v>
      </c>
      <c r="AZ1324" s="39">
        <f>IF(Dane!$C$9=2,IFERROR(ROUND(J1324-ROUND(J1324*0.0976,2)-ROUND(J1324*0.015,2)-ROUND(J1324*0.0245,2),2)/W1324,0),IF(Dane!$C$9=3,IFERROR(ROUND(J1324-ROUND(J1324*0.0976,2)-ROUND(J1324*0.015,2)-ROUND(J1324*0.0245,2),2)/W1324,0),0))</f>
        <v>0</v>
      </c>
      <c r="BA1324" s="39">
        <f t="shared" si="313"/>
        <v>0</v>
      </c>
      <c r="BB1324" s="39">
        <f t="shared" si="314"/>
        <v>0</v>
      </c>
      <c r="BC1324" s="39">
        <f t="shared" si="307"/>
        <v>0</v>
      </c>
      <c r="BD1324" s="39">
        <f>IF(Dane!$C$9=2,IFERROR(BC1324/W1324,0),IF(Dane!$C$9=3,IFERROR(BC1324/W1324,0),0))</f>
        <v>0</v>
      </c>
      <c r="BE1324" s="39">
        <f t="shared" si="315"/>
        <v>0</v>
      </c>
      <c r="BF1324" s="39">
        <v>0</v>
      </c>
      <c r="BG1324" s="39">
        <f t="shared" si="316"/>
        <v>0</v>
      </c>
      <c r="BH1324" s="39">
        <f>IF(Dane!$C$9=2,IF(ROUND((S1324+T1324)*BG1324,2)&gt;$AN$1,$AN$1,ROUND((S1324+T1324)*BG1324,2)),IF(Dane!$C$9=3,IF(ROUND((S1324+T1324)*BG1324,2)&gt;$AN$1,$AN$1,ROUND((S1324+T1324)*BG1324,2)),0))</f>
        <v>0</v>
      </c>
      <c r="BI1324" s="39">
        <v>0</v>
      </c>
      <c r="BJ1324" s="39">
        <f>IF(Dane!$C$9=3,IFERROR(J1324/AB1324,0),0)</f>
        <v>0</v>
      </c>
      <c r="BK1324" s="39">
        <f>IF(Dane!$C$9=3,IFERROR(ROUND(J1324-ROUND(J1324*0.0976,2)-ROUND(J1324*0.015,2)-ROUND(J1324*0.0245,2),2)/AB1324,0),0)</f>
        <v>0</v>
      </c>
      <c r="BL1324" s="39">
        <f t="shared" si="317"/>
        <v>0</v>
      </c>
      <c r="BM1324" s="39">
        <f t="shared" si="318"/>
        <v>0</v>
      </c>
      <c r="BN1324" s="39">
        <f t="shared" si="308"/>
        <v>0</v>
      </c>
      <c r="BO1324" s="39">
        <f>IF(Dane!$C$9=3,IFERROR(BN1324/AB1324,0),0)</f>
        <v>0</v>
      </c>
      <c r="BP1324" s="39">
        <f t="shared" si="319"/>
        <v>0</v>
      </c>
      <c r="BQ1324" s="39">
        <v>0</v>
      </c>
      <c r="BR1324" s="39">
        <f t="shared" si="320"/>
        <v>0</v>
      </c>
      <c r="BS1324" s="39">
        <f>IF(Dane!$C$9=3,IF(ROUND((X1324+Y1324)*BR1324,2)&gt;$AN$1,$AN$1,ROUND((X1324+Y1324)*BR1324,2)),0)</f>
        <v>0</v>
      </c>
      <c r="BT1324" s="39">
        <v>0</v>
      </c>
    </row>
    <row r="1325" spans="1:72">
      <c r="A1325" s="87">
        <v>1316</v>
      </c>
      <c r="B1325" s="1"/>
      <c r="C1325" s="1"/>
      <c r="D1325" s="2"/>
      <c r="E1325" s="3"/>
      <c r="F1325" s="4"/>
      <c r="G1325" s="5"/>
      <c r="H1325" s="5"/>
      <c r="I1325" s="6"/>
      <c r="J1325" s="5"/>
      <c r="K1325" s="5"/>
      <c r="L1325" s="5"/>
      <c r="M1325" s="55"/>
      <c r="N1325" s="8"/>
      <c r="O1325" s="105"/>
      <c r="P1325" s="5"/>
      <c r="Q1325" s="5"/>
      <c r="R1325" s="105">
        <f>Dane!$C$10</f>
        <v>0</v>
      </c>
      <c r="S1325" s="8"/>
      <c r="T1325" s="105"/>
      <c r="U1325" s="5"/>
      <c r="V1325" s="5"/>
      <c r="W1325" s="107">
        <f>Dane!$C$11</f>
        <v>0</v>
      </c>
      <c r="X1325" s="8"/>
      <c r="Y1325" s="105"/>
      <c r="Z1325" s="5"/>
      <c r="AA1325" s="5"/>
      <c r="AB1325" s="110">
        <f>Dane!$C$12</f>
        <v>0</v>
      </c>
      <c r="AC1325" s="108">
        <f>IF(Dane!$E$3=1,AP1325+BA1325+BL1325,IF(Dane!$E$3=2,AT1325+BE1325+BP1325,AW1325+BH1325+BS1325))</f>
        <v>0</v>
      </c>
      <c r="AD1325" s="14">
        <f>IF(Dane!$E$3=1,AQ1325+BB1325+BM1325,IF(Dane!$E$3=2,AU1325+BF1325+BQ1325,AX1325+BI1325+BT1325))</f>
        <v>0</v>
      </c>
      <c r="AE1325" s="14">
        <f>IF((J1325*Dane!$C$9)-AC1325&lt;0,0,(J1325*Dane!$C$9)-AC1325)</f>
        <v>0</v>
      </c>
      <c r="AF1325" s="61">
        <f>IF((K1325*Dane!$C$9)-AD1325&lt;0,0,(K1325*Dane!$C$9)-AD1325)</f>
        <v>0</v>
      </c>
      <c r="AG1325" s="93"/>
      <c r="AH1325" s="84">
        <f>IF(Dane!$E$3=1,AP1325,IF(Dane!$E$3=2,AT1325,AW1325))</f>
        <v>0</v>
      </c>
      <c r="AI1325" s="84">
        <f>IF(Dane!$E$3=1,AQ1325,IF(Dane!$E$3=2,AU1325,AX1325))</f>
        <v>0</v>
      </c>
      <c r="AJ1325" s="84">
        <f>IF(Dane!$E$3=1,BA1325,IF(Dane!$E$3=2,BE1325,BH1325))</f>
        <v>0</v>
      </c>
      <c r="AK1325" s="84">
        <f>IF(Dane!$E$3=1,BB1325,IF(Dane!$E$3=2,BF1325,BI1325))</f>
        <v>0</v>
      </c>
      <c r="AL1325" s="84">
        <f>IF(Dane!$E$3=1,BL1325,IF(Dane!$E$3=2,BP1325,BS1325))</f>
        <v>0</v>
      </c>
      <c r="AM1325" s="84">
        <f>IF(Dane!$E$3=1,BM1325,IF(Dane!$E$3=2,BQ1325,BT1325))</f>
        <v>0</v>
      </c>
      <c r="AN1325" s="39">
        <f>IF(Dane!$C$9="",0,IFERROR(J1325/R1325,0))</f>
        <v>0</v>
      </c>
      <c r="AO1325" s="39">
        <f>IF(Dane!$C$9="",0,IFERROR(ROUND(J1325-ROUND(J1325*0.0976,2)-ROUND(J1325*0.015,2)-ROUND(J1325*0.0245,2),2)/R1325,0))</f>
        <v>0</v>
      </c>
      <c r="AP1325" s="39">
        <f t="shared" si="309"/>
        <v>0</v>
      </c>
      <c r="AQ1325" s="39">
        <f t="shared" si="310"/>
        <v>0</v>
      </c>
      <c r="AR1325" s="39">
        <f t="shared" si="306"/>
        <v>0</v>
      </c>
      <c r="AS1325" s="39">
        <f>IF(Dane!$C$9="",0,IFERROR(AR1325/R1325,0))</f>
        <v>0</v>
      </c>
      <c r="AT1325" s="39">
        <f t="shared" si="311"/>
        <v>0</v>
      </c>
      <c r="AU1325" s="39">
        <v>0</v>
      </c>
      <c r="AV1325" s="39">
        <f t="shared" si="312"/>
        <v>0</v>
      </c>
      <c r="AW1325" s="39">
        <f>IF(Dane!$C$9="",0,IF(ROUND((N1325+O1325)*AV1325,2)&gt;$AN$1,$AN$1,ROUND((N1325+O1325)*AV1325,2)))</f>
        <v>0</v>
      </c>
      <c r="AX1325" s="39">
        <v>0</v>
      </c>
      <c r="AY1325" s="39">
        <f>IF(Dane!$C$9=2,IFERROR(J1325/W1325,0),IF(Dane!$C$9=3,IFERROR(J1325/W1325,0),0))</f>
        <v>0</v>
      </c>
      <c r="AZ1325" s="39">
        <f>IF(Dane!$C$9=2,IFERROR(ROUND(J1325-ROUND(J1325*0.0976,2)-ROUND(J1325*0.015,2)-ROUND(J1325*0.0245,2),2)/W1325,0),IF(Dane!$C$9=3,IFERROR(ROUND(J1325-ROUND(J1325*0.0976,2)-ROUND(J1325*0.015,2)-ROUND(J1325*0.0245,2),2)/W1325,0),0))</f>
        <v>0</v>
      </c>
      <c r="BA1325" s="39">
        <f t="shared" si="313"/>
        <v>0</v>
      </c>
      <c r="BB1325" s="39">
        <f t="shared" si="314"/>
        <v>0</v>
      </c>
      <c r="BC1325" s="39">
        <f t="shared" si="307"/>
        <v>0</v>
      </c>
      <c r="BD1325" s="39">
        <f>IF(Dane!$C$9=2,IFERROR(BC1325/W1325,0),IF(Dane!$C$9=3,IFERROR(BC1325/W1325,0),0))</f>
        <v>0</v>
      </c>
      <c r="BE1325" s="39">
        <f t="shared" si="315"/>
        <v>0</v>
      </c>
      <c r="BF1325" s="39">
        <v>0</v>
      </c>
      <c r="BG1325" s="39">
        <f t="shared" si="316"/>
        <v>0</v>
      </c>
      <c r="BH1325" s="39">
        <f>IF(Dane!$C$9=2,IF(ROUND((S1325+T1325)*BG1325,2)&gt;$AN$1,$AN$1,ROUND((S1325+T1325)*BG1325,2)),IF(Dane!$C$9=3,IF(ROUND((S1325+T1325)*BG1325,2)&gt;$AN$1,$AN$1,ROUND((S1325+T1325)*BG1325,2)),0))</f>
        <v>0</v>
      </c>
      <c r="BI1325" s="39">
        <v>0</v>
      </c>
      <c r="BJ1325" s="39">
        <f>IF(Dane!$C$9=3,IFERROR(J1325/AB1325,0),0)</f>
        <v>0</v>
      </c>
      <c r="BK1325" s="39">
        <f>IF(Dane!$C$9=3,IFERROR(ROUND(J1325-ROUND(J1325*0.0976,2)-ROUND(J1325*0.015,2)-ROUND(J1325*0.0245,2),2)/AB1325,0),0)</f>
        <v>0</v>
      </c>
      <c r="BL1325" s="39">
        <f t="shared" si="317"/>
        <v>0</v>
      </c>
      <c r="BM1325" s="39">
        <f t="shared" si="318"/>
        <v>0</v>
      </c>
      <c r="BN1325" s="39">
        <f t="shared" si="308"/>
        <v>0</v>
      </c>
      <c r="BO1325" s="39">
        <f>IF(Dane!$C$9=3,IFERROR(BN1325/AB1325,0),0)</f>
        <v>0</v>
      </c>
      <c r="BP1325" s="39">
        <f t="shared" si="319"/>
        <v>0</v>
      </c>
      <c r="BQ1325" s="39">
        <v>0</v>
      </c>
      <c r="BR1325" s="39">
        <f t="shared" si="320"/>
        <v>0</v>
      </c>
      <c r="BS1325" s="39">
        <f>IF(Dane!$C$9=3,IF(ROUND((X1325+Y1325)*BR1325,2)&gt;$AN$1,$AN$1,ROUND((X1325+Y1325)*BR1325,2)),0)</f>
        <v>0</v>
      </c>
      <c r="BT1325" s="39">
        <v>0</v>
      </c>
    </row>
    <row r="1326" spans="1:72">
      <c r="A1326" s="87">
        <v>1317</v>
      </c>
      <c r="B1326" s="1"/>
      <c r="C1326" s="1"/>
      <c r="D1326" s="2"/>
      <c r="E1326" s="3"/>
      <c r="F1326" s="4"/>
      <c r="G1326" s="5"/>
      <c r="H1326" s="5"/>
      <c r="I1326" s="6"/>
      <c r="J1326" s="5"/>
      <c r="K1326" s="5"/>
      <c r="L1326" s="5"/>
      <c r="M1326" s="55"/>
      <c r="N1326" s="8"/>
      <c r="O1326" s="105"/>
      <c r="P1326" s="5"/>
      <c r="Q1326" s="5"/>
      <c r="R1326" s="105">
        <f>Dane!$C$10</f>
        <v>0</v>
      </c>
      <c r="S1326" s="8"/>
      <c r="T1326" s="105"/>
      <c r="U1326" s="5"/>
      <c r="V1326" s="5"/>
      <c r="W1326" s="107">
        <f>Dane!$C$11</f>
        <v>0</v>
      </c>
      <c r="X1326" s="8"/>
      <c r="Y1326" s="105"/>
      <c r="Z1326" s="5"/>
      <c r="AA1326" s="5"/>
      <c r="AB1326" s="110">
        <f>Dane!$C$12</f>
        <v>0</v>
      </c>
      <c r="AC1326" s="108">
        <f>IF(Dane!$E$3=1,AP1326+BA1326+BL1326,IF(Dane!$E$3=2,AT1326+BE1326+BP1326,AW1326+BH1326+BS1326))</f>
        <v>0</v>
      </c>
      <c r="AD1326" s="14">
        <f>IF(Dane!$E$3=1,AQ1326+BB1326+BM1326,IF(Dane!$E$3=2,AU1326+BF1326+BQ1326,AX1326+BI1326+BT1326))</f>
        <v>0</v>
      </c>
      <c r="AE1326" s="14">
        <f>IF((J1326*Dane!$C$9)-AC1326&lt;0,0,(J1326*Dane!$C$9)-AC1326)</f>
        <v>0</v>
      </c>
      <c r="AF1326" s="61">
        <f>IF((K1326*Dane!$C$9)-AD1326&lt;0,0,(K1326*Dane!$C$9)-AD1326)</f>
        <v>0</v>
      </c>
      <c r="AG1326" s="93"/>
      <c r="AH1326" s="84">
        <f>IF(Dane!$E$3=1,AP1326,IF(Dane!$E$3=2,AT1326,AW1326))</f>
        <v>0</v>
      </c>
      <c r="AI1326" s="84">
        <f>IF(Dane!$E$3=1,AQ1326,IF(Dane!$E$3=2,AU1326,AX1326))</f>
        <v>0</v>
      </c>
      <c r="AJ1326" s="84">
        <f>IF(Dane!$E$3=1,BA1326,IF(Dane!$E$3=2,BE1326,BH1326))</f>
        <v>0</v>
      </c>
      <c r="AK1326" s="84">
        <f>IF(Dane!$E$3=1,BB1326,IF(Dane!$E$3=2,BF1326,BI1326))</f>
        <v>0</v>
      </c>
      <c r="AL1326" s="84">
        <f>IF(Dane!$E$3=1,BL1326,IF(Dane!$E$3=2,BP1326,BS1326))</f>
        <v>0</v>
      </c>
      <c r="AM1326" s="84">
        <f>IF(Dane!$E$3=1,BM1326,IF(Dane!$E$3=2,BQ1326,BT1326))</f>
        <v>0</v>
      </c>
      <c r="AN1326" s="39">
        <f>IF(Dane!$C$9="",0,IFERROR(J1326/R1326,0))</f>
        <v>0</v>
      </c>
      <c r="AO1326" s="39">
        <f>IF(Dane!$C$9="",0,IFERROR(ROUND(J1326-ROUND(J1326*0.0976,2)-ROUND(J1326*0.015,2)-ROUND(J1326*0.0245,2),2)/R1326,0))</f>
        <v>0</v>
      </c>
      <c r="AP1326" s="39">
        <f t="shared" si="309"/>
        <v>0</v>
      </c>
      <c r="AQ1326" s="39">
        <f t="shared" si="310"/>
        <v>0</v>
      </c>
      <c r="AR1326" s="39">
        <f t="shared" si="306"/>
        <v>0</v>
      </c>
      <c r="AS1326" s="39">
        <f>IF(Dane!$C$9="",0,IFERROR(AR1326/R1326,0))</f>
        <v>0</v>
      </c>
      <c r="AT1326" s="39">
        <f t="shared" si="311"/>
        <v>0</v>
      </c>
      <c r="AU1326" s="39">
        <v>0</v>
      </c>
      <c r="AV1326" s="39">
        <f t="shared" si="312"/>
        <v>0</v>
      </c>
      <c r="AW1326" s="39">
        <f>IF(Dane!$C$9="",0,IF(ROUND((N1326+O1326)*AV1326,2)&gt;$AN$1,$AN$1,ROUND((N1326+O1326)*AV1326,2)))</f>
        <v>0</v>
      </c>
      <c r="AX1326" s="39">
        <v>0</v>
      </c>
      <c r="AY1326" s="39">
        <f>IF(Dane!$C$9=2,IFERROR(J1326/W1326,0),IF(Dane!$C$9=3,IFERROR(J1326/W1326,0),0))</f>
        <v>0</v>
      </c>
      <c r="AZ1326" s="39">
        <f>IF(Dane!$C$9=2,IFERROR(ROUND(J1326-ROUND(J1326*0.0976,2)-ROUND(J1326*0.015,2)-ROUND(J1326*0.0245,2),2)/W1326,0),IF(Dane!$C$9=3,IFERROR(ROUND(J1326-ROUND(J1326*0.0976,2)-ROUND(J1326*0.015,2)-ROUND(J1326*0.0245,2),2)/W1326,0),0))</f>
        <v>0</v>
      </c>
      <c r="BA1326" s="39">
        <f t="shared" si="313"/>
        <v>0</v>
      </c>
      <c r="BB1326" s="39">
        <f t="shared" si="314"/>
        <v>0</v>
      </c>
      <c r="BC1326" s="39">
        <f t="shared" si="307"/>
        <v>0</v>
      </c>
      <c r="BD1326" s="39">
        <f>IF(Dane!$C$9=2,IFERROR(BC1326/W1326,0),IF(Dane!$C$9=3,IFERROR(BC1326/W1326,0),0))</f>
        <v>0</v>
      </c>
      <c r="BE1326" s="39">
        <f t="shared" si="315"/>
        <v>0</v>
      </c>
      <c r="BF1326" s="39">
        <v>0</v>
      </c>
      <c r="BG1326" s="39">
        <f t="shared" si="316"/>
        <v>0</v>
      </c>
      <c r="BH1326" s="39">
        <f>IF(Dane!$C$9=2,IF(ROUND((S1326+T1326)*BG1326,2)&gt;$AN$1,$AN$1,ROUND((S1326+T1326)*BG1326,2)),IF(Dane!$C$9=3,IF(ROUND((S1326+T1326)*BG1326,2)&gt;$AN$1,$AN$1,ROUND((S1326+T1326)*BG1326,2)),0))</f>
        <v>0</v>
      </c>
      <c r="BI1326" s="39">
        <v>0</v>
      </c>
      <c r="BJ1326" s="39">
        <f>IF(Dane!$C$9=3,IFERROR(J1326/AB1326,0),0)</f>
        <v>0</v>
      </c>
      <c r="BK1326" s="39">
        <f>IF(Dane!$C$9=3,IFERROR(ROUND(J1326-ROUND(J1326*0.0976,2)-ROUND(J1326*0.015,2)-ROUND(J1326*0.0245,2),2)/AB1326,0),0)</f>
        <v>0</v>
      </c>
      <c r="BL1326" s="39">
        <f t="shared" si="317"/>
        <v>0</v>
      </c>
      <c r="BM1326" s="39">
        <f t="shared" si="318"/>
        <v>0</v>
      </c>
      <c r="BN1326" s="39">
        <f t="shared" si="308"/>
        <v>0</v>
      </c>
      <c r="BO1326" s="39">
        <f>IF(Dane!$C$9=3,IFERROR(BN1326/AB1326,0),0)</f>
        <v>0</v>
      </c>
      <c r="BP1326" s="39">
        <f t="shared" si="319"/>
        <v>0</v>
      </c>
      <c r="BQ1326" s="39">
        <v>0</v>
      </c>
      <c r="BR1326" s="39">
        <f t="shared" si="320"/>
        <v>0</v>
      </c>
      <c r="BS1326" s="39">
        <f>IF(Dane!$C$9=3,IF(ROUND((X1326+Y1326)*BR1326,2)&gt;$AN$1,$AN$1,ROUND((X1326+Y1326)*BR1326,2)),0)</f>
        <v>0</v>
      </c>
      <c r="BT1326" s="39">
        <v>0</v>
      </c>
    </row>
    <row r="1327" spans="1:72">
      <c r="A1327" s="87">
        <v>1318</v>
      </c>
      <c r="B1327" s="1"/>
      <c r="C1327" s="1"/>
      <c r="D1327" s="2"/>
      <c r="E1327" s="3"/>
      <c r="F1327" s="4"/>
      <c r="G1327" s="5"/>
      <c r="H1327" s="5"/>
      <c r="I1327" s="6"/>
      <c r="J1327" s="5"/>
      <c r="K1327" s="5"/>
      <c r="L1327" s="5"/>
      <c r="M1327" s="55"/>
      <c r="N1327" s="8"/>
      <c r="O1327" s="105"/>
      <c r="P1327" s="5"/>
      <c r="Q1327" s="5"/>
      <c r="R1327" s="105">
        <f>Dane!$C$10</f>
        <v>0</v>
      </c>
      <c r="S1327" s="8"/>
      <c r="T1327" s="105"/>
      <c r="U1327" s="5"/>
      <c r="V1327" s="5"/>
      <c r="W1327" s="107">
        <f>Dane!$C$11</f>
        <v>0</v>
      </c>
      <c r="X1327" s="8"/>
      <c r="Y1327" s="105"/>
      <c r="Z1327" s="5"/>
      <c r="AA1327" s="5"/>
      <c r="AB1327" s="110">
        <f>Dane!$C$12</f>
        <v>0</v>
      </c>
      <c r="AC1327" s="108">
        <f>IF(Dane!$E$3=1,AP1327+BA1327+BL1327,IF(Dane!$E$3=2,AT1327+BE1327+BP1327,AW1327+BH1327+BS1327))</f>
        <v>0</v>
      </c>
      <c r="AD1327" s="14">
        <f>IF(Dane!$E$3=1,AQ1327+BB1327+BM1327,IF(Dane!$E$3=2,AU1327+BF1327+BQ1327,AX1327+BI1327+BT1327))</f>
        <v>0</v>
      </c>
      <c r="AE1327" s="14">
        <f>IF((J1327*Dane!$C$9)-AC1327&lt;0,0,(J1327*Dane!$C$9)-AC1327)</f>
        <v>0</v>
      </c>
      <c r="AF1327" s="61">
        <f>IF((K1327*Dane!$C$9)-AD1327&lt;0,0,(K1327*Dane!$C$9)-AD1327)</f>
        <v>0</v>
      </c>
      <c r="AG1327" s="93"/>
      <c r="AH1327" s="84">
        <f>IF(Dane!$E$3=1,AP1327,IF(Dane!$E$3=2,AT1327,AW1327))</f>
        <v>0</v>
      </c>
      <c r="AI1327" s="84">
        <f>IF(Dane!$E$3=1,AQ1327,IF(Dane!$E$3=2,AU1327,AX1327))</f>
        <v>0</v>
      </c>
      <c r="AJ1327" s="84">
        <f>IF(Dane!$E$3=1,BA1327,IF(Dane!$E$3=2,BE1327,BH1327))</f>
        <v>0</v>
      </c>
      <c r="AK1327" s="84">
        <f>IF(Dane!$E$3=1,BB1327,IF(Dane!$E$3=2,BF1327,BI1327))</f>
        <v>0</v>
      </c>
      <c r="AL1327" s="84">
        <f>IF(Dane!$E$3=1,BL1327,IF(Dane!$E$3=2,BP1327,BS1327))</f>
        <v>0</v>
      </c>
      <c r="AM1327" s="84">
        <f>IF(Dane!$E$3=1,BM1327,IF(Dane!$E$3=2,BQ1327,BT1327))</f>
        <v>0</v>
      </c>
      <c r="AN1327" s="39">
        <f>IF(Dane!$C$9="",0,IFERROR(J1327/R1327,0))</f>
        <v>0</v>
      </c>
      <c r="AO1327" s="39">
        <f>IF(Dane!$C$9="",0,IFERROR(ROUND(J1327-ROUND(J1327*0.0976,2)-ROUND(J1327*0.015,2)-ROUND(J1327*0.0245,2),2)/R1327,0))</f>
        <v>0</v>
      </c>
      <c r="AP1327" s="39">
        <f t="shared" si="309"/>
        <v>0</v>
      </c>
      <c r="AQ1327" s="39">
        <f t="shared" si="310"/>
        <v>0</v>
      </c>
      <c r="AR1327" s="39">
        <f t="shared" si="306"/>
        <v>0</v>
      </c>
      <c r="AS1327" s="39">
        <f>IF(Dane!$C$9="",0,IFERROR(AR1327/R1327,0))</f>
        <v>0</v>
      </c>
      <c r="AT1327" s="39">
        <f t="shared" si="311"/>
        <v>0</v>
      </c>
      <c r="AU1327" s="39">
        <v>0</v>
      </c>
      <c r="AV1327" s="39">
        <f t="shared" si="312"/>
        <v>0</v>
      </c>
      <c r="AW1327" s="39">
        <f>IF(Dane!$C$9="",0,IF(ROUND((N1327+O1327)*AV1327,2)&gt;$AN$1,$AN$1,ROUND((N1327+O1327)*AV1327,2)))</f>
        <v>0</v>
      </c>
      <c r="AX1327" s="39">
        <v>0</v>
      </c>
      <c r="AY1327" s="39">
        <f>IF(Dane!$C$9=2,IFERROR(J1327/W1327,0),IF(Dane!$C$9=3,IFERROR(J1327/W1327,0),0))</f>
        <v>0</v>
      </c>
      <c r="AZ1327" s="39">
        <f>IF(Dane!$C$9=2,IFERROR(ROUND(J1327-ROUND(J1327*0.0976,2)-ROUND(J1327*0.015,2)-ROUND(J1327*0.0245,2),2)/W1327,0),IF(Dane!$C$9=3,IFERROR(ROUND(J1327-ROUND(J1327*0.0976,2)-ROUND(J1327*0.015,2)-ROUND(J1327*0.0245,2),2)/W1327,0),0))</f>
        <v>0</v>
      </c>
      <c r="BA1327" s="39">
        <f t="shared" si="313"/>
        <v>0</v>
      </c>
      <c r="BB1327" s="39">
        <f t="shared" si="314"/>
        <v>0</v>
      </c>
      <c r="BC1327" s="39">
        <f t="shared" si="307"/>
        <v>0</v>
      </c>
      <c r="BD1327" s="39">
        <f>IF(Dane!$C$9=2,IFERROR(BC1327/W1327,0),IF(Dane!$C$9=3,IFERROR(BC1327/W1327,0),0))</f>
        <v>0</v>
      </c>
      <c r="BE1327" s="39">
        <f t="shared" si="315"/>
        <v>0</v>
      </c>
      <c r="BF1327" s="39">
        <v>0</v>
      </c>
      <c r="BG1327" s="39">
        <f t="shared" si="316"/>
        <v>0</v>
      </c>
      <c r="BH1327" s="39">
        <f>IF(Dane!$C$9=2,IF(ROUND((S1327+T1327)*BG1327,2)&gt;$AN$1,$AN$1,ROUND((S1327+T1327)*BG1327,2)),IF(Dane!$C$9=3,IF(ROUND((S1327+T1327)*BG1327,2)&gt;$AN$1,$AN$1,ROUND((S1327+T1327)*BG1327,2)),0))</f>
        <v>0</v>
      </c>
      <c r="BI1327" s="39">
        <v>0</v>
      </c>
      <c r="BJ1327" s="39">
        <f>IF(Dane!$C$9=3,IFERROR(J1327/AB1327,0),0)</f>
        <v>0</v>
      </c>
      <c r="BK1327" s="39">
        <f>IF(Dane!$C$9=3,IFERROR(ROUND(J1327-ROUND(J1327*0.0976,2)-ROUND(J1327*0.015,2)-ROUND(J1327*0.0245,2),2)/AB1327,0),0)</f>
        <v>0</v>
      </c>
      <c r="BL1327" s="39">
        <f t="shared" si="317"/>
        <v>0</v>
      </c>
      <c r="BM1327" s="39">
        <f t="shared" si="318"/>
        <v>0</v>
      </c>
      <c r="BN1327" s="39">
        <f t="shared" si="308"/>
        <v>0</v>
      </c>
      <c r="BO1327" s="39">
        <f>IF(Dane!$C$9=3,IFERROR(BN1327/AB1327,0),0)</f>
        <v>0</v>
      </c>
      <c r="BP1327" s="39">
        <f t="shared" si="319"/>
        <v>0</v>
      </c>
      <c r="BQ1327" s="39">
        <v>0</v>
      </c>
      <c r="BR1327" s="39">
        <f t="shared" si="320"/>
        <v>0</v>
      </c>
      <c r="BS1327" s="39">
        <f>IF(Dane!$C$9=3,IF(ROUND((X1327+Y1327)*BR1327,2)&gt;$AN$1,$AN$1,ROUND((X1327+Y1327)*BR1327,2)),0)</f>
        <v>0</v>
      </c>
      <c r="BT1327" s="39">
        <v>0</v>
      </c>
    </row>
    <row r="1328" spans="1:72">
      <c r="A1328" s="87">
        <v>1319</v>
      </c>
      <c r="B1328" s="1"/>
      <c r="C1328" s="1"/>
      <c r="D1328" s="2"/>
      <c r="E1328" s="3"/>
      <c r="F1328" s="4"/>
      <c r="G1328" s="5"/>
      <c r="H1328" s="5"/>
      <c r="I1328" s="6"/>
      <c r="J1328" s="5"/>
      <c r="K1328" s="5"/>
      <c r="L1328" s="5"/>
      <c r="M1328" s="55"/>
      <c r="N1328" s="8"/>
      <c r="O1328" s="105"/>
      <c r="P1328" s="5"/>
      <c r="Q1328" s="5"/>
      <c r="R1328" s="105">
        <f>Dane!$C$10</f>
        <v>0</v>
      </c>
      <c r="S1328" s="8"/>
      <c r="T1328" s="105"/>
      <c r="U1328" s="5"/>
      <c r="V1328" s="5"/>
      <c r="W1328" s="107">
        <f>Dane!$C$11</f>
        <v>0</v>
      </c>
      <c r="X1328" s="8"/>
      <c r="Y1328" s="105"/>
      <c r="Z1328" s="5"/>
      <c r="AA1328" s="5"/>
      <c r="AB1328" s="110">
        <f>Dane!$C$12</f>
        <v>0</v>
      </c>
      <c r="AC1328" s="108">
        <f>IF(Dane!$E$3=1,AP1328+BA1328+BL1328,IF(Dane!$E$3=2,AT1328+BE1328+BP1328,AW1328+BH1328+BS1328))</f>
        <v>0</v>
      </c>
      <c r="AD1328" s="14">
        <f>IF(Dane!$E$3=1,AQ1328+BB1328+BM1328,IF(Dane!$E$3=2,AU1328+BF1328+BQ1328,AX1328+BI1328+BT1328))</f>
        <v>0</v>
      </c>
      <c r="AE1328" s="14">
        <f>IF((J1328*Dane!$C$9)-AC1328&lt;0,0,(J1328*Dane!$C$9)-AC1328)</f>
        <v>0</v>
      </c>
      <c r="AF1328" s="61">
        <f>IF((K1328*Dane!$C$9)-AD1328&lt;0,0,(K1328*Dane!$C$9)-AD1328)</f>
        <v>0</v>
      </c>
      <c r="AG1328" s="93"/>
      <c r="AH1328" s="84">
        <f>IF(Dane!$E$3=1,AP1328,IF(Dane!$E$3=2,AT1328,AW1328))</f>
        <v>0</v>
      </c>
      <c r="AI1328" s="84">
        <f>IF(Dane!$E$3=1,AQ1328,IF(Dane!$E$3=2,AU1328,AX1328))</f>
        <v>0</v>
      </c>
      <c r="AJ1328" s="84">
        <f>IF(Dane!$E$3=1,BA1328,IF(Dane!$E$3=2,BE1328,BH1328))</f>
        <v>0</v>
      </c>
      <c r="AK1328" s="84">
        <f>IF(Dane!$E$3=1,BB1328,IF(Dane!$E$3=2,BF1328,BI1328))</f>
        <v>0</v>
      </c>
      <c r="AL1328" s="84">
        <f>IF(Dane!$E$3=1,BL1328,IF(Dane!$E$3=2,BP1328,BS1328))</f>
        <v>0</v>
      </c>
      <c r="AM1328" s="84">
        <f>IF(Dane!$E$3=1,BM1328,IF(Dane!$E$3=2,BQ1328,BT1328))</f>
        <v>0</v>
      </c>
      <c r="AN1328" s="39">
        <f>IF(Dane!$C$9="",0,IFERROR(J1328/R1328,0))</f>
        <v>0</v>
      </c>
      <c r="AO1328" s="39">
        <f>IF(Dane!$C$9="",0,IFERROR(ROUND(J1328-ROUND(J1328*0.0976,2)-ROUND(J1328*0.015,2)-ROUND(J1328*0.0245,2),2)/R1328,0))</f>
        <v>0</v>
      </c>
      <c r="AP1328" s="39">
        <f t="shared" si="309"/>
        <v>0</v>
      </c>
      <c r="AQ1328" s="39">
        <f t="shared" si="310"/>
        <v>0</v>
      </c>
      <c r="AR1328" s="39">
        <f t="shared" si="306"/>
        <v>0</v>
      </c>
      <c r="AS1328" s="39">
        <f>IF(Dane!$C$9="",0,IFERROR(AR1328/R1328,0))</f>
        <v>0</v>
      </c>
      <c r="AT1328" s="39">
        <f t="shared" si="311"/>
        <v>0</v>
      </c>
      <c r="AU1328" s="39">
        <v>0</v>
      </c>
      <c r="AV1328" s="39">
        <f t="shared" si="312"/>
        <v>0</v>
      </c>
      <c r="AW1328" s="39">
        <f>IF(Dane!$C$9="",0,IF(ROUND((N1328+O1328)*AV1328,2)&gt;$AN$1,$AN$1,ROUND((N1328+O1328)*AV1328,2)))</f>
        <v>0</v>
      </c>
      <c r="AX1328" s="39">
        <v>0</v>
      </c>
      <c r="AY1328" s="39">
        <f>IF(Dane!$C$9=2,IFERROR(J1328/W1328,0),IF(Dane!$C$9=3,IFERROR(J1328/W1328,0),0))</f>
        <v>0</v>
      </c>
      <c r="AZ1328" s="39">
        <f>IF(Dane!$C$9=2,IFERROR(ROUND(J1328-ROUND(J1328*0.0976,2)-ROUND(J1328*0.015,2)-ROUND(J1328*0.0245,2),2)/W1328,0),IF(Dane!$C$9=3,IFERROR(ROUND(J1328-ROUND(J1328*0.0976,2)-ROUND(J1328*0.015,2)-ROUND(J1328*0.0245,2),2)/W1328,0),0))</f>
        <v>0</v>
      </c>
      <c r="BA1328" s="39">
        <f t="shared" si="313"/>
        <v>0</v>
      </c>
      <c r="BB1328" s="39">
        <f t="shared" si="314"/>
        <v>0</v>
      </c>
      <c r="BC1328" s="39">
        <f t="shared" si="307"/>
        <v>0</v>
      </c>
      <c r="BD1328" s="39">
        <f>IF(Dane!$C$9=2,IFERROR(BC1328/W1328,0),IF(Dane!$C$9=3,IFERROR(BC1328/W1328,0),0))</f>
        <v>0</v>
      </c>
      <c r="BE1328" s="39">
        <f t="shared" si="315"/>
        <v>0</v>
      </c>
      <c r="BF1328" s="39">
        <v>0</v>
      </c>
      <c r="BG1328" s="39">
        <f t="shared" si="316"/>
        <v>0</v>
      </c>
      <c r="BH1328" s="39">
        <f>IF(Dane!$C$9=2,IF(ROUND((S1328+T1328)*BG1328,2)&gt;$AN$1,$AN$1,ROUND((S1328+T1328)*BG1328,2)),IF(Dane!$C$9=3,IF(ROUND((S1328+T1328)*BG1328,2)&gt;$AN$1,$AN$1,ROUND((S1328+T1328)*BG1328,2)),0))</f>
        <v>0</v>
      </c>
      <c r="BI1328" s="39">
        <v>0</v>
      </c>
      <c r="BJ1328" s="39">
        <f>IF(Dane!$C$9=3,IFERROR(J1328/AB1328,0),0)</f>
        <v>0</v>
      </c>
      <c r="BK1328" s="39">
        <f>IF(Dane!$C$9=3,IFERROR(ROUND(J1328-ROUND(J1328*0.0976,2)-ROUND(J1328*0.015,2)-ROUND(J1328*0.0245,2),2)/AB1328,0),0)</f>
        <v>0</v>
      </c>
      <c r="BL1328" s="39">
        <f t="shared" si="317"/>
        <v>0</v>
      </c>
      <c r="BM1328" s="39">
        <f t="shared" si="318"/>
        <v>0</v>
      </c>
      <c r="BN1328" s="39">
        <f t="shared" si="308"/>
        <v>0</v>
      </c>
      <c r="BO1328" s="39">
        <f>IF(Dane!$C$9=3,IFERROR(BN1328/AB1328,0),0)</f>
        <v>0</v>
      </c>
      <c r="BP1328" s="39">
        <f t="shared" si="319"/>
        <v>0</v>
      </c>
      <c r="BQ1328" s="39">
        <v>0</v>
      </c>
      <c r="BR1328" s="39">
        <f t="shared" si="320"/>
        <v>0</v>
      </c>
      <c r="BS1328" s="39">
        <f>IF(Dane!$C$9=3,IF(ROUND((X1328+Y1328)*BR1328,2)&gt;$AN$1,$AN$1,ROUND((X1328+Y1328)*BR1328,2)),0)</f>
        <v>0</v>
      </c>
      <c r="BT1328" s="39">
        <v>0</v>
      </c>
    </row>
    <row r="1329" spans="1:72">
      <c r="A1329" s="87">
        <v>1320</v>
      </c>
      <c r="B1329" s="1"/>
      <c r="C1329" s="1"/>
      <c r="D1329" s="2"/>
      <c r="E1329" s="3"/>
      <c r="F1329" s="4"/>
      <c r="G1329" s="5"/>
      <c r="H1329" s="5"/>
      <c r="I1329" s="6"/>
      <c r="J1329" s="5"/>
      <c r="K1329" s="5"/>
      <c r="L1329" s="5"/>
      <c r="M1329" s="55"/>
      <c r="N1329" s="8"/>
      <c r="O1329" s="105"/>
      <c r="P1329" s="5"/>
      <c r="Q1329" s="5"/>
      <c r="R1329" s="105">
        <f>Dane!$C$10</f>
        <v>0</v>
      </c>
      <c r="S1329" s="8"/>
      <c r="T1329" s="105"/>
      <c r="U1329" s="5"/>
      <c r="V1329" s="5"/>
      <c r="W1329" s="107">
        <f>Dane!$C$11</f>
        <v>0</v>
      </c>
      <c r="X1329" s="8"/>
      <c r="Y1329" s="105"/>
      <c r="Z1329" s="5"/>
      <c r="AA1329" s="5"/>
      <c r="AB1329" s="110">
        <f>Dane!$C$12</f>
        <v>0</v>
      </c>
      <c r="AC1329" s="108">
        <f>IF(Dane!$E$3=1,AP1329+BA1329+BL1329,IF(Dane!$E$3=2,AT1329+BE1329+BP1329,AW1329+BH1329+BS1329))</f>
        <v>0</v>
      </c>
      <c r="AD1329" s="14">
        <f>IF(Dane!$E$3=1,AQ1329+BB1329+BM1329,IF(Dane!$E$3=2,AU1329+BF1329+BQ1329,AX1329+BI1329+BT1329))</f>
        <v>0</v>
      </c>
      <c r="AE1329" s="14">
        <f>IF((J1329*Dane!$C$9)-AC1329&lt;0,0,(J1329*Dane!$C$9)-AC1329)</f>
        <v>0</v>
      </c>
      <c r="AF1329" s="61">
        <f>IF((K1329*Dane!$C$9)-AD1329&lt;0,0,(K1329*Dane!$C$9)-AD1329)</f>
        <v>0</v>
      </c>
      <c r="AG1329" s="93"/>
      <c r="AH1329" s="84">
        <f>IF(Dane!$E$3=1,AP1329,IF(Dane!$E$3=2,AT1329,AW1329))</f>
        <v>0</v>
      </c>
      <c r="AI1329" s="84">
        <f>IF(Dane!$E$3=1,AQ1329,IF(Dane!$E$3=2,AU1329,AX1329))</f>
        <v>0</v>
      </c>
      <c r="AJ1329" s="84">
        <f>IF(Dane!$E$3=1,BA1329,IF(Dane!$E$3=2,BE1329,BH1329))</f>
        <v>0</v>
      </c>
      <c r="AK1329" s="84">
        <f>IF(Dane!$E$3=1,BB1329,IF(Dane!$E$3=2,BF1329,BI1329))</f>
        <v>0</v>
      </c>
      <c r="AL1329" s="84">
        <f>IF(Dane!$E$3=1,BL1329,IF(Dane!$E$3=2,BP1329,BS1329))</f>
        <v>0</v>
      </c>
      <c r="AM1329" s="84">
        <f>IF(Dane!$E$3=1,BM1329,IF(Dane!$E$3=2,BQ1329,BT1329))</f>
        <v>0</v>
      </c>
      <c r="AN1329" s="39">
        <f>IF(Dane!$C$9="",0,IFERROR(J1329/R1329,0))</f>
        <v>0</v>
      </c>
      <c r="AO1329" s="39">
        <f>IF(Dane!$C$9="",0,IFERROR(ROUND(J1329-ROUND(J1329*0.0976,2)-ROUND(J1329*0.015,2)-ROUND(J1329*0.0245,2),2)/R1329,0))</f>
        <v>0</v>
      </c>
      <c r="AP1329" s="39">
        <f t="shared" si="309"/>
        <v>0</v>
      </c>
      <c r="AQ1329" s="39">
        <f t="shared" si="310"/>
        <v>0</v>
      </c>
      <c r="AR1329" s="39">
        <f t="shared" si="306"/>
        <v>0</v>
      </c>
      <c r="AS1329" s="39">
        <f>IF(Dane!$C$9="",0,IFERROR(AR1329/R1329,0))</f>
        <v>0</v>
      </c>
      <c r="AT1329" s="39">
        <f t="shared" si="311"/>
        <v>0</v>
      </c>
      <c r="AU1329" s="39">
        <v>0</v>
      </c>
      <c r="AV1329" s="39">
        <f t="shared" si="312"/>
        <v>0</v>
      </c>
      <c r="AW1329" s="39">
        <f>IF(Dane!$C$9="",0,IF(ROUND((N1329+O1329)*AV1329,2)&gt;$AN$1,$AN$1,ROUND((N1329+O1329)*AV1329,2)))</f>
        <v>0</v>
      </c>
      <c r="AX1329" s="39">
        <v>0</v>
      </c>
      <c r="AY1329" s="39">
        <f>IF(Dane!$C$9=2,IFERROR(J1329/W1329,0),IF(Dane!$C$9=3,IFERROR(J1329/W1329,0),0))</f>
        <v>0</v>
      </c>
      <c r="AZ1329" s="39">
        <f>IF(Dane!$C$9=2,IFERROR(ROUND(J1329-ROUND(J1329*0.0976,2)-ROUND(J1329*0.015,2)-ROUND(J1329*0.0245,2),2)/W1329,0),IF(Dane!$C$9=3,IFERROR(ROUND(J1329-ROUND(J1329*0.0976,2)-ROUND(J1329*0.015,2)-ROUND(J1329*0.0245,2),2)/W1329,0),0))</f>
        <v>0</v>
      </c>
      <c r="BA1329" s="39">
        <f t="shared" si="313"/>
        <v>0</v>
      </c>
      <c r="BB1329" s="39">
        <f t="shared" si="314"/>
        <v>0</v>
      </c>
      <c r="BC1329" s="39">
        <f t="shared" si="307"/>
        <v>0</v>
      </c>
      <c r="BD1329" s="39">
        <f>IF(Dane!$C$9=2,IFERROR(BC1329/W1329,0),IF(Dane!$C$9=3,IFERROR(BC1329/W1329,0),0))</f>
        <v>0</v>
      </c>
      <c r="BE1329" s="39">
        <f t="shared" si="315"/>
        <v>0</v>
      </c>
      <c r="BF1329" s="39">
        <v>0</v>
      </c>
      <c r="BG1329" s="39">
        <f t="shared" si="316"/>
        <v>0</v>
      </c>
      <c r="BH1329" s="39">
        <f>IF(Dane!$C$9=2,IF(ROUND((S1329+T1329)*BG1329,2)&gt;$AN$1,$AN$1,ROUND((S1329+T1329)*BG1329,2)),IF(Dane!$C$9=3,IF(ROUND((S1329+T1329)*BG1329,2)&gt;$AN$1,$AN$1,ROUND((S1329+T1329)*BG1329,2)),0))</f>
        <v>0</v>
      </c>
      <c r="BI1329" s="39">
        <v>0</v>
      </c>
      <c r="BJ1329" s="39">
        <f>IF(Dane!$C$9=3,IFERROR(J1329/AB1329,0),0)</f>
        <v>0</v>
      </c>
      <c r="BK1329" s="39">
        <f>IF(Dane!$C$9=3,IFERROR(ROUND(J1329-ROUND(J1329*0.0976,2)-ROUND(J1329*0.015,2)-ROUND(J1329*0.0245,2),2)/AB1329,0),0)</f>
        <v>0</v>
      </c>
      <c r="BL1329" s="39">
        <f t="shared" si="317"/>
        <v>0</v>
      </c>
      <c r="BM1329" s="39">
        <f t="shared" si="318"/>
        <v>0</v>
      </c>
      <c r="BN1329" s="39">
        <f t="shared" si="308"/>
        <v>0</v>
      </c>
      <c r="BO1329" s="39">
        <f>IF(Dane!$C$9=3,IFERROR(BN1329/AB1329,0),0)</f>
        <v>0</v>
      </c>
      <c r="BP1329" s="39">
        <f t="shared" si="319"/>
        <v>0</v>
      </c>
      <c r="BQ1329" s="39">
        <v>0</v>
      </c>
      <c r="BR1329" s="39">
        <f t="shared" si="320"/>
        <v>0</v>
      </c>
      <c r="BS1329" s="39">
        <f>IF(Dane!$C$9=3,IF(ROUND((X1329+Y1329)*BR1329,2)&gt;$AN$1,$AN$1,ROUND((X1329+Y1329)*BR1329,2)),0)</f>
        <v>0</v>
      </c>
      <c r="BT1329" s="39">
        <v>0</v>
      </c>
    </row>
    <row r="1330" spans="1:72">
      <c r="A1330" s="87">
        <v>1321</v>
      </c>
      <c r="B1330" s="1"/>
      <c r="C1330" s="1"/>
      <c r="D1330" s="2"/>
      <c r="E1330" s="3"/>
      <c r="F1330" s="4"/>
      <c r="G1330" s="5"/>
      <c r="H1330" s="5"/>
      <c r="I1330" s="6"/>
      <c r="J1330" s="5"/>
      <c r="K1330" s="5"/>
      <c r="L1330" s="5"/>
      <c r="M1330" s="55"/>
      <c r="N1330" s="8"/>
      <c r="O1330" s="105"/>
      <c r="P1330" s="5"/>
      <c r="Q1330" s="5"/>
      <c r="R1330" s="105">
        <f>Dane!$C$10</f>
        <v>0</v>
      </c>
      <c r="S1330" s="8"/>
      <c r="T1330" s="105"/>
      <c r="U1330" s="5"/>
      <c r="V1330" s="5"/>
      <c r="W1330" s="107">
        <f>Dane!$C$11</f>
        <v>0</v>
      </c>
      <c r="X1330" s="8"/>
      <c r="Y1330" s="105"/>
      <c r="Z1330" s="5"/>
      <c r="AA1330" s="5"/>
      <c r="AB1330" s="110">
        <f>Dane!$C$12</f>
        <v>0</v>
      </c>
      <c r="AC1330" s="108">
        <f>IF(Dane!$E$3=1,AP1330+BA1330+BL1330,IF(Dane!$E$3=2,AT1330+BE1330+BP1330,AW1330+BH1330+BS1330))</f>
        <v>0</v>
      </c>
      <c r="AD1330" s="14">
        <f>IF(Dane!$E$3=1,AQ1330+BB1330+BM1330,IF(Dane!$E$3=2,AU1330+BF1330+BQ1330,AX1330+BI1330+BT1330))</f>
        <v>0</v>
      </c>
      <c r="AE1330" s="14">
        <f>IF((J1330*Dane!$C$9)-AC1330&lt;0,0,(J1330*Dane!$C$9)-AC1330)</f>
        <v>0</v>
      </c>
      <c r="AF1330" s="61">
        <f>IF((K1330*Dane!$C$9)-AD1330&lt;0,0,(K1330*Dane!$C$9)-AD1330)</f>
        <v>0</v>
      </c>
      <c r="AG1330" s="93"/>
      <c r="AH1330" s="84">
        <f>IF(Dane!$E$3=1,AP1330,IF(Dane!$E$3=2,AT1330,AW1330))</f>
        <v>0</v>
      </c>
      <c r="AI1330" s="84">
        <f>IF(Dane!$E$3=1,AQ1330,IF(Dane!$E$3=2,AU1330,AX1330))</f>
        <v>0</v>
      </c>
      <c r="AJ1330" s="84">
        <f>IF(Dane!$E$3=1,BA1330,IF(Dane!$E$3=2,BE1330,BH1330))</f>
        <v>0</v>
      </c>
      <c r="AK1330" s="84">
        <f>IF(Dane!$E$3=1,BB1330,IF(Dane!$E$3=2,BF1330,BI1330))</f>
        <v>0</v>
      </c>
      <c r="AL1330" s="84">
        <f>IF(Dane!$E$3=1,BL1330,IF(Dane!$E$3=2,BP1330,BS1330))</f>
        <v>0</v>
      </c>
      <c r="AM1330" s="84">
        <f>IF(Dane!$E$3=1,BM1330,IF(Dane!$E$3=2,BQ1330,BT1330))</f>
        <v>0</v>
      </c>
      <c r="AN1330" s="39">
        <f>IF(Dane!$C$9="",0,IFERROR(J1330/R1330,0))</f>
        <v>0</v>
      </c>
      <c r="AO1330" s="39">
        <f>IF(Dane!$C$9="",0,IFERROR(ROUND(J1330-ROUND(J1330*0.0976,2)-ROUND(J1330*0.015,2)-ROUND(J1330*0.0245,2),2)/R1330,0))</f>
        <v>0</v>
      </c>
      <c r="AP1330" s="39">
        <f t="shared" si="309"/>
        <v>0</v>
      </c>
      <c r="AQ1330" s="39">
        <f t="shared" si="310"/>
        <v>0</v>
      </c>
      <c r="AR1330" s="39">
        <f t="shared" si="306"/>
        <v>0</v>
      </c>
      <c r="AS1330" s="39">
        <f>IF(Dane!$C$9="",0,IFERROR(AR1330/R1330,0))</f>
        <v>0</v>
      </c>
      <c r="AT1330" s="39">
        <f t="shared" si="311"/>
        <v>0</v>
      </c>
      <c r="AU1330" s="39">
        <v>0</v>
      </c>
      <c r="AV1330" s="39">
        <f t="shared" si="312"/>
        <v>0</v>
      </c>
      <c r="AW1330" s="39">
        <f>IF(Dane!$C$9="",0,IF(ROUND((N1330+O1330)*AV1330,2)&gt;$AN$1,$AN$1,ROUND((N1330+O1330)*AV1330,2)))</f>
        <v>0</v>
      </c>
      <c r="AX1330" s="39">
        <v>0</v>
      </c>
      <c r="AY1330" s="39">
        <f>IF(Dane!$C$9=2,IFERROR(J1330/W1330,0),IF(Dane!$C$9=3,IFERROR(J1330/W1330,0),0))</f>
        <v>0</v>
      </c>
      <c r="AZ1330" s="39">
        <f>IF(Dane!$C$9=2,IFERROR(ROUND(J1330-ROUND(J1330*0.0976,2)-ROUND(J1330*0.015,2)-ROUND(J1330*0.0245,2),2)/W1330,0),IF(Dane!$C$9=3,IFERROR(ROUND(J1330-ROUND(J1330*0.0976,2)-ROUND(J1330*0.015,2)-ROUND(J1330*0.0245,2),2)/W1330,0),0))</f>
        <v>0</v>
      </c>
      <c r="BA1330" s="39">
        <f t="shared" si="313"/>
        <v>0</v>
      </c>
      <c r="BB1330" s="39">
        <f t="shared" si="314"/>
        <v>0</v>
      </c>
      <c r="BC1330" s="39">
        <f t="shared" si="307"/>
        <v>0</v>
      </c>
      <c r="BD1330" s="39">
        <f>IF(Dane!$C$9=2,IFERROR(BC1330/W1330,0),IF(Dane!$C$9=3,IFERROR(BC1330/W1330,0),0))</f>
        <v>0</v>
      </c>
      <c r="BE1330" s="39">
        <f t="shared" si="315"/>
        <v>0</v>
      </c>
      <c r="BF1330" s="39">
        <v>0</v>
      </c>
      <c r="BG1330" s="39">
        <f t="shared" si="316"/>
        <v>0</v>
      </c>
      <c r="BH1330" s="39">
        <f>IF(Dane!$C$9=2,IF(ROUND((S1330+T1330)*BG1330,2)&gt;$AN$1,$AN$1,ROUND((S1330+T1330)*BG1330,2)),IF(Dane!$C$9=3,IF(ROUND((S1330+T1330)*BG1330,2)&gt;$AN$1,$AN$1,ROUND((S1330+T1330)*BG1330,2)),0))</f>
        <v>0</v>
      </c>
      <c r="BI1330" s="39">
        <v>0</v>
      </c>
      <c r="BJ1330" s="39">
        <f>IF(Dane!$C$9=3,IFERROR(J1330/AB1330,0),0)</f>
        <v>0</v>
      </c>
      <c r="BK1330" s="39">
        <f>IF(Dane!$C$9=3,IFERROR(ROUND(J1330-ROUND(J1330*0.0976,2)-ROUND(J1330*0.015,2)-ROUND(J1330*0.0245,2),2)/AB1330,0),0)</f>
        <v>0</v>
      </c>
      <c r="BL1330" s="39">
        <f t="shared" si="317"/>
        <v>0</v>
      </c>
      <c r="BM1330" s="39">
        <f t="shared" si="318"/>
        <v>0</v>
      </c>
      <c r="BN1330" s="39">
        <f t="shared" si="308"/>
        <v>0</v>
      </c>
      <c r="BO1330" s="39">
        <f>IF(Dane!$C$9=3,IFERROR(BN1330/AB1330,0),0)</f>
        <v>0</v>
      </c>
      <c r="BP1330" s="39">
        <f t="shared" si="319"/>
        <v>0</v>
      </c>
      <c r="BQ1330" s="39">
        <v>0</v>
      </c>
      <c r="BR1330" s="39">
        <f t="shared" si="320"/>
        <v>0</v>
      </c>
      <c r="BS1330" s="39">
        <f>IF(Dane!$C$9=3,IF(ROUND((X1330+Y1330)*BR1330,2)&gt;$AN$1,$AN$1,ROUND((X1330+Y1330)*BR1330,2)),0)</f>
        <v>0</v>
      </c>
      <c r="BT1330" s="39">
        <v>0</v>
      </c>
    </row>
    <row r="1331" spans="1:72">
      <c r="A1331" s="87">
        <v>1322</v>
      </c>
      <c r="B1331" s="1"/>
      <c r="C1331" s="1"/>
      <c r="D1331" s="2"/>
      <c r="E1331" s="3"/>
      <c r="F1331" s="4"/>
      <c r="G1331" s="5"/>
      <c r="H1331" s="5"/>
      <c r="I1331" s="6"/>
      <c r="J1331" s="5"/>
      <c r="K1331" s="5"/>
      <c r="L1331" s="5"/>
      <c r="M1331" s="55"/>
      <c r="N1331" s="8"/>
      <c r="O1331" s="105"/>
      <c r="P1331" s="5"/>
      <c r="Q1331" s="5"/>
      <c r="R1331" s="105">
        <f>Dane!$C$10</f>
        <v>0</v>
      </c>
      <c r="S1331" s="8"/>
      <c r="T1331" s="105"/>
      <c r="U1331" s="5"/>
      <c r="V1331" s="5"/>
      <c r="W1331" s="107">
        <f>Dane!$C$11</f>
        <v>0</v>
      </c>
      <c r="X1331" s="8"/>
      <c r="Y1331" s="105"/>
      <c r="Z1331" s="5"/>
      <c r="AA1331" s="5"/>
      <c r="AB1331" s="110">
        <f>Dane!$C$12</f>
        <v>0</v>
      </c>
      <c r="AC1331" s="108">
        <f>IF(Dane!$E$3=1,AP1331+BA1331+BL1331,IF(Dane!$E$3=2,AT1331+BE1331+BP1331,AW1331+BH1331+BS1331))</f>
        <v>0</v>
      </c>
      <c r="AD1331" s="14">
        <f>IF(Dane!$E$3=1,AQ1331+BB1331+BM1331,IF(Dane!$E$3=2,AU1331+BF1331+BQ1331,AX1331+BI1331+BT1331))</f>
        <v>0</v>
      </c>
      <c r="AE1331" s="14">
        <f>IF((J1331*Dane!$C$9)-AC1331&lt;0,0,(J1331*Dane!$C$9)-AC1331)</f>
        <v>0</v>
      </c>
      <c r="AF1331" s="61">
        <f>IF((K1331*Dane!$C$9)-AD1331&lt;0,0,(K1331*Dane!$C$9)-AD1331)</f>
        <v>0</v>
      </c>
      <c r="AG1331" s="93"/>
      <c r="AH1331" s="84">
        <f>IF(Dane!$E$3=1,AP1331,IF(Dane!$E$3=2,AT1331,AW1331))</f>
        <v>0</v>
      </c>
      <c r="AI1331" s="84">
        <f>IF(Dane!$E$3=1,AQ1331,IF(Dane!$E$3=2,AU1331,AX1331))</f>
        <v>0</v>
      </c>
      <c r="AJ1331" s="84">
        <f>IF(Dane!$E$3=1,BA1331,IF(Dane!$E$3=2,BE1331,BH1331))</f>
        <v>0</v>
      </c>
      <c r="AK1331" s="84">
        <f>IF(Dane!$E$3=1,BB1331,IF(Dane!$E$3=2,BF1331,BI1331))</f>
        <v>0</v>
      </c>
      <c r="AL1331" s="84">
        <f>IF(Dane!$E$3=1,BL1331,IF(Dane!$E$3=2,BP1331,BS1331))</f>
        <v>0</v>
      </c>
      <c r="AM1331" s="84">
        <f>IF(Dane!$E$3=1,BM1331,IF(Dane!$E$3=2,BQ1331,BT1331))</f>
        <v>0</v>
      </c>
      <c r="AN1331" s="39">
        <f>IF(Dane!$C$9="",0,IFERROR(J1331/R1331,0))</f>
        <v>0</v>
      </c>
      <c r="AO1331" s="39">
        <f>IF(Dane!$C$9="",0,IFERROR(ROUND(J1331-ROUND(J1331*0.0976,2)-ROUND(J1331*0.015,2)-ROUND(J1331*0.0245,2),2)/R1331,0))</f>
        <v>0</v>
      </c>
      <c r="AP1331" s="39">
        <f t="shared" si="309"/>
        <v>0</v>
      </c>
      <c r="AQ1331" s="39">
        <f t="shared" si="310"/>
        <v>0</v>
      </c>
      <c r="AR1331" s="39">
        <f t="shared" si="306"/>
        <v>0</v>
      </c>
      <c r="AS1331" s="39">
        <f>IF(Dane!$C$9="",0,IFERROR(AR1331/R1331,0))</f>
        <v>0</v>
      </c>
      <c r="AT1331" s="39">
        <f t="shared" si="311"/>
        <v>0</v>
      </c>
      <c r="AU1331" s="39">
        <v>0</v>
      </c>
      <c r="AV1331" s="39">
        <f t="shared" si="312"/>
        <v>0</v>
      </c>
      <c r="AW1331" s="39">
        <f>IF(Dane!$C$9="",0,IF(ROUND((N1331+O1331)*AV1331,2)&gt;$AN$1,$AN$1,ROUND((N1331+O1331)*AV1331,2)))</f>
        <v>0</v>
      </c>
      <c r="AX1331" s="39">
        <v>0</v>
      </c>
      <c r="AY1331" s="39">
        <f>IF(Dane!$C$9=2,IFERROR(J1331/W1331,0),IF(Dane!$C$9=3,IFERROR(J1331/W1331,0),0))</f>
        <v>0</v>
      </c>
      <c r="AZ1331" s="39">
        <f>IF(Dane!$C$9=2,IFERROR(ROUND(J1331-ROUND(J1331*0.0976,2)-ROUND(J1331*0.015,2)-ROUND(J1331*0.0245,2),2)/W1331,0),IF(Dane!$C$9=3,IFERROR(ROUND(J1331-ROUND(J1331*0.0976,2)-ROUND(J1331*0.015,2)-ROUND(J1331*0.0245,2),2)/W1331,0),0))</f>
        <v>0</v>
      </c>
      <c r="BA1331" s="39">
        <f t="shared" si="313"/>
        <v>0</v>
      </c>
      <c r="BB1331" s="39">
        <f t="shared" si="314"/>
        <v>0</v>
      </c>
      <c r="BC1331" s="39">
        <f t="shared" si="307"/>
        <v>0</v>
      </c>
      <c r="BD1331" s="39">
        <f>IF(Dane!$C$9=2,IFERROR(BC1331/W1331,0),IF(Dane!$C$9=3,IFERROR(BC1331/W1331,0),0))</f>
        <v>0</v>
      </c>
      <c r="BE1331" s="39">
        <f t="shared" si="315"/>
        <v>0</v>
      </c>
      <c r="BF1331" s="39">
        <v>0</v>
      </c>
      <c r="BG1331" s="39">
        <f t="shared" si="316"/>
        <v>0</v>
      </c>
      <c r="BH1331" s="39">
        <f>IF(Dane!$C$9=2,IF(ROUND((S1331+T1331)*BG1331,2)&gt;$AN$1,$AN$1,ROUND((S1331+T1331)*BG1331,2)),IF(Dane!$C$9=3,IF(ROUND((S1331+T1331)*BG1331,2)&gt;$AN$1,$AN$1,ROUND((S1331+T1331)*BG1331,2)),0))</f>
        <v>0</v>
      </c>
      <c r="BI1331" s="39">
        <v>0</v>
      </c>
      <c r="BJ1331" s="39">
        <f>IF(Dane!$C$9=3,IFERROR(J1331/AB1331,0),0)</f>
        <v>0</v>
      </c>
      <c r="BK1331" s="39">
        <f>IF(Dane!$C$9=3,IFERROR(ROUND(J1331-ROUND(J1331*0.0976,2)-ROUND(J1331*0.015,2)-ROUND(J1331*0.0245,2),2)/AB1331,0),0)</f>
        <v>0</v>
      </c>
      <c r="BL1331" s="39">
        <f t="shared" si="317"/>
        <v>0</v>
      </c>
      <c r="BM1331" s="39">
        <f t="shared" si="318"/>
        <v>0</v>
      </c>
      <c r="BN1331" s="39">
        <f t="shared" si="308"/>
        <v>0</v>
      </c>
      <c r="BO1331" s="39">
        <f>IF(Dane!$C$9=3,IFERROR(BN1331/AB1331,0),0)</f>
        <v>0</v>
      </c>
      <c r="BP1331" s="39">
        <f t="shared" si="319"/>
        <v>0</v>
      </c>
      <c r="BQ1331" s="39">
        <v>0</v>
      </c>
      <c r="BR1331" s="39">
        <f t="shared" si="320"/>
        <v>0</v>
      </c>
      <c r="BS1331" s="39">
        <f>IF(Dane!$C$9=3,IF(ROUND((X1331+Y1331)*BR1331,2)&gt;$AN$1,$AN$1,ROUND((X1331+Y1331)*BR1331,2)),0)</f>
        <v>0</v>
      </c>
      <c r="BT1331" s="39">
        <v>0</v>
      </c>
    </row>
    <row r="1332" spans="1:72">
      <c r="A1332" s="87">
        <v>1323</v>
      </c>
      <c r="B1332" s="1"/>
      <c r="C1332" s="1"/>
      <c r="D1332" s="2"/>
      <c r="E1332" s="3"/>
      <c r="F1332" s="4"/>
      <c r="G1332" s="5"/>
      <c r="H1332" s="5"/>
      <c r="I1332" s="6"/>
      <c r="J1332" s="5"/>
      <c r="K1332" s="5"/>
      <c r="L1332" s="5"/>
      <c r="M1332" s="55"/>
      <c r="N1332" s="8"/>
      <c r="O1332" s="105"/>
      <c r="P1332" s="5"/>
      <c r="Q1332" s="5"/>
      <c r="R1332" s="105">
        <f>Dane!$C$10</f>
        <v>0</v>
      </c>
      <c r="S1332" s="8"/>
      <c r="T1332" s="105"/>
      <c r="U1332" s="5"/>
      <c r="V1332" s="5"/>
      <c r="W1332" s="107">
        <f>Dane!$C$11</f>
        <v>0</v>
      </c>
      <c r="X1332" s="8"/>
      <c r="Y1332" s="105"/>
      <c r="Z1332" s="5"/>
      <c r="AA1332" s="5"/>
      <c r="AB1332" s="110">
        <f>Dane!$C$12</f>
        <v>0</v>
      </c>
      <c r="AC1332" s="108">
        <f>IF(Dane!$E$3=1,AP1332+BA1332+BL1332,IF(Dane!$E$3=2,AT1332+BE1332+BP1332,AW1332+BH1332+BS1332))</f>
        <v>0</v>
      </c>
      <c r="AD1332" s="14">
        <f>IF(Dane!$E$3=1,AQ1332+BB1332+BM1332,IF(Dane!$E$3=2,AU1332+BF1332+BQ1332,AX1332+BI1332+BT1332))</f>
        <v>0</v>
      </c>
      <c r="AE1332" s="14">
        <f>IF((J1332*Dane!$C$9)-AC1332&lt;0,0,(J1332*Dane!$C$9)-AC1332)</f>
        <v>0</v>
      </c>
      <c r="AF1332" s="61">
        <f>IF((K1332*Dane!$C$9)-AD1332&lt;0,0,(K1332*Dane!$C$9)-AD1332)</f>
        <v>0</v>
      </c>
      <c r="AG1332" s="93"/>
      <c r="AH1332" s="84">
        <f>IF(Dane!$E$3=1,AP1332,IF(Dane!$E$3=2,AT1332,AW1332))</f>
        <v>0</v>
      </c>
      <c r="AI1332" s="84">
        <f>IF(Dane!$E$3=1,AQ1332,IF(Dane!$E$3=2,AU1332,AX1332))</f>
        <v>0</v>
      </c>
      <c r="AJ1332" s="84">
        <f>IF(Dane!$E$3=1,BA1332,IF(Dane!$E$3=2,BE1332,BH1332))</f>
        <v>0</v>
      </c>
      <c r="AK1332" s="84">
        <f>IF(Dane!$E$3=1,BB1332,IF(Dane!$E$3=2,BF1332,BI1332))</f>
        <v>0</v>
      </c>
      <c r="AL1332" s="84">
        <f>IF(Dane!$E$3=1,BL1332,IF(Dane!$E$3=2,BP1332,BS1332))</f>
        <v>0</v>
      </c>
      <c r="AM1332" s="84">
        <f>IF(Dane!$E$3=1,BM1332,IF(Dane!$E$3=2,BQ1332,BT1332))</f>
        <v>0</v>
      </c>
      <c r="AN1332" s="39">
        <f>IF(Dane!$C$9="",0,IFERROR(J1332/R1332,0))</f>
        <v>0</v>
      </c>
      <c r="AO1332" s="39">
        <f>IF(Dane!$C$9="",0,IFERROR(ROUND(J1332-ROUND(J1332*0.0976,2)-ROUND(J1332*0.015,2)-ROUND(J1332*0.0245,2),2)/R1332,0))</f>
        <v>0</v>
      </c>
      <c r="AP1332" s="39">
        <f t="shared" si="309"/>
        <v>0</v>
      </c>
      <c r="AQ1332" s="39">
        <f t="shared" si="310"/>
        <v>0</v>
      </c>
      <c r="AR1332" s="39">
        <f t="shared" si="306"/>
        <v>0</v>
      </c>
      <c r="AS1332" s="39">
        <f>IF(Dane!$C$9="",0,IFERROR(AR1332/R1332,0))</f>
        <v>0</v>
      </c>
      <c r="AT1332" s="39">
        <f t="shared" si="311"/>
        <v>0</v>
      </c>
      <c r="AU1332" s="39">
        <v>0</v>
      </c>
      <c r="AV1332" s="39">
        <f t="shared" si="312"/>
        <v>0</v>
      </c>
      <c r="AW1332" s="39">
        <f>IF(Dane!$C$9="",0,IF(ROUND((N1332+O1332)*AV1332,2)&gt;$AN$1,$AN$1,ROUND((N1332+O1332)*AV1332,2)))</f>
        <v>0</v>
      </c>
      <c r="AX1332" s="39">
        <v>0</v>
      </c>
      <c r="AY1332" s="39">
        <f>IF(Dane!$C$9=2,IFERROR(J1332/W1332,0),IF(Dane!$C$9=3,IFERROR(J1332/W1332,0),0))</f>
        <v>0</v>
      </c>
      <c r="AZ1332" s="39">
        <f>IF(Dane!$C$9=2,IFERROR(ROUND(J1332-ROUND(J1332*0.0976,2)-ROUND(J1332*0.015,2)-ROUND(J1332*0.0245,2),2)/W1332,0),IF(Dane!$C$9=3,IFERROR(ROUND(J1332-ROUND(J1332*0.0976,2)-ROUND(J1332*0.015,2)-ROUND(J1332*0.0245,2),2)/W1332,0),0))</f>
        <v>0</v>
      </c>
      <c r="BA1332" s="39">
        <f t="shared" si="313"/>
        <v>0</v>
      </c>
      <c r="BB1332" s="39">
        <f t="shared" si="314"/>
        <v>0</v>
      </c>
      <c r="BC1332" s="39">
        <f t="shared" si="307"/>
        <v>0</v>
      </c>
      <c r="BD1332" s="39">
        <f>IF(Dane!$C$9=2,IFERROR(BC1332/W1332,0),IF(Dane!$C$9=3,IFERROR(BC1332/W1332,0),0))</f>
        <v>0</v>
      </c>
      <c r="BE1332" s="39">
        <f t="shared" si="315"/>
        <v>0</v>
      </c>
      <c r="BF1332" s="39">
        <v>0</v>
      </c>
      <c r="BG1332" s="39">
        <f t="shared" si="316"/>
        <v>0</v>
      </c>
      <c r="BH1332" s="39">
        <f>IF(Dane!$C$9=2,IF(ROUND((S1332+T1332)*BG1332,2)&gt;$AN$1,$AN$1,ROUND((S1332+T1332)*BG1332,2)),IF(Dane!$C$9=3,IF(ROUND((S1332+T1332)*BG1332,2)&gt;$AN$1,$AN$1,ROUND((S1332+T1332)*BG1332,2)),0))</f>
        <v>0</v>
      </c>
      <c r="BI1332" s="39">
        <v>0</v>
      </c>
      <c r="BJ1332" s="39">
        <f>IF(Dane!$C$9=3,IFERROR(J1332/AB1332,0),0)</f>
        <v>0</v>
      </c>
      <c r="BK1332" s="39">
        <f>IF(Dane!$C$9=3,IFERROR(ROUND(J1332-ROUND(J1332*0.0976,2)-ROUND(J1332*0.015,2)-ROUND(J1332*0.0245,2),2)/AB1332,0),0)</f>
        <v>0</v>
      </c>
      <c r="BL1332" s="39">
        <f t="shared" si="317"/>
        <v>0</v>
      </c>
      <c r="BM1332" s="39">
        <f t="shared" si="318"/>
        <v>0</v>
      </c>
      <c r="BN1332" s="39">
        <f t="shared" si="308"/>
        <v>0</v>
      </c>
      <c r="BO1332" s="39">
        <f>IF(Dane!$C$9=3,IFERROR(BN1332/AB1332,0),0)</f>
        <v>0</v>
      </c>
      <c r="BP1332" s="39">
        <f t="shared" si="319"/>
        <v>0</v>
      </c>
      <c r="BQ1332" s="39">
        <v>0</v>
      </c>
      <c r="BR1332" s="39">
        <f t="shared" si="320"/>
        <v>0</v>
      </c>
      <c r="BS1332" s="39">
        <f>IF(Dane!$C$9=3,IF(ROUND((X1332+Y1332)*BR1332,2)&gt;$AN$1,$AN$1,ROUND((X1332+Y1332)*BR1332,2)),0)</f>
        <v>0</v>
      </c>
      <c r="BT1332" s="39">
        <v>0</v>
      </c>
    </row>
    <row r="1333" spans="1:72">
      <c r="A1333" s="87">
        <v>1324</v>
      </c>
      <c r="B1333" s="1"/>
      <c r="C1333" s="1"/>
      <c r="D1333" s="2"/>
      <c r="E1333" s="3"/>
      <c r="F1333" s="4"/>
      <c r="G1333" s="5"/>
      <c r="H1333" s="5"/>
      <c r="I1333" s="6"/>
      <c r="J1333" s="5"/>
      <c r="K1333" s="5"/>
      <c r="L1333" s="5"/>
      <c r="M1333" s="55"/>
      <c r="N1333" s="8"/>
      <c r="O1333" s="105"/>
      <c r="P1333" s="5"/>
      <c r="Q1333" s="5"/>
      <c r="R1333" s="105">
        <f>Dane!$C$10</f>
        <v>0</v>
      </c>
      <c r="S1333" s="8"/>
      <c r="T1333" s="105"/>
      <c r="U1333" s="5"/>
      <c r="V1333" s="5"/>
      <c r="W1333" s="107">
        <f>Dane!$C$11</f>
        <v>0</v>
      </c>
      <c r="X1333" s="8"/>
      <c r="Y1333" s="105"/>
      <c r="Z1333" s="5"/>
      <c r="AA1333" s="5"/>
      <c r="AB1333" s="110">
        <f>Dane!$C$12</f>
        <v>0</v>
      </c>
      <c r="AC1333" s="108">
        <f>IF(Dane!$E$3=1,AP1333+BA1333+BL1333,IF(Dane!$E$3=2,AT1333+BE1333+BP1333,AW1333+BH1333+BS1333))</f>
        <v>0</v>
      </c>
      <c r="AD1333" s="14">
        <f>IF(Dane!$E$3=1,AQ1333+BB1333+BM1333,IF(Dane!$E$3=2,AU1333+BF1333+BQ1333,AX1333+BI1333+BT1333))</f>
        <v>0</v>
      </c>
      <c r="AE1333" s="14">
        <f>IF((J1333*Dane!$C$9)-AC1333&lt;0,0,(J1333*Dane!$C$9)-AC1333)</f>
        <v>0</v>
      </c>
      <c r="AF1333" s="61">
        <f>IF((K1333*Dane!$C$9)-AD1333&lt;0,0,(K1333*Dane!$C$9)-AD1333)</f>
        <v>0</v>
      </c>
      <c r="AG1333" s="93"/>
      <c r="AH1333" s="84">
        <f>IF(Dane!$E$3=1,AP1333,IF(Dane!$E$3=2,AT1333,AW1333))</f>
        <v>0</v>
      </c>
      <c r="AI1333" s="84">
        <f>IF(Dane!$E$3=1,AQ1333,IF(Dane!$E$3=2,AU1333,AX1333))</f>
        <v>0</v>
      </c>
      <c r="AJ1333" s="84">
        <f>IF(Dane!$E$3=1,BA1333,IF(Dane!$E$3=2,BE1333,BH1333))</f>
        <v>0</v>
      </c>
      <c r="AK1333" s="84">
        <f>IF(Dane!$E$3=1,BB1333,IF(Dane!$E$3=2,BF1333,BI1333))</f>
        <v>0</v>
      </c>
      <c r="AL1333" s="84">
        <f>IF(Dane!$E$3=1,BL1333,IF(Dane!$E$3=2,BP1333,BS1333))</f>
        <v>0</v>
      </c>
      <c r="AM1333" s="84">
        <f>IF(Dane!$E$3=1,BM1333,IF(Dane!$E$3=2,BQ1333,BT1333))</f>
        <v>0</v>
      </c>
      <c r="AN1333" s="39">
        <f>IF(Dane!$C$9="",0,IFERROR(J1333/R1333,0))</f>
        <v>0</v>
      </c>
      <c r="AO1333" s="39">
        <f>IF(Dane!$C$9="",0,IFERROR(ROUND(J1333-ROUND(J1333*0.0976,2)-ROUND(J1333*0.015,2)-ROUND(J1333*0.0245,2),2)/R1333,0))</f>
        <v>0</v>
      </c>
      <c r="AP1333" s="39">
        <f t="shared" si="309"/>
        <v>0</v>
      </c>
      <c r="AQ1333" s="39">
        <f t="shared" si="310"/>
        <v>0</v>
      </c>
      <c r="AR1333" s="39">
        <f t="shared" si="306"/>
        <v>0</v>
      </c>
      <c r="AS1333" s="39">
        <f>IF(Dane!$C$9="",0,IFERROR(AR1333/R1333,0))</f>
        <v>0</v>
      </c>
      <c r="AT1333" s="39">
        <f t="shared" si="311"/>
        <v>0</v>
      </c>
      <c r="AU1333" s="39">
        <v>0</v>
      </c>
      <c r="AV1333" s="39">
        <f t="shared" si="312"/>
        <v>0</v>
      </c>
      <c r="AW1333" s="39">
        <f>IF(Dane!$C$9="",0,IF(ROUND((N1333+O1333)*AV1333,2)&gt;$AN$1,$AN$1,ROUND((N1333+O1333)*AV1333,2)))</f>
        <v>0</v>
      </c>
      <c r="AX1333" s="39">
        <v>0</v>
      </c>
      <c r="AY1333" s="39">
        <f>IF(Dane!$C$9=2,IFERROR(J1333/W1333,0),IF(Dane!$C$9=3,IFERROR(J1333/W1333,0),0))</f>
        <v>0</v>
      </c>
      <c r="AZ1333" s="39">
        <f>IF(Dane!$C$9=2,IFERROR(ROUND(J1333-ROUND(J1333*0.0976,2)-ROUND(J1333*0.015,2)-ROUND(J1333*0.0245,2),2)/W1333,0),IF(Dane!$C$9=3,IFERROR(ROUND(J1333-ROUND(J1333*0.0976,2)-ROUND(J1333*0.015,2)-ROUND(J1333*0.0245,2),2)/W1333,0),0))</f>
        <v>0</v>
      </c>
      <c r="BA1333" s="39">
        <f t="shared" si="313"/>
        <v>0</v>
      </c>
      <c r="BB1333" s="39">
        <f t="shared" si="314"/>
        <v>0</v>
      </c>
      <c r="BC1333" s="39">
        <f t="shared" si="307"/>
        <v>0</v>
      </c>
      <c r="BD1333" s="39">
        <f>IF(Dane!$C$9=2,IFERROR(BC1333/W1333,0),IF(Dane!$C$9=3,IFERROR(BC1333/W1333,0),0))</f>
        <v>0</v>
      </c>
      <c r="BE1333" s="39">
        <f t="shared" si="315"/>
        <v>0</v>
      </c>
      <c r="BF1333" s="39">
        <v>0</v>
      </c>
      <c r="BG1333" s="39">
        <f t="shared" si="316"/>
        <v>0</v>
      </c>
      <c r="BH1333" s="39">
        <f>IF(Dane!$C$9=2,IF(ROUND((S1333+T1333)*BG1333,2)&gt;$AN$1,$AN$1,ROUND((S1333+T1333)*BG1333,2)),IF(Dane!$C$9=3,IF(ROUND((S1333+T1333)*BG1333,2)&gt;$AN$1,$AN$1,ROUND((S1333+T1333)*BG1333,2)),0))</f>
        <v>0</v>
      </c>
      <c r="BI1333" s="39">
        <v>0</v>
      </c>
      <c r="BJ1333" s="39">
        <f>IF(Dane!$C$9=3,IFERROR(J1333/AB1333,0),0)</f>
        <v>0</v>
      </c>
      <c r="BK1333" s="39">
        <f>IF(Dane!$C$9=3,IFERROR(ROUND(J1333-ROUND(J1333*0.0976,2)-ROUND(J1333*0.015,2)-ROUND(J1333*0.0245,2),2)/AB1333,0),0)</f>
        <v>0</v>
      </c>
      <c r="BL1333" s="39">
        <f t="shared" si="317"/>
        <v>0</v>
      </c>
      <c r="BM1333" s="39">
        <f t="shared" si="318"/>
        <v>0</v>
      </c>
      <c r="BN1333" s="39">
        <f t="shared" si="308"/>
        <v>0</v>
      </c>
      <c r="BO1333" s="39">
        <f>IF(Dane!$C$9=3,IFERROR(BN1333/AB1333,0),0)</f>
        <v>0</v>
      </c>
      <c r="BP1333" s="39">
        <f t="shared" si="319"/>
        <v>0</v>
      </c>
      <c r="BQ1333" s="39">
        <v>0</v>
      </c>
      <c r="BR1333" s="39">
        <f t="shared" si="320"/>
        <v>0</v>
      </c>
      <c r="BS1333" s="39">
        <f>IF(Dane!$C$9=3,IF(ROUND((X1333+Y1333)*BR1333,2)&gt;$AN$1,$AN$1,ROUND((X1333+Y1333)*BR1333,2)),0)</f>
        <v>0</v>
      </c>
      <c r="BT1333" s="39">
        <v>0</v>
      </c>
    </row>
    <row r="1334" spans="1:72">
      <c r="A1334" s="87">
        <v>1325</v>
      </c>
      <c r="B1334" s="1"/>
      <c r="C1334" s="1"/>
      <c r="D1334" s="2"/>
      <c r="E1334" s="3"/>
      <c r="F1334" s="4"/>
      <c r="G1334" s="5"/>
      <c r="H1334" s="5"/>
      <c r="I1334" s="6"/>
      <c r="J1334" s="5"/>
      <c r="K1334" s="5"/>
      <c r="L1334" s="5"/>
      <c r="M1334" s="55"/>
      <c r="N1334" s="8"/>
      <c r="O1334" s="105"/>
      <c r="P1334" s="5"/>
      <c r="Q1334" s="5"/>
      <c r="R1334" s="105">
        <f>Dane!$C$10</f>
        <v>0</v>
      </c>
      <c r="S1334" s="8"/>
      <c r="T1334" s="105"/>
      <c r="U1334" s="5"/>
      <c r="V1334" s="5"/>
      <c r="W1334" s="107">
        <f>Dane!$C$11</f>
        <v>0</v>
      </c>
      <c r="X1334" s="8"/>
      <c r="Y1334" s="105"/>
      <c r="Z1334" s="5"/>
      <c r="AA1334" s="5"/>
      <c r="AB1334" s="110">
        <f>Dane!$C$12</f>
        <v>0</v>
      </c>
      <c r="AC1334" s="108">
        <f>IF(Dane!$E$3=1,AP1334+BA1334+BL1334,IF(Dane!$E$3=2,AT1334+BE1334+BP1334,AW1334+BH1334+BS1334))</f>
        <v>0</v>
      </c>
      <c r="AD1334" s="14">
        <f>IF(Dane!$E$3=1,AQ1334+BB1334+BM1334,IF(Dane!$E$3=2,AU1334+BF1334+BQ1334,AX1334+BI1334+BT1334))</f>
        <v>0</v>
      </c>
      <c r="AE1334" s="14">
        <f>IF((J1334*Dane!$C$9)-AC1334&lt;0,0,(J1334*Dane!$C$9)-AC1334)</f>
        <v>0</v>
      </c>
      <c r="AF1334" s="61">
        <f>IF((K1334*Dane!$C$9)-AD1334&lt;0,0,(K1334*Dane!$C$9)-AD1334)</f>
        <v>0</v>
      </c>
      <c r="AG1334" s="93"/>
      <c r="AH1334" s="84">
        <f>IF(Dane!$E$3=1,AP1334,IF(Dane!$E$3=2,AT1334,AW1334))</f>
        <v>0</v>
      </c>
      <c r="AI1334" s="84">
        <f>IF(Dane!$E$3=1,AQ1334,IF(Dane!$E$3=2,AU1334,AX1334))</f>
        <v>0</v>
      </c>
      <c r="AJ1334" s="84">
        <f>IF(Dane!$E$3=1,BA1334,IF(Dane!$E$3=2,BE1334,BH1334))</f>
        <v>0</v>
      </c>
      <c r="AK1334" s="84">
        <f>IF(Dane!$E$3=1,BB1334,IF(Dane!$E$3=2,BF1334,BI1334))</f>
        <v>0</v>
      </c>
      <c r="AL1334" s="84">
        <f>IF(Dane!$E$3=1,BL1334,IF(Dane!$E$3=2,BP1334,BS1334))</f>
        <v>0</v>
      </c>
      <c r="AM1334" s="84">
        <f>IF(Dane!$E$3=1,BM1334,IF(Dane!$E$3=2,BQ1334,BT1334))</f>
        <v>0</v>
      </c>
      <c r="AN1334" s="39">
        <f>IF(Dane!$C$9="",0,IFERROR(J1334/R1334,0))</f>
        <v>0</v>
      </c>
      <c r="AO1334" s="39">
        <f>IF(Dane!$C$9="",0,IFERROR(ROUND(J1334-ROUND(J1334*0.0976,2)-ROUND(J1334*0.015,2)-ROUND(J1334*0.0245,2),2)/R1334,0))</f>
        <v>0</v>
      </c>
      <c r="AP1334" s="39">
        <f t="shared" si="309"/>
        <v>0</v>
      </c>
      <c r="AQ1334" s="39">
        <f t="shared" si="310"/>
        <v>0</v>
      </c>
      <c r="AR1334" s="39">
        <f t="shared" si="306"/>
        <v>0</v>
      </c>
      <c r="AS1334" s="39">
        <f>IF(Dane!$C$9="",0,IFERROR(AR1334/R1334,0))</f>
        <v>0</v>
      </c>
      <c r="AT1334" s="39">
        <f t="shared" si="311"/>
        <v>0</v>
      </c>
      <c r="AU1334" s="39">
        <v>0</v>
      </c>
      <c r="AV1334" s="39">
        <f t="shared" si="312"/>
        <v>0</v>
      </c>
      <c r="AW1334" s="39">
        <f>IF(Dane!$C$9="",0,IF(ROUND((N1334+O1334)*AV1334,2)&gt;$AN$1,$AN$1,ROUND((N1334+O1334)*AV1334,2)))</f>
        <v>0</v>
      </c>
      <c r="AX1334" s="39">
        <v>0</v>
      </c>
      <c r="AY1334" s="39">
        <f>IF(Dane!$C$9=2,IFERROR(J1334/W1334,0),IF(Dane!$C$9=3,IFERROR(J1334/W1334,0),0))</f>
        <v>0</v>
      </c>
      <c r="AZ1334" s="39">
        <f>IF(Dane!$C$9=2,IFERROR(ROUND(J1334-ROUND(J1334*0.0976,2)-ROUND(J1334*0.015,2)-ROUND(J1334*0.0245,2),2)/W1334,0),IF(Dane!$C$9=3,IFERROR(ROUND(J1334-ROUND(J1334*0.0976,2)-ROUND(J1334*0.015,2)-ROUND(J1334*0.0245,2),2)/W1334,0),0))</f>
        <v>0</v>
      </c>
      <c r="BA1334" s="39">
        <f t="shared" si="313"/>
        <v>0</v>
      </c>
      <c r="BB1334" s="39">
        <f t="shared" si="314"/>
        <v>0</v>
      </c>
      <c r="BC1334" s="39">
        <f t="shared" si="307"/>
        <v>0</v>
      </c>
      <c r="BD1334" s="39">
        <f>IF(Dane!$C$9=2,IFERROR(BC1334/W1334,0),IF(Dane!$C$9=3,IFERROR(BC1334/W1334,0),0))</f>
        <v>0</v>
      </c>
      <c r="BE1334" s="39">
        <f t="shared" si="315"/>
        <v>0</v>
      </c>
      <c r="BF1334" s="39">
        <v>0</v>
      </c>
      <c r="BG1334" s="39">
        <f t="shared" si="316"/>
        <v>0</v>
      </c>
      <c r="BH1334" s="39">
        <f>IF(Dane!$C$9=2,IF(ROUND((S1334+T1334)*BG1334,2)&gt;$AN$1,$AN$1,ROUND((S1334+T1334)*BG1334,2)),IF(Dane!$C$9=3,IF(ROUND((S1334+T1334)*BG1334,2)&gt;$AN$1,$AN$1,ROUND((S1334+T1334)*BG1334,2)),0))</f>
        <v>0</v>
      </c>
      <c r="BI1334" s="39">
        <v>0</v>
      </c>
      <c r="BJ1334" s="39">
        <f>IF(Dane!$C$9=3,IFERROR(J1334/AB1334,0),0)</f>
        <v>0</v>
      </c>
      <c r="BK1334" s="39">
        <f>IF(Dane!$C$9=3,IFERROR(ROUND(J1334-ROUND(J1334*0.0976,2)-ROUND(J1334*0.015,2)-ROUND(J1334*0.0245,2),2)/AB1334,0),0)</f>
        <v>0</v>
      </c>
      <c r="BL1334" s="39">
        <f t="shared" si="317"/>
        <v>0</v>
      </c>
      <c r="BM1334" s="39">
        <f t="shared" si="318"/>
        <v>0</v>
      </c>
      <c r="BN1334" s="39">
        <f t="shared" si="308"/>
        <v>0</v>
      </c>
      <c r="BO1334" s="39">
        <f>IF(Dane!$C$9=3,IFERROR(BN1334/AB1334,0),0)</f>
        <v>0</v>
      </c>
      <c r="BP1334" s="39">
        <f t="shared" si="319"/>
        <v>0</v>
      </c>
      <c r="BQ1334" s="39">
        <v>0</v>
      </c>
      <c r="BR1334" s="39">
        <f t="shared" si="320"/>
        <v>0</v>
      </c>
      <c r="BS1334" s="39">
        <f>IF(Dane!$C$9=3,IF(ROUND((X1334+Y1334)*BR1334,2)&gt;$AN$1,$AN$1,ROUND((X1334+Y1334)*BR1334,2)),0)</f>
        <v>0</v>
      </c>
      <c r="BT1334" s="39">
        <v>0</v>
      </c>
    </row>
    <row r="1335" spans="1:72">
      <c r="A1335" s="87">
        <v>1326</v>
      </c>
      <c r="B1335" s="1"/>
      <c r="C1335" s="1"/>
      <c r="D1335" s="2"/>
      <c r="E1335" s="3"/>
      <c r="F1335" s="4"/>
      <c r="G1335" s="5"/>
      <c r="H1335" s="5"/>
      <c r="I1335" s="6"/>
      <c r="J1335" s="5"/>
      <c r="K1335" s="5"/>
      <c r="L1335" s="5"/>
      <c r="M1335" s="55"/>
      <c r="N1335" s="8"/>
      <c r="O1335" s="105"/>
      <c r="P1335" s="5"/>
      <c r="Q1335" s="5"/>
      <c r="R1335" s="105">
        <f>Dane!$C$10</f>
        <v>0</v>
      </c>
      <c r="S1335" s="8"/>
      <c r="T1335" s="105"/>
      <c r="U1335" s="5"/>
      <c r="V1335" s="5"/>
      <c r="W1335" s="107">
        <f>Dane!$C$11</f>
        <v>0</v>
      </c>
      <c r="X1335" s="8"/>
      <c r="Y1335" s="105"/>
      <c r="Z1335" s="5"/>
      <c r="AA1335" s="5"/>
      <c r="AB1335" s="110">
        <f>Dane!$C$12</f>
        <v>0</v>
      </c>
      <c r="AC1335" s="108">
        <f>IF(Dane!$E$3=1,AP1335+BA1335+BL1335,IF(Dane!$E$3=2,AT1335+BE1335+BP1335,AW1335+BH1335+BS1335))</f>
        <v>0</v>
      </c>
      <c r="AD1335" s="14">
        <f>IF(Dane!$E$3=1,AQ1335+BB1335+BM1335,IF(Dane!$E$3=2,AU1335+BF1335+BQ1335,AX1335+BI1335+BT1335))</f>
        <v>0</v>
      </c>
      <c r="AE1335" s="14">
        <f>IF((J1335*Dane!$C$9)-AC1335&lt;0,0,(J1335*Dane!$C$9)-AC1335)</f>
        <v>0</v>
      </c>
      <c r="AF1335" s="61">
        <f>IF((K1335*Dane!$C$9)-AD1335&lt;0,0,(K1335*Dane!$C$9)-AD1335)</f>
        <v>0</v>
      </c>
      <c r="AG1335" s="93"/>
      <c r="AH1335" s="84">
        <f>IF(Dane!$E$3=1,AP1335,IF(Dane!$E$3=2,AT1335,AW1335))</f>
        <v>0</v>
      </c>
      <c r="AI1335" s="84">
        <f>IF(Dane!$E$3=1,AQ1335,IF(Dane!$E$3=2,AU1335,AX1335))</f>
        <v>0</v>
      </c>
      <c r="AJ1335" s="84">
        <f>IF(Dane!$E$3=1,BA1335,IF(Dane!$E$3=2,BE1335,BH1335))</f>
        <v>0</v>
      </c>
      <c r="AK1335" s="84">
        <f>IF(Dane!$E$3=1,BB1335,IF(Dane!$E$3=2,BF1335,BI1335))</f>
        <v>0</v>
      </c>
      <c r="AL1335" s="84">
        <f>IF(Dane!$E$3=1,BL1335,IF(Dane!$E$3=2,BP1335,BS1335))</f>
        <v>0</v>
      </c>
      <c r="AM1335" s="84">
        <f>IF(Dane!$E$3=1,BM1335,IF(Dane!$E$3=2,BQ1335,BT1335))</f>
        <v>0</v>
      </c>
      <c r="AN1335" s="39">
        <f>IF(Dane!$C$9="",0,IFERROR(J1335/R1335,0))</f>
        <v>0</v>
      </c>
      <c r="AO1335" s="39">
        <f>IF(Dane!$C$9="",0,IFERROR(ROUND(J1335-ROUND(J1335*0.0976,2)-ROUND(J1335*0.015,2)-ROUND(J1335*0.0245,2),2)/R1335,0))</f>
        <v>0</v>
      </c>
      <c r="AP1335" s="39">
        <f t="shared" si="309"/>
        <v>0</v>
      </c>
      <c r="AQ1335" s="39">
        <f t="shared" si="310"/>
        <v>0</v>
      </c>
      <c r="AR1335" s="39">
        <f t="shared" si="306"/>
        <v>0</v>
      </c>
      <c r="AS1335" s="39">
        <f>IF(Dane!$C$9="",0,IFERROR(AR1335/R1335,0))</f>
        <v>0</v>
      </c>
      <c r="AT1335" s="39">
        <f t="shared" si="311"/>
        <v>0</v>
      </c>
      <c r="AU1335" s="39">
        <v>0</v>
      </c>
      <c r="AV1335" s="39">
        <f t="shared" si="312"/>
        <v>0</v>
      </c>
      <c r="AW1335" s="39">
        <f>IF(Dane!$C$9="",0,IF(ROUND((N1335+O1335)*AV1335,2)&gt;$AN$1,$AN$1,ROUND((N1335+O1335)*AV1335,2)))</f>
        <v>0</v>
      </c>
      <c r="AX1335" s="39">
        <v>0</v>
      </c>
      <c r="AY1335" s="39">
        <f>IF(Dane!$C$9=2,IFERROR(J1335/W1335,0),IF(Dane!$C$9=3,IFERROR(J1335/W1335,0),0))</f>
        <v>0</v>
      </c>
      <c r="AZ1335" s="39">
        <f>IF(Dane!$C$9=2,IFERROR(ROUND(J1335-ROUND(J1335*0.0976,2)-ROUND(J1335*0.015,2)-ROUND(J1335*0.0245,2),2)/W1335,0),IF(Dane!$C$9=3,IFERROR(ROUND(J1335-ROUND(J1335*0.0976,2)-ROUND(J1335*0.015,2)-ROUND(J1335*0.0245,2),2)/W1335,0),0))</f>
        <v>0</v>
      </c>
      <c r="BA1335" s="39">
        <f t="shared" si="313"/>
        <v>0</v>
      </c>
      <c r="BB1335" s="39">
        <f t="shared" si="314"/>
        <v>0</v>
      </c>
      <c r="BC1335" s="39">
        <f t="shared" si="307"/>
        <v>0</v>
      </c>
      <c r="BD1335" s="39">
        <f>IF(Dane!$C$9=2,IFERROR(BC1335/W1335,0),IF(Dane!$C$9=3,IFERROR(BC1335/W1335,0),0))</f>
        <v>0</v>
      </c>
      <c r="BE1335" s="39">
        <f t="shared" si="315"/>
        <v>0</v>
      </c>
      <c r="BF1335" s="39">
        <v>0</v>
      </c>
      <c r="BG1335" s="39">
        <f t="shared" si="316"/>
        <v>0</v>
      </c>
      <c r="BH1335" s="39">
        <f>IF(Dane!$C$9=2,IF(ROUND((S1335+T1335)*BG1335,2)&gt;$AN$1,$AN$1,ROUND((S1335+T1335)*BG1335,2)),IF(Dane!$C$9=3,IF(ROUND((S1335+T1335)*BG1335,2)&gt;$AN$1,$AN$1,ROUND((S1335+T1335)*BG1335,2)),0))</f>
        <v>0</v>
      </c>
      <c r="BI1335" s="39">
        <v>0</v>
      </c>
      <c r="BJ1335" s="39">
        <f>IF(Dane!$C$9=3,IFERROR(J1335/AB1335,0),0)</f>
        <v>0</v>
      </c>
      <c r="BK1335" s="39">
        <f>IF(Dane!$C$9=3,IFERROR(ROUND(J1335-ROUND(J1335*0.0976,2)-ROUND(J1335*0.015,2)-ROUND(J1335*0.0245,2),2)/AB1335,0),0)</f>
        <v>0</v>
      </c>
      <c r="BL1335" s="39">
        <f t="shared" si="317"/>
        <v>0</v>
      </c>
      <c r="BM1335" s="39">
        <f t="shared" si="318"/>
        <v>0</v>
      </c>
      <c r="BN1335" s="39">
        <f t="shared" si="308"/>
        <v>0</v>
      </c>
      <c r="BO1335" s="39">
        <f>IF(Dane!$C$9=3,IFERROR(BN1335/AB1335,0),0)</f>
        <v>0</v>
      </c>
      <c r="BP1335" s="39">
        <f t="shared" si="319"/>
        <v>0</v>
      </c>
      <c r="BQ1335" s="39">
        <v>0</v>
      </c>
      <c r="BR1335" s="39">
        <f t="shared" si="320"/>
        <v>0</v>
      </c>
      <c r="BS1335" s="39">
        <f>IF(Dane!$C$9=3,IF(ROUND((X1335+Y1335)*BR1335,2)&gt;$AN$1,$AN$1,ROUND((X1335+Y1335)*BR1335,2)),0)</f>
        <v>0</v>
      </c>
      <c r="BT1335" s="39">
        <v>0</v>
      </c>
    </row>
    <row r="1336" spans="1:72">
      <c r="A1336" s="87">
        <v>1327</v>
      </c>
      <c r="B1336" s="1"/>
      <c r="C1336" s="1"/>
      <c r="D1336" s="2"/>
      <c r="E1336" s="3"/>
      <c r="F1336" s="4"/>
      <c r="G1336" s="5"/>
      <c r="H1336" s="5"/>
      <c r="I1336" s="6"/>
      <c r="J1336" s="5"/>
      <c r="K1336" s="5"/>
      <c r="L1336" s="5"/>
      <c r="M1336" s="55"/>
      <c r="N1336" s="8"/>
      <c r="O1336" s="105"/>
      <c r="P1336" s="5"/>
      <c r="Q1336" s="5"/>
      <c r="R1336" s="105">
        <f>Dane!$C$10</f>
        <v>0</v>
      </c>
      <c r="S1336" s="8"/>
      <c r="T1336" s="105"/>
      <c r="U1336" s="5"/>
      <c r="V1336" s="5"/>
      <c r="W1336" s="107">
        <f>Dane!$C$11</f>
        <v>0</v>
      </c>
      <c r="X1336" s="8"/>
      <c r="Y1336" s="105"/>
      <c r="Z1336" s="5"/>
      <c r="AA1336" s="5"/>
      <c r="AB1336" s="110">
        <f>Dane!$C$12</f>
        <v>0</v>
      </c>
      <c r="AC1336" s="108">
        <f>IF(Dane!$E$3=1,AP1336+BA1336+BL1336,IF(Dane!$E$3=2,AT1336+BE1336+BP1336,AW1336+BH1336+BS1336))</f>
        <v>0</v>
      </c>
      <c r="AD1336" s="14">
        <f>IF(Dane!$E$3=1,AQ1336+BB1336+BM1336,IF(Dane!$E$3=2,AU1336+BF1336+BQ1336,AX1336+BI1336+BT1336))</f>
        <v>0</v>
      </c>
      <c r="AE1336" s="14">
        <f>IF((J1336*Dane!$C$9)-AC1336&lt;0,0,(J1336*Dane!$C$9)-AC1336)</f>
        <v>0</v>
      </c>
      <c r="AF1336" s="61">
        <f>IF((K1336*Dane!$C$9)-AD1336&lt;0,0,(K1336*Dane!$C$9)-AD1336)</f>
        <v>0</v>
      </c>
      <c r="AG1336" s="93"/>
      <c r="AH1336" s="84">
        <f>IF(Dane!$E$3=1,AP1336,IF(Dane!$E$3=2,AT1336,AW1336))</f>
        <v>0</v>
      </c>
      <c r="AI1336" s="84">
        <f>IF(Dane!$E$3=1,AQ1336,IF(Dane!$E$3=2,AU1336,AX1336))</f>
        <v>0</v>
      </c>
      <c r="AJ1336" s="84">
        <f>IF(Dane!$E$3=1,BA1336,IF(Dane!$E$3=2,BE1336,BH1336))</f>
        <v>0</v>
      </c>
      <c r="AK1336" s="84">
        <f>IF(Dane!$E$3=1,BB1336,IF(Dane!$E$3=2,BF1336,BI1336))</f>
        <v>0</v>
      </c>
      <c r="AL1336" s="84">
        <f>IF(Dane!$E$3=1,BL1336,IF(Dane!$E$3=2,BP1336,BS1336))</f>
        <v>0</v>
      </c>
      <c r="AM1336" s="84">
        <f>IF(Dane!$E$3=1,BM1336,IF(Dane!$E$3=2,BQ1336,BT1336))</f>
        <v>0</v>
      </c>
      <c r="AN1336" s="39">
        <f>IF(Dane!$C$9="",0,IFERROR(J1336/R1336,0))</f>
        <v>0</v>
      </c>
      <c r="AO1336" s="39">
        <f>IF(Dane!$C$9="",0,IFERROR(ROUND(J1336-ROUND(J1336*0.0976,2)-ROUND(J1336*0.015,2)-ROUND(J1336*0.0245,2),2)/R1336,0))</f>
        <v>0</v>
      </c>
      <c r="AP1336" s="39">
        <f t="shared" si="309"/>
        <v>0</v>
      </c>
      <c r="AQ1336" s="39">
        <f t="shared" si="310"/>
        <v>0</v>
      </c>
      <c r="AR1336" s="39">
        <f t="shared" si="306"/>
        <v>0</v>
      </c>
      <c r="AS1336" s="39">
        <f>IF(Dane!$C$9="",0,IFERROR(AR1336/R1336,0))</f>
        <v>0</v>
      </c>
      <c r="AT1336" s="39">
        <f t="shared" si="311"/>
        <v>0</v>
      </c>
      <c r="AU1336" s="39">
        <v>0</v>
      </c>
      <c r="AV1336" s="39">
        <f t="shared" si="312"/>
        <v>0</v>
      </c>
      <c r="AW1336" s="39">
        <f>IF(Dane!$C$9="",0,IF(ROUND((N1336+O1336)*AV1336,2)&gt;$AN$1,$AN$1,ROUND((N1336+O1336)*AV1336,2)))</f>
        <v>0</v>
      </c>
      <c r="AX1336" s="39">
        <v>0</v>
      </c>
      <c r="AY1336" s="39">
        <f>IF(Dane!$C$9=2,IFERROR(J1336/W1336,0),IF(Dane!$C$9=3,IFERROR(J1336/W1336,0),0))</f>
        <v>0</v>
      </c>
      <c r="AZ1336" s="39">
        <f>IF(Dane!$C$9=2,IFERROR(ROUND(J1336-ROUND(J1336*0.0976,2)-ROUND(J1336*0.015,2)-ROUND(J1336*0.0245,2),2)/W1336,0),IF(Dane!$C$9=3,IFERROR(ROUND(J1336-ROUND(J1336*0.0976,2)-ROUND(J1336*0.015,2)-ROUND(J1336*0.0245,2),2)/W1336,0),0))</f>
        <v>0</v>
      </c>
      <c r="BA1336" s="39">
        <f t="shared" si="313"/>
        <v>0</v>
      </c>
      <c r="BB1336" s="39">
        <f t="shared" si="314"/>
        <v>0</v>
      </c>
      <c r="BC1336" s="39">
        <f t="shared" si="307"/>
        <v>0</v>
      </c>
      <c r="BD1336" s="39">
        <f>IF(Dane!$C$9=2,IFERROR(BC1336/W1336,0),IF(Dane!$C$9=3,IFERROR(BC1336/W1336,0),0))</f>
        <v>0</v>
      </c>
      <c r="BE1336" s="39">
        <f t="shared" si="315"/>
        <v>0</v>
      </c>
      <c r="BF1336" s="39">
        <v>0</v>
      </c>
      <c r="BG1336" s="39">
        <f t="shared" si="316"/>
        <v>0</v>
      </c>
      <c r="BH1336" s="39">
        <f>IF(Dane!$C$9=2,IF(ROUND((S1336+T1336)*BG1336,2)&gt;$AN$1,$AN$1,ROUND((S1336+T1336)*BG1336,2)),IF(Dane!$C$9=3,IF(ROUND((S1336+T1336)*BG1336,2)&gt;$AN$1,$AN$1,ROUND((S1336+T1336)*BG1336,2)),0))</f>
        <v>0</v>
      </c>
      <c r="BI1336" s="39">
        <v>0</v>
      </c>
      <c r="BJ1336" s="39">
        <f>IF(Dane!$C$9=3,IFERROR(J1336/AB1336,0),0)</f>
        <v>0</v>
      </c>
      <c r="BK1336" s="39">
        <f>IF(Dane!$C$9=3,IFERROR(ROUND(J1336-ROUND(J1336*0.0976,2)-ROUND(J1336*0.015,2)-ROUND(J1336*0.0245,2),2)/AB1336,0),0)</f>
        <v>0</v>
      </c>
      <c r="BL1336" s="39">
        <f t="shared" si="317"/>
        <v>0</v>
      </c>
      <c r="BM1336" s="39">
        <f t="shared" si="318"/>
        <v>0</v>
      </c>
      <c r="BN1336" s="39">
        <f t="shared" si="308"/>
        <v>0</v>
      </c>
      <c r="BO1336" s="39">
        <f>IF(Dane!$C$9=3,IFERROR(BN1336/AB1336,0),0)</f>
        <v>0</v>
      </c>
      <c r="BP1336" s="39">
        <f t="shared" si="319"/>
        <v>0</v>
      </c>
      <c r="BQ1336" s="39">
        <v>0</v>
      </c>
      <c r="BR1336" s="39">
        <f t="shared" si="320"/>
        <v>0</v>
      </c>
      <c r="BS1336" s="39">
        <f>IF(Dane!$C$9=3,IF(ROUND((X1336+Y1336)*BR1336,2)&gt;$AN$1,$AN$1,ROUND((X1336+Y1336)*BR1336,2)),0)</f>
        <v>0</v>
      </c>
      <c r="BT1336" s="39">
        <v>0</v>
      </c>
    </row>
    <row r="1337" spans="1:72">
      <c r="A1337" s="87">
        <v>1328</v>
      </c>
      <c r="B1337" s="1"/>
      <c r="C1337" s="1"/>
      <c r="D1337" s="2"/>
      <c r="E1337" s="3"/>
      <c r="F1337" s="4"/>
      <c r="G1337" s="5"/>
      <c r="H1337" s="5"/>
      <c r="I1337" s="6"/>
      <c r="J1337" s="5"/>
      <c r="K1337" s="5"/>
      <c r="L1337" s="5"/>
      <c r="M1337" s="55"/>
      <c r="N1337" s="8"/>
      <c r="O1337" s="105"/>
      <c r="P1337" s="5"/>
      <c r="Q1337" s="5"/>
      <c r="R1337" s="105">
        <f>Dane!$C$10</f>
        <v>0</v>
      </c>
      <c r="S1337" s="8"/>
      <c r="T1337" s="105"/>
      <c r="U1337" s="5"/>
      <c r="V1337" s="5"/>
      <c r="W1337" s="107">
        <f>Dane!$C$11</f>
        <v>0</v>
      </c>
      <c r="X1337" s="8"/>
      <c r="Y1337" s="105"/>
      <c r="Z1337" s="5"/>
      <c r="AA1337" s="5"/>
      <c r="AB1337" s="110">
        <f>Dane!$C$12</f>
        <v>0</v>
      </c>
      <c r="AC1337" s="108">
        <f>IF(Dane!$E$3=1,AP1337+BA1337+BL1337,IF(Dane!$E$3=2,AT1337+BE1337+BP1337,AW1337+BH1337+BS1337))</f>
        <v>0</v>
      </c>
      <c r="AD1337" s="14">
        <f>IF(Dane!$E$3=1,AQ1337+BB1337+BM1337,IF(Dane!$E$3=2,AU1337+BF1337+BQ1337,AX1337+BI1337+BT1337))</f>
        <v>0</v>
      </c>
      <c r="AE1337" s="14">
        <f>IF((J1337*Dane!$C$9)-AC1337&lt;0,0,(J1337*Dane!$C$9)-AC1337)</f>
        <v>0</v>
      </c>
      <c r="AF1337" s="61">
        <f>IF((K1337*Dane!$C$9)-AD1337&lt;0,0,(K1337*Dane!$C$9)-AD1337)</f>
        <v>0</v>
      </c>
      <c r="AG1337" s="93"/>
      <c r="AH1337" s="84">
        <f>IF(Dane!$E$3=1,AP1337,IF(Dane!$E$3=2,AT1337,AW1337))</f>
        <v>0</v>
      </c>
      <c r="AI1337" s="84">
        <f>IF(Dane!$E$3=1,AQ1337,IF(Dane!$E$3=2,AU1337,AX1337))</f>
        <v>0</v>
      </c>
      <c r="AJ1337" s="84">
        <f>IF(Dane!$E$3=1,BA1337,IF(Dane!$E$3=2,BE1337,BH1337))</f>
        <v>0</v>
      </c>
      <c r="AK1337" s="84">
        <f>IF(Dane!$E$3=1,BB1337,IF(Dane!$E$3=2,BF1337,BI1337))</f>
        <v>0</v>
      </c>
      <c r="AL1337" s="84">
        <f>IF(Dane!$E$3=1,BL1337,IF(Dane!$E$3=2,BP1337,BS1337))</f>
        <v>0</v>
      </c>
      <c r="AM1337" s="84">
        <f>IF(Dane!$E$3=1,BM1337,IF(Dane!$E$3=2,BQ1337,BT1337))</f>
        <v>0</v>
      </c>
      <c r="AN1337" s="39">
        <f>IF(Dane!$C$9="",0,IFERROR(J1337/R1337,0))</f>
        <v>0</v>
      </c>
      <c r="AO1337" s="39">
        <f>IF(Dane!$C$9="",0,IFERROR(ROUND(J1337-ROUND(J1337*0.0976,2)-ROUND(J1337*0.015,2)-ROUND(J1337*0.0245,2),2)/R1337,0))</f>
        <v>0</v>
      </c>
      <c r="AP1337" s="39">
        <f t="shared" si="309"/>
        <v>0</v>
      </c>
      <c r="AQ1337" s="39">
        <f t="shared" si="310"/>
        <v>0</v>
      </c>
      <c r="AR1337" s="39">
        <f t="shared" si="306"/>
        <v>0</v>
      </c>
      <c r="AS1337" s="39">
        <f>IF(Dane!$C$9="",0,IFERROR(AR1337/R1337,0))</f>
        <v>0</v>
      </c>
      <c r="AT1337" s="39">
        <f t="shared" si="311"/>
        <v>0</v>
      </c>
      <c r="AU1337" s="39">
        <v>0</v>
      </c>
      <c r="AV1337" s="39">
        <f t="shared" si="312"/>
        <v>0</v>
      </c>
      <c r="AW1337" s="39">
        <f>IF(Dane!$C$9="",0,IF(ROUND((N1337+O1337)*AV1337,2)&gt;$AN$1,$AN$1,ROUND((N1337+O1337)*AV1337,2)))</f>
        <v>0</v>
      </c>
      <c r="AX1337" s="39">
        <v>0</v>
      </c>
      <c r="AY1337" s="39">
        <f>IF(Dane!$C$9=2,IFERROR(J1337/W1337,0),IF(Dane!$C$9=3,IFERROR(J1337/W1337,0),0))</f>
        <v>0</v>
      </c>
      <c r="AZ1337" s="39">
        <f>IF(Dane!$C$9=2,IFERROR(ROUND(J1337-ROUND(J1337*0.0976,2)-ROUND(J1337*0.015,2)-ROUND(J1337*0.0245,2),2)/W1337,0),IF(Dane!$C$9=3,IFERROR(ROUND(J1337-ROUND(J1337*0.0976,2)-ROUND(J1337*0.015,2)-ROUND(J1337*0.0245,2),2)/W1337,0),0))</f>
        <v>0</v>
      </c>
      <c r="BA1337" s="39">
        <f t="shared" si="313"/>
        <v>0</v>
      </c>
      <c r="BB1337" s="39">
        <f t="shared" si="314"/>
        <v>0</v>
      </c>
      <c r="BC1337" s="39">
        <f t="shared" si="307"/>
        <v>0</v>
      </c>
      <c r="BD1337" s="39">
        <f>IF(Dane!$C$9=2,IFERROR(BC1337/W1337,0),IF(Dane!$C$9=3,IFERROR(BC1337/W1337,0),0))</f>
        <v>0</v>
      </c>
      <c r="BE1337" s="39">
        <f t="shared" si="315"/>
        <v>0</v>
      </c>
      <c r="BF1337" s="39">
        <v>0</v>
      </c>
      <c r="BG1337" s="39">
        <f t="shared" si="316"/>
        <v>0</v>
      </c>
      <c r="BH1337" s="39">
        <f>IF(Dane!$C$9=2,IF(ROUND((S1337+T1337)*BG1337,2)&gt;$AN$1,$AN$1,ROUND((S1337+T1337)*BG1337,2)),IF(Dane!$C$9=3,IF(ROUND((S1337+T1337)*BG1337,2)&gt;$AN$1,$AN$1,ROUND((S1337+T1337)*BG1337,2)),0))</f>
        <v>0</v>
      </c>
      <c r="BI1337" s="39">
        <v>0</v>
      </c>
      <c r="BJ1337" s="39">
        <f>IF(Dane!$C$9=3,IFERROR(J1337/AB1337,0),0)</f>
        <v>0</v>
      </c>
      <c r="BK1337" s="39">
        <f>IF(Dane!$C$9=3,IFERROR(ROUND(J1337-ROUND(J1337*0.0976,2)-ROUND(J1337*0.015,2)-ROUND(J1337*0.0245,2),2)/AB1337,0),0)</f>
        <v>0</v>
      </c>
      <c r="BL1337" s="39">
        <f t="shared" si="317"/>
        <v>0</v>
      </c>
      <c r="BM1337" s="39">
        <f t="shared" si="318"/>
        <v>0</v>
      </c>
      <c r="BN1337" s="39">
        <f t="shared" si="308"/>
        <v>0</v>
      </c>
      <c r="BO1337" s="39">
        <f>IF(Dane!$C$9=3,IFERROR(BN1337/AB1337,0),0)</f>
        <v>0</v>
      </c>
      <c r="BP1337" s="39">
        <f t="shared" si="319"/>
        <v>0</v>
      </c>
      <c r="BQ1337" s="39">
        <v>0</v>
      </c>
      <c r="BR1337" s="39">
        <f t="shared" si="320"/>
        <v>0</v>
      </c>
      <c r="BS1337" s="39">
        <f>IF(Dane!$C$9=3,IF(ROUND((X1337+Y1337)*BR1337,2)&gt;$AN$1,$AN$1,ROUND((X1337+Y1337)*BR1337,2)),0)</f>
        <v>0</v>
      </c>
      <c r="BT1337" s="39">
        <v>0</v>
      </c>
    </row>
    <row r="1338" spans="1:72">
      <c r="A1338" s="87">
        <v>1329</v>
      </c>
      <c r="B1338" s="1"/>
      <c r="C1338" s="1"/>
      <c r="D1338" s="2"/>
      <c r="E1338" s="3"/>
      <c r="F1338" s="4"/>
      <c r="G1338" s="5"/>
      <c r="H1338" s="5"/>
      <c r="I1338" s="6"/>
      <c r="J1338" s="5"/>
      <c r="K1338" s="5"/>
      <c r="L1338" s="5"/>
      <c r="M1338" s="55"/>
      <c r="N1338" s="8"/>
      <c r="O1338" s="105"/>
      <c r="P1338" s="5"/>
      <c r="Q1338" s="5"/>
      <c r="R1338" s="105">
        <f>Dane!$C$10</f>
        <v>0</v>
      </c>
      <c r="S1338" s="8"/>
      <c r="T1338" s="105"/>
      <c r="U1338" s="5"/>
      <c r="V1338" s="5"/>
      <c r="W1338" s="107">
        <f>Dane!$C$11</f>
        <v>0</v>
      </c>
      <c r="X1338" s="8"/>
      <c r="Y1338" s="105"/>
      <c r="Z1338" s="5"/>
      <c r="AA1338" s="5"/>
      <c r="AB1338" s="110">
        <f>Dane!$C$12</f>
        <v>0</v>
      </c>
      <c r="AC1338" s="108">
        <f>IF(Dane!$E$3=1,AP1338+BA1338+BL1338,IF(Dane!$E$3=2,AT1338+BE1338+BP1338,AW1338+BH1338+BS1338))</f>
        <v>0</v>
      </c>
      <c r="AD1338" s="14">
        <f>IF(Dane!$E$3=1,AQ1338+BB1338+BM1338,IF(Dane!$E$3=2,AU1338+BF1338+BQ1338,AX1338+BI1338+BT1338))</f>
        <v>0</v>
      </c>
      <c r="AE1338" s="14">
        <f>IF((J1338*Dane!$C$9)-AC1338&lt;0,0,(J1338*Dane!$C$9)-AC1338)</f>
        <v>0</v>
      </c>
      <c r="AF1338" s="61">
        <f>IF((K1338*Dane!$C$9)-AD1338&lt;0,0,(K1338*Dane!$C$9)-AD1338)</f>
        <v>0</v>
      </c>
      <c r="AG1338" s="93"/>
      <c r="AH1338" s="84">
        <f>IF(Dane!$E$3=1,AP1338,IF(Dane!$E$3=2,AT1338,AW1338))</f>
        <v>0</v>
      </c>
      <c r="AI1338" s="84">
        <f>IF(Dane!$E$3=1,AQ1338,IF(Dane!$E$3=2,AU1338,AX1338))</f>
        <v>0</v>
      </c>
      <c r="AJ1338" s="84">
        <f>IF(Dane!$E$3=1,BA1338,IF(Dane!$E$3=2,BE1338,BH1338))</f>
        <v>0</v>
      </c>
      <c r="AK1338" s="84">
        <f>IF(Dane!$E$3=1,BB1338,IF(Dane!$E$3=2,BF1338,BI1338))</f>
        <v>0</v>
      </c>
      <c r="AL1338" s="84">
        <f>IF(Dane!$E$3=1,BL1338,IF(Dane!$E$3=2,BP1338,BS1338))</f>
        <v>0</v>
      </c>
      <c r="AM1338" s="84">
        <f>IF(Dane!$E$3=1,BM1338,IF(Dane!$E$3=2,BQ1338,BT1338))</f>
        <v>0</v>
      </c>
      <c r="AN1338" s="39">
        <f>IF(Dane!$C$9="",0,IFERROR(J1338/R1338,0))</f>
        <v>0</v>
      </c>
      <c r="AO1338" s="39">
        <f>IF(Dane!$C$9="",0,IFERROR(ROUND(J1338-ROUND(J1338*0.0976,2)-ROUND(J1338*0.015,2)-ROUND(J1338*0.0245,2),2)/R1338,0))</f>
        <v>0</v>
      </c>
      <c r="AP1338" s="39">
        <f t="shared" si="309"/>
        <v>0</v>
      </c>
      <c r="AQ1338" s="39">
        <f t="shared" si="310"/>
        <v>0</v>
      </c>
      <c r="AR1338" s="39">
        <f t="shared" si="306"/>
        <v>0</v>
      </c>
      <c r="AS1338" s="39">
        <f>IF(Dane!$C$9="",0,IFERROR(AR1338/R1338,0))</f>
        <v>0</v>
      </c>
      <c r="AT1338" s="39">
        <f t="shared" si="311"/>
        <v>0</v>
      </c>
      <c r="AU1338" s="39">
        <v>0</v>
      </c>
      <c r="AV1338" s="39">
        <f t="shared" si="312"/>
        <v>0</v>
      </c>
      <c r="AW1338" s="39">
        <f>IF(Dane!$C$9="",0,IF(ROUND((N1338+O1338)*AV1338,2)&gt;$AN$1,$AN$1,ROUND((N1338+O1338)*AV1338,2)))</f>
        <v>0</v>
      </c>
      <c r="AX1338" s="39">
        <v>0</v>
      </c>
      <c r="AY1338" s="39">
        <f>IF(Dane!$C$9=2,IFERROR(J1338/W1338,0),IF(Dane!$C$9=3,IFERROR(J1338/W1338,0),0))</f>
        <v>0</v>
      </c>
      <c r="AZ1338" s="39">
        <f>IF(Dane!$C$9=2,IFERROR(ROUND(J1338-ROUND(J1338*0.0976,2)-ROUND(J1338*0.015,2)-ROUND(J1338*0.0245,2),2)/W1338,0),IF(Dane!$C$9=3,IFERROR(ROUND(J1338-ROUND(J1338*0.0976,2)-ROUND(J1338*0.015,2)-ROUND(J1338*0.0245,2),2)/W1338,0),0))</f>
        <v>0</v>
      </c>
      <c r="BA1338" s="39">
        <f t="shared" si="313"/>
        <v>0</v>
      </c>
      <c r="BB1338" s="39">
        <f t="shared" si="314"/>
        <v>0</v>
      </c>
      <c r="BC1338" s="39">
        <f t="shared" si="307"/>
        <v>0</v>
      </c>
      <c r="BD1338" s="39">
        <f>IF(Dane!$C$9=2,IFERROR(BC1338/W1338,0),IF(Dane!$C$9=3,IFERROR(BC1338/W1338,0),0))</f>
        <v>0</v>
      </c>
      <c r="BE1338" s="39">
        <f t="shared" si="315"/>
        <v>0</v>
      </c>
      <c r="BF1338" s="39">
        <v>0</v>
      </c>
      <c r="BG1338" s="39">
        <f t="shared" si="316"/>
        <v>0</v>
      </c>
      <c r="BH1338" s="39">
        <f>IF(Dane!$C$9=2,IF(ROUND((S1338+T1338)*BG1338,2)&gt;$AN$1,$AN$1,ROUND((S1338+T1338)*BG1338,2)),IF(Dane!$C$9=3,IF(ROUND((S1338+T1338)*BG1338,2)&gt;$AN$1,$AN$1,ROUND((S1338+T1338)*BG1338,2)),0))</f>
        <v>0</v>
      </c>
      <c r="BI1338" s="39">
        <v>0</v>
      </c>
      <c r="BJ1338" s="39">
        <f>IF(Dane!$C$9=3,IFERROR(J1338/AB1338,0),0)</f>
        <v>0</v>
      </c>
      <c r="BK1338" s="39">
        <f>IF(Dane!$C$9=3,IFERROR(ROUND(J1338-ROUND(J1338*0.0976,2)-ROUND(J1338*0.015,2)-ROUND(J1338*0.0245,2),2)/AB1338,0),0)</f>
        <v>0</v>
      </c>
      <c r="BL1338" s="39">
        <f t="shared" si="317"/>
        <v>0</v>
      </c>
      <c r="BM1338" s="39">
        <f t="shared" si="318"/>
        <v>0</v>
      </c>
      <c r="BN1338" s="39">
        <f t="shared" si="308"/>
        <v>0</v>
      </c>
      <c r="BO1338" s="39">
        <f>IF(Dane!$C$9=3,IFERROR(BN1338/AB1338,0),0)</f>
        <v>0</v>
      </c>
      <c r="BP1338" s="39">
        <f t="shared" si="319"/>
        <v>0</v>
      </c>
      <c r="BQ1338" s="39">
        <v>0</v>
      </c>
      <c r="BR1338" s="39">
        <f t="shared" si="320"/>
        <v>0</v>
      </c>
      <c r="BS1338" s="39">
        <f>IF(Dane!$C$9=3,IF(ROUND((X1338+Y1338)*BR1338,2)&gt;$AN$1,$AN$1,ROUND((X1338+Y1338)*BR1338,2)),0)</f>
        <v>0</v>
      </c>
      <c r="BT1338" s="39">
        <v>0</v>
      </c>
    </row>
    <row r="1339" spans="1:72">
      <c r="A1339" s="87">
        <v>1330</v>
      </c>
      <c r="B1339" s="1"/>
      <c r="C1339" s="1"/>
      <c r="D1339" s="2"/>
      <c r="E1339" s="3"/>
      <c r="F1339" s="4"/>
      <c r="G1339" s="5"/>
      <c r="H1339" s="5"/>
      <c r="I1339" s="6"/>
      <c r="J1339" s="5"/>
      <c r="K1339" s="5"/>
      <c r="L1339" s="5"/>
      <c r="M1339" s="55"/>
      <c r="N1339" s="8"/>
      <c r="O1339" s="105"/>
      <c r="P1339" s="5"/>
      <c r="Q1339" s="5"/>
      <c r="R1339" s="105">
        <f>Dane!$C$10</f>
        <v>0</v>
      </c>
      <c r="S1339" s="8"/>
      <c r="T1339" s="105"/>
      <c r="U1339" s="5"/>
      <c r="V1339" s="5"/>
      <c r="W1339" s="107">
        <f>Dane!$C$11</f>
        <v>0</v>
      </c>
      <c r="X1339" s="8"/>
      <c r="Y1339" s="105"/>
      <c r="Z1339" s="5"/>
      <c r="AA1339" s="5"/>
      <c r="AB1339" s="110">
        <f>Dane!$C$12</f>
        <v>0</v>
      </c>
      <c r="AC1339" s="108">
        <f>IF(Dane!$E$3=1,AP1339+BA1339+BL1339,IF(Dane!$E$3=2,AT1339+BE1339+BP1339,AW1339+BH1339+BS1339))</f>
        <v>0</v>
      </c>
      <c r="AD1339" s="14">
        <f>IF(Dane!$E$3=1,AQ1339+BB1339+BM1339,IF(Dane!$E$3=2,AU1339+BF1339+BQ1339,AX1339+BI1339+BT1339))</f>
        <v>0</v>
      </c>
      <c r="AE1339" s="14">
        <f>IF((J1339*Dane!$C$9)-AC1339&lt;0,0,(J1339*Dane!$C$9)-AC1339)</f>
        <v>0</v>
      </c>
      <c r="AF1339" s="61">
        <f>IF((K1339*Dane!$C$9)-AD1339&lt;0,0,(K1339*Dane!$C$9)-AD1339)</f>
        <v>0</v>
      </c>
      <c r="AG1339" s="93"/>
      <c r="AH1339" s="84">
        <f>IF(Dane!$E$3=1,AP1339,IF(Dane!$E$3=2,AT1339,AW1339))</f>
        <v>0</v>
      </c>
      <c r="AI1339" s="84">
        <f>IF(Dane!$E$3=1,AQ1339,IF(Dane!$E$3=2,AU1339,AX1339))</f>
        <v>0</v>
      </c>
      <c r="AJ1339" s="84">
        <f>IF(Dane!$E$3=1,BA1339,IF(Dane!$E$3=2,BE1339,BH1339))</f>
        <v>0</v>
      </c>
      <c r="AK1339" s="84">
        <f>IF(Dane!$E$3=1,BB1339,IF(Dane!$E$3=2,BF1339,BI1339))</f>
        <v>0</v>
      </c>
      <c r="AL1339" s="84">
        <f>IF(Dane!$E$3=1,BL1339,IF(Dane!$E$3=2,BP1339,BS1339))</f>
        <v>0</v>
      </c>
      <c r="AM1339" s="84">
        <f>IF(Dane!$E$3=1,BM1339,IF(Dane!$E$3=2,BQ1339,BT1339))</f>
        <v>0</v>
      </c>
      <c r="AN1339" s="39">
        <f>IF(Dane!$C$9="",0,IFERROR(J1339/R1339,0))</f>
        <v>0</v>
      </c>
      <c r="AO1339" s="39">
        <f>IF(Dane!$C$9="",0,IFERROR(ROUND(J1339-ROUND(J1339*0.0976,2)-ROUND(J1339*0.015,2)-ROUND(J1339*0.0245,2),2)/R1339,0))</f>
        <v>0</v>
      </c>
      <c r="AP1339" s="39">
        <f t="shared" si="309"/>
        <v>0</v>
      </c>
      <c r="AQ1339" s="39">
        <f t="shared" si="310"/>
        <v>0</v>
      </c>
      <c r="AR1339" s="39">
        <f t="shared" si="306"/>
        <v>0</v>
      </c>
      <c r="AS1339" s="39">
        <f>IF(Dane!$C$9="",0,IFERROR(AR1339/R1339,0))</f>
        <v>0</v>
      </c>
      <c r="AT1339" s="39">
        <f t="shared" si="311"/>
        <v>0</v>
      </c>
      <c r="AU1339" s="39">
        <v>0</v>
      </c>
      <c r="AV1339" s="39">
        <f t="shared" si="312"/>
        <v>0</v>
      </c>
      <c r="AW1339" s="39">
        <f>IF(Dane!$C$9="",0,IF(ROUND((N1339+O1339)*AV1339,2)&gt;$AN$1,$AN$1,ROUND((N1339+O1339)*AV1339,2)))</f>
        <v>0</v>
      </c>
      <c r="AX1339" s="39">
        <v>0</v>
      </c>
      <c r="AY1339" s="39">
        <f>IF(Dane!$C$9=2,IFERROR(J1339/W1339,0),IF(Dane!$C$9=3,IFERROR(J1339/W1339,0),0))</f>
        <v>0</v>
      </c>
      <c r="AZ1339" s="39">
        <f>IF(Dane!$C$9=2,IFERROR(ROUND(J1339-ROUND(J1339*0.0976,2)-ROUND(J1339*0.015,2)-ROUND(J1339*0.0245,2),2)/W1339,0),IF(Dane!$C$9=3,IFERROR(ROUND(J1339-ROUND(J1339*0.0976,2)-ROUND(J1339*0.015,2)-ROUND(J1339*0.0245,2),2)/W1339,0),0))</f>
        <v>0</v>
      </c>
      <c r="BA1339" s="39">
        <f t="shared" si="313"/>
        <v>0</v>
      </c>
      <c r="BB1339" s="39">
        <f t="shared" si="314"/>
        <v>0</v>
      </c>
      <c r="BC1339" s="39">
        <f t="shared" si="307"/>
        <v>0</v>
      </c>
      <c r="BD1339" s="39">
        <f>IF(Dane!$C$9=2,IFERROR(BC1339/W1339,0),IF(Dane!$C$9=3,IFERROR(BC1339/W1339,0),0))</f>
        <v>0</v>
      </c>
      <c r="BE1339" s="39">
        <f t="shared" si="315"/>
        <v>0</v>
      </c>
      <c r="BF1339" s="39">
        <v>0</v>
      </c>
      <c r="BG1339" s="39">
        <f t="shared" si="316"/>
        <v>0</v>
      </c>
      <c r="BH1339" s="39">
        <f>IF(Dane!$C$9=2,IF(ROUND((S1339+T1339)*BG1339,2)&gt;$AN$1,$AN$1,ROUND((S1339+T1339)*BG1339,2)),IF(Dane!$C$9=3,IF(ROUND((S1339+T1339)*BG1339,2)&gt;$AN$1,$AN$1,ROUND((S1339+T1339)*BG1339,2)),0))</f>
        <v>0</v>
      </c>
      <c r="BI1339" s="39">
        <v>0</v>
      </c>
      <c r="BJ1339" s="39">
        <f>IF(Dane!$C$9=3,IFERROR(J1339/AB1339,0),0)</f>
        <v>0</v>
      </c>
      <c r="BK1339" s="39">
        <f>IF(Dane!$C$9=3,IFERROR(ROUND(J1339-ROUND(J1339*0.0976,2)-ROUND(J1339*0.015,2)-ROUND(J1339*0.0245,2),2)/AB1339,0),0)</f>
        <v>0</v>
      </c>
      <c r="BL1339" s="39">
        <f t="shared" si="317"/>
        <v>0</v>
      </c>
      <c r="BM1339" s="39">
        <f t="shared" si="318"/>
        <v>0</v>
      </c>
      <c r="BN1339" s="39">
        <f t="shared" si="308"/>
        <v>0</v>
      </c>
      <c r="BO1339" s="39">
        <f>IF(Dane!$C$9=3,IFERROR(BN1339/AB1339,0),0)</f>
        <v>0</v>
      </c>
      <c r="BP1339" s="39">
        <f t="shared" si="319"/>
        <v>0</v>
      </c>
      <c r="BQ1339" s="39">
        <v>0</v>
      </c>
      <c r="BR1339" s="39">
        <f t="shared" si="320"/>
        <v>0</v>
      </c>
      <c r="BS1339" s="39">
        <f>IF(Dane!$C$9=3,IF(ROUND((X1339+Y1339)*BR1339,2)&gt;$AN$1,$AN$1,ROUND((X1339+Y1339)*BR1339,2)),0)</f>
        <v>0</v>
      </c>
      <c r="BT1339" s="39">
        <v>0</v>
      </c>
    </row>
    <row r="1340" spans="1:72">
      <c r="A1340" s="87">
        <v>1331</v>
      </c>
      <c r="B1340" s="1"/>
      <c r="C1340" s="1"/>
      <c r="D1340" s="2"/>
      <c r="E1340" s="3"/>
      <c r="F1340" s="4"/>
      <c r="G1340" s="5"/>
      <c r="H1340" s="5"/>
      <c r="I1340" s="6"/>
      <c r="J1340" s="5"/>
      <c r="K1340" s="5"/>
      <c r="L1340" s="5"/>
      <c r="M1340" s="55"/>
      <c r="N1340" s="8"/>
      <c r="O1340" s="105"/>
      <c r="P1340" s="5"/>
      <c r="Q1340" s="5"/>
      <c r="R1340" s="105">
        <f>Dane!$C$10</f>
        <v>0</v>
      </c>
      <c r="S1340" s="8"/>
      <c r="T1340" s="105"/>
      <c r="U1340" s="5"/>
      <c r="V1340" s="5"/>
      <c r="W1340" s="107">
        <f>Dane!$C$11</f>
        <v>0</v>
      </c>
      <c r="X1340" s="8"/>
      <c r="Y1340" s="105"/>
      <c r="Z1340" s="5"/>
      <c r="AA1340" s="5"/>
      <c r="AB1340" s="110">
        <f>Dane!$C$12</f>
        <v>0</v>
      </c>
      <c r="AC1340" s="108">
        <f>IF(Dane!$E$3=1,AP1340+BA1340+BL1340,IF(Dane!$E$3=2,AT1340+BE1340+BP1340,AW1340+BH1340+BS1340))</f>
        <v>0</v>
      </c>
      <c r="AD1340" s="14">
        <f>IF(Dane!$E$3=1,AQ1340+BB1340+BM1340,IF(Dane!$E$3=2,AU1340+BF1340+BQ1340,AX1340+BI1340+BT1340))</f>
        <v>0</v>
      </c>
      <c r="AE1340" s="14">
        <f>IF((J1340*Dane!$C$9)-AC1340&lt;0,0,(J1340*Dane!$C$9)-AC1340)</f>
        <v>0</v>
      </c>
      <c r="AF1340" s="61">
        <f>IF((K1340*Dane!$C$9)-AD1340&lt;0,0,(K1340*Dane!$C$9)-AD1340)</f>
        <v>0</v>
      </c>
      <c r="AG1340" s="93"/>
      <c r="AH1340" s="84">
        <f>IF(Dane!$E$3=1,AP1340,IF(Dane!$E$3=2,AT1340,AW1340))</f>
        <v>0</v>
      </c>
      <c r="AI1340" s="84">
        <f>IF(Dane!$E$3=1,AQ1340,IF(Dane!$E$3=2,AU1340,AX1340))</f>
        <v>0</v>
      </c>
      <c r="AJ1340" s="84">
        <f>IF(Dane!$E$3=1,BA1340,IF(Dane!$E$3=2,BE1340,BH1340))</f>
        <v>0</v>
      </c>
      <c r="AK1340" s="84">
        <f>IF(Dane!$E$3=1,BB1340,IF(Dane!$E$3=2,BF1340,BI1340))</f>
        <v>0</v>
      </c>
      <c r="AL1340" s="84">
        <f>IF(Dane!$E$3=1,BL1340,IF(Dane!$E$3=2,BP1340,BS1340))</f>
        <v>0</v>
      </c>
      <c r="AM1340" s="84">
        <f>IF(Dane!$E$3=1,BM1340,IF(Dane!$E$3=2,BQ1340,BT1340))</f>
        <v>0</v>
      </c>
      <c r="AN1340" s="39">
        <f>IF(Dane!$C$9="",0,IFERROR(J1340/R1340,0))</f>
        <v>0</v>
      </c>
      <c r="AO1340" s="39">
        <f>IF(Dane!$C$9="",0,IFERROR(ROUND(J1340-ROUND(J1340*0.0976,2)-ROUND(J1340*0.015,2)-ROUND(J1340*0.0245,2),2)/R1340,0))</f>
        <v>0</v>
      </c>
      <c r="AP1340" s="39">
        <f t="shared" si="309"/>
        <v>0</v>
      </c>
      <c r="AQ1340" s="39">
        <f t="shared" si="310"/>
        <v>0</v>
      </c>
      <c r="AR1340" s="39">
        <f t="shared" si="306"/>
        <v>0</v>
      </c>
      <c r="AS1340" s="39">
        <f>IF(Dane!$C$9="",0,IFERROR(AR1340/R1340,0))</f>
        <v>0</v>
      </c>
      <c r="AT1340" s="39">
        <f t="shared" si="311"/>
        <v>0</v>
      </c>
      <c r="AU1340" s="39">
        <v>0</v>
      </c>
      <c r="AV1340" s="39">
        <f t="shared" si="312"/>
        <v>0</v>
      </c>
      <c r="AW1340" s="39">
        <f>IF(Dane!$C$9="",0,IF(ROUND((N1340+O1340)*AV1340,2)&gt;$AN$1,$AN$1,ROUND((N1340+O1340)*AV1340,2)))</f>
        <v>0</v>
      </c>
      <c r="AX1340" s="39">
        <v>0</v>
      </c>
      <c r="AY1340" s="39">
        <f>IF(Dane!$C$9=2,IFERROR(J1340/W1340,0),IF(Dane!$C$9=3,IFERROR(J1340/W1340,0),0))</f>
        <v>0</v>
      </c>
      <c r="AZ1340" s="39">
        <f>IF(Dane!$C$9=2,IFERROR(ROUND(J1340-ROUND(J1340*0.0976,2)-ROUND(J1340*0.015,2)-ROUND(J1340*0.0245,2),2)/W1340,0),IF(Dane!$C$9=3,IFERROR(ROUND(J1340-ROUND(J1340*0.0976,2)-ROUND(J1340*0.015,2)-ROUND(J1340*0.0245,2),2)/W1340,0),0))</f>
        <v>0</v>
      </c>
      <c r="BA1340" s="39">
        <f t="shared" si="313"/>
        <v>0</v>
      </c>
      <c r="BB1340" s="39">
        <f t="shared" si="314"/>
        <v>0</v>
      </c>
      <c r="BC1340" s="39">
        <f t="shared" si="307"/>
        <v>0</v>
      </c>
      <c r="BD1340" s="39">
        <f>IF(Dane!$C$9=2,IFERROR(BC1340/W1340,0),IF(Dane!$C$9=3,IFERROR(BC1340/W1340,0),0))</f>
        <v>0</v>
      </c>
      <c r="BE1340" s="39">
        <f t="shared" si="315"/>
        <v>0</v>
      </c>
      <c r="BF1340" s="39">
        <v>0</v>
      </c>
      <c r="BG1340" s="39">
        <f t="shared" si="316"/>
        <v>0</v>
      </c>
      <c r="BH1340" s="39">
        <f>IF(Dane!$C$9=2,IF(ROUND((S1340+T1340)*BG1340,2)&gt;$AN$1,$AN$1,ROUND((S1340+T1340)*BG1340,2)),IF(Dane!$C$9=3,IF(ROUND((S1340+T1340)*BG1340,2)&gt;$AN$1,$AN$1,ROUND((S1340+T1340)*BG1340,2)),0))</f>
        <v>0</v>
      </c>
      <c r="BI1340" s="39">
        <v>0</v>
      </c>
      <c r="BJ1340" s="39">
        <f>IF(Dane!$C$9=3,IFERROR(J1340/AB1340,0),0)</f>
        <v>0</v>
      </c>
      <c r="BK1340" s="39">
        <f>IF(Dane!$C$9=3,IFERROR(ROUND(J1340-ROUND(J1340*0.0976,2)-ROUND(J1340*0.015,2)-ROUND(J1340*0.0245,2),2)/AB1340,0),0)</f>
        <v>0</v>
      </c>
      <c r="BL1340" s="39">
        <f t="shared" si="317"/>
        <v>0</v>
      </c>
      <c r="BM1340" s="39">
        <f t="shared" si="318"/>
        <v>0</v>
      </c>
      <c r="BN1340" s="39">
        <f t="shared" si="308"/>
        <v>0</v>
      </c>
      <c r="BO1340" s="39">
        <f>IF(Dane!$C$9=3,IFERROR(BN1340/AB1340,0),0)</f>
        <v>0</v>
      </c>
      <c r="BP1340" s="39">
        <f t="shared" si="319"/>
        <v>0</v>
      </c>
      <c r="BQ1340" s="39">
        <v>0</v>
      </c>
      <c r="BR1340" s="39">
        <f t="shared" si="320"/>
        <v>0</v>
      </c>
      <c r="BS1340" s="39">
        <f>IF(Dane!$C$9=3,IF(ROUND((X1340+Y1340)*BR1340,2)&gt;$AN$1,$AN$1,ROUND((X1340+Y1340)*BR1340,2)),0)</f>
        <v>0</v>
      </c>
      <c r="BT1340" s="39">
        <v>0</v>
      </c>
    </row>
    <row r="1341" spans="1:72">
      <c r="A1341" s="87">
        <v>1332</v>
      </c>
      <c r="B1341" s="1"/>
      <c r="C1341" s="1"/>
      <c r="D1341" s="2"/>
      <c r="E1341" s="3"/>
      <c r="F1341" s="4"/>
      <c r="G1341" s="5"/>
      <c r="H1341" s="5"/>
      <c r="I1341" s="6"/>
      <c r="J1341" s="5"/>
      <c r="K1341" s="5"/>
      <c r="L1341" s="5"/>
      <c r="M1341" s="55"/>
      <c r="N1341" s="8"/>
      <c r="O1341" s="105"/>
      <c r="P1341" s="5"/>
      <c r="Q1341" s="5"/>
      <c r="R1341" s="105">
        <f>Dane!$C$10</f>
        <v>0</v>
      </c>
      <c r="S1341" s="8"/>
      <c r="T1341" s="105"/>
      <c r="U1341" s="5"/>
      <c r="V1341" s="5"/>
      <c r="W1341" s="107">
        <f>Dane!$C$11</f>
        <v>0</v>
      </c>
      <c r="X1341" s="8"/>
      <c r="Y1341" s="105"/>
      <c r="Z1341" s="5"/>
      <c r="AA1341" s="5"/>
      <c r="AB1341" s="110">
        <f>Dane!$C$12</f>
        <v>0</v>
      </c>
      <c r="AC1341" s="108">
        <f>IF(Dane!$E$3=1,AP1341+BA1341+BL1341,IF(Dane!$E$3=2,AT1341+BE1341+BP1341,AW1341+BH1341+BS1341))</f>
        <v>0</v>
      </c>
      <c r="AD1341" s="14">
        <f>IF(Dane!$E$3=1,AQ1341+BB1341+BM1341,IF(Dane!$E$3=2,AU1341+BF1341+BQ1341,AX1341+BI1341+BT1341))</f>
        <v>0</v>
      </c>
      <c r="AE1341" s="14">
        <f>IF((J1341*Dane!$C$9)-AC1341&lt;0,0,(J1341*Dane!$C$9)-AC1341)</f>
        <v>0</v>
      </c>
      <c r="AF1341" s="61">
        <f>IF((K1341*Dane!$C$9)-AD1341&lt;0,0,(K1341*Dane!$C$9)-AD1341)</f>
        <v>0</v>
      </c>
      <c r="AG1341" s="93"/>
      <c r="AH1341" s="84">
        <f>IF(Dane!$E$3=1,AP1341,IF(Dane!$E$3=2,AT1341,AW1341))</f>
        <v>0</v>
      </c>
      <c r="AI1341" s="84">
        <f>IF(Dane!$E$3=1,AQ1341,IF(Dane!$E$3=2,AU1341,AX1341))</f>
        <v>0</v>
      </c>
      <c r="AJ1341" s="84">
        <f>IF(Dane!$E$3=1,BA1341,IF(Dane!$E$3=2,BE1341,BH1341))</f>
        <v>0</v>
      </c>
      <c r="AK1341" s="84">
        <f>IF(Dane!$E$3=1,BB1341,IF(Dane!$E$3=2,BF1341,BI1341))</f>
        <v>0</v>
      </c>
      <c r="AL1341" s="84">
        <f>IF(Dane!$E$3=1,BL1341,IF(Dane!$E$3=2,BP1341,BS1341))</f>
        <v>0</v>
      </c>
      <c r="AM1341" s="84">
        <f>IF(Dane!$E$3=1,BM1341,IF(Dane!$E$3=2,BQ1341,BT1341))</f>
        <v>0</v>
      </c>
      <c r="AN1341" s="39">
        <f>IF(Dane!$C$9="",0,IFERROR(J1341/R1341,0))</f>
        <v>0</v>
      </c>
      <c r="AO1341" s="39">
        <f>IF(Dane!$C$9="",0,IFERROR(ROUND(J1341-ROUND(J1341*0.0976,2)-ROUND(J1341*0.015,2)-ROUND(J1341*0.0245,2),2)/R1341,0))</f>
        <v>0</v>
      </c>
      <c r="AP1341" s="39">
        <f t="shared" si="309"/>
        <v>0</v>
      </c>
      <c r="AQ1341" s="39">
        <f t="shared" si="310"/>
        <v>0</v>
      </c>
      <c r="AR1341" s="39">
        <f t="shared" si="306"/>
        <v>0</v>
      </c>
      <c r="AS1341" s="39">
        <f>IF(Dane!$C$9="",0,IFERROR(AR1341/R1341,0))</f>
        <v>0</v>
      </c>
      <c r="AT1341" s="39">
        <f t="shared" si="311"/>
        <v>0</v>
      </c>
      <c r="AU1341" s="39">
        <v>0</v>
      </c>
      <c r="AV1341" s="39">
        <f t="shared" si="312"/>
        <v>0</v>
      </c>
      <c r="AW1341" s="39">
        <f>IF(Dane!$C$9="",0,IF(ROUND((N1341+O1341)*AV1341,2)&gt;$AN$1,$AN$1,ROUND((N1341+O1341)*AV1341,2)))</f>
        <v>0</v>
      </c>
      <c r="AX1341" s="39">
        <v>0</v>
      </c>
      <c r="AY1341" s="39">
        <f>IF(Dane!$C$9=2,IFERROR(J1341/W1341,0),IF(Dane!$C$9=3,IFERROR(J1341/W1341,0),0))</f>
        <v>0</v>
      </c>
      <c r="AZ1341" s="39">
        <f>IF(Dane!$C$9=2,IFERROR(ROUND(J1341-ROUND(J1341*0.0976,2)-ROUND(J1341*0.015,2)-ROUND(J1341*0.0245,2),2)/W1341,0),IF(Dane!$C$9=3,IFERROR(ROUND(J1341-ROUND(J1341*0.0976,2)-ROUND(J1341*0.015,2)-ROUND(J1341*0.0245,2),2)/W1341,0),0))</f>
        <v>0</v>
      </c>
      <c r="BA1341" s="39">
        <f t="shared" si="313"/>
        <v>0</v>
      </c>
      <c r="BB1341" s="39">
        <f t="shared" si="314"/>
        <v>0</v>
      </c>
      <c r="BC1341" s="39">
        <f t="shared" si="307"/>
        <v>0</v>
      </c>
      <c r="BD1341" s="39">
        <f>IF(Dane!$C$9=2,IFERROR(BC1341/W1341,0),IF(Dane!$C$9=3,IFERROR(BC1341/W1341,0),0))</f>
        <v>0</v>
      </c>
      <c r="BE1341" s="39">
        <f t="shared" si="315"/>
        <v>0</v>
      </c>
      <c r="BF1341" s="39">
        <v>0</v>
      </c>
      <c r="BG1341" s="39">
        <f t="shared" si="316"/>
        <v>0</v>
      </c>
      <c r="BH1341" s="39">
        <f>IF(Dane!$C$9=2,IF(ROUND((S1341+T1341)*BG1341,2)&gt;$AN$1,$AN$1,ROUND((S1341+T1341)*BG1341,2)),IF(Dane!$C$9=3,IF(ROUND((S1341+T1341)*BG1341,2)&gt;$AN$1,$AN$1,ROUND((S1341+T1341)*BG1341,2)),0))</f>
        <v>0</v>
      </c>
      <c r="BI1341" s="39">
        <v>0</v>
      </c>
      <c r="BJ1341" s="39">
        <f>IF(Dane!$C$9=3,IFERROR(J1341/AB1341,0),0)</f>
        <v>0</v>
      </c>
      <c r="BK1341" s="39">
        <f>IF(Dane!$C$9=3,IFERROR(ROUND(J1341-ROUND(J1341*0.0976,2)-ROUND(J1341*0.015,2)-ROUND(J1341*0.0245,2),2)/AB1341,0),0)</f>
        <v>0</v>
      </c>
      <c r="BL1341" s="39">
        <f t="shared" si="317"/>
        <v>0</v>
      </c>
      <c r="BM1341" s="39">
        <f t="shared" si="318"/>
        <v>0</v>
      </c>
      <c r="BN1341" s="39">
        <f t="shared" si="308"/>
        <v>0</v>
      </c>
      <c r="BO1341" s="39">
        <f>IF(Dane!$C$9=3,IFERROR(BN1341/AB1341,0),0)</f>
        <v>0</v>
      </c>
      <c r="BP1341" s="39">
        <f t="shared" si="319"/>
        <v>0</v>
      </c>
      <c r="BQ1341" s="39">
        <v>0</v>
      </c>
      <c r="BR1341" s="39">
        <f t="shared" si="320"/>
        <v>0</v>
      </c>
      <c r="BS1341" s="39">
        <f>IF(Dane!$C$9=3,IF(ROUND((X1341+Y1341)*BR1341,2)&gt;$AN$1,$AN$1,ROUND((X1341+Y1341)*BR1341,2)),0)</f>
        <v>0</v>
      </c>
      <c r="BT1341" s="39">
        <v>0</v>
      </c>
    </row>
    <row r="1342" spans="1:72">
      <c r="A1342" s="87">
        <v>1333</v>
      </c>
      <c r="B1342" s="1"/>
      <c r="C1342" s="1"/>
      <c r="D1342" s="2"/>
      <c r="E1342" s="3"/>
      <c r="F1342" s="4"/>
      <c r="G1342" s="5"/>
      <c r="H1342" s="5"/>
      <c r="I1342" s="6"/>
      <c r="J1342" s="5"/>
      <c r="K1342" s="5"/>
      <c r="L1342" s="5"/>
      <c r="M1342" s="55"/>
      <c r="N1342" s="8"/>
      <c r="O1342" s="105"/>
      <c r="P1342" s="5"/>
      <c r="Q1342" s="5"/>
      <c r="R1342" s="105">
        <f>Dane!$C$10</f>
        <v>0</v>
      </c>
      <c r="S1342" s="8"/>
      <c r="T1342" s="105"/>
      <c r="U1342" s="5"/>
      <c r="V1342" s="5"/>
      <c r="W1342" s="107">
        <f>Dane!$C$11</f>
        <v>0</v>
      </c>
      <c r="X1342" s="8"/>
      <c r="Y1342" s="105"/>
      <c r="Z1342" s="5"/>
      <c r="AA1342" s="5"/>
      <c r="AB1342" s="110">
        <f>Dane!$C$12</f>
        <v>0</v>
      </c>
      <c r="AC1342" s="108">
        <f>IF(Dane!$E$3=1,AP1342+BA1342+BL1342,IF(Dane!$E$3=2,AT1342+BE1342+BP1342,AW1342+BH1342+BS1342))</f>
        <v>0</v>
      </c>
      <c r="AD1342" s="14">
        <f>IF(Dane!$E$3=1,AQ1342+BB1342+BM1342,IF(Dane!$E$3=2,AU1342+BF1342+BQ1342,AX1342+BI1342+BT1342))</f>
        <v>0</v>
      </c>
      <c r="AE1342" s="14">
        <f>IF((J1342*Dane!$C$9)-AC1342&lt;0,0,(J1342*Dane!$C$9)-AC1342)</f>
        <v>0</v>
      </c>
      <c r="AF1342" s="61">
        <f>IF((K1342*Dane!$C$9)-AD1342&lt;0,0,(K1342*Dane!$C$9)-AD1342)</f>
        <v>0</v>
      </c>
      <c r="AG1342" s="93"/>
      <c r="AH1342" s="84">
        <f>IF(Dane!$E$3=1,AP1342,IF(Dane!$E$3=2,AT1342,AW1342))</f>
        <v>0</v>
      </c>
      <c r="AI1342" s="84">
        <f>IF(Dane!$E$3=1,AQ1342,IF(Dane!$E$3=2,AU1342,AX1342))</f>
        <v>0</v>
      </c>
      <c r="AJ1342" s="84">
        <f>IF(Dane!$E$3=1,BA1342,IF(Dane!$E$3=2,BE1342,BH1342))</f>
        <v>0</v>
      </c>
      <c r="AK1342" s="84">
        <f>IF(Dane!$E$3=1,BB1342,IF(Dane!$E$3=2,BF1342,BI1342))</f>
        <v>0</v>
      </c>
      <c r="AL1342" s="84">
        <f>IF(Dane!$E$3=1,BL1342,IF(Dane!$E$3=2,BP1342,BS1342))</f>
        <v>0</v>
      </c>
      <c r="AM1342" s="84">
        <f>IF(Dane!$E$3=1,BM1342,IF(Dane!$E$3=2,BQ1342,BT1342))</f>
        <v>0</v>
      </c>
      <c r="AN1342" s="39">
        <f>IF(Dane!$C$9="",0,IFERROR(J1342/R1342,0))</f>
        <v>0</v>
      </c>
      <c r="AO1342" s="39">
        <f>IF(Dane!$C$9="",0,IFERROR(ROUND(J1342-ROUND(J1342*0.0976,2)-ROUND(J1342*0.015,2)-ROUND(J1342*0.0245,2),2)/R1342,0))</f>
        <v>0</v>
      </c>
      <c r="AP1342" s="39">
        <f t="shared" si="309"/>
        <v>0</v>
      </c>
      <c r="AQ1342" s="39">
        <f t="shared" si="310"/>
        <v>0</v>
      </c>
      <c r="AR1342" s="39">
        <f t="shared" si="306"/>
        <v>0</v>
      </c>
      <c r="AS1342" s="39">
        <f>IF(Dane!$C$9="",0,IFERROR(AR1342/R1342,0))</f>
        <v>0</v>
      </c>
      <c r="AT1342" s="39">
        <f t="shared" si="311"/>
        <v>0</v>
      </c>
      <c r="AU1342" s="39">
        <v>0</v>
      </c>
      <c r="AV1342" s="39">
        <f t="shared" si="312"/>
        <v>0</v>
      </c>
      <c r="AW1342" s="39">
        <f>IF(Dane!$C$9="",0,IF(ROUND((N1342+O1342)*AV1342,2)&gt;$AN$1,$AN$1,ROUND((N1342+O1342)*AV1342,2)))</f>
        <v>0</v>
      </c>
      <c r="AX1342" s="39">
        <v>0</v>
      </c>
      <c r="AY1342" s="39">
        <f>IF(Dane!$C$9=2,IFERROR(J1342/W1342,0),IF(Dane!$C$9=3,IFERROR(J1342/W1342,0),0))</f>
        <v>0</v>
      </c>
      <c r="AZ1342" s="39">
        <f>IF(Dane!$C$9=2,IFERROR(ROUND(J1342-ROUND(J1342*0.0976,2)-ROUND(J1342*0.015,2)-ROUND(J1342*0.0245,2),2)/W1342,0),IF(Dane!$C$9=3,IFERROR(ROUND(J1342-ROUND(J1342*0.0976,2)-ROUND(J1342*0.015,2)-ROUND(J1342*0.0245,2),2)/W1342,0),0))</f>
        <v>0</v>
      </c>
      <c r="BA1342" s="39">
        <f t="shared" si="313"/>
        <v>0</v>
      </c>
      <c r="BB1342" s="39">
        <f t="shared" si="314"/>
        <v>0</v>
      </c>
      <c r="BC1342" s="39">
        <f t="shared" si="307"/>
        <v>0</v>
      </c>
      <c r="BD1342" s="39">
        <f>IF(Dane!$C$9=2,IFERROR(BC1342/W1342,0),IF(Dane!$C$9=3,IFERROR(BC1342/W1342,0),0))</f>
        <v>0</v>
      </c>
      <c r="BE1342" s="39">
        <f t="shared" si="315"/>
        <v>0</v>
      </c>
      <c r="BF1342" s="39">
        <v>0</v>
      </c>
      <c r="BG1342" s="39">
        <f t="shared" si="316"/>
        <v>0</v>
      </c>
      <c r="BH1342" s="39">
        <f>IF(Dane!$C$9=2,IF(ROUND((S1342+T1342)*BG1342,2)&gt;$AN$1,$AN$1,ROUND((S1342+T1342)*BG1342,2)),IF(Dane!$C$9=3,IF(ROUND((S1342+T1342)*BG1342,2)&gt;$AN$1,$AN$1,ROUND((S1342+T1342)*BG1342,2)),0))</f>
        <v>0</v>
      </c>
      <c r="BI1342" s="39">
        <v>0</v>
      </c>
      <c r="BJ1342" s="39">
        <f>IF(Dane!$C$9=3,IFERROR(J1342/AB1342,0),0)</f>
        <v>0</v>
      </c>
      <c r="BK1342" s="39">
        <f>IF(Dane!$C$9=3,IFERROR(ROUND(J1342-ROUND(J1342*0.0976,2)-ROUND(J1342*0.015,2)-ROUND(J1342*0.0245,2),2)/AB1342,0),0)</f>
        <v>0</v>
      </c>
      <c r="BL1342" s="39">
        <f t="shared" si="317"/>
        <v>0</v>
      </c>
      <c r="BM1342" s="39">
        <f t="shared" si="318"/>
        <v>0</v>
      </c>
      <c r="BN1342" s="39">
        <f t="shared" si="308"/>
        <v>0</v>
      </c>
      <c r="BO1342" s="39">
        <f>IF(Dane!$C$9=3,IFERROR(BN1342/AB1342,0),0)</f>
        <v>0</v>
      </c>
      <c r="BP1342" s="39">
        <f t="shared" si="319"/>
        <v>0</v>
      </c>
      <c r="BQ1342" s="39">
        <v>0</v>
      </c>
      <c r="BR1342" s="39">
        <f t="shared" si="320"/>
        <v>0</v>
      </c>
      <c r="BS1342" s="39">
        <f>IF(Dane!$C$9=3,IF(ROUND((X1342+Y1342)*BR1342,2)&gt;$AN$1,$AN$1,ROUND((X1342+Y1342)*BR1342,2)),0)</f>
        <v>0</v>
      </c>
      <c r="BT1342" s="39">
        <v>0</v>
      </c>
    </row>
    <row r="1343" spans="1:72">
      <c r="A1343" s="87">
        <v>1334</v>
      </c>
      <c r="B1343" s="1"/>
      <c r="C1343" s="1"/>
      <c r="D1343" s="2"/>
      <c r="E1343" s="3"/>
      <c r="F1343" s="4"/>
      <c r="G1343" s="5"/>
      <c r="H1343" s="5"/>
      <c r="I1343" s="6"/>
      <c r="J1343" s="5"/>
      <c r="K1343" s="5"/>
      <c r="L1343" s="5"/>
      <c r="M1343" s="55"/>
      <c r="N1343" s="8"/>
      <c r="O1343" s="105"/>
      <c r="P1343" s="5"/>
      <c r="Q1343" s="5"/>
      <c r="R1343" s="105">
        <f>Dane!$C$10</f>
        <v>0</v>
      </c>
      <c r="S1343" s="8"/>
      <c r="T1343" s="105"/>
      <c r="U1343" s="5"/>
      <c r="V1343" s="5"/>
      <c r="W1343" s="107">
        <f>Dane!$C$11</f>
        <v>0</v>
      </c>
      <c r="X1343" s="8"/>
      <c r="Y1343" s="105"/>
      <c r="Z1343" s="5"/>
      <c r="AA1343" s="5"/>
      <c r="AB1343" s="110">
        <f>Dane!$C$12</f>
        <v>0</v>
      </c>
      <c r="AC1343" s="108">
        <f>IF(Dane!$E$3=1,AP1343+BA1343+BL1343,IF(Dane!$E$3=2,AT1343+BE1343+BP1343,AW1343+BH1343+BS1343))</f>
        <v>0</v>
      </c>
      <c r="AD1343" s="14">
        <f>IF(Dane!$E$3=1,AQ1343+BB1343+BM1343,IF(Dane!$E$3=2,AU1343+BF1343+BQ1343,AX1343+BI1343+BT1343))</f>
        <v>0</v>
      </c>
      <c r="AE1343" s="14">
        <f>IF((J1343*Dane!$C$9)-AC1343&lt;0,0,(J1343*Dane!$C$9)-AC1343)</f>
        <v>0</v>
      </c>
      <c r="AF1343" s="61">
        <f>IF((K1343*Dane!$C$9)-AD1343&lt;0,0,(K1343*Dane!$C$9)-AD1343)</f>
        <v>0</v>
      </c>
      <c r="AG1343" s="93"/>
      <c r="AH1343" s="84">
        <f>IF(Dane!$E$3=1,AP1343,IF(Dane!$E$3=2,AT1343,AW1343))</f>
        <v>0</v>
      </c>
      <c r="AI1343" s="84">
        <f>IF(Dane!$E$3=1,AQ1343,IF(Dane!$E$3=2,AU1343,AX1343))</f>
        <v>0</v>
      </c>
      <c r="AJ1343" s="84">
        <f>IF(Dane!$E$3=1,BA1343,IF(Dane!$E$3=2,BE1343,BH1343))</f>
        <v>0</v>
      </c>
      <c r="AK1343" s="84">
        <f>IF(Dane!$E$3=1,BB1343,IF(Dane!$E$3=2,BF1343,BI1343))</f>
        <v>0</v>
      </c>
      <c r="AL1343" s="84">
        <f>IF(Dane!$E$3=1,BL1343,IF(Dane!$E$3=2,BP1343,BS1343))</f>
        <v>0</v>
      </c>
      <c r="AM1343" s="84">
        <f>IF(Dane!$E$3=1,BM1343,IF(Dane!$E$3=2,BQ1343,BT1343))</f>
        <v>0</v>
      </c>
      <c r="AN1343" s="39">
        <f>IF(Dane!$C$9="",0,IFERROR(J1343/R1343,0))</f>
        <v>0</v>
      </c>
      <c r="AO1343" s="39">
        <f>IF(Dane!$C$9="",0,IFERROR(ROUND(J1343-ROUND(J1343*0.0976,2)-ROUND(J1343*0.015,2)-ROUND(J1343*0.0245,2),2)/R1343,0))</f>
        <v>0</v>
      </c>
      <c r="AP1343" s="39">
        <f t="shared" si="309"/>
        <v>0</v>
      </c>
      <c r="AQ1343" s="39">
        <f t="shared" si="310"/>
        <v>0</v>
      </c>
      <c r="AR1343" s="39">
        <f t="shared" si="306"/>
        <v>0</v>
      </c>
      <c r="AS1343" s="39">
        <f>IF(Dane!$C$9="",0,IFERROR(AR1343/R1343,0))</f>
        <v>0</v>
      </c>
      <c r="AT1343" s="39">
        <f t="shared" si="311"/>
        <v>0</v>
      </c>
      <c r="AU1343" s="39">
        <v>0</v>
      </c>
      <c r="AV1343" s="39">
        <f t="shared" si="312"/>
        <v>0</v>
      </c>
      <c r="AW1343" s="39">
        <f>IF(Dane!$C$9="",0,IF(ROUND((N1343+O1343)*AV1343,2)&gt;$AN$1,$AN$1,ROUND((N1343+O1343)*AV1343,2)))</f>
        <v>0</v>
      </c>
      <c r="AX1343" s="39">
        <v>0</v>
      </c>
      <c r="AY1343" s="39">
        <f>IF(Dane!$C$9=2,IFERROR(J1343/W1343,0),IF(Dane!$C$9=3,IFERROR(J1343/W1343,0),0))</f>
        <v>0</v>
      </c>
      <c r="AZ1343" s="39">
        <f>IF(Dane!$C$9=2,IFERROR(ROUND(J1343-ROUND(J1343*0.0976,2)-ROUND(J1343*0.015,2)-ROUND(J1343*0.0245,2),2)/W1343,0),IF(Dane!$C$9=3,IFERROR(ROUND(J1343-ROUND(J1343*0.0976,2)-ROUND(J1343*0.015,2)-ROUND(J1343*0.0245,2),2)/W1343,0),0))</f>
        <v>0</v>
      </c>
      <c r="BA1343" s="39">
        <f t="shared" si="313"/>
        <v>0</v>
      </c>
      <c r="BB1343" s="39">
        <f t="shared" si="314"/>
        <v>0</v>
      </c>
      <c r="BC1343" s="39">
        <f t="shared" si="307"/>
        <v>0</v>
      </c>
      <c r="BD1343" s="39">
        <f>IF(Dane!$C$9=2,IFERROR(BC1343/W1343,0),IF(Dane!$C$9=3,IFERROR(BC1343/W1343,0),0))</f>
        <v>0</v>
      </c>
      <c r="BE1343" s="39">
        <f t="shared" si="315"/>
        <v>0</v>
      </c>
      <c r="BF1343" s="39">
        <v>0</v>
      </c>
      <c r="BG1343" s="39">
        <f t="shared" si="316"/>
        <v>0</v>
      </c>
      <c r="BH1343" s="39">
        <f>IF(Dane!$C$9=2,IF(ROUND((S1343+T1343)*BG1343,2)&gt;$AN$1,$AN$1,ROUND((S1343+T1343)*BG1343,2)),IF(Dane!$C$9=3,IF(ROUND((S1343+T1343)*BG1343,2)&gt;$AN$1,$AN$1,ROUND((S1343+T1343)*BG1343,2)),0))</f>
        <v>0</v>
      </c>
      <c r="BI1343" s="39">
        <v>0</v>
      </c>
      <c r="BJ1343" s="39">
        <f>IF(Dane!$C$9=3,IFERROR(J1343/AB1343,0),0)</f>
        <v>0</v>
      </c>
      <c r="BK1343" s="39">
        <f>IF(Dane!$C$9=3,IFERROR(ROUND(J1343-ROUND(J1343*0.0976,2)-ROUND(J1343*0.015,2)-ROUND(J1343*0.0245,2),2)/AB1343,0),0)</f>
        <v>0</v>
      </c>
      <c r="BL1343" s="39">
        <f t="shared" si="317"/>
        <v>0</v>
      </c>
      <c r="BM1343" s="39">
        <f t="shared" si="318"/>
        <v>0</v>
      </c>
      <c r="BN1343" s="39">
        <f t="shared" si="308"/>
        <v>0</v>
      </c>
      <c r="BO1343" s="39">
        <f>IF(Dane!$C$9=3,IFERROR(BN1343/AB1343,0),0)</f>
        <v>0</v>
      </c>
      <c r="BP1343" s="39">
        <f t="shared" si="319"/>
        <v>0</v>
      </c>
      <c r="BQ1343" s="39">
        <v>0</v>
      </c>
      <c r="BR1343" s="39">
        <f t="shared" si="320"/>
        <v>0</v>
      </c>
      <c r="BS1343" s="39">
        <f>IF(Dane!$C$9=3,IF(ROUND((X1343+Y1343)*BR1343,2)&gt;$AN$1,$AN$1,ROUND((X1343+Y1343)*BR1343,2)),0)</f>
        <v>0</v>
      </c>
      <c r="BT1343" s="39">
        <v>0</v>
      </c>
    </row>
    <row r="1344" spans="1:72">
      <c r="A1344" s="87">
        <v>1335</v>
      </c>
      <c r="B1344" s="1"/>
      <c r="C1344" s="1"/>
      <c r="D1344" s="2"/>
      <c r="E1344" s="3"/>
      <c r="F1344" s="4"/>
      <c r="G1344" s="5"/>
      <c r="H1344" s="5"/>
      <c r="I1344" s="6"/>
      <c r="J1344" s="5"/>
      <c r="K1344" s="5"/>
      <c r="L1344" s="5"/>
      <c r="M1344" s="55"/>
      <c r="N1344" s="8"/>
      <c r="O1344" s="105"/>
      <c r="P1344" s="5"/>
      <c r="Q1344" s="5"/>
      <c r="R1344" s="105">
        <f>Dane!$C$10</f>
        <v>0</v>
      </c>
      <c r="S1344" s="8"/>
      <c r="T1344" s="105"/>
      <c r="U1344" s="5"/>
      <c r="V1344" s="5"/>
      <c r="W1344" s="107">
        <f>Dane!$C$11</f>
        <v>0</v>
      </c>
      <c r="X1344" s="8"/>
      <c r="Y1344" s="105"/>
      <c r="Z1344" s="5"/>
      <c r="AA1344" s="5"/>
      <c r="AB1344" s="110">
        <f>Dane!$C$12</f>
        <v>0</v>
      </c>
      <c r="AC1344" s="108">
        <f>IF(Dane!$E$3=1,AP1344+BA1344+BL1344,IF(Dane!$E$3=2,AT1344+BE1344+BP1344,AW1344+BH1344+BS1344))</f>
        <v>0</v>
      </c>
      <c r="AD1344" s="14">
        <f>IF(Dane!$E$3=1,AQ1344+BB1344+BM1344,IF(Dane!$E$3=2,AU1344+BF1344+BQ1344,AX1344+BI1344+BT1344))</f>
        <v>0</v>
      </c>
      <c r="AE1344" s="14">
        <f>IF((J1344*Dane!$C$9)-AC1344&lt;0,0,(J1344*Dane!$C$9)-AC1344)</f>
        <v>0</v>
      </c>
      <c r="AF1344" s="61">
        <f>IF((K1344*Dane!$C$9)-AD1344&lt;0,0,(K1344*Dane!$C$9)-AD1344)</f>
        <v>0</v>
      </c>
      <c r="AG1344" s="93"/>
      <c r="AH1344" s="84">
        <f>IF(Dane!$E$3=1,AP1344,IF(Dane!$E$3=2,AT1344,AW1344))</f>
        <v>0</v>
      </c>
      <c r="AI1344" s="84">
        <f>IF(Dane!$E$3=1,AQ1344,IF(Dane!$E$3=2,AU1344,AX1344))</f>
        <v>0</v>
      </c>
      <c r="AJ1344" s="84">
        <f>IF(Dane!$E$3=1,BA1344,IF(Dane!$E$3=2,BE1344,BH1344))</f>
        <v>0</v>
      </c>
      <c r="AK1344" s="84">
        <f>IF(Dane!$E$3=1,BB1344,IF(Dane!$E$3=2,BF1344,BI1344))</f>
        <v>0</v>
      </c>
      <c r="AL1344" s="84">
        <f>IF(Dane!$E$3=1,BL1344,IF(Dane!$E$3=2,BP1344,BS1344))</f>
        <v>0</v>
      </c>
      <c r="AM1344" s="84">
        <f>IF(Dane!$E$3=1,BM1344,IF(Dane!$E$3=2,BQ1344,BT1344))</f>
        <v>0</v>
      </c>
      <c r="AN1344" s="39">
        <f>IF(Dane!$C$9="",0,IFERROR(J1344/R1344,0))</f>
        <v>0</v>
      </c>
      <c r="AO1344" s="39">
        <f>IF(Dane!$C$9="",0,IFERROR(ROUND(J1344-ROUND(J1344*0.0976,2)-ROUND(J1344*0.015,2)-ROUND(J1344*0.0245,2),2)/R1344,0))</f>
        <v>0</v>
      </c>
      <c r="AP1344" s="39">
        <f t="shared" si="309"/>
        <v>0</v>
      </c>
      <c r="AQ1344" s="39">
        <f t="shared" si="310"/>
        <v>0</v>
      </c>
      <c r="AR1344" s="39">
        <f t="shared" si="306"/>
        <v>0</v>
      </c>
      <c r="AS1344" s="39">
        <f>IF(Dane!$C$9="",0,IFERROR(AR1344/R1344,0))</f>
        <v>0</v>
      </c>
      <c r="AT1344" s="39">
        <f t="shared" si="311"/>
        <v>0</v>
      </c>
      <c r="AU1344" s="39">
        <v>0</v>
      </c>
      <c r="AV1344" s="39">
        <f t="shared" si="312"/>
        <v>0</v>
      </c>
      <c r="AW1344" s="39">
        <f>IF(Dane!$C$9="",0,IF(ROUND((N1344+O1344)*AV1344,2)&gt;$AN$1,$AN$1,ROUND((N1344+O1344)*AV1344,2)))</f>
        <v>0</v>
      </c>
      <c r="AX1344" s="39">
        <v>0</v>
      </c>
      <c r="AY1344" s="39">
        <f>IF(Dane!$C$9=2,IFERROR(J1344/W1344,0),IF(Dane!$C$9=3,IFERROR(J1344/W1344,0),0))</f>
        <v>0</v>
      </c>
      <c r="AZ1344" s="39">
        <f>IF(Dane!$C$9=2,IFERROR(ROUND(J1344-ROUND(J1344*0.0976,2)-ROUND(J1344*0.015,2)-ROUND(J1344*0.0245,2),2)/W1344,0),IF(Dane!$C$9=3,IFERROR(ROUND(J1344-ROUND(J1344*0.0976,2)-ROUND(J1344*0.015,2)-ROUND(J1344*0.0245,2),2)/W1344,0),0))</f>
        <v>0</v>
      </c>
      <c r="BA1344" s="39">
        <f t="shared" si="313"/>
        <v>0</v>
      </c>
      <c r="BB1344" s="39">
        <f t="shared" si="314"/>
        <v>0</v>
      </c>
      <c r="BC1344" s="39">
        <f t="shared" si="307"/>
        <v>0</v>
      </c>
      <c r="BD1344" s="39">
        <f>IF(Dane!$C$9=2,IFERROR(BC1344/W1344,0),IF(Dane!$C$9=3,IFERROR(BC1344/W1344,0),0))</f>
        <v>0</v>
      </c>
      <c r="BE1344" s="39">
        <f t="shared" si="315"/>
        <v>0</v>
      </c>
      <c r="BF1344" s="39">
        <v>0</v>
      </c>
      <c r="BG1344" s="39">
        <f t="shared" si="316"/>
        <v>0</v>
      </c>
      <c r="BH1344" s="39">
        <f>IF(Dane!$C$9=2,IF(ROUND((S1344+T1344)*BG1344,2)&gt;$AN$1,$AN$1,ROUND((S1344+T1344)*BG1344,2)),IF(Dane!$C$9=3,IF(ROUND((S1344+T1344)*BG1344,2)&gt;$AN$1,$AN$1,ROUND((S1344+T1344)*BG1344,2)),0))</f>
        <v>0</v>
      </c>
      <c r="BI1344" s="39">
        <v>0</v>
      </c>
      <c r="BJ1344" s="39">
        <f>IF(Dane!$C$9=3,IFERROR(J1344/AB1344,0),0)</f>
        <v>0</v>
      </c>
      <c r="BK1344" s="39">
        <f>IF(Dane!$C$9=3,IFERROR(ROUND(J1344-ROUND(J1344*0.0976,2)-ROUND(J1344*0.015,2)-ROUND(J1344*0.0245,2),2)/AB1344,0),0)</f>
        <v>0</v>
      </c>
      <c r="BL1344" s="39">
        <f t="shared" si="317"/>
        <v>0</v>
      </c>
      <c r="BM1344" s="39">
        <f t="shared" si="318"/>
        <v>0</v>
      </c>
      <c r="BN1344" s="39">
        <f t="shared" si="308"/>
        <v>0</v>
      </c>
      <c r="BO1344" s="39">
        <f>IF(Dane!$C$9=3,IFERROR(BN1344/AB1344,0),0)</f>
        <v>0</v>
      </c>
      <c r="BP1344" s="39">
        <f t="shared" si="319"/>
        <v>0</v>
      </c>
      <c r="BQ1344" s="39">
        <v>0</v>
      </c>
      <c r="BR1344" s="39">
        <f t="shared" si="320"/>
        <v>0</v>
      </c>
      <c r="BS1344" s="39">
        <f>IF(Dane!$C$9=3,IF(ROUND((X1344+Y1344)*BR1344,2)&gt;$AN$1,$AN$1,ROUND((X1344+Y1344)*BR1344,2)),0)</f>
        <v>0</v>
      </c>
      <c r="BT1344" s="39">
        <v>0</v>
      </c>
    </row>
    <row r="1345" spans="1:72">
      <c r="A1345" s="87">
        <v>1336</v>
      </c>
      <c r="B1345" s="1"/>
      <c r="C1345" s="1"/>
      <c r="D1345" s="2"/>
      <c r="E1345" s="3"/>
      <c r="F1345" s="4"/>
      <c r="G1345" s="5"/>
      <c r="H1345" s="5"/>
      <c r="I1345" s="6"/>
      <c r="J1345" s="5"/>
      <c r="K1345" s="5"/>
      <c r="L1345" s="5"/>
      <c r="M1345" s="55"/>
      <c r="N1345" s="8"/>
      <c r="O1345" s="105"/>
      <c r="P1345" s="5"/>
      <c r="Q1345" s="5"/>
      <c r="R1345" s="105">
        <f>Dane!$C$10</f>
        <v>0</v>
      </c>
      <c r="S1345" s="8"/>
      <c r="T1345" s="105"/>
      <c r="U1345" s="5"/>
      <c r="V1345" s="5"/>
      <c r="W1345" s="107">
        <f>Dane!$C$11</f>
        <v>0</v>
      </c>
      <c r="X1345" s="8"/>
      <c r="Y1345" s="105"/>
      <c r="Z1345" s="5"/>
      <c r="AA1345" s="5"/>
      <c r="AB1345" s="110">
        <f>Dane!$C$12</f>
        <v>0</v>
      </c>
      <c r="AC1345" s="108">
        <f>IF(Dane!$E$3=1,AP1345+BA1345+BL1345,IF(Dane!$E$3=2,AT1345+BE1345+BP1345,AW1345+BH1345+BS1345))</f>
        <v>0</v>
      </c>
      <c r="AD1345" s="14">
        <f>IF(Dane!$E$3=1,AQ1345+BB1345+BM1345,IF(Dane!$E$3=2,AU1345+BF1345+BQ1345,AX1345+BI1345+BT1345))</f>
        <v>0</v>
      </c>
      <c r="AE1345" s="14">
        <f>IF((J1345*Dane!$C$9)-AC1345&lt;0,0,(J1345*Dane!$C$9)-AC1345)</f>
        <v>0</v>
      </c>
      <c r="AF1345" s="61">
        <f>IF((K1345*Dane!$C$9)-AD1345&lt;0,0,(K1345*Dane!$C$9)-AD1345)</f>
        <v>0</v>
      </c>
      <c r="AG1345" s="93"/>
      <c r="AH1345" s="84">
        <f>IF(Dane!$E$3=1,AP1345,IF(Dane!$E$3=2,AT1345,AW1345))</f>
        <v>0</v>
      </c>
      <c r="AI1345" s="84">
        <f>IF(Dane!$E$3=1,AQ1345,IF(Dane!$E$3=2,AU1345,AX1345))</f>
        <v>0</v>
      </c>
      <c r="AJ1345" s="84">
        <f>IF(Dane!$E$3=1,BA1345,IF(Dane!$E$3=2,BE1345,BH1345))</f>
        <v>0</v>
      </c>
      <c r="AK1345" s="84">
        <f>IF(Dane!$E$3=1,BB1345,IF(Dane!$E$3=2,BF1345,BI1345))</f>
        <v>0</v>
      </c>
      <c r="AL1345" s="84">
        <f>IF(Dane!$E$3=1,BL1345,IF(Dane!$E$3=2,BP1345,BS1345))</f>
        <v>0</v>
      </c>
      <c r="AM1345" s="84">
        <f>IF(Dane!$E$3=1,BM1345,IF(Dane!$E$3=2,BQ1345,BT1345))</f>
        <v>0</v>
      </c>
      <c r="AN1345" s="39">
        <f>IF(Dane!$C$9="",0,IFERROR(J1345/R1345,0))</f>
        <v>0</v>
      </c>
      <c r="AO1345" s="39">
        <f>IF(Dane!$C$9="",0,IFERROR(ROUND(J1345-ROUND(J1345*0.0976,2)-ROUND(J1345*0.015,2)-ROUND(J1345*0.0245,2),2)/R1345,0))</f>
        <v>0</v>
      </c>
      <c r="AP1345" s="39">
        <f t="shared" si="309"/>
        <v>0</v>
      </c>
      <c r="AQ1345" s="39">
        <f t="shared" si="310"/>
        <v>0</v>
      </c>
      <c r="AR1345" s="39">
        <f t="shared" si="306"/>
        <v>0</v>
      </c>
      <c r="AS1345" s="39">
        <f>IF(Dane!$C$9="",0,IFERROR(AR1345/R1345,0))</f>
        <v>0</v>
      </c>
      <c r="AT1345" s="39">
        <f t="shared" si="311"/>
        <v>0</v>
      </c>
      <c r="AU1345" s="39">
        <v>0</v>
      </c>
      <c r="AV1345" s="39">
        <f t="shared" si="312"/>
        <v>0</v>
      </c>
      <c r="AW1345" s="39">
        <f>IF(Dane!$C$9="",0,IF(ROUND((N1345+O1345)*AV1345,2)&gt;$AN$1,$AN$1,ROUND((N1345+O1345)*AV1345,2)))</f>
        <v>0</v>
      </c>
      <c r="AX1345" s="39">
        <v>0</v>
      </c>
      <c r="AY1345" s="39">
        <f>IF(Dane!$C$9=2,IFERROR(J1345/W1345,0),IF(Dane!$C$9=3,IFERROR(J1345/W1345,0),0))</f>
        <v>0</v>
      </c>
      <c r="AZ1345" s="39">
        <f>IF(Dane!$C$9=2,IFERROR(ROUND(J1345-ROUND(J1345*0.0976,2)-ROUND(J1345*0.015,2)-ROUND(J1345*0.0245,2),2)/W1345,0),IF(Dane!$C$9=3,IFERROR(ROUND(J1345-ROUND(J1345*0.0976,2)-ROUND(J1345*0.015,2)-ROUND(J1345*0.0245,2),2)/W1345,0),0))</f>
        <v>0</v>
      </c>
      <c r="BA1345" s="39">
        <f t="shared" si="313"/>
        <v>0</v>
      </c>
      <c r="BB1345" s="39">
        <f t="shared" si="314"/>
        <v>0</v>
      </c>
      <c r="BC1345" s="39">
        <f t="shared" si="307"/>
        <v>0</v>
      </c>
      <c r="BD1345" s="39">
        <f>IF(Dane!$C$9=2,IFERROR(BC1345/W1345,0),IF(Dane!$C$9=3,IFERROR(BC1345/W1345,0),0))</f>
        <v>0</v>
      </c>
      <c r="BE1345" s="39">
        <f t="shared" si="315"/>
        <v>0</v>
      </c>
      <c r="BF1345" s="39">
        <v>0</v>
      </c>
      <c r="BG1345" s="39">
        <f t="shared" si="316"/>
        <v>0</v>
      </c>
      <c r="BH1345" s="39">
        <f>IF(Dane!$C$9=2,IF(ROUND((S1345+T1345)*BG1345,2)&gt;$AN$1,$AN$1,ROUND((S1345+T1345)*BG1345,2)),IF(Dane!$C$9=3,IF(ROUND((S1345+T1345)*BG1345,2)&gt;$AN$1,$AN$1,ROUND((S1345+T1345)*BG1345,2)),0))</f>
        <v>0</v>
      </c>
      <c r="BI1345" s="39">
        <v>0</v>
      </c>
      <c r="BJ1345" s="39">
        <f>IF(Dane!$C$9=3,IFERROR(J1345/AB1345,0),0)</f>
        <v>0</v>
      </c>
      <c r="BK1345" s="39">
        <f>IF(Dane!$C$9=3,IFERROR(ROUND(J1345-ROUND(J1345*0.0976,2)-ROUND(J1345*0.015,2)-ROUND(J1345*0.0245,2),2)/AB1345,0),0)</f>
        <v>0</v>
      </c>
      <c r="BL1345" s="39">
        <f t="shared" si="317"/>
        <v>0</v>
      </c>
      <c r="BM1345" s="39">
        <f t="shared" si="318"/>
        <v>0</v>
      </c>
      <c r="BN1345" s="39">
        <f t="shared" si="308"/>
        <v>0</v>
      </c>
      <c r="BO1345" s="39">
        <f>IF(Dane!$C$9=3,IFERROR(BN1345/AB1345,0),0)</f>
        <v>0</v>
      </c>
      <c r="BP1345" s="39">
        <f t="shared" si="319"/>
        <v>0</v>
      </c>
      <c r="BQ1345" s="39">
        <v>0</v>
      </c>
      <c r="BR1345" s="39">
        <f t="shared" si="320"/>
        <v>0</v>
      </c>
      <c r="BS1345" s="39">
        <f>IF(Dane!$C$9=3,IF(ROUND((X1345+Y1345)*BR1345,2)&gt;$AN$1,$AN$1,ROUND((X1345+Y1345)*BR1345,2)),0)</f>
        <v>0</v>
      </c>
      <c r="BT1345" s="39">
        <v>0</v>
      </c>
    </row>
    <row r="1346" spans="1:72">
      <c r="A1346" s="87">
        <v>1337</v>
      </c>
      <c r="B1346" s="1"/>
      <c r="C1346" s="1"/>
      <c r="D1346" s="2"/>
      <c r="E1346" s="3"/>
      <c r="F1346" s="4"/>
      <c r="G1346" s="5"/>
      <c r="H1346" s="5"/>
      <c r="I1346" s="6"/>
      <c r="J1346" s="5"/>
      <c r="K1346" s="5"/>
      <c r="L1346" s="5"/>
      <c r="M1346" s="55"/>
      <c r="N1346" s="8"/>
      <c r="O1346" s="105"/>
      <c r="P1346" s="5"/>
      <c r="Q1346" s="5"/>
      <c r="R1346" s="105">
        <f>Dane!$C$10</f>
        <v>0</v>
      </c>
      <c r="S1346" s="8"/>
      <c r="T1346" s="105"/>
      <c r="U1346" s="5"/>
      <c r="V1346" s="5"/>
      <c r="W1346" s="107">
        <f>Dane!$C$11</f>
        <v>0</v>
      </c>
      <c r="X1346" s="8"/>
      <c r="Y1346" s="105"/>
      <c r="Z1346" s="5"/>
      <c r="AA1346" s="5"/>
      <c r="AB1346" s="110">
        <f>Dane!$C$12</f>
        <v>0</v>
      </c>
      <c r="AC1346" s="108">
        <f>IF(Dane!$E$3=1,AP1346+BA1346+BL1346,IF(Dane!$E$3=2,AT1346+BE1346+BP1346,AW1346+BH1346+BS1346))</f>
        <v>0</v>
      </c>
      <c r="AD1346" s="14">
        <f>IF(Dane!$E$3=1,AQ1346+BB1346+BM1346,IF(Dane!$E$3=2,AU1346+BF1346+BQ1346,AX1346+BI1346+BT1346))</f>
        <v>0</v>
      </c>
      <c r="AE1346" s="14">
        <f>IF((J1346*Dane!$C$9)-AC1346&lt;0,0,(J1346*Dane!$C$9)-AC1346)</f>
        <v>0</v>
      </c>
      <c r="AF1346" s="61">
        <f>IF((K1346*Dane!$C$9)-AD1346&lt;0,0,(K1346*Dane!$C$9)-AD1346)</f>
        <v>0</v>
      </c>
      <c r="AG1346" s="93"/>
      <c r="AH1346" s="84">
        <f>IF(Dane!$E$3=1,AP1346,IF(Dane!$E$3=2,AT1346,AW1346))</f>
        <v>0</v>
      </c>
      <c r="AI1346" s="84">
        <f>IF(Dane!$E$3=1,AQ1346,IF(Dane!$E$3=2,AU1346,AX1346))</f>
        <v>0</v>
      </c>
      <c r="AJ1346" s="84">
        <f>IF(Dane!$E$3=1,BA1346,IF(Dane!$E$3=2,BE1346,BH1346))</f>
        <v>0</v>
      </c>
      <c r="AK1346" s="84">
        <f>IF(Dane!$E$3=1,BB1346,IF(Dane!$E$3=2,BF1346,BI1346))</f>
        <v>0</v>
      </c>
      <c r="AL1346" s="84">
        <f>IF(Dane!$E$3=1,BL1346,IF(Dane!$E$3=2,BP1346,BS1346))</f>
        <v>0</v>
      </c>
      <c r="AM1346" s="84">
        <f>IF(Dane!$E$3=1,BM1346,IF(Dane!$E$3=2,BQ1346,BT1346))</f>
        <v>0</v>
      </c>
      <c r="AN1346" s="39">
        <f>IF(Dane!$C$9="",0,IFERROR(J1346/R1346,0))</f>
        <v>0</v>
      </c>
      <c r="AO1346" s="39">
        <f>IF(Dane!$C$9="",0,IFERROR(ROUND(J1346-ROUND(J1346*0.0976,2)-ROUND(J1346*0.015,2)-ROUND(J1346*0.0245,2),2)/R1346,0))</f>
        <v>0</v>
      </c>
      <c r="AP1346" s="39">
        <f t="shared" si="309"/>
        <v>0</v>
      </c>
      <c r="AQ1346" s="39">
        <f t="shared" si="310"/>
        <v>0</v>
      </c>
      <c r="AR1346" s="39">
        <f t="shared" si="306"/>
        <v>0</v>
      </c>
      <c r="AS1346" s="39">
        <f>IF(Dane!$C$9="",0,IFERROR(AR1346/R1346,0))</f>
        <v>0</v>
      </c>
      <c r="AT1346" s="39">
        <f t="shared" si="311"/>
        <v>0</v>
      </c>
      <c r="AU1346" s="39">
        <v>0</v>
      </c>
      <c r="AV1346" s="39">
        <f t="shared" si="312"/>
        <v>0</v>
      </c>
      <c r="AW1346" s="39">
        <f>IF(Dane!$C$9="",0,IF(ROUND((N1346+O1346)*AV1346,2)&gt;$AN$1,$AN$1,ROUND((N1346+O1346)*AV1346,2)))</f>
        <v>0</v>
      </c>
      <c r="AX1346" s="39">
        <v>0</v>
      </c>
      <c r="AY1346" s="39">
        <f>IF(Dane!$C$9=2,IFERROR(J1346/W1346,0),IF(Dane!$C$9=3,IFERROR(J1346/W1346,0),0))</f>
        <v>0</v>
      </c>
      <c r="AZ1346" s="39">
        <f>IF(Dane!$C$9=2,IFERROR(ROUND(J1346-ROUND(J1346*0.0976,2)-ROUND(J1346*0.015,2)-ROUND(J1346*0.0245,2),2)/W1346,0),IF(Dane!$C$9=3,IFERROR(ROUND(J1346-ROUND(J1346*0.0976,2)-ROUND(J1346*0.015,2)-ROUND(J1346*0.0245,2),2)/W1346,0),0))</f>
        <v>0</v>
      </c>
      <c r="BA1346" s="39">
        <f t="shared" si="313"/>
        <v>0</v>
      </c>
      <c r="BB1346" s="39">
        <f t="shared" si="314"/>
        <v>0</v>
      </c>
      <c r="BC1346" s="39">
        <f t="shared" si="307"/>
        <v>0</v>
      </c>
      <c r="BD1346" s="39">
        <f>IF(Dane!$C$9=2,IFERROR(BC1346/W1346,0),IF(Dane!$C$9=3,IFERROR(BC1346/W1346,0),0))</f>
        <v>0</v>
      </c>
      <c r="BE1346" s="39">
        <f t="shared" si="315"/>
        <v>0</v>
      </c>
      <c r="BF1346" s="39">
        <v>0</v>
      </c>
      <c r="BG1346" s="39">
        <f t="shared" si="316"/>
        <v>0</v>
      </c>
      <c r="BH1346" s="39">
        <f>IF(Dane!$C$9=2,IF(ROUND((S1346+T1346)*BG1346,2)&gt;$AN$1,$AN$1,ROUND((S1346+T1346)*BG1346,2)),IF(Dane!$C$9=3,IF(ROUND((S1346+T1346)*BG1346,2)&gt;$AN$1,$AN$1,ROUND((S1346+T1346)*BG1346,2)),0))</f>
        <v>0</v>
      </c>
      <c r="BI1346" s="39">
        <v>0</v>
      </c>
      <c r="BJ1346" s="39">
        <f>IF(Dane!$C$9=3,IFERROR(J1346/AB1346,0),0)</f>
        <v>0</v>
      </c>
      <c r="BK1346" s="39">
        <f>IF(Dane!$C$9=3,IFERROR(ROUND(J1346-ROUND(J1346*0.0976,2)-ROUND(J1346*0.015,2)-ROUND(J1346*0.0245,2),2)/AB1346,0),0)</f>
        <v>0</v>
      </c>
      <c r="BL1346" s="39">
        <f t="shared" si="317"/>
        <v>0</v>
      </c>
      <c r="BM1346" s="39">
        <f t="shared" si="318"/>
        <v>0</v>
      </c>
      <c r="BN1346" s="39">
        <f t="shared" si="308"/>
        <v>0</v>
      </c>
      <c r="BO1346" s="39">
        <f>IF(Dane!$C$9=3,IFERROR(BN1346/AB1346,0),0)</f>
        <v>0</v>
      </c>
      <c r="BP1346" s="39">
        <f t="shared" si="319"/>
        <v>0</v>
      </c>
      <c r="BQ1346" s="39">
        <v>0</v>
      </c>
      <c r="BR1346" s="39">
        <f t="shared" si="320"/>
        <v>0</v>
      </c>
      <c r="BS1346" s="39">
        <f>IF(Dane!$C$9=3,IF(ROUND((X1346+Y1346)*BR1346,2)&gt;$AN$1,$AN$1,ROUND((X1346+Y1346)*BR1346,2)),0)</f>
        <v>0</v>
      </c>
      <c r="BT1346" s="39">
        <v>0</v>
      </c>
    </row>
    <row r="1347" spans="1:72">
      <c r="A1347" s="87">
        <v>1338</v>
      </c>
      <c r="B1347" s="1"/>
      <c r="C1347" s="1"/>
      <c r="D1347" s="2"/>
      <c r="E1347" s="3"/>
      <c r="F1347" s="4"/>
      <c r="G1347" s="5"/>
      <c r="H1347" s="5"/>
      <c r="I1347" s="6"/>
      <c r="J1347" s="5"/>
      <c r="K1347" s="5"/>
      <c r="L1347" s="5"/>
      <c r="M1347" s="55"/>
      <c r="N1347" s="8"/>
      <c r="O1347" s="105"/>
      <c r="P1347" s="5"/>
      <c r="Q1347" s="5"/>
      <c r="R1347" s="105">
        <f>Dane!$C$10</f>
        <v>0</v>
      </c>
      <c r="S1347" s="8"/>
      <c r="T1347" s="105"/>
      <c r="U1347" s="5"/>
      <c r="V1347" s="5"/>
      <c r="W1347" s="107">
        <f>Dane!$C$11</f>
        <v>0</v>
      </c>
      <c r="X1347" s="8"/>
      <c r="Y1347" s="105"/>
      <c r="Z1347" s="5"/>
      <c r="AA1347" s="5"/>
      <c r="AB1347" s="110">
        <f>Dane!$C$12</f>
        <v>0</v>
      </c>
      <c r="AC1347" s="108">
        <f>IF(Dane!$E$3=1,AP1347+BA1347+BL1347,IF(Dane!$E$3=2,AT1347+BE1347+BP1347,AW1347+BH1347+BS1347))</f>
        <v>0</v>
      </c>
      <c r="AD1347" s="14">
        <f>IF(Dane!$E$3=1,AQ1347+BB1347+BM1347,IF(Dane!$E$3=2,AU1347+BF1347+BQ1347,AX1347+BI1347+BT1347))</f>
        <v>0</v>
      </c>
      <c r="AE1347" s="14">
        <f>IF((J1347*Dane!$C$9)-AC1347&lt;0,0,(J1347*Dane!$C$9)-AC1347)</f>
        <v>0</v>
      </c>
      <c r="AF1347" s="61">
        <f>IF((K1347*Dane!$C$9)-AD1347&lt;0,0,(K1347*Dane!$C$9)-AD1347)</f>
        <v>0</v>
      </c>
      <c r="AG1347" s="93"/>
      <c r="AH1347" s="84">
        <f>IF(Dane!$E$3=1,AP1347,IF(Dane!$E$3=2,AT1347,AW1347))</f>
        <v>0</v>
      </c>
      <c r="AI1347" s="84">
        <f>IF(Dane!$E$3=1,AQ1347,IF(Dane!$E$3=2,AU1347,AX1347))</f>
        <v>0</v>
      </c>
      <c r="AJ1347" s="84">
        <f>IF(Dane!$E$3=1,BA1347,IF(Dane!$E$3=2,BE1347,BH1347))</f>
        <v>0</v>
      </c>
      <c r="AK1347" s="84">
        <f>IF(Dane!$E$3=1,BB1347,IF(Dane!$E$3=2,BF1347,BI1347))</f>
        <v>0</v>
      </c>
      <c r="AL1347" s="84">
        <f>IF(Dane!$E$3=1,BL1347,IF(Dane!$E$3=2,BP1347,BS1347))</f>
        <v>0</v>
      </c>
      <c r="AM1347" s="84">
        <f>IF(Dane!$E$3=1,BM1347,IF(Dane!$E$3=2,BQ1347,BT1347))</f>
        <v>0</v>
      </c>
      <c r="AN1347" s="39">
        <f>IF(Dane!$C$9="",0,IFERROR(J1347/R1347,0))</f>
        <v>0</v>
      </c>
      <c r="AO1347" s="39">
        <f>IF(Dane!$C$9="",0,IFERROR(ROUND(J1347-ROUND(J1347*0.0976,2)-ROUND(J1347*0.015,2)-ROUND(J1347*0.0245,2),2)/R1347,0))</f>
        <v>0</v>
      </c>
      <c r="AP1347" s="39">
        <f t="shared" si="309"/>
        <v>0</v>
      </c>
      <c r="AQ1347" s="39">
        <f t="shared" si="310"/>
        <v>0</v>
      </c>
      <c r="AR1347" s="39">
        <f t="shared" si="306"/>
        <v>0</v>
      </c>
      <c r="AS1347" s="39">
        <f>IF(Dane!$C$9="",0,IFERROR(AR1347/R1347,0))</f>
        <v>0</v>
      </c>
      <c r="AT1347" s="39">
        <f t="shared" si="311"/>
        <v>0</v>
      </c>
      <c r="AU1347" s="39">
        <v>0</v>
      </c>
      <c r="AV1347" s="39">
        <f t="shared" si="312"/>
        <v>0</v>
      </c>
      <c r="AW1347" s="39">
        <f>IF(Dane!$C$9="",0,IF(ROUND((N1347+O1347)*AV1347,2)&gt;$AN$1,$AN$1,ROUND((N1347+O1347)*AV1347,2)))</f>
        <v>0</v>
      </c>
      <c r="AX1347" s="39">
        <v>0</v>
      </c>
      <c r="AY1347" s="39">
        <f>IF(Dane!$C$9=2,IFERROR(J1347/W1347,0),IF(Dane!$C$9=3,IFERROR(J1347/W1347,0),0))</f>
        <v>0</v>
      </c>
      <c r="AZ1347" s="39">
        <f>IF(Dane!$C$9=2,IFERROR(ROUND(J1347-ROUND(J1347*0.0976,2)-ROUND(J1347*0.015,2)-ROUND(J1347*0.0245,2),2)/W1347,0),IF(Dane!$C$9=3,IFERROR(ROUND(J1347-ROUND(J1347*0.0976,2)-ROUND(J1347*0.015,2)-ROUND(J1347*0.0245,2),2)/W1347,0),0))</f>
        <v>0</v>
      </c>
      <c r="BA1347" s="39">
        <f t="shared" si="313"/>
        <v>0</v>
      </c>
      <c r="BB1347" s="39">
        <f t="shared" si="314"/>
        <v>0</v>
      </c>
      <c r="BC1347" s="39">
        <f t="shared" si="307"/>
        <v>0</v>
      </c>
      <c r="BD1347" s="39">
        <f>IF(Dane!$C$9=2,IFERROR(BC1347/W1347,0),IF(Dane!$C$9=3,IFERROR(BC1347/W1347,0),0))</f>
        <v>0</v>
      </c>
      <c r="BE1347" s="39">
        <f t="shared" si="315"/>
        <v>0</v>
      </c>
      <c r="BF1347" s="39">
        <v>0</v>
      </c>
      <c r="BG1347" s="39">
        <f t="shared" si="316"/>
        <v>0</v>
      </c>
      <c r="BH1347" s="39">
        <f>IF(Dane!$C$9=2,IF(ROUND((S1347+T1347)*BG1347,2)&gt;$AN$1,$AN$1,ROUND((S1347+T1347)*BG1347,2)),IF(Dane!$C$9=3,IF(ROUND((S1347+T1347)*BG1347,2)&gt;$AN$1,$AN$1,ROUND((S1347+T1347)*BG1347,2)),0))</f>
        <v>0</v>
      </c>
      <c r="BI1347" s="39">
        <v>0</v>
      </c>
      <c r="BJ1347" s="39">
        <f>IF(Dane!$C$9=3,IFERROR(J1347/AB1347,0),0)</f>
        <v>0</v>
      </c>
      <c r="BK1347" s="39">
        <f>IF(Dane!$C$9=3,IFERROR(ROUND(J1347-ROUND(J1347*0.0976,2)-ROUND(J1347*0.015,2)-ROUND(J1347*0.0245,2),2)/AB1347,0),0)</f>
        <v>0</v>
      </c>
      <c r="BL1347" s="39">
        <f t="shared" si="317"/>
        <v>0</v>
      </c>
      <c r="BM1347" s="39">
        <f t="shared" si="318"/>
        <v>0</v>
      </c>
      <c r="BN1347" s="39">
        <f t="shared" si="308"/>
        <v>0</v>
      </c>
      <c r="BO1347" s="39">
        <f>IF(Dane!$C$9=3,IFERROR(BN1347/AB1347,0),0)</f>
        <v>0</v>
      </c>
      <c r="BP1347" s="39">
        <f t="shared" si="319"/>
        <v>0</v>
      </c>
      <c r="BQ1347" s="39">
        <v>0</v>
      </c>
      <c r="BR1347" s="39">
        <f t="shared" si="320"/>
        <v>0</v>
      </c>
      <c r="BS1347" s="39">
        <f>IF(Dane!$C$9=3,IF(ROUND((X1347+Y1347)*BR1347,2)&gt;$AN$1,$AN$1,ROUND((X1347+Y1347)*BR1347,2)),0)</f>
        <v>0</v>
      </c>
      <c r="BT1347" s="39">
        <v>0</v>
      </c>
    </row>
    <row r="1348" spans="1:72">
      <c r="A1348" s="87">
        <v>1339</v>
      </c>
      <c r="B1348" s="1"/>
      <c r="C1348" s="1"/>
      <c r="D1348" s="2"/>
      <c r="E1348" s="3"/>
      <c r="F1348" s="4"/>
      <c r="G1348" s="5"/>
      <c r="H1348" s="5"/>
      <c r="I1348" s="6"/>
      <c r="J1348" s="5"/>
      <c r="K1348" s="5"/>
      <c r="L1348" s="5"/>
      <c r="M1348" s="55"/>
      <c r="N1348" s="8"/>
      <c r="O1348" s="105"/>
      <c r="P1348" s="5"/>
      <c r="Q1348" s="5"/>
      <c r="R1348" s="105">
        <f>Dane!$C$10</f>
        <v>0</v>
      </c>
      <c r="S1348" s="8"/>
      <c r="T1348" s="105"/>
      <c r="U1348" s="5"/>
      <c r="V1348" s="5"/>
      <c r="W1348" s="107">
        <f>Dane!$C$11</f>
        <v>0</v>
      </c>
      <c r="X1348" s="8"/>
      <c r="Y1348" s="105"/>
      <c r="Z1348" s="5"/>
      <c r="AA1348" s="5"/>
      <c r="AB1348" s="110">
        <f>Dane!$C$12</f>
        <v>0</v>
      </c>
      <c r="AC1348" s="108">
        <f>IF(Dane!$E$3=1,AP1348+BA1348+BL1348,IF(Dane!$E$3=2,AT1348+BE1348+BP1348,AW1348+BH1348+BS1348))</f>
        <v>0</v>
      </c>
      <c r="AD1348" s="14">
        <f>IF(Dane!$E$3=1,AQ1348+BB1348+BM1348,IF(Dane!$E$3=2,AU1348+BF1348+BQ1348,AX1348+BI1348+BT1348))</f>
        <v>0</v>
      </c>
      <c r="AE1348" s="14">
        <f>IF((J1348*Dane!$C$9)-AC1348&lt;0,0,(J1348*Dane!$C$9)-AC1348)</f>
        <v>0</v>
      </c>
      <c r="AF1348" s="61">
        <f>IF((K1348*Dane!$C$9)-AD1348&lt;0,0,(K1348*Dane!$C$9)-AD1348)</f>
        <v>0</v>
      </c>
      <c r="AG1348" s="93"/>
      <c r="AH1348" s="84">
        <f>IF(Dane!$E$3=1,AP1348,IF(Dane!$E$3=2,AT1348,AW1348))</f>
        <v>0</v>
      </c>
      <c r="AI1348" s="84">
        <f>IF(Dane!$E$3=1,AQ1348,IF(Dane!$E$3=2,AU1348,AX1348))</f>
        <v>0</v>
      </c>
      <c r="AJ1348" s="84">
        <f>IF(Dane!$E$3=1,BA1348,IF(Dane!$E$3=2,BE1348,BH1348))</f>
        <v>0</v>
      </c>
      <c r="AK1348" s="84">
        <f>IF(Dane!$E$3=1,BB1348,IF(Dane!$E$3=2,BF1348,BI1348))</f>
        <v>0</v>
      </c>
      <c r="AL1348" s="84">
        <f>IF(Dane!$E$3=1,BL1348,IF(Dane!$E$3=2,BP1348,BS1348))</f>
        <v>0</v>
      </c>
      <c r="AM1348" s="84">
        <f>IF(Dane!$E$3=1,BM1348,IF(Dane!$E$3=2,BQ1348,BT1348))</f>
        <v>0</v>
      </c>
      <c r="AN1348" s="39">
        <f>IF(Dane!$C$9="",0,IFERROR(J1348/R1348,0))</f>
        <v>0</v>
      </c>
      <c r="AO1348" s="39">
        <f>IF(Dane!$C$9="",0,IFERROR(ROUND(J1348-ROUND(J1348*0.0976,2)-ROUND(J1348*0.015,2)-ROUND(J1348*0.0245,2),2)/R1348,0))</f>
        <v>0</v>
      </c>
      <c r="AP1348" s="39">
        <f t="shared" si="309"/>
        <v>0</v>
      </c>
      <c r="AQ1348" s="39">
        <f t="shared" si="310"/>
        <v>0</v>
      </c>
      <c r="AR1348" s="39">
        <f t="shared" si="306"/>
        <v>0</v>
      </c>
      <c r="AS1348" s="39">
        <f>IF(Dane!$C$9="",0,IFERROR(AR1348/R1348,0))</f>
        <v>0</v>
      </c>
      <c r="AT1348" s="39">
        <f t="shared" si="311"/>
        <v>0</v>
      </c>
      <c r="AU1348" s="39">
        <v>0</v>
      </c>
      <c r="AV1348" s="39">
        <f t="shared" si="312"/>
        <v>0</v>
      </c>
      <c r="AW1348" s="39">
        <f>IF(Dane!$C$9="",0,IF(ROUND((N1348+O1348)*AV1348,2)&gt;$AN$1,$AN$1,ROUND((N1348+O1348)*AV1348,2)))</f>
        <v>0</v>
      </c>
      <c r="AX1348" s="39">
        <v>0</v>
      </c>
      <c r="AY1348" s="39">
        <f>IF(Dane!$C$9=2,IFERROR(J1348/W1348,0),IF(Dane!$C$9=3,IFERROR(J1348/W1348,0),0))</f>
        <v>0</v>
      </c>
      <c r="AZ1348" s="39">
        <f>IF(Dane!$C$9=2,IFERROR(ROUND(J1348-ROUND(J1348*0.0976,2)-ROUND(J1348*0.015,2)-ROUND(J1348*0.0245,2),2)/W1348,0),IF(Dane!$C$9=3,IFERROR(ROUND(J1348-ROUND(J1348*0.0976,2)-ROUND(J1348*0.015,2)-ROUND(J1348*0.0245,2),2)/W1348,0),0))</f>
        <v>0</v>
      </c>
      <c r="BA1348" s="39">
        <f t="shared" si="313"/>
        <v>0</v>
      </c>
      <c r="BB1348" s="39">
        <f t="shared" si="314"/>
        <v>0</v>
      </c>
      <c r="BC1348" s="39">
        <f t="shared" si="307"/>
        <v>0</v>
      </c>
      <c r="BD1348" s="39">
        <f>IF(Dane!$C$9=2,IFERROR(BC1348/W1348,0),IF(Dane!$C$9=3,IFERROR(BC1348/W1348,0),0))</f>
        <v>0</v>
      </c>
      <c r="BE1348" s="39">
        <f t="shared" si="315"/>
        <v>0</v>
      </c>
      <c r="BF1348" s="39">
        <v>0</v>
      </c>
      <c r="BG1348" s="39">
        <f t="shared" si="316"/>
        <v>0</v>
      </c>
      <c r="BH1348" s="39">
        <f>IF(Dane!$C$9=2,IF(ROUND((S1348+T1348)*BG1348,2)&gt;$AN$1,$AN$1,ROUND((S1348+T1348)*BG1348,2)),IF(Dane!$C$9=3,IF(ROUND((S1348+T1348)*BG1348,2)&gt;$AN$1,$AN$1,ROUND((S1348+T1348)*BG1348,2)),0))</f>
        <v>0</v>
      </c>
      <c r="BI1348" s="39">
        <v>0</v>
      </c>
      <c r="BJ1348" s="39">
        <f>IF(Dane!$C$9=3,IFERROR(J1348/AB1348,0),0)</f>
        <v>0</v>
      </c>
      <c r="BK1348" s="39">
        <f>IF(Dane!$C$9=3,IFERROR(ROUND(J1348-ROUND(J1348*0.0976,2)-ROUND(J1348*0.015,2)-ROUND(J1348*0.0245,2),2)/AB1348,0),0)</f>
        <v>0</v>
      </c>
      <c r="BL1348" s="39">
        <f t="shared" si="317"/>
        <v>0</v>
      </c>
      <c r="BM1348" s="39">
        <f t="shared" si="318"/>
        <v>0</v>
      </c>
      <c r="BN1348" s="39">
        <f t="shared" si="308"/>
        <v>0</v>
      </c>
      <c r="BO1348" s="39">
        <f>IF(Dane!$C$9=3,IFERROR(BN1348/AB1348,0),0)</f>
        <v>0</v>
      </c>
      <c r="BP1348" s="39">
        <f t="shared" si="319"/>
        <v>0</v>
      </c>
      <c r="BQ1348" s="39">
        <v>0</v>
      </c>
      <c r="BR1348" s="39">
        <f t="shared" si="320"/>
        <v>0</v>
      </c>
      <c r="BS1348" s="39">
        <f>IF(Dane!$C$9=3,IF(ROUND((X1348+Y1348)*BR1348,2)&gt;$AN$1,$AN$1,ROUND((X1348+Y1348)*BR1348,2)),0)</f>
        <v>0</v>
      </c>
      <c r="BT1348" s="39">
        <v>0</v>
      </c>
    </row>
    <row r="1349" spans="1:72">
      <c r="A1349" s="87">
        <v>1340</v>
      </c>
      <c r="B1349" s="1"/>
      <c r="C1349" s="1"/>
      <c r="D1349" s="2"/>
      <c r="E1349" s="3"/>
      <c r="F1349" s="4"/>
      <c r="G1349" s="5"/>
      <c r="H1349" s="5"/>
      <c r="I1349" s="6"/>
      <c r="J1349" s="5"/>
      <c r="K1349" s="5"/>
      <c r="L1349" s="5"/>
      <c r="M1349" s="55"/>
      <c r="N1349" s="8"/>
      <c r="O1349" s="105"/>
      <c r="P1349" s="5"/>
      <c r="Q1349" s="5"/>
      <c r="R1349" s="105">
        <f>Dane!$C$10</f>
        <v>0</v>
      </c>
      <c r="S1349" s="8"/>
      <c r="T1349" s="105"/>
      <c r="U1349" s="5"/>
      <c r="V1349" s="5"/>
      <c r="W1349" s="107">
        <f>Dane!$C$11</f>
        <v>0</v>
      </c>
      <c r="X1349" s="8"/>
      <c r="Y1349" s="105"/>
      <c r="Z1349" s="5"/>
      <c r="AA1349" s="5"/>
      <c r="AB1349" s="110">
        <f>Dane!$C$12</f>
        <v>0</v>
      </c>
      <c r="AC1349" s="108">
        <f>IF(Dane!$E$3=1,AP1349+BA1349+BL1349,IF(Dane!$E$3=2,AT1349+BE1349+BP1349,AW1349+BH1349+BS1349))</f>
        <v>0</v>
      </c>
      <c r="AD1349" s="14">
        <f>IF(Dane!$E$3=1,AQ1349+BB1349+BM1349,IF(Dane!$E$3=2,AU1349+BF1349+BQ1349,AX1349+BI1349+BT1349))</f>
        <v>0</v>
      </c>
      <c r="AE1349" s="14">
        <f>IF((J1349*Dane!$C$9)-AC1349&lt;0,0,(J1349*Dane!$C$9)-AC1349)</f>
        <v>0</v>
      </c>
      <c r="AF1349" s="61">
        <f>IF((K1349*Dane!$C$9)-AD1349&lt;0,0,(K1349*Dane!$C$9)-AD1349)</f>
        <v>0</v>
      </c>
      <c r="AG1349" s="93"/>
      <c r="AH1349" s="84">
        <f>IF(Dane!$E$3=1,AP1349,IF(Dane!$E$3=2,AT1349,AW1349))</f>
        <v>0</v>
      </c>
      <c r="AI1349" s="84">
        <f>IF(Dane!$E$3=1,AQ1349,IF(Dane!$E$3=2,AU1349,AX1349))</f>
        <v>0</v>
      </c>
      <c r="AJ1349" s="84">
        <f>IF(Dane!$E$3=1,BA1349,IF(Dane!$E$3=2,BE1349,BH1349))</f>
        <v>0</v>
      </c>
      <c r="AK1349" s="84">
        <f>IF(Dane!$E$3=1,BB1349,IF(Dane!$E$3=2,BF1349,BI1349))</f>
        <v>0</v>
      </c>
      <c r="AL1349" s="84">
        <f>IF(Dane!$E$3=1,BL1349,IF(Dane!$E$3=2,BP1349,BS1349))</f>
        <v>0</v>
      </c>
      <c r="AM1349" s="84">
        <f>IF(Dane!$E$3=1,BM1349,IF(Dane!$E$3=2,BQ1349,BT1349))</f>
        <v>0</v>
      </c>
      <c r="AN1349" s="39">
        <f>IF(Dane!$C$9="",0,IFERROR(J1349/R1349,0))</f>
        <v>0</v>
      </c>
      <c r="AO1349" s="39">
        <f>IF(Dane!$C$9="",0,IFERROR(ROUND(J1349-ROUND(J1349*0.0976,2)-ROUND(J1349*0.015,2)-ROUND(J1349*0.0245,2),2)/R1349,0))</f>
        <v>0</v>
      </c>
      <c r="AP1349" s="39">
        <f t="shared" si="309"/>
        <v>0</v>
      </c>
      <c r="AQ1349" s="39">
        <f t="shared" si="310"/>
        <v>0</v>
      </c>
      <c r="AR1349" s="39">
        <f t="shared" si="306"/>
        <v>0</v>
      </c>
      <c r="AS1349" s="39">
        <f>IF(Dane!$C$9="",0,IFERROR(AR1349/R1349,0))</f>
        <v>0</v>
      </c>
      <c r="AT1349" s="39">
        <f t="shared" si="311"/>
        <v>0</v>
      </c>
      <c r="AU1349" s="39">
        <v>0</v>
      </c>
      <c r="AV1349" s="39">
        <f t="shared" si="312"/>
        <v>0</v>
      </c>
      <c r="AW1349" s="39">
        <f>IF(Dane!$C$9="",0,IF(ROUND((N1349+O1349)*AV1349,2)&gt;$AN$1,$AN$1,ROUND((N1349+O1349)*AV1349,2)))</f>
        <v>0</v>
      </c>
      <c r="AX1349" s="39">
        <v>0</v>
      </c>
      <c r="AY1349" s="39">
        <f>IF(Dane!$C$9=2,IFERROR(J1349/W1349,0),IF(Dane!$C$9=3,IFERROR(J1349/W1349,0),0))</f>
        <v>0</v>
      </c>
      <c r="AZ1349" s="39">
        <f>IF(Dane!$C$9=2,IFERROR(ROUND(J1349-ROUND(J1349*0.0976,2)-ROUND(J1349*0.015,2)-ROUND(J1349*0.0245,2),2)/W1349,0),IF(Dane!$C$9=3,IFERROR(ROUND(J1349-ROUND(J1349*0.0976,2)-ROUND(J1349*0.015,2)-ROUND(J1349*0.0245,2),2)/W1349,0),0))</f>
        <v>0</v>
      </c>
      <c r="BA1349" s="39">
        <f t="shared" si="313"/>
        <v>0</v>
      </c>
      <c r="BB1349" s="39">
        <f t="shared" si="314"/>
        <v>0</v>
      </c>
      <c r="BC1349" s="39">
        <f t="shared" si="307"/>
        <v>0</v>
      </c>
      <c r="BD1349" s="39">
        <f>IF(Dane!$C$9=2,IFERROR(BC1349/W1349,0),IF(Dane!$C$9=3,IFERROR(BC1349/W1349,0),0))</f>
        <v>0</v>
      </c>
      <c r="BE1349" s="39">
        <f t="shared" si="315"/>
        <v>0</v>
      </c>
      <c r="BF1349" s="39">
        <v>0</v>
      </c>
      <c r="BG1349" s="39">
        <f t="shared" si="316"/>
        <v>0</v>
      </c>
      <c r="BH1349" s="39">
        <f>IF(Dane!$C$9=2,IF(ROUND((S1349+T1349)*BG1349,2)&gt;$AN$1,$AN$1,ROUND((S1349+T1349)*BG1349,2)),IF(Dane!$C$9=3,IF(ROUND((S1349+T1349)*BG1349,2)&gt;$AN$1,$AN$1,ROUND((S1349+T1349)*BG1349,2)),0))</f>
        <v>0</v>
      </c>
      <c r="BI1349" s="39">
        <v>0</v>
      </c>
      <c r="BJ1349" s="39">
        <f>IF(Dane!$C$9=3,IFERROR(J1349/AB1349,0),0)</f>
        <v>0</v>
      </c>
      <c r="BK1349" s="39">
        <f>IF(Dane!$C$9=3,IFERROR(ROUND(J1349-ROUND(J1349*0.0976,2)-ROUND(J1349*0.015,2)-ROUND(J1349*0.0245,2),2)/AB1349,0),0)</f>
        <v>0</v>
      </c>
      <c r="BL1349" s="39">
        <f t="shared" si="317"/>
        <v>0</v>
      </c>
      <c r="BM1349" s="39">
        <f t="shared" si="318"/>
        <v>0</v>
      </c>
      <c r="BN1349" s="39">
        <f t="shared" si="308"/>
        <v>0</v>
      </c>
      <c r="BO1349" s="39">
        <f>IF(Dane!$C$9=3,IFERROR(BN1349/AB1349,0),0)</f>
        <v>0</v>
      </c>
      <c r="BP1349" s="39">
        <f t="shared" si="319"/>
        <v>0</v>
      </c>
      <c r="BQ1349" s="39">
        <v>0</v>
      </c>
      <c r="BR1349" s="39">
        <f t="shared" si="320"/>
        <v>0</v>
      </c>
      <c r="BS1349" s="39">
        <f>IF(Dane!$C$9=3,IF(ROUND((X1349+Y1349)*BR1349,2)&gt;$AN$1,$AN$1,ROUND((X1349+Y1349)*BR1349,2)),0)</f>
        <v>0</v>
      </c>
      <c r="BT1349" s="39">
        <v>0</v>
      </c>
    </row>
    <row r="1350" spans="1:72">
      <c r="A1350" s="87">
        <v>1341</v>
      </c>
      <c r="B1350" s="1"/>
      <c r="C1350" s="1"/>
      <c r="D1350" s="2"/>
      <c r="E1350" s="3"/>
      <c r="F1350" s="4"/>
      <c r="G1350" s="5"/>
      <c r="H1350" s="5"/>
      <c r="I1350" s="6"/>
      <c r="J1350" s="5"/>
      <c r="K1350" s="5"/>
      <c r="L1350" s="5"/>
      <c r="M1350" s="55"/>
      <c r="N1350" s="8"/>
      <c r="O1350" s="105"/>
      <c r="P1350" s="5"/>
      <c r="Q1350" s="5"/>
      <c r="R1350" s="105">
        <f>Dane!$C$10</f>
        <v>0</v>
      </c>
      <c r="S1350" s="8"/>
      <c r="T1350" s="105"/>
      <c r="U1350" s="5"/>
      <c r="V1350" s="5"/>
      <c r="W1350" s="107">
        <f>Dane!$C$11</f>
        <v>0</v>
      </c>
      <c r="X1350" s="8"/>
      <c r="Y1350" s="105"/>
      <c r="Z1350" s="5"/>
      <c r="AA1350" s="5"/>
      <c r="AB1350" s="110">
        <f>Dane!$C$12</f>
        <v>0</v>
      </c>
      <c r="AC1350" s="108">
        <f>IF(Dane!$E$3=1,AP1350+BA1350+BL1350,IF(Dane!$E$3=2,AT1350+BE1350+BP1350,AW1350+BH1350+BS1350))</f>
        <v>0</v>
      </c>
      <c r="AD1350" s="14">
        <f>IF(Dane!$E$3=1,AQ1350+BB1350+BM1350,IF(Dane!$E$3=2,AU1350+BF1350+BQ1350,AX1350+BI1350+BT1350))</f>
        <v>0</v>
      </c>
      <c r="AE1350" s="14">
        <f>IF((J1350*Dane!$C$9)-AC1350&lt;0,0,(J1350*Dane!$C$9)-AC1350)</f>
        <v>0</v>
      </c>
      <c r="AF1350" s="61">
        <f>IF((K1350*Dane!$C$9)-AD1350&lt;0,0,(K1350*Dane!$C$9)-AD1350)</f>
        <v>0</v>
      </c>
      <c r="AG1350" s="93"/>
      <c r="AH1350" s="84">
        <f>IF(Dane!$E$3=1,AP1350,IF(Dane!$E$3=2,AT1350,AW1350))</f>
        <v>0</v>
      </c>
      <c r="AI1350" s="84">
        <f>IF(Dane!$E$3=1,AQ1350,IF(Dane!$E$3=2,AU1350,AX1350))</f>
        <v>0</v>
      </c>
      <c r="AJ1350" s="84">
        <f>IF(Dane!$E$3=1,BA1350,IF(Dane!$E$3=2,BE1350,BH1350))</f>
        <v>0</v>
      </c>
      <c r="AK1350" s="84">
        <f>IF(Dane!$E$3=1,BB1350,IF(Dane!$E$3=2,BF1350,BI1350))</f>
        <v>0</v>
      </c>
      <c r="AL1350" s="84">
        <f>IF(Dane!$E$3=1,BL1350,IF(Dane!$E$3=2,BP1350,BS1350))</f>
        <v>0</v>
      </c>
      <c r="AM1350" s="84">
        <f>IF(Dane!$E$3=1,BM1350,IF(Dane!$E$3=2,BQ1350,BT1350))</f>
        <v>0</v>
      </c>
      <c r="AN1350" s="39">
        <f>IF(Dane!$C$9="",0,IFERROR(J1350/R1350,0))</f>
        <v>0</v>
      </c>
      <c r="AO1350" s="39">
        <f>IF(Dane!$C$9="",0,IFERROR(ROUND(J1350-ROUND(J1350*0.0976,2)-ROUND(J1350*0.015,2)-ROUND(J1350*0.0245,2),2)/R1350,0))</f>
        <v>0</v>
      </c>
      <c r="AP1350" s="39">
        <f t="shared" si="309"/>
        <v>0</v>
      </c>
      <c r="AQ1350" s="39">
        <f t="shared" si="310"/>
        <v>0</v>
      </c>
      <c r="AR1350" s="39">
        <f t="shared" si="306"/>
        <v>0</v>
      </c>
      <c r="AS1350" s="39">
        <f>IF(Dane!$C$9="",0,IFERROR(AR1350/R1350,0))</f>
        <v>0</v>
      </c>
      <c r="AT1350" s="39">
        <f t="shared" si="311"/>
        <v>0</v>
      </c>
      <c r="AU1350" s="39">
        <v>0</v>
      </c>
      <c r="AV1350" s="39">
        <f t="shared" si="312"/>
        <v>0</v>
      </c>
      <c r="AW1350" s="39">
        <f>IF(Dane!$C$9="",0,IF(ROUND((N1350+O1350)*AV1350,2)&gt;$AN$1,$AN$1,ROUND((N1350+O1350)*AV1350,2)))</f>
        <v>0</v>
      </c>
      <c r="AX1350" s="39">
        <v>0</v>
      </c>
      <c r="AY1350" s="39">
        <f>IF(Dane!$C$9=2,IFERROR(J1350/W1350,0),IF(Dane!$C$9=3,IFERROR(J1350/W1350,0),0))</f>
        <v>0</v>
      </c>
      <c r="AZ1350" s="39">
        <f>IF(Dane!$C$9=2,IFERROR(ROUND(J1350-ROUND(J1350*0.0976,2)-ROUND(J1350*0.015,2)-ROUND(J1350*0.0245,2),2)/W1350,0),IF(Dane!$C$9=3,IFERROR(ROUND(J1350-ROUND(J1350*0.0976,2)-ROUND(J1350*0.015,2)-ROUND(J1350*0.0245,2),2)/W1350,0),0))</f>
        <v>0</v>
      </c>
      <c r="BA1350" s="39">
        <f t="shared" si="313"/>
        <v>0</v>
      </c>
      <c r="BB1350" s="39">
        <f t="shared" si="314"/>
        <v>0</v>
      </c>
      <c r="BC1350" s="39">
        <f t="shared" si="307"/>
        <v>0</v>
      </c>
      <c r="BD1350" s="39">
        <f>IF(Dane!$C$9=2,IFERROR(BC1350/W1350,0),IF(Dane!$C$9=3,IFERROR(BC1350/W1350,0),0))</f>
        <v>0</v>
      </c>
      <c r="BE1350" s="39">
        <f t="shared" si="315"/>
        <v>0</v>
      </c>
      <c r="BF1350" s="39">
        <v>0</v>
      </c>
      <c r="BG1350" s="39">
        <f t="shared" si="316"/>
        <v>0</v>
      </c>
      <c r="BH1350" s="39">
        <f>IF(Dane!$C$9=2,IF(ROUND((S1350+T1350)*BG1350,2)&gt;$AN$1,$AN$1,ROUND((S1350+T1350)*BG1350,2)),IF(Dane!$C$9=3,IF(ROUND((S1350+T1350)*BG1350,2)&gt;$AN$1,$AN$1,ROUND((S1350+T1350)*BG1350,2)),0))</f>
        <v>0</v>
      </c>
      <c r="BI1350" s="39">
        <v>0</v>
      </c>
      <c r="BJ1350" s="39">
        <f>IF(Dane!$C$9=3,IFERROR(J1350/AB1350,0),0)</f>
        <v>0</v>
      </c>
      <c r="BK1350" s="39">
        <f>IF(Dane!$C$9=3,IFERROR(ROUND(J1350-ROUND(J1350*0.0976,2)-ROUND(J1350*0.015,2)-ROUND(J1350*0.0245,2),2)/AB1350,0),0)</f>
        <v>0</v>
      </c>
      <c r="BL1350" s="39">
        <f t="shared" si="317"/>
        <v>0</v>
      </c>
      <c r="BM1350" s="39">
        <f t="shared" si="318"/>
        <v>0</v>
      </c>
      <c r="BN1350" s="39">
        <f t="shared" si="308"/>
        <v>0</v>
      </c>
      <c r="BO1350" s="39">
        <f>IF(Dane!$C$9=3,IFERROR(BN1350/AB1350,0),0)</f>
        <v>0</v>
      </c>
      <c r="BP1350" s="39">
        <f t="shared" si="319"/>
        <v>0</v>
      </c>
      <c r="BQ1350" s="39">
        <v>0</v>
      </c>
      <c r="BR1350" s="39">
        <f t="shared" si="320"/>
        <v>0</v>
      </c>
      <c r="BS1350" s="39">
        <f>IF(Dane!$C$9=3,IF(ROUND((X1350+Y1350)*BR1350,2)&gt;$AN$1,$AN$1,ROUND((X1350+Y1350)*BR1350,2)),0)</f>
        <v>0</v>
      </c>
      <c r="BT1350" s="39">
        <v>0</v>
      </c>
    </row>
    <row r="1351" spans="1:72">
      <c r="A1351" s="87">
        <v>1342</v>
      </c>
      <c r="B1351" s="1"/>
      <c r="C1351" s="1"/>
      <c r="D1351" s="2"/>
      <c r="E1351" s="3"/>
      <c r="F1351" s="4"/>
      <c r="G1351" s="5"/>
      <c r="H1351" s="5"/>
      <c r="I1351" s="6"/>
      <c r="J1351" s="5"/>
      <c r="K1351" s="5"/>
      <c r="L1351" s="5"/>
      <c r="M1351" s="55"/>
      <c r="N1351" s="8"/>
      <c r="O1351" s="105"/>
      <c r="P1351" s="5"/>
      <c r="Q1351" s="5"/>
      <c r="R1351" s="105">
        <f>Dane!$C$10</f>
        <v>0</v>
      </c>
      <c r="S1351" s="8"/>
      <c r="T1351" s="105"/>
      <c r="U1351" s="5"/>
      <c r="V1351" s="5"/>
      <c r="W1351" s="107">
        <f>Dane!$C$11</f>
        <v>0</v>
      </c>
      <c r="X1351" s="8"/>
      <c r="Y1351" s="105"/>
      <c r="Z1351" s="5"/>
      <c r="AA1351" s="5"/>
      <c r="AB1351" s="110">
        <f>Dane!$C$12</f>
        <v>0</v>
      </c>
      <c r="AC1351" s="108">
        <f>IF(Dane!$E$3=1,AP1351+BA1351+BL1351,IF(Dane!$E$3=2,AT1351+BE1351+BP1351,AW1351+BH1351+BS1351))</f>
        <v>0</v>
      </c>
      <c r="AD1351" s="14">
        <f>IF(Dane!$E$3=1,AQ1351+BB1351+BM1351,IF(Dane!$E$3=2,AU1351+BF1351+BQ1351,AX1351+BI1351+BT1351))</f>
        <v>0</v>
      </c>
      <c r="AE1351" s="14">
        <f>IF((J1351*Dane!$C$9)-AC1351&lt;0,0,(J1351*Dane!$C$9)-AC1351)</f>
        <v>0</v>
      </c>
      <c r="AF1351" s="61">
        <f>IF((K1351*Dane!$C$9)-AD1351&lt;0,0,(K1351*Dane!$C$9)-AD1351)</f>
        <v>0</v>
      </c>
      <c r="AG1351" s="93"/>
      <c r="AH1351" s="84">
        <f>IF(Dane!$E$3=1,AP1351,IF(Dane!$E$3=2,AT1351,AW1351))</f>
        <v>0</v>
      </c>
      <c r="AI1351" s="84">
        <f>IF(Dane!$E$3=1,AQ1351,IF(Dane!$E$3=2,AU1351,AX1351))</f>
        <v>0</v>
      </c>
      <c r="AJ1351" s="84">
        <f>IF(Dane!$E$3=1,BA1351,IF(Dane!$E$3=2,BE1351,BH1351))</f>
        <v>0</v>
      </c>
      <c r="AK1351" s="84">
        <f>IF(Dane!$E$3=1,BB1351,IF(Dane!$E$3=2,BF1351,BI1351))</f>
        <v>0</v>
      </c>
      <c r="AL1351" s="84">
        <f>IF(Dane!$E$3=1,BL1351,IF(Dane!$E$3=2,BP1351,BS1351))</f>
        <v>0</v>
      </c>
      <c r="AM1351" s="84">
        <f>IF(Dane!$E$3=1,BM1351,IF(Dane!$E$3=2,BQ1351,BT1351))</f>
        <v>0</v>
      </c>
      <c r="AN1351" s="39">
        <f>IF(Dane!$C$9="",0,IFERROR(J1351/R1351,0))</f>
        <v>0</v>
      </c>
      <c r="AO1351" s="39">
        <f>IF(Dane!$C$9="",0,IFERROR(ROUND(J1351-ROUND(J1351*0.0976,2)-ROUND(J1351*0.015,2)-ROUND(J1351*0.0245,2),2)/R1351,0))</f>
        <v>0</v>
      </c>
      <c r="AP1351" s="39">
        <f t="shared" si="309"/>
        <v>0</v>
      </c>
      <c r="AQ1351" s="39">
        <f t="shared" si="310"/>
        <v>0</v>
      </c>
      <c r="AR1351" s="39">
        <f t="shared" si="306"/>
        <v>0</v>
      </c>
      <c r="AS1351" s="39">
        <f>IF(Dane!$C$9="",0,IFERROR(AR1351/R1351,0))</f>
        <v>0</v>
      </c>
      <c r="AT1351" s="39">
        <f t="shared" si="311"/>
        <v>0</v>
      </c>
      <c r="AU1351" s="39">
        <v>0</v>
      </c>
      <c r="AV1351" s="39">
        <f t="shared" si="312"/>
        <v>0</v>
      </c>
      <c r="AW1351" s="39">
        <f>IF(Dane!$C$9="",0,IF(ROUND((N1351+O1351)*AV1351,2)&gt;$AN$1,$AN$1,ROUND((N1351+O1351)*AV1351,2)))</f>
        <v>0</v>
      </c>
      <c r="AX1351" s="39">
        <v>0</v>
      </c>
      <c r="AY1351" s="39">
        <f>IF(Dane!$C$9=2,IFERROR(J1351/W1351,0),IF(Dane!$C$9=3,IFERROR(J1351/W1351,0),0))</f>
        <v>0</v>
      </c>
      <c r="AZ1351" s="39">
        <f>IF(Dane!$C$9=2,IFERROR(ROUND(J1351-ROUND(J1351*0.0976,2)-ROUND(J1351*0.015,2)-ROUND(J1351*0.0245,2),2)/W1351,0),IF(Dane!$C$9=3,IFERROR(ROUND(J1351-ROUND(J1351*0.0976,2)-ROUND(J1351*0.015,2)-ROUND(J1351*0.0245,2),2)/W1351,0),0))</f>
        <v>0</v>
      </c>
      <c r="BA1351" s="39">
        <f t="shared" si="313"/>
        <v>0</v>
      </c>
      <c r="BB1351" s="39">
        <f t="shared" si="314"/>
        <v>0</v>
      </c>
      <c r="BC1351" s="39">
        <f t="shared" si="307"/>
        <v>0</v>
      </c>
      <c r="BD1351" s="39">
        <f>IF(Dane!$C$9=2,IFERROR(BC1351/W1351,0),IF(Dane!$C$9=3,IFERROR(BC1351/W1351,0),0))</f>
        <v>0</v>
      </c>
      <c r="BE1351" s="39">
        <f t="shared" si="315"/>
        <v>0</v>
      </c>
      <c r="BF1351" s="39">
        <v>0</v>
      </c>
      <c r="BG1351" s="39">
        <f t="shared" si="316"/>
        <v>0</v>
      </c>
      <c r="BH1351" s="39">
        <f>IF(Dane!$C$9=2,IF(ROUND((S1351+T1351)*BG1351,2)&gt;$AN$1,$AN$1,ROUND((S1351+T1351)*BG1351,2)),IF(Dane!$C$9=3,IF(ROUND((S1351+T1351)*BG1351,2)&gt;$AN$1,$AN$1,ROUND((S1351+T1351)*BG1351,2)),0))</f>
        <v>0</v>
      </c>
      <c r="BI1351" s="39">
        <v>0</v>
      </c>
      <c r="BJ1351" s="39">
        <f>IF(Dane!$C$9=3,IFERROR(J1351/AB1351,0),0)</f>
        <v>0</v>
      </c>
      <c r="BK1351" s="39">
        <f>IF(Dane!$C$9=3,IFERROR(ROUND(J1351-ROUND(J1351*0.0976,2)-ROUND(J1351*0.015,2)-ROUND(J1351*0.0245,2),2)/AB1351,0),0)</f>
        <v>0</v>
      </c>
      <c r="BL1351" s="39">
        <f t="shared" si="317"/>
        <v>0</v>
      </c>
      <c r="BM1351" s="39">
        <f t="shared" si="318"/>
        <v>0</v>
      </c>
      <c r="BN1351" s="39">
        <f t="shared" si="308"/>
        <v>0</v>
      </c>
      <c r="BO1351" s="39">
        <f>IF(Dane!$C$9=3,IFERROR(BN1351/AB1351,0),0)</f>
        <v>0</v>
      </c>
      <c r="BP1351" s="39">
        <f t="shared" si="319"/>
        <v>0</v>
      </c>
      <c r="BQ1351" s="39">
        <v>0</v>
      </c>
      <c r="BR1351" s="39">
        <f t="shared" si="320"/>
        <v>0</v>
      </c>
      <c r="BS1351" s="39">
        <f>IF(Dane!$C$9=3,IF(ROUND((X1351+Y1351)*BR1351,2)&gt;$AN$1,$AN$1,ROUND((X1351+Y1351)*BR1351,2)),0)</f>
        <v>0</v>
      </c>
      <c r="BT1351" s="39">
        <v>0</v>
      </c>
    </row>
    <row r="1352" spans="1:72">
      <c r="A1352" s="87">
        <v>1343</v>
      </c>
      <c r="B1352" s="1"/>
      <c r="C1352" s="1"/>
      <c r="D1352" s="2"/>
      <c r="E1352" s="3"/>
      <c r="F1352" s="4"/>
      <c r="G1352" s="5"/>
      <c r="H1352" s="5"/>
      <c r="I1352" s="6"/>
      <c r="J1352" s="5"/>
      <c r="K1352" s="5"/>
      <c r="L1352" s="5"/>
      <c r="M1352" s="55"/>
      <c r="N1352" s="8"/>
      <c r="O1352" s="105"/>
      <c r="P1352" s="5"/>
      <c r="Q1352" s="5"/>
      <c r="R1352" s="105">
        <f>Dane!$C$10</f>
        <v>0</v>
      </c>
      <c r="S1352" s="8"/>
      <c r="T1352" s="105"/>
      <c r="U1352" s="5"/>
      <c r="V1352" s="5"/>
      <c r="W1352" s="107">
        <f>Dane!$C$11</f>
        <v>0</v>
      </c>
      <c r="X1352" s="8"/>
      <c r="Y1352" s="105"/>
      <c r="Z1352" s="5"/>
      <c r="AA1352" s="5"/>
      <c r="AB1352" s="110">
        <f>Dane!$C$12</f>
        <v>0</v>
      </c>
      <c r="AC1352" s="108">
        <f>IF(Dane!$E$3=1,AP1352+BA1352+BL1352,IF(Dane!$E$3=2,AT1352+BE1352+BP1352,AW1352+BH1352+BS1352))</f>
        <v>0</v>
      </c>
      <c r="AD1352" s="14">
        <f>IF(Dane!$E$3=1,AQ1352+BB1352+BM1352,IF(Dane!$E$3=2,AU1352+BF1352+BQ1352,AX1352+BI1352+BT1352))</f>
        <v>0</v>
      </c>
      <c r="AE1352" s="14">
        <f>IF((J1352*Dane!$C$9)-AC1352&lt;0,0,(J1352*Dane!$C$9)-AC1352)</f>
        <v>0</v>
      </c>
      <c r="AF1352" s="61">
        <f>IF((K1352*Dane!$C$9)-AD1352&lt;0,0,(K1352*Dane!$C$9)-AD1352)</f>
        <v>0</v>
      </c>
      <c r="AG1352" s="93"/>
      <c r="AH1352" s="84">
        <f>IF(Dane!$E$3=1,AP1352,IF(Dane!$E$3=2,AT1352,AW1352))</f>
        <v>0</v>
      </c>
      <c r="AI1352" s="84">
        <f>IF(Dane!$E$3=1,AQ1352,IF(Dane!$E$3=2,AU1352,AX1352))</f>
        <v>0</v>
      </c>
      <c r="AJ1352" s="84">
        <f>IF(Dane!$E$3=1,BA1352,IF(Dane!$E$3=2,BE1352,BH1352))</f>
        <v>0</v>
      </c>
      <c r="AK1352" s="84">
        <f>IF(Dane!$E$3=1,BB1352,IF(Dane!$E$3=2,BF1352,BI1352))</f>
        <v>0</v>
      </c>
      <c r="AL1352" s="84">
        <f>IF(Dane!$E$3=1,BL1352,IF(Dane!$E$3=2,BP1352,BS1352))</f>
        <v>0</v>
      </c>
      <c r="AM1352" s="84">
        <f>IF(Dane!$E$3=1,BM1352,IF(Dane!$E$3=2,BQ1352,BT1352))</f>
        <v>0</v>
      </c>
      <c r="AN1352" s="39">
        <f>IF(Dane!$C$9="",0,IFERROR(J1352/R1352,0))</f>
        <v>0</v>
      </c>
      <c r="AO1352" s="39">
        <f>IF(Dane!$C$9="",0,IFERROR(ROUND(J1352-ROUND(J1352*0.0976,2)-ROUND(J1352*0.015,2)-ROUND(J1352*0.0245,2),2)/R1352,0))</f>
        <v>0</v>
      </c>
      <c r="AP1352" s="39">
        <f t="shared" si="309"/>
        <v>0</v>
      </c>
      <c r="AQ1352" s="39">
        <f t="shared" si="310"/>
        <v>0</v>
      </c>
      <c r="AR1352" s="39">
        <f t="shared" si="306"/>
        <v>0</v>
      </c>
      <c r="AS1352" s="39">
        <f>IF(Dane!$C$9="",0,IFERROR(AR1352/R1352,0))</f>
        <v>0</v>
      </c>
      <c r="AT1352" s="39">
        <f t="shared" si="311"/>
        <v>0</v>
      </c>
      <c r="AU1352" s="39">
        <v>0</v>
      </c>
      <c r="AV1352" s="39">
        <f t="shared" si="312"/>
        <v>0</v>
      </c>
      <c r="AW1352" s="39">
        <f>IF(Dane!$C$9="",0,IF(ROUND((N1352+O1352)*AV1352,2)&gt;$AN$1,$AN$1,ROUND((N1352+O1352)*AV1352,2)))</f>
        <v>0</v>
      </c>
      <c r="AX1352" s="39">
        <v>0</v>
      </c>
      <c r="AY1352" s="39">
        <f>IF(Dane!$C$9=2,IFERROR(J1352/W1352,0),IF(Dane!$C$9=3,IFERROR(J1352/W1352,0),0))</f>
        <v>0</v>
      </c>
      <c r="AZ1352" s="39">
        <f>IF(Dane!$C$9=2,IFERROR(ROUND(J1352-ROUND(J1352*0.0976,2)-ROUND(J1352*0.015,2)-ROUND(J1352*0.0245,2),2)/W1352,0),IF(Dane!$C$9=3,IFERROR(ROUND(J1352-ROUND(J1352*0.0976,2)-ROUND(J1352*0.015,2)-ROUND(J1352*0.0245,2),2)/W1352,0),0))</f>
        <v>0</v>
      </c>
      <c r="BA1352" s="39">
        <f t="shared" si="313"/>
        <v>0</v>
      </c>
      <c r="BB1352" s="39">
        <f t="shared" si="314"/>
        <v>0</v>
      </c>
      <c r="BC1352" s="39">
        <f t="shared" si="307"/>
        <v>0</v>
      </c>
      <c r="BD1352" s="39">
        <f>IF(Dane!$C$9=2,IFERROR(BC1352/W1352,0),IF(Dane!$C$9=3,IFERROR(BC1352/W1352,0),0))</f>
        <v>0</v>
      </c>
      <c r="BE1352" s="39">
        <f t="shared" si="315"/>
        <v>0</v>
      </c>
      <c r="BF1352" s="39">
        <v>0</v>
      </c>
      <c r="BG1352" s="39">
        <f t="shared" si="316"/>
        <v>0</v>
      </c>
      <c r="BH1352" s="39">
        <f>IF(Dane!$C$9=2,IF(ROUND((S1352+T1352)*BG1352,2)&gt;$AN$1,$AN$1,ROUND((S1352+T1352)*BG1352,2)),IF(Dane!$C$9=3,IF(ROUND((S1352+T1352)*BG1352,2)&gt;$AN$1,$AN$1,ROUND((S1352+T1352)*BG1352,2)),0))</f>
        <v>0</v>
      </c>
      <c r="BI1352" s="39">
        <v>0</v>
      </c>
      <c r="BJ1352" s="39">
        <f>IF(Dane!$C$9=3,IFERROR(J1352/AB1352,0),0)</f>
        <v>0</v>
      </c>
      <c r="BK1352" s="39">
        <f>IF(Dane!$C$9=3,IFERROR(ROUND(J1352-ROUND(J1352*0.0976,2)-ROUND(J1352*0.015,2)-ROUND(J1352*0.0245,2),2)/AB1352,0),0)</f>
        <v>0</v>
      </c>
      <c r="BL1352" s="39">
        <f t="shared" si="317"/>
        <v>0</v>
      </c>
      <c r="BM1352" s="39">
        <f t="shared" si="318"/>
        <v>0</v>
      </c>
      <c r="BN1352" s="39">
        <f t="shared" si="308"/>
        <v>0</v>
      </c>
      <c r="BO1352" s="39">
        <f>IF(Dane!$C$9=3,IFERROR(BN1352/AB1352,0),0)</f>
        <v>0</v>
      </c>
      <c r="BP1352" s="39">
        <f t="shared" si="319"/>
        <v>0</v>
      </c>
      <c r="BQ1352" s="39">
        <v>0</v>
      </c>
      <c r="BR1352" s="39">
        <f t="shared" si="320"/>
        <v>0</v>
      </c>
      <c r="BS1352" s="39">
        <f>IF(Dane!$C$9=3,IF(ROUND((X1352+Y1352)*BR1352,2)&gt;$AN$1,$AN$1,ROUND((X1352+Y1352)*BR1352,2)),0)</f>
        <v>0</v>
      </c>
      <c r="BT1352" s="39">
        <v>0</v>
      </c>
    </row>
    <row r="1353" spans="1:72">
      <c r="A1353" s="87">
        <v>1344</v>
      </c>
      <c r="B1353" s="1"/>
      <c r="C1353" s="1"/>
      <c r="D1353" s="2"/>
      <c r="E1353" s="3"/>
      <c r="F1353" s="4"/>
      <c r="G1353" s="5"/>
      <c r="H1353" s="5"/>
      <c r="I1353" s="6"/>
      <c r="J1353" s="5"/>
      <c r="K1353" s="5"/>
      <c r="L1353" s="5"/>
      <c r="M1353" s="55"/>
      <c r="N1353" s="8"/>
      <c r="O1353" s="105"/>
      <c r="P1353" s="5"/>
      <c r="Q1353" s="5"/>
      <c r="R1353" s="105">
        <f>Dane!$C$10</f>
        <v>0</v>
      </c>
      <c r="S1353" s="8"/>
      <c r="T1353" s="105"/>
      <c r="U1353" s="5"/>
      <c r="V1353" s="5"/>
      <c r="W1353" s="107">
        <f>Dane!$C$11</f>
        <v>0</v>
      </c>
      <c r="X1353" s="8"/>
      <c r="Y1353" s="105"/>
      <c r="Z1353" s="5"/>
      <c r="AA1353" s="5"/>
      <c r="AB1353" s="110">
        <f>Dane!$C$12</f>
        <v>0</v>
      </c>
      <c r="AC1353" s="108">
        <f>IF(Dane!$E$3=1,AP1353+BA1353+BL1353,IF(Dane!$E$3=2,AT1353+BE1353+BP1353,AW1353+BH1353+BS1353))</f>
        <v>0</v>
      </c>
      <c r="AD1353" s="14">
        <f>IF(Dane!$E$3=1,AQ1353+BB1353+BM1353,IF(Dane!$E$3=2,AU1353+BF1353+BQ1353,AX1353+BI1353+BT1353))</f>
        <v>0</v>
      </c>
      <c r="AE1353" s="14">
        <f>IF((J1353*Dane!$C$9)-AC1353&lt;0,0,(J1353*Dane!$C$9)-AC1353)</f>
        <v>0</v>
      </c>
      <c r="AF1353" s="61">
        <f>IF((K1353*Dane!$C$9)-AD1353&lt;0,0,(K1353*Dane!$C$9)-AD1353)</f>
        <v>0</v>
      </c>
      <c r="AG1353" s="93"/>
      <c r="AH1353" s="84">
        <f>IF(Dane!$E$3=1,AP1353,IF(Dane!$E$3=2,AT1353,AW1353))</f>
        <v>0</v>
      </c>
      <c r="AI1353" s="84">
        <f>IF(Dane!$E$3=1,AQ1353,IF(Dane!$E$3=2,AU1353,AX1353))</f>
        <v>0</v>
      </c>
      <c r="AJ1353" s="84">
        <f>IF(Dane!$E$3=1,BA1353,IF(Dane!$E$3=2,BE1353,BH1353))</f>
        <v>0</v>
      </c>
      <c r="AK1353" s="84">
        <f>IF(Dane!$E$3=1,BB1353,IF(Dane!$E$3=2,BF1353,BI1353))</f>
        <v>0</v>
      </c>
      <c r="AL1353" s="84">
        <f>IF(Dane!$E$3=1,BL1353,IF(Dane!$E$3=2,BP1353,BS1353))</f>
        <v>0</v>
      </c>
      <c r="AM1353" s="84">
        <f>IF(Dane!$E$3=1,BM1353,IF(Dane!$E$3=2,BQ1353,BT1353))</f>
        <v>0</v>
      </c>
      <c r="AN1353" s="39">
        <f>IF(Dane!$C$9="",0,IFERROR(J1353/R1353,0))</f>
        <v>0</v>
      </c>
      <c r="AO1353" s="39">
        <f>IF(Dane!$C$9="",0,IFERROR(ROUND(J1353-ROUND(J1353*0.0976,2)-ROUND(J1353*0.015,2)-ROUND(J1353*0.0245,2),2)/R1353,0))</f>
        <v>0</v>
      </c>
      <c r="AP1353" s="39">
        <f t="shared" si="309"/>
        <v>0</v>
      </c>
      <c r="AQ1353" s="39">
        <f t="shared" si="310"/>
        <v>0</v>
      </c>
      <c r="AR1353" s="39">
        <f t="shared" si="306"/>
        <v>0</v>
      </c>
      <c r="AS1353" s="39">
        <f>IF(Dane!$C$9="",0,IFERROR(AR1353/R1353,0))</f>
        <v>0</v>
      </c>
      <c r="AT1353" s="39">
        <f t="shared" si="311"/>
        <v>0</v>
      </c>
      <c r="AU1353" s="39">
        <v>0</v>
      </c>
      <c r="AV1353" s="39">
        <f t="shared" si="312"/>
        <v>0</v>
      </c>
      <c r="AW1353" s="39">
        <f>IF(Dane!$C$9="",0,IF(ROUND((N1353+O1353)*AV1353,2)&gt;$AN$1,$AN$1,ROUND((N1353+O1353)*AV1353,2)))</f>
        <v>0</v>
      </c>
      <c r="AX1353" s="39">
        <v>0</v>
      </c>
      <c r="AY1353" s="39">
        <f>IF(Dane!$C$9=2,IFERROR(J1353/W1353,0),IF(Dane!$C$9=3,IFERROR(J1353/W1353,0),0))</f>
        <v>0</v>
      </c>
      <c r="AZ1353" s="39">
        <f>IF(Dane!$C$9=2,IFERROR(ROUND(J1353-ROUND(J1353*0.0976,2)-ROUND(J1353*0.015,2)-ROUND(J1353*0.0245,2),2)/W1353,0),IF(Dane!$C$9=3,IFERROR(ROUND(J1353-ROUND(J1353*0.0976,2)-ROUND(J1353*0.015,2)-ROUND(J1353*0.0245,2),2)/W1353,0),0))</f>
        <v>0</v>
      </c>
      <c r="BA1353" s="39">
        <f t="shared" si="313"/>
        <v>0</v>
      </c>
      <c r="BB1353" s="39">
        <f t="shared" si="314"/>
        <v>0</v>
      </c>
      <c r="BC1353" s="39">
        <f t="shared" si="307"/>
        <v>0</v>
      </c>
      <c r="BD1353" s="39">
        <f>IF(Dane!$C$9=2,IFERROR(BC1353/W1353,0),IF(Dane!$C$9=3,IFERROR(BC1353/W1353,0),0))</f>
        <v>0</v>
      </c>
      <c r="BE1353" s="39">
        <f t="shared" si="315"/>
        <v>0</v>
      </c>
      <c r="BF1353" s="39">
        <v>0</v>
      </c>
      <c r="BG1353" s="39">
        <f t="shared" si="316"/>
        <v>0</v>
      </c>
      <c r="BH1353" s="39">
        <f>IF(Dane!$C$9=2,IF(ROUND((S1353+T1353)*BG1353,2)&gt;$AN$1,$AN$1,ROUND((S1353+T1353)*BG1353,2)),IF(Dane!$C$9=3,IF(ROUND((S1353+T1353)*BG1353,2)&gt;$AN$1,$AN$1,ROUND((S1353+T1353)*BG1353,2)),0))</f>
        <v>0</v>
      </c>
      <c r="BI1353" s="39">
        <v>0</v>
      </c>
      <c r="BJ1353" s="39">
        <f>IF(Dane!$C$9=3,IFERROR(J1353/AB1353,0),0)</f>
        <v>0</v>
      </c>
      <c r="BK1353" s="39">
        <f>IF(Dane!$C$9=3,IFERROR(ROUND(J1353-ROUND(J1353*0.0976,2)-ROUND(J1353*0.015,2)-ROUND(J1353*0.0245,2),2)/AB1353,0),0)</f>
        <v>0</v>
      </c>
      <c r="BL1353" s="39">
        <f t="shared" si="317"/>
        <v>0</v>
      </c>
      <c r="BM1353" s="39">
        <f t="shared" si="318"/>
        <v>0</v>
      </c>
      <c r="BN1353" s="39">
        <f t="shared" si="308"/>
        <v>0</v>
      </c>
      <c r="BO1353" s="39">
        <f>IF(Dane!$C$9=3,IFERROR(BN1353/AB1353,0),0)</f>
        <v>0</v>
      </c>
      <c r="BP1353" s="39">
        <f t="shared" si="319"/>
        <v>0</v>
      </c>
      <c r="BQ1353" s="39">
        <v>0</v>
      </c>
      <c r="BR1353" s="39">
        <f t="shared" si="320"/>
        <v>0</v>
      </c>
      <c r="BS1353" s="39">
        <f>IF(Dane!$C$9=3,IF(ROUND((X1353+Y1353)*BR1353,2)&gt;$AN$1,$AN$1,ROUND((X1353+Y1353)*BR1353,2)),0)</f>
        <v>0</v>
      </c>
      <c r="BT1353" s="39">
        <v>0</v>
      </c>
    </row>
    <row r="1354" spans="1:72">
      <c r="A1354" s="87">
        <v>1345</v>
      </c>
      <c r="B1354" s="1"/>
      <c r="C1354" s="1"/>
      <c r="D1354" s="2"/>
      <c r="E1354" s="3"/>
      <c r="F1354" s="4"/>
      <c r="G1354" s="5"/>
      <c r="H1354" s="5"/>
      <c r="I1354" s="6"/>
      <c r="J1354" s="5"/>
      <c r="K1354" s="5"/>
      <c r="L1354" s="5"/>
      <c r="M1354" s="55"/>
      <c r="N1354" s="8"/>
      <c r="O1354" s="105"/>
      <c r="P1354" s="5"/>
      <c r="Q1354" s="5"/>
      <c r="R1354" s="105">
        <f>Dane!$C$10</f>
        <v>0</v>
      </c>
      <c r="S1354" s="8"/>
      <c r="T1354" s="105"/>
      <c r="U1354" s="5"/>
      <c r="V1354" s="5"/>
      <c r="W1354" s="107">
        <f>Dane!$C$11</f>
        <v>0</v>
      </c>
      <c r="X1354" s="8"/>
      <c r="Y1354" s="105"/>
      <c r="Z1354" s="5"/>
      <c r="AA1354" s="5"/>
      <c r="AB1354" s="110">
        <f>Dane!$C$12</f>
        <v>0</v>
      </c>
      <c r="AC1354" s="108">
        <f>IF(Dane!$E$3=1,AP1354+BA1354+BL1354,IF(Dane!$E$3=2,AT1354+BE1354+BP1354,AW1354+BH1354+BS1354))</f>
        <v>0</v>
      </c>
      <c r="AD1354" s="14">
        <f>IF(Dane!$E$3=1,AQ1354+BB1354+BM1354,IF(Dane!$E$3=2,AU1354+BF1354+BQ1354,AX1354+BI1354+BT1354))</f>
        <v>0</v>
      </c>
      <c r="AE1354" s="14">
        <f>IF((J1354*Dane!$C$9)-AC1354&lt;0,0,(J1354*Dane!$C$9)-AC1354)</f>
        <v>0</v>
      </c>
      <c r="AF1354" s="61">
        <f>IF((K1354*Dane!$C$9)-AD1354&lt;0,0,(K1354*Dane!$C$9)-AD1354)</f>
        <v>0</v>
      </c>
      <c r="AG1354" s="93"/>
      <c r="AH1354" s="84">
        <f>IF(Dane!$E$3=1,AP1354,IF(Dane!$E$3=2,AT1354,AW1354))</f>
        <v>0</v>
      </c>
      <c r="AI1354" s="84">
        <f>IF(Dane!$E$3=1,AQ1354,IF(Dane!$E$3=2,AU1354,AX1354))</f>
        <v>0</v>
      </c>
      <c r="AJ1354" s="84">
        <f>IF(Dane!$E$3=1,BA1354,IF(Dane!$E$3=2,BE1354,BH1354))</f>
        <v>0</v>
      </c>
      <c r="AK1354" s="84">
        <f>IF(Dane!$E$3=1,BB1354,IF(Dane!$E$3=2,BF1354,BI1354))</f>
        <v>0</v>
      </c>
      <c r="AL1354" s="84">
        <f>IF(Dane!$E$3=1,BL1354,IF(Dane!$E$3=2,BP1354,BS1354))</f>
        <v>0</v>
      </c>
      <c r="AM1354" s="84">
        <f>IF(Dane!$E$3=1,BM1354,IF(Dane!$E$3=2,BQ1354,BT1354))</f>
        <v>0</v>
      </c>
      <c r="AN1354" s="39">
        <f>IF(Dane!$C$9="",0,IFERROR(J1354/R1354,0))</f>
        <v>0</v>
      </c>
      <c r="AO1354" s="39">
        <f>IF(Dane!$C$9="",0,IFERROR(ROUND(J1354-ROUND(J1354*0.0976,2)-ROUND(J1354*0.015,2)-ROUND(J1354*0.0245,2),2)/R1354,0))</f>
        <v>0</v>
      </c>
      <c r="AP1354" s="39">
        <f t="shared" si="309"/>
        <v>0</v>
      </c>
      <c r="AQ1354" s="39">
        <f t="shared" si="310"/>
        <v>0</v>
      </c>
      <c r="AR1354" s="39">
        <f t="shared" ref="AR1354:AR1417" si="321">ROUND(J1354-ROUND(J1354*0.0976,2)-ROUND(J1354*0.015,2)-ROUND(J1354*0.0245,2),2)-ROUND(ROUND(J1354-ROUND(J1354*0.0976,2)-ROUND(J1354*0.015,2)-ROUND(J1354*0.0245,2),2)*0.09,2)</f>
        <v>0</v>
      </c>
      <c r="AS1354" s="39">
        <f>IF(Dane!$C$9="",0,IFERROR(AR1354/R1354,0))</f>
        <v>0</v>
      </c>
      <c r="AT1354" s="39">
        <f t="shared" si="311"/>
        <v>0</v>
      </c>
      <c r="AU1354" s="39">
        <v>0</v>
      </c>
      <c r="AV1354" s="39">
        <f t="shared" si="312"/>
        <v>0</v>
      </c>
      <c r="AW1354" s="39">
        <f>IF(Dane!$C$9="",0,IF(ROUND((N1354+O1354)*AV1354,2)&gt;$AN$1,$AN$1,ROUND((N1354+O1354)*AV1354,2)))</f>
        <v>0</v>
      </c>
      <c r="AX1354" s="39">
        <v>0</v>
      </c>
      <c r="AY1354" s="39">
        <f>IF(Dane!$C$9=2,IFERROR(J1354/W1354,0),IF(Dane!$C$9=3,IFERROR(J1354/W1354,0),0))</f>
        <v>0</v>
      </c>
      <c r="AZ1354" s="39">
        <f>IF(Dane!$C$9=2,IFERROR(ROUND(J1354-ROUND(J1354*0.0976,2)-ROUND(J1354*0.015,2)-ROUND(J1354*0.0245,2),2)/W1354,0),IF(Dane!$C$9=3,IFERROR(ROUND(J1354-ROUND(J1354*0.0976,2)-ROUND(J1354*0.015,2)-ROUND(J1354*0.0245,2),2)/W1354,0),0))</f>
        <v>0</v>
      </c>
      <c r="BA1354" s="39">
        <f t="shared" si="313"/>
        <v>0</v>
      </c>
      <c r="BB1354" s="39">
        <f t="shared" si="314"/>
        <v>0</v>
      </c>
      <c r="BC1354" s="39">
        <f t="shared" ref="BC1354:BC1417" si="322">ROUND(J1354-ROUND(J1354*0.0976,2)-ROUND(J1354*0.015,2)-ROUND(J1354*0.0245,2),2)-ROUND(ROUND(J1354-ROUND(J1354*0.0976,2)-ROUND(J1354*0.015,2)-ROUND(J1354*0.0245,2),2)*0.09,2)</f>
        <v>0</v>
      </c>
      <c r="BD1354" s="39">
        <f>IF(Dane!$C$9=2,IFERROR(BC1354/W1354,0),IF(Dane!$C$9=3,IFERROR(BC1354/W1354,0),0))</f>
        <v>0</v>
      </c>
      <c r="BE1354" s="39">
        <f t="shared" si="315"/>
        <v>0</v>
      </c>
      <c r="BF1354" s="39">
        <v>0</v>
      </c>
      <c r="BG1354" s="39">
        <f t="shared" si="316"/>
        <v>0</v>
      </c>
      <c r="BH1354" s="39">
        <f>IF(Dane!$C$9=2,IF(ROUND((S1354+T1354)*BG1354,2)&gt;$AN$1,$AN$1,ROUND((S1354+T1354)*BG1354,2)),IF(Dane!$C$9=3,IF(ROUND((S1354+T1354)*BG1354,2)&gt;$AN$1,$AN$1,ROUND((S1354+T1354)*BG1354,2)),0))</f>
        <v>0</v>
      </c>
      <c r="BI1354" s="39">
        <v>0</v>
      </c>
      <c r="BJ1354" s="39">
        <f>IF(Dane!$C$9=3,IFERROR(J1354/AB1354,0),0)</f>
        <v>0</v>
      </c>
      <c r="BK1354" s="39">
        <f>IF(Dane!$C$9=3,IFERROR(ROUND(J1354-ROUND(J1354*0.0976,2)-ROUND(J1354*0.015,2)-ROUND(J1354*0.0245,2),2)/AB1354,0),0)</f>
        <v>0</v>
      </c>
      <c r="BL1354" s="39">
        <f t="shared" si="317"/>
        <v>0</v>
      </c>
      <c r="BM1354" s="39">
        <f t="shared" si="318"/>
        <v>0</v>
      </c>
      <c r="BN1354" s="39">
        <f t="shared" ref="BN1354:BN1417" si="323">ROUND(J1354-ROUND(J1354*0.0976,2)-ROUND(J1354*0.015,2)-ROUND(J1354*0.0245,2),2)-ROUND(ROUND(J1354-ROUND(J1354*0.0976,2)-ROUND(J1354*0.015,2)-ROUND(J1354*0.0245,2),2)*0.09,2)</f>
        <v>0</v>
      </c>
      <c r="BO1354" s="39">
        <f>IF(Dane!$C$9=3,IFERROR(BN1354/AB1354,0),0)</f>
        <v>0</v>
      </c>
      <c r="BP1354" s="39">
        <f t="shared" si="319"/>
        <v>0</v>
      </c>
      <c r="BQ1354" s="39">
        <v>0</v>
      </c>
      <c r="BR1354" s="39">
        <f t="shared" si="320"/>
        <v>0</v>
      </c>
      <c r="BS1354" s="39">
        <f>IF(Dane!$C$9=3,IF(ROUND((X1354+Y1354)*BR1354,2)&gt;$AN$1,$AN$1,ROUND((X1354+Y1354)*BR1354,2)),0)</f>
        <v>0</v>
      </c>
      <c r="BT1354" s="39">
        <v>0</v>
      </c>
    </row>
    <row r="1355" spans="1:72">
      <c r="A1355" s="87">
        <v>1346</v>
      </c>
      <c r="B1355" s="1"/>
      <c r="C1355" s="1"/>
      <c r="D1355" s="2"/>
      <c r="E1355" s="3"/>
      <c r="F1355" s="4"/>
      <c r="G1355" s="5"/>
      <c r="H1355" s="5"/>
      <c r="I1355" s="6"/>
      <c r="J1355" s="5"/>
      <c r="K1355" s="5"/>
      <c r="L1355" s="5"/>
      <c r="M1355" s="55"/>
      <c r="N1355" s="8"/>
      <c r="O1355" s="105"/>
      <c r="P1355" s="5"/>
      <c r="Q1355" s="5"/>
      <c r="R1355" s="105">
        <f>Dane!$C$10</f>
        <v>0</v>
      </c>
      <c r="S1355" s="8"/>
      <c r="T1355" s="105"/>
      <c r="U1355" s="5"/>
      <c r="V1355" s="5"/>
      <c r="W1355" s="107">
        <f>Dane!$C$11</f>
        <v>0</v>
      </c>
      <c r="X1355" s="8"/>
      <c r="Y1355" s="105"/>
      <c r="Z1355" s="5"/>
      <c r="AA1355" s="5"/>
      <c r="AB1355" s="110">
        <f>Dane!$C$12</f>
        <v>0</v>
      </c>
      <c r="AC1355" s="108">
        <f>IF(Dane!$E$3=1,AP1355+BA1355+BL1355,IF(Dane!$E$3=2,AT1355+BE1355+BP1355,AW1355+BH1355+BS1355))</f>
        <v>0</v>
      </c>
      <c r="AD1355" s="14">
        <f>IF(Dane!$E$3=1,AQ1355+BB1355+BM1355,IF(Dane!$E$3=2,AU1355+BF1355+BQ1355,AX1355+BI1355+BT1355))</f>
        <v>0</v>
      </c>
      <c r="AE1355" s="14">
        <f>IF((J1355*Dane!$C$9)-AC1355&lt;0,0,(J1355*Dane!$C$9)-AC1355)</f>
        <v>0</v>
      </c>
      <c r="AF1355" s="61">
        <f>IF((K1355*Dane!$C$9)-AD1355&lt;0,0,(K1355*Dane!$C$9)-AD1355)</f>
        <v>0</v>
      </c>
      <c r="AG1355" s="93"/>
      <c r="AH1355" s="84">
        <f>IF(Dane!$E$3=1,AP1355,IF(Dane!$E$3=2,AT1355,AW1355))</f>
        <v>0</v>
      </c>
      <c r="AI1355" s="84">
        <f>IF(Dane!$E$3=1,AQ1355,IF(Dane!$E$3=2,AU1355,AX1355))</f>
        <v>0</v>
      </c>
      <c r="AJ1355" s="84">
        <f>IF(Dane!$E$3=1,BA1355,IF(Dane!$E$3=2,BE1355,BH1355))</f>
        <v>0</v>
      </c>
      <c r="AK1355" s="84">
        <f>IF(Dane!$E$3=1,BB1355,IF(Dane!$E$3=2,BF1355,BI1355))</f>
        <v>0</v>
      </c>
      <c r="AL1355" s="84">
        <f>IF(Dane!$E$3=1,BL1355,IF(Dane!$E$3=2,BP1355,BS1355))</f>
        <v>0</v>
      </c>
      <c r="AM1355" s="84">
        <f>IF(Dane!$E$3=1,BM1355,IF(Dane!$E$3=2,BQ1355,BT1355))</f>
        <v>0</v>
      </c>
      <c r="AN1355" s="39">
        <f>IF(Dane!$C$9="",0,IFERROR(J1355/R1355,0))</f>
        <v>0</v>
      </c>
      <c r="AO1355" s="39">
        <f>IF(Dane!$C$9="",0,IFERROR(ROUND(J1355-ROUND(J1355*0.0976,2)-ROUND(J1355*0.015,2)-ROUND(J1355*0.0245,2),2)/R1355,0))</f>
        <v>0</v>
      </c>
      <c r="AP1355" s="39">
        <f t="shared" ref="AP1355:AP1418" si="324">IF(ROUND((N1355*AN1355)+(O1355*AO1355),2)&gt;$AP$1,$AP$1,ROUND((N1355*AN1355)+(O1355*AO1355),2))</f>
        <v>0</v>
      </c>
      <c r="AQ1355" s="39">
        <f t="shared" ref="AQ1355:AQ1418" si="325">IF(ROUND((N1355*AN1355*0.0976)+(N1355*AN1355*0.065)+(N1355*AN1355*$AQ$1),2)&gt;K1355,K1355,ROUND((N1355*AN1355*0.0976)+(N1355*AN1355*0.065)+(N1355*AN1355*$AQ$1),2))</f>
        <v>0</v>
      </c>
      <c r="AR1355" s="39">
        <f t="shared" si="321"/>
        <v>0</v>
      </c>
      <c r="AS1355" s="39">
        <f>IF(Dane!$C$9="",0,IFERROR(AR1355/R1355,0))</f>
        <v>0</v>
      </c>
      <c r="AT1355" s="39">
        <f t="shared" ref="AT1355:AT1418" si="326">IF(ROUND((N1355+O1355)*AS1355,2)&gt;$AN$1,$AN$1,ROUND((N1355+O1355)*AS1355,2))</f>
        <v>0</v>
      </c>
      <c r="AU1355" s="39">
        <v>0</v>
      </c>
      <c r="AV1355" s="39">
        <f t="shared" ref="AV1355:AV1418" si="327">IFERROR((IFERROR(IF(H1355*F1355&gt;=1300,1300*F1355*(1-(13.71%+(1-13.71%)*9%)*(1-0)),IF(H1355&lt;=1300*F1355,0,1300*F1355*(1-(13.71%+(1-13.71%)*9%)*(1-0)))),0))*0.4/R1355,0)</f>
        <v>0</v>
      </c>
      <c r="AW1355" s="39">
        <f>IF(Dane!$C$9="",0,IF(ROUND((N1355+O1355)*AV1355,2)&gt;$AN$1,$AN$1,ROUND((N1355+O1355)*AV1355,2)))</f>
        <v>0</v>
      </c>
      <c r="AX1355" s="39">
        <v>0</v>
      </c>
      <c r="AY1355" s="39">
        <f>IF(Dane!$C$9=2,IFERROR(J1355/W1355,0),IF(Dane!$C$9=3,IFERROR(J1355/W1355,0),0))</f>
        <v>0</v>
      </c>
      <c r="AZ1355" s="39">
        <f>IF(Dane!$C$9=2,IFERROR(ROUND(J1355-ROUND(J1355*0.0976,2)-ROUND(J1355*0.015,2)-ROUND(J1355*0.0245,2),2)/W1355,0),IF(Dane!$C$9=3,IFERROR(ROUND(J1355-ROUND(J1355*0.0976,2)-ROUND(J1355*0.015,2)-ROUND(J1355*0.0245,2),2)/W1355,0),0))</f>
        <v>0</v>
      </c>
      <c r="BA1355" s="39">
        <f t="shared" ref="BA1355:BA1418" si="328">IF(ROUND((S1355*AY1355)+(T1355*AZ1355),2)&gt;$AP$1,$AP$1,ROUND((S1355*AY1355)+(T1355*AZ1355),2))</f>
        <v>0</v>
      </c>
      <c r="BB1355" s="39">
        <f t="shared" ref="BB1355:BB1418" si="329">IF(ROUND((S1355*AY1355*0.0976)+(S1355*AY1355*0.065)+(S1355*AY1355*$AQ$1),2)&gt;K1355,K1355,ROUND((S1355*AY1355*0.0976)+(S1355*AY1355*0.065)+(S1355*AY1355*$AQ$1),2))</f>
        <v>0</v>
      </c>
      <c r="BC1355" s="39">
        <f t="shared" si="322"/>
        <v>0</v>
      </c>
      <c r="BD1355" s="39">
        <f>IF(Dane!$C$9=2,IFERROR(BC1355/W1355,0),IF(Dane!$C$9=3,IFERROR(BC1355/W1355,0),0))</f>
        <v>0</v>
      </c>
      <c r="BE1355" s="39">
        <f t="shared" ref="BE1355:BE1418" si="330">IF(ROUND((S1355+T1355)*BD1355,2)&gt;$AN$1,$AN$1,ROUND((S1355+T1355)*BD1355,2))</f>
        <v>0</v>
      </c>
      <c r="BF1355" s="39">
        <v>0</v>
      </c>
      <c r="BG1355" s="39">
        <f t="shared" ref="BG1355:BG1418" si="331">IFERROR((IFERROR(IF(H1355*F1355&gt;=1300,1300*F1355*(1-(13.71%+(1-13.71%)*9%)*(1-0)),IF(H1355&lt;=1300*F1355,0,1300*F1355*(1-(13.71%+(1-13.71%)*9%)*(1-0)))),0))*0.4/W1355,0)</f>
        <v>0</v>
      </c>
      <c r="BH1355" s="39">
        <f>IF(Dane!$C$9=2,IF(ROUND((S1355+T1355)*BG1355,2)&gt;$AN$1,$AN$1,ROUND((S1355+T1355)*BG1355,2)),IF(Dane!$C$9=3,IF(ROUND((S1355+T1355)*BG1355,2)&gt;$AN$1,$AN$1,ROUND((S1355+T1355)*BG1355,2)),0))</f>
        <v>0</v>
      </c>
      <c r="BI1355" s="39">
        <v>0</v>
      </c>
      <c r="BJ1355" s="39">
        <f>IF(Dane!$C$9=3,IFERROR(J1355/AB1355,0),0)</f>
        <v>0</v>
      </c>
      <c r="BK1355" s="39">
        <f>IF(Dane!$C$9=3,IFERROR(ROUND(J1355-ROUND(J1355*0.0976,2)-ROUND(J1355*0.015,2)-ROUND(J1355*0.0245,2),2)/AB1355,0),0)</f>
        <v>0</v>
      </c>
      <c r="BL1355" s="39">
        <f t="shared" ref="BL1355:BL1418" si="332">IF(ROUND((X1355*BJ1355)+(Y1355*BK1355),2)&gt;$AP$1,$AP$1,ROUND((X1355*BJ1355)+(Y1355*BK1355),2))</f>
        <v>0</v>
      </c>
      <c r="BM1355" s="39">
        <f t="shared" ref="BM1355:BM1418" si="333">IF(ROUND((X1355*BJ1355*0.0976)+(X1355*BJ1355*0.065)+(X1355*BJ1355*$AQ$1),2)&gt;K1355,K1355,ROUND((X1355*BJ1355*0.0976)+(X1355*BJ1355*0.065)+(X1355*BJ1355*$AQ$1),2))</f>
        <v>0</v>
      </c>
      <c r="BN1355" s="39">
        <f t="shared" si="323"/>
        <v>0</v>
      </c>
      <c r="BO1355" s="39">
        <f>IF(Dane!$C$9=3,IFERROR(BN1355/AB1355,0),0)</f>
        <v>0</v>
      </c>
      <c r="BP1355" s="39">
        <f t="shared" ref="BP1355:BP1418" si="334">IF(ROUND((X1355+Y1355)*BO1355,2)&gt;$AN$1,$AN$1,ROUND((X1355+Y1355)*BO1355,2))</f>
        <v>0</v>
      </c>
      <c r="BQ1355" s="39">
        <v>0</v>
      </c>
      <c r="BR1355" s="39">
        <f t="shared" ref="BR1355:BR1418" si="335">IFERROR((IFERROR(IF(H1355*F1355&gt;=1300,1300*F1355*(1-(13.71%+(1-13.71%)*9%)*(1-0)),IF(H1355&lt;=1300*F1355,0,1300*F1355*(1-(13.71%+(1-13.71%)*9%)*(1-0)))),0))*0.4/AB1355,0)</f>
        <v>0</v>
      </c>
      <c r="BS1355" s="39">
        <f>IF(Dane!$C$9=3,IF(ROUND((X1355+Y1355)*BR1355,2)&gt;$AN$1,$AN$1,ROUND((X1355+Y1355)*BR1355,2)),0)</f>
        <v>0</v>
      </c>
      <c r="BT1355" s="39">
        <v>0</v>
      </c>
    </row>
    <row r="1356" spans="1:72">
      <c r="A1356" s="87">
        <v>1347</v>
      </c>
      <c r="B1356" s="1"/>
      <c r="C1356" s="1"/>
      <c r="D1356" s="2"/>
      <c r="E1356" s="3"/>
      <c r="F1356" s="4"/>
      <c r="G1356" s="5"/>
      <c r="H1356" s="5"/>
      <c r="I1356" s="6"/>
      <c r="J1356" s="5"/>
      <c r="K1356" s="5"/>
      <c r="L1356" s="5"/>
      <c r="M1356" s="55"/>
      <c r="N1356" s="8"/>
      <c r="O1356" s="105"/>
      <c r="P1356" s="5"/>
      <c r="Q1356" s="5"/>
      <c r="R1356" s="105">
        <f>Dane!$C$10</f>
        <v>0</v>
      </c>
      <c r="S1356" s="8"/>
      <c r="T1356" s="105"/>
      <c r="U1356" s="5"/>
      <c r="V1356" s="5"/>
      <c r="W1356" s="107">
        <f>Dane!$C$11</f>
        <v>0</v>
      </c>
      <c r="X1356" s="8"/>
      <c r="Y1356" s="105"/>
      <c r="Z1356" s="5"/>
      <c r="AA1356" s="5"/>
      <c r="AB1356" s="110">
        <f>Dane!$C$12</f>
        <v>0</v>
      </c>
      <c r="AC1356" s="108">
        <f>IF(Dane!$E$3=1,AP1356+BA1356+BL1356,IF(Dane!$E$3=2,AT1356+BE1356+BP1356,AW1356+BH1356+BS1356))</f>
        <v>0</v>
      </c>
      <c r="AD1356" s="14">
        <f>IF(Dane!$E$3=1,AQ1356+BB1356+BM1356,IF(Dane!$E$3=2,AU1356+BF1356+BQ1356,AX1356+BI1356+BT1356))</f>
        <v>0</v>
      </c>
      <c r="AE1356" s="14">
        <f>IF((J1356*Dane!$C$9)-AC1356&lt;0,0,(J1356*Dane!$C$9)-AC1356)</f>
        <v>0</v>
      </c>
      <c r="AF1356" s="61">
        <f>IF((K1356*Dane!$C$9)-AD1356&lt;0,0,(K1356*Dane!$C$9)-AD1356)</f>
        <v>0</v>
      </c>
      <c r="AG1356" s="93"/>
      <c r="AH1356" s="84">
        <f>IF(Dane!$E$3=1,AP1356,IF(Dane!$E$3=2,AT1356,AW1356))</f>
        <v>0</v>
      </c>
      <c r="AI1356" s="84">
        <f>IF(Dane!$E$3=1,AQ1356,IF(Dane!$E$3=2,AU1356,AX1356))</f>
        <v>0</v>
      </c>
      <c r="AJ1356" s="84">
        <f>IF(Dane!$E$3=1,BA1356,IF(Dane!$E$3=2,BE1356,BH1356))</f>
        <v>0</v>
      </c>
      <c r="AK1356" s="84">
        <f>IF(Dane!$E$3=1,BB1356,IF(Dane!$E$3=2,BF1356,BI1356))</f>
        <v>0</v>
      </c>
      <c r="AL1356" s="84">
        <f>IF(Dane!$E$3=1,BL1356,IF(Dane!$E$3=2,BP1356,BS1356))</f>
        <v>0</v>
      </c>
      <c r="AM1356" s="84">
        <f>IF(Dane!$E$3=1,BM1356,IF(Dane!$E$3=2,BQ1356,BT1356))</f>
        <v>0</v>
      </c>
      <c r="AN1356" s="39">
        <f>IF(Dane!$C$9="",0,IFERROR(J1356/R1356,0))</f>
        <v>0</v>
      </c>
      <c r="AO1356" s="39">
        <f>IF(Dane!$C$9="",0,IFERROR(ROUND(J1356-ROUND(J1356*0.0976,2)-ROUND(J1356*0.015,2)-ROUND(J1356*0.0245,2),2)/R1356,0))</f>
        <v>0</v>
      </c>
      <c r="AP1356" s="39">
        <f t="shared" si="324"/>
        <v>0</v>
      </c>
      <c r="AQ1356" s="39">
        <f t="shared" si="325"/>
        <v>0</v>
      </c>
      <c r="AR1356" s="39">
        <f t="shared" si="321"/>
        <v>0</v>
      </c>
      <c r="AS1356" s="39">
        <f>IF(Dane!$C$9="",0,IFERROR(AR1356/R1356,0))</f>
        <v>0</v>
      </c>
      <c r="AT1356" s="39">
        <f t="shared" si="326"/>
        <v>0</v>
      </c>
      <c r="AU1356" s="39">
        <v>0</v>
      </c>
      <c r="AV1356" s="39">
        <f t="shared" si="327"/>
        <v>0</v>
      </c>
      <c r="AW1356" s="39">
        <f>IF(Dane!$C$9="",0,IF(ROUND((N1356+O1356)*AV1356,2)&gt;$AN$1,$AN$1,ROUND((N1356+O1356)*AV1356,2)))</f>
        <v>0</v>
      </c>
      <c r="AX1356" s="39">
        <v>0</v>
      </c>
      <c r="AY1356" s="39">
        <f>IF(Dane!$C$9=2,IFERROR(J1356/W1356,0),IF(Dane!$C$9=3,IFERROR(J1356/W1356,0),0))</f>
        <v>0</v>
      </c>
      <c r="AZ1356" s="39">
        <f>IF(Dane!$C$9=2,IFERROR(ROUND(J1356-ROUND(J1356*0.0976,2)-ROUND(J1356*0.015,2)-ROUND(J1356*0.0245,2),2)/W1356,0),IF(Dane!$C$9=3,IFERROR(ROUND(J1356-ROUND(J1356*0.0976,2)-ROUND(J1356*0.015,2)-ROUND(J1356*0.0245,2),2)/W1356,0),0))</f>
        <v>0</v>
      </c>
      <c r="BA1356" s="39">
        <f t="shared" si="328"/>
        <v>0</v>
      </c>
      <c r="BB1356" s="39">
        <f t="shared" si="329"/>
        <v>0</v>
      </c>
      <c r="BC1356" s="39">
        <f t="shared" si="322"/>
        <v>0</v>
      </c>
      <c r="BD1356" s="39">
        <f>IF(Dane!$C$9=2,IFERROR(BC1356/W1356,0),IF(Dane!$C$9=3,IFERROR(BC1356/W1356,0),0))</f>
        <v>0</v>
      </c>
      <c r="BE1356" s="39">
        <f t="shared" si="330"/>
        <v>0</v>
      </c>
      <c r="BF1356" s="39">
        <v>0</v>
      </c>
      <c r="BG1356" s="39">
        <f t="shared" si="331"/>
        <v>0</v>
      </c>
      <c r="BH1356" s="39">
        <f>IF(Dane!$C$9=2,IF(ROUND((S1356+T1356)*BG1356,2)&gt;$AN$1,$AN$1,ROUND((S1356+T1356)*BG1356,2)),IF(Dane!$C$9=3,IF(ROUND((S1356+T1356)*BG1356,2)&gt;$AN$1,$AN$1,ROUND((S1356+T1356)*BG1356,2)),0))</f>
        <v>0</v>
      </c>
      <c r="BI1356" s="39">
        <v>0</v>
      </c>
      <c r="BJ1356" s="39">
        <f>IF(Dane!$C$9=3,IFERROR(J1356/AB1356,0),0)</f>
        <v>0</v>
      </c>
      <c r="BK1356" s="39">
        <f>IF(Dane!$C$9=3,IFERROR(ROUND(J1356-ROUND(J1356*0.0976,2)-ROUND(J1356*0.015,2)-ROUND(J1356*0.0245,2),2)/AB1356,0),0)</f>
        <v>0</v>
      </c>
      <c r="BL1356" s="39">
        <f t="shared" si="332"/>
        <v>0</v>
      </c>
      <c r="BM1356" s="39">
        <f t="shared" si="333"/>
        <v>0</v>
      </c>
      <c r="BN1356" s="39">
        <f t="shared" si="323"/>
        <v>0</v>
      </c>
      <c r="BO1356" s="39">
        <f>IF(Dane!$C$9=3,IFERROR(BN1356/AB1356,0),0)</f>
        <v>0</v>
      </c>
      <c r="BP1356" s="39">
        <f t="shared" si="334"/>
        <v>0</v>
      </c>
      <c r="BQ1356" s="39">
        <v>0</v>
      </c>
      <c r="BR1356" s="39">
        <f t="shared" si="335"/>
        <v>0</v>
      </c>
      <c r="BS1356" s="39">
        <f>IF(Dane!$C$9=3,IF(ROUND((X1356+Y1356)*BR1356,2)&gt;$AN$1,$AN$1,ROUND((X1356+Y1356)*BR1356,2)),0)</f>
        <v>0</v>
      </c>
      <c r="BT1356" s="39">
        <v>0</v>
      </c>
    </row>
    <row r="1357" spans="1:72">
      <c r="A1357" s="87">
        <v>1348</v>
      </c>
      <c r="B1357" s="1"/>
      <c r="C1357" s="1"/>
      <c r="D1357" s="2"/>
      <c r="E1357" s="3"/>
      <c r="F1357" s="4"/>
      <c r="G1357" s="5"/>
      <c r="H1357" s="5"/>
      <c r="I1357" s="6"/>
      <c r="J1357" s="5"/>
      <c r="K1357" s="5"/>
      <c r="L1357" s="5"/>
      <c r="M1357" s="55"/>
      <c r="N1357" s="8"/>
      <c r="O1357" s="105"/>
      <c r="P1357" s="5"/>
      <c r="Q1357" s="5"/>
      <c r="R1357" s="105">
        <f>Dane!$C$10</f>
        <v>0</v>
      </c>
      <c r="S1357" s="8"/>
      <c r="T1357" s="105"/>
      <c r="U1357" s="5"/>
      <c r="V1357" s="5"/>
      <c r="W1357" s="107">
        <f>Dane!$C$11</f>
        <v>0</v>
      </c>
      <c r="X1357" s="8"/>
      <c r="Y1357" s="105"/>
      <c r="Z1357" s="5"/>
      <c r="AA1357" s="5"/>
      <c r="AB1357" s="110">
        <f>Dane!$C$12</f>
        <v>0</v>
      </c>
      <c r="AC1357" s="108">
        <f>IF(Dane!$E$3=1,AP1357+BA1357+BL1357,IF(Dane!$E$3=2,AT1357+BE1357+BP1357,AW1357+BH1357+BS1357))</f>
        <v>0</v>
      </c>
      <c r="AD1357" s="14">
        <f>IF(Dane!$E$3=1,AQ1357+BB1357+BM1357,IF(Dane!$E$3=2,AU1357+BF1357+BQ1357,AX1357+BI1357+BT1357))</f>
        <v>0</v>
      </c>
      <c r="AE1357" s="14">
        <f>IF((J1357*Dane!$C$9)-AC1357&lt;0,0,(J1357*Dane!$C$9)-AC1357)</f>
        <v>0</v>
      </c>
      <c r="AF1357" s="61">
        <f>IF((K1357*Dane!$C$9)-AD1357&lt;0,0,(K1357*Dane!$C$9)-AD1357)</f>
        <v>0</v>
      </c>
      <c r="AG1357" s="93"/>
      <c r="AH1357" s="84">
        <f>IF(Dane!$E$3=1,AP1357,IF(Dane!$E$3=2,AT1357,AW1357))</f>
        <v>0</v>
      </c>
      <c r="AI1357" s="84">
        <f>IF(Dane!$E$3=1,AQ1357,IF(Dane!$E$3=2,AU1357,AX1357))</f>
        <v>0</v>
      </c>
      <c r="AJ1357" s="84">
        <f>IF(Dane!$E$3=1,BA1357,IF(Dane!$E$3=2,BE1357,BH1357))</f>
        <v>0</v>
      </c>
      <c r="AK1357" s="84">
        <f>IF(Dane!$E$3=1,BB1357,IF(Dane!$E$3=2,BF1357,BI1357))</f>
        <v>0</v>
      </c>
      <c r="AL1357" s="84">
        <f>IF(Dane!$E$3=1,BL1357,IF(Dane!$E$3=2,BP1357,BS1357))</f>
        <v>0</v>
      </c>
      <c r="AM1357" s="84">
        <f>IF(Dane!$E$3=1,BM1357,IF(Dane!$E$3=2,BQ1357,BT1357))</f>
        <v>0</v>
      </c>
      <c r="AN1357" s="39">
        <f>IF(Dane!$C$9="",0,IFERROR(J1357/R1357,0))</f>
        <v>0</v>
      </c>
      <c r="AO1357" s="39">
        <f>IF(Dane!$C$9="",0,IFERROR(ROUND(J1357-ROUND(J1357*0.0976,2)-ROUND(J1357*0.015,2)-ROUND(J1357*0.0245,2),2)/R1357,0))</f>
        <v>0</v>
      </c>
      <c r="AP1357" s="39">
        <f t="shared" si="324"/>
        <v>0</v>
      </c>
      <c r="AQ1357" s="39">
        <f t="shared" si="325"/>
        <v>0</v>
      </c>
      <c r="AR1357" s="39">
        <f t="shared" si="321"/>
        <v>0</v>
      </c>
      <c r="AS1357" s="39">
        <f>IF(Dane!$C$9="",0,IFERROR(AR1357/R1357,0))</f>
        <v>0</v>
      </c>
      <c r="AT1357" s="39">
        <f t="shared" si="326"/>
        <v>0</v>
      </c>
      <c r="AU1357" s="39">
        <v>0</v>
      </c>
      <c r="AV1357" s="39">
        <f t="shared" si="327"/>
        <v>0</v>
      </c>
      <c r="AW1357" s="39">
        <f>IF(Dane!$C$9="",0,IF(ROUND((N1357+O1357)*AV1357,2)&gt;$AN$1,$AN$1,ROUND((N1357+O1357)*AV1357,2)))</f>
        <v>0</v>
      </c>
      <c r="AX1357" s="39">
        <v>0</v>
      </c>
      <c r="AY1357" s="39">
        <f>IF(Dane!$C$9=2,IFERROR(J1357/W1357,0),IF(Dane!$C$9=3,IFERROR(J1357/W1357,0),0))</f>
        <v>0</v>
      </c>
      <c r="AZ1357" s="39">
        <f>IF(Dane!$C$9=2,IFERROR(ROUND(J1357-ROUND(J1357*0.0976,2)-ROUND(J1357*0.015,2)-ROUND(J1357*0.0245,2),2)/W1357,0),IF(Dane!$C$9=3,IFERROR(ROUND(J1357-ROUND(J1357*0.0976,2)-ROUND(J1357*0.015,2)-ROUND(J1357*0.0245,2),2)/W1357,0),0))</f>
        <v>0</v>
      </c>
      <c r="BA1357" s="39">
        <f t="shared" si="328"/>
        <v>0</v>
      </c>
      <c r="BB1357" s="39">
        <f t="shared" si="329"/>
        <v>0</v>
      </c>
      <c r="BC1357" s="39">
        <f t="shared" si="322"/>
        <v>0</v>
      </c>
      <c r="BD1357" s="39">
        <f>IF(Dane!$C$9=2,IFERROR(BC1357/W1357,0),IF(Dane!$C$9=3,IFERROR(BC1357/W1357,0),0))</f>
        <v>0</v>
      </c>
      <c r="BE1357" s="39">
        <f t="shared" si="330"/>
        <v>0</v>
      </c>
      <c r="BF1357" s="39">
        <v>0</v>
      </c>
      <c r="BG1357" s="39">
        <f t="shared" si="331"/>
        <v>0</v>
      </c>
      <c r="BH1357" s="39">
        <f>IF(Dane!$C$9=2,IF(ROUND((S1357+T1357)*BG1357,2)&gt;$AN$1,$AN$1,ROUND((S1357+T1357)*BG1357,2)),IF(Dane!$C$9=3,IF(ROUND((S1357+T1357)*BG1357,2)&gt;$AN$1,$AN$1,ROUND((S1357+T1357)*BG1357,2)),0))</f>
        <v>0</v>
      </c>
      <c r="BI1357" s="39">
        <v>0</v>
      </c>
      <c r="BJ1357" s="39">
        <f>IF(Dane!$C$9=3,IFERROR(J1357/AB1357,0),0)</f>
        <v>0</v>
      </c>
      <c r="BK1357" s="39">
        <f>IF(Dane!$C$9=3,IFERROR(ROUND(J1357-ROUND(J1357*0.0976,2)-ROUND(J1357*0.015,2)-ROUND(J1357*0.0245,2),2)/AB1357,0),0)</f>
        <v>0</v>
      </c>
      <c r="BL1357" s="39">
        <f t="shared" si="332"/>
        <v>0</v>
      </c>
      <c r="BM1357" s="39">
        <f t="shared" si="333"/>
        <v>0</v>
      </c>
      <c r="BN1357" s="39">
        <f t="shared" si="323"/>
        <v>0</v>
      </c>
      <c r="BO1357" s="39">
        <f>IF(Dane!$C$9=3,IFERROR(BN1357/AB1357,0),0)</f>
        <v>0</v>
      </c>
      <c r="BP1357" s="39">
        <f t="shared" si="334"/>
        <v>0</v>
      </c>
      <c r="BQ1357" s="39">
        <v>0</v>
      </c>
      <c r="BR1357" s="39">
        <f t="shared" si="335"/>
        <v>0</v>
      </c>
      <c r="BS1357" s="39">
        <f>IF(Dane!$C$9=3,IF(ROUND((X1357+Y1357)*BR1357,2)&gt;$AN$1,$AN$1,ROUND((X1357+Y1357)*BR1357,2)),0)</f>
        <v>0</v>
      </c>
      <c r="BT1357" s="39">
        <v>0</v>
      </c>
    </row>
    <row r="1358" spans="1:72">
      <c r="A1358" s="87">
        <v>1349</v>
      </c>
      <c r="B1358" s="1"/>
      <c r="C1358" s="1"/>
      <c r="D1358" s="2"/>
      <c r="E1358" s="3"/>
      <c r="F1358" s="4"/>
      <c r="G1358" s="5"/>
      <c r="H1358" s="5"/>
      <c r="I1358" s="6"/>
      <c r="J1358" s="5"/>
      <c r="K1358" s="5"/>
      <c r="L1358" s="5"/>
      <c r="M1358" s="55"/>
      <c r="N1358" s="8"/>
      <c r="O1358" s="105"/>
      <c r="P1358" s="5"/>
      <c r="Q1358" s="5"/>
      <c r="R1358" s="105">
        <f>Dane!$C$10</f>
        <v>0</v>
      </c>
      <c r="S1358" s="8"/>
      <c r="T1358" s="105"/>
      <c r="U1358" s="5"/>
      <c r="V1358" s="5"/>
      <c r="W1358" s="107">
        <f>Dane!$C$11</f>
        <v>0</v>
      </c>
      <c r="X1358" s="8"/>
      <c r="Y1358" s="105"/>
      <c r="Z1358" s="5"/>
      <c r="AA1358" s="5"/>
      <c r="AB1358" s="110">
        <f>Dane!$C$12</f>
        <v>0</v>
      </c>
      <c r="AC1358" s="108">
        <f>IF(Dane!$E$3=1,AP1358+BA1358+BL1358,IF(Dane!$E$3=2,AT1358+BE1358+BP1358,AW1358+BH1358+BS1358))</f>
        <v>0</v>
      </c>
      <c r="AD1358" s="14">
        <f>IF(Dane!$E$3=1,AQ1358+BB1358+BM1358,IF(Dane!$E$3=2,AU1358+BF1358+BQ1358,AX1358+BI1358+BT1358))</f>
        <v>0</v>
      </c>
      <c r="AE1358" s="14">
        <f>IF((J1358*Dane!$C$9)-AC1358&lt;0,0,(J1358*Dane!$C$9)-AC1358)</f>
        <v>0</v>
      </c>
      <c r="AF1358" s="61">
        <f>IF((K1358*Dane!$C$9)-AD1358&lt;0,0,(K1358*Dane!$C$9)-AD1358)</f>
        <v>0</v>
      </c>
      <c r="AG1358" s="93"/>
      <c r="AH1358" s="84">
        <f>IF(Dane!$E$3=1,AP1358,IF(Dane!$E$3=2,AT1358,AW1358))</f>
        <v>0</v>
      </c>
      <c r="AI1358" s="84">
        <f>IF(Dane!$E$3=1,AQ1358,IF(Dane!$E$3=2,AU1358,AX1358))</f>
        <v>0</v>
      </c>
      <c r="AJ1358" s="84">
        <f>IF(Dane!$E$3=1,BA1358,IF(Dane!$E$3=2,BE1358,BH1358))</f>
        <v>0</v>
      </c>
      <c r="AK1358" s="84">
        <f>IF(Dane!$E$3=1,BB1358,IF(Dane!$E$3=2,BF1358,BI1358))</f>
        <v>0</v>
      </c>
      <c r="AL1358" s="84">
        <f>IF(Dane!$E$3=1,BL1358,IF(Dane!$E$3=2,BP1358,BS1358))</f>
        <v>0</v>
      </c>
      <c r="AM1358" s="84">
        <f>IF(Dane!$E$3=1,BM1358,IF(Dane!$E$3=2,BQ1358,BT1358))</f>
        <v>0</v>
      </c>
      <c r="AN1358" s="39">
        <f>IF(Dane!$C$9="",0,IFERROR(J1358/R1358,0))</f>
        <v>0</v>
      </c>
      <c r="AO1358" s="39">
        <f>IF(Dane!$C$9="",0,IFERROR(ROUND(J1358-ROUND(J1358*0.0976,2)-ROUND(J1358*0.015,2)-ROUND(J1358*0.0245,2),2)/R1358,0))</f>
        <v>0</v>
      </c>
      <c r="AP1358" s="39">
        <f t="shared" si="324"/>
        <v>0</v>
      </c>
      <c r="AQ1358" s="39">
        <f t="shared" si="325"/>
        <v>0</v>
      </c>
      <c r="AR1358" s="39">
        <f t="shared" si="321"/>
        <v>0</v>
      </c>
      <c r="AS1358" s="39">
        <f>IF(Dane!$C$9="",0,IFERROR(AR1358/R1358,0))</f>
        <v>0</v>
      </c>
      <c r="AT1358" s="39">
        <f t="shared" si="326"/>
        <v>0</v>
      </c>
      <c r="AU1358" s="39">
        <v>0</v>
      </c>
      <c r="AV1358" s="39">
        <f t="shared" si="327"/>
        <v>0</v>
      </c>
      <c r="AW1358" s="39">
        <f>IF(Dane!$C$9="",0,IF(ROUND((N1358+O1358)*AV1358,2)&gt;$AN$1,$AN$1,ROUND((N1358+O1358)*AV1358,2)))</f>
        <v>0</v>
      </c>
      <c r="AX1358" s="39">
        <v>0</v>
      </c>
      <c r="AY1358" s="39">
        <f>IF(Dane!$C$9=2,IFERROR(J1358/W1358,0),IF(Dane!$C$9=3,IFERROR(J1358/W1358,0),0))</f>
        <v>0</v>
      </c>
      <c r="AZ1358" s="39">
        <f>IF(Dane!$C$9=2,IFERROR(ROUND(J1358-ROUND(J1358*0.0976,2)-ROUND(J1358*0.015,2)-ROUND(J1358*0.0245,2),2)/W1358,0),IF(Dane!$C$9=3,IFERROR(ROUND(J1358-ROUND(J1358*0.0976,2)-ROUND(J1358*0.015,2)-ROUND(J1358*0.0245,2),2)/W1358,0),0))</f>
        <v>0</v>
      </c>
      <c r="BA1358" s="39">
        <f t="shared" si="328"/>
        <v>0</v>
      </c>
      <c r="BB1358" s="39">
        <f t="shared" si="329"/>
        <v>0</v>
      </c>
      <c r="BC1358" s="39">
        <f t="shared" si="322"/>
        <v>0</v>
      </c>
      <c r="BD1358" s="39">
        <f>IF(Dane!$C$9=2,IFERROR(BC1358/W1358,0),IF(Dane!$C$9=3,IFERROR(BC1358/W1358,0),0))</f>
        <v>0</v>
      </c>
      <c r="BE1358" s="39">
        <f t="shared" si="330"/>
        <v>0</v>
      </c>
      <c r="BF1358" s="39">
        <v>0</v>
      </c>
      <c r="BG1358" s="39">
        <f t="shared" si="331"/>
        <v>0</v>
      </c>
      <c r="BH1358" s="39">
        <f>IF(Dane!$C$9=2,IF(ROUND((S1358+T1358)*BG1358,2)&gt;$AN$1,$AN$1,ROUND((S1358+T1358)*BG1358,2)),IF(Dane!$C$9=3,IF(ROUND((S1358+T1358)*BG1358,2)&gt;$AN$1,$AN$1,ROUND((S1358+T1358)*BG1358,2)),0))</f>
        <v>0</v>
      </c>
      <c r="BI1358" s="39">
        <v>0</v>
      </c>
      <c r="BJ1358" s="39">
        <f>IF(Dane!$C$9=3,IFERROR(J1358/AB1358,0),0)</f>
        <v>0</v>
      </c>
      <c r="BK1358" s="39">
        <f>IF(Dane!$C$9=3,IFERROR(ROUND(J1358-ROUND(J1358*0.0976,2)-ROUND(J1358*0.015,2)-ROUND(J1358*0.0245,2),2)/AB1358,0),0)</f>
        <v>0</v>
      </c>
      <c r="BL1358" s="39">
        <f t="shared" si="332"/>
        <v>0</v>
      </c>
      <c r="BM1358" s="39">
        <f t="shared" si="333"/>
        <v>0</v>
      </c>
      <c r="BN1358" s="39">
        <f t="shared" si="323"/>
        <v>0</v>
      </c>
      <c r="BO1358" s="39">
        <f>IF(Dane!$C$9=3,IFERROR(BN1358/AB1358,0),0)</f>
        <v>0</v>
      </c>
      <c r="BP1358" s="39">
        <f t="shared" si="334"/>
        <v>0</v>
      </c>
      <c r="BQ1358" s="39">
        <v>0</v>
      </c>
      <c r="BR1358" s="39">
        <f t="shared" si="335"/>
        <v>0</v>
      </c>
      <c r="BS1358" s="39">
        <f>IF(Dane!$C$9=3,IF(ROUND((X1358+Y1358)*BR1358,2)&gt;$AN$1,$AN$1,ROUND((X1358+Y1358)*BR1358,2)),0)</f>
        <v>0</v>
      </c>
      <c r="BT1358" s="39">
        <v>0</v>
      </c>
    </row>
    <row r="1359" spans="1:72">
      <c r="A1359" s="87">
        <v>1350</v>
      </c>
      <c r="B1359" s="1"/>
      <c r="C1359" s="1"/>
      <c r="D1359" s="2"/>
      <c r="E1359" s="3"/>
      <c r="F1359" s="4"/>
      <c r="G1359" s="5"/>
      <c r="H1359" s="5"/>
      <c r="I1359" s="6"/>
      <c r="J1359" s="5"/>
      <c r="K1359" s="5"/>
      <c r="L1359" s="5"/>
      <c r="M1359" s="55"/>
      <c r="N1359" s="8"/>
      <c r="O1359" s="105"/>
      <c r="P1359" s="5"/>
      <c r="Q1359" s="5"/>
      <c r="R1359" s="105">
        <f>Dane!$C$10</f>
        <v>0</v>
      </c>
      <c r="S1359" s="8"/>
      <c r="T1359" s="105"/>
      <c r="U1359" s="5"/>
      <c r="V1359" s="5"/>
      <c r="W1359" s="107">
        <f>Dane!$C$11</f>
        <v>0</v>
      </c>
      <c r="X1359" s="8"/>
      <c r="Y1359" s="105"/>
      <c r="Z1359" s="5"/>
      <c r="AA1359" s="5"/>
      <c r="AB1359" s="110">
        <f>Dane!$C$12</f>
        <v>0</v>
      </c>
      <c r="AC1359" s="108">
        <f>IF(Dane!$E$3=1,AP1359+BA1359+BL1359,IF(Dane!$E$3=2,AT1359+BE1359+BP1359,AW1359+BH1359+BS1359))</f>
        <v>0</v>
      </c>
      <c r="AD1359" s="14">
        <f>IF(Dane!$E$3=1,AQ1359+BB1359+BM1359,IF(Dane!$E$3=2,AU1359+BF1359+BQ1359,AX1359+BI1359+BT1359))</f>
        <v>0</v>
      </c>
      <c r="AE1359" s="14">
        <f>IF((J1359*Dane!$C$9)-AC1359&lt;0,0,(J1359*Dane!$C$9)-AC1359)</f>
        <v>0</v>
      </c>
      <c r="AF1359" s="61">
        <f>IF((K1359*Dane!$C$9)-AD1359&lt;0,0,(K1359*Dane!$C$9)-AD1359)</f>
        <v>0</v>
      </c>
      <c r="AG1359" s="93"/>
      <c r="AH1359" s="84">
        <f>IF(Dane!$E$3=1,AP1359,IF(Dane!$E$3=2,AT1359,AW1359))</f>
        <v>0</v>
      </c>
      <c r="AI1359" s="84">
        <f>IF(Dane!$E$3=1,AQ1359,IF(Dane!$E$3=2,AU1359,AX1359))</f>
        <v>0</v>
      </c>
      <c r="AJ1359" s="84">
        <f>IF(Dane!$E$3=1,BA1359,IF(Dane!$E$3=2,BE1359,BH1359))</f>
        <v>0</v>
      </c>
      <c r="AK1359" s="84">
        <f>IF(Dane!$E$3=1,BB1359,IF(Dane!$E$3=2,BF1359,BI1359))</f>
        <v>0</v>
      </c>
      <c r="AL1359" s="84">
        <f>IF(Dane!$E$3=1,BL1359,IF(Dane!$E$3=2,BP1359,BS1359))</f>
        <v>0</v>
      </c>
      <c r="AM1359" s="84">
        <f>IF(Dane!$E$3=1,BM1359,IF(Dane!$E$3=2,BQ1359,BT1359))</f>
        <v>0</v>
      </c>
      <c r="AN1359" s="39">
        <f>IF(Dane!$C$9="",0,IFERROR(J1359/R1359,0))</f>
        <v>0</v>
      </c>
      <c r="AO1359" s="39">
        <f>IF(Dane!$C$9="",0,IFERROR(ROUND(J1359-ROUND(J1359*0.0976,2)-ROUND(J1359*0.015,2)-ROUND(J1359*0.0245,2),2)/R1359,0))</f>
        <v>0</v>
      </c>
      <c r="AP1359" s="39">
        <f t="shared" si="324"/>
        <v>0</v>
      </c>
      <c r="AQ1359" s="39">
        <f t="shared" si="325"/>
        <v>0</v>
      </c>
      <c r="AR1359" s="39">
        <f t="shared" si="321"/>
        <v>0</v>
      </c>
      <c r="AS1359" s="39">
        <f>IF(Dane!$C$9="",0,IFERROR(AR1359/R1359,0))</f>
        <v>0</v>
      </c>
      <c r="AT1359" s="39">
        <f t="shared" si="326"/>
        <v>0</v>
      </c>
      <c r="AU1359" s="39">
        <v>0</v>
      </c>
      <c r="AV1359" s="39">
        <f t="shared" si="327"/>
        <v>0</v>
      </c>
      <c r="AW1359" s="39">
        <f>IF(Dane!$C$9="",0,IF(ROUND((N1359+O1359)*AV1359,2)&gt;$AN$1,$AN$1,ROUND((N1359+O1359)*AV1359,2)))</f>
        <v>0</v>
      </c>
      <c r="AX1359" s="39">
        <v>0</v>
      </c>
      <c r="AY1359" s="39">
        <f>IF(Dane!$C$9=2,IFERROR(J1359/W1359,0),IF(Dane!$C$9=3,IFERROR(J1359/W1359,0),0))</f>
        <v>0</v>
      </c>
      <c r="AZ1359" s="39">
        <f>IF(Dane!$C$9=2,IFERROR(ROUND(J1359-ROUND(J1359*0.0976,2)-ROUND(J1359*0.015,2)-ROUND(J1359*0.0245,2),2)/W1359,0),IF(Dane!$C$9=3,IFERROR(ROUND(J1359-ROUND(J1359*0.0976,2)-ROUND(J1359*0.015,2)-ROUND(J1359*0.0245,2),2)/W1359,0),0))</f>
        <v>0</v>
      </c>
      <c r="BA1359" s="39">
        <f t="shared" si="328"/>
        <v>0</v>
      </c>
      <c r="BB1359" s="39">
        <f t="shared" si="329"/>
        <v>0</v>
      </c>
      <c r="BC1359" s="39">
        <f t="shared" si="322"/>
        <v>0</v>
      </c>
      <c r="BD1359" s="39">
        <f>IF(Dane!$C$9=2,IFERROR(BC1359/W1359,0),IF(Dane!$C$9=3,IFERROR(BC1359/W1359,0),0))</f>
        <v>0</v>
      </c>
      <c r="BE1359" s="39">
        <f t="shared" si="330"/>
        <v>0</v>
      </c>
      <c r="BF1359" s="39">
        <v>0</v>
      </c>
      <c r="BG1359" s="39">
        <f t="shared" si="331"/>
        <v>0</v>
      </c>
      <c r="BH1359" s="39">
        <f>IF(Dane!$C$9=2,IF(ROUND((S1359+T1359)*BG1359,2)&gt;$AN$1,$AN$1,ROUND((S1359+T1359)*BG1359,2)),IF(Dane!$C$9=3,IF(ROUND((S1359+T1359)*BG1359,2)&gt;$AN$1,$AN$1,ROUND((S1359+T1359)*BG1359,2)),0))</f>
        <v>0</v>
      </c>
      <c r="BI1359" s="39">
        <v>0</v>
      </c>
      <c r="BJ1359" s="39">
        <f>IF(Dane!$C$9=3,IFERROR(J1359/AB1359,0),0)</f>
        <v>0</v>
      </c>
      <c r="BK1359" s="39">
        <f>IF(Dane!$C$9=3,IFERROR(ROUND(J1359-ROUND(J1359*0.0976,2)-ROUND(J1359*0.015,2)-ROUND(J1359*0.0245,2),2)/AB1359,0),0)</f>
        <v>0</v>
      </c>
      <c r="BL1359" s="39">
        <f t="shared" si="332"/>
        <v>0</v>
      </c>
      <c r="BM1359" s="39">
        <f t="shared" si="333"/>
        <v>0</v>
      </c>
      <c r="BN1359" s="39">
        <f t="shared" si="323"/>
        <v>0</v>
      </c>
      <c r="BO1359" s="39">
        <f>IF(Dane!$C$9=3,IFERROR(BN1359/AB1359,0),0)</f>
        <v>0</v>
      </c>
      <c r="BP1359" s="39">
        <f t="shared" si="334"/>
        <v>0</v>
      </c>
      <c r="BQ1359" s="39">
        <v>0</v>
      </c>
      <c r="BR1359" s="39">
        <f t="shared" si="335"/>
        <v>0</v>
      </c>
      <c r="BS1359" s="39">
        <f>IF(Dane!$C$9=3,IF(ROUND((X1359+Y1359)*BR1359,2)&gt;$AN$1,$AN$1,ROUND((X1359+Y1359)*BR1359,2)),0)</f>
        <v>0</v>
      </c>
      <c r="BT1359" s="39">
        <v>0</v>
      </c>
    </row>
    <row r="1360" spans="1:72">
      <c r="A1360" s="87">
        <v>1351</v>
      </c>
      <c r="B1360" s="1"/>
      <c r="C1360" s="1"/>
      <c r="D1360" s="2"/>
      <c r="E1360" s="3"/>
      <c r="F1360" s="4"/>
      <c r="G1360" s="5"/>
      <c r="H1360" s="5"/>
      <c r="I1360" s="6"/>
      <c r="J1360" s="5"/>
      <c r="K1360" s="5"/>
      <c r="L1360" s="5"/>
      <c r="M1360" s="55"/>
      <c r="N1360" s="8"/>
      <c r="O1360" s="105"/>
      <c r="P1360" s="5"/>
      <c r="Q1360" s="5"/>
      <c r="R1360" s="105">
        <f>Dane!$C$10</f>
        <v>0</v>
      </c>
      <c r="S1360" s="8"/>
      <c r="T1360" s="105"/>
      <c r="U1360" s="5"/>
      <c r="V1360" s="5"/>
      <c r="W1360" s="107">
        <f>Dane!$C$11</f>
        <v>0</v>
      </c>
      <c r="X1360" s="8"/>
      <c r="Y1360" s="105"/>
      <c r="Z1360" s="5"/>
      <c r="AA1360" s="5"/>
      <c r="AB1360" s="110">
        <f>Dane!$C$12</f>
        <v>0</v>
      </c>
      <c r="AC1360" s="108">
        <f>IF(Dane!$E$3=1,AP1360+BA1360+BL1360,IF(Dane!$E$3=2,AT1360+BE1360+BP1360,AW1360+BH1360+BS1360))</f>
        <v>0</v>
      </c>
      <c r="AD1360" s="14">
        <f>IF(Dane!$E$3=1,AQ1360+BB1360+BM1360,IF(Dane!$E$3=2,AU1360+BF1360+BQ1360,AX1360+BI1360+BT1360))</f>
        <v>0</v>
      </c>
      <c r="AE1360" s="14">
        <f>IF((J1360*Dane!$C$9)-AC1360&lt;0,0,(J1360*Dane!$C$9)-AC1360)</f>
        <v>0</v>
      </c>
      <c r="AF1360" s="61">
        <f>IF((K1360*Dane!$C$9)-AD1360&lt;0,0,(K1360*Dane!$C$9)-AD1360)</f>
        <v>0</v>
      </c>
      <c r="AG1360" s="93"/>
      <c r="AH1360" s="84">
        <f>IF(Dane!$E$3=1,AP1360,IF(Dane!$E$3=2,AT1360,AW1360))</f>
        <v>0</v>
      </c>
      <c r="AI1360" s="84">
        <f>IF(Dane!$E$3=1,AQ1360,IF(Dane!$E$3=2,AU1360,AX1360))</f>
        <v>0</v>
      </c>
      <c r="AJ1360" s="84">
        <f>IF(Dane!$E$3=1,BA1360,IF(Dane!$E$3=2,BE1360,BH1360))</f>
        <v>0</v>
      </c>
      <c r="AK1360" s="84">
        <f>IF(Dane!$E$3=1,BB1360,IF(Dane!$E$3=2,BF1360,BI1360))</f>
        <v>0</v>
      </c>
      <c r="AL1360" s="84">
        <f>IF(Dane!$E$3=1,BL1360,IF(Dane!$E$3=2,BP1360,BS1360))</f>
        <v>0</v>
      </c>
      <c r="AM1360" s="84">
        <f>IF(Dane!$E$3=1,BM1360,IF(Dane!$E$3=2,BQ1360,BT1360))</f>
        <v>0</v>
      </c>
      <c r="AN1360" s="39">
        <f>IF(Dane!$C$9="",0,IFERROR(J1360/R1360,0))</f>
        <v>0</v>
      </c>
      <c r="AO1360" s="39">
        <f>IF(Dane!$C$9="",0,IFERROR(ROUND(J1360-ROUND(J1360*0.0976,2)-ROUND(J1360*0.015,2)-ROUND(J1360*0.0245,2),2)/R1360,0))</f>
        <v>0</v>
      </c>
      <c r="AP1360" s="39">
        <f t="shared" si="324"/>
        <v>0</v>
      </c>
      <c r="AQ1360" s="39">
        <f t="shared" si="325"/>
        <v>0</v>
      </c>
      <c r="AR1360" s="39">
        <f t="shared" si="321"/>
        <v>0</v>
      </c>
      <c r="AS1360" s="39">
        <f>IF(Dane!$C$9="",0,IFERROR(AR1360/R1360,0))</f>
        <v>0</v>
      </c>
      <c r="AT1360" s="39">
        <f t="shared" si="326"/>
        <v>0</v>
      </c>
      <c r="AU1360" s="39">
        <v>0</v>
      </c>
      <c r="AV1360" s="39">
        <f t="shared" si="327"/>
        <v>0</v>
      </c>
      <c r="AW1360" s="39">
        <f>IF(Dane!$C$9="",0,IF(ROUND((N1360+O1360)*AV1360,2)&gt;$AN$1,$AN$1,ROUND((N1360+O1360)*AV1360,2)))</f>
        <v>0</v>
      </c>
      <c r="AX1360" s="39">
        <v>0</v>
      </c>
      <c r="AY1360" s="39">
        <f>IF(Dane!$C$9=2,IFERROR(J1360/W1360,0),IF(Dane!$C$9=3,IFERROR(J1360/W1360,0),0))</f>
        <v>0</v>
      </c>
      <c r="AZ1360" s="39">
        <f>IF(Dane!$C$9=2,IFERROR(ROUND(J1360-ROUND(J1360*0.0976,2)-ROUND(J1360*0.015,2)-ROUND(J1360*0.0245,2),2)/W1360,0),IF(Dane!$C$9=3,IFERROR(ROUND(J1360-ROUND(J1360*0.0976,2)-ROUND(J1360*0.015,2)-ROUND(J1360*0.0245,2),2)/W1360,0),0))</f>
        <v>0</v>
      </c>
      <c r="BA1360" s="39">
        <f t="shared" si="328"/>
        <v>0</v>
      </c>
      <c r="BB1360" s="39">
        <f t="shared" si="329"/>
        <v>0</v>
      </c>
      <c r="BC1360" s="39">
        <f t="shared" si="322"/>
        <v>0</v>
      </c>
      <c r="BD1360" s="39">
        <f>IF(Dane!$C$9=2,IFERROR(BC1360/W1360,0),IF(Dane!$C$9=3,IFERROR(BC1360/W1360,0),0))</f>
        <v>0</v>
      </c>
      <c r="BE1360" s="39">
        <f t="shared" si="330"/>
        <v>0</v>
      </c>
      <c r="BF1360" s="39">
        <v>0</v>
      </c>
      <c r="BG1360" s="39">
        <f t="shared" si="331"/>
        <v>0</v>
      </c>
      <c r="BH1360" s="39">
        <f>IF(Dane!$C$9=2,IF(ROUND((S1360+T1360)*BG1360,2)&gt;$AN$1,$AN$1,ROUND((S1360+T1360)*BG1360,2)),IF(Dane!$C$9=3,IF(ROUND((S1360+T1360)*BG1360,2)&gt;$AN$1,$AN$1,ROUND((S1360+T1360)*BG1360,2)),0))</f>
        <v>0</v>
      </c>
      <c r="BI1360" s="39">
        <v>0</v>
      </c>
      <c r="BJ1360" s="39">
        <f>IF(Dane!$C$9=3,IFERROR(J1360/AB1360,0),0)</f>
        <v>0</v>
      </c>
      <c r="BK1360" s="39">
        <f>IF(Dane!$C$9=3,IFERROR(ROUND(J1360-ROUND(J1360*0.0976,2)-ROUND(J1360*0.015,2)-ROUND(J1360*0.0245,2),2)/AB1360,0),0)</f>
        <v>0</v>
      </c>
      <c r="BL1360" s="39">
        <f t="shared" si="332"/>
        <v>0</v>
      </c>
      <c r="BM1360" s="39">
        <f t="shared" si="333"/>
        <v>0</v>
      </c>
      <c r="BN1360" s="39">
        <f t="shared" si="323"/>
        <v>0</v>
      </c>
      <c r="BO1360" s="39">
        <f>IF(Dane!$C$9=3,IFERROR(BN1360/AB1360,0),0)</f>
        <v>0</v>
      </c>
      <c r="BP1360" s="39">
        <f t="shared" si="334"/>
        <v>0</v>
      </c>
      <c r="BQ1360" s="39">
        <v>0</v>
      </c>
      <c r="BR1360" s="39">
        <f t="shared" si="335"/>
        <v>0</v>
      </c>
      <c r="BS1360" s="39">
        <f>IF(Dane!$C$9=3,IF(ROUND((X1360+Y1360)*BR1360,2)&gt;$AN$1,$AN$1,ROUND((X1360+Y1360)*BR1360,2)),0)</f>
        <v>0</v>
      </c>
      <c r="BT1360" s="39">
        <v>0</v>
      </c>
    </row>
    <row r="1361" spans="1:72">
      <c r="A1361" s="87">
        <v>1352</v>
      </c>
      <c r="B1361" s="1"/>
      <c r="C1361" s="1"/>
      <c r="D1361" s="2"/>
      <c r="E1361" s="3"/>
      <c r="F1361" s="4"/>
      <c r="G1361" s="5"/>
      <c r="H1361" s="5"/>
      <c r="I1361" s="6"/>
      <c r="J1361" s="5"/>
      <c r="K1361" s="5"/>
      <c r="L1361" s="5"/>
      <c r="M1361" s="55"/>
      <c r="N1361" s="8"/>
      <c r="O1361" s="105"/>
      <c r="P1361" s="5"/>
      <c r="Q1361" s="5"/>
      <c r="R1361" s="105">
        <f>Dane!$C$10</f>
        <v>0</v>
      </c>
      <c r="S1361" s="8"/>
      <c r="T1361" s="105"/>
      <c r="U1361" s="5"/>
      <c r="V1361" s="5"/>
      <c r="W1361" s="107">
        <f>Dane!$C$11</f>
        <v>0</v>
      </c>
      <c r="X1361" s="8"/>
      <c r="Y1361" s="105"/>
      <c r="Z1361" s="5"/>
      <c r="AA1361" s="5"/>
      <c r="AB1361" s="110">
        <f>Dane!$C$12</f>
        <v>0</v>
      </c>
      <c r="AC1361" s="108">
        <f>IF(Dane!$E$3=1,AP1361+BA1361+BL1361,IF(Dane!$E$3=2,AT1361+BE1361+BP1361,AW1361+BH1361+BS1361))</f>
        <v>0</v>
      </c>
      <c r="AD1361" s="14">
        <f>IF(Dane!$E$3=1,AQ1361+BB1361+BM1361,IF(Dane!$E$3=2,AU1361+BF1361+BQ1361,AX1361+BI1361+BT1361))</f>
        <v>0</v>
      </c>
      <c r="AE1361" s="14">
        <f>IF((J1361*Dane!$C$9)-AC1361&lt;0,0,(J1361*Dane!$C$9)-AC1361)</f>
        <v>0</v>
      </c>
      <c r="AF1361" s="61">
        <f>IF((K1361*Dane!$C$9)-AD1361&lt;0,0,(K1361*Dane!$C$9)-AD1361)</f>
        <v>0</v>
      </c>
      <c r="AG1361" s="93"/>
      <c r="AH1361" s="84">
        <f>IF(Dane!$E$3=1,AP1361,IF(Dane!$E$3=2,AT1361,AW1361))</f>
        <v>0</v>
      </c>
      <c r="AI1361" s="84">
        <f>IF(Dane!$E$3=1,AQ1361,IF(Dane!$E$3=2,AU1361,AX1361))</f>
        <v>0</v>
      </c>
      <c r="AJ1361" s="84">
        <f>IF(Dane!$E$3=1,BA1361,IF(Dane!$E$3=2,BE1361,BH1361))</f>
        <v>0</v>
      </c>
      <c r="AK1361" s="84">
        <f>IF(Dane!$E$3=1,BB1361,IF(Dane!$E$3=2,BF1361,BI1361))</f>
        <v>0</v>
      </c>
      <c r="AL1361" s="84">
        <f>IF(Dane!$E$3=1,BL1361,IF(Dane!$E$3=2,BP1361,BS1361))</f>
        <v>0</v>
      </c>
      <c r="AM1361" s="84">
        <f>IF(Dane!$E$3=1,BM1361,IF(Dane!$E$3=2,BQ1361,BT1361))</f>
        <v>0</v>
      </c>
      <c r="AN1361" s="39">
        <f>IF(Dane!$C$9="",0,IFERROR(J1361/R1361,0))</f>
        <v>0</v>
      </c>
      <c r="AO1361" s="39">
        <f>IF(Dane!$C$9="",0,IFERROR(ROUND(J1361-ROUND(J1361*0.0976,2)-ROUND(J1361*0.015,2)-ROUND(J1361*0.0245,2),2)/R1361,0))</f>
        <v>0</v>
      </c>
      <c r="AP1361" s="39">
        <f t="shared" si="324"/>
        <v>0</v>
      </c>
      <c r="AQ1361" s="39">
        <f t="shared" si="325"/>
        <v>0</v>
      </c>
      <c r="AR1361" s="39">
        <f t="shared" si="321"/>
        <v>0</v>
      </c>
      <c r="AS1361" s="39">
        <f>IF(Dane!$C$9="",0,IFERROR(AR1361/R1361,0))</f>
        <v>0</v>
      </c>
      <c r="AT1361" s="39">
        <f t="shared" si="326"/>
        <v>0</v>
      </c>
      <c r="AU1361" s="39">
        <v>0</v>
      </c>
      <c r="AV1361" s="39">
        <f t="shared" si="327"/>
        <v>0</v>
      </c>
      <c r="AW1361" s="39">
        <f>IF(Dane!$C$9="",0,IF(ROUND((N1361+O1361)*AV1361,2)&gt;$AN$1,$AN$1,ROUND((N1361+O1361)*AV1361,2)))</f>
        <v>0</v>
      </c>
      <c r="AX1361" s="39">
        <v>0</v>
      </c>
      <c r="AY1361" s="39">
        <f>IF(Dane!$C$9=2,IFERROR(J1361/W1361,0),IF(Dane!$C$9=3,IFERROR(J1361/W1361,0),0))</f>
        <v>0</v>
      </c>
      <c r="AZ1361" s="39">
        <f>IF(Dane!$C$9=2,IFERROR(ROUND(J1361-ROUND(J1361*0.0976,2)-ROUND(J1361*0.015,2)-ROUND(J1361*0.0245,2),2)/W1361,0),IF(Dane!$C$9=3,IFERROR(ROUND(J1361-ROUND(J1361*0.0976,2)-ROUND(J1361*0.015,2)-ROUND(J1361*0.0245,2),2)/W1361,0),0))</f>
        <v>0</v>
      </c>
      <c r="BA1361" s="39">
        <f t="shared" si="328"/>
        <v>0</v>
      </c>
      <c r="BB1361" s="39">
        <f t="shared" si="329"/>
        <v>0</v>
      </c>
      <c r="BC1361" s="39">
        <f t="shared" si="322"/>
        <v>0</v>
      </c>
      <c r="BD1361" s="39">
        <f>IF(Dane!$C$9=2,IFERROR(BC1361/W1361,0),IF(Dane!$C$9=3,IFERROR(BC1361/W1361,0),0))</f>
        <v>0</v>
      </c>
      <c r="BE1361" s="39">
        <f t="shared" si="330"/>
        <v>0</v>
      </c>
      <c r="BF1361" s="39">
        <v>0</v>
      </c>
      <c r="BG1361" s="39">
        <f t="shared" si="331"/>
        <v>0</v>
      </c>
      <c r="BH1361" s="39">
        <f>IF(Dane!$C$9=2,IF(ROUND((S1361+T1361)*BG1361,2)&gt;$AN$1,$AN$1,ROUND((S1361+T1361)*BG1361,2)),IF(Dane!$C$9=3,IF(ROUND((S1361+T1361)*BG1361,2)&gt;$AN$1,$AN$1,ROUND((S1361+T1361)*BG1361,2)),0))</f>
        <v>0</v>
      </c>
      <c r="BI1361" s="39">
        <v>0</v>
      </c>
      <c r="BJ1361" s="39">
        <f>IF(Dane!$C$9=3,IFERROR(J1361/AB1361,0),0)</f>
        <v>0</v>
      </c>
      <c r="BK1361" s="39">
        <f>IF(Dane!$C$9=3,IFERROR(ROUND(J1361-ROUND(J1361*0.0976,2)-ROUND(J1361*0.015,2)-ROUND(J1361*0.0245,2),2)/AB1361,0),0)</f>
        <v>0</v>
      </c>
      <c r="BL1361" s="39">
        <f t="shared" si="332"/>
        <v>0</v>
      </c>
      <c r="BM1361" s="39">
        <f t="shared" si="333"/>
        <v>0</v>
      </c>
      <c r="BN1361" s="39">
        <f t="shared" si="323"/>
        <v>0</v>
      </c>
      <c r="BO1361" s="39">
        <f>IF(Dane!$C$9=3,IFERROR(BN1361/AB1361,0),0)</f>
        <v>0</v>
      </c>
      <c r="BP1361" s="39">
        <f t="shared" si="334"/>
        <v>0</v>
      </c>
      <c r="BQ1361" s="39">
        <v>0</v>
      </c>
      <c r="BR1361" s="39">
        <f t="shared" si="335"/>
        <v>0</v>
      </c>
      <c r="BS1361" s="39">
        <f>IF(Dane!$C$9=3,IF(ROUND((X1361+Y1361)*BR1361,2)&gt;$AN$1,$AN$1,ROUND((X1361+Y1361)*BR1361,2)),0)</f>
        <v>0</v>
      </c>
      <c r="BT1361" s="39">
        <v>0</v>
      </c>
    </row>
    <row r="1362" spans="1:72">
      <c r="A1362" s="87">
        <v>1353</v>
      </c>
      <c r="B1362" s="1"/>
      <c r="C1362" s="1"/>
      <c r="D1362" s="2"/>
      <c r="E1362" s="3"/>
      <c r="F1362" s="4"/>
      <c r="G1362" s="5"/>
      <c r="H1362" s="5"/>
      <c r="I1362" s="6"/>
      <c r="J1362" s="5"/>
      <c r="K1362" s="5"/>
      <c r="L1362" s="5"/>
      <c r="M1362" s="55"/>
      <c r="N1362" s="8"/>
      <c r="O1362" s="105"/>
      <c r="P1362" s="5"/>
      <c r="Q1362" s="5"/>
      <c r="R1362" s="105">
        <f>Dane!$C$10</f>
        <v>0</v>
      </c>
      <c r="S1362" s="8"/>
      <c r="T1362" s="105"/>
      <c r="U1362" s="5"/>
      <c r="V1362" s="5"/>
      <c r="W1362" s="107">
        <f>Dane!$C$11</f>
        <v>0</v>
      </c>
      <c r="X1362" s="8"/>
      <c r="Y1362" s="105"/>
      <c r="Z1362" s="5"/>
      <c r="AA1362" s="5"/>
      <c r="AB1362" s="110">
        <f>Dane!$C$12</f>
        <v>0</v>
      </c>
      <c r="AC1362" s="108">
        <f>IF(Dane!$E$3=1,AP1362+BA1362+BL1362,IF(Dane!$E$3=2,AT1362+BE1362+BP1362,AW1362+BH1362+BS1362))</f>
        <v>0</v>
      </c>
      <c r="AD1362" s="14">
        <f>IF(Dane!$E$3=1,AQ1362+BB1362+BM1362,IF(Dane!$E$3=2,AU1362+BF1362+BQ1362,AX1362+BI1362+BT1362))</f>
        <v>0</v>
      </c>
      <c r="AE1362" s="14">
        <f>IF((J1362*Dane!$C$9)-AC1362&lt;0,0,(J1362*Dane!$C$9)-AC1362)</f>
        <v>0</v>
      </c>
      <c r="AF1362" s="61">
        <f>IF((K1362*Dane!$C$9)-AD1362&lt;0,0,(K1362*Dane!$C$9)-AD1362)</f>
        <v>0</v>
      </c>
      <c r="AG1362" s="93"/>
      <c r="AH1362" s="84">
        <f>IF(Dane!$E$3=1,AP1362,IF(Dane!$E$3=2,AT1362,AW1362))</f>
        <v>0</v>
      </c>
      <c r="AI1362" s="84">
        <f>IF(Dane!$E$3=1,AQ1362,IF(Dane!$E$3=2,AU1362,AX1362))</f>
        <v>0</v>
      </c>
      <c r="AJ1362" s="84">
        <f>IF(Dane!$E$3=1,BA1362,IF(Dane!$E$3=2,BE1362,BH1362))</f>
        <v>0</v>
      </c>
      <c r="AK1362" s="84">
        <f>IF(Dane!$E$3=1,BB1362,IF(Dane!$E$3=2,BF1362,BI1362))</f>
        <v>0</v>
      </c>
      <c r="AL1362" s="84">
        <f>IF(Dane!$E$3=1,BL1362,IF(Dane!$E$3=2,BP1362,BS1362))</f>
        <v>0</v>
      </c>
      <c r="AM1362" s="84">
        <f>IF(Dane!$E$3=1,BM1362,IF(Dane!$E$3=2,BQ1362,BT1362))</f>
        <v>0</v>
      </c>
      <c r="AN1362" s="39">
        <f>IF(Dane!$C$9="",0,IFERROR(J1362/R1362,0))</f>
        <v>0</v>
      </c>
      <c r="AO1362" s="39">
        <f>IF(Dane!$C$9="",0,IFERROR(ROUND(J1362-ROUND(J1362*0.0976,2)-ROUND(J1362*0.015,2)-ROUND(J1362*0.0245,2),2)/R1362,0))</f>
        <v>0</v>
      </c>
      <c r="AP1362" s="39">
        <f t="shared" si="324"/>
        <v>0</v>
      </c>
      <c r="AQ1362" s="39">
        <f t="shared" si="325"/>
        <v>0</v>
      </c>
      <c r="AR1362" s="39">
        <f t="shared" si="321"/>
        <v>0</v>
      </c>
      <c r="AS1362" s="39">
        <f>IF(Dane!$C$9="",0,IFERROR(AR1362/R1362,0))</f>
        <v>0</v>
      </c>
      <c r="AT1362" s="39">
        <f t="shared" si="326"/>
        <v>0</v>
      </c>
      <c r="AU1362" s="39">
        <v>0</v>
      </c>
      <c r="AV1362" s="39">
        <f t="shared" si="327"/>
        <v>0</v>
      </c>
      <c r="AW1362" s="39">
        <f>IF(Dane!$C$9="",0,IF(ROUND((N1362+O1362)*AV1362,2)&gt;$AN$1,$AN$1,ROUND((N1362+O1362)*AV1362,2)))</f>
        <v>0</v>
      </c>
      <c r="AX1362" s="39">
        <v>0</v>
      </c>
      <c r="AY1362" s="39">
        <f>IF(Dane!$C$9=2,IFERROR(J1362/W1362,0),IF(Dane!$C$9=3,IFERROR(J1362/W1362,0),0))</f>
        <v>0</v>
      </c>
      <c r="AZ1362" s="39">
        <f>IF(Dane!$C$9=2,IFERROR(ROUND(J1362-ROUND(J1362*0.0976,2)-ROUND(J1362*0.015,2)-ROUND(J1362*0.0245,2),2)/W1362,0),IF(Dane!$C$9=3,IFERROR(ROUND(J1362-ROUND(J1362*0.0976,2)-ROUND(J1362*0.015,2)-ROUND(J1362*0.0245,2),2)/W1362,0),0))</f>
        <v>0</v>
      </c>
      <c r="BA1362" s="39">
        <f t="shared" si="328"/>
        <v>0</v>
      </c>
      <c r="BB1362" s="39">
        <f t="shared" si="329"/>
        <v>0</v>
      </c>
      <c r="BC1362" s="39">
        <f t="shared" si="322"/>
        <v>0</v>
      </c>
      <c r="BD1362" s="39">
        <f>IF(Dane!$C$9=2,IFERROR(BC1362/W1362,0),IF(Dane!$C$9=3,IFERROR(BC1362/W1362,0),0))</f>
        <v>0</v>
      </c>
      <c r="BE1362" s="39">
        <f t="shared" si="330"/>
        <v>0</v>
      </c>
      <c r="BF1362" s="39">
        <v>0</v>
      </c>
      <c r="BG1362" s="39">
        <f t="shared" si="331"/>
        <v>0</v>
      </c>
      <c r="BH1362" s="39">
        <f>IF(Dane!$C$9=2,IF(ROUND((S1362+T1362)*BG1362,2)&gt;$AN$1,$AN$1,ROUND((S1362+T1362)*BG1362,2)),IF(Dane!$C$9=3,IF(ROUND((S1362+T1362)*BG1362,2)&gt;$AN$1,$AN$1,ROUND((S1362+T1362)*BG1362,2)),0))</f>
        <v>0</v>
      </c>
      <c r="BI1362" s="39">
        <v>0</v>
      </c>
      <c r="BJ1362" s="39">
        <f>IF(Dane!$C$9=3,IFERROR(J1362/AB1362,0),0)</f>
        <v>0</v>
      </c>
      <c r="BK1362" s="39">
        <f>IF(Dane!$C$9=3,IFERROR(ROUND(J1362-ROUND(J1362*0.0976,2)-ROUND(J1362*0.015,2)-ROUND(J1362*0.0245,2),2)/AB1362,0),0)</f>
        <v>0</v>
      </c>
      <c r="BL1362" s="39">
        <f t="shared" si="332"/>
        <v>0</v>
      </c>
      <c r="BM1362" s="39">
        <f t="shared" si="333"/>
        <v>0</v>
      </c>
      <c r="BN1362" s="39">
        <f t="shared" si="323"/>
        <v>0</v>
      </c>
      <c r="BO1362" s="39">
        <f>IF(Dane!$C$9=3,IFERROR(BN1362/AB1362,0),0)</f>
        <v>0</v>
      </c>
      <c r="BP1362" s="39">
        <f t="shared" si="334"/>
        <v>0</v>
      </c>
      <c r="BQ1362" s="39">
        <v>0</v>
      </c>
      <c r="BR1362" s="39">
        <f t="shared" si="335"/>
        <v>0</v>
      </c>
      <c r="BS1362" s="39">
        <f>IF(Dane!$C$9=3,IF(ROUND((X1362+Y1362)*BR1362,2)&gt;$AN$1,$AN$1,ROUND((X1362+Y1362)*BR1362,2)),0)</f>
        <v>0</v>
      </c>
      <c r="BT1362" s="39">
        <v>0</v>
      </c>
    </row>
    <row r="1363" spans="1:72">
      <c r="A1363" s="87">
        <v>1354</v>
      </c>
      <c r="B1363" s="1"/>
      <c r="C1363" s="1"/>
      <c r="D1363" s="2"/>
      <c r="E1363" s="3"/>
      <c r="F1363" s="4"/>
      <c r="G1363" s="5"/>
      <c r="H1363" s="5"/>
      <c r="I1363" s="6"/>
      <c r="J1363" s="5"/>
      <c r="K1363" s="5"/>
      <c r="L1363" s="5"/>
      <c r="M1363" s="55"/>
      <c r="N1363" s="8"/>
      <c r="O1363" s="105"/>
      <c r="P1363" s="5"/>
      <c r="Q1363" s="5"/>
      <c r="R1363" s="105">
        <f>Dane!$C$10</f>
        <v>0</v>
      </c>
      <c r="S1363" s="8"/>
      <c r="T1363" s="105"/>
      <c r="U1363" s="5"/>
      <c r="V1363" s="5"/>
      <c r="W1363" s="107">
        <f>Dane!$C$11</f>
        <v>0</v>
      </c>
      <c r="X1363" s="8"/>
      <c r="Y1363" s="105"/>
      <c r="Z1363" s="5"/>
      <c r="AA1363" s="5"/>
      <c r="AB1363" s="110">
        <f>Dane!$C$12</f>
        <v>0</v>
      </c>
      <c r="AC1363" s="108">
        <f>IF(Dane!$E$3=1,AP1363+BA1363+BL1363,IF(Dane!$E$3=2,AT1363+BE1363+BP1363,AW1363+BH1363+BS1363))</f>
        <v>0</v>
      </c>
      <c r="AD1363" s="14">
        <f>IF(Dane!$E$3=1,AQ1363+BB1363+BM1363,IF(Dane!$E$3=2,AU1363+BF1363+BQ1363,AX1363+BI1363+BT1363))</f>
        <v>0</v>
      </c>
      <c r="AE1363" s="14">
        <f>IF((J1363*Dane!$C$9)-AC1363&lt;0,0,(J1363*Dane!$C$9)-AC1363)</f>
        <v>0</v>
      </c>
      <c r="AF1363" s="61">
        <f>IF((K1363*Dane!$C$9)-AD1363&lt;0,0,(K1363*Dane!$C$9)-AD1363)</f>
        <v>0</v>
      </c>
      <c r="AG1363" s="93"/>
      <c r="AH1363" s="84">
        <f>IF(Dane!$E$3=1,AP1363,IF(Dane!$E$3=2,AT1363,AW1363))</f>
        <v>0</v>
      </c>
      <c r="AI1363" s="84">
        <f>IF(Dane!$E$3=1,AQ1363,IF(Dane!$E$3=2,AU1363,AX1363))</f>
        <v>0</v>
      </c>
      <c r="AJ1363" s="84">
        <f>IF(Dane!$E$3=1,BA1363,IF(Dane!$E$3=2,BE1363,BH1363))</f>
        <v>0</v>
      </c>
      <c r="AK1363" s="84">
        <f>IF(Dane!$E$3=1,BB1363,IF(Dane!$E$3=2,BF1363,BI1363))</f>
        <v>0</v>
      </c>
      <c r="AL1363" s="84">
        <f>IF(Dane!$E$3=1,BL1363,IF(Dane!$E$3=2,BP1363,BS1363))</f>
        <v>0</v>
      </c>
      <c r="AM1363" s="84">
        <f>IF(Dane!$E$3=1,BM1363,IF(Dane!$E$3=2,BQ1363,BT1363))</f>
        <v>0</v>
      </c>
      <c r="AN1363" s="39">
        <f>IF(Dane!$C$9="",0,IFERROR(J1363/R1363,0))</f>
        <v>0</v>
      </c>
      <c r="AO1363" s="39">
        <f>IF(Dane!$C$9="",0,IFERROR(ROUND(J1363-ROUND(J1363*0.0976,2)-ROUND(J1363*0.015,2)-ROUND(J1363*0.0245,2),2)/R1363,0))</f>
        <v>0</v>
      </c>
      <c r="AP1363" s="39">
        <f t="shared" si="324"/>
        <v>0</v>
      </c>
      <c r="AQ1363" s="39">
        <f t="shared" si="325"/>
        <v>0</v>
      </c>
      <c r="AR1363" s="39">
        <f t="shared" si="321"/>
        <v>0</v>
      </c>
      <c r="AS1363" s="39">
        <f>IF(Dane!$C$9="",0,IFERROR(AR1363/R1363,0))</f>
        <v>0</v>
      </c>
      <c r="AT1363" s="39">
        <f t="shared" si="326"/>
        <v>0</v>
      </c>
      <c r="AU1363" s="39">
        <v>0</v>
      </c>
      <c r="AV1363" s="39">
        <f t="shared" si="327"/>
        <v>0</v>
      </c>
      <c r="AW1363" s="39">
        <f>IF(Dane!$C$9="",0,IF(ROUND((N1363+O1363)*AV1363,2)&gt;$AN$1,$AN$1,ROUND((N1363+O1363)*AV1363,2)))</f>
        <v>0</v>
      </c>
      <c r="AX1363" s="39">
        <v>0</v>
      </c>
      <c r="AY1363" s="39">
        <f>IF(Dane!$C$9=2,IFERROR(J1363/W1363,0),IF(Dane!$C$9=3,IFERROR(J1363/W1363,0),0))</f>
        <v>0</v>
      </c>
      <c r="AZ1363" s="39">
        <f>IF(Dane!$C$9=2,IFERROR(ROUND(J1363-ROUND(J1363*0.0976,2)-ROUND(J1363*0.015,2)-ROUND(J1363*0.0245,2),2)/W1363,0),IF(Dane!$C$9=3,IFERROR(ROUND(J1363-ROUND(J1363*0.0976,2)-ROUND(J1363*0.015,2)-ROUND(J1363*0.0245,2),2)/W1363,0),0))</f>
        <v>0</v>
      </c>
      <c r="BA1363" s="39">
        <f t="shared" si="328"/>
        <v>0</v>
      </c>
      <c r="BB1363" s="39">
        <f t="shared" si="329"/>
        <v>0</v>
      </c>
      <c r="BC1363" s="39">
        <f t="shared" si="322"/>
        <v>0</v>
      </c>
      <c r="BD1363" s="39">
        <f>IF(Dane!$C$9=2,IFERROR(BC1363/W1363,0),IF(Dane!$C$9=3,IFERROR(BC1363/W1363,0),0))</f>
        <v>0</v>
      </c>
      <c r="BE1363" s="39">
        <f t="shared" si="330"/>
        <v>0</v>
      </c>
      <c r="BF1363" s="39">
        <v>0</v>
      </c>
      <c r="BG1363" s="39">
        <f t="shared" si="331"/>
        <v>0</v>
      </c>
      <c r="BH1363" s="39">
        <f>IF(Dane!$C$9=2,IF(ROUND((S1363+T1363)*BG1363,2)&gt;$AN$1,$AN$1,ROUND((S1363+T1363)*BG1363,2)),IF(Dane!$C$9=3,IF(ROUND((S1363+T1363)*BG1363,2)&gt;$AN$1,$AN$1,ROUND((S1363+T1363)*BG1363,2)),0))</f>
        <v>0</v>
      </c>
      <c r="BI1363" s="39">
        <v>0</v>
      </c>
      <c r="BJ1363" s="39">
        <f>IF(Dane!$C$9=3,IFERROR(J1363/AB1363,0),0)</f>
        <v>0</v>
      </c>
      <c r="BK1363" s="39">
        <f>IF(Dane!$C$9=3,IFERROR(ROUND(J1363-ROUND(J1363*0.0976,2)-ROUND(J1363*0.015,2)-ROUND(J1363*0.0245,2),2)/AB1363,0),0)</f>
        <v>0</v>
      </c>
      <c r="BL1363" s="39">
        <f t="shared" si="332"/>
        <v>0</v>
      </c>
      <c r="BM1363" s="39">
        <f t="shared" si="333"/>
        <v>0</v>
      </c>
      <c r="BN1363" s="39">
        <f t="shared" si="323"/>
        <v>0</v>
      </c>
      <c r="BO1363" s="39">
        <f>IF(Dane!$C$9=3,IFERROR(BN1363/AB1363,0),0)</f>
        <v>0</v>
      </c>
      <c r="BP1363" s="39">
        <f t="shared" si="334"/>
        <v>0</v>
      </c>
      <c r="BQ1363" s="39">
        <v>0</v>
      </c>
      <c r="BR1363" s="39">
        <f t="shared" si="335"/>
        <v>0</v>
      </c>
      <c r="BS1363" s="39">
        <f>IF(Dane!$C$9=3,IF(ROUND((X1363+Y1363)*BR1363,2)&gt;$AN$1,$AN$1,ROUND((X1363+Y1363)*BR1363,2)),0)</f>
        <v>0</v>
      </c>
      <c r="BT1363" s="39">
        <v>0</v>
      </c>
    </row>
    <row r="1364" spans="1:72">
      <c r="A1364" s="87">
        <v>1355</v>
      </c>
      <c r="B1364" s="1"/>
      <c r="C1364" s="1"/>
      <c r="D1364" s="2"/>
      <c r="E1364" s="3"/>
      <c r="F1364" s="4"/>
      <c r="G1364" s="5"/>
      <c r="H1364" s="5"/>
      <c r="I1364" s="6"/>
      <c r="J1364" s="5"/>
      <c r="K1364" s="5"/>
      <c r="L1364" s="5"/>
      <c r="M1364" s="55"/>
      <c r="N1364" s="8"/>
      <c r="O1364" s="105"/>
      <c r="P1364" s="5"/>
      <c r="Q1364" s="5"/>
      <c r="R1364" s="105">
        <f>Dane!$C$10</f>
        <v>0</v>
      </c>
      <c r="S1364" s="8"/>
      <c r="T1364" s="105"/>
      <c r="U1364" s="5"/>
      <c r="V1364" s="5"/>
      <c r="W1364" s="107">
        <f>Dane!$C$11</f>
        <v>0</v>
      </c>
      <c r="X1364" s="8"/>
      <c r="Y1364" s="105"/>
      <c r="Z1364" s="5"/>
      <c r="AA1364" s="5"/>
      <c r="AB1364" s="110">
        <f>Dane!$C$12</f>
        <v>0</v>
      </c>
      <c r="AC1364" s="108">
        <f>IF(Dane!$E$3=1,AP1364+BA1364+BL1364,IF(Dane!$E$3=2,AT1364+BE1364+BP1364,AW1364+BH1364+BS1364))</f>
        <v>0</v>
      </c>
      <c r="AD1364" s="14">
        <f>IF(Dane!$E$3=1,AQ1364+BB1364+BM1364,IF(Dane!$E$3=2,AU1364+BF1364+BQ1364,AX1364+BI1364+BT1364))</f>
        <v>0</v>
      </c>
      <c r="AE1364" s="14">
        <f>IF((J1364*Dane!$C$9)-AC1364&lt;0,0,(J1364*Dane!$C$9)-AC1364)</f>
        <v>0</v>
      </c>
      <c r="AF1364" s="61">
        <f>IF((K1364*Dane!$C$9)-AD1364&lt;0,0,(K1364*Dane!$C$9)-AD1364)</f>
        <v>0</v>
      </c>
      <c r="AG1364" s="93"/>
      <c r="AH1364" s="84">
        <f>IF(Dane!$E$3=1,AP1364,IF(Dane!$E$3=2,AT1364,AW1364))</f>
        <v>0</v>
      </c>
      <c r="AI1364" s="84">
        <f>IF(Dane!$E$3=1,AQ1364,IF(Dane!$E$3=2,AU1364,AX1364))</f>
        <v>0</v>
      </c>
      <c r="AJ1364" s="84">
        <f>IF(Dane!$E$3=1,BA1364,IF(Dane!$E$3=2,BE1364,BH1364))</f>
        <v>0</v>
      </c>
      <c r="AK1364" s="84">
        <f>IF(Dane!$E$3=1,BB1364,IF(Dane!$E$3=2,BF1364,BI1364))</f>
        <v>0</v>
      </c>
      <c r="AL1364" s="84">
        <f>IF(Dane!$E$3=1,BL1364,IF(Dane!$E$3=2,BP1364,BS1364))</f>
        <v>0</v>
      </c>
      <c r="AM1364" s="84">
        <f>IF(Dane!$E$3=1,BM1364,IF(Dane!$E$3=2,BQ1364,BT1364))</f>
        <v>0</v>
      </c>
      <c r="AN1364" s="39">
        <f>IF(Dane!$C$9="",0,IFERROR(J1364/R1364,0))</f>
        <v>0</v>
      </c>
      <c r="AO1364" s="39">
        <f>IF(Dane!$C$9="",0,IFERROR(ROUND(J1364-ROUND(J1364*0.0976,2)-ROUND(J1364*0.015,2)-ROUND(J1364*0.0245,2),2)/R1364,0))</f>
        <v>0</v>
      </c>
      <c r="AP1364" s="39">
        <f t="shared" si="324"/>
        <v>0</v>
      </c>
      <c r="AQ1364" s="39">
        <f t="shared" si="325"/>
        <v>0</v>
      </c>
      <c r="AR1364" s="39">
        <f t="shared" si="321"/>
        <v>0</v>
      </c>
      <c r="AS1364" s="39">
        <f>IF(Dane!$C$9="",0,IFERROR(AR1364/R1364,0))</f>
        <v>0</v>
      </c>
      <c r="AT1364" s="39">
        <f t="shared" si="326"/>
        <v>0</v>
      </c>
      <c r="AU1364" s="39">
        <v>0</v>
      </c>
      <c r="AV1364" s="39">
        <f t="shared" si="327"/>
        <v>0</v>
      </c>
      <c r="AW1364" s="39">
        <f>IF(Dane!$C$9="",0,IF(ROUND((N1364+O1364)*AV1364,2)&gt;$AN$1,$AN$1,ROUND((N1364+O1364)*AV1364,2)))</f>
        <v>0</v>
      </c>
      <c r="AX1364" s="39">
        <v>0</v>
      </c>
      <c r="AY1364" s="39">
        <f>IF(Dane!$C$9=2,IFERROR(J1364/W1364,0),IF(Dane!$C$9=3,IFERROR(J1364/W1364,0),0))</f>
        <v>0</v>
      </c>
      <c r="AZ1364" s="39">
        <f>IF(Dane!$C$9=2,IFERROR(ROUND(J1364-ROUND(J1364*0.0976,2)-ROUND(J1364*0.015,2)-ROUND(J1364*0.0245,2),2)/W1364,0),IF(Dane!$C$9=3,IFERROR(ROUND(J1364-ROUND(J1364*0.0976,2)-ROUND(J1364*0.015,2)-ROUND(J1364*0.0245,2),2)/W1364,0),0))</f>
        <v>0</v>
      </c>
      <c r="BA1364" s="39">
        <f t="shared" si="328"/>
        <v>0</v>
      </c>
      <c r="BB1364" s="39">
        <f t="shared" si="329"/>
        <v>0</v>
      </c>
      <c r="BC1364" s="39">
        <f t="shared" si="322"/>
        <v>0</v>
      </c>
      <c r="BD1364" s="39">
        <f>IF(Dane!$C$9=2,IFERROR(BC1364/W1364,0),IF(Dane!$C$9=3,IFERROR(BC1364/W1364,0),0))</f>
        <v>0</v>
      </c>
      <c r="BE1364" s="39">
        <f t="shared" si="330"/>
        <v>0</v>
      </c>
      <c r="BF1364" s="39">
        <v>0</v>
      </c>
      <c r="BG1364" s="39">
        <f t="shared" si="331"/>
        <v>0</v>
      </c>
      <c r="BH1364" s="39">
        <f>IF(Dane!$C$9=2,IF(ROUND((S1364+T1364)*BG1364,2)&gt;$AN$1,$AN$1,ROUND((S1364+T1364)*BG1364,2)),IF(Dane!$C$9=3,IF(ROUND((S1364+T1364)*BG1364,2)&gt;$AN$1,$AN$1,ROUND((S1364+T1364)*BG1364,2)),0))</f>
        <v>0</v>
      </c>
      <c r="BI1364" s="39">
        <v>0</v>
      </c>
      <c r="BJ1364" s="39">
        <f>IF(Dane!$C$9=3,IFERROR(J1364/AB1364,0),0)</f>
        <v>0</v>
      </c>
      <c r="BK1364" s="39">
        <f>IF(Dane!$C$9=3,IFERROR(ROUND(J1364-ROUND(J1364*0.0976,2)-ROUND(J1364*0.015,2)-ROUND(J1364*0.0245,2),2)/AB1364,0),0)</f>
        <v>0</v>
      </c>
      <c r="BL1364" s="39">
        <f t="shared" si="332"/>
        <v>0</v>
      </c>
      <c r="BM1364" s="39">
        <f t="shared" si="333"/>
        <v>0</v>
      </c>
      <c r="BN1364" s="39">
        <f t="shared" si="323"/>
        <v>0</v>
      </c>
      <c r="BO1364" s="39">
        <f>IF(Dane!$C$9=3,IFERROR(BN1364/AB1364,0),0)</f>
        <v>0</v>
      </c>
      <c r="BP1364" s="39">
        <f t="shared" si="334"/>
        <v>0</v>
      </c>
      <c r="BQ1364" s="39">
        <v>0</v>
      </c>
      <c r="BR1364" s="39">
        <f t="shared" si="335"/>
        <v>0</v>
      </c>
      <c r="BS1364" s="39">
        <f>IF(Dane!$C$9=3,IF(ROUND((X1364+Y1364)*BR1364,2)&gt;$AN$1,$AN$1,ROUND((X1364+Y1364)*BR1364,2)),0)</f>
        <v>0</v>
      </c>
      <c r="BT1364" s="39">
        <v>0</v>
      </c>
    </row>
    <row r="1365" spans="1:72">
      <c r="A1365" s="87">
        <v>1356</v>
      </c>
      <c r="B1365" s="1"/>
      <c r="C1365" s="1"/>
      <c r="D1365" s="2"/>
      <c r="E1365" s="3"/>
      <c r="F1365" s="4"/>
      <c r="G1365" s="5"/>
      <c r="H1365" s="5"/>
      <c r="I1365" s="6"/>
      <c r="J1365" s="5"/>
      <c r="K1365" s="5"/>
      <c r="L1365" s="5"/>
      <c r="M1365" s="55"/>
      <c r="N1365" s="8"/>
      <c r="O1365" s="105"/>
      <c r="P1365" s="5"/>
      <c r="Q1365" s="5"/>
      <c r="R1365" s="105">
        <f>Dane!$C$10</f>
        <v>0</v>
      </c>
      <c r="S1365" s="8"/>
      <c r="T1365" s="105"/>
      <c r="U1365" s="5"/>
      <c r="V1365" s="5"/>
      <c r="W1365" s="107">
        <f>Dane!$C$11</f>
        <v>0</v>
      </c>
      <c r="X1365" s="8"/>
      <c r="Y1365" s="105"/>
      <c r="Z1365" s="5"/>
      <c r="AA1365" s="5"/>
      <c r="AB1365" s="110">
        <f>Dane!$C$12</f>
        <v>0</v>
      </c>
      <c r="AC1365" s="108">
        <f>IF(Dane!$E$3=1,AP1365+BA1365+BL1365,IF(Dane!$E$3=2,AT1365+BE1365+BP1365,AW1365+BH1365+BS1365))</f>
        <v>0</v>
      </c>
      <c r="AD1365" s="14">
        <f>IF(Dane!$E$3=1,AQ1365+BB1365+BM1365,IF(Dane!$E$3=2,AU1365+BF1365+BQ1365,AX1365+BI1365+BT1365))</f>
        <v>0</v>
      </c>
      <c r="AE1365" s="14">
        <f>IF((J1365*Dane!$C$9)-AC1365&lt;0,0,(J1365*Dane!$C$9)-AC1365)</f>
        <v>0</v>
      </c>
      <c r="AF1365" s="61">
        <f>IF((K1365*Dane!$C$9)-AD1365&lt;0,0,(K1365*Dane!$C$9)-AD1365)</f>
        <v>0</v>
      </c>
      <c r="AG1365" s="93"/>
      <c r="AH1365" s="84">
        <f>IF(Dane!$E$3=1,AP1365,IF(Dane!$E$3=2,AT1365,AW1365))</f>
        <v>0</v>
      </c>
      <c r="AI1365" s="84">
        <f>IF(Dane!$E$3=1,AQ1365,IF(Dane!$E$3=2,AU1365,AX1365))</f>
        <v>0</v>
      </c>
      <c r="AJ1365" s="84">
        <f>IF(Dane!$E$3=1,BA1365,IF(Dane!$E$3=2,BE1365,BH1365))</f>
        <v>0</v>
      </c>
      <c r="AK1365" s="84">
        <f>IF(Dane!$E$3=1,BB1365,IF(Dane!$E$3=2,BF1365,BI1365))</f>
        <v>0</v>
      </c>
      <c r="AL1365" s="84">
        <f>IF(Dane!$E$3=1,BL1365,IF(Dane!$E$3=2,BP1365,BS1365))</f>
        <v>0</v>
      </c>
      <c r="AM1365" s="84">
        <f>IF(Dane!$E$3=1,BM1365,IF(Dane!$E$3=2,BQ1365,BT1365))</f>
        <v>0</v>
      </c>
      <c r="AN1365" s="39">
        <f>IF(Dane!$C$9="",0,IFERROR(J1365/R1365,0))</f>
        <v>0</v>
      </c>
      <c r="AO1365" s="39">
        <f>IF(Dane!$C$9="",0,IFERROR(ROUND(J1365-ROUND(J1365*0.0976,2)-ROUND(J1365*0.015,2)-ROUND(J1365*0.0245,2),2)/R1365,0))</f>
        <v>0</v>
      </c>
      <c r="AP1365" s="39">
        <f t="shared" si="324"/>
        <v>0</v>
      </c>
      <c r="AQ1365" s="39">
        <f t="shared" si="325"/>
        <v>0</v>
      </c>
      <c r="AR1365" s="39">
        <f t="shared" si="321"/>
        <v>0</v>
      </c>
      <c r="AS1365" s="39">
        <f>IF(Dane!$C$9="",0,IFERROR(AR1365/R1365,0))</f>
        <v>0</v>
      </c>
      <c r="AT1365" s="39">
        <f t="shared" si="326"/>
        <v>0</v>
      </c>
      <c r="AU1365" s="39">
        <v>0</v>
      </c>
      <c r="AV1365" s="39">
        <f t="shared" si="327"/>
        <v>0</v>
      </c>
      <c r="AW1365" s="39">
        <f>IF(Dane!$C$9="",0,IF(ROUND((N1365+O1365)*AV1365,2)&gt;$AN$1,$AN$1,ROUND((N1365+O1365)*AV1365,2)))</f>
        <v>0</v>
      </c>
      <c r="AX1365" s="39">
        <v>0</v>
      </c>
      <c r="AY1365" s="39">
        <f>IF(Dane!$C$9=2,IFERROR(J1365/W1365,0),IF(Dane!$C$9=3,IFERROR(J1365/W1365,0),0))</f>
        <v>0</v>
      </c>
      <c r="AZ1365" s="39">
        <f>IF(Dane!$C$9=2,IFERROR(ROUND(J1365-ROUND(J1365*0.0976,2)-ROUND(J1365*0.015,2)-ROUND(J1365*0.0245,2),2)/W1365,0),IF(Dane!$C$9=3,IFERROR(ROUND(J1365-ROUND(J1365*0.0976,2)-ROUND(J1365*0.015,2)-ROUND(J1365*0.0245,2),2)/W1365,0),0))</f>
        <v>0</v>
      </c>
      <c r="BA1365" s="39">
        <f t="shared" si="328"/>
        <v>0</v>
      </c>
      <c r="BB1365" s="39">
        <f t="shared" si="329"/>
        <v>0</v>
      </c>
      <c r="BC1365" s="39">
        <f t="shared" si="322"/>
        <v>0</v>
      </c>
      <c r="BD1365" s="39">
        <f>IF(Dane!$C$9=2,IFERROR(BC1365/W1365,0),IF(Dane!$C$9=3,IFERROR(BC1365/W1365,0),0))</f>
        <v>0</v>
      </c>
      <c r="BE1365" s="39">
        <f t="shared" si="330"/>
        <v>0</v>
      </c>
      <c r="BF1365" s="39">
        <v>0</v>
      </c>
      <c r="BG1365" s="39">
        <f t="shared" si="331"/>
        <v>0</v>
      </c>
      <c r="BH1365" s="39">
        <f>IF(Dane!$C$9=2,IF(ROUND((S1365+T1365)*BG1365,2)&gt;$AN$1,$AN$1,ROUND((S1365+T1365)*BG1365,2)),IF(Dane!$C$9=3,IF(ROUND((S1365+T1365)*BG1365,2)&gt;$AN$1,$AN$1,ROUND((S1365+T1365)*BG1365,2)),0))</f>
        <v>0</v>
      </c>
      <c r="BI1365" s="39">
        <v>0</v>
      </c>
      <c r="BJ1365" s="39">
        <f>IF(Dane!$C$9=3,IFERROR(J1365/AB1365,0),0)</f>
        <v>0</v>
      </c>
      <c r="BK1365" s="39">
        <f>IF(Dane!$C$9=3,IFERROR(ROUND(J1365-ROUND(J1365*0.0976,2)-ROUND(J1365*0.015,2)-ROUND(J1365*0.0245,2),2)/AB1365,0),0)</f>
        <v>0</v>
      </c>
      <c r="BL1365" s="39">
        <f t="shared" si="332"/>
        <v>0</v>
      </c>
      <c r="BM1365" s="39">
        <f t="shared" si="333"/>
        <v>0</v>
      </c>
      <c r="BN1365" s="39">
        <f t="shared" si="323"/>
        <v>0</v>
      </c>
      <c r="BO1365" s="39">
        <f>IF(Dane!$C$9=3,IFERROR(BN1365/AB1365,0),0)</f>
        <v>0</v>
      </c>
      <c r="BP1365" s="39">
        <f t="shared" si="334"/>
        <v>0</v>
      </c>
      <c r="BQ1365" s="39">
        <v>0</v>
      </c>
      <c r="BR1365" s="39">
        <f t="shared" si="335"/>
        <v>0</v>
      </c>
      <c r="BS1365" s="39">
        <f>IF(Dane!$C$9=3,IF(ROUND((X1365+Y1365)*BR1365,2)&gt;$AN$1,$AN$1,ROUND((X1365+Y1365)*BR1365,2)),0)</f>
        <v>0</v>
      </c>
      <c r="BT1365" s="39">
        <v>0</v>
      </c>
    </row>
    <row r="1366" spans="1:72">
      <c r="A1366" s="87">
        <v>1357</v>
      </c>
      <c r="B1366" s="1"/>
      <c r="C1366" s="1"/>
      <c r="D1366" s="2"/>
      <c r="E1366" s="3"/>
      <c r="F1366" s="4"/>
      <c r="G1366" s="5"/>
      <c r="H1366" s="5"/>
      <c r="I1366" s="6"/>
      <c r="J1366" s="5"/>
      <c r="K1366" s="5"/>
      <c r="L1366" s="5"/>
      <c r="M1366" s="55"/>
      <c r="N1366" s="8"/>
      <c r="O1366" s="105"/>
      <c r="P1366" s="5"/>
      <c r="Q1366" s="5"/>
      <c r="R1366" s="105">
        <f>Dane!$C$10</f>
        <v>0</v>
      </c>
      <c r="S1366" s="8"/>
      <c r="T1366" s="105"/>
      <c r="U1366" s="5"/>
      <c r="V1366" s="5"/>
      <c r="W1366" s="107">
        <f>Dane!$C$11</f>
        <v>0</v>
      </c>
      <c r="X1366" s="8"/>
      <c r="Y1366" s="105"/>
      <c r="Z1366" s="5"/>
      <c r="AA1366" s="5"/>
      <c r="AB1366" s="110">
        <f>Dane!$C$12</f>
        <v>0</v>
      </c>
      <c r="AC1366" s="108">
        <f>IF(Dane!$E$3=1,AP1366+BA1366+BL1366,IF(Dane!$E$3=2,AT1366+BE1366+BP1366,AW1366+BH1366+BS1366))</f>
        <v>0</v>
      </c>
      <c r="AD1366" s="14">
        <f>IF(Dane!$E$3=1,AQ1366+BB1366+BM1366,IF(Dane!$E$3=2,AU1366+BF1366+BQ1366,AX1366+BI1366+BT1366))</f>
        <v>0</v>
      </c>
      <c r="AE1366" s="14">
        <f>IF((J1366*Dane!$C$9)-AC1366&lt;0,0,(J1366*Dane!$C$9)-AC1366)</f>
        <v>0</v>
      </c>
      <c r="AF1366" s="61">
        <f>IF((K1366*Dane!$C$9)-AD1366&lt;0,0,(K1366*Dane!$C$9)-AD1366)</f>
        <v>0</v>
      </c>
      <c r="AG1366" s="93"/>
      <c r="AH1366" s="84">
        <f>IF(Dane!$E$3=1,AP1366,IF(Dane!$E$3=2,AT1366,AW1366))</f>
        <v>0</v>
      </c>
      <c r="AI1366" s="84">
        <f>IF(Dane!$E$3=1,AQ1366,IF(Dane!$E$3=2,AU1366,AX1366))</f>
        <v>0</v>
      </c>
      <c r="AJ1366" s="84">
        <f>IF(Dane!$E$3=1,BA1366,IF(Dane!$E$3=2,BE1366,BH1366))</f>
        <v>0</v>
      </c>
      <c r="AK1366" s="84">
        <f>IF(Dane!$E$3=1,BB1366,IF(Dane!$E$3=2,BF1366,BI1366))</f>
        <v>0</v>
      </c>
      <c r="AL1366" s="84">
        <f>IF(Dane!$E$3=1,BL1366,IF(Dane!$E$3=2,BP1366,BS1366))</f>
        <v>0</v>
      </c>
      <c r="AM1366" s="84">
        <f>IF(Dane!$E$3=1,BM1366,IF(Dane!$E$3=2,BQ1366,BT1366))</f>
        <v>0</v>
      </c>
      <c r="AN1366" s="39">
        <f>IF(Dane!$C$9="",0,IFERROR(J1366/R1366,0))</f>
        <v>0</v>
      </c>
      <c r="AO1366" s="39">
        <f>IF(Dane!$C$9="",0,IFERROR(ROUND(J1366-ROUND(J1366*0.0976,2)-ROUND(J1366*0.015,2)-ROUND(J1366*0.0245,2),2)/R1366,0))</f>
        <v>0</v>
      </c>
      <c r="AP1366" s="39">
        <f t="shared" si="324"/>
        <v>0</v>
      </c>
      <c r="AQ1366" s="39">
        <f t="shared" si="325"/>
        <v>0</v>
      </c>
      <c r="AR1366" s="39">
        <f t="shared" si="321"/>
        <v>0</v>
      </c>
      <c r="AS1366" s="39">
        <f>IF(Dane!$C$9="",0,IFERROR(AR1366/R1366,0))</f>
        <v>0</v>
      </c>
      <c r="AT1366" s="39">
        <f t="shared" si="326"/>
        <v>0</v>
      </c>
      <c r="AU1366" s="39">
        <v>0</v>
      </c>
      <c r="AV1366" s="39">
        <f t="shared" si="327"/>
        <v>0</v>
      </c>
      <c r="AW1366" s="39">
        <f>IF(Dane!$C$9="",0,IF(ROUND((N1366+O1366)*AV1366,2)&gt;$AN$1,$AN$1,ROUND((N1366+O1366)*AV1366,2)))</f>
        <v>0</v>
      </c>
      <c r="AX1366" s="39">
        <v>0</v>
      </c>
      <c r="AY1366" s="39">
        <f>IF(Dane!$C$9=2,IFERROR(J1366/W1366,0),IF(Dane!$C$9=3,IFERROR(J1366/W1366,0),0))</f>
        <v>0</v>
      </c>
      <c r="AZ1366" s="39">
        <f>IF(Dane!$C$9=2,IFERROR(ROUND(J1366-ROUND(J1366*0.0976,2)-ROUND(J1366*0.015,2)-ROUND(J1366*0.0245,2),2)/W1366,0),IF(Dane!$C$9=3,IFERROR(ROUND(J1366-ROUND(J1366*0.0976,2)-ROUND(J1366*0.015,2)-ROUND(J1366*0.0245,2),2)/W1366,0),0))</f>
        <v>0</v>
      </c>
      <c r="BA1366" s="39">
        <f t="shared" si="328"/>
        <v>0</v>
      </c>
      <c r="BB1366" s="39">
        <f t="shared" si="329"/>
        <v>0</v>
      </c>
      <c r="BC1366" s="39">
        <f t="shared" si="322"/>
        <v>0</v>
      </c>
      <c r="BD1366" s="39">
        <f>IF(Dane!$C$9=2,IFERROR(BC1366/W1366,0),IF(Dane!$C$9=3,IFERROR(BC1366/W1366,0),0))</f>
        <v>0</v>
      </c>
      <c r="BE1366" s="39">
        <f t="shared" si="330"/>
        <v>0</v>
      </c>
      <c r="BF1366" s="39">
        <v>0</v>
      </c>
      <c r="BG1366" s="39">
        <f t="shared" si="331"/>
        <v>0</v>
      </c>
      <c r="BH1366" s="39">
        <f>IF(Dane!$C$9=2,IF(ROUND((S1366+T1366)*BG1366,2)&gt;$AN$1,$AN$1,ROUND((S1366+T1366)*BG1366,2)),IF(Dane!$C$9=3,IF(ROUND((S1366+T1366)*BG1366,2)&gt;$AN$1,$AN$1,ROUND((S1366+T1366)*BG1366,2)),0))</f>
        <v>0</v>
      </c>
      <c r="BI1366" s="39">
        <v>0</v>
      </c>
      <c r="BJ1366" s="39">
        <f>IF(Dane!$C$9=3,IFERROR(J1366/AB1366,0),0)</f>
        <v>0</v>
      </c>
      <c r="BK1366" s="39">
        <f>IF(Dane!$C$9=3,IFERROR(ROUND(J1366-ROUND(J1366*0.0976,2)-ROUND(J1366*0.015,2)-ROUND(J1366*0.0245,2),2)/AB1366,0),0)</f>
        <v>0</v>
      </c>
      <c r="BL1366" s="39">
        <f t="shared" si="332"/>
        <v>0</v>
      </c>
      <c r="BM1366" s="39">
        <f t="shared" si="333"/>
        <v>0</v>
      </c>
      <c r="BN1366" s="39">
        <f t="shared" si="323"/>
        <v>0</v>
      </c>
      <c r="BO1366" s="39">
        <f>IF(Dane!$C$9=3,IFERROR(BN1366/AB1366,0),0)</f>
        <v>0</v>
      </c>
      <c r="BP1366" s="39">
        <f t="shared" si="334"/>
        <v>0</v>
      </c>
      <c r="BQ1366" s="39">
        <v>0</v>
      </c>
      <c r="BR1366" s="39">
        <f t="shared" si="335"/>
        <v>0</v>
      </c>
      <c r="BS1366" s="39">
        <f>IF(Dane!$C$9=3,IF(ROUND((X1366+Y1366)*BR1366,2)&gt;$AN$1,$AN$1,ROUND((X1366+Y1366)*BR1366,2)),0)</f>
        <v>0</v>
      </c>
      <c r="BT1366" s="39">
        <v>0</v>
      </c>
    </row>
    <row r="1367" spans="1:72">
      <c r="A1367" s="87">
        <v>1358</v>
      </c>
      <c r="B1367" s="1"/>
      <c r="C1367" s="1"/>
      <c r="D1367" s="2"/>
      <c r="E1367" s="3"/>
      <c r="F1367" s="4"/>
      <c r="G1367" s="5"/>
      <c r="H1367" s="5"/>
      <c r="I1367" s="6"/>
      <c r="J1367" s="5"/>
      <c r="K1367" s="5"/>
      <c r="L1367" s="5"/>
      <c r="M1367" s="55"/>
      <c r="N1367" s="8"/>
      <c r="O1367" s="105"/>
      <c r="P1367" s="5"/>
      <c r="Q1367" s="5"/>
      <c r="R1367" s="105">
        <f>Dane!$C$10</f>
        <v>0</v>
      </c>
      <c r="S1367" s="8"/>
      <c r="T1367" s="105"/>
      <c r="U1367" s="5"/>
      <c r="V1367" s="5"/>
      <c r="W1367" s="107">
        <f>Dane!$C$11</f>
        <v>0</v>
      </c>
      <c r="X1367" s="8"/>
      <c r="Y1367" s="105"/>
      <c r="Z1367" s="5"/>
      <c r="AA1367" s="5"/>
      <c r="AB1367" s="110">
        <f>Dane!$C$12</f>
        <v>0</v>
      </c>
      <c r="AC1367" s="108">
        <f>IF(Dane!$E$3=1,AP1367+BA1367+BL1367,IF(Dane!$E$3=2,AT1367+BE1367+BP1367,AW1367+BH1367+BS1367))</f>
        <v>0</v>
      </c>
      <c r="AD1367" s="14">
        <f>IF(Dane!$E$3=1,AQ1367+BB1367+BM1367,IF(Dane!$E$3=2,AU1367+BF1367+BQ1367,AX1367+BI1367+BT1367))</f>
        <v>0</v>
      </c>
      <c r="AE1367" s="14">
        <f>IF((J1367*Dane!$C$9)-AC1367&lt;0,0,(J1367*Dane!$C$9)-AC1367)</f>
        <v>0</v>
      </c>
      <c r="AF1367" s="61">
        <f>IF((K1367*Dane!$C$9)-AD1367&lt;0,0,(K1367*Dane!$C$9)-AD1367)</f>
        <v>0</v>
      </c>
      <c r="AG1367" s="93"/>
      <c r="AH1367" s="84">
        <f>IF(Dane!$E$3=1,AP1367,IF(Dane!$E$3=2,AT1367,AW1367))</f>
        <v>0</v>
      </c>
      <c r="AI1367" s="84">
        <f>IF(Dane!$E$3=1,AQ1367,IF(Dane!$E$3=2,AU1367,AX1367))</f>
        <v>0</v>
      </c>
      <c r="AJ1367" s="84">
        <f>IF(Dane!$E$3=1,BA1367,IF(Dane!$E$3=2,BE1367,BH1367))</f>
        <v>0</v>
      </c>
      <c r="AK1367" s="84">
        <f>IF(Dane!$E$3=1,BB1367,IF(Dane!$E$3=2,BF1367,BI1367))</f>
        <v>0</v>
      </c>
      <c r="AL1367" s="84">
        <f>IF(Dane!$E$3=1,BL1367,IF(Dane!$E$3=2,BP1367,BS1367))</f>
        <v>0</v>
      </c>
      <c r="AM1367" s="84">
        <f>IF(Dane!$E$3=1,BM1367,IF(Dane!$E$3=2,BQ1367,BT1367))</f>
        <v>0</v>
      </c>
      <c r="AN1367" s="39">
        <f>IF(Dane!$C$9="",0,IFERROR(J1367/R1367,0))</f>
        <v>0</v>
      </c>
      <c r="AO1367" s="39">
        <f>IF(Dane!$C$9="",0,IFERROR(ROUND(J1367-ROUND(J1367*0.0976,2)-ROUND(J1367*0.015,2)-ROUND(J1367*0.0245,2),2)/R1367,0))</f>
        <v>0</v>
      </c>
      <c r="AP1367" s="39">
        <f t="shared" si="324"/>
        <v>0</v>
      </c>
      <c r="AQ1367" s="39">
        <f t="shared" si="325"/>
        <v>0</v>
      </c>
      <c r="AR1367" s="39">
        <f t="shared" si="321"/>
        <v>0</v>
      </c>
      <c r="AS1367" s="39">
        <f>IF(Dane!$C$9="",0,IFERROR(AR1367/R1367,0))</f>
        <v>0</v>
      </c>
      <c r="AT1367" s="39">
        <f t="shared" si="326"/>
        <v>0</v>
      </c>
      <c r="AU1367" s="39">
        <v>0</v>
      </c>
      <c r="AV1367" s="39">
        <f t="shared" si="327"/>
        <v>0</v>
      </c>
      <c r="AW1367" s="39">
        <f>IF(Dane!$C$9="",0,IF(ROUND((N1367+O1367)*AV1367,2)&gt;$AN$1,$AN$1,ROUND((N1367+O1367)*AV1367,2)))</f>
        <v>0</v>
      </c>
      <c r="AX1367" s="39">
        <v>0</v>
      </c>
      <c r="AY1367" s="39">
        <f>IF(Dane!$C$9=2,IFERROR(J1367/W1367,0),IF(Dane!$C$9=3,IFERROR(J1367/W1367,0),0))</f>
        <v>0</v>
      </c>
      <c r="AZ1367" s="39">
        <f>IF(Dane!$C$9=2,IFERROR(ROUND(J1367-ROUND(J1367*0.0976,2)-ROUND(J1367*0.015,2)-ROUND(J1367*0.0245,2),2)/W1367,0),IF(Dane!$C$9=3,IFERROR(ROUND(J1367-ROUND(J1367*0.0976,2)-ROUND(J1367*0.015,2)-ROUND(J1367*0.0245,2),2)/W1367,0),0))</f>
        <v>0</v>
      </c>
      <c r="BA1367" s="39">
        <f t="shared" si="328"/>
        <v>0</v>
      </c>
      <c r="BB1367" s="39">
        <f t="shared" si="329"/>
        <v>0</v>
      </c>
      <c r="BC1367" s="39">
        <f t="shared" si="322"/>
        <v>0</v>
      </c>
      <c r="BD1367" s="39">
        <f>IF(Dane!$C$9=2,IFERROR(BC1367/W1367,0),IF(Dane!$C$9=3,IFERROR(BC1367/W1367,0),0))</f>
        <v>0</v>
      </c>
      <c r="BE1367" s="39">
        <f t="shared" si="330"/>
        <v>0</v>
      </c>
      <c r="BF1367" s="39">
        <v>0</v>
      </c>
      <c r="BG1367" s="39">
        <f t="shared" si="331"/>
        <v>0</v>
      </c>
      <c r="BH1367" s="39">
        <f>IF(Dane!$C$9=2,IF(ROUND((S1367+T1367)*BG1367,2)&gt;$AN$1,$AN$1,ROUND((S1367+T1367)*BG1367,2)),IF(Dane!$C$9=3,IF(ROUND((S1367+T1367)*BG1367,2)&gt;$AN$1,$AN$1,ROUND((S1367+T1367)*BG1367,2)),0))</f>
        <v>0</v>
      </c>
      <c r="BI1367" s="39">
        <v>0</v>
      </c>
      <c r="BJ1367" s="39">
        <f>IF(Dane!$C$9=3,IFERROR(J1367/AB1367,0),0)</f>
        <v>0</v>
      </c>
      <c r="BK1367" s="39">
        <f>IF(Dane!$C$9=3,IFERROR(ROUND(J1367-ROUND(J1367*0.0976,2)-ROUND(J1367*0.015,2)-ROUND(J1367*0.0245,2),2)/AB1367,0),0)</f>
        <v>0</v>
      </c>
      <c r="BL1367" s="39">
        <f t="shared" si="332"/>
        <v>0</v>
      </c>
      <c r="BM1367" s="39">
        <f t="shared" si="333"/>
        <v>0</v>
      </c>
      <c r="BN1367" s="39">
        <f t="shared" si="323"/>
        <v>0</v>
      </c>
      <c r="BO1367" s="39">
        <f>IF(Dane!$C$9=3,IFERROR(BN1367/AB1367,0),0)</f>
        <v>0</v>
      </c>
      <c r="BP1367" s="39">
        <f t="shared" si="334"/>
        <v>0</v>
      </c>
      <c r="BQ1367" s="39">
        <v>0</v>
      </c>
      <c r="BR1367" s="39">
        <f t="shared" si="335"/>
        <v>0</v>
      </c>
      <c r="BS1367" s="39">
        <f>IF(Dane!$C$9=3,IF(ROUND((X1367+Y1367)*BR1367,2)&gt;$AN$1,$AN$1,ROUND((X1367+Y1367)*BR1367,2)),0)</f>
        <v>0</v>
      </c>
      <c r="BT1367" s="39">
        <v>0</v>
      </c>
    </row>
    <row r="1368" spans="1:72">
      <c r="A1368" s="87">
        <v>1359</v>
      </c>
      <c r="B1368" s="1"/>
      <c r="C1368" s="1"/>
      <c r="D1368" s="2"/>
      <c r="E1368" s="3"/>
      <c r="F1368" s="4"/>
      <c r="G1368" s="5"/>
      <c r="H1368" s="5"/>
      <c r="I1368" s="6"/>
      <c r="J1368" s="5"/>
      <c r="K1368" s="5"/>
      <c r="L1368" s="5"/>
      <c r="M1368" s="55"/>
      <c r="N1368" s="8"/>
      <c r="O1368" s="105"/>
      <c r="P1368" s="5"/>
      <c r="Q1368" s="5"/>
      <c r="R1368" s="105">
        <f>Dane!$C$10</f>
        <v>0</v>
      </c>
      <c r="S1368" s="8"/>
      <c r="T1368" s="105"/>
      <c r="U1368" s="5"/>
      <c r="V1368" s="5"/>
      <c r="W1368" s="107">
        <f>Dane!$C$11</f>
        <v>0</v>
      </c>
      <c r="X1368" s="8"/>
      <c r="Y1368" s="105"/>
      <c r="Z1368" s="5"/>
      <c r="AA1368" s="5"/>
      <c r="AB1368" s="110">
        <f>Dane!$C$12</f>
        <v>0</v>
      </c>
      <c r="AC1368" s="108">
        <f>IF(Dane!$E$3=1,AP1368+BA1368+BL1368,IF(Dane!$E$3=2,AT1368+BE1368+BP1368,AW1368+BH1368+BS1368))</f>
        <v>0</v>
      </c>
      <c r="AD1368" s="14">
        <f>IF(Dane!$E$3=1,AQ1368+BB1368+BM1368,IF(Dane!$E$3=2,AU1368+BF1368+BQ1368,AX1368+BI1368+BT1368))</f>
        <v>0</v>
      </c>
      <c r="AE1368" s="14">
        <f>IF((J1368*Dane!$C$9)-AC1368&lt;0,0,(J1368*Dane!$C$9)-AC1368)</f>
        <v>0</v>
      </c>
      <c r="AF1368" s="61">
        <f>IF((K1368*Dane!$C$9)-AD1368&lt;0,0,(K1368*Dane!$C$9)-AD1368)</f>
        <v>0</v>
      </c>
      <c r="AG1368" s="93"/>
      <c r="AH1368" s="84">
        <f>IF(Dane!$E$3=1,AP1368,IF(Dane!$E$3=2,AT1368,AW1368))</f>
        <v>0</v>
      </c>
      <c r="AI1368" s="84">
        <f>IF(Dane!$E$3=1,AQ1368,IF(Dane!$E$3=2,AU1368,AX1368))</f>
        <v>0</v>
      </c>
      <c r="AJ1368" s="84">
        <f>IF(Dane!$E$3=1,BA1368,IF(Dane!$E$3=2,BE1368,BH1368))</f>
        <v>0</v>
      </c>
      <c r="AK1368" s="84">
        <f>IF(Dane!$E$3=1,BB1368,IF(Dane!$E$3=2,BF1368,BI1368))</f>
        <v>0</v>
      </c>
      <c r="AL1368" s="84">
        <f>IF(Dane!$E$3=1,BL1368,IF(Dane!$E$3=2,BP1368,BS1368))</f>
        <v>0</v>
      </c>
      <c r="AM1368" s="84">
        <f>IF(Dane!$E$3=1,BM1368,IF(Dane!$E$3=2,BQ1368,BT1368))</f>
        <v>0</v>
      </c>
      <c r="AN1368" s="39">
        <f>IF(Dane!$C$9="",0,IFERROR(J1368/R1368,0))</f>
        <v>0</v>
      </c>
      <c r="AO1368" s="39">
        <f>IF(Dane!$C$9="",0,IFERROR(ROUND(J1368-ROUND(J1368*0.0976,2)-ROUND(J1368*0.015,2)-ROUND(J1368*0.0245,2),2)/R1368,0))</f>
        <v>0</v>
      </c>
      <c r="AP1368" s="39">
        <f t="shared" si="324"/>
        <v>0</v>
      </c>
      <c r="AQ1368" s="39">
        <f t="shared" si="325"/>
        <v>0</v>
      </c>
      <c r="AR1368" s="39">
        <f t="shared" si="321"/>
        <v>0</v>
      </c>
      <c r="AS1368" s="39">
        <f>IF(Dane!$C$9="",0,IFERROR(AR1368/R1368,0))</f>
        <v>0</v>
      </c>
      <c r="AT1368" s="39">
        <f t="shared" si="326"/>
        <v>0</v>
      </c>
      <c r="AU1368" s="39">
        <v>0</v>
      </c>
      <c r="AV1368" s="39">
        <f t="shared" si="327"/>
        <v>0</v>
      </c>
      <c r="AW1368" s="39">
        <f>IF(Dane!$C$9="",0,IF(ROUND((N1368+O1368)*AV1368,2)&gt;$AN$1,$AN$1,ROUND((N1368+O1368)*AV1368,2)))</f>
        <v>0</v>
      </c>
      <c r="AX1368" s="39">
        <v>0</v>
      </c>
      <c r="AY1368" s="39">
        <f>IF(Dane!$C$9=2,IFERROR(J1368/W1368,0),IF(Dane!$C$9=3,IFERROR(J1368/W1368,0),0))</f>
        <v>0</v>
      </c>
      <c r="AZ1368" s="39">
        <f>IF(Dane!$C$9=2,IFERROR(ROUND(J1368-ROUND(J1368*0.0976,2)-ROUND(J1368*0.015,2)-ROUND(J1368*0.0245,2),2)/W1368,0),IF(Dane!$C$9=3,IFERROR(ROUND(J1368-ROUND(J1368*0.0976,2)-ROUND(J1368*0.015,2)-ROUND(J1368*0.0245,2),2)/W1368,0),0))</f>
        <v>0</v>
      </c>
      <c r="BA1368" s="39">
        <f t="shared" si="328"/>
        <v>0</v>
      </c>
      <c r="BB1368" s="39">
        <f t="shared" si="329"/>
        <v>0</v>
      </c>
      <c r="BC1368" s="39">
        <f t="shared" si="322"/>
        <v>0</v>
      </c>
      <c r="BD1368" s="39">
        <f>IF(Dane!$C$9=2,IFERROR(BC1368/W1368,0),IF(Dane!$C$9=3,IFERROR(BC1368/W1368,0),0))</f>
        <v>0</v>
      </c>
      <c r="BE1368" s="39">
        <f t="shared" si="330"/>
        <v>0</v>
      </c>
      <c r="BF1368" s="39">
        <v>0</v>
      </c>
      <c r="BG1368" s="39">
        <f t="shared" si="331"/>
        <v>0</v>
      </c>
      <c r="BH1368" s="39">
        <f>IF(Dane!$C$9=2,IF(ROUND((S1368+T1368)*BG1368,2)&gt;$AN$1,$AN$1,ROUND((S1368+T1368)*BG1368,2)),IF(Dane!$C$9=3,IF(ROUND((S1368+T1368)*BG1368,2)&gt;$AN$1,$AN$1,ROUND((S1368+T1368)*BG1368,2)),0))</f>
        <v>0</v>
      </c>
      <c r="BI1368" s="39">
        <v>0</v>
      </c>
      <c r="BJ1368" s="39">
        <f>IF(Dane!$C$9=3,IFERROR(J1368/AB1368,0),0)</f>
        <v>0</v>
      </c>
      <c r="BK1368" s="39">
        <f>IF(Dane!$C$9=3,IFERROR(ROUND(J1368-ROUND(J1368*0.0976,2)-ROUND(J1368*0.015,2)-ROUND(J1368*0.0245,2),2)/AB1368,0),0)</f>
        <v>0</v>
      </c>
      <c r="BL1368" s="39">
        <f t="shared" si="332"/>
        <v>0</v>
      </c>
      <c r="BM1368" s="39">
        <f t="shared" si="333"/>
        <v>0</v>
      </c>
      <c r="BN1368" s="39">
        <f t="shared" si="323"/>
        <v>0</v>
      </c>
      <c r="BO1368" s="39">
        <f>IF(Dane!$C$9=3,IFERROR(BN1368/AB1368,0),0)</f>
        <v>0</v>
      </c>
      <c r="BP1368" s="39">
        <f t="shared" si="334"/>
        <v>0</v>
      </c>
      <c r="BQ1368" s="39">
        <v>0</v>
      </c>
      <c r="BR1368" s="39">
        <f t="shared" si="335"/>
        <v>0</v>
      </c>
      <c r="BS1368" s="39">
        <f>IF(Dane!$C$9=3,IF(ROUND((X1368+Y1368)*BR1368,2)&gt;$AN$1,$AN$1,ROUND((X1368+Y1368)*BR1368,2)),0)</f>
        <v>0</v>
      </c>
      <c r="BT1368" s="39">
        <v>0</v>
      </c>
    </row>
    <row r="1369" spans="1:72">
      <c r="A1369" s="87">
        <v>1360</v>
      </c>
      <c r="B1369" s="1"/>
      <c r="C1369" s="1"/>
      <c r="D1369" s="2"/>
      <c r="E1369" s="3"/>
      <c r="F1369" s="4"/>
      <c r="G1369" s="5"/>
      <c r="H1369" s="5"/>
      <c r="I1369" s="6"/>
      <c r="J1369" s="5"/>
      <c r="K1369" s="5"/>
      <c r="L1369" s="5"/>
      <c r="M1369" s="55"/>
      <c r="N1369" s="8"/>
      <c r="O1369" s="105"/>
      <c r="P1369" s="5"/>
      <c r="Q1369" s="5"/>
      <c r="R1369" s="105">
        <f>Dane!$C$10</f>
        <v>0</v>
      </c>
      <c r="S1369" s="8"/>
      <c r="T1369" s="105"/>
      <c r="U1369" s="5"/>
      <c r="V1369" s="5"/>
      <c r="W1369" s="107">
        <f>Dane!$C$11</f>
        <v>0</v>
      </c>
      <c r="X1369" s="8"/>
      <c r="Y1369" s="105"/>
      <c r="Z1369" s="5"/>
      <c r="AA1369" s="5"/>
      <c r="AB1369" s="110">
        <f>Dane!$C$12</f>
        <v>0</v>
      </c>
      <c r="AC1369" s="108">
        <f>IF(Dane!$E$3=1,AP1369+BA1369+BL1369,IF(Dane!$E$3=2,AT1369+BE1369+BP1369,AW1369+BH1369+BS1369))</f>
        <v>0</v>
      </c>
      <c r="AD1369" s="14">
        <f>IF(Dane!$E$3=1,AQ1369+BB1369+BM1369,IF(Dane!$E$3=2,AU1369+BF1369+BQ1369,AX1369+BI1369+BT1369))</f>
        <v>0</v>
      </c>
      <c r="AE1369" s="14">
        <f>IF((J1369*Dane!$C$9)-AC1369&lt;0,0,(J1369*Dane!$C$9)-AC1369)</f>
        <v>0</v>
      </c>
      <c r="AF1369" s="61">
        <f>IF((K1369*Dane!$C$9)-AD1369&lt;0,0,(K1369*Dane!$C$9)-AD1369)</f>
        <v>0</v>
      </c>
      <c r="AG1369" s="93"/>
      <c r="AH1369" s="84">
        <f>IF(Dane!$E$3=1,AP1369,IF(Dane!$E$3=2,AT1369,AW1369))</f>
        <v>0</v>
      </c>
      <c r="AI1369" s="84">
        <f>IF(Dane!$E$3=1,AQ1369,IF(Dane!$E$3=2,AU1369,AX1369))</f>
        <v>0</v>
      </c>
      <c r="AJ1369" s="84">
        <f>IF(Dane!$E$3=1,BA1369,IF(Dane!$E$3=2,BE1369,BH1369))</f>
        <v>0</v>
      </c>
      <c r="AK1369" s="84">
        <f>IF(Dane!$E$3=1,BB1369,IF(Dane!$E$3=2,BF1369,BI1369))</f>
        <v>0</v>
      </c>
      <c r="AL1369" s="84">
        <f>IF(Dane!$E$3=1,BL1369,IF(Dane!$E$3=2,BP1369,BS1369))</f>
        <v>0</v>
      </c>
      <c r="AM1369" s="84">
        <f>IF(Dane!$E$3=1,BM1369,IF(Dane!$E$3=2,BQ1369,BT1369))</f>
        <v>0</v>
      </c>
      <c r="AN1369" s="39">
        <f>IF(Dane!$C$9="",0,IFERROR(J1369/R1369,0))</f>
        <v>0</v>
      </c>
      <c r="AO1369" s="39">
        <f>IF(Dane!$C$9="",0,IFERROR(ROUND(J1369-ROUND(J1369*0.0976,2)-ROUND(J1369*0.015,2)-ROUND(J1369*0.0245,2),2)/R1369,0))</f>
        <v>0</v>
      </c>
      <c r="AP1369" s="39">
        <f t="shared" si="324"/>
        <v>0</v>
      </c>
      <c r="AQ1369" s="39">
        <f t="shared" si="325"/>
        <v>0</v>
      </c>
      <c r="AR1369" s="39">
        <f t="shared" si="321"/>
        <v>0</v>
      </c>
      <c r="AS1369" s="39">
        <f>IF(Dane!$C$9="",0,IFERROR(AR1369/R1369,0))</f>
        <v>0</v>
      </c>
      <c r="AT1369" s="39">
        <f t="shared" si="326"/>
        <v>0</v>
      </c>
      <c r="AU1369" s="39">
        <v>0</v>
      </c>
      <c r="AV1369" s="39">
        <f t="shared" si="327"/>
        <v>0</v>
      </c>
      <c r="AW1369" s="39">
        <f>IF(Dane!$C$9="",0,IF(ROUND((N1369+O1369)*AV1369,2)&gt;$AN$1,$AN$1,ROUND((N1369+O1369)*AV1369,2)))</f>
        <v>0</v>
      </c>
      <c r="AX1369" s="39">
        <v>0</v>
      </c>
      <c r="AY1369" s="39">
        <f>IF(Dane!$C$9=2,IFERROR(J1369/W1369,0),IF(Dane!$C$9=3,IFERROR(J1369/W1369,0),0))</f>
        <v>0</v>
      </c>
      <c r="AZ1369" s="39">
        <f>IF(Dane!$C$9=2,IFERROR(ROUND(J1369-ROUND(J1369*0.0976,2)-ROUND(J1369*0.015,2)-ROUND(J1369*0.0245,2),2)/W1369,0),IF(Dane!$C$9=3,IFERROR(ROUND(J1369-ROUND(J1369*0.0976,2)-ROUND(J1369*0.015,2)-ROUND(J1369*0.0245,2),2)/W1369,0),0))</f>
        <v>0</v>
      </c>
      <c r="BA1369" s="39">
        <f t="shared" si="328"/>
        <v>0</v>
      </c>
      <c r="BB1369" s="39">
        <f t="shared" si="329"/>
        <v>0</v>
      </c>
      <c r="BC1369" s="39">
        <f t="shared" si="322"/>
        <v>0</v>
      </c>
      <c r="BD1369" s="39">
        <f>IF(Dane!$C$9=2,IFERROR(BC1369/W1369,0),IF(Dane!$C$9=3,IFERROR(BC1369/W1369,0),0))</f>
        <v>0</v>
      </c>
      <c r="BE1369" s="39">
        <f t="shared" si="330"/>
        <v>0</v>
      </c>
      <c r="BF1369" s="39">
        <v>0</v>
      </c>
      <c r="BG1369" s="39">
        <f t="shared" si="331"/>
        <v>0</v>
      </c>
      <c r="BH1369" s="39">
        <f>IF(Dane!$C$9=2,IF(ROUND((S1369+T1369)*BG1369,2)&gt;$AN$1,$AN$1,ROUND((S1369+T1369)*BG1369,2)),IF(Dane!$C$9=3,IF(ROUND((S1369+T1369)*BG1369,2)&gt;$AN$1,$AN$1,ROUND((S1369+T1369)*BG1369,2)),0))</f>
        <v>0</v>
      </c>
      <c r="BI1369" s="39">
        <v>0</v>
      </c>
      <c r="BJ1369" s="39">
        <f>IF(Dane!$C$9=3,IFERROR(J1369/AB1369,0),0)</f>
        <v>0</v>
      </c>
      <c r="BK1369" s="39">
        <f>IF(Dane!$C$9=3,IFERROR(ROUND(J1369-ROUND(J1369*0.0976,2)-ROUND(J1369*0.015,2)-ROUND(J1369*0.0245,2),2)/AB1369,0),0)</f>
        <v>0</v>
      </c>
      <c r="BL1369" s="39">
        <f t="shared" si="332"/>
        <v>0</v>
      </c>
      <c r="BM1369" s="39">
        <f t="shared" si="333"/>
        <v>0</v>
      </c>
      <c r="BN1369" s="39">
        <f t="shared" si="323"/>
        <v>0</v>
      </c>
      <c r="BO1369" s="39">
        <f>IF(Dane!$C$9=3,IFERROR(BN1369/AB1369,0),0)</f>
        <v>0</v>
      </c>
      <c r="BP1369" s="39">
        <f t="shared" si="334"/>
        <v>0</v>
      </c>
      <c r="BQ1369" s="39">
        <v>0</v>
      </c>
      <c r="BR1369" s="39">
        <f t="shared" si="335"/>
        <v>0</v>
      </c>
      <c r="BS1369" s="39">
        <f>IF(Dane!$C$9=3,IF(ROUND((X1369+Y1369)*BR1369,2)&gt;$AN$1,$AN$1,ROUND((X1369+Y1369)*BR1369,2)),0)</f>
        <v>0</v>
      </c>
      <c r="BT1369" s="39">
        <v>0</v>
      </c>
    </row>
    <row r="1370" spans="1:72">
      <c r="A1370" s="87">
        <v>1361</v>
      </c>
      <c r="B1370" s="1"/>
      <c r="C1370" s="1"/>
      <c r="D1370" s="2"/>
      <c r="E1370" s="3"/>
      <c r="F1370" s="4"/>
      <c r="G1370" s="5"/>
      <c r="H1370" s="5"/>
      <c r="I1370" s="6"/>
      <c r="J1370" s="5"/>
      <c r="K1370" s="5"/>
      <c r="L1370" s="5"/>
      <c r="M1370" s="55"/>
      <c r="N1370" s="8"/>
      <c r="O1370" s="105"/>
      <c r="P1370" s="5"/>
      <c r="Q1370" s="5"/>
      <c r="R1370" s="105">
        <f>Dane!$C$10</f>
        <v>0</v>
      </c>
      <c r="S1370" s="8"/>
      <c r="T1370" s="105"/>
      <c r="U1370" s="5"/>
      <c r="V1370" s="5"/>
      <c r="W1370" s="107">
        <f>Dane!$C$11</f>
        <v>0</v>
      </c>
      <c r="X1370" s="8"/>
      <c r="Y1370" s="105"/>
      <c r="Z1370" s="5"/>
      <c r="AA1370" s="5"/>
      <c r="AB1370" s="110">
        <f>Dane!$C$12</f>
        <v>0</v>
      </c>
      <c r="AC1370" s="108">
        <f>IF(Dane!$E$3=1,AP1370+BA1370+BL1370,IF(Dane!$E$3=2,AT1370+BE1370+BP1370,AW1370+BH1370+BS1370))</f>
        <v>0</v>
      </c>
      <c r="AD1370" s="14">
        <f>IF(Dane!$E$3=1,AQ1370+BB1370+BM1370,IF(Dane!$E$3=2,AU1370+BF1370+BQ1370,AX1370+BI1370+BT1370))</f>
        <v>0</v>
      </c>
      <c r="AE1370" s="14">
        <f>IF((J1370*Dane!$C$9)-AC1370&lt;0,0,(J1370*Dane!$C$9)-AC1370)</f>
        <v>0</v>
      </c>
      <c r="AF1370" s="61">
        <f>IF((K1370*Dane!$C$9)-AD1370&lt;0,0,(K1370*Dane!$C$9)-AD1370)</f>
        <v>0</v>
      </c>
      <c r="AG1370" s="93"/>
      <c r="AH1370" s="84">
        <f>IF(Dane!$E$3=1,AP1370,IF(Dane!$E$3=2,AT1370,AW1370))</f>
        <v>0</v>
      </c>
      <c r="AI1370" s="84">
        <f>IF(Dane!$E$3=1,AQ1370,IF(Dane!$E$3=2,AU1370,AX1370))</f>
        <v>0</v>
      </c>
      <c r="AJ1370" s="84">
        <f>IF(Dane!$E$3=1,BA1370,IF(Dane!$E$3=2,BE1370,BH1370))</f>
        <v>0</v>
      </c>
      <c r="AK1370" s="84">
        <f>IF(Dane!$E$3=1,BB1370,IF(Dane!$E$3=2,BF1370,BI1370))</f>
        <v>0</v>
      </c>
      <c r="AL1370" s="84">
        <f>IF(Dane!$E$3=1,BL1370,IF(Dane!$E$3=2,BP1370,BS1370))</f>
        <v>0</v>
      </c>
      <c r="AM1370" s="84">
        <f>IF(Dane!$E$3=1,BM1370,IF(Dane!$E$3=2,BQ1370,BT1370))</f>
        <v>0</v>
      </c>
      <c r="AN1370" s="39">
        <f>IF(Dane!$C$9="",0,IFERROR(J1370/R1370,0))</f>
        <v>0</v>
      </c>
      <c r="AO1370" s="39">
        <f>IF(Dane!$C$9="",0,IFERROR(ROUND(J1370-ROUND(J1370*0.0976,2)-ROUND(J1370*0.015,2)-ROUND(J1370*0.0245,2),2)/R1370,0))</f>
        <v>0</v>
      </c>
      <c r="AP1370" s="39">
        <f t="shared" si="324"/>
        <v>0</v>
      </c>
      <c r="AQ1370" s="39">
        <f t="shared" si="325"/>
        <v>0</v>
      </c>
      <c r="AR1370" s="39">
        <f t="shared" si="321"/>
        <v>0</v>
      </c>
      <c r="AS1370" s="39">
        <f>IF(Dane!$C$9="",0,IFERROR(AR1370/R1370,0))</f>
        <v>0</v>
      </c>
      <c r="AT1370" s="39">
        <f t="shared" si="326"/>
        <v>0</v>
      </c>
      <c r="AU1370" s="39">
        <v>0</v>
      </c>
      <c r="AV1370" s="39">
        <f t="shared" si="327"/>
        <v>0</v>
      </c>
      <c r="AW1370" s="39">
        <f>IF(Dane!$C$9="",0,IF(ROUND((N1370+O1370)*AV1370,2)&gt;$AN$1,$AN$1,ROUND((N1370+O1370)*AV1370,2)))</f>
        <v>0</v>
      </c>
      <c r="AX1370" s="39">
        <v>0</v>
      </c>
      <c r="AY1370" s="39">
        <f>IF(Dane!$C$9=2,IFERROR(J1370/W1370,0),IF(Dane!$C$9=3,IFERROR(J1370/W1370,0),0))</f>
        <v>0</v>
      </c>
      <c r="AZ1370" s="39">
        <f>IF(Dane!$C$9=2,IFERROR(ROUND(J1370-ROUND(J1370*0.0976,2)-ROUND(J1370*0.015,2)-ROUND(J1370*0.0245,2),2)/W1370,0),IF(Dane!$C$9=3,IFERROR(ROUND(J1370-ROUND(J1370*0.0976,2)-ROUND(J1370*0.015,2)-ROUND(J1370*0.0245,2),2)/W1370,0),0))</f>
        <v>0</v>
      </c>
      <c r="BA1370" s="39">
        <f t="shared" si="328"/>
        <v>0</v>
      </c>
      <c r="BB1370" s="39">
        <f t="shared" si="329"/>
        <v>0</v>
      </c>
      <c r="BC1370" s="39">
        <f t="shared" si="322"/>
        <v>0</v>
      </c>
      <c r="BD1370" s="39">
        <f>IF(Dane!$C$9=2,IFERROR(BC1370/W1370,0),IF(Dane!$C$9=3,IFERROR(BC1370/W1370,0),0))</f>
        <v>0</v>
      </c>
      <c r="BE1370" s="39">
        <f t="shared" si="330"/>
        <v>0</v>
      </c>
      <c r="BF1370" s="39">
        <v>0</v>
      </c>
      <c r="BG1370" s="39">
        <f t="shared" si="331"/>
        <v>0</v>
      </c>
      <c r="BH1370" s="39">
        <f>IF(Dane!$C$9=2,IF(ROUND((S1370+T1370)*BG1370,2)&gt;$AN$1,$AN$1,ROUND((S1370+T1370)*BG1370,2)),IF(Dane!$C$9=3,IF(ROUND((S1370+T1370)*BG1370,2)&gt;$AN$1,$AN$1,ROUND((S1370+T1370)*BG1370,2)),0))</f>
        <v>0</v>
      </c>
      <c r="BI1370" s="39">
        <v>0</v>
      </c>
      <c r="BJ1370" s="39">
        <f>IF(Dane!$C$9=3,IFERROR(J1370/AB1370,0),0)</f>
        <v>0</v>
      </c>
      <c r="BK1370" s="39">
        <f>IF(Dane!$C$9=3,IFERROR(ROUND(J1370-ROUND(J1370*0.0976,2)-ROUND(J1370*0.015,2)-ROUND(J1370*0.0245,2),2)/AB1370,0),0)</f>
        <v>0</v>
      </c>
      <c r="BL1370" s="39">
        <f t="shared" si="332"/>
        <v>0</v>
      </c>
      <c r="BM1370" s="39">
        <f t="shared" si="333"/>
        <v>0</v>
      </c>
      <c r="BN1370" s="39">
        <f t="shared" si="323"/>
        <v>0</v>
      </c>
      <c r="BO1370" s="39">
        <f>IF(Dane!$C$9=3,IFERROR(BN1370/AB1370,0),0)</f>
        <v>0</v>
      </c>
      <c r="BP1370" s="39">
        <f t="shared" si="334"/>
        <v>0</v>
      </c>
      <c r="BQ1370" s="39">
        <v>0</v>
      </c>
      <c r="BR1370" s="39">
        <f t="shared" si="335"/>
        <v>0</v>
      </c>
      <c r="BS1370" s="39">
        <f>IF(Dane!$C$9=3,IF(ROUND((X1370+Y1370)*BR1370,2)&gt;$AN$1,$AN$1,ROUND((X1370+Y1370)*BR1370,2)),0)</f>
        <v>0</v>
      </c>
      <c r="BT1370" s="39">
        <v>0</v>
      </c>
    </row>
    <row r="1371" spans="1:72">
      <c r="A1371" s="87">
        <v>1362</v>
      </c>
      <c r="B1371" s="1"/>
      <c r="C1371" s="1"/>
      <c r="D1371" s="2"/>
      <c r="E1371" s="3"/>
      <c r="F1371" s="4"/>
      <c r="G1371" s="5"/>
      <c r="H1371" s="5"/>
      <c r="I1371" s="6"/>
      <c r="J1371" s="5"/>
      <c r="K1371" s="5"/>
      <c r="L1371" s="5"/>
      <c r="M1371" s="55"/>
      <c r="N1371" s="8"/>
      <c r="O1371" s="105"/>
      <c r="P1371" s="5"/>
      <c r="Q1371" s="5"/>
      <c r="R1371" s="105">
        <f>Dane!$C$10</f>
        <v>0</v>
      </c>
      <c r="S1371" s="8"/>
      <c r="T1371" s="105"/>
      <c r="U1371" s="5"/>
      <c r="V1371" s="5"/>
      <c r="W1371" s="107">
        <f>Dane!$C$11</f>
        <v>0</v>
      </c>
      <c r="X1371" s="8"/>
      <c r="Y1371" s="105"/>
      <c r="Z1371" s="5"/>
      <c r="AA1371" s="5"/>
      <c r="AB1371" s="110">
        <f>Dane!$C$12</f>
        <v>0</v>
      </c>
      <c r="AC1371" s="108">
        <f>IF(Dane!$E$3=1,AP1371+BA1371+BL1371,IF(Dane!$E$3=2,AT1371+BE1371+BP1371,AW1371+BH1371+BS1371))</f>
        <v>0</v>
      </c>
      <c r="AD1371" s="14">
        <f>IF(Dane!$E$3=1,AQ1371+BB1371+BM1371,IF(Dane!$E$3=2,AU1371+BF1371+BQ1371,AX1371+BI1371+BT1371))</f>
        <v>0</v>
      </c>
      <c r="AE1371" s="14">
        <f>IF((J1371*Dane!$C$9)-AC1371&lt;0,0,(J1371*Dane!$C$9)-AC1371)</f>
        <v>0</v>
      </c>
      <c r="AF1371" s="61">
        <f>IF((K1371*Dane!$C$9)-AD1371&lt;0,0,(K1371*Dane!$C$9)-AD1371)</f>
        <v>0</v>
      </c>
      <c r="AG1371" s="93"/>
      <c r="AH1371" s="84">
        <f>IF(Dane!$E$3=1,AP1371,IF(Dane!$E$3=2,AT1371,AW1371))</f>
        <v>0</v>
      </c>
      <c r="AI1371" s="84">
        <f>IF(Dane!$E$3=1,AQ1371,IF(Dane!$E$3=2,AU1371,AX1371))</f>
        <v>0</v>
      </c>
      <c r="AJ1371" s="84">
        <f>IF(Dane!$E$3=1,BA1371,IF(Dane!$E$3=2,BE1371,BH1371))</f>
        <v>0</v>
      </c>
      <c r="AK1371" s="84">
        <f>IF(Dane!$E$3=1,BB1371,IF(Dane!$E$3=2,BF1371,BI1371))</f>
        <v>0</v>
      </c>
      <c r="AL1371" s="84">
        <f>IF(Dane!$E$3=1,BL1371,IF(Dane!$E$3=2,BP1371,BS1371))</f>
        <v>0</v>
      </c>
      <c r="AM1371" s="84">
        <f>IF(Dane!$E$3=1,BM1371,IF(Dane!$E$3=2,BQ1371,BT1371))</f>
        <v>0</v>
      </c>
      <c r="AN1371" s="39">
        <f>IF(Dane!$C$9="",0,IFERROR(J1371/R1371,0))</f>
        <v>0</v>
      </c>
      <c r="AO1371" s="39">
        <f>IF(Dane!$C$9="",0,IFERROR(ROUND(J1371-ROUND(J1371*0.0976,2)-ROUND(J1371*0.015,2)-ROUND(J1371*0.0245,2),2)/R1371,0))</f>
        <v>0</v>
      </c>
      <c r="AP1371" s="39">
        <f t="shared" si="324"/>
        <v>0</v>
      </c>
      <c r="AQ1371" s="39">
        <f t="shared" si="325"/>
        <v>0</v>
      </c>
      <c r="AR1371" s="39">
        <f t="shared" si="321"/>
        <v>0</v>
      </c>
      <c r="AS1371" s="39">
        <f>IF(Dane!$C$9="",0,IFERROR(AR1371/R1371,0))</f>
        <v>0</v>
      </c>
      <c r="AT1371" s="39">
        <f t="shared" si="326"/>
        <v>0</v>
      </c>
      <c r="AU1371" s="39">
        <v>0</v>
      </c>
      <c r="AV1371" s="39">
        <f t="shared" si="327"/>
        <v>0</v>
      </c>
      <c r="AW1371" s="39">
        <f>IF(Dane!$C$9="",0,IF(ROUND((N1371+O1371)*AV1371,2)&gt;$AN$1,$AN$1,ROUND((N1371+O1371)*AV1371,2)))</f>
        <v>0</v>
      </c>
      <c r="AX1371" s="39">
        <v>0</v>
      </c>
      <c r="AY1371" s="39">
        <f>IF(Dane!$C$9=2,IFERROR(J1371/W1371,0),IF(Dane!$C$9=3,IFERROR(J1371/W1371,0),0))</f>
        <v>0</v>
      </c>
      <c r="AZ1371" s="39">
        <f>IF(Dane!$C$9=2,IFERROR(ROUND(J1371-ROUND(J1371*0.0976,2)-ROUND(J1371*0.015,2)-ROUND(J1371*0.0245,2),2)/W1371,0),IF(Dane!$C$9=3,IFERROR(ROUND(J1371-ROUND(J1371*0.0976,2)-ROUND(J1371*0.015,2)-ROUND(J1371*0.0245,2),2)/W1371,0),0))</f>
        <v>0</v>
      </c>
      <c r="BA1371" s="39">
        <f t="shared" si="328"/>
        <v>0</v>
      </c>
      <c r="BB1371" s="39">
        <f t="shared" si="329"/>
        <v>0</v>
      </c>
      <c r="BC1371" s="39">
        <f t="shared" si="322"/>
        <v>0</v>
      </c>
      <c r="BD1371" s="39">
        <f>IF(Dane!$C$9=2,IFERROR(BC1371/W1371,0),IF(Dane!$C$9=3,IFERROR(BC1371/W1371,0),0))</f>
        <v>0</v>
      </c>
      <c r="BE1371" s="39">
        <f t="shared" si="330"/>
        <v>0</v>
      </c>
      <c r="BF1371" s="39">
        <v>0</v>
      </c>
      <c r="BG1371" s="39">
        <f t="shared" si="331"/>
        <v>0</v>
      </c>
      <c r="BH1371" s="39">
        <f>IF(Dane!$C$9=2,IF(ROUND((S1371+T1371)*BG1371,2)&gt;$AN$1,$AN$1,ROUND((S1371+T1371)*BG1371,2)),IF(Dane!$C$9=3,IF(ROUND((S1371+T1371)*BG1371,2)&gt;$AN$1,$AN$1,ROUND((S1371+T1371)*BG1371,2)),0))</f>
        <v>0</v>
      </c>
      <c r="BI1371" s="39">
        <v>0</v>
      </c>
      <c r="BJ1371" s="39">
        <f>IF(Dane!$C$9=3,IFERROR(J1371/AB1371,0),0)</f>
        <v>0</v>
      </c>
      <c r="BK1371" s="39">
        <f>IF(Dane!$C$9=3,IFERROR(ROUND(J1371-ROUND(J1371*0.0976,2)-ROUND(J1371*0.015,2)-ROUND(J1371*0.0245,2),2)/AB1371,0),0)</f>
        <v>0</v>
      </c>
      <c r="BL1371" s="39">
        <f t="shared" si="332"/>
        <v>0</v>
      </c>
      <c r="BM1371" s="39">
        <f t="shared" si="333"/>
        <v>0</v>
      </c>
      <c r="BN1371" s="39">
        <f t="shared" si="323"/>
        <v>0</v>
      </c>
      <c r="BO1371" s="39">
        <f>IF(Dane!$C$9=3,IFERROR(BN1371/AB1371,0),0)</f>
        <v>0</v>
      </c>
      <c r="BP1371" s="39">
        <f t="shared" si="334"/>
        <v>0</v>
      </c>
      <c r="BQ1371" s="39">
        <v>0</v>
      </c>
      <c r="BR1371" s="39">
        <f t="shared" si="335"/>
        <v>0</v>
      </c>
      <c r="BS1371" s="39">
        <f>IF(Dane!$C$9=3,IF(ROUND((X1371+Y1371)*BR1371,2)&gt;$AN$1,$AN$1,ROUND((X1371+Y1371)*BR1371,2)),0)</f>
        <v>0</v>
      </c>
      <c r="BT1371" s="39">
        <v>0</v>
      </c>
    </row>
    <row r="1372" spans="1:72">
      <c r="A1372" s="87">
        <v>1363</v>
      </c>
      <c r="B1372" s="1"/>
      <c r="C1372" s="1"/>
      <c r="D1372" s="2"/>
      <c r="E1372" s="3"/>
      <c r="F1372" s="4"/>
      <c r="G1372" s="5"/>
      <c r="H1372" s="5"/>
      <c r="I1372" s="6"/>
      <c r="J1372" s="5"/>
      <c r="K1372" s="5"/>
      <c r="L1372" s="5"/>
      <c r="M1372" s="55"/>
      <c r="N1372" s="8"/>
      <c r="O1372" s="105"/>
      <c r="P1372" s="5"/>
      <c r="Q1372" s="5"/>
      <c r="R1372" s="105">
        <f>Dane!$C$10</f>
        <v>0</v>
      </c>
      <c r="S1372" s="8"/>
      <c r="T1372" s="105"/>
      <c r="U1372" s="5"/>
      <c r="V1372" s="5"/>
      <c r="W1372" s="107">
        <f>Dane!$C$11</f>
        <v>0</v>
      </c>
      <c r="X1372" s="8"/>
      <c r="Y1372" s="105"/>
      <c r="Z1372" s="5"/>
      <c r="AA1372" s="5"/>
      <c r="AB1372" s="110">
        <f>Dane!$C$12</f>
        <v>0</v>
      </c>
      <c r="AC1372" s="108">
        <f>IF(Dane!$E$3=1,AP1372+BA1372+BL1372,IF(Dane!$E$3=2,AT1372+BE1372+BP1372,AW1372+BH1372+BS1372))</f>
        <v>0</v>
      </c>
      <c r="AD1372" s="14">
        <f>IF(Dane!$E$3=1,AQ1372+BB1372+BM1372,IF(Dane!$E$3=2,AU1372+BF1372+BQ1372,AX1372+BI1372+BT1372))</f>
        <v>0</v>
      </c>
      <c r="AE1372" s="14">
        <f>IF((J1372*Dane!$C$9)-AC1372&lt;0,0,(J1372*Dane!$C$9)-AC1372)</f>
        <v>0</v>
      </c>
      <c r="AF1372" s="61">
        <f>IF((K1372*Dane!$C$9)-AD1372&lt;0,0,(K1372*Dane!$C$9)-AD1372)</f>
        <v>0</v>
      </c>
      <c r="AG1372" s="93"/>
      <c r="AH1372" s="84">
        <f>IF(Dane!$E$3=1,AP1372,IF(Dane!$E$3=2,AT1372,AW1372))</f>
        <v>0</v>
      </c>
      <c r="AI1372" s="84">
        <f>IF(Dane!$E$3=1,AQ1372,IF(Dane!$E$3=2,AU1372,AX1372))</f>
        <v>0</v>
      </c>
      <c r="AJ1372" s="84">
        <f>IF(Dane!$E$3=1,BA1372,IF(Dane!$E$3=2,BE1372,BH1372))</f>
        <v>0</v>
      </c>
      <c r="AK1372" s="84">
        <f>IF(Dane!$E$3=1,BB1372,IF(Dane!$E$3=2,BF1372,BI1372))</f>
        <v>0</v>
      </c>
      <c r="AL1372" s="84">
        <f>IF(Dane!$E$3=1,BL1372,IF(Dane!$E$3=2,BP1372,BS1372))</f>
        <v>0</v>
      </c>
      <c r="AM1372" s="84">
        <f>IF(Dane!$E$3=1,BM1372,IF(Dane!$E$3=2,BQ1372,BT1372))</f>
        <v>0</v>
      </c>
      <c r="AN1372" s="39">
        <f>IF(Dane!$C$9="",0,IFERROR(J1372/R1372,0))</f>
        <v>0</v>
      </c>
      <c r="AO1372" s="39">
        <f>IF(Dane!$C$9="",0,IFERROR(ROUND(J1372-ROUND(J1372*0.0976,2)-ROUND(J1372*0.015,2)-ROUND(J1372*0.0245,2),2)/R1372,0))</f>
        <v>0</v>
      </c>
      <c r="AP1372" s="39">
        <f t="shared" si="324"/>
        <v>0</v>
      </c>
      <c r="AQ1372" s="39">
        <f t="shared" si="325"/>
        <v>0</v>
      </c>
      <c r="AR1372" s="39">
        <f t="shared" si="321"/>
        <v>0</v>
      </c>
      <c r="AS1372" s="39">
        <f>IF(Dane!$C$9="",0,IFERROR(AR1372/R1372,0))</f>
        <v>0</v>
      </c>
      <c r="AT1372" s="39">
        <f t="shared" si="326"/>
        <v>0</v>
      </c>
      <c r="AU1372" s="39">
        <v>0</v>
      </c>
      <c r="AV1372" s="39">
        <f t="shared" si="327"/>
        <v>0</v>
      </c>
      <c r="AW1372" s="39">
        <f>IF(Dane!$C$9="",0,IF(ROUND((N1372+O1372)*AV1372,2)&gt;$AN$1,$AN$1,ROUND((N1372+O1372)*AV1372,2)))</f>
        <v>0</v>
      </c>
      <c r="AX1372" s="39">
        <v>0</v>
      </c>
      <c r="AY1372" s="39">
        <f>IF(Dane!$C$9=2,IFERROR(J1372/W1372,0),IF(Dane!$C$9=3,IFERROR(J1372/W1372,0),0))</f>
        <v>0</v>
      </c>
      <c r="AZ1372" s="39">
        <f>IF(Dane!$C$9=2,IFERROR(ROUND(J1372-ROUND(J1372*0.0976,2)-ROUND(J1372*0.015,2)-ROUND(J1372*0.0245,2),2)/W1372,0),IF(Dane!$C$9=3,IFERROR(ROUND(J1372-ROUND(J1372*0.0976,2)-ROUND(J1372*0.015,2)-ROUND(J1372*0.0245,2),2)/W1372,0),0))</f>
        <v>0</v>
      </c>
      <c r="BA1372" s="39">
        <f t="shared" si="328"/>
        <v>0</v>
      </c>
      <c r="BB1372" s="39">
        <f t="shared" si="329"/>
        <v>0</v>
      </c>
      <c r="BC1372" s="39">
        <f t="shared" si="322"/>
        <v>0</v>
      </c>
      <c r="BD1372" s="39">
        <f>IF(Dane!$C$9=2,IFERROR(BC1372/W1372,0),IF(Dane!$C$9=3,IFERROR(BC1372/W1372,0),0))</f>
        <v>0</v>
      </c>
      <c r="BE1372" s="39">
        <f t="shared" si="330"/>
        <v>0</v>
      </c>
      <c r="BF1372" s="39">
        <v>0</v>
      </c>
      <c r="BG1372" s="39">
        <f t="shared" si="331"/>
        <v>0</v>
      </c>
      <c r="BH1372" s="39">
        <f>IF(Dane!$C$9=2,IF(ROUND((S1372+T1372)*BG1372,2)&gt;$AN$1,$AN$1,ROUND((S1372+T1372)*BG1372,2)),IF(Dane!$C$9=3,IF(ROUND((S1372+T1372)*BG1372,2)&gt;$AN$1,$AN$1,ROUND((S1372+T1372)*BG1372,2)),0))</f>
        <v>0</v>
      </c>
      <c r="BI1372" s="39">
        <v>0</v>
      </c>
      <c r="BJ1372" s="39">
        <f>IF(Dane!$C$9=3,IFERROR(J1372/AB1372,0),0)</f>
        <v>0</v>
      </c>
      <c r="BK1372" s="39">
        <f>IF(Dane!$C$9=3,IFERROR(ROUND(J1372-ROUND(J1372*0.0976,2)-ROUND(J1372*0.015,2)-ROUND(J1372*0.0245,2),2)/AB1372,0),0)</f>
        <v>0</v>
      </c>
      <c r="BL1372" s="39">
        <f t="shared" si="332"/>
        <v>0</v>
      </c>
      <c r="BM1372" s="39">
        <f t="shared" si="333"/>
        <v>0</v>
      </c>
      <c r="BN1372" s="39">
        <f t="shared" si="323"/>
        <v>0</v>
      </c>
      <c r="BO1372" s="39">
        <f>IF(Dane!$C$9=3,IFERROR(BN1372/AB1372,0),0)</f>
        <v>0</v>
      </c>
      <c r="BP1372" s="39">
        <f t="shared" si="334"/>
        <v>0</v>
      </c>
      <c r="BQ1372" s="39">
        <v>0</v>
      </c>
      <c r="BR1372" s="39">
        <f t="shared" si="335"/>
        <v>0</v>
      </c>
      <c r="BS1372" s="39">
        <f>IF(Dane!$C$9=3,IF(ROUND((X1372+Y1372)*BR1372,2)&gt;$AN$1,$AN$1,ROUND((X1372+Y1372)*BR1372,2)),0)</f>
        <v>0</v>
      </c>
      <c r="BT1372" s="39">
        <v>0</v>
      </c>
    </row>
    <row r="1373" spans="1:72">
      <c r="A1373" s="87">
        <v>1364</v>
      </c>
      <c r="B1373" s="1"/>
      <c r="C1373" s="1"/>
      <c r="D1373" s="2"/>
      <c r="E1373" s="3"/>
      <c r="F1373" s="4"/>
      <c r="G1373" s="5"/>
      <c r="H1373" s="5"/>
      <c r="I1373" s="6"/>
      <c r="J1373" s="5"/>
      <c r="K1373" s="5"/>
      <c r="L1373" s="5"/>
      <c r="M1373" s="55"/>
      <c r="N1373" s="8"/>
      <c r="O1373" s="105"/>
      <c r="P1373" s="5"/>
      <c r="Q1373" s="5"/>
      <c r="R1373" s="105">
        <f>Dane!$C$10</f>
        <v>0</v>
      </c>
      <c r="S1373" s="8"/>
      <c r="T1373" s="105"/>
      <c r="U1373" s="5"/>
      <c r="V1373" s="5"/>
      <c r="W1373" s="107">
        <f>Dane!$C$11</f>
        <v>0</v>
      </c>
      <c r="X1373" s="8"/>
      <c r="Y1373" s="105"/>
      <c r="Z1373" s="5"/>
      <c r="AA1373" s="5"/>
      <c r="AB1373" s="110">
        <f>Dane!$C$12</f>
        <v>0</v>
      </c>
      <c r="AC1373" s="108">
        <f>IF(Dane!$E$3=1,AP1373+BA1373+BL1373,IF(Dane!$E$3=2,AT1373+BE1373+BP1373,AW1373+BH1373+BS1373))</f>
        <v>0</v>
      </c>
      <c r="AD1373" s="14">
        <f>IF(Dane!$E$3=1,AQ1373+BB1373+BM1373,IF(Dane!$E$3=2,AU1373+BF1373+BQ1373,AX1373+BI1373+BT1373))</f>
        <v>0</v>
      </c>
      <c r="AE1373" s="14">
        <f>IF((J1373*Dane!$C$9)-AC1373&lt;0,0,(J1373*Dane!$C$9)-AC1373)</f>
        <v>0</v>
      </c>
      <c r="AF1373" s="61">
        <f>IF((K1373*Dane!$C$9)-AD1373&lt;0,0,(K1373*Dane!$C$9)-AD1373)</f>
        <v>0</v>
      </c>
      <c r="AG1373" s="93"/>
      <c r="AH1373" s="84">
        <f>IF(Dane!$E$3=1,AP1373,IF(Dane!$E$3=2,AT1373,AW1373))</f>
        <v>0</v>
      </c>
      <c r="AI1373" s="84">
        <f>IF(Dane!$E$3=1,AQ1373,IF(Dane!$E$3=2,AU1373,AX1373))</f>
        <v>0</v>
      </c>
      <c r="AJ1373" s="84">
        <f>IF(Dane!$E$3=1,BA1373,IF(Dane!$E$3=2,BE1373,BH1373))</f>
        <v>0</v>
      </c>
      <c r="AK1373" s="84">
        <f>IF(Dane!$E$3=1,BB1373,IF(Dane!$E$3=2,BF1373,BI1373))</f>
        <v>0</v>
      </c>
      <c r="AL1373" s="84">
        <f>IF(Dane!$E$3=1,BL1373,IF(Dane!$E$3=2,BP1373,BS1373))</f>
        <v>0</v>
      </c>
      <c r="AM1373" s="84">
        <f>IF(Dane!$E$3=1,BM1373,IF(Dane!$E$3=2,BQ1373,BT1373))</f>
        <v>0</v>
      </c>
      <c r="AN1373" s="39">
        <f>IF(Dane!$C$9="",0,IFERROR(J1373/R1373,0))</f>
        <v>0</v>
      </c>
      <c r="AO1373" s="39">
        <f>IF(Dane!$C$9="",0,IFERROR(ROUND(J1373-ROUND(J1373*0.0976,2)-ROUND(J1373*0.015,2)-ROUND(J1373*0.0245,2),2)/R1373,0))</f>
        <v>0</v>
      </c>
      <c r="AP1373" s="39">
        <f t="shared" si="324"/>
        <v>0</v>
      </c>
      <c r="AQ1373" s="39">
        <f t="shared" si="325"/>
        <v>0</v>
      </c>
      <c r="AR1373" s="39">
        <f t="shared" si="321"/>
        <v>0</v>
      </c>
      <c r="AS1373" s="39">
        <f>IF(Dane!$C$9="",0,IFERROR(AR1373/R1373,0))</f>
        <v>0</v>
      </c>
      <c r="AT1373" s="39">
        <f t="shared" si="326"/>
        <v>0</v>
      </c>
      <c r="AU1373" s="39">
        <v>0</v>
      </c>
      <c r="AV1373" s="39">
        <f t="shared" si="327"/>
        <v>0</v>
      </c>
      <c r="AW1373" s="39">
        <f>IF(Dane!$C$9="",0,IF(ROUND((N1373+O1373)*AV1373,2)&gt;$AN$1,$AN$1,ROUND((N1373+O1373)*AV1373,2)))</f>
        <v>0</v>
      </c>
      <c r="AX1373" s="39">
        <v>0</v>
      </c>
      <c r="AY1373" s="39">
        <f>IF(Dane!$C$9=2,IFERROR(J1373/W1373,0),IF(Dane!$C$9=3,IFERROR(J1373/W1373,0),0))</f>
        <v>0</v>
      </c>
      <c r="AZ1373" s="39">
        <f>IF(Dane!$C$9=2,IFERROR(ROUND(J1373-ROUND(J1373*0.0976,2)-ROUND(J1373*0.015,2)-ROUND(J1373*0.0245,2),2)/W1373,0),IF(Dane!$C$9=3,IFERROR(ROUND(J1373-ROUND(J1373*0.0976,2)-ROUND(J1373*0.015,2)-ROUND(J1373*0.0245,2),2)/W1373,0),0))</f>
        <v>0</v>
      </c>
      <c r="BA1373" s="39">
        <f t="shared" si="328"/>
        <v>0</v>
      </c>
      <c r="BB1373" s="39">
        <f t="shared" si="329"/>
        <v>0</v>
      </c>
      <c r="BC1373" s="39">
        <f t="shared" si="322"/>
        <v>0</v>
      </c>
      <c r="BD1373" s="39">
        <f>IF(Dane!$C$9=2,IFERROR(BC1373/W1373,0),IF(Dane!$C$9=3,IFERROR(BC1373/W1373,0),0))</f>
        <v>0</v>
      </c>
      <c r="BE1373" s="39">
        <f t="shared" si="330"/>
        <v>0</v>
      </c>
      <c r="BF1373" s="39">
        <v>0</v>
      </c>
      <c r="BG1373" s="39">
        <f t="shared" si="331"/>
        <v>0</v>
      </c>
      <c r="BH1373" s="39">
        <f>IF(Dane!$C$9=2,IF(ROUND((S1373+T1373)*BG1373,2)&gt;$AN$1,$AN$1,ROUND((S1373+T1373)*BG1373,2)),IF(Dane!$C$9=3,IF(ROUND((S1373+T1373)*BG1373,2)&gt;$AN$1,$AN$1,ROUND((S1373+T1373)*BG1373,2)),0))</f>
        <v>0</v>
      </c>
      <c r="BI1373" s="39">
        <v>0</v>
      </c>
      <c r="BJ1373" s="39">
        <f>IF(Dane!$C$9=3,IFERROR(J1373/AB1373,0),0)</f>
        <v>0</v>
      </c>
      <c r="BK1373" s="39">
        <f>IF(Dane!$C$9=3,IFERROR(ROUND(J1373-ROUND(J1373*0.0976,2)-ROUND(J1373*0.015,2)-ROUND(J1373*0.0245,2),2)/AB1373,0),0)</f>
        <v>0</v>
      </c>
      <c r="BL1373" s="39">
        <f t="shared" si="332"/>
        <v>0</v>
      </c>
      <c r="BM1373" s="39">
        <f t="shared" si="333"/>
        <v>0</v>
      </c>
      <c r="BN1373" s="39">
        <f t="shared" si="323"/>
        <v>0</v>
      </c>
      <c r="BO1373" s="39">
        <f>IF(Dane!$C$9=3,IFERROR(BN1373/AB1373,0),0)</f>
        <v>0</v>
      </c>
      <c r="BP1373" s="39">
        <f t="shared" si="334"/>
        <v>0</v>
      </c>
      <c r="BQ1373" s="39">
        <v>0</v>
      </c>
      <c r="BR1373" s="39">
        <f t="shared" si="335"/>
        <v>0</v>
      </c>
      <c r="BS1373" s="39">
        <f>IF(Dane!$C$9=3,IF(ROUND((X1373+Y1373)*BR1373,2)&gt;$AN$1,$AN$1,ROUND((X1373+Y1373)*BR1373,2)),0)</f>
        <v>0</v>
      </c>
      <c r="BT1373" s="39">
        <v>0</v>
      </c>
    </row>
    <row r="1374" spans="1:72">
      <c r="A1374" s="87">
        <v>1365</v>
      </c>
      <c r="B1374" s="1"/>
      <c r="C1374" s="1"/>
      <c r="D1374" s="2"/>
      <c r="E1374" s="3"/>
      <c r="F1374" s="4"/>
      <c r="G1374" s="5"/>
      <c r="H1374" s="5"/>
      <c r="I1374" s="6"/>
      <c r="J1374" s="5"/>
      <c r="K1374" s="5"/>
      <c r="L1374" s="5"/>
      <c r="M1374" s="55"/>
      <c r="N1374" s="8"/>
      <c r="O1374" s="105"/>
      <c r="P1374" s="5"/>
      <c r="Q1374" s="5"/>
      <c r="R1374" s="105">
        <f>Dane!$C$10</f>
        <v>0</v>
      </c>
      <c r="S1374" s="8"/>
      <c r="T1374" s="105"/>
      <c r="U1374" s="5"/>
      <c r="V1374" s="5"/>
      <c r="W1374" s="107">
        <f>Dane!$C$11</f>
        <v>0</v>
      </c>
      <c r="X1374" s="8"/>
      <c r="Y1374" s="105"/>
      <c r="Z1374" s="5"/>
      <c r="AA1374" s="5"/>
      <c r="AB1374" s="110">
        <f>Dane!$C$12</f>
        <v>0</v>
      </c>
      <c r="AC1374" s="108">
        <f>IF(Dane!$E$3=1,AP1374+BA1374+BL1374,IF(Dane!$E$3=2,AT1374+BE1374+BP1374,AW1374+BH1374+BS1374))</f>
        <v>0</v>
      </c>
      <c r="AD1374" s="14">
        <f>IF(Dane!$E$3=1,AQ1374+BB1374+BM1374,IF(Dane!$E$3=2,AU1374+BF1374+BQ1374,AX1374+BI1374+BT1374))</f>
        <v>0</v>
      </c>
      <c r="AE1374" s="14">
        <f>IF((J1374*Dane!$C$9)-AC1374&lt;0,0,(J1374*Dane!$C$9)-AC1374)</f>
        <v>0</v>
      </c>
      <c r="AF1374" s="61">
        <f>IF((K1374*Dane!$C$9)-AD1374&lt;0,0,(K1374*Dane!$C$9)-AD1374)</f>
        <v>0</v>
      </c>
      <c r="AG1374" s="93"/>
      <c r="AH1374" s="84">
        <f>IF(Dane!$E$3=1,AP1374,IF(Dane!$E$3=2,AT1374,AW1374))</f>
        <v>0</v>
      </c>
      <c r="AI1374" s="84">
        <f>IF(Dane!$E$3=1,AQ1374,IF(Dane!$E$3=2,AU1374,AX1374))</f>
        <v>0</v>
      </c>
      <c r="AJ1374" s="84">
        <f>IF(Dane!$E$3=1,BA1374,IF(Dane!$E$3=2,BE1374,BH1374))</f>
        <v>0</v>
      </c>
      <c r="AK1374" s="84">
        <f>IF(Dane!$E$3=1,BB1374,IF(Dane!$E$3=2,BF1374,BI1374))</f>
        <v>0</v>
      </c>
      <c r="AL1374" s="84">
        <f>IF(Dane!$E$3=1,BL1374,IF(Dane!$E$3=2,BP1374,BS1374))</f>
        <v>0</v>
      </c>
      <c r="AM1374" s="84">
        <f>IF(Dane!$E$3=1,BM1374,IF(Dane!$E$3=2,BQ1374,BT1374))</f>
        <v>0</v>
      </c>
      <c r="AN1374" s="39">
        <f>IF(Dane!$C$9="",0,IFERROR(J1374/R1374,0))</f>
        <v>0</v>
      </c>
      <c r="AO1374" s="39">
        <f>IF(Dane!$C$9="",0,IFERROR(ROUND(J1374-ROUND(J1374*0.0976,2)-ROUND(J1374*0.015,2)-ROUND(J1374*0.0245,2),2)/R1374,0))</f>
        <v>0</v>
      </c>
      <c r="AP1374" s="39">
        <f t="shared" si="324"/>
        <v>0</v>
      </c>
      <c r="AQ1374" s="39">
        <f t="shared" si="325"/>
        <v>0</v>
      </c>
      <c r="AR1374" s="39">
        <f t="shared" si="321"/>
        <v>0</v>
      </c>
      <c r="AS1374" s="39">
        <f>IF(Dane!$C$9="",0,IFERROR(AR1374/R1374,0))</f>
        <v>0</v>
      </c>
      <c r="AT1374" s="39">
        <f t="shared" si="326"/>
        <v>0</v>
      </c>
      <c r="AU1374" s="39">
        <v>0</v>
      </c>
      <c r="AV1374" s="39">
        <f t="shared" si="327"/>
        <v>0</v>
      </c>
      <c r="AW1374" s="39">
        <f>IF(Dane!$C$9="",0,IF(ROUND((N1374+O1374)*AV1374,2)&gt;$AN$1,$AN$1,ROUND((N1374+O1374)*AV1374,2)))</f>
        <v>0</v>
      </c>
      <c r="AX1374" s="39">
        <v>0</v>
      </c>
      <c r="AY1374" s="39">
        <f>IF(Dane!$C$9=2,IFERROR(J1374/W1374,0),IF(Dane!$C$9=3,IFERROR(J1374/W1374,0),0))</f>
        <v>0</v>
      </c>
      <c r="AZ1374" s="39">
        <f>IF(Dane!$C$9=2,IFERROR(ROUND(J1374-ROUND(J1374*0.0976,2)-ROUND(J1374*0.015,2)-ROUND(J1374*0.0245,2),2)/W1374,0),IF(Dane!$C$9=3,IFERROR(ROUND(J1374-ROUND(J1374*0.0976,2)-ROUND(J1374*0.015,2)-ROUND(J1374*0.0245,2),2)/W1374,0),0))</f>
        <v>0</v>
      </c>
      <c r="BA1374" s="39">
        <f t="shared" si="328"/>
        <v>0</v>
      </c>
      <c r="BB1374" s="39">
        <f t="shared" si="329"/>
        <v>0</v>
      </c>
      <c r="BC1374" s="39">
        <f t="shared" si="322"/>
        <v>0</v>
      </c>
      <c r="BD1374" s="39">
        <f>IF(Dane!$C$9=2,IFERROR(BC1374/W1374,0),IF(Dane!$C$9=3,IFERROR(BC1374/W1374,0),0))</f>
        <v>0</v>
      </c>
      <c r="BE1374" s="39">
        <f t="shared" si="330"/>
        <v>0</v>
      </c>
      <c r="BF1374" s="39">
        <v>0</v>
      </c>
      <c r="BG1374" s="39">
        <f t="shared" si="331"/>
        <v>0</v>
      </c>
      <c r="BH1374" s="39">
        <f>IF(Dane!$C$9=2,IF(ROUND((S1374+T1374)*BG1374,2)&gt;$AN$1,$AN$1,ROUND((S1374+T1374)*BG1374,2)),IF(Dane!$C$9=3,IF(ROUND((S1374+T1374)*BG1374,2)&gt;$AN$1,$AN$1,ROUND((S1374+T1374)*BG1374,2)),0))</f>
        <v>0</v>
      </c>
      <c r="BI1374" s="39">
        <v>0</v>
      </c>
      <c r="BJ1374" s="39">
        <f>IF(Dane!$C$9=3,IFERROR(J1374/AB1374,0),0)</f>
        <v>0</v>
      </c>
      <c r="BK1374" s="39">
        <f>IF(Dane!$C$9=3,IFERROR(ROUND(J1374-ROUND(J1374*0.0976,2)-ROUND(J1374*0.015,2)-ROUND(J1374*0.0245,2),2)/AB1374,0),0)</f>
        <v>0</v>
      </c>
      <c r="BL1374" s="39">
        <f t="shared" si="332"/>
        <v>0</v>
      </c>
      <c r="BM1374" s="39">
        <f t="shared" si="333"/>
        <v>0</v>
      </c>
      <c r="BN1374" s="39">
        <f t="shared" si="323"/>
        <v>0</v>
      </c>
      <c r="BO1374" s="39">
        <f>IF(Dane!$C$9=3,IFERROR(BN1374/AB1374,0),0)</f>
        <v>0</v>
      </c>
      <c r="BP1374" s="39">
        <f t="shared" si="334"/>
        <v>0</v>
      </c>
      <c r="BQ1374" s="39">
        <v>0</v>
      </c>
      <c r="BR1374" s="39">
        <f t="shared" si="335"/>
        <v>0</v>
      </c>
      <c r="BS1374" s="39">
        <f>IF(Dane!$C$9=3,IF(ROUND((X1374+Y1374)*BR1374,2)&gt;$AN$1,$AN$1,ROUND((X1374+Y1374)*BR1374,2)),0)</f>
        <v>0</v>
      </c>
      <c r="BT1374" s="39">
        <v>0</v>
      </c>
    </row>
    <row r="1375" spans="1:72">
      <c r="A1375" s="87">
        <v>1366</v>
      </c>
      <c r="B1375" s="1"/>
      <c r="C1375" s="1"/>
      <c r="D1375" s="2"/>
      <c r="E1375" s="3"/>
      <c r="F1375" s="4"/>
      <c r="G1375" s="5"/>
      <c r="H1375" s="5"/>
      <c r="I1375" s="6"/>
      <c r="J1375" s="5"/>
      <c r="K1375" s="5"/>
      <c r="L1375" s="5"/>
      <c r="M1375" s="55"/>
      <c r="N1375" s="8"/>
      <c r="O1375" s="105"/>
      <c r="P1375" s="5"/>
      <c r="Q1375" s="5"/>
      <c r="R1375" s="105">
        <f>Dane!$C$10</f>
        <v>0</v>
      </c>
      <c r="S1375" s="8"/>
      <c r="T1375" s="105"/>
      <c r="U1375" s="5"/>
      <c r="V1375" s="5"/>
      <c r="W1375" s="107">
        <f>Dane!$C$11</f>
        <v>0</v>
      </c>
      <c r="X1375" s="8"/>
      <c r="Y1375" s="105"/>
      <c r="Z1375" s="5"/>
      <c r="AA1375" s="5"/>
      <c r="AB1375" s="110">
        <f>Dane!$C$12</f>
        <v>0</v>
      </c>
      <c r="AC1375" s="108">
        <f>IF(Dane!$E$3=1,AP1375+BA1375+BL1375,IF(Dane!$E$3=2,AT1375+BE1375+BP1375,AW1375+BH1375+BS1375))</f>
        <v>0</v>
      </c>
      <c r="AD1375" s="14">
        <f>IF(Dane!$E$3=1,AQ1375+BB1375+BM1375,IF(Dane!$E$3=2,AU1375+BF1375+BQ1375,AX1375+BI1375+BT1375))</f>
        <v>0</v>
      </c>
      <c r="AE1375" s="14">
        <f>IF((J1375*Dane!$C$9)-AC1375&lt;0,0,(J1375*Dane!$C$9)-AC1375)</f>
        <v>0</v>
      </c>
      <c r="AF1375" s="61">
        <f>IF((K1375*Dane!$C$9)-AD1375&lt;0,0,(K1375*Dane!$C$9)-AD1375)</f>
        <v>0</v>
      </c>
      <c r="AG1375" s="93"/>
      <c r="AH1375" s="84">
        <f>IF(Dane!$E$3=1,AP1375,IF(Dane!$E$3=2,AT1375,AW1375))</f>
        <v>0</v>
      </c>
      <c r="AI1375" s="84">
        <f>IF(Dane!$E$3=1,AQ1375,IF(Dane!$E$3=2,AU1375,AX1375))</f>
        <v>0</v>
      </c>
      <c r="AJ1375" s="84">
        <f>IF(Dane!$E$3=1,BA1375,IF(Dane!$E$3=2,BE1375,BH1375))</f>
        <v>0</v>
      </c>
      <c r="AK1375" s="84">
        <f>IF(Dane!$E$3=1,BB1375,IF(Dane!$E$3=2,BF1375,BI1375))</f>
        <v>0</v>
      </c>
      <c r="AL1375" s="84">
        <f>IF(Dane!$E$3=1,BL1375,IF(Dane!$E$3=2,BP1375,BS1375))</f>
        <v>0</v>
      </c>
      <c r="AM1375" s="84">
        <f>IF(Dane!$E$3=1,BM1375,IF(Dane!$E$3=2,BQ1375,BT1375))</f>
        <v>0</v>
      </c>
      <c r="AN1375" s="39">
        <f>IF(Dane!$C$9="",0,IFERROR(J1375/R1375,0))</f>
        <v>0</v>
      </c>
      <c r="AO1375" s="39">
        <f>IF(Dane!$C$9="",0,IFERROR(ROUND(J1375-ROUND(J1375*0.0976,2)-ROUND(J1375*0.015,2)-ROUND(J1375*0.0245,2),2)/R1375,0))</f>
        <v>0</v>
      </c>
      <c r="AP1375" s="39">
        <f t="shared" si="324"/>
        <v>0</v>
      </c>
      <c r="AQ1375" s="39">
        <f t="shared" si="325"/>
        <v>0</v>
      </c>
      <c r="AR1375" s="39">
        <f t="shared" si="321"/>
        <v>0</v>
      </c>
      <c r="AS1375" s="39">
        <f>IF(Dane!$C$9="",0,IFERROR(AR1375/R1375,0))</f>
        <v>0</v>
      </c>
      <c r="AT1375" s="39">
        <f t="shared" si="326"/>
        <v>0</v>
      </c>
      <c r="AU1375" s="39">
        <v>0</v>
      </c>
      <c r="AV1375" s="39">
        <f t="shared" si="327"/>
        <v>0</v>
      </c>
      <c r="AW1375" s="39">
        <f>IF(Dane!$C$9="",0,IF(ROUND((N1375+O1375)*AV1375,2)&gt;$AN$1,$AN$1,ROUND((N1375+O1375)*AV1375,2)))</f>
        <v>0</v>
      </c>
      <c r="AX1375" s="39">
        <v>0</v>
      </c>
      <c r="AY1375" s="39">
        <f>IF(Dane!$C$9=2,IFERROR(J1375/W1375,0),IF(Dane!$C$9=3,IFERROR(J1375/W1375,0),0))</f>
        <v>0</v>
      </c>
      <c r="AZ1375" s="39">
        <f>IF(Dane!$C$9=2,IFERROR(ROUND(J1375-ROUND(J1375*0.0976,2)-ROUND(J1375*0.015,2)-ROUND(J1375*0.0245,2),2)/W1375,0),IF(Dane!$C$9=3,IFERROR(ROUND(J1375-ROUND(J1375*0.0976,2)-ROUND(J1375*0.015,2)-ROUND(J1375*0.0245,2),2)/W1375,0),0))</f>
        <v>0</v>
      </c>
      <c r="BA1375" s="39">
        <f t="shared" si="328"/>
        <v>0</v>
      </c>
      <c r="BB1375" s="39">
        <f t="shared" si="329"/>
        <v>0</v>
      </c>
      <c r="BC1375" s="39">
        <f t="shared" si="322"/>
        <v>0</v>
      </c>
      <c r="BD1375" s="39">
        <f>IF(Dane!$C$9=2,IFERROR(BC1375/W1375,0),IF(Dane!$C$9=3,IFERROR(BC1375/W1375,0),0))</f>
        <v>0</v>
      </c>
      <c r="BE1375" s="39">
        <f t="shared" si="330"/>
        <v>0</v>
      </c>
      <c r="BF1375" s="39">
        <v>0</v>
      </c>
      <c r="BG1375" s="39">
        <f t="shared" si="331"/>
        <v>0</v>
      </c>
      <c r="BH1375" s="39">
        <f>IF(Dane!$C$9=2,IF(ROUND((S1375+T1375)*BG1375,2)&gt;$AN$1,$AN$1,ROUND((S1375+T1375)*BG1375,2)),IF(Dane!$C$9=3,IF(ROUND((S1375+T1375)*BG1375,2)&gt;$AN$1,$AN$1,ROUND((S1375+T1375)*BG1375,2)),0))</f>
        <v>0</v>
      </c>
      <c r="BI1375" s="39">
        <v>0</v>
      </c>
      <c r="BJ1375" s="39">
        <f>IF(Dane!$C$9=3,IFERROR(J1375/AB1375,0),0)</f>
        <v>0</v>
      </c>
      <c r="BK1375" s="39">
        <f>IF(Dane!$C$9=3,IFERROR(ROUND(J1375-ROUND(J1375*0.0976,2)-ROUND(J1375*0.015,2)-ROUND(J1375*0.0245,2),2)/AB1375,0),0)</f>
        <v>0</v>
      </c>
      <c r="BL1375" s="39">
        <f t="shared" si="332"/>
        <v>0</v>
      </c>
      <c r="BM1375" s="39">
        <f t="shared" si="333"/>
        <v>0</v>
      </c>
      <c r="BN1375" s="39">
        <f t="shared" si="323"/>
        <v>0</v>
      </c>
      <c r="BO1375" s="39">
        <f>IF(Dane!$C$9=3,IFERROR(BN1375/AB1375,0),0)</f>
        <v>0</v>
      </c>
      <c r="BP1375" s="39">
        <f t="shared" si="334"/>
        <v>0</v>
      </c>
      <c r="BQ1375" s="39">
        <v>0</v>
      </c>
      <c r="BR1375" s="39">
        <f t="shared" si="335"/>
        <v>0</v>
      </c>
      <c r="BS1375" s="39">
        <f>IF(Dane!$C$9=3,IF(ROUND((X1375+Y1375)*BR1375,2)&gt;$AN$1,$AN$1,ROUND((X1375+Y1375)*BR1375,2)),0)</f>
        <v>0</v>
      </c>
      <c r="BT1375" s="39">
        <v>0</v>
      </c>
    </row>
    <row r="1376" spans="1:72">
      <c r="A1376" s="87">
        <v>1367</v>
      </c>
      <c r="B1376" s="1"/>
      <c r="C1376" s="1"/>
      <c r="D1376" s="2"/>
      <c r="E1376" s="3"/>
      <c r="F1376" s="4"/>
      <c r="G1376" s="5"/>
      <c r="H1376" s="5"/>
      <c r="I1376" s="6"/>
      <c r="J1376" s="5"/>
      <c r="K1376" s="5"/>
      <c r="L1376" s="5"/>
      <c r="M1376" s="55"/>
      <c r="N1376" s="8"/>
      <c r="O1376" s="105"/>
      <c r="P1376" s="5"/>
      <c r="Q1376" s="5"/>
      <c r="R1376" s="105">
        <f>Dane!$C$10</f>
        <v>0</v>
      </c>
      <c r="S1376" s="8"/>
      <c r="T1376" s="105"/>
      <c r="U1376" s="5"/>
      <c r="V1376" s="5"/>
      <c r="W1376" s="107">
        <f>Dane!$C$11</f>
        <v>0</v>
      </c>
      <c r="X1376" s="8"/>
      <c r="Y1376" s="105"/>
      <c r="Z1376" s="5"/>
      <c r="AA1376" s="5"/>
      <c r="AB1376" s="110">
        <f>Dane!$C$12</f>
        <v>0</v>
      </c>
      <c r="AC1376" s="108">
        <f>IF(Dane!$E$3=1,AP1376+BA1376+BL1376,IF(Dane!$E$3=2,AT1376+BE1376+BP1376,AW1376+BH1376+BS1376))</f>
        <v>0</v>
      </c>
      <c r="AD1376" s="14">
        <f>IF(Dane!$E$3=1,AQ1376+BB1376+BM1376,IF(Dane!$E$3=2,AU1376+BF1376+BQ1376,AX1376+BI1376+BT1376))</f>
        <v>0</v>
      </c>
      <c r="AE1376" s="14">
        <f>IF((J1376*Dane!$C$9)-AC1376&lt;0,0,(J1376*Dane!$C$9)-AC1376)</f>
        <v>0</v>
      </c>
      <c r="AF1376" s="61">
        <f>IF((K1376*Dane!$C$9)-AD1376&lt;0,0,(K1376*Dane!$C$9)-AD1376)</f>
        <v>0</v>
      </c>
      <c r="AG1376" s="93"/>
      <c r="AH1376" s="84">
        <f>IF(Dane!$E$3=1,AP1376,IF(Dane!$E$3=2,AT1376,AW1376))</f>
        <v>0</v>
      </c>
      <c r="AI1376" s="84">
        <f>IF(Dane!$E$3=1,AQ1376,IF(Dane!$E$3=2,AU1376,AX1376))</f>
        <v>0</v>
      </c>
      <c r="AJ1376" s="84">
        <f>IF(Dane!$E$3=1,BA1376,IF(Dane!$E$3=2,BE1376,BH1376))</f>
        <v>0</v>
      </c>
      <c r="AK1376" s="84">
        <f>IF(Dane!$E$3=1,BB1376,IF(Dane!$E$3=2,BF1376,BI1376))</f>
        <v>0</v>
      </c>
      <c r="AL1376" s="84">
        <f>IF(Dane!$E$3=1,BL1376,IF(Dane!$E$3=2,BP1376,BS1376))</f>
        <v>0</v>
      </c>
      <c r="AM1376" s="84">
        <f>IF(Dane!$E$3=1,BM1376,IF(Dane!$E$3=2,BQ1376,BT1376))</f>
        <v>0</v>
      </c>
      <c r="AN1376" s="39">
        <f>IF(Dane!$C$9="",0,IFERROR(J1376/R1376,0))</f>
        <v>0</v>
      </c>
      <c r="AO1376" s="39">
        <f>IF(Dane!$C$9="",0,IFERROR(ROUND(J1376-ROUND(J1376*0.0976,2)-ROUND(J1376*0.015,2)-ROUND(J1376*0.0245,2),2)/R1376,0))</f>
        <v>0</v>
      </c>
      <c r="AP1376" s="39">
        <f t="shared" si="324"/>
        <v>0</v>
      </c>
      <c r="AQ1376" s="39">
        <f t="shared" si="325"/>
        <v>0</v>
      </c>
      <c r="AR1376" s="39">
        <f t="shared" si="321"/>
        <v>0</v>
      </c>
      <c r="AS1376" s="39">
        <f>IF(Dane!$C$9="",0,IFERROR(AR1376/R1376,0))</f>
        <v>0</v>
      </c>
      <c r="AT1376" s="39">
        <f t="shared" si="326"/>
        <v>0</v>
      </c>
      <c r="AU1376" s="39">
        <v>0</v>
      </c>
      <c r="AV1376" s="39">
        <f t="shared" si="327"/>
        <v>0</v>
      </c>
      <c r="AW1376" s="39">
        <f>IF(Dane!$C$9="",0,IF(ROUND((N1376+O1376)*AV1376,2)&gt;$AN$1,$AN$1,ROUND((N1376+O1376)*AV1376,2)))</f>
        <v>0</v>
      </c>
      <c r="AX1376" s="39">
        <v>0</v>
      </c>
      <c r="AY1376" s="39">
        <f>IF(Dane!$C$9=2,IFERROR(J1376/W1376,0),IF(Dane!$C$9=3,IFERROR(J1376/W1376,0),0))</f>
        <v>0</v>
      </c>
      <c r="AZ1376" s="39">
        <f>IF(Dane!$C$9=2,IFERROR(ROUND(J1376-ROUND(J1376*0.0976,2)-ROUND(J1376*0.015,2)-ROUND(J1376*0.0245,2),2)/W1376,0),IF(Dane!$C$9=3,IFERROR(ROUND(J1376-ROUND(J1376*0.0976,2)-ROUND(J1376*0.015,2)-ROUND(J1376*0.0245,2),2)/W1376,0),0))</f>
        <v>0</v>
      </c>
      <c r="BA1376" s="39">
        <f t="shared" si="328"/>
        <v>0</v>
      </c>
      <c r="BB1376" s="39">
        <f t="shared" si="329"/>
        <v>0</v>
      </c>
      <c r="BC1376" s="39">
        <f t="shared" si="322"/>
        <v>0</v>
      </c>
      <c r="BD1376" s="39">
        <f>IF(Dane!$C$9=2,IFERROR(BC1376/W1376,0),IF(Dane!$C$9=3,IFERROR(BC1376/W1376,0),0))</f>
        <v>0</v>
      </c>
      <c r="BE1376" s="39">
        <f t="shared" si="330"/>
        <v>0</v>
      </c>
      <c r="BF1376" s="39">
        <v>0</v>
      </c>
      <c r="BG1376" s="39">
        <f t="shared" si="331"/>
        <v>0</v>
      </c>
      <c r="BH1376" s="39">
        <f>IF(Dane!$C$9=2,IF(ROUND((S1376+T1376)*BG1376,2)&gt;$AN$1,$AN$1,ROUND((S1376+T1376)*BG1376,2)),IF(Dane!$C$9=3,IF(ROUND((S1376+T1376)*BG1376,2)&gt;$AN$1,$AN$1,ROUND((S1376+T1376)*BG1376,2)),0))</f>
        <v>0</v>
      </c>
      <c r="BI1376" s="39">
        <v>0</v>
      </c>
      <c r="BJ1376" s="39">
        <f>IF(Dane!$C$9=3,IFERROR(J1376/AB1376,0),0)</f>
        <v>0</v>
      </c>
      <c r="BK1376" s="39">
        <f>IF(Dane!$C$9=3,IFERROR(ROUND(J1376-ROUND(J1376*0.0976,2)-ROUND(J1376*0.015,2)-ROUND(J1376*0.0245,2),2)/AB1376,0),0)</f>
        <v>0</v>
      </c>
      <c r="BL1376" s="39">
        <f t="shared" si="332"/>
        <v>0</v>
      </c>
      <c r="BM1376" s="39">
        <f t="shared" si="333"/>
        <v>0</v>
      </c>
      <c r="BN1376" s="39">
        <f t="shared" si="323"/>
        <v>0</v>
      </c>
      <c r="BO1376" s="39">
        <f>IF(Dane!$C$9=3,IFERROR(BN1376/AB1376,0),0)</f>
        <v>0</v>
      </c>
      <c r="BP1376" s="39">
        <f t="shared" si="334"/>
        <v>0</v>
      </c>
      <c r="BQ1376" s="39">
        <v>0</v>
      </c>
      <c r="BR1376" s="39">
        <f t="shared" si="335"/>
        <v>0</v>
      </c>
      <c r="BS1376" s="39">
        <f>IF(Dane!$C$9=3,IF(ROUND((X1376+Y1376)*BR1376,2)&gt;$AN$1,$AN$1,ROUND((X1376+Y1376)*BR1376,2)),0)</f>
        <v>0</v>
      </c>
      <c r="BT1376" s="39">
        <v>0</v>
      </c>
    </row>
    <row r="1377" spans="1:72">
      <c r="A1377" s="87">
        <v>1368</v>
      </c>
      <c r="B1377" s="1"/>
      <c r="C1377" s="1"/>
      <c r="D1377" s="2"/>
      <c r="E1377" s="3"/>
      <c r="F1377" s="4"/>
      <c r="G1377" s="5"/>
      <c r="H1377" s="5"/>
      <c r="I1377" s="6"/>
      <c r="J1377" s="5"/>
      <c r="K1377" s="5"/>
      <c r="L1377" s="5"/>
      <c r="M1377" s="55"/>
      <c r="N1377" s="8"/>
      <c r="O1377" s="105"/>
      <c r="P1377" s="5"/>
      <c r="Q1377" s="5"/>
      <c r="R1377" s="105">
        <f>Dane!$C$10</f>
        <v>0</v>
      </c>
      <c r="S1377" s="8"/>
      <c r="T1377" s="105"/>
      <c r="U1377" s="5"/>
      <c r="V1377" s="5"/>
      <c r="W1377" s="107">
        <f>Dane!$C$11</f>
        <v>0</v>
      </c>
      <c r="X1377" s="8"/>
      <c r="Y1377" s="105"/>
      <c r="Z1377" s="5"/>
      <c r="AA1377" s="5"/>
      <c r="AB1377" s="110">
        <f>Dane!$C$12</f>
        <v>0</v>
      </c>
      <c r="AC1377" s="108">
        <f>IF(Dane!$E$3=1,AP1377+BA1377+BL1377,IF(Dane!$E$3=2,AT1377+BE1377+BP1377,AW1377+BH1377+BS1377))</f>
        <v>0</v>
      </c>
      <c r="AD1377" s="14">
        <f>IF(Dane!$E$3=1,AQ1377+BB1377+BM1377,IF(Dane!$E$3=2,AU1377+BF1377+BQ1377,AX1377+BI1377+BT1377))</f>
        <v>0</v>
      </c>
      <c r="AE1377" s="14">
        <f>IF((J1377*Dane!$C$9)-AC1377&lt;0,0,(J1377*Dane!$C$9)-AC1377)</f>
        <v>0</v>
      </c>
      <c r="AF1377" s="61">
        <f>IF((K1377*Dane!$C$9)-AD1377&lt;0,0,(K1377*Dane!$C$9)-AD1377)</f>
        <v>0</v>
      </c>
      <c r="AG1377" s="93"/>
      <c r="AH1377" s="84">
        <f>IF(Dane!$E$3=1,AP1377,IF(Dane!$E$3=2,AT1377,AW1377))</f>
        <v>0</v>
      </c>
      <c r="AI1377" s="84">
        <f>IF(Dane!$E$3=1,AQ1377,IF(Dane!$E$3=2,AU1377,AX1377))</f>
        <v>0</v>
      </c>
      <c r="AJ1377" s="84">
        <f>IF(Dane!$E$3=1,BA1377,IF(Dane!$E$3=2,BE1377,BH1377))</f>
        <v>0</v>
      </c>
      <c r="AK1377" s="84">
        <f>IF(Dane!$E$3=1,BB1377,IF(Dane!$E$3=2,BF1377,BI1377))</f>
        <v>0</v>
      </c>
      <c r="AL1377" s="84">
        <f>IF(Dane!$E$3=1,BL1377,IF(Dane!$E$3=2,BP1377,BS1377))</f>
        <v>0</v>
      </c>
      <c r="AM1377" s="84">
        <f>IF(Dane!$E$3=1,BM1377,IF(Dane!$E$3=2,BQ1377,BT1377))</f>
        <v>0</v>
      </c>
      <c r="AN1377" s="39">
        <f>IF(Dane!$C$9="",0,IFERROR(J1377/R1377,0))</f>
        <v>0</v>
      </c>
      <c r="AO1377" s="39">
        <f>IF(Dane!$C$9="",0,IFERROR(ROUND(J1377-ROUND(J1377*0.0976,2)-ROUND(J1377*0.015,2)-ROUND(J1377*0.0245,2),2)/R1377,0))</f>
        <v>0</v>
      </c>
      <c r="AP1377" s="39">
        <f t="shared" si="324"/>
        <v>0</v>
      </c>
      <c r="AQ1377" s="39">
        <f t="shared" si="325"/>
        <v>0</v>
      </c>
      <c r="AR1377" s="39">
        <f t="shared" si="321"/>
        <v>0</v>
      </c>
      <c r="AS1377" s="39">
        <f>IF(Dane!$C$9="",0,IFERROR(AR1377/R1377,0))</f>
        <v>0</v>
      </c>
      <c r="AT1377" s="39">
        <f t="shared" si="326"/>
        <v>0</v>
      </c>
      <c r="AU1377" s="39">
        <v>0</v>
      </c>
      <c r="AV1377" s="39">
        <f t="shared" si="327"/>
        <v>0</v>
      </c>
      <c r="AW1377" s="39">
        <f>IF(Dane!$C$9="",0,IF(ROUND((N1377+O1377)*AV1377,2)&gt;$AN$1,$AN$1,ROUND((N1377+O1377)*AV1377,2)))</f>
        <v>0</v>
      </c>
      <c r="AX1377" s="39">
        <v>0</v>
      </c>
      <c r="AY1377" s="39">
        <f>IF(Dane!$C$9=2,IFERROR(J1377/W1377,0),IF(Dane!$C$9=3,IFERROR(J1377/W1377,0),0))</f>
        <v>0</v>
      </c>
      <c r="AZ1377" s="39">
        <f>IF(Dane!$C$9=2,IFERROR(ROUND(J1377-ROUND(J1377*0.0976,2)-ROUND(J1377*0.015,2)-ROUND(J1377*0.0245,2),2)/W1377,0),IF(Dane!$C$9=3,IFERROR(ROUND(J1377-ROUND(J1377*0.0976,2)-ROUND(J1377*0.015,2)-ROUND(J1377*0.0245,2),2)/W1377,0),0))</f>
        <v>0</v>
      </c>
      <c r="BA1377" s="39">
        <f t="shared" si="328"/>
        <v>0</v>
      </c>
      <c r="BB1377" s="39">
        <f t="shared" si="329"/>
        <v>0</v>
      </c>
      <c r="BC1377" s="39">
        <f t="shared" si="322"/>
        <v>0</v>
      </c>
      <c r="BD1377" s="39">
        <f>IF(Dane!$C$9=2,IFERROR(BC1377/W1377,0),IF(Dane!$C$9=3,IFERROR(BC1377/W1377,0),0))</f>
        <v>0</v>
      </c>
      <c r="BE1377" s="39">
        <f t="shared" si="330"/>
        <v>0</v>
      </c>
      <c r="BF1377" s="39">
        <v>0</v>
      </c>
      <c r="BG1377" s="39">
        <f t="shared" si="331"/>
        <v>0</v>
      </c>
      <c r="BH1377" s="39">
        <f>IF(Dane!$C$9=2,IF(ROUND((S1377+T1377)*BG1377,2)&gt;$AN$1,$AN$1,ROUND((S1377+T1377)*BG1377,2)),IF(Dane!$C$9=3,IF(ROUND((S1377+T1377)*BG1377,2)&gt;$AN$1,$AN$1,ROUND((S1377+T1377)*BG1377,2)),0))</f>
        <v>0</v>
      </c>
      <c r="BI1377" s="39">
        <v>0</v>
      </c>
      <c r="BJ1377" s="39">
        <f>IF(Dane!$C$9=3,IFERROR(J1377/AB1377,0),0)</f>
        <v>0</v>
      </c>
      <c r="BK1377" s="39">
        <f>IF(Dane!$C$9=3,IFERROR(ROUND(J1377-ROUND(J1377*0.0976,2)-ROUND(J1377*0.015,2)-ROUND(J1377*0.0245,2),2)/AB1377,0),0)</f>
        <v>0</v>
      </c>
      <c r="BL1377" s="39">
        <f t="shared" si="332"/>
        <v>0</v>
      </c>
      <c r="BM1377" s="39">
        <f t="shared" si="333"/>
        <v>0</v>
      </c>
      <c r="BN1377" s="39">
        <f t="shared" si="323"/>
        <v>0</v>
      </c>
      <c r="BO1377" s="39">
        <f>IF(Dane!$C$9=3,IFERROR(BN1377/AB1377,0),0)</f>
        <v>0</v>
      </c>
      <c r="BP1377" s="39">
        <f t="shared" si="334"/>
        <v>0</v>
      </c>
      <c r="BQ1377" s="39">
        <v>0</v>
      </c>
      <c r="BR1377" s="39">
        <f t="shared" si="335"/>
        <v>0</v>
      </c>
      <c r="BS1377" s="39">
        <f>IF(Dane!$C$9=3,IF(ROUND((X1377+Y1377)*BR1377,2)&gt;$AN$1,$AN$1,ROUND((X1377+Y1377)*BR1377,2)),0)</f>
        <v>0</v>
      </c>
      <c r="BT1377" s="39">
        <v>0</v>
      </c>
    </row>
    <row r="1378" spans="1:72">
      <c r="A1378" s="87">
        <v>1369</v>
      </c>
      <c r="B1378" s="1"/>
      <c r="C1378" s="1"/>
      <c r="D1378" s="2"/>
      <c r="E1378" s="3"/>
      <c r="F1378" s="4"/>
      <c r="G1378" s="5"/>
      <c r="H1378" s="5"/>
      <c r="I1378" s="6"/>
      <c r="J1378" s="5"/>
      <c r="K1378" s="5"/>
      <c r="L1378" s="5"/>
      <c r="M1378" s="55"/>
      <c r="N1378" s="8"/>
      <c r="O1378" s="105"/>
      <c r="P1378" s="5"/>
      <c r="Q1378" s="5"/>
      <c r="R1378" s="105">
        <f>Dane!$C$10</f>
        <v>0</v>
      </c>
      <c r="S1378" s="8"/>
      <c r="T1378" s="105"/>
      <c r="U1378" s="5"/>
      <c r="V1378" s="5"/>
      <c r="W1378" s="107">
        <f>Dane!$C$11</f>
        <v>0</v>
      </c>
      <c r="X1378" s="8"/>
      <c r="Y1378" s="105"/>
      <c r="Z1378" s="5"/>
      <c r="AA1378" s="5"/>
      <c r="AB1378" s="110">
        <f>Dane!$C$12</f>
        <v>0</v>
      </c>
      <c r="AC1378" s="108">
        <f>IF(Dane!$E$3=1,AP1378+BA1378+BL1378,IF(Dane!$E$3=2,AT1378+BE1378+BP1378,AW1378+BH1378+BS1378))</f>
        <v>0</v>
      </c>
      <c r="AD1378" s="14">
        <f>IF(Dane!$E$3=1,AQ1378+BB1378+BM1378,IF(Dane!$E$3=2,AU1378+BF1378+BQ1378,AX1378+BI1378+BT1378))</f>
        <v>0</v>
      </c>
      <c r="AE1378" s="14">
        <f>IF((J1378*Dane!$C$9)-AC1378&lt;0,0,(J1378*Dane!$C$9)-AC1378)</f>
        <v>0</v>
      </c>
      <c r="AF1378" s="61">
        <f>IF((K1378*Dane!$C$9)-AD1378&lt;0,0,(K1378*Dane!$C$9)-AD1378)</f>
        <v>0</v>
      </c>
      <c r="AG1378" s="93"/>
      <c r="AH1378" s="84">
        <f>IF(Dane!$E$3=1,AP1378,IF(Dane!$E$3=2,AT1378,AW1378))</f>
        <v>0</v>
      </c>
      <c r="AI1378" s="84">
        <f>IF(Dane!$E$3=1,AQ1378,IF(Dane!$E$3=2,AU1378,AX1378))</f>
        <v>0</v>
      </c>
      <c r="AJ1378" s="84">
        <f>IF(Dane!$E$3=1,BA1378,IF(Dane!$E$3=2,BE1378,BH1378))</f>
        <v>0</v>
      </c>
      <c r="AK1378" s="84">
        <f>IF(Dane!$E$3=1,BB1378,IF(Dane!$E$3=2,BF1378,BI1378))</f>
        <v>0</v>
      </c>
      <c r="AL1378" s="84">
        <f>IF(Dane!$E$3=1,BL1378,IF(Dane!$E$3=2,BP1378,BS1378))</f>
        <v>0</v>
      </c>
      <c r="AM1378" s="84">
        <f>IF(Dane!$E$3=1,BM1378,IF(Dane!$E$3=2,BQ1378,BT1378))</f>
        <v>0</v>
      </c>
      <c r="AN1378" s="39">
        <f>IF(Dane!$C$9="",0,IFERROR(J1378/R1378,0))</f>
        <v>0</v>
      </c>
      <c r="AO1378" s="39">
        <f>IF(Dane!$C$9="",0,IFERROR(ROUND(J1378-ROUND(J1378*0.0976,2)-ROUND(J1378*0.015,2)-ROUND(J1378*0.0245,2),2)/R1378,0))</f>
        <v>0</v>
      </c>
      <c r="AP1378" s="39">
        <f t="shared" si="324"/>
        <v>0</v>
      </c>
      <c r="AQ1378" s="39">
        <f t="shared" si="325"/>
        <v>0</v>
      </c>
      <c r="AR1378" s="39">
        <f t="shared" si="321"/>
        <v>0</v>
      </c>
      <c r="AS1378" s="39">
        <f>IF(Dane!$C$9="",0,IFERROR(AR1378/R1378,0))</f>
        <v>0</v>
      </c>
      <c r="AT1378" s="39">
        <f t="shared" si="326"/>
        <v>0</v>
      </c>
      <c r="AU1378" s="39">
        <v>0</v>
      </c>
      <c r="AV1378" s="39">
        <f t="shared" si="327"/>
        <v>0</v>
      </c>
      <c r="AW1378" s="39">
        <f>IF(Dane!$C$9="",0,IF(ROUND((N1378+O1378)*AV1378,2)&gt;$AN$1,$AN$1,ROUND((N1378+O1378)*AV1378,2)))</f>
        <v>0</v>
      </c>
      <c r="AX1378" s="39">
        <v>0</v>
      </c>
      <c r="AY1378" s="39">
        <f>IF(Dane!$C$9=2,IFERROR(J1378/W1378,0),IF(Dane!$C$9=3,IFERROR(J1378/W1378,0),0))</f>
        <v>0</v>
      </c>
      <c r="AZ1378" s="39">
        <f>IF(Dane!$C$9=2,IFERROR(ROUND(J1378-ROUND(J1378*0.0976,2)-ROUND(J1378*0.015,2)-ROUND(J1378*0.0245,2),2)/W1378,0),IF(Dane!$C$9=3,IFERROR(ROUND(J1378-ROUND(J1378*0.0976,2)-ROUND(J1378*0.015,2)-ROUND(J1378*0.0245,2),2)/W1378,0),0))</f>
        <v>0</v>
      </c>
      <c r="BA1378" s="39">
        <f t="shared" si="328"/>
        <v>0</v>
      </c>
      <c r="BB1378" s="39">
        <f t="shared" si="329"/>
        <v>0</v>
      </c>
      <c r="BC1378" s="39">
        <f t="shared" si="322"/>
        <v>0</v>
      </c>
      <c r="BD1378" s="39">
        <f>IF(Dane!$C$9=2,IFERROR(BC1378/W1378,0),IF(Dane!$C$9=3,IFERROR(BC1378/W1378,0),0))</f>
        <v>0</v>
      </c>
      <c r="BE1378" s="39">
        <f t="shared" si="330"/>
        <v>0</v>
      </c>
      <c r="BF1378" s="39">
        <v>0</v>
      </c>
      <c r="BG1378" s="39">
        <f t="shared" si="331"/>
        <v>0</v>
      </c>
      <c r="BH1378" s="39">
        <f>IF(Dane!$C$9=2,IF(ROUND((S1378+T1378)*BG1378,2)&gt;$AN$1,$AN$1,ROUND((S1378+T1378)*BG1378,2)),IF(Dane!$C$9=3,IF(ROUND((S1378+T1378)*BG1378,2)&gt;$AN$1,$AN$1,ROUND((S1378+T1378)*BG1378,2)),0))</f>
        <v>0</v>
      </c>
      <c r="BI1378" s="39">
        <v>0</v>
      </c>
      <c r="BJ1378" s="39">
        <f>IF(Dane!$C$9=3,IFERROR(J1378/AB1378,0),0)</f>
        <v>0</v>
      </c>
      <c r="BK1378" s="39">
        <f>IF(Dane!$C$9=3,IFERROR(ROUND(J1378-ROUND(J1378*0.0976,2)-ROUND(J1378*0.015,2)-ROUND(J1378*0.0245,2),2)/AB1378,0),0)</f>
        <v>0</v>
      </c>
      <c r="BL1378" s="39">
        <f t="shared" si="332"/>
        <v>0</v>
      </c>
      <c r="BM1378" s="39">
        <f t="shared" si="333"/>
        <v>0</v>
      </c>
      <c r="BN1378" s="39">
        <f t="shared" si="323"/>
        <v>0</v>
      </c>
      <c r="BO1378" s="39">
        <f>IF(Dane!$C$9=3,IFERROR(BN1378/AB1378,0),0)</f>
        <v>0</v>
      </c>
      <c r="BP1378" s="39">
        <f t="shared" si="334"/>
        <v>0</v>
      </c>
      <c r="BQ1378" s="39">
        <v>0</v>
      </c>
      <c r="BR1378" s="39">
        <f t="shared" si="335"/>
        <v>0</v>
      </c>
      <c r="BS1378" s="39">
        <f>IF(Dane!$C$9=3,IF(ROUND((X1378+Y1378)*BR1378,2)&gt;$AN$1,$AN$1,ROUND((X1378+Y1378)*BR1378,2)),0)</f>
        <v>0</v>
      </c>
      <c r="BT1378" s="39">
        <v>0</v>
      </c>
    </row>
    <row r="1379" spans="1:72">
      <c r="A1379" s="87">
        <v>1370</v>
      </c>
      <c r="B1379" s="1"/>
      <c r="C1379" s="1"/>
      <c r="D1379" s="2"/>
      <c r="E1379" s="3"/>
      <c r="F1379" s="4"/>
      <c r="G1379" s="5"/>
      <c r="H1379" s="5"/>
      <c r="I1379" s="6"/>
      <c r="J1379" s="5"/>
      <c r="K1379" s="5"/>
      <c r="L1379" s="5"/>
      <c r="M1379" s="55"/>
      <c r="N1379" s="8"/>
      <c r="O1379" s="105"/>
      <c r="P1379" s="5"/>
      <c r="Q1379" s="5"/>
      <c r="R1379" s="105">
        <f>Dane!$C$10</f>
        <v>0</v>
      </c>
      <c r="S1379" s="8"/>
      <c r="T1379" s="105"/>
      <c r="U1379" s="5"/>
      <c r="V1379" s="5"/>
      <c r="W1379" s="107">
        <f>Dane!$C$11</f>
        <v>0</v>
      </c>
      <c r="X1379" s="8"/>
      <c r="Y1379" s="105"/>
      <c r="Z1379" s="5"/>
      <c r="AA1379" s="5"/>
      <c r="AB1379" s="110">
        <f>Dane!$C$12</f>
        <v>0</v>
      </c>
      <c r="AC1379" s="108">
        <f>IF(Dane!$E$3=1,AP1379+BA1379+BL1379,IF(Dane!$E$3=2,AT1379+BE1379+BP1379,AW1379+BH1379+BS1379))</f>
        <v>0</v>
      </c>
      <c r="AD1379" s="14">
        <f>IF(Dane!$E$3=1,AQ1379+BB1379+BM1379,IF(Dane!$E$3=2,AU1379+BF1379+BQ1379,AX1379+BI1379+BT1379))</f>
        <v>0</v>
      </c>
      <c r="AE1379" s="14">
        <f>IF((J1379*Dane!$C$9)-AC1379&lt;0,0,(J1379*Dane!$C$9)-AC1379)</f>
        <v>0</v>
      </c>
      <c r="AF1379" s="61">
        <f>IF((K1379*Dane!$C$9)-AD1379&lt;0,0,(K1379*Dane!$C$9)-AD1379)</f>
        <v>0</v>
      </c>
      <c r="AG1379" s="93"/>
      <c r="AH1379" s="84">
        <f>IF(Dane!$E$3=1,AP1379,IF(Dane!$E$3=2,AT1379,AW1379))</f>
        <v>0</v>
      </c>
      <c r="AI1379" s="84">
        <f>IF(Dane!$E$3=1,AQ1379,IF(Dane!$E$3=2,AU1379,AX1379))</f>
        <v>0</v>
      </c>
      <c r="AJ1379" s="84">
        <f>IF(Dane!$E$3=1,BA1379,IF(Dane!$E$3=2,BE1379,BH1379))</f>
        <v>0</v>
      </c>
      <c r="AK1379" s="84">
        <f>IF(Dane!$E$3=1,BB1379,IF(Dane!$E$3=2,BF1379,BI1379))</f>
        <v>0</v>
      </c>
      <c r="AL1379" s="84">
        <f>IF(Dane!$E$3=1,BL1379,IF(Dane!$E$3=2,BP1379,BS1379))</f>
        <v>0</v>
      </c>
      <c r="AM1379" s="84">
        <f>IF(Dane!$E$3=1,BM1379,IF(Dane!$E$3=2,BQ1379,BT1379))</f>
        <v>0</v>
      </c>
      <c r="AN1379" s="39">
        <f>IF(Dane!$C$9="",0,IFERROR(J1379/R1379,0))</f>
        <v>0</v>
      </c>
      <c r="AO1379" s="39">
        <f>IF(Dane!$C$9="",0,IFERROR(ROUND(J1379-ROUND(J1379*0.0976,2)-ROUND(J1379*0.015,2)-ROUND(J1379*0.0245,2),2)/R1379,0))</f>
        <v>0</v>
      </c>
      <c r="AP1379" s="39">
        <f t="shared" si="324"/>
        <v>0</v>
      </c>
      <c r="AQ1379" s="39">
        <f t="shared" si="325"/>
        <v>0</v>
      </c>
      <c r="AR1379" s="39">
        <f t="shared" si="321"/>
        <v>0</v>
      </c>
      <c r="AS1379" s="39">
        <f>IF(Dane!$C$9="",0,IFERROR(AR1379/R1379,0))</f>
        <v>0</v>
      </c>
      <c r="AT1379" s="39">
        <f t="shared" si="326"/>
        <v>0</v>
      </c>
      <c r="AU1379" s="39">
        <v>0</v>
      </c>
      <c r="AV1379" s="39">
        <f t="shared" si="327"/>
        <v>0</v>
      </c>
      <c r="AW1379" s="39">
        <f>IF(Dane!$C$9="",0,IF(ROUND((N1379+O1379)*AV1379,2)&gt;$AN$1,$AN$1,ROUND((N1379+O1379)*AV1379,2)))</f>
        <v>0</v>
      </c>
      <c r="AX1379" s="39">
        <v>0</v>
      </c>
      <c r="AY1379" s="39">
        <f>IF(Dane!$C$9=2,IFERROR(J1379/W1379,0),IF(Dane!$C$9=3,IFERROR(J1379/W1379,0),0))</f>
        <v>0</v>
      </c>
      <c r="AZ1379" s="39">
        <f>IF(Dane!$C$9=2,IFERROR(ROUND(J1379-ROUND(J1379*0.0976,2)-ROUND(J1379*0.015,2)-ROUND(J1379*0.0245,2),2)/W1379,0),IF(Dane!$C$9=3,IFERROR(ROUND(J1379-ROUND(J1379*0.0976,2)-ROUND(J1379*0.015,2)-ROUND(J1379*0.0245,2),2)/W1379,0),0))</f>
        <v>0</v>
      </c>
      <c r="BA1379" s="39">
        <f t="shared" si="328"/>
        <v>0</v>
      </c>
      <c r="BB1379" s="39">
        <f t="shared" si="329"/>
        <v>0</v>
      </c>
      <c r="BC1379" s="39">
        <f t="shared" si="322"/>
        <v>0</v>
      </c>
      <c r="BD1379" s="39">
        <f>IF(Dane!$C$9=2,IFERROR(BC1379/W1379,0),IF(Dane!$C$9=3,IFERROR(BC1379/W1379,0),0))</f>
        <v>0</v>
      </c>
      <c r="BE1379" s="39">
        <f t="shared" si="330"/>
        <v>0</v>
      </c>
      <c r="BF1379" s="39">
        <v>0</v>
      </c>
      <c r="BG1379" s="39">
        <f t="shared" si="331"/>
        <v>0</v>
      </c>
      <c r="BH1379" s="39">
        <f>IF(Dane!$C$9=2,IF(ROUND((S1379+T1379)*BG1379,2)&gt;$AN$1,$AN$1,ROUND((S1379+T1379)*BG1379,2)),IF(Dane!$C$9=3,IF(ROUND((S1379+T1379)*BG1379,2)&gt;$AN$1,$AN$1,ROUND((S1379+T1379)*BG1379,2)),0))</f>
        <v>0</v>
      </c>
      <c r="BI1379" s="39">
        <v>0</v>
      </c>
      <c r="BJ1379" s="39">
        <f>IF(Dane!$C$9=3,IFERROR(J1379/AB1379,0),0)</f>
        <v>0</v>
      </c>
      <c r="BK1379" s="39">
        <f>IF(Dane!$C$9=3,IFERROR(ROUND(J1379-ROUND(J1379*0.0976,2)-ROUND(J1379*0.015,2)-ROUND(J1379*0.0245,2),2)/AB1379,0),0)</f>
        <v>0</v>
      </c>
      <c r="BL1379" s="39">
        <f t="shared" si="332"/>
        <v>0</v>
      </c>
      <c r="BM1379" s="39">
        <f t="shared" si="333"/>
        <v>0</v>
      </c>
      <c r="BN1379" s="39">
        <f t="shared" si="323"/>
        <v>0</v>
      </c>
      <c r="BO1379" s="39">
        <f>IF(Dane!$C$9=3,IFERROR(BN1379/AB1379,0),0)</f>
        <v>0</v>
      </c>
      <c r="BP1379" s="39">
        <f t="shared" si="334"/>
        <v>0</v>
      </c>
      <c r="BQ1379" s="39">
        <v>0</v>
      </c>
      <c r="BR1379" s="39">
        <f t="shared" si="335"/>
        <v>0</v>
      </c>
      <c r="BS1379" s="39">
        <f>IF(Dane!$C$9=3,IF(ROUND((X1379+Y1379)*BR1379,2)&gt;$AN$1,$AN$1,ROUND((X1379+Y1379)*BR1379,2)),0)</f>
        <v>0</v>
      </c>
      <c r="BT1379" s="39">
        <v>0</v>
      </c>
    </row>
    <row r="1380" spans="1:72">
      <c r="A1380" s="87">
        <v>1371</v>
      </c>
      <c r="B1380" s="1"/>
      <c r="C1380" s="1"/>
      <c r="D1380" s="2"/>
      <c r="E1380" s="3"/>
      <c r="F1380" s="4"/>
      <c r="G1380" s="5"/>
      <c r="H1380" s="5"/>
      <c r="I1380" s="6"/>
      <c r="J1380" s="5"/>
      <c r="K1380" s="5"/>
      <c r="L1380" s="5"/>
      <c r="M1380" s="55"/>
      <c r="N1380" s="8"/>
      <c r="O1380" s="105"/>
      <c r="P1380" s="5"/>
      <c r="Q1380" s="5"/>
      <c r="R1380" s="105">
        <f>Dane!$C$10</f>
        <v>0</v>
      </c>
      <c r="S1380" s="8"/>
      <c r="T1380" s="105"/>
      <c r="U1380" s="5"/>
      <c r="V1380" s="5"/>
      <c r="W1380" s="107">
        <f>Dane!$C$11</f>
        <v>0</v>
      </c>
      <c r="X1380" s="8"/>
      <c r="Y1380" s="105"/>
      <c r="Z1380" s="5"/>
      <c r="AA1380" s="5"/>
      <c r="AB1380" s="110">
        <f>Dane!$C$12</f>
        <v>0</v>
      </c>
      <c r="AC1380" s="108">
        <f>IF(Dane!$E$3=1,AP1380+BA1380+BL1380,IF(Dane!$E$3=2,AT1380+BE1380+BP1380,AW1380+BH1380+BS1380))</f>
        <v>0</v>
      </c>
      <c r="AD1380" s="14">
        <f>IF(Dane!$E$3=1,AQ1380+BB1380+BM1380,IF(Dane!$E$3=2,AU1380+BF1380+BQ1380,AX1380+BI1380+BT1380))</f>
        <v>0</v>
      </c>
      <c r="AE1380" s="14">
        <f>IF((J1380*Dane!$C$9)-AC1380&lt;0,0,(J1380*Dane!$C$9)-AC1380)</f>
        <v>0</v>
      </c>
      <c r="AF1380" s="61">
        <f>IF((K1380*Dane!$C$9)-AD1380&lt;0,0,(K1380*Dane!$C$9)-AD1380)</f>
        <v>0</v>
      </c>
      <c r="AG1380" s="93"/>
      <c r="AH1380" s="84">
        <f>IF(Dane!$E$3=1,AP1380,IF(Dane!$E$3=2,AT1380,AW1380))</f>
        <v>0</v>
      </c>
      <c r="AI1380" s="84">
        <f>IF(Dane!$E$3=1,AQ1380,IF(Dane!$E$3=2,AU1380,AX1380))</f>
        <v>0</v>
      </c>
      <c r="AJ1380" s="84">
        <f>IF(Dane!$E$3=1,BA1380,IF(Dane!$E$3=2,BE1380,BH1380))</f>
        <v>0</v>
      </c>
      <c r="AK1380" s="84">
        <f>IF(Dane!$E$3=1,BB1380,IF(Dane!$E$3=2,BF1380,BI1380))</f>
        <v>0</v>
      </c>
      <c r="AL1380" s="84">
        <f>IF(Dane!$E$3=1,BL1380,IF(Dane!$E$3=2,BP1380,BS1380))</f>
        <v>0</v>
      </c>
      <c r="AM1380" s="84">
        <f>IF(Dane!$E$3=1,BM1380,IF(Dane!$E$3=2,BQ1380,BT1380))</f>
        <v>0</v>
      </c>
      <c r="AN1380" s="39">
        <f>IF(Dane!$C$9="",0,IFERROR(J1380/R1380,0))</f>
        <v>0</v>
      </c>
      <c r="AO1380" s="39">
        <f>IF(Dane!$C$9="",0,IFERROR(ROUND(J1380-ROUND(J1380*0.0976,2)-ROUND(J1380*0.015,2)-ROUND(J1380*0.0245,2),2)/R1380,0))</f>
        <v>0</v>
      </c>
      <c r="AP1380" s="39">
        <f t="shared" si="324"/>
        <v>0</v>
      </c>
      <c r="AQ1380" s="39">
        <f t="shared" si="325"/>
        <v>0</v>
      </c>
      <c r="AR1380" s="39">
        <f t="shared" si="321"/>
        <v>0</v>
      </c>
      <c r="AS1380" s="39">
        <f>IF(Dane!$C$9="",0,IFERROR(AR1380/R1380,0))</f>
        <v>0</v>
      </c>
      <c r="AT1380" s="39">
        <f t="shared" si="326"/>
        <v>0</v>
      </c>
      <c r="AU1380" s="39">
        <v>0</v>
      </c>
      <c r="AV1380" s="39">
        <f t="shared" si="327"/>
        <v>0</v>
      </c>
      <c r="AW1380" s="39">
        <f>IF(Dane!$C$9="",0,IF(ROUND((N1380+O1380)*AV1380,2)&gt;$AN$1,$AN$1,ROUND((N1380+O1380)*AV1380,2)))</f>
        <v>0</v>
      </c>
      <c r="AX1380" s="39">
        <v>0</v>
      </c>
      <c r="AY1380" s="39">
        <f>IF(Dane!$C$9=2,IFERROR(J1380/W1380,0),IF(Dane!$C$9=3,IFERROR(J1380/W1380,0),0))</f>
        <v>0</v>
      </c>
      <c r="AZ1380" s="39">
        <f>IF(Dane!$C$9=2,IFERROR(ROUND(J1380-ROUND(J1380*0.0976,2)-ROUND(J1380*0.015,2)-ROUND(J1380*0.0245,2),2)/W1380,0),IF(Dane!$C$9=3,IFERROR(ROUND(J1380-ROUND(J1380*0.0976,2)-ROUND(J1380*0.015,2)-ROUND(J1380*0.0245,2),2)/W1380,0),0))</f>
        <v>0</v>
      </c>
      <c r="BA1380" s="39">
        <f t="shared" si="328"/>
        <v>0</v>
      </c>
      <c r="BB1380" s="39">
        <f t="shared" si="329"/>
        <v>0</v>
      </c>
      <c r="BC1380" s="39">
        <f t="shared" si="322"/>
        <v>0</v>
      </c>
      <c r="BD1380" s="39">
        <f>IF(Dane!$C$9=2,IFERROR(BC1380/W1380,0),IF(Dane!$C$9=3,IFERROR(BC1380/W1380,0),0))</f>
        <v>0</v>
      </c>
      <c r="BE1380" s="39">
        <f t="shared" si="330"/>
        <v>0</v>
      </c>
      <c r="BF1380" s="39">
        <v>0</v>
      </c>
      <c r="BG1380" s="39">
        <f t="shared" si="331"/>
        <v>0</v>
      </c>
      <c r="BH1380" s="39">
        <f>IF(Dane!$C$9=2,IF(ROUND((S1380+T1380)*BG1380,2)&gt;$AN$1,$AN$1,ROUND((S1380+T1380)*BG1380,2)),IF(Dane!$C$9=3,IF(ROUND((S1380+T1380)*BG1380,2)&gt;$AN$1,$AN$1,ROUND((S1380+T1380)*BG1380,2)),0))</f>
        <v>0</v>
      </c>
      <c r="BI1380" s="39">
        <v>0</v>
      </c>
      <c r="BJ1380" s="39">
        <f>IF(Dane!$C$9=3,IFERROR(J1380/AB1380,0),0)</f>
        <v>0</v>
      </c>
      <c r="BK1380" s="39">
        <f>IF(Dane!$C$9=3,IFERROR(ROUND(J1380-ROUND(J1380*0.0976,2)-ROUND(J1380*0.015,2)-ROUND(J1380*0.0245,2),2)/AB1380,0),0)</f>
        <v>0</v>
      </c>
      <c r="BL1380" s="39">
        <f t="shared" si="332"/>
        <v>0</v>
      </c>
      <c r="BM1380" s="39">
        <f t="shared" si="333"/>
        <v>0</v>
      </c>
      <c r="BN1380" s="39">
        <f t="shared" si="323"/>
        <v>0</v>
      </c>
      <c r="BO1380" s="39">
        <f>IF(Dane!$C$9=3,IFERROR(BN1380/AB1380,0),0)</f>
        <v>0</v>
      </c>
      <c r="BP1380" s="39">
        <f t="shared" si="334"/>
        <v>0</v>
      </c>
      <c r="BQ1380" s="39">
        <v>0</v>
      </c>
      <c r="BR1380" s="39">
        <f t="shared" si="335"/>
        <v>0</v>
      </c>
      <c r="BS1380" s="39">
        <f>IF(Dane!$C$9=3,IF(ROUND((X1380+Y1380)*BR1380,2)&gt;$AN$1,$AN$1,ROUND((X1380+Y1380)*BR1380,2)),0)</f>
        <v>0</v>
      </c>
      <c r="BT1380" s="39">
        <v>0</v>
      </c>
    </row>
    <row r="1381" spans="1:72">
      <c r="A1381" s="87">
        <v>1372</v>
      </c>
      <c r="B1381" s="1"/>
      <c r="C1381" s="1"/>
      <c r="D1381" s="2"/>
      <c r="E1381" s="3"/>
      <c r="F1381" s="4"/>
      <c r="G1381" s="5"/>
      <c r="H1381" s="5"/>
      <c r="I1381" s="6"/>
      <c r="J1381" s="5"/>
      <c r="K1381" s="5"/>
      <c r="L1381" s="5"/>
      <c r="M1381" s="55"/>
      <c r="N1381" s="8"/>
      <c r="O1381" s="105"/>
      <c r="P1381" s="5"/>
      <c r="Q1381" s="5"/>
      <c r="R1381" s="105">
        <f>Dane!$C$10</f>
        <v>0</v>
      </c>
      <c r="S1381" s="8"/>
      <c r="T1381" s="105"/>
      <c r="U1381" s="5"/>
      <c r="V1381" s="5"/>
      <c r="W1381" s="107">
        <f>Dane!$C$11</f>
        <v>0</v>
      </c>
      <c r="X1381" s="8"/>
      <c r="Y1381" s="105"/>
      <c r="Z1381" s="5"/>
      <c r="AA1381" s="5"/>
      <c r="AB1381" s="110">
        <f>Dane!$C$12</f>
        <v>0</v>
      </c>
      <c r="AC1381" s="108">
        <f>IF(Dane!$E$3=1,AP1381+BA1381+BL1381,IF(Dane!$E$3=2,AT1381+BE1381+BP1381,AW1381+BH1381+BS1381))</f>
        <v>0</v>
      </c>
      <c r="AD1381" s="14">
        <f>IF(Dane!$E$3=1,AQ1381+BB1381+BM1381,IF(Dane!$E$3=2,AU1381+BF1381+BQ1381,AX1381+BI1381+BT1381))</f>
        <v>0</v>
      </c>
      <c r="AE1381" s="14">
        <f>IF((J1381*Dane!$C$9)-AC1381&lt;0,0,(J1381*Dane!$C$9)-AC1381)</f>
        <v>0</v>
      </c>
      <c r="AF1381" s="61">
        <f>IF((K1381*Dane!$C$9)-AD1381&lt;0,0,(K1381*Dane!$C$9)-AD1381)</f>
        <v>0</v>
      </c>
      <c r="AG1381" s="93"/>
      <c r="AH1381" s="84">
        <f>IF(Dane!$E$3=1,AP1381,IF(Dane!$E$3=2,AT1381,AW1381))</f>
        <v>0</v>
      </c>
      <c r="AI1381" s="84">
        <f>IF(Dane!$E$3=1,AQ1381,IF(Dane!$E$3=2,AU1381,AX1381))</f>
        <v>0</v>
      </c>
      <c r="AJ1381" s="84">
        <f>IF(Dane!$E$3=1,BA1381,IF(Dane!$E$3=2,BE1381,BH1381))</f>
        <v>0</v>
      </c>
      <c r="AK1381" s="84">
        <f>IF(Dane!$E$3=1,BB1381,IF(Dane!$E$3=2,BF1381,BI1381))</f>
        <v>0</v>
      </c>
      <c r="AL1381" s="84">
        <f>IF(Dane!$E$3=1,BL1381,IF(Dane!$E$3=2,BP1381,BS1381))</f>
        <v>0</v>
      </c>
      <c r="AM1381" s="84">
        <f>IF(Dane!$E$3=1,BM1381,IF(Dane!$E$3=2,BQ1381,BT1381))</f>
        <v>0</v>
      </c>
      <c r="AN1381" s="39">
        <f>IF(Dane!$C$9="",0,IFERROR(J1381/R1381,0))</f>
        <v>0</v>
      </c>
      <c r="AO1381" s="39">
        <f>IF(Dane!$C$9="",0,IFERROR(ROUND(J1381-ROUND(J1381*0.0976,2)-ROUND(J1381*0.015,2)-ROUND(J1381*0.0245,2),2)/R1381,0))</f>
        <v>0</v>
      </c>
      <c r="AP1381" s="39">
        <f t="shared" si="324"/>
        <v>0</v>
      </c>
      <c r="AQ1381" s="39">
        <f t="shared" si="325"/>
        <v>0</v>
      </c>
      <c r="AR1381" s="39">
        <f t="shared" si="321"/>
        <v>0</v>
      </c>
      <c r="AS1381" s="39">
        <f>IF(Dane!$C$9="",0,IFERROR(AR1381/R1381,0))</f>
        <v>0</v>
      </c>
      <c r="AT1381" s="39">
        <f t="shared" si="326"/>
        <v>0</v>
      </c>
      <c r="AU1381" s="39">
        <v>0</v>
      </c>
      <c r="AV1381" s="39">
        <f t="shared" si="327"/>
        <v>0</v>
      </c>
      <c r="AW1381" s="39">
        <f>IF(Dane!$C$9="",0,IF(ROUND((N1381+O1381)*AV1381,2)&gt;$AN$1,$AN$1,ROUND((N1381+O1381)*AV1381,2)))</f>
        <v>0</v>
      </c>
      <c r="AX1381" s="39">
        <v>0</v>
      </c>
      <c r="AY1381" s="39">
        <f>IF(Dane!$C$9=2,IFERROR(J1381/W1381,0),IF(Dane!$C$9=3,IFERROR(J1381/W1381,0),0))</f>
        <v>0</v>
      </c>
      <c r="AZ1381" s="39">
        <f>IF(Dane!$C$9=2,IFERROR(ROUND(J1381-ROUND(J1381*0.0976,2)-ROUND(J1381*0.015,2)-ROUND(J1381*0.0245,2),2)/W1381,0),IF(Dane!$C$9=3,IFERROR(ROUND(J1381-ROUND(J1381*0.0976,2)-ROUND(J1381*0.015,2)-ROUND(J1381*0.0245,2),2)/W1381,0),0))</f>
        <v>0</v>
      </c>
      <c r="BA1381" s="39">
        <f t="shared" si="328"/>
        <v>0</v>
      </c>
      <c r="BB1381" s="39">
        <f t="shared" si="329"/>
        <v>0</v>
      </c>
      <c r="BC1381" s="39">
        <f t="shared" si="322"/>
        <v>0</v>
      </c>
      <c r="BD1381" s="39">
        <f>IF(Dane!$C$9=2,IFERROR(BC1381/W1381,0),IF(Dane!$C$9=3,IFERROR(BC1381/W1381,0),0))</f>
        <v>0</v>
      </c>
      <c r="BE1381" s="39">
        <f t="shared" si="330"/>
        <v>0</v>
      </c>
      <c r="BF1381" s="39">
        <v>0</v>
      </c>
      <c r="BG1381" s="39">
        <f t="shared" si="331"/>
        <v>0</v>
      </c>
      <c r="BH1381" s="39">
        <f>IF(Dane!$C$9=2,IF(ROUND((S1381+T1381)*BG1381,2)&gt;$AN$1,$AN$1,ROUND((S1381+T1381)*BG1381,2)),IF(Dane!$C$9=3,IF(ROUND((S1381+T1381)*BG1381,2)&gt;$AN$1,$AN$1,ROUND((S1381+T1381)*BG1381,2)),0))</f>
        <v>0</v>
      </c>
      <c r="BI1381" s="39">
        <v>0</v>
      </c>
      <c r="BJ1381" s="39">
        <f>IF(Dane!$C$9=3,IFERROR(J1381/AB1381,0),0)</f>
        <v>0</v>
      </c>
      <c r="BK1381" s="39">
        <f>IF(Dane!$C$9=3,IFERROR(ROUND(J1381-ROUND(J1381*0.0976,2)-ROUND(J1381*0.015,2)-ROUND(J1381*0.0245,2),2)/AB1381,0),0)</f>
        <v>0</v>
      </c>
      <c r="BL1381" s="39">
        <f t="shared" si="332"/>
        <v>0</v>
      </c>
      <c r="BM1381" s="39">
        <f t="shared" si="333"/>
        <v>0</v>
      </c>
      <c r="BN1381" s="39">
        <f t="shared" si="323"/>
        <v>0</v>
      </c>
      <c r="BO1381" s="39">
        <f>IF(Dane!$C$9=3,IFERROR(BN1381/AB1381,0),0)</f>
        <v>0</v>
      </c>
      <c r="BP1381" s="39">
        <f t="shared" si="334"/>
        <v>0</v>
      </c>
      <c r="BQ1381" s="39">
        <v>0</v>
      </c>
      <c r="BR1381" s="39">
        <f t="shared" si="335"/>
        <v>0</v>
      </c>
      <c r="BS1381" s="39">
        <f>IF(Dane!$C$9=3,IF(ROUND((X1381+Y1381)*BR1381,2)&gt;$AN$1,$AN$1,ROUND((X1381+Y1381)*BR1381,2)),0)</f>
        <v>0</v>
      </c>
      <c r="BT1381" s="39">
        <v>0</v>
      </c>
    </row>
    <row r="1382" spans="1:72">
      <c r="A1382" s="87">
        <v>1373</v>
      </c>
      <c r="B1382" s="1"/>
      <c r="C1382" s="1"/>
      <c r="D1382" s="2"/>
      <c r="E1382" s="3"/>
      <c r="F1382" s="4"/>
      <c r="G1382" s="5"/>
      <c r="H1382" s="5"/>
      <c r="I1382" s="6"/>
      <c r="J1382" s="5"/>
      <c r="K1382" s="5"/>
      <c r="L1382" s="5"/>
      <c r="M1382" s="55"/>
      <c r="N1382" s="8"/>
      <c r="O1382" s="105"/>
      <c r="P1382" s="5"/>
      <c r="Q1382" s="5"/>
      <c r="R1382" s="105">
        <f>Dane!$C$10</f>
        <v>0</v>
      </c>
      <c r="S1382" s="8"/>
      <c r="T1382" s="105"/>
      <c r="U1382" s="5"/>
      <c r="V1382" s="5"/>
      <c r="W1382" s="107">
        <f>Dane!$C$11</f>
        <v>0</v>
      </c>
      <c r="X1382" s="8"/>
      <c r="Y1382" s="105"/>
      <c r="Z1382" s="5"/>
      <c r="AA1382" s="5"/>
      <c r="AB1382" s="110">
        <f>Dane!$C$12</f>
        <v>0</v>
      </c>
      <c r="AC1382" s="108">
        <f>IF(Dane!$E$3=1,AP1382+BA1382+BL1382,IF(Dane!$E$3=2,AT1382+BE1382+BP1382,AW1382+BH1382+BS1382))</f>
        <v>0</v>
      </c>
      <c r="AD1382" s="14">
        <f>IF(Dane!$E$3=1,AQ1382+BB1382+BM1382,IF(Dane!$E$3=2,AU1382+BF1382+BQ1382,AX1382+BI1382+BT1382))</f>
        <v>0</v>
      </c>
      <c r="AE1382" s="14">
        <f>IF((J1382*Dane!$C$9)-AC1382&lt;0,0,(J1382*Dane!$C$9)-AC1382)</f>
        <v>0</v>
      </c>
      <c r="AF1382" s="61">
        <f>IF((K1382*Dane!$C$9)-AD1382&lt;0,0,(K1382*Dane!$C$9)-AD1382)</f>
        <v>0</v>
      </c>
      <c r="AG1382" s="93"/>
      <c r="AH1382" s="84">
        <f>IF(Dane!$E$3=1,AP1382,IF(Dane!$E$3=2,AT1382,AW1382))</f>
        <v>0</v>
      </c>
      <c r="AI1382" s="84">
        <f>IF(Dane!$E$3=1,AQ1382,IF(Dane!$E$3=2,AU1382,AX1382))</f>
        <v>0</v>
      </c>
      <c r="AJ1382" s="84">
        <f>IF(Dane!$E$3=1,BA1382,IF(Dane!$E$3=2,BE1382,BH1382))</f>
        <v>0</v>
      </c>
      <c r="AK1382" s="84">
        <f>IF(Dane!$E$3=1,BB1382,IF(Dane!$E$3=2,BF1382,BI1382))</f>
        <v>0</v>
      </c>
      <c r="AL1382" s="84">
        <f>IF(Dane!$E$3=1,BL1382,IF(Dane!$E$3=2,BP1382,BS1382))</f>
        <v>0</v>
      </c>
      <c r="AM1382" s="84">
        <f>IF(Dane!$E$3=1,BM1382,IF(Dane!$E$3=2,BQ1382,BT1382))</f>
        <v>0</v>
      </c>
      <c r="AN1382" s="39">
        <f>IF(Dane!$C$9="",0,IFERROR(J1382/R1382,0))</f>
        <v>0</v>
      </c>
      <c r="AO1382" s="39">
        <f>IF(Dane!$C$9="",0,IFERROR(ROUND(J1382-ROUND(J1382*0.0976,2)-ROUND(J1382*0.015,2)-ROUND(J1382*0.0245,2),2)/R1382,0))</f>
        <v>0</v>
      </c>
      <c r="AP1382" s="39">
        <f t="shared" si="324"/>
        <v>0</v>
      </c>
      <c r="AQ1382" s="39">
        <f t="shared" si="325"/>
        <v>0</v>
      </c>
      <c r="AR1382" s="39">
        <f t="shared" si="321"/>
        <v>0</v>
      </c>
      <c r="AS1382" s="39">
        <f>IF(Dane!$C$9="",0,IFERROR(AR1382/R1382,0))</f>
        <v>0</v>
      </c>
      <c r="AT1382" s="39">
        <f t="shared" si="326"/>
        <v>0</v>
      </c>
      <c r="AU1382" s="39">
        <v>0</v>
      </c>
      <c r="AV1382" s="39">
        <f t="shared" si="327"/>
        <v>0</v>
      </c>
      <c r="AW1382" s="39">
        <f>IF(Dane!$C$9="",0,IF(ROUND((N1382+O1382)*AV1382,2)&gt;$AN$1,$AN$1,ROUND((N1382+O1382)*AV1382,2)))</f>
        <v>0</v>
      </c>
      <c r="AX1382" s="39">
        <v>0</v>
      </c>
      <c r="AY1382" s="39">
        <f>IF(Dane!$C$9=2,IFERROR(J1382/W1382,0),IF(Dane!$C$9=3,IFERROR(J1382/W1382,0),0))</f>
        <v>0</v>
      </c>
      <c r="AZ1382" s="39">
        <f>IF(Dane!$C$9=2,IFERROR(ROUND(J1382-ROUND(J1382*0.0976,2)-ROUND(J1382*0.015,2)-ROUND(J1382*0.0245,2),2)/W1382,0),IF(Dane!$C$9=3,IFERROR(ROUND(J1382-ROUND(J1382*0.0976,2)-ROUND(J1382*0.015,2)-ROUND(J1382*0.0245,2),2)/W1382,0),0))</f>
        <v>0</v>
      </c>
      <c r="BA1382" s="39">
        <f t="shared" si="328"/>
        <v>0</v>
      </c>
      <c r="BB1382" s="39">
        <f t="shared" si="329"/>
        <v>0</v>
      </c>
      <c r="BC1382" s="39">
        <f t="shared" si="322"/>
        <v>0</v>
      </c>
      <c r="BD1382" s="39">
        <f>IF(Dane!$C$9=2,IFERROR(BC1382/W1382,0),IF(Dane!$C$9=3,IFERROR(BC1382/W1382,0),0))</f>
        <v>0</v>
      </c>
      <c r="BE1382" s="39">
        <f t="shared" si="330"/>
        <v>0</v>
      </c>
      <c r="BF1382" s="39">
        <v>0</v>
      </c>
      <c r="BG1382" s="39">
        <f t="shared" si="331"/>
        <v>0</v>
      </c>
      <c r="BH1382" s="39">
        <f>IF(Dane!$C$9=2,IF(ROUND((S1382+T1382)*BG1382,2)&gt;$AN$1,$AN$1,ROUND((S1382+T1382)*BG1382,2)),IF(Dane!$C$9=3,IF(ROUND((S1382+T1382)*BG1382,2)&gt;$AN$1,$AN$1,ROUND((S1382+T1382)*BG1382,2)),0))</f>
        <v>0</v>
      </c>
      <c r="BI1382" s="39">
        <v>0</v>
      </c>
      <c r="BJ1382" s="39">
        <f>IF(Dane!$C$9=3,IFERROR(J1382/AB1382,0),0)</f>
        <v>0</v>
      </c>
      <c r="BK1382" s="39">
        <f>IF(Dane!$C$9=3,IFERROR(ROUND(J1382-ROUND(J1382*0.0976,2)-ROUND(J1382*0.015,2)-ROUND(J1382*0.0245,2),2)/AB1382,0),0)</f>
        <v>0</v>
      </c>
      <c r="BL1382" s="39">
        <f t="shared" si="332"/>
        <v>0</v>
      </c>
      <c r="BM1382" s="39">
        <f t="shared" si="333"/>
        <v>0</v>
      </c>
      <c r="BN1382" s="39">
        <f t="shared" si="323"/>
        <v>0</v>
      </c>
      <c r="BO1382" s="39">
        <f>IF(Dane!$C$9=3,IFERROR(BN1382/AB1382,0),0)</f>
        <v>0</v>
      </c>
      <c r="BP1382" s="39">
        <f t="shared" si="334"/>
        <v>0</v>
      </c>
      <c r="BQ1382" s="39">
        <v>0</v>
      </c>
      <c r="BR1382" s="39">
        <f t="shared" si="335"/>
        <v>0</v>
      </c>
      <c r="BS1382" s="39">
        <f>IF(Dane!$C$9=3,IF(ROUND((X1382+Y1382)*BR1382,2)&gt;$AN$1,$AN$1,ROUND((X1382+Y1382)*BR1382,2)),0)</f>
        <v>0</v>
      </c>
      <c r="BT1382" s="39">
        <v>0</v>
      </c>
    </row>
    <row r="1383" spans="1:72">
      <c r="A1383" s="87">
        <v>1374</v>
      </c>
      <c r="B1383" s="1"/>
      <c r="C1383" s="1"/>
      <c r="D1383" s="2"/>
      <c r="E1383" s="3"/>
      <c r="F1383" s="4"/>
      <c r="G1383" s="5"/>
      <c r="H1383" s="5"/>
      <c r="I1383" s="6"/>
      <c r="J1383" s="5"/>
      <c r="K1383" s="5"/>
      <c r="L1383" s="5"/>
      <c r="M1383" s="55"/>
      <c r="N1383" s="8"/>
      <c r="O1383" s="105"/>
      <c r="P1383" s="5"/>
      <c r="Q1383" s="5"/>
      <c r="R1383" s="105">
        <f>Dane!$C$10</f>
        <v>0</v>
      </c>
      <c r="S1383" s="8"/>
      <c r="T1383" s="105"/>
      <c r="U1383" s="5"/>
      <c r="V1383" s="5"/>
      <c r="W1383" s="107">
        <f>Dane!$C$11</f>
        <v>0</v>
      </c>
      <c r="X1383" s="8"/>
      <c r="Y1383" s="105"/>
      <c r="Z1383" s="5"/>
      <c r="AA1383" s="5"/>
      <c r="AB1383" s="110">
        <f>Dane!$C$12</f>
        <v>0</v>
      </c>
      <c r="AC1383" s="108">
        <f>IF(Dane!$E$3=1,AP1383+BA1383+BL1383,IF(Dane!$E$3=2,AT1383+BE1383+BP1383,AW1383+BH1383+BS1383))</f>
        <v>0</v>
      </c>
      <c r="AD1383" s="14">
        <f>IF(Dane!$E$3=1,AQ1383+BB1383+BM1383,IF(Dane!$E$3=2,AU1383+BF1383+BQ1383,AX1383+BI1383+BT1383))</f>
        <v>0</v>
      </c>
      <c r="AE1383" s="14">
        <f>IF((J1383*Dane!$C$9)-AC1383&lt;0,0,(J1383*Dane!$C$9)-AC1383)</f>
        <v>0</v>
      </c>
      <c r="AF1383" s="61">
        <f>IF((K1383*Dane!$C$9)-AD1383&lt;0,0,(K1383*Dane!$C$9)-AD1383)</f>
        <v>0</v>
      </c>
      <c r="AG1383" s="93"/>
      <c r="AH1383" s="84">
        <f>IF(Dane!$E$3=1,AP1383,IF(Dane!$E$3=2,AT1383,AW1383))</f>
        <v>0</v>
      </c>
      <c r="AI1383" s="84">
        <f>IF(Dane!$E$3=1,AQ1383,IF(Dane!$E$3=2,AU1383,AX1383))</f>
        <v>0</v>
      </c>
      <c r="AJ1383" s="84">
        <f>IF(Dane!$E$3=1,BA1383,IF(Dane!$E$3=2,BE1383,BH1383))</f>
        <v>0</v>
      </c>
      <c r="AK1383" s="84">
        <f>IF(Dane!$E$3=1,BB1383,IF(Dane!$E$3=2,BF1383,BI1383))</f>
        <v>0</v>
      </c>
      <c r="AL1383" s="84">
        <f>IF(Dane!$E$3=1,BL1383,IF(Dane!$E$3=2,BP1383,BS1383))</f>
        <v>0</v>
      </c>
      <c r="AM1383" s="84">
        <f>IF(Dane!$E$3=1,BM1383,IF(Dane!$E$3=2,BQ1383,BT1383))</f>
        <v>0</v>
      </c>
      <c r="AN1383" s="39">
        <f>IF(Dane!$C$9="",0,IFERROR(J1383/R1383,0))</f>
        <v>0</v>
      </c>
      <c r="AO1383" s="39">
        <f>IF(Dane!$C$9="",0,IFERROR(ROUND(J1383-ROUND(J1383*0.0976,2)-ROUND(J1383*0.015,2)-ROUND(J1383*0.0245,2),2)/R1383,0))</f>
        <v>0</v>
      </c>
      <c r="AP1383" s="39">
        <f t="shared" si="324"/>
        <v>0</v>
      </c>
      <c r="AQ1383" s="39">
        <f t="shared" si="325"/>
        <v>0</v>
      </c>
      <c r="AR1383" s="39">
        <f t="shared" si="321"/>
        <v>0</v>
      </c>
      <c r="AS1383" s="39">
        <f>IF(Dane!$C$9="",0,IFERROR(AR1383/R1383,0))</f>
        <v>0</v>
      </c>
      <c r="AT1383" s="39">
        <f t="shared" si="326"/>
        <v>0</v>
      </c>
      <c r="AU1383" s="39">
        <v>0</v>
      </c>
      <c r="AV1383" s="39">
        <f t="shared" si="327"/>
        <v>0</v>
      </c>
      <c r="AW1383" s="39">
        <f>IF(Dane!$C$9="",0,IF(ROUND((N1383+O1383)*AV1383,2)&gt;$AN$1,$AN$1,ROUND((N1383+O1383)*AV1383,2)))</f>
        <v>0</v>
      </c>
      <c r="AX1383" s="39">
        <v>0</v>
      </c>
      <c r="AY1383" s="39">
        <f>IF(Dane!$C$9=2,IFERROR(J1383/W1383,0),IF(Dane!$C$9=3,IFERROR(J1383/W1383,0),0))</f>
        <v>0</v>
      </c>
      <c r="AZ1383" s="39">
        <f>IF(Dane!$C$9=2,IFERROR(ROUND(J1383-ROUND(J1383*0.0976,2)-ROUND(J1383*0.015,2)-ROUND(J1383*0.0245,2),2)/W1383,0),IF(Dane!$C$9=3,IFERROR(ROUND(J1383-ROUND(J1383*0.0976,2)-ROUND(J1383*0.015,2)-ROUND(J1383*0.0245,2),2)/W1383,0),0))</f>
        <v>0</v>
      </c>
      <c r="BA1383" s="39">
        <f t="shared" si="328"/>
        <v>0</v>
      </c>
      <c r="BB1383" s="39">
        <f t="shared" si="329"/>
        <v>0</v>
      </c>
      <c r="BC1383" s="39">
        <f t="shared" si="322"/>
        <v>0</v>
      </c>
      <c r="BD1383" s="39">
        <f>IF(Dane!$C$9=2,IFERROR(BC1383/W1383,0),IF(Dane!$C$9=3,IFERROR(BC1383/W1383,0),0))</f>
        <v>0</v>
      </c>
      <c r="BE1383" s="39">
        <f t="shared" si="330"/>
        <v>0</v>
      </c>
      <c r="BF1383" s="39">
        <v>0</v>
      </c>
      <c r="BG1383" s="39">
        <f t="shared" si="331"/>
        <v>0</v>
      </c>
      <c r="BH1383" s="39">
        <f>IF(Dane!$C$9=2,IF(ROUND((S1383+T1383)*BG1383,2)&gt;$AN$1,$AN$1,ROUND((S1383+T1383)*BG1383,2)),IF(Dane!$C$9=3,IF(ROUND((S1383+T1383)*BG1383,2)&gt;$AN$1,$AN$1,ROUND((S1383+T1383)*BG1383,2)),0))</f>
        <v>0</v>
      </c>
      <c r="BI1383" s="39">
        <v>0</v>
      </c>
      <c r="BJ1383" s="39">
        <f>IF(Dane!$C$9=3,IFERROR(J1383/AB1383,0),0)</f>
        <v>0</v>
      </c>
      <c r="BK1383" s="39">
        <f>IF(Dane!$C$9=3,IFERROR(ROUND(J1383-ROUND(J1383*0.0976,2)-ROUND(J1383*0.015,2)-ROUND(J1383*0.0245,2),2)/AB1383,0),0)</f>
        <v>0</v>
      </c>
      <c r="BL1383" s="39">
        <f t="shared" si="332"/>
        <v>0</v>
      </c>
      <c r="BM1383" s="39">
        <f t="shared" si="333"/>
        <v>0</v>
      </c>
      <c r="BN1383" s="39">
        <f t="shared" si="323"/>
        <v>0</v>
      </c>
      <c r="BO1383" s="39">
        <f>IF(Dane!$C$9=3,IFERROR(BN1383/AB1383,0),0)</f>
        <v>0</v>
      </c>
      <c r="BP1383" s="39">
        <f t="shared" si="334"/>
        <v>0</v>
      </c>
      <c r="BQ1383" s="39">
        <v>0</v>
      </c>
      <c r="BR1383" s="39">
        <f t="shared" si="335"/>
        <v>0</v>
      </c>
      <c r="BS1383" s="39">
        <f>IF(Dane!$C$9=3,IF(ROUND((X1383+Y1383)*BR1383,2)&gt;$AN$1,$AN$1,ROUND((X1383+Y1383)*BR1383,2)),0)</f>
        <v>0</v>
      </c>
      <c r="BT1383" s="39">
        <v>0</v>
      </c>
    </row>
    <row r="1384" spans="1:72">
      <c r="A1384" s="87">
        <v>1375</v>
      </c>
      <c r="B1384" s="1"/>
      <c r="C1384" s="1"/>
      <c r="D1384" s="2"/>
      <c r="E1384" s="3"/>
      <c r="F1384" s="4"/>
      <c r="G1384" s="5"/>
      <c r="H1384" s="5"/>
      <c r="I1384" s="6"/>
      <c r="J1384" s="5"/>
      <c r="K1384" s="5"/>
      <c r="L1384" s="5"/>
      <c r="M1384" s="55"/>
      <c r="N1384" s="8"/>
      <c r="O1384" s="105"/>
      <c r="P1384" s="5"/>
      <c r="Q1384" s="5"/>
      <c r="R1384" s="105">
        <f>Dane!$C$10</f>
        <v>0</v>
      </c>
      <c r="S1384" s="8"/>
      <c r="T1384" s="105"/>
      <c r="U1384" s="5"/>
      <c r="V1384" s="5"/>
      <c r="W1384" s="107">
        <f>Dane!$C$11</f>
        <v>0</v>
      </c>
      <c r="X1384" s="8"/>
      <c r="Y1384" s="105"/>
      <c r="Z1384" s="5"/>
      <c r="AA1384" s="5"/>
      <c r="AB1384" s="110">
        <f>Dane!$C$12</f>
        <v>0</v>
      </c>
      <c r="AC1384" s="108">
        <f>IF(Dane!$E$3=1,AP1384+BA1384+BL1384,IF(Dane!$E$3=2,AT1384+BE1384+BP1384,AW1384+BH1384+BS1384))</f>
        <v>0</v>
      </c>
      <c r="AD1384" s="14">
        <f>IF(Dane!$E$3=1,AQ1384+BB1384+BM1384,IF(Dane!$E$3=2,AU1384+BF1384+BQ1384,AX1384+BI1384+BT1384))</f>
        <v>0</v>
      </c>
      <c r="AE1384" s="14">
        <f>IF((J1384*Dane!$C$9)-AC1384&lt;0,0,(J1384*Dane!$C$9)-AC1384)</f>
        <v>0</v>
      </c>
      <c r="AF1384" s="61">
        <f>IF((K1384*Dane!$C$9)-AD1384&lt;0,0,(K1384*Dane!$C$9)-AD1384)</f>
        <v>0</v>
      </c>
      <c r="AG1384" s="93"/>
      <c r="AH1384" s="84">
        <f>IF(Dane!$E$3=1,AP1384,IF(Dane!$E$3=2,AT1384,AW1384))</f>
        <v>0</v>
      </c>
      <c r="AI1384" s="84">
        <f>IF(Dane!$E$3=1,AQ1384,IF(Dane!$E$3=2,AU1384,AX1384))</f>
        <v>0</v>
      </c>
      <c r="AJ1384" s="84">
        <f>IF(Dane!$E$3=1,BA1384,IF(Dane!$E$3=2,BE1384,BH1384))</f>
        <v>0</v>
      </c>
      <c r="AK1384" s="84">
        <f>IF(Dane!$E$3=1,BB1384,IF(Dane!$E$3=2,BF1384,BI1384))</f>
        <v>0</v>
      </c>
      <c r="AL1384" s="84">
        <f>IF(Dane!$E$3=1,BL1384,IF(Dane!$E$3=2,BP1384,BS1384))</f>
        <v>0</v>
      </c>
      <c r="AM1384" s="84">
        <f>IF(Dane!$E$3=1,BM1384,IF(Dane!$E$3=2,BQ1384,BT1384))</f>
        <v>0</v>
      </c>
      <c r="AN1384" s="39">
        <f>IF(Dane!$C$9="",0,IFERROR(J1384/R1384,0))</f>
        <v>0</v>
      </c>
      <c r="AO1384" s="39">
        <f>IF(Dane!$C$9="",0,IFERROR(ROUND(J1384-ROUND(J1384*0.0976,2)-ROUND(J1384*0.015,2)-ROUND(J1384*0.0245,2),2)/R1384,0))</f>
        <v>0</v>
      </c>
      <c r="AP1384" s="39">
        <f t="shared" si="324"/>
        <v>0</v>
      </c>
      <c r="AQ1384" s="39">
        <f t="shared" si="325"/>
        <v>0</v>
      </c>
      <c r="AR1384" s="39">
        <f t="shared" si="321"/>
        <v>0</v>
      </c>
      <c r="AS1384" s="39">
        <f>IF(Dane!$C$9="",0,IFERROR(AR1384/R1384,0))</f>
        <v>0</v>
      </c>
      <c r="AT1384" s="39">
        <f t="shared" si="326"/>
        <v>0</v>
      </c>
      <c r="AU1384" s="39">
        <v>0</v>
      </c>
      <c r="AV1384" s="39">
        <f t="shared" si="327"/>
        <v>0</v>
      </c>
      <c r="AW1384" s="39">
        <f>IF(Dane!$C$9="",0,IF(ROUND((N1384+O1384)*AV1384,2)&gt;$AN$1,$AN$1,ROUND((N1384+O1384)*AV1384,2)))</f>
        <v>0</v>
      </c>
      <c r="AX1384" s="39">
        <v>0</v>
      </c>
      <c r="AY1384" s="39">
        <f>IF(Dane!$C$9=2,IFERROR(J1384/W1384,0),IF(Dane!$C$9=3,IFERROR(J1384/W1384,0),0))</f>
        <v>0</v>
      </c>
      <c r="AZ1384" s="39">
        <f>IF(Dane!$C$9=2,IFERROR(ROUND(J1384-ROUND(J1384*0.0976,2)-ROUND(J1384*0.015,2)-ROUND(J1384*0.0245,2),2)/W1384,0),IF(Dane!$C$9=3,IFERROR(ROUND(J1384-ROUND(J1384*0.0976,2)-ROUND(J1384*0.015,2)-ROUND(J1384*0.0245,2),2)/W1384,0),0))</f>
        <v>0</v>
      </c>
      <c r="BA1384" s="39">
        <f t="shared" si="328"/>
        <v>0</v>
      </c>
      <c r="BB1384" s="39">
        <f t="shared" si="329"/>
        <v>0</v>
      </c>
      <c r="BC1384" s="39">
        <f t="shared" si="322"/>
        <v>0</v>
      </c>
      <c r="BD1384" s="39">
        <f>IF(Dane!$C$9=2,IFERROR(BC1384/W1384,0),IF(Dane!$C$9=3,IFERROR(BC1384/W1384,0),0))</f>
        <v>0</v>
      </c>
      <c r="BE1384" s="39">
        <f t="shared" si="330"/>
        <v>0</v>
      </c>
      <c r="BF1384" s="39">
        <v>0</v>
      </c>
      <c r="BG1384" s="39">
        <f t="shared" si="331"/>
        <v>0</v>
      </c>
      <c r="BH1384" s="39">
        <f>IF(Dane!$C$9=2,IF(ROUND((S1384+T1384)*BG1384,2)&gt;$AN$1,$AN$1,ROUND((S1384+T1384)*BG1384,2)),IF(Dane!$C$9=3,IF(ROUND((S1384+T1384)*BG1384,2)&gt;$AN$1,$AN$1,ROUND((S1384+T1384)*BG1384,2)),0))</f>
        <v>0</v>
      </c>
      <c r="BI1384" s="39">
        <v>0</v>
      </c>
      <c r="BJ1384" s="39">
        <f>IF(Dane!$C$9=3,IFERROR(J1384/AB1384,0),0)</f>
        <v>0</v>
      </c>
      <c r="BK1384" s="39">
        <f>IF(Dane!$C$9=3,IFERROR(ROUND(J1384-ROUND(J1384*0.0976,2)-ROUND(J1384*0.015,2)-ROUND(J1384*0.0245,2),2)/AB1384,0),0)</f>
        <v>0</v>
      </c>
      <c r="BL1384" s="39">
        <f t="shared" si="332"/>
        <v>0</v>
      </c>
      <c r="BM1384" s="39">
        <f t="shared" si="333"/>
        <v>0</v>
      </c>
      <c r="BN1384" s="39">
        <f t="shared" si="323"/>
        <v>0</v>
      </c>
      <c r="BO1384" s="39">
        <f>IF(Dane!$C$9=3,IFERROR(BN1384/AB1384,0),0)</f>
        <v>0</v>
      </c>
      <c r="BP1384" s="39">
        <f t="shared" si="334"/>
        <v>0</v>
      </c>
      <c r="BQ1384" s="39">
        <v>0</v>
      </c>
      <c r="BR1384" s="39">
        <f t="shared" si="335"/>
        <v>0</v>
      </c>
      <c r="BS1384" s="39">
        <f>IF(Dane!$C$9=3,IF(ROUND((X1384+Y1384)*BR1384,2)&gt;$AN$1,$AN$1,ROUND((X1384+Y1384)*BR1384,2)),0)</f>
        <v>0</v>
      </c>
      <c r="BT1384" s="39">
        <v>0</v>
      </c>
    </row>
    <row r="1385" spans="1:72">
      <c r="A1385" s="87">
        <v>1376</v>
      </c>
      <c r="B1385" s="1"/>
      <c r="C1385" s="1"/>
      <c r="D1385" s="2"/>
      <c r="E1385" s="3"/>
      <c r="F1385" s="4"/>
      <c r="G1385" s="5"/>
      <c r="H1385" s="5"/>
      <c r="I1385" s="6"/>
      <c r="J1385" s="5"/>
      <c r="K1385" s="5"/>
      <c r="L1385" s="5"/>
      <c r="M1385" s="55"/>
      <c r="N1385" s="8"/>
      <c r="O1385" s="105"/>
      <c r="P1385" s="5"/>
      <c r="Q1385" s="5"/>
      <c r="R1385" s="105">
        <f>Dane!$C$10</f>
        <v>0</v>
      </c>
      <c r="S1385" s="8"/>
      <c r="T1385" s="105"/>
      <c r="U1385" s="5"/>
      <c r="V1385" s="5"/>
      <c r="W1385" s="107">
        <f>Dane!$C$11</f>
        <v>0</v>
      </c>
      <c r="X1385" s="8"/>
      <c r="Y1385" s="105"/>
      <c r="Z1385" s="5"/>
      <c r="AA1385" s="5"/>
      <c r="AB1385" s="110">
        <f>Dane!$C$12</f>
        <v>0</v>
      </c>
      <c r="AC1385" s="108">
        <f>IF(Dane!$E$3=1,AP1385+BA1385+BL1385,IF(Dane!$E$3=2,AT1385+BE1385+BP1385,AW1385+BH1385+BS1385))</f>
        <v>0</v>
      </c>
      <c r="AD1385" s="14">
        <f>IF(Dane!$E$3=1,AQ1385+BB1385+BM1385,IF(Dane!$E$3=2,AU1385+BF1385+BQ1385,AX1385+BI1385+BT1385))</f>
        <v>0</v>
      </c>
      <c r="AE1385" s="14">
        <f>IF((J1385*Dane!$C$9)-AC1385&lt;0,0,(J1385*Dane!$C$9)-AC1385)</f>
        <v>0</v>
      </c>
      <c r="AF1385" s="61">
        <f>IF((K1385*Dane!$C$9)-AD1385&lt;0,0,(K1385*Dane!$C$9)-AD1385)</f>
        <v>0</v>
      </c>
      <c r="AG1385" s="93"/>
      <c r="AH1385" s="84">
        <f>IF(Dane!$E$3=1,AP1385,IF(Dane!$E$3=2,AT1385,AW1385))</f>
        <v>0</v>
      </c>
      <c r="AI1385" s="84">
        <f>IF(Dane!$E$3=1,AQ1385,IF(Dane!$E$3=2,AU1385,AX1385))</f>
        <v>0</v>
      </c>
      <c r="AJ1385" s="84">
        <f>IF(Dane!$E$3=1,BA1385,IF(Dane!$E$3=2,BE1385,BH1385))</f>
        <v>0</v>
      </c>
      <c r="AK1385" s="84">
        <f>IF(Dane!$E$3=1,BB1385,IF(Dane!$E$3=2,BF1385,BI1385))</f>
        <v>0</v>
      </c>
      <c r="AL1385" s="84">
        <f>IF(Dane!$E$3=1,BL1385,IF(Dane!$E$3=2,BP1385,BS1385))</f>
        <v>0</v>
      </c>
      <c r="AM1385" s="84">
        <f>IF(Dane!$E$3=1,BM1385,IF(Dane!$E$3=2,BQ1385,BT1385))</f>
        <v>0</v>
      </c>
      <c r="AN1385" s="39">
        <f>IF(Dane!$C$9="",0,IFERROR(J1385/R1385,0))</f>
        <v>0</v>
      </c>
      <c r="AO1385" s="39">
        <f>IF(Dane!$C$9="",0,IFERROR(ROUND(J1385-ROUND(J1385*0.0976,2)-ROUND(J1385*0.015,2)-ROUND(J1385*0.0245,2),2)/R1385,0))</f>
        <v>0</v>
      </c>
      <c r="AP1385" s="39">
        <f t="shared" si="324"/>
        <v>0</v>
      </c>
      <c r="AQ1385" s="39">
        <f t="shared" si="325"/>
        <v>0</v>
      </c>
      <c r="AR1385" s="39">
        <f t="shared" si="321"/>
        <v>0</v>
      </c>
      <c r="AS1385" s="39">
        <f>IF(Dane!$C$9="",0,IFERROR(AR1385/R1385,0))</f>
        <v>0</v>
      </c>
      <c r="AT1385" s="39">
        <f t="shared" si="326"/>
        <v>0</v>
      </c>
      <c r="AU1385" s="39">
        <v>0</v>
      </c>
      <c r="AV1385" s="39">
        <f t="shared" si="327"/>
        <v>0</v>
      </c>
      <c r="AW1385" s="39">
        <f>IF(Dane!$C$9="",0,IF(ROUND((N1385+O1385)*AV1385,2)&gt;$AN$1,$AN$1,ROUND((N1385+O1385)*AV1385,2)))</f>
        <v>0</v>
      </c>
      <c r="AX1385" s="39">
        <v>0</v>
      </c>
      <c r="AY1385" s="39">
        <f>IF(Dane!$C$9=2,IFERROR(J1385/W1385,0),IF(Dane!$C$9=3,IFERROR(J1385/W1385,0),0))</f>
        <v>0</v>
      </c>
      <c r="AZ1385" s="39">
        <f>IF(Dane!$C$9=2,IFERROR(ROUND(J1385-ROUND(J1385*0.0976,2)-ROUND(J1385*0.015,2)-ROUND(J1385*0.0245,2),2)/W1385,0),IF(Dane!$C$9=3,IFERROR(ROUND(J1385-ROUND(J1385*0.0976,2)-ROUND(J1385*0.015,2)-ROUND(J1385*0.0245,2),2)/W1385,0),0))</f>
        <v>0</v>
      </c>
      <c r="BA1385" s="39">
        <f t="shared" si="328"/>
        <v>0</v>
      </c>
      <c r="BB1385" s="39">
        <f t="shared" si="329"/>
        <v>0</v>
      </c>
      <c r="BC1385" s="39">
        <f t="shared" si="322"/>
        <v>0</v>
      </c>
      <c r="BD1385" s="39">
        <f>IF(Dane!$C$9=2,IFERROR(BC1385/W1385,0),IF(Dane!$C$9=3,IFERROR(BC1385/W1385,0),0))</f>
        <v>0</v>
      </c>
      <c r="BE1385" s="39">
        <f t="shared" si="330"/>
        <v>0</v>
      </c>
      <c r="BF1385" s="39">
        <v>0</v>
      </c>
      <c r="BG1385" s="39">
        <f t="shared" si="331"/>
        <v>0</v>
      </c>
      <c r="BH1385" s="39">
        <f>IF(Dane!$C$9=2,IF(ROUND((S1385+T1385)*BG1385,2)&gt;$AN$1,$AN$1,ROUND((S1385+T1385)*BG1385,2)),IF(Dane!$C$9=3,IF(ROUND((S1385+T1385)*BG1385,2)&gt;$AN$1,$AN$1,ROUND((S1385+T1385)*BG1385,2)),0))</f>
        <v>0</v>
      </c>
      <c r="BI1385" s="39">
        <v>0</v>
      </c>
      <c r="BJ1385" s="39">
        <f>IF(Dane!$C$9=3,IFERROR(J1385/AB1385,0),0)</f>
        <v>0</v>
      </c>
      <c r="BK1385" s="39">
        <f>IF(Dane!$C$9=3,IFERROR(ROUND(J1385-ROUND(J1385*0.0976,2)-ROUND(J1385*0.015,2)-ROUND(J1385*0.0245,2),2)/AB1385,0),0)</f>
        <v>0</v>
      </c>
      <c r="BL1385" s="39">
        <f t="shared" si="332"/>
        <v>0</v>
      </c>
      <c r="BM1385" s="39">
        <f t="shared" si="333"/>
        <v>0</v>
      </c>
      <c r="BN1385" s="39">
        <f t="shared" si="323"/>
        <v>0</v>
      </c>
      <c r="BO1385" s="39">
        <f>IF(Dane!$C$9=3,IFERROR(BN1385/AB1385,0),0)</f>
        <v>0</v>
      </c>
      <c r="BP1385" s="39">
        <f t="shared" si="334"/>
        <v>0</v>
      </c>
      <c r="BQ1385" s="39">
        <v>0</v>
      </c>
      <c r="BR1385" s="39">
        <f t="shared" si="335"/>
        <v>0</v>
      </c>
      <c r="BS1385" s="39">
        <f>IF(Dane!$C$9=3,IF(ROUND((X1385+Y1385)*BR1385,2)&gt;$AN$1,$AN$1,ROUND((X1385+Y1385)*BR1385,2)),0)</f>
        <v>0</v>
      </c>
      <c r="BT1385" s="39">
        <v>0</v>
      </c>
    </row>
    <row r="1386" spans="1:72">
      <c r="A1386" s="87">
        <v>1377</v>
      </c>
      <c r="B1386" s="1"/>
      <c r="C1386" s="1"/>
      <c r="D1386" s="2"/>
      <c r="E1386" s="3"/>
      <c r="F1386" s="4"/>
      <c r="G1386" s="5"/>
      <c r="H1386" s="5"/>
      <c r="I1386" s="6"/>
      <c r="J1386" s="5"/>
      <c r="K1386" s="5"/>
      <c r="L1386" s="5"/>
      <c r="M1386" s="55"/>
      <c r="N1386" s="8"/>
      <c r="O1386" s="105"/>
      <c r="P1386" s="5"/>
      <c r="Q1386" s="5"/>
      <c r="R1386" s="105">
        <f>Dane!$C$10</f>
        <v>0</v>
      </c>
      <c r="S1386" s="8"/>
      <c r="T1386" s="105"/>
      <c r="U1386" s="5"/>
      <c r="V1386" s="5"/>
      <c r="W1386" s="107">
        <f>Dane!$C$11</f>
        <v>0</v>
      </c>
      <c r="X1386" s="8"/>
      <c r="Y1386" s="105"/>
      <c r="Z1386" s="5"/>
      <c r="AA1386" s="5"/>
      <c r="AB1386" s="110">
        <f>Dane!$C$12</f>
        <v>0</v>
      </c>
      <c r="AC1386" s="108">
        <f>IF(Dane!$E$3=1,AP1386+BA1386+BL1386,IF(Dane!$E$3=2,AT1386+BE1386+BP1386,AW1386+BH1386+BS1386))</f>
        <v>0</v>
      </c>
      <c r="AD1386" s="14">
        <f>IF(Dane!$E$3=1,AQ1386+BB1386+BM1386,IF(Dane!$E$3=2,AU1386+BF1386+BQ1386,AX1386+BI1386+BT1386))</f>
        <v>0</v>
      </c>
      <c r="AE1386" s="14">
        <f>IF((J1386*Dane!$C$9)-AC1386&lt;0,0,(J1386*Dane!$C$9)-AC1386)</f>
        <v>0</v>
      </c>
      <c r="AF1386" s="61">
        <f>IF((K1386*Dane!$C$9)-AD1386&lt;0,0,(K1386*Dane!$C$9)-AD1386)</f>
        <v>0</v>
      </c>
      <c r="AG1386" s="93"/>
      <c r="AH1386" s="84">
        <f>IF(Dane!$E$3=1,AP1386,IF(Dane!$E$3=2,AT1386,AW1386))</f>
        <v>0</v>
      </c>
      <c r="AI1386" s="84">
        <f>IF(Dane!$E$3=1,AQ1386,IF(Dane!$E$3=2,AU1386,AX1386))</f>
        <v>0</v>
      </c>
      <c r="AJ1386" s="84">
        <f>IF(Dane!$E$3=1,BA1386,IF(Dane!$E$3=2,BE1386,BH1386))</f>
        <v>0</v>
      </c>
      <c r="AK1386" s="84">
        <f>IF(Dane!$E$3=1,BB1386,IF(Dane!$E$3=2,BF1386,BI1386))</f>
        <v>0</v>
      </c>
      <c r="AL1386" s="84">
        <f>IF(Dane!$E$3=1,BL1386,IF(Dane!$E$3=2,BP1386,BS1386))</f>
        <v>0</v>
      </c>
      <c r="AM1386" s="84">
        <f>IF(Dane!$E$3=1,BM1386,IF(Dane!$E$3=2,BQ1386,BT1386))</f>
        <v>0</v>
      </c>
      <c r="AN1386" s="39">
        <f>IF(Dane!$C$9="",0,IFERROR(J1386/R1386,0))</f>
        <v>0</v>
      </c>
      <c r="AO1386" s="39">
        <f>IF(Dane!$C$9="",0,IFERROR(ROUND(J1386-ROUND(J1386*0.0976,2)-ROUND(J1386*0.015,2)-ROUND(J1386*0.0245,2),2)/R1386,0))</f>
        <v>0</v>
      </c>
      <c r="AP1386" s="39">
        <f t="shared" si="324"/>
        <v>0</v>
      </c>
      <c r="AQ1386" s="39">
        <f t="shared" si="325"/>
        <v>0</v>
      </c>
      <c r="AR1386" s="39">
        <f t="shared" si="321"/>
        <v>0</v>
      </c>
      <c r="AS1386" s="39">
        <f>IF(Dane!$C$9="",0,IFERROR(AR1386/R1386,0))</f>
        <v>0</v>
      </c>
      <c r="AT1386" s="39">
        <f t="shared" si="326"/>
        <v>0</v>
      </c>
      <c r="AU1386" s="39">
        <v>0</v>
      </c>
      <c r="AV1386" s="39">
        <f t="shared" si="327"/>
        <v>0</v>
      </c>
      <c r="AW1386" s="39">
        <f>IF(Dane!$C$9="",0,IF(ROUND((N1386+O1386)*AV1386,2)&gt;$AN$1,$AN$1,ROUND((N1386+O1386)*AV1386,2)))</f>
        <v>0</v>
      </c>
      <c r="AX1386" s="39">
        <v>0</v>
      </c>
      <c r="AY1386" s="39">
        <f>IF(Dane!$C$9=2,IFERROR(J1386/W1386,0),IF(Dane!$C$9=3,IFERROR(J1386/W1386,0),0))</f>
        <v>0</v>
      </c>
      <c r="AZ1386" s="39">
        <f>IF(Dane!$C$9=2,IFERROR(ROUND(J1386-ROUND(J1386*0.0976,2)-ROUND(J1386*0.015,2)-ROUND(J1386*0.0245,2),2)/W1386,0),IF(Dane!$C$9=3,IFERROR(ROUND(J1386-ROUND(J1386*0.0976,2)-ROUND(J1386*0.015,2)-ROUND(J1386*0.0245,2),2)/W1386,0),0))</f>
        <v>0</v>
      </c>
      <c r="BA1386" s="39">
        <f t="shared" si="328"/>
        <v>0</v>
      </c>
      <c r="BB1386" s="39">
        <f t="shared" si="329"/>
        <v>0</v>
      </c>
      <c r="BC1386" s="39">
        <f t="shared" si="322"/>
        <v>0</v>
      </c>
      <c r="BD1386" s="39">
        <f>IF(Dane!$C$9=2,IFERROR(BC1386/W1386,0),IF(Dane!$C$9=3,IFERROR(BC1386/W1386,0),0))</f>
        <v>0</v>
      </c>
      <c r="BE1386" s="39">
        <f t="shared" si="330"/>
        <v>0</v>
      </c>
      <c r="BF1386" s="39">
        <v>0</v>
      </c>
      <c r="BG1386" s="39">
        <f t="shared" si="331"/>
        <v>0</v>
      </c>
      <c r="BH1386" s="39">
        <f>IF(Dane!$C$9=2,IF(ROUND((S1386+T1386)*BG1386,2)&gt;$AN$1,$AN$1,ROUND((S1386+T1386)*BG1386,2)),IF(Dane!$C$9=3,IF(ROUND((S1386+T1386)*BG1386,2)&gt;$AN$1,$AN$1,ROUND((S1386+T1386)*BG1386,2)),0))</f>
        <v>0</v>
      </c>
      <c r="BI1386" s="39">
        <v>0</v>
      </c>
      <c r="BJ1386" s="39">
        <f>IF(Dane!$C$9=3,IFERROR(J1386/AB1386,0),0)</f>
        <v>0</v>
      </c>
      <c r="BK1386" s="39">
        <f>IF(Dane!$C$9=3,IFERROR(ROUND(J1386-ROUND(J1386*0.0976,2)-ROUND(J1386*0.015,2)-ROUND(J1386*0.0245,2),2)/AB1386,0),0)</f>
        <v>0</v>
      </c>
      <c r="BL1386" s="39">
        <f t="shared" si="332"/>
        <v>0</v>
      </c>
      <c r="BM1386" s="39">
        <f t="shared" si="333"/>
        <v>0</v>
      </c>
      <c r="BN1386" s="39">
        <f t="shared" si="323"/>
        <v>0</v>
      </c>
      <c r="BO1386" s="39">
        <f>IF(Dane!$C$9=3,IFERROR(BN1386/AB1386,0),0)</f>
        <v>0</v>
      </c>
      <c r="BP1386" s="39">
        <f t="shared" si="334"/>
        <v>0</v>
      </c>
      <c r="BQ1386" s="39">
        <v>0</v>
      </c>
      <c r="BR1386" s="39">
        <f t="shared" si="335"/>
        <v>0</v>
      </c>
      <c r="BS1386" s="39">
        <f>IF(Dane!$C$9=3,IF(ROUND((X1386+Y1386)*BR1386,2)&gt;$AN$1,$AN$1,ROUND((X1386+Y1386)*BR1386,2)),0)</f>
        <v>0</v>
      </c>
      <c r="BT1386" s="39">
        <v>0</v>
      </c>
    </row>
    <row r="1387" spans="1:72">
      <c r="A1387" s="87">
        <v>1378</v>
      </c>
      <c r="B1387" s="1"/>
      <c r="C1387" s="1"/>
      <c r="D1387" s="2"/>
      <c r="E1387" s="3"/>
      <c r="F1387" s="4"/>
      <c r="G1387" s="5"/>
      <c r="H1387" s="5"/>
      <c r="I1387" s="6"/>
      <c r="J1387" s="5"/>
      <c r="K1387" s="5"/>
      <c r="L1387" s="5"/>
      <c r="M1387" s="55"/>
      <c r="N1387" s="8"/>
      <c r="O1387" s="105"/>
      <c r="P1387" s="5"/>
      <c r="Q1387" s="5"/>
      <c r="R1387" s="105">
        <f>Dane!$C$10</f>
        <v>0</v>
      </c>
      <c r="S1387" s="8"/>
      <c r="T1387" s="105"/>
      <c r="U1387" s="5"/>
      <c r="V1387" s="5"/>
      <c r="W1387" s="107">
        <f>Dane!$C$11</f>
        <v>0</v>
      </c>
      <c r="X1387" s="8"/>
      <c r="Y1387" s="105"/>
      <c r="Z1387" s="5"/>
      <c r="AA1387" s="5"/>
      <c r="AB1387" s="110">
        <f>Dane!$C$12</f>
        <v>0</v>
      </c>
      <c r="AC1387" s="108">
        <f>IF(Dane!$E$3=1,AP1387+BA1387+BL1387,IF(Dane!$E$3=2,AT1387+BE1387+BP1387,AW1387+BH1387+BS1387))</f>
        <v>0</v>
      </c>
      <c r="AD1387" s="14">
        <f>IF(Dane!$E$3=1,AQ1387+BB1387+BM1387,IF(Dane!$E$3=2,AU1387+BF1387+BQ1387,AX1387+BI1387+BT1387))</f>
        <v>0</v>
      </c>
      <c r="AE1387" s="14">
        <f>IF((J1387*Dane!$C$9)-AC1387&lt;0,0,(J1387*Dane!$C$9)-AC1387)</f>
        <v>0</v>
      </c>
      <c r="AF1387" s="61">
        <f>IF((K1387*Dane!$C$9)-AD1387&lt;0,0,(K1387*Dane!$C$9)-AD1387)</f>
        <v>0</v>
      </c>
      <c r="AG1387" s="93"/>
      <c r="AH1387" s="84">
        <f>IF(Dane!$E$3=1,AP1387,IF(Dane!$E$3=2,AT1387,AW1387))</f>
        <v>0</v>
      </c>
      <c r="AI1387" s="84">
        <f>IF(Dane!$E$3=1,AQ1387,IF(Dane!$E$3=2,AU1387,AX1387))</f>
        <v>0</v>
      </c>
      <c r="AJ1387" s="84">
        <f>IF(Dane!$E$3=1,BA1387,IF(Dane!$E$3=2,BE1387,BH1387))</f>
        <v>0</v>
      </c>
      <c r="AK1387" s="84">
        <f>IF(Dane!$E$3=1,BB1387,IF(Dane!$E$3=2,BF1387,BI1387))</f>
        <v>0</v>
      </c>
      <c r="AL1387" s="84">
        <f>IF(Dane!$E$3=1,BL1387,IF(Dane!$E$3=2,BP1387,BS1387))</f>
        <v>0</v>
      </c>
      <c r="AM1387" s="84">
        <f>IF(Dane!$E$3=1,BM1387,IF(Dane!$E$3=2,BQ1387,BT1387))</f>
        <v>0</v>
      </c>
      <c r="AN1387" s="39">
        <f>IF(Dane!$C$9="",0,IFERROR(J1387/R1387,0))</f>
        <v>0</v>
      </c>
      <c r="AO1387" s="39">
        <f>IF(Dane!$C$9="",0,IFERROR(ROUND(J1387-ROUND(J1387*0.0976,2)-ROUND(J1387*0.015,2)-ROUND(J1387*0.0245,2),2)/R1387,0))</f>
        <v>0</v>
      </c>
      <c r="AP1387" s="39">
        <f t="shared" si="324"/>
        <v>0</v>
      </c>
      <c r="AQ1387" s="39">
        <f t="shared" si="325"/>
        <v>0</v>
      </c>
      <c r="AR1387" s="39">
        <f t="shared" si="321"/>
        <v>0</v>
      </c>
      <c r="AS1387" s="39">
        <f>IF(Dane!$C$9="",0,IFERROR(AR1387/R1387,0))</f>
        <v>0</v>
      </c>
      <c r="AT1387" s="39">
        <f t="shared" si="326"/>
        <v>0</v>
      </c>
      <c r="AU1387" s="39">
        <v>0</v>
      </c>
      <c r="AV1387" s="39">
        <f t="shared" si="327"/>
        <v>0</v>
      </c>
      <c r="AW1387" s="39">
        <f>IF(Dane!$C$9="",0,IF(ROUND((N1387+O1387)*AV1387,2)&gt;$AN$1,$AN$1,ROUND((N1387+O1387)*AV1387,2)))</f>
        <v>0</v>
      </c>
      <c r="AX1387" s="39">
        <v>0</v>
      </c>
      <c r="AY1387" s="39">
        <f>IF(Dane!$C$9=2,IFERROR(J1387/W1387,0),IF(Dane!$C$9=3,IFERROR(J1387/W1387,0),0))</f>
        <v>0</v>
      </c>
      <c r="AZ1387" s="39">
        <f>IF(Dane!$C$9=2,IFERROR(ROUND(J1387-ROUND(J1387*0.0976,2)-ROUND(J1387*0.015,2)-ROUND(J1387*0.0245,2),2)/W1387,0),IF(Dane!$C$9=3,IFERROR(ROUND(J1387-ROUND(J1387*0.0976,2)-ROUND(J1387*0.015,2)-ROUND(J1387*0.0245,2),2)/W1387,0),0))</f>
        <v>0</v>
      </c>
      <c r="BA1387" s="39">
        <f t="shared" si="328"/>
        <v>0</v>
      </c>
      <c r="BB1387" s="39">
        <f t="shared" si="329"/>
        <v>0</v>
      </c>
      <c r="BC1387" s="39">
        <f t="shared" si="322"/>
        <v>0</v>
      </c>
      <c r="BD1387" s="39">
        <f>IF(Dane!$C$9=2,IFERROR(BC1387/W1387,0),IF(Dane!$C$9=3,IFERROR(BC1387/W1387,0),0))</f>
        <v>0</v>
      </c>
      <c r="BE1387" s="39">
        <f t="shared" si="330"/>
        <v>0</v>
      </c>
      <c r="BF1387" s="39">
        <v>0</v>
      </c>
      <c r="BG1387" s="39">
        <f t="shared" si="331"/>
        <v>0</v>
      </c>
      <c r="BH1387" s="39">
        <f>IF(Dane!$C$9=2,IF(ROUND((S1387+T1387)*BG1387,2)&gt;$AN$1,$AN$1,ROUND((S1387+T1387)*BG1387,2)),IF(Dane!$C$9=3,IF(ROUND((S1387+T1387)*BG1387,2)&gt;$AN$1,$AN$1,ROUND((S1387+T1387)*BG1387,2)),0))</f>
        <v>0</v>
      </c>
      <c r="BI1387" s="39">
        <v>0</v>
      </c>
      <c r="BJ1387" s="39">
        <f>IF(Dane!$C$9=3,IFERROR(J1387/AB1387,0),0)</f>
        <v>0</v>
      </c>
      <c r="BK1387" s="39">
        <f>IF(Dane!$C$9=3,IFERROR(ROUND(J1387-ROUND(J1387*0.0976,2)-ROUND(J1387*0.015,2)-ROUND(J1387*0.0245,2),2)/AB1387,0),0)</f>
        <v>0</v>
      </c>
      <c r="BL1387" s="39">
        <f t="shared" si="332"/>
        <v>0</v>
      </c>
      <c r="BM1387" s="39">
        <f t="shared" si="333"/>
        <v>0</v>
      </c>
      <c r="BN1387" s="39">
        <f t="shared" si="323"/>
        <v>0</v>
      </c>
      <c r="BO1387" s="39">
        <f>IF(Dane!$C$9=3,IFERROR(BN1387/AB1387,0),0)</f>
        <v>0</v>
      </c>
      <c r="BP1387" s="39">
        <f t="shared" si="334"/>
        <v>0</v>
      </c>
      <c r="BQ1387" s="39">
        <v>0</v>
      </c>
      <c r="BR1387" s="39">
        <f t="shared" si="335"/>
        <v>0</v>
      </c>
      <c r="BS1387" s="39">
        <f>IF(Dane!$C$9=3,IF(ROUND((X1387+Y1387)*BR1387,2)&gt;$AN$1,$AN$1,ROUND((X1387+Y1387)*BR1387,2)),0)</f>
        <v>0</v>
      </c>
      <c r="BT1387" s="39">
        <v>0</v>
      </c>
    </row>
    <row r="1388" spans="1:72">
      <c r="A1388" s="87">
        <v>1379</v>
      </c>
      <c r="B1388" s="1"/>
      <c r="C1388" s="1"/>
      <c r="D1388" s="2"/>
      <c r="E1388" s="3"/>
      <c r="F1388" s="4"/>
      <c r="G1388" s="5"/>
      <c r="H1388" s="5"/>
      <c r="I1388" s="6"/>
      <c r="J1388" s="5"/>
      <c r="K1388" s="5"/>
      <c r="L1388" s="5"/>
      <c r="M1388" s="55"/>
      <c r="N1388" s="8"/>
      <c r="O1388" s="105"/>
      <c r="P1388" s="5"/>
      <c r="Q1388" s="5"/>
      <c r="R1388" s="105">
        <f>Dane!$C$10</f>
        <v>0</v>
      </c>
      <c r="S1388" s="8"/>
      <c r="T1388" s="105"/>
      <c r="U1388" s="5"/>
      <c r="V1388" s="5"/>
      <c r="W1388" s="107">
        <f>Dane!$C$11</f>
        <v>0</v>
      </c>
      <c r="X1388" s="8"/>
      <c r="Y1388" s="105"/>
      <c r="Z1388" s="5"/>
      <c r="AA1388" s="5"/>
      <c r="AB1388" s="110">
        <f>Dane!$C$12</f>
        <v>0</v>
      </c>
      <c r="AC1388" s="108">
        <f>IF(Dane!$E$3=1,AP1388+BA1388+BL1388,IF(Dane!$E$3=2,AT1388+BE1388+BP1388,AW1388+BH1388+BS1388))</f>
        <v>0</v>
      </c>
      <c r="AD1388" s="14">
        <f>IF(Dane!$E$3=1,AQ1388+BB1388+BM1388,IF(Dane!$E$3=2,AU1388+BF1388+BQ1388,AX1388+BI1388+BT1388))</f>
        <v>0</v>
      </c>
      <c r="AE1388" s="14">
        <f>IF((J1388*Dane!$C$9)-AC1388&lt;0,0,(J1388*Dane!$C$9)-AC1388)</f>
        <v>0</v>
      </c>
      <c r="AF1388" s="61">
        <f>IF((K1388*Dane!$C$9)-AD1388&lt;0,0,(K1388*Dane!$C$9)-AD1388)</f>
        <v>0</v>
      </c>
      <c r="AG1388" s="93"/>
      <c r="AH1388" s="84">
        <f>IF(Dane!$E$3=1,AP1388,IF(Dane!$E$3=2,AT1388,AW1388))</f>
        <v>0</v>
      </c>
      <c r="AI1388" s="84">
        <f>IF(Dane!$E$3=1,AQ1388,IF(Dane!$E$3=2,AU1388,AX1388))</f>
        <v>0</v>
      </c>
      <c r="AJ1388" s="84">
        <f>IF(Dane!$E$3=1,BA1388,IF(Dane!$E$3=2,BE1388,BH1388))</f>
        <v>0</v>
      </c>
      <c r="AK1388" s="84">
        <f>IF(Dane!$E$3=1,BB1388,IF(Dane!$E$3=2,BF1388,BI1388))</f>
        <v>0</v>
      </c>
      <c r="AL1388" s="84">
        <f>IF(Dane!$E$3=1,BL1388,IF(Dane!$E$3=2,BP1388,BS1388))</f>
        <v>0</v>
      </c>
      <c r="AM1388" s="84">
        <f>IF(Dane!$E$3=1,BM1388,IF(Dane!$E$3=2,BQ1388,BT1388))</f>
        <v>0</v>
      </c>
      <c r="AN1388" s="39">
        <f>IF(Dane!$C$9="",0,IFERROR(J1388/R1388,0))</f>
        <v>0</v>
      </c>
      <c r="AO1388" s="39">
        <f>IF(Dane!$C$9="",0,IFERROR(ROUND(J1388-ROUND(J1388*0.0976,2)-ROUND(J1388*0.015,2)-ROUND(J1388*0.0245,2),2)/R1388,0))</f>
        <v>0</v>
      </c>
      <c r="AP1388" s="39">
        <f t="shared" si="324"/>
        <v>0</v>
      </c>
      <c r="AQ1388" s="39">
        <f t="shared" si="325"/>
        <v>0</v>
      </c>
      <c r="AR1388" s="39">
        <f t="shared" si="321"/>
        <v>0</v>
      </c>
      <c r="AS1388" s="39">
        <f>IF(Dane!$C$9="",0,IFERROR(AR1388/R1388,0))</f>
        <v>0</v>
      </c>
      <c r="AT1388" s="39">
        <f t="shared" si="326"/>
        <v>0</v>
      </c>
      <c r="AU1388" s="39">
        <v>0</v>
      </c>
      <c r="AV1388" s="39">
        <f t="shared" si="327"/>
        <v>0</v>
      </c>
      <c r="AW1388" s="39">
        <f>IF(Dane!$C$9="",0,IF(ROUND((N1388+O1388)*AV1388,2)&gt;$AN$1,$AN$1,ROUND((N1388+O1388)*AV1388,2)))</f>
        <v>0</v>
      </c>
      <c r="AX1388" s="39">
        <v>0</v>
      </c>
      <c r="AY1388" s="39">
        <f>IF(Dane!$C$9=2,IFERROR(J1388/W1388,0),IF(Dane!$C$9=3,IFERROR(J1388/W1388,0),0))</f>
        <v>0</v>
      </c>
      <c r="AZ1388" s="39">
        <f>IF(Dane!$C$9=2,IFERROR(ROUND(J1388-ROUND(J1388*0.0976,2)-ROUND(J1388*0.015,2)-ROUND(J1388*0.0245,2),2)/W1388,0),IF(Dane!$C$9=3,IFERROR(ROUND(J1388-ROUND(J1388*0.0976,2)-ROUND(J1388*0.015,2)-ROUND(J1388*0.0245,2),2)/W1388,0),0))</f>
        <v>0</v>
      </c>
      <c r="BA1388" s="39">
        <f t="shared" si="328"/>
        <v>0</v>
      </c>
      <c r="BB1388" s="39">
        <f t="shared" si="329"/>
        <v>0</v>
      </c>
      <c r="BC1388" s="39">
        <f t="shared" si="322"/>
        <v>0</v>
      </c>
      <c r="BD1388" s="39">
        <f>IF(Dane!$C$9=2,IFERROR(BC1388/W1388,0),IF(Dane!$C$9=3,IFERROR(BC1388/W1388,0),0))</f>
        <v>0</v>
      </c>
      <c r="BE1388" s="39">
        <f t="shared" si="330"/>
        <v>0</v>
      </c>
      <c r="BF1388" s="39">
        <v>0</v>
      </c>
      <c r="BG1388" s="39">
        <f t="shared" si="331"/>
        <v>0</v>
      </c>
      <c r="BH1388" s="39">
        <f>IF(Dane!$C$9=2,IF(ROUND((S1388+T1388)*BG1388,2)&gt;$AN$1,$AN$1,ROUND((S1388+T1388)*BG1388,2)),IF(Dane!$C$9=3,IF(ROUND((S1388+T1388)*BG1388,2)&gt;$AN$1,$AN$1,ROUND((S1388+T1388)*BG1388,2)),0))</f>
        <v>0</v>
      </c>
      <c r="BI1388" s="39">
        <v>0</v>
      </c>
      <c r="BJ1388" s="39">
        <f>IF(Dane!$C$9=3,IFERROR(J1388/AB1388,0),0)</f>
        <v>0</v>
      </c>
      <c r="BK1388" s="39">
        <f>IF(Dane!$C$9=3,IFERROR(ROUND(J1388-ROUND(J1388*0.0976,2)-ROUND(J1388*0.015,2)-ROUND(J1388*0.0245,2),2)/AB1388,0),0)</f>
        <v>0</v>
      </c>
      <c r="BL1388" s="39">
        <f t="shared" si="332"/>
        <v>0</v>
      </c>
      <c r="BM1388" s="39">
        <f t="shared" si="333"/>
        <v>0</v>
      </c>
      <c r="BN1388" s="39">
        <f t="shared" si="323"/>
        <v>0</v>
      </c>
      <c r="BO1388" s="39">
        <f>IF(Dane!$C$9=3,IFERROR(BN1388/AB1388,0),0)</f>
        <v>0</v>
      </c>
      <c r="BP1388" s="39">
        <f t="shared" si="334"/>
        <v>0</v>
      </c>
      <c r="BQ1388" s="39">
        <v>0</v>
      </c>
      <c r="BR1388" s="39">
        <f t="shared" si="335"/>
        <v>0</v>
      </c>
      <c r="BS1388" s="39">
        <f>IF(Dane!$C$9=3,IF(ROUND((X1388+Y1388)*BR1388,2)&gt;$AN$1,$AN$1,ROUND((X1388+Y1388)*BR1388,2)),0)</f>
        <v>0</v>
      </c>
      <c r="BT1388" s="39">
        <v>0</v>
      </c>
    </row>
    <row r="1389" spans="1:72">
      <c r="A1389" s="87">
        <v>1380</v>
      </c>
      <c r="B1389" s="1"/>
      <c r="C1389" s="1"/>
      <c r="D1389" s="2"/>
      <c r="E1389" s="3"/>
      <c r="F1389" s="4"/>
      <c r="G1389" s="5"/>
      <c r="H1389" s="5"/>
      <c r="I1389" s="6"/>
      <c r="J1389" s="5"/>
      <c r="K1389" s="5"/>
      <c r="L1389" s="5"/>
      <c r="M1389" s="55"/>
      <c r="N1389" s="8"/>
      <c r="O1389" s="105"/>
      <c r="P1389" s="5"/>
      <c r="Q1389" s="5"/>
      <c r="R1389" s="105">
        <f>Dane!$C$10</f>
        <v>0</v>
      </c>
      <c r="S1389" s="8"/>
      <c r="T1389" s="105"/>
      <c r="U1389" s="5"/>
      <c r="V1389" s="5"/>
      <c r="W1389" s="107">
        <f>Dane!$C$11</f>
        <v>0</v>
      </c>
      <c r="X1389" s="8"/>
      <c r="Y1389" s="105"/>
      <c r="Z1389" s="5"/>
      <c r="AA1389" s="5"/>
      <c r="AB1389" s="110">
        <f>Dane!$C$12</f>
        <v>0</v>
      </c>
      <c r="AC1389" s="108">
        <f>IF(Dane!$E$3=1,AP1389+BA1389+BL1389,IF(Dane!$E$3=2,AT1389+BE1389+BP1389,AW1389+BH1389+BS1389))</f>
        <v>0</v>
      </c>
      <c r="AD1389" s="14">
        <f>IF(Dane!$E$3=1,AQ1389+BB1389+BM1389,IF(Dane!$E$3=2,AU1389+BF1389+BQ1389,AX1389+BI1389+BT1389))</f>
        <v>0</v>
      </c>
      <c r="AE1389" s="14">
        <f>IF((J1389*Dane!$C$9)-AC1389&lt;0,0,(J1389*Dane!$C$9)-AC1389)</f>
        <v>0</v>
      </c>
      <c r="AF1389" s="61">
        <f>IF((K1389*Dane!$C$9)-AD1389&lt;0,0,(K1389*Dane!$C$9)-AD1389)</f>
        <v>0</v>
      </c>
      <c r="AG1389" s="93"/>
      <c r="AH1389" s="84">
        <f>IF(Dane!$E$3=1,AP1389,IF(Dane!$E$3=2,AT1389,AW1389))</f>
        <v>0</v>
      </c>
      <c r="AI1389" s="84">
        <f>IF(Dane!$E$3=1,AQ1389,IF(Dane!$E$3=2,AU1389,AX1389))</f>
        <v>0</v>
      </c>
      <c r="AJ1389" s="84">
        <f>IF(Dane!$E$3=1,BA1389,IF(Dane!$E$3=2,BE1389,BH1389))</f>
        <v>0</v>
      </c>
      <c r="AK1389" s="84">
        <f>IF(Dane!$E$3=1,BB1389,IF(Dane!$E$3=2,BF1389,BI1389))</f>
        <v>0</v>
      </c>
      <c r="AL1389" s="84">
        <f>IF(Dane!$E$3=1,BL1389,IF(Dane!$E$3=2,BP1389,BS1389))</f>
        <v>0</v>
      </c>
      <c r="AM1389" s="84">
        <f>IF(Dane!$E$3=1,BM1389,IF(Dane!$E$3=2,BQ1389,BT1389))</f>
        <v>0</v>
      </c>
      <c r="AN1389" s="39">
        <f>IF(Dane!$C$9="",0,IFERROR(J1389/R1389,0))</f>
        <v>0</v>
      </c>
      <c r="AO1389" s="39">
        <f>IF(Dane!$C$9="",0,IFERROR(ROUND(J1389-ROUND(J1389*0.0976,2)-ROUND(J1389*0.015,2)-ROUND(J1389*0.0245,2),2)/R1389,0))</f>
        <v>0</v>
      </c>
      <c r="AP1389" s="39">
        <f t="shared" si="324"/>
        <v>0</v>
      </c>
      <c r="AQ1389" s="39">
        <f t="shared" si="325"/>
        <v>0</v>
      </c>
      <c r="AR1389" s="39">
        <f t="shared" si="321"/>
        <v>0</v>
      </c>
      <c r="AS1389" s="39">
        <f>IF(Dane!$C$9="",0,IFERROR(AR1389/R1389,0))</f>
        <v>0</v>
      </c>
      <c r="AT1389" s="39">
        <f t="shared" si="326"/>
        <v>0</v>
      </c>
      <c r="AU1389" s="39">
        <v>0</v>
      </c>
      <c r="AV1389" s="39">
        <f t="shared" si="327"/>
        <v>0</v>
      </c>
      <c r="AW1389" s="39">
        <f>IF(Dane!$C$9="",0,IF(ROUND((N1389+O1389)*AV1389,2)&gt;$AN$1,$AN$1,ROUND((N1389+O1389)*AV1389,2)))</f>
        <v>0</v>
      </c>
      <c r="AX1389" s="39">
        <v>0</v>
      </c>
      <c r="AY1389" s="39">
        <f>IF(Dane!$C$9=2,IFERROR(J1389/W1389,0),IF(Dane!$C$9=3,IFERROR(J1389/W1389,0),0))</f>
        <v>0</v>
      </c>
      <c r="AZ1389" s="39">
        <f>IF(Dane!$C$9=2,IFERROR(ROUND(J1389-ROUND(J1389*0.0976,2)-ROUND(J1389*0.015,2)-ROUND(J1389*0.0245,2),2)/W1389,0),IF(Dane!$C$9=3,IFERROR(ROUND(J1389-ROUND(J1389*0.0976,2)-ROUND(J1389*0.015,2)-ROUND(J1389*0.0245,2),2)/W1389,0),0))</f>
        <v>0</v>
      </c>
      <c r="BA1389" s="39">
        <f t="shared" si="328"/>
        <v>0</v>
      </c>
      <c r="BB1389" s="39">
        <f t="shared" si="329"/>
        <v>0</v>
      </c>
      <c r="BC1389" s="39">
        <f t="shared" si="322"/>
        <v>0</v>
      </c>
      <c r="BD1389" s="39">
        <f>IF(Dane!$C$9=2,IFERROR(BC1389/W1389,0),IF(Dane!$C$9=3,IFERROR(BC1389/W1389,0),0))</f>
        <v>0</v>
      </c>
      <c r="BE1389" s="39">
        <f t="shared" si="330"/>
        <v>0</v>
      </c>
      <c r="BF1389" s="39">
        <v>0</v>
      </c>
      <c r="BG1389" s="39">
        <f t="shared" si="331"/>
        <v>0</v>
      </c>
      <c r="BH1389" s="39">
        <f>IF(Dane!$C$9=2,IF(ROUND((S1389+T1389)*BG1389,2)&gt;$AN$1,$AN$1,ROUND((S1389+T1389)*BG1389,2)),IF(Dane!$C$9=3,IF(ROUND((S1389+T1389)*BG1389,2)&gt;$AN$1,$AN$1,ROUND((S1389+T1389)*BG1389,2)),0))</f>
        <v>0</v>
      </c>
      <c r="BI1389" s="39">
        <v>0</v>
      </c>
      <c r="BJ1389" s="39">
        <f>IF(Dane!$C$9=3,IFERROR(J1389/AB1389,0),0)</f>
        <v>0</v>
      </c>
      <c r="BK1389" s="39">
        <f>IF(Dane!$C$9=3,IFERROR(ROUND(J1389-ROUND(J1389*0.0976,2)-ROUND(J1389*0.015,2)-ROUND(J1389*0.0245,2),2)/AB1389,0),0)</f>
        <v>0</v>
      </c>
      <c r="BL1389" s="39">
        <f t="shared" si="332"/>
        <v>0</v>
      </c>
      <c r="BM1389" s="39">
        <f t="shared" si="333"/>
        <v>0</v>
      </c>
      <c r="BN1389" s="39">
        <f t="shared" si="323"/>
        <v>0</v>
      </c>
      <c r="BO1389" s="39">
        <f>IF(Dane!$C$9=3,IFERROR(BN1389/AB1389,0),0)</f>
        <v>0</v>
      </c>
      <c r="BP1389" s="39">
        <f t="shared" si="334"/>
        <v>0</v>
      </c>
      <c r="BQ1389" s="39">
        <v>0</v>
      </c>
      <c r="BR1389" s="39">
        <f t="shared" si="335"/>
        <v>0</v>
      </c>
      <c r="BS1389" s="39">
        <f>IF(Dane!$C$9=3,IF(ROUND((X1389+Y1389)*BR1389,2)&gt;$AN$1,$AN$1,ROUND((X1389+Y1389)*BR1389,2)),0)</f>
        <v>0</v>
      </c>
      <c r="BT1389" s="39">
        <v>0</v>
      </c>
    </row>
    <row r="1390" spans="1:72">
      <c r="A1390" s="87">
        <v>1381</v>
      </c>
      <c r="B1390" s="1"/>
      <c r="C1390" s="1"/>
      <c r="D1390" s="2"/>
      <c r="E1390" s="3"/>
      <c r="F1390" s="4"/>
      <c r="G1390" s="5"/>
      <c r="H1390" s="5"/>
      <c r="I1390" s="6"/>
      <c r="J1390" s="5"/>
      <c r="K1390" s="5"/>
      <c r="L1390" s="5"/>
      <c r="M1390" s="55"/>
      <c r="N1390" s="8"/>
      <c r="O1390" s="105"/>
      <c r="P1390" s="5"/>
      <c r="Q1390" s="5"/>
      <c r="R1390" s="105">
        <f>Dane!$C$10</f>
        <v>0</v>
      </c>
      <c r="S1390" s="8"/>
      <c r="T1390" s="105"/>
      <c r="U1390" s="5"/>
      <c r="V1390" s="5"/>
      <c r="W1390" s="107">
        <f>Dane!$C$11</f>
        <v>0</v>
      </c>
      <c r="X1390" s="8"/>
      <c r="Y1390" s="105"/>
      <c r="Z1390" s="5"/>
      <c r="AA1390" s="5"/>
      <c r="AB1390" s="110">
        <f>Dane!$C$12</f>
        <v>0</v>
      </c>
      <c r="AC1390" s="108">
        <f>IF(Dane!$E$3=1,AP1390+BA1390+BL1390,IF(Dane!$E$3=2,AT1390+BE1390+BP1390,AW1390+BH1390+BS1390))</f>
        <v>0</v>
      </c>
      <c r="AD1390" s="14">
        <f>IF(Dane!$E$3=1,AQ1390+BB1390+BM1390,IF(Dane!$E$3=2,AU1390+BF1390+BQ1390,AX1390+BI1390+BT1390))</f>
        <v>0</v>
      </c>
      <c r="AE1390" s="14">
        <f>IF((J1390*Dane!$C$9)-AC1390&lt;0,0,(J1390*Dane!$C$9)-AC1390)</f>
        <v>0</v>
      </c>
      <c r="AF1390" s="61">
        <f>IF((K1390*Dane!$C$9)-AD1390&lt;0,0,(K1390*Dane!$C$9)-AD1390)</f>
        <v>0</v>
      </c>
      <c r="AG1390" s="93"/>
      <c r="AH1390" s="84">
        <f>IF(Dane!$E$3=1,AP1390,IF(Dane!$E$3=2,AT1390,AW1390))</f>
        <v>0</v>
      </c>
      <c r="AI1390" s="84">
        <f>IF(Dane!$E$3=1,AQ1390,IF(Dane!$E$3=2,AU1390,AX1390))</f>
        <v>0</v>
      </c>
      <c r="AJ1390" s="84">
        <f>IF(Dane!$E$3=1,BA1390,IF(Dane!$E$3=2,BE1390,BH1390))</f>
        <v>0</v>
      </c>
      <c r="AK1390" s="84">
        <f>IF(Dane!$E$3=1,BB1390,IF(Dane!$E$3=2,BF1390,BI1390))</f>
        <v>0</v>
      </c>
      <c r="AL1390" s="84">
        <f>IF(Dane!$E$3=1,BL1390,IF(Dane!$E$3=2,BP1390,BS1390))</f>
        <v>0</v>
      </c>
      <c r="AM1390" s="84">
        <f>IF(Dane!$E$3=1,BM1390,IF(Dane!$E$3=2,BQ1390,BT1390))</f>
        <v>0</v>
      </c>
      <c r="AN1390" s="39">
        <f>IF(Dane!$C$9="",0,IFERROR(J1390/R1390,0))</f>
        <v>0</v>
      </c>
      <c r="AO1390" s="39">
        <f>IF(Dane!$C$9="",0,IFERROR(ROUND(J1390-ROUND(J1390*0.0976,2)-ROUND(J1390*0.015,2)-ROUND(J1390*0.0245,2),2)/R1390,0))</f>
        <v>0</v>
      </c>
      <c r="AP1390" s="39">
        <f t="shared" si="324"/>
        <v>0</v>
      </c>
      <c r="AQ1390" s="39">
        <f t="shared" si="325"/>
        <v>0</v>
      </c>
      <c r="AR1390" s="39">
        <f t="shared" si="321"/>
        <v>0</v>
      </c>
      <c r="AS1390" s="39">
        <f>IF(Dane!$C$9="",0,IFERROR(AR1390/R1390,0))</f>
        <v>0</v>
      </c>
      <c r="AT1390" s="39">
        <f t="shared" si="326"/>
        <v>0</v>
      </c>
      <c r="AU1390" s="39">
        <v>0</v>
      </c>
      <c r="AV1390" s="39">
        <f t="shared" si="327"/>
        <v>0</v>
      </c>
      <c r="AW1390" s="39">
        <f>IF(Dane!$C$9="",0,IF(ROUND((N1390+O1390)*AV1390,2)&gt;$AN$1,$AN$1,ROUND((N1390+O1390)*AV1390,2)))</f>
        <v>0</v>
      </c>
      <c r="AX1390" s="39">
        <v>0</v>
      </c>
      <c r="AY1390" s="39">
        <f>IF(Dane!$C$9=2,IFERROR(J1390/W1390,0),IF(Dane!$C$9=3,IFERROR(J1390/W1390,0),0))</f>
        <v>0</v>
      </c>
      <c r="AZ1390" s="39">
        <f>IF(Dane!$C$9=2,IFERROR(ROUND(J1390-ROUND(J1390*0.0976,2)-ROUND(J1390*0.015,2)-ROUND(J1390*0.0245,2),2)/W1390,0),IF(Dane!$C$9=3,IFERROR(ROUND(J1390-ROUND(J1390*0.0976,2)-ROUND(J1390*0.015,2)-ROUND(J1390*0.0245,2),2)/W1390,0),0))</f>
        <v>0</v>
      </c>
      <c r="BA1390" s="39">
        <f t="shared" si="328"/>
        <v>0</v>
      </c>
      <c r="BB1390" s="39">
        <f t="shared" si="329"/>
        <v>0</v>
      </c>
      <c r="BC1390" s="39">
        <f t="shared" si="322"/>
        <v>0</v>
      </c>
      <c r="BD1390" s="39">
        <f>IF(Dane!$C$9=2,IFERROR(BC1390/W1390,0),IF(Dane!$C$9=3,IFERROR(BC1390/W1390,0),0))</f>
        <v>0</v>
      </c>
      <c r="BE1390" s="39">
        <f t="shared" si="330"/>
        <v>0</v>
      </c>
      <c r="BF1390" s="39">
        <v>0</v>
      </c>
      <c r="BG1390" s="39">
        <f t="shared" si="331"/>
        <v>0</v>
      </c>
      <c r="BH1390" s="39">
        <f>IF(Dane!$C$9=2,IF(ROUND((S1390+T1390)*BG1390,2)&gt;$AN$1,$AN$1,ROUND((S1390+T1390)*BG1390,2)),IF(Dane!$C$9=3,IF(ROUND((S1390+T1390)*BG1390,2)&gt;$AN$1,$AN$1,ROUND((S1390+T1390)*BG1390,2)),0))</f>
        <v>0</v>
      </c>
      <c r="BI1390" s="39">
        <v>0</v>
      </c>
      <c r="BJ1390" s="39">
        <f>IF(Dane!$C$9=3,IFERROR(J1390/AB1390,0),0)</f>
        <v>0</v>
      </c>
      <c r="BK1390" s="39">
        <f>IF(Dane!$C$9=3,IFERROR(ROUND(J1390-ROUND(J1390*0.0976,2)-ROUND(J1390*0.015,2)-ROUND(J1390*0.0245,2),2)/AB1390,0),0)</f>
        <v>0</v>
      </c>
      <c r="BL1390" s="39">
        <f t="shared" si="332"/>
        <v>0</v>
      </c>
      <c r="BM1390" s="39">
        <f t="shared" si="333"/>
        <v>0</v>
      </c>
      <c r="BN1390" s="39">
        <f t="shared" si="323"/>
        <v>0</v>
      </c>
      <c r="BO1390" s="39">
        <f>IF(Dane!$C$9=3,IFERROR(BN1390/AB1390,0),0)</f>
        <v>0</v>
      </c>
      <c r="BP1390" s="39">
        <f t="shared" si="334"/>
        <v>0</v>
      </c>
      <c r="BQ1390" s="39">
        <v>0</v>
      </c>
      <c r="BR1390" s="39">
        <f t="shared" si="335"/>
        <v>0</v>
      </c>
      <c r="BS1390" s="39">
        <f>IF(Dane!$C$9=3,IF(ROUND((X1390+Y1390)*BR1390,2)&gt;$AN$1,$AN$1,ROUND((X1390+Y1390)*BR1390,2)),0)</f>
        <v>0</v>
      </c>
      <c r="BT1390" s="39">
        <v>0</v>
      </c>
    </row>
    <row r="1391" spans="1:72">
      <c r="A1391" s="87">
        <v>1382</v>
      </c>
      <c r="B1391" s="1"/>
      <c r="C1391" s="1"/>
      <c r="D1391" s="2"/>
      <c r="E1391" s="3"/>
      <c r="F1391" s="4"/>
      <c r="G1391" s="5"/>
      <c r="H1391" s="5"/>
      <c r="I1391" s="6"/>
      <c r="J1391" s="5"/>
      <c r="K1391" s="5"/>
      <c r="L1391" s="5"/>
      <c r="M1391" s="55"/>
      <c r="N1391" s="8"/>
      <c r="O1391" s="105"/>
      <c r="P1391" s="5"/>
      <c r="Q1391" s="5"/>
      <c r="R1391" s="105">
        <f>Dane!$C$10</f>
        <v>0</v>
      </c>
      <c r="S1391" s="8"/>
      <c r="T1391" s="105"/>
      <c r="U1391" s="5"/>
      <c r="V1391" s="5"/>
      <c r="W1391" s="107">
        <f>Dane!$C$11</f>
        <v>0</v>
      </c>
      <c r="X1391" s="8"/>
      <c r="Y1391" s="105"/>
      <c r="Z1391" s="5"/>
      <c r="AA1391" s="5"/>
      <c r="AB1391" s="110">
        <f>Dane!$C$12</f>
        <v>0</v>
      </c>
      <c r="AC1391" s="108">
        <f>IF(Dane!$E$3=1,AP1391+BA1391+BL1391,IF(Dane!$E$3=2,AT1391+BE1391+BP1391,AW1391+BH1391+BS1391))</f>
        <v>0</v>
      </c>
      <c r="AD1391" s="14">
        <f>IF(Dane!$E$3=1,AQ1391+BB1391+BM1391,IF(Dane!$E$3=2,AU1391+BF1391+BQ1391,AX1391+BI1391+BT1391))</f>
        <v>0</v>
      </c>
      <c r="AE1391" s="14">
        <f>IF((J1391*Dane!$C$9)-AC1391&lt;0,0,(J1391*Dane!$C$9)-AC1391)</f>
        <v>0</v>
      </c>
      <c r="AF1391" s="61">
        <f>IF((K1391*Dane!$C$9)-AD1391&lt;0,0,(K1391*Dane!$C$9)-AD1391)</f>
        <v>0</v>
      </c>
      <c r="AG1391" s="93"/>
      <c r="AH1391" s="84">
        <f>IF(Dane!$E$3=1,AP1391,IF(Dane!$E$3=2,AT1391,AW1391))</f>
        <v>0</v>
      </c>
      <c r="AI1391" s="84">
        <f>IF(Dane!$E$3=1,AQ1391,IF(Dane!$E$3=2,AU1391,AX1391))</f>
        <v>0</v>
      </c>
      <c r="AJ1391" s="84">
        <f>IF(Dane!$E$3=1,BA1391,IF(Dane!$E$3=2,BE1391,BH1391))</f>
        <v>0</v>
      </c>
      <c r="AK1391" s="84">
        <f>IF(Dane!$E$3=1,BB1391,IF(Dane!$E$3=2,BF1391,BI1391))</f>
        <v>0</v>
      </c>
      <c r="AL1391" s="84">
        <f>IF(Dane!$E$3=1,BL1391,IF(Dane!$E$3=2,BP1391,BS1391))</f>
        <v>0</v>
      </c>
      <c r="AM1391" s="84">
        <f>IF(Dane!$E$3=1,BM1391,IF(Dane!$E$3=2,BQ1391,BT1391))</f>
        <v>0</v>
      </c>
      <c r="AN1391" s="39">
        <f>IF(Dane!$C$9="",0,IFERROR(J1391/R1391,0))</f>
        <v>0</v>
      </c>
      <c r="AO1391" s="39">
        <f>IF(Dane!$C$9="",0,IFERROR(ROUND(J1391-ROUND(J1391*0.0976,2)-ROUND(J1391*0.015,2)-ROUND(J1391*0.0245,2),2)/R1391,0))</f>
        <v>0</v>
      </c>
      <c r="AP1391" s="39">
        <f t="shared" si="324"/>
        <v>0</v>
      </c>
      <c r="AQ1391" s="39">
        <f t="shared" si="325"/>
        <v>0</v>
      </c>
      <c r="AR1391" s="39">
        <f t="shared" si="321"/>
        <v>0</v>
      </c>
      <c r="AS1391" s="39">
        <f>IF(Dane!$C$9="",0,IFERROR(AR1391/R1391,0))</f>
        <v>0</v>
      </c>
      <c r="AT1391" s="39">
        <f t="shared" si="326"/>
        <v>0</v>
      </c>
      <c r="AU1391" s="39">
        <v>0</v>
      </c>
      <c r="AV1391" s="39">
        <f t="shared" si="327"/>
        <v>0</v>
      </c>
      <c r="AW1391" s="39">
        <f>IF(Dane!$C$9="",0,IF(ROUND((N1391+O1391)*AV1391,2)&gt;$AN$1,$AN$1,ROUND((N1391+O1391)*AV1391,2)))</f>
        <v>0</v>
      </c>
      <c r="AX1391" s="39">
        <v>0</v>
      </c>
      <c r="AY1391" s="39">
        <f>IF(Dane!$C$9=2,IFERROR(J1391/W1391,0),IF(Dane!$C$9=3,IFERROR(J1391/W1391,0),0))</f>
        <v>0</v>
      </c>
      <c r="AZ1391" s="39">
        <f>IF(Dane!$C$9=2,IFERROR(ROUND(J1391-ROUND(J1391*0.0976,2)-ROUND(J1391*0.015,2)-ROUND(J1391*0.0245,2),2)/W1391,0),IF(Dane!$C$9=3,IFERROR(ROUND(J1391-ROUND(J1391*0.0976,2)-ROUND(J1391*0.015,2)-ROUND(J1391*0.0245,2),2)/W1391,0),0))</f>
        <v>0</v>
      </c>
      <c r="BA1391" s="39">
        <f t="shared" si="328"/>
        <v>0</v>
      </c>
      <c r="BB1391" s="39">
        <f t="shared" si="329"/>
        <v>0</v>
      </c>
      <c r="BC1391" s="39">
        <f t="shared" si="322"/>
        <v>0</v>
      </c>
      <c r="BD1391" s="39">
        <f>IF(Dane!$C$9=2,IFERROR(BC1391/W1391,0),IF(Dane!$C$9=3,IFERROR(BC1391/W1391,0),0))</f>
        <v>0</v>
      </c>
      <c r="BE1391" s="39">
        <f t="shared" si="330"/>
        <v>0</v>
      </c>
      <c r="BF1391" s="39">
        <v>0</v>
      </c>
      <c r="BG1391" s="39">
        <f t="shared" si="331"/>
        <v>0</v>
      </c>
      <c r="BH1391" s="39">
        <f>IF(Dane!$C$9=2,IF(ROUND((S1391+T1391)*BG1391,2)&gt;$AN$1,$AN$1,ROUND((S1391+T1391)*BG1391,2)),IF(Dane!$C$9=3,IF(ROUND((S1391+T1391)*BG1391,2)&gt;$AN$1,$AN$1,ROUND((S1391+T1391)*BG1391,2)),0))</f>
        <v>0</v>
      </c>
      <c r="BI1391" s="39">
        <v>0</v>
      </c>
      <c r="BJ1391" s="39">
        <f>IF(Dane!$C$9=3,IFERROR(J1391/AB1391,0),0)</f>
        <v>0</v>
      </c>
      <c r="BK1391" s="39">
        <f>IF(Dane!$C$9=3,IFERROR(ROUND(J1391-ROUND(J1391*0.0976,2)-ROUND(J1391*0.015,2)-ROUND(J1391*0.0245,2),2)/AB1391,0),0)</f>
        <v>0</v>
      </c>
      <c r="BL1391" s="39">
        <f t="shared" si="332"/>
        <v>0</v>
      </c>
      <c r="BM1391" s="39">
        <f t="shared" si="333"/>
        <v>0</v>
      </c>
      <c r="BN1391" s="39">
        <f t="shared" si="323"/>
        <v>0</v>
      </c>
      <c r="BO1391" s="39">
        <f>IF(Dane!$C$9=3,IFERROR(BN1391/AB1391,0),0)</f>
        <v>0</v>
      </c>
      <c r="BP1391" s="39">
        <f t="shared" si="334"/>
        <v>0</v>
      </c>
      <c r="BQ1391" s="39">
        <v>0</v>
      </c>
      <c r="BR1391" s="39">
        <f t="shared" si="335"/>
        <v>0</v>
      </c>
      <c r="BS1391" s="39">
        <f>IF(Dane!$C$9=3,IF(ROUND((X1391+Y1391)*BR1391,2)&gt;$AN$1,$AN$1,ROUND((X1391+Y1391)*BR1391,2)),0)</f>
        <v>0</v>
      </c>
      <c r="BT1391" s="39">
        <v>0</v>
      </c>
    </row>
    <row r="1392" spans="1:72">
      <c r="A1392" s="87">
        <v>1383</v>
      </c>
      <c r="B1392" s="1"/>
      <c r="C1392" s="1"/>
      <c r="D1392" s="2"/>
      <c r="E1392" s="3"/>
      <c r="F1392" s="4"/>
      <c r="G1392" s="5"/>
      <c r="H1392" s="5"/>
      <c r="I1392" s="6"/>
      <c r="J1392" s="5"/>
      <c r="K1392" s="5"/>
      <c r="L1392" s="5"/>
      <c r="M1392" s="55"/>
      <c r="N1392" s="8"/>
      <c r="O1392" s="105"/>
      <c r="P1392" s="5"/>
      <c r="Q1392" s="5"/>
      <c r="R1392" s="105">
        <f>Dane!$C$10</f>
        <v>0</v>
      </c>
      <c r="S1392" s="8"/>
      <c r="T1392" s="105"/>
      <c r="U1392" s="5"/>
      <c r="V1392" s="5"/>
      <c r="W1392" s="107">
        <f>Dane!$C$11</f>
        <v>0</v>
      </c>
      <c r="X1392" s="8"/>
      <c r="Y1392" s="105"/>
      <c r="Z1392" s="5"/>
      <c r="AA1392" s="5"/>
      <c r="AB1392" s="110">
        <f>Dane!$C$12</f>
        <v>0</v>
      </c>
      <c r="AC1392" s="108">
        <f>IF(Dane!$E$3=1,AP1392+BA1392+BL1392,IF(Dane!$E$3=2,AT1392+BE1392+BP1392,AW1392+BH1392+BS1392))</f>
        <v>0</v>
      </c>
      <c r="AD1392" s="14">
        <f>IF(Dane!$E$3=1,AQ1392+BB1392+BM1392,IF(Dane!$E$3=2,AU1392+BF1392+BQ1392,AX1392+BI1392+BT1392))</f>
        <v>0</v>
      </c>
      <c r="AE1392" s="14">
        <f>IF((J1392*Dane!$C$9)-AC1392&lt;0,0,(J1392*Dane!$C$9)-AC1392)</f>
        <v>0</v>
      </c>
      <c r="AF1392" s="61">
        <f>IF((K1392*Dane!$C$9)-AD1392&lt;0,0,(K1392*Dane!$C$9)-AD1392)</f>
        <v>0</v>
      </c>
      <c r="AG1392" s="93"/>
      <c r="AH1392" s="84">
        <f>IF(Dane!$E$3=1,AP1392,IF(Dane!$E$3=2,AT1392,AW1392))</f>
        <v>0</v>
      </c>
      <c r="AI1392" s="84">
        <f>IF(Dane!$E$3=1,AQ1392,IF(Dane!$E$3=2,AU1392,AX1392))</f>
        <v>0</v>
      </c>
      <c r="AJ1392" s="84">
        <f>IF(Dane!$E$3=1,BA1392,IF(Dane!$E$3=2,BE1392,BH1392))</f>
        <v>0</v>
      </c>
      <c r="AK1392" s="84">
        <f>IF(Dane!$E$3=1,BB1392,IF(Dane!$E$3=2,BF1392,BI1392))</f>
        <v>0</v>
      </c>
      <c r="AL1392" s="84">
        <f>IF(Dane!$E$3=1,BL1392,IF(Dane!$E$3=2,BP1392,BS1392))</f>
        <v>0</v>
      </c>
      <c r="AM1392" s="84">
        <f>IF(Dane!$E$3=1,BM1392,IF(Dane!$E$3=2,BQ1392,BT1392))</f>
        <v>0</v>
      </c>
      <c r="AN1392" s="39">
        <f>IF(Dane!$C$9="",0,IFERROR(J1392/R1392,0))</f>
        <v>0</v>
      </c>
      <c r="AO1392" s="39">
        <f>IF(Dane!$C$9="",0,IFERROR(ROUND(J1392-ROUND(J1392*0.0976,2)-ROUND(J1392*0.015,2)-ROUND(J1392*0.0245,2),2)/R1392,0))</f>
        <v>0</v>
      </c>
      <c r="AP1392" s="39">
        <f t="shared" si="324"/>
        <v>0</v>
      </c>
      <c r="AQ1392" s="39">
        <f t="shared" si="325"/>
        <v>0</v>
      </c>
      <c r="AR1392" s="39">
        <f t="shared" si="321"/>
        <v>0</v>
      </c>
      <c r="AS1392" s="39">
        <f>IF(Dane!$C$9="",0,IFERROR(AR1392/R1392,0))</f>
        <v>0</v>
      </c>
      <c r="AT1392" s="39">
        <f t="shared" si="326"/>
        <v>0</v>
      </c>
      <c r="AU1392" s="39">
        <v>0</v>
      </c>
      <c r="AV1392" s="39">
        <f t="shared" si="327"/>
        <v>0</v>
      </c>
      <c r="AW1392" s="39">
        <f>IF(Dane!$C$9="",0,IF(ROUND((N1392+O1392)*AV1392,2)&gt;$AN$1,$AN$1,ROUND((N1392+O1392)*AV1392,2)))</f>
        <v>0</v>
      </c>
      <c r="AX1392" s="39">
        <v>0</v>
      </c>
      <c r="AY1392" s="39">
        <f>IF(Dane!$C$9=2,IFERROR(J1392/W1392,0),IF(Dane!$C$9=3,IFERROR(J1392/W1392,0),0))</f>
        <v>0</v>
      </c>
      <c r="AZ1392" s="39">
        <f>IF(Dane!$C$9=2,IFERROR(ROUND(J1392-ROUND(J1392*0.0976,2)-ROUND(J1392*0.015,2)-ROUND(J1392*0.0245,2),2)/W1392,0),IF(Dane!$C$9=3,IFERROR(ROUND(J1392-ROUND(J1392*0.0976,2)-ROUND(J1392*0.015,2)-ROUND(J1392*0.0245,2),2)/W1392,0),0))</f>
        <v>0</v>
      </c>
      <c r="BA1392" s="39">
        <f t="shared" si="328"/>
        <v>0</v>
      </c>
      <c r="BB1392" s="39">
        <f t="shared" si="329"/>
        <v>0</v>
      </c>
      <c r="BC1392" s="39">
        <f t="shared" si="322"/>
        <v>0</v>
      </c>
      <c r="BD1392" s="39">
        <f>IF(Dane!$C$9=2,IFERROR(BC1392/W1392,0),IF(Dane!$C$9=3,IFERROR(BC1392/W1392,0),0))</f>
        <v>0</v>
      </c>
      <c r="BE1392" s="39">
        <f t="shared" si="330"/>
        <v>0</v>
      </c>
      <c r="BF1392" s="39">
        <v>0</v>
      </c>
      <c r="BG1392" s="39">
        <f t="shared" si="331"/>
        <v>0</v>
      </c>
      <c r="BH1392" s="39">
        <f>IF(Dane!$C$9=2,IF(ROUND((S1392+T1392)*BG1392,2)&gt;$AN$1,$AN$1,ROUND((S1392+T1392)*BG1392,2)),IF(Dane!$C$9=3,IF(ROUND((S1392+T1392)*BG1392,2)&gt;$AN$1,$AN$1,ROUND((S1392+T1392)*BG1392,2)),0))</f>
        <v>0</v>
      </c>
      <c r="BI1392" s="39">
        <v>0</v>
      </c>
      <c r="BJ1392" s="39">
        <f>IF(Dane!$C$9=3,IFERROR(J1392/AB1392,0),0)</f>
        <v>0</v>
      </c>
      <c r="BK1392" s="39">
        <f>IF(Dane!$C$9=3,IFERROR(ROUND(J1392-ROUND(J1392*0.0976,2)-ROUND(J1392*0.015,2)-ROUND(J1392*0.0245,2),2)/AB1392,0),0)</f>
        <v>0</v>
      </c>
      <c r="BL1392" s="39">
        <f t="shared" si="332"/>
        <v>0</v>
      </c>
      <c r="BM1392" s="39">
        <f t="shared" si="333"/>
        <v>0</v>
      </c>
      <c r="BN1392" s="39">
        <f t="shared" si="323"/>
        <v>0</v>
      </c>
      <c r="BO1392" s="39">
        <f>IF(Dane!$C$9=3,IFERROR(BN1392/AB1392,0),0)</f>
        <v>0</v>
      </c>
      <c r="BP1392" s="39">
        <f t="shared" si="334"/>
        <v>0</v>
      </c>
      <c r="BQ1392" s="39">
        <v>0</v>
      </c>
      <c r="BR1392" s="39">
        <f t="shared" si="335"/>
        <v>0</v>
      </c>
      <c r="BS1392" s="39">
        <f>IF(Dane!$C$9=3,IF(ROUND((X1392+Y1392)*BR1392,2)&gt;$AN$1,$AN$1,ROUND((X1392+Y1392)*BR1392,2)),0)</f>
        <v>0</v>
      </c>
      <c r="BT1392" s="39">
        <v>0</v>
      </c>
    </row>
    <row r="1393" spans="1:72">
      <c r="A1393" s="87">
        <v>1384</v>
      </c>
      <c r="B1393" s="1"/>
      <c r="C1393" s="1"/>
      <c r="D1393" s="2"/>
      <c r="E1393" s="3"/>
      <c r="F1393" s="4"/>
      <c r="G1393" s="5"/>
      <c r="H1393" s="5"/>
      <c r="I1393" s="6"/>
      <c r="J1393" s="5"/>
      <c r="K1393" s="5"/>
      <c r="L1393" s="5"/>
      <c r="M1393" s="55"/>
      <c r="N1393" s="8"/>
      <c r="O1393" s="105"/>
      <c r="P1393" s="5"/>
      <c r="Q1393" s="5"/>
      <c r="R1393" s="105">
        <f>Dane!$C$10</f>
        <v>0</v>
      </c>
      <c r="S1393" s="8"/>
      <c r="T1393" s="105"/>
      <c r="U1393" s="5"/>
      <c r="V1393" s="5"/>
      <c r="W1393" s="107">
        <f>Dane!$C$11</f>
        <v>0</v>
      </c>
      <c r="X1393" s="8"/>
      <c r="Y1393" s="105"/>
      <c r="Z1393" s="5"/>
      <c r="AA1393" s="5"/>
      <c r="AB1393" s="110">
        <f>Dane!$C$12</f>
        <v>0</v>
      </c>
      <c r="AC1393" s="108">
        <f>IF(Dane!$E$3=1,AP1393+BA1393+BL1393,IF(Dane!$E$3=2,AT1393+BE1393+BP1393,AW1393+BH1393+BS1393))</f>
        <v>0</v>
      </c>
      <c r="AD1393" s="14">
        <f>IF(Dane!$E$3=1,AQ1393+BB1393+BM1393,IF(Dane!$E$3=2,AU1393+BF1393+BQ1393,AX1393+BI1393+BT1393))</f>
        <v>0</v>
      </c>
      <c r="AE1393" s="14">
        <f>IF((J1393*Dane!$C$9)-AC1393&lt;0,0,(J1393*Dane!$C$9)-AC1393)</f>
        <v>0</v>
      </c>
      <c r="AF1393" s="61">
        <f>IF((K1393*Dane!$C$9)-AD1393&lt;0,0,(K1393*Dane!$C$9)-AD1393)</f>
        <v>0</v>
      </c>
      <c r="AG1393" s="93"/>
      <c r="AH1393" s="84">
        <f>IF(Dane!$E$3=1,AP1393,IF(Dane!$E$3=2,AT1393,AW1393))</f>
        <v>0</v>
      </c>
      <c r="AI1393" s="84">
        <f>IF(Dane!$E$3=1,AQ1393,IF(Dane!$E$3=2,AU1393,AX1393))</f>
        <v>0</v>
      </c>
      <c r="AJ1393" s="84">
        <f>IF(Dane!$E$3=1,BA1393,IF(Dane!$E$3=2,BE1393,BH1393))</f>
        <v>0</v>
      </c>
      <c r="AK1393" s="84">
        <f>IF(Dane!$E$3=1,BB1393,IF(Dane!$E$3=2,BF1393,BI1393))</f>
        <v>0</v>
      </c>
      <c r="AL1393" s="84">
        <f>IF(Dane!$E$3=1,BL1393,IF(Dane!$E$3=2,BP1393,BS1393))</f>
        <v>0</v>
      </c>
      <c r="AM1393" s="84">
        <f>IF(Dane!$E$3=1,BM1393,IF(Dane!$E$3=2,BQ1393,BT1393))</f>
        <v>0</v>
      </c>
      <c r="AN1393" s="39">
        <f>IF(Dane!$C$9="",0,IFERROR(J1393/R1393,0))</f>
        <v>0</v>
      </c>
      <c r="AO1393" s="39">
        <f>IF(Dane!$C$9="",0,IFERROR(ROUND(J1393-ROUND(J1393*0.0976,2)-ROUND(J1393*0.015,2)-ROUND(J1393*0.0245,2),2)/R1393,0))</f>
        <v>0</v>
      </c>
      <c r="AP1393" s="39">
        <f t="shared" si="324"/>
        <v>0</v>
      </c>
      <c r="AQ1393" s="39">
        <f t="shared" si="325"/>
        <v>0</v>
      </c>
      <c r="AR1393" s="39">
        <f t="shared" si="321"/>
        <v>0</v>
      </c>
      <c r="AS1393" s="39">
        <f>IF(Dane!$C$9="",0,IFERROR(AR1393/R1393,0))</f>
        <v>0</v>
      </c>
      <c r="AT1393" s="39">
        <f t="shared" si="326"/>
        <v>0</v>
      </c>
      <c r="AU1393" s="39">
        <v>0</v>
      </c>
      <c r="AV1393" s="39">
        <f t="shared" si="327"/>
        <v>0</v>
      </c>
      <c r="AW1393" s="39">
        <f>IF(Dane!$C$9="",0,IF(ROUND((N1393+O1393)*AV1393,2)&gt;$AN$1,$AN$1,ROUND((N1393+O1393)*AV1393,2)))</f>
        <v>0</v>
      </c>
      <c r="AX1393" s="39">
        <v>0</v>
      </c>
      <c r="AY1393" s="39">
        <f>IF(Dane!$C$9=2,IFERROR(J1393/W1393,0),IF(Dane!$C$9=3,IFERROR(J1393/W1393,0),0))</f>
        <v>0</v>
      </c>
      <c r="AZ1393" s="39">
        <f>IF(Dane!$C$9=2,IFERROR(ROUND(J1393-ROUND(J1393*0.0976,2)-ROUND(J1393*0.015,2)-ROUND(J1393*0.0245,2),2)/W1393,0),IF(Dane!$C$9=3,IFERROR(ROUND(J1393-ROUND(J1393*0.0976,2)-ROUND(J1393*0.015,2)-ROUND(J1393*0.0245,2),2)/W1393,0),0))</f>
        <v>0</v>
      </c>
      <c r="BA1393" s="39">
        <f t="shared" si="328"/>
        <v>0</v>
      </c>
      <c r="BB1393" s="39">
        <f t="shared" si="329"/>
        <v>0</v>
      </c>
      <c r="BC1393" s="39">
        <f t="shared" si="322"/>
        <v>0</v>
      </c>
      <c r="BD1393" s="39">
        <f>IF(Dane!$C$9=2,IFERROR(BC1393/W1393,0),IF(Dane!$C$9=3,IFERROR(BC1393/W1393,0),0))</f>
        <v>0</v>
      </c>
      <c r="BE1393" s="39">
        <f t="shared" si="330"/>
        <v>0</v>
      </c>
      <c r="BF1393" s="39">
        <v>0</v>
      </c>
      <c r="BG1393" s="39">
        <f t="shared" si="331"/>
        <v>0</v>
      </c>
      <c r="BH1393" s="39">
        <f>IF(Dane!$C$9=2,IF(ROUND((S1393+T1393)*BG1393,2)&gt;$AN$1,$AN$1,ROUND((S1393+T1393)*BG1393,2)),IF(Dane!$C$9=3,IF(ROUND((S1393+T1393)*BG1393,2)&gt;$AN$1,$AN$1,ROUND((S1393+T1393)*BG1393,2)),0))</f>
        <v>0</v>
      </c>
      <c r="BI1393" s="39">
        <v>0</v>
      </c>
      <c r="BJ1393" s="39">
        <f>IF(Dane!$C$9=3,IFERROR(J1393/AB1393,0),0)</f>
        <v>0</v>
      </c>
      <c r="BK1393" s="39">
        <f>IF(Dane!$C$9=3,IFERROR(ROUND(J1393-ROUND(J1393*0.0976,2)-ROUND(J1393*0.015,2)-ROUND(J1393*0.0245,2),2)/AB1393,0),0)</f>
        <v>0</v>
      </c>
      <c r="BL1393" s="39">
        <f t="shared" si="332"/>
        <v>0</v>
      </c>
      <c r="BM1393" s="39">
        <f t="shared" si="333"/>
        <v>0</v>
      </c>
      <c r="BN1393" s="39">
        <f t="shared" si="323"/>
        <v>0</v>
      </c>
      <c r="BO1393" s="39">
        <f>IF(Dane!$C$9=3,IFERROR(BN1393/AB1393,0),0)</f>
        <v>0</v>
      </c>
      <c r="BP1393" s="39">
        <f t="shared" si="334"/>
        <v>0</v>
      </c>
      <c r="BQ1393" s="39">
        <v>0</v>
      </c>
      <c r="BR1393" s="39">
        <f t="shared" si="335"/>
        <v>0</v>
      </c>
      <c r="BS1393" s="39">
        <f>IF(Dane!$C$9=3,IF(ROUND((X1393+Y1393)*BR1393,2)&gt;$AN$1,$AN$1,ROUND((X1393+Y1393)*BR1393,2)),0)</f>
        <v>0</v>
      </c>
      <c r="BT1393" s="39">
        <v>0</v>
      </c>
    </row>
    <row r="1394" spans="1:72">
      <c r="A1394" s="87">
        <v>1385</v>
      </c>
      <c r="B1394" s="1"/>
      <c r="C1394" s="1"/>
      <c r="D1394" s="2"/>
      <c r="E1394" s="3"/>
      <c r="F1394" s="4"/>
      <c r="G1394" s="5"/>
      <c r="H1394" s="5"/>
      <c r="I1394" s="6"/>
      <c r="J1394" s="5"/>
      <c r="K1394" s="5"/>
      <c r="L1394" s="5"/>
      <c r="M1394" s="55"/>
      <c r="N1394" s="8"/>
      <c r="O1394" s="105"/>
      <c r="P1394" s="5"/>
      <c r="Q1394" s="5"/>
      <c r="R1394" s="105">
        <f>Dane!$C$10</f>
        <v>0</v>
      </c>
      <c r="S1394" s="8"/>
      <c r="T1394" s="105"/>
      <c r="U1394" s="5"/>
      <c r="V1394" s="5"/>
      <c r="W1394" s="107">
        <f>Dane!$C$11</f>
        <v>0</v>
      </c>
      <c r="X1394" s="8"/>
      <c r="Y1394" s="105"/>
      <c r="Z1394" s="5"/>
      <c r="AA1394" s="5"/>
      <c r="AB1394" s="110">
        <f>Dane!$C$12</f>
        <v>0</v>
      </c>
      <c r="AC1394" s="108">
        <f>IF(Dane!$E$3=1,AP1394+BA1394+BL1394,IF(Dane!$E$3=2,AT1394+BE1394+BP1394,AW1394+BH1394+BS1394))</f>
        <v>0</v>
      </c>
      <c r="AD1394" s="14">
        <f>IF(Dane!$E$3=1,AQ1394+BB1394+BM1394,IF(Dane!$E$3=2,AU1394+BF1394+BQ1394,AX1394+BI1394+BT1394))</f>
        <v>0</v>
      </c>
      <c r="AE1394" s="14">
        <f>IF((J1394*Dane!$C$9)-AC1394&lt;0,0,(J1394*Dane!$C$9)-AC1394)</f>
        <v>0</v>
      </c>
      <c r="AF1394" s="61">
        <f>IF((K1394*Dane!$C$9)-AD1394&lt;0,0,(K1394*Dane!$C$9)-AD1394)</f>
        <v>0</v>
      </c>
      <c r="AG1394" s="93"/>
      <c r="AH1394" s="84">
        <f>IF(Dane!$E$3=1,AP1394,IF(Dane!$E$3=2,AT1394,AW1394))</f>
        <v>0</v>
      </c>
      <c r="AI1394" s="84">
        <f>IF(Dane!$E$3=1,AQ1394,IF(Dane!$E$3=2,AU1394,AX1394))</f>
        <v>0</v>
      </c>
      <c r="AJ1394" s="84">
        <f>IF(Dane!$E$3=1,BA1394,IF(Dane!$E$3=2,BE1394,BH1394))</f>
        <v>0</v>
      </c>
      <c r="AK1394" s="84">
        <f>IF(Dane!$E$3=1,BB1394,IF(Dane!$E$3=2,BF1394,BI1394))</f>
        <v>0</v>
      </c>
      <c r="AL1394" s="84">
        <f>IF(Dane!$E$3=1,BL1394,IF(Dane!$E$3=2,BP1394,BS1394))</f>
        <v>0</v>
      </c>
      <c r="AM1394" s="84">
        <f>IF(Dane!$E$3=1,BM1394,IF(Dane!$E$3=2,BQ1394,BT1394))</f>
        <v>0</v>
      </c>
      <c r="AN1394" s="39">
        <f>IF(Dane!$C$9="",0,IFERROR(J1394/R1394,0))</f>
        <v>0</v>
      </c>
      <c r="AO1394" s="39">
        <f>IF(Dane!$C$9="",0,IFERROR(ROUND(J1394-ROUND(J1394*0.0976,2)-ROUND(J1394*0.015,2)-ROUND(J1394*0.0245,2),2)/R1394,0))</f>
        <v>0</v>
      </c>
      <c r="AP1394" s="39">
        <f t="shared" si="324"/>
        <v>0</v>
      </c>
      <c r="AQ1394" s="39">
        <f t="shared" si="325"/>
        <v>0</v>
      </c>
      <c r="AR1394" s="39">
        <f t="shared" si="321"/>
        <v>0</v>
      </c>
      <c r="AS1394" s="39">
        <f>IF(Dane!$C$9="",0,IFERROR(AR1394/R1394,0))</f>
        <v>0</v>
      </c>
      <c r="AT1394" s="39">
        <f t="shared" si="326"/>
        <v>0</v>
      </c>
      <c r="AU1394" s="39">
        <v>0</v>
      </c>
      <c r="AV1394" s="39">
        <f t="shared" si="327"/>
        <v>0</v>
      </c>
      <c r="AW1394" s="39">
        <f>IF(Dane!$C$9="",0,IF(ROUND((N1394+O1394)*AV1394,2)&gt;$AN$1,$AN$1,ROUND((N1394+O1394)*AV1394,2)))</f>
        <v>0</v>
      </c>
      <c r="AX1394" s="39">
        <v>0</v>
      </c>
      <c r="AY1394" s="39">
        <f>IF(Dane!$C$9=2,IFERROR(J1394/W1394,0),IF(Dane!$C$9=3,IFERROR(J1394/W1394,0),0))</f>
        <v>0</v>
      </c>
      <c r="AZ1394" s="39">
        <f>IF(Dane!$C$9=2,IFERROR(ROUND(J1394-ROUND(J1394*0.0976,2)-ROUND(J1394*0.015,2)-ROUND(J1394*0.0245,2),2)/W1394,0),IF(Dane!$C$9=3,IFERROR(ROUND(J1394-ROUND(J1394*0.0976,2)-ROUND(J1394*0.015,2)-ROUND(J1394*0.0245,2),2)/W1394,0),0))</f>
        <v>0</v>
      </c>
      <c r="BA1394" s="39">
        <f t="shared" si="328"/>
        <v>0</v>
      </c>
      <c r="BB1394" s="39">
        <f t="shared" si="329"/>
        <v>0</v>
      </c>
      <c r="BC1394" s="39">
        <f t="shared" si="322"/>
        <v>0</v>
      </c>
      <c r="BD1394" s="39">
        <f>IF(Dane!$C$9=2,IFERROR(BC1394/W1394,0),IF(Dane!$C$9=3,IFERROR(BC1394/W1394,0),0))</f>
        <v>0</v>
      </c>
      <c r="BE1394" s="39">
        <f t="shared" si="330"/>
        <v>0</v>
      </c>
      <c r="BF1394" s="39">
        <v>0</v>
      </c>
      <c r="BG1394" s="39">
        <f t="shared" si="331"/>
        <v>0</v>
      </c>
      <c r="BH1394" s="39">
        <f>IF(Dane!$C$9=2,IF(ROUND((S1394+T1394)*BG1394,2)&gt;$AN$1,$AN$1,ROUND((S1394+T1394)*BG1394,2)),IF(Dane!$C$9=3,IF(ROUND((S1394+T1394)*BG1394,2)&gt;$AN$1,$AN$1,ROUND((S1394+T1394)*BG1394,2)),0))</f>
        <v>0</v>
      </c>
      <c r="BI1394" s="39">
        <v>0</v>
      </c>
      <c r="BJ1394" s="39">
        <f>IF(Dane!$C$9=3,IFERROR(J1394/AB1394,0),0)</f>
        <v>0</v>
      </c>
      <c r="BK1394" s="39">
        <f>IF(Dane!$C$9=3,IFERROR(ROUND(J1394-ROUND(J1394*0.0976,2)-ROUND(J1394*0.015,2)-ROUND(J1394*0.0245,2),2)/AB1394,0),0)</f>
        <v>0</v>
      </c>
      <c r="BL1394" s="39">
        <f t="shared" si="332"/>
        <v>0</v>
      </c>
      <c r="BM1394" s="39">
        <f t="shared" si="333"/>
        <v>0</v>
      </c>
      <c r="BN1394" s="39">
        <f t="shared" si="323"/>
        <v>0</v>
      </c>
      <c r="BO1394" s="39">
        <f>IF(Dane!$C$9=3,IFERROR(BN1394/AB1394,0),0)</f>
        <v>0</v>
      </c>
      <c r="BP1394" s="39">
        <f t="shared" si="334"/>
        <v>0</v>
      </c>
      <c r="BQ1394" s="39">
        <v>0</v>
      </c>
      <c r="BR1394" s="39">
        <f t="shared" si="335"/>
        <v>0</v>
      </c>
      <c r="BS1394" s="39">
        <f>IF(Dane!$C$9=3,IF(ROUND((X1394+Y1394)*BR1394,2)&gt;$AN$1,$AN$1,ROUND((X1394+Y1394)*BR1394,2)),0)</f>
        <v>0</v>
      </c>
      <c r="BT1394" s="39">
        <v>0</v>
      </c>
    </row>
    <row r="1395" spans="1:72">
      <c r="A1395" s="87">
        <v>1386</v>
      </c>
      <c r="B1395" s="1"/>
      <c r="C1395" s="1"/>
      <c r="D1395" s="2"/>
      <c r="E1395" s="3"/>
      <c r="F1395" s="4"/>
      <c r="G1395" s="5"/>
      <c r="H1395" s="5"/>
      <c r="I1395" s="6"/>
      <c r="J1395" s="5"/>
      <c r="K1395" s="5"/>
      <c r="L1395" s="5"/>
      <c r="M1395" s="55"/>
      <c r="N1395" s="8"/>
      <c r="O1395" s="105"/>
      <c r="P1395" s="5"/>
      <c r="Q1395" s="5"/>
      <c r="R1395" s="105">
        <f>Dane!$C$10</f>
        <v>0</v>
      </c>
      <c r="S1395" s="8"/>
      <c r="T1395" s="105"/>
      <c r="U1395" s="5"/>
      <c r="V1395" s="5"/>
      <c r="W1395" s="107">
        <f>Dane!$C$11</f>
        <v>0</v>
      </c>
      <c r="X1395" s="8"/>
      <c r="Y1395" s="105"/>
      <c r="Z1395" s="5"/>
      <c r="AA1395" s="5"/>
      <c r="AB1395" s="110">
        <f>Dane!$C$12</f>
        <v>0</v>
      </c>
      <c r="AC1395" s="108">
        <f>IF(Dane!$E$3=1,AP1395+BA1395+BL1395,IF(Dane!$E$3=2,AT1395+BE1395+BP1395,AW1395+BH1395+BS1395))</f>
        <v>0</v>
      </c>
      <c r="AD1395" s="14">
        <f>IF(Dane!$E$3=1,AQ1395+BB1395+BM1395,IF(Dane!$E$3=2,AU1395+BF1395+BQ1395,AX1395+BI1395+BT1395))</f>
        <v>0</v>
      </c>
      <c r="AE1395" s="14">
        <f>IF((J1395*Dane!$C$9)-AC1395&lt;0,0,(J1395*Dane!$C$9)-AC1395)</f>
        <v>0</v>
      </c>
      <c r="AF1395" s="61">
        <f>IF((K1395*Dane!$C$9)-AD1395&lt;0,0,(K1395*Dane!$C$9)-AD1395)</f>
        <v>0</v>
      </c>
      <c r="AG1395" s="93"/>
      <c r="AH1395" s="84">
        <f>IF(Dane!$E$3=1,AP1395,IF(Dane!$E$3=2,AT1395,AW1395))</f>
        <v>0</v>
      </c>
      <c r="AI1395" s="84">
        <f>IF(Dane!$E$3=1,AQ1395,IF(Dane!$E$3=2,AU1395,AX1395))</f>
        <v>0</v>
      </c>
      <c r="AJ1395" s="84">
        <f>IF(Dane!$E$3=1,BA1395,IF(Dane!$E$3=2,BE1395,BH1395))</f>
        <v>0</v>
      </c>
      <c r="AK1395" s="84">
        <f>IF(Dane!$E$3=1,BB1395,IF(Dane!$E$3=2,BF1395,BI1395))</f>
        <v>0</v>
      </c>
      <c r="AL1395" s="84">
        <f>IF(Dane!$E$3=1,BL1395,IF(Dane!$E$3=2,BP1395,BS1395))</f>
        <v>0</v>
      </c>
      <c r="AM1395" s="84">
        <f>IF(Dane!$E$3=1,BM1395,IF(Dane!$E$3=2,BQ1395,BT1395))</f>
        <v>0</v>
      </c>
      <c r="AN1395" s="39">
        <f>IF(Dane!$C$9="",0,IFERROR(J1395/R1395,0))</f>
        <v>0</v>
      </c>
      <c r="AO1395" s="39">
        <f>IF(Dane!$C$9="",0,IFERROR(ROUND(J1395-ROUND(J1395*0.0976,2)-ROUND(J1395*0.015,2)-ROUND(J1395*0.0245,2),2)/R1395,0))</f>
        <v>0</v>
      </c>
      <c r="AP1395" s="39">
        <f t="shared" si="324"/>
        <v>0</v>
      </c>
      <c r="AQ1395" s="39">
        <f t="shared" si="325"/>
        <v>0</v>
      </c>
      <c r="AR1395" s="39">
        <f t="shared" si="321"/>
        <v>0</v>
      </c>
      <c r="AS1395" s="39">
        <f>IF(Dane!$C$9="",0,IFERROR(AR1395/R1395,0))</f>
        <v>0</v>
      </c>
      <c r="AT1395" s="39">
        <f t="shared" si="326"/>
        <v>0</v>
      </c>
      <c r="AU1395" s="39">
        <v>0</v>
      </c>
      <c r="AV1395" s="39">
        <f t="shared" si="327"/>
        <v>0</v>
      </c>
      <c r="AW1395" s="39">
        <f>IF(Dane!$C$9="",0,IF(ROUND((N1395+O1395)*AV1395,2)&gt;$AN$1,$AN$1,ROUND((N1395+O1395)*AV1395,2)))</f>
        <v>0</v>
      </c>
      <c r="AX1395" s="39">
        <v>0</v>
      </c>
      <c r="AY1395" s="39">
        <f>IF(Dane!$C$9=2,IFERROR(J1395/W1395,0),IF(Dane!$C$9=3,IFERROR(J1395/W1395,0),0))</f>
        <v>0</v>
      </c>
      <c r="AZ1395" s="39">
        <f>IF(Dane!$C$9=2,IFERROR(ROUND(J1395-ROUND(J1395*0.0976,2)-ROUND(J1395*0.015,2)-ROUND(J1395*0.0245,2),2)/W1395,0),IF(Dane!$C$9=3,IFERROR(ROUND(J1395-ROUND(J1395*0.0976,2)-ROUND(J1395*0.015,2)-ROUND(J1395*0.0245,2),2)/W1395,0),0))</f>
        <v>0</v>
      </c>
      <c r="BA1395" s="39">
        <f t="shared" si="328"/>
        <v>0</v>
      </c>
      <c r="BB1395" s="39">
        <f t="shared" si="329"/>
        <v>0</v>
      </c>
      <c r="BC1395" s="39">
        <f t="shared" si="322"/>
        <v>0</v>
      </c>
      <c r="BD1395" s="39">
        <f>IF(Dane!$C$9=2,IFERROR(BC1395/W1395,0),IF(Dane!$C$9=3,IFERROR(BC1395/W1395,0),0))</f>
        <v>0</v>
      </c>
      <c r="BE1395" s="39">
        <f t="shared" si="330"/>
        <v>0</v>
      </c>
      <c r="BF1395" s="39">
        <v>0</v>
      </c>
      <c r="BG1395" s="39">
        <f t="shared" si="331"/>
        <v>0</v>
      </c>
      <c r="BH1395" s="39">
        <f>IF(Dane!$C$9=2,IF(ROUND((S1395+T1395)*BG1395,2)&gt;$AN$1,$AN$1,ROUND((S1395+T1395)*BG1395,2)),IF(Dane!$C$9=3,IF(ROUND((S1395+T1395)*BG1395,2)&gt;$AN$1,$AN$1,ROUND((S1395+T1395)*BG1395,2)),0))</f>
        <v>0</v>
      </c>
      <c r="BI1395" s="39">
        <v>0</v>
      </c>
      <c r="BJ1395" s="39">
        <f>IF(Dane!$C$9=3,IFERROR(J1395/AB1395,0),0)</f>
        <v>0</v>
      </c>
      <c r="BK1395" s="39">
        <f>IF(Dane!$C$9=3,IFERROR(ROUND(J1395-ROUND(J1395*0.0976,2)-ROUND(J1395*0.015,2)-ROUND(J1395*0.0245,2),2)/AB1395,0),0)</f>
        <v>0</v>
      </c>
      <c r="BL1395" s="39">
        <f t="shared" si="332"/>
        <v>0</v>
      </c>
      <c r="BM1395" s="39">
        <f t="shared" si="333"/>
        <v>0</v>
      </c>
      <c r="BN1395" s="39">
        <f t="shared" si="323"/>
        <v>0</v>
      </c>
      <c r="BO1395" s="39">
        <f>IF(Dane!$C$9=3,IFERROR(BN1395/AB1395,0),0)</f>
        <v>0</v>
      </c>
      <c r="BP1395" s="39">
        <f t="shared" si="334"/>
        <v>0</v>
      </c>
      <c r="BQ1395" s="39">
        <v>0</v>
      </c>
      <c r="BR1395" s="39">
        <f t="shared" si="335"/>
        <v>0</v>
      </c>
      <c r="BS1395" s="39">
        <f>IF(Dane!$C$9=3,IF(ROUND((X1395+Y1395)*BR1395,2)&gt;$AN$1,$AN$1,ROUND((X1395+Y1395)*BR1395,2)),0)</f>
        <v>0</v>
      </c>
      <c r="BT1395" s="39">
        <v>0</v>
      </c>
    </row>
    <row r="1396" spans="1:72">
      <c r="A1396" s="87">
        <v>1387</v>
      </c>
      <c r="B1396" s="1"/>
      <c r="C1396" s="1"/>
      <c r="D1396" s="2"/>
      <c r="E1396" s="3"/>
      <c r="F1396" s="4"/>
      <c r="G1396" s="5"/>
      <c r="H1396" s="5"/>
      <c r="I1396" s="6"/>
      <c r="J1396" s="5"/>
      <c r="K1396" s="5"/>
      <c r="L1396" s="5"/>
      <c r="M1396" s="55"/>
      <c r="N1396" s="8"/>
      <c r="O1396" s="105"/>
      <c r="P1396" s="5"/>
      <c r="Q1396" s="5"/>
      <c r="R1396" s="105">
        <f>Dane!$C$10</f>
        <v>0</v>
      </c>
      <c r="S1396" s="8"/>
      <c r="T1396" s="105"/>
      <c r="U1396" s="5"/>
      <c r="V1396" s="5"/>
      <c r="W1396" s="107">
        <f>Dane!$C$11</f>
        <v>0</v>
      </c>
      <c r="X1396" s="8"/>
      <c r="Y1396" s="105"/>
      <c r="Z1396" s="5"/>
      <c r="AA1396" s="5"/>
      <c r="AB1396" s="110">
        <f>Dane!$C$12</f>
        <v>0</v>
      </c>
      <c r="AC1396" s="108">
        <f>IF(Dane!$E$3=1,AP1396+BA1396+BL1396,IF(Dane!$E$3=2,AT1396+BE1396+BP1396,AW1396+BH1396+BS1396))</f>
        <v>0</v>
      </c>
      <c r="AD1396" s="14">
        <f>IF(Dane!$E$3=1,AQ1396+BB1396+BM1396,IF(Dane!$E$3=2,AU1396+BF1396+BQ1396,AX1396+BI1396+BT1396))</f>
        <v>0</v>
      </c>
      <c r="AE1396" s="14">
        <f>IF((J1396*Dane!$C$9)-AC1396&lt;0,0,(J1396*Dane!$C$9)-AC1396)</f>
        <v>0</v>
      </c>
      <c r="AF1396" s="61">
        <f>IF((K1396*Dane!$C$9)-AD1396&lt;0,0,(K1396*Dane!$C$9)-AD1396)</f>
        <v>0</v>
      </c>
      <c r="AG1396" s="93"/>
      <c r="AH1396" s="84">
        <f>IF(Dane!$E$3=1,AP1396,IF(Dane!$E$3=2,AT1396,AW1396))</f>
        <v>0</v>
      </c>
      <c r="AI1396" s="84">
        <f>IF(Dane!$E$3=1,AQ1396,IF(Dane!$E$3=2,AU1396,AX1396))</f>
        <v>0</v>
      </c>
      <c r="AJ1396" s="84">
        <f>IF(Dane!$E$3=1,BA1396,IF(Dane!$E$3=2,BE1396,BH1396))</f>
        <v>0</v>
      </c>
      <c r="AK1396" s="84">
        <f>IF(Dane!$E$3=1,BB1396,IF(Dane!$E$3=2,BF1396,BI1396))</f>
        <v>0</v>
      </c>
      <c r="AL1396" s="84">
        <f>IF(Dane!$E$3=1,BL1396,IF(Dane!$E$3=2,BP1396,BS1396))</f>
        <v>0</v>
      </c>
      <c r="AM1396" s="84">
        <f>IF(Dane!$E$3=1,BM1396,IF(Dane!$E$3=2,BQ1396,BT1396))</f>
        <v>0</v>
      </c>
      <c r="AN1396" s="39">
        <f>IF(Dane!$C$9="",0,IFERROR(J1396/R1396,0))</f>
        <v>0</v>
      </c>
      <c r="AO1396" s="39">
        <f>IF(Dane!$C$9="",0,IFERROR(ROUND(J1396-ROUND(J1396*0.0976,2)-ROUND(J1396*0.015,2)-ROUND(J1396*0.0245,2),2)/R1396,0))</f>
        <v>0</v>
      </c>
      <c r="AP1396" s="39">
        <f t="shared" si="324"/>
        <v>0</v>
      </c>
      <c r="AQ1396" s="39">
        <f t="shared" si="325"/>
        <v>0</v>
      </c>
      <c r="AR1396" s="39">
        <f t="shared" si="321"/>
        <v>0</v>
      </c>
      <c r="AS1396" s="39">
        <f>IF(Dane!$C$9="",0,IFERROR(AR1396/R1396,0))</f>
        <v>0</v>
      </c>
      <c r="AT1396" s="39">
        <f t="shared" si="326"/>
        <v>0</v>
      </c>
      <c r="AU1396" s="39">
        <v>0</v>
      </c>
      <c r="AV1396" s="39">
        <f t="shared" si="327"/>
        <v>0</v>
      </c>
      <c r="AW1396" s="39">
        <f>IF(Dane!$C$9="",0,IF(ROUND((N1396+O1396)*AV1396,2)&gt;$AN$1,$AN$1,ROUND((N1396+O1396)*AV1396,2)))</f>
        <v>0</v>
      </c>
      <c r="AX1396" s="39">
        <v>0</v>
      </c>
      <c r="AY1396" s="39">
        <f>IF(Dane!$C$9=2,IFERROR(J1396/W1396,0),IF(Dane!$C$9=3,IFERROR(J1396/W1396,0),0))</f>
        <v>0</v>
      </c>
      <c r="AZ1396" s="39">
        <f>IF(Dane!$C$9=2,IFERROR(ROUND(J1396-ROUND(J1396*0.0976,2)-ROUND(J1396*0.015,2)-ROUND(J1396*0.0245,2),2)/W1396,0),IF(Dane!$C$9=3,IFERROR(ROUND(J1396-ROUND(J1396*0.0976,2)-ROUND(J1396*0.015,2)-ROUND(J1396*0.0245,2),2)/W1396,0),0))</f>
        <v>0</v>
      </c>
      <c r="BA1396" s="39">
        <f t="shared" si="328"/>
        <v>0</v>
      </c>
      <c r="BB1396" s="39">
        <f t="shared" si="329"/>
        <v>0</v>
      </c>
      <c r="BC1396" s="39">
        <f t="shared" si="322"/>
        <v>0</v>
      </c>
      <c r="BD1396" s="39">
        <f>IF(Dane!$C$9=2,IFERROR(BC1396/W1396,0),IF(Dane!$C$9=3,IFERROR(BC1396/W1396,0),0))</f>
        <v>0</v>
      </c>
      <c r="BE1396" s="39">
        <f t="shared" si="330"/>
        <v>0</v>
      </c>
      <c r="BF1396" s="39">
        <v>0</v>
      </c>
      <c r="BG1396" s="39">
        <f t="shared" si="331"/>
        <v>0</v>
      </c>
      <c r="BH1396" s="39">
        <f>IF(Dane!$C$9=2,IF(ROUND((S1396+T1396)*BG1396,2)&gt;$AN$1,$AN$1,ROUND((S1396+T1396)*BG1396,2)),IF(Dane!$C$9=3,IF(ROUND((S1396+T1396)*BG1396,2)&gt;$AN$1,$AN$1,ROUND((S1396+T1396)*BG1396,2)),0))</f>
        <v>0</v>
      </c>
      <c r="BI1396" s="39">
        <v>0</v>
      </c>
      <c r="BJ1396" s="39">
        <f>IF(Dane!$C$9=3,IFERROR(J1396/AB1396,0),0)</f>
        <v>0</v>
      </c>
      <c r="BK1396" s="39">
        <f>IF(Dane!$C$9=3,IFERROR(ROUND(J1396-ROUND(J1396*0.0976,2)-ROUND(J1396*0.015,2)-ROUND(J1396*0.0245,2),2)/AB1396,0),0)</f>
        <v>0</v>
      </c>
      <c r="BL1396" s="39">
        <f t="shared" si="332"/>
        <v>0</v>
      </c>
      <c r="BM1396" s="39">
        <f t="shared" si="333"/>
        <v>0</v>
      </c>
      <c r="BN1396" s="39">
        <f t="shared" si="323"/>
        <v>0</v>
      </c>
      <c r="BO1396" s="39">
        <f>IF(Dane!$C$9=3,IFERROR(BN1396/AB1396,0),0)</f>
        <v>0</v>
      </c>
      <c r="BP1396" s="39">
        <f t="shared" si="334"/>
        <v>0</v>
      </c>
      <c r="BQ1396" s="39">
        <v>0</v>
      </c>
      <c r="BR1396" s="39">
        <f t="shared" si="335"/>
        <v>0</v>
      </c>
      <c r="BS1396" s="39">
        <f>IF(Dane!$C$9=3,IF(ROUND((X1396+Y1396)*BR1396,2)&gt;$AN$1,$AN$1,ROUND((X1396+Y1396)*BR1396,2)),0)</f>
        <v>0</v>
      </c>
      <c r="BT1396" s="39">
        <v>0</v>
      </c>
    </row>
    <row r="1397" spans="1:72">
      <c r="A1397" s="87">
        <v>1388</v>
      </c>
      <c r="B1397" s="1"/>
      <c r="C1397" s="1"/>
      <c r="D1397" s="2"/>
      <c r="E1397" s="3"/>
      <c r="F1397" s="4"/>
      <c r="G1397" s="5"/>
      <c r="H1397" s="5"/>
      <c r="I1397" s="6"/>
      <c r="J1397" s="5"/>
      <c r="K1397" s="5"/>
      <c r="L1397" s="5"/>
      <c r="M1397" s="55"/>
      <c r="N1397" s="8"/>
      <c r="O1397" s="105"/>
      <c r="P1397" s="5"/>
      <c r="Q1397" s="5"/>
      <c r="R1397" s="105">
        <f>Dane!$C$10</f>
        <v>0</v>
      </c>
      <c r="S1397" s="8"/>
      <c r="T1397" s="105"/>
      <c r="U1397" s="5"/>
      <c r="V1397" s="5"/>
      <c r="W1397" s="107">
        <f>Dane!$C$11</f>
        <v>0</v>
      </c>
      <c r="X1397" s="8"/>
      <c r="Y1397" s="105"/>
      <c r="Z1397" s="5"/>
      <c r="AA1397" s="5"/>
      <c r="AB1397" s="110">
        <f>Dane!$C$12</f>
        <v>0</v>
      </c>
      <c r="AC1397" s="108">
        <f>IF(Dane!$E$3=1,AP1397+BA1397+BL1397,IF(Dane!$E$3=2,AT1397+BE1397+BP1397,AW1397+BH1397+BS1397))</f>
        <v>0</v>
      </c>
      <c r="AD1397" s="14">
        <f>IF(Dane!$E$3=1,AQ1397+BB1397+BM1397,IF(Dane!$E$3=2,AU1397+BF1397+BQ1397,AX1397+BI1397+BT1397))</f>
        <v>0</v>
      </c>
      <c r="AE1397" s="14">
        <f>IF((J1397*Dane!$C$9)-AC1397&lt;0,0,(J1397*Dane!$C$9)-AC1397)</f>
        <v>0</v>
      </c>
      <c r="AF1397" s="61">
        <f>IF((K1397*Dane!$C$9)-AD1397&lt;0,0,(K1397*Dane!$C$9)-AD1397)</f>
        <v>0</v>
      </c>
      <c r="AG1397" s="93"/>
      <c r="AH1397" s="84">
        <f>IF(Dane!$E$3=1,AP1397,IF(Dane!$E$3=2,AT1397,AW1397))</f>
        <v>0</v>
      </c>
      <c r="AI1397" s="84">
        <f>IF(Dane!$E$3=1,AQ1397,IF(Dane!$E$3=2,AU1397,AX1397))</f>
        <v>0</v>
      </c>
      <c r="AJ1397" s="84">
        <f>IF(Dane!$E$3=1,BA1397,IF(Dane!$E$3=2,BE1397,BH1397))</f>
        <v>0</v>
      </c>
      <c r="AK1397" s="84">
        <f>IF(Dane!$E$3=1,BB1397,IF(Dane!$E$3=2,BF1397,BI1397))</f>
        <v>0</v>
      </c>
      <c r="AL1397" s="84">
        <f>IF(Dane!$E$3=1,BL1397,IF(Dane!$E$3=2,BP1397,BS1397))</f>
        <v>0</v>
      </c>
      <c r="AM1397" s="84">
        <f>IF(Dane!$E$3=1,BM1397,IF(Dane!$E$3=2,BQ1397,BT1397))</f>
        <v>0</v>
      </c>
      <c r="AN1397" s="39">
        <f>IF(Dane!$C$9="",0,IFERROR(J1397/R1397,0))</f>
        <v>0</v>
      </c>
      <c r="AO1397" s="39">
        <f>IF(Dane!$C$9="",0,IFERROR(ROUND(J1397-ROUND(J1397*0.0976,2)-ROUND(J1397*0.015,2)-ROUND(J1397*0.0245,2),2)/R1397,0))</f>
        <v>0</v>
      </c>
      <c r="AP1397" s="39">
        <f t="shared" si="324"/>
        <v>0</v>
      </c>
      <c r="AQ1397" s="39">
        <f t="shared" si="325"/>
        <v>0</v>
      </c>
      <c r="AR1397" s="39">
        <f t="shared" si="321"/>
        <v>0</v>
      </c>
      <c r="AS1397" s="39">
        <f>IF(Dane!$C$9="",0,IFERROR(AR1397/R1397,0))</f>
        <v>0</v>
      </c>
      <c r="AT1397" s="39">
        <f t="shared" si="326"/>
        <v>0</v>
      </c>
      <c r="AU1397" s="39">
        <v>0</v>
      </c>
      <c r="AV1397" s="39">
        <f t="shared" si="327"/>
        <v>0</v>
      </c>
      <c r="AW1397" s="39">
        <f>IF(Dane!$C$9="",0,IF(ROUND((N1397+O1397)*AV1397,2)&gt;$AN$1,$AN$1,ROUND((N1397+O1397)*AV1397,2)))</f>
        <v>0</v>
      </c>
      <c r="AX1397" s="39">
        <v>0</v>
      </c>
      <c r="AY1397" s="39">
        <f>IF(Dane!$C$9=2,IFERROR(J1397/W1397,0),IF(Dane!$C$9=3,IFERROR(J1397/W1397,0),0))</f>
        <v>0</v>
      </c>
      <c r="AZ1397" s="39">
        <f>IF(Dane!$C$9=2,IFERROR(ROUND(J1397-ROUND(J1397*0.0976,2)-ROUND(J1397*0.015,2)-ROUND(J1397*0.0245,2),2)/W1397,0),IF(Dane!$C$9=3,IFERROR(ROUND(J1397-ROUND(J1397*0.0976,2)-ROUND(J1397*0.015,2)-ROUND(J1397*0.0245,2),2)/W1397,0),0))</f>
        <v>0</v>
      </c>
      <c r="BA1397" s="39">
        <f t="shared" si="328"/>
        <v>0</v>
      </c>
      <c r="BB1397" s="39">
        <f t="shared" si="329"/>
        <v>0</v>
      </c>
      <c r="BC1397" s="39">
        <f t="shared" si="322"/>
        <v>0</v>
      </c>
      <c r="BD1397" s="39">
        <f>IF(Dane!$C$9=2,IFERROR(BC1397/W1397,0),IF(Dane!$C$9=3,IFERROR(BC1397/W1397,0),0))</f>
        <v>0</v>
      </c>
      <c r="BE1397" s="39">
        <f t="shared" si="330"/>
        <v>0</v>
      </c>
      <c r="BF1397" s="39">
        <v>0</v>
      </c>
      <c r="BG1397" s="39">
        <f t="shared" si="331"/>
        <v>0</v>
      </c>
      <c r="BH1397" s="39">
        <f>IF(Dane!$C$9=2,IF(ROUND((S1397+T1397)*BG1397,2)&gt;$AN$1,$AN$1,ROUND((S1397+T1397)*BG1397,2)),IF(Dane!$C$9=3,IF(ROUND((S1397+T1397)*BG1397,2)&gt;$AN$1,$AN$1,ROUND((S1397+T1397)*BG1397,2)),0))</f>
        <v>0</v>
      </c>
      <c r="BI1397" s="39">
        <v>0</v>
      </c>
      <c r="BJ1397" s="39">
        <f>IF(Dane!$C$9=3,IFERROR(J1397/AB1397,0),0)</f>
        <v>0</v>
      </c>
      <c r="BK1397" s="39">
        <f>IF(Dane!$C$9=3,IFERROR(ROUND(J1397-ROUND(J1397*0.0976,2)-ROUND(J1397*0.015,2)-ROUND(J1397*0.0245,2),2)/AB1397,0),0)</f>
        <v>0</v>
      </c>
      <c r="BL1397" s="39">
        <f t="shared" si="332"/>
        <v>0</v>
      </c>
      <c r="BM1397" s="39">
        <f t="shared" si="333"/>
        <v>0</v>
      </c>
      <c r="BN1397" s="39">
        <f t="shared" si="323"/>
        <v>0</v>
      </c>
      <c r="BO1397" s="39">
        <f>IF(Dane!$C$9=3,IFERROR(BN1397/AB1397,0),0)</f>
        <v>0</v>
      </c>
      <c r="BP1397" s="39">
        <f t="shared" si="334"/>
        <v>0</v>
      </c>
      <c r="BQ1397" s="39">
        <v>0</v>
      </c>
      <c r="BR1397" s="39">
        <f t="shared" si="335"/>
        <v>0</v>
      </c>
      <c r="BS1397" s="39">
        <f>IF(Dane!$C$9=3,IF(ROUND((X1397+Y1397)*BR1397,2)&gt;$AN$1,$AN$1,ROUND((X1397+Y1397)*BR1397,2)),0)</f>
        <v>0</v>
      </c>
      <c r="BT1397" s="39">
        <v>0</v>
      </c>
    </row>
    <row r="1398" spans="1:72">
      <c r="A1398" s="87">
        <v>1389</v>
      </c>
      <c r="B1398" s="1"/>
      <c r="C1398" s="1"/>
      <c r="D1398" s="2"/>
      <c r="E1398" s="3"/>
      <c r="F1398" s="4"/>
      <c r="G1398" s="5"/>
      <c r="H1398" s="5"/>
      <c r="I1398" s="6"/>
      <c r="J1398" s="5"/>
      <c r="K1398" s="5"/>
      <c r="L1398" s="5"/>
      <c r="M1398" s="55"/>
      <c r="N1398" s="8"/>
      <c r="O1398" s="105"/>
      <c r="P1398" s="5"/>
      <c r="Q1398" s="5"/>
      <c r="R1398" s="105">
        <f>Dane!$C$10</f>
        <v>0</v>
      </c>
      <c r="S1398" s="8"/>
      <c r="T1398" s="105"/>
      <c r="U1398" s="5"/>
      <c r="V1398" s="5"/>
      <c r="W1398" s="107">
        <f>Dane!$C$11</f>
        <v>0</v>
      </c>
      <c r="X1398" s="8"/>
      <c r="Y1398" s="105"/>
      <c r="Z1398" s="5"/>
      <c r="AA1398" s="5"/>
      <c r="AB1398" s="110">
        <f>Dane!$C$12</f>
        <v>0</v>
      </c>
      <c r="AC1398" s="108">
        <f>IF(Dane!$E$3=1,AP1398+BA1398+BL1398,IF(Dane!$E$3=2,AT1398+BE1398+BP1398,AW1398+BH1398+BS1398))</f>
        <v>0</v>
      </c>
      <c r="AD1398" s="14">
        <f>IF(Dane!$E$3=1,AQ1398+BB1398+BM1398,IF(Dane!$E$3=2,AU1398+BF1398+BQ1398,AX1398+BI1398+BT1398))</f>
        <v>0</v>
      </c>
      <c r="AE1398" s="14">
        <f>IF((J1398*Dane!$C$9)-AC1398&lt;0,0,(J1398*Dane!$C$9)-AC1398)</f>
        <v>0</v>
      </c>
      <c r="AF1398" s="61">
        <f>IF((K1398*Dane!$C$9)-AD1398&lt;0,0,(K1398*Dane!$C$9)-AD1398)</f>
        <v>0</v>
      </c>
      <c r="AG1398" s="93"/>
      <c r="AH1398" s="84">
        <f>IF(Dane!$E$3=1,AP1398,IF(Dane!$E$3=2,AT1398,AW1398))</f>
        <v>0</v>
      </c>
      <c r="AI1398" s="84">
        <f>IF(Dane!$E$3=1,AQ1398,IF(Dane!$E$3=2,AU1398,AX1398))</f>
        <v>0</v>
      </c>
      <c r="AJ1398" s="84">
        <f>IF(Dane!$E$3=1,BA1398,IF(Dane!$E$3=2,BE1398,BH1398))</f>
        <v>0</v>
      </c>
      <c r="AK1398" s="84">
        <f>IF(Dane!$E$3=1,BB1398,IF(Dane!$E$3=2,BF1398,BI1398))</f>
        <v>0</v>
      </c>
      <c r="AL1398" s="84">
        <f>IF(Dane!$E$3=1,BL1398,IF(Dane!$E$3=2,BP1398,BS1398))</f>
        <v>0</v>
      </c>
      <c r="AM1398" s="84">
        <f>IF(Dane!$E$3=1,BM1398,IF(Dane!$E$3=2,BQ1398,BT1398))</f>
        <v>0</v>
      </c>
      <c r="AN1398" s="39">
        <f>IF(Dane!$C$9="",0,IFERROR(J1398/R1398,0))</f>
        <v>0</v>
      </c>
      <c r="AO1398" s="39">
        <f>IF(Dane!$C$9="",0,IFERROR(ROUND(J1398-ROUND(J1398*0.0976,2)-ROUND(J1398*0.015,2)-ROUND(J1398*0.0245,2),2)/R1398,0))</f>
        <v>0</v>
      </c>
      <c r="AP1398" s="39">
        <f t="shared" si="324"/>
        <v>0</v>
      </c>
      <c r="AQ1398" s="39">
        <f t="shared" si="325"/>
        <v>0</v>
      </c>
      <c r="AR1398" s="39">
        <f t="shared" si="321"/>
        <v>0</v>
      </c>
      <c r="AS1398" s="39">
        <f>IF(Dane!$C$9="",0,IFERROR(AR1398/R1398,0))</f>
        <v>0</v>
      </c>
      <c r="AT1398" s="39">
        <f t="shared" si="326"/>
        <v>0</v>
      </c>
      <c r="AU1398" s="39">
        <v>0</v>
      </c>
      <c r="AV1398" s="39">
        <f t="shared" si="327"/>
        <v>0</v>
      </c>
      <c r="AW1398" s="39">
        <f>IF(Dane!$C$9="",0,IF(ROUND((N1398+O1398)*AV1398,2)&gt;$AN$1,$AN$1,ROUND((N1398+O1398)*AV1398,2)))</f>
        <v>0</v>
      </c>
      <c r="AX1398" s="39">
        <v>0</v>
      </c>
      <c r="AY1398" s="39">
        <f>IF(Dane!$C$9=2,IFERROR(J1398/W1398,0),IF(Dane!$C$9=3,IFERROR(J1398/W1398,0),0))</f>
        <v>0</v>
      </c>
      <c r="AZ1398" s="39">
        <f>IF(Dane!$C$9=2,IFERROR(ROUND(J1398-ROUND(J1398*0.0976,2)-ROUND(J1398*0.015,2)-ROUND(J1398*0.0245,2),2)/W1398,0),IF(Dane!$C$9=3,IFERROR(ROUND(J1398-ROUND(J1398*0.0976,2)-ROUND(J1398*0.015,2)-ROUND(J1398*0.0245,2),2)/W1398,0),0))</f>
        <v>0</v>
      </c>
      <c r="BA1398" s="39">
        <f t="shared" si="328"/>
        <v>0</v>
      </c>
      <c r="BB1398" s="39">
        <f t="shared" si="329"/>
        <v>0</v>
      </c>
      <c r="BC1398" s="39">
        <f t="shared" si="322"/>
        <v>0</v>
      </c>
      <c r="BD1398" s="39">
        <f>IF(Dane!$C$9=2,IFERROR(BC1398/W1398,0),IF(Dane!$C$9=3,IFERROR(BC1398/W1398,0),0))</f>
        <v>0</v>
      </c>
      <c r="BE1398" s="39">
        <f t="shared" si="330"/>
        <v>0</v>
      </c>
      <c r="BF1398" s="39">
        <v>0</v>
      </c>
      <c r="BG1398" s="39">
        <f t="shared" si="331"/>
        <v>0</v>
      </c>
      <c r="BH1398" s="39">
        <f>IF(Dane!$C$9=2,IF(ROUND((S1398+T1398)*BG1398,2)&gt;$AN$1,$AN$1,ROUND((S1398+T1398)*BG1398,2)),IF(Dane!$C$9=3,IF(ROUND((S1398+T1398)*BG1398,2)&gt;$AN$1,$AN$1,ROUND((S1398+T1398)*BG1398,2)),0))</f>
        <v>0</v>
      </c>
      <c r="BI1398" s="39">
        <v>0</v>
      </c>
      <c r="BJ1398" s="39">
        <f>IF(Dane!$C$9=3,IFERROR(J1398/AB1398,0),0)</f>
        <v>0</v>
      </c>
      <c r="BK1398" s="39">
        <f>IF(Dane!$C$9=3,IFERROR(ROUND(J1398-ROUND(J1398*0.0976,2)-ROUND(J1398*0.015,2)-ROUND(J1398*0.0245,2),2)/AB1398,0),0)</f>
        <v>0</v>
      </c>
      <c r="BL1398" s="39">
        <f t="shared" si="332"/>
        <v>0</v>
      </c>
      <c r="BM1398" s="39">
        <f t="shared" si="333"/>
        <v>0</v>
      </c>
      <c r="BN1398" s="39">
        <f t="shared" si="323"/>
        <v>0</v>
      </c>
      <c r="BO1398" s="39">
        <f>IF(Dane!$C$9=3,IFERROR(BN1398/AB1398,0),0)</f>
        <v>0</v>
      </c>
      <c r="BP1398" s="39">
        <f t="shared" si="334"/>
        <v>0</v>
      </c>
      <c r="BQ1398" s="39">
        <v>0</v>
      </c>
      <c r="BR1398" s="39">
        <f t="shared" si="335"/>
        <v>0</v>
      </c>
      <c r="BS1398" s="39">
        <f>IF(Dane!$C$9=3,IF(ROUND((X1398+Y1398)*BR1398,2)&gt;$AN$1,$AN$1,ROUND((X1398+Y1398)*BR1398,2)),0)</f>
        <v>0</v>
      </c>
      <c r="BT1398" s="39">
        <v>0</v>
      </c>
    </row>
    <row r="1399" spans="1:72">
      <c r="A1399" s="87">
        <v>1390</v>
      </c>
      <c r="B1399" s="1"/>
      <c r="C1399" s="1"/>
      <c r="D1399" s="2"/>
      <c r="E1399" s="3"/>
      <c r="F1399" s="4"/>
      <c r="G1399" s="5"/>
      <c r="H1399" s="5"/>
      <c r="I1399" s="6"/>
      <c r="J1399" s="5"/>
      <c r="K1399" s="5"/>
      <c r="L1399" s="5"/>
      <c r="M1399" s="55"/>
      <c r="N1399" s="8"/>
      <c r="O1399" s="105"/>
      <c r="P1399" s="5"/>
      <c r="Q1399" s="5"/>
      <c r="R1399" s="105">
        <f>Dane!$C$10</f>
        <v>0</v>
      </c>
      <c r="S1399" s="8"/>
      <c r="T1399" s="105"/>
      <c r="U1399" s="5"/>
      <c r="V1399" s="5"/>
      <c r="W1399" s="107">
        <f>Dane!$C$11</f>
        <v>0</v>
      </c>
      <c r="X1399" s="8"/>
      <c r="Y1399" s="105"/>
      <c r="Z1399" s="5"/>
      <c r="AA1399" s="5"/>
      <c r="AB1399" s="110">
        <f>Dane!$C$12</f>
        <v>0</v>
      </c>
      <c r="AC1399" s="108">
        <f>IF(Dane!$E$3=1,AP1399+BA1399+BL1399,IF(Dane!$E$3=2,AT1399+BE1399+BP1399,AW1399+BH1399+BS1399))</f>
        <v>0</v>
      </c>
      <c r="AD1399" s="14">
        <f>IF(Dane!$E$3=1,AQ1399+BB1399+BM1399,IF(Dane!$E$3=2,AU1399+BF1399+BQ1399,AX1399+BI1399+BT1399))</f>
        <v>0</v>
      </c>
      <c r="AE1399" s="14">
        <f>IF((J1399*Dane!$C$9)-AC1399&lt;0,0,(J1399*Dane!$C$9)-AC1399)</f>
        <v>0</v>
      </c>
      <c r="AF1399" s="61">
        <f>IF((K1399*Dane!$C$9)-AD1399&lt;0,0,(K1399*Dane!$C$9)-AD1399)</f>
        <v>0</v>
      </c>
      <c r="AG1399" s="93"/>
      <c r="AH1399" s="84">
        <f>IF(Dane!$E$3=1,AP1399,IF(Dane!$E$3=2,AT1399,AW1399))</f>
        <v>0</v>
      </c>
      <c r="AI1399" s="84">
        <f>IF(Dane!$E$3=1,AQ1399,IF(Dane!$E$3=2,AU1399,AX1399))</f>
        <v>0</v>
      </c>
      <c r="AJ1399" s="84">
        <f>IF(Dane!$E$3=1,BA1399,IF(Dane!$E$3=2,BE1399,BH1399))</f>
        <v>0</v>
      </c>
      <c r="AK1399" s="84">
        <f>IF(Dane!$E$3=1,BB1399,IF(Dane!$E$3=2,BF1399,BI1399))</f>
        <v>0</v>
      </c>
      <c r="AL1399" s="84">
        <f>IF(Dane!$E$3=1,BL1399,IF(Dane!$E$3=2,BP1399,BS1399))</f>
        <v>0</v>
      </c>
      <c r="AM1399" s="84">
        <f>IF(Dane!$E$3=1,BM1399,IF(Dane!$E$3=2,BQ1399,BT1399))</f>
        <v>0</v>
      </c>
      <c r="AN1399" s="39">
        <f>IF(Dane!$C$9="",0,IFERROR(J1399/R1399,0))</f>
        <v>0</v>
      </c>
      <c r="AO1399" s="39">
        <f>IF(Dane!$C$9="",0,IFERROR(ROUND(J1399-ROUND(J1399*0.0976,2)-ROUND(J1399*0.015,2)-ROUND(J1399*0.0245,2),2)/R1399,0))</f>
        <v>0</v>
      </c>
      <c r="AP1399" s="39">
        <f t="shared" si="324"/>
        <v>0</v>
      </c>
      <c r="AQ1399" s="39">
        <f t="shared" si="325"/>
        <v>0</v>
      </c>
      <c r="AR1399" s="39">
        <f t="shared" si="321"/>
        <v>0</v>
      </c>
      <c r="AS1399" s="39">
        <f>IF(Dane!$C$9="",0,IFERROR(AR1399/R1399,0))</f>
        <v>0</v>
      </c>
      <c r="AT1399" s="39">
        <f t="shared" si="326"/>
        <v>0</v>
      </c>
      <c r="AU1399" s="39">
        <v>0</v>
      </c>
      <c r="AV1399" s="39">
        <f t="shared" si="327"/>
        <v>0</v>
      </c>
      <c r="AW1399" s="39">
        <f>IF(Dane!$C$9="",0,IF(ROUND((N1399+O1399)*AV1399,2)&gt;$AN$1,$AN$1,ROUND((N1399+O1399)*AV1399,2)))</f>
        <v>0</v>
      </c>
      <c r="AX1399" s="39">
        <v>0</v>
      </c>
      <c r="AY1399" s="39">
        <f>IF(Dane!$C$9=2,IFERROR(J1399/W1399,0),IF(Dane!$C$9=3,IFERROR(J1399/W1399,0),0))</f>
        <v>0</v>
      </c>
      <c r="AZ1399" s="39">
        <f>IF(Dane!$C$9=2,IFERROR(ROUND(J1399-ROUND(J1399*0.0976,2)-ROUND(J1399*0.015,2)-ROUND(J1399*0.0245,2),2)/W1399,0),IF(Dane!$C$9=3,IFERROR(ROUND(J1399-ROUND(J1399*0.0976,2)-ROUND(J1399*0.015,2)-ROUND(J1399*0.0245,2),2)/W1399,0),0))</f>
        <v>0</v>
      </c>
      <c r="BA1399" s="39">
        <f t="shared" si="328"/>
        <v>0</v>
      </c>
      <c r="BB1399" s="39">
        <f t="shared" si="329"/>
        <v>0</v>
      </c>
      <c r="BC1399" s="39">
        <f t="shared" si="322"/>
        <v>0</v>
      </c>
      <c r="BD1399" s="39">
        <f>IF(Dane!$C$9=2,IFERROR(BC1399/W1399,0),IF(Dane!$C$9=3,IFERROR(BC1399/W1399,0),0))</f>
        <v>0</v>
      </c>
      <c r="BE1399" s="39">
        <f t="shared" si="330"/>
        <v>0</v>
      </c>
      <c r="BF1399" s="39">
        <v>0</v>
      </c>
      <c r="BG1399" s="39">
        <f t="shared" si="331"/>
        <v>0</v>
      </c>
      <c r="BH1399" s="39">
        <f>IF(Dane!$C$9=2,IF(ROUND((S1399+T1399)*BG1399,2)&gt;$AN$1,$AN$1,ROUND((S1399+T1399)*BG1399,2)),IF(Dane!$C$9=3,IF(ROUND((S1399+T1399)*BG1399,2)&gt;$AN$1,$AN$1,ROUND((S1399+T1399)*BG1399,2)),0))</f>
        <v>0</v>
      </c>
      <c r="BI1399" s="39">
        <v>0</v>
      </c>
      <c r="BJ1399" s="39">
        <f>IF(Dane!$C$9=3,IFERROR(J1399/AB1399,0),0)</f>
        <v>0</v>
      </c>
      <c r="BK1399" s="39">
        <f>IF(Dane!$C$9=3,IFERROR(ROUND(J1399-ROUND(J1399*0.0976,2)-ROUND(J1399*0.015,2)-ROUND(J1399*0.0245,2),2)/AB1399,0),0)</f>
        <v>0</v>
      </c>
      <c r="BL1399" s="39">
        <f t="shared" si="332"/>
        <v>0</v>
      </c>
      <c r="BM1399" s="39">
        <f t="shared" si="333"/>
        <v>0</v>
      </c>
      <c r="BN1399" s="39">
        <f t="shared" si="323"/>
        <v>0</v>
      </c>
      <c r="BO1399" s="39">
        <f>IF(Dane!$C$9=3,IFERROR(BN1399/AB1399,0),0)</f>
        <v>0</v>
      </c>
      <c r="BP1399" s="39">
        <f t="shared" si="334"/>
        <v>0</v>
      </c>
      <c r="BQ1399" s="39">
        <v>0</v>
      </c>
      <c r="BR1399" s="39">
        <f t="shared" si="335"/>
        <v>0</v>
      </c>
      <c r="BS1399" s="39">
        <f>IF(Dane!$C$9=3,IF(ROUND((X1399+Y1399)*BR1399,2)&gt;$AN$1,$AN$1,ROUND((X1399+Y1399)*BR1399,2)),0)</f>
        <v>0</v>
      </c>
      <c r="BT1399" s="39">
        <v>0</v>
      </c>
    </row>
    <row r="1400" spans="1:72">
      <c r="A1400" s="87">
        <v>1391</v>
      </c>
      <c r="B1400" s="1"/>
      <c r="C1400" s="1"/>
      <c r="D1400" s="2"/>
      <c r="E1400" s="3"/>
      <c r="F1400" s="4"/>
      <c r="G1400" s="5"/>
      <c r="H1400" s="5"/>
      <c r="I1400" s="6"/>
      <c r="J1400" s="5"/>
      <c r="K1400" s="5"/>
      <c r="L1400" s="5"/>
      <c r="M1400" s="55"/>
      <c r="N1400" s="8"/>
      <c r="O1400" s="105"/>
      <c r="P1400" s="5"/>
      <c r="Q1400" s="5"/>
      <c r="R1400" s="105">
        <f>Dane!$C$10</f>
        <v>0</v>
      </c>
      <c r="S1400" s="8"/>
      <c r="T1400" s="105"/>
      <c r="U1400" s="5"/>
      <c r="V1400" s="5"/>
      <c r="W1400" s="107">
        <f>Dane!$C$11</f>
        <v>0</v>
      </c>
      <c r="X1400" s="8"/>
      <c r="Y1400" s="105"/>
      <c r="Z1400" s="5"/>
      <c r="AA1400" s="5"/>
      <c r="AB1400" s="110">
        <f>Dane!$C$12</f>
        <v>0</v>
      </c>
      <c r="AC1400" s="108">
        <f>IF(Dane!$E$3=1,AP1400+BA1400+BL1400,IF(Dane!$E$3=2,AT1400+BE1400+BP1400,AW1400+BH1400+BS1400))</f>
        <v>0</v>
      </c>
      <c r="AD1400" s="14">
        <f>IF(Dane!$E$3=1,AQ1400+BB1400+BM1400,IF(Dane!$E$3=2,AU1400+BF1400+BQ1400,AX1400+BI1400+BT1400))</f>
        <v>0</v>
      </c>
      <c r="AE1400" s="14">
        <f>IF((J1400*Dane!$C$9)-AC1400&lt;0,0,(J1400*Dane!$C$9)-AC1400)</f>
        <v>0</v>
      </c>
      <c r="AF1400" s="61">
        <f>IF((K1400*Dane!$C$9)-AD1400&lt;0,0,(K1400*Dane!$C$9)-AD1400)</f>
        <v>0</v>
      </c>
      <c r="AG1400" s="93"/>
      <c r="AH1400" s="84">
        <f>IF(Dane!$E$3=1,AP1400,IF(Dane!$E$3=2,AT1400,AW1400))</f>
        <v>0</v>
      </c>
      <c r="AI1400" s="84">
        <f>IF(Dane!$E$3=1,AQ1400,IF(Dane!$E$3=2,AU1400,AX1400))</f>
        <v>0</v>
      </c>
      <c r="AJ1400" s="84">
        <f>IF(Dane!$E$3=1,BA1400,IF(Dane!$E$3=2,BE1400,BH1400))</f>
        <v>0</v>
      </c>
      <c r="AK1400" s="84">
        <f>IF(Dane!$E$3=1,BB1400,IF(Dane!$E$3=2,BF1400,BI1400))</f>
        <v>0</v>
      </c>
      <c r="AL1400" s="84">
        <f>IF(Dane!$E$3=1,BL1400,IF(Dane!$E$3=2,BP1400,BS1400))</f>
        <v>0</v>
      </c>
      <c r="AM1400" s="84">
        <f>IF(Dane!$E$3=1,BM1400,IF(Dane!$E$3=2,BQ1400,BT1400))</f>
        <v>0</v>
      </c>
      <c r="AN1400" s="39">
        <f>IF(Dane!$C$9="",0,IFERROR(J1400/R1400,0))</f>
        <v>0</v>
      </c>
      <c r="AO1400" s="39">
        <f>IF(Dane!$C$9="",0,IFERROR(ROUND(J1400-ROUND(J1400*0.0976,2)-ROUND(J1400*0.015,2)-ROUND(J1400*0.0245,2),2)/R1400,0))</f>
        <v>0</v>
      </c>
      <c r="AP1400" s="39">
        <f t="shared" si="324"/>
        <v>0</v>
      </c>
      <c r="AQ1400" s="39">
        <f t="shared" si="325"/>
        <v>0</v>
      </c>
      <c r="AR1400" s="39">
        <f t="shared" si="321"/>
        <v>0</v>
      </c>
      <c r="AS1400" s="39">
        <f>IF(Dane!$C$9="",0,IFERROR(AR1400/R1400,0))</f>
        <v>0</v>
      </c>
      <c r="AT1400" s="39">
        <f t="shared" si="326"/>
        <v>0</v>
      </c>
      <c r="AU1400" s="39">
        <v>0</v>
      </c>
      <c r="AV1400" s="39">
        <f t="shared" si="327"/>
        <v>0</v>
      </c>
      <c r="AW1400" s="39">
        <f>IF(Dane!$C$9="",0,IF(ROUND((N1400+O1400)*AV1400,2)&gt;$AN$1,$AN$1,ROUND((N1400+O1400)*AV1400,2)))</f>
        <v>0</v>
      </c>
      <c r="AX1400" s="39">
        <v>0</v>
      </c>
      <c r="AY1400" s="39">
        <f>IF(Dane!$C$9=2,IFERROR(J1400/W1400,0),IF(Dane!$C$9=3,IFERROR(J1400/W1400,0),0))</f>
        <v>0</v>
      </c>
      <c r="AZ1400" s="39">
        <f>IF(Dane!$C$9=2,IFERROR(ROUND(J1400-ROUND(J1400*0.0976,2)-ROUND(J1400*0.015,2)-ROUND(J1400*0.0245,2),2)/W1400,0),IF(Dane!$C$9=3,IFERROR(ROUND(J1400-ROUND(J1400*0.0976,2)-ROUND(J1400*0.015,2)-ROUND(J1400*0.0245,2),2)/W1400,0),0))</f>
        <v>0</v>
      </c>
      <c r="BA1400" s="39">
        <f t="shared" si="328"/>
        <v>0</v>
      </c>
      <c r="BB1400" s="39">
        <f t="shared" si="329"/>
        <v>0</v>
      </c>
      <c r="BC1400" s="39">
        <f t="shared" si="322"/>
        <v>0</v>
      </c>
      <c r="BD1400" s="39">
        <f>IF(Dane!$C$9=2,IFERROR(BC1400/W1400,0),IF(Dane!$C$9=3,IFERROR(BC1400/W1400,0),0))</f>
        <v>0</v>
      </c>
      <c r="BE1400" s="39">
        <f t="shared" si="330"/>
        <v>0</v>
      </c>
      <c r="BF1400" s="39">
        <v>0</v>
      </c>
      <c r="BG1400" s="39">
        <f t="shared" si="331"/>
        <v>0</v>
      </c>
      <c r="BH1400" s="39">
        <f>IF(Dane!$C$9=2,IF(ROUND((S1400+T1400)*BG1400,2)&gt;$AN$1,$AN$1,ROUND((S1400+T1400)*BG1400,2)),IF(Dane!$C$9=3,IF(ROUND((S1400+T1400)*BG1400,2)&gt;$AN$1,$AN$1,ROUND((S1400+T1400)*BG1400,2)),0))</f>
        <v>0</v>
      </c>
      <c r="BI1400" s="39">
        <v>0</v>
      </c>
      <c r="BJ1400" s="39">
        <f>IF(Dane!$C$9=3,IFERROR(J1400/AB1400,0),0)</f>
        <v>0</v>
      </c>
      <c r="BK1400" s="39">
        <f>IF(Dane!$C$9=3,IFERROR(ROUND(J1400-ROUND(J1400*0.0976,2)-ROUND(J1400*0.015,2)-ROUND(J1400*0.0245,2),2)/AB1400,0),0)</f>
        <v>0</v>
      </c>
      <c r="BL1400" s="39">
        <f t="shared" si="332"/>
        <v>0</v>
      </c>
      <c r="BM1400" s="39">
        <f t="shared" si="333"/>
        <v>0</v>
      </c>
      <c r="BN1400" s="39">
        <f t="shared" si="323"/>
        <v>0</v>
      </c>
      <c r="BO1400" s="39">
        <f>IF(Dane!$C$9=3,IFERROR(BN1400/AB1400,0),0)</f>
        <v>0</v>
      </c>
      <c r="BP1400" s="39">
        <f t="shared" si="334"/>
        <v>0</v>
      </c>
      <c r="BQ1400" s="39">
        <v>0</v>
      </c>
      <c r="BR1400" s="39">
        <f t="shared" si="335"/>
        <v>0</v>
      </c>
      <c r="BS1400" s="39">
        <f>IF(Dane!$C$9=3,IF(ROUND((X1400+Y1400)*BR1400,2)&gt;$AN$1,$AN$1,ROUND((X1400+Y1400)*BR1400,2)),0)</f>
        <v>0</v>
      </c>
      <c r="BT1400" s="39">
        <v>0</v>
      </c>
    </row>
    <row r="1401" spans="1:72">
      <c r="A1401" s="87">
        <v>1392</v>
      </c>
      <c r="B1401" s="1"/>
      <c r="C1401" s="1"/>
      <c r="D1401" s="2"/>
      <c r="E1401" s="3"/>
      <c r="F1401" s="4"/>
      <c r="G1401" s="5"/>
      <c r="H1401" s="5"/>
      <c r="I1401" s="6"/>
      <c r="J1401" s="5"/>
      <c r="K1401" s="5"/>
      <c r="L1401" s="5"/>
      <c r="M1401" s="55"/>
      <c r="N1401" s="8"/>
      <c r="O1401" s="105"/>
      <c r="P1401" s="5"/>
      <c r="Q1401" s="5"/>
      <c r="R1401" s="105">
        <f>Dane!$C$10</f>
        <v>0</v>
      </c>
      <c r="S1401" s="8"/>
      <c r="T1401" s="105"/>
      <c r="U1401" s="5"/>
      <c r="V1401" s="5"/>
      <c r="W1401" s="107">
        <f>Dane!$C$11</f>
        <v>0</v>
      </c>
      <c r="X1401" s="8"/>
      <c r="Y1401" s="105"/>
      <c r="Z1401" s="5"/>
      <c r="AA1401" s="5"/>
      <c r="AB1401" s="110">
        <f>Dane!$C$12</f>
        <v>0</v>
      </c>
      <c r="AC1401" s="108">
        <f>IF(Dane!$E$3=1,AP1401+BA1401+BL1401,IF(Dane!$E$3=2,AT1401+BE1401+BP1401,AW1401+BH1401+BS1401))</f>
        <v>0</v>
      </c>
      <c r="AD1401" s="14">
        <f>IF(Dane!$E$3=1,AQ1401+BB1401+BM1401,IF(Dane!$E$3=2,AU1401+BF1401+BQ1401,AX1401+BI1401+BT1401))</f>
        <v>0</v>
      </c>
      <c r="AE1401" s="14">
        <f>IF((J1401*Dane!$C$9)-AC1401&lt;0,0,(J1401*Dane!$C$9)-AC1401)</f>
        <v>0</v>
      </c>
      <c r="AF1401" s="61">
        <f>IF((K1401*Dane!$C$9)-AD1401&lt;0,0,(K1401*Dane!$C$9)-AD1401)</f>
        <v>0</v>
      </c>
      <c r="AG1401" s="93"/>
      <c r="AH1401" s="84">
        <f>IF(Dane!$E$3=1,AP1401,IF(Dane!$E$3=2,AT1401,AW1401))</f>
        <v>0</v>
      </c>
      <c r="AI1401" s="84">
        <f>IF(Dane!$E$3=1,AQ1401,IF(Dane!$E$3=2,AU1401,AX1401))</f>
        <v>0</v>
      </c>
      <c r="AJ1401" s="84">
        <f>IF(Dane!$E$3=1,BA1401,IF(Dane!$E$3=2,BE1401,BH1401))</f>
        <v>0</v>
      </c>
      <c r="AK1401" s="84">
        <f>IF(Dane!$E$3=1,BB1401,IF(Dane!$E$3=2,BF1401,BI1401))</f>
        <v>0</v>
      </c>
      <c r="AL1401" s="84">
        <f>IF(Dane!$E$3=1,BL1401,IF(Dane!$E$3=2,BP1401,BS1401))</f>
        <v>0</v>
      </c>
      <c r="AM1401" s="84">
        <f>IF(Dane!$E$3=1,BM1401,IF(Dane!$E$3=2,BQ1401,BT1401))</f>
        <v>0</v>
      </c>
      <c r="AN1401" s="39">
        <f>IF(Dane!$C$9="",0,IFERROR(J1401/R1401,0))</f>
        <v>0</v>
      </c>
      <c r="AO1401" s="39">
        <f>IF(Dane!$C$9="",0,IFERROR(ROUND(J1401-ROUND(J1401*0.0976,2)-ROUND(J1401*0.015,2)-ROUND(J1401*0.0245,2),2)/R1401,0))</f>
        <v>0</v>
      </c>
      <c r="AP1401" s="39">
        <f t="shared" si="324"/>
        <v>0</v>
      </c>
      <c r="AQ1401" s="39">
        <f t="shared" si="325"/>
        <v>0</v>
      </c>
      <c r="AR1401" s="39">
        <f t="shared" si="321"/>
        <v>0</v>
      </c>
      <c r="AS1401" s="39">
        <f>IF(Dane!$C$9="",0,IFERROR(AR1401/R1401,0))</f>
        <v>0</v>
      </c>
      <c r="AT1401" s="39">
        <f t="shared" si="326"/>
        <v>0</v>
      </c>
      <c r="AU1401" s="39">
        <v>0</v>
      </c>
      <c r="AV1401" s="39">
        <f t="shared" si="327"/>
        <v>0</v>
      </c>
      <c r="AW1401" s="39">
        <f>IF(Dane!$C$9="",0,IF(ROUND((N1401+O1401)*AV1401,2)&gt;$AN$1,$AN$1,ROUND((N1401+O1401)*AV1401,2)))</f>
        <v>0</v>
      </c>
      <c r="AX1401" s="39">
        <v>0</v>
      </c>
      <c r="AY1401" s="39">
        <f>IF(Dane!$C$9=2,IFERROR(J1401/W1401,0),IF(Dane!$C$9=3,IFERROR(J1401/W1401,0),0))</f>
        <v>0</v>
      </c>
      <c r="AZ1401" s="39">
        <f>IF(Dane!$C$9=2,IFERROR(ROUND(J1401-ROUND(J1401*0.0976,2)-ROUND(J1401*0.015,2)-ROUND(J1401*0.0245,2),2)/W1401,0),IF(Dane!$C$9=3,IFERROR(ROUND(J1401-ROUND(J1401*0.0976,2)-ROUND(J1401*0.015,2)-ROUND(J1401*0.0245,2),2)/W1401,0),0))</f>
        <v>0</v>
      </c>
      <c r="BA1401" s="39">
        <f t="shared" si="328"/>
        <v>0</v>
      </c>
      <c r="BB1401" s="39">
        <f t="shared" si="329"/>
        <v>0</v>
      </c>
      <c r="BC1401" s="39">
        <f t="shared" si="322"/>
        <v>0</v>
      </c>
      <c r="BD1401" s="39">
        <f>IF(Dane!$C$9=2,IFERROR(BC1401/W1401,0),IF(Dane!$C$9=3,IFERROR(BC1401/W1401,0),0))</f>
        <v>0</v>
      </c>
      <c r="BE1401" s="39">
        <f t="shared" si="330"/>
        <v>0</v>
      </c>
      <c r="BF1401" s="39">
        <v>0</v>
      </c>
      <c r="BG1401" s="39">
        <f t="shared" si="331"/>
        <v>0</v>
      </c>
      <c r="BH1401" s="39">
        <f>IF(Dane!$C$9=2,IF(ROUND((S1401+T1401)*BG1401,2)&gt;$AN$1,$AN$1,ROUND((S1401+T1401)*BG1401,2)),IF(Dane!$C$9=3,IF(ROUND((S1401+T1401)*BG1401,2)&gt;$AN$1,$AN$1,ROUND((S1401+T1401)*BG1401,2)),0))</f>
        <v>0</v>
      </c>
      <c r="BI1401" s="39">
        <v>0</v>
      </c>
      <c r="BJ1401" s="39">
        <f>IF(Dane!$C$9=3,IFERROR(J1401/AB1401,0),0)</f>
        <v>0</v>
      </c>
      <c r="BK1401" s="39">
        <f>IF(Dane!$C$9=3,IFERROR(ROUND(J1401-ROUND(J1401*0.0976,2)-ROUND(J1401*0.015,2)-ROUND(J1401*0.0245,2),2)/AB1401,0),0)</f>
        <v>0</v>
      </c>
      <c r="BL1401" s="39">
        <f t="shared" si="332"/>
        <v>0</v>
      </c>
      <c r="BM1401" s="39">
        <f t="shared" si="333"/>
        <v>0</v>
      </c>
      <c r="BN1401" s="39">
        <f t="shared" si="323"/>
        <v>0</v>
      </c>
      <c r="BO1401" s="39">
        <f>IF(Dane!$C$9=3,IFERROR(BN1401/AB1401,0),0)</f>
        <v>0</v>
      </c>
      <c r="BP1401" s="39">
        <f t="shared" si="334"/>
        <v>0</v>
      </c>
      <c r="BQ1401" s="39">
        <v>0</v>
      </c>
      <c r="BR1401" s="39">
        <f t="shared" si="335"/>
        <v>0</v>
      </c>
      <c r="BS1401" s="39">
        <f>IF(Dane!$C$9=3,IF(ROUND((X1401+Y1401)*BR1401,2)&gt;$AN$1,$AN$1,ROUND((X1401+Y1401)*BR1401,2)),0)</f>
        <v>0</v>
      </c>
      <c r="BT1401" s="39">
        <v>0</v>
      </c>
    </row>
    <row r="1402" spans="1:72">
      <c r="A1402" s="87">
        <v>1393</v>
      </c>
      <c r="B1402" s="1"/>
      <c r="C1402" s="1"/>
      <c r="D1402" s="2"/>
      <c r="E1402" s="3"/>
      <c r="F1402" s="4"/>
      <c r="G1402" s="5"/>
      <c r="H1402" s="5"/>
      <c r="I1402" s="6"/>
      <c r="J1402" s="5"/>
      <c r="K1402" s="5"/>
      <c r="L1402" s="5"/>
      <c r="M1402" s="55"/>
      <c r="N1402" s="8"/>
      <c r="O1402" s="105"/>
      <c r="P1402" s="5"/>
      <c r="Q1402" s="5"/>
      <c r="R1402" s="105">
        <f>Dane!$C$10</f>
        <v>0</v>
      </c>
      <c r="S1402" s="8"/>
      <c r="T1402" s="105"/>
      <c r="U1402" s="5"/>
      <c r="V1402" s="5"/>
      <c r="W1402" s="107">
        <f>Dane!$C$11</f>
        <v>0</v>
      </c>
      <c r="X1402" s="8"/>
      <c r="Y1402" s="105"/>
      <c r="Z1402" s="5"/>
      <c r="AA1402" s="5"/>
      <c r="AB1402" s="110">
        <f>Dane!$C$12</f>
        <v>0</v>
      </c>
      <c r="AC1402" s="108">
        <f>IF(Dane!$E$3=1,AP1402+BA1402+BL1402,IF(Dane!$E$3=2,AT1402+BE1402+BP1402,AW1402+BH1402+BS1402))</f>
        <v>0</v>
      </c>
      <c r="AD1402" s="14">
        <f>IF(Dane!$E$3=1,AQ1402+BB1402+BM1402,IF(Dane!$E$3=2,AU1402+BF1402+BQ1402,AX1402+BI1402+BT1402))</f>
        <v>0</v>
      </c>
      <c r="AE1402" s="14">
        <f>IF((J1402*Dane!$C$9)-AC1402&lt;0,0,(J1402*Dane!$C$9)-AC1402)</f>
        <v>0</v>
      </c>
      <c r="AF1402" s="61">
        <f>IF((K1402*Dane!$C$9)-AD1402&lt;0,0,(K1402*Dane!$C$9)-AD1402)</f>
        <v>0</v>
      </c>
      <c r="AG1402" s="93"/>
      <c r="AH1402" s="84">
        <f>IF(Dane!$E$3=1,AP1402,IF(Dane!$E$3=2,AT1402,AW1402))</f>
        <v>0</v>
      </c>
      <c r="AI1402" s="84">
        <f>IF(Dane!$E$3=1,AQ1402,IF(Dane!$E$3=2,AU1402,AX1402))</f>
        <v>0</v>
      </c>
      <c r="AJ1402" s="84">
        <f>IF(Dane!$E$3=1,BA1402,IF(Dane!$E$3=2,BE1402,BH1402))</f>
        <v>0</v>
      </c>
      <c r="AK1402" s="84">
        <f>IF(Dane!$E$3=1,BB1402,IF(Dane!$E$3=2,BF1402,BI1402))</f>
        <v>0</v>
      </c>
      <c r="AL1402" s="84">
        <f>IF(Dane!$E$3=1,BL1402,IF(Dane!$E$3=2,BP1402,BS1402))</f>
        <v>0</v>
      </c>
      <c r="AM1402" s="84">
        <f>IF(Dane!$E$3=1,BM1402,IF(Dane!$E$3=2,BQ1402,BT1402))</f>
        <v>0</v>
      </c>
      <c r="AN1402" s="39">
        <f>IF(Dane!$C$9="",0,IFERROR(J1402/R1402,0))</f>
        <v>0</v>
      </c>
      <c r="AO1402" s="39">
        <f>IF(Dane!$C$9="",0,IFERROR(ROUND(J1402-ROUND(J1402*0.0976,2)-ROUND(J1402*0.015,2)-ROUND(J1402*0.0245,2),2)/R1402,0))</f>
        <v>0</v>
      </c>
      <c r="AP1402" s="39">
        <f t="shared" si="324"/>
        <v>0</v>
      </c>
      <c r="AQ1402" s="39">
        <f t="shared" si="325"/>
        <v>0</v>
      </c>
      <c r="AR1402" s="39">
        <f t="shared" si="321"/>
        <v>0</v>
      </c>
      <c r="AS1402" s="39">
        <f>IF(Dane!$C$9="",0,IFERROR(AR1402/R1402,0))</f>
        <v>0</v>
      </c>
      <c r="AT1402" s="39">
        <f t="shared" si="326"/>
        <v>0</v>
      </c>
      <c r="AU1402" s="39">
        <v>0</v>
      </c>
      <c r="AV1402" s="39">
        <f t="shared" si="327"/>
        <v>0</v>
      </c>
      <c r="AW1402" s="39">
        <f>IF(Dane!$C$9="",0,IF(ROUND((N1402+O1402)*AV1402,2)&gt;$AN$1,$AN$1,ROUND((N1402+O1402)*AV1402,2)))</f>
        <v>0</v>
      </c>
      <c r="AX1402" s="39">
        <v>0</v>
      </c>
      <c r="AY1402" s="39">
        <f>IF(Dane!$C$9=2,IFERROR(J1402/W1402,0),IF(Dane!$C$9=3,IFERROR(J1402/W1402,0),0))</f>
        <v>0</v>
      </c>
      <c r="AZ1402" s="39">
        <f>IF(Dane!$C$9=2,IFERROR(ROUND(J1402-ROUND(J1402*0.0976,2)-ROUND(J1402*0.015,2)-ROUND(J1402*0.0245,2),2)/W1402,0),IF(Dane!$C$9=3,IFERROR(ROUND(J1402-ROUND(J1402*0.0976,2)-ROUND(J1402*0.015,2)-ROUND(J1402*0.0245,2),2)/W1402,0),0))</f>
        <v>0</v>
      </c>
      <c r="BA1402" s="39">
        <f t="shared" si="328"/>
        <v>0</v>
      </c>
      <c r="BB1402" s="39">
        <f t="shared" si="329"/>
        <v>0</v>
      </c>
      <c r="BC1402" s="39">
        <f t="shared" si="322"/>
        <v>0</v>
      </c>
      <c r="BD1402" s="39">
        <f>IF(Dane!$C$9=2,IFERROR(BC1402/W1402,0),IF(Dane!$C$9=3,IFERROR(BC1402/W1402,0),0))</f>
        <v>0</v>
      </c>
      <c r="BE1402" s="39">
        <f t="shared" si="330"/>
        <v>0</v>
      </c>
      <c r="BF1402" s="39">
        <v>0</v>
      </c>
      <c r="BG1402" s="39">
        <f t="shared" si="331"/>
        <v>0</v>
      </c>
      <c r="BH1402" s="39">
        <f>IF(Dane!$C$9=2,IF(ROUND((S1402+T1402)*BG1402,2)&gt;$AN$1,$AN$1,ROUND((S1402+T1402)*BG1402,2)),IF(Dane!$C$9=3,IF(ROUND((S1402+T1402)*BG1402,2)&gt;$AN$1,$AN$1,ROUND((S1402+T1402)*BG1402,2)),0))</f>
        <v>0</v>
      </c>
      <c r="BI1402" s="39">
        <v>0</v>
      </c>
      <c r="BJ1402" s="39">
        <f>IF(Dane!$C$9=3,IFERROR(J1402/AB1402,0),0)</f>
        <v>0</v>
      </c>
      <c r="BK1402" s="39">
        <f>IF(Dane!$C$9=3,IFERROR(ROUND(J1402-ROUND(J1402*0.0976,2)-ROUND(J1402*0.015,2)-ROUND(J1402*0.0245,2),2)/AB1402,0),0)</f>
        <v>0</v>
      </c>
      <c r="BL1402" s="39">
        <f t="shared" si="332"/>
        <v>0</v>
      </c>
      <c r="BM1402" s="39">
        <f t="shared" si="333"/>
        <v>0</v>
      </c>
      <c r="BN1402" s="39">
        <f t="shared" si="323"/>
        <v>0</v>
      </c>
      <c r="BO1402" s="39">
        <f>IF(Dane!$C$9=3,IFERROR(BN1402/AB1402,0),0)</f>
        <v>0</v>
      </c>
      <c r="BP1402" s="39">
        <f t="shared" si="334"/>
        <v>0</v>
      </c>
      <c r="BQ1402" s="39">
        <v>0</v>
      </c>
      <c r="BR1402" s="39">
        <f t="shared" si="335"/>
        <v>0</v>
      </c>
      <c r="BS1402" s="39">
        <f>IF(Dane!$C$9=3,IF(ROUND((X1402+Y1402)*BR1402,2)&gt;$AN$1,$AN$1,ROUND((X1402+Y1402)*BR1402,2)),0)</f>
        <v>0</v>
      </c>
      <c r="BT1402" s="39">
        <v>0</v>
      </c>
    </row>
    <row r="1403" spans="1:72">
      <c r="A1403" s="87">
        <v>1394</v>
      </c>
      <c r="B1403" s="1"/>
      <c r="C1403" s="1"/>
      <c r="D1403" s="2"/>
      <c r="E1403" s="3"/>
      <c r="F1403" s="4"/>
      <c r="G1403" s="5"/>
      <c r="H1403" s="5"/>
      <c r="I1403" s="6"/>
      <c r="J1403" s="5"/>
      <c r="K1403" s="5"/>
      <c r="L1403" s="5"/>
      <c r="M1403" s="55"/>
      <c r="N1403" s="8"/>
      <c r="O1403" s="105"/>
      <c r="P1403" s="5"/>
      <c r="Q1403" s="5"/>
      <c r="R1403" s="105">
        <f>Dane!$C$10</f>
        <v>0</v>
      </c>
      <c r="S1403" s="8"/>
      <c r="T1403" s="105"/>
      <c r="U1403" s="5"/>
      <c r="V1403" s="5"/>
      <c r="W1403" s="107">
        <f>Dane!$C$11</f>
        <v>0</v>
      </c>
      <c r="X1403" s="8"/>
      <c r="Y1403" s="105"/>
      <c r="Z1403" s="5"/>
      <c r="AA1403" s="5"/>
      <c r="AB1403" s="110">
        <f>Dane!$C$12</f>
        <v>0</v>
      </c>
      <c r="AC1403" s="108">
        <f>IF(Dane!$E$3=1,AP1403+BA1403+BL1403,IF(Dane!$E$3=2,AT1403+BE1403+BP1403,AW1403+BH1403+BS1403))</f>
        <v>0</v>
      </c>
      <c r="AD1403" s="14">
        <f>IF(Dane!$E$3=1,AQ1403+BB1403+BM1403,IF(Dane!$E$3=2,AU1403+BF1403+BQ1403,AX1403+BI1403+BT1403))</f>
        <v>0</v>
      </c>
      <c r="AE1403" s="14">
        <f>IF((J1403*Dane!$C$9)-AC1403&lt;0,0,(J1403*Dane!$C$9)-AC1403)</f>
        <v>0</v>
      </c>
      <c r="AF1403" s="61">
        <f>IF((K1403*Dane!$C$9)-AD1403&lt;0,0,(K1403*Dane!$C$9)-AD1403)</f>
        <v>0</v>
      </c>
      <c r="AG1403" s="93"/>
      <c r="AH1403" s="84">
        <f>IF(Dane!$E$3=1,AP1403,IF(Dane!$E$3=2,AT1403,AW1403))</f>
        <v>0</v>
      </c>
      <c r="AI1403" s="84">
        <f>IF(Dane!$E$3=1,AQ1403,IF(Dane!$E$3=2,AU1403,AX1403))</f>
        <v>0</v>
      </c>
      <c r="AJ1403" s="84">
        <f>IF(Dane!$E$3=1,BA1403,IF(Dane!$E$3=2,BE1403,BH1403))</f>
        <v>0</v>
      </c>
      <c r="AK1403" s="84">
        <f>IF(Dane!$E$3=1,BB1403,IF(Dane!$E$3=2,BF1403,BI1403))</f>
        <v>0</v>
      </c>
      <c r="AL1403" s="84">
        <f>IF(Dane!$E$3=1,BL1403,IF(Dane!$E$3=2,BP1403,BS1403))</f>
        <v>0</v>
      </c>
      <c r="AM1403" s="84">
        <f>IF(Dane!$E$3=1,BM1403,IF(Dane!$E$3=2,BQ1403,BT1403))</f>
        <v>0</v>
      </c>
      <c r="AN1403" s="39">
        <f>IF(Dane!$C$9="",0,IFERROR(J1403/R1403,0))</f>
        <v>0</v>
      </c>
      <c r="AO1403" s="39">
        <f>IF(Dane!$C$9="",0,IFERROR(ROUND(J1403-ROUND(J1403*0.0976,2)-ROUND(J1403*0.015,2)-ROUND(J1403*0.0245,2),2)/R1403,0))</f>
        <v>0</v>
      </c>
      <c r="AP1403" s="39">
        <f t="shared" si="324"/>
        <v>0</v>
      </c>
      <c r="AQ1403" s="39">
        <f t="shared" si="325"/>
        <v>0</v>
      </c>
      <c r="AR1403" s="39">
        <f t="shared" si="321"/>
        <v>0</v>
      </c>
      <c r="AS1403" s="39">
        <f>IF(Dane!$C$9="",0,IFERROR(AR1403/R1403,0))</f>
        <v>0</v>
      </c>
      <c r="AT1403" s="39">
        <f t="shared" si="326"/>
        <v>0</v>
      </c>
      <c r="AU1403" s="39">
        <v>0</v>
      </c>
      <c r="AV1403" s="39">
        <f t="shared" si="327"/>
        <v>0</v>
      </c>
      <c r="AW1403" s="39">
        <f>IF(Dane!$C$9="",0,IF(ROUND((N1403+O1403)*AV1403,2)&gt;$AN$1,$AN$1,ROUND((N1403+O1403)*AV1403,2)))</f>
        <v>0</v>
      </c>
      <c r="AX1403" s="39">
        <v>0</v>
      </c>
      <c r="AY1403" s="39">
        <f>IF(Dane!$C$9=2,IFERROR(J1403/W1403,0),IF(Dane!$C$9=3,IFERROR(J1403/W1403,0),0))</f>
        <v>0</v>
      </c>
      <c r="AZ1403" s="39">
        <f>IF(Dane!$C$9=2,IFERROR(ROUND(J1403-ROUND(J1403*0.0976,2)-ROUND(J1403*0.015,2)-ROUND(J1403*0.0245,2),2)/W1403,0),IF(Dane!$C$9=3,IFERROR(ROUND(J1403-ROUND(J1403*0.0976,2)-ROUND(J1403*0.015,2)-ROUND(J1403*0.0245,2),2)/W1403,0),0))</f>
        <v>0</v>
      </c>
      <c r="BA1403" s="39">
        <f t="shared" si="328"/>
        <v>0</v>
      </c>
      <c r="BB1403" s="39">
        <f t="shared" si="329"/>
        <v>0</v>
      </c>
      <c r="BC1403" s="39">
        <f t="shared" si="322"/>
        <v>0</v>
      </c>
      <c r="BD1403" s="39">
        <f>IF(Dane!$C$9=2,IFERROR(BC1403/W1403,0),IF(Dane!$C$9=3,IFERROR(BC1403/W1403,0),0))</f>
        <v>0</v>
      </c>
      <c r="BE1403" s="39">
        <f t="shared" si="330"/>
        <v>0</v>
      </c>
      <c r="BF1403" s="39">
        <v>0</v>
      </c>
      <c r="BG1403" s="39">
        <f t="shared" si="331"/>
        <v>0</v>
      </c>
      <c r="BH1403" s="39">
        <f>IF(Dane!$C$9=2,IF(ROUND((S1403+T1403)*BG1403,2)&gt;$AN$1,$AN$1,ROUND((S1403+T1403)*BG1403,2)),IF(Dane!$C$9=3,IF(ROUND((S1403+T1403)*BG1403,2)&gt;$AN$1,$AN$1,ROUND((S1403+T1403)*BG1403,2)),0))</f>
        <v>0</v>
      </c>
      <c r="BI1403" s="39">
        <v>0</v>
      </c>
      <c r="BJ1403" s="39">
        <f>IF(Dane!$C$9=3,IFERROR(J1403/AB1403,0),0)</f>
        <v>0</v>
      </c>
      <c r="BK1403" s="39">
        <f>IF(Dane!$C$9=3,IFERROR(ROUND(J1403-ROUND(J1403*0.0976,2)-ROUND(J1403*0.015,2)-ROUND(J1403*0.0245,2),2)/AB1403,0),0)</f>
        <v>0</v>
      </c>
      <c r="BL1403" s="39">
        <f t="shared" si="332"/>
        <v>0</v>
      </c>
      <c r="BM1403" s="39">
        <f t="shared" si="333"/>
        <v>0</v>
      </c>
      <c r="BN1403" s="39">
        <f t="shared" si="323"/>
        <v>0</v>
      </c>
      <c r="BO1403" s="39">
        <f>IF(Dane!$C$9=3,IFERROR(BN1403/AB1403,0),0)</f>
        <v>0</v>
      </c>
      <c r="BP1403" s="39">
        <f t="shared" si="334"/>
        <v>0</v>
      </c>
      <c r="BQ1403" s="39">
        <v>0</v>
      </c>
      <c r="BR1403" s="39">
        <f t="shared" si="335"/>
        <v>0</v>
      </c>
      <c r="BS1403" s="39">
        <f>IF(Dane!$C$9=3,IF(ROUND((X1403+Y1403)*BR1403,2)&gt;$AN$1,$AN$1,ROUND((X1403+Y1403)*BR1403,2)),0)</f>
        <v>0</v>
      </c>
      <c r="BT1403" s="39">
        <v>0</v>
      </c>
    </row>
    <row r="1404" spans="1:72">
      <c r="A1404" s="87">
        <v>1395</v>
      </c>
      <c r="B1404" s="1"/>
      <c r="C1404" s="1"/>
      <c r="D1404" s="2"/>
      <c r="E1404" s="3"/>
      <c r="F1404" s="4"/>
      <c r="G1404" s="5"/>
      <c r="H1404" s="5"/>
      <c r="I1404" s="6"/>
      <c r="J1404" s="5"/>
      <c r="K1404" s="5"/>
      <c r="L1404" s="5"/>
      <c r="M1404" s="55"/>
      <c r="N1404" s="8"/>
      <c r="O1404" s="105"/>
      <c r="P1404" s="5"/>
      <c r="Q1404" s="5"/>
      <c r="R1404" s="105">
        <f>Dane!$C$10</f>
        <v>0</v>
      </c>
      <c r="S1404" s="8"/>
      <c r="T1404" s="105"/>
      <c r="U1404" s="5"/>
      <c r="V1404" s="5"/>
      <c r="W1404" s="107">
        <f>Dane!$C$11</f>
        <v>0</v>
      </c>
      <c r="X1404" s="8"/>
      <c r="Y1404" s="105"/>
      <c r="Z1404" s="5"/>
      <c r="AA1404" s="5"/>
      <c r="AB1404" s="110">
        <f>Dane!$C$12</f>
        <v>0</v>
      </c>
      <c r="AC1404" s="108">
        <f>IF(Dane!$E$3=1,AP1404+BA1404+BL1404,IF(Dane!$E$3=2,AT1404+BE1404+BP1404,AW1404+BH1404+BS1404))</f>
        <v>0</v>
      </c>
      <c r="AD1404" s="14">
        <f>IF(Dane!$E$3=1,AQ1404+BB1404+BM1404,IF(Dane!$E$3=2,AU1404+BF1404+BQ1404,AX1404+BI1404+BT1404))</f>
        <v>0</v>
      </c>
      <c r="AE1404" s="14">
        <f>IF((J1404*Dane!$C$9)-AC1404&lt;0,0,(J1404*Dane!$C$9)-AC1404)</f>
        <v>0</v>
      </c>
      <c r="AF1404" s="61">
        <f>IF((K1404*Dane!$C$9)-AD1404&lt;0,0,(K1404*Dane!$C$9)-AD1404)</f>
        <v>0</v>
      </c>
      <c r="AG1404" s="93"/>
      <c r="AH1404" s="84">
        <f>IF(Dane!$E$3=1,AP1404,IF(Dane!$E$3=2,AT1404,AW1404))</f>
        <v>0</v>
      </c>
      <c r="AI1404" s="84">
        <f>IF(Dane!$E$3=1,AQ1404,IF(Dane!$E$3=2,AU1404,AX1404))</f>
        <v>0</v>
      </c>
      <c r="AJ1404" s="84">
        <f>IF(Dane!$E$3=1,BA1404,IF(Dane!$E$3=2,BE1404,BH1404))</f>
        <v>0</v>
      </c>
      <c r="AK1404" s="84">
        <f>IF(Dane!$E$3=1,BB1404,IF(Dane!$E$3=2,BF1404,BI1404))</f>
        <v>0</v>
      </c>
      <c r="AL1404" s="84">
        <f>IF(Dane!$E$3=1,BL1404,IF(Dane!$E$3=2,BP1404,BS1404))</f>
        <v>0</v>
      </c>
      <c r="AM1404" s="84">
        <f>IF(Dane!$E$3=1,BM1404,IF(Dane!$E$3=2,BQ1404,BT1404))</f>
        <v>0</v>
      </c>
      <c r="AN1404" s="39">
        <f>IF(Dane!$C$9="",0,IFERROR(J1404/R1404,0))</f>
        <v>0</v>
      </c>
      <c r="AO1404" s="39">
        <f>IF(Dane!$C$9="",0,IFERROR(ROUND(J1404-ROUND(J1404*0.0976,2)-ROUND(J1404*0.015,2)-ROUND(J1404*0.0245,2),2)/R1404,0))</f>
        <v>0</v>
      </c>
      <c r="AP1404" s="39">
        <f t="shared" si="324"/>
        <v>0</v>
      </c>
      <c r="AQ1404" s="39">
        <f t="shared" si="325"/>
        <v>0</v>
      </c>
      <c r="AR1404" s="39">
        <f t="shared" si="321"/>
        <v>0</v>
      </c>
      <c r="AS1404" s="39">
        <f>IF(Dane!$C$9="",0,IFERROR(AR1404/R1404,0))</f>
        <v>0</v>
      </c>
      <c r="AT1404" s="39">
        <f t="shared" si="326"/>
        <v>0</v>
      </c>
      <c r="AU1404" s="39">
        <v>0</v>
      </c>
      <c r="AV1404" s="39">
        <f t="shared" si="327"/>
        <v>0</v>
      </c>
      <c r="AW1404" s="39">
        <f>IF(Dane!$C$9="",0,IF(ROUND((N1404+O1404)*AV1404,2)&gt;$AN$1,$AN$1,ROUND((N1404+O1404)*AV1404,2)))</f>
        <v>0</v>
      </c>
      <c r="AX1404" s="39">
        <v>0</v>
      </c>
      <c r="AY1404" s="39">
        <f>IF(Dane!$C$9=2,IFERROR(J1404/W1404,0),IF(Dane!$C$9=3,IFERROR(J1404/W1404,0),0))</f>
        <v>0</v>
      </c>
      <c r="AZ1404" s="39">
        <f>IF(Dane!$C$9=2,IFERROR(ROUND(J1404-ROUND(J1404*0.0976,2)-ROUND(J1404*0.015,2)-ROUND(J1404*0.0245,2),2)/W1404,0),IF(Dane!$C$9=3,IFERROR(ROUND(J1404-ROUND(J1404*0.0976,2)-ROUND(J1404*0.015,2)-ROUND(J1404*0.0245,2),2)/W1404,0),0))</f>
        <v>0</v>
      </c>
      <c r="BA1404" s="39">
        <f t="shared" si="328"/>
        <v>0</v>
      </c>
      <c r="BB1404" s="39">
        <f t="shared" si="329"/>
        <v>0</v>
      </c>
      <c r="BC1404" s="39">
        <f t="shared" si="322"/>
        <v>0</v>
      </c>
      <c r="BD1404" s="39">
        <f>IF(Dane!$C$9=2,IFERROR(BC1404/W1404,0),IF(Dane!$C$9=3,IFERROR(BC1404/W1404,0),0))</f>
        <v>0</v>
      </c>
      <c r="BE1404" s="39">
        <f t="shared" si="330"/>
        <v>0</v>
      </c>
      <c r="BF1404" s="39">
        <v>0</v>
      </c>
      <c r="BG1404" s="39">
        <f t="shared" si="331"/>
        <v>0</v>
      </c>
      <c r="BH1404" s="39">
        <f>IF(Dane!$C$9=2,IF(ROUND((S1404+T1404)*BG1404,2)&gt;$AN$1,$AN$1,ROUND((S1404+T1404)*BG1404,2)),IF(Dane!$C$9=3,IF(ROUND((S1404+T1404)*BG1404,2)&gt;$AN$1,$AN$1,ROUND((S1404+T1404)*BG1404,2)),0))</f>
        <v>0</v>
      </c>
      <c r="BI1404" s="39">
        <v>0</v>
      </c>
      <c r="BJ1404" s="39">
        <f>IF(Dane!$C$9=3,IFERROR(J1404/AB1404,0),0)</f>
        <v>0</v>
      </c>
      <c r="BK1404" s="39">
        <f>IF(Dane!$C$9=3,IFERROR(ROUND(J1404-ROUND(J1404*0.0976,2)-ROUND(J1404*0.015,2)-ROUND(J1404*0.0245,2),2)/AB1404,0),0)</f>
        <v>0</v>
      </c>
      <c r="BL1404" s="39">
        <f t="shared" si="332"/>
        <v>0</v>
      </c>
      <c r="BM1404" s="39">
        <f t="shared" si="333"/>
        <v>0</v>
      </c>
      <c r="BN1404" s="39">
        <f t="shared" si="323"/>
        <v>0</v>
      </c>
      <c r="BO1404" s="39">
        <f>IF(Dane!$C$9=3,IFERROR(BN1404/AB1404,0),0)</f>
        <v>0</v>
      </c>
      <c r="BP1404" s="39">
        <f t="shared" si="334"/>
        <v>0</v>
      </c>
      <c r="BQ1404" s="39">
        <v>0</v>
      </c>
      <c r="BR1404" s="39">
        <f t="shared" si="335"/>
        <v>0</v>
      </c>
      <c r="BS1404" s="39">
        <f>IF(Dane!$C$9=3,IF(ROUND((X1404+Y1404)*BR1404,2)&gt;$AN$1,$AN$1,ROUND((X1404+Y1404)*BR1404,2)),0)</f>
        <v>0</v>
      </c>
      <c r="BT1404" s="39">
        <v>0</v>
      </c>
    </row>
    <row r="1405" spans="1:72">
      <c r="A1405" s="87">
        <v>1396</v>
      </c>
      <c r="B1405" s="1"/>
      <c r="C1405" s="1"/>
      <c r="D1405" s="2"/>
      <c r="E1405" s="3"/>
      <c r="F1405" s="4"/>
      <c r="G1405" s="5"/>
      <c r="H1405" s="5"/>
      <c r="I1405" s="6"/>
      <c r="J1405" s="5"/>
      <c r="K1405" s="5"/>
      <c r="L1405" s="5"/>
      <c r="M1405" s="55"/>
      <c r="N1405" s="8"/>
      <c r="O1405" s="105"/>
      <c r="P1405" s="5"/>
      <c r="Q1405" s="5"/>
      <c r="R1405" s="105">
        <f>Dane!$C$10</f>
        <v>0</v>
      </c>
      <c r="S1405" s="8"/>
      <c r="T1405" s="105"/>
      <c r="U1405" s="5"/>
      <c r="V1405" s="5"/>
      <c r="W1405" s="107">
        <f>Dane!$C$11</f>
        <v>0</v>
      </c>
      <c r="X1405" s="8"/>
      <c r="Y1405" s="105"/>
      <c r="Z1405" s="5"/>
      <c r="AA1405" s="5"/>
      <c r="AB1405" s="110">
        <f>Dane!$C$12</f>
        <v>0</v>
      </c>
      <c r="AC1405" s="108">
        <f>IF(Dane!$E$3=1,AP1405+BA1405+BL1405,IF(Dane!$E$3=2,AT1405+BE1405+BP1405,AW1405+BH1405+BS1405))</f>
        <v>0</v>
      </c>
      <c r="AD1405" s="14">
        <f>IF(Dane!$E$3=1,AQ1405+BB1405+BM1405,IF(Dane!$E$3=2,AU1405+BF1405+BQ1405,AX1405+BI1405+BT1405))</f>
        <v>0</v>
      </c>
      <c r="AE1405" s="14">
        <f>IF((J1405*Dane!$C$9)-AC1405&lt;0,0,(J1405*Dane!$C$9)-AC1405)</f>
        <v>0</v>
      </c>
      <c r="AF1405" s="61">
        <f>IF((K1405*Dane!$C$9)-AD1405&lt;0,0,(K1405*Dane!$C$9)-AD1405)</f>
        <v>0</v>
      </c>
      <c r="AG1405" s="93"/>
      <c r="AH1405" s="84">
        <f>IF(Dane!$E$3=1,AP1405,IF(Dane!$E$3=2,AT1405,AW1405))</f>
        <v>0</v>
      </c>
      <c r="AI1405" s="84">
        <f>IF(Dane!$E$3=1,AQ1405,IF(Dane!$E$3=2,AU1405,AX1405))</f>
        <v>0</v>
      </c>
      <c r="AJ1405" s="84">
        <f>IF(Dane!$E$3=1,BA1405,IF(Dane!$E$3=2,BE1405,BH1405))</f>
        <v>0</v>
      </c>
      <c r="AK1405" s="84">
        <f>IF(Dane!$E$3=1,BB1405,IF(Dane!$E$3=2,BF1405,BI1405))</f>
        <v>0</v>
      </c>
      <c r="AL1405" s="84">
        <f>IF(Dane!$E$3=1,BL1405,IF(Dane!$E$3=2,BP1405,BS1405))</f>
        <v>0</v>
      </c>
      <c r="AM1405" s="84">
        <f>IF(Dane!$E$3=1,BM1405,IF(Dane!$E$3=2,BQ1405,BT1405))</f>
        <v>0</v>
      </c>
      <c r="AN1405" s="39">
        <f>IF(Dane!$C$9="",0,IFERROR(J1405/R1405,0))</f>
        <v>0</v>
      </c>
      <c r="AO1405" s="39">
        <f>IF(Dane!$C$9="",0,IFERROR(ROUND(J1405-ROUND(J1405*0.0976,2)-ROUND(J1405*0.015,2)-ROUND(J1405*0.0245,2),2)/R1405,0))</f>
        <v>0</v>
      </c>
      <c r="AP1405" s="39">
        <f t="shared" si="324"/>
        <v>0</v>
      </c>
      <c r="AQ1405" s="39">
        <f t="shared" si="325"/>
        <v>0</v>
      </c>
      <c r="AR1405" s="39">
        <f t="shared" si="321"/>
        <v>0</v>
      </c>
      <c r="AS1405" s="39">
        <f>IF(Dane!$C$9="",0,IFERROR(AR1405/R1405,0))</f>
        <v>0</v>
      </c>
      <c r="AT1405" s="39">
        <f t="shared" si="326"/>
        <v>0</v>
      </c>
      <c r="AU1405" s="39">
        <v>0</v>
      </c>
      <c r="AV1405" s="39">
        <f t="shared" si="327"/>
        <v>0</v>
      </c>
      <c r="AW1405" s="39">
        <f>IF(Dane!$C$9="",0,IF(ROUND((N1405+O1405)*AV1405,2)&gt;$AN$1,$AN$1,ROUND((N1405+O1405)*AV1405,2)))</f>
        <v>0</v>
      </c>
      <c r="AX1405" s="39">
        <v>0</v>
      </c>
      <c r="AY1405" s="39">
        <f>IF(Dane!$C$9=2,IFERROR(J1405/W1405,0),IF(Dane!$C$9=3,IFERROR(J1405/W1405,0),0))</f>
        <v>0</v>
      </c>
      <c r="AZ1405" s="39">
        <f>IF(Dane!$C$9=2,IFERROR(ROUND(J1405-ROUND(J1405*0.0976,2)-ROUND(J1405*0.015,2)-ROUND(J1405*0.0245,2),2)/W1405,0),IF(Dane!$C$9=3,IFERROR(ROUND(J1405-ROUND(J1405*0.0976,2)-ROUND(J1405*0.015,2)-ROUND(J1405*0.0245,2),2)/W1405,0),0))</f>
        <v>0</v>
      </c>
      <c r="BA1405" s="39">
        <f t="shared" si="328"/>
        <v>0</v>
      </c>
      <c r="BB1405" s="39">
        <f t="shared" si="329"/>
        <v>0</v>
      </c>
      <c r="BC1405" s="39">
        <f t="shared" si="322"/>
        <v>0</v>
      </c>
      <c r="BD1405" s="39">
        <f>IF(Dane!$C$9=2,IFERROR(BC1405/W1405,0),IF(Dane!$C$9=3,IFERROR(BC1405/W1405,0),0))</f>
        <v>0</v>
      </c>
      <c r="BE1405" s="39">
        <f t="shared" si="330"/>
        <v>0</v>
      </c>
      <c r="BF1405" s="39">
        <v>0</v>
      </c>
      <c r="BG1405" s="39">
        <f t="shared" si="331"/>
        <v>0</v>
      </c>
      <c r="BH1405" s="39">
        <f>IF(Dane!$C$9=2,IF(ROUND((S1405+T1405)*BG1405,2)&gt;$AN$1,$AN$1,ROUND((S1405+T1405)*BG1405,2)),IF(Dane!$C$9=3,IF(ROUND((S1405+T1405)*BG1405,2)&gt;$AN$1,$AN$1,ROUND((S1405+T1405)*BG1405,2)),0))</f>
        <v>0</v>
      </c>
      <c r="BI1405" s="39">
        <v>0</v>
      </c>
      <c r="BJ1405" s="39">
        <f>IF(Dane!$C$9=3,IFERROR(J1405/AB1405,0),0)</f>
        <v>0</v>
      </c>
      <c r="BK1405" s="39">
        <f>IF(Dane!$C$9=3,IFERROR(ROUND(J1405-ROUND(J1405*0.0976,2)-ROUND(J1405*0.015,2)-ROUND(J1405*0.0245,2),2)/AB1405,0),0)</f>
        <v>0</v>
      </c>
      <c r="BL1405" s="39">
        <f t="shared" si="332"/>
        <v>0</v>
      </c>
      <c r="BM1405" s="39">
        <f t="shared" si="333"/>
        <v>0</v>
      </c>
      <c r="BN1405" s="39">
        <f t="shared" si="323"/>
        <v>0</v>
      </c>
      <c r="BO1405" s="39">
        <f>IF(Dane!$C$9=3,IFERROR(BN1405/AB1405,0),0)</f>
        <v>0</v>
      </c>
      <c r="BP1405" s="39">
        <f t="shared" si="334"/>
        <v>0</v>
      </c>
      <c r="BQ1405" s="39">
        <v>0</v>
      </c>
      <c r="BR1405" s="39">
        <f t="shared" si="335"/>
        <v>0</v>
      </c>
      <c r="BS1405" s="39">
        <f>IF(Dane!$C$9=3,IF(ROUND((X1405+Y1405)*BR1405,2)&gt;$AN$1,$AN$1,ROUND((X1405+Y1405)*BR1405,2)),0)</f>
        <v>0</v>
      </c>
      <c r="BT1405" s="39">
        <v>0</v>
      </c>
    </row>
    <row r="1406" spans="1:72">
      <c r="A1406" s="87">
        <v>1397</v>
      </c>
      <c r="B1406" s="1"/>
      <c r="C1406" s="1"/>
      <c r="D1406" s="2"/>
      <c r="E1406" s="3"/>
      <c r="F1406" s="4"/>
      <c r="G1406" s="5"/>
      <c r="H1406" s="5"/>
      <c r="I1406" s="6"/>
      <c r="J1406" s="5"/>
      <c r="K1406" s="5"/>
      <c r="L1406" s="5"/>
      <c r="M1406" s="55"/>
      <c r="N1406" s="8"/>
      <c r="O1406" s="105"/>
      <c r="P1406" s="5"/>
      <c r="Q1406" s="5"/>
      <c r="R1406" s="105">
        <f>Dane!$C$10</f>
        <v>0</v>
      </c>
      <c r="S1406" s="8"/>
      <c r="T1406" s="105"/>
      <c r="U1406" s="5"/>
      <c r="V1406" s="5"/>
      <c r="W1406" s="107">
        <f>Dane!$C$11</f>
        <v>0</v>
      </c>
      <c r="X1406" s="8"/>
      <c r="Y1406" s="105"/>
      <c r="Z1406" s="5"/>
      <c r="AA1406" s="5"/>
      <c r="AB1406" s="110">
        <f>Dane!$C$12</f>
        <v>0</v>
      </c>
      <c r="AC1406" s="108">
        <f>IF(Dane!$E$3=1,AP1406+BA1406+BL1406,IF(Dane!$E$3=2,AT1406+BE1406+BP1406,AW1406+BH1406+BS1406))</f>
        <v>0</v>
      </c>
      <c r="AD1406" s="14">
        <f>IF(Dane!$E$3=1,AQ1406+BB1406+BM1406,IF(Dane!$E$3=2,AU1406+BF1406+BQ1406,AX1406+BI1406+BT1406))</f>
        <v>0</v>
      </c>
      <c r="AE1406" s="14">
        <f>IF((J1406*Dane!$C$9)-AC1406&lt;0,0,(J1406*Dane!$C$9)-AC1406)</f>
        <v>0</v>
      </c>
      <c r="AF1406" s="61">
        <f>IF((K1406*Dane!$C$9)-AD1406&lt;0,0,(K1406*Dane!$C$9)-AD1406)</f>
        <v>0</v>
      </c>
      <c r="AG1406" s="93"/>
      <c r="AH1406" s="84">
        <f>IF(Dane!$E$3=1,AP1406,IF(Dane!$E$3=2,AT1406,AW1406))</f>
        <v>0</v>
      </c>
      <c r="AI1406" s="84">
        <f>IF(Dane!$E$3=1,AQ1406,IF(Dane!$E$3=2,AU1406,AX1406))</f>
        <v>0</v>
      </c>
      <c r="AJ1406" s="84">
        <f>IF(Dane!$E$3=1,BA1406,IF(Dane!$E$3=2,BE1406,BH1406))</f>
        <v>0</v>
      </c>
      <c r="AK1406" s="84">
        <f>IF(Dane!$E$3=1,BB1406,IF(Dane!$E$3=2,BF1406,BI1406))</f>
        <v>0</v>
      </c>
      <c r="AL1406" s="84">
        <f>IF(Dane!$E$3=1,BL1406,IF(Dane!$E$3=2,BP1406,BS1406))</f>
        <v>0</v>
      </c>
      <c r="AM1406" s="84">
        <f>IF(Dane!$E$3=1,BM1406,IF(Dane!$E$3=2,BQ1406,BT1406))</f>
        <v>0</v>
      </c>
      <c r="AN1406" s="39">
        <f>IF(Dane!$C$9="",0,IFERROR(J1406/R1406,0))</f>
        <v>0</v>
      </c>
      <c r="AO1406" s="39">
        <f>IF(Dane!$C$9="",0,IFERROR(ROUND(J1406-ROUND(J1406*0.0976,2)-ROUND(J1406*0.015,2)-ROUND(J1406*0.0245,2),2)/R1406,0))</f>
        <v>0</v>
      </c>
      <c r="AP1406" s="39">
        <f t="shared" si="324"/>
        <v>0</v>
      </c>
      <c r="AQ1406" s="39">
        <f t="shared" si="325"/>
        <v>0</v>
      </c>
      <c r="AR1406" s="39">
        <f t="shared" si="321"/>
        <v>0</v>
      </c>
      <c r="AS1406" s="39">
        <f>IF(Dane!$C$9="",0,IFERROR(AR1406/R1406,0))</f>
        <v>0</v>
      </c>
      <c r="AT1406" s="39">
        <f t="shared" si="326"/>
        <v>0</v>
      </c>
      <c r="AU1406" s="39">
        <v>0</v>
      </c>
      <c r="AV1406" s="39">
        <f t="shared" si="327"/>
        <v>0</v>
      </c>
      <c r="AW1406" s="39">
        <f>IF(Dane!$C$9="",0,IF(ROUND((N1406+O1406)*AV1406,2)&gt;$AN$1,$AN$1,ROUND((N1406+O1406)*AV1406,2)))</f>
        <v>0</v>
      </c>
      <c r="AX1406" s="39">
        <v>0</v>
      </c>
      <c r="AY1406" s="39">
        <f>IF(Dane!$C$9=2,IFERROR(J1406/W1406,0),IF(Dane!$C$9=3,IFERROR(J1406/W1406,0),0))</f>
        <v>0</v>
      </c>
      <c r="AZ1406" s="39">
        <f>IF(Dane!$C$9=2,IFERROR(ROUND(J1406-ROUND(J1406*0.0976,2)-ROUND(J1406*0.015,2)-ROUND(J1406*0.0245,2),2)/W1406,0),IF(Dane!$C$9=3,IFERROR(ROUND(J1406-ROUND(J1406*0.0976,2)-ROUND(J1406*0.015,2)-ROUND(J1406*0.0245,2),2)/W1406,0),0))</f>
        <v>0</v>
      </c>
      <c r="BA1406" s="39">
        <f t="shared" si="328"/>
        <v>0</v>
      </c>
      <c r="BB1406" s="39">
        <f t="shared" si="329"/>
        <v>0</v>
      </c>
      <c r="BC1406" s="39">
        <f t="shared" si="322"/>
        <v>0</v>
      </c>
      <c r="BD1406" s="39">
        <f>IF(Dane!$C$9=2,IFERROR(BC1406/W1406,0),IF(Dane!$C$9=3,IFERROR(BC1406/W1406,0),0))</f>
        <v>0</v>
      </c>
      <c r="BE1406" s="39">
        <f t="shared" si="330"/>
        <v>0</v>
      </c>
      <c r="BF1406" s="39">
        <v>0</v>
      </c>
      <c r="BG1406" s="39">
        <f t="shared" si="331"/>
        <v>0</v>
      </c>
      <c r="BH1406" s="39">
        <f>IF(Dane!$C$9=2,IF(ROUND((S1406+T1406)*BG1406,2)&gt;$AN$1,$AN$1,ROUND((S1406+T1406)*BG1406,2)),IF(Dane!$C$9=3,IF(ROUND((S1406+T1406)*BG1406,2)&gt;$AN$1,$AN$1,ROUND((S1406+T1406)*BG1406,2)),0))</f>
        <v>0</v>
      </c>
      <c r="BI1406" s="39">
        <v>0</v>
      </c>
      <c r="BJ1406" s="39">
        <f>IF(Dane!$C$9=3,IFERROR(J1406/AB1406,0),0)</f>
        <v>0</v>
      </c>
      <c r="BK1406" s="39">
        <f>IF(Dane!$C$9=3,IFERROR(ROUND(J1406-ROUND(J1406*0.0976,2)-ROUND(J1406*0.015,2)-ROUND(J1406*0.0245,2),2)/AB1406,0),0)</f>
        <v>0</v>
      </c>
      <c r="BL1406" s="39">
        <f t="shared" si="332"/>
        <v>0</v>
      </c>
      <c r="BM1406" s="39">
        <f t="shared" si="333"/>
        <v>0</v>
      </c>
      <c r="BN1406" s="39">
        <f t="shared" si="323"/>
        <v>0</v>
      </c>
      <c r="BO1406" s="39">
        <f>IF(Dane!$C$9=3,IFERROR(BN1406/AB1406,0),0)</f>
        <v>0</v>
      </c>
      <c r="BP1406" s="39">
        <f t="shared" si="334"/>
        <v>0</v>
      </c>
      <c r="BQ1406" s="39">
        <v>0</v>
      </c>
      <c r="BR1406" s="39">
        <f t="shared" si="335"/>
        <v>0</v>
      </c>
      <c r="BS1406" s="39">
        <f>IF(Dane!$C$9=3,IF(ROUND((X1406+Y1406)*BR1406,2)&gt;$AN$1,$AN$1,ROUND((X1406+Y1406)*BR1406,2)),0)</f>
        <v>0</v>
      </c>
      <c r="BT1406" s="39">
        <v>0</v>
      </c>
    </row>
    <row r="1407" spans="1:72">
      <c r="A1407" s="87">
        <v>1398</v>
      </c>
      <c r="B1407" s="1"/>
      <c r="C1407" s="1"/>
      <c r="D1407" s="2"/>
      <c r="E1407" s="3"/>
      <c r="F1407" s="4"/>
      <c r="G1407" s="5"/>
      <c r="H1407" s="5"/>
      <c r="I1407" s="6"/>
      <c r="J1407" s="5"/>
      <c r="K1407" s="5"/>
      <c r="L1407" s="5"/>
      <c r="M1407" s="55"/>
      <c r="N1407" s="8"/>
      <c r="O1407" s="105"/>
      <c r="P1407" s="5"/>
      <c r="Q1407" s="5"/>
      <c r="R1407" s="105">
        <f>Dane!$C$10</f>
        <v>0</v>
      </c>
      <c r="S1407" s="8"/>
      <c r="T1407" s="105"/>
      <c r="U1407" s="5"/>
      <c r="V1407" s="5"/>
      <c r="W1407" s="107">
        <f>Dane!$C$11</f>
        <v>0</v>
      </c>
      <c r="X1407" s="8"/>
      <c r="Y1407" s="105"/>
      <c r="Z1407" s="5"/>
      <c r="AA1407" s="5"/>
      <c r="AB1407" s="110">
        <f>Dane!$C$12</f>
        <v>0</v>
      </c>
      <c r="AC1407" s="108">
        <f>IF(Dane!$E$3=1,AP1407+BA1407+BL1407,IF(Dane!$E$3=2,AT1407+BE1407+BP1407,AW1407+BH1407+BS1407))</f>
        <v>0</v>
      </c>
      <c r="AD1407" s="14">
        <f>IF(Dane!$E$3=1,AQ1407+BB1407+BM1407,IF(Dane!$E$3=2,AU1407+BF1407+BQ1407,AX1407+BI1407+BT1407))</f>
        <v>0</v>
      </c>
      <c r="AE1407" s="14">
        <f>IF((J1407*Dane!$C$9)-AC1407&lt;0,0,(J1407*Dane!$C$9)-AC1407)</f>
        <v>0</v>
      </c>
      <c r="AF1407" s="61">
        <f>IF((K1407*Dane!$C$9)-AD1407&lt;0,0,(K1407*Dane!$C$9)-AD1407)</f>
        <v>0</v>
      </c>
      <c r="AG1407" s="93"/>
      <c r="AH1407" s="84">
        <f>IF(Dane!$E$3=1,AP1407,IF(Dane!$E$3=2,AT1407,AW1407))</f>
        <v>0</v>
      </c>
      <c r="AI1407" s="84">
        <f>IF(Dane!$E$3=1,AQ1407,IF(Dane!$E$3=2,AU1407,AX1407))</f>
        <v>0</v>
      </c>
      <c r="AJ1407" s="84">
        <f>IF(Dane!$E$3=1,BA1407,IF(Dane!$E$3=2,BE1407,BH1407))</f>
        <v>0</v>
      </c>
      <c r="AK1407" s="84">
        <f>IF(Dane!$E$3=1,BB1407,IF(Dane!$E$3=2,BF1407,BI1407))</f>
        <v>0</v>
      </c>
      <c r="AL1407" s="84">
        <f>IF(Dane!$E$3=1,BL1407,IF(Dane!$E$3=2,BP1407,BS1407))</f>
        <v>0</v>
      </c>
      <c r="AM1407" s="84">
        <f>IF(Dane!$E$3=1,BM1407,IF(Dane!$E$3=2,BQ1407,BT1407))</f>
        <v>0</v>
      </c>
      <c r="AN1407" s="39">
        <f>IF(Dane!$C$9="",0,IFERROR(J1407/R1407,0))</f>
        <v>0</v>
      </c>
      <c r="AO1407" s="39">
        <f>IF(Dane!$C$9="",0,IFERROR(ROUND(J1407-ROUND(J1407*0.0976,2)-ROUND(J1407*0.015,2)-ROUND(J1407*0.0245,2),2)/R1407,0))</f>
        <v>0</v>
      </c>
      <c r="AP1407" s="39">
        <f t="shared" si="324"/>
        <v>0</v>
      </c>
      <c r="AQ1407" s="39">
        <f t="shared" si="325"/>
        <v>0</v>
      </c>
      <c r="AR1407" s="39">
        <f t="shared" si="321"/>
        <v>0</v>
      </c>
      <c r="AS1407" s="39">
        <f>IF(Dane!$C$9="",0,IFERROR(AR1407/R1407,0))</f>
        <v>0</v>
      </c>
      <c r="AT1407" s="39">
        <f t="shared" si="326"/>
        <v>0</v>
      </c>
      <c r="AU1407" s="39">
        <v>0</v>
      </c>
      <c r="AV1407" s="39">
        <f t="shared" si="327"/>
        <v>0</v>
      </c>
      <c r="AW1407" s="39">
        <f>IF(Dane!$C$9="",0,IF(ROUND((N1407+O1407)*AV1407,2)&gt;$AN$1,$AN$1,ROUND((N1407+O1407)*AV1407,2)))</f>
        <v>0</v>
      </c>
      <c r="AX1407" s="39">
        <v>0</v>
      </c>
      <c r="AY1407" s="39">
        <f>IF(Dane!$C$9=2,IFERROR(J1407/W1407,0),IF(Dane!$C$9=3,IFERROR(J1407/W1407,0),0))</f>
        <v>0</v>
      </c>
      <c r="AZ1407" s="39">
        <f>IF(Dane!$C$9=2,IFERROR(ROUND(J1407-ROUND(J1407*0.0976,2)-ROUND(J1407*0.015,2)-ROUND(J1407*0.0245,2),2)/W1407,0),IF(Dane!$C$9=3,IFERROR(ROUND(J1407-ROUND(J1407*0.0976,2)-ROUND(J1407*0.015,2)-ROUND(J1407*0.0245,2),2)/W1407,0),0))</f>
        <v>0</v>
      </c>
      <c r="BA1407" s="39">
        <f t="shared" si="328"/>
        <v>0</v>
      </c>
      <c r="BB1407" s="39">
        <f t="shared" si="329"/>
        <v>0</v>
      </c>
      <c r="BC1407" s="39">
        <f t="shared" si="322"/>
        <v>0</v>
      </c>
      <c r="BD1407" s="39">
        <f>IF(Dane!$C$9=2,IFERROR(BC1407/W1407,0),IF(Dane!$C$9=3,IFERROR(BC1407/W1407,0),0))</f>
        <v>0</v>
      </c>
      <c r="BE1407" s="39">
        <f t="shared" si="330"/>
        <v>0</v>
      </c>
      <c r="BF1407" s="39">
        <v>0</v>
      </c>
      <c r="BG1407" s="39">
        <f t="shared" si="331"/>
        <v>0</v>
      </c>
      <c r="BH1407" s="39">
        <f>IF(Dane!$C$9=2,IF(ROUND((S1407+T1407)*BG1407,2)&gt;$AN$1,$AN$1,ROUND((S1407+T1407)*BG1407,2)),IF(Dane!$C$9=3,IF(ROUND((S1407+T1407)*BG1407,2)&gt;$AN$1,$AN$1,ROUND((S1407+T1407)*BG1407,2)),0))</f>
        <v>0</v>
      </c>
      <c r="BI1407" s="39">
        <v>0</v>
      </c>
      <c r="BJ1407" s="39">
        <f>IF(Dane!$C$9=3,IFERROR(J1407/AB1407,0),0)</f>
        <v>0</v>
      </c>
      <c r="BK1407" s="39">
        <f>IF(Dane!$C$9=3,IFERROR(ROUND(J1407-ROUND(J1407*0.0976,2)-ROUND(J1407*0.015,2)-ROUND(J1407*0.0245,2),2)/AB1407,0),0)</f>
        <v>0</v>
      </c>
      <c r="BL1407" s="39">
        <f t="shared" si="332"/>
        <v>0</v>
      </c>
      <c r="BM1407" s="39">
        <f t="shared" si="333"/>
        <v>0</v>
      </c>
      <c r="BN1407" s="39">
        <f t="shared" si="323"/>
        <v>0</v>
      </c>
      <c r="BO1407" s="39">
        <f>IF(Dane!$C$9=3,IFERROR(BN1407/AB1407,0),0)</f>
        <v>0</v>
      </c>
      <c r="BP1407" s="39">
        <f t="shared" si="334"/>
        <v>0</v>
      </c>
      <c r="BQ1407" s="39">
        <v>0</v>
      </c>
      <c r="BR1407" s="39">
        <f t="shared" si="335"/>
        <v>0</v>
      </c>
      <c r="BS1407" s="39">
        <f>IF(Dane!$C$9=3,IF(ROUND((X1407+Y1407)*BR1407,2)&gt;$AN$1,$AN$1,ROUND((X1407+Y1407)*BR1407,2)),0)</f>
        <v>0</v>
      </c>
      <c r="BT1407" s="39">
        <v>0</v>
      </c>
    </row>
    <row r="1408" spans="1:72">
      <c r="A1408" s="87">
        <v>1399</v>
      </c>
      <c r="B1408" s="1"/>
      <c r="C1408" s="1"/>
      <c r="D1408" s="2"/>
      <c r="E1408" s="3"/>
      <c r="F1408" s="4"/>
      <c r="G1408" s="5"/>
      <c r="H1408" s="5"/>
      <c r="I1408" s="6"/>
      <c r="J1408" s="5"/>
      <c r="K1408" s="5"/>
      <c r="L1408" s="5"/>
      <c r="M1408" s="55"/>
      <c r="N1408" s="8"/>
      <c r="O1408" s="105"/>
      <c r="P1408" s="5"/>
      <c r="Q1408" s="5"/>
      <c r="R1408" s="105">
        <f>Dane!$C$10</f>
        <v>0</v>
      </c>
      <c r="S1408" s="8"/>
      <c r="T1408" s="105"/>
      <c r="U1408" s="5"/>
      <c r="V1408" s="5"/>
      <c r="W1408" s="107">
        <f>Dane!$C$11</f>
        <v>0</v>
      </c>
      <c r="X1408" s="8"/>
      <c r="Y1408" s="105"/>
      <c r="Z1408" s="5"/>
      <c r="AA1408" s="5"/>
      <c r="AB1408" s="110">
        <f>Dane!$C$12</f>
        <v>0</v>
      </c>
      <c r="AC1408" s="108">
        <f>IF(Dane!$E$3=1,AP1408+BA1408+BL1408,IF(Dane!$E$3=2,AT1408+BE1408+BP1408,AW1408+BH1408+BS1408))</f>
        <v>0</v>
      </c>
      <c r="AD1408" s="14">
        <f>IF(Dane!$E$3=1,AQ1408+BB1408+BM1408,IF(Dane!$E$3=2,AU1408+BF1408+BQ1408,AX1408+BI1408+BT1408))</f>
        <v>0</v>
      </c>
      <c r="AE1408" s="14">
        <f>IF((J1408*Dane!$C$9)-AC1408&lt;0,0,(J1408*Dane!$C$9)-AC1408)</f>
        <v>0</v>
      </c>
      <c r="AF1408" s="61">
        <f>IF((K1408*Dane!$C$9)-AD1408&lt;0,0,(K1408*Dane!$C$9)-AD1408)</f>
        <v>0</v>
      </c>
      <c r="AG1408" s="93"/>
      <c r="AH1408" s="84">
        <f>IF(Dane!$E$3=1,AP1408,IF(Dane!$E$3=2,AT1408,AW1408))</f>
        <v>0</v>
      </c>
      <c r="AI1408" s="84">
        <f>IF(Dane!$E$3=1,AQ1408,IF(Dane!$E$3=2,AU1408,AX1408))</f>
        <v>0</v>
      </c>
      <c r="AJ1408" s="84">
        <f>IF(Dane!$E$3=1,BA1408,IF(Dane!$E$3=2,BE1408,BH1408))</f>
        <v>0</v>
      </c>
      <c r="AK1408" s="84">
        <f>IF(Dane!$E$3=1,BB1408,IF(Dane!$E$3=2,BF1408,BI1408))</f>
        <v>0</v>
      </c>
      <c r="AL1408" s="84">
        <f>IF(Dane!$E$3=1,BL1408,IF(Dane!$E$3=2,BP1408,BS1408))</f>
        <v>0</v>
      </c>
      <c r="AM1408" s="84">
        <f>IF(Dane!$E$3=1,BM1408,IF(Dane!$E$3=2,BQ1408,BT1408))</f>
        <v>0</v>
      </c>
      <c r="AN1408" s="39">
        <f>IF(Dane!$C$9="",0,IFERROR(J1408/R1408,0))</f>
        <v>0</v>
      </c>
      <c r="AO1408" s="39">
        <f>IF(Dane!$C$9="",0,IFERROR(ROUND(J1408-ROUND(J1408*0.0976,2)-ROUND(J1408*0.015,2)-ROUND(J1408*0.0245,2),2)/R1408,0))</f>
        <v>0</v>
      </c>
      <c r="AP1408" s="39">
        <f t="shared" si="324"/>
        <v>0</v>
      </c>
      <c r="AQ1408" s="39">
        <f t="shared" si="325"/>
        <v>0</v>
      </c>
      <c r="AR1408" s="39">
        <f t="shared" si="321"/>
        <v>0</v>
      </c>
      <c r="AS1408" s="39">
        <f>IF(Dane!$C$9="",0,IFERROR(AR1408/R1408,0))</f>
        <v>0</v>
      </c>
      <c r="AT1408" s="39">
        <f t="shared" si="326"/>
        <v>0</v>
      </c>
      <c r="AU1408" s="39">
        <v>0</v>
      </c>
      <c r="AV1408" s="39">
        <f t="shared" si="327"/>
        <v>0</v>
      </c>
      <c r="AW1408" s="39">
        <f>IF(Dane!$C$9="",0,IF(ROUND((N1408+O1408)*AV1408,2)&gt;$AN$1,$AN$1,ROUND((N1408+O1408)*AV1408,2)))</f>
        <v>0</v>
      </c>
      <c r="AX1408" s="39">
        <v>0</v>
      </c>
      <c r="AY1408" s="39">
        <f>IF(Dane!$C$9=2,IFERROR(J1408/W1408,0),IF(Dane!$C$9=3,IFERROR(J1408/W1408,0),0))</f>
        <v>0</v>
      </c>
      <c r="AZ1408" s="39">
        <f>IF(Dane!$C$9=2,IFERROR(ROUND(J1408-ROUND(J1408*0.0976,2)-ROUND(J1408*0.015,2)-ROUND(J1408*0.0245,2),2)/W1408,0),IF(Dane!$C$9=3,IFERROR(ROUND(J1408-ROUND(J1408*0.0976,2)-ROUND(J1408*0.015,2)-ROUND(J1408*0.0245,2),2)/W1408,0),0))</f>
        <v>0</v>
      </c>
      <c r="BA1408" s="39">
        <f t="shared" si="328"/>
        <v>0</v>
      </c>
      <c r="BB1408" s="39">
        <f t="shared" si="329"/>
        <v>0</v>
      </c>
      <c r="BC1408" s="39">
        <f t="shared" si="322"/>
        <v>0</v>
      </c>
      <c r="BD1408" s="39">
        <f>IF(Dane!$C$9=2,IFERROR(BC1408/W1408,0),IF(Dane!$C$9=3,IFERROR(BC1408/W1408,0),0))</f>
        <v>0</v>
      </c>
      <c r="BE1408" s="39">
        <f t="shared" si="330"/>
        <v>0</v>
      </c>
      <c r="BF1408" s="39">
        <v>0</v>
      </c>
      <c r="BG1408" s="39">
        <f t="shared" si="331"/>
        <v>0</v>
      </c>
      <c r="BH1408" s="39">
        <f>IF(Dane!$C$9=2,IF(ROUND((S1408+T1408)*BG1408,2)&gt;$AN$1,$AN$1,ROUND((S1408+T1408)*BG1408,2)),IF(Dane!$C$9=3,IF(ROUND((S1408+T1408)*BG1408,2)&gt;$AN$1,$AN$1,ROUND((S1408+T1408)*BG1408,2)),0))</f>
        <v>0</v>
      </c>
      <c r="BI1408" s="39">
        <v>0</v>
      </c>
      <c r="BJ1408" s="39">
        <f>IF(Dane!$C$9=3,IFERROR(J1408/AB1408,0),0)</f>
        <v>0</v>
      </c>
      <c r="BK1408" s="39">
        <f>IF(Dane!$C$9=3,IFERROR(ROUND(J1408-ROUND(J1408*0.0976,2)-ROUND(J1408*0.015,2)-ROUND(J1408*0.0245,2),2)/AB1408,0),0)</f>
        <v>0</v>
      </c>
      <c r="BL1408" s="39">
        <f t="shared" si="332"/>
        <v>0</v>
      </c>
      <c r="BM1408" s="39">
        <f t="shared" si="333"/>
        <v>0</v>
      </c>
      <c r="BN1408" s="39">
        <f t="shared" si="323"/>
        <v>0</v>
      </c>
      <c r="BO1408" s="39">
        <f>IF(Dane!$C$9=3,IFERROR(BN1408/AB1408,0),0)</f>
        <v>0</v>
      </c>
      <c r="BP1408" s="39">
        <f t="shared" si="334"/>
        <v>0</v>
      </c>
      <c r="BQ1408" s="39">
        <v>0</v>
      </c>
      <c r="BR1408" s="39">
        <f t="shared" si="335"/>
        <v>0</v>
      </c>
      <c r="BS1408" s="39">
        <f>IF(Dane!$C$9=3,IF(ROUND((X1408+Y1408)*BR1408,2)&gt;$AN$1,$AN$1,ROUND((X1408+Y1408)*BR1408,2)),0)</f>
        <v>0</v>
      </c>
      <c r="BT1408" s="39">
        <v>0</v>
      </c>
    </row>
    <row r="1409" spans="1:72">
      <c r="A1409" s="87">
        <v>1400</v>
      </c>
      <c r="B1409" s="1"/>
      <c r="C1409" s="1"/>
      <c r="D1409" s="2"/>
      <c r="E1409" s="3"/>
      <c r="F1409" s="4"/>
      <c r="G1409" s="5"/>
      <c r="H1409" s="5"/>
      <c r="I1409" s="6"/>
      <c r="J1409" s="5"/>
      <c r="K1409" s="5"/>
      <c r="L1409" s="5"/>
      <c r="M1409" s="55"/>
      <c r="N1409" s="8"/>
      <c r="O1409" s="105"/>
      <c r="P1409" s="5"/>
      <c r="Q1409" s="5"/>
      <c r="R1409" s="105">
        <f>Dane!$C$10</f>
        <v>0</v>
      </c>
      <c r="S1409" s="8"/>
      <c r="T1409" s="105"/>
      <c r="U1409" s="5"/>
      <c r="V1409" s="5"/>
      <c r="W1409" s="107">
        <f>Dane!$C$11</f>
        <v>0</v>
      </c>
      <c r="X1409" s="8"/>
      <c r="Y1409" s="105"/>
      <c r="Z1409" s="5"/>
      <c r="AA1409" s="5"/>
      <c r="AB1409" s="110">
        <f>Dane!$C$12</f>
        <v>0</v>
      </c>
      <c r="AC1409" s="108">
        <f>IF(Dane!$E$3=1,AP1409+BA1409+BL1409,IF(Dane!$E$3=2,AT1409+BE1409+BP1409,AW1409+BH1409+BS1409))</f>
        <v>0</v>
      </c>
      <c r="AD1409" s="14">
        <f>IF(Dane!$E$3=1,AQ1409+BB1409+BM1409,IF(Dane!$E$3=2,AU1409+BF1409+BQ1409,AX1409+BI1409+BT1409))</f>
        <v>0</v>
      </c>
      <c r="AE1409" s="14">
        <f>IF((J1409*Dane!$C$9)-AC1409&lt;0,0,(J1409*Dane!$C$9)-AC1409)</f>
        <v>0</v>
      </c>
      <c r="AF1409" s="61">
        <f>IF((K1409*Dane!$C$9)-AD1409&lt;0,0,(K1409*Dane!$C$9)-AD1409)</f>
        <v>0</v>
      </c>
      <c r="AG1409" s="93"/>
      <c r="AH1409" s="84">
        <f>IF(Dane!$E$3=1,AP1409,IF(Dane!$E$3=2,AT1409,AW1409))</f>
        <v>0</v>
      </c>
      <c r="AI1409" s="84">
        <f>IF(Dane!$E$3=1,AQ1409,IF(Dane!$E$3=2,AU1409,AX1409))</f>
        <v>0</v>
      </c>
      <c r="AJ1409" s="84">
        <f>IF(Dane!$E$3=1,BA1409,IF(Dane!$E$3=2,BE1409,BH1409))</f>
        <v>0</v>
      </c>
      <c r="AK1409" s="84">
        <f>IF(Dane!$E$3=1,BB1409,IF(Dane!$E$3=2,BF1409,BI1409))</f>
        <v>0</v>
      </c>
      <c r="AL1409" s="84">
        <f>IF(Dane!$E$3=1,BL1409,IF(Dane!$E$3=2,BP1409,BS1409))</f>
        <v>0</v>
      </c>
      <c r="AM1409" s="84">
        <f>IF(Dane!$E$3=1,BM1409,IF(Dane!$E$3=2,BQ1409,BT1409))</f>
        <v>0</v>
      </c>
      <c r="AN1409" s="39">
        <f>IF(Dane!$C$9="",0,IFERROR(J1409/R1409,0))</f>
        <v>0</v>
      </c>
      <c r="AO1409" s="39">
        <f>IF(Dane!$C$9="",0,IFERROR(ROUND(J1409-ROUND(J1409*0.0976,2)-ROUND(J1409*0.015,2)-ROUND(J1409*0.0245,2),2)/R1409,0))</f>
        <v>0</v>
      </c>
      <c r="AP1409" s="39">
        <f t="shared" si="324"/>
        <v>0</v>
      </c>
      <c r="AQ1409" s="39">
        <f t="shared" si="325"/>
        <v>0</v>
      </c>
      <c r="AR1409" s="39">
        <f t="shared" si="321"/>
        <v>0</v>
      </c>
      <c r="AS1409" s="39">
        <f>IF(Dane!$C$9="",0,IFERROR(AR1409/R1409,0))</f>
        <v>0</v>
      </c>
      <c r="AT1409" s="39">
        <f t="shared" si="326"/>
        <v>0</v>
      </c>
      <c r="AU1409" s="39">
        <v>0</v>
      </c>
      <c r="AV1409" s="39">
        <f t="shared" si="327"/>
        <v>0</v>
      </c>
      <c r="AW1409" s="39">
        <f>IF(Dane!$C$9="",0,IF(ROUND((N1409+O1409)*AV1409,2)&gt;$AN$1,$AN$1,ROUND((N1409+O1409)*AV1409,2)))</f>
        <v>0</v>
      </c>
      <c r="AX1409" s="39">
        <v>0</v>
      </c>
      <c r="AY1409" s="39">
        <f>IF(Dane!$C$9=2,IFERROR(J1409/W1409,0),IF(Dane!$C$9=3,IFERROR(J1409/W1409,0),0))</f>
        <v>0</v>
      </c>
      <c r="AZ1409" s="39">
        <f>IF(Dane!$C$9=2,IFERROR(ROUND(J1409-ROUND(J1409*0.0976,2)-ROUND(J1409*0.015,2)-ROUND(J1409*0.0245,2),2)/W1409,0),IF(Dane!$C$9=3,IFERROR(ROUND(J1409-ROUND(J1409*0.0976,2)-ROUND(J1409*0.015,2)-ROUND(J1409*0.0245,2),2)/W1409,0),0))</f>
        <v>0</v>
      </c>
      <c r="BA1409" s="39">
        <f t="shared" si="328"/>
        <v>0</v>
      </c>
      <c r="BB1409" s="39">
        <f t="shared" si="329"/>
        <v>0</v>
      </c>
      <c r="BC1409" s="39">
        <f t="shared" si="322"/>
        <v>0</v>
      </c>
      <c r="BD1409" s="39">
        <f>IF(Dane!$C$9=2,IFERROR(BC1409/W1409,0),IF(Dane!$C$9=3,IFERROR(BC1409/W1409,0),0))</f>
        <v>0</v>
      </c>
      <c r="BE1409" s="39">
        <f t="shared" si="330"/>
        <v>0</v>
      </c>
      <c r="BF1409" s="39">
        <v>0</v>
      </c>
      <c r="BG1409" s="39">
        <f t="shared" si="331"/>
        <v>0</v>
      </c>
      <c r="BH1409" s="39">
        <f>IF(Dane!$C$9=2,IF(ROUND((S1409+T1409)*BG1409,2)&gt;$AN$1,$AN$1,ROUND((S1409+T1409)*BG1409,2)),IF(Dane!$C$9=3,IF(ROUND((S1409+T1409)*BG1409,2)&gt;$AN$1,$AN$1,ROUND((S1409+T1409)*BG1409,2)),0))</f>
        <v>0</v>
      </c>
      <c r="BI1409" s="39">
        <v>0</v>
      </c>
      <c r="BJ1409" s="39">
        <f>IF(Dane!$C$9=3,IFERROR(J1409/AB1409,0),0)</f>
        <v>0</v>
      </c>
      <c r="BK1409" s="39">
        <f>IF(Dane!$C$9=3,IFERROR(ROUND(J1409-ROUND(J1409*0.0976,2)-ROUND(J1409*0.015,2)-ROUND(J1409*0.0245,2),2)/AB1409,0),0)</f>
        <v>0</v>
      </c>
      <c r="BL1409" s="39">
        <f t="shared" si="332"/>
        <v>0</v>
      </c>
      <c r="BM1409" s="39">
        <f t="shared" si="333"/>
        <v>0</v>
      </c>
      <c r="BN1409" s="39">
        <f t="shared" si="323"/>
        <v>0</v>
      </c>
      <c r="BO1409" s="39">
        <f>IF(Dane!$C$9=3,IFERROR(BN1409/AB1409,0),0)</f>
        <v>0</v>
      </c>
      <c r="BP1409" s="39">
        <f t="shared" si="334"/>
        <v>0</v>
      </c>
      <c r="BQ1409" s="39">
        <v>0</v>
      </c>
      <c r="BR1409" s="39">
        <f t="shared" si="335"/>
        <v>0</v>
      </c>
      <c r="BS1409" s="39">
        <f>IF(Dane!$C$9=3,IF(ROUND((X1409+Y1409)*BR1409,2)&gt;$AN$1,$AN$1,ROUND((X1409+Y1409)*BR1409,2)),0)</f>
        <v>0</v>
      </c>
      <c r="BT1409" s="39">
        <v>0</v>
      </c>
    </row>
    <row r="1410" spans="1:72">
      <c r="A1410" s="87">
        <v>1401</v>
      </c>
      <c r="B1410" s="1"/>
      <c r="C1410" s="1"/>
      <c r="D1410" s="2"/>
      <c r="E1410" s="3"/>
      <c r="F1410" s="4"/>
      <c r="G1410" s="5"/>
      <c r="H1410" s="5"/>
      <c r="I1410" s="6"/>
      <c r="J1410" s="5"/>
      <c r="K1410" s="5"/>
      <c r="L1410" s="5"/>
      <c r="M1410" s="55"/>
      <c r="N1410" s="8"/>
      <c r="O1410" s="105"/>
      <c r="P1410" s="5"/>
      <c r="Q1410" s="5"/>
      <c r="R1410" s="105">
        <f>Dane!$C$10</f>
        <v>0</v>
      </c>
      <c r="S1410" s="8"/>
      <c r="T1410" s="105"/>
      <c r="U1410" s="5"/>
      <c r="V1410" s="5"/>
      <c r="W1410" s="107">
        <f>Dane!$C$11</f>
        <v>0</v>
      </c>
      <c r="X1410" s="8"/>
      <c r="Y1410" s="105"/>
      <c r="Z1410" s="5"/>
      <c r="AA1410" s="5"/>
      <c r="AB1410" s="110">
        <f>Dane!$C$12</f>
        <v>0</v>
      </c>
      <c r="AC1410" s="108">
        <f>IF(Dane!$E$3=1,AP1410+BA1410+BL1410,IF(Dane!$E$3=2,AT1410+BE1410+BP1410,AW1410+BH1410+BS1410))</f>
        <v>0</v>
      </c>
      <c r="AD1410" s="14">
        <f>IF(Dane!$E$3=1,AQ1410+BB1410+BM1410,IF(Dane!$E$3=2,AU1410+BF1410+BQ1410,AX1410+BI1410+BT1410))</f>
        <v>0</v>
      </c>
      <c r="AE1410" s="14">
        <f>IF((J1410*Dane!$C$9)-AC1410&lt;0,0,(J1410*Dane!$C$9)-AC1410)</f>
        <v>0</v>
      </c>
      <c r="AF1410" s="61">
        <f>IF((K1410*Dane!$C$9)-AD1410&lt;0,0,(K1410*Dane!$C$9)-AD1410)</f>
        <v>0</v>
      </c>
      <c r="AG1410" s="93"/>
      <c r="AH1410" s="84">
        <f>IF(Dane!$E$3=1,AP1410,IF(Dane!$E$3=2,AT1410,AW1410))</f>
        <v>0</v>
      </c>
      <c r="AI1410" s="84">
        <f>IF(Dane!$E$3=1,AQ1410,IF(Dane!$E$3=2,AU1410,AX1410))</f>
        <v>0</v>
      </c>
      <c r="AJ1410" s="84">
        <f>IF(Dane!$E$3=1,BA1410,IF(Dane!$E$3=2,BE1410,BH1410))</f>
        <v>0</v>
      </c>
      <c r="AK1410" s="84">
        <f>IF(Dane!$E$3=1,BB1410,IF(Dane!$E$3=2,BF1410,BI1410))</f>
        <v>0</v>
      </c>
      <c r="AL1410" s="84">
        <f>IF(Dane!$E$3=1,BL1410,IF(Dane!$E$3=2,BP1410,BS1410))</f>
        <v>0</v>
      </c>
      <c r="AM1410" s="84">
        <f>IF(Dane!$E$3=1,BM1410,IF(Dane!$E$3=2,BQ1410,BT1410))</f>
        <v>0</v>
      </c>
      <c r="AN1410" s="39">
        <f>IF(Dane!$C$9="",0,IFERROR(J1410/R1410,0))</f>
        <v>0</v>
      </c>
      <c r="AO1410" s="39">
        <f>IF(Dane!$C$9="",0,IFERROR(ROUND(J1410-ROUND(J1410*0.0976,2)-ROUND(J1410*0.015,2)-ROUND(J1410*0.0245,2),2)/R1410,0))</f>
        <v>0</v>
      </c>
      <c r="AP1410" s="39">
        <f t="shared" si="324"/>
        <v>0</v>
      </c>
      <c r="AQ1410" s="39">
        <f t="shared" si="325"/>
        <v>0</v>
      </c>
      <c r="AR1410" s="39">
        <f t="shared" si="321"/>
        <v>0</v>
      </c>
      <c r="AS1410" s="39">
        <f>IF(Dane!$C$9="",0,IFERROR(AR1410/R1410,0))</f>
        <v>0</v>
      </c>
      <c r="AT1410" s="39">
        <f t="shared" si="326"/>
        <v>0</v>
      </c>
      <c r="AU1410" s="39">
        <v>0</v>
      </c>
      <c r="AV1410" s="39">
        <f t="shared" si="327"/>
        <v>0</v>
      </c>
      <c r="AW1410" s="39">
        <f>IF(Dane!$C$9="",0,IF(ROUND((N1410+O1410)*AV1410,2)&gt;$AN$1,$AN$1,ROUND((N1410+O1410)*AV1410,2)))</f>
        <v>0</v>
      </c>
      <c r="AX1410" s="39">
        <v>0</v>
      </c>
      <c r="AY1410" s="39">
        <f>IF(Dane!$C$9=2,IFERROR(J1410/W1410,0),IF(Dane!$C$9=3,IFERROR(J1410/W1410,0),0))</f>
        <v>0</v>
      </c>
      <c r="AZ1410" s="39">
        <f>IF(Dane!$C$9=2,IFERROR(ROUND(J1410-ROUND(J1410*0.0976,2)-ROUND(J1410*0.015,2)-ROUND(J1410*0.0245,2),2)/W1410,0),IF(Dane!$C$9=3,IFERROR(ROUND(J1410-ROUND(J1410*0.0976,2)-ROUND(J1410*0.015,2)-ROUND(J1410*0.0245,2),2)/W1410,0),0))</f>
        <v>0</v>
      </c>
      <c r="BA1410" s="39">
        <f t="shared" si="328"/>
        <v>0</v>
      </c>
      <c r="BB1410" s="39">
        <f t="shared" si="329"/>
        <v>0</v>
      </c>
      <c r="BC1410" s="39">
        <f t="shared" si="322"/>
        <v>0</v>
      </c>
      <c r="BD1410" s="39">
        <f>IF(Dane!$C$9=2,IFERROR(BC1410/W1410,0),IF(Dane!$C$9=3,IFERROR(BC1410/W1410,0),0))</f>
        <v>0</v>
      </c>
      <c r="BE1410" s="39">
        <f t="shared" si="330"/>
        <v>0</v>
      </c>
      <c r="BF1410" s="39">
        <v>0</v>
      </c>
      <c r="BG1410" s="39">
        <f t="shared" si="331"/>
        <v>0</v>
      </c>
      <c r="BH1410" s="39">
        <f>IF(Dane!$C$9=2,IF(ROUND((S1410+T1410)*BG1410,2)&gt;$AN$1,$AN$1,ROUND((S1410+T1410)*BG1410,2)),IF(Dane!$C$9=3,IF(ROUND((S1410+T1410)*BG1410,2)&gt;$AN$1,$AN$1,ROUND((S1410+T1410)*BG1410,2)),0))</f>
        <v>0</v>
      </c>
      <c r="BI1410" s="39">
        <v>0</v>
      </c>
      <c r="BJ1410" s="39">
        <f>IF(Dane!$C$9=3,IFERROR(J1410/AB1410,0),0)</f>
        <v>0</v>
      </c>
      <c r="BK1410" s="39">
        <f>IF(Dane!$C$9=3,IFERROR(ROUND(J1410-ROUND(J1410*0.0976,2)-ROUND(J1410*0.015,2)-ROUND(J1410*0.0245,2),2)/AB1410,0),0)</f>
        <v>0</v>
      </c>
      <c r="BL1410" s="39">
        <f t="shared" si="332"/>
        <v>0</v>
      </c>
      <c r="BM1410" s="39">
        <f t="shared" si="333"/>
        <v>0</v>
      </c>
      <c r="BN1410" s="39">
        <f t="shared" si="323"/>
        <v>0</v>
      </c>
      <c r="BO1410" s="39">
        <f>IF(Dane!$C$9=3,IFERROR(BN1410/AB1410,0),0)</f>
        <v>0</v>
      </c>
      <c r="BP1410" s="39">
        <f t="shared" si="334"/>
        <v>0</v>
      </c>
      <c r="BQ1410" s="39">
        <v>0</v>
      </c>
      <c r="BR1410" s="39">
        <f t="shared" si="335"/>
        <v>0</v>
      </c>
      <c r="BS1410" s="39">
        <f>IF(Dane!$C$9=3,IF(ROUND((X1410+Y1410)*BR1410,2)&gt;$AN$1,$AN$1,ROUND((X1410+Y1410)*BR1410,2)),0)</f>
        <v>0</v>
      </c>
      <c r="BT1410" s="39">
        <v>0</v>
      </c>
    </row>
    <row r="1411" spans="1:72">
      <c r="A1411" s="87">
        <v>1402</v>
      </c>
      <c r="B1411" s="1"/>
      <c r="C1411" s="1"/>
      <c r="D1411" s="2"/>
      <c r="E1411" s="3"/>
      <c r="F1411" s="4"/>
      <c r="G1411" s="5"/>
      <c r="H1411" s="5"/>
      <c r="I1411" s="6"/>
      <c r="J1411" s="5"/>
      <c r="K1411" s="5"/>
      <c r="L1411" s="5"/>
      <c r="M1411" s="55"/>
      <c r="N1411" s="8"/>
      <c r="O1411" s="105"/>
      <c r="P1411" s="5"/>
      <c r="Q1411" s="5"/>
      <c r="R1411" s="105">
        <f>Dane!$C$10</f>
        <v>0</v>
      </c>
      <c r="S1411" s="8"/>
      <c r="T1411" s="105"/>
      <c r="U1411" s="5"/>
      <c r="V1411" s="5"/>
      <c r="W1411" s="107">
        <f>Dane!$C$11</f>
        <v>0</v>
      </c>
      <c r="X1411" s="8"/>
      <c r="Y1411" s="105"/>
      <c r="Z1411" s="5"/>
      <c r="AA1411" s="5"/>
      <c r="AB1411" s="110">
        <f>Dane!$C$12</f>
        <v>0</v>
      </c>
      <c r="AC1411" s="108">
        <f>IF(Dane!$E$3=1,AP1411+BA1411+BL1411,IF(Dane!$E$3=2,AT1411+BE1411+BP1411,AW1411+BH1411+BS1411))</f>
        <v>0</v>
      </c>
      <c r="AD1411" s="14">
        <f>IF(Dane!$E$3=1,AQ1411+BB1411+BM1411,IF(Dane!$E$3=2,AU1411+BF1411+BQ1411,AX1411+BI1411+BT1411))</f>
        <v>0</v>
      </c>
      <c r="AE1411" s="14">
        <f>IF((J1411*Dane!$C$9)-AC1411&lt;0,0,(J1411*Dane!$C$9)-AC1411)</f>
        <v>0</v>
      </c>
      <c r="AF1411" s="61">
        <f>IF((K1411*Dane!$C$9)-AD1411&lt;0,0,(K1411*Dane!$C$9)-AD1411)</f>
        <v>0</v>
      </c>
      <c r="AG1411" s="93"/>
      <c r="AH1411" s="84">
        <f>IF(Dane!$E$3=1,AP1411,IF(Dane!$E$3=2,AT1411,AW1411))</f>
        <v>0</v>
      </c>
      <c r="AI1411" s="84">
        <f>IF(Dane!$E$3=1,AQ1411,IF(Dane!$E$3=2,AU1411,AX1411))</f>
        <v>0</v>
      </c>
      <c r="AJ1411" s="84">
        <f>IF(Dane!$E$3=1,BA1411,IF(Dane!$E$3=2,BE1411,BH1411))</f>
        <v>0</v>
      </c>
      <c r="AK1411" s="84">
        <f>IF(Dane!$E$3=1,BB1411,IF(Dane!$E$3=2,BF1411,BI1411))</f>
        <v>0</v>
      </c>
      <c r="AL1411" s="84">
        <f>IF(Dane!$E$3=1,BL1411,IF(Dane!$E$3=2,BP1411,BS1411))</f>
        <v>0</v>
      </c>
      <c r="AM1411" s="84">
        <f>IF(Dane!$E$3=1,BM1411,IF(Dane!$E$3=2,BQ1411,BT1411))</f>
        <v>0</v>
      </c>
      <c r="AN1411" s="39">
        <f>IF(Dane!$C$9="",0,IFERROR(J1411/R1411,0))</f>
        <v>0</v>
      </c>
      <c r="AO1411" s="39">
        <f>IF(Dane!$C$9="",0,IFERROR(ROUND(J1411-ROUND(J1411*0.0976,2)-ROUND(J1411*0.015,2)-ROUND(J1411*0.0245,2),2)/R1411,0))</f>
        <v>0</v>
      </c>
      <c r="AP1411" s="39">
        <f t="shared" si="324"/>
        <v>0</v>
      </c>
      <c r="AQ1411" s="39">
        <f t="shared" si="325"/>
        <v>0</v>
      </c>
      <c r="AR1411" s="39">
        <f t="shared" si="321"/>
        <v>0</v>
      </c>
      <c r="AS1411" s="39">
        <f>IF(Dane!$C$9="",0,IFERROR(AR1411/R1411,0))</f>
        <v>0</v>
      </c>
      <c r="AT1411" s="39">
        <f t="shared" si="326"/>
        <v>0</v>
      </c>
      <c r="AU1411" s="39">
        <v>0</v>
      </c>
      <c r="AV1411" s="39">
        <f t="shared" si="327"/>
        <v>0</v>
      </c>
      <c r="AW1411" s="39">
        <f>IF(Dane!$C$9="",0,IF(ROUND((N1411+O1411)*AV1411,2)&gt;$AN$1,$AN$1,ROUND((N1411+O1411)*AV1411,2)))</f>
        <v>0</v>
      </c>
      <c r="AX1411" s="39">
        <v>0</v>
      </c>
      <c r="AY1411" s="39">
        <f>IF(Dane!$C$9=2,IFERROR(J1411/W1411,0),IF(Dane!$C$9=3,IFERROR(J1411/W1411,0),0))</f>
        <v>0</v>
      </c>
      <c r="AZ1411" s="39">
        <f>IF(Dane!$C$9=2,IFERROR(ROUND(J1411-ROUND(J1411*0.0976,2)-ROUND(J1411*0.015,2)-ROUND(J1411*0.0245,2),2)/W1411,0),IF(Dane!$C$9=3,IFERROR(ROUND(J1411-ROUND(J1411*0.0976,2)-ROUND(J1411*0.015,2)-ROUND(J1411*0.0245,2),2)/W1411,0),0))</f>
        <v>0</v>
      </c>
      <c r="BA1411" s="39">
        <f t="shared" si="328"/>
        <v>0</v>
      </c>
      <c r="BB1411" s="39">
        <f t="shared" si="329"/>
        <v>0</v>
      </c>
      <c r="BC1411" s="39">
        <f t="shared" si="322"/>
        <v>0</v>
      </c>
      <c r="BD1411" s="39">
        <f>IF(Dane!$C$9=2,IFERROR(BC1411/W1411,0),IF(Dane!$C$9=3,IFERROR(BC1411/W1411,0),0))</f>
        <v>0</v>
      </c>
      <c r="BE1411" s="39">
        <f t="shared" si="330"/>
        <v>0</v>
      </c>
      <c r="BF1411" s="39">
        <v>0</v>
      </c>
      <c r="BG1411" s="39">
        <f t="shared" si="331"/>
        <v>0</v>
      </c>
      <c r="BH1411" s="39">
        <f>IF(Dane!$C$9=2,IF(ROUND((S1411+T1411)*BG1411,2)&gt;$AN$1,$AN$1,ROUND((S1411+T1411)*BG1411,2)),IF(Dane!$C$9=3,IF(ROUND((S1411+T1411)*BG1411,2)&gt;$AN$1,$AN$1,ROUND((S1411+T1411)*BG1411,2)),0))</f>
        <v>0</v>
      </c>
      <c r="BI1411" s="39">
        <v>0</v>
      </c>
      <c r="BJ1411" s="39">
        <f>IF(Dane!$C$9=3,IFERROR(J1411/AB1411,0),0)</f>
        <v>0</v>
      </c>
      <c r="BK1411" s="39">
        <f>IF(Dane!$C$9=3,IFERROR(ROUND(J1411-ROUND(J1411*0.0976,2)-ROUND(J1411*0.015,2)-ROUND(J1411*0.0245,2),2)/AB1411,0),0)</f>
        <v>0</v>
      </c>
      <c r="BL1411" s="39">
        <f t="shared" si="332"/>
        <v>0</v>
      </c>
      <c r="BM1411" s="39">
        <f t="shared" si="333"/>
        <v>0</v>
      </c>
      <c r="BN1411" s="39">
        <f t="shared" si="323"/>
        <v>0</v>
      </c>
      <c r="BO1411" s="39">
        <f>IF(Dane!$C$9=3,IFERROR(BN1411/AB1411,0),0)</f>
        <v>0</v>
      </c>
      <c r="BP1411" s="39">
        <f t="shared" si="334"/>
        <v>0</v>
      </c>
      <c r="BQ1411" s="39">
        <v>0</v>
      </c>
      <c r="BR1411" s="39">
        <f t="shared" si="335"/>
        <v>0</v>
      </c>
      <c r="BS1411" s="39">
        <f>IF(Dane!$C$9=3,IF(ROUND((X1411+Y1411)*BR1411,2)&gt;$AN$1,$AN$1,ROUND((X1411+Y1411)*BR1411,2)),0)</f>
        <v>0</v>
      </c>
      <c r="BT1411" s="39">
        <v>0</v>
      </c>
    </row>
    <row r="1412" spans="1:72">
      <c r="A1412" s="87">
        <v>1403</v>
      </c>
      <c r="B1412" s="1"/>
      <c r="C1412" s="1"/>
      <c r="D1412" s="2"/>
      <c r="E1412" s="3"/>
      <c r="F1412" s="4"/>
      <c r="G1412" s="5"/>
      <c r="H1412" s="5"/>
      <c r="I1412" s="6"/>
      <c r="J1412" s="5"/>
      <c r="K1412" s="5"/>
      <c r="L1412" s="5"/>
      <c r="M1412" s="55"/>
      <c r="N1412" s="8"/>
      <c r="O1412" s="105"/>
      <c r="P1412" s="5"/>
      <c r="Q1412" s="5"/>
      <c r="R1412" s="105">
        <f>Dane!$C$10</f>
        <v>0</v>
      </c>
      <c r="S1412" s="8"/>
      <c r="T1412" s="105"/>
      <c r="U1412" s="5"/>
      <c r="V1412" s="5"/>
      <c r="W1412" s="107">
        <f>Dane!$C$11</f>
        <v>0</v>
      </c>
      <c r="X1412" s="8"/>
      <c r="Y1412" s="105"/>
      <c r="Z1412" s="5"/>
      <c r="AA1412" s="5"/>
      <c r="AB1412" s="110">
        <f>Dane!$C$12</f>
        <v>0</v>
      </c>
      <c r="AC1412" s="108">
        <f>IF(Dane!$E$3=1,AP1412+BA1412+BL1412,IF(Dane!$E$3=2,AT1412+BE1412+BP1412,AW1412+BH1412+BS1412))</f>
        <v>0</v>
      </c>
      <c r="AD1412" s="14">
        <f>IF(Dane!$E$3=1,AQ1412+BB1412+BM1412,IF(Dane!$E$3=2,AU1412+BF1412+BQ1412,AX1412+BI1412+BT1412))</f>
        <v>0</v>
      </c>
      <c r="AE1412" s="14">
        <f>IF((J1412*Dane!$C$9)-AC1412&lt;0,0,(J1412*Dane!$C$9)-AC1412)</f>
        <v>0</v>
      </c>
      <c r="AF1412" s="61">
        <f>IF((K1412*Dane!$C$9)-AD1412&lt;0,0,(K1412*Dane!$C$9)-AD1412)</f>
        <v>0</v>
      </c>
      <c r="AG1412" s="93"/>
      <c r="AH1412" s="84">
        <f>IF(Dane!$E$3=1,AP1412,IF(Dane!$E$3=2,AT1412,AW1412))</f>
        <v>0</v>
      </c>
      <c r="AI1412" s="84">
        <f>IF(Dane!$E$3=1,AQ1412,IF(Dane!$E$3=2,AU1412,AX1412))</f>
        <v>0</v>
      </c>
      <c r="AJ1412" s="84">
        <f>IF(Dane!$E$3=1,BA1412,IF(Dane!$E$3=2,BE1412,BH1412))</f>
        <v>0</v>
      </c>
      <c r="AK1412" s="84">
        <f>IF(Dane!$E$3=1,BB1412,IF(Dane!$E$3=2,BF1412,BI1412))</f>
        <v>0</v>
      </c>
      <c r="AL1412" s="84">
        <f>IF(Dane!$E$3=1,BL1412,IF(Dane!$E$3=2,BP1412,BS1412))</f>
        <v>0</v>
      </c>
      <c r="AM1412" s="84">
        <f>IF(Dane!$E$3=1,BM1412,IF(Dane!$E$3=2,BQ1412,BT1412))</f>
        <v>0</v>
      </c>
      <c r="AN1412" s="39">
        <f>IF(Dane!$C$9="",0,IFERROR(J1412/R1412,0))</f>
        <v>0</v>
      </c>
      <c r="AO1412" s="39">
        <f>IF(Dane!$C$9="",0,IFERROR(ROUND(J1412-ROUND(J1412*0.0976,2)-ROUND(J1412*0.015,2)-ROUND(J1412*0.0245,2),2)/R1412,0))</f>
        <v>0</v>
      </c>
      <c r="AP1412" s="39">
        <f t="shared" si="324"/>
        <v>0</v>
      </c>
      <c r="AQ1412" s="39">
        <f t="shared" si="325"/>
        <v>0</v>
      </c>
      <c r="AR1412" s="39">
        <f t="shared" si="321"/>
        <v>0</v>
      </c>
      <c r="AS1412" s="39">
        <f>IF(Dane!$C$9="",0,IFERROR(AR1412/R1412,0))</f>
        <v>0</v>
      </c>
      <c r="AT1412" s="39">
        <f t="shared" si="326"/>
        <v>0</v>
      </c>
      <c r="AU1412" s="39">
        <v>0</v>
      </c>
      <c r="AV1412" s="39">
        <f t="shared" si="327"/>
        <v>0</v>
      </c>
      <c r="AW1412" s="39">
        <f>IF(Dane!$C$9="",0,IF(ROUND((N1412+O1412)*AV1412,2)&gt;$AN$1,$AN$1,ROUND((N1412+O1412)*AV1412,2)))</f>
        <v>0</v>
      </c>
      <c r="AX1412" s="39">
        <v>0</v>
      </c>
      <c r="AY1412" s="39">
        <f>IF(Dane!$C$9=2,IFERROR(J1412/W1412,0),IF(Dane!$C$9=3,IFERROR(J1412/W1412,0),0))</f>
        <v>0</v>
      </c>
      <c r="AZ1412" s="39">
        <f>IF(Dane!$C$9=2,IFERROR(ROUND(J1412-ROUND(J1412*0.0976,2)-ROUND(J1412*0.015,2)-ROUND(J1412*0.0245,2),2)/W1412,0),IF(Dane!$C$9=3,IFERROR(ROUND(J1412-ROUND(J1412*0.0976,2)-ROUND(J1412*0.015,2)-ROUND(J1412*0.0245,2),2)/W1412,0),0))</f>
        <v>0</v>
      </c>
      <c r="BA1412" s="39">
        <f t="shared" si="328"/>
        <v>0</v>
      </c>
      <c r="BB1412" s="39">
        <f t="shared" si="329"/>
        <v>0</v>
      </c>
      <c r="BC1412" s="39">
        <f t="shared" si="322"/>
        <v>0</v>
      </c>
      <c r="BD1412" s="39">
        <f>IF(Dane!$C$9=2,IFERROR(BC1412/W1412,0),IF(Dane!$C$9=3,IFERROR(BC1412/W1412,0),0))</f>
        <v>0</v>
      </c>
      <c r="BE1412" s="39">
        <f t="shared" si="330"/>
        <v>0</v>
      </c>
      <c r="BF1412" s="39">
        <v>0</v>
      </c>
      <c r="BG1412" s="39">
        <f t="shared" si="331"/>
        <v>0</v>
      </c>
      <c r="BH1412" s="39">
        <f>IF(Dane!$C$9=2,IF(ROUND((S1412+T1412)*BG1412,2)&gt;$AN$1,$AN$1,ROUND((S1412+T1412)*BG1412,2)),IF(Dane!$C$9=3,IF(ROUND((S1412+T1412)*BG1412,2)&gt;$AN$1,$AN$1,ROUND((S1412+T1412)*BG1412,2)),0))</f>
        <v>0</v>
      </c>
      <c r="BI1412" s="39">
        <v>0</v>
      </c>
      <c r="BJ1412" s="39">
        <f>IF(Dane!$C$9=3,IFERROR(J1412/AB1412,0),0)</f>
        <v>0</v>
      </c>
      <c r="BK1412" s="39">
        <f>IF(Dane!$C$9=3,IFERROR(ROUND(J1412-ROUND(J1412*0.0976,2)-ROUND(J1412*0.015,2)-ROUND(J1412*0.0245,2),2)/AB1412,0),0)</f>
        <v>0</v>
      </c>
      <c r="BL1412" s="39">
        <f t="shared" si="332"/>
        <v>0</v>
      </c>
      <c r="BM1412" s="39">
        <f t="shared" si="333"/>
        <v>0</v>
      </c>
      <c r="BN1412" s="39">
        <f t="shared" si="323"/>
        <v>0</v>
      </c>
      <c r="BO1412" s="39">
        <f>IF(Dane!$C$9=3,IFERROR(BN1412/AB1412,0),0)</f>
        <v>0</v>
      </c>
      <c r="BP1412" s="39">
        <f t="shared" si="334"/>
        <v>0</v>
      </c>
      <c r="BQ1412" s="39">
        <v>0</v>
      </c>
      <c r="BR1412" s="39">
        <f t="shared" si="335"/>
        <v>0</v>
      </c>
      <c r="BS1412" s="39">
        <f>IF(Dane!$C$9=3,IF(ROUND((X1412+Y1412)*BR1412,2)&gt;$AN$1,$AN$1,ROUND((X1412+Y1412)*BR1412,2)),0)</f>
        <v>0</v>
      </c>
      <c r="BT1412" s="39">
        <v>0</v>
      </c>
    </row>
    <row r="1413" spans="1:72">
      <c r="A1413" s="87">
        <v>1404</v>
      </c>
      <c r="B1413" s="1"/>
      <c r="C1413" s="1"/>
      <c r="D1413" s="2"/>
      <c r="E1413" s="3"/>
      <c r="F1413" s="4"/>
      <c r="G1413" s="5"/>
      <c r="H1413" s="5"/>
      <c r="I1413" s="6"/>
      <c r="J1413" s="5"/>
      <c r="K1413" s="5"/>
      <c r="L1413" s="5"/>
      <c r="M1413" s="55"/>
      <c r="N1413" s="8"/>
      <c r="O1413" s="105"/>
      <c r="P1413" s="5"/>
      <c r="Q1413" s="5"/>
      <c r="R1413" s="105">
        <f>Dane!$C$10</f>
        <v>0</v>
      </c>
      <c r="S1413" s="8"/>
      <c r="T1413" s="105"/>
      <c r="U1413" s="5"/>
      <c r="V1413" s="5"/>
      <c r="W1413" s="107">
        <f>Dane!$C$11</f>
        <v>0</v>
      </c>
      <c r="X1413" s="8"/>
      <c r="Y1413" s="105"/>
      <c r="Z1413" s="5"/>
      <c r="AA1413" s="5"/>
      <c r="AB1413" s="110">
        <f>Dane!$C$12</f>
        <v>0</v>
      </c>
      <c r="AC1413" s="108">
        <f>IF(Dane!$E$3=1,AP1413+BA1413+BL1413,IF(Dane!$E$3=2,AT1413+BE1413+BP1413,AW1413+BH1413+BS1413))</f>
        <v>0</v>
      </c>
      <c r="AD1413" s="14">
        <f>IF(Dane!$E$3=1,AQ1413+BB1413+BM1413,IF(Dane!$E$3=2,AU1413+BF1413+BQ1413,AX1413+BI1413+BT1413))</f>
        <v>0</v>
      </c>
      <c r="AE1413" s="14">
        <f>IF((J1413*Dane!$C$9)-AC1413&lt;0,0,(J1413*Dane!$C$9)-AC1413)</f>
        <v>0</v>
      </c>
      <c r="AF1413" s="61">
        <f>IF((K1413*Dane!$C$9)-AD1413&lt;0,0,(K1413*Dane!$C$9)-AD1413)</f>
        <v>0</v>
      </c>
      <c r="AG1413" s="93"/>
      <c r="AH1413" s="84">
        <f>IF(Dane!$E$3=1,AP1413,IF(Dane!$E$3=2,AT1413,AW1413))</f>
        <v>0</v>
      </c>
      <c r="AI1413" s="84">
        <f>IF(Dane!$E$3=1,AQ1413,IF(Dane!$E$3=2,AU1413,AX1413))</f>
        <v>0</v>
      </c>
      <c r="AJ1413" s="84">
        <f>IF(Dane!$E$3=1,BA1413,IF(Dane!$E$3=2,BE1413,BH1413))</f>
        <v>0</v>
      </c>
      <c r="AK1413" s="84">
        <f>IF(Dane!$E$3=1,BB1413,IF(Dane!$E$3=2,BF1413,BI1413))</f>
        <v>0</v>
      </c>
      <c r="AL1413" s="84">
        <f>IF(Dane!$E$3=1,BL1413,IF(Dane!$E$3=2,BP1413,BS1413))</f>
        <v>0</v>
      </c>
      <c r="AM1413" s="84">
        <f>IF(Dane!$E$3=1,BM1413,IF(Dane!$E$3=2,BQ1413,BT1413))</f>
        <v>0</v>
      </c>
      <c r="AN1413" s="39">
        <f>IF(Dane!$C$9="",0,IFERROR(J1413/R1413,0))</f>
        <v>0</v>
      </c>
      <c r="AO1413" s="39">
        <f>IF(Dane!$C$9="",0,IFERROR(ROUND(J1413-ROUND(J1413*0.0976,2)-ROUND(J1413*0.015,2)-ROUND(J1413*0.0245,2),2)/R1413,0))</f>
        <v>0</v>
      </c>
      <c r="AP1413" s="39">
        <f t="shared" si="324"/>
        <v>0</v>
      </c>
      <c r="AQ1413" s="39">
        <f t="shared" si="325"/>
        <v>0</v>
      </c>
      <c r="AR1413" s="39">
        <f t="shared" si="321"/>
        <v>0</v>
      </c>
      <c r="AS1413" s="39">
        <f>IF(Dane!$C$9="",0,IFERROR(AR1413/R1413,0))</f>
        <v>0</v>
      </c>
      <c r="AT1413" s="39">
        <f t="shared" si="326"/>
        <v>0</v>
      </c>
      <c r="AU1413" s="39">
        <v>0</v>
      </c>
      <c r="AV1413" s="39">
        <f t="shared" si="327"/>
        <v>0</v>
      </c>
      <c r="AW1413" s="39">
        <f>IF(Dane!$C$9="",0,IF(ROUND((N1413+O1413)*AV1413,2)&gt;$AN$1,$AN$1,ROUND((N1413+O1413)*AV1413,2)))</f>
        <v>0</v>
      </c>
      <c r="AX1413" s="39">
        <v>0</v>
      </c>
      <c r="AY1413" s="39">
        <f>IF(Dane!$C$9=2,IFERROR(J1413/W1413,0),IF(Dane!$C$9=3,IFERROR(J1413/W1413,0),0))</f>
        <v>0</v>
      </c>
      <c r="AZ1413" s="39">
        <f>IF(Dane!$C$9=2,IFERROR(ROUND(J1413-ROUND(J1413*0.0976,2)-ROUND(J1413*0.015,2)-ROUND(J1413*0.0245,2),2)/W1413,0),IF(Dane!$C$9=3,IFERROR(ROUND(J1413-ROUND(J1413*0.0976,2)-ROUND(J1413*0.015,2)-ROUND(J1413*0.0245,2),2)/W1413,0),0))</f>
        <v>0</v>
      </c>
      <c r="BA1413" s="39">
        <f t="shared" si="328"/>
        <v>0</v>
      </c>
      <c r="BB1413" s="39">
        <f t="shared" si="329"/>
        <v>0</v>
      </c>
      <c r="BC1413" s="39">
        <f t="shared" si="322"/>
        <v>0</v>
      </c>
      <c r="BD1413" s="39">
        <f>IF(Dane!$C$9=2,IFERROR(BC1413/W1413,0),IF(Dane!$C$9=3,IFERROR(BC1413/W1413,0),0))</f>
        <v>0</v>
      </c>
      <c r="BE1413" s="39">
        <f t="shared" si="330"/>
        <v>0</v>
      </c>
      <c r="BF1413" s="39">
        <v>0</v>
      </c>
      <c r="BG1413" s="39">
        <f t="shared" si="331"/>
        <v>0</v>
      </c>
      <c r="BH1413" s="39">
        <f>IF(Dane!$C$9=2,IF(ROUND((S1413+T1413)*BG1413,2)&gt;$AN$1,$AN$1,ROUND((S1413+T1413)*BG1413,2)),IF(Dane!$C$9=3,IF(ROUND((S1413+T1413)*BG1413,2)&gt;$AN$1,$AN$1,ROUND((S1413+T1413)*BG1413,2)),0))</f>
        <v>0</v>
      </c>
      <c r="BI1413" s="39">
        <v>0</v>
      </c>
      <c r="BJ1413" s="39">
        <f>IF(Dane!$C$9=3,IFERROR(J1413/AB1413,0),0)</f>
        <v>0</v>
      </c>
      <c r="BK1413" s="39">
        <f>IF(Dane!$C$9=3,IFERROR(ROUND(J1413-ROUND(J1413*0.0976,2)-ROUND(J1413*0.015,2)-ROUND(J1413*0.0245,2),2)/AB1413,0),0)</f>
        <v>0</v>
      </c>
      <c r="BL1413" s="39">
        <f t="shared" si="332"/>
        <v>0</v>
      </c>
      <c r="BM1413" s="39">
        <f t="shared" si="333"/>
        <v>0</v>
      </c>
      <c r="BN1413" s="39">
        <f t="shared" si="323"/>
        <v>0</v>
      </c>
      <c r="BO1413" s="39">
        <f>IF(Dane!$C$9=3,IFERROR(BN1413/AB1413,0),0)</f>
        <v>0</v>
      </c>
      <c r="BP1413" s="39">
        <f t="shared" si="334"/>
        <v>0</v>
      </c>
      <c r="BQ1413" s="39">
        <v>0</v>
      </c>
      <c r="BR1413" s="39">
        <f t="shared" si="335"/>
        <v>0</v>
      </c>
      <c r="BS1413" s="39">
        <f>IF(Dane!$C$9=3,IF(ROUND((X1413+Y1413)*BR1413,2)&gt;$AN$1,$AN$1,ROUND((X1413+Y1413)*BR1413,2)),0)</f>
        <v>0</v>
      </c>
      <c r="BT1413" s="39">
        <v>0</v>
      </c>
    </row>
    <row r="1414" spans="1:72">
      <c r="A1414" s="87">
        <v>1405</v>
      </c>
      <c r="B1414" s="1"/>
      <c r="C1414" s="1"/>
      <c r="D1414" s="2"/>
      <c r="E1414" s="3"/>
      <c r="F1414" s="4"/>
      <c r="G1414" s="5"/>
      <c r="H1414" s="5"/>
      <c r="I1414" s="6"/>
      <c r="J1414" s="5"/>
      <c r="K1414" s="5"/>
      <c r="L1414" s="5"/>
      <c r="M1414" s="55"/>
      <c r="N1414" s="8"/>
      <c r="O1414" s="105"/>
      <c r="P1414" s="5"/>
      <c r="Q1414" s="5"/>
      <c r="R1414" s="105">
        <f>Dane!$C$10</f>
        <v>0</v>
      </c>
      <c r="S1414" s="8"/>
      <c r="T1414" s="105"/>
      <c r="U1414" s="5"/>
      <c r="V1414" s="5"/>
      <c r="W1414" s="107">
        <f>Dane!$C$11</f>
        <v>0</v>
      </c>
      <c r="X1414" s="8"/>
      <c r="Y1414" s="105"/>
      <c r="Z1414" s="5"/>
      <c r="AA1414" s="5"/>
      <c r="AB1414" s="110">
        <f>Dane!$C$12</f>
        <v>0</v>
      </c>
      <c r="AC1414" s="108">
        <f>IF(Dane!$E$3=1,AP1414+BA1414+BL1414,IF(Dane!$E$3=2,AT1414+BE1414+BP1414,AW1414+BH1414+BS1414))</f>
        <v>0</v>
      </c>
      <c r="AD1414" s="14">
        <f>IF(Dane!$E$3=1,AQ1414+BB1414+BM1414,IF(Dane!$E$3=2,AU1414+BF1414+BQ1414,AX1414+BI1414+BT1414))</f>
        <v>0</v>
      </c>
      <c r="AE1414" s="14">
        <f>IF((J1414*Dane!$C$9)-AC1414&lt;0,0,(J1414*Dane!$C$9)-AC1414)</f>
        <v>0</v>
      </c>
      <c r="AF1414" s="61">
        <f>IF((K1414*Dane!$C$9)-AD1414&lt;0,0,(K1414*Dane!$C$9)-AD1414)</f>
        <v>0</v>
      </c>
      <c r="AG1414" s="93"/>
      <c r="AH1414" s="84">
        <f>IF(Dane!$E$3=1,AP1414,IF(Dane!$E$3=2,AT1414,AW1414))</f>
        <v>0</v>
      </c>
      <c r="AI1414" s="84">
        <f>IF(Dane!$E$3=1,AQ1414,IF(Dane!$E$3=2,AU1414,AX1414))</f>
        <v>0</v>
      </c>
      <c r="AJ1414" s="84">
        <f>IF(Dane!$E$3=1,BA1414,IF(Dane!$E$3=2,BE1414,BH1414))</f>
        <v>0</v>
      </c>
      <c r="AK1414" s="84">
        <f>IF(Dane!$E$3=1,BB1414,IF(Dane!$E$3=2,BF1414,BI1414))</f>
        <v>0</v>
      </c>
      <c r="AL1414" s="84">
        <f>IF(Dane!$E$3=1,BL1414,IF(Dane!$E$3=2,BP1414,BS1414))</f>
        <v>0</v>
      </c>
      <c r="AM1414" s="84">
        <f>IF(Dane!$E$3=1,BM1414,IF(Dane!$E$3=2,BQ1414,BT1414))</f>
        <v>0</v>
      </c>
      <c r="AN1414" s="39">
        <f>IF(Dane!$C$9="",0,IFERROR(J1414/R1414,0))</f>
        <v>0</v>
      </c>
      <c r="AO1414" s="39">
        <f>IF(Dane!$C$9="",0,IFERROR(ROUND(J1414-ROUND(J1414*0.0976,2)-ROUND(J1414*0.015,2)-ROUND(J1414*0.0245,2),2)/R1414,0))</f>
        <v>0</v>
      </c>
      <c r="AP1414" s="39">
        <f t="shared" si="324"/>
        <v>0</v>
      </c>
      <c r="AQ1414" s="39">
        <f t="shared" si="325"/>
        <v>0</v>
      </c>
      <c r="AR1414" s="39">
        <f t="shared" si="321"/>
        <v>0</v>
      </c>
      <c r="AS1414" s="39">
        <f>IF(Dane!$C$9="",0,IFERROR(AR1414/R1414,0))</f>
        <v>0</v>
      </c>
      <c r="AT1414" s="39">
        <f t="shared" si="326"/>
        <v>0</v>
      </c>
      <c r="AU1414" s="39">
        <v>0</v>
      </c>
      <c r="AV1414" s="39">
        <f t="shared" si="327"/>
        <v>0</v>
      </c>
      <c r="AW1414" s="39">
        <f>IF(Dane!$C$9="",0,IF(ROUND((N1414+O1414)*AV1414,2)&gt;$AN$1,$AN$1,ROUND((N1414+O1414)*AV1414,2)))</f>
        <v>0</v>
      </c>
      <c r="AX1414" s="39">
        <v>0</v>
      </c>
      <c r="AY1414" s="39">
        <f>IF(Dane!$C$9=2,IFERROR(J1414/W1414,0),IF(Dane!$C$9=3,IFERROR(J1414/W1414,0),0))</f>
        <v>0</v>
      </c>
      <c r="AZ1414" s="39">
        <f>IF(Dane!$C$9=2,IFERROR(ROUND(J1414-ROUND(J1414*0.0976,2)-ROUND(J1414*0.015,2)-ROUND(J1414*0.0245,2),2)/W1414,0),IF(Dane!$C$9=3,IFERROR(ROUND(J1414-ROUND(J1414*0.0976,2)-ROUND(J1414*0.015,2)-ROUND(J1414*0.0245,2),2)/W1414,0),0))</f>
        <v>0</v>
      </c>
      <c r="BA1414" s="39">
        <f t="shared" si="328"/>
        <v>0</v>
      </c>
      <c r="BB1414" s="39">
        <f t="shared" si="329"/>
        <v>0</v>
      </c>
      <c r="BC1414" s="39">
        <f t="shared" si="322"/>
        <v>0</v>
      </c>
      <c r="BD1414" s="39">
        <f>IF(Dane!$C$9=2,IFERROR(BC1414/W1414,0),IF(Dane!$C$9=3,IFERROR(BC1414/W1414,0),0))</f>
        <v>0</v>
      </c>
      <c r="BE1414" s="39">
        <f t="shared" si="330"/>
        <v>0</v>
      </c>
      <c r="BF1414" s="39">
        <v>0</v>
      </c>
      <c r="BG1414" s="39">
        <f t="shared" si="331"/>
        <v>0</v>
      </c>
      <c r="BH1414" s="39">
        <f>IF(Dane!$C$9=2,IF(ROUND((S1414+T1414)*BG1414,2)&gt;$AN$1,$AN$1,ROUND((S1414+T1414)*BG1414,2)),IF(Dane!$C$9=3,IF(ROUND((S1414+T1414)*BG1414,2)&gt;$AN$1,$AN$1,ROUND((S1414+T1414)*BG1414,2)),0))</f>
        <v>0</v>
      </c>
      <c r="BI1414" s="39">
        <v>0</v>
      </c>
      <c r="BJ1414" s="39">
        <f>IF(Dane!$C$9=3,IFERROR(J1414/AB1414,0),0)</f>
        <v>0</v>
      </c>
      <c r="BK1414" s="39">
        <f>IF(Dane!$C$9=3,IFERROR(ROUND(J1414-ROUND(J1414*0.0976,2)-ROUND(J1414*0.015,2)-ROUND(J1414*0.0245,2),2)/AB1414,0),0)</f>
        <v>0</v>
      </c>
      <c r="BL1414" s="39">
        <f t="shared" si="332"/>
        <v>0</v>
      </c>
      <c r="BM1414" s="39">
        <f t="shared" si="333"/>
        <v>0</v>
      </c>
      <c r="BN1414" s="39">
        <f t="shared" si="323"/>
        <v>0</v>
      </c>
      <c r="BO1414" s="39">
        <f>IF(Dane!$C$9=3,IFERROR(BN1414/AB1414,0),0)</f>
        <v>0</v>
      </c>
      <c r="BP1414" s="39">
        <f t="shared" si="334"/>
        <v>0</v>
      </c>
      <c r="BQ1414" s="39">
        <v>0</v>
      </c>
      <c r="BR1414" s="39">
        <f t="shared" si="335"/>
        <v>0</v>
      </c>
      <c r="BS1414" s="39">
        <f>IF(Dane!$C$9=3,IF(ROUND((X1414+Y1414)*BR1414,2)&gt;$AN$1,$AN$1,ROUND((X1414+Y1414)*BR1414,2)),0)</f>
        <v>0</v>
      </c>
      <c r="BT1414" s="39">
        <v>0</v>
      </c>
    </row>
    <row r="1415" spans="1:72">
      <c r="A1415" s="87">
        <v>1406</v>
      </c>
      <c r="B1415" s="1"/>
      <c r="C1415" s="1"/>
      <c r="D1415" s="2"/>
      <c r="E1415" s="3"/>
      <c r="F1415" s="4"/>
      <c r="G1415" s="5"/>
      <c r="H1415" s="5"/>
      <c r="I1415" s="6"/>
      <c r="J1415" s="5"/>
      <c r="K1415" s="5"/>
      <c r="L1415" s="5"/>
      <c r="M1415" s="55"/>
      <c r="N1415" s="8"/>
      <c r="O1415" s="105"/>
      <c r="P1415" s="5"/>
      <c r="Q1415" s="5"/>
      <c r="R1415" s="105">
        <f>Dane!$C$10</f>
        <v>0</v>
      </c>
      <c r="S1415" s="8"/>
      <c r="T1415" s="105"/>
      <c r="U1415" s="5"/>
      <c r="V1415" s="5"/>
      <c r="W1415" s="107">
        <f>Dane!$C$11</f>
        <v>0</v>
      </c>
      <c r="X1415" s="8"/>
      <c r="Y1415" s="105"/>
      <c r="Z1415" s="5"/>
      <c r="AA1415" s="5"/>
      <c r="AB1415" s="110">
        <f>Dane!$C$12</f>
        <v>0</v>
      </c>
      <c r="AC1415" s="108">
        <f>IF(Dane!$E$3=1,AP1415+BA1415+BL1415,IF(Dane!$E$3=2,AT1415+BE1415+BP1415,AW1415+BH1415+BS1415))</f>
        <v>0</v>
      </c>
      <c r="AD1415" s="14">
        <f>IF(Dane!$E$3=1,AQ1415+BB1415+BM1415,IF(Dane!$E$3=2,AU1415+BF1415+BQ1415,AX1415+BI1415+BT1415))</f>
        <v>0</v>
      </c>
      <c r="AE1415" s="14">
        <f>IF((J1415*Dane!$C$9)-AC1415&lt;0,0,(J1415*Dane!$C$9)-AC1415)</f>
        <v>0</v>
      </c>
      <c r="AF1415" s="61">
        <f>IF((K1415*Dane!$C$9)-AD1415&lt;0,0,(K1415*Dane!$C$9)-AD1415)</f>
        <v>0</v>
      </c>
      <c r="AG1415" s="93"/>
      <c r="AH1415" s="84">
        <f>IF(Dane!$E$3=1,AP1415,IF(Dane!$E$3=2,AT1415,AW1415))</f>
        <v>0</v>
      </c>
      <c r="AI1415" s="84">
        <f>IF(Dane!$E$3=1,AQ1415,IF(Dane!$E$3=2,AU1415,AX1415))</f>
        <v>0</v>
      </c>
      <c r="AJ1415" s="84">
        <f>IF(Dane!$E$3=1,BA1415,IF(Dane!$E$3=2,BE1415,BH1415))</f>
        <v>0</v>
      </c>
      <c r="AK1415" s="84">
        <f>IF(Dane!$E$3=1,BB1415,IF(Dane!$E$3=2,BF1415,BI1415))</f>
        <v>0</v>
      </c>
      <c r="AL1415" s="84">
        <f>IF(Dane!$E$3=1,BL1415,IF(Dane!$E$3=2,BP1415,BS1415))</f>
        <v>0</v>
      </c>
      <c r="AM1415" s="84">
        <f>IF(Dane!$E$3=1,BM1415,IF(Dane!$E$3=2,BQ1415,BT1415))</f>
        <v>0</v>
      </c>
      <c r="AN1415" s="39">
        <f>IF(Dane!$C$9="",0,IFERROR(J1415/R1415,0))</f>
        <v>0</v>
      </c>
      <c r="AO1415" s="39">
        <f>IF(Dane!$C$9="",0,IFERROR(ROUND(J1415-ROUND(J1415*0.0976,2)-ROUND(J1415*0.015,2)-ROUND(J1415*0.0245,2),2)/R1415,0))</f>
        <v>0</v>
      </c>
      <c r="AP1415" s="39">
        <f t="shared" si="324"/>
        <v>0</v>
      </c>
      <c r="AQ1415" s="39">
        <f t="shared" si="325"/>
        <v>0</v>
      </c>
      <c r="AR1415" s="39">
        <f t="shared" si="321"/>
        <v>0</v>
      </c>
      <c r="AS1415" s="39">
        <f>IF(Dane!$C$9="",0,IFERROR(AR1415/R1415,0))</f>
        <v>0</v>
      </c>
      <c r="AT1415" s="39">
        <f t="shared" si="326"/>
        <v>0</v>
      </c>
      <c r="AU1415" s="39">
        <v>0</v>
      </c>
      <c r="AV1415" s="39">
        <f t="shared" si="327"/>
        <v>0</v>
      </c>
      <c r="AW1415" s="39">
        <f>IF(Dane!$C$9="",0,IF(ROUND((N1415+O1415)*AV1415,2)&gt;$AN$1,$AN$1,ROUND((N1415+O1415)*AV1415,2)))</f>
        <v>0</v>
      </c>
      <c r="AX1415" s="39">
        <v>0</v>
      </c>
      <c r="AY1415" s="39">
        <f>IF(Dane!$C$9=2,IFERROR(J1415/W1415,0),IF(Dane!$C$9=3,IFERROR(J1415/W1415,0),0))</f>
        <v>0</v>
      </c>
      <c r="AZ1415" s="39">
        <f>IF(Dane!$C$9=2,IFERROR(ROUND(J1415-ROUND(J1415*0.0976,2)-ROUND(J1415*0.015,2)-ROUND(J1415*0.0245,2),2)/W1415,0),IF(Dane!$C$9=3,IFERROR(ROUND(J1415-ROUND(J1415*0.0976,2)-ROUND(J1415*0.015,2)-ROUND(J1415*0.0245,2),2)/W1415,0),0))</f>
        <v>0</v>
      </c>
      <c r="BA1415" s="39">
        <f t="shared" si="328"/>
        <v>0</v>
      </c>
      <c r="BB1415" s="39">
        <f t="shared" si="329"/>
        <v>0</v>
      </c>
      <c r="BC1415" s="39">
        <f t="shared" si="322"/>
        <v>0</v>
      </c>
      <c r="BD1415" s="39">
        <f>IF(Dane!$C$9=2,IFERROR(BC1415/W1415,0),IF(Dane!$C$9=3,IFERROR(BC1415/W1415,0),0))</f>
        <v>0</v>
      </c>
      <c r="BE1415" s="39">
        <f t="shared" si="330"/>
        <v>0</v>
      </c>
      <c r="BF1415" s="39">
        <v>0</v>
      </c>
      <c r="BG1415" s="39">
        <f t="shared" si="331"/>
        <v>0</v>
      </c>
      <c r="BH1415" s="39">
        <f>IF(Dane!$C$9=2,IF(ROUND((S1415+T1415)*BG1415,2)&gt;$AN$1,$AN$1,ROUND((S1415+T1415)*BG1415,2)),IF(Dane!$C$9=3,IF(ROUND((S1415+T1415)*BG1415,2)&gt;$AN$1,$AN$1,ROUND((S1415+T1415)*BG1415,2)),0))</f>
        <v>0</v>
      </c>
      <c r="BI1415" s="39">
        <v>0</v>
      </c>
      <c r="BJ1415" s="39">
        <f>IF(Dane!$C$9=3,IFERROR(J1415/AB1415,0),0)</f>
        <v>0</v>
      </c>
      <c r="BK1415" s="39">
        <f>IF(Dane!$C$9=3,IFERROR(ROUND(J1415-ROUND(J1415*0.0976,2)-ROUND(J1415*0.015,2)-ROUND(J1415*0.0245,2),2)/AB1415,0),0)</f>
        <v>0</v>
      </c>
      <c r="BL1415" s="39">
        <f t="shared" si="332"/>
        <v>0</v>
      </c>
      <c r="BM1415" s="39">
        <f t="shared" si="333"/>
        <v>0</v>
      </c>
      <c r="BN1415" s="39">
        <f t="shared" si="323"/>
        <v>0</v>
      </c>
      <c r="BO1415" s="39">
        <f>IF(Dane!$C$9=3,IFERROR(BN1415/AB1415,0),0)</f>
        <v>0</v>
      </c>
      <c r="BP1415" s="39">
        <f t="shared" si="334"/>
        <v>0</v>
      </c>
      <c r="BQ1415" s="39">
        <v>0</v>
      </c>
      <c r="BR1415" s="39">
        <f t="shared" si="335"/>
        <v>0</v>
      </c>
      <c r="BS1415" s="39">
        <f>IF(Dane!$C$9=3,IF(ROUND((X1415+Y1415)*BR1415,2)&gt;$AN$1,$AN$1,ROUND((X1415+Y1415)*BR1415,2)),0)</f>
        <v>0</v>
      </c>
      <c r="BT1415" s="39">
        <v>0</v>
      </c>
    </row>
    <row r="1416" spans="1:72">
      <c r="A1416" s="87">
        <v>1407</v>
      </c>
      <c r="B1416" s="1"/>
      <c r="C1416" s="1"/>
      <c r="D1416" s="2"/>
      <c r="E1416" s="3"/>
      <c r="F1416" s="4"/>
      <c r="G1416" s="5"/>
      <c r="H1416" s="5"/>
      <c r="I1416" s="6"/>
      <c r="J1416" s="5"/>
      <c r="K1416" s="5"/>
      <c r="L1416" s="5"/>
      <c r="M1416" s="55"/>
      <c r="N1416" s="8"/>
      <c r="O1416" s="105"/>
      <c r="P1416" s="5"/>
      <c r="Q1416" s="5"/>
      <c r="R1416" s="105">
        <f>Dane!$C$10</f>
        <v>0</v>
      </c>
      <c r="S1416" s="8"/>
      <c r="T1416" s="105"/>
      <c r="U1416" s="5"/>
      <c r="V1416" s="5"/>
      <c r="W1416" s="107">
        <f>Dane!$C$11</f>
        <v>0</v>
      </c>
      <c r="X1416" s="8"/>
      <c r="Y1416" s="105"/>
      <c r="Z1416" s="5"/>
      <c r="AA1416" s="5"/>
      <c r="AB1416" s="110">
        <f>Dane!$C$12</f>
        <v>0</v>
      </c>
      <c r="AC1416" s="108">
        <f>IF(Dane!$E$3=1,AP1416+BA1416+BL1416,IF(Dane!$E$3=2,AT1416+BE1416+BP1416,AW1416+BH1416+BS1416))</f>
        <v>0</v>
      </c>
      <c r="AD1416" s="14">
        <f>IF(Dane!$E$3=1,AQ1416+BB1416+BM1416,IF(Dane!$E$3=2,AU1416+BF1416+BQ1416,AX1416+BI1416+BT1416))</f>
        <v>0</v>
      </c>
      <c r="AE1416" s="14">
        <f>IF((J1416*Dane!$C$9)-AC1416&lt;0,0,(J1416*Dane!$C$9)-AC1416)</f>
        <v>0</v>
      </c>
      <c r="AF1416" s="61">
        <f>IF((K1416*Dane!$C$9)-AD1416&lt;0,0,(K1416*Dane!$C$9)-AD1416)</f>
        <v>0</v>
      </c>
      <c r="AG1416" s="93"/>
      <c r="AH1416" s="84">
        <f>IF(Dane!$E$3=1,AP1416,IF(Dane!$E$3=2,AT1416,AW1416))</f>
        <v>0</v>
      </c>
      <c r="AI1416" s="84">
        <f>IF(Dane!$E$3=1,AQ1416,IF(Dane!$E$3=2,AU1416,AX1416))</f>
        <v>0</v>
      </c>
      <c r="AJ1416" s="84">
        <f>IF(Dane!$E$3=1,BA1416,IF(Dane!$E$3=2,BE1416,BH1416))</f>
        <v>0</v>
      </c>
      <c r="AK1416" s="84">
        <f>IF(Dane!$E$3=1,BB1416,IF(Dane!$E$3=2,BF1416,BI1416))</f>
        <v>0</v>
      </c>
      <c r="AL1416" s="84">
        <f>IF(Dane!$E$3=1,BL1416,IF(Dane!$E$3=2,BP1416,BS1416))</f>
        <v>0</v>
      </c>
      <c r="AM1416" s="84">
        <f>IF(Dane!$E$3=1,BM1416,IF(Dane!$E$3=2,BQ1416,BT1416))</f>
        <v>0</v>
      </c>
      <c r="AN1416" s="39">
        <f>IF(Dane!$C$9="",0,IFERROR(J1416/R1416,0))</f>
        <v>0</v>
      </c>
      <c r="AO1416" s="39">
        <f>IF(Dane!$C$9="",0,IFERROR(ROUND(J1416-ROUND(J1416*0.0976,2)-ROUND(J1416*0.015,2)-ROUND(J1416*0.0245,2),2)/R1416,0))</f>
        <v>0</v>
      </c>
      <c r="AP1416" s="39">
        <f t="shared" si="324"/>
        <v>0</v>
      </c>
      <c r="AQ1416" s="39">
        <f t="shared" si="325"/>
        <v>0</v>
      </c>
      <c r="AR1416" s="39">
        <f t="shared" si="321"/>
        <v>0</v>
      </c>
      <c r="AS1416" s="39">
        <f>IF(Dane!$C$9="",0,IFERROR(AR1416/R1416,0))</f>
        <v>0</v>
      </c>
      <c r="AT1416" s="39">
        <f t="shared" si="326"/>
        <v>0</v>
      </c>
      <c r="AU1416" s="39">
        <v>0</v>
      </c>
      <c r="AV1416" s="39">
        <f t="shared" si="327"/>
        <v>0</v>
      </c>
      <c r="AW1416" s="39">
        <f>IF(Dane!$C$9="",0,IF(ROUND((N1416+O1416)*AV1416,2)&gt;$AN$1,$AN$1,ROUND((N1416+O1416)*AV1416,2)))</f>
        <v>0</v>
      </c>
      <c r="AX1416" s="39">
        <v>0</v>
      </c>
      <c r="AY1416" s="39">
        <f>IF(Dane!$C$9=2,IFERROR(J1416/W1416,0),IF(Dane!$C$9=3,IFERROR(J1416/W1416,0),0))</f>
        <v>0</v>
      </c>
      <c r="AZ1416" s="39">
        <f>IF(Dane!$C$9=2,IFERROR(ROUND(J1416-ROUND(J1416*0.0976,2)-ROUND(J1416*0.015,2)-ROUND(J1416*0.0245,2),2)/W1416,0),IF(Dane!$C$9=3,IFERROR(ROUND(J1416-ROUND(J1416*0.0976,2)-ROUND(J1416*0.015,2)-ROUND(J1416*0.0245,2),2)/W1416,0),0))</f>
        <v>0</v>
      </c>
      <c r="BA1416" s="39">
        <f t="shared" si="328"/>
        <v>0</v>
      </c>
      <c r="BB1416" s="39">
        <f t="shared" si="329"/>
        <v>0</v>
      </c>
      <c r="BC1416" s="39">
        <f t="shared" si="322"/>
        <v>0</v>
      </c>
      <c r="BD1416" s="39">
        <f>IF(Dane!$C$9=2,IFERROR(BC1416/W1416,0),IF(Dane!$C$9=3,IFERROR(BC1416/W1416,0),0))</f>
        <v>0</v>
      </c>
      <c r="BE1416" s="39">
        <f t="shared" si="330"/>
        <v>0</v>
      </c>
      <c r="BF1416" s="39">
        <v>0</v>
      </c>
      <c r="BG1416" s="39">
        <f t="shared" si="331"/>
        <v>0</v>
      </c>
      <c r="BH1416" s="39">
        <f>IF(Dane!$C$9=2,IF(ROUND((S1416+T1416)*BG1416,2)&gt;$AN$1,$AN$1,ROUND((S1416+T1416)*BG1416,2)),IF(Dane!$C$9=3,IF(ROUND((S1416+T1416)*BG1416,2)&gt;$AN$1,$AN$1,ROUND((S1416+T1416)*BG1416,2)),0))</f>
        <v>0</v>
      </c>
      <c r="BI1416" s="39">
        <v>0</v>
      </c>
      <c r="BJ1416" s="39">
        <f>IF(Dane!$C$9=3,IFERROR(J1416/AB1416,0),0)</f>
        <v>0</v>
      </c>
      <c r="BK1416" s="39">
        <f>IF(Dane!$C$9=3,IFERROR(ROUND(J1416-ROUND(J1416*0.0976,2)-ROUND(J1416*0.015,2)-ROUND(J1416*0.0245,2),2)/AB1416,0),0)</f>
        <v>0</v>
      </c>
      <c r="BL1416" s="39">
        <f t="shared" si="332"/>
        <v>0</v>
      </c>
      <c r="BM1416" s="39">
        <f t="shared" si="333"/>
        <v>0</v>
      </c>
      <c r="BN1416" s="39">
        <f t="shared" si="323"/>
        <v>0</v>
      </c>
      <c r="BO1416" s="39">
        <f>IF(Dane!$C$9=3,IFERROR(BN1416/AB1416,0),0)</f>
        <v>0</v>
      </c>
      <c r="BP1416" s="39">
        <f t="shared" si="334"/>
        <v>0</v>
      </c>
      <c r="BQ1416" s="39">
        <v>0</v>
      </c>
      <c r="BR1416" s="39">
        <f t="shared" si="335"/>
        <v>0</v>
      </c>
      <c r="BS1416" s="39">
        <f>IF(Dane!$C$9=3,IF(ROUND((X1416+Y1416)*BR1416,2)&gt;$AN$1,$AN$1,ROUND((X1416+Y1416)*BR1416,2)),0)</f>
        <v>0</v>
      </c>
      <c r="BT1416" s="39">
        <v>0</v>
      </c>
    </row>
    <row r="1417" spans="1:72">
      <c r="A1417" s="87">
        <v>1408</v>
      </c>
      <c r="B1417" s="1"/>
      <c r="C1417" s="1"/>
      <c r="D1417" s="2"/>
      <c r="E1417" s="3"/>
      <c r="F1417" s="4"/>
      <c r="G1417" s="5"/>
      <c r="H1417" s="5"/>
      <c r="I1417" s="6"/>
      <c r="J1417" s="5"/>
      <c r="K1417" s="5"/>
      <c r="L1417" s="5"/>
      <c r="M1417" s="55"/>
      <c r="N1417" s="8"/>
      <c r="O1417" s="105"/>
      <c r="P1417" s="5"/>
      <c r="Q1417" s="5"/>
      <c r="R1417" s="105">
        <f>Dane!$C$10</f>
        <v>0</v>
      </c>
      <c r="S1417" s="8"/>
      <c r="T1417" s="105"/>
      <c r="U1417" s="5"/>
      <c r="V1417" s="5"/>
      <c r="W1417" s="107">
        <f>Dane!$C$11</f>
        <v>0</v>
      </c>
      <c r="X1417" s="8"/>
      <c r="Y1417" s="105"/>
      <c r="Z1417" s="5"/>
      <c r="AA1417" s="5"/>
      <c r="AB1417" s="110">
        <f>Dane!$C$12</f>
        <v>0</v>
      </c>
      <c r="AC1417" s="108">
        <f>IF(Dane!$E$3=1,AP1417+BA1417+BL1417,IF(Dane!$E$3=2,AT1417+BE1417+BP1417,AW1417+BH1417+BS1417))</f>
        <v>0</v>
      </c>
      <c r="AD1417" s="14">
        <f>IF(Dane!$E$3=1,AQ1417+BB1417+BM1417,IF(Dane!$E$3=2,AU1417+BF1417+BQ1417,AX1417+BI1417+BT1417))</f>
        <v>0</v>
      </c>
      <c r="AE1417" s="14">
        <f>IF((J1417*Dane!$C$9)-AC1417&lt;0,0,(J1417*Dane!$C$9)-AC1417)</f>
        <v>0</v>
      </c>
      <c r="AF1417" s="61">
        <f>IF((K1417*Dane!$C$9)-AD1417&lt;0,0,(K1417*Dane!$C$9)-AD1417)</f>
        <v>0</v>
      </c>
      <c r="AG1417" s="93"/>
      <c r="AH1417" s="84">
        <f>IF(Dane!$E$3=1,AP1417,IF(Dane!$E$3=2,AT1417,AW1417))</f>
        <v>0</v>
      </c>
      <c r="AI1417" s="84">
        <f>IF(Dane!$E$3=1,AQ1417,IF(Dane!$E$3=2,AU1417,AX1417))</f>
        <v>0</v>
      </c>
      <c r="AJ1417" s="84">
        <f>IF(Dane!$E$3=1,BA1417,IF(Dane!$E$3=2,BE1417,BH1417))</f>
        <v>0</v>
      </c>
      <c r="AK1417" s="84">
        <f>IF(Dane!$E$3=1,BB1417,IF(Dane!$E$3=2,BF1417,BI1417))</f>
        <v>0</v>
      </c>
      <c r="AL1417" s="84">
        <f>IF(Dane!$E$3=1,BL1417,IF(Dane!$E$3=2,BP1417,BS1417))</f>
        <v>0</v>
      </c>
      <c r="AM1417" s="84">
        <f>IF(Dane!$E$3=1,BM1417,IF(Dane!$E$3=2,BQ1417,BT1417))</f>
        <v>0</v>
      </c>
      <c r="AN1417" s="39">
        <f>IF(Dane!$C$9="",0,IFERROR(J1417/R1417,0))</f>
        <v>0</v>
      </c>
      <c r="AO1417" s="39">
        <f>IF(Dane!$C$9="",0,IFERROR(ROUND(J1417-ROUND(J1417*0.0976,2)-ROUND(J1417*0.015,2)-ROUND(J1417*0.0245,2),2)/R1417,0))</f>
        <v>0</v>
      </c>
      <c r="AP1417" s="39">
        <f t="shared" si="324"/>
        <v>0</v>
      </c>
      <c r="AQ1417" s="39">
        <f t="shared" si="325"/>
        <v>0</v>
      </c>
      <c r="AR1417" s="39">
        <f t="shared" si="321"/>
        <v>0</v>
      </c>
      <c r="AS1417" s="39">
        <f>IF(Dane!$C$9="",0,IFERROR(AR1417/R1417,0))</f>
        <v>0</v>
      </c>
      <c r="AT1417" s="39">
        <f t="shared" si="326"/>
        <v>0</v>
      </c>
      <c r="AU1417" s="39">
        <v>0</v>
      </c>
      <c r="AV1417" s="39">
        <f t="shared" si="327"/>
        <v>0</v>
      </c>
      <c r="AW1417" s="39">
        <f>IF(Dane!$C$9="",0,IF(ROUND((N1417+O1417)*AV1417,2)&gt;$AN$1,$AN$1,ROUND((N1417+O1417)*AV1417,2)))</f>
        <v>0</v>
      </c>
      <c r="AX1417" s="39">
        <v>0</v>
      </c>
      <c r="AY1417" s="39">
        <f>IF(Dane!$C$9=2,IFERROR(J1417/W1417,0),IF(Dane!$C$9=3,IFERROR(J1417/W1417,0),0))</f>
        <v>0</v>
      </c>
      <c r="AZ1417" s="39">
        <f>IF(Dane!$C$9=2,IFERROR(ROUND(J1417-ROUND(J1417*0.0976,2)-ROUND(J1417*0.015,2)-ROUND(J1417*0.0245,2),2)/W1417,0),IF(Dane!$C$9=3,IFERROR(ROUND(J1417-ROUND(J1417*0.0976,2)-ROUND(J1417*0.015,2)-ROUND(J1417*0.0245,2),2)/W1417,0),0))</f>
        <v>0</v>
      </c>
      <c r="BA1417" s="39">
        <f t="shared" si="328"/>
        <v>0</v>
      </c>
      <c r="BB1417" s="39">
        <f t="shared" si="329"/>
        <v>0</v>
      </c>
      <c r="BC1417" s="39">
        <f t="shared" si="322"/>
        <v>0</v>
      </c>
      <c r="BD1417" s="39">
        <f>IF(Dane!$C$9=2,IFERROR(BC1417/W1417,0),IF(Dane!$C$9=3,IFERROR(BC1417/W1417,0),0))</f>
        <v>0</v>
      </c>
      <c r="BE1417" s="39">
        <f t="shared" si="330"/>
        <v>0</v>
      </c>
      <c r="BF1417" s="39">
        <v>0</v>
      </c>
      <c r="BG1417" s="39">
        <f t="shared" si="331"/>
        <v>0</v>
      </c>
      <c r="BH1417" s="39">
        <f>IF(Dane!$C$9=2,IF(ROUND((S1417+T1417)*BG1417,2)&gt;$AN$1,$AN$1,ROUND((S1417+T1417)*BG1417,2)),IF(Dane!$C$9=3,IF(ROUND((S1417+T1417)*BG1417,2)&gt;$AN$1,$AN$1,ROUND((S1417+T1417)*BG1417,2)),0))</f>
        <v>0</v>
      </c>
      <c r="BI1417" s="39">
        <v>0</v>
      </c>
      <c r="BJ1417" s="39">
        <f>IF(Dane!$C$9=3,IFERROR(J1417/AB1417,0),0)</f>
        <v>0</v>
      </c>
      <c r="BK1417" s="39">
        <f>IF(Dane!$C$9=3,IFERROR(ROUND(J1417-ROUND(J1417*0.0976,2)-ROUND(J1417*0.015,2)-ROUND(J1417*0.0245,2),2)/AB1417,0),0)</f>
        <v>0</v>
      </c>
      <c r="BL1417" s="39">
        <f t="shared" si="332"/>
        <v>0</v>
      </c>
      <c r="BM1417" s="39">
        <f t="shared" si="333"/>
        <v>0</v>
      </c>
      <c r="BN1417" s="39">
        <f t="shared" si="323"/>
        <v>0</v>
      </c>
      <c r="BO1417" s="39">
        <f>IF(Dane!$C$9=3,IFERROR(BN1417/AB1417,0),0)</f>
        <v>0</v>
      </c>
      <c r="BP1417" s="39">
        <f t="shared" si="334"/>
        <v>0</v>
      </c>
      <c r="BQ1417" s="39">
        <v>0</v>
      </c>
      <c r="BR1417" s="39">
        <f t="shared" si="335"/>
        <v>0</v>
      </c>
      <c r="BS1417" s="39">
        <f>IF(Dane!$C$9=3,IF(ROUND((X1417+Y1417)*BR1417,2)&gt;$AN$1,$AN$1,ROUND((X1417+Y1417)*BR1417,2)),0)</f>
        <v>0</v>
      </c>
      <c r="BT1417" s="39">
        <v>0</v>
      </c>
    </row>
    <row r="1418" spans="1:72">
      <c r="A1418" s="87">
        <v>1409</v>
      </c>
      <c r="B1418" s="1"/>
      <c r="C1418" s="1"/>
      <c r="D1418" s="2"/>
      <c r="E1418" s="3"/>
      <c r="F1418" s="4"/>
      <c r="G1418" s="5"/>
      <c r="H1418" s="5"/>
      <c r="I1418" s="6"/>
      <c r="J1418" s="5"/>
      <c r="K1418" s="5"/>
      <c r="L1418" s="5"/>
      <c r="M1418" s="55"/>
      <c r="N1418" s="8"/>
      <c r="O1418" s="105"/>
      <c r="P1418" s="5"/>
      <c r="Q1418" s="5"/>
      <c r="R1418" s="105">
        <f>Dane!$C$10</f>
        <v>0</v>
      </c>
      <c r="S1418" s="8"/>
      <c r="T1418" s="105"/>
      <c r="U1418" s="5"/>
      <c r="V1418" s="5"/>
      <c r="W1418" s="107">
        <f>Dane!$C$11</f>
        <v>0</v>
      </c>
      <c r="X1418" s="8"/>
      <c r="Y1418" s="105"/>
      <c r="Z1418" s="5"/>
      <c r="AA1418" s="5"/>
      <c r="AB1418" s="110">
        <f>Dane!$C$12</f>
        <v>0</v>
      </c>
      <c r="AC1418" s="108">
        <f>IF(Dane!$E$3=1,AP1418+BA1418+BL1418,IF(Dane!$E$3=2,AT1418+BE1418+BP1418,AW1418+BH1418+BS1418))</f>
        <v>0</v>
      </c>
      <c r="AD1418" s="14">
        <f>IF(Dane!$E$3=1,AQ1418+BB1418+BM1418,IF(Dane!$E$3=2,AU1418+BF1418+BQ1418,AX1418+BI1418+BT1418))</f>
        <v>0</v>
      </c>
      <c r="AE1418" s="14">
        <f>IF((J1418*Dane!$C$9)-AC1418&lt;0,0,(J1418*Dane!$C$9)-AC1418)</f>
        <v>0</v>
      </c>
      <c r="AF1418" s="61">
        <f>IF((K1418*Dane!$C$9)-AD1418&lt;0,0,(K1418*Dane!$C$9)-AD1418)</f>
        <v>0</v>
      </c>
      <c r="AG1418" s="93"/>
      <c r="AH1418" s="84">
        <f>IF(Dane!$E$3=1,AP1418,IF(Dane!$E$3=2,AT1418,AW1418))</f>
        <v>0</v>
      </c>
      <c r="AI1418" s="84">
        <f>IF(Dane!$E$3=1,AQ1418,IF(Dane!$E$3=2,AU1418,AX1418))</f>
        <v>0</v>
      </c>
      <c r="AJ1418" s="84">
        <f>IF(Dane!$E$3=1,BA1418,IF(Dane!$E$3=2,BE1418,BH1418))</f>
        <v>0</v>
      </c>
      <c r="AK1418" s="84">
        <f>IF(Dane!$E$3=1,BB1418,IF(Dane!$E$3=2,BF1418,BI1418))</f>
        <v>0</v>
      </c>
      <c r="AL1418" s="84">
        <f>IF(Dane!$E$3=1,BL1418,IF(Dane!$E$3=2,BP1418,BS1418))</f>
        <v>0</v>
      </c>
      <c r="AM1418" s="84">
        <f>IF(Dane!$E$3=1,BM1418,IF(Dane!$E$3=2,BQ1418,BT1418))</f>
        <v>0</v>
      </c>
      <c r="AN1418" s="39">
        <f>IF(Dane!$C$9="",0,IFERROR(J1418/R1418,0))</f>
        <v>0</v>
      </c>
      <c r="AO1418" s="39">
        <f>IF(Dane!$C$9="",0,IFERROR(ROUND(J1418-ROUND(J1418*0.0976,2)-ROUND(J1418*0.015,2)-ROUND(J1418*0.0245,2),2)/R1418,0))</f>
        <v>0</v>
      </c>
      <c r="AP1418" s="39">
        <f t="shared" si="324"/>
        <v>0</v>
      </c>
      <c r="AQ1418" s="39">
        <f t="shared" si="325"/>
        <v>0</v>
      </c>
      <c r="AR1418" s="39">
        <f t="shared" ref="AR1418:AR1481" si="336">ROUND(J1418-ROUND(J1418*0.0976,2)-ROUND(J1418*0.015,2)-ROUND(J1418*0.0245,2),2)-ROUND(ROUND(J1418-ROUND(J1418*0.0976,2)-ROUND(J1418*0.015,2)-ROUND(J1418*0.0245,2),2)*0.09,2)</f>
        <v>0</v>
      </c>
      <c r="AS1418" s="39">
        <f>IF(Dane!$C$9="",0,IFERROR(AR1418/R1418,0))</f>
        <v>0</v>
      </c>
      <c r="AT1418" s="39">
        <f t="shared" si="326"/>
        <v>0</v>
      </c>
      <c r="AU1418" s="39">
        <v>0</v>
      </c>
      <c r="AV1418" s="39">
        <f t="shared" si="327"/>
        <v>0</v>
      </c>
      <c r="AW1418" s="39">
        <f>IF(Dane!$C$9="",0,IF(ROUND((N1418+O1418)*AV1418,2)&gt;$AN$1,$AN$1,ROUND((N1418+O1418)*AV1418,2)))</f>
        <v>0</v>
      </c>
      <c r="AX1418" s="39">
        <v>0</v>
      </c>
      <c r="AY1418" s="39">
        <f>IF(Dane!$C$9=2,IFERROR(J1418/W1418,0),IF(Dane!$C$9=3,IFERROR(J1418/W1418,0),0))</f>
        <v>0</v>
      </c>
      <c r="AZ1418" s="39">
        <f>IF(Dane!$C$9=2,IFERROR(ROUND(J1418-ROUND(J1418*0.0976,2)-ROUND(J1418*0.015,2)-ROUND(J1418*0.0245,2),2)/W1418,0),IF(Dane!$C$9=3,IFERROR(ROUND(J1418-ROUND(J1418*0.0976,2)-ROUND(J1418*0.015,2)-ROUND(J1418*0.0245,2),2)/W1418,0),0))</f>
        <v>0</v>
      </c>
      <c r="BA1418" s="39">
        <f t="shared" si="328"/>
        <v>0</v>
      </c>
      <c r="BB1418" s="39">
        <f t="shared" si="329"/>
        <v>0</v>
      </c>
      <c r="BC1418" s="39">
        <f t="shared" ref="BC1418:BC1481" si="337">ROUND(J1418-ROUND(J1418*0.0976,2)-ROUND(J1418*0.015,2)-ROUND(J1418*0.0245,2),2)-ROUND(ROUND(J1418-ROUND(J1418*0.0976,2)-ROUND(J1418*0.015,2)-ROUND(J1418*0.0245,2),2)*0.09,2)</f>
        <v>0</v>
      </c>
      <c r="BD1418" s="39">
        <f>IF(Dane!$C$9=2,IFERROR(BC1418/W1418,0),IF(Dane!$C$9=3,IFERROR(BC1418/W1418,0),0))</f>
        <v>0</v>
      </c>
      <c r="BE1418" s="39">
        <f t="shared" si="330"/>
        <v>0</v>
      </c>
      <c r="BF1418" s="39">
        <v>0</v>
      </c>
      <c r="BG1418" s="39">
        <f t="shared" si="331"/>
        <v>0</v>
      </c>
      <c r="BH1418" s="39">
        <f>IF(Dane!$C$9=2,IF(ROUND((S1418+T1418)*BG1418,2)&gt;$AN$1,$AN$1,ROUND((S1418+T1418)*BG1418,2)),IF(Dane!$C$9=3,IF(ROUND((S1418+T1418)*BG1418,2)&gt;$AN$1,$AN$1,ROUND((S1418+T1418)*BG1418,2)),0))</f>
        <v>0</v>
      </c>
      <c r="BI1418" s="39">
        <v>0</v>
      </c>
      <c r="BJ1418" s="39">
        <f>IF(Dane!$C$9=3,IFERROR(J1418/AB1418,0),0)</f>
        <v>0</v>
      </c>
      <c r="BK1418" s="39">
        <f>IF(Dane!$C$9=3,IFERROR(ROUND(J1418-ROUND(J1418*0.0976,2)-ROUND(J1418*0.015,2)-ROUND(J1418*0.0245,2),2)/AB1418,0),0)</f>
        <v>0</v>
      </c>
      <c r="BL1418" s="39">
        <f t="shared" si="332"/>
        <v>0</v>
      </c>
      <c r="BM1418" s="39">
        <f t="shared" si="333"/>
        <v>0</v>
      </c>
      <c r="BN1418" s="39">
        <f t="shared" ref="BN1418:BN1481" si="338">ROUND(J1418-ROUND(J1418*0.0976,2)-ROUND(J1418*0.015,2)-ROUND(J1418*0.0245,2),2)-ROUND(ROUND(J1418-ROUND(J1418*0.0976,2)-ROUND(J1418*0.015,2)-ROUND(J1418*0.0245,2),2)*0.09,2)</f>
        <v>0</v>
      </c>
      <c r="BO1418" s="39">
        <f>IF(Dane!$C$9=3,IFERROR(BN1418/AB1418,0),0)</f>
        <v>0</v>
      </c>
      <c r="BP1418" s="39">
        <f t="shared" si="334"/>
        <v>0</v>
      </c>
      <c r="BQ1418" s="39">
        <v>0</v>
      </c>
      <c r="BR1418" s="39">
        <f t="shared" si="335"/>
        <v>0</v>
      </c>
      <c r="BS1418" s="39">
        <f>IF(Dane!$C$9=3,IF(ROUND((X1418+Y1418)*BR1418,2)&gt;$AN$1,$AN$1,ROUND((X1418+Y1418)*BR1418,2)),0)</f>
        <v>0</v>
      </c>
      <c r="BT1418" s="39">
        <v>0</v>
      </c>
    </row>
    <row r="1419" spans="1:72">
      <c r="A1419" s="87">
        <v>1410</v>
      </c>
      <c r="B1419" s="1"/>
      <c r="C1419" s="1"/>
      <c r="D1419" s="2"/>
      <c r="E1419" s="3"/>
      <c r="F1419" s="4"/>
      <c r="G1419" s="5"/>
      <c r="H1419" s="5"/>
      <c r="I1419" s="6"/>
      <c r="J1419" s="5"/>
      <c r="K1419" s="5"/>
      <c r="L1419" s="5"/>
      <c r="M1419" s="55"/>
      <c r="N1419" s="8"/>
      <c r="O1419" s="105"/>
      <c r="P1419" s="5"/>
      <c r="Q1419" s="5"/>
      <c r="R1419" s="105">
        <f>Dane!$C$10</f>
        <v>0</v>
      </c>
      <c r="S1419" s="8"/>
      <c r="T1419" s="105"/>
      <c r="U1419" s="5"/>
      <c r="V1419" s="5"/>
      <c r="W1419" s="107">
        <f>Dane!$C$11</f>
        <v>0</v>
      </c>
      <c r="X1419" s="8"/>
      <c r="Y1419" s="105"/>
      <c r="Z1419" s="5"/>
      <c r="AA1419" s="5"/>
      <c r="AB1419" s="110">
        <f>Dane!$C$12</f>
        <v>0</v>
      </c>
      <c r="AC1419" s="108">
        <f>IF(Dane!$E$3=1,AP1419+BA1419+BL1419,IF(Dane!$E$3=2,AT1419+BE1419+BP1419,AW1419+BH1419+BS1419))</f>
        <v>0</v>
      </c>
      <c r="AD1419" s="14">
        <f>IF(Dane!$E$3=1,AQ1419+BB1419+BM1419,IF(Dane!$E$3=2,AU1419+BF1419+BQ1419,AX1419+BI1419+BT1419))</f>
        <v>0</v>
      </c>
      <c r="AE1419" s="14">
        <f>IF((J1419*Dane!$C$9)-AC1419&lt;0,0,(J1419*Dane!$C$9)-AC1419)</f>
        <v>0</v>
      </c>
      <c r="AF1419" s="61">
        <f>IF((K1419*Dane!$C$9)-AD1419&lt;0,0,(K1419*Dane!$C$9)-AD1419)</f>
        <v>0</v>
      </c>
      <c r="AG1419" s="93"/>
      <c r="AH1419" s="84">
        <f>IF(Dane!$E$3=1,AP1419,IF(Dane!$E$3=2,AT1419,AW1419))</f>
        <v>0</v>
      </c>
      <c r="AI1419" s="84">
        <f>IF(Dane!$E$3=1,AQ1419,IF(Dane!$E$3=2,AU1419,AX1419))</f>
        <v>0</v>
      </c>
      <c r="AJ1419" s="84">
        <f>IF(Dane!$E$3=1,BA1419,IF(Dane!$E$3=2,BE1419,BH1419))</f>
        <v>0</v>
      </c>
      <c r="AK1419" s="84">
        <f>IF(Dane!$E$3=1,BB1419,IF(Dane!$E$3=2,BF1419,BI1419))</f>
        <v>0</v>
      </c>
      <c r="AL1419" s="84">
        <f>IF(Dane!$E$3=1,BL1419,IF(Dane!$E$3=2,BP1419,BS1419))</f>
        <v>0</v>
      </c>
      <c r="AM1419" s="84">
        <f>IF(Dane!$E$3=1,BM1419,IF(Dane!$E$3=2,BQ1419,BT1419))</f>
        <v>0</v>
      </c>
      <c r="AN1419" s="39">
        <f>IF(Dane!$C$9="",0,IFERROR(J1419/R1419,0))</f>
        <v>0</v>
      </c>
      <c r="AO1419" s="39">
        <f>IF(Dane!$C$9="",0,IFERROR(ROUND(J1419-ROUND(J1419*0.0976,2)-ROUND(J1419*0.015,2)-ROUND(J1419*0.0245,2),2)/R1419,0))</f>
        <v>0</v>
      </c>
      <c r="AP1419" s="39">
        <f t="shared" ref="AP1419:AP1482" si="339">IF(ROUND((N1419*AN1419)+(O1419*AO1419),2)&gt;$AP$1,$AP$1,ROUND((N1419*AN1419)+(O1419*AO1419),2))</f>
        <v>0</v>
      </c>
      <c r="AQ1419" s="39">
        <f t="shared" ref="AQ1419:AQ1482" si="340">IF(ROUND((N1419*AN1419*0.0976)+(N1419*AN1419*0.065)+(N1419*AN1419*$AQ$1),2)&gt;K1419,K1419,ROUND((N1419*AN1419*0.0976)+(N1419*AN1419*0.065)+(N1419*AN1419*$AQ$1),2))</f>
        <v>0</v>
      </c>
      <c r="AR1419" s="39">
        <f t="shared" si="336"/>
        <v>0</v>
      </c>
      <c r="AS1419" s="39">
        <f>IF(Dane!$C$9="",0,IFERROR(AR1419/R1419,0))</f>
        <v>0</v>
      </c>
      <c r="AT1419" s="39">
        <f t="shared" ref="AT1419:AT1482" si="341">IF(ROUND((N1419+O1419)*AS1419,2)&gt;$AN$1,$AN$1,ROUND((N1419+O1419)*AS1419,2))</f>
        <v>0</v>
      </c>
      <c r="AU1419" s="39">
        <v>0</v>
      </c>
      <c r="AV1419" s="39">
        <f t="shared" ref="AV1419:AV1482" si="342">IFERROR((IFERROR(IF(H1419*F1419&gt;=1300,1300*F1419*(1-(13.71%+(1-13.71%)*9%)*(1-0)),IF(H1419&lt;=1300*F1419,0,1300*F1419*(1-(13.71%+(1-13.71%)*9%)*(1-0)))),0))*0.4/R1419,0)</f>
        <v>0</v>
      </c>
      <c r="AW1419" s="39">
        <f>IF(Dane!$C$9="",0,IF(ROUND((N1419+O1419)*AV1419,2)&gt;$AN$1,$AN$1,ROUND((N1419+O1419)*AV1419,2)))</f>
        <v>0</v>
      </c>
      <c r="AX1419" s="39">
        <v>0</v>
      </c>
      <c r="AY1419" s="39">
        <f>IF(Dane!$C$9=2,IFERROR(J1419/W1419,0),IF(Dane!$C$9=3,IFERROR(J1419/W1419,0),0))</f>
        <v>0</v>
      </c>
      <c r="AZ1419" s="39">
        <f>IF(Dane!$C$9=2,IFERROR(ROUND(J1419-ROUND(J1419*0.0976,2)-ROUND(J1419*0.015,2)-ROUND(J1419*0.0245,2),2)/W1419,0),IF(Dane!$C$9=3,IFERROR(ROUND(J1419-ROUND(J1419*0.0976,2)-ROUND(J1419*0.015,2)-ROUND(J1419*0.0245,2),2)/W1419,0),0))</f>
        <v>0</v>
      </c>
      <c r="BA1419" s="39">
        <f t="shared" ref="BA1419:BA1482" si="343">IF(ROUND((S1419*AY1419)+(T1419*AZ1419),2)&gt;$AP$1,$AP$1,ROUND((S1419*AY1419)+(T1419*AZ1419),2))</f>
        <v>0</v>
      </c>
      <c r="BB1419" s="39">
        <f t="shared" ref="BB1419:BB1482" si="344">IF(ROUND((S1419*AY1419*0.0976)+(S1419*AY1419*0.065)+(S1419*AY1419*$AQ$1),2)&gt;K1419,K1419,ROUND((S1419*AY1419*0.0976)+(S1419*AY1419*0.065)+(S1419*AY1419*$AQ$1),2))</f>
        <v>0</v>
      </c>
      <c r="BC1419" s="39">
        <f t="shared" si="337"/>
        <v>0</v>
      </c>
      <c r="BD1419" s="39">
        <f>IF(Dane!$C$9=2,IFERROR(BC1419/W1419,0),IF(Dane!$C$9=3,IFERROR(BC1419/W1419,0),0))</f>
        <v>0</v>
      </c>
      <c r="BE1419" s="39">
        <f t="shared" ref="BE1419:BE1482" si="345">IF(ROUND((S1419+T1419)*BD1419,2)&gt;$AN$1,$AN$1,ROUND((S1419+T1419)*BD1419,2))</f>
        <v>0</v>
      </c>
      <c r="BF1419" s="39">
        <v>0</v>
      </c>
      <c r="BG1419" s="39">
        <f t="shared" ref="BG1419:BG1482" si="346">IFERROR((IFERROR(IF(H1419*F1419&gt;=1300,1300*F1419*(1-(13.71%+(1-13.71%)*9%)*(1-0)),IF(H1419&lt;=1300*F1419,0,1300*F1419*(1-(13.71%+(1-13.71%)*9%)*(1-0)))),0))*0.4/W1419,0)</f>
        <v>0</v>
      </c>
      <c r="BH1419" s="39">
        <f>IF(Dane!$C$9=2,IF(ROUND((S1419+T1419)*BG1419,2)&gt;$AN$1,$AN$1,ROUND((S1419+T1419)*BG1419,2)),IF(Dane!$C$9=3,IF(ROUND((S1419+T1419)*BG1419,2)&gt;$AN$1,$AN$1,ROUND((S1419+T1419)*BG1419,2)),0))</f>
        <v>0</v>
      </c>
      <c r="BI1419" s="39">
        <v>0</v>
      </c>
      <c r="BJ1419" s="39">
        <f>IF(Dane!$C$9=3,IFERROR(J1419/AB1419,0),0)</f>
        <v>0</v>
      </c>
      <c r="BK1419" s="39">
        <f>IF(Dane!$C$9=3,IFERROR(ROUND(J1419-ROUND(J1419*0.0976,2)-ROUND(J1419*0.015,2)-ROUND(J1419*0.0245,2),2)/AB1419,0),0)</f>
        <v>0</v>
      </c>
      <c r="BL1419" s="39">
        <f t="shared" ref="BL1419:BL1482" si="347">IF(ROUND((X1419*BJ1419)+(Y1419*BK1419),2)&gt;$AP$1,$AP$1,ROUND((X1419*BJ1419)+(Y1419*BK1419),2))</f>
        <v>0</v>
      </c>
      <c r="BM1419" s="39">
        <f t="shared" ref="BM1419:BM1482" si="348">IF(ROUND((X1419*BJ1419*0.0976)+(X1419*BJ1419*0.065)+(X1419*BJ1419*$AQ$1),2)&gt;K1419,K1419,ROUND((X1419*BJ1419*0.0976)+(X1419*BJ1419*0.065)+(X1419*BJ1419*$AQ$1),2))</f>
        <v>0</v>
      </c>
      <c r="BN1419" s="39">
        <f t="shared" si="338"/>
        <v>0</v>
      </c>
      <c r="BO1419" s="39">
        <f>IF(Dane!$C$9=3,IFERROR(BN1419/AB1419,0),0)</f>
        <v>0</v>
      </c>
      <c r="BP1419" s="39">
        <f t="shared" ref="BP1419:BP1482" si="349">IF(ROUND((X1419+Y1419)*BO1419,2)&gt;$AN$1,$AN$1,ROUND((X1419+Y1419)*BO1419,2))</f>
        <v>0</v>
      </c>
      <c r="BQ1419" s="39">
        <v>0</v>
      </c>
      <c r="BR1419" s="39">
        <f t="shared" ref="BR1419:BR1482" si="350">IFERROR((IFERROR(IF(H1419*F1419&gt;=1300,1300*F1419*(1-(13.71%+(1-13.71%)*9%)*(1-0)),IF(H1419&lt;=1300*F1419,0,1300*F1419*(1-(13.71%+(1-13.71%)*9%)*(1-0)))),0))*0.4/AB1419,0)</f>
        <v>0</v>
      </c>
      <c r="BS1419" s="39">
        <f>IF(Dane!$C$9=3,IF(ROUND((X1419+Y1419)*BR1419,2)&gt;$AN$1,$AN$1,ROUND((X1419+Y1419)*BR1419,2)),0)</f>
        <v>0</v>
      </c>
      <c r="BT1419" s="39">
        <v>0</v>
      </c>
    </row>
    <row r="1420" spans="1:72">
      <c r="A1420" s="87">
        <v>1411</v>
      </c>
      <c r="B1420" s="1"/>
      <c r="C1420" s="1"/>
      <c r="D1420" s="2"/>
      <c r="E1420" s="3"/>
      <c r="F1420" s="4"/>
      <c r="G1420" s="5"/>
      <c r="H1420" s="5"/>
      <c r="I1420" s="6"/>
      <c r="J1420" s="5"/>
      <c r="K1420" s="5"/>
      <c r="L1420" s="5"/>
      <c r="M1420" s="55"/>
      <c r="N1420" s="8"/>
      <c r="O1420" s="105"/>
      <c r="P1420" s="5"/>
      <c r="Q1420" s="5"/>
      <c r="R1420" s="105">
        <f>Dane!$C$10</f>
        <v>0</v>
      </c>
      <c r="S1420" s="8"/>
      <c r="T1420" s="105"/>
      <c r="U1420" s="5"/>
      <c r="V1420" s="5"/>
      <c r="W1420" s="107">
        <f>Dane!$C$11</f>
        <v>0</v>
      </c>
      <c r="X1420" s="8"/>
      <c r="Y1420" s="105"/>
      <c r="Z1420" s="5"/>
      <c r="AA1420" s="5"/>
      <c r="AB1420" s="110">
        <f>Dane!$C$12</f>
        <v>0</v>
      </c>
      <c r="AC1420" s="108">
        <f>IF(Dane!$E$3=1,AP1420+BA1420+BL1420,IF(Dane!$E$3=2,AT1420+BE1420+BP1420,AW1420+BH1420+BS1420))</f>
        <v>0</v>
      </c>
      <c r="AD1420" s="14">
        <f>IF(Dane!$E$3=1,AQ1420+BB1420+BM1420,IF(Dane!$E$3=2,AU1420+BF1420+BQ1420,AX1420+BI1420+BT1420))</f>
        <v>0</v>
      </c>
      <c r="AE1420" s="14">
        <f>IF((J1420*Dane!$C$9)-AC1420&lt;0,0,(J1420*Dane!$C$9)-AC1420)</f>
        <v>0</v>
      </c>
      <c r="AF1420" s="61">
        <f>IF((K1420*Dane!$C$9)-AD1420&lt;0,0,(K1420*Dane!$C$9)-AD1420)</f>
        <v>0</v>
      </c>
      <c r="AG1420" s="93"/>
      <c r="AH1420" s="84">
        <f>IF(Dane!$E$3=1,AP1420,IF(Dane!$E$3=2,AT1420,AW1420))</f>
        <v>0</v>
      </c>
      <c r="AI1420" s="84">
        <f>IF(Dane!$E$3=1,AQ1420,IF(Dane!$E$3=2,AU1420,AX1420))</f>
        <v>0</v>
      </c>
      <c r="AJ1420" s="84">
        <f>IF(Dane!$E$3=1,BA1420,IF(Dane!$E$3=2,BE1420,BH1420))</f>
        <v>0</v>
      </c>
      <c r="AK1420" s="84">
        <f>IF(Dane!$E$3=1,BB1420,IF(Dane!$E$3=2,BF1420,BI1420))</f>
        <v>0</v>
      </c>
      <c r="AL1420" s="84">
        <f>IF(Dane!$E$3=1,BL1420,IF(Dane!$E$3=2,BP1420,BS1420))</f>
        <v>0</v>
      </c>
      <c r="AM1420" s="84">
        <f>IF(Dane!$E$3=1,BM1420,IF(Dane!$E$3=2,BQ1420,BT1420))</f>
        <v>0</v>
      </c>
      <c r="AN1420" s="39">
        <f>IF(Dane!$C$9="",0,IFERROR(J1420/R1420,0))</f>
        <v>0</v>
      </c>
      <c r="AO1420" s="39">
        <f>IF(Dane!$C$9="",0,IFERROR(ROUND(J1420-ROUND(J1420*0.0976,2)-ROUND(J1420*0.015,2)-ROUND(J1420*0.0245,2),2)/R1420,0))</f>
        <v>0</v>
      </c>
      <c r="AP1420" s="39">
        <f t="shared" si="339"/>
        <v>0</v>
      </c>
      <c r="AQ1420" s="39">
        <f t="shared" si="340"/>
        <v>0</v>
      </c>
      <c r="AR1420" s="39">
        <f t="shared" si="336"/>
        <v>0</v>
      </c>
      <c r="AS1420" s="39">
        <f>IF(Dane!$C$9="",0,IFERROR(AR1420/R1420,0))</f>
        <v>0</v>
      </c>
      <c r="AT1420" s="39">
        <f t="shared" si="341"/>
        <v>0</v>
      </c>
      <c r="AU1420" s="39">
        <v>0</v>
      </c>
      <c r="AV1420" s="39">
        <f t="shared" si="342"/>
        <v>0</v>
      </c>
      <c r="AW1420" s="39">
        <f>IF(Dane!$C$9="",0,IF(ROUND((N1420+O1420)*AV1420,2)&gt;$AN$1,$AN$1,ROUND((N1420+O1420)*AV1420,2)))</f>
        <v>0</v>
      </c>
      <c r="AX1420" s="39">
        <v>0</v>
      </c>
      <c r="AY1420" s="39">
        <f>IF(Dane!$C$9=2,IFERROR(J1420/W1420,0),IF(Dane!$C$9=3,IFERROR(J1420/W1420,0),0))</f>
        <v>0</v>
      </c>
      <c r="AZ1420" s="39">
        <f>IF(Dane!$C$9=2,IFERROR(ROUND(J1420-ROUND(J1420*0.0976,2)-ROUND(J1420*0.015,2)-ROUND(J1420*0.0245,2),2)/W1420,0),IF(Dane!$C$9=3,IFERROR(ROUND(J1420-ROUND(J1420*0.0976,2)-ROUND(J1420*0.015,2)-ROUND(J1420*0.0245,2),2)/W1420,0),0))</f>
        <v>0</v>
      </c>
      <c r="BA1420" s="39">
        <f t="shared" si="343"/>
        <v>0</v>
      </c>
      <c r="BB1420" s="39">
        <f t="shared" si="344"/>
        <v>0</v>
      </c>
      <c r="BC1420" s="39">
        <f t="shared" si="337"/>
        <v>0</v>
      </c>
      <c r="BD1420" s="39">
        <f>IF(Dane!$C$9=2,IFERROR(BC1420/W1420,0),IF(Dane!$C$9=3,IFERROR(BC1420/W1420,0),0))</f>
        <v>0</v>
      </c>
      <c r="BE1420" s="39">
        <f t="shared" si="345"/>
        <v>0</v>
      </c>
      <c r="BF1420" s="39">
        <v>0</v>
      </c>
      <c r="BG1420" s="39">
        <f t="shared" si="346"/>
        <v>0</v>
      </c>
      <c r="BH1420" s="39">
        <f>IF(Dane!$C$9=2,IF(ROUND((S1420+T1420)*BG1420,2)&gt;$AN$1,$AN$1,ROUND((S1420+T1420)*BG1420,2)),IF(Dane!$C$9=3,IF(ROUND((S1420+T1420)*BG1420,2)&gt;$AN$1,$AN$1,ROUND((S1420+T1420)*BG1420,2)),0))</f>
        <v>0</v>
      </c>
      <c r="BI1420" s="39">
        <v>0</v>
      </c>
      <c r="BJ1420" s="39">
        <f>IF(Dane!$C$9=3,IFERROR(J1420/AB1420,0),0)</f>
        <v>0</v>
      </c>
      <c r="BK1420" s="39">
        <f>IF(Dane!$C$9=3,IFERROR(ROUND(J1420-ROUND(J1420*0.0976,2)-ROUND(J1420*0.015,2)-ROUND(J1420*0.0245,2),2)/AB1420,0),0)</f>
        <v>0</v>
      </c>
      <c r="BL1420" s="39">
        <f t="shared" si="347"/>
        <v>0</v>
      </c>
      <c r="BM1420" s="39">
        <f t="shared" si="348"/>
        <v>0</v>
      </c>
      <c r="BN1420" s="39">
        <f t="shared" si="338"/>
        <v>0</v>
      </c>
      <c r="BO1420" s="39">
        <f>IF(Dane!$C$9=3,IFERROR(BN1420/AB1420,0),0)</f>
        <v>0</v>
      </c>
      <c r="BP1420" s="39">
        <f t="shared" si="349"/>
        <v>0</v>
      </c>
      <c r="BQ1420" s="39">
        <v>0</v>
      </c>
      <c r="BR1420" s="39">
        <f t="shared" si="350"/>
        <v>0</v>
      </c>
      <c r="BS1420" s="39">
        <f>IF(Dane!$C$9=3,IF(ROUND((X1420+Y1420)*BR1420,2)&gt;$AN$1,$AN$1,ROUND((X1420+Y1420)*BR1420,2)),0)</f>
        <v>0</v>
      </c>
      <c r="BT1420" s="39">
        <v>0</v>
      </c>
    </row>
    <row r="1421" spans="1:72">
      <c r="A1421" s="87">
        <v>1412</v>
      </c>
      <c r="B1421" s="1"/>
      <c r="C1421" s="1"/>
      <c r="D1421" s="2"/>
      <c r="E1421" s="3"/>
      <c r="F1421" s="4"/>
      <c r="G1421" s="5"/>
      <c r="H1421" s="5"/>
      <c r="I1421" s="6"/>
      <c r="J1421" s="5"/>
      <c r="K1421" s="5"/>
      <c r="L1421" s="5"/>
      <c r="M1421" s="55"/>
      <c r="N1421" s="8"/>
      <c r="O1421" s="105"/>
      <c r="P1421" s="5"/>
      <c r="Q1421" s="5"/>
      <c r="R1421" s="105">
        <f>Dane!$C$10</f>
        <v>0</v>
      </c>
      <c r="S1421" s="8"/>
      <c r="T1421" s="105"/>
      <c r="U1421" s="5"/>
      <c r="V1421" s="5"/>
      <c r="W1421" s="107">
        <f>Dane!$C$11</f>
        <v>0</v>
      </c>
      <c r="X1421" s="8"/>
      <c r="Y1421" s="105"/>
      <c r="Z1421" s="5"/>
      <c r="AA1421" s="5"/>
      <c r="AB1421" s="110">
        <f>Dane!$C$12</f>
        <v>0</v>
      </c>
      <c r="AC1421" s="108">
        <f>IF(Dane!$E$3=1,AP1421+BA1421+BL1421,IF(Dane!$E$3=2,AT1421+BE1421+BP1421,AW1421+BH1421+BS1421))</f>
        <v>0</v>
      </c>
      <c r="AD1421" s="14">
        <f>IF(Dane!$E$3=1,AQ1421+BB1421+BM1421,IF(Dane!$E$3=2,AU1421+BF1421+BQ1421,AX1421+BI1421+BT1421))</f>
        <v>0</v>
      </c>
      <c r="AE1421" s="14">
        <f>IF((J1421*Dane!$C$9)-AC1421&lt;0,0,(J1421*Dane!$C$9)-AC1421)</f>
        <v>0</v>
      </c>
      <c r="AF1421" s="61">
        <f>IF((K1421*Dane!$C$9)-AD1421&lt;0,0,(K1421*Dane!$C$9)-AD1421)</f>
        <v>0</v>
      </c>
      <c r="AG1421" s="93"/>
      <c r="AH1421" s="84">
        <f>IF(Dane!$E$3=1,AP1421,IF(Dane!$E$3=2,AT1421,AW1421))</f>
        <v>0</v>
      </c>
      <c r="AI1421" s="84">
        <f>IF(Dane!$E$3=1,AQ1421,IF(Dane!$E$3=2,AU1421,AX1421))</f>
        <v>0</v>
      </c>
      <c r="AJ1421" s="84">
        <f>IF(Dane!$E$3=1,BA1421,IF(Dane!$E$3=2,BE1421,BH1421))</f>
        <v>0</v>
      </c>
      <c r="AK1421" s="84">
        <f>IF(Dane!$E$3=1,BB1421,IF(Dane!$E$3=2,BF1421,BI1421))</f>
        <v>0</v>
      </c>
      <c r="AL1421" s="84">
        <f>IF(Dane!$E$3=1,BL1421,IF(Dane!$E$3=2,BP1421,BS1421))</f>
        <v>0</v>
      </c>
      <c r="AM1421" s="84">
        <f>IF(Dane!$E$3=1,BM1421,IF(Dane!$E$3=2,BQ1421,BT1421))</f>
        <v>0</v>
      </c>
      <c r="AN1421" s="39">
        <f>IF(Dane!$C$9="",0,IFERROR(J1421/R1421,0))</f>
        <v>0</v>
      </c>
      <c r="AO1421" s="39">
        <f>IF(Dane!$C$9="",0,IFERROR(ROUND(J1421-ROUND(J1421*0.0976,2)-ROUND(J1421*0.015,2)-ROUND(J1421*0.0245,2),2)/R1421,0))</f>
        <v>0</v>
      </c>
      <c r="AP1421" s="39">
        <f t="shared" si="339"/>
        <v>0</v>
      </c>
      <c r="AQ1421" s="39">
        <f t="shared" si="340"/>
        <v>0</v>
      </c>
      <c r="AR1421" s="39">
        <f t="shared" si="336"/>
        <v>0</v>
      </c>
      <c r="AS1421" s="39">
        <f>IF(Dane!$C$9="",0,IFERROR(AR1421/R1421,0))</f>
        <v>0</v>
      </c>
      <c r="AT1421" s="39">
        <f t="shared" si="341"/>
        <v>0</v>
      </c>
      <c r="AU1421" s="39">
        <v>0</v>
      </c>
      <c r="AV1421" s="39">
        <f t="shared" si="342"/>
        <v>0</v>
      </c>
      <c r="AW1421" s="39">
        <f>IF(Dane!$C$9="",0,IF(ROUND((N1421+O1421)*AV1421,2)&gt;$AN$1,$AN$1,ROUND((N1421+O1421)*AV1421,2)))</f>
        <v>0</v>
      </c>
      <c r="AX1421" s="39">
        <v>0</v>
      </c>
      <c r="AY1421" s="39">
        <f>IF(Dane!$C$9=2,IFERROR(J1421/W1421,0),IF(Dane!$C$9=3,IFERROR(J1421/W1421,0),0))</f>
        <v>0</v>
      </c>
      <c r="AZ1421" s="39">
        <f>IF(Dane!$C$9=2,IFERROR(ROUND(J1421-ROUND(J1421*0.0976,2)-ROUND(J1421*0.015,2)-ROUND(J1421*0.0245,2),2)/W1421,0),IF(Dane!$C$9=3,IFERROR(ROUND(J1421-ROUND(J1421*0.0976,2)-ROUND(J1421*0.015,2)-ROUND(J1421*0.0245,2),2)/W1421,0),0))</f>
        <v>0</v>
      </c>
      <c r="BA1421" s="39">
        <f t="shared" si="343"/>
        <v>0</v>
      </c>
      <c r="BB1421" s="39">
        <f t="shared" si="344"/>
        <v>0</v>
      </c>
      <c r="BC1421" s="39">
        <f t="shared" si="337"/>
        <v>0</v>
      </c>
      <c r="BD1421" s="39">
        <f>IF(Dane!$C$9=2,IFERROR(BC1421/W1421,0),IF(Dane!$C$9=3,IFERROR(BC1421/W1421,0),0))</f>
        <v>0</v>
      </c>
      <c r="BE1421" s="39">
        <f t="shared" si="345"/>
        <v>0</v>
      </c>
      <c r="BF1421" s="39">
        <v>0</v>
      </c>
      <c r="BG1421" s="39">
        <f t="shared" si="346"/>
        <v>0</v>
      </c>
      <c r="BH1421" s="39">
        <f>IF(Dane!$C$9=2,IF(ROUND((S1421+T1421)*BG1421,2)&gt;$AN$1,$AN$1,ROUND((S1421+T1421)*BG1421,2)),IF(Dane!$C$9=3,IF(ROUND((S1421+T1421)*BG1421,2)&gt;$AN$1,$AN$1,ROUND((S1421+T1421)*BG1421,2)),0))</f>
        <v>0</v>
      </c>
      <c r="BI1421" s="39">
        <v>0</v>
      </c>
      <c r="BJ1421" s="39">
        <f>IF(Dane!$C$9=3,IFERROR(J1421/AB1421,0),0)</f>
        <v>0</v>
      </c>
      <c r="BK1421" s="39">
        <f>IF(Dane!$C$9=3,IFERROR(ROUND(J1421-ROUND(J1421*0.0976,2)-ROUND(J1421*0.015,2)-ROUND(J1421*0.0245,2),2)/AB1421,0),0)</f>
        <v>0</v>
      </c>
      <c r="BL1421" s="39">
        <f t="shared" si="347"/>
        <v>0</v>
      </c>
      <c r="BM1421" s="39">
        <f t="shared" si="348"/>
        <v>0</v>
      </c>
      <c r="BN1421" s="39">
        <f t="shared" si="338"/>
        <v>0</v>
      </c>
      <c r="BO1421" s="39">
        <f>IF(Dane!$C$9=3,IFERROR(BN1421/AB1421,0),0)</f>
        <v>0</v>
      </c>
      <c r="BP1421" s="39">
        <f t="shared" si="349"/>
        <v>0</v>
      </c>
      <c r="BQ1421" s="39">
        <v>0</v>
      </c>
      <c r="BR1421" s="39">
        <f t="shared" si="350"/>
        <v>0</v>
      </c>
      <c r="BS1421" s="39">
        <f>IF(Dane!$C$9=3,IF(ROUND((X1421+Y1421)*BR1421,2)&gt;$AN$1,$AN$1,ROUND((X1421+Y1421)*BR1421,2)),0)</f>
        <v>0</v>
      </c>
      <c r="BT1421" s="39">
        <v>0</v>
      </c>
    </row>
    <row r="1422" spans="1:72">
      <c r="A1422" s="87">
        <v>1413</v>
      </c>
      <c r="B1422" s="1"/>
      <c r="C1422" s="1"/>
      <c r="D1422" s="2"/>
      <c r="E1422" s="3"/>
      <c r="F1422" s="4"/>
      <c r="G1422" s="5"/>
      <c r="H1422" s="5"/>
      <c r="I1422" s="6"/>
      <c r="J1422" s="5"/>
      <c r="K1422" s="5"/>
      <c r="L1422" s="5"/>
      <c r="M1422" s="55"/>
      <c r="N1422" s="8"/>
      <c r="O1422" s="105"/>
      <c r="P1422" s="5"/>
      <c r="Q1422" s="5"/>
      <c r="R1422" s="105">
        <f>Dane!$C$10</f>
        <v>0</v>
      </c>
      <c r="S1422" s="8"/>
      <c r="T1422" s="105"/>
      <c r="U1422" s="5"/>
      <c r="V1422" s="5"/>
      <c r="W1422" s="107">
        <f>Dane!$C$11</f>
        <v>0</v>
      </c>
      <c r="X1422" s="8"/>
      <c r="Y1422" s="105"/>
      <c r="Z1422" s="5"/>
      <c r="AA1422" s="5"/>
      <c r="AB1422" s="110">
        <f>Dane!$C$12</f>
        <v>0</v>
      </c>
      <c r="AC1422" s="108">
        <f>IF(Dane!$E$3=1,AP1422+BA1422+BL1422,IF(Dane!$E$3=2,AT1422+BE1422+BP1422,AW1422+BH1422+BS1422))</f>
        <v>0</v>
      </c>
      <c r="AD1422" s="14">
        <f>IF(Dane!$E$3=1,AQ1422+BB1422+BM1422,IF(Dane!$E$3=2,AU1422+BF1422+BQ1422,AX1422+BI1422+BT1422))</f>
        <v>0</v>
      </c>
      <c r="AE1422" s="14">
        <f>IF((J1422*Dane!$C$9)-AC1422&lt;0,0,(J1422*Dane!$C$9)-AC1422)</f>
        <v>0</v>
      </c>
      <c r="AF1422" s="61">
        <f>IF((K1422*Dane!$C$9)-AD1422&lt;0,0,(K1422*Dane!$C$9)-AD1422)</f>
        <v>0</v>
      </c>
      <c r="AG1422" s="93"/>
      <c r="AH1422" s="84">
        <f>IF(Dane!$E$3=1,AP1422,IF(Dane!$E$3=2,AT1422,AW1422))</f>
        <v>0</v>
      </c>
      <c r="AI1422" s="84">
        <f>IF(Dane!$E$3=1,AQ1422,IF(Dane!$E$3=2,AU1422,AX1422))</f>
        <v>0</v>
      </c>
      <c r="AJ1422" s="84">
        <f>IF(Dane!$E$3=1,BA1422,IF(Dane!$E$3=2,BE1422,BH1422))</f>
        <v>0</v>
      </c>
      <c r="AK1422" s="84">
        <f>IF(Dane!$E$3=1,BB1422,IF(Dane!$E$3=2,BF1422,BI1422))</f>
        <v>0</v>
      </c>
      <c r="AL1422" s="84">
        <f>IF(Dane!$E$3=1,BL1422,IF(Dane!$E$3=2,BP1422,BS1422))</f>
        <v>0</v>
      </c>
      <c r="AM1422" s="84">
        <f>IF(Dane!$E$3=1,BM1422,IF(Dane!$E$3=2,BQ1422,BT1422))</f>
        <v>0</v>
      </c>
      <c r="AN1422" s="39">
        <f>IF(Dane!$C$9="",0,IFERROR(J1422/R1422,0))</f>
        <v>0</v>
      </c>
      <c r="AO1422" s="39">
        <f>IF(Dane!$C$9="",0,IFERROR(ROUND(J1422-ROUND(J1422*0.0976,2)-ROUND(J1422*0.015,2)-ROUND(J1422*0.0245,2),2)/R1422,0))</f>
        <v>0</v>
      </c>
      <c r="AP1422" s="39">
        <f t="shared" si="339"/>
        <v>0</v>
      </c>
      <c r="AQ1422" s="39">
        <f t="shared" si="340"/>
        <v>0</v>
      </c>
      <c r="AR1422" s="39">
        <f t="shared" si="336"/>
        <v>0</v>
      </c>
      <c r="AS1422" s="39">
        <f>IF(Dane!$C$9="",0,IFERROR(AR1422/R1422,0))</f>
        <v>0</v>
      </c>
      <c r="AT1422" s="39">
        <f t="shared" si="341"/>
        <v>0</v>
      </c>
      <c r="AU1422" s="39">
        <v>0</v>
      </c>
      <c r="AV1422" s="39">
        <f t="shared" si="342"/>
        <v>0</v>
      </c>
      <c r="AW1422" s="39">
        <f>IF(Dane!$C$9="",0,IF(ROUND((N1422+O1422)*AV1422,2)&gt;$AN$1,$AN$1,ROUND((N1422+O1422)*AV1422,2)))</f>
        <v>0</v>
      </c>
      <c r="AX1422" s="39">
        <v>0</v>
      </c>
      <c r="AY1422" s="39">
        <f>IF(Dane!$C$9=2,IFERROR(J1422/W1422,0),IF(Dane!$C$9=3,IFERROR(J1422/W1422,0),0))</f>
        <v>0</v>
      </c>
      <c r="AZ1422" s="39">
        <f>IF(Dane!$C$9=2,IFERROR(ROUND(J1422-ROUND(J1422*0.0976,2)-ROUND(J1422*0.015,2)-ROUND(J1422*0.0245,2),2)/W1422,0),IF(Dane!$C$9=3,IFERROR(ROUND(J1422-ROUND(J1422*0.0976,2)-ROUND(J1422*0.015,2)-ROUND(J1422*0.0245,2),2)/W1422,0),0))</f>
        <v>0</v>
      </c>
      <c r="BA1422" s="39">
        <f t="shared" si="343"/>
        <v>0</v>
      </c>
      <c r="BB1422" s="39">
        <f t="shared" si="344"/>
        <v>0</v>
      </c>
      <c r="BC1422" s="39">
        <f t="shared" si="337"/>
        <v>0</v>
      </c>
      <c r="BD1422" s="39">
        <f>IF(Dane!$C$9=2,IFERROR(BC1422/W1422,0),IF(Dane!$C$9=3,IFERROR(BC1422/W1422,0),0))</f>
        <v>0</v>
      </c>
      <c r="BE1422" s="39">
        <f t="shared" si="345"/>
        <v>0</v>
      </c>
      <c r="BF1422" s="39">
        <v>0</v>
      </c>
      <c r="BG1422" s="39">
        <f t="shared" si="346"/>
        <v>0</v>
      </c>
      <c r="BH1422" s="39">
        <f>IF(Dane!$C$9=2,IF(ROUND((S1422+T1422)*BG1422,2)&gt;$AN$1,$AN$1,ROUND((S1422+T1422)*BG1422,2)),IF(Dane!$C$9=3,IF(ROUND((S1422+T1422)*BG1422,2)&gt;$AN$1,$AN$1,ROUND((S1422+T1422)*BG1422,2)),0))</f>
        <v>0</v>
      </c>
      <c r="BI1422" s="39">
        <v>0</v>
      </c>
      <c r="BJ1422" s="39">
        <f>IF(Dane!$C$9=3,IFERROR(J1422/AB1422,0),0)</f>
        <v>0</v>
      </c>
      <c r="BK1422" s="39">
        <f>IF(Dane!$C$9=3,IFERROR(ROUND(J1422-ROUND(J1422*0.0976,2)-ROUND(J1422*0.015,2)-ROUND(J1422*0.0245,2),2)/AB1422,0),0)</f>
        <v>0</v>
      </c>
      <c r="BL1422" s="39">
        <f t="shared" si="347"/>
        <v>0</v>
      </c>
      <c r="BM1422" s="39">
        <f t="shared" si="348"/>
        <v>0</v>
      </c>
      <c r="BN1422" s="39">
        <f t="shared" si="338"/>
        <v>0</v>
      </c>
      <c r="BO1422" s="39">
        <f>IF(Dane!$C$9=3,IFERROR(BN1422/AB1422,0),0)</f>
        <v>0</v>
      </c>
      <c r="BP1422" s="39">
        <f t="shared" si="349"/>
        <v>0</v>
      </c>
      <c r="BQ1422" s="39">
        <v>0</v>
      </c>
      <c r="BR1422" s="39">
        <f t="shared" si="350"/>
        <v>0</v>
      </c>
      <c r="BS1422" s="39">
        <f>IF(Dane!$C$9=3,IF(ROUND((X1422+Y1422)*BR1422,2)&gt;$AN$1,$AN$1,ROUND((X1422+Y1422)*BR1422,2)),0)</f>
        <v>0</v>
      </c>
      <c r="BT1422" s="39">
        <v>0</v>
      </c>
    </row>
    <row r="1423" spans="1:72">
      <c r="A1423" s="87">
        <v>1414</v>
      </c>
      <c r="B1423" s="1"/>
      <c r="C1423" s="1"/>
      <c r="D1423" s="2"/>
      <c r="E1423" s="3"/>
      <c r="F1423" s="4"/>
      <c r="G1423" s="5"/>
      <c r="H1423" s="5"/>
      <c r="I1423" s="6"/>
      <c r="J1423" s="5"/>
      <c r="K1423" s="5"/>
      <c r="L1423" s="5"/>
      <c r="M1423" s="55"/>
      <c r="N1423" s="8"/>
      <c r="O1423" s="105"/>
      <c r="P1423" s="5"/>
      <c r="Q1423" s="5"/>
      <c r="R1423" s="105">
        <f>Dane!$C$10</f>
        <v>0</v>
      </c>
      <c r="S1423" s="8"/>
      <c r="T1423" s="105"/>
      <c r="U1423" s="5"/>
      <c r="V1423" s="5"/>
      <c r="W1423" s="107">
        <f>Dane!$C$11</f>
        <v>0</v>
      </c>
      <c r="X1423" s="8"/>
      <c r="Y1423" s="105"/>
      <c r="Z1423" s="5"/>
      <c r="AA1423" s="5"/>
      <c r="AB1423" s="110">
        <f>Dane!$C$12</f>
        <v>0</v>
      </c>
      <c r="AC1423" s="108">
        <f>IF(Dane!$E$3=1,AP1423+BA1423+BL1423,IF(Dane!$E$3=2,AT1423+BE1423+BP1423,AW1423+BH1423+BS1423))</f>
        <v>0</v>
      </c>
      <c r="AD1423" s="14">
        <f>IF(Dane!$E$3=1,AQ1423+BB1423+BM1423,IF(Dane!$E$3=2,AU1423+BF1423+BQ1423,AX1423+BI1423+BT1423))</f>
        <v>0</v>
      </c>
      <c r="AE1423" s="14">
        <f>IF((J1423*Dane!$C$9)-AC1423&lt;0,0,(J1423*Dane!$C$9)-AC1423)</f>
        <v>0</v>
      </c>
      <c r="AF1423" s="61">
        <f>IF((K1423*Dane!$C$9)-AD1423&lt;0,0,(K1423*Dane!$C$9)-AD1423)</f>
        <v>0</v>
      </c>
      <c r="AG1423" s="93"/>
      <c r="AH1423" s="84">
        <f>IF(Dane!$E$3=1,AP1423,IF(Dane!$E$3=2,AT1423,AW1423))</f>
        <v>0</v>
      </c>
      <c r="AI1423" s="84">
        <f>IF(Dane!$E$3=1,AQ1423,IF(Dane!$E$3=2,AU1423,AX1423))</f>
        <v>0</v>
      </c>
      <c r="AJ1423" s="84">
        <f>IF(Dane!$E$3=1,BA1423,IF(Dane!$E$3=2,BE1423,BH1423))</f>
        <v>0</v>
      </c>
      <c r="AK1423" s="84">
        <f>IF(Dane!$E$3=1,BB1423,IF(Dane!$E$3=2,BF1423,BI1423))</f>
        <v>0</v>
      </c>
      <c r="AL1423" s="84">
        <f>IF(Dane!$E$3=1,BL1423,IF(Dane!$E$3=2,BP1423,BS1423))</f>
        <v>0</v>
      </c>
      <c r="AM1423" s="84">
        <f>IF(Dane!$E$3=1,BM1423,IF(Dane!$E$3=2,BQ1423,BT1423))</f>
        <v>0</v>
      </c>
      <c r="AN1423" s="39">
        <f>IF(Dane!$C$9="",0,IFERROR(J1423/R1423,0))</f>
        <v>0</v>
      </c>
      <c r="AO1423" s="39">
        <f>IF(Dane!$C$9="",0,IFERROR(ROUND(J1423-ROUND(J1423*0.0976,2)-ROUND(J1423*0.015,2)-ROUND(J1423*0.0245,2),2)/R1423,0))</f>
        <v>0</v>
      </c>
      <c r="AP1423" s="39">
        <f t="shared" si="339"/>
        <v>0</v>
      </c>
      <c r="AQ1423" s="39">
        <f t="shared" si="340"/>
        <v>0</v>
      </c>
      <c r="AR1423" s="39">
        <f t="shared" si="336"/>
        <v>0</v>
      </c>
      <c r="AS1423" s="39">
        <f>IF(Dane!$C$9="",0,IFERROR(AR1423/R1423,0))</f>
        <v>0</v>
      </c>
      <c r="AT1423" s="39">
        <f t="shared" si="341"/>
        <v>0</v>
      </c>
      <c r="AU1423" s="39">
        <v>0</v>
      </c>
      <c r="AV1423" s="39">
        <f t="shared" si="342"/>
        <v>0</v>
      </c>
      <c r="AW1423" s="39">
        <f>IF(Dane!$C$9="",0,IF(ROUND((N1423+O1423)*AV1423,2)&gt;$AN$1,$AN$1,ROUND((N1423+O1423)*AV1423,2)))</f>
        <v>0</v>
      </c>
      <c r="AX1423" s="39">
        <v>0</v>
      </c>
      <c r="AY1423" s="39">
        <f>IF(Dane!$C$9=2,IFERROR(J1423/W1423,0),IF(Dane!$C$9=3,IFERROR(J1423/W1423,0),0))</f>
        <v>0</v>
      </c>
      <c r="AZ1423" s="39">
        <f>IF(Dane!$C$9=2,IFERROR(ROUND(J1423-ROUND(J1423*0.0976,2)-ROUND(J1423*0.015,2)-ROUND(J1423*0.0245,2),2)/W1423,0),IF(Dane!$C$9=3,IFERROR(ROUND(J1423-ROUND(J1423*0.0976,2)-ROUND(J1423*0.015,2)-ROUND(J1423*0.0245,2),2)/W1423,0),0))</f>
        <v>0</v>
      </c>
      <c r="BA1423" s="39">
        <f t="shared" si="343"/>
        <v>0</v>
      </c>
      <c r="BB1423" s="39">
        <f t="shared" si="344"/>
        <v>0</v>
      </c>
      <c r="BC1423" s="39">
        <f t="shared" si="337"/>
        <v>0</v>
      </c>
      <c r="BD1423" s="39">
        <f>IF(Dane!$C$9=2,IFERROR(BC1423/W1423,0),IF(Dane!$C$9=3,IFERROR(BC1423/W1423,0),0))</f>
        <v>0</v>
      </c>
      <c r="BE1423" s="39">
        <f t="shared" si="345"/>
        <v>0</v>
      </c>
      <c r="BF1423" s="39">
        <v>0</v>
      </c>
      <c r="BG1423" s="39">
        <f t="shared" si="346"/>
        <v>0</v>
      </c>
      <c r="BH1423" s="39">
        <f>IF(Dane!$C$9=2,IF(ROUND((S1423+T1423)*BG1423,2)&gt;$AN$1,$AN$1,ROUND((S1423+T1423)*BG1423,2)),IF(Dane!$C$9=3,IF(ROUND((S1423+T1423)*BG1423,2)&gt;$AN$1,$AN$1,ROUND((S1423+T1423)*BG1423,2)),0))</f>
        <v>0</v>
      </c>
      <c r="BI1423" s="39">
        <v>0</v>
      </c>
      <c r="BJ1423" s="39">
        <f>IF(Dane!$C$9=3,IFERROR(J1423/AB1423,0),0)</f>
        <v>0</v>
      </c>
      <c r="BK1423" s="39">
        <f>IF(Dane!$C$9=3,IFERROR(ROUND(J1423-ROUND(J1423*0.0976,2)-ROUND(J1423*0.015,2)-ROUND(J1423*0.0245,2),2)/AB1423,0),0)</f>
        <v>0</v>
      </c>
      <c r="BL1423" s="39">
        <f t="shared" si="347"/>
        <v>0</v>
      </c>
      <c r="BM1423" s="39">
        <f t="shared" si="348"/>
        <v>0</v>
      </c>
      <c r="BN1423" s="39">
        <f t="shared" si="338"/>
        <v>0</v>
      </c>
      <c r="BO1423" s="39">
        <f>IF(Dane!$C$9=3,IFERROR(BN1423/AB1423,0),0)</f>
        <v>0</v>
      </c>
      <c r="BP1423" s="39">
        <f t="shared" si="349"/>
        <v>0</v>
      </c>
      <c r="BQ1423" s="39">
        <v>0</v>
      </c>
      <c r="BR1423" s="39">
        <f t="shared" si="350"/>
        <v>0</v>
      </c>
      <c r="BS1423" s="39">
        <f>IF(Dane!$C$9=3,IF(ROUND((X1423+Y1423)*BR1423,2)&gt;$AN$1,$AN$1,ROUND((X1423+Y1423)*BR1423,2)),0)</f>
        <v>0</v>
      </c>
      <c r="BT1423" s="39">
        <v>0</v>
      </c>
    </row>
    <row r="1424" spans="1:72">
      <c r="A1424" s="87">
        <v>1415</v>
      </c>
      <c r="B1424" s="1"/>
      <c r="C1424" s="1"/>
      <c r="D1424" s="2"/>
      <c r="E1424" s="3"/>
      <c r="F1424" s="4"/>
      <c r="G1424" s="5"/>
      <c r="H1424" s="5"/>
      <c r="I1424" s="6"/>
      <c r="J1424" s="5"/>
      <c r="K1424" s="5"/>
      <c r="L1424" s="5"/>
      <c r="M1424" s="55"/>
      <c r="N1424" s="8"/>
      <c r="O1424" s="105"/>
      <c r="P1424" s="5"/>
      <c r="Q1424" s="5"/>
      <c r="R1424" s="105">
        <f>Dane!$C$10</f>
        <v>0</v>
      </c>
      <c r="S1424" s="8"/>
      <c r="T1424" s="105"/>
      <c r="U1424" s="5"/>
      <c r="V1424" s="5"/>
      <c r="W1424" s="107">
        <f>Dane!$C$11</f>
        <v>0</v>
      </c>
      <c r="X1424" s="8"/>
      <c r="Y1424" s="105"/>
      <c r="Z1424" s="5"/>
      <c r="AA1424" s="5"/>
      <c r="AB1424" s="110">
        <f>Dane!$C$12</f>
        <v>0</v>
      </c>
      <c r="AC1424" s="108">
        <f>IF(Dane!$E$3=1,AP1424+BA1424+BL1424,IF(Dane!$E$3=2,AT1424+BE1424+BP1424,AW1424+BH1424+BS1424))</f>
        <v>0</v>
      </c>
      <c r="AD1424" s="14">
        <f>IF(Dane!$E$3=1,AQ1424+BB1424+BM1424,IF(Dane!$E$3=2,AU1424+BF1424+BQ1424,AX1424+BI1424+BT1424))</f>
        <v>0</v>
      </c>
      <c r="AE1424" s="14">
        <f>IF((J1424*Dane!$C$9)-AC1424&lt;0,0,(J1424*Dane!$C$9)-AC1424)</f>
        <v>0</v>
      </c>
      <c r="AF1424" s="61">
        <f>IF((K1424*Dane!$C$9)-AD1424&lt;0,0,(K1424*Dane!$C$9)-AD1424)</f>
        <v>0</v>
      </c>
      <c r="AG1424" s="93"/>
      <c r="AH1424" s="84">
        <f>IF(Dane!$E$3=1,AP1424,IF(Dane!$E$3=2,AT1424,AW1424))</f>
        <v>0</v>
      </c>
      <c r="AI1424" s="84">
        <f>IF(Dane!$E$3=1,AQ1424,IF(Dane!$E$3=2,AU1424,AX1424))</f>
        <v>0</v>
      </c>
      <c r="AJ1424" s="84">
        <f>IF(Dane!$E$3=1,BA1424,IF(Dane!$E$3=2,BE1424,BH1424))</f>
        <v>0</v>
      </c>
      <c r="AK1424" s="84">
        <f>IF(Dane!$E$3=1,BB1424,IF(Dane!$E$3=2,BF1424,BI1424))</f>
        <v>0</v>
      </c>
      <c r="AL1424" s="84">
        <f>IF(Dane!$E$3=1,BL1424,IF(Dane!$E$3=2,BP1424,BS1424))</f>
        <v>0</v>
      </c>
      <c r="AM1424" s="84">
        <f>IF(Dane!$E$3=1,BM1424,IF(Dane!$E$3=2,BQ1424,BT1424))</f>
        <v>0</v>
      </c>
      <c r="AN1424" s="39">
        <f>IF(Dane!$C$9="",0,IFERROR(J1424/R1424,0))</f>
        <v>0</v>
      </c>
      <c r="AO1424" s="39">
        <f>IF(Dane!$C$9="",0,IFERROR(ROUND(J1424-ROUND(J1424*0.0976,2)-ROUND(J1424*0.015,2)-ROUND(J1424*0.0245,2),2)/R1424,0))</f>
        <v>0</v>
      </c>
      <c r="AP1424" s="39">
        <f t="shared" si="339"/>
        <v>0</v>
      </c>
      <c r="AQ1424" s="39">
        <f t="shared" si="340"/>
        <v>0</v>
      </c>
      <c r="AR1424" s="39">
        <f t="shared" si="336"/>
        <v>0</v>
      </c>
      <c r="AS1424" s="39">
        <f>IF(Dane!$C$9="",0,IFERROR(AR1424/R1424,0))</f>
        <v>0</v>
      </c>
      <c r="AT1424" s="39">
        <f t="shared" si="341"/>
        <v>0</v>
      </c>
      <c r="AU1424" s="39">
        <v>0</v>
      </c>
      <c r="AV1424" s="39">
        <f t="shared" si="342"/>
        <v>0</v>
      </c>
      <c r="AW1424" s="39">
        <f>IF(Dane!$C$9="",0,IF(ROUND((N1424+O1424)*AV1424,2)&gt;$AN$1,$AN$1,ROUND((N1424+O1424)*AV1424,2)))</f>
        <v>0</v>
      </c>
      <c r="AX1424" s="39">
        <v>0</v>
      </c>
      <c r="AY1424" s="39">
        <f>IF(Dane!$C$9=2,IFERROR(J1424/W1424,0),IF(Dane!$C$9=3,IFERROR(J1424/W1424,0),0))</f>
        <v>0</v>
      </c>
      <c r="AZ1424" s="39">
        <f>IF(Dane!$C$9=2,IFERROR(ROUND(J1424-ROUND(J1424*0.0976,2)-ROUND(J1424*0.015,2)-ROUND(J1424*0.0245,2),2)/W1424,0),IF(Dane!$C$9=3,IFERROR(ROUND(J1424-ROUND(J1424*0.0976,2)-ROUND(J1424*0.015,2)-ROUND(J1424*0.0245,2),2)/W1424,0),0))</f>
        <v>0</v>
      </c>
      <c r="BA1424" s="39">
        <f t="shared" si="343"/>
        <v>0</v>
      </c>
      <c r="BB1424" s="39">
        <f t="shared" si="344"/>
        <v>0</v>
      </c>
      <c r="BC1424" s="39">
        <f t="shared" si="337"/>
        <v>0</v>
      </c>
      <c r="BD1424" s="39">
        <f>IF(Dane!$C$9=2,IFERROR(BC1424/W1424,0),IF(Dane!$C$9=3,IFERROR(BC1424/W1424,0),0))</f>
        <v>0</v>
      </c>
      <c r="BE1424" s="39">
        <f t="shared" si="345"/>
        <v>0</v>
      </c>
      <c r="BF1424" s="39">
        <v>0</v>
      </c>
      <c r="BG1424" s="39">
        <f t="shared" si="346"/>
        <v>0</v>
      </c>
      <c r="BH1424" s="39">
        <f>IF(Dane!$C$9=2,IF(ROUND((S1424+T1424)*BG1424,2)&gt;$AN$1,$AN$1,ROUND((S1424+T1424)*BG1424,2)),IF(Dane!$C$9=3,IF(ROUND((S1424+T1424)*BG1424,2)&gt;$AN$1,$AN$1,ROUND((S1424+T1424)*BG1424,2)),0))</f>
        <v>0</v>
      </c>
      <c r="BI1424" s="39">
        <v>0</v>
      </c>
      <c r="BJ1424" s="39">
        <f>IF(Dane!$C$9=3,IFERROR(J1424/AB1424,0),0)</f>
        <v>0</v>
      </c>
      <c r="BK1424" s="39">
        <f>IF(Dane!$C$9=3,IFERROR(ROUND(J1424-ROUND(J1424*0.0976,2)-ROUND(J1424*0.015,2)-ROUND(J1424*0.0245,2),2)/AB1424,0),0)</f>
        <v>0</v>
      </c>
      <c r="BL1424" s="39">
        <f t="shared" si="347"/>
        <v>0</v>
      </c>
      <c r="BM1424" s="39">
        <f t="shared" si="348"/>
        <v>0</v>
      </c>
      <c r="BN1424" s="39">
        <f t="shared" si="338"/>
        <v>0</v>
      </c>
      <c r="BO1424" s="39">
        <f>IF(Dane!$C$9=3,IFERROR(BN1424/AB1424,0),0)</f>
        <v>0</v>
      </c>
      <c r="BP1424" s="39">
        <f t="shared" si="349"/>
        <v>0</v>
      </c>
      <c r="BQ1424" s="39">
        <v>0</v>
      </c>
      <c r="BR1424" s="39">
        <f t="shared" si="350"/>
        <v>0</v>
      </c>
      <c r="BS1424" s="39">
        <f>IF(Dane!$C$9=3,IF(ROUND((X1424+Y1424)*BR1424,2)&gt;$AN$1,$AN$1,ROUND((X1424+Y1424)*BR1424,2)),0)</f>
        <v>0</v>
      </c>
      <c r="BT1424" s="39">
        <v>0</v>
      </c>
    </row>
    <row r="1425" spans="1:72">
      <c r="A1425" s="87">
        <v>1416</v>
      </c>
      <c r="B1425" s="1"/>
      <c r="C1425" s="1"/>
      <c r="D1425" s="2"/>
      <c r="E1425" s="3"/>
      <c r="F1425" s="4"/>
      <c r="G1425" s="5"/>
      <c r="H1425" s="5"/>
      <c r="I1425" s="6"/>
      <c r="J1425" s="5"/>
      <c r="K1425" s="5"/>
      <c r="L1425" s="5"/>
      <c r="M1425" s="55"/>
      <c r="N1425" s="8"/>
      <c r="O1425" s="105"/>
      <c r="P1425" s="5"/>
      <c r="Q1425" s="5"/>
      <c r="R1425" s="105">
        <f>Dane!$C$10</f>
        <v>0</v>
      </c>
      <c r="S1425" s="8"/>
      <c r="T1425" s="105"/>
      <c r="U1425" s="5"/>
      <c r="V1425" s="5"/>
      <c r="W1425" s="107">
        <f>Dane!$C$11</f>
        <v>0</v>
      </c>
      <c r="X1425" s="8"/>
      <c r="Y1425" s="105"/>
      <c r="Z1425" s="5"/>
      <c r="AA1425" s="5"/>
      <c r="AB1425" s="110">
        <f>Dane!$C$12</f>
        <v>0</v>
      </c>
      <c r="AC1425" s="108">
        <f>IF(Dane!$E$3=1,AP1425+BA1425+BL1425,IF(Dane!$E$3=2,AT1425+BE1425+BP1425,AW1425+BH1425+BS1425))</f>
        <v>0</v>
      </c>
      <c r="AD1425" s="14">
        <f>IF(Dane!$E$3=1,AQ1425+BB1425+BM1425,IF(Dane!$E$3=2,AU1425+BF1425+BQ1425,AX1425+BI1425+BT1425))</f>
        <v>0</v>
      </c>
      <c r="AE1425" s="14">
        <f>IF((J1425*Dane!$C$9)-AC1425&lt;0,0,(J1425*Dane!$C$9)-AC1425)</f>
        <v>0</v>
      </c>
      <c r="AF1425" s="61">
        <f>IF((K1425*Dane!$C$9)-AD1425&lt;0,0,(K1425*Dane!$C$9)-AD1425)</f>
        <v>0</v>
      </c>
      <c r="AG1425" s="93"/>
      <c r="AH1425" s="84">
        <f>IF(Dane!$E$3=1,AP1425,IF(Dane!$E$3=2,AT1425,AW1425))</f>
        <v>0</v>
      </c>
      <c r="AI1425" s="84">
        <f>IF(Dane!$E$3=1,AQ1425,IF(Dane!$E$3=2,AU1425,AX1425))</f>
        <v>0</v>
      </c>
      <c r="AJ1425" s="84">
        <f>IF(Dane!$E$3=1,BA1425,IF(Dane!$E$3=2,BE1425,BH1425))</f>
        <v>0</v>
      </c>
      <c r="AK1425" s="84">
        <f>IF(Dane!$E$3=1,BB1425,IF(Dane!$E$3=2,BF1425,BI1425))</f>
        <v>0</v>
      </c>
      <c r="AL1425" s="84">
        <f>IF(Dane!$E$3=1,BL1425,IF(Dane!$E$3=2,BP1425,BS1425))</f>
        <v>0</v>
      </c>
      <c r="AM1425" s="84">
        <f>IF(Dane!$E$3=1,BM1425,IF(Dane!$E$3=2,BQ1425,BT1425))</f>
        <v>0</v>
      </c>
      <c r="AN1425" s="39">
        <f>IF(Dane!$C$9="",0,IFERROR(J1425/R1425,0))</f>
        <v>0</v>
      </c>
      <c r="AO1425" s="39">
        <f>IF(Dane!$C$9="",0,IFERROR(ROUND(J1425-ROUND(J1425*0.0976,2)-ROUND(J1425*0.015,2)-ROUND(J1425*0.0245,2),2)/R1425,0))</f>
        <v>0</v>
      </c>
      <c r="AP1425" s="39">
        <f t="shared" si="339"/>
        <v>0</v>
      </c>
      <c r="AQ1425" s="39">
        <f t="shared" si="340"/>
        <v>0</v>
      </c>
      <c r="AR1425" s="39">
        <f t="shared" si="336"/>
        <v>0</v>
      </c>
      <c r="AS1425" s="39">
        <f>IF(Dane!$C$9="",0,IFERROR(AR1425/R1425,0))</f>
        <v>0</v>
      </c>
      <c r="AT1425" s="39">
        <f t="shared" si="341"/>
        <v>0</v>
      </c>
      <c r="AU1425" s="39">
        <v>0</v>
      </c>
      <c r="AV1425" s="39">
        <f t="shared" si="342"/>
        <v>0</v>
      </c>
      <c r="AW1425" s="39">
        <f>IF(Dane!$C$9="",0,IF(ROUND((N1425+O1425)*AV1425,2)&gt;$AN$1,$AN$1,ROUND((N1425+O1425)*AV1425,2)))</f>
        <v>0</v>
      </c>
      <c r="AX1425" s="39">
        <v>0</v>
      </c>
      <c r="AY1425" s="39">
        <f>IF(Dane!$C$9=2,IFERROR(J1425/W1425,0),IF(Dane!$C$9=3,IFERROR(J1425/W1425,0),0))</f>
        <v>0</v>
      </c>
      <c r="AZ1425" s="39">
        <f>IF(Dane!$C$9=2,IFERROR(ROUND(J1425-ROUND(J1425*0.0976,2)-ROUND(J1425*0.015,2)-ROUND(J1425*0.0245,2),2)/W1425,0),IF(Dane!$C$9=3,IFERROR(ROUND(J1425-ROUND(J1425*0.0976,2)-ROUND(J1425*0.015,2)-ROUND(J1425*0.0245,2),2)/W1425,0),0))</f>
        <v>0</v>
      </c>
      <c r="BA1425" s="39">
        <f t="shared" si="343"/>
        <v>0</v>
      </c>
      <c r="BB1425" s="39">
        <f t="shared" si="344"/>
        <v>0</v>
      </c>
      <c r="BC1425" s="39">
        <f t="shared" si="337"/>
        <v>0</v>
      </c>
      <c r="BD1425" s="39">
        <f>IF(Dane!$C$9=2,IFERROR(BC1425/W1425,0),IF(Dane!$C$9=3,IFERROR(BC1425/W1425,0),0))</f>
        <v>0</v>
      </c>
      <c r="BE1425" s="39">
        <f t="shared" si="345"/>
        <v>0</v>
      </c>
      <c r="BF1425" s="39">
        <v>0</v>
      </c>
      <c r="BG1425" s="39">
        <f t="shared" si="346"/>
        <v>0</v>
      </c>
      <c r="BH1425" s="39">
        <f>IF(Dane!$C$9=2,IF(ROUND((S1425+T1425)*BG1425,2)&gt;$AN$1,$AN$1,ROUND((S1425+T1425)*BG1425,2)),IF(Dane!$C$9=3,IF(ROUND((S1425+T1425)*BG1425,2)&gt;$AN$1,$AN$1,ROUND((S1425+T1425)*BG1425,2)),0))</f>
        <v>0</v>
      </c>
      <c r="BI1425" s="39">
        <v>0</v>
      </c>
      <c r="BJ1425" s="39">
        <f>IF(Dane!$C$9=3,IFERROR(J1425/AB1425,0),0)</f>
        <v>0</v>
      </c>
      <c r="BK1425" s="39">
        <f>IF(Dane!$C$9=3,IFERROR(ROUND(J1425-ROUND(J1425*0.0976,2)-ROUND(J1425*0.015,2)-ROUND(J1425*0.0245,2),2)/AB1425,0),0)</f>
        <v>0</v>
      </c>
      <c r="BL1425" s="39">
        <f t="shared" si="347"/>
        <v>0</v>
      </c>
      <c r="BM1425" s="39">
        <f t="shared" si="348"/>
        <v>0</v>
      </c>
      <c r="BN1425" s="39">
        <f t="shared" si="338"/>
        <v>0</v>
      </c>
      <c r="BO1425" s="39">
        <f>IF(Dane!$C$9=3,IFERROR(BN1425/AB1425,0),0)</f>
        <v>0</v>
      </c>
      <c r="BP1425" s="39">
        <f t="shared" si="349"/>
        <v>0</v>
      </c>
      <c r="BQ1425" s="39">
        <v>0</v>
      </c>
      <c r="BR1425" s="39">
        <f t="shared" si="350"/>
        <v>0</v>
      </c>
      <c r="BS1425" s="39">
        <f>IF(Dane!$C$9=3,IF(ROUND((X1425+Y1425)*BR1425,2)&gt;$AN$1,$AN$1,ROUND((X1425+Y1425)*BR1425,2)),0)</f>
        <v>0</v>
      </c>
      <c r="BT1425" s="39">
        <v>0</v>
      </c>
    </row>
    <row r="1426" spans="1:72">
      <c r="A1426" s="87">
        <v>1417</v>
      </c>
      <c r="B1426" s="1"/>
      <c r="C1426" s="1"/>
      <c r="D1426" s="2"/>
      <c r="E1426" s="3"/>
      <c r="F1426" s="4"/>
      <c r="G1426" s="5"/>
      <c r="H1426" s="5"/>
      <c r="I1426" s="6"/>
      <c r="J1426" s="5"/>
      <c r="K1426" s="5"/>
      <c r="L1426" s="5"/>
      <c r="M1426" s="55"/>
      <c r="N1426" s="8"/>
      <c r="O1426" s="105"/>
      <c r="P1426" s="5"/>
      <c r="Q1426" s="5"/>
      <c r="R1426" s="105">
        <f>Dane!$C$10</f>
        <v>0</v>
      </c>
      <c r="S1426" s="8"/>
      <c r="T1426" s="105"/>
      <c r="U1426" s="5"/>
      <c r="V1426" s="5"/>
      <c r="W1426" s="107">
        <f>Dane!$C$11</f>
        <v>0</v>
      </c>
      <c r="X1426" s="8"/>
      <c r="Y1426" s="105"/>
      <c r="Z1426" s="5"/>
      <c r="AA1426" s="5"/>
      <c r="AB1426" s="110">
        <f>Dane!$C$12</f>
        <v>0</v>
      </c>
      <c r="AC1426" s="108">
        <f>IF(Dane!$E$3=1,AP1426+BA1426+BL1426,IF(Dane!$E$3=2,AT1426+BE1426+BP1426,AW1426+BH1426+BS1426))</f>
        <v>0</v>
      </c>
      <c r="AD1426" s="14">
        <f>IF(Dane!$E$3=1,AQ1426+BB1426+BM1426,IF(Dane!$E$3=2,AU1426+BF1426+BQ1426,AX1426+BI1426+BT1426))</f>
        <v>0</v>
      </c>
      <c r="AE1426" s="14">
        <f>IF((J1426*Dane!$C$9)-AC1426&lt;0,0,(J1426*Dane!$C$9)-AC1426)</f>
        <v>0</v>
      </c>
      <c r="AF1426" s="61">
        <f>IF((K1426*Dane!$C$9)-AD1426&lt;0,0,(K1426*Dane!$C$9)-AD1426)</f>
        <v>0</v>
      </c>
      <c r="AG1426" s="93"/>
      <c r="AH1426" s="84">
        <f>IF(Dane!$E$3=1,AP1426,IF(Dane!$E$3=2,AT1426,AW1426))</f>
        <v>0</v>
      </c>
      <c r="AI1426" s="84">
        <f>IF(Dane!$E$3=1,AQ1426,IF(Dane!$E$3=2,AU1426,AX1426))</f>
        <v>0</v>
      </c>
      <c r="AJ1426" s="84">
        <f>IF(Dane!$E$3=1,BA1426,IF(Dane!$E$3=2,BE1426,BH1426))</f>
        <v>0</v>
      </c>
      <c r="AK1426" s="84">
        <f>IF(Dane!$E$3=1,BB1426,IF(Dane!$E$3=2,BF1426,BI1426))</f>
        <v>0</v>
      </c>
      <c r="AL1426" s="84">
        <f>IF(Dane!$E$3=1,BL1426,IF(Dane!$E$3=2,BP1426,BS1426))</f>
        <v>0</v>
      </c>
      <c r="AM1426" s="84">
        <f>IF(Dane!$E$3=1,BM1426,IF(Dane!$E$3=2,BQ1426,BT1426))</f>
        <v>0</v>
      </c>
      <c r="AN1426" s="39">
        <f>IF(Dane!$C$9="",0,IFERROR(J1426/R1426,0))</f>
        <v>0</v>
      </c>
      <c r="AO1426" s="39">
        <f>IF(Dane!$C$9="",0,IFERROR(ROUND(J1426-ROUND(J1426*0.0976,2)-ROUND(J1426*0.015,2)-ROUND(J1426*0.0245,2),2)/R1426,0))</f>
        <v>0</v>
      </c>
      <c r="AP1426" s="39">
        <f t="shared" si="339"/>
        <v>0</v>
      </c>
      <c r="AQ1426" s="39">
        <f t="shared" si="340"/>
        <v>0</v>
      </c>
      <c r="AR1426" s="39">
        <f t="shared" si="336"/>
        <v>0</v>
      </c>
      <c r="AS1426" s="39">
        <f>IF(Dane!$C$9="",0,IFERROR(AR1426/R1426,0))</f>
        <v>0</v>
      </c>
      <c r="AT1426" s="39">
        <f t="shared" si="341"/>
        <v>0</v>
      </c>
      <c r="AU1426" s="39">
        <v>0</v>
      </c>
      <c r="AV1426" s="39">
        <f t="shared" si="342"/>
        <v>0</v>
      </c>
      <c r="AW1426" s="39">
        <f>IF(Dane!$C$9="",0,IF(ROUND((N1426+O1426)*AV1426,2)&gt;$AN$1,$AN$1,ROUND((N1426+O1426)*AV1426,2)))</f>
        <v>0</v>
      </c>
      <c r="AX1426" s="39">
        <v>0</v>
      </c>
      <c r="AY1426" s="39">
        <f>IF(Dane!$C$9=2,IFERROR(J1426/W1426,0),IF(Dane!$C$9=3,IFERROR(J1426/W1426,0),0))</f>
        <v>0</v>
      </c>
      <c r="AZ1426" s="39">
        <f>IF(Dane!$C$9=2,IFERROR(ROUND(J1426-ROUND(J1426*0.0976,2)-ROUND(J1426*0.015,2)-ROUND(J1426*0.0245,2),2)/W1426,0),IF(Dane!$C$9=3,IFERROR(ROUND(J1426-ROUND(J1426*0.0976,2)-ROUND(J1426*0.015,2)-ROUND(J1426*0.0245,2),2)/W1426,0),0))</f>
        <v>0</v>
      </c>
      <c r="BA1426" s="39">
        <f t="shared" si="343"/>
        <v>0</v>
      </c>
      <c r="BB1426" s="39">
        <f t="shared" si="344"/>
        <v>0</v>
      </c>
      <c r="BC1426" s="39">
        <f t="shared" si="337"/>
        <v>0</v>
      </c>
      <c r="BD1426" s="39">
        <f>IF(Dane!$C$9=2,IFERROR(BC1426/W1426,0),IF(Dane!$C$9=3,IFERROR(BC1426/W1426,0),0))</f>
        <v>0</v>
      </c>
      <c r="BE1426" s="39">
        <f t="shared" si="345"/>
        <v>0</v>
      </c>
      <c r="BF1426" s="39">
        <v>0</v>
      </c>
      <c r="BG1426" s="39">
        <f t="shared" si="346"/>
        <v>0</v>
      </c>
      <c r="BH1426" s="39">
        <f>IF(Dane!$C$9=2,IF(ROUND((S1426+T1426)*BG1426,2)&gt;$AN$1,$AN$1,ROUND((S1426+T1426)*BG1426,2)),IF(Dane!$C$9=3,IF(ROUND((S1426+T1426)*BG1426,2)&gt;$AN$1,$AN$1,ROUND((S1426+T1426)*BG1426,2)),0))</f>
        <v>0</v>
      </c>
      <c r="BI1426" s="39">
        <v>0</v>
      </c>
      <c r="BJ1426" s="39">
        <f>IF(Dane!$C$9=3,IFERROR(J1426/AB1426,0),0)</f>
        <v>0</v>
      </c>
      <c r="BK1426" s="39">
        <f>IF(Dane!$C$9=3,IFERROR(ROUND(J1426-ROUND(J1426*0.0976,2)-ROUND(J1426*0.015,2)-ROUND(J1426*0.0245,2),2)/AB1426,0),0)</f>
        <v>0</v>
      </c>
      <c r="BL1426" s="39">
        <f t="shared" si="347"/>
        <v>0</v>
      </c>
      <c r="BM1426" s="39">
        <f t="shared" si="348"/>
        <v>0</v>
      </c>
      <c r="BN1426" s="39">
        <f t="shared" si="338"/>
        <v>0</v>
      </c>
      <c r="BO1426" s="39">
        <f>IF(Dane!$C$9=3,IFERROR(BN1426/AB1426,0),0)</f>
        <v>0</v>
      </c>
      <c r="BP1426" s="39">
        <f t="shared" si="349"/>
        <v>0</v>
      </c>
      <c r="BQ1426" s="39">
        <v>0</v>
      </c>
      <c r="BR1426" s="39">
        <f t="shared" si="350"/>
        <v>0</v>
      </c>
      <c r="BS1426" s="39">
        <f>IF(Dane!$C$9=3,IF(ROUND((X1426+Y1426)*BR1426,2)&gt;$AN$1,$AN$1,ROUND((X1426+Y1426)*BR1426,2)),0)</f>
        <v>0</v>
      </c>
      <c r="BT1426" s="39">
        <v>0</v>
      </c>
    </row>
    <row r="1427" spans="1:72">
      <c r="A1427" s="87">
        <v>1418</v>
      </c>
      <c r="B1427" s="1"/>
      <c r="C1427" s="1"/>
      <c r="D1427" s="2"/>
      <c r="E1427" s="3"/>
      <c r="F1427" s="4"/>
      <c r="G1427" s="5"/>
      <c r="H1427" s="5"/>
      <c r="I1427" s="6"/>
      <c r="J1427" s="5"/>
      <c r="K1427" s="5"/>
      <c r="L1427" s="5"/>
      <c r="M1427" s="55"/>
      <c r="N1427" s="8"/>
      <c r="O1427" s="105"/>
      <c r="P1427" s="5"/>
      <c r="Q1427" s="5"/>
      <c r="R1427" s="105">
        <f>Dane!$C$10</f>
        <v>0</v>
      </c>
      <c r="S1427" s="8"/>
      <c r="T1427" s="105"/>
      <c r="U1427" s="5"/>
      <c r="V1427" s="5"/>
      <c r="W1427" s="107">
        <f>Dane!$C$11</f>
        <v>0</v>
      </c>
      <c r="X1427" s="8"/>
      <c r="Y1427" s="105"/>
      <c r="Z1427" s="5"/>
      <c r="AA1427" s="5"/>
      <c r="AB1427" s="110">
        <f>Dane!$C$12</f>
        <v>0</v>
      </c>
      <c r="AC1427" s="108">
        <f>IF(Dane!$E$3=1,AP1427+BA1427+BL1427,IF(Dane!$E$3=2,AT1427+BE1427+BP1427,AW1427+BH1427+BS1427))</f>
        <v>0</v>
      </c>
      <c r="AD1427" s="14">
        <f>IF(Dane!$E$3=1,AQ1427+BB1427+BM1427,IF(Dane!$E$3=2,AU1427+BF1427+BQ1427,AX1427+BI1427+BT1427))</f>
        <v>0</v>
      </c>
      <c r="AE1427" s="14">
        <f>IF((J1427*Dane!$C$9)-AC1427&lt;0,0,(J1427*Dane!$C$9)-AC1427)</f>
        <v>0</v>
      </c>
      <c r="AF1427" s="61">
        <f>IF((K1427*Dane!$C$9)-AD1427&lt;0,0,(K1427*Dane!$C$9)-AD1427)</f>
        <v>0</v>
      </c>
      <c r="AG1427" s="93"/>
      <c r="AH1427" s="84">
        <f>IF(Dane!$E$3=1,AP1427,IF(Dane!$E$3=2,AT1427,AW1427))</f>
        <v>0</v>
      </c>
      <c r="AI1427" s="84">
        <f>IF(Dane!$E$3=1,AQ1427,IF(Dane!$E$3=2,AU1427,AX1427))</f>
        <v>0</v>
      </c>
      <c r="AJ1427" s="84">
        <f>IF(Dane!$E$3=1,BA1427,IF(Dane!$E$3=2,BE1427,BH1427))</f>
        <v>0</v>
      </c>
      <c r="AK1427" s="84">
        <f>IF(Dane!$E$3=1,BB1427,IF(Dane!$E$3=2,BF1427,BI1427))</f>
        <v>0</v>
      </c>
      <c r="AL1427" s="84">
        <f>IF(Dane!$E$3=1,BL1427,IF(Dane!$E$3=2,BP1427,BS1427))</f>
        <v>0</v>
      </c>
      <c r="AM1427" s="84">
        <f>IF(Dane!$E$3=1,BM1427,IF(Dane!$E$3=2,BQ1427,BT1427))</f>
        <v>0</v>
      </c>
      <c r="AN1427" s="39">
        <f>IF(Dane!$C$9="",0,IFERROR(J1427/R1427,0))</f>
        <v>0</v>
      </c>
      <c r="AO1427" s="39">
        <f>IF(Dane!$C$9="",0,IFERROR(ROUND(J1427-ROUND(J1427*0.0976,2)-ROUND(J1427*0.015,2)-ROUND(J1427*0.0245,2),2)/R1427,0))</f>
        <v>0</v>
      </c>
      <c r="AP1427" s="39">
        <f t="shared" si="339"/>
        <v>0</v>
      </c>
      <c r="AQ1427" s="39">
        <f t="shared" si="340"/>
        <v>0</v>
      </c>
      <c r="AR1427" s="39">
        <f t="shared" si="336"/>
        <v>0</v>
      </c>
      <c r="AS1427" s="39">
        <f>IF(Dane!$C$9="",0,IFERROR(AR1427/R1427,0))</f>
        <v>0</v>
      </c>
      <c r="AT1427" s="39">
        <f t="shared" si="341"/>
        <v>0</v>
      </c>
      <c r="AU1427" s="39">
        <v>0</v>
      </c>
      <c r="AV1427" s="39">
        <f t="shared" si="342"/>
        <v>0</v>
      </c>
      <c r="AW1427" s="39">
        <f>IF(Dane!$C$9="",0,IF(ROUND((N1427+O1427)*AV1427,2)&gt;$AN$1,$AN$1,ROUND((N1427+O1427)*AV1427,2)))</f>
        <v>0</v>
      </c>
      <c r="AX1427" s="39">
        <v>0</v>
      </c>
      <c r="AY1427" s="39">
        <f>IF(Dane!$C$9=2,IFERROR(J1427/W1427,0),IF(Dane!$C$9=3,IFERROR(J1427/W1427,0),0))</f>
        <v>0</v>
      </c>
      <c r="AZ1427" s="39">
        <f>IF(Dane!$C$9=2,IFERROR(ROUND(J1427-ROUND(J1427*0.0976,2)-ROUND(J1427*0.015,2)-ROUND(J1427*0.0245,2),2)/W1427,0),IF(Dane!$C$9=3,IFERROR(ROUND(J1427-ROUND(J1427*0.0976,2)-ROUND(J1427*0.015,2)-ROUND(J1427*0.0245,2),2)/W1427,0),0))</f>
        <v>0</v>
      </c>
      <c r="BA1427" s="39">
        <f t="shared" si="343"/>
        <v>0</v>
      </c>
      <c r="BB1427" s="39">
        <f t="shared" si="344"/>
        <v>0</v>
      </c>
      <c r="BC1427" s="39">
        <f t="shared" si="337"/>
        <v>0</v>
      </c>
      <c r="BD1427" s="39">
        <f>IF(Dane!$C$9=2,IFERROR(BC1427/W1427,0),IF(Dane!$C$9=3,IFERROR(BC1427/W1427,0),0))</f>
        <v>0</v>
      </c>
      <c r="BE1427" s="39">
        <f t="shared" si="345"/>
        <v>0</v>
      </c>
      <c r="BF1427" s="39">
        <v>0</v>
      </c>
      <c r="BG1427" s="39">
        <f t="shared" si="346"/>
        <v>0</v>
      </c>
      <c r="BH1427" s="39">
        <f>IF(Dane!$C$9=2,IF(ROUND((S1427+T1427)*BG1427,2)&gt;$AN$1,$AN$1,ROUND((S1427+T1427)*BG1427,2)),IF(Dane!$C$9=3,IF(ROUND((S1427+T1427)*BG1427,2)&gt;$AN$1,$AN$1,ROUND((S1427+T1427)*BG1427,2)),0))</f>
        <v>0</v>
      </c>
      <c r="BI1427" s="39">
        <v>0</v>
      </c>
      <c r="BJ1427" s="39">
        <f>IF(Dane!$C$9=3,IFERROR(J1427/AB1427,0),0)</f>
        <v>0</v>
      </c>
      <c r="BK1427" s="39">
        <f>IF(Dane!$C$9=3,IFERROR(ROUND(J1427-ROUND(J1427*0.0976,2)-ROUND(J1427*0.015,2)-ROUND(J1427*0.0245,2),2)/AB1427,0),0)</f>
        <v>0</v>
      </c>
      <c r="BL1427" s="39">
        <f t="shared" si="347"/>
        <v>0</v>
      </c>
      <c r="BM1427" s="39">
        <f t="shared" si="348"/>
        <v>0</v>
      </c>
      <c r="BN1427" s="39">
        <f t="shared" si="338"/>
        <v>0</v>
      </c>
      <c r="BO1427" s="39">
        <f>IF(Dane!$C$9=3,IFERROR(BN1427/AB1427,0),0)</f>
        <v>0</v>
      </c>
      <c r="BP1427" s="39">
        <f t="shared" si="349"/>
        <v>0</v>
      </c>
      <c r="BQ1427" s="39">
        <v>0</v>
      </c>
      <c r="BR1427" s="39">
        <f t="shared" si="350"/>
        <v>0</v>
      </c>
      <c r="BS1427" s="39">
        <f>IF(Dane!$C$9=3,IF(ROUND((X1427+Y1427)*BR1427,2)&gt;$AN$1,$AN$1,ROUND((X1427+Y1427)*BR1427,2)),0)</f>
        <v>0</v>
      </c>
      <c r="BT1427" s="39">
        <v>0</v>
      </c>
    </row>
    <row r="1428" spans="1:72">
      <c r="A1428" s="87">
        <v>1419</v>
      </c>
      <c r="B1428" s="1"/>
      <c r="C1428" s="1"/>
      <c r="D1428" s="2"/>
      <c r="E1428" s="3"/>
      <c r="F1428" s="4"/>
      <c r="G1428" s="5"/>
      <c r="H1428" s="5"/>
      <c r="I1428" s="6"/>
      <c r="J1428" s="5"/>
      <c r="K1428" s="5"/>
      <c r="L1428" s="5"/>
      <c r="M1428" s="55"/>
      <c r="N1428" s="8"/>
      <c r="O1428" s="105"/>
      <c r="P1428" s="5"/>
      <c r="Q1428" s="5"/>
      <c r="R1428" s="105">
        <f>Dane!$C$10</f>
        <v>0</v>
      </c>
      <c r="S1428" s="8"/>
      <c r="T1428" s="105"/>
      <c r="U1428" s="5"/>
      <c r="V1428" s="5"/>
      <c r="W1428" s="107">
        <f>Dane!$C$11</f>
        <v>0</v>
      </c>
      <c r="X1428" s="8"/>
      <c r="Y1428" s="105"/>
      <c r="Z1428" s="5"/>
      <c r="AA1428" s="5"/>
      <c r="AB1428" s="110">
        <f>Dane!$C$12</f>
        <v>0</v>
      </c>
      <c r="AC1428" s="108">
        <f>IF(Dane!$E$3=1,AP1428+BA1428+BL1428,IF(Dane!$E$3=2,AT1428+BE1428+BP1428,AW1428+BH1428+BS1428))</f>
        <v>0</v>
      </c>
      <c r="AD1428" s="14">
        <f>IF(Dane!$E$3=1,AQ1428+BB1428+BM1428,IF(Dane!$E$3=2,AU1428+BF1428+BQ1428,AX1428+BI1428+BT1428))</f>
        <v>0</v>
      </c>
      <c r="AE1428" s="14">
        <f>IF((J1428*Dane!$C$9)-AC1428&lt;0,0,(J1428*Dane!$C$9)-AC1428)</f>
        <v>0</v>
      </c>
      <c r="AF1428" s="61">
        <f>IF((K1428*Dane!$C$9)-AD1428&lt;0,0,(K1428*Dane!$C$9)-AD1428)</f>
        <v>0</v>
      </c>
      <c r="AG1428" s="93"/>
      <c r="AH1428" s="84">
        <f>IF(Dane!$E$3=1,AP1428,IF(Dane!$E$3=2,AT1428,AW1428))</f>
        <v>0</v>
      </c>
      <c r="AI1428" s="84">
        <f>IF(Dane!$E$3=1,AQ1428,IF(Dane!$E$3=2,AU1428,AX1428))</f>
        <v>0</v>
      </c>
      <c r="AJ1428" s="84">
        <f>IF(Dane!$E$3=1,BA1428,IF(Dane!$E$3=2,BE1428,BH1428))</f>
        <v>0</v>
      </c>
      <c r="AK1428" s="84">
        <f>IF(Dane!$E$3=1,BB1428,IF(Dane!$E$3=2,BF1428,BI1428))</f>
        <v>0</v>
      </c>
      <c r="AL1428" s="84">
        <f>IF(Dane!$E$3=1,BL1428,IF(Dane!$E$3=2,BP1428,BS1428))</f>
        <v>0</v>
      </c>
      <c r="AM1428" s="84">
        <f>IF(Dane!$E$3=1,BM1428,IF(Dane!$E$3=2,BQ1428,BT1428))</f>
        <v>0</v>
      </c>
      <c r="AN1428" s="39">
        <f>IF(Dane!$C$9="",0,IFERROR(J1428/R1428,0))</f>
        <v>0</v>
      </c>
      <c r="AO1428" s="39">
        <f>IF(Dane!$C$9="",0,IFERROR(ROUND(J1428-ROUND(J1428*0.0976,2)-ROUND(J1428*0.015,2)-ROUND(J1428*0.0245,2),2)/R1428,0))</f>
        <v>0</v>
      </c>
      <c r="AP1428" s="39">
        <f t="shared" si="339"/>
        <v>0</v>
      </c>
      <c r="AQ1428" s="39">
        <f t="shared" si="340"/>
        <v>0</v>
      </c>
      <c r="AR1428" s="39">
        <f t="shared" si="336"/>
        <v>0</v>
      </c>
      <c r="AS1428" s="39">
        <f>IF(Dane!$C$9="",0,IFERROR(AR1428/R1428,0))</f>
        <v>0</v>
      </c>
      <c r="AT1428" s="39">
        <f t="shared" si="341"/>
        <v>0</v>
      </c>
      <c r="AU1428" s="39">
        <v>0</v>
      </c>
      <c r="AV1428" s="39">
        <f t="shared" si="342"/>
        <v>0</v>
      </c>
      <c r="AW1428" s="39">
        <f>IF(Dane!$C$9="",0,IF(ROUND((N1428+O1428)*AV1428,2)&gt;$AN$1,$AN$1,ROUND((N1428+O1428)*AV1428,2)))</f>
        <v>0</v>
      </c>
      <c r="AX1428" s="39">
        <v>0</v>
      </c>
      <c r="AY1428" s="39">
        <f>IF(Dane!$C$9=2,IFERROR(J1428/W1428,0),IF(Dane!$C$9=3,IFERROR(J1428/W1428,0),0))</f>
        <v>0</v>
      </c>
      <c r="AZ1428" s="39">
        <f>IF(Dane!$C$9=2,IFERROR(ROUND(J1428-ROUND(J1428*0.0976,2)-ROUND(J1428*0.015,2)-ROUND(J1428*0.0245,2),2)/W1428,0),IF(Dane!$C$9=3,IFERROR(ROUND(J1428-ROUND(J1428*0.0976,2)-ROUND(J1428*0.015,2)-ROUND(J1428*0.0245,2),2)/W1428,0),0))</f>
        <v>0</v>
      </c>
      <c r="BA1428" s="39">
        <f t="shared" si="343"/>
        <v>0</v>
      </c>
      <c r="BB1428" s="39">
        <f t="shared" si="344"/>
        <v>0</v>
      </c>
      <c r="BC1428" s="39">
        <f t="shared" si="337"/>
        <v>0</v>
      </c>
      <c r="BD1428" s="39">
        <f>IF(Dane!$C$9=2,IFERROR(BC1428/W1428,0),IF(Dane!$C$9=3,IFERROR(BC1428/W1428,0),0))</f>
        <v>0</v>
      </c>
      <c r="BE1428" s="39">
        <f t="shared" si="345"/>
        <v>0</v>
      </c>
      <c r="BF1428" s="39">
        <v>0</v>
      </c>
      <c r="BG1428" s="39">
        <f t="shared" si="346"/>
        <v>0</v>
      </c>
      <c r="BH1428" s="39">
        <f>IF(Dane!$C$9=2,IF(ROUND((S1428+T1428)*BG1428,2)&gt;$AN$1,$AN$1,ROUND((S1428+T1428)*BG1428,2)),IF(Dane!$C$9=3,IF(ROUND((S1428+T1428)*BG1428,2)&gt;$AN$1,$AN$1,ROUND((S1428+T1428)*BG1428,2)),0))</f>
        <v>0</v>
      </c>
      <c r="BI1428" s="39">
        <v>0</v>
      </c>
      <c r="BJ1428" s="39">
        <f>IF(Dane!$C$9=3,IFERROR(J1428/AB1428,0),0)</f>
        <v>0</v>
      </c>
      <c r="BK1428" s="39">
        <f>IF(Dane!$C$9=3,IFERROR(ROUND(J1428-ROUND(J1428*0.0976,2)-ROUND(J1428*0.015,2)-ROUND(J1428*0.0245,2),2)/AB1428,0),0)</f>
        <v>0</v>
      </c>
      <c r="BL1428" s="39">
        <f t="shared" si="347"/>
        <v>0</v>
      </c>
      <c r="BM1428" s="39">
        <f t="shared" si="348"/>
        <v>0</v>
      </c>
      <c r="BN1428" s="39">
        <f t="shared" si="338"/>
        <v>0</v>
      </c>
      <c r="BO1428" s="39">
        <f>IF(Dane!$C$9=3,IFERROR(BN1428/AB1428,0),0)</f>
        <v>0</v>
      </c>
      <c r="BP1428" s="39">
        <f t="shared" si="349"/>
        <v>0</v>
      </c>
      <c r="BQ1428" s="39">
        <v>0</v>
      </c>
      <c r="BR1428" s="39">
        <f t="shared" si="350"/>
        <v>0</v>
      </c>
      <c r="BS1428" s="39">
        <f>IF(Dane!$C$9=3,IF(ROUND((X1428+Y1428)*BR1428,2)&gt;$AN$1,$AN$1,ROUND((X1428+Y1428)*BR1428,2)),0)</f>
        <v>0</v>
      </c>
      <c r="BT1428" s="39">
        <v>0</v>
      </c>
    </row>
    <row r="1429" spans="1:72">
      <c r="A1429" s="87">
        <v>1420</v>
      </c>
      <c r="B1429" s="1"/>
      <c r="C1429" s="1"/>
      <c r="D1429" s="2"/>
      <c r="E1429" s="3"/>
      <c r="F1429" s="4"/>
      <c r="G1429" s="5"/>
      <c r="H1429" s="5"/>
      <c r="I1429" s="6"/>
      <c r="J1429" s="5"/>
      <c r="K1429" s="5"/>
      <c r="L1429" s="5"/>
      <c r="M1429" s="55"/>
      <c r="N1429" s="8"/>
      <c r="O1429" s="105"/>
      <c r="P1429" s="5"/>
      <c r="Q1429" s="5"/>
      <c r="R1429" s="105">
        <f>Dane!$C$10</f>
        <v>0</v>
      </c>
      <c r="S1429" s="8"/>
      <c r="T1429" s="105"/>
      <c r="U1429" s="5"/>
      <c r="V1429" s="5"/>
      <c r="W1429" s="107">
        <f>Dane!$C$11</f>
        <v>0</v>
      </c>
      <c r="X1429" s="8"/>
      <c r="Y1429" s="105"/>
      <c r="Z1429" s="5"/>
      <c r="AA1429" s="5"/>
      <c r="AB1429" s="110">
        <f>Dane!$C$12</f>
        <v>0</v>
      </c>
      <c r="AC1429" s="108">
        <f>IF(Dane!$E$3=1,AP1429+BA1429+BL1429,IF(Dane!$E$3=2,AT1429+BE1429+BP1429,AW1429+BH1429+BS1429))</f>
        <v>0</v>
      </c>
      <c r="AD1429" s="14">
        <f>IF(Dane!$E$3=1,AQ1429+BB1429+BM1429,IF(Dane!$E$3=2,AU1429+BF1429+BQ1429,AX1429+BI1429+BT1429))</f>
        <v>0</v>
      </c>
      <c r="AE1429" s="14">
        <f>IF((J1429*Dane!$C$9)-AC1429&lt;0,0,(J1429*Dane!$C$9)-AC1429)</f>
        <v>0</v>
      </c>
      <c r="AF1429" s="61">
        <f>IF((K1429*Dane!$C$9)-AD1429&lt;0,0,(K1429*Dane!$C$9)-AD1429)</f>
        <v>0</v>
      </c>
      <c r="AG1429" s="93"/>
      <c r="AH1429" s="84">
        <f>IF(Dane!$E$3=1,AP1429,IF(Dane!$E$3=2,AT1429,AW1429))</f>
        <v>0</v>
      </c>
      <c r="AI1429" s="84">
        <f>IF(Dane!$E$3=1,AQ1429,IF(Dane!$E$3=2,AU1429,AX1429))</f>
        <v>0</v>
      </c>
      <c r="AJ1429" s="84">
        <f>IF(Dane!$E$3=1,BA1429,IF(Dane!$E$3=2,BE1429,BH1429))</f>
        <v>0</v>
      </c>
      <c r="AK1429" s="84">
        <f>IF(Dane!$E$3=1,BB1429,IF(Dane!$E$3=2,BF1429,BI1429))</f>
        <v>0</v>
      </c>
      <c r="AL1429" s="84">
        <f>IF(Dane!$E$3=1,BL1429,IF(Dane!$E$3=2,BP1429,BS1429))</f>
        <v>0</v>
      </c>
      <c r="AM1429" s="84">
        <f>IF(Dane!$E$3=1,BM1429,IF(Dane!$E$3=2,BQ1429,BT1429))</f>
        <v>0</v>
      </c>
      <c r="AN1429" s="39">
        <f>IF(Dane!$C$9="",0,IFERROR(J1429/R1429,0))</f>
        <v>0</v>
      </c>
      <c r="AO1429" s="39">
        <f>IF(Dane!$C$9="",0,IFERROR(ROUND(J1429-ROUND(J1429*0.0976,2)-ROUND(J1429*0.015,2)-ROUND(J1429*0.0245,2),2)/R1429,0))</f>
        <v>0</v>
      </c>
      <c r="AP1429" s="39">
        <f t="shared" si="339"/>
        <v>0</v>
      </c>
      <c r="AQ1429" s="39">
        <f t="shared" si="340"/>
        <v>0</v>
      </c>
      <c r="AR1429" s="39">
        <f t="shared" si="336"/>
        <v>0</v>
      </c>
      <c r="AS1429" s="39">
        <f>IF(Dane!$C$9="",0,IFERROR(AR1429/R1429,0))</f>
        <v>0</v>
      </c>
      <c r="AT1429" s="39">
        <f t="shared" si="341"/>
        <v>0</v>
      </c>
      <c r="AU1429" s="39">
        <v>0</v>
      </c>
      <c r="AV1429" s="39">
        <f t="shared" si="342"/>
        <v>0</v>
      </c>
      <c r="AW1429" s="39">
        <f>IF(Dane!$C$9="",0,IF(ROUND((N1429+O1429)*AV1429,2)&gt;$AN$1,$AN$1,ROUND((N1429+O1429)*AV1429,2)))</f>
        <v>0</v>
      </c>
      <c r="AX1429" s="39">
        <v>0</v>
      </c>
      <c r="AY1429" s="39">
        <f>IF(Dane!$C$9=2,IFERROR(J1429/W1429,0),IF(Dane!$C$9=3,IFERROR(J1429/W1429,0),0))</f>
        <v>0</v>
      </c>
      <c r="AZ1429" s="39">
        <f>IF(Dane!$C$9=2,IFERROR(ROUND(J1429-ROUND(J1429*0.0976,2)-ROUND(J1429*0.015,2)-ROUND(J1429*0.0245,2),2)/W1429,0),IF(Dane!$C$9=3,IFERROR(ROUND(J1429-ROUND(J1429*0.0976,2)-ROUND(J1429*0.015,2)-ROUND(J1429*0.0245,2),2)/W1429,0),0))</f>
        <v>0</v>
      </c>
      <c r="BA1429" s="39">
        <f t="shared" si="343"/>
        <v>0</v>
      </c>
      <c r="BB1429" s="39">
        <f t="shared" si="344"/>
        <v>0</v>
      </c>
      <c r="BC1429" s="39">
        <f t="shared" si="337"/>
        <v>0</v>
      </c>
      <c r="BD1429" s="39">
        <f>IF(Dane!$C$9=2,IFERROR(BC1429/W1429,0),IF(Dane!$C$9=3,IFERROR(BC1429/W1429,0),0))</f>
        <v>0</v>
      </c>
      <c r="BE1429" s="39">
        <f t="shared" si="345"/>
        <v>0</v>
      </c>
      <c r="BF1429" s="39">
        <v>0</v>
      </c>
      <c r="BG1429" s="39">
        <f t="shared" si="346"/>
        <v>0</v>
      </c>
      <c r="BH1429" s="39">
        <f>IF(Dane!$C$9=2,IF(ROUND((S1429+T1429)*BG1429,2)&gt;$AN$1,$AN$1,ROUND((S1429+T1429)*BG1429,2)),IF(Dane!$C$9=3,IF(ROUND((S1429+T1429)*BG1429,2)&gt;$AN$1,$AN$1,ROUND((S1429+T1429)*BG1429,2)),0))</f>
        <v>0</v>
      </c>
      <c r="BI1429" s="39">
        <v>0</v>
      </c>
      <c r="BJ1429" s="39">
        <f>IF(Dane!$C$9=3,IFERROR(J1429/AB1429,0),0)</f>
        <v>0</v>
      </c>
      <c r="BK1429" s="39">
        <f>IF(Dane!$C$9=3,IFERROR(ROUND(J1429-ROUND(J1429*0.0976,2)-ROUND(J1429*0.015,2)-ROUND(J1429*0.0245,2),2)/AB1429,0),0)</f>
        <v>0</v>
      </c>
      <c r="BL1429" s="39">
        <f t="shared" si="347"/>
        <v>0</v>
      </c>
      <c r="BM1429" s="39">
        <f t="shared" si="348"/>
        <v>0</v>
      </c>
      <c r="BN1429" s="39">
        <f t="shared" si="338"/>
        <v>0</v>
      </c>
      <c r="BO1429" s="39">
        <f>IF(Dane!$C$9=3,IFERROR(BN1429/AB1429,0),0)</f>
        <v>0</v>
      </c>
      <c r="BP1429" s="39">
        <f t="shared" si="349"/>
        <v>0</v>
      </c>
      <c r="BQ1429" s="39">
        <v>0</v>
      </c>
      <c r="BR1429" s="39">
        <f t="shared" si="350"/>
        <v>0</v>
      </c>
      <c r="BS1429" s="39">
        <f>IF(Dane!$C$9=3,IF(ROUND((X1429+Y1429)*BR1429,2)&gt;$AN$1,$AN$1,ROUND((X1429+Y1429)*BR1429,2)),0)</f>
        <v>0</v>
      </c>
      <c r="BT1429" s="39">
        <v>0</v>
      </c>
    </row>
    <row r="1430" spans="1:72">
      <c r="A1430" s="87">
        <v>1421</v>
      </c>
      <c r="B1430" s="1"/>
      <c r="C1430" s="1"/>
      <c r="D1430" s="2"/>
      <c r="E1430" s="3"/>
      <c r="F1430" s="4"/>
      <c r="G1430" s="5"/>
      <c r="H1430" s="5"/>
      <c r="I1430" s="6"/>
      <c r="J1430" s="5"/>
      <c r="K1430" s="5"/>
      <c r="L1430" s="5"/>
      <c r="M1430" s="55"/>
      <c r="N1430" s="8"/>
      <c r="O1430" s="105"/>
      <c r="P1430" s="5"/>
      <c r="Q1430" s="5"/>
      <c r="R1430" s="105">
        <f>Dane!$C$10</f>
        <v>0</v>
      </c>
      <c r="S1430" s="8"/>
      <c r="T1430" s="105"/>
      <c r="U1430" s="5"/>
      <c r="V1430" s="5"/>
      <c r="W1430" s="107">
        <f>Dane!$C$11</f>
        <v>0</v>
      </c>
      <c r="X1430" s="8"/>
      <c r="Y1430" s="105"/>
      <c r="Z1430" s="5"/>
      <c r="AA1430" s="5"/>
      <c r="AB1430" s="110">
        <f>Dane!$C$12</f>
        <v>0</v>
      </c>
      <c r="AC1430" s="108">
        <f>IF(Dane!$E$3=1,AP1430+BA1430+BL1430,IF(Dane!$E$3=2,AT1430+BE1430+BP1430,AW1430+BH1430+BS1430))</f>
        <v>0</v>
      </c>
      <c r="AD1430" s="14">
        <f>IF(Dane!$E$3=1,AQ1430+BB1430+BM1430,IF(Dane!$E$3=2,AU1430+BF1430+BQ1430,AX1430+BI1430+BT1430))</f>
        <v>0</v>
      </c>
      <c r="AE1430" s="14">
        <f>IF((J1430*Dane!$C$9)-AC1430&lt;0,0,(J1430*Dane!$C$9)-AC1430)</f>
        <v>0</v>
      </c>
      <c r="AF1430" s="61">
        <f>IF((K1430*Dane!$C$9)-AD1430&lt;0,0,(K1430*Dane!$C$9)-AD1430)</f>
        <v>0</v>
      </c>
      <c r="AG1430" s="93"/>
      <c r="AH1430" s="84">
        <f>IF(Dane!$E$3=1,AP1430,IF(Dane!$E$3=2,AT1430,AW1430))</f>
        <v>0</v>
      </c>
      <c r="AI1430" s="84">
        <f>IF(Dane!$E$3=1,AQ1430,IF(Dane!$E$3=2,AU1430,AX1430))</f>
        <v>0</v>
      </c>
      <c r="AJ1430" s="84">
        <f>IF(Dane!$E$3=1,BA1430,IF(Dane!$E$3=2,BE1430,BH1430))</f>
        <v>0</v>
      </c>
      <c r="AK1430" s="84">
        <f>IF(Dane!$E$3=1,BB1430,IF(Dane!$E$3=2,BF1430,BI1430))</f>
        <v>0</v>
      </c>
      <c r="AL1430" s="84">
        <f>IF(Dane!$E$3=1,BL1430,IF(Dane!$E$3=2,BP1430,BS1430))</f>
        <v>0</v>
      </c>
      <c r="AM1430" s="84">
        <f>IF(Dane!$E$3=1,BM1430,IF(Dane!$E$3=2,BQ1430,BT1430))</f>
        <v>0</v>
      </c>
      <c r="AN1430" s="39">
        <f>IF(Dane!$C$9="",0,IFERROR(J1430/R1430,0))</f>
        <v>0</v>
      </c>
      <c r="AO1430" s="39">
        <f>IF(Dane!$C$9="",0,IFERROR(ROUND(J1430-ROUND(J1430*0.0976,2)-ROUND(J1430*0.015,2)-ROUND(J1430*0.0245,2),2)/R1430,0))</f>
        <v>0</v>
      </c>
      <c r="AP1430" s="39">
        <f t="shared" si="339"/>
        <v>0</v>
      </c>
      <c r="AQ1430" s="39">
        <f t="shared" si="340"/>
        <v>0</v>
      </c>
      <c r="AR1430" s="39">
        <f t="shared" si="336"/>
        <v>0</v>
      </c>
      <c r="AS1430" s="39">
        <f>IF(Dane!$C$9="",0,IFERROR(AR1430/R1430,0))</f>
        <v>0</v>
      </c>
      <c r="AT1430" s="39">
        <f t="shared" si="341"/>
        <v>0</v>
      </c>
      <c r="AU1430" s="39">
        <v>0</v>
      </c>
      <c r="AV1430" s="39">
        <f t="shared" si="342"/>
        <v>0</v>
      </c>
      <c r="AW1430" s="39">
        <f>IF(Dane!$C$9="",0,IF(ROUND((N1430+O1430)*AV1430,2)&gt;$AN$1,$AN$1,ROUND((N1430+O1430)*AV1430,2)))</f>
        <v>0</v>
      </c>
      <c r="AX1430" s="39">
        <v>0</v>
      </c>
      <c r="AY1430" s="39">
        <f>IF(Dane!$C$9=2,IFERROR(J1430/W1430,0),IF(Dane!$C$9=3,IFERROR(J1430/W1430,0),0))</f>
        <v>0</v>
      </c>
      <c r="AZ1430" s="39">
        <f>IF(Dane!$C$9=2,IFERROR(ROUND(J1430-ROUND(J1430*0.0976,2)-ROUND(J1430*0.015,2)-ROUND(J1430*0.0245,2),2)/W1430,0),IF(Dane!$C$9=3,IFERROR(ROUND(J1430-ROUND(J1430*0.0976,2)-ROUND(J1430*0.015,2)-ROUND(J1430*0.0245,2),2)/W1430,0),0))</f>
        <v>0</v>
      </c>
      <c r="BA1430" s="39">
        <f t="shared" si="343"/>
        <v>0</v>
      </c>
      <c r="BB1430" s="39">
        <f t="shared" si="344"/>
        <v>0</v>
      </c>
      <c r="BC1430" s="39">
        <f t="shared" si="337"/>
        <v>0</v>
      </c>
      <c r="BD1430" s="39">
        <f>IF(Dane!$C$9=2,IFERROR(BC1430/W1430,0),IF(Dane!$C$9=3,IFERROR(BC1430/W1430,0),0))</f>
        <v>0</v>
      </c>
      <c r="BE1430" s="39">
        <f t="shared" si="345"/>
        <v>0</v>
      </c>
      <c r="BF1430" s="39">
        <v>0</v>
      </c>
      <c r="BG1430" s="39">
        <f t="shared" si="346"/>
        <v>0</v>
      </c>
      <c r="BH1430" s="39">
        <f>IF(Dane!$C$9=2,IF(ROUND((S1430+T1430)*BG1430,2)&gt;$AN$1,$AN$1,ROUND((S1430+T1430)*BG1430,2)),IF(Dane!$C$9=3,IF(ROUND((S1430+T1430)*BG1430,2)&gt;$AN$1,$AN$1,ROUND((S1430+T1430)*BG1430,2)),0))</f>
        <v>0</v>
      </c>
      <c r="BI1430" s="39">
        <v>0</v>
      </c>
      <c r="BJ1430" s="39">
        <f>IF(Dane!$C$9=3,IFERROR(J1430/AB1430,0),0)</f>
        <v>0</v>
      </c>
      <c r="BK1430" s="39">
        <f>IF(Dane!$C$9=3,IFERROR(ROUND(J1430-ROUND(J1430*0.0976,2)-ROUND(J1430*0.015,2)-ROUND(J1430*0.0245,2),2)/AB1430,0),0)</f>
        <v>0</v>
      </c>
      <c r="BL1430" s="39">
        <f t="shared" si="347"/>
        <v>0</v>
      </c>
      <c r="BM1430" s="39">
        <f t="shared" si="348"/>
        <v>0</v>
      </c>
      <c r="BN1430" s="39">
        <f t="shared" si="338"/>
        <v>0</v>
      </c>
      <c r="BO1430" s="39">
        <f>IF(Dane!$C$9=3,IFERROR(BN1430/AB1430,0),0)</f>
        <v>0</v>
      </c>
      <c r="BP1430" s="39">
        <f t="shared" si="349"/>
        <v>0</v>
      </c>
      <c r="BQ1430" s="39">
        <v>0</v>
      </c>
      <c r="BR1430" s="39">
        <f t="shared" si="350"/>
        <v>0</v>
      </c>
      <c r="BS1430" s="39">
        <f>IF(Dane!$C$9=3,IF(ROUND((X1430+Y1430)*BR1430,2)&gt;$AN$1,$AN$1,ROUND((X1430+Y1430)*BR1430,2)),0)</f>
        <v>0</v>
      </c>
      <c r="BT1430" s="39">
        <v>0</v>
      </c>
    </row>
    <row r="1431" spans="1:72">
      <c r="A1431" s="87">
        <v>1422</v>
      </c>
      <c r="B1431" s="1"/>
      <c r="C1431" s="1"/>
      <c r="D1431" s="2"/>
      <c r="E1431" s="3"/>
      <c r="F1431" s="4"/>
      <c r="G1431" s="5"/>
      <c r="H1431" s="5"/>
      <c r="I1431" s="6"/>
      <c r="J1431" s="5"/>
      <c r="K1431" s="5"/>
      <c r="L1431" s="5"/>
      <c r="M1431" s="55"/>
      <c r="N1431" s="8"/>
      <c r="O1431" s="105"/>
      <c r="P1431" s="5"/>
      <c r="Q1431" s="5"/>
      <c r="R1431" s="105">
        <f>Dane!$C$10</f>
        <v>0</v>
      </c>
      <c r="S1431" s="8"/>
      <c r="T1431" s="105"/>
      <c r="U1431" s="5"/>
      <c r="V1431" s="5"/>
      <c r="W1431" s="107">
        <f>Dane!$C$11</f>
        <v>0</v>
      </c>
      <c r="X1431" s="8"/>
      <c r="Y1431" s="105"/>
      <c r="Z1431" s="5"/>
      <c r="AA1431" s="5"/>
      <c r="AB1431" s="110">
        <f>Dane!$C$12</f>
        <v>0</v>
      </c>
      <c r="AC1431" s="108">
        <f>IF(Dane!$E$3=1,AP1431+BA1431+BL1431,IF(Dane!$E$3=2,AT1431+BE1431+BP1431,AW1431+BH1431+BS1431))</f>
        <v>0</v>
      </c>
      <c r="AD1431" s="14">
        <f>IF(Dane!$E$3=1,AQ1431+BB1431+BM1431,IF(Dane!$E$3=2,AU1431+BF1431+BQ1431,AX1431+BI1431+BT1431))</f>
        <v>0</v>
      </c>
      <c r="AE1431" s="14">
        <f>IF((J1431*Dane!$C$9)-AC1431&lt;0,0,(J1431*Dane!$C$9)-AC1431)</f>
        <v>0</v>
      </c>
      <c r="AF1431" s="61">
        <f>IF((K1431*Dane!$C$9)-AD1431&lt;0,0,(K1431*Dane!$C$9)-AD1431)</f>
        <v>0</v>
      </c>
      <c r="AG1431" s="93"/>
      <c r="AH1431" s="84">
        <f>IF(Dane!$E$3=1,AP1431,IF(Dane!$E$3=2,AT1431,AW1431))</f>
        <v>0</v>
      </c>
      <c r="AI1431" s="84">
        <f>IF(Dane!$E$3=1,AQ1431,IF(Dane!$E$3=2,AU1431,AX1431))</f>
        <v>0</v>
      </c>
      <c r="AJ1431" s="84">
        <f>IF(Dane!$E$3=1,BA1431,IF(Dane!$E$3=2,BE1431,BH1431))</f>
        <v>0</v>
      </c>
      <c r="AK1431" s="84">
        <f>IF(Dane!$E$3=1,BB1431,IF(Dane!$E$3=2,BF1431,BI1431))</f>
        <v>0</v>
      </c>
      <c r="AL1431" s="84">
        <f>IF(Dane!$E$3=1,BL1431,IF(Dane!$E$3=2,BP1431,BS1431))</f>
        <v>0</v>
      </c>
      <c r="AM1431" s="84">
        <f>IF(Dane!$E$3=1,BM1431,IF(Dane!$E$3=2,BQ1431,BT1431))</f>
        <v>0</v>
      </c>
      <c r="AN1431" s="39">
        <f>IF(Dane!$C$9="",0,IFERROR(J1431/R1431,0))</f>
        <v>0</v>
      </c>
      <c r="AO1431" s="39">
        <f>IF(Dane!$C$9="",0,IFERROR(ROUND(J1431-ROUND(J1431*0.0976,2)-ROUND(J1431*0.015,2)-ROUND(J1431*0.0245,2),2)/R1431,0))</f>
        <v>0</v>
      </c>
      <c r="AP1431" s="39">
        <f t="shared" si="339"/>
        <v>0</v>
      </c>
      <c r="AQ1431" s="39">
        <f t="shared" si="340"/>
        <v>0</v>
      </c>
      <c r="AR1431" s="39">
        <f t="shared" si="336"/>
        <v>0</v>
      </c>
      <c r="AS1431" s="39">
        <f>IF(Dane!$C$9="",0,IFERROR(AR1431/R1431,0))</f>
        <v>0</v>
      </c>
      <c r="AT1431" s="39">
        <f t="shared" si="341"/>
        <v>0</v>
      </c>
      <c r="AU1431" s="39">
        <v>0</v>
      </c>
      <c r="AV1431" s="39">
        <f t="shared" si="342"/>
        <v>0</v>
      </c>
      <c r="AW1431" s="39">
        <f>IF(Dane!$C$9="",0,IF(ROUND((N1431+O1431)*AV1431,2)&gt;$AN$1,$AN$1,ROUND((N1431+O1431)*AV1431,2)))</f>
        <v>0</v>
      </c>
      <c r="AX1431" s="39">
        <v>0</v>
      </c>
      <c r="AY1431" s="39">
        <f>IF(Dane!$C$9=2,IFERROR(J1431/W1431,0),IF(Dane!$C$9=3,IFERROR(J1431/W1431,0),0))</f>
        <v>0</v>
      </c>
      <c r="AZ1431" s="39">
        <f>IF(Dane!$C$9=2,IFERROR(ROUND(J1431-ROUND(J1431*0.0976,2)-ROUND(J1431*0.015,2)-ROUND(J1431*0.0245,2),2)/W1431,0),IF(Dane!$C$9=3,IFERROR(ROUND(J1431-ROUND(J1431*0.0976,2)-ROUND(J1431*0.015,2)-ROUND(J1431*0.0245,2),2)/W1431,0),0))</f>
        <v>0</v>
      </c>
      <c r="BA1431" s="39">
        <f t="shared" si="343"/>
        <v>0</v>
      </c>
      <c r="BB1431" s="39">
        <f t="shared" si="344"/>
        <v>0</v>
      </c>
      <c r="BC1431" s="39">
        <f t="shared" si="337"/>
        <v>0</v>
      </c>
      <c r="BD1431" s="39">
        <f>IF(Dane!$C$9=2,IFERROR(BC1431/W1431,0),IF(Dane!$C$9=3,IFERROR(BC1431/W1431,0),0))</f>
        <v>0</v>
      </c>
      <c r="BE1431" s="39">
        <f t="shared" si="345"/>
        <v>0</v>
      </c>
      <c r="BF1431" s="39">
        <v>0</v>
      </c>
      <c r="BG1431" s="39">
        <f t="shared" si="346"/>
        <v>0</v>
      </c>
      <c r="BH1431" s="39">
        <f>IF(Dane!$C$9=2,IF(ROUND((S1431+T1431)*BG1431,2)&gt;$AN$1,$AN$1,ROUND((S1431+T1431)*BG1431,2)),IF(Dane!$C$9=3,IF(ROUND((S1431+T1431)*BG1431,2)&gt;$AN$1,$AN$1,ROUND((S1431+T1431)*BG1431,2)),0))</f>
        <v>0</v>
      </c>
      <c r="BI1431" s="39">
        <v>0</v>
      </c>
      <c r="BJ1431" s="39">
        <f>IF(Dane!$C$9=3,IFERROR(J1431/AB1431,0),0)</f>
        <v>0</v>
      </c>
      <c r="BK1431" s="39">
        <f>IF(Dane!$C$9=3,IFERROR(ROUND(J1431-ROUND(J1431*0.0976,2)-ROUND(J1431*0.015,2)-ROUND(J1431*0.0245,2),2)/AB1431,0),0)</f>
        <v>0</v>
      </c>
      <c r="BL1431" s="39">
        <f t="shared" si="347"/>
        <v>0</v>
      </c>
      <c r="BM1431" s="39">
        <f t="shared" si="348"/>
        <v>0</v>
      </c>
      <c r="BN1431" s="39">
        <f t="shared" si="338"/>
        <v>0</v>
      </c>
      <c r="BO1431" s="39">
        <f>IF(Dane!$C$9=3,IFERROR(BN1431/AB1431,0),0)</f>
        <v>0</v>
      </c>
      <c r="BP1431" s="39">
        <f t="shared" si="349"/>
        <v>0</v>
      </c>
      <c r="BQ1431" s="39">
        <v>0</v>
      </c>
      <c r="BR1431" s="39">
        <f t="shared" si="350"/>
        <v>0</v>
      </c>
      <c r="BS1431" s="39">
        <f>IF(Dane!$C$9=3,IF(ROUND((X1431+Y1431)*BR1431,2)&gt;$AN$1,$AN$1,ROUND((X1431+Y1431)*BR1431,2)),0)</f>
        <v>0</v>
      </c>
      <c r="BT1431" s="39">
        <v>0</v>
      </c>
    </row>
    <row r="1432" spans="1:72">
      <c r="A1432" s="87">
        <v>1423</v>
      </c>
      <c r="B1432" s="1"/>
      <c r="C1432" s="1"/>
      <c r="D1432" s="2"/>
      <c r="E1432" s="3"/>
      <c r="F1432" s="4"/>
      <c r="G1432" s="5"/>
      <c r="H1432" s="5"/>
      <c r="I1432" s="6"/>
      <c r="J1432" s="5"/>
      <c r="K1432" s="5"/>
      <c r="L1432" s="5"/>
      <c r="M1432" s="55"/>
      <c r="N1432" s="8"/>
      <c r="O1432" s="105"/>
      <c r="P1432" s="5"/>
      <c r="Q1432" s="5"/>
      <c r="R1432" s="105">
        <f>Dane!$C$10</f>
        <v>0</v>
      </c>
      <c r="S1432" s="8"/>
      <c r="T1432" s="105"/>
      <c r="U1432" s="5"/>
      <c r="V1432" s="5"/>
      <c r="W1432" s="107">
        <f>Dane!$C$11</f>
        <v>0</v>
      </c>
      <c r="X1432" s="8"/>
      <c r="Y1432" s="105"/>
      <c r="Z1432" s="5"/>
      <c r="AA1432" s="5"/>
      <c r="AB1432" s="110">
        <f>Dane!$C$12</f>
        <v>0</v>
      </c>
      <c r="AC1432" s="108">
        <f>IF(Dane!$E$3=1,AP1432+BA1432+BL1432,IF(Dane!$E$3=2,AT1432+BE1432+BP1432,AW1432+BH1432+BS1432))</f>
        <v>0</v>
      </c>
      <c r="AD1432" s="14">
        <f>IF(Dane!$E$3=1,AQ1432+BB1432+BM1432,IF(Dane!$E$3=2,AU1432+BF1432+BQ1432,AX1432+BI1432+BT1432))</f>
        <v>0</v>
      </c>
      <c r="AE1432" s="14">
        <f>IF((J1432*Dane!$C$9)-AC1432&lt;0,0,(J1432*Dane!$C$9)-AC1432)</f>
        <v>0</v>
      </c>
      <c r="AF1432" s="61">
        <f>IF((K1432*Dane!$C$9)-AD1432&lt;0,0,(K1432*Dane!$C$9)-AD1432)</f>
        <v>0</v>
      </c>
      <c r="AG1432" s="93"/>
      <c r="AH1432" s="84">
        <f>IF(Dane!$E$3=1,AP1432,IF(Dane!$E$3=2,AT1432,AW1432))</f>
        <v>0</v>
      </c>
      <c r="AI1432" s="84">
        <f>IF(Dane!$E$3=1,AQ1432,IF(Dane!$E$3=2,AU1432,AX1432))</f>
        <v>0</v>
      </c>
      <c r="AJ1432" s="84">
        <f>IF(Dane!$E$3=1,BA1432,IF(Dane!$E$3=2,BE1432,BH1432))</f>
        <v>0</v>
      </c>
      <c r="AK1432" s="84">
        <f>IF(Dane!$E$3=1,BB1432,IF(Dane!$E$3=2,BF1432,BI1432))</f>
        <v>0</v>
      </c>
      <c r="AL1432" s="84">
        <f>IF(Dane!$E$3=1,BL1432,IF(Dane!$E$3=2,BP1432,BS1432))</f>
        <v>0</v>
      </c>
      <c r="AM1432" s="84">
        <f>IF(Dane!$E$3=1,BM1432,IF(Dane!$E$3=2,BQ1432,BT1432))</f>
        <v>0</v>
      </c>
      <c r="AN1432" s="39">
        <f>IF(Dane!$C$9="",0,IFERROR(J1432/R1432,0))</f>
        <v>0</v>
      </c>
      <c r="AO1432" s="39">
        <f>IF(Dane!$C$9="",0,IFERROR(ROUND(J1432-ROUND(J1432*0.0976,2)-ROUND(J1432*0.015,2)-ROUND(J1432*0.0245,2),2)/R1432,0))</f>
        <v>0</v>
      </c>
      <c r="AP1432" s="39">
        <f t="shared" si="339"/>
        <v>0</v>
      </c>
      <c r="AQ1432" s="39">
        <f t="shared" si="340"/>
        <v>0</v>
      </c>
      <c r="AR1432" s="39">
        <f t="shared" si="336"/>
        <v>0</v>
      </c>
      <c r="AS1432" s="39">
        <f>IF(Dane!$C$9="",0,IFERROR(AR1432/R1432,0))</f>
        <v>0</v>
      </c>
      <c r="AT1432" s="39">
        <f t="shared" si="341"/>
        <v>0</v>
      </c>
      <c r="AU1432" s="39">
        <v>0</v>
      </c>
      <c r="AV1432" s="39">
        <f t="shared" si="342"/>
        <v>0</v>
      </c>
      <c r="AW1432" s="39">
        <f>IF(Dane!$C$9="",0,IF(ROUND((N1432+O1432)*AV1432,2)&gt;$AN$1,$AN$1,ROUND((N1432+O1432)*AV1432,2)))</f>
        <v>0</v>
      </c>
      <c r="AX1432" s="39">
        <v>0</v>
      </c>
      <c r="AY1432" s="39">
        <f>IF(Dane!$C$9=2,IFERROR(J1432/W1432,0),IF(Dane!$C$9=3,IFERROR(J1432/W1432,0),0))</f>
        <v>0</v>
      </c>
      <c r="AZ1432" s="39">
        <f>IF(Dane!$C$9=2,IFERROR(ROUND(J1432-ROUND(J1432*0.0976,2)-ROUND(J1432*0.015,2)-ROUND(J1432*0.0245,2),2)/W1432,0),IF(Dane!$C$9=3,IFERROR(ROUND(J1432-ROUND(J1432*0.0976,2)-ROUND(J1432*0.015,2)-ROUND(J1432*0.0245,2),2)/W1432,0),0))</f>
        <v>0</v>
      </c>
      <c r="BA1432" s="39">
        <f t="shared" si="343"/>
        <v>0</v>
      </c>
      <c r="BB1432" s="39">
        <f t="shared" si="344"/>
        <v>0</v>
      </c>
      <c r="BC1432" s="39">
        <f t="shared" si="337"/>
        <v>0</v>
      </c>
      <c r="BD1432" s="39">
        <f>IF(Dane!$C$9=2,IFERROR(BC1432/W1432,0),IF(Dane!$C$9=3,IFERROR(BC1432/W1432,0),0))</f>
        <v>0</v>
      </c>
      <c r="BE1432" s="39">
        <f t="shared" si="345"/>
        <v>0</v>
      </c>
      <c r="BF1432" s="39">
        <v>0</v>
      </c>
      <c r="BG1432" s="39">
        <f t="shared" si="346"/>
        <v>0</v>
      </c>
      <c r="BH1432" s="39">
        <f>IF(Dane!$C$9=2,IF(ROUND((S1432+T1432)*BG1432,2)&gt;$AN$1,$AN$1,ROUND((S1432+T1432)*BG1432,2)),IF(Dane!$C$9=3,IF(ROUND((S1432+T1432)*BG1432,2)&gt;$AN$1,$AN$1,ROUND((S1432+T1432)*BG1432,2)),0))</f>
        <v>0</v>
      </c>
      <c r="BI1432" s="39">
        <v>0</v>
      </c>
      <c r="BJ1432" s="39">
        <f>IF(Dane!$C$9=3,IFERROR(J1432/AB1432,0),0)</f>
        <v>0</v>
      </c>
      <c r="BK1432" s="39">
        <f>IF(Dane!$C$9=3,IFERROR(ROUND(J1432-ROUND(J1432*0.0976,2)-ROUND(J1432*0.015,2)-ROUND(J1432*0.0245,2),2)/AB1432,0),0)</f>
        <v>0</v>
      </c>
      <c r="BL1432" s="39">
        <f t="shared" si="347"/>
        <v>0</v>
      </c>
      <c r="BM1432" s="39">
        <f t="shared" si="348"/>
        <v>0</v>
      </c>
      <c r="BN1432" s="39">
        <f t="shared" si="338"/>
        <v>0</v>
      </c>
      <c r="BO1432" s="39">
        <f>IF(Dane!$C$9=3,IFERROR(BN1432/AB1432,0),0)</f>
        <v>0</v>
      </c>
      <c r="BP1432" s="39">
        <f t="shared" si="349"/>
        <v>0</v>
      </c>
      <c r="BQ1432" s="39">
        <v>0</v>
      </c>
      <c r="BR1432" s="39">
        <f t="shared" si="350"/>
        <v>0</v>
      </c>
      <c r="BS1432" s="39">
        <f>IF(Dane!$C$9=3,IF(ROUND((X1432+Y1432)*BR1432,2)&gt;$AN$1,$AN$1,ROUND((X1432+Y1432)*BR1432,2)),0)</f>
        <v>0</v>
      </c>
      <c r="BT1432" s="39">
        <v>0</v>
      </c>
    </row>
    <row r="1433" spans="1:72">
      <c r="A1433" s="87">
        <v>1424</v>
      </c>
      <c r="B1433" s="1"/>
      <c r="C1433" s="1"/>
      <c r="D1433" s="2"/>
      <c r="E1433" s="3"/>
      <c r="F1433" s="4"/>
      <c r="G1433" s="5"/>
      <c r="H1433" s="5"/>
      <c r="I1433" s="6"/>
      <c r="J1433" s="5"/>
      <c r="K1433" s="5"/>
      <c r="L1433" s="5"/>
      <c r="M1433" s="55"/>
      <c r="N1433" s="8"/>
      <c r="O1433" s="105"/>
      <c r="P1433" s="5"/>
      <c r="Q1433" s="5"/>
      <c r="R1433" s="105">
        <f>Dane!$C$10</f>
        <v>0</v>
      </c>
      <c r="S1433" s="8"/>
      <c r="T1433" s="105"/>
      <c r="U1433" s="5"/>
      <c r="V1433" s="5"/>
      <c r="W1433" s="107">
        <f>Dane!$C$11</f>
        <v>0</v>
      </c>
      <c r="X1433" s="8"/>
      <c r="Y1433" s="105"/>
      <c r="Z1433" s="5"/>
      <c r="AA1433" s="5"/>
      <c r="AB1433" s="110">
        <f>Dane!$C$12</f>
        <v>0</v>
      </c>
      <c r="AC1433" s="108">
        <f>IF(Dane!$E$3=1,AP1433+BA1433+BL1433,IF(Dane!$E$3=2,AT1433+BE1433+BP1433,AW1433+BH1433+BS1433))</f>
        <v>0</v>
      </c>
      <c r="AD1433" s="14">
        <f>IF(Dane!$E$3=1,AQ1433+BB1433+BM1433,IF(Dane!$E$3=2,AU1433+BF1433+BQ1433,AX1433+BI1433+BT1433))</f>
        <v>0</v>
      </c>
      <c r="AE1433" s="14">
        <f>IF((J1433*Dane!$C$9)-AC1433&lt;0,0,(J1433*Dane!$C$9)-AC1433)</f>
        <v>0</v>
      </c>
      <c r="AF1433" s="61">
        <f>IF((K1433*Dane!$C$9)-AD1433&lt;0,0,(K1433*Dane!$C$9)-AD1433)</f>
        <v>0</v>
      </c>
      <c r="AG1433" s="93"/>
      <c r="AH1433" s="84">
        <f>IF(Dane!$E$3=1,AP1433,IF(Dane!$E$3=2,AT1433,AW1433))</f>
        <v>0</v>
      </c>
      <c r="AI1433" s="84">
        <f>IF(Dane!$E$3=1,AQ1433,IF(Dane!$E$3=2,AU1433,AX1433))</f>
        <v>0</v>
      </c>
      <c r="AJ1433" s="84">
        <f>IF(Dane!$E$3=1,BA1433,IF(Dane!$E$3=2,BE1433,BH1433))</f>
        <v>0</v>
      </c>
      <c r="AK1433" s="84">
        <f>IF(Dane!$E$3=1,BB1433,IF(Dane!$E$3=2,BF1433,BI1433))</f>
        <v>0</v>
      </c>
      <c r="AL1433" s="84">
        <f>IF(Dane!$E$3=1,BL1433,IF(Dane!$E$3=2,BP1433,BS1433))</f>
        <v>0</v>
      </c>
      <c r="AM1433" s="84">
        <f>IF(Dane!$E$3=1,BM1433,IF(Dane!$E$3=2,BQ1433,BT1433))</f>
        <v>0</v>
      </c>
      <c r="AN1433" s="39">
        <f>IF(Dane!$C$9="",0,IFERROR(J1433/R1433,0))</f>
        <v>0</v>
      </c>
      <c r="AO1433" s="39">
        <f>IF(Dane!$C$9="",0,IFERROR(ROUND(J1433-ROUND(J1433*0.0976,2)-ROUND(J1433*0.015,2)-ROUND(J1433*0.0245,2),2)/R1433,0))</f>
        <v>0</v>
      </c>
      <c r="AP1433" s="39">
        <f t="shared" si="339"/>
        <v>0</v>
      </c>
      <c r="AQ1433" s="39">
        <f t="shared" si="340"/>
        <v>0</v>
      </c>
      <c r="AR1433" s="39">
        <f t="shared" si="336"/>
        <v>0</v>
      </c>
      <c r="AS1433" s="39">
        <f>IF(Dane!$C$9="",0,IFERROR(AR1433/R1433,0))</f>
        <v>0</v>
      </c>
      <c r="AT1433" s="39">
        <f t="shared" si="341"/>
        <v>0</v>
      </c>
      <c r="AU1433" s="39">
        <v>0</v>
      </c>
      <c r="AV1433" s="39">
        <f t="shared" si="342"/>
        <v>0</v>
      </c>
      <c r="AW1433" s="39">
        <f>IF(Dane!$C$9="",0,IF(ROUND((N1433+O1433)*AV1433,2)&gt;$AN$1,$AN$1,ROUND((N1433+O1433)*AV1433,2)))</f>
        <v>0</v>
      </c>
      <c r="AX1433" s="39">
        <v>0</v>
      </c>
      <c r="AY1433" s="39">
        <f>IF(Dane!$C$9=2,IFERROR(J1433/W1433,0),IF(Dane!$C$9=3,IFERROR(J1433/W1433,0),0))</f>
        <v>0</v>
      </c>
      <c r="AZ1433" s="39">
        <f>IF(Dane!$C$9=2,IFERROR(ROUND(J1433-ROUND(J1433*0.0976,2)-ROUND(J1433*0.015,2)-ROUND(J1433*0.0245,2),2)/W1433,0),IF(Dane!$C$9=3,IFERROR(ROUND(J1433-ROUND(J1433*0.0976,2)-ROUND(J1433*0.015,2)-ROUND(J1433*0.0245,2),2)/W1433,0),0))</f>
        <v>0</v>
      </c>
      <c r="BA1433" s="39">
        <f t="shared" si="343"/>
        <v>0</v>
      </c>
      <c r="BB1433" s="39">
        <f t="shared" si="344"/>
        <v>0</v>
      </c>
      <c r="BC1433" s="39">
        <f t="shared" si="337"/>
        <v>0</v>
      </c>
      <c r="BD1433" s="39">
        <f>IF(Dane!$C$9=2,IFERROR(BC1433/W1433,0),IF(Dane!$C$9=3,IFERROR(BC1433/W1433,0),0))</f>
        <v>0</v>
      </c>
      <c r="BE1433" s="39">
        <f t="shared" si="345"/>
        <v>0</v>
      </c>
      <c r="BF1433" s="39">
        <v>0</v>
      </c>
      <c r="BG1433" s="39">
        <f t="shared" si="346"/>
        <v>0</v>
      </c>
      <c r="BH1433" s="39">
        <f>IF(Dane!$C$9=2,IF(ROUND((S1433+T1433)*BG1433,2)&gt;$AN$1,$AN$1,ROUND((S1433+T1433)*BG1433,2)),IF(Dane!$C$9=3,IF(ROUND((S1433+T1433)*BG1433,2)&gt;$AN$1,$AN$1,ROUND((S1433+T1433)*BG1433,2)),0))</f>
        <v>0</v>
      </c>
      <c r="BI1433" s="39">
        <v>0</v>
      </c>
      <c r="BJ1433" s="39">
        <f>IF(Dane!$C$9=3,IFERROR(J1433/AB1433,0),0)</f>
        <v>0</v>
      </c>
      <c r="BK1433" s="39">
        <f>IF(Dane!$C$9=3,IFERROR(ROUND(J1433-ROUND(J1433*0.0976,2)-ROUND(J1433*0.015,2)-ROUND(J1433*0.0245,2),2)/AB1433,0),0)</f>
        <v>0</v>
      </c>
      <c r="BL1433" s="39">
        <f t="shared" si="347"/>
        <v>0</v>
      </c>
      <c r="BM1433" s="39">
        <f t="shared" si="348"/>
        <v>0</v>
      </c>
      <c r="BN1433" s="39">
        <f t="shared" si="338"/>
        <v>0</v>
      </c>
      <c r="BO1433" s="39">
        <f>IF(Dane!$C$9=3,IFERROR(BN1433/AB1433,0),0)</f>
        <v>0</v>
      </c>
      <c r="BP1433" s="39">
        <f t="shared" si="349"/>
        <v>0</v>
      </c>
      <c r="BQ1433" s="39">
        <v>0</v>
      </c>
      <c r="BR1433" s="39">
        <f t="shared" si="350"/>
        <v>0</v>
      </c>
      <c r="BS1433" s="39">
        <f>IF(Dane!$C$9=3,IF(ROUND((X1433+Y1433)*BR1433,2)&gt;$AN$1,$AN$1,ROUND((X1433+Y1433)*BR1433,2)),0)</f>
        <v>0</v>
      </c>
      <c r="BT1433" s="39">
        <v>0</v>
      </c>
    </row>
    <row r="1434" spans="1:72">
      <c r="A1434" s="87">
        <v>1425</v>
      </c>
      <c r="B1434" s="1"/>
      <c r="C1434" s="1"/>
      <c r="D1434" s="2"/>
      <c r="E1434" s="3"/>
      <c r="F1434" s="4"/>
      <c r="G1434" s="5"/>
      <c r="H1434" s="5"/>
      <c r="I1434" s="6"/>
      <c r="J1434" s="5"/>
      <c r="K1434" s="5"/>
      <c r="L1434" s="5"/>
      <c r="M1434" s="55"/>
      <c r="N1434" s="8"/>
      <c r="O1434" s="105"/>
      <c r="P1434" s="5"/>
      <c r="Q1434" s="5"/>
      <c r="R1434" s="105">
        <f>Dane!$C$10</f>
        <v>0</v>
      </c>
      <c r="S1434" s="8"/>
      <c r="T1434" s="105"/>
      <c r="U1434" s="5"/>
      <c r="V1434" s="5"/>
      <c r="W1434" s="107">
        <f>Dane!$C$11</f>
        <v>0</v>
      </c>
      <c r="X1434" s="8"/>
      <c r="Y1434" s="105"/>
      <c r="Z1434" s="5"/>
      <c r="AA1434" s="5"/>
      <c r="AB1434" s="110">
        <f>Dane!$C$12</f>
        <v>0</v>
      </c>
      <c r="AC1434" s="108">
        <f>IF(Dane!$E$3=1,AP1434+BA1434+BL1434,IF(Dane!$E$3=2,AT1434+BE1434+BP1434,AW1434+BH1434+BS1434))</f>
        <v>0</v>
      </c>
      <c r="AD1434" s="14">
        <f>IF(Dane!$E$3=1,AQ1434+BB1434+BM1434,IF(Dane!$E$3=2,AU1434+BF1434+BQ1434,AX1434+BI1434+BT1434))</f>
        <v>0</v>
      </c>
      <c r="AE1434" s="14">
        <f>IF((J1434*Dane!$C$9)-AC1434&lt;0,0,(J1434*Dane!$C$9)-AC1434)</f>
        <v>0</v>
      </c>
      <c r="AF1434" s="61">
        <f>IF((K1434*Dane!$C$9)-AD1434&lt;0,0,(K1434*Dane!$C$9)-AD1434)</f>
        <v>0</v>
      </c>
      <c r="AG1434" s="93"/>
      <c r="AH1434" s="84">
        <f>IF(Dane!$E$3=1,AP1434,IF(Dane!$E$3=2,AT1434,AW1434))</f>
        <v>0</v>
      </c>
      <c r="AI1434" s="84">
        <f>IF(Dane!$E$3=1,AQ1434,IF(Dane!$E$3=2,AU1434,AX1434))</f>
        <v>0</v>
      </c>
      <c r="AJ1434" s="84">
        <f>IF(Dane!$E$3=1,BA1434,IF(Dane!$E$3=2,BE1434,BH1434))</f>
        <v>0</v>
      </c>
      <c r="AK1434" s="84">
        <f>IF(Dane!$E$3=1,BB1434,IF(Dane!$E$3=2,BF1434,BI1434))</f>
        <v>0</v>
      </c>
      <c r="AL1434" s="84">
        <f>IF(Dane!$E$3=1,BL1434,IF(Dane!$E$3=2,BP1434,BS1434))</f>
        <v>0</v>
      </c>
      <c r="AM1434" s="84">
        <f>IF(Dane!$E$3=1,BM1434,IF(Dane!$E$3=2,BQ1434,BT1434))</f>
        <v>0</v>
      </c>
      <c r="AN1434" s="39">
        <f>IF(Dane!$C$9="",0,IFERROR(J1434/R1434,0))</f>
        <v>0</v>
      </c>
      <c r="AO1434" s="39">
        <f>IF(Dane!$C$9="",0,IFERROR(ROUND(J1434-ROUND(J1434*0.0976,2)-ROUND(J1434*0.015,2)-ROUND(J1434*0.0245,2),2)/R1434,0))</f>
        <v>0</v>
      </c>
      <c r="AP1434" s="39">
        <f t="shared" si="339"/>
        <v>0</v>
      </c>
      <c r="AQ1434" s="39">
        <f t="shared" si="340"/>
        <v>0</v>
      </c>
      <c r="AR1434" s="39">
        <f t="shared" si="336"/>
        <v>0</v>
      </c>
      <c r="AS1434" s="39">
        <f>IF(Dane!$C$9="",0,IFERROR(AR1434/R1434,0))</f>
        <v>0</v>
      </c>
      <c r="AT1434" s="39">
        <f t="shared" si="341"/>
        <v>0</v>
      </c>
      <c r="AU1434" s="39">
        <v>0</v>
      </c>
      <c r="AV1434" s="39">
        <f t="shared" si="342"/>
        <v>0</v>
      </c>
      <c r="AW1434" s="39">
        <f>IF(Dane!$C$9="",0,IF(ROUND((N1434+O1434)*AV1434,2)&gt;$AN$1,$AN$1,ROUND((N1434+O1434)*AV1434,2)))</f>
        <v>0</v>
      </c>
      <c r="AX1434" s="39">
        <v>0</v>
      </c>
      <c r="AY1434" s="39">
        <f>IF(Dane!$C$9=2,IFERROR(J1434/W1434,0),IF(Dane!$C$9=3,IFERROR(J1434/W1434,0),0))</f>
        <v>0</v>
      </c>
      <c r="AZ1434" s="39">
        <f>IF(Dane!$C$9=2,IFERROR(ROUND(J1434-ROUND(J1434*0.0976,2)-ROUND(J1434*0.015,2)-ROUND(J1434*0.0245,2),2)/W1434,0),IF(Dane!$C$9=3,IFERROR(ROUND(J1434-ROUND(J1434*0.0976,2)-ROUND(J1434*0.015,2)-ROUND(J1434*0.0245,2),2)/W1434,0),0))</f>
        <v>0</v>
      </c>
      <c r="BA1434" s="39">
        <f t="shared" si="343"/>
        <v>0</v>
      </c>
      <c r="BB1434" s="39">
        <f t="shared" si="344"/>
        <v>0</v>
      </c>
      <c r="BC1434" s="39">
        <f t="shared" si="337"/>
        <v>0</v>
      </c>
      <c r="BD1434" s="39">
        <f>IF(Dane!$C$9=2,IFERROR(BC1434/W1434,0),IF(Dane!$C$9=3,IFERROR(BC1434/W1434,0),0))</f>
        <v>0</v>
      </c>
      <c r="BE1434" s="39">
        <f t="shared" si="345"/>
        <v>0</v>
      </c>
      <c r="BF1434" s="39">
        <v>0</v>
      </c>
      <c r="BG1434" s="39">
        <f t="shared" si="346"/>
        <v>0</v>
      </c>
      <c r="BH1434" s="39">
        <f>IF(Dane!$C$9=2,IF(ROUND((S1434+T1434)*BG1434,2)&gt;$AN$1,$AN$1,ROUND((S1434+T1434)*BG1434,2)),IF(Dane!$C$9=3,IF(ROUND((S1434+T1434)*BG1434,2)&gt;$AN$1,$AN$1,ROUND((S1434+T1434)*BG1434,2)),0))</f>
        <v>0</v>
      </c>
      <c r="BI1434" s="39">
        <v>0</v>
      </c>
      <c r="BJ1434" s="39">
        <f>IF(Dane!$C$9=3,IFERROR(J1434/AB1434,0),0)</f>
        <v>0</v>
      </c>
      <c r="BK1434" s="39">
        <f>IF(Dane!$C$9=3,IFERROR(ROUND(J1434-ROUND(J1434*0.0976,2)-ROUND(J1434*0.015,2)-ROUND(J1434*0.0245,2),2)/AB1434,0),0)</f>
        <v>0</v>
      </c>
      <c r="BL1434" s="39">
        <f t="shared" si="347"/>
        <v>0</v>
      </c>
      <c r="BM1434" s="39">
        <f t="shared" si="348"/>
        <v>0</v>
      </c>
      <c r="BN1434" s="39">
        <f t="shared" si="338"/>
        <v>0</v>
      </c>
      <c r="BO1434" s="39">
        <f>IF(Dane!$C$9=3,IFERROR(BN1434/AB1434,0),0)</f>
        <v>0</v>
      </c>
      <c r="BP1434" s="39">
        <f t="shared" si="349"/>
        <v>0</v>
      </c>
      <c r="BQ1434" s="39">
        <v>0</v>
      </c>
      <c r="BR1434" s="39">
        <f t="shared" si="350"/>
        <v>0</v>
      </c>
      <c r="BS1434" s="39">
        <f>IF(Dane!$C$9=3,IF(ROUND((X1434+Y1434)*BR1434,2)&gt;$AN$1,$AN$1,ROUND((X1434+Y1434)*BR1434,2)),0)</f>
        <v>0</v>
      </c>
      <c r="BT1434" s="39">
        <v>0</v>
      </c>
    </row>
    <row r="1435" spans="1:72">
      <c r="A1435" s="87">
        <v>1426</v>
      </c>
      <c r="B1435" s="1"/>
      <c r="C1435" s="1"/>
      <c r="D1435" s="2"/>
      <c r="E1435" s="3"/>
      <c r="F1435" s="4"/>
      <c r="G1435" s="5"/>
      <c r="H1435" s="5"/>
      <c r="I1435" s="6"/>
      <c r="J1435" s="5"/>
      <c r="K1435" s="5"/>
      <c r="L1435" s="5"/>
      <c r="M1435" s="55"/>
      <c r="N1435" s="8"/>
      <c r="O1435" s="105"/>
      <c r="P1435" s="5"/>
      <c r="Q1435" s="5"/>
      <c r="R1435" s="105">
        <f>Dane!$C$10</f>
        <v>0</v>
      </c>
      <c r="S1435" s="8"/>
      <c r="T1435" s="105"/>
      <c r="U1435" s="5"/>
      <c r="V1435" s="5"/>
      <c r="W1435" s="107">
        <f>Dane!$C$11</f>
        <v>0</v>
      </c>
      <c r="X1435" s="8"/>
      <c r="Y1435" s="105"/>
      <c r="Z1435" s="5"/>
      <c r="AA1435" s="5"/>
      <c r="AB1435" s="110">
        <f>Dane!$C$12</f>
        <v>0</v>
      </c>
      <c r="AC1435" s="108">
        <f>IF(Dane!$E$3=1,AP1435+BA1435+BL1435,IF(Dane!$E$3=2,AT1435+BE1435+BP1435,AW1435+BH1435+BS1435))</f>
        <v>0</v>
      </c>
      <c r="AD1435" s="14">
        <f>IF(Dane!$E$3=1,AQ1435+BB1435+BM1435,IF(Dane!$E$3=2,AU1435+BF1435+BQ1435,AX1435+BI1435+BT1435))</f>
        <v>0</v>
      </c>
      <c r="AE1435" s="14">
        <f>IF((J1435*Dane!$C$9)-AC1435&lt;0,0,(J1435*Dane!$C$9)-AC1435)</f>
        <v>0</v>
      </c>
      <c r="AF1435" s="61">
        <f>IF((K1435*Dane!$C$9)-AD1435&lt;0,0,(K1435*Dane!$C$9)-AD1435)</f>
        <v>0</v>
      </c>
      <c r="AG1435" s="93"/>
      <c r="AH1435" s="84">
        <f>IF(Dane!$E$3=1,AP1435,IF(Dane!$E$3=2,AT1435,AW1435))</f>
        <v>0</v>
      </c>
      <c r="AI1435" s="84">
        <f>IF(Dane!$E$3=1,AQ1435,IF(Dane!$E$3=2,AU1435,AX1435))</f>
        <v>0</v>
      </c>
      <c r="AJ1435" s="84">
        <f>IF(Dane!$E$3=1,BA1435,IF(Dane!$E$3=2,BE1435,BH1435))</f>
        <v>0</v>
      </c>
      <c r="AK1435" s="84">
        <f>IF(Dane!$E$3=1,BB1435,IF(Dane!$E$3=2,BF1435,BI1435))</f>
        <v>0</v>
      </c>
      <c r="AL1435" s="84">
        <f>IF(Dane!$E$3=1,BL1435,IF(Dane!$E$3=2,BP1435,BS1435))</f>
        <v>0</v>
      </c>
      <c r="AM1435" s="84">
        <f>IF(Dane!$E$3=1,BM1435,IF(Dane!$E$3=2,BQ1435,BT1435))</f>
        <v>0</v>
      </c>
      <c r="AN1435" s="39">
        <f>IF(Dane!$C$9="",0,IFERROR(J1435/R1435,0))</f>
        <v>0</v>
      </c>
      <c r="AO1435" s="39">
        <f>IF(Dane!$C$9="",0,IFERROR(ROUND(J1435-ROUND(J1435*0.0976,2)-ROUND(J1435*0.015,2)-ROUND(J1435*0.0245,2),2)/R1435,0))</f>
        <v>0</v>
      </c>
      <c r="AP1435" s="39">
        <f t="shared" si="339"/>
        <v>0</v>
      </c>
      <c r="AQ1435" s="39">
        <f t="shared" si="340"/>
        <v>0</v>
      </c>
      <c r="AR1435" s="39">
        <f t="shared" si="336"/>
        <v>0</v>
      </c>
      <c r="AS1435" s="39">
        <f>IF(Dane!$C$9="",0,IFERROR(AR1435/R1435,0))</f>
        <v>0</v>
      </c>
      <c r="AT1435" s="39">
        <f t="shared" si="341"/>
        <v>0</v>
      </c>
      <c r="AU1435" s="39">
        <v>0</v>
      </c>
      <c r="AV1435" s="39">
        <f t="shared" si="342"/>
        <v>0</v>
      </c>
      <c r="AW1435" s="39">
        <f>IF(Dane!$C$9="",0,IF(ROUND((N1435+O1435)*AV1435,2)&gt;$AN$1,$AN$1,ROUND((N1435+O1435)*AV1435,2)))</f>
        <v>0</v>
      </c>
      <c r="AX1435" s="39">
        <v>0</v>
      </c>
      <c r="AY1435" s="39">
        <f>IF(Dane!$C$9=2,IFERROR(J1435/W1435,0),IF(Dane!$C$9=3,IFERROR(J1435/W1435,0),0))</f>
        <v>0</v>
      </c>
      <c r="AZ1435" s="39">
        <f>IF(Dane!$C$9=2,IFERROR(ROUND(J1435-ROUND(J1435*0.0976,2)-ROUND(J1435*0.015,2)-ROUND(J1435*0.0245,2),2)/W1435,0),IF(Dane!$C$9=3,IFERROR(ROUND(J1435-ROUND(J1435*0.0976,2)-ROUND(J1435*0.015,2)-ROUND(J1435*0.0245,2),2)/W1435,0),0))</f>
        <v>0</v>
      </c>
      <c r="BA1435" s="39">
        <f t="shared" si="343"/>
        <v>0</v>
      </c>
      <c r="BB1435" s="39">
        <f t="shared" si="344"/>
        <v>0</v>
      </c>
      <c r="BC1435" s="39">
        <f t="shared" si="337"/>
        <v>0</v>
      </c>
      <c r="BD1435" s="39">
        <f>IF(Dane!$C$9=2,IFERROR(BC1435/W1435,0),IF(Dane!$C$9=3,IFERROR(BC1435/W1435,0),0))</f>
        <v>0</v>
      </c>
      <c r="BE1435" s="39">
        <f t="shared" si="345"/>
        <v>0</v>
      </c>
      <c r="BF1435" s="39">
        <v>0</v>
      </c>
      <c r="BG1435" s="39">
        <f t="shared" si="346"/>
        <v>0</v>
      </c>
      <c r="BH1435" s="39">
        <f>IF(Dane!$C$9=2,IF(ROUND((S1435+T1435)*BG1435,2)&gt;$AN$1,$AN$1,ROUND((S1435+T1435)*BG1435,2)),IF(Dane!$C$9=3,IF(ROUND((S1435+T1435)*BG1435,2)&gt;$AN$1,$AN$1,ROUND((S1435+T1435)*BG1435,2)),0))</f>
        <v>0</v>
      </c>
      <c r="BI1435" s="39">
        <v>0</v>
      </c>
      <c r="BJ1435" s="39">
        <f>IF(Dane!$C$9=3,IFERROR(J1435/AB1435,0),0)</f>
        <v>0</v>
      </c>
      <c r="BK1435" s="39">
        <f>IF(Dane!$C$9=3,IFERROR(ROUND(J1435-ROUND(J1435*0.0976,2)-ROUND(J1435*0.015,2)-ROUND(J1435*0.0245,2),2)/AB1435,0),0)</f>
        <v>0</v>
      </c>
      <c r="BL1435" s="39">
        <f t="shared" si="347"/>
        <v>0</v>
      </c>
      <c r="BM1435" s="39">
        <f t="shared" si="348"/>
        <v>0</v>
      </c>
      <c r="BN1435" s="39">
        <f t="shared" si="338"/>
        <v>0</v>
      </c>
      <c r="BO1435" s="39">
        <f>IF(Dane!$C$9=3,IFERROR(BN1435/AB1435,0),0)</f>
        <v>0</v>
      </c>
      <c r="BP1435" s="39">
        <f t="shared" si="349"/>
        <v>0</v>
      </c>
      <c r="BQ1435" s="39">
        <v>0</v>
      </c>
      <c r="BR1435" s="39">
        <f t="shared" si="350"/>
        <v>0</v>
      </c>
      <c r="BS1435" s="39">
        <f>IF(Dane!$C$9=3,IF(ROUND((X1435+Y1435)*BR1435,2)&gt;$AN$1,$AN$1,ROUND((X1435+Y1435)*BR1435,2)),0)</f>
        <v>0</v>
      </c>
      <c r="BT1435" s="39">
        <v>0</v>
      </c>
    </row>
    <row r="1436" spans="1:72">
      <c r="A1436" s="87">
        <v>1427</v>
      </c>
      <c r="B1436" s="1"/>
      <c r="C1436" s="1"/>
      <c r="D1436" s="2"/>
      <c r="E1436" s="3"/>
      <c r="F1436" s="4"/>
      <c r="G1436" s="5"/>
      <c r="H1436" s="5"/>
      <c r="I1436" s="6"/>
      <c r="J1436" s="5"/>
      <c r="K1436" s="5"/>
      <c r="L1436" s="5"/>
      <c r="M1436" s="55"/>
      <c r="N1436" s="8"/>
      <c r="O1436" s="105"/>
      <c r="P1436" s="5"/>
      <c r="Q1436" s="5"/>
      <c r="R1436" s="105">
        <f>Dane!$C$10</f>
        <v>0</v>
      </c>
      <c r="S1436" s="8"/>
      <c r="T1436" s="105"/>
      <c r="U1436" s="5"/>
      <c r="V1436" s="5"/>
      <c r="W1436" s="107">
        <f>Dane!$C$11</f>
        <v>0</v>
      </c>
      <c r="X1436" s="8"/>
      <c r="Y1436" s="105"/>
      <c r="Z1436" s="5"/>
      <c r="AA1436" s="5"/>
      <c r="AB1436" s="110">
        <f>Dane!$C$12</f>
        <v>0</v>
      </c>
      <c r="AC1436" s="108">
        <f>IF(Dane!$E$3=1,AP1436+BA1436+BL1436,IF(Dane!$E$3=2,AT1436+BE1436+BP1436,AW1436+BH1436+BS1436))</f>
        <v>0</v>
      </c>
      <c r="AD1436" s="14">
        <f>IF(Dane!$E$3=1,AQ1436+BB1436+BM1436,IF(Dane!$E$3=2,AU1436+BF1436+BQ1436,AX1436+BI1436+BT1436))</f>
        <v>0</v>
      </c>
      <c r="AE1436" s="14">
        <f>IF((J1436*Dane!$C$9)-AC1436&lt;0,0,(J1436*Dane!$C$9)-AC1436)</f>
        <v>0</v>
      </c>
      <c r="AF1436" s="61">
        <f>IF((K1436*Dane!$C$9)-AD1436&lt;0,0,(K1436*Dane!$C$9)-AD1436)</f>
        <v>0</v>
      </c>
      <c r="AG1436" s="93"/>
      <c r="AH1436" s="84">
        <f>IF(Dane!$E$3=1,AP1436,IF(Dane!$E$3=2,AT1436,AW1436))</f>
        <v>0</v>
      </c>
      <c r="AI1436" s="84">
        <f>IF(Dane!$E$3=1,AQ1436,IF(Dane!$E$3=2,AU1436,AX1436))</f>
        <v>0</v>
      </c>
      <c r="AJ1436" s="84">
        <f>IF(Dane!$E$3=1,BA1436,IF(Dane!$E$3=2,BE1436,BH1436))</f>
        <v>0</v>
      </c>
      <c r="AK1436" s="84">
        <f>IF(Dane!$E$3=1,BB1436,IF(Dane!$E$3=2,BF1436,BI1436))</f>
        <v>0</v>
      </c>
      <c r="AL1436" s="84">
        <f>IF(Dane!$E$3=1,BL1436,IF(Dane!$E$3=2,BP1436,BS1436))</f>
        <v>0</v>
      </c>
      <c r="AM1436" s="84">
        <f>IF(Dane!$E$3=1,BM1436,IF(Dane!$E$3=2,BQ1436,BT1436))</f>
        <v>0</v>
      </c>
      <c r="AN1436" s="39">
        <f>IF(Dane!$C$9="",0,IFERROR(J1436/R1436,0))</f>
        <v>0</v>
      </c>
      <c r="AO1436" s="39">
        <f>IF(Dane!$C$9="",0,IFERROR(ROUND(J1436-ROUND(J1436*0.0976,2)-ROUND(J1436*0.015,2)-ROUND(J1436*0.0245,2),2)/R1436,0))</f>
        <v>0</v>
      </c>
      <c r="AP1436" s="39">
        <f t="shared" si="339"/>
        <v>0</v>
      </c>
      <c r="AQ1436" s="39">
        <f t="shared" si="340"/>
        <v>0</v>
      </c>
      <c r="AR1436" s="39">
        <f t="shared" si="336"/>
        <v>0</v>
      </c>
      <c r="AS1436" s="39">
        <f>IF(Dane!$C$9="",0,IFERROR(AR1436/R1436,0))</f>
        <v>0</v>
      </c>
      <c r="AT1436" s="39">
        <f t="shared" si="341"/>
        <v>0</v>
      </c>
      <c r="AU1436" s="39">
        <v>0</v>
      </c>
      <c r="AV1436" s="39">
        <f t="shared" si="342"/>
        <v>0</v>
      </c>
      <c r="AW1436" s="39">
        <f>IF(Dane!$C$9="",0,IF(ROUND((N1436+O1436)*AV1436,2)&gt;$AN$1,$AN$1,ROUND((N1436+O1436)*AV1436,2)))</f>
        <v>0</v>
      </c>
      <c r="AX1436" s="39">
        <v>0</v>
      </c>
      <c r="AY1436" s="39">
        <f>IF(Dane!$C$9=2,IFERROR(J1436/W1436,0),IF(Dane!$C$9=3,IFERROR(J1436/W1436,0),0))</f>
        <v>0</v>
      </c>
      <c r="AZ1436" s="39">
        <f>IF(Dane!$C$9=2,IFERROR(ROUND(J1436-ROUND(J1436*0.0976,2)-ROUND(J1436*0.015,2)-ROUND(J1436*0.0245,2),2)/W1436,0),IF(Dane!$C$9=3,IFERROR(ROUND(J1436-ROUND(J1436*0.0976,2)-ROUND(J1436*0.015,2)-ROUND(J1436*0.0245,2),2)/W1436,0),0))</f>
        <v>0</v>
      </c>
      <c r="BA1436" s="39">
        <f t="shared" si="343"/>
        <v>0</v>
      </c>
      <c r="BB1436" s="39">
        <f t="shared" si="344"/>
        <v>0</v>
      </c>
      <c r="BC1436" s="39">
        <f t="shared" si="337"/>
        <v>0</v>
      </c>
      <c r="BD1436" s="39">
        <f>IF(Dane!$C$9=2,IFERROR(BC1436/W1436,0),IF(Dane!$C$9=3,IFERROR(BC1436/W1436,0),0))</f>
        <v>0</v>
      </c>
      <c r="BE1436" s="39">
        <f t="shared" si="345"/>
        <v>0</v>
      </c>
      <c r="BF1436" s="39">
        <v>0</v>
      </c>
      <c r="BG1436" s="39">
        <f t="shared" si="346"/>
        <v>0</v>
      </c>
      <c r="BH1436" s="39">
        <f>IF(Dane!$C$9=2,IF(ROUND((S1436+T1436)*BG1436,2)&gt;$AN$1,$AN$1,ROUND((S1436+T1436)*BG1436,2)),IF(Dane!$C$9=3,IF(ROUND((S1436+T1436)*BG1436,2)&gt;$AN$1,$AN$1,ROUND((S1436+T1436)*BG1436,2)),0))</f>
        <v>0</v>
      </c>
      <c r="BI1436" s="39">
        <v>0</v>
      </c>
      <c r="BJ1436" s="39">
        <f>IF(Dane!$C$9=3,IFERROR(J1436/AB1436,0),0)</f>
        <v>0</v>
      </c>
      <c r="BK1436" s="39">
        <f>IF(Dane!$C$9=3,IFERROR(ROUND(J1436-ROUND(J1436*0.0976,2)-ROUND(J1436*0.015,2)-ROUND(J1436*0.0245,2),2)/AB1436,0),0)</f>
        <v>0</v>
      </c>
      <c r="BL1436" s="39">
        <f t="shared" si="347"/>
        <v>0</v>
      </c>
      <c r="BM1436" s="39">
        <f t="shared" si="348"/>
        <v>0</v>
      </c>
      <c r="BN1436" s="39">
        <f t="shared" si="338"/>
        <v>0</v>
      </c>
      <c r="BO1436" s="39">
        <f>IF(Dane!$C$9=3,IFERROR(BN1436/AB1436,0),0)</f>
        <v>0</v>
      </c>
      <c r="BP1436" s="39">
        <f t="shared" si="349"/>
        <v>0</v>
      </c>
      <c r="BQ1436" s="39">
        <v>0</v>
      </c>
      <c r="BR1436" s="39">
        <f t="shared" si="350"/>
        <v>0</v>
      </c>
      <c r="BS1436" s="39">
        <f>IF(Dane!$C$9=3,IF(ROUND((X1436+Y1436)*BR1436,2)&gt;$AN$1,$AN$1,ROUND((X1436+Y1436)*BR1436,2)),0)</f>
        <v>0</v>
      </c>
      <c r="BT1436" s="39">
        <v>0</v>
      </c>
    </row>
    <row r="1437" spans="1:72">
      <c r="A1437" s="87">
        <v>1428</v>
      </c>
      <c r="B1437" s="1"/>
      <c r="C1437" s="1"/>
      <c r="D1437" s="2"/>
      <c r="E1437" s="3"/>
      <c r="F1437" s="4"/>
      <c r="G1437" s="5"/>
      <c r="H1437" s="5"/>
      <c r="I1437" s="6"/>
      <c r="J1437" s="5"/>
      <c r="K1437" s="5"/>
      <c r="L1437" s="5"/>
      <c r="M1437" s="55"/>
      <c r="N1437" s="8"/>
      <c r="O1437" s="105"/>
      <c r="P1437" s="5"/>
      <c r="Q1437" s="5"/>
      <c r="R1437" s="105">
        <f>Dane!$C$10</f>
        <v>0</v>
      </c>
      <c r="S1437" s="8"/>
      <c r="T1437" s="105"/>
      <c r="U1437" s="5"/>
      <c r="V1437" s="5"/>
      <c r="W1437" s="107">
        <f>Dane!$C$11</f>
        <v>0</v>
      </c>
      <c r="X1437" s="8"/>
      <c r="Y1437" s="105"/>
      <c r="Z1437" s="5"/>
      <c r="AA1437" s="5"/>
      <c r="AB1437" s="110">
        <f>Dane!$C$12</f>
        <v>0</v>
      </c>
      <c r="AC1437" s="108">
        <f>IF(Dane!$E$3=1,AP1437+BA1437+BL1437,IF(Dane!$E$3=2,AT1437+BE1437+BP1437,AW1437+BH1437+BS1437))</f>
        <v>0</v>
      </c>
      <c r="AD1437" s="14">
        <f>IF(Dane!$E$3=1,AQ1437+BB1437+BM1437,IF(Dane!$E$3=2,AU1437+BF1437+BQ1437,AX1437+BI1437+BT1437))</f>
        <v>0</v>
      </c>
      <c r="AE1437" s="14">
        <f>IF((J1437*Dane!$C$9)-AC1437&lt;0,0,(J1437*Dane!$C$9)-AC1437)</f>
        <v>0</v>
      </c>
      <c r="AF1437" s="61">
        <f>IF((K1437*Dane!$C$9)-AD1437&lt;0,0,(K1437*Dane!$C$9)-AD1437)</f>
        <v>0</v>
      </c>
      <c r="AG1437" s="93"/>
      <c r="AH1437" s="84">
        <f>IF(Dane!$E$3=1,AP1437,IF(Dane!$E$3=2,AT1437,AW1437))</f>
        <v>0</v>
      </c>
      <c r="AI1437" s="84">
        <f>IF(Dane!$E$3=1,AQ1437,IF(Dane!$E$3=2,AU1437,AX1437))</f>
        <v>0</v>
      </c>
      <c r="AJ1437" s="84">
        <f>IF(Dane!$E$3=1,BA1437,IF(Dane!$E$3=2,BE1437,BH1437))</f>
        <v>0</v>
      </c>
      <c r="AK1437" s="84">
        <f>IF(Dane!$E$3=1,BB1437,IF(Dane!$E$3=2,BF1437,BI1437))</f>
        <v>0</v>
      </c>
      <c r="AL1437" s="84">
        <f>IF(Dane!$E$3=1,BL1437,IF(Dane!$E$3=2,BP1437,BS1437))</f>
        <v>0</v>
      </c>
      <c r="AM1437" s="84">
        <f>IF(Dane!$E$3=1,BM1437,IF(Dane!$E$3=2,BQ1437,BT1437))</f>
        <v>0</v>
      </c>
      <c r="AN1437" s="39">
        <f>IF(Dane!$C$9="",0,IFERROR(J1437/R1437,0))</f>
        <v>0</v>
      </c>
      <c r="AO1437" s="39">
        <f>IF(Dane!$C$9="",0,IFERROR(ROUND(J1437-ROUND(J1437*0.0976,2)-ROUND(J1437*0.015,2)-ROUND(J1437*0.0245,2),2)/R1437,0))</f>
        <v>0</v>
      </c>
      <c r="AP1437" s="39">
        <f t="shared" si="339"/>
        <v>0</v>
      </c>
      <c r="AQ1437" s="39">
        <f t="shared" si="340"/>
        <v>0</v>
      </c>
      <c r="AR1437" s="39">
        <f t="shared" si="336"/>
        <v>0</v>
      </c>
      <c r="AS1437" s="39">
        <f>IF(Dane!$C$9="",0,IFERROR(AR1437/R1437,0))</f>
        <v>0</v>
      </c>
      <c r="AT1437" s="39">
        <f t="shared" si="341"/>
        <v>0</v>
      </c>
      <c r="AU1437" s="39">
        <v>0</v>
      </c>
      <c r="AV1437" s="39">
        <f t="shared" si="342"/>
        <v>0</v>
      </c>
      <c r="AW1437" s="39">
        <f>IF(Dane!$C$9="",0,IF(ROUND((N1437+O1437)*AV1437,2)&gt;$AN$1,$AN$1,ROUND((N1437+O1437)*AV1437,2)))</f>
        <v>0</v>
      </c>
      <c r="AX1437" s="39">
        <v>0</v>
      </c>
      <c r="AY1437" s="39">
        <f>IF(Dane!$C$9=2,IFERROR(J1437/W1437,0),IF(Dane!$C$9=3,IFERROR(J1437/W1437,0),0))</f>
        <v>0</v>
      </c>
      <c r="AZ1437" s="39">
        <f>IF(Dane!$C$9=2,IFERROR(ROUND(J1437-ROUND(J1437*0.0976,2)-ROUND(J1437*0.015,2)-ROUND(J1437*0.0245,2),2)/W1437,0),IF(Dane!$C$9=3,IFERROR(ROUND(J1437-ROUND(J1437*0.0976,2)-ROUND(J1437*0.015,2)-ROUND(J1437*0.0245,2),2)/W1437,0),0))</f>
        <v>0</v>
      </c>
      <c r="BA1437" s="39">
        <f t="shared" si="343"/>
        <v>0</v>
      </c>
      <c r="BB1437" s="39">
        <f t="shared" si="344"/>
        <v>0</v>
      </c>
      <c r="BC1437" s="39">
        <f t="shared" si="337"/>
        <v>0</v>
      </c>
      <c r="BD1437" s="39">
        <f>IF(Dane!$C$9=2,IFERROR(BC1437/W1437,0),IF(Dane!$C$9=3,IFERROR(BC1437/W1437,0),0))</f>
        <v>0</v>
      </c>
      <c r="BE1437" s="39">
        <f t="shared" si="345"/>
        <v>0</v>
      </c>
      <c r="BF1437" s="39">
        <v>0</v>
      </c>
      <c r="BG1437" s="39">
        <f t="shared" si="346"/>
        <v>0</v>
      </c>
      <c r="BH1437" s="39">
        <f>IF(Dane!$C$9=2,IF(ROUND((S1437+T1437)*BG1437,2)&gt;$AN$1,$AN$1,ROUND((S1437+T1437)*BG1437,2)),IF(Dane!$C$9=3,IF(ROUND((S1437+T1437)*BG1437,2)&gt;$AN$1,$AN$1,ROUND((S1437+T1437)*BG1437,2)),0))</f>
        <v>0</v>
      </c>
      <c r="BI1437" s="39">
        <v>0</v>
      </c>
      <c r="BJ1437" s="39">
        <f>IF(Dane!$C$9=3,IFERROR(J1437/AB1437,0),0)</f>
        <v>0</v>
      </c>
      <c r="BK1437" s="39">
        <f>IF(Dane!$C$9=3,IFERROR(ROUND(J1437-ROUND(J1437*0.0976,2)-ROUND(J1437*0.015,2)-ROUND(J1437*0.0245,2),2)/AB1437,0),0)</f>
        <v>0</v>
      </c>
      <c r="BL1437" s="39">
        <f t="shared" si="347"/>
        <v>0</v>
      </c>
      <c r="BM1437" s="39">
        <f t="shared" si="348"/>
        <v>0</v>
      </c>
      <c r="BN1437" s="39">
        <f t="shared" si="338"/>
        <v>0</v>
      </c>
      <c r="BO1437" s="39">
        <f>IF(Dane!$C$9=3,IFERROR(BN1437/AB1437,0),0)</f>
        <v>0</v>
      </c>
      <c r="BP1437" s="39">
        <f t="shared" si="349"/>
        <v>0</v>
      </c>
      <c r="BQ1437" s="39">
        <v>0</v>
      </c>
      <c r="BR1437" s="39">
        <f t="shared" si="350"/>
        <v>0</v>
      </c>
      <c r="BS1437" s="39">
        <f>IF(Dane!$C$9=3,IF(ROUND((X1437+Y1437)*BR1437,2)&gt;$AN$1,$AN$1,ROUND((X1437+Y1437)*BR1437,2)),0)</f>
        <v>0</v>
      </c>
      <c r="BT1437" s="39">
        <v>0</v>
      </c>
    </row>
    <row r="1438" spans="1:72">
      <c r="A1438" s="87">
        <v>1429</v>
      </c>
      <c r="B1438" s="1"/>
      <c r="C1438" s="1"/>
      <c r="D1438" s="2"/>
      <c r="E1438" s="3"/>
      <c r="F1438" s="4"/>
      <c r="G1438" s="5"/>
      <c r="H1438" s="5"/>
      <c r="I1438" s="6"/>
      <c r="J1438" s="5"/>
      <c r="K1438" s="5"/>
      <c r="L1438" s="5"/>
      <c r="M1438" s="55"/>
      <c r="N1438" s="8"/>
      <c r="O1438" s="105"/>
      <c r="P1438" s="5"/>
      <c r="Q1438" s="5"/>
      <c r="R1438" s="105">
        <f>Dane!$C$10</f>
        <v>0</v>
      </c>
      <c r="S1438" s="8"/>
      <c r="T1438" s="105"/>
      <c r="U1438" s="5"/>
      <c r="V1438" s="5"/>
      <c r="W1438" s="107">
        <f>Dane!$C$11</f>
        <v>0</v>
      </c>
      <c r="X1438" s="8"/>
      <c r="Y1438" s="105"/>
      <c r="Z1438" s="5"/>
      <c r="AA1438" s="5"/>
      <c r="AB1438" s="110">
        <f>Dane!$C$12</f>
        <v>0</v>
      </c>
      <c r="AC1438" s="108">
        <f>IF(Dane!$E$3=1,AP1438+BA1438+BL1438,IF(Dane!$E$3=2,AT1438+BE1438+BP1438,AW1438+BH1438+BS1438))</f>
        <v>0</v>
      </c>
      <c r="AD1438" s="14">
        <f>IF(Dane!$E$3=1,AQ1438+BB1438+BM1438,IF(Dane!$E$3=2,AU1438+BF1438+BQ1438,AX1438+BI1438+BT1438))</f>
        <v>0</v>
      </c>
      <c r="AE1438" s="14">
        <f>IF((J1438*Dane!$C$9)-AC1438&lt;0,0,(J1438*Dane!$C$9)-AC1438)</f>
        <v>0</v>
      </c>
      <c r="AF1438" s="61">
        <f>IF((K1438*Dane!$C$9)-AD1438&lt;0,0,(K1438*Dane!$C$9)-AD1438)</f>
        <v>0</v>
      </c>
      <c r="AG1438" s="93"/>
      <c r="AH1438" s="84">
        <f>IF(Dane!$E$3=1,AP1438,IF(Dane!$E$3=2,AT1438,AW1438))</f>
        <v>0</v>
      </c>
      <c r="AI1438" s="84">
        <f>IF(Dane!$E$3=1,AQ1438,IF(Dane!$E$3=2,AU1438,AX1438))</f>
        <v>0</v>
      </c>
      <c r="AJ1438" s="84">
        <f>IF(Dane!$E$3=1,BA1438,IF(Dane!$E$3=2,BE1438,BH1438))</f>
        <v>0</v>
      </c>
      <c r="AK1438" s="84">
        <f>IF(Dane!$E$3=1,BB1438,IF(Dane!$E$3=2,BF1438,BI1438))</f>
        <v>0</v>
      </c>
      <c r="AL1438" s="84">
        <f>IF(Dane!$E$3=1,BL1438,IF(Dane!$E$3=2,BP1438,BS1438))</f>
        <v>0</v>
      </c>
      <c r="AM1438" s="84">
        <f>IF(Dane!$E$3=1,BM1438,IF(Dane!$E$3=2,BQ1438,BT1438))</f>
        <v>0</v>
      </c>
      <c r="AN1438" s="39">
        <f>IF(Dane!$C$9="",0,IFERROR(J1438/R1438,0))</f>
        <v>0</v>
      </c>
      <c r="AO1438" s="39">
        <f>IF(Dane!$C$9="",0,IFERROR(ROUND(J1438-ROUND(J1438*0.0976,2)-ROUND(J1438*0.015,2)-ROUND(J1438*0.0245,2),2)/R1438,0))</f>
        <v>0</v>
      </c>
      <c r="AP1438" s="39">
        <f t="shared" si="339"/>
        <v>0</v>
      </c>
      <c r="AQ1438" s="39">
        <f t="shared" si="340"/>
        <v>0</v>
      </c>
      <c r="AR1438" s="39">
        <f t="shared" si="336"/>
        <v>0</v>
      </c>
      <c r="AS1438" s="39">
        <f>IF(Dane!$C$9="",0,IFERROR(AR1438/R1438,0))</f>
        <v>0</v>
      </c>
      <c r="AT1438" s="39">
        <f t="shared" si="341"/>
        <v>0</v>
      </c>
      <c r="AU1438" s="39">
        <v>0</v>
      </c>
      <c r="AV1438" s="39">
        <f t="shared" si="342"/>
        <v>0</v>
      </c>
      <c r="AW1438" s="39">
        <f>IF(Dane!$C$9="",0,IF(ROUND((N1438+O1438)*AV1438,2)&gt;$AN$1,$AN$1,ROUND((N1438+O1438)*AV1438,2)))</f>
        <v>0</v>
      </c>
      <c r="AX1438" s="39">
        <v>0</v>
      </c>
      <c r="AY1438" s="39">
        <f>IF(Dane!$C$9=2,IFERROR(J1438/W1438,0),IF(Dane!$C$9=3,IFERROR(J1438/W1438,0),0))</f>
        <v>0</v>
      </c>
      <c r="AZ1438" s="39">
        <f>IF(Dane!$C$9=2,IFERROR(ROUND(J1438-ROUND(J1438*0.0976,2)-ROUND(J1438*0.015,2)-ROUND(J1438*0.0245,2),2)/W1438,0),IF(Dane!$C$9=3,IFERROR(ROUND(J1438-ROUND(J1438*0.0976,2)-ROUND(J1438*0.015,2)-ROUND(J1438*0.0245,2),2)/W1438,0),0))</f>
        <v>0</v>
      </c>
      <c r="BA1438" s="39">
        <f t="shared" si="343"/>
        <v>0</v>
      </c>
      <c r="BB1438" s="39">
        <f t="shared" si="344"/>
        <v>0</v>
      </c>
      <c r="BC1438" s="39">
        <f t="shared" si="337"/>
        <v>0</v>
      </c>
      <c r="BD1438" s="39">
        <f>IF(Dane!$C$9=2,IFERROR(BC1438/W1438,0),IF(Dane!$C$9=3,IFERROR(BC1438/W1438,0),0))</f>
        <v>0</v>
      </c>
      <c r="BE1438" s="39">
        <f t="shared" si="345"/>
        <v>0</v>
      </c>
      <c r="BF1438" s="39">
        <v>0</v>
      </c>
      <c r="BG1438" s="39">
        <f t="shared" si="346"/>
        <v>0</v>
      </c>
      <c r="BH1438" s="39">
        <f>IF(Dane!$C$9=2,IF(ROUND((S1438+T1438)*BG1438,2)&gt;$AN$1,$AN$1,ROUND((S1438+T1438)*BG1438,2)),IF(Dane!$C$9=3,IF(ROUND((S1438+T1438)*BG1438,2)&gt;$AN$1,$AN$1,ROUND((S1438+T1438)*BG1438,2)),0))</f>
        <v>0</v>
      </c>
      <c r="BI1438" s="39">
        <v>0</v>
      </c>
      <c r="BJ1438" s="39">
        <f>IF(Dane!$C$9=3,IFERROR(J1438/AB1438,0),0)</f>
        <v>0</v>
      </c>
      <c r="BK1438" s="39">
        <f>IF(Dane!$C$9=3,IFERROR(ROUND(J1438-ROUND(J1438*0.0976,2)-ROUND(J1438*0.015,2)-ROUND(J1438*0.0245,2),2)/AB1438,0),0)</f>
        <v>0</v>
      </c>
      <c r="BL1438" s="39">
        <f t="shared" si="347"/>
        <v>0</v>
      </c>
      <c r="BM1438" s="39">
        <f t="shared" si="348"/>
        <v>0</v>
      </c>
      <c r="BN1438" s="39">
        <f t="shared" si="338"/>
        <v>0</v>
      </c>
      <c r="BO1438" s="39">
        <f>IF(Dane!$C$9=3,IFERROR(BN1438/AB1438,0),0)</f>
        <v>0</v>
      </c>
      <c r="BP1438" s="39">
        <f t="shared" si="349"/>
        <v>0</v>
      </c>
      <c r="BQ1438" s="39">
        <v>0</v>
      </c>
      <c r="BR1438" s="39">
        <f t="shared" si="350"/>
        <v>0</v>
      </c>
      <c r="BS1438" s="39">
        <f>IF(Dane!$C$9=3,IF(ROUND((X1438+Y1438)*BR1438,2)&gt;$AN$1,$AN$1,ROUND((X1438+Y1438)*BR1438,2)),0)</f>
        <v>0</v>
      </c>
      <c r="BT1438" s="39">
        <v>0</v>
      </c>
    </row>
    <row r="1439" spans="1:72">
      <c r="A1439" s="87">
        <v>1430</v>
      </c>
      <c r="B1439" s="1"/>
      <c r="C1439" s="1"/>
      <c r="D1439" s="2"/>
      <c r="E1439" s="3"/>
      <c r="F1439" s="4"/>
      <c r="G1439" s="5"/>
      <c r="H1439" s="5"/>
      <c r="I1439" s="6"/>
      <c r="J1439" s="5"/>
      <c r="K1439" s="5"/>
      <c r="L1439" s="5"/>
      <c r="M1439" s="55"/>
      <c r="N1439" s="8"/>
      <c r="O1439" s="105"/>
      <c r="P1439" s="5"/>
      <c r="Q1439" s="5"/>
      <c r="R1439" s="105">
        <f>Dane!$C$10</f>
        <v>0</v>
      </c>
      <c r="S1439" s="8"/>
      <c r="T1439" s="105"/>
      <c r="U1439" s="5"/>
      <c r="V1439" s="5"/>
      <c r="W1439" s="107">
        <f>Dane!$C$11</f>
        <v>0</v>
      </c>
      <c r="X1439" s="8"/>
      <c r="Y1439" s="105"/>
      <c r="Z1439" s="5"/>
      <c r="AA1439" s="5"/>
      <c r="AB1439" s="110">
        <f>Dane!$C$12</f>
        <v>0</v>
      </c>
      <c r="AC1439" s="108">
        <f>IF(Dane!$E$3=1,AP1439+BA1439+BL1439,IF(Dane!$E$3=2,AT1439+BE1439+BP1439,AW1439+BH1439+BS1439))</f>
        <v>0</v>
      </c>
      <c r="AD1439" s="14">
        <f>IF(Dane!$E$3=1,AQ1439+BB1439+BM1439,IF(Dane!$E$3=2,AU1439+BF1439+BQ1439,AX1439+BI1439+BT1439))</f>
        <v>0</v>
      </c>
      <c r="AE1439" s="14">
        <f>IF((J1439*Dane!$C$9)-AC1439&lt;0,0,(J1439*Dane!$C$9)-AC1439)</f>
        <v>0</v>
      </c>
      <c r="AF1439" s="61">
        <f>IF((K1439*Dane!$C$9)-AD1439&lt;0,0,(K1439*Dane!$C$9)-AD1439)</f>
        <v>0</v>
      </c>
      <c r="AG1439" s="93"/>
      <c r="AH1439" s="84">
        <f>IF(Dane!$E$3=1,AP1439,IF(Dane!$E$3=2,AT1439,AW1439))</f>
        <v>0</v>
      </c>
      <c r="AI1439" s="84">
        <f>IF(Dane!$E$3=1,AQ1439,IF(Dane!$E$3=2,AU1439,AX1439))</f>
        <v>0</v>
      </c>
      <c r="AJ1439" s="84">
        <f>IF(Dane!$E$3=1,BA1439,IF(Dane!$E$3=2,BE1439,BH1439))</f>
        <v>0</v>
      </c>
      <c r="AK1439" s="84">
        <f>IF(Dane!$E$3=1,BB1439,IF(Dane!$E$3=2,BF1439,BI1439))</f>
        <v>0</v>
      </c>
      <c r="AL1439" s="84">
        <f>IF(Dane!$E$3=1,BL1439,IF(Dane!$E$3=2,BP1439,BS1439))</f>
        <v>0</v>
      </c>
      <c r="AM1439" s="84">
        <f>IF(Dane!$E$3=1,BM1439,IF(Dane!$E$3=2,BQ1439,BT1439))</f>
        <v>0</v>
      </c>
      <c r="AN1439" s="39">
        <f>IF(Dane!$C$9="",0,IFERROR(J1439/R1439,0))</f>
        <v>0</v>
      </c>
      <c r="AO1439" s="39">
        <f>IF(Dane!$C$9="",0,IFERROR(ROUND(J1439-ROUND(J1439*0.0976,2)-ROUND(J1439*0.015,2)-ROUND(J1439*0.0245,2),2)/R1439,0))</f>
        <v>0</v>
      </c>
      <c r="AP1439" s="39">
        <f t="shared" si="339"/>
        <v>0</v>
      </c>
      <c r="AQ1439" s="39">
        <f t="shared" si="340"/>
        <v>0</v>
      </c>
      <c r="AR1439" s="39">
        <f t="shared" si="336"/>
        <v>0</v>
      </c>
      <c r="AS1439" s="39">
        <f>IF(Dane!$C$9="",0,IFERROR(AR1439/R1439,0))</f>
        <v>0</v>
      </c>
      <c r="AT1439" s="39">
        <f t="shared" si="341"/>
        <v>0</v>
      </c>
      <c r="AU1439" s="39">
        <v>0</v>
      </c>
      <c r="AV1439" s="39">
        <f t="shared" si="342"/>
        <v>0</v>
      </c>
      <c r="AW1439" s="39">
        <f>IF(Dane!$C$9="",0,IF(ROUND((N1439+O1439)*AV1439,2)&gt;$AN$1,$AN$1,ROUND((N1439+O1439)*AV1439,2)))</f>
        <v>0</v>
      </c>
      <c r="AX1439" s="39">
        <v>0</v>
      </c>
      <c r="AY1439" s="39">
        <f>IF(Dane!$C$9=2,IFERROR(J1439/W1439,0),IF(Dane!$C$9=3,IFERROR(J1439/W1439,0),0))</f>
        <v>0</v>
      </c>
      <c r="AZ1439" s="39">
        <f>IF(Dane!$C$9=2,IFERROR(ROUND(J1439-ROUND(J1439*0.0976,2)-ROUND(J1439*0.015,2)-ROUND(J1439*0.0245,2),2)/W1439,0),IF(Dane!$C$9=3,IFERROR(ROUND(J1439-ROUND(J1439*0.0976,2)-ROUND(J1439*0.015,2)-ROUND(J1439*0.0245,2),2)/W1439,0),0))</f>
        <v>0</v>
      </c>
      <c r="BA1439" s="39">
        <f t="shared" si="343"/>
        <v>0</v>
      </c>
      <c r="BB1439" s="39">
        <f t="shared" si="344"/>
        <v>0</v>
      </c>
      <c r="BC1439" s="39">
        <f t="shared" si="337"/>
        <v>0</v>
      </c>
      <c r="BD1439" s="39">
        <f>IF(Dane!$C$9=2,IFERROR(BC1439/W1439,0),IF(Dane!$C$9=3,IFERROR(BC1439/W1439,0),0))</f>
        <v>0</v>
      </c>
      <c r="BE1439" s="39">
        <f t="shared" si="345"/>
        <v>0</v>
      </c>
      <c r="BF1439" s="39">
        <v>0</v>
      </c>
      <c r="BG1439" s="39">
        <f t="shared" si="346"/>
        <v>0</v>
      </c>
      <c r="BH1439" s="39">
        <f>IF(Dane!$C$9=2,IF(ROUND((S1439+T1439)*BG1439,2)&gt;$AN$1,$AN$1,ROUND((S1439+T1439)*BG1439,2)),IF(Dane!$C$9=3,IF(ROUND((S1439+T1439)*BG1439,2)&gt;$AN$1,$AN$1,ROUND((S1439+T1439)*BG1439,2)),0))</f>
        <v>0</v>
      </c>
      <c r="BI1439" s="39">
        <v>0</v>
      </c>
      <c r="BJ1439" s="39">
        <f>IF(Dane!$C$9=3,IFERROR(J1439/AB1439,0),0)</f>
        <v>0</v>
      </c>
      <c r="BK1439" s="39">
        <f>IF(Dane!$C$9=3,IFERROR(ROUND(J1439-ROUND(J1439*0.0976,2)-ROUND(J1439*0.015,2)-ROUND(J1439*0.0245,2),2)/AB1439,0),0)</f>
        <v>0</v>
      </c>
      <c r="BL1439" s="39">
        <f t="shared" si="347"/>
        <v>0</v>
      </c>
      <c r="BM1439" s="39">
        <f t="shared" si="348"/>
        <v>0</v>
      </c>
      <c r="BN1439" s="39">
        <f t="shared" si="338"/>
        <v>0</v>
      </c>
      <c r="BO1439" s="39">
        <f>IF(Dane!$C$9=3,IFERROR(BN1439/AB1439,0),0)</f>
        <v>0</v>
      </c>
      <c r="BP1439" s="39">
        <f t="shared" si="349"/>
        <v>0</v>
      </c>
      <c r="BQ1439" s="39">
        <v>0</v>
      </c>
      <c r="BR1439" s="39">
        <f t="shared" si="350"/>
        <v>0</v>
      </c>
      <c r="BS1439" s="39">
        <f>IF(Dane!$C$9=3,IF(ROUND((X1439+Y1439)*BR1439,2)&gt;$AN$1,$AN$1,ROUND((X1439+Y1439)*BR1439,2)),0)</f>
        <v>0</v>
      </c>
      <c r="BT1439" s="39">
        <v>0</v>
      </c>
    </row>
    <row r="1440" spans="1:72">
      <c r="A1440" s="87">
        <v>1431</v>
      </c>
      <c r="B1440" s="1"/>
      <c r="C1440" s="1"/>
      <c r="D1440" s="2"/>
      <c r="E1440" s="3"/>
      <c r="F1440" s="4"/>
      <c r="G1440" s="5"/>
      <c r="H1440" s="5"/>
      <c r="I1440" s="6"/>
      <c r="J1440" s="5"/>
      <c r="K1440" s="5"/>
      <c r="L1440" s="5"/>
      <c r="M1440" s="55"/>
      <c r="N1440" s="8"/>
      <c r="O1440" s="105"/>
      <c r="P1440" s="5"/>
      <c r="Q1440" s="5"/>
      <c r="R1440" s="105">
        <f>Dane!$C$10</f>
        <v>0</v>
      </c>
      <c r="S1440" s="8"/>
      <c r="T1440" s="105"/>
      <c r="U1440" s="5"/>
      <c r="V1440" s="5"/>
      <c r="W1440" s="107">
        <f>Dane!$C$11</f>
        <v>0</v>
      </c>
      <c r="X1440" s="8"/>
      <c r="Y1440" s="105"/>
      <c r="Z1440" s="5"/>
      <c r="AA1440" s="5"/>
      <c r="AB1440" s="110">
        <f>Dane!$C$12</f>
        <v>0</v>
      </c>
      <c r="AC1440" s="108">
        <f>IF(Dane!$E$3=1,AP1440+BA1440+BL1440,IF(Dane!$E$3=2,AT1440+BE1440+BP1440,AW1440+BH1440+BS1440))</f>
        <v>0</v>
      </c>
      <c r="AD1440" s="14">
        <f>IF(Dane!$E$3=1,AQ1440+BB1440+BM1440,IF(Dane!$E$3=2,AU1440+BF1440+BQ1440,AX1440+BI1440+BT1440))</f>
        <v>0</v>
      </c>
      <c r="AE1440" s="14">
        <f>IF((J1440*Dane!$C$9)-AC1440&lt;0,0,(J1440*Dane!$C$9)-AC1440)</f>
        <v>0</v>
      </c>
      <c r="AF1440" s="61">
        <f>IF((K1440*Dane!$C$9)-AD1440&lt;0,0,(K1440*Dane!$C$9)-AD1440)</f>
        <v>0</v>
      </c>
      <c r="AG1440" s="93"/>
      <c r="AH1440" s="84">
        <f>IF(Dane!$E$3=1,AP1440,IF(Dane!$E$3=2,AT1440,AW1440))</f>
        <v>0</v>
      </c>
      <c r="AI1440" s="84">
        <f>IF(Dane!$E$3=1,AQ1440,IF(Dane!$E$3=2,AU1440,AX1440))</f>
        <v>0</v>
      </c>
      <c r="AJ1440" s="84">
        <f>IF(Dane!$E$3=1,BA1440,IF(Dane!$E$3=2,BE1440,BH1440))</f>
        <v>0</v>
      </c>
      <c r="AK1440" s="84">
        <f>IF(Dane!$E$3=1,BB1440,IF(Dane!$E$3=2,BF1440,BI1440))</f>
        <v>0</v>
      </c>
      <c r="AL1440" s="84">
        <f>IF(Dane!$E$3=1,BL1440,IF(Dane!$E$3=2,BP1440,BS1440))</f>
        <v>0</v>
      </c>
      <c r="AM1440" s="84">
        <f>IF(Dane!$E$3=1,BM1440,IF(Dane!$E$3=2,BQ1440,BT1440))</f>
        <v>0</v>
      </c>
      <c r="AN1440" s="39">
        <f>IF(Dane!$C$9="",0,IFERROR(J1440/R1440,0))</f>
        <v>0</v>
      </c>
      <c r="AO1440" s="39">
        <f>IF(Dane!$C$9="",0,IFERROR(ROUND(J1440-ROUND(J1440*0.0976,2)-ROUND(J1440*0.015,2)-ROUND(J1440*0.0245,2),2)/R1440,0))</f>
        <v>0</v>
      </c>
      <c r="AP1440" s="39">
        <f t="shared" si="339"/>
        <v>0</v>
      </c>
      <c r="AQ1440" s="39">
        <f t="shared" si="340"/>
        <v>0</v>
      </c>
      <c r="AR1440" s="39">
        <f t="shared" si="336"/>
        <v>0</v>
      </c>
      <c r="AS1440" s="39">
        <f>IF(Dane!$C$9="",0,IFERROR(AR1440/R1440,0))</f>
        <v>0</v>
      </c>
      <c r="AT1440" s="39">
        <f t="shared" si="341"/>
        <v>0</v>
      </c>
      <c r="AU1440" s="39">
        <v>0</v>
      </c>
      <c r="AV1440" s="39">
        <f t="shared" si="342"/>
        <v>0</v>
      </c>
      <c r="AW1440" s="39">
        <f>IF(Dane!$C$9="",0,IF(ROUND((N1440+O1440)*AV1440,2)&gt;$AN$1,$AN$1,ROUND((N1440+O1440)*AV1440,2)))</f>
        <v>0</v>
      </c>
      <c r="AX1440" s="39">
        <v>0</v>
      </c>
      <c r="AY1440" s="39">
        <f>IF(Dane!$C$9=2,IFERROR(J1440/W1440,0),IF(Dane!$C$9=3,IFERROR(J1440/W1440,0),0))</f>
        <v>0</v>
      </c>
      <c r="AZ1440" s="39">
        <f>IF(Dane!$C$9=2,IFERROR(ROUND(J1440-ROUND(J1440*0.0976,2)-ROUND(J1440*0.015,2)-ROUND(J1440*0.0245,2),2)/W1440,0),IF(Dane!$C$9=3,IFERROR(ROUND(J1440-ROUND(J1440*0.0976,2)-ROUND(J1440*0.015,2)-ROUND(J1440*0.0245,2),2)/W1440,0),0))</f>
        <v>0</v>
      </c>
      <c r="BA1440" s="39">
        <f t="shared" si="343"/>
        <v>0</v>
      </c>
      <c r="BB1440" s="39">
        <f t="shared" si="344"/>
        <v>0</v>
      </c>
      <c r="BC1440" s="39">
        <f t="shared" si="337"/>
        <v>0</v>
      </c>
      <c r="BD1440" s="39">
        <f>IF(Dane!$C$9=2,IFERROR(BC1440/W1440,0),IF(Dane!$C$9=3,IFERROR(BC1440/W1440,0),0))</f>
        <v>0</v>
      </c>
      <c r="BE1440" s="39">
        <f t="shared" si="345"/>
        <v>0</v>
      </c>
      <c r="BF1440" s="39">
        <v>0</v>
      </c>
      <c r="BG1440" s="39">
        <f t="shared" si="346"/>
        <v>0</v>
      </c>
      <c r="BH1440" s="39">
        <f>IF(Dane!$C$9=2,IF(ROUND((S1440+T1440)*BG1440,2)&gt;$AN$1,$AN$1,ROUND((S1440+T1440)*BG1440,2)),IF(Dane!$C$9=3,IF(ROUND((S1440+T1440)*BG1440,2)&gt;$AN$1,$AN$1,ROUND((S1440+T1440)*BG1440,2)),0))</f>
        <v>0</v>
      </c>
      <c r="BI1440" s="39">
        <v>0</v>
      </c>
      <c r="BJ1440" s="39">
        <f>IF(Dane!$C$9=3,IFERROR(J1440/AB1440,0),0)</f>
        <v>0</v>
      </c>
      <c r="BK1440" s="39">
        <f>IF(Dane!$C$9=3,IFERROR(ROUND(J1440-ROUND(J1440*0.0976,2)-ROUND(J1440*0.015,2)-ROUND(J1440*0.0245,2),2)/AB1440,0),0)</f>
        <v>0</v>
      </c>
      <c r="BL1440" s="39">
        <f t="shared" si="347"/>
        <v>0</v>
      </c>
      <c r="BM1440" s="39">
        <f t="shared" si="348"/>
        <v>0</v>
      </c>
      <c r="BN1440" s="39">
        <f t="shared" si="338"/>
        <v>0</v>
      </c>
      <c r="BO1440" s="39">
        <f>IF(Dane!$C$9=3,IFERROR(BN1440/AB1440,0),0)</f>
        <v>0</v>
      </c>
      <c r="BP1440" s="39">
        <f t="shared" si="349"/>
        <v>0</v>
      </c>
      <c r="BQ1440" s="39">
        <v>0</v>
      </c>
      <c r="BR1440" s="39">
        <f t="shared" si="350"/>
        <v>0</v>
      </c>
      <c r="BS1440" s="39">
        <f>IF(Dane!$C$9=3,IF(ROUND((X1440+Y1440)*BR1440,2)&gt;$AN$1,$AN$1,ROUND((X1440+Y1440)*BR1440,2)),0)</f>
        <v>0</v>
      </c>
      <c r="BT1440" s="39">
        <v>0</v>
      </c>
    </row>
    <row r="1441" spans="1:72">
      <c r="A1441" s="87">
        <v>1432</v>
      </c>
      <c r="B1441" s="1"/>
      <c r="C1441" s="1"/>
      <c r="D1441" s="2"/>
      <c r="E1441" s="3"/>
      <c r="F1441" s="4"/>
      <c r="G1441" s="5"/>
      <c r="H1441" s="5"/>
      <c r="I1441" s="6"/>
      <c r="J1441" s="5"/>
      <c r="K1441" s="5"/>
      <c r="L1441" s="5"/>
      <c r="M1441" s="55"/>
      <c r="N1441" s="8"/>
      <c r="O1441" s="105"/>
      <c r="P1441" s="5"/>
      <c r="Q1441" s="5"/>
      <c r="R1441" s="105">
        <f>Dane!$C$10</f>
        <v>0</v>
      </c>
      <c r="S1441" s="8"/>
      <c r="T1441" s="105"/>
      <c r="U1441" s="5"/>
      <c r="V1441" s="5"/>
      <c r="W1441" s="107">
        <f>Dane!$C$11</f>
        <v>0</v>
      </c>
      <c r="X1441" s="8"/>
      <c r="Y1441" s="105"/>
      <c r="Z1441" s="5"/>
      <c r="AA1441" s="5"/>
      <c r="AB1441" s="110">
        <f>Dane!$C$12</f>
        <v>0</v>
      </c>
      <c r="AC1441" s="108">
        <f>IF(Dane!$E$3=1,AP1441+BA1441+BL1441,IF(Dane!$E$3=2,AT1441+BE1441+BP1441,AW1441+BH1441+BS1441))</f>
        <v>0</v>
      </c>
      <c r="AD1441" s="14">
        <f>IF(Dane!$E$3=1,AQ1441+BB1441+BM1441,IF(Dane!$E$3=2,AU1441+BF1441+BQ1441,AX1441+BI1441+BT1441))</f>
        <v>0</v>
      </c>
      <c r="AE1441" s="14">
        <f>IF((J1441*Dane!$C$9)-AC1441&lt;0,0,(J1441*Dane!$C$9)-AC1441)</f>
        <v>0</v>
      </c>
      <c r="AF1441" s="61">
        <f>IF((K1441*Dane!$C$9)-AD1441&lt;0,0,(K1441*Dane!$C$9)-AD1441)</f>
        <v>0</v>
      </c>
      <c r="AG1441" s="93"/>
      <c r="AH1441" s="84">
        <f>IF(Dane!$E$3=1,AP1441,IF(Dane!$E$3=2,AT1441,AW1441))</f>
        <v>0</v>
      </c>
      <c r="AI1441" s="84">
        <f>IF(Dane!$E$3=1,AQ1441,IF(Dane!$E$3=2,AU1441,AX1441))</f>
        <v>0</v>
      </c>
      <c r="AJ1441" s="84">
        <f>IF(Dane!$E$3=1,BA1441,IF(Dane!$E$3=2,BE1441,BH1441))</f>
        <v>0</v>
      </c>
      <c r="AK1441" s="84">
        <f>IF(Dane!$E$3=1,BB1441,IF(Dane!$E$3=2,BF1441,BI1441))</f>
        <v>0</v>
      </c>
      <c r="AL1441" s="84">
        <f>IF(Dane!$E$3=1,BL1441,IF(Dane!$E$3=2,BP1441,BS1441))</f>
        <v>0</v>
      </c>
      <c r="AM1441" s="84">
        <f>IF(Dane!$E$3=1,BM1441,IF(Dane!$E$3=2,BQ1441,BT1441))</f>
        <v>0</v>
      </c>
      <c r="AN1441" s="39">
        <f>IF(Dane!$C$9="",0,IFERROR(J1441/R1441,0))</f>
        <v>0</v>
      </c>
      <c r="AO1441" s="39">
        <f>IF(Dane!$C$9="",0,IFERROR(ROUND(J1441-ROUND(J1441*0.0976,2)-ROUND(J1441*0.015,2)-ROUND(J1441*0.0245,2),2)/R1441,0))</f>
        <v>0</v>
      </c>
      <c r="AP1441" s="39">
        <f t="shared" si="339"/>
        <v>0</v>
      </c>
      <c r="AQ1441" s="39">
        <f t="shared" si="340"/>
        <v>0</v>
      </c>
      <c r="AR1441" s="39">
        <f t="shared" si="336"/>
        <v>0</v>
      </c>
      <c r="AS1441" s="39">
        <f>IF(Dane!$C$9="",0,IFERROR(AR1441/R1441,0))</f>
        <v>0</v>
      </c>
      <c r="AT1441" s="39">
        <f t="shared" si="341"/>
        <v>0</v>
      </c>
      <c r="AU1441" s="39">
        <v>0</v>
      </c>
      <c r="AV1441" s="39">
        <f t="shared" si="342"/>
        <v>0</v>
      </c>
      <c r="AW1441" s="39">
        <f>IF(Dane!$C$9="",0,IF(ROUND((N1441+O1441)*AV1441,2)&gt;$AN$1,$AN$1,ROUND((N1441+O1441)*AV1441,2)))</f>
        <v>0</v>
      </c>
      <c r="AX1441" s="39">
        <v>0</v>
      </c>
      <c r="AY1441" s="39">
        <f>IF(Dane!$C$9=2,IFERROR(J1441/W1441,0),IF(Dane!$C$9=3,IFERROR(J1441/W1441,0),0))</f>
        <v>0</v>
      </c>
      <c r="AZ1441" s="39">
        <f>IF(Dane!$C$9=2,IFERROR(ROUND(J1441-ROUND(J1441*0.0976,2)-ROUND(J1441*0.015,2)-ROUND(J1441*0.0245,2),2)/W1441,0),IF(Dane!$C$9=3,IFERROR(ROUND(J1441-ROUND(J1441*0.0976,2)-ROUND(J1441*0.015,2)-ROUND(J1441*0.0245,2),2)/W1441,0),0))</f>
        <v>0</v>
      </c>
      <c r="BA1441" s="39">
        <f t="shared" si="343"/>
        <v>0</v>
      </c>
      <c r="BB1441" s="39">
        <f t="shared" si="344"/>
        <v>0</v>
      </c>
      <c r="BC1441" s="39">
        <f t="shared" si="337"/>
        <v>0</v>
      </c>
      <c r="BD1441" s="39">
        <f>IF(Dane!$C$9=2,IFERROR(BC1441/W1441,0),IF(Dane!$C$9=3,IFERROR(BC1441/W1441,0),0))</f>
        <v>0</v>
      </c>
      <c r="BE1441" s="39">
        <f t="shared" si="345"/>
        <v>0</v>
      </c>
      <c r="BF1441" s="39">
        <v>0</v>
      </c>
      <c r="BG1441" s="39">
        <f t="shared" si="346"/>
        <v>0</v>
      </c>
      <c r="BH1441" s="39">
        <f>IF(Dane!$C$9=2,IF(ROUND((S1441+T1441)*BG1441,2)&gt;$AN$1,$AN$1,ROUND((S1441+T1441)*BG1441,2)),IF(Dane!$C$9=3,IF(ROUND((S1441+T1441)*BG1441,2)&gt;$AN$1,$AN$1,ROUND((S1441+T1441)*BG1441,2)),0))</f>
        <v>0</v>
      </c>
      <c r="BI1441" s="39">
        <v>0</v>
      </c>
      <c r="BJ1441" s="39">
        <f>IF(Dane!$C$9=3,IFERROR(J1441/AB1441,0),0)</f>
        <v>0</v>
      </c>
      <c r="BK1441" s="39">
        <f>IF(Dane!$C$9=3,IFERROR(ROUND(J1441-ROUND(J1441*0.0976,2)-ROUND(J1441*0.015,2)-ROUND(J1441*0.0245,2),2)/AB1441,0),0)</f>
        <v>0</v>
      </c>
      <c r="BL1441" s="39">
        <f t="shared" si="347"/>
        <v>0</v>
      </c>
      <c r="BM1441" s="39">
        <f t="shared" si="348"/>
        <v>0</v>
      </c>
      <c r="BN1441" s="39">
        <f t="shared" si="338"/>
        <v>0</v>
      </c>
      <c r="BO1441" s="39">
        <f>IF(Dane!$C$9=3,IFERROR(BN1441/AB1441,0),0)</f>
        <v>0</v>
      </c>
      <c r="BP1441" s="39">
        <f t="shared" si="349"/>
        <v>0</v>
      </c>
      <c r="BQ1441" s="39">
        <v>0</v>
      </c>
      <c r="BR1441" s="39">
        <f t="shared" si="350"/>
        <v>0</v>
      </c>
      <c r="BS1441" s="39">
        <f>IF(Dane!$C$9=3,IF(ROUND((X1441+Y1441)*BR1441,2)&gt;$AN$1,$AN$1,ROUND((X1441+Y1441)*BR1441,2)),0)</f>
        <v>0</v>
      </c>
      <c r="BT1441" s="39">
        <v>0</v>
      </c>
    </row>
    <row r="1442" spans="1:72">
      <c r="A1442" s="87">
        <v>1433</v>
      </c>
      <c r="B1442" s="1"/>
      <c r="C1442" s="1"/>
      <c r="D1442" s="2"/>
      <c r="E1442" s="3"/>
      <c r="F1442" s="4"/>
      <c r="G1442" s="5"/>
      <c r="H1442" s="5"/>
      <c r="I1442" s="6"/>
      <c r="J1442" s="5"/>
      <c r="K1442" s="5"/>
      <c r="L1442" s="5"/>
      <c r="M1442" s="55"/>
      <c r="N1442" s="8"/>
      <c r="O1442" s="105"/>
      <c r="P1442" s="5"/>
      <c r="Q1442" s="5"/>
      <c r="R1442" s="105">
        <f>Dane!$C$10</f>
        <v>0</v>
      </c>
      <c r="S1442" s="8"/>
      <c r="T1442" s="105"/>
      <c r="U1442" s="5"/>
      <c r="V1442" s="5"/>
      <c r="W1442" s="107">
        <f>Dane!$C$11</f>
        <v>0</v>
      </c>
      <c r="X1442" s="8"/>
      <c r="Y1442" s="105"/>
      <c r="Z1442" s="5"/>
      <c r="AA1442" s="5"/>
      <c r="AB1442" s="110">
        <f>Dane!$C$12</f>
        <v>0</v>
      </c>
      <c r="AC1442" s="108">
        <f>IF(Dane!$E$3=1,AP1442+BA1442+BL1442,IF(Dane!$E$3=2,AT1442+BE1442+BP1442,AW1442+BH1442+BS1442))</f>
        <v>0</v>
      </c>
      <c r="AD1442" s="14">
        <f>IF(Dane!$E$3=1,AQ1442+BB1442+BM1442,IF(Dane!$E$3=2,AU1442+BF1442+BQ1442,AX1442+BI1442+BT1442))</f>
        <v>0</v>
      </c>
      <c r="AE1442" s="14">
        <f>IF((J1442*Dane!$C$9)-AC1442&lt;0,0,(J1442*Dane!$C$9)-AC1442)</f>
        <v>0</v>
      </c>
      <c r="AF1442" s="61">
        <f>IF((K1442*Dane!$C$9)-AD1442&lt;0,0,(K1442*Dane!$C$9)-AD1442)</f>
        <v>0</v>
      </c>
      <c r="AG1442" s="93"/>
      <c r="AH1442" s="84">
        <f>IF(Dane!$E$3=1,AP1442,IF(Dane!$E$3=2,AT1442,AW1442))</f>
        <v>0</v>
      </c>
      <c r="AI1442" s="84">
        <f>IF(Dane!$E$3=1,AQ1442,IF(Dane!$E$3=2,AU1442,AX1442))</f>
        <v>0</v>
      </c>
      <c r="AJ1442" s="84">
        <f>IF(Dane!$E$3=1,BA1442,IF(Dane!$E$3=2,BE1442,BH1442))</f>
        <v>0</v>
      </c>
      <c r="AK1442" s="84">
        <f>IF(Dane!$E$3=1,BB1442,IF(Dane!$E$3=2,BF1442,BI1442))</f>
        <v>0</v>
      </c>
      <c r="AL1442" s="84">
        <f>IF(Dane!$E$3=1,BL1442,IF(Dane!$E$3=2,BP1442,BS1442))</f>
        <v>0</v>
      </c>
      <c r="AM1442" s="84">
        <f>IF(Dane!$E$3=1,BM1442,IF(Dane!$E$3=2,BQ1442,BT1442))</f>
        <v>0</v>
      </c>
      <c r="AN1442" s="39">
        <f>IF(Dane!$C$9="",0,IFERROR(J1442/R1442,0))</f>
        <v>0</v>
      </c>
      <c r="AO1442" s="39">
        <f>IF(Dane!$C$9="",0,IFERROR(ROUND(J1442-ROUND(J1442*0.0976,2)-ROUND(J1442*0.015,2)-ROUND(J1442*0.0245,2),2)/R1442,0))</f>
        <v>0</v>
      </c>
      <c r="AP1442" s="39">
        <f t="shared" si="339"/>
        <v>0</v>
      </c>
      <c r="AQ1442" s="39">
        <f t="shared" si="340"/>
        <v>0</v>
      </c>
      <c r="AR1442" s="39">
        <f t="shared" si="336"/>
        <v>0</v>
      </c>
      <c r="AS1442" s="39">
        <f>IF(Dane!$C$9="",0,IFERROR(AR1442/R1442,0))</f>
        <v>0</v>
      </c>
      <c r="AT1442" s="39">
        <f t="shared" si="341"/>
        <v>0</v>
      </c>
      <c r="AU1442" s="39">
        <v>0</v>
      </c>
      <c r="AV1442" s="39">
        <f t="shared" si="342"/>
        <v>0</v>
      </c>
      <c r="AW1442" s="39">
        <f>IF(Dane!$C$9="",0,IF(ROUND((N1442+O1442)*AV1442,2)&gt;$AN$1,$AN$1,ROUND((N1442+O1442)*AV1442,2)))</f>
        <v>0</v>
      </c>
      <c r="AX1442" s="39">
        <v>0</v>
      </c>
      <c r="AY1442" s="39">
        <f>IF(Dane!$C$9=2,IFERROR(J1442/W1442,0),IF(Dane!$C$9=3,IFERROR(J1442/W1442,0),0))</f>
        <v>0</v>
      </c>
      <c r="AZ1442" s="39">
        <f>IF(Dane!$C$9=2,IFERROR(ROUND(J1442-ROUND(J1442*0.0976,2)-ROUND(J1442*0.015,2)-ROUND(J1442*0.0245,2),2)/W1442,0),IF(Dane!$C$9=3,IFERROR(ROUND(J1442-ROUND(J1442*0.0976,2)-ROUND(J1442*0.015,2)-ROUND(J1442*0.0245,2),2)/W1442,0),0))</f>
        <v>0</v>
      </c>
      <c r="BA1442" s="39">
        <f t="shared" si="343"/>
        <v>0</v>
      </c>
      <c r="BB1442" s="39">
        <f t="shared" si="344"/>
        <v>0</v>
      </c>
      <c r="BC1442" s="39">
        <f t="shared" si="337"/>
        <v>0</v>
      </c>
      <c r="BD1442" s="39">
        <f>IF(Dane!$C$9=2,IFERROR(BC1442/W1442,0),IF(Dane!$C$9=3,IFERROR(BC1442/W1442,0),0))</f>
        <v>0</v>
      </c>
      <c r="BE1442" s="39">
        <f t="shared" si="345"/>
        <v>0</v>
      </c>
      <c r="BF1442" s="39">
        <v>0</v>
      </c>
      <c r="BG1442" s="39">
        <f t="shared" si="346"/>
        <v>0</v>
      </c>
      <c r="BH1442" s="39">
        <f>IF(Dane!$C$9=2,IF(ROUND((S1442+T1442)*BG1442,2)&gt;$AN$1,$AN$1,ROUND((S1442+T1442)*BG1442,2)),IF(Dane!$C$9=3,IF(ROUND((S1442+T1442)*BG1442,2)&gt;$AN$1,$AN$1,ROUND((S1442+T1442)*BG1442,2)),0))</f>
        <v>0</v>
      </c>
      <c r="BI1442" s="39">
        <v>0</v>
      </c>
      <c r="BJ1442" s="39">
        <f>IF(Dane!$C$9=3,IFERROR(J1442/AB1442,0),0)</f>
        <v>0</v>
      </c>
      <c r="BK1442" s="39">
        <f>IF(Dane!$C$9=3,IFERROR(ROUND(J1442-ROUND(J1442*0.0976,2)-ROUND(J1442*0.015,2)-ROUND(J1442*0.0245,2),2)/AB1442,0),0)</f>
        <v>0</v>
      </c>
      <c r="BL1442" s="39">
        <f t="shared" si="347"/>
        <v>0</v>
      </c>
      <c r="BM1442" s="39">
        <f t="shared" si="348"/>
        <v>0</v>
      </c>
      <c r="BN1442" s="39">
        <f t="shared" si="338"/>
        <v>0</v>
      </c>
      <c r="BO1442" s="39">
        <f>IF(Dane!$C$9=3,IFERROR(BN1442/AB1442,0),0)</f>
        <v>0</v>
      </c>
      <c r="BP1442" s="39">
        <f t="shared" si="349"/>
        <v>0</v>
      </c>
      <c r="BQ1442" s="39">
        <v>0</v>
      </c>
      <c r="BR1442" s="39">
        <f t="shared" si="350"/>
        <v>0</v>
      </c>
      <c r="BS1442" s="39">
        <f>IF(Dane!$C$9=3,IF(ROUND((X1442+Y1442)*BR1442,2)&gt;$AN$1,$AN$1,ROUND((X1442+Y1442)*BR1442,2)),0)</f>
        <v>0</v>
      </c>
      <c r="BT1442" s="39">
        <v>0</v>
      </c>
    </row>
    <row r="1443" spans="1:72">
      <c r="A1443" s="87">
        <v>1434</v>
      </c>
      <c r="B1443" s="1"/>
      <c r="C1443" s="1"/>
      <c r="D1443" s="2"/>
      <c r="E1443" s="3"/>
      <c r="F1443" s="4"/>
      <c r="G1443" s="5"/>
      <c r="H1443" s="5"/>
      <c r="I1443" s="6"/>
      <c r="J1443" s="5"/>
      <c r="K1443" s="5"/>
      <c r="L1443" s="5"/>
      <c r="M1443" s="55"/>
      <c r="N1443" s="8"/>
      <c r="O1443" s="105"/>
      <c r="P1443" s="5"/>
      <c r="Q1443" s="5"/>
      <c r="R1443" s="105">
        <f>Dane!$C$10</f>
        <v>0</v>
      </c>
      <c r="S1443" s="8"/>
      <c r="T1443" s="105"/>
      <c r="U1443" s="5"/>
      <c r="V1443" s="5"/>
      <c r="W1443" s="107">
        <f>Dane!$C$11</f>
        <v>0</v>
      </c>
      <c r="X1443" s="8"/>
      <c r="Y1443" s="105"/>
      <c r="Z1443" s="5"/>
      <c r="AA1443" s="5"/>
      <c r="AB1443" s="110">
        <f>Dane!$C$12</f>
        <v>0</v>
      </c>
      <c r="AC1443" s="108">
        <f>IF(Dane!$E$3=1,AP1443+BA1443+BL1443,IF(Dane!$E$3=2,AT1443+BE1443+BP1443,AW1443+BH1443+BS1443))</f>
        <v>0</v>
      </c>
      <c r="AD1443" s="14">
        <f>IF(Dane!$E$3=1,AQ1443+BB1443+BM1443,IF(Dane!$E$3=2,AU1443+BF1443+BQ1443,AX1443+BI1443+BT1443))</f>
        <v>0</v>
      </c>
      <c r="AE1443" s="14">
        <f>IF((J1443*Dane!$C$9)-AC1443&lt;0,0,(J1443*Dane!$C$9)-AC1443)</f>
        <v>0</v>
      </c>
      <c r="AF1443" s="61">
        <f>IF((K1443*Dane!$C$9)-AD1443&lt;0,0,(K1443*Dane!$C$9)-AD1443)</f>
        <v>0</v>
      </c>
      <c r="AG1443" s="93"/>
      <c r="AH1443" s="84">
        <f>IF(Dane!$E$3=1,AP1443,IF(Dane!$E$3=2,AT1443,AW1443))</f>
        <v>0</v>
      </c>
      <c r="AI1443" s="84">
        <f>IF(Dane!$E$3=1,AQ1443,IF(Dane!$E$3=2,AU1443,AX1443))</f>
        <v>0</v>
      </c>
      <c r="AJ1443" s="84">
        <f>IF(Dane!$E$3=1,BA1443,IF(Dane!$E$3=2,BE1443,BH1443))</f>
        <v>0</v>
      </c>
      <c r="AK1443" s="84">
        <f>IF(Dane!$E$3=1,BB1443,IF(Dane!$E$3=2,BF1443,BI1443))</f>
        <v>0</v>
      </c>
      <c r="AL1443" s="84">
        <f>IF(Dane!$E$3=1,BL1443,IF(Dane!$E$3=2,BP1443,BS1443))</f>
        <v>0</v>
      </c>
      <c r="AM1443" s="84">
        <f>IF(Dane!$E$3=1,BM1443,IF(Dane!$E$3=2,BQ1443,BT1443))</f>
        <v>0</v>
      </c>
      <c r="AN1443" s="39">
        <f>IF(Dane!$C$9="",0,IFERROR(J1443/R1443,0))</f>
        <v>0</v>
      </c>
      <c r="AO1443" s="39">
        <f>IF(Dane!$C$9="",0,IFERROR(ROUND(J1443-ROUND(J1443*0.0976,2)-ROUND(J1443*0.015,2)-ROUND(J1443*0.0245,2),2)/R1443,0))</f>
        <v>0</v>
      </c>
      <c r="AP1443" s="39">
        <f t="shared" si="339"/>
        <v>0</v>
      </c>
      <c r="AQ1443" s="39">
        <f t="shared" si="340"/>
        <v>0</v>
      </c>
      <c r="AR1443" s="39">
        <f t="shared" si="336"/>
        <v>0</v>
      </c>
      <c r="AS1443" s="39">
        <f>IF(Dane!$C$9="",0,IFERROR(AR1443/R1443,0))</f>
        <v>0</v>
      </c>
      <c r="AT1443" s="39">
        <f t="shared" si="341"/>
        <v>0</v>
      </c>
      <c r="AU1443" s="39">
        <v>0</v>
      </c>
      <c r="AV1443" s="39">
        <f t="shared" si="342"/>
        <v>0</v>
      </c>
      <c r="AW1443" s="39">
        <f>IF(Dane!$C$9="",0,IF(ROUND((N1443+O1443)*AV1443,2)&gt;$AN$1,$AN$1,ROUND((N1443+O1443)*AV1443,2)))</f>
        <v>0</v>
      </c>
      <c r="AX1443" s="39">
        <v>0</v>
      </c>
      <c r="AY1443" s="39">
        <f>IF(Dane!$C$9=2,IFERROR(J1443/W1443,0),IF(Dane!$C$9=3,IFERROR(J1443/W1443,0),0))</f>
        <v>0</v>
      </c>
      <c r="AZ1443" s="39">
        <f>IF(Dane!$C$9=2,IFERROR(ROUND(J1443-ROUND(J1443*0.0976,2)-ROUND(J1443*0.015,2)-ROUND(J1443*0.0245,2),2)/W1443,0),IF(Dane!$C$9=3,IFERROR(ROUND(J1443-ROUND(J1443*0.0976,2)-ROUND(J1443*0.015,2)-ROUND(J1443*0.0245,2),2)/W1443,0),0))</f>
        <v>0</v>
      </c>
      <c r="BA1443" s="39">
        <f t="shared" si="343"/>
        <v>0</v>
      </c>
      <c r="BB1443" s="39">
        <f t="shared" si="344"/>
        <v>0</v>
      </c>
      <c r="BC1443" s="39">
        <f t="shared" si="337"/>
        <v>0</v>
      </c>
      <c r="BD1443" s="39">
        <f>IF(Dane!$C$9=2,IFERROR(BC1443/W1443,0),IF(Dane!$C$9=3,IFERROR(BC1443/W1443,0),0))</f>
        <v>0</v>
      </c>
      <c r="BE1443" s="39">
        <f t="shared" si="345"/>
        <v>0</v>
      </c>
      <c r="BF1443" s="39">
        <v>0</v>
      </c>
      <c r="BG1443" s="39">
        <f t="shared" si="346"/>
        <v>0</v>
      </c>
      <c r="BH1443" s="39">
        <f>IF(Dane!$C$9=2,IF(ROUND((S1443+T1443)*BG1443,2)&gt;$AN$1,$AN$1,ROUND((S1443+T1443)*BG1443,2)),IF(Dane!$C$9=3,IF(ROUND((S1443+T1443)*BG1443,2)&gt;$AN$1,$AN$1,ROUND((S1443+T1443)*BG1443,2)),0))</f>
        <v>0</v>
      </c>
      <c r="BI1443" s="39">
        <v>0</v>
      </c>
      <c r="BJ1443" s="39">
        <f>IF(Dane!$C$9=3,IFERROR(J1443/AB1443,0),0)</f>
        <v>0</v>
      </c>
      <c r="BK1443" s="39">
        <f>IF(Dane!$C$9=3,IFERROR(ROUND(J1443-ROUND(J1443*0.0976,2)-ROUND(J1443*0.015,2)-ROUND(J1443*0.0245,2),2)/AB1443,0),0)</f>
        <v>0</v>
      </c>
      <c r="BL1443" s="39">
        <f t="shared" si="347"/>
        <v>0</v>
      </c>
      <c r="BM1443" s="39">
        <f t="shared" si="348"/>
        <v>0</v>
      </c>
      <c r="BN1443" s="39">
        <f t="shared" si="338"/>
        <v>0</v>
      </c>
      <c r="BO1443" s="39">
        <f>IF(Dane!$C$9=3,IFERROR(BN1443/AB1443,0),0)</f>
        <v>0</v>
      </c>
      <c r="BP1443" s="39">
        <f t="shared" si="349"/>
        <v>0</v>
      </c>
      <c r="BQ1443" s="39">
        <v>0</v>
      </c>
      <c r="BR1443" s="39">
        <f t="shared" si="350"/>
        <v>0</v>
      </c>
      <c r="BS1443" s="39">
        <f>IF(Dane!$C$9=3,IF(ROUND((X1443+Y1443)*BR1443,2)&gt;$AN$1,$AN$1,ROUND((X1443+Y1443)*BR1443,2)),0)</f>
        <v>0</v>
      </c>
      <c r="BT1443" s="39">
        <v>0</v>
      </c>
    </row>
    <row r="1444" spans="1:72">
      <c r="A1444" s="87">
        <v>1435</v>
      </c>
      <c r="B1444" s="1"/>
      <c r="C1444" s="1"/>
      <c r="D1444" s="2"/>
      <c r="E1444" s="3"/>
      <c r="F1444" s="4"/>
      <c r="G1444" s="5"/>
      <c r="H1444" s="5"/>
      <c r="I1444" s="6"/>
      <c r="J1444" s="5"/>
      <c r="K1444" s="5"/>
      <c r="L1444" s="5"/>
      <c r="M1444" s="55"/>
      <c r="N1444" s="8"/>
      <c r="O1444" s="105"/>
      <c r="P1444" s="5"/>
      <c r="Q1444" s="5"/>
      <c r="R1444" s="105">
        <f>Dane!$C$10</f>
        <v>0</v>
      </c>
      <c r="S1444" s="8"/>
      <c r="T1444" s="105"/>
      <c r="U1444" s="5"/>
      <c r="V1444" s="5"/>
      <c r="W1444" s="107">
        <f>Dane!$C$11</f>
        <v>0</v>
      </c>
      <c r="X1444" s="8"/>
      <c r="Y1444" s="105"/>
      <c r="Z1444" s="5"/>
      <c r="AA1444" s="5"/>
      <c r="AB1444" s="110">
        <f>Dane!$C$12</f>
        <v>0</v>
      </c>
      <c r="AC1444" s="108">
        <f>IF(Dane!$E$3=1,AP1444+BA1444+BL1444,IF(Dane!$E$3=2,AT1444+BE1444+BP1444,AW1444+BH1444+BS1444))</f>
        <v>0</v>
      </c>
      <c r="AD1444" s="14">
        <f>IF(Dane!$E$3=1,AQ1444+BB1444+BM1444,IF(Dane!$E$3=2,AU1444+BF1444+BQ1444,AX1444+BI1444+BT1444))</f>
        <v>0</v>
      </c>
      <c r="AE1444" s="14">
        <f>IF((J1444*Dane!$C$9)-AC1444&lt;0,0,(J1444*Dane!$C$9)-AC1444)</f>
        <v>0</v>
      </c>
      <c r="AF1444" s="61">
        <f>IF((K1444*Dane!$C$9)-AD1444&lt;0,0,(K1444*Dane!$C$9)-AD1444)</f>
        <v>0</v>
      </c>
      <c r="AG1444" s="93"/>
      <c r="AH1444" s="84">
        <f>IF(Dane!$E$3=1,AP1444,IF(Dane!$E$3=2,AT1444,AW1444))</f>
        <v>0</v>
      </c>
      <c r="AI1444" s="84">
        <f>IF(Dane!$E$3=1,AQ1444,IF(Dane!$E$3=2,AU1444,AX1444))</f>
        <v>0</v>
      </c>
      <c r="AJ1444" s="84">
        <f>IF(Dane!$E$3=1,BA1444,IF(Dane!$E$3=2,BE1444,BH1444))</f>
        <v>0</v>
      </c>
      <c r="AK1444" s="84">
        <f>IF(Dane!$E$3=1,BB1444,IF(Dane!$E$3=2,BF1444,BI1444))</f>
        <v>0</v>
      </c>
      <c r="AL1444" s="84">
        <f>IF(Dane!$E$3=1,BL1444,IF(Dane!$E$3=2,BP1444,BS1444))</f>
        <v>0</v>
      </c>
      <c r="AM1444" s="84">
        <f>IF(Dane!$E$3=1,BM1444,IF(Dane!$E$3=2,BQ1444,BT1444))</f>
        <v>0</v>
      </c>
      <c r="AN1444" s="39">
        <f>IF(Dane!$C$9="",0,IFERROR(J1444/R1444,0))</f>
        <v>0</v>
      </c>
      <c r="AO1444" s="39">
        <f>IF(Dane!$C$9="",0,IFERROR(ROUND(J1444-ROUND(J1444*0.0976,2)-ROUND(J1444*0.015,2)-ROUND(J1444*0.0245,2),2)/R1444,0))</f>
        <v>0</v>
      </c>
      <c r="AP1444" s="39">
        <f t="shared" si="339"/>
        <v>0</v>
      </c>
      <c r="AQ1444" s="39">
        <f t="shared" si="340"/>
        <v>0</v>
      </c>
      <c r="AR1444" s="39">
        <f t="shared" si="336"/>
        <v>0</v>
      </c>
      <c r="AS1444" s="39">
        <f>IF(Dane!$C$9="",0,IFERROR(AR1444/R1444,0))</f>
        <v>0</v>
      </c>
      <c r="AT1444" s="39">
        <f t="shared" si="341"/>
        <v>0</v>
      </c>
      <c r="AU1444" s="39">
        <v>0</v>
      </c>
      <c r="AV1444" s="39">
        <f t="shared" si="342"/>
        <v>0</v>
      </c>
      <c r="AW1444" s="39">
        <f>IF(Dane!$C$9="",0,IF(ROUND((N1444+O1444)*AV1444,2)&gt;$AN$1,$AN$1,ROUND((N1444+O1444)*AV1444,2)))</f>
        <v>0</v>
      </c>
      <c r="AX1444" s="39">
        <v>0</v>
      </c>
      <c r="AY1444" s="39">
        <f>IF(Dane!$C$9=2,IFERROR(J1444/W1444,0),IF(Dane!$C$9=3,IFERROR(J1444/W1444,0),0))</f>
        <v>0</v>
      </c>
      <c r="AZ1444" s="39">
        <f>IF(Dane!$C$9=2,IFERROR(ROUND(J1444-ROUND(J1444*0.0976,2)-ROUND(J1444*0.015,2)-ROUND(J1444*0.0245,2),2)/W1444,0),IF(Dane!$C$9=3,IFERROR(ROUND(J1444-ROUND(J1444*0.0976,2)-ROUND(J1444*0.015,2)-ROUND(J1444*0.0245,2),2)/W1444,0),0))</f>
        <v>0</v>
      </c>
      <c r="BA1444" s="39">
        <f t="shared" si="343"/>
        <v>0</v>
      </c>
      <c r="BB1444" s="39">
        <f t="shared" si="344"/>
        <v>0</v>
      </c>
      <c r="BC1444" s="39">
        <f t="shared" si="337"/>
        <v>0</v>
      </c>
      <c r="BD1444" s="39">
        <f>IF(Dane!$C$9=2,IFERROR(BC1444/W1444,0),IF(Dane!$C$9=3,IFERROR(BC1444/W1444,0),0))</f>
        <v>0</v>
      </c>
      <c r="BE1444" s="39">
        <f t="shared" si="345"/>
        <v>0</v>
      </c>
      <c r="BF1444" s="39">
        <v>0</v>
      </c>
      <c r="BG1444" s="39">
        <f t="shared" si="346"/>
        <v>0</v>
      </c>
      <c r="BH1444" s="39">
        <f>IF(Dane!$C$9=2,IF(ROUND((S1444+T1444)*BG1444,2)&gt;$AN$1,$AN$1,ROUND((S1444+T1444)*BG1444,2)),IF(Dane!$C$9=3,IF(ROUND((S1444+T1444)*BG1444,2)&gt;$AN$1,$AN$1,ROUND((S1444+T1444)*BG1444,2)),0))</f>
        <v>0</v>
      </c>
      <c r="BI1444" s="39">
        <v>0</v>
      </c>
      <c r="BJ1444" s="39">
        <f>IF(Dane!$C$9=3,IFERROR(J1444/AB1444,0),0)</f>
        <v>0</v>
      </c>
      <c r="BK1444" s="39">
        <f>IF(Dane!$C$9=3,IFERROR(ROUND(J1444-ROUND(J1444*0.0976,2)-ROUND(J1444*0.015,2)-ROUND(J1444*0.0245,2),2)/AB1444,0),0)</f>
        <v>0</v>
      </c>
      <c r="BL1444" s="39">
        <f t="shared" si="347"/>
        <v>0</v>
      </c>
      <c r="BM1444" s="39">
        <f t="shared" si="348"/>
        <v>0</v>
      </c>
      <c r="BN1444" s="39">
        <f t="shared" si="338"/>
        <v>0</v>
      </c>
      <c r="BO1444" s="39">
        <f>IF(Dane!$C$9=3,IFERROR(BN1444/AB1444,0),0)</f>
        <v>0</v>
      </c>
      <c r="BP1444" s="39">
        <f t="shared" si="349"/>
        <v>0</v>
      </c>
      <c r="BQ1444" s="39">
        <v>0</v>
      </c>
      <c r="BR1444" s="39">
        <f t="shared" si="350"/>
        <v>0</v>
      </c>
      <c r="BS1444" s="39">
        <f>IF(Dane!$C$9=3,IF(ROUND((X1444+Y1444)*BR1444,2)&gt;$AN$1,$AN$1,ROUND((X1444+Y1444)*BR1444,2)),0)</f>
        <v>0</v>
      </c>
      <c r="BT1444" s="39">
        <v>0</v>
      </c>
    </row>
    <row r="1445" spans="1:72">
      <c r="A1445" s="87">
        <v>1436</v>
      </c>
      <c r="B1445" s="1"/>
      <c r="C1445" s="1"/>
      <c r="D1445" s="2"/>
      <c r="E1445" s="3"/>
      <c r="F1445" s="4"/>
      <c r="G1445" s="5"/>
      <c r="H1445" s="5"/>
      <c r="I1445" s="6"/>
      <c r="J1445" s="5"/>
      <c r="K1445" s="5"/>
      <c r="L1445" s="5"/>
      <c r="M1445" s="55"/>
      <c r="N1445" s="8"/>
      <c r="O1445" s="105"/>
      <c r="P1445" s="5"/>
      <c r="Q1445" s="5"/>
      <c r="R1445" s="105">
        <f>Dane!$C$10</f>
        <v>0</v>
      </c>
      <c r="S1445" s="8"/>
      <c r="T1445" s="105"/>
      <c r="U1445" s="5"/>
      <c r="V1445" s="5"/>
      <c r="W1445" s="107">
        <f>Dane!$C$11</f>
        <v>0</v>
      </c>
      <c r="X1445" s="8"/>
      <c r="Y1445" s="105"/>
      <c r="Z1445" s="5"/>
      <c r="AA1445" s="5"/>
      <c r="AB1445" s="110">
        <f>Dane!$C$12</f>
        <v>0</v>
      </c>
      <c r="AC1445" s="108">
        <f>IF(Dane!$E$3=1,AP1445+BA1445+BL1445,IF(Dane!$E$3=2,AT1445+BE1445+BP1445,AW1445+BH1445+BS1445))</f>
        <v>0</v>
      </c>
      <c r="AD1445" s="14">
        <f>IF(Dane!$E$3=1,AQ1445+BB1445+BM1445,IF(Dane!$E$3=2,AU1445+BF1445+BQ1445,AX1445+BI1445+BT1445))</f>
        <v>0</v>
      </c>
      <c r="AE1445" s="14">
        <f>IF((J1445*Dane!$C$9)-AC1445&lt;0,0,(J1445*Dane!$C$9)-AC1445)</f>
        <v>0</v>
      </c>
      <c r="AF1445" s="61">
        <f>IF((K1445*Dane!$C$9)-AD1445&lt;0,0,(K1445*Dane!$C$9)-AD1445)</f>
        <v>0</v>
      </c>
      <c r="AG1445" s="93"/>
      <c r="AH1445" s="84">
        <f>IF(Dane!$E$3=1,AP1445,IF(Dane!$E$3=2,AT1445,AW1445))</f>
        <v>0</v>
      </c>
      <c r="AI1445" s="84">
        <f>IF(Dane!$E$3=1,AQ1445,IF(Dane!$E$3=2,AU1445,AX1445))</f>
        <v>0</v>
      </c>
      <c r="AJ1445" s="84">
        <f>IF(Dane!$E$3=1,BA1445,IF(Dane!$E$3=2,BE1445,BH1445))</f>
        <v>0</v>
      </c>
      <c r="AK1445" s="84">
        <f>IF(Dane!$E$3=1,BB1445,IF(Dane!$E$3=2,BF1445,BI1445))</f>
        <v>0</v>
      </c>
      <c r="AL1445" s="84">
        <f>IF(Dane!$E$3=1,BL1445,IF(Dane!$E$3=2,BP1445,BS1445))</f>
        <v>0</v>
      </c>
      <c r="AM1445" s="84">
        <f>IF(Dane!$E$3=1,BM1445,IF(Dane!$E$3=2,BQ1445,BT1445))</f>
        <v>0</v>
      </c>
      <c r="AN1445" s="39">
        <f>IF(Dane!$C$9="",0,IFERROR(J1445/R1445,0))</f>
        <v>0</v>
      </c>
      <c r="AO1445" s="39">
        <f>IF(Dane!$C$9="",0,IFERROR(ROUND(J1445-ROUND(J1445*0.0976,2)-ROUND(J1445*0.015,2)-ROUND(J1445*0.0245,2),2)/R1445,0))</f>
        <v>0</v>
      </c>
      <c r="AP1445" s="39">
        <f t="shared" si="339"/>
        <v>0</v>
      </c>
      <c r="AQ1445" s="39">
        <f t="shared" si="340"/>
        <v>0</v>
      </c>
      <c r="AR1445" s="39">
        <f t="shared" si="336"/>
        <v>0</v>
      </c>
      <c r="AS1445" s="39">
        <f>IF(Dane!$C$9="",0,IFERROR(AR1445/R1445,0))</f>
        <v>0</v>
      </c>
      <c r="AT1445" s="39">
        <f t="shared" si="341"/>
        <v>0</v>
      </c>
      <c r="AU1445" s="39">
        <v>0</v>
      </c>
      <c r="AV1445" s="39">
        <f t="shared" si="342"/>
        <v>0</v>
      </c>
      <c r="AW1445" s="39">
        <f>IF(Dane!$C$9="",0,IF(ROUND((N1445+O1445)*AV1445,2)&gt;$AN$1,$AN$1,ROUND((N1445+O1445)*AV1445,2)))</f>
        <v>0</v>
      </c>
      <c r="AX1445" s="39">
        <v>0</v>
      </c>
      <c r="AY1445" s="39">
        <f>IF(Dane!$C$9=2,IFERROR(J1445/W1445,0),IF(Dane!$C$9=3,IFERROR(J1445/W1445,0),0))</f>
        <v>0</v>
      </c>
      <c r="AZ1445" s="39">
        <f>IF(Dane!$C$9=2,IFERROR(ROUND(J1445-ROUND(J1445*0.0976,2)-ROUND(J1445*0.015,2)-ROUND(J1445*0.0245,2),2)/W1445,0),IF(Dane!$C$9=3,IFERROR(ROUND(J1445-ROUND(J1445*0.0976,2)-ROUND(J1445*0.015,2)-ROUND(J1445*0.0245,2),2)/W1445,0),0))</f>
        <v>0</v>
      </c>
      <c r="BA1445" s="39">
        <f t="shared" si="343"/>
        <v>0</v>
      </c>
      <c r="BB1445" s="39">
        <f t="shared" si="344"/>
        <v>0</v>
      </c>
      <c r="BC1445" s="39">
        <f t="shared" si="337"/>
        <v>0</v>
      </c>
      <c r="BD1445" s="39">
        <f>IF(Dane!$C$9=2,IFERROR(BC1445/W1445,0),IF(Dane!$C$9=3,IFERROR(BC1445/W1445,0),0))</f>
        <v>0</v>
      </c>
      <c r="BE1445" s="39">
        <f t="shared" si="345"/>
        <v>0</v>
      </c>
      <c r="BF1445" s="39">
        <v>0</v>
      </c>
      <c r="BG1445" s="39">
        <f t="shared" si="346"/>
        <v>0</v>
      </c>
      <c r="BH1445" s="39">
        <f>IF(Dane!$C$9=2,IF(ROUND((S1445+T1445)*BG1445,2)&gt;$AN$1,$AN$1,ROUND((S1445+T1445)*BG1445,2)),IF(Dane!$C$9=3,IF(ROUND((S1445+T1445)*BG1445,2)&gt;$AN$1,$AN$1,ROUND((S1445+T1445)*BG1445,2)),0))</f>
        <v>0</v>
      </c>
      <c r="BI1445" s="39">
        <v>0</v>
      </c>
      <c r="BJ1445" s="39">
        <f>IF(Dane!$C$9=3,IFERROR(J1445/AB1445,0),0)</f>
        <v>0</v>
      </c>
      <c r="BK1445" s="39">
        <f>IF(Dane!$C$9=3,IFERROR(ROUND(J1445-ROUND(J1445*0.0976,2)-ROUND(J1445*0.015,2)-ROUND(J1445*0.0245,2),2)/AB1445,0),0)</f>
        <v>0</v>
      </c>
      <c r="BL1445" s="39">
        <f t="shared" si="347"/>
        <v>0</v>
      </c>
      <c r="BM1445" s="39">
        <f t="shared" si="348"/>
        <v>0</v>
      </c>
      <c r="BN1445" s="39">
        <f t="shared" si="338"/>
        <v>0</v>
      </c>
      <c r="BO1445" s="39">
        <f>IF(Dane!$C$9=3,IFERROR(BN1445/AB1445,0),0)</f>
        <v>0</v>
      </c>
      <c r="BP1445" s="39">
        <f t="shared" si="349"/>
        <v>0</v>
      </c>
      <c r="BQ1445" s="39">
        <v>0</v>
      </c>
      <c r="BR1445" s="39">
        <f t="shared" si="350"/>
        <v>0</v>
      </c>
      <c r="BS1445" s="39">
        <f>IF(Dane!$C$9=3,IF(ROUND((X1445+Y1445)*BR1445,2)&gt;$AN$1,$AN$1,ROUND((X1445+Y1445)*BR1445,2)),0)</f>
        <v>0</v>
      </c>
      <c r="BT1445" s="39">
        <v>0</v>
      </c>
    </row>
    <row r="1446" spans="1:72">
      <c r="A1446" s="87">
        <v>1437</v>
      </c>
      <c r="B1446" s="1"/>
      <c r="C1446" s="1"/>
      <c r="D1446" s="2"/>
      <c r="E1446" s="3"/>
      <c r="F1446" s="4"/>
      <c r="G1446" s="5"/>
      <c r="H1446" s="5"/>
      <c r="I1446" s="6"/>
      <c r="J1446" s="5"/>
      <c r="K1446" s="5"/>
      <c r="L1446" s="5"/>
      <c r="M1446" s="55"/>
      <c r="N1446" s="8"/>
      <c r="O1446" s="105"/>
      <c r="P1446" s="5"/>
      <c r="Q1446" s="5"/>
      <c r="R1446" s="105">
        <f>Dane!$C$10</f>
        <v>0</v>
      </c>
      <c r="S1446" s="8"/>
      <c r="T1446" s="105"/>
      <c r="U1446" s="5"/>
      <c r="V1446" s="5"/>
      <c r="W1446" s="107">
        <f>Dane!$C$11</f>
        <v>0</v>
      </c>
      <c r="X1446" s="8"/>
      <c r="Y1446" s="105"/>
      <c r="Z1446" s="5"/>
      <c r="AA1446" s="5"/>
      <c r="AB1446" s="110">
        <f>Dane!$C$12</f>
        <v>0</v>
      </c>
      <c r="AC1446" s="108">
        <f>IF(Dane!$E$3=1,AP1446+BA1446+BL1446,IF(Dane!$E$3=2,AT1446+BE1446+BP1446,AW1446+BH1446+BS1446))</f>
        <v>0</v>
      </c>
      <c r="AD1446" s="14">
        <f>IF(Dane!$E$3=1,AQ1446+BB1446+BM1446,IF(Dane!$E$3=2,AU1446+BF1446+BQ1446,AX1446+BI1446+BT1446))</f>
        <v>0</v>
      </c>
      <c r="AE1446" s="14">
        <f>IF((J1446*Dane!$C$9)-AC1446&lt;0,0,(J1446*Dane!$C$9)-AC1446)</f>
        <v>0</v>
      </c>
      <c r="AF1446" s="61">
        <f>IF((K1446*Dane!$C$9)-AD1446&lt;0,0,(K1446*Dane!$C$9)-AD1446)</f>
        <v>0</v>
      </c>
      <c r="AG1446" s="93"/>
      <c r="AH1446" s="84">
        <f>IF(Dane!$E$3=1,AP1446,IF(Dane!$E$3=2,AT1446,AW1446))</f>
        <v>0</v>
      </c>
      <c r="AI1446" s="84">
        <f>IF(Dane!$E$3=1,AQ1446,IF(Dane!$E$3=2,AU1446,AX1446))</f>
        <v>0</v>
      </c>
      <c r="AJ1446" s="84">
        <f>IF(Dane!$E$3=1,BA1446,IF(Dane!$E$3=2,BE1446,BH1446))</f>
        <v>0</v>
      </c>
      <c r="AK1446" s="84">
        <f>IF(Dane!$E$3=1,BB1446,IF(Dane!$E$3=2,BF1446,BI1446))</f>
        <v>0</v>
      </c>
      <c r="AL1446" s="84">
        <f>IF(Dane!$E$3=1,BL1446,IF(Dane!$E$3=2,BP1446,BS1446))</f>
        <v>0</v>
      </c>
      <c r="AM1446" s="84">
        <f>IF(Dane!$E$3=1,BM1446,IF(Dane!$E$3=2,BQ1446,BT1446))</f>
        <v>0</v>
      </c>
      <c r="AN1446" s="39">
        <f>IF(Dane!$C$9="",0,IFERROR(J1446/R1446,0))</f>
        <v>0</v>
      </c>
      <c r="AO1446" s="39">
        <f>IF(Dane!$C$9="",0,IFERROR(ROUND(J1446-ROUND(J1446*0.0976,2)-ROUND(J1446*0.015,2)-ROUND(J1446*0.0245,2),2)/R1446,0))</f>
        <v>0</v>
      </c>
      <c r="AP1446" s="39">
        <f t="shared" si="339"/>
        <v>0</v>
      </c>
      <c r="AQ1446" s="39">
        <f t="shared" si="340"/>
        <v>0</v>
      </c>
      <c r="AR1446" s="39">
        <f t="shared" si="336"/>
        <v>0</v>
      </c>
      <c r="AS1446" s="39">
        <f>IF(Dane!$C$9="",0,IFERROR(AR1446/R1446,0))</f>
        <v>0</v>
      </c>
      <c r="AT1446" s="39">
        <f t="shared" si="341"/>
        <v>0</v>
      </c>
      <c r="AU1446" s="39">
        <v>0</v>
      </c>
      <c r="AV1446" s="39">
        <f t="shared" si="342"/>
        <v>0</v>
      </c>
      <c r="AW1446" s="39">
        <f>IF(Dane!$C$9="",0,IF(ROUND((N1446+O1446)*AV1446,2)&gt;$AN$1,$AN$1,ROUND((N1446+O1446)*AV1446,2)))</f>
        <v>0</v>
      </c>
      <c r="AX1446" s="39">
        <v>0</v>
      </c>
      <c r="AY1446" s="39">
        <f>IF(Dane!$C$9=2,IFERROR(J1446/W1446,0),IF(Dane!$C$9=3,IFERROR(J1446/W1446,0),0))</f>
        <v>0</v>
      </c>
      <c r="AZ1446" s="39">
        <f>IF(Dane!$C$9=2,IFERROR(ROUND(J1446-ROUND(J1446*0.0976,2)-ROUND(J1446*0.015,2)-ROUND(J1446*0.0245,2),2)/W1446,0),IF(Dane!$C$9=3,IFERROR(ROUND(J1446-ROUND(J1446*0.0976,2)-ROUND(J1446*0.015,2)-ROUND(J1446*0.0245,2),2)/W1446,0),0))</f>
        <v>0</v>
      </c>
      <c r="BA1446" s="39">
        <f t="shared" si="343"/>
        <v>0</v>
      </c>
      <c r="BB1446" s="39">
        <f t="shared" si="344"/>
        <v>0</v>
      </c>
      <c r="BC1446" s="39">
        <f t="shared" si="337"/>
        <v>0</v>
      </c>
      <c r="BD1446" s="39">
        <f>IF(Dane!$C$9=2,IFERROR(BC1446/W1446,0),IF(Dane!$C$9=3,IFERROR(BC1446/W1446,0),0))</f>
        <v>0</v>
      </c>
      <c r="BE1446" s="39">
        <f t="shared" si="345"/>
        <v>0</v>
      </c>
      <c r="BF1446" s="39">
        <v>0</v>
      </c>
      <c r="BG1446" s="39">
        <f t="shared" si="346"/>
        <v>0</v>
      </c>
      <c r="BH1446" s="39">
        <f>IF(Dane!$C$9=2,IF(ROUND((S1446+T1446)*BG1446,2)&gt;$AN$1,$AN$1,ROUND((S1446+T1446)*BG1446,2)),IF(Dane!$C$9=3,IF(ROUND((S1446+T1446)*BG1446,2)&gt;$AN$1,$AN$1,ROUND((S1446+T1446)*BG1446,2)),0))</f>
        <v>0</v>
      </c>
      <c r="BI1446" s="39">
        <v>0</v>
      </c>
      <c r="BJ1446" s="39">
        <f>IF(Dane!$C$9=3,IFERROR(J1446/AB1446,0),0)</f>
        <v>0</v>
      </c>
      <c r="BK1446" s="39">
        <f>IF(Dane!$C$9=3,IFERROR(ROUND(J1446-ROUND(J1446*0.0976,2)-ROUND(J1446*0.015,2)-ROUND(J1446*0.0245,2),2)/AB1446,0),0)</f>
        <v>0</v>
      </c>
      <c r="BL1446" s="39">
        <f t="shared" si="347"/>
        <v>0</v>
      </c>
      <c r="BM1446" s="39">
        <f t="shared" si="348"/>
        <v>0</v>
      </c>
      <c r="BN1446" s="39">
        <f t="shared" si="338"/>
        <v>0</v>
      </c>
      <c r="BO1446" s="39">
        <f>IF(Dane!$C$9=3,IFERROR(BN1446/AB1446,0),0)</f>
        <v>0</v>
      </c>
      <c r="BP1446" s="39">
        <f t="shared" si="349"/>
        <v>0</v>
      </c>
      <c r="BQ1446" s="39">
        <v>0</v>
      </c>
      <c r="BR1446" s="39">
        <f t="shared" si="350"/>
        <v>0</v>
      </c>
      <c r="BS1446" s="39">
        <f>IF(Dane!$C$9=3,IF(ROUND((X1446+Y1446)*BR1446,2)&gt;$AN$1,$AN$1,ROUND((X1446+Y1446)*BR1446,2)),0)</f>
        <v>0</v>
      </c>
      <c r="BT1446" s="39">
        <v>0</v>
      </c>
    </row>
    <row r="1447" spans="1:72">
      <c r="A1447" s="87">
        <v>1438</v>
      </c>
      <c r="B1447" s="1"/>
      <c r="C1447" s="1"/>
      <c r="D1447" s="2"/>
      <c r="E1447" s="3"/>
      <c r="F1447" s="4"/>
      <c r="G1447" s="5"/>
      <c r="H1447" s="5"/>
      <c r="I1447" s="6"/>
      <c r="J1447" s="5"/>
      <c r="K1447" s="5"/>
      <c r="L1447" s="5"/>
      <c r="M1447" s="55"/>
      <c r="N1447" s="8"/>
      <c r="O1447" s="105"/>
      <c r="P1447" s="5"/>
      <c r="Q1447" s="5"/>
      <c r="R1447" s="105">
        <f>Dane!$C$10</f>
        <v>0</v>
      </c>
      <c r="S1447" s="8"/>
      <c r="T1447" s="105"/>
      <c r="U1447" s="5"/>
      <c r="V1447" s="5"/>
      <c r="W1447" s="107">
        <f>Dane!$C$11</f>
        <v>0</v>
      </c>
      <c r="X1447" s="8"/>
      <c r="Y1447" s="105"/>
      <c r="Z1447" s="5"/>
      <c r="AA1447" s="5"/>
      <c r="AB1447" s="110">
        <f>Dane!$C$12</f>
        <v>0</v>
      </c>
      <c r="AC1447" s="108">
        <f>IF(Dane!$E$3=1,AP1447+BA1447+BL1447,IF(Dane!$E$3=2,AT1447+BE1447+BP1447,AW1447+BH1447+BS1447))</f>
        <v>0</v>
      </c>
      <c r="AD1447" s="14">
        <f>IF(Dane!$E$3=1,AQ1447+BB1447+BM1447,IF(Dane!$E$3=2,AU1447+BF1447+BQ1447,AX1447+BI1447+BT1447))</f>
        <v>0</v>
      </c>
      <c r="AE1447" s="14">
        <f>IF((J1447*Dane!$C$9)-AC1447&lt;0,0,(J1447*Dane!$C$9)-AC1447)</f>
        <v>0</v>
      </c>
      <c r="AF1447" s="61">
        <f>IF((K1447*Dane!$C$9)-AD1447&lt;0,0,(K1447*Dane!$C$9)-AD1447)</f>
        <v>0</v>
      </c>
      <c r="AG1447" s="93"/>
      <c r="AH1447" s="84">
        <f>IF(Dane!$E$3=1,AP1447,IF(Dane!$E$3=2,AT1447,AW1447))</f>
        <v>0</v>
      </c>
      <c r="AI1447" s="84">
        <f>IF(Dane!$E$3=1,AQ1447,IF(Dane!$E$3=2,AU1447,AX1447))</f>
        <v>0</v>
      </c>
      <c r="AJ1447" s="84">
        <f>IF(Dane!$E$3=1,BA1447,IF(Dane!$E$3=2,BE1447,BH1447))</f>
        <v>0</v>
      </c>
      <c r="AK1447" s="84">
        <f>IF(Dane!$E$3=1,BB1447,IF(Dane!$E$3=2,BF1447,BI1447))</f>
        <v>0</v>
      </c>
      <c r="AL1447" s="84">
        <f>IF(Dane!$E$3=1,BL1447,IF(Dane!$E$3=2,BP1447,BS1447))</f>
        <v>0</v>
      </c>
      <c r="AM1447" s="84">
        <f>IF(Dane!$E$3=1,BM1447,IF(Dane!$E$3=2,BQ1447,BT1447))</f>
        <v>0</v>
      </c>
      <c r="AN1447" s="39">
        <f>IF(Dane!$C$9="",0,IFERROR(J1447/R1447,0))</f>
        <v>0</v>
      </c>
      <c r="AO1447" s="39">
        <f>IF(Dane!$C$9="",0,IFERROR(ROUND(J1447-ROUND(J1447*0.0976,2)-ROUND(J1447*0.015,2)-ROUND(J1447*0.0245,2),2)/R1447,0))</f>
        <v>0</v>
      </c>
      <c r="AP1447" s="39">
        <f t="shared" si="339"/>
        <v>0</v>
      </c>
      <c r="AQ1447" s="39">
        <f t="shared" si="340"/>
        <v>0</v>
      </c>
      <c r="AR1447" s="39">
        <f t="shared" si="336"/>
        <v>0</v>
      </c>
      <c r="AS1447" s="39">
        <f>IF(Dane!$C$9="",0,IFERROR(AR1447/R1447,0))</f>
        <v>0</v>
      </c>
      <c r="AT1447" s="39">
        <f t="shared" si="341"/>
        <v>0</v>
      </c>
      <c r="AU1447" s="39">
        <v>0</v>
      </c>
      <c r="AV1447" s="39">
        <f t="shared" si="342"/>
        <v>0</v>
      </c>
      <c r="AW1447" s="39">
        <f>IF(Dane!$C$9="",0,IF(ROUND((N1447+O1447)*AV1447,2)&gt;$AN$1,$AN$1,ROUND((N1447+O1447)*AV1447,2)))</f>
        <v>0</v>
      </c>
      <c r="AX1447" s="39">
        <v>0</v>
      </c>
      <c r="AY1447" s="39">
        <f>IF(Dane!$C$9=2,IFERROR(J1447/W1447,0),IF(Dane!$C$9=3,IFERROR(J1447/W1447,0),0))</f>
        <v>0</v>
      </c>
      <c r="AZ1447" s="39">
        <f>IF(Dane!$C$9=2,IFERROR(ROUND(J1447-ROUND(J1447*0.0976,2)-ROUND(J1447*0.015,2)-ROUND(J1447*0.0245,2),2)/W1447,0),IF(Dane!$C$9=3,IFERROR(ROUND(J1447-ROUND(J1447*0.0976,2)-ROUND(J1447*0.015,2)-ROUND(J1447*0.0245,2),2)/W1447,0),0))</f>
        <v>0</v>
      </c>
      <c r="BA1447" s="39">
        <f t="shared" si="343"/>
        <v>0</v>
      </c>
      <c r="BB1447" s="39">
        <f t="shared" si="344"/>
        <v>0</v>
      </c>
      <c r="BC1447" s="39">
        <f t="shared" si="337"/>
        <v>0</v>
      </c>
      <c r="BD1447" s="39">
        <f>IF(Dane!$C$9=2,IFERROR(BC1447/W1447,0),IF(Dane!$C$9=3,IFERROR(BC1447/W1447,0),0))</f>
        <v>0</v>
      </c>
      <c r="BE1447" s="39">
        <f t="shared" si="345"/>
        <v>0</v>
      </c>
      <c r="BF1447" s="39">
        <v>0</v>
      </c>
      <c r="BG1447" s="39">
        <f t="shared" si="346"/>
        <v>0</v>
      </c>
      <c r="BH1447" s="39">
        <f>IF(Dane!$C$9=2,IF(ROUND((S1447+T1447)*BG1447,2)&gt;$AN$1,$AN$1,ROUND((S1447+T1447)*BG1447,2)),IF(Dane!$C$9=3,IF(ROUND((S1447+T1447)*BG1447,2)&gt;$AN$1,$AN$1,ROUND((S1447+T1447)*BG1447,2)),0))</f>
        <v>0</v>
      </c>
      <c r="BI1447" s="39">
        <v>0</v>
      </c>
      <c r="BJ1447" s="39">
        <f>IF(Dane!$C$9=3,IFERROR(J1447/AB1447,0),0)</f>
        <v>0</v>
      </c>
      <c r="BK1447" s="39">
        <f>IF(Dane!$C$9=3,IFERROR(ROUND(J1447-ROUND(J1447*0.0976,2)-ROUND(J1447*0.015,2)-ROUND(J1447*0.0245,2),2)/AB1447,0),0)</f>
        <v>0</v>
      </c>
      <c r="BL1447" s="39">
        <f t="shared" si="347"/>
        <v>0</v>
      </c>
      <c r="BM1447" s="39">
        <f t="shared" si="348"/>
        <v>0</v>
      </c>
      <c r="BN1447" s="39">
        <f t="shared" si="338"/>
        <v>0</v>
      </c>
      <c r="BO1447" s="39">
        <f>IF(Dane!$C$9=3,IFERROR(BN1447/AB1447,0),0)</f>
        <v>0</v>
      </c>
      <c r="BP1447" s="39">
        <f t="shared" si="349"/>
        <v>0</v>
      </c>
      <c r="BQ1447" s="39">
        <v>0</v>
      </c>
      <c r="BR1447" s="39">
        <f t="shared" si="350"/>
        <v>0</v>
      </c>
      <c r="BS1447" s="39">
        <f>IF(Dane!$C$9=3,IF(ROUND((X1447+Y1447)*BR1447,2)&gt;$AN$1,$AN$1,ROUND((X1447+Y1447)*BR1447,2)),0)</f>
        <v>0</v>
      </c>
      <c r="BT1447" s="39">
        <v>0</v>
      </c>
    </row>
    <row r="1448" spans="1:72">
      <c r="A1448" s="87">
        <v>1439</v>
      </c>
      <c r="B1448" s="1"/>
      <c r="C1448" s="1"/>
      <c r="D1448" s="2"/>
      <c r="E1448" s="3"/>
      <c r="F1448" s="4"/>
      <c r="G1448" s="5"/>
      <c r="H1448" s="5"/>
      <c r="I1448" s="6"/>
      <c r="J1448" s="5"/>
      <c r="K1448" s="5"/>
      <c r="L1448" s="5"/>
      <c r="M1448" s="55"/>
      <c r="N1448" s="8"/>
      <c r="O1448" s="105"/>
      <c r="P1448" s="5"/>
      <c r="Q1448" s="5"/>
      <c r="R1448" s="105">
        <f>Dane!$C$10</f>
        <v>0</v>
      </c>
      <c r="S1448" s="8"/>
      <c r="T1448" s="105"/>
      <c r="U1448" s="5"/>
      <c r="V1448" s="5"/>
      <c r="W1448" s="107">
        <f>Dane!$C$11</f>
        <v>0</v>
      </c>
      <c r="X1448" s="8"/>
      <c r="Y1448" s="105"/>
      <c r="Z1448" s="5"/>
      <c r="AA1448" s="5"/>
      <c r="AB1448" s="110">
        <f>Dane!$C$12</f>
        <v>0</v>
      </c>
      <c r="AC1448" s="108">
        <f>IF(Dane!$E$3=1,AP1448+BA1448+BL1448,IF(Dane!$E$3=2,AT1448+BE1448+BP1448,AW1448+BH1448+BS1448))</f>
        <v>0</v>
      </c>
      <c r="AD1448" s="14">
        <f>IF(Dane!$E$3=1,AQ1448+BB1448+BM1448,IF(Dane!$E$3=2,AU1448+BF1448+BQ1448,AX1448+BI1448+BT1448))</f>
        <v>0</v>
      </c>
      <c r="AE1448" s="14">
        <f>IF((J1448*Dane!$C$9)-AC1448&lt;0,0,(J1448*Dane!$C$9)-AC1448)</f>
        <v>0</v>
      </c>
      <c r="AF1448" s="61">
        <f>IF((K1448*Dane!$C$9)-AD1448&lt;0,0,(K1448*Dane!$C$9)-AD1448)</f>
        <v>0</v>
      </c>
      <c r="AG1448" s="93"/>
      <c r="AH1448" s="84">
        <f>IF(Dane!$E$3=1,AP1448,IF(Dane!$E$3=2,AT1448,AW1448))</f>
        <v>0</v>
      </c>
      <c r="AI1448" s="84">
        <f>IF(Dane!$E$3=1,AQ1448,IF(Dane!$E$3=2,AU1448,AX1448))</f>
        <v>0</v>
      </c>
      <c r="AJ1448" s="84">
        <f>IF(Dane!$E$3=1,BA1448,IF(Dane!$E$3=2,BE1448,BH1448))</f>
        <v>0</v>
      </c>
      <c r="AK1448" s="84">
        <f>IF(Dane!$E$3=1,BB1448,IF(Dane!$E$3=2,BF1448,BI1448))</f>
        <v>0</v>
      </c>
      <c r="AL1448" s="84">
        <f>IF(Dane!$E$3=1,BL1448,IF(Dane!$E$3=2,BP1448,BS1448))</f>
        <v>0</v>
      </c>
      <c r="AM1448" s="84">
        <f>IF(Dane!$E$3=1,BM1448,IF(Dane!$E$3=2,BQ1448,BT1448))</f>
        <v>0</v>
      </c>
      <c r="AN1448" s="39">
        <f>IF(Dane!$C$9="",0,IFERROR(J1448/R1448,0))</f>
        <v>0</v>
      </c>
      <c r="AO1448" s="39">
        <f>IF(Dane!$C$9="",0,IFERROR(ROUND(J1448-ROUND(J1448*0.0976,2)-ROUND(J1448*0.015,2)-ROUND(J1448*0.0245,2),2)/R1448,0))</f>
        <v>0</v>
      </c>
      <c r="AP1448" s="39">
        <f t="shared" si="339"/>
        <v>0</v>
      </c>
      <c r="AQ1448" s="39">
        <f t="shared" si="340"/>
        <v>0</v>
      </c>
      <c r="AR1448" s="39">
        <f t="shared" si="336"/>
        <v>0</v>
      </c>
      <c r="AS1448" s="39">
        <f>IF(Dane!$C$9="",0,IFERROR(AR1448/R1448,0))</f>
        <v>0</v>
      </c>
      <c r="AT1448" s="39">
        <f t="shared" si="341"/>
        <v>0</v>
      </c>
      <c r="AU1448" s="39">
        <v>0</v>
      </c>
      <c r="AV1448" s="39">
        <f t="shared" si="342"/>
        <v>0</v>
      </c>
      <c r="AW1448" s="39">
        <f>IF(Dane!$C$9="",0,IF(ROUND((N1448+O1448)*AV1448,2)&gt;$AN$1,$AN$1,ROUND((N1448+O1448)*AV1448,2)))</f>
        <v>0</v>
      </c>
      <c r="AX1448" s="39">
        <v>0</v>
      </c>
      <c r="AY1448" s="39">
        <f>IF(Dane!$C$9=2,IFERROR(J1448/W1448,0),IF(Dane!$C$9=3,IFERROR(J1448/W1448,0),0))</f>
        <v>0</v>
      </c>
      <c r="AZ1448" s="39">
        <f>IF(Dane!$C$9=2,IFERROR(ROUND(J1448-ROUND(J1448*0.0976,2)-ROUND(J1448*0.015,2)-ROUND(J1448*0.0245,2),2)/W1448,0),IF(Dane!$C$9=3,IFERROR(ROUND(J1448-ROUND(J1448*0.0976,2)-ROUND(J1448*0.015,2)-ROUND(J1448*0.0245,2),2)/W1448,0),0))</f>
        <v>0</v>
      </c>
      <c r="BA1448" s="39">
        <f t="shared" si="343"/>
        <v>0</v>
      </c>
      <c r="BB1448" s="39">
        <f t="shared" si="344"/>
        <v>0</v>
      </c>
      <c r="BC1448" s="39">
        <f t="shared" si="337"/>
        <v>0</v>
      </c>
      <c r="BD1448" s="39">
        <f>IF(Dane!$C$9=2,IFERROR(BC1448/W1448,0),IF(Dane!$C$9=3,IFERROR(BC1448/W1448,0),0))</f>
        <v>0</v>
      </c>
      <c r="BE1448" s="39">
        <f t="shared" si="345"/>
        <v>0</v>
      </c>
      <c r="BF1448" s="39">
        <v>0</v>
      </c>
      <c r="BG1448" s="39">
        <f t="shared" si="346"/>
        <v>0</v>
      </c>
      <c r="BH1448" s="39">
        <f>IF(Dane!$C$9=2,IF(ROUND((S1448+T1448)*BG1448,2)&gt;$AN$1,$AN$1,ROUND((S1448+T1448)*BG1448,2)),IF(Dane!$C$9=3,IF(ROUND((S1448+T1448)*BG1448,2)&gt;$AN$1,$AN$1,ROUND((S1448+T1448)*BG1448,2)),0))</f>
        <v>0</v>
      </c>
      <c r="BI1448" s="39">
        <v>0</v>
      </c>
      <c r="BJ1448" s="39">
        <f>IF(Dane!$C$9=3,IFERROR(J1448/AB1448,0),0)</f>
        <v>0</v>
      </c>
      <c r="BK1448" s="39">
        <f>IF(Dane!$C$9=3,IFERROR(ROUND(J1448-ROUND(J1448*0.0976,2)-ROUND(J1448*0.015,2)-ROUND(J1448*0.0245,2),2)/AB1448,0),0)</f>
        <v>0</v>
      </c>
      <c r="BL1448" s="39">
        <f t="shared" si="347"/>
        <v>0</v>
      </c>
      <c r="BM1448" s="39">
        <f t="shared" si="348"/>
        <v>0</v>
      </c>
      <c r="BN1448" s="39">
        <f t="shared" si="338"/>
        <v>0</v>
      </c>
      <c r="BO1448" s="39">
        <f>IF(Dane!$C$9=3,IFERROR(BN1448/AB1448,0),0)</f>
        <v>0</v>
      </c>
      <c r="BP1448" s="39">
        <f t="shared" si="349"/>
        <v>0</v>
      </c>
      <c r="BQ1448" s="39">
        <v>0</v>
      </c>
      <c r="BR1448" s="39">
        <f t="shared" si="350"/>
        <v>0</v>
      </c>
      <c r="BS1448" s="39">
        <f>IF(Dane!$C$9=3,IF(ROUND((X1448+Y1448)*BR1448,2)&gt;$AN$1,$AN$1,ROUND((X1448+Y1448)*BR1448,2)),0)</f>
        <v>0</v>
      </c>
      <c r="BT1448" s="39">
        <v>0</v>
      </c>
    </row>
    <row r="1449" spans="1:72">
      <c r="A1449" s="87">
        <v>1440</v>
      </c>
      <c r="B1449" s="1"/>
      <c r="C1449" s="1"/>
      <c r="D1449" s="2"/>
      <c r="E1449" s="3"/>
      <c r="F1449" s="4"/>
      <c r="G1449" s="5"/>
      <c r="H1449" s="5"/>
      <c r="I1449" s="6"/>
      <c r="J1449" s="5"/>
      <c r="K1449" s="5"/>
      <c r="L1449" s="5"/>
      <c r="M1449" s="55"/>
      <c r="N1449" s="8"/>
      <c r="O1449" s="105"/>
      <c r="P1449" s="5"/>
      <c r="Q1449" s="5"/>
      <c r="R1449" s="105">
        <f>Dane!$C$10</f>
        <v>0</v>
      </c>
      <c r="S1449" s="8"/>
      <c r="T1449" s="105"/>
      <c r="U1449" s="5"/>
      <c r="V1449" s="5"/>
      <c r="W1449" s="107">
        <f>Dane!$C$11</f>
        <v>0</v>
      </c>
      <c r="X1449" s="8"/>
      <c r="Y1449" s="105"/>
      <c r="Z1449" s="5"/>
      <c r="AA1449" s="5"/>
      <c r="AB1449" s="110">
        <f>Dane!$C$12</f>
        <v>0</v>
      </c>
      <c r="AC1449" s="108">
        <f>IF(Dane!$E$3=1,AP1449+BA1449+BL1449,IF(Dane!$E$3=2,AT1449+BE1449+BP1449,AW1449+BH1449+BS1449))</f>
        <v>0</v>
      </c>
      <c r="AD1449" s="14">
        <f>IF(Dane!$E$3=1,AQ1449+BB1449+BM1449,IF(Dane!$E$3=2,AU1449+BF1449+BQ1449,AX1449+BI1449+BT1449))</f>
        <v>0</v>
      </c>
      <c r="AE1449" s="14">
        <f>IF((J1449*Dane!$C$9)-AC1449&lt;0,0,(J1449*Dane!$C$9)-AC1449)</f>
        <v>0</v>
      </c>
      <c r="AF1449" s="61">
        <f>IF((K1449*Dane!$C$9)-AD1449&lt;0,0,(K1449*Dane!$C$9)-AD1449)</f>
        <v>0</v>
      </c>
      <c r="AG1449" s="93"/>
      <c r="AH1449" s="84">
        <f>IF(Dane!$E$3=1,AP1449,IF(Dane!$E$3=2,AT1449,AW1449))</f>
        <v>0</v>
      </c>
      <c r="AI1449" s="84">
        <f>IF(Dane!$E$3=1,AQ1449,IF(Dane!$E$3=2,AU1449,AX1449))</f>
        <v>0</v>
      </c>
      <c r="AJ1449" s="84">
        <f>IF(Dane!$E$3=1,BA1449,IF(Dane!$E$3=2,BE1449,BH1449))</f>
        <v>0</v>
      </c>
      <c r="AK1449" s="84">
        <f>IF(Dane!$E$3=1,BB1449,IF(Dane!$E$3=2,BF1449,BI1449))</f>
        <v>0</v>
      </c>
      <c r="AL1449" s="84">
        <f>IF(Dane!$E$3=1,BL1449,IF(Dane!$E$3=2,BP1449,BS1449))</f>
        <v>0</v>
      </c>
      <c r="AM1449" s="84">
        <f>IF(Dane!$E$3=1,BM1449,IF(Dane!$E$3=2,BQ1449,BT1449))</f>
        <v>0</v>
      </c>
      <c r="AN1449" s="39">
        <f>IF(Dane!$C$9="",0,IFERROR(J1449/R1449,0))</f>
        <v>0</v>
      </c>
      <c r="AO1449" s="39">
        <f>IF(Dane!$C$9="",0,IFERROR(ROUND(J1449-ROUND(J1449*0.0976,2)-ROUND(J1449*0.015,2)-ROUND(J1449*0.0245,2),2)/R1449,0))</f>
        <v>0</v>
      </c>
      <c r="AP1449" s="39">
        <f t="shared" si="339"/>
        <v>0</v>
      </c>
      <c r="AQ1449" s="39">
        <f t="shared" si="340"/>
        <v>0</v>
      </c>
      <c r="AR1449" s="39">
        <f t="shared" si="336"/>
        <v>0</v>
      </c>
      <c r="AS1449" s="39">
        <f>IF(Dane!$C$9="",0,IFERROR(AR1449/R1449,0))</f>
        <v>0</v>
      </c>
      <c r="AT1449" s="39">
        <f t="shared" si="341"/>
        <v>0</v>
      </c>
      <c r="AU1449" s="39">
        <v>0</v>
      </c>
      <c r="AV1449" s="39">
        <f t="shared" si="342"/>
        <v>0</v>
      </c>
      <c r="AW1449" s="39">
        <f>IF(Dane!$C$9="",0,IF(ROUND((N1449+O1449)*AV1449,2)&gt;$AN$1,$AN$1,ROUND((N1449+O1449)*AV1449,2)))</f>
        <v>0</v>
      </c>
      <c r="AX1449" s="39">
        <v>0</v>
      </c>
      <c r="AY1449" s="39">
        <f>IF(Dane!$C$9=2,IFERROR(J1449/W1449,0),IF(Dane!$C$9=3,IFERROR(J1449/W1449,0),0))</f>
        <v>0</v>
      </c>
      <c r="AZ1449" s="39">
        <f>IF(Dane!$C$9=2,IFERROR(ROUND(J1449-ROUND(J1449*0.0976,2)-ROUND(J1449*0.015,2)-ROUND(J1449*0.0245,2),2)/W1449,0),IF(Dane!$C$9=3,IFERROR(ROUND(J1449-ROUND(J1449*0.0976,2)-ROUND(J1449*0.015,2)-ROUND(J1449*0.0245,2),2)/W1449,0),0))</f>
        <v>0</v>
      </c>
      <c r="BA1449" s="39">
        <f t="shared" si="343"/>
        <v>0</v>
      </c>
      <c r="BB1449" s="39">
        <f t="shared" si="344"/>
        <v>0</v>
      </c>
      <c r="BC1449" s="39">
        <f t="shared" si="337"/>
        <v>0</v>
      </c>
      <c r="BD1449" s="39">
        <f>IF(Dane!$C$9=2,IFERROR(BC1449/W1449,0),IF(Dane!$C$9=3,IFERROR(BC1449/W1449,0),0))</f>
        <v>0</v>
      </c>
      <c r="BE1449" s="39">
        <f t="shared" si="345"/>
        <v>0</v>
      </c>
      <c r="BF1449" s="39">
        <v>0</v>
      </c>
      <c r="BG1449" s="39">
        <f t="shared" si="346"/>
        <v>0</v>
      </c>
      <c r="BH1449" s="39">
        <f>IF(Dane!$C$9=2,IF(ROUND((S1449+T1449)*BG1449,2)&gt;$AN$1,$AN$1,ROUND((S1449+T1449)*BG1449,2)),IF(Dane!$C$9=3,IF(ROUND((S1449+T1449)*BG1449,2)&gt;$AN$1,$AN$1,ROUND((S1449+T1449)*BG1449,2)),0))</f>
        <v>0</v>
      </c>
      <c r="BI1449" s="39">
        <v>0</v>
      </c>
      <c r="BJ1449" s="39">
        <f>IF(Dane!$C$9=3,IFERROR(J1449/AB1449,0),0)</f>
        <v>0</v>
      </c>
      <c r="BK1449" s="39">
        <f>IF(Dane!$C$9=3,IFERROR(ROUND(J1449-ROUND(J1449*0.0976,2)-ROUND(J1449*0.015,2)-ROUND(J1449*0.0245,2),2)/AB1449,0),0)</f>
        <v>0</v>
      </c>
      <c r="BL1449" s="39">
        <f t="shared" si="347"/>
        <v>0</v>
      </c>
      <c r="BM1449" s="39">
        <f t="shared" si="348"/>
        <v>0</v>
      </c>
      <c r="BN1449" s="39">
        <f t="shared" si="338"/>
        <v>0</v>
      </c>
      <c r="BO1449" s="39">
        <f>IF(Dane!$C$9=3,IFERROR(BN1449/AB1449,0),0)</f>
        <v>0</v>
      </c>
      <c r="BP1449" s="39">
        <f t="shared" si="349"/>
        <v>0</v>
      </c>
      <c r="BQ1449" s="39">
        <v>0</v>
      </c>
      <c r="BR1449" s="39">
        <f t="shared" si="350"/>
        <v>0</v>
      </c>
      <c r="BS1449" s="39">
        <f>IF(Dane!$C$9=3,IF(ROUND((X1449+Y1449)*BR1449,2)&gt;$AN$1,$AN$1,ROUND((X1449+Y1449)*BR1449,2)),0)</f>
        <v>0</v>
      </c>
      <c r="BT1449" s="39">
        <v>0</v>
      </c>
    </row>
    <row r="1450" spans="1:72">
      <c r="A1450" s="87">
        <v>1441</v>
      </c>
      <c r="B1450" s="1"/>
      <c r="C1450" s="1"/>
      <c r="D1450" s="2"/>
      <c r="E1450" s="3"/>
      <c r="F1450" s="4"/>
      <c r="G1450" s="5"/>
      <c r="H1450" s="5"/>
      <c r="I1450" s="6"/>
      <c r="J1450" s="5"/>
      <c r="K1450" s="5"/>
      <c r="L1450" s="5"/>
      <c r="M1450" s="55"/>
      <c r="N1450" s="8"/>
      <c r="O1450" s="105"/>
      <c r="P1450" s="5"/>
      <c r="Q1450" s="5"/>
      <c r="R1450" s="105">
        <f>Dane!$C$10</f>
        <v>0</v>
      </c>
      <c r="S1450" s="8"/>
      <c r="T1450" s="105"/>
      <c r="U1450" s="5"/>
      <c r="V1450" s="5"/>
      <c r="W1450" s="107">
        <f>Dane!$C$11</f>
        <v>0</v>
      </c>
      <c r="X1450" s="8"/>
      <c r="Y1450" s="105"/>
      <c r="Z1450" s="5"/>
      <c r="AA1450" s="5"/>
      <c r="AB1450" s="110">
        <f>Dane!$C$12</f>
        <v>0</v>
      </c>
      <c r="AC1450" s="108">
        <f>IF(Dane!$E$3=1,AP1450+BA1450+BL1450,IF(Dane!$E$3=2,AT1450+BE1450+BP1450,AW1450+BH1450+BS1450))</f>
        <v>0</v>
      </c>
      <c r="AD1450" s="14">
        <f>IF(Dane!$E$3=1,AQ1450+BB1450+BM1450,IF(Dane!$E$3=2,AU1450+BF1450+BQ1450,AX1450+BI1450+BT1450))</f>
        <v>0</v>
      </c>
      <c r="AE1450" s="14">
        <f>IF((J1450*Dane!$C$9)-AC1450&lt;0,0,(J1450*Dane!$C$9)-AC1450)</f>
        <v>0</v>
      </c>
      <c r="AF1450" s="61">
        <f>IF((K1450*Dane!$C$9)-AD1450&lt;0,0,(K1450*Dane!$C$9)-AD1450)</f>
        <v>0</v>
      </c>
      <c r="AG1450" s="93"/>
      <c r="AH1450" s="84">
        <f>IF(Dane!$E$3=1,AP1450,IF(Dane!$E$3=2,AT1450,AW1450))</f>
        <v>0</v>
      </c>
      <c r="AI1450" s="84">
        <f>IF(Dane!$E$3=1,AQ1450,IF(Dane!$E$3=2,AU1450,AX1450))</f>
        <v>0</v>
      </c>
      <c r="AJ1450" s="84">
        <f>IF(Dane!$E$3=1,BA1450,IF(Dane!$E$3=2,BE1450,BH1450))</f>
        <v>0</v>
      </c>
      <c r="AK1450" s="84">
        <f>IF(Dane!$E$3=1,BB1450,IF(Dane!$E$3=2,BF1450,BI1450))</f>
        <v>0</v>
      </c>
      <c r="AL1450" s="84">
        <f>IF(Dane!$E$3=1,BL1450,IF(Dane!$E$3=2,BP1450,BS1450))</f>
        <v>0</v>
      </c>
      <c r="AM1450" s="84">
        <f>IF(Dane!$E$3=1,BM1450,IF(Dane!$E$3=2,BQ1450,BT1450))</f>
        <v>0</v>
      </c>
      <c r="AN1450" s="39">
        <f>IF(Dane!$C$9="",0,IFERROR(J1450/R1450,0))</f>
        <v>0</v>
      </c>
      <c r="AO1450" s="39">
        <f>IF(Dane!$C$9="",0,IFERROR(ROUND(J1450-ROUND(J1450*0.0976,2)-ROUND(J1450*0.015,2)-ROUND(J1450*0.0245,2),2)/R1450,0))</f>
        <v>0</v>
      </c>
      <c r="AP1450" s="39">
        <f t="shared" si="339"/>
        <v>0</v>
      </c>
      <c r="AQ1450" s="39">
        <f t="shared" si="340"/>
        <v>0</v>
      </c>
      <c r="AR1450" s="39">
        <f t="shared" si="336"/>
        <v>0</v>
      </c>
      <c r="AS1450" s="39">
        <f>IF(Dane!$C$9="",0,IFERROR(AR1450/R1450,0))</f>
        <v>0</v>
      </c>
      <c r="AT1450" s="39">
        <f t="shared" si="341"/>
        <v>0</v>
      </c>
      <c r="AU1450" s="39">
        <v>0</v>
      </c>
      <c r="AV1450" s="39">
        <f t="shared" si="342"/>
        <v>0</v>
      </c>
      <c r="AW1450" s="39">
        <f>IF(Dane!$C$9="",0,IF(ROUND((N1450+O1450)*AV1450,2)&gt;$AN$1,$AN$1,ROUND((N1450+O1450)*AV1450,2)))</f>
        <v>0</v>
      </c>
      <c r="AX1450" s="39">
        <v>0</v>
      </c>
      <c r="AY1450" s="39">
        <f>IF(Dane!$C$9=2,IFERROR(J1450/W1450,0),IF(Dane!$C$9=3,IFERROR(J1450/W1450,0),0))</f>
        <v>0</v>
      </c>
      <c r="AZ1450" s="39">
        <f>IF(Dane!$C$9=2,IFERROR(ROUND(J1450-ROUND(J1450*0.0976,2)-ROUND(J1450*0.015,2)-ROUND(J1450*0.0245,2),2)/W1450,0),IF(Dane!$C$9=3,IFERROR(ROUND(J1450-ROUND(J1450*0.0976,2)-ROUND(J1450*0.015,2)-ROUND(J1450*0.0245,2),2)/W1450,0),0))</f>
        <v>0</v>
      </c>
      <c r="BA1450" s="39">
        <f t="shared" si="343"/>
        <v>0</v>
      </c>
      <c r="BB1450" s="39">
        <f t="shared" si="344"/>
        <v>0</v>
      </c>
      <c r="BC1450" s="39">
        <f t="shared" si="337"/>
        <v>0</v>
      </c>
      <c r="BD1450" s="39">
        <f>IF(Dane!$C$9=2,IFERROR(BC1450/W1450,0),IF(Dane!$C$9=3,IFERROR(BC1450/W1450,0),0))</f>
        <v>0</v>
      </c>
      <c r="BE1450" s="39">
        <f t="shared" si="345"/>
        <v>0</v>
      </c>
      <c r="BF1450" s="39">
        <v>0</v>
      </c>
      <c r="BG1450" s="39">
        <f t="shared" si="346"/>
        <v>0</v>
      </c>
      <c r="BH1450" s="39">
        <f>IF(Dane!$C$9=2,IF(ROUND((S1450+T1450)*BG1450,2)&gt;$AN$1,$AN$1,ROUND((S1450+T1450)*BG1450,2)),IF(Dane!$C$9=3,IF(ROUND((S1450+T1450)*BG1450,2)&gt;$AN$1,$AN$1,ROUND((S1450+T1450)*BG1450,2)),0))</f>
        <v>0</v>
      </c>
      <c r="BI1450" s="39">
        <v>0</v>
      </c>
      <c r="BJ1450" s="39">
        <f>IF(Dane!$C$9=3,IFERROR(J1450/AB1450,0),0)</f>
        <v>0</v>
      </c>
      <c r="BK1450" s="39">
        <f>IF(Dane!$C$9=3,IFERROR(ROUND(J1450-ROUND(J1450*0.0976,2)-ROUND(J1450*0.015,2)-ROUND(J1450*0.0245,2),2)/AB1450,0),0)</f>
        <v>0</v>
      </c>
      <c r="BL1450" s="39">
        <f t="shared" si="347"/>
        <v>0</v>
      </c>
      <c r="BM1450" s="39">
        <f t="shared" si="348"/>
        <v>0</v>
      </c>
      <c r="BN1450" s="39">
        <f t="shared" si="338"/>
        <v>0</v>
      </c>
      <c r="BO1450" s="39">
        <f>IF(Dane!$C$9=3,IFERROR(BN1450/AB1450,0),0)</f>
        <v>0</v>
      </c>
      <c r="BP1450" s="39">
        <f t="shared" si="349"/>
        <v>0</v>
      </c>
      <c r="BQ1450" s="39">
        <v>0</v>
      </c>
      <c r="BR1450" s="39">
        <f t="shared" si="350"/>
        <v>0</v>
      </c>
      <c r="BS1450" s="39">
        <f>IF(Dane!$C$9=3,IF(ROUND((X1450+Y1450)*BR1450,2)&gt;$AN$1,$AN$1,ROUND((X1450+Y1450)*BR1450,2)),0)</f>
        <v>0</v>
      </c>
      <c r="BT1450" s="39">
        <v>0</v>
      </c>
    </row>
    <row r="1451" spans="1:72">
      <c r="A1451" s="87">
        <v>1442</v>
      </c>
      <c r="B1451" s="1"/>
      <c r="C1451" s="1"/>
      <c r="D1451" s="2"/>
      <c r="E1451" s="3"/>
      <c r="F1451" s="4"/>
      <c r="G1451" s="5"/>
      <c r="H1451" s="5"/>
      <c r="I1451" s="6"/>
      <c r="J1451" s="5"/>
      <c r="K1451" s="5"/>
      <c r="L1451" s="5"/>
      <c r="M1451" s="55"/>
      <c r="N1451" s="8"/>
      <c r="O1451" s="105"/>
      <c r="P1451" s="5"/>
      <c r="Q1451" s="5"/>
      <c r="R1451" s="105">
        <f>Dane!$C$10</f>
        <v>0</v>
      </c>
      <c r="S1451" s="8"/>
      <c r="T1451" s="105"/>
      <c r="U1451" s="5"/>
      <c r="V1451" s="5"/>
      <c r="W1451" s="107">
        <f>Dane!$C$11</f>
        <v>0</v>
      </c>
      <c r="X1451" s="8"/>
      <c r="Y1451" s="105"/>
      <c r="Z1451" s="5"/>
      <c r="AA1451" s="5"/>
      <c r="AB1451" s="110">
        <f>Dane!$C$12</f>
        <v>0</v>
      </c>
      <c r="AC1451" s="108">
        <f>IF(Dane!$E$3=1,AP1451+BA1451+BL1451,IF(Dane!$E$3=2,AT1451+BE1451+BP1451,AW1451+BH1451+BS1451))</f>
        <v>0</v>
      </c>
      <c r="AD1451" s="14">
        <f>IF(Dane!$E$3=1,AQ1451+BB1451+BM1451,IF(Dane!$E$3=2,AU1451+BF1451+BQ1451,AX1451+BI1451+BT1451))</f>
        <v>0</v>
      </c>
      <c r="AE1451" s="14">
        <f>IF((J1451*Dane!$C$9)-AC1451&lt;0,0,(J1451*Dane!$C$9)-AC1451)</f>
        <v>0</v>
      </c>
      <c r="AF1451" s="61">
        <f>IF((K1451*Dane!$C$9)-AD1451&lt;0,0,(K1451*Dane!$C$9)-AD1451)</f>
        <v>0</v>
      </c>
      <c r="AG1451" s="93"/>
      <c r="AH1451" s="84">
        <f>IF(Dane!$E$3=1,AP1451,IF(Dane!$E$3=2,AT1451,AW1451))</f>
        <v>0</v>
      </c>
      <c r="AI1451" s="84">
        <f>IF(Dane!$E$3=1,AQ1451,IF(Dane!$E$3=2,AU1451,AX1451))</f>
        <v>0</v>
      </c>
      <c r="AJ1451" s="84">
        <f>IF(Dane!$E$3=1,BA1451,IF(Dane!$E$3=2,BE1451,BH1451))</f>
        <v>0</v>
      </c>
      <c r="AK1451" s="84">
        <f>IF(Dane!$E$3=1,BB1451,IF(Dane!$E$3=2,BF1451,BI1451))</f>
        <v>0</v>
      </c>
      <c r="AL1451" s="84">
        <f>IF(Dane!$E$3=1,BL1451,IF(Dane!$E$3=2,BP1451,BS1451))</f>
        <v>0</v>
      </c>
      <c r="AM1451" s="84">
        <f>IF(Dane!$E$3=1,BM1451,IF(Dane!$E$3=2,BQ1451,BT1451))</f>
        <v>0</v>
      </c>
      <c r="AN1451" s="39">
        <f>IF(Dane!$C$9="",0,IFERROR(J1451/R1451,0))</f>
        <v>0</v>
      </c>
      <c r="AO1451" s="39">
        <f>IF(Dane!$C$9="",0,IFERROR(ROUND(J1451-ROUND(J1451*0.0976,2)-ROUND(J1451*0.015,2)-ROUND(J1451*0.0245,2),2)/R1451,0))</f>
        <v>0</v>
      </c>
      <c r="AP1451" s="39">
        <f t="shared" si="339"/>
        <v>0</v>
      </c>
      <c r="AQ1451" s="39">
        <f t="shared" si="340"/>
        <v>0</v>
      </c>
      <c r="AR1451" s="39">
        <f t="shared" si="336"/>
        <v>0</v>
      </c>
      <c r="AS1451" s="39">
        <f>IF(Dane!$C$9="",0,IFERROR(AR1451/R1451,0))</f>
        <v>0</v>
      </c>
      <c r="AT1451" s="39">
        <f t="shared" si="341"/>
        <v>0</v>
      </c>
      <c r="AU1451" s="39">
        <v>0</v>
      </c>
      <c r="AV1451" s="39">
        <f t="shared" si="342"/>
        <v>0</v>
      </c>
      <c r="AW1451" s="39">
        <f>IF(Dane!$C$9="",0,IF(ROUND((N1451+O1451)*AV1451,2)&gt;$AN$1,$AN$1,ROUND((N1451+O1451)*AV1451,2)))</f>
        <v>0</v>
      </c>
      <c r="AX1451" s="39">
        <v>0</v>
      </c>
      <c r="AY1451" s="39">
        <f>IF(Dane!$C$9=2,IFERROR(J1451/W1451,0),IF(Dane!$C$9=3,IFERROR(J1451/W1451,0),0))</f>
        <v>0</v>
      </c>
      <c r="AZ1451" s="39">
        <f>IF(Dane!$C$9=2,IFERROR(ROUND(J1451-ROUND(J1451*0.0976,2)-ROUND(J1451*0.015,2)-ROUND(J1451*0.0245,2),2)/W1451,0),IF(Dane!$C$9=3,IFERROR(ROUND(J1451-ROUND(J1451*0.0976,2)-ROUND(J1451*0.015,2)-ROUND(J1451*0.0245,2),2)/W1451,0),0))</f>
        <v>0</v>
      </c>
      <c r="BA1451" s="39">
        <f t="shared" si="343"/>
        <v>0</v>
      </c>
      <c r="BB1451" s="39">
        <f t="shared" si="344"/>
        <v>0</v>
      </c>
      <c r="BC1451" s="39">
        <f t="shared" si="337"/>
        <v>0</v>
      </c>
      <c r="BD1451" s="39">
        <f>IF(Dane!$C$9=2,IFERROR(BC1451/W1451,0),IF(Dane!$C$9=3,IFERROR(BC1451/W1451,0),0))</f>
        <v>0</v>
      </c>
      <c r="BE1451" s="39">
        <f t="shared" si="345"/>
        <v>0</v>
      </c>
      <c r="BF1451" s="39">
        <v>0</v>
      </c>
      <c r="BG1451" s="39">
        <f t="shared" si="346"/>
        <v>0</v>
      </c>
      <c r="BH1451" s="39">
        <f>IF(Dane!$C$9=2,IF(ROUND((S1451+T1451)*BG1451,2)&gt;$AN$1,$AN$1,ROUND((S1451+T1451)*BG1451,2)),IF(Dane!$C$9=3,IF(ROUND((S1451+T1451)*BG1451,2)&gt;$AN$1,$AN$1,ROUND((S1451+T1451)*BG1451,2)),0))</f>
        <v>0</v>
      </c>
      <c r="BI1451" s="39">
        <v>0</v>
      </c>
      <c r="BJ1451" s="39">
        <f>IF(Dane!$C$9=3,IFERROR(J1451/AB1451,0),0)</f>
        <v>0</v>
      </c>
      <c r="BK1451" s="39">
        <f>IF(Dane!$C$9=3,IFERROR(ROUND(J1451-ROUND(J1451*0.0976,2)-ROUND(J1451*0.015,2)-ROUND(J1451*0.0245,2),2)/AB1451,0),0)</f>
        <v>0</v>
      </c>
      <c r="BL1451" s="39">
        <f t="shared" si="347"/>
        <v>0</v>
      </c>
      <c r="BM1451" s="39">
        <f t="shared" si="348"/>
        <v>0</v>
      </c>
      <c r="BN1451" s="39">
        <f t="shared" si="338"/>
        <v>0</v>
      </c>
      <c r="BO1451" s="39">
        <f>IF(Dane!$C$9=3,IFERROR(BN1451/AB1451,0),0)</f>
        <v>0</v>
      </c>
      <c r="BP1451" s="39">
        <f t="shared" si="349"/>
        <v>0</v>
      </c>
      <c r="BQ1451" s="39">
        <v>0</v>
      </c>
      <c r="BR1451" s="39">
        <f t="shared" si="350"/>
        <v>0</v>
      </c>
      <c r="BS1451" s="39">
        <f>IF(Dane!$C$9=3,IF(ROUND((X1451+Y1451)*BR1451,2)&gt;$AN$1,$AN$1,ROUND((X1451+Y1451)*BR1451,2)),0)</f>
        <v>0</v>
      </c>
      <c r="BT1451" s="39">
        <v>0</v>
      </c>
    </row>
    <row r="1452" spans="1:72">
      <c r="A1452" s="87">
        <v>1443</v>
      </c>
      <c r="B1452" s="1"/>
      <c r="C1452" s="1"/>
      <c r="D1452" s="2"/>
      <c r="E1452" s="3"/>
      <c r="F1452" s="4"/>
      <c r="G1452" s="5"/>
      <c r="H1452" s="5"/>
      <c r="I1452" s="6"/>
      <c r="J1452" s="5"/>
      <c r="K1452" s="5"/>
      <c r="L1452" s="5"/>
      <c r="M1452" s="55"/>
      <c r="N1452" s="8"/>
      <c r="O1452" s="105"/>
      <c r="P1452" s="5"/>
      <c r="Q1452" s="5"/>
      <c r="R1452" s="105">
        <f>Dane!$C$10</f>
        <v>0</v>
      </c>
      <c r="S1452" s="8"/>
      <c r="T1452" s="105"/>
      <c r="U1452" s="5"/>
      <c r="V1452" s="5"/>
      <c r="W1452" s="107">
        <f>Dane!$C$11</f>
        <v>0</v>
      </c>
      <c r="X1452" s="8"/>
      <c r="Y1452" s="105"/>
      <c r="Z1452" s="5"/>
      <c r="AA1452" s="5"/>
      <c r="AB1452" s="110">
        <f>Dane!$C$12</f>
        <v>0</v>
      </c>
      <c r="AC1452" s="108">
        <f>IF(Dane!$E$3=1,AP1452+BA1452+BL1452,IF(Dane!$E$3=2,AT1452+BE1452+BP1452,AW1452+BH1452+BS1452))</f>
        <v>0</v>
      </c>
      <c r="AD1452" s="14">
        <f>IF(Dane!$E$3=1,AQ1452+BB1452+BM1452,IF(Dane!$E$3=2,AU1452+BF1452+BQ1452,AX1452+BI1452+BT1452))</f>
        <v>0</v>
      </c>
      <c r="AE1452" s="14">
        <f>IF((J1452*Dane!$C$9)-AC1452&lt;0,0,(J1452*Dane!$C$9)-AC1452)</f>
        <v>0</v>
      </c>
      <c r="AF1452" s="61">
        <f>IF((K1452*Dane!$C$9)-AD1452&lt;0,0,(K1452*Dane!$C$9)-AD1452)</f>
        <v>0</v>
      </c>
      <c r="AG1452" s="93"/>
      <c r="AH1452" s="84">
        <f>IF(Dane!$E$3=1,AP1452,IF(Dane!$E$3=2,AT1452,AW1452))</f>
        <v>0</v>
      </c>
      <c r="AI1452" s="84">
        <f>IF(Dane!$E$3=1,AQ1452,IF(Dane!$E$3=2,AU1452,AX1452))</f>
        <v>0</v>
      </c>
      <c r="AJ1452" s="84">
        <f>IF(Dane!$E$3=1,BA1452,IF(Dane!$E$3=2,BE1452,BH1452))</f>
        <v>0</v>
      </c>
      <c r="AK1452" s="84">
        <f>IF(Dane!$E$3=1,BB1452,IF(Dane!$E$3=2,BF1452,BI1452))</f>
        <v>0</v>
      </c>
      <c r="AL1452" s="84">
        <f>IF(Dane!$E$3=1,BL1452,IF(Dane!$E$3=2,BP1452,BS1452))</f>
        <v>0</v>
      </c>
      <c r="AM1452" s="84">
        <f>IF(Dane!$E$3=1,BM1452,IF(Dane!$E$3=2,BQ1452,BT1452))</f>
        <v>0</v>
      </c>
      <c r="AN1452" s="39">
        <f>IF(Dane!$C$9="",0,IFERROR(J1452/R1452,0))</f>
        <v>0</v>
      </c>
      <c r="AO1452" s="39">
        <f>IF(Dane!$C$9="",0,IFERROR(ROUND(J1452-ROUND(J1452*0.0976,2)-ROUND(J1452*0.015,2)-ROUND(J1452*0.0245,2),2)/R1452,0))</f>
        <v>0</v>
      </c>
      <c r="AP1452" s="39">
        <f t="shared" si="339"/>
        <v>0</v>
      </c>
      <c r="AQ1452" s="39">
        <f t="shared" si="340"/>
        <v>0</v>
      </c>
      <c r="AR1452" s="39">
        <f t="shared" si="336"/>
        <v>0</v>
      </c>
      <c r="AS1452" s="39">
        <f>IF(Dane!$C$9="",0,IFERROR(AR1452/R1452,0))</f>
        <v>0</v>
      </c>
      <c r="AT1452" s="39">
        <f t="shared" si="341"/>
        <v>0</v>
      </c>
      <c r="AU1452" s="39">
        <v>0</v>
      </c>
      <c r="AV1452" s="39">
        <f t="shared" si="342"/>
        <v>0</v>
      </c>
      <c r="AW1452" s="39">
        <f>IF(Dane!$C$9="",0,IF(ROUND((N1452+O1452)*AV1452,2)&gt;$AN$1,$AN$1,ROUND((N1452+O1452)*AV1452,2)))</f>
        <v>0</v>
      </c>
      <c r="AX1452" s="39">
        <v>0</v>
      </c>
      <c r="AY1452" s="39">
        <f>IF(Dane!$C$9=2,IFERROR(J1452/W1452,0),IF(Dane!$C$9=3,IFERROR(J1452/W1452,0),0))</f>
        <v>0</v>
      </c>
      <c r="AZ1452" s="39">
        <f>IF(Dane!$C$9=2,IFERROR(ROUND(J1452-ROUND(J1452*0.0976,2)-ROUND(J1452*0.015,2)-ROUND(J1452*0.0245,2),2)/W1452,0),IF(Dane!$C$9=3,IFERROR(ROUND(J1452-ROUND(J1452*0.0976,2)-ROUND(J1452*0.015,2)-ROUND(J1452*0.0245,2),2)/W1452,0),0))</f>
        <v>0</v>
      </c>
      <c r="BA1452" s="39">
        <f t="shared" si="343"/>
        <v>0</v>
      </c>
      <c r="BB1452" s="39">
        <f t="shared" si="344"/>
        <v>0</v>
      </c>
      <c r="BC1452" s="39">
        <f t="shared" si="337"/>
        <v>0</v>
      </c>
      <c r="BD1452" s="39">
        <f>IF(Dane!$C$9=2,IFERROR(BC1452/W1452,0),IF(Dane!$C$9=3,IFERROR(BC1452/W1452,0),0))</f>
        <v>0</v>
      </c>
      <c r="BE1452" s="39">
        <f t="shared" si="345"/>
        <v>0</v>
      </c>
      <c r="BF1452" s="39">
        <v>0</v>
      </c>
      <c r="BG1452" s="39">
        <f t="shared" si="346"/>
        <v>0</v>
      </c>
      <c r="BH1452" s="39">
        <f>IF(Dane!$C$9=2,IF(ROUND((S1452+T1452)*BG1452,2)&gt;$AN$1,$AN$1,ROUND((S1452+T1452)*BG1452,2)),IF(Dane!$C$9=3,IF(ROUND((S1452+T1452)*BG1452,2)&gt;$AN$1,$AN$1,ROUND((S1452+T1452)*BG1452,2)),0))</f>
        <v>0</v>
      </c>
      <c r="BI1452" s="39">
        <v>0</v>
      </c>
      <c r="BJ1452" s="39">
        <f>IF(Dane!$C$9=3,IFERROR(J1452/AB1452,0),0)</f>
        <v>0</v>
      </c>
      <c r="BK1452" s="39">
        <f>IF(Dane!$C$9=3,IFERROR(ROUND(J1452-ROUND(J1452*0.0976,2)-ROUND(J1452*0.015,2)-ROUND(J1452*0.0245,2),2)/AB1452,0),0)</f>
        <v>0</v>
      </c>
      <c r="BL1452" s="39">
        <f t="shared" si="347"/>
        <v>0</v>
      </c>
      <c r="BM1452" s="39">
        <f t="shared" si="348"/>
        <v>0</v>
      </c>
      <c r="BN1452" s="39">
        <f t="shared" si="338"/>
        <v>0</v>
      </c>
      <c r="BO1452" s="39">
        <f>IF(Dane!$C$9=3,IFERROR(BN1452/AB1452,0),0)</f>
        <v>0</v>
      </c>
      <c r="BP1452" s="39">
        <f t="shared" si="349"/>
        <v>0</v>
      </c>
      <c r="BQ1452" s="39">
        <v>0</v>
      </c>
      <c r="BR1452" s="39">
        <f t="shared" si="350"/>
        <v>0</v>
      </c>
      <c r="BS1452" s="39">
        <f>IF(Dane!$C$9=3,IF(ROUND((X1452+Y1452)*BR1452,2)&gt;$AN$1,$AN$1,ROUND((X1452+Y1452)*BR1452,2)),0)</f>
        <v>0</v>
      </c>
      <c r="BT1452" s="39">
        <v>0</v>
      </c>
    </row>
    <row r="1453" spans="1:72">
      <c r="A1453" s="87">
        <v>1444</v>
      </c>
      <c r="B1453" s="1"/>
      <c r="C1453" s="1"/>
      <c r="D1453" s="2"/>
      <c r="E1453" s="3"/>
      <c r="F1453" s="4"/>
      <c r="G1453" s="5"/>
      <c r="H1453" s="5"/>
      <c r="I1453" s="6"/>
      <c r="J1453" s="5"/>
      <c r="K1453" s="5"/>
      <c r="L1453" s="5"/>
      <c r="M1453" s="55"/>
      <c r="N1453" s="8"/>
      <c r="O1453" s="105"/>
      <c r="P1453" s="5"/>
      <c r="Q1453" s="5"/>
      <c r="R1453" s="105">
        <f>Dane!$C$10</f>
        <v>0</v>
      </c>
      <c r="S1453" s="8"/>
      <c r="T1453" s="105"/>
      <c r="U1453" s="5"/>
      <c r="V1453" s="5"/>
      <c r="W1453" s="107">
        <f>Dane!$C$11</f>
        <v>0</v>
      </c>
      <c r="X1453" s="8"/>
      <c r="Y1453" s="105"/>
      <c r="Z1453" s="5"/>
      <c r="AA1453" s="5"/>
      <c r="AB1453" s="110">
        <f>Dane!$C$12</f>
        <v>0</v>
      </c>
      <c r="AC1453" s="108">
        <f>IF(Dane!$E$3=1,AP1453+BA1453+BL1453,IF(Dane!$E$3=2,AT1453+BE1453+BP1453,AW1453+BH1453+BS1453))</f>
        <v>0</v>
      </c>
      <c r="AD1453" s="14">
        <f>IF(Dane!$E$3=1,AQ1453+BB1453+BM1453,IF(Dane!$E$3=2,AU1453+BF1453+BQ1453,AX1453+BI1453+BT1453))</f>
        <v>0</v>
      </c>
      <c r="AE1453" s="14">
        <f>IF((J1453*Dane!$C$9)-AC1453&lt;0,0,(J1453*Dane!$C$9)-AC1453)</f>
        <v>0</v>
      </c>
      <c r="AF1453" s="61">
        <f>IF((K1453*Dane!$C$9)-AD1453&lt;0,0,(K1453*Dane!$C$9)-AD1453)</f>
        <v>0</v>
      </c>
      <c r="AG1453" s="93"/>
      <c r="AH1453" s="84">
        <f>IF(Dane!$E$3=1,AP1453,IF(Dane!$E$3=2,AT1453,AW1453))</f>
        <v>0</v>
      </c>
      <c r="AI1453" s="84">
        <f>IF(Dane!$E$3=1,AQ1453,IF(Dane!$E$3=2,AU1453,AX1453))</f>
        <v>0</v>
      </c>
      <c r="AJ1453" s="84">
        <f>IF(Dane!$E$3=1,BA1453,IF(Dane!$E$3=2,BE1453,BH1453))</f>
        <v>0</v>
      </c>
      <c r="AK1453" s="84">
        <f>IF(Dane!$E$3=1,BB1453,IF(Dane!$E$3=2,BF1453,BI1453))</f>
        <v>0</v>
      </c>
      <c r="AL1453" s="84">
        <f>IF(Dane!$E$3=1,BL1453,IF(Dane!$E$3=2,BP1453,BS1453))</f>
        <v>0</v>
      </c>
      <c r="AM1453" s="84">
        <f>IF(Dane!$E$3=1,BM1453,IF(Dane!$E$3=2,BQ1453,BT1453))</f>
        <v>0</v>
      </c>
      <c r="AN1453" s="39">
        <f>IF(Dane!$C$9="",0,IFERROR(J1453/R1453,0))</f>
        <v>0</v>
      </c>
      <c r="AO1453" s="39">
        <f>IF(Dane!$C$9="",0,IFERROR(ROUND(J1453-ROUND(J1453*0.0976,2)-ROUND(J1453*0.015,2)-ROUND(J1453*0.0245,2),2)/R1453,0))</f>
        <v>0</v>
      </c>
      <c r="AP1453" s="39">
        <f t="shared" si="339"/>
        <v>0</v>
      </c>
      <c r="AQ1453" s="39">
        <f t="shared" si="340"/>
        <v>0</v>
      </c>
      <c r="AR1453" s="39">
        <f t="shared" si="336"/>
        <v>0</v>
      </c>
      <c r="AS1453" s="39">
        <f>IF(Dane!$C$9="",0,IFERROR(AR1453/R1453,0))</f>
        <v>0</v>
      </c>
      <c r="AT1453" s="39">
        <f t="shared" si="341"/>
        <v>0</v>
      </c>
      <c r="AU1453" s="39">
        <v>0</v>
      </c>
      <c r="AV1453" s="39">
        <f t="shared" si="342"/>
        <v>0</v>
      </c>
      <c r="AW1453" s="39">
        <f>IF(Dane!$C$9="",0,IF(ROUND((N1453+O1453)*AV1453,2)&gt;$AN$1,$AN$1,ROUND((N1453+O1453)*AV1453,2)))</f>
        <v>0</v>
      </c>
      <c r="AX1453" s="39">
        <v>0</v>
      </c>
      <c r="AY1453" s="39">
        <f>IF(Dane!$C$9=2,IFERROR(J1453/W1453,0),IF(Dane!$C$9=3,IFERROR(J1453/W1453,0),0))</f>
        <v>0</v>
      </c>
      <c r="AZ1453" s="39">
        <f>IF(Dane!$C$9=2,IFERROR(ROUND(J1453-ROUND(J1453*0.0976,2)-ROUND(J1453*0.015,2)-ROUND(J1453*0.0245,2),2)/W1453,0),IF(Dane!$C$9=3,IFERROR(ROUND(J1453-ROUND(J1453*0.0976,2)-ROUND(J1453*0.015,2)-ROUND(J1453*0.0245,2),2)/W1453,0),0))</f>
        <v>0</v>
      </c>
      <c r="BA1453" s="39">
        <f t="shared" si="343"/>
        <v>0</v>
      </c>
      <c r="BB1453" s="39">
        <f t="shared" si="344"/>
        <v>0</v>
      </c>
      <c r="BC1453" s="39">
        <f t="shared" si="337"/>
        <v>0</v>
      </c>
      <c r="BD1453" s="39">
        <f>IF(Dane!$C$9=2,IFERROR(BC1453/W1453,0),IF(Dane!$C$9=3,IFERROR(BC1453/W1453,0),0))</f>
        <v>0</v>
      </c>
      <c r="BE1453" s="39">
        <f t="shared" si="345"/>
        <v>0</v>
      </c>
      <c r="BF1453" s="39">
        <v>0</v>
      </c>
      <c r="BG1453" s="39">
        <f t="shared" si="346"/>
        <v>0</v>
      </c>
      <c r="BH1453" s="39">
        <f>IF(Dane!$C$9=2,IF(ROUND((S1453+T1453)*BG1453,2)&gt;$AN$1,$AN$1,ROUND((S1453+T1453)*BG1453,2)),IF(Dane!$C$9=3,IF(ROUND((S1453+T1453)*BG1453,2)&gt;$AN$1,$AN$1,ROUND((S1453+T1453)*BG1453,2)),0))</f>
        <v>0</v>
      </c>
      <c r="BI1453" s="39">
        <v>0</v>
      </c>
      <c r="BJ1453" s="39">
        <f>IF(Dane!$C$9=3,IFERROR(J1453/AB1453,0),0)</f>
        <v>0</v>
      </c>
      <c r="BK1453" s="39">
        <f>IF(Dane!$C$9=3,IFERROR(ROUND(J1453-ROUND(J1453*0.0976,2)-ROUND(J1453*0.015,2)-ROUND(J1453*0.0245,2),2)/AB1453,0),0)</f>
        <v>0</v>
      </c>
      <c r="BL1453" s="39">
        <f t="shared" si="347"/>
        <v>0</v>
      </c>
      <c r="BM1453" s="39">
        <f t="shared" si="348"/>
        <v>0</v>
      </c>
      <c r="BN1453" s="39">
        <f t="shared" si="338"/>
        <v>0</v>
      </c>
      <c r="BO1453" s="39">
        <f>IF(Dane!$C$9=3,IFERROR(BN1453/AB1453,0),0)</f>
        <v>0</v>
      </c>
      <c r="BP1453" s="39">
        <f t="shared" si="349"/>
        <v>0</v>
      </c>
      <c r="BQ1453" s="39">
        <v>0</v>
      </c>
      <c r="BR1453" s="39">
        <f t="shared" si="350"/>
        <v>0</v>
      </c>
      <c r="BS1453" s="39">
        <f>IF(Dane!$C$9=3,IF(ROUND((X1453+Y1453)*BR1453,2)&gt;$AN$1,$AN$1,ROUND((X1453+Y1453)*BR1453,2)),0)</f>
        <v>0</v>
      </c>
      <c r="BT1453" s="39">
        <v>0</v>
      </c>
    </row>
    <row r="1454" spans="1:72">
      <c r="A1454" s="87">
        <v>1445</v>
      </c>
      <c r="B1454" s="1"/>
      <c r="C1454" s="1"/>
      <c r="D1454" s="2"/>
      <c r="E1454" s="3"/>
      <c r="F1454" s="4"/>
      <c r="G1454" s="5"/>
      <c r="H1454" s="5"/>
      <c r="I1454" s="6"/>
      <c r="J1454" s="5"/>
      <c r="K1454" s="5"/>
      <c r="L1454" s="5"/>
      <c r="M1454" s="55"/>
      <c r="N1454" s="8"/>
      <c r="O1454" s="105"/>
      <c r="P1454" s="5"/>
      <c r="Q1454" s="5"/>
      <c r="R1454" s="105">
        <f>Dane!$C$10</f>
        <v>0</v>
      </c>
      <c r="S1454" s="8"/>
      <c r="T1454" s="105"/>
      <c r="U1454" s="5"/>
      <c r="V1454" s="5"/>
      <c r="W1454" s="107">
        <f>Dane!$C$11</f>
        <v>0</v>
      </c>
      <c r="X1454" s="8"/>
      <c r="Y1454" s="105"/>
      <c r="Z1454" s="5"/>
      <c r="AA1454" s="5"/>
      <c r="AB1454" s="110">
        <f>Dane!$C$12</f>
        <v>0</v>
      </c>
      <c r="AC1454" s="108">
        <f>IF(Dane!$E$3=1,AP1454+BA1454+BL1454,IF(Dane!$E$3=2,AT1454+BE1454+BP1454,AW1454+BH1454+BS1454))</f>
        <v>0</v>
      </c>
      <c r="AD1454" s="14">
        <f>IF(Dane!$E$3=1,AQ1454+BB1454+BM1454,IF(Dane!$E$3=2,AU1454+BF1454+BQ1454,AX1454+BI1454+BT1454))</f>
        <v>0</v>
      </c>
      <c r="AE1454" s="14">
        <f>IF((J1454*Dane!$C$9)-AC1454&lt;0,0,(J1454*Dane!$C$9)-AC1454)</f>
        <v>0</v>
      </c>
      <c r="AF1454" s="61">
        <f>IF((K1454*Dane!$C$9)-AD1454&lt;0,0,(K1454*Dane!$C$9)-AD1454)</f>
        <v>0</v>
      </c>
      <c r="AG1454" s="93"/>
      <c r="AH1454" s="84">
        <f>IF(Dane!$E$3=1,AP1454,IF(Dane!$E$3=2,AT1454,AW1454))</f>
        <v>0</v>
      </c>
      <c r="AI1454" s="84">
        <f>IF(Dane!$E$3=1,AQ1454,IF(Dane!$E$3=2,AU1454,AX1454))</f>
        <v>0</v>
      </c>
      <c r="AJ1454" s="84">
        <f>IF(Dane!$E$3=1,BA1454,IF(Dane!$E$3=2,BE1454,BH1454))</f>
        <v>0</v>
      </c>
      <c r="AK1454" s="84">
        <f>IF(Dane!$E$3=1,BB1454,IF(Dane!$E$3=2,BF1454,BI1454))</f>
        <v>0</v>
      </c>
      <c r="AL1454" s="84">
        <f>IF(Dane!$E$3=1,BL1454,IF(Dane!$E$3=2,BP1454,BS1454))</f>
        <v>0</v>
      </c>
      <c r="AM1454" s="84">
        <f>IF(Dane!$E$3=1,BM1454,IF(Dane!$E$3=2,BQ1454,BT1454))</f>
        <v>0</v>
      </c>
      <c r="AN1454" s="39">
        <f>IF(Dane!$C$9="",0,IFERROR(J1454/R1454,0))</f>
        <v>0</v>
      </c>
      <c r="AO1454" s="39">
        <f>IF(Dane!$C$9="",0,IFERROR(ROUND(J1454-ROUND(J1454*0.0976,2)-ROUND(J1454*0.015,2)-ROUND(J1454*0.0245,2),2)/R1454,0))</f>
        <v>0</v>
      </c>
      <c r="AP1454" s="39">
        <f t="shared" si="339"/>
        <v>0</v>
      </c>
      <c r="AQ1454" s="39">
        <f t="shared" si="340"/>
        <v>0</v>
      </c>
      <c r="AR1454" s="39">
        <f t="shared" si="336"/>
        <v>0</v>
      </c>
      <c r="AS1454" s="39">
        <f>IF(Dane!$C$9="",0,IFERROR(AR1454/R1454,0))</f>
        <v>0</v>
      </c>
      <c r="AT1454" s="39">
        <f t="shared" si="341"/>
        <v>0</v>
      </c>
      <c r="AU1454" s="39">
        <v>0</v>
      </c>
      <c r="AV1454" s="39">
        <f t="shared" si="342"/>
        <v>0</v>
      </c>
      <c r="AW1454" s="39">
        <f>IF(Dane!$C$9="",0,IF(ROUND((N1454+O1454)*AV1454,2)&gt;$AN$1,$AN$1,ROUND((N1454+O1454)*AV1454,2)))</f>
        <v>0</v>
      </c>
      <c r="AX1454" s="39">
        <v>0</v>
      </c>
      <c r="AY1454" s="39">
        <f>IF(Dane!$C$9=2,IFERROR(J1454/W1454,0),IF(Dane!$C$9=3,IFERROR(J1454/W1454,0),0))</f>
        <v>0</v>
      </c>
      <c r="AZ1454" s="39">
        <f>IF(Dane!$C$9=2,IFERROR(ROUND(J1454-ROUND(J1454*0.0976,2)-ROUND(J1454*0.015,2)-ROUND(J1454*0.0245,2),2)/W1454,0),IF(Dane!$C$9=3,IFERROR(ROUND(J1454-ROUND(J1454*0.0976,2)-ROUND(J1454*0.015,2)-ROUND(J1454*0.0245,2),2)/W1454,0),0))</f>
        <v>0</v>
      </c>
      <c r="BA1454" s="39">
        <f t="shared" si="343"/>
        <v>0</v>
      </c>
      <c r="BB1454" s="39">
        <f t="shared" si="344"/>
        <v>0</v>
      </c>
      <c r="BC1454" s="39">
        <f t="shared" si="337"/>
        <v>0</v>
      </c>
      <c r="BD1454" s="39">
        <f>IF(Dane!$C$9=2,IFERROR(BC1454/W1454,0),IF(Dane!$C$9=3,IFERROR(BC1454/W1454,0),0))</f>
        <v>0</v>
      </c>
      <c r="BE1454" s="39">
        <f t="shared" si="345"/>
        <v>0</v>
      </c>
      <c r="BF1454" s="39">
        <v>0</v>
      </c>
      <c r="BG1454" s="39">
        <f t="shared" si="346"/>
        <v>0</v>
      </c>
      <c r="BH1454" s="39">
        <f>IF(Dane!$C$9=2,IF(ROUND((S1454+T1454)*BG1454,2)&gt;$AN$1,$AN$1,ROUND((S1454+T1454)*BG1454,2)),IF(Dane!$C$9=3,IF(ROUND((S1454+T1454)*BG1454,2)&gt;$AN$1,$AN$1,ROUND((S1454+T1454)*BG1454,2)),0))</f>
        <v>0</v>
      </c>
      <c r="BI1454" s="39">
        <v>0</v>
      </c>
      <c r="BJ1454" s="39">
        <f>IF(Dane!$C$9=3,IFERROR(J1454/AB1454,0),0)</f>
        <v>0</v>
      </c>
      <c r="BK1454" s="39">
        <f>IF(Dane!$C$9=3,IFERROR(ROUND(J1454-ROUND(J1454*0.0976,2)-ROUND(J1454*0.015,2)-ROUND(J1454*0.0245,2),2)/AB1454,0),0)</f>
        <v>0</v>
      </c>
      <c r="BL1454" s="39">
        <f t="shared" si="347"/>
        <v>0</v>
      </c>
      <c r="BM1454" s="39">
        <f t="shared" si="348"/>
        <v>0</v>
      </c>
      <c r="BN1454" s="39">
        <f t="shared" si="338"/>
        <v>0</v>
      </c>
      <c r="BO1454" s="39">
        <f>IF(Dane!$C$9=3,IFERROR(BN1454/AB1454,0),0)</f>
        <v>0</v>
      </c>
      <c r="BP1454" s="39">
        <f t="shared" si="349"/>
        <v>0</v>
      </c>
      <c r="BQ1454" s="39">
        <v>0</v>
      </c>
      <c r="BR1454" s="39">
        <f t="shared" si="350"/>
        <v>0</v>
      </c>
      <c r="BS1454" s="39">
        <f>IF(Dane!$C$9=3,IF(ROUND((X1454+Y1454)*BR1454,2)&gt;$AN$1,$AN$1,ROUND((X1454+Y1454)*BR1454,2)),0)</f>
        <v>0</v>
      </c>
      <c r="BT1454" s="39">
        <v>0</v>
      </c>
    </row>
    <row r="1455" spans="1:72">
      <c r="A1455" s="87">
        <v>1446</v>
      </c>
      <c r="B1455" s="1"/>
      <c r="C1455" s="1"/>
      <c r="D1455" s="2"/>
      <c r="E1455" s="3"/>
      <c r="F1455" s="4"/>
      <c r="G1455" s="5"/>
      <c r="H1455" s="5"/>
      <c r="I1455" s="6"/>
      <c r="J1455" s="5"/>
      <c r="K1455" s="5"/>
      <c r="L1455" s="5"/>
      <c r="M1455" s="55"/>
      <c r="N1455" s="8"/>
      <c r="O1455" s="105"/>
      <c r="P1455" s="5"/>
      <c r="Q1455" s="5"/>
      <c r="R1455" s="105">
        <f>Dane!$C$10</f>
        <v>0</v>
      </c>
      <c r="S1455" s="8"/>
      <c r="T1455" s="105"/>
      <c r="U1455" s="5"/>
      <c r="V1455" s="5"/>
      <c r="W1455" s="107">
        <f>Dane!$C$11</f>
        <v>0</v>
      </c>
      <c r="X1455" s="8"/>
      <c r="Y1455" s="105"/>
      <c r="Z1455" s="5"/>
      <c r="AA1455" s="5"/>
      <c r="AB1455" s="110">
        <f>Dane!$C$12</f>
        <v>0</v>
      </c>
      <c r="AC1455" s="108">
        <f>IF(Dane!$E$3=1,AP1455+BA1455+BL1455,IF(Dane!$E$3=2,AT1455+BE1455+BP1455,AW1455+BH1455+BS1455))</f>
        <v>0</v>
      </c>
      <c r="AD1455" s="14">
        <f>IF(Dane!$E$3=1,AQ1455+BB1455+BM1455,IF(Dane!$E$3=2,AU1455+BF1455+BQ1455,AX1455+BI1455+BT1455))</f>
        <v>0</v>
      </c>
      <c r="AE1455" s="14">
        <f>IF((J1455*Dane!$C$9)-AC1455&lt;0,0,(J1455*Dane!$C$9)-AC1455)</f>
        <v>0</v>
      </c>
      <c r="AF1455" s="61">
        <f>IF((K1455*Dane!$C$9)-AD1455&lt;0,0,(K1455*Dane!$C$9)-AD1455)</f>
        <v>0</v>
      </c>
      <c r="AG1455" s="93"/>
      <c r="AH1455" s="84">
        <f>IF(Dane!$E$3=1,AP1455,IF(Dane!$E$3=2,AT1455,AW1455))</f>
        <v>0</v>
      </c>
      <c r="AI1455" s="84">
        <f>IF(Dane!$E$3=1,AQ1455,IF(Dane!$E$3=2,AU1455,AX1455))</f>
        <v>0</v>
      </c>
      <c r="AJ1455" s="84">
        <f>IF(Dane!$E$3=1,BA1455,IF(Dane!$E$3=2,BE1455,BH1455))</f>
        <v>0</v>
      </c>
      <c r="AK1455" s="84">
        <f>IF(Dane!$E$3=1,BB1455,IF(Dane!$E$3=2,BF1455,BI1455))</f>
        <v>0</v>
      </c>
      <c r="AL1455" s="84">
        <f>IF(Dane!$E$3=1,BL1455,IF(Dane!$E$3=2,BP1455,BS1455))</f>
        <v>0</v>
      </c>
      <c r="AM1455" s="84">
        <f>IF(Dane!$E$3=1,BM1455,IF(Dane!$E$3=2,BQ1455,BT1455))</f>
        <v>0</v>
      </c>
      <c r="AN1455" s="39">
        <f>IF(Dane!$C$9="",0,IFERROR(J1455/R1455,0))</f>
        <v>0</v>
      </c>
      <c r="AO1455" s="39">
        <f>IF(Dane!$C$9="",0,IFERROR(ROUND(J1455-ROUND(J1455*0.0976,2)-ROUND(J1455*0.015,2)-ROUND(J1455*0.0245,2),2)/R1455,0))</f>
        <v>0</v>
      </c>
      <c r="AP1455" s="39">
        <f t="shared" si="339"/>
        <v>0</v>
      </c>
      <c r="AQ1455" s="39">
        <f t="shared" si="340"/>
        <v>0</v>
      </c>
      <c r="AR1455" s="39">
        <f t="shared" si="336"/>
        <v>0</v>
      </c>
      <c r="AS1455" s="39">
        <f>IF(Dane!$C$9="",0,IFERROR(AR1455/R1455,0))</f>
        <v>0</v>
      </c>
      <c r="AT1455" s="39">
        <f t="shared" si="341"/>
        <v>0</v>
      </c>
      <c r="AU1455" s="39">
        <v>0</v>
      </c>
      <c r="AV1455" s="39">
        <f t="shared" si="342"/>
        <v>0</v>
      </c>
      <c r="AW1455" s="39">
        <f>IF(Dane!$C$9="",0,IF(ROUND((N1455+O1455)*AV1455,2)&gt;$AN$1,$AN$1,ROUND((N1455+O1455)*AV1455,2)))</f>
        <v>0</v>
      </c>
      <c r="AX1455" s="39">
        <v>0</v>
      </c>
      <c r="AY1455" s="39">
        <f>IF(Dane!$C$9=2,IFERROR(J1455/W1455,0),IF(Dane!$C$9=3,IFERROR(J1455/W1455,0),0))</f>
        <v>0</v>
      </c>
      <c r="AZ1455" s="39">
        <f>IF(Dane!$C$9=2,IFERROR(ROUND(J1455-ROUND(J1455*0.0976,2)-ROUND(J1455*0.015,2)-ROUND(J1455*0.0245,2),2)/W1455,0),IF(Dane!$C$9=3,IFERROR(ROUND(J1455-ROUND(J1455*0.0976,2)-ROUND(J1455*0.015,2)-ROUND(J1455*0.0245,2),2)/W1455,0),0))</f>
        <v>0</v>
      </c>
      <c r="BA1455" s="39">
        <f t="shared" si="343"/>
        <v>0</v>
      </c>
      <c r="BB1455" s="39">
        <f t="shared" si="344"/>
        <v>0</v>
      </c>
      <c r="BC1455" s="39">
        <f t="shared" si="337"/>
        <v>0</v>
      </c>
      <c r="BD1455" s="39">
        <f>IF(Dane!$C$9=2,IFERROR(BC1455/W1455,0),IF(Dane!$C$9=3,IFERROR(BC1455/W1455,0),0))</f>
        <v>0</v>
      </c>
      <c r="BE1455" s="39">
        <f t="shared" si="345"/>
        <v>0</v>
      </c>
      <c r="BF1455" s="39">
        <v>0</v>
      </c>
      <c r="BG1455" s="39">
        <f t="shared" si="346"/>
        <v>0</v>
      </c>
      <c r="BH1455" s="39">
        <f>IF(Dane!$C$9=2,IF(ROUND((S1455+T1455)*BG1455,2)&gt;$AN$1,$AN$1,ROUND((S1455+T1455)*BG1455,2)),IF(Dane!$C$9=3,IF(ROUND((S1455+T1455)*BG1455,2)&gt;$AN$1,$AN$1,ROUND((S1455+T1455)*BG1455,2)),0))</f>
        <v>0</v>
      </c>
      <c r="BI1455" s="39">
        <v>0</v>
      </c>
      <c r="BJ1455" s="39">
        <f>IF(Dane!$C$9=3,IFERROR(J1455/AB1455,0),0)</f>
        <v>0</v>
      </c>
      <c r="BK1455" s="39">
        <f>IF(Dane!$C$9=3,IFERROR(ROUND(J1455-ROUND(J1455*0.0976,2)-ROUND(J1455*0.015,2)-ROUND(J1455*0.0245,2),2)/AB1455,0),0)</f>
        <v>0</v>
      </c>
      <c r="BL1455" s="39">
        <f t="shared" si="347"/>
        <v>0</v>
      </c>
      <c r="BM1455" s="39">
        <f t="shared" si="348"/>
        <v>0</v>
      </c>
      <c r="BN1455" s="39">
        <f t="shared" si="338"/>
        <v>0</v>
      </c>
      <c r="BO1455" s="39">
        <f>IF(Dane!$C$9=3,IFERROR(BN1455/AB1455,0),0)</f>
        <v>0</v>
      </c>
      <c r="BP1455" s="39">
        <f t="shared" si="349"/>
        <v>0</v>
      </c>
      <c r="BQ1455" s="39">
        <v>0</v>
      </c>
      <c r="BR1455" s="39">
        <f t="shared" si="350"/>
        <v>0</v>
      </c>
      <c r="BS1455" s="39">
        <f>IF(Dane!$C$9=3,IF(ROUND((X1455+Y1455)*BR1455,2)&gt;$AN$1,$AN$1,ROUND((X1455+Y1455)*BR1455,2)),0)</f>
        <v>0</v>
      </c>
      <c r="BT1455" s="39">
        <v>0</v>
      </c>
    </row>
    <row r="1456" spans="1:72">
      <c r="A1456" s="87">
        <v>1447</v>
      </c>
      <c r="B1456" s="1"/>
      <c r="C1456" s="1"/>
      <c r="D1456" s="2"/>
      <c r="E1456" s="3"/>
      <c r="F1456" s="4"/>
      <c r="G1456" s="5"/>
      <c r="H1456" s="5"/>
      <c r="I1456" s="6"/>
      <c r="J1456" s="5"/>
      <c r="K1456" s="5"/>
      <c r="L1456" s="5"/>
      <c r="M1456" s="55"/>
      <c r="N1456" s="8"/>
      <c r="O1456" s="105"/>
      <c r="P1456" s="5"/>
      <c r="Q1456" s="5"/>
      <c r="R1456" s="105">
        <f>Dane!$C$10</f>
        <v>0</v>
      </c>
      <c r="S1456" s="8"/>
      <c r="T1456" s="105"/>
      <c r="U1456" s="5"/>
      <c r="V1456" s="5"/>
      <c r="W1456" s="107">
        <f>Dane!$C$11</f>
        <v>0</v>
      </c>
      <c r="X1456" s="8"/>
      <c r="Y1456" s="105"/>
      <c r="Z1456" s="5"/>
      <c r="AA1456" s="5"/>
      <c r="AB1456" s="110">
        <f>Dane!$C$12</f>
        <v>0</v>
      </c>
      <c r="AC1456" s="108">
        <f>IF(Dane!$E$3=1,AP1456+BA1456+BL1456,IF(Dane!$E$3=2,AT1456+BE1456+BP1456,AW1456+BH1456+BS1456))</f>
        <v>0</v>
      </c>
      <c r="AD1456" s="14">
        <f>IF(Dane!$E$3=1,AQ1456+BB1456+BM1456,IF(Dane!$E$3=2,AU1456+BF1456+BQ1456,AX1456+BI1456+BT1456))</f>
        <v>0</v>
      </c>
      <c r="AE1456" s="14">
        <f>IF((J1456*Dane!$C$9)-AC1456&lt;0,0,(J1456*Dane!$C$9)-AC1456)</f>
        <v>0</v>
      </c>
      <c r="AF1456" s="61">
        <f>IF((K1456*Dane!$C$9)-AD1456&lt;0,0,(K1456*Dane!$C$9)-AD1456)</f>
        <v>0</v>
      </c>
      <c r="AG1456" s="93"/>
      <c r="AH1456" s="84">
        <f>IF(Dane!$E$3=1,AP1456,IF(Dane!$E$3=2,AT1456,AW1456))</f>
        <v>0</v>
      </c>
      <c r="AI1456" s="84">
        <f>IF(Dane!$E$3=1,AQ1456,IF(Dane!$E$3=2,AU1456,AX1456))</f>
        <v>0</v>
      </c>
      <c r="AJ1456" s="84">
        <f>IF(Dane!$E$3=1,BA1456,IF(Dane!$E$3=2,BE1456,BH1456))</f>
        <v>0</v>
      </c>
      <c r="AK1456" s="84">
        <f>IF(Dane!$E$3=1,BB1456,IF(Dane!$E$3=2,BF1456,BI1456))</f>
        <v>0</v>
      </c>
      <c r="AL1456" s="84">
        <f>IF(Dane!$E$3=1,BL1456,IF(Dane!$E$3=2,BP1456,BS1456))</f>
        <v>0</v>
      </c>
      <c r="AM1456" s="84">
        <f>IF(Dane!$E$3=1,BM1456,IF(Dane!$E$3=2,BQ1456,BT1456))</f>
        <v>0</v>
      </c>
      <c r="AN1456" s="39">
        <f>IF(Dane!$C$9="",0,IFERROR(J1456/R1456,0))</f>
        <v>0</v>
      </c>
      <c r="AO1456" s="39">
        <f>IF(Dane!$C$9="",0,IFERROR(ROUND(J1456-ROUND(J1456*0.0976,2)-ROUND(J1456*0.015,2)-ROUND(J1456*0.0245,2),2)/R1456,0))</f>
        <v>0</v>
      </c>
      <c r="AP1456" s="39">
        <f t="shared" si="339"/>
        <v>0</v>
      </c>
      <c r="AQ1456" s="39">
        <f t="shared" si="340"/>
        <v>0</v>
      </c>
      <c r="AR1456" s="39">
        <f t="shared" si="336"/>
        <v>0</v>
      </c>
      <c r="AS1456" s="39">
        <f>IF(Dane!$C$9="",0,IFERROR(AR1456/R1456,0))</f>
        <v>0</v>
      </c>
      <c r="AT1456" s="39">
        <f t="shared" si="341"/>
        <v>0</v>
      </c>
      <c r="AU1456" s="39">
        <v>0</v>
      </c>
      <c r="AV1456" s="39">
        <f t="shared" si="342"/>
        <v>0</v>
      </c>
      <c r="AW1456" s="39">
        <f>IF(Dane!$C$9="",0,IF(ROUND((N1456+O1456)*AV1456,2)&gt;$AN$1,$AN$1,ROUND((N1456+O1456)*AV1456,2)))</f>
        <v>0</v>
      </c>
      <c r="AX1456" s="39">
        <v>0</v>
      </c>
      <c r="AY1456" s="39">
        <f>IF(Dane!$C$9=2,IFERROR(J1456/W1456,0),IF(Dane!$C$9=3,IFERROR(J1456/W1456,0),0))</f>
        <v>0</v>
      </c>
      <c r="AZ1456" s="39">
        <f>IF(Dane!$C$9=2,IFERROR(ROUND(J1456-ROUND(J1456*0.0976,2)-ROUND(J1456*0.015,2)-ROUND(J1456*0.0245,2),2)/W1456,0),IF(Dane!$C$9=3,IFERROR(ROUND(J1456-ROUND(J1456*0.0976,2)-ROUND(J1456*0.015,2)-ROUND(J1456*0.0245,2),2)/W1456,0),0))</f>
        <v>0</v>
      </c>
      <c r="BA1456" s="39">
        <f t="shared" si="343"/>
        <v>0</v>
      </c>
      <c r="BB1456" s="39">
        <f t="shared" si="344"/>
        <v>0</v>
      </c>
      <c r="BC1456" s="39">
        <f t="shared" si="337"/>
        <v>0</v>
      </c>
      <c r="BD1456" s="39">
        <f>IF(Dane!$C$9=2,IFERROR(BC1456/W1456,0),IF(Dane!$C$9=3,IFERROR(BC1456/W1456,0),0))</f>
        <v>0</v>
      </c>
      <c r="BE1456" s="39">
        <f t="shared" si="345"/>
        <v>0</v>
      </c>
      <c r="BF1456" s="39">
        <v>0</v>
      </c>
      <c r="BG1456" s="39">
        <f t="shared" si="346"/>
        <v>0</v>
      </c>
      <c r="BH1456" s="39">
        <f>IF(Dane!$C$9=2,IF(ROUND((S1456+T1456)*BG1456,2)&gt;$AN$1,$AN$1,ROUND((S1456+T1456)*BG1456,2)),IF(Dane!$C$9=3,IF(ROUND((S1456+T1456)*BG1456,2)&gt;$AN$1,$AN$1,ROUND((S1456+T1456)*BG1456,2)),0))</f>
        <v>0</v>
      </c>
      <c r="BI1456" s="39">
        <v>0</v>
      </c>
      <c r="BJ1456" s="39">
        <f>IF(Dane!$C$9=3,IFERROR(J1456/AB1456,0),0)</f>
        <v>0</v>
      </c>
      <c r="BK1456" s="39">
        <f>IF(Dane!$C$9=3,IFERROR(ROUND(J1456-ROUND(J1456*0.0976,2)-ROUND(J1456*0.015,2)-ROUND(J1456*0.0245,2),2)/AB1456,0),0)</f>
        <v>0</v>
      </c>
      <c r="BL1456" s="39">
        <f t="shared" si="347"/>
        <v>0</v>
      </c>
      <c r="BM1456" s="39">
        <f t="shared" si="348"/>
        <v>0</v>
      </c>
      <c r="BN1456" s="39">
        <f t="shared" si="338"/>
        <v>0</v>
      </c>
      <c r="BO1456" s="39">
        <f>IF(Dane!$C$9=3,IFERROR(BN1456/AB1456,0),0)</f>
        <v>0</v>
      </c>
      <c r="BP1456" s="39">
        <f t="shared" si="349"/>
        <v>0</v>
      </c>
      <c r="BQ1456" s="39">
        <v>0</v>
      </c>
      <c r="BR1456" s="39">
        <f t="shared" si="350"/>
        <v>0</v>
      </c>
      <c r="BS1456" s="39">
        <f>IF(Dane!$C$9=3,IF(ROUND((X1456+Y1456)*BR1456,2)&gt;$AN$1,$AN$1,ROUND((X1456+Y1456)*BR1456,2)),0)</f>
        <v>0</v>
      </c>
      <c r="BT1456" s="39">
        <v>0</v>
      </c>
    </row>
    <row r="1457" spans="1:72">
      <c r="A1457" s="87">
        <v>1448</v>
      </c>
      <c r="B1457" s="1"/>
      <c r="C1457" s="1"/>
      <c r="D1457" s="2"/>
      <c r="E1457" s="3"/>
      <c r="F1457" s="4"/>
      <c r="G1457" s="5"/>
      <c r="H1457" s="5"/>
      <c r="I1457" s="6"/>
      <c r="J1457" s="5"/>
      <c r="K1457" s="5"/>
      <c r="L1457" s="5"/>
      <c r="M1457" s="55"/>
      <c r="N1457" s="8"/>
      <c r="O1457" s="105"/>
      <c r="P1457" s="5"/>
      <c r="Q1457" s="5"/>
      <c r="R1457" s="105">
        <f>Dane!$C$10</f>
        <v>0</v>
      </c>
      <c r="S1457" s="8"/>
      <c r="T1457" s="105"/>
      <c r="U1457" s="5"/>
      <c r="V1457" s="5"/>
      <c r="W1457" s="107">
        <f>Dane!$C$11</f>
        <v>0</v>
      </c>
      <c r="X1457" s="8"/>
      <c r="Y1457" s="105"/>
      <c r="Z1457" s="5"/>
      <c r="AA1457" s="5"/>
      <c r="AB1457" s="110">
        <f>Dane!$C$12</f>
        <v>0</v>
      </c>
      <c r="AC1457" s="108">
        <f>IF(Dane!$E$3=1,AP1457+BA1457+BL1457,IF(Dane!$E$3=2,AT1457+BE1457+BP1457,AW1457+BH1457+BS1457))</f>
        <v>0</v>
      </c>
      <c r="AD1457" s="14">
        <f>IF(Dane!$E$3=1,AQ1457+BB1457+BM1457,IF(Dane!$E$3=2,AU1457+BF1457+BQ1457,AX1457+BI1457+BT1457))</f>
        <v>0</v>
      </c>
      <c r="AE1457" s="14">
        <f>IF((J1457*Dane!$C$9)-AC1457&lt;0,0,(J1457*Dane!$C$9)-AC1457)</f>
        <v>0</v>
      </c>
      <c r="AF1457" s="61">
        <f>IF((K1457*Dane!$C$9)-AD1457&lt;0,0,(K1457*Dane!$C$9)-AD1457)</f>
        <v>0</v>
      </c>
      <c r="AG1457" s="93"/>
      <c r="AH1457" s="84">
        <f>IF(Dane!$E$3=1,AP1457,IF(Dane!$E$3=2,AT1457,AW1457))</f>
        <v>0</v>
      </c>
      <c r="AI1457" s="84">
        <f>IF(Dane!$E$3=1,AQ1457,IF(Dane!$E$3=2,AU1457,AX1457))</f>
        <v>0</v>
      </c>
      <c r="AJ1457" s="84">
        <f>IF(Dane!$E$3=1,BA1457,IF(Dane!$E$3=2,BE1457,BH1457))</f>
        <v>0</v>
      </c>
      <c r="AK1457" s="84">
        <f>IF(Dane!$E$3=1,BB1457,IF(Dane!$E$3=2,BF1457,BI1457))</f>
        <v>0</v>
      </c>
      <c r="AL1457" s="84">
        <f>IF(Dane!$E$3=1,BL1457,IF(Dane!$E$3=2,BP1457,BS1457))</f>
        <v>0</v>
      </c>
      <c r="AM1457" s="84">
        <f>IF(Dane!$E$3=1,BM1457,IF(Dane!$E$3=2,BQ1457,BT1457))</f>
        <v>0</v>
      </c>
      <c r="AN1457" s="39">
        <f>IF(Dane!$C$9="",0,IFERROR(J1457/R1457,0))</f>
        <v>0</v>
      </c>
      <c r="AO1457" s="39">
        <f>IF(Dane!$C$9="",0,IFERROR(ROUND(J1457-ROUND(J1457*0.0976,2)-ROUND(J1457*0.015,2)-ROUND(J1457*0.0245,2),2)/R1457,0))</f>
        <v>0</v>
      </c>
      <c r="AP1457" s="39">
        <f t="shared" si="339"/>
        <v>0</v>
      </c>
      <c r="AQ1457" s="39">
        <f t="shared" si="340"/>
        <v>0</v>
      </c>
      <c r="AR1457" s="39">
        <f t="shared" si="336"/>
        <v>0</v>
      </c>
      <c r="AS1457" s="39">
        <f>IF(Dane!$C$9="",0,IFERROR(AR1457/R1457,0))</f>
        <v>0</v>
      </c>
      <c r="AT1457" s="39">
        <f t="shared" si="341"/>
        <v>0</v>
      </c>
      <c r="AU1457" s="39">
        <v>0</v>
      </c>
      <c r="AV1457" s="39">
        <f t="shared" si="342"/>
        <v>0</v>
      </c>
      <c r="AW1457" s="39">
        <f>IF(Dane!$C$9="",0,IF(ROUND((N1457+O1457)*AV1457,2)&gt;$AN$1,$AN$1,ROUND((N1457+O1457)*AV1457,2)))</f>
        <v>0</v>
      </c>
      <c r="AX1457" s="39">
        <v>0</v>
      </c>
      <c r="AY1457" s="39">
        <f>IF(Dane!$C$9=2,IFERROR(J1457/W1457,0),IF(Dane!$C$9=3,IFERROR(J1457/W1457,0),0))</f>
        <v>0</v>
      </c>
      <c r="AZ1457" s="39">
        <f>IF(Dane!$C$9=2,IFERROR(ROUND(J1457-ROUND(J1457*0.0976,2)-ROUND(J1457*0.015,2)-ROUND(J1457*0.0245,2),2)/W1457,0),IF(Dane!$C$9=3,IFERROR(ROUND(J1457-ROUND(J1457*0.0976,2)-ROUND(J1457*0.015,2)-ROUND(J1457*0.0245,2),2)/W1457,0),0))</f>
        <v>0</v>
      </c>
      <c r="BA1457" s="39">
        <f t="shared" si="343"/>
        <v>0</v>
      </c>
      <c r="BB1457" s="39">
        <f t="shared" si="344"/>
        <v>0</v>
      </c>
      <c r="BC1457" s="39">
        <f t="shared" si="337"/>
        <v>0</v>
      </c>
      <c r="BD1457" s="39">
        <f>IF(Dane!$C$9=2,IFERROR(BC1457/W1457,0),IF(Dane!$C$9=3,IFERROR(BC1457/W1457,0),0))</f>
        <v>0</v>
      </c>
      <c r="BE1457" s="39">
        <f t="shared" si="345"/>
        <v>0</v>
      </c>
      <c r="BF1457" s="39">
        <v>0</v>
      </c>
      <c r="BG1457" s="39">
        <f t="shared" si="346"/>
        <v>0</v>
      </c>
      <c r="BH1457" s="39">
        <f>IF(Dane!$C$9=2,IF(ROUND((S1457+T1457)*BG1457,2)&gt;$AN$1,$AN$1,ROUND((S1457+T1457)*BG1457,2)),IF(Dane!$C$9=3,IF(ROUND((S1457+T1457)*BG1457,2)&gt;$AN$1,$AN$1,ROUND((S1457+T1457)*BG1457,2)),0))</f>
        <v>0</v>
      </c>
      <c r="BI1457" s="39">
        <v>0</v>
      </c>
      <c r="BJ1457" s="39">
        <f>IF(Dane!$C$9=3,IFERROR(J1457/AB1457,0),0)</f>
        <v>0</v>
      </c>
      <c r="BK1457" s="39">
        <f>IF(Dane!$C$9=3,IFERROR(ROUND(J1457-ROUND(J1457*0.0976,2)-ROUND(J1457*0.015,2)-ROUND(J1457*0.0245,2),2)/AB1457,0),0)</f>
        <v>0</v>
      </c>
      <c r="BL1457" s="39">
        <f t="shared" si="347"/>
        <v>0</v>
      </c>
      <c r="BM1457" s="39">
        <f t="shared" si="348"/>
        <v>0</v>
      </c>
      <c r="BN1457" s="39">
        <f t="shared" si="338"/>
        <v>0</v>
      </c>
      <c r="BO1457" s="39">
        <f>IF(Dane!$C$9=3,IFERROR(BN1457/AB1457,0),0)</f>
        <v>0</v>
      </c>
      <c r="BP1457" s="39">
        <f t="shared" si="349"/>
        <v>0</v>
      </c>
      <c r="BQ1457" s="39">
        <v>0</v>
      </c>
      <c r="BR1457" s="39">
        <f t="shared" si="350"/>
        <v>0</v>
      </c>
      <c r="BS1457" s="39">
        <f>IF(Dane!$C$9=3,IF(ROUND((X1457+Y1457)*BR1457,2)&gt;$AN$1,$AN$1,ROUND((X1457+Y1457)*BR1457,2)),0)</f>
        <v>0</v>
      </c>
      <c r="BT1457" s="39">
        <v>0</v>
      </c>
    </row>
    <row r="1458" spans="1:72">
      <c r="A1458" s="87">
        <v>1449</v>
      </c>
      <c r="B1458" s="1"/>
      <c r="C1458" s="1"/>
      <c r="D1458" s="2"/>
      <c r="E1458" s="3"/>
      <c r="F1458" s="4"/>
      <c r="G1458" s="5"/>
      <c r="H1458" s="5"/>
      <c r="I1458" s="6"/>
      <c r="J1458" s="5"/>
      <c r="K1458" s="5"/>
      <c r="L1458" s="5"/>
      <c r="M1458" s="55"/>
      <c r="N1458" s="8"/>
      <c r="O1458" s="105"/>
      <c r="P1458" s="5"/>
      <c r="Q1458" s="5"/>
      <c r="R1458" s="105">
        <f>Dane!$C$10</f>
        <v>0</v>
      </c>
      <c r="S1458" s="8"/>
      <c r="T1458" s="105"/>
      <c r="U1458" s="5"/>
      <c r="V1458" s="5"/>
      <c r="W1458" s="107">
        <f>Dane!$C$11</f>
        <v>0</v>
      </c>
      <c r="X1458" s="8"/>
      <c r="Y1458" s="105"/>
      <c r="Z1458" s="5"/>
      <c r="AA1458" s="5"/>
      <c r="AB1458" s="110">
        <f>Dane!$C$12</f>
        <v>0</v>
      </c>
      <c r="AC1458" s="108">
        <f>IF(Dane!$E$3=1,AP1458+BA1458+BL1458,IF(Dane!$E$3=2,AT1458+BE1458+BP1458,AW1458+BH1458+BS1458))</f>
        <v>0</v>
      </c>
      <c r="AD1458" s="14">
        <f>IF(Dane!$E$3=1,AQ1458+BB1458+BM1458,IF(Dane!$E$3=2,AU1458+BF1458+BQ1458,AX1458+BI1458+BT1458))</f>
        <v>0</v>
      </c>
      <c r="AE1458" s="14">
        <f>IF((J1458*Dane!$C$9)-AC1458&lt;0,0,(J1458*Dane!$C$9)-AC1458)</f>
        <v>0</v>
      </c>
      <c r="AF1458" s="61">
        <f>IF((K1458*Dane!$C$9)-AD1458&lt;0,0,(K1458*Dane!$C$9)-AD1458)</f>
        <v>0</v>
      </c>
      <c r="AG1458" s="93"/>
      <c r="AH1458" s="84">
        <f>IF(Dane!$E$3=1,AP1458,IF(Dane!$E$3=2,AT1458,AW1458))</f>
        <v>0</v>
      </c>
      <c r="AI1458" s="84">
        <f>IF(Dane!$E$3=1,AQ1458,IF(Dane!$E$3=2,AU1458,AX1458))</f>
        <v>0</v>
      </c>
      <c r="AJ1458" s="84">
        <f>IF(Dane!$E$3=1,BA1458,IF(Dane!$E$3=2,BE1458,BH1458))</f>
        <v>0</v>
      </c>
      <c r="AK1458" s="84">
        <f>IF(Dane!$E$3=1,BB1458,IF(Dane!$E$3=2,BF1458,BI1458))</f>
        <v>0</v>
      </c>
      <c r="AL1458" s="84">
        <f>IF(Dane!$E$3=1,BL1458,IF(Dane!$E$3=2,BP1458,BS1458))</f>
        <v>0</v>
      </c>
      <c r="AM1458" s="84">
        <f>IF(Dane!$E$3=1,BM1458,IF(Dane!$E$3=2,BQ1458,BT1458))</f>
        <v>0</v>
      </c>
      <c r="AN1458" s="39">
        <f>IF(Dane!$C$9="",0,IFERROR(J1458/R1458,0))</f>
        <v>0</v>
      </c>
      <c r="AO1458" s="39">
        <f>IF(Dane!$C$9="",0,IFERROR(ROUND(J1458-ROUND(J1458*0.0976,2)-ROUND(J1458*0.015,2)-ROUND(J1458*0.0245,2),2)/R1458,0))</f>
        <v>0</v>
      </c>
      <c r="AP1458" s="39">
        <f t="shared" si="339"/>
        <v>0</v>
      </c>
      <c r="AQ1458" s="39">
        <f t="shared" si="340"/>
        <v>0</v>
      </c>
      <c r="AR1458" s="39">
        <f t="shared" si="336"/>
        <v>0</v>
      </c>
      <c r="AS1458" s="39">
        <f>IF(Dane!$C$9="",0,IFERROR(AR1458/R1458,0))</f>
        <v>0</v>
      </c>
      <c r="AT1458" s="39">
        <f t="shared" si="341"/>
        <v>0</v>
      </c>
      <c r="AU1458" s="39">
        <v>0</v>
      </c>
      <c r="AV1458" s="39">
        <f t="shared" si="342"/>
        <v>0</v>
      </c>
      <c r="AW1458" s="39">
        <f>IF(Dane!$C$9="",0,IF(ROUND((N1458+O1458)*AV1458,2)&gt;$AN$1,$AN$1,ROUND((N1458+O1458)*AV1458,2)))</f>
        <v>0</v>
      </c>
      <c r="AX1458" s="39">
        <v>0</v>
      </c>
      <c r="AY1458" s="39">
        <f>IF(Dane!$C$9=2,IFERROR(J1458/W1458,0),IF(Dane!$C$9=3,IFERROR(J1458/W1458,0),0))</f>
        <v>0</v>
      </c>
      <c r="AZ1458" s="39">
        <f>IF(Dane!$C$9=2,IFERROR(ROUND(J1458-ROUND(J1458*0.0976,2)-ROUND(J1458*0.015,2)-ROUND(J1458*0.0245,2),2)/W1458,0),IF(Dane!$C$9=3,IFERROR(ROUND(J1458-ROUND(J1458*0.0976,2)-ROUND(J1458*0.015,2)-ROUND(J1458*0.0245,2),2)/W1458,0),0))</f>
        <v>0</v>
      </c>
      <c r="BA1458" s="39">
        <f t="shared" si="343"/>
        <v>0</v>
      </c>
      <c r="BB1458" s="39">
        <f t="shared" si="344"/>
        <v>0</v>
      </c>
      <c r="BC1458" s="39">
        <f t="shared" si="337"/>
        <v>0</v>
      </c>
      <c r="BD1458" s="39">
        <f>IF(Dane!$C$9=2,IFERROR(BC1458/W1458,0),IF(Dane!$C$9=3,IFERROR(BC1458/W1458,0),0))</f>
        <v>0</v>
      </c>
      <c r="BE1458" s="39">
        <f t="shared" si="345"/>
        <v>0</v>
      </c>
      <c r="BF1458" s="39">
        <v>0</v>
      </c>
      <c r="BG1458" s="39">
        <f t="shared" si="346"/>
        <v>0</v>
      </c>
      <c r="BH1458" s="39">
        <f>IF(Dane!$C$9=2,IF(ROUND((S1458+T1458)*BG1458,2)&gt;$AN$1,$AN$1,ROUND((S1458+T1458)*BG1458,2)),IF(Dane!$C$9=3,IF(ROUND((S1458+T1458)*BG1458,2)&gt;$AN$1,$AN$1,ROUND((S1458+T1458)*BG1458,2)),0))</f>
        <v>0</v>
      </c>
      <c r="BI1458" s="39">
        <v>0</v>
      </c>
      <c r="BJ1458" s="39">
        <f>IF(Dane!$C$9=3,IFERROR(J1458/AB1458,0),0)</f>
        <v>0</v>
      </c>
      <c r="BK1458" s="39">
        <f>IF(Dane!$C$9=3,IFERROR(ROUND(J1458-ROUND(J1458*0.0976,2)-ROUND(J1458*0.015,2)-ROUND(J1458*0.0245,2),2)/AB1458,0),0)</f>
        <v>0</v>
      </c>
      <c r="BL1458" s="39">
        <f t="shared" si="347"/>
        <v>0</v>
      </c>
      <c r="BM1458" s="39">
        <f t="shared" si="348"/>
        <v>0</v>
      </c>
      <c r="BN1458" s="39">
        <f t="shared" si="338"/>
        <v>0</v>
      </c>
      <c r="BO1458" s="39">
        <f>IF(Dane!$C$9=3,IFERROR(BN1458/AB1458,0),0)</f>
        <v>0</v>
      </c>
      <c r="BP1458" s="39">
        <f t="shared" si="349"/>
        <v>0</v>
      </c>
      <c r="BQ1458" s="39">
        <v>0</v>
      </c>
      <c r="BR1458" s="39">
        <f t="shared" si="350"/>
        <v>0</v>
      </c>
      <c r="BS1458" s="39">
        <f>IF(Dane!$C$9=3,IF(ROUND((X1458+Y1458)*BR1458,2)&gt;$AN$1,$AN$1,ROUND((X1458+Y1458)*BR1458,2)),0)</f>
        <v>0</v>
      </c>
      <c r="BT1458" s="39">
        <v>0</v>
      </c>
    </row>
    <row r="1459" spans="1:72">
      <c r="A1459" s="87">
        <v>1450</v>
      </c>
      <c r="B1459" s="1"/>
      <c r="C1459" s="1"/>
      <c r="D1459" s="2"/>
      <c r="E1459" s="3"/>
      <c r="F1459" s="4"/>
      <c r="G1459" s="5"/>
      <c r="H1459" s="5"/>
      <c r="I1459" s="6"/>
      <c r="J1459" s="5"/>
      <c r="K1459" s="5"/>
      <c r="L1459" s="5"/>
      <c r="M1459" s="55"/>
      <c r="N1459" s="8"/>
      <c r="O1459" s="105"/>
      <c r="P1459" s="5"/>
      <c r="Q1459" s="5"/>
      <c r="R1459" s="105">
        <f>Dane!$C$10</f>
        <v>0</v>
      </c>
      <c r="S1459" s="8"/>
      <c r="T1459" s="105"/>
      <c r="U1459" s="5"/>
      <c r="V1459" s="5"/>
      <c r="W1459" s="107">
        <f>Dane!$C$11</f>
        <v>0</v>
      </c>
      <c r="X1459" s="8"/>
      <c r="Y1459" s="105"/>
      <c r="Z1459" s="5"/>
      <c r="AA1459" s="5"/>
      <c r="AB1459" s="110">
        <f>Dane!$C$12</f>
        <v>0</v>
      </c>
      <c r="AC1459" s="108">
        <f>IF(Dane!$E$3=1,AP1459+BA1459+BL1459,IF(Dane!$E$3=2,AT1459+BE1459+BP1459,AW1459+BH1459+BS1459))</f>
        <v>0</v>
      </c>
      <c r="AD1459" s="14">
        <f>IF(Dane!$E$3=1,AQ1459+BB1459+BM1459,IF(Dane!$E$3=2,AU1459+BF1459+BQ1459,AX1459+BI1459+BT1459))</f>
        <v>0</v>
      </c>
      <c r="AE1459" s="14">
        <f>IF((J1459*Dane!$C$9)-AC1459&lt;0,0,(J1459*Dane!$C$9)-AC1459)</f>
        <v>0</v>
      </c>
      <c r="AF1459" s="61">
        <f>IF((K1459*Dane!$C$9)-AD1459&lt;0,0,(K1459*Dane!$C$9)-AD1459)</f>
        <v>0</v>
      </c>
      <c r="AG1459" s="93"/>
      <c r="AH1459" s="84">
        <f>IF(Dane!$E$3=1,AP1459,IF(Dane!$E$3=2,AT1459,AW1459))</f>
        <v>0</v>
      </c>
      <c r="AI1459" s="84">
        <f>IF(Dane!$E$3=1,AQ1459,IF(Dane!$E$3=2,AU1459,AX1459))</f>
        <v>0</v>
      </c>
      <c r="AJ1459" s="84">
        <f>IF(Dane!$E$3=1,BA1459,IF(Dane!$E$3=2,BE1459,BH1459))</f>
        <v>0</v>
      </c>
      <c r="AK1459" s="84">
        <f>IF(Dane!$E$3=1,BB1459,IF(Dane!$E$3=2,BF1459,BI1459))</f>
        <v>0</v>
      </c>
      <c r="AL1459" s="84">
        <f>IF(Dane!$E$3=1,BL1459,IF(Dane!$E$3=2,BP1459,BS1459))</f>
        <v>0</v>
      </c>
      <c r="AM1459" s="84">
        <f>IF(Dane!$E$3=1,BM1459,IF(Dane!$E$3=2,BQ1459,BT1459))</f>
        <v>0</v>
      </c>
      <c r="AN1459" s="39">
        <f>IF(Dane!$C$9="",0,IFERROR(J1459/R1459,0))</f>
        <v>0</v>
      </c>
      <c r="AO1459" s="39">
        <f>IF(Dane!$C$9="",0,IFERROR(ROUND(J1459-ROUND(J1459*0.0976,2)-ROUND(J1459*0.015,2)-ROUND(J1459*0.0245,2),2)/R1459,0))</f>
        <v>0</v>
      </c>
      <c r="AP1459" s="39">
        <f t="shared" si="339"/>
        <v>0</v>
      </c>
      <c r="AQ1459" s="39">
        <f t="shared" si="340"/>
        <v>0</v>
      </c>
      <c r="AR1459" s="39">
        <f t="shared" si="336"/>
        <v>0</v>
      </c>
      <c r="AS1459" s="39">
        <f>IF(Dane!$C$9="",0,IFERROR(AR1459/R1459,0))</f>
        <v>0</v>
      </c>
      <c r="AT1459" s="39">
        <f t="shared" si="341"/>
        <v>0</v>
      </c>
      <c r="AU1459" s="39">
        <v>0</v>
      </c>
      <c r="AV1459" s="39">
        <f t="shared" si="342"/>
        <v>0</v>
      </c>
      <c r="AW1459" s="39">
        <f>IF(Dane!$C$9="",0,IF(ROUND((N1459+O1459)*AV1459,2)&gt;$AN$1,$AN$1,ROUND((N1459+O1459)*AV1459,2)))</f>
        <v>0</v>
      </c>
      <c r="AX1459" s="39">
        <v>0</v>
      </c>
      <c r="AY1459" s="39">
        <f>IF(Dane!$C$9=2,IFERROR(J1459/W1459,0),IF(Dane!$C$9=3,IFERROR(J1459/W1459,0),0))</f>
        <v>0</v>
      </c>
      <c r="AZ1459" s="39">
        <f>IF(Dane!$C$9=2,IFERROR(ROUND(J1459-ROUND(J1459*0.0976,2)-ROUND(J1459*0.015,2)-ROUND(J1459*0.0245,2),2)/W1459,0),IF(Dane!$C$9=3,IFERROR(ROUND(J1459-ROUND(J1459*0.0976,2)-ROUND(J1459*0.015,2)-ROUND(J1459*0.0245,2),2)/W1459,0),0))</f>
        <v>0</v>
      </c>
      <c r="BA1459" s="39">
        <f t="shared" si="343"/>
        <v>0</v>
      </c>
      <c r="BB1459" s="39">
        <f t="shared" si="344"/>
        <v>0</v>
      </c>
      <c r="BC1459" s="39">
        <f t="shared" si="337"/>
        <v>0</v>
      </c>
      <c r="BD1459" s="39">
        <f>IF(Dane!$C$9=2,IFERROR(BC1459/W1459,0),IF(Dane!$C$9=3,IFERROR(BC1459/W1459,0),0))</f>
        <v>0</v>
      </c>
      <c r="BE1459" s="39">
        <f t="shared" si="345"/>
        <v>0</v>
      </c>
      <c r="BF1459" s="39">
        <v>0</v>
      </c>
      <c r="BG1459" s="39">
        <f t="shared" si="346"/>
        <v>0</v>
      </c>
      <c r="BH1459" s="39">
        <f>IF(Dane!$C$9=2,IF(ROUND((S1459+T1459)*BG1459,2)&gt;$AN$1,$AN$1,ROUND((S1459+T1459)*BG1459,2)),IF(Dane!$C$9=3,IF(ROUND((S1459+T1459)*BG1459,2)&gt;$AN$1,$AN$1,ROUND((S1459+T1459)*BG1459,2)),0))</f>
        <v>0</v>
      </c>
      <c r="BI1459" s="39">
        <v>0</v>
      </c>
      <c r="BJ1459" s="39">
        <f>IF(Dane!$C$9=3,IFERROR(J1459/AB1459,0),0)</f>
        <v>0</v>
      </c>
      <c r="BK1459" s="39">
        <f>IF(Dane!$C$9=3,IFERROR(ROUND(J1459-ROUND(J1459*0.0976,2)-ROUND(J1459*0.015,2)-ROUND(J1459*0.0245,2),2)/AB1459,0),0)</f>
        <v>0</v>
      </c>
      <c r="BL1459" s="39">
        <f t="shared" si="347"/>
        <v>0</v>
      </c>
      <c r="BM1459" s="39">
        <f t="shared" si="348"/>
        <v>0</v>
      </c>
      <c r="BN1459" s="39">
        <f t="shared" si="338"/>
        <v>0</v>
      </c>
      <c r="BO1459" s="39">
        <f>IF(Dane!$C$9=3,IFERROR(BN1459/AB1459,0),0)</f>
        <v>0</v>
      </c>
      <c r="BP1459" s="39">
        <f t="shared" si="349"/>
        <v>0</v>
      </c>
      <c r="BQ1459" s="39">
        <v>0</v>
      </c>
      <c r="BR1459" s="39">
        <f t="shared" si="350"/>
        <v>0</v>
      </c>
      <c r="BS1459" s="39">
        <f>IF(Dane!$C$9=3,IF(ROUND((X1459+Y1459)*BR1459,2)&gt;$AN$1,$AN$1,ROUND((X1459+Y1459)*BR1459,2)),0)</f>
        <v>0</v>
      </c>
      <c r="BT1459" s="39">
        <v>0</v>
      </c>
    </row>
    <row r="1460" spans="1:72">
      <c r="A1460" s="87">
        <v>1451</v>
      </c>
      <c r="B1460" s="1"/>
      <c r="C1460" s="1"/>
      <c r="D1460" s="2"/>
      <c r="E1460" s="3"/>
      <c r="F1460" s="4"/>
      <c r="G1460" s="5"/>
      <c r="H1460" s="5"/>
      <c r="I1460" s="6"/>
      <c r="J1460" s="5"/>
      <c r="K1460" s="5"/>
      <c r="L1460" s="5"/>
      <c r="M1460" s="55"/>
      <c r="N1460" s="8"/>
      <c r="O1460" s="105"/>
      <c r="P1460" s="5"/>
      <c r="Q1460" s="5"/>
      <c r="R1460" s="105">
        <f>Dane!$C$10</f>
        <v>0</v>
      </c>
      <c r="S1460" s="8"/>
      <c r="T1460" s="105"/>
      <c r="U1460" s="5"/>
      <c r="V1460" s="5"/>
      <c r="W1460" s="107">
        <f>Dane!$C$11</f>
        <v>0</v>
      </c>
      <c r="X1460" s="8"/>
      <c r="Y1460" s="105"/>
      <c r="Z1460" s="5"/>
      <c r="AA1460" s="5"/>
      <c r="AB1460" s="110">
        <f>Dane!$C$12</f>
        <v>0</v>
      </c>
      <c r="AC1460" s="108">
        <f>IF(Dane!$E$3=1,AP1460+BA1460+BL1460,IF(Dane!$E$3=2,AT1460+BE1460+BP1460,AW1460+BH1460+BS1460))</f>
        <v>0</v>
      </c>
      <c r="AD1460" s="14">
        <f>IF(Dane!$E$3=1,AQ1460+BB1460+BM1460,IF(Dane!$E$3=2,AU1460+BF1460+BQ1460,AX1460+BI1460+BT1460))</f>
        <v>0</v>
      </c>
      <c r="AE1460" s="14">
        <f>IF((J1460*Dane!$C$9)-AC1460&lt;0,0,(J1460*Dane!$C$9)-AC1460)</f>
        <v>0</v>
      </c>
      <c r="AF1460" s="61">
        <f>IF((K1460*Dane!$C$9)-AD1460&lt;0,0,(K1460*Dane!$C$9)-AD1460)</f>
        <v>0</v>
      </c>
      <c r="AG1460" s="93"/>
      <c r="AH1460" s="84">
        <f>IF(Dane!$E$3=1,AP1460,IF(Dane!$E$3=2,AT1460,AW1460))</f>
        <v>0</v>
      </c>
      <c r="AI1460" s="84">
        <f>IF(Dane!$E$3=1,AQ1460,IF(Dane!$E$3=2,AU1460,AX1460))</f>
        <v>0</v>
      </c>
      <c r="AJ1460" s="84">
        <f>IF(Dane!$E$3=1,BA1460,IF(Dane!$E$3=2,BE1460,BH1460))</f>
        <v>0</v>
      </c>
      <c r="AK1460" s="84">
        <f>IF(Dane!$E$3=1,BB1460,IF(Dane!$E$3=2,BF1460,BI1460))</f>
        <v>0</v>
      </c>
      <c r="AL1460" s="84">
        <f>IF(Dane!$E$3=1,BL1460,IF(Dane!$E$3=2,BP1460,BS1460))</f>
        <v>0</v>
      </c>
      <c r="AM1460" s="84">
        <f>IF(Dane!$E$3=1,BM1460,IF(Dane!$E$3=2,BQ1460,BT1460))</f>
        <v>0</v>
      </c>
      <c r="AN1460" s="39">
        <f>IF(Dane!$C$9="",0,IFERROR(J1460/R1460,0))</f>
        <v>0</v>
      </c>
      <c r="AO1460" s="39">
        <f>IF(Dane!$C$9="",0,IFERROR(ROUND(J1460-ROUND(J1460*0.0976,2)-ROUND(J1460*0.015,2)-ROUND(J1460*0.0245,2),2)/R1460,0))</f>
        <v>0</v>
      </c>
      <c r="AP1460" s="39">
        <f t="shared" si="339"/>
        <v>0</v>
      </c>
      <c r="AQ1460" s="39">
        <f t="shared" si="340"/>
        <v>0</v>
      </c>
      <c r="AR1460" s="39">
        <f t="shared" si="336"/>
        <v>0</v>
      </c>
      <c r="AS1460" s="39">
        <f>IF(Dane!$C$9="",0,IFERROR(AR1460/R1460,0))</f>
        <v>0</v>
      </c>
      <c r="AT1460" s="39">
        <f t="shared" si="341"/>
        <v>0</v>
      </c>
      <c r="AU1460" s="39">
        <v>0</v>
      </c>
      <c r="AV1460" s="39">
        <f t="shared" si="342"/>
        <v>0</v>
      </c>
      <c r="AW1460" s="39">
        <f>IF(Dane!$C$9="",0,IF(ROUND((N1460+O1460)*AV1460,2)&gt;$AN$1,$AN$1,ROUND((N1460+O1460)*AV1460,2)))</f>
        <v>0</v>
      </c>
      <c r="AX1460" s="39">
        <v>0</v>
      </c>
      <c r="AY1460" s="39">
        <f>IF(Dane!$C$9=2,IFERROR(J1460/W1460,0),IF(Dane!$C$9=3,IFERROR(J1460/W1460,0),0))</f>
        <v>0</v>
      </c>
      <c r="AZ1460" s="39">
        <f>IF(Dane!$C$9=2,IFERROR(ROUND(J1460-ROUND(J1460*0.0976,2)-ROUND(J1460*0.015,2)-ROUND(J1460*0.0245,2),2)/W1460,0),IF(Dane!$C$9=3,IFERROR(ROUND(J1460-ROUND(J1460*0.0976,2)-ROUND(J1460*0.015,2)-ROUND(J1460*0.0245,2),2)/W1460,0),0))</f>
        <v>0</v>
      </c>
      <c r="BA1460" s="39">
        <f t="shared" si="343"/>
        <v>0</v>
      </c>
      <c r="BB1460" s="39">
        <f t="shared" si="344"/>
        <v>0</v>
      </c>
      <c r="BC1460" s="39">
        <f t="shared" si="337"/>
        <v>0</v>
      </c>
      <c r="BD1460" s="39">
        <f>IF(Dane!$C$9=2,IFERROR(BC1460/W1460,0),IF(Dane!$C$9=3,IFERROR(BC1460/W1460,0),0))</f>
        <v>0</v>
      </c>
      <c r="BE1460" s="39">
        <f t="shared" si="345"/>
        <v>0</v>
      </c>
      <c r="BF1460" s="39">
        <v>0</v>
      </c>
      <c r="BG1460" s="39">
        <f t="shared" si="346"/>
        <v>0</v>
      </c>
      <c r="BH1460" s="39">
        <f>IF(Dane!$C$9=2,IF(ROUND((S1460+T1460)*BG1460,2)&gt;$AN$1,$AN$1,ROUND((S1460+T1460)*BG1460,2)),IF(Dane!$C$9=3,IF(ROUND((S1460+T1460)*BG1460,2)&gt;$AN$1,$AN$1,ROUND((S1460+T1460)*BG1460,2)),0))</f>
        <v>0</v>
      </c>
      <c r="BI1460" s="39">
        <v>0</v>
      </c>
      <c r="BJ1460" s="39">
        <f>IF(Dane!$C$9=3,IFERROR(J1460/AB1460,0),0)</f>
        <v>0</v>
      </c>
      <c r="BK1460" s="39">
        <f>IF(Dane!$C$9=3,IFERROR(ROUND(J1460-ROUND(J1460*0.0976,2)-ROUND(J1460*0.015,2)-ROUND(J1460*0.0245,2),2)/AB1460,0),0)</f>
        <v>0</v>
      </c>
      <c r="BL1460" s="39">
        <f t="shared" si="347"/>
        <v>0</v>
      </c>
      <c r="BM1460" s="39">
        <f t="shared" si="348"/>
        <v>0</v>
      </c>
      <c r="BN1460" s="39">
        <f t="shared" si="338"/>
        <v>0</v>
      </c>
      <c r="BO1460" s="39">
        <f>IF(Dane!$C$9=3,IFERROR(BN1460/AB1460,0),0)</f>
        <v>0</v>
      </c>
      <c r="BP1460" s="39">
        <f t="shared" si="349"/>
        <v>0</v>
      </c>
      <c r="BQ1460" s="39">
        <v>0</v>
      </c>
      <c r="BR1460" s="39">
        <f t="shared" si="350"/>
        <v>0</v>
      </c>
      <c r="BS1460" s="39">
        <f>IF(Dane!$C$9=3,IF(ROUND((X1460+Y1460)*BR1460,2)&gt;$AN$1,$AN$1,ROUND((X1460+Y1460)*BR1460,2)),0)</f>
        <v>0</v>
      </c>
      <c r="BT1460" s="39">
        <v>0</v>
      </c>
    </row>
    <row r="1461" spans="1:72">
      <c r="A1461" s="87">
        <v>1452</v>
      </c>
      <c r="B1461" s="1"/>
      <c r="C1461" s="1"/>
      <c r="D1461" s="2"/>
      <c r="E1461" s="3"/>
      <c r="F1461" s="4"/>
      <c r="G1461" s="5"/>
      <c r="H1461" s="5"/>
      <c r="I1461" s="6"/>
      <c r="J1461" s="5"/>
      <c r="K1461" s="5"/>
      <c r="L1461" s="5"/>
      <c r="M1461" s="55"/>
      <c r="N1461" s="8"/>
      <c r="O1461" s="105"/>
      <c r="P1461" s="5"/>
      <c r="Q1461" s="5"/>
      <c r="R1461" s="105">
        <f>Dane!$C$10</f>
        <v>0</v>
      </c>
      <c r="S1461" s="8"/>
      <c r="T1461" s="105"/>
      <c r="U1461" s="5"/>
      <c r="V1461" s="5"/>
      <c r="W1461" s="107">
        <f>Dane!$C$11</f>
        <v>0</v>
      </c>
      <c r="X1461" s="8"/>
      <c r="Y1461" s="105"/>
      <c r="Z1461" s="5"/>
      <c r="AA1461" s="5"/>
      <c r="AB1461" s="110">
        <f>Dane!$C$12</f>
        <v>0</v>
      </c>
      <c r="AC1461" s="108">
        <f>IF(Dane!$E$3=1,AP1461+BA1461+BL1461,IF(Dane!$E$3=2,AT1461+BE1461+BP1461,AW1461+BH1461+BS1461))</f>
        <v>0</v>
      </c>
      <c r="AD1461" s="14">
        <f>IF(Dane!$E$3=1,AQ1461+BB1461+BM1461,IF(Dane!$E$3=2,AU1461+BF1461+BQ1461,AX1461+BI1461+BT1461))</f>
        <v>0</v>
      </c>
      <c r="AE1461" s="14">
        <f>IF((J1461*Dane!$C$9)-AC1461&lt;0,0,(J1461*Dane!$C$9)-AC1461)</f>
        <v>0</v>
      </c>
      <c r="AF1461" s="61">
        <f>IF((K1461*Dane!$C$9)-AD1461&lt;0,0,(K1461*Dane!$C$9)-AD1461)</f>
        <v>0</v>
      </c>
      <c r="AG1461" s="93"/>
      <c r="AH1461" s="84">
        <f>IF(Dane!$E$3=1,AP1461,IF(Dane!$E$3=2,AT1461,AW1461))</f>
        <v>0</v>
      </c>
      <c r="AI1461" s="84">
        <f>IF(Dane!$E$3=1,AQ1461,IF(Dane!$E$3=2,AU1461,AX1461))</f>
        <v>0</v>
      </c>
      <c r="AJ1461" s="84">
        <f>IF(Dane!$E$3=1,BA1461,IF(Dane!$E$3=2,BE1461,BH1461))</f>
        <v>0</v>
      </c>
      <c r="AK1461" s="84">
        <f>IF(Dane!$E$3=1,BB1461,IF(Dane!$E$3=2,BF1461,BI1461))</f>
        <v>0</v>
      </c>
      <c r="AL1461" s="84">
        <f>IF(Dane!$E$3=1,BL1461,IF(Dane!$E$3=2,BP1461,BS1461))</f>
        <v>0</v>
      </c>
      <c r="AM1461" s="84">
        <f>IF(Dane!$E$3=1,BM1461,IF(Dane!$E$3=2,BQ1461,BT1461))</f>
        <v>0</v>
      </c>
      <c r="AN1461" s="39">
        <f>IF(Dane!$C$9="",0,IFERROR(J1461/R1461,0))</f>
        <v>0</v>
      </c>
      <c r="AO1461" s="39">
        <f>IF(Dane!$C$9="",0,IFERROR(ROUND(J1461-ROUND(J1461*0.0976,2)-ROUND(J1461*0.015,2)-ROUND(J1461*0.0245,2),2)/R1461,0))</f>
        <v>0</v>
      </c>
      <c r="AP1461" s="39">
        <f t="shared" si="339"/>
        <v>0</v>
      </c>
      <c r="AQ1461" s="39">
        <f t="shared" si="340"/>
        <v>0</v>
      </c>
      <c r="AR1461" s="39">
        <f t="shared" si="336"/>
        <v>0</v>
      </c>
      <c r="AS1461" s="39">
        <f>IF(Dane!$C$9="",0,IFERROR(AR1461/R1461,0))</f>
        <v>0</v>
      </c>
      <c r="AT1461" s="39">
        <f t="shared" si="341"/>
        <v>0</v>
      </c>
      <c r="AU1461" s="39">
        <v>0</v>
      </c>
      <c r="AV1461" s="39">
        <f t="shared" si="342"/>
        <v>0</v>
      </c>
      <c r="AW1461" s="39">
        <f>IF(Dane!$C$9="",0,IF(ROUND((N1461+O1461)*AV1461,2)&gt;$AN$1,$AN$1,ROUND((N1461+O1461)*AV1461,2)))</f>
        <v>0</v>
      </c>
      <c r="AX1461" s="39">
        <v>0</v>
      </c>
      <c r="AY1461" s="39">
        <f>IF(Dane!$C$9=2,IFERROR(J1461/W1461,0),IF(Dane!$C$9=3,IFERROR(J1461/W1461,0),0))</f>
        <v>0</v>
      </c>
      <c r="AZ1461" s="39">
        <f>IF(Dane!$C$9=2,IFERROR(ROUND(J1461-ROUND(J1461*0.0976,2)-ROUND(J1461*0.015,2)-ROUND(J1461*0.0245,2),2)/W1461,0),IF(Dane!$C$9=3,IFERROR(ROUND(J1461-ROUND(J1461*0.0976,2)-ROUND(J1461*0.015,2)-ROUND(J1461*0.0245,2),2)/W1461,0),0))</f>
        <v>0</v>
      </c>
      <c r="BA1461" s="39">
        <f t="shared" si="343"/>
        <v>0</v>
      </c>
      <c r="BB1461" s="39">
        <f t="shared" si="344"/>
        <v>0</v>
      </c>
      <c r="BC1461" s="39">
        <f t="shared" si="337"/>
        <v>0</v>
      </c>
      <c r="BD1461" s="39">
        <f>IF(Dane!$C$9=2,IFERROR(BC1461/W1461,0),IF(Dane!$C$9=3,IFERROR(BC1461/W1461,0),0))</f>
        <v>0</v>
      </c>
      <c r="BE1461" s="39">
        <f t="shared" si="345"/>
        <v>0</v>
      </c>
      <c r="BF1461" s="39">
        <v>0</v>
      </c>
      <c r="BG1461" s="39">
        <f t="shared" si="346"/>
        <v>0</v>
      </c>
      <c r="BH1461" s="39">
        <f>IF(Dane!$C$9=2,IF(ROUND((S1461+T1461)*BG1461,2)&gt;$AN$1,$AN$1,ROUND((S1461+T1461)*BG1461,2)),IF(Dane!$C$9=3,IF(ROUND((S1461+T1461)*BG1461,2)&gt;$AN$1,$AN$1,ROUND((S1461+T1461)*BG1461,2)),0))</f>
        <v>0</v>
      </c>
      <c r="BI1461" s="39">
        <v>0</v>
      </c>
      <c r="BJ1461" s="39">
        <f>IF(Dane!$C$9=3,IFERROR(J1461/AB1461,0),0)</f>
        <v>0</v>
      </c>
      <c r="BK1461" s="39">
        <f>IF(Dane!$C$9=3,IFERROR(ROUND(J1461-ROUND(J1461*0.0976,2)-ROUND(J1461*0.015,2)-ROUND(J1461*0.0245,2),2)/AB1461,0),0)</f>
        <v>0</v>
      </c>
      <c r="BL1461" s="39">
        <f t="shared" si="347"/>
        <v>0</v>
      </c>
      <c r="BM1461" s="39">
        <f t="shared" si="348"/>
        <v>0</v>
      </c>
      <c r="BN1461" s="39">
        <f t="shared" si="338"/>
        <v>0</v>
      </c>
      <c r="BO1461" s="39">
        <f>IF(Dane!$C$9=3,IFERROR(BN1461/AB1461,0),0)</f>
        <v>0</v>
      </c>
      <c r="BP1461" s="39">
        <f t="shared" si="349"/>
        <v>0</v>
      </c>
      <c r="BQ1461" s="39">
        <v>0</v>
      </c>
      <c r="BR1461" s="39">
        <f t="shared" si="350"/>
        <v>0</v>
      </c>
      <c r="BS1461" s="39">
        <f>IF(Dane!$C$9=3,IF(ROUND((X1461+Y1461)*BR1461,2)&gt;$AN$1,$AN$1,ROUND((X1461+Y1461)*BR1461,2)),0)</f>
        <v>0</v>
      </c>
      <c r="BT1461" s="39">
        <v>0</v>
      </c>
    </row>
    <row r="1462" spans="1:72">
      <c r="A1462" s="87">
        <v>1453</v>
      </c>
      <c r="B1462" s="1"/>
      <c r="C1462" s="1"/>
      <c r="D1462" s="2"/>
      <c r="E1462" s="3"/>
      <c r="F1462" s="4"/>
      <c r="G1462" s="5"/>
      <c r="H1462" s="5"/>
      <c r="I1462" s="6"/>
      <c r="J1462" s="5"/>
      <c r="K1462" s="5"/>
      <c r="L1462" s="5"/>
      <c r="M1462" s="55"/>
      <c r="N1462" s="8"/>
      <c r="O1462" s="105"/>
      <c r="P1462" s="5"/>
      <c r="Q1462" s="5"/>
      <c r="R1462" s="105">
        <f>Dane!$C$10</f>
        <v>0</v>
      </c>
      <c r="S1462" s="8"/>
      <c r="T1462" s="105"/>
      <c r="U1462" s="5"/>
      <c r="V1462" s="5"/>
      <c r="W1462" s="107">
        <f>Dane!$C$11</f>
        <v>0</v>
      </c>
      <c r="X1462" s="8"/>
      <c r="Y1462" s="105"/>
      <c r="Z1462" s="5"/>
      <c r="AA1462" s="5"/>
      <c r="AB1462" s="110">
        <f>Dane!$C$12</f>
        <v>0</v>
      </c>
      <c r="AC1462" s="108">
        <f>IF(Dane!$E$3=1,AP1462+BA1462+BL1462,IF(Dane!$E$3=2,AT1462+BE1462+BP1462,AW1462+BH1462+BS1462))</f>
        <v>0</v>
      </c>
      <c r="AD1462" s="14">
        <f>IF(Dane!$E$3=1,AQ1462+BB1462+BM1462,IF(Dane!$E$3=2,AU1462+BF1462+BQ1462,AX1462+BI1462+BT1462))</f>
        <v>0</v>
      </c>
      <c r="AE1462" s="14">
        <f>IF((J1462*Dane!$C$9)-AC1462&lt;0,0,(J1462*Dane!$C$9)-AC1462)</f>
        <v>0</v>
      </c>
      <c r="AF1462" s="61">
        <f>IF((K1462*Dane!$C$9)-AD1462&lt;0,0,(K1462*Dane!$C$9)-AD1462)</f>
        <v>0</v>
      </c>
      <c r="AG1462" s="93"/>
      <c r="AH1462" s="84">
        <f>IF(Dane!$E$3=1,AP1462,IF(Dane!$E$3=2,AT1462,AW1462))</f>
        <v>0</v>
      </c>
      <c r="AI1462" s="84">
        <f>IF(Dane!$E$3=1,AQ1462,IF(Dane!$E$3=2,AU1462,AX1462))</f>
        <v>0</v>
      </c>
      <c r="AJ1462" s="84">
        <f>IF(Dane!$E$3=1,BA1462,IF(Dane!$E$3=2,BE1462,BH1462))</f>
        <v>0</v>
      </c>
      <c r="AK1462" s="84">
        <f>IF(Dane!$E$3=1,BB1462,IF(Dane!$E$3=2,BF1462,BI1462))</f>
        <v>0</v>
      </c>
      <c r="AL1462" s="84">
        <f>IF(Dane!$E$3=1,BL1462,IF(Dane!$E$3=2,BP1462,BS1462))</f>
        <v>0</v>
      </c>
      <c r="AM1462" s="84">
        <f>IF(Dane!$E$3=1,BM1462,IF(Dane!$E$3=2,BQ1462,BT1462))</f>
        <v>0</v>
      </c>
      <c r="AN1462" s="39">
        <f>IF(Dane!$C$9="",0,IFERROR(J1462/R1462,0))</f>
        <v>0</v>
      </c>
      <c r="AO1462" s="39">
        <f>IF(Dane!$C$9="",0,IFERROR(ROUND(J1462-ROUND(J1462*0.0976,2)-ROUND(J1462*0.015,2)-ROUND(J1462*0.0245,2),2)/R1462,0))</f>
        <v>0</v>
      </c>
      <c r="AP1462" s="39">
        <f t="shared" si="339"/>
        <v>0</v>
      </c>
      <c r="AQ1462" s="39">
        <f t="shared" si="340"/>
        <v>0</v>
      </c>
      <c r="AR1462" s="39">
        <f t="shared" si="336"/>
        <v>0</v>
      </c>
      <c r="AS1462" s="39">
        <f>IF(Dane!$C$9="",0,IFERROR(AR1462/R1462,0))</f>
        <v>0</v>
      </c>
      <c r="AT1462" s="39">
        <f t="shared" si="341"/>
        <v>0</v>
      </c>
      <c r="AU1462" s="39">
        <v>0</v>
      </c>
      <c r="AV1462" s="39">
        <f t="shared" si="342"/>
        <v>0</v>
      </c>
      <c r="AW1462" s="39">
        <f>IF(Dane!$C$9="",0,IF(ROUND((N1462+O1462)*AV1462,2)&gt;$AN$1,$AN$1,ROUND((N1462+O1462)*AV1462,2)))</f>
        <v>0</v>
      </c>
      <c r="AX1462" s="39">
        <v>0</v>
      </c>
      <c r="AY1462" s="39">
        <f>IF(Dane!$C$9=2,IFERROR(J1462/W1462,0),IF(Dane!$C$9=3,IFERROR(J1462/W1462,0),0))</f>
        <v>0</v>
      </c>
      <c r="AZ1462" s="39">
        <f>IF(Dane!$C$9=2,IFERROR(ROUND(J1462-ROUND(J1462*0.0976,2)-ROUND(J1462*0.015,2)-ROUND(J1462*0.0245,2),2)/W1462,0),IF(Dane!$C$9=3,IFERROR(ROUND(J1462-ROUND(J1462*0.0976,2)-ROUND(J1462*0.015,2)-ROUND(J1462*0.0245,2),2)/W1462,0),0))</f>
        <v>0</v>
      </c>
      <c r="BA1462" s="39">
        <f t="shared" si="343"/>
        <v>0</v>
      </c>
      <c r="BB1462" s="39">
        <f t="shared" si="344"/>
        <v>0</v>
      </c>
      <c r="BC1462" s="39">
        <f t="shared" si="337"/>
        <v>0</v>
      </c>
      <c r="BD1462" s="39">
        <f>IF(Dane!$C$9=2,IFERROR(BC1462/W1462,0),IF(Dane!$C$9=3,IFERROR(BC1462/W1462,0),0))</f>
        <v>0</v>
      </c>
      <c r="BE1462" s="39">
        <f t="shared" si="345"/>
        <v>0</v>
      </c>
      <c r="BF1462" s="39">
        <v>0</v>
      </c>
      <c r="BG1462" s="39">
        <f t="shared" si="346"/>
        <v>0</v>
      </c>
      <c r="BH1462" s="39">
        <f>IF(Dane!$C$9=2,IF(ROUND((S1462+T1462)*BG1462,2)&gt;$AN$1,$AN$1,ROUND((S1462+T1462)*BG1462,2)),IF(Dane!$C$9=3,IF(ROUND((S1462+T1462)*BG1462,2)&gt;$AN$1,$AN$1,ROUND((S1462+T1462)*BG1462,2)),0))</f>
        <v>0</v>
      </c>
      <c r="BI1462" s="39">
        <v>0</v>
      </c>
      <c r="BJ1462" s="39">
        <f>IF(Dane!$C$9=3,IFERROR(J1462/AB1462,0),0)</f>
        <v>0</v>
      </c>
      <c r="BK1462" s="39">
        <f>IF(Dane!$C$9=3,IFERROR(ROUND(J1462-ROUND(J1462*0.0976,2)-ROUND(J1462*0.015,2)-ROUND(J1462*0.0245,2),2)/AB1462,0),0)</f>
        <v>0</v>
      </c>
      <c r="BL1462" s="39">
        <f t="shared" si="347"/>
        <v>0</v>
      </c>
      <c r="BM1462" s="39">
        <f t="shared" si="348"/>
        <v>0</v>
      </c>
      <c r="BN1462" s="39">
        <f t="shared" si="338"/>
        <v>0</v>
      </c>
      <c r="BO1462" s="39">
        <f>IF(Dane!$C$9=3,IFERROR(BN1462/AB1462,0),0)</f>
        <v>0</v>
      </c>
      <c r="BP1462" s="39">
        <f t="shared" si="349"/>
        <v>0</v>
      </c>
      <c r="BQ1462" s="39">
        <v>0</v>
      </c>
      <c r="BR1462" s="39">
        <f t="shared" si="350"/>
        <v>0</v>
      </c>
      <c r="BS1462" s="39">
        <f>IF(Dane!$C$9=3,IF(ROUND((X1462+Y1462)*BR1462,2)&gt;$AN$1,$AN$1,ROUND((X1462+Y1462)*BR1462,2)),0)</f>
        <v>0</v>
      </c>
      <c r="BT1462" s="39">
        <v>0</v>
      </c>
    </row>
    <row r="1463" spans="1:72">
      <c r="A1463" s="87">
        <v>1454</v>
      </c>
      <c r="B1463" s="1"/>
      <c r="C1463" s="1"/>
      <c r="D1463" s="2"/>
      <c r="E1463" s="3"/>
      <c r="F1463" s="4"/>
      <c r="G1463" s="5"/>
      <c r="H1463" s="5"/>
      <c r="I1463" s="6"/>
      <c r="J1463" s="5"/>
      <c r="K1463" s="5"/>
      <c r="L1463" s="5"/>
      <c r="M1463" s="55"/>
      <c r="N1463" s="8"/>
      <c r="O1463" s="105"/>
      <c r="P1463" s="5"/>
      <c r="Q1463" s="5"/>
      <c r="R1463" s="105">
        <f>Dane!$C$10</f>
        <v>0</v>
      </c>
      <c r="S1463" s="8"/>
      <c r="T1463" s="105"/>
      <c r="U1463" s="5"/>
      <c r="V1463" s="5"/>
      <c r="W1463" s="107">
        <f>Dane!$C$11</f>
        <v>0</v>
      </c>
      <c r="X1463" s="8"/>
      <c r="Y1463" s="105"/>
      <c r="Z1463" s="5"/>
      <c r="AA1463" s="5"/>
      <c r="AB1463" s="110">
        <f>Dane!$C$12</f>
        <v>0</v>
      </c>
      <c r="AC1463" s="108">
        <f>IF(Dane!$E$3=1,AP1463+BA1463+BL1463,IF(Dane!$E$3=2,AT1463+BE1463+BP1463,AW1463+BH1463+BS1463))</f>
        <v>0</v>
      </c>
      <c r="AD1463" s="14">
        <f>IF(Dane!$E$3=1,AQ1463+BB1463+BM1463,IF(Dane!$E$3=2,AU1463+BF1463+BQ1463,AX1463+BI1463+BT1463))</f>
        <v>0</v>
      </c>
      <c r="AE1463" s="14">
        <f>IF((J1463*Dane!$C$9)-AC1463&lt;0,0,(J1463*Dane!$C$9)-AC1463)</f>
        <v>0</v>
      </c>
      <c r="AF1463" s="61">
        <f>IF((K1463*Dane!$C$9)-AD1463&lt;0,0,(K1463*Dane!$C$9)-AD1463)</f>
        <v>0</v>
      </c>
      <c r="AG1463" s="93"/>
      <c r="AH1463" s="84">
        <f>IF(Dane!$E$3=1,AP1463,IF(Dane!$E$3=2,AT1463,AW1463))</f>
        <v>0</v>
      </c>
      <c r="AI1463" s="84">
        <f>IF(Dane!$E$3=1,AQ1463,IF(Dane!$E$3=2,AU1463,AX1463))</f>
        <v>0</v>
      </c>
      <c r="AJ1463" s="84">
        <f>IF(Dane!$E$3=1,BA1463,IF(Dane!$E$3=2,BE1463,BH1463))</f>
        <v>0</v>
      </c>
      <c r="AK1463" s="84">
        <f>IF(Dane!$E$3=1,BB1463,IF(Dane!$E$3=2,BF1463,BI1463))</f>
        <v>0</v>
      </c>
      <c r="AL1463" s="84">
        <f>IF(Dane!$E$3=1,BL1463,IF(Dane!$E$3=2,BP1463,BS1463))</f>
        <v>0</v>
      </c>
      <c r="AM1463" s="84">
        <f>IF(Dane!$E$3=1,BM1463,IF(Dane!$E$3=2,BQ1463,BT1463))</f>
        <v>0</v>
      </c>
      <c r="AN1463" s="39">
        <f>IF(Dane!$C$9="",0,IFERROR(J1463/R1463,0))</f>
        <v>0</v>
      </c>
      <c r="AO1463" s="39">
        <f>IF(Dane!$C$9="",0,IFERROR(ROUND(J1463-ROUND(J1463*0.0976,2)-ROUND(J1463*0.015,2)-ROUND(J1463*0.0245,2),2)/R1463,0))</f>
        <v>0</v>
      </c>
      <c r="AP1463" s="39">
        <f t="shared" si="339"/>
        <v>0</v>
      </c>
      <c r="AQ1463" s="39">
        <f t="shared" si="340"/>
        <v>0</v>
      </c>
      <c r="AR1463" s="39">
        <f t="shared" si="336"/>
        <v>0</v>
      </c>
      <c r="AS1463" s="39">
        <f>IF(Dane!$C$9="",0,IFERROR(AR1463/R1463,0))</f>
        <v>0</v>
      </c>
      <c r="AT1463" s="39">
        <f t="shared" si="341"/>
        <v>0</v>
      </c>
      <c r="AU1463" s="39">
        <v>0</v>
      </c>
      <c r="AV1463" s="39">
        <f t="shared" si="342"/>
        <v>0</v>
      </c>
      <c r="AW1463" s="39">
        <f>IF(Dane!$C$9="",0,IF(ROUND((N1463+O1463)*AV1463,2)&gt;$AN$1,$AN$1,ROUND((N1463+O1463)*AV1463,2)))</f>
        <v>0</v>
      </c>
      <c r="AX1463" s="39">
        <v>0</v>
      </c>
      <c r="AY1463" s="39">
        <f>IF(Dane!$C$9=2,IFERROR(J1463/W1463,0),IF(Dane!$C$9=3,IFERROR(J1463/W1463,0),0))</f>
        <v>0</v>
      </c>
      <c r="AZ1463" s="39">
        <f>IF(Dane!$C$9=2,IFERROR(ROUND(J1463-ROUND(J1463*0.0976,2)-ROUND(J1463*0.015,2)-ROUND(J1463*0.0245,2),2)/W1463,0),IF(Dane!$C$9=3,IFERROR(ROUND(J1463-ROUND(J1463*0.0976,2)-ROUND(J1463*0.015,2)-ROUND(J1463*0.0245,2),2)/W1463,0),0))</f>
        <v>0</v>
      </c>
      <c r="BA1463" s="39">
        <f t="shared" si="343"/>
        <v>0</v>
      </c>
      <c r="BB1463" s="39">
        <f t="shared" si="344"/>
        <v>0</v>
      </c>
      <c r="BC1463" s="39">
        <f t="shared" si="337"/>
        <v>0</v>
      </c>
      <c r="BD1463" s="39">
        <f>IF(Dane!$C$9=2,IFERROR(BC1463/W1463,0),IF(Dane!$C$9=3,IFERROR(BC1463/W1463,0),0))</f>
        <v>0</v>
      </c>
      <c r="BE1463" s="39">
        <f t="shared" si="345"/>
        <v>0</v>
      </c>
      <c r="BF1463" s="39">
        <v>0</v>
      </c>
      <c r="BG1463" s="39">
        <f t="shared" si="346"/>
        <v>0</v>
      </c>
      <c r="BH1463" s="39">
        <f>IF(Dane!$C$9=2,IF(ROUND((S1463+T1463)*BG1463,2)&gt;$AN$1,$AN$1,ROUND((S1463+T1463)*BG1463,2)),IF(Dane!$C$9=3,IF(ROUND((S1463+T1463)*BG1463,2)&gt;$AN$1,$AN$1,ROUND((S1463+T1463)*BG1463,2)),0))</f>
        <v>0</v>
      </c>
      <c r="BI1463" s="39">
        <v>0</v>
      </c>
      <c r="BJ1463" s="39">
        <f>IF(Dane!$C$9=3,IFERROR(J1463/AB1463,0),0)</f>
        <v>0</v>
      </c>
      <c r="BK1463" s="39">
        <f>IF(Dane!$C$9=3,IFERROR(ROUND(J1463-ROUND(J1463*0.0976,2)-ROUND(J1463*0.015,2)-ROUND(J1463*0.0245,2),2)/AB1463,0),0)</f>
        <v>0</v>
      </c>
      <c r="BL1463" s="39">
        <f t="shared" si="347"/>
        <v>0</v>
      </c>
      <c r="BM1463" s="39">
        <f t="shared" si="348"/>
        <v>0</v>
      </c>
      <c r="BN1463" s="39">
        <f t="shared" si="338"/>
        <v>0</v>
      </c>
      <c r="BO1463" s="39">
        <f>IF(Dane!$C$9=3,IFERROR(BN1463/AB1463,0),0)</f>
        <v>0</v>
      </c>
      <c r="BP1463" s="39">
        <f t="shared" si="349"/>
        <v>0</v>
      </c>
      <c r="BQ1463" s="39">
        <v>0</v>
      </c>
      <c r="BR1463" s="39">
        <f t="shared" si="350"/>
        <v>0</v>
      </c>
      <c r="BS1463" s="39">
        <f>IF(Dane!$C$9=3,IF(ROUND((X1463+Y1463)*BR1463,2)&gt;$AN$1,$AN$1,ROUND((X1463+Y1463)*BR1463,2)),0)</f>
        <v>0</v>
      </c>
      <c r="BT1463" s="39">
        <v>0</v>
      </c>
    </row>
    <row r="1464" spans="1:72">
      <c r="A1464" s="87">
        <v>1455</v>
      </c>
      <c r="B1464" s="1"/>
      <c r="C1464" s="1"/>
      <c r="D1464" s="2"/>
      <c r="E1464" s="3"/>
      <c r="F1464" s="4"/>
      <c r="G1464" s="5"/>
      <c r="H1464" s="5"/>
      <c r="I1464" s="6"/>
      <c r="J1464" s="5"/>
      <c r="K1464" s="5"/>
      <c r="L1464" s="5"/>
      <c r="M1464" s="55"/>
      <c r="N1464" s="8"/>
      <c r="O1464" s="105"/>
      <c r="P1464" s="5"/>
      <c r="Q1464" s="5"/>
      <c r="R1464" s="105">
        <f>Dane!$C$10</f>
        <v>0</v>
      </c>
      <c r="S1464" s="8"/>
      <c r="T1464" s="105"/>
      <c r="U1464" s="5"/>
      <c r="V1464" s="5"/>
      <c r="W1464" s="107">
        <f>Dane!$C$11</f>
        <v>0</v>
      </c>
      <c r="X1464" s="8"/>
      <c r="Y1464" s="105"/>
      <c r="Z1464" s="5"/>
      <c r="AA1464" s="5"/>
      <c r="AB1464" s="110">
        <f>Dane!$C$12</f>
        <v>0</v>
      </c>
      <c r="AC1464" s="108">
        <f>IF(Dane!$E$3=1,AP1464+BA1464+BL1464,IF(Dane!$E$3=2,AT1464+BE1464+BP1464,AW1464+BH1464+BS1464))</f>
        <v>0</v>
      </c>
      <c r="AD1464" s="14">
        <f>IF(Dane!$E$3=1,AQ1464+BB1464+BM1464,IF(Dane!$E$3=2,AU1464+BF1464+BQ1464,AX1464+BI1464+BT1464))</f>
        <v>0</v>
      </c>
      <c r="AE1464" s="14">
        <f>IF((J1464*Dane!$C$9)-AC1464&lt;0,0,(J1464*Dane!$C$9)-AC1464)</f>
        <v>0</v>
      </c>
      <c r="AF1464" s="61">
        <f>IF((K1464*Dane!$C$9)-AD1464&lt;0,0,(K1464*Dane!$C$9)-AD1464)</f>
        <v>0</v>
      </c>
      <c r="AG1464" s="93"/>
      <c r="AH1464" s="84">
        <f>IF(Dane!$E$3=1,AP1464,IF(Dane!$E$3=2,AT1464,AW1464))</f>
        <v>0</v>
      </c>
      <c r="AI1464" s="84">
        <f>IF(Dane!$E$3=1,AQ1464,IF(Dane!$E$3=2,AU1464,AX1464))</f>
        <v>0</v>
      </c>
      <c r="AJ1464" s="84">
        <f>IF(Dane!$E$3=1,BA1464,IF(Dane!$E$3=2,BE1464,BH1464))</f>
        <v>0</v>
      </c>
      <c r="AK1464" s="84">
        <f>IF(Dane!$E$3=1,BB1464,IF(Dane!$E$3=2,BF1464,BI1464))</f>
        <v>0</v>
      </c>
      <c r="AL1464" s="84">
        <f>IF(Dane!$E$3=1,BL1464,IF(Dane!$E$3=2,BP1464,BS1464))</f>
        <v>0</v>
      </c>
      <c r="AM1464" s="84">
        <f>IF(Dane!$E$3=1,BM1464,IF(Dane!$E$3=2,BQ1464,BT1464))</f>
        <v>0</v>
      </c>
      <c r="AN1464" s="39">
        <f>IF(Dane!$C$9="",0,IFERROR(J1464/R1464,0))</f>
        <v>0</v>
      </c>
      <c r="AO1464" s="39">
        <f>IF(Dane!$C$9="",0,IFERROR(ROUND(J1464-ROUND(J1464*0.0976,2)-ROUND(J1464*0.015,2)-ROUND(J1464*0.0245,2),2)/R1464,0))</f>
        <v>0</v>
      </c>
      <c r="AP1464" s="39">
        <f t="shared" si="339"/>
        <v>0</v>
      </c>
      <c r="AQ1464" s="39">
        <f t="shared" si="340"/>
        <v>0</v>
      </c>
      <c r="AR1464" s="39">
        <f t="shared" si="336"/>
        <v>0</v>
      </c>
      <c r="AS1464" s="39">
        <f>IF(Dane!$C$9="",0,IFERROR(AR1464/R1464,0))</f>
        <v>0</v>
      </c>
      <c r="AT1464" s="39">
        <f t="shared" si="341"/>
        <v>0</v>
      </c>
      <c r="AU1464" s="39">
        <v>0</v>
      </c>
      <c r="AV1464" s="39">
        <f t="shared" si="342"/>
        <v>0</v>
      </c>
      <c r="AW1464" s="39">
        <f>IF(Dane!$C$9="",0,IF(ROUND((N1464+O1464)*AV1464,2)&gt;$AN$1,$AN$1,ROUND((N1464+O1464)*AV1464,2)))</f>
        <v>0</v>
      </c>
      <c r="AX1464" s="39">
        <v>0</v>
      </c>
      <c r="AY1464" s="39">
        <f>IF(Dane!$C$9=2,IFERROR(J1464/W1464,0),IF(Dane!$C$9=3,IFERROR(J1464/W1464,0),0))</f>
        <v>0</v>
      </c>
      <c r="AZ1464" s="39">
        <f>IF(Dane!$C$9=2,IFERROR(ROUND(J1464-ROUND(J1464*0.0976,2)-ROUND(J1464*0.015,2)-ROUND(J1464*0.0245,2),2)/W1464,0),IF(Dane!$C$9=3,IFERROR(ROUND(J1464-ROUND(J1464*0.0976,2)-ROUND(J1464*0.015,2)-ROUND(J1464*0.0245,2),2)/W1464,0),0))</f>
        <v>0</v>
      </c>
      <c r="BA1464" s="39">
        <f t="shared" si="343"/>
        <v>0</v>
      </c>
      <c r="BB1464" s="39">
        <f t="shared" si="344"/>
        <v>0</v>
      </c>
      <c r="BC1464" s="39">
        <f t="shared" si="337"/>
        <v>0</v>
      </c>
      <c r="BD1464" s="39">
        <f>IF(Dane!$C$9=2,IFERROR(BC1464/W1464,0),IF(Dane!$C$9=3,IFERROR(BC1464/W1464,0),0))</f>
        <v>0</v>
      </c>
      <c r="BE1464" s="39">
        <f t="shared" si="345"/>
        <v>0</v>
      </c>
      <c r="BF1464" s="39">
        <v>0</v>
      </c>
      <c r="BG1464" s="39">
        <f t="shared" si="346"/>
        <v>0</v>
      </c>
      <c r="BH1464" s="39">
        <f>IF(Dane!$C$9=2,IF(ROUND((S1464+T1464)*BG1464,2)&gt;$AN$1,$AN$1,ROUND((S1464+T1464)*BG1464,2)),IF(Dane!$C$9=3,IF(ROUND((S1464+T1464)*BG1464,2)&gt;$AN$1,$AN$1,ROUND((S1464+T1464)*BG1464,2)),0))</f>
        <v>0</v>
      </c>
      <c r="BI1464" s="39">
        <v>0</v>
      </c>
      <c r="BJ1464" s="39">
        <f>IF(Dane!$C$9=3,IFERROR(J1464/AB1464,0),0)</f>
        <v>0</v>
      </c>
      <c r="BK1464" s="39">
        <f>IF(Dane!$C$9=3,IFERROR(ROUND(J1464-ROUND(J1464*0.0976,2)-ROUND(J1464*0.015,2)-ROUND(J1464*0.0245,2),2)/AB1464,0),0)</f>
        <v>0</v>
      </c>
      <c r="BL1464" s="39">
        <f t="shared" si="347"/>
        <v>0</v>
      </c>
      <c r="BM1464" s="39">
        <f t="shared" si="348"/>
        <v>0</v>
      </c>
      <c r="BN1464" s="39">
        <f t="shared" si="338"/>
        <v>0</v>
      </c>
      <c r="BO1464" s="39">
        <f>IF(Dane!$C$9=3,IFERROR(BN1464/AB1464,0),0)</f>
        <v>0</v>
      </c>
      <c r="BP1464" s="39">
        <f t="shared" si="349"/>
        <v>0</v>
      </c>
      <c r="BQ1464" s="39">
        <v>0</v>
      </c>
      <c r="BR1464" s="39">
        <f t="shared" si="350"/>
        <v>0</v>
      </c>
      <c r="BS1464" s="39">
        <f>IF(Dane!$C$9=3,IF(ROUND((X1464+Y1464)*BR1464,2)&gt;$AN$1,$AN$1,ROUND((X1464+Y1464)*BR1464,2)),0)</f>
        <v>0</v>
      </c>
      <c r="BT1464" s="39">
        <v>0</v>
      </c>
    </row>
    <row r="1465" spans="1:72">
      <c r="A1465" s="87">
        <v>1456</v>
      </c>
      <c r="B1465" s="1"/>
      <c r="C1465" s="1"/>
      <c r="D1465" s="2"/>
      <c r="E1465" s="3"/>
      <c r="F1465" s="4"/>
      <c r="G1465" s="5"/>
      <c r="H1465" s="5"/>
      <c r="I1465" s="6"/>
      <c r="J1465" s="5"/>
      <c r="K1465" s="5"/>
      <c r="L1465" s="5"/>
      <c r="M1465" s="55"/>
      <c r="N1465" s="8"/>
      <c r="O1465" s="105"/>
      <c r="P1465" s="5"/>
      <c r="Q1465" s="5"/>
      <c r="R1465" s="105">
        <f>Dane!$C$10</f>
        <v>0</v>
      </c>
      <c r="S1465" s="8"/>
      <c r="T1465" s="105"/>
      <c r="U1465" s="5"/>
      <c r="V1465" s="5"/>
      <c r="W1465" s="107">
        <f>Dane!$C$11</f>
        <v>0</v>
      </c>
      <c r="X1465" s="8"/>
      <c r="Y1465" s="105"/>
      <c r="Z1465" s="5"/>
      <c r="AA1465" s="5"/>
      <c r="AB1465" s="110">
        <f>Dane!$C$12</f>
        <v>0</v>
      </c>
      <c r="AC1465" s="108">
        <f>IF(Dane!$E$3=1,AP1465+BA1465+BL1465,IF(Dane!$E$3=2,AT1465+BE1465+BP1465,AW1465+BH1465+BS1465))</f>
        <v>0</v>
      </c>
      <c r="AD1465" s="14">
        <f>IF(Dane!$E$3=1,AQ1465+BB1465+BM1465,IF(Dane!$E$3=2,AU1465+BF1465+BQ1465,AX1465+BI1465+BT1465))</f>
        <v>0</v>
      </c>
      <c r="AE1465" s="14">
        <f>IF((J1465*Dane!$C$9)-AC1465&lt;0,0,(J1465*Dane!$C$9)-AC1465)</f>
        <v>0</v>
      </c>
      <c r="AF1465" s="61">
        <f>IF((K1465*Dane!$C$9)-AD1465&lt;0,0,(K1465*Dane!$C$9)-AD1465)</f>
        <v>0</v>
      </c>
      <c r="AG1465" s="93"/>
      <c r="AH1465" s="84">
        <f>IF(Dane!$E$3=1,AP1465,IF(Dane!$E$3=2,AT1465,AW1465))</f>
        <v>0</v>
      </c>
      <c r="AI1465" s="84">
        <f>IF(Dane!$E$3=1,AQ1465,IF(Dane!$E$3=2,AU1465,AX1465))</f>
        <v>0</v>
      </c>
      <c r="AJ1465" s="84">
        <f>IF(Dane!$E$3=1,BA1465,IF(Dane!$E$3=2,BE1465,BH1465))</f>
        <v>0</v>
      </c>
      <c r="AK1465" s="84">
        <f>IF(Dane!$E$3=1,BB1465,IF(Dane!$E$3=2,BF1465,BI1465))</f>
        <v>0</v>
      </c>
      <c r="AL1465" s="84">
        <f>IF(Dane!$E$3=1,BL1465,IF(Dane!$E$3=2,BP1465,BS1465))</f>
        <v>0</v>
      </c>
      <c r="AM1465" s="84">
        <f>IF(Dane!$E$3=1,BM1465,IF(Dane!$E$3=2,BQ1465,BT1465))</f>
        <v>0</v>
      </c>
      <c r="AN1465" s="39">
        <f>IF(Dane!$C$9="",0,IFERROR(J1465/R1465,0))</f>
        <v>0</v>
      </c>
      <c r="AO1465" s="39">
        <f>IF(Dane!$C$9="",0,IFERROR(ROUND(J1465-ROUND(J1465*0.0976,2)-ROUND(J1465*0.015,2)-ROUND(J1465*0.0245,2),2)/R1465,0))</f>
        <v>0</v>
      </c>
      <c r="AP1465" s="39">
        <f t="shared" si="339"/>
        <v>0</v>
      </c>
      <c r="AQ1465" s="39">
        <f t="shared" si="340"/>
        <v>0</v>
      </c>
      <c r="AR1465" s="39">
        <f t="shared" si="336"/>
        <v>0</v>
      </c>
      <c r="AS1465" s="39">
        <f>IF(Dane!$C$9="",0,IFERROR(AR1465/R1465,0))</f>
        <v>0</v>
      </c>
      <c r="AT1465" s="39">
        <f t="shared" si="341"/>
        <v>0</v>
      </c>
      <c r="AU1465" s="39">
        <v>0</v>
      </c>
      <c r="AV1465" s="39">
        <f t="shared" si="342"/>
        <v>0</v>
      </c>
      <c r="AW1465" s="39">
        <f>IF(Dane!$C$9="",0,IF(ROUND((N1465+O1465)*AV1465,2)&gt;$AN$1,$AN$1,ROUND((N1465+O1465)*AV1465,2)))</f>
        <v>0</v>
      </c>
      <c r="AX1465" s="39">
        <v>0</v>
      </c>
      <c r="AY1465" s="39">
        <f>IF(Dane!$C$9=2,IFERROR(J1465/W1465,0),IF(Dane!$C$9=3,IFERROR(J1465/W1465,0),0))</f>
        <v>0</v>
      </c>
      <c r="AZ1465" s="39">
        <f>IF(Dane!$C$9=2,IFERROR(ROUND(J1465-ROUND(J1465*0.0976,2)-ROUND(J1465*0.015,2)-ROUND(J1465*0.0245,2),2)/W1465,0),IF(Dane!$C$9=3,IFERROR(ROUND(J1465-ROUND(J1465*0.0976,2)-ROUND(J1465*0.015,2)-ROUND(J1465*0.0245,2),2)/W1465,0),0))</f>
        <v>0</v>
      </c>
      <c r="BA1465" s="39">
        <f t="shared" si="343"/>
        <v>0</v>
      </c>
      <c r="BB1465" s="39">
        <f t="shared" si="344"/>
        <v>0</v>
      </c>
      <c r="BC1465" s="39">
        <f t="shared" si="337"/>
        <v>0</v>
      </c>
      <c r="BD1465" s="39">
        <f>IF(Dane!$C$9=2,IFERROR(BC1465/W1465,0),IF(Dane!$C$9=3,IFERROR(BC1465/W1465,0),0))</f>
        <v>0</v>
      </c>
      <c r="BE1465" s="39">
        <f t="shared" si="345"/>
        <v>0</v>
      </c>
      <c r="BF1465" s="39">
        <v>0</v>
      </c>
      <c r="BG1465" s="39">
        <f t="shared" si="346"/>
        <v>0</v>
      </c>
      <c r="BH1465" s="39">
        <f>IF(Dane!$C$9=2,IF(ROUND((S1465+T1465)*BG1465,2)&gt;$AN$1,$AN$1,ROUND((S1465+T1465)*BG1465,2)),IF(Dane!$C$9=3,IF(ROUND((S1465+T1465)*BG1465,2)&gt;$AN$1,$AN$1,ROUND((S1465+T1465)*BG1465,2)),0))</f>
        <v>0</v>
      </c>
      <c r="BI1465" s="39">
        <v>0</v>
      </c>
      <c r="BJ1465" s="39">
        <f>IF(Dane!$C$9=3,IFERROR(J1465/AB1465,0),0)</f>
        <v>0</v>
      </c>
      <c r="BK1465" s="39">
        <f>IF(Dane!$C$9=3,IFERROR(ROUND(J1465-ROUND(J1465*0.0976,2)-ROUND(J1465*0.015,2)-ROUND(J1465*0.0245,2),2)/AB1465,0),0)</f>
        <v>0</v>
      </c>
      <c r="BL1465" s="39">
        <f t="shared" si="347"/>
        <v>0</v>
      </c>
      <c r="BM1465" s="39">
        <f t="shared" si="348"/>
        <v>0</v>
      </c>
      <c r="BN1465" s="39">
        <f t="shared" si="338"/>
        <v>0</v>
      </c>
      <c r="BO1465" s="39">
        <f>IF(Dane!$C$9=3,IFERROR(BN1465/AB1465,0),0)</f>
        <v>0</v>
      </c>
      <c r="BP1465" s="39">
        <f t="shared" si="349"/>
        <v>0</v>
      </c>
      <c r="BQ1465" s="39">
        <v>0</v>
      </c>
      <c r="BR1465" s="39">
        <f t="shared" si="350"/>
        <v>0</v>
      </c>
      <c r="BS1465" s="39">
        <f>IF(Dane!$C$9=3,IF(ROUND((X1465+Y1465)*BR1465,2)&gt;$AN$1,$AN$1,ROUND((X1465+Y1465)*BR1465,2)),0)</f>
        <v>0</v>
      </c>
      <c r="BT1465" s="39">
        <v>0</v>
      </c>
    </row>
    <row r="1466" spans="1:72">
      <c r="A1466" s="87">
        <v>1457</v>
      </c>
      <c r="B1466" s="1"/>
      <c r="C1466" s="1"/>
      <c r="D1466" s="2"/>
      <c r="E1466" s="3"/>
      <c r="F1466" s="4"/>
      <c r="G1466" s="5"/>
      <c r="H1466" s="5"/>
      <c r="I1466" s="6"/>
      <c r="J1466" s="5"/>
      <c r="K1466" s="5"/>
      <c r="L1466" s="5"/>
      <c r="M1466" s="55"/>
      <c r="N1466" s="8"/>
      <c r="O1466" s="105"/>
      <c r="P1466" s="5"/>
      <c r="Q1466" s="5"/>
      <c r="R1466" s="105">
        <f>Dane!$C$10</f>
        <v>0</v>
      </c>
      <c r="S1466" s="8"/>
      <c r="T1466" s="105"/>
      <c r="U1466" s="5"/>
      <c r="V1466" s="5"/>
      <c r="W1466" s="107">
        <f>Dane!$C$11</f>
        <v>0</v>
      </c>
      <c r="X1466" s="8"/>
      <c r="Y1466" s="105"/>
      <c r="Z1466" s="5"/>
      <c r="AA1466" s="5"/>
      <c r="AB1466" s="110">
        <f>Dane!$C$12</f>
        <v>0</v>
      </c>
      <c r="AC1466" s="108">
        <f>IF(Dane!$E$3=1,AP1466+BA1466+BL1466,IF(Dane!$E$3=2,AT1466+BE1466+BP1466,AW1466+BH1466+BS1466))</f>
        <v>0</v>
      </c>
      <c r="AD1466" s="14">
        <f>IF(Dane!$E$3=1,AQ1466+BB1466+BM1466,IF(Dane!$E$3=2,AU1466+BF1466+BQ1466,AX1466+BI1466+BT1466))</f>
        <v>0</v>
      </c>
      <c r="AE1466" s="14">
        <f>IF((J1466*Dane!$C$9)-AC1466&lt;0,0,(J1466*Dane!$C$9)-AC1466)</f>
        <v>0</v>
      </c>
      <c r="AF1466" s="61">
        <f>IF((K1466*Dane!$C$9)-AD1466&lt;0,0,(K1466*Dane!$C$9)-AD1466)</f>
        <v>0</v>
      </c>
      <c r="AG1466" s="93"/>
      <c r="AH1466" s="84">
        <f>IF(Dane!$E$3=1,AP1466,IF(Dane!$E$3=2,AT1466,AW1466))</f>
        <v>0</v>
      </c>
      <c r="AI1466" s="84">
        <f>IF(Dane!$E$3=1,AQ1466,IF(Dane!$E$3=2,AU1466,AX1466))</f>
        <v>0</v>
      </c>
      <c r="AJ1466" s="84">
        <f>IF(Dane!$E$3=1,BA1466,IF(Dane!$E$3=2,BE1466,BH1466))</f>
        <v>0</v>
      </c>
      <c r="AK1466" s="84">
        <f>IF(Dane!$E$3=1,BB1466,IF(Dane!$E$3=2,BF1466,BI1466))</f>
        <v>0</v>
      </c>
      <c r="AL1466" s="84">
        <f>IF(Dane!$E$3=1,BL1466,IF(Dane!$E$3=2,BP1466,BS1466))</f>
        <v>0</v>
      </c>
      <c r="AM1466" s="84">
        <f>IF(Dane!$E$3=1,BM1466,IF(Dane!$E$3=2,BQ1466,BT1466))</f>
        <v>0</v>
      </c>
      <c r="AN1466" s="39">
        <f>IF(Dane!$C$9="",0,IFERROR(J1466/R1466,0))</f>
        <v>0</v>
      </c>
      <c r="AO1466" s="39">
        <f>IF(Dane!$C$9="",0,IFERROR(ROUND(J1466-ROUND(J1466*0.0976,2)-ROUND(J1466*0.015,2)-ROUND(J1466*0.0245,2),2)/R1466,0))</f>
        <v>0</v>
      </c>
      <c r="AP1466" s="39">
        <f t="shared" si="339"/>
        <v>0</v>
      </c>
      <c r="AQ1466" s="39">
        <f t="shared" si="340"/>
        <v>0</v>
      </c>
      <c r="AR1466" s="39">
        <f t="shared" si="336"/>
        <v>0</v>
      </c>
      <c r="AS1466" s="39">
        <f>IF(Dane!$C$9="",0,IFERROR(AR1466/R1466,0))</f>
        <v>0</v>
      </c>
      <c r="AT1466" s="39">
        <f t="shared" si="341"/>
        <v>0</v>
      </c>
      <c r="AU1466" s="39">
        <v>0</v>
      </c>
      <c r="AV1466" s="39">
        <f t="shared" si="342"/>
        <v>0</v>
      </c>
      <c r="AW1466" s="39">
        <f>IF(Dane!$C$9="",0,IF(ROUND((N1466+O1466)*AV1466,2)&gt;$AN$1,$AN$1,ROUND((N1466+O1466)*AV1466,2)))</f>
        <v>0</v>
      </c>
      <c r="AX1466" s="39">
        <v>0</v>
      </c>
      <c r="AY1466" s="39">
        <f>IF(Dane!$C$9=2,IFERROR(J1466/W1466,0),IF(Dane!$C$9=3,IFERROR(J1466/W1466,0),0))</f>
        <v>0</v>
      </c>
      <c r="AZ1466" s="39">
        <f>IF(Dane!$C$9=2,IFERROR(ROUND(J1466-ROUND(J1466*0.0976,2)-ROUND(J1466*0.015,2)-ROUND(J1466*0.0245,2),2)/W1466,0),IF(Dane!$C$9=3,IFERROR(ROUND(J1466-ROUND(J1466*0.0976,2)-ROUND(J1466*0.015,2)-ROUND(J1466*0.0245,2),2)/W1466,0),0))</f>
        <v>0</v>
      </c>
      <c r="BA1466" s="39">
        <f t="shared" si="343"/>
        <v>0</v>
      </c>
      <c r="BB1466" s="39">
        <f t="shared" si="344"/>
        <v>0</v>
      </c>
      <c r="BC1466" s="39">
        <f t="shared" si="337"/>
        <v>0</v>
      </c>
      <c r="BD1466" s="39">
        <f>IF(Dane!$C$9=2,IFERROR(BC1466/W1466,0),IF(Dane!$C$9=3,IFERROR(BC1466/W1466,0),0))</f>
        <v>0</v>
      </c>
      <c r="BE1466" s="39">
        <f t="shared" si="345"/>
        <v>0</v>
      </c>
      <c r="BF1466" s="39">
        <v>0</v>
      </c>
      <c r="BG1466" s="39">
        <f t="shared" si="346"/>
        <v>0</v>
      </c>
      <c r="BH1466" s="39">
        <f>IF(Dane!$C$9=2,IF(ROUND((S1466+T1466)*BG1466,2)&gt;$AN$1,$AN$1,ROUND((S1466+T1466)*BG1466,2)),IF(Dane!$C$9=3,IF(ROUND((S1466+T1466)*BG1466,2)&gt;$AN$1,$AN$1,ROUND((S1466+T1466)*BG1466,2)),0))</f>
        <v>0</v>
      </c>
      <c r="BI1466" s="39">
        <v>0</v>
      </c>
      <c r="BJ1466" s="39">
        <f>IF(Dane!$C$9=3,IFERROR(J1466/AB1466,0),0)</f>
        <v>0</v>
      </c>
      <c r="BK1466" s="39">
        <f>IF(Dane!$C$9=3,IFERROR(ROUND(J1466-ROUND(J1466*0.0976,2)-ROUND(J1466*0.015,2)-ROUND(J1466*0.0245,2),2)/AB1466,0),0)</f>
        <v>0</v>
      </c>
      <c r="BL1466" s="39">
        <f t="shared" si="347"/>
        <v>0</v>
      </c>
      <c r="BM1466" s="39">
        <f t="shared" si="348"/>
        <v>0</v>
      </c>
      <c r="BN1466" s="39">
        <f t="shared" si="338"/>
        <v>0</v>
      </c>
      <c r="BO1466" s="39">
        <f>IF(Dane!$C$9=3,IFERROR(BN1466/AB1466,0),0)</f>
        <v>0</v>
      </c>
      <c r="BP1466" s="39">
        <f t="shared" si="349"/>
        <v>0</v>
      </c>
      <c r="BQ1466" s="39">
        <v>0</v>
      </c>
      <c r="BR1466" s="39">
        <f t="shared" si="350"/>
        <v>0</v>
      </c>
      <c r="BS1466" s="39">
        <f>IF(Dane!$C$9=3,IF(ROUND((X1466+Y1466)*BR1466,2)&gt;$AN$1,$AN$1,ROUND((X1466+Y1466)*BR1466,2)),0)</f>
        <v>0</v>
      </c>
      <c r="BT1466" s="39">
        <v>0</v>
      </c>
    </row>
    <row r="1467" spans="1:72">
      <c r="A1467" s="87">
        <v>1458</v>
      </c>
      <c r="B1467" s="1"/>
      <c r="C1467" s="1"/>
      <c r="D1467" s="2"/>
      <c r="E1467" s="3"/>
      <c r="F1467" s="4"/>
      <c r="G1467" s="5"/>
      <c r="H1467" s="5"/>
      <c r="I1467" s="6"/>
      <c r="J1467" s="5"/>
      <c r="K1467" s="5"/>
      <c r="L1467" s="5"/>
      <c r="M1467" s="55"/>
      <c r="N1467" s="8"/>
      <c r="O1467" s="105"/>
      <c r="P1467" s="5"/>
      <c r="Q1467" s="5"/>
      <c r="R1467" s="105">
        <f>Dane!$C$10</f>
        <v>0</v>
      </c>
      <c r="S1467" s="8"/>
      <c r="T1467" s="105"/>
      <c r="U1467" s="5"/>
      <c r="V1467" s="5"/>
      <c r="W1467" s="107">
        <f>Dane!$C$11</f>
        <v>0</v>
      </c>
      <c r="X1467" s="8"/>
      <c r="Y1467" s="105"/>
      <c r="Z1467" s="5"/>
      <c r="AA1467" s="5"/>
      <c r="AB1467" s="110">
        <f>Dane!$C$12</f>
        <v>0</v>
      </c>
      <c r="AC1467" s="108">
        <f>IF(Dane!$E$3=1,AP1467+BA1467+BL1467,IF(Dane!$E$3=2,AT1467+BE1467+BP1467,AW1467+BH1467+BS1467))</f>
        <v>0</v>
      </c>
      <c r="AD1467" s="14">
        <f>IF(Dane!$E$3=1,AQ1467+BB1467+BM1467,IF(Dane!$E$3=2,AU1467+BF1467+BQ1467,AX1467+BI1467+BT1467))</f>
        <v>0</v>
      </c>
      <c r="AE1467" s="14">
        <f>IF((J1467*Dane!$C$9)-AC1467&lt;0,0,(J1467*Dane!$C$9)-AC1467)</f>
        <v>0</v>
      </c>
      <c r="AF1467" s="61">
        <f>IF((K1467*Dane!$C$9)-AD1467&lt;0,0,(K1467*Dane!$C$9)-AD1467)</f>
        <v>0</v>
      </c>
      <c r="AG1467" s="93"/>
      <c r="AH1467" s="84">
        <f>IF(Dane!$E$3=1,AP1467,IF(Dane!$E$3=2,AT1467,AW1467))</f>
        <v>0</v>
      </c>
      <c r="AI1467" s="84">
        <f>IF(Dane!$E$3=1,AQ1467,IF(Dane!$E$3=2,AU1467,AX1467))</f>
        <v>0</v>
      </c>
      <c r="AJ1467" s="84">
        <f>IF(Dane!$E$3=1,BA1467,IF(Dane!$E$3=2,BE1467,BH1467))</f>
        <v>0</v>
      </c>
      <c r="AK1467" s="84">
        <f>IF(Dane!$E$3=1,BB1467,IF(Dane!$E$3=2,BF1467,BI1467))</f>
        <v>0</v>
      </c>
      <c r="AL1467" s="84">
        <f>IF(Dane!$E$3=1,BL1467,IF(Dane!$E$3=2,BP1467,BS1467))</f>
        <v>0</v>
      </c>
      <c r="AM1467" s="84">
        <f>IF(Dane!$E$3=1,BM1467,IF(Dane!$E$3=2,BQ1467,BT1467))</f>
        <v>0</v>
      </c>
      <c r="AN1467" s="39">
        <f>IF(Dane!$C$9="",0,IFERROR(J1467/R1467,0))</f>
        <v>0</v>
      </c>
      <c r="AO1467" s="39">
        <f>IF(Dane!$C$9="",0,IFERROR(ROUND(J1467-ROUND(J1467*0.0976,2)-ROUND(J1467*0.015,2)-ROUND(J1467*0.0245,2),2)/R1467,0))</f>
        <v>0</v>
      </c>
      <c r="AP1467" s="39">
        <f t="shared" si="339"/>
        <v>0</v>
      </c>
      <c r="AQ1467" s="39">
        <f t="shared" si="340"/>
        <v>0</v>
      </c>
      <c r="AR1467" s="39">
        <f t="shared" si="336"/>
        <v>0</v>
      </c>
      <c r="AS1467" s="39">
        <f>IF(Dane!$C$9="",0,IFERROR(AR1467/R1467,0))</f>
        <v>0</v>
      </c>
      <c r="AT1467" s="39">
        <f t="shared" si="341"/>
        <v>0</v>
      </c>
      <c r="AU1467" s="39">
        <v>0</v>
      </c>
      <c r="AV1467" s="39">
        <f t="shared" si="342"/>
        <v>0</v>
      </c>
      <c r="AW1467" s="39">
        <f>IF(Dane!$C$9="",0,IF(ROUND((N1467+O1467)*AV1467,2)&gt;$AN$1,$AN$1,ROUND((N1467+O1467)*AV1467,2)))</f>
        <v>0</v>
      </c>
      <c r="AX1467" s="39">
        <v>0</v>
      </c>
      <c r="AY1467" s="39">
        <f>IF(Dane!$C$9=2,IFERROR(J1467/W1467,0),IF(Dane!$C$9=3,IFERROR(J1467/W1467,0),0))</f>
        <v>0</v>
      </c>
      <c r="AZ1467" s="39">
        <f>IF(Dane!$C$9=2,IFERROR(ROUND(J1467-ROUND(J1467*0.0976,2)-ROUND(J1467*0.015,2)-ROUND(J1467*0.0245,2),2)/W1467,0),IF(Dane!$C$9=3,IFERROR(ROUND(J1467-ROUND(J1467*0.0976,2)-ROUND(J1467*0.015,2)-ROUND(J1467*0.0245,2),2)/W1467,0),0))</f>
        <v>0</v>
      </c>
      <c r="BA1467" s="39">
        <f t="shared" si="343"/>
        <v>0</v>
      </c>
      <c r="BB1467" s="39">
        <f t="shared" si="344"/>
        <v>0</v>
      </c>
      <c r="BC1467" s="39">
        <f t="shared" si="337"/>
        <v>0</v>
      </c>
      <c r="BD1467" s="39">
        <f>IF(Dane!$C$9=2,IFERROR(BC1467/W1467,0),IF(Dane!$C$9=3,IFERROR(BC1467/W1467,0),0))</f>
        <v>0</v>
      </c>
      <c r="BE1467" s="39">
        <f t="shared" si="345"/>
        <v>0</v>
      </c>
      <c r="BF1467" s="39">
        <v>0</v>
      </c>
      <c r="BG1467" s="39">
        <f t="shared" si="346"/>
        <v>0</v>
      </c>
      <c r="BH1467" s="39">
        <f>IF(Dane!$C$9=2,IF(ROUND((S1467+T1467)*BG1467,2)&gt;$AN$1,$AN$1,ROUND((S1467+T1467)*BG1467,2)),IF(Dane!$C$9=3,IF(ROUND((S1467+T1467)*BG1467,2)&gt;$AN$1,$AN$1,ROUND((S1467+T1467)*BG1467,2)),0))</f>
        <v>0</v>
      </c>
      <c r="BI1467" s="39">
        <v>0</v>
      </c>
      <c r="BJ1467" s="39">
        <f>IF(Dane!$C$9=3,IFERROR(J1467/AB1467,0),0)</f>
        <v>0</v>
      </c>
      <c r="BK1467" s="39">
        <f>IF(Dane!$C$9=3,IFERROR(ROUND(J1467-ROUND(J1467*0.0976,2)-ROUND(J1467*0.015,2)-ROUND(J1467*0.0245,2),2)/AB1467,0),0)</f>
        <v>0</v>
      </c>
      <c r="BL1467" s="39">
        <f t="shared" si="347"/>
        <v>0</v>
      </c>
      <c r="BM1467" s="39">
        <f t="shared" si="348"/>
        <v>0</v>
      </c>
      <c r="BN1467" s="39">
        <f t="shared" si="338"/>
        <v>0</v>
      </c>
      <c r="BO1467" s="39">
        <f>IF(Dane!$C$9=3,IFERROR(BN1467/AB1467,0),0)</f>
        <v>0</v>
      </c>
      <c r="BP1467" s="39">
        <f t="shared" si="349"/>
        <v>0</v>
      </c>
      <c r="BQ1467" s="39">
        <v>0</v>
      </c>
      <c r="BR1467" s="39">
        <f t="shared" si="350"/>
        <v>0</v>
      </c>
      <c r="BS1467" s="39">
        <f>IF(Dane!$C$9=3,IF(ROUND((X1467+Y1467)*BR1467,2)&gt;$AN$1,$AN$1,ROUND((X1467+Y1467)*BR1467,2)),0)</f>
        <v>0</v>
      </c>
      <c r="BT1467" s="39">
        <v>0</v>
      </c>
    </row>
    <row r="1468" spans="1:72">
      <c r="A1468" s="87">
        <v>1459</v>
      </c>
      <c r="B1468" s="1"/>
      <c r="C1468" s="1"/>
      <c r="D1468" s="2"/>
      <c r="E1468" s="3"/>
      <c r="F1468" s="4"/>
      <c r="G1468" s="5"/>
      <c r="H1468" s="5"/>
      <c r="I1468" s="6"/>
      <c r="J1468" s="5"/>
      <c r="K1468" s="5"/>
      <c r="L1468" s="5"/>
      <c r="M1468" s="55"/>
      <c r="N1468" s="8"/>
      <c r="O1468" s="105"/>
      <c r="P1468" s="5"/>
      <c r="Q1468" s="5"/>
      <c r="R1468" s="105">
        <f>Dane!$C$10</f>
        <v>0</v>
      </c>
      <c r="S1468" s="8"/>
      <c r="T1468" s="105"/>
      <c r="U1468" s="5"/>
      <c r="V1468" s="5"/>
      <c r="W1468" s="107">
        <f>Dane!$C$11</f>
        <v>0</v>
      </c>
      <c r="X1468" s="8"/>
      <c r="Y1468" s="105"/>
      <c r="Z1468" s="5"/>
      <c r="AA1468" s="5"/>
      <c r="AB1468" s="110">
        <f>Dane!$C$12</f>
        <v>0</v>
      </c>
      <c r="AC1468" s="108">
        <f>IF(Dane!$E$3=1,AP1468+BA1468+BL1468,IF(Dane!$E$3=2,AT1468+BE1468+BP1468,AW1468+BH1468+BS1468))</f>
        <v>0</v>
      </c>
      <c r="AD1468" s="14">
        <f>IF(Dane!$E$3=1,AQ1468+BB1468+BM1468,IF(Dane!$E$3=2,AU1468+BF1468+BQ1468,AX1468+BI1468+BT1468))</f>
        <v>0</v>
      </c>
      <c r="AE1468" s="14">
        <f>IF((J1468*Dane!$C$9)-AC1468&lt;0,0,(J1468*Dane!$C$9)-AC1468)</f>
        <v>0</v>
      </c>
      <c r="AF1468" s="61">
        <f>IF((K1468*Dane!$C$9)-AD1468&lt;0,0,(K1468*Dane!$C$9)-AD1468)</f>
        <v>0</v>
      </c>
      <c r="AG1468" s="93"/>
      <c r="AH1468" s="84">
        <f>IF(Dane!$E$3=1,AP1468,IF(Dane!$E$3=2,AT1468,AW1468))</f>
        <v>0</v>
      </c>
      <c r="AI1468" s="84">
        <f>IF(Dane!$E$3=1,AQ1468,IF(Dane!$E$3=2,AU1468,AX1468))</f>
        <v>0</v>
      </c>
      <c r="AJ1468" s="84">
        <f>IF(Dane!$E$3=1,BA1468,IF(Dane!$E$3=2,BE1468,BH1468))</f>
        <v>0</v>
      </c>
      <c r="AK1468" s="84">
        <f>IF(Dane!$E$3=1,BB1468,IF(Dane!$E$3=2,BF1468,BI1468))</f>
        <v>0</v>
      </c>
      <c r="AL1468" s="84">
        <f>IF(Dane!$E$3=1,BL1468,IF(Dane!$E$3=2,BP1468,BS1468))</f>
        <v>0</v>
      </c>
      <c r="AM1468" s="84">
        <f>IF(Dane!$E$3=1,BM1468,IF(Dane!$E$3=2,BQ1468,BT1468))</f>
        <v>0</v>
      </c>
      <c r="AN1468" s="39">
        <f>IF(Dane!$C$9="",0,IFERROR(J1468/R1468,0))</f>
        <v>0</v>
      </c>
      <c r="AO1468" s="39">
        <f>IF(Dane!$C$9="",0,IFERROR(ROUND(J1468-ROUND(J1468*0.0976,2)-ROUND(J1468*0.015,2)-ROUND(J1468*0.0245,2),2)/R1468,0))</f>
        <v>0</v>
      </c>
      <c r="AP1468" s="39">
        <f t="shared" si="339"/>
        <v>0</v>
      </c>
      <c r="AQ1468" s="39">
        <f t="shared" si="340"/>
        <v>0</v>
      </c>
      <c r="AR1468" s="39">
        <f t="shared" si="336"/>
        <v>0</v>
      </c>
      <c r="AS1468" s="39">
        <f>IF(Dane!$C$9="",0,IFERROR(AR1468/R1468,0))</f>
        <v>0</v>
      </c>
      <c r="AT1468" s="39">
        <f t="shared" si="341"/>
        <v>0</v>
      </c>
      <c r="AU1468" s="39">
        <v>0</v>
      </c>
      <c r="AV1468" s="39">
        <f t="shared" si="342"/>
        <v>0</v>
      </c>
      <c r="AW1468" s="39">
        <f>IF(Dane!$C$9="",0,IF(ROUND((N1468+O1468)*AV1468,2)&gt;$AN$1,$AN$1,ROUND((N1468+O1468)*AV1468,2)))</f>
        <v>0</v>
      </c>
      <c r="AX1468" s="39">
        <v>0</v>
      </c>
      <c r="AY1468" s="39">
        <f>IF(Dane!$C$9=2,IFERROR(J1468/W1468,0),IF(Dane!$C$9=3,IFERROR(J1468/W1468,0),0))</f>
        <v>0</v>
      </c>
      <c r="AZ1468" s="39">
        <f>IF(Dane!$C$9=2,IFERROR(ROUND(J1468-ROUND(J1468*0.0976,2)-ROUND(J1468*0.015,2)-ROUND(J1468*0.0245,2),2)/W1468,0),IF(Dane!$C$9=3,IFERROR(ROUND(J1468-ROUND(J1468*0.0976,2)-ROUND(J1468*0.015,2)-ROUND(J1468*0.0245,2),2)/W1468,0),0))</f>
        <v>0</v>
      </c>
      <c r="BA1468" s="39">
        <f t="shared" si="343"/>
        <v>0</v>
      </c>
      <c r="BB1468" s="39">
        <f t="shared" si="344"/>
        <v>0</v>
      </c>
      <c r="BC1468" s="39">
        <f t="shared" si="337"/>
        <v>0</v>
      </c>
      <c r="BD1468" s="39">
        <f>IF(Dane!$C$9=2,IFERROR(BC1468/W1468,0),IF(Dane!$C$9=3,IFERROR(BC1468/W1468,0),0))</f>
        <v>0</v>
      </c>
      <c r="BE1468" s="39">
        <f t="shared" si="345"/>
        <v>0</v>
      </c>
      <c r="BF1468" s="39">
        <v>0</v>
      </c>
      <c r="BG1468" s="39">
        <f t="shared" si="346"/>
        <v>0</v>
      </c>
      <c r="BH1468" s="39">
        <f>IF(Dane!$C$9=2,IF(ROUND((S1468+T1468)*BG1468,2)&gt;$AN$1,$AN$1,ROUND((S1468+T1468)*BG1468,2)),IF(Dane!$C$9=3,IF(ROUND((S1468+T1468)*BG1468,2)&gt;$AN$1,$AN$1,ROUND((S1468+T1468)*BG1468,2)),0))</f>
        <v>0</v>
      </c>
      <c r="BI1468" s="39">
        <v>0</v>
      </c>
      <c r="BJ1468" s="39">
        <f>IF(Dane!$C$9=3,IFERROR(J1468/AB1468,0),0)</f>
        <v>0</v>
      </c>
      <c r="BK1468" s="39">
        <f>IF(Dane!$C$9=3,IFERROR(ROUND(J1468-ROUND(J1468*0.0976,2)-ROUND(J1468*0.015,2)-ROUND(J1468*0.0245,2),2)/AB1468,0),0)</f>
        <v>0</v>
      </c>
      <c r="BL1468" s="39">
        <f t="shared" si="347"/>
        <v>0</v>
      </c>
      <c r="BM1468" s="39">
        <f t="shared" si="348"/>
        <v>0</v>
      </c>
      <c r="BN1468" s="39">
        <f t="shared" si="338"/>
        <v>0</v>
      </c>
      <c r="BO1468" s="39">
        <f>IF(Dane!$C$9=3,IFERROR(BN1468/AB1468,0),0)</f>
        <v>0</v>
      </c>
      <c r="BP1468" s="39">
        <f t="shared" si="349"/>
        <v>0</v>
      </c>
      <c r="BQ1468" s="39">
        <v>0</v>
      </c>
      <c r="BR1468" s="39">
        <f t="shared" si="350"/>
        <v>0</v>
      </c>
      <c r="BS1468" s="39">
        <f>IF(Dane!$C$9=3,IF(ROUND((X1468+Y1468)*BR1468,2)&gt;$AN$1,$AN$1,ROUND((X1468+Y1468)*BR1468,2)),0)</f>
        <v>0</v>
      </c>
      <c r="BT1468" s="39">
        <v>0</v>
      </c>
    </row>
    <row r="1469" spans="1:72">
      <c r="A1469" s="87">
        <v>1460</v>
      </c>
      <c r="B1469" s="1"/>
      <c r="C1469" s="1"/>
      <c r="D1469" s="2"/>
      <c r="E1469" s="3"/>
      <c r="F1469" s="4"/>
      <c r="G1469" s="5"/>
      <c r="H1469" s="5"/>
      <c r="I1469" s="6"/>
      <c r="J1469" s="5"/>
      <c r="K1469" s="5"/>
      <c r="L1469" s="5"/>
      <c r="M1469" s="55"/>
      <c r="N1469" s="8"/>
      <c r="O1469" s="105"/>
      <c r="P1469" s="5"/>
      <c r="Q1469" s="5"/>
      <c r="R1469" s="105">
        <f>Dane!$C$10</f>
        <v>0</v>
      </c>
      <c r="S1469" s="8"/>
      <c r="T1469" s="105"/>
      <c r="U1469" s="5"/>
      <c r="V1469" s="5"/>
      <c r="W1469" s="107">
        <f>Dane!$C$11</f>
        <v>0</v>
      </c>
      <c r="X1469" s="8"/>
      <c r="Y1469" s="105"/>
      <c r="Z1469" s="5"/>
      <c r="AA1469" s="5"/>
      <c r="AB1469" s="110">
        <f>Dane!$C$12</f>
        <v>0</v>
      </c>
      <c r="AC1469" s="108">
        <f>IF(Dane!$E$3=1,AP1469+BA1469+BL1469,IF(Dane!$E$3=2,AT1469+BE1469+BP1469,AW1469+BH1469+BS1469))</f>
        <v>0</v>
      </c>
      <c r="AD1469" s="14">
        <f>IF(Dane!$E$3=1,AQ1469+BB1469+BM1469,IF(Dane!$E$3=2,AU1469+BF1469+BQ1469,AX1469+BI1469+BT1469))</f>
        <v>0</v>
      </c>
      <c r="AE1469" s="14">
        <f>IF((J1469*Dane!$C$9)-AC1469&lt;0,0,(J1469*Dane!$C$9)-AC1469)</f>
        <v>0</v>
      </c>
      <c r="AF1469" s="61">
        <f>IF((K1469*Dane!$C$9)-AD1469&lt;0,0,(K1469*Dane!$C$9)-AD1469)</f>
        <v>0</v>
      </c>
      <c r="AG1469" s="93"/>
      <c r="AH1469" s="84">
        <f>IF(Dane!$E$3=1,AP1469,IF(Dane!$E$3=2,AT1469,AW1469))</f>
        <v>0</v>
      </c>
      <c r="AI1469" s="84">
        <f>IF(Dane!$E$3=1,AQ1469,IF(Dane!$E$3=2,AU1469,AX1469))</f>
        <v>0</v>
      </c>
      <c r="AJ1469" s="84">
        <f>IF(Dane!$E$3=1,BA1469,IF(Dane!$E$3=2,BE1469,BH1469))</f>
        <v>0</v>
      </c>
      <c r="AK1469" s="84">
        <f>IF(Dane!$E$3=1,BB1469,IF(Dane!$E$3=2,BF1469,BI1469))</f>
        <v>0</v>
      </c>
      <c r="AL1469" s="84">
        <f>IF(Dane!$E$3=1,BL1469,IF(Dane!$E$3=2,BP1469,BS1469))</f>
        <v>0</v>
      </c>
      <c r="AM1469" s="84">
        <f>IF(Dane!$E$3=1,BM1469,IF(Dane!$E$3=2,BQ1469,BT1469))</f>
        <v>0</v>
      </c>
      <c r="AN1469" s="39">
        <f>IF(Dane!$C$9="",0,IFERROR(J1469/R1469,0))</f>
        <v>0</v>
      </c>
      <c r="AO1469" s="39">
        <f>IF(Dane!$C$9="",0,IFERROR(ROUND(J1469-ROUND(J1469*0.0976,2)-ROUND(J1469*0.015,2)-ROUND(J1469*0.0245,2),2)/R1469,0))</f>
        <v>0</v>
      </c>
      <c r="AP1469" s="39">
        <f t="shared" si="339"/>
        <v>0</v>
      </c>
      <c r="AQ1469" s="39">
        <f t="shared" si="340"/>
        <v>0</v>
      </c>
      <c r="AR1469" s="39">
        <f t="shared" si="336"/>
        <v>0</v>
      </c>
      <c r="AS1469" s="39">
        <f>IF(Dane!$C$9="",0,IFERROR(AR1469/R1469,0))</f>
        <v>0</v>
      </c>
      <c r="AT1469" s="39">
        <f t="shared" si="341"/>
        <v>0</v>
      </c>
      <c r="AU1469" s="39">
        <v>0</v>
      </c>
      <c r="AV1469" s="39">
        <f t="shared" si="342"/>
        <v>0</v>
      </c>
      <c r="AW1469" s="39">
        <f>IF(Dane!$C$9="",0,IF(ROUND((N1469+O1469)*AV1469,2)&gt;$AN$1,$AN$1,ROUND((N1469+O1469)*AV1469,2)))</f>
        <v>0</v>
      </c>
      <c r="AX1469" s="39">
        <v>0</v>
      </c>
      <c r="AY1469" s="39">
        <f>IF(Dane!$C$9=2,IFERROR(J1469/W1469,0),IF(Dane!$C$9=3,IFERROR(J1469/W1469,0),0))</f>
        <v>0</v>
      </c>
      <c r="AZ1469" s="39">
        <f>IF(Dane!$C$9=2,IFERROR(ROUND(J1469-ROUND(J1469*0.0976,2)-ROUND(J1469*0.015,2)-ROUND(J1469*0.0245,2),2)/W1469,0),IF(Dane!$C$9=3,IFERROR(ROUND(J1469-ROUND(J1469*0.0976,2)-ROUND(J1469*0.015,2)-ROUND(J1469*0.0245,2),2)/W1469,0),0))</f>
        <v>0</v>
      </c>
      <c r="BA1469" s="39">
        <f t="shared" si="343"/>
        <v>0</v>
      </c>
      <c r="BB1469" s="39">
        <f t="shared" si="344"/>
        <v>0</v>
      </c>
      <c r="BC1469" s="39">
        <f t="shared" si="337"/>
        <v>0</v>
      </c>
      <c r="BD1469" s="39">
        <f>IF(Dane!$C$9=2,IFERROR(BC1469/W1469,0),IF(Dane!$C$9=3,IFERROR(BC1469/W1469,0),0))</f>
        <v>0</v>
      </c>
      <c r="BE1469" s="39">
        <f t="shared" si="345"/>
        <v>0</v>
      </c>
      <c r="BF1469" s="39">
        <v>0</v>
      </c>
      <c r="BG1469" s="39">
        <f t="shared" si="346"/>
        <v>0</v>
      </c>
      <c r="BH1469" s="39">
        <f>IF(Dane!$C$9=2,IF(ROUND((S1469+T1469)*BG1469,2)&gt;$AN$1,$AN$1,ROUND((S1469+T1469)*BG1469,2)),IF(Dane!$C$9=3,IF(ROUND((S1469+T1469)*BG1469,2)&gt;$AN$1,$AN$1,ROUND((S1469+T1469)*BG1469,2)),0))</f>
        <v>0</v>
      </c>
      <c r="BI1469" s="39">
        <v>0</v>
      </c>
      <c r="BJ1469" s="39">
        <f>IF(Dane!$C$9=3,IFERROR(J1469/AB1469,0),0)</f>
        <v>0</v>
      </c>
      <c r="BK1469" s="39">
        <f>IF(Dane!$C$9=3,IFERROR(ROUND(J1469-ROUND(J1469*0.0976,2)-ROUND(J1469*0.015,2)-ROUND(J1469*0.0245,2),2)/AB1469,0),0)</f>
        <v>0</v>
      </c>
      <c r="BL1469" s="39">
        <f t="shared" si="347"/>
        <v>0</v>
      </c>
      <c r="BM1469" s="39">
        <f t="shared" si="348"/>
        <v>0</v>
      </c>
      <c r="BN1469" s="39">
        <f t="shared" si="338"/>
        <v>0</v>
      </c>
      <c r="BO1469" s="39">
        <f>IF(Dane!$C$9=3,IFERROR(BN1469/AB1469,0),0)</f>
        <v>0</v>
      </c>
      <c r="BP1469" s="39">
        <f t="shared" si="349"/>
        <v>0</v>
      </c>
      <c r="BQ1469" s="39">
        <v>0</v>
      </c>
      <c r="BR1469" s="39">
        <f t="shared" si="350"/>
        <v>0</v>
      </c>
      <c r="BS1469" s="39">
        <f>IF(Dane!$C$9=3,IF(ROUND((X1469+Y1469)*BR1469,2)&gt;$AN$1,$AN$1,ROUND((X1469+Y1469)*BR1469,2)),0)</f>
        <v>0</v>
      </c>
      <c r="BT1469" s="39">
        <v>0</v>
      </c>
    </row>
    <row r="1470" spans="1:72">
      <c r="A1470" s="87">
        <v>1461</v>
      </c>
      <c r="B1470" s="1"/>
      <c r="C1470" s="1"/>
      <c r="D1470" s="2"/>
      <c r="E1470" s="3"/>
      <c r="F1470" s="4"/>
      <c r="G1470" s="5"/>
      <c r="H1470" s="5"/>
      <c r="I1470" s="6"/>
      <c r="J1470" s="5"/>
      <c r="K1470" s="5"/>
      <c r="L1470" s="5"/>
      <c r="M1470" s="55"/>
      <c r="N1470" s="8"/>
      <c r="O1470" s="105"/>
      <c r="P1470" s="5"/>
      <c r="Q1470" s="5"/>
      <c r="R1470" s="105">
        <f>Dane!$C$10</f>
        <v>0</v>
      </c>
      <c r="S1470" s="8"/>
      <c r="T1470" s="105"/>
      <c r="U1470" s="5"/>
      <c r="V1470" s="5"/>
      <c r="W1470" s="107">
        <f>Dane!$C$11</f>
        <v>0</v>
      </c>
      <c r="X1470" s="8"/>
      <c r="Y1470" s="105"/>
      <c r="Z1470" s="5"/>
      <c r="AA1470" s="5"/>
      <c r="AB1470" s="110">
        <f>Dane!$C$12</f>
        <v>0</v>
      </c>
      <c r="AC1470" s="108">
        <f>IF(Dane!$E$3=1,AP1470+BA1470+BL1470,IF(Dane!$E$3=2,AT1470+BE1470+BP1470,AW1470+BH1470+BS1470))</f>
        <v>0</v>
      </c>
      <c r="AD1470" s="14">
        <f>IF(Dane!$E$3=1,AQ1470+BB1470+BM1470,IF(Dane!$E$3=2,AU1470+BF1470+BQ1470,AX1470+BI1470+BT1470))</f>
        <v>0</v>
      </c>
      <c r="AE1470" s="14">
        <f>IF((J1470*Dane!$C$9)-AC1470&lt;0,0,(J1470*Dane!$C$9)-AC1470)</f>
        <v>0</v>
      </c>
      <c r="AF1470" s="61">
        <f>IF((K1470*Dane!$C$9)-AD1470&lt;0,0,(K1470*Dane!$C$9)-AD1470)</f>
        <v>0</v>
      </c>
      <c r="AG1470" s="93"/>
      <c r="AH1470" s="84">
        <f>IF(Dane!$E$3=1,AP1470,IF(Dane!$E$3=2,AT1470,AW1470))</f>
        <v>0</v>
      </c>
      <c r="AI1470" s="84">
        <f>IF(Dane!$E$3=1,AQ1470,IF(Dane!$E$3=2,AU1470,AX1470))</f>
        <v>0</v>
      </c>
      <c r="AJ1470" s="84">
        <f>IF(Dane!$E$3=1,BA1470,IF(Dane!$E$3=2,BE1470,BH1470))</f>
        <v>0</v>
      </c>
      <c r="AK1470" s="84">
        <f>IF(Dane!$E$3=1,BB1470,IF(Dane!$E$3=2,BF1470,BI1470))</f>
        <v>0</v>
      </c>
      <c r="AL1470" s="84">
        <f>IF(Dane!$E$3=1,BL1470,IF(Dane!$E$3=2,BP1470,BS1470))</f>
        <v>0</v>
      </c>
      <c r="AM1470" s="84">
        <f>IF(Dane!$E$3=1,BM1470,IF(Dane!$E$3=2,BQ1470,BT1470))</f>
        <v>0</v>
      </c>
      <c r="AN1470" s="39">
        <f>IF(Dane!$C$9="",0,IFERROR(J1470/R1470,0))</f>
        <v>0</v>
      </c>
      <c r="AO1470" s="39">
        <f>IF(Dane!$C$9="",0,IFERROR(ROUND(J1470-ROUND(J1470*0.0976,2)-ROUND(J1470*0.015,2)-ROUND(J1470*0.0245,2),2)/R1470,0))</f>
        <v>0</v>
      </c>
      <c r="AP1470" s="39">
        <f t="shared" si="339"/>
        <v>0</v>
      </c>
      <c r="AQ1470" s="39">
        <f t="shared" si="340"/>
        <v>0</v>
      </c>
      <c r="AR1470" s="39">
        <f t="shared" si="336"/>
        <v>0</v>
      </c>
      <c r="AS1470" s="39">
        <f>IF(Dane!$C$9="",0,IFERROR(AR1470/R1470,0))</f>
        <v>0</v>
      </c>
      <c r="AT1470" s="39">
        <f t="shared" si="341"/>
        <v>0</v>
      </c>
      <c r="AU1470" s="39">
        <v>0</v>
      </c>
      <c r="AV1470" s="39">
        <f t="shared" si="342"/>
        <v>0</v>
      </c>
      <c r="AW1470" s="39">
        <f>IF(Dane!$C$9="",0,IF(ROUND((N1470+O1470)*AV1470,2)&gt;$AN$1,$AN$1,ROUND((N1470+O1470)*AV1470,2)))</f>
        <v>0</v>
      </c>
      <c r="AX1470" s="39">
        <v>0</v>
      </c>
      <c r="AY1470" s="39">
        <f>IF(Dane!$C$9=2,IFERROR(J1470/W1470,0),IF(Dane!$C$9=3,IFERROR(J1470/W1470,0),0))</f>
        <v>0</v>
      </c>
      <c r="AZ1470" s="39">
        <f>IF(Dane!$C$9=2,IFERROR(ROUND(J1470-ROUND(J1470*0.0976,2)-ROUND(J1470*0.015,2)-ROUND(J1470*0.0245,2),2)/W1470,0),IF(Dane!$C$9=3,IFERROR(ROUND(J1470-ROUND(J1470*0.0976,2)-ROUND(J1470*0.015,2)-ROUND(J1470*0.0245,2),2)/W1470,0),0))</f>
        <v>0</v>
      </c>
      <c r="BA1470" s="39">
        <f t="shared" si="343"/>
        <v>0</v>
      </c>
      <c r="BB1470" s="39">
        <f t="shared" si="344"/>
        <v>0</v>
      </c>
      <c r="BC1470" s="39">
        <f t="shared" si="337"/>
        <v>0</v>
      </c>
      <c r="BD1470" s="39">
        <f>IF(Dane!$C$9=2,IFERROR(BC1470/W1470,0),IF(Dane!$C$9=3,IFERROR(BC1470/W1470,0),0))</f>
        <v>0</v>
      </c>
      <c r="BE1470" s="39">
        <f t="shared" si="345"/>
        <v>0</v>
      </c>
      <c r="BF1470" s="39">
        <v>0</v>
      </c>
      <c r="BG1470" s="39">
        <f t="shared" si="346"/>
        <v>0</v>
      </c>
      <c r="BH1470" s="39">
        <f>IF(Dane!$C$9=2,IF(ROUND((S1470+T1470)*BG1470,2)&gt;$AN$1,$AN$1,ROUND((S1470+T1470)*BG1470,2)),IF(Dane!$C$9=3,IF(ROUND((S1470+T1470)*BG1470,2)&gt;$AN$1,$AN$1,ROUND((S1470+T1470)*BG1470,2)),0))</f>
        <v>0</v>
      </c>
      <c r="BI1470" s="39">
        <v>0</v>
      </c>
      <c r="BJ1470" s="39">
        <f>IF(Dane!$C$9=3,IFERROR(J1470/AB1470,0),0)</f>
        <v>0</v>
      </c>
      <c r="BK1470" s="39">
        <f>IF(Dane!$C$9=3,IFERROR(ROUND(J1470-ROUND(J1470*0.0976,2)-ROUND(J1470*0.015,2)-ROUND(J1470*0.0245,2),2)/AB1470,0),0)</f>
        <v>0</v>
      </c>
      <c r="BL1470" s="39">
        <f t="shared" si="347"/>
        <v>0</v>
      </c>
      <c r="BM1470" s="39">
        <f t="shared" si="348"/>
        <v>0</v>
      </c>
      <c r="BN1470" s="39">
        <f t="shared" si="338"/>
        <v>0</v>
      </c>
      <c r="BO1470" s="39">
        <f>IF(Dane!$C$9=3,IFERROR(BN1470/AB1470,0),0)</f>
        <v>0</v>
      </c>
      <c r="BP1470" s="39">
        <f t="shared" si="349"/>
        <v>0</v>
      </c>
      <c r="BQ1470" s="39">
        <v>0</v>
      </c>
      <c r="BR1470" s="39">
        <f t="shared" si="350"/>
        <v>0</v>
      </c>
      <c r="BS1470" s="39">
        <f>IF(Dane!$C$9=3,IF(ROUND((X1470+Y1470)*BR1470,2)&gt;$AN$1,$AN$1,ROUND((X1470+Y1470)*BR1470,2)),0)</f>
        <v>0</v>
      </c>
      <c r="BT1470" s="39">
        <v>0</v>
      </c>
    </row>
    <row r="1471" spans="1:72">
      <c r="A1471" s="87">
        <v>1462</v>
      </c>
      <c r="B1471" s="1"/>
      <c r="C1471" s="1"/>
      <c r="D1471" s="2"/>
      <c r="E1471" s="3"/>
      <c r="F1471" s="4"/>
      <c r="G1471" s="5"/>
      <c r="H1471" s="5"/>
      <c r="I1471" s="6"/>
      <c r="J1471" s="5"/>
      <c r="K1471" s="5"/>
      <c r="L1471" s="5"/>
      <c r="M1471" s="55"/>
      <c r="N1471" s="8"/>
      <c r="O1471" s="105"/>
      <c r="P1471" s="5"/>
      <c r="Q1471" s="5"/>
      <c r="R1471" s="105">
        <f>Dane!$C$10</f>
        <v>0</v>
      </c>
      <c r="S1471" s="8"/>
      <c r="T1471" s="105"/>
      <c r="U1471" s="5"/>
      <c r="V1471" s="5"/>
      <c r="W1471" s="107">
        <f>Dane!$C$11</f>
        <v>0</v>
      </c>
      <c r="X1471" s="8"/>
      <c r="Y1471" s="105"/>
      <c r="Z1471" s="5"/>
      <c r="AA1471" s="5"/>
      <c r="AB1471" s="110">
        <f>Dane!$C$12</f>
        <v>0</v>
      </c>
      <c r="AC1471" s="108">
        <f>IF(Dane!$E$3=1,AP1471+BA1471+BL1471,IF(Dane!$E$3=2,AT1471+BE1471+BP1471,AW1471+BH1471+BS1471))</f>
        <v>0</v>
      </c>
      <c r="AD1471" s="14">
        <f>IF(Dane!$E$3=1,AQ1471+BB1471+BM1471,IF(Dane!$E$3=2,AU1471+BF1471+BQ1471,AX1471+BI1471+BT1471))</f>
        <v>0</v>
      </c>
      <c r="AE1471" s="14">
        <f>IF((J1471*Dane!$C$9)-AC1471&lt;0,0,(J1471*Dane!$C$9)-AC1471)</f>
        <v>0</v>
      </c>
      <c r="AF1471" s="61">
        <f>IF((K1471*Dane!$C$9)-AD1471&lt;0,0,(K1471*Dane!$C$9)-AD1471)</f>
        <v>0</v>
      </c>
      <c r="AG1471" s="93"/>
      <c r="AH1471" s="84">
        <f>IF(Dane!$E$3=1,AP1471,IF(Dane!$E$3=2,AT1471,AW1471))</f>
        <v>0</v>
      </c>
      <c r="AI1471" s="84">
        <f>IF(Dane!$E$3=1,AQ1471,IF(Dane!$E$3=2,AU1471,AX1471))</f>
        <v>0</v>
      </c>
      <c r="AJ1471" s="84">
        <f>IF(Dane!$E$3=1,BA1471,IF(Dane!$E$3=2,BE1471,BH1471))</f>
        <v>0</v>
      </c>
      <c r="AK1471" s="84">
        <f>IF(Dane!$E$3=1,BB1471,IF(Dane!$E$3=2,BF1471,BI1471))</f>
        <v>0</v>
      </c>
      <c r="AL1471" s="84">
        <f>IF(Dane!$E$3=1,BL1471,IF(Dane!$E$3=2,BP1471,BS1471))</f>
        <v>0</v>
      </c>
      <c r="AM1471" s="84">
        <f>IF(Dane!$E$3=1,BM1471,IF(Dane!$E$3=2,BQ1471,BT1471))</f>
        <v>0</v>
      </c>
      <c r="AN1471" s="39">
        <f>IF(Dane!$C$9="",0,IFERROR(J1471/R1471,0))</f>
        <v>0</v>
      </c>
      <c r="AO1471" s="39">
        <f>IF(Dane!$C$9="",0,IFERROR(ROUND(J1471-ROUND(J1471*0.0976,2)-ROUND(J1471*0.015,2)-ROUND(J1471*0.0245,2),2)/R1471,0))</f>
        <v>0</v>
      </c>
      <c r="AP1471" s="39">
        <f t="shared" si="339"/>
        <v>0</v>
      </c>
      <c r="AQ1471" s="39">
        <f t="shared" si="340"/>
        <v>0</v>
      </c>
      <c r="AR1471" s="39">
        <f t="shared" si="336"/>
        <v>0</v>
      </c>
      <c r="AS1471" s="39">
        <f>IF(Dane!$C$9="",0,IFERROR(AR1471/R1471,0))</f>
        <v>0</v>
      </c>
      <c r="AT1471" s="39">
        <f t="shared" si="341"/>
        <v>0</v>
      </c>
      <c r="AU1471" s="39">
        <v>0</v>
      </c>
      <c r="AV1471" s="39">
        <f t="shared" si="342"/>
        <v>0</v>
      </c>
      <c r="AW1471" s="39">
        <f>IF(Dane!$C$9="",0,IF(ROUND((N1471+O1471)*AV1471,2)&gt;$AN$1,$AN$1,ROUND((N1471+O1471)*AV1471,2)))</f>
        <v>0</v>
      </c>
      <c r="AX1471" s="39">
        <v>0</v>
      </c>
      <c r="AY1471" s="39">
        <f>IF(Dane!$C$9=2,IFERROR(J1471/W1471,0),IF(Dane!$C$9=3,IFERROR(J1471/W1471,0),0))</f>
        <v>0</v>
      </c>
      <c r="AZ1471" s="39">
        <f>IF(Dane!$C$9=2,IFERROR(ROUND(J1471-ROUND(J1471*0.0976,2)-ROUND(J1471*0.015,2)-ROUND(J1471*0.0245,2),2)/W1471,0),IF(Dane!$C$9=3,IFERROR(ROUND(J1471-ROUND(J1471*0.0976,2)-ROUND(J1471*0.015,2)-ROUND(J1471*0.0245,2),2)/W1471,0),0))</f>
        <v>0</v>
      </c>
      <c r="BA1471" s="39">
        <f t="shared" si="343"/>
        <v>0</v>
      </c>
      <c r="BB1471" s="39">
        <f t="shared" si="344"/>
        <v>0</v>
      </c>
      <c r="BC1471" s="39">
        <f t="shared" si="337"/>
        <v>0</v>
      </c>
      <c r="BD1471" s="39">
        <f>IF(Dane!$C$9=2,IFERROR(BC1471/W1471,0),IF(Dane!$C$9=3,IFERROR(BC1471/W1471,0),0))</f>
        <v>0</v>
      </c>
      <c r="BE1471" s="39">
        <f t="shared" si="345"/>
        <v>0</v>
      </c>
      <c r="BF1471" s="39">
        <v>0</v>
      </c>
      <c r="BG1471" s="39">
        <f t="shared" si="346"/>
        <v>0</v>
      </c>
      <c r="BH1471" s="39">
        <f>IF(Dane!$C$9=2,IF(ROUND((S1471+T1471)*BG1471,2)&gt;$AN$1,$AN$1,ROUND((S1471+T1471)*BG1471,2)),IF(Dane!$C$9=3,IF(ROUND((S1471+T1471)*BG1471,2)&gt;$AN$1,$AN$1,ROUND((S1471+T1471)*BG1471,2)),0))</f>
        <v>0</v>
      </c>
      <c r="BI1471" s="39">
        <v>0</v>
      </c>
      <c r="BJ1471" s="39">
        <f>IF(Dane!$C$9=3,IFERROR(J1471/AB1471,0),0)</f>
        <v>0</v>
      </c>
      <c r="BK1471" s="39">
        <f>IF(Dane!$C$9=3,IFERROR(ROUND(J1471-ROUND(J1471*0.0976,2)-ROUND(J1471*0.015,2)-ROUND(J1471*0.0245,2),2)/AB1471,0),0)</f>
        <v>0</v>
      </c>
      <c r="BL1471" s="39">
        <f t="shared" si="347"/>
        <v>0</v>
      </c>
      <c r="BM1471" s="39">
        <f t="shared" si="348"/>
        <v>0</v>
      </c>
      <c r="BN1471" s="39">
        <f t="shared" si="338"/>
        <v>0</v>
      </c>
      <c r="BO1471" s="39">
        <f>IF(Dane!$C$9=3,IFERROR(BN1471/AB1471,0),0)</f>
        <v>0</v>
      </c>
      <c r="BP1471" s="39">
        <f t="shared" si="349"/>
        <v>0</v>
      </c>
      <c r="BQ1471" s="39">
        <v>0</v>
      </c>
      <c r="BR1471" s="39">
        <f t="shared" si="350"/>
        <v>0</v>
      </c>
      <c r="BS1471" s="39">
        <f>IF(Dane!$C$9=3,IF(ROUND((X1471+Y1471)*BR1471,2)&gt;$AN$1,$AN$1,ROUND((X1471+Y1471)*BR1471,2)),0)</f>
        <v>0</v>
      </c>
      <c r="BT1471" s="39">
        <v>0</v>
      </c>
    </row>
    <row r="1472" spans="1:72">
      <c r="A1472" s="87">
        <v>1463</v>
      </c>
      <c r="B1472" s="1"/>
      <c r="C1472" s="1"/>
      <c r="D1472" s="2"/>
      <c r="E1472" s="3"/>
      <c r="F1472" s="4"/>
      <c r="G1472" s="5"/>
      <c r="H1472" s="5"/>
      <c r="I1472" s="6"/>
      <c r="J1472" s="5"/>
      <c r="K1472" s="5"/>
      <c r="L1472" s="5"/>
      <c r="M1472" s="55"/>
      <c r="N1472" s="8"/>
      <c r="O1472" s="105"/>
      <c r="P1472" s="5"/>
      <c r="Q1472" s="5"/>
      <c r="R1472" s="105">
        <f>Dane!$C$10</f>
        <v>0</v>
      </c>
      <c r="S1472" s="8"/>
      <c r="T1472" s="105"/>
      <c r="U1472" s="5"/>
      <c r="V1472" s="5"/>
      <c r="W1472" s="107">
        <f>Dane!$C$11</f>
        <v>0</v>
      </c>
      <c r="X1472" s="8"/>
      <c r="Y1472" s="105"/>
      <c r="Z1472" s="5"/>
      <c r="AA1472" s="5"/>
      <c r="AB1472" s="110">
        <f>Dane!$C$12</f>
        <v>0</v>
      </c>
      <c r="AC1472" s="108">
        <f>IF(Dane!$E$3=1,AP1472+BA1472+BL1472,IF(Dane!$E$3=2,AT1472+BE1472+BP1472,AW1472+BH1472+BS1472))</f>
        <v>0</v>
      </c>
      <c r="AD1472" s="14">
        <f>IF(Dane!$E$3=1,AQ1472+BB1472+BM1472,IF(Dane!$E$3=2,AU1472+BF1472+BQ1472,AX1472+BI1472+BT1472))</f>
        <v>0</v>
      </c>
      <c r="AE1472" s="14">
        <f>IF((J1472*Dane!$C$9)-AC1472&lt;0,0,(J1472*Dane!$C$9)-AC1472)</f>
        <v>0</v>
      </c>
      <c r="AF1472" s="61">
        <f>IF((K1472*Dane!$C$9)-AD1472&lt;0,0,(K1472*Dane!$C$9)-AD1472)</f>
        <v>0</v>
      </c>
      <c r="AG1472" s="93"/>
      <c r="AH1472" s="84">
        <f>IF(Dane!$E$3=1,AP1472,IF(Dane!$E$3=2,AT1472,AW1472))</f>
        <v>0</v>
      </c>
      <c r="AI1472" s="84">
        <f>IF(Dane!$E$3=1,AQ1472,IF(Dane!$E$3=2,AU1472,AX1472))</f>
        <v>0</v>
      </c>
      <c r="AJ1472" s="84">
        <f>IF(Dane!$E$3=1,BA1472,IF(Dane!$E$3=2,BE1472,BH1472))</f>
        <v>0</v>
      </c>
      <c r="AK1472" s="84">
        <f>IF(Dane!$E$3=1,BB1472,IF(Dane!$E$3=2,BF1472,BI1472))</f>
        <v>0</v>
      </c>
      <c r="AL1472" s="84">
        <f>IF(Dane!$E$3=1,BL1472,IF(Dane!$E$3=2,BP1472,BS1472))</f>
        <v>0</v>
      </c>
      <c r="AM1472" s="84">
        <f>IF(Dane!$E$3=1,BM1472,IF(Dane!$E$3=2,BQ1472,BT1472))</f>
        <v>0</v>
      </c>
      <c r="AN1472" s="39">
        <f>IF(Dane!$C$9="",0,IFERROR(J1472/R1472,0))</f>
        <v>0</v>
      </c>
      <c r="AO1472" s="39">
        <f>IF(Dane!$C$9="",0,IFERROR(ROUND(J1472-ROUND(J1472*0.0976,2)-ROUND(J1472*0.015,2)-ROUND(J1472*0.0245,2),2)/R1472,0))</f>
        <v>0</v>
      </c>
      <c r="AP1472" s="39">
        <f t="shared" si="339"/>
        <v>0</v>
      </c>
      <c r="AQ1472" s="39">
        <f t="shared" si="340"/>
        <v>0</v>
      </c>
      <c r="AR1472" s="39">
        <f t="shared" si="336"/>
        <v>0</v>
      </c>
      <c r="AS1472" s="39">
        <f>IF(Dane!$C$9="",0,IFERROR(AR1472/R1472,0))</f>
        <v>0</v>
      </c>
      <c r="AT1472" s="39">
        <f t="shared" si="341"/>
        <v>0</v>
      </c>
      <c r="AU1472" s="39">
        <v>0</v>
      </c>
      <c r="AV1472" s="39">
        <f t="shared" si="342"/>
        <v>0</v>
      </c>
      <c r="AW1472" s="39">
        <f>IF(Dane!$C$9="",0,IF(ROUND((N1472+O1472)*AV1472,2)&gt;$AN$1,$AN$1,ROUND((N1472+O1472)*AV1472,2)))</f>
        <v>0</v>
      </c>
      <c r="AX1472" s="39">
        <v>0</v>
      </c>
      <c r="AY1472" s="39">
        <f>IF(Dane!$C$9=2,IFERROR(J1472/W1472,0),IF(Dane!$C$9=3,IFERROR(J1472/W1472,0),0))</f>
        <v>0</v>
      </c>
      <c r="AZ1472" s="39">
        <f>IF(Dane!$C$9=2,IFERROR(ROUND(J1472-ROUND(J1472*0.0976,2)-ROUND(J1472*0.015,2)-ROUND(J1472*0.0245,2),2)/W1472,0),IF(Dane!$C$9=3,IFERROR(ROUND(J1472-ROUND(J1472*0.0976,2)-ROUND(J1472*0.015,2)-ROUND(J1472*0.0245,2),2)/W1472,0),0))</f>
        <v>0</v>
      </c>
      <c r="BA1472" s="39">
        <f t="shared" si="343"/>
        <v>0</v>
      </c>
      <c r="BB1472" s="39">
        <f t="shared" si="344"/>
        <v>0</v>
      </c>
      <c r="BC1472" s="39">
        <f t="shared" si="337"/>
        <v>0</v>
      </c>
      <c r="BD1472" s="39">
        <f>IF(Dane!$C$9=2,IFERROR(BC1472/W1472,0),IF(Dane!$C$9=3,IFERROR(BC1472/W1472,0),0))</f>
        <v>0</v>
      </c>
      <c r="BE1472" s="39">
        <f t="shared" si="345"/>
        <v>0</v>
      </c>
      <c r="BF1472" s="39">
        <v>0</v>
      </c>
      <c r="BG1472" s="39">
        <f t="shared" si="346"/>
        <v>0</v>
      </c>
      <c r="BH1472" s="39">
        <f>IF(Dane!$C$9=2,IF(ROUND((S1472+T1472)*BG1472,2)&gt;$AN$1,$AN$1,ROUND((S1472+T1472)*BG1472,2)),IF(Dane!$C$9=3,IF(ROUND((S1472+T1472)*BG1472,2)&gt;$AN$1,$AN$1,ROUND((S1472+T1472)*BG1472,2)),0))</f>
        <v>0</v>
      </c>
      <c r="BI1472" s="39">
        <v>0</v>
      </c>
      <c r="BJ1472" s="39">
        <f>IF(Dane!$C$9=3,IFERROR(J1472/AB1472,0),0)</f>
        <v>0</v>
      </c>
      <c r="BK1472" s="39">
        <f>IF(Dane!$C$9=3,IFERROR(ROUND(J1472-ROUND(J1472*0.0976,2)-ROUND(J1472*0.015,2)-ROUND(J1472*0.0245,2),2)/AB1472,0),0)</f>
        <v>0</v>
      </c>
      <c r="BL1472" s="39">
        <f t="shared" si="347"/>
        <v>0</v>
      </c>
      <c r="BM1472" s="39">
        <f t="shared" si="348"/>
        <v>0</v>
      </c>
      <c r="BN1472" s="39">
        <f t="shared" si="338"/>
        <v>0</v>
      </c>
      <c r="BO1472" s="39">
        <f>IF(Dane!$C$9=3,IFERROR(BN1472/AB1472,0),0)</f>
        <v>0</v>
      </c>
      <c r="BP1472" s="39">
        <f t="shared" si="349"/>
        <v>0</v>
      </c>
      <c r="BQ1472" s="39">
        <v>0</v>
      </c>
      <c r="BR1472" s="39">
        <f t="shared" si="350"/>
        <v>0</v>
      </c>
      <c r="BS1472" s="39">
        <f>IF(Dane!$C$9=3,IF(ROUND((X1472+Y1472)*BR1472,2)&gt;$AN$1,$AN$1,ROUND((X1472+Y1472)*BR1472,2)),0)</f>
        <v>0</v>
      </c>
      <c r="BT1472" s="39">
        <v>0</v>
      </c>
    </row>
    <row r="1473" spans="1:72">
      <c r="A1473" s="87">
        <v>1464</v>
      </c>
      <c r="B1473" s="1"/>
      <c r="C1473" s="1"/>
      <c r="D1473" s="2"/>
      <c r="E1473" s="3"/>
      <c r="F1473" s="4"/>
      <c r="G1473" s="5"/>
      <c r="H1473" s="5"/>
      <c r="I1473" s="6"/>
      <c r="J1473" s="5"/>
      <c r="K1473" s="5"/>
      <c r="L1473" s="5"/>
      <c r="M1473" s="55"/>
      <c r="N1473" s="8"/>
      <c r="O1473" s="105"/>
      <c r="P1473" s="5"/>
      <c r="Q1473" s="5"/>
      <c r="R1473" s="105">
        <f>Dane!$C$10</f>
        <v>0</v>
      </c>
      <c r="S1473" s="8"/>
      <c r="T1473" s="105"/>
      <c r="U1473" s="5"/>
      <c r="V1473" s="5"/>
      <c r="W1473" s="107">
        <f>Dane!$C$11</f>
        <v>0</v>
      </c>
      <c r="X1473" s="8"/>
      <c r="Y1473" s="105"/>
      <c r="Z1473" s="5"/>
      <c r="AA1473" s="5"/>
      <c r="AB1473" s="110">
        <f>Dane!$C$12</f>
        <v>0</v>
      </c>
      <c r="AC1473" s="108">
        <f>IF(Dane!$E$3=1,AP1473+BA1473+BL1473,IF(Dane!$E$3=2,AT1473+BE1473+BP1473,AW1473+BH1473+BS1473))</f>
        <v>0</v>
      </c>
      <c r="AD1473" s="14">
        <f>IF(Dane!$E$3=1,AQ1473+BB1473+BM1473,IF(Dane!$E$3=2,AU1473+BF1473+BQ1473,AX1473+BI1473+BT1473))</f>
        <v>0</v>
      </c>
      <c r="AE1473" s="14">
        <f>IF((J1473*Dane!$C$9)-AC1473&lt;0,0,(J1473*Dane!$C$9)-AC1473)</f>
        <v>0</v>
      </c>
      <c r="AF1473" s="61">
        <f>IF((K1473*Dane!$C$9)-AD1473&lt;0,0,(K1473*Dane!$C$9)-AD1473)</f>
        <v>0</v>
      </c>
      <c r="AG1473" s="93"/>
      <c r="AH1473" s="84">
        <f>IF(Dane!$E$3=1,AP1473,IF(Dane!$E$3=2,AT1473,AW1473))</f>
        <v>0</v>
      </c>
      <c r="AI1473" s="84">
        <f>IF(Dane!$E$3=1,AQ1473,IF(Dane!$E$3=2,AU1473,AX1473))</f>
        <v>0</v>
      </c>
      <c r="AJ1473" s="84">
        <f>IF(Dane!$E$3=1,BA1473,IF(Dane!$E$3=2,BE1473,BH1473))</f>
        <v>0</v>
      </c>
      <c r="AK1473" s="84">
        <f>IF(Dane!$E$3=1,BB1473,IF(Dane!$E$3=2,BF1473,BI1473))</f>
        <v>0</v>
      </c>
      <c r="AL1473" s="84">
        <f>IF(Dane!$E$3=1,BL1473,IF(Dane!$E$3=2,BP1473,BS1473))</f>
        <v>0</v>
      </c>
      <c r="AM1473" s="84">
        <f>IF(Dane!$E$3=1,BM1473,IF(Dane!$E$3=2,BQ1473,BT1473))</f>
        <v>0</v>
      </c>
      <c r="AN1473" s="39">
        <f>IF(Dane!$C$9="",0,IFERROR(J1473/R1473,0))</f>
        <v>0</v>
      </c>
      <c r="AO1473" s="39">
        <f>IF(Dane!$C$9="",0,IFERROR(ROUND(J1473-ROUND(J1473*0.0976,2)-ROUND(J1473*0.015,2)-ROUND(J1473*0.0245,2),2)/R1473,0))</f>
        <v>0</v>
      </c>
      <c r="AP1473" s="39">
        <f t="shared" si="339"/>
        <v>0</v>
      </c>
      <c r="AQ1473" s="39">
        <f t="shared" si="340"/>
        <v>0</v>
      </c>
      <c r="AR1473" s="39">
        <f t="shared" si="336"/>
        <v>0</v>
      </c>
      <c r="AS1473" s="39">
        <f>IF(Dane!$C$9="",0,IFERROR(AR1473/R1473,0))</f>
        <v>0</v>
      </c>
      <c r="AT1473" s="39">
        <f t="shared" si="341"/>
        <v>0</v>
      </c>
      <c r="AU1473" s="39">
        <v>0</v>
      </c>
      <c r="AV1473" s="39">
        <f t="shared" si="342"/>
        <v>0</v>
      </c>
      <c r="AW1473" s="39">
        <f>IF(Dane!$C$9="",0,IF(ROUND((N1473+O1473)*AV1473,2)&gt;$AN$1,$AN$1,ROUND((N1473+O1473)*AV1473,2)))</f>
        <v>0</v>
      </c>
      <c r="AX1473" s="39">
        <v>0</v>
      </c>
      <c r="AY1473" s="39">
        <f>IF(Dane!$C$9=2,IFERROR(J1473/W1473,0),IF(Dane!$C$9=3,IFERROR(J1473/W1473,0),0))</f>
        <v>0</v>
      </c>
      <c r="AZ1473" s="39">
        <f>IF(Dane!$C$9=2,IFERROR(ROUND(J1473-ROUND(J1473*0.0976,2)-ROUND(J1473*0.015,2)-ROUND(J1473*0.0245,2),2)/W1473,0),IF(Dane!$C$9=3,IFERROR(ROUND(J1473-ROUND(J1473*0.0976,2)-ROUND(J1473*0.015,2)-ROUND(J1473*0.0245,2),2)/W1473,0),0))</f>
        <v>0</v>
      </c>
      <c r="BA1473" s="39">
        <f t="shared" si="343"/>
        <v>0</v>
      </c>
      <c r="BB1473" s="39">
        <f t="shared" si="344"/>
        <v>0</v>
      </c>
      <c r="BC1473" s="39">
        <f t="shared" si="337"/>
        <v>0</v>
      </c>
      <c r="BD1473" s="39">
        <f>IF(Dane!$C$9=2,IFERROR(BC1473/W1473,0),IF(Dane!$C$9=3,IFERROR(BC1473/W1473,0),0))</f>
        <v>0</v>
      </c>
      <c r="BE1473" s="39">
        <f t="shared" si="345"/>
        <v>0</v>
      </c>
      <c r="BF1473" s="39">
        <v>0</v>
      </c>
      <c r="BG1473" s="39">
        <f t="shared" si="346"/>
        <v>0</v>
      </c>
      <c r="BH1473" s="39">
        <f>IF(Dane!$C$9=2,IF(ROUND((S1473+T1473)*BG1473,2)&gt;$AN$1,$AN$1,ROUND((S1473+T1473)*BG1473,2)),IF(Dane!$C$9=3,IF(ROUND((S1473+T1473)*BG1473,2)&gt;$AN$1,$AN$1,ROUND((S1473+T1473)*BG1473,2)),0))</f>
        <v>0</v>
      </c>
      <c r="BI1473" s="39">
        <v>0</v>
      </c>
      <c r="BJ1473" s="39">
        <f>IF(Dane!$C$9=3,IFERROR(J1473/AB1473,0),0)</f>
        <v>0</v>
      </c>
      <c r="BK1473" s="39">
        <f>IF(Dane!$C$9=3,IFERROR(ROUND(J1473-ROUND(J1473*0.0976,2)-ROUND(J1473*0.015,2)-ROUND(J1473*0.0245,2),2)/AB1473,0),0)</f>
        <v>0</v>
      </c>
      <c r="BL1473" s="39">
        <f t="shared" si="347"/>
        <v>0</v>
      </c>
      <c r="BM1473" s="39">
        <f t="shared" si="348"/>
        <v>0</v>
      </c>
      <c r="BN1473" s="39">
        <f t="shared" si="338"/>
        <v>0</v>
      </c>
      <c r="BO1473" s="39">
        <f>IF(Dane!$C$9=3,IFERROR(BN1473/AB1473,0),0)</f>
        <v>0</v>
      </c>
      <c r="BP1473" s="39">
        <f t="shared" si="349"/>
        <v>0</v>
      </c>
      <c r="BQ1473" s="39">
        <v>0</v>
      </c>
      <c r="BR1473" s="39">
        <f t="shared" si="350"/>
        <v>0</v>
      </c>
      <c r="BS1473" s="39">
        <f>IF(Dane!$C$9=3,IF(ROUND((X1473+Y1473)*BR1473,2)&gt;$AN$1,$AN$1,ROUND((X1473+Y1473)*BR1473,2)),0)</f>
        <v>0</v>
      </c>
      <c r="BT1473" s="39">
        <v>0</v>
      </c>
    </row>
    <row r="1474" spans="1:72">
      <c r="A1474" s="87">
        <v>1465</v>
      </c>
      <c r="B1474" s="1"/>
      <c r="C1474" s="1"/>
      <c r="D1474" s="2"/>
      <c r="E1474" s="3"/>
      <c r="F1474" s="4"/>
      <c r="G1474" s="5"/>
      <c r="H1474" s="5"/>
      <c r="I1474" s="6"/>
      <c r="J1474" s="5"/>
      <c r="K1474" s="5"/>
      <c r="L1474" s="5"/>
      <c r="M1474" s="55"/>
      <c r="N1474" s="8"/>
      <c r="O1474" s="105"/>
      <c r="P1474" s="5"/>
      <c r="Q1474" s="5"/>
      <c r="R1474" s="105">
        <f>Dane!$C$10</f>
        <v>0</v>
      </c>
      <c r="S1474" s="8"/>
      <c r="T1474" s="105"/>
      <c r="U1474" s="5"/>
      <c r="V1474" s="5"/>
      <c r="W1474" s="107">
        <f>Dane!$C$11</f>
        <v>0</v>
      </c>
      <c r="X1474" s="8"/>
      <c r="Y1474" s="105"/>
      <c r="Z1474" s="5"/>
      <c r="AA1474" s="5"/>
      <c r="AB1474" s="110">
        <f>Dane!$C$12</f>
        <v>0</v>
      </c>
      <c r="AC1474" s="108">
        <f>IF(Dane!$E$3=1,AP1474+BA1474+BL1474,IF(Dane!$E$3=2,AT1474+BE1474+BP1474,AW1474+BH1474+BS1474))</f>
        <v>0</v>
      </c>
      <c r="AD1474" s="14">
        <f>IF(Dane!$E$3=1,AQ1474+BB1474+BM1474,IF(Dane!$E$3=2,AU1474+BF1474+BQ1474,AX1474+BI1474+BT1474))</f>
        <v>0</v>
      </c>
      <c r="AE1474" s="14">
        <f>IF((J1474*Dane!$C$9)-AC1474&lt;0,0,(J1474*Dane!$C$9)-AC1474)</f>
        <v>0</v>
      </c>
      <c r="AF1474" s="61">
        <f>IF((K1474*Dane!$C$9)-AD1474&lt;0,0,(K1474*Dane!$C$9)-AD1474)</f>
        <v>0</v>
      </c>
      <c r="AG1474" s="93"/>
      <c r="AH1474" s="84">
        <f>IF(Dane!$E$3=1,AP1474,IF(Dane!$E$3=2,AT1474,AW1474))</f>
        <v>0</v>
      </c>
      <c r="AI1474" s="84">
        <f>IF(Dane!$E$3=1,AQ1474,IF(Dane!$E$3=2,AU1474,AX1474))</f>
        <v>0</v>
      </c>
      <c r="AJ1474" s="84">
        <f>IF(Dane!$E$3=1,BA1474,IF(Dane!$E$3=2,BE1474,BH1474))</f>
        <v>0</v>
      </c>
      <c r="AK1474" s="84">
        <f>IF(Dane!$E$3=1,BB1474,IF(Dane!$E$3=2,BF1474,BI1474))</f>
        <v>0</v>
      </c>
      <c r="AL1474" s="84">
        <f>IF(Dane!$E$3=1,BL1474,IF(Dane!$E$3=2,BP1474,BS1474))</f>
        <v>0</v>
      </c>
      <c r="AM1474" s="84">
        <f>IF(Dane!$E$3=1,BM1474,IF(Dane!$E$3=2,BQ1474,BT1474))</f>
        <v>0</v>
      </c>
      <c r="AN1474" s="39">
        <f>IF(Dane!$C$9="",0,IFERROR(J1474/R1474,0))</f>
        <v>0</v>
      </c>
      <c r="AO1474" s="39">
        <f>IF(Dane!$C$9="",0,IFERROR(ROUND(J1474-ROUND(J1474*0.0976,2)-ROUND(J1474*0.015,2)-ROUND(J1474*0.0245,2),2)/R1474,0))</f>
        <v>0</v>
      </c>
      <c r="AP1474" s="39">
        <f t="shared" si="339"/>
        <v>0</v>
      </c>
      <c r="AQ1474" s="39">
        <f t="shared" si="340"/>
        <v>0</v>
      </c>
      <c r="AR1474" s="39">
        <f t="shared" si="336"/>
        <v>0</v>
      </c>
      <c r="AS1474" s="39">
        <f>IF(Dane!$C$9="",0,IFERROR(AR1474/R1474,0))</f>
        <v>0</v>
      </c>
      <c r="AT1474" s="39">
        <f t="shared" si="341"/>
        <v>0</v>
      </c>
      <c r="AU1474" s="39">
        <v>0</v>
      </c>
      <c r="AV1474" s="39">
        <f t="shared" si="342"/>
        <v>0</v>
      </c>
      <c r="AW1474" s="39">
        <f>IF(Dane!$C$9="",0,IF(ROUND((N1474+O1474)*AV1474,2)&gt;$AN$1,$AN$1,ROUND((N1474+O1474)*AV1474,2)))</f>
        <v>0</v>
      </c>
      <c r="AX1474" s="39">
        <v>0</v>
      </c>
      <c r="AY1474" s="39">
        <f>IF(Dane!$C$9=2,IFERROR(J1474/W1474,0),IF(Dane!$C$9=3,IFERROR(J1474/W1474,0),0))</f>
        <v>0</v>
      </c>
      <c r="AZ1474" s="39">
        <f>IF(Dane!$C$9=2,IFERROR(ROUND(J1474-ROUND(J1474*0.0976,2)-ROUND(J1474*0.015,2)-ROUND(J1474*0.0245,2),2)/W1474,0),IF(Dane!$C$9=3,IFERROR(ROUND(J1474-ROUND(J1474*0.0976,2)-ROUND(J1474*0.015,2)-ROUND(J1474*0.0245,2),2)/W1474,0),0))</f>
        <v>0</v>
      </c>
      <c r="BA1474" s="39">
        <f t="shared" si="343"/>
        <v>0</v>
      </c>
      <c r="BB1474" s="39">
        <f t="shared" si="344"/>
        <v>0</v>
      </c>
      <c r="BC1474" s="39">
        <f t="shared" si="337"/>
        <v>0</v>
      </c>
      <c r="BD1474" s="39">
        <f>IF(Dane!$C$9=2,IFERROR(BC1474/W1474,0),IF(Dane!$C$9=3,IFERROR(BC1474/W1474,0),0))</f>
        <v>0</v>
      </c>
      <c r="BE1474" s="39">
        <f t="shared" si="345"/>
        <v>0</v>
      </c>
      <c r="BF1474" s="39">
        <v>0</v>
      </c>
      <c r="BG1474" s="39">
        <f t="shared" si="346"/>
        <v>0</v>
      </c>
      <c r="BH1474" s="39">
        <f>IF(Dane!$C$9=2,IF(ROUND((S1474+T1474)*BG1474,2)&gt;$AN$1,$AN$1,ROUND((S1474+T1474)*BG1474,2)),IF(Dane!$C$9=3,IF(ROUND((S1474+T1474)*BG1474,2)&gt;$AN$1,$AN$1,ROUND((S1474+T1474)*BG1474,2)),0))</f>
        <v>0</v>
      </c>
      <c r="BI1474" s="39">
        <v>0</v>
      </c>
      <c r="BJ1474" s="39">
        <f>IF(Dane!$C$9=3,IFERROR(J1474/AB1474,0),0)</f>
        <v>0</v>
      </c>
      <c r="BK1474" s="39">
        <f>IF(Dane!$C$9=3,IFERROR(ROUND(J1474-ROUND(J1474*0.0976,2)-ROUND(J1474*0.015,2)-ROUND(J1474*0.0245,2),2)/AB1474,0),0)</f>
        <v>0</v>
      </c>
      <c r="BL1474" s="39">
        <f t="shared" si="347"/>
        <v>0</v>
      </c>
      <c r="BM1474" s="39">
        <f t="shared" si="348"/>
        <v>0</v>
      </c>
      <c r="BN1474" s="39">
        <f t="shared" si="338"/>
        <v>0</v>
      </c>
      <c r="BO1474" s="39">
        <f>IF(Dane!$C$9=3,IFERROR(BN1474/AB1474,0),0)</f>
        <v>0</v>
      </c>
      <c r="BP1474" s="39">
        <f t="shared" si="349"/>
        <v>0</v>
      </c>
      <c r="BQ1474" s="39">
        <v>0</v>
      </c>
      <c r="BR1474" s="39">
        <f t="shared" si="350"/>
        <v>0</v>
      </c>
      <c r="BS1474" s="39">
        <f>IF(Dane!$C$9=3,IF(ROUND((X1474+Y1474)*BR1474,2)&gt;$AN$1,$AN$1,ROUND((X1474+Y1474)*BR1474,2)),0)</f>
        <v>0</v>
      </c>
      <c r="BT1474" s="39">
        <v>0</v>
      </c>
    </row>
    <row r="1475" spans="1:72">
      <c r="A1475" s="87">
        <v>1466</v>
      </c>
      <c r="B1475" s="1"/>
      <c r="C1475" s="1"/>
      <c r="D1475" s="2"/>
      <c r="E1475" s="3"/>
      <c r="F1475" s="4"/>
      <c r="G1475" s="5"/>
      <c r="H1475" s="5"/>
      <c r="I1475" s="6"/>
      <c r="J1475" s="5"/>
      <c r="K1475" s="5"/>
      <c r="L1475" s="5"/>
      <c r="M1475" s="55"/>
      <c r="N1475" s="8"/>
      <c r="O1475" s="105"/>
      <c r="P1475" s="5"/>
      <c r="Q1475" s="5"/>
      <c r="R1475" s="105">
        <f>Dane!$C$10</f>
        <v>0</v>
      </c>
      <c r="S1475" s="8"/>
      <c r="T1475" s="105"/>
      <c r="U1475" s="5"/>
      <c r="V1475" s="5"/>
      <c r="W1475" s="107">
        <f>Dane!$C$11</f>
        <v>0</v>
      </c>
      <c r="X1475" s="8"/>
      <c r="Y1475" s="105"/>
      <c r="Z1475" s="5"/>
      <c r="AA1475" s="5"/>
      <c r="AB1475" s="110">
        <f>Dane!$C$12</f>
        <v>0</v>
      </c>
      <c r="AC1475" s="108">
        <f>IF(Dane!$E$3=1,AP1475+BA1475+BL1475,IF(Dane!$E$3=2,AT1475+BE1475+BP1475,AW1475+BH1475+BS1475))</f>
        <v>0</v>
      </c>
      <c r="AD1475" s="14">
        <f>IF(Dane!$E$3=1,AQ1475+BB1475+BM1475,IF(Dane!$E$3=2,AU1475+BF1475+BQ1475,AX1475+BI1475+BT1475))</f>
        <v>0</v>
      </c>
      <c r="AE1475" s="14">
        <f>IF((J1475*Dane!$C$9)-AC1475&lt;0,0,(J1475*Dane!$C$9)-AC1475)</f>
        <v>0</v>
      </c>
      <c r="AF1475" s="61">
        <f>IF((K1475*Dane!$C$9)-AD1475&lt;0,0,(K1475*Dane!$C$9)-AD1475)</f>
        <v>0</v>
      </c>
      <c r="AG1475" s="93"/>
      <c r="AH1475" s="84">
        <f>IF(Dane!$E$3=1,AP1475,IF(Dane!$E$3=2,AT1475,AW1475))</f>
        <v>0</v>
      </c>
      <c r="AI1475" s="84">
        <f>IF(Dane!$E$3=1,AQ1475,IF(Dane!$E$3=2,AU1475,AX1475))</f>
        <v>0</v>
      </c>
      <c r="AJ1475" s="84">
        <f>IF(Dane!$E$3=1,BA1475,IF(Dane!$E$3=2,BE1475,BH1475))</f>
        <v>0</v>
      </c>
      <c r="AK1475" s="84">
        <f>IF(Dane!$E$3=1,BB1475,IF(Dane!$E$3=2,BF1475,BI1475))</f>
        <v>0</v>
      </c>
      <c r="AL1475" s="84">
        <f>IF(Dane!$E$3=1,BL1475,IF(Dane!$E$3=2,BP1475,BS1475))</f>
        <v>0</v>
      </c>
      <c r="AM1475" s="84">
        <f>IF(Dane!$E$3=1,BM1475,IF(Dane!$E$3=2,BQ1475,BT1475))</f>
        <v>0</v>
      </c>
      <c r="AN1475" s="39">
        <f>IF(Dane!$C$9="",0,IFERROR(J1475/R1475,0))</f>
        <v>0</v>
      </c>
      <c r="AO1475" s="39">
        <f>IF(Dane!$C$9="",0,IFERROR(ROUND(J1475-ROUND(J1475*0.0976,2)-ROUND(J1475*0.015,2)-ROUND(J1475*0.0245,2),2)/R1475,0))</f>
        <v>0</v>
      </c>
      <c r="AP1475" s="39">
        <f t="shared" si="339"/>
        <v>0</v>
      </c>
      <c r="AQ1475" s="39">
        <f t="shared" si="340"/>
        <v>0</v>
      </c>
      <c r="AR1475" s="39">
        <f t="shared" si="336"/>
        <v>0</v>
      </c>
      <c r="AS1475" s="39">
        <f>IF(Dane!$C$9="",0,IFERROR(AR1475/R1475,0))</f>
        <v>0</v>
      </c>
      <c r="AT1475" s="39">
        <f t="shared" si="341"/>
        <v>0</v>
      </c>
      <c r="AU1475" s="39">
        <v>0</v>
      </c>
      <c r="AV1475" s="39">
        <f t="shared" si="342"/>
        <v>0</v>
      </c>
      <c r="AW1475" s="39">
        <f>IF(Dane!$C$9="",0,IF(ROUND((N1475+O1475)*AV1475,2)&gt;$AN$1,$AN$1,ROUND((N1475+O1475)*AV1475,2)))</f>
        <v>0</v>
      </c>
      <c r="AX1475" s="39">
        <v>0</v>
      </c>
      <c r="AY1475" s="39">
        <f>IF(Dane!$C$9=2,IFERROR(J1475/W1475,0),IF(Dane!$C$9=3,IFERROR(J1475/W1475,0),0))</f>
        <v>0</v>
      </c>
      <c r="AZ1475" s="39">
        <f>IF(Dane!$C$9=2,IFERROR(ROUND(J1475-ROUND(J1475*0.0976,2)-ROUND(J1475*0.015,2)-ROUND(J1475*0.0245,2),2)/W1475,0),IF(Dane!$C$9=3,IFERROR(ROUND(J1475-ROUND(J1475*0.0976,2)-ROUND(J1475*0.015,2)-ROUND(J1475*0.0245,2),2)/W1475,0),0))</f>
        <v>0</v>
      </c>
      <c r="BA1475" s="39">
        <f t="shared" si="343"/>
        <v>0</v>
      </c>
      <c r="BB1475" s="39">
        <f t="shared" si="344"/>
        <v>0</v>
      </c>
      <c r="BC1475" s="39">
        <f t="shared" si="337"/>
        <v>0</v>
      </c>
      <c r="BD1475" s="39">
        <f>IF(Dane!$C$9=2,IFERROR(BC1475/W1475,0),IF(Dane!$C$9=3,IFERROR(BC1475/W1475,0),0))</f>
        <v>0</v>
      </c>
      <c r="BE1475" s="39">
        <f t="shared" si="345"/>
        <v>0</v>
      </c>
      <c r="BF1475" s="39">
        <v>0</v>
      </c>
      <c r="BG1475" s="39">
        <f t="shared" si="346"/>
        <v>0</v>
      </c>
      <c r="BH1475" s="39">
        <f>IF(Dane!$C$9=2,IF(ROUND((S1475+T1475)*BG1475,2)&gt;$AN$1,$AN$1,ROUND((S1475+T1475)*BG1475,2)),IF(Dane!$C$9=3,IF(ROUND((S1475+T1475)*BG1475,2)&gt;$AN$1,$AN$1,ROUND((S1475+T1475)*BG1475,2)),0))</f>
        <v>0</v>
      </c>
      <c r="BI1475" s="39">
        <v>0</v>
      </c>
      <c r="BJ1475" s="39">
        <f>IF(Dane!$C$9=3,IFERROR(J1475/AB1475,0),0)</f>
        <v>0</v>
      </c>
      <c r="BK1475" s="39">
        <f>IF(Dane!$C$9=3,IFERROR(ROUND(J1475-ROUND(J1475*0.0976,2)-ROUND(J1475*0.015,2)-ROUND(J1475*0.0245,2),2)/AB1475,0),0)</f>
        <v>0</v>
      </c>
      <c r="BL1475" s="39">
        <f t="shared" si="347"/>
        <v>0</v>
      </c>
      <c r="BM1475" s="39">
        <f t="shared" si="348"/>
        <v>0</v>
      </c>
      <c r="BN1475" s="39">
        <f t="shared" si="338"/>
        <v>0</v>
      </c>
      <c r="BO1475" s="39">
        <f>IF(Dane!$C$9=3,IFERROR(BN1475/AB1475,0),0)</f>
        <v>0</v>
      </c>
      <c r="BP1475" s="39">
        <f t="shared" si="349"/>
        <v>0</v>
      </c>
      <c r="BQ1475" s="39">
        <v>0</v>
      </c>
      <c r="BR1475" s="39">
        <f t="shared" si="350"/>
        <v>0</v>
      </c>
      <c r="BS1475" s="39">
        <f>IF(Dane!$C$9=3,IF(ROUND((X1475+Y1475)*BR1475,2)&gt;$AN$1,$AN$1,ROUND((X1475+Y1475)*BR1475,2)),0)</f>
        <v>0</v>
      </c>
      <c r="BT1475" s="39">
        <v>0</v>
      </c>
    </row>
    <row r="1476" spans="1:72">
      <c r="A1476" s="87">
        <v>1467</v>
      </c>
      <c r="B1476" s="1"/>
      <c r="C1476" s="1"/>
      <c r="D1476" s="2"/>
      <c r="E1476" s="3"/>
      <c r="F1476" s="4"/>
      <c r="G1476" s="5"/>
      <c r="H1476" s="5"/>
      <c r="I1476" s="6"/>
      <c r="J1476" s="5"/>
      <c r="K1476" s="5"/>
      <c r="L1476" s="5"/>
      <c r="M1476" s="55"/>
      <c r="N1476" s="8"/>
      <c r="O1476" s="105"/>
      <c r="P1476" s="5"/>
      <c r="Q1476" s="5"/>
      <c r="R1476" s="105">
        <f>Dane!$C$10</f>
        <v>0</v>
      </c>
      <c r="S1476" s="8"/>
      <c r="T1476" s="105"/>
      <c r="U1476" s="5"/>
      <c r="V1476" s="5"/>
      <c r="W1476" s="107">
        <f>Dane!$C$11</f>
        <v>0</v>
      </c>
      <c r="X1476" s="8"/>
      <c r="Y1476" s="105"/>
      <c r="Z1476" s="5"/>
      <c r="AA1476" s="5"/>
      <c r="AB1476" s="110">
        <f>Dane!$C$12</f>
        <v>0</v>
      </c>
      <c r="AC1476" s="108">
        <f>IF(Dane!$E$3=1,AP1476+BA1476+BL1476,IF(Dane!$E$3=2,AT1476+BE1476+BP1476,AW1476+BH1476+BS1476))</f>
        <v>0</v>
      </c>
      <c r="AD1476" s="14">
        <f>IF(Dane!$E$3=1,AQ1476+BB1476+BM1476,IF(Dane!$E$3=2,AU1476+BF1476+BQ1476,AX1476+BI1476+BT1476))</f>
        <v>0</v>
      </c>
      <c r="AE1476" s="14">
        <f>IF((J1476*Dane!$C$9)-AC1476&lt;0,0,(J1476*Dane!$C$9)-AC1476)</f>
        <v>0</v>
      </c>
      <c r="AF1476" s="61">
        <f>IF((K1476*Dane!$C$9)-AD1476&lt;0,0,(K1476*Dane!$C$9)-AD1476)</f>
        <v>0</v>
      </c>
      <c r="AG1476" s="93"/>
      <c r="AH1476" s="84">
        <f>IF(Dane!$E$3=1,AP1476,IF(Dane!$E$3=2,AT1476,AW1476))</f>
        <v>0</v>
      </c>
      <c r="AI1476" s="84">
        <f>IF(Dane!$E$3=1,AQ1476,IF(Dane!$E$3=2,AU1476,AX1476))</f>
        <v>0</v>
      </c>
      <c r="AJ1476" s="84">
        <f>IF(Dane!$E$3=1,BA1476,IF(Dane!$E$3=2,BE1476,BH1476))</f>
        <v>0</v>
      </c>
      <c r="AK1476" s="84">
        <f>IF(Dane!$E$3=1,BB1476,IF(Dane!$E$3=2,BF1476,BI1476))</f>
        <v>0</v>
      </c>
      <c r="AL1476" s="84">
        <f>IF(Dane!$E$3=1,BL1476,IF(Dane!$E$3=2,BP1476,BS1476))</f>
        <v>0</v>
      </c>
      <c r="AM1476" s="84">
        <f>IF(Dane!$E$3=1,BM1476,IF(Dane!$E$3=2,BQ1476,BT1476))</f>
        <v>0</v>
      </c>
      <c r="AN1476" s="39">
        <f>IF(Dane!$C$9="",0,IFERROR(J1476/R1476,0))</f>
        <v>0</v>
      </c>
      <c r="AO1476" s="39">
        <f>IF(Dane!$C$9="",0,IFERROR(ROUND(J1476-ROUND(J1476*0.0976,2)-ROUND(J1476*0.015,2)-ROUND(J1476*0.0245,2),2)/R1476,0))</f>
        <v>0</v>
      </c>
      <c r="AP1476" s="39">
        <f t="shared" si="339"/>
        <v>0</v>
      </c>
      <c r="AQ1476" s="39">
        <f t="shared" si="340"/>
        <v>0</v>
      </c>
      <c r="AR1476" s="39">
        <f t="shared" si="336"/>
        <v>0</v>
      </c>
      <c r="AS1476" s="39">
        <f>IF(Dane!$C$9="",0,IFERROR(AR1476/R1476,0))</f>
        <v>0</v>
      </c>
      <c r="AT1476" s="39">
        <f t="shared" si="341"/>
        <v>0</v>
      </c>
      <c r="AU1476" s="39">
        <v>0</v>
      </c>
      <c r="AV1476" s="39">
        <f t="shared" si="342"/>
        <v>0</v>
      </c>
      <c r="AW1476" s="39">
        <f>IF(Dane!$C$9="",0,IF(ROUND((N1476+O1476)*AV1476,2)&gt;$AN$1,$AN$1,ROUND((N1476+O1476)*AV1476,2)))</f>
        <v>0</v>
      </c>
      <c r="AX1476" s="39">
        <v>0</v>
      </c>
      <c r="AY1476" s="39">
        <f>IF(Dane!$C$9=2,IFERROR(J1476/W1476,0),IF(Dane!$C$9=3,IFERROR(J1476/W1476,0),0))</f>
        <v>0</v>
      </c>
      <c r="AZ1476" s="39">
        <f>IF(Dane!$C$9=2,IFERROR(ROUND(J1476-ROUND(J1476*0.0976,2)-ROUND(J1476*0.015,2)-ROUND(J1476*0.0245,2),2)/W1476,0),IF(Dane!$C$9=3,IFERROR(ROUND(J1476-ROUND(J1476*0.0976,2)-ROUND(J1476*0.015,2)-ROUND(J1476*0.0245,2),2)/W1476,0),0))</f>
        <v>0</v>
      </c>
      <c r="BA1476" s="39">
        <f t="shared" si="343"/>
        <v>0</v>
      </c>
      <c r="BB1476" s="39">
        <f t="shared" si="344"/>
        <v>0</v>
      </c>
      <c r="BC1476" s="39">
        <f t="shared" si="337"/>
        <v>0</v>
      </c>
      <c r="BD1476" s="39">
        <f>IF(Dane!$C$9=2,IFERROR(BC1476/W1476,0),IF(Dane!$C$9=3,IFERROR(BC1476/W1476,0),0))</f>
        <v>0</v>
      </c>
      <c r="BE1476" s="39">
        <f t="shared" si="345"/>
        <v>0</v>
      </c>
      <c r="BF1476" s="39">
        <v>0</v>
      </c>
      <c r="BG1476" s="39">
        <f t="shared" si="346"/>
        <v>0</v>
      </c>
      <c r="BH1476" s="39">
        <f>IF(Dane!$C$9=2,IF(ROUND((S1476+T1476)*BG1476,2)&gt;$AN$1,$AN$1,ROUND((S1476+T1476)*BG1476,2)),IF(Dane!$C$9=3,IF(ROUND((S1476+T1476)*BG1476,2)&gt;$AN$1,$AN$1,ROUND((S1476+T1476)*BG1476,2)),0))</f>
        <v>0</v>
      </c>
      <c r="BI1476" s="39">
        <v>0</v>
      </c>
      <c r="BJ1476" s="39">
        <f>IF(Dane!$C$9=3,IFERROR(J1476/AB1476,0),0)</f>
        <v>0</v>
      </c>
      <c r="BK1476" s="39">
        <f>IF(Dane!$C$9=3,IFERROR(ROUND(J1476-ROUND(J1476*0.0976,2)-ROUND(J1476*0.015,2)-ROUND(J1476*0.0245,2),2)/AB1476,0),0)</f>
        <v>0</v>
      </c>
      <c r="BL1476" s="39">
        <f t="shared" si="347"/>
        <v>0</v>
      </c>
      <c r="BM1476" s="39">
        <f t="shared" si="348"/>
        <v>0</v>
      </c>
      <c r="BN1476" s="39">
        <f t="shared" si="338"/>
        <v>0</v>
      </c>
      <c r="BO1476" s="39">
        <f>IF(Dane!$C$9=3,IFERROR(BN1476/AB1476,0),0)</f>
        <v>0</v>
      </c>
      <c r="BP1476" s="39">
        <f t="shared" si="349"/>
        <v>0</v>
      </c>
      <c r="BQ1476" s="39">
        <v>0</v>
      </c>
      <c r="BR1476" s="39">
        <f t="shared" si="350"/>
        <v>0</v>
      </c>
      <c r="BS1476" s="39">
        <f>IF(Dane!$C$9=3,IF(ROUND((X1476+Y1476)*BR1476,2)&gt;$AN$1,$AN$1,ROUND((X1476+Y1476)*BR1476,2)),0)</f>
        <v>0</v>
      </c>
      <c r="BT1476" s="39">
        <v>0</v>
      </c>
    </row>
    <row r="1477" spans="1:72">
      <c r="A1477" s="87">
        <v>1468</v>
      </c>
      <c r="B1477" s="1"/>
      <c r="C1477" s="1"/>
      <c r="D1477" s="2"/>
      <c r="E1477" s="3"/>
      <c r="F1477" s="4"/>
      <c r="G1477" s="5"/>
      <c r="H1477" s="5"/>
      <c r="I1477" s="6"/>
      <c r="J1477" s="5"/>
      <c r="K1477" s="5"/>
      <c r="L1477" s="5"/>
      <c r="M1477" s="55"/>
      <c r="N1477" s="8"/>
      <c r="O1477" s="105"/>
      <c r="P1477" s="5"/>
      <c r="Q1477" s="5"/>
      <c r="R1477" s="105">
        <f>Dane!$C$10</f>
        <v>0</v>
      </c>
      <c r="S1477" s="8"/>
      <c r="T1477" s="105"/>
      <c r="U1477" s="5"/>
      <c r="V1477" s="5"/>
      <c r="W1477" s="107">
        <f>Dane!$C$11</f>
        <v>0</v>
      </c>
      <c r="X1477" s="8"/>
      <c r="Y1477" s="105"/>
      <c r="Z1477" s="5"/>
      <c r="AA1477" s="5"/>
      <c r="AB1477" s="110">
        <f>Dane!$C$12</f>
        <v>0</v>
      </c>
      <c r="AC1477" s="108">
        <f>IF(Dane!$E$3=1,AP1477+BA1477+BL1477,IF(Dane!$E$3=2,AT1477+BE1477+BP1477,AW1477+BH1477+BS1477))</f>
        <v>0</v>
      </c>
      <c r="AD1477" s="14">
        <f>IF(Dane!$E$3=1,AQ1477+BB1477+BM1477,IF(Dane!$E$3=2,AU1477+BF1477+BQ1477,AX1477+BI1477+BT1477))</f>
        <v>0</v>
      </c>
      <c r="AE1477" s="14">
        <f>IF((J1477*Dane!$C$9)-AC1477&lt;0,0,(J1477*Dane!$C$9)-AC1477)</f>
        <v>0</v>
      </c>
      <c r="AF1477" s="61">
        <f>IF((K1477*Dane!$C$9)-AD1477&lt;0,0,(K1477*Dane!$C$9)-AD1477)</f>
        <v>0</v>
      </c>
      <c r="AG1477" s="93"/>
      <c r="AH1477" s="84">
        <f>IF(Dane!$E$3=1,AP1477,IF(Dane!$E$3=2,AT1477,AW1477))</f>
        <v>0</v>
      </c>
      <c r="AI1477" s="84">
        <f>IF(Dane!$E$3=1,AQ1477,IF(Dane!$E$3=2,AU1477,AX1477))</f>
        <v>0</v>
      </c>
      <c r="AJ1477" s="84">
        <f>IF(Dane!$E$3=1,BA1477,IF(Dane!$E$3=2,BE1477,BH1477))</f>
        <v>0</v>
      </c>
      <c r="AK1477" s="84">
        <f>IF(Dane!$E$3=1,BB1477,IF(Dane!$E$3=2,BF1477,BI1477))</f>
        <v>0</v>
      </c>
      <c r="AL1477" s="84">
        <f>IF(Dane!$E$3=1,BL1477,IF(Dane!$E$3=2,BP1477,BS1477))</f>
        <v>0</v>
      </c>
      <c r="AM1477" s="84">
        <f>IF(Dane!$E$3=1,BM1477,IF(Dane!$E$3=2,BQ1477,BT1477))</f>
        <v>0</v>
      </c>
      <c r="AN1477" s="39">
        <f>IF(Dane!$C$9="",0,IFERROR(J1477/R1477,0))</f>
        <v>0</v>
      </c>
      <c r="AO1477" s="39">
        <f>IF(Dane!$C$9="",0,IFERROR(ROUND(J1477-ROUND(J1477*0.0976,2)-ROUND(J1477*0.015,2)-ROUND(J1477*0.0245,2),2)/R1477,0))</f>
        <v>0</v>
      </c>
      <c r="AP1477" s="39">
        <f t="shared" si="339"/>
        <v>0</v>
      </c>
      <c r="AQ1477" s="39">
        <f t="shared" si="340"/>
        <v>0</v>
      </c>
      <c r="AR1477" s="39">
        <f t="shared" si="336"/>
        <v>0</v>
      </c>
      <c r="AS1477" s="39">
        <f>IF(Dane!$C$9="",0,IFERROR(AR1477/R1477,0))</f>
        <v>0</v>
      </c>
      <c r="AT1477" s="39">
        <f t="shared" si="341"/>
        <v>0</v>
      </c>
      <c r="AU1477" s="39">
        <v>0</v>
      </c>
      <c r="AV1477" s="39">
        <f t="shared" si="342"/>
        <v>0</v>
      </c>
      <c r="AW1477" s="39">
        <f>IF(Dane!$C$9="",0,IF(ROUND((N1477+O1477)*AV1477,2)&gt;$AN$1,$AN$1,ROUND((N1477+O1477)*AV1477,2)))</f>
        <v>0</v>
      </c>
      <c r="AX1477" s="39">
        <v>0</v>
      </c>
      <c r="AY1477" s="39">
        <f>IF(Dane!$C$9=2,IFERROR(J1477/W1477,0),IF(Dane!$C$9=3,IFERROR(J1477/W1477,0),0))</f>
        <v>0</v>
      </c>
      <c r="AZ1477" s="39">
        <f>IF(Dane!$C$9=2,IFERROR(ROUND(J1477-ROUND(J1477*0.0976,2)-ROUND(J1477*0.015,2)-ROUND(J1477*0.0245,2),2)/W1477,0),IF(Dane!$C$9=3,IFERROR(ROUND(J1477-ROUND(J1477*0.0976,2)-ROUND(J1477*0.015,2)-ROUND(J1477*0.0245,2),2)/W1477,0),0))</f>
        <v>0</v>
      </c>
      <c r="BA1477" s="39">
        <f t="shared" si="343"/>
        <v>0</v>
      </c>
      <c r="BB1477" s="39">
        <f t="shared" si="344"/>
        <v>0</v>
      </c>
      <c r="BC1477" s="39">
        <f t="shared" si="337"/>
        <v>0</v>
      </c>
      <c r="BD1477" s="39">
        <f>IF(Dane!$C$9=2,IFERROR(BC1477/W1477,0),IF(Dane!$C$9=3,IFERROR(BC1477/W1477,0),0))</f>
        <v>0</v>
      </c>
      <c r="BE1477" s="39">
        <f t="shared" si="345"/>
        <v>0</v>
      </c>
      <c r="BF1477" s="39">
        <v>0</v>
      </c>
      <c r="BG1477" s="39">
        <f t="shared" si="346"/>
        <v>0</v>
      </c>
      <c r="BH1477" s="39">
        <f>IF(Dane!$C$9=2,IF(ROUND((S1477+T1477)*BG1477,2)&gt;$AN$1,$AN$1,ROUND((S1477+T1477)*BG1477,2)),IF(Dane!$C$9=3,IF(ROUND((S1477+T1477)*BG1477,2)&gt;$AN$1,$AN$1,ROUND((S1477+T1477)*BG1477,2)),0))</f>
        <v>0</v>
      </c>
      <c r="BI1477" s="39">
        <v>0</v>
      </c>
      <c r="BJ1477" s="39">
        <f>IF(Dane!$C$9=3,IFERROR(J1477/AB1477,0),0)</f>
        <v>0</v>
      </c>
      <c r="BK1477" s="39">
        <f>IF(Dane!$C$9=3,IFERROR(ROUND(J1477-ROUND(J1477*0.0976,2)-ROUND(J1477*0.015,2)-ROUND(J1477*0.0245,2),2)/AB1477,0),0)</f>
        <v>0</v>
      </c>
      <c r="BL1477" s="39">
        <f t="shared" si="347"/>
        <v>0</v>
      </c>
      <c r="BM1477" s="39">
        <f t="shared" si="348"/>
        <v>0</v>
      </c>
      <c r="BN1477" s="39">
        <f t="shared" si="338"/>
        <v>0</v>
      </c>
      <c r="BO1477" s="39">
        <f>IF(Dane!$C$9=3,IFERROR(BN1477/AB1477,0),0)</f>
        <v>0</v>
      </c>
      <c r="BP1477" s="39">
        <f t="shared" si="349"/>
        <v>0</v>
      </c>
      <c r="BQ1477" s="39">
        <v>0</v>
      </c>
      <c r="BR1477" s="39">
        <f t="shared" si="350"/>
        <v>0</v>
      </c>
      <c r="BS1477" s="39">
        <f>IF(Dane!$C$9=3,IF(ROUND((X1477+Y1477)*BR1477,2)&gt;$AN$1,$AN$1,ROUND((X1477+Y1477)*BR1477,2)),0)</f>
        <v>0</v>
      </c>
      <c r="BT1477" s="39">
        <v>0</v>
      </c>
    </row>
    <row r="1478" spans="1:72">
      <c r="A1478" s="87">
        <v>1469</v>
      </c>
      <c r="B1478" s="1"/>
      <c r="C1478" s="1"/>
      <c r="D1478" s="2"/>
      <c r="E1478" s="3"/>
      <c r="F1478" s="4"/>
      <c r="G1478" s="5"/>
      <c r="H1478" s="5"/>
      <c r="I1478" s="6"/>
      <c r="J1478" s="5"/>
      <c r="K1478" s="5"/>
      <c r="L1478" s="5"/>
      <c r="M1478" s="55"/>
      <c r="N1478" s="8"/>
      <c r="O1478" s="105"/>
      <c r="P1478" s="5"/>
      <c r="Q1478" s="5"/>
      <c r="R1478" s="105">
        <f>Dane!$C$10</f>
        <v>0</v>
      </c>
      <c r="S1478" s="8"/>
      <c r="T1478" s="105"/>
      <c r="U1478" s="5"/>
      <c r="V1478" s="5"/>
      <c r="W1478" s="107">
        <f>Dane!$C$11</f>
        <v>0</v>
      </c>
      <c r="X1478" s="8"/>
      <c r="Y1478" s="105"/>
      <c r="Z1478" s="5"/>
      <c r="AA1478" s="5"/>
      <c r="AB1478" s="110">
        <f>Dane!$C$12</f>
        <v>0</v>
      </c>
      <c r="AC1478" s="108">
        <f>IF(Dane!$E$3=1,AP1478+BA1478+BL1478,IF(Dane!$E$3=2,AT1478+BE1478+BP1478,AW1478+BH1478+BS1478))</f>
        <v>0</v>
      </c>
      <c r="AD1478" s="14">
        <f>IF(Dane!$E$3=1,AQ1478+BB1478+BM1478,IF(Dane!$E$3=2,AU1478+BF1478+BQ1478,AX1478+BI1478+BT1478))</f>
        <v>0</v>
      </c>
      <c r="AE1478" s="14">
        <f>IF((J1478*Dane!$C$9)-AC1478&lt;0,0,(J1478*Dane!$C$9)-AC1478)</f>
        <v>0</v>
      </c>
      <c r="AF1478" s="61">
        <f>IF((K1478*Dane!$C$9)-AD1478&lt;0,0,(K1478*Dane!$C$9)-AD1478)</f>
        <v>0</v>
      </c>
      <c r="AG1478" s="93"/>
      <c r="AH1478" s="84">
        <f>IF(Dane!$E$3=1,AP1478,IF(Dane!$E$3=2,AT1478,AW1478))</f>
        <v>0</v>
      </c>
      <c r="AI1478" s="84">
        <f>IF(Dane!$E$3=1,AQ1478,IF(Dane!$E$3=2,AU1478,AX1478))</f>
        <v>0</v>
      </c>
      <c r="AJ1478" s="84">
        <f>IF(Dane!$E$3=1,BA1478,IF(Dane!$E$3=2,BE1478,BH1478))</f>
        <v>0</v>
      </c>
      <c r="AK1478" s="84">
        <f>IF(Dane!$E$3=1,BB1478,IF(Dane!$E$3=2,BF1478,BI1478))</f>
        <v>0</v>
      </c>
      <c r="AL1478" s="84">
        <f>IF(Dane!$E$3=1,BL1478,IF(Dane!$E$3=2,BP1478,BS1478))</f>
        <v>0</v>
      </c>
      <c r="AM1478" s="84">
        <f>IF(Dane!$E$3=1,BM1478,IF(Dane!$E$3=2,BQ1478,BT1478))</f>
        <v>0</v>
      </c>
      <c r="AN1478" s="39">
        <f>IF(Dane!$C$9="",0,IFERROR(J1478/R1478,0))</f>
        <v>0</v>
      </c>
      <c r="AO1478" s="39">
        <f>IF(Dane!$C$9="",0,IFERROR(ROUND(J1478-ROUND(J1478*0.0976,2)-ROUND(J1478*0.015,2)-ROUND(J1478*0.0245,2),2)/R1478,0))</f>
        <v>0</v>
      </c>
      <c r="AP1478" s="39">
        <f t="shared" si="339"/>
        <v>0</v>
      </c>
      <c r="AQ1478" s="39">
        <f t="shared" si="340"/>
        <v>0</v>
      </c>
      <c r="AR1478" s="39">
        <f t="shared" si="336"/>
        <v>0</v>
      </c>
      <c r="AS1478" s="39">
        <f>IF(Dane!$C$9="",0,IFERROR(AR1478/R1478,0))</f>
        <v>0</v>
      </c>
      <c r="AT1478" s="39">
        <f t="shared" si="341"/>
        <v>0</v>
      </c>
      <c r="AU1478" s="39">
        <v>0</v>
      </c>
      <c r="AV1478" s="39">
        <f t="shared" si="342"/>
        <v>0</v>
      </c>
      <c r="AW1478" s="39">
        <f>IF(Dane!$C$9="",0,IF(ROUND((N1478+O1478)*AV1478,2)&gt;$AN$1,$AN$1,ROUND((N1478+O1478)*AV1478,2)))</f>
        <v>0</v>
      </c>
      <c r="AX1478" s="39">
        <v>0</v>
      </c>
      <c r="AY1478" s="39">
        <f>IF(Dane!$C$9=2,IFERROR(J1478/W1478,0),IF(Dane!$C$9=3,IFERROR(J1478/W1478,0),0))</f>
        <v>0</v>
      </c>
      <c r="AZ1478" s="39">
        <f>IF(Dane!$C$9=2,IFERROR(ROUND(J1478-ROUND(J1478*0.0976,2)-ROUND(J1478*0.015,2)-ROUND(J1478*0.0245,2),2)/W1478,0),IF(Dane!$C$9=3,IFERROR(ROUND(J1478-ROUND(J1478*0.0976,2)-ROUND(J1478*0.015,2)-ROUND(J1478*0.0245,2),2)/W1478,0),0))</f>
        <v>0</v>
      </c>
      <c r="BA1478" s="39">
        <f t="shared" si="343"/>
        <v>0</v>
      </c>
      <c r="BB1478" s="39">
        <f t="shared" si="344"/>
        <v>0</v>
      </c>
      <c r="BC1478" s="39">
        <f t="shared" si="337"/>
        <v>0</v>
      </c>
      <c r="BD1478" s="39">
        <f>IF(Dane!$C$9=2,IFERROR(BC1478/W1478,0),IF(Dane!$C$9=3,IFERROR(BC1478/W1478,0),0))</f>
        <v>0</v>
      </c>
      <c r="BE1478" s="39">
        <f t="shared" si="345"/>
        <v>0</v>
      </c>
      <c r="BF1478" s="39">
        <v>0</v>
      </c>
      <c r="BG1478" s="39">
        <f t="shared" si="346"/>
        <v>0</v>
      </c>
      <c r="BH1478" s="39">
        <f>IF(Dane!$C$9=2,IF(ROUND((S1478+T1478)*BG1478,2)&gt;$AN$1,$AN$1,ROUND((S1478+T1478)*BG1478,2)),IF(Dane!$C$9=3,IF(ROUND((S1478+T1478)*BG1478,2)&gt;$AN$1,$AN$1,ROUND((S1478+T1478)*BG1478,2)),0))</f>
        <v>0</v>
      </c>
      <c r="BI1478" s="39">
        <v>0</v>
      </c>
      <c r="BJ1478" s="39">
        <f>IF(Dane!$C$9=3,IFERROR(J1478/AB1478,0),0)</f>
        <v>0</v>
      </c>
      <c r="BK1478" s="39">
        <f>IF(Dane!$C$9=3,IFERROR(ROUND(J1478-ROUND(J1478*0.0976,2)-ROUND(J1478*0.015,2)-ROUND(J1478*0.0245,2),2)/AB1478,0),0)</f>
        <v>0</v>
      </c>
      <c r="BL1478" s="39">
        <f t="shared" si="347"/>
        <v>0</v>
      </c>
      <c r="BM1478" s="39">
        <f t="shared" si="348"/>
        <v>0</v>
      </c>
      <c r="BN1478" s="39">
        <f t="shared" si="338"/>
        <v>0</v>
      </c>
      <c r="BO1478" s="39">
        <f>IF(Dane!$C$9=3,IFERROR(BN1478/AB1478,0),0)</f>
        <v>0</v>
      </c>
      <c r="BP1478" s="39">
        <f t="shared" si="349"/>
        <v>0</v>
      </c>
      <c r="BQ1478" s="39">
        <v>0</v>
      </c>
      <c r="BR1478" s="39">
        <f t="shared" si="350"/>
        <v>0</v>
      </c>
      <c r="BS1478" s="39">
        <f>IF(Dane!$C$9=3,IF(ROUND((X1478+Y1478)*BR1478,2)&gt;$AN$1,$AN$1,ROUND((X1478+Y1478)*BR1478,2)),0)</f>
        <v>0</v>
      </c>
      <c r="BT1478" s="39">
        <v>0</v>
      </c>
    </row>
    <row r="1479" spans="1:72">
      <c r="A1479" s="87">
        <v>1470</v>
      </c>
      <c r="B1479" s="1"/>
      <c r="C1479" s="1"/>
      <c r="D1479" s="2"/>
      <c r="E1479" s="3"/>
      <c r="F1479" s="4"/>
      <c r="G1479" s="5"/>
      <c r="H1479" s="5"/>
      <c r="I1479" s="6"/>
      <c r="J1479" s="5"/>
      <c r="K1479" s="5"/>
      <c r="L1479" s="5"/>
      <c r="M1479" s="55"/>
      <c r="N1479" s="8"/>
      <c r="O1479" s="105"/>
      <c r="P1479" s="5"/>
      <c r="Q1479" s="5"/>
      <c r="R1479" s="105">
        <f>Dane!$C$10</f>
        <v>0</v>
      </c>
      <c r="S1479" s="8"/>
      <c r="T1479" s="105"/>
      <c r="U1479" s="5"/>
      <c r="V1479" s="5"/>
      <c r="W1479" s="107">
        <f>Dane!$C$11</f>
        <v>0</v>
      </c>
      <c r="X1479" s="8"/>
      <c r="Y1479" s="105"/>
      <c r="Z1479" s="5"/>
      <c r="AA1479" s="5"/>
      <c r="AB1479" s="110">
        <f>Dane!$C$12</f>
        <v>0</v>
      </c>
      <c r="AC1479" s="108">
        <f>IF(Dane!$E$3=1,AP1479+BA1479+BL1479,IF(Dane!$E$3=2,AT1479+BE1479+BP1479,AW1479+BH1479+BS1479))</f>
        <v>0</v>
      </c>
      <c r="AD1479" s="14">
        <f>IF(Dane!$E$3=1,AQ1479+BB1479+BM1479,IF(Dane!$E$3=2,AU1479+BF1479+BQ1479,AX1479+BI1479+BT1479))</f>
        <v>0</v>
      </c>
      <c r="AE1479" s="14">
        <f>IF((J1479*Dane!$C$9)-AC1479&lt;0,0,(J1479*Dane!$C$9)-AC1479)</f>
        <v>0</v>
      </c>
      <c r="AF1479" s="61">
        <f>IF((K1479*Dane!$C$9)-AD1479&lt;0,0,(K1479*Dane!$C$9)-AD1479)</f>
        <v>0</v>
      </c>
      <c r="AG1479" s="93"/>
      <c r="AH1479" s="84">
        <f>IF(Dane!$E$3=1,AP1479,IF(Dane!$E$3=2,AT1479,AW1479))</f>
        <v>0</v>
      </c>
      <c r="AI1479" s="84">
        <f>IF(Dane!$E$3=1,AQ1479,IF(Dane!$E$3=2,AU1479,AX1479))</f>
        <v>0</v>
      </c>
      <c r="AJ1479" s="84">
        <f>IF(Dane!$E$3=1,BA1479,IF(Dane!$E$3=2,BE1479,BH1479))</f>
        <v>0</v>
      </c>
      <c r="AK1479" s="84">
        <f>IF(Dane!$E$3=1,BB1479,IF(Dane!$E$3=2,BF1479,BI1479))</f>
        <v>0</v>
      </c>
      <c r="AL1479" s="84">
        <f>IF(Dane!$E$3=1,BL1479,IF(Dane!$E$3=2,BP1479,BS1479))</f>
        <v>0</v>
      </c>
      <c r="AM1479" s="84">
        <f>IF(Dane!$E$3=1,BM1479,IF(Dane!$E$3=2,BQ1479,BT1479))</f>
        <v>0</v>
      </c>
      <c r="AN1479" s="39">
        <f>IF(Dane!$C$9="",0,IFERROR(J1479/R1479,0))</f>
        <v>0</v>
      </c>
      <c r="AO1479" s="39">
        <f>IF(Dane!$C$9="",0,IFERROR(ROUND(J1479-ROUND(J1479*0.0976,2)-ROUND(J1479*0.015,2)-ROUND(J1479*0.0245,2),2)/R1479,0))</f>
        <v>0</v>
      </c>
      <c r="AP1479" s="39">
        <f t="shared" si="339"/>
        <v>0</v>
      </c>
      <c r="AQ1479" s="39">
        <f t="shared" si="340"/>
        <v>0</v>
      </c>
      <c r="AR1479" s="39">
        <f t="shared" si="336"/>
        <v>0</v>
      </c>
      <c r="AS1479" s="39">
        <f>IF(Dane!$C$9="",0,IFERROR(AR1479/R1479,0))</f>
        <v>0</v>
      </c>
      <c r="AT1479" s="39">
        <f t="shared" si="341"/>
        <v>0</v>
      </c>
      <c r="AU1479" s="39">
        <v>0</v>
      </c>
      <c r="AV1479" s="39">
        <f t="shared" si="342"/>
        <v>0</v>
      </c>
      <c r="AW1479" s="39">
        <f>IF(Dane!$C$9="",0,IF(ROUND((N1479+O1479)*AV1479,2)&gt;$AN$1,$AN$1,ROUND((N1479+O1479)*AV1479,2)))</f>
        <v>0</v>
      </c>
      <c r="AX1479" s="39">
        <v>0</v>
      </c>
      <c r="AY1479" s="39">
        <f>IF(Dane!$C$9=2,IFERROR(J1479/W1479,0),IF(Dane!$C$9=3,IFERROR(J1479/W1479,0),0))</f>
        <v>0</v>
      </c>
      <c r="AZ1479" s="39">
        <f>IF(Dane!$C$9=2,IFERROR(ROUND(J1479-ROUND(J1479*0.0976,2)-ROUND(J1479*0.015,2)-ROUND(J1479*0.0245,2),2)/W1479,0),IF(Dane!$C$9=3,IFERROR(ROUND(J1479-ROUND(J1479*0.0976,2)-ROUND(J1479*0.015,2)-ROUND(J1479*0.0245,2),2)/W1479,0),0))</f>
        <v>0</v>
      </c>
      <c r="BA1479" s="39">
        <f t="shared" si="343"/>
        <v>0</v>
      </c>
      <c r="BB1479" s="39">
        <f t="shared" si="344"/>
        <v>0</v>
      </c>
      <c r="BC1479" s="39">
        <f t="shared" si="337"/>
        <v>0</v>
      </c>
      <c r="BD1479" s="39">
        <f>IF(Dane!$C$9=2,IFERROR(BC1479/W1479,0),IF(Dane!$C$9=3,IFERROR(BC1479/W1479,0),0))</f>
        <v>0</v>
      </c>
      <c r="BE1479" s="39">
        <f t="shared" si="345"/>
        <v>0</v>
      </c>
      <c r="BF1479" s="39">
        <v>0</v>
      </c>
      <c r="BG1479" s="39">
        <f t="shared" si="346"/>
        <v>0</v>
      </c>
      <c r="BH1479" s="39">
        <f>IF(Dane!$C$9=2,IF(ROUND((S1479+T1479)*BG1479,2)&gt;$AN$1,$AN$1,ROUND((S1479+T1479)*BG1479,2)),IF(Dane!$C$9=3,IF(ROUND((S1479+T1479)*BG1479,2)&gt;$AN$1,$AN$1,ROUND((S1479+T1479)*BG1479,2)),0))</f>
        <v>0</v>
      </c>
      <c r="BI1479" s="39">
        <v>0</v>
      </c>
      <c r="BJ1479" s="39">
        <f>IF(Dane!$C$9=3,IFERROR(J1479/AB1479,0),0)</f>
        <v>0</v>
      </c>
      <c r="BK1479" s="39">
        <f>IF(Dane!$C$9=3,IFERROR(ROUND(J1479-ROUND(J1479*0.0976,2)-ROUND(J1479*0.015,2)-ROUND(J1479*0.0245,2),2)/AB1479,0),0)</f>
        <v>0</v>
      </c>
      <c r="BL1479" s="39">
        <f t="shared" si="347"/>
        <v>0</v>
      </c>
      <c r="BM1479" s="39">
        <f t="shared" si="348"/>
        <v>0</v>
      </c>
      <c r="BN1479" s="39">
        <f t="shared" si="338"/>
        <v>0</v>
      </c>
      <c r="BO1479" s="39">
        <f>IF(Dane!$C$9=3,IFERROR(BN1479/AB1479,0),0)</f>
        <v>0</v>
      </c>
      <c r="BP1479" s="39">
        <f t="shared" si="349"/>
        <v>0</v>
      </c>
      <c r="BQ1479" s="39">
        <v>0</v>
      </c>
      <c r="BR1479" s="39">
        <f t="shared" si="350"/>
        <v>0</v>
      </c>
      <c r="BS1479" s="39">
        <f>IF(Dane!$C$9=3,IF(ROUND((X1479+Y1479)*BR1479,2)&gt;$AN$1,$AN$1,ROUND((X1479+Y1479)*BR1479,2)),0)</f>
        <v>0</v>
      </c>
      <c r="BT1479" s="39">
        <v>0</v>
      </c>
    </row>
    <row r="1480" spans="1:72">
      <c r="A1480" s="87">
        <v>1471</v>
      </c>
      <c r="B1480" s="1"/>
      <c r="C1480" s="1"/>
      <c r="D1480" s="2"/>
      <c r="E1480" s="3"/>
      <c r="F1480" s="4"/>
      <c r="G1480" s="5"/>
      <c r="H1480" s="5"/>
      <c r="I1480" s="6"/>
      <c r="J1480" s="5"/>
      <c r="K1480" s="5"/>
      <c r="L1480" s="5"/>
      <c r="M1480" s="55"/>
      <c r="N1480" s="8"/>
      <c r="O1480" s="105"/>
      <c r="P1480" s="5"/>
      <c r="Q1480" s="5"/>
      <c r="R1480" s="105">
        <f>Dane!$C$10</f>
        <v>0</v>
      </c>
      <c r="S1480" s="8"/>
      <c r="T1480" s="105"/>
      <c r="U1480" s="5"/>
      <c r="V1480" s="5"/>
      <c r="W1480" s="107">
        <f>Dane!$C$11</f>
        <v>0</v>
      </c>
      <c r="X1480" s="8"/>
      <c r="Y1480" s="105"/>
      <c r="Z1480" s="5"/>
      <c r="AA1480" s="5"/>
      <c r="AB1480" s="110">
        <f>Dane!$C$12</f>
        <v>0</v>
      </c>
      <c r="AC1480" s="108">
        <f>IF(Dane!$E$3=1,AP1480+BA1480+BL1480,IF(Dane!$E$3=2,AT1480+BE1480+BP1480,AW1480+BH1480+BS1480))</f>
        <v>0</v>
      </c>
      <c r="AD1480" s="14">
        <f>IF(Dane!$E$3=1,AQ1480+BB1480+BM1480,IF(Dane!$E$3=2,AU1480+BF1480+BQ1480,AX1480+BI1480+BT1480))</f>
        <v>0</v>
      </c>
      <c r="AE1480" s="14">
        <f>IF((J1480*Dane!$C$9)-AC1480&lt;0,0,(J1480*Dane!$C$9)-AC1480)</f>
        <v>0</v>
      </c>
      <c r="AF1480" s="61">
        <f>IF((K1480*Dane!$C$9)-AD1480&lt;0,0,(K1480*Dane!$C$9)-AD1480)</f>
        <v>0</v>
      </c>
      <c r="AG1480" s="93"/>
      <c r="AH1480" s="84">
        <f>IF(Dane!$E$3=1,AP1480,IF(Dane!$E$3=2,AT1480,AW1480))</f>
        <v>0</v>
      </c>
      <c r="AI1480" s="84">
        <f>IF(Dane!$E$3=1,AQ1480,IF(Dane!$E$3=2,AU1480,AX1480))</f>
        <v>0</v>
      </c>
      <c r="AJ1480" s="84">
        <f>IF(Dane!$E$3=1,BA1480,IF(Dane!$E$3=2,BE1480,BH1480))</f>
        <v>0</v>
      </c>
      <c r="AK1480" s="84">
        <f>IF(Dane!$E$3=1,BB1480,IF(Dane!$E$3=2,BF1480,BI1480))</f>
        <v>0</v>
      </c>
      <c r="AL1480" s="84">
        <f>IF(Dane!$E$3=1,BL1480,IF(Dane!$E$3=2,BP1480,BS1480))</f>
        <v>0</v>
      </c>
      <c r="AM1480" s="84">
        <f>IF(Dane!$E$3=1,BM1480,IF(Dane!$E$3=2,BQ1480,BT1480))</f>
        <v>0</v>
      </c>
      <c r="AN1480" s="39">
        <f>IF(Dane!$C$9="",0,IFERROR(J1480/R1480,0))</f>
        <v>0</v>
      </c>
      <c r="AO1480" s="39">
        <f>IF(Dane!$C$9="",0,IFERROR(ROUND(J1480-ROUND(J1480*0.0976,2)-ROUND(J1480*0.015,2)-ROUND(J1480*0.0245,2),2)/R1480,0))</f>
        <v>0</v>
      </c>
      <c r="AP1480" s="39">
        <f t="shared" si="339"/>
        <v>0</v>
      </c>
      <c r="AQ1480" s="39">
        <f t="shared" si="340"/>
        <v>0</v>
      </c>
      <c r="AR1480" s="39">
        <f t="shared" si="336"/>
        <v>0</v>
      </c>
      <c r="AS1480" s="39">
        <f>IF(Dane!$C$9="",0,IFERROR(AR1480/R1480,0))</f>
        <v>0</v>
      </c>
      <c r="AT1480" s="39">
        <f t="shared" si="341"/>
        <v>0</v>
      </c>
      <c r="AU1480" s="39">
        <v>0</v>
      </c>
      <c r="AV1480" s="39">
        <f t="shared" si="342"/>
        <v>0</v>
      </c>
      <c r="AW1480" s="39">
        <f>IF(Dane!$C$9="",0,IF(ROUND((N1480+O1480)*AV1480,2)&gt;$AN$1,$AN$1,ROUND((N1480+O1480)*AV1480,2)))</f>
        <v>0</v>
      </c>
      <c r="AX1480" s="39">
        <v>0</v>
      </c>
      <c r="AY1480" s="39">
        <f>IF(Dane!$C$9=2,IFERROR(J1480/W1480,0),IF(Dane!$C$9=3,IFERROR(J1480/W1480,0),0))</f>
        <v>0</v>
      </c>
      <c r="AZ1480" s="39">
        <f>IF(Dane!$C$9=2,IFERROR(ROUND(J1480-ROUND(J1480*0.0976,2)-ROUND(J1480*0.015,2)-ROUND(J1480*0.0245,2),2)/W1480,0),IF(Dane!$C$9=3,IFERROR(ROUND(J1480-ROUND(J1480*0.0976,2)-ROUND(J1480*0.015,2)-ROUND(J1480*0.0245,2),2)/W1480,0),0))</f>
        <v>0</v>
      </c>
      <c r="BA1480" s="39">
        <f t="shared" si="343"/>
        <v>0</v>
      </c>
      <c r="BB1480" s="39">
        <f t="shared" si="344"/>
        <v>0</v>
      </c>
      <c r="BC1480" s="39">
        <f t="shared" si="337"/>
        <v>0</v>
      </c>
      <c r="BD1480" s="39">
        <f>IF(Dane!$C$9=2,IFERROR(BC1480/W1480,0),IF(Dane!$C$9=3,IFERROR(BC1480/W1480,0),0))</f>
        <v>0</v>
      </c>
      <c r="BE1480" s="39">
        <f t="shared" si="345"/>
        <v>0</v>
      </c>
      <c r="BF1480" s="39">
        <v>0</v>
      </c>
      <c r="BG1480" s="39">
        <f t="shared" si="346"/>
        <v>0</v>
      </c>
      <c r="BH1480" s="39">
        <f>IF(Dane!$C$9=2,IF(ROUND((S1480+T1480)*BG1480,2)&gt;$AN$1,$AN$1,ROUND((S1480+T1480)*BG1480,2)),IF(Dane!$C$9=3,IF(ROUND((S1480+T1480)*BG1480,2)&gt;$AN$1,$AN$1,ROUND((S1480+T1480)*BG1480,2)),0))</f>
        <v>0</v>
      </c>
      <c r="BI1480" s="39">
        <v>0</v>
      </c>
      <c r="BJ1480" s="39">
        <f>IF(Dane!$C$9=3,IFERROR(J1480/AB1480,0),0)</f>
        <v>0</v>
      </c>
      <c r="BK1480" s="39">
        <f>IF(Dane!$C$9=3,IFERROR(ROUND(J1480-ROUND(J1480*0.0976,2)-ROUND(J1480*0.015,2)-ROUND(J1480*0.0245,2),2)/AB1480,0),0)</f>
        <v>0</v>
      </c>
      <c r="BL1480" s="39">
        <f t="shared" si="347"/>
        <v>0</v>
      </c>
      <c r="BM1480" s="39">
        <f t="shared" si="348"/>
        <v>0</v>
      </c>
      <c r="BN1480" s="39">
        <f t="shared" si="338"/>
        <v>0</v>
      </c>
      <c r="BO1480" s="39">
        <f>IF(Dane!$C$9=3,IFERROR(BN1480/AB1480,0),0)</f>
        <v>0</v>
      </c>
      <c r="BP1480" s="39">
        <f t="shared" si="349"/>
        <v>0</v>
      </c>
      <c r="BQ1480" s="39">
        <v>0</v>
      </c>
      <c r="BR1480" s="39">
        <f t="shared" si="350"/>
        <v>0</v>
      </c>
      <c r="BS1480" s="39">
        <f>IF(Dane!$C$9=3,IF(ROUND((X1480+Y1480)*BR1480,2)&gt;$AN$1,$AN$1,ROUND((X1480+Y1480)*BR1480,2)),0)</f>
        <v>0</v>
      </c>
      <c r="BT1480" s="39">
        <v>0</v>
      </c>
    </row>
    <row r="1481" spans="1:72">
      <c r="A1481" s="87">
        <v>1472</v>
      </c>
      <c r="B1481" s="1"/>
      <c r="C1481" s="1"/>
      <c r="D1481" s="2"/>
      <c r="E1481" s="3"/>
      <c r="F1481" s="4"/>
      <c r="G1481" s="5"/>
      <c r="H1481" s="5"/>
      <c r="I1481" s="6"/>
      <c r="J1481" s="5"/>
      <c r="K1481" s="5"/>
      <c r="L1481" s="5"/>
      <c r="M1481" s="55"/>
      <c r="N1481" s="8"/>
      <c r="O1481" s="105"/>
      <c r="P1481" s="5"/>
      <c r="Q1481" s="5"/>
      <c r="R1481" s="105">
        <f>Dane!$C$10</f>
        <v>0</v>
      </c>
      <c r="S1481" s="8"/>
      <c r="T1481" s="105"/>
      <c r="U1481" s="5"/>
      <c r="V1481" s="5"/>
      <c r="W1481" s="107">
        <f>Dane!$C$11</f>
        <v>0</v>
      </c>
      <c r="X1481" s="8"/>
      <c r="Y1481" s="105"/>
      <c r="Z1481" s="5"/>
      <c r="AA1481" s="5"/>
      <c r="AB1481" s="110">
        <f>Dane!$C$12</f>
        <v>0</v>
      </c>
      <c r="AC1481" s="108">
        <f>IF(Dane!$E$3=1,AP1481+BA1481+BL1481,IF(Dane!$E$3=2,AT1481+BE1481+BP1481,AW1481+BH1481+BS1481))</f>
        <v>0</v>
      </c>
      <c r="AD1481" s="14">
        <f>IF(Dane!$E$3=1,AQ1481+BB1481+BM1481,IF(Dane!$E$3=2,AU1481+BF1481+BQ1481,AX1481+BI1481+BT1481))</f>
        <v>0</v>
      </c>
      <c r="AE1481" s="14">
        <f>IF((J1481*Dane!$C$9)-AC1481&lt;0,0,(J1481*Dane!$C$9)-AC1481)</f>
        <v>0</v>
      </c>
      <c r="AF1481" s="61">
        <f>IF((K1481*Dane!$C$9)-AD1481&lt;0,0,(K1481*Dane!$C$9)-AD1481)</f>
        <v>0</v>
      </c>
      <c r="AG1481" s="93"/>
      <c r="AH1481" s="84">
        <f>IF(Dane!$E$3=1,AP1481,IF(Dane!$E$3=2,AT1481,AW1481))</f>
        <v>0</v>
      </c>
      <c r="AI1481" s="84">
        <f>IF(Dane!$E$3=1,AQ1481,IF(Dane!$E$3=2,AU1481,AX1481))</f>
        <v>0</v>
      </c>
      <c r="AJ1481" s="84">
        <f>IF(Dane!$E$3=1,BA1481,IF(Dane!$E$3=2,BE1481,BH1481))</f>
        <v>0</v>
      </c>
      <c r="AK1481" s="84">
        <f>IF(Dane!$E$3=1,BB1481,IF(Dane!$E$3=2,BF1481,BI1481))</f>
        <v>0</v>
      </c>
      <c r="AL1481" s="84">
        <f>IF(Dane!$E$3=1,BL1481,IF(Dane!$E$3=2,BP1481,BS1481))</f>
        <v>0</v>
      </c>
      <c r="AM1481" s="84">
        <f>IF(Dane!$E$3=1,BM1481,IF(Dane!$E$3=2,BQ1481,BT1481))</f>
        <v>0</v>
      </c>
      <c r="AN1481" s="39">
        <f>IF(Dane!$C$9="",0,IFERROR(J1481/R1481,0))</f>
        <v>0</v>
      </c>
      <c r="AO1481" s="39">
        <f>IF(Dane!$C$9="",0,IFERROR(ROUND(J1481-ROUND(J1481*0.0976,2)-ROUND(J1481*0.015,2)-ROUND(J1481*0.0245,2),2)/R1481,0))</f>
        <v>0</v>
      </c>
      <c r="AP1481" s="39">
        <f t="shared" si="339"/>
        <v>0</v>
      </c>
      <c r="AQ1481" s="39">
        <f t="shared" si="340"/>
        <v>0</v>
      </c>
      <c r="AR1481" s="39">
        <f t="shared" si="336"/>
        <v>0</v>
      </c>
      <c r="AS1481" s="39">
        <f>IF(Dane!$C$9="",0,IFERROR(AR1481/R1481,0))</f>
        <v>0</v>
      </c>
      <c r="AT1481" s="39">
        <f t="shared" si="341"/>
        <v>0</v>
      </c>
      <c r="AU1481" s="39">
        <v>0</v>
      </c>
      <c r="AV1481" s="39">
        <f t="shared" si="342"/>
        <v>0</v>
      </c>
      <c r="AW1481" s="39">
        <f>IF(Dane!$C$9="",0,IF(ROUND((N1481+O1481)*AV1481,2)&gt;$AN$1,$AN$1,ROUND((N1481+O1481)*AV1481,2)))</f>
        <v>0</v>
      </c>
      <c r="AX1481" s="39">
        <v>0</v>
      </c>
      <c r="AY1481" s="39">
        <f>IF(Dane!$C$9=2,IFERROR(J1481/W1481,0),IF(Dane!$C$9=3,IFERROR(J1481/W1481,0),0))</f>
        <v>0</v>
      </c>
      <c r="AZ1481" s="39">
        <f>IF(Dane!$C$9=2,IFERROR(ROUND(J1481-ROUND(J1481*0.0976,2)-ROUND(J1481*0.015,2)-ROUND(J1481*0.0245,2),2)/W1481,0),IF(Dane!$C$9=3,IFERROR(ROUND(J1481-ROUND(J1481*0.0976,2)-ROUND(J1481*0.015,2)-ROUND(J1481*0.0245,2),2)/W1481,0),0))</f>
        <v>0</v>
      </c>
      <c r="BA1481" s="39">
        <f t="shared" si="343"/>
        <v>0</v>
      </c>
      <c r="BB1481" s="39">
        <f t="shared" si="344"/>
        <v>0</v>
      </c>
      <c r="BC1481" s="39">
        <f t="shared" si="337"/>
        <v>0</v>
      </c>
      <c r="BD1481" s="39">
        <f>IF(Dane!$C$9=2,IFERROR(BC1481/W1481,0),IF(Dane!$C$9=3,IFERROR(BC1481/W1481,0),0))</f>
        <v>0</v>
      </c>
      <c r="BE1481" s="39">
        <f t="shared" si="345"/>
        <v>0</v>
      </c>
      <c r="BF1481" s="39">
        <v>0</v>
      </c>
      <c r="BG1481" s="39">
        <f t="shared" si="346"/>
        <v>0</v>
      </c>
      <c r="BH1481" s="39">
        <f>IF(Dane!$C$9=2,IF(ROUND((S1481+T1481)*BG1481,2)&gt;$AN$1,$AN$1,ROUND((S1481+T1481)*BG1481,2)),IF(Dane!$C$9=3,IF(ROUND((S1481+T1481)*BG1481,2)&gt;$AN$1,$AN$1,ROUND((S1481+T1481)*BG1481,2)),0))</f>
        <v>0</v>
      </c>
      <c r="BI1481" s="39">
        <v>0</v>
      </c>
      <c r="BJ1481" s="39">
        <f>IF(Dane!$C$9=3,IFERROR(J1481/AB1481,0),0)</f>
        <v>0</v>
      </c>
      <c r="BK1481" s="39">
        <f>IF(Dane!$C$9=3,IFERROR(ROUND(J1481-ROUND(J1481*0.0976,2)-ROUND(J1481*0.015,2)-ROUND(J1481*0.0245,2),2)/AB1481,0),0)</f>
        <v>0</v>
      </c>
      <c r="BL1481" s="39">
        <f t="shared" si="347"/>
        <v>0</v>
      </c>
      <c r="BM1481" s="39">
        <f t="shared" si="348"/>
        <v>0</v>
      </c>
      <c r="BN1481" s="39">
        <f t="shared" si="338"/>
        <v>0</v>
      </c>
      <c r="BO1481" s="39">
        <f>IF(Dane!$C$9=3,IFERROR(BN1481/AB1481,0),0)</f>
        <v>0</v>
      </c>
      <c r="BP1481" s="39">
        <f t="shared" si="349"/>
        <v>0</v>
      </c>
      <c r="BQ1481" s="39">
        <v>0</v>
      </c>
      <c r="BR1481" s="39">
        <f t="shared" si="350"/>
        <v>0</v>
      </c>
      <c r="BS1481" s="39">
        <f>IF(Dane!$C$9=3,IF(ROUND((X1481+Y1481)*BR1481,2)&gt;$AN$1,$AN$1,ROUND((X1481+Y1481)*BR1481,2)),0)</f>
        <v>0</v>
      </c>
      <c r="BT1481" s="39">
        <v>0</v>
      </c>
    </row>
    <row r="1482" spans="1:72">
      <c r="A1482" s="87">
        <v>1473</v>
      </c>
      <c r="B1482" s="1"/>
      <c r="C1482" s="1"/>
      <c r="D1482" s="2"/>
      <c r="E1482" s="3"/>
      <c r="F1482" s="4"/>
      <c r="G1482" s="5"/>
      <c r="H1482" s="5"/>
      <c r="I1482" s="6"/>
      <c r="J1482" s="5"/>
      <c r="K1482" s="5"/>
      <c r="L1482" s="5"/>
      <c r="M1482" s="55"/>
      <c r="N1482" s="8"/>
      <c r="O1482" s="105"/>
      <c r="P1482" s="5"/>
      <c r="Q1482" s="5"/>
      <c r="R1482" s="105">
        <f>Dane!$C$10</f>
        <v>0</v>
      </c>
      <c r="S1482" s="8"/>
      <c r="T1482" s="105"/>
      <c r="U1482" s="5"/>
      <c r="V1482" s="5"/>
      <c r="W1482" s="107">
        <f>Dane!$C$11</f>
        <v>0</v>
      </c>
      <c r="X1482" s="8"/>
      <c r="Y1482" s="105"/>
      <c r="Z1482" s="5"/>
      <c r="AA1482" s="5"/>
      <c r="AB1482" s="110">
        <f>Dane!$C$12</f>
        <v>0</v>
      </c>
      <c r="AC1482" s="108">
        <f>IF(Dane!$E$3=1,AP1482+BA1482+BL1482,IF(Dane!$E$3=2,AT1482+BE1482+BP1482,AW1482+BH1482+BS1482))</f>
        <v>0</v>
      </c>
      <c r="AD1482" s="14">
        <f>IF(Dane!$E$3=1,AQ1482+BB1482+BM1482,IF(Dane!$E$3=2,AU1482+BF1482+BQ1482,AX1482+BI1482+BT1482))</f>
        <v>0</v>
      </c>
      <c r="AE1482" s="14">
        <f>IF((J1482*Dane!$C$9)-AC1482&lt;0,0,(J1482*Dane!$C$9)-AC1482)</f>
        <v>0</v>
      </c>
      <c r="AF1482" s="61">
        <f>IF((K1482*Dane!$C$9)-AD1482&lt;0,0,(K1482*Dane!$C$9)-AD1482)</f>
        <v>0</v>
      </c>
      <c r="AG1482" s="93"/>
      <c r="AH1482" s="84">
        <f>IF(Dane!$E$3=1,AP1482,IF(Dane!$E$3=2,AT1482,AW1482))</f>
        <v>0</v>
      </c>
      <c r="AI1482" s="84">
        <f>IF(Dane!$E$3=1,AQ1482,IF(Dane!$E$3=2,AU1482,AX1482))</f>
        <v>0</v>
      </c>
      <c r="AJ1482" s="84">
        <f>IF(Dane!$E$3=1,BA1482,IF(Dane!$E$3=2,BE1482,BH1482))</f>
        <v>0</v>
      </c>
      <c r="AK1482" s="84">
        <f>IF(Dane!$E$3=1,BB1482,IF(Dane!$E$3=2,BF1482,BI1482))</f>
        <v>0</v>
      </c>
      <c r="AL1482" s="84">
        <f>IF(Dane!$E$3=1,BL1482,IF(Dane!$E$3=2,BP1482,BS1482))</f>
        <v>0</v>
      </c>
      <c r="AM1482" s="84">
        <f>IF(Dane!$E$3=1,BM1482,IF(Dane!$E$3=2,BQ1482,BT1482))</f>
        <v>0</v>
      </c>
      <c r="AN1482" s="39">
        <f>IF(Dane!$C$9="",0,IFERROR(J1482/R1482,0))</f>
        <v>0</v>
      </c>
      <c r="AO1482" s="39">
        <f>IF(Dane!$C$9="",0,IFERROR(ROUND(J1482-ROUND(J1482*0.0976,2)-ROUND(J1482*0.015,2)-ROUND(J1482*0.0245,2),2)/R1482,0))</f>
        <v>0</v>
      </c>
      <c r="AP1482" s="39">
        <f t="shared" si="339"/>
        <v>0</v>
      </c>
      <c r="AQ1482" s="39">
        <f t="shared" si="340"/>
        <v>0</v>
      </c>
      <c r="AR1482" s="39">
        <f t="shared" ref="AR1482:AR1545" si="351">ROUND(J1482-ROUND(J1482*0.0976,2)-ROUND(J1482*0.015,2)-ROUND(J1482*0.0245,2),2)-ROUND(ROUND(J1482-ROUND(J1482*0.0976,2)-ROUND(J1482*0.015,2)-ROUND(J1482*0.0245,2),2)*0.09,2)</f>
        <v>0</v>
      </c>
      <c r="AS1482" s="39">
        <f>IF(Dane!$C$9="",0,IFERROR(AR1482/R1482,0))</f>
        <v>0</v>
      </c>
      <c r="AT1482" s="39">
        <f t="shared" si="341"/>
        <v>0</v>
      </c>
      <c r="AU1482" s="39">
        <v>0</v>
      </c>
      <c r="AV1482" s="39">
        <f t="shared" si="342"/>
        <v>0</v>
      </c>
      <c r="AW1482" s="39">
        <f>IF(Dane!$C$9="",0,IF(ROUND((N1482+O1482)*AV1482,2)&gt;$AN$1,$AN$1,ROUND((N1482+O1482)*AV1482,2)))</f>
        <v>0</v>
      </c>
      <c r="AX1482" s="39">
        <v>0</v>
      </c>
      <c r="AY1482" s="39">
        <f>IF(Dane!$C$9=2,IFERROR(J1482/W1482,0),IF(Dane!$C$9=3,IFERROR(J1482/W1482,0),0))</f>
        <v>0</v>
      </c>
      <c r="AZ1482" s="39">
        <f>IF(Dane!$C$9=2,IFERROR(ROUND(J1482-ROUND(J1482*0.0976,2)-ROUND(J1482*0.015,2)-ROUND(J1482*0.0245,2),2)/W1482,0),IF(Dane!$C$9=3,IFERROR(ROUND(J1482-ROUND(J1482*0.0976,2)-ROUND(J1482*0.015,2)-ROUND(J1482*0.0245,2),2)/W1482,0),0))</f>
        <v>0</v>
      </c>
      <c r="BA1482" s="39">
        <f t="shared" si="343"/>
        <v>0</v>
      </c>
      <c r="BB1482" s="39">
        <f t="shared" si="344"/>
        <v>0</v>
      </c>
      <c r="BC1482" s="39">
        <f t="shared" ref="BC1482:BC1545" si="352">ROUND(J1482-ROUND(J1482*0.0976,2)-ROUND(J1482*0.015,2)-ROUND(J1482*0.0245,2),2)-ROUND(ROUND(J1482-ROUND(J1482*0.0976,2)-ROUND(J1482*0.015,2)-ROUND(J1482*0.0245,2),2)*0.09,2)</f>
        <v>0</v>
      </c>
      <c r="BD1482" s="39">
        <f>IF(Dane!$C$9=2,IFERROR(BC1482/W1482,0),IF(Dane!$C$9=3,IFERROR(BC1482/W1482,0),0))</f>
        <v>0</v>
      </c>
      <c r="BE1482" s="39">
        <f t="shared" si="345"/>
        <v>0</v>
      </c>
      <c r="BF1482" s="39">
        <v>0</v>
      </c>
      <c r="BG1482" s="39">
        <f t="shared" si="346"/>
        <v>0</v>
      </c>
      <c r="BH1482" s="39">
        <f>IF(Dane!$C$9=2,IF(ROUND((S1482+T1482)*BG1482,2)&gt;$AN$1,$AN$1,ROUND((S1482+T1482)*BG1482,2)),IF(Dane!$C$9=3,IF(ROUND((S1482+T1482)*BG1482,2)&gt;$AN$1,$AN$1,ROUND((S1482+T1482)*BG1482,2)),0))</f>
        <v>0</v>
      </c>
      <c r="BI1482" s="39">
        <v>0</v>
      </c>
      <c r="BJ1482" s="39">
        <f>IF(Dane!$C$9=3,IFERROR(J1482/AB1482,0),0)</f>
        <v>0</v>
      </c>
      <c r="BK1482" s="39">
        <f>IF(Dane!$C$9=3,IFERROR(ROUND(J1482-ROUND(J1482*0.0976,2)-ROUND(J1482*0.015,2)-ROUND(J1482*0.0245,2),2)/AB1482,0),0)</f>
        <v>0</v>
      </c>
      <c r="BL1482" s="39">
        <f t="shared" si="347"/>
        <v>0</v>
      </c>
      <c r="BM1482" s="39">
        <f t="shared" si="348"/>
        <v>0</v>
      </c>
      <c r="BN1482" s="39">
        <f t="shared" ref="BN1482:BN1545" si="353">ROUND(J1482-ROUND(J1482*0.0976,2)-ROUND(J1482*0.015,2)-ROUND(J1482*0.0245,2),2)-ROUND(ROUND(J1482-ROUND(J1482*0.0976,2)-ROUND(J1482*0.015,2)-ROUND(J1482*0.0245,2),2)*0.09,2)</f>
        <v>0</v>
      </c>
      <c r="BO1482" s="39">
        <f>IF(Dane!$C$9=3,IFERROR(BN1482/AB1482,0),0)</f>
        <v>0</v>
      </c>
      <c r="BP1482" s="39">
        <f t="shared" si="349"/>
        <v>0</v>
      </c>
      <c r="BQ1482" s="39">
        <v>0</v>
      </c>
      <c r="BR1482" s="39">
        <f t="shared" si="350"/>
        <v>0</v>
      </c>
      <c r="BS1482" s="39">
        <f>IF(Dane!$C$9=3,IF(ROUND((X1482+Y1482)*BR1482,2)&gt;$AN$1,$AN$1,ROUND((X1482+Y1482)*BR1482,2)),0)</f>
        <v>0</v>
      </c>
      <c r="BT1482" s="39">
        <v>0</v>
      </c>
    </row>
    <row r="1483" spans="1:72">
      <c r="A1483" s="87">
        <v>1474</v>
      </c>
      <c r="B1483" s="1"/>
      <c r="C1483" s="1"/>
      <c r="D1483" s="2"/>
      <c r="E1483" s="3"/>
      <c r="F1483" s="4"/>
      <c r="G1483" s="5"/>
      <c r="H1483" s="5"/>
      <c r="I1483" s="6"/>
      <c r="J1483" s="5"/>
      <c r="K1483" s="5"/>
      <c r="L1483" s="5"/>
      <c r="M1483" s="55"/>
      <c r="N1483" s="8"/>
      <c r="O1483" s="105"/>
      <c r="P1483" s="5"/>
      <c r="Q1483" s="5"/>
      <c r="R1483" s="105">
        <f>Dane!$C$10</f>
        <v>0</v>
      </c>
      <c r="S1483" s="8"/>
      <c r="T1483" s="105"/>
      <c r="U1483" s="5"/>
      <c r="V1483" s="5"/>
      <c r="W1483" s="107">
        <f>Dane!$C$11</f>
        <v>0</v>
      </c>
      <c r="X1483" s="8"/>
      <c r="Y1483" s="105"/>
      <c r="Z1483" s="5"/>
      <c r="AA1483" s="5"/>
      <c r="AB1483" s="110">
        <f>Dane!$C$12</f>
        <v>0</v>
      </c>
      <c r="AC1483" s="108">
        <f>IF(Dane!$E$3=1,AP1483+BA1483+BL1483,IF(Dane!$E$3=2,AT1483+BE1483+BP1483,AW1483+BH1483+BS1483))</f>
        <v>0</v>
      </c>
      <c r="AD1483" s="14">
        <f>IF(Dane!$E$3=1,AQ1483+BB1483+BM1483,IF(Dane!$E$3=2,AU1483+BF1483+BQ1483,AX1483+BI1483+BT1483))</f>
        <v>0</v>
      </c>
      <c r="AE1483" s="14">
        <f>IF((J1483*Dane!$C$9)-AC1483&lt;0,0,(J1483*Dane!$C$9)-AC1483)</f>
        <v>0</v>
      </c>
      <c r="AF1483" s="61">
        <f>IF((K1483*Dane!$C$9)-AD1483&lt;0,0,(K1483*Dane!$C$9)-AD1483)</f>
        <v>0</v>
      </c>
      <c r="AG1483" s="93"/>
      <c r="AH1483" s="84">
        <f>IF(Dane!$E$3=1,AP1483,IF(Dane!$E$3=2,AT1483,AW1483))</f>
        <v>0</v>
      </c>
      <c r="AI1483" s="84">
        <f>IF(Dane!$E$3=1,AQ1483,IF(Dane!$E$3=2,AU1483,AX1483))</f>
        <v>0</v>
      </c>
      <c r="AJ1483" s="84">
        <f>IF(Dane!$E$3=1,BA1483,IF(Dane!$E$3=2,BE1483,BH1483))</f>
        <v>0</v>
      </c>
      <c r="AK1483" s="84">
        <f>IF(Dane!$E$3=1,BB1483,IF(Dane!$E$3=2,BF1483,BI1483))</f>
        <v>0</v>
      </c>
      <c r="AL1483" s="84">
        <f>IF(Dane!$E$3=1,BL1483,IF(Dane!$E$3=2,BP1483,BS1483))</f>
        <v>0</v>
      </c>
      <c r="AM1483" s="84">
        <f>IF(Dane!$E$3=1,BM1483,IF(Dane!$E$3=2,BQ1483,BT1483))</f>
        <v>0</v>
      </c>
      <c r="AN1483" s="39">
        <f>IF(Dane!$C$9="",0,IFERROR(J1483/R1483,0))</f>
        <v>0</v>
      </c>
      <c r="AO1483" s="39">
        <f>IF(Dane!$C$9="",0,IFERROR(ROUND(J1483-ROUND(J1483*0.0976,2)-ROUND(J1483*0.015,2)-ROUND(J1483*0.0245,2),2)/R1483,0))</f>
        <v>0</v>
      </c>
      <c r="AP1483" s="39">
        <f t="shared" ref="AP1483:AP1546" si="354">IF(ROUND((N1483*AN1483)+(O1483*AO1483),2)&gt;$AP$1,$AP$1,ROUND((N1483*AN1483)+(O1483*AO1483),2))</f>
        <v>0</v>
      </c>
      <c r="AQ1483" s="39">
        <f t="shared" ref="AQ1483:AQ1546" si="355">IF(ROUND((N1483*AN1483*0.0976)+(N1483*AN1483*0.065)+(N1483*AN1483*$AQ$1),2)&gt;K1483,K1483,ROUND((N1483*AN1483*0.0976)+(N1483*AN1483*0.065)+(N1483*AN1483*$AQ$1),2))</f>
        <v>0</v>
      </c>
      <c r="AR1483" s="39">
        <f t="shared" si="351"/>
        <v>0</v>
      </c>
      <c r="AS1483" s="39">
        <f>IF(Dane!$C$9="",0,IFERROR(AR1483/R1483,0))</f>
        <v>0</v>
      </c>
      <c r="AT1483" s="39">
        <f t="shared" ref="AT1483:AT1546" si="356">IF(ROUND((N1483+O1483)*AS1483,2)&gt;$AN$1,$AN$1,ROUND((N1483+O1483)*AS1483,2))</f>
        <v>0</v>
      </c>
      <c r="AU1483" s="39">
        <v>0</v>
      </c>
      <c r="AV1483" s="39">
        <f t="shared" ref="AV1483:AV1546" si="357">IFERROR((IFERROR(IF(H1483*F1483&gt;=1300,1300*F1483*(1-(13.71%+(1-13.71%)*9%)*(1-0)),IF(H1483&lt;=1300*F1483,0,1300*F1483*(1-(13.71%+(1-13.71%)*9%)*(1-0)))),0))*0.4/R1483,0)</f>
        <v>0</v>
      </c>
      <c r="AW1483" s="39">
        <f>IF(Dane!$C$9="",0,IF(ROUND((N1483+O1483)*AV1483,2)&gt;$AN$1,$AN$1,ROUND((N1483+O1483)*AV1483,2)))</f>
        <v>0</v>
      </c>
      <c r="AX1483" s="39">
        <v>0</v>
      </c>
      <c r="AY1483" s="39">
        <f>IF(Dane!$C$9=2,IFERROR(J1483/W1483,0),IF(Dane!$C$9=3,IFERROR(J1483/W1483,0),0))</f>
        <v>0</v>
      </c>
      <c r="AZ1483" s="39">
        <f>IF(Dane!$C$9=2,IFERROR(ROUND(J1483-ROUND(J1483*0.0976,2)-ROUND(J1483*0.015,2)-ROUND(J1483*0.0245,2),2)/W1483,0),IF(Dane!$C$9=3,IFERROR(ROUND(J1483-ROUND(J1483*0.0976,2)-ROUND(J1483*0.015,2)-ROUND(J1483*0.0245,2),2)/W1483,0),0))</f>
        <v>0</v>
      </c>
      <c r="BA1483" s="39">
        <f t="shared" ref="BA1483:BA1546" si="358">IF(ROUND((S1483*AY1483)+(T1483*AZ1483),2)&gt;$AP$1,$AP$1,ROUND((S1483*AY1483)+(T1483*AZ1483),2))</f>
        <v>0</v>
      </c>
      <c r="BB1483" s="39">
        <f t="shared" ref="BB1483:BB1546" si="359">IF(ROUND((S1483*AY1483*0.0976)+(S1483*AY1483*0.065)+(S1483*AY1483*$AQ$1),2)&gt;K1483,K1483,ROUND((S1483*AY1483*0.0976)+(S1483*AY1483*0.065)+(S1483*AY1483*$AQ$1),2))</f>
        <v>0</v>
      </c>
      <c r="BC1483" s="39">
        <f t="shared" si="352"/>
        <v>0</v>
      </c>
      <c r="BD1483" s="39">
        <f>IF(Dane!$C$9=2,IFERROR(BC1483/W1483,0),IF(Dane!$C$9=3,IFERROR(BC1483/W1483,0),0))</f>
        <v>0</v>
      </c>
      <c r="BE1483" s="39">
        <f t="shared" ref="BE1483:BE1546" si="360">IF(ROUND((S1483+T1483)*BD1483,2)&gt;$AN$1,$AN$1,ROUND((S1483+T1483)*BD1483,2))</f>
        <v>0</v>
      </c>
      <c r="BF1483" s="39">
        <v>0</v>
      </c>
      <c r="BG1483" s="39">
        <f t="shared" ref="BG1483:BG1546" si="361">IFERROR((IFERROR(IF(H1483*F1483&gt;=1300,1300*F1483*(1-(13.71%+(1-13.71%)*9%)*(1-0)),IF(H1483&lt;=1300*F1483,0,1300*F1483*(1-(13.71%+(1-13.71%)*9%)*(1-0)))),0))*0.4/W1483,0)</f>
        <v>0</v>
      </c>
      <c r="BH1483" s="39">
        <f>IF(Dane!$C$9=2,IF(ROUND((S1483+T1483)*BG1483,2)&gt;$AN$1,$AN$1,ROUND((S1483+T1483)*BG1483,2)),IF(Dane!$C$9=3,IF(ROUND((S1483+T1483)*BG1483,2)&gt;$AN$1,$AN$1,ROUND((S1483+T1483)*BG1483,2)),0))</f>
        <v>0</v>
      </c>
      <c r="BI1483" s="39">
        <v>0</v>
      </c>
      <c r="BJ1483" s="39">
        <f>IF(Dane!$C$9=3,IFERROR(J1483/AB1483,0),0)</f>
        <v>0</v>
      </c>
      <c r="BK1483" s="39">
        <f>IF(Dane!$C$9=3,IFERROR(ROUND(J1483-ROUND(J1483*0.0976,2)-ROUND(J1483*0.015,2)-ROUND(J1483*0.0245,2),2)/AB1483,0),0)</f>
        <v>0</v>
      </c>
      <c r="BL1483" s="39">
        <f t="shared" ref="BL1483:BL1546" si="362">IF(ROUND((X1483*BJ1483)+(Y1483*BK1483),2)&gt;$AP$1,$AP$1,ROUND((X1483*BJ1483)+(Y1483*BK1483),2))</f>
        <v>0</v>
      </c>
      <c r="BM1483" s="39">
        <f t="shared" ref="BM1483:BM1546" si="363">IF(ROUND((X1483*BJ1483*0.0976)+(X1483*BJ1483*0.065)+(X1483*BJ1483*$AQ$1),2)&gt;K1483,K1483,ROUND((X1483*BJ1483*0.0976)+(X1483*BJ1483*0.065)+(X1483*BJ1483*$AQ$1),2))</f>
        <v>0</v>
      </c>
      <c r="BN1483" s="39">
        <f t="shared" si="353"/>
        <v>0</v>
      </c>
      <c r="BO1483" s="39">
        <f>IF(Dane!$C$9=3,IFERROR(BN1483/AB1483,0),0)</f>
        <v>0</v>
      </c>
      <c r="BP1483" s="39">
        <f t="shared" ref="BP1483:BP1546" si="364">IF(ROUND((X1483+Y1483)*BO1483,2)&gt;$AN$1,$AN$1,ROUND((X1483+Y1483)*BO1483,2))</f>
        <v>0</v>
      </c>
      <c r="BQ1483" s="39">
        <v>0</v>
      </c>
      <c r="BR1483" s="39">
        <f t="shared" ref="BR1483:BR1546" si="365">IFERROR((IFERROR(IF(H1483*F1483&gt;=1300,1300*F1483*(1-(13.71%+(1-13.71%)*9%)*(1-0)),IF(H1483&lt;=1300*F1483,0,1300*F1483*(1-(13.71%+(1-13.71%)*9%)*(1-0)))),0))*0.4/AB1483,0)</f>
        <v>0</v>
      </c>
      <c r="BS1483" s="39">
        <f>IF(Dane!$C$9=3,IF(ROUND((X1483+Y1483)*BR1483,2)&gt;$AN$1,$AN$1,ROUND((X1483+Y1483)*BR1483,2)),0)</f>
        <v>0</v>
      </c>
      <c r="BT1483" s="39">
        <v>0</v>
      </c>
    </row>
    <row r="1484" spans="1:72">
      <c r="A1484" s="87">
        <v>1475</v>
      </c>
      <c r="B1484" s="1"/>
      <c r="C1484" s="1"/>
      <c r="D1484" s="2"/>
      <c r="E1484" s="3"/>
      <c r="F1484" s="4"/>
      <c r="G1484" s="5"/>
      <c r="H1484" s="5"/>
      <c r="I1484" s="6"/>
      <c r="J1484" s="5"/>
      <c r="K1484" s="5"/>
      <c r="L1484" s="5"/>
      <c r="M1484" s="55"/>
      <c r="N1484" s="8"/>
      <c r="O1484" s="105"/>
      <c r="P1484" s="5"/>
      <c r="Q1484" s="5"/>
      <c r="R1484" s="105">
        <f>Dane!$C$10</f>
        <v>0</v>
      </c>
      <c r="S1484" s="8"/>
      <c r="T1484" s="105"/>
      <c r="U1484" s="5"/>
      <c r="V1484" s="5"/>
      <c r="W1484" s="107">
        <f>Dane!$C$11</f>
        <v>0</v>
      </c>
      <c r="X1484" s="8"/>
      <c r="Y1484" s="105"/>
      <c r="Z1484" s="5"/>
      <c r="AA1484" s="5"/>
      <c r="AB1484" s="110">
        <f>Dane!$C$12</f>
        <v>0</v>
      </c>
      <c r="AC1484" s="108">
        <f>IF(Dane!$E$3=1,AP1484+BA1484+BL1484,IF(Dane!$E$3=2,AT1484+BE1484+BP1484,AW1484+BH1484+BS1484))</f>
        <v>0</v>
      </c>
      <c r="AD1484" s="14">
        <f>IF(Dane!$E$3=1,AQ1484+BB1484+BM1484,IF(Dane!$E$3=2,AU1484+BF1484+BQ1484,AX1484+BI1484+BT1484))</f>
        <v>0</v>
      </c>
      <c r="AE1484" s="14">
        <f>IF((J1484*Dane!$C$9)-AC1484&lt;0,0,(J1484*Dane!$C$9)-AC1484)</f>
        <v>0</v>
      </c>
      <c r="AF1484" s="61">
        <f>IF((K1484*Dane!$C$9)-AD1484&lt;0,0,(K1484*Dane!$C$9)-AD1484)</f>
        <v>0</v>
      </c>
      <c r="AG1484" s="93"/>
      <c r="AH1484" s="84">
        <f>IF(Dane!$E$3=1,AP1484,IF(Dane!$E$3=2,AT1484,AW1484))</f>
        <v>0</v>
      </c>
      <c r="AI1484" s="84">
        <f>IF(Dane!$E$3=1,AQ1484,IF(Dane!$E$3=2,AU1484,AX1484))</f>
        <v>0</v>
      </c>
      <c r="AJ1484" s="84">
        <f>IF(Dane!$E$3=1,BA1484,IF(Dane!$E$3=2,BE1484,BH1484))</f>
        <v>0</v>
      </c>
      <c r="AK1484" s="84">
        <f>IF(Dane!$E$3=1,BB1484,IF(Dane!$E$3=2,BF1484,BI1484))</f>
        <v>0</v>
      </c>
      <c r="AL1484" s="84">
        <f>IF(Dane!$E$3=1,BL1484,IF(Dane!$E$3=2,BP1484,BS1484))</f>
        <v>0</v>
      </c>
      <c r="AM1484" s="84">
        <f>IF(Dane!$E$3=1,BM1484,IF(Dane!$E$3=2,BQ1484,BT1484))</f>
        <v>0</v>
      </c>
      <c r="AN1484" s="39">
        <f>IF(Dane!$C$9="",0,IFERROR(J1484/R1484,0))</f>
        <v>0</v>
      </c>
      <c r="AO1484" s="39">
        <f>IF(Dane!$C$9="",0,IFERROR(ROUND(J1484-ROUND(J1484*0.0976,2)-ROUND(J1484*0.015,2)-ROUND(J1484*0.0245,2),2)/R1484,0))</f>
        <v>0</v>
      </c>
      <c r="AP1484" s="39">
        <f t="shared" si="354"/>
        <v>0</v>
      </c>
      <c r="AQ1484" s="39">
        <f t="shared" si="355"/>
        <v>0</v>
      </c>
      <c r="AR1484" s="39">
        <f t="shared" si="351"/>
        <v>0</v>
      </c>
      <c r="AS1484" s="39">
        <f>IF(Dane!$C$9="",0,IFERROR(AR1484/R1484,0))</f>
        <v>0</v>
      </c>
      <c r="AT1484" s="39">
        <f t="shared" si="356"/>
        <v>0</v>
      </c>
      <c r="AU1484" s="39">
        <v>0</v>
      </c>
      <c r="AV1484" s="39">
        <f t="shared" si="357"/>
        <v>0</v>
      </c>
      <c r="AW1484" s="39">
        <f>IF(Dane!$C$9="",0,IF(ROUND((N1484+O1484)*AV1484,2)&gt;$AN$1,$AN$1,ROUND((N1484+O1484)*AV1484,2)))</f>
        <v>0</v>
      </c>
      <c r="AX1484" s="39">
        <v>0</v>
      </c>
      <c r="AY1484" s="39">
        <f>IF(Dane!$C$9=2,IFERROR(J1484/W1484,0),IF(Dane!$C$9=3,IFERROR(J1484/W1484,0),0))</f>
        <v>0</v>
      </c>
      <c r="AZ1484" s="39">
        <f>IF(Dane!$C$9=2,IFERROR(ROUND(J1484-ROUND(J1484*0.0976,2)-ROUND(J1484*0.015,2)-ROUND(J1484*0.0245,2),2)/W1484,0),IF(Dane!$C$9=3,IFERROR(ROUND(J1484-ROUND(J1484*0.0976,2)-ROUND(J1484*0.015,2)-ROUND(J1484*0.0245,2),2)/W1484,0),0))</f>
        <v>0</v>
      </c>
      <c r="BA1484" s="39">
        <f t="shared" si="358"/>
        <v>0</v>
      </c>
      <c r="BB1484" s="39">
        <f t="shared" si="359"/>
        <v>0</v>
      </c>
      <c r="BC1484" s="39">
        <f t="shared" si="352"/>
        <v>0</v>
      </c>
      <c r="BD1484" s="39">
        <f>IF(Dane!$C$9=2,IFERROR(BC1484/W1484,0),IF(Dane!$C$9=3,IFERROR(BC1484/W1484,0),0))</f>
        <v>0</v>
      </c>
      <c r="BE1484" s="39">
        <f t="shared" si="360"/>
        <v>0</v>
      </c>
      <c r="BF1484" s="39">
        <v>0</v>
      </c>
      <c r="BG1484" s="39">
        <f t="shared" si="361"/>
        <v>0</v>
      </c>
      <c r="BH1484" s="39">
        <f>IF(Dane!$C$9=2,IF(ROUND((S1484+T1484)*BG1484,2)&gt;$AN$1,$AN$1,ROUND((S1484+T1484)*BG1484,2)),IF(Dane!$C$9=3,IF(ROUND((S1484+T1484)*BG1484,2)&gt;$AN$1,$AN$1,ROUND((S1484+T1484)*BG1484,2)),0))</f>
        <v>0</v>
      </c>
      <c r="BI1484" s="39">
        <v>0</v>
      </c>
      <c r="BJ1484" s="39">
        <f>IF(Dane!$C$9=3,IFERROR(J1484/AB1484,0),0)</f>
        <v>0</v>
      </c>
      <c r="BK1484" s="39">
        <f>IF(Dane!$C$9=3,IFERROR(ROUND(J1484-ROUND(J1484*0.0976,2)-ROUND(J1484*0.015,2)-ROUND(J1484*0.0245,2),2)/AB1484,0),0)</f>
        <v>0</v>
      </c>
      <c r="BL1484" s="39">
        <f t="shared" si="362"/>
        <v>0</v>
      </c>
      <c r="BM1484" s="39">
        <f t="shared" si="363"/>
        <v>0</v>
      </c>
      <c r="BN1484" s="39">
        <f t="shared" si="353"/>
        <v>0</v>
      </c>
      <c r="BO1484" s="39">
        <f>IF(Dane!$C$9=3,IFERROR(BN1484/AB1484,0),0)</f>
        <v>0</v>
      </c>
      <c r="BP1484" s="39">
        <f t="shared" si="364"/>
        <v>0</v>
      </c>
      <c r="BQ1484" s="39">
        <v>0</v>
      </c>
      <c r="BR1484" s="39">
        <f t="shared" si="365"/>
        <v>0</v>
      </c>
      <c r="BS1484" s="39">
        <f>IF(Dane!$C$9=3,IF(ROUND((X1484+Y1484)*BR1484,2)&gt;$AN$1,$AN$1,ROUND((X1484+Y1484)*BR1484,2)),0)</f>
        <v>0</v>
      </c>
      <c r="BT1484" s="39">
        <v>0</v>
      </c>
    </row>
    <row r="1485" spans="1:72">
      <c r="A1485" s="87">
        <v>1476</v>
      </c>
      <c r="B1485" s="1"/>
      <c r="C1485" s="1"/>
      <c r="D1485" s="2"/>
      <c r="E1485" s="3"/>
      <c r="F1485" s="4"/>
      <c r="G1485" s="5"/>
      <c r="H1485" s="5"/>
      <c r="I1485" s="6"/>
      <c r="J1485" s="5"/>
      <c r="K1485" s="5"/>
      <c r="L1485" s="5"/>
      <c r="M1485" s="55"/>
      <c r="N1485" s="8"/>
      <c r="O1485" s="105"/>
      <c r="P1485" s="5"/>
      <c r="Q1485" s="5"/>
      <c r="R1485" s="105">
        <f>Dane!$C$10</f>
        <v>0</v>
      </c>
      <c r="S1485" s="8"/>
      <c r="T1485" s="105"/>
      <c r="U1485" s="5"/>
      <c r="V1485" s="5"/>
      <c r="W1485" s="107">
        <f>Dane!$C$11</f>
        <v>0</v>
      </c>
      <c r="X1485" s="8"/>
      <c r="Y1485" s="105"/>
      <c r="Z1485" s="5"/>
      <c r="AA1485" s="5"/>
      <c r="AB1485" s="110">
        <f>Dane!$C$12</f>
        <v>0</v>
      </c>
      <c r="AC1485" s="108">
        <f>IF(Dane!$E$3=1,AP1485+BA1485+BL1485,IF(Dane!$E$3=2,AT1485+BE1485+BP1485,AW1485+BH1485+BS1485))</f>
        <v>0</v>
      </c>
      <c r="AD1485" s="14">
        <f>IF(Dane!$E$3=1,AQ1485+BB1485+BM1485,IF(Dane!$E$3=2,AU1485+BF1485+BQ1485,AX1485+BI1485+BT1485))</f>
        <v>0</v>
      </c>
      <c r="AE1485" s="14">
        <f>IF((J1485*Dane!$C$9)-AC1485&lt;0,0,(J1485*Dane!$C$9)-AC1485)</f>
        <v>0</v>
      </c>
      <c r="AF1485" s="61">
        <f>IF((K1485*Dane!$C$9)-AD1485&lt;0,0,(K1485*Dane!$C$9)-AD1485)</f>
        <v>0</v>
      </c>
      <c r="AG1485" s="93"/>
      <c r="AH1485" s="84">
        <f>IF(Dane!$E$3=1,AP1485,IF(Dane!$E$3=2,AT1485,AW1485))</f>
        <v>0</v>
      </c>
      <c r="AI1485" s="84">
        <f>IF(Dane!$E$3=1,AQ1485,IF(Dane!$E$3=2,AU1485,AX1485))</f>
        <v>0</v>
      </c>
      <c r="AJ1485" s="84">
        <f>IF(Dane!$E$3=1,BA1485,IF(Dane!$E$3=2,BE1485,BH1485))</f>
        <v>0</v>
      </c>
      <c r="AK1485" s="84">
        <f>IF(Dane!$E$3=1,BB1485,IF(Dane!$E$3=2,BF1485,BI1485))</f>
        <v>0</v>
      </c>
      <c r="AL1485" s="84">
        <f>IF(Dane!$E$3=1,BL1485,IF(Dane!$E$3=2,BP1485,BS1485))</f>
        <v>0</v>
      </c>
      <c r="AM1485" s="84">
        <f>IF(Dane!$E$3=1,BM1485,IF(Dane!$E$3=2,BQ1485,BT1485))</f>
        <v>0</v>
      </c>
      <c r="AN1485" s="39">
        <f>IF(Dane!$C$9="",0,IFERROR(J1485/R1485,0))</f>
        <v>0</v>
      </c>
      <c r="AO1485" s="39">
        <f>IF(Dane!$C$9="",0,IFERROR(ROUND(J1485-ROUND(J1485*0.0976,2)-ROUND(J1485*0.015,2)-ROUND(J1485*0.0245,2),2)/R1485,0))</f>
        <v>0</v>
      </c>
      <c r="AP1485" s="39">
        <f t="shared" si="354"/>
        <v>0</v>
      </c>
      <c r="AQ1485" s="39">
        <f t="shared" si="355"/>
        <v>0</v>
      </c>
      <c r="AR1485" s="39">
        <f t="shared" si="351"/>
        <v>0</v>
      </c>
      <c r="AS1485" s="39">
        <f>IF(Dane!$C$9="",0,IFERROR(AR1485/R1485,0))</f>
        <v>0</v>
      </c>
      <c r="AT1485" s="39">
        <f t="shared" si="356"/>
        <v>0</v>
      </c>
      <c r="AU1485" s="39">
        <v>0</v>
      </c>
      <c r="AV1485" s="39">
        <f t="shared" si="357"/>
        <v>0</v>
      </c>
      <c r="AW1485" s="39">
        <f>IF(Dane!$C$9="",0,IF(ROUND((N1485+O1485)*AV1485,2)&gt;$AN$1,$AN$1,ROUND((N1485+O1485)*AV1485,2)))</f>
        <v>0</v>
      </c>
      <c r="AX1485" s="39">
        <v>0</v>
      </c>
      <c r="AY1485" s="39">
        <f>IF(Dane!$C$9=2,IFERROR(J1485/W1485,0),IF(Dane!$C$9=3,IFERROR(J1485/W1485,0),0))</f>
        <v>0</v>
      </c>
      <c r="AZ1485" s="39">
        <f>IF(Dane!$C$9=2,IFERROR(ROUND(J1485-ROUND(J1485*0.0976,2)-ROUND(J1485*0.015,2)-ROUND(J1485*0.0245,2),2)/W1485,0),IF(Dane!$C$9=3,IFERROR(ROUND(J1485-ROUND(J1485*0.0976,2)-ROUND(J1485*0.015,2)-ROUND(J1485*0.0245,2),2)/W1485,0),0))</f>
        <v>0</v>
      </c>
      <c r="BA1485" s="39">
        <f t="shared" si="358"/>
        <v>0</v>
      </c>
      <c r="BB1485" s="39">
        <f t="shared" si="359"/>
        <v>0</v>
      </c>
      <c r="BC1485" s="39">
        <f t="shared" si="352"/>
        <v>0</v>
      </c>
      <c r="BD1485" s="39">
        <f>IF(Dane!$C$9=2,IFERROR(BC1485/W1485,0),IF(Dane!$C$9=3,IFERROR(BC1485/W1485,0),0))</f>
        <v>0</v>
      </c>
      <c r="BE1485" s="39">
        <f t="shared" si="360"/>
        <v>0</v>
      </c>
      <c r="BF1485" s="39">
        <v>0</v>
      </c>
      <c r="BG1485" s="39">
        <f t="shared" si="361"/>
        <v>0</v>
      </c>
      <c r="BH1485" s="39">
        <f>IF(Dane!$C$9=2,IF(ROUND((S1485+T1485)*BG1485,2)&gt;$AN$1,$AN$1,ROUND((S1485+T1485)*BG1485,2)),IF(Dane!$C$9=3,IF(ROUND((S1485+T1485)*BG1485,2)&gt;$AN$1,$AN$1,ROUND((S1485+T1485)*BG1485,2)),0))</f>
        <v>0</v>
      </c>
      <c r="BI1485" s="39">
        <v>0</v>
      </c>
      <c r="BJ1485" s="39">
        <f>IF(Dane!$C$9=3,IFERROR(J1485/AB1485,0),0)</f>
        <v>0</v>
      </c>
      <c r="BK1485" s="39">
        <f>IF(Dane!$C$9=3,IFERROR(ROUND(J1485-ROUND(J1485*0.0976,2)-ROUND(J1485*0.015,2)-ROUND(J1485*0.0245,2),2)/AB1485,0),0)</f>
        <v>0</v>
      </c>
      <c r="BL1485" s="39">
        <f t="shared" si="362"/>
        <v>0</v>
      </c>
      <c r="BM1485" s="39">
        <f t="shared" si="363"/>
        <v>0</v>
      </c>
      <c r="BN1485" s="39">
        <f t="shared" si="353"/>
        <v>0</v>
      </c>
      <c r="BO1485" s="39">
        <f>IF(Dane!$C$9=3,IFERROR(BN1485/AB1485,0),0)</f>
        <v>0</v>
      </c>
      <c r="BP1485" s="39">
        <f t="shared" si="364"/>
        <v>0</v>
      </c>
      <c r="BQ1485" s="39">
        <v>0</v>
      </c>
      <c r="BR1485" s="39">
        <f t="shared" si="365"/>
        <v>0</v>
      </c>
      <c r="BS1485" s="39">
        <f>IF(Dane!$C$9=3,IF(ROUND((X1485+Y1485)*BR1485,2)&gt;$AN$1,$AN$1,ROUND((X1485+Y1485)*BR1485,2)),0)</f>
        <v>0</v>
      </c>
      <c r="BT1485" s="39">
        <v>0</v>
      </c>
    </row>
    <row r="1486" spans="1:72">
      <c r="A1486" s="87">
        <v>1477</v>
      </c>
      <c r="B1486" s="1"/>
      <c r="C1486" s="1"/>
      <c r="D1486" s="2"/>
      <c r="E1486" s="3"/>
      <c r="F1486" s="4"/>
      <c r="G1486" s="5"/>
      <c r="H1486" s="5"/>
      <c r="I1486" s="6"/>
      <c r="J1486" s="5"/>
      <c r="K1486" s="5"/>
      <c r="L1486" s="5"/>
      <c r="M1486" s="55"/>
      <c r="N1486" s="8"/>
      <c r="O1486" s="105"/>
      <c r="P1486" s="5"/>
      <c r="Q1486" s="5"/>
      <c r="R1486" s="105">
        <f>Dane!$C$10</f>
        <v>0</v>
      </c>
      <c r="S1486" s="8"/>
      <c r="T1486" s="105"/>
      <c r="U1486" s="5"/>
      <c r="V1486" s="5"/>
      <c r="W1486" s="107">
        <f>Dane!$C$11</f>
        <v>0</v>
      </c>
      <c r="X1486" s="8"/>
      <c r="Y1486" s="105"/>
      <c r="Z1486" s="5"/>
      <c r="AA1486" s="5"/>
      <c r="AB1486" s="110">
        <f>Dane!$C$12</f>
        <v>0</v>
      </c>
      <c r="AC1486" s="108">
        <f>IF(Dane!$E$3=1,AP1486+BA1486+BL1486,IF(Dane!$E$3=2,AT1486+BE1486+BP1486,AW1486+BH1486+BS1486))</f>
        <v>0</v>
      </c>
      <c r="AD1486" s="14">
        <f>IF(Dane!$E$3=1,AQ1486+BB1486+BM1486,IF(Dane!$E$3=2,AU1486+BF1486+BQ1486,AX1486+BI1486+BT1486))</f>
        <v>0</v>
      </c>
      <c r="AE1486" s="14">
        <f>IF((J1486*Dane!$C$9)-AC1486&lt;0,0,(J1486*Dane!$C$9)-AC1486)</f>
        <v>0</v>
      </c>
      <c r="AF1486" s="61">
        <f>IF((K1486*Dane!$C$9)-AD1486&lt;0,0,(K1486*Dane!$C$9)-AD1486)</f>
        <v>0</v>
      </c>
      <c r="AG1486" s="93"/>
      <c r="AH1486" s="84">
        <f>IF(Dane!$E$3=1,AP1486,IF(Dane!$E$3=2,AT1486,AW1486))</f>
        <v>0</v>
      </c>
      <c r="AI1486" s="84">
        <f>IF(Dane!$E$3=1,AQ1486,IF(Dane!$E$3=2,AU1486,AX1486))</f>
        <v>0</v>
      </c>
      <c r="AJ1486" s="84">
        <f>IF(Dane!$E$3=1,BA1486,IF(Dane!$E$3=2,BE1486,BH1486))</f>
        <v>0</v>
      </c>
      <c r="AK1486" s="84">
        <f>IF(Dane!$E$3=1,BB1486,IF(Dane!$E$3=2,BF1486,BI1486))</f>
        <v>0</v>
      </c>
      <c r="AL1486" s="84">
        <f>IF(Dane!$E$3=1,BL1486,IF(Dane!$E$3=2,BP1486,BS1486))</f>
        <v>0</v>
      </c>
      <c r="AM1486" s="84">
        <f>IF(Dane!$E$3=1,BM1486,IF(Dane!$E$3=2,BQ1486,BT1486))</f>
        <v>0</v>
      </c>
      <c r="AN1486" s="39">
        <f>IF(Dane!$C$9="",0,IFERROR(J1486/R1486,0))</f>
        <v>0</v>
      </c>
      <c r="AO1486" s="39">
        <f>IF(Dane!$C$9="",0,IFERROR(ROUND(J1486-ROUND(J1486*0.0976,2)-ROUND(J1486*0.015,2)-ROUND(J1486*0.0245,2),2)/R1486,0))</f>
        <v>0</v>
      </c>
      <c r="AP1486" s="39">
        <f t="shared" si="354"/>
        <v>0</v>
      </c>
      <c r="AQ1486" s="39">
        <f t="shared" si="355"/>
        <v>0</v>
      </c>
      <c r="AR1486" s="39">
        <f t="shared" si="351"/>
        <v>0</v>
      </c>
      <c r="AS1486" s="39">
        <f>IF(Dane!$C$9="",0,IFERROR(AR1486/R1486,0))</f>
        <v>0</v>
      </c>
      <c r="AT1486" s="39">
        <f t="shared" si="356"/>
        <v>0</v>
      </c>
      <c r="AU1486" s="39">
        <v>0</v>
      </c>
      <c r="AV1486" s="39">
        <f t="shared" si="357"/>
        <v>0</v>
      </c>
      <c r="AW1486" s="39">
        <f>IF(Dane!$C$9="",0,IF(ROUND((N1486+O1486)*AV1486,2)&gt;$AN$1,$AN$1,ROUND((N1486+O1486)*AV1486,2)))</f>
        <v>0</v>
      </c>
      <c r="AX1486" s="39">
        <v>0</v>
      </c>
      <c r="AY1486" s="39">
        <f>IF(Dane!$C$9=2,IFERROR(J1486/W1486,0),IF(Dane!$C$9=3,IFERROR(J1486/W1486,0),0))</f>
        <v>0</v>
      </c>
      <c r="AZ1486" s="39">
        <f>IF(Dane!$C$9=2,IFERROR(ROUND(J1486-ROUND(J1486*0.0976,2)-ROUND(J1486*0.015,2)-ROUND(J1486*0.0245,2),2)/W1486,0),IF(Dane!$C$9=3,IFERROR(ROUND(J1486-ROUND(J1486*0.0976,2)-ROUND(J1486*0.015,2)-ROUND(J1486*0.0245,2),2)/W1486,0),0))</f>
        <v>0</v>
      </c>
      <c r="BA1486" s="39">
        <f t="shared" si="358"/>
        <v>0</v>
      </c>
      <c r="BB1486" s="39">
        <f t="shared" si="359"/>
        <v>0</v>
      </c>
      <c r="BC1486" s="39">
        <f t="shared" si="352"/>
        <v>0</v>
      </c>
      <c r="BD1486" s="39">
        <f>IF(Dane!$C$9=2,IFERROR(BC1486/W1486,0),IF(Dane!$C$9=3,IFERROR(BC1486/W1486,0),0))</f>
        <v>0</v>
      </c>
      <c r="BE1486" s="39">
        <f t="shared" si="360"/>
        <v>0</v>
      </c>
      <c r="BF1486" s="39">
        <v>0</v>
      </c>
      <c r="BG1486" s="39">
        <f t="shared" si="361"/>
        <v>0</v>
      </c>
      <c r="BH1486" s="39">
        <f>IF(Dane!$C$9=2,IF(ROUND((S1486+T1486)*BG1486,2)&gt;$AN$1,$AN$1,ROUND((S1486+T1486)*BG1486,2)),IF(Dane!$C$9=3,IF(ROUND((S1486+T1486)*BG1486,2)&gt;$AN$1,$AN$1,ROUND((S1486+T1486)*BG1486,2)),0))</f>
        <v>0</v>
      </c>
      <c r="BI1486" s="39">
        <v>0</v>
      </c>
      <c r="BJ1486" s="39">
        <f>IF(Dane!$C$9=3,IFERROR(J1486/AB1486,0),0)</f>
        <v>0</v>
      </c>
      <c r="BK1486" s="39">
        <f>IF(Dane!$C$9=3,IFERROR(ROUND(J1486-ROUND(J1486*0.0976,2)-ROUND(J1486*0.015,2)-ROUND(J1486*0.0245,2),2)/AB1486,0),0)</f>
        <v>0</v>
      </c>
      <c r="BL1486" s="39">
        <f t="shared" si="362"/>
        <v>0</v>
      </c>
      <c r="BM1486" s="39">
        <f t="shared" si="363"/>
        <v>0</v>
      </c>
      <c r="BN1486" s="39">
        <f t="shared" si="353"/>
        <v>0</v>
      </c>
      <c r="BO1486" s="39">
        <f>IF(Dane!$C$9=3,IFERROR(BN1486/AB1486,0),0)</f>
        <v>0</v>
      </c>
      <c r="BP1486" s="39">
        <f t="shared" si="364"/>
        <v>0</v>
      </c>
      <c r="BQ1486" s="39">
        <v>0</v>
      </c>
      <c r="BR1486" s="39">
        <f t="shared" si="365"/>
        <v>0</v>
      </c>
      <c r="BS1486" s="39">
        <f>IF(Dane!$C$9=3,IF(ROUND((X1486+Y1486)*BR1486,2)&gt;$AN$1,$AN$1,ROUND((X1486+Y1486)*BR1486,2)),0)</f>
        <v>0</v>
      </c>
      <c r="BT1486" s="39">
        <v>0</v>
      </c>
    </row>
    <row r="1487" spans="1:72">
      <c r="A1487" s="87">
        <v>1478</v>
      </c>
      <c r="B1487" s="1"/>
      <c r="C1487" s="1"/>
      <c r="D1487" s="2"/>
      <c r="E1487" s="3"/>
      <c r="F1487" s="4"/>
      <c r="G1487" s="5"/>
      <c r="H1487" s="5"/>
      <c r="I1487" s="6"/>
      <c r="J1487" s="5"/>
      <c r="K1487" s="5"/>
      <c r="L1487" s="5"/>
      <c r="M1487" s="55"/>
      <c r="N1487" s="8"/>
      <c r="O1487" s="105"/>
      <c r="P1487" s="5"/>
      <c r="Q1487" s="5"/>
      <c r="R1487" s="105">
        <f>Dane!$C$10</f>
        <v>0</v>
      </c>
      <c r="S1487" s="8"/>
      <c r="T1487" s="105"/>
      <c r="U1487" s="5"/>
      <c r="V1487" s="5"/>
      <c r="W1487" s="107">
        <f>Dane!$C$11</f>
        <v>0</v>
      </c>
      <c r="X1487" s="8"/>
      <c r="Y1487" s="105"/>
      <c r="Z1487" s="5"/>
      <c r="AA1487" s="5"/>
      <c r="AB1487" s="110">
        <f>Dane!$C$12</f>
        <v>0</v>
      </c>
      <c r="AC1487" s="108">
        <f>IF(Dane!$E$3=1,AP1487+BA1487+BL1487,IF(Dane!$E$3=2,AT1487+BE1487+BP1487,AW1487+BH1487+BS1487))</f>
        <v>0</v>
      </c>
      <c r="AD1487" s="14">
        <f>IF(Dane!$E$3=1,AQ1487+BB1487+BM1487,IF(Dane!$E$3=2,AU1487+BF1487+BQ1487,AX1487+BI1487+BT1487))</f>
        <v>0</v>
      </c>
      <c r="AE1487" s="14">
        <f>IF((J1487*Dane!$C$9)-AC1487&lt;0,0,(J1487*Dane!$C$9)-AC1487)</f>
        <v>0</v>
      </c>
      <c r="AF1487" s="61">
        <f>IF((K1487*Dane!$C$9)-AD1487&lt;0,0,(K1487*Dane!$C$9)-AD1487)</f>
        <v>0</v>
      </c>
      <c r="AG1487" s="93"/>
      <c r="AH1487" s="84">
        <f>IF(Dane!$E$3=1,AP1487,IF(Dane!$E$3=2,AT1487,AW1487))</f>
        <v>0</v>
      </c>
      <c r="AI1487" s="84">
        <f>IF(Dane!$E$3=1,AQ1487,IF(Dane!$E$3=2,AU1487,AX1487))</f>
        <v>0</v>
      </c>
      <c r="AJ1487" s="84">
        <f>IF(Dane!$E$3=1,BA1487,IF(Dane!$E$3=2,BE1487,BH1487))</f>
        <v>0</v>
      </c>
      <c r="AK1487" s="84">
        <f>IF(Dane!$E$3=1,BB1487,IF(Dane!$E$3=2,BF1487,BI1487))</f>
        <v>0</v>
      </c>
      <c r="AL1487" s="84">
        <f>IF(Dane!$E$3=1,BL1487,IF(Dane!$E$3=2,BP1487,BS1487))</f>
        <v>0</v>
      </c>
      <c r="AM1487" s="84">
        <f>IF(Dane!$E$3=1,BM1487,IF(Dane!$E$3=2,BQ1487,BT1487))</f>
        <v>0</v>
      </c>
      <c r="AN1487" s="39">
        <f>IF(Dane!$C$9="",0,IFERROR(J1487/R1487,0))</f>
        <v>0</v>
      </c>
      <c r="AO1487" s="39">
        <f>IF(Dane!$C$9="",0,IFERROR(ROUND(J1487-ROUND(J1487*0.0976,2)-ROUND(J1487*0.015,2)-ROUND(J1487*0.0245,2),2)/R1487,0))</f>
        <v>0</v>
      </c>
      <c r="AP1487" s="39">
        <f t="shared" si="354"/>
        <v>0</v>
      </c>
      <c r="AQ1487" s="39">
        <f t="shared" si="355"/>
        <v>0</v>
      </c>
      <c r="AR1487" s="39">
        <f t="shared" si="351"/>
        <v>0</v>
      </c>
      <c r="AS1487" s="39">
        <f>IF(Dane!$C$9="",0,IFERROR(AR1487/R1487,0))</f>
        <v>0</v>
      </c>
      <c r="AT1487" s="39">
        <f t="shared" si="356"/>
        <v>0</v>
      </c>
      <c r="AU1487" s="39">
        <v>0</v>
      </c>
      <c r="AV1487" s="39">
        <f t="shared" si="357"/>
        <v>0</v>
      </c>
      <c r="AW1487" s="39">
        <f>IF(Dane!$C$9="",0,IF(ROUND((N1487+O1487)*AV1487,2)&gt;$AN$1,$AN$1,ROUND((N1487+O1487)*AV1487,2)))</f>
        <v>0</v>
      </c>
      <c r="AX1487" s="39">
        <v>0</v>
      </c>
      <c r="AY1487" s="39">
        <f>IF(Dane!$C$9=2,IFERROR(J1487/W1487,0),IF(Dane!$C$9=3,IFERROR(J1487/W1487,0),0))</f>
        <v>0</v>
      </c>
      <c r="AZ1487" s="39">
        <f>IF(Dane!$C$9=2,IFERROR(ROUND(J1487-ROUND(J1487*0.0976,2)-ROUND(J1487*0.015,2)-ROUND(J1487*0.0245,2),2)/W1487,0),IF(Dane!$C$9=3,IFERROR(ROUND(J1487-ROUND(J1487*0.0976,2)-ROUND(J1487*0.015,2)-ROUND(J1487*0.0245,2),2)/W1487,0),0))</f>
        <v>0</v>
      </c>
      <c r="BA1487" s="39">
        <f t="shared" si="358"/>
        <v>0</v>
      </c>
      <c r="BB1487" s="39">
        <f t="shared" si="359"/>
        <v>0</v>
      </c>
      <c r="BC1487" s="39">
        <f t="shared" si="352"/>
        <v>0</v>
      </c>
      <c r="BD1487" s="39">
        <f>IF(Dane!$C$9=2,IFERROR(BC1487/W1487,0),IF(Dane!$C$9=3,IFERROR(BC1487/W1487,0),0))</f>
        <v>0</v>
      </c>
      <c r="BE1487" s="39">
        <f t="shared" si="360"/>
        <v>0</v>
      </c>
      <c r="BF1487" s="39">
        <v>0</v>
      </c>
      <c r="BG1487" s="39">
        <f t="shared" si="361"/>
        <v>0</v>
      </c>
      <c r="BH1487" s="39">
        <f>IF(Dane!$C$9=2,IF(ROUND((S1487+T1487)*BG1487,2)&gt;$AN$1,$AN$1,ROUND((S1487+T1487)*BG1487,2)),IF(Dane!$C$9=3,IF(ROUND((S1487+T1487)*BG1487,2)&gt;$AN$1,$AN$1,ROUND((S1487+T1487)*BG1487,2)),0))</f>
        <v>0</v>
      </c>
      <c r="BI1487" s="39">
        <v>0</v>
      </c>
      <c r="BJ1487" s="39">
        <f>IF(Dane!$C$9=3,IFERROR(J1487/AB1487,0),0)</f>
        <v>0</v>
      </c>
      <c r="BK1487" s="39">
        <f>IF(Dane!$C$9=3,IFERROR(ROUND(J1487-ROUND(J1487*0.0976,2)-ROUND(J1487*0.015,2)-ROUND(J1487*0.0245,2),2)/AB1487,0),0)</f>
        <v>0</v>
      </c>
      <c r="BL1487" s="39">
        <f t="shared" si="362"/>
        <v>0</v>
      </c>
      <c r="BM1487" s="39">
        <f t="shared" si="363"/>
        <v>0</v>
      </c>
      <c r="BN1487" s="39">
        <f t="shared" si="353"/>
        <v>0</v>
      </c>
      <c r="BO1487" s="39">
        <f>IF(Dane!$C$9=3,IFERROR(BN1487/AB1487,0),0)</f>
        <v>0</v>
      </c>
      <c r="BP1487" s="39">
        <f t="shared" si="364"/>
        <v>0</v>
      </c>
      <c r="BQ1487" s="39">
        <v>0</v>
      </c>
      <c r="BR1487" s="39">
        <f t="shared" si="365"/>
        <v>0</v>
      </c>
      <c r="BS1487" s="39">
        <f>IF(Dane!$C$9=3,IF(ROUND((X1487+Y1487)*BR1487,2)&gt;$AN$1,$AN$1,ROUND((X1487+Y1487)*BR1487,2)),0)</f>
        <v>0</v>
      </c>
      <c r="BT1487" s="39">
        <v>0</v>
      </c>
    </row>
    <row r="1488" spans="1:72">
      <c r="A1488" s="87">
        <v>1479</v>
      </c>
      <c r="B1488" s="1"/>
      <c r="C1488" s="1"/>
      <c r="D1488" s="2"/>
      <c r="E1488" s="3"/>
      <c r="F1488" s="4"/>
      <c r="G1488" s="5"/>
      <c r="H1488" s="5"/>
      <c r="I1488" s="6"/>
      <c r="J1488" s="5"/>
      <c r="K1488" s="5"/>
      <c r="L1488" s="5"/>
      <c r="M1488" s="55"/>
      <c r="N1488" s="8"/>
      <c r="O1488" s="105"/>
      <c r="P1488" s="5"/>
      <c r="Q1488" s="5"/>
      <c r="R1488" s="105">
        <f>Dane!$C$10</f>
        <v>0</v>
      </c>
      <c r="S1488" s="8"/>
      <c r="T1488" s="105"/>
      <c r="U1488" s="5"/>
      <c r="V1488" s="5"/>
      <c r="W1488" s="107">
        <f>Dane!$C$11</f>
        <v>0</v>
      </c>
      <c r="X1488" s="8"/>
      <c r="Y1488" s="105"/>
      <c r="Z1488" s="5"/>
      <c r="AA1488" s="5"/>
      <c r="AB1488" s="110">
        <f>Dane!$C$12</f>
        <v>0</v>
      </c>
      <c r="AC1488" s="108">
        <f>IF(Dane!$E$3=1,AP1488+BA1488+BL1488,IF(Dane!$E$3=2,AT1488+BE1488+BP1488,AW1488+BH1488+BS1488))</f>
        <v>0</v>
      </c>
      <c r="AD1488" s="14">
        <f>IF(Dane!$E$3=1,AQ1488+BB1488+BM1488,IF(Dane!$E$3=2,AU1488+BF1488+BQ1488,AX1488+BI1488+BT1488))</f>
        <v>0</v>
      </c>
      <c r="AE1488" s="14">
        <f>IF((J1488*Dane!$C$9)-AC1488&lt;0,0,(J1488*Dane!$C$9)-AC1488)</f>
        <v>0</v>
      </c>
      <c r="AF1488" s="61">
        <f>IF((K1488*Dane!$C$9)-AD1488&lt;0,0,(K1488*Dane!$C$9)-AD1488)</f>
        <v>0</v>
      </c>
      <c r="AG1488" s="93"/>
      <c r="AH1488" s="84">
        <f>IF(Dane!$E$3=1,AP1488,IF(Dane!$E$3=2,AT1488,AW1488))</f>
        <v>0</v>
      </c>
      <c r="AI1488" s="84">
        <f>IF(Dane!$E$3=1,AQ1488,IF(Dane!$E$3=2,AU1488,AX1488))</f>
        <v>0</v>
      </c>
      <c r="AJ1488" s="84">
        <f>IF(Dane!$E$3=1,BA1488,IF(Dane!$E$3=2,BE1488,BH1488))</f>
        <v>0</v>
      </c>
      <c r="AK1488" s="84">
        <f>IF(Dane!$E$3=1,BB1488,IF(Dane!$E$3=2,BF1488,BI1488))</f>
        <v>0</v>
      </c>
      <c r="AL1488" s="84">
        <f>IF(Dane!$E$3=1,BL1488,IF(Dane!$E$3=2,BP1488,BS1488))</f>
        <v>0</v>
      </c>
      <c r="AM1488" s="84">
        <f>IF(Dane!$E$3=1,BM1488,IF(Dane!$E$3=2,BQ1488,BT1488))</f>
        <v>0</v>
      </c>
      <c r="AN1488" s="39">
        <f>IF(Dane!$C$9="",0,IFERROR(J1488/R1488,0))</f>
        <v>0</v>
      </c>
      <c r="AO1488" s="39">
        <f>IF(Dane!$C$9="",0,IFERROR(ROUND(J1488-ROUND(J1488*0.0976,2)-ROUND(J1488*0.015,2)-ROUND(J1488*0.0245,2),2)/R1488,0))</f>
        <v>0</v>
      </c>
      <c r="AP1488" s="39">
        <f t="shared" si="354"/>
        <v>0</v>
      </c>
      <c r="AQ1488" s="39">
        <f t="shared" si="355"/>
        <v>0</v>
      </c>
      <c r="AR1488" s="39">
        <f t="shared" si="351"/>
        <v>0</v>
      </c>
      <c r="AS1488" s="39">
        <f>IF(Dane!$C$9="",0,IFERROR(AR1488/R1488,0))</f>
        <v>0</v>
      </c>
      <c r="AT1488" s="39">
        <f t="shared" si="356"/>
        <v>0</v>
      </c>
      <c r="AU1488" s="39">
        <v>0</v>
      </c>
      <c r="AV1488" s="39">
        <f t="shared" si="357"/>
        <v>0</v>
      </c>
      <c r="AW1488" s="39">
        <f>IF(Dane!$C$9="",0,IF(ROUND((N1488+O1488)*AV1488,2)&gt;$AN$1,$AN$1,ROUND((N1488+O1488)*AV1488,2)))</f>
        <v>0</v>
      </c>
      <c r="AX1488" s="39">
        <v>0</v>
      </c>
      <c r="AY1488" s="39">
        <f>IF(Dane!$C$9=2,IFERROR(J1488/W1488,0),IF(Dane!$C$9=3,IFERROR(J1488/W1488,0),0))</f>
        <v>0</v>
      </c>
      <c r="AZ1488" s="39">
        <f>IF(Dane!$C$9=2,IFERROR(ROUND(J1488-ROUND(J1488*0.0976,2)-ROUND(J1488*0.015,2)-ROUND(J1488*0.0245,2),2)/W1488,0),IF(Dane!$C$9=3,IFERROR(ROUND(J1488-ROUND(J1488*0.0976,2)-ROUND(J1488*0.015,2)-ROUND(J1488*0.0245,2),2)/W1488,0),0))</f>
        <v>0</v>
      </c>
      <c r="BA1488" s="39">
        <f t="shared" si="358"/>
        <v>0</v>
      </c>
      <c r="BB1488" s="39">
        <f t="shared" si="359"/>
        <v>0</v>
      </c>
      <c r="BC1488" s="39">
        <f t="shared" si="352"/>
        <v>0</v>
      </c>
      <c r="BD1488" s="39">
        <f>IF(Dane!$C$9=2,IFERROR(BC1488/W1488,0),IF(Dane!$C$9=3,IFERROR(BC1488/W1488,0),0))</f>
        <v>0</v>
      </c>
      <c r="BE1488" s="39">
        <f t="shared" si="360"/>
        <v>0</v>
      </c>
      <c r="BF1488" s="39">
        <v>0</v>
      </c>
      <c r="BG1488" s="39">
        <f t="shared" si="361"/>
        <v>0</v>
      </c>
      <c r="BH1488" s="39">
        <f>IF(Dane!$C$9=2,IF(ROUND((S1488+T1488)*BG1488,2)&gt;$AN$1,$AN$1,ROUND((S1488+T1488)*BG1488,2)),IF(Dane!$C$9=3,IF(ROUND((S1488+T1488)*BG1488,2)&gt;$AN$1,$AN$1,ROUND((S1488+T1488)*BG1488,2)),0))</f>
        <v>0</v>
      </c>
      <c r="BI1488" s="39">
        <v>0</v>
      </c>
      <c r="BJ1488" s="39">
        <f>IF(Dane!$C$9=3,IFERROR(J1488/AB1488,0),0)</f>
        <v>0</v>
      </c>
      <c r="BK1488" s="39">
        <f>IF(Dane!$C$9=3,IFERROR(ROUND(J1488-ROUND(J1488*0.0976,2)-ROUND(J1488*0.015,2)-ROUND(J1488*0.0245,2),2)/AB1488,0),0)</f>
        <v>0</v>
      </c>
      <c r="BL1488" s="39">
        <f t="shared" si="362"/>
        <v>0</v>
      </c>
      <c r="BM1488" s="39">
        <f t="shared" si="363"/>
        <v>0</v>
      </c>
      <c r="BN1488" s="39">
        <f t="shared" si="353"/>
        <v>0</v>
      </c>
      <c r="BO1488" s="39">
        <f>IF(Dane!$C$9=3,IFERROR(BN1488/AB1488,0),0)</f>
        <v>0</v>
      </c>
      <c r="BP1488" s="39">
        <f t="shared" si="364"/>
        <v>0</v>
      </c>
      <c r="BQ1488" s="39">
        <v>0</v>
      </c>
      <c r="BR1488" s="39">
        <f t="shared" si="365"/>
        <v>0</v>
      </c>
      <c r="BS1488" s="39">
        <f>IF(Dane!$C$9=3,IF(ROUND((X1488+Y1488)*BR1488,2)&gt;$AN$1,$AN$1,ROUND((X1488+Y1488)*BR1488,2)),0)</f>
        <v>0</v>
      </c>
      <c r="BT1488" s="39">
        <v>0</v>
      </c>
    </row>
    <row r="1489" spans="1:72">
      <c r="A1489" s="87">
        <v>1480</v>
      </c>
      <c r="B1489" s="1"/>
      <c r="C1489" s="1"/>
      <c r="D1489" s="2"/>
      <c r="E1489" s="3"/>
      <c r="F1489" s="4"/>
      <c r="G1489" s="5"/>
      <c r="H1489" s="5"/>
      <c r="I1489" s="6"/>
      <c r="J1489" s="5"/>
      <c r="K1489" s="5"/>
      <c r="L1489" s="5"/>
      <c r="M1489" s="55"/>
      <c r="N1489" s="8"/>
      <c r="O1489" s="105"/>
      <c r="P1489" s="5"/>
      <c r="Q1489" s="5"/>
      <c r="R1489" s="105">
        <f>Dane!$C$10</f>
        <v>0</v>
      </c>
      <c r="S1489" s="8"/>
      <c r="T1489" s="105"/>
      <c r="U1489" s="5"/>
      <c r="V1489" s="5"/>
      <c r="W1489" s="107">
        <f>Dane!$C$11</f>
        <v>0</v>
      </c>
      <c r="X1489" s="8"/>
      <c r="Y1489" s="105"/>
      <c r="Z1489" s="5"/>
      <c r="AA1489" s="5"/>
      <c r="AB1489" s="110">
        <f>Dane!$C$12</f>
        <v>0</v>
      </c>
      <c r="AC1489" s="108">
        <f>IF(Dane!$E$3=1,AP1489+BA1489+BL1489,IF(Dane!$E$3=2,AT1489+BE1489+BP1489,AW1489+BH1489+BS1489))</f>
        <v>0</v>
      </c>
      <c r="AD1489" s="14">
        <f>IF(Dane!$E$3=1,AQ1489+BB1489+BM1489,IF(Dane!$E$3=2,AU1489+BF1489+BQ1489,AX1489+BI1489+BT1489))</f>
        <v>0</v>
      </c>
      <c r="AE1489" s="14">
        <f>IF((J1489*Dane!$C$9)-AC1489&lt;0,0,(J1489*Dane!$C$9)-AC1489)</f>
        <v>0</v>
      </c>
      <c r="AF1489" s="61">
        <f>IF((K1489*Dane!$C$9)-AD1489&lt;0,0,(K1489*Dane!$C$9)-AD1489)</f>
        <v>0</v>
      </c>
      <c r="AG1489" s="93"/>
      <c r="AH1489" s="84">
        <f>IF(Dane!$E$3=1,AP1489,IF(Dane!$E$3=2,AT1489,AW1489))</f>
        <v>0</v>
      </c>
      <c r="AI1489" s="84">
        <f>IF(Dane!$E$3=1,AQ1489,IF(Dane!$E$3=2,AU1489,AX1489))</f>
        <v>0</v>
      </c>
      <c r="AJ1489" s="84">
        <f>IF(Dane!$E$3=1,BA1489,IF(Dane!$E$3=2,BE1489,BH1489))</f>
        <v>0</v>
      </c>
      <c r="AK1489" s="84">
        <f>IF(Dane!$E$3=1,BB1489,IF(Dane!$E$3=2,BF1489,BI1489))</f>
        <v>0</v>
      </c>
      <c r="AL1489" s="84">
        <f>IF(Dane!$E$3=1,BL1489,IF(Dane!$E$3=2,BP1489,BS1489))</f>
        <v>0</v>
      </c>
      <c r="AM1489" s="84">
        <f>IF(Dane!$E$3=1,BM1489,IF(Dane!$E$3=2,BQ1489,BT1489))</f>
        <v>0</v>
      </c>
      <c r="AN1489" s="39">
        <f>IF(Dane!$C$9="",0,IFERROR(J1489/R1489,0))</f>
        <v>0</v>
      </c>
      <c r="AO1489" s="39">
        <f>IF(Dane!$C$9="",0,IFERROR(ROUND(J1489-ROUND(J1489*0.0976,2)-ROUND(J1489*0.015,2)-ROUND(J1489*0.0245,2),2)/R1489,0))</f>
        <v>0</v>
      </c>
      <c r="AP1489" s="39">
        <f t="shared" si="354"/>
        <v>0</v>
      </c>
      <c r="AQ1489" s="39">
        <f t="shared" si="355"/>
        <v>0</v>
      </c>
      <c r="AR1489" s="39">
        <f t="shared" si="351"/>
        <v>0</v>
      </c>
      <c r="AS1489" s="39">
        <f>IF(Dane!$C$9="",0,IFERROR(AR1489/R1489,0))</f>
        <v>0</v>
      </c>
      <c r="AT1489" s="39">
        <f t="shared" si="356"/>
        <v>0</v>
      </c>
      <c r="AU1489" s="39">
        <v>0</v>
      </c>
      <c r="AV1489" s="39">
        <f t="shared" si="357"/>
        <v>0</v>
      </c>
      <c r="AW1489" s="39">
        <f>IF(Dane!$C$9="",0,IF(ROUND((N1489+O1489)*AV1489,2)&gt;$AN$1,$AN$1,ROUND((N1489+O1489)*AV1489,2)))</f>
        <v>0</v>
      </c>
      <c r="AX1489" s="39">
        <v>0</v>
      </c>
      <c r="AY1489" s="39">
        <f>IF(Dane!$C$9=2,IFERROR(J1489/W1489,0),IF(Dane!$C$9=3,IFERROR(J1489/W1489,0),0))</f>
        <v>0</v>
      </c>
      <c r="AZ1489" s="39">
        <f>IF(Dane!$C$9=2,IFERROR(ROUND(J1489-ROUND(J1489*0.0976,2)-ROUND(J1489*0.015,2)-ROUND(J1489*0.0245,2),2)/W1489,0),IF(Dane!$C$9=3,IFERROR(ROUND(J1489-ROUND(J1489*0.0976,2)-ROUND(J1489*0.015,2)-ROUND(J1489*0.0245,2),2)/W1489,0),0))</f>
        <v>0</v>
      </c>
      <c r="BA1489" s="39">
        <f t="shared" si="358"/>
        <v>0</v>
      </c>
      <c r="BB1489" s="39">
        <f t="shared" si="359"/>
        <v>0</v>
      </c>
      <c r="BC1489" s="39">
        <f t="shared" si="352"/>
        <v>0</v>
      </c>
      <c r="BD1489" s="39">
        <f>IF(Dane!$C$9=2,IFERROR(BC1489/W1489,0),IF(Dane!$C$9=3,IFERROR(BC1489/W1489,0),0))</f>
        <v>0</v>
      </c>
      <c r="BE1489" s="39">
        <f t="shared" si="360"/>
        <v>0</v>
      </c>
      <c r="BF1489" s="39">
        <v>0</v>
      </c>
      <c r="BG1489" s="39">
        <f t="shared" si="361"/>
        <v>0</v>
      </c>
      <c r="BH1489" s="39">
        <f>IF(Dane!$C$9=2,IF(ROUND((S1489+T1489)*BG1489,2)&gt;$AN$1,$AN$1,ROUND((S1489+T1489)*BG1489,2)),IF(Dane!$C$9=3,IF(ROUND((S1489+T1489)*BG1489,2)&gt;$AN$1,$AN$1,ROUND((S1489+T1489)*BG1489,2)),0))</f>
        <v>0</v>
      </c>
      <c r="BI1489" s="39">
        <v>0</v>
      </c>
      <c r="BJ1489" s="39">
        <f>IF(Dane!$C$9=3,IFERROR(J1489/AB1489,0),0)</f>
        <v>0</v>
      </c>
      <c r="BK1489" s="39">
        <f>IF(Dane!$C$9=3,IFERROR(ROUND(J1489-ROUND(J1489*0.0976,2)-ROUND(J1489*0.015,2)-ROUND(J1489*0.0245,2),2)/AB1489,0),0)</f>
        <v>0</v>
      </c>
      <c r="BL1489" s="39">
        <f t="shared" si="362"/>
        <v>0</v>
      </c>
      <c r="BM1489" s="39">
        <f t="shared" si="363"/>
        <v>0</v>
      </c>
      <c r="BN1489" s="39">
        <f t="shared" si="353"/>
        <v>0</v>
      </c>
      <c r="BO1489" s="39">
        <f>IF(Dane!$C$9=3,IFERROR(BN1489/AB1489,0),0)</f>
        <v>0</v>
      </c>
      <c r="BP1489" s="39">
        <f t="shared" si="364"/>
        <v>0</v>
      </c>
      <c r="BQ1489" s="39">
        <v>0</v>
      </c>
      <c r="BR1489" s="39">
        <f t="shared" si="365"/>
        <v>0</v>
      </c>
      <c r="BS1489" s="39">
        <f>IF(Dane!$C$9=3,IF(ROUND((X1489+Y1489)*BR1489,2)&gt;$AN$1,$AN$1,ROUND((X1489+Y1489)*BR1489,2)),0)</f>
        <v>0</v>
      </c>
      <c r="BT1489" s="39">
        <v>0</v>
      </c>
    </row>
    <row r="1490" spans="1:72">
      <c r="A1490" s="87">
        <v>1481</v>
      </c>
      <c r="B1490" s="1"/>
      <c r="C1490" s="1"/>
      <c r="D1490" s="2"/>
      <c r="E1490" s="3"/>
      <c r="F1490" s="4"/>
      <c r="G1490" s="5"/>
      <c r="H1490" s="5"/>
      <c r="I1490" s="6"/>
      <c r="J1490" s="5"/>
      <c r="K1490" s="5"/>
      <c r="L1490" s="5"/>
      <c r="M1490" s="55"/>
      <c r="N1490" s="8"/>
      <c r="O1490" s="105"/>
      <c r="P1490" s="5"/>
      <c r="Q1490" s="5"/>
      <c r="R1490" s="105">
        <f>Dane!$C$10</f>
        <v>0</v>
      </c>
      <c r="S1490" s="8"/>
      <c r="T1490" s="105"/>
      <c r="U1490" s="5"/>
      <c r="V1490" s="5"/>
      <c r="W1490" s="107">
        <f>Dane!$C$11</f>
        <v>0</v>
      </c>
      <c r="X1490" s="8"/>
      <c r="Y1490" s="105"/>
      <c r="Z1490" s="5"/>
      <c r="AA1490" s="5"/>
      <c r="AB1490" s="110">
        <f>Dane!$C$12</f>
        <v>0</v>
      </c>
      <c r="AC1490" s="108">
        <f>IF(Dane!$E$3=1,AP1490+BA1490+BL1490,IF(Dane!$E$3=2,AT1490+BE1490+BP1490,AW1490+BH1490+BS1490))</f>
        <v>0</v>
      </c>
      <c r="AD1490" s="14">
        <f>IF(Dane!$E$3=1,AQ1490+BB1490+BM1490,IF(Dane!$E$3=2,AU1490+BF1490+BQ1490,AX1490+BI1490+BT1490))</f>
        <v>0</v>
      </c>
      <c r="AE1490" s="14">
        <f>IF((J1490*Dane!$C$9)-AC1490&lt;0,0,(J1490*Dane!$C$9)-AC1490)</f>
        <v>0</v>
      </c>
      <c r="AF1490" s="61">
        <f>IF((K1490*Dane!$C$9)-AD1490&lt;0,0,(K1490*Dane!$C$9)-AD1490)</f>
        <v>0</v>
      </c>
      <c r="AG1490" s="93"/>
      <c r="AH1490" s="84">
        <f>IF(Dane!$E$3=1,AP1490,IF(Dane!$E$3=2,AT1490,AW1490))</f>
        <v>0</v>
      </c>
      <c r="AI1490" s="84">
        <f>IF(Dane!$E$3=1,AQ1490,IF(Dane!$E$3=2,AU1490,AX1490))</f>
        <v>0</v>
      </c>
      <c r="AJ1490" s="84">
        <f>IF(Dane!$E$3=1,BA1490,IF(Dane!$E$3=2,BE1490,BH1490))</f>
        <v>0</v>
      </c>
      <c r="AK1490" s="84">
        <f>IF(Dane!$E$3=1,BB1490,IF(Dane!$E$3=2,BF1490,BI1490))</f>
        <v>0</v>
      </c>
      <c r="AL1490" s="84">
        <f>IF(Dane!$E$3=1,BL1490,IF(Dane!$E$3=2,BP1490,BS1490))</f>
        <v>0</v>
      </c>
      <c r="AM1490" s="84">
        <f>IF(Dane!$E$3=1,BM1490,IF(Dane!$E$3=2,BQ1490,BT1490))</f>
        <v>0</v>
      </c>
      <c r="AN1490" s="39">
        <f>IF(Dane!$C$9="",0,IFERROR(J1490/R1490,0))</f>
        <v>0</v>
      </c>
      <c r="AO1490" s="39">
        <f>IF(Dane!$C$9="",0,IFERROR(ROUND(J1490-ROUND(J1490*0.0976,2)-ROUND(J1490*0.015,2)-ROUND(J1490*0.0245,2),2)/R1490,0))</f>
        <v>0</v>
      </c>
      <c r="AP1490" s="39">
        <f t="shared" si="354"/>
        <v>0</v>
      </c>
      <c r="AQ1490" s="39">
        <f t="shared" si="355"/>
        <v>0</v>
      </c>
      <c r="AR1490" s="39">
        <f t="shared" si="351"/>
        <v>0</v>
      </c>
      <c r="AS1490" s="39">
        <f>IF(Dane!$C$9="",0,IFERROR(AR1490/R1490,0))</f>
        <v>0</v>
      </c>
      <c r="AT1490" s="39">
        <f t="shared" si="356"/>
        <v>0</v>
      </c>
      <c r="AU1490" s="39">
        <v>0</v>
      </c>
      <c r="AV1490" s="39">
        <f t="shared" si="357"/>
        <v>0</v>
      </c>
      <c r="AW1490" s="39">
        <f>IF(Dane!$C$9="",0,IF(ROUND((N1490+O1490)*AV1490,2)&gt;$AN$1,$AN$1,ROUND((N1490+O1490)*AV1490,2)))</f>
        <v>0</v>
      </c>
      <c r="AX1490" s="39">
        <v>0</v>
      </c>
      <c r="AY1490" s="39">
        <f>IF(Dane!$C$9=2,IFERROR(J1490/W1490,0),IF(Dane!$C$9=3,IFERROR(J1490/W1490,0),0))</f>
        <v>0</v>
      </c>
      <c r="AZ1490" s="39">
        <f>IF(Dane!$C$9=2,IFERROR(ROUND(J1490-ROUND(J1490*0.0976,2)-ROUND(J1490*0.015,2)-ROUND(J1490*0.0245,2),2)/W1490,0),IF(Dane!$C$9=3,IFERROR(ROUND(J1490-ROUND(J1490*0.0976,2)-ROUND(J1490*0.015,2)-ROUND(J1490*0.0245,2),2)/W1490,0),0))</f>
        <v>0</v>
      </c>
      <c r="BA1490" s="39">
        <f t="shared" si="358"/>
        <v>0</v>
      </c>
      <c r="BB1490" s="39">
        <f t="shared" si="359"/>
        <v>0</v>
      </c>
      <c r="BC1490" s="39">
        <f t="shared" si="352"/>
        <v>0</v>
      </c>
      <c r="BD1490" s="39">
        <f>IF(Dane!$C$9=2,IFERROR(BC1490/W1490,0),IF(Dane!$C$9=3,IFERROR(BC1490/W1490,0),0))</f>
        <v>0</v>
      </c>
      <c r="BE1490" s="39">
        <f t="shared" si="360"/>
        <v>0</v>
      </c>
      <c r="BF1490" s="39">
        <v>0</v>
      </c>
      <c r="BG1490" s="39">
        <f t="shared" si="361"/>
        <v>0</v>
      </c>
      <c r="BH1490" s="39">
        <f>IF(Dane!$C$9=2,IF(ROUND((S1490+T1490)*BG1490,2)&gt;$AN$1,$AN$1,ROUND((S1490+T1490)*BG1490,2)),IF(Dane!$C$9=3,IF(ROUND((S1490+T1490)*BG1490,2)&gt;$AN$1,$AN$1,ROUND((S1490+T1490)*BG1490,2)),0))</f>
        <v>0</v>
      </c>
      <c r="BI1490" s="39">
        <v>0</v>
      </c>
      <c r="BJ1490" s="39">
        <f>IF(Dane!$C$9=3,IFERROR(J1490/AB1490,0),0)</f>
        <v>0</v>
      </c>
      <c r="BK1490" s="39">
        <f>IF(Dane!$C$9=3,IFERROR(ROUND(J1490-ROUND(J1490*0.0976,2)-ROUND(J1490*0.015,2)-ROUND(J1490*0.0245,2),2)/AB1490,0),0)</f>
        <v>0</v>
      </c>
      <c r="BL1490" s="39">
        <f t="shared" si="362"/>
        <v>0</v>
      </c>
      <c r="BM1490" s="39">
        <f t="shared" si="363"/>
        <v>0</v>
      </c>
      <c r="BN1490" s="39">
        <f t="shared" si="353"/>
        <v>0</v>
      </c>
      <c r="BO1490" s="39">
        <f>IF(Dane!$C$9=3,IFERROR(BN1490/AB1490,0),0)</f>
        <v>0</v>
      </c>
      <c r="BP1490" s="39">
        <f t="shared" si="364"/>
        <v>0</v>
      </c>
      <c r="BQ1490" s="39">
        <v>0</v>
      </c>
      <c r="BR1490" s="39">
        <f t="shared" si="365"/>
        <v>0</v>
      </c>
      <c r="BS1490" s="39">
        <f>IF(Dane!$C$9=3,IF(ROUND((X1490+Y1490)*BR1490,2)&gt;$AN$1,$AN$1,ROUND((X1490+Y1490)*BR1490,2)),0)</f>
        <v>0</v>
      </c>
      <c r="BT1490" s="39">
        <v>0</v>
      </c>
    </row>
    <row r="1491" spans="1:72">
      <c r="A1491" s="87">
        <v>1482</v>
      </c>
      <c r="B1491" s="1"/>
      <c r="C1491" s="1"/>
      <c r="D1491" s="2"/>
      <c r="E1491" s="3"/>
      <c r="F1491" s="4"/>
      <c r="G1491" s="5"/>
      <c r="H1491" s="5"/>
      <c r="I1491" s="6"/>
      <c r="J1491" s="5"/>
      <c r="K1491" s="5"/>
      <c r="L1491" s="5"/>
      <c r="M1491" s="55"/>
      <c r="N1491" s="8"/>
      <c r="O1491" s="105"/>
      <c r="P1491" s="5"/>
      <c r="Q1491" s="5"/>
      <c r="R1491" s="105">
        <f>Dane!$C$10</f>
        <v>0</v>
      </c>
      <c r="S1491" s="8"/>
      <c r="T1491" s="105"/>
      <c r="U1491" s="5"/>
      <c r="V1491" s="5"/>
      <c r="W1491" s="107">
        <f>Dane!$C$11</f>
        <v>0</v>
      </c>
      <c r="X1491" s="8"/>
      <c r="Y1491" s="105"/>
      <c r="Z1491" s="5"/>
      <c r="AA1491" s="5"/>
      <c r="AB1491" s="110">
        <f>Dane!$C$12</f>
        <v>0</v>
      </c>
      <c r="AC1491" s="108">
        <f>IF(Dane!$E$3=1,AP1491+BA1491+BL1491,IF(Dane!$E$3=2,AT1491+BE1491+BP1491,AW1491+BH1491+BS1491))</f>
        <v>0</v>
      </c>
      <c r="AD1491" s="14">
        <f>IF(Dane!$E$3=1,AQ1491+BB1491+BM1491,IF(Dane!$E$3=2,AU1491+BF1491+BQ1491,AX1491+BI1491+BT1491))</f>
        <v>0</v>
      </c>
      <c r="AE1491" s="14">
        <f>IF((J1491*Dane!$C$9)-AC1491&lt;0,0,(J1491*Dane!$C$9)-AC1491)</f>
        <v>0</v>
      </c>
      <c r="AF1491" s="61">
        <f>IF((K1491*Dane!$C$9)-AD1491&lt;0,0,(K1491*Dane!$C$9)-AD1491)</f>
        <v>0</v>
      </c>
      <c r="AG1491" s="93"/>
      <c r="AH1491" s="84">
        <f>IF(Dane!$E$3=1,AP1491,IF(Dane!$E$3=2,AT1491,AW1491))</f>
        <v>0</v>
      </c>
      <c r="AI1491" s="84">
        <f>IF(Dane!$E$3=1,AQ1491,IF(Dane!$E$3=2,AU1491,AX1491))</f>
        <v>0</v>
      </c>
      <c r="AJ1491" s="84">
        <f>IF(Dane!$E$3=1,BA1491,IF(Dane!$E$3=2,BE1491,BH1491))</f>
        <v>0</v>
      </c>
      <c r="AK1491" s="84">
        <f>IF(Dane!$E$3=1,BB1491,IF(Dane!$E$3=2,BF1491,BI1491))</f>
        <v>0</v>
      </c>
      <c r="AL1491" s="84">
        <f>IF(Dane!$E$3=1,BL1491,IF(Dane!$E$3=2,BP1491,BS1491))</f>
        <v>0</v>
      </c>
      <c r="AM1491" s="84">
        <f>IF(Dane!$E$3=1,BM1491,IF(Dane!$E$3=2,BQ1491,BT1491))</f>
        <v>0</v>
      </c>
      <c r="AN1491" s="39">
        <f>IF(Dane!$C$9="",0,IFERROR(J1491/R1491,0))</f>
        <v>0</v>
      </c>
      <c r="AO1491" s="39">
        <f>IF(Dane!$C$9="",0,IFERROR(ROUND(J1491-ROUND(J1491*0.0976,2)-ROUND(J1491*0.015,2)-ROUND(J1491*0.0245,2),2)/R1491,0))</f>
        <v>0</v>
      </c>
      <c r="AP1491" s="39">
        <f t="shared" si="354"/>
        <v>0</v>
      </c>
      <c r="AQ1491" s="39">
        <f t="shared" si="355"/>
        <v>0</v>
      </c>
      <c r="AR1491" s="39">
        <f t="shared" si="351"/>
        <v>0</v>
      </c>
      <c r="AS1491" s="39">
        <f>IF(Dane!$C$9="",0,IFERROR(AR1491/R1491,0))</f>
        <v>0</v>
      </c>
      <c r="AT1491" s="39">
        <f t="shared" si="356"/>
        <v>0</v>
      </c>
      <c r="AU1491" s="39">
        <v>0</v>
      </c>
      <c r="AV1491" s="39">
        <f t="shared" si="357"/>
        <v>0</v>
      </c>
      <c r="AW1491" s="39">
        <f>IF(Dane!$C$9="",0,IF(ROUND((N1491+O1491)*AV1491,2)&gt;$AN$1,$AN$1,ROUND((N1491+O1491)*AV1491,2)))</f>
        <v>0</v>
      </c>
      <c r="AX1491" s="39">
        <v>0</v>
      </c>
      <c r="AY1491" s="39">
        <f>IF(Dane!$C$9=2,IFERROR(J1491/W1491,0),IF(Dane!$C$9=3,IFERROR(J1491/W1491,0),0))</f>
        <v>0</v>
      </c>
      <c r="AZ1491" s="39">
        <f>IF(Dane!$C$9=2,IFERROR(ROUND(J1491-ROUND(J1491*0.0976,2)-ROUND(J1491*0.015,2)-ROUND(J1491*0.0245,2),2)/W1491,0),IF(Dane!$C$9=3,IFERROR(ROUND(J1491-ROUND(J1491*0.0976,2)-ROUND(J1491*0.015,2)-ROUND(J1491*0.0245,2),2)/W1491,0),0))</f>
        <v>0</v>
      </c>
      <c r="BA1491" s="39">
        <f t="shared" si="358"/>
        <v>0</v>
      </c>
      <c r="BB1491" s="39">
        <f t="shared" si="359"/>
        <v>0</v>
      </c>
      <c r="BC1491" s="39">
        <f t="shared" si="352"/>
        <v>0</v>
      </c>
      <c r="BD1491" s="39">
        <f>IF(Dane!$C$9=2,IFERROR(BC1491/W1491,0),IF(Dane!$C$9=3,IFERROR(BC1491/W1491,0),0))</f>
        <v>0</v>
      </c>
      <c r="BE1491" s="39">
        <f t="shared" si="360"/>
        <v>0</v>
      </c>
      <c r="BF1491" s="39">
        <v>0</v>
      </c>
      <c r="BG1491" s="39">
        <f t="shared" si="361"/>
        <v>0</v>
      </c>
      <c r="BH1491" s="39">
        <f>IF(Dane!$C$9=2,IF(ROUND((S1491+T1491)*BG1491,2)&gt;$AN$1,$AN$1,ROUND((S1491+T1491)*BG1491,2)),IF(Dane!$C$9=3,IF(ROUND((S1491+T1491)*BG1491,2)&gt;$AN$1,$AN$1,ROUND((S1491+T1491)*BG1491,2)),0))</f>
        <v>0</v>
      </c>
      <c r="BI1491" s="39">
        <v>0</v>
      </c>
      <c r="BJ1491" s="39">
        <f>IF(Dane!$C$9=3,IFERROR(J1491/AB1491,0),0)</f>
        <v>0</v>
      </c>
      <c r="BK1491" s="39">
        <f>IF(Dane!$C$9=3,IFERROR(ROUND(J1491-ROUND(J1491*0.0976,2)-ROUND(J1491*0.015,2)-ROUND(J1491*0.0245,2),2)/AB1491,0),0)</f>
        <v>0</v>
      </c>
      <c r="BL1491" s="39">
        <f t="shared" si="362"/>
        <v>0</v>
      </c>
      <c r="BM1491" s="39">
        <f t="shared" si="363"/>
        <v>0</v>
      </c>
      <c r="BN1491" s="39">
        <f t="shared" si="353"/>
        <v>0</v>
      </c>
      <c r="BO1491" s="39">
        <f>IF(Dane!$C$9=3,IFERROR(BN1491/AB1491,0),0)</f>
        <v>0</v>
      </c>
      <c r="BP1491" s="39">
        <f t="shared" si="364"/>
        <v>0</v>
      </c>
      <c r="BQ1491" s="39">
        <v>0</v>
      </c>
      <c r="BR1491" s="39">
        <f t="shared" si="365"/>
        <v>0</v>
      </c>
      <c r="BS1491" s="39">
        <f>IF(Dane!$C$9=3,IF(ROUND((X1491+Y1491)*BR1491,2)&gt;$AN$1,$AN$1,ROUND((X1491+Y1491)*BR1491,2)),0)</f>
        <v>0</v>
      </c>
      <c r="BT1491" s="39">
        <v>0</v>
      </c>
    </row>
    <row r="1492" spans="1:72">
      <c r="A1492" s="87">
        <v>1483</v>
      </c>
      <c r="B1492" s="1"/>
      <c r="C1492" s="1"/>
      <c r="D1492" s="2"/>
      <c r="E1492" s="3"/>
      <c r="F1492" s="4"/>
      <c r="G1492" s="5"/>
      <c r="H1492" s="5"/>
      <c r="I1492" s="6"/>
      <c r="J1492" s="5"/>
      <c r="K1492" s="5"/>
      <c r="L1492" s="5"/>
      <c r="M1492" s="55"/>
      <c r="N1492" s="8"/>
      <c r="O1492" s="105"/>
      <c r="P1492" s="5"/>
      <c r="Q1492" s="5"/>
      <c r="R1492" s="105">
        <f>Dane!$C$10</f>
        <v>0</v>
      </c>
      <c r="S1492" s="8"/>
      <c r="T1492" s="105"/>
      <c r="U1492" s="5"/>
      <c r="V1492" s="5"/>
      <c r="W1492" s="107">
        <f>Dane!$C$11</f>
        <v>0</v>
      </c>
      <c r="X1492" s="8"/>
      <c r="Y1492" s="105"/>
      <c r="Z1492" s="5"/>
      <c r="AA1492" s="5"/>
      <c r="AB1492" s="110">
        <f>Dane!$C$12</f>
        <v>0</v>
      </c>
      <c r="AC1492" s="108">
        <f>IF(Dane!$E$3=1,AP1492+BA1492+BL1492,IF(Dane!$E$3=2,AT1492+BE1492+BP1492,AW1492+BH1492+BS1492))</f>
        <v>0</v>
      </c>
      <c r="AD1492" s="14">
        <f>IF(Dane!$E$3=1,AQ1492+BB1492+BM1492,IF(Dane!$E$3=2,AU1492+BF1492+BQ1492,AX1492+BI1492+BT1492))</f>
        <v>0</v>
      </c>
      <c r="AE1492" s="14">
        <f>IF((J1492*Dane!$C$9)-AC1492&lt;0,0,(J1492*Dane!$C$9)-AC1492)</f>
        <v>0</v>
      </c>
      <c r="AF1492" s="61">
        <f>IF((K1492*Dane!$C$9)-AD1492&lt;0,0,(K1492*Dane!$C$9)-AD1492)</f>
        <v>0</v>
      </c>
      <c r="AG1492" s="93"/>
      <c r="AH1492" s="84">
        <f>IF(Dane!$E$3=1,AP1492,IF(Dane!$E$3=2,AT1492,AW1492))</f>
        <v>0</v>
      </c>
      <c r="AI1492" s="84">
        <f>IF(Dane!$E$3=1,AQ1492,IF(Dane!$E$3=2,AU1492,AX1492))</f>
        <v>0</v>
      </c>
      <c r="AJ1492" s="84">
        <f>IF(Dane!$E$3=1,BA1492,IF(Dane!$E$3=2,BE1492,BH1492))</f>
        <v>0</v>
      </c>
      <c r="AK1492" s="84">
        <f>IF(Dane!$E$3=1,BB1492,IF(Dane!$E$3=2,BF1492,BI1492))</f>
        <v>0</v>
      </c>
      <c r="AL1492" s="84">
        <f>IF(Dane!$E$3=1,BL1492,IF(Dane!$E$3=2,BP1492,BS1492))</f>
        <v>0</v>
      </c>
      <c r="AM1492" s="84">
        <f>IF(Dane!$E$3=1,BM1492,IF(Dane!$E$3=2,BQ1492,BT1492))</f>
        <v>0</v>
      </c>
      <c r="AN1492" s="39">
        <f>IF(Dane!$C$9="",0,IFERROR(J1492/R1492,0))</f>
        <v>0</v>
      </c>
      <c r="AO1492" s="39">
        <f>IF(Dane!$C$9="",0,IFERROR(ROUND(J1492-ROUND(J1492*0.0976,2)-ROUND(J1492*0.015,2)-ROUND(J1492*0.0245,2),2)/R1492,0))</f>
        <v>0</v>
      </c>
      <c r="AP1492" s="39">
        <f t="shared" si="354"/>
        <v>0</v>
      </c>
      <c r="AQ1492" s="39">
        <f t="shared" si="355"/>
        <v>0</v>
      </c>
      <c r="AR1492" s="39">
        <f t="shared" si="351"/>
        <v>0</v>
      </c>
      <c r="AS1492" s="39">
        <f>IF(Dane!$C$9="",0,IFERROR(AR1492/R1492,0))</f>
        <v>0</v>
      </c>
      <c r="AT1492" s="39">
        <f t="shared" si="356"/>
        <v>0</v>
      </c>
      <c r="AU1492" s="39">
        <v>0</v>
      </c>
      <c r="AV1492" s="39">
        <f t="shared" si="357"/>
        <v>0</v>
      </c>
      <c r="AW1492" s="39">
        <f>IF(Dane!$C$9="",0,IF(ROUND((N1492+O1492)*AV1492,2)&gt;$AN$1,$AN$1,ROUND((N1492+O1492)*AV1492,2)))</f>
        <v>0</v>
      </c>
      <c r="AX1492" s="39">
        <v>0</v>
      </c>
      <c r="AY1492" s="39">
        <f>IF(Dane!$C$9=2,IFERROR(J1492/W1492,0),IF(Dane!$C$9=3,IFERROR(J1492/W1492,0),0))</f>
        <v>0</v>
      </c>
      <c r="AZ1492" s="39">
        <f>IF(Dane!$C$9=2,IFERROR(ROUND(J1492-ROUND(J1492*0.0976,2)-ROUND(J1492*0.015,2)-ROUND(J1492*0.0245,2),2)/W1492,0),IF(Dane!$C$9=3,IFERROR(ROUND(J1492-ROUND(J1492*0.0976,2)-ROUND(J1492*0.015,2)-ROUND(J1492*0.0245,2),2)/W1492,0),0))</f>
        <v>0</v>
      </c>
      <c r="BA1492" s="39">
        <f t="shared" si="358"/>
        <v>0</v>
      </c>
      <c r="BB1492" s="39">
        <f t="shared" si="359"/>
        <v>0</v>
      </c>
      <c r="BC1492" s="39">
        <f t="shared" si="352"/>
        <v>0</v>
      </c>
      <c r="BD1492" s="39">
        <f>IF(Dane!$C$9=2,IFERROR(BC1492/W1492,0),IF(Dane!$C$9=3,IFERROR(BC1492/W1492,0),0))</f>
        <v>0</v>
      </c>
      <c r="BE1492" s="39">
        <f t="shared" si="360"/>
        <v>0</v>
      </c>
      <c r="BF1492" s="39">
        <v>0</v>
      </c>
      <c r="BG1492" s="39">
        <f t="shared" si="361"/>
        <v>0</v>
      </c>
      <c r="BH1492" s="39">
        <f>IF(Dane!$C$9=2,IF(ROUND((S1492+T1492)*BG1492,2)&gt;$AN$1,$AN$1,ROUND((S1492+T1492)*BG1492,2)),IF(Dane!$C$9=3,IF(ROUND((S1492+T1492)*BG1492,2)&gt;$AN$1,$AN$1,ROUND((S1492+T1492)*BG1492,2)),0))</f>
        <v>0</v>
      </c>
      <c r="BI1492" s="39">
        <v>0</v>
      </c>
      <c r="BJ1492" s="39">
        <f>IF(Dane!$C$9=3,IFERROR(J1492/AB1492,0),0)</f>
        <v>0</v>
      </c>
      <c r="BK1492" s="39">
        <f>IF(Dane!$C$9=3,IFERROR(ROUND(J1492-ROUND(J1492*0.0976,2)-ROUND(J1492*0.015,2)-ROUND(J1492*0.0245,2),2)/AB1492,0),0)</f>
        <v>0</v>
      </c>
      <c r="BL1492" s="39">
        <f t="shared" si="362"/>
        <v>0</v>
      </c>
      <c r="BM1492" s="39">
        <f t="shared" si="363"/>
        <v>0</v>
      </c>
      <c r="BN1492" s="39">
        <f t="shared" si="353"/>
        <v>0</v>
      </c>
      <c r="BO1492" s="39">
        <f>IF(Dane!$C$9=3,IFERROR(BN1492/AB1492,0),0)</f>
        <v>0</v>
      </c>
      <c r="BP1492" s="39">
        <f t="shared" si="364"/>
        <v>0</v>
      </c>
      <c r="BQ1492" s="39">
        <v>0</v>
      </c>
      <c r="BR1492" s="39">
        <f t="shared" si="365"/>
        <v>0</v>
      </c>
      <c r="BS1492" s="39">
        <f>IF(Dane!$C$9=3,IF(ROUND((X1492+Y1492)*BR1492,2)&gt;$AN$1,$AN$1,ROUND((X1492+Y1492)*BR1492,2)),0)</f>
        <v>0</v>
      </c>
      <c r="BT1492" s="39">
        <v>0</v>
      </c>
    </row>
    <row r="1493" spans="1:72">
      <c r="A1493" s="87">
        <v>1484</v>
      </c>
      <c r="B1493" s="1"/>
      <c r="C1493" s="1"/>
      <c r="D1493" s="2"/>
      <c r="E1493" s="3"/>
      <c r="F1493" s="4"/>
      <c r="G1493" s="5"/>
      <c r="H1493" s="5"/>
      <c r="I1493" s="6"/>
      <c r="J1493" s="5"/>
      <c r="K1493" s="5"/>
      <c r="L1493" s="5"/>
      <c r="M1493" s="55"/>
      <c r="N1493" s="8"/>
      <c r="O1493" s="105"/>
      <c r="P1493" s="5"/>
      <c r="Q1493" s="5"/>
      <c r="R1493" s="105">
        <f>Dane!$C$10</f>
        <v>0</v>
      </c>
      <c r="S1493" s="8"/>
      <c r="T1493" s="105"/>
      <c r="U1493" s="5"/>
      <c r="V1493" s="5"/>
      <c r="W1493" s="107">
        <f>Dane!$C$11</f>
        <v>0</v>
      </c>
      <c r="X1493" s="8"/>
      <c r="Y1493" s="105"/>
      <c r="Z1493" s="5"/>
      <c r="AA1493" s="5"/>
      <c r="AB1493" s="110">
        <f>Dane!$C$12</f>
        <v>0</v>
      </c>
      <c r="AC1493" s="108">
        <f>IF(Dane!$E$3=1,AP1493+BA1493+BL1493,IF(Dane!$E$3=2,AT1493+BE1493+BP1493,AW1493+BH1493+BS1493))</f>
        <v>0</v>
      </c>
      <c r="AD1493" s="14">
        <f>IF(Dane!$E$3=1,AQ1493+BB1493+BM1493,IF(Dane!$E$3=2,AU1493+BF1493+BQ1493,AX1493+BI1493+BT1493))</f>
        <v>0</v>
      </c>
      <c r="AE1493" s="14">
        <f>IF((J1493*Dane!$C$9)-AC1493&lt;0,0,(J1493*Dane!$C$9)-AC1493)</f>
        <v>0</v>
      </c>
      <c r="AF1493" s="61">
        <f>IF((K1493*Dane!$C$9)-AD1493&lt;0,0,(K1493*Dane!$C$9)-AD1493)</f>
        <v>0</v>
      </c>
      <c r="AG1493" s="93"/>
      <c r="AH1493" s="84">
        <f>IF(Dane!$E$3=1,AP1493,IF(Dane!$E$3=2,AT1493,AW1493))</f>
        <v>0</v>
      </c>
      <c r="AI1493" s="84">
        <f>IF(Dane!$E$3=1,AQ1493,IF(Dane!$E$3=2,AU1493,AX1493))</f>
        <v>0</v>
      </c>
      <c r="AJ1493" s="84">
        <f>IF(Dane!$E$3=1,BA1493,IF(Dane!$E$3=2,BE1493,BH1493))</f>
        <v>0</v>
      </c>
      <c r="AK1493" s="84">
        <f>IF(Dane!$E$3=1,BB1493,IF(Dane!$E$3=2,BF1493,BI1493))</f>
        <v>0</v>
      </c>
      <c r="AL1493" s="84">
        <f>IF(Dane!$E$3=1,BL1493,IF(Dane!$E$3=2,BP1493,BS1493))</f>
        <v>0</v>
      </c>
      <c r="AM1493" s="84">
        <f>IF(Dane!$E$3=1,BM1493,IF(Dane!$E$3=2,BQ1493,BT1493))</f>
        <v>0</v>
      </c>
      <c r="AN1493" s="39">
        <f>IF(Dane!$C$9="",0,IFERROR(J1493/R1493,0))</f>
        <v>0</v>
      </c>
      <c r="AO1493" s="39">
        <f>IF(Dane!$C$9="",0,IFERROR(ROUND(J1493-ROUND(J1493*0.0976,2)-ROUND(J1493*0.015,2)-ROUND(J1493*0.0245,2),2)/R1493,0))</f>
        <v>0</v>
      </c>
      <c r="AP1493" s="39">
        <f t="shared" si="354"/>
        <v>0</v>
      </c>
      <c r="AQ1493" s="39">
        <f t="shared" si="355"/>
        <v>0</v>
      </c>
      <c r="AR1493" s="39">
        <f t="shared" si="351"/>
        <v>0</v>
      </c>
      <c r="AS1493" s="39">
        <f>IF(Dane!$C$9="",0,IFERROR(AR1493/R1493,0))</f>
        <v>0</v>
      </c>
      <c r="AT1493" s="39">
        <f t="shared" si="356"/>
        <v>0</v>
      </c>
      <c r="AU1493" s="39">
        <v>0</v>
      </c>
      <c r="AV1493" s="39">
        <f t="shared" si="357"/>
        <v>0</v>
      </c>
      <c r="AW1493" s="39">
        <f>IF(Dane!$C$9="",0,IF(ROUND((N1493+O1493)*AV1493,2)&gt;$AN$1,$AN$1,ROUND((N1493+O1493)*AV1493,2)))</f>
        <v>0</v>
      </c>
      <c r="AX1493" s="39">
        <v>0</v>
      </c>
      <c r="AY1493" s="39">
        <f>IF(Dane!$C$9=2,IFERROR(J1493/W1493,0),IF(Dane!$C$9=3,IFERROR(J1493/W1493,0),0))</f>
        <v>0</v>
      </c>
      <c r="AZ1493" s="39">
        <f>IF(Dane!$C$9=2,IFERROR(ROUND(J1493-ROUND(J1493*0.0976,2)-ROUND(J1493*0.015,2)-ROUND(J1493*0.0245,2),2)/W1493,0),IF(Dane!$C$9=3,IFERROR(ROUND(J1493-ROUND(J1493*0.0976,2)-ROUND(J1493*0.015,2)-ROUND(J1493*0.0245,2),2)/W1493,0),0))</f>
        <v>0</v>
      </c>
      <c r="BA1493" s="39">
        <f t="shared" si="358"/>
        <v>0</v>
      </c>
      <c r="BB1493" s="39">
        <f t="shared" si="359"/>
        <v>0</v>
      </c>
      <c r="BC1493" s="39">
        <f t="shared" si="352"/>
        <v>0</v>
      </c>
      <c r="BD1493" s="39">
        <f>IF(Dane!$C$9=2,IFERROR(BC1493/W1493,0),IF(Dane!$C$9=3,IFERROR(BC1493/W1493,0),0))</f>
        <v>0</v>
      </c>
      <c r="BE1493" s="39">
        <f t="shared" si="360"/>
        <v>0</v>
      </c>
      <c r="BF1493" s="39">
        <v>0</v>
      </c>
      <c r="BG1493" s="39">
        <f t="shared" si="361"/>
        <v>0</v>
      </c>
      <c r="BH1493" s="39">
        <f>IF(Dane!$C$9=2,IF(ROUND((S1493+T1493)*BG1493,2)&gt;$AN$1,$AN$1,ROUND((S1493+T1493)*BG1493,2)),IF(Dane!$C$9=3,IF(ROUND((S1493+T1493)*BG1493,2)&gt;$AN$1,$AN$1,ROUND((S1493+T1493)*BG1493,2)),0))</f>
        <v>0</v>
      </c>
      <c r="BI1493" s="39">
        <v>0</v>
      </c>
      <c r="BJ1493" s="39">
        <f>IF(Dane!$C$9=3,IFERROR(J1493/AB1493,0),0)</f>
        <v>0</v>
      </c>
      <c r="BK1493" s="39">
        <f>IF(Dane!$C$9=3,IFERROR(ROUND(J1493-ROUND(J1493*0.0976,2)-ROUND(J1493*0.015,2)-ROUND(J1493*0.0245,2),2)/AB1493,0),0)</f>
        <v>0</v>
      </c>
      <c r="BL1493" s="39">
        <f t="shared" si="362"/>
        <v>0</v>
      </c>
      <c r="BM1493" s="39">
        <f t="shared" si="363"/>
        <v>0</v>
      </c>
      <c r="BN1493" s="39">
        <f t="shared" si="353"/>
        <v>0</v>
      </c>
      <c r="BO1493" s="39">
        <f>IF(Dane!$C$9=3,IFERROR(BN1493/AB1493,0),0)</f>
        <v>0</v>
      </c>
      <c r="BP1493" s="39">
        <f t="shared" si="364"/>
        <v>0</v>
      </c>
      <c r="BQ1493" s="39">
        <v>0</v>
      </c>
      <c r="BR1493" s="39">
        <f t="shared" si="365"/>
        <v>0</v>
      </c>
      <c r="BS1493" s="39">
        <f>IF(Dane!$C$9=3,IF(ROUND((X1493+Y1493)*BR1493,2)&gt;$AN$1,$AN$1,ROUND((X1493+Y1493)*BR1493,2)),0)</f>
        <v>0</v>
      </c>
      <c r="BT1493" s="39">
        <v>0</v>
      </c>
    </row>
    <row r="1494" spans="1:72">
      <c r="A1494" s="87">
        <v>1485</v>
      </c>
      <c r="B1494" s="1"/>
      <c r="C1494" s="1"/>
      <c r="D1494" s="2"/>
      <c r="E1494" s="3"/>
      <c r="F1494" s="4"/>
      <c r="G1494" s="5"/>
      <c r="H1494" s="5"/>
      <c r="I1494" s="6"/>
      <c r="J1494" s="5"/>
      <c r="K1494" s="5"/>
      <c r="L1494" s="5"/>
      <c r="M1494" s="55"/>
      <c r="N1494" s="8"/>
      <c r="O1494" s="105"/>
      <c r="P1494" s="5"/>
      <c r="Q1494" s="5"/>
      <c r="R1494" s="105">
        <f>Dane!$C$10</f>
        <v>0</v>
      </c>
      <c r="S1494" s="8"/>
      <c r="T1494" s="105"/>
      <c r="U1494" s="5"/>
      <c r="V1494" s="5"/>
      <c r="W1494" s="107">
        <f>Dane!$C$11</f>
        <v>0</v>
      </c>
      <c r="X1494" s="8"/>
      <c r="Y1494" s="105"/>
      <c r="Z1494" s="5"/>
      <c r="AA1494" s="5"/>
      <c r="AB1494" s="110">
        <f>Dane!$C$12</f>
        <v>0</v>
      </c>
      <c r="AC1494" s="108">
        <f>IF(Dane!$E$3=1,AP1494+BA1494+BL1494,IF(Dane!$E$3=2,AT1494+BE1494+BP1494,AW1494+BH1494+BS1494))</f>
        <v>0</v>
      </c>
      <c r="AD1494" s="14">
        <f>IF(Dane!$E$3=1,AQ1494+BB1494+BM1494,IF(Dane!$E$3=2,AU1494+BF1494+BQ1494,AX1494+BI1494+BT1494))</f>
        <v>0</v>
      </c>
      <c r="AE1494" s="14">
        <f>IF((J1494*Dane!$C$9)-AC1494&lt;0,0,(J1494*Dane!$C$9)-AC1494)</f>
        <v>0</v>
      </c>
      <c r="AF1494" s="61">
        <f>IF((K1494*Dane!$C$9)-AD1494&lt;0,0,(K1494*Dane!$C$9)-AD1494)</f>
        <v>0</v>
      </c>
      <c r="AG1494" s="93"/>
      <c r="AH1494" s="84">
        <f>IF(Dane!$E$3=1,AP1494,IF(Dane!$E$3=2,AT1494,AW1494))</f>
        <v>0</v>
      </c>
      <c r="AI1494" s="84">
        <f>IF(Dane!$E$3=1,AQ1494,IF(Dane!$E$3=2,AU1494,AX1494))</f>
        <v>0</v>
      </c>
      <c r="AJ1494" s="84">
        <f>IF(Dane!$E$3=1,BA1494,IF(Dane!$E$3=2,BE1494,BH1494))</f>
        <v>0</v>
      </c>
      <c r="AK1494" s="84">
        <f>IF(Dane!$E$3=1,BB1494,IF(Dane!$E$3=2,BF1494,BI1494))</f>
        <v>0</v>
      </c>
      <c r="AL1494" s="84">
        <f>IF(Dane!$E$3=1,BL1494,IF(Dane!$E$3=2,BP1494,BS1494))</f>
        <v>0</v>
      </c>
      <c r="AM1494" s="84">
        <f>IF(Dane!$E$3=1,BM1494,IF(Dane!$E$3=2,BQ1494,BT1494))</f>
        <v>0</v>
      </c>
      <c r="AN1494" s="39">
        <f>IF(Dane!$C$9="",0,IFERROR(J1494/R1494,0))</f>
        <v>0</v>
      </c>
      <c r="AO1494" s="39">
        <f>IF(Dane!$C$9="",0,IFERROR(ROUND(J1494-ROUND(J1494*0.0976,2)-ROUND(J1494*0.015,2)-ROUND(J1494*0.0245,2),2)/R1494,0))</f>
        <v>0</v>
      </c>
      <c r="AP1494" s="39">
        <f t="shared" si="354"/>
        <v>0</v>
      </c>
      <c r="AQ1494" s="39">
        <f t="shared" si="355"/>
        <v>0</v>
      </c>
      <c r="AR1494" s="39">
        <f t="shared" si="351"/>
        <v>0</v>
      </c>
      <c r="AS1494" s="39">
        <f>IF(Dane!$C$9="",0,IFERROR(AR1494/R1494,0))</f>
        <v>0</v>
      </c>
      <c r="AT1494" s="39">
        <f t="shared" si="356"/>
        <v>0</v>
      </c>
      <c r="AU1494" s="39">
        <v>0</v>
      </c>
      <c r="AV1494" s="39">
        <f t="shared" si="357"/>
        <v>0</v>
      </c>
      <c r="AW1494" s="39">
        <f>IF(Dane!$C$9="",0,IF(ROUND((N1494+O1494)*AV1494,2)&gt;$AN$1,$AN$1,ROUND((N1494+O1494)*AV1494,2)))</f>
        <v>0</v>
      </c>
      <c r="AX1494" s="39">
        <v>0</v>
      </c>
      <c r="AY1494" s="39">
        <f>IF(Dane!$C$9=2,IFERROR(J1494/W1494,0),IF(Dane!$C$9=3,IFERROR(J1494/W1494,0),0))</f>
        <v>0</v>
      </c>
      <c r="AZ1494" s="39">
        <f>IF(Dane!$C$9=2,IFERROR(ROUND(J1494-ROUND(J1494*0.0976,2)-ROUND(J1494*0.015,2)-ROUND(J1494*0.0245,2),2)/W1494,0),IF(Dane!$C$9=3,IFERROR(ROUND(J1494-ROUND(J1494*0.0976,2)-ROUND(J1494*0.015,2)-ROUND(J1494*0.0245,2),2)/W1494,0),0))</f>
        <v>0</v>
      </c>
      <c r="BA1494" s="39">
        <f t="shared" si="358"/>
        <v>0</v>
      </c>
      <c r="BB1494" s="39">
        <f t="shared" si="359"/>
        <v>0</v>
      </c>
      <c r="BC1494" s="39">
        <f t="shared" si="352"/>
        <v>0</v>
      </c>
      <c r="BD1494" s="39">
        <f>IF(Dane!$C$9=2,IFERROR(BC1494/W1494,0),IF(Dane!$C$9=3,IFERROR(BC1494/W1494,0),0))</f>
        <v>0</v>
      </c>
      <c r="BE1494" s="39">
        <f t="shared" si="360"/>
        <v>0</v>
      </c>
      <c r="BF1494" s="39">
        <v>0</v>
      </c>
      <c r="BG1494" s="39">
        <f t="shared" si="361"/>
        <v>0</v>
      </c>
      <c r="BH1494" s="39">
        <f>IF(Dane!$C$9=2,IF(ROUND((S1494+T1494)*BG1494,2)&gt;$AN$1,$AN$1,ROUND((S1494+T1494)*BG1494,2)),IF(Dane!$C$9=3,IF(ROUND((S1494+T1494)*BG1494,2)&gt;$AN$1,$AN$1,ROUND((S1494+T1494)*BG1494,2)),0))</f>
        <v>0</v>
      </c>
      <c r="BI1494" s="39">
        <v>0</v>
      </c>
      <c r="BJ1494" s="39">
        <f>IF(Dane!$C$9=3,IFERROR(J1494/AB1494,0),0)</f>
        <v>0</v>
      </c>
      <c r="BK1494" s="39">
        <f>IF(Dane!$C$9=3,IFERROR(ROUND(J1494-ROUND(J1494*0.0976,2)-ROUND(J1494*0.015,2)-ROUND(J1494*0.0245,2),2)/AB1494,0),0)</f>
        <v>0</v>
      </c>
      <c r="BL1494" s="39">
        <f t="shared" si="362"/>
        <v>0</v>
      </c>
      <c r="BM1494" s="39">
        <f t="shared" si="363"/>
        <v>0</v>
      </c>
      <c r="BN1494" s="39">
        <f t="shared" si="353"/>
        <v>0</v>
      </c>
      <c r="BO1494" s="39">
        <f>IF(Dane!$C$9=3,IFERROR(BN1494/AB1494,0),0)</f>
        <v>0</v>
      </c>
      <c r="BP1494" s="39">
        <f t="shared" si="364"/>
        <v>0</v>
      </c>
      <c r="BQ1494" s="39">
        <v>0</v>
      </c>
      <c r="BR1494" s="39">
        <f t="shared" si="365"/>
        <v>0</v>
      </c>
      <c r="BS1494" s="39">
        <f>IF(Dane!$C$9=3,IF(ROUND((X1494+Y1494)*BR1494,2)&gt;$AN$1,$AN$1,ROUND((X1494+Y1494)*BR1494,2)),0)</f>
        <v>0</v>
      </c>
      <c r="BT1494" s="39">
        <v>0</v>
      </c>
    </row>
    <row r="1495" spans="1:72">
      <c r="A1495" s="87">
        <v>1486</v>
      </c>
      <c r="B1495" s="1"/>
      <c r="C1495" s="1"/>
      <c r="D1495" s="2"/>
      <c r="E1495" s="3"/>
      <c r="F1495" s="4"/>
      <c r="G1495" s="5"/>
      <c r="H1495" s="5"/>
      <c r="I1495" s="6"/>
      <c r="J1495" s="5"/>
      <c r="K1495" s="5"/>
      <c r="L1495" s="5"/>
      <c r="M1495" s="55"/>
      <c r="N1495" s="8"/>
      <c r="O1495" s="105"/>
      <c r="P1495" s="5"/>
      <c r="Q1495" s="5"/>
      <c r="R1495" s="105">
        <f>Dane!$C$10</f>
        <v>0</v>
      </c>
      <c r="S1495" s="8"/>
      <c r="T1495" s="105"/>
      <c r="U1495" s="5"/>
      <c r="V1495" s="5"/>
      <c r="W1495" s="107">
        <f>Dane!$C$11</f>
        <v>0</v>
      </c>
      <c r="X1495" s="8"/>
      <c r="Y1495" s="105"/>
      <c r="Z1495" s="5"/>
      <c r="AA1495" s="5"/>
      <c r="AB1495" s="110">
        <f>Dane!$C$12</f>
        <v>0</v>
      </c>
      <c r="AC1495" s="108">
        <f>IF(Dane!$E$3=1,AP1495+BA1495+BL1495,IF(Dane!$E$3=2,AT1495+BE1495+BP1495,AW1495+BH1495+BS1495))</f>
        <v>0</v>
      </c>
      <c r="AD1495" s="14">
        <f>IF(Dane!$E$3=1,AQ1495+BB1495+BM1495,IF(Dane!$E$3=2,AU1495+BF1495+BQ1495,AX1495+BI1495+BT1495))</f>
        <v>0</v>
      </c>
      <c r="AE1495" s="14">
        <f>IF((J1495*Dane!$C$9)-AC1495&lt;0,0,(J1495*Dane!$C$9)-AC1495)</f>
        <v>0</v>
      </c>
      <c r="AF1495" s="61">
        <f>IF((K1495*Dane!$C$9)-AD1495&lt;0,0,(K1495*Dane!$C$9)-AD1495)</f>
        <v>0</v>
      </c>
      <c r="AG1495" s="93"/>
      <c r="AH1495" s="84">
        <f>IF(Dane!$E$3=1,AP1495,IF(Dane!$E$3=2,AT1495,AW1495))</f>
        <v>0</v>
      </c>
      <c r="AI1495" s="84">
        <f>IF(Dane!$E$3=1,AQ1495,IF(Dane!$E$3=2,AU1495,AX1495))</f>
        <v>0</v>
      </c>
      <c r="AJ1495" s="84">
        <f>IF(Dane!$E$3=1,BA1495,IF(Dane!$E$3=2,BE1495,BH1495))</f>
        <v>0</v>
      </c>
      <c r="AK1495" s="84">
        <f>IF(Dane!$E$3=1,BB1495,IF(Dane!$E$3=2,BF1495,BI1495))</f>
        <v>0</v>
      </c>
      <c r="AL1495" s="84">
        <f>IF(Dane!$E$3=1,BL1495,IF(Dane!$E$3=2,BP1495,BS1495))</f>
        <v>0</v>
      </c>
      <c r="AM1495" s="84">
        <f>IF(Dane!$E$3=1,BM1495,IF(Dane!$E$3=2,BQ1495,BT1495))</f>
        <v>0</v>
      </c>
      <c r="AN1495" s="39">
        <f>IF(Dane!$C$9="",0,IFERROR(J1495/R1495,0))</f>
        <v>0</v>
      </c>
      <c r="AO1495" s="39">
        <f>IF(Dane!$C$9="",0,IFERROR(ROUND(J1495-ROUND(J1495*0.0976,2)-ROUND(J1495*0.015,2)-ROUND(J1495*0.0245,2),2)/R1495,0))</f>
        <v>0</v>
      </c>
      <c r="AP1495" s="39">
        <f t="shared" si="354"/>
        <v>0</v>
      </c>
      <c r="AQ1495" s="39">
        <f t="shared" si="355"/>
        <v>0</v>
      </c>
      <c r="AR1495" s="39">
        <f t="shared" si="351"/>
        <v>0</v>
      </c>
      <c r="AS1495" s="39">
        <f>IF(Dane!$C$9="",0,IFERROR(AR1495/R1495,0))</f>
        <v>0</v>
      </c>
      <c r="AT1495" s="39">
        <f t="shared" si="356"/>
        <v>0</v>
      </c>
      <c r="AU1495" s="39">
        <v>0</v>
      </c>
      <c r="AV1495" s="39">
        <f t="shared" si="357"/>
        <v>0</v>
      </c>
      <c r="AW1495" s="39">
        <f>IF(Dane!$C$9="",0,IF(ROUND((N1495+O1495)*AV1495,2)&gt;$AN$1,$AN$1,ROUND((N1495+O1495)*AV1495,2)))</f>
        <v>0</v>
      </c>
      <c r="AX1495" s="39">
        <v>0</v>
      </c>
      <c r="AY1495" s="39">
        <f>IF(Dane!$C$9=2,IFERROR(J1495/W1495,0),IF(Dane!$C$9=3,IFERROR(J1495/W1495,0),0))</f>
        <v>0</v>
      </c>
      <c r="AZ1495" s="39">
        <f>IF(Dane!$C$9=2,IFERROR(ROUND(J1495-ROUND(J1495*0.0976,2)-ROUND(J1495*0.015,2)-ROUND(J1495*0.0245,2),2)/W1495,0),IF(Dane!$C$9=3,IFERROR(ROUND(J1495-ROUND(J1495*0.0976,2)-ROUND(J1495*0.015,2)-ROUND(J1495*0.0245,2),2)/W1495,0),0))</f>
        <v>0</v>
      </c>
      <c r="BA1495" s="39">
        <f t="shared" si="358"/>
        <v>0</v>
      </c>
      <c r="BB1495" s="39">
        <f t="shared" si="359"/>
        <v>0</v>
      </c>
      <c r="BC1495" s="39">
        <f t="shared" si="352"/>
        <v>0</v>
      </c>
      <c r="BD1495" s="39">
        <f>IF(Dane!$C$9=2,IFERROR(BC1495/W1495,0),IF(Dane!$C$9=3,IFERROR(BC1495/W1495,0),0))</f>
        <v>0</v>
      </c>
      <c r="BE1495" s="39">
        <f t="shared" si="360"/>
        <v>0</v>
      </c>
      <c r="BF1495" s="39">
        <v>0</v>
      </c>
      <c r="BG1495" s="39">
        <f t="shared" si="361"/>
        <v>0</v>
      </c>
      <c r="BH1495" s="39">
        <f>IF(Dane!$C$9=2,IF(ROUND((S1495+T1495)*BG1495,2)&gt;$AN$1,$AN$1,ROUND((S1495+T1495)*BG1495,2)),IF(Dane!$C$9=3,IF(ROUND((S1495+T1495)*BG1495,2)&gt;$AN$1,$AN$1,ROUND((S1495+T1495)*BG1495,2)),0))</f>
        <v>0</v>
      </c>
      <c r="BI1495" s="39">
        <v>0</v>
      </c>
      <c r="BJ1495" s="39">
        <f>IF(Dane!$C$9=3,IFERROR(J1495/AB1495,0),0)</f>
        <v>0</v>
      </c>
      <c r="BK1495" s="39">
        <f>IF(Dane!$C$9=3,IFERROR(ROUND(J1495-ROUND(J1495*0.0976,2)-ROUND(J1495*0.015,2)-ROUND(J1495*0.0245,2),2)/AB1495,0),0)</f>
        <v>0</v>
      </c>
      <c r="BL1495" s="39">
        <f t="shared" si="362"/>
        <v>0</v>
      </c>
      <c r="BM1495" s="39">
        <f t="shared" si="363"/>
        <v>0</v>
      </c>
      <c r="BN1495" s="39">
        <f t="shared" si="353"/>
        <v>0</v>
      </c>
      <c r="BO1495" s="39">
        <f>IF(Dane!$C$9=3,IFERROR(BN1495/AB1495,0),0)</f>
        <v>0</v>
      </c>
      <c r="BP1495" s="39">
        <f t="shared" si="364"/>
        <v>0</v>
      </c>
      <c r="BQ1495" s="39">
        <v>0</v>
      </c>
      <c r="BR1495" s="39">
        <f t="shared" si="365"/>
        <v>0</v>
      </c>
      <c r="BS1495" s="39">
        <f>IF(Dane!$C$9=3,IF(ROUND((X1495+Y1495)*BR1495,2)&gt;$AN$1,$AN$1,ROUND((X1495+Y1495)*BR1495,2)),0)</f>
        <v>0</v>
      </c>
      <c r="BT1495" s="39">
        <v>0</v>
      </c>
    </row>
    <row r="1496" spans="1:72">
      <c r="A1496" s="87">
        <v>1487</v>
      </c>
      <c r="B1496" s="1"/>
      <c r="C1496" s="1"/>
      <c r="D1496" s="2"/>
      <c r="E1496" s="3"/>
      <c r="F1496" s="4"/>
      <c r="G1496" s="5"/>
      <c r="H1496" s="5"/>
      <c r="I1496" s="6"/>
      <c r="J1496" s="5"/>
      <c r="K1496" s="5"/>
      <c r="L1496" s="5"/>
      <c r="M1496" s="55"/>
      <c r="N1496" s="8"/>
      <c r="O1496" s="105"/>
      <c r="P1496" s="5"/>
      <c r="Q1496" s="5"/>
      <c r="R1496" s="105">
        <f>Dane!$C$10</f>
        <v>0</v>
      </c>
      <c r="S1496" s="8"/>
      <c r="T1496" s="105"/>
      <c r="U1496" s="5"/>
      <c r="V1496" s="5"/>
      <c r="W1496" s="107">
        <f>Dane!$C$11</f>
        <v>0</v>
      </c>
      <c r="X1496" s="8"/>
      <c r="Y1496" s="105"/>
      <c r="Z1496" s="5"/>
      <c r="AA1496" s="5"/>
      <c r="AB1496" s="110">
        <f>Dane!$C$12</f>
        <v>0</v>
      </c>
      <c r="AC1496" s="108">
        <f>IF(Dane!$E$3=1,AP1496+BA1496+BL1496,IF(Dane!$E$3=2,AT1496+BE1496+BP1496,AW1496+BH1496+BS1496))</f>
        <v>0</v>
      </c>
      <c r="AD1496" s="14">
        <f>IF(Dane!$E$3=1,AQ1496+BB1496+BM1496,IF(Dane!$E$3=2,AU1496+BF1496+BQ1496,AX1496+BI1496+BT1496))</f>
        <v>0</v>
      </c>
      <c r="AE1496" s="14">
        <f>IF((J1496*Dane!$C$9)-AC1496&lt;0,0,(J1496*Dane!$C$9)-AC1496)</f>
        <v>0</v>
      </c>
      <c r="AF1496" s="61">
        <f>IF((K1496*Dane!$C$9)-AD1496&lt;0,0,(K1496*Dane!$C$9)-AD1496)</f>
        <v>0</v>
      </c>
      <c r="AG1496" s="93"/>
      <c r="AH1496" s="84">
        <f>IF(Dane!$E$3=1,AP1496,IF(Dane!$E$3=2,AT1496,AW1496))</f>
        <v>0</v>
      </c>
      <c r="AI1496" s="84">
        <f>IF(Dane!$E$3=1,AQ1496,IF(Dane!$E$3=2,AU1496,AX1496))</f>
        <v>0</v>
      </c>
      <c r="AJ1496" s="84">
        <f>IF(Dane!$E$3=1,BA1496,IF(Dane!$E$3=2,BE1496,BH1496))</f>
        <v>0</v>
      </c>
      <c r="AK1496" s="84">
        <f>IF(Dane!$E$3=1,BB1496,IF(Dane!$E$3=2,BF1496,BI1496))</f>
        <v>0</v>
      </c>
      <c r="AL1496" s="84">
        <f>IF(Dane!$E$3=1,BL1496,IF(Dane!$E$3=2,BP1496,BS1496))</f>
        <v>0</v>
      </c>
      <c r="AM1496" s="84">
        <f>IF(Dane!$E$3=1,BM1496,IF(Dane!$E$3=2,BQ1496,BT1496))</f>
        <v>0</v>
      </c>
      <c r="AN1496" s="39">
        <f>IF(Dane!$C$9="",0,IFERROR(J1496/R1496,0))</f>
        <v>0</v>
      </c>
      <c r="AO1496" s="39">
        <f>IF(Dane!$C$9="",0,IFERROR(ROUND(J1496-ROUND(J1496*0.0976,2)-ROUND(J1496*0.015,2)-ROUND(J1496*0.0245,2),2)/R1496,0))</f>
        <v>0</v>
      </c>
      <c r="AP1496" s="39">
        <f t="shared" si="354"/>
        <v>0</v>
      </c>
      <c r="AQ1496" s="39">
        <f t="shared" si="355"/>
        <v>0</v>
      </c>
      <c r="AR1496" s="39">
        <f t="shared" si="351"/>
        <v>0</v>
      </c>
      <c r="AS1496" s="39">
        <f>IF(Dane!$C$9="",0,IFERROR(AR1496/R1496,0))</f>
        <v>0</v>
      </c>
      <c r="AT1496" s="39">
        <f t="shared" si="356"/>
        <v>0</v>
      </c>
      <c r="AU1496" s="39">
        <v>0</v>
      </c>
      <c r="AV1496" s="39">
        <f t="shared" si="357"/>
        <v>0</v>
      </c>
      <c r="AW1496" s="39">
        <f>IF(Dane!$C$9="",0,IF(ROUND((N1496+O1496)*AV1496,2)&gt;$AN$1,$AN$1,ROUND((N1496+O1496)*AV1496,2)))</f>
        <v>0</v>
      </c>
      <c r="AX1496" s="39">
        <v>0</v>
      </c>
      <c r="AY1496" s="39">
        <f>IF(Dane!$C$9=2,IFERROR(J1496/W1496,0),IF(Dane!$C$9=3,IFERROR(J1496/W1496,0),0))</f>
        <v>0</v>
      </c>
      <c r="AZ1496" s="39">
        <f>IF(Dane!$C$9=2,IFERROR(ROUND(J1496-ROUND(J1496*0.0976,2)-ROUND(J1496*0.015,2)-ROUND(J1496*0.0245,2),2)/W1496,0),IF(Dane!$C$9=3,IFERROR(ROUND(J1496-ROUND(J1496*0.0976,2)-ROUND(J1496*0.015,2)-ROUND(J1496*0.0245,2),2)/W1496,0),0))</f>
        <v>0</v>
      </c>
      <c r="BA1496" s="39">
        <f t="shared" si="358"/>
        <v>0</v>
      </c>
      <c r="BB1496" s="39">
        <f t="shared" si="359"/>
        <v>0</v>
      </c>
      <c r="BC1496" s="39">
        <f t="shared" si="352"/>
        <v>0</v>
      </c>
      <c r="BD1496" s="39">
        <f>IF(Dane!$C$9=2,IFERROR(BC1496/W1496,0),IF(Dane!$C$9=3,IFERROR(BC1496/W1496,0),0))</f>
        <v>0</v>
      </c>
      <c r="BE1496" s="39">
        <f t="shared" si="360"/>
        <v>0</v>
      </c>
      <c r="BF1496" s="39">
        <v>0</v>
      </c>
      <c r="BG1496" s="39">
        <f t="shared" si="361"/>
        <v>0</v>
      </c>
      <c r="BH1496" s="39">
        <f>IF(Dane!$C$9=2,IF(ROUND((S1496+T1496)*BG1496,2)&gt;$AN$1,$AN$1,ROUND((S1496+T1496)*BG1496,2)),IF(Dane!$C$9=3,IF(ROUND((S1496+T1496)*BG1496,2)&gt;$AN$1,$AN$1,ROUND((S1496+T1496)*BG1496,2)),0))</f>
        <v>0</v>
      </c>
      <c r="BI1496" s="39">
        <v>0</v>
      </c>
      <c r="BJ1496" s="39">
        <f>IF(Dane!$C$9=3,IFERROR(J1496/AB1496,0),0)</f>
        <v>0</v>
      </c>
      <c r="BK1496" s="39">
        <f>IF(Dane!$C$9=3,IFERROR(ROUND(J1496-ROUND(J1496*0.0976,2)-ROUND(J1496*0.015,2)-ROUND(J1496*0.0245,2),2)/AB1496,0),0)</f>
        <v>0</v>
      </c>
      <c r="BL1496" s="39">
        <f t="shared" si="362"/>
        <v>0</v>
      </c>
      <c r="BM1496" s="39">
        <f t="shared" si="363"/>
        <v>0</v>
      </c>
      <c r="BN1496" s="39">
        <f t="shared" si="353"/>
        <v>0</v>
      </c>
      <c r="BO1496" s="39">
        <f>IF(Dane!$C$9=3,IFERROR(BN1496/AB1496,0),0)</f>
        <v>0</v>
      </c>
      <c r="BP1496" s="39">
        <f t="shared" si="364"/>
        <v>0</v>
      </c>
      <c r="BQ1496" s="39">
        <v>0</v>
      </c>
      <c r="BR1496" s="39">
        <f t="shared" si="365"/>
        <v>0</v>
      </c>
      <c r="BS1496" s="39">
        <f>IF(Dane!$C$9=3,IF(ROUND((X1496+Y1496)*BR1496,2)&gt;$AN$1,$AN$1,ROUND((X1496+Y1496)*BR1496,2)),0)</f>
        <v>0</v>
      </c>
      <c r="BT1496" s="39">
        <v>0</v>
      </c>
    </row>
    <row r="1497" spans="1:72">
      <c r="A1497" s="87">
        <v>1488</v>
      </c>
      <c r="B1497" s="1"/>
      <c r="C1497" s="1"/>
      <c r="D1497" s="2"/>
      <c r="E1497" s="3"/>
      <c r="F1497" s="4"/>
      <c r="G1497" s="5"/>
      <c r="H1497" s="5"/>
      <c r="I1497" s="6"/>
      <c r="J1497" s="5"/>
      <c r="K1497" s="5"/>
      <c r="L1497" s="5"/>
      <c r="M1497" s="55"/>
      <c r="N1497" s="8"/>
      <c r="O1497" s="105"/>
      <c r="P1497" s="5"/>
      <c r="Q1497" s="5"/>
      <c r="R1497" s="105">
        <f>Dane!$C$10</f>
        <v>0</v>
      </c>
      <c r="S1497" s="8"/>
      <c r="T1497" s="105"/>
      <c r="U1497" s="5"/>
      <c r="V1497" s="5"/>
      <c r="W1497" s="107">
        <f>Dane!$C$11</f>
        <v>0</v>
      </c>
      <c r="X1497" s="8"/>
      <c r="Y1497" s="105"/>
      <c r="Z1497" s="5"/>
      <c r="AA1497" s="5"/>
      <c r="AB1497" s="110">
        <f>Dane!$C$12</f>
        <v>0</v>
      </c>
      <c r="AC1497" s="108">
        <f>IF(Dane!$E$3=1,AP1497+BA1497+BL1497,IF(Dane!$E$3=2,AT1497+BE1497+BP1497,AW1497+BH1497+BS1497))</f>
        <v>0</v>
      </c>
      <c r="AD1497" s="14">
        <f>IF(Dane!$E$3=1,AQ1497+BB1497+BM1497,IF(Dane!$E$3=2,AU1497+BF1497+BQ1497,AX1497+BI1497+BT1497))</f>
        <v>0</v>
      </c>
      <c r="AE1497" s="14">
        <f>IF((J1497*Dane!$C$9)-AC1497&lt;0,0,(J1497*Dane!$C$9)-AC1497)</f>
        <v>0</v>
      </c>
      <c r="AF1497" s="61">
        <f>IF((K1497*Dane!$C$9)-AD1497&lt;0,0,(K1497*Dane!$C$9)-AD1497)</f>
        <v>0</v>
      </c>
      <c r="AG1497" s="93"/>
      <c r="AH1497" s="84">
        <f>IF(Dane!$E$3=1,AP1497,IF(Dane!$E$3=2,AT1497,AW1497))</f>
        <v>0</v>
      </c>
      <c r="AI1497" s="84">
        <f>IF(Dane!$E$3=1,AQ1497,IF(Dane!$E$3=2,AU1497,AX1497))</f>
        <v>0</v>
      </c>
      <c r="AJ1497" s="84">
        <f>IF(Dane!$E$3=1,BA1497,IF(Dane!$E$3=2,BE1497,BH1497))</f>
        <v>0</v>
      </c>
      <c r="AK1497" s="84">
        <f>IF(Dane!$E$3=1,BB1497,IF(Dane!$E$3=2,BF1497,BI1497))</f>
        <v>0</v>
      </c>
      <c r="AL1497" s="84">
        <f>IF(Dane!$E$3=1,BL1497,IF(Dane!$E$3=2,BP1497,BS1497))</f>
        <v>0</v>
      </c>
      <c r="AM1497" s="84">
        <f>IF(Dane!$E$3=1,BM1497,IF(Dane!$E$3=2,BQ1497,BT1497))</f>
        <v>0</v>
      </c>
      <c r="AN1497" s="39">
        <f>IF(Dane!$C$9="",0,IFERROR(J1497/R1497,0))</f>
        <v>0</v>
      </c>
      <c r="AO1497" s="39">
        <f>IF(Dane!$C$9="",0,IFERROR(ROUND(J1497-ROUND(J1497*0.0976,2)-ROUND(J1497*0.015,2)-ROUND(J1497*0.0245,2),2)/R1497,0))</f>
        <v>0</v>
      </c>
      <c r="AP1497" s="39">
        <f t="shared" si="354"/>
        <v>0</v>
      </c>
      <c r="AQ1497" s="39">
        <f t="shared" si="355"/>
        <v>0</v>
      </c>
      <c r="AR1497" s="39">
        <f t="shared" si="351"/>
        <v>0</v>
      </c>
      <c r="AS1497" s="39">
        <f>IF(Dane!$C$9="",0,IFERROR(AR1497/R1497,0))</f>
        <v>0</v>
      </c>
      <c r="AT1497" s="39">
        <f t="shared" si="356"/>
        <v>0</v>
      </c>
      <c r="AU1497" s="39">
        <v>0</v>
      </c>
      <c r="AV1497" s="39">
        <f t="shared" si="357"/>
        <v>0</v>
      </c>
      <c r="AW1497" s="39">
        <f>IF(Dane!$C$9="",0,IF(ROUND((N1497+O1497)*AV1497,2)&gt;$AN$1,$AN$1,ROUND((N1497+O1497)*AV1497,2)))</f>
        <v>0</v>
      </c>
      <c r="AX1497" s="39">
        <v>0</v>
      </c>
      <c r="AY1497" s="39">
        <f>IF(Dane!$C$9=2,IFERROR(J1497/W1497,0),IF(Dane!$C$9=3,IFERROR(J1497/W1497,0),0))</f>
        <v>0</v>
      </c>
      <c r="AZ1497" s="39">
        <f>IF(Dane!$C$9=2,IFERROR(ROUND(J1497-ROUND(J1497*0.0976,2)-ROUND(J1497*0.015,2)-ROUND(J1497*0.0245,2),2)/W1497,0),IF(Dane!$C$9=3,IFERROR(ROUND(J1497-ROUND(J1497*0.0976,2)-ROUND(J1497*0.015,2)-ROUND(J1497*0.0245,2),2)/W1497,0),0))</f>
        <v>0</v>
      </c>
      <c r="BA1497" s="39">
        <f t="shared" si="358"/>
        <v>0</v>
      </c>
      <c r="BB1497" s="39">
        <f t="shared" si="359"/>
        <v>0</v>
      </c>
      <c r="BC1497" s="39">
        <f t="shared" si="352"/>
        <v>0</v>
      </c>
      <c r="BD1497" s="39">
        <f>IF(Dane!$C$9=2,IFERROR(BC1497/W1497,0),IF(Dane!$C$9=3,IFERROR(BC1497/W1497,0),0))</f>
        <v>0</v>
      </c>
      <c r="BE1497" s="39">
        <f t="shared" si="360"/>
        <v>0</v>
      </c>
      <c r="BF1497" s="39">
        <v>0</v>
      </c>
      <c r="BG1497" s="39">
        <f t="shared" si="361"/>
        <v>0</v>
      </c>
      <c r="BH1497" s="39">
        <f>IF(Dane!$C$9=2,IF(ROUND((S1497+T1497)*BG1497,2)&gt;$AN$1,$AN$1,ROUND((S1497+T1497)*BG1497,2)),IF(Dane!$C$9=3,IF(ROUND((S1497+T1497)*BG1497,2)&gt;$AN$1,$AN$1,ROUND((S1497+T1497)*BG1497,2)),0))</f>
        <v>0</v>
      </c>
      <c r="BI1497" s="39">
        <v>0</v>
      </c>
      <c r="BJ1497" s="39">
        <f>IF(Dane!$C$9=3,IFERROR(J1497/AB1497,0),0)</f>
        <v>0</v>
      </c>
      <c r="BK1497" s="39">
        <f>IF(Dane!$C$9=3,IFERROR(ROUND(J1497-ROUND(J1497*0.0976,2)-ROUND(J1497*0.015,2)-ROUND(J1497*0.0245,2),2)/AB1497,0),0)</f>
        <v>0</v>
      </c>
      <c r="BL1497" s="39">
        <f t="shared" si="362"/>
        <v>0</v>
      </c>
      <c r="BM1497" s="39">
        <f t="shared" si="363"/>
        <v>0</v>
      </c>
      <c r="BN1497" s="39">
        <f t="shared" si="353"/>
        <v>0</v>
      </c>
      <c r="BO1497" s="39">
        <f>IF(Dane!$C$9=3,IFERROR(BN1497/AB1497,0),0)</f>
        <v>0</v>
      </c>
      <c r="BP1497" s="39">
        <f t="shared" si="364"/>
        <v>0</v>
      </c>
      <c r="BQ1497" s="39">
        <v>0</v>
      </c>
      <c r="BR1497" s="39">
        <f t="shared" si="365"/>
        <v>0</v>
      </c>
      <c r="BS1497" s="39">
        <f>IF(Dane!$C$9=3,IF(ROUND((X1497+Y1497)*BR1497,2)&gt;$AN$1,$AN$1,ROUND((X1497+Y1497)*BR1497,2)),0)</f>
        <v>0</v>
      </c>
      <c r="BT1497" s="39">
        <v>0</v>
      </c>
    </row>
    <row r="1498" spans="1:72">
      <c r="A1498" s="87">
        <v>1489</v>
      </c>
      <c r="B1498" s="1"/>
      <c r="C1498" s="1"/>
      <c r="D1498" s="2"/>
      <c r="E1498" s="3"/>
      <c r="F1498" s="4"/>
      <c r="G1498" s="5"/>
      <c r="H1498" s="5"/>
      <c r="I1498" s="6"/>
      <c r="J1498" s="5"/>
      <c r="K1498" s="5"/>
      <c r="L1498" s="5"/>
      <c r="M1498" s="55"/>
      <c r="N1498" s="8"/>
      <c r="O1498" s="105"/>
      <c r="P1498" s="5"/>
      <c r="Q1498" s="5"/>
      <c r="R1498" s="105">
        <f>Dane!$C$10</f>
        <v>0</v>
      </c>
      <c r="S1498" s="8"/>
      <c r="T1498" s="105"/>
      <c r="U1498" s="5"/>
      <c r="V1498" s="5"/>
      <c r="W1498" s="107">
        <f>Dane!$C$11</f>
        <v>0</v>
      </c>
      <c r="X1498" s="8"/>
      <c r="Y1498" s="105"/>
      <c r="Z1498" s="5"/>
      <c r="AA1498" s="5"/>
      <c r="AB1498" s="110">
        <f>Dane!$C$12</f>
        <v>0</v>
      </c>
      <c r="AC1498" s="108">
        <f>IF(Dane!$E$3=1,AP1498+BA1498+BL1498,IF(Dane!$E$3=2,AT1498+BE1498+BP1498,AW1498+BH1498+BS1498))</f>
        <v>0</v>
      </c>
      <c r="AD1498" s="14">
        <f>IF(Dane!$E$3=1,AQ1498+BB1498+BM1498,IF(Dane!$E$3=2,AU1498+BF1498+BQ1498,AX1498+BI1498+BT1498))</f>
        <v>0</v>
      </c>
      <c r="AE1498" s="14">
        <f>IF((J1498*Dane!$C$9)-AC1498&lt;0,0,(J1498*Dane!$C$9)-AC1498)</f>
        <v>0</v>
      </c>
      <c r="AF1498" s="61">
        <f>IF((K1498*Dane!$C$9)-AD1498&lt;0,0,(K1498*Dane!$C$9)-AD1498)</f>
        <v>0</v>
      </c>
      <c r="AG1498" s="93"/>
      <c r="AH1498" s="84">
        <f>IF(Dane!$E$3=1,AP1498,IF(Dane!$E$3=2,AT1498,AW1498))</f>
        <v>0</v>
      </c>
      <c r="AI1498" s="84">
        <f>IF(Dane!$E$3=1,AQ1498,IF(Dane!$E$3=2,AU1498,AX1498))</f>
        <v>0</v>
      </c>
      <c r="AJ1498" s="84">
        <f>IF(Dane!$E$3=1,BA1498,IF(Dane!$E$3=2,BE1498,BH1498))</f>
        <v>0</v>
      </c>
      <c r="AK1498" s="84">
        <f>IF(Dane!$E$3=1,BB1498,IF(Dane!$E$3=2,BF1498,BI1498))</f>
        <v>0</v>
      </c>
      <c r="AL1498" s="84">
        <f>IF(Dane!$E$3=1,BL1498,IF(Dane!$E$3=2,BP1498,BS1498))</f>
        <v>0</v>
      </c>
      <c r="AM1498" s="84">
        <f>IF(Dane!$E$3=1,BM1498,IF(Dane!$E$3=2,BQ1498,BT1498))</f>
        <v>0</v>
      </c>
      <c r="AN1498" s="39">
        <f>IF(Dane!$C$9="",0,IFERROR(J1498/R1498,0))</f>
        <v>0</v>
      </c>
      <c r="AO1498" s="39">
        <f>IF(Dane!$C$9="",0,IFERROR(ROUND(J1498-ROUND(J1498*0.0976,2)-ROUND(J1498*0.015,2)-ROUND(J1498*0.0245,2),2)/R1498,0))</f>
        <v>0</v>
      </c>
      <c r="AP1498" s="39">
        <f t="shared" si="354"/>
        <v>0</v>
      </c>
      <c r="AQ1498" s="39">
        <f t="shared" si="355"/>
        <v>0</v>
      </c>
      <c r="AR1498" s="39">
        <f t="shared" si="351"/>
        <v>0</v>
      </c>
      <c r="AS1498" s="39">
        <f>IF(Dane!$C$9="",0,IFERROR(AR1498/R1498,0))</f>
        <v>0</v>
      </c>
      <c r="AT1498" s="39">
        <f t="shared" si="356"/>
        <v>0</v>
      </c>
      <c r="AU1498" s="39">
        <v>0</v>
      </c>
      <c r="AV1498" s="39">
        <f t="shared" si="357"/>
        <v>0</v>
      </c>
      <c r="AW1498" s="39">
        <f>IF(Dane!$C$9="",0,IF(ROUND((N1498+O1498)*AV1498,2)&gt;$AN$1,$AN$1,ROUND((N1498+O1498)*AV1498,2)))</f>
        <v>0</v>
      </c>
      <c r="AX1498" s="39">
        <v>0</v>
      </c>
      <c r="AY1498" s="39">
        <f>IF(Dane!$C$9=2,IFERROR(J1498/W1498,0),IF(Dane!$C$9=3,IFERROR(J1498/W1498,0),0))</f>
        <v>0</v>
      </c>
      <c r="AZ1498" s="39">
        <f>IF(Dane!$C$9=2,IFERROR(ROUND(J1498-ROUND(J1498*0.0976,2)-ROUND(J1498*0.015,2)-ROUND(J1498*0.0245,2),2)/W1498,0),IF(Dane!$C$9=3,IFERROR(ROUND(J1498-ROUND(J1498*0.0976,2)-ROUND(J1498*0.015,2)-ROUND(J1498*0.0245,2),2)/W1498,0),0))</f>
        <v>0</v>
      </c>
      <c r="BA1498" s="39">
        <f t="shared" si="358"/>
        <v>0</v>
      </c>
      <c r="BB1498" s="39">
        <f t="shared" si="359"/>
        <v>0</v>
      </c>
      <c r="BC1498" s="39">
        <f t="shared" si="352"/>
        <v>0</v>
      </c>
      <c r="BD1498" s="39">
        <f>IF(Dane!$C$9=2,IFERROR(BC1498/W1498,0),IF(Dane!$C$9=3,IFERROR(BC1498/W1498,0),0))</f>
        <v>0</v>
      </c>
      <c r="BE1498" s="39">
        <f t="shared" si="360"/>
        <v>0</v>
      </c>
      <c r="BF1498" s="39">
        <v>0</v>
      </c>
      <c r="BG1498" s="39">
        <f t="shared" si="361"/>
        <v>0</v>
      </c>
      <c r="BH1498" s="39">
        <f>IF(Dane!$C$9=2,IF(ROUND((S1498+T1498)*BG1498,2)&gt;$AN$1,$AN$1,ROUND((S1498+T1498)*BG1498,2)),IF(Dane!$C$9=3,IF(ROUND((S1498+T1498)*BG1498,2)&gt;$AN$1,$AN$1,ROUND((S1498+T1498)*BG1498,2)),0))</f>
        <v>0</v>
      </c>
      <c r="BI1498" s="39">
        <v>0</v>
      </c>
      <c r="BJ1498" s="39">
        <f>IF(Dane!$C$9=3,IFERROR(J1498/AB1498,0),0)</f>
        <v>0</v>
      </c>
      <c r="BK1498" s="39">
        <f>IF(Dane!$C$9=3,IFERROR(ROUND(J1498-ROUND(J1498*0.0976,2)-ROUND(J1498*0.015,2)-ROUND(J1498*0.0245,2),2)/AB1498,0),0)</f>
        <v>0</v>
      </c>
      <c r="BL1498" s="39">
        <f t="shared" si="362"/>
        <v>0</v>
      </c>
      <c r="BM1498" s="39">
        <f t="shared" si="363"/>
        <v>0</v>
      </c>
      <c r="BN1498" s="39">
        <f t="shared" si="353"/>
        <v>0</v>
      </c>
      <c r="BO1498" s="39">
        <f>IF(Dane!$C$9=3,IFERROR(BN1498/AB1498,0),0)</f>
        <v>0</v>
      </c>
      <c r="BP1498" s="39">
        <f t="shared" si="364"/>
        <v>0</v>
      </c>
      <c r="BQ1498" s="39">
        <v>0</v>
      </c>
      <c r="BR1498" s="39">
        <f t="shared" si="365"/>
        <v>0</v>
      </c>
      <c r="BS1498" s="39">
        <f>IF(Dane!$C$9=3,IF(ROUND((X1498+Y1498)*BR1498,2)&gt;$AN$1,$AN$1,ROUND((X1498+Y1498)*BR1498,2)),0)</f>
        <v>0</v>
      </c>
      <c r="BT1498" s="39">
        <v>0</v>
      </c>
    </row>
    <row r="1499" spans="1:72">
      <c r="A1499" s="87">
        <v>1490</v>
      </c>
      <c r="B1499" s="1"/>
      <c r="C1499" s="1"/>
      <c r="D1499" s="2"/>
      <c r="E1499" s="3"/>
      <c r="F1499" s="4"/>
      <c r="G1499" s="5"/>
      <c r="H1499" s="5"/>
      <c r="I1499" s="6"/>
      <c r="J1499" s="5"/>
      <c r="K1499" s="5"/>
      <c r="L1499" s="5"/>
      <c r="M1499" s="55"/>
      <c r="N1499" s="8"/>
      <c r="O1499" s="105"/>
      <c r="P1499" s="5"/>
      <c r="Q1499" s="5"/>
      <c r="R1499" s="105">
        <f>Dane!$C$10</f>
        <v>0</v>
      </c>
      <c r="S1499" s="8"/>
      <c r="T1499" s="105"/>
      <c r="U1499" s="5"/>
      <c r="V1499" s="5"/>
      <c r="W1499" s="107">
        <f>Dane!$C$11</f>
        <v>0</v>
      </c>
      <c r="X1499" s="8"/>
      <c r="Y1499" s="105"/>
      <c r="Z1499" s="5"/>
      <c r="AA1499" s="5"/>
      <c r="AB1499" s="110">
        <f>Dane!$C$12</f>
        <v>0</v>
      </c>
      <c r="AC1499" s="108">
        <f>IF(Dane!$E$3=1,AP1499+BA1499+BL1499,IF(Dane!$E$3=2,AT1499+BE1499+BP1499,AW1499+BH1499+BS1499))</f>
        <v>0</v>
      </c>
      <c r="AD1499" s="14">
        <f>IF(Dane!$E$3=1,AQ1499+BB1499+BM1499,IF(Dane!$E$3=2,AU1499+BF1499+BQ1499,AX1499+BI1499+BT1499))</f>
        <v>0</v>
      </c>
      <c r="AE1499" s="14">
        <f>IF((J1499*Dane!$C$9)-AC1499&lt;0,0,(J1499*Dane!$C$9)-AC1499)</f>
        <v>0</v>
      </c>
      <c r="AF1499" s="61">
        <f>IF((K1499*Dane!$C$9)-AD1499&lt;0,0,(K1499*Dane!$C$9)-AD1499)</f>
        <v>0</v>
      </c>
      <c r="AG1499" s="93"/>
      <c r="AH1499" s="84">
        <f>IF(Dane!$E$3=1,AP1499,IF(Dane!$E$3=2,AT1499,AW1499))</f>
        <v>0</v>
      </c>
      <c r="AI1499" s="84">
        <f>IF(Dane!$E$3=1,AQ1499,IF(Dane!$E$3=2,AU1499,AX1499))</f>
        <v>0</v>
      </c>
      <c r="AJ1499" s="84">
        <f>IF(Dane!$E$3=1,BA1499,IF(Dane!$E$3=2,BE1499,BH1499))</f>
        <v>0</v>
      </c>
      <c r="AK1499" s="84">
        <f>IF(Dane!$E$3=1,BB1499,IF(Dane!$E$3=2,BF1499,BI1499))</f>
        <v>0</v>
      </c>
      <c r="AL1499" s="84">
        <f>IF(Dane!$E$3=1,BL1499,IF(Dane!$E$3=2,BP1499,BS1499))</f>
        <v>0</v>
      </c>
      <c r="AM1499" s="84">
        <f>IF(Dane!$E$3=1,BM1499,IF(Dane!$E$3=2,BQ1499,BT1499))</f>
        <v>0</v>
      </c>
      <c r="AN1499" s="39">
        <f>IF(Dane!$C$9="",0,IFERROR(J1499/R1499,0))</f>
        <v>0</v>
      </c>
      <c r="AO1499" s="39">
        <f>IF(Dane!$C$9="",0,IFERROR(ROUND(J1499-ROUND(J1499*0.0976,2)-ROUND(J1499*0.015,2)-ROUND(J1499*0.0245,2),2)/R1499,0))</f>
        <v>0</v>
      </c>
      <c r="AP1499" s="39">
        <f t="shared" si="354"/>
        <v>0</v>
      </c>
      <c r="AQ1499" s="39">
        <f t="shared" si="355"/>
        <v>0</v>
      </c>
      <c r="AR1499" s="39">
        <f t="shared" si="351"/>
        <v>0</v>
      </c>
      <c r="AS1499" s="39">
        <f>IF(Dane!$C$9="",0,IFERROR(AR1499/R1499,0))</f>
        <v>0</v>
      </c>
      <c r="AT1499" s="39">
        <f t="shared" si="356"/>
        <v>0</v>
      </c>
      <c r="AU1499" s="39">
        <v>0</v>
      </c>
      <c r="AV1499" s="39">
        <f t="shared" si="357"/>
        <v>0</v>
      </c>
      <c r="AW1499" s="39">
        <f>IF(Dane!$C$9="",0,IF(ROUND((N1499+O1499)*AV1499,2)&gt;$AN$1,$AN$1,ROUND((N1499+O1499)*AV1499,2)))</f>
        <v>0</v>
      </c>
      <c r="AX1499" s="39">
        <v>0</v>
      </c>
      <c r="AY1499" s="39">
        <f>IF(Dane!$C$9=2,IFERROR(J1499/W1499,0),IF(Dane!$C$9=3,IFERROR(J1499/W1499,0),0))</f>
        <v>0</v>
      </c>
      <c r="AZ1499" s="39">
        <f>IF(Dane!$C$9=2,IFERROR(ROUND(J1499-ROUND(J1499*0.0976,2)-ROUND(J1499*0.015,2)-ROUND(J1499*0.0245,2),2)/W1499,0),IF(Dane!$C$9=3,IFERROR(ROUND(J1499-ROUND(J1499*0.0976,2)-ROUND(J1499*0.015,2)-ROUND(J1499*0.0245,2),2)/W1499,0),0))</f>
        <v>0</v>
      </c>
      <c r="BA1499" s="39">
        <f t="shared" si="358"/>
        <v>0</v>
      </c>
      <c r="BB1499" s="39">
        <f t="shared" si="359"/>
        <v>0</v>
      </c>
      <c r="BC1499" s="39">
        <f t="shared" si="352"/>
        <v>0</v>
      </c>
      <c r="BD1499" s="39">
        <f>IF(Dane!$C$9=2,IFERROR(BC1499/W1499,0),IF(Dane!$C$9=3,IFERROR(BC1499/W1499,0),0))</f>
        <v>0</v>
      </c>
      <c r="BE1499" s="39">
        <f t="shared" si="360"/>
        <v>0</v>
      </c>
      <c r="BF1499" s="39">
        <v>0</v>
      </c>
      <c r="BG1499" s="39">
        <f t="shared" si="361"/>
        <v>0</v>
      </c>
      <c r="BH1499" s="39">
        <f>IF(Dane!$C$9=2,IF(ROUND((S1499+T1499)*BG1499,2)&gt;$AN$1,$AN$1,ROUND((S1499+T1499)*BG1499,2)),IF(Dane!$C$9=3,IF(ROUND((S1499+T1499)*BG1499,2)&gt;$AN$1,$AN$1,ROUND((S1499+T1499)*BG1499,2)),0))</f>
        <v>0</v>
      </c>
      <c r="BI1499" s="39">
        <v>0</v>
      </c>
      <c r="BJ1499" s="39">
        <f>IF(Dane!$C$9=3,IFERROR(J1499/AB1499,0),0)</f>
        <v>0</v>
      </c>
      <c r="BK1499" s="39">
        <f>IF(Dane!$C$9=3,IFERROR(ROUND(J1499-ROUND(J1499*0.0976,2)-ROUND(J1499*0.015,2)-ROUND(J1499*0.0245,2),2)/AB1499,0),0)</f>
        <v>0</v>
      </c>
      <c r="BL1499" s="39">
        <f t="shared" si="362"/>
        <v>0</v>
      </c>
      <c r="BM1499" s="39">
        <f t="shared" si="363"/>
        <v>0</v>
      </c>
      <c r="BN1499" s="39">
        <f t="shared" si="353"/>
        <v>0</v>
      </c>
      <c r="BO1499" s="39">
        <f>IF(Dane!$C$9=3,IFERROR(BN1499/AB1499,0),0)</f>
        <v>0</v>
      </c>
      <c r="BP1499" s="39">
        <f t="shared" si="364"/>
        <v>0</v>
      </c>
      <c r="BQ1499" s="39">
        <v>0</v>
      </c>
      <c r="BR1499" s="39">
        <f t="shared" si="365"/>
        <v>0</v>
      </c>
      <c r="BS1499" s="39">
        <f>IF(Dane!$C$9=3,IF(ROUND((X1499+Y1499)*BR1499,2)&gt;$AN$1,$AN$1,ROUND((X1499+Y1499)*BR1499,2)),0)</f>
        <v>0</v>
      </c>
      <c r="BT1499" s="39">
        <v>0</v>
      </c>
    </row>
    <row r="1500" spans="1:72">
      <c r="A1500" s="87">
        <v>1491</v>
      </c>
      <c r="B1500" s="1"/>
      <c r="C1500" s="1"/>
      <c r="D1500" s="2"/>
      <c r="E1500" s="3"/>
      <c r="F1500" s="4"/>
      <c r="G1500" s="5"/>
      <c r="H1500" s="5"/>
      <c r="I1500" s="6"/>
      <c r="J1500" s="5"/>
      <c r="K1500" s="5"/>
      <c r="L1500" s="5"/>
      <c r="M1500" s="55"/>
      <c r="N1500" s="8"/>
      <c r="O1500" s="105"/>
      <c r="P1500" s="5"/>
      <c r="Q1500" s="5"/>
      <c r="R1500" s="105">
        <f>Dane!$C$10</f>
        <v>0</v>
      </c>
      <c r="S1500" s="8"/>
      <c r="T1500" s="105"/>
      <c r="U1500" s="5"/>
      <c r="V1500" s="5"/>
      <c r="W1500" s="107">
        <f>Dane!$C$11</f>
        <v>0</v>
      </c>
      <c r="X1500" s="8"/>
      <c r="Y1500" s="105"/>
      <c r="Z1500" s="5"/>
      <c r="AA1500" s="5"/>
      <c r="AB1500" s="110">
        <f>Dane!$C$12</f>
        <v>0</v>
      </c>
      <c r="AC1500" s="108">
        <f>IF(Dane!$E$3=1,AP1500+BA1500+BL1500,IF(Dane!$E$3=2,AT1500+BE1500+BP1500,AW1500+BH1500+BS1500))</f>
        <v>0</v>
      </c>
      <c r="AD1500" s="14">
        <f>IF(Dane!$E$3=1,AQ1500+BB1500+BM1500,IF(Dane!$E$3=2,AU1500+BF1500+BQ1500,AX1500+BI1500+BT1500))</f>
        <v>0</v>
      </c>
      <c r="AE1500" s="14">
        <f>IF((J1500*Dane!$C$9)-AC1500&lt;0,0,(J1500*Dane!$C$9)-AC1500)</f>
        <v>0</v>
      </c>
      <c r="AF1500" s="61">
        <f>IF((K1500*Dane!$C$9)-AD1500&lt;0,0,(K1500*Dane!$C$9)-AD1500)</f>
        <v>0</v>
      </c>
      <c r="AG1500" s="93"/>
      <c r="AH1500" s="84">
        <f>IF(Dane!$E$3=1,AP1500,IF(Dane!$E$3=2,AT1500,AW1500))</f>
        <v>0</v>
      </c>
      <c r="AI1500" s="84">
        <f>IF(Dane!$E$3=1,AQ1500,IF(Dane!$E$3=2,AU1500,AX1500))</f>
        <v>0</v>
      </c>
      <c r="AJ1500" s="84">
        <f>IF(Dane!$E$3=1,BA1500,IF(Dane!$E$3=2,BE1500,BH1500))</f>
        <v>0</v>
      </c>
      <c r="AK1500" s="84">
        <f>IF(Dane!$E$3=1,BB1500,IF(Dane!$E$3=2,BF1500,BI1500))</f>
        <v>0</v>
      </c>
      <c r="AL1500" s="84">
        <f>IF(Dane!$E$3=1,BL1500,IF(Dane!$E$3=2,BP1500,BS1500))</f>
        <v>0</v>
      </c>
      <c r="AM1500" s="84">
        <f>IF(Dane!$E$3=1,BM1500,IF(Dane!$E$3=2,BQ1500,BT1500))</f>
        <v>0</v>
      </c>
      <c r="AN1500" s="39">
        <f>IF(Dane!$C$9="",0,IFERROR(J1500/R1500,0))</f>
        <v>0</v>
      </c>
      <c r="AO1500" s="39">
        <f>IF(Dane!$C$9="",0,IFERROR(ROUND(J1500-ROUND(J1500*0.0976,2)-ROUND(J1500*0.015,2)-ROUND(J1500*0.0245,2),2)/R1500,0))</f>
        <v>0</v>
      </c>
      <c r="AP1500" s="39">
        <f t="shared" si="354"/>
        <v>0</v>
      </c>
      <c r="AQ1500" s="39">
        <f t="shared" si="355"/>
        <v>0</v>
      </c>
      <c r="AR1500" s="39">
        <f t="shared" si="351"/>
        <v>0</v>
      </c>
      <c r="AS1500" s="39">
        <f>IF(Dane!$C$9="",0,IFERROR(AR1500/R1500,0))</f>
        <v>0</v>
      </c>
      <c r="AT1500" s="39">
        <f t="shared" si="356"/>
        <v>0</v>
      </c>
      <c r="AU1500" s="39">
        <v>0</v>
      </c>
      <c r="AV1500" s="39">
        <f t="shared" si="357"/>
        <v>0</v>
      </c>
      <c r="AW1500" s="39">
        <f>IF(Dane!$C$9="",0,IF(ROUND((N1500+O1500)*AV1500,2)&gt;$AN$1,$AN$1,ROUND((N1500+O1500)*AV1500,2)))</f>
        <v>0</v>
      </c>
      <c r="AX1500" s="39">
        <v>0</v>
      </c>
      <c r="AY1500" s="39">
        <f>IF(Dane!$C$9=2,IFERROR(J1500/W1500,0),IF(Dane!$C$9=3,IFERROR(J1500/W1500,0),0))</f>
        <v>0</v>
      </c>
      <c r="AZ1500" s="39">
        <f>IF(Dane!$C$9=2,IFERROR(ROUND(J1500-ROUND(J1500*0.0976,2)-ROUND(J1500*0.015,2)-ROUND(J1500*0.0245,2),2)/W1500,0),IF(Dane!$C$9=3,IFERROR(ROUND(J1500-ROUND(J1500*0.0976,2)-ROUND(J1500*0.015,2)-ROUND(J1500*0.0245,2),2)/W1500,0),0))</f>
        <v>0</v>
      </c>
      <c r="BA1500" s="39">
        <f t="shared" si="358"/>
        <v>0</v>
      </c>
      <c r="BB1500" s="39">
        <f t="shared" si="359"/>
        <v>0</v>
      </c>
      <c r="BC1500" s="39">
        <f t="shared" si="352"/>
        <v>0</v>
      </c>
      <c r="BD1500" s="39">
        <f>IF(Dane!$C$9=2,IFERROR(BC1500/W1500,0),IF(Dane!$C$9=3,IFERROR(BC1500/W1500,0),0))</f>
        <v>0</v>
      </c>
      <c r="BE1500" s="39">
        <f t="shared" si="360"/>
        <v>0</v>
      </c>
      <c r="BF1500" s="39">
        <v>0</v>
      </c>
      <c r="BG1500" s="39">
        <f t="shared" si="361"/>
        <v>0</v>
      </c>
      <c r="BH1500" s="39">
        <f>IF(Dane!$C$9=2,IF(ROUND((S1500+T1500)*BG1500,2)&gt;$AN$1,$AN$1,ROUND((S1500+T1500)*BG1500,2)),IF(Dane!$C$9=3,IF(ROUND((S1500+T1500)*BG1500,2)&gt;$AN$1,$AN$1,ROUND((S1500+T1500)*BG1500,2)),0))</f>
        <v>0</v>
      </c>
      <c r="BI1500" s="39">
        <v>0</v>
      </c>
      <c r="BJ1500" s="39">
        <f>IF(Dane!$C$9=3,IFERROR(J1500/AB1500,0),0)</f>
        <v>0</v>
      </c>
      <c r="BK1500" s="39">
        <f>IF(Dane!$C$9=3,IFERROR(ROUND(J1500-ROUND(J1500*0.0976,2)-ROUND(J1500*0.015,2)-ROUND(J1500*0.0245,2),2)/AB1500,0),0)</f>
        <v>0</v>
      </c>
      <c r="BL1500" s="39">
        <f t="shared" si="362"/>
        <v>0</v>
      </c>
      <c r="BM1500" s="39">
        <f t="shared" si="363"/>
        <v>0</v>
      </c>
      <c r="BN1500" s="39">
        <f t="shared" si="353"/>
        <v>0</v>
      </c>
      <c r="BO1500" s="39">
        <f>IF(Dane!$C$9=3,IFERROR(BN1500/AB1500,0),0)</f>
        <v>0</v>
      </c>
      <c r="BP1500" s="39">
        <f t="shared" si="364"/>
        <v>0</v>
      </c>
      <c r="BQ1500" s="39">
        <v>0</v>
      </c>
      <c r="BR1500" s="39">
        <f t="shared" si="365"/>
        <v>0</v>
      </c>
      <c r="BS1500" s="39">
        <f>IF(Dane!$C$9=3,IF(ROUND((X1500+Y1500)*BR1500,2)&gt;$AN$1,$AN$1,ROUND((X1500+Y1500)*BR1500,2)),0)</f>
        <v>0</v>
      </c>
      <c r="BT1500" s="39">
        <v>0</v>
      </c>
    </row>
    <row r="1501" spans="1:72">
      <c r="A1501" s="87">
        <v>1492</v>
      </c>
      <c r="B1501" s="1"/>
      <c r="C1501" s="1"/>
      <c r="D1501" s="2"/>
      <c r="E1501" s="3"/>
      <c r="F1501" s="4"/>
      <c r="G1501" s="5"/>
      <c r="H1501" s="5"/>
      <c r="I1501" s="6"/>
      <c r="J1501" s="5"/>
      <c r="K1501" s="5"/>
      <c r="L1501" s="5"/>
      <c r="M1501" s="55"/>
      <c r="N1501" s="8"/>
      <c r="O1501" s="105"/>
      <c r="P1501" s="5"/>
      <c r="Q1501" s="5"/>
      <c r="R1501" s="105">
        <f>Dane!$C$10</f>
        <v>0</v>
      </c>
      <c r="S1501" s="8"/>
      <c r="T1501" s="105"/>
      <c r="U1501" s="5"/>
      <c r="V1501" s="5"/>
      <c r="W1501" s="107">
        <f>Dane!$C$11</f>
        <v>0</v>
      </c>
      <c r="X1501" s="8"/>
      <c r="Y1501" s="105"/>
      <c r="Z1501" s="5"/>
      <c r="AA1501" s="5"/>
      <c r="AB1501" s="110">
        <f>Dane!$C$12</f>
        <v>0</v>
      </c>
      <c r="AC1501" s="108">
        <f>IF(Dane!$E$3=1,AP1501+BA1501+BL1501,IF(Dane!$E$3=2,AT1501+BE1501+BP1501,AW1501+BH1501+BS1501))</f>
        <v>0</v>
      </c>
      <c r="AD1501" s="14">
        <f>IF(Dane!$E$3=1,AQ1501+BB1501+BM1501,IF(Dane!$E$3=2,AU1501+BF1501+BQ1501,AX1501+BI1501+BT1501))</f>
        <v>0</v>
      </c>
      <c r="AE1501" s="14">
        <f>IF((J1501*Dane!$C$9)-AC1501&lt;0,0,(J1501*Dane!$C$9)-AC1501)</f>
        <v>0</v>
      </c>
      <c r="AF1501" s="61">
        <f>IF((K1501*Dane!$C$9)-AD1501&lt;0,0,(K1501*Dane!$C$9)-AD1501)</f>
        <v>0</v>
      </c>
      <c r="AG1501" s="93"/>
      <c r="AH1501" s="84">
        <f>IF(Dane!$E$3=1,AP1501,IF(Dane!$E$3=2,AT1501,AW1501))</f>
        <v>0</v>
      </c>
      <c r="AI1501" s="84">
        <f>IF(Dane!$E$3=1,AQ1501,IF(Dane!$E$3=2,AU1501,AX1501))</f>
        <v>0</v>
      </c>
      <c r="AJ1501" s="84">
        <f>IF(Dane!$E$3=1,BA1501,IF(Dane!$E$3=2,BE1501,BH1501))</f>
        <v>0</v>
      </c>
      <c r="AK1501" s="84">
        <f>IF(Dane!$E$3=1,BB1501,IF(Dane!$E$3=2,BF1501,BI1501))</f>
        <v>0</v>
      </c>
      <c r="AL1501" s="84">
        <f>IF(Dane!$E$3=1,BL1501,IF(Dane!$E$3=2,BP1501,BS1501))</f>
        <v>0</v>
      </c>
      <c r="AM1501" s="84">
        <f>IF(Dane!$E$3=1,BM1501,IF(Dane!$E$3=2,BQ1501,BT1501))</f>
        <v>0</v>
      </c>
      <c r="AN1501" s="39">
        <f>IF(Dane!$C$9="",0,IFERROR(J1501/R1501,0))</f>
        <v>0</v>
      </c>
      <c r="AO1501" s="39">
        <f>IF(Dane!$C$9="",0,IFERROR(ROUND(J1501-ROUND(J1501*0.0976,2)-ROUND(J1501*0.015,2)-ROUND(J1501*0.0245,2),2)/R1501,0))</f>
        <v>0</v>
      </c>
      <c r="AP1501" s="39">
        <f t="shared" si="354"/>
        <v>0</v>
      </c>
      <c r="AQ1501" s="39">
        <f t="shared" si="355"/>
        <v>0</v>
      </c>
      <c r="AR1501" s="39">
        <f t="shared" si="351"/>
        <v>0</v>
      </c>
      <c r="AS1501" s="39">
        <f>IF(Dane!$C$9="",0,IFERROR(AR1501/R1501,0))</f>
        <v>0</v>
      </c>
      <c r="AT1501" s="39">
        <f t="shared" si="356"/>
        <v>0</v>
      </c>
      <c r="AU1501" s="39">
        <v>0</v>
      </c>
      <c r="AV1501" s="39">
        <f t="shared" si="357"/>
        <v>0</v>
      </c>
      <c r="AW1501" s="39">
        <f>IF(Dane!$C$9="",0,IF(ROUND((N1501+O1501)*AV1501,2)&gt;$AN$1,$AN$1,ROUND((N1501+O1501)*AV1501,2)))</f>
        <v>0</v>
      </c>
      <c r="AX1501" s="39">
        <v>0</v>
      </c>
      <c r="AY1501" s="39">
        <f>IF(Dane!$C$9=2,IFERROR(J1501/W1501,0),IF(Dane!$C$9=3,IFERROR(J1501/W1501,0),0))</f>
        <v>0</v>
      </c>
      <c r="AZ1501" s="39">
        <f>IF(Dane!$C$9=2,IFERROR(ROUND(J1501-ROUND(J1501*0.0976,2)-ROUND(J1501*0.015,2)-ROUND(J1501*0.0245,2),2)/W1501,0),IF(Dane!$C$9=3,IFERROR(ROUND(J1501-ROUND(J1501*0.0976,2)-ROUND(J1501*0.015,2)-ROUND(J1501*0.0245,2),2)/W1501,0),0))</f>
        <v>0</v>
      </c>
      <c r="BA1501" s="39">
        <f t="shared" si="358"/>
        <v>0</v>
      </c>
      <c r="BB1501" s="39">
        <f t="shared" si="359"/>
        <v>0</v>
      </c>
      <c r="BC1501" s="39">
        <f t="shared" si="352"/>
        <v>0</v>
      </c>
      <c r="BD1501" s="39">
        <f>IF(Dane!$C$9=2,IFERROR(BC1501/W1501,0),IF(Dane!$C$9=3,IFERROR(BC1501/W1501,0),0))</f>
        <v>0</v>
      </c>
      <c r="BE1501" s="39">
        <f t="shared" si="360"/>
        <v>0</v>
      </c>
      <c r="BF1501" s="39">
        <v>0</v>
      </c>
      <c r="BG1501" s="39">
        <f t="shared" si="361"/>
        <v>0</v>
      </c>
      <c r="BH1501" s="39">
        <f>IF(Dane!$C$9=2,IF(ROUND((S1501+T1501)*BG1501,2)&gt;$AN$1,$AN$1,ROUND((S1501+T1501)*BG1501,2)),IF(Dane!$C$9=3,IF(ROUND((S1501+T1501)*BG1501,2)&gt;$AN$1,$AN$1,ROUND((S1501+T1501)*BG1501,2)),0))</f>
        <v>0</v>
      </c>
      <c r="BI1501" s="39">
        <v>0</v>
      </c>
      <c r="BJ1501" s="39">
        <f>IF(Dane!$C$9=3,IFERROR(J1501/AB1501,0),0)</f>
        <v>0</v>
      </c>
      <c r="BK1501" s="39">
        <f>IF(Dane!$C$9=3,IFERROR(ROUND(J1501-ROUND(J1501*0.0976,2)-ROUND(J1501*0.015,2)-ROUND(J1501*0.0245,2),2)/AB1501,0),0)</f>
        <v>0</v>
      </c>
      <c r="BL1501" s="39">
        <f t="shared" si="362"/>
        <v>0</v>
      </c>
      <c r="BM1501" s="39">
        <f t="shared" si="363"/>
        <v>0</v>
      </c>
      <c r="BN1501" s="39">
        <f t="shared" si="353"/>
        <v>0</v>
      </c>
      <c r="BO1501" s="39">
        <f>IF(Dane!$C$9=3,IFERROR(BN1501/AB1501,0),0)</f>
        <v>0</v>
      </c>
      <c r="BP1501" s="39">
        <f t="shared" si="364"/>
        <v>0</v>
      </c>
      <c r="BQ1501" s="39">
        <v>0</v>
      </c>
      <c r="BR1501" s="39">
        <f t="shared" si="365"/>
        <v>0</v>
      </c>
      <c r="BS1501" s="39">
        <f>IF(Dane!$C$9=3,IF(ROUND((X1501+Y1501)*BR1501,2)&gt;$AN$1,$AN$1,ROUND((X1501+Y1501)*BR1501,2)),0)</f>
        <v>0</v>
      </c>
      <c r="BT1501" s="39">
        <v>0</v>
      </c>
    </row>
    <row r="1502" spans="1:72">
      <c r="A1502" s="87">
        <v>1493</v>
      </c>
      <c r="B1502" s="1"/>
      <c r="C1502" s="1"/>
      <c r="D1502" s="2"/>
      <c r="E1502" s="3"/>
      <c r="F1502" s="4"/>
      <c r="G1502" s="5"/>
      <c r="H1502" s="5"/>
      <c r="I1502" s="6"/>
      <c r="J1502" s="5"/>
      <c r="K1502" s="5"/>
      <c r="L1502" s="5"/>
      <c r="M1502" s="55"/>
      <c r="N1502" s="8"/>
      <c r="O1502" s="105"/>
      <c r="P1502" s="5"/>
      <c r="Q1502" s="5"/>
      <c r="R1502" s="105">
        <f>Dane!$C$10</f>
        <v>0</v>
      </c>
      <c r="S1502" s="8"/>
      <c r="T1502" s="105"/>
      <c r="U1502" s="5"/>
      <c r="V1502" s="5"/>
      <c r="W1502" s="107">
        <f>Dane!$C$11</f>
        <v>0</v>
      </c>
      <c r="X1502" s="8"/>
      <c r="Y1502" s="105"/>
      <c r="Z1502" s="5"/>
      <c r="AA1502" s="5"/>
      <c r="AB1502" s="110">
        <f>Dane!$C$12</f>
        <v>0</v>
      </c>
      <c r="AC1502" s="108">
        <f>IF(Dane!$E$3=1,AP1502+BA1502+BL1502,IF(Dane!$E$3=2,AT1502+BE1502+BP1502,AW1502+BH1502+BS1502))</f>
        <v>0</v>
      </c>
      <c r="AD1502" s="14">
        <f>IF(Dane!$E$3=1,AQ1502+BB1502+BM1502,IF(Dane!$E$3=2,AU1502+BF1502+BQ1502,AX1502+BI1502+BT1502))</f>
        <v>0</v>
      </c>
      <c r="AE1502" s="14">
        <f>IF((J1502*Dane!$C$9)-AC1502&lt;0,0,(J1502*Dane!$C$9)-AC1502)</f>
        <v>0</v>
      </c>
      <c r="AF1502" s="61">
        <f>IF((K1502*Dane!$C$9)-AD1502&lt;0,0,(K1502*Dane!$C$9)-AD1502)</f>
        <v>0</v>
      </c>
      <c r="AG1502" s="93"/>
      <c r="AH1502" s="84">
        <f>IF(Dane!$E$3=1,AP1502,IF(Dane!$E$3=2,AT1502,AW1502))</f>
        <v>0</v>
      </c>
      <c r="AI1502" s="84">
        <f>IF(Dane!$E$3=1,AQ1502,IF(Dane!$E$3=2,AU1502,AX1502))</f>
        <v>0</v>
      </c>
      <c r="AJ1502" s="84">
        <f>IF(Dane!$E$3=1,BA1502,IF(Dane!$E$3=2,BE1502,BH1502))</f>
        <v>0</v>
      </c>
      <c r="AK1502" s="84">
        <f>IF(Dane!$E$3=1,BB1502,IF(Dane!$E$3=2,BF1502,BI1502))</f>
        <v>0</v>
      </c>
      <c r="AL1502" s="84">
        <f>IF(Dane!$E$3=1,BL1502,IF(Dane!$E$3=2,BP1502,BS1502))</f>
        <v>0</v>
      </c>
      <c r="AM1502" s="84">
        <f>IF(Dane!$E$3=1,BM1502,IF(Dane!$E$3=2,BQ1502,BT1502))</f>
        <v>0</v>
      </c>
      <c r="AN1502" s="39">
        <f>IF(Dane!$C$9="",0,IFERROR(J1502/R1502,0))</f>
        <v>0</v>
      </c>
      <c r="AO1502" s="39">
        <f>IF(Dane!$C$9="",0,IFERROR(ROUND(J1502-ROUND(J1502*0.0976,2)-ROUND(J1502*0.015,2)-ROUND(J1502*0.0245,2),2)/R1502,0))</f>
        <v>0</v>
      </c>
      <c r="AP1502" s="39">
        <f t="shared" si="354"/>
        <v>0</v>
      </c>
      <c r="AQ1502" s="39">
        <f t="shared" si="355"/>
        <v>0</v>
      </c>
      <c r="AR1502" s="39">
        <f t="shared" si="351"/>
        <v>0</v>
      </c>
      <c r="AS1502" s="39">
        <f>IF(Dane!$C$9="",0,IFERROR(AR1502/R1502,0))</f>
        <v>0</v>
      </c>
      <c r="AT1502" s="39">
        <f t="shared" si="356"/>
        <v>0</v>
      </c>
      <c r="AU1502" s="39">
        <v>0</v>
      </c>
      <c r="AV1502" s="39">
        <f t="shared" si="357"/>
        <v>0</v>
      </c>
      <c r="AW1502" s="39">
        <f>IF(Dane!$C$9="",0,IF(ROUND((N1502+O1502)*AV1502,2)&gt;$AN$1,$AN$1,ROUND((N1502+O1502)*AV1502,2)))</f>
        <v>0</v>
      </c>
      <c r="AX1502" s="39">
        <v>0</v>
      </c>
      <c r="AY1502" s="39">
        <f>IF(Dane!$C$9=2,IFERROR(J1502/W1502,0),IF(Dane!$C$9=3,IFERROR(J1502/W1502,0),0))</f>
        <v>0</v>
      </c>
      <c r="AZ1502" s="39">
        <f>IF(Dane!$C$9=2,IFERROR(ROUND(J1502-ROUND(J1502*0.0976,2)-ROUND(J1502*0.015,2)-ROUND(J1502*0.0245,2),2)/W1502,0),IF(Dane!$C$9=3,IFERROR(ROUND(J1502-ROUND(J1502*0.0976,2)-ROUND(J1502*0.015,2)-ROUND(J1502*0.0245,2),2)/W1502,0),0))</f>
        <v>0</v>
      </c>
      <c r="BA1502" s="39">
        <f t="shared" si="358"/>
        <v>0</v>
      </c>
      <c r="BB1502" s="39">
        <f t="shared" si="359"/>
        <v>0</v>
      </c>
      <c r="BC1502" s="39">
        <f t="shared" si="352"/>
        <v>0</v>
      </c>
      <c r="BD1502" s="39">
        <f>IF(Dane!$C$9=2,IFERROR(BC1502/W1502,0),IF(Dane!$C$9=3,IFERROR(BC1502/W1502,0),0))</f>
        <v>0</v>
      </c>
      <c r="BE1502" s="39">
        <f t="shared" si="360"/>
        <v>0</v>
      </c>
      <c r="BF1502" s="39">
        <v>0</v>
      </c>
      <c r="BG1502" s="39">
        <f t="shared" si="361"/>
        <v>0</v>
      </c>
      <c r="BH1502" s="39">
        <f>IF(Dane!$C$9=2,IF(ROUND((S1502+T1502)*BG1502,2)&gt;$AN$1,$AN$1,ROUND((S1502+T1502)*BG1502,2)),IF(Dane!$C$9=3,IF(ROUND((S1502+T1502)*BG1502,2)&gt;$AN$1,$AN$1,ROUND((S1502+T1502)*BG1502,2)),0))</f>
        <v>0</v>
      </c>
      <c r="BI1502" s="39">
        <v>0</v>
      </c>
      <c r="BJ1502" s="39">
        <f>IF(Dane!$C$9=3,IFERROR(J1502/AB1502,0),0)</f>
        <v>0</v>
      </c>
      <c r="BK1502" s="39">
        <f>IF(Dane!$C$9=3,IFERROR(ROUND(J1502-ROUND(J1502*0.0976,2)-ROUND(J1502*0.015,2)-ROUND(J1502*0.0245,2),2)/AB1502,0),0)</f>
        <v>0</v>
      </c>
      <c r="BL1502" s="39">
        <f t="shared" si="362"/>
        <v>0</v>
      </c>
      <c r="BM1502" s="39">
        <f t="shared" si="363"/>
        <v>0</v>
      </c>
      <c r="BN1502" s="39">
        <f t="shared" si="353"/>
        <v>0</v>
      </c>
      <c r="BO1502" s="39">
        <f>IF(Dane!$C$9=3,IFERROR(BN1502/AB1502,0),0)</f>
        <v>0</v>
      </c>
      <c r="BP1502" s="39">
        <f t="shared" si="364"/>
        <v>0</v>
      </c>
      <c r="BQ1502" s="39">
        <v>0</v>
      </c>
      <c r="BR1502" s="39">
        <f t="shared" si="365"/>
        <v>0</v>
      </c>
      <c r="BS1502" s="39">
        <f>IF(Dane!$C$9=3,IF(ROUND((X1502+Y1502)*BR1502,2)&gt;$AN$1,$AN$1,ROUND((X1502+Y1502)*BR1502,2)),0)</f>
        <v>0</v>
      </c>
      <c r="BT1502" s="39">
        <v>0</v>
      </c>
    </row>
    <row r="1503" spans="1:72">
      <c r="A1503" s="87">
        <v>1494</v>
      </c>
      <c r="B1503" s="1"/>
      <c r="C1503" s="1"/>
      <c r="D1503" s="2"/>
      <c r="E1503" s="3"/>
      <c r="F1503" s="4"/>
      <c r="G1503" s="5"/>
      <c r="H1503" s="5"/>
      <c r="I1503" s="6"/>
      <c r="J1503" s="5"/>
      <c r="K1503" s="5"/>
      <c r="L1503" s="5"/>
      <c r="M1503" s="55"/>
      <c r="N1503" s="8"/>
      <c r="O1503" s="105"/>
      <c r="P1503" s="5"/>
      <c r="Q1503" s="5"/>
      <c r="R1503" s="105">
        <f>Dane!$C$10</f>
        <v>0</v>
      </c>
      <c r="S1503" s="8"/>
      <c r="T1503" s="105"/>
      <c r="U1503" s="5"/>
      <c r="V1503" s="5"/>
      <c r="W1503" s="107">
        <f>Dane!$C$11</f>
        <v>0</v>
      </c>
      <c r="X1503" s="8"/>
      <c r="Y1503" s="105"/>
      <c r="Z1503" s="5"/>
      <c r="AA1503" s="5"/>
      <c r="AB1503" s="110">
        <f>Dane!$C$12</f>
        <v>0</v>
      </c>
      <c r="AC1503" s="108">
        <f>IF(Dane!$E$3=1,AP1503+BA1503+BL1503,IF(Dane!$E$3=2,AT1503+BE1503+BP1503,AW1503+BH1503+BS1503))</f>
        <v>0</v>
      </c>
      <c r="AD1503" s="14">
        <f>IF(Dane!$E$3=1,AQ1503+BB1503+BM1503,IF(Dane!$E$3=2,AU1503+BF1503+BQ1503,AX1503+BI1503+BT1503))</f>
        <v>0</v>
      </c>
      <c r="AE1503" s="14">
        <f>IF((J1503*Dane!$C$9)-AC1503&lt;0,0,(J1503*Dane!$C$9)-AC1503)</f>
        <v>0</v>
      </c>
      <c r="AF1503" s="61">
        <f>IF((K1503*Dane!$C$9)-AD1503&lt;0,0,(K1503*Dane!$C$9)-AD1503)</f>
        <v>0</v>
      </c>
      <c r="AG1503" s="93"/>
      <c r="AH1503" s="84">
        <f>IF(Dane!$E$3=1,AP1503,IF(Dane!$E$3=2,AT1503,AW1503))</f>
        <v>0</v>
      </c>
      <c r="AI1503" s="84">
        <f>IF(Dane!$E$3=1,AQ1503,IF(Dane!$E$3=2,AU1503,AX1503))</f>
        <v>0</v>
      </c>
      <c r="AJ1503" s="84">
        <f>IF(Dane!$E$3=1,BA1503,IF(Dane!$E$3=2,BE1503,BH1503))</f>
        <v>0</v>
      </c>
      <c r="AK1503" s="84">
        <f>IF(Dane!$E$3=1,BB1503,IF(Dane!$E$3=2,BF1503,BI1503))</f>
        <v>0</v>
      </c>
      <c r="AL1503" s="84">
        <f>IF(Dane!$E$3=1,BL1503,IF(Dane!$E$3=2,BP1503,BS1503))</f>
        <v>0</v>
      </c>
      <c r="AM1503" s="84">
        <f>IF(Dane!$E$3=1,BM1503,IF(Dane!$E$3=2,BQ1503,BT1503))</f>
        <v>0</v>
      </c>
      <c r="AN1503" s="39">
        <f>IF(Dane!$C$9="",0,IFERROR(J1503/R1503,0))</f>
        <v>0</v>
      </c>
      <c r="AO1503" s="39">
        <f>IF(Dane!$C$9="",0,IFERROR(ROUND(J1503-ROUND(J1503*0.0976,2)-ROUND(J1503*0.015,2)-ROUND(J1503*0.0245,2),2)/R1503,0))</f>
        <v>0</v>
      </c>
      <c r="AP1503" s="39">
        <f t="shared" si="354"/>
        <v>0</v>
      </c>
      <c r="AQ1503" s="39">
        <f t="shared" si="355"/>
        <v>0</v>
      </c>
      <c r="AR1503" s="39">
        <f t="shared" si="351"/>
        <v>0</v>
      </c>
      <c r="AS1503" s="39">
        <f>IF(Dane!$C$9="",0,IFERROR(AR1503/R1503,0))</f>
        <v>0</v>
      </c>
      <c r="AT1503" s="39">
        <f t="shared" si="356"/>
        <v>0</v>
      </c>
      <c r="AU1503" s="39">
        <v>0</v>
      </c>
      <c r="AV1503" s="39">
        <f t="shared" si="357"/>
        <v>0</v>
      </c>
      <c r="AW1503" s="39">
        <f>IF(Dane!$C$9="",0,IF(ROUND((N1503+O1503)*AV1503,2)&gt;$AN$1,$AN$1,ROUND((N1503+O1503)*AV1503,2)))</f>
        <v>0</v>
      </c>
      <c r="AX1503" s="39">
        <v>0</v>
      </c>
      <c r="AY1503" s="39">
        <f>IF(Dane!$C$9=2,IFERROR(J1503/W1503,0),IF(Dane!$C$9=3,IFERROR(J1503/W1503,0),0))</f>
        <v>0</v>
      </c>
      <c r="AZ1503" s="39">
        <f>IF(Dane!$C$9=2,IFERROR(ROUND(J1503-ROUND(J1503*0.0976,2)-ROUND(J1503*0.015,2)-ROUND(J1503*0.0245,2),2)/W1503,0),IF(Dane!$C$9=3,IFERROR(ROUND(J1503-ROUND(J1503*0.0976,2)-ROUND(J1503*0.015,2)-ROUND(J1503*0.0245,2),2)/W1503,0),0))</f>
        <v>0</v>
      </c>
      <c r="BA1503" s="39">
        <f t="shared" si="358"/>
        <v>0</v>
      </c>
      <c r="BB1503" s="39">
        <f t="shared" si="359"/>
        <v>0</v>
      </c>
      <c r="BC1503" s="39">
        <f t="shared" si="352"/>
        <v>0</v>
      </c>
      <c r="BD1503" s="39">
        <f>IF(Dane!$C$9=2,IFERROR(BC1503/W1503,0),IF(Dane!$C$9=3,IFERROR(BC1503/W1503,0),0))</f>
        <v>0</v>
      </c>
      <c r="BE1503" s="39">
        <f t="shared" si="360"/>
        <v>0</v>
      </c>
      <c r="BF1503" s="39">
        <v>0</v>
      </c>
      <c r="BG1503" s="39">
        <f t="shared" si="361"/>
        <v>0</v>
      </c>
      <c r="BH1503" s="39">
        <f>IF(Dane!$C$9=2,IF(ROUND((S1503+T1503)*BG1503,2)&gt;$AN$1,$AN$1,ROUND((S1503+T1503)*BG1503,2)),IF(Dane!$C$9=3,IF(ROUND((S1503+T1503)*BG1503,2)&gt;$AN$1,$AN$1,ROUND((S1503+T1503)*BG1503,2)),0))</f>
        <v>0</v>
      </c>
      <c r="BI1503" s="39">
        <v>0</v>
      </c>
      <c r="BJ1503" s="39">
        <f>IF(Dane!$C$9=3,IFERROR(J1503/AB1503,0),0)</f>
        <v>0</v>
      </c>
      <c r="BK1503" s="39">
        <f>IF(Dane!$C$9=3,IFERROR(ROUND(J1503-ROUND(J1503*0.0976,2)-ROUND(J1503*0.015,2)-ROUND(J1503*0.0245,2),2)/AB1503,0),0)</f>
        <v>0</v>
      </c>
      <c r="BL1503" s="39">
        <f t="shared" si="362"/>
        <v>0</v>
      </c>
      <c r="BM1503" s="39">
        <f t="shared" si="363"/>
        <v>0</v>
      </c>
      <c r="BN1503" s="39">
        <f t="shared" si="353"/>
        <v>0</v>
      </c>
      <c r="BO1503" s="39">
        <f>IF(Dane!$C$9=3,IFERROR(BN1503/AB1503,0),0)</f>
        <v>0</v>
      </c>
      <c r="BP1503" s="39">
        <f t="shared" si="364"/>
        <v>0</v>
      </c>
      <c r="BQ1503" s="39">
        <v>0</v>
      </c>
      <c r="BR1503" s="39">
        <f t="shared" si="365"/>
        <v>0</v>
      </c>
      <c r="BS1503" s="39">
        <f>IF(Dane!$C$9=3,IF(ROUND((X1503+Y1503)*BR1503,2)&gt;$AN$1,$AN$1,ROUND((X1503+Y1503)*BR1503,2)),0)</f>
        <v>0</v>
      </c>
      <c r="BT1503" s="39">
        <v>0</v>
      </c>
    </row>
    <row r="1504" spans="1:72">
      <c r="A1504" s="87">
        <v>1495</v>
      </c>
      <c r="B1504" s="1"/>
      <c r="C1504" s="1"/>
      <c r="D1504" s="2"/>
      <c r="E1504" s="3"/>
      <c r="F1504" s="4"/>
      <c r="G1504" s="5"/>
      <c r="H1504" s="5"/>
      <c r="I1504" s="6"/>
      <c r="J1504" s="5"/>
      <c r="K1504" s="5"/>
      <c r="L1504" s="5"/>
      <c r="M1504" s="55"/>
      <c r="N1504" s="8"/>
      <c r="O1504" s="105"/>
      <c r="P1504" s="5"/>
      <c r="Q1504" s="5"/>
      <c r="R1504" s="105">
        <f>Dane!$C$10</f>
        <v>0</v>
      </c>
      <c r="S1504" s="8"/>
      <c r="T1504" s="105"/>
      <c r="U1504" s="5"/>
      <c r="V1504" s="5"/>
      <c r="W1504" s="107">
        <f>Dane!$C$11</f>
        <v>0</v>
      </c>
      <c r="X1504" s="8"/>
      <c r="Y1504" s="105"/>
      <c r="Z1504" s="5"/>
      <c r="AA1504" s="5"/>
      <c r="AB1504" s="110">
        <f>Dane!$C$12</f>
        <v>0</v>
      </c>
      <c r="AC1504" s="108">
        <f>IF(Dane!$E$3=1,AP1504+BA1504+BL1504,IF(Dane!$E$3=2,AT1504+BE1504+BP1504,AW1504+BH1504+BS1504))</f>
        <v>0</v>
      </c>
      <c r="AD1504" s="14">
        <f>IF(Dane!$E$3=1,AQ1504+BB1504+BM1504,IF(Dane!$E$3=2,AU1504+BF1504+BQ1504,AX1504+BI1504+BT1504))</f>
        <v>0</v>
      </c>
      <c r="AE1504" s="14">
        <f>IF((J1504*Dane!$C$9)-AC1504&lt;0,0,(J1504*Dane!$C$9)-AC1504)</f>
        <v>0</v>
      </c>
      <c r="AF1504" s="61">
        <f>IF((K1504*Dane!$C$9)-AD1504&lt;0,0,(K1504*Dane!$C$9)-AD1504)</f>
        <v>0</v>
      </c>
      <c r="AG1504" s="93"/>
      <c r="AH1504" s="84">
        <f>IF(Dane!$E$3=1,AP1504,IF(Dane!$E$3=2,AT1504,AW1504))</f>
        <v>0</v>
      </c>
      <c r="AI1504" s="84">
        <f>IF(Dane!$E$3=1,AQ1504,IF(Dane!$E$3=2,AU1504,AX1504))</f>
        <v>0</v>
      </c>
      <c r="AJ1504" s="84">
        <f>IF(Dane!$E$3=1,BA1504,IF(Dane!$E$3=2,BE1504,BH1504))</f>
        <v>0</v>
      </c>
      <c r="AK1504" s="84">
        <f>IF(Dane!$E$3=1,BB1504,IF(Dane!$E$3=2,BF1504,BI1504))</f>
        <v>0</v>
      </c>
      <c r="AL1504" s="84">
        <f>IF(Dane!$E$3=1,BL1504,IF(Dane!$E$3=2,BP1504,BS1504))</f>
        <v>0</v>
      </c>
      <c r="AM1504" s="84">
        <f>IF(Dane!$E$3=1,BM1504,IF(Dane!$E$3=2,BQ1504,BT1504))</f>
        <v>0</v>
      </c>
      <c r="AN1504" s="39">
        <f>IF(Dane!$C$9="",0,IFERROR(J1504/R1504,0))</f>
        <v>0</v>
      </c>
      <c r="AO1504" s="39">
        <f>IF(Dane!$C$9="",0,IFERROR(ROUND(J1504-ROUND(J1504*0.0976,2)-ROUND(J1504*0.015,2)-ROUND(J1504*0.0245,2),2)/R1504,0))</f>
        <v>0</v>
      </c>
      <c r="AP1504" s="39">
        <f t="shared" si="354"/>
        <v>0</v>
      </c>
      <c r="AQ1504" s="39">
        <f t="shared" si="355"/>
        <v>0</v>
      </c>
      <c r="AR1504" s="39">
        <f t="shared" si="351"/>
        <v>0</v>
      </c>
      <c r="AS1504" s="39">
        <f>IF(Dane!$C$9="",0,IFERROR(AR1504/R1504,0))</f>
        <v>0</v>
      </c>
      <c r="AT1504" s="39">
        <f t="shared" si="356"/>
        <v>0</v>
      </c>
      <c r="AU1504" s="39">
        <v>0</v>
      </c>
      <c r="AV1504" s="39">
        <f t="shared" si="357"/>
        <v>0</v>
      </c>
      <c r="AW1504" s="39">
        <f>IF(Dane!$C$9="",0,IF(ROUND((N1504+O1504)*AV1504,2)&gt;$AN$1,$AN$1,ROUND((N1504+O1504)*AV1504,2)))</f>
        <v>0</v>
      </c>
      <c r="AX1504" s="39">
        <v>0</v>
      </c>
      <c r="AY1504" s="39">
        <f>IF(Dane!$C$9=2,IFERROR(J1504/W1504,0),IF(Dane!$C$9=3,IFERROR(J1504/W1504,0),0))</f>
        <v>0</v>
      </c>
      <c r="AZ1504" s="39">
        <f>IF(Dane!$C$9=2,IFERROR(ROUND(J1504-ROUND(J1504*0.0976,2)-ROUND(J1504*0.015,2)-ROUND(J1504*0.0245,2),2)/W1504,0),IF(Dane!$C$9=3,IFERROR(ROUND(J1504-ROUND(J1504*0.0976,2)-ROUND(J1504*0.015,2)-ROUND(J1504*0.0245,2),2)/W1504,0),0))</f>
        <v>0</v>
      </c>
      <c r="BA1504" s="39">
        <f t="shared" si="358"/>
        <v>0</v>
      </c>
      <c r="BB1504" s="39">
        <f t="shared" si="359"/>
        <v>0</v>
      </c>
      <c r="BC1504" s="39">
        <f t="shared" si="352"/>
        <v>0</v>
      </c>
      <c r="BD1504" s="39">
        <f>IF(Dane!$C$9=2,IFERROR(BC1504/W1504,0),IF(Dane!$C$9=3,IFERROR(BC1504/W1504,0),0))</f>
        <v>0</v>
      </c>
      <c r="BE1504" s="39">
        <f t="shared" si="360"/>
        <v>0</v>
      </c>
      <c r="BF1504" s="39">
        <v>0</v>
      </c>
      <c r="BG1504" s="39">
        <f t="shared" si="361"/>
        <v>0</v>
      </c>
      <c r="BH1504" s="39">
        <f>IF(Dane!$C$9=2,IF(ROUND((S1504+T1504)*BG1504,2)&gt;$AN$1,$AN$1,ROUND((S1504+T1504)*BG1504,2)),IF(Dane!$C$9=3,IF(ROUND((S1504+T1504)*BG1504,2)&gt;$AN$1,$AN$1,ROUND((S1504+T1504)*BG1504,2)),0))</f>
        <v>0</v>
      </c>
      <c r="BI1504" s="39">
        <v>0</v>
      </c>
      <c r="BJ1504" s="39">
        <f>IF(Dane!$C$9=3,IFERROR(J1504/AB1504,0),0)</f>
        <v>0</v>
      </c>
      <c r="BK1504" s="39">
        <f>IF(Dane!$C$9=3,IFERROR(ROUND(J1504-ROUND(J1504*0.0976,2)-ROUND(J1504*0.015,2)-ROUND(J1504*0.0245,2),2)/AB1504,0),0)</f>
        <v>0</v>
      </c>
      <c r="BL1504" s="39">
        <f t="shared" si="362"/>
        <v>0</v>
      </c>
      <c r="BM1504" s="39">
        <f t="shared" si="363"/>
        <v>0</v>
      </c>
      <c r="BN1504" s="39">
        <f t="shared" si="353"/>
        <v>0</v>
      </c>
      <c r="BO1504" s="39">
        <f>IF(Dane!$C$9=3,IFERROR(BN1504/AB1504,0),0)</f>
        <v>0</v>
      </c>
      <c r="BP1504" s="39">
        <f t="shared" si="364"/>
        <v>0</v>
      </c>
      <c r="BQ1504" s="39">
        <v>0</v>
      </c>
      <c r="BR1504" s="39">
        <f t="shared" si="365"/>
        <v>0</v>
      </c>
      <c r="BS1504" s="39">
        <f>IF(Dane!$C$9=3,IF(ROUND((X1504+Y1504)*BR1504,2)&gt;$AN$1,$AN$1,ROUND((X1504+Y1504)*BR1504,2)),0)</f>
        <v>0</v>
      </c>
      <c r="BT1504" s="39">
        <v>0</v>
      </c>
    </row>
    <row r="1505" spans="1:72">
      <c r="A1505" s="87">
        <v>1496</v>
      </c>
      <c r="B1505" s="1"/>
      <c r="C1505" s="1"/>
      <c r="D1505" s="2"/>
      <c r="E1505" s="3"/>
      <c r="F1505" s="4"/>
      <c r="G1505" s="5"/>
      <c r="H1505" s="5"/>
      <c r="I1505" s="6"/>
      <c r="J1505" s="5"/>
      <c r="K1505" s="5"/>
      <c r="L1505" s="5"/>
      <c r="M1505" s="55"/>
      <c r="N1505" s="8"/>
      <c r="O1505" s="105"/>
      <c r="P1505" s="5"/>
      <c r="Q1505" s="5"/>
      <c r="R1505" s="105">
        <f>Dane!$C$10</f>
        <v>0</v>
      </c>
      <c r="S1505" s="8"/>
      <c r="T1505" s="105"/>
      <c r="U1505" s="5"/>
      <c r="V1505" s="5"/>
      <c r="W1505" s="107">
        <f>Dane!$C$11</f>
        <v>0</v>
      </c>
      <c r="X1505" s="8"/>
      <c r="Y1505" s="105"/>
      <c r="Z1505" s="5"/>
      <c r="AA1505" s="5"/>
      <c r="AB1505" s="110">
        <f>Dane!$C$12</f>
        <v>0</v>
      </c>
      <c r="AC1505" s="108">
        <f>IF(Dane!$E$3=1,AP1505+BA1505+BL1505,IF(Dane!$E$3=2,AT1505+BE1505+BP1505,AW1505+BH1505+BS1505))</f>
        <v>0</v>
      </c>
      <c r="AD1505" s="14">
        <f>IF(Dane!$E$3=1,AQ1505+BB1505+BM1505,IF(Dane!$E$3=2,AU1505+BF1505+BQ1505,AX1505+BI1505+BT1505))</f>
        <v>0</v>
      </c>
      <c r="AE1505" s="14">
        <f>IF((J1505*Dane!$C$9)-AC1505&lt;0,0,(J1505*Dane!$C$9)-AC1505)</f>
        <v>0</v>
      </c>
      <c r="AF1505" s="61">
        <f>IF((K1505*Dane!$C$9)-AD1505&lt;0,0,(K1505*Dane!$C$9)-AD1505)</f>
        <v>0</v>
      </c>
      <c r="AG1505" s="93"/>
      <c r="AH1505" s="84">
        <f>IF(Dane!$E$3=1,AP1505,IF(Dane!$E$3=2,AT1505,AW1505))</f>
        <v>0</v>
      </c>
      <c r="AI1505" s="84">
        <f>IF(Dane!$E$3=1,AQ1505,IF(Dane!$E$3=2,AU1505,AX1505))</f>
        <v>0</v>
      </c>
      <c r="AJ1505" s="84">
        <f>IF(Dane!$E$3=1,BA1505,IF(Dane!$E$3=2,BE1505,BH1505))</f>
        <v>0</v>
      </c>
      <c r="AK1505" s="84">
        <f>IF(Dane!$E$3=1,BB1505,IF(Dane!$E$3=2,BF1505,BI1505))</f>
        <v>0</v>
      </c>
      <c r="AL1505" s="84">
        <f>IF(Dane!$E$3=1,BL1505,IF(Dane!$E$3=2,BP1505,BS1505))</f>
        <v>0</v>
      </c>
      <c r="AM1505" s="84">
        <f>IF(Dane!$E$3=1,BM1505,IF(Dane!$E$3=2,BQ1505,BT1505))</f>
        <v>0</v>
      </c>
      <c r="AN1505" s="39">
        <f>IF(Dane!$C$9="",0,IFERROR(J1505/R1505,0))</f>
        <v>0</v>
      </c>
      <c r="AO1505" s="39">
        <f>IF(Dane!$C$9="",0,IFERROR(ROUND(J1505-ROUND(J1505*0.0976,2)-ROUND(J1505*0.015,2)-ROUND(J1505*0.0245,2),2)/R1505,0))</f>
        <v>0</v>
      </c>
      <c r="AP1505" s="39">
        <f t="shared" si="354"/>
        <v>0</v>
      </c>
      <c r="AQ1505" s="39">
        <f t="shared" si="355"/>
        <v>0</v>
      </c>
      <c r="AR1505" s="39">
        <f t="shared" si="351"/>
        <v>0</v>
      </c>
      <c r="AS1505" s="39">
        <f>IF(Dane!$C$9="",0,IFERROR(AR1505/R1505,0))</f>
        <v>0</v>
      </c>
      <c r="AT1505" s="39">
        <f t="shared" si="356"/>
        <v>0</v>
      </c>
      <c r="AU1505" s="39">
        <v>0</v>
      </c>
      <c r="AV1505" s="39">
        <f t="shared" si="357"/>
        <v>0</v>
      </c>
      <c r="AW1505" s="39">
        <f>IF(Dane!$C$9="",0,IF(ROUND((N1505+O1505)*AV1505,2)&gt;$AN$1,$AN$1,ROUND((N1505+O1505)*AV1505,2)))</f>
        <v>0</v>
      </c>
      <c r="AX1505" s="39">
        <v>0</v>
      </c>
      <c r="AY1505" s="39">
        <f>IF(Dane!$C$9=2,IFERROR(J1505/W1505,0),IF(Dane!$C$9=3,IFERROR(J1505/W1505,0),0))</f>
        <v>0</v>
      </c>
      <c r="AZ1505" s="39">
        <f>IF(Dane!$C$9=2,IFERROR(ROUND(J1505-ROUND(J1505*0.0976,2)-ROUND(J1505*0.015,2)-ROUND(J1505*0.0245,2),2)/W1505,0),IF(Dane!$C$9=3,IFERROR(ROUND(J1505-ROUND(J1505*0.0976,2)-ROUND(J1505*0.015,2)-ROUND(J1505*0.0245,2),2)/W1505,0),0))</f>
        <v>0</v>
      </c>
      <c r="BA1505" s="39">
        <f t="shared" si="358"/>
        <v>0</v>
      </c>
      <c r="BB1505" s="39">
        <f t="shared" si="359"/>
        <v>0</v>
      </c>
      <c r="BC1505" s="39">
        <f t="shared" si="352"/>
        <v>0</v>
      </c>
      <c r="BD1505" s="39">
        <f>IF(Dane!$C$9=2,IFERROR(BC1505/W1505,0),IF(Dane!$C$9=3,IFERROR(BC1505/W1505,0),0))</f>
        <v>0</v>
      </c>
      <c r="BE1505" s="39">
        <f t="shared" si="360"/>
        <v>0</v>
      </c>
      <c r="BF1505" s="39">
        <v>0</v>
      </c>
      <c r="BG1505" s="39">
        <f t="shared" si="361"/>
        <v>0</v>
      </c>
      <c r="BH1505" s="39">
        <f>IF(Dane!$C$9=2,IF(ROUND((S1505+T1505)*BG1505,2)&gt;$AN$1,$AN$1,ROUND((S1505+T1505)*BG1505,2)),IF(Dane!$C$9=3,IF(ROUND((S1505+T1505)*BG1505,2)&gt;$AN$1,$AN$1,ROUND((S1505+T1505)*BG1505,2)),0))</f>
        <v>0</v>
      </c>
      <c r="BI1505" s="39">
        <v>0</v>
      </c>
      <c r="BJ1505" s="39">
        <f>IF(Dane!$C$9=3,IFERROR(J1505/AB1505,0),0)</f>
        <v>0</v>
      </c>
      <c r="BK1505" s="39">
        <f>IF(Dane!$C$9=3,IFERROR(ROUND(J1505-ROUND(J1505*0.0976,2)-ROUND(J1505*0.015,2)-ROUND(J1505*0.0245,2),2)/AB1505,0),0)</f>
        <v>0</v>
      </c>
      <c r="BL1505" s="39">
        <f t="shared" si="362"/>
        <v>0</v>
      </c>
      <c r="BM1505" s="39">
        <f t="shared" si="363"/>
        <v>0</v>
      </c>
      <c r="BN1505" s="39">
        <f t="shared" si="353"/>
        <v>0</v>
      </c>
      <c r="BO1505" s="39">
        <f>IF(Dane!$C$9=3,IFERROR(BN1505/AB1505,0),0)</f>
        <v>0</v>
      </c>
      <c r="BP1505" s="39">
        <f t="shared" si="364"/>
        <v>0</v>
      </c>
      <c r="BQ1505" s="39">
        <v>0</v>
      </c>
      <c r="BR1505" s="39">
        <f t="shared" si="365"/>
        <v>0</v>
      </c>
      <c r="BS1505" s="39">
        <f>IF(Dane!$C$9=3,IF(ROUND((X1505+Y1505)*BR1505,2)&gt;$AN$1,$AN$1,ROUND((X1505+Y1505)*BR1505,2)),0)</f>
        <v>0</v>
      </c>
      <c r="BT1505" s="39">
        <v>0</v>
      </c>
    </row>
    <row r="1506" spans="1:72">
      <c r="A1506" s="87">
        <v>1497</v>
      </c>
      <c r="B1506" s="1"/>
      <c r="C1506" s="1"/>
      <c r="D1506" s="2"/>
      <c r="E1506" s="3"/>
      <c r="F1506" s="4"/>
      <c r="G1506" s="5"/>
      <c r="H1506" s="5"/>
      <c r="I1506" s="6"/>
      <c r="J1506" s="5"/>
      <c r="K1506" s="5"/>
      <c r="L1506" s="5"/>
      <c r="M1506" s="55"/>
      <c r="N1506" s="8"/>
      <c r="O1506" s="105"/>
      <c r="P1506" s="5"/>
      <c r="Q1506" s="5"/>
      <c r="R1506" s="105">
        <f>Dane!$C$10</f>
        <v>0</v>
      </c>
      <c r="S1506" s="8"/>
      <c r="T1506" s="105"/>
      <c r="U1506" s="5"/>
      <c r="V1506" s="5"/>
      <c r="W1506" s="107">
        <f>Dane!$C$11</f>
        <v>0</v>
      </c>
      <c r="X1506" s="8"/>
      <c r="Y1506" s="105"/>
      <c r="Z1506" s="5"/>
      <c r="AA1506" s="5"/>
      <c r="AB1506" s="110">
        <f>Dane!$C$12</f>
        <v>0</v>
      </c>
      <c r="AC1506" s="108">
        <f>IF(Dane!$E$3=1,AP1506+BA1506+BL1506,IF(Dane!$E$3=2,AT1506+BE1506+BP1506,AW1506+BH1506+BS1506))</f>
        <v>0</v>
      </c>
      <c r="AD1506" s="14">
        <f>IF(Dane!$E$3=1,AQ1506+BB1506+BM1506,IF(Dane!$E$3=2,AU1506+BF1506+BQ1506,AX1506+BI1506+BT1506))</f>
        <v>0</v>
      </c>
      <c r="AE1506" s="14">
        <f>IF((J1506*Dane!$C$9)-AC1506&lt;0,0,(J1506*Dane!$C$9)-AC1506)</f>
        <v>0</v>
      </c>
      <c r="AF1506" s="61">
        <f>IF((K1506*Dane!$C$9)-AD1506&lt;0,0,(K1506*Dane!$C$9)-AD1506)</f>
        <v>0</v>
      </c>
      <c r="AG1506" s="93"/>
      <c r="AH1506" s="84">
        <f>IF(Dane!$E$3=1,AP1506,IF(Dane!$E$3=2,AT1506,AW1506))</f>
        <v>0</v>
      </c>
      <c r="AI1506" s="84">
        <f>IF(Dane!$E$3=1,AQ1506,IF(Dane!$E$3=2,AU1506,AX1506))</f>
        <v>0</v>
      </c>
      <c r="AJ1506" s="84">
        <f>IF(Dane!$E$3=1,BA1506,IF(Dane!$E$3=2,BE1506,BH1506))</f>
        <v>0</v>
      </c>
      <c r="AK1506" s="84">
        <f>IF(Dane!$E$3=1,BB1506,IF(Dane!$E$3=2,BF1506,BI1506))</f>
        <v>0</v>
      </c>
      <c r="AL1506" s="84">
        <f>IF(Dane!$E$3=1,BL1506,IF(Dane!$E$3=2,BP1506,BS1506))</f>
        <v>0</v>
      </c>
      <c r="AM1506" s="84">
        <f>IF(Dane!$E$3=1,BM1506,IF(Dane!$E$3=2,BQ1506,BT1506))</f>
        <v>0</v>
      </c>
      <c r="AN1506" s="39">
        <f>IF(Dane!$C$9="",0,IFERROR(J1506/R1506,0))</f>
        <v>0</v>
      </c>
      <c r="AO1506" s="39">
        <f>IF(Dane!$C$9="",0,IFERROR(ROUND(J1506-ROUND(J1506*0.0976,2)-ROUND(J1506*0.015,2)-ROUND(J1506*0.0245,2),2)/R1506,0))</f>
        <v>0</v>
      </c>
      <c r="AP1506" s="39">
        <f t="shared" si="354"/>
        <v>0</v>
      </c>
      <c r="AQ1506" s="39">
        <f t="shared" si="355"/>
        <v>0</v>
      </c>
      <c r="AR1506" s="39">
        <f t="shared" si="351"/>
        <v>0</v>
      </c>
      <c r="AS1506" s="39">
        <f>IF(Dane!$C$9="",0,IFERROR(AR1506/R1506,0))</f>
        <v>0</v>
      </c>
      <c r="AT1506" s="39">
        <f t="shared" si="356"/>
        <v>0</v>
      </c>
      <c r="AU1506" s="39">
        <v>0</v>
      </c>
      <c r="AV1506" s="39">
        <f t="shared" si="357"/>
        <v>0</v>
      </c>
      <c r="AW1506" s="39">
        <f>IF(Dane!$C$9="",0,IF(ROUND((N1506+O1506)*AV1506,2)&gt;$AN$1,$AN$1,ROUND((N1506+O1506)*AV1506,2)))</f>
        <v>0</v>
      </c>
      <c r="AX1506" s="39">
        <v>0</v>
      </c>
      <c r="AY1506" s="39">
        <f>IF(Dane!$C$9=2,IFERROR(J1506/W1506,0),IF(Dane!$C$9=3,IFERROR(J1506/W1506,0),0))</f>
        <v>0</v>
      </c>
      <c r="AZ1506" s="39">
        <f>IF(Dane!$C$9=2,IFERROR(ROUND(J1506-ROUND(J1506*0.0976,2)-ROUND(J1506*0.015,2)-ROUND(J1506*0.0245,2),2)/W1506,0),IF(Dane!$C$9=3,IFERROR(ROUND(J1506-ROUND(J1506*0.0976,2)-ROUND(J1506*0.015,2)-ROUND(J1506*0.0245,2),2)/W1506,0),0))</f>
        <v>0</v>
      </c>
      <c r="BA1506" s="39">
        <f t="shared" si="358"/>
        <v>0</v>
      </c>
      <c r="BB1506" s="39">
        <f t="shared" si="359"/>
        <v>0</v>
      </c>
      <c r="BC1506" s="39">
        <f t="shared" si="352"/>
        <v>0</v>
      </c>
      <c r="BD1506" s="39">
        <f>IF(Dane!$C$9=2,IFERROR(BC1506/W1506,0),IF(Dane!$C$9=3,IFERROR(BC1506/W1506,0),0))</f>
        <v>0</v>
      </c>
      <c r="BE1506" s="39">
        <f t="shared" si="360"/>
        <v>0</v>
      </c>
      <c r="BF1506" s="39">
        <v>0</v>
      </c>
      <c r="BG1506" s="39">
        <f t="shared" si="361"/>
        <v>0</v>
      </c>
      <c r="BH1506" s="39">
        <f>IF(Dane!$C$9=2,IF(ROUND((S1506+T1506)*BG1506,2)&gt;$AN$1,$AN$1,ROUND((S1506+T1506)*BG1506,2)),IF(Dane!$C$9=3,IF(ROUND((S1506+T1506)*BG1506,2)&gt;$AN$1,$AN$1,ROUND((S1506+T1506)*BG1506,2)),0))</f>
        <v>0</v>
      </c>
      <c r="BI1506" s="39">
        <v>0</v>
      </c>
      <c r="BJ1506" s="39">
        <f>IF(Dane!$C$9=3,IFERROR(J1506/AB1506,0),0)</f>
        <v>0</v>
      </c>
      <c r="BK1506" s="39">
        <f>IF(Dane!$C$9=3,IFERROR(ROUND(J1506-ROUND(J1506*0.0976,2)-ROUND(J1506*0.015,2)-ROUND(J1506*0.0245,2),2)/AB1506,0),0)</f>
        <v>0</v>
      </c>
      <c r="BL1506" s="39">
        <f t="shared" si="362"/>
        <v>0</v>
      </c>
      <c r="BM1506" s="39">
        <f t="shared" si="363"/>
        <v>0</v>
      </c>
      <c r="BN1506" s="39">
        <f t="shared" si="353"/>
        <v>0</v>
      </c>
      <c r="BO1506" s="39">
        <f>IF(Dane!$C$9=3,IFERROR(BN1506/AB1506,0),0)</f>
        <v>0</v>
      </c>
      <c r="BP1506" s="39">
        <f t="shared" si="364"/>
        <v>0</v>
      </c>
      <c r="BQ1506" s="39">
        <v>0</v>
      </c>
      <c r="BR1506" s="39">
        <f t="shared" si="365"/>
        <v>0</v>
      </c>
      <c r="BS1506" s="39">
        <f>IF(Dane!$C$9=3,IF(ROUND((X1506+Y1506)*BR1506,2)&gt;$AN$1,$AN$1,ROUND((X1506+Y1506)*BR1506,2)),0)</f>
        <v>0</v>
      </c>
      <c r="BT1506" s="39">
        <v>0</v>
      </c>
    </row>
    <row r="1507" spans="1:72">
      <c r="A1507" s="87">
        <v>1498</v>
      </c>
      <c r="B1507" s="1"/>
      <c r="C1507" s="1"/>
      <c r="D1507" s="2"/>
      <c r="E1507" s="3"/>
      <c r="F1507" s="4"/>
      <c r="G1507" s="5"/>
      <c r="H1507" s="5"/>
      <c r="I1507" s="6"/>
      <c r="J1507" s="5"/>
      <c r="K1507" s="5"/>
      <c r="L1507" s="5"/>
      <c r="M1507" s="55"/>
      <c r="N1507" s="8"/>
      <c r="O1507" s="105"/>
      <c r="P1507" s="5"/>
      <c r="Q1507" s="5"/>
      <c r="R1507" s="105">
        <f>Dane!$C$10</f>
        <v>0</v>
      </c>
      <c r="S1507" s="8"/>
      <c r="T1507" s="105"/>
      <c r="U1507" s="5"/>
      <c r="V1507" s="5"/>
      <c r="W1507" s="107">
        <f>Dane!$C$11</f>
        <v>0</v>
      </c>
      <c r="X1507" s="8"/>
      <c r="Y1507" s="105"/>
      <c r="Z1507" s="5"/>
      <c r="AA1507" s="5"/>
      <c r="AB1507" s="110">
        <f>Dane!$C$12</f>
        <v>0</v>
      </c>
      <c r="AC1507" s="108">
        <f>IF(Dane!$E$3=1,AP1507+BA1507+BL1507,IF(Dane!$E$3=2,AT1507+BE1507+BP1507,AW1507+BH1507+BS1507))</f>
        <v>0</v>
      </c>
      <c r="AD1507" s="14">
        <f>IF(Dane!$E$3=1,AQ1507+BB1507+BM1507,IF(Dane!$E$3=2,AU1507+BF1507+BQ1507,AX1507+BI1507+BT1507))</f>
        <v>0</v>
      </c>
      <c r="AE1507" s="14">
        <f>IF((J1507*Dane!$C$9)-AC1507&lt;0,0,(J1507*Dane!$C$9)-AC1507)</f>
        <v>0</v>
      </c>
      <c r="AF1507" s="61">
        <f>IF((K1507*Dane!$C$9)-AD1507&lt;0,0,(K1507*Dane!$C$9)-AD1507)</f>
        <v>0</v>
      </c>
      <c r="AG1507" s="93"/>
      <c r="AH1507" s="84">
        <f>IF(Dane!$E$3=1,AP1507,IF(Dane!$E$3=2,AT1507,AW1507))</f>
        <v>0</v>
      </c>
      <c r="AI1507" s="84">
        <f>IF(Dane!$E$3=1,AQ1507,IF(Dane!$E$3=2,AU1507,AX1507))</f>
        <v>0</v>
      </c>
      <c r="AJ1507" s="84">
        <f>IF(Dane!$E$3=1,BA1507,IF(Dane!$E$3=2,BE1507,BH1507))</f>
        <v>0</v>
      </c>
      <c r="AK1507" s="84">
        <f>IF(Dane!$E$3=1,BB1507,IF(Dane!$E$3=2,BF1507,BI1507))</f>
        <v>0</v>
      </c>
      <c r="AL1507" s="84">
        <f>IF(Dane!$E$3=1,BL1507,IF(Dane!$E$3=2,BP1507,BS1507))</f>
        <v>0</v>
      </c>
      <c r="AM1507" s="84">
        <f>IF(Dane!$E$3=1,BM1507,IF(Dane!$E$3=2,BQ1507,BT1507))</f>
        <v>0</v>
      </c>
      <c r="AN1507" s="39">
        <f>IF(Dane!$C$9="",0,IFERROR(J1507/R1507,0))</f>
        <v>0</v>
      </c>
      <c r="AO1507" s="39">
        <f>IF(Dane!$C$9="",0,IFERROR(ROUND(J1507-ROUND(J1507*0.0976,2)-ROUND(J1507*0.015,2)-ROUND(J1507*0.0245,2),2)/R1507,0))</f>
        <v>0</v>
      </c>
      <c r="AP1507" s="39">
        <f t="shared" si="354"/>
        <v>0</v>
      </c>
      <c r="AQ1507" s="39">
        <f t="shared" si="355"/>
        <v>0</v>
      </c>
      <c r="AR1507" s="39">
        <f t="shared" si="351"/>
        <v>0</v>
      </c>
      <c r="AS1507" s="39">
        <f>IF(Dane!$C$9="",0,IFERROR(AR1507/R1507,0))</f>
        <v>0</v>
      </c>
      <c r="AT1507" s="39">
        <f t="shared" si="356"/>
        <v>0</v>
      </c>
      <c r="AU1507" s="39">
        <v>0</v>
      </c>
      <c r="AV1507" s="39">
        <f t="shared" si="357"/>
        <v>0</v>
      </c>
      <c r="AW1507" s="39">
        <f>IF(Dane!$C$9="",0,IF(ROUND((N1507+O1507)*AV1507,2)&gt;$AN$1,$AN$1,ROUND((N1507+O1507)*AV1507,2)))</f>
        <v>0</v>
      </c>
      <c r="AX1507" s="39">
        <v>0</v>
      </c>
      <c r="AY1507" s="39">
        <f>IF(Dane!$C$9=2,IFERROR(J1507/W1507,0),IF(Dane!$C$9=3,IFERROR(J1507/W1507,0),0))</f>
        <v>0</v>
      </c>
      <c r="AZ1507" s="39">
        <f>IF(Dane!$C$9=2,IFERROR(ROUND(J1507-ROUND(J1507*0.0976,2)-ROUND(J1507*0.015,2)-ROUND(J1507*0.0245,2),2)/W1507,0),IF(Dane!$C$9=3,IFERROR(ROUND(J1507-ROUND(J1507*0.0976,2)-ROUND(J1507*0.015,2)-ROUND(J1507*0.0245,2),2)/W1507,0),0))</f>
        <v>0</v>
      </c>
      <c r="BA1507" s="39">
        <f t="shared" si="358"/>
        <v>0</v>
      </c>
      <c r="BB1507" s="39">
        <f t="shared" si="359"/>
        <v>0</v>
      </c>
      <c r="BC1507" s="39">
        <f t="shared" si="352"/>
        <v>0</v>
      </c>
      <c r="BD1507" s="39">
        <f>IF(Dane!$C$9=2,IFERROR(BC1507/W1507,0),IF(Dane!$C$9=3,IFERROR(BC1507/W1507,0),0))</f>
        <v>0</v>
      </c>
      <c r="BE1507" s="39">
        <f t="shared" si="360"/>
        <v>0</v>
      </c>
      <c r="BF1507" s="39">
        <v>0</v>
      </c>
      <c r="BG1507" s="39">
        <f t="shared" si="361"/>
        <v>0</v>
      </c>
      <c r="BH1507" s="39">
        <f>IF(Dane!$C$9=2,IF(ROUND((S1507+T1507)*BG1507,2)&gt;$AN$1,$AN$1,ROUND((S1507+T1507)*BG1507,2)),IF(Dane!$C$9=3,IF(ROUND((S1507+T1507)*BG1507,2)&gt;$AN$1,$AN$1,ROUND((S1507+T1507)*BG1507,2)),0))</f>
        <v>0</v>
      </c>
      <c r="BI1507" s="39">
        <v>0</v>
      </c>
      <c r="BJ1507" s="39">
        <f>IF(Dane!$C$9=3,IFERROR(J1507/AB1507,0),0)</f>
        <v>0</v>
      </c>
      <c r="BK1507" s="39">
        <f>IF(Dane!$C$9=3,IFERROR(ROUND(J1507-ROUND(J1507*0.0976,2)-ROUND(J1507*0.015,2)-ROUND(J1507*0.0245,2),2)/AB1507,0),0)</f>
        <v>0</v>
      </c>
      <c r="BL1507" s="39">
        <f t="shared" si="362"/>
        <v>0</v>
      </c>
      <c r="BM1507" s="39">
        <f t="shared" si="363"/>
        <v>0</v>
      </c>
      <c r="BN1507" s="39">
        <f t="shared" si="353"/>
        <v>0</v>
      </c>
      <c r="BO1507" s="39">
        <f>IF(Dane!$C$9=3,IFERROR(BN1507/AB1507,0),0)</f>
        <v>0</v>
      </c>
      <c r="BP1507" s="39">
        <f t="shared" si="364"/>
        <v>0</v>
      </c>
      <c r="BQ1507" s="39">
        <v>0</v>
      </c>
      <c r="BR1507" s="39">
        <f t="shared" si="365"/>
        <v>0</v>
      </c>
      <c r="BS1507" s="39">
        <f>IF(Dane!$C$9=3,IF(ROUND((X1507+Y1507)*BR1507,2)&gt;$AN$1,$AN$1,ROUND((X1507+Y1507)*BR1507,2)),0)</f>
        <v>0</v>
      </c>
      <c r="BT1507" s="39">
        <v>0</v>
      </c>
    </row>
    <row r="1508" spans="1:72">
      <c r="A1508" s="87">
        <v>1499</v>
      </c>
      <c r="B1508" s="1"/>
      <c r="C1508" s="1"/>
      <c r="D1508" s="2"/>
      <c r="E1508" s="3"/>
      <c r="F1508" s="4"/>
      <c r="G1508" s="5"/>
      <c r="H1508" s="5"/>
      <c r="I1508" s="6"/>
      <c r="J1508" s="5"/>
      <c r="K1508" s="5"/>
      <c r="L1508" s="5"/>
      <c r="M1508" s="55"/>
      <c r="N1508" s="8"/>
      <c r="O1508" s="105"/>
      <c r="P1508" s="5"/>
      <c r="Q1508" s="5"/>
      <c r="R1508" s="105">
        <f>Dane!$C$10</f>
        <v>0</v>
      </c>
      <c r="S1508" s="8"/>
      <c r="T1508" s="105"/>
      <c r="U1508" s="5"/>
      <c r="V1508" s="5"/>
      <c r="W1508" s="107">
        <f>Dane!$C$11</f>
        <v>0</v>
      </c>
      <c r="X1508" s="8"/>
      <c r="Y1508" s="105"/>
      <c r="Z1508" s="5"/>
      <c r="AA1508" s="5"/>
      <c r="AB1508" s="110">
        <f>Dane!$C$12</f>
        <v>0</v>
      </c>
      <c r="AC1508" s="108">
        <f>IF(Dane!$E$3=1,AP1508+BA1508+BL1508,IF(Dane!$E$3=2,AT1508+BE1508+BP1508,AW1508+BH1508+BS1508))</f>
        <v>0</v>
      </c>
      <c r="AD1508" s="14">
        <f>IF(Dane!$E$3=1,AQ1508+BB1508+BM1508,IF(Dane!$E$3=2,AU1508+BF1508+BQ1508,AX1508+BI1508+BT1508))</f>
        <v>0</v>
      </c>
      <c r="AE1508" s="14">
        <f>IF((J1508*Dane!$C$9)-AC1508&lt;0,0,(J1508*Dane!$C$9)-AC1508)</f>
        <v>0</v>
      </c>
      <c r="AF1508" s="61">
        <f>IF((K1508*Dane!$C$9)-AD1508&lt;0,0,(K1508*Dane!$C$9)-AD1508)</f>
        <v>0</v>
      </c>
      <c r="AG1508" s="93"/>
      <c r="AH1508" s="84">
        <f>IF(Dane!$E$3=1,AP1508,IF(Dane!$E$3=2,AT1508,AW1508))</f>
        <v>0</v>
      </c>
      <c r="AI1508" s="84">
        <f>IF(Dane!$E$3=1,AQ1508,IF(Dane!$E$3=2,AU1508,AX1508))</f>
        <v>0</v>
      </c>
      <c r="AJ1508" s="84">
        <f>IF(Dane!$E$3=1,BA1508,IF(Dane!$E$3=2,BE1508,BH1508))</f>
        <v>0</v>
      </c>
      <c r="AK1508" s="84">
        <f>IF(Dane!$E$3=1,BB1508,IF(Dane!$E$3=2,BF1508,BI1508))</f>
        <v>0</v>
      </c>
      <c r="AL1508" s="84">
        <f>IF(Dane!$E$3=1,BL1508,IF(Dane!$E$3=2,BP1508,BS1508))</f>
        <v>0</v>
      </c>
      <c r="AM1508" s="84">
        <f>IF(Dane!$E$3=1,BM1508,IF(Dane!$E$3=2,BQ1508,BT1508))</f>
        <v>0</v>
      </c>
      <c r="AN1508" s="39">
        <f>IF(Dane!$C$9="",0,IFERROR(J1508/R1508,0))</f>
        <v>0</v>
      </c>
      <c r="AO1508" s="39">
        <f>IF(Dane!$C$9="",0,IFERROR(ROUND(J1508-ROUND(J1508*0.0976,2)-ROUND(J1508*0.015,2)-ROUND(J1508*0.0245,2),2)/R1508,0))</f>
        <v>0</v>
      </c>
      <c r="AP1508" s="39">
        <f t="shared" si="354"/>
        <v>0</v>
      </c>
      <c r="AQ1508" s="39">
        <f t="shared" si="355"/>
        <v>0</v>
      </c>
      <c r="AR1508" s="39">
        <f t="shared" si="351"/>
        <v>0</v>
      </c>
      <c r="AS1508" s="39">
        <f>IF(Dane!$C$9="",0,IFERROR(AR1508/R1508,0))</f>
        <v>0</v>
      </c>
      <c r="AT1508" s="39">
        <f t="shared" si="356"/>
        <v>0</v>
      </c>
      <c r="AU1508" s="39">
        <v>0</v>
      </c>
      <c r="AV1508" s="39">
        <f t="shared" si="357"/>
        <v>0</v>
      </c>
      <c r="AW1508" s="39">
        <f>IF(Dane!$C$9="",0,IF(ROUND((N1508+O1508)*AV1508,2)&gt;$AN$1,$AN$1,ROUND((N1508+O1508)*AV1508,2)))</f>
        <v>0</v>
      </c>
      <c r="AX1508" s="39">
        <v>0</v>
      </c>
      <c r="AY1508" s="39">
        <f>IF(Dane!$C$9=2,IFERROR(J1508/W1508,0),IF(Dane!$C$9=3,IFERROR(J1508/W1508,0),0))</f>
        <v>0</v>
      </c>
      <c r="AZ1508" s="39">
        <f>IF(Dane!$C$9=2,IFERROR(ROUND(J1508-ROUND(J1508*0.0976,2)-ROUND(J1508*0.015,2)-ROUND(J1508*0.0245,2),2)/W1508,0),IF(Dane!$C$9=3,IFERROR(ROUND(J1508-ROUND(J1508*0.0976,2)-ROUND(J1508*0.015,2)-ROUND(J1508*0.0245,2),2)/W1508,0),0))</f>
        <v>0</v>
      </c>
      <c r="BA1508" s="39">
        <f t="shared" si="358"/>
        <v>0</v>
      </c>
      <c r="BB1508" s="39">
        <f t="shared" si="359"/>
        <v>0</v>
      </c>
      <c r="BC1508" s="39">
        <f t="shared" si="352"/>
        <v>0</v>
      </c>
      <c r="BD1508" s="39">
        <f>IF(Dane!$C$9=2,IFERROR(BC1508/W1508,0),IF(Dane!$C$9=3,IFERROR(BC1508/W1508,0),0))</f>
        <v>0</v>
      </c>
      <c r="BE1508" s="39">
        <f t="shared" si="360"/>
        <v>0</v>
      </c>
      <c r="BF1508" s="39">
        <v>0</v>
      </c>
      <c r="BG1508" s="39">
        <f t="shared" si="361"/>
        <v>0</v>
      </c>
      <c r="BH1508" s="39">
        <f>IF(Dane!$C$9=2,IF(ROUND((S1508+T1508)*BG1508,2)&gt;$AN$1,$AN$1,ROUND((S1508+T1508)*BG1508,2)),IF(Dane!$C$9=3,IF(ROUND((S1508+T1508)*BG1508,2)&gt;$AN$1,$AN$1,ROUND((S1508+T1508)*BG1508,2)),0))</f>
        <v>0</v>
      </c>
      <c r="BI1508" s="39">
        <v>0</v>
      </c>
      <c r="BJ1508" s="39">
        <f>IF(Dane!$C$9=3,IFERROR(J1508/AB1508,0),0)</f>
        <v>0</v>
      </c>
      <c r="BK1508" s="39">
        <f>IF(Dane!$C$9=3,IFERROR(ROUND(J1508-ROUND(J1508*0.0976,2)-ROUND(J1508*0.015,2)-ROUND(J1508*0.0245,2),2)/AB1508,0),0)</f>
        <v>0</v>
      </c>
      <c r="BL1508" s="39">
        <f t="shared" si="362"/>
        <v>0</v>
      </c>
      <c r="BM1508" s="39">
        <f t="shared" si="363"/>
        <v>0</v>
      </c>
      <c r="BN1508" s="39">
        <f t="shared" si="353"/>
        <v>0</v>
      </c>
      <c r="BO1508" s="39">
        <f>IF(Dane!$C$9=3,IFERROR(BN1508/AB1508,0),0)</f>
        <v>0</v>
      </c>
      <c r="BP1508" s="39">
        <f t="shared" si="364"/>
        <v>0</v>
      </c>
      <c r="BQ1508" s="39">
        <v>0</v>
      </c>
      <c r="BR1508" s="39">
        <f t="shared" si="365"/>
        <v>0</v>
      </c>
      <c r="BS1508" s="39">
        <f>IF(Dane!$C$9=3,IF(ROUND((X1508+Y1508)*BR1508,2)&gt;$AN$1,$AN$1,ROUND((X1508+Y1508)*BR1508,2)),0)</f>
        <v>0</v>
      </c>
      <c r="BT1508" s="39">
        <v>0</v>
      </c>
    </row>
    <row r="1509" spans="1:72">
      <c r="A1509" s="87">
        <v>1500</v>
      </c>
      <c r="B1509" s="1"/>
      <c r="C1509" s="1"/>
      <c r="D1509" s="2"/>
      <c r="E1509" s="3"/>
      <c r="F1509" s="4"/>
      <c r="G1509" s="5"/>
      <c r="H1509" s="5"/>
      <c r="I1509" s="6"/>
      <c r="J1509" s="5"/>
      <c r="K1509" s="5"/>
      <c r="L1509" s="5"/>
      <c r="M1509" s="55"/>
      <c r="N1509" s="8"/>
      <c r="O1509" s="105"/>
      <c r="P1509" s="5"/>
      <c r="Q1509" s="5"/>
      <c r="R1509" s="105">
        <f>Dane!$C$10</f>
        <v>0</v>
      </c>
      <c r="S1509" s="8"/>
      <c r="T1509" s="105"/>
      <c r="U1509" s="5"/>
      <c r="V1509" s="5"/>
      <c r="W1509" s="107">
        <f>Dane!$C$11</f>
        <v>0</v>
      </c>
      <c r="X1509" s="8"/>
      <c r="Y1509" s="105"/>
      <c r="Z1509" s="5"/>
      <c r="AA1509" s="5"/>
      <c r="AB1509" s="110">
        <f>Dane!$C$12</f>
        <v>0</v>
      </c>
      <c r="AC1509" s="108">
        <f>IF(Dane!$E$3=1,AP1509+BA1509+BL1509,IF(Dane!$E$3=2,AT1509+BE1509+BP1509,AW1509+BH1509+BS1509))</f>
        <v>0</v>
      </c>
      <c r="AD1509" s="14">
        <f>IF(Dane!$E$3=1,AQ1509+BB1509+BM1509,IF(Dane!$E$3=2,AU1509+BF1509+BQ1509,AX1509+BI1509+BT1509))</f>
        <v>0</v>
      </c>
      <c r="AE1509" s="14">
        <f>IF((J1509*Dane!$C$9)-AC1509&lt;0,0,(J1509*Dane!$C$9)-AC1509)</f>
        <v>0</v>
      </c>
      <c r="AF1509" s="61">
        <f>IF((K1509*Dane!$C$9)-AD1509&lt;0,0,(K1509*Dane!$C$9)-AD1509)</f>
        <v>0</v>
      </c>
      <c r="AG1509" s="93"/>
      <c r="AH1509" s="84">
        <f>IF(Dane!$E$3=1,AP1509,IF(Dane!$E$3=2,AT1509,AW1509))</f>
        <v>0</v>
      </c>
      <c r="AI1509" s="84">
        <f>IF(Dane!$E$3=1,AQ1509,IF(Dane!$E$3=2,AU1509,AX1509))</f>
        <v>0</v>
      </c>
      <c r="AJ1509" s="84">
        <f>IF(Dane!$E$3=1,BA1509,IF(Dane!$E$3=2,BE1509,BH1509))</f>
        <v>0</v>
      </c>
      <c r="AK1509" s="84">
        <f>IF(Dane!$E$3=1,BB1509,IF(Dane!$E$3=2,BF1509,BI1509))</f>
        <v>0</v>
      </c>
      <c r="AL1509" s="84">
        <f>IF(Dane!$E$3=1,BL1509,IF(Dane!$E$3=2,BP1509,BS1509))</f>
        <v>0</v>
      </c>
      <c r="AM1509" s="84">
        <f>IF(Dane!$E$3=1,BM1509,IF(Dane!$E$3=2,BQ1509,BT1509))</f>
        <v>0</v>
      </c>
      <c r="AN1509" s="39">
        <f>IF(Dane!$C$9="",0,IFERROR(J1509/R1509,0))</f>
        <v>0</v>
      </c>
      <c r="AO1509" s="39">
        <f>IF(Dane!$C$9="",0,IFERROR(ROUND(J1509-ROUND(J1509*0.0976,2)-ROUND(J1509*0.015,2)-ROUND(J1509*0.0245,2),2)/R1509,0))</f>
        <v>0</v>
      </c>
      <c r="AP1509" s="39">
        <f t="shared" si="354"/>
        <v>0</v>
      </c>
      <c r="AQ1509" s="39">
        <f t="shared" si="355"/>
        <v>0</v>
      </c>
      <c r="AR1509" s="39">
        <f t="shared" si="351"/>
        <v>0</v>
      </c>
      <c r="AS1509" s="39">
        <f>IF(Dane!$C$9="",0,IFERROR(AR1509/R1509,0))</f>
        <v>0</v>
      </c>
      <c r="AT1509" s="39">
        <f t="shared" si="356"/>
        <v>0</v>
      </c>
      <c r="AU1509" s="39">
        <v>0</v>
      </c>
      <c r="AV1509" s="39">
        <f t="shared" si="357"/>
        <v>0</v>
      </c>
      <c r="AW1509" s="39">
        <f>IF(Dane!$C$9="",0,IF(ROUND((N1509+O1509)*AV1509,2)&gt;$AN$1,$AN$1,ROUND((N1509+O1509)*AV1509,2)))</f>
        <v>0</v>
      </c>
      <c r="AX1509" s="39">
        <v>0</v>
      </c>
      <c r="AY1509" s="39">
        <f>IF(Dane!$C$9=2,IFERROR(J1509/W1509,0),IF(Dane!$C$9=3,IFERROR(J1509/W1509,0),0))</f>
        <v>0</v>
      </c>
      <c r="AZ1509" s="39">
        <f>IF(Dane!$C$9=2,IFERROR(ROUND(J1509-ROUND(J1509*0.0976,2)-ROUND(J1509*0.015,2)-ROUND(J1509*0.0245,2),2)/W1509,0),IF(Dane!$C$9=3,IFERROR(ROUND(J1509-ROUND(J1509*0.0976,2)-ROUND(J1509*0.015,2)-ROUND(J1509*0.0245,2),2)/W1509,0),0))</f>
        <v>0</v>
      </c>
      <c r="BA1509" s="39">
        <f t="shared" si="358"/>
        <v>0</v>
      </c>
      <c r="BB1509" s="39">
        <f t="shared" si="359"/>
        <v>0</v>
      </c>
      <c r="BC1509" s="39">
        <f t="shared" si="352"/>
        <v>0</v>
      </c>
      <c r="BD1509" s="39">
        <f>IF(Dane!$C$9=2,IFERROR(BC1509/W1509,0),IF(Dane!$C$9=3,IFERROR(BC1509/W1509,0),0))</f>
        <v>0</v>
      </c>
      <c r="BE1509" s="39">
        <f t="shared" si="360"/>
        <v>0</v>
      </c>
      <c r="BF1509" s="39">
        <v>0</v>
      </c>
      <c r="BG1509" s="39">
        <f t="shared" si="361"/>
        <v>0</v>
      </c>
      <c r="BH1509" s="39">
        <f>IF(Dane!$C$9=2,IF(ROUND((S1509+T1509)*BG1509,2)&gt;$AN$1,$AN$1,ROUND((S1509+T1509)*BG1509,2)),IF(Dane!$C$9=3,IF(ROUND((S1509+T1509)*BG1509,2)&gt;$AN$1,$AN$1,ROUND((S1509+T1509)*BG1509,2)),0))</f>
        <v>0</v>
      </c>
      <c r="BI1509" s="39">
        <v>0</v>
      </c>
      <c r="BJ1509" s="39">
        <f>IF(Dane!$C$9=3,IFERROR(J1509/AB1509,0),0)</f>
        <v>0</v>
      </c>
      <c r="BK1509" s="39">
        <f>IF(Dane!$C$9=3,IFERROR(ROUND(J1509-ROUND(J1509*0.0976,2)-ROUND(J1509*0.015,2)-ROUND(J1509*0.0245,2),2)/AB1509,0),0)</f>
        <v>0</v>
      </c>
      <c r="BL1509" s="39">
        <f t="shared" si="362"/>
        <v>0</v>
      </c>
      <c r="BM1509" s="39">
        <f t="shared" si="363"/>
        <v>0</v>
      </c>
      <c r="BN1509" s="39">
        <f t="shared" si="353"/>
        <v>0</v>
      </c>
      <c r="BO1509" s="39">
        <f>IF(Dane!$C$9=3,IFERROR(BN1509/AB1509,0),0)</f>
        <v>0</v>
      </c>
      <c r="BP1509" s="39">
        <f t="shared" si="364"/>
        <v>0</v>
      </c>
      <c r="BQ1509" s="39">
        <v>0</v>
      </c>
      <c r="BR1509" s="39">
        <f t="shared" si="365"/>
        <v>0</v>
      </c>
      <c r="BS1509" s="39">
        <f>IF(Dane!$C$9=3,IF(ROUND((X1509+Y1509)*BR1509,2)&gt;$AN$1,$AN$1,ROUND((X1509+Y1509)*BR1509,2)),0)</f>
        <v>0</v>
      </c>
      <c r="BT1509" s="39">
        <v>0</v>
      </c>
    </row>
    <row r="1510" spans="1:72">
      <c r="A1510" s="87">
        <v>1501</v>
      </c>
      <c r="B1510" s="1"/>
      <c r="C1510" s="1"/>
      <c r="D1510" s="2"/>
      <c r="E1510" s="3"/>
      <c r="F1510" s="4"/>
      <c r="G1510" s="5"/>
      <c r="H1510" s="5"/>
      <c r="I1510" s="6"/>
      <c r="J1510" s="5"/>
      <c r="K1510" s="5"/>
      <c r="L1510" s="5"/>
      <c r="M1510" s="55"/>
      <c r="N1510" s="8"/>
      <c r="O1510" s="105"/>
      <c r="P1510" s="5"/>
      <c r="Q1510" s="5"/>
      <c r="R1510" s="105">
        <f>Dane!$C$10</f>
        <v>0</v>
      </c>
      <c r="S1510" s="8"/>
      <c r="T1510" s="105"/>
      <c r="U1510" s="5"/>
      <c r="V1510" s="5"/>
      <c r="W1510" s="107">
        <f>Dane!$C$11</f>
        <v>0</v>
      </c>
      <c r="X1510" s="8"/>
      <c r="Y1510" s="105"/>
      <c r="Z1510" s="5"/>
      <c r="AA1510" s="5"/>
      <c r="AB1510" s="110">
        <f>Dane!$C$12</f>
        <v>0</v>
      </c>
      <c r="AC1510" s="108">
        <f>IF(Dane!$E$3=1,AP1510+BA1510+BL1510,IF(Dane!$E$3=2,AT1510+BE1510+BP1510,AW1510+BH1510+BS1510))</f>
        <v>0</v>
      </c>
      <c r="AD1510" s="14">
        <f>IF(Dane!$E$3=1,AQ1510+BB1510+BM1510,IF(Dane!$E$3=2,AU1510+BF1510+BQ1510,AX1510+BI1510+BT1510))</f>
        <v>0</v>
      </c>
      <c r="AE1510" s="14">
        <f>IF((J1510*Dane!$C$9)-AC1510&lt;0,0,(J1510*Dane!$C$9)-AC1510)</f>
        <v>0</v>
      </c>
      <c r="AF1510" s="61">
        <f>IF((K1510*Dane!$C$9)-AD1510&lt;0,0,(K1510*Dane!$C$9)-AD1510)</f>
        <v>0</v>
      </c>
      <c r="AG1510" s="93"/>
      <c r="AH1510" s="84">
        <f>IF(Dane!$E$3=1,AP1510,IF(Dane!$E$3=2,AT1510,AW1510))</f>
        <v>0</v>
      </c>
      <c r="AI1510" s="84">
        <f>IF(Dane!$E$3=1,AQ1510,IF(Dane!$E$3=2,AU1510,AX1510))</f>
        <v>0</v>
      </c>
      <c r="AJ1510" s="84">
        <f>IF(Dane!$E$3=1,BA1510,IF(Dane!$E$3=2,BE1510,BH1510))</f>
        <v>0</v>
      </c>
      <c r="AK1510" s="84">
        <f>IF(Dane!$E$3=1,BB1510,IF(Dane!$E$3=2,BF1510,BI1510))</f>
        <v>0</v>
      </c>
      <c r="AL1510" s="84">
        <f>IF(Dane!$E$3=1,BL1510,IF(Dane!$E$3=2,BP1510,BS1510))</f>
        <v>0</v>
      </c>
      <c r="AM1510" s="84">
        <f>IF(Dane!$E$3=1,BM1510,IF(Dane!$E$3=2,BQ1510,BT1510))</f>
        <v>0</v>
      </c>
      <c r="AN1510" s="39">
        <f>IF(Dane!$C$9="",0,IFERROR(J1510/R1510,0))</f>
        <v>0</v>
      </c>
      <c r="AO1510" s="39">
        <f>IF(Dane!$C$9="",0,IFERROR(ROUND(J1510-ROUND(J1510*0.0976,2)-ROUND(J1510*0.015,2)-ROUND(J1510*0.0245,2),2)/R1510,0))</f>
        <v>0</v>
      </c>
      <c r="AP1510" s="39">
        <f t="shared" si="354"/>
        <v>0</v>
      </c>
      <c r="AQ1510" s="39">
        <f t="shared" si="355"/>
        <v>0</v>
      </c>
      <c r="AR1510" s="39">
        <f t="shared" si="351"/>
        <v>0</v>
      </c>
      <c r="AS1510" s="39">
        <f>IF(Dane!$C$9="",0,IFERROR(AR1510/R1510,0))</f>
        <v>0</v>
      </c>
      <c r="AT1510" s="39">
        <f t="shared" si="356"/>
        <v>0</v>
      </c>
      <c r="AU1510" s="39">
        <v>0</v>
      </c>
      <c r="AV1510" s="39">
        <f t="shared" si="357"/>
        <v>0</v>
      </c>
      <c r="AW1510" s="39">
        <f>IF(Dane!$C$9="",0,IF(ROUND((N1510+O1510)*AV1510,2)&gt;$AN$1,$AN$1,ROUND((N1510+O1510)*AV1510,2)))</f>
        <v>0</v>
      </c>
      <c r="AX1510" s="39">
        <v>0</v>
      </c>
      <c r="AY1510" s="39">
        <f>IF(Dane!$C$9=2,IFERROR(J1510/W1510,0),IF(Dane!$C$9=3,IFERROR(J1510/W1510,0),0))</f>
        <v>0</v>
      </c>
      <c r="AZ1510" s="39">
        <f>IF(Dane!$C$9=2,IFERROR(ROUND(J1510-ROUND(J1510*0.0976,2)-ROUND(J1510*0.015,2)-ROUND(J1510*0.0245,2),2)/W1510,0),IF(Dane!$C$9=3,IFERROR(ROUND(J1510-ROUND(J1510*0.0976,2)-ROUND(J1510*0.015,2)-ROUND(J1510*0.0245,2),2)/W1510,0),0))</f>
        <v>0</v>
      </c>
      <c r="BA1510" s="39">
        <f t="shared" si="358"/>
        <v>0</v>
      </c>
      <c r="BB1510" s="39">
        <f t="shared" si="359"/>
        <v>0</v>
      </c>
      <c r="BC1510" s="39">
        <f t="shared" si="352"/>
        <v>0</v>
      </c>
      <c r="BD1510" s="39">
        <f>IF(Dane!$C$9=2,IFERROR(BC1510/W1510,0),IF(Dane!$C$9=3,IFERROR(BC1510/W1510,0),0))</f>
        <v>0</v>
      </c>
      <c r="BE1510" s="39">
        <f t="shared" si="360"/>
        <v>0</v>
      </c>
      <c r="BF1510" s="39">
        <v>0</v>
      </c>
      <c r="BG1510" s="39">
        <f t="shared" si="361"/>
        <v>0</v>
      </c>
      <c r="BH1510" s="39">
        <f>IF(Dane!$C$9=2,IF(ROUND((S1510+T1510)*BG1510,2)&gt;$AN$1,$AN$1,ROUND((S1510+T1510)*BG1510,2)),IF(Dane!$C$9=3,IF(ROUND((S1510+T1510)*BG1510,2)&gt;$AN$1,$AN$1,ROUND((S1510+T1510)*BG1510,2)),0))</f>
        <v>0</v>
      </c>
      <c r="BI1510" s="39">
        <v>0</v>
      </c>
      <c r="BJ1510" s="39">
        <f>IF(Dane!$C$9=3,IFERROR(J1510/AB1510,0),0)</f>
        <v>0</v>
      </c>
      <c r="BK1510" s="39">
        <f>IF(Dane!$C$9=3,IFERROR(ROUND(J1510-ROUND(J1510*0.0976,2)-ROUND(J1510*0.015,2)-ROUND(J1510*0.0245,2),2)/AB1510,0),0)</f>
        <v>0</v>
      </c>
      <c r="BL1510" s="39">
        <f t="shared" si="362"/>
        <v>0</v>
      </c>
      <c r="BM1510" s="39">
        <f t="shared" si="363"/>
        <v>0</v>
      </c>
      <c r="BN1510" s="39">
        <f t="shared" si="353"/>
        <v>0</v>
      </c>
      <c r="BO1510" s="39">
        <f>IF(Dane!$C$9=3,IFERROR(BN1510/AB1510,0),0)</f>
        <v>0</v>
      </c>
      <c r="BP1510" s="39">
        <f t="shared" si="364"/>
        <v>0</v>
      </c>
      <c r="BQ1510" s="39">
        <v>0</v>
      </c>
      <c r="BR1510" s="39">
        <f t="shared" si="365"/>
        <v>0</v>
      </c>
      <c r="BS1510" s="39">
        <f>IF(Dane!$C$9=3,IF(ROUND((X1510+Y1510)*BR1510,2)&gt;$AN$1,$AN$1,ROUND((X1510+Y1510)*BR1510,2)),0)</f>
        <v>0</v>
      </c>
      <c r="BT1510" s="39">
        <v>0</v>
      </c>
    </row>
    <row r="1511" spans="1:72">
      <c r="A1511" s="87">
        <v>1502</v>
      </c>
      <c r="B1511" s="1"/>
      <c r="C1511" s="1"/>
      <c r="D1511" s="2"/>
      <c r="E1511" s="3"/>
      <c r="F1511" s="4"/>
      <c r="G1511" s="5"/>
      <c r="H1511" s="5"/>
      <c r="I1511" s="6"/>
      <c r="J1511" s="5"/>
      <c r="K1511" s="5"/>
      <c r="L1511" s="5"/>
      <c r="M1511" s="55"/>
      <c r="N1511" s="8"/>
      <c r="O1511" s="105"/>
      <c r="P1511" s="5"/>
      <c r="Q1511" s="5"/>
      <c r="R1511" s="105">
        <f>Dane!$C$10</f>
        <v>0</v>
      </c>
      <c r="S1511" s="8"/>
      <c r="T1511" s="105"/>
      <c r="U1511" s="5"/>
      <c r="V1511" s="5"/>
      <c r="W1511" s="107">
        <f>Dane!$C$11</f>
        <v>0</v>
      </c>
      <c r="X1511" s="8"/>
      <c r="Y1511" s="105"/>
      <c r="Z1511" s="5"/>
      <c r="AA1511" s="5"/>
      <c r="AB1511" s="110">
        <f>Dane!$C$12</f>
        <v>0</v>
      </c>
      <c r="AC1511" s="108">
        <f>IF(Dane!$E$3=1,AP1511+BA1511+BL1511,IF(Dane!$E$3=2,AT1511+BE1511+BP1511,AW1511+BH1511+BS1511))</f>
        <v>0</v>
      </c>
      <c r="AD1511" s="14">
        <f>IF(Dane!$E$3=1,AQ1511+BB1511+BM1511,IF(Dane!$E$3=2,AU1511+BF1511+BQ1511,AX1511+BI1511+BT1511))</f>
        <v>0</v>
      </c>
      <c r="AE1511" s="14">
        <f>IF((J1511*Dane!$C$9)-AC1511&lt;0,0,(J1511*Dane!$C$9)-AC1511)</f>
        <v>0</v>
      </c>
      <c r="AF1511" s="61">
        <f>IF((K1511*Dane!$C$9)-AD1511&lt;0,0,(K1511*Dane!$C$9)-AD1511)</f>
        <v>0</v>
      </c>
      <c r="AG1511" s="93"/>
      <c r="AH1511" s="84">
        <f>IF(Dane!$E$3=1,AP1511,IF(Dane!$E$3=2,AT1511,AW1511))</f>
        <v>0</v>
      </c>
      <c r="AI1511" s="84">
        <f>IF(Dane!$E$3=1,AQ1511,IF(Dane!$E$3=2,AU1511,AX1511))</f>
        <v>0</v>
      </c>
      <c r="AJ1511" s="84">
        <f>IF(Dane!$E$3=1,BA1511,IF(Dane!$E$3=2,BE1511,BH1511))</f>
        <v>0</v>
      </c>
      <c r="AK1511" s="84">
        <f>IF(Dane!$E$3=1,BB1511,IF(Dane!$E$3=2,BF1511,BI1511))</f>
        <v>0</v>
      </c>
      <c r="AL1511" s="84">
        <f>IF(Dane!$E$3=1,BL1511,IF(Dane!$E$3=2,BP1511,BS1511))</f>
        <v>0</v>
      </c>
      <c r="AM1511" s="84">
        <f>IF(Dane!$E$3=1,BM1511,IF(Dane!$E$3=2,BQ1511,BT1511))</f>
        <v>0</v>
      </c>
      <c r="AN1511" s="39">
        <f>IF(Dane!$C$9="",0,IFERROR(J1511/R1511,0))</f>
        <v>0</v>
      </c>
      <c r="AO1511" s="39">
        <f>IF(Dane!$C$9="",0,IFERROR(ROUND(J1511-ROUND(J1511*0.0976,2)-ROUND(J1511*0.015,2)-ROUND(J1511*0.0245,2),2)/R1511,0))</f>
        <v>0</v>
      </c>
      <c r="AP1511" s="39">
        <f t="shared" si="354"/>
        <v>0</v>
      </c>
      <c r="AQ1511" s="39">
        <f t="shared" si="355"/>
        <v>0</v>
      </c>
      <c r="AR1511" s="39">
        <f t="shared" si="351"/>
        <v>0</v>
      </c>
      <c r="AS1511" s="39">
        <f>IF(Dane!$C$9="",0,IFERROR(AR1511/R1511,0))</f>
        <v>0</v>
      </c>
      <c r="AT1511" s="39">
        <f t="shared" si="356"/>
        <v>0</v>
      </c>
      <c r="AU1511" s="39">
        <v>0</v>
      </c>
      <c r="AV1511" s="39">
        <f t="shared" si="357"/>
        <v>0</v>
      </c>
      <c r="AW1511" s="39">
        <f>IF(Dane!$C$9="",0,IF(ROUND((N1511+O1511)*AV1511,2)&gt;$AN$1,$AN$1,ROUND((N1511+O1511)*AV1511,2)))</f>
        <v>0</v>
      </c>
      <c r="AX1511" s="39">
        <v>0</v>
      </c>
      <c r="AY1511" s="39">
        <f>IF(Dane!$C$9=2,IFERROR(J1511/W1511,0),IF(Dane!$C$9=3,IFERROR(J1511/W1511,0),0))</f>
        <v>0</v>
      </c>
      <c r="AZ1511" s="39">
        <f>IF(Dane!$C$9=2,IFERROR(ROUND(J1511-ROUND(J1511*0.0976,2)-ROUND(J1511*0.015,2)-ROUND(J1511*0.0245,2),2)/W1511,0),IF(Dane!$C$9=3,IFERROR(ROUND(J1511-ROUND(J1511*0.0976,2)-ROUND(J1511*0.015,2)-ROUND(J1511*0.0245,2),2)/W1511,0),0))</f>
        <v>0</v>
      </c>
      <c r="BA1511" s="39">
        <f t="shared" si="358"/>
        <v>0</v>
      </c>
      <c r="BB1511" s="39">
        <f t="shared" si="359"/>
        <v>0</v>
      </c>
      <c r="BC1511" s="39">
        <f t="shared" si="352"/>
        <v>0</v>
      </c>
      <c r="BD1511" s="39">
        <f>IF(Dane!$C$9=2,IFERROR(BC1511/W1511,0),IF(Dane!$C$9=3,IFERROR(BC1511/W1511,0),0))</f>
        <v>0</v>
      </c>
      <c r="BE1511" s="39">
        <f t="shared" si="360"/>
        <v>0</v>
      </c>
      <c r="BF1511" s="39">
        <v>0</v>
      </c>
      <c r="BG1511" s="39">
        <f t="shared" si="361"/>
        <v>0</v>
      </c>
      <c r="BH1511" s="39">
        <f>IF(Dane!$C$9=2,IF(ROUND((S1511+T1511)*BG1511,2)&gt;$AN$1,$AN$1,ROUND((S1511+T1511)*BG1511,2)),IF(Dane!$C$9=3,IF(ROUND((S1511+T1511)*BG1511,2)&gt;$AN$1,$AN$1,ROUND((S1511+T1511)*BG1511,2)),0))</f>
        <v>0</v>
      </c>
      <c r="BI1511" s="39">
        <v>0</v>
      </c>
      <c r="BJ1511" s="39">
        <f>IF(Dane!$C$9=3,IFERROR(J1511/AB1511,0),0)</f>
        <v>0</v>
      </c>
      <c r="BK1511" s="39">
        <f>IF(Dane!$C$9=3,IFERROR(ROUND(J1511-ROUND(J1511*0.0976,2)-ROUND(J1511*0.015,2)-ROUND(J1511*0.0245,2),2)/AB1511,0),0)</f>
        <v>0</v>
      </c>
      <c r="BL1511" s="39">
        <f t="shared" si="362"/>
        <v>0</v>
      </c>
      <c r="BM1511" s="39">
        <f t="shared" si="363"/>
        <v>0</v>
      </c>
      <c r="BN1511" s="39">
        <f t="shared" si="353"/>
        <v>0</v>
      </c>
      <c r="BO1511" s="39">
        <f>IF(Dane!$C$9=3,IFERROR(BN1511/AB1511,0),0)</f>
        <v>0</v>
      </c>
      <c r="BP1511" s="39">
        <f t="shared" si="364"/>
        <v>0</v>
      </c>
      <c r="BQ1511" s="39">
        <v>0</v>
      </c>
      <c r="BR1511" s="39">
        <f t="shared" si="365"/>
        <v>0</v>
      </c>
      <c r="BS1511" s="39">
        <f>IF(Dane!$C$9=3,IF(ROUND((X1511+Y1511)*BR1511,2)&gt;$AN$1,$AN$1,ROUND((X1511+Y1511)*BR1511,2)),0)</f>
        <v>0</v>
      </c>
      <c r="BT1511" s="39">
        <v>0</v>
      </c>
    </row>
    <row r="1512" spans="1:72">
      <c r="A1512" s="87">
        <v>1503</v>
      </c>
      <c r="B1512" s="1"/>
      <c r="C1512" s="1"/>
      <c r="D1512" s="2"/>
      <c r="E1512" s="3"/>
      <c r="F1512" s="4"/>
      <c r="G1512" s="5"/>
      <c r="H1512" s="5"/>
      <c r="I1512" s="6"/>
      <c r="J1512" s="5"/>
      <c r="K1512" s="5"/>
      <c r="L1512" s="5"/>
      <c r="M1512" s="55"/>
      <c r="N1512" s="8"/>
      <c r="O1512" s="105"/>
      <c r="P1512" s="5"/>
      <c r="Q1512" s="5"/>
      <c r="R1512" s="105">
        <f>Dane!$C$10</f>
        <v>0</v>
      </c>
      <c r="S1512" s="8"/>
      <c r="T1512" s="105"/>
      <c r="U1512" s="5"/>
      <c r="V1512" s="5"/>
      <c r="W1512" s="107">
        <f>Dane!$C$11</f>
        <v>0</v>
      </c>
      <c r="X1512" s="8"/>
      <c r="Y1512" s="105"/>
      <c r="Z1512" s="5"/>
      <c r="AA1512" s="5"/>
      <c r="AB1512" s="110">
        <f>Dane!$C$12</f>
        <v>0</v>
      </c>
      <c r="AC1512" s="108">
        <f>IF(Dane!$E$3=1,AP1512+BA1512+BL1512,IF(Dane!$E$3=2,AT1512+BE1512+BP1512,AW1512+BH1512+BS1512))</f>
        <v>0</v>
      </c>
      <c r="AD1512" s="14">
        <f>IF(Dane!$E$3=1,AQ1512+BB1512+BM1512,IF(Dane!$E$3=2,AU1512+BF1512+BQ1512,AX1512+BI1512+BT1512))</f>
        <v>0</v>
      </c>
      <c r="AE1512" s="14">
        <f>IF((J1512*Dane!$C$9)-AC1512&lt;0,0,(J1512*Dane!$C$9)-AC1512)</f>
        <v>0</v>
      </c>
      <c r="AF1512" s="61">
        <f>IF((K1512*Dane!$C$9)-AD1512&lt;0,0,(K1512*Dane!$C$9)-AD1512)</f>
        <v>0</v>
      </c>
      <c r="AG1512" s="93"/>
      <c r="AH1512" s="84">
        <f>IF(Dane!$E$3=1,AP1512,IF(Dane!$E$3=2,AT1512,AW1512))</f>
        <v>0</v>
      </c>
      <c r="AI1512" s="84">
        <f>IF(Dane!$E$3=1,AQ1512,IF(Dane!$E$3=2,AU1512,AX1512))</f>
        <v>0</v>
      </c>
      <c r="AJ1512" s="84">
        <f>IF(Dane!$E$3=1,BA1512,IF(Dane!$E$3=2,BE1512,BH1512))</f>
        <v>0</v>
      </c>
      <c r="AK1512" s="84">
        <f>IF(Dane!$E$3=1,BB1512,IF(Dane!$E$3=2,BF1512,BI1512))</f>
        <v>0</v>
      </c>
      <c r="AL1512" s="84">
        <f>IF(Dane!$E$3=1,BL1512,IF(Dane!$E$3=2,BP1512,BS1512))</f>
        <v>0</v>
      </c>
      <c r="AM1512" s="84">
        <f>IF(Dane!$E$3=1,BM1512,IF(Dane!$E$3=2,BQ1512,BT1512))</f>
        <v>0</v>
      </c>
      <c r="AN1512" s="39">
        <f>IF(Dane!$C$9="",0,IFERROR(J1512/R1512,0))</f>
        <v>0</v>
      </c>
      <c r="AO1512" s="39">
        <f>IF(Dane!$C$9="",0,IFERROR(ROUND(J1512-ROUND(J1512*0.0976,2)-ROUND(J1512*0.015,2)-ROUND(J1512*0.0245,2),2)/R1512,0))</f>
        <v>0</v>
      </c>
      <c r="AP1512" s="39">
        <f t="shared" si="354"/>
        <v>0</v>
      </c>
      <c r="AQ1512" s="39">
        <f t="shared" si="355"/>
        <v>0</v>
      </c>
      <c r="AR1512" s="39">
        <f t="shared" si="351"/>
        <v>0</v>
      </c>
      <c r="AS1512" s="39">
        <f>IF(Dane!$C$9="",0,IFERROR(AR1512/R1512,0))</f>
        <v>0</v>
      </c>
      <c r="AT1512" s="39">
        <f t="shared" si="356"/>
        <v>0</v>
      </c>
      <c r="AU1512" s="39">
        <v>0</v>
      </c>
      <c r="AV1512" s="39">
        <f t="shared" si="357"/>
        <v>0</v>
      </c>
      <c r="AW1512" s="39">
        <f>IF(Dane!$C$9="",0,IF(ROUND((N1512+O1512)*AV1512,2)&gt;$AN$1,$AN$1,ROUND((N1512+O1512)*AV1512,2)))</f>
        <v>0</v>
      </c>
      <c r="AX1512" s="39">
        <v>0</v>
      </c>
      <c r="AY1512" s="39">
        <f>IF(Dane!$C$9=2,IFERROR(J1512/W1512,0),IF(Dane!$C$9=3,IFERROR(J1512/W1512,0),0))</f>
        <v>0</v>
      </c>
      <c r="AZ1512" s="39">
        <f>IF(Dane!$C$9=2,IFERROR(ROUND(J1512-ROUND(J1512*0.0976,2)-ROUND(J1512*0.015,2)-ROUND(J1512*0.0245,2),2)/W1512,0),IF(Dane!$C$9=3,IFERROR(ROUND(J1512-ROUND(J1512*0.0976,2)-ROUND(J1512*0.015,2)-ROUND(J1512*0.0245,2),2)/W1512,0),0))</f>
        <v>0</v>
      </c>
      <c r="BA1512" s="39">
        <f t="shared" si="358"/>
        <v>0</v>
      </c>
      <c r="BB1512" s="39">
        <f t="shared" si="359"/>
        <v>0</v>
      </c>
      <c r="BC1512" s="39">
        <f t="shared" si="352"/>
        <v>0</v>
      </c>
      <c r="BD1512" s="39">
        <f>IF(Dane!$C$9=2,IFERROR(BC1512/W1512,0),IF(Dane!$C$9=3,IFERROR(BC1512/W1512,0),0))</f>
        <v>0</v>
      </c>
      <c r="BE1512" s="39">
        <f t="shared" si="360"/>
        <v>0</v>
      </c>
      <c r="BF1512" s="39">
        <v>0</v>
      </c>
      <c r="BG1512" s="39">
        <f t="shared" si="361"/>
        <v>0</v>
      </c>
      <c r="BH1512" s="39">
        <f>IF(Dane!$C$9=2,IF(ROUND((S1512+T1512)*BG1512,2)&gt;$AN$1,$AN$1,ROUND((S1512+T1512)*BG1512,2)),IF(Dane!$C$9=3,IF(ROUND((S1512+T1512)*BG1512,2)&gt;$AN$1,$AN$1,ROUND((S1512+T1512)*BG1512,2)),0))</f>
        <v>0</v>
      </c>
      <c r="BI1512" s="39">
        <v>0</v>
      </c>
      <c r="BJ1512" s="39">
        <f>IF(Dane!$C$9=3,IFERROR(J1512/AB1512,0),0)</f>
        <v>0</v>
      </c>
      <c r="BK1512" s="39">
        <f>IF(Dane!$C$9=3,IFERROR(ROUND(J1512-ROUND(J1512*0.0976,2)-ROUND(J1512*0.015,2)-ROUND(J1512*0.0245,2),2)/AB1512,0),0)</f>
        <v>0</v>
      </c>
      <c r="BL1512" s="39">
        <f t="shared" si="362"/>
        <v>0</v>
      </c>
      <c r="BM1512" s="39">
        <f t="shared" si="363"/>
        <v>0</v>
      </c>
      <c r="BN1512" s="39">
        <f t="shared" si="353"/>
        <v>0</v>
      </c>
      <c r="BO1512" s="39">
        <f>IF(Dane!$C$9=3,IFERROR(BN1512/AB1512,0),0)</f>
        <v>0</v>
      </c>
      <c r="BP1512" s="39">
        <f t="shared" si="364"/>
        <v>0</v>
      </c>
      <c r="BQ1512" s="39">
        <v>0</v>
      </c>
      <c r="BR1512" s="39">
        <f t="shared" si="365"/>
        <v>0</v>
      </c>
      <c r="BS1512" s="39">
        <f>IF(Dane!$C$9=3,IF(ROUND((X1512+Y1512)*BR1512,2)&gt;$AN$1,$AN$1,ROUND((X1512+Y1512)*BR1512,2)),0)</f>
        <v>0</v>
      </c>
      <c r="BT1512" s="39">
        <v>0</v>
      </c>
    </row>
    <row r="1513" spans="1:72">
      <c r="A1513" s="87">
        <v>1504</v>
      </c>
      <c r="B1513" s="1"/>
      <c r="C1513" s="1"/>
      <c r="D1513" s="2"/>
      <c r="E1513" s="3"/>
      <c r="F1513" s="4"/>
      <c r="G1513" s="5"/>
      <c r="H1513" s="5"/>
      <c r="I1513" s="6"/>
      <c r="J1513" s="5"/>
      <c r="K1513" s="5"/>
      <c r="L1513" s="5"/>
      <c r="M1513" s="55"/>
      <c r="N1513" s="8"/>
      <c r="O1513" s="105"/>
      <c r="P1513" s="5"/>
      <c r="Q1513" s="5"/>
      <c r="R1513" s="105">
        <f>Dane!$C$10</f>
        <v>0</v>
      </c>
      <c r="S1513" s="8"/>
      <c r="T1513" s="105"/>
      <c r="U1513" s="5"/>
      <c r="V1513" s="5"/>
      <c r="W1513" s="107">
        <f>Dane!$C$11</f>
        <v>0</v>
      </c>
      <c r="X1513" s="8"/>
      <c r="Y1513" s="105"/>
      <c r="Z1513" s="5"/>
      <c r="AA1513" s="5"/>
      <c r="AB1513" s="110">
        <f>Dane!$C$12</f>
        <v>0</v>
      </c>
      <c r="AC1513" s="108">
        <f>IF(Dane!$E$3=1,AP1513+BA1513+BL1513,IF(Dane!$E$3=2,AT1513+BE1513+BP1513,AW1513+BH1513+BS1513))</f>
        <v>0</v>
      </c>
      <c r="AD1513" s="14">
        <f>IF(Dane!$E$3=1,AQ1513+BB1513+BM1513,IF(Dane!$E$3=2,AU1513+BF1513+BQ1513,AX1513+BI1513+BT1513))</f>
        <v>0</v>
      </c>
      <c r="AE1513" s="14">
        <f>IF((J1513*Dane!$C$9)-AC1513&lt;0,0,(J1513*Dane!$C$9)-AC1513)</f>
        <v>0</v>
      </c>
      <c r="AF1513" s="61">
        <f>IF((K1513*Dane!$C$9)-AD1513&lt;0,0,(K1513*Dane!$C$9)-AD1513)</f>
        <v>0</v>
      </c>
      <c r="AG1513" s="93"/>
      <c r="AH1513" s="84">
        <f>IF(Dane!$E$3=1,AP1513,IF(Dane!$E$3=2,AT1513,AW1513))</f>
        <v>0</v>
      </c>
      <c r="AI1513" s="84">
        <f>IF(Dane!$E$3=1,AQ1513,IF(Dane!$E$3=2,AU1513,AX1513))</f>
        <v>0</v>
      </c>
      <c r="AJ1513" s="84">
        <f>IF(Dane!$E$3=1,BA1513,IF(Dane!$E$3=2,BE1513,BH1513))</f>
        <v>0</v>
      </c>
      <c r="AK1513" s="84">
        <f>IF(Dane!$E$3=1,BB1513,IF(Dane!$E$3=2,BF1513,BI1513))</f>
        <v>0</v>
      </c>
      <c r="AL1513" s="84">
        <f>IF(Dane!$E$3=1,BL1513,IF(Dane!$E$3=2,BP1513,BS1513))</f>
        <v>0</v>
      </c>
      <c r="AM1513" s="84">
        <f>IF(Dane!$E$3=1,BM1513,IF(Dane!$E$3=2,BQ1513,BT1513))</f>
        <v>0</v>
      </c>
      <c r="AN1513" s="39">
        <f>IF(Dane!$C$9="",0,IFERROR(J1513/R1513,0))</f>
        <v>0</v>
      </c>
      <c r="AO1513" s="39">
        <f>IF(Dane!$C$9="",0,IFERROR(ROUND(J1513-ROUND(J1513*0.0976,2)-ROUND(J1513*0.015,2)-ROUND(J1513*0.0245,2),2)/R1513,0))</f>
        <v>0</v>
      </c>
      <c r="AP1513" s="39">
        <f t="shared" si="354"/>
        <v>0</v>
      </c>
      <c r="AQ1513" s="39">
        <f t="shared" si="355"/>
        <v>0</v>
      </c>
      <c r="AR1513" s="39">
        <f t="shared" si="351"/>
        <v>0</v>
      </c>
      <c r="AS1513" s="39">
        <f>IF(Dane!$C$9="",0,IFERROR(AR1513/R1513,0))</f>
        <v>0</v>
      </c>
      <c r="AT1513" s="39">
        <f t="shared" si="356"/>
        <v>0</v>
      </c>
      <c r="AU1513" s="39">
        <v>0</v>
      </c>
      <c r="AV1513" s="39">
        <f t="shared" si="357"/>
        <v>0</v>
      </c>
      <c r="AW1513" s="39">
        <f>IF(Dane!$C$9="",0,IF(ROUND((N1513+O1513)*AV1513,2)&gt;$AN$1,$AN$1,ROUND((N1513+O1513)*AV1513,2)))</f>
        <v>0</v>
      </c>
      <c r="AX1513" s="39">
        <v>0</v>
      </c>
      <c r="AY1513" s="39">
        <f>IF(Dane!$C$9=2,IFERROR(J1513/W1513,0),IF(Dane!$C$9=3,IFERROR(J1513/W1513,0),0))</f>
        <v>0</v>
      </c>
      <c r="AZ1513" s="39">
        <f>IF(Dane!$C$9=2,IFERROR(ROUND(J1513-ROUND(J1513*0.0976,2)-ROUND(J1513*0.015,2)-ROUND(J1513*0.0245,2),2)/W1513,0),IF(Dane!$C$9=3,IFERROR(ROUND(J1513-ROUND(J1513*0.0976,2)-ROUND(J1513*0.015,2)-ROUND(J1513*0.0245,2),2)/W1513,0),0))</f>
        <v>0</v>
      </c>
      <c r="BA1513" s="39">
        <f t="shared" si="358"/>
        <v>0</v>
      </c>
      <c r="BB1513" s="39">
        <f t="shared" si="359"/>
        <v>0</v>
      </c>
      <c r="BC1513" s="39">
        <f t="shared" si="352"/>
        <v>0</v>
      </c>
      <c r="BD1513" s="39">
        <f>IF(Dane!$C$9=2,IFERROR(BC1513/W1513,0),IF(Dane!$C$9=3,IFERROR(BC1513/W1513,0),0))</f>
        <v>0</v>
      </c>
      <c r="BE1513" s="39">
        <f t="shared" si="360"/>
        <v>0</v>
      </c>
      <c r="BF1513" s="39">
        <v>0</v>
      </c>
      <c r="BG1513" s="39">
        <f t="shared" si="361"/>
        <v>0</v>
      </c>
      <c r="BH1513" s="39">
        <f>IF(Dane!$C$9=2,IF(ROUND((S1513+T1513)*BG1513,2)&gt;$AN$1,$AN$1,ROUND((S1513+T1513)*BG1513,2)),IF(Dane!$C$9=3,IF(ROUND((S1513+T1513)*BG1513,2)&gt;$AN$1,$AN$1,ROUND((S1513+T1513)*BG1513,2)),0))</f>
        <v>0</v>
      </c>
      <c r="BI1513" s="39">
        <v>0</v>
      </c>
      <c r="BJ1513" s="39">
        <f>IF(Dane!$C$9=3,IFERROR(J1513/AB1513,0),0)</f>
        <v>0</v>
      </c>
      <c r="BK1513" s="39">
        <f>IF(Dane!$C$9=3,IFERROR(ROUND(J1513-ROUND(J1513*0.0976,2)-ROUND(J1513*0.015,2)-ROUND(J1513*0.0245,2),2)/AB1513,0),0)</f>
        <v>0</v>
      </c>
      <c r="BL1513" s="39">
        <f t="shared" si="362"/>
        <v>0</v>
      </c>
      <c r="BM1513" s="39">
        <f t="shared" si="363"/>
        <v>0</v>
      </c>
      <c r="BN1513" s="39">
        <f t="shared" si="353"/>
        <v>0</v>
      </c>
      <c r="BO1513" s="39">
        <f>IF(Dane!$C$9=3,IFERROR(BN1513/AB1513,0),0)</f>
        <v>0</v>
      </c>
      <c r="BP1513" s="39">
        <f t="shared" si="364"/>
        <v>0</v>
      </c>
      <c r="BQ1513" s="39">
        <v>0</v>
      </c>
      <c r="BR1513" s="39">
        <f t="shared" si="365"/>
        <v>0</v>
      </c>
      <c r="BS1513" s="39">
        <f>IF(Dane!$C$9=3,IF(ROUND((X1513+Y1513)*BR1513,2)&gt;$AN$1,$AN$1,ROUND((X1513+Y1513)*BR1513,2)),0)</f>
        <v>0</v>
      </c>
      <c r="BT1513" s="39">
        <v>0</v>
      </c>
    </row>
    <row r="1514" spans="1:72">
      <c r="A1514" s="87">
        <v>1505</v>
      </c>
      <c r="B1514" s="1"/>
      <c r="C1514" s="1"/>
      <c r="D1514" s="2"/>
      <c r="E1514" s="3"/>
      <c r="F1514" s="4"/>
      <c r="G1514" s="5"/>
      <c r="H1514" s="5"/>
      <c r="I1514" s="6"/>
      <c r="J1514" s="5"/>
      <c r="K1514" s="5"/>
      <c r="L1514" s="5"/>
      <c r="M1514" s="55"/>
      <c r="N1514" s="8"/>
      <c r="O1514" s="105"/>
      <c r="P1514" s="5"/>
      <c r="Q1514" s="5"/>
      <c r="R1514" s="105">
        <f>Dane!$C$10</f>
        <v>0</v>
      </c>
      <c r="S1514" s="8"/>
      <c r="T1514" s="105"/>
      <c r="U1514" s="5"/>
      <c r="V1514" s="5"/>
      <c r="W1514" s="107">
        <f>Dane!$C$11</f>
        <v>0</v>
      </c>
      <c r="X1514" s="8"/>
      <c r="Y1514" s="105"/>
      <c r="Z1514" s="5"/>
      <c r="AA1514" s="5"/>
      <c r="AB1514" s="110">
        <f>Dane!$C$12</f>
        <v>0</v>
      </c>
      <c r="AC1514" s="108">
        <f>IF(Dane!$E$3=1,AP1514+BA1514+BL1514,IF(Dane!$E$3=2,AT1514+BE1514+BP1514,AW1514+BH1514+BS1514))</f>
        <v>0</v>
      </c>
      <c r="AD1514" s="14">
        <f>IF(Dane!$E$3=1,AQ1514+BB1514+BM1514,IF(Dane!$E$3=2,AU1514+BF1514+BQ1514,AX1514+BI1514+BT1514))</f>
        <v>0</v>
      </c>
      <c r="AE1514" s="14">
        <f>IF((J1514*Dane!$C$9)-AC1514&lt;0,0,(J1514*Dane!$C$9)-AC1514)</f>
        <v>0</v>
      </c>
      <c r="AF1514" s="61">
        <f>IF((K1514*Dane!$C$9)-AD1514&lt;0,0,(K1514*Dane!$C$9)-AD1514)</f>
        <v>0</v>
      </c>
      <c r="AG1514" s="93"/>
      <c r="AH1514" s="84">
        <f>IF(Dane!$E$3=1,AP1514,IF(Dane!$E$3=2,AT1514,AW1514))</f>
        <v>0</v>
      </c>
      <c r="AI1514" s="84">
        <f>IF(Dane!$E$3=1,AQ1514,IF(Dane!$E$3=2,AU1514,AX1514))</f>
        <v>0</v>
      </c>
      <c r="AJ1514" s="84">
        <f>IF(Dane!$E$3=1,BA1514,IF(Dane!$E$3=2,BE1514,BH1514))</f>
        <v>0</v>
      </c>
      <c r="AK1514" s="84">
        <f>IF(Dane!$E$3=1,BB1514,IF(Dane!$E$3=2,BF1514,BI1514))</f>
        <v>0</v>
      </c>
      <c r="AL1514" s="84">
        <f>IF(Dane!$E$3=1,BL1514,IF(Dane!$E$3=2,BP1514,BS1514))</f>
        <v>0</v>
      </c>
      <c r="AM1514" s="84">
        <f>IF(Dane!$E$3=1,BM1514,IF(Dane!$E$3=2,BQ1514,BT1514))</f>
        <v>0</v>
      </c>
      <c r="AN1514" s="39">
        <f>IF(Dane!$C$9="",0,IFERROR(J1514/R1514,0))</f>
        <v>0</v>
      </c>
      <c r="AO1514" s="39">
        <f>IF(Dane!$C$9="",0,IFERROR(ROUND(J1514-ROUND(J1514*0.0976,2)-ROUND(J1514*0.015,2)-ROUND(J1514*0.0245,2),2)/R1514,0))</f>
        <v>0</v>
      </c>
      <c r="AP1514" s="39">
        <f t="shared" si="354"/>
        <v>0</v>
      </c>
      <c r="AQ1514" s="39">
        <f t="shared" si="355"/>
        <v>0</v>
      </c>
      <c r="AR1514" s="39">
        <f t="shared" si="351"/>
        <v>0</v>
      </c>
      <c r="AS1514" s="39">
        <f>IF(Dane!$C$9="",0,IFERROR(AR1514/R1514,0))</f>
        <v>0</v>
      </c>
      <c r="AT1514" s="39">
        <f t="shared" si="356"/>
        <v>0</v>
      </c>
      <c r="AU1514" s="39">
        <v>0</v>
      </c>
      <c r="AV1514" s="39">
        <f t="shared" si="357"/>
        <v>0</v>
      </c>
      <c r="AW1514" s="39">
        <f>IF(Dane!$C$9="",0,IF(ROUND((N1514+O1514)*AV1514,2)&gt;$AN$1,$AN$1,ROUND((N1514+O1514)*AV1514,2)))</f>
        <v>0</v>
      </c>
      <c r="AX1514" s="39">
        <v>0</v>
      </c>
      <c r="AY1514" s="39">
        <f>IF(Dane!$C$9=2,IFERROR(J1514/W1514,0),IF(Dane!$C$9=3,IFERROR(J1514/W1514,0),0))</f>
        <v>0</v>
      </c>
      <c r="AZ1514" s="39">
        <f>IF(Dane!$C$9=2,IFERROR(ROUND(J1514-ROUND(J1514*0.0976,2)-ROUND(J1514*0.015,2)-ROUND(J1514*0.0245,2),2)/W1514,0),IF(Dane!$C$9=3,IFERROR(ROUND(J1514-ROUND(J1514*0.0976,2)-ROUND(J1514*0.015,2)-ROUND(J1514*0.0245,2),2)/W1514,0),0))</f>
        <v>0</v>
      </c>
      <c r="BA1514" s="39">
        <f t="shared" si="358"/>
        <v>0</v>
      </c>
      <c r="BB1514" s="39">
        <f t="shared" si="359"/>
        <v>0</v>
      </c>
      <c r="BC1514" s="39">
        <f t="shared" si="352"/>
        <v>0</v>
      </c>
      <c r="BD1514" s="39">
        <f>IF(Dane!$C$9=2,IFERROR(BC1514/W1514,0),IF(Dane!$C$9=3,IFERROR(BC1514/W1514,0),0))</f>
        <v>0</v>
      </c>
      <c r="BE1514" s="39">
        <f t="shared" si="360"/>
        <v>0</v>
      </c>
      <c r="BF1514" s="39">
        <v>0</v>
      </c>
      <c r="BG1514" s="39">
        <f t="shared" si="361"/>
        <v>0</v>
      </c>
      <c r="BH1514" s="39">
        <f>IF(Dane!$C$9=2,IF(ROUND((S1514+T1514)*BG1514,2)&gt;$AN$1,$AN$1,ROUND((S1514+T1514)*BG1514,2)),IF(Dane!$C$9=3,IF(ROUND((S1514+T1514)*BG1514,2)&gt;$AN$1,$AN$1,ROUND((S1514+T1514)*BG1514,2)),0))</f>
        <v>0</v>
      </c>
      <c r="BI1514" s="39">
        <v>0</v>
      </c>
      <c r="BJ1514" s="39">
        <f>IF(Dane!$C$9=3,IFERROR(J1514/AB1514,0),0)</f>
        <v>0</v>
      </c>
      <c r="BK1514" s="39">
        <f>IF(Dane!$C$9=3,IFERROR(ROUND(J1514-ROUND(J1514*0.0976,2)-ROUND(J1514*0.015,2)-ROUND(J1514*0.0245,2),2)/AB1514,0),0)</f>
        <v>0</v>
      </c>
      <c r="BL1514" s="39">
        <f t="shared" si="362"/>
        <v>0</v>
      </c>
      <c r="BM1514" s="39">
        <f t="shared" si="363"/>
        <v>0</v>
      </c>
      <c r="BN1514" s="39">
        <f t="shared" si="353"/>
        <v>0</v>
      </c>
      <c r="BO1514" s="39">
        <f>IF(Dane!$C$9=3,IFERROR(BN1514/AB1514,0),0)</f>
        <v>0</v>
      </c>
      <c r="BP1514" s="39">
        <f t="shared" si="364"/>
        <v>0</v>
      </c>
      <c r="BQ1514" s="39">
        <v>0</v>
      </c>
      <c r="BR1514" s="39">
        <f t="shared" si="365"/>
        <v>0</v>
      </c>
      <c r="BS1514" s="39">
        <f>IF(Dane!$C$9=3,IF(ROUND((X1514+Y1514)*BR1514,2)&gt;$AN$1,$AN$1,ROUND((X1514+Y1514)*BR1514,2)),0)</f>
        <v>0</v>
      </c>
      <c r="BT1514" s="39">
        <v>0</v>
      </c>
    </row>
    <row r="1515" spans="1:72">
      <c r="A1515" s="87">
        <v>1506</v>
      </c>
      <c r="B1515" s="1"/>
      <c r="C1515" s="1"/>
      <c r="D1515" s="2"/>
      <c r="E1515" s="3"/>
      <c r="F1515" s="4"/>
      <c r="G1515" s="5"/>
      <c r="H1515" s="5"/>
      <c r="I1515" s="6"/>
      <c r="J1515" s="5"/>
      <c r="K1515" s="5"/>
      <c r="L1515" s="5"/>
      <c r="M1515" s="55"/>
      <c r="N1515" s="8"/>
      <c r="O1515" s="105"/>
      <c r="P1515" s="5"/>
      <c r="Q1515" s="5"/>
      <c r="R1515" s="105">
        <f>Dane!$C$10</f>
        <v>0</v>
      </c>
      <c r="S1515" s="8"/>
      <c r="T1515" s="105"/>
      <c r="U1515" s="5"/>
      <c r="V1515" s="5"/>
      <c r="W1515" s="107">
        <f>Dane!$C$11</f>
        <v>0</v>
      </c>
      <c r="X1515" s="8"/>
      <c r="Y1515" s="105"/>
      <c r="Z1515" s="5"/>
      <c r="AA1515" s="5"/>
      <c r="AB1515" s="110">
        <f>Dane!$C$12</f>
        <v>0</v>
      </c>
      <c r="AC1515" s="108">
        <f>IF(Dane!$E$3=1,AP1515+BA1515+BL1515,IF(Dane!$E$3=2,AT1515+BE1515+BP1515,AW1515+BH1515+BS1515))</f>
        <v>0</v>
      </c>
      <c r="AD1515" s="14">
        <f>IF(Dane!$E$3=1,AQ1515+BB1515+BM1515,IF(Dane!$E$3=2,AU1515+BF1515+BQ1515,AX1515+BI1515+BT1515))</f>
        <v>0</v>
      </c>
      <c r="AE1515" s="14">
        <f>IF((J1515*Dane!$C$9)-AC1515&lt;0,0,(J1515*Dane!$C$9)-AC1515)</f>
        <v>0</v>
      </c>
      <c r="AF1515" s="61">
        <f>IF((K1515*Dane!$C$9)-AD1515&lt;0,0,(K1515*Dane!$C$9)-AD1515)</f>
        <v>0</v>
      </c>
      <c r="AG1515" s="93"/>
      <c r="AH1515" s="84">
        <f>IF(Dane!$E$3=1,AP1515,IF(Dane!$E$3=2,AT1515,AW1515))</f>
        <v>0</v>
      </c>
      <c r="AI1515" s="84">
        <f>IF(Dane!$E$3=1,AQ1515,IF(Dane!$E$3=2,AU1515,AX1515))</f>
        <v>0</v>
      </c>
      <c r="AJ1515" s="84">
        <f>IF(Dane!$E$3=1,BA1515,IF(Dane!$E$3=2,BE1515,BH1515))</f>
        <v>0</v>
      </c>
      <c r="AK1515" s="84">
        <f>IF(Dane!$E$3=1,BB1515,IF(Dane!$E$3=2,BF1515,BI1515))</f>
        <v>0</v>
      </c>
      <c r="AL1515" s="84">
        <f>IF(Dane!$E$3=1,BL1515,IF(Dane!$E$3=2,BP1515,BS1515))</f>
        <v>0</v>
      </c>
      <c r="AM1515" s="84">
        <f>IF(Dane!$E$3=1,BM1515,IF(Dane!$E$3=2,BQ1515,BT1515))</f>
        <v>0</v>
      </c>
      <c r="AN1515" s="39">
        <f>IF(Dane!$C$9="",0,IFERROR(J1515/R1515,0))</f>
        <v>0</v>
      </c>
      <c r="AO1515" s="39">
        <f>IF(Dane!$C$9="",0,IFERROR(ROUND(J1515-ROUND(J1515*0.0976,2)-ROUND(J1515*0.015,2)-ROUND(J1515*0.0245,2),2)/R1515,0))</f>
        <v>0</v>
      </c>
      <c r="AP1515" s="39">
        <f t="shared" si="354"/>
        <v>0</v>
      </c>
      <c r="AQ1515" s="39">
        <f t="shared" si="355"/>
        <v>0</v>
      </c>
      <c r="AR1515" s="39">
        <f t="shared" si="351"/>
        <v>0</v>
      </c>
      <c r="AS1515" s="39">
        <f>IF(Dane!$C$9="",0,IFERROR(AR1515/R1515,0))</f>
        <v>0</v>
      </c>
      <c r="AT1515" s="39">
        <f t="shared" si="356"/>
        <v>0</v>
      </c>
      <c r="AU1515" s="39">
        <v>0</v>
      </c>
      <c r="AV1515" s="39">
        <f t="shared" si="357"/>
        <v>0</v>
      </c>
      <c r="AW1515" s="39">
        <f>IF(Dane!$C$9="",0,IF(ROUND((N1515+O1515)*AV1515,2)&gt;$AN$1,$AN$1,ROUND((N1515+O1515)*AV1515,2)))</f>
        <v>0</v>
      </c>
      <c r="AX1515" s="39">
        <v>0</v>
      </c>
      <c r="AY1515" s="39">
        <f>IF(Dane!$C$9=2,IFERROR(J1515/W1515,0),IF(Dane!$C$9=3,IFERROR(J1515/W1515,0),0))</f>
        <v>0</v>
      </c>
      <c r="AZ1515" s="39">
        <f>IF(Dane!$C$9=2,IFERROR(ROUND(J1515-ROUND(J1515*0.0976,2)-ROUND(J1515*0.015,2)-ROUND(J1515*0.0245,2),2)/W1515,0),IF(Dane!$C$9=3,IFERROR(ROUND(J1515-ROUND(J1515*0.0976,2)-ROUND(J1515*0.015,2)-ROUND(J1515*0.0245,2),2)/W1515,0),0))</f>
        <v>0</v>
      </c>
      <c r="BA1515" s="39">
        <f t="shared" si="358"/>
        <v>0</v>
      </c>
      <c r="BB1515" s="39">
        <f t="shared" si="359"/>
        <v>0</v>
      </c>
      <c r="BC1515" s="39">
        <f t="shared" si="352"/>
        <v>0</v>
      </c>
      <c r="BD1515" s="39">
        <f>IF(Dane!$C$9=2,IFERROR(BC1515/W1515,0),IF(Dane!$C$9=3,IFERROR(BC1515/W1515,0),0))</f>
        <v>0</v>
      </c>
      <c r="BE1515" s="39">
        <f t="shared" si="360"/>
        <v>0</v>
      </c>
      <c r="BF1515" s="39">
        <v>0</v>
      </c>
      <c r="BG1515" s="39">
        <f t="shared" si="361"/>
        <v>0</v>
      </c>
      <c r="BH1515" s="39">
        <f>IF(Dane!$C$9=2,IF(ROUND((S1515+T1515)*BG1515,2)&gt;$AN$1,$AN$1,ROUND((S1515+T1515)*BG1515,2)),IF(Dane!$C$9=3,IF(ROUND((S1515+T1515)*BG1515,2)&gt;$AN$1,$AN$1,ROUND((S1515+T1515)*BG1515,2)),0))</f>
        <v>0</v>
      </c>
      <c r="BI1515" s="39">
        <v>0</v>
      </c>
      <c r="BJ1515" s="39">
        <f>IF(Dane!$C$9=3,IFERROR(J1515/AB1515,0),0)</f>
        <v>0</v>
      </c>
      <c r="BK1515" s="39">
        <f>IF(Dane!$C$9=3,IFERROR(ROUND(J1515-ROUND(J1515*0.0976,2)-ROUND(J1515*0.015,2)-ROUND(J1515*0.0245,2),2)/AB1515,0),0)</f>
        <v>0</v>
      </c>
      <c r="BL1515" s="39">
        <f t="shared" si="362"/>
        <v>0</v>
      </c>
      <c r="BM1515" s="39">
        <f t="shared" si="363"/>
        <v>0</v>
      </c>
      <c r="BN1515" s="39">
        <f t="shared" si="353"/>
        <v>0</v>
      </c>
      <c r="BO1515" s="39">
        <f>IF(Dane!$C$9=3,IFERROR(BN1515/AB1515,0),0)</f>
        <v>0</v>
      </c>
      <c r="BP1515" s="39">
        <f t="shared" si="364"/>
        <v>0</v>
      </c>
      <c r="BQ1515" s="39">
        <v>0</v>
      </c>
      <c r="BR1515" s="39">
        <f t="shared" si="365"/>
        <v>0</v>
      </c>
      <c r="BS1515" s="39">
        <f>IF(Dane!$C$9=3,IF(ROUND((X1515+Y1515)*BR1515,2)&gt;$AN$1,$AN$1,ROUND((X1515+Y1515)*BR1515,2)),0)</f>
        <v>0</v>
      </c>
      <c r="BT1515" s="39">
        <v>0</v>
      </c>
    </row>
    <row r="1516" spans="1:72">
      <c r="A1516" s="87">
        <v>1507</v>
      </c>
      <c r="B1516" s="1"/>
      <c r="C1516" s="1"/>
      <c r="D1516" s="2"/>
      <c r="E1516" s="3"/>
      <c r="F1516" s="4"/>
      <c r="G1516" s="5"/>
      <c r="H1516" s="5"/>
      <c r="I1516" s="6"/>
      <c r="J1516" s="5"/>
      <c r="K1516" s="5"/>
      <c r="L1516" s="5"/>
      <c r="M1516" s="55"/>
      <c r="N1516" s="8"/>
      <c r="O1516" s="105"/>
      <c r="P1516" s="5"/>
      <c r="Q1516" s="5"/>
      <c r="R1516" s="105">
        <f>Dane!$C$10</f>
        <v>0</v>
      </c>
      <c r="S1516" s="8"/>
      <c r="T1516" s="105"/>
      <c r="U1516" s="5"/>
      <c r="V1516" s="5"/>
      <c r="W1516" s="107">
        <f>Dane!$C$11</f>
        <v>0</v>
      </c>
      <c r="X1516" s="8"/>
      <c r="Y1516" s="105"/>
      <c r="Z1516" s="5"/>
      <c r="AA1516" s="5"/>
      <c r="AB1516" s="110">
        <f>Dane!$C$12</f>
        <v>0</v>
      </c>
      <c r="AC1516" s="108">
        <f>IF(Dane!$E$3=1,AP1516+BA1516+BL1516,IF(Dane!$E$3=2,AT1516+BE1516+BP1516,AW1516+BH1516+BS1516))</f>
        <v>0</v>
      </c>
      <c r="AD1516" s="14">
        <f>IF(Dane!$E$3=1,AQ1516+BB1516+BM1516,IF(Dane!$E$3=2,AU1516+BF1516+BQ1516,AX1516+BI1516+BT1516))</f>
        <v>0</v>
      </c>
      <c r="AE1516" s="14">
        <f>IF((J1516*Dane!$C$9)-AC1516&lt;0,0,(J1516*Dane!$C$9)-AC1516)</f>
        <v>0</v>
      </c>
      <c r="AF1516" s="61">
        <f>IF((K1516*Dane!$C$9)-AD1516&lt;0,0,(K1516*Dane!$C$9)-AD1516)</f>
        <v>0</v>
      </c>
      <c r="AG1516" s="93"/>
      <c r="AH1516" s="84">
        <f>IF(Dane!$E$3=1,AP1516,IF(Dane!$E$3=2,AT1516,AW1516))</f>
        <v>0</v>
      </c>
      <c r="AI1516" s="84">
        <f>IF(Dane!$E$3=1,AQ1516,IF(Dane!$E$3=2,AU1516,AX1516))</f>
        <v>0</v>
      </c>
      <c r="AJ1516" s="84">
        <f>IF(Dane!$E$3=1,BA1516,IF(Dane!$E$3=2,BE1516,BH1516))</f>
        <v>0</v>
      </c>
      <c r="AK1516" s="84">
        <f>IF(Dane!$E$3=1,BB1516,IF(Dane!$E$3=2,BF1516,BI1516))</f>
        <v>0</v>
      </c>
      <c r="AL1516" s="84">
        <f>IF(Dane!$E$3=1,BL1516,IF(Dane!$E$3=2,BP1516,BS1516))</f>
        <v>0</v>
      </c>
      <c r="AM1516" s="84">
        <f>IF(Dane!$E$3=1,BM1516,IF(Dane!$E$3=2,BQ1516,BT1516))</f>
        <v>0</v>
      </c>
      <c r="AN1516" s="39">
        <f>IF(Dane!$C$9="",0,IFERROR(J1516/R1516,0))</f>
        <v>0</v>
      </c>
      <c r="AO1516" s="39">
        <f>IF(Dane!$C$9="",0,IFERROR(ROUND(J1516-ROUND(J1516*0.0976,2)-ROUND(J1516*0.015,2)-ROUND(J1516*0.0245,2),2)/R1516,0))</f>
        <v>0</v>
      </c>
      <c r="AP1516" s="39">
        <f t="shared" si="354"/>
        <v>0</v>
      </c>
      <c r="AQ1516" s="39">
        <f t="shared" si="355"/>
        <v>0</v>
      </c>
      <c r="AR1516" s="39">
        <f t="shared" si="351"/>
        <v>0</v>
      </c>
      <c r="AS1516" s="39">
        <f>IF(Dane!$C$9="",0,IFERROR(AR1516/R1516,0))</f>
        <v>0</v>
      </c>
      <c r="AT1516" s="39">
        <f t="shared" si="356"/>
        <v>0</v>
      </c>
      <c r="AU1516" s="39">
        <v>0</v>
      </c>
      <c r="AV1516" s="39">
        <f t="shared" si="357"/>
        <v>0</v>
      </c>
      <c r="AW1516" s="39">
        <f>IF(Dane!$C$9="",0,IF(ROUND((N1516+O1516)*AV1516,2)&gt;$AN$1,$AN$1,ROUND((N1516+O1516)*AV1516,2)))</f>
        <v>0</v>
      </c>
      <c r="AX1516" s="39">
        <v>0</v>
      </c>
      <c r="AY1516" s="39">
        <f>IF(Dane!$C$9=2,IFERROR(J1516/W1516,0),IF(Dane!$C$9=3,IFERROR(J1516/W1516,0),0))</f>
        <v>0</v>
      </c>
      <c r="AZ1516" s="39">
        <f>IF(Dane!$C$9=2,IFERROR(ROUND(J1516-ROUND(J1516*0.0976,2)-ROUND(J1516*0.015,2)-ROUND(J1516*0.0245,2),2)/W1516,0),IF(Dane!$C$9=3,IFERROR(ROUND(J1516-ROUND(J1516*0.0976,2)-ROUND(J1516*0.015,2)-ROUND(J1516*0.0245,2),2)/W1516,0),0))</f>
        <v>0</v>
      </c>
      <c r="BA1516" s="39">
        <f t="shared" si="358"/>
        <v>0</v>
      </c>
      <c r="BB1516" s="39">
        <f t="shared" si="359"/>
        <v>0</v>
      </c>
      <c r="BC1516" s="39">
        <f t="shared" si="352"/>
        <v>0</v>
      </c>
      <c r="BD1516" s="39">
        <f>IF(Dane!$C$9=2,IFERROR(BC1516/W1516,0),IF(Dane!$C$9=3,IFERROR(BC1516/W1516,0),0))</f>
        <v>0</v>
      </c>
      <c r="BE1516" s="39">
        <f t="shared" si="360"/>
        <v>0</v>
      </c>
      <c r="BF1516" s="39">
        <v>0</v>
      </c>
      <c r="BG1516" s="39">
        <f t="shared" si="361"/>
        <v>0</v>
      </c>
      <c r="BH1516" s="39">
        <f>IF(Dane!$C$9=2,IF(ROUND((S1516+T1516)*BG1516,2)&gt;$AN$1,$AN$1,ROUND((S1516+T1516)*BG1516,2)),IF(Dane!$C$9=3,IF(ROUND((S1516+T1516)*BG1516,2)&gt;$AN$1,$AN$1,ROUND((S1516+T1516)*BG1516,2)),0))</f>
        <v>0</v>
      </c>
      <c r="BI1516" s="39">
        <v>0</v>
      </c>
      <c r="BJ1516" s="39">
        <f>IF(Dane!$C$9=3,IFERROR(J1516/AB1516,0),0)</f>
        <v>0</v>
      </c>
      <c r="BK1516" s="39">
        <f>IF(Dane!$C$9=3,IFERROR(ROUND(J1516-ROUND(J1516*0.0976,2)-ROUND(J1516*0.015,2)-ROUND(J1516*0.0245,2),2)/AB1516,0),0)</f>
        <v>0</v>
      </c>
      <c r="BL1516" s="39">
        <f t="shared" si="362"/>
        <v>0</v>
      </c>
      <c r="BM1516" s="39">
        <f t="shared" si="363"/>
        <v>0</v>
      </c>
      <c r="BN1516" s="39">
        <f t="shared" si="353"/>
        <v>0</v>
      </c>
      <c r="BO1516" s="39">
        <f>IF(Dane!$C$9=3,IFERROR(BN1516/AB1516,0),0)</f>
        <v>0</v>
      </c>
      <c r="BP1516" s="39">
        <f t="shared" si="364"/>
        <v>0</v>
      </c>
      <c r="BQ1516" s="39">
        <v>0</v>
      </c>
      <c r="BR1516" s="39">
        <f t="shared" si="365"/>
        <v>0</v>
      </c>
      <c r="BS1516" s="39">
        <f>IF(Dane!$C$9=3,IF(ROUND((X1516+Y1516)*BR1516,2)&gt;$AN$1,$AN$1,ROUND((X1516+Y1516)*BR1516,2)),0)</f>
        <v>0</v>
      </c>
      <c r="BT1516" s="39">
        <v>0</v>
      </c>
    </row>
    <row r="1517" spans="1:72">
      <c r="A1517" s="87">
        <v>1508</v>
      </c>
      <c r="B1517" s="1"/>
      <c r="C1517" s="1"/>
      <c r="D1517" s="2"/>
      <c r="E1517" s="3"/>
      <c r="F1517" s="4"/>
      <c r="G1517" s="5"/>
      <c r="H1517" s="5"/>
      <c r="I1517" s="6"/>
      <c r="J1517" s="5"/>
      <c r="K1517" s="5"/>
      <c r="L1517" s="5"/>
      <c r="M1517" s="55"/>
      <c r="N1517" s="8"/>
      <c r="O1517" s="105"/>
      <c r="P1517" s="5"/>
      <c r="Q1517" s="5"/>
      <c r="R1517" s="105">
        <f>Dane!$C$10</f>
        <v>0</v>
      </c>
      <c r="S1517" s="8"/>
      <c r="T1517" s="105"/>
      <c r="U1517" s="5"/>
      <c r="V1517" s="5"/>
      <c r="W1517" s="107">
        <f>Dane!$C$11</f>
        <v>0</v>
      </c>
      <c r="X1517" s="8"/>
      <c r="Y1517" s="105"/>
      <c r="Z1517" s="5"/>
      <c r="AA1517" s="5"/>
      <c r="AB1517" s="110">
        <f>Dane!$C$12</f>
        <v>0</v>
      </c>
      <c r="AC1517" s="108">
        <f>IF(Dane!$E$3=1,AP1517+BA1517+BL1517,IF(Dane!$E$3=2,AT1517+BE1517+BP1517,AW1517+BH1517+BS1517))</f>
        <v>0</v>
      </c>
      <c r="AD1517" s="14">
        <f>IF(Dane!$E$3=1,AQ1517+BB1517+BM1517,IF(Dane!$E$3=2,AU1517+BF1517+BQ1517,AX1517+BI1517+BT1517))</f>
        <v>0</v>
      </c>
      <c r="AE1517" s="14">
        <f>IF((J1517*Dane!$C$9)-AC1517&lt;0,0,(J1517*Dane!$C$9)-AC1517)</f>
        <v>0</v>
      </c>
      <c r="AF1517" s="61">
        <f>IF((K1517*Dane!$C$9)-AD1517&lt;0,0,(K1517*Dane!$C$9)-AD1517)</f>
        <v>0</v>
      </c>
      <c r="AG1517" s="93"/>
      <c r="AH1517" s="84">
        <f>IF(Dane!$E$3=1,AP1517,IF(Dane!$E$3=2,AT1517,AW1517))</f>
        <v>0</v>
      </c>
      <c r="AI1517" s="84">
        <f>IF(Dane!$E$3=1,AQ1517,IF(Dane!$E$3=2,AU1517,AX1517))</f>
        <v>0</v>
      </c>
      <c r="AJ1517" s="84">
        <f>IF(Dane!$E$3=1,BA1517,IF(Dane!$E$3=2,BE1517,BH1517))</f>
        <v>0</v>
      </c>
      <c r="AK1517" s="84">
        <f>IF(Dane!$E$3=1,BB1517,IF(Dane!$E$3=2,BF1517,BI1517))</f>
        <v>0</v>
      </c>
      <c r="AL1517" s="84">
        <f>IF(Dane!$E$3=1,BL1517,IF(Dane!$E$3=2,BP1517,BS1517))</f>
        <v>0</v>
      </c>
      <c r="AM1517" s="84">
        <f>IF(Dane!$E$3=1,BM1517,IF(Dane!$E$3=2,BQ1517,BT1517))</f>
        <v>0</v>
      </c>
      <c r="AN1517" s="39">
        <f>IF(Dane!$C$9="",0,IFERROR(J1517/R1517,0))</f>
        <v>0</v>
      </c>
      <c r="AO1517" s="39">
        <f>IF(Dane!$C$9="",0,IFERROR(ROUND(J1517-ROUND(J1517*0.0976,2)-ROUND(J1517*0.015,2)-ROUND(J1517*0.0245,2),2)/R1517,0))</f>
        <v>0</v>
      </c>
      <c r="AP1517" s="39">
        <f t="shared" si="354"/>
        <v>0</v>
      </c>
      <c r="AQ1517" s="39">
        <f t="shared" si="355"/>
        <v>0</v>
      </c>
      <c r="AR1517" s="39">
        <f t="shared" si="351"/>
        <v>0</v>
      </c>
      <c r="AS1517" s="39">
        <f>IF(Dane!$C$9="",0,IFERROR(AR1517/R1517,0))</f>
        <v>0</v>
      </c>
      <c r="AT1517" s="39">
        <f t="shared" si="356"/>
        <v>0</v>
      </c>
      <c r="AU1517" s="39">
        <v>0</v>
      </c>
      <c r="AV1517" s="39">
        <f t="shared" si="357"/>
        <v>0</v>
      </c>
      <c r="AW1517" s="39">
        <f>IF(Dane!$C$9="",0,IF(ROUND((N1517+O1517)*AV1517,2)&gt;$AN$1,$AN$1,ROUND((N1517+O1517)*AV1517,2)))</f>
        <v>0</v>
      </c>
      <c r="AX1517" s="39">
        <v>0</v>
      </c>
      <c r="AY1517" s="39">
        <f>IF(Dane!$C$9=2,IFERROR(J1517/W1517,0),IF(Dane!$C$9=3,IFERROR(J1517/W1517,0),0))</f>
        <v>0</v>
      </c>
      <c r="AZ1517" s="39">
        <f>IF(Dane!$C$9=2,IFERROR(ROUND(J1517-ROUND(J1517*0.0976,2)-ROUND(J1517*0.015,2)-ROUND(J1517*0.0245,2),2)/W1517,0),IF(Dane!$C$9=3,IFERROR(ROUND(J1517-ROUND(J1517*0.0976,2)-ROUND(J1517*0.015,2)-ROUND(J1517*0.0245,2),2)/W1517,0),0))</f>
        <v>0</v>
      </c>
      <c r="BA1517" s="39">
        <f t="shared" si="358"/>
        <v>0</v>
      </c>
      <c r="BB1517" s="39">
        <f t="shared" si="359"/>
        <v>0</v>
      </c>
      <c r="BC1517" s="39">
        <f t="shared" si="352"/>
        <v>0</v>
      </c>
      <c r="BD1517" s="39">
        <f>IF(Dane!$C$9=2,IFERROR(BC1517/W1517,0),IF(Dane!$C$9=3,IFERROR(BC1517/W1517,0),0))</f>
        <v>0</v>
      </c>
      <c r="BE1517" s="39">
        <f t="shared" si="360"/>
        <v>0</v>
      </c>
      <c r="BF1517" s="39">
        <v>0</v>
      </c>
      <c r="BG1517" s="39">
        <f t="shared" si="361"/>
        <v>0</v>
      </c>
      <c r="BH1517" s="39">
        <f>IF(Dane!$C$9=2,IF(ROUND((S1517+T1517)*BG1517,2)&gt;$AN$1,$AN$1,ROUND((S1517+T1517)*BG1517,2)),IF(Dane!$C$9=3,IF(ROUND((S1517+T1517)*BG1517,2)&gt;$AN$1,$AN$1,ROUND((S1517+T1517)*BG1517,2)),0))</f>
        <v>0</v>
      </c>
      <c r="BI1517" s="39">
        <v>0</v>
      </c>
      <c r="BJ1517" s="39">
        <f>IF(Dane!$C$9=3,IFERROR(J1517/AB1517,0),0)</f>
        <v>0</v>
      </c>
      <c r="BK1517" s="39">
        <f>IF(Dane!$C$9=3,IFERROR(ROUND(J1517-ROUND(J1517*0.0976,2)-ROUND(J1517*0.015,2)-ROUND(J1517*0.0245,2),2)/AB1517,0),0)</f>
        <v>0</v>
      </c>
      <c r="BL1517" s="39">
        <f t="shared" si="362"/>
        <v>0</v>
      </c>
      <c r="BM1517" s="39">
        <f t="shared" si="363"/>
        <v>0</v>
      </c>
      <c r="BN1517" s="39">
        <f t="shared" si="353"/>
        <v>0</v>
      </c>
      <c r="BO1517" s="39">
        <f>IF(Dane!$C$9=3,IFERROR(BN1517/AB1517,0),0)</f>
        <v>0</v>
      </c>
      <c r="BP1517" s="39">
        <f t="shared" si="364"/>
        <v>0</v>
      </c>
      <c r="BQ1517" s="39">
        <v>0</v>
      </c>
      <c r="BR1517" s="39">
        <f t="shared" si="365"/>
        <v>0</v>
      </c>
      <c r="BS1517" s="39">
        <f>IF(Dane!$C$9=3,IF(ROUND((X1517+Y1517)*BR1517,2)&gt;$AN$1,$AN$1,ROUND((X1517+Y1517)*BR1517,2)),0)</f>
        <v>0</v>
      </c>
      <c r="BT1517" s="39">
        <v>0</v>
      </c>
    </row>
    <row r="1518" spans="1:72">
      <c r="A1518" s="87">
        <v>1509</v>
      </c>
      <c r="B1518" s="1"/>
      <c r="C1518" s="1"/>
      <c r="D1518" s="2"/>
      <c r="E1518" s="3"/>
      <c r="F1518" s="4"/>
      <c r="G1518" s="5"/>
      <c r="H1518" s="5"/>
      <c r="I1518" s="6"/>
      <c r="J1518" s="5"/>
      <c r="K1518" s="5"/>
      <c r="L1518" s="5"/>
      <c r="M1518" s="55"/>
      <c r="N1518" s="8"/>
      <c r="O1518" s="105"/>
      <c r="P1518" s="5"/>
      <c r="Q1518" s="5"/>
      <c r="R1518" s="105">
        <f>Dane!$C$10</f>
        <v>0</v>
      </c>
      <c r="S1518" s="8"/>
      <c r="T1518" s="105"/>
      <c r="U1518" s="5"/>
      <c r="V1518" s="5"/>
      <c r="W1518" s="107">
        <f>Dane!$C$11</f>
        <v>0</v>
      </c>
      <c r="X1518" s="8"/>
      <c r="Y1518" s="105"/>
      <c r="Z1518" s="5"/>
      <c r="AA1518" s="5"/>
      <c r="AB1518" s="110">
        <f>Dane!$C$12</f>
        <v>0</v>
      </c>
      <c r="AC1518" s="108">
        <f>IF(Dane!$E$3=1,AP1518+BA1518+BL1518,IF(Dane!$E$3=2,AT1518+BE1518+BP1518,AW1518+BH1518+BS1518))</f>
        <v>0</v>
      </c>
      <c r="AD1518" s="14">
        <f>IF(Dane!$E$3=1,AQ1518+BB1518+BM1518,IF(Dane!$E$3=2,AU1518+BF1518+BQ1518,AX1518+BI1518+BT1518))</f>
        <v>0</v>
      </c>
      <c r="AE1518" s="14">
        <f>IF((J1518*Dane!$C$9)-AC1518&lt;0,0,(J1518*Dane!$C$9)-AC1518)</f>
        <v>0</v>
      </c>
      <c r="AF1518" s="61">
        <f>IF((K1518*Dane!$C$9)-AD1518&lt;0,0,(K1518*Dane!$C$9)-AD1518)</f>
        <v>0</v>
      </c>
      <c r="AG1518" s="93"/>
      <c r="AH1518" s="84">
        <f>IF(Dane!$E$3=1,AP1518,IF(Dane!$E$3=2,AT1518,AW1518))</f>
        <v>0</v>
      </c>
      <c r="AI1518" s="84">
        <f>IF(Dane!$E$3=1,AQ1518,IF(Dane!$E$3=2,AU1518,AX1518))</f>
        <v>0</v>
      </c>
      <c r="AJ1518" s="84">
        <f>IF(Dane!$E$3=1,BA1518,IF(Dane!$E$3=2,BE1518,BH1518))</f>
        <v>0</v>
      </c>
      <c r="AK1518" s="84">
        <f>IF(Dane!$E$3=1,BB1518,IF(Dane!$E$3=2,BF1518,BI1518))</f>
        <v>0</v>
      </c>
      <c r="AL1518" s="84">
        <f>IF(Dane!$E$3=1,BL1518,IF(Dane!$E$3=2,BP1518,BS1518))</f>
        <v>0</v>
      </c>
      <c r="AM1518" s="84">
        <f>IF(Dane!$E$3=1,BM1518,IF(Dane!$E$3=2,BQ1518,BT1518))</f>
        <v>0</v>
      </c>
      <c r="AN1518" s="39">
        <f>IF(Dane!$C$9="",0,IFERROR(J1518/R1518,0))</f>
        <v>0</v>
      </c>
      <c r="AO1518" s="39">
        <f>IF(Dane!$C$9="",0,IFERROR(ROUND(J1518-ROUND(J1518*0.0976,2)-ROUND(J1518*0.015,2)-ROUND(J1518*0.0245,2),2)/R1518,0))</f>
        <v>0</v>
      </c>
      <c r="AP1518" s="39">
        <f t="shared" si="354"/>
        <v>0</v>
      </c>
      <c r="AQ1518" s="39">
        <f t="shared" si="355"/>
        <v>0</v>
      </c>
      <c r="AR1518" s="39">
        <f t="shared" si="351"/>
        <v>0</v>
      </c>
      <c r="AS1518" s="39">
        <f>IF(Dane!$C$9="",0,IFERROR(AR1518/R1518,0))</f>
        <v>0</v>
      </c>
      <c r="AT1518" s="39">
        <f t="shared" si="356"/>
        <v>0</v>
      </c>
      <c r="AU1518" s="39">
        <v>0</v>
      </c>
      <c r="AV1518" s="39">
        <f t="shared" si="357"/>
        <v>0</v>
      </c>
      <c r="AW1518" s="39">
        <f>IF(Dane!$C$9="",0,IF(ROUND((N1518+O1518)*AV1518,2)&gt;$AN$1,$AN$1,ROUND((N1518+O1518)*AV1518,2)))</f>
        <v>0</v>
      </c>
      <c r="AX1518" s="39">
        <v>0</v>
      </c>
      <c r="AY1518" s="39">
        <f>IF(Dane!$C$9=2,IFERROR(J1518/W1518,0),IF(Dane!$C$9=3,IFERROR(J1518/W1518,0),0))</f>
        <v>0</v>
      </c>
      <c r="AZ1518" s="39">
        <f>IF(Dane!$C$9=2,IFERROR(ROUND(J1518-ROUND(J1518*0.0976,2)-ROUND(J1518*0.015,2)-ROUND(J1518*0.0245,2),2)/W1518,0),IF(Dane!$C$9=3,IFERROR(ROUND(J1518-ROUND(J1518*0.0976,2)-ROUND(J1518*0.015,2)-ROUND(J1518*0.0245,2),2)/W1518,0),0))</f>
        <v>0</v>
      </c>
      <c r="BA1518" s="39">
        <f t="shared" si="358"/>
        <v>0</v>
      </c>
      <c r="BB1518" s="39">
        <f t="shared" si="359"/>
        <v>0</v>
      </c>
      <c r="BC1518" s="39">
        <f t="shared" si="352"/>
        <v>0</v>
      </c>
      <c r="BD1518" s="39">
        <f>IF(Dane!$C$9=2,IFERROR(BC1518/W1518,0),IF(Dane!$C$9=3,IFERROR(BC1518/W1518,0),0))</f>
        <v>0</v>
      </c>
      <c r="BE1518" s="39">
        <f t="shared" si="360"/>
        <v>0</v>
      </c>
      <c r="BF1518" s="39">
        <v>0</v>
      </c>
      <c r="BG1518" s="39">
        <f t="shared" si="361"/>
        <v>0</v>
      </c>
      <c r="BH1518" s="39">
        <f>IF(Dane!$C$9=2,IF(ROUND((S1518+T1518)*BG1518,2)&gt;$AN$1,$AN$1,ROUND((S1518+T1518)*BG1518,2)),IF(Dane!$C$9=3,IF(ROUND((S1518+T1518)*BG1518,2)&gt;$AN$1,$AN$1,ROUND((S1518+T1518)*BG1518,2)),0))</f>
        <v>0</v>
      </c>
      <c r="BI1518" s="39">
        <v>0</v>
      </c>
      <c r="BJ1518" s="39">
        <f>IF(Dane!$C$9=3,IFERROR(J1518/AB1518,0),0)</f>
        <v>0</v>
      </c>
      <c r="BK1518" s="39">
        <f>IF(Dane!$C$9=3,IFERROR(ROUND(J1518-ROUND(J1518*0.0976,2)-ROUND(J1518*0.015,2)-ROUND(J1518*0.0245,2),2)/AB1518,0),0)</f>
        <v>0</v>
      </c>
      <c r="BL1518" s="39">
        <f t="shared" si="362"/>
        <v>0</v>
      </c>
      <c r="BM1518" s="39">
        <f t="shared" si="363"/>
        <v>0</v>
      </c>
      <c r="BN1518" s="39">
        <f t="shared" si="353"/>
        <v>0</v>
      </c>
      <c r="BO1518" s="39">
        <f>IF(Dane!$C$9=3,IFERROR(BN1518/AB1518,0),0)</f>
        <v>0</v>
      </c>
      <c r="BP1518" s="39">
        <f t="shared" si="364"/>
        <v>0</v>
      </c>
      <c r="BQ1518" s="39">
        <v>0</v>
      </c>
      <c r="BR1518" s="39">
        <f t="shared" si="365"/>
        <v>0</v>
      </c>
      <c r="BS1518" s="39">
        <f>IF(Dane!$C$9=3,IF(ROUND((X1518+Y1518)*BR1518,2)&gt;$AN$1,$AN$1,ROUND((X1518+Y1518)*BR1518,2)),0)</f>
        <v>0</v>
      </c>
      <c r="BT1518" s="39">
        <v>0</v>
      </c>
    </row>
    <row r="1519" spans="1:72">
      <c r="A1519" s="87">
        <v>1510</v>
      </c>
      <c r="B1519" s="1"/>
      <c r="C1519" s="1"/>
      <c r="D1519" s="2"/>
      <c r="E1519" s="3"/>
      <c r="F1519" s="4"/>
      <c r="G1519" s="5"/>
      <c r="H1519" s="5"/>
      <c r="I1519" s="6"/>
      <c r="J1519" s="5"/>
      <c r="K1519" s="5"/>
      <c r="L1519" s="5"/>
      <c r="M1519" s="55"/>
      <c r="N1519" s="8"/>
      <c r="O1519" s="105"/>
      <c r="P1519" s="5"/>
      <c r="Q1519" s="5"/>
      <c r="R1519" s="105">
        <f>Dane!$C$10</f>
        <v>0</v>
      </c>
      <c r="S1519" s="8"/>
      <c r="T1519" s="105"/>
      <c r="U1519" s="5"/>
      <c r="V1519" s="5"/>
      <c r="W1519" s="107">
        <f>Dane!$C$11</f>
        <v>0</v>
      </c>
      <c r="X1519" s="8"/>
      <c r="Y1519" s="105"/>
      <c r="Z1519" s="5"/>
      <c r="AA1519" s="5"/>
      <c r="AB1519" s="110">
        <f>Dane!$C$12</f>
        <v>0</v>
      </c>
      <c r="AC1519" s="108">
        <f>IF(Dane!$E$3=1,AP1519+BA1519+BL1519,IF(Dane!$E$3=2,AT1519+BE1519+BP1519,AW1519+BH1519+BS1519))</f>
        <v>0</v>
      </c>
      <c r="AD1519" s="14">
        <f>IF(Dane!$E$3=1,AQ1519+BB1519+BM1519,IF(Dane!$E$3=2,AU1519+BF1519+BQ1519,AX1519+BI1519+BT1519))</f>
        <v>0</v>
      </c>
      <c r="AE1519" s="14">
        <f>IF((J1519*Dane!$C$9)-AC1519&lt;0,0,(J1519*Dane!$C$9)-AC1519)</f>
        <v>0</v>
      </c>
      <c r="AF1519" s="61">
        <f>IF((K1519*Dane!$C$9)-AD1519&lt;0,0,(K1519*Dane!$C$9)-AD1519)</f>
        <v>0</v>
      </c>
      <c r="AG1519" s="93"/>
      <c r="AH1519" s="84">
        <f>IF(Dane!$E$3=1,AP1519,IF(Dane!$E$3=2,AT1519,AW1519))</f>
        <v>0</v>
      </c>
      <c r="AI1519" s="84">
        <f>IF(Dane!$E$3=1,AQ1519,IF(Dane!$E$3=2,AU1519,AX1519))</f>
        <v>0</v>
      </c>
      <c r="AJ1519" s="84">
        <f>IF(Dane!$E$3=1,BA1519,IF(Dane!$E$3=2,BE1519,BH1519))</f>
        <v>0</v>
      </c>
      <c r="AK1519" s="84">
        <f>IF(Dane!$E$3=1,BB1519,IF(Dane!$E$3=2,BF1519,BI1519))</f>
        <v>0</v>
      </c>
      <c r="AL1519" s="84">
        <f>IF(Dane!$E$3=1,BL1519,IF(Dane!$E$3=2,BP1519,BS1519))</f>
        <v>0</v>
      </c>
      <c r="AM1519" s="84">
        <f>IF(Dane!$E$3=1,BM1519,IF(Dane!$E$3=2,BQ1519,BT1519))</f>
        <v>0</v>
      </c>
      <c r="AN1519" s="39">
        <f>IF(Dane!$C$9="",0,IFERROR(J1519/R1519,0))</f>
        <v>0</v>
      </c>
      <c r="AO1519" s="39">
        <f>IF(Dane!$C$9="",0,IFERROR(ROUND(J1519-ROUND(J1519*0.0976,2)-ROUND(J1519*0.015,2)-ROUND(J1519*0.0245,2),2)/R1519,0))</f>
        <v>0</v>
      </c>
      <c r="AP1519" s="39">
        <f t="shared" si="354"/>
        <v>0</v>
      </c>
      <c r="AQ1519" s="39">
        <f t="shared" si="355"/>
        <v>0</v>
      </c>
      <c r="AR1519" s="39">
        <f t="shared" si="351"/>
        <v>0</v>
      </c>
      <c r="AS1519" s="39">
        <f>IF(Dane!$C$9="",0,IFERROR(AR1519/R1519,0))</f>
        <v>0</v>
      </c>
      <c r="AT1519" s="39">
        <f t="shared" si="356"/>
        <v>0</v>
      </c>
      <c r="AU1519" s="39">
        <v>0</v>
      </c>
      <c r="AV1519" s="39">
        <f t="shared" si="357"/>
        <v>0</v>
      </c>
      <c r="AW1519" s="39">
        <f>IF(Dane!$C$9="",0,IF(ROUND((N1519+O1519)*AV1519,2)&gt;$AN$1,$AN$1,ROUND((N1519+O1519)*AV1519,2)))</f>
        <v>0</v>
      </c>
      <c r="AX1519" s="39">
        <v>0</v>
      </c>
      <c r="AY1519" s="39">
        <f>IF(Dane!$C$9=2,IFERROR(J1519/W1519,0),IF(Dane!$C$9=3,IFERROR(J1519/W1519,0),0))</f>
        <v>0</v>
      </c>
      <c r="AZ1519" s="39">
        <f>IF(Dane!$C$9=2,IFERROR(ROUND(J1519-ROUND(J1519*0.0976,2)-ROUND(J1519*0.015,2)-ROUND(J1519*0.0245,2),2)/W1519,0),IF(Dane!$C$9=3,IFERROR(ROUND(J1519-ROUND(J1519*0.0976,2)-ROUND(J1519*0.015,2)-ROUND(J1519*0.0245,2),2)/W1519,0),0))</f>
        <v>0</v>
      </c>
      <c r="BA1519" s="39">
        <f t="shared" si="358"/>
        <v>0</v>
      </c>
      <c r="BB1519" s="39">
        <f t="shared" si="359"/>
        <v>0</v>
      </c>
      <c r="BC1519" s="39">
        <f t="shared" si="352"/>
        <v>0</v>
      </c>
      <c r="BD1519" s="39">
        <f>IF(Dane!$C$9=2,IFERROR(BC1519/W1519,0),IF(Dane!$C$9=3,IFERROR(BC1519/W1519,0),0))</f>
        <v>0</v>
      </c>
      <c r="BE1519" s="39">
        <f t="shared" si="360"/>
        <v>0</v>
      </c>
      <c r="BF1519" s="39">
        <v>0</v>
      </c>
      <c r="BG1519" s="39">
        <f t="shared" si="361"/>
        <v>0</v>
      </c>
      <c r="BH1519" s="39">
        <f>IF(Dane!$C$9=2,IF(ROUND((S1519+T1519)*BG1519,2)&gt;$AN$1,$AN$1,ROUND((S1519+T1519)*BG1519,2)),IF(Dane!$C$9=3,IF(ROUND((S1519+T1519)*BG1519,2)&gt;$AN$1,$AN$1,ROUND((S1519+T1519)*BG1519,2)),0))</f>
        <v>0</v>
      </c>
      <c r="BI1519" s="39">
        <v>0</v>
      </c>
      <c r="BJ1519" s="39">
        <f>IF(Dane!$C$9=3,IFERROR(J1519/AB1519,0),0)</f>
        <v>0</v>
      </c>
      <c r="BK1519" s="39">
        <f>IF(Dane!$C$9=3,IFERROR(ROUND(J1519-ROUND(J1519*0.0976,2)-ROUND(J1519*0.015,2)-ROUND(J1519*0.0245,2),2)/AB1519,0),0)</f>
        <v>0</v>
      </c>
      <c r="BL1519" s="39">
        <f t="shared" si="362"/>
        <v>0</v>
      </c>
      <c r="BM1519" s="39">
        <f t="shared" si="363"/>
        <v>0</v>
      </c>
      <c r="BN1519" s="39">
        <f t="shared" si="353"/>
        <v>0</v>
      </c>
      <c r="BO1519" s="39">
        <f>IF(Dane!$C$9=3,IFERROR(BN1519/AB1519,0),0)</f>
        <v>0</v>
      </c>
      <c r="BP1519" s="39">
        <f t="shared" si="364"/>
        <v>0</v>
      </c>
      <c r="BQ1519" s="39">
        <v>0</v>
      </c>
      <c r="BR1519" s="39">
        <f t="shared" si="365"/>
        <v>0</v>
      </c>
      <c r="BS1519" s="39">
        <f>IF(Dane!$C$9=3,IF(ROUND((X1519+Y1519)*BR1519,2)&gt;$AN$1,$AN$1,ROUND((X1519+Y1519)*BR1519,2)),0)</f>
        <v>0</v>
      </c>
      <c r="BT1519" s="39">
        <v>0</v>
      </c>
    </row>
    <row r="1520" spans="1:72">
      <c r="A1520" s="87">
        <v>1511</v>
      </c>
      <c r="B1520" s="1"/>
      <c r="C1520" s="1"/>
      <c r="D1520" s="2"/>
      <c r="E1520" s="3"/>
      <c r="F1520" s="4"/>
      <c r="G1520" s="5"/>
      <c r="H1520" s="5"/>
      <c r="I1520" s="6"/>
      <c r="J1520" s="5"/>
      <c r="K1520" s="5"/>
      <c r="L1520" s="5"/>
      <c r="M1520" s="55"/>
      <c r="N1520" s="8"/>
      <c r="O1520" s="105"/>
      <c r="P1520" s="5"/>
      <c r="Q1520" s="5"/>
      <c r="R1520" s="105">
        <f>Dane!$C$10</f>
        <v>0</v>
      </c>
      <c r="S1520" s="8"/>
      <c r="T1520" s="105"/>
      <c r="U1520" s="5"/>
      <c r="V1520" s="5"/>
      <c r="W1520" s="107">
        <f>Dane!$C$11</f>
        <v>0</v>
      </c>
      <c r="X1520" s="8"/>
      <c r="Y1520" s="105"/>
      <c r="Z1520" s="5"/>
      <c r="AA1520" s="5"/>
      <c r="AB1520" s="110">
        <f>Dane!$C$12</f>
        <v>0</v>
      </c>
      <c r="AC1520" s="108">
        <f>IF(Dane!$E$3=1,AP1520+BA1520+BL1520,IF(Dane!$E$3=2,AT1520+BE1520+BP1520,AW1520+BH1520+BS1520))</f>
        <v>0</v>
      </c>
      <c r="AD1520" s="14">
        <f>IF(Dane!$E$3=1,AQ1520+BB1520+BM1520,IF(Dane!$E$3=2,AU1520+BF1520+BQ1520,AX1520+BI1520+BT1520))</f>
        <v>0</v>
      </c>
      <c r="AE1520" s="14">
        <f>IF((J1520*Dane!$C$9)-AC1520&lt;0,0,(J1520*Dane!$C$9)-AC1520)</f>
        <v>0</v>
      </c>
      <c r="AF1520" s="61">
        <f>IF((K1520*Dane!$C$9)-AD1520&lt;0,0,(K1520*Dane!$C$9)-AD1520)</f>
        <v>0</v>
      </c>
      <c r="AG1520" s="93"/>
      <c r="AH1520" s="84">
        <f>IF(Dane!$E$3=1,AP1520,IF(Dane!$E$3=2,AT1520,AW1520))</f>
        <v>0</v>
      </c>
      <c r="AI1520" s="84">
        <f>IF(Dane!$E$3=1,AQ1520,IF(Dane!$E$3=2,AU1520,AX1520))</f>
        <v>0</v>
      </c>
      <c r="AJ1520" s="84">
        <f>IF(Dane!$E$3=1,BA1520,IF(Dane!$E$3=2,BE1520,BH1520))</f>
        <v>0</v>
      </c>
      <c r="AK1520" s="84">
        <f>IF(Dane!$E$3=1,BB1520,IF(Dane!$E$3=2,BF1520,BI1520))</f>
        <v>0</v>
      </c>
      <c r="AL1520" s="84">
        <f>IF(Dane!$E$3=1,BL1520,IF(Dane!$E$3=2,BP1520,BS1520))</f>
        <v>0</v>
      </c>
      <c r="AM1520" s="84">
        <f>IF(Dane!$E$3=1,BM1520,IF(Dane!$E$3=2,BQ1520,BT1520))</f>
        <v>0</v>
      </c>
      <c r="AN1520" s="39">
        <f>IF(Dane!$C$9="",0,IFERROR(J1520/R1520,0))</f>
        <v>0</v>
      </c>
      <c r="AO1520" s="39">
        <f>IF(Dane!$C$9="",0,IFERROR(ROUND(J1520-ROUND(J1520*0.0976,2)-ROUND(J1520*0.015,2)-ROUND(J1520*0.0245,2),2)/R1520,0))</f>
        <v>0</v>
      </c>
      <c r="AP1520" s="39">
        <f t="shared" si="354"/>
        <v>0</v>
      </c>
      <c r="AQ1520" s="39">
        <f t="shared" si="355"/>
        <v>0</v>
      </c>
      <c r="AR1520" s="39">
        <f t="shared" si="351"/>
        <v>0</v>
      </c>
      <c r="AS1520" s="39">
        <f>IF(Dane!$C$9="",0,IFERROR(AR1520/R1520,0))</f>
        <v>0</v>
      </c>
      <c r="AT1520" s="39">
        <f t="shared" si="356"/>
        <v>0</v>
      </c>
      <c r="AU1520" s="39">
        <v>0</v>
      </c>
      <c r="AV1520" s="39">
        <f t="shared" si="357"/>
        <v>0</v>
      </c>
      <c r="AW1520" s="39">
        <f>IF(Dane!$C$9="",0,IF(ROUND((N1520+O1520)*AV1520,2)&gt;$AN$1,$AN$1,ROUND((N1520+O1520)*AV1520,2)))</f>
        <v>0</v>
      </c>
      <c r="AX1520" s="39">
        <v>0</v>
      </c>
      <c r="AY1520" s="39">
        <f>IF(Dane!$C$9=2,IFERROR(J1520/W1520,0),IF(Dane!$C$9=3,IFERROR(J1520/W1520,0),0))</f>
        <v>0</v>
      </c>
      <c r="AZ1520" s="39">
        <f>IF(Dane!$C$9=2,IFERROR(ROUND(J1520-ROUND(J1520*0.0976,2)-ROUND(J1520*0.015,2)-ROUND(J1520*0.0245,2),2)/W1520,0),IF(Dane!$C$9=3,IFERROR(ROUND(J1520-ROUND(J1520*0.0976,2)-ROUND(J1520*0.015,2)-ROUND(J1520*0.0245,2),2)/W1520,0),0))</f>
        <v>0</v>
      </c>
      <c r="BA1520" s="39">
        <f t="shared" si="358"/>
        <v>0</v>
      </c>
      <c r="BB1520" s="39">
        <f t="shared" si="359"/>
        <v>0</v>
      </c>
      <c r="BC1520" s="39">
        <f t="shared" si="352"/>
        <v>0</v>
      </c>
      <c r="BD1520" s="39">
        <f>IF(Dane!$C$9=2,IFERROR(BC1520/W1520,0),IF(Dane!$C$9=3,IFERROR(BC1520/W1520,0),0))</f>
        <v>0</v>
      </c>
      <c r="BE1520" s="39">
        <f t="shared" si="360"/>
        <v>0</v>
      </c>
      <c r="BF1520" s="39">
        <v>0</v>
      </c>
      <c r="BG1520" s="39">
        <f t="shared" si="361"/>
        <v>0</v>
      </c>
      <c r="BH1520" s="39">
        <f>IF(Dane!$C$9=2,IF(ROUND((S1520+T1520)*BG1520,2)&gt;$AN$1,$AN$1,ROUND((S1520+T1520)*BG1520,2)),IF(Dane!$C$9=3,IF(ROUND((S1520+T1520)*BG1520,2)&gt;$AN$1,$AN$1,ROUND((S1520+T1520)*BG1520,2)),0))</f>
        <v>0</v>
      </c>
      <c r="BI1520" s="39">
        <v>0</v>
      </c>
      <c r="BJ1520" s="39">
        <f>IF(Dane!$C$9=3,IFERROR(J1520/AB1520,0),0)</f>
        <v>0</v>
      </c>
      <c r="BK1520" s="39">
        <f>IF(Dane!$C$9=3,IFERROR(ROUND(J1520-ROUND(J1520*0.0976,2)-ROUND(J1520*0.015,2)-ROUND(J1520*0.0245,2),2)/AB1520,0),0)</f>
        <v>0</v>
      </c>
      <c r="BL1520" s="39">
        <f t="shared" si="362"/>
        <v>0</v>
      </c>
      <c r="BM1520" s="39">
        <f t="shared" si="363"/>
        <v>0</v>
      </c>
      <c r="BN1520" s="39">
        <f t="shared" si="353"/>
        <v>0</v>
      </c>
      <c r="BO1520" s="39">
        <f>IF(Dane!$C$9=3,IFERROR(BN1520/AB1520,0),0)</f>
        <v>0</v>
      </c>
      <c r="BP1520" s="39">
        <f t="shared" si="364"/>
        <v>0</v>
      </c>
      <c r="BQ1520" s="39">
        <v>0</v>
      </c>
      <c r="BR1520" s="39">
        <f t="shared" si="365"/>
        <v>0</v>
      </c>
      <c r="BS1520" s="39">
        <f>IF(Dane!$C$9=3,IF(ROUND((X1520+Y1520)*BR1520,2)&gt;$AN$1,$AN$1,ROUND((X1520+Y1520)*BR1520,2)),0)</f>
        <v>0</v>
      </c>
      <c r="BT1520" s="39">
        <v>0</v>
      </c>
    </row>
    <row r="1521" spans="1:72">
      <c r="A1521" s="87">
        <v>1512</v>
      </c>
      <c r="B1521" s="1"/>
      <c r="C1521" s="1"/>
      <c r="D1521" s="2"/>
      <c r="E1521" s="3"/>
      <c r="F1521" s="4"/>
      <c r="G1521" s="5"/>
      <c r="H1521" s="5"/>
      <c r="I1521" s="6"/>
      <c r="J1521" s="5"/>
      <c r="K1521" s="5"/>
      <c r="L1521" s="5"/>
      <c r="M1521" s="55"/>
      <c r="N1521" s="8"/>
      <c r="O1521" s="105"/>
      <c r="P1521" s="5"/>
      <c r="Q1521" s="5"/>
      <c r="R1521" s="105">
        <f>Dane!$C$10</f>
        <v>0</v>
      </c>
      <c r="S1521" s="8"/>
      <c r="T1521" s="105"/>
      <c r="U1521" s="5"/>
      <c r="V1521" s="5"/>
      <c r="W1521" s="107">
        <f>Dane!$C$11</f>
        <v>0</v>
      </c>
      <c r="X1521" s="8"/>
      <c r="Y1521" s="105"/>
      <c r="Z1521" s="5"/>
      <c r="AA1521" s="5"/>
      <c r="AB1521" s="110">
        <f>Dane!$C$12</f>
        <v>0</v>
      </c>
      <c r="AC1521" s="108">
        <f>IF(Dane!$E$3=1,AP1521+BA1521+BL1521,IF(Dane!$E$3=2,AT1521+BE1521+BP1521,AW1521+BH1521+BS1521))</f>
        <v>0</v>
      </c>
      <c r="AD1521" s="14">
        <f>IF(Dane!$E$3=1,AQ1521+BB1521+BM1521,IF(Dane!$E$3=2,AU1521+BF1521+BQ1521,AX1521+BI1521+BT1521))</f>
        <v>0</v>
      </c>
      <c r="AE1521" s="14">
        <f>IF((J1521*Dane!$C$9)-AC1521&lt;0,0,(J1521*Dane!$C$9)-AC1521)</f>
        <v>0</v>
      </c>
      <c r="AF1521" s="61">
        <f>IF((K1521*Dane!$C$9)-AD1521&lt;0,0,(K1521*Dane!$C$9)-AD1521)</f>
        <v>0</v>
      </c>
      <c r="AG1521" s="93"/>
      <c r="AH1521" s="84">
        <f>IF(Dane!$E$3=1,AP1521,IF(Dane!$E$3=2,AT1521,AW1521))</f>
        <v>0</v>
      </c>
      <c r="AI1521" s="84">
        <f>IF(Dane!$E$3=1,AQ1521,IF(Dane!$E$3=2,AU1521,AX1521))</f>
        <v>0</v>
      </c>
      <c r="AJ1521" s="84">
        <f>IF(Dane!$E$3=1,BA1521,IF(Dane!$E$3=2,BE1521,BH1521))</f>
        <v>0</v>
      </c>
      <c r="AK1521" s="84">
        <f>IF(Dane!$E$3=1,BB1521,IF(Dane!$E$3=2,BF1521,BI1521))</f>
        <v>0</v>
      </c>
      <c r="AL1521" s="84">
        <f>IF(Dane!$E$3=1,BL1521,IF(Dane!$E$3=2,BP1521,BS1521))</f>
        <v>0</v>
      </c>
      <c r="AM1521" s="84">
        <f>IF(Dane!$E$3=1,BM1521,IF(Dane!$E$3=2,BQ1521,BT1521))</f>
        <v>0</v>
      </c>
      <c r="AN1521" s="39">
        <f>IF(Dane!$C$9="",0,IFERROR(J1521/R1521,0))</f>
        <v>0</v>
      </c>
      <c r="AO1521" s="39">
        <f>IF(Dane!$C$9="",0,IFERROR(ROUND(J1521-ROUND(J1521*0.0976,2)-ROUND(J1521*0.015,2)-ROUND(J1521*0.0245,2),2)/R1521,0))</f>
        <v>0</v>
      </c>
      <c r="AP1521" s="39">
        <f t="shared" si="354"/>
        <v>0</v>
      </c>
      <c r="AQ1521" s="39">
        <f t="shared" si="355"/>
        <v>0</v>
      </c>
      <c r="AR1521" s="39">
        <f t="shared" si="351"/>
        <v>0</v>
      </c>
      <c r="AS1521" s="39">
        <f>IF(Dane!$C$9="",0,IFERROR(AR1521/R1521,0))</f>
        <v>0</v>
      </c>
      <c r="AT1521" s="39">
        <f t="shared" si="356"/>
        <v>0</v>
      </c>
      <c r="AU1521" s="39">
        <v>0</v>
      </c>
      <c r="AV1521" s="39">
        <f t="shared" si="357"/>
        <v>0</v>
      </c>
      <c r="AW1521" s="39">
        <f>IF(Dane!$C$9="",0,IF(ROUND((N1521+O1521)*AV1521,2)&gt;$AN$1,$AN$1,ROUND((N1521+O1521)*AV1521,2)))</f>
        <v>0</v>
      </c>
      <c r="AX1521" s="39">
        <v>0</v>
      </c>
      <c r="AY1521" s="39">
        <f>IF(Dane!$C$9=2,IFERROR(J1521/W1521,0),IF(Dane!$C$9=3,IFERROR(J1521/W1521,0),0))</f>
        <v>0</v>
      </c>
      <c r="AZ1521" s="39">
        <f>IF(Dane!$C$9=2,IFERROR(ROUND(J1521-ROUND(J1521*0.0976,2)-ROUND(J1521*0.015,2)-ROUND(J1521*0.0245,2),2)/W1521,0),IF(Dane!$C$9=3,IFERROR(ROUND(J1521-ROUND(J1521*0.0976,2)-ROUND(J1521*0.015,2)-ROUND(J1521*0.0245,2),2)/W1521,0),0))</f>
        <v>0</v>
      </c>
      <c r="BA1521" s="39">
        <f t="shared" si="358"/>
        <v>0</v>
      </c>
      <c r="BB1521" s="39">
        <f t="shared" si="359"/>
        <v>0</v>
      </c>
      <c r="BC1521" s="39">
        <f t="shared" si="352"/>
        <v>0</v>
      </c>
      <c r="BD1521" s="39">
        <f>IF(Dane!$C$9=2,IFERROR(BC1521/W1521,0),IF(Dane!$C$9=3,IFERROR(BC1521/W1521,0),0))</f>
        <v>0</v>
      </c>
      <c r="BE1521" s="39">
        <f t="shared" si="360"/>
        <v>0</v>
      </c>
      <c r="BF1521" s="39">
        <v>0</v>
      </c>
      <c r="BG1521" s="39">
        <f t="shared" si="361"/>
        <v>0</v>
      </c>
      <c r="BH1521" s="39">
        <f>IF(Dane!$C$9=2,IF(ROUND((S1521+T1521)*BG1521,2)&gt;$AN$1,$AN$1,ROUND((S1521+T1521)*BG1521,2)),IF(Dane!$C$9=3,IF(ROUND((S1521+T1521)*BG1521,2)&gt;$AN$1,$AN$1,ROUND((S1521+T1521)*BG1521,2)),0))</f>
        <v>0</v>
      </c>
      <c r="BI1521" s="39">
        <v>0</v>
      </c>
      <c r="BJ1521" s="39">
        <f>IF(Dane!$C$9=3,IFERROR(J1521/AB1521,0),0)</f>
        <v>0</v>
      </c>
      <c r="BK1521" s="39">
        <f>IF(Dane!$C$9=3,IFERROR(ROUND(J1521-ROUND(J1521*0.0976,2)-ROUND(J1521*0.015,2)-ROUND(J1521*0.0245,2),2)/AB1521,0),0)</f>
        <v>0</v>
      </c>
      <c r="BL1521" s="39">
        <f t="shared" si="362"/>
        <v>0</v>
      </c>
      <c r="BM1521" s="39">
        <f t="shared" si="363"/>
        <v>0</v>
      </c>
      <c r="BN1521" s="39">
        <f t="shared" si="353"/>
        <v>0</v>
      </c>
      <c r="BO1521" s="39">
        <f>IF(Dane!$C$9=3,IFERROR(BN1521/AB1521,0),0)</f>
        <v>0</v>
      </c>
      <c r="BP1521" s="39">
        <f t="shared" si="364"/>
        <v>0</v>
      </c>
      <c r="BQ1521" s="39">
        <v>0</v>
      </c>
      <c r="BR1521" s="39">
        <f t="shared" si="365"/>
        <v>0</v>
      </c>
      <c r="BS1521" s="39">
        <f>IF(Dane!$C$9=3,IF(ROUND((X1521+Y1521)*BR1521,2)&gt;$AN$1,$AN$1,ROUND((X1521+Y1521)*BR1521,2)),0)</f>
        <v>0</v>
      </c>
      <c r="BT1521" s="39">
        <v>0</v>
      </c>
    </row>
    <row r="1522" spans="1:72">
      <c r="A1522" s="87">
        <v>1513</v>
      </c>
      <c r="B1522" s="1"/>
      <c r="C1522" s="1"/>
      <c r="D1522" s="2"/>
      <c r="E1522" s="3"/>
      <c r="F1522" s="4"/>
      <c r="G1522" s="5"/>
      <c r="H1522" s="5"/>
      <c r="I1522" s="6"/>
      <c r="J1522" s="5"/>
      <c r="K1522" s="5"/>
      <c r="L1522" s="5"/>
      <c r="M1522" s="55"/>
      <c r="N1522" s="8"/>
      <c r="O1522" s="105"/>
      <c r="P1522" s="5"/>
      <c r="Q1522" s="5"/>
      <c r="R1522" s="105">
        <f>Dane!$C$10</f>
        <v>0</v>
      </c>
      <c r="S1522" s="8"/>
      <c r="T1522" s="105"/>
      <c r="U1522" s="5"/>
      <c r="V1522" s="5"/>
      <c r="W1522" s="107">
        <f>Dane!$C$11</f>
        <v>0</v>
      </c>
      <c r="X1522" s="8"/>
      <c r="Y1522" s="105"/>
      <c r="Z1522" s="5"/>
      <c r="AA1522" s="5"/>
      <c r="AB1522" s="110">
        <f>Dane!$C$12</f>
        <v>0</v>
      </c>
      <c r="AC1522" s="108">
        <f>IF(Dane!$E$3=1,AP1522+BA1522+BL1522,IF(Dane!$E$3=2,AT1522+BE1522+BP1522,AW1522+BH1522+BS1522))</f>
        <v>0</v>
      </c>
      <c r="AD1522" s="14">
        <f>IF(Dane!$E$3=1,AQ1522+BB1522+BM1522,IF(Dane!$E$3=2,AU1522+BF1522+BQ1522,AX1522+BI1522+BT1522))</f>
        <v>0</v>
      </c>
      <c r="AE1522" s="14">
        <f>IF((J1522*Dane!$C$9)-AC1522&lt;0,0,(J1522*Dane!$C$9)-AC1522)</f>
        <v>0</v>
      </c>
      <c r="AF1522" s="61">
        <f>IF((K1522*Dane!$C$9)-AD1522&lt;0,0,(K1522*Dane!$C$9)-AD1522)</f>
        <v>0</v>
      </c>
      <c r="AG1522" s="93"/>
      <c r="AH1522" s="84">
        <f>IF(Dane!$E$3=1,AP1522,IF(Dane!$E$3=2,AT1522,AW1522))</f>
        <v>0</v>
      </c>
      <c r="AI1522" s="84">
        <f>IF(Dane!$E$3=1,AQ1522,IF(Dane!$E$3=2,AU1522,AX1522))</f>
        <v>0</v>
      </c>
      <c r="AJ1522" s="84">
        <f>IF(Dane!$E$3=1,BA1522,IF(Dane!$E$3=2,BE1522,BH1522))</f>
        <v>0</v>
      </c>
      <c r="AK1522" s="84">
        <f>IF(Dane!$E$3=1,BB1522,IF(Dane!$E$3=2,BF1522,BI1522))</f>
        <v>0</v>
      </c>
      <c r="AL1522" s="84">
        <f>IF(Dane!$E$3=1,BL1522,IF(Dane!$E$3=2,BP1522,BS1522))</f>
        <v>0</v>
      </c>
      <c r="AM1522" s="84">
        <f>IF(Dane!$E$3=1,BM1522,IF(Dane!$E$3=2,BQ1522,BT1522))</f>
        <v>0</v>
      </c>
      <c r="AN1522" s="39">
        <f>IF(Dane!$C$9="",0,IFERROR(J1522/R1522,0))</f>
        <v>0</v>
      </c>
      <c r="AO1522" s="39">
        <f>IF(Dane!$C$9="",0,IFERROR(ROUND(J1522-ROUND(J1522*0.0976,2)-ROUND(J1522*0.015,2)-ROUND(J1522*0.0245,2),2)/R1522,0))</f>
        <v>0</v>
      </c>
      <c r="AP1522" s="39">
        <f t="shared" si="354"/>
        <v>0</v>
      </c>
      <c r="AQ1522" s="39">
        <f t="shared" si="355"/>
        <v>0</v>
      </c>
      <c r="AR1522" s="39">
        <f t="shared" si="351"/>
        <v>0</v>
      </c>
      <c r="AS1522" s="39">
        <f>IF(Dane!$C$9="",0,IFERROR(AR1522/R1522,0))</f>
        <v>0</v>
      </c>
      <c r="AT1522" s="39">
        <f t="shared" si="356"/>
        <v>0</v>
      </c>
      <c r="AU1522" s="39">
        <v>0</v>
      </c>
      <c r="AV1522" s="39">
        <f t="shared" si="357"/>
        <v>0</v>
      </c>
      <c r="AW1522" s="39">
        <f>IF(Dane!$C$9="",0,IF(ROUND((N1522+O1522)*AV1522,2)&gt;$AN$1,$AN$1,ROUND((N1522+O1522)*AV1522,2)))</f>
        <v>0</v>
      </c>
      <c r="AX1522" s="39">
        <v>0</v>
      </c>
      <c r="AY1522" s="39">
        <f>IF(Dane!$C$9=2,IFERROR(J1522/W1522,0),IF(Dane!$C$9=3,IFERROR(J1522/W1522,0),0))</f>
        <v>0</v>
      </c>
      <c r="AZ1522" s="39">
        <f>IF(Dane!$C$9=2,IFERROR(ROUND(J1522-ROUND(J1522*0.0976,2)-ROUND(J1522*0.015,2)-ROUND(J1522*0.0245,2),2)/W1522,0),IF(Dane!$C$9=3,IFERROR(ROUND(J1522-ROUND(J1522*0.0976,2)-ROUND(J1522*0.015,2)-ROUND(J1522*0.0245,2),2)/W1522,0),0))</f>
        <v>0</v>
      </c>
      <c r="BA1522" s="39">
        <f t="shared" si="358"/>
        <v>0</v>
      </c>
      <c r="BB1522" s="39">
        <f t="shared" si="359"/>
        <v>0</v>
      </c>
      <c r="BC1522" s="39">
        <f t="shared" si="352"/>
        <v>0</v>
      </c>
      <c r="BD1522" s="39">
        <f>IF(Dane!$C$9=2,IFERROR(BC1522/W1522,0),IF(Dane!$C$9=3,IFERROR(BC1522/W1522,0),0))</f>
        <v>0</v>
      </c>
      <c r="BE1522" s="39">
        <f t="shared" si="360"/>
        <v>0</v>
      </c>
      <c r="BF1522" s="39">
        <v>0</v>
      </c>
      <c r="BG1522" s="39">
        <f t="shared" si="361"/>
        <v>0</v>
      </c>
      <c r="BH1522" s="39">
        <f>IF(Dane!$C$9=2,IF(ROUND((S1522+T1522)*BG1522,2)&gt;$AN$1,$AN$1,ROUND((S1522+T1522)*BG1522,2)),IF(Dane!$C$9=3,IF(ROUND((S1522+T1522)*BG1522,2)&gt;$AN$1,$AN$1,ROUND((S1522+T1522)*BG1522,2)),0))</f>
        <v>0</v>
      </c>
      <c r="BI1522" s="39">
        <v>0</v>
      </c>
      <c r="BJ1522" s="39">
        <f>IF(Dane!$C$9=3,IFERROR(J1522/AB1522,0),0)</f>
        <v>0</v>
      </c>
      <c r="BK1522" s="39">
        <f>IF(Dane!$C$9=3,IFERROR(ROUND(J1522-ROUND(J1522*0.0976,2)-ROUND(J1522*0.015,2)-ROUND(J1522*0.0245,2),2)/AB1522,0),0)</f>
        <v>0</v>
      </c>
      <c r="BL1522" s="39">
        <f t="shared" si="362"/>
        <v>0</v>
      </c>
      <c r="BM1522" s="39">
        <f t="shared" si="363"/>
        <v>0</v>
      </c>
      <c r="BN1522" s="39">
        <f t="shared" si="353"/>
        <v>0</v>
      </c>
      <c r="BO1522" s="39">
        <f>IF(Dane!$C$9=3,IFERROR(BN1522/AB1522,0),0)</f>
        <v>0</v>
      </c>
      <c r="BP1522" s="39">
        <f t="shared" si="364"/>
        <v>0</v>
      </c>
      <c r="BQ1522" s="39">
        <v>0</v>
      </c>
      <c r="BR1522" s="39">
        <f t="shared" si="365"/>
        <v>0</v>
      </c>
      <c r="BS1522" s="39">
        <f>IF(Dane!$C$9=3,IF(ROUND((X1522+Y1522)*BR1522,2)&gt;$AN$1,$AN$1,ROUND((X1522+Y1522)*BR1522,2)),0)</f>
        <v>0</v>
      </c>
      <c r="BT1522" s="39">
        <v>0</v>
      </c>
    </row>
    <row r="1523" spans="1:72">
      <c r="A1523" s="87">
        <v>1514</v>
      </c>
      <c r="B1523" s="1"/>
      <c r="C1523" s="1"/>
      <c r="D1523" s="2"/>
      <c r="E1523" s="3"/>
      <c r="F1523" s="4"/>
      <c r="G1523" s="5"/>
      <c r="H1523" s="5"/>
      <c r="I1523" s="6"/>
      <c r="J1523" s="5"/>
      <c r="K1523" s="5"/>
      <c r="L1523" s="5"/>
      <c r="M1523" s="55"/>
      <c r="N1523" s="8"/>
      <c r="O1523" s="105"/>
      <c r="P1523" s="5"/>
      <c r="Q1523" s="5"/>
      <c r="R1523" s="105">
        <f>Dane!$C$10</f>
        <v>0</v>
      </c>
      <c r="S1523" s="8"/>
      <c r="T1523" s="105"/>
      <c r="U1523" s="5"/>
      <c r="V1523" s="5"/>
      <c r="W1523" s="107">
        <f>Dane!$C$11</f>
        <v>0</v>
      </c>
      <c r="X1523" s="8"/>
      <c r="Y1523" s="105"/>
      <c r="Z1523" s="5"/>
      <c r="AA1523" s="5"/>
      <c r="AB1523" s="110">
        <f>Dane!$C$12</f>
        <v>0</v>
      </c>
      <c r="AC1523" s="108">
        <f>IF(Dane!$E$3=1,AP1523+BA1523+BL1523,IF(Dane!$E$3=2,AT1523+BE1523+BP1523,AW1523+BH1523+BS1523))</f>
        <v>0</v>
      </c>
      <c r="AD1523" s="14">
        <f>IF(Dane!$E$3=1,AQ1523+BB1523+BM1523,IF(Dane!$E$3=2,AU1523+BF1523+BQ1523,AX1523+BI1523+BT1523))</f>
        <v>0</v>
      </c>
      <c r="AE1523" s="14">
        <f>IF((J1523*Dane!$C$9)-AC1523&lt;0,0,(J1523*Dane!$C$9)-AC1523)</f>
        <v>0</v>
      </c>
      <c r="AF1523" s="61">
        <f>IF((K1523*Dane!$C$9)-AD1523&lt;0,0,(K1523*Dane!$C$9)-AD1523)</f>
        <v>0</v>
      </c>
      <c r="AG1523" s="93"/>
      <c r="AH1523" s="84">
        <f>IF(Dane!$E$3=1,AP1523,IF(Dane!$E$3=2,AT1523,AW1523))</f>
        <v>0</v>
      </c>
      <c r="AI1523" s="84">
        <f>IF(Dane!$E$3=1,AQ1523,IF(Dane!$E$3=2,AU1523,AX1523))</f>
        <v>0</v>
      </c>
      <c r="AJ1523" s="84">
        <f>IF(Dane!$E$3=1,BA1523,IF(Dane!$E$3=2,BE1523,BH1523))</f>
        <v>0</v>
      </c>
      <c r="AK1523" s="84">
        <f>IF(Dane!$E$3=1,BB1523,IF(Dane!$E$3=2,BF1523,BI1523))</f>
        <v>0</v>
      </c>
      <c r="AL1523" s="84">
        <f>IF(Dane!$E$3=1,BL1523,IF(Dane!$E$3=2,BP1523,BS1523))</f>
        <v>0</v>
      </c>
      <c r="AM1523" s="84">
        <f>IF(Dane!$E$3=1,BM1523,IF(Dane!$E$3=2,BQ1523,BT1523))</f>
        <v>0</v>
      </c>
      <c r="AN1523" s="39">
        <f>IF(Dane!$C$9="",0,IFERROR(J1523/R1523,0))</f>
        <v>0</v>
      </c>
      <c r="AO1523" s="39">
        <f>IF(Dane!$C$9="",0,IFERROR(ROUND(J1523-ROUND(J1523*0.0976,2)-ROUND(J1523*0.015,2)-ROUND(J1523*0.0245,2),2)/R1523,0))</f>
        <v>0</v>
      </c>
      <c r="AP1523" s="39">
        <f t="shared" si="354"/>
        <v>0</v>
      </c>
      <c r="AQ1523" s="39">
        <f t="shared" si="355"/>
        <v>0</v>
      </c>
      <c r="AR1523" s="39">
        <f t="shared" si="351"/>
        <v>0</v>
      </c>
      <c r="AS1523" s="39">
        <f>IF(Dane!$C$9="",0,IFERROR(AR1523/R1523,0))</f>
        <v>0</v>
      </c>
      <c r="AT1523" s="39">
        <f t="shared" si="356"/>
        <v>0</v>
      </c>
      <c r="AU1523" s="39">
        <v>0</v>
      </c>
      <c r="AV1523" s="39">
        <f t="shared" si="357"/>
        <v>0</v>
      </c>
      <c r="AW1523" s="39">
        <f>IF(Dane!$C$9="",0,IF(ROUND((N1523+O1523)*AV1523,2)&gt;$AN$1,$AN$1,ROUND((N1523+O1523)*AV1523,2)))</f>
        <v>0</v>
      </c>
      <c r="AX1523" s="39">
        <v>0</v>
      </c>
      <c r="AY1523" s="39">
        <f>IF(Dane!$C$9=2,IFERROR(J1523/W1523,0),IF(Dane!$C$9=3,IFERROR(J1523/W1523,0),0))</f>
        <v>0</v>
      </c>
      <c r="AZ1523" s="39">
        <f>IF(Dane!$C$9=2,IFERROR(ROUND(J1523-ROUND(J1523*0.0976,2)-ROUND(J1523*0.015,2)-ROUND(J1523*0.0245,2),2)/W1523,0),IF(Dane!$C$9=3,IFERROR(ROUND(J1523-ROUND(J1523*0.0976,2)-ROUND(J1523*0.015,2)-ROUND(J1523*0.0245,2),2)/W1523,0),0))</f>
        <v>0</v>
      </c>
      <c r="BA1523" s="39">
        <f t="shared" si="358"/>
        <v>0</v>
      </c>
      <c r="BB1523" s="39">
        <f t="shared" si="359"/>
        <v>0</v>
      </c>
      <c r="BC1523" s="39">
        <f t="shared" si="352"/>
        <v>0</v>
      </c>
      <c r="BD1523" s="39">
        <f>IF(Dane!$C$9=2,IFERROR(BC1523/W1523,0),IF(Dane!$C$9=3,IFERROR(BC1523/W1523,0),0))</f>
        <v>0</v>
      </c>
      <c r="BE1523" s="39">
        <f t="shared" si="360"/>
        <v>0</v>
      </c>
      <c r="BF1523" s="39">
        <v>0</v>
      </c>
      <c r="BG1523" s="39">
        <f t="shared" si="361"/>
        <v>0</v>
      </c>
      <c r="BH1523" s="39">
        <f>IF(Dane!$C$9=2,IF(ROUND((S1523+T1523)*BG1523,2)&gt;$AN$1,$AN$1,ROUND((S1523+T1523)*BG1523,2)),IF(Dane!$C$9=3,IF(ROUND((S1523+T1523)*BG1523,2)&gt;$AN$1,$AN$1,ROUND((S1523+T1523)*BG1523,2)),0))</f>
        <v>0</v>
      </c>
      <c r="BI1523" s="39">
        <v>0</v>
      </c>
      <c r="BJ1523" s="39">
        <f>IF(Dane!$C$9=3,IFERROR(J1523/AB1523,0),0)</f>
        <v>0</v>
      </c>
      <c r="BK1523" s="39">
        <f>IF(Dane!$C$9=3,IFERROR(ROUND(J1523-ROUND(J1523*0.0976,2)-ROUND(J1523*0.015,2)-ROUND(J1523*0.0245,2),2)/AB1523,0),0)</f>
        <v>0</v>
      </c>
      <c r="BL1523" s="39">
        <f t="shared" si="362"/>
        <v>0</v>
      </c>
      <c r="BM1523" s="39">
        <f t="shared" si="363"/>
        <v>0</v>
      </c>
      <c r="BN1523" s="39">
        <f t="shared" si="353"/>
        <v>0</v>
      </c>
      <c r="BO1523" s="39">
        <f>IF(Dane!$C$9=3,IFERROR(BN1523/AB1523,0),0)</f>
        <v>0</v>
      </c>
      <c r="BP1523" s="39">
        <f t="shared" si="364"/>
        <v>0</v>
      </c>
      <c r="BQ1523" s="39">
        <v>0</v>
      </c>
      <c r="BR1523" s="39">
        <f t="shared" si="365"/>
        <v>0</v>
      </c>
      <c r="BS1523" s="39">
        <f>IF(Dane!$C$9=3,IF(ROUND((X1523+Y1523)*BR1523,2)&gt;$AN$1,$AN$1,ROUND((X1523+Y1523)*BR1523,2)),0)</f>
        <v>0</v>
      </c>
      <c r="BT1523" s="39">
        <v>0</v>
      </c>
    </row>
    <row r="1524" spans="1:72">
      <c r="A1524" s="87">
        <v>1515</v>
      </c>
      <c r="B1524" s="1"/>
      <c r="C1524" s="1"/>
      <c r="D1524" s="2"/>
      <c r="E1524" s="3"/>
      <c r="F1524" s="4"/>
      <c r="G1524" s="5"/>
      <c r="H1524" s="5"/>
      <c r="I1524" s="6"/>
      <c r="J1524" s="5"/>
      <c r="K1524" s="5"/>
      <c r="L1524" s="5"/>
      <c r="M1524" s="55"/>
      <c r="N1524" s="8"/>
      <c r="O1524" s="105"/>
      <c r="P1524" s="5"/>
      <c r="Q1524" s="5"/>
      <c r="R1524" s="105">
        <f>Dane!$C$10</f>
        <v>0</v>
      </c>
      <c r="S1524" s="8"/>
      <c r="T1524" s="105"/>
      <c r="U1524" s="5"/>
      <c r="V1524" s="5"/>
      <c r="W1524" s="107">
        <f>Dane!$C$11</f>
        <v>0</v>
      </c>
      <c r="X1524" s="8"/>
      <c r="Y1524" s="105"/>
      <c r="Z1524" s="5"/>
      <c r="AA1524" s="5"/>
      <c r="AB1524" s="110">
        <f>Dane!$C$12</f>
        <v>0</v>
      </c>
      <c r="AC1524" s="108">
        <f>IF(Dane!$E$3=1,AP1524+BA1524+BL1524,IF(Dane!$E$3=2,AT1524+BE1524+BP1524,AW1524+BH1524+BS1524))</f>
        <v>0</v>
      </c>
      <c r="AD1524" s="14">
        <f>IF(Dane!$E$3=1,AQ1524+BB1524+BM1524,IF(Dane!$E$3=2,AU1524+BF1524+BQ1524,AX1524+BI1524+BT1524))</f>
        <v>0</v>
      </c>
      <c r="AE1524" s="14">
        <f>IF((J1524*Dane!$C$9)-AC1524&lt;0,0,(J1524*Dane!$C$9)-AC1524)</f>
        <v>0</v>
      </c>
      <c r="AF1524" s="61">
        <f>IF((K1524*Dane!$C$9)-AD1524&lt;0,0,(K1524*Dane!$C$9)-AD1524)</f>
        <v>0</v>
      </c>
      <c r="AG1524" s="93"/>
      <c r="AH1524" s="84">
        <f>IF(Dane!$E$3=1,AP1524,IF(Dane!$E$3=2,AT1524,AW1524))</f>
        <v>0</v>
      </c>
      <c r="AI1524" s="84">
        <f>IF(Dane!$E$3=1,AQ1524,IF(Dane!$E$3=2,AU1524,AX1524))</f>
        <v>0</v>
      </c>
      <c r="AJ1524" s="84">
        <f>IF(Dane!$E$3=1,BA1524,IF(Dane!$E$3=2,BE1524,BH1524))</f>
        <v>0</v>
      </c>
      <c r="AK1524" s="84">
        <f>IF(Dane!$E$3=1,BB1524,IF(Dane!$E$3=2,BF1524,BI1524))</f>
        <v>0</v>
      </c>
      <c r="AL1524" s="84">
        <f>IF(Dane!$E$3=1,BL1524,IF(Dane!$E$3=2,BP1524,BS1524))</f>
        <v>0</v>
      </c>
      <c r="AM1524" s="84">
        <f>IF(Dane!$E$3=1,BM1524,IF(Dane!$E$3=2,BQ1524,BT1524))</f>
        <v>0</v>
      </c>
      <c r="AN1524" s="39">
        <f>IF(Dane!$C$9="",0,IFERROR(J1524/R1524,0))</f>
        <v>0</v>
      </c>
      <c r="AO1524" s="39">
        <f>IF(Dane!$C$9="",0,IFERROR(ROUND(J1524-ROUND(J1524*0.0976,2)-ROUND(J1524*0.015,2)-ROUND(J1524*0.0245,2),2)/R1524,0))</f>
        <v>0</v>
      </c>
      <c r="AP1524" s="39">
        <f t="shared" si="354"/>
        <v>0</v>
      </c>
      <c r="AQ1524" s="39">
        <f t="shared" si="355"/>
        <v>0</v>
      </c>
      <c r="AR1524" s="39">
        <f t="shared" si="351"/>
        <v>0</v>
      </c>
      <c r="AS1524" s="39">
        <f>IF(Dane!$C$9="",0,IFERROR(AR1524/R1524,0))</f>
        <v>0</v>
      </c>
      <c r="AT1524" s="39">
        <f t="shared" si="356"/>
        <v>0</v>
      </c>
      <c r="AU1524" s="39">
        <v>0</v>
      </c>
      <c r="AV1524" s="39">
        <f t="shared" si="357"/>
        <v>0</v>
      </c>
      <c r="AW1524" s="39">
        <f>IF(Dane!$C$9="",0,IF(ROUND((N1524+O1524)*AV1524,2)&gt;$AN$1,$AN$1,ROUND((N1524+O1524)*AV1524,2)))</f>
        <v>0</v>
      </c>
      <c r="AX1524" s="39">
        <v>0</v>
      </c>
      <c r="AY1524" s="39">
        <f>IF(Dane!$C$9=2,IFERROR(J1524/W1524,0),IF(Dane!$C$9=3,IFERROR(J1524/W1524,0),0))</f>
        <v>0</v>
      </c>
      <c r="AZ1524" s="39">
        <f>IF(Dane!$C$9=2,IFERROR(ROUND(J1524-ROUND(J1524*0.0976,2)-ROUND(J1524*0.015,2)-ROUND(J1524*0.0245,2),2)/W1524,0),IF(Dane!$C$9=3,IFERROR(ROUND(J1524-ROUND(J1524*0.0976,2)-ROUND(J1524*0.015,2)-ROUND(J1524*0.0245,2),2)/W1524,0),0))</f>
        <v>0</v>
      </c>
      <c r="BA1524" s="39">
        <f t="shared" si="358"/>
        <v>0</v>
      </c>
      <c r="BB1524" s="39">
        <f t="shared" si="359"/>
        <v>0</v>
      </c>
      <c r="BC1524" s="39">
        <f t="shared" si="352"/>
        <v>0</v>
      </c>
      <c r="BD1524" s="39">
        <f>IF(Dane!$C$9=2,IFERROR(BC1524/W1524,0),IF(Dane!$C$9=3,IFERROR(BC1524/W1524,0),0))</f>
        <v>0</v>
      </c>
      <c r="BE1524" s="39">
        <f t="shared" si="360"/>
        <v>0</v>
      </c>
      <c r="BF1524" s="39">
        <v>0</v>
      </c>
      <c r="BG1524" s="39">
        <f t="shared" si="361"/>
        <v>0</v>
      </c>
      <c r="BH1524" s="39">
        <f>IF(Dane!$C$9=2,IF(ROUND((S1524+T1524)*BG1524,2)&gt;$AN$1,$AN$1,ROUND((S1524+T1524)*BG1524,2)),IF(Dane!$C$9=3,IF(ROUND((S1524+T1524)*BG1524,2)&gt;$AN$1,$AN$1,ROUND((S1524+T1524)*BG1524,2)),0))</f>
        <v>0</v>
      </c>
      <c r="BI1524" s="39">
        <v>0</v>
      </c>
      <c r="BJ1524" s="39">
        <f>IF(Dane!$C$9=3,IFERROR(J1524/AB1524,0),0)</f>
        <v>0</v>
      </c>
      <c r="BK1524" s="39">
        <f>IF(Dane!$C$9=3,IFERROR(ROUND(J1524-ROUND(J1524*0.0976,2)-ROUND(J1524*0.015,2)-ROUND(J1524*0.0245,2),2)/AB1524,0),0)</f>
        <v>0</v>
      </c>
      <c r="BL1524" s="39">
        <f t="shared" si="362"/>
        <v>0</v>
      </c>
      <c r="BM1524" s="39">
        <f t="shared" si="363"/>
        <v>0</v>
      </c>
      <c r="BN1524" s="39">
        <f t="shared" si="353"/>
        <v>0</v>
      </c>
      <c r="BO1524" s="39">
        <f>IF(Dane!$C$9=3,IFERROR(BN1524/AB1524,0),0)</f>
        <v>0</v>
      </c>
      <c r="BP1524" s="39">
        <f t="shared" si="364"/>
        <v>0</v>
      </c>
      <c r="BQ1524" s="39">
        <v>0</v>
      </c>
      <c r="BR1524" s="39">
        <f t="shared" si="365"/>
        <v>0</v>
      </c>
      <c r="BS1524" s="39">
        <f>IF(Dane!$C$9=3,IF(ROUND((X1524+Y1524)*BR1524,2)&gt;$AN$1,$AN$1,ROUND((X1524+Y1524)*BR1524,2)),0)</f>
        <v>0</v>
      </c>
      <c r="BT1524" s="39">
        <v>0</v>
      </c>
    </row>
    <row r="1525" spans="1:72">
      <c r="A1525" s="87">
        <v>1516</v>
      </c>
      <c r="B1525" s="1"/>
      <c r="C1525" s="1"/>
      <c r="D1525" s="2"/>
      <c r="E1525" s="3"/>
      <c r="F1525" s="4"/>
      <c r="G1525" s="5"/>
      <c r="H1525" s="5"/>
      <c r="I1525" s="6"/>
      <c r="J1525" s="5"/>
      <c r="K1525" s="5"/>
      <c r="L1525" s="5"/>
      <c r="M1525" s="55"/>
      <c r="N1525" s="8"/>
      <c r="O1525" s="105"/>
      <c r="P1525" s="5"/>
      <c r="Q1525" s="5"/>
      <c r="R1525" s="105">
        <f>Dane!$C$10</f>
        <v>0</v>
      </c>
      <c r="S1525" s="8"/>
      <c r="T1525" s="105"/>
      <c r="U1525" s="5"/>
      <c r="V1525" s="5"/>
      <c r="W1525" s="107">
        <f>Dane!$C$11</f>
        <v>0</v>
      </c>
      <c r="X1525" s="8"/>
      <c r="Y1525" s="105"/>
      <c r="Z1525" s="5"/>
      <c r="AA1525" s="5"/>
      <c r="AB1525" s="110">
        <f>Dane!$C$12</f>
        <v>0</v>
      </c>
      <c r="AC1525" s="108">
        <f>IF(Dane!$E$3=1,AP1525+BA1525+BL1525,IF(Dane!$E$3=2,AT1525+BE1525+BP1525,AW1525+BH1525+BS1525))</f>
        <v>0</v>
      </c>
      <c r="AD1525" s="14">
        <f>IF(Dane!$E$3=1,AQ1525+BB1525+BM1525,IF(Dane!$E$3=2,AU1525+BF1525+BQ1525,AX1525+BI1525+BT1525))</f>
        <v>0</v>
      </c>
      <c r="AE1525" s="14">
        <f>IF((J1525*Dane!$C$9)-AC1525&lt;0,0,(J1525*Dane!$C$9)-AC1525)</f>
        <v>0</v>
      </c>
      <c r="AF1525" s="61">
        <f>IF((K1525*Dane!$C$9)-AD1525&lt;0,0,(K1525*Dane!$C$9)-AD1525)</f>
        <v>0</v>
      </c>
      <c r="AG1525" s="93"/>
      <c r="AH1525" s="84">
        <f>IF(Dane!$E$3=1,AP1525,IF(Dane!$E$3=2,AT1525,AW1525))</f>
        <v>0</v>
      </c>
      <c r="AI1525" s="84">
        <f>IF(Dane!$E$3=1,AQ1525,IF(Dane!$E$3=2,AU1525,AX1525))</f>
        <v>0</v>
      </c>
      <c r="AJ1525" s="84">
        <f>IF(Dane!$E$3=1,BA1525,IF(Dane!$E$3=2,BE1525,BH1525))</f>
        <v>0</v>
      </c>
      <c r="AK1525" s="84">
        <f>IF(Dane!$E$3=1,BB1525,IF(Dane!$E$3=2,BF1525,BI1525))</f>
        <v>0</v>
      </c>
      <c r="AL1525" s="84">
        <f>IF(Dane!$E$3=1,BL1525,IF(Dane!$E$3=2,BP1525,BS1525))</f>
        <v>0</v>
      </c>
      <c r="AM1525" s="84">
        <f>IF(Dane!$E$3=1,BM1525,IF(Dane!$E$3=2,BQ1525,BT1525))</f>
        <v>0</v>
      </c>
      <c r="AN1525" s="39">
        <f>IF(Dane!$C$9="",0,IFERROR(J1525/R1525,0))</f>
        <v>0</v>
      </c>
      <c r="AO1525" s="39">
        <f>IF(Dane!$C$9="",0,IFERROR(ROUND(J1525-ROUND(J1525*0.0976,2)-ROUND(J1525*0.015,2)-ROUND(J1525*0.0245,2),2)/R1525,0))</f>
        <v>0</v>
      </c>
      <c r="AP1525" s="39">
        <f t="shared" si="354"/>
        <v>0</v>
      </c>
      <c r="AQ1525" s="39">
        <f t="shared" si="355"/>
        <v>0</v>
      </c>
      <c r="AR1525" s="39">
        <f t="shared" si="351"/>
        <v>0</v>
      </c>
      <c r="AS1525" s="39">
        <f>IF(Dane!$C$9="",0,IFERROR(AR1525/R1525,0))</f>
        <v>0</v>
      </c>
      <c r="AT1525" s="39">
        <f t="shared" si="356"/>
        <v>0</v>
      </c>
      <c r="AU1525" s="39">
        <v>0</v>
      </c>
      <c r="AV1525" s="39">
        <f t="shared" si="357"/>
        <v>0</v>
      </c>
      <c r="AW1525" s="39">
        <f>IF(Dane!$C$9="",0,IF(ROUND((N1525+O1525)*AV1525,2)&gt;$AN$1,$AN$1,ROUND((N1525+O1525)*AV1525,2)))</f>
        <v>0</v>
      </c>
      <c r="AX1525" s="39">
        <v>0</v>
      </c>
      <c r="AY1525" s="39">
        <f>IF(Dane!$C$9=2,IFERROR(J1525/W1525,0),IF(Dane!$C$9=3,IFERROR(J1525/W1525,0),0))</f>
        <v>0</v>
      </c>
      <c r="AZ1525" s="39">
        <f>IF(Dane!$C$9=2,IFERROR(ROUND(J1525-ROUND(J1525*0.0976,2)-ROUND(J1525*0.015,2)-ROUND(J1525*0.0245,2),2)/W1525,0),IF(Dane!$C$9=3,IFERROR(ROUND(J1525-ROUND(J1525*0.0976,2)-ROUND(J1525*0.015,2)-ROUND(J1525*0.0245,2),2)/W1525,0),0))</f>
        <v>0</v>
      </c>
      <c r="BA1525" s="39">
        <f t="shared" si="358"/>
        <v>0</v>
      </c>
      <c r="BB1525" s="39">
        <f t="shared" si="359"/>
        <v>0</v>
      </c>
      <c r="BC1525" s="39">
        <f t="shared" si="352"/>
        <v>0</v>
      </c>
      <c r="BD1525" s="39">
        <f>IF(Dane!$C$9=2,IFERROR(BC1525/W1525,0),IF(Dane!$C$9=3,IFERROR(BC1525/W1525,0),0))</f>
        <v>0</v>
      </c>
      <c r="BE1525" s="39">
        <f t="shared" si="360"/>
        <v>0</v>
      </c>
      <c r="BF1525" s="39">
        <v>0</v>
      </c>
      <c r="BG1525" s="39">
        <f t="shared" si="361"/>
        <v>0</v>
      </c>
      <c r="BH1525" s="39">
        <f>IF(Dane!$C$9=2,IF(ROUND((S1525+T1525)*BG1525,2)&gt;$AN$1,$AN$1,ROUND((S1525+T1525)*BG1525,2)),IF(Dane!$C$9=3,IF(ROUND((S1525+T1525)*BG1525,2)&gt;$AN$1,$AN$1,ROUND((S1525+T1525)*BG1525,2)),0))</f>
        <v>0</v>
      </c>
      <c r="BI1525" s="39">
        <v>0</v>
      </c>
      <c r="BJ1525" s="39">
        <f>IF(Dane!$C$9=3,IFERROR(J1525/AB1525,0),0)</f>
        <v>0</v>
      </c>
      <c r="BK1525" s="39">
        <f>IF(Dane!$C$9=3,IFERROR(ROUND(J1525-ROUND(J1525*0.0976,2)-ROUND(J1525*0.015,2)-ROUND(J1525*0.0245,2),2)/AB1525,0),0)</f>
        <v>0</v>
      </c>
      <c r="BL1525" s="39">
        <f t="shared" si="362"/>
        <v>0</v>
      </c>
      <c r="BM1525" s="39">
        <f t="shared" si="363"/>
        <v>0</v>
      </c>
      <c r="BN1525" s="39">
        <f t="shared" si="353"/>
        <v>0</v>
      </c>
      <c r="BO1525" s="39">
        <f>IF(Dane!$C$9=3,IFERROR(BN1525/AB1525,0),0)</f>
        <v>0</v>
      </c>
      <c r="BP1525" s="39">
        <f t="shared" si="364"/>
        <v>0</v>
      </c>
      <c r="BQ1525" s="39">
        <v>0</v>
      </c>
      <c r="BR1525" s="39">
        <f t="shared" si="365"/>
        <v>0</v>
      </c>
      <c r="BS1525" s="39">
        <f>IF(Dane!$C$9=3,IF(ROUND((X1525+Y1525)*BR1525,2)&gt;$AN$1,$AN$1,ROUND((X1525+Y1525)*BR1525,2)),0)</f>
        <v>0</v>
      </c>
      <c r="BT1525" s="39">
        <v>0</v>
      </c>
    </row>
    <row r="1526" spans="1:72">
      <c r="A1526" s="87">
        <v>1517</v>
      </c>
      <c r="B1526" s="1"/>
      <c r="C1526" s="1"/>
      <c r="D1526" s="2"/>
      <c r="E1526" s="3"/>
      <c r="F1526" s="4"/>
      <c r="G1526" s="5"/>
      <c r="H1526" s="5"/>
      <c r="I1526" s="6"/>
      <c r="J1526" s="5"/>
      <c r="K1526" s="5"/>
      <c r="L1526" s="5"/>
      <c r="M1526" s="55"/>
      <c r="N1526" s="8"/>
      <c r="O1526" s="105"/>
      <c r="P1526" s="5"/>
      <c r="Q1526" s="5"/>
      <c r="R1526" s="105">
        <f>Dane!$C$10</f>
        <v>0</v>
      </c>
      <c r="S1526" s="8"/>
      <c r="T1526" s="105"/>
      <c r="U1526" s="5"/>
      <c r="V1526" s="5"/>
      <c r="W1526" s="107">
        <f>Dane!$C$11</f>
        <v>0</v>
      </c>
      <c r="X1526" s="8"/>
      <c r="Y1526" s="105"/>
      <c r="Z1526" s="5"/>
      <c r="AA1526" s="5"/>
      <c r="AB1526" s="110">
        <f>Dane!$C$12</f>
        <v>0</v>
      </c>
      <c r="AC1526" s="108">
        <f>IF(Dane!$E$3=1,AP1526+BA1526+BL1526,IF(Dane!$E$3=2,AT1526+BE1526+BP1526,AW1526+BH1526+BS1526))</f>
        <v>0</v>
      </c>
      <c r="AD1526" s="14">
        <f>IF(Dane!$E$3=1,AQ1526+BB1526+BM1526,IF(Dane!$E$3=2,AU1526+BF1526+BQ1526,AX1526+BI1526+BT1526))</f>
        <v>0</v>
      </c>
      <c r="AE1526" s="14">
        <f>IF((J1526*Dane!$C$9)-AC1526&lt;0,0,(J1526*Dane!$C$9)-AC1526)</f>
        <v>0</v>
      </c>
      <c r="AF1526" s="61">
        <f>IF((K1526*Dane!$C$9)-AD1526&lt;0,0,(K1526*Dane!$C$9)-AD1526)</f>
        <v>0</v>
      </c>
      <c r="AG1526" s="93"/>
      <c r="AH1526" s="84">
        <f>IF(Dane!$E$3=1,AP1526,IF(Dane!$E$3=2,AT1526,AW1526))</f>
        <v>0</v>
      </c>
      <c r="AI1526" s="84">
        <f>IF(Dane!$E$3=1,AQ1526,IF(Dane!$E$3=2,AU1526,AX1526))</f>
        <v>0</v>
      </c>
      <c r="AJ1526" s="84">
        <f>IF(Dane!$E$3=1,BA1526,IF(Dane!$E$3=2,BE1526,BH1526))</f>
        <v>0</v>
      </c>
      <c r="AK1526" s="84">
        <f>IF(Dane!$E$3=1,BB1526,IF(Dane!$E$3=2,BF1526,BI1526))</f>
        <v>0</v>
      </c>
      <c r="AL1526" s="84">
        <f>IF(Dane!$E$3=1,BL1526,IF(Dane!$E$3=2,BP1526,BS1526))</f>
        <v>0</v>
      </c>
      <c r="AM1526" s="84">
        <f>IF(Dane!$E$3=1,BM1526,IF(Dane!$E$3=2,BQ1526,BT1526))</f>
        <v>0</v>
      </c>
      <c r="AN1526" s="39">
        <f>IF(Dane!$C$9="",0,IFERROR(J1526/R1526,0))</f>
        <v>0</v>
      </c>
      <c r="AO1526" s="39">
        <f>IF(Dane!$C$9="",0,IFERROR(ROUND(J1526-ROUND(J1526*0.0976,2)-ROUND(J1526*0.015,2)-ROUND(J1526*0.0245,2),2)/R1526,0))</f>
        <v>0</v>
      </c>
      <c r="AP1526" s="39">
        <f t="shared" si="354"/>
        <v>0</v>
      </c>
      <c r="AQ1526" s="39">
        <f t="shared" si="355"/>
        <v>0</v>
      </c>
      <c r="AR1526" s="39">
        <f t="shared" si="351"/>
        <v>0</v>
      </c>
      <c r="AS1526" s="39">
        <f>IF(Dane!$C$9="",0,IFERROR(AR1526/R1526,0))</f>
        <v>0</v>
      </c>
      <c r="AT1526" s="39">
        <f t="shared" si="356"/>
        <v>0</v>
      </c>
      <c r="AU1526" s="39">
        <v>0</v>
      </c>
      <c r="AV1526" s="39">
        <f t="shared" si="357"/>
        <v>0</v>
      </c>
      <c r="AW1526" s="39">
        <f>IF(Dane!$C$9="",0,IF(ROUND((N1526+O1526)*AV1526,2)&gt;$AN$1,$AN$1,ROUND((N1526+O1526)*AV1526,2)))</f>
        <v>0</v>
      </c>
      <c r="AX1526" s="39">
        <v>0</v>
      </c>
      <c r="AY1526" s="39">
        <f>IF(Dane!$C$9=2,IFERROR(J1526/W1526,0),IF(Dane!$C$9=3,IFERROR(J1526/W1526,0),0))</f>
        <v>0</v>
      </c>
      <c r="AZ1526" s="39">
        <f>IF(Dane!$C$9=2,IFERROR(ROUND(J1526-ROUND(J1526*0.0976,2)-ROUND(J1526*0.015,2)-ROUND(J1526*0.0245,2),2)/W1526,0),IF(Dane!$C$9=3,IFERROR(ROUND(J1526-ROUND(J1526*0.0976,2)-ROUND(J1526*0.015,2)-ROUND(J1526*0.0245,2),2)/W1526,0),0))</f>
        <v>0</v>
      </c>
      <c r="BA1526" s="39">
        <f t="shared" si="358"/>
        <v>0</v>
      </c>
      <c r="BB1526" s="39">
        <f t="shared" si="359"/>
        <v>0</v>
      </c>
      <c r="BC1526" s="39">
        <f t="shared" si="352"/>
        <v>0</v>
      </c>
      <c r="BD1526" s="39">
        <f>IF(Dane!$C$9=2,IFERROR(BC1526/W1526,0),IF(Dane!$C$9=3,IFERROR(BC1526/W1526,0),0))</f>
        <v>0</v>
      </c>
      <c r="BE1526" s="39">
        <f t="shared" si="360"/>
        <v>0</v>
      </c>
      <c r="BF1526" s="39">
        <v>0</v>
      </c>
      <c r="BG1526" s="39">
        <f t="shared" si="361"/>
        <v>0</v>
      </c>
      <c r="BH1526" s="39">
        <f>IF(Dane!$C$9=2,IF(ROUND((S1526+T1526)*BG1526,2)&gt;$AN$1,$AN$1,ROUND((S1526+T1526)*BG1526,2)),IF(Dane!$C$9=3,IF(ROUND((S1526+T1526)*BG1526,2)&gt;$AN$1,$AN$1,ROUND((S1526+T1526)*BG1526,2)),0))</f>
        <v>0</v>
      </c>
      <c r="BI1526" s="39">
        <v>0</v>
      </c>
      <c r="BJ1526" s="39">
        <f>IF(Dane!$C$9=3,IFERROR(J1526/AB1526,0),0)</f>
        <v>0</v>
      </c>
      <c r="BK1526" s="39">
        <f>IF(Dane!$C$9=3,IFERROR(ROUND(J1526-ROUND(J1526*0.0976,2)-ROUND(J1526*0.015,2)-ROUND(J1526*0.0245,2),2)/AB1526,0),0)</f>
        <v>0</v>
      </c>
      <c r="BL1526" s="39">
        <f t="shared" si="362"/>
        <v>0</v>
      </c>
      <c r="BM1526" s="39">
        <f t="shared" si="363"/>
        <v>0</v>
      </c>
      <c r="BN1526" s="39">
        <f t="shared" si="353"/>
        <v>0</v>
      </c>
      <c r="BO1526" s="39">
        <f>IF(Dane!$C$9=3,IFERROR(BN1526/AB1526,0),0)</f>
        <v>0</v>
      </c>
      <c r="BP1526" s="39">
        <f t="shared" si="364"/>
        <v>0</v>
      </c>
      <c r="BQ1526" s="39">
        <v>0</v>
      </c>
      <c r="BR1526" s="39">
        <f t="shared" si="365"/>
        <v>0</v>
      </c>
      <c r="BS1526" s="39">
        <f>IF(Dane!$C$9=3,IF(ROUND((X1526+Y1526)*BR1526,2)&gt;$AN$1,$AN$1,ROUND((X1526+Y1526)*BR1526,2)),0)</f>
        <v>0</v>
      </c>
      <c r="BT1526" s="39">
        <v>0</v>
      </c>
    </row>
    <row r="1527" spans="1:72">
      <c r="A1527" s="87">
        <v>1518</v>
      </c>
      <c r="B1527" s="1"/>
      <c r="C1527" s="1"/>
      <c r="D1527" s="2"/>
      <c r="E1527" s="3"/>
      <c r="F1527" s="4"/>
      <c r="G1527" s="5"/>
      <c r="H1527" s="5"/>
      <c r="I1527" s="6"/>
      <c r="J1527" s="5"/>
      <c r="K1527" s="5"/>
      <c r="L1527" s="5"/>
      <c r="M1527" s="55"/>
      <c r="N1527" s="8"/>
      <c r="O1527" s="105"/>
      <c r="P1527" s="5"/>
      <c r="Q1527" s="5"/>
      <c r="R1527" s="105">
        <f>Dane!$C$10</f>
        <v>0</v>
      </c>
      <c r="S1527" s="8"/>
      <c r="T1527" s="105"/>
      <c r="U1527" s="5"/>
      <c r="V1527" s="5"/>
      <c r="W1527" s="107">
        <f>Dane!$C$11</f>
        <v>0</v>
      </c>
      <c r="X1527" s="8"/>
      <c r="Y1527" s="105"/>
      <c r="Z1527" s="5"/>
      <c r="AA1527" s="5"/>
      <c r="AB1527" s="110">
        <f>Dane!$C$12</f>
        <v>0</v>
      </c>
      <c r="AC1527" s="108">
        <f>IF(Dane!$E$3=1,AP1527+BA1527+BL1527,IF(Dane!$E$3=2,AT1527+BE1527+BP1527,AW1527+BH1527+BS1527))</f>
        <v>0</v>
      </c>
      <c r="AD1527" s="14">
        <f>IF(Dane!$E$3=1,AQ1527+BB1527+BM1527,IF(Dane!$E$3=2,AU1527+BF1527+BQ1527,AX1527+BI1527+BT1527))</f>
        <v>0</v>
      </c>
      <c r="AE1527" s="14">
        <f>IF((J1527*Dane!$C$9)-AC1527&lt;0,0,(J1527*Dane!$C$9)-AC1527)</f>
        <v>0</v>
      </c>
      <c r="AF1527" s="61">
        <f>IF((K1527*Dane!$C$9)-AD1527&lt;0,0,(K1527*Dane!$C$9)-AD1527)</f>
        <v>0</v>
      </c>
      <c r="AG1527" s="93"/>
      <c r="AH1527" s="84">
        <f>IF(Dane!$E$3=1,AP1527,IF(Dane!$E$3=2,AT1527,AW1527))</f>
        <v>0</v>
      </c>
      <c r="AI1527" s="84">
        <f>IF(Dane!$E$3=1,AQ1527,IF(Dane!$E$3=2,AU1527,AX1527))</f>
        <v>0</v>
      </c>
      <c r="AJ1527" s="84">
        <f>IF(Dane!$E$3=1,BA1527,IF(Dane!$E$3=2,BE1527,BH1527))</f>
        <v>0</v>
      </c>
      <c r="AK1527" s="84">
        <f>IF(Dane!$E$3=1,BB1527,IF(Dane!$E$3=2,BF1527,BI1527))</f>
        <v>0</v>
      </c>
      <c r="AL1527" s="84">
        <f>IF(Dane!$E$3=1,BL1527,IF(Dane!$E$3=2,BP1527,BS1527))</f>
        <v>0</v>
      </c>
      <c r="AM1527" s="84">
        <f>IF(Dane!$E$3=1,BM1527,IF(Dane!$E$3=2,BQ1527,BT1527))</f>
        <v>0</v>
      </c>
      <c r="AN1527" s="39">
        <f>IF(Dane!$C$9="",0,IFERROR(J1527/R1527,0))</f>
        <v>0</v>
      </c>
      <c r="AO1527" s="39">
        <f>IF(Dane!$C$9="",0,IFERROR(ROUND(J1527-ROUND(J1527*0.0976,2)-ROUND(J1527*0.015,2)-ROUND(J1527*0.0245,2),2)/R1527,0))</f>
        <v>0</v>
      </c>
      <c r="AP1527" s="39">
        <f t="shared" si="354"/>
        <v>0</v>
      </c>
      <c r="AQ1527" s="39">
        <f t="shared" si="355"/>
        <v>0</v>
      </c>
      <c r="AR1527" s="39">
        <f t="shared" si="351"/>
        <v>0</v>
      </c>
      <c r="AS1527" s="39">
        <f>IF(Dane!$C$9="",0,IFERROR(AR1527/R1527,0))</f>
        <v>0</v>
      </c>
      <c r="AT1527" s="39">
        <f t="shared" si="356"/>
        <v>0</v>
      </c>
      <c r="AU1527" s="39">
        <v>0</v>
      </c>
      <c r="AV1527" s="39">
        <f t="shared" si="357"/>
        <v>0</v>
      </c>
      <c r="AW1527" s="39">
        <f>IF(Dane!$C$9="",0,IF(ROUND((N1527+O1527)*AV1527,2)&gt;$AN$1,$AN$1,ROUND((N1527+O1527)*AV1527,2)))</f>
        <v>0</v>
      </c>
      <c r="AX1527" s="39">
        <v>0</v>
      </c>
      <c r="AY1527" s="39">
        <f>IF(Dane!$C$9=2,IFERROR(J1527/W1527,0),IF(Dane!$C$9=3,IFERROR(J1527/W1527,0),0))</f>
        <v>0</v>
      </c>
      <c r="AZ1527" s="39">
        <f>IF(Dane!$C$9=2,IFERROR(ROUND(J1527-ROUND(J1527*0.0976,2)-ROUND(J1527*0.015,2)-ROUND(J1527*0.0245,2),2)/W1527,0),IF(Dane!$C$9=3,IFERROR(ROUND(J1527-ROUND(J1527*0.0976,2)-ROUND(J1527*0.015,2)-ROUND(J1527*0.0245,2),2)/W1527,0),0))</f>
        <v>0</v>
      </c>
      <c r="BA1527" s="39">
        <f t="shared" si="358"/>
        <v>0</v>
      </c>
      <c r="BB1527" s="39">
        <f t="shared" si="359"/>
        <v>0</v>
      </c>
      <c r="BC1527" s="39">
        <f t="shared" si="352"/>
        <v>0</v>
      </c>
      <c r="BD1527" s="39">
        <f>IF(Dane!$C$9=2,IFERROR(BC1527/W1527,0),IF(Dane!$C$9=3,IFERROR(BC1527/W1527,0),0))</f>
        <v>0</v>
      </c>
      <c r="BE1527" s="39">
        <f t="shared" si="360"/>
        <v>0</v>
      </c>
      <c r="BF1527" s="39">
        <v>0</v>
      </c>
      <c r="BG1527" s="39">
        <f t="shared" si="361"/>
        <v>0</v>
      </c>
      <c r="BH1527" s="39">
        <f>IF(Dane!$C$9=2,IF(ROUND((S1527+T1527)*BG1527,2)&gt;$AN$1,$AN$1,ROUND((S1527+T1527)*BG1527,2)),IF(Dane!$C$9=3,IF(ROUND((S1527+T1527)*BG1527,2)&gt;$AN$1,$AN$1,ROUND((S1527+T1527)*BG1527,2)),0))</f>
        <v>0</v>
      </c>
      <c r="BI1527" s="39">
        <v>0</v>
      </c>
      <c r="BJ1527" s="39">
        <f>IF(Dane!$C$9=3,IFERROR(J1527/AB1527,0),0)</f>
        <v>0</v>
      </c>
      <c r="BK1527" s="39">
        <f>IF(Dane!$C$9=3,IFERROR(ROUND(J1527-ROUND(J1527*0.0976,2)-ROUND(J1527*0.015,2)-ROUND(J1527*0.0245,2),2)/AB1527,0),0)</f>
        <v>0</v>
      </c>
      <c r="BL1527" s="39">
        <f t="shared" si="362"/>
        <v>0</v>
      </c>
      <c r="BM1527" s="39">
        <f t="shared" si="363"/>
        <v>0</v>
      </c>
      <c r="BN1527" s="39">
        <f t="shared" si="353"/>
        <v>0</v>
      </c>
      <c r="BO1527" s="39">
        <f>IF(Dane!$C$9=3,IFERROR(BN1527/AB1527,0),0)</f>
        <v>0</v>
      </c>
      <c r="BP1527" s="39">
        <f t="shared" si="364"/>
        <v>0</v>
      </c>
      <c r="BQ1527" s="39">
        <v>0</v>
      </c>
      <c r="BR1527" s="39">
        <f t="shared" si="365"/>
        <v>0</v>
      </c>
      <c r="BS1527" s="39">
        <f>IF(Dane!$C$9=3,IF(ROUND((X1527+Y1527)*BR1527,2)&gt;$AN$1,$AN$1,ROUND((X1527+Y1527)*BR1527,2)),0)</f>
        <v>0</v>
      </c>
      <c r="BT1527" s="39">
        <v>0</v>
      </c>
    </row>
    <row r="1528" spans="1:72">
      <c r="A1528" s="87">
        <v>1519</v>
      </c>
      <c r="B1528" s="1"/>
      <c r="C1528" s="1"/>
      <c r="D1528" s="2"/>
      <c r="E1528" s="3"/>
      <c r="F1528" s="4"/>
      <c r="G1528" s="5"/>
      <c r="H1528" s="5"/>
      <c r="I1528" s="6"/>
      <c r="J1528" s="5"/>
      <c r="K1528" s="5"/>
      <c r="L1528" s="5"/>
      <c r="M1528" s="55"/>
      <c r="N1528" s="8"/>
      <c r="O1528" s="105"/>
      <c r="P1528" s="5"/>
      <c r="Q1528" s="5"/>
      <c r="R1528" s="105">
        <f>Dane!$C$10</f>
        <v>0</v>
      </c>
      <c r="S1528" s="8"/>
      <c r="T1528" s="105"/>
      <c r="U1528" s="5"/>
      <c r="V1528" s="5"/>
      <c r="W1528" s="107">
        <f>Dane!$C$11</f>
        <v>0</v>
      </c>
      <c r="X1528" s="8"/>
      <c r="Y1528" s="105"/>
      <c r="Z1528" s="5"/>
      <c r="AA1528" s="5"/>
      <c r="AB1528" s="110">
        <f>Dane!$C$12</f>
        <v>0</v>
      </c>
      <c r="AC1528" s="108">
        <f>IF(Dane!$E$3=1,AP1528+BA1528+BL1528,IF(Dane!$E$3=2,AT1528+BE1528+BP1528,AW1528+BH1528+BS1528))</f>
        <v>0</v>
      </c>
      <c r="AD1528" s="14">
        <f>IF(Dane!$E$3=1,AQ1528+BB1528+BM1528,IF(Dane!$E$3=2,AU1528+BF1528+BQ1528,AX1528+BI1528+BT1528))</f>
        <v>0</v>
      </c>
      <c r="AE1528" s="14">
        <f>IF((J1528*Dane!$C$9)-AC1528&lt;0,0,(J1528*Dane!$C$9)-AC1528)</f>
        <v>0</v>
      </c>
      <c r="AF1528" s="61">
        <f>IF((K1528*Dane!$C$9)-AD1528&lt;0,0,(K1528*Dane!$C$9)-AD1528)</f>
        <v>0</v>
      </c>
      <c r="AG1528" s="93"/>
      <c r="AH1528" s="84">
        <f>IF(Dane!$E$3=1,AP1528,IF(Dane!$E$3=2,AT1528,AW1528))</f>
        <v>0</v>
      </c>
      <c r="AI1528" s="84">
        <f>IF(Dane!$E$3=1,AQ1528,IF(Dane!$E$3=2,AU1528,AX1528))</f>
        <v>0</v>
      </c>
      <c r="AJ1528" s="84">
        <f>IF(Dane!$E$3=1,BA1528,IF(Dane!$E$3=2,BE1528,BH1528))</f>
        <v>0</v>
      </c>
      <c r="AK1528" s="84">
        <f>IF(Dane!$E$3=1,BB1528,IF(Dane!$E$3=2,BF1528,BI1528))</f>
        <v>0</v>
      </c>
      <c r="AL1528" s="84">
        <f>IF(Dane!$E$3=1,BL1528,IF(Dane!$E$3=2,BP1528,BS1528))</f>
        <v>0</v>
      </c>
      <c r="AM1528" s="84">
        <f>IF(Dane!$E$3=1,BM1528,IF(Dane!$E$3=2,BQ1528,BT1528))</f>
        <v>0</v>
      </c>
      <c r="AN1528" s="39">
        <f>IF(Dane!$C$9="",0,IFERROR(J1528/R1528,0))</f>
        <v>0</v>
      </c>
      <c r="AO1528" s="39">
        <f>IF(Dane!$C$9="",0,IFERROR(ROUND(J1528-ROUND(J1528*0.0976,2)-ROUND(J1528*0.015,2)-ROUND(J1528*0.0245,2),2)/R1528,0))</f>
        <v>0</v>
      </c>
      <c r="AP1528" s="39">
        <f t="shared" si="354"/>
        <v>0</v>
      </c>
      <c r="AQ1528" s="39">
        <f t="shared" si="355"/>
        <v>0</v>
      </c>
      <c r="AR1528" s="39">
        <f t="shared" si="351"/>
        <v>0</v>
      </c>
      <c r="AS1528" s="39">
        <f>IF(Dane!$C$9="",0,IFERROR(AR1528/R1528,0))</f>
        <v>0</v>
      </c>
      <c r="AT1528" s="39">
        <f t="shared" si="356"/>
        <v>0</v>
      </c>
      <c r="AU1528" s="39">
        <v>0</v>
      </c>
      <c r="AV1528" s="39">
        <f t="shared" si="357"/>
        <v>0</v>
      </c>
      <c r="AW1528" s="39">
        <f>IF(Dane!$C$9="",0,IF(ROUND((N1528+O1528)*AV1528,2)&gt;$AN$1,$AN$1,ROUND((N1528+O1528)*AV1528,2)))</f>
        <v>0</v>
      </c>
      <c r="AX1528" s="39">
        <v>0</v>
      </c>
      <c r="AY1528" s="39">
        <f>IF(Dane!$C$9=2,IFERROR(J1528/W1528,0),IF(Dane!$C$9=3,IFERROR(J1528/W1528,0),0))</f>
        <v>0</v>
      </c>
      <c r="AZ1528" s="39">
        <f>IF(Dane!$C$9=2,IFERROR(ROUND(J1528-ROUND(J1528*0.0976,2)-ROUND(J1528*0.015,2)-ROUND(J1528*0.0245,2),2)/W1528,0),IF(Dane!$C$9=3,IFERROR(ROUND(J1528-ROUND(J1528*0.0976,2)-ROUND(J1528*0.015,2)-ROUND(J1528*0.0245,2),2)/W1528,0),0))</f>
        <v>0</v>
      </c>
      <c r="BA1528" s="39">
        <f t="shared" si="358"/>
        <v>0</v>
      </c>
      <c r="BB1528" s="39">
        <f t="shared" si="359"/>
        <v>0</v>
      </c>
      <c r="BC1528" s="39">
        <f t="shared" si="352"/>
        <v>0</v>
      </c>
      <c r="BD1528" s="39">
        <f>IF(Dane!$C$9=2,IFERROR(BC1528/W1528,0),IF(Dane!$C$9=3,IFERROR(BC1528/W1528,0),0))</f>
        <v>0</v>
      </c>
      <c r="BE1528" s="39">
        <f t="shared" si="360"/>
        <v>0</v>
      </c>
      <c r="BF1528" s="39">
        <v>0</v>
      </c>
      <c r="BG1528" s="39">
        <f t="shared" si="361"/>
        <v>0</v>
      </c>
      <c r="BH1528" s="39">
        <f>IF(Dane!$C$9=2,IF(ROUND((S1528+T1528)*BG1528,2)&gt;$AN$1,$AN$1,ROUND((S1528+T1528)*BG1528,2)),IF(Dane!$C$9=3,IF(ROUND((S1528+T1528)*BG1528,2)&gt;$AN$1,$AN$1,ROUND((S1528+T1528)*BG1528,2)),0))</f>
        <v>0</v>
      </c>
      <c r="BI1528" s="39">
        <v>0</v>
      </c>
      <c r="BJ1528" s="39">
        <f>IF(Dane!$C$9=3,IFERROR(J1528/AB1528,0),0)</f>
        <v>0</v>
      </c>
      <c r="BK1528" s="39">
        <f>IF(Dane!$C$9=3,IFERROR(ROUND(J1528-ROUND(J1528*0.0976,2)-ROUND(J1528*0.015,2)-ROUND(J1528*0.0245,2),2)/AB1528,0),0)</f>
        <v>0</v>
      </c>
      <c r="BL1528" s="39">
        <f t="shared" si="362"/>
        <v>0</v>
      </c>
      <c r="BM1528" s="39">
        <f t="shared" si="363"/>
        <v>0</v>
      </c>
      <c r="BN1528" s="39">
        <f t="shared" si="353"/>
        <v>0</v>
      </c>
      <c r="BO1528" s="39">
        <f>IF(Dane!$C$9=3,IFERROR(BN1528/AB1528,0),0)</f>
        <v>0</v>
      </c>
      <c r="BP1528" s="39">
        <f t="shared" si="364"/>
        <v>0</v>
      </c>
      <c r="BQ1528" s="39">
        <v>0</v>
      </c>
      <c r="BR1528" s="39">
        <f t="shared" si="365"/>
        <v>0</v>
      </c>
      <c r="BS1528" s="39">
        <f>IF(Dane!$C$9=3,IF(ROUND((X1528+Y1528)*BR1528,2)&gt;$AN$1,$AN$1,ROUND((X1528+Y1528)*BR1528,2)),0)</f>
        <v>0</v>
      </c>
      <c r="BT1528" s="39">
        <v>0</v>
      </c>
    </row>
    <row r="1529" spans="1:72">
      <c r="A1529" s="87">
        <v>1520</v>
      </c>
      <c r="B1529" s="1"/>
      <c r="C1529" s="1"/>
      <c r="D1529" s="2"/>
      <c r="E1529" s="3"/>
      <c r="F1529" s="4"/>
      <c r="G1529" s="5"/>
      <c r="H1529" s="5"/>
      <c r="I1529" s="6"/>
      <c r="J1529" s="5"/>
      <c r="K1529" s="5"/>
      <c r="L1529" s="5"/>
      <c r="M1529" s="55"/>
      <c r="N1529" s="8"/>
      <c r="O1529" s="105"/>
      <c r="P1529" s="5"/>
      <c r="Q1529" s="5"/>
      <c r="R1529" s="105">
        <f>Dane!$C$10</f>
        <v>0</v>
      </c>
      <c r="S1529" s="8"/>
      <c r="T1529" s="105"/>
      <c r="U1529" s="5"/>
      <c r="V1529" s="5"/>
      <c r="W1529" s="107">
        <f>Dane!$C$11</f>
        <v>0</v>
      </c>
      <c r="X1529" s="8"/>
      <c r="Y1529" s="105"/>
      <c r="Z1529" s="5"/>
      <c r="AA1529" s="5"/>
      <c r="AB1529" s="110">
        <f>Dane!$C$12</f>
        <v>0</v>
      </c>
      <c r="AC1529" s="108">
        <f>IF(Dane!$E$3=1,AP1529+BA1529+BL1529,IF(Dane!$E$3=2,AT1529+BE1529+BP1529,AW1529+BH1529+BS1529))</f>
        <v>0</v>
      </c>
      <c r="AD1529" s="14">
        <f>IF(Dane!$E$3=1,AQ1529+BB1529+BM1529,IF(Dane!$E$3=2,AU1529+BF1529+BQ1529,AX1529+BI1529+BT1529))</f>
        <v>0</v>
      </c>
      <c r="AE1529" s="14">
        <f>IF((J1529*Dane!$C$9)-AC1529&lt;0,0,(J1529*Dane!$C$9)-AC1529)</f>
        <v>0</v>
      </c>
      <c r="AF1529" s="61">
        <f>IF((K1529*Dane!$C$9)-AD1529&lt;0,0,(K1529*Dane!$C$9)-AD1529)</f>
        <v>0</v>
      </c>
      <c r="AG1529" s="93"/>
      <c r="AH1529" s="84">
        <f>IF(Dane!$E$3=1,AP1529,IF(Dane!$E$3=2,AT1529,AW1529))</f>
        <v>0</v>
      </c>
      <c r="AI1529" s="84">
        <f>IF(Dane!$E$3=1,AQ1529,IF(Dane!$E$3=2,AU1529,AX1529))</f>
        <v>0</v>
      </c>
      <c r="AJ1529" s="84">
        <f>IF(Dane!$E$3=1,BA1529,IF(Dane!$E$3=2,BE1529,BH1529))</f>
        <v>0</v>
      </c>
      <c r="AK1529" s="84">
        <f>IF(Dane!$E$3=1,BB1529,IF(Dane!$E$3=2,BF1529,BI1529))</f>
        <v>0</v>
      </c>
      <c r="AL1529" s="84">
        <f>IF(Dane!$E$3=1,BL1529,IF(Dane!$E$3=2,BP1529,BS1529))</f>
        <v>0</v>
      </c>
      <c r="AM1529" s="84">
        <f>IF(Dane!$E$3=1,BM1529,IF(Dane!$E$3=2,BQ1529,BT1529))</f>
        <v>0</v>
      </c>
      <c r="AN1529" s="39">
        <f>IF(Dane!$C$9="",0,IFERROR(J1529/R1529,0))</f>
        <v>0</v>
      </c>
      <c r="AO1529" s="39">
        <f>IF(Dane!$C$9="",0,IFERROR(ROUND(J1529-ROUND(J1529*0.0976,2)-ROUND(J1529*0.015,2)-ROUND(J1529*0.0245,2),2)/R1529,0))</f>
        <v>0</v>
      </c>
      <c r="AP1529" s="39">
        <f t="shared" si="354"/>
        <v>0</v>
      </c>
      <c r="AQ1529" s="39">
        <f t="shared" si="355"/>
        <v>0</v>
      </c>
      <c r="AR1529" s="39">
        <f t="shared" si="351"/>
        <v>0</v>
      </c>
      <c r="AS1529" s="39">
        <f>IF(Dane!$C$9="",0,IFERROR(AR1529/R1529,0))</f>
        <v>0</v>
      </c>
      <c r="AT1529" s="39">
        <f t="shared" si="356"/>
        <v>0</v>
      </c>
      <c r="AU1529" s="39">
        <v>0</v>
      </c>
      <c r="AV1529" s="39">
        <f t="shared" si="357"/>
        <v>0</v>
      </c>
      <c r="AW1529" s="39">
        <f>IF(Dane!$C$9="",0,IF(ROUND((N1529+O1529)*AV1529,2)&gt;$AN$1,$AN$1,ROUND((N1529+O1529)*AV1529,2)))</f>
        <v>0</v>
      </c>
      <c r="AX1529" s="39">
        <v>0</v>
      </c>
      <c r="AY1529" s="39">
        <f>IF(Dane!$C$9=2,IFERROR(J1529/W1529,0),IF(Dane!$C$9=3,IFERROR(J1529/W1529,0),0))</f>
        <v>0</v>
      </c>
      <c r="AZ1529" s="39">
        <f>IF(Dane!$C$9=2,IFERROR(ROUND(J1529-ROUND(J1529*0.0976,2)-ROUND(J1529*0.015,2)-ROUND(J1529*0.0245,2),2)/W1529,0),IF(Dane!$C$9=3,IFERROR(ROUND(J1529-ROUND(J1529*0.0976,2)-ROUND(J1529*0.015,2)-ROUND(J1529*0.0245,2),2)/W1529,0),0))</f>
        <v>0</v>
      </c>
      <c r="BA1529" s="39">
        <f t="shared" si="358"/>
        <v>0</v>
      </c>
      <c r="BB1529" s="39">
        <f t="shared" si="359"/>
        <v>0</v>
      </c>
      <c r="BC1529" s="39">
        <f t="shared" si="352"/>
        <v>0</v>
      </c>
      <c r="BD1529" s="39">
        <f>IF(Dane!$C$9=2,IFERROR(BC1529/W1529,0),IF(Dane!$C$9=3,IFERROR(BC1529/W1529,0),0))</f>
        <v>0</v>
      </c>
      <c r="BE1529" s="39">
        <f t="shared" si="360"/>
        <v>0</v>
      </c>
      <c r="BF1529" s="39">
        <v>0</v>
      </c>
      <c r="BG1529" s="39">
        <f t="shared" si="361"/>
        <v>0</v>
      </c>
      <c r="BH1529" s="39">
        <f>IF(Dane!$C$9=2,IF(ROUND((S1529+T1529)*BG1529,2)&gt;$AN$1,$AN$1,ROUND((S1529+T1529)*BG1529,2)),IF(Dane!$C$9=3,IF(ROUND((S1529+T1529)*BG1529,2)&gt;$AN$1,$AN$1,ROUND((S1529+T1529)*BG1529,2)),0))</f>
        <v>0</v>
      </c>
      <c r="BI1529" s="39">
        <v>0</v>
      </c>
      <c r="BJ1529" s="39">
        <f>IF(Dane!$C$9=3,IFERROR(J1529/AB1529,0),0)</f>
        <v>0</v>
      </c>
      <c r="BK1529" s="39">
        <f>IF(Dane!$C$9=3,IFERROR(ROUND(J1529-ROUND(J1529*0.0976,2)-ROUND(J1529*0.015,2)-ROUND(J1529*0.0245,2),2)/AB1529,0),0)</f>
        <v>0</v>
      </c>
      <c r="BL1529" s="39">
        <f t="shared" si="362"/>
        <v>0</v>
      </c>
      <c r="BM1529" s="39">
        <f t="shared" si="363"/>
        <v>0</v>
      </c>
      <c r="BN1529" s="39">
        <f t="shared" si="353"/>
        <v>0</v>
      </c>
      <c r="BO1529" s="39">
        <f>IF(Dane!$C$9=3,IFERROR(BN1529/AB1529,0),0)</f>
        <v>0</v>
      </c>
      <c r="BP1529" s="39">
        <f t="shared" si="364"/>
        <v>0</v>
      </c>
      <c r="BQ1529" s="39">
        <v>0</v>
      </c>
      <c r="BR1529" s="39">
        <f t="shared" si="365"/>
        <v>0</v>
      </c>
      <c r="BS1529" s="39">
        <f>IF(Dane!$C$9=3,IF(ROUND((X1529+Y1529)*BR1529,2)&gt;$AN$1,$AN$1,ROUND((X1529+Y1529)*BR1529,2)),0)</f>
        <v>0</v>
      </c>
      <c r="BT1529" s="39">
        <v>0</v>
      </c>
    </row>
    <row r="1530" spans="1:72">
      <c r="A1530" s="87">
        <v>1521</v>
      </c>
      <c r="B1530" s="1"/>
      <c r="C1530" s="1"/>
      <c r="D1530" s="2"/>
      <c r="E1530" s="3"/>
      <c r="F1530" s="4"/>
      <c r="G1530" s="5"/>
      <c r="H1530" s="5"/>
      <c r="I1530" s="6"/>
      <c r="J1530" s="5"/>
      <c r="K1530" s="5"/>
      <c r="L1530" s="5"/>
      <c r="M1530" s="55"/>
      <c r="N1530" s="8"/>
      <c r="O1530" s="105"/>
      <c r="P1530" s="5"/>
      <c r="Q1530" s="5"/>
      <c r="R1530" s="105">
        <f>Dane!$C$10</f>
        <v>0</v>
      </c>
      <c r="S1530" s="8"/>
      <c r="T1530" s="105"/>
      <c r="U1530" s="5"/>
      <c r="V1530" s="5"/>
      <c r="W1530" s="107">
        <f>Dane!$C$11</f>
        <v>0</v>
      </c>
      <c r="X1530" s="8"/>
      <c r="Y1530" s="105"/>
      <c r="Z1530" s="5"/>
      <c r="AA1530" s="5"/>
      <c r="AB1530" s="110">
        <f>Dane!$C$12</f>
        <v>0</v>
      </c>
      <c r="AC1530" s="108">
        <f>IF(Dane!$E$3=1,AP1530+BA1530+BL1530,IF(Dane!$E$3=2,AT1530+BE1530+BP1530,AW1530+BH1530+BS1530))</f>
        <v>0</v>
      </c>
      <c r="AD1530" s="14">
        <f>IF(Dane!$E$3=1,AQ1530+BB1530+BM1530,IF(Dane!$E$3=2,AU1530+BF1530+BQ1530,AX1530+BI1530+BT1530))</f>
        <v>0</v>
      </c>
      <c r="AE1530" s="14">
        <f>IF((J1530*Dane!$C$9)-AC1530&lt;0,0,(J1530*Dane!$C$9)-AC1530)</f>
        <v>0</v>
      </c>
      <c r="AF1530" s="61">
        <f>IF((K1530*Dane!$C$9)-AD1530&lt;0,0,(K1530*Dane!$C$9)-AD1530)</f>
        <v>0</v>
      </c>
      <c r="AG1530" s="93"/>
      <c r="AH1530" s="84">
        <f>IF(Dane!$E$3=1,AP1530,IF(Dane!$E$3=2,AT1530,AW1530))</f>
        <v>0</v>
      </c>
      <c r="AI1530" s="84">
        <f>IF(Dane!$E$3=1,AQ1530,IF(Dane!$E$3=2,AU1530,AX1530))</f>
        <v>0</v>
      </c>
      <c r="AJ1530" s="84">
        <f>IF(Dane!$E$3=1,BA1530,IF(Dane!$E$3=2,BE1530,BH1530))</f>
        <v>0</v>
      </c>
      <c r="AK1530" s="84">
        <f>IF(Dane!$E$3=1,BB1530,IF(Dane!$E$3=2,BF1530,BI1530))</f>
        <v>0</v>
      </c>
      <c r="AL1530" s="84">
        <f>IF(Dane!$E$3=1,BL1530,IF(Dane!$E$3=2,BP1530,BS1530))</f>
        <v>0</v>
      </c>
      <c r="AM1530" s="84">
        <f>IF(Dane!$E$3=1,BM1530,IF(Dane!$E$3=2,BQ1530,BT1530))</f>
        <v>0</v>
      </c>
      <c r="AN1530" s="39">
        <f>IF(Dane!$C$9="",0,IFERROR(J1530/R1530,0))</f>
        <v>0</v>
      </c>
      <c r="AO1530" s="39">
        <f>IF(Dane!$C$9="",0,IFERROR(ROUND(J1530-ROUND(J1530*0.0976,2)-ROUND(J1530*0.015,2)-ROUND(J1530*0.0245,2),2)/R1530,0))</f>
        <v>0</v>
      </c>
      <c r="AP1530" s="39">
        <f t="shared" si="354"/>
        <v>0</v>
      </c>
      <c r="AQ1530" s="39">
        <f t="shared" si="355"/>
        <v>0</v>
      </c>
      <c r="AR1530" s="39">
        <f t="shared" si="351"/>
        <v>0</v>
      </c>
      <c r="AS1530" s="39">
        <f>IF(Dane!$C$9="",0,IFERROR(AR1530/R1530,0))</f>
        <v>0</v>
      </c>
      <c r="AT1530" s="39">
        <f t="shared" si="356"/>
        <v>0</v>
      </c>
      <c r="AU1530" s="39">
        <v>0</v>
      </c>
      <c r="AV1530" s="39">
        <f t="shared" si="357"/>
        <v>0</v>
      </c>
      <c r="AW1530" s="39">
        <f>IF(Dane!$C$9="",0,IF(ROUND((N1530+O1530)*AV1530,2)&gt;$AN$1,$AN$1,ROUND((N1530+O1530)*AV1530,2)))</f>
        <v>0</v>
      </c>
      <c r="AX1530" s="39">
        <v>0</v>
      </c>
      <c r="AY1530" s="39">
        <f>IF(Dane!$C$9=2,IFERROR(J1530/W1530,0),IF(Dane!$C$9=3,IFERROR(J1530/W1530,0),0))</f>
        <v>0</v>
      </c>
      <c r="AZ1530" s="39">
        <f>IF(Dane!$C$9=2,IFERROR(ROUND(J1530-ROUND(J1530*0.0976,2)-ROUND(J1530*0.015,2)-ROUND(J1530*0.0245,2),2)/W1530,0),IF(Dane!$C$9=3,IFERROR(ROUND(J1530-ROUND(J1530*0.0976,2)-ROUND(J1530*0.015,2)-ROUND(J1530*0.0245,2),2)/W1530,0),0))</f>
        <v>0</v>
      </c>
      <c r="BA1530" s="39">
        <f t="shared" si="358"/>
        <v>0</v>
      </c>
      <c r="BB1530" s="39">
        <f t="shared" si="359"/>
        <v>0</v>
      </c>
      <c r="BC1530" s="39">
        <f t="shared" si="352"/>
        <v>0</v>
      </c>
      <c r="BD1530" s="39">
        <f>IF(Dane!$C$9=2,IFERROR(BC1530/W1530,0),IF(Dane!$C$9=3,IFERROR(BC1530/W1530,0),0))</f>
        <v>0</v>
      </c>
      <c r="BE1530" s="39">
        <f t="shared" si="360"/>
        <v>0</v>
      </c>
      <c r="BF1530" s="39">
        <v>0</v>
      </c>
      <c r="BG1530" s="39">
        <f t="shared" si="361"/>
        <v>0</v>
      </c>
      <c r="BH1530" s="39">
        <f>IF(Dane!$C$9=2,IF(ROUND((S1530+T1530)*BG1530,2)&gt;$AN$1,$AN$1,ROUND((S1530+T1530)*BG1530,2)),IF(Dane!$C$9=3,IF(ROUND((S1530+T1530)*BG1530,2)&gt;$AN$1,$AN$1,ROUND((S1530+T1530)*BG1530,2)),0))</f>
        <v>0</v>
      </c>
      <c r="BI1530" s="39">
        <v>0</v>
      </c>
      <c r="BJ1530" s="39">
        <f>IF(Dane!$C$9=3,IFERROR(J1530/AB1530,0),0)</f>
        <v>0</v>
      </c>
      <c r="BK1530" s="39">
        <f>IF(Dane!$C$9=3,IFERROR(ROUND(J1530-ROUND(J1530*0.0976,2)-ROUND(J1530*0.015,2)-ROUND(J1530*0.0245,2),2)/AB1530,0),0)</f>
        <v>0</v>
      </c>
      <c r="BL1530" s="39">
        <f t="shared" si="362"/>
        <v>0</v>
      </c>
      <c r="BM1530" s="39">
        <f t="shared" si="363"/>
        <v>0</v>
      </c>
      <c r="BN1530" s="39">
        <f t="shared" si="353"/>
        <v>0</v>
      </c>
      <c r="BO1530" s="39">
        <f>IF(Dane!$C$9=3,IFERROR(BN1530/AB1530,0),0)</f>
        <v>0</v>
      </c>
      <c r="BP1530" s="39">
        <f t="shared" si="364"/>
        <v>0</v>
      </c>
      <c r="BQ1530" s="39">
        <v>0</v>
      </c>
      <c r="BR1530" s="39">
        <f t="shared" si="365"/>
        <v>0</v>
      </c>
      <c r="BS1530" s="39">
        <f>IF(Dane!$C$9=3,IF(ROUND((X1530+Y1530)*BR1530,2)&gt;$AN$1,$AN$1,ROUND((X1530+Y1530)*BR1530,2)),0)</f>
        <v>0</v>
      </c>
      <c r="BT1530" s="39">
        <v>0</v>
      </c>
    </row>
    <row r="1531" spans="1:72">
      <c r="A1531" s="87">
        <v>1522</v>
      </c>
      <c r="B1531" s="1"/>
      <c r="C1531" s="1"/>
      <c r="D1531" s="2"/>
      <c r="E1531" s="3"/>
      <c r="F1531" s="4"/>
      <c r="G1531" s="5"/>
      <c r="H1531" s="5"/>
      <c r="I1531" s="6"/>
      <c r="J1531" s="5"/>
      <c r="K1531" s="5"/>
      <c r="L1531" s="5"/>
      <c r="M1531" s="55"/>
      <c r="N1531" s="8"/>
      <c r="O1531" s="105"/>
      <c r="P1531" s="5"/>
      <c r="Q1531" s="5"/>
      <c r="R1531" s="105">
        <f>Dane!$C$10</f>
        <v>0</v>
      </c>
      <c r="S1531" s="8"/>
      <c r="T1531" s="105"/>
      <c r="U1531" s="5"/>
      <c r="V1531" s="5"/>
      <c r="W1531" s="107">
        <f>Dane!$C$11</f>
        <v>0</v>
      </c>
      <c r="X1531" s="8"/>
      <c r="Y1531" s="105"/>
      <c r="Z1531" s="5"/>
      <c r="AA1531" s="5"/>
      <c r="AB1531" s="110">
        <f>Dane!$C$12</f>
        <v>0</v>
      </c>
      <c r="AC1531" s="108">
        <f>IF(Dane!$E$3=1,AP1531+BA1531+BL1531,IF(Dane!$E$3=2,AT1531+BE1531+BP1531,AW1531+BH1531+BS1531))</f>
        <v>0</v>
      </c>
      <c r="AD1531" s="14">
        <f>IF(Dane!$E$3=1,AQ1531+BB1531+BM1531,IF(Dane!$E$3=2,AU1531+BF1531+BQ1531,AX1531+BI1531+BT1531))</f>
        <v>0</v>
      </c>
      <c r="AE1531" s="14">
        <f>IF((J1531*Dane!$C$9)-AC1531&lt;0,0,(J1531*Dane!$C$9)-AC1531)</f>
        <v>0</v>
      </c>
      <c r="AF1531" s="61">
        <f>IF((K1531*Dane!$C$9)-AD1531&lt;0,0,(K1531*Dane!$C$9)-AD1531)</f>
        <v>0</v>
      </c>
      <c r="AG1531" s="93"/>
      <c r="AH1531" s="84">
        <f>IF(Dane!$E$3=1,AP1531,IF(Dane!$E$3=2,AT1531,AW1531))</f>
        <v>0</v>
      </c>
      <c r="AI1531" s="84">
        <f>IF(Dane!$E$3=1,AQ1531,IF(Dane!$E$3=2,AU1531,AX1531))</f>
        <v>0</v>
      </c>
      <c r="AJ1531" s="84">
        <f>IF(Dane!$E$3=1,BA1531,IF(Dane!$E$3=2,BE1531,BH1531))</f>
        <v>0</v>
      </c>
      <c r="AK1531" s="84">
        <f>IF(Dane!$E$3=1,BB1531,IF(Dane!$E$3=2,BF1531,BI1531))</f>
        <v>0</v>
      </c>
      <c r="AL1531" s="84">
        <f>IF(Dane!$E$3=1,BL1531,IF(Dane!$E$3=2,BP1531,BS1531))</f>
        <v>0</v>
      </c>
      <c r="AM1531" s="84">
        <f>IF(Dane!$E$3=1,BM1531,IF(Dane!$E$3=2,BQ1531,BT1531))</f>
        <v>0</v>
      </c>
      <c r="AN1531" s="39">
        <f>IF(Dane!$C$9="",0,IFERROR(J1531/R1531,0))</f>
        <v>0</v>
      </c>
      <c r="AO1531" s="39">
        <f>IF(Dane!$C$9="",0,IFERROR(ROUND(J1531-ROUND(J1531*0.0976,2)-ROUND(J1531*0.015,2)-ROUND(J1531*0.0245,2),2)/R1531,0))</f>
        <v>0</v>
      </c>
      <c r="AP1531" s="39">
        <f t="shared" si="354"/>
        <v>0</v>
      </c>
      <c r="AQ1531" s="39">
        <f t="shared" si="355"/>
        <v>0</v>
      </c>
      <c r="AR1531" s="39">
        <f t="shared" si="351"/>
        <v>0</v>
      </c>
      <c r="AS1531" s="39">
        <f>IF(Dane!$C$9="",0,IFERROR(AR1531/R1531,0))</f>
        <v>0</v>
      </c>
      <c r="AT1531" s="39">
        <f t="shared" si="356"/>
        <v>0</v>
      </c>
      <c r="AU1531" s="39">
        <v>0</v>
      </c>
      <c r="AV1531" s="39">
        <f t="shared" si="357"/>
        <v>0</v>
      </c>
      <c r="AW1531" s="39">
        <f>IF(Dane!$C$9="",0,IF(ROUND((N1531+O1531)*AV1531,2)&gt;$AN$1,$AN$1,ROUND((N1531+O1531)*AV1531,2)))</f>
        <v>0</v>
      </c>
      <c r="AX1531" s="39">
        <v>0</v>
      </c>
      <c r="AY1531" s="39">
        <f>IF(Dane!$C$9=2,IFERROR(J1531/W1531,0),IF(Dane!$C$9=3,IFERROR(J1531/W1531,0),0))</f>
        <v>0</v>
      </c>
      <c r="AZ1531" s="39">
        <f>IF(Dane!$C$9=2,IFERROR(ROUND(J1531-ROUND(J1531*0.0976,2)-ROUND(J1531*0.015,2)-ROUND(J1531*0.0245,2),2)/W1531,0),IF(Dane!$C$9=3,IFERROR(ROUND(J1531-ROUND(J1531*0.0976,2)-ROUND(J1531*0.015,2)-ROUND(J1531*0.0245,2),2)/W1531,0),0))</f>
        <v>0</v>
      </c>
      <c r="BA1531" s="39">
        <f t="shared" si="358"/>
        <v>0</v>
      </c>
      <c r="BB1531" s="39">
        <f t="shared" si="359"/>
        <v>0</v>
      </c>
      <c r="BC1531" s="39">
        <f t="shared" si="352"/>
        <v>0</v>
      </c>
      <c r="BD1531" s="39">
        <f>IF(Dane!$C$9=2,IFERROR(BC1531/W1531,0),IF(Dane!$C$9=3,IFERROR(BC1531/W1531,0),0))</f>
        <v>0</v>
      </c>
      <c r="BE1531" s="39">
        <f t="shared" si="360"/>
        <v>0</v>
      </c>
      <c r="BF1531" s="39">
        <v>0</v>
      </c>
      <c r="BG1531" s="39">
        <f t="shared" si="361"/>
        <v>0</v>
      </c>
      <c r="BH1531" s="39">
        <f>IF(Dane!$C$9=2,IF(ROUND((S1531+T1531)*BG1531,2)&gt;$AN$1,$AN$1,ROUND((S1531+T1531)*BG1531,2)),IF(Dane!$C$9=3,IF(ROUND((S1531+T1531)*BG1531,2)&gt;$AN$1,$AN$1,ROUND((S1531+T1531)*BG1531,2)),0))</f>
        <v>0</v>
      </c>
      <c r="BI1531" s="39">
        <v>0</v>
      </c>
      <c r="BJ1531" s="39">
        <f>IF(Dane!$C$9=3,IFERROR(J1531/AB1531,0),0)</f>
        <v>0</v>
      </c>
      <c r="BK1531" s="39">
        <f>IF(Dane!$C$9=3,IFERROR(ROUND(J1531-ROUND(J1531*0.0976,2)-ROUND(J1531*0.015,2)-ROUND(J1531*0.0245,2),2)/AB1531,0),0)</f>
        <v>0</v>
      </c>
      <c r="BL1531" s="39">
        <f t="shared" si="362"/>
        <v>0</v>
      </c>
      <c r="BM1531" s="39">
        <f t="shared" si="363"/>
        <v>0</v>
      </c>
      <c r="BN1531" s="39">
        <f t="shared" si="353"/>
        <v>0</v>
      </c>
      <c r="BO1531" s="39">
        <f>IF(Dane!$C$9=3,IFERROR(BN1531/AB1531,0),0)</f>
        <v>0</v>
      </c>
      <c r="BP1531" s="39">
        <f t="shared" si="364"/>
        <v>0</v>
      </c>
      <c r="BQ1531" s="39">
        <v>0</v>
      </c>
      <c r="BR1531" s="39">
        <f t="shared" si="365"/>
        <v>0</v>
      </c>
      <c r="BS1531" s="39">
        <f>IF(Dane!$C$9=3,IF(ROUND((X1531+Y1531)*BR1531,2)&gt;$AN$1,$AN$1,ROUND((X1531+Y1531)*BR1531,2)),0)</f>
        <v>0</v>
      </c>
      <c r="BT1531" s="39">
        <v>0</v>
      </c>
    </row>
    <row r="1532" spans="1:72">
      <c r="A1532" s="87">
        <v>1523</v>
      </c>
      <c r="B1532" s="1"/>
      <c r="C1532" s="1"/>
      <c r="D1532" s="2"/>
      <c r="E1532" s="3"/>
      <c r="F1532" s="4"/>
      <c r="G1532" s="5"/>
      <c r="H1532" s="5"/>
      <c r="I1532" s="6"/>
      <c r="J1532" s="5"/>
      <c r="K1532" s="5"/>
      <c r="L1532" s="5"/>
      <c r="M1532" s="55"/>
      <c r="N1532" s="8"/>
      <c r="O1532" s="105"/>
      <c r="P1532" s="5"/>
      <c r="Q1532" s="5"/>
      <c r="R1532" s="105">
        <f>Dane!$C$10</f>
        <v>0</v>
      </c>
      <c r="S1532" s="8"/>
      <c r="T1532" s="105"/>
      <c r="U1532" s="5"/>
      <c r="V1532" s="5"/>
      <c r="W1532" s="107">
        <f>Dane!$C$11</f>
        <v>0</v>
      </c>
      <c r="X1532" s="8"/>
      <c r="Y1532" s="105"/>
      <c r="Z1532" s="5"/>
      <c r="AA1532" s="5"/>
      <c r="AB1532" s="110">
        <f>Dane!$C$12</f>
        <v>0</v>
      </c>
      <c r="AC1532" s="108">
        <f>IF(Dane!$E$3=1,AP1532+BA1532+BL1532,IF(Dane!$E$3=2,AT1532+BE1532+BP1532,AW1532+BH1532+BS1532))</f>
        <v>0</v>
      </c>
      <c r="AD1532" s="14">
        <f>IF(Dane!$E$3=1,AQ1532+BB1532+BM1532,IF(Dane!$E$3=2,AU1532+BF1532+BQ1532,AX1532+BI1532+BT1532))</f>
        <v>0</v>
      </c>
      <c r="AE1532" s="14">
        <f>IF((J1532*Dane!$C$9)-AC1532&lt;0,0,(J1532*Dane!$C$9)-AC1532)</f>
        <v>0</v>
      </c>
      <c r="AF1532" s="61">
        <f>IF((K1532*Dane!$C$9)-AD1532&lt;0,0,(K1532*Dane!$C$9)-AD1532)</f>
        <v>0</v>
      </c>
      <c r="AG1532" s="93"/>
      <c r="AH1532" s="84">
        <f>IF(Dane!$E$3=1,AP1532,IF(Dane!$E$3=2,AT1532,AW1532))</f>
        <v>0</v>
      </c>
      <c r="AI1532" s="84">
        <f>IF(Dane!$E$3=1,AQ1532,IF(Dane!$E$3=2,AU1532,AX1532))</f>
        <v>0</v>
      </c>
      <c r="AJ1532" s="84">
        <f>IF(Dane!$E$3=1,BA1532,IF(Dane!$E$3=2,BE1532,BH1532))</f>
        <v>0</v>
      </c>
      <c r="AK1532" s="84">
        <f>IF(Dane!$E$3=1,BB1532,IF(Dane!$E$3=2,BF1532,BI1532))</f>
        <v>0</v>
      </c>
      <c r="AL1532" s="84">
        <f>IF(Dane!$E$3=1,BL1532,IF(Dane!$E$3=2,BP1532,BS1532))</f>
        <v>0</v>
      </c>
      <c r="AM1532" s="84">
        <f>IF(Dane!$E$3=1,BM1532,IF(Dane!$E$3=2,BQ1532,BT1532))</f>
        <v>0</v>
      </c>
      <c r="AN1532" s="39">
        <f>IF(Dane!$C$9="",0,IFERROR(J1532/R1532,0))</f>
        <v>0</v>
      </c>
      <c r="AO1532" s="39">
        <f>IF(Dane!$C$9="",0,IFERROR(ROUND(J1532-ROUND(J1532*0.0976,2)-ROUND(J1532*0.015,2)-ROUND(J1532*0.0245,2),2)/R1532,0))</f>
        <v>0</v>
      </c>
      <c r="AP1532" s="39">
        <f t="shared" si="354"/>
        <v>0</v>
      </c>
      <c r="AQ1532" s="39">
        <f t="shared" si="355"/>
        <v>0</v>
      </c>
      <c r="AR1532" s="39">
        <f t="shared" si="351"/>
        <v>0</v>
      </c>
      <c r="AS1532" s="39">
        <f>IF(Dane!$C$9="",0,IFERROR(AR1532/R1532,0))</f>
        <v>0</v>
      </c>
      <c r="AT1532" s="39">
        <f t="shared" si="356"/>
        <v>0</v>
      </c>
      <c r="AU1532" s="39">
        <v>0</v>
      </c>
      <c r="AV1532" s="39">
        <f t="shared" si="357"/>
        <v>0</v>
      </c>
      <c r="AW1532" s="39">
        <f>IF(Dane!$C$9="",0,IF(ROUND((N1532+O1532)*AV1532,2)&gt;$AN$1,$AN$1,ROUND((N1532+O1532)*AV1532,2)))</f>
        <v>0</v>
      </c>
      <c r="AX1532" s="39">
        <v>0</v>
      </c>
      <c r="AY1532" s="39">
        <f>IF(Dane!$C$9=2,IFERROR(J1532/W1532,0),IF(Dane!$C$9=3,IFERROR(J1532/W1532,0),0))</f>
        <v>0</v>
      </c>
      <c r="AZ1532" s="39">
        <f>IF(Dane!$C$9=2,IFERROR(ROUND(J1532-ROUND(J1532*0.0976,2)-ROUND(J1532*0.015,2)-ROUND(J1532*0.0245,2),2)/W1532,0),IF(Dane!$C$9=3,IFERROR(ROUND(J1532-ROUND(J1532*0.0976,2)-ROUND(J1532*0.015,2)-ROUND(J1532*0.0245,2),2)/W1532,0),0))</f>
        <v>0</v>
      </c>
      <c r="BA1532" s="39">
        <f t="shared" si="358"/>
        <v>0</v>
      </c>
      <c r="BB1532" s="39">
        <f t="shared" si="359"/>
        <v>0</v>
      </c>
      <c r="BC1532" s="39">
        <f t="shared" si="352"/>
        <v>0</v>
      </c>
      <c r="BD1532" s="39">
        <f>IF(Dane!$C$9=2,IFERROR(BC1532/W1532,0),IF(Dane!$C$9=3,IFERROR(BC1532/W1532,0),0))</f>
        <v>0</v>
      </c>
      <c r="BE1532" s="39">
        <f t="shared" si="360"/>
        <v>0</v>
      </c>
      <c r="BF1532" s="39">
        <v>0</v>
      </c>
      <c r="BG1532" s="39">
        <f t="shared" si="361"/>
        <v>0</v>
      </c>
      <c r="BH1532" s="39">
        <f>IF(Dane!$C$9=2,IF(ROUND((S1532+T1532)*BG1532,2)&gt;$AN$1,$AN$1,ROUND((S1532+T1532)*BG1532,2)),IF(Dane!$C$9=3,IF(ROUND((S1532+T1532)*BG1532,2)&gt;$AN$1,$AN$1,ROUND((S1532+T1532)*BG1532,2)),0))</f>
        <v>0</v>
      </c>
      <c r="BI1532" s="39">
        <v>0</v>
      </c>
      <c r="BJ1532" s="39">
        <f>IF(Dane!$C$9=3,IFERROR(J1532/AB1532,0),0)</f>
        <v>0</v>
      </c>
      <c r="BK1532" s="39">
        <f>IF(Dane!$C$9=3,IFERROR(ROUND(J1532-ROUND(J1532*0.0976,2)-ROUND(J1532*0.015,2)-ROUND(J1532*0.0245,2),2)/AB1532,0),0)</f>
        <v>0</v>
      </c>
      <c r="BL1532" s="39">
        <f t="shared" si="362"/>
        <v>0</v>
      </c>
      <c r="BM1532" s="39">
        <f t="shared" si="363"/>
        <v>0</v>
      </c>
      <c r="BN1532" s="39">
        <f t="shared" si="353"/>
        <v>0</v>
      </c>
      <c r="BO1532" s="39">
        <f>IF(Dane!$C$9=3,IFERROR(BN1532/AB1532,0),0)</f>
        <v>0</v>
      </c>
      <c r="BP1532" s="39">
        <f t="shared" si="364"/>
        <v>0</v>
      </c>
      <c r="BQ1532" s="39">
        <v>0</v>
      </c>
      <c r="BR1532" s="39">
        <f t="shared" si="365"/>
        <v>0</v>
      </c>
      <c r="BS1532" s="39">
        <f>IF(Dane!$C$9=3,IF(ROUND((X1532+Y1532)*BR1532,2)&gt;$AN$1,$AN$1,ROUND((X1532+Y1532)*BR1532,2)),0)</f>
        <v>0</v>
      </c>
      <c r="BT1532" s="39">
        <v>0</v>
      </c>
    </row>
    <row r="1533" spans="1:72">
      <c r="A1533" s="87">
        <v>1524</v>
      </c>
      <c r="B1533" s="1"/>
      <c r="C1533" s="1"/>
      <c r="D1533" s="2"/>
      <c r="E1533" s="3"/>
      <c r="F1533" s="4"/>
      <c r="G1533" s="5"/>
      <c r="H1533" s="5"/>
      <c r="I1533" s="6"/>
      <c r="J1533" s="5"/>
      <c r="K1533" s="5"/>
      <c r="L1533" s="5"/>
      <c r="M1533" s="55"/>
      <c r="N1533" s="8"/>
      <c r="O1533" s="105"/>
      <c r="P1533" s="5"/>
      <c r="Q1533" s="5"/>
      <c r="R1533" s="105">
        <f>Dane!$C$10</f>
        <v>0</v>
      </c>
      <c r="S1533" s="8"/>
      <c r="T1533" s="105"/>
      <c r="U1533" s="5"/>
      <c r="V1533" s="5"/>
      <c r="W1533" s="107">
        <f>Dane!$C$11</f>
        <v>0</v>
      </c>
      <c r="X1533" s="8"/>
      <c r="Y1533" s="105"/>
      <c r="Z1533" s="5"/>
      <c r="AA1533" s="5"/>
      <c r="AB1533" s="110">
        <f>Dane!$C$12</f>
        <v>0</v>
      </c>
      <c r="AC1533" s="108">
        <f>IF(Dane!$E$3=1,AP1533+BA1533+BL1533,IF(Dane!$E$3=2,AT1533+BE1533+BP1533,AW1533+BH1533+BS1533))</f>
        <v>0</v>
      </c>
      <c r="AD1533" s="14">
        <f>IF(Dane!$E$3=1,AQ1533+BB1533+BM1533,IF(Dane!$E$3=2,AU1533+BF1533+BQ1533,AX1533+BI1533+BT1533))</f>
        <v>0</v>
      </c>
      <c r="AE1533" s="14">
        <f>IF((J1533*Dane!$C$9)-AC1533&lt;0,0,(J1533*Dane!$C$9)-AC1533)</f>
        <v>0</v>
      </c>
      <c r="AF1533" s="61">
        <f>IF((K1533*Dane!$C$9)-AD1533&lt;0,0,(K1533*Dane!$C$9)-AD1533)</f>
        <v>0</v>
      </c>
      <c r="AG1533" s="93"/>
      <c r="AH1533" s="84">
        <f>IF(Dane!$E$3=1,AP1533,IF(Dane!$E$3=2,AT1533,AW1533))</f>
        <v>0</v>
      </c>
      <c r="AI1533" s="84">
        <f>IF(Dane!$E$3=1,AQ1533,IF(Dane!$E$3=2,AU1533,AX1533))</f>
        <v>0</v>
      </c>
      <c r="AJ1533" s="84">
        <f>IF(Dane!$E$3=1,BA1533,IF(Dane!$E$3=2,BE1533,BH1533))</f>
        <v>0</v>
      </c>
      <c r="AK1533" s="84">
        <f>IF(Dane!$E$3=1,BB1533,IF(Dane!$E$3=2,BF1533,BI1533))</f>
        <v>0</v>
      </c>
      <c r="AL1533" s="84">
        <f>IF(Dane!$E$3=1,BL1533,IF(Dane!$E$3=2,BP1533,BS1533))</f>
        <v>0</v>
      </c>
      <c r="AM1533" s="84">
        <f>IF(Dane!$E$3=1,BM1533,IF(Dane!$E$3=2,BQ1533,BT1533))</f>
        <v>0</v>
      </c>
      <c r="AN1533" s="39">
        <f>IF(Dane!$C$9="",0,IFERROR(J1533/R1533,0))</f>
        <v>0</v>
      </c>
      <c r="AO1533" s="39">
        <f>IF(Dane!$C$9="",0,IFERROR(ROUND(J1533-ROUND(J1533*0.0976,2)-ROUND(J1533*0.015,2)-ROUND(J1533*0.0245,2),2)/R1533,0))</f>
        <v>0</v>
      </c>
      <c r="AP1533" s="39">
        <f t="shared" si="354"/>
        <v>0</v>
      </c>
      <c r="AQ1533" s="39">
        <f t="shared" si="355"/>
        <v>0</v>
      </c>
      <c r="AR1533" s="39">
        <f t="shared" si="351"/>
        <v>0</v>
      </c>
      <c r="AS1533" s="39">
        <f>IF(Dane!$C$9="",0,IFERROR(AR1533/R1533,0))</f>
        <v>0</v>
      </c>
      <c r="AT1533" s="39">
        <f t="shared" si="356"/>
        <v>0</v>
      </c>
      <c r="AU1533" s="39">
        <v>0</v>
      </c>
      <c r="AV1533" s="39">
        <f t="shared" si="357"/>
        <v>0</v>
      </c>
      <c r="AW1533" s="39">
        <f>IF(Dane!$C$9="",0,IF(ROUND((N1533+O1533)*AV1533,2)&gt;$AN$1,$AN$1,ROUND((N1533+O1533)*AV1533,2)))</f>
        <v>0</v>
      </c>
      <c r="AX1533" s="39">
        <v>0</v>
      </c>
      <c r="AY1533" s="39">
        <f>IF(Dane!$C$9=2,IFERROR(J1533/W1533,0),IF(Dane!$C$9=3,IFERROR(J1533/W1533,0),0))</f>
        <v>0</v>
      </c>
      <c r="AZ1533" s="39">
        <f>IF(Dane!$C$9=2,IFERROR(ROUND(J1533-ROUND(J1533*0.0976,2)-ROUND(J1533*0.015,2)-ROUND(J1533*0.0245,2),2)/W1533,0),IF(Dane!$C$9=3,IFERROR(ROUND(J1533-ROUND(J1533*0.0976,2)-ROUND(J1533*0.015,2)-ROUND(J1533*0.0245,2),2)/W1533,0),0))</f>
        <v>0</v>
      </c>
      <c r="BA1533" s="39">
        <f t="shared" si="358"/>
        <v>0</v>
      </c>
      <c r="BB1533" s="39">
        <f t="shared" si="359"/>
        <v>0</v>
      </c>
      <c r="BC1533" s="39">
        <f t="shared" si="352"/>
        <v>0</v>
      </c>
      <c r="BD1533" s="39">
        <f>IF(Dane!$C$9=2,IFERROR(BC1533/W1533,0),IF(Dane!$C$9=3,IFERROR(BC1533/W1533,0),0))</f>
        <v>0</v>
      </c>
      <c r="BE1533" s="39">
        <f t="shared" si="360"/>
        <v>0</v>
      </c>
      <c r="BF1533" s="39">
        <v>0</v>
      </c>
      <c r="BG1533" s="39">
        <f t="shared" si="361"/>
        <v>0</v>
      </c>
      <c r="BH1533" s="39">
        <f>IF(Dane!$C$9=2,IF(ROUND((S1533+T1533)*BG1533,2)&gt;$AN$1,$AN$1,ROUND((S1533+T1533)*BG1533,2)),IF(Dane!$C$9=3,IF(ROUND((S1533+T1533)*BG1533,2)&gt;$AN$1,$AN$1,ROUND((S1533+T1533)*BG1533,2)),0))</f>
        <v>0</v>
      </c>
      <c r="BI1533" s="39">
        <v>0</v>
      </c>
      <c r="BJ1533" s="39">
        <f>IF(Dane!$C$9=3,IFERROR(J1533/AB1533,0),0)</f>
        <v>0</v>
      </c>
      <c r="BK1533" s="39">
        <f>IF(Dane!$C$9=3,IFERROR(ROUND(J1533-ROUND(J1533*0.0976,2)-ROUND(J1533*0.015,2)-ROUND(J1533*0.0245,2),2)/AB1533,0),0)</f>
        <v>0</v>
      </c>
      <c r="BL1533" s="39">
        <f t="shared" si="362"/>
        <v>0</v>
      </c>
      <c r="BM1533" s="39">
        <f t="shared" si="363"/>
        <v>0</v>
      </c>
      <c r="BN1533" s="39">
        <f t="shared" si="353"/>
        <v>0</v>
      </c>
      <c r="BO1533" s="39">
        <f>IF(Dane!$C$9=3,IFERROR(BN1533/AB1533,0),0)</f>
        <v>0</v>
      </c>
      <c r="BP1533" s="39">
        <f t="shared" si="364"/>
        <v>0</v>
      </c>
      <c r="BQ1533" s="39">
        <v>0</v>
      </c>
      <c r="BR1533" s="39">
        <f t="shared" si="365"/>
        <v>0</v>
      </c>
      <c r="BS1533" s="39">
        <f>IF(Dane!$C$9=3,IF(ROUND((X1533+Y1533)*BR1533,2)&gt;$AN$1,$AN$1,ROUND((X1533+Y1533)*BR1533,2)),0)</f>
        <v>0</v>
      </c>
      <c r="BT1533" s="39">
        <v>0</v>
      </c>
    </row>
    <row r="1534" spans="1:72">
      <c r="A1534" s="87">
        <v>1525</v>
      </c>
      <c r="B1534" s="1"/>
      <c r="C1534" s="1"/>
      <c r="D1534" s="2"/>
      <c r="E1534" s="3"/>
      <c r="F1534" s="4"/>
      <c r="G1534" s="5"/>
      <c r="H1534" s="5"/>
      <c r="I1534" s="6"/>
      <c r="J1534" s="5"/>
      <c r="K1534" s="5"/>
      <c r="L1534" s="5"/>
      <c r="M1534" s="55"/>
      <c r="N1534" s="8"/>
      <c r="O1534" s="105"/>
      <c r="P1534" s="5"/>
      <c r="Q1534" s="5"/>
      <c r="R1534" s="105">
        <f>Dane!$C$10</f>
        <v>0</v>
      </c>
      <c r="S1534" s="8"/>
      <c r="T1534" s="105"/>
      <c r="U1534" s="5"/>
      <c r="V1534" s="5"/>
      <c r="W1534" s="107">
        <f>Dane!$C$11</f>
        <v>0</v>
      </c>
      <c r="X1534" s="8"/>
      <c r="Y1534" s="105"/>
      <c r="Z1534" s="5"/>
      <c r="AA1534" s="5"/>
      <c r="AB1534" s="110">
        <f>Dane!$C$12</f>
        <v>0</v>
      </c>
      <c r="AC1534" s="108">
        <f>IF(Dane!$E$3=1,AP1534+BA1534+BL1534,IF(Dane!$E$3=2,AT1534+BE1534+BP1534,AW1534+BH1534+BS1534))</f>
        <v>0</v>
      </c>
      <c r="AD1534" s="14">
        <f>IF(Dane!$E$3=1,AQ1534+BB1534+BM1534,IF(Dane!$E$3=2,AU1534+BF1534+BQ1534,AX1534+BI1534+BT1534))</f>
        <v>0</v>
      </c>
      <c r="AE1534" s="14">
        <f>IF((J1534*Dane!$C$9)-AC1534&lt;0,0,(J1534*Dane!$C$9)-AC1534)</f>
        <v>0</v>
      </c>
      <c r="AF1534" s="61">
        <f>IF((K1534*Dane!$C$9)-AD1534&lt;0,0,(K1534*Dane!$C$9)-AD1534)</f>
        <v>0</v>
      </c>
      <c r="AG1534" s="93"/>
      <c r="AH1534" s="84">
        <f>IF(Dane!$E$3=1,AP1534,IF(Dane!$E$3=2,AT1534,AW1534))</f>
        <v>0</v>
      </c>
      <c r="AI1534" s="84">
        <f>IF(Dane!$E$3=1,AQ1534,IF(Dane!$E$3=2,AU1534,AX1534))</f>
        <v>0</v>
      </c>
      <c r="AJ1534" s="84">
        <f>IF(Dane!$E$3=1,BA1534,IF(Dane!$E$3=2,BE1534,BH1534))</f>
        <v>0</v>
      </c>
      <c r="AK1534" s="84">
        <f>IF(Dane!$E$3=1,BB1534,IF(Dane!$E$3=2,BF1534,BI1534))</f>
        <v>0</v>
      </c>
      <c r="AL1534" s="84">
        <f>IF(Dane!$E$3=1,BL1534,IF(Dane!$E$3=2,BP1534,BS1534))</f>
        <v>0</v>
      </c>
      <c r="AM1534" s="84">
        <f>IF(Dane!$E$3=1,BM1534,IF(Dane!$E$3=2,BQ1534,BT1534))</f>
        <v>0</v>
      </c>
      <c r="AN1534" s="39">
        <f>IF(Dane!$C$9="",0,IFERROR(J1534/R1534,0))</f>
        <v>0</v>
      </c>
      <c r="AO1534" s="39">
        <f>IF(Dane!$C$9="",0,IFERROR(ROUND(J1534-ROUND(J1534*0.0976,2)-ROUND(J1534*0.015,2)-ROUND(J1534*0.0245,2),2)/R1534,0))</f>
        <v>0</v>
      </c>
      <c r="AP1534" s="39">
        <f t="shared" si="354"/>
        <v>0</v>
      </c>
      <c r="AQ1534" s="39">
        <f t="shared" si="355"/>
        <v>0</v>
      </c>
      <c r="AR1534" s="39">
        <f t="shared" si="351"/>
        <v>0</v>
      </c>
      <c r="AS1534" s="39">
        <f>IF(Dane!$C$9="",0,IFERROR(AR1534/R1534,0))</f>
        <v>0</v>
      </c>
      <c r="AT1534" s="39">
        <f t="shared" si="356"/>
        <v>0</v>
      </c>
      <c r="AU1534" s="39">
        <v>0</v>
      </c>
      <c r="AV1534" s="39">
        <f t="shared" si="357"/>
        <v>0</v>
      </c>
      <c r="AW1534" s="39">
        <f>IF(Dane!$C$9="",0,IF(ROUND((N1534+O1534)*AV1534,2)&gt;$AN$1,$AN$1,ROUND((N1534+O1534)*AV1534,2)))</f>
        <v>0</v>
      </c>
      <c r="AX1534" s="39">
        <v>0</v>
      </c>
      <c r="AY1534" s="39">
        <f>IF(Dane!$C$9=2,IFERROR(J1534/W1534,0),IF(Dane!$C$9=3,IFERROR(J1534/W1534,0),0))</f>
        <v>0</v>
      </c>
      <c r="AZ1534" s="39">
        <f>IF(Dane!$C$9=2,IFERROR(ROUND(J1534-ROUND(J1534*0.0976,2)-ROUND(J1534*0.015,2)-ROUND(J1534*0.0245,2),2)/W1534,0),IF(Dane!$C$9=3,IFERROR(ROUND(J1534-ROUND(J1534*0.0976,2)-ROUND(J1534*0.015,2)-ROUND(J1534*0.0245,2),2)/W1534,0),0))</f>
        <v>0</v>
      </c>
      <c r="BA1534" s="39">
        <f t="shared" si="358"/>
        <v>0</v>
      </c>
      <c r="BB1534" s="39">
        <f t="shared" si="359"/>
        <v>0</v>
      </c>
      <c r="BC1534" s="39">
        <f t="shared" si="352"/>
        <v>0</v>
      </c>
      <c r="BD1534" s="39">
        <f>IF(Dane!$C$9=2,IFERROR(BC1534/W1534,0),IF(Dane!$C$9=3,IFERROR(BC1534/W1534,0),0))</f>
        <v>0</v>
      </c>
      <c r="BE1534" s="39">
        <f t="shared" si="360"/>
        <v>0</v>
      </c>
      <c r="BF1534" s="39">
        <v>0</v>
      </c>
      <c r="BG1534" s="39">
        <f t="shared" si="361"/>
        <v>0</v>
      </c>
      <c r="BH1534" s="39">
        <f>IF(Dane!$C$9=2,IF(ROUND((S1534+T1534)*BG1534,2)&gt;$AN$1,$AN$1,ROUND((S1534+T1534)*BG1534,2)),IF(Dane!$C$9=3,IF(ROUND((S1534+T1534)*BG1534,2)&gt;$AN$1,$AN$1,ROUND((S1534+T1534)*BG1534,2)),0))</f>
        <v>0</v>
      </c>
      <c r="BI1534" s="39">
        <v>0</v>
      </c>
      <c r="BJ1534" s="39">
        <f>IF(Dane!$C$9=3,IFERROR(J1534/AB1534,0),0)</f>
        <v>0</v>
      </c>
      <c r="BK1534" s="39">
        <f>IF(Dane!$C$9=3,IFERROR(ROUND(J1534-ROUND(J1534*0.0976,2)-ROUND(J1534*0.015,2)-ROUND(J1534*0.0245,2),2)/AB1534,0),0)</f>
        <v>0</v>
      </c>
      <c r="BL1534" s="39">
        <f t="shared" si="362"/>
        <v>0</v>
      </c>
      <c r="BM1534" s="39">
        <f t="shared" si="363"/>
        <v>0</v>
      </c>
      <c r="BN1534" s="39">
        <f t="shared" si="353"/>
        <v>0</v>
      </c>
      <c r="BO1534" s="39">
        <f>IF(Dane!$C$9=3,IFERROR(BN1534/AB1534,0),0)</f>
        <v>0</v>
      </c>
      <c r="BP1534" s="39">
        <f t="shared" si="364"/>
        <v>0</v>
      </c>
      <c r="BQ1534" s="39">
        <v>0</v>
      </c>
      <c r="BR1534" s="39">
        <f t="shared" si="365"/>
        <v>0</v>
      </c>
      <c r="BS1534" s="39">
        <f>IF(Dane!$C$9=3,IF(ROUND((X1534+Y1534)*BR1534,2)&gt;$AN$1,$AN$1,ROUND((X1534+Y1534)*BR1534,2)),0)</f>
        <v>0</v>
      </c>
      <c r="BT1534" s="39">
        <v>0</v>
      </c>
    </row>
    <row r="1535" spans="1:72">
      <c r="A1535" s="87">
        <v>1526</v>
      </c>
      <c r="B1535" s="1"/>
      <c r="C1535" s="1"/>
      <c r="D1535" s="2"/>
      <c r="E1535" s="3"/>
      <c r="F1535" s="4"/>
      <c r="G1535" s="5"/>
      <c r="H1535" s="5"/>
      <c r="I1535" s="6"/>
      <c r="J1535" s="5"/>
      <c r="K1535" s="5"/>
      <c r="L1535" s="5"/>
      <c r="M1535" s="55"/>
      <c r="N1535" s="8"/>
      <c r="O1535" s="105"/>
      <c r="P1535" s="5"/>
      <c r="Q1535" s="5"/>
      <c r="R1535" s="105">
        <f>Dane!$C$10</f>
        <v>0</v>
      </c>
      <c r="S1535" s="8"/>
      <c r="T1535" s="105"/>
      <c r="U1535" s="5"/>
      <c r="V1535" s="5"/>
      <c r="W1535" s="107">
        <f>Dane!$C$11</f>
        <v>0</v>
      </c>
      <c r="X1535" s="8"/>
      <c r="Y1535" s="105"/>
      <c r="Z1535" s="5"/>
      <c r="AA1535" s="5"/>
      <c r="AB1535" s="110">
        <f>Dane!$C$12</f>
        <v>0</v>
      </c>
      <c r="AC1535" s="108">
        <f>IF(Dane!$E$3=1,AP1535+BA1535+BL1535,IF(Dane!$E$3=2,AT1535+BE1535+BP1535,AW1535+BH1535+BS1535))</f>
        <v>0</v>
      </c>
      <c r="AD1535" s="14">
        <f>IF(Dane!$E$3=1,AQ1535+BB1535+BM1535,IF(Dane!$E$3=2,AU1535+BF1535+BQ1535,AX1535+BI1535+BT1535))</f>
        <v>0</v>
      </c>
      <c r="AE1535" s="14">
        <f>IF((J1535*Dane!$C$9)-AC1535&lt;0,0,(J1535*Dane!$C$9)-AC1535)</f>
        <v>0</v>
      </c>
      <c r="AF1535" s="61">
        <f>IF((K1535*Dane!$C$9)-AD1535&lt;0,0,(K1535*Dane!$C$9)-AD1535)</f>
        <v>0</v>
      </c>
      <c r="AG1535" s="93"/>
      <c r="AH1535" s="84">
        <f>IF(Dane!$E$3=1,AP1535,IF(Dane!$E$3=2,AT1535,AW1535))</f>
        <v>0</v>
      </c>
      <c r="AI1535" s="84">
        <f>IF(Dane!$E$3=1,AQ1535,IF(Dane!$E$3=2,AU1535,AX1535))</f>
        <v>0</v>
      </c>
      <c r="AJ1535" s="84">
        <f>IF(Dane!$E$3=1,BA1535,IF(Dane!$E$3=2,BE1535,BH1535))</f>
        <v>0</v>
      </c>
      <c r="AK1535" s="84">
        <f>IF(Dane!$E$3=1,BB1535,IF(Dane!$E$3=2,BF1535,BI1535))</f>
        <v>0</v>
      </c>
      <c r="AL1535" s="84">
        <f>IF(Dane!$E$3=1,BL1535,IF(Dane!$E$3=2,BP1535,BS1535))</f>
        <v>0</v>
      </c>
      <c r="AM1535" s="84">
        <f>IF(Dane!$E$3=1,BM1535,IF(Dane!$E$3=2,BQ1535,BT1535))</f>
        <v>0</v>
      </c>
      <c r="AN1535" s="39">
        <f>IF(Dane!$C$9="",0,IFERROR(J1535/R1535,0))</f>
        <v>0</v>
      </c>
      <c r="AO1535" s="39">
        <f>IF(Dane!$C$9="",0,IFERROR(ROUND(J1535-ROUND(J1535*0.0976,2)-ROUND(J1535*0.015,2)-ROUND(J1535*0.0245,2),2)/R1535,0))</f>
        <v>0</v>
      </c>
      <c r="AP1535" s="39">
        <f t="shared" si="354"/>
        <v>0</v>
      </c>
      <c r="AQ1535" s="39">
        <f t="shared" si="355"/>
        <v>0</v>
      </c>
      <c r="AR1535" s="39">
        <f t="shared" si="351"/>
        <v>0</v>
      </c>
      <c r="AS1535" s="39">
        <f>IF(Dane!$C$9="",0,IFERROR(AR1535/R1535,0))</f>
        <v>0</v>
      </c>
      <c r="AT1535" s="39">
        <f t="shared" si="356"/>
        <v>0</v>
      </c>
      <c r="AU1535" s="39">
        <v>0</v>
      </c>
      <c r="AV1535" s="39">
        <f t="shared" si="357"/>
        <v>0</v>
      </c>
      <c r="AW1535" s="39">
        <f>IF(Dane!$C$9="",0,IF(ROUND((N1535+O1535)*AV1535,2)&gt;$AN$1,$AN$1,ROUND((N1535+O1535)*AV1535,2)))</f>
        <v>0</v>
      </c>
      <c r="AX1535" s="39">
        <v>0</v>
      </c>
      <c r="AY1535" s="39">
        <f>IF(Dane!$C$9=2,IFERROR(J1535/W1535,0),IF(Dane!$C$9=3,IFERROR(J1535/W1535,0),0))</f>
        <v>0</v>
      </c>
      <c r="AZ1535" s="39">
        <f>IF(Dane!$C$9=2,IFERROR(ROUND(J1535-ROUND(J1535*0.0976,2)-ROUND(J1535*0.015,2)-ROUND(J1535*0.0245,2),2)/W1535,0),IF(Dane!$C$9=3,IFERROR(ROUND(J1535-ROUND(J1535*0.0976,2)-ROUND(J1535*0.015,2)-ROUND(J1535*0.0245,2),2)/W1535,0),0))</f>
        <v>0</v>
      </c>
      <c r="BA1535" s="39">
        <f t="shared" si="358"/>
        <v>0</v>
      </c>
      <c r="BB1535" s="39">
        <f t="shared" si="359"/>
        <v>0</v>
      </c>
      <c r="BC1535" s="39">
        <f t="shared" si="352"/>
        <v>0</v>
      </c>
      <c r="BD1535" s="39">
        <f>IF(Dane!$C$9=2,IFERROR(BC1535/W1535,0),IF(Dane!$C$9=3,IFERROR(BC1535/W1535,0),0))</f>
        <v>0</v>
      </c>
      <c r="BE1535" s="39">
        <f t="shared" si="360"/>
        <v>0</v>
      </c>
      <c r="BF1535" s="39">
        <v>0</v>
      </c>
      <c r="BG1535" s="39">
        <f t="shared" si="361"/>
        <v>0</v>
      </c>
      <c r="BH1535" s="39">
        <f>IF(Dane!$C$9=2,IF(ROUND((S1535+T1535)*BG1535,2)&gt;$AN$1,$AN$1,ROUND((S1535+T1535)*BG1535,2)),IF(Dane!$C$9=3,IF(ROUND((S1535+T1535)*BG1535,2)&gt;$AN$1,$AN$1,ROUND((S1535+T1535)*BG1535,2)),0))</f>
        <v>0</v>
      </c>
      <c r="BI1535" s="39">
        <v>0</v>
      </c>
      <c r="BJ1535" s="39">
        <f>IF(Dane!$C$9=3,IFERROR(J1535/AB1535,0),0)</f>
        <v>0</v>
      </c>
      <c r="BK1535" s="39">
        <f>IF(Dane!$C$9=3,IFERROR(ROUND(J1535-ROUND(J1535*0.0976,2)-ROUND(J1535*0.015,2)-ROUND(J1535*0.0245,2),2)/AB1535,0),0)</f>
        <v>0</v>
      </c>
      <c r="BL1535" s="39">
        <f t="shared" si="362"/>
        <v>0</v>
      </c>
      <c r="BM1535" s="39">
        <f t="shared" si="363"/>
        <v>0</v>
      </c>
      <c r="BN1535" s="39">
        <f t="shared" si="353"/>
        <v>0</v>
      </c>
      <c r="BO1535" s="39">
        <f>IF(Dane!$C$9=3,IFERROR(BN1535/AB1535,0),0)</f>
        <v>0</v>
      </c>
      <c r="BP1535" s="39">
        <f t="shared" si="364"/>
        <v>0</v>
      </c>
      <c r="BQ1535" s="39">
        <v>0</v>
      </c>
      <c r="BR1535" s="39">
        <f t="shared" si="365"/>
        <v>0</v>
      </c>
      <c r="BS1535" s="39">
        <f>IF(Dane!$C$9=3,IF(ROUND((X1535+Y1535)*BR1535,2)&gt;$AN$1,$AN$1,ROUND((X1535+Y1535)*BR1535,2)),0)</f>
        <v>0</v>
      </c>
      <c r="BT1535" s="39">
        <v>0</v>
      </c>
    </row>
    <row r="1536" spans="1:72">
      <c r="A1536" s="87">
        <v>1527</v>
      </c>
      <c r="B1536" s="1"/>
      <c r="C1536" s="1"/>
      <c r="D1536" s="2"/>
      <c r="E1536" s="3"/>
      <c r="F1536" s="4"/>
      <c r="G1536" s="5"/>
      <c r="H1536" s="5"/>
      <c r="I1536" s="6"/>
      <c r="J1536" s="5"/>
      <c r="K1536" s="5"/>
      <c r="L1536" s="5"/>
      <c r="M1536" s="55"/>
      <c r="N1536" s="8"/>
      <c r="O1536" s="105"/>
      <c r="P1536" s="5"/>
      <c r="Q1536" s="5"/>
      <c r="R1536" s="105">
        <f>Dane!$C$10</f>
        <v>0</v>
      </c>
      <c r="S1536" s="8"/>
      <c r="T1536" s="105"/>
      <c r="U1536" s="5"/>
      <c r="V1536" s="5"/>
      <c r="W1536" s="107">
        <f>Dane!$C$11</f>
        <v>0</v>
      </c>
      <c r="X1536" s="8"/>
      <c r="Y1536" s="105"/>
      <c r="Z1536" s="5"/>
      <c r="AA1536" s="5"/>
      <c r="AB1536" s="110">
        <f>Dane!$C$12</f>
        <v>0</v>
      </c>
      <c r="AC1536" s="108">
        <f>IF(Dane!$E$3=1,AP1536+BA1536+BL1536,IF(Dane!$E$3=2,AT1536+BE1536+BP1536,AW1536+BH1536+BS1536))</f>
        <v>0</v>
      </c>
      <c r="AD1536" s="14">
        <f>IF(Dane!$E$3=1,AQ1536+BB1536+BM1536,IF(Dane!$E$3=2,AU1536+BF1536+BQ1536,AX1536+BI1536+BT1536))</f>
        <v>0</v>
      </c>
      <c r="AE1536" s="14">
        <f>IF((J1536*Dane!$C$9)-AC1536&lt;0,0,(J1536*Dane!$C$9)-AC1536)</f>
        <v>0</v>
      </c>
      <c r="AF1536" s="61">
        <f>IF((K1536*Dane!$C$9)-AD1536&lt;0,0,(K1536*Dane!$C$9)-AD1536)</f>
        <v>0</v>
      </c>
      <c r="AG1536" s="93"/>
      <c r="AH1536" s="84">
        <f>IF(Dane!$E$3=1,AP1536,IF(Dane!$E$3=2,AT1536,AW1536))</f>
        <v>0</v>
      </c>
      <c r="AI1536" s="84">
        <f>IF(Dane!$E$3=1,AQ1536,IF(Dane!$E$3=2,AU1536,AX1536))</f>
        <v>0</v>
      </c>
      <c r="AJ1536" s="84">
        <f>IF(Dane!$E$3=1,BA1536,IF(Dane!$E$3=2,BE1536,BH1536))</f>
        <v>0</v>
      </c>
      <c r="AK1536" s="84">
        <f>IF(Dane!$E$3=1,BB1536,IF(Dane!$E$3=2,BF1536,BI1536))</f>
        <v>0</v>
      </c>
      <c r="AL1536" s="84">
        <f>IF(Dane!$E$3=1,BL1536,IF(Dane!$E$3=2,BP1536,BS1536))</f>
        <v>0</v>
      </c>
      <c r="AM1536" s="84">
        <f>IF(Dane!$E$3=1,BM1536,IF(Dane!$E$3=2,BQ1536,BT1536))</f>
        <v>0</v>
      </c>
      <c r="AN1536" s="39">
        <f>IF(Dane!$C$9="",0,IFERROR(J1536/R1536,0))</f>
        <v>0</v>
      </c>
      <c r="AO1536" s="39">
        <f>IF(Dane!$C$9="",0,IFERROR(ROUND(J1536-ROUND(J1536*0.0976,2)-ROUND(J1536*0.015,2)-ROUND(J1536*0.0245,2),2)/R1536,0))</f>
        <v>0</v>
      </c>
      <c r="AP1536" s="39">
        <f t="shared" si="354"/>
        <v>0</v>
      </c>
      <c r="AQ1536" s="39">
        <f t="shared" si="355"/>
        <v>0</v>
      </c>
      <c r="AR1536" s="39">
        <f t="shared" si="351"/>
        <v>0</v>
      </c>
      <c r="AS1536" s="39">
        <f>IF(Dane!$C$9="",0,IFERROR(AR1536/R1536,0))</f>
        <v>0</v>
      </c>
      <c r="AT1536" s="39">
        <f t="shared" si="356"/>
        <v>0</v>
      </c>
      <c r="AU1536" s="39">
        <v>0</v>
      </c>
      <c r="AV1536" s="39">
        <f t="shared" si="357"/>
        <v>0</v>
      </c>
      <c r="AW1536" s="39">
        <f>IF(Dane!$C$9="",0,IF(ROUND((N1536+O1536)*AV1536,2)&gt;$AN$1,$AN$1,ROUND((N1536+O1536)*AV1536,2)))</f>
        <v>0</v>
      </c>
      <c r="AX1536" s="39">
        <v>0</v>
      </c>
      <c r="AY1536" s="39">
        <f>IF(Dane!$C$9=2,IFERROR(J1536/W1536,0),IF(Dane!$C$9=3,IFERROR(J1536/W1536,0),0))</f>
        <v>0</v>
      </c>
      <c r="AZ1536" s="39">
        <f>IF(Dane!$C$9=2,IFERROR(ROUND(J1536-ROUND(J1536*0.0976,2)-ROUND(J1536*0.015,2)-ROUND(J1536*0.0245,2),2)/W1536,0),IF(Dane!$C$9=3,IFERROR(ROUND(J1536-ROUND(J1536*0.0976,2)-ROUND(J1536*0.015,2)-ROUND(J1536*0.0245,2),2)/W1536,0),0))</f>
        <v>0</v>
      </c>
      <c r="BA1536" s="39">
        <f t="shared" si="358"/>
        <v>0</v>
      </c>
      <c r="BB1536" s="39">
        <f t="shared" si="359"/>
        <v>0</v>
      </c>
      <c r="BC1536" s="39">
        <f t="shared" si="352"/>
        <v>0</v>
      </c>
      <c r="BD1536" s="39">
        <f>IF(Dane!$C$9=2,IFERROR(BC1536/W1536,0),IF(Dane!$C$9=3,IFERROR(BC1536/W1536,0),0))</f>
        <v>0</v>
      </c>
      <c r="BE1536" s="39">
        <f t="shared" si="360"/>
        <v>0</v>
      </c>
      <c r="BF1536" s="39">
        <v>0</v>
      </c>
      <c r="BG1536" s="39">
        <f t="shared" si="361"/>
        <v>0</v>
      </c>
      <c r="BH1536" s="39">
        <f>IF(Dane!$C$9=2,IF(ROUND((S1536+T1536)*BG1536,2)&gt;$AN$1,$AN$1,ROUND((S1536+T1536)*BG1536,2)),IF(Dane!$C$9=3,IF(ROUND((S1536+T1536)*BG1536,2)&gt;$AN$1,$AN$1,ROUND((S1536+T1536)*BG1536,2)),0))</f>
        <v>0</v>
      </c>
      <c r="BI1536" s="39">
        <v>0</v>
      </c>
      <c r="BJ1536" s="39">
        <f>IF(Dane!$C$9=3,IFERROR(J1536/AB1536,0),0)</f>
        <v>0</v>
      </c>
      <c r="BK1536" s="39">
        <f>IF(Dane!$C$9=3,IFERROR(ROUND(J1536-ROUND(J1536*0.0976,2)-ROUND(J1536*0.015,2)-ROUND(J1536*0.0245,2),2)/AB1536,0),0)</f>
        <v>0</v>
      </c>
      <c r="BL1536" s="39">
        <f t="shared" si="362"/>
        <v>0</v>
      </c>
      <c r="BM1536" s="39">
        <f t="shared" si="363"/>
        <v>0</v>
      </c>
      <c r="BN1536" s="39">
        <f t="shared" si="353"/>
        <v>0</v>
      </c>
      <c r="BO1536" s="39">
        <f>IF(Dane!$C$9=3,IFERROR(BN1536/AB1536,0),0)</f>
        <v>0</v>
      </c>
      <c r="BP1536" s="39">
        <f t="shared" si="364"/>
        <v>0</v>
      </c>
      <c r="BQ1536" s="39">
        <v>0</v>
      </c>
      <c r="BR1536" s="39">
        <f t="shared" si="365"/>
        <v>0</v>
      </c>
      <c r="BS1536" s="39">
        <f>IF(Dane!$C$9=3,IF(ROUND((X1536+Y1536)*BR1536,2)&gt;$AN$1,$AN$1,ROUND((X1536+Y1536)*BR1536,2)),0)</f>
        <v>0</v>
      </c>
      <c r="BT1536" s="39">
        <v>0</v>
      </c>
    </row>
    <row r="1537" spans="1:72">
      <c r="A1537" s="87">
        <v>1528</v>
      </c>
      <c r="B1537" s="1"/>
      <c r="C1537" s="1"/>
      <c r="D1537" s="2"/>
      <c r="E1537" s="3"/>
      <c r="F1537" s="4"/>
      <c r="G1537" s="5"/>
      <c r="H1537" s="5"/>
      <c r="I1537" s="6"/>
      <c r="J1537" s="5"/>
      <c r="K1537" s="5"/>
      <c r="L1537" s="5"/>
      <c r="M1537" s="55"/>
      <c r="N1537" s="8"/>
      <c r="O1537" s="105"/>
      <c r="P1537" s="5"/>
      <c r="Q1537" s="5"/>
      <c r="R1537" s="105">
        <f>Dane!$C$10</f>
        <v>0</v>
      </c>
      <c r="S1537" s="8"/>
      <c r="T1537" s="105"/>
      <c r="U1537" s="5"/>
      <c r="V1537" s="5"/>
      <c r="W1537" s="107">
        <f>Dane!$C$11</f>
        <v>0</v>
      </c>
      <c r="X1537" s="8"/>
      <c r="Y1537" s="105"/>
      <c r="Z1537" s="5"/>
      <c r="AA1537" s="5"/>
      <c r="AB1537" s="110">
        <f>Dane!$C$12</f>
        <v>0</v>
      </c>
      <c r="AC1537" s="108">
        <f>IF(Dane!$E$3=1,AP1537+BA1537+BL1537,IF(Dane!$E$3=2,AT1537+BE1537+BP1537,AW1537+BH1537+BS1537))</f>
        <v>0</v>
      </c>
      <c r="AD1537" s="14">
        <f>IF(Dane!$E$3=1,AQ1537+BB1537+BM1537,IF(Dane!$E$3=2,AU1537+BF1537+BQ1537,AX1537+BI1537+BT1537))</f>
        <v>0</v>
      </c>
      <c r="AE1537" s="14">
        <f>IF((J1537*Dane!$C$9)-AC1537&lt;0,0,(J1537*Dane!$C$9)-AC1537)</f>
        <v>0</v>
      </c>
      <c r="AF1537" s="61">
        <f>IF((K1537*Dane!$C$9)-AD1537&lt;0,0,(K1537*Dane!$C$9)-AD1537)</f>
        <v>0</v>
      </c>
      <c r="AG1537" s="93"/>
      <c r="AH1537" s="84">
        <f>IF(Dane!$E$3=1,AP1537,IF(Dane!$E$3=2,AT1537,AW1537))</f>
        <v>0</v>
      </c>
      <c r="AI1537" s="84">
        <f>IF(Dane!$E$3=1,AQ1537,IF(Dane!$E$3=2,AU1537,AX1537))</f>
        <v>0</v>
      </c>
      <c r="AJ1537" s="84">
        <f>IF(Dane!$E$3=1,BA1537,IF(Dane!$E$3=2,BE1537,BH1537))</f>
        <v>0</v>
      </c>
      <c r="AK1537" s="84">
        <f>IF(Dane!$E$3=1,BB1537,IF(Dane!$E$3=2,BF1537,BI1537))</f>
        <v>0</v>
      </c>
      <c r="AL1537" s="84">
        <f>IF(Dane!$E$3=1,BL1537,IF(Dane!$E$3=2,BP1537,BS1537))</f>
        <v>0</v>
      </c>
      <c r="AM1537" s="84">
        <f>IF(Dane!$E$3=1,BM1537,IF(Dane!$E$3=2,BQ1537,BT1537))</f>
        <v>0</v>
      </c>
      <c r="AN1537" s="39">
        <f>IF(Dane!$C$9="",0,IFERROR(J1537/R1537,0))</f>
        <v>0</v>
      </c>
      <c r="AO1537" s="39">
        <f>IF(Dane!$C$9="",0,IFERROR(ROUND(J1537-ROUND(J1537*0.0976,2)-ROUND(J1537*0.015,2)-ROUND(J1537*0.0245,2),2)/R1537,0))</f>
        <v>0</v>
      </c>
      <c r="AP1537" s="39">
        <f t="shared" si="354"/>
        <v>0</v>
      </c>
      <c r="AQ1537" s="39">
        <f t="shared" si="355"/>
        <v>0</v>
      </c>
      <c r="AR1537" s="39">
        <f t="shared" si="351"/>
        <v>0</v>
      </c>
      <c r="AS1537" s="39">
        <f>IF(Dane!$C$9="",0,IFERROR(AR1537/R1537,0))</f>
        <v>0</v>
      </c>
      <c r="AT1537" s="39">
        <f t="shared" si="356"/>
        <v>0</v>
      </c>
      <c r="AU1537" s="39">
        <v>0</v>
      </c>
      <c r="AV1537" s="39">
        <f t="shared" si="357"/>
        <v>0</v>
      </c>
      <c r="AW1537" s="39">
        <f>IF(Dane!$C$9="",0,IF(ROUND((N1537+O1537)*AV1537,2)&gt;$AN$1,$AN$1,ROUND((N1537+O1537)*AV1537,2)))</f>
        <v>0</v>
      </c>
      <c r="AX1537" s="39">
        <v>0</v>
      </c>
      <c r="AY1537" s="39">
        <f>IF(Dane!$C$9=2,IFERROR(J1537/W1537,0),IF(Dane!$C$9=3,IFERROR(J1537/W1537,0),0))</f>
        <v>0</v>
      </c>
      <c r="AZ1537" s="39">
        <f>IF(Dane!$C$9=2,IFERROR(ROUND(J1537-ROUND(J1537*0.0976,2)-ROUND(J1537*0.015,2)-ROUND(J1537*0.0245,2),2)/W1537,0),IF(Dane!$C$9=3,IFERROR(ROUND(J1537-ROUND(J1537*0.0976,2)-ROUND(J1537*0.015,2)-ROUND(J1537*0.0245,2),2)/W1537,0),0))</f>
        <v>0</v>
      </c>
      <c r="BA1537" s="39">
        <f t="shared" si="358"/>
        <v>0</v>
      </c>
      <c r="BB1537" s="39">
        <f t="shared" si="359"/>
        <v>0</v>
      </c>
      <c r="BC1537" s="39">
        <f t="shared" si="352"/>
        <v>0</v>
      </c>
      <c r="BD1537" s="39">
        <f>IF(Dane!$C$9=2,IFERROR(BC1537/W1537,0),IF(Dane!$C$9=3,IFERROR(BC1537/W1537,0),0))</f>
        <v>0</v>
      </c>
      <c r="BE1537" s="39">
        <f t="shared" si="360"/>
        <v>0</v>
      </c>
      <c r="BF1537" s="39">
        <v>0</v>
      </c>
      <c r="BG1537" s="39">
        <f t="shared" si="361"/>
        <v>0</v>
      </c>
      <c r="BH1537" s="39">
        <f>IF(Dane!$C$9=2,IF(ROUND((S1537+T1537)*BG1537,2)&gt;$AN$1,$AN$1,ROUND((S1537+T1537)*BG1537,2)),IF(Dane!$C$9=3,IF(ROUND((S1537+T1537)*BG1537,2)&gt;$AN$1,$AN$1,ROUND((S1537+T1537)*BG1537,2)),0))</f>
        <v>0</v>
      </c>
      <c r="BI1537" s="39">
        <v>0</v>
      </c>
      <c r="BJ1537" s="39">
        <f>IF(Dane!$C$9=3,IFERROR(J1537/AB1537,0),0)</f>
        <v>0</v>
      </c>
      <c r="BK1537" s="39">
        <f>IF(Dane!$C$9=3,IFERROR(ROUND(J1537-ROUND(J1537*0.0976,2)-ROUND(J1537*0.015,2)-ROUND(J1537*0.0245,2),2)/AB1537,0),0)</f>
        <v>0</v>
      </c>
      <c r="BL1537" s="39">
        <f t="shared" si="362"/>
        <v>0</v>
      </c>
      <c r="BM1537" s="39">
        <f t="shared" si="363"/>
        <v>0</v>
      </c>
      <c r="BN1537" s="39">
        <f t="shared" si="353"/>
        <v>0</v>
      </c>
      <c r="BO1537" s="39">
        <f>IF(Dane!$C$9=3,IFERROR(BN1537/AB1537,0),0)</f>
        <v>0</v>
      </c>
      <c r="BP1537" s="39">
        <f t="shared" si="364"/>
        <v>0</v>
      </c>
      <c r="BQ1537" s="39">
        <v>0</v>
      </c>
      <c r="BR1537" s="39">
        <f t="shared" si="365"/>
        <v>0</v>
      </c>
      <c r="BS1537" s="39">
        <f>IF(Dane!$C$9=3,IF(ROUND((X1537+Y1537)*BR1537,2)&gt;$AN$1,$AN$1,ROUND((X1537+Y1537)*BR1537,2)),0)</f>
        <v>0</v>
      </c>
      <c r="BT1537" s="39">
        <v>0</v>
      </c>
    </row>
    <row r="1538" spans="1:72">
      <c r="A1538" s="87">
        <v>1529</v>
      </c>
      <c r="B1538" s="1"/>
      <c r="C1538" s="1"/>
      <c r="D1538" s="2"/>
      <c r="E1538" s="3"/>
      <c r="F1538" s="4"/>
      <c r="G1538" s="5"/>
      <c r="H1538" s="5"/>
      <c r="I1538" s="6"/>
      <c r="J1538" s="5"/>
      <c r="K1538" s="5"/>
      <c r="L1538" s="5"/>
      <c r="M1538" s="55"/>
      <c r="N1538" s="8"/>
      <c r="O1538" s="105"/>
      <c r="P1538" s="5"/>
      <c r="Q1538" s="5"/>
      <c r="R1538" s="105">
        <f>Dane!$C$10</f>
        <v>0</v>
      </c>
      <c r="S1538" s="8"/>
      <c r="T1538" s="105"/>
      <c r="U1538" s="5"/>
      <c r="V1538" s="5"/>
      <c r="W1538" s="107">
        <f>Dane!$C$11</f>
        <v>0</v>
      </c>
      <c r="X1538" s="8"/>
      <c r="Y1538" s="105"/>
      <c r="Z1538" s="5"/>
      <c r="AA1538" s="5"/>
      <c r="AB1538" s="110">
        <f>Dane!$C$12</f>
        <v>0</v>
      </c>
      <c r="AC1538" s="108">
        <f>IF(Dane!$E$3=1,AP1538+BA1538+BL1538,IF(Dane!$E$3=2,AT1538+BE1538+BP1538,AW1538+BH1538+BS1538))</f>
        <v>0</v>
      </c>
      <c r="AD1538" s="14">
        <f>IF(Dane!$E$3=1,AQ1538+BB1538+BM1538,IF(Dane!$E$3=2,AU1538+BF1538+BQ1538,AX1538+BI1538+BT1538))</f>
        <v>0</v>
      </c>
      <c r="AE1538" s="14">
        <f>IF((J1538*Dane!$C$9)-AC1538&lt;0,0,(J1538*Dane!$C$9)-AC1538)</f>
        <v>0</v>
      </c>
      <c r="AF1538" s="61">
        <f>IF((K1538*Dane!$C$9)-AD1538&lt;0,0,(K1538*Dane!$C$9)-AD1538)</f>
        <v>0</v>
      </c>
      <c r="AG1538" s="93"/>
      <c r="AH1538" s="84">
        <f>IF(Dane!$E$3=1,AP1538,IF(Dane!$E$3=2,AT1538,AW1538))</f>
        <v>0</v>
      </c>
      <c r="AI1538" s="84">
        <f>IF(Dane!$E$3=1,AQ1538,IF(Dane!$E$3=2,AU1538,AX1538))</f>
        <v>0</v>
      </c>
      <c r="AJ1538" s="84">
        <f>IF(Dane!$E$3=1,BA1538,IF(Dane!$E$3=2,BE1538,BH1538))</f>
        <v>0</v>
      </c>
      <c r="AK1538" s="84">
        <f>IF(Dane!$E$3=1,BB1538,IF(Dane!$E$3=2,BF1538,BI1538))</f>
        <v>0</v>
      </c>
      <c r="AL1538" s="84">
        <f>IF(Dane!$E$3=1,BL1538,IF(Dane!$E$3=2,BP1538,BS1538))</f>
        <v>0</v>
      </c>
      <c r="AM1538" s="84">
        <f>IF(Dane!$E$3=1,BM1538,IF(Dane!$E$3=2,BQ1538,BT1538))</f>
        <v>0</v>
      </c>
      <c r="AN1538" s="39">
        <f>IF(Dane!$C$9="",0,IFERROR(J1538/R1538,0))</f>
        <v>0</v>
      </c>
      <c r="AO1538" s="39">
        <f>IF(Dane!$C$9="",0,IFERROR(ROUND(J1538-ROUND(J1538*0.0976,2)-ROUND(J1538*0.015,2)-ROUND(J1538*0.0245,2),2)/R1538,0))</f>
        <v>0</v>
      </c>
      <c r="AP1538" s="39">
        <f t="shared" si="354"/>
        <v>0</v>
      </c>
      <c r="AQ1538" s="39">
        <f t="shared" si="355"/>
        <v>0</v>
      </c>
      <c r="AR1538" s="39">
        <f t="shared" si="351"/>
        <v>0</v>
      </c>
      <c r="AS1538" s="39">
        <f>IF(Dane!$C$9="",0,IFERROR(AR1538/R1538,0))</f>
        <v>0</v>
      </c>
      <c r="AT1538" s="39">
        <f t="shared" si="356"/>
        <v>0</v>
      </c>
      <c r="AU1538" s="39">
        <v>0</v>
      </c>
      <c r="AV1538" s="39">
        <f t="shared" si="357"/>
        <v>0</v>
      </c>
      <c r="AW1538" s="39">
        <f>IF(Dane!$C$9="",0,IF(ROUND((N1538+O1538)*AV1538,2)&gt;$AN$1,$AN$1,ROUND((N1538+O1538)*AV1538,2)))</f>
        <v>0</v>
      </c>
      <c r="AX1538" s="39">
        <v>0</v>
      </c>
      <c r="AY1538" s="39">
        <f>IF(Dane!$C$9=2,IFERROR(J1538/W1538,0),IF(Dane!$C$9=3,IFERROR(J1538/W1538,0),0))</f>
        <v>0</v>
      </c>
      <c r="AZ1538" s="39">
        <f>IF(Dane!$C$9=2,IFERROR(ROUND(J1538-ROUND(J1538*0.0976,2)-ROUND(J1538*0.015,2)-ROUND(J1538*0.0245,2),2)/W1538,0),IF(Dane!$C$9=3,IFERROR(ROUND(J1538-ROUND(J1538*0.0976,2)-ROUND(J1538*0.015,2)-ROUND(J1538*0.0245,2),2)/W1538,0),0))</f>
        <v>0</v>
      </c>
      <c r="BA1538" s="39">
        <f t="shared" si="358"/>
        <v>0</v>
      </c>
      <c r="BB1538" s="39">
        <f t="shared" si="359"/>
        <v>0</v>
      </c>
      <c r="BC1538" s="39">
        <f t="shared" si="352"/>
        <v>0</v>
      </c>
      <c r="BD1538" s="39">
        <f>IF(Dane!$C$9=2,IFERROR(BC1538/W1538,0),IF(Dane!$C$9=3,IFERROR(BC1538/W1538,0),0))</f>
        <v>0</v>
      </c>
      <c r="BE1538" s="39">
        <f t="shared" si="360"/>
        <v>0</v>
      </c>
      <c r="BF1538" s="39">
        <v>0</v>
      </c>
      <c r="BG1538" s="39">
        <f t="shared" si="361"/>
        <v>0</v>
      </c>
      <c r="BH1538" s="39">
        <f>IF(Dane!$C$9=2,IF(ROUND((S1538+T1538)*BG1538,2)&gt;$AN$1,$AN$1,ROUND((S1538+T1538)*BG1538,2)),IF(Dane!$C$9=3,IF(ROUND((S1538+T1538)*BG1538,2)&gt;$AN$1,$AN$1,ROUND((S1538+T1538)*BG1538,2)),0))</f>
        <v>0</v>
      </c>
      <c r="BI1538" s="39">
        <v>0</v>
      </c>
      <c r="BJ1538" s="39">
        <f>IF(Dane!$C$9=3,IFERROR(J1538/AB1538,0),0)</f>
        <v>0</v>
      </c>
      <c r="BK1538" s="39">
        <f>IF(Dane!$C$9=3,IFERROR(ROUND(J1538-ROUND(J1538*0.0976,2)-ROUND(J1538*0.015,2)-ROUND(J1538*0.0245,2),2)/AB1538,0),0)</f>
        <v>0</v>
      </c>
      <c r="BL1538" s="39">
        <f t="shared" si="362"/>
        <v>0</v>
      </c>
      <c r="BM1538" s="39">
        <f t="shared" si="363"/>
        <v>0</v>
      </c>
      <c r="BN1538" s="39">
        <f t="shared" si="353"/>
        <v>0</v>
      </c>
      <c r="BO1538" s="39">
        <f>IF(Dane!$C$9=3,IFERROR(BN1538/AB1538,0),0)</f>
        <v>0</v>
      </c>
      <c r="BP1538" s="39">
        <f t="shared" si="364"/>
        <v>0</v>
      </c>
      <c r="BQ1538" s="39">
        <v>0</v>
      </c>
      <c r="BR1538" s="39">
        <f t="shared" si="365"/>
        <v>0</v>
      </c>
      <c r="BS1538" s="39">
        <f>IF(Dane!$C$9=3,IF(ROUND((X1538+Y1538)*BR1538,2)&gt;$AN$1,$AN$1,ROUND((X1538+Y1538)*BR1538,2)),0)</f>
        <v>0</v>
      </c>
      <c r="BT1538" s="39">
        <v>0</v>
      </c>
    </row>
    <row r="1539" spans="1:72">
      <c r="A1539" s="87">
        <v>1530</v>
      </c>
      <c r="B1539" s="1"/>
      <c r="C1539" s="1"/>
      <c r="D1539" s="2"/>
      <c r="E1539" s="3"/>
      <c r="F1539" s="4"/>
      <c r="G1539" s="5"/>
      <c r="H1539" s="5"/>
      <c r="I1539" s="6"/>
      <c r="J1539" s="5"/>
      <c r="K1539" s="5"/>
      <c r="L1539" s="5"/>
      <c r="M1539" s="55"/>
      <c r="N1539" s="8"/>
      <c r="O1539" s="105"/>
      <c r="P1539" s="5"/>
      <c r="Q1539" s="5"/>
      <c r="R1539" s="105">
        <f>Dane!$C$10</f>
        <v>0</v>
      </c>
      <c r="S1539" s="8"/>
      <c r="T1539" s="105"/>
      <c r="U1539" s="5"/>
      <c r="V1539" s="5"/>
      <c r="W1539" s="107">
        <f>Dane!$C$11</f>
        <v>0</v>
      </c>
      <c r="X1539" s="8"/>
      <c r="Y1539" s="105"/>
      <c r="Z1539" s="5"/>
      <c r="AA1539" s="5"/>
      <c r="AB1539" s="110">
        <f>Dane!$C$12</f>
        <v>0</v>
      </c>
      <c r="AC1539" s="108">
        <f>IF(Dane!$E$3=1,AP1539+BA1539+BL1539,IF(Dane!$E$3=2,AT1539+BE1539+BP1539,AW1539+BH1539+BS1539))</f>
        <v>0</v>
      </c>
      <c r="AD1539" s="14">
        <f>IF(Dane!$E$3=1,AQ1539+BB1539+BM1539,IF(Dane!$E$3=2,AU1539+BF1539+BQ1539,AX1539+BI1539+BT1539))</f>
        <v>0</v>
      </c>
      <c r="AE1539" s="14">
        <f>IF((J1539*Dane!$C$9)-AC1539&lt;0,0,(J1539*Dane!$C$9)-AC1539)</f>
        <v>0</v>
      </c>
      <c r="AF1539" s="61">
        <f>IF((K1539*Dane!$C$9)-AD1539&lt;0,0,(K1539*Dane!$C$9)-AD1539)</f>
        <v>0</v>
      </c>
      <c r="AG1539" s="93"/>
      <c r="AH1539" s="84">
        <f>IF(Dane!$E$3=1,AP1539,IF(Dane!$E$3=2,AT1539,AW1539))</f>
        <v>0</v>
      </c>
      <c r="AI1539" s="84">
        <f>IF(Dane!$E$3=1,AQ1539,IF(Dane!$E$3=2,AU1539,AX1539))</f>
        <v>0</v>
      </c>
      <c r="AJ1539" s="84">
        <f>IF(Dane!$E$3=1,BA1539,IF(Dane!$E$3=2,BE1539,BH1539))</f>
        <v>0</v>
      </c>
      <c r="AK1539" s="84">
        <f>IF(Dane!$E$3=1,BB1539,IF(Dane!$E$3=2,BF1539,BI1539))</f>
        <v>0</v>
      </c>
      <c r="AL1539" s="84">
        <f>IF(Dane!$E$3=1,BL1539,IF(Dane!$E$3=2,BP1539,BS1539))</f>
        <v>0</v>
      </c>
      <c r="AM1539" s="84">
        <f>IF(Dane!$E$3=1,BM1539,IF(Dane!$E$3=2,BQ1539,BT1539))</f>
        <v>0</v>
      </c>
      <c r="AN1539" s="39">
        <f>IF(Dane!$C$9="",0,IFERROR(J1539/R1539,0))</f>
        <v>0</v>
      </c>
      <c r="AO1539" s="39">
        <f>IF(Dane!$C$9="",0,IFERROR(ROUND(J1539-ROUND(J1539*0.0976,2)-ROUND(J1539*0.015,2)-ROUND(J1539*0.0245,2),2)/R1539,0))</f>
        <v>0</v>
      </c>
      <c r="AP1539" s="39">
        <f t="shared" si="354"/>
        <v>0</v>
      </c>
      <c r="AQ1539" s="39">
        <f t="shared" si="355"/>
        <v>0</v>
      </c>
      <c r="AR1539" s="39">
        <f t="shared" si="351"/>
        <v>0</v>
      </c>
      <c r="AS1539" s="39">
        <f>IF(Dane!$C$9="",0,IFERROR(AR1539/R1539,0))</f>
        <v>0</v>
      </c>
      <c r="AT1539" s="39">
        <f t="shared" si="356"/>
        <v>0</v>
      </c>
      <c r="AU1539" s="39">
        <v>0</v>
      </c>
      <c r="AV1539" s="39">
        <f t="shared" si="357"/>
        <v>0</v>
      </c>
      <c r="AW1539" s="39">
        <f>IF(Dane!$C$9="",0,IF(ROUND((N1539+O1539)*AV1539,2)&gt;$AN$1,$AN$1,ROUND((N1539+O1539)*AV1539,2)))</f>
        <v>0</v>
      </c>
      <c r="AX1539" s="39">
        <v>0</v>
      </c>
      <c r="AY1539" s="39">
        <f>IF(Dane!$C$9=2,IFERROR(J1539/W1539,0),IF(Dane!$C$9=3,IFERROR(J1539/W1539,0),0))</f>
        <v>0</v>
      </c>
      <c r="AZ1539" s="39">
        <f>IF(Dane!$C$9=2,IFERROR(ROUND(J1539-ROUND(J1539*0.0976,2)-ROUND(J1539*0.015,2)-ROUND(J1539*0.0245,2),2)/W1539,0),IF(Dane!$C$9=3,IFERROR(ROUND(J1539-ROUND(J1539*0.0976,2)-ROUND(J1539*0.015,2)-ROUND(J1539*0.0245,2),2)/W1539,0),0))</f>
        <v>0</v>
      </c>
      <c r="BA1539" s="39">
        <f t="shared" si="358"/>
        <v>0</v>
      </c>
      <c r="BB1539" s="39">
        <f t="shared" si="359"/>
        <v>0</v>
      </c>
      <c r="BC1539" s="39">
        <f t="shared" si="352"/>
        <v>0</v>
      </c>
      <c r="BD1539" s="39">
        <f>IF(Dane!$C$9=2,IFERROR(BC1539/W1539,0),IF(Dane!$C$9=3,IFERROR(BC1539/W1539,0),0))</f>
        <v>0</v>
      </c>
      <c r="BE1539" s="39">
        <f t="shared" si="360"/>
        <v>0</v>
      </c>
      <c r="BF1539" s="39">
        <v>0</v>
      </c>
      <c r="BG1539" s="39">
        <f t="shared" si="361"/>
        <v>0</v>
      </c>
      <c r="BH1539" s="39">
        <f>IF(Dane!$C$9=2,IF(ROUND((S1539+T1539)*BG1539,2)&gt;$AN$1,$AN$1,ROUND((S1539+T1539)*BG1539,2)),IF(Dane!$C$9=3,IF(ROUND((S1539+T1539)*BG1539,2)&gt;$AN$1,$AN$1,ROUND((S1539+T1539)*BG1539,2)),0))</f>
        <v>0</v>
      </c>
      <c r="BI1539" s="39">
        <v>0</v>
      </c>
      <c r="BJ1539" s="39">
        <f>IF(Dane!$C$9=3,IFERROR(J1539/AB1539,0),0)</f>
        <v>0</v>
      </c>
      <c r="BK1539" s="39">
        <f>IF(Dane!$C$9=3,IFERROR(ROUND(J1539-ROUND(J1539*0.0976,2)-ROUND(J1539*0.015,2)-ROUND(J1539*0.0245,2),2)/AB1539,0),0)</f>
        <v>0</v>
      </c>
      <c r="BL1539" s="39">
        <f t="shared" si="362"/>
        <v>0</v>
      </c>
      <c r="BM1539" s="39">
        <f t="shared" si="363"/>
        <v>0</v>
      </c>
      <c r="BN1539" s="39">
        <f t="shared" si="353"/>
        <v>0</v>
      </c>
      <c r="BO1539" s="39">
        <f>IF(Dane!$C$9=3,IFERROR(BN1539/AB1539,0),0)</f>
        <v>0</v>
      </c>
      <c r="BP1539" s="39">
        <f t="shared" si="364"/>
        <v>0</v>
      </c>
      <c r="BQ1539" s="39">
        <v>0</v>
      </c>
      <c r="BR1539" s="39">
        <f t="shared" si="365"/>
        <v>0</v>
      </c>
      <c r="BS1539" s="39">
        <f>IF(Dane!$C$9=3,IF(ROUND((X1539+Y1539)*BR1539,2)&gt;$AN$1,$AN$1,ROUND((X1539+Y1539)*BR1539,2)),0)</f>
        <v>0</v>
      </c>
      <c r="BT1539" s="39">
        <v>0</v>
      </c>
    </row>
    <row r="1540" spans="1:72">
      <c r="A1540" s="87">
        <v>1531</v>
      </c>
      <c r="B1540" s="1"/>
      <c r="C1540" s="1"/>
      <c r="D1540" s="2"/>
      <c r="E1540" s="3"/>
      <c r="F1540" s="4"/>
      <c r="G1540" s="5"/>
      <c r="H1540" s="5"/>
      <c r="I1540" s="6"/>
      <c r="J1540" s="5"/>
      <c r="K1540" s="5"/>
      <c r="L1540" s="5"/>
      <c r="M1540" s="55"/>
      <c r="N1540" s="8"/>
      <c r="O1540" s="105"/>
      <c r="P1540" s="5"/>
      <c r="Q1540" s="5"/>
      <c r="R1540" s="105">
        <f>Dane!$C$10</f>
        <v>0</v>
      </c>
      <c r="S1540" s="8"/>
      <c r="T1540" s="105"/>
      <c r="U1540" s="5"/>
      <c r="V1540" s="5"/>
      <c r="W1540" s="107">
        <f>Dane!$C$11</f>
        <v>0</v>
      </c>
      <c r="X1540" s="8"/>
      <c r="Y1540" s="105"/>
      <c r="Z1540" s="5"/>
      <c r="AA1540" s="5"/>
      <c r="AB1540" s="110">
        <f>Dane!$C$12</f>
        <v>0</v>
      </c>
      <c r="AC1540" s="108">
        <f>IF(Dane!$E$3=1,AP1540+BA1540+BL1540,IF(Dane!$E$3=2,AT1540+BE1540+BP1540,AW1540+BH1540+BS1540))</f>
        <v>0</v>
      </c>
      <c r="AD1540" s="14">
        <f>IF(Dane!$E$3=1,AQ1540+BB1540+BM1540,IF(Dane!$E$3=2,AU1540+BF1540+BQ1540,AX1540+BI1540+BT1540))</f>
        <v>0</v>
      </c>
      <c r="AE1540" s="14">
        <f>IF((J1540*Dane!$C$9)-AC1540&lt;0,0,(J1540*Dane!$C$9)-AC1540)</f>
        <v>0</v>
      </c>
      <c r="AF1540" s="61">
        <f>IF((K1540*Dane!$C$9)-AD1540&lt;0,0,(K1540*Dane!$C$9)-AD1540)</f>
        <v>0</v>
      </c>
      <c r="AG1540" s="93"/>
      <c r="AH1540" s="84">
        <f>IF(Dane!$E$3=1,AP1540,IF(Dane!$E$3=2,AT1540,AW1540))</f>
        <v>0</v>
      </c>
      <c r="AI1540" s="84">
        <f>IF(Dane!$E$3=1,AQ1540,IF(Dane!$E$3=2,AU1540,AX1540))</f>
        <v>0</v>
      </c>
      <c r="AJ1540" s="84">
        <f>IF(Dane!$E$3=1,BA1540,IF(Dane!$E$3=2,BE1540,BH1540))</f>
        <v>0</v>
      </c>
      <c r="AK1540" s="84">
        <f>IF(Dane!$E$3=1,BB1540,IF(Dane!$E$3=2,BF1540,BI1540))</f>
        <v>0</v>
      </c>
      <c r="AL1540" s="84">
        <f>IF(Dane!$E$3=1,BL1540,IF(Dane!$E$3=2,BP1540,BS1540))</f>
        <v>0</v>
      </c>
      <c r="AM1540" s="84">
        <f>IF(Dane!$E$3=1,BM1540,IF(Dane!$E$3=2,BQ1540,BT1540))</f>
        <v>0</v>
      </c>
      <c r="AN1540" s="39">
        <f>IF(Dane!$C$9="",0,IFERROR(J1540/R1540,0))</f>
        <v>0</v>
      </c>
      <c r="AO1540" s="39">
        <f>IF(Dane!$C$9="",0,IFERROR(ROUND(J1540-ROUND(J1540*0.0976,2)-ROUND(J1540*0.015,2)-ROUND(J1540*0.0245,2),2)/R1540,0))</f>
        <v>0</v>
      </c>
      <c r="AP1540" s="39">
        <f t="shared" si="354"/>
        <v>0</v>
      </c>
      <c r="AQ1540" s="39">
        <f t="shared" si="355"/>
        <v>0</v>
      </c>
      <c r="AR1540" s="39">
        <f t="shared" si="351"/>
        <v>0</v>
      </c>
      <c r="AS1540" s="39">
        <f>IF(Dane!$C$9="",0,IFERROR(AR1540/R1540,0))</f>
        <v>0</v>
      </c>
      <c r="AT1540" s="39">
        <f t="shared" si="356"/>
        <v>0</v>
      </c>
      <c r="AU1540" s="39">
        <v>0</v>
      </c>
      <c r="AV1540" s="39">
        <f t="shared" si="357"/>
        <v>0</v>
      </c>
      <c r="AW1540" s="39">
        <f>IF(Dane!$C$9="",0,IF(ROUND((N1540+O1540)*AV1540,2)&gt;$AN$1,$AN$1,ROUND((N1540+O1540)*AV1540,2)))</f>
        <v>0</v>
      </c>
      <c r="AX1540" s="39">
        <v>0</v>
      </c>
      <c r="AY1540" s="39">
        <f>IF(Dane!$C$9=2,IFERROR(J1540/W1540,0),IF(Dane!$C$9=3,IFERROR(J1540/W1540,0),0))</f>
        <v>0</v>
      </c>
      <c r="AZ1540" s="39">
        <f>IF(Dane!$C$9=2,IFERROR(ROUND(J1540-ROUND(J1540*0.0976,2)-ROUND(J1540*0.015,2)-ROUND(J1540*0.0245,2),2)/W1540,0),IF(Dane!$C$9=3,IFERROR(ROUND(J1540-ROUND(J1540*0.0976,2)-ROUND(J1540*0.015,2)-ROUND(J1540*0.0245,2),2)/W1540,0),0))</f>
        <v>0</v>
      </c>
      <c r="BA1540" s="39">
        <f t="shared" si="358"/>
        <v>0</v>
      </c>
      <c r="BB1540" s="39">
        <f t="shared" si="359"/>
        <v>0</v>
      </c>
      <c r="BC1540" s="39">
        <f t="shared" si="352"/>
        <v>0</v>
      </c>
      <c r="BD1540" s="39">
        <f>IF(Dane!$C$9=2,IFERROR(BC1540/W1540,0),IF(Dane!$C$9=3,IFERROR(BC1540/W1540,0),0))</f>
        <v>0</v>
      </c>
      <c r="BE1540" s="39">
        <f t="shared" si="360"/>
        <v>0</v>
      </c>
      <c r="BF1540" s="39">
        <v>0</v>
      </c>
      <c r="BG1540" s="39">
        <f t="shared" si="361"/>
        <v>0</v>
      </c>
      <c r="BH1540" s="39">
        <f>IF(Dane!$C$9=2,IF(ROUND((S1540+T1540)*BG1540,2)&gt;$AN$1,$AN$1,ROUND((S1540+T1540)*BG1540,2)),IF(Dane!$C$9=3,IF(ROUND((S1540+T1540)*BG1540,2)&gt;$AN$1,$AN$1,ROUND((S1540+T1540)*BG1540,2)),0))</f>
        <v>0</v>
      </c>
      <c r="BI1540" s="39">
        <v>0</v>
      </c>
      <c r="BJ1540" s="39">
        <f>IF(Dane!$C$9=3,IFERROR(J1540/AB1540,0),0)</f>
        <v>0</v>
      </c>
      <c r="BK1540" s="39">
        <f>IF(Dane!$C$9=3,IFERROR(ROUND(J1540-ROUND(J1540*0.0976,2)-ROUND(J1540*0.015,2)-ROUND(J1540*0.0245,2),2)/AB1540,0),0)</f>
        <v>0</v>
      </c>
      <c r="BL1540" s="39">
        <f t="shared" si="362"/>
        <v>0</v>
      </c>
      <c r="BM1540" s="39">
        <f t="shared" si="363"/>
        <v>0</v>
      </c>
      <c r="BN1540" s="39">
        <f t="shared" si="353"/>
        <v>0</v>
      </c>
      <c r="BO1540" s="39">
        <f>IF(Dane!$C$9=3,IFERROR(BN1540/AB1540,0),0)</f>
        <v>0</v>
      </c>
      <c r="BP1540" s="39">
        <f t="shared" si="364"/>
        <v>0</v>
      </c>
      <c r="BQ1540" s="39">
        <v>0</v>
      </c>
      <c r="BR1540" s="39">
        <f t="shared" si="365"/>
        <v>0</v>
      </c>
      <c r="BS1540" s="39">
        <f>IF(Dane!$C$9=3,IF(ROUND((X1540+Y1540)*BR1540,2)&gt;$AN$1,$AN$1,ROUND((X1540+Y1540)*BR1540,2)),0)</f>
        <v>0</v>
      </c>
      <c r="BT1540" s="39">
        <v>0</v>
      </c>
    </row>
    <row r="1541" spans="1:72">
      <c r="A1541" s="87">
        <v>1532</v>
      </c>
      <c r="B1541" s="1"/>
      <c r="C1541" s="1"/>
      <c r="D1541" s="2"/>
      <c r="E1541" s="3"/>
      <c r="F1541" s="4"/>
      <c r="G1541" s="5"/>
      <c r="H1541" s="5"/>
      <c r="I1541" s="6"/>
      <c r="J1541" s="5"/>
      <c r="K1541" s="5"/>
      <c r="L1541" s="5"/>
      <c r="M1541" s="55"/>
      <c r="N1541" s="8"/>
      <c r="O1541" s="105"/>
      <c r="P1541" s="5"/>
      <c r="Q1541" s="5"/>
      <c r="R1541" s="105">
        <f>Dane!$C$10</f>
        <v>0</v>
      </c>
      <c r="S1541" s="8"/>
      <c r="T1541" s="105"/>
      <c r="U1541" s="5"/>
      <c r="V1541" s="5"/>
      <c r="W1541" s="107">
        <f>Dane!$C$11</f>
        <v>0</v>
      </c>
      <c r="X1541" s="8"/>
      <c r="Y1541" s="105"/>
      <c r="Z1541" s="5"/>
      <c r="AA1541" s="5"/>
      <c r="AB1541" s="110">
        <f>Dane!$C$12</f>
        <v>0</v>
      </c>
      <c r="AC1541" s="108">
        <f>IF(Dane!$E$3=1,AP1541+BA1541+BL1541,IF(Dane!$E$3=2,AT1541+BE1541+BP1541,AW1541+BH1541+BS1541))</f>
        <v>0</v>
      </c>
      <c r="AD1541" s="14">
        <f>IF(Dane!$E$3=1,AQ1541+BB1541+BM1541,IF(Dane!$E$3=2,AU1541+BF1541+BQ1541,AX1541+BI1541+BT1541))</f>
        <v>0</v>
      </c>
      <c r="AE1541" s="14">
        <f>IF((J1541*Dane!$C$9)-AC1541&lt;0,0,(J1541*Dane!$C$9)-AC1541)</f>
        <v>0</v>
      </c>
      <c r="AF1541" s="61">
        <f>IF((K1541*Dane!$C$9)-AD1541&lt;0,0,(K1541*Dane!$C$9)-AD1541)</f>
        <v>0</v>
      </c>
      <c r="AG1541" s="93"/>
      <c r="AH1541" s="84">
        <f>IF(Dane!$E$3=1,AP1541,IF(Dane!$E$3=2,AT1541,AW1541))</f>
        <v>0</v>
      </c>
      <c r="AI1541" s="84">
        <f>IF(Dane!$E$3=1,AQ1541,IF(Dane!$E$3=2,AU1541,AX1541))</f>
        <v>0</v>
      </c>
      <c r="AJ1541" s="84">
        <f>IF(Dane!$E$3=1,BA1541,IF(Dane!$E$3=2,BE1541,BH1541))</f>
        <v>0</v>
      </c>
      <c r="AK1541" s="84">
        <f>IF(Dane!$E$3=1,BB1541,IF(Dane!$E$3=2,BF1541,BI1541))</f>
        <v>0</v>
      </c>
      <c r="AL1541" s="84">
        <f>IF(Dane!$E$3=1,BL1541,IF(Dane!$E$3=2,BP1541,BS1541))</f>
        <v>0</v>
      </c>
      <c r="AM1541" s="84">
        <f>IF(Dane!$E$3=1,BM1541,IF(Dane!$E$3=2,BQ1541,BT1541))</f>
        <v>0</v>
      </c>
      <c r="AN1541" s="39">
        <f>IF(Dane!$C$9="",0,IFERROR(J1541/R1541,0))</f>
        <v>0</v>
      </c>
      <c r="AO1541" s="39">
        <f>IF(Dane!$C$9="",0,IFERROR(ROUND(J1541-ROUND(J1541*0.0976,2)-ROUND(J1541*0.015,2)-ROUND(J1541*0.0245,2),2)/R1541,0))</f>
        <v>0</v>
      </c>
      <c r="AP1541" s="39">
        <f t="shared" si="354"/>
        <v>0</v>
      </c>
      <c r="AQ1541" s="39">
        <f t="shared" si="355"/>
        <v>0</v>
      </c>
      <c r="AR1541" s="39">
        <f t="shared" si="351"/>
        <v>0</v>
      </c>
      <c r="AS1541" s="39">
        <f>IF(Dane!$C$9="",0,IFERROR(AR1541/R1541,0))</f>
        <v>0</v>
      </c>
      <c r="AT1541" s="39">
        <f t="shared" si="356"/>
        <v>0</v>
      </c>
      <c r="AU1541" s="39">
        <v>0</v>
      </c>
      <c r="AV1541" s="39">
        <f t="shared" si="357"/>
        <v>0</v>
      </c>
      <c r="AW1541" s="39">
        <f>IF(Dane!$C$9="",0,IF(ROUND((N1541+O1541)*AV1541,2)&gt;$AN$1,$AN$1,ROUND((N1541+O1541)*AV1541,2)))</f>
        <v>0</v>
      </c>
      <c r="AX1541" s="39">
        <v>0</v>
      </c>
      <c r="AY1541" s="39">
        <f>IF(Dane!$C$9=2,IFERROR(J1541/W1541,0),IF(Dane!$C$9=3,IFERROR(J1541/W1541,0),0))</f>
        <v>0</v>
      </c>
      <c r="AZ1541" s="39">
        <f>IF(Dane!$C$9=2,IFERROR(ROUND(J1541-ROUND(J1541*0.0976,2)-ROUND(J1541*0.015,2)-ROUND(J1541*0.0245,2),2)/W1541,0),IF(Dane!$C$9=3,IFERROR(ROUND(J1541-ROUND(J1541*0.0976,2)-ROUND(J1541*0.015,2)-ROUND(J1541*0.0245,2),2)/W1541,0),0))</f>
        <v>0</v>
      </c>
      <c r="BA1541" s="39">
        <f t="shared" si="358"/>
        <v>0</v>
      </c>
      <c r="BB1541" s="39">
        <f t="shared" si="359"/>
        <v>0</v>
      </c>
      <c r="BC1541" s="39">
        <f t="shared" si="352"/>
        <v>0</v>
      </c>
      <c r="BD1541" s="39">
        <f>IF(Dane!$C$9=2,IFERROR(BC1541/W1541,0),IF(Dane!$C$9=3,IFERROR(BC1541/W1541,0),0))</f>
        <v>0</v>
      </c>
      <c r="BE1541" s="39">
        <f t="shared" si="360"/>
        <v>0</v>
      </c>
      <c r="BF1541" s="39">
        <v>0</v>
      </c>
      <c r="BG1541" s="39">
        <f t="shared" si="361"/>
        <v>0</v>
      </c>
      <c r="BH1541" s="39">
        <f>IF(Dane!$C$9=2,IF(ROUND((S1541+T1541)*BG1541,2)&gt;$AN$1,$AN$1,ROUND((S1541+T1541)*BG1541,2)),IF(Dane!$C$9=3,IF(ROUND((S1541+T1541)*BG1541,2)&gt;$AN$1,$AN$1,ROUND((S1541+T1541)*BG1541,2)),0))</f>
        <v>0</v>
      </c>
      <c r="BI1541" s="39">
        <v>0</v>
      </c>
      <c r="BJ1541" s="39">
        <f>IF(Dane!$C$9=3,IFERROR(J1541/AB1541,0),0)</f>
        <v>0</v>
      </c>
      <c r="BK1541" s="39">
        <f>IF(Dane!$C$9=3,IFERROR(ROUND(J1541-ROUND(J1541*0.0976,2)-ROUND(J1541*0.015,2)-ROUND(J1541*0.0245,2),2)/AB1541,0),0)</f>
        <v>0</v>
      </c>
      <c r="BL1541" s="39">
        <f t="shared" si="362"/>
        <v>0</v>
      </c>
      <c r="BM1541" s="39">
        <f t="shared" si="363"/>
        <v>0</v>
      </c>
      <c r="BN1541" s="39">
        <f t="shared" si="353"/>
        <v>0</v>
      </c>
      <c r="BO1541" s="39">
        <f>IF(Dane!$C$9=3,IFERROR(BN1541/AB1541,0),0)</f>
        <v>0</v>
      </c>
      <c r="BP1541" s="39">
        <f t="shared" si="364"/>
        <v>0</v>
      </c>
      <c r="BQ1541" s="39">
        <v>0</v>
      </c>
      <c r="BR1541" s="39">
        <f t="shared" si="365"/>
        <v>0</v>
      </c>
      <c r="BS1541" s="39">
        <f>IF(Dane!$C$9=3,IF(ROUND((X1541+Y1541)*BR1541,2)&gt;$AN$1,$AN$1,ROUND((X1541+Y1541)*BR1541,2)),0)</f>
        <v>0</v>
      </c>
      <c r="BT1541" s="39">
        <v>0</v>
      </c>
    </row>
    <row r="1542" spans="1:72">
      <c r="A1542" s="87">
        <v>1533</v>
      </c>
      <c r="B1542" s="1"/>
      <c r="C1542" s="1"/>
      <c r="D1542" s="2"/>
      <c r="E1542" s="3"/>
      <c r="F1542" s="4"/>
      <c r="G1542" s="5"/>
      <c r="H1542" s="5"/>
      <c r="I1542" s="6"/>
      <c r="J1542" s="5"/>
      <c r="K1542" s="5"/>
      <c r="L1542" s="5"/>
      <c r="M1542" s="55"/>
      <c r="N1542" s="8"/>
      <c r="O1542" s="105"/>
      <c r="P1542" s="5"/>
      <c r="Q1542" s="5"/>
      <c r="R1542" s="105">
        <f>Dane!$C$10</f>
        <v>0</v>
      </c>
      <c r="S1542" s="8"/>
      <c r="T1542" s="105"/>
      <c r="U1542" s="5"/>
      <c r="V1542" s="5"/>
      <c r="W1542" s="107">
        <f>Dane!$C$11</f>
        <v>0</v>
      </c>
      <c r="X1542" s="8"/>
      <c r="Y1542" s="105"/>
      <c r="Z1542" s="5"/>
      <c r="AA1542" s="5"/>
      <c r="AB1542" s="110">
        <f>Dane!$C$12</f>
        <v>0</v>
      </c>
      <c r="AC1542" s="108">
        <f>IF(Dane!$E$3=1,AP1542+BA1542+BL1542,IF(Dane!$E$3=2,AT1542+BE1542+BP1542,AW1542+BH1542+BS1542))</f>
        <v>0</v>
      </c>
      <c r="AD1542" s="14">
        <f>IF(Dane!$E$3=1,AQ1542+BB1542+BM1542,IF(Dane!$E$3=2,AU1542+BF1542+BQ1542,AX1542+BI1542+BT1542))</f>
        <v>0</v>
      </c>
      <c r="AE1542" s="14">
        <f>IF((J1542*Dane!$C$9)-AC1542&lt;0,0,(J1542*Dane!$C$9)-AC1542)</f>
        <v>0</v>
      </c>
      <c r="AF1542" s="61">
        <f>IF((K1542*Dane!$C$9)-AD1542&lt;0,0,(K1542*Dane!$C$9)-AD1542)</f>
        <v>0</v>
      </c>
      <c r="AG1542" s="93"/>
      <c r="AH1542" s="84">
        <f>IF(Dane!$E$3=1,AP1542,IF(Dane!$E$3=2,AT1542,AW1542))</f>
        <v>0</v>
      </c>
      <c r="AI1542" s="84">
        <f>IF(Dane!$E$3=1,AQ1542,IF(Dane!$E$3=2,AU1542,AX1542))</f>
        <v>0</v>
      </c>
      <c r="AJ1542" s="84">
        <f>IF(Dane!$E$3=1,BA1542,IF(Dane!$E$3=2,BE1542,BH1542))</f>
        <v>0</v>
      </c>
      <c r="AK1542" s="84">
        <f>IF(Dane!$E$3=1,BB1542,IF(Dane!$E$3=2,BF1542,BI1542))</f>
        <v>0</v>
      </c>
      <c r="AL1542" s="84">
        <f>IF(Dane!$E$3=1,BL1542,IF(Dane!$E$3=2,BP1542,BS1542))</f>
        <v>0</v>
      </c>
      <c r="AM1542" s="84">
        <f>IF(Dane!$E$3=1,BM1542,IF(Dane!$E$3=2,BQ1542,BT1542))</f>
        <v>0</v>
      </c>
      <c r="AN1542" s="39">
        <f>IF(Dane!$C$9="",0,IFERROR(J1542/R1542,0))</f>
        <v>0</v>
      </c>
      <c r="AO1542" s="39">
        <f>IF(Dane!$C$9="",0,IFERROR(ROUND(J1542-ROUND(J1542*0.0976,2)-ROUND(J1542*0.015,2)-ROUND(J1542*0.0245,2),2)/R1542,0))</f>
        <v>0</v>
      </c>
      <c r="AP1542" s="39">
        <f t="shared" si="354"/>
        <v>0</v>
      </c>
      <c r="AQ1542" s="39">
        <f t="shared" si="355"/>
        <v>0</v>
      </c>
      <c r="AR1542" s="39">
        <f t="shared" si="351"/>
        <v>0</v>
      </c>
      <c r="AS1542" s="39">
        <f>IF(Dane!$C$9="",0,IFERROR(AR1542/R1542,0))</f>
        <v>0</v>
      </c>
      <c r="AT1542" s="39">
        <f t="shared" si="356"/>
        <v>0</v>
      </c>
      <c r="AU1542" s="39">
        <v>0</v>
      </c>
      <c r="AV1542" s="39">
        <f t="shared" si="357"/>
        <v>0</v>
      </c>
      <c r="AW1542" s="39">
        <f>IF(Dane!$C$9="",0,IF(ROUND((N1542+O1542)*AV1542,2)&gt;$AN$1,$AN$1,ROUND((N1542+O1542)*AV1542,2)))</f>
        <v>0</v>
      </c>
      <c r="AX1542" s="39">
        <v>0</v>
      </c>
      <c r="AY1542" s="39">
        <f>IF(Dane!$C$9=2,IFERROR(J1542/W1542,0),IF(Dane!$C$9=3,IFERROR(J1542/W1542,0),0))</f>
        <v>0</v>
      </c>
      <c r="AZ1542" s="39">
        <f>IF(Dane!$C$9=2,IFERROR(ROUND(J1542-ROUND(J1542*0.0976,2)-ROUND(J1542*0.015,2)-ROUND(J1542*0.0245,2),2)/W1542,0),IF(Dane!$C$9=3,IFERROR(ROUND(J1542-ROUND(J1542*0.0976,2)-ROUND(J1542*0.015,2)-ROUND(J1542*0.0245,2),2)/W1542,0),0))</f>
        <v>0</v>
      </c>
      <c r="BA1542" s="39">
        <f t="shared" si="358"/>
        <v>0</v>
      </c>
      <c r="BB1542" s="39">
        <f t="shared" si="359"/>
        <v>0</v>
      </c>
      <c r="BC1542" s="39">
        <f t="shared" si="352"/>
        <v>0</v>
      </c>
      <c r="BD1542" s="39">
        <f>IF(Dane!$C$9=2,IFERROR(BC1542/W1542,0),IF(Dane!$C$9=3,IFERROR(BC1542/W1542,0),0))</f>
        <v>0</v>
      </c>
      <c r="BE1542" s="39">
        <f t="shared" si="360"/>
        <v>0</v>
      </c>
      <c r="BF1542" s="39">
        <v>0</v>
      </c>
      <c r="BG1542" s="39">
        <f t="shared" si="361"/>
        <v>0</v>
      </c>
      <c r="BH1542" s="39">
        <f>IF(Dane!$C$9=2,IF(ROUND((S1542+T1542)*BG1542,2)&gt;$AN$1,$AN$1,ROUND((S1542+T1542)*BG1542,2)),IF(Dane!$C$9=3,IF(ROUND((S1542+T1542)*BG1542,2)&gt;$AN$1,$AN$1,ROUND((S1542+T1542)*BG1542,2)),0))</f>
        <v>0</v>
      </c>
      <c r="BI1542" s="39">
        <v>0</v>
      </c>
      <c r="BJ1542" s="39">
        <f>IF(Dane!$C$9=3,IFERROR(J1542/AB1542,0),0)</f>
        <v>0</v>
      </c>
      <c r="BK1542" s="39">
        <f>IF(Dane!$C$9=3,IFERROR(ROUND(J1542-ROUND(J1542*0.0976,2)-ROUND(J1542*0.015,2)-ROUND(J1542*0.0245,2),2)/AB1542,0),0)</f>
        <v>0</v>
      </c>
      <c r="BL1542" s="39">
        <f t="shared" si="362"/>
        <v>0</v>
      </c>
      <c r="BM1542" s="39">
        <f t="shared" si="363"/>
        <v>0</v>
      </c>
      <c r="BN1542" s="39">
        <f t="shared" si="353"/>
        <v>0</v>
      </c>
      <c r="BO1542" s="39">
        <f>IF(Dane!$C$9=3,IFERROR(BN1542/AB1542,0),0)</f>
        <v>0</v>
      </c>
      <c r="BP1542" s="39">
        <f t="shared" si="364"/>
        <v>0</v>
      </c>
      <c r="BQ1542" s="39">
        <v>0</v>
      </c>
      <c r="BR1542" s="39">
        <f t="shared" si="365"/>
        <v>0</v>
      </c>
      <c r="BS1542" s="39">
        <f>IF(Dane!$C$9=3,IF(ROUND((X1542+Y1542)*BR1542,2)&gt;$AN$1,$AN$1,ROUND((X1542+Y1542)*BR1542,2)),0)</f>
        <v>0</v>
      </c>
      <c r="BT1542" s="39">
        <v>0</v>
      </c>
    </row>
    <row r="1543" spans="1:72">
      <c r="A1543" s="87">
        <v>1534</v>
      </c>
      <c r="B1543" s="1"/>
      <c r="C1543" s="1"/>
      <c r="D1543" s="2"/>
      <c r="E1543" s="3"/>
      <c r="F1543" s="4"/>
      <c r="G1543" s="5"/>
      <c r="H1543" s="5"/>
      <c r="I1543" s="6"/>
      <c r="J1543" s="5"/>
      <c r="K1543" s="5"/>
      <c r="L1543" s="5"/>
      <c r="M1543" s="55"/>
      <c r="N1543" s="8"/>
      <c r="O1543" s="105"/>
      <c r="P1543" s="5"/>
      <c r="Q1543" s="5"/>
      <c r="R1543" s="105">
        <f>Dane!$C$10</f>
        <v>0</v>
      </c>
      <c r="S1543" s="8"/>
      <c r="T1543" s="105"/>
      <c r="U1543" s="5"/>
      <c r="V1543" s="5"/>
      <c r="W1543" s="107">
        <f>Dane!$C$11</f>
        <v>0</v>
      </c>
      <c r="X1543" s="8"/>
      <c r="Y1543" s="105"/>
      <c r="Z1543" s="5"/>
      <c r="AA1543" s="5"/>
      <c r="AB1543" s="110">
        <f>Dane!$C$12</f>
        <v>0</v>
      </c>
      <c r="AC1543" s="108">
        <f>IF(Dane!$E$3=1,AP1543+BA1543+BL1543,IF(Dane!$E$3=2,AT1543+BE1543+BP1543,AW1543+BH1543+BS1543))</f>
        <v>0</v>
      </c>
      <c r="AD1543" s="14">
        <f>IF(Dane!$E$3=1,AQ1543+BB1543+BM1543,IF(Dane!$E$3=2,AU1543+BF1543+BQ1543,AX1543+BI1543+BT1543))</f>
        <v>0</v>
      </c>
      <c r="AE1543" s="14">
        <f>IF((J1543*Dane!$C$9)-AC1543&lt;0,0,(J1543*Dane!$C$9)-AC1543)</f>
        <v>0</v>
      </c>
      <c r="AF1543" s="61">
        <f>IF((K1543*Dane!$C$9)-AD1543&lt;0,0,(K1543*Dane!$C$9)-AD1543)</f>
        <v>0</v>
      </c>
      <c r="AG1543" s="93"/>
      <c r="AH1543" s="84">
        <f>IF(Dane!$E$3=1,AP1543,IF(Dane!$E$3=2,AT1543,AW1543))</f>
        <v>0</v>
      </c>
      <c r="AI1543" s="84">
        <f>IF(Dane!$E$3=1,AQ1543,IF(Dane!$E$3=2,AU1543,AX1543))</f>
        <v>0</v>
      </c>
      <c r="AJ1543" s="84">
        <f>IF(Dane!$E$3=1,BA1543,IF(Dane!$E$3=2,BE1543,BH1543))</f>
        <v>0</v>
      </c>
      <c r="AK1543" s="84">
        <f>IF(Dane!$E$3=1,BB1543,IF(Dane!$E$3=2,BF1543,BI1543))</f>
        <v>0</v>
      </c>
      <c r="AL1543" s="84">
        <f>IF(Dane!$E$3=1,BL1543,IF(Dane!$E$3=2,BP1543,BS1543))</f>
        <v>0</v>
      </c>
      <c r="AM1543" s="84">
        <f>IF(Dane!$E$3=1,BM1543,IF(Dane!$E$3=2,BQ1543,BT1543))</f>
        <v>0</v>
      </c>
      <c r="AN1543" s="39">
        <f>IF(Dane!$C$9="",0,IFERROR(J1543/R1543,0))</f>
        <v>0</v>
      </c>
      <c r="AO1543" s="39">
        <f>IF(Dane!$C$9="",0,IFERROR(ROUND(J1543-ROUND(J1543*0.0976,2)-ROUND(J1543*0.015,2)-ROUND(J1543*0.0245,2),2)/R1543,0))</f>
        <v>0</v>
      </c>
      <c r="AP1543" s="39">
        <f t="shared" si="354"/>
        <v>0</v>
      </c>
      <c r="AQ1543" s="39">
        <f t="shared" si="355"/>
        <v>0</v>
      </c>
      <c r="AR1543" s="39">
        <f t="shared" si="351"/>
        <v>0</v>
      </c>
      <c r="AS1543" s="39">
        <f>IF(Dane!$C$9="",0,IFERROR(AR1543/R1543,0))</f>
        <v>0</v>
      </c>
      <c r="AT1543" s="39">
        <f t="shared" si="356"/>
        <v>0</v>
      </c>
      <c r="AU1543" s="39">
        <v>0</v>
      </c>
      <c r="AV1543" s="39">
        <f t="shared" si="357"/>
        <v>0</v>
      </c>
      <c r="AW1543" s="39">
        <f>IF(Dane!$C$9="",0,IF(ROUND((N1543+O1543)*AV1543,2)&gt;$AN$1,$AN$1,ROUND((N1543+O1543)*AV1543,2)))</f>
        <v>0</v>
      </c>
      <c r="AX1543" s="39">
        <v>0</v>
      </c>
      <c r="AY1543" s="39">
        <f>IF(Dane!$C$9=2,IFERROR(J1543/W1543,0),IF(Dane!$C$9=3,IFERROR(J1543/W1543,0),0))</f>
        <v>0</v>
      </c>
      <c r="AZ1543" s="39">
        <f>IF(Dane!$C$9=2,IFERROR(ROUND(J1543-ROUND(J1543*0.0976,2)-ROUND(J1543*0.015,2)-ROUND(J1543*0.0245,2),2)/W1543,0),IF(Dane!$C$9=3,IFERROR(ROUND(J1543-ROUND(J1543*0.0976,2)-ROUND(J1543*0.015,2)-ROUND(J1543*0.0245,2),2)/W1543,0),0))</f>
        <v>0</v>
      </c>
      <c r="BA1543" s="39">
        <f t="shared" si="358"/>
        <v>0</v>
      </c>
      <c r="BB1543" s="39">
        <f t="shared" si="359"/>
        <v>0</v>
      </c>
      <c r="BC1543" s="39">
        <f t="shared" si="352"/>
        <v>0</v>
      </c>
      <c r="BD1543" s="39">
        <f>IF(Dane!$C$9=2,IFERROR(BC1543/W1543,0),IF(Dane!$C$9=3,IFERROR(BC1543/W1543,0),0))</f>
        <v>0</v>
      </c>
      <c r="BE1543" s="39">
        <f t="shared" si="360"/>
        <v>0</v>
      </c>
      <c r="BF1543" s="39">
        <v>0</v>
      </c>
      <c r="BG1543" s="39">
        <f t="shared" si="361"/>
        <v>0</v>
      </c>
      <c r="BH1543" s="39">
        <f>IF(Dane!$C$9=2,IF(ROUND((S1543+T1543)*BG1543,2)&gt;$AN$1,$AN$1,ROUND((S1543+T1543)*BG1543,2)),IF(Dane!$C$9=3,IF(ROUND((S1543+T1543)*BG1543,2)&gt;$AN$1,$AN$1,ROUND((S1543+T1543)*BG1543,2)),0))</f>
        <v>0</v>
      </c>
      <c r="BI1543" s="39">
        <v>0</v>
      </c>
      <c r="BJ1543" s="39">
        <f>IF(Dane!$C$9=3,IFERROR(J1543/AB1543,0),0)</f>
        <v>0</v>
      </c>
      <c r="BK1543" s="39">
        <f>IF(Dane!$C$9=3,IFERROR(ROUND(J1543-ROUND(J1543*0.0976,2)-ROUND(J1543*0.015,2)-ROUND(J1543*0.0245,2),2)/AB1543,0),0)</f>
        <v>0</v>
      </c>
      <c r="BL1543" s="39">
        <f t="shared" si="362"/>
        <v>0</v>
      </c>
      <c r="BM1543" s="39">
        <f t="shared" si="363"/>
        <v>0</v>
      </c>
      <c r="BN1543" s="39">
        <f t="shared" si="353"/>
        <v>0</v>
      </c>
      <c r="BO1543" s="39">
        <f>IF(Dane!$C$9=3,IFERROR(BN1543/AB1543,0),0)</f>
        <v>0</v>
      </c>
      <c r="BP1543" s="39">
        <f t="shared" si="364"/>
        <v>0</v>
      </c>
      <c r="BQ1543" s="39">
        <v>0</v>
      </c>
      <c r="BR1543" s="39">
        <f t="shared" si="365"/>
        <v>0</v>
      </c>
      <c r="BS1543" s="39">
        <f>IF(Dane!$C$9=3,IF(ROUND((X1543+Y1543)*BR1543,2)&gt;$AN$1,$AN$1,ROUND((X1543+Y1543)*BR1543,2)),0)</f>
        <v>0</v>
      </c>
      <c r="BT1543" s="39">
        <v>0</v>
      </c>
    </row>
    <row r="1544" spans="1:72">
      <c r="A1544" s="87">
        <v>1535</v>
      </c>
      <c r="B1544" s="1"/>
      <c r="C1544" s="1"/>
      <c r="D1544" s="2"/>
      <c r="E1544" s="3"/>
      <c r="F1544" s="4"/>
      <c r="G1544" s="5"/>
      <c r="H1544" s="5"/>
      <c r="I1544" s="6"/>
      <c r="J1544" s="5"/>
      <c r="K1544" s="5"/>
      <c r="L1544" s="5"/>
      <c r="M1544" s="55"/>
      <c r="N1544" s="8"/>
      <c r="O1544" s="105"/>
      <c r="P1544" s="5"/>
      <c r="Q1544" s="5"/>
      <c r="R1544" s="105">
        <f>Dane!$C$10</f>
        <v>0</v>
      </c>
      <c r="S1544" s="8"/>
      <c r="T1544" s="105"/>
      <c r="U1544" s="5"/>
      <c r="V1544" s="5"/>
      <c r="W1544" s="107">
        <f>Dane!$C$11</f>
        <v>0</v>
      </c>
      <c r="X1544" s="8"/>
      <c r="Y1544" s="105"/>
      <c r="Z1544" s="5"/>
      <c r="AA1544" s="5"/>
      <c r="AB1544" s="110">
        <f>Dane!$C$12</f>
        <v>0</v>
      </c>
      <c r="AC1544" s="108">
        <f>IF(Dane!$E$3=1,AP1544+BA1544+BL1544,IF(Dane!$E$3=2,AT1544+BE1544+BP1544,AW1544+BH1544+BS1544))</f>
        <v>0</v>
      </c>
      <c r="AD1544" s="14">
        <f>IF(Dane!$E$3=1,AQ1544+BB1544+BM1544,IF(Dane!$E$3=2,AU1544+BF1544+BQ1544,AX1544+BI1544+BT1544))</f>
        <v>0</v>
      </c>
      <c r="AE1544" s="14">
        <f>IF((J1544*Dane!$C$9)-AC1544&lt;0,0,(J1544*Dane!$C$9)-AC1544)</f>
        <v>0</v>
      </c>
      <c r="AF1544" s="61">
        <f>IF((K1544*Dane!$C$9)-AD1544&lt;0,0,(K1544*Dane!$C$9)-AD1544)</f>
        <v>0</v>
      </c>
      <c r="AG1544" s="93"/>
      <c r="AH1544" s="84">
        <f>IF(Dane!$E$3=1,AP1544,IF(Dane!$E$3=2,AT1544,AW1544))</f>
        <v>0</v>
      </c>
      <c r="AI1544" s="84">
        <f>IF(Dane!$E$3=1,AQ1544,IF(Dane!$E$3=2,AU1544,AX1544))</f>
        <v>0</v>
      </c>
      <c r="AJ1544" s="84">
        <f>IF(Dane!$E$3=1,BA1544,IF(Dane!$E$3=2,BE1544,BH1544))</f>
        <v>0</v>
      </c>
      <c r="AK1544" s="84">
        <f>IF(Dane!$E$3=1,BB1544,IF(Dane!$E$3=2,BF1544,BI1544))</f>
        <v>0</v>
      </c>
      <c r="AL1544" s="84">
        <f>IF(Dane!$E$3=1,BL1544,IF(Dane!$E$3=2,BP1544,BS1544))</f>
        <v>0</v>
      </c>
      <c r="AM1544" s="84">
        <f>IF(Dane!$E$3=1,BM1544,IF(Dane!$E$3=2,BQ1544,BT1544))</f>
        <v>0</v>
      </c>
      <c r="AN1544" s="39">
        <f>IF(Dane!$C$9="",0,IFERROR(J1544/R1544,0))</f>
        <v>0</v>
      </c>
      <c r="AO1544" s="39">
        <f>IF(Dane!$C$9="",0,IFERROR(ROUND(J1544-ROUND(J1544*0.0976,2)-ROUND(J1544*0.015,2)-ROUND(J1544*0.0245,2),2)/R1544,0))</f>
        <v>0</v>
      </c>
      <c r="AP1544" s="39">
        <f t="shared" si="354"/>
        <v>0</v>
      </c>
      <c r="AQ1544" s="39">
        <f t="shared" si="355"/>
        <v>0</v>
      </c>
      <c r="AR1544" s="39">
        <f t="shared" si="351"/>
        <v>0</v>
      </c>
      <c r="AS1544" s="39">
        <f>IF(Dane!$C$9="",0,IFERROR(AR1544/R1544,0))</f>
        <v>0</v>
      </c>
      <c r="AT1544" s="39">
        <f t="shared" si="356"/>
        <v>0</v>
      </c>
      <c r="AU1544" s="39">
        <v>0</v>
      </c>
      <c r="AV1544" s="39">
        <f t="shared" si="357"/>
        <v>0</v>
      </c>
      <c r="AW1544" s="39">
        <f>IF(Dane!$C$9="",0,IF(ROUND((N1544+O1544)*AV1544,2)&gt;$AN$1,$AN$1,ROUND((N1544+O1544)*AV1544,2)))</f>
        <v>0</v>
      </c>
      <c r="AX1544" s="39">
        <v>0</v>
      </c>
      <c r="AY1544" s="39">
        <f>IF(Dane!$C$9=2,IFERROR(J1544/W1544,0),IF(Dane!$C$9=3,IFERROR(J1544/W1544,0),0))</f>
        <v>0</v>
      </c>
      <c r="AZ1544" s="39">
        <f>IF(Dane!$C$9=2,IFERROR(ROUND(J1544-ROUND(J1544*0.0976,2)-ROUND(J1544*0.015,2)-ROUND(J1544*0.0245,2),2)/W1544,0),IF(Dane!$C$9=3,IFERROR(ROUND(J1544-ROUND(J1544*0.0976,2)-ROUND(J1544*0.015,2)-ROUND(J1544*0.0245,2),2)/W1544,0),0))</f>
        <v>0</v>
      </c>
      <c r="BA1544" s="39">
        <f t="shared" si="358"/>
        <v>0</v>
      </c>
      <c r="BB1544" s="39">
        <f t="shared" si="359"/>
        <v>0</v>
      </c>
      <c r="BC1544" s="39">
        <f t="shared" si="352"/>
        <v>0</v>
      </c>
      <c r="BD1544" s="39">
        <f>IF(Dane!$C$9=2,IFERROR(BC1544/W1544,0),IF(Dane!$C$9=3,IFERROR(BC1544/W1544,0),0))</f>
        <v>0</v>
      </c>
      <c r="BE1544" s="39">
        <f t="shared" si="360"/>
        <v>0</v>
      </c>
      <c r="BF1544" s="39">
        <v>0</v>
      </c>
      <c r="BG1544" s="39">
        <f t="shared" si="361"/>
        <v>0</v>
      </c>
      <c r="BH1544" s="39">
        <f>IF(Dane!$C$9=2,IF(ROUND((S1544+T1544)*BG1544,2)&gt;$AN$1,$AN$1,ROUND((S1544+T1544)*BG1544,2)),IF(Dane!$C$9=3,IF(ROUND((S1544+T1544)*BG1544,2)&gt;$AN$1,$AN$1,ROUND((S1544+T1544)*BG1544,2)),0))</f>
        <v>0</v>
      </c>
      <c r="BI1544" s="39">
        <v>0</v>
      </c>
      <c r="BJ1544" s="39">
        <f>IF(Dane!$C$9=3,IFERROR(J1544/AB1544,0),0)</f>
        <v>0</v>
      </c>
      <c r="BK1544" s="39">
        <f>IF(Dane!$C$9=3,IFERROR(ROUND(J1544-ROUND(J1544*0.0976,2)-ROUND(J1544*0.015,2)-ROUND(J1544*0.0245,2),2)/AB1544,0),0)</f>
        <v>0</v>
      </c>
      <c r="BL1544" s="39">
        <f t="shared" si="362"/>
        <v>0</v>
      </c>
      <c r="BM1544" s="39">
        <f t="shared" si="363"/>
        <v>0</v>
      </c>
      <c r="BN1544" s="39">
        <f t="shared" si="353"/>
        <v>0</v>
      </c>
      <c r="BO1544" s="39">
        <f>IF(Dane!$C$9=3,IFERROR(BN1544/AB1544,0),0)</f>
        <v>0</v>
      </c>
      <c r="BP1544" s="39">
        <f t="shared" si="364"/>
        <v>0</v>
      </c>
      <c r="BQ1544" s="39">
        <v>0</v>
      </c>
      <c r="BR1544" s="39">
        <f t="shared" si="365"/>
        <v>0</v>
      </c>
      <c r="BS1544" s="39">
        <f>IF(Dane!$C$9=3,IF(ROUND((X1544+Y1544)*BR1544,2)&gt;$AN$1,$AN$1,ROUND((X1544+Y1544)*BR1544,2)),0)</f>
        <v>0</v>
      </c>
      <c r="BT1544" s="39">
        <v>0</v>
      </c>
    </row>
    <row r="1545" spans="1:72">
      <c r="A1545" s="87">
        <v>1536</v>
      </c>
      <c r="B1545" s="1"/>
      <c r="C1545" s="1"/>
      <c r="D1545" s="2"/>
      <c r="E1545" s="3"/>
      <c r="F1545" s="4"/>
      <c r="G1545" s="5"/>
      <c r="H1545" s="5"/>
      <c r="I1545" s="6"/>
      <c r="J1545" s="5"/>
      <c r="K1545" s="5"/>
      <c r="L1545" s="5"/>
      <c r="M1545" s="55"/>
      <c r="N1545" s="8"/>
      <c r="O1545" s="105"/>
      <c r="P1545" s="5"/>
      <c r="Q1545" s="5"/>
      <c r="R1545" s="105">
        <f>Dane!$C$10</f>
        <v>0</v>
      </c>
      <c r="S1545" s="8"/>
      <c r="T1545" s="105"/>
      <c r="U1545" s="5"/>
      <c r="V1545" s="5"/>
      <c r="W1545" s="107">
        <f>Dane!$C$11</f>
        <v>0</v>
      </c>
      <c r="X1545" s="8"/>
      <c r="Y1545" s="105"/>
      <c r="Z1545" s="5"/>
      <c r="AA1545" s="5"/>
      <c r="AB1545" s="110">
        <f>Dane!$C$12</f>
        <v>0</v>
      </c>
      <c r="AC1545" s="108">
        <f>IF(Dane!$E$3=1,AP1545+BA1545+BL1545,IF(Dane!$E$3=2,AT1545+BE1545+BP1545,AW1545+BH1545+BS1545))</f>
        <v>0</v>
      </c>
      <c r="AD1545" s="14">
        <f>IF(Dane!$E$3=1,AQ1545+BB1545+BM1545,IF(Dane!$E$3=2,AU1545+BF1545+BQ1545,AX1545+BI1545+BT1545))</f>
        <v>0</v>
      </c>
      <c r="AE1545" s="14">
        <f>IF((J1545*Dane!$C$9)-AC1545&lt;0,0,(J1545*Dane!$C$9)-AC1545)</f>
        <v>0</v>
      </c>
      <c r="AF1545" s="61">
        <f>IF((K1545*Dane!$C$9)-AD1545&lt;0,0,(K1545*Dane!$C$9)-AD1545)</f>
        <v>0</v>
      </c>
      <c r="AG1545" s="93"/>
      <c r="AH1545" s="84">
        <f>IF(Dane!$E$3=1,AP1545,IF(Dane!$E$3=2,AT1545,AW1545))</f>
        <v>0</v>
      </c>
      <c r="AI1545" s="84">
        <f>IF(Dane!$E$3=1,AQ1545,IF(Dane!$E$3=2,AU1545,AX1545))</f>
        <v>0</v>
      </c>
      <c r="AJ1545" s="84">
        <f>IF(Dane!$E$3=1,BA1545,IF(Dane!$E$3=2,BE1545,BH1545))</f>
        <v>0</v>
      </c>
      <c r="AK1545" s="84">
        <f>IF(Dane!$E$3=1,BB1545,IF(Dane!$E$3=2,BF1545,BI1545))</f>
        <v>0</v>
      </c>
      <c r="AL1545" s="84">
        <f>IF(Dane!$E$3=1,BL1545,IF(Dane!$E$3=2,BP1545,BS1545))</f>
        <v>0</v>
      </c>
      <c r="AM1545" s="84">
        <f>IF(Dane!$E$3=1,BM1545,IF(Dane!$E$3=2,BQ1545,BT1545))</f>
        <v>0</v>
      </c>
      <c r="AN1545" s="39">
        <f>IF(Dane!$C$9="",0,IFERROR(J1545/R1545,0))</f>
        <v>0</v>
      </c>
      <c r="AO1545" s="39">
        <f>IF(Dane!$C$9="",0,IFERROR(ROUND(J1545-ROUND(J1545*0.0976,2)-ROUND(J1545*0.015,2)-ROUND(J1545*0.0245,2),2)/R1545,0))</f>
        <v>0</v>
      </c>
      <c r="AP1545" s="39">
        <f t="shared" si="354"/>
        <v>0</v>
      </c>
      <c r="AQ1545" s="39">
        <f t="shared" si="355"/>
        <v>0</v>
      </c>
      <c r="AR1545" s="39">
        <f t="shared" si="351"/>
        <v>0</v>
      </c>
      <c r="AS1545" s="39">
        <f>IF(Dane!$C$9="",0,IFERROR(AR1545/R1545,0))</f>
        <v>0</v>
      </c>
      <c r="AT1545" s="39">
        <f t="shared" si="356"/>
        <v>0</v>
      </c>
      <c r="AU1545" s="39">
        <v>0</v>
      </c>
      <c r="AV1545" s="39">
        <f t="shared" si="357"/>
        <v>0</v>
      </c>
      <c r="AW1545" s="39">
        <f>IF(Dane!$C$9="",0,IF(ROUND((N1545+O1545)*AV1545,2)&gt;$AN$1,$AN$1,ROUND((N1545+O1545)*AV1545,2)))</f>
        <v>0</v>
      </c>
      <c r="AX1545" s="39">
        <v>0</v>
      </c>
      <c r="AY1545" s="39">
        <f>IF(Dane!$C$9=2,IFERROR(J1545/W1545,0),IF(Dane!$C$9=3,IFERROR(J1545/W1545,0),0))</f>
        <v>0</v>
      </c>
      <c r="AZ1545" s="39">
        <f>IF(Dane!$C$9=2,IFERROR(ROUND(J1545-ROUND(J1545*0.0976,2)-ROUND(J1545*0.015,2)-ROUND(J1545*0.0245,2),2)/W1545,0),IF(Dane!$C$9=3,IFERROR(ROUND(J1545-ROUND(J1545*0.0976,2)-ROUND(J1545*0.015,2)-ROUND(J1545*0.0245,2),2)/W1545,0),0))</f>
        <v>0</v>
      </c>
      <c r="BA1545" s="39">
        <f t="shared" si="358"/>
        <v>0</v>
      </c>
      <c r="BB1545" s="39">
        <f t="shared" si="359"/>
        <v>0</v>
      </c>
      <c r="BC1545" s="39">
        <f t="shared" si="352"/>
        <v>0</v>
      </c>
      <c r="BD1545" s="39">
        <f>IF(Dane!$C$9=2,IFERROR(BC1545/W1545,0),IF(Dane!$C$9=3,IFERROR(BC1545/W1545,0),0))</f>
        <v>0</v>
      </c>
      <c r="BE1545" s="39">
        <f t="shared" si="360"/>
        <v>0</v>
      </c>
      <c r="BF1545" s="39">
        <v>0</v>
      </c>
      <c r="BG1545" s="39">
        <f t="shared" si="361"/>
        <v>0</v>
      </c>
      <c r="BH1545" s="39">
        <f>IF(Dane!$C$9=2,IF(ROUND((S1545+T1545)*BG1545,2)&gt;$AN$1,$AN$1,ROUND((S1545+T1545)*BG1545,2)),IF(Dane!$C$9=3,IF(ROUND((S1545+T1545)*BG1545,2)&gt;$AN$1,$AN$1,ROUND((S1545+T1545)*BG1545,2)),0))</f>
        <v>0</v>
      </c>
      <c r="BI1545" s="39">
        <v>0</v>
      </c>
      <c r="BJ1545" s="39">
        <f>IF(Dane!$C$9=3,IFERROR(J1545/AB1545,0),0)</f>
        <v>0</v>
      </c>
      <c r="BK1545" s="39">
        <f>IF(Dane!$C$9=3,IFERROR(ROUND(J1545-ROUND(J1545*0.0976,2)-ROUND(J1545*0.015,2)-ROUND(J1545*0.0245,2),2)/AB1545,0),0)</f>
        <v>0</v>
      </c>
      <c r="BL1545" s="39">
        <f t="shared" si="362"/>
        <v>0</v>
      </c>
      <c r="BM1545" s="39">
        <f t="shared" si="363"/>
        <v>0</v>
      </c>
      <c r="BN1545" s="39">
        <f t="shared" si="353"/>
        <v>0</v>
      </c>
      <c r="BO1545" s="39">
        <f>IF(Dane!$C$9=3,IFERROR(BN1545/AB1545,0),0)</f>
        <v>0</v>
      </c>
      <c r="BP1545" s="39">
        <f t="shared" si="364"/>
        <v>0</v>
      </c>
      <c r="BQ1545" s="39">
        <v>0</v>
      </c>
      <c r="BR1545" s="39">
        <f t="shared" si="365"/>
        <v>0</v>
      </c>
      <c r="BS1545" s="39">
        <f>IF(Dane!$C$9=3,IF(ROUND((X1545+Y1545)*BR1545,2)&gt;$AN$1,$AN$1,ROUND((X1545+Y1545)*BR1545,2)),0)</f>
        <v>0</v>
      </c>
      <c r="BT1545" s="39">
        <v>0</v>
      </c>
    </row>
    <row r="1546" spans="1:72">
      <c r="A1546" s="87">
        <v>1537</v>
      </c>
      <c r="B1546" s="1"/>
      <c r="C1546" s="1"/>
      <c r="D1546" s="2"/>
      <c r="E1546" s="3"/>
      <c r="F1546" s="4"/>
      <c r="G1546" s="5"/>
      <c r="H1546" s="5"/>
      <c r="I1546" s="6"/>
      <c r="J1546" s="5"/>
      <c r="K1546" s="5"/>
      <c r="L1546" s="5"/>
      <c r="M1546" s="55"/>
      <c r="N1546" s="8"/>
      <c r="O1546" s="105"/>
      <c r="P1546" s="5"/>
      <c r="Q1546" s="5"/>
      <c r="R1546" s="105">
        <f>Dane!$C$10</f>
        <v>0</v>
      </c>
      <c r="S1546" s="8"/>
      <c r="T1546" s="105"/>
      <c r="U1546" s="5"/>
      <c r="V1546" s="5"/>
      <c r="W1546" s="107">
        <f>Dane!$C$11</f>
        <v>0</v>
      </c>
      <c r="X1546" s="8"/>
      <c r="Y1546" s="105"/>
      <c r="Z1546" s="5"/>
      <c r="AA1546" s="5"/>
      <c r="AB1546" s="110">
        <f>Dane!$C$12</f>
        <v>0</v>
      </c>
      <c r="AC1546" s="108">
        <f>IF(Dane!$E$3=1,AP1546+BA1546+BL1546,IF(Dane!$E$3=2,AT1546+BE1546+BP1546,AW1546+BH1546+BS1546))</f>
        <v>0</v>
      </c>
      <c r="AD1546" s="14">
        <f>IF(Dane!$E$3=1,AQ1546+BB1546+BM1546,IF(Dane!$E$3=2,AU1546+BF1546+BQ1546,AX1546+BI1546+BT1546))</f>
        <v>0</v>
      </c>
      <c r="AE1546" s="14">
        <f>IF((J1546*Dane!$C$9)-AC1546&lt;0,0,(J1546*Dane!$C$9)-AC1546)</f>
        <v>0</v>
      </c>
      <c r="AF1546" s="61">
        <f>IF((K1546*Dane!$C$9)-AD1546&lt;0,0,(K1546*Dane!$C$9)-AD1546)</f>
        <v>0</v>
      </c>
      <c r="AG1546" s="93"/>
      <c r="AH1546" s="84">
        <f>IF(Dane!$E$3=1,AP1546,IF(Dane!$E$3=2,AT1546,AW1546))</f>
        <v>0</v>
      </c>
      <c r="AI1546" s="84">
        <f>IF(Dane!$E$3=1,AQ1546,IF(Dane!$E$3=2,AU1546,AX1546))</f>
        <v>0</v>
      </c>
      <c r="AJ1546" s="84">
        <f>IF(Dane!$E$3=1,BA1546,IF(Dane!$E$3=2,BE1546,BH1546))</f>
        <v>0</v>
      </c>
      <c r="AK1546" s="84">
        <f>IF(Dane!$E$3=1,BB1546,IF(Dane!$E$3=2,BF1546,BI1546))</f>
        <v>0</v>
      </c>
      <c r="AL1546" s="84">
        <f>IF(Dane!$E$3=1,BL1546,IF(Dane!$E$3=2,BP1546,BS1546))</f>
        <v>0</v>
      </c>
      <c r="AM1546" s="84">
        <f>IF(Dane!$E$3=1,BM1546,IF(Dane!$E$3=2,BQ1546,BT1546))</f>
        <v>0</v>
      </c>
      <c r="AN1546" s="39">
        <f>IF(Dane!$C$9="",0,IFERROR(J1546/R1546,0))</f>
        <v>0</v>
      </c>
      <c r="AO1546" s="39">
        <f>IF(Dane!$C$9="",0,IFERROR(ROUND(J1546-ROUND(J1546*0.0976,2)-ROUND(J1546*0.015,2)-ROUND(J1546*0.0245,2),2)/R1546,0))</f>
        <v>0</v>
      </c>
      <c r="AP1546" s="39">
        <f t="shared" si="354"/>
        <v>0</v>
      </c>
      <c r="AQ1546" s="39">
        <f t="shared" si="355"/>
        <v>0</v>
      </c>
      <c r="AR1546" s="39">
        <f t="shared" ref="AR1546:AR1609" si="366">ROUND(J1546-ROUND(J1546*0.0976,2)-ROUND(J1546*0.015,2)-ROUND(J1546*0.0245,2),2)-ROUND(ROUND(J1546-ROUND(J1546*0.0976,2)-ROUND(J1546*0.015,2)-ROUND(J1546*0.0245,2),2)*0.09,2)</f>
        <v>0</v>
      </c>
      <c r="AS1546" s="39">
        <f>IF(Dane!$C$9="",0,IFERROR(AR1546/R1546,0))</f>
        <v>0</v>
      </c>
      <c r="AT1546" s="39">
        <f t="shared" si="356"/>
        <v>0</v>
      </c>
      <c r="AU1546" s="39">
        <v>0</v>
      </c>
      <c r="AV1546" s="39">
        <f t="shared" si="357"/>
        <v>0</v>
      </c>
      <c r="AW1546" s="39">
        <f>IF(Dane!$C$9="",0,IF(ROUND((N1546+O1546)*AV1546,2)&gt;$AN$1,$AN$1,ROUND((N1546+O1546)*AV1546,2)))</f>
        <v>0</v>
      </c>
      <c r="AX1546" s="39">
        <v>0</v>
      </c>
      <c r="AY1546" s="39">
        <f>IF(Dane!$C$9=2,IFERROR(J1546/W1546,0),IF(Dane!$C$9=3,IFERROR(J1546/W1546,0),0))</f>
        <v>0</v>
      </c>
      <c r="AZ1546" s="39">
        <f>IF(Dane!$C$9=2,IFERROR(ROUND(J1546-ROUND(J1546*0.0976,2)-ROUND(J1546*0.015,2)-ROUND(J1546*0.0245,2),2)/W1546,0),IF(Dane!$C$9=3,IFERROR(ROUND(J1546-ROUND(J1546*0.0976,2)-ROUND(J1546*0.015,2)-ROUND(J1546*0.0245,2),2)/W1546,0),0))</f>
        <v>0</v>
      </c>
      <c r="BA1546" s="39">
        <f t="shared" si="358"/>
        <v>0</v>
      </c>
      <c r="BB1546" s="39">
        <f t="shared" si="359"/>
        <v>0</v>
      </c>
      <c r="BC1546" s="39">
        <f t="shared" ref="BC1546:BC1609" si="367">ROUND(J1546-ROUND(J1546*0.0976,2)-ROUND(J1546*0.015,2)-ROUND(J1546*0.0245,2),2)-ROUND(ROUND(J1546-ROUND(J1546*0.0976,2)-ROUND(J1546*0.015,2)-ROUND(J1546*0.0245,2),2)*0.09,2)</f>
        <v>0</v>
      </c>
      <c r="BD1546" s="39">
        <f>IF(Dane!$C$9=2,IFERROR(BC1546/W1546,0),IF(Dane!$C$9=3,IFERROR(BC1546/W1546,0),0))</f>
        <v>0</v>
      </c>
      <c r="BE1546" s="39">
        <f t="shared" si="360"/>
        <v>0</v>
      </c>
      <c r="BF1546" s="39">
        <v>0</v>
      </c>
      <c r="BG1546" s="39">
        <f t="shared" si="361"/>
        <v>0</v>
      </c>
      <c r="BH1546" s="39">
        <f>IF(Dane!$C$9=2,IF(ROUND((S1546+T1546)*BG1546,2)&gt;$AN$1,$AN$1,ROUND((S1546+T1546)*BG1546,2)),IF(Dane!$C$9=3,IF(ROUND((S1546+T1546)*BG1546,2)&gt;$AN$1,$AN$1,ROUND((S1546+T1546)*BG1546,2)),0))</f>
        <v>0</v>
      </c>
      <c r="BI1546" s="39">
        <v>0</v>
      </c>
      <c r="BJ1546" s="39">
        <f>IF(Dane!$C$9=3,IFERROR(J1546/AB1546,0),0)</f>
        <v>0</v>
      </c>
      <c r="BK1546" s="39">
        <f>IF(Dane!$C$9=3,IFERROR(ROUND(J1546-ROUND(J1546*0.0976,2)-ROUND(J1546*0.015,2)-ROUND(J1546*0.0245,2),2)/AB1546,0),0)</f>
        <v>0</v>
      </c>
      <c r="BL1546" s="39">
        <f t="shared" si="362"/>
        <v>0</v>
      </c>
      <c r="BM1546" s="39">
        <f t="shared" si="363"/>
        <v>0</v>
      </c>
      <c r="BN1546" s="39">
        <f t="shared" ref="BN1546:BN1609" si="368">ROUND(J1546-ROUND(J1546*0.0976,2)-ROUND(J1546*0.015,2)-ROUND(J1546*0.0245,2),2)-ROUND(ROUND(J1546-ROUND(J1546*0.0976,2)-ROUND(J1546*0.015,2)-ROUND(J1546*0.0245,2),2)*0.09,2)</f>
        <v>0</v>
      </c>
      <c r="BO1546" s="39">
        <f>IF(Dane!$C$9=3,IFERROR(BN1546/AB1546,0),0)</f>
        <v>0</v>
      </c>
      <c r="BP1546" s="39">
        <f t="shared" si="364"/>
        <v>0</v>
      </c>
      <c r="BQ1546" s="39">
        <v>0</v>
      </c>
      <c r="BR1546" s="39">
        <f t="shared" si="365"/>
        <v>0</v>
      </c>
      <c r="BS1546" s="39">
        <f>IF(Dane!$C$9=3,IF(ROUND((X1546+Y1546)*BR1546,2)&gt;$AN$1,$AN$1,ROUND((X1546+Y1546)*BR1546,2)),0)</f>
        <v>0</v>
      </c>
      <c r="BT1546" s="39">
        <v>0</v>
      </c>
    </row>
    <row r="1547" spans="1:72">
      <c r="A1547" s="87">
        <v>1538</v>
      </c>
      <c r="B1547" s="1"/>
      <c r="C1547" s="1"/>
      <c r="D1547" s="2"/>
      <c r="E1547" s="3"/>
      <c r="F1547" s="4"/>
      <c r="G1547" s="5"/>
      <c r="H1547" s="5"/>
      <c r="I1547" s="6"/>
      <c r="J1547" s="5"/>
      <c r="K1547" s="5"/>
      <c r="L1547" s="5"/>
      <c r="M1547" s="55"/>
      <c r="N1547" s="8"/>
      <c r="O1547" s="105"/>
      <c r="P1547" s="5"/>
      <c r="Q1547" s="5"/>
      <c r="R1547" s="105">
        <f>Dane!$C$10</f>
        <v>0</v>
      </c>
      <c r="S1547" s="8"/>
      <c r="T1547" s="105"/>
      <c r="U1547" s="5"/>
      <c r="V1547" s="5"/>
      <c r="W1547" s="107">
        <f>Dane!$C$11</f>
        <v>0</v>
      </c>
      <c r="X1547" s="8"/>
      <c r="Y1547" s="105"/>
      <c r="Z1547" s="5"/>
      <c r="AA1547" s="5"/>
      <c r="AB1547" s="110">
        <f>Dane!$C$12</f>
        <v>0</v>
      </c>
      <c r="AC1547" s="108">
        <f>IF(Dane!$E$3=1,AP1547+BA1547+BL1547,IF(Dane!$E$3=2,AT1547+BE1547+BP1547,AW1547+BH1547+BS1547))</f>
        <v>0</v>
      </c>
      <c r="AD1547" s="14">
        <f>IF(Dane!$E$3=1,AQ1547+BB1547+BM1547,IF(Dane!$E$3=2,AU1547+BF1547+BQ1547,AX1547+BI1547+BT1547))</f>
        <v>0</v>
      </c>
      <c r="AE1547" s="14">
        <f>IF((J1547*Dane!$C$9)-AC1547&lt;0,0,(J1547*Dane!$C$9)-AC1547)</f>
        <v>0</v>
      </c>
      <c r="AF1547" s="61">
        <f>IF((K1547*Dane!$C$9)-AD1547&lt;0,0,(K1547*Dane!$C$9)-AD1547)</f>
        <v>0</v>
      </c>
      <c r="AG1547" s="93"/>
      <c r="AH1547" s="84">
        <f>IF(Dane!$E$3=1,AP1547,IF(Dane!$E$3=2,AT1547,AW1547))</f>
        <v>0</v>
      </c>
      <c r="AI1547" s="84">
        <f>IF(Dane!$E$3=1,AQ1547,IF(Dane!$E$3=2,AU1547,AX1547))</f>
        <v>0</v>
      </c>
      <c r="AJ1547" s="84">
        <f>IF(Dane!$E$3=1,BA1547,IF(Dane!$E$3=2,BE1547,BH1547))</f>
        <v>0</v>
      </c>
      <c r="AK1547" s="84">
        <f>IF(Dane!$E$3=1,BB1547,IF(Dane!$E$3=2,BF1547,BI1547))</f>
        <v>0</v>
      </c>
      <c r="AL1547" s="84">
        <f>IF(Dane!$E$3=1,BL1547,IF(Dane!$E$3=2,BP1547,BS1547))</f>
        <v>0</v>
      </c>
      <c r="AM1547" s="84">
        <f>IF(Dane!$E$3=1,BM1547,IF(Dane!$E$3=2,BQ1547,BT1547))</f>
        <v>0</v>
      </c>
      <c r="AN1547" s="39">
        <f>IF(Dane!$C$9="",0,IFERROR(J1547/R1547,0))</f>
        <v>0</v>
      </c>
      <c r="AO1547" s="39">
        <f>IF(Dane!$C$9="",0,IFERROR(ROUND(J1547-ROUND(J1547*0.0976,2)-ROUND(J1547*0.015,2)-ROUND(J1547*0.0245,2),2)/R1547,0))</f>
        <v>0</v>
      </c>
      <c r="AP1547" s="39">
        <f t="shared" ref="AP1547:AP1610" si="369">IF(ROUND((N1547*AN1547)+(O1547*AO1547),2)&gt;$AP$1,$AP$1,ROUND((N1547*AN1547)+(O1547*AO1547),2))</f>
        <v>0</v>
      </c>
      <c r="AQ1547" s="39">
        <f t="shared" ref="AQ1547:AQ1610" si="370">IF(ROUND((N1547*AN1547*0.0976)+(N1547*AN1547*0.065)+(N1547*AN1547*$AQ$1),2)&gt;K1547,K1547,ROUND((N1547*AN1547*0.0976)+(N1547*AN1547*0.065)+(N1547*AN1547*$AQ$1),2))</f>
        <v>0</v>
      </c>
      <c r="AR1547" s="39">
        <f t="shared" si="366"/>
        <v>0</v>
      </c>
      <c r="AS1547" s="39">
        <f>IF(Dane!$C$9="",0,IFERROR(AR1547/R1547,0))</f>
        <v>0</v>
      </c>
      <c r="AT1547" s="39">
        <f t="shared" ref="AT1547:AT1610" si="371">IF(ROUND((N1547+O1547)*AS1547,2)&gt;$AN$1,$AN$1,ROUND((N1547+O1547)*AS1547,2))</f>
        <v>0</v>
      </c>
      <c r="AU1547" s="39">
        <v>0</v>
      </c>
      <c r="AV1547" s="39">
        <f t="shared" ref="AV1547:AV1610" si="372">IFERROR((IFERROR(IF(H1547*F1547&gt;=1300,1300*F1547*(1-(13.71%+(1-13.71%)*9%)*(1-0)),IF(H1547&lt;=1300*F1547,0,1300*F1547*(1-(13.71%+(1-13.71%)*9%)*(1-0)))),0))*0.4/R1547,0)</f>
        <v>0</v>
      </c>
      <c r="AW1547" s="39">
        <f>IF(Dane!$C$9="",0,IF(ROUND((N1547+O1547)*AV1547,2)&gt;$AN$1,$AN$1,ROUND((N1547+O1547)*AV1547,2)))</f>
        <v>0</v>
      </c>
      <c r="AX1547" s="39">
        <v>0</v>
      </c>
      <c r="AY1547" s="39">
        <f>IF(Dane!$C$9=2,IFERROR(J1547/W1547,0),IF(Dane!$C$9=3,IFERROR(J1547/W1547,0),0))</f>
        <v>0</v>
      </c>
      <c r="AZ1547" s="39">
        <f>IF(Dane!$C$9=2,IFERROR(ROUND(J1547-ROUND(J1547*0.0976,2)-ROUND(J1547*0.015,2)-ROUND(J1547*0.0245,2),2)/W1547,0),IF(Dane!$C$9=3,IFERROR(ROUND(J1547-ROUND(J1547*0.0976,2)-ROUND(J1547*0.015,2)-ROUND(J1547*0.0245,2),2)/W1547,0),0))</f>
        <v>0</v>
      </c>
      <c r="BA1547" s="39">
        <f t="shared" ref="BA1547:BA1610" si="373">IF(ROUND((S1547*AY1547)+(T1547*AZ1547),2)&gt;$AP$1,$AP$1,ROUND((S1547*AY1547)+(T1547*AZ1547),2))</f>
        <v>0</v>
      </c>
      <c r="BB1547" s="39">
        <f t="shared" ref="BB1547:BB1610" si="374">IF(ROUND((S1547*AY1547*0.0976)+(S1547*AY1547*0.065)+(S1547*AY1547*$AQ$1),2)&gt;K1547,K1547,ROUND((S1547*AY1547*0.0976)+(S1547*AY1547*0.065)+(S1547*AY1547*$AQ$1),2))</f>
        <v>0</v>
      </c>
      <c r="BC1547" s="39">
        <f t="shared" si="367"/>
        <v>0</v>
      </c>
      <c r="BD1547" s="39">
        <f>IF(Dane!$C$9=2,IFERROR(BC1547/W1547,0),IF(Dane!$C$9=3,IFERROR(BC1547/W1547,0),0))</f>
        <v>0</v>
      </c>
      <c r="BE1547" s="39">
        <f t="shared" ref="BE1547:BE1610" si="375">IF(ROUND((S1547+T1547)*BD1547,2)&gt;$AN$1,$AN$1,ROUND((S1547+T1547)*BD1547,2))</f>
        <v>0</v>
      </c>
      <c r="BF1547" s="39">
        <v>0</v>
      </c>
      <c r="BG1547" s="39">
        <f t="shared" ref="BG1547:BG1610" si="376">IFERROR((IFERROR(IF(H1547*F1547&gt;=1300,1300*F1547*(1-(13.71%+(1-13.71%)*9%)*(1-0)),IF(H1547&lt;=1300*F1547,0,1300*F1547*(1-(13.71%+(1-13.71%)*9%)*(1-0)))),0))*0.4/W1547,0)</f>
        <v>0</v>
      </c>
      <c r="BH1547" s="39">
        <f>IF(Dane!$C$9=2,IF(ROUND((S1547+T1547)*BG1547,2)&gt;$AN$1,$AN$1,ROUND((S1547+T1547)*BG1547,2)),IF(Dane!$C$9=3,IF(ROUND((S1547+T1547)*BG1547,2)&gt;$AN$1,$AN$1,ROUND((S1547+T1547)*BG1547,2)),0))</f>
        <v>0</v>
      </c>
      <c r="BI1547" s="39">
        <v>0</v>
      </c>
      <c r="BJ1547" s="39">
        <f>IF(Dane!$C$9=3,IFERROR(J1547/AB1547,0),0)</f>
        <v>0</v>
      </c>
      <c r="BK1547" s="39">
        <f>IF(Dane!$C$9=3,IFERROR(ROUND(J1547-ROUND(J1547*0.0976,2)-ROUND(J1547*0.015,2)-ROUND(J1547*0.0245,2),2)/AB1547,0),0)</f>
        <v>0</v>
      </c>
      <c r="BL1547" s="39">
        <f t="shared" ref="BL1547:BL1610" si="377">IF(ROUND((X1547*BJ1547)+(Y1547*BK1547),2)&gt;$AP$1,$AP$1,ROUND((X1547*BJ1547)+(Y1547*BK1547),2))</f>
        <v>0</v>
      </c>
      <c r="BM1547" s="39">
        <f t="shared" ref="BM1547:BM1610" si="378">IF(ROUND((X1547*BJ1547*0.0976)+(X1547*BJ1547*0.065)+(X1547*BJ1547*$AQ$1),2)&gt;K1547,K1547,ROUND((X1547*BJ1547*0.0976)+(X1547*BJ1547*0.065)+(X1547*BJ1547*$AQ$1),2))</f>
        <v>0</v>
      </c>
      <c r="BN1547" s="39">
        <f t="shared" si="368"/>
        <v>0</v>
      </c>
      <c r="BO1547" s="39">
        <f>IF(Dane!$C$9=3,IFERROR(BN1547/AB1547,0),0)</f>
        <v>0</v>
      </c>
      <c r="BP1547" s="39">
        <f t="shared" ref="BP1547:BP1610" si="379">IF(ROUND((X1547+Y1547)*BO1547,2)&gt;$AN$1,$AN$1,ROUND((X1547+Y1547)*BO1547,2))</f>
        <v>0</v>
      </c>
      <c r="BQ1547" s="39">
        <v>0</v>
      </c>
      <c r="BR1547" s="39">
        <f t="shared" ref="BR1547:BR1610" si="380">IFERROR((IFERROR(IF(H1547*F1547&gt;=1300,1300*F1547*(1-(13.71%+(1-13.71%)*9%)*(1-0)),IF(H1547&lt;=1300*F1547,0,1300*F1547*(1-(13.71%+(1-13.71%)*9%)*(1-0)))),0))*0.4/AB1547,0)</f>
        <v>0</v>
      </c>
      <c r="BS1547" s="39">
        <f>IF(Dane!$C$9=3,IF(ROUND((X1547+Y1547)*BR1547,2)&gt;$AN$1,$AN$1,ROUND((X1547+Y1547)*BR1547,2)),0)</f>
        <v>0</v>
      </c>
      <c r="BT1547" s="39">
        <v>0</v>
      </c>
    </row>
    <row r="1548" spans="1:72">
      <c r="A1548" s="87">
        <v>1539</v>
      </c>
      <c r="B1548" s="1"/>
      <c r="C1548" s="1"/>
      <c r="D1548" s="2"/>
      <c r="E1548" s="3"/>
      <c r="F1548" s="4"/>
      <c r="G1548" s="5"/>
      <c r="H1548" s="5"/>
      <c r="I1548" s="6"/>
      <c r="J1548" s="5"/>
      <c r="K1548" s="5"/>
      <c r="L1548" s="5"/>
      <c r="M1548" s="55"/>
      <c r="N1548" s="8"/>
      <c r="O1548" s="105"/>
      <c r="P1548" s="5"/>
      <c r="Q1548" s="5"/>
      <c r="R1548" s="105">
        <f>Dane!$C$10</f>
        <v>0</v>
      </c>
      <c r="S1548" s="8"/>
      <c r="T1548" s="105"/>
      <c r="U1548" s="5"/>
      <c r="V1548" s="5"/>
      <c r="W1548" s="107">
        <f>Dane!$C$11</f>
        <v>0</v>
      </c>
      <c r="X1548" s="8"/>
      <c r="Y1548" s="105"/>
      <c r="Z1548" s="5"/>
      <c r="AA1548" s="5"/>
      <c r="AB1548" s="110">
        <f>Dane!$C$12</f>
        <v>0</v>
      </c>
      <c r="AC1548" s="108">
        <f>IF(Dane!$E$3=1,AP1548+BA1548+BL1548,IF(Dane!$E$3=2,AT1548+BE1548+BP1548,AW1548+BH1548+BS1548))</f>
        <v>0</v>
      </c>
      <c r="AD1548" s="14">
        <f>IF(Dane!$E$3=1,AQ1548+BB1548+BM1548,IF(Dane!$E$3=2,AU1548+BF1548+BQ1548,AX1548+BI1548+BT1548))</f>
        <v>0</v>
      </c>
      <c r="AE1548" s="14">
        <f>IF((J1548*Dane!$C$9)-AC1548&lt;0,0,(J1548*Dane!$C$9)-AC1548)</f>
        <v>0</v>
      </c>
      <c r="AF1548" s="61">
        <f>IF((K1548*Dane!$C$9)-AD1548&lt;0,0,(K1548*Dane!$C$9)-AD1548)</f>
        <v>0</v>
      </c>
      <c r="AG1548" s="93"/>
      <c r="AH1548" s="84">
        <f>IF(Dane!$E$3=1,AP1548,IF(Dane!$E$3=2,AT1548,AW1548))</f>
        <v>0</v>
      </c>
      <c r="AI1548" s="84">
        <f>IF(Dane!$E$3=1,AQ1548,IF(Dane!$E$3=2,AU1548,AX1548))</f>
        <v>0</v>
      </c>
      <c r="AJ1548" s="84">
        <f>IF(Dane!$E$3=1,BA1548,IF(Dane!$E$3=2,BE1548,BH1548))</f>
        <v>0</v>
      </c>
      <c r="AK1548" s="84">
        <f>IF(Dane!$E$3=1,BB1548,IF(Dane!$E$3=2,BF1548,BI1548))</f>
        <v>0</v>
      </c>
      <c r="AL1548" s="84">
        <f>IF(Dane!$E$3=1,BL1548,IF(Dane!$E$3=2,BP1548,BS1548))</f>
        <v>0</v>
      </c>
      <c r="AM1548" s="84">
        <f>IF(Dane!$E$3=1,BM1548,IF(Dane!$E$3=2,BQ1548,BT1548))</f>
        <v>0</v>
      </c>
      <c r="AN1548" s="39">
        <f>IF(Dane!$C$9="",0,IFERROR(J1548/R1548,0))</f>
        <v>0</v>
      </c>
      <c r="AO1548" s="39">
        <f>IF(Dane!$C$9="",0,IFERROR(ROUND(J1548-ROUND(J1548*0.0976,2)-ROUND(J1548*0.015,2)-ROUND(J1548*0.0245,2),2)/R1548,0))</f>
        <v>0</v>
      </c>
      <c r="AP1548" s="39">
        <f t="shared" si="369"/>
        <v>0</v>
      </c>
      <c r="AQ1548" s="39">
        <f t="shared" si="370"/>
        <v>0</v>
      </c>
      <c r="AR1548" s="39">
        <f t="shared" si="366"/>
        <v>0</v>
      </c>
      <c r="AS1548" s="39">
        <f>IF(Dane!$C$9="",0,IFERROR(AR1548/R1548,0))</f>
        <v>0</v>
      </c>
      <c r="AT1548" s="39">
        <f t="shared" si="371"/>
        <v>0</v>
      </c>
      <c r="AU1548" s="39">
        <v>0</v>
      </c>
      <c r="AV1548" s="39">
        <f t="shared" si="372"/>
        <v>0</v>
      </c>
      <c r="AW1548" s="39">
        <f>IF(Dane!$C$9="",0,IF(ROUND((N1548+O1548)*AV1548,2)&gt;$AN$1,$AN$1,ROUND((N1548+O1548)*AV1548,2)))</f>
        <v>0</v>
      </c>
      <c r="AX1548" s="39">
        <v>0</v>
      </c>
      <c r="AY1548" s="39">
        <f>IF(Dane!$C$9=2,IFERROR(J1548/W1548,0),IF(Dane!$C$9=3,IFERROR(J1548/W1548,0),0))</f>
        <v>0</v>
      </c>
      <c r="AZ1548" s="39">
        <f>IF(Dane!$C$9=2,IFERROR(ROUND(J1548-ROUND(J1548*0.0976,2)-ROUND(J1548*0.015,2)-ROUND(J1548*0.0245,2),2)/W1548,0),IF(Dane!$C$9=3,IFERROR(ROUND(J1548-ROUND(J1548*0.0976,2)-ROUND(J1548*0.015,2)-ROUND(J1548*0.0245,2),2)/W1548,0),0))</f>
        <v>0</v>
      </c>
      <c r="BA1548" s="39">
        <f t="shared" si="373"/>
        <v>0</v>
      </c>
      <c r="BB1548" s="39">
        <f t="shared" si="374"/>
        <v>0</v>
      </c>
      <c r="BC1548" s="39">
        <f t="shared" si="367"/>
        <v>0</v>
      </c>
      <c r="BD1548" s="39">
        <f>IF(Dane!$C$9=2,IFERROR(BC1548/W1548,0),IF(Dane!$C$9=3,IFERROR(BC1548/W1548,0),0))</f>
        <v>0</v>
      </c>
      <c r="BE1548" s="39">
        <f t="shared" si="375"/>
        <v>0</v>
      </c>
      <c r="BF1548" s="39">
        <v>0</v>
      </c>
      <c r="BG1548" s="39">
        <f t="shared" si="376"/>
        <v>0</v>
      </c>
      <c r="BH1548" s="39">
        <f>IF(Dane!$C$9=2,IF(ROUND((S1548+T1548)*BG1548,2)&gt;$AN$1,$AN$1,ROUND((S1548+T1548)*BG1548,2)),IF(Dane!$C$9=3,IF(ROUND((S1548+T1548)*BG1548,2)&gt;$AN$1,$AN$1,ROUND((S1548+T1548)*BG1548,2)),0))</f>
        <v>0</v>
      </c>
      <c r="BI1548" s="39">
        <v>0</v>
      </c>
      <c r="BJ1548" s="39">
        <f>IF(Dane!$C$9=3,IFERROR(J1548/AB1548,0),0)</f>
        <v>0</v>
      </c>
      <c r="BK1548" s="39">
        <f>IF(Dane!$C$9=3,IFERROR(ROUND(J1548-ROUND(J1548*0.0976,2)-ROUND(J1548*0.015,2)-ROUND(J1548*0.0245,2),2)/AB1548,0),0)</f>
        <v>0</v>
      </c>
      <c r="BL1548" s="39">
        <f t="shared" si="377"/>
        <v>0</v>
      </c>
      <c r="BM1548" s="39">
        <f t="shared" si="378"/>
        <v>0</v>
      </c>
      <c r="BN1548" s="39">
        <f t="shared" si="368"/>
        <v>0</v>
      </c>
      <c r="BO1548" s="39">
        <f>IF(Dane!$C$9=3,IFERROR(BN1548/AB1548,0),0)</f>
        <v>0</v>
      </c>
      <c r="BP1548" s="39">
        <f t="shared" si="379"/>
        <v>0</v>
      </c>
      <c r="BQ1548" s="39">
        <v>0</v>
      </c>
      <c r="BR1548" s="39">
        <f t="shared" si="380"/>
        <v>0</v>
      </c>
      <c r="BS1548" s="39">
        <f>IF(Dane!$C$9=3,IF(ROUND((X1548+Y1548)*BR1548,2)&gt;$AN$1,$AN$1,ROUND((X1548+Y1548)*BR1548,2)),0)</f>
        <v>0</v>
      </c>
      <c r="BT1548" s="39">
        <v>0</v>
      </c>
    </row>
    <row r="1549" spans="1:72">
      <c r="A1549" s="87">
        <v>1540</v>
      </c>
      <c r="B1549" s="1"/>
      <c r="C1549" s="1"/>
      <c r="D1549" s="2"/>
      <c r="E1549" s="3"/>
      <c r="F1549" s="4"/>
      <c r="G1549" s="5"/>
      <c r="H1549" s="5"/>
      <c r="I1549" s="6"/>
      <c r="J1549" s="5"/>
      <c r="K1549" s="5"/>
      <c r="L1549" s="5"/>
      <c r="M1549" s="55"/>
      <c r="N1549" s="8"/>
      <c r="O1549" s="105"/>
      <c r="P1549" s="5"/>
      <c r="Q1549" s="5"/>
      <c r="R1549" s="105">
        <f>Dane!$C$10</f>
        <v>0</v>
      </c>
      <c r="S1549" s="8"/>
      <c r="T1549" s="105"/>
      <c r="U1549" s="5"/>
      <c r="V1549" s="5"/>
      <c r="W1549" s="107">
        <f>Dane!$C$11</f>
        <v>0</v>
      </c>
      <c r="X1549" s="8"/>
      <c r="Y1549" s="105"/>
      <c r="Z1549" s="5"/>
      <c r="AA1549" s="5"/>
      <c r="AB1549" s="110">
        <f>Dane!$C$12</f>
        <v>0</v>
      </c>
      <c r="AC1549" s="108">
        <f>IF(Dane!$E$3=1,AP1549+BA1549+BL1549,IF(Dane!$E$3=2,AT1549+BE1549+BP1549,AW1549+BH1549+BS1549))</f>
        <v>0</v>
      </c>
      <c r="AD1549" s="14">
        <f>IF(Dane!$E$3=1,AQ1549+BB1549+BM1549,IF(Dane!$E$3=2,AU1549+BF1549+BQ1549,AX1549+BI1549+BT1549))</f>
        <v>0</v>
      </c>
      <c r="AE1549" s="14">
        <f>IF((J1549*Dane!$C$9)-AC1549&lt;0,0,(J1549*Dane!$C$9)-AC1549)</f>
        <v>0</v>
      </c>
      <c r="AF1549" s="61">
        <f>IF((K1549*Dane!$C$9)-AD1549&lt;0,0,(K1549*Dane!$C$9)-AD1549)</f>
        <v>0</v>
      </c>
      <c r="AG1549" s="93"/>
      <c r="AH1549" s="84">
        <f>IF(Dane!$E$3=1,AP1549,IF(Dane!$E$3=2,AT1549,AW1549))</f>
        <v>0</v>
      </c>
      <c r="AI1549" s="84">
        <f>IF(Dane!$E$3=1,AQ1549,IF(Dane!$E$3=2,AU1549,AX1549))</f>
        <v>0</v>
      </c>
      <c r="AJ1549" s="84">
        <f>IF(Dane!$E$3=1,BA1549,IF(Dane!$E$3=2,BE1549,BH1549))</f>
        <v>0</v>
      </c>
      <c r="AK1549" s="84">
        <f>IF(Dane!$E$3=1,BB1549,IF(Dane!$E$3=2,BF1549,BI1549))</f>
        <v>0</v>
      </c>
      <c r="AL1549" s="84">
        <f>IF(Dane!$E$3=1,BL1549,IF(Dane!$E$3=2,BP1549,BS1549))</f>
        <v>0</v>
      </c>
      <c r="AM1549" s="84">
        <f>IF(Dane!$E$3=1,BM1549,IF(Dane!$E$3=2,BQ1549,BT1549))</f>
        <v>0</v>
      </c>
      <c r="AN1549" s="39">
        <f>IF(Dane!$C$9="",0,IFERROR(J1549/R1549,0))</f>
        <v>0</v>
      </c>
      <c r="AO1549" s="39">
        <f>IF(Dane!$C$9="",0,IFERROR(ROUND(J1549-ROUND(J1549*0.0976,2)-ROUND(J1549*0.015,2)-ROUND(J1549*0.0245,2),2)/R1549,0))</f>
        <v>0</v>
      </c>
      <c r="AP1549" s="39">
        <f t="shared" si="369"/>
        <v>0</v>
      </c>
      <c r="AQ1549" s="39">
        <f t="shared" si="370"/>
        <v>0</v>
      </c>
      <c r="AR1549" s="39">
        <f t="shared" si="366"/>
        <v>0</v>
      </c>
      <c r="AS1549" s="39">
        <f>IF(Dane!$C$9="",0,IFERROR(AR1549/R1549,0))</f>
        <v>0</v>
      </c>
      <c r="AT1549" s="39">
        <f t="shared" si="371"/>
        <v>0</v>
      </c>
      <c r="AU1549" s="39">
        <v>0</v>
      </c>
      <c r="AV1549" s="39">
        <f t="shared" si="372"/>
        <v>0</v>
      </c>
      <c r="AW1549" s="39">
        <f>IF(Dane!$C$9="",0,IF(ROUND((N1549+O1549)*AV1549,2)&gt;$AN$1,$AN$1,ROUND((N1549+O1549)*AV1549,2)))</f>
        <v>0</v>
      </c>
      <c r="AX1549" s="39">
        <v>0</v>
      </c>
      <c r="AY1549" s="39">
        <f>IF(Dane!$C$9=2,IFERROR(J1549/W1549,0),IF(Dane!$C$9=3,IFERROR(J1549/W1549,0),0))</f>
        <v>0</v>
      </c>
      <c r="AZ1549" s="39">
        <f>IF(Dane!$C$9=2,IFERROR(ROUND(J1549-ROUND(J1549*0.0976,2)-ROUND(J1549*0.015,2)-ROUND(J1549*0.0245,2),2)/W1549,0),IF(Dane!$C$9=3,IFERROR(ROUND(J1549-ROUND(J1549*0.0976,2)-ROUND(J1549*0.015,2)-ROUND(J1549*0.0245,2),2)/W1549,0),0))</f>
        <v>0</v>
      </c>
      <c r="BA1549" s="39">
        <f t="shared" si="373"/>
        <v>0</v>
      </c>
      <c r="BB1549" s="39">
        <f t="shared" si="374"/>
        <v>0</v>
      </c>
      <c r="BC1549" s="39">
        <f t="shared" si="367"/>
        <v>0</v>
      </c>
      <c r="BD1549" s="39">
        <f>IF(Dane!$C$9=2,IFERROR(BC1549/W1549,0),IF(Dane!$C$9=3,IFERROR(BC1549/W1549,0),0))</f>
        <v>0</v>
      </c>
      <c r="BE1549" s="39">
        <f t="shared" si="375"/>
        <v>0</v>
      </c>
      <c r="BF1549" s="39">
        <v>0</v>
      </c>
      <c r="BG1549" s="39">
        <f t="shared" si="376"/>
        <v>0</v>
      </c>
      <c r="BH1549" s="39">
        <f>IF(Dane!$C$9=2,IF(ROUND((S1549+T1549)*BG1549,2)&gt;$AN$1,$AN$1,ROUND((S1549+T1549)*BG1549,2)),IF(Dane!$C$9=3,IF(ROUND((S1549+T1549)*BG1549,2)&gt;$AN$1,$AN$1,ROUND((S1549+T1549)*BG1549,2)),0))</f>
        <v>0</v>
      </c>
      <c r="BI1549" s="39">
        <v>0</v>
      </c>
      <c r="BJ1549" s="39">
        <f>IF(Dane!$C$9=3,IFERROR(J1549/AB1549,0),0)</f>
        <v>0</v>
      </c>
      <c r="BK1549" s="39">
        <f>IF(Dane!$C$9=3,IFERROR(ROUND(J1549-ROUND(J1549*0.0976,2)-ROUND(J1549*0.015,2)-ROUND(J1549*0.0245,2),2)/AB1549,0),0)</f>
        <v>0</v>
      </c>
      <c r="BL1549" s="39">
        <f t="shared" si="377"/>
        <v>0</v>
      </c>
      <c r="BM1549" s="39">
        <f t="shared" si="378"/>
        <v>0</v>
      </c>
      <c r="BN1549" s="39">
        <f t="shared" si="368"/>
        <v>0</v>
      </c>
      <c r="BO1549" s="39">
        <f>IF(Dane!$C$9=3,IFERROR(BN1549/AB1549,0),0)</f>
        <v>0</v>
      </c>
      <c r="BP1549" s="39">
        <f t="shared" si="379"/>
        <v>0</v>
      </c>
      <c r="BQ1549" s="39">
        <v>0</v>
      </c>
      <c r="BR1549" s="39">
        <f t="shared" si="380"/>
        <v>0</v>
      </c>
      <c r="BS1549" s="39">
        <f>IF(Dane!$C$9=3,IF(ROUND((X1549+Y1549)*BR1549,2)&gt;$AN$1,$AN$1,ROUND((X1549+Y1549)*BR1549,2)),0)</f>
        <v>0</v>
      </c>
      <c r="BT1549" s="39">
        <v>0</v>
      </c>
    </row>
    <row r="1550" spans="1:72">
      <c r="A1550" s="87">
        <v>1541</v>
      </c>
      <c r="B1550" s="1"/>
      <c r="C1550" s="1"/>
      <c r="D1550" s="2"/>
      <c r="E1550" s="3"/>
      <c r="F1550" s="4"/>
      <c r="G1550" s="5"/>
      <c r="H1550" s="5"/>
      <c r="I1550" s="6"/>
      <c r="J1550" s="5"/>
      <c r="K1550" s="5"/>
      <c r="L1550" s="5"/>
      <c r="M1550" s="55"/>
      <c r="N1550" s="8"/>
      <c r="O1550" s="105"/>
      <c r="P1550" s="5"/>
      <c r="Q1550" s="5"/>
      <c r="R1550" s="105">
        <f>Dane!$C$10</f>
        <v>0</v>
      </c>
      <c r="S1550" s="8"/>
      <c r="T1550" s="105"/>
      <c r="U1550" s="5"/>
      <c r="V1550" s="5"/>
      <c r="W1550" s="107">
        <f>Dane!$C$11</f>
        <v>0</v>
      </c>
      <c r="X1550" s="8"/>
      <c r="Y1550" s="105"/>
      <c r="Z1550" s="5"/>
      <c r="AA1550" s="5"/>
      <c r="AB1550" s="110">
        <f>Dane!$C$12</f>
        <v>0</v>
      </c>
      <c r="AC1550" s="108">
        <f>IF(Dane!$E$3=1,AP1550+BA1550+BL1550,IF(Dane!$E$3=2,AT1550+BE1550+BP1550,AW1550+BH1550+BS1550))</f>
        <v>0</v>
      </c>
      <c r="AD1550" s="14">
        <f>IF(Dane!$E$3=1,AQ1550+BB1550+BM1550,IF(Dane!$E$3=2,AU1550+BF1550+BQ1550,AX1550+BI1550+BT1550))</f>
        <v>0</v>
      </c>
      <c r="AE1550" s="14">
        <f>IF((J1550*Dane!$C$9)-AC1550&lt;0,0,(J1550*Dane!$C$9)-AC1550)</f>
        <v>0</v>
      </c>
      <c r="AF1550" s="61">
        <f>IF((K1550*Dane!$C$9)-AD1550&lt;0,0,(K1550*Dane!$C$9)-AD1550)</f>
        <v>0</v>
      </c>
      <c r="AG1550" s="93"/>
      <c r="AH1550" s="84">
        <f>IF(Dane!$E$3=1,AP1550,IF(Dane!$E$3=2,AT1550,AW1550))</f>
        <v>0</v>
      </c>
      <c r="AI1550" s="84">
        <f>IF(Dane!$E$3=1,AQ1550,IF(Dane!$E$3=2,AU1550,AX1550))</f>
        <v>0</v>
      </c>
      <c r="AJ1550" s="84">
        <f>IF(Dane!$E$3=1,BA1550,IF(Dane!$E$3=2,BE1550,BH1550))</f>
        <v>0</v>
      </c>
      <c r="AK1550" s="84">
        <f>IF(Dane!$E$3=1,BB1550,IF(Dane!$E$3=2,BF1550,BI1550))</f>
        <v>0</v>
      </c>
      <c r="AL1550" s="84">
        <f>IF(Dane!$E$3=1,BL1550,IF(Dane!$E$3=2,BP1550,BS1550))</f>
        <v>0</v>
      </c>
      <c r="AM1550" s="84">
        <f>IF(Dane!$E$3=1,BM1550,IF(Dane!$E$3=2,BQ1550,BT1550))</f>
        <v>0</v>
      </c>
      <c r="AN1550" s="39">
        <f>IF(Dane!$C$9="",0,IFERROR(J1550/R1550,0))</f>
        <v>0</v>
      </c>
      <c r="AO1550" s="39">
        <f>IF(Dane!$C$9="",0,IFERROR(ROUND(J1550-ROUND(J1550*0.0976,2)-ROUND(J1550*0.015,2)-ROUND(J1550*0.0245,2),2)/R1550,0))</f>
        <v>0</v>
      </c>
      <c r="AP1550" s="39">
        <f t="shared" si="369"/>
        <v>0</v>
      </c>
      <c r="AQ1550" s="39">
        <f t="shared" si="370"/>
        <v>0</v>
      </c>
      <c r="AR1550" s="39">
        <f t="shared" si="366"/>
        <v>0</v>
      </c>
      <c r="AS1550" s="39">
        <f>IF(Dane!$C$9="",0,IFERROR(AR1550/R1550,0))</f>
        <v>0</v>
      </c>
      <c r="AT1550" s="39">
        <f t="shared" si="371"/>
        <v>0</v>
      </c>
      <c r="AU1550" s="39">
        <v>0</v>
      </c>
      <c r="AV1550" s="39">
        <f t="shared" si="372"/>
        <v>0</v>
      </c>
      <c r="AW1550" s="39">
        <f>IF(Dane!$C$9="",0,IF(ROUND((N1550+O1550)*AV1550,2)&gt;$AN$1,$AN$1,ROUND((N1550+O1550)*AV1550,2)))</f>
        <v>0</v>
      </c>
      <c r="AX1550" s="39">
        <v>0</v>
      </c>
      <c r="AY1550" s="39">
        <f>IF(Dane!$C$9=2,IFERROR(J1550/W1550,0),IF(Dane!$C$9=3,IFERROR(J1550/W1550,0),0))</f>
        <v>0</v>
      </c>
      <c r="AZ1550" s="39">
        <f>IF(Dane!$C$9=2,IFERROR(ROUND(J1550-ROUND(J1550*0.0976,2)-ROUND(J1550*0.015,2)-ROUND(J1550*0.0245,2),2)/W1550,0),IF(Dane!$C$9=3,IFERROR(ROUND(J1550-ROUND(J1550*0.0976,2)-ROUND(J1550*0.015,2)-ROUND(J1550*0.0245,2),2)/W1550,0),0))</f>
        <v>0</v>
      </c>
      <c r="BA1550" s="39">
        <f t="shared" si="373"/>
        <v>0</v>
      </c>
      <c r="BB1550" s="39">
        <f t="shared" si="374"/>
        <v>0</v>
      </c>
      <c r="BC1550" s="39">
        <f t="shared" si="367"/>
        <v>0</v>
      </c>
      <c r="BD1550" s="39">
        <f>IF(Dane!$C$9=2,IFERROR(BC1550/W1550,0),IF(Dane!$C$9=3,IFERROR(BC1550/W1550,0),0))</f>
        <v>0</v>
      </c>
      <c r="BE1550" s="39">
        <f t="shared" si="375"/>
        <v>0</v>
      </c>
      <c r="BF1550" s="39">
        <v>0</v>
      </c>
      <c r="BG1550" s="39">
        <f t="shared" si="376"/>
        <v>0</v>
      </c>
      <c r="BH1550" s="39">
        <f>IF(Dane!$C$9=2,IF(ROUND((S1550+T1550)*BG1550,2)&gt;$AN$1,$AN$1,ROUND((S1550+T1550)*BG1550,2)),IF(Dane!$C$9=3,IF(ROUND((S1550+T1550)*BG1550,2)&gt;$AN$1,$AN$1,ROUND((S1550+T1550)*BG1550,2)),0))</f>
        <v>0</v>
      </c>
      <c r="BI1550" s="39">
        <v>0</v>
      </c>
      <c r="BJ1550" s="39">
        <f>IF(Dane!$C$9=3,IFERROR(J1550/AB1550,0),0)</f>
        <v>0</v>
      </c>
      <c r="BK1550" s="39">
        <f>IF(Dane!$C$9=3,IFERROR(ROUND(J1550-ROUND(J1550*0.0976,2)-ROUND(J1550*0.015,2)-ROUND(J1550*0.0245,2),2)/AB1550,0),0)</f>
        <v>0</v>
      </c>
      <c r="BL1550" s="39">
        <f t="shared" si="377"/>
        <v>0</v>
      </c>
      <c r="BM1550" s="39">
        <f t="shared" si="378"/>
        <v>0</v>
      </c>
      <c r="BN1550" s="39">
        <f t="shared" si="368"/>
        <v>0</v>
      </c>
      <c r="BO1550" s="39">
        <f>IF(Dane!$C$9=3,IFERROR(BN1550/AB1550,0),0)</f>
        <v>0</v>
      </c>
      <c r="BP1550" s="39">
        <f t="shared" si="379"/>
        <v>0</v>
      </c>
      <c r="BQ1550" s="39">
        <v>0</v>
      </c>
      <c r="BR1550" s="39">
        <f t="shared" si="380"/>
        <v>0</v>
      </c>
      <c r="BS1550" s="39">
        <f>IF(Dane!$C$9=3,IF(ROUND((X1550+Y1550)*BR1550,2)&gt;$AN$1,$AN$1,ROUND((X1550+Y1550)*BR1550,2)),0)</f>
        <v>0</v>
      </c>
      <c r="BT1550" s="39">
        <v>0</v>
      </c>
    </row>
    <row r="1551" spans="1:72">
      <c r="A1551" s="87">
        <v>1542</v>
      </c>
      <c r="B1551" s="1"/>
      <c r="C1551" s="1"/>
      <c r="D1551" s="2"/>
      <c r="E1551" s="3"/>
      <c r="F1551" s="4"/>
      <c r="G1551" s="5"/>
      <c r="H1551" s="5"/>
      <c r="I1551" s="6"/>
      <c r="J1551" s="5"/>
      <c r="K1551" s="5"/>
      <c r="L1551" s="5"/>
      <c r="M1551" s="55"/>
      <c r="N1551" s="8"/>
      <c r="O1551" s="105"/>
      <c r="P1551" s="5"/>
      <c r="Q1551" s="5"/>
      <c r="R1551" s="105">
        <f>Dane!$C$10</f>
        <v>0</v>
      </c>
      <c r="S1551" s="8"/>
      <c r="T1551" s="105"/>
      <c r="U1551" s="5"/>
      <c r="V1551" s="5"/>
      <c r="W1551" s="107">
        <f>Dane!$C$11</f>
        <v>0</v>
      </c>
      <c r="X1551" s="8"/>
      <c r="Y1551" s="105"/>
      <c r="Z1551" s="5"/>
      <c r="AA1551" s="5"/>
      <c r="AB1551" s="110">
        <f>Dane!$C$12</f>
        <v>0</v>
      </c>
      <c r="AC1551" s="108">
        <f>IF(Dane!$E$3=1,AP1551+BA1551+BL1551,IF(Dane!$E$3=2,AT1551+BE1551+BP1551,AW1551+BH1551+BS1551))</f>
        <v>0</v>
      </c>
      <c r="AD1551" s="14">
        <f>IF(Dane!$E$3=1,AQ1551+BB1551+BM1551,IF(Dane!$E$3=2,AU1551+BF1551+BQ1551,AX1551+BI1551+BT1551))</f>
        <v>0</v>
      </c>
      <c r="AE1551" s="14">
        <f>IF((J1551*Dane!$C$9)-AC1551&lt;0,0,(J1551*Dane!$C$9)-AC1551)</f>
        <v>0</v>
      </c>
      <c r="AF1551" s="61">
        <f>IF((K1551*Dane!$C$9)-AD1551&lt;0,0,(K1551*Dane!$C$9)-AD1551)</f>
        <v>0</v>
      </c>
      <c r="AG1551" s="93"/>
      <c r="AH1551" s="84">
        <f>IF(Dane!$E$3=1,AP1551,IF(Dane!$E$3=2,AT1551,AW1551))</f>
        <v>0</v>
      </c>
      <c r="AI1551" s="84">
        <f>IF(Dane!$E$3=1,AQ1551,IF(Dane!$E$3=2,AU1551,AX1551))</f>
        <v>0</v>
      </c>
      <c r="AJ1551" s="84">
        <f>IF(Dane!$E$3=1,BA1551,IF(Dane!$E$3=2,BE1551,BH1551))</f>
        <v>0</v>
      </c>
      <c r="AK1551" s="84">
        <f>IF(Dane!$E$3=1,BB1551,IF(Dane!$E$3=2,BF1551,BI1551))</f>
        <v>0</v>
      </c>
      <c r="AL1551" s="84">
        <f>IF(Dane!$E$3=1,BL1551,IF(Dane!$E$3=2,BP1551,BS1551))</f>
        <v>0</v>
      </c>
      <c r="AM1551" s="84">
        <f>IF(Dane!$E$3=1,BM1551,IF(Dane!$E$3=2,BQ1551,BT1551))</f>
        <v>0</v>
      </c>
      <c r="AN1551" s="39">
        <f>IF(Dane!$C$9="",0,IFERROR(J1551/R1551,0))</f>
        <v>0</v>
      </c>
      <c r="AO1551" s="39">
        <f>IF(Dane!$C$9="",0,IFERROR(ROUND(J1551-ROUND(J1551*0.0976,2)-ROUND(J1551*0.015,2)-ROUND(J1551*0.0245,2),2)/R1551,0))</f>
        <v>0</v>
      </c>
      <c r="AP1551" s="39">
        <f t="shared" si="369"/>
        <v>0</v>
      </c>
      <c r="AQ1551" s="39">
        <f t="shared" si="370"/>
        <v>0</v>
      </c>
      <c r="AR1551" s="39">
        <f t="shared" si="366"/>
        <v>0</v>
      </c>
      <c r="AS1551" s="39">
        <f>IF(Dane!$C$9="",0,IFERROR(AR1551/R1551,0))</f>
        <v>0</v>
      </c>
      <c r="AT1551" s="39">
        <f t="shared" si="371"/>
        <v>0</v>
      </c>
      <c r="AU1551" s="39">
        <v>0</v>
      </c>
      <c r="AV1551" s="39">
        <f t="shared" si="372"/>
        <v>0</v>
      </c>
      <c r="AW1551" s="39">
        <f>IF(Dane!$C$9="",0,IF(ROUND((N1551+O1551)*AV1551,2)&gt;$AN$1,$AN$1,ROUND((N1551+O1551)*AV1551,2)))</f>
        <v>0</v>
      </c>
      <c r="AX1551" s="39">
        <v>0</v>
      </c>
      <c r="AY1551" s="39">
        <f>IF(Dane!$C$9=2,IFERROR(J1551/W1551,0),IF(Dane!$C$9=3,IFERROR(J1551/W1551,0),0))</f>
        <v>0</v>
      </c>
      <c r="AZ1551" s="39">
        <f>IF(Dane!$C$9=2,IFERROR(ROUND(J1551-ROUND(J1551*0.0976,2)-ROUND(J1551*0.015,2)-ROUND(J1551*0.0245,2),2)/W1551,0),IF(Dane!$C$9=3,IFERROR(ROUND(J1551-ROUND(J1551*0.0976,2)-ROUND(J1551*0.015,2)-ROUND(J1551*0.0245,2),2)/W1551,0),0))</f>
        <v>0</v>
      </c>
      <c r="BA1551" s="39">
        <f t="shared" si="373"/>
        <v>0</v>
      </c>
      <c r="BB1551" s="39">
        <f t="shared" si="374"/>
        <v>0</v>
      </c>
      <c r="BC1551" s="39">
        <f t="shared" si="367"/>
        <v>0</v>
      </c>
      <c r="BD1551" s="39">
        <f>IF(Dane!$C$9=2,IFERROR(BC1551/W1551,0),IF(Dane!$C$9=3,IFERROR(BC1551/W1551,0),0))</f>
        <v>0</v>
      </c>
      <c r="BE1551" s="39">
        <f t="shared" si="375"/>
        <v>0</v>
      </c>
      <c r="BF1551" s="39">
        <v>0</v>
      </c>
      <c r="BG1551" s="39">
        <f t="shared" si="376"/>
        <v>0</v>
      </c>
      <c r="BH1551" s="39">
        <f>IF(Dane!$C$9=2,IF(ROUND((S1551+T1551)*BG1551,2)&gt;$AN$1,$AN$1,ROUND((S1551+T1551)*BG1551,2)),IF(Dane!$C$9=3,IF(ROUND((S1551+T1551)*BG1551,2)&gt;$AN$1,$AN$1,ROUND((S1551+T1551)*BG1551,2)),0))</f>
        <v>0</v>
      </c>
      <c r="BI1551" s="39">
        <v>0</v>
      </c>
      <c r="BJ1551" s="39">
        <f>IF(Dane!$C$9=3,IFERROR(J1551/AB1551,0),0)</f>
        <v>0</v>
      </c>
      <c r="BK1551" s="39">
        <f>IF(Dane!$C$9=3,IFERROR(ROUND(J1551-ROUND(J1551*0.0976,2)-ROUND(J1551*0.015,2)-ROUND(J1551*0.0245,2),2)/AB1551,0),0)</f>
        <v>0</v>
      </c>
      <c r="BL1551" s="39">
        <f t="shared" si="377"/>
        <v>0</v>
      </c>
      <c r="BM1551" s="39">
        <f t="shared" si="378"/>
        <v>0</v>
      </c>
      <c r="BN1551" s="39">
        <f t="shared" si="368"/>
        <v>0</v>
      </c>
      <c r="BO1551" s="39">
        <f>IF(Dane!$C$9=3,IFERROR(BN1551/AB1551,0),0)</f>
        <v>0</v>
      </c>
      <c r="BP1551" s="39">
        <f t="shared" si="379"/>
        <v>0</v>
      </c>
      <c r="BQ1551" s="39">
        <v>0</v>
      </c>
      <c r="BR1551" s="39">
        <f t="shared" si="380"/>
        <v>0</v>
      </c>
      <c r="BS1551" s="39">
        <f>IF(Dane!$C$9=3,IF(ROUND((X1551+Y1551)*BR1551,2)&gt;$AN$1,$AN$1,ROUND((X1551+Y1551)*BR1551,2)),0)</f>
        <v>0</v>
      </c>
      <c r="BT1551" s="39">
        <v>0</v>
      </c>
    </row>
    <row r="1552" spans="1:72">
      <c r="A1552" s="87">
        <v>1543</v>
      </c>
      <c r="B1552" s="1"/>
      <c r="C1552" s="1"/>
      <c r="D1552" s="2"/>
      <c r="E1552" s="3"/>
      <c r="F1552" s="4"/>
      <c r="G1552" s="5"/>
      <c r="H1552" s="5"/>
      <c r="I1552" s="6"/>
      <c r="J1552" s="5"/>
      <c r="K1552" s="5"/>
      <c r="L1552" s="5"/>
      <c r="M1552" s="55"/>
      <c r="N1552" s="8"/>
      <c r="O1552" s="105"/>
      <c r="P1552" s="5"/>
      <c r="Q1552" s="5"/>
      <c r="R1552" s="105">
        <f>Dane!$C$10</f>
        <v>0</v>
      </c>
      <c r="S1552" s="8"/>
      <c r="T1552" s="105"/>
      <c r="U1552" s="5"/>
      <c r="V1552" s="5"/>
      <c r="W1552" s="107">
        <f>Dane!$C$11</f>
        <v>0</v>
      </c>
      <c r="X1552" s="8"/>
      <c r="Y1552" s="105"/>
      <c r="Z1552" s="5"/>
      <c r="AA1552" s="5"/>
      <c r="AB1552" s="110">
        <f>Dane!$C$12</f>
        <v>0</v>
      </c>
      <c r="AC1552" s="108">
        <f>IF(Dane!$E$3=1,AP1552+BA1552+BL1552,IF(Dane!$E$3=2,AT1552+BE1552+BP1552,AW1552+BH1552+BS1552))</f>
        <v>0</v>
      </c>
      <c r="AD1552" s="14">
        <f>IF(Dane!$E$3=1,AQ1552+BB1552+BM1552,IF(Dane!$E$3=2,AU1552+BF1552+BQ1552,AX1552+BI1552+BT1552))</f>
        <v>0</v>
      </c>
      <c r="AE1552" s="14">
        <f>IF((J1552*Dane!$C$9)-AC1552&lt;0,0,(J1552*Dane!$C$9)-AC1552)</f>
        <v>0</v>
      </c>
      <c r="AF1552" s="61">
        <f>IF((K1552*Dane!$C$9)-AD1552&lt;0,0,(K1552*Dane!$C$9)-AD1552)</f>
        <v>0</v>
      </c>
      <c r="AG1552" s="93"/>
      <c r="AH1552" s="84">
        <f>IF(Dane!$E$3=1,AP1552,IF(Dane!$E$3=2,AT1552,AW1552))</f>
        <v>0</v>
      </c>
      <c r="AI1552" s="84">
        <f>IF(Dane!$E$3=1,AQ1552,IF(Dane!$E$3=2,AU1552,AX1552))</f>
        <v>0</v>
      </c>
      <c r="AJ1552" s="84">
        <f>IF(Dane!$E$3=1,BA1552,IF(Dane!$E$3=2,BE1552,BH1552))</f>
        <v>0</v>
      </c>
      <c r="AK1552" s="84">
        <f>IF(Dane!$E$3=1,BB1552,IF(Dane!$E$3=2,BF1552,BI1552))</f>
        <v>0</v>
      </c>
      <c r="AL1552" s="84">
        <f>IF(Dane!$E$3=1,BL1552,IF(Dane!$E$3=2,BP1552,BS1552))</f>
        <v>0</v>
      </c>
      <c r="AM1552" s="84">
        <f>IF(Dane!$E$3=1,BM1552,IF(Dane!$E$3=2,BQ1552,BT1552))</f>
        <v>0</v>
      </c>
      <c r="AN1552" s="39">
        <f>IF(Dane!$C$9="",0,IFERROR(J1552/R1552,0))</f>
        <v>0</v>
      </c>
      <c r="AO1552" s="39">
        <f>IF(Dane!$C$9="",0,IFERROR(ROUND(J1552-ROUND(J1552*0.0976,2)-ROUND(J1552*0.015,2)-ROUND(J1552*0.0245,2),2)/R1552,0))</f>
        <v>0</v>
      </c>
      <c r="AP1552" s="39">
        <f t="shared" si="369"/>
        <v>0</v>
      </c>
      <c r="AQ1552" s="39">
        <f t="shared" si="370"/>
        <v>0</v>
      </c>
      <c r="AR1552" s="39">
        <f t="shared" si="366"/>
        <v>0</v>
      </c>
      <c r="AS1552" s="39">
        <f>IF(Dane!$C$9="",0,IFERROR(AR1552/R1552,0))</f>
        <v>0</v>
      </c>
      <c r="AT1552" s="39">
        <f t="shared" si="371"/>
        <v>0</v>
      </c>
      <c r="AU1552" s="39">
        <v>0</v>
      </c>
      <c r="AV1552" s="39">
        <f t="shared" si="372"/>
        <v>0</v>
      </c>
      <c r="AW1552" s="39">
        <f>IF(Dane!$C$9="",0,IF(ROUND((N1552+O1552)*AV1552,2)&gt;$AN$1,$AN$1,ROUND((N1552+O1552)*AV1552,2)))</f>
        <v>0</v>
      </c>
      <c r="AX1552" s="39">
        <v>0</v>
      </c>
      <c r="AY1552" s="39">
        <f>IF(Dane!$C$9=2,IFERROR(J1552/W1552,0),IF(Dane!$C$9=3,IFERROR(J1552/W1552,0),0))</f>
        <v>0</v>
      </c>
      <c r="AZ1552" s="39">
        <f>IF(Dane!$C$9=2,IFERROR(ROUND(J1552-ROUND(J1552*0.0976,2)-ROUND(J1552*0.015,2)-ROUND(J1552*0.0245,2),2)/W1552,0),IF(Dane!$C$9=3,IFERROR(ROUND(J1552-ROUND(J1552*0.0976,2)-ROUND(J1552*0.015,2)-ROUND(J1552*0.0245,2),2)/W1552,0),0))</f>
        <v>0</v>
      </c>
      <c r="BA1552" s="39">
        <f t="shared" si="373"/>
        <v>0</v>
      </c>
      <c r="BB1552" s="39">
        <f t="shared" si="374"/>
        <v>0</v>
      </c>
      <c r="BC1552" s="39">
        <f t="shared" si="367"/>
        <v>0</v>
      </c>
      <c r="BD1552" s="39">
        <f>IF(Dane!$C$9=2,IFERROR(BC1552/W1552,0),IF(Dane!$C$9=3,IFERROR(BC1552/W1552,0),0))</f>
        <v>0</v>
      </c>
      <c r="BE1552" s="39">
        <f t="shared" si="375"/>
        <v>0</v>
      </c>
      <c r="BF1552" s="39">
        <v>0</v>
      </c>
      <c r="BG1552" s="39">
        <f t="shared" si="376"/>
        <v>0</v>
      </c>
      <c r="BH1552" s="39">
        <f>IF(Dane!$C$9=2,IF(ROUND((S1552+T1552)*BG1552,2)&gt;$AN$1,$AN$1,ROUND((S1552+T1552)*BG1552,2)),IF(Dane!$C$9=3,IF(ROUND((S1552+T1552)*BG1552,2)&gt;$AN$1,$AN$1,ROUND((S1552+T1552)*BG1552,2)),0))</f>
        <v>0</v>
      </c>
      <c r="BI1552" s="39">
        <v>0</v>
      </c>
      <c r="BJ1552" s="39">
        <f>IF(Dane!$C$9=3,IFERROR(J1552/AB1552,0),0)</f>
        <v>0</v>
      </c>
      <c r="BK1552" s="39">
        <f>IF(Dane!$C$9=3,IFERROR(ROUND(J1552-ROUND(J1552*0.0976,2)-ROUND(J1552*0.015,2)-ROUND(J1552*0.0245,2),2)/AB1552,0),0)</f>
        <v>0</v>
      </c>
      <c r="BL1552" s="39">
        <f t="shared" si="377"/>
        <v>0</v>
      </c>
      <c r="BM1552" s="39">
        <f t="shared" si="378"/>
        <v>0</v>
      </c>
      <c r="BN1552" s="39">
        <f t="shared" si="368"/>
        <v>0</v>
      </c>
      <c r="BO1552" s="39">
        <f>IF(Dane!$C$9=3,IFERROR(BN1552/AB1552,0),0)</f>
        <v>0</v>
      </c>
      <c r="BP1552" s="39">
        <f t="shared" si="379"/>
        <v>0</v>
      </c>
      <c r="BQ1552" s="39">
        <v>0</v>
      </c>
      <c r="BR1552" s="39">
        <f t="shared" si="380"/>
        <v>0</v>
      </c>
      <c r="BS1552" s="39">
        <f>IF(Dane!$C$9=3,IF(ROUND((X1552+Y1552)*BR1552,2)&gt;$AN$1,$AN$1,ROUND((X1552+Y1552)*BR1552,2)),0)</f>
        <v>0</v>
      </c>
      <c r="BT1552" s="39">
        <v>0</v>
      </c>
    </row>
    <row r="1553" spans="1:72">
      <c r="A1553" s="87">
        <v>1544</v>
      </c>
      <c r="B1553" s="1"/>
      <c r="C1553" s="1"/>
      <c r="D1553" s="2"/>
      <c r="E1553" s="3"/>
      <c r="F1553" s="4"/>
      <c r="G1553" s="5"/>
      <c r="H1553" s="5"/>
      <c r="I1553" s="6"/>
      <c r="J1553" s="5"/>
      <c r="K1553" s="5"/>
      <c r="L1553" s="5"/>
      <c r="M1553" s="55"/>
      <c r="N1553" s="8"/>
      <c r="O1553" s="105"/>
      <c r="P1553" s="5"/>
      <c r="Q1553" s="5"/>
      <c r="R1553" s="105">
        <f>Dane!$C$10</f>
        <v>0</v>
      </c>
      <c r="S1553" s="8"/>
      <c r="T1553" s="105"/>
      <c r="U1553" s="5"/>
      <c r="V1553" s="5"/>
      <c r="W1553" s="107">
        <f>Dane!$C$11</f>
        <v>0</v>
      </c>
      <c r="X1553" s="8"/>
      <c r="Y1553" s="105"/>
      <c r="Z1553" s="5"/>
      <c r="AA1553" s="5"/>
      <c r="AB1553" s="110">
        <f>Dane!$C$12</f>
        <v>0</v>
      </c>
      <c r="AC1553" s="108">
        <f>IF(Dane!$E$3=1,AP1553+BA1553+BL1553,IF(Dane!$E$3=2,AT1553+BE1553+BP1553,AW1553+BH1553+BS1553))</f>
        <v>0</v>
      </c>
      <c r="AD1553" s="14">
        <f>IF(Dane!$E$3=1,AQ1553+BB1553+BM1553,IF(Dane!$E$3=2,AU1553+BF1553+BQ1553,AX1553+BI1553+BT1553))</f>
        <v>0</v>
      </c>
      <c r="AE1553" s="14">
        <f>IF((J1553*Dane!$C$9)-AC1553&lt;0,0,(J1553*Dane!$C$9)-AC1553)</f>
        <v>0</v>
      </c>
      <c r="AF1553" s="61">
        <f>IF((K1553*Dane!$C$9)-AD1553&lt;0,0,(K1553*Dane!$C$9)-AD1553)</f>
        <v>0</v>
      </c>
      <c r="AG1553" s="93"/>
      <c r="AH1553" s="84">
        <f>IF(Dane!$E$3=1,AP1553,IF(Dane!$E$3=2,AT1553,AW1553))</f>
        <v>0</v>
      </c>
      <c r="AI1553" s="84">
        <f>IF(Dane!$E$3=1,AQ1553,IF(Dane!$E$3=2,AU1553,AX1553))</f>
        <v>0</v>
      </c>
      <c r="AJ1553" s="84">
        <f>IF(Dane!$E$3=1,BA1553,IF(Dane!$E$3=2,BE1553,BH1553))</f>
        <v>0</v>
      </c>
      <c r="AK1553" s="84">
        <f>IF(Dane!$E$3=1,BB1553,IF(Dane!$E$3=2,BF1553,BI1553))</f>
        <v>0</v>
      </c>
      <c r="AL1553" s="84">
        <f>IF(Dane!$E$3=1,BL1553,IF(Dane!$E$3=2,BP1553,BS1553))</f>
        <v>0</v>
      </c>
      <c r="AM1553" s="84">
        <f>IF(Dane!$E$3=1,BM1553,IF(Dane!$E$3=2,BQ1553,BT1553))</f>
        <v>0</v>
      </c>
      <c r="AN1553" s="39">
        <f>IF(Dane!$C$9="",0,IFERROR(J1553/R1553,0))</f>
        <v>0</v>
      </c>
      <c r="AO1553" s="39">
        <f>IF(Dane!$C$9="",0,IFERROR(ROUND(J1553-ROUND(J1553*0.0976,2)-ROUND(J1553*0.015,2)-ROUND(J1553*0.0245,2),2)/R1553,0))</f>
        <v>0</v>
      </c>
      <c r="AP1553" s="39">
        <f t="shared" si="369"/>
        <v>0</v>
      </c>
      <c r="AQ1553" s="39">
        <f t="shared" si="370"/>
        <v>0</v>
      </c>
      <c r="AR1553" s="39">
        <f t="shared" si="366"/>
        <v>0</v>
      </c>
      <c r="AS1553" s="39">
        <f>IF(Dane!$C$9="",0,IFERROR(AR1553/R1553,0))</f>
        <v>0</v>
      </c>
      <c r="AT1553" s="39">
        <f t="shared" si="371"/>
        <v>0</v>
      </c>
      <c r="AU1553" s="39">
        <v>0</v>
      </c>
      <c r="AV1553" s="39">
        <f t="shared" si="372"/>
        <v>0</v>
      </c>
      <c r="AW1553" s="39">
        <f>IF(Dane!$C$9="",0,IF(ROUND((N1553+O1553)*AV1553,2)&gt;$AN$1,$AN$1,ROUND((N1553+O1553)*AV1553,2)))</f>
        <v>0</v>
      </c>
      <c r="AX1553" s="39">
        <v>0</v>
      </c>
      <c r="AY1553" s="39">
        <f>IF(Dane!$C$9=2,IFERROR(J1553/W1553,0),IF(Dane!$C$9=3,IFERROR(J1553/W1553,0),0))</f>
        <v>0</v>
      </c>
      <c r="AZ1553" s="39">
        <f>IF(Dane!$C$9=2,IFERROR(ROUND(J1553-ROUND(J1553*0.0976,2)-ROUND(J1553*0.015,2)-ROUND(J1553*0.0245,2),2)/W1553,0),IF(Dane!$C$9=3,IFERROR(ROUND(J1553-ROUND(J1553*0.0976,2)-ROUND(J1553*0.015,2)-ROUND(J1553*0.0245,2),2)/W1553,0),0))</f>
        <v>0</v>
      </c>
      <c r="BA1553" s="39">
        <f t="shared" si="373"/>
        <v>0</v>
      </c>
      <c r="BB1553" s="39">
        <f t="shared" si="374"/>
        <v>0</v>
      </c>
      <c r="BC1553" s="39">
        <f t="shared" si="367"/>
        <v>0</v>
      </c>
      <c r="BD1553" s="39">
        <f>IF(Dane!$C$9=2,IFERROR(BC1553/W1553,0),IF(Dane!$C$9=3,IFERROR(BC1553/W1553,0),0))</f>
        <v>0</v>
      </c>
      <c r="BE1553" s="39">
        <f t="shared" si="375"/>
        <v>0</v>
      </c>
      <c r="BF1553" s="39">
        <v>0</v>
      </c>
      <c r="BG1553" s="39">
        <f t="shared" si="376"/>
        <v>0</v>
      </c>
      <c r="BH1553" s="39">
        <f>IF(Dane!$C$9=2,IF(ROUND((S1553+T1553)*BG1553,2)&gt;$AN$1,$AN$1,ROUND((S1553+T1553)*BG1553,2)),IF(Dane!$C$9=3,IF(ROUND((S1553+T1553)*BG1553,2)&gt;$AN$1,$AN$1,ROUND((S1553+T1553)*BG1553,2)),0))</f>
        <v>0</v>
      </c>
      <c r="BI1553" s="39">
        <v>0</v>
      </c>
      <c r="BJ1553" s="39">
        <f>IF(Dane!$C$9=3,IFERROR(J1553/AB1553,0),0)</f>
        <v>0</v>
      </c>
      <c r="BK1553" s="39">
        <f>IF(Dane!$C$9=3,IFERROR(ROUND(J1553-ROUND(J1553*0.0976,2)-ROUND(J1553*0.015,2)-ROUND(J1553*0.0245,2),2)/AB1553,0),0)</f>
        <v>0</v>
      </c>
      <c r="BL1553" s="39">
        <f t="shared" si="377"/>
        <v>0</v>
      </c>
      <c r="BM1553" s="39">
        <f t="shared" si="378"/>
        <v>0</v>
      </c>
      <c r="BN1553" s="39">
        <f t="shared" si="368"/>
        <v>0</v>
      </c>
      <c r="BO1553" s="39">
        <f>IF(Dane!$C$9=3,IFERROR(BN1553/AB1553,0),0)</f>
        <v>0</v>
      </c>
      <c r="BP1553" s="39">
        <f t="shared" si="379"/>
        <v>0</v>
      </c>
      <c r="BQ1553" s="39">
        <v>0</v>
      </c>
      <c r="BR1553" s="39">
        <f t="shared" si="380"/>
        <v>0</v>
      </c>
      <c r="BS1553" s="39">
        <f>IF(Dane!$C$9=3,IF(ROUND((X1553+Y1553)*BR1553,2)&gt;$AN$1,$AN$1,ROUND((X1553+Y1553)*BR1553,2)),0)</f>
        <v>0</v>
      </c>
      <c r="BT1553" s="39">
        <v>0</v>
      </c>
    </row>
    <row r="1554" spans="1:72">
      <c r="A1554" s="87">
        <v>1545</v>
      </c>
      <c r="B1554" s="1"/>
      <c r="C1554" s="1"/>
      <c r="D1554" s="2"/>
      <c r="E1554" s="3"/>
      <c r="F1554" s="4"/>
      <c r="G1554" s="5"/>
      <c r="H1554" s="5"/>
      <c r="I1554" s="6"/>
      <c r="J1554" s="5"/>
      <c r="K1554" s="5"/>
      <c r="L1554" s="5"/>
      <c r="M1554" s="55"/>
      <c r="N1554" s="8"/>
      <c r="O1554" s="105"/>
      <c r="P1554" s="5"/>
      <c r="Q1554" s="5"/>
      <c r="R1554" s="105">
        <f>Dane!$C$10</f>
        <v>0</v>
      </c>
      <c r="S1554" s="8"/>
      <c r="T1554" s="105"/>
      <c r="U1554" s="5"/>
      <c r="V1554" s="5"/>
      <c r="W1554" s="107">
        <f>Dane!$C$11</f>
        <v>0</v>
      </c>
      <c r="X1554" s="8"/>
      <c r="Y1554" s="105"/>
      <c r="Z1554" s="5"/>
      <c r="AA1554" s="5"/>
      <c r="AB1554" s="110">
        <f>Dane!$C$12</f>
        <v>0</v>
      </c>
      <c r="AC1554" s="108">
        <f>IF(Dane!$E$3=1,AP1554+BA1554+BL1554,IF(Dane!$E$3=2,AT1554+BE1554+BP1554,AW1554+BH1554+BS1554))</f>
        <v>0</v>
      </c>
      <c r="AD1554" s="14">
        <f>IF(Dane!$E$3=1,AQ1554+BB1554+BM1554,IF(Dane!$E$3=2,AU1554+BF1554+BQ1554,AX1554+BI1554+BT1554))</f>
        <v>0</v>
      </c>
      <c r="AE1554" s="14">
        <f>IF((J1554*Dane!$C$9)-AC1554&lt;0,0,(J1554*Dane!$C$9)-AC1554)</f>
        <v>0</v>
      </c>
      <c r="AF1554" s="61">
        <f>IF((K1554*Dane!$C$9)-AD1554&lt;0,0,(K1554*Dane!$C$9)-AD1554)</f>
        <v>0</v>
      </c>
      <c r="AG1554" s="93"/>
      <c r="AH1554" s="84">
        <f>IF(Dane!$E$3=1,AP1554,IF(Dane!$E$3=2,AT1554,AW1554))</f>
        <v>0</v>
      </c>
      <c r="AI1554" s="84">
        <f>IF(Dane!$E$3=1,AQ1554,IF(Dane!$E$3=2,AU1554,AX1554))</f>
        <v>0</v>
      </c>
      <c r="AJ1554" s="84">
        <f>IF(Dane!$E$3=1,BA1554,IF(Dane!$E$3=2,BE1554,BH1554))</f>
        <v>0</v>
      </c>
      <c r="AK1554" s="84">
        <f>IF(Dane!$E$3=1,BB1554,IF(Dane!$E$3=2,BF1554,BI1554))</f>
        <v>0</v>
      </c>
      <c r="AL1554" s="84">
        <f>IF(Dane!$E$3=1,BL1554,IF(Dane!$E$3=2,BP1554,BS1554))</f>
        <v>0</v>
      </c>
      <c r="AM1554" s="84">
        <f>IF(Dane!$E$3=1,BM1554,IF(Dane!$E$3=2,BQ1554,BT1554))</f>
        <v>0</v>
      </c>
      <c r="AN1554" s="39">
        <f>IF(Dane!$C$9="",0,IFERROR(J1554/R1554,0))</f>
        <v>0</v>
      </c>
      <c r="AO1554" s="39">
        <f>IF(Dane!$C$9="",0,IFERROR(ROUND(J1554-ROUND(J1554*0.0976,2)-ROUND(J1554*0.015,2)-ROUND(J1554*0.0245,2),2)/R1554,0))</f>
        <v>0</v>
      </c>
      <c r="AP1554" s="39">
        <f t="shared" si="369"/>
        <v>0</v>
      </c>
      <c r="AQ1554" s="39">
        <f t="shared" si="370"/>
        <v>0</v>
      </c>
      <c r="AR1554" s="39">
        <f t="shared" si="366"/>
        <v>0</v>
      </c>
      <c r="AS1554" s="39">
        <f>IF(Dane!$C$9="",0,IFERROR(AR1554/R1554,0))</f>
        <v>0</v>
      </c>
      <c r="AT1554" s="39">
        <f t="shared" si="371"/>
        <v>0</v>
      </c>
      <c r="AU1554" s="39">
        <v>0</v>
      </c>
      <c r="AV1554" s="39">
        <f t="shared" si="372"/>
        <v>0</v>
      </c>
      <c r="AW1554" s="39">
        <f>IF(Dane!$C$9="",0,IF(ROUND((N1554+O1554)*AV1554,2)&gt;$AN$1,$AN$1,ROUND((N1554+O1554)*AV1554,2)))</f>
        <v>0</v>
      </c>
      <c r="AX1554" s="39">
        <v>0</v>
      </c>
      <c r="AY1554" s="39">
        <f>IF(Dane!$C$9=2,IFERROR(J1554/W1554,0),IF(Dane!$C$9=3,IFERROR(J1554/W1554,0),0))</f>
        <v>0</v>
      </c>
      <c r="AZ1554" s="39">
        <f>IF(Dane!$C$9=2,IFERROR(ROUND(J1554-ROUND(J1554*0.0976,2)-ROUND(J1554*0.015,2)-ROUND(J1554*0.0245,2),2)/W1554,0),IF(Dane!$C$9=3,IFERROR(ROUND(J1554-ROUND(J1554*0.0976,2)-ROUND(J1554*0.015,2)-ROUND(J1554*0.0245,2),2)/W1554,0),0))</f>
        <v>0</v>
      </c>
      <c r="BA1554" s="39">
        <f t="shared" si="373"/>
        <v>0</v>
      </c>
      <c r="BB1554" s="39">
        <f t="shared" si="374"/>
        <v>0</v>
      </c>
      <c r="BC1554" s="39">
        <f t="shared" si="367"/>
        <v>0</v>
      </c>
      <c r="BD1554" s="39">
        <f>IF(Dane!$C$9=2,IFERROR(BC1554/W1554,0),IF(Dane!$C$9=3,IFERROR(BC1554/W1554,0),0))</f>
        <v>0</v>
      </c>
      <c r="BE1554" s="39">
        <f t="shared" si="375"/>
        <v>0</v>
      </c>
      <c r="BF1554" s="39">
        <v>0</v>
      </c>
      <c r="BG1554" s="39">
        <f t="shared" si="376"/>
        <v>0</v>
      </c>
      <c r="BH1554" s="39">
        <f>IF(Dane!$C$9=2,IF(ROUND((S1554+T1554)*BG1554,2)&gt;$AN$1,$AN$1,ROUND((S1554+T1554)*BG1554,2)),IF(Dane!$C$9=3,IF(ROUND((S1554+T1554)*BG1554,2)&gt;$AN$1,$AN$1,ROUND((S1554+T1554)*BG1554,2)),0))</f>
        <v>0</v>
      </c>
      <c r="BI1554" s="39">
        <v>0</v>
      </c>
      <c r="BJ1554" s="39">
        <f>IF(Dane!$C$9=3,IFERROR(J1554/AB1554,0),0)</f>
        <v>0</v>
      </c>
      <c r="BK1554" s="39">
        <f>IF(Dane!$C$9=3,IFERROR(ROUND(J1554-ROUND(J1554*0.0976,2)-ROUND(J1554*0.015,2)-ROUND(J1554*0.0245,2),2)/AB1554,0),0)</f>
        <v>0</v>
      </c>
      <c r="BL1554" s="39">
        <f t="shared" si="377"/>
        <v>0</v>
      </c>
      <c r="BM1554" s="39">
        <f t="shared" si="378"/>
        <v>0</v>
      </c>
      <c r="BN1554" s="39">
        <f t="shared" si="368"/>
        <v>0</v>
      </c>
      <c r="BO1554" s="39">
        <f>IF(Dane!$C$9=3,IFERROR(BN1554/AB1554,0),0)</f>
        <v>0</v>
      </c>
      <c r="BP1554" s="39">
        <f t="shared" si="379"/>
        <v>0</v>
      </c>
      <c r="BQ1554" s="39">
        <v>0</v>
      </c>
      <c r="BR1554" s="39">
        <f t="shared" si="380"/>
        <v>0</v>
      </c>
      <c r="BS1554" s="39">
        <f>IF(Dane!$C$9=3,IF(ROUND((X1554+Y1554)*BR1554,2)&gt;$AN$1,$AN$1,ROUND((X1554+Y1554)*BR1554,2)),0)</f>
        <v>0</v>
      </c>
      <c r="BT1554" s="39">
        <v>0</v>
      </c>
    </row>
    <row r="1555" spans="1:72">
      <c r="A1555" s="87">
        <v>1546</v>
      </c>
      <c r="B1555" s="1"/>
      <c r="C1555" s="1"/>
      <c r="D1555" s="2"/>
      <c r="E1555" s="3"/>
      <c r="F1555" s="4"/>
      <c r="G1555" s="5"/>
      <c r="H1555" s="5"/>
      <c r="I1555" s="6"/>
      <c r="J1555" s="5"/>
      <c r="K1555" s="5"/>
      <c r="L1555" s="5"/>
      <c r="M1555" s="55"/>
      <c r="N1555" s="8"/>
      <c r="O1555" s="105"/>
      <c r="P1555" s="5"/>
      <c r="Q1555" s="5"/>
      <c r="R1555" s="105">
        <f>Dane!$C$10</f>
        <v>0</v>
      </c>
      <c r="S1555" s="8"/>
      <c r="T1555" s="105"/>
      <c r="U1555" s="5"/>
      <c r="V1555" s="5"/>
      <c r="W1555" s="107">
        <f>Dane!$C$11</f>
        <v>0</v>
      </c>
      <c r="X1555" s="8"/>
      <c r="Y1555" s="105"/>
      <c r="Z1555" s="5"/>
      <c r="AA1555" s="5"/>
      <c r="AB1555" s="110">
        <f>Dane!$C$12</f>
        <v>0</v>
      </c>
      <c r="AC1555" s="108">
        <f>IF(Dane!$E$3=1,AP1555+BA1555+BL1555,IF(Dane!$E$3=2,AT1555+BE1555+BP1555,AW1555+BH1555+BS1555))</f>
        <v>0</v>
      </c>
      <c r="AD1555" s="14">
        <f>IF(Dane!$E$3=1,AQ1555+BB1555+BM1555,IF(Dane!$E$3=2,AU1555+BF1555+BQ1555,AX1555+BI1555+BT1555))</f>
        <v>0</v>
      </c>
      <c r="AE1555" s="14">
        <f>IF((J1555*Dane!$C$9)-AC1555&lt;0,0,(J1555*Dane!$C$9)-AC1555)</f>
        <v>0</v>
      </c>
      <c r="AF1555" s="61">
        <f>IF((K1555*Dane!$C$9)-AD1555&lt;0,0,(K1555*Dane!$C$9)-AD1555)</f>
        <v>0</v>
      </c>
      <c r="AG1555" s="93"/>
      <c r="AH1555" s="84">
        <f>IF(Dane!$E$3=1,AP1555,IF(Dane!$E$3=2,AT1555,AW1555))</f>
        <v>0</v>
      </c>
      <c r="AI1555" s="84">
        <f>IF(Dane!$E$3=1,AQ1555,IF(Dane!$E$3=2,AU1555,AX1555))</f>
        <v>0</v>
      </c>
      <c r="AJ1555" s="84">
        <f>IF(Dane!$E$3=1,BA1555,IF(Dane!$E$3=2,BE1555,BH1555))</f>
        <v>0</v>
      </c>
      <c r="AK1555" s="84">
        <f>IF(Dane!$E$3=1,BB1555,IF(Dane!$E$3=2,BF1555,BI1555))</f>
        <v>0</v>
      </c>
      <c r="AL1555" s="84">
        <f>IF(Dane!$E$3=1,BL1555,IF(Dane!$E$3=2,BP1555,BS1555))</f>
        <v>0</v>
      </c>
      <c r="AM1555" s="84">
        <f>IF(Dane!$E$3=1,BM1555,IF(Dane!$E$3=2,BQ1555,BT1555))</f>
        <v>0</v>
      </c>
      <c r="AN1555" s="39">
        <f>IF(Dane!$C$9="",0,IFERROR(J1555/R1555,0))</f>
        <v>0</v>
      </c>
      <c r="AO1555" s="39">
        <f>IF(Dane!$C$9="",0,IFERROR(ROUND(J1555-ROUND(J1555*0.0976,2)-ROUND(J1555*0.015,2)-ROUND(J1555*0.0245,2),2)/R1555,0))</f>
        <v>0</v>
      </c>
      <c r="AP1555" s="39">
        <f t="shared" si="369"/>
        <v>0</v>
      </c>
      <c r="AQ1555" s="39">
        <f t="shared" si="370"/>
        <v>0</v>
      </c>
      <c r="AR1555" s="39">
        <f t="shared" si="366"/>
        <v>0</v>
      </c>
      <c r="AS1555" s="39">
        <f>IF(Dane!$C$9="",0,IFERROR(AR1555/R1555,0))</f>
        <v>0</v>
      </c>
      <c r="AT1555" s="39">
        <f t="shared" si="371"/>
        <v>0</v>
      </c>
      <c r="AU1555" s="39">
        <v>0</v>
      </c>
      <c r="AV1555" s="39">
        <f t="shared" si="372"/>
        <v>0</v>
      </c>
      <c r="AW1555" s="39">
        <f>IF(Dane!$C$9="",0,IF(ROUND((N1555+O1555)*AV1555,2)&gt;$AN$1,$AN$1,ROUND((N1555+O1555)*AV1555,2)))</f>
        <v>0</v>
      </c>
      <c r="AX1555" s="39">
        <v>0</v>
      </c>
      <c r="AY1555" s="39">
        <f>IF(Dane!$C$9=2,IFERROR(J1555/W1555,0),IF(Dane!$C$9=3,IFERROR(J1555/W1555,0),0))</f>
        <v>0</v>
      </c>
      <c r="AZ1555" s="39">
        <f>IF(Dane!$C$9=2,IFERROR(ROUND(J1555-ROUND(J1555*0.0976,2)-ROUND(J1555*0.015,2)-ROUND(J1555*0.0245,2),2)/W1555,0),IF(Dane!$C$9=3,IFERROR(ROUND(J1555-ROUND(J1555*0.0976,2)-ROUND(J1555*0.015,2)-ROUND(J1555*0.0245,2),2)/W1555,0),0))</f>
        <v>0</v>
      </c>
      <c r="BA1555" s="39">
        <f t="shared" si="373"/>
        <v>0</v>
      </c>
      <c r="BB1555" s="39">
        <f t="shared" si="374"/>
        <v>0</v>
      </c>
      <c r="BC1555" s="39">
        <f t="shared" si="367"/>
        <v>0</v>
      </c>
      <c r="BD1555" s="39">
        <f>IF(Dane!$C$9=2,IFERROR(BC1555/W1555,0),IF(Dane!$C$9=3,IFERROR(BC1555/W1555,0),0))</f>
        <v>0</v>
      </c>
      <c r="BE1555" s="39">
        <f t="shared" si="375"/>
        <v>0</v>
      </c>
      <c r="BF1555" s="39">
        <v>0</v>
      </c>
      <c r="BG1555" s="39">
        <f t="shared" si="376"/>
        <v>0</v>
      </c>
      <c r="BH1555" s="39">
        <f>IF(Dane!$C$9=2,IF(ROUND((S1555+T1555)*BG1555,2)&gt;$AN$1,$AN$1,ROUND((S1555+T1555)*BG1555,2)),IF(Dane!$C$9=3,IF(ROUND((S1555+T1555)*BG1555,2)&gt;$AN$1,$AN$1,ROUND((S1555+T1555)*BG1555,2)),0))</f>
        <v>0</v>
      </c>
      <c r="BI1555" s="39">
        <v>0</v>
      </c>
      <c r="BJ1555" s="39">
        <f>IF(Dane!$C$9=3,IFERROR(J1555/AB1555,0),0)</f>
        <v>0</v>
      </c>
      <c r="BK1555" s="39">
        <f>IF(Dane!$C$9=3,IFERROR(ROUND(J1555-ROUND(J1555*0.0976,2)-ROUND(J1555*0.015,2)-ROUND(J1555*0.0245,2),2)/AB1555,0),0)</f>
        <v>0</v>
      </c>
      <c r="BL1555" s="39">
        <f t="shared" si="377"/>
        <v>0</v>
      </c>
      <c r="BM1555" s="39">
        <f t="shared" si="378"/>
        <v>0</v>
      </c>
      <c r="BN1555" s="39">
        <f t="shared" si="368"/>
        <v>0</v>
      </c>
      <c r="BO1555" s="39">
        <f>IF(Dane!$C$9=3,IFERROR(BN1555/AB1555,0),0)</f>
        <v>0</v>
      </c>
      <c r="BP1555" s="39">
        <f t="shared" si="379"/>
        <v>0</v>
      </c>
      <c r="BQ1555" s="39">
        <v>0</v>
      </c>
      <c r="BR1555" s="39">
        <f t="shared" si="380"/>
        <v>0</v>
      </c>
      <c r="BS1555" s="39">
        <f>IF(Dane!$C$9=3,IF(ROUND((X1555+Y1555)*BR1555,2)&gt;$AN$1,$AN$1,ROUND((X1555+Y1555)*BR1555,2)),0)</f>
        <v>0</v>
      </c>
      <c r="BT1555" s="39">
        <v>0</v>
      </c>
    </row>
    <row r="1556" spans="1:72">
      <c r="A1556" s="87">
        <v>1547</v>
      </c>
      <c r="B1556" s="1"/>
      <c r="C1556" s="1"/>
      <c r="D1556" s="2"/>
      <c r="E1556" s="3"/>
      <c r="F1556" s="4"/>
      <c r="G1556" s="5"/>
      <c r="H1556" s="5"/>
      <c r="I1556" s="6"/>
      <c r="J1556" s="5"/>
      <c r="K1556" s="5"/>
      <c r="L1556" s="5"/>
      <c r="M1556" s="55"/>
      <c r="N1556" s="8"/>
      <c r="O1556" s="105"/>
      <c r="P1556" s="5"/>
      <c r="Q1556" s="5"/>
      <c r="R1556" s="105">
        <f>Dane!$C$10</f>
        <v>0</v>
      </c>
      <c r="S1556" s="8"/>
      <c r="T1556" s="105"/>
      <c r="U1556" s="5"/>
      <c r="V1556" s="5"/>
      <c r="W1556" s="107">
        <f>Dane!$C$11</f>
        <v>0</v>
      </c>
      <c r="X1556" s="8"/>
      <c r="Y1556" s="105"/>
      <c r="Z1556" s="5"/>
      <c r="AA1556" s="5"/>
      <c r="AB1556" s="110">
        <f>Dane!$C$12</f>
        <v>0</v>
      </c>
      <c r="AC1556" s="108">
        <f>IF(Dane!$E$3=1,AP1556+BA1556+BL1556,IF(Dane!$E$3=2,AT1556+BE1556+BP1556,AW1556+BH1556+BS1556))</f>
        <v>0</v>
      </c>
      <c r="AD1556" s="14">
        <f>IF(Dane!$E$3=1,AQ1556+BB1556+BM1556,IF(Dane!$E$3=2,AU1556+BF1556+BQ1556,AX1556+BI1556+BT1556))</f>
        <v>0</v>
      </c>
      <c r="AE1556" s="14">
        <f>IF((J1556*Dane!$C$9)-AC1556&lt;0,0,(J1556*Dane!$C$9)-AC1556)</f>
        <v>0</v>
      </c>
      <c r="AF1556" s="61">
        <f>IF((K1556*Dane!$C$9)-AD1556&lt;0,0,(K1556*Dane!$C$9)-AD1556)</f>
        <v>0</v>
      </c>
      <c r="AG1556" s="93"/>
      <c r="AH1556" s="84">
        <f>IF(Dane!$E$3=1,AP1556,IF(Dane!$E$3=2,AT1556,AW1556))</f>
        <v>0</v>
      </c>
      <c r="AI1556" s="84">
        <f>IF(Dane!$E$3=1,AQ1556,IF(Dane!$E$3=2,AU1556,AX1556))</f>
        <v>0</v>
      </c>
      <c r="AJ1556" s="84">
        <f>IF(Dane!$E$3=1,BA1556,IF(Dane!$E$3=2,BE1556,BH1556))</f>
        <v>0</v>
      </c>
      <c r="AK1556" s="84">
        <f>IF(Dane!$E$3=1,BB1556,IF(Dane!$E$3=2,BF1556,BI1556))</f>
        <v>0</v>
      </c>
      <c r="AL1556" s="84">
        <f>IF(Dane!$E$3=1,BL1556,IF(Dane!$E$3=2,BP1556,BS1556))</f>
        <v>0</v>
      </c>
      <c r="AM1556" s="84">
        <f>IF(Dane!$E$3=1,BM1556,IF(Dane!$E$3=2,BQ1556,BT1556))</f>
        <v>0</v>
      </c>
      <c r="AN1556" s="39">
        <f>IF(Dane!$C$9="",0,IFERROR(J1556/R1556,0))</f>
        <v>0</v>
      </c>
      <c r="AO1556" s="39">
        <f>IF(Dane!$C$9="",0,IFERROR(ROUND(J1556-ROUND(J1556*0.0976,2)-ROUND(J1556*0.015,2)-ROUND(J1556*0.0245,2),2)/R1556,0))</f>
        <v>0</v>
      </c>
      <c r="AP1556" s="39">
        <f t="shared" si="369"/>
        <v>0</v>
      </c>
      <c r="AQ1556" s="39">
        <f t="shared" si="370"/>
        <v>0</v>
      </c>
      <c r="AR1556" s="39">
        <f t="shared" si="366"/>
        <v>0</v>
      </c>
      <c r="AS1556" s="39">
        <f>IF(Dane!$C$9="",0,IFERROR(AR1556/R1556,0))</f>
        <v>0</v>
      </c>
      <c r="AT1556" s="39">
        <f t="shared" si="371"/>
        <v>0</v>
      </c>
      <c r="AU1556" s="39">
        <v>0</v>
      </c>
      <c r="AV1556" s="39">
        <f t="shared" si="372"/>
        <v>0</v>
      </c>
      <c r="AW1556" s="39">
        <f>IF(Dane!$C$9="",0,IF(ROUND((N1556+O1556)*AV1556,2)&gt;$AN$1,$AN$1,ROUND((N1556+O1556)*AV1556,2)))</f>
        <v>0</v>
      </c>
      <c r="AX1556" s="39">
        <v>0</v>
      </c>
      <c r="AY1556" s="39">
        <f>IF(Dane!$C$9=2,IFERROR(J1556/W1556,0),IF(Dane!$C$9=3,IFERROR(J1556/W1556,0),0))</f>
        <v>0</v>
      </c>
      <c r="AZ1556" s="39">
        <f>IF(Dane!$C$9=2,IFERROR(ROUND(J1556-ROUND(J1556*0.0976,2)-ROUND(J1556*0.015,2)-ROUND(J1556*0.0245,2),2)/W1556,0),IF(Dane!$C$9=3,IFERROR(ROUND(J1556-ROUND(J1556*0.0976,2)-ROUND(J1556*0.015,2)-ROUND(J1556*0.0245,2),2)/W1556,0),0))</f>
        <v>0</v>
      </c>
      <c r="BA1556" s="39">
        <f t="shared" si="373"/>
        <v>0</v>
      </c>
      <c r="BB1556" s="39">
        <f t="shared" si="374"/>
        <v>0</v>
      </c>
      <c r="BC1556" s="39">
        <f t="shared" si="367"/>
        <v>0</v>
      </c>
      <c r="BD1556" s="39">
        <f>IF(Dane!$C$9=2,IFERROR(BC1556/W1556,0),IF(Dane!$C$9=3,IFERROR(BC1556/W1556,0),0))</f>
        <v>0</v>
      </c>
      <c r="BE1556" s="39">
        <f t="shared" si="375"/>
        <v>0</v>
      </c>
      <c r="BF1556" s="39">
        <v>0</v>
      </c>
      <c r="BG1556" s="39">
        <f t="shared" si="376"/>
        <v>0</v>
      </c>
      <c r="BH1556" s="39">
        <f>IF(Dane!$C$9=2,IF(ROUND((S1556+T1556)*BG1556,2)&gt;$AN$1,$AN$1,ROUND((S1556+T1556)*BG1556,2)),IF(Dane!$C$9=3,IF(ROUND((S1556+T1556)*BG1556,2)&gt;$AN$1,$AN$1,ROUND((S1556+T1556)*BG1556,2)),0))</f>
        <v>0</v>
      </c>
      <c r="BI1556" s="39">
        <v>0</v>
      </c>
      <c r="BJ1556" s="39">
        <f>IF(Dane!$C$9=3,IFERROR(J1556/AB1556,0),0)</f>
        <v>0</v>
      </c>
      <c r="BK1556" s="39">
        <f>IF(Dane!$C$9=3,IFERROR(ROUND(J1556-ROUND(J1556*0.0976,2)-ROUND(J1556*0.015,2)-ROUND(J1556*0.0245,2),2)/AB1556,0),0)</f>
        <v>0</v>
      </c>
      <c r="BL1556" s="39">
        <f t="shared" si="377"/>
        <v>0</v>
      </c>
      <c r="BM1556" s="39">
        <f t="shared" si="378"/>
        <v>0</v>
      </c>
      <c r="BN1556" s="39">
        <f t="shared" si="368"/>
        <v>0</v>
      </c>
      <c r="BO1556" s="39">
        <f>IF(Dane!$C$9=3,IFERROR(BN1556/AB1556,0),0)</f>
        <v>0</v>
      </c>
      <c r="BP1556" s="39">
        <f t="shared" si="379"/>
        <v>0</v>
      </c>
      <c r="BQ1556" s="39">
        <v>0</v>
      </c>
      <c r="BR1556" s="39">
        <f t="shared" si="380"/>
        <v>0</v>
      </c>
      <c r="BS1556" s="39">
        <f>IF(Dane!$C$9=3,IF(ROUND((X1556+Y1556)*BR1556,2)&gt;$AN$1,$AN$1,ROUND((X1556+Y1556)*BR1556,2)),0)</f>
        <v>0</v>
      </c>
      <c r="BT1556" s="39">
        <v>0</v>
      </c>
    </row>
    <row r="1557" spans="1:72">
      <c r="A1557" s="87">
        <v>1548</v>
      </c>
      <c r="B1557" s="1"/>
      <c r="C1557" s="1"/>
      <c r="D1557" s="2"/>
      <c r="E1557" s="3"/>
      <c r="F1557" s="4"/>
      <c r="G1557" s="5"/>
      <c r="H1557" s="5"/>
      <c r="I1557" s="6"/>
      <c r="J1557" s="5"/>
      <c r="K1557" s="5"/>
      <c r="L1557" s="5"/>
      <c r="M1557" s="55"/>
      <c r="N1557" s="8"/>
      <c r="O1557" s="105"/>
      <c r="P1557" s="5"/>
      <c r="Q1557" s="5"/>
      <c r="R1557" s="105">
        <f>Dane!$C$10</f>
        <v>0</v>
      </c>
      <c r="S1557" s="8"/>
      <c r="T1557" s="105"/>
      <c r="U1557" s="5"/>
      <c r="V1557" s="5"/>
      <c r="W1557" s="107">
        <f>Dane!$C$11</f>
        <v>0</v>
      </c>
      <c r="X1557" s="8"/>
      <c r="Y1557" s="105"/>
      <c r="Z1557" s="5"/>
      <c r="AA1557" s="5"/>
      <c r="AB1557" s="110">
        <f>Dane!$C$12</f>
        <v>0</v>
      </c>
      <c r="AC1557" s="108">
        <f>IF(Dane!$E$3=1,AP1557+BA1557+BL1557,IF(Dane!$E$3=2,AT1557+BE1557+BP1557,AW1557+BH1557+BS1557))</f>
        <v>0</v>
      </c>
      <c r="AD1557" s="14">
        <f>IF(Dane!$E$3=1,AQ1557+BB1557+BM1557,IF(Dane!$E$3=2,AU1557+BF1557+BQ1557,AX1557+BI1557+BT1557))</f>
        <v>0</v>
      </c>
      <c r="AE1557" s="14">
        <f>IF((J1557*Dane!$C$9)-AC1557&lt;0,0,(J1557*Dane!$C$9)-AC1557)</f>
        <v>0</v>
      </c>
      <c r="AF1557" s="61">
        <f>IF((K1557*Dane!$C$9)-AD1557&lt;0,0,(K1557*Dane!$C$9)-AD1557)</f>
        <v>0</v>
      </c>
      <c r="AG1557" s="93"/>
      <c r="AH1557" s="84">
        <f>IF(Dane!$E$3=1,AP1557,IF(Dane!$E$3=2,AT1557,AW1557))</f>
        <v>0</v>
      </c>
      <c r="AI1557" s="84">
        <f>IF(Dane!$E$3=1,AQ1557,IF(Dane!$E$3=2,AU1557,AX1557))</f>
        <v>0</v>
      </c>
      <c r="AJ1557" s="84">
        <f>IF(Dane!$E$3=1,BA1557,IF(Dane!$E$3=2,BE1557,BH1557))</f>
        <v>0</v>
      </c>
      <c r="AK1557" s="84">
        <f>IF(Dane!$E$3=1,BB1557,IF(Dane!$E$3=2,BF1557,BI1557))</f>
        <v>0</v>
      </c>
      <c r="AL1557" s="84">
        <f>IF(Dane!$E$3=1,BL1557,IF(Dane!$E$3=2,BP1557,BS1557))</f>
        <v>0</v>
      </c>
      <c r="AM1557" s="84">
        <f>IF(Dane!$E$3=1,BM1557,IF(Dane!$E$3=2,BQ1557,BT1557))</f>
        <v>0</v>
      </c>
      <c r="AN1557" s="39">
        <f>IF(Dane!$C$9="",0,IFERROR(J1557/R1557,0))</f>
        <v>0</v>
      </c>
      <c r="AO1557" s="39">
        <f>IF(Dane!$C$9="",0,IFERROR(ROUND(J1557-ROUND(J1557*0.0976,2)-ROUND(J1557*0.015,2)-ROUND(J1557*0.0245,2),2)/R1557,0))</f>
        <v>0</v>
      </c>
      <c r="AP1557" s="39">
        <f t="shared" si="369"/>
        <v>0</v>
      </c>
      <c r="AQ1557" s="39">
        <f t="shared" si="370"/>
        <v>0</v>
      </c>
      <c r="AR1557" s="39">
        <f t="shared" si="366"/>
        <v>0</v>
      </c>
      <c r="AS1557" s="39">
        <f>IF(Dane!$C$9="",0,IFERROR(AR1557/R1557,0))</f>
        <v>0</v>
      </c>
      <c r="AT1557" s="39">
        <f t="shared" si="371"/>
        <v>0</v>
      </c>
      <c r="AU1557" s="39">
        <v>0</v>
      </c>
      <c r="AV1557" s="39">
        <f t="shared" si="372"/>
        <v>0</v>
      </c>
      <c r="AW1557" s="39">
        <f>IF(Dane!$C$9="",0,IF(ROUND((N1557+O1557)*AV1557,2)&gt;$AN$1,$AN$1,ROUND((N1557+O1557)*AV1557,2)))</f>
        <v>0</v>
      </c>
      <c r="AX1557" s="39">
        <v>0</v>
      </c>
      <c r="AY1557" s="39">
        <f>IF(Dane!$C$9=2,IFERROR(J1557/W1557,0),IF(Dane!$C$9=3,IFERROR(J1557/W1557,0),0))</f>
        <v>0</v>
      </c>
      <c r="AZ1557" s="39">
        <f>IF(Dane!$C$9=2,IFERROR(ROUND(J1557-ROUND(J1557*0.0976,2)-ROUND(J1557*0.015,2)-ROUND(J1557*0.0245,2),2)/W1557,0),IF(Dane!$C$9=3,IFERROR(ROUND(J1557-ROUND(J1557*0.0976,2)-ROUND(J1557*0.015,2)-ROUND(J1557*0.0245,2),2)/W1557,0),0))</f>
        <v>0</v>
      </c>
      <c r="BA1557" s="39">
        <f t="shared" si="373"/>
        <v>0</v>
      </c>
      <c r="BB1557" s="39">
        <f t="shared" si="374"/>
        <v>0</v>
      </c>
      <c r="BC1557" s="39">
        <f t="shared" si="367"/>
        <v>0</v>
      </c>
      <c r="BD1557" s="39">
        <f>IF(Dane!$C$9=2,IFERROR(BC1557/W1557,0),IF(Dane!$C$9=3,IFERROR(BC1557/W1557,0),0))</f>
        <v>0</v>
      </c>
      <c r="BE1557" s="39">
        <f t="shared" si="375"/>
        <v>0</v>
      </c>
      <c r="BF1557" s="39">
        <v>0</v>
      </c>
      <c r="BG1557" s="39">
        <f t="shared" si="376"/>
        <v>0</v>
      </c>
      <c r="BH1557" s="39">
        <f>IF(Dane!$C$9=2,IF(ROUND((S1557+T1557)*BG1557,2)&gt;$AN$1,$AN$1,ROUND((S1557+T1557)*BG1557,2)),IF(Dane!$C$9=3,IF(ROUND((S1557+T1557)*BG1557,2)&gt;$AN$1,$AN$1,ROUND((S1557+T1557)*BG1557,2)),0))</f>
        <v>0</v>
      </c>
      <c r="BI1557" s="39">
        <v>0</v>
      </c>
      <c r="BJ1557" s="39">
        <f>IF(Dane!$C$9=3,IFERROR(J1557/AB1557,0),0)</f>
        <v>0</v>
      </c>
      <c r="BK1557" s="39">
        <f>IF(Dane!$C$9=3,IFERROR(ROUND(J1557-ROUND(J1557*0.0976,2)-ROUND(J1557*0.015,2)-ROUND(J1557*0.0245,2),2)/AB1557,0),0)</f>
        <v>0</v>
      </c>
      <c r="BL1557" s="39">
        <f t="shared" si="377"/>
        <v>0</v>
      </c>
      <c r="BM1557" s="39">
        <f t="shared" si="378"/>
        <v>0</v>
      </c>
      <c r="BN1557" s="39">
        <f t="shared" si="368"/>
        <v>0</v>
      </c>
      <c r="BO1557" s="39">
        <f>IF(Dane!$C$9=3,IFERROR(BN1557/AB1557,0),0)</f>
        <v>0</v>
      </c>
      <c r="BP1557" s="39">
        <f t="shared" si="379"/>
        <v>0</v>
      </c>
      <c r="BQ1557" s="39">
        <v>0</v>
      </c>
      <c r="BR1557" s="39">
        <f t="shared" si="380"/>
        <v>0</v>
      </c>
      <c r="BS1557" s="39">
        <f>IF(Dane!$C$9=3,IF(ROUND((X1557+Y1557)*BR1557,2)&gt;$AN$1,$AN$1,ROUND((X1557+Y1557)*BR1557,2)),0)</f>
        <v>0</v>
      </c>
      <c r="BT1557" s="39">
        <v>0</v>
      </c>
    </row>
    <row r="1558" spans="1:72">
      <c r="A1558" s="87">
        <v>1549</v>
      </c>
      <c r="B1558" s="1"/>
      <c r="C1558" s="1"/>
      <c r="D1558" s="2"/>
      <c r="E1558" s="3"/>
      <c r="F1558" s="4"/>
      <c r="G1558" s="5"/>
      <c r="H1558" s="5"/>
      <c r="I1558" s="6"/>
      <c r="J1558" s="5"/>
      <c r="K1558" s="5"/>
      <c r="L1558" s="5"/>
      <c r="M1558" s="55"/>
      <c r="N1558" s="8"/>
      <c r="O1558" s="105"/>
      <c r="P1558" s="5"/>
      <c r="Q1558" s="5"/>
      <c r="R1558" s="105">
        <f>Dane!$C$10</f>
        <v>0</v>
      </c>
      <c r="S1558" s="8"/>
      <c r="T1558" s="105"/>
      <c r="U1558" s="5"/>
      <c r="V1558" s="5"/>
      <c r="W1558" s="107">
        <f>Dane!$C$11</f>
        <v>0</v>
      </c>
      <c r="X1558" s="8"/>
      <c r="Y1558" s="105"/>
      <c r="Z1558" s="5"/>
      <c r="AA1558" s="5"/>
      <c r="AB1558" s="110">
        <f>Dane!$C$12</f>
        <v>0</v>
      </c>
      <c r="AC1558" s="108">
        <f>IF(Dane!$E$3=1,AP1558+BA1558+BL1558,IF(Dane!$E$3=2,AT1558+BE1558+BP1558,AW1558+BH1558+BS1558))</f>
        <v>0</v>
      </c>
      <c r="AD1558" s="14">
        <f>IF(Dane!$E$3=1,AQ1558+BB1558+BM1558,IF(Dane!$E$3=2,AU1558+BF1558+BQ1558,AX1558+BI1558+BT1558))</f>
        <v>0</v>
      </c>
      <c r="AE1558" s="14">
        <f>IF((J1558*Dane!$C$9)-AC1558&lt;0,0,(J1558*Dane!$C$9)-AC1558)</f>
        <v>0</v>
      </c>
      <c r="AF1558" s="61">
        <f>IF((K1558*Dane!$C$9)-AD1558&lt;0,0,(K1558*Dane!$C$9)-AD1558)</f>
        <v>0</v>
      </c>
      <c r="AG1558" s="93"/>
      <c r="AH1558" s="84">
        <f>IF(Dane!$E$3=1,AP1558,IF(Dane!$E$3=2,AT1558,AW1558))</f>
        <v>0</v>
      </c>
      <c r="AI1558" s="84">
        <f>IF(Dane!$E$3=1,AQ1558,IF(Dane!$E$3=2,AU1558,AX1558))</f>
        <v>0</v>
      </c>
      <c r="AJ1558" s="84">
        <f>IF(Dane!$E$3=1,BA1558,IF(Dane!$E$3=2,BE1558,BH1558))</f>
        <v>0</v>
      </c>
      <c r="AK1558" s="84">
        <f>IF(Dane!$E$3=1,BB1558,IF(Dane!$E$3=2,BF1558,BI1558))</f>
        <v>0</v>
      </c>
      <c r="AL1558" s="84">
        <f>IF(Dane!$E$3=1,BL1558,IF(Dane!$E$3=2,BP1558,BS1558))</f>
        <v>0</v>
      </c>
      <c r="AM1558" s="84">
        <f>IF(Dane!$E$3=1,BM1558,IF(Dane!$E$3=2,BQ1558,BT1558))</f>
        <v>0</v>
      </c>
      <c r="AN1558" s="39">
        <f>IF(Dane!$C$9="",0,IFERROR(J1558/R1558,0))</f>
        <v>0</v>
      </c>
      <c r="AO1558" s="39">
        <f>IF(Dane!$C$9="",0,IFERROR(ROUND(J1558-ROUND(J1558*0.0976,2)-ROUND(J1558*0.015,2)-ROUND(J1558*0.0245,2),2)/R1558,0))</f>
        <v>0</v>
      </c>
      <c r="AP1558" s="39">
        <f t="shared" si="369"/>
        <v>0</v>
      </c>
      <c r="AQ1558" s="39">
        <f t="shared" si="370"/>
        <v>0</v>
      </c>
      <c r="AR1558" s="39">
        <f t="shared" si="366"/>
        <v>0</v>
      </c>
      <c r="AS1558" s="39">
        <f>IF(Dane!$C$9="",0,IFERROR(AR1558/R1558,0))</f>
        <v>0</v>
      </c>
      <c r="AT1558" s="39">
        <f t="shared" si="371"/>
        <v>0</v>
      </c>
      <c r="AU1558" s="39">
        <v>0</v>
      </c>
      <c r="AV1558" s="39">
        <f t="shared" si="372"/>
        <v>0</v>
      </c>
      <c r="AW1558" s="39">
        <f>IF(Dane!$C$9="",0,IF(ROUND((N1558+O1558)*AV1558,2)&gt;$AN$1,$AN$1,ROUND((N1558+O1558)*AV1558,2)))</f>
        <v>0</v>
      </c>
      <c r="AX1558" s="39">
        <v>0</v>
      </c>
      <c r="AY1558" s="39">
        <f>IF(Dane!$C$9=2,IFERROR(J1558/W1558,0),IF(Dane!$C$9=3,IFERROR(J1558/W1558,0),0))</f>
        <v>0</v>
      </c>
      <c r="AZ1558" s="39">
        <f>IF(Dane!$C$9=2,IFERROR(ROUND(J1558-ROUND(J1558*0.0976,2)-ROUND(J1558*0.015,2)-ROUND(J1558*0.0245,2),2)/W1558,0),IF(Dane!$C$9=3,IFERROR(ROUND(J1558-ROUND(J1558*0.0976,2)-ROUND(J1558*0.015,2)-ROUND(J1558*0.0245,2),2)/W1558,0),0))</f>
        <v>0</v>
      </c>
      <c r="BA1558" s="39">
        <f t="shared" si="373"/>
        <v>0</v>
      </c>
      <c r="BB1558" s="39">
        <f t="shared" si="374"/>
        <v>0</v>
      </c>
      <c r="BC1558" s="39">
        <f t="shared" si="367"/>
        <v>0</v>
      </c>
      <c r="BD1558" s="39">
        <f>IF(Dane!$C$9=2,IFERROR(BC1558/W1558,0),IF(Dane!$C$9=3,IFERROR(BC1558/W1558,0),0))</f>
        <v>0</v>
      </c>
      <c r="BE1558" s="39">
        <f t="shared" si="375"/>
        <v>0</v>
      </c>
      <c r="BF1558" s="39">
        <v>0</v>
      </c>
      <c r="BG1558" s="39">
        <f t="shared" si="376"/>
        <v>0</v>
      </c>
      <c r="BH1558" s="39">
        <f>IF(Dane!$C$9=2,IF(ROUND((S1558+T1558)*BG1558,2)&gt;$AN$1,$AN$1,ROUND((S1558+T1558)*BG1558,2)),IF(Dane!$C$9=3,IF(ROUND((S1558+T1558)*BG1558,2)&gt;$AN$1,$AN$1,ROUND((S1558+T1558)*BG1558,2)),0))</f>
        <v>0</v>
      </c>
      <c r="BI1558" s="39">
        <v>0</v>
      </c>
      <c r="BJ1558" s="39">
        <f>IF(Dane!$C$9=3,IFERROR(J1558/AB1558,0),0)</f>
        <v>0</v>
      </c>
      <c r="BK1558" s="39">
        <f>IF(Dane!$C$9=3,IFERROR(ROUND(J1558-ROUND(J1558*0.0976,2)-ROUND(J1558*0.015,2)-ROUND(J1558*0.0245,2),2)/AB1558,0),0)</f>
        <v>0</v>
      </c>
      <c r="BL1558" s="39">
        <f t="shared" si="377"/>
        <v>0</v>
      </c>
      <c r="BM1558" s="39">
        <f t="shared" si="378"/>
        <v>0</v>
      </c>
      <c r="BN1558" s="39">
        <f t="shared" si="368"/>
        <v>0</v>
      </c>
      <c r="BO1558" s="39">
        <f>IF(Dane!$C$9=3,IFERROR(BN1558/AB1558,0),0)</f>
        <v>0</v>
      </c>
      <c r="BP1558" s="39">
        <f t="shared" si="379"/>
        <v>0</v>
      </c>
      <c r="BQ1558" s="39">
        <v>0</v>
      </c>
      <c r="BR1558" s="39">
        <f t="shared" si="380"/>
        <v>0</v>
      </c>
      <c r="BS1558" s="39">
        <f>IF(Dane!$C$9=3,IF(ROUND((X1558+Y1558)*BR1558,2)&gt;$AN$1,$AN$1,ROUND((X1558+Y1558)*BR1558,2)),0)</f>
        <v>0</v>
      </c>
      <c r="BT1558" s="39">
        <v>0</v>
      </c>
    </row>
    <row r="1559" spans="1:72">
      <c r="A1559" s="87">
        <v>1550</v>
      </c>
      <c r="B1559" s="1"/>
      <c r="C1559" s="1"/>
      <c r="D1559" s="2"/>
      <c r="E1559" s="3"/>
      <c r="F1559" s="4"/>
      <c r="G1559" s="5"/>
      <c r="H1559" s="5"/>
      <c r="I1559" s="6"/>
      <c r="J1559" s="5"/>
      <c r="K1559" s="5"/>
      <c r="L1559" s="5"/>
      <c r="M1559" s="55"/>
      <c r="N1559" s="8"/>
      <c r="O1559" s="105"/>
      <c r="P1559" s="5"/>
      <c r="Q1559" s="5"/>
      <c r="R1559" s="105">
        <f>Dane!$C$10</f>
        <v>0</v>
      </c>
      <c r="S1559" s="8"/>
      <c r="T1559" s="105"/>
      <c r="U1559" s="5"/>
      <c r="V1559" s="5"/>
      <c r="W1559" s="107">
        <f>Dane!$C$11</f>
        <v>0</v>
      </c>
      <c r="X1559" s="8"/>
      <c r="Y1559" s="105"/>
      <c r="Z1559" s="5"/>
      <c r="AA1559" s="5"/>
      <c r="AB1559" s="110">
        <f>Dane!$C$12</f>
        <v>0</v>
      </c>
      <c r="AC1559" s="108">
        <f>IF(Dane!$E$3=1,AP1559+BA1559+BL1559,IF(Dane!$E$3=2,AT1559+BE1559+BP1559,AW1559+BH1559+BS1559))</f>
        <v>0</v>
      </c>
      <c r="AD1559" s="14">
        <f>IF(Dane!$E$3=1,AQ1559+BB1559+BM1559,IF(Dane!$E$3=2,AU1559+BF1559+BQ1559,AX1559+BI1559+BT1559))</f>
        <v>0</v>
      </c>
      <c r="AE1559" s="14">
        <f>IF((J1559*Dane!$C$9)-AC1559&lt;0,0,(J1559*Dane!$C$9)-AC1559)</f>
        <v>0</v>
      </c>
      <c r="AF1559" s="61">
        <f>IF((K1559*Dane!$C$9)-AD1559&lt;0,0,(K1559*Dane!$C$9)-AD1559)</f>
        <v>0</v>
      </c>
      <c r="AG1559" s="93"/>
      <c r="AH1559" s="84">
        <f>IF(Dane!$E$3=1,AP1559,IF(Dane!$E$3=2,AT1559,AW1559))</f>
        <v>0</v>
      </c>
      <c r="AI1559" s="84">
        <f>IF(Dane!$E$3=1,AQ1559,IF(Dane!$E$3=2,AU1559,AX1559))</f>
        <v>0</v>
      </c>
      <c r="AJ1559" s="84">
        <f>IF(Dane!$E$3=1,BA1559,IF(Dane!$E$3=2,BE1559,BH1559))</f>
        <v>0</v>
      </c>
      <c r="AK1559" s="84">
        <f>IF(Dane!$E$3=1,BB1559,IF(Dane!$E$3=2,BF1559,BI1559))</f>
        <v>0</v>
      </c>
      <c r="AL1559" s="84">
        <f>IF(Dane!$E$3=1,BL1559,IF(Dane!$E$3=2,BP1559,BS1559))</f>
        <v>0</v>
      </c>
      <c r="AM1559" s="84">
        <f>IF(Dane!$E$3=1,BM1559,IF(Dane!$E$3=2,BQ1559,BT1559))</f>
        <v>0</v>
      </c>
      <c r="AN1559" s="39">
        <f>IF(Dane!$C$9="",0,IFERROR(J1559/R1559,0))</f>
        <v>0</v>
      </c>
      <c r="AO1559" s="39">
        <f>IF(Dane!$C$9="",0,IFERROR(ROUND(J1559-ROUND(J1559*0.0976,2)-ROUND(J1559*0.015,2)-ROUND(J1559*0.0245,2),2)/R1559,0))</f>
        <v>0</v>
      </c>
      <c r="AP1559" s="39">
        <f t="shared" si="369"/>
        <v>0</v>
      </c>
      <c r="AQ1559" s="39">
        <f t="shared" si="370"/>
        <v>0</v>
      </c>
      <c r="AR1559" s="39">
        <f t="shared" si="366"/>
        <v>0</v>
      </c>
      <c r="AS1559" s="39">
        <f>IF(Dane!$C$9="",0,IFERROR(AR1559/R1559,0))</f>
        <v>0</v>
      </c>
      <c r="AT1559" s="39">
        <f t="shared" si="371"/>
        <v>0</v>
      </c>
      <c r="AU1559" s="39">
        <v>0</v>
      </c>
      <c r="AV1559" s="39">
        <f t="shared" si="372"/>
        <v>0</v>
      </c>
      <c r="AW1559" s="39">
        <f>IF(Dane!$C$9="",0,IF(ROUND((N1559+O1559)*AV1559,2)&gt;$AN$1,$AN$1,ROUND((N1559+O1559)*AV1559,2)))</f>
        <v>0</v>
      </c>
      <c r="AX1559" s="39">
        <v>0</v>
      </c>
      <c r="AY1559" s="39">
        <f>IF(Dane!$C$9=2,IFERROR(J1559/W1559,0),IF(Dane!$C$9=3,IFERROR(J1559/W1559,0),0))</f>
        <v>0</v>
      </c>
      <c r="AZ1559" s="39">
        <f>IF(Dane!$C$9=2,IFERROR(ROUND(J1559-ROUND(J1559*0.0976,2)-ROUND(J1559*0.015,2)-ROUND(J1559*0.0245,2),2)/W1559,0),IF(Dane!$C$9=3,IFERROR(ROUND(J1559-ROUND(J1559*0.0976,2)-ROUND(J1559*0.015,2)-ROUND(J1559*0.0245,2),2)/W1559,0),0))</f>
        <v>0</v>
      </c>
      <c r="BA1559" s="39">
        <f t="shared" si="373"/>
        <v>0</v>
      </c>
      <c r="BB1559" s="39">
        <f t="shared" si="374"/>
        <v>0</v>
      </c>
      <c r="BC1559" s="39">
        <f t="shared" si="367"/>
        <v>0</v>
      </c>
      <c r="BD1559" s="39">
        <f>IF(Dane!$C$9=2,IFERROR(BC1559/W1559,0),IF(Dane!$C$9=3,IFERROR(BC1559/W1559,0),0))</f>
        <v>0</v>
      </c>
      <c r="BE1559" s="39">
        <f t="shared" si="375"/>
        <v>0</v>
      </c>
      <c r="BF1559" s="39">
        <v>0</v>
      </c>
      <c r="BG1559" s="39">
        <f t="shared" si="376"/>
        <v>0</v>
      </c>
      <c r="BH1559" s="39">
        <f>IF(Dane!$C$9=2,IF(ROUND((S1559+T1559)*BG1559,2)&gt;$AN$1,$AN$1,ROUND((S1559+T1559)*BG1559,2)),IF(Dane!$C$9=3,IF(ROUND((S1559+T1559)*BG1559,2)&gt;$AN$1,$AN$1,ROUND((S1559+T1559)*BG1559,2)),0))</f>
        <v>0</v>
      </c>
      <c r="BI1559" s="39">
        <v>0</v>
      </c>
      <c r="BJ1559" s="39">
        <f>IF(Dane!$C$9=3,IFERROR(J1559/AB1559,0),0)</f>
        <v>0</v>
      </c>
      <c r="BK1559" s="39">
        <f>IF(Dane!$C$9=3,IFERROR(ROUND(J1559-ROUND(J1559*0.0976,2)-ROUND(J1559*0.015,2)-ROUND(J1559*0.0245,2),2)/AB1559,0),0)</f>
        <v>0</v>
      </c>
      <c r="BL1559" s="39">
        <f t="shared" si="377"/>
        <v>0</v>
      </c>
      <c r="BM1559" s="39">
        <f t="shared" si="378"/>
        <v>0</v>
      </c>
      <c r="BN1559" s="39">
        <f t="shared" si="368"/>
        <v>0</v>
      </c>
      <c r="BO1559" s="39">
        <f>IF(Dane!$C$9=3,IFERROR(BN1559/AB1559,0),0)</f>
        <v>0</v>
      </c>
      <c r="BP1559" s="39">
        <f t="shared" si="379"/>
        <v>0</v>
      </c>
      <c r="BQ1559" s="39">
        <v>0</v>
      </c>
      <c r="BR1559" s="39">
        <f t="shared" si="380"/>
        <v>0</v>
      </c>
      <c r="BS1559" s="39">
        <f>IF(Dane!$C$9=3,IF(ROUND((X1559+Y1559)*BR1559,2)&gt;$AN$1,$AN$1,ROUND((X1559+Y1559)*BR1559,2)),0)</f>
        <v>0</v>
      </c>
      <c r="BT1559" s="39">
        <v>0</v>
      </c>
    </row>
    <row r="1560" spans="1:72">
      <c r="A1560" s="87">
        <v>1551</v>
      </c>
      <c r="B1560" s="1"/>
      <c r="C1560" s="1"/>
      <c r="D1560" s="2"/>
      <c r="E1560" s="3"/>
      <c r="F1560" s="4"/>
      <c r="G1560" s="5"/>
      <c r="H1560" s="5"/>
      <c r="I1560" s="6"/>
      <c r="J1560" s="5"/>
      <c r="K1560" s="5"/>
      <c r="L1560" s="5"/>
      <c r="M1560" s="55"/>
      <c r="N1560" s="8"/>
      <c r="O1560" s="105"/>
      <c r="P1560" s="5"/>
      <c r="Q1560" s="5"/>
      <c r="R1560" s="105">
        <f>Dane!$C$10</f>
        <v>0</v>
      </c>
      <c r="S1560" s="8"/>
      <c r="T1560" s="105"/>
      <c r="U1560" s="5"/>
      <c r="V1560" s="5"/>
      <c r="W1560" s="107">
        <f>Dane!$C$11</f>
        <v>0</v>
      </c>
      <c r="X1560" s="8"/>
      <c r="Y1560" s="105"/>
      <c r="Z1560" s="5"/>
      <c r="AA1560" s="5"/>
      <c r="AB1560" s="110">
        <f>Dane!$C$12</f>
        <v>0</v>
      </c>
      <c r="AC1560" s="108">
        <f>IF(Dane!$E$3=1,AP1560+BA1560+BL1560,IF(Dane!$E$3=2,AT1560+BE1560+BP1560,AW1560+BH1560+BS1560))</f>
        <v>0</v>
      </c>
      <c r="AD1560" s="14">
        <f>IF(Dane!$E$3=1,AQ1560+BB1560+BM1560,IF(Dane!$E$3=2,AU1560+BF1560+BQ1560,AX1560+BI1560+BT1560))</f>
        <v>0</v>
      </c>
      <c r="AE1560" s="14">
        <f>IF((J1560*Dane!$C$9)-AC1560&lt;0,0,(J1560*Dane!$C$9)-AC1560)</f>
        <v>0</v>
      </c>
      <c r="AF1560" s="61">
        <f>IF((K1560*Dane!$C$9)-AD1560&lt;0,0,(K1560*Dane!$C$9)-AD1560)</f>
        <v>0</v>
      </c>
      <c r="AG1560" s="93"/>
      <c r="AH1560" s="84">
        <f>IF(Dane!$E$3=1,AP1560,IF(Dane!$E$3=2,AT1560,AW1560))</f>
        <v>0</v>
      </c>
      <c r="AI1560" s="84">
        <f>IF(Dane!$E$3=1,AQ1560,IF(Dane!$E$3=2,AU1560,AX1560))</f>
        <v>0</v>
      </c>
      <c r="AJ1560" s="84">
        <f>IF(Dane!$E$3=1,BA1560,IF(Dane!$E$3=2,BE1560,BH1560))</f>
        <v>0</v>
      </c>
      <c r="AK1560" s="84">
        <f>IF(Dane!$E$3=1,BB1560,IF(Dane!$E$3=2,BF1560,BI1560))</f>
        <v>0</v>
      </c>
      <c r="AL1560" s="84">
        <f>IF(Dane!$E$3=1,BL1560,IF(Dane!$E$3=2,BP1560,BS1560))</f>
        <v>0</v>
      </c>
      <c r="AM1560" s="84">
        <f>IF(Dane!$E$3=1,BM1560,IF(Dane!$E$3=2,BQ1560,BT1560))</f>
        <v>0</v>
      </c>
      <c r="AN1560" s="39">
        <f>IF(Dane!$C$9="",0,IFERROR(J1560/R1560,0))</f>
        <v>0</v>
      </c>
      <c r="AO1560" s="39">
        <f>IF(Dane!$C$9="",0,IFERROR(ROUND(J1560-ROUND(J1560*0.0976,2)-ROUND(J1560*0.015,2)-ROUND(J1560*0.0245,2),2)/R1560,0))</f>
        <v>0</v>
      </c>
      <c r="AP1560" s="39">
        <f t="shared" si="369"/>
        <v>0</v>
      </c>
      <c r="AQ1560" s="39">
        <f t="shared" si="370"/>
        <v>0</v>
      </c>
      <c r="AR1560" s="39">
        <f t="shared" si="366"/>
        <v>0</v>
      </c>
      <c r="AS1560" s="39">
        <f>IF(Dane!$C$9="",0,IFERROR(AR1560/R1560,0))</f>
        <v>0</v>
      </c>
      <c r="AT1560" s="39">
        <f t="shared" si="371"/>
        <v>0</v>
      </c>
      <c r="AU1560" s="39">
        <v>0</v>
      </c>
      <c r="AV1560" s="39">
        <f t="shared" si="372"/>
        <v>0</v>
      </c>
      <c r="AW1560" s="39">
        <f>IF(Dane!$C$9="",0,IF(ROUND((N1560+O1560)*AV1560,2)&gt;$AN$1,$AN$1,ROUND((N1560+O1560)*AV1560,2)))</f>
        <v>0</v>
      </c>
      <c r="AX1560" s="39">
        <v>0</v>
      </c>
      <c r="AY1560" s="39">
        <f>IF(Dane!$C$9=2,IFERROR(J1560/W1560,0),IF(Dane!$C$9=3,IFERROR(J1560/W1560,0),0))</f>
        <v>0</v>
      </c>
      <c r="AZ1560" s="39">
        <f>IF(Dane!$C$9=2,IFERROR(ROUND(J1560-ROUND(J1560*0.0976,2)-ROUND(J1560*0.015,2)-ROUND(J1560*0.0245,2),2)/W1560,0),IF(Dane!$C$9=3,IFERROR(ROUND(J1560-ROUND(J1560*0.0976,2)-ROUND(J1560*0.015,2)-ROUND(J1560*0.0245,2),2)/W1560,0),0))</f>
        <v>0</v>
      </c>
      <c r="BA1560" s="39">
        <f t="shared" si="373"/>
        <v>0</v>
      </c>
      <c r="BB1560" s="39">
        <f t="shared" si="374"/>
        <v>0</v>
      </c>
      <c r="BC1560" s="39">
        <f t="shared" si="367"/>
        <v>0</v>
      </c>
      <c r="BD1560" s="39">
        <f>IF(Dane!$C$9=2,IFERROR(BC1560/W1560,0),IF(Dane!$C$9=3,IFERROR(BC1560/W1560,0),0))</f>
        <v>0</v>
      </c>
      <c r="BE1560" s="39">
        <f t="shared" si="375"/>
        <v>0</v>
      </c>
      <c r="BF1560" s="39">
        <v>0</v>
      </c>
      <c r="BG1560" s="39">
        <f t="shared" si="376"/>
        <v>0</v>
      </c>
      <c r="BH1560" s="39">
        <f>IF(Dane!$C$9=2,IF(ROUND((S1560+T1560)*BG1560,2)&gt;$AN$1,$AN$1,ROUND((S1560+T1560)*BG1560,2)),IF(Dane!$C$9=3,IF(ROUND((S1560+T1560)*BG1560,2)&gt;$AN$1,$AN$1,ROUND((S1560+T1560)*BG1560,2)),0))</f>
        <v>0</v>
      </c>
      <c r="BI1560" s="39">
        <v>0</v>
      </c>
      <c r="BJ1560" s="39">
        <f>IF(Dane!$C$9=3,IFERROR(J1560/AB1560,0),0)</f>
        <v>0</v>
      </c>
      <c r="BK1560" s="39">
        <f>IF(Dane!$C$9=3,IFERROR(ROUND(J1560-ROUND(J1560*0.0976,2)-ROUND(J1560*0.015,2)-ROUND(J1560*0.0245,2),2)/AB1560,0),0)</f>
        <v>0</v>
      </c>
      <c r="BL1560" s="39">
        <f t="shared" si="377"/>
        <v>0</v>
      </c>
      <c r="BM1560" s="39">
        <f t="shared" si="378"/>
        <v>0</v>
      </c>
      <c r="BN1560" s="39">
        <f t="shared" si="368"/>
        <v>0</v>
      </c>
      <c r="BO1560" s="39">
        <f>IF(Dane!$C$9=3,IFERROR(BN1560/AB1560,0),0)</f>
        <v>0</v>
      </c>
      <c r="BP1560" s="39">
        <f t="shared" si="379"/>
        <v>0</v>
      </c>
      <c r="BQ1560" s="39">
        <v>0</v>
      </c>
      <c r="BR1560" s="39">
        <f t="shared" si="380"/>
        <v>0</v>
      </c>
      <c r="BS1560" s="39">
        <f>IF(Dane!$C$9=3,IF(ROUND((X1560+Y1560)*BR1560,2)&gt;$AN$1,$AN$1,ROUND((X1560+Y1560)*BR1560,2)),0)</f>
        <v>0</v>
      </c>
      <c r="BT1560" s="39">
        <v>0</v>
      </c>
    </row>
    <row r="1561" spans="1:72">
      <c r="A1561" s="87">
        <v>1552</v>
      </c>
      <c r="B1561" s="1"/>
      <c r="C1561" s="1"/>
      <c r="D1561" s="2"/>
      <c r="E1561" s="3"/>
      <c r="F1561" s="4"/>
      <c r="G1561" s="5"/>
      <c r="H1561" s="5"/>
      <c r="I1561" s="6"/>
      <c r="J1561" s="5"/>
      <c r="K1561" s="5"/>
      <c r="L1561" s="5"/>
      <c r="M1561" s="55"/>
      <c r="N1561" s="8"/>
      <c r="O1561" s="105"/>
      <c r="P1561" s="5"/>
      <c r="Q1561" s="5"/>
      <c r="R1561" s="105">
        <f>Dane!$C$10</f>
        <v>0</v>
      </c>
      <c r="S1561" s="8"/>
      <c r="T1561" s="105"/>
      <c r="U1561" s="5"/>
      <c r="V1561" s="5"/>
      <c r="W1561" s="107">
        <f>Dane!$C$11</f>
        <v>0</v>
      </c>
      <c r="X1561" s="8"/>
      <c r="Y1561" s="105"/>
      <c r="Z1561" s="5"/>
      <c r="AA1561" s="5"/>
      <c r="AB1561" s="110">
        <f>Dane!$C$12</f>
        <v>0</v>
      </c>
      <c r="AC1561" s="108">
        <f>IF(Dane!$E$3=1,AP1561+BA1561+BL1561,IF(Dane!$E$3=2,AT1561+BE1561+BP1561,AW1561+BH1561+BS1561))</f>
        <v>0</v>
      </c>
      <c r="AD1561" s="14">
        <f>IF(Dane!$E$3=1,AQ1561+BB1561+BM1561,IF(Dane!$E$3=2,AU1561+BF1561+BQ1561,AX1561+BI1561+BT1561))</f>
        <v>0</v>
      </c>
      <c r="AE1561" s="14">
        <f>IF((J1561*Dane!$C$9)-AC1561&lt;0,0,(J1561*Dane!$C$9)-AC1561)</f>
        <v>0</v>
      </c>
      <c r="AF1561" s="61">
        <f>IF((K1561*Dane!$C$9)-AD1561&lt;0,0,(K1561*Dane!$C$9)-AD1561)</f>
        <v>0</v>
      </c>
      <c r="AG1561" s="93"/>
      <c r="AH1561" s="84">
        <f>IF(Dane!$E$3=1,AP1561,IF(Dane!$E$3=2,AT1561,AW1561))</f>
        <v>0</v>
      </c>
      <c r="AI1561" s="84">
        <f>IF(Dane!$E$3=1,AQ1561,IF(Dane!$E$3=2,AU1561,AX1561))</f>
        <v>0</v>
      </c>
      <c r="AJ1561" s="84">
        <f>IF(Dane!$E$3=1,BA1561,IF(Dane!$E$3=2,BE1561,BH1561))</f>
        <v>0</v>
      </c>
      <c r="AK1561" s="84">
        <f>IF(Dane!$E$3=1,BB1561,IF(Dane!$E$3=2,BF1561,BI1561))</f>
        <v>0</v>
      </c>
      <c r="AL1561" s="84">
        <f>IF(Dane!$E$3=1,BL1561,IF(Dane!$E$3=2,BP1561,BS1561))</f>
        <v>0</v>
      </c>
      <c r="AM1561" s="84">
        <f>IF(Dane!$E$3=1,BM1561,IF(Dane!$E$3=2,BQ1561,BT1561))</f>
        <v>0</v>
      </c>
      <c r="AN1561" s="39">
        <f>IF(Dane!$C$9="",0,IFERROR(J1561/R1561,0))</f>
        <v>0</v>
      </c>
      <c r="AO1561" s="39">
        <f>IF(Dane!$C$9="",0,IFERROR(ROUND(J1561-ROUND(J1561*0.0976,2)-ROUND(J1561*0.015,2)-ROUND(J1561*0.0245,2),2)/R1561,0))</f>
        <v>0</v>
      </c>
      <c r="AP1561" s="39">
        <f t="shared" si="369"/>
        <v>0</v>
      </c>
      <c r="AQ1561" s="39">
        <f t="shared" si="370"/>
        <v>0</v>
      </c>
      <c r="AR1561" s="39">
        <f t="shared" si="366"/>
        <v>0</v>
      </c>
      <c r="AS1561" s="39">
        <f>IF(Dane!$C$9="",0,IFERROR(AR1561/R1561,0))</f>
        <v>0</v>
      </c>
      <c r="AT1561" s="39">
        <f t="shared" si="371"/>
        <v>0</v>
      </c>
      <c r="AU1561" s="39">
        <v>0</v>
      </c>
      <c r="AV1561" s="39">
        <f t="shared" si="372"/>
        <v>0</v>
      </c>
      <c r="AW1561" s="39">
        <f>IF(Dane!$C$9="",0,IF(ROUND((N1561+O1561)*AV1561,2)&gt;$AN$1,$AN$1,ROUND((N1561+O1561)*AV1561,2)))</f>
        <v>0</v>
      </c>
      <c r="AX1561" s="39">
        <v>0</v>
      </c>
      <c r="AY1561" s="39">
        <f>IF(Dane!$C$9=2,IFERROR(J1561/W1561,0),IF(Dane!$C$9=3,IFERROR(J1561/W1561,0),0))</f>
        <v>0</v>
      </c>
      <c r="AZ1561" s="39">
        <f>IF(Dane!$C$9=2,IFERROR(ROUND(J1561-ROUND(J1561*0.0976,2)-ROUND(J1561*0.015,2)-ROUND(J1561*0.0245,2),2)/W1561,0),IF(Dane!$C$9=3,IFERROR(ROUND(J1561-ROUND(J1561*0.0976,2)-ROUND(J1561*0.015,2)-ROUND(J1561*0.0245,2),2)/W1561,0),0))</f>
        <v>0</v>
      </c>
      <c r="BA1561" s="39">
        <f t="shared" si="373"/>
        <v>0</v>
      </c>
      <c r="BB1561" s="39">
        <f t="shared" si="374"/>
        <v>0</v>
      </c>
      <c r="BC1561" s="39">
        <f t="shared" si="367"/>
        <v>0</v>
      </c>
      <c r="BD1561" s="39">
        <f>IF(Dane!$C$9=2,IFERROR(BC1561/W1561,0),IF(Dane!$C$9=3,IFERROR(BC1561/W1561,0),0))</f>
        <v>0</v>
      </c>
      <c r="BE1561" s="39">
        <f t="shared" si="375"/>
        <v>0</v>
      </c>
      <c r="BF1561" s="39">
        <v>0</v>
      </c>
      <c r="BG1561" s="39">
        <f t="shared" si="376"/>
        <v>0</v>
      </c>
      <c r="BH1561" s="39">
        <f>IF(Dane!$C$9=2,IF(ROUND((S1561+T1561)*BG1561,2)&gt;$AN$1,$AN$1,ROUND((S1561+T1561)*BG1561,2)),IF(Dane!$C$9=3,IF(ROUND((S1561+T1561)*BG1561,2)&gt;$AN$1,$AN$1,ROUND((S1561+T1561)*BG1561,2)),0))</f>
        <v>0</v>
      </c>
      <c r="BI1561" s="39">
        <v>0</v>
      </c>
      <c r="BJ1561" s="39">
        <f>IF(Dane!$C$9=3,IFERROR(J1561/AB1561,0),0)</f>
        <v>0</v>
      </c>
      <c r="BK1561" s="39">
        <f>IF(Dane!$C$9=3,IFERROR(ROUND(J1561-ROUND(J1561*0.0976,2)-ROUND(J1561*0.015,2)-ROUND(J1561*0.0245,2),2)/AB1561,0),0)</f>
        <v>0</v>
      </c>
      <c r="BL1561" s="39">
        <f t="shared" si="377"/>
        <v>0</v>
      </c>
      <c r="BM1561" s="39">
        <f t="shared" si="378"/>
        <v>0</v>
      </c>
      <c r="BN1561" s="39">
        <f t="shared" si="368"/>
        <v>0</v>
      </c>
      <c r="BO1561" s="39">
        <f>IF(Dane!$C$9=3,IFERROR(BN1561/AB1561,0),0)</f>
        <v>0</v>
      </c>
      <c r="BP1561" s="39">
        <f t="shared" si="379"/>
        <v>0</v>
      </c>
      <c r="BQ1561" s="39">
        <v>0</v>
      </c>
      <c r="BR1561" s="39">
        <f t="shared" si="380"/>
        <v>0</v>
      </c>
      <c r="BS1561" s="39">
        <f>IF(Dane!$C$9=3,IF(ROUND((X1561+Y1561)*BR1561,2)&gt;$AN$1,$AN$1,ROUND((X1561+Y1561)*BR1561,2)),0)</f>
        <v>0</v>
      </c>
      <c r="BT1561" s="39">
        <v>0</v>
      </c>
    </row>
    <row r="1562" spans="1:72">
      <c r="A1562" s="87">
        <v>1553</v>
      </c>
      <c r="B1562" s="1"/>
      <c r="C1562" s="1"/>
      <c r="D1562" s="2"/>
      <c r="E1562" s="3"/>
      <c r="F1562" s="4"/>
      <c r="G1562" s="5"/>
      <c r="H1562" s="5"/>
      <c r="I1562" s="6"/>
      <c r="J1562" s="5"/>
      <c r="K1562" s="5"/>
      <c r="L1562" s="5"/>
      <c r="M1562" s="55"/>
      <c r="N1562" s="8"/>
      <c r="O1562" s="105"/>
      <c r="P1562" s="5"/>
      <c r="Q1562" s="5"/>
      <c r="R1562" s="105">
        <f>Dane!$C$10</f>
        <v>0</v>
      </c>
      <c r="S1562" s="8"/>
      <c r="T1562" s="105"/>
      <c r="U1562" s="5"/>
      <c r="V1562" s="5"/>
      <c r="W1562" s="107">
        <f>Dane!$C$11</f>
        <v>0</v>
      </c>
      <c r="X1562" s="8"/>
      <c r="Y1562" s="105"/>
      <c r="Z1562" s="5"/>
      <c r="AA1562" s="5"/>
      <c r="AB1562" s="110">
        <f>Dane!$C$12</f>
        <v>0</v>
      </c>
      <c r="AC1562" s="108">
        <f>IF(Dane!$E$3=1,AP1562+BA1562+BL1562,IF(Dane!$E$3=2,AT1562+BE1562+BP1562,AW1562+BH1562+BS1562))</f>
        <v>0</v>
      </c>
      <c r="AD1562" s="14">
        <f>IF(Dane!$E$3=1,AQ1562+BB1562+BM1562,IF(Dane!$E$3=2,AU1562+BF1562+BQ1562,AX1562+BI1562+BT1562))</f>
        <v>0</v>
      </c>
      <c r="AE1562" s="14">
        <f>IF((J1562*Dane!$C$9)-AC1562&lt;0,0,(J1562*Dane!$C$9)-AC1562)</f>
        <v>0</v>
      </c>
      <c r="AF1562" s="61">
        <f>IF((K1562*Dane!$C$9)-AD1562&lt;0,0,(K1562*Dane!$C$9)-AD1562)</f>
        <v>0</v>
      </c>
      <c r="AG1562" s="93"/>
      <c r="AH1562" s="84">
        <f>IF(Dane!$E$3=1,AP1562,IF(Dane!$E$3=2,AT1562,AW1562))</f>
        <v>0</v>
      </c>
      <c r="AI1562" s="84">
        <f>IF(Dane!$E$3=1,AQ1562,IF(Dane!$E$3=2,AU1562,AX1562))</f>
        <v>0</v>
      </c>
      <c r="AJ1562" s="84">
        <f>IF(Dane!$E$3=1,BA1562,IF(Dane!$E$3=2,BE1562,BH1562))</f>
        <v>0</v>
      </c>
      <c r="AK1562" s="84">
        <f>IF(Dane!$E$3=1,BB1562,IF(Dane!$E$3=2,BF1562,BI1562))</f>
        <v>0</v>
      </c>
      <c r="AL1562" s="84">
        <f>IF(Dane!$E$3=1,BL1562,IF(Dane!$E$3=2,BP1562,BS1562))</f>
        <v>0</v>
      </c>
      <c r="AM1562" s="84">
        <f>IF(Dane!$E$3=1,BM1562,IF(Dane!$E$3=2,BQ1562,BT1562))</f>
        <v>0</v>
      </c>
      <c r="AN1562" s="39">
        <f>IF(Dane!$C$9="",0,IFERROR(J1562/R1562,0))</f>
        <v>0</v>
      </c>
      <c r="AO1562" s="39">
        <f>IF(Dane!$C$9="",0,IFERROR(ROUND(J1562-ROUND(J1562*0.0976,2)-ROUND(J1562*0.015,2)-ROUND(J1562*0.0245,2),2)/R1562,0))</f>
        <v>0</v>
      </c>
      <c r="AP1562" s="39">
        <f t="shared" si="369"/>
        <v>0</v>
      </c>
      <c r="AQ1562" s="39">
        <f t="shared" si="370"/>
        <v>0</v>
      </c>
      <c r="AR1562" s="39">
        <f t="shared" si="366"/>
        <v>0</v>
      </c>
      <c r="AS1562" s="39">
        <f>IF(Dane!$C$9="",0,IFERROR(AR1562/R1562,0))</f>
        <v>0</v>
      </c>
      <c r="AT1562" s="39">
        <f t="shared" si="371"/>
        <v>0</v>
      </c>
      <c r="AU1562" s="39">
        <v>0</v>
      </c>
      <c r="AV1562" s="39">
        <f t="shared" si="372"/>
        <v>0</v>
      </c>
      <c r="AW1562" s="39">
        <f>IF(Dane!$C$9="",0,IF(ROUND((N1562+O1562)*AV1562,2)&gt;$AN$1,$AN$1,ROUND((N1562+O1562)*AV1562,2)))</f>
        <v>0</v>
      </c>
      <c r="AX1562" s="39">
        <v>0</v>
      </c>
      <c r="AY1562" s="39">
        <f>IF(Dane!$C$9=2,IFERROR(J1562/W1562,0),IF(Dane!$C$9=3,IFERROR(J1562/W1562,0),0))</f>
        <v>0</v>
      </c>
      <c r="AZ1562" s="39">
        <f>IF(Dane!$C$9=2,IFERROR(ROUND(J1562-ROUND(J1562*0.0976,2)-ROUND(J1562*0.015,2)-ROUND(J1562*0.0245,2),2)/W1562,0),IF(Dane!$C$9=3,IFERROR(ROUND(J1562-ROUND(J1562*0.0976,2)-ROUND(J1562*0.015,2)-ROUND(J1562*0.0245,2),2)/W1562,0),0))</f>
        <v>0</v>
      </c>
      <c r="BA1562" s="39">
        <f t="shared" si="373"/>
        <v>0</v>
      </c>
      <c r="BB1562" s="39">
        <f t="shared" si="374"/>
        <v>0</v>
      </c>
      <c r="BC1562" s="39">
        <f t="shared" si="367"/>
        <v>0</v>
      </c>
      <c r="BD1562" s="39">
        <f>IF(Dane!$C$9=2,IFERROR(BC1562/W1562,0),IF(Dane!$C$9=3,IFERROR(BC1562/W1562,0),0))</f>
        <v>0</v>
      </c>
      <c r="BE1562" s="39">
        <f t="shared" si="375"/>
        <v>0</v>
      </c>
      <c r="BF1562" s="39">
        <v>0</v>
      </c>
      <c r="BG1562" s="39">
        <f t="shared" si="376"/>
        <v>0</v>
      </c>
      <c r="BH1562" s="39">
        <f>IF(Dane!$C$9=2,IF(ROUND((S1562+T1562)*BG1562,2)&gt;$AN$1,$AN$1,ROUND((S1562+T1562)*BG1562,2)),IF(Dane!$C$9=3,IF(ROUND((S1562+T1562)*BG1562,2)&gt;$AN$1,$AN$1,ROUND((S1562+T1562)*BG1562,2)),0))</f>
        <v>0</v>
      </c>
      <c r="BI1562" s="39">
        <v>0</v>
      </c>
      <c r="BJ1562" s="39">
        <f>IF(Dane!$C$9=3,IFERROR(J1562/AB1562,0),0)</f>
        <v>0</v>
      </c>
      <c r="BK1562" s="39">
        <f>IF(Dane!$C$9=3,IFERROR(ROUND(J1562-ROUND(J1562*0.0976,2)-ROUND(J1562*0.015,2)-ROUND(J1562*0.0245,2),2)/AB1562,0),0)</f>
        <v>0</v>
      </c>
      <c r="BL1562" s="39">
        <f t="shared" si="377"/>
        <v>0</v>
      </c>
      <c r="BM1562" s="39">
        <f t="shared" si="378"/>
        <v>0</v>
      </c>
      <c r="BN1562" s="39">
        <f t="shared" si="368"/>
        <v>0</v>
      </c>
      <c r="BO1562" s="39">
        <f>IF(Dane!$C$9=3,IFERROR(BN1562/AB1562,0),0)</f>
        <v>0</v>
      </c>
      <c r="BP1562" s="39">
        <f t="shared" si="379"/>
        <v>0</v>
      </c>
      <c r="BQ1562" s="39">
        <v>0</v>
      </c>
      <c r="BR1562" s="39">
        <f t="shared" si="380"/>
        <v>0</v>
      </c>
      <c r="BS1562" s="39">
        <f>IF(Dane!$C$9=3,IF(ROUND((X1562+Y1562)*BR1562,2)&gt;$AN$1,$AN$1,ROUND((X1562+Y1562)*BR1562,2)),0)</f>
        <v>0</v>
      </c>
      <c r="BT1562" s="39">
        <v>0</v>
      </c>
    </row>
    <row r="1563" spans="1:72">
      <c r="A1563" s="87">
        <v>1554</v>
      </c>
      <c r="B1563" s="1"/>
      <c r="C1563" s="1"/>
      <c r="D1563" s="2"/>
      <c r="E1563" s="3"/>
      <c r="F1563" s="4"/>
      <c r="G1563" s="5"/>
      <c r="H1563" s="5"/>
      <c r="I1563" s="6"/>
      <c r="J1563" s="5"/>
      <c r="K1563" s="5"/>
      <c r="L1563" s="5"/>
      <c r="M1563" s="55"/>
      <c r="N1563" s="8"/>
      <c r="O1563" s="105"/>
      <c r="P1563" s="5"/>
      <c r="Q1563" s="5"/>
      <c r="R1563" s="105">
        <f>Dane!$C$10</f>
        <v>0</v>
      </c>
      <c r="S1563" s="8"/>
      <c r="T1563" s="105"/>
      <c r="U1563" s="5"/>
      <c r="V1563" s="5"/>
      <c r="W1563" s="107">
        <f>Dane!$C$11</f>
        <v>0</v>
      </c>
      <c r="X1563" s="8"/>
      <c r="Y1563" s="105"/>
      <c r="Z1563" s="5"/>
      <c r="AA1563" s="5"/>
      <c r="AB1563" s="110">
        <f>Dane!$C$12</f>
        <v>0</v>
      </c>
      <c r="AC1563" s="108">
        <f>IF(Dane!$E$3=1,AP1563+BA1563+BL1563,IF(Dane!$E$3=2,AT1563+BE1563+BP1563,AW1563+BH1563+BS1563))</f>
        <v>0</v>
      </c>
      <c r="AD1563" s="14">
        <f>IF(Dane!$E$3=1,AQ1563+BB1563+BM1563,IF(Dane!$E$3=2,AU1563+BF1563+BQ1563,AX1563+BI1563+BT1563))</f>
        <v>0</v>
      </c>
      <c r="AE1563" s="14">
        <f>IF((J1563*Dane!$C$9)-AC1563&lt;0,0,(J1563*Dane!$C$9)-AC1563)</f>
        <v>0</v>
      </c>
      <c r="AF1563" s="61">
        <f>IF((K1563*Dane!$C$9)-AD1563&lt;0,0,(K1563*Dane!$C$9)-AD1563)</f>
        <v>0</v>
      </c>
      <c r="AG1563" s="93"/>
      <c r="AH1563" s="84">
        <f>IF(Dane!$E$3=1,AP1563,IF(Dane!$E$3=2,AT1563,AW1563))</f>
        <v>0</v>
      </c>
      <c r="AI1563" s="84">
        <f>IF(Dane!$E$3=1,AQ1563,IF(Dane!$E$3=2,AU1563,AX1563))</f>
        <v>0</v>
      </c>
      <c r="AJ1563" s="84">
        <f>IF(Dane!$E$3=1,BA1563,IF(Dane!$E$3=2,BE1563,BH1563))</f>
        <v>0</v>
      </c>
      <c r="AK1563" s="84">
        <f>IF(Dane!$E$3=1,BB1563,IF(Dane!$E$3=2,BF1563,BI1563))</f>
        <v>0</v>
      </c>
      <c r="AL1563" s="84">
        <f>IF(Dane!$E$3=1,BL1563,IF(Dane!$E$3=2,BP1563,BS1563))</f>
        <v>0</v>
      </c>
      <c r="AM1563" s="84">
        <f>IF(Dane!$E$3=1,BM1563,IF(Dane!$E$3=2,BQ1563,BT1563))</f>
        <v>0</v>
      </c>
      <c r="AN1563" s="39">
        <f>IF(Dane!$C$9="",0,IFERROR(J1563/R1563,0))</f>
        <v>0</v>
      </c>
      <c r="AO1563" s="39">
        <f>IF(Dane!$C$9="",0,IFERROR(ROUND(J1563-ROUND(J1563*0.0976,2)-ROUND(J1563*0.015,2)-ROUND(J1563*0.0245,2),2)/R1563,0))</f>
        <v>0</v>
      </c>
      <c r="AP1563" s="39">
        <f t="shared" si="369"/>
        <v>0</v>
      </c>
      <c r="AQ1563" s="39">
        <f t="shared" si="370"/>
        <v>0</v>
      </c>
      <c r="AR1563" s="39">
        <f t="shared" si="366"/>
        <v>0</v>
      </c>
      <c r="AS1563" s="39">
        <f>IF(Dane!$C$9="",0,IFERROR(AR1563/R1563,0))</f>
        <v>0</v>
      </c>
      <c r="AT1563" s="39">
        <f t="shared" si="371"/>
        <v>0</v>
      </c>
      <c r="AU1563" s="39">
        <v>0</v>
      </c>
      <c r="AV1563" s="39">
        <f t="shared" si="372"/>
        <v>0</v>
      </c>
      <c r="AW1563" s="39">
        <f>IF(Dane!$C$9="",0,IF(ROUND((N1563+O1563)*AV1563,2)&gt;$AN$1,$AN$1,ROUND((N1563+O1563)*AV1563,2)))</f>
        <v>0</v>
      </c>
      <c r="AX1563" s="39">
        <v>0</v>
      </c>
      <c r="AY1563" s="39">
        <f>IF(Dane!$C$9=2,IFERROR(J1563/W1563,0),IF(Dane!$C$9=3,IFERROR(J1563/W1563,0),0))</f>
        <v>0</v>
      </c>
      <c r="AZ1563" s="39">
        <f>IF(Dane!$C$9=2,IFERROR(ROUND(J1563-ROUND(J1563*0.0976,2)-ROUND(J1563*0.015,2)-ROUND(J1563*0.0245,2),2)/W1563,0),IF(Dane!$C$9=3,IFERROR(ROUND(J1563-ROUND(J1563*0.0976,2)-ROUND(J1563*0.015,2)-ROUND(J1563*0.0245,2),2)/W1563,0),0))</f>
        <v>0</v>
      </c>
      <c r="BA1563" s="39">
        <f t="shared" si="373"/>
        <v>0</v>
      </c>
      <c r="BB1563" s="39">
        <f t="shared" si="374"/>
        <v>0</v>
      </c>
      <c r="BC1563" s="39">
        <f t="shared" si="367"/>
        <v>0</v>
      </c>
      <c r="BD1563" s="39">
        <f>IF(Dane!$C$9=2,IFERROR(BC1563/W1563,0),IF(Dane!$C$9=3,IFERROR(BC1563/W1563,0),0))</f>
        <v>0</v>
      </c>
      <c r="BE1563" s="39">
        <f t="shared" si="375"/>
        <v>0</v>
      </c>
      <c r="BF1563" s="39">
        <v>0</v>
      </c>
      <c r="BG1563" s="39">
        <f t="shared" si="376"/>
        <v>0</v>
      </c>
      <c r="BH1563" s="39">
        <f>IF(Dane!$C$9=2,IF(ROUND((S1563+T1563)*BG1563,2)&gt;$AN$1,$AN$1,ROUND((S1563+T1563)*BG1563,2)),IF(Dane!$C$9=3,IF(ROUND((S1563+T1563)*BG1563,2)&gt;$AN$1,$AN$1,ROUND((S1563+T1563)*BG1563,2)),0))</f>
        <v>0</v>
      </c>
      <c r="BI1563" s="39">
        <v>0</v>
      </c>
      <c r="BJ1563" s="39">
        <f>IF(Dane!$C$9=3,IFERROR(J1563/AB1563,0),0)</f>
        <v>0</v>
      </c>
      <c r="BK1563" s="39">
        <f>IF(Dane!$C$9=3,IFERROR(ROUND(J1563-ROUND(J1563*0.0976,2)-ROUND(J1563*0.015,2)-ROUND(J1563*0.0245,2),2)/AB1563,0),0)</f>
        <v>0</v>
      </c>
      <c r="BL1563" s="39">
        <f t="shared" si="377"/>
        <v>0</v>
      </c>
      <c r="BM1563" s="39">
        <f t="shared" si="378"/>
        <v>0</v>
      </c>
      <c r="BN1563" s="39">
        <f t="shared" si="368"/>
        <v>0</v>
      </c>
      <c r="BO1563" s="39">
        <f>IF(Dane!$C$9=3,IFERROR(BN1563/AB1563,0),0)</f>
        <v>0</v>
      </c>
      <c r="BP1563" s="39">
        <f t="shared" si="379"/>
        <v>0</v>
      </c>
      <c r="BQ1563" s="39">
        <v>0</v>
      </c>
      <c r="BR1563" s="39">
        <f t="shared" si="380"/>
        <v>0</v>
      </c>
      <c r="BS1563" s="39">
        <f>IF(Dane!$C$9=3,IF(ROUND((X1563+Y1563)*BR1563,2)&gt;$AN$1,$AN$1,ROUND((X1563+Y1563)*BR1563,2)),0)</f>
        <v>0</v>
      </c>
      <c r="BT1563" s="39">
        <v>0</v>
      </c>
    </row>
    <row r="1564" spans="1:72">
      <c r="A1564" s="87">
        <v>1555</v>
      </c>
      <c r="B1564" s="1"/>
      <c r="C1564" s="1"/>
      <c r="D1564" s="2"/>
      <c r="E1564" s="3"/>
      <c r="F1564" s="4"/>
      <c r="G1564" s="5"/>
      <c r="H1564" s="5"/>
      <c r="I1564" s="6"/>
      <c r="J1564" s="5"/>
      <c r="K1564" s="5"/>
      <c r="L1564" s="5"/>
      <c r="M1564" s="55"/>
      <c r="N1564" s="8"/>
      <c r="O1564" s="105"/>
      <c r="P1564" s="5"/>
      <c r="Q1564" s="5"/>
      <c r="R1564" s="105">
        <f>Dane!$C$10</f>
        <v>0</v>
      </c>
      <c r="S1564" s="8"/>
      <c r="T1564" s="105"/>
      <c r="U1564" s="5"/>
      <c r="V1564" s="5"/>
      <c r="W1564" s="107">
        <f>Dane!$C$11</f>
        <v>0</v>
      </c>
      <c r="X1564" s="8"/>
      <c r="Y1564" s="105"/>
      <c r="Z1564" s="5"/>
      <c r="AA1564" s="5"/>
      <c r="AB1564" s="110">
        <f>Dane!$C$12</f>
        <v>0</v>
      </c>
      <c r="AC1564" s="108">
        <f>IF(Dane!$E$3=1,AP1564+BA1564+BL1564,IF(Dane!$E$3=2,AT1564+BE1564+BP1564,AW1564+BH1564+BS1564))</f>
        <v>0</v>
      </c>
      <c r="AD1564" s="14">
        <f>IF(Dane!$E$3=1,AQ1564+BB1564+BM1564,IF(Dane!$E$3=2,AU1564+BF1564+BQ1564,AX1564+BI1564+BT1564))</f>
        <v>0</v>
      </c>
      <c r="AE1564" s="14">
        <f>IF((J1564*Dane!$C$9)-AC1564&lt;0,0,(J1564*Dane!$C$9)-AC1564)</f>
        <v>0</v>
      </c>
      <c r="AF1564" s="61">
        <f>IF((K1564*Dane!$C$9)-AD1564&lt;0,0,(K1564*Dane!$C$9)-AD1564)</f>
        <v>0</v>
      </c>
      <c r="AG1564" s="93"/>
      <c r="AH1564" s="84">
        <f>IF(Dane!$E$3=1,AP1564,IF(Dane!$E$3=2,AT1564,AW1564))</f>
        <v>0</v>
      </c>
      <c r="AI1564" s="84">
        <f>IF(Dane!$E$3=1,AQ1564,IF(Dane!$E$3=2,AU1564,AX1564))</f>
        <v>0</v>
      </c>
      <c r="AJ1564" s="84">
        <f>IF(Dane!$E$3=1,BA1564,IF(Dane!$E$3=2,BE1564,BH1564))</f>
        <v>0</v>
      </c>
      <c r="AK1564" s="84">
        <f>IF(Dane!$E$3=1,BB1564,IF(Dane!$E$3=2,BF1564,BI1564))</f>
        <v>0</v>
      </c>
      <c r="AL1564" s="84">
        <f>IF(Dane!$E$3=1,BL1564,IF(Dane!$E$3=2,BP1564,BS1564))</f>
        <v>0</v>
      </c>
      <c r="AM1564" s="84">
        <f>IF(Dane!$E$3=1,BM1564,IF(Dane!$E$3=2,BQ1564,BT1564))</f>
        <v>0</v>
      </c>
      <c r="AN1564" s="39">
        <f>IF(Dane!$C$9="",0,IFERROR(J1564/R1564,0))</f>
        <v>0</v>
      </c>
      <c r="AO1564" s="39">
        <f>IF(Dane!$C$9="",0,IFERROR(ROUND(J1564-ROUND(J1564*0.0976,2)-ROUND(J1564*0.015,2)-ROUND(J1564*0.0245,2),2)/R1564,0))</f>
        <v>0</v>
      </c>
      <c r="AP1564" s="39">
        <f t="shared" si="369"/>
        <v>0</v>
      </c>
      <c r="AQ1564" s="39">
        <f t="shared" si="370"/>
        <v>0</v>
      </c>
      <c r="AR1564" s="39">
        <f t="shared" si="366"/>
        <v>0</v>
      </c>
      <c r="AS1564" s="39">
        <f>IF(Dane!$C$9="",0,IFERROR(AR1564/R1564,0))</f>
        <v>0</v>
      </c>
      <c r="AT1564" s="39">
        <f t="shared" si="371"/>
        <v>0</v>
      </c>
      <c r="AU1564" s="39">
        <v>0</v>
      </c>
      <c r="AV1564" s="39">
        <f t="shared" si="372"/>
        <v>0</v>
      </c>
      <c r="AW1564" s="39">
        <f>IF(Dane!$C$9="",0,IF(ROUND((N1564+O1564)*AV1564,2)&gt;$AN$1,$AN$1,ROUND((N1564+O1564)*AV1564,2)))</f>
        <v>0</v>
      </c>
      <c r="AX1564" s="39">
        <v>0</v>
      </c>
      <c r="AY1564" s="39">
        <f>IF(Dane!$C$9=2,IFERROR(J1564/W1564,0),IF(Dane!$C$9=3,IFERROR(J1564/W1564,0),0))</f>
        <v>0</v>
      </c>
      <c r="AZ1564" s="39">
        <f>IF(Dane!$C$9=2,IFERROR(ROUND(J1564-ROUND(J1564*0.0976,2)-ROUND(J1564*0.015,2)-ROUND(J1564*0.0245,2),2)/W1564,0),IF(Dane!$C$9=3,IFERROR(ROUND(J1564-ROUND(J1564*0.0976,2)-ROUND(J1564*0.015,2)-ROUND(J1564*0.0245,2),2)/W1564,0),0))</f>
        <v>0</v>
      </c>
      <c r="BA1564" s="39">
        <f t="shared" si="373"/>
        <v>0</v>
      </c>
      <c r="BB1564" s="39">
        <f t="shared" si="374"/>
        <v>0</v>
      </c>
      <c r="BC1564" s="39">
        <f t="shared" si="367"/>
        <v>0</v>
      </c>
      <c r="BD1564" s="39">
        <f>IF(Dane!$C$9=2,IFERROR(BC1564/W1564,0),IF(Dane!$C$9=3,IFERROR(BC1564/W1564,0),0))</f>
        <v>0</v>
      </c>
      <c r="BE1564" s="39">
        <f t="shared" si="375"/>
        <v>0</v>
      </c>
      <c r="BF1564" s="39">
        <v>0</v>
      </c>
      <c r="BG1564" s="39">
        <f t="shared" si="376"/>
        <v>0</v>
      </c>
      <c r="BH1564" s="39">
        <f>IF(Dane!$C$9=2,IF(ROUND((S1564+T1564)*BG1564,2)&gt;$AN$1,$AN$1,ROUND((S1564+T1564)*BG1564,2)),IF(Dane!$C$9=3,IF(ROUND((S1564+T1564)*BG1564,2)&gt;$AN$1,$AN$1,ROUND((S1564+T1564)*BG1564,2)),0))</f>
        <v>0</v>
      </c>
      <c r="BI1564" s="39">
        <v>0</v>
      </c>
      <c r="BJ1564" s="39">
        <f>IF(Dane!$C$9=3,IFERROR(J1564/AB1564,0),0)</f>
        <v>0</v>
      </c>
      <c r="BK1564" s="39">
        <f>IF(Dane!$C$9=3,IFERROR(ROUND(J1564-ROUND(J1564*0.0976,2)-ROUND(J1564*0.015,2)-ROUND(J1564*0.0245,2),2)/AB1564,0),0)</f>
        <v>0</v>
      </c>
      <c r="BL1564" s="39">
        <f t="shared" si="377"/>
        <v>0</v>
      </c>
      <c r="BM1564" s="39">
        <f t="shared" si="378"/>
        <v>0</v>
      </c>
      <c r="BN1564" s="39">
        <f t="shared" si="368"/>
        <v>0</v>
      </c>
      <c r="BO1564" s="39">
        <f>IF(Dane!$C$9=3,IFERROR(BN1564/AB1564,0),0)</f>
        <v>0</v>
      </c>
      <c r="BP1564" s="39">
        <f t="shared" si="379"/>
        <v>0</v>
      </c>
      <c r="BQ1564" s="39">
        <v>0</v>
      </c>
      <c r="BR1564" s="39">
        <f t="shared" si="380"/>
        <v>0</v>
      </c>
      <c r="BS1564" s="39">
        <f>IF(Dane!$C$9=3,IF(ROUND((X1564+Y1564)*BR1564,2)&gt;$AN$1,$AN$1,ROUND((X1564+Y1564)*BR1564,2)),0)</f>
        <v>0</v>
      </c>
      <c r="BT1564" s="39">
        <v>0</v>
      </c>
    </row>
    <row r="1565" spans="1:72">
      <c r="A1565" s="87">
        <v>1556</v>
      </c>
      <c r="B1565" s="1"/>
      <c r="C1565" s="1"/>
      <c r="D1565" s="2"/>
      <c r="E1565" s="3"/>
      <c r="F1565" s="4"/>
      <c r="G1565" s="5"/>
      <c r="H1565" s="5"/>
      <c r="I1565" s="6"/>
      <c r="J1565" s="5"/>
      <c r="K1565" s="5"/>
      <c r="L1565" s="5"/>
      <c r="M1565" s="55"/>
      <c r="N1565" s="8"/>
      <c r="O1565" s="105"/>
      <c r="P1565" s="5"/>
      <c r="Q1565" s="5"/>
      <c r="R1565" s="105">
        <f>Dane!$C$10</f>
        <v>0</v>
      </c>
      <c r="S1565" s="8"/>
      <c r="T1565" s="105"/>
      <c r="U1565" s="5"/>
      <c r="V1565" s="5"/>
      <c r="W1565" s="107">
        <f>Dane!$C$11</f>
        <v>0</v>
      </c>
      <c r="X1565" s="8"/>
      <c r="Y1565" s="105"/>
      <c r="Z1565" s="5"/>
      <c r="AA1565" s="5"/>
      <c r="AB1565" s="110">
        <f>Dane!$C$12</f>
        <v>0</v>
      </c>
      <c r="AC1565" s="108">
        <f>IF(Dane!$E$3=1,AP1565+BA1565+BL1565,IF(Dane!$E$3=2,AT1565+BE1565+BP1565,AW1565+BH1565+BS1565))</f>
        <v>0</v>
      </c>
      <c r="AD1565" s="14">
        <f>IF(Dane!$E$3=1,AQ1565+BB1565+BM1565,IF(Dane!$E$3=2,AU1565+BF1565+BQ1565,AX1565+BI1565+BT1565))</f>
        <v>0</v>
      </c>
      <c r="AE1565" s="14">
        <f>IF((J1565*Dane!$C$9)-AC1565&lt;0,0,(J1565*Dane!$C$9)-AC1565)</f>
        <v>0</v>
      </c>
      <c r="AF1565" s="61">
        <f>IF((K1565*Dane!$C$9)-AD1565&lt;0,0,(K1565*Dane!$C$9)-AD1565)</f>
        <v>0</v>
      </c>
      <c r="AG1565" s="93"/>
      <c r="AH1565" s="84">
        <f>IF(Dane!$E$3=1,AP1565,IF(Dane!$E$3=2,AT1565,AW1565))</f>
        <v>0</v>
      </c>
      <c r="AI1565" s="84">
        <f>IF(Dane!$E$3=1,AQ1565,IF(Dane!$E$3=2,AU1565,AX1565))</f>
        <v>0</v>
      </c>
      <c r="AJ1565" s="84">
        <f>IF(Dane!$E$3=1,BA1565,IF(Dane!$E$3=2,BE1565,BH1565))</f>
        <v>0</v>
      </c>
      <c r="AK1565" s="84">
        <f>IF(Dane!$E$3=1,BB1565,IF(Dane!$E$3=2,BF1565,BI1565))</f>
        <v>0</v>
      </c>
      <c r="AL1565" s="84">
        <f>IF(Dane!$E$3=1,BL1565,IF(Dane!$E$3=2,BP1565,BS1565))</f>
        <v>0</v>
      </c>
      <c r="AM1565" s="84">
        <f>IF(Dane!$E$3=1,BM1565,IF(Dane!$E$3=2,BQ1565,BT1565))</f>
        <v>0</v>
      </c>
      <c r="AN1565" s="39">
        <f>IF(Dane!$C$9="",0,IFERROR(J1565/R1565,0))</f>
        <v>0</v>
      </c>
      <c r="AO1565" s="39">
        <f>IF(Dane!$C$9="",0,IFERROR(ROUND(J1565-ROUND(J1565*0.0976,2)-ROUND(J1565*0.015,2)-ROUND(J1565*0.0245,2),2)/R1565,0))</f>
        <v>0</v>
      </c>
      <c r="AP1565" s="39">
        <f t="shared" si="369"/>
        <v>0</v>
      </c>
      <c r="AQ1565" s="39">
        <f t="shared" si="370"/>
        <v>0</v>
      </c>
      <c r="AR1565" s="39">
        <f t="shared" si="366"/>
        <v>0</v>
      </c>
      <c r="AS1565" s="39">
        <f>IF(Dane!$C$9="",0,IFERROR(AR1565/R1565,0))</f>
        <v>0</v>
      </c>
      <c r="AT1565" s="39">
        <f t="shared" si="371"/>
        <v>0</v>
      </c>
      <c r="AU1565" s="39">
        <v>0</v>
      </c>
      <c r="AV1565" s="39">
        <f t="shared" si="372"/>
        <v>0</v>
      </c>
      <c r="AW1565" s="39">
        <f>IF(Dane!$C$9="",0,IF(ROUND((N1565+O1565)*AV1565,2)&gt;$AN$1,$AN$1,ROUND((N1565+O1565)*AV1565,2)))</f>
        <v>0</v>
      </c>
      <c r="AX1565" s="39">
        <v>0</v>
      </c>
      <c r="AY1565" s="39">
        <f>IF(Dane!$C$9=2,IFERROR(J1565/W1565,0),IF(Dane!$C$9=3,IFERROR(J1565/W1565,0),0))</f>
        <v>0</v>
      </c>
      <c r="AZ1565" s="39">
        <f>IF(Dane!$C$9=2,IFERROR(ROUND(J1565-ROUND(J1565*0.0976,2)-ROUND(J1565*0.015,2)-ROUND(J1565*0.0245,2),2)/W1565,0),IF(Dane!$C$9=3,IFERROR(ROUND(J1565-ROUND(J1565*0.0976,2)-ROUND(J1565*0.015,2)-ROUND(J1565*0.0245,2),2)/W1565,0),0))</f>
        <v>0</v>
      </c>
      <c r="BA1565" s="39">
        <f t="shared" si="373"/>
        <v>0</v>
      </c>
      <c r="BB1565" s="39">
        <f t="shared" si="374"/>
        <v>0</v>
      </c>
      <c r="BC1565" s="39">
        <f t="shared" si="367"/>
        <v>0</v>
      </c>
      <c r="BD1565" s="39">
        <f>IF(Dane!$C$9=2,IFERROR(BC1565/W1565,0),IF(Dane!$C$9=3,IFERROR(BC1565/W1565,0),0))</f>
        <v>0</v>
      </c>
      <c r="BE1565" s="39">
        <f t="shared" si="375"/>
        <v>0</v>
      </c>
      <c r="BF1565" s="39">
        <v>0</v>
      </c>
      <c r="BG1565" s="39">
        <f t="shared" si="376"/>
        <v>0</v>
      </c>
      <c r="BH1565" s="39">
        <f>IF(Dane!$C$9=2,IF(ROUND((S1565+T1565)*BG1565,2)&gt;$AN$1,$AN$1,ROUND((S1565+T1565)*BG1565,2)),IF(Dane!$C$9=3,IF(ROUND((S1565+T1565)*BG1565,2)&gt;$AN$1,$AN$1,ROUND((S1565+T1565)*BG1565,2)),0))</f>
        <v>0</v>
      </c>
      <c r="BI1565" s="39">
        <v>0</v>
      </c>
      <c r="BJ1565" s="39">
        <f>IF(Dane!$C$9=3,IFERROR(J1565/AB1565,0),0)</f>
        <v>0</v>
      </c>
      <c r="BK1565" s="39">
        <f>IF(Dane!$C$9=3,IFERROR(ROUND(J1565-ROUND(J1565*0.0976,2)-ROUND(J1565*0.015,2)-ROUND(J1565*0.0245,2),2)/AB1565,0),0)</f>
        <v>0</v>
      </c>
      <c r="BL1565" s="39">
        <f t="shared" si="377"/>
        <v>0</v>
      </c>
      <c r="BM1565" s="39">
        <f t="shared" si="378"/>
        <v>0</v>
      </c>
      <c r="BN1565" s="39">
        <f t="shared" si="368"/>
        <v>0</v>
      </c>
      <c r="BO1565" s="39">
        <f>IF(Dane!$C$9=3,IFERROR(BN1565/AB1565,0),0)</f>
        <v>0</v>
      </c>
      <c r="BP1565" s="39">
        <f t="shared" si="379"/>
        <v>0</v>
      </c>
      <c r="BQ1565" s="39">
        <v>0</v>
      </c>
      <c r="BR1565" s="39">
        <f t="shared" si="380"/>
        <v>0</v>
      </c>
      <c r="BS1565" s="39">
        <f>IF(Dane!$C$9=3,IF(ROUND((X1565+Y1565)*BR1565,2)&gt;$AN$1,$AN$1,ROUND((X1565+Y1565)*BR1565,2)),0)</f>
        <v>0</v>
      </c>
      <c r="BT1565" s="39">
        <v>0</v>
      </c>
    </row>
    <row r="1566" spans="1:72">
      <c r="A1566" s="87">
        <v>1557</v>
      </c>
      <c r="B1566" s="1"/>
      <c r="C1566" s="1"/>
      <c r="D1566" s="2"/>
      <c r="E1566" s="3"/>
      <c r="F1566" s="4"/>
      <c r="G1566" s="5"/>
      <c r="H1566" s="5"/>
      <c r="I1566" s="6"/>
      <c r="J1566" s="5"/>
      <c r="K1566" s="5"/>
      <c r="L1566" s="5"/>
      <c r="M1566" s="55"/>
      <c r="N1566" s="8"/>
      <c r="O1566" s="105"/>
      <c r="P1566" s="5"/>
      <c r="Q1566" s="5"/>
      <c r="R1566" s="105">
        <f>Dane!$C$10</f>
        <v>0</v>
      </c>
      <c r="S1566" s="8"/>
      <c r="T1566" s="105"/>
      <c r="U1566" s="5"/>
      <c r="V1566" s="5"/>
      <c r="W1566" s="107">
        <f>Dane!$C$11</f>
        <v>0</v>
      </c>
      <c r="X1566" s="8"/>
      <c r="Y1566" s="105"/>
      <c r="Z1566" s="5"/>
      <c r="AA1566" s="5"/>
      <c r="AB1566" s="110">
        <f>Dane!$C$12</f>
        <v>0</v>
      </c>
      <c r="AC1566" s="108">
        <f>IF(Dane!$E$3=1,AP1566+BA1566+BL1566,IF(Dane!$E$3=2,AT1566+BE1566+BP1566,AW1566+BH1566+BS1566))</f>
        <v>0</v>
      </c>
      <c r="AD1566" s="14">
        <f>IF(Dane!$E$3=1,AQ1566+BB1566+BM1566,IF(Dane!$E$3=2,AU1566+BF1566+BQ1566,AX1566+BI1566+BT1566))</f>
        <v>0</v>
      </c>
      <c r="AE1566" s="14">
        <f>IF((J1566*Dane!$C$9)-AC1566&lt;0,0,(J1566*Dane!$C$9)-AC1566)</f>
        <v>0</v>
      </c>
      <c r="AF1566" s="61">
        <f>IF((K1566*Dane!$C$9)-AD1566&lt;0,0,(K1566*Dane!$C$9)-AD1566)</f>
        <v>0</v>
      </c>
      <c r="AG1566" s="93"/>
      <c r="AH1566" s="84">
        <f>IF(Dane!$E$3=1,AP1566,IF(Dane!$E$3=2,AT1566,AW1566))</f>
        <v>0</v>
      </c>
      <c r="AI1566" s="84">
        <f>IF(Dane!$E$3=1,AQ1566,IF(Dane!$E$3=2,AU1566,AX1566))</f>
        <v>0</v>
      </c>
      <c r="AJ1566" s="84">
        <f>IF(Dane!$E$3=1,BA1566,IF(Dane!$E$3=2,BE1566,BH1566))</f>
        <v>0</v>
      </c>
      <c r="AK1566" s="84">
        <f>IF(Dane!$E$3=1,BB1566,IF(Dane!$E$3=2,BF1566,BI1566))</f>
        <v>0</v>
      </c>
      <c r="AL1566" s="84">
        <f>IF(Dane!$E$3=1,BL1566,IF(Dane!$E$3=2,BP1566,BS1566))</f>
        <v>0</v>
      </c>
      <c r="AM1566" s="84">
        <f>IF(Dane!$E$3=1,BM1566,IF(Dane!$E$3=2,BQ1566,BT1566))</f>
        <v>0</v>
      </c>
      <c r="AN1566" s="39">
        <f>IF(Dane!$C$9="",0,IFERROR(J1566/R1566,0))</f>
        <v>0</v>
      </c>
      <c r="AO1566" s="39">
        <f>IF(Dane!$C$9="",0,IFERROR(ROUND(J1566-ROUND(J1566*0.0976,2)-ROUND(J1566*0.015,2)-ROUND(J1566*0.0245,2),2)/R1566,0))</f>
        <v>0</v>
      </c>
      <c r="AP1566" s="39">
        <f t="shared" si="369"/>
        <v>0</v>
      </c>
      <c r="AQ1566" s="39">
        <f t="shared" si="370"/>
        <v>0</v>
      </c>
      <c r="AR1566" s="39">
        <f t="shared" si="366"/>
        <v>0</v>
      </c>
      <c r="AS1566" s="39">
        <f>IF(Dane!$C$9="",0,IFERROR(AR1566/R1566,0))</f>
        <v>0</v>
      </c>
      <c r="AT1566" s="39">
        <f t="shared" si="371"/>
        <v>0</v>
      </c>
      <c r="AU1566" s="39">
        <v>0</v>
      </c>
      <c r="AV1566" s="39">
        <f t="shared" si="372"/>
        <v>0</v>
      </c>
      <c r="AW1566" s="39">
        <f>IF(Dane!$C$9="",0,IF(ROUND((N1566+O1566)*AV1566,2)&gt;$AN$1,$AN$1,ROUND((N1566+O1566)*AV1566,2)))</f>
        <v>0</v>
      </c>
      <c r="AX1566" s="39">
        <v>0</v>
      </c>
      <c r="AY1566" s="39">
        <f>IF(Dane!$C$9=2,IFERROR(J1566/W1566,0),IF(Dane!$C$9=3,IFERROR(J1566/W1566,0),0))</f>
        <v>0</v>
      </c>
      <c r="AZ1566" s="39">
        <f>IF(Dane!$C$9=2,IFERROR(ROUND(J1566-ROUND(J1566*0.0976,2)-ROUND(J1566*0.015,2)-ROUND(J1566*0.0245,2),2)/W1566,0),IF(Dane!$C$9=3,IFERROR(ROUND(J1566-ROUND(J1566*0.0976,2)-ROUND(J1566*0.015,2)-ROUND(J1566*0.0245,2),2)/W1566,0),0))</f>
        <v>0</v>
      </c>
      <c r="BA1566" s="39">
        <f t="shared" si="373"/>
        <v>0</v>
      </c>
      <c r="BB1566" s="39">
        <f t="shared" si="374"/>
        <v>0</v>
      </c>
      <c r="BC1566" s="39">
        <f t="shared" si="367"/>
        <v>0</v>
      </c>
      <c r="BD1566" s="39">
        <f>IF(Dane!$C$9=2,IFERROR(BC1566/W1566,0),IF(Dane!$C$9=3,IFERROR(BC1566/W1566,0),0))</f>
        <v>0</v>
      </c>
      <c r="BE1566" s="39">
        <f t="shared" si="375"/>
        <v>0</v>
      </c>
      <c r="BF1566" s="39">
        <v>0</v>
      </c>
      <c r="BG1566" s="39">
        <f t="shared" si="376"/>
        <v>0</v>
      </c>
      <c r="BH1566" s="39">
        <f>IF(Dane!$C$9=2,IF(ROUND((S1566+T1566)*BG1566,2)&gt;$AN$1,$AN$1,ROUND((S1566+T1566)*BG1566,2)),IF(Dane!$C$9=3,IF(ROUND((S1566+T1566)*BG1566,2)&gt;$AN$1,$AN$1,ROUND((S1566+T1566)*BG1566,2)),0))</f>
        <v>0</v>
      </c>
      <c r="BI1566" s="39">
        <v>0</v>
      </c>
      <c r="BJ1566" s="39">
        <f>IF(Dane!$C$9=3,IFERROR(J1566/AB1566,0),0)</f>
        <v>0</v>
      </c>
      <c r="BK1566" s="39">
        <f>IF(Dane!$C$9=3,IFERROR(ROUND(J1566-ROUND(J1566*0.0976,2)-ROUND(J1566*0.015,2)-ROUND(J1566*0.0245,2),2)/AB1566,0),0)</f>
        <v>0</v>
      </c>
      <c r="BL1566" s="39">
        <f t="shared" si="377"/>
        <v>0</v>
      </c>
      <c r="BM1566" s="39">
        <f t="shared" si="378"/>
        <v>0</v>
      </c>
      <c r="BN1566" s="39">
        <f t="shared" si="368"/>
        <v>0</v>
      </c>
      <c r="BO1566" s="39">
        <f>IF(Dane!$C$9=3,IFERROR(BN1566/AB1566,0),0)</f>
        <v>0</v>
      </c>
      <c r="BP1566" s="39">
        <f t="shared" si="379"/>
        <v>0</v>
      </c>
      <c r="BQ1566" s="39">
        <v>0</v>
      </c>
      <c r="BR1566" s="39">
        <f t="shared" si="380"/>
        <v>0</v>
      </c>
      <c r="BS1566" s="39">
        <f>IF(Dane!$C$9=3,IF(ROUND((X1566+Y1566)*BR1566,2)&gt;$AN$1,$AN$1,ROUND((X1566+Y1566)*BR1566,2)),0)</f>
        <v>0</v>
      </c>
      <c r="BT1566" s="39">
        <v>0</v>
      </c>
    </row>
    <row r="1567" spans="1:72">
      <c r="A1567" s="87">
        <v>1558</v>
      </c>
      <c r="B1567" s="1"/>
      <c r="C1567" s="1"/>
      <c r="D1567" s="2"/>
      <c r="E1567" s="3"/>
      <c r="F1567" s="4"/>
      <c r="G1567" s="5"/>
      <c r="H1567" s="5"/>
      <c r="I1567" s="6"/>
      <c r="J1567" s="5"/>
      <c r="K1567" s="5"/>
      <c r="L1567" s="5"/>
      <c r="M1567" s="55"/>
      <c r="N1567" s="8"/>
      <c r="O1567" s="105"/>
      <c r="P1567" s="5"/>
      <c r="Q1567" s="5"/>
      <c r="R1567" s="105">
        <f>Dane!$C$10</f>
        <v>0</v>
      </c>
      <c r="S1567" s="8"/>
      <c r="T1567" s="105"/>
      <c r="U1567" s="5"/>
      <c r="V1567" s="5"/>
      <c r="W1567" s="107">
        <f>Dane!$C$11</f>
        <v>0</v>
      </c>
      <c r="X1567" s="8"/>
      <c r="Y1567" s="105"/>
      <c r="Z1567" s="5"/>
      <c r="AA1567" s="5"/>
      <c r="AB1567" s="110">
        <f>Dane!$C$12</f>
        <v>0</v>
      </c>
      <c r="AC1567" s="108">
        <f>IF(Dane!$E$3=1,AP1567+BA1567+BL1567,IF(Dane!$E$3=2,AT1567+BE1567+BP1567,AW1567+BH1567+BS1567))</f>
        <v>0</v>
      </c>
      <c r="AD1567" s="14">
        <f>IF(Dane!$E$3=1,AQ1567+BB1567+BM1567,IF(Dane!$E$3=2,AU1567+BF1567+BQ1567,AX1567+BI1567+BT1567))</f>
        <v>0</v>
      </c>
      <c r="AE1567" s="14">
        <f>IF((J1567*Dane!$C$9)-AC1567&lt;0,0,(J1567*Dane!$C$9)-AC1567)</f>
        <v>0</v>
      </c>
      <c r="AF1567" s="61">
        <f>IF((K1567*Dane!$C$9)-AD1567&lt;0,0,(K1567*Dane!$C$9)-AD1567)</f>
        <v>0</v>
      </c>
      <c r="AG1567" s="93"/>
      <c r="AH1567" s="84">
        <f>IF(Dane!$E$3=1,AP1567,IF(Dane!$E$3=2,AT1567,AW1567))</f>
        <v>0</v>
      </c>
      <c r="AI1567" s="84">
        <f>IF(Dane!$E$3=1,AQ1567,IF(Dane!$E$3=2,AU1567,AX1567))</f>
        <v>0</v>
      </c>
      <c r="AJ1567" s="84">
        <f>IF(Dane!$E$3=1,BA1567,IF(Dane!$E$3=2,BE1567,BH1567))</f>
        <v>0</v>
      </c>
      <c r="AK1567" s="84">
        <f>IF(Dane!$E$3=1,BB1567,IF(Dane!$E$3=2,BF1567,BI1567))</f>
        <v>0</v>
      </c>
      <c r="AL1567" s="84">
        <f>IF(Dane!$E$3=1,BL1567,IF(Dane!$E$3=2,BP1567,BS1567))</f>
        <v>0</v>
      </c>
      <c r="AM1567" s="84">
        <f>IF(Dane!$E$3=1,BM1567,IF(Dane!$E$3=2,BQ1567,BT1567))</f>
        <v>0</v>
      </c>
      <c r="AN1567" s="39">
        <f>IF(Dane!$C$9="",0,IFERROR(J1567/R1567,0))</f>
        <v>0</v>
      </c>
      <c r="AO1567" s="39">
        <f>IF(Dane!$C$9="",0,IFERROR(ROUND(J1567-ROUND(J1567*0.0976,2)-ROUND(J1567*0.015,2)-ROUND(J1567*0.0245,2),2)/R1567,0))</f>
        <v>0</v>
      </c>
      <c r="AP1567" s="39">
        <f t="shared" si="369"/>
        <v>0</v>
      </c>
      <c r="AQ1567" s="39">
        <f t="shared" si="370"/>
        <v>0</v>
      </c>
      <c r="AR1567" s="39">
        <f t="shared" si="366"/>
        <v>0</v>
      </c>
      <c r="AS1567" s="39">
        <f>IF(Dane!$C$9="",0,IFERROR(AR1567/R1567,0))</f>
        <v>0</v>
      </c>
      <c r="AT1567" s="39">
        <f t="shared" si="371"/>
        <v>0</v>
      </c>
      <c r="AU1567" s="39">
        <v>0</v>
      </c>
      <c r="AV1567" s="39">
        <f t="shared" si="372"/>
        <v>0</v>
      </c>
      <c r="AW1567" s="39">
        <f>IF(Dane!$C$9="",0,IF(ROUND((N1567+O1567)*AV1567,2)&gt;$AN$1,$AN$1,ROUND((N1567+O1567)*AV1567,2)))</f>
        <v>0</v>
      </c>
      <c r="AX1567" s="39">
        <v>0</v>
      </c>
      <c r="AY1567" s="39">
        <f>IF(Dane!$C$9=2,IFERROR(J1567/W1567,0),IF(Dane!$C$9=3,IFERROR(J1567/W1567,0),0))</f>
        <v>0</v>
      </c>
      <c r="AZ1567" s="39">
        <f>IF(Dane!$C$9=2,IFERROR(ROUND(J1567-ROUND(J1567*0.0976,2)-ROUND(J1567*0.015,2)-ROUND(J1567*0.0245,2),2)/W1567,0),IF(Dane!$C$9=3,IFERROR(ROUND(J1567-ROUND(J1567*0.0976,2)-ROUND(J1567*0.015,2)-ROUND(J1567*0.0245,2),2)/W1567,0),0))</f>
        <v>0</v>
      </c>
      <c r="BA1567" s="39">
        <f t="shared" si="373"/>
        <v>0</v>
      </c>
      <c r="BB1567" s="39">
        <f t="shared" si="374"/>
        <v>0</v>
      </c>
      <c r="BC1567" s="39">
        <f t="shared" si="367"/>
        <v>0</v>
      </c>
      <c r="BD1567" s="39">
        <f>IF(Dane!$C$9=2,IFERROR(BC1567/W1567,0),IF(Dane!$C$9=3,IFERROR(BC1567/W1567,0),0))</f>
        <v>0</v>
      </c>
      <c r="BE1567" s="39">
        <f t="shared" si="375"/>
        <v>0</v>
      </c>
      <c r="BF1567" s="39">
        <v>0</v>
      </c>
      <c r="BG1567" s="39">
        <f t="shared" si="376"/>
        <v>0</v>
      </c>
      <c r="BH1567" s="39">
        <f>IF(Dane!$C$9=2,IF(ROUND((S1567+T1567)*BG1567,2)&gt;$AN$1,$AN$1,ROUND((S1567+T1567)*BG1567,2)),IF(Dane!$C$9=3,IF(ROUND((S1567+T1567)*BG1567,2)&gt;$AN$1,$AN$1,ROUND((S1567+T1567)*BG1567,2)),0))</f>
        <v>0</v>
      </c>
      <c r="BI1567" s="39">
        <v>0</v>
      </c>
      <c r="BJ1567" s="39">
        <f>IF(Dane!$C$9=3,IFERROR(J1567/AB1567,0),0)</f>
        <v>0</v>
      </c>
      <c r="BK1567" s="39">
        <f>IF(Dane!$C$9=3,IFERROR(ROUND(J1567-ROUND(J1567*0.0976,2)-ROUND(J1567*0.015,2)-ROUND(J1567*0.0245,2),2)/AB1567,0),0)</f>
        <v>0</v>
      </c>
      <c r="BL1567" s="39">
        <f t="shared" si="377"/>
        <v>0</v>
      </c>
      <c r="BM1567" s="39">
        <f t="shared" si="378"/>
        <v>0</v>
      </c>
      <c r="BN1567" s="39">
        <f t="shared" si="368"/>
        <v>0</v>
      </c>
      <c r="BO1567" s="39">
        <f>IF(Dane!$C$9=3,IFERROR(BN1567/AB1567,0),0)</f>
        <v>0</v>
      </c>
      <c r="BP1567" s="39">
        <f t="shared" si="379"/>
        <v>0</v>
      </c>
      <c r="BQ1567" s="39">
        <v>0</v>
      </c>
      <c r="BR1567" s="39">
        <f t="shared" si="380"/>
        <v>0</v>
      </c>
      <c r="BS1567" s="39">
        <f>IF(Dane!$C$9=3,IF(ROUND((X1567+Y1567)*BR1567,2)&gt;$AN$1,$AN$1,ROUND((X1567+Y1567)*BR1567,2)),0)</f>
        <v>0</v>
      </c>
      <c r="BT1567" s="39">
        <v>0</v>
      </c>
    </row>
    <row r="1568" spans="1:72">
      <c r="A1568" s="87">
        <v>1559</v>
      </c>
      <c r="B1568" s="1"/>
      <c r="C1568" s="1"/>
      <c r="D1568" s="2"/>
      <c r="E1568" s="3"/>
      <c r="F1568" s="4"/>
      <c r="G1568" s="5"/>
      <c r="H1568" s="5"/>
      <c r="I1568" s="6"/>
      <c r="J1568" s="5"/>
      <c r="K1568" s="5"/>
      <c r="L1568" s="5"/>
      <c r="M1568" s="55"/>
      <c r="N1568" s="8"/>
      <c r="O1568" s="105"/>
      <c r="P1568" s="5"/>
      <c r="Q1568" s="5"/>
      <c r="R1568" s="105">
        <f>Dane!$C$10</f>
        <v>0</v>
      </c>
      <c r="S1568" s="8"/>
      <c r="T1568" s="105"/>
      <c r="U1568" s="5"/>
      <c r="V1568" s="5"/>
      <c r="W1568" s="107">
        <f>Dane!$C$11</f>
        <v>0</v>
      </c>
      <c r="X1568" s="8"/>
      <c r="Y1568" s="105"/>
      <c r="Z1568" s="5"/>
      <c r="AA1568" s="5"/>
      <c r="AB1568" s="110">
        <f>Dane!$C$12</f>
        <v>0</v>
      </c>
      <c r="AC1568" s="108">
        <f>IF(Dane!$E$3=1,AP1568+BA1568+BL1568,IF(Dane!$E$3=2,AT1568+BE1568+BP1568,AW1568+BH1568+BS1568))</f>
        <v>0</v>
      </c>
      <c r="AD1568" s="14">
        <f>IF(Dane!$E$3=1,AQ1568+BB1568+BM1568,IF(Dane!$E$3=2,AU1568+BF1568+BQ1568,AX1568+BI1568+BT1568))</f>
        <v>0</v>
      </c>
      <c r="AE1568" s="14">
        <f>IF((J1568*Dane!$C$9)-AC1568&lt;0,0,(J1568*Dane!$C$9)-AC1568)</f>
        <v>0</v>
      </c>
      <c r="AF1568" s="61">
        <f>IF((K1568*Dane!$C$9)-AD1568&lt;0,0,(K1568*Dane!$C$9)-AD1568)</f>
        <v>0</v>
      </c>
      <c r="AG1568" s="93"/>
      <c r="AH1568" s="84">
        <f>IF(Dane!$E$3=1,AP1568,IF(Dane!$E$3=2,AT1568,AW1568))</f>
        <v>0</v>
      </c>
      <c r="AI1568" s="84">
        <f>IF(Dane!$E$3=1,AQ1568,IF(Dane!$E$3=2,AU1568,AX1568))</f>
        <v>0</v>
      </c>
      <c r="AJ1568" s="84">
        <f>IF(Dane!$E$3=1,BA1568,IF(Dane!$E$3=2,BE1568,BH1568))</f>
        <v>0</v>
      </c>
      <c r="AK1568" s="84">
        <f>IF(Dane!$E$3=1,BB1568,IF(Dane!$E$3=2,BF1568,BI1568))</f>
        <v>0</v>
      </c>
      <c r="AL1568" s="84">
        <f>IF(Dane!$E$3=1,BL1568,IF(Dane!$E$3=2,BP1568,BS1568))</f>
        <v>0</v>
      </c>
      <c r="AM1568" s="84">
        <f>IF(Dane!$E$3=1,BM1568,IF(Dane!$E$3=2,BQ1568,BT1568))</f>
        <v>0</v>
      </c>
      <c r="AN1568" s="39">
        <f>IF(Dane!$C$9="",0,IFERROR(J1568/R1568,0))</f>
        <v>0</v>
      </c>
      <c r="AO1568" s="39">
        <f>IF(Dane!$C$9="",0,IFERROR(ROUND(J1568-ROUND(J1568*0.0976,2)-ROUND(J1568*0.015,2)-ROUND(J1568*0.0245,2),2)/R1568,0))</f>
        <v>0</v>
      </c>
      <c r="AP1568" s="39">
        <f t="shared" si="369"/>
        <v>0</v>
      </c>
      <c r="AQ1568" s="39">
        <f t="shared" si="370"/>
        <v>0</v>
      </c>
      <c r="AR1568" s="39">
        <f t="shared" si="366"/>
        <v>0</v>
      </c>
      <c r="AS1568" s="39">
        <f>IF(Dane!$C$9="",0,IFERROR(AR1568/R1568,0))</f>
        <v>0</v>
      </c>
      <c r="AT1568" s="39">
        <f t="shared" si="371"/>
        <v>0</v>
      </c>
      <c r="AU1568" s="39">
        <v>0</v>
      </c>
      <c r="AV1568" s="39">
        <f t="shared" si="372"/>
        <v>0</v>
      </c>
      <c r="AW1568" s="39">
        <f>IF(Dane!$C$9="",0,IF(ROUND((N1568+O1568)*AV1568,2)&gt;$AN$1,$AN$1,ROUND((N1568+O1568)*AV1568,2)))</f>
        <v>0</v>
      </c>
      <c r="AX1568" s="39">
        <v>0</v>
      </c>
      <c r="AY1568" s="39">
        <f>IF(Dane!$C$9=2,IFERROR(J1568/W1568,0),IF(Dane!$C$9=3,IFERROR(J1568/W1568,0),0))</f>
        <v>0</v>
      </c>
      <c r="AZ1568" s="39">
        <f>IF(Dane!$C$9=2,IFERROR(ROUND(J1568-ROUND(J1568*0.0976,2)-ROUND(J1568*0.015,2)-ROUND(J1568*0.0245,2),2)/W1568,0),IF(Dane!$C$9=3,IFERROR(ROUND(J1568-ROUND(J1568*0.0976,2)-ROUND(J1568*0.015,2)-ROUND(J1568*0.0245,2),2)/W1568,0),0))</f>
        <v>0</v>
      </c>
      <c r="BA1568" s="39">
        <f t="shared" si="373"/>
        <v>0</v>
      </c>
      <c r="BB1568" s="39">
        <f t="shared" si="374"/>
        <v>0</v>
      </c>
      <c r="BC1568" s="39">
        <f t="shared" si="367"/>
        <v>0</v>
      </c>
      <c r="BD1568" s="39">
        <f>IF(Dane!$C$9=2,IFERROR(BC1568/W1568,0),IF(Dane!$C$9=3,IFERROR(BC1568/W1568,0),0))</f>
        <v>0</v>
      </c>
      <c r="BE1568" s="39">
        <f t="shared" si="375"/>
        <v>0</v>
      </c>
      <c r="BF1568" s="39">
        <v>0</v>
      </c>
      <c r="BG1568" s="39">
        <f t="shared" si="376"/>
        <v>0</v>
      </c>
      <c r="BH1568" s="39">
        <f>IF(Dane!$C$9=2,IF(ROUND((S1568+T1568)*BG1568,2)&gt;$AN$1,$AN$1,ROUND((S1568+T1568)*BG1568,2)),IF(Dane!$C$9=3,IF(ROUND((S1568+T1568)*BG1568,2)&gt;$AN$1,$AN$1,ROUND((S1568+T1568)*BG1568,2)),0))</f>
        <v>0</v>
      </c>
      <c r="BI1568" s="39">
        <v>0</v>
      </c>
      <c r="BJ1568" s="39">
        <f>IF(Dane!$C$9=3,IFERROR(J1568/AB1568,0),0)</f>
        <v>0</v>
      </c>
      <c r="BK1568" s="39">
        <f>IF(Dane!$C$9=3,IFERROR(ROUND(J1568-ROUND(J1568*0.0976,2)-ROUND(J1568*0.015,2)-ROUND(J1568*0.0245,2),2)/AB1568,0),0)</f>
        <v>0</v>
      </c>
      <c r="BL1568" s="39">
        <f t="shared" si="377"/>
        <v>0</v>
      </c>
      <c r="BM1568" s="39">
        <f t="shared" si="378"/>
        <v>0</v>
      </c>
      <c r="BN1568" s="39">
        <f t="shared" si="368"/>
        <v>0</v>
      </c>
      <c r="BO1568" s="39">
        <f>IF(Dane!$C$9=3,IFERROR(BN1568/AB1568,0),0)</f>
        <v>0</v>
      </c>
      <c r="BP1568" s="39">
        <f t="shared" si="379"/>
        <v>0</v>
      </c>
      <c r="BQ1568" s="39">
        <v>0</v>
      </c>
      <c r="BR1568" s="39">
        <f t="shared" si="380"/>
        <v>0</v>
      </c>
      <c r="BS1568" s="39">
        <f>IF(Dane!$C$9=3,IF(ROUND((X1568+Y1568)*BR1568,2)&gt;$AN$1,$AN$1,ROUND((X1568+Y1568)*BR1568,2)),0)</f>
        <v>0</v>
      </c>
      <c r="BT1568" s="39">
        <v>0</v>
      </c>
    </row>
    <row r="1569" spans="1:72">
      <c r="A1569" s="87">
        <v>1560</v>
      </c>
      <c r="B1569" s="1"/>
      <c r="C1569" s="1"/>
      <c r="D1569" s="2"/>
      <c r="E1569" s="3"/>
      <c r="F1569" s="4"/>
      <c r="G1569" s="5"/>
      <c r="H1569" s="5"/>
      <c r="I1569" s="6"/>
      <c r="J1569" s="5"/>
      <c r="K1569" s="5"/>
      <c r="L1569" s="5"/>
      <c r="M1569" s="55"/>
      <c r="N1569" s="8"/>
      <c r="O1569" s="105"/>
      <c r="P1569" s="5"/>
      <c r="Q1569" s="5"/>
      <c r="R1569" s="105">
        <f>Dane!$C$10</f>
        <v>0</v>
      </c>
      <c r="S1569" s="8"/>
      <c r="T1569" s="105"/>
      <c r="U1569" s="5"/>
      <c r="V1569" s="5"/>
      <c r="W1569" s="107">
        <f>Dane!$C$11</f>
        <v>0</v>
      </c>
      <c r="X1569" s="8"/>
      <c r="Y1569" s="105"/>
      <c r="Z1569" s="5"/>
      <c r="AA1569" s="5"/>
      <c r="AB1569" s="110">
        <f>Dane!$C$12</f>
        <v>0</v>
      </c>
      <c r="AC1569" s="108">
        <f>IF(Dane!$E$3=1,AP1569+BA1569+BL1569,IF(Dane!$E$3=2,AT1569+BE1569+BP1569,AW1569+BH1569+BS1569))</f>
        <v>0</v>
      </c>
      <c r="AD1569" s="14">
        <f>IF(Dane!$E$3=1,AQ1569+BB1569+BM1569,IF(Dane!$E$3=2,AU1569+BF1569+BQ1569,AX1569+BI1569+BT1569))</f>
        <v>0</v>
      </c>
      <c r="AE1569" s="14">
        <f>IF((J1569*Dane!$C$9)-AC1569&lt;0,0,(J1569*Dane!$C$9)-AC1569)</f>
        <v>0</v>
      </c>
      <c r="AF1569" s="61">
        <f>IF((K1569*Dane!$C$9)-AD1569&lt;0,0,(K1569*Dane!$C$9)-AD1569)</f>
        <v>0</v>
      </c>
      <c r="AG1569" s="93"/>
      <c r="AH1569" s="84">
        <f>IF(Dane!$E$3=1,AP1569,IF(Dane!$E$3=2,AT1569,AW1569))</f>
        <v>0</v>
      </c>
      <c r="AI1569" s="84">
        <f>IF(Dane!$E$3=1,AQ1569,IF(Dane!$E$3=2,AU1569,AX1569))</f>
        <v>0</v>
      </c>
      <c r="AJ1569" s="84">
        <f>IF(Dane!$E$3=1,BA1569,IF(Dane!$E$3=2,BE1569,BH1569))</f>
        <v>0</v>
      </c>
      <c r="AK1569" s="84">
        <f>IF(Dane!$E$3=1,BB1569,IF(Dane!$E$3=2,BF1569,BI1569))</f>
        <v>0</v>
      </c>
      <c r="AL1569" s="84">
        <f>IF(Dane!$E$3=1,BL1569,IF(Dane!$E$3=2,BP1569,BS1569))</f>
        <v>0</v>
      </c>
      <c r="AM1569" s="84">
        <f>IF(Dane!$E$3=1,BM1569,IF(Dane!$E$3=2,BQ1569,BT1569))</f>
        <v>0</v>
      </c>
      <c r="AN1569" s="39">
        <f>IF(Dane!$C$9="",0,IFERROR(J1569/R1569,0))</f>
        <v>0</v>
      </c>
      <c r="AO1569" s="39">
        <f>IF(Dane!$C$9="",0,IFERROR(ROUND(J1569-ROUND(J1569*0.0976,2)-ROUND(J1569*0.015,2)-ROUND(J1569*0.0245,2),2)/R1569,0))</f>
        <v>0</v>
      </c>
      <c r="AP1569" s="39">
        <f t="shared" si="369"/>
        <v>0</v>
      </c>
      <c r="AQ1569" s="39">
        <f t="shared" si="370"/>
        <v>0</v>
      </c>
      <c r="AR1569" s="39">
        <f t="shared" si="366"/>
        <v>0</v>
      </c>
      <c r="AS1569" s="39">
        <f>IF(Dane!$C$9="",0,IFERROR(AR1569/R1569,0))</f>
        <v>0</v>
      </c>
      <c r="AT1569" s="39">
        <f t="shared" si="371"/>
        <v>0</v>
      </c>
      <c r="AU1569" s="39">
        <v>0</v>
      </c>
      <c r="AV1569" s="39">
        <f t="shared" si="372"/>
        <v>0</v>
      </c>
      <c r="AW1569" s="39">
        <f>IF(Dane!$C$9="",0,IF(ROUND((N1569+O1569)*AV1569,2)&gt;$AN$1,$AN$1,ROUND((N1569+O1569)*AV1569,2)))</f>
        <v>0</v>
      </c>
      <c r="AX1569" s="39">
        <v>0</v>
      </c>
      <c r="AY1569" s="39">
        <f>IF(Dane!$C$9=2,IFERROR(J1569/W1569,0),IF(Dane!$C$9=3,IFERROR(J1569/W1569,0),0))</f>
        <v>0</v>
      </c>
      <c r="AZ1569" s="39">
        <f>IF(Dane!$C$9=2,IFERROR(ROUND(J1569-ROUND(J1569*0.0976,2)-ROUND(J1569*0.015,2)-ROUND(J1569*0.0245,2),2)/W1569,0),IF(Dane!$C$9=3,IFERROR(ROUND(J1569-ROUND(J1569*0.0976,2)-ROUND(J1569*0.015,2)-ROUND(J1569*0.0245,2),2)/W1569,0),0))</f>
        <v>0</v>
      </c>
      <c r="BA1569" s="39">
        <f t="shared" si="373"/>
        <v>0</v>
      </c>
      <c r="BB1569" s="39">
        <f t="shared" si="374"/>
        <v>0</v>
      </c>
      <c r="BC1569" s="39">
        <f t="shared" si="367"/>
        <v>0</v>
      </c>
      <c r="BD1569" s="39">
        <f>IF(Dane!$C$9=2,IFERROR(BC1569/W1569,0),IF(Dane!$C$9=3,IFERROR(BC1569/W1569,0),0))</f>
        <v>0</v>
      </c>
      <c r="BE1569" s="39">
        <f t="shared" si="375"/>
        <v>0</v>
      </c>
      <c r="BF1569" s="39">
        <v>0</v>
      </c>
      <c r="BG1569" s="39">
        <f t="shared" si="376"/>
        <v>0</v>
      </c>
      <c r="BH1569" s="39">
        <f>IF(Dane!$C$9=2,IF(ROUND((S1569+T1569)*BG1569,2)&gt;$AN$1,$AN$1,ROUND((S1569+T1569)*BG1569,2)),IF(Dane!$C$9=3,IF(ROUND((S1569+T1569)*BG1569,2)&gt;$AN$1,$AN$1,ROUND((S1569+T1569)*BG1569,2)),0))</f>
        <v>0</v>
      </c>
      <c r="BI1569" s="39">
        <v>0</v>
      </c>
      <c r="BJ1569" s="39">
        <f>IF(Dane!$C$9=3,IFERROR(J1569/AB1569,0),0)</f>
        <v>0</v>
      </c>
      <c r="BK1569" s="39">
        <f>IF(Dane!$C$9=3,IFERROR(ROUND(J1569-ROUND(J1569*0.0976,2)-ROUND(J1569*0.015,2)-ROUND(J1569*0.0245,2),2)/AB1569,0),0)</f>
        <v>0</v>
      </c>
      <c r="BL1569" s="39">
        <f t="shared" si="377"/>
        <v>0</v>
      </c>
      <c r="BM1569" s="39">
        <f t="shared" si="378"/>
        <v>0</v>
      </c>
      <c r="BN1569" s="39">
        <f t="shared" si="368"/>
        <v>0</v>
      </c>
      <c r="BO1569" s="39">
        <f>IF(Dane!$C$9=3,IFERROR(BN1569/AB1569,0),0)</f>
        <v>0</v>
      </c>
      <c r="BP1569" s="39">
        <f t="shared" si="379"/>
        <v>0</v>
      </c>
      <c r="BQ1569" s="39">
        <v>0</v>
      </c>
      <c r="BR1569" s="39">
        <f t="shared" si="380"/>
        <v>0</v>
      </c>
      <c r="BS1569" s="39">
        <f>IF(Dane!$C$9=3,IF(ROUND((X1569+Y1569)*BR1569,2)&gt;$AN$1,$AN$1,ROUND((X1569+Y1569)*BR1569,2)),0)</f>
        <v>0</v>
      </c>
      <c r="BT1569" s="39">
        <v>0</v>
      </c>
    </row>
    <row r="1570" spans="1:72">
      <c r="A1570" s="87">
        <v>1561</v>
      </c>
      <c r="B1570" s="1"/>
      <c r="C1570" s="1"/>
      <c r="D1570" s="2"/>
      <c r="E1570" s="3"/>
      <c r="F1570" s="4"/>
      <c r="G1570" s="5"/>
      <c r="H1570" s="5"/>
      <c r="I1570" s="6"/>
      <c r="J1570" s="5"/>
      <c r="K1570" s="5"/>
      <c r="L1570" s="5"/>
      <c r="M1570" s="55"/>
      <c r="N1570" s="8"/>
      <c r="O1570" s="105"/>
      <c r="P1570" s="5"/>
      <c r="Q1570" s="5"/>
      <c r="R1570" s="105">
        <f>Dane!$C$10</f>
        <v>0</v>
      </c>
      <c r="S1570" s="8"/>
      <c r="T1570" s="105"/>
      <c r="U1570" s="5"/>
      <c r="V1570" s="5"/>
      <c r="W1570" s="107">
        <f>Dane!$C$11</f>
        <v>0</v>
      </c>
      <c r="X1570" s="8"/>
      <c r="Y1570" s="105"/>
      <c r="Z1570" s="5"/>
      <c r="AA1570" s="5"/>
      <c r="AB1570" s="110">
        <f>Dane!$C$12</f>
        <v>0</v>
      </c>
      <c r="AC1570" s="108">
        <f>IF(Dane!$E$3=1,AP1570+BA1570+BL1570,IF(Dane!$E$3=2,AT1570+BE1570+BP1570,AW1570+BH1570+BS1570))</f>
        <v>0</v>
      </c>
      <c r="AD1570" s="14">
        <f>IF(Dane!$E$3=1,AQ1570+BB1570+BM1570,IF(Dane!$E$3=2,AU1570+BF1570+BQ1570,AX1570+BI1570+BT1570))</f>
        <v>0</v>
      </c>
      <c r="AE1570" s="14">
        <f>IF((J1570*Dane!$C$9)-AC1570&lt;0,0,(J1570*Dane!$C$9)-AC1570)</f>
        <v>0</v>
      </c>
      <c r="AF1570" s="61">
        <f>IF((K1570*Dane!$C$9)-AD1570&lt;0,0,(K1570*Dane!$C$9)-AD1570)</f>
        <v>0</v>
      </c>
      <c r="AG1570" s="93"/>
      <c r="AH1570" s="84">
        <f>IF(Dane!$E$3=1,AP1570,IF(Dane!$E$3=2,AT1570,AW1570))</f>
        <v>0</v>
      </c>
      <c r="AI1570" s="84">
        <f>IF(Dane!$E$3=1,AQ1570,IF(Dane!$E$3=2,AU1570,AX1570))</f>
        <v>0</v>
      </c>
      <c r="AJ1570" s="84">
        <f>IF(Dane!$E$3=1,BA1570,IF(Dane!$E$3=2,BE1570,BH1570))</f>
        <v>0</v>
      </c>
      <c r="AK1570" s="84">
        <f>IF(Dane!$E$3=1,BB1570,IF(Dane!$E$3=2,BF1570,BI1570))</f>
        <v>0</v>
      </c>
      <c r="AL1570" s="84">
        <f>IF(Dane!$E$3=1,BL1570,IF(Dane!$E$3=2,BP1570,BS1570))</f>
        <v>0</v>
      </c>
      <c r="AM1570" s="84">
        <f>IF(Dane!$E$3=1,BM1570,IF(Dane!$E$3=2,BQ1570,BT1570))</f>
        <v>0</v>
      </c>
      <c r="AN1570" s="39">
        <f>IF(Dane!$C$9="",0,IFERROR(J1570/R1570,0))</f>
        <v>0</v>
      </c>
      <c r="AO1570" s="39">
        <f>IF(Dane!$C$9="",0,IFERROR(ROUND(J1570-ROUND(J1570*0.0976,2)-ROUND(J1570*0.015,2)-ROUND(J1570*0.0245,2),2)/R1570,0))</f>
        <v>0</v>
      </c>
      <c r="AP1570" s="39">
        <f t="shared" si="369"/>
        <v>0</v>
      </c>
      <c r="AQ1570" s="39">
        <f t="shared" si="370"/>
        <v>0</v>
      </c>
      <c r="AR1570" s="39">
        <f t="shared" si="366"/>
        <v>0</v>
      </c>
      <c r="AS1570" s="39">
        <f>IF(Dane!$C$9="",0,IFERROR(AR1570/R1570,0))</f>
        <v>0</v>
      </c>
      <c r="AT1570" s="39">
        <f t="shared" si="371"/>
        <v>0</v>
      </c>
      <c r="AU1570" s="39">
        <v>0</v>
      </c>
      <c r="AV1570" s="39">
        <f t="shared" si="372"/>
        <v>0</v>
      </c>
      <c r="AW1570" s="39">
        <f>IF(Dane!$C$9="",0,IF(ROUND((N1570+O1570)*AV1570,2)&gt;$AN$1,$AN$1,ROUND((N1570+O1570)*AV1570,2)))</f>
        <v>0</v>
      </c>
      <c r="AX1570" s="39">
        <v>0</v>
      </c>
      <c r="AY1570" s="39">
        <f>IF(Dane!$C$9=2,IFERROR(J1570/W1570,0),IF(Dane!$C$9=3,IFERROR(J1570/W1570,0),0))</f>
        <v>0</v>
      </c>
      <c r="AZ1570" s="39">
        <f>IF(Dane!$C$9=2,IFERROR(ROUND(J1570-ROUND(J1570*0.0976,2)-ROUND(J1570*0.015,2)-ROUND(J1570*0.0245,2),2)/W1570,0),IF(Dane!$C$9=3,IFERROR(ROUND(J1570-ROUND(J1570*0.0976,2)-ROUND(J1570*0.015,2)-ROUND(J1570*0.0245,2),2)/W1570,0),0))</f>
        <v>0</v>
      </c>
      <c r="BA1570" s="39">
        <f t="shared" si="373"/>
        <v>0</v>
      </c>
      <c r="BB1570" s="39">
        <f t="shared" si="374"/>
        <v>0</v>
      </c>
      <c r="BC1570" s="39">
        <f t="shared" si="367"/>
        <v>0</v>
      </c>
      <c r="BD1570" s="39">
        <f>IF(Dane!$C$9=2,IFERROR(BC1570/W1570,0),IF(Dane!$C$9=3,IFERROR(BC1570/W1570,0),0))</f>
        <v>0</v>
      </c>
      <c r="BE1570" s="39">
        <f t="shared" si="375"/>
        <v>0</v>
      </c>
      <c r="BF1570" s="39">
        <v>0</v>
      </c>
      <c r="BG1570" s="39">
        <f t="shared" si="376"/>
        <v>0</v>
      </c>
      <c r="BH1570" s="39">
        <f>IF(Dane!$C$9=2,IF(ROUND((S1570+T1570)*BG1570,2)&gt;$AN$1,$AN$1,ROUND((S1570+T1570)*BG1570,2)),IF(Dane!$C$9=3,IF(ROUND((S1570+T1570)*BG1570,2)&gt;$AN$1,$AN$1,ROUND((S1570+T1570)*BG1570,2)),0))</f>
        <v>0</v>
      </c>
      <c r="BI1570" s="39">
        <v>0</v>
      </c>
      <c r="BJ1570" s="39">
        <f>IF(Dane!$C$9=3,IFERROR(J1570/AB1570,0),0)</f>
        <v>0</v>
      </c>
      <c r="BK1570" s="39">
        <f>IF(Dane!$C$9=3,IFERROR(ROUND(J1570-ROUND(J1570*0.0976,2)-ROUND(J1570*0.015,2)-ROUND(J1570*0.0245,2),2)/AB1570,0),0)</f>
        <v>0</v>
      </c>
      <c r="BL1570" s="39">
        <f t="shared" si="377"/>
        <v>0</v>
      </c>
      <c r="BM1570" s="39">
        <f t="shared" si="378"/>
        <v>0</v>
      </c>
      <c r="BN1570" s="39">
        <f t="shared" si="368"/>
        <v>0</v>
      </c>
      <c r="BO1570" s="39">
        <f>IF(Dane!$C$9=3,IFERROR(BN1570/AB1570,0),0)</f>
        <v>0</v>
      </c>
      <c r="BP1570" s="39">
        <f t="shared" si="379"/>
        <v>0</v>
      </c>
      <c r="BQ1570" s="39">
        <v>0</v>
      </c>
      <c r="BR1570" s="39">
        <f t="shared" si="380"/>
        <v>0</v>
      </c>
      <c r="BS1570" s="39">
        <f>IF(Dane!$C$9=3,IF(ROUND((X1570+Y1570)*BR1570,2)&gt;$AN$1,$AN$1,ROUND((X1570+Y1570)*BR1570,2)),0)</f>
        <v>0</v>
      </c>
      <c r="BT1570" s="39">
        <v>0</v>
      </c>
    </row>
    <row r="1571" spans="1:72">
      <c r="A1571" s="87">
        <v>1562</v>
      </c>
      <c r="B1571" s="1"/>
      <c r="C1571" s="1"/>
      <c r="D1571" s="2"/>
      <c r="E1571" s="3"/>
      <c r="F1571" s="4"/>
      <c r="G1571" s="5"/>
      <c r="H1571" s="5"/>
      <c r="I1571" s="6"/>
      <c r="J1571" s="5"/>
      <c r="K1571" s="5"/>
      <c r="L1571" s="5"/>
      <c r="M1571" s="55"/>
      <c r="N1571" s="8"/>
      <c r="O1571" s="105"/>
      <c r="P1571" s="5"/>
      <c r="Q1571" s="5"/>
      <c r="R1571" s="105">
        <f>Dane!$C$10</f>
        <v>0</v>
      </c>
      <c r="S1571" s="8"/>
      <c r="T1571" s="105"/>
      <c r="U1571" s="5"/>
      <c r="V1571" s="5"/>
      <c r="W1571" s="107">
        <f>Dane!$C$11</f>
        <v>0</v>
      </c>
      <c r="X1571" s="8"/>
      <c r="Y1571" s="105"/>
      <c r="Z1571" s="5"/>
      <c r="AA1571" s="5"/>
      <c r="AB1571" s="110">
        <f>Dane!$C$12</f>
        <v>0</v>
      </c>
      <c r="AC1571" s="108">
        <f>IF(Dane!$E$3=1,AP1571+BA1571+BL1571,IF(Dane!$E$3=2,AT1571+BE1571+BP1571,AW1571+BH1571+BS1571))</f>
        <v>0</v>
      </c>
      <c r="AD1571" s="14">
        <f>IF(Dane!$E$3=1,AQ1571+BB1571+BM1571,IF(Dane!$E$3=2,AU1571+BF1571+BQ1571,AX1571+BI1571+BT1571))</f>
        <v>0</v>
      </c>
      <c r="AE1571" s="14">
        <f>IF((J1571*Dane!$C$9)-AC1571&lt;0,0,(J1571*Dane!$C$9)-AC1571)</f>
        <v>0</v>
      </c>
      <c r="AF1571" s="61">
        <f>IF((K1571*Dane!$C$9)-AD1571&lt;0,0,(K1571*Dane!$C$9)-AD1571)</f>
        <v>0</v>
      </c>
      <c r="AG1571" s="93"/>
      <c r="AH1571" s="84">
        <f>IF(Dane!$E$3=1,AP1571,IF(Dane!$E$3=2,AT1571,AW1571))</f>
        <v>0</v>
      </c>
      <c r="AI1571" s="84">
        <f>IF(Dane!$E$3=1,AQ1571,IF(Dane!$E$3=2,AU1571,AX1571))</f>
        <v>0</v>
      </c>
      <c r="AJ1571" s="84">
        <f>IF(Dane!$E$3=1,BA1571,IF(Dane!$E$3=2,BE1571,BH1571))</f>
        <v>0</v>
      </c>
      <c r="AK1571" s="84">
        <f>IF(Dane!$E$3=1,BB1571,IF(Dane!$E$3=2,BF1571,BI1571))</f>
        <v>0</v>
      </c>
      <c r="AL1571" s="84">
        <f>IF(Dane!$E$3=1,BL1571,IF(Dane!$E$3=2,BP1571,BS1571))</f>
        <v>0</v>
      </c>
      <c r="AM1571" s="84">
        <f>IF(Dane!$E$3=1,BM1571,IF(Dane!$E$3=2,BQ1571,BT1571))</f>
        <v>0</v>
      </c>
      <c r="AN1571" s="39">
        <f>IF(Dane!$C$9="",0,IFERROR(J1571/R1571,0))</f>
        <v>0</v>
      </c>
      <c r="AO1571" s="39">
        <f>IF(Dane!$C$9="",0,IFERROR(ROUND(J1571-ROUND(J1571*0.0976,2)-ROUND(J1571*0.015,2)-ROUND(J1571*0.0245,2),2)/R1571,0))</f>
        <v>0</v>
      </c>
      <c r="AP1571" s="39">
        <f t="shared" si="369"/>
        <v>0</v>
      </c>
      <c r="AQ1571" s="39">
        <f t="shared" si="370"/>
        <v>0</v>
      </c>
      <c r="AR1571" s="39">
        <f t="shared" si="366"/>
        <v>0</v>
      </c>
      <c r="AS1571" s="39">
        <f>IF(Dane!$C$9="",0,IFERROR(AR1571/R1571,0))</f>
        <v>0</v>
      </c>
      <c r="AT1571" s="39">
        <f t="shared" si="371"/>
        <v>0</v>
      </c>
      <c r="AU1571" s="39">
        <v>0</v>
      </c>
      <c r="AV1571" s="39">
        <f t="shared" si="372"/>
        <v>0</v>
      </c>
      <c r="AW1571" s="39">
        <f>IF(Dane!$C$9="",0,IF(ROUND((N1571+O1571)*AV1571,2)&gt;$AN$1,$AN$1,ROUND((N1571+O1571)*AV1571,2)))</f>
        <v>0</v>
      </c>
      <c r="AX1571" s="39">
        <v>0</v>
      </c>
      <c r="AY1571" s="39">
        <f>IF(Dane!$C$9=2,IFERROR(J1571/W1571,0),IF(Dane!$C$9=3,IFERROR(J1571/W1571,0),0))</f>
        <v>0</v>
      </c>
      <c r="AZ1571" s="39">
        <f>IF(Dane!$C$9=2,IFERROR(ROUND(J1571-ROUND(J1571*0.0976,2)-ROUND(J1571*0.015,2)-ROUND(J1571*0.0245,2),2)/W1571,0),IF(Dane!$C$9=3,IFERROR(ROUND(J1571-ROUND(J1571*0.0976,2)-ROUND(J1571*0.015,2)-ROUND(J1571*0.0245,2),2)/W1571,0),0))</f>
        <v>0</v>
      </c>
      <c r="BA1571" s="39">
        <f t="shared" si="373"/>
        <v>0</v>
      </c>
      <c r="BB1571" s="39">
        <f t="shared" si="374"/>
        <v>0</v>
      </c>
      <c r="BC1571" s="39">
        <f t="shared" si="367"/>
        <v>0</v>
      </c>
      <c r="BD1571" s="39">
        <f>IF(Dane!$C$9=2,IFERROR(BC1571/W1571,0),IF(Dane!$C$9=3,IFERROR(BC1571/W1571,0),0))</f>
        <v>0</v>
      </c>
      <c r="BE1571" s="39">
        <f t="shared" si="375"/>
        <v>0</v>
      </c>
      <c r="BF1571" s="39">
        <v>0</v>
      </c>
      <c r="BG1571" s="39">
        <f t="shared" si="376"/>
        <v>0</v>
      </c>
      <c r="BH1571" s="39">
        <f>IF(Dane!$C$9=2,IF(ROUND((S1571+T1571)*BG1571,2)&gt;$AN$1,$AN$1,ROUND((S1571+T1571)*BG1571,2)),IF(Dane!$C$9=3,IF(ROUND((S1571+T1571)*BG1571,2)&gt;$AN$1,$AN$1,ROUND((S1571+T1571)*BG1571,2)),0))</f>
        <v>0</v>
      </c>
      <c r="BI1571" s="39">
        <v>0</v>
      </c>
      <c r="BJ1571" s="39">
        <f>IF(Dane!$C$9=3,IFERROR(J1571/AB1571,0),0)</f>
        <v>0</v>
      </c>
      <c r="BK1571" s="39">
        <f>IF(Dane!$C$9=3,IFERROR(ROUND(J1571-ROUND(J1571*0.0976,2)-ROUND(J1571*0.015,2)-ROUND(J1571*0.0245,2),2)/AB1571,0),0)</f>
        <v>0</v>
      </c>
      <c r="BL1571" s="39">
        <f t="shared" si="377"/>
        <v>0</v>
      </c>
      <c r="BM1571" s="39">
        <f t="shared" si="378"/>
        <v>0</v>
      </c>
      <c r="BN1571" s="39">
        <f t="shared" si="368"/>
        <v>0</v>
      </c>
      <c r="BO1571" s="39">
        <f>IF(Dane!$C$9=3,IFERROR(BN1571/AB1571,0),0)</f>
        <v>0</v>
      </c>
      <c r="BP1571" s="39">
        <f t="shared" si="379"/>
        <v>0</v>
      </c>
      <c r="BQ1571" s="39">
        <v>0</v>
      </c>
      <c r="BR1571" s="39">
        <f t="shared" si="380"/>
        <v>0</v>
      </c>
      <c r="BS1571" s="39">
        <f>IF(Dane!$C$9=3,IF(ROUND((X1571+Y1571)*BR1571,2)&gt;$AN$1,$AN$1,ROUND((X1571+Y1571)*BR1571,2)),0)</f>
        <v>0</v>
      </c>
      <c r="BT1571" s="39">
        <v>0</v>
      </c>
    </row>
    <row r="1572" spans="1:72">
      <c r="A1572" s="87">
        <v>1563</v>
      </c>
      <c r="B1572" s="1"/>
      <c r="C1572" s="1"/>
      <c r="D1572" s="2"/>
      <c r="E1572" s="3"/>
      <c r="F1572" s="4"/>
      <c r="G1572" s="5"/>
      <c r="H1572" s="5"/>
      <c r="I1572" s="6"/>
      <c r="J1572" s="5"/>
      <c r="K1572" s="5"/>
      <c r="L1572" s="5"/>
      <c r="M1572" s="55"/>
      <c r="N1572" s="8"/>
      <c r="O1572" s="105"/>
      <c r="P1572" s="5"/>
      <c r="Q1572" s="5"/>
      <c r="R1572" s="105">
        <f>Dane!$C$10</f>
        <v>0</v>
      </c>
      <c r="S1572" s="8"/>
      <c r="T1572" s="105"/>
      <c r="U1572" s="5"/>
      <c r="V1572" s="5"/>
      <c r="W1572" s="107">
        <f>Dane!$C$11</f>
        <v>0</v>
      </c>
      <c r="X1572" s="8"/>
      <c r="Y1572" s="105"/>
      <c r="Z1572" s="5"/>
      <c r="AA1572" s="5"/>
      <c r="AB1572" s="110">
        <f>Dane!$C$12</f>
        <v>0</v>
      </c>
      <c r="AC1572" s="108">
        <f>IF(Dane!$E$3=1,AP1572+BA1572+BL1572,IF(Dane!$E$3=2,AT1572+BE1572+BP1572,AW1572+BH1572+BS1572))</f>
        <v>0</v>
      </c>
      <c r="AD1572" s="14">
        <f>IF(Dane!$E$3=1,AQ1572+BB1572+BM1572,IF(Dane!$E$3=2,AU1572+BF1572+BQ1572,AX1572+BI1572+BT1572))</f>
        <v>0</v>
      </c>
      <c r="AE1572" s="14">
        <f>IF((J1572*Dane!$C$9)-AC1572&lt;0,0,(J1572*Dane!$C$9)-AC1572)</f>
        <v>0</v>
      </c>
      <c r="AF1572" s="61">
        <f>IF((K1572*Dane!$C$9)-AD1572&lt;0,0,(K1572*Dane!$C$9)-AD1572)</f>
        <v>0</v>
      </c>
      <c r="AG1572" s="93"/>
      <c r="AH1572" s="84">
        <f>IF(Dane!$E$3=1,AP1572,IF(Dane!$E$3=2,AT1572,AW1572))</f>
        <v>0</v>
      </c>
      <c r="AI1572" s="84">
        <f>IF(Dane!$E$3=1,AQ1572,IF(Dane!$E$3=2,AU1572,AX1572))</f>
        <v>0</v>
      </c>
      <c r="AJ1572" s="84">
        <f>IF(Dane!$E$3=1,BA1572,IF(Dane!$E$3=2,BE1572,BH1572))</f>
        <v>0</v>
      </c>
      <c r="AK1572" s="84">
        <f>IF(Dane!$E$3=1,BB1572,IF(Dane!$E$3=2,BF1572,BI1572))</f>
        <v>0</v>
      </c>
      <c r="AL1572" s="84">
        <f>IF(Dane!$E$3=1,BL1572,IF(Dane!$E$3=2,BP1572,BS1572))</f>
        <v>0</v>
      </c>
      <c r="AM1572" s="84">
        <f>IF(Dane!$E$3=1,BM1572,IF(Dane!$E$3=2,BQ1572,BT1572))</f>
        <v>0</v>
      </c>
      <c r="AN1572" s="39">
        <f>IF(Dane!$C$9="",0,IFERROR(J1572/R1572,0))</f>
        <v>0</v>
      </c>
      <c r="AO1572" s="39">
        <f>IF(Dane!$C$9="",0,IFERROR(ROUND(J1572-ROUND(J1572*0.0976,2)-ROUND(J1572*0.015,2)-ROUND(J1572*0.0245,2),2)/R1572,0))</f>
        <v>0</v>
      </c>
      <c r="AP1572" s="39">
        <f t="shared" si="369"/>
        <v>0</v>
      </c>
      <c r="AQ1572" s="39">
        <f t="shared" si="370"/>
        <v>0</v>
      </c>
      <c r="AR1572" s="39">
        <f t="shared" si="366"/>
        <v>0</v>
      </c>
      <c r="AS1572" s="39">
        <f>IF(Dane!$C$9="",0,IFERROR(AR1572/R1572,0))</f>
        <v>0</v>
      </c>
      <c r="AT1572" s="39">
        <f t="shared" si="371"/>
        <v>0</v>
      </c>
      <c r="AU1572" s="39">
        <v>0</v>
      </c>
      <c r="AV1572" s="39">
        <f t="shared" si="372"/>
        <v>0</v>
      </c>
      <c r="AW1572" s="39">
        <f>IF(Dane!$C$9="",0,IF(ROUND((N1572+O1572)*AV1572,2)&gt;$AN$1,$AN$1,ROUND((N1572+O1572)*AV1572,2)))</f>
        <v>0</v>
      </c>
      <c r="AX1572" s="39">
        <v>0</v>
      </c>
      <c r="AY1572" s="39">
        <f>IF(Dane!$C$9=2,IFERROR(J1572/W1572,0),IF(Dane!$C$9=3,IFERROR(J1572/W1572,0),0))</f>
        <v>0</v>
      </c>
      <c r="AZ1572" s="39">
        <f>IF(Dane!$C$9=2,IFERROR(ROUND(J1572-ROUND(J1572*0.0976,2)-ROUND(J1572*0.015,2)-ROUND(J1572*0.0245,2),2)/W1572,0),IF(Dane!$C$9=3,IFERROR(ROUND(J1572-ROUND(J1572*0.0976,2)-ROUND(J1572*0.015,2)-ROUND(J1572*0.0245,2),2)/W1572,0),0))</f>
        <v>0</v>
      </c>
      <c r="BA1572" s="39">
        <f t="shared" si="373"/>
        <v>0</v>
      </c>
      <c r="BB1572" s="39">
        <f t="shared" si="374"/>
        <v>0</v>
      </c>
      <c r="BC1572" s="39">
        <f t="shared" si="367"/>
        <v>0</v>
      </c>
      <c r="BD1572" s="39">
        <f>IF(Dane!$C$9=2,IFERROR(BC1572/W1572,0),IF(Dane!$C$9=3,IFERROR(BC1572/W1572,0),0))</f>
        <v>0</v>
      </c>
      <c r="BE1572" s="39">
        <f t="shared" si="375"/>
        <v>0</v>
      </c>
      <c r="BF1572" s="39">
        <v>0</v>
      </c>
      <c r="BG1572" s="39">
        <f t="shared" si="376"/>
        <v>0</v>
      </c>
      <c r="BH1572" s="39">
        <f>IF(Dane!$C$9=2,IF(ROUND((S1572+T1572)*BG1572,2)&gt;$AN$1,$AN$1,ROUND((S1572+T1572)*BG1572,2)),IF(Dane!$C$9=3,IF(ROUND((S1572+T1572)*BG1572,2)&gt;$AN$1,$AN$1,ROUND((S1572+T1572)*BG1572,2)),0))</f>
        <v>0</v>
      </c>
      <c r="BI1572" s="39">
        <v>0</v>
      </c>
      <c r="BJ1572" s="39">
        <f>IF(Dane!$C$9=3,IFERROR(J1572/AB1572,0),0)</f>
        <v>0</v>
      </c>
      <c r="BK1572" s="39">
        <f>IF(Dane!$C$9=3,IFERROR(ROUND(J1572-ROUND(J1572*0.0976,2)-ROUND(J1572*0.015,2)-ROUND(J1572*0.0245,2),2)/AB1572,0),0)</f>
        <v>0</v>
      </c>
      <c r="BL1572" s="39">
        <f t="shared" si="377"/>
        <v>0</v>
      </c>
      <c r="BM1572" s="39">
        <f t="shared" si="378"/>
        <v>0</v>
      </c>
      <c r="BN1572" s="39">
        <f t="shared" si="368"/>
        <v>0</v>
      </c>
      <c r="BO1572" s="39">
        <f>IF(Dane!$C$9=3,IFERROR(BN1572/AB1572,0),0)</f>
        <v>0</v>
      </c>
      <c r="BP1572" s="39">
        <f t="shared" si="379"/>
        <v>0</v>
      </c>
      <c r="BQ1572" s="39">
        <v>0</v>
      </c>
      <c r="BR1572" s="39">
        <f t="shared" si="380"/>
        <v>0</v>
      </c>
      <c r="BS1572" s="39">
        <f>IF(Dane!$C$9=3,IF(ROUND((X1572+Y1572)*BR1572,2)&gt;$AN$1,$AN$1,ROUND((X1572+Y1572)*BR1572,2)),0)</f>
        <v>0</v>
      </c>
      <c r="BT1572" s="39">
        <v>0</v>
      </c>
    </row>
    <row r="1573" spans="1:72">
      <c r="A1573" s="87">
        <v>1564</v>
      </c>
      <c r="B1573" s="1"/>
      <c r="C1573" s="1"/>
      <c r="D1573" s="2"/>
      <c r="E1573" s="3"/>
      <c r="F1573" s="4"/>
      <c r="G1573" s="5"/>
      <c r="H1573" s="5"/>
      <c r="I1573" s="6"/>
      <c r="J1573" s="5"/>
      <c r="K1573" s="5"/>
      <c r="L1573" s="5"/>
      <c r="M1573" s="55"/>
      <c r="N1573" s="8"/>
      <c r="O1573" s="105"/>
      <c r="P1573" s="5"/>
      <c r="Q1573" s="5"/>
      <c r="R1573" s="105">
        <f>Dane!$C$10</f>
        <v>0</v>
      </c>
      <c r="S1573" s="8"/>
      <c r="T1573" s="105"/>
      <c r="U1573" s="5"/>
      <c r="V1573" s="5"/>
      <c r="W1573" s="107">
        <f>Dane!$C$11</f>
        <v>0</v>
      </c>
      <c r="X1573" s="8"/>
      <c r="Y1573" s="105"/>
      <c r="Z1573" s="5"/>
      <c r="AA1573" s="5"/>
      <c r="AB1573" s="110">
        <f>Dane!$C$12</f>
        <v>0</v>
      </c>
      <c r="AC1573" s="108">
        <f>IF(Dane!$E$3=1,AP1573+BA1573+BL1573,IF(Dane!$E$3=2,AT1573+BE1573+BP1573,AW1573+BH1573+BS1573))</f>
        <v>0</v>
      </c>
      <c r="AD1573" s="14">
        <f>IF(Dane!$E$3=1,AQ1573+BB1573+BM1573,IF(Dane!$E$3=2,AU1573+BF1573+BQ1573,AX1573+BI1573+BT1573))</f>
        <v>0</v>
      </c>
      <c r="AE1573" s="14">
        <f>IF((J1573*Dane!$C$9)-AC1573&lt;0,0,(J1573*Dane!$C$9)-AC1573)</f>
        <v>0</v>
      </c>
      <c r="AF1573" s="61">
        <f>IF((K1573*Dane!$C$9)-AD1573&lt;0,0,(K1573*Dane!$C$9)-AD1573)</f>
        <v>0</v>
      </c>
      <c r="AG1573" s="93"/>
      <c r="AH1573" s="84">
        <f>IF(Dane!$E$3=1,AP1573,IF(Dane!$E$3=2,AT1573,AW1573))</f>
        <v>0</v>
      </c>
      <c r="AI1573" s="84">
        <f>IF(Dane!$E$3=1,AQ1573,IF(Dane!$E$3=2,AU1573,AX1573))</f>
        <v>0</v>
      </c>
      <c r="AJ1573" s="84">
        <f>IF(Dane!$E$3=1,BA1573,IF(Dane!$E$3=2,BE1573,BH1573))</f>
        <v>0</v>
      </c>
      <c r="AK1573" s="84">
        <f>IF(Dane!$E$3=1,BB1573,IF(Dane!$E$3=2,BF1573,BI1573))</f>
        <v>0</v>
      </c>
      <c r="AL1573" s="84">
        <f>IF(Dane!$E$3=1,BL1573,IF(Dane!$E$3=2,BP1573,BS1573))</f>
        <v>0</v>
      </c>
      <c r="AM1573" s="84">
        <f>IF(Dane!$E$3=1,BM1573,IF(Dane!$E$3=2,BQ1573,BT1573))</f>
        <v>0</v>
      </c>
      <c r="AN1573" s="39">
        <f>IF(Dane!$C$9="",0,IFERROR(J1573/R1573,0))</f>
        <v>0</v>
      </c>
      <c r="AO1573" s="39">
        <f>IF(Dane!$C$9="",0,IFERROR(ROUND(J1573-ROUND(J1573*0.0976,2)-ROUND(J1573*0.015,2)-ROUND(J1573*0.0245,2),2)/R1573,0))</f>
        <v>0</v>
      </c>
      <c r="AP1573" s="39">
        <f t="shared" si="369"/>
        <v>0</v>
      </c>
      <c r="AQ1573" s="39">
        <f t="shared" si="370"/>
        <v>0</v>
      </c>
      <c r="AR1573" s="39">
        <f t="shared" si="366"/>
        <v>0</v>
      </c>
      <c r="AS1573" s="39">
        <f>IF(Dane!$C$9="",0,IFERROR(AR1573/R1573,0))</f>
        <v>0</v>
      </c>
      <c r="AT1573" s="39">
        <f t="shared" si="371"/>
        <v>0</v>
      </c>
      <c r="AU1573" s="39">
        <v>0</v>
      </c>
      <c r="AV1573" s="39">
        <f t="shared" si="372"/>
        <v>0</v>
      </c>
      <c r="AW1573" s="39">
        <f>IF(Dane!$C$9="",0,IF(ROUND((N1573+O1573)*AV1573,2)&gt;$AN$1,$AN$1,ROUND((N1573+O1573)*AV1573,2)))</f>
        <v>0</v>
      </c>
      <c r="AX1573" s="39">
        <v>0</v>
      </c>
      <c r="AY1573" s="39">
        <f>IF(Dane!$C$9=2,IFERROR(J1573/W1573,0),IF(Dane!$C$9=3,IFERROR(J1573/W1573,0),0))</f>
        <v>0</v>
      </c>
      <c r="AZ1573" s="39">
        <f>IF(Dane!$C$9=2,IFERROR(ROUND(J1573-ROUND(J1573*0.0976,2)-ROUND(J1573*0.015,2)-ROUND(J1573*0.0245,2),2)/W1573,0),IF(Dane!$C$9=3,IFERROR(ROUND(J1573-ROUND(J1573*0.0976,2)-ROUND(J1573*0.015,2)-ROUND(J1573*0.0245,2),2)/W1573,0),0))</f>
        <v>0</v>
      </c>
      <c r="BA1573" s="39">
        <f t="shared" si="373"/>
        <v>0</v>
      </c>
      <c r="BB1573" s="39">
        <f t="shared" si="374"/>
        <v>0</v>
      </c>
      <c r="BC1573" s="39">
        <f t="shared" si="367"/>
        <v>0</v>
      </c>
      <c r="BD1573" s="39">
        <f>IF(Dane!$C$9=2,IFERROR(BC1573/W1573,0),IF(Dane!$C$9=3,IFERROR(BC1573/W1573,0),0))</f>
        <v>0</v>
      </c>
      <c r="BE1573" s="39">
        <f t="shared" si="375"/>
        <v>0</v>
      </c>
      <c r="BF1573" s="39">
        <v>0</v>
      </c>
      <c r="BG1573" s="39">
        <f t="shared" si="376"/>
        <v>0</v>
      </c>
      <c r="BH1573" s="39">
        <f>IF(Dane!$C$9=2,IF(ROUND((S1573+T1573)*BG1573,2)&gt;$AN$1,$AN$1,ROUND((S1573+T1573)*BG1573,2)),IF(Dane!$C$9=3,IF(ROUND((S1573+T1573)*BG1573,2)&gt;$AN$1,$AN$1,ROUND((S1573+T1573)*BG1573,2)),0))</f>
        <v>0</v>
      </c>
      <c r="BI1573" s="39">
        <v>0</v>
      </c>
      <c r="BJ1573" s="39">
        <f>IF(Dane!$C$9=3,IFERROR(J1573/AB1573,0),0)</f>
        <v>0</v>
      </c>
      <c r="BK1573" s="39">
        <f>IF(Dane!$C$9=3,IFERROR(ROUND(J1573-ROUND(J1573*0.0976,2)-ROUND(J1573*0.015,2)-ROUND(J1573*0.0245,2),2)/AB1573,0),0)</f>
        <v>0</v>
      </c>
      <c r="BL1573" s="39">
        <f t="shared" si="377"/>
        <v>0</v>
      </c>
      <c r="BM1573" s="39">
        <f t="shared" si="378"/>
        <v>0</v>
      </c>
      <c r="BN1573" s="39">
        <f t="shared" si="368"/>
        <v>0</v>
      </c>
      <c r="BO1573" s="39">
        <f>IF(Dane!$C$9=3,IFERROR(BN1573/AB1573,0),0)</f>
        <v>0</v>
      </c>
      <c r="BP1573" s="39">
        <f t="shared" si="379"/>
        <v>0</v>
      </c>
      <c r="BQ1573" s="39">
        <v>0</v>
      </c>
      <c r="BR1573" s="39">
        <f t="shared" si="380"/>
        <v>0</v>
      </c>
      <c r="BS1573" s="39">
        <f>IF(Dane!$C$9=3,IF(ROUND((X1573+Y1573)*BR1573,2)&gt;$AN$1,$AN$1,ROUND((X1573+Y1573)*BR1573,2)),0)</f>
        <v>0</v>
      </c>
      <c r="BT1573" s="39">
        <v>0</v>
      </c>
    </row>
    <row r="1574" spans="1:72">
      <c r="A1574" s="87">
        <v>1565</v>
      </c>
      <c r="B1574" s="1"/>
      <c r="C1574" s="1"/>
      <c r="D1574" s="2"/>
      <c r="E1574" s="3"/>
      <c r="F1574" s="4"/>
      <c r="G1574" s="5"/>
      <c r="H1574" s="5"/>
      <c r="I1574" s="6"/>
      <c r="J1574" s="5"/>
      <c r="K1574" s="5"/>
      <c r="L1574" s="5"/>
      <c r="M1574" s="55"/>
      <c r="N1574" s="8"/>
      <c r="O1574" s="105"/>
      <c r="P1574" s="5"/>
      <c r="Q1574" s="5"/>
      <c r="R1574" s="105">
        <f>Dane!$C$10</f>
        <v>0</v>
      </c>
      <c r="S1574" s="8"/>
      <c r="T1574" s="105"/>
      <c r="U1574" s="5"/>
      <c r="V1574" s="5"/>
      <c r="W1574" s="107">
        <f>Dane!$C$11</f>
        <v>0</v>
      </c>
      <c r="X1574" s="8"/>
      <c r="Y1574" s="105"/>
      <c r="Z1574" s="5"/>
      <c r="AA1574" s="5"/>
      <c r="AB1574" s="110">
        <f>Dane!$C$12</f>
        <v>0</v>
      </c>
      <c r="AC1574" s="108">
        <f>IF(Dane!$E$3=1,AP1574+BA1574+BL1574,IF(Dane!$E$3=2,AT1574+BE1574+BP1574,AW1574+BH1574+BS1574))</f>
        <v>0</v>
      </c>
      <c r="AD1574" s="14">
        <f>IF(Dane!$E$3=1,AQ1574+BB1574+BM1574,IF(Dane!$E$3=2,AU1574+BF1574+BQ1574,AX1574+BI1574+BT1574))</f>
        <v>0</v>
      </c>
      <c r="AE1574" s="14">
        <f>IF((J1574*Dane!$C$9)-AC1574&lt;0,0,(J1574*Dane!$C$9)-AC1574)</f>
        <v>0</v>
      </c>
      <c r="AF1574" s="61">
        <f>IF((K1574*Dane!$C$9)-AD1574&lt;0,0,(K1574*Dane!$C$9)-AD1574)</f>
        <v>0</v>
      </c>
      <c r="AG1574" s="93"/>
      <c r="AH1574" s="84">
        <f>IF(Dane!$E$3=1,AP1574,IF(Dane!$E$3=2,AT1574,AW1574))</f>
        <v>0</v>
      </c>
      <c r="AI1574" s="84">
        <f>IF(Dane!$E$3=1,AQ1574,IF(Dane!$E$3=2,AU1574,AX1574))</f>
        <v>0</v>
      </c>
      <c r="AJ1574" s="84">
        <f>IF(Dane!$E$3=1,BA1574,IF(Dane!$E$3=2,BE1574,BH1574))</f>
        <v>0</v>
      </c>
      <c r="AK1574" s="84">
        <f>IF(Dane!$E$3=1,BB1574,IF(Dane!$E$3=2,BF1574,BI1574))</f>
        <v>0</v>
      </c>
      <c r="AL1574" s="84">
        <f>IF(Dane!$E$3=1,BL1574,IF(Dane!$E$3=2,BP1574,BS1574))</f>
        <v>0</v>
      </c>
      <c r="AM1574" s="84">
        <f>IF(Dane!$E$3=1,BM1574,IF(Dane!$E$3=2,BQ1574,BT1574))</f>
        <v>0</v>
      </c>
      <c r="AN1574" s="39">
        <f>IF(Dane!$C$9="",0,IFERROR(J1574/R1574,0))</f>
        <v>0</v>
      </c>
      <c r="AO1574" s="39">
        <f>IF(Dane!$C$9="",0,IFERROR(ROUND(J1574-ROUND(J1574*0.0976,2)-ROUND(J1574*0.015,2)-ROUND(J1574*0.0245,2),2)/R1574,0))</f>
        <v>0</v>
      </c>
      <c r="AP1574" s="39">
        <f t="shared" si="369"/>
        <v>0</v>
      </c>
      <c r="AQ1574" s="39">
        <f t="shared" si="370"/>
        <v>0</v>
      </c>
      <c r="AR1574" s="39">
        <f t="shared" si="366"/>
        <v>0</v>
      </c>
      <c r="AS1574" s="39">
        <f>IF(Dane!$C$9="",0,IFERROR(AR1574/R1574,0))</f>
        <v>0</v>
      </c>
      <c r="AT1574" s="39">
        <f t="shared" si="371"/>
        <v>0</v>
      </c>
      <c r="AU1574" s="39">
        <v>0</v>
      </c>
      <c r="AV1574" s="39">
        <f t="shared" si="372"/>
        <v>0</v>
      </c>
      <c r="AW1574" s="39">
        <f>IF(Dane!$C$9="",0,IF(ROUND((N1574+O1574)*AV1574,2)&gt;$AN$1,$AN$1,ROUND((N1574+O1574)*AV1574,2)))</f>
        <v>0</v>
      </c>
      <c r="AX1574" s="39">
        <v>0</v>
      </c>
      <c r="AY1574" s="39">
        <f>IF(Dane!$C$9=2,IFERROR(J1574/W1574,0),IF(Dane!$C$9=3,IFERROR(J1574/W1574,0),0))</f>
        <v>0</v>
      </c>
      <c r="AZ1574" s="39">
        <f>IF(Dane!$C$9=2,IFERROR(ROUND(J1574-ROUND(J1574*0.0976,2)-ROUND(J1574*0.015,2)-ROUND(J1574*0.0245,2),2)/W1574,0),IF(Dane!$C$9=3,IFERROR(ROUND(J1574-ROUND(J1574*0.0976,2)-ROUND(J1574*0.015,2)-ROUND(J1574*0.0245,2),2)/W1574,0),0))</f>
        <v>0</v>
      </c>
      <c r="BA1574" s="39">
        <f t="shared" si="373"/>
        <v>0</v>
      </c>
      <c r="BB1574" s="39">
        <f t="shared" si="374"/>
        <v>0</v>
      </c>
      <c r="BC1574" s="39">
        <f t="shared" si="367"/>
        <v>0</v>
      </c>
      <c r="BD1574" s="39">
        <f>IF(Dane!$C$9=2,IFERROR(BC1574/W1574,0),IF(Dane!$C$9=3,IFERROR(BC1574/W1574,0),0))</f>
        <v>0</v>
      </c>
      <c r="BE1574" s="39">
        <f t="shared" si="375"/>
        <v>0</v>
      </c>
      <c r="BF1574" s="39">
        <v>0</v>
      </c>
      <c r="BG1574" s="39">
        <f t="shared" si="376"/>
        <v>0</v>
      </c>
      <c r="BH1574" s="39">
        <f>IF(Dane!$C$9=2,IF(ROUND((S1574+T1574)*BG1574,2)&gt;$AN$1,$AN$1,ROUND((S1574+T1574)*BG1574,2)),IF(Dane!$C$9=3,IF(ROUND((S1574+T1574)*BG1574,2)&gt;$AN$1,$AN$1,ROUND((S1574+T1574)*BG1574,2)),0))</f>
        <v>0</v>
      </c>
      <c r="BI1574" s="39">
        <v>0</v>
      </c>
      <c r="BJ1574" s="39">
        <f>IF(Dane!$C$9=3,IFERROR(J1574/AB1574,0),0)</f>
        <v>0</v>
      </c>
      <c r="BK1574" s="39">
        <f>IF(Dane!$C$9=3,IFERROR(ROUND(J1574-ROUND(J1574*0.0976,2)-ROUND(J1574*0.015,2)-ROUND(J1574*0.0245,2),2)/AB1574,0),0)</f>
        <v>0</v>
      </c>
      <c r="BL1574" s="39">
        <f t="shared" si="377"/>
        <v>0</v>
      </c>
      <c r="BM1574" s="39">
        <f t="shared" si="378"/>
        <v>0</v>
      </c>
      <c r="BN1574" s="39">
        <f t="shared" si="368"/>
        <v>0</v>
      </c>
      <c r="BO1574" s="39">
        <f>IF(Dane!$C$9=3,IFERROR(BN1574/AB1574,0),0)</f>
        <v>0</v>
      </c>
      <c r="BP1574" s="39">
        <f t="shared" si="379"/>
        <v>0</v>
      </c>
      <c r="BQ1574" s="39">
        <v>0</v>
      </c>
      <c r="BR1574" s="39">
        <f t="shared" si="380"/>
        <v>0</v>
      </c>
      <c r="BS1574" s="39">
        <f>IF(Dane!$C$9=3,IF(ROUND((X1574+Y1574)*BR1574,2)&gt;$AN$1,$AN$1,ROUND((X1574+Y1574)*BR1574,2)),0)</f>
        <v>0</v>
      </c>
      <c r="BT1574" s="39">
        <v>0</v>
      </c>
    </row>
    <row r="1575" spans="1:72">
      <c r="A1575" s="87">
        <v>1566</v>
      </c>
      <c r="B1575" s="1"/>
      <c r="C1575" s="1"/>
      <c r="D1575" s="2"/>
      <c r="E1575" s="3"/>
      <c r="F1575" s="4"/>
      <c r="G1575" s="5"/>
      <c r="H1575" s="5"/>
      <c r="I1575" s="6"/>
      <c r="J1575" s="5"/>
      <c r="K1575" s="5"/>
      <c r="L1575" s="5"/>
      <c r="M1575" s="55"/>
      <c r="N1575" s="8"/>
      <c r="O1575" s="105"/>
      <c r="P1575" s="5"/>
      <c r="Q1575" s="5"/>
      <c r="R1575" s="105">
        <f>Dane!$C$10</f>
        <v>0</v>
      </c>
      <c r="S1575" s="8"/>
      <c r="T1575" s="105"/>
      <c r="U1575" s="5"/>
      <c r="V1575" s="5"/>
      <c r="W1575" s="107">
        <f>Dane!$C$11</f>
        <v>0</v>
      </c>
      <c r="X1575" s="8"/>
      <c r="Y1575" s="105"/>
      <c r="Z1575" s="5"/>
      <c r="AA1575" s="5"/>
      <c r="AB1575" s="110">
        <f>Dane!$C$12</f>
        <v>0</v>
      </c>
      <c r="AC1575" s="108">
        <f>IF(Dane!$E$3=1,AP1575+BA1575+BL1575,IF(Dane!$E$3=2,AT1575+BE1575+BP1575,AW1575+BH1575+BS1575))</f>
        <v>0</v>
      </c>
      <c r="AD1575" s="14">
        <f>IF(Dane!$E$3=1,AQ1575+BB1575+BM1575,IF(Dane!$E$3=2,AU1575+BF1575+BQ1575,AX1575+BI1575+BT1575))</f>
        <v>0</v>
      </c>
      <c r="AE1575" s="14">
        <f>IF((J1575*Dane!$C$9)-AC1575&lt;0,0,(J1575*Dane!$C$9)-AC1575)</f>
        <v>0</v>
      </c>
      <c r="AF1575" s="61">
        <f>IF((K1575*Dane!$C$9)-AD1575&lt;0,0,(K1575*Dane!$C$9)-AD1575)</f>
        <v>0</v>
      </c>
      <c r="AG1575" s="93"/>
      <c r="AH1575" s="84">
        <f>IF(Dane!$E$3=1,AP1575,IF(Dane!$E$3=2,AT1575,AW1575))</f>
        <v>0</v>
      </c>
      <c r="AI1575" s="84">
        <f>IF(Dane!$E$3=1,AQ1575,IF(Dane!$E$3=2,AU1575,AX1575))</f>
        <v>0</v>
      </c>
      <c r="AJ1575" s="84">
        <f>IF(Dane!$E$3=1,BA1575,IF(Dane!$E$3=2,BE1575,BH1575))</f>
        <v>0</v>
      </c>
      <c r="AK1575" s="84">
        <f>IF(Dane!$E$3=1,BB1575,IF(Dane!$E$3=2,BF1575,BI1575))</f>
        <v>0</v>
      </c>
      <c r="AL1575" s="84">
        <f>IF(Dane!$E$3=1,BL1575,IF(Dane!$E$3=2,BP1575,BS1575))</f>
        <v>0</v>
      </c>
      <c r="AM1575" s="84">
        <f>IF(Dane!$E$3=1,BM1575,IF(Dane!$E$3=2,BQ1575,BT1575))</f>
        <v>0</v>
      </c>
      <c r="AN1575" s="39">
        <f>IF(Dane!$C$9="",0,IFERROR(J1575/R1575,0))</f>
        <v>0</v>
      </c>
      <c r="AO1575" s="39">
        <f>IF(Dane!$C$9="",0,IFERROR(ROUND(J1575-ROUND(J1575*0.0976,2)-ROUND(J1575*0.015,2)-ROUND(J1575*0.0245,2),2)/R1575,0))</f>
        <v>0</v>
      </c>
      <c r="AP1575" s="39">
        <f t="shared" si="369"/>
        <v>0</v>
      </c>
      <c r="AQ1575" s="39">
        <f t="shared" si="370"/>
        <v>0</v>
      </c>
      <c r="AR1575" s="39">
        <f t="shared" si="366"/>
        <v>0</v>
      </c>
      <c r="AS1575" s="39">
        <f>IF(Dane!$C$9="",0,IFERROR(AR1575/R1575,0))</f>
        <v>0</v>
      </c>
      <c r="AT1575" s="39">
        <f t="shared" si="371"/>
        <v>0</v>
      </c>
      <c r="AU1575" s="39">
        <v>0</v>
      </c>
      <c r="AV1575" s="39">
        <f t="shared" si="372"/>
        <v>0</v>
      </c>
      <c r="AW1575" s="39">
        <f>IF(Dane!$C$9="",0,IF(ROUND((N1575+O1575)*AV1575,2)&gt;$AN$1,$AN$1,ROUND((N1575+O1575)*AV1575,2)))</f>
        <v>0</v>
      </c>
      <c r="AX1575" s="39">
        <v>0</v>
      </c>
      <c r="AY1575" s="39">
        <f>IF(Dane!$C$9=2,IFERROR(J1575/W1575,0),IF(Dane!$C$9=3,IFERROR(J1575/W1575,0),0))</f>
        <v>0</v>
      </c>
      <c r="AZ1575" s="39">
        <f>IF(Dane!$C$9=2,IFERROR(ROUND(J1575-ROUND(J1575*0.0976,2)-ROUND(J1575*0.015,2)-ROUND(J1575*0.0245,2),2)/W1575,0),IF(Dane!$C$9=3,IFERROR(ROUND(J1575-ROUND(J1575*0.0976,2)-ROUND(J1575*0.015,2)-ROUND(J1575*0.0245,2),2)/W1575,0),0))</f>
        <v>0</v>
      </c>
      <c r="BA1575" s="39">
        <f t="shared" si="373"/>
        <v>0</v>
      </c>
      <c r="BB1575" s="39">
        <f t="shared" si="374"/>
        <v>0</v>
      </c>
      <c r="BC1575" s="39">
        <f t="shared" si="367"/>
        <v>0</v>
      </c>
      <c r="BD1575" s="39">
        <f>IF(Dane!$C$9=2,IFERROR(BC1575/W1575,0),IF(Dane!$C$9=3,IFERROR(BC1575/W1575,0),0))</f>
        <v>0</v>
      </c>
      <c r="BE1575" s="39">
        <f t="shared" si="375"/>
        <v>0</v>
      </c>
      <c r="BF1575" s="39">
        <v>0</v>
      </c>
      <c r="BG1575" s="39">
        <f t="shared" si="376"/>
        <v>0</v>
      </c>
      <c r="BH1575" s="39">
        <f>IF(Dane!$C$9=2,IF(ROUND((S1575+T1575)*BG1575,2)&gt;$AN$1,$AN$1,ROUND((S1575+T1575)*BG1575,2)),IF(Dane!$C$9=3,IF(ROUND((S1575+T1575)*BG1575,2)&gt;$AN$1,$AN$1,ROUND((S1575+T1575)*BG1575,2)),0))</f>
        <v>0</v>
      </c>
      <c r="BI1575" s="39">
        <v>0</v>
      </c>
      <c r="BJ1575" s="39">
        <f>IF(Dane!$C$9=3,IFERROR(J1575/AB1575,0),0)</f>
        <v>0</v>
      </c>
      <c r="BK1575" s="39">
        <f>IF(Dane!$C$9=3,IFERROR(ROUND(J1575-ROUND(J1575*0.0976,2)-ROUND(J1575*0.015,2)-ROUND(J1575*0.0245,2),2)/AB1575,0),0)</f>
        <v>0</v>
      </c>
      <c r="BL1575" s="39">
        <f t="shared" si="377"/>
        <v>0</v>
      </c>
      <c r="BM1575" s="39">
        <f t="shared" si="378"/>
        <v>0</v>
      </c>
      <c r="BN1575" s="39">
        <f t="shared" si="368"/>
        <v>0</v>
      </c>
      <c r="BO1575" s="39">
        <f>IF(Dane!$C$9=3,IFERROR(BN1575/AB1575,0),0)</f>
        <v>0</v>
      </c>
      <c r="BP1575" s="39">
        <f t="shared" si="379"/>
        <v>0</v>
      </c>
      <c r="BQ1575" s="39">
        <v>0</v>
      </c>
      <c r="BR1575" s="39">
        <f t="shared" si="380"/>
        <v>0</v>
      </c>
      <c r="BS1575" s="39">
        <f>IF(Dane!$C$9=3,IF(ROUND((X1575+Y1575)*BR1575,2)&gt;$AN$1,$AN$1,ROUND((X1575+Y1575)*BR1575,2)),0)</f>
        <v>0</v>
      </c>
      <c r="BT1575" s="39">
        <v>0</v>
      </c>
    </row>
    <row r="1576" spans="1:72">
      <c r="A1576" s="87">
        <v>1567</v>
      </c>
      <c r="B1576" s="1"/>
      <c r="C1576" s="1"/>
      <c r="D1576" s="2"/>
      <c r="E1576" s="3"/>
      <c r="F1576" s="4"/>
      <c r="G1576" s="5"/>
      <c r="H1576" s="5"/>
      <c r="I1576" s="6"/>
      <c r="J1576" s="5"/>
      <c r="K1576" s="5"/>
      <c r="L1576" s="5"/>
      <c r="M1576" s="55"/>
      <c r="N1576" s="8"/>
      <c r="O1576" s="105"/>
      <c r="P1576" s="5"/>
      <c r="Q1576" s="5"/>
      <c r="R1576" s="105">
        <f>Dane!$C$10</f>
        <v>0</v>
      </c>
      <c r="S1576" s="8"/>
      <c r="T1576" s="105"/>
      <c r="U1576" s="5"/>
      <c r="V1576" s="5"/>
      <c r="W1576" s="107">
        <f>Dane!$C$11</f>
        <v>0</v>
      </c>
      <c r="X1576" s="8"/>
      <c r="Y1576" s="105"/>
      <c r="Z1576" s="5"/>
      <c r="AA1576" s="5"/>
      <c r="AB1576" s="110">
        <f>Dane!$C$12</f>
        <v>0</v>
      </c>
      <c r="AC1576" s="108">
        <f>IF(Dane!$E$3=1,AP1576+BA1576+BL1576,IF(Dane!$E$3=2,AT1576+BE1576+BP1576,AW1576+BH1576+BS1576))</f>
        <v>0</v>
      </c>
      <c r="AD1576" s="14">
        <f>IF(Dane!$E$3=1,AQ1576+BB1576+BM1576,IF(Dane!$E$3=2,AU1576+BF1576+BQ1576,AX1576+BI1576+BT1576))</f>
        <v>0</v>
      </c>
      <c r="AE1576" s="14">
        <f>IF((J1576*Dane!$C$9)-AC1576&lt;0,0,(J1576*Dane!$C$9)-AC1576)</f>
        <v>0</v>
      </c>
      <c r="AF1576" s="61">
        <f>IF((K1576*Dane!$C$9)-AD1576&lt;0,0,(K1576*Dane!$C$9)-AD1576)</f>
        <v>0</v>
      </c>
      <c r="AG1576" s="93"/>
      <c r="AH1576" s="84">
        <f>IF(Dane!$E$3=1,AP1576,IF(Dane!$E$3=2,AT1576,AW1576))</f>
        <v>0</v>
      </c>
      <c r="AI1576" s="84">
        <f>IF(Dane!$E$3=1,AQ1576,IF(Dane!$E$3=2,AU1576,AX1576))</f>
        <v>0</v>
      </c>
      <c r="AJ1576" s="84">
        <f>IF(Dane!$E$3=1,BA1576,IF(Dane!$E$3=2,BE1576,BH1576))</f>
        <v>0</v>
      </c>
      <c r="AK1576" s="84">
        <f>IF(Dane!$E$3=1,BB1576,IF(Dane!$E$3=2,BF1576,BI1576))</f>
        <v>0</v>
      </c>
      <c r="AL1576" s="84">
        <f>IF(Dane!$E$3=1,BL1576,IF(Dane!$E$3=2,BP1576,BS1576))</f>
        <v>0</v>
      </c>
      <c r="AM1576" s="84">
        <f>IF(Dane!$E$3=1,BM1576,IF(Dane!$E$3=2,BQ1576,BT1576))</f>
        <v>0</v>
      </c>
      <c r="AN1576" s="39">
        <f>IF(Dane!$C$9="",0,IFERROR(J1576/R1576,0))</f>
        <v>0</v>
      </c>
      <c r="AO1576" s="39">
        <f>IF(Dane!$C$9="",0,IFERROR(ROUND(J1576-ROUND(J1576*0.0976,2)-ROUND(J1576*0.015,2)-ROUND(J1576*0.0245,2),2)/R1576,0))</f>
        <v>0</v>
      </c>
      <c r="AP1576" s="39">
        <f t="shared" si="369"/>
        <v>0</v>
      </c>
      <c r="AQ1576" s="39">
        <f t="shared" si="370"/>
        <v>0</v>
      </c>
      <c r="AR1576" s="39">
        <f t="shared" si="366"/>
        <v>0</v>
      </c>
      <c r="AS1576" s="39">
        <f>IF(Dane!$C$9="",0,IFERROR(AR1576/R1576,0))</f>
        <v>0</v>
      </c>
      <c r="AT1576" s="39">
        <f t="shared" si="371"/>
        <v>0</v>
      </c>
      <c r="AU1576" s="39">
        <v>0</v>
      </c>
      <c r="AV1576" s="39">
        <f t="shared" si="372"/>
        <v>0</v>
      </c>
      <c r="AW1576" s="39">
        <f>IF(Dane!$C$9="",0,IF(ROUND((N1576+O1576)*AV1576,2)&gt;$AN$1,$AN$1,ROUND((N1576+O1576)*AV1576,2)))</f>
        <v>0</v>
      </c>
      <c r="AX1576" s="39">
        <v>0</v>
      </c>
      <c r="AY1576" s="39">
        <f>IF(Dane!$C$9=2,IFERROR(J1576/W1576,0),IF(Dane!$C$9=3,IFERROR(J1576/W1576,0),0))</f>
        <v>0</v>
      </c>
      <c r="AZ1576" s="39">
        <f>IF(Dane!$C$9=2,IFERROR(ROUND(J1576-ROUND(J1576*0.0976,2)-ROUND(J1576*0.015,2)-ROUND(J1576*0.0245,2),2)/W1576,0),IF(Dane!$C$9=3,IFERROR(ROUND(J1576-ROUND(J1576*0.0976,2)-ROUND(J1576*0.015,2)-ROUND(J1576*0.0245,2),2)/W1576,0),0))</f>
        <v>0</v>
      </c>
      <c r="BA1576" s="39">
        <f t="shared" si="373"/>
        <v>0</v>
      </c>
      <c r="BB1576" s="39">
        <f t="shared" si="374"/>
        <v>0</v>
      </c>
      <c r="BC1576" s="39">
        <f t="shared" si="367"/>
        <v>0</v>
      </c>
      <c r="BD1576" s="39">
        <f>IF(Dane!$C$9=2,IFERROR(BC1576/W1576,0),IF(Dane!$C$9=3,IFERROR(BC1576/W1576,0),0))</f>
        <v>0</v>
      </c>
      <c r="BE1576" s="39">
        <f t="shared" si="375"/>
        <v>0</v>
      </c>
      <c r="BF1576" s="39">
        <v>0</v>
      </c>
      <c r="BG1576" s="39">
        <f t="shared" si="376"/>
        <v>0</v>
      </c>
      <c r="BH1576" s="39">
        <f>IF(Dane!$C$9=2,IF(ROUND((S1576+T1576)*BG1576,2)&gt;$AN$1,$AN$1,ROUND((S1576+T1576)*BG1576,2)),IF(Dane!$C$9=3,IF(ROUND((S1576+T1576)*BG1576,2)&gt;$AN$1,$AN$1,ROUND((S1576+T1576)*BG1576,2)),0))</f>
        <v>0</v>
      </c>
      <c r="BI1576" s="39">
        <v>0</v>
      </c>
      <c r="BJ1576" s="39">
        <f>IF(Dane!$C$9=3,IFERROR(J1576/AB1576,0),0)</f>
        <v>0</v>
      </c>
      <c r="BK1576" s="39">
        <f>IF(Dane!$C$9=3,IFERROR(ROUND(J1576-ROUND(J1576*0.0976,2)-ROUND(J1576*0.015,2)-ROUND(J1576*0.0245,2),2)/AB1576,0),0)</f>
        <v>0</v>
      </c>
      <c r="BL1576" s="39">
        <f t="shared" si="377"/>
        <v>0</v>
      </c>
      <c r="BM1576" s="39">
        <f t="shared" si="378"/>
        <v>0</v>
      </c>
      <c r="BN1576" s="39">
        <f t="shared" si="368"/>
        <v>0</v>
      </c>
      <c r="BO1576" s="39">
        <f>IF(Dane!$C$9=3,IFERROR(BN1576/AB1576,0),0)</f>
        <v>0</v>
      </c>
      <c r="BP1576" s="39">
        <f t="shared" si="379"/>
        <v>0</v>
      </c>
      <c r="BQ1576" s="39">
        <v>0</v>
      </c>
      <c r="BR1576" s="39">
        <f t="shared" si="380"/>
        <v>0</v>
      </c>
      <c r="BS1576" s="39">
        <f>IF(Dane!$C$9=3,IF(ROUND((X1576+Y1576)*BR1576,2)&gt;$AN$1,$AN$1,ROUND((X1576+Y1576)*BR1576,2)),0)</f>
        <v>0</v>
      </c>
      <c r="BT1576" s="39">
        <v>0</v>
      </c>
    </row>
    <row r="1577" spans="1:72">
      <c r="A1577" s="87">
        <v>1568</v>
      </c>
      <c r="B1577" s="1"/>
      <c r="C1577" s="1"/>
      <c r="D1577" s="2"/>
      <c r="E1577" s="3"/>
      <c r="F1577" s="4"/>
      <c r="G1577" s="5"/>
      <c r="H1577" s="5"/>
      <c r="I1577" s="6"/>
      <c r="J1577" s="5"/>
      <c r="K1577" s="5"/>
      <c r="L1577" s="5"/>
      <c r="M1577" s="55"/>
      <c r="N1577" s="8"/>
      <c r="O1577" s="105"/>
      <c r="P1577" s="5"/>
      <c r="Q1577" s="5"/>
      <c r="R1577" s="105">
        <f>Dane!$C$10</f>
        <v>0</v>
      </c>
      <c r="S1577" s="8"/>
      <c r="T1577" s="105"/>
      <c r="U1577" s="5"/>
      <c r="V1577" s="5"/>
      <c r="W1577" s="107">
        <f>Dane!$C$11</f>
        <v>0</v>
      </c>
      <c r="X1577" s="8"/>
      <c r="Y1577" s="105"/>
      <c r="Z1577" s="5"/>
      <c r="AA1577" s="5"/>
      <c r="AB1577" s="110">
        <f>Dane!$C$12</f>
        <v>0</v>
      </c>
      <c r="AC1577" s="108">
        <f>IF(Dane!$E$3=1,AP1577+BA1577+BL1577,IF(Dane!$E$3=2,AT1577+BE1577+BP1577,AW1577+BH1577+BS1577))</f>
        <v>0</v>
      </c>
      <c r="AD1577" s="14">
        <f>IF(Dane!$E$3=1,AQ1577+BB1577+BM1577,IF(Dane!$E$3=2,AU1577+BF1577+BQ1577,AX1577+BI1577+BT1577))</f>
        <v>0</v>
      </c>
      <c r="AE1577" s="14">
        <f>IF((J1577*Dane!$C$9)-AC1577&lt;0,0,(J1577*Dane!$C$9)-AC1577)</f>
        <v>0</v>
      </c>
      <c r="AF1577" s="61">
        <f>IF((K1577*Dane!$C$9)-AD1577&lt;0,0,(K1577*Dane!$C$9)-AD1577)</f>
        <v>0</v>
      </c>
      <c r="AG1577" s="93"/>
      <c r="AH1577" s="84">
        <f>IF(Dane!$E$3=1,AP1577,IF(Dane!$E$3=2,AT1577,AW1577))</f>
        <v>0</v>
      </c>
      <c r="AI1577" s="84">
        <f>IF(Dane!$E$3=1,AQ1577,IF(Dane!$E$3=2,AU1577,AX1577))</f>
        <v>0</v>
      </c>
      <c r="AJ1577" s="84">
        <f>IF(Dane!$E$3=1,BA1577,IF(Dane!$E$3=2,BE1577,BH1577))</f>
        <v>0</v>
      </c>
      <c r="AK1577" s="84">
        <f>IF(Dane!$E$3=1,BB1577,IF(Dane!$E$3=2,BF1577,BI1577))</f>
        <v>0</v>
      </c>
      <c r="AL1577" s="84">
        <f>IF(Dane!$E$3=1,BL1577,IF(Dane!$E$3=2,BP1577,BS1577))</f>
        <v>0</v>
      </c>
      <c r="AM1577" s="84">
        <f>IF(Dane!$E$3=1,BM1577,IF(Dane!$E$3=2,BQ1577,BT1577))</f>
        <v>0</v>
      </c>
      <c r="AN1577" s="39">
        <f>IF(Dane!$C$9="",0,IFERROR(J1577/R1577,0))</f>
        <v>0</v>
      </c>
      <c r="AO1577" s="39">
        <f>IF(Dane!$C$9="",0,IFERROR(ROUND(J1577-ROUND(J1577*0.0976,2)-ROUND(J1577*0.015,2)-ROUND(J1577*0.0245,2),2)/R1577,0))</f>
        <v>0</v>
      </c>
      <c r="AP1577" s="39">
        <f t="shared" si="369"/>
        <v>0</v>
      </c>
      <c r="AQ1577" s="39">
        <f t="shared" si="370"/>
        <v>0</v>
      </c>
      <c r="AR1577" s="39">
        <f t="shared" si="366"/>
        <v>0</v>
      </c>
      <c r="AS1577" s="39">
        <f>IF(Dane!$C$9="",0,IFERROR(AR1577/R1577,0))</f>
        <v>0</v>
      </c>
      <c r="AT1577" s="39">
        <f t="shared" si="371"/>
        <v>0</v>
      </c>
      <c r="AU1577" s="39">
        <v>0</v>
      </c>
      <c r="AV1577" s="39">
        <f t="shared" si="372"/>
        <v>0</v>
      </c>
      <c r="AW1577" s="39">
        <f>IF(Dane!$C$9="",0,IF(ROUND((N1577+O1577)*AV1577,2)&gt;$AN$1,$AN$1,ROUND((N1577+O1577)*AV1577,2)))</f>
        <v>0</v>
      </c>
      <c r="AX1577" s="39">
        <v>0</v>
      </c>
      <c r="AY1577" s="39">
        <f>IF(Dane!$C$9=2,IFERROR(J1577/W1577,0),IF(Dane!$C$9=3,IFERROR(J1577/W1577,0),0))</f>
        <v>0</v>
      </c>
      <c r="AZ1577" s="39">
        <f>IF(Dane!$C$9=2,IFERROR(ROUND(J1577-ROUND(J1577*0.0976,2)-ROUND(J1577*0.015,2)-ROUND(J1577*0.0245,2),2)/W1577,0),IF(Dane!$C$9=3,IFERROR(ROUND(J1577-ROUND(J1577*0.0976,2)-ROUND(J1577*0.015,2)-ROUND(J1577*0.0245,2),2)/W1577,0),0))</f>
        <v>0</v>
      </c>
      <c r="BA1577" s="39">
        <f t="shared" si="373"/>
        <v>0</v>
      </c>
      <c r="BB1577" s="39">
        <f t="shared" si="374"/>
        <v>0</v>
      </c>
      <c r="BC1577" s="39">
        <f t="shared" si="367"/>
        <v>0</v>
      </c>
      <c r="BD1577" s="39">
        <f>IF(Dane!$C$9=2,IFERROR(BC1577/W1577,0),IF(Dane!$C$9=3,IFERROR(BC1577/W1577,0),0))</f>
        <v>0</v>
      </c>
      <c r="BE1577" s="39">
        <f t="shared" si="375"/>
        <v>0</v>
      </c>
      <c r="BF1577" s="39">
        <v>0</v>
      </c>
      <c r="BG1577" s="39">
        <f t="shared" si="376"/>
        <v>0</v>
      </c>
      <c r="BH1577" s="39">
        <f>IF(Dane!$C$9=2,IF(ROUND((S1577+T1577)*BG1577,2)&gt;$AN$1,$AN$1,ROUND((S1577+T1577)*BG1577,2)),IF(Dane!$C$9=3,IF(ROUND((S1577+T1577)*BG1577,2)&gt;$AN$1,$AN$1,ROUND((S1577+T1577)*BG1577,2)),0))</f>
        <v>0</v>
      </c>
      <c r="BI1577" s="39">
        <v>0</v>
      </c>
      <c r="BJ1577" s="39">
        <f>IF(Dane!$C$9=3,IFERROR(J1577/AB1577,0),0)</f>
        <v>0</v>
      </c>
      <c r="BK1577" s="39">
        <f>IF(Dane!$C$9=3,IFERROR(ROUND(J1577-ROUND(J1577*0.0976,2)-ROUND(J1577*0.015,2)-ROUND(J1577*0.0245,2),2)/AB1577,0),0)</f>
        <v>0</v>
      </c>
      <c r="BL1577" s="39">
        <f t="shared" si="377"/>
        <v>0</v>
      </c>
      <c r="BM1577" s="39">
        <f t="shared" si="378"/>
        <v>0</v>
      </c>
      <c r="BN1577" s="39">
        <f t="shared" si="368"/>
        <v>0</v>
      </c>
      <c r="BO1577" s="39">
        <f>IF(Dane!$C$9=3,IFERROR(BN1577/AB1577,0),0)</f>
        <v>0</v>
      </c>
      <c r="BP1577" s="39">
        <f t="shared" si="379"/>
        <v>0</v>
      </c>
      <c r="BQ1577" s="39">
        <v>0</v>
      </c>
      <c r="BR1577" s="39">
        <f t="shared" si="380"/>
        <v>0</v>
      </c>
      <c r="BS1577" s="39">
        <f>IF(Dane!$C$9=3,IF(ROUND((X1577+Y1577)*BR1577,2)&gt;$AN$1,$AN$1,ROUND((X1577+Y1577)*BR1577,2)),0)</f>
        <v>0</v>
      </c>
      <c r="BT1577" s="39">
        <v>0</v>
      </c>
    </row>
    <row r="1578" spans="1:72">
      <c r="A1578" s="87">
        <v>1569</v>
      </c>
      <c r="B1578" s="1"/>
      <c r="C1578" s="1"/>
      <c r="D1578" s="2"/>
      <c r="E1578" s="3"/>
      <c r="F1578" s="4"/>
      <c r="G1578" s="5"/>
      <c r="H1578" s="5"/>
      <c r="I1578" s="6"/>
      <c r="J1578" s="5"/>
      <c r="K1578" s="5"/>
      <c r="L1578" s="5"/>
      <c r="M1578" s="55"/>
      <c r="N1578" s="8"/>
      <c r="O1578" s="105"/>
      <c r="P1578" s="5"/>
      <c r="Q1578" s="5"/>
      <c r="R1578" s="105">
        <f>Dane!$C$10</f>
        <v>0</v>
      </c>
      <c r="S1578" s="8"/>
      <c r="T1578" s="105"/>
      <c r="U1578" s="5"/>
      <c r="V1578" s="5"/>
      <c r="W1578" s="107">
        <f>Dane!$C$11</f>
        <v>0</v>
      </c>
      <c r="X1578" s="8"/>
      <c r="Y1578" s="105"/>
      <c r="Z1578" s="5"/>
      <c r="AA1578" s="5"/>
      <c r="AB1578" s="110">
        <f>Dane!$C$12</f>
        <v>0</v>
      </c>
      <c r="AC1578" s="108">
        <f>IF(Dane!$E$3=1,AP1578+BA1578+BL1578,IF(Dane!$E$3=2,AT1578+BE1578+BP1578,AW1578+BH1578+BS1578))</f>
        <v>0</v>
      </c>
      <c r="AD1578" s="14">
        <f>IF(Dane!$E$3=1,AQ1578+BB1578+BM1578,IF(Dane!$E$3=2,AU1578+BF1578+BQ1578,AX1578+BI1578+BT1578))</f>
        <v>0</v>
      </c>
      <c r="AE1578" s="14">
        <f>IF((J1578*Dane!$C$9)-AC1578&lt;0,0,(J1578*Dane!$C$9)-AC1578)</f>
        <v>0</v>
      </c>
      <c r="AF1578" s="61">
        <f>IF((K1578*Dane!$C$9)-AD1578&lt;0,0,(K1578*Dane!$C$9)-AD1578)</f>
        <v>0</v>
      </c>
      <c r="AG1578" s="93"/>
      <c r="AH1578" s="84">
        <f>IF(Dane!$E$3=1,AP1578,IF(Dane!$E$3=2,AT1578,AW1578))</f>
        <v>0</v>
      </c>
      <c r="AI1578" s="84">
        <f>IF(Dane!$E$3=1,AQ1578,IF(Dane!$E$3=2,AU1578,AX1578))</f>
        <v>0</v>
      </c>
      <c r="AJ1578" s="84">
        <f>IF(Dane!$E$3=1,BA1578,IF(Dane!$E$3=2,BE1578,BH1578))</f>
        <v>0</v>
      </c>
      <c r="AK1578" s="84">
        <f>IF(Dane!$E$3=1,BB1578,IF(Dane!$E$3=2,BF1578,BI1578))</f>
        <v>0</v>
      </c>
      <c r="AL1578" s="84">
        <f>IF(Dane!$E$3=1,BL1578,IF(Dane!$E$3=2,BP1578,BS1578))</f>
        <v>0</v>
      </c>
      <c r="AM1578" s="84">
        <f>IF(Dane!$E$3=1,BM1578,IF(Dane!$E$3=2,BQ1578,BT1578))</f>
        <v>0</v>
      </c>
      <c r="AN1578" s="39">
        <f>IF(Dane!$C$9="",0,IFERROR(J1578/R1578,0))</f>
        <v>0</v>
      </c>
      <c r="AO1578" s="39">
        <f>IF(Dane!$C$9="",0,IFERROR(ROUND(J1578-ROUND(J1578*0.0976,2)-ROUND(J1578*0.015,2)-ROUND(J1578*0.0245,2),2)/R1578,0))</f>
        <v>0</v>
      </c>
      <c r="AP1578" s="39">
        <f t="shared" si="369"/>
        <v>0</v>
      </c>
      <c r="AQ1578" s="39">
        <f t="shared" si="370"/>
        <v>0</v>
      </c>
      <c r="AR1578" s="39">
        <f t="shared" si="366"/>
        <v>0</v>
      </c>
      <c r="AS1578" s="39">
        <f>IF(Dane!$C$9="",0,IFERROR(AR1578/R1578,0))</f>
        <v>0</v>
      </c>
      <c r="AT1578" s="39">
        <f t="shared" si="371"/>
        <v>0</v>
      </c>
      <c r="AU1578" s="39">
        <v>0</v>
      </c>
      <c r="AV1578" s="39">
        <f t="shared" si="372"/>
        <v>0</v>
      </c>
      <c r="AW1578" s="39">
        <f>IF(Dane!$C$9="",0,IF(ROUND((N1578+O1578)*AV1578,2)&gt;$AN$1,$AN$1,ROUND((N1578+O1578)*AV1578,2)))</f>
        <v>0</v>
      </c>
      <c r="AX1578" s="39">
        <v>0</v>
      </c>
      <c r="AY1578" s="39">
        <f>IF(Dane!$C$9=2,IFERROR(J1578/W1578,0),IF(Dane!$C$9=3,IFERROR(J1578/W1578,0),0))</f>
        <v>0</v>
      </c>
      <c r="AZ1578" s="39">
        <f>IF(Dane!$C$9=2,IFERROR(ROUND(J1578-ROUND(J1578*0.0976,2)-ROUND(J1578*0.015,2)-ROUND(J1578*0.0245,2),2)/W1578,0),IF(Dane!$C$9=3,IFERROR(ROUND(J1578-ROUND(J1578*0.0976,2)-ROUND(J1578*0.015,2)-ROUND(J1578*0.0245,2),2)/W1578,0),0))</f>
        <v>0</v>
      </c>
      <c r="BA1578" s="39">
        <f t="shared" si="373"/>
        <v>0</v>
      </c>
      <c r="BB1578" s="39">
        <f t="shared" si="374"/>
        <v>0</v>
      </c>
      <c r="BC1578" s="39">
        <f t="shared" si="367"/>
        <v>0</v>
      </c>
      <c r="BD1578" s="39">
        <f>IF(Dane!$C$9=2,IFERROR(BC1578/W1578,0),IF(Dane!$C$9=3,IFERROR(BC1578/W1578,0),0))</f>
        <v>0</v>
      </c>
      <c r="BE1578" s="39">
        <f t="shared" si="375"/>
        <v>0</v>
      </c>
      <c r="BF1578" s="39">
        <v>0</v>
      </c>
      <c r="BG1578" s="39">
        <f t="shared" si="376"/>
        <v>0</v>
      </c>
      <c r="BH1578" s="39">
        <f>IF(Dane!$C$9=2,IF(ROUND((S1578+T1578)*BG1578,2)&gt;$AN$1,$AN$1,ROUND((S1578+T1578)*BG1578,2)),IF(Dane!$C$9=3,IF(ROUND((S1578+T1578)*BG1578,2)&gt;$AN$1,$AN$1,ROUND((S1578+T1578)*BG1578,2)),0))</f>
        <v>0</v>
      </c>
      <c r="BI1578" s="39">
        <v>0</v>
      </c>
      <c r="BJ1578" s="39">
        <f>IF(Dane!$C$9=3,IFERROR(J1578/AB1578,0),0)</f>
        <v>0</v>
      </c>
      <c r="BK1578" s="39">
        <f>IF(Dane!$C$9=3,IFERROR(ROUND(J1578-ROUND(J1578*0.0976,2)-ROUND(J1578*0.015,2)-ROUND(J1578*0.0245,2),2)/AB1578,0),0)</f>
        <v>0</v>
      </c>
      <c r="BL1578" s="39">
        <f t="shared" si="377"/>
        <v>0</v>
      </c>
      <c r="BM1578" s="39">
        <f t="shared" si="378"/>
        <v>0</v>
      </c>
      <c r="BN1578" s="39">
        <f t="shared" si="368"/>
        <v>0</v>
      </c>
      <c r="BO1578" s="39">
        <f>IF(Dane!$C$9=3,IFERROR(BN1578/AB1578,0),0)</f>
        <v>0</v>
      </c>
      <c r="BP1578" s="39">
        <f t="shared" si="379"/>
        <v>0</v>
      </c>
      <c r="BQ1578" s="39">
        <v>0</v>
      </c>
      <c r="BR1578" s="39">
        <f t="shared" si="380"/>
        <v>0</v>
      </c>
      <c r="BS1578" s="39">
        <f>IF(Dane!$C$9=3,IF(ROUND((X1578+Y1578)*BR1578,2)&gt;$AN$1,$AN$1,ROUND((X1578+Y1578)*BR1578,2)),0)</f>
        <v>0</v>
      </c>
      <c r="BT1578" s="39">
        <v>0</v>
      </c>
    </row>
    <row r="1579" spans="1:72">
      <c r="A1579" s="87">
        <v>1570</v>
      </c>
      <c r="B1579" s="1"/>
      <c r="C1579" s="1"/>
      <c r="D1579" s="2"/>
      <c r="E1579" s="3"/>
      <c r="F1579" s="4"/>
      <c r="G1579" s="5"/>
      <c r="H1579" s="5"/>
      <c r="I1579" s="6"/>
      <c r="J1579" s="5"/>
      <c r="K1579" s="5"/>
      <c r="L1579" s="5"/>
      <c r="M1579" s="55"/>
      <c r="N1579" s="8"/>
      <c r="O1579" s="105"/>
      <c r="P1579" s="5"/>
      <c r="Q1579" s="5"/>
      <c r="R1579" s="105">
        <f>Dane!$C$10</f>
        <v>0</v>
      </c>
      <c r="S1579" s="8"/>
      <c r="T1579" s="105"/>
      <c r="U1579" s="5"/>
      <c r="V1579" s="5"/>
      <c r="W1579" s="107">
        <f>Dane!$C$11</f>
        <v>0</v>
      </c>
      <c r="X1579" s="8"/>
      <c r="Y1579" s="105"/>
      <c r="Z1579" s="5"/>
      <c r="AA1579" s="5"/>
      <c r="AB1579" s="110">
        <f>Dane!$C$12</f>
        <v>0</v>
      </c>
      <c r="AC1579" s="108">
        <f>IF(Dane!$E$3=1,AP1579+BA1579+BL1579,IF(Dane!$E$3=2,AT1579+BE1579+BP1579,AW1579+BH1579+BS1579))</f>
        <v>0</v>
      </c>
      <c r="AD1579" s="14">
        <f>IF(Dane!$E$3=1,AQ1579+BB1579+BM1579,IF(Dane!$E$3=2,AU1579+BF1579+BQ1579,AX1579+BI1579+BT1579))</f>
        <v>0</v>
      </c>
      <c r="AE1579" s="14">
        <f>IF((J1579*Dane!$C$9)-AC1579&lt;0,0,(J1579*Dane!$C$9)-AC1579)</f>
        <v>0</v>
      </c>
      <c r="AF1579" s="61">
        <f>IF((K1579*Dane!$C$9)-AD1579&lt;0,0,(K1579*Dane!$C$9)-AD1579)</f>
        <v>0</v>
      </c>
      <c r="AG1579" s="93"/>
      <c r="AH1579" s="84">
        <f>IF(Dane!$E$3=1,AP1579,IF(Dane!$E$3=2,AT1579,AW1579))</f>
        <v>0</v>
      </c>
      <c r="AI1579" s="84">
        <f>IF(Dane!$E$3=1,AQ1579,IF(Dane!$E$3=2,AU1579,AX1579))</f>
        <v>0</v>
      </c>
      <c r="AJ1579" s="84">
        <f>IF(Dane!$E$3=1,BA1579,IF(Dane!$E$3=2,BE1579,BH1579))</f>
        <v>0</v>
      </c>
      <c r="AK1579" s="84">
        <f>IF(Dane!$E$3=1,BB1579,IF(Dane!$E$3=2,BF1579,BI1579))</f>
        <v>0</v>
      </c>
      <c r="AL1579" s="84">
        <f>IF(Dane!$E$3=1,BL1579,IF(Dane!$E$3=2,BP1579,BS1579))</f>
        <v>0</v>
      </c>
      <c r="AM1579" s="84">
        <f>IF(Dane!$E$3=1,BM1579,IF(Dane!$E$3=2,BQ1579,BT1579))</f>
        <v>0</v>
      </c>
      <c r="AN1579" s="39">
        <f>IF(Dane!$C$9="",0,IFERROR(J1579/R1579,0))</f>
        <v>0</v>
      </c>
      <c r="AO1579" s="39">
        <f>IF(Dane!$C$9="",0,IFERROR(ROUND(J1579-ROUND(J1579*0.0976,2)-ROUND(J1579*0.015,2)-ROUND(J1579*0.0245,2),2)/R1579,0))</f>
        <v>0</v>
      </c>
      <c r="AP1579" s="39">
        <f t="shared" si="369"/>
        <v>0</v>
      </c>
      <c r="AQ1579" s="39">
        <f t="shared" si="370"/>
        <v>0</v>
      </c>
      <c r="AR1579" s="39">
        <f t="shared" si="366"/>
        <v>0</v>
      </c>
      <c r="AS1579" s="39">
        <f>IF(Dane!$C$9="",0,IFERROR(AR1579/R1579,0))</f>
        <v>0</v>
      </c>
      <c r="AT1579" s="39">
        <f t="shared" si="371"/>
        <v>0</v>
      </c>
      <c r="AU1579" s="39">
        <v>0</v>
      </c>
      <c r="AV1579" s="39">
        <f t="shared" si="372"/>
        <v>0</v>
      </c>
      <c r="AW1579" s="39">
        <f>IF(Dane!$C$9="",0,IF(ROUND((N1579+O1579)*AV1579,2)&gt;$AN$1,$AN$1,ROUND((N1579+O1579)*AV1579,2)))</f>
        <v>0</v>
      </c>
      <c r="AX1579" s="39">
        <v>0</v>
      </c>
      <c r="AY1579" s="39">
        <f>IF(Dane!$C$9=2,IFERROR(J1579/W1579,0),IF(Dane!$C$9=3,IFERROR(J1579/W1579,0),0))</f>
        <v>0</v>
      </c>
      <c r="AZ1579" s="39">
        <f>IF(Dane!$C$9=2,IFERROR(ROUND(J1579-ROUND(J1579*0.0976,2)-ROUND(J1579*0.015,2)-ROUND(J1579*0.0245,2),2)/W1579,0),IF(Dane!$C$9=3,IFERROR(ROUND(J1579-ROUND(J1579*0.0976,2)-ROUND(J1579*0.015,2)-ROUND(J1579*0.0245,2),2)/W1579,0),0))</f>
        <v>0</v>
      </c>
      <c r="BA1579" s="39">
        <f t="shared" si="373"/>
        <v>0</v>
      </c>
      <c r="BB1579" s="39">
        <f t="shared" si="374"/>
        <v>0</v>
      </c>
      <c r="BC1579" s="39">
        <f t="shared" si="367"/>
        <v>0</v>
      </c>
      <c r="BD1579" s="39">
        <f>IF(Dane!$C$9=2,IFERROR(BC1579/W1579,0),IF(Dane!$C$9=3,IFERROR(BC1579/W1579,0),0))</f>
        <v>0</v>
      </c>
      <c r="BE1579" s="39">
        <f t="shared" si="375"/>
        <v>0</v>
      </c>
      <c r="BF1579" s="39">
        <v>0</v>
      </c>
      <c r="BG1579" s="39">
        <f t="shared" si="376"/>
        <v>0</v>
      </c>
      <c r="BH1579" s="39">
        <f>IF(Dane!$C$9=2,IF(ROUND((S1579+T1579)*BG1579,2)&gt;$AN$1,$AN$1,ROUND((S1579+T1579)*BG1579,2)),IF(Dane!$C$9=3,IF(ROUND((S1579+T1579)*BG1579,2)&gt;$AN$1,$AN$1,ROUND((S1579+T1579)*BG1579,2)),0))</f>
        <v>0</v>
      </c>
      <c r="BI1579" s="39">
        <v>0</v>
      </c>
      <c r="BJ1579" s="39">
        <f>IF(Dane!$C$9=3,IFERROR(J1579/AB1579,0),0)</f>
        <v>0</v>
      </c>
      <c r="BK1579" s="39">
        <f>IF(Dane!$C$9=3,IFERROR(ROUND(J1579-ROUND(J1579*0.0976,2)-ROUND(J1579*0.015,2)-ROUND(J1579*0.0245,2),2)/AB1579,0),0)</f>
        <v>0</v>
      </c>
      <c r="BL1579" s="39">
        <f t="shared" si="377"/>
        <v>0</v>
      </c>
      <c r="BM1579" s="39">
        <f t="shared" si="378"/>
        <v>0</v>
      </c>
      <c r="BN1579" s="39">
        <f t="shared" si="368"/>
        <v>0</v>
      </c>
      <c r="BO1579" s="39">
        <f>IF(Dane!$C$9=3,IFERROR(BN1579/AB1579,0),0)</f>
        <v>0</v>
      </c>
      <c r="BP1579" s="39">
        <f t="shared" si="379"/>
        <v>0</v>
      </c>
      <c r="BQ1579" s="39">
        <v>0</v>
      </c>
      <c r="BR1579" s="39">
        <f t="shared" si="380"/>
        <v>0</v>
      </c>
      <c r="BS1579" s="39">
        <f>IF(Dane!$C$9=3,IF(ROUND((X1579+Y1579)*BR1579,2)&gt;$AN$1,$AN$1,ROUND((X1579+Y1579)*BR1579,2)),0)</f>
        <v>0</v>
      </c>
      <c r="BT1579" s="39">
        <v>0</v>
      </c>
    </row>
    <row r="1580" spans="1:72">
      <c r="A1580" s="87">
        <v>1571</v>
      </c>
      <c r="B1580" s="1"/>
      <c r="C1580" s="1"/>
      <c r="D1580" s="2"/>
      <c r="E1580" s="3"/>
      <c r="F1580" s="4"/>
      <c r="G1580" s="5"/>
      <c r="H1580" s="5"/>
      <c r="I1580" s="6"/>
      <c r="J1580" s="5"/>
      <c r="K1580" s="5"/>
      <c r="L1580" s="5"/>
      <c r="M1580" s="55"/>
      <c r="N1580" s="8"/>
      <c r="O1580" s="105"/>
      <c r="P1580" s="5"/>
      <c r="Q1580" s="5"/>
      <c r="R1580" s="105">
        <f>Dane!$C$10</f>
        <v>0</v>
      </c>
      <c r="S1580" s="8"/>
      <c r="T1580" s="105"/>
      <c r="U1580" s="5"/>
      <c r="V1580" s="5"/>
      <c r="W1580" s="107">
        <f>Dane!$C$11</f>
        <v>0</v>
      </c>
      <c r="X1580" s="8"/>
      <c r="Y1580" s="105"/>
      <c r="Z1580" s="5"/>
      <c r="AA1580" s="5"/>
      <c r="AB1580" s="110">
        <f>Dane!$C$12</f>
        <v>0</v>
      </c>
      <c r="AC1580" s="108">
        <f>IF(Dane!$E$3=1,AP1580+BA1580+BL1580,IF(Dane!$E$3=2,AT1580+BE1580+BP1580,AW1580+BH1580+BS1580))</f>
        <v>0</v>
      </c>
      <c r="AD1580" s="14">
        <f>IF(Dane!$E$3=1,AQ1580+BB1580+BM1580,IF(Dane!$E$3=2,AU1580+BF1580+BQ1580,AX1580+BI1580+BT1580))</f>
        <v>0</v>
      </c>
      <c r="AE1580" s="14">
        <f>IF((J1580*Dane!$C$9)-AC1580&lt;0,0,(J1580*Dane!$C$9)-AC1580)</f>
        <v>0</v>
      </c>
      <c r="AF1580" s="61">
        <f>IF((K1580*Dane!$C$9)-AD1580&lt;0,0,(K1580*Dane!$C$9)-AD1580)</f>
        <v>0</v>
      </c>
      <c r="AG1580" s="93"/>
      <c r="AH1580" s="84">
        <f>IF(Dane!$E$3=1,AP1580,IF(Dane!$E$3=2,AT1580,AW1580))</f>
        <v>0</v>
      </c>
      <c r="AI1580" s="84">
        <f>IF(Dane!$E$3=1,AQ1580,IF(Dane!$E$3=2,AU1580,AX1580))</f>
        <v>0</v>
      </c>
      <c r="AJ1580" s="84">
        <f>IF(Dane!$E$3=1,BA1580,IF(Dane!$E$3=2,BE1580,BH1580))</f>
        <v>0</v>
      </c>
      <c r="AK1580" s="84">
        <f>IF(Dane!$E$3=1,BB1580,IF(Dane!$E$3=2,BF1580,BI1580))</f>
        <v>0</v>
      </c>
      <c r="AL1580" s="84">
        <f>IF(Dane!$E$3=1,BL1580,IF(Dane!$E$3=2,BP1580,BS1580))</f>
        <v>0</v>
      </c>
      <c r="AM1580" s="84">
        <f>IF(Dane!$E$3=1,BM1580,IF(Dane!$E$3=2,BQ1580,BT1580))</f>
        <v>0</v>
      </c>
      <c r="AN1580" s="39">
        <f>IF(Dane!$C$9="",0,IFERROR(J1580/R1580,0))</f>
        <v>0</v>
      </c>
      <c r="AO1580" s="39">
        <f>IF(Dane!$C$9="",0,IFERROR(ROUND(J1580-ROUND(J1580*0.0976,2)-ROUND(J1580*0.015,2)-ROUND(J1580*0.0245,2),2)/R1580,0))</f>
        <v>0</v>
      </c>
      <c r="AP1580" s="39">
        <f t="shared" si="369"/>
        <v>0</v>
      </c>
      <c r="AQ1580" s="39">
        <f t="shared" si="370"/>
        <v>0</v>
      </c>
      <c r="AR1580" s="39">
        <f t="shared" si="366"/>
        <v>0</v>
      </c>
      <c r="AS1580" s="39">
        <f>IF(Dane!$C$9="",0,IFERROR(AR1580/R1580,0))</f>
        <v>0</v>
      </c>
      <c r="AT1580" s="39">
        <f t="shared" si="371"/>
        <v>0</v>
      </c>
      <c r="AU1580" s="39">
        <v>0</v>
      </c>
      <c r="AV1580" s="39">
        <f t="shared" si="372"/>
        <v>0</v>
      </c>
      <c r="AW1580" s="39">
        <f>IF(Dane!$C$9="",0,IF(ROUND((N1580+O1580)*AV1580,2)&gt;$AN$1,$AN$1,ROUND((N1580+O1580)*AV1580,2)))</f>
        <v>0</v>
      </c>
      <c r="AX1580" s="39">
        <v>0</v>
      </c>
      <c r="AY1580" s="39">
        <f>IF(Dane!$C$9=2,IFERROR(J1580/W1580,0),IF(Dane!$C$9=3,IFERROR(J1580/W1580,0),0))</f>
        <v>0</v>
      </c>
      <c r="AZ1580" s="39">
        <f>IF(Dane!$C$9=2,IFERROR(ROUND(J1580-ROUND(J1580*0.0976,2)-ROUND(J1580*0.015,2)-ROUND(J1580*0.0245,2),2)/W1580,0),IF(Dane!$C$9=3,IFERROR(ROUND(J1580-ROUND(J1580*0.0976,2)-ROUND(J1580*0.015,2)-ROUND(J1580*0.0245,2),2)/W1580,0),0))</f>
        <v>0</v>
      </c>
      <c r="BA1580" s="39">
        <f t="shared" si="373"/>
        <v>0</v>
      </c>
      <c r="BB1580" s="39">
        <f t="shared" si="374"/>
        <v>0</v>
      </c>
      <c r="BC1580" s="39">
        <f t="shared" si="367"/>
        <v>0</v>
      </c>
      <c r="BD1580" s="39">
        <f>IF(Dane!$C$9=2,IFERROR(BC1580/W1580,0),IF(Dane!$C$9=3,IFERROR(BC1580/W1580,0),0))</f>
        <v>0</v>
      </c>
      <c r="BE1580" s="39">
        <f t="shared" si="375"/>
        <v>0</v>
      </c>
      <c r="BF1580" s="39">
        <v>0</v>
      </c>
      <c r="BG1580" s="39">
        <f t="shared" si="376"/>
        <v>0</v>
      </c>
      <c r="BH1580" s="39">
        <f>IF(Dane!$C$9=2,IF(ROUND((S1580+T1580)*BG1580,2)&gt;$AN$1,$AN$1,ROUND((S1580+T1580)*BG1580,2)),IF(Dane!$C$9=3,IF(ROUND((S1580+T1580)*BG1580,2)&gt;$AN$1,$AN$1,ROUND((S1580+T1580)*BG1580,2)),0))</f>
        <v>0</v>
      </c>
      <c r="BI1580" s="39">
        <v>0</v>
      </c>
      <c r="BJ1580" s="39">
        <f>IF(Dane!$C$9=3,IFERROR(J1580/AB1580,0),0)</f>
        <v>0</v>
      </c>
      <c r="BK1580" s="39">
        <f>IF(Dane!$C$9=3,IFERROR(ROUND(J1580-ROUND(J1580*0.0976,2)-ROUND(J1580*0.015,2)-ROUND(J1580*0.0245,2),2)/AB1580,0),0)</f>
        <v>0</v>
      </c>
      <c r="BL1580" s="39">
        <f t="shared" si="377"/>
        <v>0</v>
      </c>
      <c r="BM1580" s="39">
        <f t="shared" si="378"/>
        <v>0</v>
      </c>
      <c r="BN1580" s="39">
        <f t="shared" si="368"/>
        <v>0</v>
      </c>
      <c r="BO1580" s="39">
        <f>IF(Dane!$C$9=3,IFERROR(BN1580/AB1580,0),0)</f>
        <v>0</v>
      </c>
      <c r="BP1580" s="39">
        <f t="shared" si="379"/>
        <v>0</v>
      </c>
      <c r="BQ1580" s="39">
        <v>0</v>
      </c>
      <c r="BR1580" s="39">
        <f t="shared" si="380"/>
        <v>0</v>
      </c>
      <c r="BS1580" s="39">
        <f>IF(Dane!$C$9=3,IF(ROUND((X1580+Y1580)*BR1580,2)&gt;$AN$1,$AN$1,ROUND((X1580+Y1580)*BR1580,2)),0)</f>
        <v>0</v>
      </c>
      <c r="BT1580" s="39">
        <v>0</v>
      </c>
    </row>
    <row r="1581" spans="1:72">
      <c r="A1581" s="87">
        <v>1572</v>
      </c>
      <c r="B1581" s="1"/>
      <c r="C1581" s="1"/>
      <c r="D1581" s="2"/>
      <c r="E1581" s="3"/>
      <c r="F1581" s="4"/>
      <c r="G1581" s="5"/>
      <c r="H1581" s="5"/>
      <c r="I1581" s="6"/>
      <c r="J1581" s="5"/>
      <c r="K1581" s="5"/>
      <c r="L1581" s="5"/>
      <c r="M1581" s="55"/>
      <c r="N1581" s="8"/>
      <c r="O1581" s="105"/>
      <c r="P1581" s="5"/>
      <c r="Q1581" s="5"/>
      <c r="R1581" s="105">
        <f>Dane!$C$10</f>
        <v>0</v>
      </c>
      <c r="S1581" s="8"/>
      <c r="T1581" s="105"/>
      <c r="U1581" s="5"/>
      <c r="V1581" s="5"/>
      <c r="W1581" s="107">
        <f>Dane!$C$11</f>
        <v>0</v>
      </c>
      <c r="X1581" s="8"/>
      <c r="Y1581" s="105"/>
      <c r="Z1581" s="5"/>
      <c r="AA1581" s="5"/>
      <c r="AB1581" s="110">
        <f>Dane!$C$12</f>
        <v>0</v>
      </c>
      <c r="AC1581" s="108">
        <f>IF(Dane!$E$3=1,AP1581+BA1581+BL1581,IF(Dane!$E$3=2,AT1581+BE1581+BP1581,AW1581+BH1581+BS1581))</f>
        <v>0</v>
      </c>
      <c r="AD1581" s="14">
        <f>IF(Dane!$E$3=1,AQ1581+BB1581+BM1581,IF(Dane!$E$3=2,AU1581+BF1581+BQ1581,AX1581+BI1581+BT1581))</f>
        <v>0</v>
      </c>
      <c r="AE1581" s="14">
        <f>IF((J1581*Dane!$C$9)-AC1581&lt;0,0,(J1581*Dane!$C$9)-AC1581)</f>
        <v>0</v>
      </c>
      <c r="AF1581" s="61">
        <f>IF((K1581*Dane!$C$9)-AD1581&lt;0,0,(K1581*Dane!$C$9)-AD1581)</f>
        <v>0</v>
      </c>
      <c r="AG1581" s="93"/>
      <c r="AH1581" s="84">
        <f>IF(Dane!$E$3=1,AP1581,IF(Dane!$E$3=2,AT1581,AW1581))</f>
        <v>0</v>
      </c>
      <c r="AI1581" s="84">
        <f>IF(Dane!$E$3=1,AQ1581,IF(Dane!$E$3=2,AU1581,AX1581))</f>
        <v>0</v>
      </c>
      <c r="AJ1581" s="84">
        <f>IF(Dane!$E$3=1,BA1581,IF(Dane!$E$3=2,BE1581,BH1581))</f>
        <v>0</v>
      </c>
      <c r="AK1581" s="84">
        <f>IF(Dane!$E$3=1,BB1581,IF(Dane!$E$3=2,BF1581,BI1581))</f>
        <v>0</v>
      </c>
      <c r="AL1581" s="84">
        <f>IF(Dane!$E$3=1,BL1581,IF(Dane!$E$3=2,BP1581,BS1581))</f>
        <v>0</v>
      </c>
      <c r="AM1581" s="84">
        <f>IF(Dane!$E$3=1,BM1581,IF(Dane!$E$3=2,BQ1581,BT1581))</f>
        <v>0</v>
      </c>
      <c r="AN1581" s="39">
        <f>IF(Dane!$C$9="",0,IFERROR(J1581/R1581,0))</f>
        <v>0</v>
      </c>
      <c r="AO1581" s="39">
        <f>IF(Dane!$C$9="",0,IFERROR(ROUND(J1581-ROUND(J1581*0.0976,2)-ROUND(J1581*0.015,2)-ROUND(J1581*0.0245,2),2)/R1581,0))</f>
        <v>0</v>
      </c>
      <c r="AP1581" s="39">
        <f t="shared" si="369"/>
        <v>0</v>
      </c>
      <c r="AQ1581" s="39">
        <f t="shared" si="370"/>
        <v>0</v>
      </c>
      <c r="AR1581" s="39">
        <f t="shared" si="366"/>
        <v>0</v>
      </c>
      <c r="AS1581" s="39">
        <f>IF(Dane!$C$9="",0,IFERROR(AR1581/R1581,0))</f>
        <v>0</v>
      </c>
      <c r="AT1581" s="39">
        <f t="shared" si="371"/>
        <v>0</v>
      </c>
      <c r="AU1581" s="39">
        <v>0</v>
      </c>
      <c r="AV1581" s="39">
        <f t="shared" si="372"/>
        <v>0</v>
      </c>
      <c r="AW1581" s="39">
        <f>IF(Dane!$C$9="",0,IF(ROUND((N1581+O1581)*AV1581,2)&gt;$AN$1,$AN$1,ROUND((N1581+O1581)*AV1581,2)))</f>
        <v>0</v>
      </c>
      <c r="AX1581" s="39">
        <v>0</v>
      </c>
      <c r="AY1581" s="39">
        <f>IF(Dane!$C$9=2,IFERROR(J1581/W1581,0),IF(Dane!$C$9=3,IFERROR(J1581/W1581,0),0))</f>
        <v>0</v>
      </c>
      <c r="AZ1581" s="39">
        <f>IF(Dane!$C$9=2,IFERROR(ROUND(J1581-ROUND(J1581*0.0976,2)-ROUND(J1581*0.015,2)-ROUND(J1581*0.0245,2),2)/W1581,0),IF(Dane!$C$9=3,IFERROR(ROUND(J1581-ROUND(J1581*0.0976,2)-ROUND(J1581*0.015,2)-ROUND(J1581*0.0245,2),2)/W1581,0),0))</f>
        <v>0</v>
      </c>
      <c r="BA1581" s="39">
        <f t="shared" si="373"/>
        <v>0</v>
      </c>
      <c r="BB1581" s="39">
        <f t="shared" si="374"/>
        <v>0</v>
      </c>
      <c r="BC1581" s="39">
        <f t="shared" si="367"/>
        <v>0</v>
      </c>
      <c r="BD1581" s="39">
        <f>IF(Dane!$C$9=2,IFERROR(BC1581/W1581,0),IF(Dane!$C$9=3,IFERROR(BC1581/W1581,0),0))</f>
        <v>0</v>
      </c>
      <c r="BE1581" s="39">
        <f t="shared" si="375"/>
        <v>0</v>
      </c>
      <c r="BF1581" s="39">
        <v>0</v>
      </c>
      <c r="BG1581" s="39">
        <f t="shared" si="376"/>
        <v>0</v>
      </c>
      <c r="BH1581" s="39">
        <f>IF(Dane!$C$9=2,IF(ROUND((S1581+T1581)*BG1581,2)&gt;$AN$1,$AN$1,ROUND((S1581+T1581)*BG1581,2)),IF(Dane!$C$9=3,IF(ROUND((S1581+T1581)*BG1581,2)&gt;$AN$1,$AN$1,ROUND((S1581+T1581)*BG1581,2)),0))</f>
        <v>0</v>
      </c>
      <c r="BI1581" s="39">
        <v>0</v>
      </c>
      <c r="BJ1581" s="39">
        <f>IF(Dane!$C$9=3,IFERROR(J1581/AB1581,0),0)</f>
        <v>0</v>
      </c>
      <c r="BK1581" s="39">
        <f>IF(Dane!$C$9=3,IFERROR(ROUND(J1581-ROUND(J1581*0.0976,2)-ROUND(J1581*0.015,2)-ROUND(J1581*0.0245,2),2)/AB1581,0),0)</f>
        <v>0</v>
      </c>
      <c r="BL1581" s="39">
        <f t="shared" si="377"/>
        <v>0</v>
      </c>
      <c r="BM1581" s="39">
        <f t="shared" si="378"/>
        <v>0</v>
      </c>
      <c r="BN1581" s="39">
        <f t="shared" si="368"/>
        <v>0</v>
      </c>
      <c r="BO1581" s="39">
        <f>IF(Dane!$C$9=3,IFERROR(BN1581/AB1581,0),0)</f>
        <v>0</v>
      </c>
      <c r="BP1581" s="39">
        <f t="shared" si="379"/>
        <v>0</v>
      </c>
      <c r="BQ1581" s="39">
        <v>0</v>
      </c>
      <c r="BR1581" s="39">
        <f t="shared" si="380"/>
        <v>0</v>
      </c>
      <c r="BS1581" s="39">
        <f>IF(Dane!$C$9=3,IF(ROUND((X1581+Y1581)*BR1581,2)&gt;$AN$1,$AN$1,ROUND((X1581+Y1581)*BR1581,2)),0)</f>
        <v>0</v>
      </c>
      <c r="BT1581" s="39">
        <v>0</v>
      </c>
    </row>
    <row r="1582" spans="1:72">
      <c r="A1582" s="87">
        <v>1573</v>
      </c>
      <c r="B1582" s="1"/>
      <c r="C1582" s="1"/>
      <c r="D1582" s="2"/>
      <c r="E1582" s="3"/>
      <c r="F1582" s="4"/>
      <c r="G1582" s="5"/>
      <c r="H1582" s="5"/>
      <c r="I1582" s="6"/>
      <c r="J1582" s="5"/>
      <c r="K1582" s="5"/>
      <c r="L1582" s="5"/>
      <c r="M1582" s="55"/>
      <c r="N1582" s="8"/>
      <c r="O1582" s="105"/>
      <c r="P1582" s="5"/>
      <c r="Q1582" s="5"/>
      <c r="R1582" s="105">
        <f>Dane!$C$10</f>
        <v>0</v>
      </c>
      <c r="S1582" s="8"/>
      <c r="T1582" s="105"/>
      <c r="U1582" s="5"/>
      <c r="V1582" s="5"/>
      <c r="W1582" s="107">
        <f>Dane!$C$11</f>
        <v>0</v>
      </c>
      <c r="X1582" s="8"/>
      <c r="Y1582" s="105"/>
      <c r="Z1582" s="5"/>
      <c r="AA1582" s="5"/>
      <c r="AB1582" s="110">
        <f>Dane!$C$12</f>
        <v>0</v>
      </c>
      <c r="AC1582" s="108">
        <f>IF(Dane!$E$3=1,AP1582+BA1582+BL1582,IF(Dane!$E$3=2,AT1582+BE1582+BP1582,AW1582+BH1582+BS1582))</f>
        <v>0</v>
      </c>
      <c r="AD1582" s="14">
        <f>IF(Dane!$E$3=1,AQ1582+BB1582+BM1582,IF(Dane!$E$3=2,AU1582+BF1582+BQ1582,AX1582+BI1582+BT1582))</f>
        <v>0</v>
      </c>
      <c r="AE1582" s="14">
        <f>IF((J1582*Dane!$C$9)-AC1582&lt;0,0,(J1582*Dane!$C$9)-AC1582)</f>
        <v>0</v>
      </c>
      <c r="AF1582" s="61">
        <f>IF((K1582*Dane!$C$9)-AD1582&lt;0,0,(K1582*Dane!$C$9)-AD1582)</f>
        <v>0</v>
      </c>
      <c r="AG1582" s="93"/>
      <c r="AH1582" s="84">
        <f>IF(Dane!$E$3=1,AP1582,IF(Dane!$E$3=2,AT1582,AW1582))</f>
        <v>0</v>
      </c>
      <c r="AI1582" s="84">
        <f>IF(Dane!$E$3=1,AQ1582,IF(Dane!$E$3=2,AU1582,AX1582))</f>
        <v>0</v>
      </c>
      <c r="AJ1582" s="84">
        <f>IF(Dane!$E$3=1,BA1582,IF(Dane!$E$3=2,BE1582,BH1582))</f>
        <v>0</v>
      </c>
      <c r="AK1582" s="84">
        <f>IF(Dane!$E$3=1,BB1582,IF(Dane!$E$3=2,BF1582,BI1582))</f>
        <v>0</v>
      </c>
      <c r="AL1582" s="84">
        <f>IF(Dane!$E$3=1,BL1582,IF(Dane!$E$3=2,BP1582,BS1582))</f>
        <v>0</v>
      </c>
      <c r="AM1582" s="84">
        <f>IF(Dane!$E$3=1,BM1582,IF(Dane!$E$3=2,BQ1582,BT1582))</f>
        <v>0</v>
      </c>
      <c r="AN1582" s="39">
        <f>IF(Dane!$C$9="",0,IFERROR(J1582/R1582,0))</f>
        <v>0</v>
      </c>
      <c r="AO1582" s="39">
        <f>IF(Dane!$C$9="",0,IFERROR(ROUND(J1582-ROUND(J1582*0.0976,2)-ROUND(J1582*0.015,2)-ROUND(J1582*0.0245,2),2)/R1582,0))</f>
        <v>0</v>
      </c>
      <c r="AP1582" s="39">
        <f t="shared" si="369"/>
        <v>0</v>
      </c>
      <c r="AQ1582" s="39">
        <f t="shared" si="370"/>
        <v>0</v>
      </c>
      <c r="AR1582" s="39">
        <f t="shared" si="366"/>
        <v>0</v>
      </c>
      <c r="AS1582" s="39">
        <f>IF(Dane!$C$9="",0,IFERROR(AR1582/R1582,0))</f>
        <v>0</v>
      </c>
      <c r="AT1582" s="39">
        <f t="shared" si="371"/>
        <v>0</v>
      </c>
      <c r="AU1582" s="39">
        <v>0</v>
      </c>
      <c r="AV1582" s="39">
        <f t="shared" si="372"/>
        <v>0</v>
      </c>
      <c r="AW1582" s="39">
        <f>IF(Dane!$C$9="",0,IF(ROUND((N1582+O1582)*AV1582,2)&gt;$AN$1,$AN$1,ROUND((N1582+O1582)*AV1582,2)))</f>
        <v>0</v>
      </c>
      <c r="AX1582" s="39">
        <v>0</v>
      </c>
      <c r="AY1582" s="39">
        <f>IF(Dane!$C$9=2,IFERROR(J1582/W1582,0),IF(Dane!$C$9=3,IFERROR(J1582/W1582,0),0))</f>
        <v>0</v>
      </c>
      <c r="AZ1582" s="39">
        <f>IF(Dane!$C$9=2,IFERROR(ROUND(J1582-ROUND(J1582*0.0976,2)-ROUND(J1582*0.015,2)-ROUND(J1582*0.0245,2),2)/W1582,0),IF(Dane!$C$9=3,IFERROR(ROUND(J1582-ROUND(J1582*0.0976,2)-ROUND(J1582*0.015,2)-ROUND(J1582*0.0245,2),2)/W1582,0),0))</f>
        <v>0</v>
      </c>
      <c r="BA1582" s="39">
        <f t="shared" si="373"/>
        <v>0</v>
      </c>
      <c r="BB1582" s="39">
        <f t="shared" si="374"/>
        <v>0</v>
      </c>
      <c r="BC1582" s="39">
        <f t="shared" si="367"/>
        <v>0</v>
      </c>
      <c r="BD1582" s="39">
        <f>IF(Dane!$C$9=2,IFERROR(BC1582/W1582,0),IF(Dane!$C$9=3,IFERROR(BC1582/W1582,0),0))</f>
        <v>0</v>
      </c>
      <c r="BE1582" s="39">
        <f t="shared" si="375"/>
        <v>0</v>
      </c>
      <c r="BF1582" s="39">
        <v>0</v>
      </c>
      <c r="BG1582" s="39">
        <f t="shared" si="376"/>
        <v>0</v>
      </c>
      <c r="BH1582" s="39">
        <f>IF(Dane!$C$9=2,IF(ROUND((S1582+T1582)*BG1582,2)&gt;$AN$1,$AN$1,ROUND((S1582+T1582)*BG1582,2)),IF(Dane!$C$9=3,IF(ROUND((S1582+T1582)*BG1582,2)&gt;$AN$1,$AN$1,ROUND((S1582+T1582)*BG1582,2)),0))</f>
        <v>0</v>
      </c>
      <c r="BI1582" s="39">
        <v>0</v>
      </c>
      <c r="BJ1582" s="39">
        <f>IF(Dane!$C$9=3,IFERROR(J1582/AB1582,0),0)</f>
        <v>0</v>
      </c>
      <c r="BK1582" s="39">
        <f>IF(Dane!$C$9=3,IFERROR(ROUND(J1582-ROUND(J1582*0.0976,2)-ROUND(J1582*0.015,2)-ROUND(J1582*0.0245,2),2)/AB1582,0),0)</f>
        <v>0</v>
      </c>
      <c r="BL1582" s="39">
        <f t="shared" si="377"/>
        <v>0</v>
      </c>
      <c r="BM1582" s="39">
        <f t="shared" si="378"/>
        <v>0</v>
      </c>
      <c r="BN1582" s="39">
        <f t="shared" si="368"/>
        <v>0</v>
      </c>
      <c r="BO1582" s="39">
        <f>IF(Dane!$C$9=3,IFERROR(BN1582/AB1582,0),0)</f>
        <v>0</v>
      </c>
      <c r="BP1582" s="39">
        <f t="shared" si="379"/>
        <v>0</v>
      </c>
      <c r="BQ1582" s="39">
        <v>0</v>
      </c>
      <c r="BR1582" s="39">
        <f t="shared" si="380"/>
        <v>0</v>
      </c>
      <c r="BS1582" s="39">
        <f>IF(Dane!$C$9=3,IF(ROUND((X1582+Y1582)*BR1582,2)&gt;$AN$1,$AN$1,ROUND((X1582+Y1582)*BR1582,2)),0)</f>
        <v>0</v>
      </c>
      <c r="BT1582" s="39">
        <v>0</v>
      </c>
    </row>
    <row r="1583" spans="1:72">
      <c r="A1583" s="87">
        <v>1574</v>
      </c>
      <c r="B1583" s="1"/>
      <c r="C1583" s="1"/>
      <c r="D1583" s="2"/>
      <c r="E1583" s="3"/>
      <c r="F1583" s="4"/>
      <c r="G1583" s="5"/>
      <c r="H1583" s="5"/>
      <c r="I1583" s="6"/>
      <c r="J1583" s="5"/>
      <c r="K1583" s="5"/>
      <c r="L1583" s="5"/>
      <c r="M1583" s="55"/>
      <c r="N1583" s="8"/>
      <c r="O1583" s="105"/>
      <c r="P1583" s="5"/>
      <c r="Q1583" s="5"/>
      <c r="R1583" s="105">
        <f>Dane!$C$10</f>
        <v>0</v>
      </c>
      <c r="S1583" s="8"/>
      <c r="T1583" s="105"/>
      <c r="U1583" s="5"/>
      <c r="V1583" s="5"/>
      <c r="W1583" s="107">
        <f>Dane!$C$11</f>
        <v>0</v>
      </c>
      <c r="X1583" s="8"/>
      <c r="Y1583" s="105"/>
      <c r="Z1583" s="5"/>
      <c r="AA1583" s="5"/>
      <c r="AB1583" s="110">
        <f>Dane!$C$12</f>
        <v>0</v>
      </c>
      <c r="AC1583" s="108">
        <f>IF(Dane!$E$3=1,AP1583+BA1583+BL1583,IF(Dane!$E$3=2,AT1583+BE1583+BP1583,AW1583+BH1583+BS1583))</f>
        <v>0</v>
      </c>
      <c r="AD1583" s="14">
        <f>IF(Dane!$E$3=1,AQ1583+BB1583+BM1583,IF(Dane!$E$3=2,AU1583+BF1583+BQ1583,AX1583+BI1583+BT1583))</f>
        <v>0</v>
      </c>
      <c r="AE1583" s="14">
        <f>IF((J1583*Dane!$C$9)-AC1583&lt;0,0,(J1583*Dane!$C$9)-AC1583)</f>
        <v>0</v>
      </c>
      <c r="AF1583" s="61">
        <f>IF((K1583*Dane!$C$9)-AD1583&lt;0,0,(K1583*Dane!$C$9)-AD1583)</f>
        <v>0</v>
      </c>
      <c r="AG1583" s="93"/>
      <c r="AH1583" s="84">
        <f>IF(Dane!$E$3=1,AP1583,IF(Dane!$E$3=2,AT1583,AW1583))</f>
        <v>0</v>
      </c>
      <c r="AI1583" s="84">
        <f>IF(Dane!$E$3=1,AQ1583,IF(Dane!$E$3=2,AU1583,AX1583))</f>
        <v>0</v>
      </c>
      <c r="AJ1583" s="84">
        <f>IF(Dane!$E$3=1,BA1583,IF(Dane!$E$3=2,BE1583,BH1583))</f>
        <v>0</v>
      </c>
      <c r="AK1583" s="84">
        <f>IF(Dane!$E$3=1,BB1583,IF(Dane!$E$3=2,BF1583,BI1583))</f>
        <v>0</v>
      </c>
      <c r="AL1583" s="84">
        <f>IF(Dane!$E$3=1,BL1583,IF(Dane!$E$3=2,BP1583,BS1583))</f>
        <v>0</v>
      </c>
      <c r="AM1583" s="84">
        <f>IF(Dane!$E$3=1,BM1583,IF(Dane!$E$3=2,BQ1583,BT1583))</f>
        <v>0</v>
      </c>
      <c r="AN1583" s="39">
        <f>IF(Dane!$C$9="",0,IFERROR(J1583/R1583,0))</f>
        <v>0</v>
      </c>
      <c r="AO1583" s="39">
        <f>IF(Dane!$C$9="",0,IFERROR(ROUND(J1583-ROUND(J1583*0.0976,2)-ROUND(J1583*0.015,2)-ROUND(J1583*0.0245,2),2)/R1583,0))</f>
        <v>0</v>
      </c>
      <c r="AP1583" s="39">
        <f t="shared" si="369"/>
        <v>0</v>
      </c>
      <c r="AQ1583" s="39">
        <f t="shared" si="370"/>
        <v>0</v>
      </c>
      <c r="AR1583" s="39">
        <f t="shared" si="366"/>
        <v>0</v>
      </c>
      <c r="AS1583" s="39">
        <f>IF(Dane!$C$9="",0,IFERROR(AR1583/R1583,0))</f>
        <v>0</v>
      </c>
      <c r="AT1583" s="39">
        <f t="shared" si="371"/>
        <v>0</v>
      </c>
      <c r="AU1583" s="39">
        <v>0</v>
      </c>
      <c r="AV1583" s="39">
        <f t="shared" si="372"/>
        <v>0</v>
      </c>
      <c r="AW1583" s="39">
        <f>IF(Dane!$C$9="",0,IF(ROUND((N1583+O1583)*AV1583,2)&gt;$AN$1,$AN$1,ROUND((N1583+O1583)*AV1583,2)))</f>
        <v>0</v>
      </c>
      <c r="AX1583" s="39">
        <v>0</v>
      </c>
      <c r="AY1583" s="39">
        <f>IF(Dane!$C$9=2,IFERROR(J1583/W1583,0),IF(Dane!$C$9=3,IFERROR(J1583/W1583,0),0))</f>
        <v>0</v>
      </c>
      <c r="AZ1583" s="39">
        <f>IF(Dane!$C$9=2,IFERROR(ROUND(J1583-ROUND(J1583*0.0976,2)-ROUND(J1583*0.015,2)-ROUND(J1583*0.0245,2),2)/W1583,0),IF(Dane!$C$9=3,IFERROR(ROUND(J1583-ROUND(J1583*0.0976,2)-ROUND(J1583*0.015,2)-ROUND(J1583*0.0245,2),2)/W1583,0),0))</f>
        <v>0</v>
      </c>
      <c r="BA1583" s="39">
        <f t="shared" si="373"/>
        <v>0</v>
      </c>
      <c r="BB1583" s="39">
        <f t="shared" si="374"/>
        <v>0</v>
      </c>
      <c r="BC1583" s="39">
        <f t="shared" si="367"/>
        <v>0</v>
      </c>
      <c r="BD1583" s="39">
        <f>IF(Dane!$C$9=2,IFERROR(BC1583/W1583,0),IF(Dane!$C$9=3,IFERROR(BC1583/W1583,0),0))</f>
        <v>0</v>
      </c>
      <c r="BE1583" s="39">
        <f t="shared" si="375"/>
        <v>0</v>
      </c>
      <c r="BF1583" s="39">
        <v>0</v>
      </c>
      <c r="BG1583" s="39">
        <f t="shared" si="376"/>
        <v>0</v>
      </c>
      <c r="BH1583" s="39">
        <f>IF(Dane!$C$9=2,IF(ROUND((S1583+T1583)*BG1583,2)&gt;$AN$1,$AN$1,ROUND((S1583+T1583)*BG1583,2)),IF(Dane!$C$9=3,IF(ROUND((S1583+T1583)*BG1583,2)&gt;$AN$1,$AN$1,ROUND((S1583+T1583)*BG1583,2)),0))</f>
        <v>0</v>
      </c>
      <c r="BI1583" s="39">
        <v>0</v>
      </c>
      <c r="BJ1583" s="39">
        <f>IF(Dane!$C$9=3,IFERROR(J1583/AB1583,0),0)</f>
        <v>0</v>
      </c>
      <c r="BK1583" s="39">
        <f>IF(Dane!$C$9=3,IFERROR(ROUND(J1583-ROUND(J1583*0.0976,2)-ROUND(J1583*0.015,2)-ROUND(J1583*0.0245,2),2)/AB1583,0),0)</f>
        <v>0</v>
      </c>
      <c r="BL1583" s="39">
        <f t="shared" si="377"/>
        <v>0</v>
      </c>
      <c r="BM1583" s="39">
        <f t="shared" si="378"/>
        <v>0</v>
      </c>
      <c r="BN1583" s="39">
        <f t="shared" si="368"/>
        <v>0</v>
      </c>
      <c r="BO1583" s="39">
        <f>IF(Dane!$C$9=3,IFERROR(BN1583/AB1583,0),0)</f>
        <v>0</v>
      </c>
      <c r="BP1583" s="39">
        <f t="shared" si="379"/>
        <v>0</v>
      </c>
      <c r="BQ1583" s="39">
        <v>0</v>
      </c>
      <c r="BR1583" s="39">
        <f t="shared" si="380"/>
        <v>0</v>
      </c>
      <c r="BS1583" s="39">
        <f>IF(Dane!$C$9=3,IF(ROUND((X1583+Y1583)*BR1583,2)&gt;$AN$1,$AN$1,ROUND((X1583+Y1583)*BR1583,2)),0)</f>
        <v>0</v>
      </c>
      <c r="BT1583" s="39">
        <v>0</v>
      </c>
    </row>
    <row r="1584" spans="1:72">
      <c r="A1584" s="87">
        <v>1575</v>
      </c>
      <c r="B1584" s="1"/>
      <c r="C1584" s="1"/>
      <c r="D1584" s="2"/>
      <c r="E1584" s="3"/>
      <c r="F1584" s="4"/>
      <c r="G1584" s="5"/>
      <c r="H1584" s="5"/>
      <c r="I1584" s="6"/>
      <c r="J1584" s="5"/>
      <c r="K1584" s="5"/>
      <c r="L1584" s="5"/>
      <c r="M1584" s="55"/>
      <c r="N1584" s="8"/>
      <c r="O1584" s="105"/>
      <c r="P1584" s="5"/>
      <c r="Q1584" s="5"/>
      <c r="R1584" s="105">
        <f>Dane!$C$10</f>
        <v>0</v>
      </c>
      <c r="S1584" s="8"/>
      <c r="T1584" s="105"/>
      <c r="U1584" s="5"/>
      <c r="V1584" s="5"/>
      <c r="W1584" s="107">
        <f>Dane!$C$11</f>
        <v>0</v>
      </c>
      <c r="X1584" s="8"/>
      <c r="Y1584" s="105"/>
      <c r="Z1584" s="5"/>
      <c r="AA1584" s="5"/>
      <c r="AB1584" s="110">
        <f>Dane!$C$12</f>
        <v>0</v>
      </c>
      <c r="AC1584" s="108">
        <f>IF(Dane!$E$3=1,AP1584+BA1584+BL1584,IF(Dane!$E$3=2,AT1584+BE1584+BP1584,AW1584+BH1584+BS1584))</f>
        <v>0</v>
      </c>
      <c r="AD1584" s="14">
        <f>IF(Dane!$E$3=1,AQ1584+BB1584+BM1584,IF(Dane!$E$3=2,AU1584+BF1584+BQ1584,AX1584+BI1584+BT1584))</f>
        <v>0</v>
      </c>
      <c r="AE1584" s="14">
        <f>IF((J1584*Dane!$C$9)-AC1584&lt;0,0,(J1584*Dane!$C$9)-AC1584)</f>
        <v>0</v>
      </c>
      <c r="AF1584" s="61">
        <f>IF((K1584*Dane!$C$9)-AD1584&lt;0,0,(K1584*Dane!$C$9)-AD1584)</f>
        <v>0</v>
      </c>
      <c r="AG1584" s="93"/>
      <c r="AH1584" s="84">
        <f>IF(Dane!$E$3=1,AP1584,IF(Dane!$E$3=2,AT1584,AW1584))</f>
        <v>0</v>
      </c>
      <c r="AI1584" s="84">
        <f>IF(Dane!$E$3=1,AQ1584,IF(Dane!$E$3=2,AU1584,AX1584))</f>
        <v>0</v>
      </c>
      <c r="AJ1584" s="84">
        <f>IF(Dane!$E$3=1,BA1584,IF(Dane!$E$3=2,BE1584,BH1584))</f>
        <v>0</v>
      </c>
      <c r="AK1584" s="84">
        <f>IF(Dane!$E$3=1,BB1584,IF(Dane!$E$3=2,BF1584,BI1584))</f>
        <v>0</v>
      </c>
      <c r="AL1584" s="84">
        <f>IF(Dane!$E$3=1,BL1584,IF(Dane!$E$3=2,BP1584,BS1584))</f>
        <v>0</v>
      </c>
      <c r="AM1584" s="84">
        <f>IF(Dane!$E$3=1,BM1584,IF(Dane!$E$3=2,BQ1584,BT1584))</f>
        <v>0</v>
      </c>
      <c r="AN1584" s="39">
        <f>IF(Dane!$C$9="",0,IFERROR(J1584/R1584,0))</f>
        <v>0</v>
      </c>
      <c r="AO1584" s="39">
        <f>IF(Dane!$C$9="",0,IFERROR(ROUND(J1584-ROUND(J1584*0.0976,2)-ROUND(J1584*0.015,2)-ROUND(J1584*0.0245,2),2)/R1584,0))</f>
        <v>0</v>
      </c>
      <c r="AP1584" s="39">
        <f t="shared" si="369"/>
        <v>0</v>
      </c>
      <c r="AQ1584" s="39">
        <f t="shared" si="370"/>
        <v>0</v>
      </c>
      <c r="AR1584" s="39">
        <f t="shared" si="366"/>
        <v>0</v>
      </c>
      <c r="AS1584" s="39">
        <f>IF(Dane!$C$9="",0,IFERROR(AR1584/R1584,0))</f>
        <v>0</v>
      </c>
      <c r="AT1584" s="39">
        <f t="shared" si="371"/>
        <v>0</v>
      </c>
      <c r="AU1584" s="39">
        <v>0</v>
      </c>
      <c r="AV1584" s="39">
        <f t="shared" si="372"/>
        <v>0</v>
      </c>
      <c r="AW1584" s="39">
        <f>IF(Dane!$C$9="",0,IF(ROUND((N1584+O1584)*AV1584,2)&gt;$AN$1,$AN$1,ROUND((N1584+O1584)*AV1584,2)))</f>
        <v>0</v>
      </c>
      <c r="AX1584" s="39">
        <v>0</v>
      </c>
      <c r="AY1584" s="39">
        <f>IF(Dane!$C$9=2,IFERROR(J1584/W1584,0),IF(Dane!$C$9=3,IFERROR(J1584/W1584,0),0))</f>
        <v>0</v>
      </c>
      <c r="AZ1584" s="39">
        <f>IF(Dane!$C$9=2,IFERROR(ROUND(J1584-ROUND(J1584*0.0976,2)-ROUND(J1584*0.015,2)-ROUND(J1584*0.0245,2),2)/W1584,0),IF(Dane!$C$9=3,IFERROR(ROUND(J1584-ROUND(J1584*0.0976,2)-ROUND(J1584*0.015,2)-ROUND(J1584*0.0245,2),2)/W1584,0),0))</f>
        <v>0</v>
      </c>
      <c r="BA1584" s="39">
        <f t="shared" si="373"/>
        <v>0</v>
      </c>
      <c r="BB1584" s="39">
        <f t="shared" si="374"/>
        <v>0</v>
      </c>
      <c r="BC1584" s="39">
        <f t="shared" si="367"/>
        <v>0</v>
      </c>
      <c r="BD1584" s="39">
        <f>IF(Dane!$C$9=2,IFERROR(BC1584/W1584,0),IF(Dane!$C$9=3,IFERROR(BC1584/W1584,0),0))</f>
        <v>0</v>
      </c>
      <c r="BE1584" s="39">
        <f t="shared" si="375"/>
        <v>0</v>
      </c>
      <c r="BF1584" s="39">
        <v>0</v>
      </c>
      <c r="BG1584" s="39">
        <f t="shared" si="376"/>
        <v>0</v>
      </c>
      <c r="BH1584" s="39">
        <f>IF(Dane!$C$9=2,IF(ROUND((S1584+T1584)*BG1584,2)&gt;$AN$1,$AN$1,ROUND((S1584+T1584)*BG1584,2)),IF(Dane!$C$9=3,IF(ROUND((S1584+T1584)*BG1584,2)&gt;$AN$1,$AN$1,ROUND((S1584+T1584)*BG1584,2)),0))</f>
        <v>0</v>
      </c>
      <c r="BI1584" s="39">
        <v>0</v>
      </c>
      <c r="BJ1584" s="39">
        <f>IF(Dane!$C$9=3,IFERROR(J1584/AB1584,0),0)</f>
        <v>0</v>
      </c>
      <c r="BK1584" s="39">
        <f>IF(Dane!$C$9=3,IFERROR(ROUND(J1584-ROUND(J1584*0.0976,2)-ROUND(J1584*0.015,2)-ROUND(J1584*0.0245,2),2)/AB1584,0),0)</f>
        <v>0</v>
      </c>
      <c r="BL1584" s="39">
        <f t="shared" si="377"/>
        <v>0</v>
      </c>
      <c r="BM1584" s="39">
        <f t="shared" si="378"/>
        <v>0</v>
      </c>
      <c r="BN1584" s="39">
        <f t="shared" si="368"/>
        <v>0</v>
      </c>
      <c r="BO1584" s="39">
        <f>IF(Dane!$C$9=3,IFERROR(BN1584/AB1584,0),0)</f>
        <v>0</v>
      </c>
      <c r="BP1584" s="39">
        <f t="shared" si="379"/>
        <v>0</v>
      </c>
      <c r="BQ1584" s="39">
        <v>0</v>
      </c>
      <c r="BR1584" s="39">
        <f t="shared" si="380"/>
        <v>0</v>
      </c>
      <c r="BS1584" s="39">
        <f>IF(Dane!$C$9=3,IF(ROUND((X1584+Y1584)*BR1584,2)&gt;$AN$1,$AN$1,ROUND((X1584+Y1584)*BR1584,2)),0)</f>
        <v>0</v>
      </c>
      <c r="BT1584" s="39">
        <v>0</v>
      </c>
    </row>
    <row r="1585" spans="1:72">
      <c r="A1585" s="87">
        <v>1576</v>
      </c>
      <c r="B1585" s="1"/>
      <c r="C1585" s="1"/>
      <c r="D1585" s="2"/>
      <c r="E1585" s="3"/>
      <c r="F1585" s="4"/>
      <c r="G1585" s="5"/>
      <c r="H1585" s="5"/>
      <c r="I1585" s="6"/>
      <c r="J1585" s="5"/>
      <c r="K1585" s="5"/>
      <c r="L1585" s="5"/>
      <c r="M1585" s="55"/>
      <c r="N1585" s="8"/>
      <c r="O1585" s="105"/>
      <c r="P1585" s="5"/>
      <c r="Q1585" s="5"/>
      <c r="R1585" s="105">
        <f>Dane!$C$10</f>
        <v>0</v>
      </c>
      <c r="S1585" s="8"/>
      <c r="T1585" s="105"/>
      <c r="U1585" s="5"/>
      <c r="V1585" s="5"/>
      <c r="W1585" s="107">
        <f>Dane!$C$11</f>
        <v>0</v>
      </c>
      <c r="X1585" s="8"/>
      <c r="Y1585" s="105"/>
      <c r="Z1585" s="5"/>
      <c r="AA1585" s="5"/>
      <c r="AB1585" s="110">
        <f>Dane!$C$12</f>
        <v>0</v>
      </c>
      <c r="AC1585" s="108">
        <f>IF(Dane!$E$3=1,AP1585+BA1585+BL1585,IF(Dane!$E$3=2,AT1585+BE1585+BP1585,AW1585+BH1585+BS1585))</f>
        <v>0</v>
      </c>
      <c r="AD1585" s="14">
        <f>IF(Dane!$E$3=1,AQ1585+BB1585+BM1585,IF(Dane!$E$3=2,AU1585+BF1585+BQ1585,AX1585+BI1585+BT1585))</f>
        <v>0</v>
      </c>
      <c r="AE1585" s="14">
        <f>IF((J1585*Dane!$C$9)-AC1585&lt;0,0,(J1585*Dane!$C$9)-AC1585)</f>
        <v>0</v>
      </c>
      <c r="AF1585" s="61">
        <f>IF((K1585*Dane!$C$9)-AD1585&lt;0,0,(K1585*Dane!$C$9)-AD1585)</f>
        <v>0</v>
      </c>
      <c r="AG1585" s="93"/>
      <c r="AH1585" s="84">
        <f>IF(Dane!$E$3=1,AP1585,IF(Dane!$E$3=2,AT1585,AW1585))</f>
        <v>0</v>
      </c>
      <c r="AI1585" s="84">
        <f>IF(Dane!$E$3=1,AQ1585,IF(Dane!$E$3=2,AU1585,AX1585))</f>
        <v>0</v>
      </c>
      <c r="AJ1585" s="84">
        <f>IF(Dane!$E$3=1,BA1585,IF(Dane!$E$3=2,BE1585,BH1585))</f>
        <v>0</v>
      </c>
      <c r="AK1585" s="84">
        <f>IF(Dane!$E$3=1,BB1585,IF(Dane!$E$3=2,BF1585,BI1585))</f>
        <v>0</v>
      </c>
      <c r="AL1585" s="84">
        <f>IF(Dane!$E$3=1,BL1585,IF(Dane!$E$3=2,BP1585,BS1585))</f>
        <v>0</v>
      </c>
      <c r="AM1585" s="84">
        <f>IF(Dane!$E$3=1,BM1585,IF(Dane!$E$3=2,BQ1585,BT1585))</f>
        <v>0</v>
      </c>
      <c r="AN1585" s="39">
        <f>IF(Dane!$C$9="",0,IFERROR(J1585/R1585,0))</f>
        <v>0</v>
      </c>
      <c r="AO1585" s="39">
        <f>IF(Dane!$C$9="",0,IFERROR(ROUND(J1585-ROUND(J1585*0.0976,2)-ROUND(J1585*0.015,2)-ROUND(J1585*0.0245,2),2)/R1585,0))</f>
        <v>0</v>
      </c>
      <c r="AP1585" s="39">
        <f t="shared" si="369"/>
        <v>0</v>
      </c>
      <c r="AQ1585" s="39">
        <f t="shared" si="370"/>
        <v>0</v>
      </c>
      <c r="AR1585" s="39">
        <f t="shared" si="366"/>
        <v>0</v>
      </c>
      <c r="AS1585" s="39">
        <f>IF(Dane!$C$9="",0,IFERROR(AR1585/R1585,0))</f>
        <v>0</v>
      </c>
      <c r="AT1585" s="39">
        <f t="shared" si="371"/>
        <v>0</v>
      </c>
      <c r="AU1585" s="39">
        <v>0</v>
      </c>
      <c r="AV1585" s="39">
        <f t="shared" si="372"/>
        <v>0</v>
      </c>
      <c r="AW1585" s="39">
        <f>IF(Dane!$C$9="",0,IF(ROUND((N1585+O1585)*AV1585,2)&gt;$AN$1,$AN$1,ROUND((N1585+O1585)*AV1585,2)))</f>
        <v>0</v>
      </c>
      <c r="AX1585" s="39">
        <v>0</v>
      </c>
      <c r="AY1585" s="39">
        <f>IF(Dane!$C$9=2,IFERROR(J1585/W1585,0),IF(Dane!$C$9=3,IFERROR(J1585/W1585,0),0))</f>
        <v>0</v>
      </c>
      <c r="AZ1585" s="39">
        <f>IF(Dane!$C$9=2,IFERROR(ROUND(J1585-ROUND(J1585*0.0976,2)-ROUND(J1585*0.015,2)-ROUND(J1585*0.0245,2),2)/W1585,0),IF(Dane!$C$9=3,IFERROR(ROUND(J1585-ROUND(J1585*0.0976,2)-ROUND(J1585*0.015,2)-ROUND(J1585*0.0245,2),2)/W1585,0),0))</f>
        <v>0</v>
      </c>
      <c r="BA1585" s="39">
        <f t="shared" si="373"/>
        <v>0</v>
      </c>
      <c r="BB1585" s="39">
        <f t="shared" si="374"/>
        <v>0</v>
      </c>
      <c r="BC1585" s="39">
        <f t="shared" si="367"/>
        <v>0</v>
      </c>
      <c r="BD1585" s="39">
        <f>IF(Dane!$C$9=2,IFERROR(BC1585/W1585,0),IF(Dane!$C$9=3,IFERROR(BC1585/W1585,0),0))</f>
        <v>0</v>
      </c>
      <c r="BE1585" s="39">
        <f t="shared" si="375"/>
        <v>0</v>
      </c>
      <c r="BF1585" s="39">
        <v>0</v>
      </c>
      <c r="BG1585" s="39">
        <f t="shared" si="376"/>
        <v>0</v>
      </c>
      <c r="BH1585" s="39">
        <f>IF(Dane!$C$9=2,IF(ROUND((S1585+T1585)*BG1585,2)&gt;$AN$1,$AN$1,ROUND((S1585+T1585)*BG1585,2)),IF(Dane!$C$9=3,IF(ROUND((S1585+T1585)*BG1585,2)&gt;$AN$1,$AN$1,ROUND((S1585+T1585)*BG1585,2)),0))</f>
        <v>0</v>
      </c>
      <c r="BI1585" s="39">
        <v>0</v>
      </c>
      <c r="BJ1585" s="39">
        <f>IF(Dane!$C$9=3,IFERROR(J1585/AB1585,0),0)</f>
        <v>0</v>
      </c>
      <c r="BK1585" s="39">
        <f>IF(Dane!$C$9=3,IFERROR(ROUND(J1585-ROUND(J1585*0.0976,2)-ROUND(J1585*0.015,2)-ROUND(J1585*0.0245,2),2)/AB1585,0),0)</f>
        <v>0</v>
      </c>
      <c r="BL1585" s="39">
        <f t="shared" si="377"/>
        <v>0</v>
      </c>
      <c r="BM1585" s="39">
        <f t="shared" si="378"/>
        <v>0</v>
      </c>
      <c r="BN1585" s="39">
        <f t="shared" si="368"/>
        <v>0</v>
      </c>
      <c r="BO1585" s="39">
        <f>IF(Dane!$C$9=3,IFERROR(BN1585/AB1585,0),0)</f>
        <v>0</v>
      </c>
      <c r="BP1585" s="39">
        <f t="shared" si="379"/>
        <v>0</v>
      </c>
      <c r="BQ1585" s="39">
        <v>0</v>
      </c>
      <c r="BR1585" s="39">
        <f t="shared" si="380"/>
        <v>0</v>
      </c>
      <c r="BS1585" s="39">
        <f>IF(Dane!$C$9=3,IF(ROUND((X1585+Y1585)*BR1585,2)&gt;$AN$1,$AN$1,ROUND((X1585+Y1585)*BR1585,2)),0)</f>
        <v>0</v>
      </c>
      <c r="BT1585" s="39">
        <v>0</v>
      </c>
    </row>
    <row r="1586" spans="1:72">
      <c r="A1586" s="87">
        <v>1577</v>
      </c>
      <c r="B1586" s="1"/>
      <c r="C1586" s="1"/>
      <c r="D1586" s="2"/>
      <c r="E1586" s="3"/>
      <c r="F1586" s="4"/>
      <c r="G1586" s="5"/>
      <c r="H1586" s="5"/>
      <c r="I1586" s="6"/>
      <c r="J1586" s="5"/>
      <c r="K1586" s="5"/>
      <c r="L1586" s="5"/>
      <c r="M1586" s="55"/>
      <c r="N1586" s="8"/>
      <c r="O1586" s="105"/>
      <c r="P1586" s="5"/>
      <c r="Q1586" s="5"/>
      <c r="R1586" s="105">
        <f>Dane!$C$10</f>
        <v>0</v>
      </c>
      <c r="S1586" s="8"/>
      <c r="T1586" s="105"/>
      <c r="U1586" s="5"/>
      <c r="V1586" s="5"/>
      <c r="W1586" s="107">
        <f>Dane!$C$11</f>
        <v>0</v>
      </c>
      <c r="X1586" s="8"/>
      <c r="Y1586" s="105"/>
      <c r="Z1586" s="5"/>
      <c r="AA1586" s="5"/>
      <c r="AB1586" s="110">
        <f>Dane!$C$12</f>
        <v>0</v>
      </c>
      <c r="AC1586" s="108">
        <f>IF(Dane!$E$3=1,AP1586+BA1586+BL1586,IF(Dane!$E$3=2,AT1586+BE1586+BP1586,AW1586+BH1586+BS1586))</f>
        <v>0</v>
      </c>
      <c r="AD1586" s="14">
        <f>IF(Dane!$E$3=1,AQ1586+BB1586+BM1586,IF(Dane!$E$3=2,AU1586+BF1586+BQ1586,AX1586+BI1586+BT1586))</f>
        <v>0</v>
      </c>
      <c r="AE1586" s="14">
        <f>IF((J1586*Dane!$C$9)-AC1586&lt;0,0,(J1586*Dane!$C$9)-AC1586)</f>
        <v>0</v>
      </c>
      <c r="AF1586" s="61">
        <f>IF((K1586*Dane!$C$9)-AD1586&lt;0,0,(K1586*Dane!$C$9)-AD1586)</f>
        <v>0</v>
      </c>
      <c r="AG1586" s="93"/>
      <c r="AH1586" s="84">
        <f>IF(Dane!$E$3=1,AP1586,IF(Dane!$E$3=2,AT1586,AW1586))</f>
        <v>0</v>
      </c>
      <c r="AI1586" s="84">
        <f>IF(Dane!$E$3=1,AQ1586,IF(Dane!$E$3=2,AU1586,AX1586))</f>
        <v>0</v>
      </c>
      <c r="AJ1586" s="84">
        <f>IF(Dane!$E$3=1,BA1586,IF(Dane!$E$3=2,BE1586,BH1586))</f>
        <v>0</v>
      </c>
      <c r="AK1586" s="84">
        <f>IF(Dane!$E$3=1,BB1586,IF(Dane!$E$3=2,BF1586,BI1586))</f>
        <v>0</v>
      </c>
      <c r="AL1586" s="84">
        <f>IF(Dane!$E$3=1,BL1586,IF(Dane!$E$3=2,BP1586,BS1586))</f>
        <v>0</v>
      </c>
      <c r="AM1586" s="84">
        <f>IF(Dane!$E$3=1,BM1586,IF(Dane!$E$3=2,BQ1586,BT1586))</f>
        <v>0</v>
      </c>
      <c r="AN1586" s="39">
        <f>IF(Dane!$C$9="",0,IFERROR(J1586/R1586,0))</f>
        <v>0</v>
      </c>
      <c r="AO1586" s="39">
        <f>IF(Dane!$C$9="",0,IFERROR(ROUND(J1586-ROUND(J1586*0.0976,2)-ROUND(J1586*0.015,2)-ROUND(J1586*0.0245,2),2)/R1586,0))</f>
        <v>0</v>
      </c>
      <c r="AP1586" s="39">
        <f t="shared" si="369"/>
        <v>0</v>
      </c>
      <c r="AQ1586" s="39">
        <f t="shared" si="370"/>
        <v>0</v>
      </c>
      <c r="AR1586" s="39">
        <f t="shared" si="366"/>
        <v>0</v>
      </c>
      <c r="AS1586" s="39">
        <f>IF(Dane!$C$9="",0,IFERROR(AR1586/R1586,0))</f>
        <v>0</v>
      </c>
      <c r="AT1586" s="39">
        <f t="shared" si="371"/>
        <v>0</v>
      </c>
      <c r="AU1586" s="39">
        <v>0</v>
      </c>
      <c r="AV1586" s="39">
        <f t="shared" si="372"/>
        <v>0</v>
      </c>
      <c r="AW1586" s="39">
        <f>IF(Dane!$C$9="",0,IF(ROUND((N1586+O1586)*AV1586,2)&gt;$AN$1,$AN$1,ROUND((N1586+O1586)*AV1586,2)))</f>
        <v>0</v>
      </c>
      <c r="AX1586" s="39">
        <v>0</v>
      </c>
      <c r="AY1586" s="39">
        <f>IF(Dane!$C$9=2,IFERROR(J1586/W1586,0),IF(Dane!$C$9=3,IFERROR(J1586/W1586,0),0))</f>
        <v>0</v>
      </c>
      <c r="AZ1586" s="39">
        <f>IF(Dane!$C$9=2,IFERROR(ROUND(J1586-ROUND(J1586*0.0976,2)-ROUND(J1586*0.015,2)-ROUND(J1586*0.0245,2),2)/W1586,0),IF(Dane!$C$9=3,IFERROR(ROUND(J1586-ROUND(J1586*0.0976,2)-ROUND(J1586*0.015,2)-ROUND(J1586*0.0245,2),2)/W1586,0),0))</f>
        <v>0</v>
      </c>
      <c r="BA1586" s="39">
        <f t="shared" si="373"/>
        <v>0</v>
      </c>
      <c r="BB1586" s="39">
        <f t="shared" si="374"/>
        <v>0</v>
      </c>
      <c r="BC1586" s="39">
        <f t="shared" si="367"/>
        <v>0</v>
      </c>
      <c r="BD1586" s="39">
        <f>IF(Dane!$C$9=2,IFERROR(BC1586/W1586,0),IF(Dane!$C$9=3,IFERROR(BC1586/W1586,0),0))</f>
        <v>0</v>
      </c>
      <c r="BE1586" s="39">
        <f t="shared" si="375"/>
        <v>0</v>
      </c>
      <c r="BF1586" s="39">
        <v>0</v>
      </c>
      <c r="BG1586" s="39">
        <f t="shared" si="376"/>
        <v>0</v>
      </c>
      <c r="BH1586" s="39">
        <f>IF(Dane!$C$9=2,IF(ROUND((S1586+T1586)*BG1586,2)&gt;$AN$1,$AN$1,ROUND((S1586+T1586)*BG1586,2)),IF(Dane!$C$9=3,IF(ROUND((S1586+T1586)*BG1586,2)&gt;$AN$1,$AN$1,ROUND((S1586+T1586)*BG1586,2)),0))</f>
        <v>0</v>
      </c>
      <c r="BI1586" s="39">
        <v>0</v>
      </c>
      <c r="BJ1586" s="39">
        <f>IF(Dane!$C$9=3,IFERROR(J1586/AB1586,0),0)</f>
        <v>0</v>
      </c>
      <c r="BK1586" s="39">
        <f>IF(Dane!$C$9=3,IFERROR(ROUND(J1586-ROUND(J1586*0.0976,2)-ROUND(J1586*0.015,2)-ROUND(J1586*0.0245,2),2)/AB1586,0),0)</f>
        <v>0</v>
      </c>
      <c r="BL1586" s="39">
        <f t="shared" si="377"/>
        <v>0</v>
      </c>
      <c r="BM1586" s="39">
        <f t="shared" si="378"/>
        <v>0</v>
      </c>
      <c r="BN1586" s="39">
        <f t="shared" si="368"/>
        <v>0</v>
      </c>
      <c r="BO1586" s="39">
        <f>IF(Dane!$C$9=3,IFERROR(BN1586/AB1586,0),0)</f>
        <v>0</v>
      </c>
      <c r="BP1586" s="39">
        <f t="shared" si="379"/>
        <v>0</v>
      </c>
      <c r="BQ1586" s="39">
        <v>0</v>
      </c>
      <c r="BR1586" s="39">
        <f t="shared" si="380"/>
        <v>0</v>
      </c>
      <c r="BS1586" s="39">
        <f>IF(Dane!$C$9=3,IF(ROUND((X1586+Y1586)*BR1586,2)&gt;$AN$1,$AN$1,ROUND((X1586+Y1586)*BR1586,2)),0)</f>
        <v>0</v>
      </c>
      <c r="BT1586" s="39">
        <v>0</v>
      </c>
    </row>
    <row r="1587" spans="1:72">
      <c r="A1587" s="87">
        <v>1578</v>
      </c>
      <c r="B1587" s="1"/>
      <c r="C1587" s="1"/>
      <c r="D1587" s="2"/>
      <c r="E1587" s="3"/>
      <c r="F1587" s="4"/>
      <c r="G1587" s="5"/>
      <c r="H1587" s="5"/>
      <c r="I1587" s="6"/>
      <c r="J1587" s="5"/>
      <c r="K1587" s="5"/>
      <c r="L1587" s="5"/>
      <c r="M1587" s="55"/>
      <c r="N1587" s="8"/>
      <c r="O1587" s="105"/>
      <c r="P1587" s="5"/>
      <c r="Q1587" s="5"/>
      <c r="R1587" s="105">
        <f>Dane!$C$10</f>
        <v>0</v>
      </c>
      <c r="S1587" s="8"/>
      <c r="T1587" s="105"/>
      <c r="U1587" s="5"/>
      <c r="V1587" s="5"/>
      <c r="W1587" s="107">
        <f>Dane!$C$11</f>
        <v>0</v>
      </c>
      <c r="X1587" s="8"/>
      <c r="Y1587" s="105"/>
      <c r="Z1587" s="5"/>
      <c r="AA1587" s="5"/>
      <c r="AB1587" s="110">
        <f>Dane!$C$12</f>
        <v>0</v>
      </c>
      <c r="AC1587" s="108">
        <f>IF(Dane!$E$3=1,AP1587+BA1587+BL1587,IF(Dane!$E$3=2,AT1587+BE1587+BP1587,AW1587+BH1587+BS1587))</f>
        <v>0</v>
      </c>
      <c r="AD1587" s="14">
        <f>IF(Dane!$E$3=1,AQ1587+BB1587+BM1587,IF(Dane!$E$3=2,AU1587+BF1587+BQ1587,AX1587+BI1587+BT1587))</f>
        <v>0</v>
      </c>
      <c r="AE1587" s="14">
        <f>IF((J1587*Dane!$C$9)-AC1587&lt;0,0,(J1587*Dane!$C$9)-AC1587)</f>
        <v>0</v>
      </c>
      <c r="AF1587" s="61">
        <f>IF((K1587*Dane!$C$9)-AD1587&lt;0,0,(K1587*Dane!$C$9)-AD1587)</f>
        <v>0</v>
      </c>
      <c r="AG1587" s="93"/>
      <c r="AH1587" s="84">
        <f>IF(Dane!$E$3=1,AP1587,IF(Dane!$E$3=2,AT1587,AW1587))</f>
        <v>0</v>
      </c>
      <c r="AI1587" s="84">
        <f>IF(Dane!$E$3=1,AQ1587,IF(Dane!$E$3=2,AU1587,AX1587))</f>
        <v>0</v>
      </c>
      <c r="AJ1587" s="84">
        <f>IF(Dane!$E$3=1,BA1587,IF(Dane!$E$3=2,BE1587,BH1587))</f>
        <v>0</v>
      </c>
      <c r="AK1587" s="84">
        <f>IF(Dane!$E$3=1,BB1587,IF(Dane!$E$3=2,BF1587,BI1587))</f>
        <v>0</v>
      </c>
      <c r="AL1587" s="84">
        <f>IF(Dane!$E$3=1,BL1587,IF(Dane!$E$3=2,BP1587,BS1587))</f>
        <v>0</v>
      </c>
      <c r="AM1587" s="84">
        <f>IF(Dane!$E$3=1,BM1587,IF(Dane!$E$3=2,BQ1587,BT1587))</f>
        <v>0</v>
      </c>
      <c r="AN1587" s="39">
        <f>IF(Dane!$C$9="",0,IFERROR(J1587/R1587,0))</f>
        <v>0</v>
      </c>
      <c r="AO1587" s="39">
        <f>IF(Dane!$C$9="",0,IFERROR(ROUND(J1587-ROUND(J1587*0.0976,2)-ROUND(J1587*0.015,2)-ROUND(J1587*0.0245,2),2)/R1587,0))</f>
        <v>0</v>
      </c>
      <c r="AP1587" s="39">
        <f t="shared" si="369"/>
        <v>0</v>
      </c>
      <c r="AQ1587" s="39">
        <f t="shared" si="370"/>
        <v>0</v>
      </c>
      <c r="AR1587" s="39">
        <f t="shared" si="366"/>
        <v>0</v>
      </c>
      <c r="AS1587" s="39">
        <f>IF(Dane!$C$9="",0,IFERROR(AR1587/R1587,0))</f>
        <v>0</v>
      </c>
      <c r="AT1587" s="39">
        <f t="shared" si="371"/>
        <v>0</v>
      </c>
      <c r="AU1587" s="39">
        <v>0</v>
      </c>
      <c r="AV1587" s="39">
        <f t="shared" si="372"/>
        <v>0</v>
      </c>
      <c r="AW1587" s="39">
        <f>IF(Dane!$C$9="",0,IF(ROUND((N1587+O1587)*AV1587,2)&gt;$AN$1,$AN$1,ROUND((N1587+O1587)*AV1587,2)))</f>
        <v>0</v>
      </c>
      <c r="AX1587" s="39">
        <v>0</v>
      </c>
      <c r="AY1587" s="39">
        <f>IF(Dane!$C$9=2,IFERROR(J1587/W1587,0),IF(Dane!$C$9=3,IFERROR(J1587/W1587,0),0))</f>
        <v>0</v>
      </c>
      <c r="AZ1587" s="39">
        <f>IF(Dane!$C$9=2,IFERROR(ROUND(J1587-ROUND(J1587*0.0976,2)-ROUND(J1587*0.015,2)-ROUND(J1587*0.0245,2),2)/W1587,0),IF(Dane!$C$9=3,IFERROR(ROUND(J1587-ROUND(J1587*0.0976,2)-ROUND(J1587*0.015,2)-ROUND(J1587*0.0245,2),2)/W1587,0),0))</f>
        <v>0</v>
      </c>
      <c r="BA1587" s="39">
        <f t="shared" si="373"/>
        <v>0</v>
      </c>
      <c r="BB1587" s="39">
        <f t="shared" si="374"/>
        <v>0</v>
      </c>
      <c r="BC1587" s="39">
        <f t="shared" si="367"/>
        <v>0</v>
      </c>
      <c r="BD1587" s="39">
        <f>IF(Dane!$C$9=2,IFERROR(BC1587/W1587,0),IF(Dane!$C$9=3,IFERROR(BC1587/W1587,0),0))</f>
        <v>0</v>
      </c>
      <c r="BE1587" s="39">
        <f t="shared" si="375"/>
        <v>0</v>
      </c>
      <c r="BF1587" s="39">
        <v>0</v>
      </c>
      <c r="BG1587" s="39">
        <f t="shared" si="376"/>
        <v>0</v>
      </c>
      <c r="BH1587" s="39">
        <f>IF(Dane!$C$9=2,IF(ROUND((S1587+T1587)*BG1587,2)&gt;$AN$1,$AN$1,ROUND((S1587+T1587)*BG1587,2)),IF(Dane!$C$9=3,IF(ROUND((S1587+T1587)*BG1587,2)&gt;$AN$1,$AN$1,ROUND((S1587+T1587)*BG1587,2)),0))</f>
        <v>0</v>
      </c>
      <c r="BI1587" s="39">
        <v>0</v>
      </c>
      <c r="BJ1587" s="39">
        <f>IF(Dane!$C$9=3,IFERROR(J1587/AB1587,0),0)</f>
        <v>0</v>
      </c>
      <c r="BK1587" s="39">
        <f>IF(Dane!$C$9=3,IFERROR(ROUND(J1587-ROUND(J1587*0.0976,2)-ROUND(J1587*0.015,2)-ROUND(J1587*0.0245,2),2)/AB1587,0),0)</f>
        <v>0</v>
      </c>
      <c r="BL1587" s="39">
        <f t="shared" si="377"/>
        <v>0</v>
      </c>
      <c r="BM1587" s="39">
        <f t="shared" si="378"/>
        <v>0</v>
      </c>
      <c r="BN1587" s="39">
        <f t="shared" si="368"/>
        <v>0</v>
      </c>
      <c r="BO1587" s="39">
        <f>IF(Dane!$C$9=3,IFERROR(BN1587/AB1587,0),0)</f>
        <v>0</v>
      </c>
      <c r="BP1587" s="39">
        <f t="shared" si="379"/>
        <v>0</v>
      </c>
      <c r="BQ1587" s="39">
        <v>0</v>
      </c>
      <c r="BR1587" s="39">
        <f t="shared" si="380"/>
        <v>0</v>
      </c>
      <c r="BS1587" s="39">
        <f>IF(Dane!$C$9=3,IF(ROUND((X1587+Y1587)*BR1587,2)&gt;$AN$1,$AN$1,ROUND((X1587+Y1587)*BR1587,2)),0)</f>
        <v>0</v>
      </c>
      <c r="BT1587" s="39">
        <v>0</v>
      </c>
    </row>
    <row r="1588" spans="1:72">
      <c r="A1588" s="87">
        <v>1579</v>
      </c>
      <c r="B1588" s="1"/>
      <c r="C1588" s="1"/>
      <c r="D1588" s="2"/>
      <c r="E1588" s="3"/>
      <c r="F1588" s="4"/>
      <c r="G1588" s="5"/>
      <c r="H1588" s="5"/>
      <c r="I1588" s="6"/>
      <c r="J1588" s="5"/>
      <c r="K1588" s="5"/>
      <c r="L1588" s="5"/>
      <c r="M1588" s="55"/>
      <c r="N1588" s="8"/>
      <c r="O1588" s="105"/>
      <c r="P1588" s="5"/>
      <c r="Q1588" s="5"/>
      <c r="R1588" s="105">
        <f>Dane!$C$10</f>
        <v>0</v>
      </c>
      <c r="S1588" s="8"/>
      <c r="T1588" s="105"/>
      <c r="U1588" s="5"/>
      <c r="V1588" s="5"/>
      <c r="W1588" s="107">
        <f>Dane!$C$11</f>
        <v>0</v>
      </c>
      <c r="X1588" s="8"/>
      <c r="Y1588" s="105"/>
      <c r="Z1588" s="5"/>
      <c r="AA1588" s="5"/>
      <c r="AB1588" s="110">
        <f>Dane!$C$12</f>
        <v>0</v>
      </c>
      <c r="AC1588" s="108">
        <f>IF(Dane!$E$3=1,AP1588+BA1588+BL1588,IF(Dane!$E$3=2,AT1588+BE1588+BP1588,AW1588+BH1588+BS1588))</f>
        <v>0</v>
      </c>
      <c r="AD1588" s="14">
        <f>IF(Dane!$E$3=1,AQ1588+BB1588+BM1588,IF(Dane!$E$3=2,AU1588+BF1588+BQ1588,AX1588+BI1588+BT1588))</f>
        <v>0</v>
      </c>
      <c r="AE1588" s="14">
        <f>IF((J1588*Dane!$C$9)-AC1588&lt;0,0,(J1588*Dane!$C$9)-AC1588)</f>
        <v>0</v>
      </c>
      <c r="AF1588" s="61">
        <f>IF((K1588*Dane!$C$9)-AD1588&lt;0,0,(K1588*Dane!$C$9)-AD1588)</f>
        <v>0</v>
      </c>
      <c r="AG1588" s="93"/>
      <c r="AH1588" s="84">
        <f>IF(Dane!$E$3=1,AP1588,IF(Dane!$E$3=2,AT1588,AW1588))</f>
        <v>0</v>
      </c>
      <c r="AI1588" s="84">
        <f>IF(Dane!$E$3=1,AQ1588,IF(Dane!$E$3=2,AU1588,AX1588))</f>
        <v>0</v>
      </c>
      <c r="AJ1588" s="84">
        <f>IF(Dane!$E$3=1,BA1588,IF(Dane!$E$3=2,BE1588,BH1588))</f>
        <v>0</v>
      </c>
      <c r="AK1588" s="84">
        <f>IF(Dane!$E$3=1,BB1588,IF(Dane!$E$3=2,BF1588,BI1588))</f>
        <v>0</v>
      </c>
      <c r="AL1588" s="84">
        <f>IF(Dane!$E$3=1,BL1588,IF(Dane!$E$3=2,BP1588,BS1588))</f>
        <v>0</v>
      </c>
      <c r="AM1588" s="84">
        <f>IF(Dane!$E$3=1,BM1588,IF(Dane!$E$3=2,BQ1588,BT1588))</f>
        <v>0</v>
      </c>
      <c r="AN1588" s="39">
        <f>IF(Dane!$C$9="",0,IFERROR(J1588/R1588,0))</f>
        <v>0</v>
      </c>
      <c r="AO1588" s="39">
        <f>IF(Dane!$C$9="",0,IFERROR(ROUND(J1588-ROUND(J1588*0.0976,2)-ROUND(J1588*0.015,2)-ROUND(J1588*0.0245,2),2)/R1588,0))</f>
        <v>0</v>
      </c>
      <c r="AP1588" s="39">
        <f t="shared" si="369"/>
        <v>0</v>
      </c>
      <c r="AQ1588" s="39">
        <f t="shared" si="370"/>
        <v>0</v>
      </c>
      <c r="AR1588" s="39">
        <f t="shared" si="366"/>
        <v>0</v>
      </c>
      <c r="AS1588" s="39">
        <f>IF(Dane!$C$9="",0,IFERROR(AR1588/R1588,0))</f>
        <v>0</v>
      </c>
      <c r="AT1588" s="39">
        <f t="shared" si="371"/>
        <v>0</v>
      </c>
      <c r="AU1588" s="39">
        <v>0</v>
      </c>
      <c r="AV1588" s="39">
        <f t="shared" si="372"/>
        <v>0</v>
      </c>
      <c r="AW1588" s="39">
        <f>IF(Dane!$C$9="",0,IF(ROUND((N1588+O1588)*AV1588,2)&gt;$AN$1,$AN$1,ROUND((N1588+O1588)*AV1588,2)))</f>
        <v>0</v>
      </c>
      <c r="AX1588" s="39">
        <v>0</v>
      </c>
      <c r="AY1588" s="39">
        <f>IF(Dane!$C$9=2,IFERROR(J1588/W1588,0),IF(Dane!$C$9=3,IFERROR(J1588/W1588,0),0))</f>
        <v>0</v>
      </c>
      <c r="AZ1588" s="39">
        <f>IF(Dane!$C$9=2,IFERROR(ROUND(J1588-ROUND(J1588*0.0976,2)-ROUND(J1588*0.015,2)-ROUND(J1588*0.0245,2),2)/W1588,0),IF(Dane!$C$9=3,IFERROR(ROUND(J1588-ROUND(J1588*0.0976,2)-ROUND(J1588*0.015,2)-ROUND(J1588*0.0245,2),2)/W1588,0),0))</f>
        <v>0</v>
      </c>
      <c r="BA1588" s="39">
        <f t="shared" si="373"/>
        <v>0</v>
      </c>
      <c r="BB1588" s="39">
        <f t="shared" si="374"/>
        <v>0</v>
      </c>
      <c r="BC1588" s="39">
        <f t="shared" si="367"/>
        <v>0</v>
      </c>
      <c r="BD1588" s="39">
        <f>IF(Dane!$C$9=2,IFERROR(BC1588/W1588,0),IF(Dane!$C$9=3,IFERROR(BC1588/W1588,0),0))</f>
        <v>0</v>
      </c>
      <c r="BE1588" s="39">
        <f t="shared" si="375"/>
        <v>0</v>
      </c>
      <c r="BF1588" s="39">
        <v>0</v>
      </c>
      <c r="BG1588" s="39">
        <f t="shared" si="376"/>
        <v>0</v>
      </c>
      <c r="BH1588" s="39">
        <f>IF(Dane!$C$9=2,IF(ROUND((S1588+T1588)*BG1588,2)&gt;$AN$1,$AN$1,ROUND((S1588+T1588)*BG1588,2)),IF(Dane!$C$9=3,IF(ROUND((S1588+T1588)*BG1588,2)&gt;$AN$1,$AN$1,ROUND((S1588+T1588)*BG1588,2)),0))</f>
        <v>0</v>
      </c>
      <c r="BI1588" s="39">
        <v>0</v>
      </c>
      <c r="BJ1588" s="39">
        <f>IF(Dane!$C$9=3,IFERROR(J1588/AB1588,0),0)</f>
        <v>0</v>
      </c>
      <c r="BK1588" s="39">
        <f>IF(Dane!$C$9=3,IFERROR(ROUND(J1588-ROUND(J1588*0.0976,2)-ROUND(J1588*0.015,2)-ROUND(J1588*0.0245,2),2)/AB1588,0),0)</f>
        <v>0</v>
      </c>
      <c r="BL1588" s="39">
        <f t="shared" si="377"/>
        <v>0</v>
      </c>
      <c r="BM1588" s="39">
        <f t="shared" si="378"/>
        <v>0</v>
      </c>
      <c r="BN1588" s="39">
        <f t="shared" si="368"/>
        <v>0</v>
      </c>
      <c r="BO1588" s="39">
        <f>IF(Dane!$C$9=3,IFERROR(BN1588/AB1588,0),0)</f>
        <v>0</v>
      </c>
      <c r="BP1588" s="39">
        <f t="shared" si="379"/>
        <v>0</v>
      </c>
      <c r="BQ1588" s="39">
        <v>0</v>
      </c>
      <c r="BR1588" s="39">
        <f t="shared" si="380"/>
        <v>0</v>
      </c>
      <c r="BS1588" s="39">
        <f>IF(Dane!$C$9=3,IF(ROUND((X1588+Y1588)*BR1588,2)&gt;$AN$1,$AN$1,ROUND((X1588+Y1588)*BR1588,2)),0)</f>
        <v>0</v>
      </c>
      <c r="BT1588" s="39">
        <v>0</v>
      </c>
    </row>
    <row r="1589" spans="1:72">
      <c r="A1589" s="87">
        <v>1580</v>
      </c>
      <c r="B1589" s="1"/>
      <c r="C1589" s="1"/>
      <c r="D1589" s="2"/>
      <c r="E1589" s="3"/>
      <c r="F1589" s="4"/>
      <c r="G1589" s="5"/>
      <c r="H1589" s="5"/>
      <c r="I1589" s="6"/>
      <c r="J1589" s="5"/>
      <c r="K1589" s="5"/>
      <c r="L1589" s="5"/>
      <c r="M1589" s="55"/>
      <c r="N1589" s="8"/>
      <c r="O1589" s="105"/>
      <c r="P1589" s="5"/>
      <c r="Q1589" s="5"/>
      <c r="R1589" s="105">
        <f>Dane!$C$10</f>
        <v>0</v>
      </c>
      <c r="S1589" s="8"/>
      <c r="T1589" s="105"/>
      <c r="U1589" s="5"/>
      <c r="V1589" s="5"/>
      <c r="W1589" s="107">
        <f>Dane!$C$11</f>
        <v>0</v>
      </c>
      <c r="X1589" s="8"/>
      <c r="Y1589" s="105"/>
      <c r="Z1589" s="5"/>
      <c r="AA1589" s="5"/>
      <c r="AB1589" s="110">
        <f>Dane!$C$12</f>
        <v>0</v>
      </c>
      <c r="AC1589" s="108">
        <f>IF(Dane!$E$3=1,AP1589+BA1589+BL1589,IF(Dane!$E$3=2,AT1589+BE1589+BP1589,AW1589+BH1589+BS1589))</f>
        <v>0</v>
      </c>
      <c r="AD1589" s="14">
        <f>IF(Dane!$E$3=1,AQ1589+BB1589+BM1589,IF(Dane!$E$3=2,AU1589+BF1589+BQ1589,AX1589+BI1589+BT1589))</f>
        <v>0</v>
      </c>
      <c r="AE1589" s="14">
        <f>IF((J1589*Dane!$C$9)-AC1589&lt;0,0,(J1589*Dane!$C$9)-AC1589)</f>
        <v>0</v>
      </c>
      <c r="AF1589" s="61">
        <f>IF((K1589*Dane!$C$9)-AD1589&lt;0,0,(K1589*Dane!$C$9)-AD1589)</f>
        <v>0</v>
      </c>
      <c r="AG1589" s="93"/>
      <c r="AH1589" s="84">
        <f>IF(Dane!$E$3=1,AP1589,IF(Dane!$E$3=2,AT1589,AW1589))</f>
        <v>0</v>
      </c>
      <c r="AI1589" s="84">
        <f>IF(Dane!$E$3=1,AQ1589,IF(Dane!$E$3=2,AU1589,AX1589))</f>
        <v>0</v>
      </c>
      <c r="AJ1589" s="84">
        <f>IF(Dane!$E$3=1,BA1589,IF(Dane!$E$3=2,BE1589,BH1589))</f>
        <v>0</v>
      </c>
      <c r="AK1589" s="84">
        <f>IF(Dane!$E$3=1,BB1589,IF(Dane!$E$3=2,BF1589,BI1589))</f>
        <v>0</v>
      </c>
      <c r="AL1589" s="84">
        <f>IF(Dane!$E$3=1,BL1589,IF(Dane!$E$3=2,BP1589,BS1589))</f>
        <v>0</v>
      </c>
      <c r="AM1589" s="84">
        <f>IF(Dane!$E$3=1,BM1589,IF(Dane!$E$3=2,BQ1589,BT1589))</f>
        <v>0</v>
      </c>
      <c r="AN1589" s="39">
        <f>IF(Dane!$C$9="",0,IFERROR(J1589/R1589,0))</f>
        <v>0</v>
      </c>
      <c r="AO1589" s="39">
        <f>IF(Dane!$C$9="",0,IFERROR(ROUND(J1589-ROUND(J1589*0.0976,2)-ROUND(J1589*0.015,2)-ROUND(J1589*0.0245,2),2)/R1589,0))</f>
        <v>0</v>
      </c>
      <c r="AP1589" s="39">
        <f t="shared" si="369"/>
        <v>0</v>
      </c>
      <c r="AQ1589" s="39">
        <f t="shared" si="370"/>
        <v>0</v>
      </c>
      <c r="AR1589" s="39">
        <f t="shared" si="366"/>
        <v>0</v>
      </c>
      <c r="AS1589" s="39">
        <f>IF(Dane!$C$9="",0,IFERROR(AR1589/R1589,0))</f>
        <v>0</v>
      </c>
      <c r="AT1589" s="39">
        <f t="shared" si="371"/>
        <v>0</v>
      </c>
      <c r="AU1589" s="39">
        <v>0</v>
      </c>
      <c r="AV1589" s="39">
        <f t="shared" si="372"/>
        <v>0</v>
      </c>
      <c r="AW1589" s="39">
        <f>IF(Dane!$C$9="",0,IF(ROUND((N1589+O1589)*AV1589,2)&gt;$AN$1,$AN$1,ROUND((N1589+O1589)*AV1589,2)))</f>
        <v>0</v>
      </c>
      <c r="AX1589" s="39">
        <v>0</v>
      </c>
      <c r="AY1589" s="39">
        <f>IF(Dane!$C$9=2,IFERROR(J1589/W1589,0),IF(Dane!$C$9=3,IFERROR(J1589/W1589,0),0))</f>
        <v>0</v>
      </c>
      <c r="AZ1589" s="39">
        <f>IF(Dane!$C$9=2,IFERROR(ROUND(J1589-ROUND(J1589*0.0976,2)-ROUND(J1589*0.015,2)-ROUND(J1589*0.0245,2),2)/W1589,0),IF(Dane!$C$9=3,IFERROR(ROUND(J1589-ROUND(J1589*0.0976,2)-ROUND(J1589*0.015,2)-ROUND(J1589*0.0245,2),2)/W1589,0),0))</f>
        <v>0</v>
      </c>
      <c r="BA1589" s="39">
        <f t="shared" si="373"/>
        <v>0</v>
      </c>
      <c r="BB1589" s="39">
        <f t="shared" si="374"/>
        <v>0</v>
      </c>
      <c r="BC1589" s="39">
        <f t="shared" si="367"/>
        <v>0</v>
      </c>
      <c r="BD1589" s="39">
        <f>IF(Dane!$C$9=2,IFERROR(BC1589/W1589,0),IF(Dane!$C$9=3,IFERROR(BC1589/W1589,0),0))</f>
        <v>0</v>
      </c>
      <c r="BE1589" s="39">
        <f t="shared" si="375"/>
        <v>0</v>
      </c>
      <c r="BF1589" s="39">
        <v>0</v>
      </c>
      <c r="BG1589" s="39">
        <f t="shared" si="376"/>
        <v>0</v>
      </c>
      <c r="BH1589" s="39">
        <f>IF(Dane!$C$9=2,IF(ROUND((S1589+T1589)*BG1589,2)&gt;$AN$1,$AN$1,ROUND((S1589+T1589)*BG1589,2)),IF(Dane!$C$9=3,IF(ROUND((S1589+T1589)*BG1589,2)&gt;$AN$1,$AN$1,ROUND((S1589+T1589)*BG1589,2)),0))</f>
        <v>0</v>
      </c>
      <c r="BI1589" s="39">
        <v>0</v>
      </c>
      <c r="BJ1589" s="39">
        <f>IF(Dane!$C$9=3,IFERROR(J1589/AB1589,0),0)</f>
        <v>0</v>
      </c>
      <c r="BK1589" s="39">
        <f>IF(Dane!$C$9=3,IFERROR(ROUND(J1589-ROUND(J1589*0.0976,2)-ROUND(J1589*0.015,2)-ROUND(J1589*0.0245,2),2)/AB1589,0),0)</f>
        <v>0</v>
      </c>
      <c r="BL1589" s="39">
        <f t="shared" si="377"/>
        <v>0</v>
      </c>
      <c r="BM1589" s="39">
        <f t="shared" si="378"/>
        <v>0</v>
      </c>
      <c r="BN1589" s="39">
        <f t="shared" si="368"/>
        <v>0</v>
      </c>
      <c r="BO1589" s="39">
        <f>IF(Dane!$C$9=3,IFERROR(BN1589/AB1589,0),0)</f>
        <v>0</v>
      </c>
      <c r="BP1589" s="39">
        <f t="shared" si="379"/>
        <v>0</v>
      </c>
      <c r="BQ1589" s="39">
        <v>0</v>
      </c>
      <c r="BR1589" s="39">
        <f t="shared" si="380"/>
        <v>0</v>
      </c>
      <c r="BS1589" s="39">
        <f>IF(Dane!$C$9=3,IF(ROUND((X1589+Y1589)*BR1589,2)&gt;$AN$1,$AN$1,ROUND((X1589+Y1589)*BR1589,2)),0)</f>
        <v>0</v>
      </c>
      <c r="BT1589" s="39">
        <v>0</v>
      </c>
    </row>
    <row r="1590" spans="1:72">
      <c r="A1590" s="87">
        <v>1581</v>
      </c>
      <c r="B1590" s="1"/>
      <c r="C1590" s="1"/>
      <c r="D1590" s="2"/>
      <c r="E1590" s="3"/>
      <c r="F1590" s="4"/>
      <c r="G1590" s="5"/>
      <c r="H1590" s="5"/>
      <c r="I1590" s="6"/>
      <c r="J1590" s="5"/>
      <c r="K1590" s="5"/>
      <c r="L1590" s="5"/>
      <c r="M1590" s="55"/>
      <c r="N1590" s="8"/>
      <c r="O1590" s="105"/>
      <c r="P1590" s="5"/>
      <c r="Q1590" s="5"/>
      <c r="R1590" s="105">
        <f>Dane!$C$10</f>
        <v>0</v>
      </c>
      <c r="S1590" s="8"/>
      <c r="T1590" s="105"/>
      <c r="U1590" s="5"/>
      <c r="V1590" s="5"/>
      <c r="W1590" s="107">
        <f>Dane!$C$11</f>
        <v>0</v>
      </c>
      <c r="X1590" s="8"/>
      <c r="Y1590" s="105"/>
      <c r="Z1590" s="5"/>
      <c r="AA1590" s="5"/>
      <c r="AB1590" s="110">
        <f>Dane!$C$12</f>
        <v>0</v>
      </c>
      <c r="AC1590" s="108">
        <f>IF(Dane!$E$3=1,AP1590+BA1590+BL1590,IF(Dane!$E$3=2,AT1590+BE1590+BP1590,AW1590+BH1590+BS1590))</f>
        <v>0</v>
      </c>
      <c r="AD1590" s="14">
        <f>IF(Dane!$E$3=1,AQ1590+BB1590+BM1590,IF(Dane!$E$3=2,AU1590+BF1590+BQ1590,AX1590+BI1590+BT1590))</f>
        <v>0</v>
      </c>
      <c r="AE1590" s="14">
        <f>IF((J1590*Dane!$C$9)-AC1590&lt;0,0,(J1590*Dane!$C$9)-AC1590)</f>
        <v>0</v>
      </c>
      <c r="AF1590" s="61">
        <f>IF((K1590*Dane!$C$9)-AD1590&lt;0,0,(K1590*Dane!$C$9)-AD1590)</f>
        <v>0</v>
      </c>
      <c r="AG1590" s="93"/>
      <c r="AH1590" s="84">
        <f>IF(Dane!$E$3=1,AP1590,IF(Dane!$E$3=2,AT1590,AW1590))</f>
        <v>0</v>
      </c>
      <c r="AI1590" s="84">
        <f>IF(Dane!$E$3=1,AQ1590,IF(Dane!$E$3=2,AU1590,AX1590))</f>
        <v>0</v>
      </c>
      <c r="AJ1590" s="84">
        <f>IF(Dane!$E$3=1,BA1590,IF(Dane!$E$3=2,BE1590,BH1590))</f>
        <v>0</v>
      </c>
      <c r="AK1590" s="84">
        <f>IF(Dane!$E$3=1,BB1590,IF(Dane!$E$3=2,BF1590,BI1590))</f>
        <v>0</v>
      </c>
      <c r="AL1590" s="84">
        <f>IF(Dane!$E$3=1,BL1590,IF(Dane!$E$3=2,BP1590,BS1590))</f>
        <v>0</v>
      </c>
      <c r="AM1590" s="84">
        <f>IF(Dane!$E$3=1,BM1590,IF(Dane!$E$3=2,BQ1590,BT1590))</f>
        <v>0</v>
      </c>
      <c r="AN1590" s="39">
        <f>IF(Dane!$C$9="",0,IFERROR(J1590/R1590,0))</f>
        <v>0</v>
      </c>
      <c r="AO1590" s="39">
        <f>IF(Dane!$C$9="",0,IFERROR(ROUND(J1590-ROUND(J1590*0.0976,2)-ROUND(J1590*0.015,2)-ROUND(J1590*0.0245,2),2)/R1590,0))</f>
        <v>0</v>
      </c>
      <c r="AP1590" s="39">
        <f t="shared" si="369"/>
        <v>0</v>
      </c>
      <c r="AQ1590" s="39">
        <f t="shared" si="370"/>
        <v>0</v>
      </c>
      <c r="AR1590" s="39">
        <f t="shared" si="366"/>
        <v>0</v>
      </c>
      <c r="AS1590" s="39">
        <f>IF(Dane!$C$9="",0,IFERROR(AR1590/R1590,0))</f>
        <v>0</v>
      </c>
      <c r="AT1590" s="39">
        <f t="shared" si="371"/>
        <v>0</v>
      </c>
      <c r="AU1590" s="39">
        <v>0</v>
      </c>
      <c r="AV1590" s="39">
        <f t="shared" si="372"/>
        <v>0</v>
      </c>
      <c r="AW1590" s="39">
        <f>IF(Dane!$C$9="",0,IF(ROUND((N1590+O1590)*AV1590,2)&gt;$AN$1,$AN$1,ROUND((N1590+O1590)*AV1590,2)))</f>
        <v>0</v>
      </c>
      <c r="AX1590" s="39">
        <v>0</v>
      </c>
      <c r="AY1590" s="39">
        <f>IF(Dane!$C$9=2,IFERROR(J1590/W1590,0),IF(Dane!$C$9=3,IFERROR(J1590/W1590,0),0))</f>
        <v>0</v>
      </c>
      <c r="AZ1590" s="39">
        <f>IF(Dane!$C$9=2,IFERROR(ROUND(J1590-ROUND(J1590*0.0976,2)-ROUND(J1590*0.015,2)-ROUND(J1590*0.0245,2),2)/W1590,0),IF(Dane!$C$9=3,IFERROR(ROUND(J1590-ROUND(J1590*0.0976,2)-ROUND(J1590*0.015,2)-ROUND(J1590*0.0245,2),2)/W1590,0),0))</f>
        <v>0</v>
      </c>
      <c r="BA1590" s="39">
        <f t="shared" si="373"/>
        <v>0</v>
      </c>
      <c r="BB1590" s="39">
        <f t="shared" si="374"/>
        <v>0</v>
      </c>
      <c r="BC1590" s="39">
        <f t="shared" si="367"/>
        <v>0</v>
      </c>
      <c r="BD1590" s="39">
        <f>IF(Dane!$C$9=2,IFERROR(BC1590/W1590,0),IF(Dane!$C$9=3,IFERROR(BC1590/W1590,0),0))</f>
        <v>0</v>
      </c>
      <c r="BE1590" s="39">
        <f t="shared" si="375"/>
        <v>0</v>
      </c>
      <c r="BF1590" s="39">
        <v>0</v>
      </c>
      <c r="BG1590" s="39">
        <f t="shared" si="376"/>
        <v>0</v>
      </c>
      <c r="BH1590" s="39">
        <f>IF(Dane!$C$9=2,IF(ROUND((S1590+T1590)*BG1590,2)&gt;$AN$1,$AN$1,ROUND((S1590+T1590)*BG1590,2)),IF(Dane!$C$9=3,IF(ROUND((S1590+T1590)*BG1590,2)&gt;$AN$1,$AN$1,ROUND((S1590+T1590)*BG1590,2)),0))</f>
        <v>0</v>
      </c>
      <c r="BI1590" s="39">
        <v>0</v>
      </c>
      <c r="BJ1590" s="39">
        <f>IF(Dane!$C$9=3,IFERROR(J1590/AB1590,0),0)</f>
        <v>0</v>
      </c>
      <c r="BK1590" s="39">
        <f>IF(Dane!$C$9=3,IFERROR(ROUND(J1590-ROUND(J1590*0.0976,2)-ROUND(J1590*0.015,2)-ROUND(J1590*0.0245,2),2)/AB1590,0),0)</f>
        <v>0</v>
      </c>
      <c r="BL1590" s="39">
        <f t="shared" si="377"/>
        <v>0</v>
      </c>
      <c r="BM1590" s="39">
        <f t="shared" si="378"/>
        <v>0</v>
      </c>
      <c r="BN1590" s="39">
        <f t="shared" si="368"/>
        <v>0</v>
      </c>
      <c r="BO1590" s="39">
        <f>IF(Dane!$C$9=3,IFERROR(BN1590/AB1590,0),0)</f>
        <v>0</v>
      </c>
      <c r="BP1590" s="39">
        <f t="shared" si="379"/>
        <v>0</v>
      </c>
      <c r="BQ1590" s="39">
        <v>0</v>
      </c>
      <c r="BR1590" s="39">
        <f t="shared" si="380"/>
        <v>0</v>
      </c>
      <c r="BS1590" s="39">
        <f>IF(Dane!$C$9=3,IF(ROUND((X1590+Y1590)*BR1590,2)&gt;$AN$1,$AN$1,ROUND((X1590+Y1590)*BR1590,2)),0)</f>
        <v>0</v>
      </c>
      <c r="BT1590" s="39">
        <v>0</v>
      </c>
    </row>
    <row r="1591" spans="1:72">
      <c r="A1591" s="87">
        <v>1582</v>
      </c>
      <c r="B1591" s="1"/>
      <c r="C1591" s="1"/>
      <c r="D1591" s="2"/>
      <c r="E1591" s="3"/>
      <c r="F1591" s="4"/>
      <c r="G1591" s="5"/>
      <c r="H1591" s="5"/>
      <c r="I1591" s="6"/>
      <c r="J1591" s="5"/>
      <c r="K1591" s="5"/>
      <c r="L1591" s="5"/>
      <c r="M1591" s="55"/>
      <c r="N1591" s="8"/>
      <c r="O1591" s="105"/>
      <c r="P1591" s="5"/>
      <c r="Q1591" s="5"/>
      <c r="R1591" s="105">
        <f>Dane!$C$10</f>
        <v>0</v>
      </c>
      <c r="S1591" s="8"/>
      <c r="T1591" s="105"/>
      <c r="U1591" s="5"/>
      <c r="V1591" s="5"/>
      <c r="W1591" s="107">
        <f>Dane!$C$11</f>
        <v>0</v>
      </c>
      <c r="X1591" s="8"/>
      <c r="Y1591" s="105"/>
      <c r="Z1591" s="5"/>
      <c r="AA1591" s="5"/>
      <c r="AB1591" s="110">
        <f>Dane!$C$12</f>
        <v>0</v>
      </c>
      <c r="AC1591" s="108">
        <f>IF(Dane!$E$3=1,AP1591+BA1591+BL1591,IF(Dane!$E$3=2,AT1591+BE1591+BP1591,AW1591+BH1591+BS1591))</f>
        <v>0</v>
      </c>
      <c r="AD1591" s="14">
        <f>IF(Dane!$E$3=1,AQ1591+BB1591+BM1591,IF(Dane!$E$3=2,AU1591+BF1591+BQ1591,AX1591+BI1591+BT1591))</f>
        <v>0</v>
      </c>
      <c r="AE1591" s="14">
        <f>IF((J1591*Dane!$C$9)-AC1591&lt;0,0,(J1591*Dane!$C$9)-AC1591)</f>
        <v>0</v>
      </c>
      <c r="AF1591" s="61">
        <f>IF((K1591*Dane!$C$9)-AD1591&lt;0,0,(K1591*Dane!$C$9)-AD1591)</f>
        <v>0</v>
      </c>
      <c r="AG1591" s="93"/>
      <c r="AH1591" s="84">
        <f>IF(Dane!$E$3=1,AP1591,IF(Dane!$E$3=2,AT1591,AW1591))</f>
        <v>0</v>
      </c>
      <c r="AI1591" s="84">
        <f>IF(Dane!$E$3=1,AQ1591,IF(Dane!$E$3=2,AU1591,AX1591))</f>
        <v>0</v>
      </c>
      <c r="AJ1591" s="84">
        <f>IF(Dane!$E$3=1,BA1591,IF(Dane!$E$3=2,BE1591,BH1591))</f>
        <v>0</v>
      </c>
      <c r="AK1591" s="84">
        <f>IF(Dane!$E$3=1,BB1591,IF(Dane!$E$3=2,BF1591,BI1591))</f>
        <v>0</v>
      </c>
      <c r="AL1591" s="84">
        <f>IF(Dane!$E$3=1,BL1591,IF(Dane!$E$3=2,BP1591,BS1591))</f>
        <v>0</v>
      </c>
      <c r="AM1591" s="84">
        <f>IF(Dane!$E$3=1,BM1591,IF(Dane!$E$3=2,BQ1591,BT1591))</f>
        <v>0</v>
      </c>
      <c r="AN1591" s="39">
        <f>IF(Dane!$C$9="",0,IFERROR(J1591/R1591,0))</f>
        <v>0</v>
      </c>
      <c r="AO1591" s="39">
        <f>IF(Dane!$C$9="",0,IFERROR(ROUND(J1591-ROUND(J1591*0.0976,2)-ROUND(J1591*0.015,2)-ROUND(J1591*0.0245,2),2)/R1591,0))</f>
        <v>0</v>
      </c>
      <c r="AP1591" s="39">
        <f t="shared" si="369"/>
        <v>0</v>
      </c>
      <c r="AQ1591" s="39">
        <f t="shared" si="370"/>
        <v>0</v>
      </c>
      <c r="AR1591" s="39">
        <f t="shared" si="366"/>
        <v>0</v>
      </c>
      <c r="AS1591" s="39">
        <f>IF(Dane!$C$9="",0,IFERROR(AR1591/R1591,0))</f>
        <v>0</v>
      </c>
      <c r="AT1591" s="39">
        <f t="shared" si="371"/>
        <v>0</v>
      </c>
      <c r="AU1591" s="39">
        <v>0</v>
      </c>
      <c r="AV1591" s="39">
        <f t="shared" si="372"/>
        <v>0</v>
      </c>
      <c r="AW1591" s="39">
        <f>IF(Dane!$C$9="",0,IF(ROUND((N1591+O1591)*AV1591,2)&gt;$AN$1,$AN$1,ROUND((N1591+O1591)*AV1591,2)))</f>
        <v>0</v>
      </c>
      <c r="AX1591" s="39">
        <v>0</v>
      </c>
      <c r="AY1591" s="39">
        <f>IF(Dane!$C$9=2,IFERROR(J1591/W1591,0),IF(Dane!$C$9=3,IFERROR(J1591/W1591,0),0))</f>
        <v>0</v>
      </c>
      <c r="AZ1591" s="39">
        <f>IF(Dane!$C$9=2,IFERROR(ROUND(J1591-ROUND(J1591*0.0976,2)-ROUND(J1591*0.015,2)-ROUND(J1591*0.0245,2),2)/W1591,0),IF(Dane!$C$9=3,IFERROR(ROUND(J1591-ROUND(J1591*0.0976,2)-ROUND(J1591*0.015,2)-ROUND(J1591*0.0245,2),2)/W1591,0),0))</f>
        <v>0</v>
      </c>
      <c r="BA1591" s="39">
        <f t="shared" si="373"/>
        <v>0</v>
      </c>
      <c r="BB1591" s="39">
        <f t="shared" si="374"/>
        <v>0</v>
      </c>
      <c r="BC1591" s="39">
        <f t="shared" si="367"/>
        <v>0</v>
      </c>
      <c r="BD1591" s="39">
        <f>IF(Dane!$C$9=2,IFERROR(BC1591/W1591,0),IF(Dane!$C$9=3,IFERROR(BC1591/W1591,0),0))</f>
        <v>0</v>
      </c>
      <c r="BE1591" s="39">
        <f t="shared" si="375"/>
        <v>0</v>
      </c>
      <c r="BF1591" s="39">
        <v>0</v>
      </c>
      <c r="BG1591" s="39">
        <f t="shared" si="376"/>
        <v>0</v>
      </c>
      <c r="BH1591" s="39">
        <f>IF(Dane!$C$9=2,IF(ROUND((S1591+T1591)*BG1591,2)&gt;$AN$1,$AN$1,ROUND((S1591+T1591)*BG1591,2)),IF(Dane!$C$9=3,IF(ROUND((S1591+T1591)*BG1591,2)&gt;$AN$1,$AN$1,ROUND((S1591+T1591)*BG1591,2)),0))</f>
        <v>0</v>
      </c>
      <c r="BI1591" s="39">
        <v>0</v>
      </c>
      <c r="BJ1591" s="39">
        <f>IF(Dane!$C$9=3,IFERROR(J1591/AB1591,0),0)</f>
        <v>0</v>
      </c>
      <c r="BK1591" s="39">
        <f>IF(Dane!$C$9=3,IFERROR(ROUND(J1591-ROUND(J1591*0.0976,2)-ROUND(J1591*0.015,2)-ROUND(J1591*0.0245,2),2)/AB1591,0),0)</f>
        <v>0</v>
      </c>
      <c r="BL1591" s="39">
        <f t="shared" si="377"/>
        <v>0</v>
      </c>
      <c r="BM1591" s="39">
        <f t="shared" si="378"/>
        <v>0</v>
      </c>
      <c r="BN1591" s="39">
        <f t="shared" si="368"/>
        <v>0</v>
      </c>
      <c r="BO1591" s="39">
        <f>IF(Dane!$C$9=3,IFERROR(BN1591/AB1591,0),0)</f>
        <v>0</v>
      </c>
      <c r="BP1591" s="39">
        <f t="shared" si="379"/>
        <v>0</v>
      </c>
      <c r="BQ1591" s="39">
        <v>0</v>
      </c>
      <c r="BR1591" s="39">
        <f t="shared" si="380"/>
        <v>0</v>
      </c>
      <c r="BS1591" s="39">
        <f>IF(Dane!$C$9=3,IF(ROUND((X1591+Y1591)*BR1591,2)&gt;$AN$1,$AN$1,ROUND((X1591+Y1591)*BR1591,2)),0)</f>
        <v>0</v>
      </c>
      <c r="BT1591" s="39">
        <v>0</v>
      </c>
    </row>
    <row r="1592" spans="1:72">
      <c r="A1592" s="87">
        <v>1583</v>
      </c>
      <c r="B1592" s="1"/>
      <c r="C1592" s="1"/>
      <c r="D1592" s="2"/>
      <c r="E1592" s="3"/>
      <c r="F1592" s="4"/>
      <c r="G1592" s="5"/>
      <c r="H1592" s="5"/>
      <c r="I1592" s="6"/>
      <c r="J1592" s="5"/>
      <c r="K1592" s="5"/>
      <c r="L1592" s="5"/>
      <c r="M1592" s="55"/>
      <c r="N1592" s="8"/>
      <c r="O1592" s="105"/>
      <c r="P1592" s="5"/>
      <c r="Q1592" s="5"/>
      <c r="R1592" s="105">
        <f>Dane!$C$10</f>
        <v>0</v>
      </c>
      <c r="S1592" s="8"/>
      <c r="T1592" s="105"/>
      <c r="U1592" s="5"/>
      <c r="V1592" s="5"/>
      <c r="W1592" s="107">
        <f>Dane!$C$11</f>
        <v>0</v>
      </c>
      <c r="X1592" s="8"/>
      <c r="Y1592" s="105"/>
      <c r="Z1592" s="5"/>
      <c r="AA1592" s="5"/>
      <c r="AB1592" s="110">
        <f>Dane!$C$12</f>
        <v>0</v>
      </c>
      <c r="AC1592" s="108">
        <f>IF(Dane!$E$3=1,AP1592+BA1592+BL1592,IF(Dane!$E$3=2,AT1592+BE1592+BP1592,AW1592+BH1592+BS1592))</f>
        <v>0</v>
      </c>
      <c r="AD1592" s="14">
        <f>IF(Dane!$E$3=1,AQ1592+BB1592+BM1592,IF(Dane!$E$3=2,AU1592+BF1592+BQ1592,AX1592+BI1592+BT1592))</f>
        <v>0</v>
      </c>
      <c r="AE1592" s="14">
        <f>IF((J1592*Dane!$C$9)-AC1592&lt;0,0,(J1592*Dane!$C$9)-AC1592)</f>
        <v>0</v>
      </c>
      <c r="AF1592" s="61">
        <f>IF((K1592*Dane!$C$9)-AD1592&lt;0,0,(K1592*Dane!$C$9)-AD1592)</f>
        <v>0</v>
      </c>
      <c r="AG1592" s="93"/>
      <c r="AH1592" s="84">
        <f>IF(Dane!$E$3=1,AP1592,IF(Dane!$E$3=2,AT1592,AW1592))</f>
        <v>0</v>
      </c>
      <c r="AI1592" s="84">
        <f>IF(Dane!$E$3=1,AQ1592,IF(Dane!$E$3=2,AU1592,AX1592))</f>
        <v>0</v>
      </c>
      <c r="AJ1592" s="84">
        <f>IF(Dane!$E$3=1,BA1592,IF(Dane!$E$3=2,BE1592,BH1592))</f>
        <v>0</v>
      </c>
      <c r="AK1592" s="84">
        <f>IF(Dane!$E$3=1,BB1592,IF(Dane!$E$3=2,BF1592,BI1592))</f>
        <v>0</v>
      </c>
      <c r="AL1592" s="84">
        <f>IF(Dane!$E$3=1,BL1592,IF(Dane!$E$3=2,BP1592,BS1592))</f>
        <v>0</v>
      </c>
      <c r="AM1592" s="84">
        <f>IF(Dane!$E$3=1,BM1592,IF(Dane!$E$3=2,BQ1592,BT1592))</f>
        <v>0</v>
      </c>
      <c r="AN1592" s="39">
        <f>IF(Dane!$C$9="",0,IFERROR(J1592/R1592,0))</f>
        <v>0</v>
      </c>
      <c r="AO1592" s="39">
        <f>IF(Dane!$C$9="",0,IFERROR(ROUND(J1592-ROUND(J1592*0.0976,2)-ROUND(J1592*0.015,2)-ROUND(J1592*0.0245,2),2)/R1592,0))</f>
        <v>0</v>
      </c>
      <c r="AP1592" s="39">
        <f t="shared" si="369"/>
        <v>0</v>
      </c>
      <c r="AQ1592" s="39">
        <f t="shared" si="370"/>
        <v>0</v>
      </c>
      <c r="AR1592" s="39">
        <f t="shared" si="366"/>
        <v>0</v>
      </c>
      <c r="AS1592" s="39">
        <f>IF(Dane!$C$9="",0,IFERROR(AR1592/R1592,0))</f>
        <v>0</v>
      </c>
      <c r="AT1592" s="39">
        <f t="shared" si="371"/>
        <v>0</v>
      </c>
      <c r="AU1592" s="39">
        <v>0</v>
      </c>
      <c r="AV1592" s="39">
        <f t="shared" si="372"/>
        <v>0</v>
      </c>
      <c r="AW1592" s="39">
        <f>IF(Dane!$C$9="",0,IF(ROUND((N1592+O1592)*AV1592,2)&gt;$AN$1,$AN$1,ROUND((N1592+O1592)*AV1592,2)))</f>
        <v>0</v>
      </c>
      <c r="AX1592" s="39">
        <v>0</v>
      </c>
      <c r="AY1592" s="39">
        <f>IF(Dane!$C$9=2,IFERROR(J1592/W1592,0),IF(Dane!$C$9=3,IFERROR(J1592/W1592,0),0))</f>
        <v>0</v>
      </c>
      <c r="AZ1592" s="39">
        <f>IF(Dane!$C$9=2,IFERROR(ROUND(J1592-ROUND(J1592*0.0976,2)-ROUND(J1592*0.015,2)-ROUND(J1592*0.0245,2),2)/W1592,0),IF(Dane!$C$9=3,IFERROR(ROUND(J1592-ROUND(J1592*0.0976,2)-ROUND(J1592*0.015,2)-ROUND(J1592*0.0245,2),2)/W1592,0),0))</f>
        <v>0</v>
      </c>
      <c r="BA1592" s="39">
        <f t="shared" si="373"/>
        <v>0</v>
      </c>
      <c r="BB1592" s="39">
        <f t="shared" si="374"/>
        <v>0</v>
      </c>
      <c r="BC1592" s="39">
        <f t="shared" si="367"/>
        <v>0</v>
      </c>
      <c r="BD1592" s="39">
        <f>IF(Dane!$C$9=2,IFERROR(BC1592/W1592,0),IF(Dane!$C$9=3,IFERROR(BC1592/W1592,0),0))</f>
        <v>0</v>
      </c>
      <c r="BE1592" s="39">
        <f t="shared" si="375"/>
        <v>0</v>
      </c>
      <c r="BF1592" s="39">
        <v>0</v>
      </c>
      <c r="BG1592" s="39">
        <f t="shared" si="376"/>
        <v>0</v>
      </c>
      <c r="BH1592" s="39">
        <f>IF(Dane!$C$9=2,IF(ROUND((S1592+T1592)*BG1592,2)&gt;$AN$1,$AN$1,ROUND((S1592+T1592)*BG1592,2)),IF(Dane!$C$9=3,IF(ROUND((S1592+T1592)*BG1592,2)&gt;$AN$1,$AN$1,ROUND((S1592+T1592)*BG1592,2)),0))</f>
        <v>0</v>
      </c>
      <c r="BI1592" s="39">
        <v>0</v>
      </c>
      <c r="BJ1592" s="39">
        <f>IF(Dane!$C$9=3,IFERROR(J1592/AB1592,0),0)</f>
        <v>0</v>
      </c>
      <c r="BK1592" s="39">
        <f>IF(Dane!$C$9=3,IFERROR(ROUND(J1592-ROUND(J1592*0.0976,2)-ROUND(J1592*0.015,2)-ROUND(J1592*0.0245,2),2)/AB1592,0),0)</f>
        <v>0</v>
      </c>
      <c r="BL1592" s="39">
        <f t="shared" si="377"/>
        <v>0</v>
      </c>
      <c r="BM1592" s="39">
        <f t="shared" si="378"/>
        <v>0</v>
      </c>
      <c r="BN1592" s="39">
        <f t="shared" si="368"/>
        <v>0</v>
      </c>
      <c r="BO1592" s="39">
        <f>IF(Dane!$C$9=3,IFERROR(BN1592/AB1592,0),0)</f>
        <v>0</v>
      </c>
      <c r="BP1592" s="39">
        <f t="shared" si="379"/>
        <v>0</v>
      </c>
      <c r="BQ1592" s="39">
        <v>0</v>
      </c>
      <c r="BR1592" s="39">
        <f t="shared" si="380"/>
        <v>0</v>
      </c>
      <c r="BS1592" s="39">
        <f>IF(Dane!$C$9=3,IF(ROUND((X1592+Y1592)*BR1592,2)&gt;$AN$1,$AN$1,ROUND((X1592+Y1592)*BR1592,2)),0)</f>
        <v>0</v>
      </c>
      <c r="BT1592" s="39">
        <v>0</v>
      </c>
    </row>
    <row r="1593" spans="1:72">
      <c r="A1593" s="87">
        <v>1584</v>
      </c>
      <c r="B1593" s="1"/>
      <c r="C1593" s="1"/>
      <c r="D1593" s="2"/>
      <c r="E1593" s="3"/>
      <c r="F1593" s="4"/>
      <c r="G1593" s="5"/>
      <c r="H1593" s="5"/>
      <c r="I1593" s="6"/>
      <c r="J1593" s="5"/>
      <c r="K1593" s="5"/>
      <c r="L1593" s="5"/>
      <c r="M1593" s="55"/>
      <c r="N1593" s="8"/>
      <c r="O1593" s="105"/>
      <c r="P1593" s="5"/>
      <c r="Q1593" s="5"/>
      <c r="R1593" s="105">
        <f>Dane!$C$10</f>
        <v>0</v>
      </c>
      <c r="S1593" s="8"/>
      <c r="T1593" s="105"/>
      <c r="U1593" s="5"/>
      <c r="V1593" s="5"/>
      <c r="W1593" s="107">
        <f>Dane!$C$11</f>
        <v>0</v>
      </c>
      <c r="X1593" s="8"/>
      <c r="Y1593" s="105"/>
      <c r="Z1593" s="5"/>
      <c r="AA1593" s="5"/>
      <c r="AB1593" s="110">
        <f>Dane!$C$12</f>
        <v>0</v>
      </c>
      <c r="AC1593" s="108">
        <f>IF(Dane!$E$3=1,AP1593+BA1593+BL1593,IF(Dane!$E$3=2,AT1593+BE1593+BP1593,AW1593+BH1593+BS1593))</f>
        <v>0</v>
      </c>
      <c r="AD1593" s="14">
        <f>IF(Dane!$E$3=1,AQ1593+BB1593+BM1593,IF(Dane!$E$3=2,AU1593+BF1593+BQ1593,AX1593+BI1593+BT1593))</f>
        <v>0</v>
      </c>
      <c r="AE1593" s="14">
        <f>IF((J1593*Dane!$C$9)-AC1593&lt;0,0,(J1593*Dane!$C$9)-AC1593)</f>
        <v>0</v>
      </c>
      <c r="AF1593" s="61">
        <f>IF((K1593*Dane!$C$9)-AD1593&lt;0,0,(K1593*Dane!$C$9)-AD1593)</f>
        <v>0</v>
      </c>
      <c r="AG1593" s="93"/>
      <c r="AH1593" s="84">
        <f>IF(Dane!$E$3=1,AP1593,IF(Dane!$E$3=2,AT1593,AW1593))</f>
        <v>0</v>
      </c>
      <c r="AI1593" s="84">
        <f>IF(Dane!$E$3=1,AQ1593,IF(Dane!$E$3=2,AU1593,AX1593))</f>
        <v>0</v>
      </c>
      <c r="AJ1593" s="84">
        <f>IF(Dane!$E$3=1,BA1593,IF(Dane!$E$3=2,BE1593,BH1593))</f>
        <v>0</v>
      </c>
      <c r="AK1593" s="84">
        <f>IF(Dane!$E$3=1,BB1593,IF(Dane!$E$3=2,BF1593,BI1593))</f>
        <v>0</v>
      </c>
      <c r="AL1593" s="84">
        <f>IF(Dane!$E$3=1,BL1593,IF(Dane!$E$3=2,BP1593,BS1593))</f>
        <v>0</v>
      </c>
      <c r="AM1593" s="84">
        <f>IF(Dane!$E$3=1,BM1593,IF(Dane!$E$3=2,BQ1593,BT1593))</f>
        <v>0</v>
      </c>
      <c r="AN1593" s="39">
        <f>IF(Dane!$C$9="",0,IFERROR(J1593/R1593,0))</f>
        <v>0</v>
      </c>
      <c r="AO1593" s="39">
        <f>IF(Dane!$C$9="",0,IFERROR(ROUND(J1593-ROUND(J1593*0.0976,2)-ROUND(J1593*0.015,2)-ROUND(J1593*0.0245,2),2)/R1593,0))</f>
        <v>0</v>
      </c>
      <c r="AP1593" s="39">
        <f t="shared" si="369"/>
        <v>0</v>
      </c>
      <c r="AQ1593" s="39">
        <f t="shared" si="370"/>
        <v>0</v>
      </c>
      <c r="AR1593" s="39">
        <f t="shared" si="366"/>
        <v>0</v>
      </c>
      <c r="AS1593" s="39">
        <f>IF(Dane!$C$9="",0,IFERROR(AR1593/R1593,0))</f>
        <v>0</v>
      </c>
      <c r="AT1593" s="39">
        <f t="shared" si="371"/>
        <v>0</v>
      </c>
      <c r="AU1593" s="39">
        <v>0</v>
      </c>
      <c r="AV1593" s="39">
        <f t="shared" si="372"/>
        <v>0</v>
      </c>
      <c r="AW1593" s="39">
        <f>IF(Dane!$C$9="",0,IF(ROUND((N1593+O1593)*AV1593,2)&gt;$AN$1,$AN$1,ROUND((N1593+O1593)*AV1593,2)))</f>
        <v>0</v>
      </c>
      <c r="AX1593" s="39">
        <v>0</v>
      </c>
      <c r="AY1593" s="39">
        <f>IF(Dane!$C$9=2,IFERROR(J1593/W1593,0),IF(Dane!$C$9=3,IFERROR(J1593/W1593,0),0))</f>
        <v>0</v>
      </c>
      <c r="AZ1593" s="39">
        <f>IF(Dane!$C$9=2,IFERROR(ROUND(J1593-ROUND(J1593*0.0976,2)-ROUND(J1593*0.015,2)-ROUND(J1593*0.0245,2),2)/W1593,0),IF(Dane!$C$9=3,IFERROR(ROUND(J1593-ROUND(J1593*0.0976,2)-ROUND(J1593*0.015,2)-ROUND(J1593*0.0245,2),2)/W1593,0),0))</f>
        <v>0</v>
      </c>
      <c r="BA1593" s="39">
        <f t="shared" si="373"/>
        <v>0</v>
      </c>
      <c r="BB1593" s="39">
        <f t="shared" si="374"/>
        <v>0</v>
      </c>
      <c r="BC1593" s="39">
        <f t="shared" si="367"/>
        <v>0</v>
      </c>
      <c r="BD1593" s="39">
        <f>IF(Dane!$C$9=2,IFERROR(BC1593/W1593,0),IF(Dane!$C$9=3,IFERROR(BC1593/W1593,0),0))</f>
        <v>0</v>
      </c>
      <c r="BE1593" s="39">
        <f t="shared" si="375"/>
        <v>0</v>
      </c>
      <c r="BF1593" s="39">
        <v>0</v>
      </c>
      <c r="BG1593" s="39">
        <f t="shared" si="376"/>
        <v>0</v>
      </c>
      <c r="BH1593" s="39">
        <f>IF(Dane!$C$9=2,IF(ROUND((S1593+T1593)*BG1593,2)&gt;$AN$1,$AN$1,ROUND((S1593+T1593)*BG1593,2)),IF(Dane!$C$9=3,IF(ROUND((S1593+T1593)*BG1593,2)&gt;$AN$1,$AN$1,ROUND((S1593+T1593)*BG1593,2)),0))</f>
        <v>0</v>
      </c>
      <c r="BI1593" s="39">
        <v>0</v>
      </c>
      <c r="BJ1593" s="39">
        <f>IF(Dane!$C$9=3,IFERROR(J1593/AB1593,0),0)</f>
        <v>0</v>
      </c>
      <c r="BK1593" s="39">
        <f>IF(Dane!$C$9=3,IFERROR(ROUND(J1593-ROUND(J1593*0.0976,2)-ROUND(J1593*0.015,2)-ROUND(J1593*0.0245,2),2)/AB1593,0),0)</f>
        <v>0</v>
      </c>
      <c r="BL1593" s="39">
        <f t="shared" si="377"/>
        <v>0</v>
      </c>
      <c r="BM1593" s="39">
        <f t="shared" si="378"/>
        <v>0</v>
      </c>
      <c r="BN1593" s="39">
        <f t="shared" si="368"/>
        <v>0</v>
      </c>
      <c r="BO1593" s="39">
        <f>IF(Dane!$C$9=3,IFERROR(BN1593/AB1593,0),0)</f>
        <v>0</v>
      </c>
      <c r="BP1593" s="39">
        <f t="shared" si="379"/>
        <v>0</v>
      </c>
      <c r="BQ1593" s="39">
        <v>0</v>
      </c>
      <c r="BR1593" s="39">
        <f t="shared" si="380"/>
        <v>0</v>
      </c>
      <c r="BS1593" s="39">
        <f>IF(Dane!$C$9=3,IF(ROUND((X1593+Y1593)*BR1593,2)&gt;$AN$1,$AN$1,ROUND((X1593+Y1593)*BR1593,2)),0)</f>
        <v>0</v>
      </c>
      <c r="BT1593" s="39">
        <v>0</v>
      </c>
    </row>
    <row r="1594" spans="1:72">
      <c r="A1594" s="87">
        <v>1585</v>
      </c>
      <c r="B1594" s="1"/>
      <c r="C1594" s="1"/>
      <c r="D1594" s="2"/>
      <c r="E1594" s="3"/>
      <c r="F1594" s="4"/>
      <c r="G1594" s="5"/>
      <c r="H1594" s="5"/>
      <c r="I1594" s="6"/>
      <c r="J1594" s="5"/>
      <c r="K1594" s="5"/>
      <c r="L1594" s="5"/>
      <c r="M1594" s="55"/>
      <c r="N1594" s="8"/>
      <c r="O1594" s="105"/>
      <c r="P1594" s="5"/>
      <c r="Q1594" s="5"/>
      <c r="R1594" s="105">
        <f>Dane!$C$10</f>
        <v>0</v>
      </c>
      <c r="S1594" s="8"/>
      <c r="T1594" s="105"/>
      <c r="U1594" s="5"/>
      <c r="V1594" s="5"/>
      <c r="W1594" s="107">
        <f>Dane!$C$11</f>
        <v>0</v>
      </c>
      <c r="X1594" s="8"/>
      <c r="Y1594" s="105"/>
      <c r="Z1594" s="5"/>
      <c r="AA1594" s="5"/>
      <c r="AB1594" s="110">
        <f>Dane!$C$12</f>
        <v>0</v>
      </c>
      <c r="AC1594" s="108">
        <f>IF(Dane!$E$3=1,AP1594+BA1594+BL1594,IF(Dane!$E$3=2,AT1594+BE1594+BP1594,AW1594+BH1594+BS1594))</f>
        <v>0</v>
      </c>
      <c r="AD1594" s="14">
        <f>IF(Dane!$E$3=1,AQ1594+BB1594+BM1594,IF(Dane!$E$3=2,AU1594+BF1594+BQ1594,AX1594+BI1594+BT1594))</f>
        <v>0</v>
      </c>
      <c r="AE1594" s="14">
        <f>IF((J1594*Dane!$C$9)-AC1594&lt;0,0,(J1594*Dane!$C$9)-AC1594)</f>
        <v>0</v>
      </c>
      <c r="AF1594" s="61">
        <f>IF((K1594*Dane!$C$9)-AD1594&lt;0,0,(K1594*Dane!$C$9)-AD1594)</f>
        <v>0</v>
      </c>
      <c r="AG1594" s="93"/>
      <c r="AH1594" s="84">
        <f>IF(Dane!$E$3=1,AP1594,IF(Dane!$E$3=2,AT1594,AW1594))</f>
        <v>0</v>
      </c>
      <c r="AI1594" s="84">
        <f>IF(Dane!$E$3=1,AQ1594,IF(Dane!$E$3=2,AU1594,AX1594))</f>
        <v>0</v>
      </c>
      <c r="AJ1594" s="84">
        <f>IF(Dane!$E$3=1,BA1594,IF(Dane!$E$3=2,BE1594,BH1594))</f>
        <v>0</v>
      </c>
      <c r="AK1594" s="84">
        <f>IF(Dane!$E$3=1,BB1594,IF(Dane!$E$3=2,BF1594,BI1594))</f>
        <v>0</v>
      </c>
      <c r="AL1594" s="84">
        <f>IF(Dane!$E$3=1,BL1594,IF(Dane!$E$3=2,BP1594,BS1594))</f>
        <v>0</v>
      </c>
      <c r="AM1594" s="84">
        <f>IF(Dane!$E$3=1,BM1594,IF(Dane!$E$3=2,BQ1594,BT1594))</f>
        <v>0</v>
      </c>
      <c r="AN1594" s="39">
        <f>IF(Dane!$C$9="",0,IFERROR(J1594/R1594,0))</f>
        <v>0</v>
      </c>
      <c r="AO1594" s="39">
        <f>IF(Dane!$C$9="",0,IFERROR(ROUND(J1594-ROUND(J1594*0.0976,2)-ROUND(J1594*0.015,2)-ROUND(J1594*0.0245,2),2)/R1594,0))</f>
        <v>0</v>
      </c>
      <c r="AP1594" s="39">
        <f t="shared" si="369"/>
        <v>0</v>
      </c>
      <c r="AQ1594" s="39">
        <f t="shared" si="370"/>
        <v>0</v>
      </c>
      <c r="AR1594" s="39">
        <f t="shared" si="366"/>
        <v>0</v>
      </c>
      <c r="AS1594" s="39">
        <f>IF(Dane!$C$9="",0,IFERROR(AR1594/R1594,0))</f>
        <v>0</v>
      </c>
      <c r="AT1594" s="39">
        <f t="shared" si="371"/>
        <v>0</v>
      </c>
      <c r="AU1594" s="39">
        <v>0</v>
      </c>
      <c r="AV1594" s="39">
        <f t="shared" si="372"/>
        <v>0</v>
      </c>
      <c r="AW1594" s="39">
        <f>IF(Dane!$C$9="",0,IF(ROUND((N1594+O1594)*AV1594,2)&gt;$AN$1,$AN$1,ROUND((N1594+O1594)*AV1594,2)))</f>
        <v>0</v>
      </c>
      <c r="AX1594" s="39">
        <v>0</v>
      </c>
      <c r="AY1594" s="39">
        <f>IF(Dane!$C$9=2,IFERROR(J1594/W1594,0),IF(Dane!$C$9=3,IFERROR(J1594/W1594,0),0))</f>
        <v>0</v>
      </c>
      <c r="AZ1594" s="39">
        <f>IF(Dane!$C$9=2,IFERROR(ROUND(J1594-ROUND(J1594*0.0976,2)-ROUND(J1594*0.015,2)-ROUND(J1594*0.0245,2),2)/W1594,0),IF(Dane!$C$9=3,IFERROR(ROUND(J1594-ROUND(J1594*0.0976,2)-ROUND(J1594*0.015,2)-ROUND(J1594*0.0245,2),2)/W1594,0),0))</f>
        <v>0</v>
      </c>
      <c r="BA1594" s="39">
        <f t="shared" si="373"/>
        <v>0</v>
      </c>
      <c r="BB1594" s="39">
        <f t="shared" si="374"/>
        <v>0</v>
      </c>
      <c r="BC1594" s="39">
        <f t="shared" si="367"/>
        <v>0</v>
      </c>
      <c r="BD1594" s="39">
        <f>IF(Dane!$C$9=2,IFERROR(BC1594/W1594,0),IF(Dane!$C$9=3,IFERROR(BC1594/W1594,0),0))</f>
        <v>0</v>
      </c>
      <c r="BE1594" s="39">
        <f t="shared" si="375"/>
        <v>0</v>
      </c>
      <c r="BF1594" s="39">
        <v>0</v>
      </c>
      <c r="BG1594" s="39">
        <f t="shared" si="376"/>
        <v>0</v>
      </c>
      <c r="BH1594" s="39">
        <f>IF(Dane!$C$9=2,IF(ROUND((S1594+T1594)*BG1594,2)&gt;$AN$1,$AN$1,ROUND((S1594+T1594)*BG1594,2)),IF(Dane!$C$9=3,IF(ROUND((S1594+T1594)*BG1594,2)&gt;$AN$1,$AN$1,ROUND((S1594+T1594)*BG1594,2)),0))</f>
        <v>0</v>
      </c>
      <c r="BI1594" s="39">
        <v>0</v>
      </c>
      <c r="BJ1594" s="39">
        <f>IF(Dane!$C$9=3,IFERROR(J1594/AB1594,0),0)</f>
        <v>0</v>
      </c>
      <c r="BK1594" s="39">
        <f>IF(Dane!$C$9=3,IFERROR(ROUND(J1594-ROUND(J1594*0.0976,2)-ROUND(J1594*0.015,2)-ROUND(J1594*0.0245,2),2)/AB1594,0),0)</f>
        <v>0</v>
      </c>
      <c r="BL1594" s="39">
        <f t="shared" si="377"/>
        <v>0</v>
      </c>
      <c r="BM1594" s="39">
        <f t="shared" si="378"/>
        <v>0</v>
      </c>
      <c r="BN1594" s="39">
        <f t="shared" si="368"/>
        <v>0</v>
      </c>
      <c r="BO1594" s="39">
        <f>IF(Dane!$C$9=3,IFERROR(BN1594/AB1594,0),0)</f>
        <v>0</v>
      </c>
      <c r="BP1594" s="39">
        <f t="shared" si="379"/>
        <v>0</v>
      </c>
      <c r="BQ1594" s="39">
        <v>0</v>
      </c>
      <c r="BR1594" s="39">
        <f t="shared" si="380"/>
        <v>0</v>
      </c>
      <c r="BS1594" s="39">
        <f>IF(Dane!$C$9=3,IF(ROUND((X1594+Y1594)*BR1594,2)&gt;$AN$1,$AN$1,ROUND((X1594+Y1594)*BR1594,2)),0)</f>
        <v>0</v>
      </c>
      <c r="BT1594" s="39">
        <v>0</v>
      </c>
    </row>
    <row r="1595" spans="1:72">
      <c r="A1595" s="87">
        <v>1586</v>
      </c>
      <c r="B1595" s="1"/>
      <c r="C1595" s="1"/>
      <c r="D1595" s="2"/>
      <c r="E1595" s="3"/>
      <c r="F1595" s="4"/>
      <c r="G1595" s="5"/>
      <c r="H1595" s="5"/>
      <c r="I1595" s="6"/>
      <c r="J1595" s="5"/>
      <c r="K1595" s="5"/>
      <c r="L1595" s="5"/>
      <c r="M1595" s="55"/>
      <c r="N1595" s="8"/>
      <c r="O1595" s="105"/>
      <c r="P1595" s="5"/>
      <c r="Q1595" s="5"/>
      <c r="R1595" s="105">
        <f>Dane!$C$10</f>
        <v>0</v>
      </c>
      <c r="S1595" s="8"/>
      <c r="T1595" s="105"/>
      <c r="U1595" s="5"/>
      <c r="V1595" s="5"/>
      <c r="W1595" s="107">
        <f>Dane!$C$11</f>
        <v>0</v>
      </c>
      <c r="X1595" s="8"/>
      <c r="Y1595" s="105"/>
      <c r="Z1595" s="5"/>
      <c r="AA1595" s="5"/>
      <c r="AB1595" s="110">
        <f>Dane!$C$12</f>
        <v>0</v>
      </c>
      <c r="AC1595" s="108">
        <f>IF(Dane!$E$3=1,AP1595+BA1595+BL1595,IF(Dane!$E$3=2,AT1595+BE1595+BP1595,AW1595+BH1595+BS1595))</f>
        <v>0</v>
      </c>
      <c r="AD1595" s="14">
        <f>IF(Dane!$E$3=1,AQ1595+BB1595+BM1595,IF(Dane!$E$3=2,AU1595+BF1595+BQ1595,AX1595+BI1595+BT1595))</f>
        <v>0</v>
      </c>
      <c r="AE1595" s="14">
        <f>IF((J1595*Dane!$C$9)-AC1595&lt;0,0,(J1595*Dane!$C$9)-AC1595)</f>
        <v>0</v>
      </c>
      <c r="AF1595" s="61">
        <f>IF((K1595*Dane!$C$9)-AD1595&lt;0,0,(K1595*Dane!$C$9)-AD1595)</f>
        <v>0</v>
      </c>
      <c r="AG1595" s="93"/>
      <c r="AH1595" s="84">
        <f>IF(Dane!$E$3=1,AP1595,IF(Dane!$E$3=2,AT1595,AW1595))</f>
        <v>0</v>
      </c>
      <c r="AI1595" s="84">
        <f>IF(Dane!$E$3=1,AQ1595,IF(Dane!$E$3=2,AU1595,AX1595))</f>
        <v>0</v>
      </c>
      <c r="AJ1595" s="84">
        <f>IF(Dane!$E$3=1,BA1595,IF(Dane!$E$3=2,BE1595,BH1595))</f>
        <v>0</v>
      </c>
      <c r="AK1595" s="84">
        <f>IF(Dane!$E$3=1,BB1595,IF(Dane!$E$3=2,BF1595,BI1595))</f>
        <v>0</v>
      </c>
      <c r="AL1595" s="84">
        <f>IF(Dane!$E$3=1,BL1595,IF(Dane!$E$3=2,BP1595,BS1595))</f>
        <v>0</v>
      </c>
      <c r="AM1595" s="84">
        <f>IF(Dane!$E$3=1,BM1595,IF(Dane!$E$3=2,BQ1595,BT1595))</f>
        <v>0</v>
      </c>
      <c r="AN1595" s="39">
        <f>IF(Dane!$C$9="",0,IFERROR(J1595/R1595,0))</f>
        <v>0</v>
      </c>
      <c r="AO1595" s="39">
        <f>IF(Dane!$C$9="",0,IFERROR(ROUND(J1595-ROUND(J1595*0.0976,2)-ROUND(J1595*0.015,2)-ROUND(J1595*0.0245,2),2)/R1595,0))</f>
        <v>0</v>
      </c>
      <c r="AP1595" s="39">
        <f t="shared" si="369"/>
        <v>0</v>
      </c>
      <c r="AQ1595" s="39">
        <f t="shared" si="370"/>
        <v>0</v>
      </c>
      <c r="AR1595" s="39">
        <f t="shared" si="366"/>
        <v>0</v>
      </c>
      <c r="AS1595" s="39">
        <f>IF(Dane!$C$9="",0,IFERROR(AR1595/R1595,0))</f>
        <v>0</v>
      </c>
      <c r="AT1595" s="39">
        <f t="shared" si="371"/>
        <v>0</v>
      </c>
      <c r="AU1595" s="39">
        <v>0</v>
      </c>
      <c r="AV1595" s="39">
        <f t="shared" si="372"/>
        <v>0</v>
      </c>
      <c r="AW1595" s="39">
        <f>IF(Dane!$C$9="",0,IF(ROUND((N1595+O1595)*AV1595,2)&gt;$AN$1,$AN$1,ROUND((N1595+O1595)*AV1595,2)))</f>
        <v>0</v>
      </c>
      <c r="AX1595" s="39">
        <v>0</v>
      </c>
      <c r="AY1595" s="39">
        <f>IF(Dane!$C$9=2,IFERROR(J1595/W1595,0),IF(Dane!$C$9=3,IFERROR(J1595/W1595,0),0))</f>
        <v>0</v>
      </c>
      <c r="AZ1595" s="39">
        <f>IF(Dane!$C$9=2,IFERROR(ROUND(J1595-ROUND(J1595*0.0976,2)-ROUND(J1595*0.015,2)-ROUND(J1595*0.0245,2),2)/W1595,0),IF(Dane!$C$9=3,IFERROR(ROUND(J1595-ROUND(J1595*0.0976,2)-ROUND(J1595*0.015,2)-ROUND(J1595*0.0245,2),2)/W1595,0),0))</f>
        <v>0</v>
      </c>
      <c r="BA1595" s="39">
        <f t="shared" si="373"/>
        <v>0</v>
      </c>
      <c r="BB1595" s="39">
        <f t="shared" si="374"/>
        <v>0</v>
      </c>
      <c r="BC1595" s="39">
        <f t="shared" si="367"/>
        <v>0</v>
      </c>
      <c r="BD1595" s="39">
        <f>IF(Dane!$C$9=2,IFERROR(BC1595/W1595,0),IF(Dane!$C$9=3,IFERROR(BC1595/W1595,0),0))</f>
        <v>0</v>
      </c>
      <c r="BE1595" s="39">
        <f t="shared" si="375"/>
        <v>0</v>
      </c>
      <c r="BF1595" s="39">
        <v>0</v>
      </c>
      <c r="BG1595" s="39">
        <f t="shared" si="376"/>
        <v>0</v>
      </c>
      <c r="BH1595" s="39">
        <f>IF(Dane!$C$9=2,IF(ROUND((S1595+T1595)*BG1595,2)&gt;$AN$1,$AN$1,ROUND((S1595+T1595)*BG1595,2)),IF(Dane!$C$9=3,IF(ROUND((S1595+T1595)*BG1595,2)&gt;$AN$1,$AN$1,ROUND((S1595+T1595)*BG1595,2)),0))</f>
        <v>0</v>
      </c>
      <c r="BI1595" s="39">
        <v>0</v>
      </c>
      <c r="BJ1595" s="39">
        <f>IF(Dane!$C$9=3,IFERROR(J1595/AB1595,0),0)</f>
        <v>0</v>
      </c>
      <c r="BK1595" s="39">
        <f>IF(Dane!$C$9=3,IFERROR(ROUND(J1595-ROUND(J1595*0.0976,2)-ROUND(J1595*0.015,2)-ROUND(J1595*0.0245,2),2)/AB1595,0),0)</f>
        <v>0</v>
      </c>
      <c r="BL1595" s="39">
        <f t="shared" si="377"/>
        <v>0</v>
      </c>
      <c r="BM1595" s="39">
        <f t="shared" si="378"/>
        <v>0</v>
      </c>
      <c r="BN1595" s="39">
        <f t="shared" si="368"/>
        <v>0</v>
      </c>
      <c r="BO1595" s="39">
        <f>IF(Dane!$C$9=3,IFERROR(BN1595/AB1595,0),0)</f>
        <v>0</v>
      </c>
      <c r="BP1595" s="39">
        <f t="shared" si="379"/>
        <v>0</v>
      </c>
      <c r="BQ1595" s="39">
        <v>0</v>
      </c>
      <c r="BR1595" s="39">
        <f t="shared" si="380"/>
        <v>0</v>
      </c>
      <c r="BS1595" s="39">
        <f>IF(Dane!$C$9=3,IF(ROUND((X1595+Y1595)*BR1595,2)&gt;$AN$1,$AN$1,ROUND((X1595+Y1595)*BR1595,2)),0)</f>
        <v>0</v>
      </c>
      <c r="BT1595" s="39">
        <v>0</v>
      </c>
    </row>
    <row r="1596" spans="1:72">
      <c r="A1596" s="87">
        <v>1587</v>
      </c>
      <c r="B1596" s="1"/>
      <c r="C1596" s="1"/>
      <c r="D1596" s="2"/>
      <c r="E1596" s="3"/>
      <c r="F1596" s="4"/>
      <c r="G1596" s="5"/>
      <c r="H1596" s="5"/>
      <c r="I1596" s="6"/>
      <c r="J1596" s="5"/>
      <c r="K1596" s="5"/>
      <c r="L1596" s="5"/>
      <c r="M1596" s="55"/>
      <c r="N1596" s="8"/>
      <c r="O1596" s="105"/>
      <c r="P1596" s="5"/>
      <c r="Q1596" s="5"/>
      <c r="R1596" s="105">
        <f>Dane!$C$10</f>
        <v>0</v>
      </c>
      <c r="S1596" s="8"/>
      <c r="T1596" s="105"/>
      <c r="U1596" s="5"/>
      <c r="V1596" s="5"/>
      <c r="W1596" s="107">
        <f>Dane!$C$11</f>
        <v>0</v>
      </c>
      <c r="X1596" s="8"/>
      <c r="Y1596" s="105"/>
      <c r="Z1596" s="5"/>
      <c r="AA1596" s="5"/>
      <c r="AB1596" s="110">
        <f>Dane!$C$12</f>
        <v>0</v>
      </c>
      <c r="AC1596" s="108">
        <f>IF(Dane!$E$3=1,AP1596+BA1596+BL1596,IF(Dane!$E$3=2,AT1596+BE1596+BP1596,AW1596+BH1596+BS1596))</f>
        <v>0</v>
      </c>
      <c r="AD1596" s="14">
        <f>IF(Dane!$E$3=1,AQ1596+BB1596+BM1596,IF(Dane!$E$3=2,AU1596+BF1596+BQ1596,AX1596+BI1596+BT1596))</f>
        <v>0</v>
      </c>
      <c r="AE1596" s="14">
        <f>IF((J1596*Dane!$C$9)-AC1596&lt;0,0,(J1596*Dane!$C$9)-AC1596)</f>
        <v>0</v>
      </c>
      <c r="AF1596" s="61">
        <f>IF((K1596*Dane!$C$9)-AD1596&lt;0,0,(K1596*Dane!$C$9)-AD1596)</f>
        <v>0</v>
      </c>
      <c r="AG1596" s="93"/>
      <c r="AH1596" s="84">
        <f>IF(Dane!$E$3=1,AP1596,IF(Dane!$E$3=2,AT1596,AW1596))</f>
        <v>0</v>
      </c>
      <c r="AI1596" s="84">
        <f>IF(Dane!$E$3=1,AQ1596,IF(Dane!$E$3=2,AU1596,AX1596))</f>
        <v>0</v>
      </c>
      <c r="AJ1596" s="84">
        <f>IF(Dane!$E$3=1,BA1596,IF(Dane!$E$3=2,BE1596,BH1596))</f>
        <v>0</v>
      </c>
      <c r="AK1596" s="84">
        <f>IF(Dane!$E$3=1,BB1596,IF(Dane!$E$3=2,BF1596,BI1596))</f>
        <v>0</v>
      </c>
      <c r="AL1596" s="84">
        <f>IF(Dane!$E$3=1,BL1596,IF(Dane!$E$3=2,BP1596,BS1596))</f>
        <v>0</v>
      </c>
      <c r="AM1596" s="84">
        <f>IF(Dane!$E$3=1,BM1596,IF(Dane!$E$3=2,BQ1596,BT1596))</f>
        <v>0</v>
      </c>
      <c r="AN1596" s="39">
        <f>IF(Dane!$C$9="",0,IFERROR(J1596/R1596,0))</f>
        <v>0</v>
      </c>
      <c r="AO1596" s="39">
        <f>IF(Dane!$C$9="",0,IFERROR(ROUND(J1596-ROUND(J1596*0.0976,2)-ROUND(J1596*0.015,2)-ROUND(J1596*0.0245,2),2)/R1596,0))</f>
        <v>0</v>
      </c>
      <c r="AP1596" s="39">
        <f t="shared" si="369"/>
        <v>0</v>
      </c>
      <c r="AQ1596" s="39">
        <f t="shared" si="370"/>
        <v>0</v>
      </c>
      <c r="AR1596" s="39">
        <f t="shared" si="366"/>
        <v>0</v>
      </c>
      <c r="AS1596" s="39">
        <f>IF(Dane!$C$9="",0,IFERROR(AR1596/R1596,0))</f>
        <v>0</v>
      </c>
      <c r="AT1596" s="39">
        <f t="shared" si="371"/>
        <v>0</v>
      </c>
      <c r="AU1596" s="39">
        <v>0</v>
      </c>
      <c r="AV1596" s="39">
        <f t="shared" si="372"/>
        <v>0</v>
      </c>
      <c r="AW1596" s="39">
        <f>IF(Dane!$C$9="",0,IF(ROUND((N1596+O1596)*AV1596,2)&gt;$AN$1,$AN$1,ROUND((N1596+O1596)*AV1596,2)))</f>
        <v>0</v>
      </c>
      <c r="AX1596" s="39">
        <v>0</v>
      </c>
      <c r="AY1596" s="39">
        <f>IF(Dane!$C$9=2,IFERROR(J1596/W1596,0),IF(Dane!$C$9=3,IFERROR(J1596/W1596,0),0))</f>
        <v>0</v>
      </c>
      <c r="AZ1596" s="39">
        <f>IF(Dane!$C$9=2,IFERROR(ROUND(J1596-ROUND(J1596*0.0976,2)-ROUND(J1596*0.015,2)-ROUND(J1596*0.0245,2),2)/W1596,0),IF(Dane!$C$9=3,IFERROR(ROUND(J1596-ROUND(J1596*0.0976,2)-ROUND(J1596*0.015,2)-ROUND(J1596*0.0245,2),2)/W1596,0),0))</f>
        <v>0</v>
      </c>
      <c r="BA1596" s="39">
        <f t="shared" si="373"/>
        <v>0</v>
      </c>
      <c r="BB1596" s="39">
        <f t="shared" si="374"/>
        <v>0</v>
      </c>
      <c r="BC1596" s="39">
        <f t="shared" si="367"/>
        <v>0</v>
      </c>
      <c r="BD1596" s="39">
        <f>IF(Dane!$C$9=2,IFERROR(BC1596/W1596,0),IF(Dane!$C$9=3,IFERROR(BC1596/W1596,0),0))</f>
        <v>0</v>
      </c>
      <c r="BE1596" s="39">
        <f t="shared" si="375"/>
        <v>0</v>
      </c>
      <c r="BF1596" s="39">
        <v>0</v>
      </c>
      <c r="BG1596" s="39">
        <f t="shared" si="376"/>
        <v>0</v>
      </c>
      <c r="BH1596" s="39">
        <f>IF(Dane!$C$9=2,IF(ROUND((S1596+T1596)*BG1596,2)&gt;$AN$1,$AN$1,ROUND((S1596+T1596)*BG1596,2)),IF(Dane!$C$9=3,IF(ROUND((S1596+T1596)*BG1596,2)&gt;$AN$1,$AN$1,ROUND((S1596+T1596)*BG1596,2)),0))</f>
        <v>0</v>
      </c>
      <c r="BI1596" s="39">
        <v>0</v>
      </c>
      <c r="BJ1596" s="39">
        <f>IF(Dane!$C$9=3,IFERROR(J1596/AB1596,0),0)</f>
        <v>0</v>
      </c>
      <c r="BK1596" s="39">
        <f>IF(Dane!$C$9=3,IFERROR(ROUND(J1596-ROUND(J1596*0.0976,2)-ROUND(J1596*0.015,2)-ROUND(J1596*0.0245,2),2)/AB1596,0),0)</f>
        <v>0</v>
      </c>
      <c r="BL1596" s="39">
        <f t="shared" si="377"/>
        <v>0</v>
      </c>
      <c r="BM1596" s="39">
        <f t="shared" si="378"/>
        <v>0</v>
      </c>
      <c r="BN1596" s="39">
        <f t="shared" si="368"/>
        <v>0</v>
      </c>
      <c r="BO1596" s="39">
        <f>IF(Dane!$C$9=3,IFERROR(BN1596/AB1596,0),0)</f>
        <v>0</v>
      </c>
      <c r="BP1596" s="39">
        <f t="shared" si="379"/>
        <v>0</v>
      </c>
      <c r="BQ1596" s="39">
        <v>0</v>
      </c>
      <c r="BR1596" s="39">
        <f t="shared" si="380"/>
        <v>0</v>
      </c>
      <c r="BS1596" s="39">
        <f>IF(Dane!$C$9=3,IF(ROUND((X1596+Y1596)*BR1596,2)&gt;$AN$1,$AN$1,ROUND((X1596+Y1596)*BR1596,2)),0)</f>
        <v>0</v>
      </c>
      <c r="BT1596" s="39">
        <v>0</v>
      </c>
    </row>
    <row r="1597" spans="1:72">
      <c r="A1597" s="87">
        <v>1588</v>
      </c>
      <c r="B1597" s="1"/>
      <c r="C1597" s="1"/>
      <c r="D1597" s="2"/>
      <c r="E1597" s="3"/>
      <c r="F1597" s="4"/>
      <c r="G1597" s="5"/>
      <c r="H1597" s="5"/>
      <c r="I1597" s="6"/>
      <c r="J1597" s="5"/>
      <c r="K1597" s="5"/>
      <c r="L1597" s="5"/>
      <c r="M1597" s="55"/>
      <c r="N1597" s="8"/>
      <c r="O1597" s="105"/>
      <c r="P1597" s="5"/>
      <c r="Q1597" s="5"/>
      <c r="R1597" s="105">
        <f>Dane!$C$10</f>
        <v>0</v>
      </c>
      <c r="S1597" s="8"/>
      <c r="T1597" s="105"/>
      <c r="U1597" s="5"/>
      <c r="V1597" s="5"/>
      <c r="W1597" s="107">
        <f>Dane!$C$11</f>
        <v>0</v>
      </c>
      <c r="X1597" s="8"/>
      <c r="Y1597" s="105"/>
      <c r="Z1597" s="5"/>
      <c r="AA1597" s="5"/>
      <c r="AB1597" s="110">
        <f>Dane!$C$12</f>
        <v>0</v>
      </c>
      <c r="AC1597" s="108">
        <f>IF(Dane!$E$3=1,AP1597+BA1597+BL1597,IF(Dane!$E$3=2,AT1597+BE1597+BP1597,AW1597+BH1597+BS1597))</f>
        <v>0</v>
      </c>
      <c r="AD1597" s="14">
        <f>IF(Dane!$E$3=1,AQ1597+BB1597+BM1597,IF(Dane!$E$3=2,AU1597+BF1597+BQ1597,AX1597+BI1597+BT1597))</f>
        <v>0</v>
      </c>
      <c r="AE1597" s="14">
        <f>IF((J1597*Dane!$C$9)-AC1597&lt;0,0,(J1597*Dane!$C$9)-AC1597)</f>
        <v>0</v>
      </c>
      <c r="AF1597" s="61">
        <f>IF((K1597*Dane!$C$9)-AD1597&lt;0,0,(K1597*Dane!$C$9)-AD1597)</f>
        <v>0</v>
      </c>
      <c r="AG1597" s="93"/>
      <c r="AH1597" s="84">
        <f>IF(Dane!$E$3=1,AP1597,IF(Dane!$E$3=2,AT1597,AW1597))</f>
        <v>0</v>
      </c>
      <c r="AI1597" s="84">
        <f>IF(Dane!$E$3=1,AQ1597,IF(Dane!$E$3=2,AU1597,AX1597))</f>
        <v>0</v>
      </c>
      <c r="AJ1597" s="84">
        <f>IF(Dane!$E$3=1,BA1597,IF(Dane!$E$3=2,BE1597,BH1597))</f>
        <v>0</v>
      </c>
      <c r="AK1597" s="84">
        <f>IF(Dane!$E$3=1,BB1597,IF(Dane!$E$3=2,BF1597,BI1597))</f>
        <v>0</v>
      </c>
      <c r="AL1597" s="84">
        <f>IF(Dane!$E$3=1,BL1597,IF(Dane!$E$3=2,BP1597,BS1597))</f>
        <v>0</v>
      </c>
      <c r="AM1597" s="84">
        <f>IF(Dane!$E$3=1,BM1597,IF(Dane!$E$3=2,BQ1597,BT1597))</f>
        <v>0</v>
      </c>
      <c r="AN1597" s="39">
        <f>IF(Dane!$C$9="",0,IFERROR(J1597/R1597,0))</f>
        <v>0</v>
      </c>
      <c r="AO1597" s="39">
        <f>IF(Dane!$C$9="",0,IFERROR(ROUND(J1597-ROUND(J1597*0.0976,2)-ROUND(J1597*0.015,2)-ROUND(J1597*0.0245,2),2)/R1597,0))</f>
        <v>0</v>
      </c>
      <c r="AP1597" s="39">
        <f t="shared" si="369"/>
        <v>0</v>
      </c>
      <c r="AQ1597" s="39">
        <f t="shared" si="370"/>
        <v>0</v>
      </c>
      <c r="AR1597" s="39">
        <f t="shared" si="366"/>
        <v>0</v>
      </c>
      <c r="AS1597" s="39">
        <f>IF(Dane!$C$9="",0,IFERROR(AR1597/R1597,0))</f>
        <v>0</v>
      </c>
      <c r="AT1597" s="39">
        <f t="shared" si="371"/>
        <v>0</v>
      </c>
      <c r="AU1597" s="39">
        <v>0</v>
      </c>
      <c r="AV1597" s="39">
        <f t="shared" si="372"/>
        <v>0</v>
      </c>
      <c r="AW1597" s="39">
        <f>IF(Dane!$C$9="",0,IF(ROUND((N1597+O1597)*AV1597,2)&gt;$AN$1,$AN$1,ROUND((N1597+O1597)*AV1597,2)))</f>
        <v>0</v>
      </c>
      <c r="AX1597" s="39">
        <v>0</v>
      </c>
      <c r="AY1597" s="39">
        <f>IF(Dane!$C$9=2,IFERROR(J1597/W1597,0),IF(Dane!$C$9=3,IFERROR(J1597/W1597,0),0))</f>
        <v>0</v>
      </c>
      <c r="AZ1597" s="39">
        <f>IF(Dane!$C$9=2,IFERROR(ROUND(J1597-ROUND(J1597*0.0976,2)-ROUND(J1597*0.015,2)-ROUND(J1597*0.0245,2),2)/W1597,0),IF(Dane!$C$9=3,IFERROR(ROUND(J1597-ROUND(J1597*0.0976,2)-ROUND(J1597*0.015,2)-ROUND(J1597*0.0245,2),2)/W1597,0),0))</f>
        <v>0</v>
      </c>
      <c r="BA1597" s="39">
        <f t="shared" si="373"/>
        <v>0</v>
      </c>
      <c r="BB1597" s="39">
        <f t="shared" si="374"/>
        <v>0</v>
      </c>
      <c r="BC1597" s="39">
        <f t="shared" si="367"/>
        <v>0</v>
      </c>
      <c r="BD1597" s="39">
        <f>IF(Dane!$C$9=2,IFERROR(BC1597/W1597,0),IF(Dane!$C$9=3,IFERROR(BC1597/W1597,0),0))</f>
        <v>0</v>
      </c>
      <c r="BE1597" s="39">
        <f t="shared" si="375"/>
        <v>0</v>
      </c>
      <c r="BF1597" s="39">
        <v>0</v>
      </c>
      <c r="BG1597" s="39">
        <f t="shared" si="376"/>
        <v>0</v>
      </c>
      <c r="BH1597" s="39">
        <f>IF(Dane!$C$9=2,IF(ROUND((S1597+T1597)*BG1597,2)&gt;$AN$1,$AN$1,ROUND((S1597+T1597)*BG1597,2)),IF(Dane!$C$9=3,IF(ROUND((S1597+T1597)*BG1597,2)&gt;$AN$1,$AN$1,ROUND((S1597+T1597)*BG1597,2)),0))</f>
        <v>0</v>
      </c>
      <c r="BI1597" s="39">
        <v>0</v>
      </c>
      <c r="BJ1597" s="39">
        <f>IF(Dane!$C$9=3,IFERROR(J1597/AB1597,0),0)</f>
        <v>0</v>
      </c>
      <c r="BK1597" s="39">
        <f>IF(Dane!$C$9=3,IFERROR(ROUND(J1597-ROUND(J1597*0.0976,2)-ROUND(J1597*0.015,2)-ROUND(J1597*0.0245,2),2)/AB1597,0),0)</f>
        <v>0</v>
      </c>
      <c r="BL1597" s="39">
        <f t="shared" si="377"/>
        <v>0</v>
      </c>
      <c r="BM1597" s="39">
        <f t="shared" si="378"/>
        <v>0</v>
      </c>
      <c r="BN1597" s="39">
        <f t="shared" si="368"/>
        <v>0</v>
      </c>
      <c r="BO1597" s="39">
        <f>IF(Dane!$C$9=3,IFERROR(BN1597/AB1597,0),0)</f>
        <v>0</v>
      </c>
      <c r="BP1597" s="39">
        <f t="shared" si="379"/>
        <v>0</v>
      </c>
      <c r="BQ1597" s="39">
        <v>0</v>
      </c>
      <c r="BR1597" s="39">
        <f t="shared" si="380"/>
        <v>0</v>
      </c>
      <c r="BS1597" s="39">
        <f>IF(Dane!$C$9=3,IF(ROUND((X1597+Y1597)*BR1597,2)&gt;$AN$1,$AN$1,ROUND((X1597+Y1597)*BR1597,2)),0)</f>
        <v>0</v>
      </c>
      <c r="BT1597" s="39">
        <v>0</v>
      </c>
    </row>
    <row r="1598" spans="1:72">
      <c r="A1598" s="87">
        <v>1589</v>
      </c>
      <c r="B1598" s="1"/>
      <c r="C1598" s="1"/>
      <c r="D1598" s="2"/>
      <c r="E1598" s="3"/>
      <c r="F1598" s="4"/>
      <c r="G1598" s="5"/>
      <c r="H1598" s="5"/>
      <c r="I1598" s="6"/>
      <c r="J1598" s="5"/>
      <c r="K1598" s="5"/>
      <c r="L1598" s="5"/>
      <c r="M1598" s="55"/>
      <c r="N1598" s="8"/>
      <c r="O1598" s="105"/>
      <c r="P1598" s="5"/>
      <c r="Q1598" s="5"/>
      <c r="R1598" s="105">
        <f>Dane!$C$10</f>
        <v>0</v>
      </c>
      <c r="S1598" s="8"/>
      <c r="T1598" s="105"/>
      <c r="U1598" s="5"/>
      <c r="V1598" s="5"/>
      <c r="W1598" s="107">
        <f>Dane!$C$11</f>
        <v>0</v>
      </c>
      <c r="X1598" s="8"/>
      <c r="Y1598" s="105"/>
      <c r="Z1598" s="5"/>
      <c r="AA1598" s="5"/>
      <c r="AB1598" s="110">
        <f>Dane!$C$12</f>
        <v>0</v>
      </c>
      <c r="AC1598" s="108">
        <f>IF(Dane!$E$3=1,AP1598+BA1598+BL1598,IF(Dane!$E$3=2,AT1598+BE1598+BP1598,AW1598+BH1598+BS1598))</f>
        <v>0</v>
      </c>
      <c r="AD1598" s="14">
        <f>IF(Dane!$E$3=1,AQ1598+BB1598+BM1598,IF(Dane!$E$3=2,AU1598+BF1598+BQ1598,AX1598+BI1598+BT1598))</f>
        <v>0</v>
      </c>
      <c r="AE1598" s="14">
        <f>IF((J1598*Dane!$C$9)-AC1598&lt;0,0,(J1598*Dane!$C$9)-AC1598)</f>
        <v>0</v>
      </c>
      <c r="AF1598" s="61">
        <f>IF((K1598*Dane!$C$9)-AD1598&lt;0,0,(K1598*Dane!$C$9)-AD1598)</f>
        <v>0</v>
      </c>
      <c r="AG1598" s="93"/>
      <c r="AH1598" s="84">
        <f>IF(Dane!$E$3=1,AP1598,IF(Dane!$E$3=2,AT1598,AW1598))</f>
        <v>0</v>
      </c>
      <c r="AI1598" s="84">
        <f>IF(Dane!$E$3=1,AQ1598,IF(Dane!$E$3=2,AU1598,AX1598))</f>
        <v>0</v>
      </c>
      <c r="AJ1598" s="84">
        <f>IF(Dane!$E$3=1,BA1598,IF(Dane!$E$3=2,BE1598,BH1598))</f>
        <v>0</v>
      </c>
      <c r="AK1598" s="84">
        <f>IF(Dane!$E$3=1,BB1598,IF(Dane!$E$3=2,BF1598,BI1598))</f>
        <v>0</v>
      </c>
      <c r="AL1598" s="84">
        <f>IF(Dane!$E$3=1,BL1598,IF(Dane!$E$3=2,BP1598,BS1598))</f>
        <v>0</v>
      </c>
      <c r="AM1598" s="84">
        <f>IF(Dane!$E$3=1,BM1598,IF(Dane!$E$3=2,BQ1598,BT1598))</f>
        <v>0</v>
      </c>
      <c r="AN1598" s="39">
        <f>IF(Dane!$C$9="",0,IFERROR(J1598/R1598,0))</f>
        <v>0</v>
      </c>
      <c r="AO1598" s="39">
        <f>IF(Dane!$C$9="",0,IFERROR(ROUND(J1598-ROUND(J1598*0.0976,2)-ROUND(J1598*0.015,2)-ROUND(J1598*0.0245,2),2)/R1598,0))</f>
        <v>0</v>
      </c>
      <c r="AP1598" s="39">
        <f t="shared" si="369"/>
        <v>0</v>
      </c>
      <c r="AQ1598" s="39">
        <f t="shared" si="370"/>
        <v>0</v>
      </c>
      <c r="AR1598" s="39">
        <f t="shared" si="366"/>
        <v>0</v>
      </c>
      <c r="AS1598" s="39">
        <f>IF(Dane!$C$9="",0,IFERROR(AR1598/R1598,0))</f>
        <v>0</v>
      </c>
      <c r="AT1598" s="39">
        <f t="shared" si="371"/>
        <v>0</v>
      </c>
      <c r="AU1598" s="39">
        <v>0</v>
      </c>
      <c r="AV1598" s="39">
        <f t="shared" si="372"/>
        <v>0</v>
      </c>
      <c r="AW1598" s="39">
        <f>IF(Dane!$C$9="",0,IF(ROUND((N1598+O1598)*AV1598,2)&gt;$AN$1,$AN$1,ROUND((N1598+O1598)*AV1598,2)))</f>
        <v>0</v>
      </c>
      <c r="AX1598" s="39">
        <v>0</v>
      </c>
      <c r="AY1598" s="39">
        <f>IF(Dane!$C$9=2,IFERROR(J1598/W1598,0),IF(Dane!$C$9=3,IFERROR(J1598/W1598,0),0))</f>
        <v>0</v>
      </c>
      <c r="AZ1598" s="39">
        <f>IF(Dane!$C$9=2,IFERROR(ROUND(J1598-ROUND(J1598*0.0976,2)-ROUND(J1598*0.015,2)-ROUND(J1598*0.0245,2),2)/W1598,0),IF(Dane!$C$9=3,IFERROR(ROUND(J1598-ROUND(J1598*0.0976,2)-ROUND(J1598*0.015,2)-ROUND(J1598*0.0245,2),2)/W1598,0),0))</f>
        <v>0</v>
      </c>
      <c r="BA1598" s="39">
        <f t="shared" si="373"/>
        <v>0</v>
      </c>
      <c r="BB1598" s="39">
        <f t="shared" si="374"/>
        <v>0</v>
      </c>
      <c r="BC1598" s="39">
        <f t="shared" si="367"/>
        <v>0</v>
      </c>
      <c r="BD1598" s="39">
        <f>IF(Dane!$C$9=2,IFERROR(BC1598/W1598,0),IF(Dane!$C$9=3,IFERROR(BC1598/W1598,0),0))</f>
        <v>0</v>
      </c>
      <c r="BE1598" s="39">
        <f t="shared" si="375"/>
        <v>0</v>
      </c>
      <c r="BF1598" s="39">
        <v>0</v>
      </c>
      <c r="BG1598" s="39">
        <f t="shared" si="376"/>
        <v>0</v>
      </c>
      <c r="BH1598" s="39">
        <f>IF(Dane!$C$9=2,IF(ROUND((S1598+T1598)*BG1598,2)&gt;$AN$1,$AN$1,ROUND((S1598+T1598)*BG1598,2)),IF(Dane!$C$9=3,IF(ROUND((S1598+T1598)*BG1598,2)&gt;$AN$1,$AN$1,ROUND((S1598+T1598)*BG1598,2)),0))</f>
        <v>0</v>
      </c>
      <c r="BI1598" s="39">
        <v>0</v>
      </c>
      <c r="BJ1598" s="39">
        <f>IF(Dane!$C$9=3,IFERROR(J1598/AB1598,0),0)</f>
        <v>0</v>
      </c>
      <c r="BK1598" s="39">
        <f>IF(Dane!$C$9=3,IFERROR(ROUND(J1598-ROUND(J1598*0.0976,2)-ROUND(J1598*0.015,2)-ROUND(J1598*0.0245,2),2)/AB1598,0),0)</f>
        <v>0</v>
      </c>
      <c r="BL1598" s="39">
        <f t="shared" si="377"/>
        <v>0</v>
      </c>
      <c r="BM1598" s="39">
        <f t="shared" si="378"/>
        <v>0</v>
      </c>
      <c r="BN1598" s="39">
        <f t="shared" si="368"/>
        <v>0</v>
      </c>
      <c r="BO1598" s="39">
        <f>IF(Dane!$C$9=3,IFERROR(BN1598/AB1598,0),0)</f>
        <v>0</v>
      </c>
      <c r="BP1598" s="39">
        <f t="shared" si="379"/>
        <v>0</v>
      </c>
      <c r="BQ1598" s="39">
        <v>0</v>
      </c>
      <c r="BR1598" s="39">
        <f t="shared" si="380"/>
        <v>0</v>
      </c>
      <c r="BS1598" s="39">
        <f>IF(Dane!$C$9=3,IF(ROUND((X1598+Y1598)*BR1598,2)&gt;$AN$1,$AN$1,ROUND((X1598+Y1598)*BR1598,2)),0)</f>
        <v>0</v>
      </c>
      <c r="BT1598" s="39">
        <v>0</v>
      </c>
    </row>
    <row r="1599" spans="1:72">
      <c r="A1599" s="87">
        <v>1590</v>
      </c>
      <c r="B1599" s="1"/>
      <c r="C1599" s="1"/>
      <c r="D1599" s="2"/>
      <c r="E1599" s="3"/>
      <c r="F1599" s="4"/>
      <c r="G1599" s="5"/>
      <c r="H1599" s="5"/>
      <c r="I1599" s="6"/>
      <c r="J1599" s="5"/>
      <c r="K1599" s="5"/>
      <c r="L1599" s="5"/>
      <c r="M1599" s="55"/>
      <c r="N1599" s="8"/>
      <c r="O1599" s="105"/>
      <c r="P1599" s="5"/>
      <c r="Q1599" s="5"/>
      <c r="R1599" s="105">
        <f>Dane!$C$10</f>
        <v>0</v>
      </c>
      <c r="S1599" s="8"/>
      <c r="T1599" s="105"/>
      <c r="U1599" s="5"/>
      <c r="V1599" s="5"/>
      <c r="W1599" s="107">
        <f>Dane!$C$11</f>
        <v>0</v>
      </c>
      <c r="X1599" s="8"/>
      <c r="Y1599" s="105"/>
      <c r="Z1599" s="5"/>
      <c r="AA1599" s="5"/>
      <c r="AB1599" s="110">
        <f>Dane!$C$12</f>
        <v>0</v>
      </c>
      <c r="AC1599" s="108">
        <f>IF(Dane!$E$3=1,AP1599+BA1599+BL1599,IF(Dane!$E$3=2,AT1599+BE1599+BP1599,AW1599+BH1599+BS1599))</f>
        <v>0</v>
      </c>
      <c r="AD1599" s="14">
        <f>IF(Dane!$E$3=1,AQ1599+BB1599+BM1599,IF(Dane!$E$3=2,AU1599+BF1599+BQ1599,AX1599+BI1599+BT1599))</f>
        <v>0</v>
      </c>
      <c r="AE1599" s="14">
        <f>IF((J1599*Dane!$C$9)-AC1599&lt;0,0,(J1599*Dane!$C$9)-AC1599)</f>
        <v>0</v>
      </c>
      <c r="AF1599" s="61">
        <f>IF((K1599*Dane!$C$9)-AD1599&lt;0,0,(K1599*Dane!$C$9)-AD1599)</f>
        <v>0</v>
      </c>
      <c r="AG1599" s="93"/>
      <c r="AH1599" s="84">
        <f>IF(Dane!$E$3=1,AP1599,IF(Dane!$E$3=2,AT1599,AW1599))</f>
        <v>0</v>
      </c>
      <c r="AI1599" s="84">
        <f>IF(Dane!$E$3=1,AQ1599,IF(Dane!$E$3=2,AU1599,AX1599))</f>
        <v>0</v>
      </c>
      <c r="AJ1599" s="84">
        <f>IF(Dane!$E$3=1,BA1599,IF(Dane!$E$3=2,BE1599,BH1599))</f>
        <v>0</v>
      </c>
      <c r="AK1599" s="84">
        <f>IF(Dane!$E$3=1,BB1599,IF(Dane!$E$3=2,BF1599,BI1599))</f>
        <v>0</v>
      </c>
      <c r="AL1599" s="84">
        <f>IF(Dane!$E$3=1,BL1599,IF(Dane!$E$3=2,BP1599,BS1599))</f>
        <v>0</v>
      </c>
      <c r="AM1599" s="84">
        <f>IF(Dane!$E$3=1,BM1599,IF(Dane!$E$3=2,BQ1599,BT1599))</f>
        <v>0</v>
      </c>
      <c r="AN1599" s="39">
        <f>IF(Dane!$C$9="",0,IFERROR(J1599/R1599,0))</f>
        <v>0</v>
      </c>
      <c r="AO1599" s="39">
        <f>IF(Dane!$C$9="",0,IFERROR(ROUND(J1599-ROUND(J1599*0.0976,2)-ROUND(J1599*0.015,2)-ROUND(J1599*0.0245,2),2)/R1599,0))</f>
        <v>0</v>
      </c>
      <c r="AP1599" s="39">
        <f t="shared" si="369"/>
        <v>0</v>
      </c>
      <c r="AQ1599" s="39">
        <f t="shared" si="370"/>
        <v>0</v>
      </c>
      <c r="AR1599" s="39">
        <f t="shared" si="366"/>
        <v>0</v>
      </c>
      <c r="AS1599" s="39">
        <f>IF(Dane!$C$9="",0,IFERROR(AR1599/R1599,0))</f>
        <v>0</v>
      </c>
      <c r="AT1599" s="39">
        <f t="shared" si="371"/>
        <v>0</v>
      </c>
      <c r="AU1599" s="39">
        <v>0</v>
      </c>
      <c r="AV1599" s="39">
        <f t="shared" si="372"/>
        <v>0</v>
      </c>
      <c r="AW1599" s="39">
        <f>IF(Dane!$C$9="",0,IF(ROUND((N1599+O1599)*AV1599,2)&gt;$AN$1,$AN$1,ROUND((N1599+O1599)*AV1599,2)))</f>
        <v>0</v>
      </c>
      <c r="AX1599" s="39">
        <v>0</v>
      </c>
      <c r="AY1599" s="39">
        <f>IF(Dane!$C$9=2,IFERROR(J1599/W1599,0),IF(Dane!$C$9=3,IFERROR(J1599/W1599,0),0))</f>
        <v>0</v>
      </c>
      <c r="AZ1599" s="39">
        <f>IF(Dane!$C$9=2,IFERROR(ROUND(J1599-ROUND(J1599*0.0976,2)-ROUND(J1599*0.015,2)-ROUND(J1599*0.0245,2),2)/W1599,0),IF(Dane!$C$9=3,IFERROR(ROUND(J1599-ROUND(J1599*0.0976,2)-ROUND(J1599*0.015,2)-ROUND(J1599*0.0245,2),2)/W1599,0),0))</f>
        <v>0</v>
      </c>
      <c r="BA1599" s="39">
        <f t="shared" si="373"/>
        <v>0</v>
      </c>
      <c r="BB1599" s="39">
        <f t="shared" si="374"/>
        <v>0</v>
      </c>
      <c r="BC1599" s="39">
        <f t="shared" si="367"/>
        <v>0</v>
      </c>
      <c r="BD1599" s="39">
        <f>IF(Dane!$C$9=2,IFERROR(BC1599/W1599,0),IF(Dane!$C$9=3,IFERROR(BC1599/W1599,0),0))</f>
        <v>0</v>
      </c>
      <c r="BE1599" s="39">
        <f t="shared" si="375"/>
        <v>0</v>
      </c>
      <c r="BF1599" s="39">
        <v>0</v>
      </c>
      <c r="BG1599" s="39">
        <f t="shared" si="376"/>
        <v>0</v>
      </c>
      <c r="BH1599" s="39">
        <f>IF(Dane!$C$9=2,IF(ROUND((S1599+T1599)*BG1599,2)&gt;$AN$1,$AN$1,ROUND((S1599+T1599)*BG1599,2)),IF(Dane!$C$9=3,IF(ROUND((S1599+T1599)*BG1599,2)&gt;$AN$1,$AN$1,ROUND((S1599+T1599)*BG1599,2)),0))</f>
        <v>0</v>
      </c>
      <c r="BI1599" s="39">
        <v>0</v>
      </c>
      <c r="BJ1599" s="39">
        <f>IF(Dane!$C$9=3,IFERROR(J1599/AB1599,0),0)</f>
        <v>0</v>
      </c>
      <c r="BK1599" s="39">
        <f>IF(Dane!$C$9=3,IFERROR(ROUND(J1599-ROUND(J1599*0.0976,2)-ROUND(J1599*0.015,2)-ROUND(J1599*0.0245,2),2)/AB1599,0),0)</f>
        <v>0</v>
      </c>
      <c r="BL1599" s="39">
        <f t="shared" si="377"/>
        <v>0</v>
      </c>
      <c r="BM1599" s="39">
        <f t="shared" si="378"/>
        <v>0</v>
      </c>
      <c r="BN1599" s="39">
        <f t="shared" si="368"/>
        <v>0</v>
      </c>
      <c r="BO1599" s="39">
        <f>IF(Dane!$C$9=3,IFERROR(BN1599/AB1599,0),0)</f>
        <v>0</v>
      </c>
      <c r="BP1599" s="39">
        <f t="shared" si="379"/>
        <v>0</v>
      </c>
      <c r="BQ1599" s="39">
        <v>0</v>
      </c>
      <c r="BR1599" s="39">
        <f t="shared" si="380"/>
        <v>0</v>
      </c>
      <c r="BS1599" s="39">
        <f>IF(Dane!$C$9=3,IF(ROUND((X1599+Y1599)*BR1599,2)&gt;$AN$1,$AN$1,ROUND((X1599+Y1599)*BR1599,2)),0)</f>
        <v>0</v>
      </c>
      <c r="BT1599" s="39">
        <v>0</v>
      </c>
    </row>
    <row r="1600" spans="1:72">
      <c r="A1600" s="87">
        <v>1591</v>
      </c>
      <c r="B1600" s="1"/>
      <c r="C1600" s="1"/>
      <c r="D1600" s="2"/>
      <c r="E1600" s="3"/>
      <c r="F1600" s="4"/>
      <c r="G1600" s="5"/>
      <c r="H1600" s="5"/>
      <c r="I1600" s="6"/>
      <c r="J1600" s="5"/>
      <c r="K1600" s="5"/>
      <c r="L1600" s="5"/>
      <c r="M1600" s="55"/>
      <c r="N1600" s="8"/>
      <c r="O1600" s="105"/>
      <c r="P1600" s="5"/>
      <c r="Q1600" s="5"/>
      <c r="R1600" s="105">
        <f>Dane!$C$10</f>
        <v>0</v>
      </c>
      <c r="S1600" s="8"/>
      <c r="T1600" s="105"/>
      <c r="U1600" s="5"/>
      <c r="V1600" s="5"/>
      <c r="W1600" s="107">
        <f>Dane!$C$11</f>
        <v>0</v>
      </c>
      <c r="X1600" s="8"/>
      <c r="Y1600" s="105"/>
      <c r="Z1600" s="5"/>
      <c r="AA1600" s="5"/>
      <c r="AB1600" s="110">
        <f>Dane!$C$12</f>
        <v>0</v>
      </c>
      <c r="AC1600" s="108">
        <f>IF(Dane!$E$3=1,AP1600+BA1600+BL1600,IF(Dane!$E$3=2,AT1600+BE1600+BP1600,AW1600+BH1600+BS1600))</f>
        <v>0</v>
      </c>
      <c r="AD1600" s="14">
        <f>IF(Dane!$E$3=1,AQ1600+BB1600+BM1600,IF(Dane!$E$3=2,AU1600+BF1600+BQ1600,AX1600+BI1600+BT1600))</f>
        <v>0</v>
      </c>
      <c r="AE1600" s="14">
        <f>IF((J1600*Dane!$C$9)-AC1600&lt;0,0,(J1600*Dane!$C$9)-AC1600)</f>
        <v>0</v>
      </c>
      <c r="AF1600" s="61">
        <f>IF((K1600*Dane!$C$9)-AD1600&lt;0,0,(K1600*Dane!$C$9)-AD1600)</f>
        <v>0</v>
      </c>
      <c r="AG1600" s="93"/>
      <c r="AH1600" s="84">
        <f>IF(Dane!$E$3=1,AP1600,IF(Dane!$E$3=2,AT1600,AW1600))</f>
        <v>0</v>
      </c>
      <c r="AI1600" s="84">
        <f>IF(Dane!$E$3=1,AQ1600,IF(Dane!$E$3=2,AU1600,AX1600))</f>
        <v>0</v>
      </c>
      <c r="AJ1600" s="84">
        <f>IF(Dane!$E$3=1,BA1600,IF(Dane!$E$3=2,BE1600,BH1600))</f>
        <v>0</v>
      </c>
      <c r="AK1600" s="84">
        <f>IF(Dane!$E$3=1,BB1600,IF(Dane!$E$3=2,BF1600,BI1600))</f>
        <v>0</v>
      </c>
      <c r="AL1600" s="84">
        <f>IF(Dane!$E$3=1,BL1600,IF(Dane!$E$3=2,BP1600,BS1600))</f>
        <v>0</v>
      </c>
      <c r="AM1600" s="84">
        <f>IF(Dane!$E$3=1,BM1600,IF(Dane!$E$3=2,BQ1600,BT1600))</f>
        <v>0</v>
      </c>
      <c r="AN1600" s="39">
        <f>IF(Dane!$C$9="",0,IFERROR(J1600/R1600,0))</f>
        <v>0</v>
      </c>
      <c r="AO1600" s="39">
        <f>IF(Dane!$C$9="",0,IFERROR(ROUND(J1600-ROUND(J1600*0.0976,2)-ROUND(J1600*0.015,2)-ROUND(J1600*0.0245,2),2)/R1600,0))</f>
        <v>0</v>
      </c>
      <c r="AP1600" s="39">
        <f t="shared" si="369"/>
        <v>0</v>
      </c>
      <c r="AQ1600" s="39">
        <f t="shared" si="370"/>
        <v>0</v>
      </c>
      <c r="AR1600" s="39">
        <f t="shared" si="366"/>
        <v>0</v>
      </c>
      <c r="AS1600" s="39">
        <f>IF(Dane!$C$9="",0,IFERROR(AR1600/R1600,0))</f>
        <v>0</v>
      </c>
      <c r="AT1600" s="39">
        <f t="shared" si="371"/>
        <v>0</v>
      </c>
      <c r="AU1600" s="39">
        <v>0</v>
      </c>
      <c r="AV1600" s="39">
        <f t="shared" si="372"/>
        <v>0</v>
      </c>
      <c r="AW1600" s="39">
        <f>IF(Dane!$C$9="",0,IF(ROUND((N1600+O1600)*AV1600,2)&gt;$AN$1,$AN$1,ROUND((N1600+O1600)*AV1600,2)))</f>
        <v>0</v>
      </c>
      <c r="AX1600" s="39">
        <v>0</v>
      </c>
      <c r="AY1600" s="39">
        <f>IF(Dane!$C$9=2,IFERROR(J1600/W1600,0),IF(Dane!$C$9=3,IFERROR(J1600/W1600,0),0))</f>
        <v>0</v>
      </c>
      <c r="AZ1600" s="39">
        <f>IF(Dane!$C$9=2,IFERROR(ROUND(J1600-ROUND(J1600*0.0976,2)-ROUND(J1600*0.015,2)-ROUND(J1600*0.0245,2),2)/W1600,0),IF(Dane!$C$9=3,IFERROR(ROUND(J1600-ROUND(J1600*0.0976,2)-ROUND(J1600*0.015,2)-ROUND(J1600*0.0245,2),2)/W1600,0),0))</f>
        <v>0</v>
      </c>
      <c r="BA1600" s="39">
        <f t="shared" si="373"/>
        <v>0</v>
      </c>
      <c r="BB1600" s="39">
        <f t="shared" si="374"/>
        <v>0</v>
      </c>
      <c r="BC1600" s="39">
        <f t="shared" si="367"/>
        <v>0</v>
      </c>
      <c r="BD1600" s="39">
        <f>IF(Dane!$C$9=2,IFERROR(BC1600/W1600,0),IF(Dane!$C$9=3,IFERROR(BC1600/W1600,0),0))</f>
        <v>0</v>
      </c>
      <c r="BE1600" s="39">
        <f t="shared" si="375"/>
        <v>0</v>
      </c>
      <c r="BF1600" s="39">
        <v>0</v>
      </c>
      <c r="BG1600" s="39">
        <f t="shared" si="376"/>
        <v>0</v>
      </c>
      <c r="BH1600" s="39">
        <f>IF(Dane!$C$9=2,IF(ROUND((S1600+T1600)*BG1600,2)&gt;$AN$1,$AN$1,ROUND((S1600+T1600)*BG1600,2)),IF(Dane!$C$9=3,IF(ROUND((S1600+T1600)*BG1600,2)&gt;$AN$1,$AN$1,ROUND((S1600+T1600)*BG1600,2)),0))</f>
        <v>0</v>
      </c>
      <c r="BI1600" s="39">
        <v>0</v>
      </c>
      <c r="BJ1600" s="39">
        <f>IF(Dane!$C$9=3,IFERROR(J1600/AB1600,0),0)</f>
        <v>0</v>
      </c>
      <c r="BK1600" s="39">
        <f>IF(Dane!$C$9=3,IFERROR(ROUND(J1600-ROUND(J1600*0.0976,2)-ROUND(J1600*0.015,2)-ROUND(J1600*0.0245,2),2)/AB1600,0),0)</f>
        <v>0</v>
      </c>
      <c r="BL1600" s="39">
        <f t="shared" si="377"/>
        <v>0</v>
      </c>
      <c r="BM1600" s="39">
        <f t="shared" si="378"/>
        <v>0</v>
      </c>
      <c r="BN1600" s="39">
        <f t="shared" si="368"/>
        <v>0</v>
      </c>
      <c r="BO1600" s="39">
        <f>IF(Dane!$C$9=3,IFERROR(BN1600/AB1600,0),0)</f>
        <v>0</v>
      </c>
      <c r="BP1600" s="39">
        <f t="shared" si="379"/>
        <v>0</v>
      </c>
      <c r="BQ1600" s="39">
        <v>0</v>
      </c>
      <c r="BR1600" s="39">
        <f t="shared" si="380"/>
        <v>0</v>
      </c>
      <c r="BS1600" s="39">
        <f>IF(Dane!$C$9=3,IF(ROUND((X1600+Y1600)*BR1600,2)&gt;$AN$1,$AN$1,ROUND((X1600+Y1600)*BR1600,2)),0)</f>
        <v>0</v>
      </c>
      <c r="BT1600" s="39">
        <v>0</v>
      </c>
    </row>
    <row r="1601" spans="1:72">
      <c r="A1601" s="87">
        <v>1592</v>
      </c>
      <c r="B1601" s="1"/>
      <c r="C1601" s="1"/>
      <c r="D1601" s="2"/>
      <c r="E1601" s="3"/>
      <c r="F1601" s="4"/>
      <c r="G1601" s="5"/>
      <c r="H1601" s="5"/>
      <c r="I1601" s="6"/>
      <c r="J1601" s="5"/>
      <c r="K1601" s="5"/>
      <c r="L1601" s="5"/>
      <c r="M1601" s="55"/>
      <c r="N1601" s="8"/>
      <c r="O1601" s="105"/>
      <c r="P1601" s="5"/>
      <c r="Q1601" s="5"/>
      <c r="R1601" s="105">
        <f>Dane!$C$10</f>
        <v>0</v>
      </c>
      <c r="S1601" s="8"/>
      <c r="T1601" s="105"/>
      <c r="U1601" s="5"/>
      <c r="V1601" s="5"/>
      <c r="W1601" s="107">
        <f>Dane!$C$11</f>
        <v>0</v>
      </c>
      <c r="X1601" s="8"/>
      <c r="Y1601" s="105"/>
      <c r="Z1601" s="5"/>
      <c r="AA1601" s="5"/>
      <c r="AB1601" s="110">
        <f>Dane!$C$12</f>
        <v>0</v>
      </c>
      <c r="AC1601" s="108">
        <f>IF(Dane!$E$3=1,AP1601+BA1601+BL1601,IF(Dane!$E$3=2,AT1601+BE1601+BP1601,AW1601+BH1601+BS1601))</f>
        <v>0</v>
      </c>
      <c r="AD1601" s="14">
        <f>IF(Dane!$E$3=1,AQ1601+BB1601+BM1601,IF(Dane!$E$3=2,AU1601+BF1601+BQ1601,AX1601+BI1601+BT1601))</f>
        <v>0</v>
      </c>
      <c r="AE1601" s="14">
        <f>IF((J1601*Dane!$C$9)-AC1601&lt;0,0,(J1601*Dane!$C$9)-AC1601)</f>
        <v>0</v>
      </c>
      <c r="AF1601" s="61">
        <f>IF((K1601*Dane!$C$9)-AD1601&lt;0,0,(K1601*Dane!$C$9)-AD1601)</f>
        <v>0</v>
      </c>
      <c r="AG1601" s="93"/>
      <c r="AH1601" s="84">
        <f>IF(Dane!$E$3=1,AP1601,IF(Dane!$E$3=2,AT1601,AW1601))</f>
        <v>0</v>
      </c>
      <c r="AI1601" s="84">
        <f>IF(Dane!$E$3=1,AQ1601,IF(Dane!$E$3=2,AU1601,AX1601))</f>
        <v>0</v>
      </c>
      <c r="AJ1601" s="84">
        <f>IF(Dane!$E$3=1,BA1601,IF(Dane!$E$3=2,BE1601,BH1601))</f>
        <v>0</v>
      </c>
      <c r="AK1601" s="84">
        <f>IF(Dane!$E$3=1,BB1601,IF(Dane!$E$3=2,BF1601,BI1601))</f>
        <v>0</v>
      </c>
      <c r="AL1601" s="84">
        <f>IF(Dane!$E$3=1,BL1601,IF(Dane!$E$3=2,BP1601,BS1601))</f>
        <v>0</v>
      </c>
      <c r="AM1601" s="84">
        <f>IF(Dane!$E$3=1,BM1601,IF(Dane!$E$3=2,BQ1601,BT1601))</f>
        <v>0</v>
      </c>
      <c r="AN1601" s="39">
        <f>IF(Dane!$C$9="",0,IFERROR(J1601/R1601,0))</f>
        <v>0</v>
      </c>
      <c r="AO1601" s="39">
        <f>IF(Dane!$C$9="",0,IFERROR(ROUND(J1601-ROUND(J1601*0.0976,2)-ROUND(J1601*0.015,2)-ROUND(J1601*0.0245,2),2)/R1601,0))</f>
        <v>0</v>
      </c>
      <c r="AP1601" s="39">
        <f t="shared" si="369"/>
        <v>0</v>
      </c>
      <c r="AQ1601" s="39">
        <f t="shared" si="370"/>
        <v>0</v>
      </c>
      <c r="AR1601" s="39">
        <f t="shared" si="366"/>
        <v>0</v>
      </c>
      <c r="AS1601" s="39">
        <f>IF(Dane!$C$9="",0,IFERROR(AR1601/R1601,0))</f>
        <v>0</v>
      </c>
      <c r="AT1601" s="39">
        <f t="shared" si="371"/>
        <v>0</v>
      </c>
      <c r="AU1601" s="39">
        <v>0</v>
      </c>
      <c r="AV1601" s="39">
        <f t="shared" si="372"/>
        <v>0</v>
      </c>
      <c r="AW1601" s="39">
        <f>IF(Dane!$C$9="",0,IF(ROUND((N1601+O1601)*AV1601,2)&gt;$AN$1,$AN$1,ROUND((N1601+O1601)*AV1601,2)))</f>
        <v>0</v>
      </c>
      <c r="AX1601" s="39">
        <v>0</v>
      </c>
      <c r="AY1601" s="39">
        <f>IF(Dane!$C$9=2,IFERROR(J1601/W1601,0),IF(Dane!$C$9=3,IFERROR(J1601/W1601,0),0))</f>
        <v>0</v>
      </c>
      <c r="AZ1601" s="39">
        <f>IF(Dane!$C$9=2,IFERROR(ROUND(J1601-ROUND(J1601*0.0976,2)-ROUND(J1601*0.015,2)-ROUND(J1601*0.0245,2),2)/W1601,0),IF(Dane!$C$9=3,IFERROR(ROUND(J1601-ROUND(J1601*0.0976,2)-ROUND(J1601*0.015,2)-ROUND(J1601*0.0245,2),2)/W1601,0),0))</f>
        <v>0</v>
      </c>
      <c r="BA1601" s="39">
        <f t="shared" si="373"/>
        <v>0</v>
      </c>
      <c r="BB1601" s="39">
        <f t="shared" si="374"/>
        <v>0</v>
      </c>
      <c r="BC1601" s="39">
        <f t="shared" si="367"/>
        <v>0</v>
      </c>
      <c r="BD1601" s="39">
        <f>IF(Dane!$C$9=2,IFERROR(BC1601/W1601,0),IF(Dane!$C$9=3,IFERROR(BC1601/W1601,0),0))</f>
        <v>0</v>
      </c>
      <c r="BE1601" s="39">
        <f t="shared" si="375"/>
        <v>0</v>
      </c>
      <c r="BF1601" s="39">
        <v>0</v>
      </c>
      <c r="BG1601" s="39">
        <f t="shared" si="376"/>
        <v>0</v>
      </c>
      <c r="BH1601" s="39">
        <f>IF(Dane!$C$9=2,IF(ROUND((S1601+T1601)*BG1601,2)&gt;$AN$1,$AN$1,ROUND((S1601+T1601)*BG1601,2)),IF(Dane!$C$9=3,IF(ROUND((S1601+T1601)*BG1601,2)&gt;$AN$1,$AN$1,ROUND((S1601+T1601)*BG1601,2)),0))</f>
        <v>0</v>
      </c>
      <c r="BI1601" s="39">
        <v>0</v>
      </c>
      <c r="BJ1601" s="39">
        <f>IF(Dane!$C$9=3,IFERROR(J1601/AB1601,0),0)</f>
        <v>0</v>
      </c>
      <c r="BK1601" s="39">
        <f>IF(Dane!$C$9=3,IFERROR(ROUND(J1601-ROUND(J1601*0.0976,2)-ROUND(J1601*0.015,2)-ROUND(J1601*0.0245,2),2)/AB1601,0),0)</f>
        <v>0</v>
      </c>
      <c r="BL1601" s="39">
        <f t="shared" si="377"/>
        <v>0</v>
      </c>
      <c r="BM1601" s="39">
        <f t="shared" si="378"/>
        <v>0</v>
      </c>
      <c r="BN1601" s="39">
        <f t="shared" si="368"/>
        <v>0</v>
      </c>
      <c r="BO1601" s="39">
        <f>IF(Dane!$C$9=3,IFERROR(BN1601/AB1601,0),0)</f>
        <v>0</v>
      </c>
      <c r="BP1601" s="39">
        <f t="shared" si="379"/>
        <v>0</v>
      </c>
      <c r="BQ1601" s="39">
        <v>0</v>
      </c>
      <c r="BR1601" s="39">
        <f t="shared" si="380"/>
        <v>0</v>
      </c>
      <c r="BS1601" s="39">
        <f>IF(Dane!$C$9=3,IF(ROUND((X1601+Y1601)*BR1601,2)&gt;$AN$1,$AN$1,ROUND((X1601+Y1601)*BR1601,2)),0)</f>
        <v>0</v>
      </c>
      <c r="BT1601" s="39">
        <v>0</v>
      </c>
    </row>
    <row r="1602" spans="1:72">
      <c r="A1602" s="87">
        <v>1593</v>
      </c>
      <c r="B1602" s="1"/>
      <c r="C1602" s="1"/>
      <c r="D1602" s="2"/>
      <c r="E1602" s="3"/>
      <c r="F1602" s="4"/>
      <c r="G1602" s="5"/>
      <c r="H1602" s="5"/>
      <c r="I1602" s="6"/>
      <c r="J1602" s="5"/>
      <c r="K1602" s="5"/>
      <c r="L1602" s="5"/>
      <c r="M1602" s="55"/>
      <c r="N1602" s="8"/>
      <c r="O1602" s="105"/>
      <c r="P1602" s="5"/>
      <c r="Q1602" s="5"/>
      <c r="R1602" s="105">
        <f>Dane!$C$10</f>
        <v>0</v>
      </c>
      <c r="S1602" s="8"/>
      <c r="T1602" s="105"/>
      <c r="U1602" s="5"/>
      <c r="V1602" s="5"/>
      <c r="W1602" s="107">
        <f>Dane!$C$11</f>
        <v>0</v>
      </c>
      <c r="X1602" s="8"/>
      <c r="Y1602" s="105"/>
      <c r="Z1602" s="5"/>
      <c r="AA1602" s="5"/>
      <c r="AB1602" s="110">
        <f>Dane!$C$12</f>
        <v>0</v>
      </c>
      <c r="AC1602" s="108">
        <f>IF(Dane!$E$3=1,AP1602+BA1602+BL1602,IF(Dane!$E$3=2,AT1602+BE1602+BP1602,AW1602+BH1602+BS1602))</f>
        <v>0</v>
      </c>
      <c r="AD1602" s="14">
        <f>IF(Dane!$E$3=1,AQ1602+BB1602+BM1602,IF(Dane!$E$3=2,AU1602+BF1602+BQ1602,AX1602+BI1602+BT1602))</f>
        <v>0</v>
      </c>
      <c r="AE1602" s="14">
        <f>IF((J1602*Dane!$C$9)-AC1602&lt;0,0,(J1602*Dane!$C$9)-AC1602)</f>
        <v>0</v>
      </c>
      <c r="AF1602" s="61">
        <f>IF((K1602*Dane!$C$9)-AD1602&lt;0,0,(K1602*Dane!$C$9)-AD1602)</f>
        <v>0</v>
      </c>
      <c r="AG1602" s="93"/>
      <c r="AH1602" s="84">
        <f>IF(Dane!$E$3=1,AP1602,IF(Dane!$E$3=2,AT1602,AW1602))</f>
        <v>0</v>
      </c>
      <c r="AI1602" s="84">
        <f>IF(Dane!$E$3=1,AQ1602,IF(Dane!$E$3=2,AU1602,AX1602))</f>
        <v>0</v>
      </c>
      <c r="AJ1602" s="84">
        <f>IF(Dane!$E$3=1,BA1602,IF(Dane!$E$3=2,BE1602,BH1602))</f>
        <v>0</v>
      </c>
      <c r="AK1602" s="84">
        <f>IF(Dane!$E$3=1,BB1602,IF(Dane!$E$3=2,BF1602,BI1602))</f>
        <v>0</v>
      </c>
      <c r="AL1602" s="84">
        <f>IF(Dane!$E$3=1,BL1602,IF(Dane!$E$3=2,BP1602,BS1602))</f>
        <v>0</v>
      </c>
      <c r="AM1602" s="84">
        <f>IF(Dane!$E$3=1,BM1602,IF(Dane!$E$3=2,BQ1602,BT1602))</f>
        <v>0</v>
      </c>
      <c r="AN1602" s="39">
        <f>IF(Dane!$C$9="",0,IFERROR(J1602/R1602,0))</f>
        <v>0</v>
      </c>
      <c r="AO1602" s="39">
        <f>IF(Dane!$C$9="",0,IFERROR(ROUND(J1602-ROUND(J1602*0.0976,2)-ROUND(J1602*0.015,2)-ROUND(J1602*0.0245,2),2)/R1602,0))</f>
        <v>0</v>
      </c>
      <c r="AP1602" s="39">
        <f t="shared" si="369"/>
        <v>0</v>
      </c>
      <c r="AQ1602" s="39">
        <f t="shared" si="370"/>
        <v>0</v>
      </c>
      <c r="AR1602" s="39">
        <f t="shared" si="366"/>
        <v>0</v>
      </c>
      <c r="AS1602" s="39">
        <f>IF(Dane!$C$9="",0,IFERROR(AR1602/R1602,0))</f>
        <v>0</v>
      </c>
      <c r="AT1602" s="39">
        <f t="shared" si="371"/>
        <v>0</v>
      </c>
      <c r="AU1602" s="39">
        <v>0</v>
      </c>
      <c r="AV1602" s="39">
        <f t="shared" si="372"/>
        <v>0</v>
      </c>
      <c r="AW1602" s="39">
        <f>IF(Dane!$C$9="",0,IF(ROUND((N1602+O1602)*AV1602,2)&gt;$AN$1,$AN$1,ROUND((N1602+O1602)*AV1602,2)))</f>
        <v>0</v>
      </c>
      <c r="AX1602" s="39">
        <v>0</v>
      </c>
      <c r="AY1602" s="39">
        <f>IF(Dane!$C$9=2,IFERROR(J1602/W1602,0),IF(Dane!$C$9=3,IFERROR(J1602/W1602,0),0))</f>
        <v>0</v>
      </c>
      <c r="AZ1602" s="39">
        <f>IF(Dane!$C$9=2,IFERROR(ROUND(J1602-ROUND(J1602*0.0976,2)-ROUND(J1602*0.015,2)-ROUND(J1602*0.0245,2),2)/W1602,0),IF(Dane!$C$9=3,IFERROR(ROUND(J1602-ROUND(J1602*0.0976,2)-ROUND(J1602*0.015,2)-ROUND(J1602*0.0245,2),2)/W1602,0),0))</f>
        <v>0</v>
      </c>
      <c r="BA1602" s="39">
        <f t="shared" si="373"/>
        <v>0</v>
      </c>
      <c r="BB1602" s="39">
        <f t="shared" si="374"/>
        <v>0</v>
      </c>
      <c r="BC1602" s="39">
        <f t="shared" si="367"/>
        <v>0</v>
      </c>
      <c r="BD1602" s="39">
        <f>IF(Dane!$C$9=2,IFERROR(BC1602/W1602,0),IF(Dane!$C$9=3,IFERROR(BC1602/W1602,0),0))</f>
        <v>0</v>
      </c>
      <c r="BE1602" s="39">
        <f t="shared" si="375"/>
        <v>0</v>
      </c>
      <c r="BF1602" s="39">
        <v>0</v>
      </c>
      <c r="BG1602" s="39">
        <f t="shared" si="376"/>
        <v>0</v>
      </c>
      <c r="BH1602" s="39">
        <f>IF(Dane!$C$9=2,IF(ROUND((S1602+T1602)*BG1602,2)&gt;$AN$1,$AN$1,ROUND((S1602+T1602)*BG1602,2)),IF(Dane!$C$9=3,IF(ROUND((S1602+T1602)*BG1602,2)&gt;$AN$1,$AN$1,ROUND((S1602+T1602)*BG1602,2)),0))</f>
        <v>0</v>
      </c>
      <c r="BI1602" s="39">
        <v>0</v>
      </c>
      <c r="BJ1602" s="39">
        <f>IF(Dane!$C$9=3,IFERROR(J1602/AB1602,0),0)</f>
        <v>0</v>
      </c>
      <c r="BK1602" s="39">
        <f>IF(Dane!$C$9=3,IFERROR(ROUND(J1602-ROUND(J1602*0.0976,2)-ROUND(J1602*0.015,2)-ROUND(J1602*0.0245,2),2)/AB1602,0),0)</f>
        <v>0</v>
      </c>
      <c r="BL1602" s="39">
        <f t="shared" si="377"/>
        <v>0</v>
      </c>
      <c r="BM1602" s="39">
        <f t="shared" si="378"/>
        <v>0</v>
      </c>
      <c r="BN1602" s="39">
        <f t="shared" si="368"/>
        <v>0</v>
      </c>
      <c r="BO1602" s="39">
        <f>IF(Dane!$C$9=3,IFERROR(BN1602/AB1602,0),0)</f>
        <v>0</v>
      </c>
      <c r="BP1602" s="39">
        <f t="shared" si="379"/>
        <v>0</v>
      </c>
      <c r="BQ1602" s="39">
        <v>0</v>
      </c>
      <c r="BR1602" s="39">
        <f t="shared" si="380"/>
        <v>0</v>
      </c>
      <c r="BS1602" s="39">
        <f>IF(Dane!$C$9=3,IF(ROUND((X1602+Y1602)*BR1602,2)&gt;$AN$1,$AN$1,ROUND((X1602+Y1602)*BR1602,2)),0)</f>
        <v>0</v>
      </c>
      <c r="BT1602" s="39">
        <v>0</v>
      </c>
    </row>
    <row r="1603" spans="1:72">
      <c r="A1603" s="87">
        <v>1594</v>
      </c>
      <c r="B1603" s="1"/>
      <c r="C1603" s="1"/>
      <c r="D1603" s="2"/>
      <c r="E1603" s="3"/>
      <c r="F1603" s="4"/>
      <c r="G1603" s="5"/>
      <c r="H1603" s="5"/>
      <c r="I1603" s="6"/>
      <c r="J1603" s="5"/>
      <c r="K1603" s="5"/>
      <c r="L1603" s="5"/>
      <c r="M1603" s="55"/>
      <c r="N1603" s="8"/>
      <c r="O1603" s="105"/>
      <c r="P1603" s="5"/>
      <c r="Q1603" s="5"/>
      <c r="R1603" s="105">
        <f>Dane!$C$10</f>
        <v>0</v>
      </c>
      <c r="S1603" s="8"/>
      <c r="T1603" s="105"/>
      <c r="U1603" s="5"/>
      <c r="V1603" s="5"/>
      <c r="W1603" s="107">
        <f>Dane!$C$11</f>
        <v>0</v>
      </c>
      <c r="X1603" s="8"/>
      <c r="Y1603" s="105"/>
      <c r="Z1603" s="5"/>
      <c r="AA1603" s="5"/>
      <c r="AB1603" s="110">
        <f>Dane!$C$12</f>
        <v>0</v>
      </c>
      <c r="AC1603" s="108">
        <f>IF(Dane!$E$3=1,AP1603+BA1603+BL1603,IF(Dane!$E$3=2,AT1603+BE1603+BP1603,AW1603+BH1603+BS1603))</f>
        <v>0</v>
      </c>
      <c r="AD1603" s="14">
        <f>IF(Dane!$E$3=1,AQ1603+BB1603+BM1603,IF(Dane!$E$3=2,AU1603+BF1603+BQ1603,AX1603+BI1603+BT1603))</f>
        <v>0</v>
      </c>
      <c r="AE1603" s="14">
        <f>IF((J1603*Dane!$C$9)-AC1603&lt;0,0,(J1603*Dane!$C$9)-AC1603)</f>
        <v>0</v>
      </c>
      <c r="AF1603" s="61">
        <f>IF((K1603*Dane!$C$9)-AD1603&lt;0,0,(K1603*Dane!$C$9)-AD1603)</f>
        <v>0</v>
      </c>
      <c r="AG1603" s="93"/>
      <c r="AH1603" s="84">
        <f>IF(Dane!$E$3=1,AP1603,IF(Dane!$E$3=2,AT1603,AW1603))</f>
        <v>0</v>
      </c>
      <c r="AI1603" s="84">
        <f>IF(Dane!$E$3=1,AQ1603,IF(Dane!$E$3=2,AU1603,AX1603))</f>
        <v>0</v>
      </c>
      <c r="AJ1603" s="84">
        <f>IF(Dane!$E$3=1,BA1603,IF(Dane!$E$3=2,BE1603,BH1603))</f>
        <v>0</v>
      </c>
      <c r="AK1603" s="84">
        <f>IF(Dane!$E$3=1,BB1603,IF(Dane!$E$3=2,BF1603,BI1603))</f>
        <v>0</v>
      </c>
      <c r="AL1603" s="84">
        <f>IF(Dane!$E$3=1,BL1603,IF(Dane!$E$3=2,BP1603,BS1603))</f>
        <v>0</v>
      </c>
      <c r="AM1603" s="84">
        <f>IF(Dane!$E$3=1,BM1603,IF(Dane!$E$3=2,BQ1603,BT1603))</f>
        <v>0</v>
      </c>
      <c r="AN1603" s="39">
        <f>IF(Dane!$C$9="",0,IFERROR(J1603/R1603,0))</f>
        <v>0</v>
      </c>
      <c r="AO1603" s="39">
        <f>IF(Dane!$C$9="",0,IFERROR(ROUND(J1603-ROUND(J1603*0.0976,2)-ROUND(J1603*0.015,2)-ROUND(J1603*0.0245,2),2)/R1603,0))</f>
        <v>0</v>
      </c>
      <c r="AP1603" s="39">
        <f t="shared" si="369"/>
        <v>0</v>
      </c>
      <c r="AQ1603" s="39">
        <f t="shared" si="370"/>
        <v>0</v>
      </c>
      <c r="AR1603" s="39">
        <f t="shared" si="366"/>
        <v>0</v>
      </c>
      <c r="AS1603" s="39">
        <f>IF(Dane!$C$9="",0,IFERROR(AR1603/R1603,0))</f>
        <v>0</v>
      </c>
      <c r="AT1603" s="39">
        <f t="shared" si="371"/>
        <v>0</v>
      </c>
      <c r="AU1603" s="39">
        <v>0</v>
      </c>
      <c r="AV1603" s="39">
        <f t="shared" si="372"/>
        <v>0</v>
      </c>
      <c r="AW1603" s="39">
        <f>IF(Dane!$C$9="",0,IF(ROUND((N1603+O1603)*AV1603,2)&gt;$AN$1,$AN$1,ROUND((N1603+O1603)*AV1603,2)))</f>
        <v>0</v>
      </c>
      <c r="AX1603" s="39">
        <v>0</v>
      </c>
      <c r="AY1603" s="39">
        <f>IF(Dane!$C$9=2,IFERROR(J1603/W1603,0),IF(Dane!$C$9=3,IFERROR(J1603/W1603,0),0))</f>
        <v>0</v>
      </c>
      <c r="AZ1603" s="39">
        <f>IF(Dane!$C$9=2,IFERROR(ROUND(J1603-ROUND(J1603*0.0976,2)-ROUND(J1603*0.015,2)-ROUND(J1603*0.0245,2),2)/W1603,0),IF(Dane!$C$9=3,IFERROR(ROUND(J1603-ROUND(J1603*0.0976,2)-ROUND(J1603*0.015,2)-ROUND(J1603*0.0245,2),2)/W1603,0),0))</f>
        <v>0</v>
      </c>
      <c r="BA1603" s="39">
        <f t="shared" si="373"/>
        <v>0</v>
      </c>
      <c r="BB1603" s="39">
        <f t="shared" si="374"/>
        <v>0</v>
      </c>
      <c r="BC1603" s="39">
        <f t="shared" si="367"/>
        <v>0</v>
      </c>
      <c r="BD1603" s="39">
        <f>IF(Dane!$C$9=2,IFERROR(BC1603/W1603,0),IF(Dane!$C$9=3,IFERROR(BC1603/W1603,0),0))</f>
        <v>0</v>
      </c>
      <c r="BE1603" s="39">
        <f t="shared" si="375"/>
        <v>0</v>
      </c>
      <c r="BF1603" s="39">
        <v>0</v>
      </c>
      <c r="BG1603" s="39">
        <f t="shared" si="376"/>
        <v>0</v>
      </c>
      <c r="BH1603" s="39">
        <f>IF(Dane!$C$9=2,IF(ROUND((S1603+T1603)*BG1603,2)&gt;$AN$1,$AN$1,ROUND((S1603+T1603)*BG1603,2)),IF(Dane!$C$9=3,IF(ROUND((S1603+T1603)*BG1603,2)&gt;$AN$1,$AN$1,ROUND((S1603+T1603)*BG1603,2)),0))</f>
        <v>0</v>
      </c>
      <c r="BI1603" s="39">
        <v>0</v>
      </c>
      <c r="BJ1603" s="39">
        <f>IF(Dane!$C$9=3,IFERROR(J1603/AB1603,0),0)</f>
        <v>0</v>
      </c>
      <c r="BK1603" s="39">
        <f>IF(Dane!$C$9=3,IFERROR(ROUND(J1603-ROUND(J1603*0.0976,2)-ROUND(J1603*0.015,2)-ROUND(J1603*0.0245,2),2)/AB1603,0),0)</f>
        <v>0</v>
      </c>
      <c r="BL1603" s="39">
        <f t="shared" si="377"/>
        <v>0</v>
      </c>
      <c r="BM1603" s="39">
        <f t="shared" si="378"/>
        <v>0</v>
      </c>
      <c r="BN1603" s="39">
        <f t="shared" si="368"/>
        <v>0</v>
      </c>
      <c r="BO1603" s="39">
        <f>IF(Dane!$C$9=3,IFERROR(BN1603/AB1603,0),0)</f>
        <v>0</v>
      </c>
      <c r="BP1603" s="39">
        <f t="shared" si="379"/>
        <v>0</v>
      </c>
      <c r="BQ1603" s="39">
        <v>0</v>
      </c>
      <c r="BR1603" s="39">
        <f t="shared" si="380"/>
        <v>0</v>
      </c>
      <c r="BS1603" s="39">
        <f>IF(Dane!$C$9=3,IF(ROUND((X1603+Y1603)*BR1603,2)&gt;$AN$1,$AN$1,ROUND((X1603+Y1603)*BR1603,2)),0)</f>
        <v>0</v>
      </c>
      <c r="BT1603" s="39">
        <v>0</v>
      </c>
    </row>
    <row r="1604" spans="1:72">
      <c r="A1604" s="87">
        <v>1595</v>
      </c>
      <c r="B1604" s="1"/>
      <c r="C1604" s="1"/>
      <c r="D1604" s="2"/>
      <c r="E1604" s="3"/>
      <c r="F1604" s="4"/>
      <c r="G1604" s="5"/>
      <c r="H1604" s="5"/>
      <c r="I1604" s="6"/>
      <c r="J1604" s="5"/>
      <c r="K1604" s="5"/>
      <c r="L1604" s="5"/>
      <c r="M1604" s="55"/>
      <c r="N1604" s="8"/>
      <c r="O1604" s="105"/>
      <c r="P1604" s="5"/>
      <c r="Q1604" s="5"/>
      <c r="R1604" s="105">
        <f>Dane!$C$10</f>
        <v>0</v>
      </c>
      <c r="S1604" s="8"/>
      <c r="T1604" s="105"/>
      <c r="U1604" s="5"/>
      <c r="V1604" s="5"/>
      <c r="W1604" s="107">
        <f>Dane!$C$11</f>
        <v>0</v>
      </c>
      <c r="X1604" s="8"/>
      <c r="Y1604" s="105"/>
      <c r="Z1604" s="5"/>
      <c r="AA1604" s="5"/>
      <c r="AB1604" s="110">
        <f>Dane!$C$12</f>
        <v>0</v>
      </c>
      <c r="AC1604" s="108">
        <f>IF(Dane!$E$3=1,AP1604+BA1604+BL1604,IF(Dane!$E$3=2,AT1604+BE1604+BP1604,AW1604+BH1604+BS1604))</f>
        <v>0</v>
      </c>
      <c r="AD1604" s="14">
        <f>IF(Dane!$E$3=1,AQ1604+BB1604+BM1604,IF(Dane!$E$3=2,AU1604+BF1604+BQ1604,AX1604+BI1604+BT1604))</f>
        <v>0</v>
      </c>
      <c r="AE1604" s="14">
        <f>IF((J1604*Dane!$C$9)-AC1604&lt;0,0,(J1604*Dane!$C$9)-AC1604)</f>
        <v>0</v>
      </c>
      <c r="AF1604" s="61">
        <f>IF((K1604*Dane!$C$9)-AD1604&lt;0,0,(K1604*Dane!$C$9)-AD1604)</f>
        <v>0</v>
      </c>
      <c r="AG1604" s="93"/>
      <c r="AH1604" s="84">
        <f>IF(Dane!$E$3=1,AP1604,IF(Dane!$E$3=2,AT1604,AW1604))</f>
        <v>0</v>
      </c>
      <c r="AI1604" s="84">
        <f>IF(Dane!$E$3=1,AQ1604,IF(Dane!$E$3=2,AU1604,AX1604))</f>
        <v>0</v>
      </c>
      <c r="AJ1604" s="84">
        <f>IF(Dane!$E$3=1,BA1604,IF(Dane!$E$3=2,BE1604,BH1604))</f>
        <v>0</v>
      </c>
      <c r="AK1604" s="84">
        <f>IF(Dane!$E$3=1,BB1604,IF(Dane!$E$3=2,BF1604,BI1604))</f>
        <v>0</v>
      </c>
      <c r="AL1604" s="84">
        <f>IF(Dane!$E$3=1,BL1604,IF(Dane!$E$3=2,BP1604,BS1604))</f>
        <v>0</v>
      </c>
      <c r="AM1604" s="84">
        <f>IF(Dane!$E$3=1,BM1604,IF(Dane!$E$3=2,BQ1604,BT1604))</f>
        <v>0</v>
      </c>
      <c r="AN1604" s="39">
        <f>IF(Dane!$C$9="",0,IFERROR(J1604/R1604,0))</f>
        <v>0</v>
      </c>
      <c r="AO1604" s="39">
        <f>IF(Dane!$C$9="",0,IFERROR(ROUND(J1604-ROUND(J1604*0.0976,2)-ROUND(J1604*0.015,2)-ROUND(J1604*0.0245,2),2)/R1604,0))</f>
        <v>0</v>
      </c>
      <c r="AP1604" s="39">
        <f t="shared" si="369"/>
        <v>0</v>
      </c>
      <c r="AQ1604" s="39">
        <f t="shared" si="370"/>
        <v>0</v>
      </c>
      <c r="AR1604" s="39">
        <f t="shared" si="366"/>
        <v>0</v>
      </c>
      <c r="AS1604" s="39">
        <f>IF(Dane!$C$9="",0,IFERROR(AR1604/R1604,0))</f>
        <v>0</v>
      </c>
      <c r="AT1604" s="39">
        <f t="shared" si="371"/>
        <v>0</v>
      </c>
      <c r="AU1604" s="39">
        <v>0</v>
      </c>
      <c r="AV1604" s="39">
        <f t="shared" si="372"/>
        <v>0</v>
      </c>
      <c r="AW1604" s="39">
        <f>IF(Dane!$C$9="",0,IF(ROUND((N1604+O1604)*AV1604,2)&gt;$AN$1,$AN$1,ROUND((N1604+O1604)*AV1604,2)))</f>
        <v>0</v>
      </c>
      <c r="AX1604" s="39">
        <v>0</v>
      </c>
      <c r="AY1604" s="39">
        <f>IF(Dane!$C$9=2,IFERROR(J1604/W1604,0),IF(Dane!$C$9=3,IFERROR(J1604/W1604,0),0))</f>
        <v>0</v>
      </c>
      <c r="AZ1604" s="39">
        <f>IF(Dane!$C$9=2,IFERROR(ROUND(J1604-ROUND(J1604*0.0976,2)-ROUND(J1604*0.015,2)-ROUND(J1604*0.0245,2),2)/W1604,0),IF(Dane!$C$9=3,IFERROR(ROUND(J1604-ROUND(J1604*0.0976,2)-ROUND(J1604*0.015,2)-ROUND(J1604*0.0245,2),2)/W1604,0),0))</f>
        <v>0</v>
      </c>
      <c r="BA1604" s="39">
        <f t="shared" si="373"/>
        <v>0</v>
      </c>
      <c r="BB1604" s="39">
        <f t="shared" si="374"/>
        <v>0</v>
      </c>
      <c r="BC1604" s="39">
        <f t="shared" si="367"/>
        <v>0</v>
      </c>
      <c r="BD1604" s="39">
        <f>IF(Dane!$C$9=2,IFERROR(BC1604/W1604,0),IF(Dane!$C$9=3,IFERROR(BC1604/W1604,0),0))</f>
        <v>0</v>
      </c>
      <c r="BE1604" s="39">
        <f t="shared" si="375"/>
        <v>0</v>
      </c>
      <c r="BF1604" s="39">
        <v>0</v>
      </c>
      <c r="BG1604" s="39">
        <f t="shared" si="376"/>
        <v>0</v>
      </c>
      <c r="BH1604" s="39">
        <f>IF(Dane!$C$9=2,IF(ROUND((S1604+T1604)*BG1604,2)&gt;$AN$1,$AN$1,ROUND((S1604+T1604)*BG1604,2)),IF(Dane!$C$9=3,IF(ROUND((S1604+T1604)*BG1604,2)&gt;$AN$1,$AN$1,ROUND((S1604+T1604)*BG1604,2)),0))</f>
        <v>0</v>
      </c>
      <c r="BI1604" s="39">
        <v>0</v>
      </c>
      <c r="BJ1604" s="39">
        <f>IF(Dane!$C$9=3,IFERROR(J1604/AB1604,0),0)</f>
        <v>0</v>
      </c>
      <c r="BK1604" s="39">
        <f>IF(Dane!$C$9=3,IFERROR(ROUND(J1604-ROUND(J1604*0.0976,2)-ROUND(J1604*0.015,2)-ROUND(J1604*0.0245,2),2)/AB1604,0),0)</f>
        <v>0</v>
      </c>
      <c r="BL1604" s="39">
        <f t="shared" si="377"/>
        <v>0</v>
      </c>
      <c r="BM1604" s="39">
        <f t="shared" si="378"/>
        <v>0</v>
      </c>
      <c r="BN1604" s="39">
        <f t="shared" si="368"/>
        <v>0</v>
      </c>
      <c r="BO1604" s="39">
        <f>IF(Dane!$C$9=3,IFERROR(BN1604/AB1604,0),0)</f>
        <v>0</v>
      </c>
      <c r="BP1604" s="39">
        <f t="shared" si="379"/>
        <v>0</v>
      </c>
      <c r="BQ1604" s="39">
        <v>0</v>
      </c>
      <c r="BR1604" s="39">
        <f t="shared" si="380"/>
        <v>0</v>
      </c>
      <c r="BS1604" s="39">
        <f>IF(Dane!$C$9=3,IF(ROUND((X1604+Y1604)*BR1604,2)&gt;$AN$1,$AN$1,ROUND((X1604+Y1604)*BR1604,2)),0)</f>
        <v>0</v>
      </c>
      <c r="BT1604" s="39">
        <v>0</v>
      </c>
    </row>
    <row r="1605" spans="1:72">
      <c r="A1605" s="87">
        <v>1596</v>
      </c>
      <c r="B1605" s="1"/>
      <c r="C1605" s="1"/>
      <c r="D1605" s="2"/>
      <c r="E1605" s="3"/>
      <c r="F1605" s="4"/>
      <c r="G1605" s="5"/>
      <c r="H1605" s="5"/>
      <c r="I1605" s="6"/>
      <c r="J1605" s="5"/>
      <c r="K1605" s="5"/>
      <c r="L1605" s="5"/>
      <c r="M1605" s="55"/>
      <c r="N1605" s="8"/>
      <c r="O1605" s="105"/>
      <c r="P1605" s="5"/>
      <c r="Q1605" s="5"/>
      <c r="R1605" s="105">
        <f>Dane!$C$10</f>
        <v>0</v>
      </c>
      <c r="S1605" s="8"/>
      <c r="T1605" s="105"/>
      <c r="U1605" s="5"/>
      <c r="V1605" s="5"/>
      <c r="W1605" s="107">
        <f>Dane!$C$11</f>
        <v>0</v>
      </c>
      <c r="X1605" s="8"/>
      <c r="Y1605" s="105"/>
      <c r="Z1605" s="5"/>
      <c r="AA1605" s="5"/>
      <c r="AB1605" s="110">
        <f>Dane!$C$12</f>
        <v>0</v>
      </c>
      <c r="AC1605" s="108">
        <f>IF(Dane!$E$3=1,AP1605+BA1605+BL1605,IF(Dane!$E$3=2,AT1605+BE1605+BP1605,AW1605+BH1605+BS1605))</f>
        <v>0</v>
      </c>
      <c r="AD1605" s="14">
        <f>IF(Dane!$E$3=1,AQ1605+BB1605+BM1605,IF(Dane!$E$3=2,AU1605+BF1605+BQ1605,AX1605+BI1605+BT1605))</f>
        <v>0</v>
      </c>
      <c r="AE1605" s="14">
        <f>IF((J1605*Dane!$C$9)-AC1605&lt;0,0,(J1605*Dane!$C$9)-AC1605)</f>
        <v>0</v>
      </c>
      <c r="AF1605" s="61">
        <f>IF((K1605*Dane!$C$9)-AD1605&lt;0,0,(K1605*Dane!$C$9)-AD1605)</f>
        <v>0</v>
      </c>
      <c r="AG1605" s="93"/>
      <c r="AH1605" s="84">
        <f>IF(Dane!$E$3=1,AP1605,IF(Dane!$E$3=2,AT1605,AW1605))</f>
        <v>0</v>
      </c>
      <c r="AI1605" s="84">
        <f>IF(Dane!$E$3=1,AQ1605,IF(Dane!$E$3=2,AU1605,AX1605))</f>
        <v>0</v>
      </c>
      <c r="AJ1605" s="84">
        <f>IF(Dane!$E$3=1,BA1605,IF(Dane!$E$3=2,BE1605,BH1605))</f>
        <v>0</v>
      </c>
      <c r="AK1605" s="84">
        <f>IF(Dane!$E$3=1,BB1605,IF(Dane!$E$3=2,BF1605,BI1605))</f>
        <v>0</v>
      </c>
      <c r="AL1605" s="84">
        <f>IF(Dane!$E$3=1,BL1605,IF(Dane!$E$3=2,BP1605,BS1605))</f>
        <v>0</v>
      </c>
      <c r="AM1605" s="84">
        <f>IF(Dane!$E$3=1,BM1605,IF(Dane!$E$3=2,BQ1605,BT1605))</f>
        <v>0</v>
      </c>
      <c r="AN1605" s="39">
        <f>IF(Dane!$C$9="",0,IFERROR(J1605/R1605,0))</f>
        <v>0</v>
      </c>
      <c r="AO1605" s="39">
        <f>IF(Dane!$C$9="",0,IFERROR(ROUND(J1605-ROUND(J1605*0.0976,2)-ROUND(J1605*0.015,2)-ROUND(J1605*0.0245,2),2)/R1605,0))</f>
        <v>0</v>
      </c>
      <c r="AP1605" s="39">
        <f t="shared" si="369"/>
        <v>0</v>
      </c>
      <c r="AQ1605" s="39">
        <f t="shared" si="370"/>
        <v>0</v>
      </c>
      <c r="AR1605" s="39">
        <f t="shared" si="366"/>
        <v>0</v>
      </c>
      <c r="AS1605" s="39">
        <f>IF(Dane!$C$9="",0,IFERROR(AR1605/R1605,0))</f>
        <v>0</v>
      </c>
      <c r="AT1605" s="39">
        <f t="shared" si="371"/>
        <v>0</v>
      </c>
      <c r="AU1605" s="39">
        <v>0</v>
      </c>
      <c r="AV1605" s="39">
        <f t="shared" si="372"/>
        <v>0</v>
      </c>
      <c r="AW1605" s="39">
        <f>IF(Dane!$C$9="",0,IF(ROUND((N1605+O1605)*AV1605,2)&gt;$AN$1,$AN$1,ROUND((N1605+O1605)*AV1605,2)))</f>
        <v>0</v>
      </c>
      <c r="AX1605" s="39">
        <v>0</v>
      </c>
      <c r="AY1605" s="39">
        <f>IF(Dane!$C$9=2,IFERROR(J1605/W1605,0),IF(Dane!$C$9=3,IFERROR(J1605/W1605,0),0))</f>
        <v>0</v>
      </c>
      <c r="AZ1605" s="39">
        <f>IF(Dane!$C$9=2,IFERROR(ROUND(J1605-ROUND(J1605*0.0976,2)-ROUND(J1605*0.015,2)-ROUND(J1605*0.0245,2),2)/W1605,0),IF(Dane!$C$9=3,IFERROR(ROUND(J1605-ROUND(J1605*0.0976,2)-ROUND(J1605*0.015,2)-ROUND(J1605*0.0245,2),2)/W1605,0),0))</f>
        <v>0</v>
      </c>
      <c r="BA1605" s="39">
        <f t="shared" si="373"/>
        <v>0</v>
      </c>
      <c r="BB1605" s="39">
        <f t="shared" si="374"/>
        <v>0</v>
      </c>
      <c r="BC1605" s="39">
        <f t="shared" si="367"/>
        <v>0</v>
      </c>
      <c r="BD1605" s="39">
        <f>IF(Dane!$C$9=2,IFERROR(BC1605/W1605,0),IF(Dane!$C$9=3,IFERROR(BC1605/W1605,0),0))</f>
        <v>0</v>
      </c>
      <c r="BE1605" s="39">
        <f t="shared" si="375"/>
        <v>0</v>
      </c>
      <c r="BF1605" s="39">
        <v>0</v>
      </c>
      <c r="BG1605" s="39">
        <f t="shared" si="376"/>
        <v>0</v>
      </c>
      <c r="BH1605" s="39">
        <f>IF(Dane!$C$9=2,IF(ROUND((S1605+T1605)*BG1605,2)&gt;$AN$1,$AN$1,ROUND((S1605+T1605)*BG1605,2)),IF(Dane!$C$9=3,IF(ROUND((S1605+T1605)*BG1605,2)&gt;$AN$1,$AN$1,ROUND((S1605+T1605)*BG1605,2)),0))</f>
        <v>0</v>
      </c>
      <c r="BI1605" s="39">
        <v>0</v>
      </c>
      <c r="BJ1605" s="39">
        <f>IF(Dane!$C$9=3,IFERROR(J1605/AB1605,0),0)</f>
        <v>0</v>
      </c>
      <c r="BK1605" s="39">
        <f>IF(Dane!$C$9=3,IFERROR(ROUND(J1605-ROUND(J1605*0.0976,2)-ROUND(J1605*0.015,2)-ROUND(J1605*0.0245,2),2)/AB1605,0),0)</f>
        <v>0</v>
      </c>
      <c r="BL1605" s="39">
        <f t="shared" si="377"/>
        <v>0</v>
      </c>
      <c r="BM1605" s="39">
        <f t="shared" si="378"/>
        <v>0</v>
      </c>
      <c r="BN1605" s="39">
        <f t="shared" si="368"/>
        <v>0</v>
      </c>
      <c r="BO1605" s="39">
        <f>IF(Dane!$C$9=3,IFERROR(BN1605/AB1605,0),0)</f>
        <v>0</v>
      </c>
      <c r="BP1605" s="39">
        <f t="shared" si="379"/>
        <v>0</v>
      </c>
      <c r="BQ1605" s="39">
        <v>0</v>
      </c>
      <c r="BR1605" s="39">
        <f t="shared" si="380"/>
        <v>0</v>
      </c>
      <c r="BS1605" s="39">
        <f>IF(Dane!$C$9=3,IF(ROUND((X1605+Y1605)*BR1605,2)&gt;$AN$1,$AN$1,ROUND((X1605+Y1605)*BR1605,2)),0)</f>
        <v>0</v>
      </c>
      <c r="BT1605" s="39">
        <v>0</v>
      </c>
    </row>
    <row r="1606" spans="1:72">
      <c r="A1606" s="87">
        <v>1597</v>
      </c>
      <c r="B1606" s="1"/>
      <c r="C1606" s="1"/>
      <c r="D1606" s="2"/>
      <c r="E1606" s="3"/>
      <c r="F1606" s="4"/>
      <c r="G1606" s="5"/>
      <c r="H1606" s="5"/>
      <c r="I1606" s="6"/>
      <c r="J1606" s="5"/>
      <c r="K1606" s="5"/>
      <c r="L1606" s="5"/>
      <c r="M1606" s="55"/>
      <c r="N1606" s="8"/>
      <c r="O1606" s="105"/>
      <c r="P1606" s="5"/>
      <c r="Q1606" s="5"/>
      <c r="R1606" s="105">
        <f>Dane!$C$10</f>
        <v>0</v>
      </c>
      <c r="S1606" s="8"/>
      <c r="T1606" s="105"/>
      <c r="U1606" s="5"/>
      <c r="V1606" s="5"/>
      <c r="W1606" s="107">
        <f>Dane!$C$11</f>
        <v>0</v>
      </c>
      <c r="X1606" s="8"/>
      <c r="Y1606" s="105"/>
      <c r="Z1606" s="5"/>
      <c r="AA1606" s="5"/>
      <c r="AB1606" s="110">
        <f>Dane!$C$12</f>
        <v>0</v>
      </c>
      <c r="AC1606" s="108">
        <f>IF(Dane!$E$3=1,AP1606+BA1606+BL1606,IF(Dane!$E$3=2,AT1606+BE1606+BP1606,AW1606+BH1606+BS1606))</f>
        <v>0</v>
      </c>
      <c r="AD1606" s="14">
        <f>IF(Dane!$E$3=1,AQ1606+BB1606+BM1606,IF(Dane!$E$3=2,AU1606+BF1606+BQ1606,AX1606+BI1606+BT1606))</f>
        <v>0</v>
      </c>
      <c r="AE1606" s="14">
        <f>IF((J1606*Dane!$C$9)-AC1606&lt;0,0,(J1606*Dane!$C$9)-AC1606)</f>
        <v>0</v>
      </c>
      <c r="AF1606" s="61">
        <f>IF((K1606*Dane!$C$9)-AD1606&lt;0,0,(K1606*Dane!$C$9)-AD1606)</f>
        <v>0</v>
      </c>
      <c r="AG1606" s="93"/>
      <c r="AH1606" s="84">
        <f>IF(Dane!$E$3=1,AP1606,IF(Dane!$E$3=2,AT1606,AW1606))</f>
        <v>0</v>
      </c>
      <c r="AI1606" s="84">
        <f>IF(Dane!$E$3=1,AQ1606,IF(Dane!$E$3=2,AU1606,AX1606))</f>
        <v>0</v>
      </c>
      <c r="AJ1606" s="84">
        <f>IF(Dane!$E$3=1,BA1606,IF(Dane!$E$3=2,BE1606,BH1606))</f>
        <v>0</v>
      </c>
      <c r="AK1606" s="84">
        <f>IF(Dane!$E$3=1,BB1606,IF(Dane!$E$3=2,BF1606,BI1606))</f>
        <v>0</v>
      </c>
      <c r="AL1606" s="84">
        <f>IF(Dane!$E$3=1,BL1606,IF(Dane!$E$3=2,BP1606,BS1606))</f>
        <v>0</v>
      </c>
      <c r="AM1606" s="84">
        <f>IF(Dane!$E$3=1,BM1606,IF(Dane!$E$3=2,BQ1606,BT1606))</f>
        <v>0</v>
      </c>
      <c r="AN1606" s="39">
        <f>IF(Dane!$C$9="",0,IFERROR(J1606/R1606,0))</f>
        <v>0</v>
      </c>
      <c r="AO1606" s="39">
        <f>IF(Dane!$C$9="",0,IFERROR(ROUND(J1606-ROUND(J1606*0.0976,2)-ROUND(J1606*0.015,2)-ROUND(J1606*0.0245,2),2)/R1606,0))</f>
        <v>0</v>
      </c>
      <c r="AP1606" s="39">
        <f t="shared" si="369"/>
        <v>0</v>
      </c>
      <c r="AQ1606" s="39">
        <f t="shared" si="370"/>
        <v>0</v>
      </c>
      <c r="AR1606" s="39">
        <f t="shared" si="366"/>
        <v>0</v>
      </c>
      <c r="AS1606" s="39">
        <f>IF(Dane!$C$9="",0,IFERROR(AR1606/R1606,0))</f>
        <v>0</v>
      </c>
      <c r="AT1606" s="39">
        <f t="shared" si="371"/>
        <v>0</v>
      </c>
      <c r="AU1606" s="39">
        <v>0</v>
      </c>
      <c r="AV1606" s="39">
        <f t="shared" si="372"/>
        <v>0</v>
      </c>
      <c r="AW1606" s="39">
        <f>IF(Dane!$C$9="",0,IF(ROUND((N1606+O1606)*AV1606,2)&gt;$AN$1,$AN$1,ROUND((N1606+O1606)*AV1606,2)))</f>
        <v>0</v>
      </c>
      <c r="AX1606" s="39">
        <v>0</v>
      </c>
      <c r="AY1606" s="39">
        <f>IF(Dane!$C$9=2,IFERROR(J1606/W1606,0),IF(Dane!$C$9=3,IFERROR(J1606/W1606,0),0))</f>
        <v>0</v>
      </c>
      <c r="AZ1606" s="39">
        <f>IF(Dane!$C$9=2,IFERROR(ROUND(J1606-ROUND(J1606*0.0976,2)-ROUND(J1606*0.015,2)-ROUND(J1606*0.0245,2),2)/W1606,0),IF(Dane!$C$9=3,IFERROR(ROUND(J1606-ROUND(J1606*0.0976,2)-ROUND(J1606*0.015,2)-ROUND(J1606*0.0245,2),2)/W1606,0),0))</f>
        <v>0</v>
      </c>
      <c r="BA1606" s="39">
        <f t="shared" si="373"/>
        <v>0</v>
      </c>
      <c r="BB1606" s="39">
        <f t="shared" si="374"/>
        <v>0</v>
      </c>
      <c r="BC1606" s="39">
        <f t="shared" si="367"/>
        <v>0</v>
      </c>
      <c r="BD1606" s="39">
        <f>IF(Dane!$C$9=2,IFERROR(BC1606/W1606,0),IF(Dane!$C$9=3,IFERROR(BC1606/W1606,0),0))</f>
        <v>0</v>
      </c>
      <c r="BE1606" s="39">
        <f t="shared" si="375"/>
        <v>0</v>
      </c>
      <c r="BF1606" s="39">
        <v>0</v>
      </c>
      <c r="BG1606" s="39">
        <f t="shared" si="376"/>
        <v>0</v>
      </c>
      <c r="BH1606" s="39">
        <f>IF(Dane!$C$9=2,IF(ROUND((S1606+T1606)*BG1606,2)&gt;$AN$1,$AN$1,ROUND((S1606+T1606)*BG1606,2)),IF(Dane!$C$9=3,IF(ROUND((S1606+T1606)*BG1606,2)&gt;$AN$1,$AN$1,ROUND((S1606+T1606)*BG1606,2)),0))</f>
        <v>0</v>
      </c>
      <c r="BI1606" s="39">
        <v>0</v>
      </c>
      <c r="BJ1606" s="39">
        <f>IF(Dane!$C$9=3,IFERROR(J1606/AB1606,0),0)</f>
        <v>0</v>
      </c>
      <c r="BK1606" s="39">
        <f>IF(Dane!$C$9=3,IFERROR(ROUND(J1606-ROUND(J1606*0.0976,2)-ROUND(J1606*0.015,2)-ROUND(J1606*0.0245,2),2)/AB1606,0),0)</f>
        <v>0</v>
      </c>
      <c r="BL1606" s="39">
        <f t="shared" si="377"/>
        <v>0</v>
      </c>
      <c r="BM1606" s="39">
        <f t="shared" si="378"/>
        <v>0</v>
      </c>
      <c r="BN1606" s="39">
        <f t="shared" si="368"/>
        <v>0</v>
      </c>
      <c r="BO1606" s="39">
        <f>IF(Dane!$C$9=3,IFERROR(BN1606/AB1606,0),0)</f>
        <v>0</v>
      </c>
      <c r="BP1606" s="39">
        <f t="shared" si="379"/>
        <v>0</v>
      </c>
      <c r="BQ1606" s="39">
        <v>0</v>
      </c>
      <c r="BR1606" s="39">
        <f t="shared" si="380"/>
        <v>0</v>
      </c>
      <c r="BS1606" s="39">
        <f>IF(Dane!$C$9=3,IF(ROUND((X1606+Y1606)*BR1606,2)&gt;$AN$1,$AN$1,ROUND((X1606+Y1606)*BR1606,2)),0)</f>
        <v>0</v>
      </c>
      <c r="BT1606" s="39">
        <v>0</v>
      </c>
    </row>
    <row r="1607" spans="1:72">
      <c r="A1607" s="87">
        <v>1598</v>
      </c>
      <c r="B1607" s="1"/>
      <c r="C1607" s="1"/>
      <c r="D1607" s="2"/>
      <c r="E1607" s="3"/>
      <c r="F1607" s="4"/>
      <c r="G1607" s="5"/>
      <c r="H1607" s="5"/>
      <c r="I1607" s="6"/>
      <c r="J1607" s="5"/>
      <c r="K1607" s="5"/>
      <c r="L1607" s="5"/>
      <c r="M1607" s="55"/>
      <c r="N1607" s="8"/>
      <c r="O1607" s="105"/>
      <c r="P1607" s="5"/>
      <c r="Q1607" s="5"/>
      <c r="R1607" s="105">
        <f>Dane!$C$10</f>
        <v>0</v>
      </c>
      <c r="S1607" s="8"/>
      <c r="T1607" s="105"/>
      <c r="U1607" s="5"/>
      <c r="V1607" s="5"/>
      <c r="W1607" s="107">
        <f>Dane!$C$11</f>
        <v>0</v>
      </c>
      <c r="X1607" s="8"/>
      <c r="Y1607" s="105"/>
      <c r="Z1607" s="5"/>
      <c r="AA1607" s="5"/>
      <c r="AB1607" s="110">
        <f>Dane!$C$12</f>
        <v>0</v>
      </c>
      <c r="AC1607" s="108">
        <f>IF(Dane!$E$3=1,AP1607+BA1607+BL1607,IF(Dane!$E$3=2,AT1607+BE1607+BP1607,AW1607+BH1607+BS1607))</f>
        <v>0</v>
      </c>
      <c r="AD1607" s="14">
        <f>IF(Dane!$E$3=1,AQ1607+BB1607+BM1607,IF(Dane!$E$3=2,AU1607+BF1607+BQ1607,AX1607+BI1607+BT1607))</f>
        <v>0</v>
      </c>
      <c r="AE1607" s="14">
        <f>IF((J1607*Dane!$C$9)-AC1607&lt;0,0,(J1607*Dane!$C$9)-AC1607)</f>
        <v>0</v>
      </c>
      <c r="AF1607" s="61">
        <f>IF((K1607*Dane!$C$9)-AD1607&lt;0,0,(K1607*Dane!$C$9)-AD1607)</f>
        <v>0</v>
      </c>
      <c r="AG1607" s="93"/>
      <c r="AH1607" s="84">
        <f>IF(Dane!$E$3=1,AP1607,IF(Dane!$E$3=2,AT1607,AW1607))</f>
        <v>0</v>
      </c>
      <c r="AI1607" s="84">
        <f>IF(Dane!$E$3=1,AQ1607,IF(Dane!$E$3=2,AU1607,AX1607))</f>
        <v>0</v>
      </c>
      <c r="AJ1607" s="84">
        <f>IF(Dane!$E$3=1,BA1607,IF(Dane!$E$3=2,BE1607,BH1607))</f>
        <v>0</v>
      </c>
      <c r="AK1607" s="84">
        <f>IF(Dane!$E$3=1,BB1607,IF(Dane!$E$3=2,BF1607,BI1607))</f>
        <v>0</v>
      </c>
      <c r="AL1607" s="84">
        <f>IF(Dane!$E$3=1,BL1607,IF(Dane!$E$3=2,BP1607,BS1607))</f>
        <v>0</v>
      </c>
      <c r="AM1607" s="84">
        <f>IF(Dane!$E$3=1,BM1607,IF(Dane!$E$3=2,BQ1607,BT1607))</f>
        <v>0</v>
      </c>
      <c r="AN1607" s="39">
        <f>IF(Dane!$C$9="",0,IFERROR(J1607/R1607,0))</f>
        <v>0</v>
      </c>
      <c r="AO1607" s="39">
        <f>IF(Dane!$C$9="",0,IFERROR(ROUND(J1607-ROUND(J1607*0.0976,2)-ROUND(J1607*0.015,2)-ROUND(J1607*0.0245,2),2)/R1607,0))</f>
        <v>0</v>
      </c>
      <c r="AP1607" s="39">
        <f t="shared" si="369"/>
        <v>0</v>
      </c>
      <c r="AQ1607" s="39">
        <f t="shared" si="370"/>
        <v>0</v>
      </c>
      <c r="AR1607" s="39">
        <f t="shared" si="366"/>
        <v>0</v>
      </c>
      <c r="AS1607" s="39">
        <f>IF(Dane!$C$9="",0,IFERROR(AR1607/R1607,0))</f>
        <v>0</v>
      </c>
      <c r="AT1607" s="39">
        <f t="shared" si="371"/>
        <v>0</v>
      </c>
      <c r="AU1607" s="39">
        <v>0</v>
      </c>
      <c r="AV1607" s="39">
        <f t="shared" si="372"/>
        <v>0</v>
      </c>
      <c r="AW1607" s="39">
        <f>IF(Dane!$C$9="",0,IF(ROUND((N1607+O1607)*AV1607,2)&gt;$AN$1,$AN$1,ROUND((N1607+O1607)*AV1607,2)))</f>
        <v>0</v>
      </c>
      <c r="AX1607" s="39">
        <v>0</v>
      </c>
      <c r="AY1607" s="39">
        <f>IF(Dane!$C$9=2,IFERROR(J1607/W1607,0),IF(Dane!$C$9=3,IFERROR(J1607/W1607,0),0))</f>
        <v>0</v>
      </c>
      <c r="AZ1607" s="39">
        <f>IF(Dane!$C$9=2,IFERROR(ROUND(J1607-ROUND(J1607*0.0976,2)-ROUND(J1607*0.015,2)-ROUND(J1607*0.0245,2),2)/W1607,0),IF(Dane!$C$9=3,IFERROR(ROUND(J1607-ROUND(J1607*0.0976,2)-ROUND(J1607*0.015,2)-ROUND(J1607*0.0245,2),2)/W1607,0),0))</f>
        <v>0</v>
      </c>
      <c r="BA1607" s="39">
        <f t="shared" si="373"/>
        <v>0</v>
      </c>
      <c r="BB1607" s="39">
        <f t="shared" si="374"/>
        <v>0</v>
      </c>
      <c r="BC1607" s="39">
        <f t="shared" si="367"/>
        <v>0</v>
      </c>
      <c r="BD1607" s="39">
        <f>IF(Dane!$C$9=2,IFERROR(BC1607/W1607,0),IF(Dane!$C$9=3,IFERROR(BC1607/W1607,0),0))</f>
        <v>0</v>
      </c>
      <c r="BE1607" s="39">
        <f t="shared" si="375"/>
        <v>0</v>
      </c>
      <c r="BF1607" s="39">
        <v>0</v>
      </c>
      <c r="BG1607" s="39">
        <f t="shared" si="376"/>
        <v>0</v>
      </c>
      <c r="BH1607" s="39">
        <f>IF(Dane!$C$9=2,IF(ROUND((S1607+T1607)*BG1607,2)&gt;$AN$1,$AN$1,ROUND((S1607+T1607)*BG1607,2)),IF(Dane!$C$9=3,IF(ROUND((S1607+T1607)*BG1607,2)&gt;$AN$1,$AN$1,ROUND((S1607+T1607)*BG1607,2)),0))</f>
        <v>0</v>
      </c>
      <c r="BI1607" s="39">
        <v>0</v>
      </c>
      <c r="BJ1607" s="39">
        <f>IF(Dane!$C$9=3,IFERROR(J1607/AB1607,0),0)</f>
        <v>0</v>
      </c>
      <c r="BK1607" s="39">
        <f>IF(Dane!$C$9=3,IFERROR(ROUND(J1607-ROUND(J1607*0.0976,2)-ROUND(J1607*0.015,2)-ROUND(J1607*0.0245,2),2)/AB1607,0),0)</f>
        <v>0</v>
      </c>
      <c r="BL1607" s="39">
        <f t="shared" si="377"/>
        <v>0</v>
      </c>
      <c r="BM1607" s="39">
        <f t="shared" si="378"/>
        <v>0</v>
      </c>
      <c r="BN1607" s="39">
        <f t="shared" si="368"/>
        <v>0</v>
      </c>
      <c r="BO1607" s="39">
        <f>IF(Dane!$C$9=3,IFERROR(BN1607/AB1607,0),0)</f>
        <v>0</v>
      </c>
      <c r="BP1607" s="39">
        <f t="shared" si="379"/>
        <v>0</v>
      </c>
      <c r="BQ1607" s="39">
        <v>0</v>
      </c>
      <c r="BR1607" s="39">
        <f t="shared" si="380"/>
        <v>0</v>
      </c>
      <c r="BS1607" s="39">
        <f>IF(Dane!$C$9=3,IF(ROUND((X1607+Y1607)*BR1607,2)&gt;$AN$1,$AN$1,ROUND((X1607+Y1607)*BR1607,2)),0)</f>
        <v>0</v>
      </c>
      <c r="BT1607" s="39">
        <v>0</v>
      </c>
    </row>
    <row r="1608" spans="1:72">
      <c r="A1608" s="87">
        <v>1599</v>
      </c>
      <c r="B1608" s="1"/>
      <c r="C1608" s="1"/>
      <c r="D1608" s="2"/>
      <c r="E1608" s="3"/>
      <c r="F1608" s="4"/>
      <c r="G1608" s="5"/>
      <c r="H1608" s="5"/>
      <c r="I1608" s="6"/>
      <c r="J1608" s="5"/>
      <c r="K1608" s="5"/>
      <c r="L1608" s="5"/>
      <c r="M1608" s="55"/>
      <c r="N1608" s="8"/>
      <c r="O1608" s="105"/>
      <c r="P1608" s="5"/>
      <c r="Q1608" s="5"/>
      <c r="R1608" s="105">
        <f>Dane!$C$10</f>
        <v>0</v>
      </c>
      <c r="S1608" s="8"/>
      <c r="T1608" s="105"/>
      <c r="U1608" s="5"/>
      <c r="V1608" s="5"/>
      <c r="W1608" s="107">
        <f>Dane!$C$11</f>
        <v>0</v>
      </c>
      <c r="X1608" s="8"/>
      <c r="Y1608" s="105"/>
      <c r="Z1608" s="5"/>
      <c r="AA1608" s="5"/>
      <c r="AB1608" s="110">
        <f>Dane!$C$12</f>
        <v>0</v>
      </c>
      <c r="AC1608" s="108">
        <f>IF(Dane!$E$3=1,AP1608+BA1608+BL1608,IF(Dane!$E$3=2,AT1608+BE1608+BP1608,AW1608+BH1608+BS1608))</f>
        <v>0</v>
      </c>
      <c r="AD1608" s="14">
        <f>IF(Dane!$E$3=1,AQ1608+BB1608+BM1608,IF(Dane!$E$3=2,AU1608+BF1608+BQ1608,AX1608+BI1608+BT1608))</f>
        <v>0</v>
      </c>
      <c r="AE1608" s="14">
        <f>IF((J1608*Dane!$C$9)-AC1608&lt;0,0,(J1608*Dane!$C$9)-AC1608)</f>
        <v>0</v>
      </c>
      <c r="AF1608" s="61">
        <f>IF((K1608*Dane!$C$9)-AD1608&lt;0,0,(K1608*Dane!$C$9)-AD1608)</f>
        <v>0</v>
      </c>
      <c r="AG1608" s="93"/>
      <c r="AH1608" s="84">
        <f>IF(Dane!$E$3=1,AP1608,IF(Dane!$E$3=2,AT1608,AW1608))</f>
        <v>0</v>
      </c>
      <c r="AI1608" s="84">
        <f>IF(Dane!$E$3=1,AQ1608,IF(Dane!$E$3=2,AU1608,AX1608))</f>
        <v>0</v>
      </c>
      <c r="AJ1608" s="84">
        <f>IF(Dane!$E$3=1,BA1608,IF(Dane!$E$3=2,BE1608,BH1608))</f>
        <v>0</v>
      </c>
      <c r="AK1608" s="84">
        <f>IF(Dane!$E$3=1,BB1608,IF(Dane!$E$3=2,BF1608,BI1608))</f>
        <v>0</v>
      </c>
      <c r="AL1608" s="84">
        <f>IF(Dane!$E$3=1,BL1608,IF(Dane!$E$3=2,BP1608,BS1608))</f>
        <v>0</v>
      </c>
      <c r="AM1608" s="84">
        <f>IF(Dane!$E$3=1,BM1608,IF(Dane!$E$3=2,BQ1608,BT1608))</f>
        <v>0</v>
      </c>
      <c r="AN1608" s="39">
        <f>IF(Dane!$C$9="",0,IFERROR(J1608/R1608,0))</f>
        <v>0</v>
      </c>
      <c r="AO1608" s="39">
        <f>IF(Dane!$C$9="",0,IFERROR(ROUND(J1608-ROUND(J1608*0.0976,2)-ROUND(J1608*0.015,2)-ROUND(J1608*0.0245,2),2)/R1608,0))</f>
        <v>0</v>
      </c>
      <c r="AP1608" s="39">
        <f t="shared" si="369"/>
        <v>0</v>
      </c>
      <c r="AQ1608" s="39">
        <f t="shared" si="370"/>
        <v>0</v>
      </c>
      <c r="AR1608" s="39">
        <f t="shared" si="366"/>
        <v>0</v>
      </c>
      <c r="AS1608" s="39">
        <f>IF(Dane!$C$9="",0,IFERROR(AR1608/R1608,0))</f>
        <v>0</v>
      </c>
      <c r="AT1608" s="39">
        <f t="shared" si="371"/>
        <v>0</v>
      </c>
      <c r="AU1608" s="39">
        <v>0</v>
      </c>
      <c r="AV1608" s="39">
        <f t="shared" si="372"/>
        <v>0</v>
      </c>
      <c r="AW1608" s="39">
        <f>IF(Dane!$C$9="",0,IF(ROUND((N1608+O1608)*AV1608,2)&gt;$AN$1,$AN$1,ROUND((N1608+O1608)*AV1608,2)))</f>
        <v>0</v>
      </c>
      <c r="AX1608" s="39">
        <v>0</v>
      </c>
      <c r="AY1608" s="39">
        <f>IF(Dane!$C$9=2,IFERROR(J1608/W1608,0),IF(Dane!$C$9=3,IFERROR(J1608/W1608,0),0))</f>
        <v>0</v>
      </c>
      <c r="AZ1608" s="39">
        <f>IF(Dane!$C$9=2,IFERROR(ROUND(J1608-ROUND(J1608*0.0976,2)-ROUND(J1608*0.015,2)-ROUND(J1608*0.0245,2),2)/W1608,0),IF(Dane!$C$9=3,IFERROR(ROUND(J1608-ROUND(J1608*0.0976,2)-ROUND(J1608*0.015,2)-ROUND(J1608*0.0245,2),2)/W1608,0),0))</f>
        <v>0</v>
      </c>
      <c r="BA1608" s="39">
        <f t="shared" si="373"/>
        <v>0</v>
      </c>
      <c r="BB1608" s="39">
        <f t="shared" si="374"/>
        <v>0</v>
      </c>
      <c r="BC1608" s="39">
        <f t="shared" si="367"/>
        <v>0</v>
      </c>
      <c r="BD1608" s="39">
        <f>IF(Dane!$C$9=2,IFERROR(BC1608/W1608,0),IF(Dane!$C$9=3,IFERROR(BC1608/W1608,0),0))</f>
        <v>0</v>
      </c>
      <c r="BE1608" s="39">
        <f t="shared" si="375"/>
        <v>0</v>
      </c>
      <c r="BF1608" s="39">
        <v>0</v>
      </c>
      <c r="BG1608" s="39">
        <f t="shared" si="376"/>
        <v>0</v>
      </c>
      <c r="BH1608" s="39">
        <f>IF(Dane!$C$9=2,IF(ROUND((S1608+T1608)*BG1608,2)&gt;$AN$1,$AN$1,ROUND((S1608+T1608)*BG1608,2)),IF(Dane!$C$9=3,IF(ROUND((S1608+T1608)*BG1608,2)&gt;$AN$1,$AN$1,ROUND((S1608+T1608)*BG1608,2)),0))</f>
        <v>0</v>
      </c>
      <c r="BI1608" s="39">
        <v>0</v>
      </c>
      <c r="BJ1608" s="39">
        <f>IF(Dane!$C$9=3,IFERROR(J1608/AB1608,0),0)</f>
        <v>0</v>
      </c>
      <c r="BK1608" s="39">
        <f>IF(Dane!$C$9=3,IFERROR(ROUND(J1608-ROUND(J1608*0.0976,2)-ROUND(J1608*0.015,2)-ROUND(J1608*0.0245,2),2)/AB1608,0),0)</f>
        <v>0</v>
      </c>
      <c r="BL1608" s="39">
        <f t="shared" si="377"/>
        <v>0</v>
      </c>
      <c r="BM1608" s="39">
        <f t="shared" si="378"/>
        <v>0</v>
      </c>
      <c r="BN1608" s="39">
        <f t="shared" si="368"/>
        <v>0</v>
      </c>
      <c r="BO1608" s="39">
        <f>IF(Dane!$C$9=3,IFERROR(BN1608/AB1608,0),0)</f>
        <v>0</v>
      </c>
      <c r="BP1608" s="39">
        <f t="shared" si="379"/>
        <v>0</v>
      </c>
      <c r="BQ1608" s="39">
        <v>0</v>
      </c>
      <c r="BR1608" s="39">
        <f t="shared" si="380"/>
        <v>0</v>
      </c>
      <c r="BS1608" s="39">
        <f>IF(Dane!$C$9=3,IF(ROUND((X1608+Y1608)*BR1608,2)&gt;$AN$1,$AN$1,ROUND((X1608+Y1608)*BR1608,2)),0)</f>
        <v>0</v>
      </c>
      <c r="BT1608" s="39">
        <v>0</v>
      </c>
    </row>
    <row r="1609" spans="1:72">
      <c r="A1609" s="87">
        <v>1600</v>
      </c>
      <c r="B1609" s="1"/>
      <c r="C1609" s="1"/>
      <c r="D1609" s="2"/>
      <c r="E1609" s="3"/>
      <c r="F1609" s="4"/>
      <c r="G1609" s="5"/>
      <c r="H1609" s="5"/>
      <c r="I1609" s="6"/>
      <c r="J1609" s="5"/>
      <c r="K1609" s="5"/>
      <c r="L1609" s="5"/>
      <c r="M1609" s="55"/>
      <c r="N1609" s="8"/>
      <c r="O1609" s="105"/>
      <c r="P1609" s="5"/>
      <c r="Q1609" s="5"/>
      <c r="R1609" s="105">
        <f>Dane!$C$10</f>
        <v>0</v>
      </c>
      <c r="S1609" s="8"/>
      <c r="T1609" s="105"/>
      <c r="U1609" s="5"/>
      <c r="V1609" s="5"/>
      <c r="W1609" s="107">
        <f>Dane!$C$11</f>
        <v>0</v>
      </c>
      <c r="X1609" s="8"/>
      <c r="Y1609" s="105"/>
      <c r="Z1609" s="5"/>
      <c r="AA1609" s="5"/>
      <c r="AB1609" s="110">
        <f>Dane!$C$12</f>
        <v>0</v>
      </c>
      <c r="AC1609" s="108">
        <f>IF(Dane!$E$3=1,AP1609+BA1609+BL1609,IF(Dane!$E$3=2,AT1609+BE1609+BP1609,AW1609+BH1609+BS1609))</f>
        <v>0</v>
      </c>
      <c r="AD1609" s="14">
        <f>IF(Dane!$E$3=1,AQ1609+BB1609+BM1609,IF(Dane!$E$3=2,AU1609+BF1609+BQ1609,AX1609+BI1609+BT1609))</f>
        <v>0</v>
      </c>
      <c r="AE1609" s="14">
        <f>IF((J1609*Dane!$C$9)-AC1609&lt;0,0,(J1609*Dane!$C$9)-AC1609)</f>
        <v>0</v>
      </c>
      <c r="AF1609" s="61">
        <f>IF((K1609*Dane!$C$9)-AD1609&lt;0,0,(K1609*Dane!$C$9)-AD1609)</f>
        <v>0</v>
      </c>
      <c r="AG1609" s="93"/>
      <c r="AH1609" s="84">
        <f>IF(Dane!$E$3=1,AP1609,IF(Dane!$E$3=2,AT1609,AW1609))</f>
        <v>0</v>
      </c>
      <c r="AI1609" s="84">
        <f>IF(Dane!$E$3=1,AQ1609,IF(Dane!$E$3=2,AU1609,AX1609))</f>
        <v>0</v>
      </c>
      <c r="AJ1609" s="84">
        <f>IF(Dane!$E$3=1,BA1609,IF(Dane!$E$3=2,BE1609,BH1609))</f>
        <v>0</v>
      </c>
      <c r="AK1609" s="84">
        <f>IF(Dane!$E$3=1,BB1609,IF(Dane!$E$3=2,BF1609,BI1609))</f>
        <v>0</v>
      </c>
      <c r="AL1609" s="84">
        <f>IF(Dane!$E$3=1,BL1609,IF(Dane!$E$3=2,BP1609,BS1609))</f>
        <v>0</v>
      </c>
      <c r="AM1609" s="84">
        <f>IF(Dane!$E$3=1,BM1609,IF(Dane!$E$3=2,BQ1609,BT1609))</f>
        <v>0</v>
      </c>
      <c r="AN1609" s="39">
        <f>IF(Dane!$C$9="",0,IFERROR(J1609/R1609,0))</f>
        <v>0</v>
      </c>
      <c r="AO1609" s="39">
        <f>IF(Dane!$C$9="",0,IFERROR(ROUND(J1609-ROUND(J1609*0.0976,2)-ROUND(J1609*0.015,2)-ROUND(J1609*0.0245,2),2)/R1609,0))</f>
        <v>0</v>
      </c>
      <c r="AP1609" s="39">
        <f t="shared" si="369"/>
        <v>0</v>
      </c>
      <c r="AQ1609" s="39">
        <f t="shared" si="370"/>
        <v>0</v>
      </c>
      <c r="AR1609" s="39">
        <f t="shared" si="366"/>
        <v>0</v>
      </c>
      <c r="AS1609" s="39">
        <f>IF(Dane!$C$9="",0,IFERROR(AR1609/R1609,0))</f>
        <v>0</v>
      </c>
      <c r="AT1609" s="39">
        <f t="shared" si="371"/>
        <v>0</v>
      </c>
      <c r="AU1609" s="39">
        <v>0</v>
      </c>
      <c r="AV1609" s="39">
        <f t="shared" si="372"/>
        <v>0</v>
      </c>
      <c r="AW1609" s="39">
        <f>IF(Dane!$C$9="",0,IF(ROUND((N1609+O1609)*AV1609,2)&gt;$AN$1,$AN$1,ROUND((N1609+O1609)*AV1609,2)))</f>
        <v>0</v>
      </c>
      <c r="AX1609" s="39">
        <v>0</v>
      </c>
      <c r="AY1609" s="39">
        <f>IF(Dane!$C$9=2,IFERROR(J1609/W1609,0),IF(Dane!$C$9=3,IFERROR(J1609/W1609,0),0))</f>
        <v>0</v>
      </c>
      <c r="AZ1609" s="39">
        <f>IF(Dane!$C$9=2,IFERROR(ROUND(J1609-ROUND(J1609*0.0976,2)-ROUND(J1609*0.015,2)-ROUND(J1609*0.0245,2),2)/W1609,0),IF(Dane!$C$9=3,IFERROR(ROUND(J1609-ROUND(J1609*0.0976,2)-ROUND(J1609*0.015,2)-ROUND(J1609*0.0245,2),2)/W1609,0),0))</f>
        <v>0</v>
      </c>
      <c r="BA1609" s="39">
        <f t="shared" si="373"/>
        <v>0</v>
      </c>
      <c r="BB1609" s="39">
        <f t="shared" si="374"/>
        <v>0</v>
      </c>
      <c r="BC1609" s="39">
        <f t="shared" si="367"/>
        <v>0</v>
      </c>
      <c r="BD1609" s="39">
        <f>IF(Dane!$C$9=2,IFERROR(BC1609/W1609,0),IF(Dane!$C$9=3,IFERROR(BC1609/W1609,0),0))</f>
        <v>0</v>
      </c>
      <c r="BE1609" s="39">
        <f t="shared" si="375"/>
        <v>0</v>
      </c>
      <c r="BF1609" s="39">
        <v>0</v>
      </c>
      <c r="BG1609" s="39">
        <f t="shared" si="376"/>
        <v>0</v>
      </c>
      <c r="BH1609" s="39">
        <f>IF(Dane!$C$9=2,IF(ROUND((S1609+T1609)*BG1609,2)&gt;$AN$1,$AN$1,ROUND((S1609+T1609)*BG1609,2)),IF(Dane!$C$9=3,IF(ROUND((S1609+T1609)*BG1609,2)&gt;$AN$1,$AN$1,ROUND((S1609+T1609)*BG1609,2)),0))</f>
        <v>0</v>
      </c>
      <c r="BI1609" s="39">
        <v>0</v>
      </c>
      <c r="BJ1609" s="39">
        <f>IF(Dane!$C$9=3,IFERROR(J1609/AB1609,0),0)</f>
        <v>0</v>
      </c>
      <c r="BK1609" s="39">
        <f>IF(Dane!$C$9=3,IFERROR(ROUND(J1609-ROUND(J1609*0.0976,2)-ROUND(J1609*0.015,2)-ROUND(J1609*0.0245,2),2)/AB1609,0),0)</f>
        <v>0</v>
      </c>
      <c r="BL1609" s="39">
        <f t="shared" si="377"/>
        <v>0</v>
      </c>
      <c r="BM1609" s="39">
        <f t="shared" si="378"/>
        <v>0</v>
      </c>
      <c r="BN1609" s="39">
        <f t="shared" si="368"/>
        <v>0</v>
      </c>
      <c r="BO1609" s="39">
        <f>IF(Dane!$C$9=3,IFERROR(BN1609/AB1609,0),0)</f>
        <v>0</v>
      </c>
      <c r="BP1609" s="39">
        <f t="shared" si="379"/>
        <v>0</v>
      </c>
      <c r="BQ1609" s="39">
        <v>0</v>
      </c>
      <c r="BR1609" s="39">
        <f t="shared" si="380"/>
        <v>0</v>
      </c>
      <c r="BS1609" s="39">
        <f>IF(Dane!$C$9=3,IF(ROUND((X1609+Y1609)*BR1609,2)&gt;$AN$1,$AN$1,ROUND((X1609+Y1609)*BR1609,2)),0)</f>
        <v>0</v>
      </c>
      <c r="BT1609" s="39">
        <v>0</v>
      </c>
    </row>
    <row r="1610" spans="1:72">
      <c r="A1610" s="87">
        <v>1601</v>
      </c>
      <c r="B1610" s="1"/>
      <c r="C1610" s="1"/>
      <c r="D1610" s="2"/>
      <c r="E1610" s="3"/>
      <c r="F1610" s="4"/>
      <c r="G1610" s="5"/>
      <c r="H1610" s="5"/>
      <c r="I1610" s="6"/>
      <c r="J1610" s="5"/>
      <c r="K1610" s="5"/>
      <c r="L1610" s="5"/>
      <c r="M1610" s="55"/>
      <c r="N1610" s="8"/>
      <c r="O1610" s="105"/>
      <c r="P1610" s="5"/>
      <c r="Q1610" s="5"/>
      <c r="R1610" s="105">
        <f>Dane!$C$10</f>
        <v>0</v>
      </c>
      <c r="S1610" s="8"/>
      <c r="T1610" s="105"/>
      <c r="U1610" s="5"/>
      <c r="V1610" s="5"/>
      <c r="W1610" s="107">
        <f>Dane!$C$11</f>
        <v>0</v>
      </c>
      <c r="X1610" s="8"/>
      <c r="Y1610" s="105"/>
      <c r="Z1610" s="5"/>
      <c r="AA1610" s="5"/>
      <c r="AB1610" s="110">
        <f>Dane!$C$12</f>
        <v>0</v>
      </c>
      <c r="AC1610" s="108">
        <f>IF(Dane!$E$3=1,AP1610+BA1610+BL1610,IF(Dane!$E$3=2,AT1610+BE1610+BP1610,AW1610+BH1610+BS1610))</f>
        <v>0</v>
      </c>
      <c r="AD1610" s="14">
        <f>IF(Dane!$E$3=1,AQ1610+BB1610+BM1610,IF(Dane!$E$3=2,AU1610+BF1610+BQ1610,AX1610+BI1610+BT1610))</f>
        <v>0</v>
      </c>
      <c r="AE1610" s="14">
        <f>IF((J1610*Dane!$C$9)-AC1610&lt;0,0,(J1610*Dane!$C$9)-AC1610)</f>
        <v>0</v>
      </c>
      <c r="AF1610" s="61">
        <f>IF((K1610*Dane!$C$9)-AD1610&lt;0,0,(K1610*Dane!$C$9)-AD1610)</f>
        <v>0</v>
      </c>
      <c r="AG1610" s="93"/>
      <c r="AH1610" s="84">
        <f>IF(Dane!$E$3=1,AP1610,IF(Dane!$E$3=2,AT1610,AW1610))</f>
        <v>0</v>
      </c>
      <c r="AI1610" s="84">
        <f>IF(Dane!$E$3=1,AQ1610,IF(Dane!$E$3=2,AU1610,AX1610))</f>
        <v>0</v>
      </c>
      <c r="AJ1610" s="84">
        <f>IF(Dane!$E$3=1,BA1610,IF(Dane!$E$3=2,BE1610,BH1610))</f>
        <v>0</v>
      </c>
      <c r="AK1610" s="84">
        <f>IF(Dane!$E$3=1,BB1610,IF(Dane!$E$3=2,BF1610,BI1610))</f>
        <v>0</v>
      </c>
      <c r="AL1610" s="84">
        <f>IF(Dane!$E$3=1,BL1610,IF(Dane!$E$3=2,BP1610,BS1610))</f>
        <v>0</v>
      </c>
      <c r="AM1610" s="84">
        <f>IF(Dane!$E$3=1,BM1610,IF(Dane!$E$3=2,BQ1610,BT1610))</f>
        <v>0</v>
      </c>
      <c r="AN1610" s="39">
        <f>IF(Dane!$C$9="",0,IFERROR(J1610/R1610,0))</f>
        <v>0</v>
      </c>
      <c r="AO1610" s="39">
        <f>IF(Dane!$C$9="",0,IFERROR(ROUND(J1610-ROUND(J1610*0.0976,2)-ROUND(J1610*0.015,2)-ROUND(J1610*0.0245,2),2)/R1610,0))</f>
        <v>0</v>
      </c>
      <c r="AP1610" s="39">
        <f t="shared" si="369"/>
        <v>0</v>
      </c>
      <c r="AQ1610" s="39">
        <f t="shared" si="370"/>
        <v>0</v>
      </c>
      <c r="AR1610" s="39">
        <f t="shared" ref="AR1610:AR1673" si="381">ROUND(J1610-ROUND(J1610*0.0976,2)-ROUND(J1610*0.015,2)-ROUND(J1610*0.0245,2),2)-ROUND(ROUND(J1610-ROUND(J1610*0.0976,2)-ROUND(J1610*0.015,2)-ROUND(J1610*0.0245,2),2)*0.09,2)</f>
        <v>0</v>
      </c>
      <c r="AS1610" s="39">
        <f>IF(Dane!$C$9="",0,IFERROR(AR1610/R1610,0))</f>
        <v>0</v>
      </c>
      <c r="AT1610" s="39">
        <f t="shared" si="371"/>
        <v>0</v>
      </c>
      <c r="AU1610" s="39">
        <v>0</v>
      </c>
      <c r="AV1610" s="39">
        <f t="shared" si="372"/>
        <v>0</v>
      </c>
      <c r="AW1610" s="39">
        <f>IF(Dane!$C$9="",0,IF(ROUND((N1610+O1610)*AV1610,2)&gt;$AN$1,$AN$1,ROUND((N1610+O1610)*AV1610,2)))</f>
        <v>0</v>
      </c>
      <c r="AX1610" s="39">
        <v>0</v>
      </c>
      <c r="AY1610" s="39">
        <f>IF(Dane!$C$9=2,IFERROR(J1610/W1610,0),IF(Dane!$C$9=3,IFERROR(J1610/W1610,0),0))</f>
        <v>0</v>
      </c>
      <c r="AZ1610" s="39">
        <f>IF(Dane!$C$9=2,IFERROR(ROUND(J1610-ROUND(J1610*0.0976,2)-ROUND(J1610*0.015,2)-ROUND(J1610*0.0245,2),2)/W1610,0),IF(Dane!$C$9=3,IFERROR(ROUND(J1610-ROUND(J1610*0.0976,2)-ROUND(J1610*0.015,2)-ROUND(J1610*0.0245,2),2)/W1610,0),0))</f>
        <v>0</v>
      </c>
      <c r="BA1610" s="39">
        <f t="shared" si="373"/>
        <v>0</v>
      </c>
      <c r="BB1610" s="39">
        <f t="shared" si="374"/>
        <v>0</v>
      </c>
      <c r="BC1610" s="39">
        <f t="shared" ref="BC1610:BC1673" si="382">ROUND(J1610-ROUND(J1610*0.0976,2)-ROUND(J1610*0.015,2)-ROUND(J1610*0.0245,2),2)-ROUND(ROUND(J1610-ROUND(J1610*0.0976,2)-ROUND(J1610*0.015,2)-ROUND(J1610*0.0245,2),2)*0.09,2)</f>
        <v>0</v>
      </c>
      <c r="BD1610" s="39">
        <f>IF(Dane!$C$9=2,IFERROR(BC1610/W1610,0),IF(Dane!$C$9=3,IFERROR(BC1610/W1610,0),0))</f>
        <v>0</v>
      </c>
      <c r="BE1610" s="39">
        <f t="shared" si="375"/>
        <v>0</v>
      </c>
      <c r="BF1610" s="39">
        <v>0</v>
      </c>
      <c r="BG1610" s="39">
        <f t="shared" si="376"/>
        <v>0</v>
      </c>
      <c r="BH1610" s="39">
        <f>IF(Dane!$C$9=2,IF(ROUND((S1610+T1610)*BG1610,2)&gt;$AN$1,$AN$1,ROUND((S1610+T1610)*BG1610,2)),IF(Dane!$C$9=3,IF(ROUND((S1610+T1610)*BG1610,2)&gt;$AN$1,$AN$1,ROUND((S1610+T1610)*BG1610,2)),0))</f>
        <v>0</v>
      </c>
      <c r="BI1610" s="39">
        <v>0</v>
      </c>
      <c r="BJ1610" s="39">
        <f>IF(Dane!$C$9=3,IFERROR(J1610/AB1610,0),0)</f>
        <v>0</v>
      </c>
      <c r="BK1610" s="39">
        <f>IF(Dane!$C$9=3,IFERROR(ROUND(J1610-ROUND(J1610*0.0976,2)-ROUND(J1610*0.015,2)-ROUND(J1610*0.0245,2),2)/AB1610,0),0)</f>
        <v>0</v>
      </c>
      <c r="BL1610" s="39">
        <f t="shared" si="377"/>
        <v>0</v>
      </c>
      <c r="BM1610" s="39">
        <f t="shared" si="378"/>
        <v>0</v>
      </c>
      <c r="BN1610" s="39">
        <f t="shared" ref="BN1610:BN1673" si="383">ROUND(J1610-ROUND(J1610*0.0976,2)-ROUND(J1610*0.015,2)-ROUND(J1610*0.0245,2),2)-ROUND(ROUND(J1610-ROUND(J1610*0.0976,2)-ROUND(J1610*0.015,2)-ROUND(J1610*0.0245,2),2)*0.09,2)</f>
        <v>0</v>
      </c>
      <c r="BO1610" s="39">
        <f>IF(Dane!$C$9=3,IFERROR(BN1610/AB1610,0),0)</f>
        <v>0</v>
      </c>
      <c r="BP1610" s="39">
        <f t="shared" si="379"/>
        <v>0</v>
      </c>
      <c r="BQ1610" s="39">
        <v>0</v>
      </c>
      <c r="BR1610" s="39">
        <f t="shared" si="380"/>
        <v>0</v>
      </c>
      <c r="BS1610" s="39">
        <f>IF(Dane!$C$9=3,IF(ROUND((X1610+Y1610)*BR1610,2)&gt;$AN$1,$AN$1,ROUND((X1610+Y1610)*BR1610,2)),0)</f>
        <v>0</v>
      </c>
      <c r="BT1610" s="39">
        <v>0</v>
      </c>
    </row>
    <row r="1611" spans="1:72">
      <c r="A1611" s="87">
        <v>1602</v>
      </c>
      <c r="B1611" s="1"/>
      <c r="C1611" s="1"/>
      <c r="D1611" s="2"/>
      <c r="E1611" s="3"/>
      <c r="F1611" s="4"/>
      <c r="G1611" s="5"/>
      <c r="H1611" s="5"/>
      <c r="I1611" s="6"/>
      <c r="J1611" s="5"/>
      <c r="K1611" s="5"/>
      <c r="L1611" s="5"/>
      <c r="M1611" s="55"/>
      <c r="N1611" s="8"/>
      <c r="O1611" s="105"/>
      <c r="P1611" s="5"/>
      <c r="Q1611" s="5"/>
      <c r="R1611" s="105">
        <f>Dane!$C$10</f>
        <v>0</v>
      </c>
      <c r="S1611" s="8"/>
      <c r="T1611" s="105"/>
      <c r="U1611" s="5"/>
      <c r="V1611" s="5"/>
      <c r="W1611" s="107">
        <f>Dane!$C$11</f>
        <v>0</v>
      </c>
      <c r="X1611" s="8"/>
      <c r="Y1611" s="105"/>
      <c r="Z1611" s="5"/>
      <c r="AA1611" s="5"/>
      <c r="AB1611" s="110">
        <f>Dane!$C$12</f>
        <v>0</v>
      </c>
      <c r="AC1611" s="108">
        <f>IF(Dane!$E$3=1,AP1611+BA1611+BL1611,IF(Dane!$E$3=2,AT1611+BE1611+BP1611,AW1611+BH1611+BS1611))</f>
        <v>0</v>
      </c>
      <c r="AD1611" s="14">
        <f>IF(Dane!$E$3=1,AQ1611+BB1611+BM1611,IF(Dane!$E$3=2,AU1611+BF1611+BQ1611,AX1611+BI1611+BT1611))</f>
        <v>0</v>
      </c>
      <c r="AE1611" s="14">
        <f>IF((J1611*Dane!$C$9)-AC1611&lt;0,0,(J1611*Dane!$C$9)-AC1611)</f>
        <v>0</v>
      </c>
      <c r="AF1611" s="61">
        <f>IF((K1611*Dane!$C$9)-AD1611&lt;0,0,(K1611*Dane!$C$9)-AD1611)</f>
        <v>0</v>
      </c>
      <c r="AG1611" s="93"/>
      <c r="AH1611" s="84">
        <f>IF(Dane!$E$3=1,AP1611,IF(Dane!$E$3=2,AT1611,AW1611))</f>
        <v>0</v>
      </c>
      <c r="AI1611" s="84">
        <f>IF(Dane!$E$3=1,AQ1611,IF(Dane!$E$3=2,AU1611,AX1611))</f>
        <v>0</v>
      </c>
      <c r="AJ1611" s="84">
        <f>IF(Dane!$E$3=1,BA1611,IF(Dane!$E$3=2,BE1611,BH1611))</f>
        <v>0</v>
      </c>
      <c r="AK1611" s="84">
        <f>IF(Dane!$E$3=1,BB1611,IF(Dane!$E$3=2,BF1611,BI1611))</f>
        <v>0</v>
      </c>
      <c r="AL1611" s="84">
        <f>IF(Dane!$E$3=1,BL1611,IF(Dane!$E$3=2,BP1611,BS1611))</f>
        <v>0</v>
      </c>
      <c r="AM1611" s="84">
        <f>IF(Dane!$E$3=1,BM1611,IF(Dane!$E$3=2,BQ1611,BT1611))</f>
        <v>0</v>
      </c>
      <c r="AN1611" s="39">
        <f>IF(Dane!$C$9="",0,IFERROR(J1611/R1611,0))</f>
        <v>0</v>
      </c>
      <c r="AO1611" s="39">
        <f>IF(Dane!$C$9="",0,IFERROR(ROUND(J1611-ROUND(J1611*0.0976,2)-ROUND(J1611*0.015,2)-ROUND(J1611*0.0245,2),2)/R1611,0))</f>
        <v>0</v>
      </c>
      <c r="AP1611" s="39">
        <f t="shared" ref="AP1611:AP1674" si="384">IF(ROUND((N1611*AN1611)+(O1611*AO1611),2)&gt;$AP$1,$AP$1,ROUND((N1611*AN1611)+(O1611*AO1611),2))</f>
        <v>0</v>
      </c>
      <c r="AQ1611" s="39">
        <f t="shared" ref="AQ1611:AQ1674" si="385">IF(ROUND((N1611*AN1611*0.0976)+(N1611*AN1611*0.065)+(N1611*AN1611*$AQ$1),2)&gt;K1611,K1611,ROUND((N1611*AN1611*0.0976)+(N1611*AN1611*0.065)+(N1611*AN1611*$AQ$1),2))</f>
        <v>0</v>
      </c>
      <c r="AR1611" s="39">
        <f t="shared" si="381"/>
        <v>0</v>
      </c>
      <c r="AS1611" s="39">
        <f>IF(Dane!$C$9="",0,IFERROR(AR1611/R1611,0))</f>
        <v>0</v>
      </c>
      <c r="AT1611" s="39">
        <f t="shared" ref="AT1611:AT1674" si="386">IF(ROUND((N1611+O1611)*AS1611,2)&gt;$AN$1,$AN$1,ROUND((N1611+O1611)*AS1611,2))</f>
        <v>0</v>
      </c>
      <c r="AU1611" s="39">
        <v>0</v>
      </c>
      <c r="AV1611" s="39">
        <f t="shared" ref="AV1611:AV1674" si="387">IFERROR((IFERROR(IF(H1611*F1611&gt;=1300,1300*F1611*(1-(13.71%+(1-13.71%)*9%)*(1-0)),IF(H1611&lt;=1300*F1611,0,1300*F1611*(1-(13.71%+(1-13.71%)*9%)*(1-0)))),0))*0.4/R1611,0)</f>
        <v>0</v>
      </c>
      <c r="AW1611" s="39">
        <f>IF(Dane!$C$9="",0,IF(ROUND((N1611+O1611)*AV1611,2)&gt;$AN$1,$AN$1,ROUND((N1611+O1611)*AV1611,2)))</f>
        <v>0</v>
      </c>
      <c r="AX1611" s="39">
        <v>0</v>
      </c>
      <c r="AY1611" s="39">
        <f>IF(Dane!$C$9=2,IFERROR(J1611/W1611,0),IF(Dane!$C$9=3,IFERROR(J1611/W1611,0),0))</f>
        <v>0</v>
      </c>
      <c r="AZ1611" s="39">
        <f>IF(Dane!$C$9=2,IFERROR(ROUND(J1611-ROUND(J1611*0.0976,2)-ROUND(J1611*0.015,2)-ROUND(J1611*0.0245,2),2)/W1611,0),IF(Dane!$C$9=3,IFERROR(ROUND(J1611-ROUND(J1611*0.0976,2)-ROUND(J1611*0.015,2)-ROUND(J1611*0.0245,2),2)/W1611,0),0))</f>
        <v>0</v>
      </c>
      <c r="BA1611" s="39">
        <f t="shared" ref="BA1611:BA1674" si="388">IF(ROUND((S1611*AY1611)+(T1611*AZ1611),2)&gt;$AP$1,$AP$1,ROUND((S1611*AY1611)+(T1611*AZ1611),2))</f>
        <v>0</v>
      </c>
      <c r="BB1611" s="39">
        <f t="shared" ref="BB1611:BB1674" si="389">IF(ROUND((S1611*AY1611*0.0976)+(S1611*AY1611*0.065)+(S1611*AY1611*$AQ$1),2)&gt;K1611,K1611,ROUND((S1611*AY1611*0.0976)+(S1611*AY1611*0.065)+(S1611*AY1611*$AQ$1),2))</f>
        <v>0</v>
      </c>
      <c r="BC1611" s="39">
        <f t="shared" si="382"/>
        <v>0</v>
      </c>
      <c r="BD1611" s="39">
        <f>IF(Dane!$C$9=2,IFERROR(BC1611/W1611,0),IF(Dane!$C$9=3,IFERROR(BC1611/W1611,0),0))</f>
        <v>0</v>
      </c>
      <c r="BE1611" s="39">
        <f t="shared" ref="BE1611:BE1674" si="390">IF(ROUND((S1611+T1611)*BD1611,2)&gt;$AN$1,$AN$1,ROUND((S1611+T1611)*BD1611,2))</f>
        <v>0</v>
      </c>
      <c r="BF1611" s="39">
        <v>0</v>
      </c>
      <c r="BG1611" s="39">
        <f t="shared" ref="BG1611:BG1674" si="391">IFERROR((IFERROR(IF(H1611*F1611&gt;=1300,1300*F1611*(1-(13.71%+(1-13.71%)*9%)*(1-0)),IF(H1611&lt;=1300*F1611,0,1300*F1611*(1-(13.71%+(1-13.71%)*9%)*(1-0)))),0))*0.4/W1611,0)</f>
        <v>0</v>
      </c>
      <c r="BH1611" s="39">
        <f>IF(Dane!$C$9=2,IF(ROUND((S1611+T1611)*BG1611,2)&gt;$AN$1,$AN$1,ROUND((S1611+T1611)*BG1611,2)),IF(Dane!$C$9=3,IF(ROUND((S1611+T1611)*BG1611,2)&gt;$AN$1,$AN$1,ROUND((S1611+T1611)*BG1611,2)),0))</f>
        <v>0</v>
      </c>
      <c r="BI1611" s="39">
        <v>0</v>
      </c>
      <c r="BJ1611" s="39">
        <f>IF(Dane!$C$9=3,IFERROR(J1611/AB1611,0),0)</f>
        <v>0</v>
      </c>
      <c r="BK1611" s="39">
        <f>IF(Dane!$C$9=3,IFERROR(ROUND(J1611-ROUND(J1611*0.0976,2)-ROUND(J1611*0.015,2)-ROUND(J1611*0.0245,2),2)/AB1611,0),0)</f>
        <v>0</v>
      </c>
      <c r="BL1611" s="39">
        <f t="shared" ref="BL1611:BL1674" si="392">IF(ROUND((X1611*BJ1611)+(Y1611*BK1611),2)&gt;$AP$1,$AP$1,ROUND((X1611*BJ1611)+(Y1611*BK1611),2))</f>
        <v>0</v>
      </c>
      <c r="BM1611" s="39">
        <f t="shared" ref="BM1611:BM1674" si="393">IF(ROUND((X1611*BJ1611*0.0976)+(X1611*BJ1611*0.065)+(X1611*BJ1611*$AQ$1),2)&gt;K1611,K1611,ROUND((X1611*BJ1611*0.0976)+(X1611*BJ1611*0.065)+(X1611*BJ1611*$AQ$1),2))</f>
        <v>0</v>
      </c>
      <c r="BN1611" s="39">
        <f t="shared" si="383"/>
        <v>0</v>
      </c>
      <c r="BO1611" s="39">
        <f>IF(Dane!$C$9=3,IFERROR(BN1611/AB1611,0),0)</f>
        <v>0</v>
      </c>
      <c r="BP1611" s="39">
        <f t="shared" ref="BP1611:BP1674" si="394">IF(ROUND((X1611+Y1611)*BO1611,2)&gt;$AN$1,$AN$1,ROUND((X1611+Y1611)*BO1611,2))</f>
        <v>0</v>
      </c>
      <c r="BQ1611" s="39">
        <v>0</v>
      </c>
      <c r="BR1611" s="39">
        <f t="shared" ref="BR1611:BR1674" si="395">IFERROR((IFERROR(IF(H1611*F1611&gt;=1300,1300*F1611*(1-(13.71%+(1-13.71%)*9%)*(1-0)),IF(H1611&lt;=1300*F1611,0,1300*F1611*(1-(13.71%+(1-13.71%)*9%)*(1-0)))),0))*0.4/AB1611,0)</f>
        <v>0</v>
      </c>
      <c r="BS1611" s="39">
        <f>IF(Dane!$C$9=3,IF(ROUND((X1611+Y1611)*BR1611,2)&gt;$AN$1,$AN$1,ROUND((X1611+Y1611)*BR1611,2)),0)</f>
        <v>0</v>
      </c>
      <c r="BT1611" s="39">
        <v>0</v>
      </c>
    </row>
    <row r="1612" spans="1:72">
      <c r="A1612" s="87">
        <v>1603</v>
      </c>
      <c r="B1612" s="1"/>
      <c r="C1612" s="1"/>
      <c r="D1612" s="2"/>
      <c r="E1612" s="3"/>
      <c r="F1612" s="4"/>
      <c r="G1612" s="5"/>
      <c r="H1612" s="5"/>
      <c r="I1612" s="6"/>
      <c r="J1612" s="5"/>
      <c r="K1612" s="5"/>
      <c r="L1612" s="5"/>
      <c r="M1612" s="55"/>
      <c r="N1612" s="8"/>
      <c r="O1612" s="105"/>
      <c r="P1612" s="5"/>
      <c r="Q1612" s="5"/>
      <c r="R1612" s="105">
        <f>Dane!$C$10</f>
        <v>0</v>
      </c>
      <c r="S1612" s="8"/>
      <c r="T1612" s="105"/>
      <c r="U1612" s="5"/>
      <c r="V1612" s="5"/>
      <c r="W1612" s="107">
        <f>Dane!$C$11</f>
        <v>0</v>
      </c>
      <c r="X1612" s="8"/>
      <c r="Y1612" s="105"/>
      <c r="Z1612" s="5"/>
      <c r="AA1612" s="5"/>
      <c r="AB1612" s="110">
        <f>Dane!$C$12</f>
        <v>0</v>
      </c>
      <c r="AC1612" s="108">
        <f>IF(Dane!$E$3=1,AP1612+BA1612+BL1612,IF(Dane!$E$3=2,AT1612+BE1612+BP1612,AW1612+BH1612+BS1612))</f>
        <v>0</v>
      </c>
      <c r="AD1612" s="14">
        <f>IF(Dane!$E$3=1,AQ1612+BB1612+BM1612,IF(Dane!$E$3=2,AU1612+BF1612+BQ1612,AX1612+BI1612+BT1612))</f>
        <v>0</v>
      </c>
      <c r="AE1612" s="14">
        <f>IF((J1612*Dane!$C$9)-AC1612&lt;0,0,(J1612*Dane!$C$9)-AC1612)</f>
        <v>0</v>
      </c>
      <c r="AF1612" s="61">
        <f>IF((K1612*Dane!$C$9)-AD1612&lt;0,0,(K1612*Dane!$C$9)-AD1612)</f>
        <v>0</v>
      </c>
      <c r="AG1612" s="93"/>
      <c r="AH1612" s="84">
        <f>IF(Dane!$E$3=1,AP1612,IF(Dane!$E$3=2,AT1612,AW1612))</f>
        <v>0</v>
      </c>
      <c r="AI1612" s="84">
        <f>IF(Dane!$E$3=1,AQ1612,IF(Dane!$E$3=2,AU1612,AX1612))</f>
        <v>0</v>
      </c>
      <c r="AJ1612" s="84">
        <f>IF(Dane!$E$3=1,BA1612,IF(Dane!$E$3=2,BE1612,BH1612))</f>
        <v>0</v>
      </c>
      <c r="AK1612" s="84">
        <f>IF(Dane!$E$3=1,BB1612,IF(Dane!$E$3=2,BF1612,BI1612))</f>
        <v>0</v>
      </c>
      <c r="AL1612" s="84">
        <f>IF(Dane!$E$3=1,BL1612,IF(Dane!$E$3=2,BP1612,BS1612))</f>
        <v>0</v>
      </c>
      <c r="AM1612" s="84">
        <f>IF(Dane!$E$3=1,BM1612,IF(Dane!$E$3=2,BQ1612,BT1612))</f>
        <v>0</v>
      </c>
      <c r="AN1612" s="39">
        <f>IF(Dane!$C$9="",0,IFERROR(J1612/R1612,0))</f>
        <v>0</v>
      </c>
      <c r="AO1612" s="39">
        <f>IF(Dane!$C$9="",0,IFERROR(ROUND(J1612-ROUND(J1612*0.0976,2)-ROUND(J1612*0.015,2)-ROUND(J1612*0.0245,2),2)/R1612,0))</f>
        <v>0</v>
      </c>
      <c r="AP1612" s="39">
        <f t="shared" si="384"/>
        <v>0</v>
      </c>
      <c r="AQ1612" s="39">
        <f t="shared" si="385"/>
        <v>0</v>
      </c>
      <c r="AR1612" s="39">
        <f t="shared" si="381"/>
        <v>0</v>
      </c>
      <c r="AS1612" s="39">
        <f>IF(Dane!$C$9="",0,IFERROR(AR1612/R1612,0))</f>
        <v>0</v>
      </c>
      <c r="AT1612" s="39">
        <f t="shared" si="386"/>
        <v>0</v>
      </c>
      <c r="AU1612" s="39">
        <v>0</v>
      </c>
      <c r="AV1612" s="39">
        <f t="shared" si="387"/>
        <v>0</v>
      </c>
      <c r="AW1612" s="39">
        <f>IF(Dane!$C$9="",0,IF(ROUND((N1612+O1612)*AV1612,2)&gt;$AN$1,$AN$1,ROUND((N1612+O1612)*AV1612,2)))</f>
        <v>0</v>
      </c>
      <c r="AX1612" s="39">
        <v>0</v>
      </c>
      <c r="AY1612" s="39">
        <f>IF(Dane!$C$9=2,IFERROR(J1612/W1612,0),IF(Dane!$C$9=3,IFERROR(J1612/W1612,0),0))</f>
        <v>0</v>
      </c>
      <c r="AZ1612" s="39">
        <f>IF(Dane!$C$9=2,IFERROR(ROUND(J1612-ROUND(J1612*0.0976,2)-ROUND(J1612*0.015,2)-ROUND(J1612*0.0245,2),2)/W1612,0),IF(Dane!$C$9=3,IFERROR(ROUND(J1612-ROUND(J1612*0.0976,2)-ROUND(J1612*0.015,2)-ROUND(J1612*0.0245,2),2)/W1612,0),0))</f>
        <v>0</v>
      </c>
      <c r="BA1612" s="39">
        <f t="shared" si="388"/>
        <v>0</v>
      </c>
      <c r="BB1612" s="39">
        <f t="shared" si="389"/>
        <v>0</v>
      </c>
      <c r="BC1612" s="39">
        <f t="shared" si="382"/>
        <v>0</v>
      </c>
      <c r="BD1612" s="39">
        <f>IF(Dane!$C$9=2,IFERROR(BC1612/W1612,0),IF(Dane!$C$9=3,IFERROR(BC1612/W1612,0),0))</f>
        <v>0</v>
      </c>
      <c r="BE1612" s="39">
        <f t="shared" si="390"/>
        <v>0</v>
      </c>
      <c r="BF1612" s="39">
        <v>0</v>
      </c>
      <c r="BG1612" s="39">
        <f t="shared" si="391"/>
        <v>0</v>
      </c>
      <c r="BH1612" s="39">
        <f>IF(Dane!$C$9=2,IF(ROUND((S1612+T1612)*BG1612,2)&gt;$AN$1,$AN$1,ROUND((S1612+T1612)*BG1612,2)),IF(Dane!$C$9=3,IF(ROUND((S1612+T1612)*BG1612,2)&gt;$AN$1,$AN$1,ROUND((S1612+T1612)*BG1612,2)),0))</f>
        <v>0</v>
      </c>
      <c r="BI1612" s="39">
        <v>0</v>
      </c>
      <c r="BJ1612" s="39">
        <f>IF(Dane!$C$9=3,IFERROR(J1612/AB1612,0),0)</f>
        <v>0</v>
      </c>
      <c r="BK1612" s="39">
        <f>IF(Dane!$C$9=3,IFERROR(ROUND(J1612-ROUND(J1612*0.0976,2)-ROUND(J1612*0.015,2)-ROUND(J1612*0.0245,2),2)/AB1612,0),0)</f>
        <v>0</v>
      </c>
      <c r="BL1612" s="39">
        <f t="shared" si="392"/>
        <v>0</v>
      </c>
      <c r="BM1612" s="39">
        <f t="shared" si="393"/>
        <v>0</v>
      </c>
      <c r="BN1612" s="39">
        <f t="shared" si="383"/>
        <v>0</v>
      </c>
      <c r="BO1612" s="39">
        <f>IF(Dane!$C$9=3,IFERROR(BN1612/AB1612,0),0)</f>
        <v>0</v>
      </c>
      <c r="BP1612" s="39">
        <f t="shared" si="394"/>
        <v>0</v>
      </c>
      <c r="BQ1612" s="39">
        <v>0</v>
      </c>
      <c r="BR1612" s="39">
        <f t="shared" si="395"/>
        <v>0</v>
      </c>
      <c r="BS1612" s="39">
        <f>IF(Dane!$C$9=3,IF(ROUND((X1612+Y1612)*BR1612,2)&gt;$AN$1,$AN$1,ROUND((X1612+Y1612)*BR1612,2)),0)</f>
        <v>0</v>
      </c>
      <c r="BT1612" s="39">
        <v>0</v>
      </c>
    </row>
    <row r="1613" spans="1:72">
      <c r="A1613" s="87">
        <v>1604</v>
      </c>
      <c r="B1613" s="1"/>
      <c r="C1613" s="1"/>
      <c r="D1613" s="2"/>
      <c r="E1613" s="3"/>
      <c r="F1613" s="4"/>
      <c r="G1613" s="5"/>
      <c r="H1613" s="5"/>
      <c r="I1613" s="6"/>
      <c r="J1613" s="5"/>
      <c r="K1613" s="5"/>
      <c r="L1613" s="5"/>
      <c r="M1613" s="55"/>
      <c r="N1613" s="8"/>
      <c r="O1613" s="105"/>
      <c r="P1613" s="5"/>
      <c r="Q1613" s="5"/>
      <c r="R1613" s="105">
        <f>Dane!$C$10</f>
        <v>0</v>
      </c>
      <c r="S1613" s="8"/>
      <c r="T1613" s="105"/>
      <c r="U1613" s="5"/>
      <c r="V1613" s="5"/>
      <c r="W1613" s="107">
        <f>Dane!$C$11</f>
        <v>0</v>
      </c>
      <c r="X1613" s="8"/>
      <c r="Y1613" s="105"/>
      <c r="Z1613" s="5"/>
      <c r="AA1613" s="5"/>
      <c r="AB1613" s="110">
        <f>Dane!$C$12</f>
        <v>0</v>
      </c>
      <c r="AC1613" s="108">
        <f>IF(Dane!$E$3=1,AP1613+BA1613+BL1613,IF(Dane!$E$3=2,AT1613+BE1613+BP1613,AW1613+BH1613+BS1613))</f>
        <v>0</v>
      </c>
      <c r="AD1613" s="14">
        <f>IF(Dane!$E$3=1,AQ1613+BB1613+BM1613,IF(Dane!$E$3=2,AU1613+BF1613+BQ1613,AX1613+BI1613+BT1613))</f>
        <v>0</v>
      </c>
      <c r="AE1613" s="14">
        <f>IF((J1613*Dane!$C$9)-AC1613&lt;0,0,(J1613*Dane!$C$9)-AC1613)</f>
        <v>0</v>
      </c>
      <c r="AF1613" s="61">
        <f>IF((K1613*Dane!$C$9)-AD1613&lt;0,0,(K1613*Dane!$C$9)-AD1613)</f>
        <v>0</v>
      </c>
      <c r="AG1613" s="93"/>
      <c r="AH1613" s="84">
        <f>IF(Dane!$E$3=1,AP1613,IF(Dane!$E$3=2,AT1613,AW1613))</f>
        <v>0</v>
      </c>
      <c r="AI1613" s="84">
        <f>IF(Dane!$E$3=1,AQ1613,IF(Dane!$E$3=2,AU1613,AX1613))</f>
        <v>0</v>
      </c>
      <c r="AJ1613" s="84">
        <f>IF(Dane!$E$3=1,BA1613,IF(Dane!$E$3=2,BE1613,BH1613))</f>
        <v>0</v>
      </c>
      <c r="AK1613" s="84">
        <f>IF(Dane!$E$3=1,BB1613,IF(Dane!$E$3=2,BF1613,BI1613))</f>
        <v>0</v>
      </c>
      <c r="AL1613" s="84">
        <f>IF(Dane!$E$3=1,BL1613,IF(Dane!$E$3=2,BP1613,BS1613))</f>
        <v>0</v>
      </c>
      <c r="AM1613" s="84">
        <f>IF(Dane!$E$3=1,BM1613,IF(Dane!$E$3=2,BQ1613,BT1613))</f>
        <v>0</v>
      </c>
      <c r="AN1613" s="39">
        <f>IF(Dane!$C$9="",0,IFERROR(J1613/R1613,0))</f>
        <v>0</v>
      </c>
      <c r="AO1613" s="39">
        <f>IF(Dane!$C$9="",0,IFERROR(ROUND(J1613-ROUND(J1613*0.0976,2)-ROUND(J1613*0.015,2)-ROUND(J1613*0.0245,2),2)/R1613,0))</f>
        <v>0</v>
      </c>
      <c r="AP1613" s="39">
        <f t="shared" si="384"/>
        <v>0</v>
      </c>
      <c r="AQ1613" s="39">
        <f t="shared" si="385"/>
        <v>0</v>
      </c>
      <c r="AR1613" s="39">
        <f t="shared" si="381"/>
        <v>0</v>
      </c>
      <c r="AS1613" s="39">
        <f>IF(Dane!$C$9="",0,IFERROR(AR1613/R1613,0))</f>
        <v>0</v>
      </c>
      <c r="AT1613" s="39">
        <f t="shared" si="386"/>
        <v>0</v>
      </c>
      <c r="AU1613" s="39">
        <v>0</v>
      </c>
      <c r="AV1613" s="39">
        <f t="shared" si="387"/>
        <v>0</v>
      </c>
      <c r="AW1613" s="39">
        <f>IF(Dane!$C$9="",0,IF(ROUND((N1613+O1613)*AV1613,2)&gt;$AN$1,$AN$1,ROUND((N1613+O1613)*AV1613,2)))</f>
        <v>0</v>
      </c>
      <c r="AX1613" s="39">
        <v>0</v>
      </c>
      <c r="AY1613" s="39">
        <f>IF(Dane!$C$9=2,IFERROR(J1613/W1613,0),IF(Dane!$C$9=3,IFERROR(J1613/W1613,0),0))</f>
        <v>0</v>
      </c>
      <c r="AZ1613" s="39">
        <f>IF(Dane!$C$9=2,IFERROR(ROUND(J1613-ROUND(J1613*0.0976,2)-ROUND(J1613*0.015,2)-ROUND(J1613*0.0245,2),2)/W1613,0),IF(Dane!$C$9=3,IFERROR(ROUND(J1613-ROUND(J1613*0.0976,2)-ROUND(J1613*0.015,2)-ROUND(J1613*0.0245,2),2)/W1613,0),0))</f>
        <v>0</v>
      </c>
      <c r="BA1613" s="39">
        <f t="shared" si="388"/>
        <v>0</v>
      </c>
      <c r="BB1613" s="39">
        <f t="shared" si="389"/>
        <v>0</v>
      </c>
      <c r="BC1613" s="39">
        <f t="shared" si="382"/>
        <v>0</v>
      </c>
      <c r="BD1613" s="39">
        <f>IF(Dane!$C$9=2,IFERROR(BC1613/W1613,0),IF(Dane!$C$9=3,IFERROR(BC1613/W1613,0),0))</f>
        <v>0</v>
      </c>
      <c r="BE1613" s="39">
        <f t="shared" si="390"/>
        <v>0</v>
      </c>
      <c r="BF1613" s="39">
        <v>0</v>
      </c>
      <c r="BG1613" s="39">
        <f t="shared" si="391"/>
        <v>0</v>
      </c>
      <c r="BH1613" s="39">
        <f>IF(Dane!$C$9=2,IF(ROUND((S1613+T1613)*BG1613,2)&gt;$AN$1,$AN$1,ROUND((S1613+T1613)*BG1613,2)),IF(Dane!$C$9=3,IF(ROUND((S1613+T1613)*BG1613,2)&gt;$AN$1,$AN$1,ROUND((S1613+T1613)*BG1613,2)),0))</f>
        <v>0</v>
      </c>
      <c r="BI1613" s="39">
        <v>0</v>
      </c>
      <c r="BJ1613" s="39">
        <f>IF(Dane!$C$9=3,IFERROR(J1613/AB1613,0),0)</f>
        <v>0</v>
      </c>
      <c r="BK1613" s="39">
        <f>IF(Dane!$C$9=3,IFERROR(ROUND(J1613-ROUND(J1613*0.0976,2)-ROUND(J1613*0.015,2)-ROUND(J1613*0.0245,2),2)/AB1613,0),0)</f>
        <v>0</v>
      </c>
      <c r="BL1613" s="39">
        <f t="shared" si="392"/>
        <v>0</v>
      </c>
      <c r="BM1613" s="39">
        <f t="shared" si="393"/>
        <v>0</v>
      </c>
      <c r="BN1613" s="39">
        <f t="shared" si="383"/>
        <v>0</v>
      </c>
      <c r="BO1613" s="39">
        <f>IF(Dane!$C$9=3,IFERROR(BN1613/AB1613,0),0)</f>
        <v>0</v>
      </c>
      <c r="BP1613" s="39">
        <f t="shared" si="394"/>
        <v>0</v>
      </c>
      <c r="BQ1613" s="39">
        <v>0</v>
      </c>
      <c r="BR1613" s="39">
        <f t="shared" si="395"/>
        <v>0</v>
      </c>
      <c r="BS1613" s="39">
        <f>IF(Dane!$C$9=3,IF(ROUND((X1613+Y1613)*BR1613,2)&gt;$AN$1,$AN$1,ROUND((X1613+Y1613)*BR1613,2)),0)</f>
        <v>0</v>
      </c>
      <c r="BT1613" s="39">
        <v>0</v>
      </c>
    </row>
    <row r="1614" spans="1:72">
      <c r="A1614" s="87">
        <v>1605</v>
      </c>
      <c r="B1614" s="1"/>
      <c r="C1614" s="1"/>
      <c r="D1614" s="2"/>
      <c r="E1614" s="3"/>
      <c r="F1614" s="4"/>
      <c r="G1614" s="5"/>
      <c r="H1614" s="5"/>
      <c r="I1614" s="6"/>
      <c r="J1614" s="5"/>
      <c r="K1614" s="5"/>
      <c r="L1614" s="5"/>
      <c r="M1614" s="55"/>
      <c r="N1614" s="8"/>
      <c r="O1614" s="105"/>
      <c r="P1614" s="5"/>
      <c r="Q1614" s="5"/>
      <c r="R1614" s="105">
        <f>Dane!$C$10</f>
        <v>0</v>
      </c>
      <c r="S1614" s="8"/>
      <c r="T1614" s="105"/>
      <c r="U1614" s="5"/>
      <c r="V1614" s="5"/>
      <c r="W1614" s="107">
        <f>Dane!$C$11</f>
        <v>0</v>
      </c>
      <c r="X1614" s="8"/>
      <c r="Y1614" s="105"/>
      <c r="Z1614" s="5"/>
      <c r="AA1614" s="5"/>
      <c r="AB1614" s="110">
        <f>Dane!$C$12</f>
        <v>0</v>
      </c>
      <c r="AC1614" s="108">
        <f>IF(Dane!$E$3=1,AP1614+BA1614+BL1614,IF(Dane!$E$3=2,AT1614+BE1614+BP1614,AW1614+BH1614+BS1614))</f>
        <v>0</v>
      </c>
      <c r="AD1614" s="14">
        <f>IF(Dane!$E$3=1,AQ1614+BB1614+BM1614,IF(Dane!$E$3=2,AU1614+BF1614+BQ1614,AX1614+BI1614+BT1614))</f>
        <v>0</v>
      </c>
      <c r="AE1614" s="14">
        <f>IF((J1614*Dane!$C$9)-AC1614&lt;0,0,(J1614*Dane!$C$9)-AC1614)</f>
        <v>0</v>
      </c>
      <c r="AF1614" s="61">
        <f>IF((K1614*Dane!$C$9)-AD1614&lt;0,0,(K1614*Dane!$C$9)-AD1614)</f>
        <v>0</v>
      </c>
      <c r="AG1614" s="93"/>
      <c r="AH1614" s="84">
        <f>IF(Dane!$E$3=1,AP1614,IF(Dane!$E$3=2,AT1614,AW1614))</f>
        <v>0</v>
      </c>
      <c r="AI1614" s="84">
        <f>IF(Dane!$E$3=1,AQ1614,IF(Dane!$E$3=2,AU1614,AX1614))</f>
        <v>0</v>
      </c>
      <c r="AJ1614" s="84">
        <f>IF(Dane!$E$3=1,BA1614,IF(Dane!$E$3=2,BE1614,BH1614))</f>
        <v>0</v>
      </c>
      <c r="AK1614" s="84">
        <f>IF(Dane!$E$3=1,BB1614,IF(Dane!$E$3=2,BF1614,BI1614))</f>
        <v>0</v>
      </c>
      <c r="AL1614" s="84">
        <f>IF(Dane!$E$3=1,BL1614,IF(Dane!$E$3=2,BP1614,BS1614))</f>
        <v>0</v>
      </c>
      <c r="AM1614" s="84">
        <f>IF(Dane!$E$3=1,BM1614,IF(Dane!$E$3=2,BQ1614,BT1614))</f>
        <v>0</v>
      </c>
      <c r="AN1614" s="39">
        <f>IF(Dane!$C$9="",0,IFERROR(J1614/R1614,0))</f>
        <v>0</v>
      </c>
      <c r="AO1614" s="39">
        <f>IF(Dane!$C$9="",0,IFERROR(ROUND(J1614-ROUND(J1614*0.0976,2)-ROUND(J1614*0.015,2)-ROUND(J1614*0.0245,2),2)/R1614,0))</f>
        <v>0</v>
      </c>
      <c r="AP1614" s="39">
        <f t="shared" si="384"/>
        <v>0</v>
      </c>
      <c r="AQ1614" s="39">
        <f t="shared" si="385"/>
        <v>0</v>
      </c>
      <c r="AR1614" s="39">
        <f t="shared" si="381"/>
        <v>0</v>
      </c>
      <c r="AS1614" s="39">
        <f>IF(Dane!$C$9="",0,IFERROR(AR1614/R1614,0))</f>
        <v>0</v>
      </c>
      <c r="AT1614" s="39">
        <f t="shared" si="386"/>
        <v>0</v>
      </c>
      <c r="AU1614" s="39">
        <v>0</v>
      </c>
      <c r="AV1614" s="39">
        <f t="shared" si="387"/>
        <v>0</v>
      </c>
      <c r="AW1614" s="39">
        <f>IF(Dane!$C$9="",0,IF(ROUND((N1614+O1614)*AV1614,2)&gt;$AN$1,$AN$1,ROUND((N1614+O1614)*AV1614,2)))</f>
        <v>0</v>
      </c>
      <c r="AX1614" s="39">
        <v>0</v>
      </c>
      <c r="AY1614" s="39">
        <f>IF(Dane!$C$9=2,IFERROR(J1614/W1614,0),IF(Dane!$C$9=3,IFERROR(J1614/W1614,0),0))</f>
        <v>0</v>
      </c>
      <c r="AZ1614" s="39">
        <f>IF(Dane!$C$9=2,IFERROR(ROUND(J1614-ROUND(J1614*0.0976,2)-ROUND(J1614*0.015,2)-ROUND(J1614*0.0245,2),2)/W1614,0),IF(Dane!$C$9=3,IFERROR(ROUND(J1614-ROUND(J1614*0.0976,2)-ROUND(J1614*0.015,2)-ROUND(J1614*0.0245,2),2)/W1614,0),0))</f>
        <v>0</v>
      </c>
      <c r="BA1614" s="39">
        <f t="shared" si="388"/>
        <v>0</v>
      </c>
      <c r="BB1614" s="39">
        <f t="shared" si="389"/>
        <v>0</v>
      </c>
      <c r="BC1614" s="39">
        <f t="shared" si="382"/>
        <v>0</v>
      </c>
      <c r="BD1614" s="39">
        <f>IF(Dane!$C$9=2,IFERROR(BC1614/W1614,0),IF(Dane!$C$9=3,IFERROR(BC1614/W1614,0),0))</f>
        <v>0</v>
      </c>
      <c r="BE1614" s="39">
        <f t="shared" si="390"/>
        <v>0</v>
      </c>
      <c r="BF1614" s="39">
        <v>0</v>
      </c>
      <c r="BG1614" s="39">
        <f t="shared" si="391"/>
        <v>0</v>
      </c>
      <c r="BH1614" s="39">
        <f>IF(Dane!$C$9=2,IF(ROUND((S1614+T1614)*BG1614,2)&gt;$AN$1,$AN$1,ROUND((S1614+T1614)*BG1614,2)),IF(Dane!$C$9=3,IF(ROUND((S1614+T1614)*BG1614,2)&gt;$AN$1,$AN$1,ROUND((S1614+T1614)*BG1614,2)),0))</f>
        <v>0</v>
      </c>
      <c r="BI1614" s="39">
        <v>0</v>
      </c>
      <c r="BJ1614" s="39">
        <f>IF(Dane!$C$9=3,IFERROR(J1614/AB1614,0),0)</f>
        <v>0</v>
      </c>
      <c r="BK1614" s="39">
        <f>IF(Dane!$C$9=3,IFERROR(ROUND(J1614-ROUND(J1614*0.0976,2)-ROUND(J1614*0.015,2)-ROUND(J1614*0.0245,2),2)/AB1614,0),0)</f>
        <v>0</v>
      </c>
      <c r="BL1614" s="39">
        <f t="shared" si="392"/>
        <v>0</v>
      </c>
      <c r="BM1614" s="39">
        <f t="shared" si="393"/>
        <v>0</v>
      </c>
      <c r="BN1614" s="39">
        <f t="shared" si="383"/>
        <v>0</v>
      </c>
      <c r="BO1614" s="39">
        <f>IF(Dane!$C$9=3,IFERROR(BN1614/AB1614,0),0)</f>
        <v>0</v>
      </c>
      <c r="BP1614" s="39">
        <f t="shared" si="394"/>
        <v>0</v>
      </c>
      <c r="BQ1614" s="39">
        <v>0</v>
      </c>
      <c r="BR1614" s="39">
        <f t="shared" si="395"/>
        <v>0</v>
      </c>
      <c r="BS1614" s="39">
        <f>IF(Dane!$C$9=3,IF(ROUND((X1614+Y1614)*BR1614,2)&gt;$AN$1,$AN$1,ROUND((X1614+Y1614)*BR1614,2)),0)</f>
        <v>0</v>
      </c>
      <c r="BT1614" s="39">
        <v>0</v>
      </c>
    </row>
    <row r="1615" spans="1:72">
      <c r="A1615" s="87">
        <v>1606</v>
      </c>
      <c r="B1615" s="1"/>
      <c r="C1615" s="1"/>
      <c r="D1615" s="2"/>
      <c r="E1615" s="3"/>
      <c r="F1615" s="4"/>
      <c r="G1615" s="5"/>
      <c r="H1615" s="5"/>
      <c r="I1615" s="6"/>
      <c r="J1615" s="5"/>
      <c r="K1615" s="5"/>
      <c r="L1615" s="5"/>
      <c r="M1615" s="55"/>
      <c r="N1615" s="8"/>
      <c r="O1615" s="105"/>
      <c r="P1615" s="5"/>
      <c r="Q1615" s="5"/>
      <c r="R1615" s="105">
        <f>Dane!$C$10</f>
        <v>0</v>
      </c>
      <c r="S1615" s="8"/>
      <c r="T1615" s="105"/>
      <c r="U1615" s="5"/>
      <c r="V1615" s="5"/>
      <c r="W1615" s="107">
        <f>Dane!$C$11</f>
        <v>0</v>
      </c>
      <c r="X1615" s="8"/>
      <c r="Y1615" s="105"/>
      <c r="Z1615" s="5"/>
      <c r="AA1615" s="5"/>
      <c r="AB1615" s="110">
        <f>Dane!$C$12</f>
        <v>0</v>
      </c>
      <c r="AC1615" s="108">
        <f>IF(Dane!$E$3=1,AP1615+BA1615+BL1615,IF(Dane!$E$3=2,AT1615+BE1615+BP1615,AW1615+BH1615+BS1615))</f>
        <v>0</v>
      </c>
      <c r="AD1615" s="14">
        <f>IF(Dane!$E$3=1,AQ1615+BB1615+BM1615,IF(Dane!$E$3=2,AU1615+BF1615+BQ1615,AX1615+BI1615+BT1615))</f>
        <v>0</v>
      </c>
      <c r="AE1615" s="14">
        <f>IF((J1615*Dane!$C$9)-AC1615&lt;0,0,(J1615*Dane!$C$9)-AC1615)</f>
        <v>0</v>
      </c>
      <c r="AF1615" s="61">
        <f>IF((K1615*Dane!$C$9)-AD1615&lt;0,0,(K1615*Dane!$C$9)-AD1615)</f>
        <v>0</v>
      </c>
      <c r="AG1615" s="93"/>
      <c r="AH1615" s="84">
        <f>IF(Dane!$E$3=1,AP1615,IF(Dane!$E$3=2,AT1615,AW1615))</f>
        <v>0</v>
      </c>
      <c r="AI1615" s="84">
        <f>IF(Dane!$E$3=1,AQ1615,IF(Dane!$E$3=2,AU1615,AX1615))</f>
        <v>0</v>
      </c>
      <c r="AJ1615" s="84">
        <f>IF(Dane!$E$3=1,BA1615,IF(Dane!$E$3=2,BE1615,BH1615))</f>
        <v>0</v>
      </c>
      <c r="AK1615" s="84">
        <f>IF(Dane!$E$3=1,BB1615,IF(Dane!$E$3=2,BF1615,BI1615))</f>
        <v>0</v>
      </c>
      <c r="AL1615" s="84">
        <f>IF(Dane!$E$3=1,BL1615,IF(Dane!$E$3=2,BP1615,BS1615))</f>
        <v>0</v>
      </c>
      <c r="AM1615" s="84">
        <f>IF(Dane!$E$3=1,BM1615,IF(Dane!$E$3=2,BQ1615,BT1615))</f>
        <v>0</v>
      </c>
      <c r="AN1615" s="39">
        <f>IF(Dane!$C$9="",0,IFERROR(J1615/R1615,0))</f>
        <v>0</v>
      </c>
      <c r="AO1615" s="39">
        <f>IF(Dane!$C$9="",0,IFERROR(ROUND(J1615-ROUND(J1615*0.0976,2)-ROUND(J1615*0.015,2)-ROUND(J1615*0.0245,2),2)/R1615,0))</f>
        <v>0</v>
      </c>
      <c r="AP1615" s="39">
        <f t="shared" si="384"/>
        <v>0</v>
      </c>
      <c r="AQ1615" s="39">
        <f t="shared" si="385"/>
        <v>0</v>
      </c>
      <c r="AR1615" s="39">
        <f t="shared" si="381"/>
        <v>0</v>
      </c>
      <c r="AS1615" s="39">
        <f>IF(Dane!$C$9="",0,IFERROR(AR1615/R1615,0))</f>
        <v>0</v>
      </c>
      <c r="AT1615" s="39">
        <f t="shared" si="386"/>
        <v>0</v>
      </c>
      <c r="AU1615" s="39">
        <v>0</v>
      </c>
      <c r="AV1615" s="39">
        <f t="shared" si="387"/>
        <v>0</v>
      </c>
      <c r="AW1615" s="39">
        <f>IF(Dane!$C$9="",0,IF(ROUND((N1615+O1615)*AV1615,2)&gt;$AN$1,$AN$1,ROUND((N1615+O1615)*AV1615,2)))</f>
        <v>0</v>
      </c>
      <c r="AX1615" s="39">
        <v>0</v>
      </c>
      <c r="AY1615" s="39">
        <f>IF(Dane!$C$9=2,IFERROR(J1615/W1615,0),IF(Dane!$C$9=3,IFERROR(J1615/W1615,0),0))</f>
        <v>0</v>
      </c>
      <c r="AZ1615" s="39">
        <f>IF(Dane!$C$9=2,IFERROR(ROUND(J1615-ROUND(J1615*0.0976,2)-ROUND(J1615*0.015,2)-ROUND(J1615*0.0245,2),2)/W1615,0),IF(Dane!$C$9=3,IFERROR(ROUND(J1615-ROUND(J1615*0.0976,2)-ROUND(J1615*0.015,2)-ROUND(J1615*0.0245,2),2)/W1615,0),0))</f>
        <v>0</v>
      </c>
      <c r="BA1615" s="39">
        <f t="shared" si="388"/>
        <v>0</v>
      </c>
      <c r="BB1615" s="39">
        <f t="shared" si="389"/>
        <v>0</v>
      </c>
      <c r="BC1615" s="39">
        <f t="shared" si="382"/>
        <v>0</v>
      </c>
      <c r="BD1615" s="39">
        <f>IF(Dane!$C$9=2,IFERROR(BC1615/W1615,0),IF(Dane!$C$9=3,IFERROR(BC1615/W1615,0),0))</f>
        <v>0</v>
      </c>
      <c r="BE1615" s="39">
        <f t="shared" si="390"/>
        <v>0</v>
      </c>
      <c r="BF1615" s="39">
        <v>0</v>
      </c>
      <c r="BG1615" s="39">
        <f t="shared" si="391"/>
        <v>0</v>
      </c>
      <c r="BH1615" s="39">
        <f>IF(Dane!$C$9=2,IF(ROUND((S1615+T1615)*BG1615,2)&gt;$AN$1,$AN$1,ROUND((S1615+T1615)*BG1615,2)),IF(Dane!$C$9=3,IF(ROUND((S1615+T1615)*BG1615,2)&gt;$AN$1,$AN$1,ROUND((S1615+T1615)*BG1615,2)),0))</f>
        <v>0</v>
      </c>
      <c r="BI1615" s="39">
        <v>0</v>
      </c>
      <c r="BJ1615" s="39">
        <f>IF(Dane!$C$9=3,IFERROR(J1615/AB1615,0),0)</f>
        <v>0</v>
      </c>
      <c r="BK1615" s="39">
        <f>IF(Dane!$C$9=3,IFERROR(ROUND(J1615-ROUND(J1615*0.0976,2)-ROUND(J1615*0.015,2)-ROUND(J1615*0.0245,2),2)/AB1615,0),0)</f>
        <v>0</v>
      </c>
      <c r="BL1615" s="39">
        <f t="shared" si="392"/>
        <v>0</v>
      </c>
      <c r="BM1615" s="39">
        <f t="shared" si="393"/>
        <v>0</v>
      </c>
      <c r="BN1615" s="39">
        <f t="shared" si="383"/>
        <v>0</v>
      </c>
      <c r="BO1615" s="39">
        <f>IF(Dane!$C$9=3,IFERROR(BN1615/AB1615,0),0)</f>
        <v>0</v>
      </c>
      <c r="BP1615" s="39">
        <f t="shared" si="394"/>
        <v>0</v>
      </c>
      <c r="BQ1615" s="39">
        <v>0</v>
      </c>
      <c r="BR1615" s="39">
        <f t="shared" si="395"/>
        <v>0</v>
      </c>
      <c r="BS1615" s="39">
        <f>IF(Dane!$C$9=3,IF(ROUND((X1615+Y1615)*BR1615,2)&gt;$AN$1,$AN$1,ROUND((X1615+Y1615)*BR1615,2)),0)</f>
        <v>0</v>
      </c>
      <c r="BT1615" s="39">
        <v>0</v>
      </c>
    </row>
    <row r="1616" spans="1:72">
      <c r="A1616" s="87">
        <v>1607</v>
      </c>
      <c r="B1616" s="1"/>
      <c r="C1616" s="1"/>
      <c r="D1616" s="2"/>
      <c r="E1616" s="3"/>
      <c r="F1616" s="4"/>
      <c r="G1616" s="5"/>
      <c r="H1616" s="5"/>
      <c r="I1616" s="6"/>
      <c r="J1616" s="5"/>
      <c r="K1616" s="5"/>
      <c r="L1616" s="5"/>
      <c r="M1616" s="55"/>
      <c r="N1616" s="8"/>
      <c r="O1616" s="105"/>
      <c r="P1616" s="5"/>
      <c r="Q1616" s="5"/>
      <c r="R1616" s="105">
        <f>Dane!$C$10</f>
        <v>0</v>
      </c>
      <c r="S1616" s="8"/>
      <c r="T1616" s="105"/>
      <c r="U1616" s="5"/>
      <c r="V1616" s="5"/>
      <c r="W1616" s="107">
        <f>Dane!$C$11</f>
        <v>0</v>
      </c>
      <c r="X1616" s="8"/>
      <c r="Y1616" s="105"/>
      <c r="Z1616" s="5"/>
      <c r="AA1616" s="5"/>
      <c r="AB1616" s="110">
        <f>Dane!$C$12</f>
        <v>0</v>
      </c>
      <c r="AC1616" s="108">
        <f>IF(Dane!$E$3=1,AP1616+BA1616+BL1616,IF(Dane!$E$3=2,AT1616+BE1616+BP1616,AW1616+BH1616+BS1616))</f>
        <v>0</v>
      </c>
      <c r="AD1616" s="14">
        <f>IF(Dane!$E$3=1,AQ1616+BB1616+BM1616,IF(Dane!$E$3=2,AU1616+BF1616+BQ1616,AX1616+BI1616+BT1616))</f>
        <v>0</v>
      </c>
      <c r="AE1616" s="14">
        <f>IF((J1616*Dane!$C$9)-AC1616&lt;0,0,(J1616*Dane!$C$9)-AC1616)</f>
        <v>0</v>
      </c>
      <c r="AF1616" s="61">
        <f>IF((K1616*Dane!$C$9)-AD1616&lt;0,0,(K1616*Dane!$C$9)-AD1616)</f>
        <v>0</v>
      </c>
      <c r="AG1616" s="93"/>
      <c r="AH1616" s="84">
        <f>IF(Dane!$E$3=1,AP1616,IF(Dane!$E$3=2,AT1616,AW1616))</f>
        <v>0</v>
      </c>
      <c r="AI1616" s="84">
        <f>IF(Dane!$E$3=1,AQ1616,IF(Dane!$E$3=2,AU1616,AX1616))</f>
        <v>0</v>
      </c>
      <c r="AJ1616" s="84">
        <f>IF(Dane!$E$3=1,BA1616,IF(Dane!$E$3=2,BE1616,BH1616))</f>
        <v>0</v>
      </c>
      <c r="AK1616" s="84">
        <f>IF(Dane!$E$3=1,BB1616,IF(Dane!$E$3=2,BF1616,BI1616))</f>
        <v>0</v>
      </c>
      <c r="AL1616" s="84">
        <f>IF(Dane!$E$3=1,BL1616,IF(Dane!$E$3=2,BP1616,BS1616))</f>
        <v>0</v>
      </c>
      <c r="AM1616" s="84">
        <f>IF(Dane!$E$3=1,BM1616,IF(Dane!$E$3=2,BQ1616,BT1616))</f>
        <v>0</v>
      </c>
      <c r="AN1616" s="39">
        <f>IF(Dane!$C$9="",0,IFERROR(J1616/R1616,0))</f>
        <v>0</v>
      </c>
      <c r="AO1616" s="39">
        <f>IF(Dane!$C$9="",0,IFERROR(ROUND(J1616-ROUND(J1616*0.0976,2)-ROUND(J1616*0.015,2)-ROUND(J1616*0.0245,2),2)/R1616,0))</f>
        <v>0</v>
      </c>
      <c r="AP1616" s="39">
        <f t="shared" si="384"/>
        <v>0</v>
      </c>
      <c r="AQ1616" s="39">
        <f t="shared" si="385"/>
        <v>0</v>
      </c>
      <c r="AR1616" s="39">
        <f t="shared" si="381"/>
        <v>0</v>
      </c>
      <c r="AS1616" s="39">
        <f>IF(Dane!$C$9="",0,IFERROR(AR1616/R1616,0))</f>
        <v>0</v>
      </c>
      <c r="AT1616" s="39">
        <f t="shared" si="386"/>
        <v>0</v>
      </c>
      <c r="AU1616" s="39">
        <v>0</v>
      </c>
      <c r="AV1616" s="39">
        <f t="shared" si="387"/>
        <v>0</v>
      </c>
      <c r="AW1616" s="39">
        <f>IF(Dane!$C$9="",0,IF(ROUND((N1616+O1616)*AV1616,2)&gt;$AN$1,$AN$1,ROUND((N1616+O1616)*AV1616,2)))</f>
        <v>0</v>
      </c>
      <c r="AX1616" s="39">
        <v>0</v>
      </c>
      <c r="AY1616" s="39">
        <f>IF(Dane!$C$9=2,IFERROR(J1616/W1616,0),IF(Dane!$C$9=3,IFERROR(J1616/W1616,0),0))</f>
        <v>0</v>
      </c>
      <c r="AZ1616" s="39">
        <f>IF(Dane!$C$9=2,IFERROR(ROUND(J1616-ROUND(J1616*0.0976,2)-ROUND(J1616*0.015,2)-ROUND(J1616*0.0245,2),2)/W1616,0),IF(Dane!$C$9=3,IFERROR(ROUND(J1616-ROUND(J1616*0.0976,2)-ROUND(J1616*0.015,2)-ROUND(J1616*0.0245,2),2)/W1616,0),0))</f>
        <v>0</v>
      </c>
      <c r="BA1616" s="39">
        <f t="shared" si="388"/>
        <v>0</v>
      </c>
      <c r="BB1616" s="39">
        <f t="shared" si="389"/>
        <v>0</v>
      </c>
      <c r="BC1616" s="39">
        <f t="shared" si="382"/>
        <v>0</v>
      </c>
      <c r="BD1616" s="39">
        <f>IF(Dane!$C$9=2,IFERROR(BC1616/W1616,0),IF(Dane!$C$9=3,IFERROR(BC1616/W1616,0),0))</f>
        <v>0</v>
      </c>
      <c r="BE1616" s="39">
        <f t="shared" si="390"/>
        <v>0</v>
      </c>
      <c r="BF1616" s="39">
        <v>0</v>
      </c>
      <c r="BG1616" s="39">
        <f t="shared" si="391"/>
        <v>0</v>
      </c>
      <c r="BH1616" s="39">
        <f>IF(Dane!$C$9=2,IF(ROUND((S1616+T1616)*BG1616,2)&gt;$AN$1,$AN$1,ROUND((S1616+T1616)*BG1616,2)),IF(Dane!$C$9=3,IF(ROUND((S1616+T1616)*BG1616,2)&gt;$AN$1,$AN$1,ROUND((S1616+T1616)*BG1616,2)),0))</f>
        <v>0</v>
      </c>
      <c r="BI1616" s="39">
        <v>0</v>
      </c>
      <c r="BJ1616" s="39">
        <f>IF(Dane!$C$9=3,IFERROR(J1616/AB1616,0),0)</f>
        <v>0</v>
      </c>
      <c r="BK1616" s="39">
        <f>IF(Dane!$C$9=3,IFERROR(ROUND(J1616-ROUND(J1616*0.0976,2)-ROUND(J1616*0.015,2)-ROUND(J1616*0.0245,2),2)/AB1616,0),0)</f>
        <v>0</v>
      </c>
      <c r="BL1616" s="39">
        <f t="shared" si="392"/>
        <v>0</v>
      </c>
      <c r="BM1616" s="39">
        <f t="shared" si="393"/>
        <v>0</v>
      </c>
      <c r="BN1616" s="39">
        <f t="shared" si="383"/>
        <v>0</v>
      </c>
      <c r="BO1616" s="39">
        <f>IF(Dane!$C$9=3,IFERROR(BN1616/AB1616,0),0)</f>
        <v>0</v>
      </c>
      <c r="BP1616" s="39">
        <f t="shared" si="394"/>
        <v>0</v>
      </c>
      <c r="BQ1616" s="39">
        <v>0</v>
      </c>
      <c r="BR1616" s="39">
        <f t="shared" si="395"/>
        <v>0</v>
      </c>
      <c r="BS1616" s="39">
        <f>IF(Dane!$C$9=3,IF(ROUND((X1616+Y1616)*BR1616,2)&gt;$AN$1,$AN$1,ROUND((X1616+Y1616)*BR1616,2)),0)</f>
        <v>0</v>
      </c>
      <c r="BT1616" s="39">
        <v>0</v>
      </c>
    </row>
    <row r="1617" spans="1:72">
      <c r="A1617" s="87">
        <v>1608</v>
      </c>
      <c r="B1617" s="1"/>
      <c r="C1617" s="1"/>
      <c r="D1617" s="2"/>
      <c r="E1617" s="3"/>
      <c r="F1617" s="4"/>
      <c r="G1617" s="5"/>
      <c r="H1617" s="5"/>
      <c r="I1617" s="6"/>
      <c r="J1617" s="5"/>
      <c r="K1617" s="5"/>
      <c r="L1617" s="5"/>
      <c r="M1617" s="55"/>
      <c r="N1617" s="8"/>
      <c r="O1617" s="105"/>
      <c r="P1617" s="5"/>
      <c r="Q1617" s="5"/>
      <c r="R1617" s="105">
        <f>Dane!$C$10</f>
        <v>0</v>
      </c>
      <c r="S1617" s="8"/>
      <c r="T1617" s="105"/>
      <c r="U1617" s="5"/>
      <c r="V1617" s="5"/>
      <c r="W1617" s="107">
        <f>Dane!$C$11</f>
        <v>0</v>
      </c>
      <c r="X1617" s="8"/>
      <c r="Y1617" s="105"/>
      <c r="Z1617" s="5"/>
      <c r="AA1617" s="5"/>
      <c r="AB1617" s="110">
        <f>Dane!$C$12</f>
        <v>0</v>
      </c>
      <c r="AC1617" s="108">
        <f>IF(Dane!$E$3=1,AP1617+BA1617+BL1617,IF(Dane!$E$3=2,AT1617+BE1617+BP1617,AW1617+BH1617+BS1617))</f>
        <v>0</v>
      </c>
      <c r="AD1617" s="14">
        <f>IF(Dane!$E$3=1,AQ1617+BB1617+BM1617,IF(Dane!$E$3=2,AU1617+BF1617+BQ1617,AX1617+BI1617+BT1617))</f>
        <v>0</v>
      </c>
      <c r="AE1617" s="14">
        <f>IF((J1617*Dane!$C$9)-AC1617&lt;0,0,(J1617*Dane!$C$9)-AC1617)</f>
        <v>0</v>
      </c>
      <c r="AF1617" s="61">
        <f>IF((K1617*Dane!$C$9)-AD1617&lt;0,0,(K1617*Dane!$C$9)-AD1617)</f>
        <v>0</v>
      </c>
      <c r="AG1617" s="93"/>
      <c r="AH1617" s="84">
        <f>IF(Dane!$E$3=1,AP1617,IF(Dane!$E$3=2,AT1617,AW1617))</f>
        <v>0</v>
      </c>
      <c r="AI1617" s="84">
        <f>IF(Dane!$E$3=1,AQ1617,IF(Dane!$E$3=2,AU1617,AX1617))</f>
        <v>0</v>
      </c>
      <c r="AJ1617" s="84">
        <f>IF(Dane!$E$3=1,BA1617,IF(Dane!$E$3=2,BE1617,BH1617))</f>
        <v>0</v>
      </c>
      <c r="AK1617" s="84">
        <f>IF(Dane!$E$3=1,BB1617,IF(Dane!$E$3=2,BF1617,BI1617))</f>
        <v>0</v>
      </c>
      <c r="AL1617" s="84">
        <f>IF(Dane!$E$3=1,BL1617,IF(Dane!$E$3=2,BP1617,BS1617))</f>
        <v>0</v>
      </c>
      <c r="AM1617" s="84">
        <f>IF(Dane!$E$3=1,BM1617,IF(Dane!$E$3=2,BQ1617,BT1617))</f>
        <v>0</v>
      </c>
      <c r="AN1617" s="39">
        <f>IF(Dane!$C$9="",0,IFERROR(J1617/R1617,0))</f>
        <v>0</v>
      </c>
      <c r="AO1617" s="39">
        <f>IF(Dane!$C$9="",0,IFERROR(ROUND(J1617-ROUND(J1617*0.0976,2)-ROUND(J1617*0.015,2)-ROUND(J1617*0.0245,2),2)/R1617,0))</f>
        <v>0</v>
      </c>
      <c r="AP1617" s="39">
        <f t="shared" si="384"/>
        <v>0</v>
      </c>
      <c r="AQ1617" s="39">
        <f t="shared" si="385"/>
        <v>0</v>
      </c>
      <c r="AR1617" s="39">
        <f t="shared" si="381"/>
        <v>0</v>
      </c>
      <c r="AS1617" s="39">
        <f>IF(Dane!$C$9="",0,IFERROR(AR1617/R1617,0))</f>
        <v>0</v>
      </c>
      <c r="AT1617" s="39">
        <f t="shared" si="386"/>
        <v>0</v>
      </c>
      <c r="AU1617" s="39">
        <v>0</v>
      </c>
      <c r="AV1617" s="39">
        <f t="shared" si="387"/>
        <v>0</v>
      </c>
      <c r="AW1617" s="39">
        <f>IF(Dane!$C$9="",0,IF(ROUND((N1617+O1617)*AV1617,2)&gt;$AN$1,$AN$1,ROUND((N1617+O1617)*AV1617,2)))</f>
        <v>0</v>
      </c>
      <c r="AX1617" s="39">
        <v>0</v>
      </c>
      <c r="AY1617" s="39">
        <f>IF(Dane!$C$9=2,IFERROR(J1617/W1617,0),IF(Dane!$C$9=3,IFERROR(J1617/W1617,0),0))</f>
        <v>0</v>
      </c>
      <c r="AZ1617" s="39">
        <f>IF(Dane!$C$9=2,IFERROR(ROUND(J1617-ROUND(J1617*0.0976,2)-ROUND(J1617*0.015,2)-ROUND(J1617*0.0245,2),2)/W1617,0),IF(Dane!$C$9=3,IFERROR(ROUND(J1617-ROUND(J1617*0.0976,2)-ROUND(J1617*0.015,2)-ROUND(J1617*0.0245,2),2)/W1617,0),0))</f>
        <v>0</v>
      </c>
      <c r="BA1617" s="39">
        <f t="shared" si="388"/>
        <v>0</v>
      </c>
      <c r="BB1617" s="39">
        <f t="shared" si="389"/>
        <v>0</v>
      </c>
      <c r="BC1617" s="39">
        <f t="shared" si="382"/>
        <v>0</v>
      </c>
      <c r="BD1617" s="39">
        <f>IF(Dane!$C$9=2,IFERROR(BC1617/W1617,0),IF(Dane!$C$9=3,IFERROR(BC1617/W1617,0),0))</f>
        <v>0</v>
      </c>
      <c r="BE1617" s="39">
        <f t="shared" si="390"/>
        <v>0</v>
      </c>
      <c r="BF1617" s="39">
        <v>0</v>
      </c>
      <c r="BG1617" s="39">
        <f t="shared" si="391"/>
        <v>0</v>
      </c>
      <c r="BH1617" s="39">
        <f>IF(Dane!$C$9=2,IF(ROUND((S1617+T1617)*BG1617,2)&gt;$AN$1,$AN$1,ROUND((S1617+T1617)*BG1617,2)),IF(Dane!$C$9=3,IF(ROUND((S1617+T1617)*BG1617,2)&gt;$AN$1,$AN$1,ROUND((S1617+T1617)*BG1617,2)),0))</f>
        <v>0</v>
      </c>
      <c r="BI1617" s="39">
        <v>0</v>
      </c>
      <c r="BJ1617" s="39">
        <f>IF(Dane!$C$9=3,IFERROR(J1617/AB1617,0),0)</f>
        <v>0</v>
      </c>
      <c r="BK1617" s="39">
        <f>IF(Dane!$C$9=3,IFERROR(ROUND(J1617-ROUND(J1617*0.0976,2)-ROUND(J1617*0.015,2)-ROUND(J1617*0.0245,2),2)/AB1617,0),0)</f>
        <v>0</v>
      </c>
      <c r="BL1617" s="39">
        <f t="shared" si="392"/>
        <v>0</v>
      </c>
      <c r="BM1617" s="39">
        <f t="shared" si="393"/>
        <v>0</v>
      </c>
      <c r="BN1617" s="39">
        <f t="shared" si="383"/>
        <v>0</v>
      </c>
      <c r="BO1617" s="39">
        <f>IF(Dane!$C$9=3,IFERROR(BN1617/AB1617,0),0)</f>
        <v>0</v>
      </c>
      <c r="BP1617" s="39">
        <f t="shared" si="394"/>
        <v>0</v>
      </c>
      <c r="BQ1617" s="39">
        <v>0</v>
      </c>
      <c r="BR1617" s="39">
        <f t="shared" si="395"/>
        <v>0</v>
      </c>
      <c r="BS1617" s="39">
        <f>IF(Dane!$C$9=3,IF(ROUND((X1617+Y1617)*BR1617,2)&gt;$AN$1,$AN$1,ROUND((X1617+Y1617)*BR1617,2)),0)</f>
        <v>0</v>
      </c>
      <c r="BT1617" s="39">
        <v>0</v>
      </c>
    </row>
    <row r="1618" spans="1:72">
      <c r="A1618" s="87">
        <v>1609</v>
      </c>
      <c r="B1618" s="1"/>
      <c r="C1618" s="1"/>
      <c r="D1618" s="2"/>
      <c r="E1618" s="3"/>
      <c r="F1618" s="4"/>
      <c r="G1618" s="5"/>
      <c r="H1618" s="5"/>
      <c r="I1618" s="6"/>
      <c r="J1618" s="5"/>
      <c r="K1618" s="5"/>
      <c r="L1618" s="5"/>
      <c r="M1618" s="55"/>
      <c r="N1618" s="8"/>
      <c r="O1618" s="105"/>
      <c r="P1618" s="5"/>
      <c r="Q1618" s="5"/>
      <c r="R1618" s="105">
        <f>Dane!$C$10</f>
        <v>0</v>
      </c>
      <c r="S1618" s="8"/>
      <c r="T1618" s="105"/>
      <c r="U1618" s="5"/>
      <c r="V1618" s="5"/>
      <c r="W1618" s="107">
        <f>Dane!$C$11</f>
        <v>0</v>
      </c>
      <c r="X1618" s="8"/>
      <c r="Y1618" s="105"/>
      <c r="Z1618" s="5"/>
      <c r="AA1618" s="5"/>
      <c r="AB1618" s="110">
        <f>Dane!$C$12</f>
        <v>0</v>
      </c>
      <c r="AC1618" s="108">
        <f>IF(Dane!$E$3=1,AP1618+BA1618+BL1618,IF(Dane!$E$3=2,AT1618+BE1618+BP1618,AW1618+BH1618+BS1618))</f>
        <v>0</v>
      </c>
      <c r="AD1618" s="14">
        <f>IF(Dane!$E$3=1,AQ1618+BB1618+BM1618,IF(Dane!$E$3=2,AU1618+BF1618+BQ1618,AX1618+BI1618+BT1618))</f>
        <v>0</v>
      </c>
      <c r="AE1618" s="14">
        <f>IF((J1618*Dane!$C$9)-AC1618&lt;0,0,(J1618*Dane!$C$9)-AC1618)</f>
        <v>0</v>
      </c>
      <c r="AF1618" s="61">
        <f>IF((K1618*Dane!$C$9)-AD1618&lt;0,0,(K1618*Dane!$C$9)-AD1618)</f>
        <v>0</v>
      </c>
      <c r="AG1618" s="93"/>
      <c r="AH1618" s="84">
        <f>IF(Dane!$E$3=1,AP1618,IF(Dane!$E$3=2,AT1618,AW1618))</f>
        <v>0</v>
      </c>
      <c r="AI1618" s="84">
        <f>IF(Dane!$E$3=1,AQ1618,IF(Dane!$E$3=2,AU1618,AX1618))</f>
        <v>0</v>
      </c>
      <c r="AJ1618" s="84">
        <f>IF(Dane!$E$3=1,BA1618,IF(Dane!$E$3=2,BE1618,BH1618))</f>
        <v>0</v>
      </c>
      <c r="AK1618" s="84">
        <f>IF(Dane!$E$3=1,BB1618,IF(Dane!$E$3=2,BF1618,BI1618))</f>
        <v>0</v>
      </c>
      <c r="AL1618" s="84">
        <f>IF(Dane!$E$3=1,BL1618,IF(Dane!$E$3=2,BP1618,BS1618))</f>
        <v>0</v>
      </c>
      <c r="AM1618" s="84">
        <f>IF(Dane!$E$3=1,BM1618,IF(Dane!$E$3=2,BQ1618,BT1618))</f>
        <v>0</v>
      </c>
      <c r="AN1618" s="39">
        <f>IF(Dane!$C$9="",0,IFERROR(J1618/R1618,0))</f>
        <v>0</v>
      </c>
      <c r="AO1618" s="39">
        <f>IF(Dane!$C$9="",0,IFERROR(ROUND(J1618-ROUND(J1618*0.0976,2)-ROUND(J1618*0.015,2)-ROUND(J1618*0.0245,2),2)/R1618,0))</f>
        <v>0</v>
      </c>
      <c r="AP1618" s="39">
        <f t="shared" si="384"/>
        <v>0</v>
      </c>
      <c r="AQ1618" s="39">
        <f t="shared" si="385"/>
        <v>0</v>
      </c>
      <c r="AR1618" s="39">
        <f t="shared" si="381"/>
        <v>0</v>
      </c>
      <c r="AS1618" s="39">
        <f>IF(Dane!$C$9="",0,IFERROR(AR1618/R1618,0))</f>
        <v>0</v>
      </c>
      <c r="AT1618" s="39">
        <f t="shared" si="386"/>
        <v>0</v>
      </c>
      <c r="AU1618" s="39">
        <v>0</v>
      </c>
      <c r="AV1618" s="39">
        <f t="shared" si="387"/>
        <v>0</v>
      </c>
      <c r="AW1618" s="39">
        <f>IF(Dane!$C$9="",0,IF(ROUND((N1618+O1618)*AV1618,2)&gt;$AN$1,$AN$1,ROUND((N1618+O1618)*AV1618,2)))</f>
        <v>0</v>
      </c>
      <c r="AX1618" s="39">
        <v>0</v>
      </c>
      <c r="AY1618" s="39">
        <f>IF(Dane!$C$9=2,IFERROR(J1618/W1618,0),IF(Dane!$C$9=3,IFERROR(J1618/W1618,0),0))</f>
        <v>0</v>
      </c>
      <c r="AZ1618" s="39">
        <f>IF(Dane!$C$9=2,IFERROR(ROUND(J1618-ROUND(J1618*0.0976,2)-ROUND(J1618*0.015,2)-ROUND(J1618*0.0245,2),2)/W1618,0),IF(Dane!$C$9=3,IFERROR(ROUND(J1618-ROUND(J1618*0.0976,2)-ROUND(J1618*0.015,2)-ROUND(J1618*0.0245,2),2)/W1618,0),0))</f>
        <v>0</v>
      </c>
      <c r="BA1618" s="39">
        <f t="shared" si="388"/>
        <v>0</v>
      </c>
      <c r="BB1618" s="39">
        <f t="shared" si="389"/>
        <v>0</v>
      </c>
      <c r="BC1618" s="39">
        <f t="shared" si="382"/>
        <v>0</v>
      </c>
      <c r="BD1618" s="39">
        <f>IF(Dane!$C$9=2,IFERROR(BC1618/W1618,0),IF(Dane!$C$9=3,IFERROR(BC1618/W1618,0),0))</f>
        <v>0</v>
      </c>
      <c r="BE1618" s="39">
        <f t="shared" si="390"/>
        <v>0</v>
      </c>
      <c r="BF1618" s="39">
        <v>0</v>
      </c>
      <c r="BG1618" s="39">
        <f t="shared" si="391"/>
        <v>0</v>
      </c>
      <c r="BH1618" s="39">
        <f>IF(Dane!$C$9=2,IF(ROUND((S1618+T1618)*BG1618,2)&gt;$AN$1,$AN$1,ROUND((S1618+T1618)*BG1618,2)),IF(Dane!$C$9=3,IF(ROUND((S1618+T1618)*BG1618,2)&gt;$AN$1,$AN$1,ROUND((S1618+T1618)*BG1618,2)),0))</f>
        <v>0</v>
      </c>
      <c r="BI1618" s="39">
        <v>0</v>
      </c>
      <c r="BJ1618" s="39">
        <f>IF(Dane!$C$9=3,IFERROR(J1618/AB1618,0),0)</f>
        <v>0</v>
      </c>
      <c r="BK1618" s="39">
        <f>IF(Dane!$C$9=3,IFERROR(ROUND(J1618-ROUND(J1618*0.0976,2)-ROUND(J1618*0.015,2)-ROUND(J1618*0.0245,2),2)/AB1618,0),0)</f>
        <v>0</v>
      </c>
      <c r="BL1618" s="39">
        <f t="shared" si="392"/>
        <v>0</v>
      </c>
      <c r="BM1618" s="39">
        <f t="shared" si="393"/>
        <v>0</v>
      </c>
      <c r="BN1618" s="39">
        <f t="shared" si="383"/>
        <v>0</v>
      </c>
      <c r="BO1618" s="39">
        <f>IF(Dane!$C$9=3,IFERROR(BN1618/AB1618,0),0)</f>
        <v>0</v>
      </c>
      <c r="BP1618" s="39">
        <f t="shared" si="394"/>
        <v>0</v>
      </c>
      <c r="BQ1618" s="39">
        <v>0</v>
      </c>
      <c r="BR1618" s="39">
        <f t="shared" si="395"/>
        <v>0</v>
      </c>
      <c r="BS1618" s="39">
        <f>IF(Dane!$C$9=3,IF(ROUND((X1618+Y1618)*BR1618,2)&gt;$AN$1,$AN$1,ROUND((X1618+Y1618)*BR1618,2)),0)</f>
        <v>0</v>
      </c>
      <c r="BT1618" s="39">
        <v>0</v>
      </c>
    </row>
    <row r="1619" spans="1:72">
      <c r="A1619" s="87">
        <v>1610</v>
      </c>
      <c r="B1619" s="1"/>
      <c r="C1619" s="1"/>
      <c r="D1619" s="2"/>
      <c r="E1619" s="3"/>
      <c r="F1619" s="4"/>
      <c r="G1619" s="5"/>
      <c r="H1619" s="5"/>
      <c r="I1619" s="6"/>
      <c r="J1619" s="5"/>
      <c r="K1619" s="5"/>
      <c r="L1619" s="5"/>
      <c r="M1619" s="55"/>
      <c r="N1619" s="8"/>
      <c r="O1619" s="105"/>
      <c r="P1619" s="5"/>
      <c r="Q1619" s="5"/>
      <c r="R1619" s="105">
        <f>Dane!$C$10</f>
        <v>0</v>
      </c>
      <c r="S1619" s="8"/>
      <c r="T1619" s="105"/>
      <c r="U1619" s="5"/>
      <c r="V1619" s="5"/>
      <c r="W1619" s="107">
        <f>Dane!$C$11</f>
        <v>0</v>
      </c>
      <c r="X1619" s="8"/>
      <c r="Y1619" s="105"/>
      <c r="Z1619" s="5"/>
      <c r="AA1619" s="5"/>
      <c r="AB1619" s="110">
        <f>Dane!$C$12</f>
        <v>0</v>
      </c>
      <c r="AC1619" s="108">
        <f>IF(Dane!$E$3=1,AP1619+BA1619+BL1619,IF(Dane!$E$3=2,AT1619+BE1619+BP1619,AW1619+BH1619+BS1619))</f>
        <v>0</v>
      </c>
      <c r="AD1619" s="14">
        <f>IF(Dane!$E$3=1,AQ1619+BB1619+BM1619,IF(Dane!$E$3=2,AU1619+BF1619+BQ1619,AX1619+BI1619+BT1619))</f>
        <v>0</v>
      </c>
      <c r="AE1619" s="14">
        <f>IF((J1619*Dane!$C$9)-AC1619&lt;0,0,(J1619*Dane!$C$9)-AC1619)</f>
        <v>0</v>
      </c>
      <c r="AF1619" s="61">
        <f>IF((K1619*Dane!$C$9)-AD1619&lt;0,0,(K1619*Dane!$C$9)-AD1619)</f>
        <v>0</v>
      </c>
      <c r="AG1619" s="93"/>
      <c r="AH1619" s="84">
        <f>IF(Dane!$E$3=1,AP1619,IF(Dane!$E$3=2,AT1619,AW1619))</f>
        <v>0</v>
      </c>
      <c r="AI1619" s="84">
        <f>IF(Dane!$E$3=1,AQ1619,IF(Dane!$E$3=2,AU1619,AX1619))</f>
        <v>0</v>
      </c>
      <c r="AJ1619" s="84">
        <f>IF(Dane!$E$3=1,BA1619,IF(Dane!$E$3=2,BE1619,BH1619))</f>
        <v>0</v>
      </c>
      <c r="AK1619" s="84">
        <f>IF(Dane!$E$3=1,BB1619,IF(Dane!$E$3=2,BF1619,BI1619))</f>
        <v>0</v>
      </c>
      <c r="AL1619" s="84">
        <f>IF(Dane!$E$3=1,BL1619,IF(Dane!$E$3=2,BP1619,BS1619))</f>
        <v>0</v>
      </c>
      <c r="AM1619" s="84">
        <f>IF(Dane!$E$3=1,BM1619,IF(Dane!$E$3=2,BQ1619,BT1619))</f>
        <v>0</v>
      </c>
      <c r="AN1619" s="39">
        <f>IF(Dane!$C$9="",0,IFERROR(J1619/R1619,0))</f>
        <v>0</v>
      </c>
      <c r="AO1619" s="39">
        <f>IF(Dane!$C$9="",0,IFERROR(ROUND(J1619-ROUND(J1619*0.0976,2)-ROUND(J1619*0.015,2)-ROUND(J1619*0.0245,2),2)/R1619,0))</f>
        <v>0</v>
      </c>
      <c r="AP1619" s="39">
        <f t="shared" si="384"/>
        <v>0</v>
      </c>
      <c r="AQ1619" s="39">
        <f t="shared" si="385"/>
        <v>0</v>
      </c>
      <c r="AR1619" s="39">
        <f t="shared" si="381"/>
        <v>0</v>
      </c>
      <c r="AS1619" s="39">
        <f>IF(Dane!$C$9="",0,IFERROR(AR1619/R1619,0))</f>
        <v>0</v>
      </c>
      <c r="AT1619" s="39">
        <f t="shared" si="386"/>
        <v>0</v>
      </c>
      <c r="AU1619" s="39">
        <v>0</v>
      </c>
      <c r="AV1619" s="39">
        <f t="shared" si="387"/>
        <v>0</v>
      </c>
      <c r="AW1619" s="39">
        <f>IF(Dane!$C$9="",0,IF(ROUND((N1619+O1619)*AV1619,2)&gt;$AN$1,$AN$1,ROUND((N1619+O1619)*AV1619,2)))</f>
        <v>0</v>
      </c>
      <c r="AX1619" s="39">
        <v>0</v>
      </c>
      <c r="AY1619" s="39">
        <f>IF(Dane!$C$9=2,IFERROR(J1619/W1619,0),IF(Dane!$C$9=3,IFERROR(J1619/W1619,0),0))</f>
        <v>0</v>
      </c>
      <c r="AZ1619" s="39">
        <f>IF(Dane!$C$9=2,IFERROR(ROUND(J1619-ROUND(J1619*0.0976,2)-ROUND(J1619*0.015,2)-ROUND(J1619*0.0245,2),2)/W1619,0),IF(Dane!$C$9=3,IFERROR(ROUND(J1619-ROUND(J1619*0.0976,2)-ROUND(J1619*0.015,2)-ROUND(J1619*0.0245,2),2)/W1619,0),0))</f>
        <v>0</v>
      </c>
      <c r="BA1619" s="39">
        <f t="shared" si="388"/>
        <v>0</v>
      </c>
      <c r="BB1619" s="39">
        <f t="shared" si="389"/>
        <v>0</v>
      </c>
      <c r="BC1619" s="39">
        <f t="shared" si="382"/>
        <v>0</v>
      </c>
      <c r="BD1619" s="39">
        <f>IF(Dane!$C$9=2,IFERROR(BC1619/W1619,0),IF(Dane!$C$9=3,IFERROR(BC1619/W1619,0),0))</f>
        <v>0</v>
      </c>
      <c r="BE1619" s="39">
        <f t="shared" si="390"/>
        <v>0</v>
      </c>
      <c r="BF1619" s="39">
        <v>0</v>
      </c>
      <c r="BG1619" s="39">
        <f t="shared" si="391"/>
        <v>0</v>
      </c>
      <c r="BH1619" s="39">
        <f>IF(Dane!$C$9=2,IF(ROUND((S1619+T1619)*BG1619,2)&gt;$AN$1,$AN$1,ROUND((S1619+T1619)*BG1619,2)),IF(Dane!$C$9=3,IF(ROUND((S1619+T1619)*BG1619,2)&gt;$AN$1,$AN$1,ROUND((S1619+T1619)*BG1619,2)),0))</f>
        <v>0</v>
      </c>
      <c r="BI1619" s="39">
        <v>0</v>
      </c>
      <c r="BJ1619" s="39">
        <f>IF(Dane!$C$9=3,IFERROR(J1619/AB1619,0),0)</f>
        <v>0</v>
      </c>
      <c r="BK1619" s="39">
        <f>IF(Dane!$C$9=3,IFERROR(ROUND(J1619-ROUND(J1619*0.0976,2)-ROUND(J1619*0.015,2)-ROUND(J1619*0.0245,2),2)/AB1619,0),0)</f>
        <v>0</v>
      </c>
      <c r="BL1619" s="39">
        <f t="shared" si="392"/>
        <v>0</v>
      </c>
      <c r="BM1619" s="39">
        <f t="shared" si="393"/>
        <v>0</v>
      </c>
      <c r="BN1619" s="39">
        <f t="shared" si="383"/>
        <v>0</v>
      </c>
      <c r="BO1619" s="39">
        <f>IF(Dane!$C$9=3,IFERROR(BN1619/AB1619,0),0)</f>
        <v>0</v>
      </c>
      <c r="BP1619" s="39">
        <f t="shared" si="394"/>
        <v>0</v>
      </c>
      <c r="BQ1619" s="39">
        <v>0</v>
      </c>
      <c r="BR1619" s="39">
        <f t="shared" si="395"/>
        <v>0</v>
      </c>
      <c r="BS1619" s="39">
        <f>IF(Dane!$C$9=3,IF(ROUND((X1619+Y1619)*BR1619,2)&gt;$AN$1,$AN$1,ROUND((X1619+Y1619)*BR1619,2)),0)</f>
        <v>0</v>
      </c>
      <c r="BT1619" s="39">
        <v>0</v>
      </c>
    </row>
    <row r="1620" spans="1:72">
      <c r="A1620" s="87">
        <v>1611</v>
      </c>
      <c r="B1620" s="1"/>
      <c r="C1620" s="1"/>
      <c r="D1620" s="2"/>
      <c r="E1620" s="3"/>
      <c r="F1620" s="4"/>
      <c r="G1620" s="5"/>
      <c r="H1620" s="5"/>
      <c r="I1620" s="6"/>
      <c r="J1620" s="5"/>
      <c r="K1620" s="5"/>
      <c r="L1620" s="5"/>
      <c r="M1620" s="55"/>
      <c r="N1620" s="8"/>
      <c r="O1620" s="105"/>
      <c r="P1620" s="5"/>
      <c r="Q1620" s="5"/>
      <c r="R1620" s="105">
        <f>Dane!$C$10</f>
        <v>0</v>
      </c>
      <c r="S1620" s="8"/>
      <c r="T1620" s="105"/>
      <c r="U1620" s="5"/>
      <c r="V1620" s="5"/>
      <c r="W1620" s="107">
        <f>Dane!$C$11</f>
        <v>0</v>
      </c>
      <c r="X1620" s="8"/>
      <c r="Y1620" s="105"/>
      <c r="Z1620" s="5"/>
      <c r="AA1620" s="5"/>
      <c r="AB1620" s="110">
        <f>Dane!$C$12</f>
        <v>0</v>
      </c>
      <c r="AC1620" s="108">
        <f>IF(Dane!$E$3=1,AP1620+BA1620+BL1620,IF(Dane!$E$3=2,AT1620+BE1620+BP1620,AW1620+BH1620+BS1620))</f>
        <v>0</v>
      </c>
      <c r="AD1620" s="14">
        <f>IF(Dane!$E$3=1,AQ1620+BB1620+BM1620,IF(Dane!$E$3=2,AU1620+BF1620+BQ1620,AX1620+BI1620+BT1620))</f>
        <v>0</v>
      </c>
      <c r="AE1620" s="14">
        <f>IF((J1620*Dane!$C$9)-AC1620&lt;0,0,(J1620*Dane!$C$9)-AC1620)</f>
        <v>0</v>
      </c>
      <c r="AF1620" s="61">
        <f>IF((K1620*Dane!$C$9)-AD1620&lt;0,0,(K1620*Dane!$C$9)-AD1620)</f>
        <v>0</v>
      </c>
      <c r="AG1620" s="93"/>
      <c r="AH1620" s="84">
        <f>IF(Dane!$E$3=1,AP1620,IF(Dane!$E$3=2,AT1620,AW1620))</f>
        <v>0</v>
      </c>
      <c r="AI1620" s="84">
        <f>IF(Dane!$E$3=1,AQ1620,IF(Dane!$E$3=2,AU1620,AX1620))</f>
        <v>0</v>
      </c>
      <c r="AJ1620" s="84">
        <f>IF(Dane!$E$3=1,BA1620,IF(Dane!$E$3=2,BE1620,BH1620))</f>
        <v>0</v>
      </c>
      <c r="AK1620" s="84">
        <f>IF(Dane!$E$3=1,BB1620,IF(Dane!$E$3=2,BF1620,BI1620))</f>
        <v>0</v>
      </c>
      <c r="AL1620" s="84">
        <f>IF(Dane!$E$3=1,BL1620,IF(Dane!$E$3=2,BP1620,BS1620))</f>
        <v>0</v>
      </c>
      <c r="AM1620" s="84">
        <f>IF(Dane!$E$3=1,BM1620,IF(Dane!$E$3=2,BQ1620,BT1620))</f>
        <v>0</v>
      </c>
      <c r="AN1620" s="39">
        <f>IF(Dane!$C$9="",0,IFERROR(J1620/R1620,0))</f>
        <v>0</v>
      </c>
      <c r="AO1620" s="39">
        <f>IF(Dane!$C$9="",0,IFERROR(ROUND(J1620-ROUND(J1620*0.0976,2)-ROUND(J1620*0.015,2)-ROUND(J1620*0.0245,2),2)/R1620,0))</f>
        <v>0</v>
      </c>
      <c r="AP1620" s="39">
        <f t="shared" si="384"/>
        <v>0</v>
      </c>
      <c r="AQ1620" s="39">
        <f t="shared" si="385"/>
        <v>0</v>
      </c>
      <c r="AR1620" s="39">
        <f t="shared" si="381"/>
        <v>0</v>
      </c>
      <c r="AS1620" s="39">
        <f>IF(Dane!$C$9="",0,IFERROR(AR1620/R1620,0))</f>
        <v>0</v>
      </c>
      <c r="AT1620" s="39">
        <f t="shared" si="386"/>
        <v>0</v>
      </c>
      <c r="AU1620" s="39">
        <v>0</v>
      </c>
      <c r="AV1620" s="39">
        <f t="shared" si="387"/>
        <v>0</v>
      </c>
      <c r="AW1620" s="39">
        <f>IF(Dane!$C$9="",0,IF(ROUND((N1620+O1620)*AV1620,2)&gt;$AN$1,$AN$1,ROUND((N1620+O1620)*AV1620,2)))</f>
        <v>0</v>
      </c>
      <c r="AX1620" s="39">
        <v>0</v>
      </c>
      <c r="AY1620" s="39">
        <f>IF(Dane!$C$9=2,IFERROR(J1620/W1620,0),IF(Dane!$C$9=3,IFERROR(J1620/W1620,0),0))</f>
        <v>0</v>
      </c>
      <c r="AZ1620" s="39">
        <f>IF(Dane!$C$9=2,IFERROR(ROUND(J1620-ROUND(J1620*0.0976,2)-ROUND(J1620*0.015,2)-ROUND(J1620*0.0245,2),2)/W1620,0),IF(Dane!$C$9=3,IFERROR(ROUND(J1620-ROUND(J1620*0.0976,2)-ROUND(J1620*0.015,2)-ROUND(J1620*0.0245,2),2)/W1620,0),0))</f>
        <v>0</v>
      </c>
      <c r="BA1620" s="39">
        <f t="shared" si="388"/>
        <v>0</v>
      </c>
      <c r="BB1620" s="39">
        <f t="shared" si="389"/>
        <v>0</v>
      </c>
      <c r="BC1620" s="39">
        <f t="shared" si="382"/>
        <v>0</v>
      </c>
      <c r="BD1620" s="39">
        <f>IF(Dane!$C$9=2,IFERROR(BC1620/W1620,0),IF(Dane!$C$9=3,IFERROR(BC1620/W1620,0),0))</f>
        <v>0</v>
      </c>
      <c r="BE1620" s="39">
        <f t="shared" si="390"/>
        <v>0</v>
      </c>
      <c r="BF1620" s="39">
        <v>0</v>
      </c>
      <c r="BG1620" s="39">
        <f t="shared" si="391"/>
        <v>0</v>
      </c>
      <c r="BH1620" s="39">
        <f>IF(Dane!$C$9=2,IF(ROUND((S1620+T1620)*BG1620,2)&gt;$AN$1,$AN$1,ROUND((S1620+T1620)*BG1620,2)),IF(Dane!$C$9=3,IF(ROUND((S1620+T1620)*BG1620,2)&gt;$AN$1,$AN$1,ROUND((S1620+T1620)*BG1620,2)),0))</f>
        <v>0</v>
      </c>
      <c r="BI1620" s="39">
        <v>0</v>
      </c>
      <c r="BJ1620" s="39">
        <f>IF(Dane!$C$9=3,IFERROR(J1620/AB1620,0),0)</f>
        <v>0</v>
      </c>
      <c r="BK1620" s="39">
        <f>IF(Dane!$C$9=3,IFERROR(ROUND(J1620-ROUND(J1620*0.0976,2)-ROUND(J1620*0.015,2)-ROUND(J1620*0.0245,2),2)/AB1620,0),0)</f>
        <v>0</v>
      </c>
      <c r="BL1620" s="39">
        <f t="shared" si="392"/>
        <v>0</v>
      </c>
      <c r="BM1620" s="39">
        <f t="shared" si="393"/>
        <v>0</v>
      </c>
      <c r="BN1620" s="39">
        <f t="shared" si="383"/>
        <v>0</v>
      </c>
      <c r="BO1620" s="39">
        <f>IF(Dane!$C$9=3,IFERROR(BN1620/AB1620,0),0)</f>
        <v>0</v>
      </c>
      <c r="BP1620" s="39">
        <f t="shared" si="394"/>
        <v>0</v>
      </c>
      <c r="BQ1620" s="39">
        <v>0</v>
      </c>
      <c r="BR1620" s="39">
        <f t="shared" si="395"/>
        <v>0</v>
      </c>
      <c r="BS1620" s="39">
        <f>IF(Dane!$C$9=3,IF(ROUND((X1620+Y1620)*BR1620,2)&gt;$AN$1,$AN$1,ROUND((X1620+Y1620)*BR1620,2)),0)</f>
        <v>0</v>
      </c>
      <c r="BT1620" s="39">
        <v>0</v>
      </c>
    </row>
    <row r="1621" spans="1:72">
      <c r="A1621" s="87">
        <v>1612</v>
      </c>
      <c r="B1621" s="1"/>
      <c r="C1621" s="1"/>
      <c r="D1621" s="2"/>
      <c r="E1621" s="3"/>
      <c r="F1621" s="4"/>
      <c r="G1621" s="5"/>
      <c r="H1621" s="5"/>
      <c r="I1621" s="6"/>
      <c r="J1621" s="5"/>
      <c r="K1621" s="5"/>
      <c r="L1621" s="5"/>
      <c r="M1621" s="55"/>
      <c r="N1621" s="8"/>
      <c r="O1621" s="105"/>
      <c r="P1621" s="5"/>
      <c r="Q1621" s="5"/>
      <c r="R1621" s="105">
        <f>Dane!$C$10</f>
        <v>0</v>
      </c>
      <c r="S1621" s="8"/>
      <c r="T1621" s="105"/>
      <c r="U1621" s="5"/>
      <c r="V1621" s="5"/>
      <c r="W1621" s="107">
        <f>Dane!$C$11</f>
        <v>0</v>
      </c>
      <c r="X1621" s="8"/>
      <c r="Y1621" s="105"/>
      <c r="Z1621" s="5"/>
      <c r="AA1621" s="5"/>
      <c r="AB1621" s="110">
        <f>Dane!$C$12</f>
        <v>0</v>
      </c>
      <c r="AC1621" s="108">
        <f>IF(Dane!$E$3=1,AP1621+BA1621+BL1621,IF(Dane!$E$3=2,AT1621+BE1621+BP1621,AW1621+BH1621+BS1621))</f>
        <v>0</v>
      </c>
      <c r="AD1621" s="14">
        <f>IF(Dane!$E$3=1,AQ1621+BB1621+BM1621,IF(Dane!$E$3=2,AU1621+BF1621+BQ1621,AX1621+BI1621+BT1621))</f>
        <v>0</v>
      </c>
      <c r="AE1621" s="14">
        <f>IF((J1621*Dane!$C$9)-AC1621&lt;0,0,(J1621*Dane!$C$9)-AC1621)</f>
        <v>0</v>
      </c>
      <c r="AF1621" s="61">
        <f>IF((K1621*Dane!$C$9)-AD1621&lt;0,0,(K1621*Dane!$C$9)-AD1621)</f>
        <v>0</v>
      </c>
      <c r="AG1621" s="93"/>
      <c r="AH1621" s="84">
        <f>IF(Dane!$E$3=1,AP1621,IF(Dane!$E$3=2,AT1621,AW1621))</f>
        <v>0</v>
      </c>
      <c r="AI1621" s="84">
        <f>IF(Dane!$E$3=1,AQ1621,IF(Dane!$E$3=2,AU1621,AX1621))</f>
        <v>0</v>
      </c>
      <c r="AJ1621" s="84">
        <f>IF(Dane!$E$3=1,BA1621,IF(Dane!$E$3=2,BE1621,BH1621))</f>
        <v>0</v>
      </c>
      <c r="AK1621" s="84">
        <f>IF(Dane!$E$3=1,BB1621,IF(Dane!$E$3=2,BF1621,BI1621))</f>
        <v>0</v>
      </c>
      <c r="AL1621" s="84">
        <f>IF(Dane!$E$3=1,BL1621,IF(Dane!$E$3=2,BP1621,BS1621))</f>
        <v>0</v>
      </c>
      <c r="AM1621" s="84">
        <f>IF(Dane!$E$3=1,BM1621,IF(Dane!$E$3=2,BQ1621,BT1621))</f>
        <v>0</v>
      </c>
      <c r="AN1621" s="39">
        <f>IF(Dane!$C$9="",0,IFERROR(J1621/R1621,0))</f>
        <v>0</v>
      </c>
      <c r="AO1621" s="39">
        <f>IF(Dane!$C$9="",0,IFERROR(ROUND(J1621-ROUND(J1621*0.0976,2)-ROUND(J1621*0.015,2)-ROUND(J1621*0.0245,2),2)/R1621,0))</f>
        <v>0</v>
      </c>
      <c r="AP1621" s="39">
        <f t="shared" si="384"/>
        <v>0</v>
      </c>
      <c r="AQ1621" s="39">
        <f t="shared" si="385"/>
        <v>0</v>
      </c>
      <c r="AR1621" s="39">
        <f t="shared" si="381"/>
        <v>0</v>
      </c>
      <c r="AS1621" s="39">
        <f>IF(Dane!$C$9="",0,IFERROR(AR1621/R1621,0))</f>
        <v>0</v>
      </c>
      <c r="AT1621" s="39">
        <f t="shared" si="386"/>
        <v>0</v>
      </c>
      <c r="AU1621" s="39">
        <v>0</v>
      </c>
      <c r="AV1621" s="39">
        <f t="shared" si="387"/>
        <v>0</v>
      </c>
      <c r="AW1621" s="39">
        <f>IF(Dane!$C$9="",0,IF(ROUND((N1621+O1621)*AV1621,2)&gt;$AN$1,$AN$1,ROUND((N1621+O1621)*AV1621,2)))</f>
        <v>0</v>
      </c>
      <c r="AX1621" s="39">
        <v>0</v>
      </c>
      <c r="AY1621" s="39">
        <f>IF(Dane!$C$9=2,IFERROR(J1621/W1621,0),IF(Dane!$C$9=3,IFERROR(J1621/W1621,0),0))</f>
        <v>0</v>
      </c>
      <c r="AZ1621" s="39">
        <f>IF(Dane!$C$9=2,IFERROR(ROUND(J1621-ROUND(J1621*0.0976,2)-ROUND(J1621*0.015,2)-ROUND(J1621*0.0245,2),2)/W1621,0),IF(Dane!$C$9=3,IFERROR(ROUND(J1621-ROUND(J1621*0.0976,2)-ROUND(J1621*0.015,2)-ROUND(J1621*0.0245,2),2)/W1621,0),0))</f>
        <v>0</v>
      </c>
      <c r="BA1621" s="39">
        <f t="shared" si="388"/>
        <v>0</v>
      </c>
      <c r="BB1621" s="39">
        <f t="shared" si="389"/>
        <v>0</v>
      </c>
      <c r="BC1621" s="39">
        <f t="shared" si="382"/>
        <v>0</v>
      </c>
      <c r="BD1621" s="39">
        <f>IF(Dane!$C$9=2,IFERROR(BC1621/W1621,0),IF(Dane!$C$9=3,IFERROR(BC1621/W1621,0),0))</f>
        <v>0</v>
      </c>
      <c r="BE1621" s="39">
        <f t="shared" si="390"/>
        <v>0</v>
      </c>
      <c r="BF1621" s="39">
        <v>0</v>
      </c>
      <c r="BG1621" s="39">
        <f t="shared" si="391"/>
        <v>0</v>
      </c>
      <c r="BH1621" s="39">
        <f>IF(Dane!$C$9=2,IF(ROUND((S1621+T1621)*BG1621,2)&gt;$AN$1,$AN$1,ROUND((S1621+T1621)*BG1621,2)),IF(Dane!$C$9=3,IF(ROUND((S1621+T1621)*BG1621,2)&gt;$AN$1,$AN$1,ROUND((S1621+T1621)*BG1621,2)),0))</f>
        <v>0</v>
      </c>
      <c r="BI1621" s="39">
        <v>0</v>
      </c>
      <c r="BJ1621" s="39">
        <f>IF(Dane!$C$9=3,IFERROR(J1621/AB1621,0),0)</f>
        <v>0</v>
      </c>
      <c r="BK1621" s="39">
        <f>IF(Dane!$C$9=3,IFERROR(ROUND(J1621-ROUND(J1621*0.0976,2)-ROUND(J1621*0.015,2)-ROUND(J1621*0.0245,2),2)/AB1621,0),0)</f>
        <v>0</v>
      </c>
      <c r="BL1621" s="39">
        <f t="shared" si="392"/>
        <v>0</v>
      </c>
      <c r="BM1621" s="39">
        <f t="shared" si="393"/>
        <v>0</v>
      </c>
      <c r="BN1621" s="39">
        <f t="shared" si="383"/>
        <v>0</v>
      </c>
      <c r="BO1621" s="39">
        <f>IF(Dane!$C$9=3,IFERROR(BN1621/AB1621,0),0)</f>
        <v>0</v>
      </c>
      <c r="BP1621" s="39">
        <f t="shared" si="394"/>
        <v>0</v>
      </c>
      <c r="BQ1621" s="39">
        <v>0</v>
      </c>
      <c r="BR1621" s="39">
        <f t="shared" si="395"/>
        <v>0</v>
      </c>
      <c r="BS1621" s="39">
        <f>IF(Dane!$C$9=3,IF(ROUND((X1621+Y1621)*BR1621,2)&gt;$AN$1,$AN$1,ROUND((X1621+Y1621)*BR1621,2)),0)</f>
        <v>0</v>
      </c>
      <c r="BT1621" s="39">
        <v>0</v>
      </c>
    </row>
    <row r="1622" spans="1:72">
      <c r="A1622" s="87">
        <v>1613</v>
      </c>
      <c r="B1622" s="1"/>
      <c r="C1622" s="1"/>
      <c r="D1622" s="2"/>
      <c r="E1622" s="3"/>
      <c r="F1622" s="4"/>
      <c r="G1622" s="5"/>
      <c r="H1622" s="5"/>
      <c r="I1622" s="6"/>
      <c r="J1622" s="5"/>
      <c r="K1622" s="5"/>
      <c r="L1622" s="5"/>
      <c r="M1622" s="55"/>
      <c r="N1622" s="8"/>
      <c r="O1622" s="105"/>
      <c r="P1622" s="5"/>
      <c r="Q1622" s="5"/>
      <c r="R1622" s="105">
        <f>Dane!$C$10</f>
        <v>0</v>
      </c>
      <c r="S1622" s="8"/>
      <c r="T1622" s="105"/>
      <c r="U1622" s="5"/>
      <c r="V1622" s="5"/>
      <c r="W1622" s="107">
        <f>Dane!$C$11</f>
        <v>0</v>
      </c>
      <c r="X1622" s="8"/>
      <c r="Y1622" s="105"/>
      <c r="Z1622" s="5"/>
      <c r="AA1622" s="5"/>
      <c r="AB1622" s="110">
        <f>Dane!$C$12</f>
        <v>0</v>
      </c>
      <c r="AC1622" s="108">
        <f>IF(Dane!$E$3=1,AP1622+BA1622+BL1622,IF(Dane!$E$3=2,AT1622+BE1622+BP1622,AW1622+BH1622+BS1622))</f>
        <v>0</v>
      </c>
      <c r="AD1622" s="14">
        <f>IF(Dane!$E$3=1,AQ1622+BB1622+BM1622,IF(Dane!$E$3=2,AU1622+BF1622+BQ1622,AX1622+BI1622+BT1622))</f>
        <v>0</v>
      </c>
      <c r="AE1622" s="14">
        <f>IF((J1622*Dane!$C$9)-AC1622&lt;0,0,(J1622*Dane!$C$9)-AC1622)</f>
        <v>0</v>
      </c>
      <c r="AF1622" s="61">
        <f>IF((K1622*Dane!$C$9)-AD1622&lt;0,0,(K1622*Dane!$C$9)-AD1622)</f>
        <v>0</v>
      </c>
      <c r="AG1622" s="93"/>
      <c r="AH1622" s="84">
        <f>IF(Dane!$E$3=1,AP1622,IF(Dane!$E$3=2,AT1622,AW1622))</f>
        <v>0</v>
      </c>
      <c r="AI1622" s="84">
        <f>IF(Dane!$E$3=1,AQ1622,IF(Dane!$E$3=2,AU1622,AX1622))</f>
        <v>0</v>
      </c>
      <c r="AJ1622" s="84">
        <f>IF(Dane!$E$3=1,BA1622,IF(Dane!$E$3=2,BE1622,BH1622))</f>
        <v>0</v>
      </c>
      <c r="AK1622" s="84">
        <f>IF(Dane!$E$3=1,BB1622,IF(Dane!$E$3=2,BF1622,BI1622))</f>
        <v>0</v>
      </c>
      <c r="AL1622" s="84">
        <f>IF(Dane!$E$3=1,BL1622,IF(Dane!$E$3=2,BP1622,BS1622))</f>
        <v>0</v>
      </c>
      <c r="AM1622" s="84">
        <f>IF(Dane!$E$3=1,BM1622,IF(Dane!$E$3=2,BQ1622,BT1622))</f>
        <v>0</v>
      </c>
      <c r="AN1622" s="39">
        <f>IF(Dane!$C$9="",0,IFERROR(J1622/R1622,0))</f>
        <v>0</v>
      </c>
      <c r="AO1622" s="39">
        <f>IF(Dane!$C$9="",0,IFERROR(ROUND(J1622-ROUND(J1622*0.0976,2)-ROUND(J1622*0.015,2)-ROUND(J1622*0.0245,2),2)/R1622,0))</f>
        <v>0</v>
      </c>
      <c r="AP1622" s="39">
        <f t="shared" si="384"/>
        <v>0</v>
      </c>
      <c r="AQ1622" s="39">
        <f t="shared" si="385"/>
        <v>0</v>
      </c>
      <c r="AR1622" s="39">
        <f t="shared" si="381"/>
        <v>0</v>
      </c>
      <c r="AS1622" s="39">
        <f>IF(Dane!$C$9="",0,IFERROR(AR1622/R1622,0))</f>
        <v>0</v>
      </c>
      <c r="AT1622" s="39">
        <f t="shared" si="386"/>
        <v>0</v>
      </c>
      <c r="AU1622" s="39">
        <v>0</v>
      </c>
      <c r="AV1622" s="39">
        <f t="shared" si="387"/>
        <v>0</v>
      </c>
      <c r="AW1622" s="39">
        <f>IF(Dane!$C$9="",0,IF(ROUND((N1622+O1622)*AV1622,2)&gt;$AN$1,$AN$1,ROUND((N1622+O1622)*AV1622,2)))</f>
        <v>0</v>
      </c>
      <c r="AX1622" s="39">
        <v>0</v>
      </c>
      <c r="AY1622" s="39">
        <f>IF(Dane!$C$9=2,IFERROR(J1622/W1622,0),IF(Dane!$C$9=3,IFERROR(J1622/W1622,0),0))</f>
        <v>0</v>
      </c>
      <c r="AZ1622" s="39">
        <f>IF(Dane!$C$9=2,IFERROR(ROUND(J1622-ROUND(J1622*0.0976,2)-ROUND(J1622*0.015,2)-ROUND(J1622*0.0245,2),2)/W1622,0),IF(Dane!$C$9=3,IFERROR(ROUND(J1622-ROUND(J1622*0.0976,2)-ROUND(J1622*0.015,2)-ROUND(J1622*0.0245,2),2)/W1622,0),0))</f>
        <v>0</v>
      </c>
      <c r="BA1622" s="39">
        <f t="shared" si="388"/>
        <v>0</v>
      </c>
      <c r="BB1622" s="39">
        <f t="shared" si="389"/>
        <v>0</v>
      </c>
      <c r="BC1622" s="39">
        <f t="shared" si="382"/>
        <v>0</v>
      </c>
      <c r="BD1622" s="39">
        <f>IF(Dane!$C$9=2,IFERROR(BC1622/W1622,0),IF(Dane!$C$9=3,IFERROR(BC1622/W1622,0),0))</f>
        <v>0</v>
      </c>
      <c r="BE1622" s="39">
        <f t="shared" si="390"/>
        <v>0</v>
      </c>
      <c r="BF1622" s="39">
        <v>0</v>
      </c>
      <c r="BG1622" s="39">
        <f t="shared" si="391"/>
        <v>0</v>
      </c>
      <c r="BH1622" s="39">
        <f>IF(Dane!$C$9=2,IF(ROUND((S1622+T1622)*BG1622,2)&gt;$AN$1,$AN$1,ROUND((S1622+T1622)*BG1622,2)),IF(Dane!$C$9=3,IF(ROUND((S1622+T1622)*BG1622,2)&gt;$AN$1,$AN$1,ROUND((S1622+T1622)*BG1622,2)),0))</f>
        <v>0</v>
      </c>
      <c r="BI1622" s="39">
        <v>0</v>
      </c>
      <c r="BJ1622" s="39">
        <f>IF(Dane!$C$9=3,IFERROR(J1622/AB1622,0),0)</f>
        <v>0</v>
      </c>
      <c r="BK1622" s="39">
        <f>IF(Dane!$C$9=3,IFERROR(ROUND(J1622-ROUND(J1622*0.0976,2)-ROUND(J1622*0.015,2)-ROUND(J1622*0.0245,2),2)/AB1622,0),0)</f>
        <v>0</v>
      </c>
      <c r="BL1622" s="39">
        <f t="shared" si="392"/>
        <v>0</v>
      </c>
      <c r="BM1622" s="39">
        <f t="shared" si="393"/>
        <v>0</v>
      </c>
      <c r="BN1622" s="39">
        <f t="shared" si="383"/>
        <v>0</v>
      </c>
      <c r="BO1622" s="39">
        <f>IF(Dane!$C$9=3,IFERROR(BN1622/AB1622,0),0)</f>
        <v>0</v>
      </c>
      <c r="BP1622" s="39">
        <f t="shared" si="394"/>
        <v>0</v>
      </c>
      <c r="BQ1622" s="39">
        <v>0</v>
      </c>
      <c r="BR1622" s="39">
        <f t="shared" si="395"/>
        <v>0</v>
      </c>
      <c r="BS1622" s="39">
        <f>IF(Dane!$C$9=3,IF(ROUND((X1622+Y1622)*BR1622,2)&gt;$AN$1,$AN$1,ROUND((X1622+Y1622)*BR1622,2)),0)</f>
        <v>0</v>
      </c>
      <c r="BT1622" s="39">
        <v>0</v>
      </c>
    </row>
    <row r="1623" spans="1:72">
      <c r="A1623" s="87">
        <v>1614</v>
      </c>
      <c r="B1623" s="1"/>
      <c r="C1623" s="1"/>
      <c r="D1623" s="2"/>
      <c r="E1623" s="3"/>
      <c r="F1623" s="4"/>
      <c r="G1623" s="5"/>
      <c r="H1623" s="5"/>
      <c r="I1623" s="6"/>
      <c r="J1623" s="5"/>
      <c r="K1623" s="5"/>
      <c r="L1623" s="5"/>
      <c r="M1623" s="55"/>
      <c r="N1623" s="8"/>
      <c r="O1623" s="105"/>
      <c r="P1623" s="5"/>
      <c r="Q1623" s="5"/>
      <c r="R1623" s="105">
        <f>Dane!$C$10</f>
        <v>0</v>
      </c>
      <c r="S1623" s="8"/>
      <c r="T1623" s="105"/>
      <c r="U1623" s="5"/>
      <c r="V1623" s="5"/>
      <c r="W1623" s="107">
        <f>Dane!$C$11</f>
        <v>0</v>
      </c>
      <c r="X1623" s="8"/>
      <c r="Y1623" s="105"/>
      <c r="Z1623" s="5"/>
      <c r="AA1623" s="5"/>
      <c r="AB1623" s="110">
        <f>Dane!$C$12</f>
        <v>0</v>
      </c>
      <c r="AC1623" s="108">
        <f>IF(Dane!$E$3=1,AP1623+BA1623+BL1623,IF(Dane!$E$3=2,AT1623+BE1623+BP1623,AW1623+BH1623+BS1623))</f>
        <v>0</v>
      </c>
      <c r="AD1623" s="14">
        <f>IF(Dane!$E$3=1,AQ1623+BB1623+BM1623,IF(Dane!$E$3=2,AU1623+BF1623+BQ1623,AX1623+BI1623+BT1623))</f>
        <v>0</v>
      </c>
      <c r="AE1623" s="14">
        <f>IF((J1623*Dane!$C$9)-AC1623&lt;0,0,(J1623*Dane!$C$9)-AC1623)</f>
        <v>0</v>
      </c>
      <c r="AF1623" s="61">
        <f>IF((K1623*Dane!$C$9)-AD1623&lt;0,0,(K1623*Dane!$C$9)-AD1623)</f>
        <v>0</v>
      </c>
      <c r="AG1623" s="93"/>
      <c r="AH1623" s="84">
        <f>IF(Dane!$E$3=1,AP1623,IF(Dane!$E$3=2,AT1623,AW1623))</f>
        <v>0</v>
      </c>
      <c r="AI1623" s="84">
        <f>IF(Dane!$E$3=1,AQ1623,IF(Dane!$E$3=2,AU1623,AX1623))</f>
        <v>0</v>
      </c>
      <c r="AJ1623" s="84">
        <f>IF(Dane!$E$3=1,BA1623,IF(Dane!$E$3=2,BE1623,BH1623))</f>
        <v>0</v>
      </c>
      <c r="AK1623" s="84">
        <f>IF(Dane!$E$3=1,BB1623,IF(Dane!$E$3=2,BF1623,BI1623))</f>
        <v>0</v>
      </c>
      <c r="AL1623" s="84">
        <f>IF(Dane!$E$3=1,BL1623,IF(Dane!$E$3=2,BP1623,BS1623))</f>
        <v>0</v>
      </c>
      <c r="AM1623" s="84">
        <f>IF(Dane!$E$3=1,BM1623,IF(Dane!$E$3=2,BQ1623,BT1623))</f>
        <v>0</v>
      </c>
      <c r="AN1623" s="39">
        <f>IF(Dane!$C$9="",0,IFERROR(J1623/R1623,0))</f>
        <v>0</v>
      </c>
      <c r="AO1623" s="39">
        <f>IF(Dane!$C$9="",0,IFERROR(ROUND(J1623-ROUND(J1623*0.0976,2)-ROUND(J1623*0.015,2)-ROUND(J1623*0.0245,2),2)/R1623,0))</f>
        <v>0</v>
      </c>
      <c r="AP1623" s="39">
        <f t="shared" si="384"/>
        <v>0</v>
      </c>
      <c r="AQ1623" s="39">
        <f t="shared" si="385"/>
        <v>0</v>
      </c>
      <c r="AR1623" s="39">
        <f t="shared" si="381"/>
        <v>0</v>
      </c>
      <c r="AS1623" s="39">
        <f>IF(Dane!$C$9="",0,IFERROR(AR1623/R1623,0))</f>
        <v>0</v>
      </c>
      <c r="AT1623" s="39">
        <f t="shared" si="386"/>
        <v>0</v>
      </c>
      <c r="AU1623" s="39">
        <v>0</v>
      </c>
      <c r="AV1623" s="39">
        <f t="shared" si="387"/>
        <v>0</v>
      </c>
      <c r="AW1623" s="39">
        <f>IF(Dane!$C$9="",0,IF(ROUND((N1623+O1623)*AV1623,2)&gt;$AN$1,$AN$1,ROUND((N1623+O1623)*AV1623,2)))</f>
        <v>0</v>
      </c>
      <c r="AX1623" s="39">
        <v>0</v>
      </c>
      <c r="AY1623" s="39">
        <f>IF(Dane!$C$9=2,IFERROR(J1623/W1623,0),IF(Dane!$C$9=3,IFERROR(J1623/W1623,0),0))</f>
        <v>0</v>
      </c>
      <c r="AZ1623" s="39">
        <f>IF(Dane!$C$9=2,IFERROR(ROUND(J1623-ROUND(J1623*0.0976,2)-ROUND(J1623*0.015,2)-ROUND(J1623*0.0245,2),2)/W1623,0),IF(Dane!$C$9=3,IFERROR(ROUND(J1623-ROUND(J1623*0.0976,2)-ROUND(J1623*0.015,2)-ROUND(J1623*0.0245,2),2)/W1623,0),0))</f>
        <v>0</v>
      </c>
      <c r="BA1623" s="39">
        <f t="shared" si="388"/>
        <v>0</v>
      </c>
      <c r="BB1623" s="39">
        <f t="shared" si="389"/>
        <v>0</v>
      </c>
      <c r="BC1623" s="39">
        <f t="shared" si="382"/>
        <v>0</v>
      </c>
      <c r="BD1623" s="39">
        <f>IF(Dane!$C$9=2,IFERROR(BC1623/W1623,0),IF(Dane!$C$9=3,IFERROR(BC1623/W1623,0),0))</f>
        <v>0</v>
      </c>
      <c r="BE1623" s="39">
        <f t="shared" si="390"/>
        <v>0</v>
      </c>
      <c r="BF1623" s="39">
        <v>0</v>
      </c>
      <c r="BG1623" s="39">
        <f t="shared" si="391"/>
        <v>0</v>
      </c>
      <c r="BH1623" s="39">
        <f>IF(Dane!$C$9=2,IF(ROUND((S1623+T1623)*BG1623,2)&gt;$AN$1,$AN$1,ROUND((S1623+T1623)*BG1623,2)),IF(Dane!$C$9=3,IF(ROUND((S1623+T1623)*BG1623,2)&gt;$AN$1,$AN$1,ROUND((S1623+T1623)*BG1623,2)),0))</f>
        <v>0</v>
      </c>
      <c r="BI1623" s="39">
        <v>0</v>
      </c>
      <c r="BJ1623" s="39">
        <f>IF(Dane!$C$9=3,IFERROR(J1623/AB1623,0),0)</f>
        <v>0</v>
      </c>
      <c r="BK1623" s="39">
        <f>IF(Dane!$C$9=3,IFERROR(ROUND(J1623-ROUND(J1623*0.0976,2)-ROUND(J1623*0.015,2)-ROUND(J1623*0.0245,2),2)/AB1623,0),0)</f>
        <v>0</v>
      </c>
      <c r="BL1623" s="39">
        <f t="shared" si="392"/>
        <v>0</v>
      </c>
      <c r="BM1623" s="39">
        <f t="shared" si="393"/>
        <v>0</v>
      </c>
      <c r="BN1623" s="39">
        <f t="shared" si="383"/>
        <v>0</v>
      </c>
      <c r="BO1623" s="39">
        <f>IF(Dane!$C$9=3,IFERROR(BN1623/AB1623,0),0)</f>
        <v>0</v>
      </c>
      <c r="BP1623" s="39">
        <f t="shared" si="394"/>
        <v>0</v>
      </c>
      <c r="BQ1623" s="39">
        <v>0</v>
      </c>
      <c r="BR1623" s="39">
        <f t="shared" si="395"/>
        <v>0</v>
      </c>
      <c r="BS1623" s="39">
        <f>IF(Dane!$C$9=3,IF(ROUND((X1623+Y1623)*BR1623,2)&gt;$AN$1,$AN$1,ROUND((X1623+Y1623)*BR1623,2)),0)</f>
        <v>0</v>
      </c>
      <c r="BT1623" s="39">
        <v>0</v>
      </c>
    </row>
    <row r="1624" spans="1:72">
      <c r="A1624" s="87">
        <v>1615</v>
      </c>
      <c r="B1624" s="1"/>
      <c r="C1624" s="1"/>
      <c r="D1624" s="2"/>
      <c r="E1624" s="3"/>
      <c r="F1624" s="4"/>
      <c r="G1624" s="5"/>
      <c r="H1624" s="5"/>
      <c r="I1624" s="6"/>
      <c r="J1624" s="5"/>
      <c r="K1624" s="5"/>
      <c r="L1624" s="5"/>
      <c r="M1624" s="55"/>
      <c r="N1624" s="8"/>
      <c r="O1624" s="105"/>
      <c r="P1624" s="5"/>
      <c r="Q1624" s="5"/>
      <c r="R1624" s="105">
        <f>Dane!$C$10</f>
        <v>0</v>
      </c>
      <c r="S1624" s="8"/>
      <c r="T1624" s="105"/>
      <c r="U1624" s="5"/>
      <c r="V1624" s="5"/>
      <c r="W1624" s="107">
        <f>Dane!$C$11</f>
        <v>0</v>
      </c>
      <c r="X1624" s="8"/>
      <c r="Y1624" s="105"/>
      <c r="Z1624" s="5"/>
      <c r="AA1624" s="5"/>
      <c r="AB1624" s="110">
        <f>Dane!$C$12</f>
        <v>0</v>
      </c>
      <c r="AC1624" s="108">
        <f>IF(Dane!$E$3=1,AP1624+BA1624+BL1624,IF(Dane!$E$3=2,AT1624+BE1624+BP1624,AW1624+BH1624+BS1624))</f>
        <v>0</v>
      </c>
      <c r="AD1624" s="14">
        <f>IF(Dane!$E$3=1,AQ1624+BB1624+BM1624,IF(Dane!$E$3=2,AU1624+BF1624+BQ1624,AX1624+BI1624+BT1624))</f>
        <v>0</v>
      </c>
      <c r="AE1624" s="14">
        <f>IF((J1624*Dane!$C$9)-AC1624&lt;0,0,(J1624*Dane!$C$9)-AC1624)</f>
        <v>0</v>
      </c>
      <c r="AF1624" s="61">
        <f>IF((K1624*Dane!$C$9)-AD1624&lt;0,0,(K1624*Dane!$C$9)-AD1624)</f>
        <v>0</v>
      </c>
      <c r="AG1624" s="93"/>
      <c r="AH1624" s="84">
        <f>IF(Dane!$E$3=1,AP1624,IF(Dane!$E$3=2,AT1624,AW1624))</f>
        <v>0</v>
      </c>
      <c r="AI1624" s="84">
        <f>IF(Dane!$E$3=1,AQ1624,IF(Dane!$E$3=2,AU1624,AX1624))</f>
        <v>0</v>
      </c>
      <c r="AJ1624" s="84">
        <f>IF(Dane!$E$3=1,BA1624,IF(Dane!$E$3=2,BE1624,BH1624))</f>
        <v>0</v>
      </c>
      <c r="AK1624" s="84">
        <f>IF(Dane!$E$3=1,BB1624,IF(Dane!$E$3=2,BF1624,BI1624))</f>
        <v>0</v>
      </c>
      <c r="AL1624" s="84">
        <f>IF(Dane!$E$3=1,BL1624,IF(Dane!$E$3=2,BP1624,BS1624))</f>
        <v>0</v>
      </c>
      <c r="AM1624" s="84">
        <f>IF(Dane!$E$3=1,BM1624,IF(Dane!$E$3=2,BQ1624,BT1624))</f>
        <v>0</v>
      </c>
      <c r="AN1624" s="39">
        <f>IF(Dane!$C$9="",0,IFERROR(J1624/R1624,0))</f>
        <v>0</v>
      </c>
      <c r="AO1624" s="39">
        <f>IF(Dane!$C$9="",0,IFERROR(ROUND(J1624-ROUND(J1624*0.0976,2)-ROUND(J1624*0.015,2)-ROUND(J1624*0.0245,2),2)/R1624,0))</f>
        <v>0</v>
      </c>
      <c r="AP1624" s="39">
        <f t="shared" si="384"/>
        <v>0</v>
      </c>
      <c r="AQ1624" s="39">
        <f t="shared" si="385"/>
        <v>0</v>
      </c>
      <c r="AR1624" s="39">
        <f t="shared" si="381"/>
        <v>0</v>
      </c>
      <c r="AS1624" s="39">
        <f>IF(Dane!$C$9="",0,IFERROR(AR1624/R1624,0))</f>
        <v>0</v>
      </c>
      <c r="AT1624" s="39">
        <f t="shared" si="386"/>
        <v>0</v>
      </c>
      <c r="AU1624" s="39">
        <v>0</v>
      </c>
      <c r="AV1624" s="39">
        <f t="shared" si="387"/>
        <v>0</v>
      </c>
      <c r="AW1624" s="39">
        <f>IF(Dane!$C$9="",0,IF(ROUND((N1624+O1624)*AV1624,2)&gt;$AN$1,$AN$1,ROUND((N1624+O1624)*AV1624,2)))</f>
        <v>0</v>
      </c>
      <c r="AX1624" s="39">
        <v>0</v>
      </c>
      <c r="AY1624" s="39">
        <f>IF(Dane!$C$9=2,IFERROR(J1624/W1624,0),IF(Dane!$C$9=3,IFERROR(J1624/W1624,0),0))</f>
        <v>0</v>
      </c>
      <c r="AZ1624" s="39">
        <f>IF(Dane!$C$9=2,IFERROR(ROUND(J1624-ROUND(J1624*0.0976,2)-ROUND(J1624*0.015,2)-ROUND(J1624*0.0245,2),2)/W1624,0),IF(Dane!$C$9=3,IFERROR(ROUND(J1624-ROUND(J1624*0.0976,2)-ROUND(J1624*0.015,2)-ROUND(J1624*0.0245,2),2)/W1624,0),0))</f>
        <v>0</v>
      </c>
      <c r="BA1624" s="39">
        <f t="shared" si="388"/>
        <v>0</v>
      </c>
      <c r="BB1624" s="39">
        <f t="shared" si="389"/>
        <v>0</v>
      </c>
      <c r="BC1624" s="39">
        <f t="shared" si="382"/>
        <v>0</v>
      </c>
      <c r="BD1624" s="39">
        <f>IF(Dane!$C$9=2,IFERROR(BC1624/W1624,0),IF(Dane!$C$9=3,IFERROR(BC1624/W1624,0),0))</f>
        <v>0</v>
      </c>
      <c r="BE1624" s="39">
        <f t="shared" si="390"/>
        <v>0</v>
      </c>
      <c r="BF1624" s="39">
        <v>0</v>
      </c>
      <c r="BG1624" s="39">
        <f t="shared" si="391"/>
        <v>0</v>
      </c>
      <c r="BH1624" s="39">
        <f>IF(Dane!$C$9=2,IF(ROUND((S1624+T1624)*BG1624,2)&gt;$AN$1,$AN$1,ROUND((S1624+T1624)*BG1624,2)),IF(Dane!$C$9=3,IF(ROUND((S1624+T1624)*BG1624,2)&gt;$AN$1,$AN$1,ROUND((S1624+T1624)*BG1624,2)),0))</f>
        <v>0</v>
      </c>
      <c r="BI1624" s="39">
        <v>0</v>
      </c>
      <c r="BJ1624" s="39">
        <f>IF(Dane!$C$9=3,IFERROR(J1624/AB1624,0),0)</f>
        <v>0</v>
      </c>
      <c r="BK1624" s="39">
        <f>IF(Dane!$C$9=3,IFERROR(ROUND(J1624-ROUND(J1624*0.0976,2)-ROUND(J1624*0.015,2)-ROUND(J1624*0.0245,2),2)/AB1624,0),0)</f>
        <v>0</v>
      </c>
      <c r="BL1624" s="39">
        <f t="shared" si="392"/>
        <v>0</v>
      </c>
      <c r="BM1624" s="39">
        <f t="shared" si="393"/>
        <v>0</v>
      </c>
      <c r="BN1624" s="39">
        <f t="shared" si="383"/>
        <v>0</v>
      </c>
      <c r="BO1624" s="39">
        <f>IF(Dane!$C$9=3,IFERROR(BN1624/AB1624,0),0)</f>
        <v>0</v>
      </c>
      <c r="BP1624" s="39">
        <f t="shared" si="394"/>
        <v>0</v>
      </c>
      <c r="BQ1624" s="39">
        <v>0</v>
      </c>
      <c r="BR1624" s="39">
        <f t="shared" si="395"/>
        <v>0</v>
      </c>
      <c r="BS1624" s="39">
        <f>IF(Dane!$C$9=3,IF(ROUND((X1624+Y1624)*BR1624,2)&gt;$AN$1,$AN$1,ROUND((X1624+Y1624)*BR1624,2)),0)</f>
        <v>0</v>
      </c>
      <c r="BT1624" s="39">
        <v>0</v>
      </c>
    </row>
    <row r="1625" spans="1:72">
      <c r="A1625" s="87">
        <v>1616</v>
      </c>
      <c r="B1625" s="1"/>
      <c r="C1625" s="1"/>
      <c r="D1625" s="2"/>
      <c r="E1625" s="3"/>
      <c r="F1625" s="4"/>
      <c r="G1625" s="5"/>
      <c r="H1625" s="5"/>
      <c r="I1625" s="6"/>
      <c r="J1625" s="5"/>
      <c r="K1625" s="5"/>
      <c r="L1625" s="5"/>
      <c r="M1625" s="55"/>
      <c r="N1625" s="8"/>
      <c r="O1625" s="105"/>
      <c r="P1625" s="5"/>
      <c r="Q1625" s="5"/>
      <c r="R1625" s="105">
        <f>Dane!$C$10</f>
        <v>0</v>
      </c>
      <c r="S1625" s="8"/>
      <c r="T1625" s="105"/>
      <c r="U1625" s="5"/>
      <c r="V1625" s="5"/>
      <c r="W1625" s="107">
        <f>Dane!$C$11</f>
        <v>0</v>
      </c>
      <c r="X1625" s="8"/>
      <c r="Y1625" s="105"/>
      <c r="Z1625" s="5"/>
      <c r="AA1625" s="5"/>
      <c r="AB1625" s="110">
        <f>Dane!$C$12</f>
        <v>0</v>
      </c>
      <c r="AC1625" s="108">
        <f>IF(Dane!$E$3=1,AP1625+BA1625+BL1625,IF(Dane!$E$3=2,AT1625+BE1625+BP1625,AW1625+BH1625+BS1625))</f>
        <v>0</v>
      </c>
      <c r="AD1625" s="14">
        <f>IF(Dane!$E$3=1,AQ1625+BB1625+BM1625,IF(Dane!$E$3=2,AU1625+BF1625+BQ1625,AX1625+BI1625+BT1625))</f>
        <v>0</v>
      </c>
      <c r="AE1625" s="14">
        <f>IF((J1625*Dane!$C$9)-AC1625&lt;0,0,(J1625*Dane!$C$9)-AC1625)</f>
        <v>0</v>
      </c>
      <c r="AF1625" s="61">
        <f>IF((K1625*Dane!$C$9)-AD1625&lt;0,0,(K1625*Dane!$C$9)-AD1625)</f>
        <v>0</v>
      </c>
      <c r="AG1625" s="93"/>
      <c r="AH1625" s="84">
        <f>IF(Dane!$E$3=1,AP1625,IF(Dane!$E$3=2,AT1625,AW1625))</f>
        <v>0</v>
      </c>
      <c r="AI1625" s="84">
        <f>IF(Dane!$E$3=1,AQ1625,IF(Dane!$E$3=2,AU1625,AX1625))</f>
        <v>0</v>
      </c>
      <c r="AJ1625" s="84">
        <f>IF(Dane!$E$3=1,BA1625,IF(Dane!$E$3=2,BE1625,BH1625))</f>
        <v>0</v>
      </c>
      <c r="AK1625" s="84">
        <f>IF(Dane!$E$3=1,BB1625,IF(Dane!$E$3=2,BF1625,BI1625))</f>
        <v>0</v>
      </c>
      <c r="AL1625" s="84">
        <f>IF(Dane!$E$3=1,BL1625,IF(Dane!$E$3=2,BP1625,BS1625))</f>
        <v>0</v>
      </c>
      <c r="AM1625" s="84">
        <f>IF(Dane!$E$3=1,BM1625,IF(Dane!$E$3=2,BQ1625,BT1625))</f>
        <v>0</v>
      </c>
      <c r="AN1625" s="39">
        <f>IF(Dane!$C$9="",0,IFERROR(J1625/R1625,0))</f>
        <v>0</v>
      </c>
      <c r="AO1625" s="39">
        <f>IF(Dane!$C$9="",0,IFERROR(ROUND(J1625-ROUND(J1625*0.0976,2)-ROUND(J1625*0.015,2)-ROUND(J1625*0.0245,2),2)/R1625,0))</f>
        <v>0</v>
      </c>
      <c r="AP1625" s="39">
        <f t="shared" si="384"/>
        <v>0</v>
      </c>
      <c r="AQ1625" s="39">
        <f t="shared" si="385"/>
        <v>0</v>
      </c>
      <c r="AR1625" s="39">
        <f t="shared" si="381"/>
        <v>0</v>
      </c>
      <c r="AS1625" s="39">
        <f>IF(Dane!$C$9="",0,IFERROR(AR1625/R1625,0))</f>
        <v>0</v>
      </c>
      <c r="AT1625" s="39">
        <f t="shared" si="386"/>
        <v>0</v>
      </c>
      <c r="AU1625" s="39">
        <v>0</v>
      </c>
      <c r="AV1625" s="39">
        <f t="shared" si="387"/>
        <v>0</v>
      </c>
      <c r="AW1625" s="39">
        <f>IF(Dane!$C$9="",0,IF(ROUND((N1625+O1625)*AV1625,2)&gt;$AN$1,$AN$1,ROUND((N1625+O1625)*AV1625,2)))</f>
        <v>0</v>
      </c>
      <c r="AX1625" s="39">
        <v>0</v>
      </c>
      <c r="AY1625" s="39">
        <f>IF(Dane!$C$9=2,IFERROR(J1625/W1625,0),IF(Dane!$C$9=3,IFERROR(J1625/W1625,0),0))</f>
        <v>0</v>
      </c>
      <c r="AZ1625" s="39">
        <f>IF(Dane!$C$9=2,IFERROR(ROUND(J1625-ROUND(J1625*0.0976,2)-ROUND(J1625*0.015,2)-ROUND(J1625*0.0245,2),2)/W1625,0),IF(Dane!$C$9=3,IFERROR(ROUND(J1625-ROUND(J1625*0.0976,2)-ROUND(J1625*0.015,2)-ROUND(J1625*0.0245,2),2)/W1625,0),0))</f>
        <v>0</v>
      </c>
      <c r="BA1625" s="39">
        <f t="shared" si="388"/>
        <v>0</v>
      </c>
      <c r="BB1625" s="39">
        <f t="shared" si="389"/>
        <v>0</v>
      </c>
      <c r="BC1625" s="39">
        <f t="shared" si="382"/>
        <v>0</v>
      </c>
      <c r="BD1625" s="39">
        <f>IF(Dane!$C$9=2,IFERROR(BC1625/W1625,0),IF(Dane!$C$9=3,IFERROR(BC1625/W1625,0),0))</f>
        <v>0</v>
      </c>
      <c r="BE1625" s="39">
        <f t="shared" si="390"/>
        <v>0</v>
      </c>
      <c r="BF1625" s="39">
        <v>0</v>
      </c>
      <c r="BG1625" s="39">
        <f t="shared" si="391"/>
        <v>0</v>
      </c>
      <c r="BH1625" s="39">
        <f>IF(Dane!$C$9=2,IF(ROUND((S1625+T1625)*BG1625,2)&gt;$AN$1,$AN$1,ROUND((S1625+T1625)*BG1625,2)),IF(Dane!$C$9=3,IF(ROUND((S1625+T1625)*BG1625,2)&gt;$AN$1,$AN$1,ROUND((S1625+T1625)*BG1625,2)),0))</f>
        <v>0</v>
      </c>
      <c r="BI1625" s="39">
        <v>0</v>
      </c>
      <c r="BJ1625" s="39">
        <f>IF(Dane!$C$9=3,IFERROR(J1625/AB1625,0),0)</f>
        <v>0</v>
      </c>
      <c r="BK1625" s="39">
        <f>IF(Dane!$C$9=3,IFERROR(ROUND(J1625-ROUND(J1625*0.0976,2)-ROUND(J1625*0.015,2)-ROUND(J1625*0.0245,2),2)/AB1625,0),0)</f>
        <v>0</v>
      </c>
      <c r="BL1625" s="39">
        <f t="shared" si="392"/>
        <v>0</v>
      </c>
      <c r="BM1625" s="39">
        <f t="shared" si="393"/>
        <v>0</v>
      </c>
      <c r="BN1625" s="39">
        <f t="shared" si="383"/>
        <v>0</v>
      </c>
      <c r="BO1625" s="39">
        <f>IF(Dane!$C$9=3,IFERROR(BN1625/AB1625,0),0)</f>
        <v>0</v>
      </c>
      <c r="BP1625" s="39">
        <f t="shared" si="394"/>
        <v>0</v>
      </c>
      <c r="BQ1625" s="39">
        <v>0</v>
      </c>
      <c r="BR1625" s="39">
        <f t="shared" si="395"/>
        <v>0</v>
      </c>
      <c r="BS1625" s="39">
        <f>IF(Dane!$C$9=3,IF(ROUND((X1625+Y1625)*BR1625,2)&gt;$AN$1,$AN$1,ROUND((X1625+Y1625)*BR1625,2)),0)</f>
        <v>0</v>
      </c>
      <c r="BT1625" s="39">
        <v>0</v>
      </c>
    </row>
    <row r="1626" spans="1:72">
      <c r="A1626" s="87">
        <v>1617</v>
      </c>
      <c r="B1626" s="1"/>
      <c r="C1626" s="1"/>
      <c r="D1626" s="2"/>
      <c r="E1626" s="3"/>
      <c r="F1626" s="4"/>
      <c r="G1626" s="5"/>
      <c r="H1626" s="5"/>
      <c r="I1626" s="6"/>
      <c r="J1626" s="5"/>
      <c r="K1626" s="5"/>
      <c r="L1626" s="5"/>
      <c r="M1626" s="55"/>
      <c r="N1626" s="8"/>
      <c r="O1626" s="105"/>
      <c r="P1626" s="5"/>
      <c r="Q1626" s="5"/>
      <c r="R1626" s="105">
        <f>Dane!$C$10</f>
        <v>0</v>
      </c>
      <c r="S1626" s="8"/>
      <c r="T1626" s="105"/>
      <c r="U1626" s="5"/>
      <c r="V1626" s="5"/>
      <c r="W1626" s="107">
        <f>Dane!$C$11</f>
        <v>0</v>
      </c>
      <c r="X1626" s="8"/>
      <c r="Y1626" s="105"/>
      <c r="Z1626" s="5"/>
      <c r="AA1626" s="5"/>
      <c r="AB1626" s="110">
        <f>Dane!$C$12</f>
        <v>0</v>
      </c>
      <c r="AC1626" s="108">
        <f>IF(Dane!$E$3=1,AP1626+BA1626+BL1626,IF(Dane!$E$3=2,AT1626+BE1626+BP1626,AW1626+BH1626+BS1626))</f>
        <v>0</v>
      </c>
      <c r="AD1626" s="14">
        <f>IF(Dane!$E$3=1,AQ1626+BB1626+BM1626,IF(Dane!$E$3=2,AU1626+BF1626+BQ1626,AX1626+BI1626+BT1626))</f>
        <v>0</v>
      </c>
      <c r="AE1626" s="14">
        <f>IF((J1626*Dane!$C$9)-AC1626&lt;0,0,(J1626*Dane!$C$9)-AC1626)</f>
        <v>0</v>
      </c>
      <c r="AF1626" s="61">
        <f>IF((K1626*Dane!$C$9)-AD1626&lt;0,0,(K1626*Dane!$C$9)-AD1626)</f>
        <v>0</v>
      </c>
      <c r="AG1626" s="93"/>
      <c r="AH1626" s="84">
        <f>IF(Dane!$E$3=1,AP1626,IF(Dane!$E$3=2,AT1626,AW1626))</f>
        <v>0</v>
      </c>
      <c r="AI1626" s="84">
        <f>IF(Dane!$E$3=1,AQ1626,IF(Dane!$E$3=2,AU1626,AX1626))</f>
        <v>0</v>
      </c>
      <c r="AJ1626" s="84">
        <f>IF(Dane!$E$3=1,BA1626,IF(Dane!$E$3=2,BE1626,BH1626))</f>
        <v>0</v>
      </c>
      <c r="AK1626" s="84">
        <f>IF(Dane!$E$3=1,BB1626,IF(Dane!$E$3=2,BF1626,BI1626))</f>
        <v>0</v>
      </c>
      <c r="AL1626" s="84">
        <f>IF(Dane!$E$3=1,BL1626,IF(Dane!$E$3=2,BP1626,BS1626))</f>
        <v>0</v>
      </c>
      <c r="AM1626" s="84">
        <f>IF(Dane!$E$3=1,BM1626,IF(Dane!$E$3=2,BQ1626,BT1626))</f>
        <v>0</v>
      </c>
      <c r="AN1626" s="39">
        <f>IF(Dane!$C$9="",0,IFERROR(J1626/R1626,0))</f>
        <v>0</v>
      </c>
      <c r="AO1626" s="39">
        <f>IF(Dane!$C$9="",0,IFERROR(ROUND(J1626-ROUND(J1626*0.0976,2)-ROUND(J1626*0.015,2)-ROUND(J1626*0.0245,2),2)/R1626,0))</f>
        <v>0</v>
      </c>
      <c r="AP1626" s="39">
        <f t="shared" si="384"/>
        <v>0</v>
      </c>
      <c r="AQ1626" s="39">
        <f t="shared" si="385"/>
        <v>0</v>
      </c>
      <c r="AR1626" s="39">
        <f t="shared" si="381"/>
        <v>0</v>
      </c>
      <c r="AS1626" s="39">
        <f>IF(Dane!$C$9="",0,IFERROR(AR1626/R1626,0))</f>
        <v>0</v>
      </c>
      <c r="AT1626" s="39">
        <f t="shared" si="386"/>
        <v>0</v>
      </c>
      <c r="AU1626" s="39">
        <v>0</v>
      </c>
      <c r="AV1626" s="39">
        <f t="shared" si="387"/>
        <v>0</v>
      </c>
      <c r="AW1626" s="39">
        <f>IF(Dane!$C$9="",0,IF(ROUND((N1626+O1626)*AV1626,2)&gt;$AN$1,$AN$1,ROUND((N1626+O1626)*AV1626,2)))</f>
        <v>0</v>
      </c>
      <c r="AX1626" s="39">
        <v>0</v>
      </c>
      <c r="AY1626" s="39">
        <f>IF(Dane!$C$9=2,IFERROR(J1626/W1626,0),IF(Dane!$C$9=3,IFERROR(J1626/W1626,0),0))</f>
        <v>0</v>
      </c>
      <c r="AZ1626" s="39">
        <f>IF(Dane!$C$9=2,IFERROR(ROUND(J1626-ROUND(J1626*0.0976,2)-ROUND(J1626*0.015,2)-ROUND(J1626*0.0245,2),2)/W1626,0),IF(Dane!$C$9=3,IFERROR(ROUND(J1626-ROUND(J1626*0.0976,2)-ROUND(J1626*0.015,2)-ROUND(J1626*0.0245,2),2)/W1626,0),0))</f>
        <v>0</v>
      </c>
      <c r="BA1626" s="39">
        <f t="shared" si="388"/>
        <v>0</v>
      </c>
      <c r="BB1626" s="39">
        <f t="shared" si="389"/>
        <v>0</v>
      </c>
      <c r="BC1626" s="39">
        <f t="shared" si="382"/>
        <v>0</v>
      </c>
      <c r="BD1626" s="39">
        <f>IF(Dane!$C$9=2,IFERROR(BC1626/W1626,0),IF(Dane!$C$9=3,IFERROR(BC1626/W1626,0),0))</f>
        <v>0</v>
      </c>
      <c r="BE1626" s="39">
        <f t="shared" si="390"/>
        <v>0</v>
      </c>
      <c r="BF1626" s="39">
        <v>0</v>
      </c>
      <c r="BG1626" s="39">
        <f t="shared" si="391"/>
        <v>0</v>
      </c>
      <c r="BH1626" s="39">
        <f>IF(Dane!$C$9=2,IF(ROUND((S1626+T1626)*BG1626,2)&gt;$AN$1,$AN$1,ROUND((S1626+T1626)*BG1626,2)),IF(Dane!$C$9=3,IF(ROUND((S1626+T1626)*BG1626,2)&gt;$AN$1,$AN$1,ROUND((S1626+T1626)*BG1626,2)),0))</f>
        <v>0</v>
      </c>
      <c r="BI1626" s="39">
        <v>0</v>
      </c>
      <c r="BJ1626" s="39">
        <f>IF(Dane!$C$9=3,IFERROR(J1626/AB1626,0),0)</f>
        <v>0</v>
      </c>
      <c r="BK1626" s="39">
        <f>IF(Dane!$C$9=3,IFERROR(ROUND(J1626-ROUND(J1626*0.0976,2)-ROUND(J1626*0.015,2)-ROUND(J1626*0.0245,2),2)/AB1626,0),0)</f>
        <v>0</v>
      </c>
      <c r="BL1626" s="39">
        <f t="shared" si="392"/>
        <v>0</v>
      </c>
      <c r="BM1626" s="39">
        <f t="shared" si="393"/>
        <v>0</v>
      </c>
      <c r="BN1626" s="39">
        <f t="shared" si="383"/>
        <v>0</v>
      </c>
      <c r="BO1626" s="39">
        <f>IF(Dane!$C$9=3,IFERROR(BN1626/AB1626,0),0)</f>
        <v>0</v>
      </c>
      <c r="BP1626" s="39">
        <f t="shared" si="394"/>
        <v>0</v>
      </c>
      <c r="BQ1626" s="39">
        <v>0</v>
      </c>
      <c r="BR1626" s="39">
        <f t="shared" si="395"/>
        <v>0</v>
      </c>
      <c r="BS1626" s="39">
        <f>IF(Dane!$C$9=3,IF(ROUND((X1626+Y1626)*BR1626,2)&gt;$AN$1,$AN$1,ROUND((X1626+Y1626)*BR1626,2)),0)</f>
        <v>0</v>
      </c>
      <c r="BT1626" s="39">
        <v>0</v>
      </c>
    </row>
    <row r="1627" spans="1:72">
      <c r="A1627" s="87">
        <v>1618</v>
      </c>
      <c r="B1627" s="1"/>
      <c r="C1627" s="1"/>
      <c r="D1627" s="2"/>
      <c r="E1627" s="3"/>
      <c r="F1627" s="4"/>
      <c r="G1627" s="5"/>
      <c r="H1627" s="5"/>
      <c r="I1627" s="6"/>
      <c r="J1627" s="5"/>
      <c r="K1627" s="5"/>
      <c r="L1627" s="5"/>
      <c r="M1627" s="55"/>
      <c r="N1627" s="8"/>
      <c r="O1627" s="105"/>
      <c r="P1627" s="5"/>
      <c r="Q1627" s="5"/>
      <c r="R1627" s="105">
        <f>Dane!$C$10</f>
        <v>0</v>
      </c>
      <c r="S1627" s="8"/>
      <c r="T1627" s="105"/>
      <c r="U1627" s="5"/>
      <c r="V1627" s="5"/>
      <c r="W1627" s="107">
        <f>Dane!$C$11</f>
        <v>0</v>
      </c>
      <c r="X1627" s="8"/>
      <c r="Y1627" s="105"/>
      <c r="Z1627" s="5"/>
      <c r="AA1627" s="5"/>
      <c r="AB1627" s="110">
        <f>Dane!$C$12</f>
        <v>0</v>
      </c>
      <c r="AC1627" s="108">
        <f>IF(Dane!$E$3=1,AP1627+BA1627+BL1627,IF(Dane!$E$3=2,AT1627+BE1627+BP1627,AW1627+BH1627+BS1627))</f>
        <v>0</v>
      </c>
      <c r="AD1627" s="14">
        <f>IF(Dane!$E$3=1,AQ1627+BB1627+BM1627,IF(Dane!$E$3=2,AU1627+BF1627+BQ1627,AX1627+BI1627+BT1627))</f>
        <v>0</v>
      </c>
      <c r="AE1627" s="14">
        <f>IF((J1627*Dane!$C$9)-AC1627&lt;0,0,(J1627*Dane!$C$9)-AC1627)</f>
        <v>0</v>
      </c>
      <c r="AF1627" s="61">
        <f>IF((K1627*Dane!$C$9)-AD1627&lt;0,0,(K1627*Dane!$C$9)-AD1627)</f>
        <v>0</v>
      </c>
      <c r="AG1627" s="93"/>
      <c r="AH1627" s="84">
        <f>IF(Dane!$E$3=1,AP1627,IF(Dane!$E$3=2,AT1627,AW1627))</f>
        <v>0</v>
      </c>
      <c r="AI1627" s="84">
        <f>IF(Dane!$E$3=1,AQ1627,IF(Dane!$E$3=2,AU1627,AX1627))</f>
        <v>0</v>
      </c>
      <c r="AJ1627" s="84">
        <f>IF(Dane!$E$3=1,BA1627,IF(Dane!$E$3=2,BE1627,BH1627))</f>
        <v>0</v>
      </c>
      <c r="AK1627" s="84">
        <f>IF(Dane!$E$3=1,BB1627,IF(Dane!$E$3=2,BF1627,BI1627))</f>
        <v>0</v>
      </c>
      <c r="AL1627" s="84">
        <f>IF(Dane!$E$3=1,BL1627,IF(Dane!$E$3=2,BP1627,BS1627))</f>
        <v>0</v>
      </c>
      <c r="AM1627" s="84">
        <f>IF(Dane!$E$3=1,BM1627,IF(Dane!$E$3=2,BQ1627,BT1627))</f>
        <v>0</v>
      </c>
      <c r="AN1627" s="39">
        <f>IF(Dane!$C$9="",0,IFERROR(J1627/R1627,0))</f>
        <v>0</v>
      </c>
      <c r="AO1627" s="39">
        <f>IF(Dane!$C$9="",0,IFERROR(ROUND(J1627-ROUND(J1627*0.0976,2)-ROUND(J1627*0.015,2)-ROUND(J1627*0.0245,2),2)/R1627,0))</f>
        <v>0</v>
      </c>
      <c r="AP1627" s="39">
        <f t="shared" si="384"/>
        <v>0</v>
      </c>
      <c r="AQ1627" s="39">
        <f t="shared" si="385"/>
        <v>0</v>
      </c>
      <c r="AR1627" s="39">
        <f t="shared" si="381"/>
        <v>0</v>
      </c>
      <c r="AS1627" s="39">
        <f>IF(Dane!$C$9="",0,IFERROR(AR1627/R1627,0))</f>
        <v>0</v>
      </c>
      <c r="AT1627" s="39">
        <f t="shared" si="386"/>
        <v>0</v>
      </c>
      <c r="AU1627" s="39">
        <v>0</v>
      </c>
      <c r="AV1627" s="39">
        <f t="shared" si="387"/>
        <v>0</v>
      </c>
      <c r="AW1627" s="39">
        <f>IF(Dane!$C$9="",0,IF(ROUND((N1627+O1627)*AV1627,2)&gt;$AN$1,$AN$1,ROUND((N1627+O1627)*AV1627,2)))</f>
        <v>0</v>
      </c>
      <c r="AX1627" s="39">
        <v>0</v>
      </c>
      <c r="AY1627" s="39">
        <f>IF(Dane!$C$9=2,IFERROR(J1627/W1627,0),IF(Dane!$C$9=3,IFERROR(J1627/W1627,0),0))</f>
        <v>0</v>
      </c>
      <c r="AZ1627" s="39">
        <f>IF(Dane!$C$9=2,IFERROR(ROUND(J1627-ROUND(J1627*0.0976,2)-ROUND(J1627*0.015,2)-ROUND(J1627*0.0245,2),2)/W1627,0),IF(Dane!$C$9=3,IFERROR(ROUND(J1627-ROUND(J1627*0.0976,2)-ROUND(J1627*0.015,2)-ROUND(J1627*0.0245,2),2)/W1627,0),0))</f>
        <v>0</v>
      </c>
      <c r="BA1627" s="39">
        <f t="shared" si="388"/>
        <v>0</v>
      </c>
      <c r="BB1627" s="39">
        <f t="shared" si="389"/>
        <v>0</v>
      </c>
      <c r="BC1627" s="39">
        <f t="shared" si="382"/>
        <v>0</v>
      </c>
      <c r="BD1627" s="39">
        <f>IF(Dane!$C$9=2,IFERROR(BC1627/W1627,0),IF(Dane!$C$9=3,IFERROR(BC1627/W1627,0),0))</f>
        <v>0</v>
      </c>
      <c r="BE1627" s="39">
        <f t="shared" si="390"/>
        <v>0</v>
      </c>
      <c r="BF1627" s="39">
        <v>0</v>
      </c>
      <c r="BG1627" s="39">
        <f t="shared" si="391"/>
        <v>0</v>
      </c>
      <c r="BH1627" s="39">
        <f>IF(Dane!$C$9=2,IF(ROUND((S1627+T1627)*BG1627,2)&gt;$AN$1,$AN$1,ROUND((S1627+T1627)*BG1627,2)),IF(Dane!$C$9=3,IF(ROUND((S1627+T1627)*BG1627,2)&gt;$AN$1,$AN$1,ROUND((S1627+T1627)*BG1627,2)),0))</f>
        <v>0</v>
      </c>
      <c r="BI1627" s="39">
        <v>0</v>
      </c>
      <c r="BJ1627" s="39">
        <f>IF(Dane!$C$9=3,IFERROR(J1627/AB1627,0),0)</f>
        <v>0</v>
      </c>
      <c r="BK1627" s="39">
        <f>IF(Dane!$C$9=3,IFERROR(ROUND(J1627-ROUND(J1627*0.0976,2)-ROUND(J1627*0.015,2)-ROUND(J1627*0.0245,2),2)/AB1627,0),0)</f>
        <v>0</v>
      </c>
      <c r="BL1627" s="39">
        <f t="shared" si="392"/>
        <v>0</v>
      </c>
      <c r="BM1627" s="39">
        <f t="shared" si="393"/>
        <v>0</v>
      </c>
      <c r="BN1627" s="39">
        <f t="shared" si="383"/>
        <v>0</v>
      </c>
      <c r="BO1627" s="39">
        <f>IF(Dane!$C$9=3,IFERROR(BN1627/AB1627,0),0)</f>
        <v>0</v>
      </c>
      <c r="BP1627" s="39">
        <f t="shared" si="394"/>
        <v>0</v>
      </c>
      <c r="BQ1627" s="39">
        <v>0</v>
      </c>
      <c r="BR1627" s="39">
        <f t="shared" si="395"/>
        <v>0</v>
      </c>
      <c r="BS1627" s="39">
        <f>IF(Dane!$C$9=3,IF(ROUND((X1627+Y1627)*BR1627,2)&gt;$AN$1,$AN$1,ROUND((X1627+Y1627)*BR1627,2)),0)</f>
        <v>0</v>
      </c>
      <c r="BT1627" s="39">
        <v>0</v>
      </c>
    </row>
    <row r="1628" spans="1:72">
      <c r="A1628" s="87">
        <v>1619</v>
      </c>
      <c r="B1628" s="1"/>
      <c r="C1628" s="1"/>
      <c r="D1628" s="2"/>
      <c r="E1628" s="3"/>
      <c r="F1628" s="4"/>
      <c r="G1628" s="5"/>
      <c r="H1628" s="5"/>
      <c r="I1628" s="6"/>
      <c r="J1628" s="5"/>
      <c r="K1628" s="5"/>
      <c r="L1628" s="5"/>
      <c r="M1628" s="55"/>
      <c r="N1628" s="8"/>
      <c r="O1628" s="105"/>
      <c r="P1628" s="5"/>
      <c r="Q1628" s="5"/>
      <c r="R1628" s="105">
        <f>Dane!$C$10</f>
        <v>0</v>
      </c>
      <c r="S1628" s="8"/>
      <c r="T1628" s="105"/>
      <c r="U1628" s="5"/>
      <c r="V1628" s="5"/>
      <c r="W1628" s="107">
        <f>Dane!$C$11</f>
        <v>0</v>
      </c>
      <c r="X1628" s="8"/>
      <c r="Y1628" s="105"/>
      <c r="Z1628" s="5"/>
      <c r="AA1628" s="5"/>
      <c r="AB1628" s="110">
        <f>Dane!$C$12</f>
        <v>0</v>
      </c>
      <c r="AC1628" s="108">
        <f>IF(Dane!$E$3=1,AP1628+BA1628+BL1628,IF(Dane!$E$3=2,AT1628+BE1628+BP1628,AW1628+BH1628+BS1628))</f>
        <v>0</v>
      </c>
      <c r="AD1628" s="14">
        <f>IF(Dane!$E$3=1,AQ1628+BB1628+BM1628,IF(Dane!$E$3=2,AU1628+BF1628+BQ1628,AX1628+BI1628+BT1628))</f>
        <v>0</v>
      </c>
      <c r="AE1628" s="14">
        <f>IF((J1628*Dane!$C$9)-AC1628&lt;0,0,(J1628*Dane!$C$9)-AC1628)</f>
        <v>0</v>
      </c>
      <c r="AF1628" s="61">
        <f>IF((K1628*Dane!$C$9)-AD1628&lt;0,0,(K1628*Dane!$C$9)-AD1628)</f>
        <v>0</v>
      </c>
      <c r="AG1628" s="93"/>
      <c r="AH1628" s="84">
        <f>IF(Dane!$E$3=1,AP1628,IF(Dane!$E$3=2,AT1628,AW1628))</f>
        <v>0</v>
      </c>
      <c r="AI1628" s="84">
        <f>IF(Dane!$E$3=1,AQ1628,IF(Dane!$E$3=2,AU1628,AX1628))</f>
        <v>0</v>
      </c>
      <c r="AJ1628" s="84">
        <f>IF(Dane!$E$3=1,BA1628,IF(Dane!$E$3=2,BE1628,BH1628))</f>
        <v>0</v>
      </c>
      <c r="AK1628" s="84">
        <f>IF(Dane!$E$3=1,BB1628,IF(Dane!$E$3=2,BF1628,BI1628))</f>
        <v>0</v>
      </c>
      <c r="AL1628" s="84">
        <f>IF(Dane!$E$3=1,BL1628,IF(Dane!$E$3=2,BP1628,BS1628))</f>
        <v>0</v>
      </c>
      <c r="AM1628" s="84">
        <f>IF(Dane!$E$3=1,BM1628,IF(Dane!$E$3=2,BQ1628,BT1628))</f>
        <v>0</v>
      </c>
      <c r="AN1628" s="39">
        <f>IF(Dane!$C$9="",0,IFERROR(J1628/R1628,0))</f>
        <v>0</v>
      </c>
      <c r="AO1628" s="39">
        <f>IF(Dane!$C$9="",0,IFERROR(ROUND(J1628-ROUND(J1628*0.0976,2)-ROUND(J1628*0.015,2)-ROUND(J1628*0.0245,2),2)/R1628,0))</f>
        <v>0</v>
      </c>
      <c r="AP1628" s="39">
        <f t="shared" si="384"/>
        <v>0</v>
      </c>
      <c r="AQ1628" s="39">
        <f t="shared" si="385"/>
        <v>0</v>
      </c>
      <c r="AR1628" s="39">
        <f t="shared" si="381"/>
        <v>0</v>
      </c>
      <c r="AS1628" s="39">
        <f>IF(Dane!$C$9="",0,IFERROR(AR1628/R1628,0))</f>
        <v>0</v>
      </c>
      <c r="AT1628" s="39">
        <f t="shared" si="386"/>
        <v>0</v>
      </c>
      <c r="AU1628" s="39">
        <v>0</v>
      </c>
      <c r="AV1628" s="39">
        <f t="shared" si="387"/>
        <v>0</v>
      </c>
      <c r="AW1628" s="39">
        <f>IF(Dane!$C$9="",0,IF(ROUND((N1628+O1628)*AV1628,2)&gt;$AN$1,$AN$1,ROUND((N1628+O1628)*AV1628,2)))</f>
        <v>0</v>
      </c>
      <c r="AX1628" s="39">
        <v>0</v>
      </c>
      <c r="AY1628" s="39">
        <f>IF(Dane!$C$9=2,IFERROR(J1628/W1628,0),IF(Dane!$C$9=3,IFERROR(J1628/W1628,0),0))</f>
        <v>0</v>
      </c>
      <c r="AZ1628" s="39">
        <f>IF(Dane!$C$9=2,IFERROR(ROUND(J1628-ROUND(J1628*0.0976,2)-ROUND(J1628*0.015,2)-ROUND(J1628*0.0245,2),2)/W1628,0),IF(Dane!$C$9=3,IFERROR(ROUND(J1628-ROUND(J1628*0.0976,2)-ROUND(J1628*0.015,2)-ROUND(J1628*0.0245,2),2)/W1628,0),0))</f>
        <v>0</v>
      </c>
      <c r="BA1628" s="39">
        <f t="shared" si="388"/>
        <v>0</v>
      </c>
      <c r="BB1628" s="39">
        <f t="shared" si="389"/>
        <v>0</v>
      </c>
      <c r="BC1628" s="39">
        <f t="shared" si="382"/>
        <v>0</v>
      </c>
      <c r="BD1628" s="39">
        <f>IF(Dane!$C$9=2,IFERROR(BC1628/W1628,0),IF(Dane!$C$9=3,IFERROR(BC1628/W1628,0),0))</f>
        <v>0</v>
      </c>
      <c r="BE1628" s="39">
        <f t="shared" si="390"/>
        <v>0</v>
      </c>
      <c r="BF1628" s="39">
        <v>0</v>
      </c>
      <c r="BG1628" s="39">
        <f t="shared" si="391"/>
        <v>0</v>
      </c>
      <c r="BH1628" s="39">
        <f>IF(Dane!$C$9=2,IF(ROUND((S1628+T1628)*BG1628,2)&gt;$AN$1,$AN$1,ROUND((S1628+T1628)*BG1628,2)),IF(Dane!$C$9=3,IF(ROUND((S1628+T1628)*BG1628,2)&gt;$AN$1,$AN$1,ROUND((S1628+T1628)*BG1628,2)),0))</f>
        <v>0</v>
      </c>
      <c r="BI1628" s="39">
        <v>0</v>
      </c>
      <c r="BJ1628" s="39">
        <f>IF(Dane!$C$9=3,IFERROR(J1628/AB1628,0),0)</f>
        <v>0</v>
      </c>
      <c r="BK1628" s="39">
        <f>IF(Dane!$C$9=3,IFERROR(ROUND(J1628-ROUND(J1628*0.0976,2)-ROUND(J1628*0.015,2)-ROUND(J1628*0.0245,2),2)/AB1628,0),0)</f>
        <v>0</v>
      </c>
      <c r="BL1628" s="39">
        <f t="shared" si="392"/>
        <v>0</v>
      </c>
      <c r="BM1628" s="39">
        <f t="shared" si="393"/>
        <v>0</v>
      </c>
      <c r="BN1628" s="39">
        <f t="shared" si="383"/>
        <v>0</v>
      </c>
      <c r="BO1628" s="39">
        <f>IF(Dane!$C$9=3,IFERROR(BN1628/AB1628,0),0)</f>
        <v>0</v>
      </c>
      <c r="BP1628" s="39">
        <f t="shared" si="394"/>
        <v>0</v>
      </c>
      <c r="BQ1628" s="39">
        <v>0</v>
      </c>
      <c r="BR1628" s="39">
        <f t="shared" si="395"/>
        <v>0</v>
      </c>
      <c r="BS1628" s="39">
        <f>IF(Dane!$C$9=3,IF(ROUND((X1628+Y1628)*BR1628,2)&gt;$AN$1,$AN$1,ROUND((X1628+Y1628)*BR1628,2)),0)</f>
        <v>0</v>
      </c>
      <c r="BT1628" s="39">
        <v>0</v>
      </c>
    </row>
    <row r="1629" spans="1:72">
      <c r="A1629" s="87">
        <v>1620</v>
      </c>
      <c r="B1629" s="1"/>
      <c r="C1629" s="1"/>
      <c r="D1629" s="2"/>
      <c r="E1629" s="3"/>
      <c r="F1629" s="4"/>
      <c r="G1629" s="5"/>
      <c r="H1629" s="5"/>
      <c r="I1629" s="6"/>
      <c r="J1629" s="5"/>
      <c r="K1629" s="5"/>
      <c r="L1629" s="5"/>
      <c r="M1629" s="55"/>
      <c r="N1629" s="8"/>
      <c r="O1629" s="105"/>
      <c r="P1629" s="5"/>
      <c r="Q1629" s="5"/>
      <c r="R1629" s="105">
        <f>Dane!$C$10</f>
        <v>0</v>
      </c>
      <c r="S1629" s="8"/>
      <c r="T1629" s="105"/>
      <c r="U1629" s="5"/>
      <c r="V1629" s="5"/>
      <c r="W1629" s="107">
        <f>Dane!$C$11</f>
        <v>0</v>
      </c>
      <c r="X1629" s="8"/>
      <c r="Y1629" s="105"/>
      <c r="Z1629" s="5"/>
      <c r="AA1629" s="5"/>
      <c r="AB1629" s="110">
        <f>Dane!$C$12</f>
        <v>0</v>
      </c>
      <c r="AC1629" s="108">
        <f>IF(Dane!$E$3=1,AP1629+BA1629+BL1629,IF(Dane!$E$3=2,AT1629+BE1629+BP1629,AW1629+BH1629+BS1629))</f>
        <v>0</v>
      </c>
      <c r="AD1629" s="14">
        <f>IF(Dane!$E$3=1,AQ1629+BB1629+BM1629,IF(Dane!$E$3=2,AU1629+BF1629+BQ1629,AX1629+BI1629+BT1629))</f>
        <v>0</v>
      </c>
      <c r="AE1629" s="14">
        <f>IF((J1629*Dane!$C$9)-AC1629&lt;0,0,(J1629*Dane!$C$9)-AC1629)</f>
        <v>0</v>
      </c>
      <c r="AF1629" s="61">
        <f>IF((K1629*Dane!$C$9)-AD1629&lt;0,0,(K1629*Dane!$C$9)-AD1629)</f>
        <v>0</v>
      </c>
      <c r="AG1629" s="93"/>
      <c r="AH1629" s="84">
        <f>IF(Dane!$E$3=1,AP1629,IF(Dane!$E$3=2,AT1629,AW1629))</f>
        <v>0</v>
      </c>
      <c r="AI1629" s="84">
        <f>IF(Dane!$E$3=1,AQ1629,IF(Dane!$E$3=2,AU1629,AX1629))</f>
        <v>0</v>
      </c>
      <c r="AJ1629" s="84">
        <f>IF(Dane!$E$3=1,BA1629,IF(Dane!$E$3=2,BE1629,BH1629))</f>
        <v>0</v>
      </c>
      <c r="AK1629" s="84">
        <f>IF(Dane!$E$3=1,BB1629,IF(Dane!$E$3=2,BF1629,BI1629))</f>
        <v>0</v>
      </c>
      <c r="AL1629" s="84">
        <f>IF(Dane!$E$3=1,BL1629,IF(Dane!$E$3=2,BP1629,BS1629))</f>
        <v>0</v>
      </c>
      <c r="AM1629" s="84">
        <f>IF(Dane!$E$3=1,BM1629,IF(Dane!$E$3=2,BQ1629,BT1629))</f>
        <v>0</v>
      </c>
      <c r="AN1629" s="39">
        <f>IF(Dane!$C$9="",0,IFERROR(J1629/R1629,0))</f>
        <v>0</v>
      </c>
      <c r="AO1629" s="39">
        <f>IF(Dane!$C$9="",0,IFERROR(ROUND(J1629-ROUND(J1629*0.0976,2)-ROUND(J1629*0.015,2)-ROUND(J1629*0.0245,2),2)/R1629,0))</f>
        <v>0</v>
      </c>
      <c r="AP1629" s="39">
        <f t="shared" si="384"/>
        <v>0</v>
      </c>
      <c r="AQ1629" s="39">
        <f t="shared" si="385"/>
        <v>0</v>
      </c>
      <c r="AR1629" s="39">
        <f t="shared" si="381"/>
        <v>0</v>
      </c>
      <c r="AS1629" s="39">
        <f>IF(Dane!$C$9="",0,IFERROR(AR1629/R1629,0))</f>
        <v>0</v>
      </c>
      <c r="AT1629" s="39">
        <f t="shared" si="386"/>
        <v>0</v>
      </c>
      <c r="AU1629" s="39">
        <v>0</v>
      </c>
      <c r="AV1629" s="39">
        <f t="shared" si="387"/>
        <v>0</v>
      </c>
      <c r="AW1629" s="39">
        <f>IF(Dane!$C$9="",0,IF(ROUND((N1629+O1629)*AV1629,2)&gt;$AN$1,$AN$1,ROUND((N1629+O1629)*AV1629,2)))</f>
        <v>0</v>
      </c>
      <c r="AX1629" s="39">
        <v>0</v>
      </c>
      <c r="AY1629" s="39">
        <f>IF(Dane!$C$9=2,IFERROR(J1629/W1629,0),IF(Dane!$C$9=3,IFERROR(J1629/W1629,0),0))</f>
        <v>0</v>
      </c>
      <c r="AZ1629" s="39">
        <f>IF(Dane!$C$9=2,IFERROR(ROUND(J1629-ROUND(J1629*0.0976,2)-ROUND(J1629*0.015,2)-ROUND(J1629*0.0245,2),2)/W1629,0),IF(Dane!$C$9=3,IFERROR(ROUND(J1629-ROUND(J1629*0.0976,2)-ROUND(J1629*0.015,2)-ROUND(J1629*0.0245,2),2)/W1629,0),0))</f>
        <v>0</v>
      </c>
      <c r="BA1629" s="39">
        <f t="shared" si="388"/>
        <v>0</v>
      </c>
      <c r="BB1629" s="39">
        <f t="shared" si="389"/>
        <v>0</v>
      </c>
      <c r="BC1629" s="39">
        <f t="shared" si="382"/>
        <v>0</v>
      </c>
      <c r="BD1629" s="39">
        <f>IF(Dane!$C$9=2,IFERROR(BC1629/W1629,0),IF(Dane!$C$9=3,IFERROR(BC1629/W1629,0),0))</f>
        <v>0</v>
      </c>
      <c r="BE1629" s="39">
        <f t="shared" si="390"/>
        <v>0</v>
      </c>
      <c r="BF1629" s="39">
        <v>0</v>
      </c>
      <c r="BG1629" s="39">
        <f t="shared" si="391"/>
        <v>0</v>
      </c>
      <c r="BH1629" s="39">
        <f>IF(Dane!$C$9=2,IF(ROUND((S1629+T1629)*BG1629,2)&gt;$AN$1,$AN$1,ROUND((S1629+T1629)*BG1629,2)),IF(Dane!$C$9=3,IF(ROUND((S1629+T1629)*BG1629,2)&gt;$AN$1,$AN$1,ROUND((S1629+T1629)*BG1629,2)),0))</f>
        <v>0</v>
      </c>
      <c r="BI1629" s="39">
        <v>0</v>
      </c>
      <c r="BJ1629" s="39">
        <f>IF(Dane!$C$9=3,IFERROR(J1629/AB1629,0),0)</f>
        <v>0</v>
      </c>
      <c r="BK1629" s="39">
        <f>IF(Dane!$C$9=3,IFERROR(ROUND(J1629-ROUND(J1629*0.0976,2)-ROUND(J1629*0.015,2)-ROUND(J1629*0.0245,2),2)/AB1629,0),0)</f>
        <v>0</v>
      </c>
      <c r="BL1629" s="39">
        <f t="shared" si="392"/>
        <v>0</v>
      </c>
      <c r="BM1629" s="39">
        <f t="shared" si="393"/>
        <v>0</v>
      </c>
      <c r="BN1629" s="39">
        <f t="shared" si="383"/>
        <v>0</v>
      </c>
      <c r="BO1629" s="39">
        <f>IF(Dane!$C$9=3,IFERROR(BN1629/AB1629,0),0)</f>
        <v>0</v>
      </c>
      <c r="BP1629" s="39">
        <f t="shared" si="394"/>
        <v>0</v>
      </c>
      <c r="BQ1629" s="39">
        <v>0</v>
      </c>
      <c r="BR1629" s="39">
        <f t="shared" si="395"/>
        <v>0</v>
      </c>
      <c r="BS1629" s="39">
        <f>IF(Dane!$C$9=3,IF(ROUND((X1629+Y1629)*BR1629,2)&gt;$AN$1,$AN$1,ROUND((X1629+Y1629)*BR1629,2)),0)</f>
        <v>0</v>
      </c>
      <c r="BT1629" s="39">
        <v>0</v>
      </c>
    </row>
    <row r="1630" spans="1:72">
      <c r="A1630" s="87">
        <v>1621</v>
      </c>
      <c r="B1630" s="1"/>
      <c r="C1630" s="1"/>
      <c r="D1630" s="2"/>
      <c r="E1630" s="3"/>
      <c r="F1630" s="4"/>
      <c r="G1630" s="5"/>
      <c r="H1630" s="5"/>
      <c r="I1630" s="6"/>
      <c r="J1630" s="5"/>
      <c r="K1630" s="5"/>
      <c r="L1630" s="5"/>
      <c r="M1630" s="55"/>
      <c r="N1630" s="8"/>
      <c r="O1630" s="105"/>
      <c r="P1630" s="5"/>
      <c r="Q1630" s="5"/>
      <c r="R1630" s="105">
        <f>Dane!$C$10</f>
        <v>0</v>
      </c>
      <c r="S1630" s="8"/>
      <c r="T1630" s="105"/>
      <c r="U1630" s="5"/>
      <c r="V1630" s="5"/>
      <c r="W1630" s="107">
        <f>Dane!$C$11</f>
        <v>0</v>
      </c>
      <c r="X1630" s="8"/>
      <c r="Y1630" s="105"/>
      <c r="Z1630" s="5"/>
      <c r="AA1630" s="5"/>
      <c r="AB1630" s="110">
        <f>Dane!$C$12</f>
        <v>0</v>
      </c>
      <c r="AC1630" s="108">
        <f>IF(Dane!$E$3=1,AP1630+BA1630+BL1630,IF(Dane!$E$3=2,AT1630+BE1630+BP1630,AW1630+BH1630+BS1630))</f>
        <v>0</v>
      </c>
      <c r="AD1630" s="14">
        <f>IF(Dane!$E$3=1,AQ1630+BB1630+BM1630,IF(Dane!$E$3=2,AU1630+BF1630+BQ1630,AX1630+BI1630+BT1630))</f>
        <v>0</v>
      </c>
      <c r="AE1630" s="14">
        <f>IF((J1630*Dane!$C$9)-AC1630&lt;0,0,(J1630*Dane!$C$9)-AC1630)</f>
        <v>0</v>
      </c>
      <c r="AF1630" s="61">
        <f>IF((K1630*Dane!$C$9)-AD1630&lt;0,0,(K1630*Dane!$C$9)-AD1630)</f>
        <v>0</v>
      </c>
      <c r="AG1630" s="93"/>
      <c r="AH1630" s="84">
        <f>IF(Dane!$E$3=1,AP1630,IF(Dane!$E$3=2,AT1630,AW1630))</f>
        <v>0</v>
      </c>
      <c r="AI1630" s="84">
        <f>IF(Dane!$E$3=1,AQ1630,IF(Dane!$E$3=2,AU1630,AX1630))</f>
        <v>0</v>
      </c>
      <c r="AJ1630" s="84">
        <f>IF(Dane!$E$3=1,BA1630,IF(Dane!$E$3=2,BE1630,BH1630))</f>
        <v>0</v>
      </c>
      <c r="AK1630" s="84">
        <f>IF(Dane!$E$3=1,BB1630,IF(Dane!$E$3=2,BF1630,BI1630))</f>
        <v>0</v>
      </c>
      <c r="AL1630" s="84">
        <f>IF(Dane!$E$3=1,BL1630,IF(Dane!$E$3=2,BP1630,BS1630))</f>
        <v>0</v>
      </c>
      <c r="AM1630" s="84">
        <f>IF(Dane!$E$3=1,BM1630,IF(Dane!$E$3=2,BQ1630,BT1630))</f>
        <v>0</v>
      </c>
      <c r="AN1630" s="39">
        <f>IF(Dane!$C$9="",0,IFERROR(J1630/R1630,0))</f>
        <v>0</v>
      </c>
      <c r="AO1630" s="39">
        <f>IF(Dane!$C$9="",0,IFERROR(ROUND(J1630-ROUND(J1630*0.0976,2)-ROUND(J1630*0.015,2)-ROUND(J1630*0.0245,2),2)/R1630,0))</f>
        <v>0</v>
      </c>
      <c r="AP1630" s="39">
        <f t="shared" si="384"/>
        <v>0</v>
      </c>
      <c r="AQ1630" s="39">
        <f t="shared" si="385"/>
        <v>0</v>
      </c>
      <c r="AR1630" s="39">
        <f t="shared" si="381"/>
        <v>0</v>
      </c>
      <c r="AS1630" s="39">
        <f>IF(Dane!$C$9="",0,IFERROR(AR1630/R1630,0))</f>
        <v>0</v>
      </c>
      <c r="AT1630" s="39">
        <f t="shared" si="386"/>
        <v>0</v>
      </c>
      <c r="AU1630" s="39">
        <v>0</v>
      </c>
      <c r="AV1630" s="39">
        <f t="shared" si="387"/>
        <v>0</v>
      </c>
      <c r="AW1630" s="39">
        <f>IF(Dane!$C$9="",0,IF(ROUND((N1630+O1630)*AV1630,2)&gt;$AN$1,$AN$1,ROUND((N1630+O1630)*AV1630,2)))</f>
        <v>0</v>
      </c>
      <c r="AX1630" s="39">
        <v>0</v>
      </c>
      <c r="AY1630" s="39">
        <f>IF(Dane!$C$9=2,IFERROR(J1630/W1630,0),IF(Dane!$C$9=3,IFERROR(J1630/W1630,0),0))</f>
        <v>0</v>
      </c>
      <c r="AZ1630" s="39">
        <f>IF(Dane!$C$9=2,IFERROR(ROUND(J1630-ROUND(J1630*0.0976,2)-ROUND(J1630*0.015,2)-ROUND(J1630*0.0245,2),2)/W1630,0),IF(Dane!$C$9=3,IFERROR(ROUND(J1630-ROUND(J1630*0.0976,2)-ROUND(J1630*0.015,2)-ROUND(J1630*0.0245,2),2)/W1630,0),0))</f>
        <v>0</v>
      </c>
      <c r="BA1630" s="39">
        <f t="shared" si="388"/>
        <v>0</v>
      </c>
      <c r="BB1630" s="39">
        <f t="shared" si="389"/>
        <v>0</v>
      </c>
      <c r="BC1630" s="39">
        <f t="shared" si="382"/>
        <v>0</v>
      </c>
      <c r="BD1630" s="39">
        <f>IF(Dane!$C$9=2,IFERROR(BC1630/W1630,0),IF(Dane!$C$9=3,IFERROR(BC1630/W1630,0),0))</f>
        <v>0</v>
      </c>
      <c r="BE1630" s="39">
        <f t="shared" si="390"/>
        <v>0</v>
      </c>
      <c r="BF1630" s="39">
        <v>0</v>
      </c>
      <c r="BG1630" s="39">
        <f t="shared" si="391"/>
        <v>0</v>
      </c>
      <c r="BH1630" s="39">
        <f>IF(Dane!$C$9=2,IF(ROUND((S1630+T1630)*BG1630,2)&gt;$AN$1,$AN$1,ROUND((S1630+T1630)*BG1630,2)),IF(Dane!$C$9=3,IF(ROUND((S1630+T1630)*BG1630,2)&gt;$AN$1,$AN$1,ROUND((S1630+T1630)*BG1630,2)),0))</f>
        <v>0</v>
      </c>
      <c r="BI1630" s="39">
        <v>0</v>
      </c>
      <c r="BJ1630" s="39">
        <f>IF(Dane!$C$9=3,IFERROR(J1630/AB1630,0),0)</f>
        <v>0</v>
      </c>
      <c r="BK1630" s="39">
        <f>IF(Dane!$C$9=3,IFERROR(ROUND(J1630-ROUND(J1630*0.0976,2)-ROUND(J1630*0.015,2)-ROUND(J1630*0.0245,2),2)/AB1630,0),0)</f>
        <v>0</v>
      </c>
      <c r="BL1630" s="39">
        <f t="shared" si="392"/>
        <v>0</v>
      </c>
      <c r="BM1630" s="39">
        <f t="shared" si="393"/>
        <v>0</v>
      </c>
      <c r="BN1630" s="39">
        <f t="shared" si="383"/>
        <v>0</v>
      </c>
      <c r="BO1630" s="39">
        <f>IF(Dane!$C$9=3,IFERROR(BN1630/AB1630,0),0)</f>
        <v>0</v>
      </c>
      <c r="BP1630" s="39">
        <f t="shared" si="394"/>
        <v>0</v>
      </c>
      <c r="BQ1630" s="39">
        <v>0</v>
      </c>
      <c r="BR1630" s="39">
        <f t="shared" si="395"/>
        <v>0</v>
      </c>
      <c r="BS1630" s="39">
        <f>IF(Dane!$C$9=3,IF(ROUND((X1630+Y1630)*BR1630,2)&gt;$AN$1,$AN$1,ROUND((X1630+Y1630)*BR1630,2)),0)</f>
        <v>0</v>
      </c>
      <c r="BT1630" s="39">
        <v>0</v>
      </c>
    </row>
    <row r="1631" spans="1:72">
      <c r="A1631" s="87">
        <v>1622</v>
      </c>
      <c r="B1631" s="1"/>
      <c r="C1631" s="1"/>
      <c r="D1631" s="2"/>
      <c r="E1631" s="3"/>
      <c r="F1631" s="4"/>
      <c r="G1631" s="5"/>
      <c r="H1631" s="5"/>
      <c r="I1631" s="6"/>
      <c r="J1631" s="5"/>
      <c r="K1631" s="5"/>
      <c r="L1631" s="5"/>
      <c r="M1631" s="55"/>
      <c r="N1631" s="8"/>
      <c r="O1631" s="105"/>
      <c r="P1631" s="5"/>
      <c r="Q1631" s="5"/>
      <c r="R1631" s="105">
        <f>Dane!$C$10</f>
        <v>0</v>
      </c>
      <c r="S1631" s="8"/>
      <c r="T1631" s="105"/>
      <c r="U1631" s="5"/>
      <c r="V1631" s="5"/>
      <c r="W1631" s="107">
        <f>Dane!$C$11</f>
        <v>0</v>
      </c>
      <c r="X1631" s="8"/>
      <c r="Y1631" s="105"/>
      <c r="Z1631" s="5"/>
      <c r="AA1631" s="5"/>
      <c r="AB1631" s="110">
        <f>Dane!$C$12</f>
        <v>0</v>
      </c>
      <c r="AC1631" s="108">
        <f>IF(Dane!$E$3=1,AP1631+BA1631+BL1631,IF(Dane!$E$3=2,AT1631+BE1631+BP1631,AW1631+BH1631+BS1631))</f>
        <v>0</v>
      </c>
      <c r="AD1631" s="14">
        <f>IF(Dane!$E$3=1,AQ1631+BB1631+BM1631,IF(Dane!$E$3=2,AU1631+BF1631+BQ1631,AX1631+BI1631+BT1631))</f>
        <v>0</v>
      </c>
      <c r="AE1631" s="14">
        <f>IF((J1631*Dane!$C$9)-AC1631&lt;0,0,(J1631*Dane!$C$9)-AC1631)</f>
        <v>0</v>
      </c>
      <c r="AF1631" s="61">
        <f>IF((K1631*Dane!$C$9)-AD1631&lt;0,0,(K1631*Dane!$C$9)-AD1631)</f>
        <v>0</v>
      </c>
      <c r="AG1631" s="93"/>
      <c r="AH1631" s="84">
        <f>IF(Dane!$E$3=1,AP1631,IF(Dane!$E$3=2,AT1631,AW1631))</f>
        <v>0</v>
      </c>
      <c r="AI1631" s="84">
        <f>IF(Dane!$E$3=1,AQ1631,IF(Dane!$E$3=2,AU1631,AX1631))</f>
        <v>0</v>
      </c>
      <c r="AJ1631" s="84">
        <f>IF(Dane!$E$3=1,BA1631,IF(Dane!$E$3=2,BE1631,BH1631))</f>
        <v>0</v>
      </c>
      <c r="AK1631" s="84">
        <f>IF(Dane!$E$3=1,BB1631,IF(Dane!$E$3=2,BF1631,BI1631))</f>
        <v>0</v>
      </c>
      <c r="AL1631" s="84">
        <f>IF(Dane!$E$3=1,BL1631,IF(Dane!$E$3=2,BP1631,BS1631))</f>
        <v>0</v>
      </c>
      <c r="AM1631" s="84">
        <f>IF(Dane!$E$3=1,BM1631,IF(Dane!$E$3=2,BQ1631,BT1631))</f>
        <v>0</v>
      </c>
      <c r="AN1631" s="39">
        <f>IF(Dane!$C$9="",0,IFERROR(J1631/R1631,0))</f>
        <v>0</v>
      </c>
      <c r="AO1631" s="39">
        <f>IF(Dane!$C$9="",0,IFERROR(ROUND(J1631-ROUND(J1631*0.0976,2)-ROUND(J1631*0.015,2)-ROUND(J1631*0.0245,2),2)/R1631,0))</f>
        <v>0</v>
      </c>
      <c r="AP1631" s="39">
        <f t="shared" si="384"/>
        <v>0</v>
      </c>
      <c r="AQ1631" s="39">
        <f t="shared" si="385"/>
        <v>0</v>
      </c>
      <c r="AR1631" s="39">
        <f t="shared" si="381"/>
        <v>0</v>
      </c>
      <c r="AS1631" s="39">
        <f>IF(Dane!$C$9="",0,IFERROR(AR1631/R1631,0))</f>
        <v>0</v>
      </c>
      <c r="AT1631" s="39">
        <f t="shared" si="386"/>
        <v>0</v>
      </c>
      <c r="AU1631" s="39">
        <v>0</v>
      </c>
      <c r="AV1631" s="39">
        <f t="shared" si="387"/>
        <v>0</v>
      </c>
      <c r="AW1631" s="39">
        <f>IF(Dane!$C$9="",0,IF(ROUND((N1631+O1631)*AV1631,2)&gt;$AN$1,$AN$1,ROUND((N1631+O1631)*AV1631,2)))</f>
        <v>0</v>
      </c>
      <c r="AX1631" s="39">
        <v>0</v>
      </c>
      <c r="AY1631" s="39">
        <f>IF(Dane!$C$9=2,IFERROR(J1631/W1631,0),IF(Dane!$C$9=3,IFERROR(J1631/W1631,0),0))</f>
        <v>0</v>
      </c>
      <c r="AZ1631" s="39">
        <f>IF(Dane!$C$9=2,IFERROR(ROUND(J1631-ROUND(J1631*0.0976,2)-ROUND(J1631*0.015,2)-ROUND(J1631*0.0245,2),2)/W1631,0),IF(Dane!$C$9=3,IFERROR(ROUND(J1631-ROUND(J1631*0.0976,2)-ROUND(J1631*0.015,2)-ROUND(J1631*0.0245,2),2)/W1631,0),0))</f>
        <v>0</v>
      </c>
      <c r="BA1631" s="39">
        <f t="shared" si="388"/>
        <v>0</v>
      </c>
      <c r="BB1631" s="39">
        <f t="shared" si="389"/>
        <v>0</v>
      </c>
      <c r="BC1631" s="39">
        <f t="shared" si="382"/>
        <v>0</v>
      </c>
      <c r="BD1631" s="39">
        <f>IF(Dane!$C$9=2,IFERROR(BC1631/W1631,0),IF(Dane!$C$9=3,IFERROR(BC1631/W1631,0),0))</f>
        <v>0</v>
      </c>
      <c r="BE1631" s="39">
        <f t="shared" si="390"/>
        <v>0</v>
      </c>
      <c r="BF1631" s="39">
        <v>0</v>
      </c>
      <c r="BG1631" s="39">
        <f t="shared" si="391"/>
        <v>0</v>
      </c>
      <c r="BH1631" s="39">
        <f>IF(Dane!$C$9=2,IF(ROUND((S1631+T1631)*BG1631,2)&gt;$AN$1,$AN$1,ROUND((S1631+T1631)*BG1631,2)),IF(Dane!$C$9=3,IF(ROUND((S1631+T1631)*BG1631,2)&gt;$AN$1,$AN$1,ROUND((S1631+T1631)*BG1631,2)),0))</f>
        <v>0</v>
      </c>
      <c r="BI1631" s="39">
        <v>0</v>
      </c>
      <c r="BJ1631" s="39">
        <f>IF(Dane!$C$9=3,IFERROR(J1631/AB1631,0),0)</f>
        <v>0</v>
      </c>
      <c r="BK1631" s="39">
        <f>IF(Dane!$C$9=3,IFERROR(ROUND(J1631-ROUND(J1631*0.0976,2)-ROUND(J1631*0.015,2)-ROUND(J1631*0.0245,2),2)/AB1631,0),0)</f>
        <v>0</v>
      </c>
      <c r="BL1631" s="39">
        <f t="shared" si="392"/>
        <v>0</v>
      </c>
      <c r="BM1631" s="39">
        <f t="shared" si="393"/>
        <v>0</v>
      </c>
      <c r="BN1631" s="39">
        <f t="shared" si="383"/>
        <v>0</v>
      </c>
      <c r="BO1631" s="39">
        <f>IF(Dane!$C$9=3,IFERROR(BN1631/AB1631,0),0)</f>
        <v>0</v>
      </c>
      <c r="BP1631" s="39">
        <f t="shared" si="394"/>
        <v>0</v>
      </c>
      <c r="BQ1631" s="39">
        <v>0</v>
      </c>
      <c r="BR1631" s="39">
        <f t="shared" si="395"/>
        <v>0</v>
      </c>
      <c r="BS1631" s="39">
        <f>IF(Dane!$C$9=3,IF(ROUND((X1631+Y1631)*BR1631,2)&gt;$AN$1,$AN$1,ROUND((X1631+Y1631)*BR1631,2)),0)</f>
        <v>0</v>
      </c>
      <c r="BT1631" s="39">
        <v>0</v>
      </c>
    </row>
    <row r="1632" spans="1:72">
      <c r="A1632" s="87">
        <v>1623</v>
      </c>
      <c r="B1632" s="1"/>
      <c r="C1632" s="1"/>
      <c r="D1632" s="2"/>
      <c r="E1632" s="3"/>
      <c r="F1632" s="4"/>
      <c r="G1632" s="5"/>
      <c r="H1632" s="5"/>
      <c r="I1632" s="6"/>
      <c r="J1632" s="5"/>
      <c r="K1632" s="5"/>
      <c r="L1632" s="5"/>
      <c r="M1632" s="55"/>
      <c r="N1632" s="8"/>
      <c r="O1632" s="105"/>
      <c r="P1632" s="5"/>
      <c r="Q1632" s="5"/>
      <c r="R1632" s="105">
        <f>Dane!$C$10</f>
        <v>0</v>
      </c>
      <c r="S1632" s="8"/>
      <c r="T1632" s="105"/>
      <c r="U1632" s="5"/>
      <c r="V1632" s="5"/>
      <c r="W1632" s="107">
        <f>Dane!$C$11</f>
        <v>0</v>
      </c>
      <c r="X1632" s="8"/>
      <c r="Y1632" s="105"/>
      <c r="Z1632" s="5"/>
      <c r="AA1632" s="5"/>
      <c r="AB1632" s="110">
        <f>Dane!$C$12</f>
        <v>0</v>
      </c>
      <c r="AC1632" s="108">
        <f>IF(Dane!$E$3=1,AP1632+BA1632+BL1632,IF(Dane!$E$3=2,AT1632+BE1632+BP1632,AW1632+BH1632+BS1632))</f>
        <v>0</v>
      </c>
      <c r="AD1632" s="14">
        <f>IF(Dane!$E$3=1,AQ1632+BB1632+BM1632,IF(Dane!$E$3=2,AU1632+BF1632+BQ1632,AX1632+BI1632+BT1632))</f>
        <v>0</v>
      </c>
      <c r="AE1632" s="14">
        <f>IF((J1632*Dane!$C$9)-AC1632&lt;0,0,(J1632*Dane!$C$9)-AC1632)</f>
        <v>0</v>
      </c>
      <c r="AF1632" s="61">
        <f>IF((K1632*Dane!$C$9)-AD1632&lt;0,0,(K1632*Dane!$C$9)-AD1632)</f>
        <v>0</v>
      </c>
      <c r="AG1632" s="93"/>
      <c r="AH1632" s="84">
        <f>IF(Dane!$E$3=1,AP1632,IF(Dane!$E$3=2,AT1632,AW1632))</f>
        <v>0</v>
      </c>
      <c r="AI1632" s="84">
        <f>IF(Dane!$E$3=1,AQ1632,IF(Dane!$E$3=2,AU1632,AX1632))</f>
        <v>0</v>
      </c>
      <c r="AJ1632" s="84">
        <f>IF(Dane!$E$3=1,BA1632,IF(Dane!$E$3=2,BE1632,BH1632))</f>
        <v>0</v>
      </c>
      <c r="AK1632" s="84">
        <f>IF(Dane!$E$3=1,BB1632,IF(Dane!$E$3=2,BF1632,BI1632))</f>
        <v>0</v>
      </c>
      <c r="AL1632" s="84">
        <f>IF(Dane!$E$3=1,BL1632,IF(Dane!$E$3=2,BP1632,BS1632))</f>
        <v>0</v>
      </c>
      <c r="AM1632" s="84">
        <f>IF(Dane!$E$3=1,BM1632,IF(Dane!$E$3=2,BQ1632,BT1632))</f>
        <v>0</v>
      </c>
      <c r="AN1632" s="39">
        <f>IF(Dane!$C$9="",0,IFERROR(J1632/R1632,0))</f>
        <v>0</v>
      </c>
      <c r="AO1632" s="39">
        <f>IF(Dane!$C$9="",0,IFERROR(ROUND(J1632-ROUND(J1632*0.0976,2)-ROUND(J1632*0.015,2)-ROUND(J1632*0.0245,2),2)/R1632,0))</f>
        <v>0</v>
      </c>
      <c r="AP1632" s="39">
        <f t="shared" si="384"/>
        <v>0</v>
      </c>
      <c r="AQ1632" s="39">
        <f t="shared" si="385"/>
        <v>0</v>
      </c>
      <c r="AR1632" s="39">
        <f t="shared" si="381"/>
        <v>0</v>
      </c>
      <c r="AS1632" s="39">
        <f>IF(Dane!$C$9="",0,IFERROR(AR1632/R1632,0))</f>
        <v>0</v>
      </c>
      <c r="AT1632" s="39">
        <f t="shared" si="386"/>
        <v>0</v>
      </c>
      <c r="AU1632" s="39">
        <v>0</v>
      </c>
      <c r="AV1632" s="39">
        <f t="shared" si="387"/>
        <v>0</v>
      </c>
      <c r="AW1632" s="39">
        <f>IF(Dane!$C$9="",0,IF(ROUND((N1632+O1632)*AV1632,2)&gt;$AN$1,$AN$1,ROUND((N1632+O1632)*AV1632,2)))</f>
        <v>0</v>
      </c>
      <c r="AX1632" s="39">
        <v>0</v>
      </c>
      <c r="AY1632" s="39">
        <f>IF(Dane!$C$9=2,IFERROR(J1632/W1632,0),IF(Dane!$C$9=3,IFERROR(J1632/W1632,0),0))</f>
        <v>0</v>
      </c>
      <c r="AZ1632" s="39">
        <f>IF(Dane!$C$9=2,IFERROR(ROUND(J1632-ROUND(J1632*0.0976,2)-ROUND(J1632*0.015,2)-ROUND(J1632*0.0245,2),2)/W1632,0),IF(Dane!$C$9=3,IFERROR(ROUND(J1632-ROUND(J1632*0.0976,2)-ROUND(J1632*0.015,2)-ROUND(J1632*0.0245,2),2)/W1632,0),0))</f>
        <v>0</v>
      </c>
      <c r="BA1632" s="39">
        <f t="shared" si="388"/>
        <v>0</v>
      </c>
      <c r="BB1632" s="39">
        <f t="shared" si="389"/>
        <v>0</v>
      </c>
      <c r="BC1632" s="39">
        <f t="shared" si="382"/>
        <v>0</v>
      </c>
      <c r="BD1632" s="39">
        <f>IF(Dane!$C$9=2,IFERROR(BC1632/W1632,0),IF(Dane!$C$9=3,IFERROR(BC1632/W1632,0),0))</f>
        <v>0</v>
      </c>
      <c r="BE1632" s="39">
        <f t="shared" si="390"/>
        <v>0</v>
      </c>
      <c r="BF1632" s="39">
        <v>0</v>
      </c>
      <c r="BG1632" s="39">
        <f t="shared" si="391"/>
        <v>0</v>
      </c>
      <c r="BH1632" s="39">
        <f>IF(Dane!$C$9=2,IF(ROUND((S1632+T1632)*BG1632,2)&gt;$AN$1,$AN$1,ROUND((S1632+T1632)*BG1632,2)),IF(Dane!$C$9=3,IF(ROUND((S1632+T1632)*BG1632,2)&gt;$AN$1,$AN$1,ROUND((S1632+T1632)*BG1632,2)),0))</f>
        <v>0</v>
      </c>
      <c r="BI1632" s="39">
        <v>0</v>
      </c>
      <c r="BJ1632" s="39">
        <f>IF(Dane!$C$9=3,IFERROR(J1632/AB1632,0),0)</f>
        <v>0</v>
      </c>
      <c r="BK1632" s="39">
        <f>IF(Dane!$C$9=3,IFERROR(ROUND(J1632-ROUND(J1632*0.0976,2)-ROUND(J1632*0.015,2)-ROUND(J1632*0.0245,2),2)/AB1632,0),0)</f>
        <v>0</v>
      </c>
      <c r="BL1632" s="39">
        <f t="shared" si="392"/>
        <v>0</v>
      </c>
      <c r="BM1632" s="39">
        <f t="shared" si="393"/>
        <v>0</v>
      </c>
      <c r="BN1632" s="39">
        <f t="shared" si="383"/>
        <v>0</v>
      </c>
      <c r="BO1632" s="39">
        <f>IF(Dane!$C$9=3,IFERROR(BN1632/AB1632,0),0)</f>
        <v>0</v>
      </c>
      <c r="BP1632" s="39">
        <f t="shared" si="394"/>
        <v>0</v>
      </c>
      <c r="BQ1632" s="39">
        <v>0</v>
      </c>
      <c r="BR1632" s="39">
        <f t="shared" si="395"/>
        <v>0</v>
      </c>
      <c r="BS1632" s="39">
        <f>IF(Dane!$C$9=3,IF(ROUND((X1632+Y1632)*BR1632,2)&gt;$AN$1,$AN$1,ROUND((X1632+Y1632)*BR1632,2)),0)</f>
        <v>0</v>
      </c>
      <c r="BT1632" s="39">
        <v>0</v>
      </c>
    </row>
    <row r="1633" spans="1:72">
      <c r="A1633" s="87">
        <v>1624</v>
      </c>
      <c r="B1633" s="1"/>
      <c r="C1633" s="1"/>
      <c r="D1633" s="2"/>
      <c r="E1633" s="3"/>
      <c r="F1633" s="4"/>
      <c r="G1633" s="5"/>
      <c r="H1633" s="5"/>
      <c r="I1633" s="6"/>
      <c r="J1633" s="5"/>
      <c r="K1633" s="5"/>
      <c r="L1633" s="5"/>
      <c r="M1633" s="55"/>
      <c r="N1633" s="8"/>
      <c r="O1633" s="105"/>
      <c r="P1633" s="5"/>
      <c r="Q1633" s="5"/>
      <c r="R1633" s="105">
        <f>Dane!$C$10</f>
        <v>0</v>
      </c>
      <c r="S1633" s="8"/>
      <c r="T1633" s="105"/>
      <c r="U1633" s="5"/>
      <c r="V1633" s="5"/>
      <c r="W1633" s="107">
        <f>Dane!$C$11</f>
        <v>0</v>
      </c>
      <c r="X1633" s="8"/>
      <c r="Y1633" s="105"/>
      <c r="Z1633" s="5"/>
      <c r="AA1633" s="5"/>
      <c r="AB1633" s="110">
        <f>Dane!$C$12</f>
        <v>0</v>
      </c>
      <c r="AC1633" s="108">
        <f>IF(Dane!$E$3=1,AP1633+BA1633+BL1633,IF(Dane!$E$3=2,AT1633+BE1633+BP1633,AW1633+BH1633+BS1633))</f>
        <v>0</v>
      </c>
      <c r="AD1633" s="14">
        <f>IF(Dane!$E$3=1,AQ1633+BB1633+BM1633,IF(Dane!$E$3=2,AU1633+BF1633+BQ1633,AX1633+BI1633+BT1633))</f>
        <v>0</v>
      </c>
      <c r="AE1633" s="14">
        <f>IF((J1633*Dane!$C$9)-AC1633&lt;0,0,(J1633*Dane!$C$9)-AC1633)</f>
        <v>0</v>
      </c>
      <c r="AF1633" s="61">
        <f>IF((K1633*Dane!$C$9)-AD1633&lt;0,0,(K1633*Dane!$C$9)-AD1633)</f>
        <v>0</v>
      </c>
      <c r="AG1633" s="93"/>
      <c r="AH1633" s="84">
        <f>IF(Dane!$E$3=1,AP1633,IF(Dane!$E$3=2,AT1633,AW1633))</f>
        <v>0</v>
      </c>
      <c r="AI1633" s="84">
        <f>IF(Dane!$E$3=1,AQ1633,IF(Dane!$E$3=2,AU1633,AX1633))</f>
        <v>0</v>
      </c>
      <c r="AJ1633" s="84">
        <f>IF(Dane!$E$3=1,BA1633,IF(Dane!$E$3=2,BE1633,BH1633))</f>
        <v>0</v>
      </c>
      <c r="AK1633" s="84">
        <f>IF(Dane!$E$3=1,BB1633,IF(Dane!$E$3=2,BF1633,BI1633))</f>
        <v>0</v>
      </c>
      <c r="AL1633" s="84">
        <f>IF(Dane!$E$3=1,BL1633,IF(Dane!$E$3=2,BP1633,BS1633))</f>
        <v>0</v>
      </c>
      <c r="AM1633" s="84">
        <f>IF(Dane!$E$3=1,BM1633,IF(Dane!$E$3=2,BQ1633,BT1633))</f>
        <v>0</v>
      </c>
      <c r="AN1633" s="39">
        <f>IF(Dane!$C$9="",0,IFERROR(J1633/R1633,0))</f>
        <v>0</v>
      </c>
      <c r="AO1633" s="39">
        <f>IF(Dane!$C$9="",0,IFERROR(ROUND(J1633-ROUND(J1633*0.0976,2)-ROUND(J1633*0.015,2)-ROUND(J1633*0.0245,2),2)/R1633,0))</f>
        <v>0</v>
      </c>
      <c r="AP1633" s="39">
        <f t="shared" si="384"/>
        <v>0</v>
      </c>
      <c r="AQ1633" s="39">
        <f t="shared" si="385"/>
        <v>0</v>
      </c>
      <c r="AR1633" s="39">
        <f t="shared" si="381"/>
        <v>0</v>
      </c>
      <c r="AS1633" s="39">
        <f>IF(Dane!$C$9="",0,IFERROR(AR1633/R1633,0))</f>
        <v>0</v>
      </c>
      <c r="AT1633" s="39">
        <f t="shared" si="386"/>
        <v>0</v>
      </c>
      <c r="AU1633" s="39">
        <v>0</v>
      </c>
      <c r="AV1633" s="39">
        <f t="shared" si="387"/>
        <v>0</v>
      </c>
      <c r="AW1633" s="39">
        <f>IF(Dane!$C$9="",0,IF(ROUND((N1633+O1633)*AV1633,2)&gt;$AN$1,$AN$1,ROUND((N1633+O1633)*AV1633,2)))</f>
        <v>0</v>
      </c>
      <c r="AX1633" s="39">
        <v>0</v>
      </c>
      <c r="AY1633" s="39">
        <f>IF(Dane!$C$9=2,IFERROR(J1633/W1633,0),IF(Dane!$C$9=3,IFERROR(J1633/W1633,0),0))</f>
        <v>0</v>
      </c>
      <c r="AZ1633" s="39">
        <f>IF(Dane!$C$9=2,IFERROR(ROUND(J1633-ROUND(J1633*0.0976,2)-ROUND(J1633*0.015,2)-ROUND(J1633*0.0245,2),2)/W1633,0),IF(Dane!$C$9=3,IFERROR(ROUND(J1633-ROUND(J1633*0.0976,2)-ROUND(J1633*0.015,2)-ROUND(J1633*0.0245,2),2)/W1633,0),0))</f>
        <v>0</v>
      </c>
      <c r="BA1633" s="39">
        <f t="shared" si="388"/>
        <v>0</v>
      </c>
      <c r="BB1633" s="39">
        <f t="shared" si="389"/>
        <v>0</v>
      </c>
      <c r="BC1633" s="39">
        <f t="shared" si="382"/>
        <v>0</v>
      </c>
      <c r="BD1633" s="39">
        <f>IF(Dane!$C$9=2,IFERROR(BC1633/W1633,0),IF(Dane!$C$9=3,IFERROR(BC1633/W1633,0),0))</f>
        <v>0</v>
      </c>
      <c r="BE1633" s="39">
        <f t="shared" si="390"/>
        <v>0</v>
      </c>
      <c r="BF1633" s="39">
        <v>0</v>
      </c>
      <c r="BG1633" s="39">
        <f t="shared" si="391"/>
        <v>0</v>
      </c>
      <c r="BH1633" s="39">
        <f>IF(Dane!$C$9=2,IF(ROUND((S1633+T1633)*BG1633,2)&gt;$AN$1,$AN$1,ROUND((S1633+T1633)*BG1633,2)),IF(Dane!$C$9=3,IF(ROUND((S1633+T1633)*BG1633,2)&gt;$AN$1,$AN$1,ROUND((S1633+T1633)*BG1633,2)),0))</f>
        <v>0</v>
      </c>
      <c r="BI1633" s="39">
        <v>0</v>
      </c>
      <c r="BJ1633" s="39">
        <f>IF(Dane!$C$9=3,IFERROR(J1633/AB1633,0),0)</f>
        <v>0</v>
      </c>
      <c r="BK1633" s="39">
        <f>IF(Dane!$C$9=3,IFERROR(ROUND(J1633-ROUND(J1633*0.0976,2)-ROUND(J1633*0.015,2)-ROUND(J1633*0.0245,2),2)/AB1633,0),0)</f>
        <v>0</v>
      </c>
      <c r="BL1633" s="39">
        <f t="shared" si="392"/>
        <v>0</v>
      </c>
      <c r="BM1633" s="39">
        <f t="shared" si="393"/>
        <v>0</v>
      </c>
      <c r="BN1633" s="39">
        <f t="shared" si="383"/>
        <v>0</v>
      </c>
      <c r="BO1633" s="39">
        <f>IF(Dane!$C$9=3,IFERROR(BN1633/AB1633,0),0)</f>
        <v>0</v>
      </c>
      <c r="BP1633" s="39">
        <f t="shared" si="394"/>
        <v>0</v>
      </c>
      <c r="BQ1633" s="39">
        <v>0</v>
      </c>
      <c r="BR1633" s="39">
        <f t="shared" si="395"/>
        <v>0</v>
      </c>
      <c r="BS1633" s="39">
        <f>IF(Dane!$C$9=3,IF(ROUND((X1633+Y1633)*BR1633,2)&gt;$AN$1,$AN$1,ROUND((X1633+Y1633)*BR1633,2)),0)</f>
        <v>0</v>
      </c>
      <c r="BT1633" s="39">
        <v>0</v>
      </c>
    </row>
    <row r="1634" spans="1:72">
      <c r="A1634" s="87">
        <v>1625</v>
      </c>
      <c r="B1634" s="1"/>
      <c r="C1634" s="1"/>
      <c r="D1634" s="2"/>
      <c r="E1634" s="3"/>
      <c r="F1634" s="4"/>
      <c r="G1634" s="5"/>
      <c r="H1634" s="5"/>
      <c r="I1634" s="6"/>
      <c r="J1634" s="5"/>
      <c r="K1634" s="5"/>
      <c r="L1634" s="5"/>
      <c r="M1634" s="55"/>
      <c r="N1634" s="8"/>
      <c r="O1634" s="105"/>
      <c r="P1634" s="5"/>
      <c r="Q1634" s="5"/>
      <c r="R1634" s="105">
        <f>Dane!$C$10</f>
        <v>0</v>
      </c>
      <c r="S1634" s="8"/>
      <c r="T1634" s="105"/>
      <c r="U1634" s="5"/>
      <c r="V1634" s="5"/>
      <c r="W1634" s="107">
        <f>Dane!$C$11</f>
        <v>0</v>
      </c>
      <c r="X1634" s="8"/>
      <c r="Y1634" s="105"/>
      <c r="Z1634" s="5"/>
      <c r="AA1634" s="5"/>
      <c r="AB1634" s="110">
        <f>Dane!$C$12</f>
        <v>0</v>
      </c>
      <c r="AC1634" s="108">
        <f>IF(Dane!$E$3=1,AP1634+BA1634+BL1634,IF(Dane!$E$3=2,AT1634+BE1634+BP1634,AW1634+BH1634+BS1634))</f>
        <v>0</v>
      </c>
      <c r="AD1634" s="14">
        <f>IF(Dane!$E$3=1,AQ1634+BB1634+BM1634,IF(Dane!$E$3=2,AU1634+BF1634+BQ1634,AX1634+BI1634+BT1634))</f>
        <v>0</v>
      </c>
      <c r="AE1634" s="14">
        <f>IF((J1634*Dane!$C$9)-AC1634&lt;0,0,(J1634*Dane!$C$9)-AC1634)</f>
        <v>0</v>
      </c>
      <c r="AF1634" s="61">
        <f>IF((K1634*Dane!$C$9)-AD1634&lt;0,0,(K1634*Dane!$C$9)-AD1634)</f>
        <v>0</v>
      </c>
      <c r="AG1634" s="93"/>
      <c r="AH1634" s="84">
        <f>IF(Dane!$E$3=1,AP1634,IF(Dane!$E$3=2,AT1634,AW1634))</f>
        <v>0</v>
      </c>
      <c r="AI1634" s="84">
        <f>IF(Dane!$E$3=1,AQ1634,IF(Dane!$E$3=2,AU1634,AX1634))</f>
        <v>0</v>
      </c>
      <c r="AJ1634" s="84">
        <f>IF(Dane!$E$3=1,BA1634,IF(Dane!$E$3=2,BE1634,BH1634))</f>
        <v>0</v>
      </c>
      <c r="AK1634" s="84">
        <f>IF(Dane!$E$3=1,BB1634,IF(Dane!$E$3=2,BF1634,BI1634))</f>
        <v>0</v>
      </c>
      <c r="AL1634" s="84">
        <f>IF(Dane!$E$3=1,BL1634,IF(Dane!$E$3=2,BP1634,BS1634))</f>
        <v>0</v>
      </c>
      <c r="AM1634" s="84">
        <f>IF(Dane!$E$3=1,BM1634,IF(Dane!$E$3=2,BQ1634,BT1634))</f>
        <v>0</v>
      </c>
      <c r="AN1634" s="39">
        <f>IF(Dane!$C$9="",0,IFERROR(J1634/R1634,0))</f>
        <v>0</v>
      </c>
      <c r="AO1634" s="39">
        <f>IF(Dane!$C$9="",0,IFERROR(ROUND(J1634-ROUND(J1634*0.0976,2)-ROUND(J1634*0.015,2)-ROUND(J1634*0.0245,2),2)/R1634,0))</f>
        <v>0</v>
      </c>
      <c r="AP1634" s="39">
        <f t="shared" si="384"/>
        <v>0</v>
      </c>
      <c r="AQ1634" s="39">
        <f t="shared" si="385"/>
        <v>0</v>
      </c>
      <c r="AR1634" s="39">
        <f t="shared" si="381"/>
        <v>0</v>
      </c>
      <c r="AS1634" s="39">
        <f>IF(Dane!$C$9="",0,IFERROR(AR1634/R1634,0))</f>
        <v>0</v>
      </c>
      <c r="AT1634" s="39">
        <f t="shared" si="386"/>
        <v>0</v>
      </c>
      <c r="AU1634" s="39">
        <v>0</v>
      </c>
      <c r="AV1634" s="39">
        <f t="shared" si="387"/>
        <v>0</v>
      </c>
      <c r="AW1634" s="39">
        <f>IF(Dane!$C$9="",0,IF(ROUND((N1634+O1634)*AV1634,2)&gt;$AN$1,$AN$1,ROUND((N1634+O1634)*AV1634,2)))</f>
        <v>0</v>
      </c>
      <c r="AX1634" s="39">
        <v>0</v>
      </c>
      <c r="AY1634" s="39">
        <f>IF(Dane!$C$9=2,IFERROR(J1634/W1634,0),IF(Dane!$C$9=3,IFERROR(J1634/W1634,0),0))</f>
        <v>0</v>
      </c>
      <c r="AZ1634" s="39">
        <f>IF(Dane!$C$9=2,IFERROR(ROUND(J1634-ROUND(J1634*0.0976,2)-ROUND(J1634*0.015,2)-ROUND(J1634*0.0245,2),2)/W1634,0),IF(Dane!$C$9=3,IFERROR(ROUND(J1634-ROUND(J1634*0.0976,2)-ROUND(J1634*0.015,2)-ROUND(J1634*0.0245,2),2)/W1634,0),0))</f>
        <v>0</v>
      </c>
      <c r="BA1634" s="39">
        <f t="shared" si="388"/>
        <v>0</v>
      </c>
      <c r="BB1634" s="39">
        <f t="shared" si="389"/>
        <v>0</v>
      </c>
      <c r="BC1634" s="39">
        <f t="shared" si="382"/>
        <v>0</v>
      </c>
      <c r="BD1634" s="39">
        <f>IF(Dane!$C$9=2,IFERROR(BC1634/W1634,0),IF(Dane!$C$9=3,IFERROR(BC1634/W1634,0),0))</f>
        <v>0</v>
      </c>
      <c r="BE1634" s="39">
        <f t="shared" si="390"/>
        <v>0</v>
      </c>
      <c r="BF1634" s="39">
        <v>0</v>
      </c>
      <c r="BG1634" s="39">
        <f t="shared" si="391"/>
        <v>0</v>
      </c>
      <c r="BH1634" s="39">
        <f>IF(Dane!$C$9=2,IF(ROUND((S1634+T1634)*BG1634,2)&gt;$AN$1,$AN$1,ROUND((S1634+T1634)*BG1634,2)),IF(Dane!$C$9=3,IF(ROUND((S1634+T1634)*BG1634,2)&gt;$AN$1,$AN$1,ROUND((S1634+T1634)*BG1634,2)),0))</f>
        <v>0</v>
      </c>
      <c r="BI1634" s="39">
        <v>0</v>
      </c>
      <c r="BJ1634" s="39">
        <f>IF(Dane!$C$9=3,IFERROR(J1634/AB1634,0),0)</f>
        <v>0</v>
      </c>
      <c r="BK1634" s="39">
        <f>IF(Dane!$C$9=3,IFERROR(ROUND(J1634-ROUND(J1634*0.0976,2)-ROUND(J1634*0.015,2)-ROUND(J1634*0.0245,2),2)/AB1634,0),0)</f>
        <v>0</v>
      </c>
      <c r="BL1634" s="39">
        <f t="shared" si="392"/>
        <v>0</v>
      </c>
      <c r="BM1634" s="39">
        <f t="shared" si="393"/>
        <v>0</v>
      </c>
      <c r="BN1634" s="39">
        <f t="shared" si="383"/>
        <v>0</v>
      </c>
      <c r="BO1634" s="39">
        <f>IF(Dane!$C$9=3,IFERROR(BN1634/AB1634,0),0)</f>
        <v>0</v>
      </c>
      <c r="BP1634" s="39">
        <f t="shared" si="394"/>
        <v>0</v>
      </c>
      <c r="BQ1634" s="39">
        <v>0</v>
      </c>
      <c r="BR1634" s="39">
        <f t="shared" si="395"/>
        <v>0</v>
      </c>
      <c r="BS1634" s="39">
        <f>IF(Dane!$C$9=3,IF(ROUND((X1634+Y1634)*BR1634,2)&gt;$AN$1,$AN$1,ROUND((X1634+Y1634)*BR1634,2)),0)</f>
        <v>0</v>
      </c>
      <c r="BT1634" s="39">
        <v>0</v>
      </c>
    </row>
    <row r="1635" spans="1:72">
      <c r="A1635" s="87">
        <v>1626</v>
      </c>
      <c r="B1635" s="1"/>
      <c r="C1635" s="1"/>
      <c r="D1635" s="2"/>
      <c r="E1635" s="3"/>
      <c r="F1635" s="4"/>
      <c r="G1635" s="5"/>
      <c r="H1635" s="5"/>
      <c r="I1635" s="6"/>
      <c r="J1635" s="5"/>
      <c r="K1635" s="5"/>
      <c r="L1635" s="5"/>
      <c r="M1635" s="55"/>
      <c r="N1635" s="8"/>
      <c r="O1635" s="105"/>
      <c r="P1635" s="5"/>
      <c r="Q1635" s="5"/>
      <c r="R1635" s="105">
        <f>Dane!$C$10</f>
        <v>0</v>
      </c>
      <c r="S1635" s="8"/>
      <c r="T1635" s="105"/>
      <c r="U1635" s="5"/>
      <c r="V1635" s="5"/>
      <c r="W1635" s="107">
        <f>Dane!$C$11</f>
        <v>0</v>
      </c>
      <c r="X1635" s="8"/>
      <c r="Y1635" s="105"/>
      <c r="Z1635" s="5"/>
      <c r="AA1635" s="5"/>
      <c r="AB1635" s="110">
        <f>Dane!$C$12</f>
        <v>0</v>
      </c>
      <c r="AC1635" s="108">
        <f>IF(Dane!$E$3=1,AP1635+BA1635+BL1635,IF(Dane!$E$3=2,AT1635+BE1635+BP1635,AW1635+BH1635+BS1635))</f>
        <v>0</v>
      </c>
      <c r="AD1635" s="14">
        <f>IF(Dane!$E$3=1,AQ1635+BB1635+BM1635,IF(Dane!$E$3=2,AU1635+BF1635+BQ1635,AX1635+BI1635+BT1635))</f>
        <v>0</v>
      </c>
      <c r="AE1635" s="14">
        <f>IF((J1635*Dane!$C$9)-AC1635&lt;0,0,(J1635*Dane!$C$9)-AC1635)</f>
        <v>0</v>
      </c>
      <c r="AF1635" s="61">
        <f>IF((K1635*Dane!$C$9)-AD1635&lt;0,0,(K1635*Dane!$C$9)-AD1635)</f>
        <v>0</v>
      </c>
      <c r="AG1635" s="93"/>
      <c r="AH1635" s="84">
        <f>IF(Dane!$E$3=1,AP1635,IF(Dane!$E$3=2,AT1635,AW1635))</f>
        <v>0</v>
      </c>
      <c r="AI1635" s="84">
        <f>IF(Dane!$E$3=1,AQ1635,IF(Dane!$E$3=2,AU1635,AX1635))</f>
        <v>0</v>
      </c>
      <c r="AJ1635" s="84">
        <f>IF(Dane!$E$3=1,BA1635,IF(Dane!$E$3=2,BE1635,BH1635))</f>
        <v>0</v>
      </c>
      <c r="AK1635" s="84">
        <f>IF(Dane!$E$3=1,BB1635,IF(Dane!$E$3=2,BF1635,BI1635))</f>
        <v>0</v>
      </c>
      <c r="AL1635" s="84">
        <f>IF(Dane!$E$3=1,BL1635,IF(Dane!$E$3=2,BP1635,BS1635))</f>
        <v>0</v>
      </c>
      <c r="AM1635" s="84">
        <f>IF(Dane!$E$3=1,BM1635,IF(Dane!$E$3=2,BQ1635,BT1635))</f>
        <v>0</v>
      </c>
      <c r="AN1635" s="39">
        <f>IF(Dane!$C$9="",0,IFERROR(J1635/R1635,0))</f>
        <v>0</v>
      </c>
      <c r="AO1635" s="39">
        <f>IF(Dane!$C$9="",0,IFERROR(ROUND(J1635-ROUND(J1635*0.0976,2)-ROUND(J1635*0.015,2)-ROUND(J1635*0.0245,2),2)/R1635,0))</f>
        <v>0</v>
      </c>
      <c r="AP1635" s="39">
        <f t="shared" si="384"/>
        <v>0</v>
      </c>
      <c r="AQ1635" s="39">
        <f t="shared" si="385"/>
        <v>0</v>
      </c>
      <c r="AR1635" s="39">
        <f t="shared" si="381"/>
        <v>0</v>
      </c>
      <c r="AS1635" s="39">
        <f>IF(Dane!$C$9="",0,IFERROR(AR1635/R1635,0))</f>
        <v>0</v>
      </c>
      <c r="AT1635" s="39">
        <f t="shared" si="386"/>
        <v>0</v>
      </c>
      <c r="AU1635" s="39">
        <v>0</v>
      </c>
      <c r="AV1635" s="39">
        <f t="shared" si="387"/>
        <v>0</v>
      </c>
      <c r="AW1635" s="39">
        <f>IF(Dane!$C$9="",0,IF(ROUND((N1635+O1635)*AV1635,2)&gt;$AN$1,$AN$1,ROUND((N1635+O1635)*AV1635,2)))</f>
        <v>0</v>
      </c>
      <c r="AX1635" s="39">
        <v>0</v>
      </c>
      <c r="AY1635" s="39">
        <f>IF(Dane!$C$9=2,IFERROR(J1635/W1635,0),IF(Dane!$C$9=3,IFERROR(J1635/W1635,0),0))</f>
        <v>0</v>
      </c>
      <c r="AZ1635" s="39">
        <f>IF(Dane!$C$9=2,IFERROR(ROUND(J1635-ROUND(J1635*0.0976,2)-ROUND(J1635*0.015,2)-ROUND(J1635*0.0245,2),2)/W1635,0),IF(Dane!$C$9=3,IFERROR(ROUND(J1635-ROUND(J1635*0.0976,2)-ROUND(J1635*0.015,2)-ROUND(J1635*0.0245,2),2)/W1635,0),0))</f>
        <v>0</v>
      </c>
      <c r="BA1635" s="39">
        <f t="shared" si="388"/>
        <v>0</v>
      </c>
      <c r="BB1635" s="39">
        <f t="shared" si="389"/>
        <v>0</v>
      </c>
      <c r="BC1635" s="39">
        <f t="shared" si="382"/>
        <v>0</v>
      </c>
      <c r="BD1635" s="39">
        <f>IF(Dane!$C$9=2,IFERROR(BC1635/W1635,0),IF(Dane!$C$9=3,IFERROR(BC1635/W1635,0),0))</f>
        <v>0</v>
      </c>
      <c r="BE1635" s="39">
        <f t="shared" si="390"/>
        <v>0</v>
      </c>
      <c r="BF1635" s="39">
        <v>0</v>
      </c>
      <c r="BG1635" s="39">
        <f t="shared" si="391"/>
        <v>0</v>
      </c>
      <c r="BH1635" s="39">
        <f>IF(Dane!$C$9=2,IF(ROUND((S1635+T1635)*BG1635,2)&gt;$AN$1,$AN$1,ROUND((S1635+T1635)*BG1635,2)),IF(Dane!$C$9=3,IF(ROUND((S1635+T1635)*BG1635,2)&gt;$AN$1,$AN$1,ROUND((S1635+T1635)*BG1635,2)),0))</f>
        <v>0</v>
      </c>
      <c r="BI1635" s="39">
        <v>0</v>
      </c>
      <c r="BJ1635" s="39">
        <f>IF(Dane!$C$9=3,IFERROR(J1635/AB1635,0),0)</f>
        <v>0</v>
      </c>
      <c r="BK1635" s="39">
        <f>IF(Dane!$C$9=3,IFERROR(ROUND(J1635-ROUND(J1635*0.0976,2)-ROUND(J1635*0.015,2)-ROUND(J1635*0.0245,2),2)/AB1635,0),0)</f>
        <v>0</v>
      </c>
      <c r="BL1635" s="39">
        <f t="shared" si="392"/>
        <v>0</v>
      </c>
      <c r="BM1635" s="39">
        <f t="shared" si="393"/>
        <v>0</v>
      </c>
      <c r="BN1635" s="39">
        <f t="shared" si="383"/>
        <v>0</v>
      </c>
      <c r="BO1635" s="39">
        <f>IF(Dane!$C$9=3,IFERROR(BN1635/AB1635,0),0)</f>
        <v>0</v>
      </c>
      <c r="BP1635" s="39">
        <f t="shared" si="394"/>
        <v>0</v>
      </c>
      <c r="BQ1635" s="39">
        <v>0</v>
      </c>
      <c r="BR1635" s="39">
        <f t="shared" si="395"/>
        <v>0</v>
      </c>
      <c r="BS1635" s="39">
        <f>IF(Dane!$C$9=3,IF(ROUND((X1635+Y1635)*BR1635,2)&gt;$AN$1,$AN$1,ROUND((X1635+Y1635)*BR1635,2)),0)</f>
        <v>0</v>
      </c>
      <c r="BT1635" s="39">
        <v>0</v>
      </c>
    </row>
    <row r="1636" spans="1:72">
      <c r="A1636" s="87">
        <v>1627</v>
      </c>
      <c r="B1636" s="1"/>
      <c r="C1636" s="1"/>
      <c r="D1636" s="2"/>
      <c r="E1636" s="3"/>
      <c r="F1636" s="4"/>
      <c r="G1636" s="5"/>
      <c r="H1636" s="5"/>
      <c r="I1636" s="6"/>
      <c r="J1636" s="5"/>
      <c r="K1636" s="5"/>
      <c r="L1636" s="5"/>
      <c r="M1636" s="55"/>
      <c r="N1636" s="8"/>
      <c r="O1636" s="105"/>
      <c r="P1636" s="5"/>
      <c r="Q1636" s="5"/>
      <c r="R1636" s="105">
        <f>Dane!$C$10</f>
        <v>0</v>
      </c>
      <c r="S1636" s="8"/>
      <c r="T1636" s="105"/>
      <c r="U1636" s="5"/>
      <c r="V1636" s="5"/>
      <c r="W1636" s="107">
        <f>Dane!$C$11</f>
        <v>0</v>
      </c>
      <c r="X1636" s="8"/>
      <c r="Y1636" s="105"/>
      <c r="Z1636" s="5"/>
      <c r="AA1636" s="5"/>
      <c r="AB1636" s="110">
        <f>Dane!$C$12</f>
        <v>0</v>
      </c>
      <c r="AC1636" s="108">
        <f>IF(Dane!$E$3=1,AP1636+BA1636+BL1636,IF(Dane!$E$3=2,AT1636+BE1636+BP1636,AW1636+BH1636+BS1636))</f>
        <v>0</v>
      </c>
      <c r="AD1636" s="14">
        <f>IF(Dane!$E$3=1,AQ1636+BB1636+BM1636,IF(Dane!$E$3=2,AU1636+BF1636+BQ1636,AX1636+BI1636+BT1636))</f>
        <v>0</v>
      </c>
      <c r="AE1636" s="14">
        <f>IF((J1636*Dane!$C$9)-AC1636&lt;0,0,(J1636*Dane!$C$9)-AC1636)</f>
        <v>0</v>
      </c>
      <c r="AF1636" s="61">
        <f>IF((K1636*Dane!$C$9)-AD1636&lt;0,0,(K1636*Dane!$C$9)-AD1636)</f>
        <v>0</v>
      </c>
      <c r="AG1636" s="93"/>
      <c r="AH1636" s="84">
        <f>IF(Dane!$E$3=1,AP1636,IF(Dane!$E$3=2,AT1636,AW1636))</f>
        <v>0</v>
      </c>
      <c r="AI1636" s="84">
        <f>IF(Dane!$E$3=1,AQ1636,IF(Dane!$E$3=2,AU1636,AX1636))</f>
        <v>0</v>
      </c>
      <c r="AJ1636" s="84">
        <f>IF(Dane!$E$3=1,BA1636,IF(Dane!$E$3=2,BE1636,BH1636))</f>
        <v>0</v>
      </c>
      <c r="AK1636" s="84">
        <f>IF(Dane!$E$3=1,BB1636,IF(Dane!$E$3=2,BF1636,BI1636))</f>
        <v>0</v>
      </c>
      <c r="AL1636" s="84">
        <f>IF(Dane!$E$3=1,BL1636,IF(Dane!$E$3=2,BP1636,BS1636))</f>
        <v>0</v>
      </c>
      <c r="AM1636" s="84">
        <f>IF(Dane!$E$3=1,BM1636,IF(Dane!$E$3=2,BQ1636,BT1636))</f>
        <v>0</v>
      </c>
      <c r="AN1636" s="39">
        <f>IF(Dane!$C$9="",0,IFERROR(J1636/R1636,0))</f>
        <v>0</v>
      </c>
      <c r="AO1636" s="39">
        <f>IF(Dane!$C$9="",0,IFERROR(ROUND(J1636-ROUND(J1636*0.0976,2)-ROUND(J1636*0.015,2)-ROUND(J1636*0.0245,2),2)/R1636,0))</f>
        <v>0</v>
      </c>
      <c r="AP1636" s="39">
        <f t="shared" si="384"/>
        <v>0</v>
      </c>
      <c r="AQ1636" s="39">
        <f t="shared" si="385"/>
        <v>0</v>
      </c>
      <c r="AR1636" s="39">
        <f t="shared" si="381"/>
        <v>0</v>
      </c>
      <c r="AS1636" s="39">
        <f>IF(Dane!$C$9="",0,IFERROR(AR1636/R1636,0))</f>
        <v>0</v>
      </c>
      <c r="AT1636" s="39">
        <f t="shared" si="386"/>
        <v>0</v>
      </c>
      <c r="AU1636" s="39">
        <v>0</v>
      </c>
      <c r="AV1636" s="39">
        <f t="shared" si="387"/>
        <v>0</v>
      </c>
      <c r="AW1636" s="39">
        <f>IF(Dane!$C$9="",0,IF(ROUND((N1636+O1636)*AV1636,2)&gt;$AN$1,$AN$1,ROUND((N1636+O1636)*AV1636,2)))</f>
        <v>0</v>
      </c>
      <c r="AX1636" s="39">
        <v>0</v>
      </c>
      <c r="AY1636" s="39">
        <f>IF(Dane!$C$9=2,IFERROR(J1636/W1636,0),IF(Dane!$C$9=3,IFERROR(J1636/W1636,0),0))</f>
        <v>0</v>
      </c>
      <c r="AZ1636" s="39">
        <f>IF(Dane!$C$9=2,IFERROR(ROUND(J1636-ROUND(J1636*0.0976,2)-ROUND(J1636*0.015,2)-ROUND(J1636*0.0245,2),2)/W1636,0),IF(Dane!$C$9=3,IFERROR(ROUND(J1636-ROUND(J1636*0.0976,2)-ROUND(J1636*0.015,2)-ROUND(J1636*0.0245,2),2)/W1636,0),0))</f>
        <v>0</v>
      </c>
      <c r="BA1636" s="39">
        <f t="shared" si="388"/>
        <v>0</v>
      </c>
      <c r="BB1636" s="39">
        <f t="shared" si="389"/>
        <v>0</v>
      </c>
      <c r="BC1636" s="39">
        <f t="shared" si="382"/>
        <v>0</v>
      </c>
      <c r="BD1636" s="39">
        <f>IF(Dane!$C$9=2,IFERROR(BC1636/W1636,0),IF(Dane!$C$9=3,IFERROR(BC1636/W1636,0),0))</f>
        <v>0</v>
      </c>
      <c r="BE1636" s="39">
        <f t="shared" si="390"/>
        <v>0</v>
      </c>
      <c r="BF1636" s="39">
        <v>0</v>
      </c>
      <c r="BG1636" s="39">
        <f t="shared" si="391"/>
        <v>0</v>
      </c>
      <c r="BH1636" s="39">
        <f>IF(Dane!$C$9=2,IF(ROUND((S1636+T1636)*BG1636,2)&gt;$AN$1,$AN$1,ROUND((S1636+T1636)*BG1636,2)),IF(Dane!$C$9=3,IF(ROUND((S1636+T1636)*BG1636,2)&gt;$AN$1,$AN$1,ROUND((S1636+T1636)*BG1636,2)),0))</f>
        <v>0</v>
      </c>
      <c r="BI1636" s="39">
        <v>0</v>
      </c>
      <c r="BJ1636" s="39">
        <f>IF(Dane!$C$9=3,IFERROR(J1636/AB1636,0),0)</f>
        <v>0</v>
      </c>
      <c r="BK1636" s="39">
        <f>IF(Dane!$C$9=3,IFERROR(ROUND(J1636-ROUND(J1636*0.0976,2)-ROUND(J1636*0.015,2)-ROUND(J1636*0.0245,2),2)/AB1636,0),0)</f>
        <v>0</v>
      </c>
      <c r="BL1636" s="39">
        <f t="shared" si="392"/>
        <v>0</v>
      </c>
      <c r="BM1636" s="39">
        <f t="shared" si="393"/>
        <v>0</v>
      </c>
      <c r="BN1636" s="39">
        <f t="shared" si="383"/>
        <v>0</v>
      </c>
      <c r="BO1636" s="39">
        <f>IF(Dane!$C$9=3,IFERROR(BN1636/AB1636,0),0)</f>
        <v>0</v>
      </c>
      <c r="BP1636" s="39">
        <f t="shared" si="394"/>
        <v>0</v>
      </c>
      <c r="BQ1636" s="39">
        <v>0</v>
      </c>
      <c r="BR1636" s="39">
        <f t="shared" si="395"/>
        <v>0</v>
      </c>
      <c r="BS1636" s="39">
        <f>IF(Dane!$C$9=3,IF(ROUND((X1636+Y1636)*BR1636,2)&gt;$AN$1,$AN$1,ROUND((X1636+Y1636)*BR1636,2)),0)</f>
        <v>0</v>
      </c>
      <c r="BT1636" s="39">
        <v>0</v>
      </c>
    </row>
    <row r="1637" spans="1:72">
      <c r="A1637" s="87">
        <v>1628</v>
      </c>
      <c r="B1637" s="1"/>
      <c r="C1637" s="1"/>
      <c r="D1637" s="2"/>
      <c r="E1637" s="3"/>
      <c r="F1637" s="4"/>
      <c r="G1637" s="5"/>
      <c r="H1637" s="5"/>
      <c r="I1637" s="6"/>
      <c r="J1637" s="5"/>
      <c r="K1637" s="5"/>
      <c r="L1637" s="5"/>
      <c r="M1637" s="55"/>
      <c r="N1637" s="8"/>
      <c r="O1637" s="105"/>
      <c r="P1637" s="5"/>
      <c r="Q1637" s="5"/>
      <c r="R1637" s="105">
        <f>Dane!$C$10</f>
        <v>0</v>
      </c>
      <c r="S1637" s="8"/>
      <c r="T1637" s="105"/>
      <c r="U1637" s="5"/>
      <c r="V1637" s="5"/>
      <c r="W1637" s="107">
        <f>Dane!$C$11</f>
        <v>0</v>
      </c>
      <c r="X1637" s="8"/>
      <c r="Y1637" s="105"/>
      <c r="Z1637" s="5"/>
      <c r="AA1637" s="5"/>
      <c r="AB1637" s="110">
        <f>Dane!$C$12</f>
        <v>0</v>
      </c>
      <c r="AC1637" s="108">
        <f>IF(Dane!$E$3=1,AP1637+BA1637+BL1637,IF(Dane!$E$3=2,AT1637+BE1637+BP1637,AW1637+BH1637+BS1637))</f>
        <v>0</v>
      </c>
      <c r="AD1637" s="14">
        <f>IF(Dane!$E$3=1,AQ1637+BB1637+BM1637,IF(Dane!$E$3=2,AU1637+BF1637+BQ1637,AX1637+BI1637+BT1637))</f>
        <v>0</v>
      </c>
      <c r="AE1637" s="14">
        <f>IF((J1637*Dane!$C$9)-AC1637&lt;0,0,(J1637*Dane!$C$9)-AC1637)</f>
        <v>0</v>
      </c>
      <c r="AF1637" s="61">
        <f>IF((K1637*Dane!$C$9)-AD1637&lt;0,0,(K1637*Dane!$C$9)-AD1637)</f>
        <v>0</v>
      </c>
      <c r="AG1637" s="93"/>
      <c r="AH1637" s="84">
        <f>IF(Dane!$E$3=1,AP1637,IF(Dane!$E$3=2,AT1637,AW1637))</f>
        <v>0</v>
      </c>
      <c r="AI1637" s="84">
        <f>IF(Dane!$E$3=1,AQ1637,IF(Dane!$E$3=2,AU1637,AX1637))</f>
        <v>0</v>
      </c>
      <c r="AJ1637" s="84">
        <f>IF(Dane!$E$3=1,BA1637,IF(Dane!$E$3=2,BE1637,BH1637))</f>
        <v>0</v>
      </c>
      <c r="AK1637" s="84">
        <f>IF(Dane!$E$3=1,BB1637,IF(Dane!$E$3=2,BF1637,BI1637))</f>
        <v>0</v>
      </c>
      <c r="AL1637" s="84">
        <f>IF(Dane!$E$3=1,BL1637,IF(Dane!$E$3=2,BP1637,BS1637))</f>
        <v>0</v>
      </c>
      <c r="AM1637" s="84">
        <f>IF(Dane!$E$3=1,BM1637,IF(Dane!$E$3=2,BQ1637,BT1637))</f>
        <v>0</v>
      </c>
      <c r="AN1637" s="39">
        <f>IF(Dane!$C$9="",0,IFERROR(J1637/R1637,0))</f>
        <v>0</v>
      </c>
      <c r="AO1637" s="39">
        <f>IF(Dane!$C$9="",0,IFERROR(ROUND(J1637-ROUND(J1637*0.0976,2)-ROUND(J1637*0.015,2)-ROUND(J1637*0.0245,2),2)/R1637,0))</f>
        <v>0</v>
      </c>
      <c r="AP1637" s="39">
        <f t="shared" si="384"/>
        <v>0</v>
      </c>
      <c r="AQ1637" s="39">
        <f t="shared" si="385"/>
        <v>0</v>
      </c>
      <c r="AR1637" s="39">
        <f t="shared" si="381"/>
        <v>0</v>
      </c>
      <c r="AS1637" s="39">
        <f>IF(Dane!$C$9="",0,IFERROR(AR1637/R1637,0))</f>
        <v>0</v>
      </c>
      <c r="AT1637" s="39">
        <f t="shared" si="386"/>
        <v>0</v>
      </c>
      <c r="AU1637" s="39">
        <v>0</v>
      </c>
      <c r="AV1637" s="39">
        <f t="shared" si="387"/>
        <v>0</v>
      </c>
      <c r="AW1637" s="39">
        <f>IF(Dane!$C$9="",0,IF(ROUND((N1637+O1637)*AV1637,2)&gt;$AN$1,$AN$1,ROUND((N1637+O1637)*AV1637,2)))</f>
        <v>0</v>
      </c>
      <c r="AX1637" s="39">
        <v>0</v>
      </c>
      <c r="AY1637" s="39">
        <f>IF(Dane!$C$9=2,IFERROR(J1637/W1637,0),IF(Dane!$C$9=3,IFERROR(J1637/W1637,0),0))</f>
        <v>0</v>
      </c>
      <c r="AZ1637" s="39">
        <f>IF(Dane!$C$9=2,IFERROR(ROUND(J1637-ROUND(J1637*0.0976,2)-ROUND(J1637*0.015,2)-ROUND(J1637*0.0245,2),2)/W1637,0),IF(Dane!$C$9=3,IFERROR(ROUND(J1637-ROUND(J1637*0.0976,2)-ROUND(J1637*0.015,2)-ROUND(J1637*0.0245,2),2)/W1637,0),0))</f>
        <v>0</v>
      </c>
      <c r="BA1637" s="39">
        <f t="shared" si="388"/>
        <v>0</v>
      </c>
      <c r="BB1637" s="39">
        <f t="shared" si="389"/>
        <v>0</v>
      </c>
      <c r="BC1637" s="39">
        <f t="shared" si="382"/>
        <v>0</v>
      </c>
      <c r="BD1637" s="39">
        <f>IF(Dane!$C$9=2,IFERROR(BC1637/W1637,0),IF(Dane!$C$9=3,IFERROR(BC1637/W1637,0),0))</f>
        <v>0</v>
      </c>
      <c r="BE1637" s="39">
        <f t="shared" si="390"/>
        <v>0</v>
      </c>
      <c r="BF1637" s="39">
        <v>0</v>
      </c>
      <c r="BG1637" s="39">
        <f t="shared" si="391"/>
        <v>0</v>
      </c>
      <c r="BH1637" s="39">
        <f>IF(Dane!$C$9=2,IF(ROUND((S1637+T1637)*BG1637,2)&gt;$AN$1,$AN$1,ROUND((S1637+T1637)*BG1637,2)),IF(Dane!$C$9=3,IF(ROUND((S1637+T1637)*BG1637,2)&gt;$AN$1,$AN$1,ROUND((S1637+T1637)*BG1637,2)),0))</f>
        <v>0</v>
      </c>
      <c r="BI1637" s="39">
        <v>0</v>
      </c>
      <c r="BJ1637" s="39">
        <f>IF(Dane!$C$9=3,IFERROR(J1637/AB1637,0),0)</f>
        <v>0</v>
      </c>
      <c r="BK1637" s="39">
        <f>IF(Dane!$C$9=3,IFERROR(ROUND(J1637-ROUND(J1637*0.0976,2)-ROUND(J1637*0.015,2)-ROUND(J1637*0.0245,2),2)/AB1637,0),0)</f>
        <v>0</v>
      </c>
      <c r="BL1637" s="39">
        <f t="shared" si="392"/>
        <v>0</v>
      </c>
      <c r="BM1637" s="39">
        <f t="shared" si="393"/>
        <v>0</v>
      </c>
      <c r="BN1637" s="39">
        <f t="shared" si="383"/>
        <v>0</v>
      </c>
      <c r="BO1637" s="39">
        <f>IF(Dane!$C$9=3,IFERROR(BN1637/AB1637,0),0)</f>
        <v>0</v>
      </c>
      <c r="BP1637" s="39">
        <f t="shared" si="394"/>
        <v>0</v>
      </c>
      <c r="BQ1637" s="39">
        <v>0</v>
      </c>
      <c r="BR1637" s="39">
        <f t="shared" si="395"/>
        <v>0</v>
      </c>
      <c r="BS1637" s="39">
        <f>IF(Dane!$C$9=3,IF(ROUND((X1637+Y1637)*BR1637,2)&gt;$AN$1,$AN$1,ROUND((X1637+Y1637)*BR1637,2)),0)</f>
        <v>0</v>
      </c>
      <c r="BT1637" s="39">
        <v>0</v>
      </c>
    </row>
    <row r="1638" spans="1:72">
      <c r="A1638" s="87">
        <v>1629</v>
      </c>
      <c r="B1638" s="1"/>
      <c r="C1638" s="1"/>
      <c r="D1638" s="2"/>
      <c r="E1638" s="3"/>
      <c r="F1638" s="4"/>
      <c r="G1638" s="5"/>
      <c r="H1638" s="5"/>
      <c r="I1638" s="6"/>
      <c r="J1638" s="5"/>
      <c r="K1638" s="5"/>
      <c r="L1638" s="5"/>
      <c r="M1638" s="55"/>
      <c r="N1638" s="8"/>
      <c r="O1638" s="105"/>
      <c r="P1638" s="5"/>
      <c r="Q1638" s="5"/>
      <c r="R1638" s="105">
        <f>Dane!$C$10</f>
        <v>0</v>
      </c>
      <c r="S1638" s="8"/>
      <c r="T1638" s="105"/>
      <c r="U1638" s="5"/>
      <c r="V1638" s="5"/>
      <c r="W1638" s="107">
        <f>Dane!$C$11</f>
        <v>0</v>
      </c>
      <c r="X1638" s="8"/>
      <c r="Y1638" s="105"/>
      <c r="Z1638" s="5"/>
      <c r="AA1638" s="5"/>
      <c r="AB1638" s="110">
        <f>Dane!$C$12</f>
        <v>0</v>
      </c>
      <c r="AC1638" s="108">
        <f>IF(Dane!$E$3=1,AP1638+BA1638+BL1638,IF(Dane!$E$3=2,AT1638+BE1638+BP1638,AW1638+BH1638+BS1638))</f>
        <v>0</v>
      </c>
      <c r="AD1638" s="14">
        <f>IF(Dane!$E$3=1,AQ1638+BB1638+BM1638,IF(Dane!$E$3=2,AU1638+BF1638+BQ1638,AX1638+BI1638+BT1638))</f>
        <v>0</v>
      </c>
      <c r="AE1638" s="14">
        <f>IF((J1638*Dane!$C$9)-AC1638&lt;0,0,(J1638*Dane!$C$9)-AC1638)</f>
        <v>0</v>
      </c>
      <c r="AF1638" s="61">
        <f>IF((K1638*Dane!$C$9)-AD1638&lt;0,0,(K1638*Dane!$C$9)-AD1638)</f>
        <v>0</v>
      </c>
      <c r="AG1638" s="93"/>
      <c r="AH1638" s="84">
        <f>IF(Dane!$E$3=1,AP1638,IF(Dane!$E$3=2,AT1638,AW1638))</f>
        <v>0</v>
      </c>
      <c r="AI1638" s="84">
        <f>IF(Dane!$E$3=1,AQ1638,IF(Dane!$E$3=2,AU1638,AX1638))</f>
        <v>0</v>
      </c>
      <c r="AJ1638" s="84">
        <f>IF(Dane!$E$3=1,BA1638,IF(Dane!$E$3=2,BE1638,BH1638))</f>
        <v>0</v>
      </c>
      <c r="AK1638" s="84">
        <f>IF(Dane!$E$3=1,BB1638,IF(Dane!$E$3=2,BF1638,BI1638))</f>
        <v>0</v>
      </c>
      <c r="AL1638" s="84">
        <f>IF(Dane!$E$3=1,BL1638,IF(Dane!$E$3=2,BP1638,BS1638))</f>
        <v>0</v>
      </c>
      <c r="AM1638" s="84">
        <f>IF(Dane!$E$3=1,BM1638,IF(Dane!$E$3=2,BQ1638,BT1638))</f>
        <v>0</v>
      </c>
      <c r="AN1638" s="39">
        <f>IF(Dane!$C$9="",0,IFERROR(J1638/R1638,0))</f>
        <v>0</v>
      </c>
      <c r="AO1638" s="39">
        <f>IF(Dane!$C$9="",0,IFERROR(ROUND(J1638-ROUND(J1638*0.0976,2)-ROUND(J1638*0.015,2)-ROUND(J1638*0.0245,2),2)/R1638,0))</f>
        <v>0</v>
      </c>
      <c r="AP1638" s="39">
        <f t="shared" si="384"/>
        <v>0</v>
      </c>
      <c r="AQ1638" s="39">
        <f t="shared" si="385"/>
        <v>0</v>
      </c>
      <c r="AR1638" s="39">
        <f t="shared" si="381"/>
        <v>0</v>
      </c>
      <c r="AS1638" s="39">
        <f>IF(Dane!$C$9="",0,IFERROR(AR1638/R1638,0))</f>
        <v>0</v>
      </c>
      <c r="AT1638" s="39">
        <f t="shared" si="386"/>
        <v>0</v>
      </c>
      <c r="AU1638" s="39">
        <v>0</v>
      </c>
      <c r="AV1638" s="39">
        <f t="shared" si="387"/>
        <v>0</v>
      </c>
      <c r="AW1638" s="39">
        <f>IF(Dane!$C$9="",0,IF(ROUND((N1638+O1638)*AV1638,2)&gt;$AN$1,$AN$1,ROUND((N1638+O1638)*AV1638,2)))</f>
        <v>0</v>
      </c>
      <c r="AX1638" s="39">
        <v>0</v>
      </c>
      <c r="AY1638" s="39">
        <f>IF(Dane!$C$9=2,IFERROR(J1638/W1638,0),IF(Dane!$C$9=3,IFERROR(J1638/W1638,0),0))</f>
        <v>0</v>
      </c>
      <c r="AZ1638" s="39">
        <f>IF(Dane!$C$9=2,IFERROR(ROUND(J1638-ROUND(J1638*0.0976,2)-ROUND(J1638*0.015,2)-ROUND(J1638*0.0245,2),2)/W1638,0),IF(Dane!$C$9=3,IFERROR(ROUND(J1638-ROUND(J1638*0.0976,2)-ROUND(J1638*0.015,2)-ROUND(J1638*0.0245,2),2)/W1638,0),0))</f>
        <v>0</v>
      </c>
      <c r="BA1638" s="39">
        <f t="shared" si="388"/>
        <v>0</v>
      </c>
      <c r="BB1638" s="39">
        <f t="shared" si="389"/>
        <v>0</v>
      </c>
      <c r="BC1638" s="39">
        <f t="shared" si="382"/>
        <v>0</v>
      </c>
      <c r="BD1638" s="39">
        <f>IF(Dane!$C$9=2,IFERROR(BC1638/W1638,0),IF(Dane!$C$9=3,IFERROR(BC1638/W1638,0),0))</f>
        <v>0</v>
      </c>
      <c r="BE1638" s="39">
        <f t="shared" si="390"/>
        <v>0</v>
      </c>
      <c r="BF1638" s="39">
        <v>0</v>
      </c>
      <c r="BG1638" s="39">
        <f t="shared" si="391"/>
        <v>0</v>
      </c>
      <c r="BH1638" s="39">
        <f>IF(Dane!$C$9=2,IF(ROUND((S1638+T1638)*BG1638,2)&gt;$AN$1,$AN$1,ROUND((S1638+T1638)*BG1638,2)),IF(Dane!$C$9=3,IF(ROUND((S1638+T1638)*BG1638,2)&gt;$AN$1,$AN$1,ROUND((S1638+T1638)*BG1638,2)),0))</f>
        <v>0</v>
      </c>
      <c r="BI1638" s="39">
        <v>0</v>
      </c>
      <c r="BJ1638" s="39">
        <f>IF(Dane!$C$9=3,IFERROR(J1638/AB1638,0),0)</f>
        <v>0</v>
      </c>
      <c r="BK1638" s="39">
        <f>IF(Dane!$C$9=3,IFERROR(ROUND(J1638-ROUND(J1638*0.0976,2)-ROUND(J1638*0.015,2)-ROUND(J1638*0.0245,2),2)/AB1638,0),0)</f>
        <v>0</v>
      </c>
      <c r="BL1638" s="39">
        <f t="shared" si="392"/>
        <v>0</v>
      </c>
      <c r="BM1638" s="39">
        <f t="shared" si="393"/>
        <v>0</v>
      </c>
      <c r="BN1638" s="39">
        <f t="shared" si="383"/>
        <v>0</v>
      </c>
      <c r="BO1638" s="39">
        <f>IF(Dane!$C$9=3,IFERROR(BN1638/AB1638,0),0)</f>
        <v>0</v>
      </c>
      <c r="BP1638" s="39">
        <f t="shared" si="394"/>
        <v>0</v>
      </c>
      <c r="BQ1638" s="39">
        <v>0</v>
      </c>
      <c r="BR1638" s="39">
        <f t="shared" si="395"/>
        <v>0</v>
      </c>
      <c r="BS1638" s="39">
        <f>IF(Dane!$C$9=3,IF(ROUND((X1638+Y1638)*BR1638,2)&gt;$AN$1,$AN$1,ROUND((X1638+Y1638)*BR1638,2)),0)</f>
        <v>0</v>
      </c>
      <c r="BT1638" s="39">
        <v>0</v>
      </c>
    </row>
    <row r="1639" spans="1:72">
      <c r="A1639" s="87">
        <v>1630</v>
      </c>
      <c r="B1639" s="1"/>
      <c r="C1639" s="1"/>
      <c r="D1639" s="2"/>
      <c r="E1639" s="3"/>
      <c r="F1639" s="4"/>
      <c r="G1639" s="5"/>
      <c r="H1639" s="5"/>
      <c r="I1639" s="6"/>
      <c r="J1639" s="5"/>
      <c r="K1639" s="5"/>
      <c r="L1639" s="5"/>
      <c r="M1639" s="55"/>
      <c r="N1639" s="8"/>
      <c r="O1639" s="105"/>
      <c r="P1639" s="5"/>
      <c r="Q1639" s="5"/>
      <c r="R1639" s="105">
        <f>Dane!$C$10</f>
        <v>0</v>
      </c>
      <c r="S1639" s="8"/>
      <c r="T1639" s="105"/>
      <c r="U1639" s="5"/>
      <c r="V1639" s="5"/>
      <c r="W1639" s="107">
        <f>Dane!$C$11</f>
        <v>0</v>
      </c>
      <c r="X1639" s="8"/>
      <c r="Y1639" s="105"/>
      <c r="Z1639" s="5"/>
      <c r="AA1639" s="5"/>
      <c r="AB1639" s="110">
        <f>Dane!$C$12</f>
        <v>0</v>
      </c>
      <c r="AC1639" s="108">
        <f>IF(Dane!$E$3=1,AP1639+BA1639+BL1639,IF(Dane!$E$3=2,AT1639+BE1639+BP1639,AW1639+BH1639+BS1639))</f>
        <v>0</v>
      </c>
      <c r="AD1639" s="14">
        <f>IF(Dane!$E$3=1,AQ1639+BB1639+BM1639,IF(Dane!$E$3=2,AU1639+BF1639+BQ1639,AX1639+BI1639+BT1639))</f>
        <v>0</v>
      </c>
      <c r="AE1639" s="14">
        <f>IF((J1639*Dane!$C$9)-AC1639&lt;0,0,(J1639*Dane!$C$9)-AC1639)</f>
        <v>0</v>
      </c>
      <c r="AF1639" s="61">
        <f>IF((K1639*Dane!$C$9)-AD1639&lt;0,0,(K1639*Dane!$C$9)-AD1639)</f>
        <v>0</v>
      </c>
      <c r="AG1639" s="93"/>
      <c r="AH1639" s="84">
        <f>IF(Dane!$E$3=1,AP1639,IF(Dane!$E$3=2,AT1639,AW1639))</f>
        <v>0</v>
      </c>
      <c r="AI1639" s="84">
        <f>IF(Dane!$E$3=1,AQ1639,IF(Dane!$E$3=2,AU1639,AX1639))</f>
        <v>0</v>
      </c>
      <c r="AJ1639" s="84">
        <f>IF(Dane!$E$3=1,BA1639,IF(Dane!$E$3=2,BE1639,BH1639))</f>
        <v>0</v>
      </c>
      <c r="AK1639" s="84">
        <f>IF(Dane!$E$3=1,BB1639,IF(Dane!$E$3=2,BF1639,BI1639))</f>
        <v>0</v>
      </c>
      <c r="AL1639" s="84">
        <f>IF(Dane!$E$3=1,BL1639,IF(Dane!$E$3=2,BP1639,BS1639))</f>
        <v>0</v>
      </c>
      <c r="AM1639" s="84">
        <f>IF(Dane!$E$3=1,BM1639,IF(Dane!$E$3=2,BQ1639,BT1639))</f>
        <v>0</v>
      </c>
      <c r="AN1639" s="39">
        <f>IF(Dane!$C$9="",0,IFERROR(J1639/R1639,0))</f>
        <v>0</v>
      </c>
      <c r="AO1639" s="39">
        <f>IF(Dane!$C$9="",0,IFERROR(ROUND(J1639-ROUND(J1639*0.0976,2)-ROUND(J1639*0.015,2)-ROUND(J1639*0.0245,2),2)/R1639,0))</f>
        <v>0</v>
      </c>
      <c r="AP1639" s="39">
        <f t="shared" si="384"/>
        <v>0</v>
      </c>
      <c r="AQ1639" s="39">
        <f t="shared" si="385"/>
        <v>0</v>
      </c>
      <c r="AR1639" s="39">
        <f t="shared" si="381"/>
        <v>0</v>
      </c>
      <c r="AS1639" s="39">
        <f>IF(Dane!$C$9="",0,IFERROR(AR1639/R1639,0))</f>
        <v>0</v>
      </c>
      <c r="AT1639" s="39">
        <f t="shared" si="386"/>
        <v>0</v>
      </c>
      <c r="AU1639" s="39">
        <v>0</v>
      </c>
      <c r="AV1639" s="39">
        <f t="shared" si="387"/>
        <v>0</v>
      </c>
      <c r="AW1639" s="39">
        <f>IF(Dane!$C$9="",0,IF(ROUND((N1639+O1639)*AV1639,2)&gt;$AN$1,$AN$1,ROUND((N1639+O1639)*AV1639,2)))</f>
        <v>0</v>
      </c>
      <c r="AX1639" s="39">
        <v>0</v>
      </c>
      <c r="AY1639" s="39">
        <f>IF(Dane!$C$9=2,IFERROR(J1639/W1639,0),IF(Dane!$C$9=3,IFERROR(J1639/W1639,0),0))</f>
        <v>0</v>
      </c>
      <c r="AZ1639" s="39">
        <f>IF(Dane!$C$9=2,IFERROR(ROUND(J1639-ROUND(J1639*0.0976,2)-ROUND(J1639*0.015,2)-ROUND(J1639*0.0245,2),2)/W1639,0),IF(Dane!$C$9=3,IFERROR(ROUND(J1639-ROUND(J1639*0.0976,2)-ROUND(J1639*0.015,2)-ROUND(J1639*0.0245,2),2)/W1639,0),0))</f>
        <v>0</v>
      </c>
      <c r="BA1639" s="39">
        <f t="shared" si="388"/>
        <v>0</v>
      </c>
      <c r="BB1639" s="39">
        <f t="shared" si="389"/>
        <v>0</v>
      </c>
      <c r="BC1639" s="39">
        <f t="shared" si="382"/>
        <v>0</v>
      </c>
      <c r="BD1639" s="39">
        <f>IF(Dane!$C$9=2,IFERROR(BC1639/W1639,0),IF(Dane!$C$9=3,IFERROR(BC1639/W1639,0),0))</f>
        <v>0</v>
      </c>
      <c r="BE1639" s="39">
        <f t="shared" si="390"/>
        <v>0</v>
      </c>
      <c r="BF1639" s="39">
        <v>0</v>
      </c>
      <c r="BG1639" s="39">
        <f t="shared" si="391"/>
        <v>0</v>
      </c>
      <c r="BH1639" s="39">
        <f>IF(Dane!$C$9=2,IF(ROUND((S1639+T1639)*BG1639,2)&gt;$AN$1,$AN$1,ROUND((S1639+T1639)*BG1639,2)),IF(Dane!$C$9=3,IF(ROUND((S1639+T1639)*BG1639,2)&gt;$AN$1,$AN$1,ROUND((S1639+T1639)*BG1639,2)),0))</f>
        <v>0</v>
      </c>
      <c r="BI1639" s="39">
        <v>0</v>
      </c>
      <c r="BJ1639" s="39">
        <f>IF(Dane!$C$9=3,IFERROR(J1639/AB1639,0),0)</f>
        <v>0</v>
      </c>
      <c r="BK1639" s="39">
        <f>IF(Dane!$C$9=3,IFERROR(ROUND(J1639-ROUND(J1639*0.0976,2)-ROUND(J1639*0.015,2)-ROUND(J1639*0.0245,2),2)/AB1639,0),0)</f>
        <v>0</v>
      </c>
      <c r="BL1639" s="39">
        <f t="shared" si="392"/>
        <v>0</v>
      </c>
      <c r="BM1639" s="39">
        <f t="shared" si="393"/>
        <v>0</v>
      </c>
      <c r="BN1639" s="39">
        <f t="shared" si="383"/>
        <v>0</v>
      </c>
      <c r="BO1639" s="39">
        <f>IF(Dane!$C$9=3,IFERROR(BN1639/AB1639,0),0)</f>
        <v>0</v>
      </c>
      <c r="BP1639" s="39">
        <f t="shared" si="394"/>
        <v>0</v>
      </c>
      <c r="BQ1639" s="39">
        <v>0</v>
      </c>
      <c r="BR1639" s="39">
        <f t="shared" si="395"/>
        <v>0</v>
      </c>
      <c r="BS1639" s="39">
        <f>IF(Dane!$C$9=3,IF(ROUND((X1639+Y1639)*BR1639,2)&gt;$AN$1,$AN$1,ROUND((X1639+Y1639)*BR1639,2)),0)</f>
        <v>0</v>
      </c>
      <c r="BT1639" s="39">
        <v>0</v>
      </c>
    </row>
    <row r="1640" spans="1:72">
      <c r="A1640" s="87">
        <v>1631</v>
      </c>
      <c r="B1640" s="1"/>
      <c r="C1640" s="1"/>
      <c r="D1640" s="2"/>
      <c r="E1640" s="3"/>
      <c r="F1640" s="4"/>
      <c r="G1640" s="5"/>
      <c r="H1640" s="5"/>
      <c r="I1640" s="6"/>
      <c r="J1640" s="5"/>
      <c r="K1640" s="5"/>
      <c r="L1640" s="5"/>
      <c r="M1640" s="55"/>
      <c r="N1640" s="8"/>
      <c r="O1640" s="105"/>
      <c r="P1640" s="5"/>
      <c r="Q1640" s="5"/>
      <c r="R1640" s="105">
        <f>Dane!$C$10</f>
        <v>0</v>
      </c>
      <c r="S1640" s="8"/>
      <c r="T1640" s="105"/>
      <c r="U1640" s="5"/>
      <c r="V1640" s="5"/>
      <c r="W1640" s="107">
        <f>Dane!$C$11</f>
        <v>0</v>
      </c>
      <c r="X1640" s="8"/>
      <c r="Y1640" s="105"/>
      <c r="Z1640" s="5"/>
      <c r="AA1640" s="5"/>
      <c r="AB1640" s="110">
        <f>Dane!$C$12</f>
        <v>0</v>
      </c>
      <c r="AC1640" s="108">
        <f>IF(Dane!$E$3=1,AP1640+BA1640+BL1640,IF(Dane!$E$3=2,AT1640+BE1640+BP1640,AW1640+BH1640+BS1640))</f>
        <v>0</v>
      </c>
      <c r="AD1640" s="14">
        <f>IF(Dane!$E$3=1,AQ1640+BB1640+BM1640,IF(Dane!$E$3=2,AU1640+BF1640+BQ1640,AX1640+BI1640+BT1640))</f>
        <v>0</v>
      </c>
      <c r="AE1640" s="14">
        <f>IF((J1640*Dane!$C$9)-AC1640&lt;0,0,(J1640*Dane!$C$9)-AC1640)</f>
        <v>0</v>
      </c>
      <c r="AF1640" s="61">
        <f>IF((K1640*Dane!$C$9)-AD1640&lt;0,0,(K1640*Dane!$C$9)-AD1640)</f>
        <v>0</v>
      </c>
      <c r="AG1640" s="93"/>
      <c r="AH1640" s="84">
        <f>IF(Dane!$E$3=1,AP1640,IF(Dane!$E$3=2,AT1640,AW1640))</f>
        <v>0</v>
      </c>
      <c r="AI1640" s="84">
        <f>IF(Dane!$E$3=1,AQ1640,IF(Dane!$E$3=2,AU1640,AX1640))</f>
        <v>0</v>
      </c>
      <c r="AJ1640" s="84">
        <f>IF(Dane!$E$3=1,BA1640,IF(Dane!$E$3=2,BE1640,BH1640))</f>
        <v>0</v>
      </c>
      <c r="AK1640" s="84">
        <f>IF(Dane!$E$3=1,BB1640,IF(Dane!$E$3=2,BF1640,BI1640))</f>
        <v>0</v>
      </c>
      <c r="AL1640" s="84">
        <f>IF(Dane!$E$3=1,BL1640,IF(Dane!$E$3=2,BP1640,BS1640))</f>
        <v>0</v>
      </c>
      <c r="AM1640" s="84">
        <f>IF(Dane!$E$3=1,BM1640,IF(Dane!$E$3=2,BQ1640,BT1640))</f>
        <v>0</v>
      </c>
      <c r="AN1640" s="39">
        <f>IF(Dane!$C$9="",0,IFERROR(J1640/R1640,0))</f>
        <v>0</v>
      </c>
      <c r="AO1640" s="39">
        <f>IF(Dane!$C$9="",0,IFERROR(ROUND(J1640-ROUND(J1640*0.0976,2)-ROUND(J1640*0.015,2)-ROUND(J1640*0.0245,2),2)/R1640,0))</f>
        <v>0</v>
      </c>
      <c r="AP1640" s="39">
        <f t="shared" si="384"/>
        <v>0</v>
      </c>
      <c r="AQ1640" s="39">
        <f t="shared" si="385"/>
        <v>0</v>
      </c>
      <c r="AR1640" s="39">
        <f t="shared" si="381"/>
        <v>0</v>
      </c>
      <c r="AS1640" s="39">
        <f>IF(Dane!$C$9="",0,IFERROR(AR1640/R1640,0))</f>
        <v>0</v>
      </c>
      <c r="AT1640" s="39">
        <f t="shared" si="386"/>
        <v>0</v>
      </c>
      <c r="AU1640" s="39">
        <v>0</v>
      </c>
      <c r="AV1640" s="39">
        <f t="shared" si="387"/>
        <v>0</v>
      </c>
      <c r="AW1640" s="39">
        <f>IF(Dane!$C$9="",0,IF(ROUND((N1640+O1640)*AV1640,2)&gt;$AN$1,$AN$1,ROUND((N1640+O1640)*AV1640,2)))</f>
        <v>0</v>
      </c>
      <c r="AX1640" s="39">
        <v>0</v>
      </c>
      <c r="AY1640" s="39">
        <f>IF(Dane!$C$9=2,IFERROR(J1640/W1640,0),IF(Dane!$C$9=3,IFERROR(J1640/W1640,0),0))</f>
        <v>0</v>
      </c>
      <c r="AZ1640" s="39">
        <f>IF(Dane!$C$9=2,IFERROR(ROUND(J1640-ROUND(J1640*0.0976,2)-ROUND(J1640*0.015,2)-ROUND(J1640*0.0245,2),2)/W1640,0),IF(Dane!$C$9=3,IFERROR(ROUND(J1640-ROUND(J1640*0.0976,2)-ROUND(J1640*0.015,2)-ROUND(J1640*0.0245,2),2)/W1640,0),0))</f>
        <v>0</v>
      </c>
      <c r="BA1640" s="39">
        <f t="shared" si="388"/>
        <v>0</v>
      </c>
      <c r="BB1640" s="39">
        <f t="shared" si="389"/>
        <v>0</v>
      </c>
      <c r="BC1640" s="39">
        <f t="shared" si="382"/>
        <v>0</v>
      </c>
      <c r="BD1640" s="39">
        <f>IF(Dane!$C$9=2,IFERROR(BC1640/W1640,0),IF(Dane!$C$9=3,IFERROR(BC1640/W1640,0),0))</f>
        <v>0</v>
      </c>
      <c r="BE1640" s="39">
        <f t="shared" si="390"/>
        <v>0</v>
      </c>
      <c r="BF1640" s="39">
        <v>0</v>
      </c>
      <c r="BG1640" s="39">
        <f t="shared" si="391"/>
        <v>0</v>
      </c>
      <c r="BH1640" s="39">
        <f>IF(Dane!$C$9=2,IF(ROUND((S1640+T1640)*BG1640,2)&gt;$AN$1,$AN$1,ROUND((S1640+T1640)*BG1640,2)),IF(Dane!$C$9=3,IF(ROUND((S1640+T1640)*BG1640,2)&gt;$AN$1,$AN$1,ROUND((S1640+T1640)*BG1640,2)),0))</f>
        <v>0</v>
      </c>
      <c r="BI1640" s="39">
        <v>0</v>
      </c>
      <c r="BJ1640" s="39">
        <f>IF(Dane!$C$9=3,IFERROR(J1640/AB1640,0),0)</f>
        <v>0</v>
      </c>
      <c r="BK1640" s="39">
        <f>IF(Dane!$C$9=3,IFERROR(ROUND(J1640-ROUND(J1640*0.0976,2)-ROUND(J1640*0.015,2)-ROUND(J1640*0.0245,2),2)/AB1640,0),0)</f>
        <v>0</v>
      </c>
      <c r="BL1640" s="39">
        <f t="shared" si="392"/>
        <v>0</v>
      </c>
      <c r="BM1640" s="39">
        <f t="shared" si="393"/>
        <v>0</v>
      </c>
      <c r="BN1640" s="39">
        <f t="shared" si="383"/>
        <v>0</v>
      </c>
      <c r="BO1640" s="39">
        <f>IF(Dane!$C$9=3,IFERROR(BN1640/AB1640,0),0)</f>
        <v>0</v>
      </c>
      <c r="BP1640" s="39">
        <f t="shared" si="394"/>
        <v>0</v>
      </c>
      <c r="BQ1640" s="39">
        <v>0</v>
      </c>
      <c r="BR1640" s="39">
        <f t="shared" si="395"/>
        <v>0</v>
      </c>
      <c r="BS1640" s="39">
        <f>IF(Dane!$C$9=3,IF(ROUND((X1640+Y1640)*BR1640,2)&gt;$AN$1,$AN$1,ROUND((X1640+Y1640)*BR1640,2)),0)</f>
        <v>0</v>
      </c>
      <c r="BT1640" s="39">
        <v>0</v>
      </c>
    </row>
    <row r="1641" spans="1:72">
      <c r="A1641" s="87">
        <v>1632</v>
      </c>
      <c r="B1641" s="1"/>
      <c r="C1641" s="1"/>
      <c r="D1641" s="2"/>
      <c r="E1641" s="3"/>
      <c r="F1641" s="4"/>
      <c r="G1641" s="5"/>
      <c r="H1641" s="5"/>
      <c r="I1641" s="6"/>
      <c r="J1641" s="5"/>
      <c r="K1641" s="5"/>
      <c r="L1641" s="5"/>
      <c r="M1641" s="55"/>
      <c r="N1641" s="8"/>
      <c r="O1641" s="105"/>
      <c r="P1641" s="5"/>
      <c r="Q1641" s="5"/>
      <c r="R1641" s="105">
        <f>Dane!$C$10</f>
        <v>0</v>
      </c>
      <c r="S1641" s="8"/>
      <c r="T1641" s="105"/>
      <c r="U1641" s="5"/>
      <c r="V1641" s="5"/>
      <c r="W1641" s="107">
        <f>Dane!$C$11</f>
        <v>0</v>
      </c>
      <c r="X1641" s="8"/>
      <c r="Y1641" s="105"/>
      <c r="Z1641" s="5"/>
      <c r="AA1641" s="5"/>
      <c r="AB1641" s="110">
        <f>Dane!$C$12</f>
        <v>0</v>
      </c>
      <c r="AC1641" s="108">
        <f>IF(Dane!$E$3=1,AP1641+BA1641+BL1641,IF(Dane!$E$3=2,AT1641+BE1641+BP1641,AW1641+BH1641+BS1641))</f>
        <v>0</v>
      </c>
      <c r="AD1641" s="14">
        <f>IF(Dane!$E$3=1,AQ1641+BB1641+BM1641,IF(Dane!$E$3=2,AU1641+BF1641+BQ1641,AX1641+BI1641+BT1641))</f>
        <v>0</v>
      </c>
      <c r="AE1641" s="14">
        <f>IF((J1641*Dane!$C$9)-AC1641&lt;0,0,(J1641*Dane!$C$9)-AC1641)</f>
        <v>0</v>
      </c>
      <c r="AF1641" s="61">
        <f>IF((K1641*Dane!$C$9)-AD1641&lt;0,0,(K1641*Dane!$C$9)-AD1641)</f>
        <v>0</v>
      </c>
      <c r="AG1641" s="93"/>
      <c r="AH1641" s="84">
        <f>IF(Dane!$E$3=1,AP1641,IF(Dane!$E$3=2,AT1641,AW1641))</f>
        <v>0</v>
      </c>
      <c r="AI1641" s="84">
        <f>IF(Dane!$E$3=1,AQ1641,IF(Dane!$E$3=2,AU1641,AX1641))</f>
        <v>0</v>
      </c>
      <c r="AJ1641" s="84">
        <f>IF(Dane!$E$3=1,BA1641,IF(Dane!$E$3=2,BE1641,BH1641))</f>
        <v>0</v>
      </c>
      <c r="AK1641" s="84">
        <f>IF(Dane!$E$3=1,BB1641,IF(Dane!$E$3=2,BF1641,BI1641))</f>
        <v>0</v>
      </c>
      <c r="AL1641" s="84">
        <f>IF(Dane!$E$3=1,BL1641,IF(Dane!$E$3=2,BP1641,BS1641))</f>
        <v>0</v>
      </c>
      <c r="AM1641" s="84">
        <f>IF(Dane!$E$3=1,BM1641,IF(Dane!$E$3=2,BQ1641,BT1641))</f>
        <v>0</v>
      </c>
      <c r="AN1641" s="39">
        <f>IF(Dane!$C$9="",0,IFERROR(J1641/R1641,0))</f>
        <v>0</v>
      </c>
      <c r="AO1641" s="39">
        <f>IF(Dane!$C$9="",0,IFERROR(ROUND(J1641-ROUND(J1641*0.0976,2)-ROUND(J1641*0.015,2)-ROUND(J1641*0.0245,2),2)/R1641,0))</f>
        <v>0</v>
      </c>
      <c r="AP1641" s="39">
        <f t="shared" si="384"/>
        <v>0</v>
      </c>
      <c r="AQ1641" s="39">
        <f t="shared" si="385"/>
        <v>0</v>
      </c>
      <c r="AR1641" s="39">
        <f t="shared" si="381"/>
        <v>0</v>
      </c>
      <c r="AS1641" s="39">
        <f>IF(Dane!$C$9="",0,IFERROR(AR1641/R1641,0))</f>
        <v>0</v>
      </c>
      <c r="AT1641" s="39">
        <f t="shared" si="386"/>
        <v>0</v>
      </c>
      <c r="AU1641" s="39">
        <v>0</v>
      </c>
      <c r="AV1641" s="39">
        <f t="shared" si="387"/>
        <v>0</v>
      </c>
      <c r="AW1641" s="39">
        <f>IF(Dane!$C$9="",0,IF(ROUND((N1641+O1641)*AV1641,2)&gt;$AN$1,$AN$1,ROUND((N1641+O1641)*AV1641,2)))</f>
        <v>0</v>
      </c>
      <c r="AX1641" s="39">
        <v>0</v>
      </c>
      <c r="AY1641" s="39">
        <f>IF(Dane!$C$9=2,IFERROR(J1641/W1641,0),IF(Dane!$C$9=3,IFERROR(J1641/W1641,0),0))</f>
        <v>0</v>
      </c>
      <c r="AZ1641" s="39">
        <f>IF(Dane!$C$9=2,IFERROR(ROUND(J1641-ROUND(J1641*0.0976,2)-ROUND(J1641*0.015,2)-ROUND(J1641*0.0245,2),2)/W1641,0),IF(Dane!$C$9=3,IFERROR(ROUND(J1641-ROUND(J1641*0.0976,2)-ROUND(J1641*0.015,2)-ROUND(J1641*0.0245,2),2)/W1641,0),0))</f>
        <v>0</v>
      </c>
      <c r="BA1641" s="39">
        <f t="shared" si="388"/>
        <v>0</v>
      </c>
      <c r="BB1641" s="39">
        <f t="shared" si="389"/>
        <v>0</v>
      </c>
      <c r="BC1641" s="39">
        <f t="shared" si="382"/>
        <v>0</v>
      </c>
      <c r="BD1641" s="39">
        <f>IF(Dane!$C$9=2,IFERROR(BC1641/W1641,0),IF(Dane!$C$9=3,IFERROR(BC1641/W1641,0),0))</f>
        <v>0</v>
      </c>
      <c r="BE1641" s="39">
        <f t="shared" si="390"/>
        <v>0</v>
      </c>
      <c r="BF1641" s="39">
        <v>0</v>
      </c>
      <c r="BG1641" s="39">
        <f t="shared" si="391"/>
        <v>0</v>
      </c>
      <c r="BH1641" s="39">
        <f>IF(Dane!$C$9=2,IF(ROUND((S1641+T1641)*BG1641,2)&gt;$AN$1,$AN$1,ROUND((S1641+T1641)*BG1641,2)),IF(Dane!$C$9=3,IF(ROUND((S1641+T1641)*BG1641,2)&gt;$AN$1,$AN$1,ROUND((S1641+T1641)*BG1641,2)),0))</f>
        <v>0</v>
      </c>
      <c r="BI1641" s="39">
        <v>0</v>
      </c>
      <c r="BJ1641" s="39">
        <f>IF(Dane!$C$9=3,IFERROR(J1641/AB1641,0),0)</f>
        <v>0</v>
      </c>
      <c r="BK1641" s="39">
        <f>IF(Dane!$C$9=3,IFERROR(ROUND(J1641-ROUND(J1641*0.0976,2)-ROUND(J1641*0.015,2)-ROUND(J1641*0.0245,2),2)/AB1641,0),0)</f>
        <v>0</v>
      </c>
      <c r="BL1641" s="39">
        <f t="shared" si="392"/>
        <v>0</v>
      </c>
      <c r="BM1641" s="39">
        <f t="shared" si="393"/>
        <v>0</v>
      </c>
      <c r="BN1641" s="39">
        <f t="shared" si="383"/>
        <v>0</v>
      </c>
      <c r="BO1641" s="39">
        <f>IF(Dane!$C$9=3,IFERROR(BN1641/AB1641,0),0)</f>
        <v>0</v>
      </c>
      <c r="BP1641" s="39">
        <f t="shared" si="394"/>
        <v>0</v>
      </c>
      <c r="BQ1641" s="39">
        <v>0</v>
      </c>
      <c r="BR1641" s="39">
        <f t="shared" si="395"/>
        <v>0</v>
      </c>
      <c r="BS1641" s="39">
        <f>IF(Dane!$C$9=3,IF(ROUND((X1641+Y1641)*BR1641,2)&gt;$AN$1,$AN$1,ROUND((X1641+Y1641)*BR1641,2)),0)</f>
        <v>0</v>
      </c>
      <c r="BT1641" s="39">
        <v>0</v>
      </c>
    </row>
    <row r="1642" spans="1:72">
      <c r="A1642" s="87">
        <v>1633</v>
      </c>
      <c r="B1642" s="1"/>
      <c r="C1642" s="1"/>
      <c r="D1642" s="2"/>
      <c r="E1642" s="3"/>
      <c r="F1642" s="4"/>
      <c r="G1642" s="5"/>
      <c r="H1642" s="5"/>
      <c r="I1642" s="6"/>
      <c r="J1642" s="5"/>
      <c r="K1642" s="5"/>
      <c r="L1642" s="5"/>
      <c r="M1642" s="55"/>
      <c r="N1642" s="8"/>
      <c r="O1642" s="105"/>
      <c r="P1642" s="5"/>
      <c r="Q1642" s="5"/>
      <c r="R1642" s="105">
        <f>Dane!$C$10</f>
        <v>0</v>
      </c>
      <c r="S1642" s="8"/>
      <c r="T1642" s="105"/>
      <c r="U1642" s="5"/>
      <c r="V1642" s="5"/>
      <c r="W1642" s="107">
        <f>Dane!$C$11</f>
        <v>0</v>
      </c>
      <c r="X1642" s="8"/>
      <c r="Y1642" s="105"/>
      <c r="Z1642" s="5"/>
      <c r="AA1642" s="5"/>
      <c r="AB1642" s="110">
        <f>Dane!$C$12</f>
        <v>0</v>
      </c>
      <c r="AC1642" s="108">
        <f>IF(Dane!$E$3=1,AP1642+BA1642+BL1642,IF(Dane!$E$3=2,AT1642+BE1642+BP1642,AW1642+BH1642+BS1642))</f>
        <v>0</v>
      </c>
      <c r="AD1642" s="14">
        <f>IF(Dane!$E$3=1,AQ1642+BB1642+BM1642,IF(Dane!$E$3=2,AU1642+BF1642+BQ1642,AX1642+BI1642+BT1642))</f>
        <v>0</v>
      </c>
      <c r="AE1642" s="14">
        <f>IF((J1642*Dane!$C$9)-AC1642&lt;0,0,(J1642*Dane!$C$9)-AC1642)</f>
        <v>0</v>
      </c>
      <c r="AF1642" s="61">
        <f>IF((K1642*Dane!$C$9)-AD1642&lt;0,0,(K1642*Dane!$C$9)-AD1642)</f>
        <v>0</v>
      </c>
      <c r="AG1642" s="93"/>
      <c r="AH1642" s="84">
        <f>IF(Dane!$E$3=1,AP1642,IF(Dane!$E$3=2,AT1642,AW1642))</f>
        <v>0</v>
      </c>
      <c r="AI1642" s="84">
        <f>IF(Dane!$E$3=1,AQ1642,IF(Dane!$E$3=2,AU1642,AX1642))</f>
        <v>0</v>
      </c>
      <c r="AJ1642" s="84">
        <f>IF(Dane!$E$3=1,BA1642,IF(Dane!$E$3=2,BE1642,BH1642))</f>
        <v>0</v>
      </c>
      <c r="AK1642" s="84">
        <f>IF(Dane!$E$3=1,BB1642,IF(Dane!$E$3=2,BF1642,BI1642))</f>
        <v>0</v>
      </c>
      <c r="AL1642" s="84">
        <f>IF(Dane!$E$3=1,BL1642,IF(Dane!$E$3=2,BP1642,BS1642))</f>
        <v>0</v>
      </c>
      <c r="AM1642" s="84">
        <f>IF(Dane!$E$3=1,BM1642,IF(Dane!$E$3=2,BQ1642,BT1642))</f>
        <v>0</v>
      </c>
      <c r="AN1642" s="39">
        <f>IF(Dane!$C$9="",0,IFERROR(J1642/R1642,0))</f>
        <v>0</v>
      </c>
      <c r="AO1642" s="39">
        <f>IF(Dane!$C$9="",0,IFERROR(ROUND(J1642-ROUND(J1642*0.0976,2)-ROUND(J1642*0.015,2)-ROUND(J1642*0.0245,2),2)/R1642,0))</f>
        <v>0</v>
      </c>
      <c r="AP1642" s="39">
        <f t="shared" si="384"/>
        <v>0</v>
      </c>
      <c r="AQ1642" s="39">
        <f t="shared" si="385"/>
        <v>0</v>
      </c>
      <c r="AR1642" s="39">
        <f t="shared" si="381"/>
        <v>0</v>
      </c>
      <c r="AS1642" s="39">
        <f>IF(Dane!$C$9="",0,IFERROR(AR1642/R1642,0))</f>
        <v>0</v>
      </c>
      <c r="AT1642" s="39">
        <f t="shared" si="386"/>
        <v>0</v>
      </c>
      <c r="AU1642" s="39">
        <v>0</v>
      </c>
      <c r="AV1642" s="39">
        <f t="shared" si="387"/>
        <v>0</v>
      </c>
      <c r="AW1642" s="39">
        <f>IF(Dane!$C$9="",0,IF(ROUND((N1642+O1642)*AV1642,2)&gt;$AN$1,$AN$1,ROUND((N1642+O1642)*AV1642,2)))</f>
        <v>0</v>
      </c>
      <c r="AX1642" s="39">
        <v>0</v>
      </c>
      <c r="AY1642" s="39">
        <f>IF(Dane!$C$9=2,IFERROR(J1642/W1642,0),IF(Dane!$C$9=3,IFERROR(J1642/W1642,0),0))</f>
        <v>0</v>
      </c>
      <c r="AZ1642" s="39">
        <f>IF(Dane!$C$9=2,IFERROR(ROUND(J1642-ROUND(J1642*0.0976,2)-ROUND(J1642*0.015,2)-ROUND(J1642*0.0245,2),2)/W1642,0),IF(Dane!$C$9=3,IFERROR(ROUND(J1642-ROUND(J1642*0.0976,2)-ROUND(J1642*0.015,2)-ROUND(J1642*0.0245,2),2)/W1642,0),0))</f>
        <v>0</v>
      </c>
      <c r="BA1642" s="39">
        <f t="shared" si="388"/>
        <v>0</v>
      </c>
      <c r="BB1642" s="39">
        <f t="shared" si="389"/>
        <v>0</v>
      </c>
      <c r="BC1642" s="39">
        <f t="shared" si="382"/>
        <v>0</v>
      </c>
      <c r="BD1642" s="39">
        <f>IF(Dane!$C$9=2,IFERROR(BC1642/W1642,0),IF(Dane!$C$9=3,IFERROR(BC1642/W1642,0),0))</f>
        <v>0</v>
      </c>
      <c r="BE1642" s="39">
        <f t="shared" si="390"/>
        <v>0</v>
      </c>
      <c r="BF1642" s="39">
        <v>0</v>
      </c>
      <c r="BG1642" s="39">
        <f t="shared" si="391"/>
        <v>0</v>
      </c>
      <c r="BH1642" s="39">
        <f>IF(Dane!$C$9=2,IF(ROUND((S1642+T1642)*BG1642,2)&gt;$AN$1,$AN$1,ROUND((S1642+T1642)*BG1642,2)),IF(Dane!$C$9=3,IF(ROUND((S1642+T1642)*BG1642,2)&gt;$AN$1,$AN$1,ROUND((S1642+T1642)*BG1642,2)),0))</f>
        <v>0</v>
      </c>
      <c r="BI1642" s="39">
        <v>0</v>
      </c>
      <c r="BJ1642" s="39">
        <f>IF(Dane!$C$9=3,IFERROR(J1642/AB1642,0),0)</f>
        <v>0</v>
      </c>
      <c r="BK1642" s="39">
        <f>IF(Dane!$C$9=3,IFERROR(ROUND(J1642-ROUND(J1642*0.0976,2)-ROUND(J1642*0.015,2)-ROUND(J1642*0.0245,2),2)/AB1642,0),0)</f>
        <v>0</v>
      </c>
      <c r="BL1642" s="39">
        <f t="shared" si="392"/>
        <v>0</v>
      </c>
      <c r="BM1642" s="39">
        <f t="shared" si="393"/>
        <v>0</v>
      </c>
      <c r="BN1642" s="39">
        <f t="shared" si="383"/>
        <v>0</v>
      </c>
      <c r="BO1642" s="39">
        <f>IF(Dane!$C$9=3,IFERROR(BN1642/AB1642,0),0)</f>
        <v>0</v>
      </c>
      <c r="BP1642" s="39">
        <f t="shared" si="394"/>
        <v>0</v>
      </c>
      <c r="BQ1642" s="39">
        <v>0</v>
      </c>
      <c r="BR1642" s="39">
        <f t="shared" si="395"/>
        <v>0</v>
      </c>
      <c r="BS1642" s="39">
        <f>IF(Dane!$C$9=3,IF(ROUND((X1642+Y1642)*BR1642,2)&gt;$AN$1,$AN$1,ROUND((X1642+Y1642)*BR1642,2)),0)</f>
        <v>0</v>
      </c>
      <c r="BT1642" s="39">
        <v>0</v>
      </c>
    </row>
    <row r="1643" spans="1:72">
      <c r="A1643" s="87">
        <v>1634</v>
      </c>
      <c r="B1643" s="1"/>
      <c r="C1643" s="1"/>
      <c r="D1643" s="2"/>
      <c r="E1643" s="3"/>
      <c r="F1643" s="4"/>
      <c r="G1643" s="5"/>
      <c r="H1643" s="5"/>
      <c r="I1643" s="6"/>
      <c r="J1643" s="5"/>
      <c r="K1643" s="5"/>
      <c r="L1643" s="5"/>
      <c r="M1643" s="55"/>
      <c r="N1643" s="8"/>
      <c r="O1643" s="105"/>
      <c r="P1643" s="5"/>
      <c r="Q1643" s="5"/>
      <c r="R1643" s="105">
        <f>Dane!$C$10</f>
        <v>0</v>
      </c>
      <c r="S1643" s="8"/>
      <c r="T1643" s="105"/>
      <c r="U1643" s="5"/>
      <c r="V1643" s="5"/>
      <c r="W1643" s="107">
        <f>Dane!$C$11</f>
        <v>0</v>
      </c>
      <c r="X1643" s="8"/>
      <c r="Y1643" s="105"/>
      <c r="Z1643" s="5"/>
      <c r="AA1643" s="5"/>
      <c r="AB1643" s="110">
        <f>Dane!$C$12</f>
        <v>0</v>
      </c>
      <c r="AC1643" s="108">
        <f>IF(Dane!$E$3=1,AP1643+BA1643+BL1643,IF(Dane!$E$3=2,AT1643+BE1643+BP1643,AW1643+BH1643+BS1643))</f>
        <v>0</v>
      </c>
      <c r="AD1643" s="14">
        <f>IF(Dane!$E$3=1,AQ1643+BB1643+BM1643,IF(Dane!$E$3=2,AU1643+BF1643+BQ1643,AX1643+BI1643+BT1643))</f>
        <v>0</v>
      </c>
      <c r="AE1643" s="14">
        <f>IF((J1643*Dane!$C$9)-AC1643&lt;0,0,(J1643*Dane!$C$9)-AC1643)</f>
        <v>0</v>
      </c>
      <c r="AF1643" s="61">
        <f>IF((K1643*Dane!$C$9)-AD1643&lt;0,0,(K1643*Dane!$C$9)-AD1643)</f>
        <v>0</v>
      </c>
      <c r="AG1643" s="93"/>
      <c r="AH1643" s="84">
        <f>IF(Dane!$E$3=1,AP1643,IF(Dane!$E$3=2,AT1643,AW1643))</f>
        <v>0</v>
      </c>
      <c r="AI1643" s="84">
        <f>IF(Dane!$E$3=1,AQ1643,IF(Dane!$E$3=2,AU1643,AX1643))</f>
        <v>0</v>
      </c>
      <c r="AJ1643" s="84">
        <f>IF(Dane!$E$3=1,BA1643,IF(Dane!$E$3=2,BE1643,BH1643))</f>
        <v>0</v>
      </c>
      <c r="AK1643" s="84">
        <f>IF(Dane!$E$3=1,BB1643,IF(Dane!$E$3=2,BF1643,BI1643))</f>
        <v>0</v>
      </c>
      <c r="AL1643" s="84">
        <f>IF(Dane!$E$3=1,BL1643,IF(Dane!$E$3=2,BP1643,BS1643))</f>
        <v>0</v>
      </c>
      <c r="AM1643" s="84">
        <f>IF(Dane!$E$3=1,BM1643,IF(Dane!$E$3=2,BQ1643,BT1643))</f>
        <v>0</v>
      </c>
      <c r="AN1643" s="39">
        <f>IF(Dane!$C$9="",0,IFERROR(J1643/R1643,0))</f>
        <v>0</v>
      </c>
      <c r="AO1643" s="39">
        <f>IF(Dane!$C$9="",0,IFERROR(ROUND(J1643-ROUND(J1643*0.0976,2)-ROUND(J1643*0.015,2)-ROUND(J1643*0.0245,2),2)/R1643,0))</f>
        <v>0</v>
      </c>
      <c r="AP1643" s="39">
        <f t="shared" si="384"/>
        <v>0</v>
      </c>
      <c r="AQ1643" s="39">
        <f t="shared" si="385"/>
        <v>0</v>
      </c>
      <c r="AR1643" s="39">
        <f t="shared" si="381"/>
        <v>0</v>
      </c>
      <c r="AS1643" s="39">
        <f>IF(Dane!$C$9="",0,IFERROR(AR1643/R1643,0))</f>
        <v>0</v>
      </c>
      <c r="AT1643" s="39">
        <f t="shared" si="386"/>
        <v>0</v>
      </c>
      <c r="AU1643" s="39">
        <v>0</v>
      </c>
      <c r="AV1643" s="39">
        <f t="shared" si="387"/>
        <v>0</v>
      </c>
      <c r="AW1643" s="39">
        <f>IF(Dane!$C$9="",0,IF(ROUND((N1643+O1643)*AV1643,2)&gt;$AN$1,$AN$1,ROUND((N1643+O1643)*AV1643,2)))</f>
        <v>0</v>
      </c>
      <c r="AX1643" s="39">
        <v>0</v>
      </c>
      <c r="AY1643" s="39">
        <f>IF(Dane!$C$9=2,IFERROR(J1643/W1643,0),IF(Dane!$C$9=3,IFERROR(J1643/W1643,0),0))</f>
        <v>0</v>
      </c>
      <c r="AZ1643" s="39">
        <f>IF(Dane!$C$9=2,IFERROR(ROUND(J1643-ROUND(J1643*0.0976,2)-ROUND(J1643*0.015,2)-ROUND(J1643*0.0245,2),2)/W1643,0),IF(Dane!$C$9=3,IFERROR(ROUND(J1643-ROUND(J1643*0.0976,2)-ROUND(J1643*0.015,2)-ROUND(J1643*0.0245,2),2)/W1643,0),0))</f>
        <v>0</v>
      </c>
      <c r="BA1643" s="39">
        <f t="shared" si="388"/>
        <v>0</v>
      </c>
      <c r="BB1643" s="39">
        <f t="shared" si="389"/>
        <v>0</v>
      </c>
      <c r="BC1643" s="39">
        <f t="shared" si="382"/>
        <v>0</v>
      </c>
      <c r="BD1643" s="39">
        <f>IF(Dane!$C$9=2,IFERROR(BC1643/W1643,0),IF(Dane!$C$9=3,IFERROR(BC1643/W1643,0),0))</f>
        <v>0</v>
      </c>
      <c r="BE1643" s="39">
        <f t="shared" si="390"/>
        <v>0</v>
      </c>
      <c r="BF1643" s="39">
        <v>0</v>
      </c>
      <c r="BG1643" s="39">
        <f t="shared" si="391"/>
        <v>0</v>
      </c>
      <c r="BH1643" s="39">
        <f>IF(Dane!$C$9=2,IF(ROUND((S1643+T1643)*BG1643,2)&gt;$AN$1,$AN$1,ROUND((S1643+T1643)*BG1643,2)),IF(Dane!$C$9=3,IF(ROUND((S1643+T1643)*BG1643,2)&gt;$AN$1,$AN$1,ROUND((S1643+T1643)*BG1643,2)),0))</f>
        <v>0</v>
      </c>
      <c r="BI1643" s="39">
        <v>0</v>
      </c>
      <c r="BJ1643" s="39">
        <f>IF(Dane!$C$9=3,IFERROR(J1643/AB1643,0),0)</f>
        <v>0</v>
      </c>
      <c r="BK1643" s="39">
        <f>IF(Dane!$C$9=3,IFERROR(ROUND(J1643-ROUND(J1643*0.0976,2)-ROUND(J1643*0.015,2)-ROUND(J1643*0.0245,2),2)/AB1643,0),0)</f>
        <v>0</v>
      </c>
      <c r="BL1643" s="39">
        <f t="shared" si="392"/>
        <v>0</v>
      </c>
      <c r="BM1643" s="39">
        <f t="shared" si="393"/>
        <v>0</v>
      </c>
      <c r="BN1643" s="39">
        <f t="shared" si="383"/>
        <v>0</v>
      </c>
      <c r="BO1643" s="39">
        <f>IF(Dane!$C$9=3,IFERROR(BN1643/AB1643,0),0)</f>
        <v>0</v>
      </c>
      <c r="BP1643" s="39">
        <f t="shared" si="394"/>
        <v>0</v>
      </c>
      <c r="BQ1643" s="39">
        <v>0</v>
      </c>
      <c r="BR1643" s="39">
        <f t="shared" si="395"/>
        <v>0</v>
      </c>
      <c r="BS1643" s="39">
        <f>IF(Dane!$C$9=3,IF(ROUND((X1643+Y1643)*BR1643,2)&gt;$AN$1,$AN$1,ROUND((X1643+Y1643)*BR1643,2)),0)</f>
        <v>0</v>
      </c>
      <c r="BT1643" s="39">
        <v>0</v>
      </c>
    </row>
    <row r="1644" spans="1:72">
      <c r="A1644" s="87">
        <v>1635</v>
      </c>
      <c r="B1644" s="1"/>
      <c r="C1644" s="1"/>
      <c r="D1644" s="2"/>
      <c r="E1644" s="3"/>
      <c r="F1644" s="4"/>
      <c r="G1644" s="5"/>
      <c r="H1644" s="5"/>
      <c r="I1644" s="6"/>
      <c r="J1644" s="5"/>
      <c r="K1644" s="5"/>
      <c r="L1644" s="5"/>
      <c r="M1644" s="55"/>
      <c r="N1644" s="8"/>
      <c r="O1644" s="105"/>
      <c r="P1644" s="5"/>
      <c r="Q1644" s="5"/>
      <c r="R1644" s="105">
        <f>Dane!$C$10</f>
        <v>0</v>
      </c>
      <c r="S1644" s="8"/>
      <c r="T1644" s="105"/>
      <c r="U1644" s="5"/>
      <c r="V1644" s="5"/>
      <c r="W1644" s="107">
        <f>Dane!$C$11</f>
        <v>0</v>
      </c>
      <c r="X1644" s="8"/>
      <c r="Y1644" s="105"/>
      <c r="Z1644" s="5"/>
      <c r="AA1644" s="5"/>
      <c r="AB1644" s="110">
        <f>Dane!$C$12</f>
        <v>0</v>
      </c>
      <c r="AC1644" s="108">
        <f>IF(Dane!$E$3=1,AP1644+BA1644+BL1644,IF(Dane!$E$3=2,AT1644+BE1644+BP1644,AW1644+BH1644+BS1644))</f>
        <v>0</v>
      </c>
      <c r="AD1644" s="14">
        <f>IF(Dane!$E$3=1,AQ1644+BB1644+BM1644,IF(Dane!$E$3=2,AU1644+BF1644+BQ1644,AX1644+BI1644+BT1644))</f>
        <v>0</v>
      </c>
      <c r="AE1644" s="14">
        <f>IF((J1644*Dane!$C$9)-AC1644&lt;0,0,(J1644*Dane!$C$9)-AC1644)</f>
        <v>0</v>
      </c>
      <c r="AF1644" s="61">
        <f>IF((K1644*Dane!$C$9)-AD1644&lt;0,0,(K1644*Dane!$C$9)-AD1644)</f>
        <v>0</v>
      </c>
      <c r="AG1644" s="93"/>
      <c r="AH1644" s="84">
        <f>IF(Dane!$E$3=1,AP1644,IF(Dane!$E$3=2,AT1644,AW1644))</f>
        <v>0</v>
      </c>
      <c r="AI1644" s="84">
        <f>IF(Dane!$E$3=1,AQ1644,IF(Dane!$E$3=2,AU1644,AX1644))</f>
        <v>0</v>
      </c>
      <c r="AJ1644" s="84">
        <f>IF(Dane!$E$3=1,BA1644,IF(Dane!$E$3=2,BE1644,BH1644))</f>
        <v>0</v>
      </c>
      <c r="AK1644" s="84">
        <f>IF(Dane!$E$3=1,BB1644,IF(Dane!$E$3=2,BF1644,BI1644))</f>
        <v>0</v>
      </c>
      <c r="AL1644" s="84">
        <f>IF(Dane!$E$3=1,BL1644,IF(Dane!$E$3=2,BP1644,BS1644))</f>
        <v>0</v>
      </c>
      <c r="AM1644" s="84">
        <f>IF(Dane!$E$3=1,BM1644,IF(Dane!$E$3=2,BQ1644,BT1644))</f>
        <v>0</v>
      </c>
      <c r="AN1644" s="39">
        <f>IF(Dane!$C$9="",0,IFERROR(J1644/R1644,0))</f>
        <v>0</v>
      </c>
      <c r="AO1644" s="39">
        <f>IF(Dane!$C$9="",0,IFERROR(ROUND(J1644-ROUND(J1644*0.0976,2)-ROUND(J1644*0.015,2)-ROUND(J1644*0.0245,2),2)/R1644,0))</f>
        <v>0</v>
      </c>
      <c r="AP1644" s="39">
        <f t="shared" si="384"/>
        <v>0</v>
      </c>
      <c r="AQ1644" s="39">
        <f t="shared" si="385"/>
        <v>0</v>
      </c>
      <c r="AR1644" s="39">
        <f t="shared" si="381"/>
        <v>0</v>
      </c>
      <c r="AS1644" s="39">
        <f>IF(Dane!$C$9="",0,IFERROR(AR1644/R1644,0))</f>
        <v>0</v>
      </c>
      <c r="AT1644" s="39">
        <f t="shared" si="386"/>
        <v>0</v>
      </c>
      <c r="AU1644" s="39">
        <v>0</v>
      </c>
      <c r="AV1644" s="39">
        <f t="shared" si="387"/>
        <v>0</v>
      </c>
      <c r="AW1644" s="39">
        <f>IF(Dane!$C$9="",0,IF(ROUND((N1644+O1644)*AV1644,2)&gt;$AN$1,$AN$1,ROUND((N1644+O1644)*AV1644,2)))</f>
        <v>0</v>
      </c>
      <c r="AX1644" s="39">
        <v>0</v>
      </c>
      <c r="AY1644" s="39">
        <f>IF(Dane!$C$9=2,IFERROR(J1644/W1644,0),IF(Dane!$C$9=3,IFERROR(J1644/W1644,0),0))</f>
        <v>0</v>
      </c>
      <c r="AZ1644" s="39">
        <f>IF(Dane!$C$9=2,IFERROR(ROUND(J1644-ROUND(J1644*0.0976,2)-ROUND(J1644*0.015,2)-ROUND(J1644*0.0245,2),2)/W1644,0),IF(Dane!$C$9=3,IFERROR(ROUND(J1644-ROUND(J1644*0.0976,2)-ROUND(J1644*0.015,2)-ROUND(J1644*0.0245,2),2)/W1644,0),0))</f>
        <v>0</v>
      </c>
      <c r="BA1644" s="39">
        <f t="shared" si="388"/>
        <v>0</v>
      </c>
      <c r="BB1644" s="39">
        <f t="shared" si="389"/>
        <v>0</v>
      </c>
      <c r="BC1644" s="39">
        <f t="shared" si="382"/>
        <v>0</v>
      </c>
      <c r="BD1644" s="39">
        <f>IF(Dane!$C$9=2,IFERROR(BC1644/W1644,0),IF(Dane!$C$9=3,IFERROR(BC1644/W1644,0),0))</f>
        <v>0</v>
      </c>
      <c r="BE1644" s="39">
        <f t="shared" si="390"/>
        <v>0</v>
      </c>
      <c r="BF1644" s="39">
        <v>0</v>
      </c>
      <c r="BG1644" s="39">
        <f t="shared" si="391"/>
        <v>0</v>
      </c>
      <c r="BH1644" s="39">
        <f>IF(Dane!$C$9=2,IF(ROUND((S1644+T1644)*BG1644,2)&gt;$AN$1,$AN$1,ROUND((S1644+T1644)*BG1644,2)),IF(Dane!$C$9=3,IF(ROUND((S1644+T1644)*BG1644,2)&gt;$AN$1,$AN$1,ROUND((S1644+T1644)*BG1644,2)),0))</f>
        <v>0</v>
      </c>
      <c r="BI1644" s="39">
        <v>0</v>
      </c>
      <c r="BJ1644" s="39">
        <f>IF(Dane!$C$9=3,IFERROR(J1644/AB1644,0),0)</f>
        <v>0</v>
      </c>
      <c r="BK1644" s="39">
        <f>IF(Dane!$C$9=3,IFERROR(ROUND(J1644-ROUND(J1644*0.0976,2)-ROUND(J1644*0.015,2)-ROUND(J1644*0.0245,2),2)/AB1644,0),0)</f>
        <v>0</v>
      </c>
      <c r="BL1644" s="39">
        <f t="shared" si="392"/>
        <v>0</v>
      </c>
      <c r="BM1644" s="39">
        <f t="shared" si="393"/>
        <v>0</v>
      </c>
      <c r="BN1644" s="39">
        <f t="shared" si="383"/>
        <v>0</v>
      </c>
      <c r="BO1644" s="39">
        <f>IF(Dane!$C$9=3,IFERROR(BN1644/AB1644,0),0)</f>
        <v>0</v>
      </c>
      <c r="BP1644" s="39">
        <f t="shared" si="394"/>
        <v>0</v>
      </c>
      <c r="BQ1644" s="39">
        <v>0</v>
      </c>
      <c r="BR1644" s="39">
        <f t="shared" si="395"/>
        <v>0</v>
      </c>
      <c r="BS1644" s="39">
        <f>IF(Dane!$C$9=3,IF(ROUND((X1644+Y1644)*BR1644,2)&gt;$AN$1,$AN$1,ROUND((X1644+Y1644)*BR1644,2)),0)</f>
        <v>0</v>
      </c>
      <c r="BT1644" s="39">
        <v>0</v>
      </c>
    </row>
    <row r="1645" spans="1:72">
      <c r="A1645" s="87">
        <v>1636</v>
      </c>
      <c r="B1645" s="1"/>
      <c r="C1645" s="1"/>
      <c r="D1645" s="2"/>
      <c r="E1645" s="3"/>
      <c r="F1645" s="4"/>
      <c r="G1645" s="5"/>
      <c r="H1645" s="5"/>
      <c r="I1645" s="6"/>
      <c r="J1645" s="5"/>
      <c r="K1645" s="5"/>
      <c r="L1645" s="5"/>
      <c r="M1645" s="55"/>
      <c r="N1645" s="8"/>
      <c r="O1645" s="105"/>
      <c r="P1645" s="5"/>
      <c r="Q1645" s="5"/>
      <c r="R1645" s="105">
        <f>Dane!$C$10</f>
        <v>0</v>
      </c>
      <c r="S1645" s="8"/>
      <c r="T1645" s="105"/>
      <c r="U1645" s="5"/>
      <c r="V1645" s="5"/>
      <c r="W1645" s="107">
        <f>Dane!$C$11</f>
        <v>0</v>
      </c>
      <c r="X1645" s="8"/>
      <c r="Y1645" s="105"/>
      <c r="Z1645" s="5"/>
      <c r="AA1645" s="5"/>
      <c r="AB1645" s="110">
        <f>Dane!$C$12</f>
        <v>0</v>
      </c>
      <c r="AC1645" s="108">
        <f>IF(Dane!$E$3=1,AP1645+BA1645+BL1645,IF(Dane!$E$3=2,AT1645+BE1645+BP1645,AW1645+BH1645+BS1645))</f>
        <v>0</v>
      </c>
      <c r="AD1645" s="14">
        <f>IF(Dane!$E$3=1,AQ1645+BB1645+BM1645,IF(Dane!$E$3=2,AU1645+BF1645+BQ1645,AX1645+BI1645+BT1645))</f>
        <v>0</v>
      </c>
      <c r="AE1645" s="14">
        <f>IF((J1645*Dane!$C$9)-AC1645&lt;0,0,(J1645*Dane!$C$9)-AC1645)</f>
        <v>0</v>
      </c>
      <c r="AF1645" s="61">
        <f>IF((K1645*Dane!$C$9)-AD1645&lt;0,0,(K1645*Dane!$C$9)-AD1645)</f>
        <v>0</v>
      </c>
      <c r="AG1645" s="93"/>
      <c r="AH1645" s="84">
        <f>IF(Dane!$E$3=1,AP1645,IF(Dane!$E$3=2,AT1645,AW1645))</f>
        <v>0</v>
      </c>
      <c r="AI1645" s="84">
        <f>IF(Dane!$E$3=1,AQ1645,IF(Dane!$E$3=2,AU1645,AX1645))</f>
        <v>0</v>
      </c>
      <c r="AJ1645" s="84">
        <f>IF(Dane!$E$3=1,BA1645,IF(Dane!$E$3=2,BE1645,BH1645))</f>
        <v>0</v>
      </c>
      <c r="AK1645" s="84">
        <f>IF(Dane!$E$3=1,BB1645,IF(Dane!$E$3=2,BF1645,BI1645))</f>
        <v>0</v>
      </c>
      <c r="AL1645" s="84">
        <f>IF(Dane!$E$3=1,BL1645,IF(Dane!$E$3=2,BP1645,BS1645))</f>
        <v>0</v>
      </c>
      <c r="AM1645" s="84">
        <f>IF(Dane!$E$3=1,BM1645,IF(Dane!$E$3=2,BQ1645,BT1645))</f>
        <v>0</v>
      </c>
      <c r="AN1645" s="39">
        <f>IF(Dane!$C$9="",0,IFERROR(J1645/R1645,0))</f>
        <v>0</v>
      </c>
      <c r="AO1645" s="39">
        <f>IF(Dane!$C$9="",0,IFERROR(ROUND(J1645-ROUND(J1645*0.0976,2)-ROUND(J1645*0.015,2)-ROUND(J1645*0.0245,2),2)/R1645,0))</f>
        <v>0</v>
      </c>
      <c r="AP1645" s="39">
        <f t="shared" si="384"/>
        <v>0</v>
      </c>
      <c r="AQ1645" s="39">
        <f t="shared" si="385"/>
        <v>0</v>
      </c>
      <c r="AR1645" s="39">
        <f t="shared" si="381"/>
        <v>0</v>
      </c>
      <c r="AS1645" s="39">
        <f>IF(Dane!$C$9="",0,IFERROR(AR1645/R1645,0))</f>
        <v>0</v>
      </c>
      <c r="AT1645" s="39">
        <f t="shared" si="386"/>
        <v>0</v>
      </c>
      <c r="AU1645" s="39">
        <v>0</v>
      </c>
      <c r="AV1645" s="39">
        <f t="shared" si="387"/>
        <v>0</v>
      </c>
      <c r="AW1645" s="39">
        <f>IF(Dane!$C$9="",0,IF(ROUND((N1645+O1645)*AV1645,2)&gt;$AN$1,$AN$1,ROUND((N1645+O1645)*AV1645,2)))</f>
        <v>0</v>
      </c>
      <c r="AX1645" s="39">
        <v>0</v>
      </c>
      <c r="AY1645" s="39">
        <f>IF(Dane!$C$9=2,IFERROR(J1645/W1645,0),IF(Dane!$C$9=3,IFERROR(J1645/W1645,0),0))</f>
        <v>0</v>
      </c>
      <c r="AZ1645" s="39">
        <f>IF(Dane!$C$9=2,IFERROR(ROUND(J1645-ROUND(J1645*0.0976,2)-ROUND(J1645*0.015,2)-ROUND(J1645*0.0245,2),2)/W1645,0),IF(Dane!$C$9=3,IFERROR(ROUND(J1645-ROUND(J1645*0.0976,2)-ROUND(J1645*0.015,2)-ROUND(J1645*0.0245,2),2)/W1645,0),0))</f>
        <v>0</v>
      </c>
      <c r="BA1645" s="39">
        <f t="shared" si="388"/>
        <v>0</v>
      </c>
      <c r="BB1645" s="39">
        <f t="shared" si="389"/>
        <v>0</v>
      </c>
      <c r="BC1645" s="39">
        <f t="shared" si="382"/>
        <v>0</v>
      </c>
      <c r="BD1645" s="39">
        <f>IF(Dane!$C$9=2,IFERROR(BC1645/W1645,0),IF(Dane!$C$9=3,IFERROR(BC1645/W1645,0),0))</f>
        <v>0</v>
      </c>
      <c r="BE1645" s="39">
        <f t="shared" si="390"/>
        <v>0</v>
      </c>
      <c r="BF1645" s="39">
        <v>0</v>
      </c>
      <c r="BG1645" s="39">
        <f t="shared" si="391"/>
        <v>0</v>
      </c>
      <c r="BH1645" s="39">
        <f>IF(Dane!$C$9=2,IF(ROUND((S1645+T1645)*BG1645,2)&gt;$AN$1,$AN$1,ROUND((S1645+T1645)*BG1645,2)),IF(Dane!$C$9=3,IF(ROUND((S1645+T1645)*BG1645,2)&gt;$AN$1,$AN$1,ROUND((S1645+T1645)*BG1645,2)),0))</f>
        <v>0</v>
      </c>
      <c r="BI1645" s="39">
        <v>0</v>
      </c>
      <c r="BJ1645" s="39">
        <f>IF(Dane!$C$9=3,IFERROR(J1645/AB1645,0),0)</f>
        <v>0</v>
      </c>
      <c r="BK1645" s="39">
        <f>IF(Dane!$C$9=3,IFERROR(ROUND(J1645-ROUND(J1645*0.0976,2)-ROUND(J1645*0.015,2)-ROUND(J1645*0.0245,2),2)/AB1645,0),0)</f>
        <v>0</v>
      </c>
      <c r="BL1645" s="39">
        <f t="shared" si="392"/>
        <v>0</v>
      </c>
      <c r="BM1645" s="39">
        <f t="shared" si="393"/>
        <v>0</v>
      </c>
      <c r="BN1645" s="39">
        <f t="shared" si="383"/>
        <v>0</v>
      </c>
      <c r="BO1645" s="39">
        <f>IF(Dane!$C$9=3,IFERROR(BN1645/AB1645,0),0)</f>
        <v>0</v>
      </c>
      <c r="BP1645" s="39">
        <f t="shared" si="394"/>
        <v>0</v>
      </c>
      <c r="BQ1645" s="39">
        <v>0</v>
      </c>
      <c r="BR1645" s="39">
        <f t="shared" si="395"/>
        <v>0</v>
      </c>
      <c r="BS1645" s="39">
        <f>IF(Dane!$C$9=3,IF(ROUND((X1645+Y1645)*BR1645,2)&gt;$AN$1,$AN$1,ROUND((X1645+Y1645)*BR1645,2)),0)</f>
        <v>0</v>
      </c>
      <c r="BT1645" s="39">
        <v>0</v>
      </c>
    </row>
    <row r="1646" spans="1:72">
      <c r="A1646" s="87">
        <v>1637</v>
      </c>
      <c r="B1646" s="1"/>
      <c r="C1646" s="1"/>
      <c r="D1646" s="2"/>
      <c r="E1646" s="3"/>
      <c r="F1646" s="4"/>
      <c r="G1646" s="5"/>
      <c r="H1646" s="5"/>
      <c r="I1646" s="6"/>
      <c r="J1646" s="5"/>
      <c r="K1646" s="5"/>
      <c r="L1646" s="5"/>
      <c r="M1646" s="55"/>
      <c r="N1646" s="8"/>
      <c r="O1646" s="105"/>
      <c r="P1646" s="5"/>
      <c r="Q1646" s="5"/>
      <c r="R1646" s="105">
        <f>Dane!$C$10</f>
        <v>0</v>
      </c>
      <c r="S1646" s="8"/>
      <c r="T1646" s="105"/>
      <c r="U1646" s="5"/>
      <c r="V1646" s="5"/>
      <c r="W1646" s="107">
        <f>Dane!$C$11</f>
        <v>0</v>
      </c>
      <c r="X1646" s="8"/>
      <c r="Y1646" s="105"/>
      <c r="Z1646" s="5"/>
      <c r="AA1646" s="5"/>
      <c r="AB1646" s="110">
        <f>Dane!$C$12</f>
        <v>0</v>
      </c>
      <c r="AC1646" s="108">
        <f>IF(Dane!$E$3=1,AP1646+BA1646+BL1646,IF(Dane!$E$3=2,AT1646+BE1646+BP1646,AW1646+BH1646+BS1646))</f>
        <v>0</v>
      </c>
      <c r="AD1646" s="14">
        <f>IF(Dane!$E$3=1,AQ1646+BB1646+BM1646,IF(Dane!$E$3=2,AU1646+BF1646+BQ1646,AX1646+BI1646+BT1646))</f>
        <v>0</v>
      </c>
      <c r="AE1646" s="14">
        <f>IF((J1646*Dane!$C$9)-AC1646&lt;0,0,(J1646*Dane!$C$9)-AC1646)</f>
        <v>0</v>
      </c>
      <c r="AF1646" s="61">
        <f>IF((K1646*Dane!$C$9)-AD1646&lt;0,0,(K1646*Dane!$C$9)-AD1646)</f>
        <v>0</v>
      </c>
      <c r="AG1646" s="93"/>
      <c r="AH1646" s="84">
        <f>IF(Dane!$E$3=1,AP1646,IF(Dane!$E$3=2,AT1646,AW1646))</f>
        <v>0</v>
      </c>
      <c r="AI1646" s="84">
        <f>IF(Dane!$E$3=1,AQ1646,IF(Dane!$E$3=2,AU1646,AX1646))</f>
        <v>0</v>
      </c>
      <c r="AJ1646" s="84">
        <f>IF(Dane!$E$3=1,BA1646,IF(Dane!$E$3=2,BE1646,BH1646))</f>
        <v>0</v>
      </c>
      <c r="AK1646" s="84">
        <f>IF(Dane!$E$3=1,BB1646,IF(Dane!$E$3=2,BF1646,BI1646))</f>
        <v>0</v>
      </c>
      <c r="AL1646" s="84">
        <f>IF(Dane!$E$3=1,BL1646,IF(Dane!$E$3=2,BP1646,BS1646))</f>
        <v>0</v>
      </c>
      <c r="AM1646" s="84">
        <f>IF(Dane!$E$3=1,BM1646,IF(Dane!$E$3=2,BQ1646,BT1646))</f>
        <v>0</v>
      </c>
      <c r="AN1646" s="39">
        <f>IF(Dane!$C$9="",0,IFERROR(J1646/R1646,0))</f>
        <v>0</v>
      </c>
      <c r="AO1646" s="39">
        <f>IF(Dane!$C$9="",0,IFERROR(ROUND(J1646-ROUND(J1646*0.0976,2)-ROUND(J1646*0.015,2)-ROUND(J1646*0.0245,2),2)/R1646,0))</f>
        <v>0</v>
      </c>
      <c r="AP1646" s="39">
        <f t="shared" si="384"/>
        <v>0</v>
      </c>
      <c r="AQ1646" s="39">
        <f t="shared" si="385"/>
        <v>0</v>
      </c>
      <c r="AR1646" s="39">
        <f t="shared" si="381"/>
        <v>0</v>
      </c>
      <c r="AS1646" s="39">
        <f>IF(Dane!$C$9="",0,IFERROR(AR1646/R1646,0))</f>
        <v>0</v>
      </c>
      <c r="AT1646" s="39">
        <f t="shared" si="386"/>
        <v>0</v>
      </c>
      <c r="AU1646" s="39">
        <v>0</v>
      </c>
      <c r="AV1646" s="39">
        <f t="shared" si="387"/>
        <v>0</v>
      </c>
      <c r="AW1646" s="39">
        <f>IF(Dane!$C$9="",0,IF(ROUND((N1646+O1646)*AV1646,2)&gt;$AN$1,$AN$1,ROUND((N1646+O1646)*AV1646,2)))</f>
        <v>0</v>
      </c>
      <c r="AX1646" s="39">
        <v>0</v>
      </c>
      <c r="AY1646" s="39">
        <f>IF(Dane!$C$9=2,IFERROR(J1646/W1646,0),IF(Dane!$C$9=3,IFERROR(J1646/W1646,0),0))</f>
        <v>0</v>
      </c>
      <c r="AZ1646" s="39">
        <f>IF(Dane!$C$9=2,IFERROR(ROUND(J1646-ROUND(J1646*0.0976,2)-ROUND(J1646*0.015,2)-ROUND(J1646*0.0245,2),2)/W1646,0),IF(Dane!$C$9=3,IFERROR(ROUND(J1646-ROUND(J1646*0.0976,2)-ROUND(J1646*0.015,2)-ROUND(J1646*0.0245,2),2)/W1646,0),0))</f>
        <v>0</v>
      </c>
      <c r="BA1646" s="39">
        <f t="shared" si="388"/>
        <v>0</v>
      </c>
      <c r="BB1646" s="39">
        <f t="shared" si="389"/>
        <v>0</v>
      </c>
      <c r="BC1646" s="39">
        <f t="shared" si="382"/>
        <v>0</v>
      </c>
      <c r="BD1646" s="39">
        <f>IF(Dane!$C$9=2,IFERROR(BC1646/W1646,0),IF(Dane!$C$9=3,IFERROR(BC1646/W1646,0),0))</f>
        <v>0</v>
      </c>
      <c r="BE1646" s="39">
        <f t="shared" si="390"/>
        <v>0</v>
      </c>
      <c r="BF1646" s="39">
        <v>0</v>
      </c>
      <c r="BG1646" s="39">
        <f t="shared" si="391"/>
        <v>0</v>
      </c>
      <c r="BH1646" s="39">
        <f>IF(Dane!$C$9=2,IF(ROUND((S1646+T1646)*BG1646,2)&gt;$AN$1,$AN$1,ROUND((S1646+T1646)*BG1646,2)),IF(Dane!$C$9=3,IF(ROUND((S1646+T1646)*BG1646,2)&gt;$AN$1,$AN$1,ROUND((S1646+T1646)*BG1646,2)),0))</f>
        <v>0</v>
      </c>
      <c r="BI1646" s="39">
        <v>0</v>
      </c>
      <c r="BJ1646" s="39">
        <f>IF(Dane!$C$9=3,IFERROR(J1646/AB1646,0),0)</f>
        <v>0</v>
      </c>
      <c r="BK1646" s="39">
        <f>IF(Dane!$C$9=3,IFERROR(ROUND(J1646-ROUND(J1646*0.0976,2)-ROUND(J1646*0.015,2)-ROUND(J1646*0.0245,2),2)/AB1646,0),0)</f>
        <v>0</v>
      </c>
      <c r="BL1646" s="39">
        <f t="shared" si="392"/>
        <v>0</v>
      </c>
      <c r="BM1646" s="39">
        <f t="shared" si="393"/>
        <v>0</v>
      </c>
      <c r="BN1646" s="39">
        <f t="shared" si="383"/>
        <v>0</v>
      </c>
      <c r="BO1646" s="39">
        <f>IF(Dane!$C$9=3,IFERROR(BN1646/AB1646,0),0)</f>
        <v>0</v>
      </c>
      <c r="BP1646" s="39">
        <f t="shared" si="394"/>
        <v>0</v>
      </c>
      <c r="BQ1646" s="39">
        <v>0</v>
      </c>
      <c r="BR1646" s="39">
        <f t="shared" si="395"/>
        <v>0</v>
      </c>
      <c r="BS1646" s="39">
        <f>IF(Dane!$C$9=3,IF(ROUND((X1646+Y1646)*BR1646,2)&gt;$AN$1,$AN$1,ROUND((X1646+Y1646)*BR1646,2)),0)</f>
        <v>0</v>
      </c>
      <c r="BT1646" s="39">
        <v>0</v>
      </c>
    </row>
    <row r="1647" spans="1:72">
      <c r="A1647" s="87">
        <v>1638</v>
      </c>
      <c r="B1647" s="1"/>
      <c r="C1647" s="1"/>
      <c r="D1647" s="2"/>
      <c r="E1647" s="3"/>
      <c r="F1647" s="4"/>
      <c r="G1647" s="5"/>
      <c r="H1647" s="5"/>
      <c r="I1647" s="6"/>
      <c r="J1647" s="5"/>
      <c r="K1647" s="5"/>
      <c r="L1647" s="5"/>
      <c r="M1647" s="55"/>
      <c r="N1647" s="8"/>
      <c r="O1647" s="105"/>
      <c r="P1647" s="5"/>
      <c r="Q1647" s="5"/>
      <c r="R1647" s="105">
        <f>Dane!$C$10</f>
        <v>0</v>
      </c>
      <c r="S1647" s="8"/>
      <c r="T1647" s="105"/>
      <c r="U1647" s="5"/>
      <c r="V1647" s="5"/>
      <c r="W1647" s="107">
        <f>Dane!$C$11</f>
        <v>0</v>
      </c>
      <c r="X1647" s="8"/>
      <c r="Y1647" s="105"/>
      <c r="Z1647" s="5"/>
      <c r="AA1647" s="5"/>
      <c r="AB1647" s="110">
        <f>Dane!$C$12</f>
        <v>0</v>
      </c>
      <c r="AC1647" s="108">
        <f>IF(Dane!$E$3=1,AP1647+BA1647+BL1647,IF(Dane!$E$3=2,AT1647+BE1647+BP1647,AW1647+BH1647+BS1647))</f>
        <v>0</v>
      </c>
      <c r="AD1647" s="14">
        <f>IF(Dane!$E$3=1,AQ1647+BB1647+BM1647,IF(Dane!$E$3=2,AU1647+BF1647+BQ1647,AX1647+BI1647+BT1647))</f>
        <v>0</v>
      </c>
      <c r="AE1647" s="14">
        <f>IF((J1647*Dane!$C$9)-AC1647&lt;0,0,(J1647*Dane!$C$9)-AC1647)</f>
        <v>0</v>
      </c>
      <c r="AF1647" s="61">
        <f>IF((K1647*Dane!$C$9)-AD1647&lt;0,0,(K1647*Dane!$C$9)-AD1647)</f>
        <v>0</v>
      </c>
      <c r="AG1647" s="93"/>
      <c r="AH1647" s="84">
        <f>IF(Dane!$E$3=1,AP1647,IF(Dane!$E$3=2,AT1647,AW1647))</f>
        <v>0</v>
      </c>
      <c r="AI1647" s="84">
        <f>IF(Dane!$E$3=1,AQ1647,IF(Dane!$E$3=2,AU1647,AX1647))</f>
        <v>0</v>
      </c>
      <c r="AJ1647" s="84">
        <f>IF(Dane!$E$3=1,BA1647,IF(Dane!$E$3=2,BE1647,BH1647))</f>
        <v>0</v>
      </c>
      <c r="AK1647" s="84">
        <f>IF(Dane!$E$3=1,BB1647,IF(Dane!$E$3=2,BF1647,BI1647))</f>
        <v>0</v>
      </c>
      <c r="AL1647" s="84">
        <f>IF(Dane!$E$3=1,BL1647,IF(Dane!$E$3=2,BP1647,BS1647))</f>
        <v>0</v>
      </c>
      <c r="AM1647" s="84">
        <f>IF(Dane!$E$3=1,BM1647,IF(Dane!$E$3=2,BQ1647,BT1647))</f>
        <v>0</v>
      </c>
      <c r="AN1647" s="39">
        <f>IF(Dane!$C$9="",0,IFERROR(J1647/R1647,0))</f>
        <v>0</v>
      </c>
      <c r="AO1647" s="39">
        <f>IF(Dane!$C$9="",0,IFERROR(ROUND(J1647-ROUND(J1647*0.0976,2)-ROUND(J1647*0.015,2)-ROUND(J1647*0.0245,2),2)/R1647,0))</f>
        <v>0</v>
      </c>
      <c r="AP1647" s="39">
        <f t="shared" si="384"/>
        <v>0</v>
      </c>
      <c r="AQ1647" s="39">
        <f t="shared" si="385"/>
        <v>0</v>
      </c>
      <c r="AR1647" s="39">
        <f t="shared" si="381"/>
        <v>0</v>
      </c>
      <c r="AS1647" s="39">
        <f>IF(Dane!$C$9="",0,IFERROR(AR1647/R1647,0))</f>
        <v>0</v>
      </c>
      <c r="AT1647" s="39">
        <f t="shared" si="386"/>
        <v>0</v>
      </c>
      <c r="AU1647" s="39">
        <v>0</v>
      </c>
      <c r="AV1647" s="39">
        <f t="shared" si="387"/>
        <v>0</v>
      </c>
      <c r="AW1647" s="39">
        <f>IF(Dane!$C$9="",0,IF(ROUND((N1647+O1647)*AV1647,2)&gt;$AN$1,$AN$1,ROUND((N1647+O1647)*AV1647,2)))</f>
        <v>0</v>
      </c>
      <c r="AX1647" s="39">
        <v>0</v>
      </c>
      <c r="AY1647" s="39">
        <f>IF(Dane!$C$9=2,IFERROR(J1647/W1647,0),IF(Dane!$C$9=3,IFERROR(J1647/W1647,0),0))</f>
        <v>0</v>
      </c>
      <c r="AZ1647" s="39">
        <f>IF(Dane!$C$9=2,IFERROR(ROUND(J1647-ROUND(J1647*0.0976,2)-ROUND(J1647*0.015,2)-ROUND(J1647*0.0245,2),2)/W1647,0),IF(Dane!$C$9=3,IFERROR(ROUND(J1647-ROUND(J1647*0.0976,2)-ROUND(J1647*0.015,2)-ROUND(J1647*0.0245,2),2)/W1647,0),0))</f>
        <v>0</v>
      </c>
      <c r="BA1647" s="39">
        <f t="shared" si="388"/>
        <v>0</v>
      </c>
      <c r="BB1647" s="39">
        <f t="shared" si="389"/>
        <v>0</v>
      </c>
      <c r="BC1647" s="39">
        <f t="shared" si="382"/>
        <v>0</v>
      </c>
      <c r="BD1647" s="39">
        <f>IF(Dane!$C$9=2,IFERROR(BC1647/W1647,0),IF(Dane!$C$9=3,IFERROR(BC1647/W1647,0),0))</f>
        <v>0</v>
      </c>
      <c r="BE1647" s="39">
        <f t="shared" si="390"/>
        <v>0</v>
      </c>
      <c r="BF1647" s="39">
        <v>0</v>
      </c>
      <c r="BG1647" s="39">
        <f t="shared" si="391"/>
        <v>0</v>
      </c>
      <c r="BH1647" s="39">
        <f>IF(Dane!$C$9=2,IF(ROUND((S1647+T1647)*BG1647,2)&gt;$AN$1,$AN$1,ROUND((S1647+T1647)*BG1647,2)),IF(Dane!$C$9=3,IF(ROUND((S1647+T1647)*BG1647,2)&gt;$AN$1,$AN$1,ROUND((S1647+T1647)*BG1647,2)),0))</f>
        <v>0</v>
      </c>
      <c r="BI1647" s="39">
        <v>0</v>
      </c>
      <c r="BJ1647" s="39">
        <f>IF(Dane!$C$9=3,IFERROR(J1647/AB1647,0),0)</f>
        <v>0</v>
      </c>
      <c r="BK1647" s="39">
        <f>IF(Dane!$C$9=3,IFERROR(ROUND(J1647-ROUND(J1647*0.0976,2)-ROUND(J1647*0.015,2)-ROUND(J1647*0.0245,2),2)/AB1647,0),0)</f>
        <v>0</v>
      </c>
      <c r="BL1647" s="39">
        <f t="shared" si="392"/>
        <v>0</v>
      </c>
      <c r="BM1647" s="39">
        <f t="shared" si="393"/>
        <v>0</v>
      </c>
      <c r="BN1647" s="39">
        <f t="shared" si="383"/>
        <v>0</v>
      </c>
      <c r="BO1647" s="39">
        <f>IF(Dane!$C$9=3,IFERROR(BN1647/AB1647,0),0)</f>
        <v>0</v>
      </c>
      <c r="BP1647" s="39">
        <f t="shared" si="394"/>
        <v>0</v>
      </c>
      <c r="BQ1647" s="39">
        <v>0</v>
      </c>
      <c r="BR1647" s="39">
        <f t="shared" si="395"/>
        <v>0</v>
      </c>
      <c r="BS1647" s="39">
        <f>IF(Dane!$C$9=3,IF(ROUND((X1647+Y1647)*BR1647,2)&gt;$AN$1,$AN$1,ROUND((X1647+Y1647)*BR1647,2)),0)</f>
        <v>0</v>
      </c>
      <c r="BT1647" s="39">
        <v>0</v>
      </c>
    </row>
    <row r="1648" spans="1:72">
      <c r="A1648" s="87">
        <v>1639</v>
      </c>
      <c r="B1648" s="1"/>
      <c r="C1648" s="1"/>
      <c r="D1648" s="2"/>
      <c r="E1648" s="3"/>
      <c r="F1648" s="4"/>
      <c r="G1648" s="5"/>
      <c r="H1648" s="5"/>
      <c r="I1648" s="6"/>
      <c r="J1648" s="5"/>
      <c r="K1648" s="5"/>
      <c r="L1648" s="5"/>
      <c r="M1648" s="55"/>
      <c r="N1648" s="8"/>
      <c r="O1648" s="105"/>
      <c r="P1648" s="5"/>
      <c r="Q1648" s="5"/>
      <c r="R1648" s="105">
        <f>Dane!$C$10</f>
        <v>0</v>
      </c>
      <c r="S1648" s="8"/>
      <c r="T1648" s="105"/>
      <c r="U1648" s="5"/>
      <c r="V1648" s="5"/>
      <c r="W1648" s="107">
        <f>Dane!$C$11</f>
        <v>0</v>
      </c>
      <c r="X1648" s="8"/>
      <c r="Y1648" s="105"/>
      <c r="Z1648" s="5"/>
      <c r="AA1648" s="5"/>
      <c r="AB1648" s="110">
        <f>Dane!$C$12</f>
        <v>0</v>
      </c>
      <c r="AC1648" s="108">
        <f>IF(Dane!$E$3=1,AP1648+BA1648+BL1648,IF(Dane!$E$3=2,AT1648+BE1648+BP1648,AW1648+BH1648+BS1648))</f>
        <v>0</v>
      </c>
      <c r="AD1648" s="14">
        <f>IF(Dane!$E$3=1,AQ1648+BB1648+BM1648,IF(Dane!$E$3=2,AU1648+BF1648+BQ1648,AX1648+BI1648+BT1648))</f>
        <v>0</v>
      </c>
      <c r="AE1648" s="14">
        <f>IF((J1648*Dane!$C$9)-AC1648&lt;0,0,(J1648*Dane!$C$9)-AC1648)</f>
        <v>0</v>
      </c>
      <c r="AF1648" s="61">
        <f>IF((K1648*Dane!$C$9)-AD1648&lt;0,0,(K1648*Dane!$C$9)-AD1648)</f>
        <v>0</v>
      </c>
      <c r="AG1648" s="93"/>
      <c r="AH1648" s="84">
        <f>IF(Dane!$E$3=1,AP1648,IF(Dane!$E$3=2,AT1648,AW1648))</f>
        <v>0</v>
      </c>
      <c r="AI1648" s="84">
        <f>IF(Dane!$E$3=1,AQ1648,IF(Dane!$E$3=2,AU1648,AX1648))</f>
        <v>0</v>
      </c>
      <c r="AJ1648" s="84">
        <f>IF(Dane!$E$3=1,BA1648,IF(Dane!$E$3=2,BE1648,BH1648))</f>
        <v>0</v>
      </c>
      <c r="AK1648" s="84">
        <f>IF(Dane!$E$3=1,BB1648,IF(Dane!$E$3=2,BF1648,BI1648))</f>
        <v>0</v>
      </c>
      <c r="AL1648" s="84">
        <f>IF(Dane!$E$3=1,BL1648,IF(Dane!$E$3=2,BP1648,BS1648))</f>
        <v>0</v>
      </c>
      <c r="AM1648" s="84">
        <f>IF(Dane!$E$3=1,BM1648,IF(Dane!$E$3=2,BQ1648,BT1648))</f>
        <v>0</v>
      </c>
      <c r="AN1648" s="39">
        <f>IF(Dane!$C$9="",0,IFERROR(J1648/R1648,0))</f>
        <v>0</v>
      </c>
      <c r="AO1648" s="39">
        <f>IF(Dane!$C$9="",0,IFERROR(ROUND(J1648-ROUND(J1648*0.0976,2)-ROUND(J1648*0.015,2)-ROUND(J1648*0.0245,2),2)/R1648,0))</f>
        <v>0</v>
      </c>
      <c r="AP1648" s="39">
        <f t="shared" si="384"/>
        <v>0</v>
      </c>
      <c r="AQ1648" s="39">
        <f t="shared" si="385"/>
        <v>0</v>
      </c>
      <c r="AR1648" s="39">
        <f t="shared" si="381"/>
        <v>0</v>
      </c>
      <c r="AS1648" s="39">
        <f>IF(Dane!$C$9="",0,IFERROR(AR1648/R1648,0))</f>
        <v>0</v>
      </c>
      <c r="AT1648" s="39">
        <f t="shared" si="386"/>
        <v>0</v>
      </c>
      <c r="AU1648" s="39">
        <v>0</v>
      </c>
      <c r="AV1648" s="39">
        <f t="shared" si="387"/>
        <v>0</v>
      </c>
      <c r="AW1648" s="39">
        <f>IF(Dane!$C$9="",0,IF(ROUND((N1648+O1648)*AV1648,2)&gt;$AN$1,$AN$1,ROUND((N1648+O1648)*AV1648,2)))</f>
        <v>0</v>
      </c>
      <c r="AX1648" s="39">
        <v>0</v>
      </c>
      <c r="AY1648" s="39">
        <f>IF(Dane!$C$9=2,IFERROR(J1648/W1648,0),IF(Dane!$C$9=3,IFERROR(J1648/W1648,0),0))</f>
        <v>0</v>
      </c>
      <c r="AZ1648" s="39">
        <f>IF(Dane!$C$9=2,IFERROR(ROUND(J1648-ROUND(J1648*0.0976,2)-ROUND(J1648*0.015,2)-ROUND(J1648*0.0245,2),2)/W1648,0),IF(Dane!$C$9=3,IFERROR(ROUND(J1648-ROUND(J1648*0.0976,2)-ROUND(J1648*0.015,2)-ROUND(J1648*0.0245,2),2)/W1648,0),0))</f>
        <v>0</v>
      </c>
      <c r="BA1648" s="39">
        <f t="shared" si="388"/>
        <v>0</v>
      </c>
      <c r="BB1648" s="39">
        <f t="shared" si="389"/>
        <v>0</v>
      </c>
      <c r="BC1648" s="39">
        <f t="shared" si="382"/>
        <v>0</v>
      </c>
      <c r="BD1648" s="39">
        <f>IF(Dane!$C$9=2,IFERROR(BC1648/W1648,0),IF(Dane!$C$9=3,IFERROR(BC1648/W1648,0),0))</f>
        <v>0</v>
      </c>
      <c r="BE1648" s="39">
        <f t="shared" si="390"/>
        <v>0</v>
      </c>
      <c r="BF1648" s="39">
        <v>0</v>
      </c>
      <c r="BG1648" s="39">
        <f t="shared" si="391"/>
        <v>0</v>
      </c>
      <c r="BH1648" s="39">
        <f>IF(Dane!$C$9=2,IF(ROUND((S1648+T1648)*BG1648,2)&gt;$AN$1,$AN$1,ROUND((S1648+T1648)*BG1648,2)),IF(Dane!$C$9=3,IF(ROUND((S1648+T1648)*BG1648,2)&gt;$AN$1,$AN$1,ROUND((S1648+T1648)*BG1648,2)),0))</f>
        <v>0</v>
      </c>
      <c r="BI1648" s="39">
        <v>0</v>
      </c>
      <c r="BJ1648" s="39">
        <f>IF(Dane!$C$9=3,IFERROR(J1648/AB1648,0),0)</f>
        <v>0</v>
      </c>
      <c r="BK1648" s="39">
        <f>IF(Dane!$C$9=3,IFERROR(ROUND(J1648-ROUND(J1648*0.0976,2)-ROUND(J1648*0.015,2)-ROUND(J1648*0.0245,2),2)/AB1648,0),0)</f>
        <v>0</v>
      </c>
      <c r="BL1648" s="39">
        <f t="shared" si="392"/>
        <v>0</v>
      </c>
      <c r="BM1648" s="39">
        <f t="shared" si="393"/>
        <v>0</v>
      </c>
      <c r="BN1648" s="39">
        <f t="shared" si="383"/>
        <v>0</v>
      </c>
      <c r="BO1648" s="39">
        <f>IF(Dane!$C$9=3,IFERROR(BN1648/AB1648,0),0)</f>
        <v>0</v>
      </c>
      <c r="BP1648" s="39">
        <f t="shared" si="394"/>
        <v>0</v>
      </c>
      <c r="BQ1648" s="39">
        <v>0</v>
      </c>
      <c r="BR1648" s="39">
        <f t="shared" si="395"/>
        <v>0</v>
      </c>
      <c r="BS1648" s="39">
        <f>IF(Dane!$C$9=3,IF(ROUND((X1648+Y1648)*BR1648,2)&gt;$AN$1,$AN$1,ROUND((X1648+Y1648)*BR1648,2)),0)</f>
        <v>0</v>
      </c>
      <c r="BT1648" s="39">
        <v>0</v>
      </c>
    </row>
    <row r="1649" spans="1:72">
      <c r="A1649" s="87">
        <v>1640</v>
      </c>
      <c r="B1649" s="1"/>
      <c r="C1649" s="1"/>
      <c r="D1649" s="2"/>
      <c r="E1649" s="3"/>
      <c r="F1649" s="4"/>
      <c r="G1649" s="5"/>
      <c r="H1649" s="5"/>
      <c r="I1649" s="6"/>
      <c r="J1649" s="5"/>
      <c r="K1649" s="5"/>
      <c r="L1649" s="5"/>
      <c r="M1649" s="55"/>
      <c r="N1649" s="8"/>
      <c r="O1649" s="105"/>
      <c r="P1649" s="5"/>
      <c r="Q1649" s="5"/>
      <c r="R1649" s="105">
        <f>Dane!$C$10</f>
        <v>0</v>
      </c>
      <c r="S1649" s="8"/>
      <c r="T1649" s="105"/>
      <c r="U1649" s="5"/>
      <c r="V1649" s="5"/>
      <c r="W1649" s="107">
        <f>Dane!$C$11</f>
        <v>0</v>
      </c>
      <c r="X1649" s="8"/>
      <c r="Y1649" s="105"/>
      <c r="Z1649" s="5"/>
      <c r="AA1649" s="5"/>
      <c r="AB1649" s="110">
        <f>Dane!$C$12</f>
        <v>0</v>
      </c>
      <c r="AC1649" s="108">
        <f>IF(Dane!$E$3=1,AP1649+BA1649+BL1649,IF(Dane!$E$3=2,AT1649+BE1649+BP1649,AW1649+BH1649+BS1649))</f>
        <v>0</v>
      </c>
      <c r="AD1649" s="14">
        <f>IF(Dane!$E$3=1,AQ1649+BB1649+BM1649,IF(Dane!$E$3=2,AU1649+BF1649+BQ1649,AX1649+BI1649+BT1649))</f>
        <v>0</v>
      </c>
      <c r="AE1649" s="14">
        <f>IF((J1649*Dane!$C$9)-AC1649&lt;0,0,(J1649*Dane!$C$9)-AC1649)</f>
        <v>0</v>
      </c>
      <c r="AF1649" s="61">
        <f>IF((K1649*Dane!$C$9)-AD1649&lt;0,0,(K1649*Dane!$C$9)-AD1649)</f>
        <v>0</v>
      </c>
      <c r="AG1649" s="93"/>
      <c r="AH1649" s="84">
        <f>IF(Dane!$E$3=1,AP1649,IF(Dane!$E$3=2,AT1649,AW1649))</f>
        <v>0</v>
      </c>
      <c r="AI1649" s="84">
        <f>IF(Dane!$E$3=1,AQ1649,IF(Dane!$E$3=2,AU1649,AX1649))</f>
        <v>0</v>
      </c>
      <c r="AJ1649" s="84">
        <f>IF(Dane!$E$3=1,BA1649,IF(Dane!$E$3=2,BE1649,BH1649))</f>
        <v>0</v>
      </c>
      <c r="AK1649" s="84">
        <f>IF(Dane!$E$3=1,BB1649,IF(Dane!$E$3=2,BF1649,BI1649))</f>
        <v>0</v>
      </c>
      <c r="AL1649" s="84">
        <f>IF(Dane!$E$3=1,BL1649,IF(Dane!$E$3=2,BP1649,BS1649))</f>
        <v>0</v>
      </c>
      <c r="AM1649" s="84">
        <f>IF(Dane!$E$3=1,BM1649,IF(Dane!$E$3=2,BQ1649,BT1649))</f>
        <v>0</v>
      </c>
      <c r="AN1649" s="39">
        <f>IF(Dane!$C$9="",0,IFERROR(J1649/R1649,0))</f>
        <v>0</v>
      </c>
      <c r="AO1649" s="39">
        <f>IF(Dane!$C$9="",0,IFERROR(ROUND(J1649-ROUND(J1649*0.0976,2)-ROUND(J1649*0.015,2)-ROUND(J1649*0.0245,2),2)/R1649,0))</f>
        <v>0</v>
      </c>
      <c r="AP1649" s="39">
        <f t="shared" si="384"/>
        <v>0</v>
      </c>
      <c r="AQ1649" s="39">
        <f t="shared" si="385"/>
        <v>0</v>
      </c>
      <c r="AR1649" s="39">
        <f t="shared" si="381"/>
        <v>0</v>
      </c>
      <c r="AS1649" s="39">
        <f>IF(Dane!$C$9="",0,IFERROR(AR1649/R1649,0))</f>
        <v>0</v>
      </c>
      <c r="AT1649" s="39">
        <f t="shared" si="386"/>
        <v>0</v>
      </c>
      <c r="AU1649" s="39">
        <v>0</v>
      </c>
      <c r="AV1649" s="39">
        <f t="shared" si="387"/>
        <v>0</v>
      </c>
      <c r="AW1649" s="39">
        <f>IF(Dane!$C$9="",0,IF(ROUND((N1649+O1649)*AV1649,2)&gt;$AN$1,$AN$1,ROUND((N1649+O1649)*AV1649,2)))</f>
        <v>0</v>
      </c>
      <c r="AX1649" s="39">
        <v>0</v>
      </c>
      <c r="AY1649" s="39">
        <f>IF(Dane!$C$9=2,IFERROR(J1649/W1649,0),IF(Dane!$C$9=3,IFERROR(J1649/W1649,0),0))</f>
        <v>0</v>
      </c>
      <c r="AZ1649" s="39">
        <f>IF(Dane!$C$9=2,IFERROR(ROUND(J1649-ROUND(J1649*0.0976,2)-ROUND(J1649*0.015,2)-ROUND(J1649*0.0245,2),2)/W1649,0),IF(Dane!$C$9=3,IFERROR(ROUND(J1649-ROUND(J1649*0.0976,2)-ROUND(J1649*0.015,2)-ROUND(J1649*0.0245,2),2)/W1649,0),0))</f>
        <v>0</v>
      </c>
      <c r="BA1649" s="39">
        <f t="shared" si="388"/>
        <v>0</v>
      </c>
      <c r="BB1649" s="39">
        <f t="shared" si="389"/>
        <v>0</v>
      </c>
      <c r="BC1649" s="39">
        <f t="shared" si="382"/>
        <v>0</v>
      </c>
      <c r="BD1649" s="39">
        <f>IF(Dane!$C$9=2,IFERROR(BC1649/W1649,0),IF(Dane!$C$9=3,IFERROR(BC1649/W1649,0),0))</f>
        <v>0</v>
      </c>
      <c r="BE1649" s="39">
        <f t="shared" si="390"/>
        <v>0</v>
      </c>
      <c r="BF1649" s="39">
        <v>0</v>
      </c>
      <c r="BG1649" s="39">
        <f t="shared" si="391"/>
        <v>0</v>
      </c>
      <c r="BH1649" s="39">
        <f>IF(Dane!$C$9=2,IF(ROUND((S1649+T1649)*BG1649,2)&gt;$AN$1,$AN$1,ROUND((S1649+T1649)*BG1649,2)),IF(Dane!$C$9=3,IF(ROUND((S1649+T1649)*BG1649,2)&gt;$AN$1,$AN$1,ROUND((S1649+T1649)*BG1649,2)),0))</f>
        <v>0</v>
      </c>
      <c r="BI1649" s="39">
        <v>0</v>
      </c>
      <c r="BJ1649" s="39">
        <f>IF(Dane!$C$9=3,IFERROR(J1649/AB1649,0),0)</f>
        <v>0</v>
      </c>
      <c r="BK1649" s="39">
        <f>IF(Dane!$C$9=3,IFERROR(ROUND(J1649-ROUND(J1649*0.0976,2)-ROUND(J1649*0.015,2)-ROUND(J1649*0.0245,2),2)/AB1649,0),0)</f>
        <v>0</v>
      </c>
      <c r="BL1649" s="39">
        <f t="shared" si="392"/>
        <v>0</v>
      </c>
      <c r="BM1649" s="39">
        <f t="shared" si="393"/>
        <v>0</v>
      </c>
      <c r="BN1649" s="39">
        <f t="shared" si="383"/>
        <v>0</v>
      </c>
      <c r="BO1649" s="39">
        <f>IF(Dane!$C$9=3,IFERROR(BN1649/AB1649,0),0)</f>
        <v>0</v>
      </c>
      <c r="BP1649" s="39">
        <f t="shared" si="394"/>
        <v>0</v>
      </c>
      <c r="BQ1649" s="39">
        <v>0</v>
      </c>
      <c r="BR1649" s="39">
        <f t="shared" si="395"/>
        <v>0</v>
      </c>
      <c r="BS1649" s="39">
        <f>IF(Dane!$C$9=3,IF(ROUND((X1649+Y1649)*BR1649,2)&gt;$AN$1,$AN$1,ROUND((X1649+Y1649)*BR1649,2)),0)</f>
        <v>0</v>
      </c>
      <c r="BT1649" s="39">
        <v>0</v>
      </c>
    </row>
    <row r="1650" spans="1:72">
      <c r="A1650" s="87">
        <v>1641</v>
      </c>
      <c r="B1650" s="1"/>
      <c r="C1650" s="1"/>
      <c r="D1650" s="2"/>
      <c r="E1650" s="3"/>
      <c r="F1650" s="4"/>
      <c r="G1650" s="5"/>
      <c r="H1650" s="5"/>
      <c r="I1650" s="6"/>
      <c r="J1650" s="5"/>
      <c r="K1650" s="5"/>
      <c r="L1650" s="5"/>
      <c r="M1650" s="55"/>
      <c r="N1650" s="8"/>
      <c r="O1650" s="105"/>
      <c r="P1650" s="5"/>
      <c r="Q1650" s="5"/>
      <c r="R1650" s="105">
        <f>Dane!$C$10</f>
        <v>0</v>
      </c>
      <c r="S1650" s="8"/>
      <c r="T1650" s="105"/>
      <c r="U1650" s="5"/>
      <c r="V1650" s="5"/>
      <c r="W1650" s="107">
        <f>Dane!$C$11</f>
        <v>0</v>
      </c>
      <c r="X1650" s="8"/>
      <c r="Y1650" s="105"/>
      <c r="Z1650" s="5"/>
      <c r="AA1650" s="5"/>
      <c r="AB1650" s="110">
        <f>Dane!$C$12</f>
        <v>0</v>
      </c>
      <c r="AC1650" s="108">
        <f>IF(Dane!$E$3=1,AP1650+BA1650+BL1650,IF(Dane!$E$3=2,AT1650+BE1650+BP1650,AW1650+BH1650+BS1650))</f>
        <v>0</v>
      </c>
      <c r="AD1650" s="14">
        <f>IF(Dane!$E$3=1,AQ1650+BB1650+BM1650,IF(Dane!$E$3=2,AU1650+BF1650+BQ1650,AX1650+BI1650+BT1650))</f>
        <v>0</v>
      </c>
      <c r="AE1650" s="14">
        <f>IF((J1650*Dane!$C$9)-AC1650&lt;0,0,(J1650*Dane!$C$9)-AC1650)</f>
        <v>0</v>
      </c>
      <c r="AF1650" s="61">
        <f>IF((K1650*Dane!$C$9)-AD1650&lt;0,0,(K1650*Dane!$C$9)-AD1650)</f>
        <v>0</v>
      </c>
      <c r="AG1650" s="93"/>
      <c r="AH1650" s="84">
        <f>IF(Dane!$E$3=1,AP1650,IF(Dane!$E$3=2,AT1650,AW1650))</f>
        <v>0</v>
      </c>
      <c r="AI1650" s="84">
        <f>IF(Dane!$E$3=1,AQ1650,IF(Dane!$E$3=2,AU1650,AX1650))</f>
        <v>0</v>
      </c>
      <c r="AJ1650" s="84">
        <f>IF(Dane!$E$3=1,BA1650,IF(Dane!$E$3=2,BE1650,BH1650))</f>
        <v>0</v>
      </c>
      <c r="AK1650" s="84">
        <f>IF(Dane!$E$3=1,BB1650,IF(Dane!$E$3=2,BF1650,BI1650))</f>
        <v>0</v>
      </c>
      <c r="AL1650" s="84">
        <f>IF(Dane!$E$3=1,BL1650,IF(Dane!$E$3=2,BP1650,BS1650))</f>
        <v>0</v>
      </c>
      <c r="AM1650" s="84">
        <f>IF(Dane!$E$3=1,BM1650,IF(Dane!$E$3=2,BQ1650,BT1650))</f>
        <v>0</v>
      </c>
      <c r="AN1650" s="39">
        <f>IF(Dane!$C$9="",0,IFERROR(J1650/R1650,0))</f>
        <v>0</v>
      </c>
      <c r="AO1650" s="39">
        <f>IF(Dane!$C$9="",0,IFERROR(ROUND(J1650-ROUND(J1650*0.0976,2)-ROUND(J1650*0.015,2)-ROUND(J1650*0.0245,2),2)/R1650,0))</f>
        <v>0</v>
      </c>
      <c r="AP1650" s="39">
        <f t="shared" si="384"/>
        <v>0</v>
      </c>
      <c r="AQ1650" s="39">
        <f t="shared" si="385"/>
        <v>0</v>
      </c>
      <c r="AR1650" s="39">
        <f t="shared" si="381"/>
        <v>0</v>
      </c>
      <c r="AS1650" s="39">
        <f>IF(Dane!$C$9="",0,IFERROR(AR1650/R1650,0))</f>
        <v>0</v>
      </c>
      <c r="AT1650" s="39">
        <f t="shared" si="386"/>
        <v>0</v>
      </c>
      <c r="AU1650" s="39">
        <v>0</v>
      </c>
      <c r="AV1650" s="39">
        <f t="shared" si="387"/>
        <v>0</v>
      </c>
      <c r="AW1650" s="39">
        <f>IF(Dane!$C$9="",0,IF(ROUND((N1650+O1650)*AV1650,2)&gt;$AN$1,$AN$1,ROUND((N1650+O1650)*AV1650,2)))</f>
        <v>0</v>
      </c>
      <c r="AX1650" s="39">
        <v>0</v>
      </c>
      <c r="AY1650" s="39">
        <f>IF(Dane!$C$9=2,IFERROR(J1650/W1650,0),IF(Dane!$C$9=3,IFERROR(J1650/W1650,0),0))</f>
        <v>0</v>
      </c>
      <c r="AZ1650" s="39">
        <f>IF(Dane!$C$9=2,IFERROR(ROUND(J1650-ROUND(J1650*0.0976,2)-ROUND(J1650*0.015,2)-ROUND(J1650*0.0245,2),2)/W1650,0),IF(Dane!$C$9=3,IFERROR(ROUND(J1650-ROUND(J1650*0.0976,2)-ROUND(J1650*0.015,2)-ROUND(J1650*0.0245,2),2)/W1650,0),0))</f>
        <v>0</v>
      </c>
      <c r="BA1650" s="39">
        <f t="shared" si="388"/>
        <v>0</v>
      </c>
      <c r="BB1650" s="39">
        <f t="shared" si="389"/>
        <v>0</v>
      </c>
      <c r="BC1650" s="39">
        <f t="shared" si="382"/>
        <v>0</v>
      </c>
      <c r="BD1650" s="39">
        <f>IF(Dane!$C$9=2,IFERROR(BC1650/W1650,0),IF(Dane!$C$9=3,IFERROR(BC1650/W1650,0),0))</f>
        <v>0</v>
      </c>
      <c r="BE1650" s="39">
        <f t="shared" si="390"/>
        <v>0</v>
      </c>
      <c r="BF1650" s="39">
        <v>0</v>
      </c>
      <c r="BG1650" s="39">
        <f t="shared" si="391"/>
        <v>0</v>
      </c>
      <c r="BH1650" s="39">
        <f>IF(Dane!$C$9=2,IF(ROUND((S1650+T1650)*BG1650,2)&gt;$AN$1,$AN$1,ROUND((S1650+T1650)*BG1650,2)),IF(Dane!$C$9=3,IF(ROUND((S1650+T1650)*BG1650,2)&gt;$AN$1,$AN$1,ROUND((S1650+T1650)*BG1650,2)),0))</f>
        <v>0</v>
      </c>
      <c r="BI1650" s="39">
        <v>0</v>
      </c>
      <c r="BJ1650" s="39">
        <f>IF(Dane!$C$9=3,IFERROR(J1650/AB1650,0),0)</f>
        <v>0</v>
      </c>
      <c r="BK1650" s="39">
        <f>IF(Dane!$C$9=3,IFERROR(ROUND(J1650-ROUND(J1650*0.0976,2)-ROUND(J1650*0.015,2)-ROUND(J1650*0.0245,2),2)/AB1650,0),0)</f>
        <v>0</v>
      </c>
      <c r="BL1650" s="39">
        <f t="shared" si="392"/>
        <v>0</v>
      </c>
      <c r="BM1650" s="39">
        <f t="shared" si="393"/>
        <v>0</v>
      </c>
      <c r="BN1650" s="39">
        <f t="shared" si="383"/>
        <v>0</v>
      </c>
      <c r="BO1650" s="39">
        <f>IF(Dane!$C$9=3,IFERROR(BN1650/AB1650,0),0)</f>
        <v>0</v>
      </c>
      <c r="BP1650" s="39">
        <f t="shared" si="394"/>
        <v>0</v>
      </c>
      <c r="BQ1650" s="39">
        <v>0</v>
      </c>
      <c r="BR1650" s="39">
        <f t="shared" si="395"/>
        <v>0</v>
      </c>
      <c r="BS1650" s="39">
        <f>IF(Dane!$C$9=3,IF(ROUND((X1650+Y1650)*BR1650,2)&gt;$AN$1,$AN$1,ROUND((X1650+Y1650)*BR1650,2)),0)</f>
        <v>0</v>
      </c>
      <c r="BT1650" s="39">
        <v>0</v>
      </c>
    </row>
    <row r="1651" spans="1:72">
      <c r="A1651" s="87">
        <v>1642</v>
      </c>
      <c r="B1651" s="1"/>
      <c r="C1651" s="1"/>
      <c r="D1651" s="2"/>
      <c r="E1651" s="3"/>
      <c r="F1651" s="4"/>
      <c r="G1651" s="5"/>
      <c r="H1651" s="5"/>
      <c r="I1651" s="6"/>
      <c r="J1651" s="5"/>
      <c r="K1651" s="5"/>
      <c r="L1651" s="5"/>
      <c r="M1651" s="55"/>
      <c r="N1651" s="8"/>
      <c r="O1651" s="105"/>
      <c r="P1651" s="5"/>
      <c r="Q1651" s="5"/>
      <c r="R1651" s="105">
        <f>Dane!$C$10</f>
        <v>0</v>
      </c>
      <c r="S1651" s="8"/>
      <c r="T1651" s="105"/>
      <c r="U1651" s="5"/>
      <c r="V1651" s="5"/>
      <c r="W1651" s="107">
        <f>Dane!$C$11</f>
        <v>0</v>
      </c>
      <c r="X1651" s="8"/>
      <c r="Y1651" s="105"/>
      <c r="Z1651" s="5"/>
      <c r="AA1651" s="5"/>
      <c r="AB1651" s="110">
        <f>Dane!$C$12</f>
        <v>0</v>
      </c>
      <c r="AC1651" s="108">
        <f>IF(Dane!$E$3=1,AP1651+BA1651+BL1651,IF(Dane!$E$3=2,AT1651+BE1651+BP1651,AW1651+BH1651+BS1651))</f>
        <v>0</v>
      </c>
      <c r="AD1651" s="14">
        <f>IF(Dane!$E$3=1,AQ1651+BB1651+BM1651,IF(Dane!$E$3=2,AU1651+BF1651+BQ1651,AX1651+BI1651+BT1651))</f>
        <v>0</v>
      </c>
      <c r="AE1651" s="14">
        <f>IF((J1651*Dane!$C$9)-AC1651&lt;0,0,(J1651*Dane!$C$9)-AC1651)</f>
        <v>0</v>
      </c>
      <c r="AF1651" s="61">
        <f>IF((K1651*Dane!$C$9)-AD1651&lt;0,0,(K1651*Dane!$C$9)-AD1651)</f>
        <v>0</v>
      </c>
      <c r="AG1651" s="93"/>
      <c r="AH1651" s="84">
        <f>IF(Dane!$E$3=1,AP1651,IF(Dane!$E$3=2,AT1651,AW1651))</f>
        <v>0</v>
      </c>
      <c r="AI1651" s="84">
        <f>IF(Dane!$E$3=1,AQ1651,IF(Dane!$E$3=2,AU1651,AX1651))</f>
        <v>0</v>
      </c>
      <c r="AJ1651" s="84">
        <f>IF(Dane!$E$3=1,BA1651,IF(Dane!$E$3=2,BE1651,BH1651))</f>
        <v>0</v>
      </c>
      <c r="AK1651" s="84">
        <f>IF(Dane!$E$3=1,BB1651,IF(Dane!$E$3=2,BF1651,BI1651))</f>
        <v>0</v>
      </c>
      <c r="AL1651" s="84">
        <f>IF(Dane!$E$3=1,BL1651,IF(Dane!$E$3=2,BP1651,BS1651))</f>
        <v>0</v>
      </c>
      <c r="AM1651" s="84">
        <f>IF(Dane!$E$3=1,BM1651,IF(Dane!$E$3=2,BQ1651,BT1651))</f>
        <v>0</v>
      </c>
      <c r="AN1651" s="39">
        <f>IF(Dane!$C$9="",0,IFERROR(J1651/R1651,0))</f>
        <v>0</v>
      </c>
      <c r="AO1651" s="39">
        <f>IF(Dane!$C$9="",0,IFERROR(ROUND(J1651-ROUND(J1651*0.0976,2)-ROUND(J1651*0.015,2)-ROUND(J1651*0.0245,2),2)/R1651,0))</f>
        <v>0</v>
      </c>
      <c r="AP1651" s="39">
        <f t="shared" si="384"/>
        <v>0</v>
      </c>
      <c r="AQ1651" s="39">
        <f t="shared" si="385"/>
        <v>0</v>
      </c>
      <c r="AR1651" s="39">
        <f t="shared" si="381"/>
        <v>0</v>
      </c>
      <c r="AS1651" s="39">
        <f>IF(Dane!$C$9="",0,IFERROR(AR1651/R1651,0))</f>
        <v>0</v>
      </c>
      <c r="AT1651" s="39">
        <f t="shared" si="386"/>
        <v>0</v>
      </c>
      <c r="AU1651" s="39">
        <v>0</v>
      </c>
      <c r="AV1651" s="39">
        <f t="shared" si="387"/>
        <v>0</v>
      </c>
      <c r="AW1651" s="39">
        <f>IF(Dane!$C$9="",0,IF(ROUND((N1651+O1651)*AV1651,2)&gt;$AN$1,$AN$1,ROUND((N1651+O1651)*AV1651,2)))</f>
        <v>0</v>
      </c>
      <c r="AX1651" s="39">
        <v>0</v>
      </c>
      <c r="AY1651" s="39">
        <f>IF(Dane!$C$9=2,IFERROR(J1651/W1651,0),IF(Dane!$C$9=3,IFERROR(J1651/W1651,0),0))</f>
        <v>0</v>
      </c>
      <c r="AZ1651" s="39">
        <f>IF(Dane!$C$9=2,IFERROR(ROUND(J1651-ROUND(J1651*0.0976,2)-ROUND(J1651*0.015,2)-ROUND(J1651*0.0245,2),2)/W1651,0),IF(Dane!$C$9=3,IFERROR(ROUND(J1651-ROUND(J1651*0.0976,2)-ROUND(J1651*0.015,2)-ROUND(J1651*0.0245,2),2)/W1651,0),0))</f>
        <v>0</v>
      </c>
      <c r="BA1651" s="39">
        <f t="shared" si="388"/>
        <v>0</v>
      </c>
      <c r="BB1651" s="39">
        <f t="shared" si="389"/>
        <v>0</v>
      </c>
      <c r="BC1651" s="39">
        <f t="shared" si="382"/>
        <v>0</v>
      </c>
      <c r="BD1651" s="39">
        <f>IF(Dane!$C$9=2,IFERROR(BC1651/W1651,0),IF(Dane!$C$9=3,IFERROR(BC1651/W1651,0),0))</f>
        <v>0</v>
      </c>
      <c r="BE1651" s="39">
        <f t="shared" si="390"/>
        <v>0</v>
      </c>
      <c r="BF1651" s="39">
        <v>0</v>
      </c>
      <c r="BG1651" s="39">
        <f t="shared" si="391"/>
        <v>0</v>
      </c>
      <c r="BH1651" s="39">
        <f>IF(Dane!$C$9=2,IF(ROUND((S1651+T1651)*BG1651,2)&gt;$AN$1,$AN$1,ROUND((S1651+T1651)*BG1651,2)),IF(Dane!$C$9=3,IF(ROUND((S1651+T1651)*BG1651,2)&gt;$AN$1,$AN$1,ROUND((S1651+T1651)*BG1651,2)),0))</f>
        <v>0</v>
      </c>
      <c r="BI1651" s="39">
        <v>0</v>
      </c>
      <c r="BJ1651" s="39">
        <f>IF(Dane!$C$9=3,IFERROR(J1651/AB1651,0),0)</f>
        <v>0</v>
      </c>
      <c r="BK1651" s="39">
        <f>IF(Dane!$C$9=3,IFERROR(ROUND(J1651-ROUND(J1651*0.0976,2)-ROUND(J1651*0.015,2)-ROUND(J1651*0.0245,2),2)/AB1651,0),0)</f>
        <v>0</v>
      </c>
      <c r="BL1651" s="39">
        <f t="shared" si="392"/>
        <v>0</v>
      </c>
      <c r="BM1651" s="39">
        <f t="shared" si="393"/>
        <v>0</v>
      </c>
      <c r="BN1651" s="39">
        <f t="shared" si="383"/>
        <v>0</v>
      </c>
      <c r="BO1651" s="39">
        <f>IF(Dane!$C$9=3,IFERROR(BN1651/AB1651,0),0)</f>
        <v>0</v>
      </c>
      <c r="BP1651" s="39">
        <f t="shared" si="394"/>
        <v>0</v>
      </c>
      <c r="BQ1651" s="39">
        <v>0</v>
      </c>
      <c r="BR1651" s="39">
        <f t="shared" si="395"/>
        <v>0</v>
      </c>
      <c r="BS1651" s="39">
        <f>IF(Dane!$C$9=3,IF(ROUND((X1651+Y1651)*BR1651,2)&gt;$AN$1,$AN$1,ROUND((X1651+Y1651)*BR1651,2)),0)</f>
        <v>0</v>
      </c>
      <c r="BT1651" s="39">
        <v>0</v>
      </c>
    </row>
    <row r="1652" spans="1:72">
      <c r="A1652" s="87">
        <v>1643</v>
      </c>
      <c r="B1652" s="1"/>
      <c r="C1652" s="1"/>
      <c r="D1652" s="2"/>
      <c r="E1652" s="3"/>
      <c r="F1652" s="4"/>
      <c r="G1652" s="5"/>
      <c r="H1652" s="5"/>
      <c r="I1652" s="6"/>
      <c r="J1652" s="5"/>
      <c r="K1652" s="5"/>
      <c r="L1652" s="5"/>
      <c r="M1652" s="55"/>
      <c r="N1652" s="8"/>
      <c r="O1652" s="105"/>
      <c r="P1652" s="5"/>
      <c r="Q1652" s="5"/>
      <c r="R1652" s="105">
        <f>Dane!$C$10</f>
        <v>0</v>
      </c>
      <c r="S1652" s="8"/>
      <c r="T1652" s="105"/>
      <c r="U1652" s="5"/>
      <c r="V1652" s="5"/>
      <c r="W1652" s="107">
        <f>Dane!$C$11</f>
        <v>0</v>
      </c>
      <c r="X1652" s="8"/>
      <c r="Y1652" s="105"/>
      <c r="Z1652" s="5"/>
      <c r="AA1652" s="5"/>
      <c r="AB1652" s="110">
        <f>Dane!$C$12</f>
        <v>0</v>
      </c>
      <c r="AC1652" s="108">
        <f>IF(Dane!$E$3=1,AP1652+BA1652+BL1652,IF(Dane!$E$3=2,AT1652+BE1652+BP1652,AW1652+BH1652+BS1652))</f>
        <v>0</v>
      </c>
      <c r="AD1652" s="14">
        <f>IF(Dane!$E$3=1,AQ1652+BB1652+BM1652,IF(Dane!$E$3=2,AU1652+BF1652+BQ1652,AX1652+BI1652+BT1652))</f>
        <v>0</v>
      </c>
      <c r="AE1652" s="14">
        <f>IF((J1652*Dane!$C$9)-AC1652&lt;0,0,(J1652*Dane!$C$9)-AC1652)</f>
        <v>0</v>
      </c>
      <c r="AF1652" s="61">
        <f>IF((K1652*Dane!$C$9)-AD1652&lt;0,0,(K1652*Dane!$C$9)-AD1652)</f>
        <v>0</v>
      </c>
      <c r="AG1652" s="93"/>
      <c r="AH1652" s="84">
        <f>IF(Dane!$E$3=1,AP1652,IF(Dane!$E$3=2,AT1652,AW1652))</f>
        <v>0</v>
      </c>
      <c r="AI1652" s="84">
        <f>IF(Dane!$E$3=1,AQ1652,IF(Dane!$E$3=2,AU1652,AX1652))</f>
        <v>0</v>
      </c>
      <c r="AJ1652" s="84">
        <f>IF(Dane!$E$3=1,BA1652,IF(Dane!$E$3=2,BE1652,BH1652))</f>
        <v>0</v>
      </c>
      <c r="AK1652" s="84">
        <f>IF(Dane!$E$3=1,BB1652,IF(Dane!$E$3=2,BF1652,BI1652))</f>
        <v>0</v>
      </c>
      <c r="AL1652" s="84">
        <f>IF(Dane!$E$3=1,BL1652,IF(Dane!$E$3=2,BP1652,BS1652))</f>
        <v>0</v>
      </c>
      <c r="AM1652" s="84">
        <f>IF(Dane!$E$3=1,BM1652,IF(Dane!$E$3=2,BQ1652,BT1652))</f>
        <v>0</v>
      </c>
      <c r="AN1652" s="39">
        <f>IF(Dane!$C$9="",0,IFERROR(J1652/R1652,0))</f>
        <v>0</v>
      </c>
      <c r="AO1652" s="39">
        <f>IF(Dane!$C$9="",0,IFERROR(ROUND(J1652-ROUND(J1652*0.0976,2)-ROUND(J1652*0.015,2)-ROUND(J1652*0.0245,2),2)/R1652,0))</f>
        <v>0</v>
      </c>
      <c r="AP1652" s="39">
        <f t="shared" si="384"/>
        <v>0</v>
      </c>
      <c r="AQ1652" s="39">
        <f t="shared" si="385"/>
        <v>0</v>
      </c>
      <c r="AR1652" s="39">
        <f t="shared" si="381"/>
        <v>0</v>
      </c>
      <c r="AS1652" s="39">
        <f>IF(Dane!$C$9="",0,IFERROR(AR1652/R1652,0))</f>
        <v>0</v>
      </c>
      <c r="AT1652" s="39">
        <f t="shared" si="386"/>
        <v>0</v>
      </c>
      <c r="AU1652" s="39">
        <v>0</v>
      </c>
      <c r="AV1652" s="39">
        <f t="shared" si="387"/>
        <v>0</v>
      </c>
      <c r="AW1652" s="39">
        <f>IF(Dane!$C$9="",0,IF(ROUND((N1652+O1652)*AV1652,2)&gt;$AN$1,$AN$1,ROUND((N1652+O1652)*AV1652,2)))</f>
        <v>0</v>
      </c>
      <c r="AX1652" s="39">
        <v>0</v>
      </c>
      <c r="AY1652" s="39">
        <f>IF(Dane!$C$9=2,IFERROR(J1652/W1652,0),IF(Dane!$C$9=3,IFERROR(J1652/W1652,0),0))</f>
        <v>0</v>
      </c>
      <c r="AZ1652" s="39">
        <f>IF(Dane!$C$9=2,IFERROR(ROUND(J1652-ROUND(J1652*0.0976,2)-ROUND(J1652*0.015,2)-ROUND(J1652*0.0245,2),2)/W1652,0),IF(Dane!$C$9=3,IFERROR(ROUND(J1652-ROUND(J1652*0.0976,2)-ROUND(J1652*0.015,2)-ROUND(J1652*0.0245,2),2)/W1652,0),0))</f>
        <v>0</v>
      </c>
      <c r="BA1652" s="39">
        <f t="shared" si="388"/>
        <v>0</v>
      </c>
      <c r="BB1652" s="39">
        <f t="shared" si="389"/>
        <v>0</v>
      </c>
      <c r="BC1652" s="39">
        <f t="shared" si="382"/>
        <v>0</v>
      </c>
      <c r="BD1652" s="39">
        <f>IF(Dane!$C$9=2,IFERROR(BC1652/W1652,0),IF(Dane!$C$9=3,IFERROR(BC1652/W1652,0),0))</f>
        <v>0</v>
      </c>
      <c r="BE1652" s="39">
        <f t="shared" si="390"/>
        <v>0</v>
      </c>
      <c r="BF1652" s="39">
        <v>0</v>
      </c>
      <c r="BG1652" s="39">
        <f t="shared" si="391"/>
        <v>0</v>
      </c>
      <c r="BH1652" s="39">
        <f>IF(Dane!$C$9=2,IF(ROUND((S1652+T1652)*BG1652,2)&gt;$AN$1,$AN$1,ROUND((S1652+T1652)*BG1652,2)),IF(Dane!$C$9=3,IF(ROUND((S1652+T1652)*BG1652,2)&gt;$AN$1,$AN$1,ROUND((S1652+T1652)*BG1652,2)),0))</f>
        <v>0</v>
      </c>
      <c r="BI1652" s="39">
        <v>0</v>
      </c>
      <c r="BJ1652" s="39">
        <f>IF(Dane!$C$9=3,IFERROR(J1652/AB1652,0),0)</f>
        <v>0</v>
      </c>
      <c r="BK1652" s="39">
        <f>IF(Dane!$C$9=3,IFERROR(ROUND(J1652-ROUND(J1652*0.0976,2)-ROUND(J1652*0.015,2)-ROUND(J1652*0.0245,2),2)/AB1652,0),0)</f>
        <v>0</v>
      </c>
      <c r="BL1652" s="39">
        <f t="shared" si="392"/>
        <v>0</v>
      </c>
      <c r="BM1652" s="39">
        <f t="shared" si="393"/>
        <v>0</v>
      </c>
      <c r="BN1652" s="39">
        <f t="shared" si="383"/>
        <v>0</v>
      </c>
      <c r="BO1652" s="39">
        <f>IF(Dane!$C$9=3,IFERROR(BN1652/AB1652,0),0)</f>
        <v>0</v>
      </c>
      <c r="BP1652" s="39">
        <f t="shared" si="394"/>
        <v>0</v>
      </c>
      <c r="BQ1652" s="39">
        <v>0</v>
      </c>
      <c r="BR1652" s="39">
        <f t="shared" si="395"/>
        <v>0</v>
      </c>
      <c r="BS1652" s="39">
        <f>IF(Dane!$C$9=3,IF(ROUND((X1652+Y1652)*BR1652,2)&gt;$AN$1,$AN$1,ROUND((X1652+Y1652)*BR1652,2)),0)</f>
        <v>0</v>
      </c>
      <c r="BT1652" s="39">
        <v>0</v>
      </c>
    </row>
    <row r="1653" spans="1:72">
      <c r="A1653" s="87">
        <v>1644</v>
      </c>
      <c r="B1653" s="1"/>
      <c r="C1653" s="1"/>
      <c r="D1653" s="2"/>
      <c r="E1653" s="3"/>
      <c r="F1653" s="4"/>
      <c r="G1653" s="5"/>
      <c r="H1653" s="5"/>
      <c r="I1653" s="6"/>
      <c r="J1653" s="5"/>
      <c r="K1653" s="5"/>
      <c r="L1653" s="5"/>
      <c r="M1653" s="55"/>
      <c r="N1653" s="8"/>
      <c r="O1653" s="105"/>
      <c r="P1653" s="5"/>
      <c r="Q1653" s="5"/>
      <c r="R1653" s="105">
        <f>Dane!$C$10</f>
        <v>0</v>
      </c>
      <c r="S1653" s="8"/>
      <c r="T1653" s="105"/>
      <c r="U1653" s="5"/>
      <c r="V1653" s="5"/>
      <c r="W1653" s="107">
        <f>Dane!$C$11</f>
        <v>0</v>
      </c>
      <c r="X1653" s="8"/>
      <c r="Y1653" s="105"/>
      <c r="Z1653" s="5"/>
      <c r="AA1653" s="5"/>
      <c r="AB1653" s="110">
        <f>Dane!$C$12</f>
        <v>0</v>
      </c>
      <c r="AC1653" s="108">
        <f>IF(Dane!$E$3=1,AP1653+BA1653+BL1653,IF(Dane!$E$3=2,AT1653+BE1653+BP1653,AW1653+BH1653+BS1653))</f>
        <v>0</v>
      </c>
      <c r="AD1653" s="14">
        <f>IF(Dane!$E$3=1,AQ1653+BB1653+BM1653,IF(Dane!$E$3=2,AU1653+BF1653+BQ1653,AX1653+BI1653+BT1653))</f>
        <v>0</v>
      </c>
      <c r="AE1653" s="14">
        <f>IF((J1653*Dane!$C$9)-AC1653&lt;0,0,(J1653*Dane!$C$9)-AC1653)</f>
        <v>0</v>
      </c>
      <c r="AF1653" s="61">
        <f>IF((K1653*Dane!$C$9)-AD1653&lt;0,0,(K1653*Dane!$C$9)-AD1653)</f>
        <v>0</v>
      </c>
      <c r="AG1653" s="93"/>
      <c r="AH1653" s="84">
        <f>IF(Dane!$E$3=1,AP1653,IF(Dane!$E$3=2,AT1653,AW1653))</f>
        <v>0</v>
      </c>
      <c r="AI1653" s="84">
        <f>IF(Dane!$E$3=1,AQ1653,IF(Dane!$E$3=2,AU1653,AX1653))</f>
        <v>0</v>
      </c>
      <c r="AJ1653" s="84">
        <f>IF(Dane!$E$3=1,BA1653,IF(Dane!$E$3=2,BE1653,BH1653))</f>
        <v>0</v>
      </c>
      <c r="AK1653" s="84">
        <f>IF(Dane!$E$3=1,BB1653,IF(Dane!$E$3=2,BF1653,BI1653))</f>
        <v>0</v>
      </c>
      <c r="AL1653" s="84">
        <f>IF(Dane!$E$3=1,BL1653,IF(Dane!$E$3=2,BP1653,BS1653))</f>
        <v>0</v>
      </c>
      <c r="AM1653" s="84">
        <f>IF(Dane!$E$3=1,BM1653,IF(Dane!$E$3=2,BQ1653,BT1653))</f>
        <v>0</v>
      </c>
      <c r="AN1653" s="39">
        <f>IF(Dane!$C$9="",0,IFERROR(J1653/R1653,0))</f>
        <v>0</v>
      </c>
      <c r="AO1653" s="39">
        <f>IF(Dane!$C$9="",0,IFERROR(ROUND(J1653-ROUND(J1653*0.0976,2)-ROUND(J1653*0.015,2)-ROUND(J1653*0.0245,2),2)/R1653,0))</f>
        <v>0</v>
      </c>
      <c r="AP1653" s="39">
        <f t="shared" si="384"/>
        <v>0</v>
      </c>
      <c r="AQ1653" s="39">
        <f t="shared" si="385"/>
        <v>0</v>
      </c>
      <c r="AR1653" s="39">
        <f t="shared" si="381"/>
        <v>0</v>
      </c>
      <c r="AS1653" s="39">
        <f>IF(Dane!$C$9="",0,IFERROR(AR1653/R1653,0))</f>
        <v>0</v>
      </c>
      <c r="AT1653" s="39">
        <f t="shared" si="386"/>
        <v>0</v>
      </c>
      <c r="AU1653" s="39">
        <v>0</v>
      </c>
      <c r="AV1653" s="39">
        <f t="shared" si="387"/>
        <v>0</v>
      </c>
      <c r="AW1653" s="39">
        <f>IF(Dane!$C$9="",0,IF(ROUND((N1653+O1653)*AV1653,2)&gt;$AN$1,$AN$1,ROUND((N1653+O1653)*AV1653,2)))</f>
        <v>0</v>
      </c>
      <c r="AX1653" s="39">
        <v>0</v>
      </c>
      <c r="AY1653" s="39">
        <f>IF(Dane!$C$9=2,IFERROR(J1653/W1653,0),IF(Dane!$C$9=3,IFERROR(J1653/W1653,0),0))</f>
        <v>0</v>
      </c>
      <c r="AZ1653" s="39">
        <f>IF(Dane!$C$9=2,IFERROR(ROUND(J1653-ROUND(J1653*0.0976,2)-ROUND(J1653*0.015,2)-ROUND(J1653*0.0245,2),2)/W1653,0),IF(Dane!$C$9=3,IFERROR(ROUND(J1653-ROUND(J1653*0.0976,2)-ROUND(J1653*0.015,2)-ROUND(J1653*0.0245,2),2)/W1653,0),0))</f>
        <v>0</v>
      </c>
      <c r="BA1653" s="39">
        <f t="shared" si="388"/>
        <v>0</v>
      </c>
      <c r="BB1653" s="39">
        <f t="shared" si="389"/>
        <v>0</v>
      </c>
      <c r="BC1653" s="39">
        <f t="shared" si="382"/>
        <v>0</v>
      </c>
      <c r="BD1653" s="39">
        <f>IF(Dane!$C$9=2,IFERROR(BC1653/W1653,0),IF(Dane!$C$9=3,IFERROR(BC1653/W1653,0),0))</f>
        <v>0</v>
      </c>
      <c r="BE1653" s="39">
        <f t="shared" si="390"/>
        <v>0</v>
      </c>
      <c r="BF1653" s="39">
        <v>0</v>
      </c>
      <c r="BG1653" s="39">
        <f t="shared" si="391"/>
        <v>0</v>
      </c>
      <c r="BH1653" s="39">
        <f>IF(Dane!$C$9=2,IF(ROUND((S1653+T1653)*BG1653,2)&gt;$AN$1,$AN$1,ROUND((S1653+T1653)*BG1653,2)),IF(Dane!$C$9=3,IF(ROUND((S1653+T1653)*BG1653,2)&gt;$AN$1,$AN$1,ROUND((S1653+T1653)*BG1653,2)),0))</f>
        <v>0</v>
      </c>
      <c r="BI1653" s="39">
        <v>0</v>
      </c>
      <c r="BJ1653" s="39">
        <f>IF(Dane!$C$9=3,IFERROR(J1653/AB1653,0),0)</f>
        <v>0</v>
      </c>
      <c r="BK1653" s="39">
        <f>IF(Dane!$C$9=3,IFERROR(ROUND(J1653-ROUND(J1653*0.0976,2)-ROUND(J1653*0.015,2)-ROUND(J1653*0.0245,2),2)/AB1653,0),0)</f>
        <v>0</v>
      </c>
      <c r="BL1653" s="39">
        <f t="shared" si="392"/>
        <v>0</v>
      </c>
      <c r="BM1653" s="39">
        <f t="shared" si="393"/>
        <v>0</v>
      </c>
      <c r="BN1653" s="39">
        <f t="shared" si="383"/>
        <v>0</v>
      </c>
      <c r="BO1653" s="39">
        <f>IF(Dane!$C$9=3,IFERROR(BN1653/AB1653,0),0)</f>
        <v>0</v>
      </c>
      <c r="BP1653" s="39">
        <f t="shared" si="394"/>
        <v>0</v>
      </c>
      <c r="BQ1653" s="39">
        <v>0</v>
      </c>
      <c r="BR1653" s="39">
        <f t="shared" si="395"/>
        <v>0</v>
      </c>
      <c r="BS1653" s="39">
        <f>IF(Dane!$C$9=3,IF(ROUND((X1653+Y1653)*BR1653,2)&gt;$AN$1,$AN$1,ROUND((X1653+Y1653)*BR1653,2)),0)</f>
        <v>0</v>
      </c>
      <c r="BT1653" s="39">
        <v>0</v>
      </c>
    </row>
    <row r="1654" spans="1:72">
      <c r="A1654" s="87">
        <v>1645</v>
      </c>
      <c r="B1654" s="1"/>
      <c r="C1654" s="1"/>
      <c r="D1654" s="2"/>
      <c r="E1654" s="3"/>
      <c r="F1654" s="4"/>
      <c r="G1654" s="5"/>
      <c r="H1654" s="5"/>
      <c r="I1654" s="6"/>
      <c r="J1654" s="5"/>
      <c r="K1654" s="5"/>
      <c r="L1654" s="5"/>
      <c r="M1654" s="55"/>
      <c r="N1654" s="8"/>
      <c r="O1654" s="105"/>
      <c r="P1654" s="5"/>
      <c r="Q1654" s="5"/>
      <c r="R1654" s="105">
        <f>Dane!$C$10</f>
        <v>0</v>
      </c>
      <c r="S1654" s="8"/>
      <c r="T1654" s="105"/>
      <c r="U1654" s="5"/>
      <c r="V1654" s="5"/>
      <c r="W1654" s="107">
        <f>Dane!$C$11</f>
        <v>0</v>
      </c>
      <c r="X1654" s="8"/>
      <c r="Y1654" s="105"/>
      <c r="Z1654" s="5"/>
      <c r="AA1654" s="5"/>
      <c r="AB1654" s="110">
        <f>Dane!$C$12</f>
        <v>0</v>
      </c>
      <c r="AC1654" s="108">
        <f>IF(Dane!$E$3=1,AP1654+BA1654+BL1654,IF(Dane!$E$3=2,AT1654+BE1654+BP1654,AW1654+BH1654+BS1654))</f>
        <v>0</v>
      </c>
      <c r="AD1654" s="14">
        <f>IF(Dane!$E$3=1,AQ1654+BB1654+BM1654,IF(Dane!$E$3=2,AU1654+BF1654+BQ1654,AX1654+BI1654+BT1654))</f>
        <v>0</v>
      </c>
      <c r="AE1654" s="14">
        <f>IF((J1654*Dane!$C$9)-AC1654&lt;0,0,(J1654*Dane!$C$9)-AC1654)</f>
        <v>0</v>
      </c>
      <c r="AF1654" s="61">
        <f>IF((K1654*Dane!$C$9)-AD1654&lt;0,0,(K1654*Dane!$C$9)-AD1654)</f>
        <v>0</v>
      </c>
      <c r="AG1654" s="93"/>
      <c r="AH1654" s="84">
        <f>IF(Dane!$E$3=1,AP1654,IF(Dane!$E$3=2,AT1654,AW1654))</f>
        <v>0</v>
      </c>
      <c r="AI1654" s="84">
        <f>IF(Dane!$E$3=1,AQ1654,IF(Dane!$E$3=2,AU1654,AX1654))</f>
        <v>0</v>
      </c>
      <c r="AJ1654" s="84">
        <f>IF(Dane!$E$3=1,BA1654,IF(Dane!$E$3=2,BE1654,BH1654))</f>
        <v>0</v>
      </c>
      <c r="AK1654" s="84">
        <f>IF(Dane!$E$3=1,BB1654,IF(Dane!$E$3=2,BF1654,BI1654))</f>
        <v>0</v>
      </c>
      <c r="AL1654" s="84">
        <f>IF(Dane!$E$3=1,BL1654,IF(Dane!$E$3=2,BP1654,BS1654))</f>
        <v>0</v>
      </c>
      <c r="AM1654" s="84">
        <f>IF(Dane!$E$3=1,BM1654,IF(Dane!$E$3=2,BQ1654,BT1654))</f>
        <v>0</v>
      </c>
      <c r="AN1654" s="39">
        <f>IF(Dane!$C$9="",0,IFERROR(J1654/R1654,0))</f>
        <v>0</v>
      </c>
      <c r="AO1654" s="39">
        <f>IF(Dane!$C$9="",0,IFERROR(ROUND(J1654-ROUND(J1654*0.0976,2)-ROUND(J1654*0.015,2)-ROUND(J1654*0.0245,2),2)/R1654,0))</f>
        <v>0</v>
      </c>
      <c r="AP1654" s="39">
        <f t="shared" si="384"/>
        <v>0</v>
      </c>
      <c r="AQ1654" s="39">
        <f t="shared" si="385"/>
        <v>0</v>
      </c>
      <c r="AR1654" s="39">
        <f t="shared" si="381"/>
        <v>0</v>
      </c>
      <c r="AS1654" s="39">
        <f>IF(Dane!$C$9="",0,IFERROR(AR1654/R1654,0))</f>
        <v>0</v>
      </c>
      <c r="AT1654" s="39">
        <f t="shared" si="386"/>
        <v>0</v>
      </c>
      <c r="AU1654" s="39">
        <v>0</v>
      </c>
      <c r="AV1654" s="39">
        <f t="shared" si="387"/>
        <v>0</v>
      </c>
      <c r="AW1654" s="39">
        <f>IF(Dane!$C$9="",0,IF(ROUND((N1654+O1654)*AV1654,2)&gt;$AN$1,$AN$1,ROUND((N1654+O1654)*AV1654,2)))</f>
        <v>0</v>
      </c>
      <c r="AX1654" s="39">
        <v>0</v>
      </c>
      <c r="AY1654" s="39">
        <f>IF(Dane!$C$9=2,IFERROR(J1654/W1654,0),IF(Dane!$C$9=3,IFERROR(J1654/W1654,0),0))</f>
        <v>0</v>
      </c>
      <c r="AZ1654" s="39">
        <f>IF(Dane!$C$9=2,IFERROR(ROUND(J1654-ROUND(J1654*0.0976,2)-ROUND(J1654*0.015,2)-ROUND(J1654*0.0245,2),2)/W1654,0),IF(Dane!$C$9=3,IFERROR(ROUND(J1654-ROUND(J1654*0.0976,2)-ROUND(J1654*0.015,2)-ROUND(J1654*0.0245,2),2)/W1654,0),0))</f>
        <v>0</v>
      </c>
      <c r="BA1654" s="39">
        <f t="shared" si="388"/>
        <v>0</v>
      </c>
      <c r="BB1654" s="39">
        <f t="shared" si="389"/>
        <v>0</v>
      </c>
      <c r="BC1654" s="39">
        <f t="shared" si="382"/>
        <v>0</v>
      </c>
      <c r="BD1654" s="39">
        <f>IF(Dane!$C$9=2,IFERROR(BC1654/W1654,0),IF(Dane!$C$9=3,IFERROR(BC1654/W1654,0),0))</f>
        <v>0</v>
      </c>
      <c r="BE1654" s="39">
        <f t="shared" si="390"/>
        <v>0</v>
      </c>
      <c r="BF1654" s="39">
        <v>0</v>
      </c>
      <c r="BG1654" s="39">
        <f t="shared" si="391"/>
        <v>0</v>
      </c>
      <c r="BH1654" s="39">
        <f>IF(Dane!$C$9=2,IF(ROUND((S1654+T1654)*BG1654,2)&gt;$AN$1,$AN$1,ROUND((S1654+T1654)*BG1654,2)),IF(Dane!$C$9=3,IF(ROUND((S1654+T1654)*BG1654,2)&gt;$AN$1,$AN$1,ROUND((S1654+T1654)*BG1654,2)),0))</f>
        <v>0</v>
      </c>
      <c r="BI1654" s="39">
        <v>0</v>
      </c>
      <c r="BJ1654" s="39">
        <f>IF(Dane!$C$9=3,IFERROR(J1654/AB1654,0),0)</f>
        <v>0</v>
      </c>
      <c r="BK1654" s="39">
        <f>IF(Dane!$C$9=3,IFERROR(ROUND(J1654-ROUND(J1654*0.0976,2)-ROUND(J1654*0.015,2)-ROUND(J1654*0.0245,2),2)/AB1654,0),0)</f>
        <v>0</v>
      </c>
      <c r="BL1654" s="39">
        <f t="shared" si="392"/>
        <v>0</v>
      </c>
      <c r="BM1654" s="39">
        <f t="shared" si="393"/>
        <v>0</v>
      </c>
      <c r="BN1654" s="39">
        <f t="shared" si="383"/>
        <v>0</v>
      </c>
      <c r="BO1654" s="39">
        <f>IF(Dane!$C$9=3,IFERROR(BN1654/AB1654,0),0)</f>
        <v>0</v>
      </c>
      <c r="BP1654" s="39">
        <f t="shared" si="394"/>
        <v>0</v>
      </c>
      <c r="BQ1654" s="39">
        <v>0</v>
      </c>
      <c r="BR1654" s="39">
        <f t="shared" si="395"/>
        <v>0</v>
      </c>
      <c r="BS1654" s="39">
        <f>IF(Dane!$C$9=3,IF(ROUND((X1654+Y1654)*BR1654,2)&gt;$AN$1,$AN$1,ROUND((X1654+Y1654)*BR1654,2)),0)</f>
        <v>0</v>
      </c>
      <c r="BT1654" s="39">
        <v>0</v>
      </c>
    </row>
    <row r="1655" spans="1:72">
      <c r="A1655" s="87">
        <v>1646</v>
      </c>
      <c r="B1655" s="1"/>
      <c r="C1655" s="1"/>
      <c r="D1655" s="2"/>
      <c r="E1655" s="3"/>
      <c r="F1655" s="4"/>
      <c r="G1655" s="5"/>
      <c r="H1655" s="5"/>
      <c r="I1655" s="6"/>
      <c r="J1655" s="5"/>
      <c r="K1655" s="5"/>
      <c r="L1655" s="5"/>
      <c r="M1655" s="55"/>
      <c r="N1655" s="8"/>
      <c r="O1655" s="105"/>
      <c r="P1655" s="5"/>
      <c r="Q1655" s="5"/>
      <c r="R1655" s="105">
        <f>Dane!$C$10</f>
        <v>0</v>
      </c>
      <c r="S1655" s="8"/>
      <c r="T1655" s="105"/>
      <c r="U1655" s="5"/>
      <c r="V1655" s="5"/>
      <c r="W1655" s="107">
        <f>Dane!$C$11</f>
        <v>0</v>
      </c>
      <c r="X1655" s="8"/>
      <c r="Y1655" s="105"/>
      <c r="Z1655" s="5"/>
      <c r="AA1655" s="5"/>
      <c r="AB1655" s="110">
        <f>Dane!$C$12</f>
        <v>0</v>
      </c>
      <c r="AC1655" s="108">
        <f>IF(Dane!$E$3=1,AP1655+BA1655+BL1655,IF(Dane!$E$3=2,AT1655+BE1655+BP1655,AW1655+BH1655+BS1655))</f>
        <v>0</v>
      </c>
      <c r="AD1655" s="14">
        <f>IF(Dane!$E$3=1,AQ1655+BB1655+BM1655,IF(Dane!$E$3=2,AU1655+BF1655+BQ1655,AX1655+BI1655+BT1655))</f>
        <v>0</v>
      </c>
      <c r="AE1655" s="14">
        <f>IF((J1655*Dane!$C$9)-AC1655&lt;0,0,(J1655*Dane!$C$9)-AC1655)</f>
        <v>0</v>
      </c>
      <c r="AF1655" s="61">
        <f>IF((K1655*Dane!$C$9)-AD1655&lt;0,0,(K1655*Dane!$C$9)-AD1655)</f>
        <v>0</v>
      </c>
      <c r="AG1655" s="93"/>
      <c r="AH1655" s="84">
        <f>IF(Dane!$E$3=1,AP1655,IF(Dane!$E$3=2,AT1655,AW1655))</f>
        <v>0</v>
      </c>
      <c r="AI1655" s="84">
        <f>IF(Dane!$E$3=1,AQ1655,IF(Dane!$E$3=2,AU1655,AX1655))</f>
        <v>0</v>
      </c>
      <c r="AJ1655" s="84">
        <f>IF(Dane!$E$3=1,BA1655,IF(Dane!$E$3=2,BE1655,BH1655))</f>
        <v>0</v>
      </c>
      <c r="AK1655" s="84">
        <f>IF(Dane!$E$3=1,BB1655,IF(Dane!$E$3=2,BF1655,BI1655))</f>
        <v>0</v>
      </c>
      <c r="AL1655" s="84">
        <f>IF(Dane!$E$3=1,BL1655,IF(Dane!$E$3=2,BP1655,BS1655))</f>
        <v>0</v>
      </c>
      <c r="AM1655" s="84">
        <f>IF(Dane!$E$3=1,BM1655,IF(Dane!$E$3=2,BQ1655,BT1655))</f>
        <v>0</v>
      </c>
      <c r="AN1655" s="39">
        <f>IF(Dane!$C$9="",0,IFERROR(J1655/R1655,0))</f>
        <v>0</v>
      </c>
      <c r="AO1655" s="39">
        <f>IF(Dane!$C$9="",0,IFERROR(ROUND(J1655-ROUND(J1655*0.0976,2)-ROUND(J1655*0.015,2)-ROUND(J1655*0.0245,2),2)/R1655,0))</f>
        <v>0</v>
      </c>
      <c r="AP1655" s="39">
        <f t="shared" si="384"/>
        <v>0</v>
      </c>
      <c r="AQ1655" s="39">
        <f t="shared" si="385"/>
        <v>0</v>
      </c>
      <c r="AR1655" s="39">
        <f t="shared" si="381"/>
        <v>0</v>
      </c>
      <c r="AS1655" s="39">
        <f>IF(Dane!$C$9="",0,IFERROR(AR1655/R1655,0))</f>
        <v>0</v>
      </c>
      <c r="AT1655" s="39">
        <f t="shared" si="386"/>
        <v>0</v>
      </c>
      <c r="AU1655" s="39">
        <v>0</v>
      </c>
      <c r="AV1655" s="39">
        <f t="shared" si="387"/>
        <v>0</v>
      </c>
      <c r="AW1655" s="39">
        <f>IF(Dane!$C$9="",0,IF(ROUND((N1655+O1655)*AV1655,2)&gt;$AN$1,$AN$1,ROUND((N1655+O1655)*AV1655,2)))</f>
        <v>0</v>
      </c>
      <c r="AX1655" s="39">
        <v>0</v>
      </c>
      <c r="AY1655" s="39">
        <f>IF(Dane!$C$9=2,IFERROR(J1655/W1655,0),IF(Dane!$C$9=3,IFERROR(J1655/W1655,0),0))</f>
        <v>0</v>
      </c>
      <c r="AZ1655" s="39">
        <f>IF(Dane!$C$9=2,IFERROR(ROUND(J1655-ROUND(J1655*0.0976,2)-ROUND(J1655*0.015,2)-ROUND(J1655*0.0245,2),2)/W1655,0),IF(Dane!$C$9=3,IFERROR(ROUND(J1655-ROUND(J1655*0.0976,2)-ROUND(J1655*0.015,2)-ROUND(J1655*0.0245,2),2)/W1655,0),0))</f>
        <v>0</v>
      </c>
      <c r="BA1655" s="39">
        <f t="shared" si="388"/>
        <v>0</v>
      </c>
      <c r="BB1655" s="39">
        <f t="shared" si="389"/>
        <v>0</v>
      </c>
      <c r="BC1655" s="39">
        <f t="shared" si="382"/>
        <v>0</v>
      </c>
      <c r="BD1655" s="39">
        <f>IF(Dane!$C$9=2,IFERROR(BC1655/W1655,0),IF(Dane!$C$9=3,IFERROR(BC1655/W1655,0),0))</f>
        <v>0</v>
      </c>
      <c r="BE1655" s="39">
        <f t="shared" si="390"/>
        <v>0</v>
      </c>
      <c r="BF1655" s="39">
        <v>0</v>
      </c>
      <c r="BG1655" s="39">
        <f t="shared" si="391"/>
        <v>0</v>
      </c>
      <c r="BH1655" s="39">
        <f>IF(Dane!$C$9=2,IF(ROUND((S1655+T1655)*BG1655,2)&gt;$AN$1,$AN$1,ROUND((S1655+T1655)*BG1655,2)),IF(Dane!$C$9=3,IF(ROUND((S1655+T1655)*BG1655,2)&gt;$AN$1,$AN$1,ROUND((S1655+T1655)*BG1655,2)),0))</f>
        <v>0</v>
      </c>
      <c r="BI1655" s="39">
        <v>0</v>
      </c>
      <c r="BJ1655" s="39">
        <f>IF(Dane!$C$9=3,IFERROR(J1655/AB1655,0),0)</f>
        <v>0</v>
      </c>
      <c r="BK1655" s="39">
        <f>IF(Dane!$C$9=3,IFERROR(ROUND(J1655-ROUND(J1655*0.0976,2)-ROUND(J1655*0.015,2)-ROUND(J1655*0.0245,2),2)/AB1655,0),0)</f>
        <v>0</v>
      </c>
      <c r="BL1655" s="39">
        <f t="shared" si="392"/>
        <v>0</v>
      </c>
      <c r="BM1655" s="39">
        <f t="shared" si="393"/>
        <v>0</v>
      </c>
      <c r="BN1655" s="39">
        <f t="shared" si="383"/>
        <v>0</v>
      </c>
      <c r="BO1655" s="39">
        <f>IF(Dane!$C$9=3,IFERROR(BN1655/AB1655,0),0)</f>
        <v>0</v>
      </c>
      <c r="BP1655" s="39">
        <f t="shared" si="394"/>
        <v>0</v>
      </c>
      <c r="BQ1655" s="39">
        <v>0</v>
      </c>
      <c r="BR1655" s="39">
        <f t="shared" si="395"/>
        <v>0</v>
      </c>
      <c r="BS1655" s="39">
        <f>IF(Dane!$C$9=3,IF(ROUND((X1655+Y1655)*BR1655,2)&gt;$AN$1,$AN$1,ROUND((X1655+Y1655)*BR1655,2)),0)</f>
        <v>0</v>
      </c>
      <c r="BT1655" s="39">
        <v>0</v>
      </c>
    </row>
    <row r="1656" spans="1:72">
      <c r="A1656" s="87">
        <v>1647</v>
      </c>
      <c r="B1656" s="1"/>
      <c r="C1656" s="1"/>
      <c r="D1656" s="2"/>
      <c r="E1656" s="3"/>
      <c r="F1656" s="4"/>
      <c r="G1656" s="5"/>
      <c r="H1656" s="5"/>
      <c r="I1656" s="6"/>
      <c r="J1656" s="5"/>
      <c r="K1656" s="5"/>
      <c r="L1656" s="5"/>
      <c r="M1656" s="55"/>
      <c r="N1656" s="8"/>
      <c r="O1656" s="105"/>
      <c r="P1656" s="5"/>
      <c r="Q1656" s="5"/>
      <c r="R1656" s="105">
        <f>Dane!$C$10</f>
        <v>0</v>
      </c>
      <c r="S1656" s="8"/>
      <c r="T1656" s="105"/>
      <c r="U1656" s="5"/>
      <c r="V1656" s="5"/>
      <c r="W1656" s="107">
        <f>Dane!$C$11</f>
        <v>0</v>
      </c>
      <c r="X1656" s="8"/>
      <c r="Y1656" s="105"/>
      <c r="Z1656" s="5"/>
      <c r="AA1656" s="5"/>
      <c r="AB1656" s="110">
        <f>Dane!$C$12</f>
        <v>0</v>
      </c>
      <c r="AC1656" s="108">
        <f>IF(Dane!$E$3=1,AP1656+BA1656+BL1656,IF(Dane!$E$3=2,AT1656+BE1656+BP1656,AW1656+BH1656+BS1656))</f>
        <v>0</v>
      </c>
      <c r="AD1656" s="14">
        <f>IF(Dane!$E$3=1,AQ1656+BB1656+BM1656,IF(Dane!$E$3=2,AU1656+BF1656+BQ1656,AX1656+BI1656+BT1656))</f>
        <v>0</v>
      </c>
      <c r="AE1656" s="14">
        <f>IF((J1656*Dane!$C$9)-AC1656&lt;0,0,(J1656*Dane!$C$9)-AC1656)</f>
        <v>0</v>
      </c>
      <c r="AF1656" s="61">
        <f>IF((K1656*Dane!$C$9)-AD1656&lt;0,0,(K1656*Dane!$C$9)-AD1656)</f>
        <v>0</v>
      </c>
      <c r="AG1656" s="93"/>
      <c r="AH1656" s="84">
        <f>IF(Dane!$E$3=1,AP1656,IF(Dane!$E$3=2,AT1656,AW1656))</f>
        <v>0</v>
      </c>
      <c r="AI1656" s="84">
        <f>IF(Dane!$E$3=1,AQ1656,IF(Dane!$E$3=2,AU1656,AX1656))</f>
        <v>0</v>
      </c>
      <c r="AJ1656" s="84">
        <f>IF(Dane!$E$3=1,BA1656,IF(Dane!$E$3=2,BE1656,BH1656))</f>
        <v>0</v>
      </c>
      <c r="AK1656" s="84">
        <f>IF(Dane!$E$3=1,BB1656,IF(Dane!$E$3=2,BF1656,BI1656))</f>
        <v>0</v>
      </c>
      <c r="AL1656" s="84">
        <f>IF(Dane!$E$3=1,BL1656,IF(Dane!$E$3=2,BP1656,BS1656))</f>
        <v>0</v>
      </c>
      <c r="AM1656" s="84">
        <f>IF(Dane!$E$3=1,BM1656,IF(Dane!$E$3=2,BQ1656,BT1656))</f>
        <v>0</v>
      </c>
      <c r="AN1656" s="39">
        <f>IF(Dane!$C$9="",0,IFERROR(J1656/R1656,0))</f>
        <v>0</v>
      </c>
      <c r="AO1656" s="39">
        <f>IF(Dane!$C$9="",0,IFERROR(ROUND(J1656-ROUND(J1656*0.0976,2)-ROUND(J1656*0.015,2)-ROUND(J1656*0.0245,2),2)/R1656,0))</f>
        <v>0</v>
      </c>
      <c r="AP1656" s="39">
        <f t="shared" si="384"/>
        <v>0</v>
      </c>
      <c r="AQ1656" s="39">
        <f t="shared" si="385"/>
        <v>0</v>
      </c>
      <c r="AR1656" s="39">
        <f t="shared" si="381"/>
        <v>0</v>
      </c>
      <c r="AS1656" s="39">
        <f>IF(Dane!$C$9="",0,IFERROR(AR1656/R1656,0))</f>
        <v>0</v>
      </c>
      <c r="AT1656" s="39">
        <f t="shared" si="386"/>
        <v>0</v>
      </c>
      <c r="AU1656" s="39">
        <v>0</v>
      </c>
      <c r="AV1656" s="39">
        <f t="shared" si="387"/>
        <v>0</v>
      </c>
      <c r="AW1656" s="39">
        <f>IF(Dane!$C$9="",0,IF(ROUND((N1656+O1656)*AV1656,2)&gt;$AN$1,$AN$1,ROUND((N1656+O1656)*AV1656,2)))</f>
        <v>0</v>
      </c>
      <c r="AX1656" s="39">
        <v>0</v>
      </c>
      <c r="AY1656" s="39">
        <f>IF(Dane!$C$9=2,IFERROR(J1656/W1656,0),IF(Dane!$C$9=3,IFERROR(J1656/W1656,0),0))</f>
        <v>0</v>
      </c>
      <c r="AZ1656" s="39">
        <f>IF(Dane!$C$9=2,IFERROR(ROUND(J1656-ROUND(J1656*0.0976,2)-ROUND(J1656*0.015,2)-ROUND(J1656*0.0245,2),2)/W1656,0),IF(Dane!$C$9=3,IFERROR(ROUND(J1656-ROUND(J1656*0.0976,2)-ROUND(J1656*0.015,2)-ROUND(J1656*0.0245,2),2)/W1656,0),0))</f>
        <v>0</v>
      </c>
      <c r="BA1656" s="39">
        <f t="shared" si="388"/>
        <v>0</v>
      </c>
      <c r="BB1656" s="39">
        <f t="shared" si="389"/>
        <v>0</v>
      </c>
      <c r="BC1656" s="39">
        <f t="shared" si="382"/>
        <v>0</v>
      </c>
      <c r="BD1656" s="39">
        <f>IF(Dane!$C$9=2,IFERROR(BC1656/W1656,0),IF(Dane!$C$9=3,IFERROR(BC1656/W1656,0),0))</f>
        <v>0</v>
      </c>
      <c r="BE1656" s="39">
        <f t="shared" si="390"/>
        <v>0</v>
      </c>
      <c r="BF1656" s="39">
        <v>0</v>
      </c>
      <c r="BG1656" s="39">
        <f t="shared" si="391"/>
        <v>0</v>
      </c>
      <c r="BH1656" s="39">
        <f>IF(Dane!$C$9=2,IF(ROUND((S1656+T1656)*BG1656,2)&gt;$AN$1,$AN$1,ROUND((S1656+T1656)*BG1656,2)),IF(Dane!$C$9=3,IF(ROUND((S1656+T1656)*BG1656,2)&gt;$AN$1,$AN$1,ROUND((S1656+T1656)*BG1656,2)),0))</f>
        <v>0</v>
      </c>
      <c r="BI1656" s="39">
        <v>0</v>
      </c>
      <c r="BJ1656" s="39">
        <f>IF(Dane!$C$9=3,IFERROR(J1656/AB1656,0),0)</f>
        <v>0</v>
      </c>
      <c r="BK1656" s="39">
        <f>IF(Dane!$C$9=3,IFERROR(ROUND(J1656-ROUND(J1656*0.0976,2)-ROUND(J1656*0.015,2)-ROUND(J1656*0.0245,2),2)/AB1656,0),0)</f>
        <v>0</v>
      </c>
      <c r="BL1656" s="39">
        <f t="shared" si="392"/>
        <v>0</v>
      </c>
      <c r="BM1656" s="39">
        <f t="shared" si="393"/>
        <v>0</v>
      </c>
      <c r="BN1656" s="39">
        <f t="shared" si="383"/>
        <v>0</v>
      </c>
      <c r="BO1656" s="39">
        <f>IF(Dane!$C$9=3,IFERROR(BN1656/AB1656,0),0)</f>
        <v>0</v>
      </c>
      <c r="BP1656" s="39">
        <f t="shared" si="394"/>
        <v>0</v>
      </c>
      <c r="BQ1656" s="39">
        <v>0</v>
      </c>
      <c r="BR1656" s="39">
        <f t="shared" si="395"/>
        <v>0</v>
      </c>
      <c r="BS1656" s="39">
        <f>IF(Dane!$C$9=3,IF(ROUND((X1656+Y1656)*BR1656,2)&gt;$AN$1,$AN$1,ROUND((X1656+Y1656)*BR1656,2)),0)</f>
        <v>0</v>
      </c>
      <c r="BT1656" s="39">
        <v>0</v>
      </c>
    </row>
    <row r="1657" spans="1:72">
      <c r="A1657" s="87">
        <v>1648</v>
      </c>
      <c r="B1657" s="1"/>
      <c r="C1657" s="1"/>
      <c r="D1657" s="2"/>
      <c r="E1657" s="3"/>
      <c r="F1657" s="4"/>
      <c r="G1657" s="5"/>
      <c r="H1657" s="5"/>
      <c r="I1657" s="6"/>
      <c r="J1657" s="5"/>
      <c r="K1657" s="5"/>
      <c r="L1657" s="5"/>
      <c r="M1657" s="55"/>
      <c r="N1657" s="8"/>
      <c r="O1657" s="105"/>
      <c r="P1657" s="5"/>
      <c r="Q1657" s="5"/>
      <c r="R1657" s="105">
        <f>Dane!$C$10</f>
        <v>0</v>
      </c>
      <c r="S1657" s="8"/>
      <c r="T1657" s="105"/>
      <c r="U1657" s="5"/>
      <c r="V1657" s="5"/>
      <c r="W1657" s="107">
        <f>Dane!$C$11</f>
        <v>0</v>
      </c>
      <c r="X1657" s="8"/>
      <c r="Y1657" s="105"/>
      <c r="Z1657" s="5"/>
      <c r="AA1657" s="5"/>
      <c r="AB1657" s="110">
        <f>Dane!$C$12</f>
        <v>0</v>
      </c>
      <c r="AC1657" s="108">
        <f>IF(Dane!$E$3=1,AP1657+BA1657+BL1657,IF(Dane!$E$3=2,AT1657+BE1657+BP1657,AW1657+BH1657+BS1657))</f>
        <v>0</v>
      </c>
      <c r="AD1657" s="14">
        <f>IF(Dane!$E$3=1,AQ1657+BB1657+BM1657,IF(Dane!$E$3=2,AU1657+BF1657+BQ1657,AX1657+BI1657+BT1657))</f>
        <v>0</v>
      </c>
      <c r="AE1657" s="14">
        <f>IF((J1657*Dane!$C$9)-AC1657&lt;0,0,(J1657*Dane!$C$9)-AC1657)</f>
        <v>0</v>
      </c>
      <c r="AF1657" s="61">
        <f>IF((K1657*Dane!$C$9)-AD1657&lt;0,0,(K1657*Dane!$C$9)-AD1657)</f>
        <v>0</v>
      </c>
      <c r="AG1657" s="93"/>
      <c r="AH1657" s="84">
        <f>IF(Dane!$E$3=1,AP1657,IF(Dane!$E$3=2,AT1657,AW1657))</f>
        <v>0</v>
      </c>
      <c r="AI1657" s="84">
        <f>IF(Dane!$E$3=1,AQ1657,IF(Dane!$E$3=2,AU1657,AX1657))</f>
        <v>0</v>
      </c>
      <c r="AJ1657" s="84">
        <f>IF(Dane!$E$3=1,BA1657,IF(Dane!$E$3=2,BE1657,BH1657))</f>
        <v>0</v>
      </c>
      <c r="AK1657" s="84">
        <f>IF(Dane!$E$3=1,BB1657,IF(Dane!$E$3=2,BF1657,BI1657))</f>
        <v>0</v>
      </c>
      <c r="AL1657" s="84">
        <f>IF(Dane!$E$3=1,BL1657,IF(Dane!$E$3=2,BP1657,BS1657))</f>
        <v>0</v>
      </c>
      <c r="AM1657" s="84">
        <f>IF(Dane!$E$3=1,BM1657,IF(Dane!$E$3=2,BQ1657,BT1657))</f>
        <v>0</v>
      </c>
      <c r="AN1657" s="39">
        <f>IF(Dane!$C$9="",0,IFERROR(J1657/R1657,0))</f>
        <v>0</v>
      </c>
      <c r="AO1657" s="39">
        <f>IF(Dane!$C$9="",0,IFERROR(ROUND(J1657-ROUND(J1657*0.0976,2)-ROUND(J1657*0.015,2)-ROUND(J1657*0.0245,2),2)/R1657,0))</f>
        <v>0</v>
      </c>
      <c r="AP1657" s="39">
        <f t="shared" si="384"/>
        <v>0</v>
      </c>
      <c r="AQ1657" s="39">
        <f t="shared" si="385"/>
        <v>0</v>
      </c>
      <c r="AR1657" s="39">
        <f t="shared" si="381"/>
        <v>0</v>
      </c>
      <c r="AS1657" s="39">
        <f>IF(Dane!$C$9="",0,IFERROR(AR1657/R1657,0))</f>
        <v>0</v>
      </c>
      <c r="AT1657" s="39">
        <f t="shared" si="386"/>
        <v>0</v>
      </c>
      <c r="AU1657" s="39">
        <v>0</v>
      </c>
      <c r="AV1657" s="39">
        <f t="shared" si="387"/>
        <v>0</v>
      </c>
      <c r="AW1657" s="39">
        <f>IF(Dane!$C$9="",0,IF(ROUND((N1657+O1657)*AV1657,2)&gt;$AN$1,$AN$1,ROUND((N1657+O1657)*AV1657,2)))</f>
        <v>0</v>
      </c>
      <c r="AX1657" s="39">
        <v>0</v>
      </c>
      <c r="AY1657" s="39">
        <f>IF(Dane!$C$9=2,IFERROR(J1657/W1657,0),IF(Dane!$C$9=3,IFERROR(J1657/W1657,0),0))</f>
        <v>0</v>
      </c>
      <c r="AZ1657" s="39">
        <f>IF(Dane!$C$9=2,IFERROR(ROUND(J1657-ROUND(J1657*0.0976,2)-ROUND(J1657*0.015,2)-ROUND(J1657*0.0245,2),2)/W1657,0),IF(Dane!$C$9=3,IFERROR(ROUND(J1657-ROUND(J1657*0.0976,2)-ROUND(J1657*0.015,2)-ROUND(J1657*0.0245,2),2)/W1657,0),0))</f>
        <v>0</v>
      </c>
      <c r="BA1657" s="39">
        <f t="shared" si="388"/>
        <v>0</v>
      </c>
      <c r="BB1657" s="39">
        <f t="shared" si="389"/>
        <v>0</v>
      </c>
      <c r="BC1657" s="39">
        <f t="shared" si="382"/>
        <v>0</v>
      </c>
      <c r="BD1657" s="39">
        <f>IF(Dane!$C$9=2,IFERROR(BC1657/W1657,0),IF(Dane!$C$9=3,IFERROR(BC1657/W1657,0),0))</f>
        <v>0</v>
      </c>
      <c r="BE1657" s="39">
        <f t="shared" si="390"/>
        <v>0</v>
      </c>
      <c r="BF1657" s="39">
        <v>0</v>
      </c>
      <c r="BG1657" s="39">
        <f t="shared" si="391"/>
        <v>0</v>
      </c>
      <c r="BH1657" s="39">
        <f>IF(Dane!$C$9=2,IF(ROUND((S1657+T1657)*BG1657,2)&gt;$AN$1,$AN$1,ROUND((S1657+T1657)*BG1657,2)),IF(Dane!$C$9=3,IF(ROUND((S1657+T1657)*BG1657,2)&gt;$AN$1,$AN$1,ROUND((S1657+T1657)*BG1657,2)),0))</f>
        <v>0</v>
      </c>
      <c r="BI1657" s="39">
        <v>0</v>
      </c>
      <c r="BJ1657" s="39">
        <f>IF(Dane!$C$9=3,IFERROR(J1657/AB1657,0),0)</f>
        <v>0</v>
      </c>
      <c r="BK1657" s="39">
        <f>IF(Dane!$C$9=3,IFERROR(ROUND(J1657-ROUND(J1657*0.0976,2)-ROUND(J1657*0.015,2)-ROUND(J1657*0.0245,2),2)/AB1657,0),0)</f>
        <v>0</v>
      </c>
      <c r="BL1657" s="39">
        <f t="shared" si="392"/>
        <v>0</v>
      </c>
      <c r="BM1657" s="39">
        <f t="shared" si="393"/>
        <v>0</v>
      </c>
      <c r="BN1657" s="39">
        <f t="shared" si="383"/>
        <v>0</v>
      </c>
      <c r="BO1657" s="39">
        <f>IF(Dane!$C$9=3,IFERROR(BN1657/AB1657,0),0)</f>
        <v>0</v>
      </c>
      <c r="BP1657" s="39">
        <f t="shared" si="394"/>
        <v>0</v>
      </c>
      <c r="BQ1657" s="39">
        <v>0</v>
      </c>
      <c r="BR1657" s="39">
        <f t="shared" si="395"/>
        <v>0</v>
      </c>
      <c r="BS1657" s="39">
        <f>IF(Dane!$C$9=3,IF(ROUND((X1657+Y1657)*BR1657,2)&gt;$AN$1,$AN$1,ROUND((X1657+Y1657)*BR1657,2)),0)</f>
        <v>0</v>
      </c>
      <c r="BT1657" s="39">
        <v>0</v>
      </c>
    </row>
    <row r="1658" spans="1:72">
      <c r="A1658" s="87">
        <v>1649</v>
      </c>
      <c r="B1658" s="1"/>
      <c r="C1658" s="1"/>
      <c r="D1658" s="2"/>
      <c r="E1658" s="3"/>
      <c r="F1658" s="4"/>
      <c r="G1658" s="5"/>
      <c r="H1658" s="5"/>
      <c r="I1658" s="6"/>
      <c r="J1658" s="5"/>
      <c r="K1658" s="5"/>
      <c r="L1658" s="5"/>
      <c r="M1658" s="55"/>
      <c r="N1658" s="8"/>
      <c r="O1658" s="105"/>
      <c r="P1658" s="5"/>
      <c r="Q1658" s="5"/>
      <c r="R1658" s="105">
        <f>Dane!$C$10</f>
        <v>0</v>
      </c>
      <c r="S1658" s="8"/>
      <c r="T1658" s="105"/>
      <c r="U1658" s="5"/>
      <c r="V1658" s="5"/>
      <c r="W1658" s="107">
        <f>Dane!$C$11</f>
        <v>0</v>
      </c>
      <c r="X1658" s="8"/>
      <c r="Y1658" s="105"/>
      <c r="Z1658" s="5"/>
      <c r="AA1658" s="5"/>
      <c r="AB1658" s="110">
        <f>Dane!$C$12</f>
        <v>0</v>
      </c>
      <c r="AC1658" s="108">
        <f>IF(Dane!$E$3=1,AP1658+BA1658+BL1658,IF(Dane!$E$3=2,AT1658+BE1658+BP1658,AW1658+BH1658+BS1658))</f>
        <v>0</v>
      </c>
      <c r="AD1658" s="14">
        <f>IF(Dane!$E$3=1,AQ1658+BB1658+BM1658,IF(Dane!$E$3=2,AU1658+BF1658+BQ1658,AX1658+BI1658+BT1658))</f>
        <v>0</v>
      </c>
      <c r="AE1658" s="14">
        <f>IF((J1658*Dane!$C$9)-AC1658&lt;0,0,(J1658*Dane!$C$9)-AC1658)</f>
        <v>0</v>
      </c>
      <c r="AF1658" s="61">
        <f>IF((K1658*Dane!$C$9)-AD1658&lt;0,0,(K1658*Dane!$C$9)-AD1658)</f>
        <v>0</v>
      </c>
      <c r="AG1658" s="93"/>
      <c r="AH1658" s="84">
        <f>IF(Dane!$E$3=1,AP1658,IF(Dane!$E$3=2,AT1658,AW1658))</f>
        <v>0</v>
      </c>
      <c r="AI1658" s="84">
        <f>IF(Dane!$E$3=1,AQ1658,IF(Dane!$E$3=2,AU1658,AX1658))</f>
        <v>0</v>
      </c>
      <c r="AJ1658" s="84">
        <f>IF(Dane!$E$3=1,BA1658,IF(Dane!$E$3=2,BE1658,BH1658))</f>
        <v>0</v>
      </c>
      <c r="AK1658" s="84">
        <f>IF(Dane!$E$3=1,BB1658,IF(Dane!$E$3=2,BF1658,BI1658))</f>
        <v>0</v>
      </c>
      <c r="AL1658" s="84">
        <f>IF(Dane!$E$3=1,BL1658,IF(Dane!$E$3=2,BP1658,BS1658))</f>
        <v>0</v>
      </c>
      <c r="AM1658" s="84">
        <f>IF(Dane!$E$3=1,BM1658,IF(Dane!$E$3=2,BQ1658,BT1658))</f>
        <v>0</v>
      </c>
      <c r="AN1658" s="39">
        <f>IF(Dane!$C$9="",0,IFERROR(J1658/R1658,0))</f>
        <v>0</v>
      </c>
      <c r="AO1658" s="39">
        <f>IF(Dane!$C$9="",0,IFERROR(ROUND(J1658-ROUND(J1658*0.0976,2)-ROUND(J1658*0.015,2)-ROUND(J1658*0.0245,2),2)/R1658,0))</f>
        <v>0</v>
      </c>
      <c r="AP1658" s="39">
        <f t="shared" si="384"/>
        <v>0</v>
      </c>
      <c r="AQ1658" s="39">
        <f t="shared" si="385"/>
        <v>0</v>
      </c>
      <c r="AR1658" s="39">
        <f t="shared" si="381"/>
        <v>0</v>
      </c>
      <c r="AS1658" s="39">
        <f>IF(Dane!$C$9="",0,IFERROR(AR1658/R1658,0))</f>
        <v>0</v>
      </c>
      <c r="AT1658" s="39">
        <f t="shared" si="386"/>
        <v>0</v>
      </c>
      <c r="AU1658" s="39">
        <v>0</v>
      </c>
      <c r="AV1658" s="39">
        <f t="shared" si="387"/>
        <v>0</v>
      </c>
      <c r="AW1658" s="39">
        <f>IF(Dane!$C$9="",0,IF(ROUND((N1658+O1658)*AV1658,2)&gt;$AN$1,$AN$1,ROUND((N1658+O1658)*AV1658,2)))</f>
        <v>0</v>
      </c>
      <c r="AX1658" s="39">
        <v>0</v>
      </c>
      <c r="AY1658" s="39">
        <f>IF(Dane!$C$9=2,IFERROR(J1658/W1658,0),IF(Dane!$C$9=3,IFERROR(J1658/W1658,0),0))</f>
        <v>0</v>
      </c>
      <c r="AZ1658" s="39">
        <f>IF(Dane!$C$9=2,IFERROR(ROUND(J1658-ROUND(J1658*0.0976,2)-ROUND(J1658*0.015,2)-ROUND(J1658*0.0245,2),2)/W1658,0),IF(Dane!$C$9=3,IFERROR(ROUND(J1658-ROUND(J1658*0.0976,2)-ROUND(J1658*0.015,2)-ROUND(J1658*0.0245,2),2)/W1658,0),0))</f>
        <v>0</v>
      </c>
      <c r="BA1658" s="39">
        <f t="shared" si="388"/>
        <v>0</v>
      </c>
      <c r="BB1658" s="39">
        <f t="shared" si="389"/>
        <v>0</v>
      </c>
      <c r="BC1658" s="39">
        <f t="shared" si="382"/>
        <v>0</v>
      </c>
      <c r="BD1658" s="39">
        <f>IF(Dane!$C$9=2,IFERROR(BC1658/W1658,0),IF(Dane!$C$9=3,IFERROR(BC1658/W1658,0),0))</f>
        <v>0</v>
      </c>
      <c r="BE1658" s="39">
        <f t="shared" si="390"/>
        <v>0</v>
      </c>
      <c r="BF1658" s="39">
        <v>0</v>
      </c>
      <c r="BG1658" s="39">
        <f t="shared" si="391"/>
        <v>0</v>
      </c>
      <c r="BH1658" s="39">
        <f>IF(Dane!$C$9=2,IF(ROUND((S1658+T1658)*BG1658,2)&gt;$AN$1,$AN$1,ROUND((S1658+T1658)*BG1658,2)),IF(Dane!$C$9=3,IF(ROUND((S1658+T1658)*BG1658,2)&gt;$AN$1,$AN$1,ROUND((S1658+T1658)*BG1658,2)),0))</f>
        <v>0</v>
      </c>
      <c r="BI1658" s="39">
        <v>0</v>
      </c>
      <c r="BJ1658" s="39">
        <f>IF(Dane!$C$9=3,IFERROR(J1658/AB1658,0),0)</f>
        <v>0</v>
      </c>
      <c r="BK1658" s="39">
        <f>IF(Dane!$C$9=3,IFERROR(ROUND(J1658-ROUND(J1658*0.0976,2)-ROUND(J1658*0.015,2)-ROUND(J1658*0.0245,2),2)/AB1658,0),0)</f>
        <v>0</v>
      </c>
      <c r="BL1658" s="39">
        <f t="shared" si="392"/>
        <v>0</v>
      </c>
      <c r="BM1658" s="39">
        <f t="shared" si="393"/>
        <v>0</v>
      </c>
      <c r="BN1658" s="39">
        <f t="shared" si="383"/>
        <v>0</v>
      </c>
      <c r="BO1658" s="39">
        <f>IF(Dane!$C$9=3,IFERROR(BN1658/AB1658,0),0)</f>
        <v>0</v>
      </c>
      <c r="BP1658" s="39">
        <f t="shared" si="394"/>
        <v>0</v>
      </c>
      <c r="BQ1658" s="39">
        <v>0</v>
      </c>
      <c r="BR1658" s="39">
        <f t="shared" si="395"/>
        <v>0</v>
      </c>
      <c r="BS1658" s="39">
        <f>IF(Dane!$C$9=3,IF(ROUND((X1658+Y1658)*BR1658,2)&gt;$AN$1,$AN$1,ROUND((X1658+Y1658)*BR1658,2)),0)</f>
        <v>0</v>
      </c>
      <c r="BT1658" s="39">
        <v>0</v>
      </c>
    </row>
    <row r="1659" spans="1:72">
      <c r="A1659" s="87">
        <v>1650</v>
      </c>
      <c r="B1659" s="1"/>
      <c r="C1659" s="1"/>
      <c r="D1659" s="2"/>
      <c r="E1659" s="3"/>
      <c r="F1659" s="4"/>
      <c r="G1659" s="5"/>
      <c r="H1659" s="5"/>
      <c r="I1659" s="6"/>
      <c r="J1659" s="5"/>
      <c r="K1659" s="5"/>
      <c r="L1659" s="5"/>
      <c r="M1659" s="55"/>
      <c r="N1659" s="8"/>
      <c r="O1659" s="105"/>
      <c r="P1659" s="5"/>
      <c r="Q1659" s="5"/>
      <c r="R1659" s="105">
        <f>Dane!$C$10</f>
        <v>0</v>
      </c>
      <c r="S1659" s="8"/>
      <c r="T1659" s="105"/>
      <c r="U1659" s="5"/>
      <c r="V1659" s="5"/>
      <c r="W1659" s="107">
        <f>Dane!$C$11</f>
        <v>0</v>
      </c>
      <c r="X1659" s="8"/>
      <c r="Y1659" s="105"/>
      <c r="Z1659" s="5"/>
      <c r="AA1659" s="5"/>
      <c r="AB1659" s="110">
        <f>Dane!$C$12</f>
        <v>0</v>
      </c>
      <c r="AC1659" s="108">
        <f>IF(Dane!$E$3=1,AP1659+BA1659+BL1659,IF(Dane!$E$3=2,AT1659+BE1659+BP1659,AW1659+BH1659+BS1659))</f>
        <v>0</v>
      </c>
      <c r="AD1659" s="14">
        <f>IF(Dane!$E$3=1,AQ1659+BB1659+BM1659,IF(Dane!$E$3=2,AU1659+BF1659+BQ1659,AX1659+BI1659+BT1659))</f>
        <v>0</v>
      </c>
      <c r="AE1659" s="14">
        <f>IF((J1659*Dane!$C$9)-AC1659&lt;0,0,(J1659*Dane!$C$9)-AC1659)</f>
        <v>0</v>
      </c>
      <c r="AF1659" s="61">
        <f>IF((K1659*Dane!$C$9)-AD1659&lt;0,0,(K1659*Dane!$C$9)-AD1659)</f>
        <v>0</v>
      </c>
      <c r="AG1659" s="93"/>
      <c r="AH1659" s="84">
        <f>IF(Dane!$E$3=1,AP1659,IF(Dane!$E$3=2,AT1659,AW1659))</f>
        <v>0</v>
      </c>
      <c r="AI1659" s="84">
        <f>IF(Dane!$E$3=1,AQ1659,IF(Dane!$E$3=2,AU1659,AX1659))</f>
        <v>0</v>
      </c>
      <c r="AJ1659" s="84">
        <f>IF(Dane!$E$3=1,BA1659,IF(Dane!$E$3=2,BE1659,BH1659))</f>
        <v>0</v>
      </c>
      <c r="AK1659" s="84">
        <f>IF(Dane!$E$3=1,BB1659,IF(Dane!$E$3=2,BF1659,BI1659))</f>
        <v>0</v>
      </c>
      <c r="AL1659" s="84">
        <f>IF(Dane!$E$3=1,BL1659,IF(Dane!$E$3=2,BP1659,BS1659))</f>
        <v>0</v>
      </c>
      <c r="AM1659" s="84">
        <f>IF(Dane!$E$3=1,BM1659,IF(Dane!$E$3=2,BQ1659,BT1659))</f>
        <v>0</v>
      </c>
      <c r="AN1659" s="39">
        <f>IF(Dane!$C$9="",0,IFERROR(J1659/R1659,0))</f>
        <v>0</v>
      </c>
      <c r="AO1659" s="39">
        <f>IF(Dane!$C$9="",0,IFERROR(ROUND(J1659-ROUND(J1659*0.0976,2)-ROUND(J1659*0.015,2)-ROUND(J1659*0.0245,2),2)/R1659,0))</f>
        <v>0</v>
      </c>
      <c r="AP1659" s="39">
        <f t="shared" si="384"/>
        <v>0</v>
      </c>
      <c r="AQ1659" s="39">
        <f t="shared" si="385"/>
        <v>0</v>
      </c>
      <c r="AR1659" s="39">
        <f t="shared" si="381"/>
        <v>0</v>
      </c>
      <c r="AS1659" s="39">
        <f>IF(Dane!$C$9="",0,IFERROR(AR1659/R1659,0))</f>
        <v>0</v>
      </c>
      <c r="AT1659" s="39">
        <f t="shared" si="386"/>
        <v>0</v>
      </c>
      <c r="AU1659" s="39">
        <v>0</v>
      </c>
      <c r="AV1659" s="39">
        <f t="shared" si="387"/>
        <v>0</v>
      </c>
      <c r="AW1659" s="39">
        <f>IF(Dane!$C$9="",0,IF(ROUND((N1659+O1659)*AV1659,2)&gt;$AN$1,$AN$1,ROUND((N1659+O1659)*AV1659,2)))</f>
        <v>0</v>
      </c>
      <c r="AX1659" s="39">
        <v>0</v>
      </c>
      <c r="AY1659" s="39">
        <f>IF(Dane!$C$9=2,IFERROR(J1659/W1659,0),IF(Dane!$C$9=3,IFERROR(J1659/W1659,0),0))</f>
        <v>0</v>
      </c>
      <c r="AZ1659" s="39">
        <f>IF(Dane!$C$9=2,IFERROR(ROUND(J1659-ROUND(J1659*0.0976,2)-ROUND(J1659*0.015,2)-ROUND(J1659*0.0245,2),2)/W1659,0),IF(Dane!$C$9=3,IFERROR(ROUND(J1659-ROUND(J1659*0.0976,2)-ROUND(J1659*0.015,2)-ROUND(J1659*0.0245,2),2)/W1659,0),0))</f>
        <v>0</v>
      </c>
      <c r="BA1659" s="39">
        <f t="shared" si="388"/>
        <v>0</v>
      </c>
      <c r="BB1659" s="39">
        <f t="shared" si="389"/>
        <v>0</v>
      </c>
      <c r="BC1659" s="39">
        <f t="shared" si="382"/>
        <v>0</v>
      </c>
      <c r="BD1659" s="39">
        <f>IF(Dane!$C$9=2,IFERROR(BC1659/W1659,0),IF(Dane!$C$9=3,IFERROR(BC1659/W1659,0),0))</f>
        <v>0</v>
      </c>
      <c r="BE1659" s="39">
        <f t="shared" si="390"/>
        <v>0</v>
      </c>
      <c r="BF1659" s="39">
        <v>0</v>
      </c>
      <c r="BG1659" s="39">
        <f t="shared" si="391"/>
        <v>0</v>
      </c>
      <c r="BH1659" s="39">
        <f>IF(Dane!$C$9=2,IF(ROUND((S1659+T1659)*BG1659,2)&gt;$AN$1,$AN$1,ROUND((S1659+T1659)*BG1659,2)),IF(Dane!$C$9=3,IF(ROUND((S1659+T1659)*BG1659,2)&gt;$AN$1,$AN$1,ROUND((S1659+T1659)*BG1659,2)),0))</f>
        <v>0</v>
      </c>
      <c r="BI1659" s="39">
        <v>0</v>
      </c>
      <c r="BJ1659" s="39">
        <f>IF(Dane!$C$9=3,IFERROR(J1659/AB1659,0),0)</f>
        <v>0</v>
      </c>
      <c r="BK1659" s="39">
        <f>IF(Dane!$C$9=3,IFERROR(ROUND(J1659-ROUND(J1659*0.0976,2)-ROUND(J1659*0.015,2)-ROUND(J1659*0.0245,2),2)/AB1659,0),0)</f>
        <v>0</v>
      </c>
      <c r="BL1659" s="39">
        <f t="shared" si="392"/>
        <v>0</v>
      </c>
      <c r="BM1659" s="39">
        <f t="shared" si="393"/>
        <v>0</v>
      </c>
      <c r="BN1659" s="39">
        <f t="shared" si="383"/>
        <v>0</v>
      </c>
      <c r="BO1659" s="39">
        <f>IF(Dane!$C$9=3,IFERROR(BN1659/AB1659,0),0)</f>
        <v>0</v>
      </c>
      <c r="BP1659" s="39">
        <f t="shared" si="394"/>
        <v>0</v>
      </c>
      <c r="BQ1659" s="39">
        <v>0</v>
      </c>
      <c r="BR1659" s="39">
        <f t="shared" si="395"/>
        <v>0</v>
      </c>
      <c r="BS1659" s="39">
        <f>IF(Dane!$C$9=3,IF(ROUND((X1659+Y1659)*BR1659,2)&gt;$AN$1,$AN$1,ROUND((X1659+Y1659)*BR1659,2)),0)</f>
        <v>0</v>
      </c>
      <c r="BT1659" s="39">
        <v>0</v>
      </c>
    </row>
    <row r="1660" spans="1:72">
      <c r="A1660" s="87">
        <v>1651</v>
      </c>
      <c r="B1660" s="1"/>
      <c r="C1660" s="1"/>
      <c r="D1660" s="2"/>
      <c r="E1660" s="3"/>
      <c r="F1660" s="4"/>
      <c r="G1660" s="5"/>
      <c r="H1660" s="5"/>
      <c r="I1660" s="6"/>
      <c r="J1660" s="5"/>
      <c r="K1660" s="5"/>
      <c r="L1660" s="5"/>
      <c r="M1660" s="55"/>
      <c r="N1660" s="8"/>
      <c r="O1660" s="105"/>
      <c r="P1660" s="5"/>
      <c r="Q1660" s="5"/>
      <c r="R1660" s="105">
        <f>Dane!$C$10</f>
        <v>0</v>
      </c>
      <c r="S1660" s="8"/>
      <c r="T1660" s="105"/>
      <c r="U1660" s="5"/>
      <c r="V1660" s="5"/>
      <c r="W1660" s="107">
        <f>Dane!$C$11</f>
        <v>0</v>
      </c>
      <c r="X1660" s="8"/>
      <c r="Y1660" s="105"/>
      <c r="Z1660" s="5"/>
      <c r="AA1660" s="5"/>
      <c r="AB1660" s="110">
        <f>Dane!$C$12</f>
        <v>0</v>
      </c>
      <c r="AC1660" s="108">
        <f>IF(Dane!$E$3=1,AP1660+BA1660+BL1660,IF(Dane!$E$3=2,AT1660+BE1660+BP1660,AW1660+BH1660+BS1660))</f>
        <v>0</v>
      </c>
      <c r="AD1660" s="14">
        <f>IF(Dane!$E$3=1,AQ1660+BB1660+BM1660,IF(Dane!$E$3=2,AU1660+BF1660+BQ1660,AX1660+BI1660+BT1660))</f>
        <v>0</v>
      </c>
      <c r="AE1660" s="14">
        <f>IF((J1660*Dane!$C$9)-AC1660&lt;0,0,(J1660*Dane!$C$9)-AC1660)</f>
        <v>0</v>
      </c>
      <c r="AF1660" s="61">
        <f>IF((K1660*Dane!$C$9)-AD1660&lt;0,0,(K1660*Dane!$C$9)-AD1660)</f>
        <v>0</v>
      </c>
      <c r="AG1660" s="93"/>
      <c r="AH1660" s="84">
        <f>IF(Dane!$E$3=1,AP1660,IF(Dane!$E$3=2,AT1660,AW1660))</f>
        <v>0</v>
      </c>
      <c r="AI1660" s="84">
        <f>IF(Dane!$E$3=1,AQ1660,IF(Dane!$E$3=2,AU1660,AX1660))</f>
        <v>0</v>
      </c>
      <c r="AJ1660" s="84">
        <f>IF(Dane!$E$3=1,BA1660,IF(Dane!$E$3=2,BE1660,BH1660))</f>
        <v>0</v>
      </c>
      <c r="AK1660" s="84">
        <f>IF(Dane!$E$3=1,BB1660,IF(Dane!$E$3=2,BF1660,BI1660))</f>
        <v>0</v>
      </c>
      <c r="AL1660" s="84">
        <f>IF(Dane!$E$3=1,BL1660,IF(Dane!$E$3=2,BP1660,BS1660))</f>
        <v>0</v>
      </c>
      <c r="AM1660" s="84">
        <f>IF(Dane!$E$3=1,BM1660,IF(Dane!$E$3=2,BQ1660,BT1660))</f>
        <v>0</v>
      </c>
      <c r="AN1660" s="39">
        <f>IF(Dane!$C$9="",0,IFERROR(J1660/R1660,0))</f>
        <v>0</v>
      </c>
      <c r="AO1660" s="39">
        <f>IF(Dane!$C$9="",0,IFERROR(ROUND(J1660-ROUND(J1660*0.0976,2)-ROUND(J1660*0.015,2)-ROUND(J1660*0.0245,2),2)/R1660,0))</f>
        <v>0</v>
      </c>
      <c r="AP1660" s="39">
        <f t="shared" si="384"/>
        <v>0</v>
      </c>
      <c r="AQ1660" s="39">
        <f t="shared" si="385"/>
        <v>0</v>
      </c>
      <c r="AR1660" s="39">
        <f t="shared" si="381"/>
        <v>0</v>
      </c>
      <c r="AS1660" s="39">
        <f>IF(Dane!$C$9="",0,IFERROR(AR1660/R1660,0))</f>
        <v>0</v>
      </c>
      <c r="AT1660" s="39">
        <f t="shared" si="386"/>
        <v>0</v>
      </c>
      <c r="AU1660" s="39">
        <v>0</v>
      </c>
      <c r="AV1660" s="39">
        <f t="shared" si="387"/>
        <v>0</v>
      </c>
      <c r="AW1660" s="39">
        <f>IF(Dane!$C$9="",0,IF(ROUND((N1660+O1660)*AV1660,2)&gt;$AN$1,$AN$1,ROUND((N1660+O1660)*AV1660,2)))</f>
        <v>0</v>
      </c>
      <c r="AX1660" s="39">
        <v>0</v>
      </c>
      <c r="AY1660" s="39">
        <f>IF(Dane!$C$9=2,IFERROR(J1660/W1660,0),IF(Dane!$C$9=3,IFERROR(J1660/W1660,0),0))</f>
        <v>0</v>
      </c>
      <c r="AZ1660" s="39">
        <f>IF(Dane!$C$9=2,IFERROR(ROUND(J1660-ROUND(J1660*0.0976,2)-ROUND(J1660*0.015,2)-ROUND(J1660*0.0245,2),2)/W1660,0),IF(Dane!$C$9=3,IFERROR(ROUND(J1660-ROUND(J1660*0.0976,2)-ROUND(J1660*0.015,2)-ROUND(J1660*0.0245,2),2)/W1660,0),0))</f>
        <v>0</v>
      </c>
      <c r="BA1660" s="39">
        <f t="shared" si="388"/>
        <v>0</v>
      </c>
      <c r="BB1660" s="39">
        <f t="shared" si="389"/>
        <v>0</v>
      </c>
      <c r="BC1660" s="39">
        <f t="shared" si="382"/>
        <v>0</v>
      </c>
      <c r="BD1660" s="39">
        <f>IF(Dane!$C$9=2,IFERROR(BC1660/W1660,0),IF(Dane!$C$9=3,IFERROR(BC1660/W1660,0),0))</f>
        <v>0</v>
      </c>
      <c r="BE1660" s="39">
        <f t="shared" si="390"/>
        <v>0</v>
      </c>
      <c r="BF1660" s="39">
        <v>0</v>
      </c>
      <c r="BG1660" s="39">
        <f t="shared" si="391"/>
        <v>0</v>
      </c>
      <c r="BH1660" s="39">
        <f>IF(Dane!$C$9=2,IF(ROUND((S1660+T1660)*BG1660,2)&gt;$AN$1,$AN$1,ROUND((S1660+T1660)*BG1660,2)),IF(Dane!$C$9=3,IF(ROUND((S1660+T1660)*BG1660,2)&gt;$AN$1,$AN$1,ROUND((S1660+T1660)*BG1660,2)),0))</f>
        <v>0</v>
      </c>
      <c r="BI1660" s="39">
        <v>0</v>
      </c>
      <c r="BJ1660" s="39">
        <f>IF(Dane!$C$9=3,IFERROR(J1660/AB1660,0),0)</f>
        <v>0</v>
      </c>
      <c r="BK1660" s="39">
        <f>IF(Dane!$C$9=3,IFERROR(ROUND(J1660-ROUND(J1660*0.0976,2)-ROUND(J1660*0.015,2)-ROUND(J1660*0.0245,2),2)/AB1660,0),0)</f>
        <v>0</v>
      </c>
      <c r="BL1660" s="39">
        <f t="shared" si="392"/>
        <v>0</v>
      </c>
      <c r="BM1660" s="39">
        <f t="shared" si="393"/>
        <v>0</v>
      </c>
      <c r="BN1660" s="39">
        <f t="shared" si="383"/>
        <v>0</v>
      </c>
      <c r="BO1660" s="39">
        <f>IF(Dane!$C$9=3,IFERROR(BN1660/AB1660,0),0)</f>
        <v>0</v>
      </c>
      <c r="BP1660" s="39">
        <f t="shared" si="394"/>
        <v>0</v>
      </c>
      <c r="BQ1660" s="39">
        <v>0</v>
      </c>
      <c r="BR1660" s="39">
        <f t="shared" si="395"/>
        <v>0</v>
      </c>
      <c r="BS1660" s="39">
        <f>IF(Dane!$C$9=3,IF(ROUND((X1660+Y1660)*BR1660,2)&gt;$AN$1,$AN$1,ROUND((X1660+Y1660)*BR1660,2)),0)</f>
        <v>0</v>
      </c>
      <c r="BT1660" s="39">
        <v>0</v>
      </c>
    </row>
    <row r="1661" spans="1:72">
      <c r="A1661" s="87">
        <v>1652</v>
      </c>
      <c r="B1661" s="1"/>
      <c r="C1661" s="1"/>
      <c r="D1661" s="2"/>
      <c r="E1661" s="3"/>
      <c r="F1661" s="4"/>
      <c r="G1661" s="5"/>
      <c r="H1661" s="5"/>
      <c r="I1661" s="6"/>
      <c r="J1661" s="5"/>
      <c r="K1661" s="5"/>
      <c r="L1661" s="5"/>
      <c r="M1661" s="55"/>
      <c r="N1661" s="8"/>
      <c r="O1661" s="105"/>
      <c r="P1661" s="5"/>
      <c r="Q1661" s="5"/>
      <c r="R1661" s="105">
        <f>Dane!$C$10</f>
        <v>0</v>
      </c>
      <c r="S1661" s="8"/>
      <c r="T1661" s="105"/>
      <c r="U1661" s="5"/>
      <c r="V1661" s="5"/>
      <c r="W1661" s="107">
        <f>Dane!$C$11</f>
        <v>0</v>
      </c>
      <c r="X1661" s="8"/>
      <c r="Y1661" s="105"/>
      <c r="Z1661" s="5"/>
      <c r="AA1661" s="5"/>
      <c r="AB1661" s="110">
        <f>Dane!$C$12</f>
        <v>0</v>
      </c>
      <c r="AC1661" s="108">
        <f>IF(Dane!$E$3=1,AP1661+BA1661+BL1661,IF(Dane!$E$3=2,AT1661+BE1661+BP1661,AW1661+BH1661+BS1661))</f>
        <v>0</v>
      </c>
      <c r="AD1661" s="14">
        <f>IF(Dane!$E$3=1,AQ1661+BB1661+BM1661,IF(Dane!$E$3=2,AU1661+BF1661+BQ1661,AX1661+BI1661+BT1661))</f>
        <v>0</v>
      </c>
      <c r="AE1661" s="14">
        <f>IF((J1661*Dane!$C$9)-AC1661&lt;0,0,(J1661*Dane!$C$9)-AC1661)</f>
        <v>0</v>
      </c>
      <c r="AF1661" s="61">
        <f>IF((K1661*Dane!$C$9)-AD1661&lt;0,0,(K1661*Dane!$C$9)-AD1661)</f>
        <v>0</v>
      </c>
      <c r="AG1661" s="93"/>
      <c r="AH1661" s="84">
        <f>IF(Dane!$E$3=1,AP1661,IF(Dane!$E$3=2,AT1661,AW1661))</f>
        <v>0</v>
      </c>
      <c r="AI1661" s="84">
        <f>IF(Dane!$E$3=1,AQ1661,IF(Dane!$E$3=2,AU1661,AX1661))</f>
        <v>0</v>
      </c>
      <c r="AJ1661" s="84">
        <f>IF(Dane!$E$3=1,BA1661,IF(Dane!$E$3=2,BE1661,BH1661))</f>
        <v>0</v>
      </c>
      <c r="AK1661" s="84">
        <f>IF(Dane!$E$3=1,BB1661,IF(Dane!$E$3=2,BF1661,BI1661))</f>
        <v>0</v>
      </c>
      <c r="AL1661" s="84">
        <f>IF(Dane!$E$3=1,BL1661,IF(Dane!$E$3=2,BP1661,BS1661))</f>
        <v>0</v>
      </c>
      <c r="AM1661" s="84">
        <f>IF(Dane!$E$3=1,BM1661,IF(Dane!$E$3=2,BQ1661,BT1661))</f>
        <v>0</v>
      </c>
      <c r="AN1661" s="39">
        <f>IF(Dane!$C$9="",0,IFERROR(J1661/R1661,0))</f>
        <v>0</v>
      </c>
      <c r="AO1661" s="39">
        <f>IF(Dane!$C$9="",0,IFERROR(ROUND(J1661-ROUND(J1661*0.0976,2)-ROUND(J1661*0.015,2)-ROUND(J1661*0.0245,2),2)/R1661,0))</f>
        <v>0</v>
      </c>
      <c r="AP1661" s="39">
        <f t="shared" si="384"/>
        <v>0</v>
      </c>
      <c r="AQ1661" s="39">
        <f t="shared" si="385"/>
        <v>0</v>
      </c>
      <c r="AR1661" s="39">
        <f t="shared" si="381"/>
        <v>0</v>
      </c>
      <c r="AS1661" s="39">
        <f>IF(Dane!$C$9="",0,IFERROR(AR1661/R1661,0))</f>
        <v>0</v>
      </c>
      <c r="AT1661" s="39">
        <f t="shared" si="386"/>
        <v>0</v>
      </c>
      <c r="AU1661" s="39">
        <v>0</v>
      </c>
      <c r="AV1661" s="39">
        <f t="shared" si="387"/>
        <v>0</v>
      </c>
      <c r="AW1661" s="39">
        <f>IF(Dane!$C$9="",0,IF(ROUND((N1661+O1661)*AV1661,2)&gt;$AN$1,$AN$1,ROUND((N1661+O1661)*AV1661,2)))</f>
        <v>0</v>
      </c>
      <c r="AX1661" s="39">
        <v>0</v>
      </c>
      <c r="AY1661" s="39">
        <f>IF(Dane!$C$9=2,IFERROR(J1661/W1661,0),IF(Dane!$C$9=3,IFERROR(J1661/W1661,0),0))</f>
        <v>0</v>
      </c>
      <c r="AZ1661" s="39">
        <f>IF(Dane!$C$9=2,IFERROR(ROUND(J1661-ROUND(J1661*0.0976,2)-ROUND(J1661*0.015,2)-ROUND(J1661*0.0245,2),2)/W1661,0),IF(Dane!$C$9=3,IFERROR(ROUND(J1661-ROUND(J1661*0.0976,2)-ROUND(J1661*0.015,2)-ROUND(J1661*0.0245,2),2)/W1661,0),0))</f>
        <v>0</v>
      </c>
      <c r="BA1661" s="39">
        <f t="shared" si="388"/>
        <v>0</v>
      </c>
      <c r="BB1661" s="39">
        <f t="shared" si="389"/>
        <v>0</v>
      </c>
      <c r="BC1661" s="39">
        <f t="shared" si="382"/>
        <v>0</v>
      </c>
      <c r="BD1661" s="39">
        <f>IF(Dane!$C$9=2,IFERROR(BC1661/W1661,0),IF(Dane!$C$9=3,IFERROR(BC1661/W1661,0),0))</f>
        <v>0</v>
      </c>
      <c r="BE1661" s="39">
        <f t="shared" si="390"/>
        <v>0</v>
      </c>
      <c r="BF1661" s="39">
        <v>0</v>
      </c>
      <c r="BG1661" s="39">
        <f t="shared" si="391"/>
        <v>0</v>
      </c>
      <c r="BH1661" s="39">
        <f>IF(Dane!$C$9=2,IF(ROUND((S1661+T1661)*BG1661,2)&gt;$AN$1,$AN$1,ROUND((S1661+T1661)*BG1661,2)),IF(Dane!$C$9=3,IF(ROUND((S1661+T1661)*BG1661,2)&gt;$AN$1,$AN$1,ROUND((S1661+T1661)*BG1661,2)),0))</f>
        <v>0</v>
      </c>
      <c r="BI1661" s="39">
        <v>0</v>
      </c>
      <c r="BJ1661" s="39">
        <f>IF(Dane!$C$9=3,IFERROR(J1661/AB1661,0),0)</f>
        <v>0</v>
      </c>
      <c r="BK1661" s="39">
        <f>IF(Dane!$C$9=3,IFERROR(ROUND(J1661-ROUND(J1661*0.0976,2)-ROUND(J1661*0.015,2)-ROUND(J1661*0.0245,2),2)/AB1661,0),0)</f>
        <v>0</v>
      </c>
      <c r="BL1661" s="39">
        <f t="shared" si="392"/>
        <v>0</v>
      </c>
      <c r="BM1661" s="39">
        <f t="shared" si="393"/>
        <v>0</v>
      </c>
      <c r="BN1661" s="39">
        <f t="shared" si="383"/>
        <v>0</v>
      </c>
      <c r="BO1661" s="39">
        <f>IF(Dane!$C$9=3,IFERROR(BN1661/AB1661,0),0)</f>
        <v>0</v>
      </c>
      <c r="BP1661" s="39">
        <f t="shared" si="394"/>
        <v>0</v>
      </c>
      <c r="BQ1661" s="39">
        <v>0</v>
      </c>
      <c r="BR1661" s="39">
        <f t="shared" si="395"/>
        <v>0</v>
      </c>
      <c r="BS1661" s="39">
        <f>IF(Dane!$C$9=3,IF(ROUND((X1661+Y1661)*BR1661,2)&gt;$AN$1,$AN$1,ROUND((X1661+Y1661)*BR1661,2)),0)</f>
        <v>0</v>
      </c>
      <c r="BT1661" s="39">
        <v>0</v>
      </c>
    </row>
    <row r="1662" spans="1:72">
      <c r="A1662" s="87">
        <v>1653</v>
      </c>
      <c r="B1662" s="1"/>
      <c r="C1662" s="1"/>
      <c r="D1662" s="2"/>
      <c r="E1662" s="3"/>
      <c r="F1662" s="4"/>
      <c r="G1662" s="5"/>
      <c r="H1662" s="5"/>
      <c r="I1662" s="6"/>
      <c r="J1662" s="5"/>
      <c r="K1662" s="5"/>
      <c r="L1662" s="5"/>
      <c r="M1662" s="55"/>
      <c r="N1662" s="8"/>
      <c r="O1662" s="105"/>
      <c r="P1662" s="5"/>
      <c r="Q1662" s="5"/>
      <c r="R1662" s="105">
        <f>Dane!$C$10</f>
        <v>0</v>
      </c>
      <c r="S1662" s="8"/>
      <c r="T1662" s="105"/>
      <c r="U1662" s="5"/>
      <c r="V1662" s="5"/>
      <c r="W1662" s="107">
        <f>Dane!$C$11</f>
        <v>0</v>
      </c>
      <c r="X1662" s="8"/>
      <c r="Y1662" s="105"/>
      <c r="Z1662" s="5"/>
      <c r="AA1662" s="5"/>
      <c r="AB1662" s="110">
        <f>Dane!$C$12</f>
        <v>0</v>
      </c>
      <c r="AC1662" s="108">
        <f>IF(Dane!$E$3=1,AP1662+BA1662+BL1662,IF(Dane!$E$3=2,AT1662+BE1662+BP1662,AW1662+BH1662+BS1662))</f>
        <v>0</v>
      </c>
      <c r="AD1662" s="14">
        <f>IF(Dane!$E$3=1,AQ1662+BB1662+BM1662,IF(Dane!$E$3=2,AU1662+BF1662+BQ1662,AX1662+BI1662+BT1662))</f>
        <v>0</v>
      </c>
      <c r="AE1662" s="14">
        <f>IF((J1662*Dane!$C$9)-AC1662&lt;0,0,(J1662*Dane!$C$9)-AC1662)</f>
        <v>0</v>
      </c>
      <c r="AF1662" s="61">
        <f>IF((K1662*Dane!$C$9)-AD1662&lt;0,0,(K1662*Dane!$C$9)-AD1662)</f>
        <v>0</v>
      </c>
      <c r="AG1662" s="93"/>
      <c r="AH1662" s="84">
        <f>IF(Dane!$E$3=1,AP1662,IF(Dane!$E$3=2,AT1662,AW1662))</f>
        <v>0</v>
      </c>
      <c r="AI1662" s="84">
        <f>IF(Dane!$E$3=1,AQ1662,IF(Dane!$E$3=2,AU1662,AX1662))</f>
        <v>0</v>
      </c>
      <c r="AJ1662" s="84">
        <f>IF(Dane!$E$3=1,BA1662,IF(Dane!$E$3=2,BE1662,BH1662))</f>
        <v>0</v>
      </c>
      <c r="AK1662" s="84">
        <f>IF(Dane!$E$3=1,BB1662,IF(Dane!$E$3=2,BF1662,BI1662))</f>
        <v>0</v>
      </c>
      <c r="AL1662" s="84">
        <f>IF(Dane!$E$3=1,BL1662,IF(Dane!$E$3=2,BP1662,BS1662))</f>
        <v>0</v>
      </c>
      <c r="AM1662" s="84">
        <f>IF(Dane!$E$3=1,BM1662,IF(Dane!$E$3=2,BQ1662,BT1662))</f>
        <v>0</v>
      </c>
      <c r="AN1662" s="39">
        <f>IF(Dane!$C$9="",0,IFERROR(J1662/R1662,0))</f>
        <v>0</v>
      </c>
      <c r="AO1662" s="39">
        <f>IF(Dane!$C$9="",0,IFERROR(ROUND(J1662-ROUND(J1662*0.0976,2)-ROUND(J1662*0.015,2)-ROUND(J1662*0.0245,2),2)/R1662,0))</f>
        <v>0</v>
      </c>
      <c r="AP1662" s="39">
        <f t="shared" si="384"/>
        <v>0</v>
      </c>
      <c r="AQ1662" s="39">
        <f t="shared" si="385"/>
        <v>0</v>
      </c>
      <c r="AR1662" s="39">
        <f t="shared" si="381"/>
        <v>0</v>
      </c>
      <c r="AS1662" s="39">
        <f>IF(Dane!$C$9="",0,IFERROR(AR1662/R1662,0))</f>
        <v>0</v>
      </c>
      <c r="AT1662" s="39">
        <f t="shared" si="386"/>
        <v>0</v>
      </c>
      <c r="AU1662" s="39">
        <v>0</v>
      </c>
      <c r="AV1662" s="39">
        <f t="shared" si="387"/>
        <v>0</v>
      </c>
      <c r="AW1662" s="39">
        <f>IF(Dane!$C$9="",0,IF(ROUND((N1662+O1662)*AV1662,2)&gt;$AN$1,$AN$1,ROUND((N1662+O1662)*AV1662,2)))</f>
        <v>0</v>
      </c>
      <c r="AX1662" s="39">
        <v>0</v>
      </c>
      <c r="AY1662" s="39">
        <f>IF(Dane!$C$9=2,IFERROR(J1662/W1662,0),IF(Dane!$C$9=3,IFERROR(J1662/W1662,0),0))</f>
        <v>0</v>
      </c>
      <c r="AZ1662" s="39">
        <f>IF(Dane!$C$9=2,IFERROR(ROUND(J1662-ROUND(J1662*0.0976,2)-ROUND(J1662*0.015,2)-ROUND(J1662*0.0245,2),2)/W1662,0),IF(Dane!$C$9=3,IFERROR(ROUND(J1662-ROUND(J1662*0.0976,2)-ROUND(J1662*0.015,2)-ROUND(J1662*0.0245,2),2)/W1662,0),0))</f>
        <v>0</v>
      </c>
      <c r="BA1662" s="39">
        <f t="shared" si="388"/>
        <v>0</v>
      </c>
      <c r="BB1662" s="39">
        <f t="shared" si="389"/>
        <v>0</v>
      </c>
      <c r="BC1662" s="39">
        <f t="shared" si="382"/>
        <v>0</v>
      </c>
      <c r="BD1662" s="39">
        <f>IF(Dane!$C$9=2,IFERROR(BC1662/W1662,0),IF(Dane!$C$9=3,IFERROR(BC1662/W1662,0),0))</f>
        <v>0</v>
      </c>
      <c r="BE1662" s="39">
        <f t="shared" si="390"/>
        <v>0</v>
      </c>
      <c r="BF1662" s="39">
        <v>0</v>
      </c>
      <c r="BG1662" s="39">
        <f t="shared" si="391"/>
        <v>0</v>
      </c>
      <c r="BH1662" s="39">
        <f>IF(Dane!$C$9=2,IF(ROUND((S1662+T1662)*BG1662,2)&gt;$AN$1,$AN$1,ROUND((S1662+T1662)*BG1662,2)),IF(Dane!$C$9=3,IF(ROUND((S1662+T1662)*BG1662,2)&gt;$AN$1,$AN$1,ROUND((S1662+T1662)*BG1662,2)),0))</f>
        <v>0</v>
      </c>
      <c r="BI1662" s="39">
        <v>0</v>
      </c>
      <c r="BJ1662" s="39">
        <f>IF(Dane!$C$9=3,IFERROR(J1662/AB1662,0),0)</f>
        <v>0</v>
      </c>
      <c r="BK1662" s="39">
        <f>IF(Dane!$C$9=3,IFERROR(ROUND(J1662-ROUND(J1662*0.0976,2)-ROUND(J1662*0.015,2)-ROUND(J1662*0.0245,2),2)/AB1662,0),0)</f>
        <v>0</v>
      </c>
      <c r="BL1662" s="39">
        <f t="shared" si="392"/>
        <v>0</v>
      </c>
      <c r="BM1662" s="39">
        <f t="shared" si="393"/>
        <v>0</v>
      </c>
      <c r="BN1662" s="39">
        <f t="shared" si="383"/>
        <v>0</v>
      </c>
      <c r="BO1662" s="39">
        <f>IF(Dane!$C$9=3,IFERROR(BN1662/AB1662,0),0)</f>
        <v>0</v>
      </c>
      <c r="BP1662" s="39">
        <f t="shared" si="394"/>
        <v>0</v>
      </c>
      <c r="BQ1662" s="39">
        <v>0</v>
      </c>
      <c r="BR1662" s="39">
        <f t="shared" si="395"/>
        <v>0</v>
      </c>
      <c r="BS1662" s="39">
        <f>IF(Dane!$C$9=3,IF(ROUND((X1662+Y1662)*BR1662,2)&gt;$AN$1,$AN$1,ROUND((X1662+Y1662)*BR1662,2)),0)</f>
        <v>0</v>
      </c>
      <c r="BT1662" s="39">
        <v>0</v>
      </c>
    </row>
    <row r="1663" spans="1:72">
      <c r="A1663" s="87">
        <v>1654</v>
      </c>
      <c r="B1663" s="1"/>
      <c r="C1663" s="1"/>
      <c r="D1663" s="2"/>
      <c r="E1663" s="3"/>
      <c r="F1663" s="4"/>
      <c r="G1663" s="5"/>
      <c r="H1663" s="5"/>
      <c r="I1663" s="6"/>
      <c r="J1663" s="5"/>
      <c r="K1663" s="5"/>
      <c r="L1663" s="5"/>
      <c r="M1663" s="55"/>
      <c r="N1663" s="8"/>
      <c r="O1663" s="105"/>
      <c r="P1663" s="5"/>
      <c r="Q1663" s="5"/>
      <c r="R1663" s="105">
        <f>Dane!$C$10</f>
        <v>0</v>
      </c>
      <c r="S1663" s="8"/>
      <c r="T1663" s="105"/>
      <c r="U1663" s="5"/>
      <c r="V1663" s="5"/>
      <c r="W1663" s="107">
        <f>Dane!$C$11</f>
        <v>0</v>
      </c>
      <c r="X1663" s="8"/>
      <c r="Y1663" s="105"/>
      <c r="Z1663" s="5"/>
      <c r="AA1663" s="5"/>
      <c r="AB1663" s="110">
        <f>Dane!$C$12</f>
        <v>0</v>
      </c>
      <c r="AC1663" s="108">
        <f>IF(Dane!$E$3=1,AP1663+BA1663+BL1663,IF(Dane!$E$3=2,AT1663+BE1663+BP1663,AW1663+BH1663+BS1663))</f>
        <v>0</v>
      </c>
      <c r="AD1663" s="14">
        <f>IF(Dane!$E$3=1,AQ1663+BB1663+BM1663,IF(Dane!$E$3=2,AU1663+BF1663+BQ1663,AX1663+BI1663+BT1663))</f>
        <v>0</v>
      </c>
      <c r="AE1663" s="14">
        <f>IF((J1663*Dane!$C$9)-AC1663&lt;0,0,(J1663*Dane!$C$9)-AC1663)</f>
        <v>0</v>
      </c>
      <c r="AF1663" s="61">
        <f>IF((K1663*Dane!$C$9)-AD1663&lt;0,0,(K1663*Dane!$C$9)-AD1663)</f>
        <v>0</v>
      </c>
      <c r="AG1663" s="93"/>
      <c r="AH1663" s="84">
        <f>IF(Dane!$E$3=1,AP1663,IF(Dane!$E$3=2,AT1663,AW1663))</f>
        <v>0</v>
      </c>
      <c r="AI1663" s="84">
        <f>IF(Dane!$E$3=1,AQ1663,IF(Dane!$E$3=2,AU1663,AX1663))</f>
        <v>0</v>
      </c>
      <c r="AJ1663" s="84">
        <f>IF(Dane!$E$3=1,BA1663,IF(Dane!$E$3=2,BE1663,BH1663))</f>
        <v>0</v>
      </c>
      <c r="AK1663" s="84">
        <f>IF(Dane!$E$3=1,BB1663,IF(Dane!$E$3=2,BF1663,BI1663))</f>
        <v>0</v>
      </c>
      <c r="AL1663" s="84">
        <f>IF(Dane!$E$3=1,BL1663,IF(Dane!$E$3=2,BP1663,BS1663))</f>
        <v>0</v>
      </c>
      <c r="AM1663" s="84">
        <f>IF(Dane!$E$3=1,BM1663,IF(Dane!$E$3=2,BQ1663,BT1663))</f>
        <v>0</v>
      </c>
      <c r="AN1663" s="39">
        <f>IF(Dane!$C$9="",0,IFERROR(J1663/R1663,0))</f>
        <v>0</v>
      </c>
      <c r="AO1663" s="39">
        <f>IF(Dane!$C$9="",0,IFERROR(ROUND(J1663-ROUND(J1663*0.0976,2)-ROUND(J1663*0.015,2)-ROUND(J1663*0.0245,2),2)/R1663,0))</f>
        <v>0</v>
      </c>
      <c r="AP1663" s="39">
        <f t="shared" si="384"/>
        <v>0</v>
      </c>
      <c r="AQ1663" s="39">
        <f t="shared" si="385"/>
        <v>0</v>
      </c>
      <c r="AR1663" s="39">
        <f t="shared" si="381"/>
        <v>0</v>
      </c>
      <c r="AS1663" s="39">
        <f>IF(Dane!$C$9="",0,IFERROR(AR1663/R1663,0))</f>
        <v>0</v>
      </c>
      <c r="AT1663" s="39">
        <f t="shared" si="386"/>
        <v>0</v>
      </c>
      <c r="AU1663" s="39">
        <v>0</v>
      </c>
      <c r="AV1663" s="39">
        <f t="shared" si="387"/>
        <v>0</v>
      </c>
      <c r="AW1663" s="39">
        <f>IF(Dane!$C$9="",0,IF(ROUND((N1663+O1663)*AV1663,2)&gt;$AN$1,$AN$1,ROUND((N1663+O1663)*AV1663,2)))</f>
        <v>0</v>
      </c>
      <c r="AX1663" s="39">
        <v>0</v>
      </c>
      <c r="AY1663" s="39">
        <f>IF(Dane!$C$9=2,IFERROR(J1663/W1663,0),IF(Dane!$C$9=3,IFERROR(J1663/W1663,0),0))</f>
        <v>0</v>
      </c>
      <c r="AZ1663" s="39">
        <f>IF(Dane!$C$9=2,IFERROR(ROUND(J1663-ROUND(J1663*0.0976,2)-ROUND(J1663*0.015,2)-ROUND(J1663*0.0245,2),2)/W1663,0),IF(Dane!$C$9=3,IFERROR(ROUND(J1663-ROUND(J1663*0.0976,2)-ROUND(J1663*0.015,2)-ROUND(J1663*0.0245,2),2)/W1663,0),0))</f>
        <v>0</v>
      </c>
      <c r="BA1663" s="39">
        <f t="shared" si="388"/>
        <v>0</v>
      </c>
      <c r="BB1663" s="39">
        <f t="shared" si="389"/>
        <v>0</v>
      </c>
      <c r="BC1663" s="39">
        <f t="shared" si="382"/>
        <v>0</v>
      </c>
      <c r="BD1663" s="39">
        <f>IF(Dane!$C$9=2,IFERROR(BC1663/W1663,0),IF(Dane!$C$9=3,IFERROR(BC1663/W1663,0),0))</f>
        <v>0</v>
      </c>
      <c r="BE1663" s="39">
        <f t="shared" si="390"/>
        <v>0</v>
      </c>
      <c r="BF1663" s="39">
        <v>0</v>
      </c>
      <c r="BG1663" s="39">
        <f t="shared" si="391"/>
        <v>0</v>
      </c>
      <c r="BH1663" s="39">
        <f>IF(Dane!$C$9=2,IF(ROUND((S1663+T1663)*BG1663,2)&gt;$AN$1,$AN$1,ROUND((S1663+T1663)*BG1663,2)),IF(Dane!$C$9=3,IF(ROUND((S1663+T1663)*BG1663,2)&gt;$AN$1,$AN$1,ROUND((S1663+T1663)*BG1663,2)),0))</f>
        <v>0</v>
      </c>
      <c r="BI1663" s="39">
        <v>0</v>
      </c>
      <c r="BJ1663" s="39">
        <f>IF(Dane!$C$9=3,IFERROR(J1663/AB1663,0),0)</f>
        <v>0</v>
      </c>
      <c r="BK1663" s="39">
        <f>IF(Dane!$C$9=3,IFERROR(ROUND(J1663-ROUND(J1663*0.0976,2)-ROUND(J1663*0.015,2)-ROUND(J1663*0.0245,2),2)/AB1663,0),0)</f>
        <v>0</v>
      </c>
      <c r="BL1663" s="39">
        <f t="shared" si="392"/>
        <v>0</v>
      </c>
      <c r="BM1663" s="39">
        <f t="shared" si="393"/>
        <v>0</v>
      </c>
      <c r="BN1663" s="39">
        <f t="shared" si="383"/>
        <v>0</v>
      </c>
      <c r="BO1663" s="39">
        <f>IF(Dane!$C$9=3,IFERROR(BN1663/AB1663,0),0)</f>
        <v>0</v>
      </c>
      <c r="BP1663" s="39">
        <f t="shared" si="394"/>
        <v>0</v>
      </c>
      <c r="BQ1663" s="39">
        <v>0</v>
      </c>
      <c r="BR1663" s="39">
        <f t="shared" si="395"/>
        <v>0</v>
      </c>
      <c r="BS1663" s="39">
        <f>IF(Dane!$C$9=3,IF(ROUND((X1663+Y1663)*BR1663,2)&gt;$AN$1,$AN$1,ROUND((X1663+Y1663)*BR1663,2)),0)</f>
        <v>0</v>
      </c>
      <c r="BT1663" s="39">
        <v>0</v>
      </c>
    </row>
    <row r="1664" spans="1:72">
      <c r="A1664" s="87">
        <v>1655</v>
      </c>
      <c r="B1664" s="1"/>
      <c r="C1664" s="1"/>
      <c r="D1664" s="2"/>
      <c r="E1664" s="3"/>
      <c r="F1664" s="4"/>
      <c r="G1664" s="5"/>
      <c r="H1664" s="5"/>
      <c r="I1664" s="6"/>
      <c r="J1664" s="5"/>
      <c r="K1664" s="5"/>
      <c r="L1664" s="5"/>
      <c r="M1664" s="55"/>
      <c r="N1664" s="8"/>
      <c r="O1664" s="105"/>
      <c r="P1664" s="5"/>
      <c r="Q1664" s="5"/>
      <c r="R1664" s="105">
        <f>Dane!$C$10</f>
        <v>0</v>
      </c>
      <c r="S1664" s="8"/>
      <c r="T1664" s="105"/>
      <c r="U1664" s="5"/>
      <c r="V1664" s="5"/>
      <c r="W1664" s="107">
        <f>Dane!$C$11</f>
        <v>0</v>
      </c>
      <c r="X1664" s="8"/>
      <c r="Y1664" s="105"/>
      <c r="Z1664" s="5"/>
      <c r="AA1664" s="5"/>
      <c r="AB1664" s="110">
        <f>Dane!$C$12</f>
        <v>0</v>
      </c>
      <c r="AC1664" s="108">
        <f>IF(Dane!$E$3=1,AP1664+BA1664+BL1664,IF(Dane!$E$3=2,AT1664+BE1664+BP1664,AW1664+BH1664+BS1664))</f>
        <v>0</v>
      </c>
      <c r="AD1664" s="14">
        <f>IF(Dane!$E$3=1,AQ1664+BB1664+BM1664,IF(Dane!$E$3=2,AU1664+BF1664+BQ1664,AX1664+BI1664+BT1664))</f>
        <v>0</v>
      </c>
      <c r="AE1664" s="14">
        <f>IF((J1664*Dane!$C$9)-AC1664&lt;0,0,(J1664*Dane!$C$9)-AC1664)</f>
        <v>0</v>
      </c>
      <c r="AF1664" s="61">
        <f>IF((K1664*Dane!$C$9)-AD1664&lt;0,0,(K1664*Dane!$C$9)-AD1664)</f>
        <v>0</v>
      </c>
      <c r="AG1664" s="93"/>
      <c r="AH1664" s="84">
        <f>IF(Dane!$E$3=1,AP1664,IF(Dane!$E$3=2,AT1664,AW1664))</f>
        <v>0</v>
      </c>
      <c r="AI1664" s="84">
        <f>IF(Dane!$E$3=1,AQ1664,IF(Dane!$E$3=2,AU1664,AX1664))</f>
        <v>0</v>
      </c>
      <c r="AJ1664" s="84">
        <f>IF(Dane!$E$3=1,BA1664,IF(Dane!$E$3=2,BE1664,BH1664))</f>
        <v>0</v>
      </c>
      <c r="AK1664" s="84">
        <f>IF(Dane!$E$3=1,BB1664,IF(Dane!$E$3=2,BF1664,BI1664))</f>
        <v>0</v>
      </c>
      <c r="AL1664" s="84">
        <f>IF(Dane!$E$3=1,BL1664,IF(Dane!$E$3=2,BP1664,BS1664))</f>
        <v>0</v>
      </c>
      <c r="AM1664" s="84">
        <f>IF(Dane!$E$3=1,BM1664,IF(Dane!$E$3=2,BQ1664,BT1664))</f>
        <v>0</v>
      </c>
      <c r="AN1664" s="39">
        <f>IF(Dane!$C$9="",0,IFERROR(J1664/R1664,0))</f>
        <v>0</v>
      </c>
      <c r="AO1664" s="39">
        <f>IF(Dane!$C$9="",0,IFERROR(ROUND(J1664-ROUND(J1664*0.0976,2)-ROUND(J1664*0.015,2)-ROUND(J1664*0.0245,2),2)/R1664,0))</f>
        <v>0</v>
      </c>
      <c r="AP1664" s="39">
        <f t="shared" si="384"/>
        <v>0</v>
      </c>
      <c r="AQ1664" s="39">
        <f t="shared" si="385"/>
        <v>0</v>
      </c>
      <c r="AR1664" s="39">
        <f t="shared" si="381"/>
        <v>0</v>
      </c>
      <c r="AS1664" s="39">
        <f>IF(Dane!$C$9="",0,IFERROR(AR1664/R1664,0))</f>
        <v>0</v>
      </c>
      <c r="AT1664" s="39">
        <f t="shared" si="386"/>
        <v>0</v>
      </c>
      <c r="AU1664" s="39">
        <v>0</v>
      </c>
      <c r="AV1664" s="39">
        <f t="shared" si="387"/>
        <v>0</v>
      </c>
      <c r="AW1664" s="39">
        <f>IF(Dane!$C$9="",0,IF(ROUND((N1664+O1664)*AV1664,2)&gt;$AN$1,$AN$1,ROUND((N1664+O1664)*AV1664,2)))</f>
        <v>0</v>
      </c>
      <c r="AX1664" s="39">
        <v>0</v>
      </c>
      <c r="AY1664" s="39">
        <f>IF(Dane!$C$9=2,IFERROR(J1664/W1664,0),IF(Dane!$C$9=3,IFERROR(J1664/W1664,0),0))</f>
        <v>0</v>
      </c>
      <c r="AZ1664" s="39">
        <f>IF(Dane!$C$9=2,IFERROR(ROUND(J1664-ROUND(J1664*0.0976,2)-ROUND(J1664*0.015,2)-ROUND(J1664*0.0245,2),2)/W1664,0),IF(Dane!$C$9=3,IFERROR(ROUND(J1664-ROUND(J1664*0.0976,2)-ROUND(J1664*0.015,2)-ROUND(J1664*0.0245,2),2)/W1664,0),0))</f>
        <v>0</v>
      </c>
      <c r="BA1664" s="39">
        <f t="shared" si="388"/>
        <v>0</v>
      </c>
      <c r="BB1664" s="39">
        <f t="shared" si="389"/>
        <v>0</v>
      </c>
      <c r="BC1664" s="39">
        <f t="shared" si="382"/>
        <v>0</v>
      </c>
      <c r="BD1664" s="39">
        <f>IF(Dane!$C$9=2,IFERROR(BC1664/W1664,0),IF(Dane!$C$9=3,IFERROR(BC1664/W1664,0),0))</f>
        <v>0</v>
      </c>
      <c r="BE1664" s="39">
        <f t="shared" si="390"/>
        <v>0</v>
      </c>
      <c r="BF1664" s="39">
        <v>0</v>
      </c>
      <c r="BG1664" s="39">
        <f t="shared" si="391"/>
        <v>0</v>
      </c>
      <c r="BH1664" s="39">
        <f>IF(Dane!$C$9=2,IF(ROUND((S1664+T1664)*BG1664,2)&gt;$AN$1,$AN$1,ROUND((S1664+T1664)*BG1664,2)),IF(Dane!$C$9=3,IF(ROUND((S1664+T1664)*BG1664,2)&gt;$AN$1,$AN$1,ROUND((S1664+T1664)*BG1664,2)),0))</f>
        <v>0</v>
      </c>
      <c r="BI1664" s="39">
        <v>0</v>
      </c>
      <c r="BJ1664" s="39">
        <f>IF(Dane!$C$9=3,IFERROR(J1664/AB1664,0),0)</f>
        <v>0</v>
      </c>
      <c r="BK1664" s="39">
        <f>IF(Dane!$C$9=3,IFERROR(ROUND(J1664-ROUND(J1664*0.0976,2)-ROUND(J1664*0.015,2)-ROUND(J1664*0.0245,2),2)/AB1664,0),0)</f>
        <v>0</v>
      </c>
      <c r="BL1664" s="39">
        <f t="shared" si="392"/>
        <v>0</v>
      </c>
      <c r="BM1664" s="39">
        <f t="shared" si="393"/>
        <v>0</v>
      </c>
      <c r="BN1664" s="39">
        <f t="shared" si="383"/>
        <v>0</v>
      </c>
      <c r="BO1664" s="39">
        <f>IF(Dane!$C$9=3,IFERROR(BN1664/AB1664,0),0)</f>
        <v>0</v>
      </c>
      <c r="BP1664" s="39">
        <f t="shared" si="394"/>
        <v>0</v>
      </c>
      <c r="BQ1664" s="39">
        <v>0</v>
      </c>
      <c r="BR1664" s="39">
        <f t="shared" si="395"/>
        <v>0</v>
      </c>
      <c r="BS1664" s="39">
        <f>IF(Dane!$C$9=3,IF(ROUND((X1664+Y1664)*BR1664,2)&gt;$AN$1,$AN$1,ROUND((X1664+Y1664)*BR1664,2)),0)</f>
        <v>0</v>
      </c>
      <c r="BT1664" s="39">
        <v>0</v>
      </c>
    </row>
    <row r="1665" spans="1:72">
      <c r="A1665" s="87">
        <v>1656</v>
      </c>
      <c r="B1665" s="1"/>
      <c r="C1665" s="1"/>
      <c r="D1665" s="2"/>
      <c r="E1665" s="3"/>
      <c r="F1665" s="4"/>
      <c r="G1665" s="5"/>
      <c r="H1665" s="5"/>
      <c r="I1665" s="6"/>
      <c r="J1665" s="5"/>
      <c r="K1665" s="5"/>
      <c r="L1665" s="5"/>
      <c r="M1665" s="55"/>
      <c r="N1665" s="8"/>
      <c r="O1665" s="105"/>
      <c r="P1665" s="5"/>
      <c r="Q1665" s="5"/>
      <c r="R1665" s="105">
        <f>Dane!$C$10</f>
        <v>0</v>
      </c>
      <c r="S1665" s="8"/>
      <c r="T1665" s="105"/>
      <c r="U1665" s="5"/>
      <c r="V1665" s="5"/>
      <c r="W1665" s="107">
        <f>Dane!$C$11</f>
        <v>0</v>
      </c>
      <c r="X1665" s="8"/>
      <c r="Y1665" s="105"/>
      <c r="Z1665" s="5"/>
      <c r="AA1665" s="5"/>
      <c r="AB1665" s="110">
        <f>Dane!$C$12</f>
        <v>0</v>
      </c>
      <c r="AC1665" s="108">
        <f>IF(Dane!$E$3=1,AP1665+BA1665+BL1665,IF(Dane!$E$3=2,AT1665+BE1665+BP1665,AW1665+BH1665+BS1665))</f>
        <v>0</v>
      </c>
      <c r="AD1665" s="14">
        <f>IF(Dane!$E$3=1,AQ1665+BB1665+BM1665,IF(Dane!$E$3=2,AU1665+BF1665+BQ1665,AX1665+BI1665+BT1665))</f>
        <v>0</v>
      </c>
      <c r="AE1665" s="14">
        <f>IF((J1665*Dane!$C$9)-AC1665&lt;0,0,(J1665*Dane!$C$9)-AC1665)</f>
        <v>0</v>
      </c>
      <c r="AF1665" s="61">
        <f>IF((K1665*Dane!$C$9)-AD1665&lt;0,0,(K1665*Dane!$C$9)-AD1665)</f>
        <v>0</v>
      </c>
      <c r="AG1665" s="93"/>
      <c r="AH1665" s="84">
        <f>IF(Dane!$E$3=1,AP1665,IF(Dane!$E$3=2,AT1665,AW1665))</f>
        <v>0</v>
      </c>
      <c r="AI1665" s="84">
        <f>IF(Dane!$E$3=1,AQ1665,IF(Dane!$E$3=2,AU1665,AX1665))</f>
        <v>0</v>
      </c>
      <c r="AJ1665" s="84">
        <f>IF(Dane!$E$3=1,BA1665,IF(Dane!$E$3=2,BE1665,BH1665))</f>
        <v>0</v>
      </c>
      <c r="AK1665" s="84">
        <f>IF(Dane!$E$3=1,BB1665,IF(Dane!$E$3=2,BF1665,BI1665))</f>
        <v>0</v>
      </c>
      <c r="AL1665" s="84">
        <f>IF(Dane!$E$3=1,BL1665,IF(Dane!$E$3=2,BP1665,BS1665))</f>
        <v>0</v>
      </c>
      <c r="AM1665" s="84">
        <f>IF(Dane!$E$3=1,BM1665,IF(Dane!$E$3=2,BQ1665,BT1665))</f>
        <v>0</v>
      </c>
      <c r="AN1665" s="39">
        <f>IF(Dane!$C$9="",0,IFERROR(J1665/R1665,0))</f>
        <v>0</v>
      </c>
      <c r="AO1665" s="39">
        <f>IF(Dane!$C$9="",0,IFERROR(ROUND(J1665-ROUND(J1665*0.0976,2)-ROUND(J1665*0.015,2)-ROUND(J1665*0.0245,2),2)/R1665,0))</f>
        <v>0</v>
      </c>
      <c r="AP1665" s="39">
        <f t="shared" si="384"/>
        <v>0</v>
      </c>
      <c r="AQ1665" s="39">
        <f t="shared" si="385"/>
        <v>0</v>
      </c>
      <c r="AR1665" s="39">
        <f t="shared" si="381"/>
        <v>0</v>
      </c>
      <c r="AS1665" s="39">
        <f>IF(Dane!$C$9="",0,IFERROR(AR1665/R1665,0))</f>
        <v>0</v>
      </c>
      <c r="AT1665" s="39">
        <f t="shared" si="386"/>
        <v>0</v>
      </c>
      <c r="AU1665" s="39">
        <v>0</v>
      </c>
      <c r="AV1665" s="39">
        <f t="shared" si="387"/>
        <v>0</v>
      </c>
      <c r="AW1665" s="39">
        <f>IF(Dane!$C$9="",0,IF(ROUND((N1665+O1665)*AV1665,2)&gt;$AN$1,$AN$1,ROUND((N1665+O1665)*AV1665,2)))</f>
        <v>0</v>
      </c>
      <c r="AX1665" s="39">
        <v>0</v>
      </c>
      <c r="AY1665" s="39">
        <f>IF(Dane!$C$9=2,IFERROR(J1665/W1665,0),IF(Dane!$C$9=3,IFERROR(J1665/W1665,0),0))</f>
        <v>0</v>
      </c>
      <c r="AZ1665" s="39">
        <f>IF(Dane!$C$9=2,IFERROR(ROUND(J1665-ROUND(J1665*0.0976,2)-ROUND(J1665*0.015,2)-ROUND(J1665*0.0245,2),2)/W1665,0),IF(Dane!$C$9=3,IFERROR(ROUND(J1665-ROUND(J1665*0.0976,2)-ROUND(J1665*0.015,2)-ROUND(J1665*0.0245,2),2)/W1665,0),0))</f>
        <v>0</v>
      </c>
      <c r="BA1665" s="39">
        <f t="shared" si="388"/>
        <v>0</v>
      </c>
      <c r="BB1665" s="39">
        <f t="shared" si="389"/>
        <v>0</v>
      </c>
      <c r="BC1665" s="39">
        <f t="shared" si="382"/>
        <v>0</v>
      </c>
      <c r="BD1665" s="39">
        <f>IF(Dane!$C$9=2,IFERROR(BC1665/W1665,0),IF(Dane!$C$9=3,IFERROR(BC1665/W1665,0),0))</f>
        <v>0</v>
      </c>
      <c r="BE1665" s="39">
        <f t="shared" si="390"/>
        <v>0</v>
      </c>
      <c r="BF1665" s="39">
        <v>0</v>
      </c>
      <c r="BG1665" s="39">
        <f t="shared" si="391"/>
        <v>0</v>
      </c>
      <c r="BH1665" s="39">
        <f>IF(Dane!$C$9=2,IF(ROUND((S1665+T1665)*BG1665,2)&gt;$AN$1,$AN$1,ROUND((S1665+T1665)*BG1665,2)),IF(Dane!$C$9=3,IF(ROUND((S1665+T1665)*BG1665,2)&gt;$AN$1,$AN$1,ROUND((S1665+T1665)*BG1665,2)),0))</f>
        <v>0</v>
      </c>
      <c r="BI1665" s="39">
        <v>0</v>
      </c>
      <c r="BJ1665" s="39">
        <f>IF(Dane!$C$9=3,IFERROR(J1665/AB1665,0),0)</f>
        <v>0</v>
      </c>
      <c r="BK1665" s="39">
        <f>IF(Dane!$C$9=3,IFERROR(ROUND(J1665-ROUND(J1665*0.0976,2)-ROUND(J1665*0.015,2)-ROUND(J1665*0.0245,2),2)/AB1665,0),0)</f>
        <v>0</v>
      </c>
      <c r="BL1665" s="39">
        <f t="shared" si="392"/>
        <v>0</v>
      </c>
      <c r="BM1665" s="39">
        <f t="shared" si="393"/>
        <v>0</v>
      </c>
      <c r="BN1665" s="39">
        <f t="shared" si="383"/>
        <v>0</v>
      </c>
      <c r="BO1665" s="39">
        <f>IF(Dane!$C$9=3,IFERROR(BN1665/AB1665,0),0)</f>
        <v>0</v>
      </c>
      <c r="BP1665" s="39">
        <f t="shared" si="394"/>
        <v>0</v>
      </c>
      <c r="BQ1665" s="39">
        <v>0</v>
      </c>
      <c r="BR1665" s="39">
        <f t="shared" si="395"/>
        <v>0</v>
      </c>
      <c r="BS1665" s="39">
        <f>IF(Dane!$C$9=3,IF(ROUND((X1665+Y1665)*BR1665,2)&gt;$AN$1,$AN$1,ROUND((X1665+Y1665)*BR1665,2)),0)</f>
        <v>0</v>
      </c>
      <c r="BT1665" s="39">
        <v>0</v>
      </c>
    </row>
    <row r="1666" spans="1:72">
      <c r="A1666" s="87">
        <v>1657</v>
      </c>
      <c r="B1666" s="1"/>
      <c r="C1666" s="1"/>
      <c r="D1666" s="2"/>
      <c r="E1666" s="3"/>
      <c r="F1666" s="4"/>
      <c r="G1666" s="5"/>
      <c r="H1666" s="5"/>
      <c r="I1666" s="6"/>
      <c r="J1666" s="5"/>
      <c r="K1666" s="5"/>
      <c r="L1666" s="5"/>
      <c r="M1666" s="55"/>
      <c r="N1666" s="8"/>
      <c r="O1666" s="105"/>
      <c r="P1666" s="5"/>
      <c r="Q1666" s="5"/>
      <c r="R1666" s="105">
        <f>Dane!$C$10</f>
        <v>0</v>
      </c>
      <c r="S1666" s="8"/>
      <c r="T1666" s="105"/>
      <c r="U1666" s="5"/>
      <c r="V1666" s="5"/>
      <c r="W1666" s="107">
        <f>Dane!$C$11</f>
        <v>0</v>
      </c>
      <c r="X1666" s="8"/>
      <c r="Y1666" s="105"/>
      <c r="Z1666" s="5"/>
      <c r="AA1666" s="5"/>
      <c r="AB1666" s="110">
        <f>Dane!$C$12</f>
        <v>0</v>
      </c>
      <c r="AC1666" s="108">
        <f>IF(Dane!$E$3=1,AP1666+BA1666+BL1666,IF(Dane!$E$3=2,AT1666+BE1666+BP1666,AW1666+BH1666+BS1666))</f>
        <v>0</v>
      </c>
      <c r="AD1666" s="14">
        <f>IF(Dane!$E$3=1,AQ1666+BB1666+BM1666,IF(Dane!$E$3=2,AU1666+BF1666+BQ1666,AX1666+BI1666+BT1666))</f>
        <v>0</v>
      </c>
      <c r="AE1666" s="14">
        <f>IF((J1666*Dane!$C$9)-AC1666&lt;0,0,(J1666*Dane!$C$9)-AC1666)</f>
        <v>0</v>
      </c>
      <c r="AF1666" s="61">
        <f>IF((K1666*Dane!$C$9)-AD1666&lt;0,0,(K1666*Dane!$C$9)-AD1666)</f>
        <v>0</v>
      </c>
      <c r="AG1666" s="93"/>
      <c r="AH1666" s="84">
        <f>IF(Dane!$E$3=1,AP1666,IF(Dane!$E$3=2,AT1666,AW1666))</f>
        <v>0</v>
      </c>
      <c r="AI1666" s="84">
        <f>IF(Dane!$E$3=1,AQ1666,IF(Dane!$E$3=2,AU1666,AX1666))</f>
        <v>0</v>
      </c>
      <c r="AJ1666" s="84">
        <f>IF(Dane!$E$3=1,BA1666,IF(Dane!$E$3=2,BE1666,BH1666))</f>
        <v>0</v>
      </c>
      <c r="AK1666" s="84">
        <f>IF(Dane!$E$3=1,BB1666,IF(Dane!$E$3=2,BF1666,BI1666))</f>
        <v>0</v>
      </c>
      <c r="AL1666" s="84">
        <f>IF(Dane!$E$3=1,BL1666,IF(Dane!$E$3=2,BP1666,BS1666))</f>
        <v>0</v>
      </c>
      <c r="AM1666" s="84">
        <f>IF(Dane!$E$3=1,BM1666,IF(Dane!$E$3=2,BQ1666,BT1666))</f>
        <v>0</v>
      </c>
      <c r="AN1666" s="39">
        <f>IF(Dane!$C$9="",0,IFERROR(J1666/R1666,0))</f>
        <v>0</v>
      </c>
      <c r="AO1666" s="39">
        <f>IF(Dane!$C$9="",0,IFERROR(ROUND(J1666-ROUND(J1666*0.0976,2)-ROUND(J1666*0.015,2)-ROUND(J1666*0.0245,2),2)/R1666,0))</f>
        <v>0</v>
      </c>
      <c r="AP1666" s="39">
        <f t="shared" si="384"/>
        <v>0</v>
      </c>
      <c r="AQ1666" s="39">
        <f t="shared" si="385"/>
        <v>0</v>
      </c>
      <c r="AR1666" s="39">
        <f t="shared" si="381"/>
        <v>0</v>
      </c>
      <c r="AS1666" s="39">
        <f>IF(Dane!$C$9="",0,IFERROR(AR1666/R1666,0))</f>
        <v>0</v>
      </c>
      <c r="AT1666" s="39">
        <f t="shared" si="386"/>
        <v>0</v>
      </c>
      <c r="AU1666" s="39">
        <v>0</v>
      </c>
      <c r="AV1666" s="39">
        <f t="shared" si="387"/>
        <v>0</v>
      </c>
      <c r="AW1666" s="39">
        <f>IF(Dane!$C$9="",0,IF(ROUND((N1666+O1666)*AV1666,2)&gt;$AN$1,$AN$1,ROUND((N1666+O1666)*AV1666,2)))</f>
        <v>0</v>
      </c>
      <c r="AX1666" s="39">
        <v>0</v>
      </c>
      <c r="AY1666" s="39">
        <f>IF(Dane!$C$9=2,IFERROR(J1666/W1666,0),IF(Dane!$C$9=3,IFERROR(J1666/W1666,0),0))</f>
        <v>0</v>
      </c>
      <c r="AZ1666" s="39">
        <f>IF(Dane!$C$9=2,IFERROR(ROUND(J1666-ROUND(J1666*0.0976,2)-ROUND(J1666*0.015,2)-ROUND(J1666*0.0245,2),2)/W1666,0),IF(Dane!$C$9=3,IFERROR(ROUND(J1666-ROUND(J1666*0.0976,2)-ROUND(J1666*0.015,2)-ROUND(J1666*0.0245,2),2)/W1666,0),0))</f>
        <v>0</v>
      </c>
      <c r="BA1666" s="39">
        <f t="shared" si="388"/>
        <v>0</v>
      </c>
      <c r="BB1666" s="39">
        <f t="shared" si="389"/>
        <v>0</v>
      </c>
      <c r="BC1666" s="39">
        <f t="shared" si="382"/>
        <v>0</v>
      </c>
      <c r="BD1666" s="39">
        <f>IF(Dane!$C$9=2,IFERROR(BC1666/W1666,0),IF(Dane!$C$9=3,IFERROR(BC1666/W1666,0),0))</f>
        <v>0</v>
      </c>
      <c r="BE1666" s="39">
        <f t="shared" si="390"/>
        <v>0</v>
      </c>
      <c r="BF1666" s="39">
        <v>0</v>
      </c>
      <c r="BG1666" s="39">
        <f t="shared" si="391"/>
        <v>0</v>
      </c>
      <c r="BH1666" s="39">
        <f>IF(Dane!$C$9=2,IF(ROUND((S1666+T1666)*BG1666,2)&gt;$AN$1,$AN$1,ROUND((S1666+T1666)*BG1666,2)),IF(Dane!$C$9=3,IF(ROUND((S1666+T1666)*BG1666,2)&gt;$AN$1,$AN$1,ROUND((S1666+T1666)*BG1666,2)),0))</f>
        <v>0</v>
      </c>
      <c r="BI1666" s="39">
        <v>0</v>
      </c>
      <c r="BJ1666" s="39">
        <f>IF(Dane!$C$9=3,IFERROR(J1666/AB1666,0),0)</f>
        <v>0</v>
      </c>
      <c r="BK1666" s="39">
        <f>IF(Dane!$C$9=3,IFERROR(ROUND(J1666-ROUND(J1666*0.0976,2)-ROUND(J1666*0.015,2)-ROUND(J1666*0.0245,2),2)/AB1666,0),0)</f>
        <v>0</v>
      </c>
      <c r="BL1666" s="39">
        <f t="shared" si="392"/>
        <v>0</v>
      </c>
      <c r="BM1666" s="39">
        <f t="shared" si="393"/>
        <v>0</v>
      </c>
      <c r="BN1666" s="39">
        <f t="shared" si="383"/>
        <v>0</v>
      </c>
      <c r="BO1666" s="39">
        <f>IF(Dane!$C$9=3,IFERROR(BN1666/AB1666,0),0)</f>
        <v>0</v>
      </c>
      <c r="BP1666" s="39">
        <f t="shared" si="394"/>
        <v>0</v>
      </c>
      <c r="BQ1666" s="39">
        <v>0</v>
      </c>
      <c r="BR1666" s="39">
        <f t="shared" si="395"/>
        <v>0</v>
      </c>
      <c r="BS1666" s="39">
        <f>IF(Dane!$C$9=3,IF(ROUND((X1666+Y1666)*BR1666,2)&gt;$AN$1,$AN$1,ROUND((X1666+Y1666)*BR1666,2)),0)</f>
        <v>0</v>
      </c>
      <c r="BT1666" s="39">
        <v>0</v>
      </c>
    </row>
    <row r="1667" spans="1:72">
      <c r="A1667" s="87">
        <v>1658</v>
      </c>
      <c r="B1667" s="1"/>
      <c r="C1667" s="1"/>
      <c r="D1667" s="2"/>
      <c r="E1667" s="3"/>
      <c r="F1667" s="4"/>
      <c r="G1667" s="5"/>
      <c r="H1667" s="5"/>
      <c r="I1667" s="6"/>
      <c r="J1667" s="5"/>
      <c r="K1667" s="5"/>
      <c r="L1667" s="5"/>
      <c r="M1667" s="55"/>
      <c r="N1667" s="8"/>
      <c r="O1667" s="105"/>
      <c r="P1667" s="5"/>
      <c r="Q1667" s="5"/>
      <c r="R1667" s="105">
        <f>Dane!$C$10</f>
        <v>0</v>
      </c>
      <c r="S1667" s="8"/>
      <c r="T1667" s="105"/>
      <c r="U1667" s="5"/>
      <c r="V1667" s="5"/>
      <c r="W1667" s="107">
        <f>Dane!$C$11</f>
        <v>0</v>
      </c>
      <c r="X1667" s="8"/>
      <c r="Y1667" s="105"/>
      <c r="Z1667" s="5"/>
      <c r="AA1667" s="5"/>
      <c r="AB1667" s="110">
        <f>Dane!$C$12</f>
        <v>0</v>
      </c>
      <c r="AC1667" s="108">
        <f>IF(Dane!$E$3=1,AP1667+BA1667+BL1667,IF(Dane!$E$3=2,AT1667+BE1667+BP1667,AW1667+BH1667+BS1667))</f>
        <v>0</v>
      </c>
      <c r="AD1667" s="14">
        <f>IF(Dane!$E$3=1,AQ1667+BB1667+BM1667,IF(Dane!$E$3=2,AU1667+BF1667+BQ1667,AX1667+BI1667+BT1667))</f>
        <v>0</v>
      </c>
      <c r="AE1667" s="14">
        <f>IF((J1667*Dane!$C$9)-AC1667&lt;0,0,(J1667*Dane!$C$9)-AC1667)</f>
        <v>0</v>
      </c>
      <c r="AF1667" s="61">
        <f>IF((K1667*Dane!$C$9)-AD1667&lt;0,0,(K1667*Dane!$C$9)-AD1667)</f>
        <v>0</v>
      </c>
      <c r="AG1667" s="93"/>
      <c r="AH1667" s="84">
        <f>IF(Dane!$E$3=1,AP1667,IF(Dane!$E$3=2,AT1667,AW1667))</f>
        <v>0</v>
      </c>
      <c r="AI1667" s="84">
        <f>IF(Dane!$E$3=1,AQ1667,IF(Dane!$E$3=2,AU1667,AX1667))</f>
        <v>0</v>
      </c>
      <c r="AJ1667" s="84">
        <f>IF(Dane!$E$3=1,BA1667,IF(Dane!$E$3=2,BE1667,BH1667))</f>
        <v>0</v>
      </c>
      <c r="AK1667" s="84">
        <f>IF(Dane!$E$3=1,BB1667,IF(Dane!$E$3=2,BF1667,BI1667))</f>
        <v>0</v>
      </c>
      <c r="AL1667" s="84">
        <f>IF(Dane!$E$3=1,BL1667,IF(Dane!$E$3=2,BP1667,BS1667))</f>
        <v>0</v>
      </c>
      <c r="AM1667" s="84">
        <f>IF(Dane!$E$3=1,BM1667,IF(Dane!$E$3=2,BQ1667,BT1667))</f>
        <v>0</v>
      </c>
      <c r="AN1667" s="39">
        <f>IF(Dane!$C$9="",0,IFERROR(J1667/R1667,0))</f>
        <v>0</v>
      </c>
      <c r="AO1667" s="39">
        <f>IF(Dane!$C$9="",0,IFERROR(ROUND(J1667-ROUND(J1667*0.0976,2)-ROUND(J1667*0.015,2)-ROUND(J1667*0.0245,2),2)/R1667,0))</f>
        <v>0</v>
      </c>
      <c r="AP1667" s="39">
        <f t="shared" si="384"/>
        <v>0</v>
      </c>
      <c r="AQ1667" s="39">
        <f t="shared" si="385"/>
        <v>0</v>
      </c>
      <c r="AR1667" s="39">
        <f t="shared" si="381"/>
        <v>0</v>
      </c>
      <c r="AS1667" s="39">
        <f>IF(Dane!$C$9="",0,IFERROR(AR1667/R1667,0))</f>
        <v>0</v>
      </c>
      <c r="AT1667" s="39">
        <f t="shared" si="386"/>
        <v>0</v>
      </c>
      <c r="AU1667" s="39">
        <v>0</v>
      </c>
      <c r="AV1667" s="39">
        <f t="shared" si="387"/>
        <v>0</v>
      </c>
      <c r="AW1667" s="39">
        <f>IF(Dane!$C$9="",0,IF(ROUND((N1667+O1667)*AV1667,2)&gt;$AN$1,$AN$1,ROUND((N1667+O1667)*AV1667,2)))</f>
        <v>0</v>
      </c>
      <c r="AX1667" s="39">
        <v>0</v>
      </c>
      <c r="AY1667" s="39">
        <f>IF(Dane!$C$9=2,IFERROR(J1667/W1667,0),IF(Dane!$C$9=3,IFERROR(J1667/W1667,0),0))</f>
        <v>0</v>
      </c>
      <c r="AZ1667" s="39">
        <f>IF(Dane!$C$9=2,IFERROR(ROUND(J1667-ROUND(J1667*0.0976,2)-ROUND(J1667*0.015,2)-ROUND(J1667*0.0245,2),2)/W1667,0),IF(Dane!$C$9=3,IFERROR(ROUND(J1667-ROUND(J1667*0.0976,2)-ROUND(J1667*0.015,2)-ROUND(J1667*0.0245,2),2)/W1667,0),0))</f>
        <v>0</v>
      </c>
      <c r="BA1667" s="39">
        <f t="shared" si="388"/>
        <v>0</v>
      </c>
      <c r="BB1667" s="39">
        <f t="shared" si="389"/>
        <v>0</v>
      </c>
      <c r="BC1667" s="39">
        <f t="shared" si="382"/>
        <v>0</v>
      </c>
      <c r="BD1667" s="39">
        <f>IF(Dane!$C$9=2,IFERROR(BC1667/W1667,0),IF(Dane!$C$9=3,IFERROR(BC1667/W1667,0),0))</f>
        <v>0</v>
      </c>
      <c r="BE1667" s="39">
        <f t="shared" si="390"/>
        <v>0</v>
      </c>
      <c r="BF1667" s="39">
        <v>0</v>
      </c>
      <c r="BG1667" s="39">
        <f t="shared" si="391"/>
        <v>0</v>
      </c>
      <c r="BH1667" s="39">
        <f>IF(Dane!$C$9=2,IF(ROUND((S1667+T1667)*BG1667,2)&gt;$AN$1,$AN$1,ROUND((S1667+T1667)*BG1667,2)),IF(Dane!$C$9=3,IF(ROUND((S1667+T1667)*BG1667,2)&gt;$AN$1,$AN$1,ROUND((S1667+T1667)*BG1667,2)),0))</f>
        <v>0</v>
      </c>
      <c r="BI1667" s="39">
        <v>0</v>
      </c>
      <c r="BJ1667" s="39">
        <f>IF(Dane!$C$9=3,IFERROR(J1667/AB1667,0),0)</f>
        <v>0</v>
      </c>
      <c r="BK1667" s="39">
        <f>IF(Dane!$C$9=3,IFERROR(ROUND(J1667-ROUND(J1667*0.0976,2)-ROUND(J1667*0.015,2)-ROUND(J1667*0.0245,2),2)/AB1667,0),0)</f>
        <v>0</v>
      </c>
      <c r="BL1667" s="39">
        <f t="shared" si="392"/>
        <v>0</v>
      </c>
      <c r="BM1667" s="39">
        <f t="shared" si="393"/>
        <v>0</v>
      </c>
      <c r="BN1667" s="39">
        <f t="shared" si="383"/>
        <v>0</v>
      </c>
      <c r="BO1667" s="39">
        <f>IF(Dane!$C$9=3,IFERROR(BN1667/AB1667,0),0)</f>
        <v>0</v>
      </c>
      <c r="BP1667" s="39">
        <f t="shared" si="394"/>
        <v>0</v>
      </c>
      <c r="BQ1667" s="39">
        <v>0</v>
      </c>
      <c r="BR1667" s="39">
        <f t="shared" si="395"/>
        <v>0</v>
      </c>
      <c r="BS1667" s="39">
        <f>IF(Dane!$C$9=3,IF(ROUND((X1667+Y1667)*BR1667,2)&gt;$AN$1,$AN$1,ROUND((X1667+Y1667)*BR1667,2)),0)</f>
        <v>0</v>
      </c>
      <c r="BT1667" s="39">
        <v>0</v>
      </c>
    </row>
    <row r="1668" spans="1:72">
      <c r="A1668" s="87">
        <v>1659</v>
      </c>
      <c r="B1668" s="1"/>
      <c r="C1668" s="1"/>
      <c r="D1668" s="2"/>
      <c r="E1668" s="3"/>
      <c r="F1668" s="4"/>
      <c r="G1668" s="5"/>
      <c r="H1668" s="5"/>
      <c r="I1668" s="6"/>
      <c r="J1668" s="5"/>
      <c r="K1668" s="5"/>
      <c r="L1668" s="5"/>
      <c r="M1668" s="55"/>
      <c r="N1668" s="8"/>
      <c r="O1668" s="105"/>
      <c r="P1668" s="5"/>
      <c r="Q1668" s="5"/>
      <c r="R1668" s="105">
        <f>Dane!$C$10</f>
        <v>0</v>
      </c>
      <c r="S1668" s="8"/>
      <c r="T1668" s="105"/>
      <c r="U1668" s="5"/>
      <c r="V1668" s="5"/>
      <c r="W1668" s="107">
        <f>Dane!$C$11</f>
        <v>0</v>
      </c>
      <c r="X1668" s="8"/>
      <c r="Y1668" s="105"/>
      <c r="Z1668" s="5"/>
      <c r="AA1668" s="5"/>
      <c r="AB1668" s="110">
        <f>Dane!$C$12</f>
        <v>0</v>
      </c>
      <c r="AC1668" s="108">
        <f>IF(Dane!$E$3=1,AP1668+BA1668+BL1668,IF(Dane!$E$3=2,AT1668+BE1668+BP1668,AW1668+BH1668+BS1668))</f>
        <v>0</v>
      </c>
      <c r="AD1668" s="14">
        <f>IF(Dane!$E$3=1,AQ1668+BB1668+BM1668,IF(Dane!$E$3=2,AU1668+BF1668+BQ1668,AX1668+BI1668+BT1668))</f>
        <v>0</v>
      </c>
      <c r="AE1668" s="14">
        <f>IF((J1668*Dane!$C$9)-AC1668&lt;0,0,(J1668*Dane!$C$9)-AC1668)</f>
        <v>0</v>
      </c>
      <c r="AF1668" s="61">
        <f>IF((K1668*Dane!$C$9)-AD1668&lt;0,0,(K1668*Dane!$C$9)-AD1668)</f>
        <v>0</v>
      </c>
      <c r="AG1668" s="93"/>
      <c r="AH1668" s="84">
        <f>IF(Dane!$E$3=1,AP1668,IF(Dane!$E$3=2,AT1668,AW1668))</f>
        <v>0</v>
      </c>
      <c r="AI1668" s="84">
        <f>IF(Dane!$E$3=1,AQ1668,IF(Dane!$E$3=2,AU1668,AX1668))</f>
        <v>0</v>
      </c>
      <c r="AJ1668" s="84">
        <f>IF(Dane!$E$3=1,BA1668,IF(Dane!$E$3=2,BE1668,BH1668))</f>
        <v>0</v>
      </c>
      <c r="AK1668" s="84">
        <f>IF(Dane!$E$3=1,BB1668,IF(Dane!$E$3=2,BF1668,BI1668))</f>
        <v>0</v>
      </c>
      <c r="AL1668" s="84">
        <f>IF(Dane!$E$3=1,BL1668,IF(Dane!$E$3=2,BP1668,BS1668))</f>
        <v>0</v>
      </c>
      <c r="AM1668" s="84">
        <f>IF(Dane!$E$3=1,BM1668,IF(Dane!$E$3=2,BQ1668,BT1668))</f>
        <v>0</v>
      </c>
      <c r="AN1668" s="39">
        <f>IF(Dane!$C$9="",0,IFERROR(J1668/R1668,0))</f>
        <v>0</v>
      </c>
      <c r="AO1668" s="39">
        <f>IF(Dane!$C$9="",0,IFERROR(ROUND(J1668-ROUND(J1668*0.0976,2)-ROUND(J1668*0.015,2)-ROUND(J1668*0.0245,2),2)/R1668,0))</f>
        <v>0</v>
      </c>
      <c r="AP1668" s="39">
        <f t="shared" si="384"/>
        <v>0</v>
      </c>
      <c r="AQ1668" s="39">
        <f t="shared" si="385"/>
        <v>0</v>
      </c>
      <c r="AR1668" s="39">
        <f t="shared" si="381"/>
        <v>0</v>
      </c>
      <c r="AS1668" s="39">
        <f>IF(Dane!$C$9="",0,IFERROR(AR1668/R1668,0))</f>
        <v>0</v>
      </c>
      <c r="AT1668" s="39">
        <f t="shared" si="386"/>
        <v>0</v>
      </c>
      <c r="AU1668" s="39">
        <v>0</v>
      </c>
      <c r="AV1668" s="39">
        <f t="shared" si="387"/>
        <v>0</v>
      </c>
      <c r="AW1668" s="39">
        <f>IF(Dane!$C$9="",0,IF(ROUND((N1668+O1668)*AV1668,2)&gt;$AN$1,$AN$1,ROUND((N1668+O1668)*AV1668,2)))</f>
        <v>0</v>
      </c>
      <c r="AX1668" s="39">
        <v>0</v>
      </c>
      <c r="AY1668" s="39">
        <f>IF(Dane!$C$9=2,IFERROR(J1668/W1668,0),IF(Dane!$C$9=3,IFERROR(J1668/W1668,0),0))</f>
        <v>0</v>
      </c>
      <c r="AZ1668" s="39">
        <f>IF(Dane!$C$9=2,IFERROR(ROUND(J1668-ROUND(J1668*0.0976,2)-ROUND(J1668*0.015,2)-ROUND(J1668*0.0245,2),2)/W1668,0),IF(Dane!$C$9=3,IFERROR(ROUND(J1668-ROUND(J1668*0.0976,2)-ROUND(J1668*0.015,2)-ROUND(J1668*0.0245,2),2)/W1668,0),0))</f>
        <v>0</v>
      </c>
      <c r="BA1668" s="39">
        <f t="shared" si="388"/>
        <v>0</v>
      </c>
      <c r="BB1668" s="39">
        <f t="shared" si="389"/>
        <v>0</v>
      </c>
      <c r="BC1668" s="39">
        <f t="shared" si="382"/>
        <v>0</v>
      </c>
      <c r="BD1668" s="39">
        <f>IF(Dane!$C$9=2,IFERROR(BC1668/W1668,0),IF(Dane!$C$9=3,IFERROR(BC1668/W1668,0),0))</f>
        <v>0</v>
      </c>
      <c r="BE1668" s="39">
        <f t="shared" si="390"/>
        <v>0</v>
      </c>
      <c r="BF1668" s="39">
        <v>0</v>
      </c>
      <c r="BG1668" s="39">
        <f t="shared" si="391"/>
        <v>0</v>
      </c>
      <c r="BH1668" s="39">
        <f>IF(Dane!$C$9=2,IF(ROUND((S1668+T1668)*BG1668,2)&gt;$AN$1,$AN$1,ROUND((S1668+T1668)*BG1668,2)),IF(Dane!$C$9=3,IF(ROUND((S1668+T1668)*BG1668,2)&gt;$AN$1,$AN$1,ROUND((S1668+T1668)*BG1668,2)),0))</f>
        <v>0</v>
      </c>
      <c r="BI1668" s="39">
        <v>0</v>
      </c>
      <c r="BJ1668" s="39">
        <f>IF(Dane!$C$9=3,IFERROR(J1668/AB1668,0),0)</f>
        <v>0</v>
      </c>
      <c r="BK1668" s="39">
        <f>IF(Dane!$C$9=3,IFERROR(ROUND(J1668-ROUND(J1668*0.0976,2)-ROUND(J1668*0.015,2)-ROUND(J1668*0.0245,2),2)/AB1668,0),0)</f>
        <v>0</v>
      </c>
      <c r="BL1668" s="39">
        <f t="shared" si="392"/>
        <v>0</v>
      </c>
      <c r="BM1668" s="39">
        <f t="shared" si="393"/>
        <v>0</v>
      </c>
      <c r="BN1668" s="39">
        <f t="shared" si="383"/>
        <v>0</v>
      </c>
      <c r="BO1668" s="39">
        <f>IF(Dane!$C$9=3,IFERROR(BN1668/AB1668,0),0)</f>
        <v>0</v>
      </c>
      <c r="BP1668" s="39">
        <f t="shared" si="394"/>
        <v>0</v>
      </c>
      <c r="BQ1668" s="39">
        <v>0</v>
      </c>
      <c r="BR1668" s="39">
        <f t="shared" si="395"/>
        <v>0</v>
      </c>
      <c r="BS1668" s="39">
        <f>IF(Dane!$C$9=3,IF(ROUND((X1668+Y1668)*BR1668,2)&gt;$AN$1,$AN$1,ROUND((X1668+Y1668)*BR1668,2)),0)</f>
        <v>0</v>
      </c>
      <c r="BT1668" s="39">
        <v>0</v>
      </c>
    </row>
    <row r="1669" spans="1:72">
      <c r="A1669" s="87">
        <v>1660</v>
      </c>
      <c r="B1669" s="1"/>
      <c r="C1669" s="1"/>
      <c r="D1669" s="2"/>
      <c r="E1669" s="3"/>
      <c r="F1669" s="4"/>
      <c r="G1669" s="5"/>
      <c r="H1669" s="5"/>
      <c r="I1669" s="6"/>
      <c r="J1669" s="5"/>
      <c r="K1669" s="5"/>
      <c r="L1669" s="5"/>
      <c r="M1669" s="55"/>
      <c r="N1669" s="8"/>
      <c r="O1669" s="105"/>
      <c r="P1669" s="5"/>
      <c r="Q1669" s="5"/>
      <c r="R1669" s="105">
        <f>Dane!$C$10</f>
        <v>0</v>
      </c>
      <c r="S1669" s="8"/>
      <c r="T1669" s="105"/>
      <c r="U1669" s="5"/>
      <c r="V1669" s="5"/>
      <c r="W1669" s="107">
        <f>Dane!$C$11</f>
        <v>0</v>
      </c>
      <c r="X1669" s="8"/>
      <c r="Y1669" s="105"/>
      <c r="Z1669" s="5"/>
      <c r="AA1669" s="5"/>
      <c r="AB1669" s="110">
        <f>Dane!$C$12</f>
        <v>0</v>
      </c>
      <c r="AC1669" s="108">
        <f>IF(Dane!$E$3=1,AP1669+BA1669+BL1669,IF(Dane!$E$3=2,AT1669+BE1669+BP1669,AW1669+BH1669+BS1669))</f>
        <v>0</v>
      </c>
      <c r="AD1669" s="14">
        <f>IF(Dane!$E$3=1,AQ1669+BB1669+BM1669,IF(Dane!$E$3=2,AU1669+BF1669+BQ1669,AX1669+BI1669+BT1669))</f>
        <v>0</v>
      </c>
      <c r="AE1669" s="14">
        <f>IF((J1669*Dane!$C$9)-AC1669&lt;0,0,(J1669*Dane!$C$9)-AC1669)</f>
        <v>0</v>
      </c>
      <c r="AF1669" s="61">
        <f>IF((K1669*Dane!$C$9)-AD1669&lt;0,0,(K1669*Dane!$C$9)-AD1669)</f>
        <v>0</v>
      </c>
      <c r="AG1669" s="93"/>
      <c r="AH1669" s="84">
        <f>IF(Dane!$E$3=1,AP1669,IF(Dane!$E$3=2,AT1669,AW1669))</f>
        <v>0</v>
      </c>
      <c r="AI1669" s="84">
        <f>IF(Dane!$E$3=1,AQ1669,IF(Dane!$E$3=2,AU1669,AX1669))</f>
        <v>0</v>
      </c>
      <c r="AJ1669" s="84">
        <f>IF(Dane!$E$3=1,BA1669,IF(Dane!$E$3=2,BE1669,BH1669))</f>
        <v>0</v>
      </c>
      <c r="AK1669" s="84">
        <f>IF(Dane!$E$3=1,BB1669,IF(Dane!$E$3=2,BF1669,BI1669))</f>
        <v>0</v>
      </c>
      <c r="AL1669" s="84">
        <f>IF(Dane!$E$3=1,BL1669,IF(Dane!$E$3=2,BP1669,BS1669))</f>
        <v>0</v>
      </c>
      <c r="AM1669" s="84">
        <f>IF(Dane!$E$3=1,BM1669,IF(Dane!$E$3=2,BQ1669,BT1669))</f>
        <v>0</v>
      </c>
      <c r="AN1669" s="39">
        <f>IF(Dane!$C$9="",0,IFERROR(J1669/R1669,0))</f>
        <v>0</v>
      </c>
      <c r="AO1669" s="39">
        <f>IF(Dane!$C$9="",0,IFERROR(ROUND(J1669-ROUND(J1669*0.0976,2)-ROUND(J1669*0.015,2)-ROUND(J1669*0.0245,2),2)/R1669,0))</f>
        <v>0</v>
      </c>
      <c r="AP1669" s="39">
        <f t="shared" si="384"/>
        <v>0</v>
      </c>
      <c r="AQ1669" s="39">
        <f t="shared" si="385"/>
        <v>0</v>
      </c>
      <c r="AR1669" s="39">
        <f t="shared" si="381"/>
        <v>0</v>
      </c>
      <c r="AS1669" s="39">
        <f>IF(Dane!$C$9="",0,IFERROR(AR1669/R1669,0))</f>
        <v>0</v>
      </c>
      <c r="AT1669" s="39">
        <f t="shared" si="386"/>
        <v>0</v>
      </c>
      <c r="AU1669" s="39">
        <v>0</v>
      </c>
      <c r="AV1669" s="39">
        <f t="shared" si="387"/>
        <v>0</v>
      </c>
      <c r="AW1669" s="39">
        <f>IF(Dane!$C$9="",0,IF(ROUND((N1669+O1669)*AV1669,2)&gt;$AN$1,$AN$1,ROUND((N1669+O1669)*AV1669,2)))</f>
        <v>0</v>
      </c>
      <c r="AX1669" s="39">
        <v>0</v>
      </c>
      <c r="AY1669" s="39">
        <f>IF(Dane!$C$9=2,IFERROR(J1669/W1669,0),IF(Dane!$C$9=3,IFERROR(J1669/W1669,0),0))</f>
        <v>0</v>
      </c>
      <c r="AZ1669" s="39">
        <f>IF(Dane!$C$9=2,IFERROR(ROUND(J1669-ROUND(J1669*0.0976,2)-ROUND(J1669*0.015,2)-ROUND(J1669*0.0245,2),2)/W1669,0),IF(Dane!$C$9=3,IFERROR(ROUND(J1669-ROUND(J1669*0.0976,2)-ROUND(J1669*0.015,2)-ROUND(J1669*0.0245,2),2)/W1669,0),0))</f>
        <v>0</v>
      </c>
      <c r="BA1669" s="39">
        <f t="shared" si="388"/>
        <v>0</v>
      </c>
      <c r="BB1669" s="39">
        <f t="shared" si="389"/>
        <v>0</v>
      </c>
      <c r="BC1669" s="39">
        <f t="shared" si="382"/>
        <v>0</v>
      </c>
      <c r="BD1669" s="39">
        <f>IF(Dane!$C$9=2,IFERROR(BC1669/W1669,0),IF(Dane!$C$9=3,IFERROR(BC1669/W1669,0),0))</f>
        <v>0</v>
      </c>
      <c r="BE1669" s="39">
        <f t="shared" si="390"/>
        <v>0</v>
      </c>
      <c r="BF1669" s="39">
        <v>0</v>
      </c>
      <c r="BG1669" s="39">
        <f t="shared" si="391"/>
        <v>0</v>
      </c>
      <c r="BH1669" s="39">
        <f>IF(Dane!$C$9=2,IF(ROUND((S1669+T1669)*BG1669,2)&gt;$AN$1,$AN$1,ROUND((S1669+T1669)*BG1669,2)),IF(Dane!$C$9=3,IF(ROUND((S1669+T1669)*BG1669,2)&gt;$AN$1,$AN$1,ROUND((S1669+T1669)*BG1669,2)),0))</f>
        <v>0</v>
      </c>
      <c r="BI1669" s="39">
        <v>0</v>
      </c>
      <c r="BJ1669" s="39">
        <f>IF(Dane!$C$9=3,IFERROR(J1669/AB1669,0),0)</f>
        <v>0</v>
      </c>
      <c r="BK1669" s="39">
        <f>IF(Dane!$C$9=3,IFERROR(ROUND(J1669-ROUND(J1669*0.0976,2)-ROUND(J1669*0.015,2)-ROUND(J1669*0.0245,2),2)/AB1669,0),0)</f>
        <v>0</v>
      </c>
      <c r="BL1669" s="39">
        <f t="shared" si="392"/>
        <v>0</v>
      </c>
      <c r="BM1669" s="39">
        <f t="shared" si="393"/>
        <v>0</v>
      </c>
      <c r="BN1669" s="39">
        <f t="shared" si="383"/>
        <v>0</v>
      </c>
      <c r="BO1669" s="39">
        <f>IF(Dane!$C$9=3,IFERROR(BN1669/AB1669,0),0)</f>
        <v>0</v>
      </c>
      <c r="BP1669" s="39">
        <f t="shared" si="394"/>
        <v>0</v>
      </c>
      <c r="BQ1669" s="39">
        <v>0</v>
      </c>
      <c r="BR1669" s="39">
        <f t="shared" si="395"/>
        <v>0</v>
      </c>
      <c r="BS1669" s="39">
        <f>IF(Dane!$C$9=3,IF(ROUND((X1669+Y1669)*BR1669,2)&gt;$AN$1,$AN$1,ROUND((X1669+Y1669)*BR1669,2)),0)</f>
        <v>0</v>
      </c>
      <c r="BT1669" s="39">
        <v>0</v>
      </c>
    </row>
    <row r="1670" spans="1:72">
      <c r="A1670" s="87">
        <v>1661</v>
      </c>
      <c r="B1670" s="1"/>
      <c r="C1670" s="1"/>
      <c r="D1670" s="2"/>
      <c r="E1670" s="3"/>
      <c r="F1670" s="4"/>
      <c r="G1670" s="5"/>
      <c r="H1670" s="5"/>
      <c r="I1670" s="6"/>
      <c r="J1670" s="5"/>
      <c r="K1670" s="5"/>
      <c r="L1670" s="5"/>
      <c r="M1670" s="55"/>
      <c r="N1670" s="8"/>
      <c r="O1670" s="105"/>
      <c r="P1670" s="5"/>
      <c r="Q1670" s="5"/>
      <c r="R1670" s="105">
        <f>Dane!$C$10</f>
        <v>0</v>
      </c>
      <c r="S1670" s="8"/>
      <c r="T1670" s="105"/>
      <c r="U1670" s="5"/>
      <c r="V1670" s="5"/>
      <c r="W1670" s="107">
        <f>Dane!$C$11</f>
        <v>0</v>
      </c>
      <c r="X1670" s="8"/>
      <c r="Y1670" s="105"/>
      <c r="Z1670" s="5"/>
      <c r="AA1670" s="5"/>
      <c r="AB1670" s="110">
        <f>Dane!$C$12</f>
        <v>0</v>
      </c>
      <c r="AC1670" s="108">
        <f>IF(Dane!$E$3=1,AP1670+BA1670+BL1670,IF(Dane!$E$3=2,AT1670+BE1670+BP1670,AW1670+BH1670+BS1670))</f>
        <v>0</v>
      </c>
      <c r="AD1670" s="14">
        <f>IF(Dane!$E$3=1,AQ1670+BB1670+BM1670,IF(Dane!$E$3=2,AU1670+BF1670+BQ1670,AX1670+BI1670+BT1670))</f>
        <v>0</v>
      </c>
      <c r="AE1670" s="14">
        <f>IF((J1670*Dane!$C$9)-AC1670&lt;0,0,(J1670*Dane!$C$9)-AC1670)</f>
        <v>0</v>
      </c>
      <c r="AF1670" s="61">
        <f>IF((K1670*Dane!$C$9)-AD1670&lt;0,0,(K1670*Dane!$C$9)-AD1670)</f>
        <v>0</v>
      </c>
      <c r="AG1670" s="93"/>
      <c r="AH1670" s="84">
        <f>IF(Dane!$E$3=1,AP1670,IF(Dane!$E$3=2,AT1670,AW1670))</f>
        <v>0</v>
      </c>
      <c r="AI1670" s="84">
        <f>IF(Dane!$E$3=1,AQ1670,IF(Dane!$E$3=2,AU1670,AX1670))</f>
        <v>0</v>
      </c>
      <c r="AJ1670" s="84">
        <f>IF(Dane!$E$3=1,BA1670,IF(Dane!$E$3=2,BE1670,BH1670))</f>
        <v>0</v>
      </c>
      <c r="AK1670" s="84">
        <f>IF(Dane!$E$3=1,BB1670,IF(Dane!$E$3=2,BF1670,BI1670))</f>
        <v>0</v>
      </c>
      <c r="AL1670" s="84">
        <f>IF(Dane!$E$3=1,BL1670,IF(Dane!$E$3=2,BP1670,BS1670))</f>
        <v>0</v>
      </c>
      <c r="AM1670" s="84">
        <f>IF(Dane!$E$3=1,BM1670,IF(Dane!$E$3=2,BQ1670,BT1670))</f>
        <v>0</v>
      </c>
      <c r="AN1670" s="39">
        <f>IF(Dane!$C$9="",0,IFERROR(J1670/R1670,0))</f>
        <v>0</v>
      </c>
      <c r="AO1670" s="39">
        <f>IF(Dane!$C$9="",0,IFERROR(ROUND(J1670-ROUND(J1670*0.0976,2)-ROUND(J1670*0.015,2)-ROUND(J1670*0.0245,2),2)/R1670,0))</f>
        <v>0</v>
      </c>
      <c r="AP1670" s="39">
        <f t="shared" si="384"/>
        <v>0</v>
      </c>
      <c r="AQ1670" s="39">
        <f t="shared" si="385"/>
        <v>0</v>
      </c>
      <c r="AR1670" s="39">
        <f t="shared" si="381"/>
        <v>0</v>
      </c>
      <c r="AS1670" s="39">
        <f>IF(Dane!$C$9="",0,IFERROR(AR1670/R1670,0))</f>
        <v>0</v>
      </c>
      <c r="AT1670" s="39">
        <f t="shared" si="386"/>
        <v>0</v>
      </c>
      <c r="AU1670" s="39">
        <v>0</v>
      </c>
      <c r="AV1670" s="39">
        <f t="shared" si="387"/>
        <v>0</v>
      </c>
      <c r="AW1670" s="39">
        <f>IF(Dane!$C$9="",0,IF(ROUND((N1670+O1670)*AV1670,2)&gt;$AN$1,$AN$1,ROUND((N1670+O1670)*AV1670,2)))</f>
        <v>0</v>
      </c>
      <c r="AX1670" s="39">
        <v>0</v>
      </c>
      <c r="AY1670" s="39">
        <f>IF(Dane!$C$9=2,IFERROR(J1670/W1670,0),IF(Dane!$C$9=3,IFERROR(J1670/W1670,0),0))</f>
        <v>0</v>
      </c>
      <c r="AZ1670" s="39">
        <f>IF(Dane!$C$9=2,IFERROR(ROUND(J1670-ROUND(J1670*0.0976,2)-ROUND(J1670*0.015,2)-ROUND(J1670*0.0245,2),2)/W1670,0),IF(Dane!$C$9=3,IFERROR(ROUND(J1670-ROUND(J1670*0.0976,2)-ROUND(J1670*0.015,2)-ROUND(J1670*0.0245,2),2)/W1670,0),0))</f>
        <v>0</v>
      </c>
      <c r="BA1670" s="39">
        <f t="shared" si="388"/>
        <v>0</v>
      </c>
      <c r="BB1670" s="39">
        <f t="shared" si="389"/>
        <v>0</v>
      </c>
      <c r="BC1670" s="39">
        <f t="shared" si="382"/>
        <v>0</v>
      </c>
      <c r="BD1670" s="39">
        <f>IF(Dane!$C$9=2,IFERROR(BC1670/W1670,0),IF(Dane!$C$9=3,IFERROR(BC1670/W1670,0),0))</f>
        <v>0</v>
      </c>
      <c r="BE1670" s="39">
        <f t="shared" si="390"/>
        <v>0</v>
      </c>
      <c r="BF1670" s="39">
        <v>0</v>
      </c>
      <c r="BG1670" s="39">
        <f t="shared" si="391"/>
        <v>0</v>
      </c>
      <c r="BH1670" s="39">
        <f>IF(Dane!$C$9=2,IF(ROUND((S1670+T1670)*BG1670,2)&gt;$AN$1,$AN$1,ROUND((S1670+T1670)*BG1670,2)),IF(Dane!$C$9=3,IF(ROUND((S1670+T1670)*BG1670,2)&gt;$AN$1,$AN$1,ROUND((S1670+T1670)*BG1670,2)),0))</f>
        <v>0</v>
      </c>
      <c r="BI1670" s="39">
        <v>0</v>
      </c>
      <c r="BJ1670" s="39">
        <f>IF(Dane!$C$9=3,IFERROR(J1670/AB1670,0),0)</f>
        <v>0</v>
      </c>
      <c r="BK1670" s="39">
        <f>IF(Dane!$C$9=3,IFERROR(ROUND(J1670-ROUND(J1670*0.0976,2)-ROUND(J1670*0.015,2)-ROUND(J1670*0.0245,2),2)/AB1670,0),0)</f>
        <v>0</v>
      </c>
      <c r="BL1670" s="39">
        <f t="shared" si="392"/>
        <v>0</v>
      </c>
      <c r="BM1670" s="39">
        <f t="shared" si="393"/>
        <v>0</v>
      </c>
      <c r="BN1670" s="39">
        <f t="shared" si="383"/>
        <v>0</v>
      </c>
      <c r="BO1670" s="39">
        <f>IF(Dane!$C$9=3,IFERROR(BN1670/AB1670,0),0)</f>
        <v>0</v>
      </c>
      <c r="BP1670" s="39">
        <f t="shared" si="394"/>
        <v>0</v>
      </c>
      <c r="BQ1670" s="39">
        <v>0</v>
      </c>
      <c r="BR1670" s="39">
        <f t="shared" si="395"/>
        <v>0</v>
      </c>
      <c r="BS1670" s="39">
        <f>IF(Dane!$C$9=3,IF(ROUND((X1670+Y1670)*BR1670,2)&gt;$AN$1,$AN$1,ROUND((X1670+Y1670)*BR1670,2)),0)</f>
        <v>0</v>
      </c>
      <c r="BT1670" s="39">
        <v>0</v>
      </c>
    </row>
    <row r="1671" spans="1:72">
      <c r="A1671" s="87">
        <v>1662</v>
      </c>
      <c r="B1671" s="1"/>
      <c r="C1671" s="1"/>
      <c r="D1671" s="2"/>
      <c r="E1671" s="3"/>
      <c r="F1671" s="4"/>
      <c r="G1671" s="5"/>
      <c r="H1671" s="5"/>
      <c r="I1671" s="6"/>
      <c r="J1671" s="5"/>
      <c r="K1671" s="5"/>
      <c r="L1671" s="5"/>
      <c r="M1671" s="55"/>
      <c r="N1671" s="8"/>
      <c r="O1671" s="105"/>
      <c r="P1671" s="5"/>
      <c r="Q1671" s="5"/>
      <c r="R1671" s="105">
        <f>Dane!$C$10</f>
        <v>0</v>
      </c>
      <c r="S1671" s="8"/>
      <c r="T1671" s="105"/>
      <c r="U1671" s="5"/>
      <c r="V1671" s="5"/>
      <c r="W1671" s="107">
        <f>Dane!$C$11</f>
        <v>0</v>
      </c>
      <c r="X1671" s="8"/>
      <c r="Y1671" s="105"/>
      <c r="Z1671" s="5"/>
      <c r="AA1671" s="5"/>
      <c r="AB1671" s="110">
        <f>Dane!$C$12</f>
        <v>0</v>
      </c>
      <c r="AC1671" s="108">
        <f>IF(Dane!$E$3=1,AP1671+BA1671+BL1671,IF(Dane!$E$3=2,AT1671+BE1671+BP1671,AW1671+BH1671+BS1671))</f>
        <v>0</v>
      </c>
      <c r="AD1671" s="14">
        <f>IF(Dane!$E$3=1,AQ1671+BB1671+BM1671,IF(Dane!$E$3=2,AU1671+BF1671+BQ1671,AX1671+BI1671+BT1671))</f>
        <v>0</v>
      </c>
      <c r="AE1671" s="14">
        <f>IF((J1671*Dane!$C$9)-AC1671&lt;0,0,(J1671*Dane!$C$9)-AC1671)</f>
        <v>0</v>
      </c>
      <c r="AF1671" s="61">
        <f>IF((K1671*Dane!$C$9)-AD1671&lt;0,0,(K1671*Dane!$C$9)-AD1671)</f>
        <v>0</v>
      </c>
      <c r="AG1671" s="93"/>
      <c r="AH1671" s="84">
        <f>IF(Dane!$E$3=1,AP1671,IF(Dane!$E$3=2,AT1671,AW1671))</f>
        <v>0</v>
      </c>
      <c r="AI1671" s="84">
        <f>IF(Dane!$E$3=1,AQ1671,IF(Dane!$E$3=2,AU1671,AX1671))</f>
        <v>0</v>
      </c>
      <c r="AJ1671" s="84">
        <f>IF(Dane!$E$3=1,BA1671,IF(Dane!$E$3=2,BE1671,BH1671))</f>
        <v>0</v>
      </c>
      <c r="AK1671" s="84">
        <f>IF(Dane!$E$3=1,BB1671,IF(Dane!$E$3=2,BF1671,BI1671))</f>
        <v>0</v>
      </c>
      <c r="AL1671" s="84">
        <f>IF(Dane!$E$3=1,BL1671,IF(Dane!$E$3=2,BP1671,BS1671))</f>
        <v>0</v>
      </c>
      <c r="AM1671" s="84">
        <f>IF(Dane!$E$3=1,BM1671,IF(Dane!$E$3=2,BQ1671,BT1671))</f>
        <v>0</v>
      </c>
      <c r="AN1671" s="39">
        <f>IF(Dane!$C$9="",0,IFERROR(J1671/R1671,0))</f>
        <v>0</v>
      </c>
      <c r="AO1671" s="39">
        <f>IF(Dane!$C$9="",0,IFERROR(ROUND(J1671-ROUND(J1671*0.0976,2)-ROUND(J1671*0.015,2)-ROUND(J1671*0.0245,2),2)/R1671,0))</f>
        <v>0</v>
      </c>
      <c r="AP1671" s="39">
        <f t="shared" si="384"/>
        <v>0</v>
      </c>
      <c r="AQ1671" s="39">
        <f t="shared" si="385"/>
        <v>0</v>
      </c>
      <c r="AR1671" s="39">
        <f t="shared" si="381"/>
        <v>0</v>
      </c>
      <c r="AS1671" s="39">
        <f>IF(Dane!$C$9="",0,IFERROR(AR1671/R1671,0))</f>
        <v>0</v>
      </c>
      <c r="AT1671" s="39">
        <f t="shared" si="386"/>
        <v>0</v>
      </c>
      <c r="AU1671" s="39">
        <v>0</v>
      </c>
      <c r="AV1671" s="39">
        <f t="shared" si="387"/>
        <v>0</v>
      </c>
      <c r="AW1671" s="39">
        <f>IF(Dane!$C$9="",0,IF(ROUND((N1671+O1671)*AV1671,2)&gt;$AN$1,$AN$1,ROUND((N1671+O1671)*AV1671,2)))</f>
        <v>0</v>
      </c>
      <c r="AX1671" s="39">
        <v>0</v>
      </c>
      <c r="AY1671" s="39">
        <f>IF(Dane!$C$9=2,IFERROR(J1671/W1671,0),IF(Dane!$C$9=3,IFERROR(J1671/W1671,0),0))</f>
        <v>0</v>
      </c>
      <c r="AZ1671" s="39">
        <f>IF(Dane!$C$9=2,IFERROR(ROUND(J1671-ROUND(J1671*0.0976,2)-ROUND(J1671*0.015,2)-ROUND(J1671*0.0245,2),2)/W1671,0),IF(Dane!$C$9=3,IFERROR(ROUND(J1671-ROUND(J1671*0.0976,2)-ROUND(J1671*0.015,2)-ROUND(J1671*0.0245,2),2)/W1671,0),0))</f>
        <v>0</v>
      </c>
      <c r="BA1671" s="39">
        <f t="shared" si="388"/>
        <v>0</v>
      </c>
      <c r="BB1671" s="39">
        <f t="shared" si="389"/>
        <v>0</v>
      </c>
      <c r="BC1671" s="39">
        <f t="shared" si="382"/>
        <v>0</v>
      </c>
      <c r="BD1671" s="39">
        <f>IF(Dane!$C$9=2,IFERROR(BC1671/W1671,0),IF(Dane!$C$9=3,IFERROR(BC1671/W1671,0),0))</f>
        <v>0</v>
      </c>
      <c r="BE1671" s="39">
        <f t="shared" si="390"/>
        <v>0</v>
      </c>
      <c r="BF1671" s="39">
        <v>0</v>
      </c>
      <c r="BG1671" s="39">
        <f t="shared" si="391"/>
        <v>0</v>
      </c>
      <c r="BH1671" s="39">
        <f>IF(Dane!$C$9=2,IF(ROUND((S1671+T1671)*BG1671,2)&gt;$AN$1,$AN$1,ROUND((S1671+T1671)*BG1671,2)),IF(Dane!$C$9=3,IF(ROUND((S1671+T1671)*BG1671,2)&gt;$AN$1,$AN$1,ROUND((S1671+T1671)*BG1671,2)),0))</f>
        <v>0</v>
      </c>
      <c r="BI1671" s="39">
        <v>0</v>
      </c>
      <c r="BJ1671" s="39">
        <f>IF(Dane!$C$9=3,IFERROR(J1671/AB1671,0),0)</f>
        <v>0</v>
      </c>
      <c r="BK1671" s="39">
        <f>IF(Dane!$C$9=3,IFERROR(ROUND(J1671-ROUND(J1671*0.0976,2)-ROUND(J1671*0.015,2)-ROUND(J1671*0.0245,2),2)/AB1671,0),0)</f>
        <v>0</v>
      </c>
      <c r="BL1671" s="39">
        <f t="shared" si="392"/>
        <v>0</v>
      </c>
      <c r="BM1671" s="39">
        <f t="shared" si="393"/>
        <v>0</v>
      </c>
      <c r="BN1671" s="39">
        <f t="shared" si="383"/>
        <v>0</v>
      </c>
      <c r="BO1671" s="39">
        <f>IF(Dane!$C$9=3,IFERROR(BN1671/AB1671,0),0)</f>
        <v>0</v>
      </c>
      <c r="BP1671" s="39">
        <f t="shared" si="394"/>
        <v>0</v>
      </c>
      <c r="BQ1671" s="39">
        <v>0</v>
      </c>
      <c r="BR1671" s="39">
        <f t="shared" si="395"/>
        <v>0</v>
      </c>
      <c r="BS1671" s="39">
        <f>IF(Dane!$C$9=3,IF(ROUND((X1671+Y1671)*BR1671,2)&gt;$AN$1,$AN$1,ROUND((X1671+Y1671)*BR1671,2)),0)</f>
        <v>0</v>
      </c>
      <c r="BT1671" s="39">
        <v>0</v>
      </c>
    </row>
    <row r="1672" spans="1:72">
      <c r="A1672" s="87">
        <v>1663</v>
      </c>
      <c r="B1672" s="1"/>
      <c r="C1672" s="1"/>
      <c r="D1672" s="2"/>
      <c r="E1672" s="3"/>
      <c r="F1672" s="4"/>
      <c r="G1672" s="5"/>
      <c r="H1672" s="5"/>
      <c r="I1672" s="6"/>
      <c r="J1672" s="5"/>
      <c r="K1672" s="5"/>
      <c r="L1672" s="5"/>
      <c r="M1672" s="55"/>
      <c r="N1672" s="8"/>
      <c r="O1672" s="105"/>
      <c r="P1672" s="5"/>
      <c r="Q1672" s="5"/>
      <c r="R1672" s="105">
        <f>Dane!$C$10</f>
        <v>0</v>
      </c>
      <c r="S1672" s="8"/>
      <c r="T1672" s="105"/>
      <c r="U1672" s="5"/>
      <c r="V1672" s="5"/>
      <c r="W1672" s="107">
        <f>Dane!$C$11</f>
        <v>0</v>
      </c>
      <c r="X1672" s="8"/>
      <c r="Y1672" s="105"/>
      <c r="Z1672" s="5"/>
      <c r="AA1672" s="5"/>
      <c r="AB1672" s="110">
        <f>Dane!$C$12</f>
        <v>0</v>
      </c>
      <c r="AC1672" s="108">
        <f>IF(Dane!$E$3=1,AP1672+BA1672+BL1672,IF(Dane!$E$3=2,AT1672+BE1672+BP1672,AW1672+BH1672+BS1672))</f>
        <v>0</v>
      </c>
      <c r="AD1672" s="14">
        <f>IF(Dane!$E$3=1,AQ1672+BB1672+BM1672,IF(Dane!$E$3=2,AU1672+BF1672+BQ1672,AX1672+BI1672+BT1672))</f>
        <v>0</v>
      </c>
      <c r="AE1672" s="14">
        <f>IF((J1672*Dane!$C$9)-AC1672&lt;0,0,(J1672*Dane!$C$9)-AC1672)</f>
        <v>0</v>
      </c>
      <c r="AF1672" s="61">
        <f>IF((K1672*Dane!$C$9)-AD1672&lt;0,0,(K1672*Dane!$C$9)-AD1672)</f>
        <v>0</v>
      </c>
      <c r="AG1672" s="93"/>
      <c r="AH1672" s="84">
        <f>IF(Dane!$E$3=1,AP1672,IF(Dane!$E$3=2,AT1672,AW1672))</f>
        <v>0</v>
      </c>
      <c r="AI1672" s="84">
        <f>IF(Dane!$E$3=1,AQ1672,IF(Dane!$E$3=2,AU1672,AX1672))</f>
        <v>0</v>
      </c>
      <c r="AJ1672" s="84">
        <f>IF(Dane!$E$3=1,BA1672,IF(Dane!$E$3=2,BE1672,BH1672))</f>
        <v>0</v>
      </c>
      <c r="AK1672" s="84">
        <f>IF(Dane!$E$3=1,BB1672,IF(Dane!$E$3=2,BF1672,BI1672))</f>
        <v>0</v>
      </c>
      <c r="AL1672" s="84">
        <f>IF(Dane!$E$3=1,BL1672,IF(Dane!$E$3=2,BP1672,BS1672))</f>
        <v>0</v>
      </c>
      <c r="AM1672" s="84">
        <f>IF(Dane!$E$3=1,BM1672,IF(Dane!$E$3=2,BQ1672,BT1672))</f>
        <v>0</v>
      </c>
      <c r="AN1672" s="39">
        <f>IF(Dane!$C$9="",0,IFERROR(J1672/R1672,0))</f>
        <v>0</v>
      </c>
      <c r="AO1672" s="39">
        <f>IF(Dane!$C$9="",0,IFERROR(ROUND(J1672-ROUND(J1672*0.0976,2)-ROUND(J1672*0.015,2)-ROUND(J1672*0.0245,2),2)/R1672,0))</f>
        <v>0</v>
      </c>
      <c r="AP1672" s="39">
        <f t="shared" si="384"/>
        <v>0</v>
      </c>
      <c r="AQ1672" s="39">
        <f t="shared" si="385"/>
        <v>0</v>
      </c>
      <c r="AR1672" s="39">
        <f t="shared" si="381"/>
        <v>0</v>
      </c>
      <c r="AS1672" s="39">
        <f>IF(Dane!$C$9="",0,IFERROR(AR1672/R1672,0))</f>
        <v>0</v>
      </c>
      <c r="AT1672" s="39">
        <f t="shared" si="386"/>
        <v>0</v>
      </c>
      <c r="AU1672" s="39">
        <v>0</v>
      </c>
      <c r="AV1672" s="39">
        <f t="shared" si="387"/>
        <v>0</v>
      </c>
      <c r="AW1672" s="39">
        <f>IF(Dane!$C$9="",0,IF(ROUND((N1672+O1672)*AV1672,2)&gt;$AN$1,$AN$1,ROUND((N1672+O1672)*AV1672,2)))</f>
        <v>0</v>
      </c>
      <c r="AX1672" s="39">
        <v>0</v>
      </c>
      <c r="AY1672" s="39">
        <f>IF(Dane!$C$9=2,IFERROR(J1672/W1672,0),IF(Dane!$C$9=3,IFERROR(J1672/W1672,0),0))</f>
        <v>0</v>
      </c>
      <c r="AZ1672" s="39">
        <f>IF(Dane!$C$9=2,IFERROR(ROUND(J1672-ROUND(J1672*0.0976,2)-ROUND(J1672*0.015,2)-ROUND(J1672*0.0245,2),2)/W1672,0),IF(Dane!$C$9=3,IFERROR(ROUND(J1672-ROUND(J1672*0.0976,2)-ROUND(J1672*0.015,2)-ROUND(J1672*0.0245,2),2)/W1672,0),0))</f>
        <v>0</v>
      </c>
      <c r="BA1672" s="39">
        <f t="shared" si="388"/>
        <v>0</v>
      </c>
      <c r="BB1672" s="39">
        <f t="shared" si="389"/>
        <v>0</v>
      </c>
      <c r="BC1672" s="39">
        <f t="shared" si="382"/>
        <v>0</v>
      </c>
      <c r="BD1672" s="39">
        <f>IF(Dane!$C$9=2,IFERROR(BC1672/W1672,0),IF(Dane!$C$9=3,IFERROR(BC1672/W1672,0),0))</f>
        <v>0</v>
      </c>
      <c r="BE1672" s="39">
        <f t="shared" si="390"/>
        <v>0</v>
      </c>
      <c r="BF1672" s="39">
        <v>0</v>
      </c>
      <c r="BG1672" s="39">
        <f t="shared" si="391"/>
        <v>0</v>
      </c>
      <c r="BH1672" s="39">
        <f>IF(Dane!$C$9=2,IF(ROUND((S1672+T1672)*BG1672,2)&gt;$AN$1,$AN$1,ROUND((S1672+T1672)*BG1672,2)),IF(Dane!$C$9=3,IF(ROUND((S1672+T1672)*BG1672,2)&gt;$AN$1,$AN$1,ROUND((S1672+T1672)*BG1672,2)),0))</f>
        <v>0</v>
      </c>
      <c r="BI1672" s="39">
        <v>0</v>
      </c>
      <c r="BJ1672" s="39">
        <f>IF(Dane!$C$9=3,IFERROR(J1672/AB1672,0),0)</f>
        <v>0</v>
      </c>
      <c r="BK1672" s="39">
        <f>IF(Dane!$C$9=3,IFERROR(ROUND(J1672-ROUND(J1672*0.0976,2)-ROUND(J1672*0.015,2)-ROUND(J1672*0.0245,2),2)/AB1672,0),0)</f>
        <v>0</v>
      </c>
      <c r="BL1672" s="39">
        <f t="shared" si="392"/>
        <v>0</v>
      </c>
      <c r="BM1672" s="39">
        <f t="shared" si="393"/>
        <v>0</v>
      </c>
      <c r="BN1672" s="39">
        <f t="shared" si="383"/>
        <v>0</v>
      </c>
      <c r="BO1672" s="39">
        <f>IF(Dane!$C$9=3,IFERROR(BN1672/AB1672,0),0)</f>
        <v>0</v>
      </c>
      <c r="BP1672" s="39">
        <f t="shared" si="394"/>
        <v>0</v>
      </c>
      <c r="BQ1672" s="39">
        <v>0</v>
      </c>
      <c r="BR1672" s="39">
        <f t="shared" si="395"/>
        <v>0</v>
      </c>
      <c r="BS1672" s="39">
        <f>IF(Dane!$C$9=3,IF(ROUND((X1672+Y1672)*BR1672,2)&gt;$AN$1,$AN$1,ROUND((X1672+Y1672)*BR1672,2)),0)</f>
        <v>0</v>
      </c>
      <c r="BT1672" s="39">
        <v>0</v>
      </c>
    </row>
    <row r="1673" spans="1:72">
      <c r="A1673" s="87">
        <v>1664</v>
      </c>
      <c r="B1673" s="1"/>
      <c r="C1673" s="1"/>
      <c r="D1673" s="2"/>
      <c r="E1673" s="3"/>
      <c r="F1673" s="4"/>
      <c r="G1673" s="5"/>
      <c r="H1673" s="5"/>
      <c r="I1673" s="6"/>
      <c r="J1673" s="5"/>
      <c r="K1673" s="5"/>
      <c r="L1673" s="5"/>
      <c r="M1673" s="55"/>
      <c r="N1673" s="8"/>
      <c r="O1673" s="105"/>
      <c r="P1673" s="5"/>
      <c r="Q1673" s="5"/>
      <c r="R1673" s="105">
        <f>Dane!$C$10</f>
        <v>0</v>
      </c>
      <c r="S1673" s="8"/>
      <c r="T1673" s="105"/>
      <c r="U1673" s="5"/>
      <c r="V1673" s="5"/>
      <c r="W1673" s="107">
        <f>Dane!$C$11</f>
        <v>0</v>
      </c>
      <c r="X1673" s="8"/>
      <c r="Y1673" s="105"/>
      <c r="Z1673" s="5"/>
      <c r="AA1673" s="5"/>
      <c r="AB1673" s="110">
        <f>Dane!$C$12</f>
        <v>0</v>
      </c>
      <c r="AC1673" s="108">
        <f>IF(Dane!$E$3=1,AP1673+BA1673+BL1673,IF(Dane!$E$3=2,AT1673+BE1673+BP1673,AW1673+BH1673+BS1673))</f>
        <v>0</v>
      </c>
      <c r="AD1673" s="14">
        <f>IF(Dane!$E$3=1,AQ1673+BB1673+BM1673,IF(Dane!$E$3=2,AU1673+BF1673+BQ1673,AX1673+BI1673+BT1673))</f>
        <v>0</v>
      </c>
      <c r="AE1673" s="14">
        <f>IF((J1673*Dane!$C$9)-AC1673&lt;0,0,(J1673*Dane!$C$9)-AC1673)</f>
        <v>0</v>
      </c>
      <c r="AF1673" s="61">
        <f>IF((K1673*Dane!$C$9)-AD1673&lt;0,0,(K1673*Dane!$C$9)-AD1673)</f>
        <v>0</v>
      </c>
      <c r="AG1673" s="93"/>
      <c r="AH1673" s="84">
        <f>IF(Dane!$E$3=1,AP1673,IF(Dane!$E$3=2,AT1673,AW1673))</f>
        <v>0</v>
      </c>
      <c r="AI1673" s="84">
        <f>IF(Dane!$E$3=1,AQ1673,IF(Dane!$E$3=2,AU1673,AX1673))</f>
        <v>0</v>
      </c>
      <c r="AJ1673" s="84">
        <f>IF(Dane!$E$3=1,BA1673,IF(Dane!$E$3=2,BE1673,BH1673))</f>
        <v>0</v>
      </c>
      <c r="AK1673" s="84">
        <f>IF(Dane!$E$3=1,BB1673,IF(Dane!$E$3=2,BF1673,BI1673))</f>
        <v>0</v>
      </c>
      <c r="AL1673" s="84">
        <f>IF(Dane!$E$3=1,BL1673,IF(Dane!$E$3=2,BP1673,BS1673))</f>
        <v>0</v>
      </c>
      <c r="AM1673" s="84">
        <f>IF(Dane!$E$3=1,BM1673,IF(Dane!$E$3=2,BQ1673,BT1673))</f>
        <v>0</v>
      </c>
      <c r="AN1673" s="39">
        <f>IF(Dane!$C$9="",0,IFERROR(J1673/R1673,0))</f>
        <v>0</v>
      </c>
      <c r="AO1673" s="39">
        <f>IF(Dane!$C$9="",0,IFERROR(ROUND(J1673-ROUND(J1673*0.0976,2)-ROUND(J1673*0.015,2)-ROUND(J1673*0.0245,2),2)/R1673,0))</f>
        <v>0</v>
      </c>
      <c r="AP1673" s="39">
        <f t="shared" si="384"/>
        <v>0</v>
      </c>
      <c r="AQ1673" s="39">
        <f t="shared" si="385"/>
        <v>0</v>
      </c>
      <c r="AR1673" s="39">
        <f t="shared" si="381"/>
        <v>0</v>
      </c>
      <c r="AS1673" s="39">
        <f>IF(Dane!$C$9="",0,IFERROR(AR1673/R1673,0))</f>
        <v>0</v>
      </c>
      <c r="AT1673" s="39">
        <f t="shared" si="386"/>
        <v>0</v>
      </c>
      <c r="AU1673" s="39">
        <v>0</v>
      </c>
      <c r="AV1673" s="39">
        <f t="shared" si="387"/>
        <v>0</v>
      </c>
      <c r="AW1673" s="39">
        <f>IF(Dane!$C$9="",0,IF(ROUND((N1673+O1673)*AV1673,2)&gt;$AN$1,$AN$1,ROUND((N1673+O1673)*AV1673,2)))</f>
        <v>0</v>
      </c>
      <c r="AX1673" s="39">
        <v>0</v>
      </c>
      <c r="AY1673" s="39">
        <f>IF(Dane!$C$9=2,IFERROR(J1673/W1673,0),IF(Dane!$C$9=3,IFERROR(J1673/W1673,0),0))</f>
        <v>0</v>
      </c>
      <c r="AZ1673" s="39">
        <f>IF(Dane!$C$9=2,IFERROR(ROUND(J1673-ROUND(J1673*0.0976,2)-ROUND(J1673*0.015,2)-ROUND(J1673*0.0245,2),2)/W1673,0),IF(Dane!$C$9=3,IFERROR(ROUND(J1673-ROUND(J1673*0.0976,2)-ROUND(J1673*0.015,2)-ROUND(J1673*0.0245,2),2)/W1673,0),0))</f>
        <v>0</v>
      </c>
      <c r="BA1673" s="39">
        <f t="shared" si="388"/>
        <v>0</v>
      </c>
      <c r="BB1673" s="39">
        <f t="shared" si="389"/>
        <v>0</v>
      </c>
      <c r="BC1673" s="39">
        <f t="shared" si="382"/>
        <v>0</v>
      </c>
      <c r="BD1673" s="39">
        <f>IF(Dane!$C$9=2,IFERROR(BC1673/W1673,0),IF(Dane!$C$9=3,IFERROR(BC1673/W1673,0),0))</f>
        <v>0</v>
      </c>
      <c r="BE1673" s="39">
        <f t="shared" si="390"/>
        <v>0</v>
      </c>
      <c r="BF1673" s="39">
        <v>0</v>
      </c>
      <c r="BG1673" s="39">
        <f t="shared" si="391"/>
        <v>0</v>
      </c>
      <c r="BH1673" s="39">
        <f>IF(Dane!$C$9=2,IF(ROUND((S1673+T1673)*BG1673,2)&gt;$AN$1,$AN$1,ROUND((S1673+T1673)*BG1673,2)),IF(Dane!$C$9=3,IF(ROUND((S1673+T1673)*BG1673,2)&gt;$AN$1,$AN$1,ROUND((S1673+T1673)*BG1673,2)),0))</f>
        <v>0</v>
      </c>
      <c r="BI1673" s="39">
        <v>0</v>
      </c>
      <c r="BJ1673" s="39">
        <f>IF(Dane!$C$9=3,IFERROR(J1673/AB1673,0),0)</f>
        <v>0</v>
      </c>
      <c r="BK1673" s="39">
        <f>IF(Dane!$C$9=3,IFERROR(ROUND(J1673-ROUND(J1673*0.0976,2)-ROUND(J1673*0.015,2)-ROUND(J1673*0.0245,2),2)/AB1673,0),0)</f>
        <v>0</v>
      </c>
      <c r="BL1673" s="39">
        <f t="shared" si="392"/>
        <v>0</v>
      </c>
      <c r="BM1673" s="39">
        <f t="shared" si="393"/>
        <v>0</v>
      </c>
      <c r="BN1673" s="39">
        <f t="shared" si="383"/>
        <v>0</v>
      </c>
      <c r="BO1673" s="39">
        <f>IF(Dane!$C$9=3,IFERROR(BN1673/AB1673,0),0)</f>
        <v>0</v>
      </c>
      <c r="BP1673" s="39">
        <f t="shared" si="394"/>
        <v>0</v>
      </c>
      <c r="BQ1673" s="39">
        <v>0</v>
      </c>
      <c r="BR1673" s="39">
        <f t="shared" si="395"/>
        <v>0</v>
      </c>
      <c r="BS1673" s="39">
        <f>IF(Dane!$C$9=3,IF(ROUND((X1673+Y1673)*BR1673,2)&gt;$AN$1,$AN$1,ROUND((X1673+Y1673)*BR1673,2)),0)</f>
        <v>0</v>
      </c>
      <c r="BT1673" s="39">
        <v>0</v>
      </c>
    </row>
    <row r="1674" spans="1:72">
      <c r="A1674" s="87">
        <v>1665</v>
      </c>
      <c r="B1674" s="1"/>
      <c r="C1674" s="1"/>
      <c r="D1674" s="2"/>
      <c r="E1674" s="3"/>
      <c r="F1674" s="4"/>
      <c r="G1674" s="5"/>
      <c r="H1674" s="5"/>
      <c r="I1674" s="6"/>
      <c r="J1674" s="5"/>
      <c r="K1674" s="5"/>
      <c r="L1674" s="5"/>
      <c r="M1674" s="55"/>
      <c r="N1674" s="8"/>
      <c r="O1674" s="105"/>
      <c r="P1674" s="5"/>
      <c r="Q1674" s="5"/>
      <c r="R1674" s="105">
        <f>Dane!$C$10</f>
        <v>0</v>
      </c>
      <c r="S1674" s="8"/>
      <c r="T1674" s="105"/>
      <c r="U1674" s="5"/>
      <c r="V1674" s="5"/>
      <c r="W1674" s="107">
        <f>Dane!$C$11</f>
        <v>0</v>
      </c>
      <c r="X1674" s="8"/>
      <c r="Y1674" s="105"/>
      <c r="Z1674" s="5"/>
      <c r="AA1674" s="5"/>
      <c r="AB1674" s="110">
        <f>Dane!$C$12</f>
        <v>0</v>
      </c>
      <c r="AC1674" s="108">
        <f>IF(Dane!$E$3=1,AP1674+BA1674+BL1674,IF(Dane!$E$3=2,AT1674+BE1674+BP1674,AW1674+BH1674+BS1674))</f>
        <v>0</v>
      </c>
      <c r="AD1674" s="14">
        <f>IF(Dane!$E$3=1,AQ1674+BB1674+BM1674,IF(Dane!$E$3=2,AU1674+BF1674+BQ1674,AX1674+BI1674+BT1674))</f>
        <v>0</v>
      </c>
      <c r="AE1674" s="14">
        <f>IF((J1674*Dane!$C$9)-AC1674&lt;0,0,(J1674*Dane!$C$9)-AC1674)</f>
        <v>0</v>
      </c>
      <c r="AF1674" s="61">
        <f>IF((K1674*Dane!$C$9)-AD1674&lt;0,0,(K1674*Dane!$C$9)-AD1674)</f>
        <v>0</v>
      </c>
      <c r="AG1674" s="93"/>
      <c r="AH1674" s="84">
        <f>IF(Dane!$E$3=1,AP1674,IF(Dane!$E$3=2,AT1674,AW1674))</f>
        <v>0</v>
      </c>
      <c r="AI1674" s="84">
        <f>IF(Dane!$E$3=1,AQ1674,IF(Dane!$E$3=2,AU1674,AX1674))</f>
        <v>0</v>
      </c>
      <c r="AJ1674" s="84">
        <f>IF(Dane!$E$3=1,BA1674,IF(Dane!$E$3=2,BE1674,BH1674))</f>
        <v>0</v>
      </c>
      <c r="AK1674" s="84">
        <f>IF(Dane!$E$3=1,BB1674,IF(Dane!$E$3=2,BF1674,BI1674))</f>
        <v>0</v>
      </c>
      <c r="AL1674" s="84">
        <f>IF(Dane!$E$3=1,BL1674,IF(Dane!$E$3=2,BP1674,BS1674))</f>
        <v>0</v>
      </c>
      <c r="AM1674" s="84">
        <f>IF(Dane!$E$3=1,BM1674,IF(Dane!$E$3=2,BQ1674,BT1674))</f>
        <v>0</v>
      </c>
      <c r="AN1674" s="39">
        <f>IF(Dane!$C$9="",0,IFERROR(J1674/R1674,0))</f>
        <v>0</v>
      </c>
      <c r="AO1674" s="39">
        <f>IF(Dane!$C$9="",0,IFERROR(ROUND(J1674-ROUND(J1674*0.0976,2)-ROUND(J1674*0.015,2)-ROUND(J1674*0.0245,2),2)/R1674,0))</f>
        <v>0</v>
      </c>
      <c r="AP1674" s="39">
        <f t="shared" si="384"/>
        <v>0</v>
      </c>
      <c r="AQ1674" s="39">
        <f t="shared" si="385"/>
        <v>0</v>
      </c>
      <c r="AR1674" s="39">
        <f t="shared" ref="AR1674:AR1737" si="396">ROUND(J1674-ROUND(J1674*0.0976,2)-ROUND(J1674*0.015,2)-ROUND(J1674*0.0245,2),2)-ROUND(ROUND(J1674-ROUND(J1674*0.0976,2)-ROUND(J1674*0.015,2)-ROUND(J1674*0.0245,2),2)*0.09,2)</f>
        <v>0</v>
      </c>
      <c r="AS1674" s="39">
        <f>IF(Dane!$C$9="",0,IFERROR(AR1674/R1674,0))</f>
        <v>0</v>
      </c>
      <c r="AT1674" s="39">
        <f t="shared" si="386"/>
        <v>0</v>
      </c>
      <c r="AU1674" s="39">
        <v>0</v>
      </c>
      <c r="AV1674" s="39">
        <f t="shared" si="387"/>
        <v>0</v>
      </c>
      <c r="AW1674" s="39">
        <f>IF(Dane!$C$9="",0,IF(ROUND((N1674+O1674)*AV1674,2)&gt;$AN$1,$AN$1,ROUND((N1674+O1674)*AV1674,2)))</f>
        <v>0</v>
      </c>
      <c r="AX1674" s="39">
        <v>0</v>
      </c>
      <c r="AY1674" s="39">
        <f>IF(Dane!$C$9=2,IFERROR(J1674/W1674,0),IF(Dane!$C$9=3,IFERROR(J1674/W1674,0),0))</f>
        <v>0</v>
      </c>
      <c r="AZ1674" s="39">
        <f>IF(Dane!$C$9=2,IFERROR(ROUND(J1674-ROUND(J1674*0.0976,2)-ROUND(J1674*0.015,2)-ROUND(J1674*0.0245,2),2)/W1674,0),IF(Dane!$C$9=3,IFERROR(ROUND(J1674-ROUND(J1674*0.0976,2)-ROUND(J1674*0.015,2)-ROUND(J1674*0.0245,2),2)/W1674,0),0))</f>
        <v>0</v>
      </c>
      <c r="BA1674" s="39">
        <f t="shared" si="388"/>
        <v>0</v>
      </c>
      <c r="BB1674" s="39">
        <f t="shared" si="389"/>
        <v>0</v>
      </c>
      <c r="BC1674" s="39">
        <f t="shared" ref="BC1674:BC1737" si="397">ROUND(J1674-ROUND(J1674*0.0976,2)-ROUND(J1674*0.015,2)-ROUND(J1674*0.0245,2),2)-ROUND(ROUND(J1674-ROUND(J1674*0.0976,2)-ROUND(J1674*0.015,2)-ROUND(J1674*0.0245,2),2)*0.09,2)</f>
        <v>0</v>
      </c>
      <c r="BD1674" s="39">
        <f>IF(Dane!$C$9=2,IFERROR(BC1674/W1674,0),IF(Dane!$C$9=3,IFERROR(BC1674/W1674,0),0))</f>
        <v>0</v>
      </c>
      <c r="BE1674" s="39">
        <f t="shared" si="390"/>
        <v>0</v>
      </c>
      <c r="BF1674" s="39">
        <v>0</v>
      </c>
      <c r="BG1674" s="39">
        <f t="shared" si="391"/>
        <v>0</v>
      </c>
      <c r="BH1674" s="39">
        <f>IF(Dane!$C$9=2,IF(ROUND((S1674+T1674)*BG1674,2)&gt;$AN$1,$AN$1,ROUND((S1674+T1674)*BG1674,2)),IF(Dane!$C$9=3,IF(ROUND((S1674+T1674)*BG1674,2)&gt;$AN$1,$AN$1,ROUND((S1674+T1674)*BG1674,2)),0))</f>
        <v>0</v>
      </c>
      <c r="BI1674" s="39">
        <v>0</v>
      </c>
      <c r="BJ1674" s="39">
        <f>IF(Dane!$C$9=3,IFERROR(J1674/AB1674,0),0)</f>
        <v>0</v>
      </c>
      <c r="BK1674" s="39">
        <f>IF(Dane!$C$9=3,IFERROR(ROUND(J1674-ROUND(J1674*0.0976,2)-ROUND(J1674*0.015,2)-ROUND(J1674*0.0245,2),2)/AB1674,0),0)</f>
        <v>0</v>
      </c>
      <c r="BL1674" s="39">
        <f t="shared" si="392"/>
        <v>0</v>
      </c>
      <c r="BM1674" s="39">
        <f t="shared" si="393"/>
        <v>0</v>
      </c>
      <c r="BN1674" s="39">
        <f t="shared" ref="BN1674:BN1737" si="398">ROUND(J1674-ROUND(J1674*0.0976,2)-ROUND(J1674*0.015,2)-ROUND(J1674*0.0245,2),2)-ROUND(ROUND(J1674-ROUND(J1674*0.0976,2)-ROUND(J1674*0.015,2)-ROUND(J1674*0.0245,2),2)*0.09,2)</f>
        <v>0</v>
      </c>
      <c r="BO1674" s="39">
        <f>IF(Dane!$C$9=3,IFERROR(BN1674/AB1674,0),0)</f>
        <v>0</v>
      </c>
      <c r="BP1674" s="39">
        <f t="shared" si="394"/>
        <v>0</v>
      </c>
      <c r="BQ1674" s="39">
        <v>0</v>
      </c>
      <c r="BR1674" s="39">
        <f t="shared" si="395"/>
        <v>0</v>
      </c>
      <c r="BS1674" s="39">
        <f>IF(Dane!$C$9=3,IF(ROUND((X1674+Y1674)*BR1674,2)&gt;$AN$1,$AN$1,ROUND((X1674+Y1674)*BR1674,2)),0)</f>
        <v>0</v>
      </c>
      <c r="BT1674" s="39">
        <v>0</v>
      </c>
    </row>
    <row r="1675" spans="1:72">
      <c r="A1675" s="87">
        <v>1666</v>
      </c>
      <c r="B1675" s="1"/>
      <c r="C1675" s="1"/>
      <c r="D1675" s="2"/>
      <c r="E1675" s="3"/>
      <c r="F1675" s="4"/>
      <c r="G1675" s="5"/>
      <c r="H1675" s="5"/>
      <c r="I1675" s="6"/>
      <c r="J1675" s="5"/>
      <c r="K1675" s="5"/>
      <c r="L1675" s="5"/>
      <c r="M1675" s="55"/>
      <c r="N1675" s="8"/>
      <c r="O1675" s="105"/>
      <c r="P1675" s="5"/>
      <c r="Q1675" s="5"/>
      <c r="R1675" s="105">
        <f>Dane!$C$10</f>
        <v>0</v>
      </c>
      <c r="S1675" s="8"/>
      <c r="T1675" s="105"/>
      <c r="U1675" s="5"/>
      <c r="V1675" s="5"/>
      <c r="W1675" s="107">
        <f>Dane!$C$11</f>
        <v>0</v>
      </c>
      <c r="X1675" s="8"/>
      <c r="Y1675" s="105"/>
      <c r="Z1675" s="5"/>
      <c r="AA1675" s="5"/>
      <c r="AB1675" s="110">
        <f>Dane!$C$12</f>
        <v>0</v>
      </c>
      <c r="AC1675" s="108">
        <f>IF(Dane!$E$3=1,AP1675+BA1675+BL1675,IF(Dane!$E$3=2,AT1675+BE1675+BP1675,AW1675+BH1675+BS1675))</f>
        <v>0</v>
      </c>
      <c r="AD1675" s="14">
        <f>IF(Dane!$E$3=1,AQ1675+BB1675+BM1675,IF(Dane!$E$3=2,AU1675+BF1675+BQ1675,AX1675+BI1675+BT1675))</f>
        <v>0</v>
      </c>
      <c r="AE1675" s="14">
        <f>IF((J1675*Dane!$C$9)-AC1675&lt;0,0,(J1675*Dane!$C$9)-AC1675)</f>
        <v>0</v>
      </c>
      <c r="AF1675" s="61">
        <f>IF((K1675*Dane!$C$9)-AD1675&lt;0,0,(K1675*Dane!$C$9)-AD1675)</f>
        <v>0</v>
      </c>
      <c r="AG1675" s="93"/>
      <c r="AH1675" s="84">
        <f>IF(Dane!$E$3=1,AP1675,IF(Dane!$E$3=2,AT1675,AW1675))</f>
        <v>0</v>
      </c>
      <c r="AI1675" s="84">
        <f>IF(Dane!$E$3=1,AQ1675,IF(Dane!$E$3=2,AU1675,AX1675))</f>
        <v>0</v>
      </c>
      <c r="AJ1675" s="84">
        <f>IF(Dane!$E$3=1,BA1675,IF(Dane!$E$3=2,BE1675,BH1675))</f>
        <v>0</v>
      </c>
      <c r="AK1675" s="84">
        <f>IF(Dane!$E$3=1,BB1675,IF(Dane!$E$3=2,BF1675,BI1675))</f>
        <v>0</v>
      </c>
      <c r="AL1675" s="84">
        <f>IF(Dane!$E$3=1,BL1675,IF(Dane!$E$3=2,BP1675,BS1675))</f>
        <v>0</v>
      </c>
      <c r="AM1675" s="84">
        <f>IF(Dane!$E$3=1,BM1675,IF(Dane!$E$3=2,BQ1675,BT1675))</f>
        <v>0</v>
      </c>
      <c r="AN1675" s="39">
        <f>IF(Dane!$C$9="",0,IFERROR(J1675/R1675,0))</f>
        <v>0</v>
      </c>
      <c r="AO1675" s="39">
        <f>IF(Dane!$C$9="",0,IFERROR(ROUND(J1675-ROUND(J1675*0.0976,2)-ROUND(J1675*0.015,2)-ROUND(J1675*0.0245,2),2)/R1675,0))</f>
        <v>0</v>
      </c>
      <c r="AP1675" s="39">
        <f t="shared" ref="AP1675:AP1738" si="399">IF(ROUND((N1675*AN1675)+(O1675*AO1675),2)&gt;$AP$1,$AP$1,ROUND((N1675*AN1675)+(O1675*AO1675),2))</f>
        <v>0</v>
      </c>
      <c r="AQ1675" s="39">
        <f t="shared" ref="AQ1675:AQ1738" si="400">IF(ROUND((N1675*AN1675*0.0976)+(N1675*AN1675*0.065)+(N1675*AN1675*$AQ$1),2)&gt;K1675,K1675,ROUND((N1675*AN1675*0.0976)+(N1675*AN1675*0.065)+(N1675*AN1675*$AQ$1),2))</f>
        <v>0</v>
      </c>
      <c r="AR1675" s="39">
        <f t="shared" si="396"/>
        <v>0</v>
      </c>
      <c r="AS1675" s="39">
        <f>IF(Dane!$C$9="",0,IFERROR(AR1675/R1675,0))</f>
        <v>0</v>
      </c>
      <c r="AT1675" s="39">
        <f t="shared" ref="AT1675:AT1738" si="401">IF(ROUND((N1675+O1675)*AS1675,2)&gt;$AN$1,$AN$1,ROUND((N1675+O1675)*AS1675,2))</f>
        <v>0</v>
      </c>
      <c r="AU1675" s="39">
        <v>0</v>
      </c>
      <c r="AV1675" s="39">
        <f t="shared" ref="AV1675:AV1738" si="402">IFERROR((IFERROR(IF(H1675*F1675&gt;=1300,1300*F1675*(1-(13.71%+(1-13.71%)*9%)*(1-0)),IF(H1675&lt;=1300*F1675,0,1300*F1675*(1-(13.71%+(1-13.71%)*9%)*(1-0)))),0))*0.4/R1675,0)</f>
        <v>0</v>
      </c>
      <c r="AW1675" s="39">
        <f>IF(Dane!$C$9="",0,IF(ROUND((N1675+O1675)*AV1675,2)&gt;$AN$1,$AN$1,ROUND((N1675+O1675)*AV1675,2)))</f>
        <v>0</v>
      </c>
      <c r="AX1675" s="39">
        <v>0</v>
      </c>
      <c r="AY1675" s="39">
        <f>IF(Dane!$C$9=2,IFERROR(J1675/W1675,0),IF(Dane!$C$9=3,IFERROR(J1675/W1675,0),0))</f>
        <v>0</v>
      </c>
      <c r="AZ1675" s="39">
        <f>IF(Dane!$C$9=2,IFERROR(ROUND(J1675-ROUND(J1675*0.0976,2)-ROUND(J1675*0.015,2)-ROUND(J1675*0.0245,2),2)/W1675,0),IF(Dane!$C$9=3,IFERROR(ROUND(J1675-ROUND(J1675*0.0976,2)-ROUND(J1675*0.015,2)-ROUND(J1675*0.0245,2),2)/W1675,0),0))</f>
        <v>0</v>
      </c>
      <c r="BA1675" s="39">
        <f t="shared" ref="BA1675:BA1738" si="403">IF(ROUND((S1675*AY1675)+(T1675*AZ1675),2)&gt;$AP$1,$AP$1,ROUND((S1675*AY1675)+(T1675*AZ1675),2))</f>
        <v>0</v>
      </c>
      <c r="BB1675" s="39">
        <f t="shared" ref="BB1675:BB1738" si="404">IF(ROUND((S1675*AY1675*0.0976)+(S1675*AY1675*0.065)+(S1675*AY1675*$AQ$1),2)&gt;K1675,K1675,ROUND((S1675*AY1675*0.0976)+(S1675*AY1675*0.065)+(S1675*AY1675*$AQ$1),2))</f>
        <v>0</v>
      </c>
      <c r="BC1675" s="39">
        <f t="shared" si="397"/>
        <v>0</v>
      </c>
      <c r="BD1675" s="39">
        <f>IF(Dane!$C$9=2,IFERROR(BC1675/W1675,0),IF(Dane!$C$9=3,IFERROR(BC1675/W1675,0),0))</f>
        <v>0</v>
      </c>
      <c r="BE1675" s="39">
        <f t="shared" ref="BE1675:BE1738" si="405">IF(ROUND((S1675+T1675)*BD1675,2)&gt;$AN$1,$AN$1,ROUND((S1675+T1675)*BD1675,2))</f>
        <v>0</v>
      </c>
      <c r="BF1675" s="39">
        <v>0</v>
      </c>
      <c r="BG1675" s="39">
        <f t="shared" ref="BG1675:BG1738" si="406">IFERROR((IFERROR(IF(H1675*F1675&gt;=1300,1300*F1675*(1-(13.71%+(1-13.71%)*9%)*(1-0)),IF(H1675&lt;=1300*F1675,0,1300*F1675*(1-(13.71%+(1-13.71%)*9%)*(1-0)))),0))*0.4/W1675,0)</f>
        <v>0</v>
      </c>
      <c r="BH1675" s="39">
        <f>IF(Dane!$C$9=2,IF(ROUND((S1675+T1675)*BG1675,2)&gt;$AN$1,$AN$1,ROUND((S1675+T1675)*BG1675,2)),IF(Dane!$C$9=3,IF(ROUND((S1675+T1675)*BG1675,2)&gt;$AN$1,$AN$1,ROUND((S1675+T1675)*BG1675,2)),0))</f>
        <v>0</v>
      </c>
      <c r="BI1675" s="39">
        <v>0</v>
      </c>
      <c r="BJ1675" s="39">
        <f>IF(Dane!$C$9=3,IFERROR(J1675/AB1675,0),0)</f>
        <v>0</v>
      </c>
      <c r="BK1675" s="39">
        <f>IF(Dane!$C$9=3,IFERROR(ROUND(J1675-ROUND(J1675*0.0976,2)-ROUND(J1675*0.015,2)-ROUND(J1675*0.0245,2),2)/AB1675,0),0)</f>
        <v>0</v>
      </c>
      <c r="BL1675" s="39">
        <f t="shared" ref="BL1675:BL1738" si="407">IF(ROUND((X1675*BJ1675)+(Y1675*BK1675),2)&gt;$AP$1,$AP$1,ROUND((X1675*BJ1675)+(Y1675*BK1675),2))</f>
        <v>0</v>
      </c>
      <c r="BM1675" s="39">
        <f t="shared" ref="BM1675:BM1738" si="408">IF(ROUND((X1675*BJ1675*0.0976)+(X1675*BJ1675*0.065)+(X1675*BJ1675*$AQ$1),2)&gt;K1675,K1675,ROUND((X1675*BJ1675*0.0976)+(X1675*BJ1675*0.065)+(X1675*BJ1675*$AQ$1),2))</f>
        <v>0</v>
      </c>
      <c r="BN1675" s="39">
        <f t="shared" si="398"/>
        <v>0</v>
      </c>
      <c r="BO1675" s="39">
        <f>IF(Dane!$C$9=3,IFERROR(BN1675/AB1675,0),0)</f>
        <v>0</v>
      </c>
      <c r="BP1675" s="39">
        <f t="shared" ref="BP1675:BP1738" si="409">IF(ROUND((X1675+Y1675)*BO1675,2)&gt;$AN$1,$AN$1,ROUND((X1675+Y1675)*BO1675,2))</f>
        <v>0</v>
      </c>
      <c r="BQ1675" s="39">
        <v>0</v>
      </c>
      <c r="BR1675" s="39">
        <f t="shared" ref="BR1675:BR1738" si="410">IFERROR((IFERROR(IF(H1675*F1675&gt;=1300,1300*F1675*(1-(13.71%+(1-13.71%)*9%)*(1-0)),IF(H1675&lt;=1300*F1675,0,1300*F1675*(1-(13.71%+(1-13.71%)*9%)*(1-0)))),0))*0.4/AB1675,0)</f>
        <v>0</v>
      </c>
      <c r="BS1675" s="39">
        <f>IF(Dane!$C$9=3,IF(ROUND((X1675+Y1675)*BR1675,2)&gt;$AN$1,$AN$1,ROUND((X1675+Y1675)*BR1675,2)),0)</f>
        <v>0</v>
      </c>
      <c r="BT1675" s="39">
        <v>0</v>
      </c>
    </row>
    <row r="1676" spans="1:72">
      <c r="A1676" s="87">
        <v>1667</v>
      </c>
      <c r="B1676" s="1"/>
      <c r="C1676" s="1"/>
      <c r="D1676" s="2"/>
      <c r="E1676" s="3"/>
      <c r="F1676" s="4"/>
      <c r="G1676" s="5"/>
      <c r="H1676" s="5"/>
      <c r="I1676" s="6"/>
      <c r="J1676" s="5"/>
      <c r="K1676" s="5"/>
      <c r="L1676" s="5"/>
      <c r="M1676" s="55"/>
      <c r="N1676" s="8"/>
      <c r="O1676" s="105"/>
      <c r="P1676" s="5"/>
      <c r="Q1676" s="5"/>
      <c r="R1676" s="105">
        <f>Dane!$C$10</f>
        <v>0</v>
      </c>
      <c r="S1676" s="8"/>
      <c r="T1676" s="105"/>
      <c r="U1676" s="5"/>
      <c r="V1676" s="5"/>
      <c r="W1676" s="107">
        <f>Dane!$C$11</f>
        <v>0</v>
      </c>
      <c r="X1676" s="8"/>
      <c r="Y1676" s="105"/>
      <c r="Z1676" s="5"/>
      <c r="AA1676" s="5"/>
      <c r="AB1676" s="110">
        <f>Dane!$C$12</f>
        <v>0</v>
      </c>
      <c r="AC1676" s="108">
        <f>IF(Dane!$E$3=1,AP1676+BA1676+BL1676,IF(Dane!$E$3=2,AT1676+BE1676+BP1676,AW1676+BH1676+BS1676))</f>
        <v>0</v>
      </c>
      <c r="AD1676" s="14">
        <f>IF(Dane!$E$3=1,AQ1676+BB1676+BM1676,IF(Dane!$E$3=2,AU1676+BF1676+BQ1676,AX1676+BI1676+BT1676))</f>
        <v>0</v>
      </c>
      <c r="AE1676" s="14">
        <f>IF((J1676*Dane!$C$9)-AC1676&lt;0,0,(J1676*Dane!$C$9)-AC1676)</f>
        <v>0</v>
      </c>
      <c r="AF1676" s="61">
        <f>IF((K1676*Dane!$C$9)-AD1676&lt;0,0,(K1676*Dane!$C$9)-AD1676)</f>
        <v>0</v>
      </c>
      <c r="AG1676" s="93"/>
      <c r="AH1676" s="84">
        <f>IF(Dane!$E$3=1,AP1676,IF(Dane!$E$3=2,AT1676,AW1676))</f>
        <v>0</v>
      </c>
      <c r="AI1676" s="84">
        <f>IF(Dane!$E$3=1,AQ1676,IF(Dane!$E$3=2,AU1676,AX1676))</f>
        <v>0</v>
      </c>
      <c r="AJ1676" s="84">
        <f>IF(Dane!$E$3=1,BA1676,IF(Dane!$E$3=2,BE1676,BH1676))</f>
        <v>0</v>
      </c>
      <c r="AK1676" s="84">
        <f>IF(Dane!$E$3=1,BB1676,IF(Dane!$E$3=2,BF1676,BI1676))</f>
        <v>0</v>
      </c>
      <c r="AL1676" s="84">
        <f>IF(Dane!$E$3=1,BL1676,IF(Dane!$E$3=2,BP1676,BS1676))</f>
        <v>0</v>
      </c>
      <c r="AM1676" s="84">
        <f>IF(Dane!$E$3=1,BM1676,IF(Dane!$E$3=2,BQ1676,BT1676))</f>
        <v>0</v>
      </c>
      <c r="AN1676" s="39">
        <f>IF(Dane!$C$9="",0,IFERROR(J1676/R1676,0))</f>
        <v>0</v>
      </c>
      <c r="AO1676" s="39">
        <f>IF(Dane!$C$9="",0,IFERROR(ROUND(J1676-ROUND(J1676*0.0976,2)-ROUND(J1676*0.015,2)-ROUND(J1676*0.0245,2),2)/R1676,0))</f>
        <v>0</v>
      </c>
      <c r="AP1676" s="39">
        <f t="shared" si="399"/>
        <v>0</v>
      </c>
      <c r="AQ1676" s="39">
        <f t="shared" si="400"/>
        <v>0</v>
      </c>
      <c r="AR1676" s="39">
        <f t="shared" si="396"/>
        <v>0</v>
      </c>
      <c r="AS1676" s="39">
        <f>IF(Dane!$C$9="",0,IFERROR(AR1676/R1676,0))</f>
        <v>0</v>
      </c>
      <c r="AT1676" s="39">
        <f t="shared" si="401"/>
        <v>0</v>
      </c>
      <c r="AU1676" s="39">
        <v>0</v>
      </c>
      <c r="AV1676" s="39">
        <f t="shared" si="402"/>
        <v>0</v>
      </c>
      <c r="AW1676" s="39">
        <f>IF(Dane!$C$9="",0,IF(ROUND((N1676+O1676)*AV1676,2)&gt;$AN$1,$AN$1,ROUND((N1676+O1676)*AV1676,2)))</f>
        <v>0</v>
      </c>
      <c r="AX1676" s="39">
        <v>0</v>
      </c>
      <c r="AY1676" s="39">
        <f>IF(Dane!$C$9=2,IFERROR(J1676/W1676,0),IF(Dane!$C$9=3,IFERROR(J1676/W1676,0),0))</f>
        <v>0</v>
      </c>
      <c r="AZ1676" s="39">
        <f>IF(Dane!$C$9=2,IFERROR(ROUND(J1676-ROUND(J1676*0.0976,2)-ROUND(J1676*0.015,2)-ROUND(J1676*0.0245,2),2)/W1676,0),IF(Dane!$C$9=3,IFERROR(ROUND(J1676-ROUND(J1676*0.0976,2)-ROUND(J1676*0.015,2)-ROUND(J1676*0.0245,2),2)/W1676,0),0))</f>
        <v>0</v>
      </c>
      <c r="BA1676" s="39">
        <f t="shared" si="403"/>
        <v>0</v>
      </c>
      <c r="BB1676" s="39">
        <f t="shared" si="404"/>
        <v>0</v>
      </c>
      <c r="BC1676" s="39">
        <f t="shared" si="397"/>
        <v>0</v>
      </c>
      <c r="BD1676" s="39">
        <f>IF(Dane!$C$9=2,IFERROR(BC1676/W1676,0),IF(Dane!$C$9=3,IFERROR(BC1676/W1676,0),0))</f>
        <v>0</v>
      </c>
      <c r="BE1676" s="39">
        <f t="shared" si="405"/>
        <v>0</v>
      </c>
      <c r="BF1676" s="39">
        <v>0</v>
      </c>
      <c r="BG1676" s="39">
        <f t="shared" si="406"/>
        <v>0</v>
      </c>
      <c r="BH1676" s="39">
        <f>IF(Dane!$C$9=2,IF(ROUND((S1676+T1676)*BG1676,2)&gt;$AN$1,$AN$1,ROUND((S1676+T1676)*BG1676,2)),IF(Dane!$C$9=3,IF(ROUND((S1676+T1676)*BG1676,2)&gt;$AN$1,$AN$1,ROUND((S1676+T1676)*BG1676,2)),0))</f>
        <v>0</v>
      </c>
      <c r="BI1676" s="39">
        <v>0</v>
      </c>
      <c r="BJ1676" s="39">
        <f>IF(Dane!$C$9=3,IFERROR(J1676/AB1676,0),0)</f>
        <v>0</v>
      </c>
      <c r="BK1676" s="39">
        <f>IF(Dane!$C$9=3,IFERROR(ROUND(J1676-ROUND(J1676*0.0976,2)-ROUND(J1676*0.015,2)-ROUND(J1676*0.0245,2),2)/AB1676,0),0)</f>
        <v>0</v>
      </c>
      <c r="BL1676" s="39">
        <f t="shared" si="407"/>
        <v>0</v>
      </c>
      <c r="BM1676" s="39">
        <f t="shared" si="408"/>
        <v>0</v>
      </c>
      <c r="BN1676" s="39">
        <f t="shared" si="398"/>
        <v>0</v>
      </c>
      <c r="BO1676" s="39">
        <f>IF(Dane!$C$9=3,IFERROR(BN1676/AB1676,0),0)</f>
        <v>0</v>
      </c>
      <c r="BP1676" s="39">
        <f t="shared" si="409"/>
        <v>0</v>
      </c>
      <c r="BQ1676" s="39">
        <v>0</v>
      </c>
      <c r="BR1676" s="39">
        <f t="shared" si="410"/>
        <v>0</v>
      </c>
      <c r="BS1676" s="39">
        <f>IF(Dane!$C$9=3,IF(ROUND((X1676+Y1676)*BR1676,2)&gt;$AN$1,$AN$1,ROUND((X1676+Y1676)*BR1676,2)),0)</f>
        <v>0</v>
      </c>
      <c r="BT1676" s="39">
        <v>0</v>
      </c>
    </row>
    <row r="1677" spans="1:72">
      <c r="A1677" s="87">
        <v>1668</v>
      </c>
      <c r="B1677" s="1"/>
      <c r="C1677" s="1"/>
      <c r="D1677" s="2"/>
      <c r="E1677" s="3"/>
      <c r="F1677" s="4"/>
      <c r="G1677" s="5"/>
      <c r="H1677" s="5"/>
      <c r="I1677" s="6"/>
      <c r="J1677" s="5"/>
      <c r="K1677" s="5"/>
      <c r="L1677" s="5"/>
      <c r="M1677" s="55"/>
      <c r="N1677" s="8"/>
      <c r="O1677" s="105"/>
      <c r="P1677" s="5"/>
      <c r="Q1677" s="5"/>
      <c r="R1677" s="105">
        <f>Dane!$C$10</f>
        <v>0</v>
      </c>
      <c r="S1677" s="8"/>
      <c r="T1677" s="105"/>
      <c r="U1677" s="5"/>
      <c r="V1677" s="5"/>
      <c r="W1677" s="107">
        <f>Dane!$C$11</f>
        <v>0</v>
      </c>
      <c r="X1677" s="8"/>
      <c r="Y1677" s="105"/>
      <c r="Z1677" s="5"/>
      <c r="AA1677" s="5"/>
      <c r="AB1677" s="110">
        <f>Dane!$C$12</f>
        <v>0</v>
      </c>
      <c r="AC1677" s="108">
        <f>IF(Dane!$E$3=1,AP1677+BA1677+BL1677,IF(Dane!$E$3=2,AT1677+BE1677+BP1677,AW1677+BH1677+BS1677))</f>
        <v>0</v>
      </c>
      <c r="AD1677" s="14">
        <f>IF(Dane!$E$3=1,AQ1677+BB1677+BM1677,IF(Dane!$E$3=2,AU1677+BF1677+BQ1677,AX1677+BI1677+BT1677))</f>
        <v>0</v>
      </c>
      <c r="AE1677" s="14">
        <f>IF((J1677*Dane!$C$9)-AC1677&lt;0,0,(J1677*Dane!$C$9)-AC1677)</f>
        <v>0</v>
      </c>
      <c r="AF1677" s="61">
        <f>IF((K1677*Dane!$C$9)-AD1677&lt;0,0,(K1677*Dane!$C$9)-AD1677)</f>
        <v>0</v>
      </c>
      <c r="AG1677" s="93"/>
      <c r="AH1677" s="84">
        <f>IF(Dane!$E$3=1,AP1677,IF(Dane!$E$3=2,AT1677,AW1677))</f>
        <v>0</v>
      </c>
      <c r="AI1677" s="84">
        <f>IF(Dane!$E$3=1,AQ1677,IF(Dane!$E$3=2,AU1677,AX1677))</f>
        <v>0</v>
      </c>
      <c r="AJ1677" s="84">
        <f>IF(Dane!$E$3=1,BA1677,IF(Dane!$E$3=2,BE1677,BH1677))</f>
        <v>0</v>
      </c>
      <c r="AK1677" s="84">
        <f>IF(Dane!$E$3=1,BB1677,IF(Dane!$E$3=2,BF1677,BI1677))</f>
        <v>0</v>
      </c>
      <c r="AL1677" s="84">
        <f>IF(Dane!$E$3=1,BL1677,IF(Dane!$E$3=2,BP1677,BS1677))</f>
        <v>0</v>
      </c>
      <c r="AM1677" s="84">
        <f>IF(Dane!$E$3=1,BM1677,IF(Dane!$E$3=2,BQ1677,BT1677))</f>
        <v>0</v>
      </c>
      <c r="AN1677" s="39">
        <f>IF(Dane!$C$9="",0,IFERROR(J1677/R1677,0))</f>
        <v>0</v>
      </c>
      <c r="AO1677" s="39">
        <f>IF(Dane!$C$9="",0,IFERROR(ROUND(J1677-ROUND(J1677*0.0976,2)-ROUND(J1677*0.015,2)-ROUND(J1677*0.0245,2),2)/R1677,0))</f>
        <v>0</v>
      </c>
      <c r="AP1677" s="39">
        <f t="shared" si="399"/>
        <v>0</v>
      </c>
      <c r="AQ1677" s="39">
        <f t="shared" si="400"/>
        <v>0</v>
      </c>
      <c r="AR1677" s="39">
        <f t="shared" si="396"/>
        <v>0</v>
      </c>
      <c r="AS1677" s="39">
        <f>IF(Dane!$C$9="",0,IFERROR(AR1677/R1677,0))</f>
        <v>0</v>
      </c>
      <c r="AT1677" s="39">
        <f t="shared" si="401"/>
        <v>0</v>
      </c>
      <c r="AU1677" s="39">
        <v>0</v>
      </c>
      <c r="AV1677" s="39">
        <f t="shared" si="402"/>
        <v>0</v>
      </c>
      <c r="AW1677" s="39">
        <f>IF(Dane!$C$9="",0,IF(ROUND((N1677+O1677)*AV1677,2)&gt;$AN$1,$AN$1,ROUND((N1677+O1677)*AV1677,2)))</f>
        <v>0</v>
      </c>
      <c r="AX1677" s="39">
        <v>0</v>
      </c>
      <c r="AY1677" s="39">
        <f>IF(Dane!$C$9=2,IFERROR(J1677/W1677,0),IF(Dane!$C$9=3,IFERROR(J1677/W1677,0),0))</f>
        <v>0</v>
      </c>
      <c r="AZ1677" s="39">
        <f>IF(Dane!$C$9=2,IFERROR(ROUND(J1677-ROUND(J1677*0.0976,2)-ROUND(J1677*0.015,2)-ROUND(J1677*0.0245,2),2)/W1677,0),IF(Dane!$C$9=3,IFERROR(ROUND(J1677-ROUND(J1677*0.0976,2)-ROUND(J1677*0.015,2)-ROUND(J1677*0.0245,2),2)/W1677,0),0))</f>
        <v>0</v>
      </c>
      <c r="BA1677" s="39">
        <f t="shared" si="403"/>
        <v>0</v>
      </c>
      <c r="BB1677" s="39">
        <f t="shared" si="404"/>
        <v>0</v>
      </c>
      <c r="BC1677" s="39">
        <f t="shared" si="397"/>
        <v>0</v>
      </c>
      <c r="BD1677" s="39">
        <f>IF(Dane!$C$9=2,IFERROR(BC1677/W1677,0),IF(Dane!$C$9=3,IFERROR(BC1677/W1677,0),0))</f>
        <v>0</v>
      </c>
      <c r="BE1677" s="39">
        <f t="shared" si="405"/>
        <v>0</v>
      </c>
      <c r="BF1677" s="39">
        <v>0</v>
      </c>
      <c r="BG1677" s="39">
        <f t="shared" si="406"/>
        <v>0</v>
      </c>
      <c r="BH1677" s="39">
        <f>IF(Dane!$C$9=2,IF(ROUND((S1677+T1677)*BG1677,2)&gt;$AN$1,$AN$1,ROUND((S1677+T1677)*BG1677,2)),IF(Dane!$C$9=3,IF(ROUND((S1677+T1677)*BG1677,2)&gt;$AN$1,$AN$1,ROUND((S1677+T1677)*BG1677,2)),0))</f>
        <v>0</v>
      </c>
      <c r="BI1677" s="39">
        <v>0</v>
      </c>
      <c r="BJ1677" s="39">
        <f>IF(Dane!$C$9=3,IFERROR(J1677/AB1677,0),0)</f>
        <v>0</v>
      </c>
      <c r="BK1677" s="39">
        <f>IF(Dane!$C$9=3,IFERROR(ROUND(J1677-ROUND(J1677*0.0976,2)-ROUND(J1677*0.015,2)-ROUND(J1677*0.0245,2),2)/AB1677,0),0)</f>
        <v>0</v>
      </c>
      <c r="BL1677" s="39">
        <f t="shared" si="407"/>
        <v>0</v>
      </c>
      <c r="BM1677" s="39">
        <f t="shared" si="408"/>
        <v>0</v>
      </c>
      <c r="BN1677" s="39">
        <f t="shared" si="398"/>
        <v>0</v>
      </c>
      <c r="BO1677" s="39">
        <f>IF(Dane!$C$9=3,IFERROR(BN1677/AB1677,0),0)</f>
        <v>0</v>
      </c>
      <c r="BP1677" s="39">
        <f t="shared" si="409"/>
        <v>0</v>
      </c>
      <c r="BQ1677" s="39">
        <v>0</v>
      </c>
      <c r="BR1677" s="39">
        <f t="shared" si="410"/>
        <v>0</v>
      </c>
      <c r="BS1677" s="39">
        <f>IF(Dane!$C$9=3,IF(ROUND((X1677+Y1677)*BR1677,2)&gt;$AN$1,$AN$1,ROUND((X1677+Y1677)*BR1677,2)),0)</f>
        <v>0</v>
      </c>
      <c r="BT1677" s="39">
        <v>0</v>
      </c>
    </row>
    <row r="1678" spans="1:72">
      <c r="A1678" s="87">
        <v>1669</v>
      </c>
      <c r="B1678" s="1"/>
      <c r="C1678" s="1"/>
      <c r="D1678" s="2"/>
      <c r="E1678" s="3"/>
      <c r="F1678" s="4"/>
      <c r="G1678" s="5"/>
      <c r="H1678" s="5"/>
      <c r="I1678" s="6"/>
      <c r="J1678" s="5"/>
      <c r="K1678" s="5"/>
      <c r="L1678" s="5"/>
      <c r="M1678" s="55"/>
      <c r="N1678" s="8"/>
      <c r="O1678" s="105"/>
      <c r="P1678" s="5"/>
      <c r="Q1678" s="5"/>
      <c r="R1678" s="105">
        <f>Dane!$C$10</f>
        <v>0</v>
      </c>
      <c r="S1678" s="8"/>
      <c r="T1678" s="105"/>
      <c r="U1678" s="5"/>
      <c r="V1678" s="5"/>
      <c r="W1678" s="107">
        <f>Dane!$C$11</f>
        <v>0</v>
      </c>
      <c r="X1678" s="8"/>
      <c r="Y1678" s="105"/>
      <c r="Z1678" s="5"/>
      <c r="AA1678" s="5"/>
      <c r="AB1678" s="110">
        <f>Dane!$C$12</f>
        <v>0</v>
      </c>
      <c r="AC1678" s="108">
        <f>IF(Dane!$E$3=1,AP1678+BA1678+BL1678,IF(Dane!$E$3=2,AT1678+BE1678+BP1678,AW1678+BH1678+BS1678))</f>
        <v>0</v>
      </c>
      <c r="AD1678" s="14">
        <f>IF(Dane!$E$3=1,AQ1678+BB1678+BM1678,IF(Dane!$E$3=2,AU1678+BF1678+BQ1678,AX1678+BI1678+BT1678))</f>
        <v>0</v>
      </c>
      <c r="AE1678" s="14">
        <f>IF((J1678*Dane!$C$9)-AC1678&lt;0,0,(J1678*Dane!$C$9)-AC1678)</f>
        <v>0</v>
      </c>
      <c r="AF1678" s="61">
        <f>IF((K1678*Dane!$C$9)-AD1678&lt;0,0,(K1678*Dane!$C$9)-AD1678)</f>
        <v>0</v>
      </c>
      <c r="AG1678" s="93"/>
      <c r="AH1678" s="84">
        <f>IF(Dane!$E$3=1,AP1678,IF(Dane!$E$3=2,AT1678,AW1678))</f>
        <v>0</v>
      </c>
      <c r="AI1678" s="84">
        <f>IF(Dane!$E$3=1,AQ1678,IF(Dane!$E$3=2,AU1678,AX1678))</f>
        <v>0</v>
      </c>
      <c r="AJ1678" s="84">
        <f>IF(Dane!$E$3=1,BA1678,IF(Dane!$E$3=2,BE1678,BH1678))</f>
        <v>0</v>
      </c>
      <c r="AK1678" s="84">
        <f>IF(Dane!$E$3=1,BB1678,IF(Dane!$E$3=2,BF1678,BI1678))</f>
        <v>0</v>
      </c>
      <c r="AL1678" s="84">
        <f>IF(Dane!$E$3=1,BL1678,IF(Dane!$E$3=2,BP1678,BS1678))</f>
        <v>0</v>
      </c>
      <c r="AM1678" s="84">
        <f>IF(Dane!$E$3=1,BM1678,IF(Dane!$E$3=2,BQ1678,BT1678))</f>
        <v>0</v>
      </c>
      <c r="AN1678" s="39">
        <f>IF(Dane!$C$9="",0,IFERROR(J1678/R1678,0))</f>
        <v>0</v>
      </c>
      <c r="AO1678" s="39">
        <f>IF(Dane!$C$9="",0,IFERROR(ROUND(J1678-ROUND(J1678*0.0976,2)-ROUND(J1678*0.015,2)-ROUND(J1678*0.0245,2),2)/R1678,0))</f>
        <v>0</v>
      </c>
      <c r="AP1678" s="39">
        <f t="shared" si="399"/>
        <v>0</v>
      </c>
      <c r="AQ1678" s="39">
        <f t="shared" si="400"/>
        <v>0</v>
      </c>
      <c r="AR1678" s="39">
        <f t="shared" si="396"/>
        <v>0</v>
      </c>
      <c r="AS1678" s="39">
        <f>IF(Dane!$C$9="",0,IFERROR(AR1678/R1678,0))</f>
        <v>0</v>
      </c>
      <c r="AT1678" s="39">
        <f t="shared" si="401"/>
        <v>0</v>
      </c>
      <c r="AU1678" s="39">
        <v>0</v>
      </c>
      <c r="AV1678" s="39">
        <f t="shared" si="402"/>
        <v>0</v>
      </c>
      <c r="AW1678" s="39">
        <f>IF(Dane!$C$9="",0,IF(ROUND((N1678+O1678)*AV1678,2)&gt;$AN$1,$AN$1,ROUND((N1678+O1678)*AV1678,2)))</f>
        <v>0</v>
      </c>
      <c r="AX1678" s="39">
        <v>0</v>
      </c>
      <c r="AY1678" s="39">
        <f>IF(Dane!$C$9=2,IFERROR(J1678/W1678,0),IF(Dane!$C$9=3,IFERROR(J1678/W1678,0),0))</f>
        <v>0</v>
      </c>
      <c r="AZ1678" s="39">
        <f>IF(Dane!$C$9=2,IFERROR(ROUND(J1678-ROUND(J1678*0.0976,2)-ROUND(J1678*0.015,2)-ROUND(J1678*0.0245,2),2)/W1678,0),IF(Dane!$C$9=3,IFERROR(ROUND(J1678-ROUND(J1678*0.0976,2)-ROUND(J1678*0.015,2)-ROUND(J1678*0.0245,2),2)/W1678,0),0))</f>
        <v>0</v>
      </c>
      <c r="BA1678" s="39">
        <f t="shared" si="403"/>
        <v>0</v>
      </c>
      <c r="BB1678" s="39">
        <f t="shared" si="404"/>
        <v>0</v>
      </c>
      <c r="BC1678" s="39">
        <f t="shared" si="397"/>
        <v>0</v>
      </c>
      <c r="BD1678" s="39">
        <f>IF(Dane!$C$9=2,IFERROR(BC1678/W1678,0),IF(Dane!$C$9=3,IFERROR(BC1678/W1678,0),0))</f>
        <v>0</v>
      </c>
      <c r="BE1678" s="39">
        <f t="shared" si="405"/>
        <v>0</v>
      </c>
      <c r="BF1678" s="39">
        <v>0</v>
      </c>
      <c r="BG1678" s="39">
        <f t="shared" si="406"/>
        <v>0</v>
      </c>
      <c r="BH1678" s="39">
        <f>IF(Dane!$C$9=2,IF(ROUND((S1678+T1678)*BG1678,2)&gt;$AN$1,$AN$1,ROUND((S1678+T1678)*BG1678,2)),IF(Dane!$C$9=3,IF(ROUND((S1678+T1678)*BG1678,2)&gt;$AN$1,$AN$1,ROUND((S1678+T1678)*BG1678,2)),0))</f>
        <v>0</v>
      </c>
      <c r="BI1678" s="39">
        <v>0</v>
      </c>
      <c r="BJ1678" s="39">
        <f>IF(Dane!$C$9=3,IFERROR(J1678/AB1678,0),0)</f>
        <v>0</v>
      </c>
      <c r="BK1678" s="39">
        <f>IF(Dane!$C$9=3,IFERROR(ROUND(J1678-ROUND(J1678*0.0976,2)-ROUND(J1678*0.015,2)-ROUND(J1678*0.0245,2),2)/AB1678,0),0)</f>
        <v>0</v>
      </c>
      <c r="BL1678" s="39">
        <f t="shared" si="407"/>
        <v>0</v>
      </c>
      <c r="BM1678" s="39">
        <f t="shared" si="408"/>
        <v>0</v>
      </c>
      <c r="BN1678" s="39">
        <f t="shared" si="398"/>
        <v>0</v>
      </c>
      <c r="BO1678" s="39">
        <f>IF(Dane!$C$9=3,IFERROR(BN1678/AB1678,0),0)</f>
        <v>0</v>
      </c>
      <c r="BP1678" s="39">
        <f t="shared" si="409"/>
        <v>0</v>
      </c>
      <c r="BQ1678" s="39">
        <v>0</v>
      </c>
      <c r="BR1678" s="39">
        <f t="shared" si="410"/>
        <v>0</v>
      </c>
      <c r="BS1678" s="39">
        <f>IF(Dane!$C$9=3,IF(ROUND((X1678+Y1678)*BR1678,2)&gt;$AN$1,$AN$1,ROUND((X1678+Y1678)*BR1678,2)),0)</f>
        <v>0</v>
      </c>
      <c r="BT1678" s="39">
        <v>0</v>
      </c>
    </row>
    <row r="1679" spans="1:72">
      <c r="A1679" s="87">
        <v>1670</v>
      </c>
      <c r="B1679" s="1"/>
      <c r="C1679" s="1"/>
      <c r="D1679" s="2"/>
      <c r="E1679" s="3"/>
      <c r="F1679" s="4"/>
      <c r="G1679" s="5"/>
      <c r="H1679" s="5"/>
      <c r="I1679" s="6"/>
      <c r="J1679" s="5"/>
      <c r="K1679" s="5"/>
      <c r="L1679" s="5"/>
      <c r="M1679" s="55"/>
      <c r="N1679" s="8"/>
      <c r="O1679" s="105"/>
      <c r="P1679" s="5"/>
      <c r="Q1679" s="5"/>
      <c r="R1679" s="105">
        <f>Dane!$C$10</f>
        <v>0</v>
      </c>
      <c r="S1679" s="8"/>
      <c r="T1679" s="105"/>
      <c r="U1679" s="5"/>
      <c r="V1679" s="5"/>
      <c r="W1679" s="107">
        <f>Dane!$C$11</f>
        <v>0</v>
      </c>
      <c r="X1679" s="8"/>
      <c r="Y1679" s="105"/>
      <c r="Z1679" s="5"/>
      <c r="AA1679" s="5"/>
      <c r="AB1679" s="110">
        <f>Dane!$C$12</f>
        <v>0</v>
      </c>
      <c r="AC1679" s="108">
        <f>IF(Dane!$E$3=1,AP1679+BA1679+BL1679,IF(Dane!$E$3=2,AT1679+BE1679+BP1679,AW1679+BH1679+BS1679))</f>
        <v>0</v>
      </c>
      <c r="AD1679" s="14">
        <f>IF(Dane!$E$3=1,AQ1679+BB1679+BM1679,IF(Dane!$E$3=2,AU1679+BF1679+BQ1679,AX1679+BI1679+BT1679))</f>
        <v>0</v>
      </c>
      <c r="AE1679" s="14">
        <f>IF((J1679*Dane!$C$9)-AC1679&lt;0,0,(J1679*Dane!$C$9)-AC1679)</f>
        <v>0</v>
      </c>
      <c r="AF1679" s="61">
        <f>IF((K1679*Dane!$C$9)-AD1679&lt;0,0,(K1679*Dane!$C$9)-AD1679)</f>
        <v>0</v>
      </c>
      <c r="AG1679" s="93"/>
      <c r="AH1679" s="84">
        <f>IF(Dane!$E$3=1,AP1679,IF(Dane!$E$3=2,AT1679,AW1679))</f>
        <v>0</v>
      </c>
      <c r="AI1679" s="84">
        <f>IF(Dane!$E$3=1,AQ1679,IF(Dane!$E$3=2,AU1679,AX1679))</f>
        <v>0</v>
      </c>
      <c r="AJ1679" s="84">
        <f>IF(Dane!$E$3=1,BA1679,IF(Dane!$E$3=2,BE1679,BH1679))</f>
        <v>0</v>
      </c>
      <c r="AK1679" s="84">
        <f>IF(Dane!$E$3=1,BB1679,IF(Dane!$E$3=2,BF1679,BI1679))</f>
        <v>0</v>
      </c>
      <c r="AL1679" s="84">
        <f>IF(Dane!$E$3=1,BL1679,IF(Dane!$E$3=2,BP1679,BS1679))</f>
        <v>0</v>
      </c>
      <c r="AM1679" s="84">
        <f>IF(Dane!$E$3=1,BM1679,IF(Dane!$E$3=2,BQ1679,BT1679))</f>
        <v>0</v>
      </c>
      <c r="AN1679" s="39">
        <f>IF(Dane!$C$9="",0,IFERROR(J1679/R1679,0))</f>
        <v>0</v>
      </c>
      <c r="AO1679" s="39">
        <f>IF(Dane!$C$9="",0,IFERROR(ROUND(J1679-ROUND(J1679*0.0976,2)-ROUND(J1679*0.015,2)-ROUND(J1679*0.0245,2),2)/R1679,0))</f>
        <v>0</v>
      </c>
      <c r="AP1679" s="39">
        <f t="shared" si="399"/>
        <v>0</v>
      </c>
      <c r="AQ1679" s="39">
        <f t="shared" si="400"/>
        <v>0</v>
      </c>
      <c r="AR1679" s="39">
        <f t="shared" si="396"/>
        <v>0</v>
      </c>
      <c r="AS1679" s="39">
        <f>IF(Dane!$C$9="",0,IFERROR(AR1679/R1679,0))</f>
        <v>0</v>
      </c>
      <c r="AT1679" s="39">
        <f t="shared" si="401"/>
        <v>0</v>
      </c>
      <c r="AU1679" s="39">
        <v>0</v>
      </c>
      <c r="AV1679" s="39">
        <f t="shared" si="402"/>
        <v>0</v>
      </c>
      <c r="AW1679" s="39">
        <f>IF(Dane!$C$9="",0,IF(ROUND((N1679+O1679)*AV1679,2)&gt;$AN$1,$AN$1,ROUND((N1679+O1679)*AV1679,2)))</f>
        <v>0</v>
      </c>
      <c r="AX1679" s="39">
        <v>0</v>
      </c>
      <c r="AY1679" s="39">
        <f>IF(Dane!$C$9=2,IFERROR(J1679/W1679,0),IF(Dane!$C$9=3,IFERROR(J1679/W1679,0),0))</f>
        <v>0</v>
      </c>
      <c r="AZ1679" s="39">
        <f>IF(Dane!$C$9=2,IFERROR(ROUND(J1679-ROUND(J1679*0.0976,2)-ROUND(J1679*0.015,2)-ROUND(J1679*0.0245,2),2)/W1679,0),IF(Dane!$C$9=3,IFERROR(ROUND(J1679-ROUND(J1679*0.0976,2)-ROUND(J1679*0.015,2)-ROUND(J1679*0.0245,2),2)/W1679,0),0))</f>
        <v>0</v>
      </c>
      <c r="BA1679" s="39">
        <f t="shared" si="403"/>
        <v>0</v>
      </c>
      <c r="BB1679" s="39">
        <f t="shared" si="404"/>
        <v>0</v>
      </c>
      <c r="BC1679" s="39">
        <f t="shared" si="397"/>
        <v>0</v>
      </c>
      <c r="BD1679" s="39">
        <f>IF(Dane!$C$9=2,IFERROR(BC1679/W1679,0),IF(Dane!$C$9=3,IFERROR(BC1679/W1679,0),0))</f>
        <v>0</v>
      </c>
      <c r="BE1679" s="39">
        <f t="shared" si="405"/>
        <v>0</v>
      </c>
      <c r="BF1679" s="39">
        <v>0</v>
      </c>
      <c r="BG1679" s="39">
        <f t="shared" si="406"/>
        <v>0</v>
      </c>
      <c r="BH1679" s="39">
        <f>IF(Dane!$C$9=2,IF(ROUND((S1679+T1679)*BG1679,2)&gt;$AN$1,$AN$1,ROUND((S1679+T1679)*BG1679,2)),IF(Dane!$C$9=3,IF(ROUND((S1679+T1679)*BG1679,2)&gt;$AN$1,$AN$1,ROUND((S1679+T1679)*BG1679,2)),0))</f>
        <v>0</v>
      </c>
      <c r="BI1679" s="39">
        <v>0</v>
      </c>
      <c r="BJ1679" s="39">
        <f>IF(Dane!$C$9=3,IFERROR(J1679/AB1679,0),0)</f>
        <v>0</v>
      </c>
      <c r="BK1679" s="39">
        <f>IF(Dane!$C$9=3,IFERROR(ROUND(J1679-ROUND(J1679*0.0976,2)-ROUND(J1679*0.015,2)-ROUND(J1679*0.0245,2),2)/AB1679,0),0)</f>
        <v>0</v>
      </c>
      <c r="BL1679" s="39">
        <f t="shared" si="407"/>
        <v>0</v>
      </c>
      <c r="BM1679" s="39">
        <f t="shared" si="408"/>
        <v>0</v>
      </c>
      <c r="BN1679" s="39">
        <f t="shared" si="398"/>
        <v>0</v>
      </c>
      <c r="BO1679" s="39">
        <f>IF(Dane!$C$9=3,IFERROR(BN1679/AB1679,0),0)</f>
        <v>0</v>
      </c>
      <c r="BP1679" s="39">
        <f t="shared" si="409"/>
        <v>0</v>
      </c>
      <c r="BQ1679" s="39">
        <v>0</v>
      </c>
      <c r="BR1679" s="39">
        <f t="shared" si="410"/>
        <v>0</v>
      </c>
      <c r="BS1679" s="39">
        <f>IF(Dane!$C$9=3,IF(ROUND((X1679+Y1679)*BR1679,2)&gt;$AN$1,$AN$1,ROUND((X1679+Y1679)*BR1679,2)),0)</f>
        <v>0</v>
      </c>
      <c r="BT1679" s="39">
        <v>0</v>
      </c>
    </row>
    <row r="1680" spans="1:72">
      <c r="A1680" s="87">
        <v>1671</v>
      </c>
      <c r="B1680" s="1"/>
      <c r="C1680" s="1"/>
      <c r="D1680" s="2"/>
      <c r="E1680" s="3"/>
      <c r="F1680" s="4"/>
      <c r="G1680" s="5"/>
      <c r="H1680" s="5"/>
      <c r="I1680" s="6"/>
      <c r="J1680" s="5"/>
      <c r="K1680" s="5"/>
      <c r="L1680" s="5"/>
      <c r="M1680" s="55"/>
      <c r="N1680" s="8"/>
      <c r="O1680" s="105"/>
      <c r="P1680" s="5"/>
      <c r="Q1680" s="5"/>
      <c r="R1680" s="105">
        <f>Dane!$C$10</f>
        <v>0</v>
      </c>
      <c r="S1680" s="8"/>
      <c r="T1680" s="105"/>
      <c r="U1680" s="5"/>
      <c r="V1680" s="5"/>
      <c r="W1680" s="107">
        <f>Dane!$C$11</f>
        <v>0</v>
      </c>
      <c r="X1680" s="8"/>
      <c r="Y1680" s="105"/>
      <c r="Z1680" s="5"/>
      <c r="AA1680" s="5"/>
      <c r="AB1680" s="110">
        <f>Dane!$C$12</f>
        <v>0</v>
      </c>
      <c r="AC1680" s="108">
        <f>IF(Dane!$E$3=1,AP1680+BA1680+BL1680,IF(Dane!$E$3=2,AT1680+BE1680+BP1680,AW1680+BH1680+BS1680))</f>
        <v>0</v>
      </c>
      <c r="AD1680" s="14">
        <f>IF(Dane!$E$3=1,AQ1680+BB1680+BM1680,IF(Dane!$E$3=2,AU1680+BF1680+BQ1680,AX1680+BI1680+BT1680))</f>
        <v>0</v>
      </c>
      <c r="AE1680" s="14">
        <f>IF((J1680*Dane!$C$9)-AC1680&lt;0,0,(J1680*Dane!$C$9)-AC1680)</f>
        <v>0</v>
      </c>
      <c r="AF1680" s="61">
        <f>IF((K1680*Dane!$C$9)-AD1680&lt;0,0,(K1680*Dane!$C$9)-AD1680)</f>
        <v>0</v>
      </c>
      <c r="AG1680" s="93"/>
      <c r="AH1680" s="84">
        <f>IF(Dane!$E$3=1,AP1680,IF(Dane!$E$3=2,AT1680,AW1680))</f>
        <v>0</v>
      </c>
      <c r="AI1680" s="84">
        <f>IF(Dane!$E$3=1,AQ1680,IF(Dane!$E$3=2,AU1680,AX1680))</f>
        <v>0</v>
      </c>
      <c r="AJ1680" s="84">
        <f>IF(Dane!$E$3=1,BA1680,IF(Dane!$E$3=2,BE1680,BH1680))</f>
        <v>0</v>
      </c>
      <c r="AK1680" s="84">
        <f>IF(Dane!$E$3=1,BB1680,IF(Dane!$E$3=2,BF1680,BI1680))</f>
        <v>0</v>
      </c>
      <c r="AL1680" s="84">
        <f>IF(Dane!$E$3=1,BL1680,IF(Dane!$E$3=2,BP1680,BS1680))</f>
        <v>0</v>
      </c>
      <c r="AM1680" s="84">
        <f>IF(Dane!$E$3=1,BM1680,IF(Dane!$E$3=2,BQ1680,BT1680))</f>
        <v>0</v>
      </c>
      <c r="AN1680" s="39">
        <f>IF(Dane!$C$9="",0,IFERROR(J1680/R1680,0))</f>
        <v>0</v>
      </c>
      <c r="AO1680" s="39">
        <f>IF(Dane!$C$9="",0,IFERROR(ROUND(J1680-ROUND(J1680*0.0976,2)-ROUND(J1680*0.015,2)-ROUND(J1680*0.0245,2),2)/R1680,0))</f>
        <v>0</v>
      </c>
      <c r="AP1680" s="39">
        <f t="shared" si="399"/>
        <v>0</v>
      </c>
      <c r="AQ1680" s="39">
        <f t="shared" si="400"/>
        <v>0</v>
      </c>
      <c r="AR1680" s="39">
        <f t="shared" si="396"/>
        <v>0</v>
      </c>
      <c r="AS1680" s="39">
        <f>IF(Dane!$C$9="",0,IFERROR(AR1680/R1680,0))</f>
        <v>0</v>
      </c>
      <c r="AT1680" s="39">
        <f t="shared" si="401"/>
        <v>0</v>
      </c>
      <c r="AU1680" s="39">
        <v>0</v>
      </c>
      <c r="AV1680" s="39">
        <f t="shared" si="402"/>
        <v>0</v>
      </c>
      <c r="AW1680" s="39">
        <f>IF(Dane!$C$9="",0,IF(ROUND((N1680+O1680)*AV1680,2)&gt;$AN$1,$AN$1,ROUND((N1680+O1680)*AV1680,2)))</f>
        <v>0</v>
      </c>
      <c r="AX1680" s="39">
        <v>0</v>
      </c>
      <c r="AY1680" s="39">
        <f>IF(Dane!$C$9=2,IFERROR(J1680/W1680,0),IF(Dane!$C$9=3,IFERROR(J1680/W1680,0),0))</f>
        <v>0</v>
      </c>
      <c r="AZ1680" s="39">
        <f>IF(Dane!$C$9=2,IFERROR(ROUND(J1680-ROUND(J1680*0.0976,2)-ROUND(J1680*0.015,2)-ROUND(J1680*0.0245,2),2)/W1680,0),IF(Dane!$C$9=3,IFERROR(ROUND(J1680-ROUND(J1680*0.0976,2)-ROUND(J1680*0.015,2)-ROUND(J1680*0.0245,2),2)/W1680,0),0))</f>
        <v>0</v>
      </c>
      <c r="BA1680" s="39">
        <f t="shared" si="403"/>
        <v>0</v>
      </c>
      <c r="BB1680" s="39">
        <f t="shared" si="404"/>
        <v>0</v>
      </c>
      <c r="BC1680" s="39">
        <f t="shared" si="397"/>
        <v>0</v>
      </c>
      <c r="BD1680" s="39">
        <f>IF(Dane!$C$9=2,IFERROR(BC1680/W1680,0),IF(Dane!$C$9=3,IFERROR(BC1680/W1680,0),0))</f>
        <v>0</v>
      </c>
      <c r="BE1680" s="39">
        <f t="shared" si="405"/>
        <v>0</v>
      </c>
      <c r="BF1680" s="39">
        <v>0</v>
      </c>
      <c r="BG1680" s="39">
        <f t="shared" si="406"/>
        <v>0</v>
      </c>
      <c r="BH1680" s="39">
        <f>IF(Dane!$C$9=2,IF(ROUND((S1680+T1680)*BG1680,2)&gt;$AN$1,$AN$1,ROUND((S1680+T1680)*BG1680,2)),IF(Dane!$C$9=3,IF(ROUND((S1680+T1680)*BG1680,2)&gt;$AN$1,$AN$1,ROUND((S1680+T1680)*BG1680,2)),0))</f>
        <v>0</v>
      </c>
      <c r="BI1680" s="39">
        <v>0</v>
      </c>
      <c r="BJ1680" s="39">
        <f>IF(Dane!$C$9=3,IFERROR(J1680/AB1680,0),0)</f>
        <v>0</v>
      </c>
      <c r="BK1680" s="39">
        <f>IF(Dane!$C$9=3,IFERROR(ROUND(J1680-ROUND(J1680*0.0976,2)-ROUND(J1680*0.015,2)-ROUND(J1680*0.0245,2),2)/AB1680,0),0)</f>
        <v>0</v>
      </c>
      <c r="BL1680" s="39">
        <f t="shared" si="407"/>
        <v>0</v>
      </c>
      <c r="BM1680" s="39">
        <f t="shared" si="408"/>
        <v>0</v>
      </c>
      <c r="BN1680" s="39">
        <f t="shared" si="398"/>
        <v>0</v>
      </c>
      <c r="BO1680" s="39">
        <f>IF(Dane!$C$9=3,IFERROR(BN1680/AB1680,0),0)</f>
        <v>0</v>
      </c>
      <c r="BP1680" s="39">
        <f t="shared" si="409"/>
        <v>0</v>
      </c>
      <c r="BQ1680" s="39">
        <v>0</v>
      </c>
      <c r="BR1680" s="39">
        <f t="shared" si="410"/>
        <v>0</v>
      </c>
      <c r="BS1680" s="39">
        <f>IF(Dane!$C$9=3,IF(ROUND((X1680+Y1680)*BR1680,2)&gt;$AN$1,$AN$1,ROUND((X1680+Y1680)*BR1680,2)),0)</f>
        <v>0</v>
      </c>
      <c r="BT1680" s="39">
        <v>0</v>
      </c>
    </row>
    <row r="1681" spans="1:72">
      <c r="A1681" s="87">
        <v>1672</v>
      </c>
      <c r="B1681" s="1"/>
      <c r="C1681" s="1"/>
      <c r="D1681" s="2"/>
      <c r="E1681" s="3"/>
      <c r="F1681" s="4"/>
      <c r="G1681" s="5"/>
      <c r="H1681" s="5"/>
      <c r="I1681" s="6"/>
      <c r="J1681" s="5"/>
      <c r="K1681" s="5"/>
      <c r="L1681" s="5"/>
      <c r="M1681" s="55"/>
      <c r="N1681" s="8"/>
      <c r="O1681" s="105"/>
      <c r="P1681" s="5"/>
      <c r="Q1681" s="5"/>
      <c r="R1681" s="105">
        <f>Dane!$C$10</f>
        <v>0</v>
      </c>
      <c r="S1681" s="8"/>
      <c r="T1681" s="105"/>
      <c r="U1681" s="5"/>
      <c r="V1681" s="5"/>
      <c r="W1681" s="107">
        <f>Dane!$C$11</f>
        <v>0</v>
      </c>
      <c r="X1681" s="8"/>
      <c r="Y1681" s="105"/>
      <c r="Z1681" s="5"/>
      <c r="AA1681" s="5"/>
      <c r="AB1681" s="110">
        <f>Dane!$C$12</f>
        <v>0</v>
      </c>
      <c r="AC1681" s="108">
        <f>IF(Dane!$E$3=1,AP1681+BA1681+BL1681,IF(Dane!$E$3=2,AT1681+BE1681+BP1681,AW1681+BH1681+BS1681))</f>
        <v>0</v>
      </c>
      <c r="AD1681" s="14">
        <f>IF(Dane!$E$3=1,AQ1681+BB1681+BM1681,IF(Dane!$E$3=2,AU1681+BF1681+BQ1681,AX1681+BI1681+BT1681))</f>
        <v>0</v>
      </c>
      <c r="AE1681" s="14">
        <f>IF((J1681*Dane!$C$9)-AC1681&lt;0,0,(J1681*Dane!$C$9)-AC1681)</f>
        <v>0</v>
      </c>
      <c r="AF1681" s="61">
        <f>IF((K1681*Dane!$C$9)-AD1681&lt;0,0,(K1681*Dane!$C$9)-AD1681)</f>
        <v>0</v>
      </c>
      <c r="AG1681" s="93"/>
      <c r="AH1681" s="84">
        <f>IF(Dane!$E$3=1,AP1681,IF(Dane!$E$3=2,AT1681,AW1681))</f>
        <v>0</v>
      </c>
      <c r="AI1681" s="84">
        <f>IF(Dane!$E$3=1,AQ1681,IF(Dane!$E$3=2,AU1681,AX1681))</f>
        <v>0</v>
      </c>
      <c r="AJ1681" s="84">
        <f>IF(Dane!$E$3=1,BA1681,IF(Dane!$E$3=2,BE1681,BH1681))</f>
        <v>0</v>
      </c>
      <c r="AK1681" s="84">
        <f>IF(Dane!$E$3=1,BB1681,IF(Dane!$E$3=2,BF1681,BI1681))</f>
        <v>0</v>
      </c>
      <c r="AL1681" s="84">
        <f>IF(Dane!$E$3=1,BL1681,IF(Dane!$E$3=2,BP1681,BS1681))</f>
        <v>0</v>
      </c>
      <c r="AM1681" s="84">
        <f>IF(Dane!$E$3=1,BM1681,IF(Dane!$E$3=2,BQ1681,BT1681))</f>
        <v>0</v>
      </c>
      <c r="AN1681" s="39">
        <f>IF(Dane!$C$9="",0,IFERROR(J1681/R1681,0))</f>
        <v>0</v>
      </c>
      <c r="AO1681" s="39">
        <f>IF(Dane!$C$9="",0,IFERROR(ROUND(J1681-ROUND(J1681*0.0976,2)-ROUND(J1681*0.015,2)-ROUND(J1681*0.0245,2),2)/R1681,0))</f>
        <v>0</v>
      </c>
      <c r="AP1681" s="39">
        <f t="shared" si="399"/>
        <v>0</v>
      </c>
      <c r="AQ1681" s="39">
        <f t="shared" si="400"/>
        <v>0</v>
      </c>
      <c r="AR1681" s="39">
        <f t="shared" si="396"/>
        <v>0</v>
      </c>
      <c r="AS1681" s="39">
        <f>IF(Dane!$C$9="",0,IFERROR(AR1681/R1681,0))</f>
        <v>0</v>
      </c>
      <c r="AT1681" s="39">
        <f t="shared" si="401"/>
        <v>0</v>
      </c>
      <c r="AU1681" s="39">
        <v>0</v>
      </c>
      <c r="AV1681" s="39">
        <f t="shared" si="402"/>
        <v>0</v>
      </c>
      <c r="AW1681" s="39">
        <f>IF(Dane!$C$9="",0,IF(ROUND((N1681+O1681)*AV1681,2)&gt;$AN$1,$AN$1,ROUND((N1681+O1681)*AV1681,2)))</f>
        <v>0</v>
      </c>
      <c r="AX1681" s="39">
        <v>0</v>
      </c>
      <c r="AY1681" s="39">
        <f>IF(Dane!$C$9=2,IFERROR(J1681/W1681,0),IF(Dane!$C$9=3,IFERROR(J1681/W1681,0),0))</f>
        <v>0</v>
      </c>
      <c r="AZ1681" s="39">
        <f>IF(Dane!$C$9=2,IFERROR(ROUND(J1681-ROUND(J1681*0.0976,2)-ROUND(J1681*0.015,2)-ROUND(J1681*0.0245,2),2)/W1681,0),IF(Dane!$C$9=3,IFERROR(ROUND(J1681-ROUND(J1681*0.0976,2)-ROUND(J1681*0.015,2)-ROUND(J1681*0.0245,2),2)/W1681,0),0))</f>
        <v>0</v>
      </c>
      <c r="BA1681" s="39">
        <f t="shared" si="403"/>
        <v>0</v>
      </c>
      <c r="BB1681" s="39">
        <f t="shared" si="404"/>
        <v>0</v>
      </c>
      <c r="BC1681" s="39">
        <f t="shared" si="397"/>
        <v>0</v>
      </c>
      <c r="BD1681" s="39">
        <f>IF(Dane!$C$9=2,IFERROR(BC1681/W1681,0),IF(Dane!$C$9=3,IFERROR(BC1681/W1681,0),0))</f>
        <v>0</v>
      </c>
      <c r="BE1681" s="39">
        <f t="shared" si="405"/>
        <v>0</v>
      </c>
      <c r="BF1681" s="39">
        <v>0</v>
      </c>
      <c r="BG1681" s="39">
        <f t="shared" si="406"/>
        <v>0</v>
      </c>
      <c r="BH1681" s="39">
        <f>IF(Dane!$C$9=2,IF(ROUND((S1681+T1681)*BG1681,2)&gt;$AN$1,$AN$1,ROUND((S1681+T1681)*BG1681,2)),IF(Dane!$C$9=3,IF(ROUND((S1681+T1681)*BG1681,2)&gt;$AN$1,$AN$1,ROUND((S1681+T1681)*BG1681,2)),0))</f>
        <v>0</v>
      </c>
      <c r="BI1681" s="39">
        <v>0</v>
      </c>
      <c r="BJ1681" s="39">
        <f>IF(Dane!$C$9=3,IFERROR(J1681/AB1681,0),0)</f>
        <v>0</v>
      </c>
      <c r="BK1681" s="39">
        <f>IF(Dane!$C$9=3,IFERROR(ROUND(J1681-ROUND(J1681*0.0976,2)-ROUND(J1681*0.015,2)-ROUND(J1681*0.0245,2),2)/AB1681,0),0)</f>
        <v>0</v>
      </c>
      <c r="BL1681" s="39">
        <f t="shared" si="407"/>
        <v>0</v>
      </c>
      <c r="BM1681" s="39">
        <f t="shared" si="408"/>
        <v>0</v>
      </c>
      <c r="BN1681" s="39">
        <f t="shared" si="398"/>
        <v>0</v>
      </c>
      <c r="BO1681" s="39">
        <f>IF(Dane!$C$9=3,IFERROR(BN1681/AB1681,0),0)</f>
        <v>0</v>
      </c>
      <c r="BP1681" s="39">
        <f t="shared" si="409"/>
        <v>0</v>
      </c>
      <c r="BQ1681" s="39">
        <v>0</v>
      </c>
      <c r="BR1681" s="39">
        <f t="shared" si="410"/>
        <v>0</v>
      </c>
      <c r="BS1681" s="39">
        <f>IF(Dane!$C$9=3,IF(ROUND((X1681+Y1681)*BR1681,2)&gt;$AN$1,$AN$1,ROUND((X1681+Y1681)*BR1681,2)),0)</f>
        <v>0</v>
      </c>
      <c r="BT1681" s="39">
        <v>0</v>
      </c>
    </row>
    <row r="1682" spans="1:72">
      <c r="A1682" s="87">
        <v>1673</v>
      </c>
      <c r="B1682" s="1"/>
      <c r="C1682" s="1"/>
      <c r="D1682" s="2"/>
      <c r="E1682" s="3"/>
      <c r="F1682" s="4"/>
      <c r="G1682" s="5"/>
      <c r="H1682" s="5"/>
      <c r="I1682" s="6"/>
      <c r="J1682" s="5"/>
      <c r="K1682" s="5"/>
      <c r="L1682" s="5"/>
      <c r="M1682" s="55"/>
      <c r="N1682" s="8"/>
      <c r="O1682" s="105"/>
      <c r="P1682" s="5"/>
      <c r="Q1682" s="5"/>
      <c r="R1682" s="105">
        <f>Dane!$C$10</f>
        <v>0</v>
      </c>
      <c r="S1682" s="8"/>
      <c r="T1682" s="105"/>
      <c r="U1682" s="5"/>
      <c r="V1682" s="5"/>
      <c r="W1682" s="107">
        <f>Dane!$C$11</f>
        <v>0</v>
      </c>
      <c r="X1682" s="8"/>
      <c r="Y1682" s="105"/>
      <c r="Z1682" s="5"/>
      <c r="AA1682" s="5"/>
      <c r="AB1682" s="110">
        <f>Dane!$C$12</f>
        <v>0</v>
      </c>
      <c r="AC1682" s="108">
        <f>IF(Dane!$E$3=1,AP1682+BA1682+BL1682,IF(Dane!$E$3=2,AT1682+BE1682+BP1682,AW1682+BH1682+BS1682))</f>
        <v>0</v>
      </c>
      <c r="AD1682" s="14">
        <f>IF(Dane!$E$3=1,AQ1682+BB1682+BM1682,IF(Dane!$E$3=2,AU1682+BF1682+BQ1682,AX1682+BI1682+BT1682))</f>
        <v>0</v>
      </c>
      <c r="AE1682" s="14">
        <f>IF((J1682*Dane!$C$9)-AC1682&lt;0,0,(J1682*Dane!$C$9)-AC1682)</f>
        <v>0</v>
      </c>
      <c r="AF1682" s="61">
        <f>IF((K1682*Dane!$C$9)-AD1682&lt;0,0,(K1682*Dane!$C$9)-AD1682)</f>
        <v>0</v>
      </c>
      <c r="AG1682" s="93"/>
      <c r="AH1682" s="84">
        <f>IF(Dane!$E$3=1,AP1682,IF(Dane!$E$3=2,AT1682,AW1682))</f>
        <v>0</v>
      </c>
      <c r="AI1682" s="84">
        <f>IF(Dane!$E$3=1,AQ1682,IF(Dane!$E$3=2,AU1682,AX1682))</f>
        <v>0</v>
      </c>
      <c r="AJ1682" s="84">
        <f>IF(Dane!$E$3=1,BA1682,IF(Dane!$E$3=2,BE1682,BH1682))</f>
        <v>0</v>
      </c>
      <c r="AK1682" s="84">
        <f>IF(Dane!$E$3=1,BB1682,IF(Dane!$E$3=2,BF1682,BI1682))</f>
        <v>0</v>
      </c>
      <c r="AL1682" s="84">
        <f>IF(Dane!$E$3=1,BL1682,IF(Dane!$E$3=2,BP1682,BS1682))</f>
        <v>0</v>
      </c>
      <c r="AM1682" s="84">
        <f>IF(Dane!$E$3=1,BM1682,IF(Dane!$E$3=2,BQ1682,BT1682))</f>
        <v>0</v>
      </c>
      <c r="AN1682" s="39">
        <f>IF(Dane!$C$9="",0,IFERROR(J1682/R1682,0))</f>
        <v>0</v>
      </c>
      <c r="AO1682" s="39">
        <f>IF(Dane!$C$9="",0,IFERROR(ROUND(J1682-ROUND(J1682*0.0976,2)-ROUND(J1682*0.015,2)-ROUND(J1682*0.0245,2),2)/R1682,0))</f>
        <v>0</v>
      </c>
      <c r="AP1682" s="39">
        <f t="shared" si="399"/>
        <v>0</v>
      </c>
      <c r="AQ1682" s="39">
        <f t="shared" si="400"/>
        <v>0</v>
      </c>
      <c r="AR1682" s="39">
        <f t="shared" si="396"/>
        <v>0</v>
      </c>
      <c r="AS1682" s="39">
        <f>IF(Dane!$C$9="",0,IFERROR(AR1682/R1682,0))</f>
        <v>0</v>
      </c>
      <c r="AT1682" s="39">
        <f t="shared" si="401"/>
        <v>0</v>
      </c>
      <c r="AU1682" s="39">
        <v>0</v>
      </c>
      <c r="AV1682" s="39">
        <f t="shared" si="402"/>
        <v>0</v>
      </c>
      <c r="AW1682" s="39">
        <f>IF(Dane!$C$9="",0,IF(ROUND((N1682+O1682)*AV1682,2)&gt;$AN$1,$AN$1,ROUND((N1682+O1682)*AV1682,2)))</f>
        <v>0</v>
      </c>
      <c r="AX1682" s="39">
        <v>0</v>
      </c>
      <c r="AY1682" s="39">
        <f>IF(Dane!$C$9=2,IFERROR(J1682/W1682,0),IF(Dane!$C$9=3,IFERROR(J1682/W1682,0),0))</f>
        <v>0</v>
      </c>
      <c r="AZ1682" s="39">
        <f>IF(Dane!$C$9=2,IFERROR(ROUND(J1682-ROUND(J1682*0.0976,2)-ROUND(J1682*0.015,2)-ROUND(J1682*0.0245,2),2)/W1682,0),IF(Dane!$C$9=3,IFERROR(ROUND(J1682-ROUND(J1682*0.0976,2)-ROUND(J1682*0.015,2)-ROUND(J1682*0.0245,2),2)/W1682,0),0))</f>
        <v>0</v>
      </c>
      <c r="BA1682" s="39">
        <f t="shared" si="403"/>
        <v>0</v>
      </c>
      <c r="BB1682" s="39">
        <f t="shared" si="404"/>
        <v>0</v>
      </c>
      <c r="BC1682" s="39">
        <f t="shared" si="397"/>
        <v>0</v>
      </c>
      <c r="BD1682" s="39">
        <f>IF(Dane!$C$9=2,IFERROR(BC1682/W1682,0),IF(Dane!$C$9=3,IFERROR(BC1682/W1682,0),0))</f>
        <v>0</v>
      </c>
      <c r="BE1682" s="39">
        <f t="shared" si="405"/>
        <v>0</v>
      </c>
      <c r="BF1682" s="39">
        <v>0</v>
      </c>
      <c r="BG1682" s="39">
        <f t="shared" si="406"/>
        <v>0</v>
      </c>
      <c r="BH1682" s="39">
        <f>IF(Dane!$C$9=2,IF(ROUND((S1682+T1682)*BG1682,2)&gt;$AN$1,$AN$1,ROUND((S1682+T1682)*BG1682,2)),IF(Dane!$C$9=3,IF(ROUND((S1682+T1682)*BG1682,2)&gt;$AN$1,$AN$1,ROUND((S1682+T1682)*BG1682,2)),0))</f>
        <v>0</v>
      </c>
      <c r="BI1682" s="39">
        <v>0</v>
      </c>
      <c r="BJ1682" s="39">
        <f>IF(Dane!$C$9=3,IFERROR(J1682/AB1682,0),0)</f>
        <v>0</v>
      </c>
      <c r="BK1682" s="39">
        <f>IF(Dane!$C$9=3,IFERROR(ROUND(J1682-ROUND(J1682*0.0976,2)-ROUND(J1682*0.015,2)-ROUND(J1682*0.0245,2),2)/AB1682,0),0)</f>
        <v>0</v>
      </c>
      <c r="BL1682" s="39">
        <f t="shared" si="407"/>
        <v>0</v>
      </c>
      <c r="BM1682" s="39">
        <f t="shared" si="408"/>
        <v>0</v>
      </c>
      <c r="BN1682" s="39">
        <f t="shared" si="398"/>
        <v>0</v>
      </c>
      <c r="BO1682" s="39">
        <f>IF(Dane!$C$9=3,IFERROR(BN1682/AB1682,0),0)</f>
        <v>0</v>
      </c>
      <c r="BP1682" s="39">
        <f t="shared" si="409"/>
        <v>0</v>
      </c>
      <c r="BQ1682" s="39">
        <v>0</v>
      </c>
      <c r="BR1682" s="39">
        <f t="shared" si="410"/>
        <v>0</v>
      </c>
      <c r="BS1682" s="39">
        <f>IF(Dane!$C$9=3,IF(ROUND((X1682+Y1682)*BR1682,2)&gt;$AN$1,$AN$1,ROUND((X1682+Y1682)*BR1682,2)),0)</f>
        <v>0</v>
      </c>
      <c r="BT1682" s="39">
        <v>0</v>
      </c>
    </row>
    <row r="1683" spans="1:72">
      <c r="A1683" s="87">
        <v>1674</v>
      </c>
      <c r="B1683" s="1"/>
      <c r="C1683" s="1"/>
      <c r="D1683" s="2"/>
      <c r="E1683" s="3"/>
      <c r="F1683" s="4"/>
      <c r="G1683" s="5"/>
      <c r="H1683" s="5"/>
      <c r="I1683" s="6"/>
      <c r="J1683" s="5"/>
      <c r="K1683" s="5"/>
      <c r="L1683" s="5"/>
      <c r="M1683" s="55"/>
      <c r="N1683" s="8"/>
      <c r="O1683" s="105"/>
      <c r="P1683" s="5"/>
      <c r="Q1683" s="5"/>
      <c r="R1683" s="105">
        <f>Dane!$C$10</f>
        <v>0</v>
      </c>
      <c r="S1683" s="8"/>
      <c r="T1683" s="105"/>
      <c r="U1683" s="5"/>
      <c r="V1683" s="5"/>
      <c r="W1683" s="107">
        <f>Dane!$C$11</f>
        <v>0</v>
      </c>
      <c r="X1683" s="8"/>
      <c r="Y1683" s="105"/>
      <c r="Z1683" s="5"/>
      <c r="AA1683" s="5"/>
      <c r="AB1683" s="110">
        <f>Dane!$C$12</f>
        <v>0</v>
      </c>
      <c r="AC1683" s="108">
        <f>IF(Dane!$E$3=1,AP1683+BA1683+BL1683,IF(Dane!$E$3=2,AT1683+BE1683+BP1683,AW1683+BH1683+BS1683))</f>
        <v>0</v>
      </c>
      <c r="AD1683" s="14">
        <f>IF(Dane!$E$3=1,AQ1683+BB1683+BM1683,IF(Dane!$E$3=2,AU1683+BF1683+BQ1683,AX1683+BI1683+BT1683))</f>
        <v>0</v>
      </c>
      <c r="AE1683" s="14">
        <f>IF((J1683*Dane!$C$9)-AC1683&lt;0,0,(J1683*Dane!$C$9)-AC1683)</f>
        <v>0</v>
      </c>
      <c r="AF1683" s="61">
        <f>IF((K1683*Dane!$C$9)-AD1683&lt;0,0,(K1683*Dane!$C$9)-AD1683)</f>
        <v>0</v>
      </c>
      <c r="AG1683" s="93"/>
      <c r="AH1683" s="84">
        <f>IF(Dane!$E$3=1,AP1683,IF(Dane!$E$3=2,AT1683,AW1683))</f>
        <v>0</v>
      </c>
      <c r="AI1683" s="84">
        <f>IF(Dane!$E$3=1,AQ1683,IF(Dane!$E$3=2,AU1683,AX1683))</f>
        <v>0</v>
      </c>
      <c r="AJ1683" s="84">
        <f>IF(Dane!$E$3=1,BA1683,IF(Dane!$E$3=2,BE1683,BH1683))</f>
        <v>0</v>
      </c>
      <c r="AK1683" s="84">
        <f>IF(Dane!$E$3=1,BB1683,IF(Dane!$E$3=2,BF1683,BI1683))</f>
        <v>0</v>
      </c>
      <c r="AL1683" s="84">
        <f>IF(Dane!$E$3=1,BL1683,IF(Dane!$E$3=2,BP1683,BS1683))</f>
        <v>0</v>
      </c>
      <c r="AM1683" s="84">
        <f>IF(Dane!$E$3=1,BM1683,IF(Dane!$E$3=2,BQ1683,BT1683))</f>
        <v>0</v>
      </c>
      <c r="AN1683" s="39">
        <f>IF(Dane!$C$9="",0,IFERROR(J1683/R1683,0))</f>
        <v>0</v>
      </c>
      <c r="AO1683" s="39">
        <f>IF(Dane!$C$9="",0,IFERROR(ROUND(J1683-ROUND(J1683*0.0976,2)-ROUND(J1683*0.015,2)-ROUND(J1683*0.0245,2),2)/R1683,0))</f>
        <v>0</v>
      </c>
      <c r="AP1683" s="39">
        <f t="shared" si="399"/>
        <v>0</v>
      </c>
      <c r="AQ1683" s="39">
        <f t="shared" si="400"/>
        <v>0</v>
      </c>
      <c r="AR1683" s="39">
        <f t="shared" si="396"/>
        <v>0</v>
      </c>
      <c r="AS1683" s="39">
        <f>IF(Dane!$C$9="",0,IFERROR(AR1683/R1683,0))</f>
        <v>0</v>
      </c>
      <c r="AT1683" s="39">
        <f t="shared" si="401"/>
        <v>0</v>
      </c>
      <c r="AU1683" s="39">
        <v>0</v>
      </c>
      <c r="AV1683" s="39">
        <f t="shared" si="402"/>
        <v>0</v>
      </c>
      <c r="AW1683" s="39">
        <f>IF(Dane!$C$9="",0,IF(ROUND((N1683+O1683)*AV1683,2)&gt;$AN$1,$AN$1,ROUND((N1683+O1683)*AV1683,2)))</f>
        <v>0</v>
      </c>
      <c r="AX1683" s="39">
        <v>0</v>
      </c>
      <c r="AY1683" s="39">
        <f>IF(Dane!$C$9=2,IFERROR(J1683/W1683,0),IF(Dane!$C$9=3,IFERROR(J1683/W1683,0),0))</f>
        <v>0</v>
      </c>
      <c r="AZ1683" s="39">
        <f>IF(Dane!$C$9=2,IFERROR(ROUND(J1683-ROUND(J1683*0.0976,2)-ROUND(J1683*0.015,2)-ROUND(J1683*0.0245,2),2)/W1683,0),IF(Dane!$C$9=3,IFERROR(ROUND(J1683-ROUND(J1683*0.0976,2)-ROUND(J1683*0.015,2)-ROUND(J1683*0.0245,2),2)/W1683,0),0))</f>
        <v>0</v>
      </c>
      <c r="BA1683" s="39">
        <f t="shared" si="403"/>
        <v>0</v>
      </c>
      <c r="BB1683" s="39">
        <f t="shared" si="404"/>
        <v>0</v>
      </c>
      <c r="BC1683" s="39">
        <f t="shared" si="397"/>
        <v>0</v>
      </c>
      <c r="BD1683" s="39">
        <f>IF(Dane!$C$9=2,IFERROR(BC1683/W1683,0),IF(Dane!$C$9=3,IFERROR(BC1683/W1683,0),0))</f>
        <v>0</v>
      </c>
      <c r="BE1683" s="39">
        <f t="shared" si="405"/>
        <v>0</v>
      </c>
      <c r="BF1683" s="39">
        <v>0</v>
      </c>
      <c r="BG1683" s="39">
        <f t="shared" si="406"/>
        <v>0</v>
      </c>
      <c r="BH1683" s="39">
        <f>IF(Dane!$C$9=2,IF(ROUND((S1683+T1683)*BG1683,2)&gt;$AN$1,$AN$1,ROUND((S1683+T1683)*BG1683,2)),IF(Dane!$C$9=3,IF(ROUND((S1683+T1683)*BG1683,2)&gt;$AN$1,$AN$1,ROUND((S1683+T1683)*BG1683,2)),0))</f>
        <v>0</v>
      </c>
      <c r="BI1683" s="39">
        <v>0</v>
      </c>
      <c r="BJ1683" s="39">
        <f>IF(Dane!$C$9=3,IFERROR(J1683/AB1683,0),0)</f>
        <v>0</v>
      </c>
      <c r="BK1683" s="39">
        <f>IF(Dane!$C$9=3,IFERROR(ROUND(J1683-ROUND(J1683*0.0976,2)-ROUND(J1683*0.015,2)-ROUND(J1683*0.0245,2),2)/AB1683,0),0)</f>
        <v>0</v>
      </c>
      <c r="BL1683" s="39">
        <f t="shared" si="407"/>
        <v>0</v>
      </c>
      <c r="BM1683" s="39">
        <f t="shared" si="408"/>
        <v>0</v>
      </c>
      <c r="BN1683" s="39">
        <f t="shared" si="398"/>
        <v>0</v>
      </c>
      <c r="BO1683" s="39">
        <f>IF(Dane!$C$9=3,IFERROR(BN1683/AB1683,0),0)</f>
        <v>0</v>
      </c>
      <c r="BP1683" s="39">
        <f t="shared" si="409"/>
        <v>0</v>
      </c>
      <c r="BQ1683" s="39">
        <v>0</v>
      </c>
      <c r="BR1683" s="39">
        <f t="shared" si="410"/>
        <v>0</v>
      </c>
      <c r="BS1683" s="39">
        <f>IF(Dane!$C$9=3,IF(ROUND((X1683+Y1683)*BR1683,2)&gt;$AN$1,$AN$1,ROUND((X1683+Y1683)*BR1683,2)),0)</f>
        <v>0</v>
      </c>
      <c r="BT1683" s="39">
        <v>0</v>
      </c>
    </row>
    <row r="1684" spans="1:72">
      <c r="A1684" s="87">
        <v>1675</v>
      </c>
      <c r="B1684" s="1"/>
      <c r="C1684" s="1"/>
      <c r="D1684" s="2"/>
      <c r="E1684" s="3"/>
      <c r="F1684" s="4"/>
      <c r="G1684" s="5"/>
      <c r="H1684" s="5"/>
      <c r="I1684" s="6"/>
      <c r="J1684" s="5"/>
      <c r="K1684" s="5"/>
      <c r="L1684" s="5"/>
      <c r="M1684" s="55"/>
      <c r="N1684" s="8"/>
      <c r="O1684" s="105"/>
      <c r="P1684" s="5"/>
      <c r="Q1684" s="5"/>
      <c r="R1684" s="105">
        <f>Dane!$C$10</f>
        <v>0</v>
      </c>
      <c r="S1684" s="8"/>
      <c r="T1684" s="105"/>
      <c r="U1684" s="5"/>
      <c r="V1684" s="5"/>
      <c r="W1684" s="107">
        <f>Dane!$C$11</f>
        <v>0</v>
      </c>
      <c r="X1684" s="8"/>
      <c r="Y1684" s="105"/>
      <c r="Z1684" s="5"/>
      <c r="AA1684" s="5"/>
      <c r="AB1684" s="110">
        <f>Dane!$C$12</f>
        <v>0</v>
      </c>
      <c r="AC1684" s="108">
        <f>IF(Dane!$E$3=1,AP1684+BA1684+BL1684,IF(Dane!$E$3=2,AT1684+BE1684+BP1684,AW1684+BH1684+BS1684))</f>
        <v>0</v>
      </c>
      <c r="AD1684" s="14">
        <f>IF(Dane!$E$3=1,AQ1684+BB1684+BM1684,IF(Dane!$E$3=2,AU1684+BF1684+BQ1684,AX1684+BI1684+BT1684))</f>
        <v>0</v>
      </c>
      <c r="AE1684" s="14">
        <f>IF((J1684*Dane!$C$9)-AC1684&lt;0,0,(J1684*Dane!$C$9)-AC1684)</f>
        <v>0</v>
      </c>
      <c r="AF1684" s="61">
        <f>IF((K1684*Dane!$C$9)-AD1684&lt;0,0,(K1684*Dane!$C$9)-AD1684)</f>
        <v>0</v>
      </c>
      <c r="AG1684" s="93"/>
      <c r="AH1684" s="84">
        <f>IF(Dane!$E$3=1,AP1684,IF(Dane!$E$3=2,AT1684,AW1684))</f>
        <v>0</v>
      </c>
      <c r="AI1684" s="84">
        <f>IF(Dane!$E$3=1,AQ1684,IF(Dane!$E$3=2,AU1684,AX1684))</f>
        <v>0</v>
      </c>
      <c r="AJ1684" s="84">
        <f>IF(Dane!$E$3=1,BA1684,IF(Dane!$E$3=2,BE1684,BH1684))</f>
        <v>0</v>
      </c>
      <c r="AK1684" s="84">
        <f>IF(Dane!$E$3=1,BB1684,IF(Dane!$E$3=2,BF1684,BI1684))</f>
        <v>0</v>
      </c>
      <c r="AL1684" s="84">
        <f>IF(Dane!$E$3=1,BL1684,IF(Dane!$E$3=2,BP1684,BS1684))</f>
        <v>0</v>
      </c>
      <c r="AM1684" s="84">
        <f>IF(Dane!$E$3=1,BM1684,IF(Dane!$E$3=2,BQ1684,BT1684))</f>
        <v>0</v>
      </c>
      <c r="AN1684" s="39">
        <f>IF(Dane!$C$9="",0,IFERROR(J1684/R1684,0))</f>
        <v>0</v>
      </c>
      <c r="AO1684" s="39">
        <f>IF(Dane!$C$9="",0,IFERROR(ROUND(J1684-ROUND(J1684*0.0976,2)-ROUND(J1684*0.015,2)-ROUND(J1684*0.0245,2),2)/R1684,0))</f>
        <v>0</v>
      </c>
      <c r="AP1684" s="39">
        <f t="shared" si="399"/>
        <v>0</v>
      </c>
      <c r="AQ1684" s="39">
        <f t="shared" si="400"/>
        <v>0</v>
      </c>
      <c r="AR1684" s="39">
        <f t="shared" si="396"/>
        <v>0</v>
      </c>
      <c r="AS1684" s="39">
        <f>IF(Dane!$C$9="",0,IFERROR(AR1684/R1684,0))</f>
        <v>0</v>
      </c>
      <c r="AT1684" s="39">
        <f t="shared" si="401"/>
        <v>0</v>
      </c>
      <c r="AU1684" s="39">
        <v>0</v>
      </c>
      <c r="AV1684" s="39">
        <f t="shared" si="402"/>
        <v>0</v>
      </c>
      <c r="AW1684" s="39">
        <f>IF(Dane!$C$9="",0,IF(ROUND((N1684+O1684)*AV1684,2)&gt;$AN$1,$AN$1,ROUND((N1684+O1684)*AV1684,2)))</f>
        <v>0</v>
      </c>
      <c r="AX1684" s="39">
        <v>0</v>
      </c>
      <c r="AY1684" s="39">
        <f>IF(Dane!$C$9=2,IFERROR(J1684/W1684,0),IF(Dane!$C$9=3,IFERROR(J1684/W1684,0),0))</f>
        <v>0</v>
      </c>
      <c r="AZ1684" s="39">
        <f>IF(Dane!$C$9=2,IFERROR(ROUND(J1684-ROUND(J1684*0.0976,2)-ROUND(J1684*0.015,2)-ROUND(J1684*0.0245,2),2)/W1684,0),IF(Dane!$C$9=3,IFERROR(ROUND(J1684-ROUND(J1684*0.0976,2)-ROUND(J1684*0.015,2)-ROUND(J1684*0.0245,2),2)/W1684,0),0))</f>
        <v>0</v>
      </c>
      <c r="BA1684" s="39">
        <f t="shared" si="403"/>
        <v>0</v>
      </c>
      <c r="BB1684" s="39">
        <f t="shared" si="404"/>
        <v>0</v>
      </c>
      <c r="BC1684" s="39">
        <f t="shared" si="397"/>
        <v>0</v>
      </c>
      <c r="BD1684" s="39">
        <f>IF(Dane!$C$9=2,IFERROR(BC1684/W1684,0),IF(Dane!$C$9=3,IFERROR(BC1684/W1684,0),0))</f>
        <v>0</v>
      </c>
      <c r="BE1684" s="39">
        <f t="shared" si="405"/>
        <v>0</v>
      </c>
      <c r="BF1684" s="39">
        <v>0</v>
      </c>
      <c r="BG1684" s="39">
        <f t="shared" si="406"/>
        <v>0</v>
      </c>
      <c r="BH1684" s="39">
        <f>IF(Dane!$C$9=2,IF(ROUND((S1684+T1684)*BG1684,2)&gt;$AN$1,$AN$1,ROUND((S1684+T1684)*BG1684,2)),IF(Dane!$C$9=3,IF(ROUND((S1684+T1684)*BG1684,2)&gt;$AN$1,$AN$1,ROUND((S1684+T1684)*BG1684,2)),0))</f>
        <v>0</v>
      </c>
      <c r="BI1684" s="39">
        <v>0</v>
      </c>
      <c r="BJ1684" s="39">
        <f>IF(Dane!$C$9=3,IFERROR(J1684/AB1684,0),0)</f>
        <v>0</v>
      </c>
      <c r="BK1684" s="39">
        <f>IF(Dane!$C$9=3,IFERROR(ROUND(J1684-ROUND(J1684*0.0976,2)-ROUND(J1684*0.015,2)-ROUND(J1684*0.0245,2),2)/AB1684,0),0)</f>
        <v>0</v>
      </c>
      <c r="BL1684" s="39">
        <f t="shared" si="407"/>
        <v>0</v>
      </c>
      <c r="BM1684" s="39">
        <f t="shared" si="408"/>
        <v>0</v>
      </c>
      <c r="BN1684" s="39">
        <f t="shared" si="398"/>
        <v>0</v>
      </c>
      <c r="BO1684" s="39">
        <f>IF(Dane!$C$9=3,IFERROR(BN1684/AB1684,0),0)</f>
        <v>0</v>
      </c>
      <c r="BP1684" s="39">
        <f t="shared" si="409"/>
        <v>0</v>
      </c>
      <c r="BQ1684" s="39">
        <v>0</v>
      </c>
      <c r="BR1684" s="39">
        <f t="shared" si="410"/>
        <v>0</v>
      </c>
      <c r="BS1684" s="39">
        <f>IF(Dane!$C$9=3,IF(ROUND((X1684+Y1684)*BR1684,2)&gt;$AN$1,$AN$1,ROUND((X1684+Y1684)*BR1684,2)),0)</f>
        <v>0</v>
      </c>
      <c r="BT1684" s="39">
        <v>0</v>
      </c>
    </row>
    <row r="1685" spans="1:72">
      <c r="A1685" s="87">
        <v>1676</v>
      </c>
      <c r="B1685" s="1"/>
      <c r="C1685" s="1"/>
      <c r="D1685" s="2"/>
      <c r="E1685" s="3"/>
      <c r="F1685" s="4"/>
      <c r="G1685" s="5"/>
      <c r="H1685" s="5"/>
      <c r="I1685" s="6"/>
      <c r="J1685" s="5"/>
      <c r="K1685" s="5"/>
      <c r="L1685" s="5"/>
      <c r="M1685" s="55"/>
      <c r="N1685" s="8"/>
      <c r="O1685" s="105"/>
      <c r="P1685" s="5"/>
      <c r="Q1685" s="5"/>
      <c r="R1685" s="105">
        <f>Dane!$C$10</f>
        <v>0</v>
      </c>
      <c r="S1685" s="8"/>
      <c r="T1685" s="105"/>
      <c r="U1685" s="5"/>
      <c r="V1685" s="5"/>
      <c r="W1685" s="107">
        <f>Dane!$C$11</f>
        <v>0</v>
      </c>
      <c r="X1685" s="8"/>
      <c r="Y1685" s="105"/>
      <c r="Z1685" s="5"/>
      <c r="AA1685" s="5"/>
      <c r="AB1685" s="110">
        <f>Dane!$C$12</f>
        <v>0</v>
      </c>
      <c r="AC1685" s="108">
        <f>IF(Dane!$E$3=1,AP1685+BA1685+BL1685,IF(Dane!$E$3=2,AT1685+BE1685+BP1685,AW1685+BH1685+BS1685))</f>
        <v>0</v>
      </c>
      <c r="AD1685" s="14">
        <f>IF(Dane!$E$3=1,AQ1685+BB1685+BM1685,IF(Dane!$E$3=2,AU1685+BF1685+BQ1685,AX1685+BI1685+BT1685))</f>
        <v>0</v>
      </c>
      <c r="AE1685" s="14">
        <f>IF((J1685*Dane!$C$9)-AC1685&lt;0,0,(J1685*Dane!$C$9)-AC1685)</f>
        <v>0</v>
      </c>
      <c r="AF1685" s="61">
        <f>IF((K1685*Dane!$C$9)-AD1685&lt;0,0,(K1685*Dane!$C$9)-AD1685)</f>
        <v>0</v>
      </c>
      <c r="AG1685" s="93"/>
      <c r="AH1685" s="84">
        <f>IF(Dane!$E$3=1,AP1685,IF(Dane!$E$3=2,AT1685,AW1685))</f>
        <v>0</v>
      </c>
      <c r="AI1685" s="84">
        <f>IF(Dane!$E$3=1,AQ1685,IF(Dane!$E$3=2,AU1685,AX1685))</f>
        <v>0</v>
      </c>
      <c r="AJ1685" s="84">
        <f>IF(Dane!$E$3=1,BA1685,IF(Dane!$E$3=2,BE1685,BH1685))</f>
        <v>0</v>
      </c>
      <c r="AK1685" s="84">
        <f>IF(Dane!$E$3=1,BB1685,IF(Dane!$E$3=2,BF1685,BI1685))</f>
        <v>0</v>
      </c>
      <c r="AL1685" s="84">
        <f>IF(Dane!$E$3=1,BL1685,IF(Dane!$E$3=2,BP1685,BS1685))</f>
        <v>0</v>
      </c>
      <c r="AM1685" s="84">
        <f>IF(Dane!$E$3=1,BM1685,IF(Dane!$E$3=2,BQ1685,BT1685))</f>
        <v>0</v>
      </c>
      <c r="AN1685" s="39">
        <f>IF(Dane!$C$9="",0,IFERROR(J1685/R1685,0))</f>
        <v>0</v>
      </c>
      <c r="AO1685" s="39">
        <f>IF(Dane!$C$9="",0,IFERROR(ROUND(J1685-ROUND(J1685*0.0976,2)-ROUND(J1685*0.015,2)-ROUND(J1685*0.0245,2),2)/R1685,0))</f>
        <v>0</v>
      </c>
      <c r="AP1685" s="39">
        <f t="shared" si="399"/>
        <v>0</v>
      </c>
      <c r="AQ1685" s="39">
        <f t="shared" si="400"/>
        <v>0</v>
      </c>
      <c r="AR1685" s="39">
        <f t="shared" si="396"/>
        <v>0</v>
      </c>
      <c r="AS1685" s="39">
        <f>IF(Dane!$C$9="",0,IFERROR(AR1685/R1685,0))</f>
        <v>0</v>
      </c>
      <c r="AT1685" s="39">
        <f t="shared" si="401"/>
        <v>0</v>
      </c>
      <c r="AU1685" s="39">
        <v>0</v>
      </c>
      <c r="AV1685" s="39">
        <f t="shared" si="402"/>
        <v>0</v>
      </c>
      <c r="AW1685" s="39">
        <f>IF(Dane!$C$9="",0,IF(ROUND((N1685+O1685)*AV1685,2)&gt;$AN$1,$AN$1,ROUND((N1685+O1685)*AV1685,2)))</f>
        <v>0</v>
      </c>
      <c r="AX1685" s="39">
        <v>0</v>
      </c>
      <c r="AY1685" s="39">
        <f>IF(Dane!$C$9=2,IFERROR(J1685/W1685,0),IF(Dane!$C$9=3,IFERROR(J1685/W1685,0),0))</f>
        <v>0</v>
      </c>
      <c r="AZ1685" s="39">
        <f>IF(Dane!$C$9=2,IFERROR(ROUND(J1685-ROUND(J1685*0.0976,2)-ROUND(J1685*0.015,2)-ROUND(J1685*0.0245,2),2)/W1685,0),IF(Dane!$C$9=3,IFERROR(ROUND(J1685-ROUND(J1685*0.0976,2)-ROUND(J1685*0.015,2)-ROUND(J1685*0.0245,2),2)/W1685,0),0))</f>
        <v>0</v>
      </c>
      <c r="BA1685" s="39">
        <f t="shared" si="403"/>
        <v>0</v>
      </c>
      <c r="BB1685" s="39">
        <f t="shared" si="404"/>
        <v>0</v>
      </c>
      <c r="BC1685" s="39">
        <f t="shared" si="397"/>
        <v>0</v>
      </c>
      <c r="BD1685" s="39">
        <f>IF(Dane!$C$9=2,IFERROR(BC1685/W1685,0),IF(Dane!$C$9=3,IFERROR(BC1685/W1685,0),0))</f>
        <v>0</v>
      </c>
      <c r="BE1685" s="39">
        <f t="shared" si="405"/>
        <v>0</v>
      </c>
      <c r="BF1685" s="39">
        <v>0</v>
      </c>
      <c r="BG1685" s="39">
        <f t="shared" si="406"/>
        <v>0</v>
      </c>
      <c r="BH1685" s="39">
        <f>IF(Dane!$C$9=2,IF(ROUND((S1685+T1685)*BG1685,2)&gt;$AN$1,$AN$1,ROUND((S1685+T1685)*BG1685,2)),IF(Dane!$C$9=3,IF(ROUND((S1685+T1685)*BG1685,2)&gt;$AN$1,$AN$1,ROUND((S1685+T1685)*BG1685,2)),0))</f>
        <v>0</v>
      </c>
      <c r="BI1685" s="39">
        <v>0</v>
      </c>
      <c r="BJ1685" s="39">
        <f>IF(Dane!$C$9=3,IFERROR(J1685/AB1685,0),0)</f>
        <v>0</v>
      </c>
      <c r="BK1685" s="39">
        <f>IF(Dane!$C$9=3,IFERROR(ROUND(J1685-ROUND(J1685*0.0976,2)-ROUND(J1685*0.015,2)-ROUND(J1685*0.0245,2),2)/AB1685,0),0)</f>
        <v>0</v>
      </c>
      <c r="BL1685" s="39">
        <f t="shared" si="407"/>
        <v>0</v>
      </c>
      <c r="BM1685" s="39">
        <f t="shared" si="408"/>
        <v>0</v>
      </c>
      <c r="BN1685" s="39">
        <f t="shared" si="398"/>
        <v>0</v>
      </c>
      <c r="BO1685" s="39">
        <f>IF(Dane!$C$9=3,IFERROR(BN1685/AB1685,0),0)</f>
        <v>0</v>
      </c>
      <c r="BP1685" s="39">
        <f t="shared" si="409"/>
        <v>0</v>
      </c>
      <c r="BQ1685" s="39">
        <v>0</v>
      </c>
      <c r="BR1685" s="39">
        <f t="shared" si="410"/>
        <v>0</v>
      </c>
      <c r="BS1685" s="39">
        <f>IF(Dane!$C$9=3,IF(ROUND((X1685+Y1685)*BR1685,2)&gt;$AN$1,$AN$1,ROUND((X1685+Y1685)*BR1685,2)),0)</f>
        <v>0</v>
      </c>
      <c r="BT1685" s="39">
        <v>0</v>
      </c>
    </row>
    <row r="1686" spans="1:72">
      <c r="A1686" s="87">
        <v>1677</v>
      </c>
      <c r="B1686" s="1"/>
      <c r="C1686" s="1"/>
      <c r="D1686" s="2"/>
      <c r="E1686" s="3"/>
      <c r="F1686" s="4"/>
      <c r="G1686" s="5"/>
      <c r="H1686" s="5"/>
      <c r="I1686" s="6"/>
      <c r="J1686" s="5"/>
      <c r="K1686" s="5"/>
      <c r="L1686" s="5"/>
      <c r="M1686" s="55"/>
      <c r="N1686" s="8"/>
      <c r="O1686" s="105"/>
      <c r="P1686" s="5"/>
      <c r="Q1686" s="5"/>
      <c r="R1686" s="105">
        <f>Dane!$C$10</f>
        <v>0</v>
      </c>
      <c r="S1686" s="8"/>
      <c r="T1686" s="105"/>
      <c r="U1686" s="5"/>
      <c r="V1686" s="5"/>
      <c r="W1686" s="107">
        <f>Dane!$C$11</f>
        <v>0</v>
      </c>
      <c r="X1686" s="8"/>
      <c r="Y1686" s="105"/>
      <c r="Z1686" s="5"/>
      <c r="AA1686" s="5"/>
      <c r="AB1686" s="110">
        <f>Dane!$C$12</f>
        <v>0</v>
      </c>
      <c r="AC1686" s="108">
        <f>IF(Dane!$E$3=1,AP1686+BA1686+BL1686,IF(Dane!$E$3=2,AT1686+BE1686+BP1686,AW1686+BH1686+BS1686))</f>
        <v>0</v>
      </c>
      <c r="AD1686" s="14">
        <f>IF(Dane!$E$3=1,AQ1686+BB1686+BM1686,IF(Dane!$E$3=2,AU1686+BF1686+BQ1686,AX1686+BI1686+BT1686))</f>
        <v>0</v>
      </c>
      <c r="AE1686" s="14">
        <f>IF((J1686*Dane!$C$9)-AC1686&lt;0,0,(J1686*Dane!$C$9)-AC1686)</f>
        <v>0</v>
      </c>
      <c r="AF1686" s="61">
        <f>IF((K1686*Dane!$C$9)-AD1686&lt;0,0,(K1686*Dane!$C$9)-AD1686)</f>
        <v>0</v>
      </c>
      <c r="AG1686" s="93"/>
      <c r="AH1686" s="84">
        <f>IF(Dane!$E$3=1,AP1686,IF(Dane!$E$3=2,AT1686,AW1686))</f>
        <v>0</v>
      </c>
      <c r="AI1686" s="84">
        <f>IF(Dane!$E$3=1,AQ1686,IF(Dane!$E$3=2,AU1686,AX1686))</f>
        <v>0</v>
      </c>
      <c r="AJ1686" s="84">
        <f>IF(Dane!$E$3=1,BA1686,IF(Dane!$E$3=2,BE1686,BH1686))</f>
        <v>0</v>
      </c>
      <c r="AK1686" s="84">
        <f>IF(Dane!$E$3=1,BB1686,IF(Dane!$E$3=2,BF1686,BI1686))</f>
        <v>0</v>
      </c>
      <c r="AL1686" s="84">
        <f>IF(Dane!$E$3=1,BL1686,IF(Dane!$E$3=2,BP1686,BS1686))</f>
        <v>0</v>
      </c>
      <c r="AM1686" s="84">
        <f>IF(Dane!$E$3=1,BM1686,IF(Dane!$E$3=2,BQ1686,BT1686))</f>
        <v>0</v>
      </c>
      <c r="AN1686" s="39">
        <f>IF(Dane!$C$9="",0,IFERROR(J1686/R1686,0))</f>
        <v>0</v>
      </c>
      <c r="AO1686" s="39">
        <f>IF(Dane!$C$9="",0,IFERROR(ROUND(J1686-ROUND(J1686*0.0976,2)-ROUND(J1686*0.015,2)-ROUND(J1686*0.0245,2),2)/R1686,0))</f>
        <v>0</v>
      </c>
      <c r="AP1686" s="39">
        <f t="shared" si="399"/>
        <v>0</v>
      </c>
      <c r="AQ1686" s="39">
        <f t="shared" si="400"/>
        <v>0</v>
      </c>
      <c r="AR1686" s="39">
        <f t="shared" si="396"/>
        <v>0</v>
      </c>
      <c r="AS1686" s="39">
        <f>IF(Dane!$C$9="",0,IFERROR(AR1686/R1686,0))</f>
        <v>0</v>
      </c>
      <c r="AT1686" s="39">
        <f t="shared" si="401"/>
        <v>0</v>
      </c>
      <c r="AU1686" s="39">
        <v>0</v>
      </c>
      <c r="AV1686" s="39">
        <f t="shared" si="402"/>
        <v>0</v>
      </c>
      <c r="AW1686" s="39">
        <f>IF(Dane!$C$9="",0,IF(ROUND((N1686+O1686)*AV1686,2)&gt;$AN$1,$AN$1,ROUND((N1686+O1686)*AV1686,2)))</f>
        <v>0</v>
      </c>
      <c r="AX1686" s="39">
        <v>0</v>
      </c>
      <c r="AY1686" s="39">
        <f>IF(Dane!$C$9=2,IFERROR(J1686/W1686,0),IF(Dane!$C$9=3,IFERROR(J1686/W1686,0),0))</f>
        <v>0</v>
      </c>
      <c r="AZ1686" s="39">
        <f>IF(Dane!$C$9=2,IFERROR(ROUND(J1686-ROUND(J1686*0.0976,2)-ROUND(J1686*0.015,2)-ROUND(J1686*0.0245,2),2)/W1686,0),IF(Dane!$C$9=3,IFERROR(ROUND(J1686-ROUND(J1686*0.0976,2)-ROUND(J1686*0.015,2)-ROUND(J1686*0.0245,2),2)/W1686,0),0))</f>
        <v>0</v>
      </c>
      <c r="BA1686" s="39">
        <f t="shared" si="403"/>
        <v>0</v>
      </c>
      <c r="BB1686" s="39">
        <f t="shared" si="404"/>
        <v>0</v>
      </c>
      <c r="BC1686" s="39">
        <f t="shared" si="397"/>
        <v>0</v>
      </c>
      <c r="BD1686" s="39">
        <f>IF(Dane!$C$9=2,IFERROR(BC1686/W1686,0),IF(Dane!$C$9=3,IFERROR(BC1686/W1686,0),0))</f>
        <v>0</v>
      </c>
      <c r="BE1686" s="39">
        <f t="shared" si="405"/>
        <v>0</v>
      </c>
      <c r="BF1686" s="39">
        <v>0</v>
      </c>
      <c r="BG1686" s="39">
        <f t="shared" si="406"/>
        <v>0</v>
      </c>
      <c r="BH1686" s="39">
        <f>IF(Dane!$C$9=2,IF(ROUND((S1686+T1686)*BG1686,2)&gt;$AN$1,$AN$1,ROUND((S1686+T1686)*BG1686,2)),IF(Dane!$C$9=3,IF(ROUND((S1686+T1686)*BG1686,2)&gt;$AN$1,$AN$1,ROUND((S1686+T1686)*BG1686,2)),0))</f>
        <v>0</v>
      </c>
      <c r="BI1686" s="39">
        <v>0</v>
      </c>
      <c r="BJ1686" s="39">
        <f>IF(Dane!$C$9=3,IFERROR(J1686/AB1686,0),0)</f>
        <v>0</v>
      </c>
      <c r="BK1686" s="39">
        <f>IF(Dane!$C$9=3,IFERROR(ROUND(J1686-ROUND(J1686*0.0976,2)-ROUND(J1686*0.015,2)-ROUND(J1686*0.0245,2),2)/AB1686,0),0)</f>
        <v>0</v>
      </c>
      <c r="BL1686" s="39">
        <f t="shared" si="407"/>
        <v>0</v>
      </c>
      <c r="BM1686" s="39">
        <f t="shared" si="408"/>
        <v>0</v>
      </c>
      <c r="BN1686" s="39">
        <f t="shared" si="398"/>
        <v>0</v>
      </c>
      <c r="BO1686" s="39">
        <f>IF(Dane!$C$9=3,IFERROR(BN1686/AB1686,0),0)</f>
        <v>0</v>
      </c>
      <c r="BP1686" s="39">
        <f t="shared" si="409"/>
        <v>0</v>
      </c>
      <c r="BQ1686" s="39">
        <v>0</v>
      </c>
      <c r="BR1686" s="39">
        <f t="shared" si="410"/>
        <v>0</v>
      </c>
      <c r="BS1686" s="39">
        <f>IF(Dane!$C$9=3,IF(ROUND((X1686+Y1686)*BR1686,2)&gt;$AN$1,$AN$1,ROUND((X1686+Y1686)*BR1686,2)),0)</f>
        <v>0</v>
      </c>
      <c r="BT1686" s="39">
        <v>0</v>
      </c>
    </row>
    <row r="1687" spans="1:72">
      <c r="A1687" s="87">
        <v>1678</v>
      </c>
      <c r="B1687" s="1"/>
      <c r="C1687" s="1"/>
      <c r="D1687" s="2"/>
      <c r="E1687" s="3"/>
      <c r="F1687" s="4"/>
      <c r="G1687" s="5"/>
      <c r="H1687" s="5"/>
      <c r="I1687" s="6"/>
      <c r="J1687" s="5"/>
      <c r="K1687" s="5"/>
      <c r="L1687" s="5"/>
      <c r="M1687" s="55"/>
      <c r="N1687" s="8"/>
      <c r="O1687" s="105"/>
      <c r="P1687" s="5"/>
      <c r="Q1687" s="5"/>
      <c r="R1687" s="105">
        <f>Dane!$C$10</f>
        <v>0</v>
      </c>
      <c r="S1687" s="8"/>
      <c r="T1687" s="105"/>
      <c r="U1687" s="5"/>
      <c r="V1687" s="5"/>
      <c r="W1687" s="107">
        <f>Dane!$C$11</f>
        <v>0</v>
      </c>
      <c r="X1687" s="8"/>
      <c r="Y1687" s="105"/>
      <c r="Z1687" s="5"/>
      <c r="AA1687" s="5"/>
      <c r="AB1687" s="110">
        <f>Dane!$C$12</f>
        <v>0</v>
      </c>
      <c r="AC1687" s="108">
        <f>IF(Dane!$E$3=1,AP1687+BA1687+BL1687,IF(Dane!$E$3=2,AT1687+BE1687+BP1687,AW1687+BH1687+BS1687))</f>
        <v>0</v>
      </c>
      <c r="AD1687" s="14">
        <f>IF(Dane!$E$3=1,AQ1687+BB1687+BM1687,IF(Dane!$E$3=2,AU1687+BF1687+BQ1687,AX1687+BI1687+BT1687))</f>
        <v>0</v>
      </c>
      <c r="AE1687" s="14">
        <f>IF((J1687*Dane!$C$9)-AC1687&lt;0,0,(J1687*Dane!$C$9)-AC1687)</f>
        <v>0</v>
      </c>
      <c r="AF1687" s="61">
        <f>IF((K1687*Dane!$C$9)-AD1687&lt;0,0,(K1687*Dane!$C$9)-AD1687)</f>
        <v>0</v>
      </c>
      <c r="AG1687" s="93"/>
      <c r="AH1687" s="84">
        <f>IF(Dane!$E$3=1,AP1687,IF(Dane!$E$3=2,AT1687,AW1687))</f>
        <v>0</v>
      </c>
      <c r="AI1687" s="84">
        <f>IF(Dane!$E$3=1,AQ1687,IF(Dane!$E$3=2,AU1687,AX1687))</f>
        <v>0</v>
      </c>
      <c r="AJ1687" s="84">
        <f>IF(Dane!$E$3=1,BA1687,IF(Dane!$E$3=2,BE1687,BH1687))</f>
        <v>0</v>
      </c>
      <c r="AK1687" s="84">
        <f>IF(Dane!$E$3=1,BB1687,IF(Dane!$E$3=2,BF1687,BI1687))</f>
        <v>0</v>
      </c>
      <c r="AL1687" s="84">
        <f>IF(Dane!$E$3=1,BL1687,IF(Dane!$E$3=2,BP1687,BS1687))</f>
        <v>0</v>
      </c>
      <c r="AM1687" s="84">
        <f>IF(Dane!$E$3=1,BM1687,IF(Dane!$E$3=2,BQ1687,BT1687))</f>
        <v>0</v>
      </c>
      <c r="AN1687" s="39">
        <f>IF(Dane!$C$9="",0,IFERROR(J1687/R1687,0))</f>
        <v>0</v>
      </c>
      <c r="AO1687" s="39">
        <f>IF(Dane!$C$9="",0,IFERROR(ROUND(J1687-ROUND(J1687*0.0976,2)-ROUND(J1687*0.015,2)-ROUND(J1687*0.0245,2),2)/R1687,0))</f>
        <v>0</v>
      </c>
      <c r="AP1687" s="39">
        <f t="shared" si="399"/>
        <v>0</v>
      </c>
      <c r="AQ1687" s="39">
        <f t="shared" si="400"/>
        <v>0</v>
      </c>
      <c r="AR1687" s="39">
        <f t="shared" si="396"/>
        <v>0</v>
      </c>
      <c r="AS1687" s="39">
        <f>IF(Dane!$C$9="",0,IFERROR(AR1687/R1687,0))</f>
        <v>0</v>
      </c>
      <c r="AT1687" s="39">
        <f t="shared" si="401"/>
        <v>0</v>
      </c>
      <c r="AU1687" s="39">
        <v>0</v>
      </c>
      <c r="AV1687" s="39">
        <f t="shared" si="402"/>
        <v>0</v>
      </c>
      <c r="AW1687" s="39">
        <f>IF(Dane!$C$9="",0,IF(ROUND((N1687+O1687)*AV1687,2)&gt;$AN$1,$AN$1,ROUND((N1687+O1687)*AV1687,2)))</f>
        <v>0</v>
      </c>
      <c r="AX1687" s="39">
        <v>0</v>
      </c>
      <c r="AY1687" s="39">
        <f>IF(Dane!$C$9=2,IFERROR(J1687/W1687,0),IF(Dane!$C$9=3,IFERROR(J1687/W1687,0),0))</f>
        <v>0</v>
      </c>
      <c r="AZ1687" s="39">
        <f>IF(Dane!$C$9=2,IFERROR(ROUND(J1687-ROUND(J1687*0.0976,2)-ROUND(J1687*0.015,2)-ROUND(J1687*0.0245,2),2)/W1687,0),IF(Dane!$C$9=3,IFERROR(ROUND(J1687-ROUND(J1687*0.0976,2)-ROUND(J1687*0.015,2)-ROUND(J1687*0.0245,2),2)/W1687,0),0))</f>
        <v>0</v>
      </c>
      <c r="BA1687" s="39">
        <f t="shared" si="403"/>
        <v>0</v>
      </c>
      <c r="BB1687" s="39">
        <f t="shared" si="404"/>
        <v>0</v>
      </c>
      <c r="BC1687" s="39">
        <f t="shared" si="397"/>
        <v>0</v>
      </c>
      <c r="BD1687" s="39">
        <f>IF(Dane!$C$9=2,IFERROR(BC1687/W1687,0),IF(Dane!$C$9=3,IFERROR(BC1687/W1687,0),0))</f>
        <v>0</v>
      </c>
      <c r="BE1687" s="39">
        <f t="shared" si="405"/>
        <v>0</v>
      </c>
      <c r="BF1687" s="39">
        <v>0</v>
      </c>
      <c r="BG1687" s="39">
        <f t="shared" si="406"/>
        <v>0</v>
      </c>
      <c r="BH1687" s="39">
        <f>IF(Dane!$C$9=2,IF(ROUND((S1687+T1687)*BG1687,2)&gt;$AN$1,$AN$1,ROUND((S1687+T1687)*BG1687,2)),IF(Dane!$C$9=3,IF(ROUND((S1687+T1687)*BG1687,2)&gt;$AN$1,$AN$1,ROUND((S1687+T1687)*BG1687,2)),0))</f>
        <v>0</v>
      </c>
      <c r="BI1687" s="39">
        <v>0</v>
      </c>
      <c r="BJ1687" s="39">
        <f>IF(Dane!$C$9=3,IFERROR(J1687/AB1687,0),0)</f>
        <v>0</v>
      </c>
      <c r="BK1687" s="39">
        <f>IF(Dane!$C$9=3,IFERROR(ROUND(J1687-ROUND(J1687*0.0976,2)-ROUND(J1687*0.015,2)-ROUND(J1687*0.0245,2),2)/AB1687,0),0)</f>
        <v>0</v>
      </c>
      <c r="BL1687" s="39">
        <f t="shared" si="407"/>
        <v>0</v>
      </c>
      <c r="BM1687" s="39">
        <f t="shared" si="408"/>
        <v>0</v>
      </c>
      <c r="BN1687" s="39">
        <f t="shared" si="398"/>
        <v>0</v>
      </c>
      <c r="BO1687" s="39">
        <f>IF(Dane!$C$9=3,IFERROR(BN1687/AB1687,0),0)</f>
        <v>0</v>
      </c>
      <c r="BP1687" s="39">
        <f t="shared" si="409"/>
        <v>0</v>
      </c>
      <c r="BQ1687" s="39">
        <v>0</v>
      </c>
      <c r="BR1687" s="39">
        <f t="shared" si="410"/>
        <v>0</v>
      </c>
      <c r="BS1687" s="39">
        <f>IF(Dane!$C$9=3,IF(ROUND((X1687+Y1687)*BR1687,2)&gt;$AN$1,$AN$1,ROUND((X1687+Y1687)*BR1687,2)),0)</f>
        <v>0</v>
      </c>
      <c r="BT1687" s="39">
        <v>0</v>
      </c>
    </row>
    <row r="1688" spans="1:72">
      <c r="A1688" s="87">
        <v>1679</v>
      </c>
      <c r="B1688" s="1"/>
      <c r="C1688" s="1"/>
      <c r="D1688" s="2"/>
      <c r="E1688" s="3"/>
      <c r="F1688" s="4"/>
      <c r="G1688" s="5"/>
      <c r="H1688" s="5"/>
      <c r="I1688" s="6"/>
      <c r="J1688" s="5"/>
      <c r="K1688" s="5"/>
      <c r="L1688" s="5"/>
      <c r="M1688" s="55"/>
      <c r="N1688" s="8"/>
      <c r="O1688" s="105"/>
      <c r="P1688" s="5"/>
      <c r="Q1688" s="5"/>
      <c r="R1688" s="105">
        <f>Dane!$C$10</f>
        <v>0</v>
      </c>
      <c r="S1688" s="8"/>
      <c r="T1688" s="105"/>
      <c r="U1688" s="5"/>
      <c r="V1688" s="5"/>
      <c r="W1688" s="107">
        <f>Dane!$C$11</f>
        <v>0</v>
      </c>
      <c r="X1688" s="8"/>
      <c r="Y1688" s="105"/>
      <c r="Z1688" s="5"/>
      <c r="AA1688" s="5"/>
      <c r="AB1688" s="110">
        <f>Dane!$C$12</f>
        <v>0</v>
      </c>
      <c r="AC1688" s="108">
        <f>IF(Dane!$E$3=1,AP1688+BA1688+BL1688,IF(Dane!$E$3=2,AT1688+BE1688+BP1688,AW1688+BH1688+BS1688))</f>
        <v>0</v>
      </c>
      <c r="AD1688" s="14">
        <f>IF(Dane!$E$3=1,AQ1688+BB1688+BM1688,IF(Dane!$E$3=2,AU1688+BF1688+BQ1688,AX1688+BI1688+BT1688))</f>
        <v>0</v>
      </c>
      <c r="AE1688" s="14">
        <f>IF((J1688*Dane!$C$9)-AC1688&lt;0,0,(J1688*Dane!$C$9)-AC1688)</f>
        <v>0</v>
      </c>
      <c r="AF1688" s="61">
        <f>IF((K1688*Dane!$C$9)-AD1688&lt;0,0,(K1688*Dane!$C$9)-AD1688)</f>
        <v>0</v>
      </c>
      <c r="AG1688" s="93"/>
      <c r="AH1688" s="84">
        <f>IF(Dane!$E$3=1,AP1688,IF(Dane!$E$3=2,AT1688,AW1688))</f>
        <v>0</v>
      </c>
      <c r="AI1688" s="84">
        <f>IF(Dane!$E$3=1,AQ1688,IF(Dane!$E$3=2,AU1688,AX1688))</f>
        <v>0</v>
      </c>
      <c r="AJ1688" s="84">
        <f>IF(Dane!$E$3=1,BA1688,IF(Dane!$E$3=2,BE1688,BH1688))</f>
        <v>0</v>
      </c>
      <c r="AK1688" s="84">
        <f>IF(Dane!$E$3=1,BB1688,IF(Dane!$E$3=2,BF1688,BI1688))</f>
        <v>0</v>
      </c>
      <c r="AL1688" s="84">
        <f>IF(Dane!$E$3=1,BL1688,IF(Dane!$E$3=2,BP1688,BS1688))</f>
        <v>0</v>
      </c>
      <c r="AM1688" s="84">
        <f>IF(Dane!$E$3=1,BM1688,IF(Dane!$E$3=2,BQ1688,BT1688))</f>
        <v>0</v>
      </c>
      <c r="AN1688" s="39">
        <f>IF(Dane!$C$9="",0,IFERROR(J1688/R1688,0))</f>
        <v>0</v>
      </c>
      <c r="AO1688" s="39">
        <f>IF(Dane!$C$9="",0,IFERROR(ROUND(J1688-ROUND(J1688*0.0976,2)-ROUND(J1688*0.015,2)-ROUND(J1688*0.0245,2),2)/R1688,0))</f>
        <v>0</v>
      </c>
      <c r="AP1688" s="39">
        <f t="shared" si="399"/>
        <v>0</v>
      </c>
      <c r="AQ1688" s="39">
        <f t="shared" si="400"/>
        <v>0</v>
      </c>
      <c r="AR1688" s="39">
        <f t="shared" si="396"/>
        <v>0</v>
      </c>
      <c r="AS1688" s="39">
        <f>IF(Dane!$C$9="",0,IFERROR(AR1688/R1688,0))</f>
        <v>0</v>
      </c>
      <c r="AT1688" s="39">
        <f t="shared" si="401"/>
        <v>0</v>
      </c>
      <c r="AU1688" s="39">
        <v>0</v>
      </c>
      <c r="AV1688" s="39">
        <f t="shared" si="402"/>
        <v>0</v>
      </c>
      <c r="AW1688" s="39">
        <f>IF(Dane!$C$9="",0,IF(ROUND((N1688+O1688)*AV1688,2)&gt;$AN$1,$AN$1,ROUND((N1688+O1688)*AV1688,2)))</f>
        <v>0</v>
      </c>
      <c r="AX1688" s="39">
        <v>0</v>
      </c>
      <c r="AY1688" s="39">
        <f>IF(Dane!$C$9=2,IFERROR(J1688/W1688,0),IF(Dane!$C$9=3,IFERROR(J1688/W1688,0),0))</f>
        <v>0</v>
      </c>
      <c r="AZ1688" s="39">
        <f>IF(Dane!$C$9=2,IFERROR(ROUND(J1688-ROUND(J1688*0.0976,2)-ROUND(J1688*0.015,2)-ROUND(J1688*0.0245,2),2)/W1688,0),IF(Dane!$C$9=3,IFERROR(ROUND(J1688-ROUND(J1688*0.0976,2)-ROUND(J1688*0.015,2)-ROUND(J1688*0.0245,2),2)/W1688,0),0))</f>
        <v>0</v>
      </c>
      <c r="BA1688" s="39">
        <f t="shared" si="403"/>
        <v>0</v>
      </c>
      <c r="BB1688" s="39">
        <f t="shared" si="404"/>
        <v>0</v>
      </c>
      <c r="BC1688" s="39">
        <f t="shared" si="397"/>
        <v>0</v>
      </c>
      <c r="BD1688" s="39">
        <f>IF(Dane!$C$9=2,IFERROR(BC1688/W1688,0),IF(Dane!$C$9=3,IFERROR(BC1688/W1688,0),0))</f>
        <v>0</v>
      </c>
      <c r="BE1688" s="39">
        <f t="shared" si="405"/>
        <v>0</v>
      </c>
      <c r="BF1688" s="39">
        <v>0</v>
      </c>
      <c r="BG1688" s="39">
        <f t="shared" si="406"/>
        <v>0</v>
      </c>
      <c r="BH1688" s="39">
        <f>IF(Dane!$C$9=2,IF(ROUND((S1688+T1688)*BG1688,2)&gt;$AN$1,$AN$1,ROUND((S1688+T1688)*BG1688,2)),IF(Dane!$C$9=3,IF(ROUND((S1688+T1688)*BG1688,2)&gt;$AN$1,$AN$1,ROUND((S1688+T1688)*BG1688,2)),0))</f>
        <v>0</v>
      </c>
      <c r="BI1688" s="39">
        <v>0</v>
      </c>
      <c r="BJ1688" s="39">
        <f>IF(Dane!$C$9=3,IFERROR(J1688/AB1688,0),0)</f>
        <v>0</v>
      </c>
      <c r="BK1688" s="39">
        <f>IF(Dane!$C$9=3,IFERROR(ROUND(J1688-ROUND(J1688*0.0976,2)-ROUND(J1688*0.015,2)-ROUND(J1688*0.0245,2),2)/AB1688,0),0)</f>
        <v>0</v>
      </c>
      <c r="BL1688" s="39">
        <f t="shared" si="407"/>
        <v>0</v>
      </c>
      <c r="BM1688" s="39">
        <f t="shared" si="408"/>
        <v>0</v>
      </c>
      <c r="BN1688" s="39">
        <f t="shared" si="398"/>
        <v>0</v>
      </c>
      <c r="BO1688" s="39">
        <f>IF(Dane!$C$9=3,IFERROR(BN1688/AB1688,0),0)</f>
        <v>0</v>
      </c>
      <c r="BP1688" s="39">
        <f t="shared" si="409"/>
        <v>0</v>
      </c>
      <c r="BQ1688" s="39">
        <v>0</v>
      </c>
      <c r="BR1688" s="39">
        <f t="shared" si="410"/>
        <v>0</v>
      </c>
      <c r="BS1688" s="39">
        <f>IF(Dane!$C$9=3,IF(ROUND((X1688+Y1688)*BR1688,2)&gt;$AN$1,$AN$1,ROUND((X1688+Y1688)*BR1688,2)),0)</f>
        <v>0</v>
      </c>
      <c r="BT1688" s="39">
        <v>0</v>
      </c>
    </row>
    <row r="1689" spans="1:72">
      <c r="A1689" s="87">
        <v>1680</v>
      </c>
      <c r="B1689" s="1"/>
      <c r="C1689" s="1"/>
      <c r="D1689" s="2"/>
      <c r="E1689" s="3"/>
      <c r="F1689" s="4"/>
      <c r="G1689" s="5"/>
      <c r="H1689" s="5"/>
      <c r="I1689" s="6"/>
      <c r="J1689" s="5"/>
      <c r="K1689" s="5"/>
      <c r="L1689" s="5"/>
      <c r="M1689" s="55"/>
      <c r="N1689" s="8"/>
      <c r="O1689" s="105"/>
      <c r="P1689" s="5"/>
      <c r="Q1689" s="5"/>
      <c r="R1689" s="105">
        <f>Dane!$C$10</f>
        <v>0</v>
      </c>
      <c r="S1689" s="8"/>
      <c r="T1689" s="105"/>
      <c r="U1689" s="5"/>
      <c r="V1689" s="5"/>
      <c r="W1689" s="107">
        <f>Dane!$C$11</f>
        <v>0</v>
      </c>
      <c r="X1689" s="8"/>
      <c r="Y1689" s="105"/>
      <c r="Z1689" s="5"/>
      <c r="AA1689" s="5"/>
      <c r="AB1689" s="110">
        <f>Dane!$C$12</f>
        <v>0</v>
      </c>
      <c r="AC1689" s="108">
        <f>IF(Dane!$E$3=1,AP1689+BA1689+BL1689,IF(Dane!$E$3=2,AT1689+BE1689+BP1689,AW1689+BH1689+BS1689))</f>
        <v>0</v>
      </c>
      <c r="AD1689" s="14">
        <f>IF(Dane!$E$3=1,AQ1689+BB1689+BM1689,IF(Dane!$E$3=2,AU1689+BF1689+BQ1689,AX1689+BI1689+BT1689))</f>
        <v>0</v>
      </c>
      <c r="AE1689" s="14">
        <f>IF((J1689*Dane!$C$9)-AC1689&lt;0,0,(J1689*Dane!$C$9)-AC1689)</f>
        <v>0</v>
      </c>
      <c r="AF1689" s="61">
        <f>IF((K1689*Dane!$C$9)-AD1689&lt;0,0,(K1689*Dane!$C$9)-AD1689)</f>
        <v>0</v>
      </c>
      <c r="AG1689" s="93"/>
      <c r="AH1689" s="84">
        <f>IF(Dane!$E$3=1,AP1689,IF(Dane!$E$3=2,AT1689,AW1689))</f>
        <v>0</v>
      </c>
      <c r="AI1689" s="84">
        <f>IF(Dane!$E$3=1,AQ1689,IF(Dane!$E$3=2,AU1689,AX1689))</f>
        <v>0</v>
      </c>
      <c r="AJ1689" s="84">
        <f>IF(Dane!$E$3=1,BA1689,IF(Dane!$E$3=2,BE1689,BH1689))</f>
        <v>0</v>
      </c>
      <c r="AK1689" s="84">
        <f>IF(Dane!$E$3=1,BB1689,IF(Dane!$E$3=2,BF1689,BI1689))</f>
        <v>0</v>
      </c>
      <c r="AL1689" s="84">
        <f>IF(Dane!$E$3=1,BL1689,IF(Dane!$E$3=2,BP1689,BS1689))</f>
        <v>0</v>
      </c>
      <c r="AM1689" s="84">
        <f>IF(Dane!$E$3=1,BM1689,IF(Dane!$E$3=2,BQ1689,BT1689))</f>
        <v>0</v>
      </c>
      <c r="AN1689" s="39">
        <f>IF(Dane!$C$9="",0,IFERROR(J1689/R1689,0))</f>
        <v>0</v>
      </c>
      <c r="AO1689" s="39">
        <f>IF(Dane!$C$9="",0,IFERROR(ROUND(J1689-ROUND(J1689*0.0976,2)-ROUND(J1689*0.015,2)-ROUND(J1689*0.0245,2),2)/R1689,0))</f>
        <v>0</v>
      </c>
      <c r="AP1689" s="39">
        <f t="shared" si="399"/>
        <v>0</v>
      </c>
      <c r="AQ1689" s="39">
        <f t="shared" si="400"/>
        <v>0</v>
      </c>
      <c r="AR1689" s="39">
        <f t="shared" si="396"/>
        <v>0</v>
      </c>
      <c r="AS1689" s="39">
        <f>IF(Dane!$C$9="",0,IFERROR(AR1689/R1689,0))</f>
        <v>0</v>
      </c>
      <c r="AT1689" s="39">
        <f t="shared" si="401"/>
        <v>0</v>
      </c>
      <c r="AU1689" s="39">
        <v>0</v>
      </c>
      <c r="AV1689" s="39">
        <f t="shared" si="402"/>
        <v>0</v>
      </c>
      <c r="AW1689" s="39">
        <f>IF(Dane!$C$9="",0,IF(ROUND((N1689+O1689)*AV1689,2)&gt;$AN$1,$AN$1,ROUND((N1689+O1689)*AV1689,2)))</f>
        <v>0</v>
      </c>
      <c r="AX1689" s="39">
        <v>0</v>
      </c>
      <c r="AY1689" s="39">
        <f>IF(Dane!$C$9=2,IFERROR(J1689/W1689,0),IF(Dane!$C$9=3,IFERROR(J1689/W1689,0),0))</f>
        <v>0</v>
      </c>
      <c r="AZ1689" s="39">
        <f>IF(Dane!$C$9=2,IFERROR(ROUND(J1689-ROUND(J1689*0.0976,2)-ROUND(J1689*0.015,2)-ROUND(J1689*0.0245,2),2)/W1689,0),IF(Dane!$C$9=3,IFERROR(ROUND(J1689-ROUND(J1689*0.0976,2)-ROUND(J1689*0.015,2)-ROUND(J1689*0.0245,2),2)/W1689,0),0))</f>
        <v>0</v>
      </c>
      <c r="BA1689" s="39">
        <f t="shared" si="403"/>
        <v>0</v>
      </c>
      <c r="BB1689" s="39">
        <f t="shared" si="404"/>
        <v>0</v>
      </c>
      <c r="BC1689" s="39">
        <f t="shared" si="397"/>
        <v>0</v>
      </c>
      <c r="BD1689" s="39">
        <f>IF(Dane!$C$9=2,IFERROR(BC1689/W1689,0),IF(Dane!$C$9=3,IFERROR(BC1689/W1689,0),0))</f>
        <v>0</v>
      </c>
      <c r="BE1689" s="39">
        <f t="shared" si="405"/>
        <v>0</v>
      </c>
      <c r="BF1689" s="39">
        <v>0</v>
      </c>
      <c r="BG1689" s="39">
        <f t="shared" si="406"/>
        <v>0</v>
      </c>
      <c r="BH1689" s="39">
        <f>IF(Dane!$C$9=2,IF(ROUND((S1689+T1689)*BG1689,2)&gt;$AN$1,$AN$1,ROUND((S1689+T1689)*BG1689,2)),IF(Dane!$C$9=3,IF(ROUND((S1689+T1689)*BG1689,2)&gt;$AN$1,$AN$1,ROUND((S1689+T1689)*BG1689,2)),0))</f>
        <v>0</v>
      </c>
      <c r="BI1689" s="39">
        <v>0</v>
      </c>
      <c r="BJ1689" s="39">
        <f>IF(Dane!$C$9=3,IFERROR(J1689/AB1689,0),0)</f>
        <v>0</v>
      </c>
      <c r="BK1689" s="39">
        <f>IF(Dane!$C$9=3,IFERROR(ROUND(J1689-ROUND(J1689*0.0976,2)-ROUND(J1689*0.015,2)-ROUND(J1689*0.0245,2),2)/AB1689,0),0)</f>
        <v>0</v>
      </c>
      <c r="BL1689" s="39">
        <f t="shared" si="407"/>
        <v>0</v>
      </c>
      <c r="BM1689" s="39">
        <f t="shared" si="408"/>
        <v>0</v>
      </c>
      <c r="BN1689" s="39">
        <f t="shared" si="398"/>
        <v>0</v>
      </c>
      <c r="BO1689" s="39">
        <f>IF(Dane!$C$9=3,IFERROR(BN1689/AB1689,0),0)</f>
        <v>0</v>
      </c>
      <c r="BP1689" s="39">
        <f t="shared" si="409"/>
        <v>0</v>
      </c>
      <c r="BQ1689" s="39">
        <v>0</v>
      </c>
      <c r="BR1689" s="39">
        <f t="shared" si="410"/>
        <v>0</v>
      </c>
      <c r="BS1689" s="39">
        <f>IF(Dane!$C$9=3,IF(ROUND((X1689+Y1689)*BR1689,2)&gt;$AN$1,$AN$1,ROUND((X1689+Y1689)*BR1689,2)),0)</f>
        <v>0</v>
      </c>
      <c r="BT1689" s="39">
        <v>0</v>
      </c>
    </row>
    <row r="1690" spans="1:72">
      <c r="A1690" s="87">
        <v>1681</v>
      </c>
      <c r="B1690" s="1"/>
      <c r="C1690" s="1"/>
      <c r="D1690" s="2"/>
      <c r="E1690" s="3"/>
      <c r="F1690" s="4"/>
      <c r="G1690" s="5"/>
      <c r="H1690" s="5"/>
      <c r="I1690" s="6"/>
      <c r="J1690" s="5"/>
      <c r="K1690" s="5"/>
      <c r="L1690" s="5"/>
      <c r="M1690" s="55"/>
      <c r="N1690" s="8"/>
      <c r="O1690" s="105"/>
      <c r="P1690" s="5"/>
      <c r="Q1690" s="5"/>
      <c r="R1690" s="105">
        <f>Dane!$C$10</f>
        <v>0</v>
      </c>
      <c r="S1690" s="8"/>
      <c r="T1690" s="105"/>
      <c r="U1690" s="5"/>
      <c r="V1690" s="5"/>
      <c r="W1690" s="107">
        <f>Dane!$C$11</f>
        <v>0</v>
      </c>
      <c r="X1690" s="8"/>
      <c r="Y1690" s="105"/>
      <c r="Z1690" s="5"/>
      <c r="AA1690" s="5"/>
      <c r="AB1690" s="110">
        <f>Dane!$C$12</f>
        <v>0</v>
      </c>
      <c r="AC1690" s="108">
        <f>IF(Dane!$E$3=1,AP1690+BA1690+BL1690,IF(Dane!$E$3=2,AT1690+BE1690+BP1690,AW1690+BH1690+BS1690))</f>
        <v>0</v>
      </c>
      <c r="AD1690" s="14">
        <f>IF(Dane!$E$3=1,AQ1690+BB1690+BM1690,IF(Dane!$E$3=2,AU1690+BF1690+BQ1690,AX1690+BI1690+BT1690))</f>
        <v>0</v>
      </c>
      <c r="AE1690" s="14">
        <f>IF((J1690*Dane!$C$9)-AC1690&lt;0,0,(J1690*Dane!$C$9)-AC1690)</f>
        <v>0</v>
      </c>
      <c r="AF1690" s="61">
        <f>IF((K1690*Dane!$C$9)-AD1690&lt;0,0,(K1690*Dane!$C$9)-AD1690)</f>
        <v>0</v>
      </c>
      <c r="AG1690" s="93"/>
      <c r="AH1690" s="84">
        <f>IF(Dane!$E$3=1,AP1690,IF(Dane!$E$3=2,AT1690,AW1690))</f>
        <v>0</v>
      </c>
      <c r="AI1690" s="84">
        <f>IF(Dane!$E$3=1,AQ1690,IF(Dane!$E$3=2,AU1690,AX1690))</f>
        <v>0</v>
      </c>
      <c r="AJ1690" s="84">
        <f>IF(Dane!$E$3=1,BA1690,IF(Dane!$E$3=2,BE1690,BH1690))</f>
        <v>0</v>
      </c>
      <c r="AK1690" s="84">
        <f>IF(Dane!$E$3=1,BB1690,IF(Dane!$E$3=2,BF1690,BI1690))</f>
        <v>0</v>
      </c>
      <c r="AL1690" s="84">
        <f>IF(Dane!$E$3=1,BL1690,IF(Dane!$E$3=2,BP1690,BS1690))</f>
        <v>0</v>
      </c>
      <c r="AM1690" s="84">
        <f>IF(Dane!$E$3=1,BM1690,IF(Dane!$E$3=2,BQ1690,BT1690))</f>
        <v>0</v>
      </c>
      <c r="AN1690" s="39">
        <f>IF(Dane!$C$9="",0,IFERROR(J1690/R1690,0))</f>
        <v>0</v>
      </c>
      <c r="AO1690" s="39">
        <f>IF(Dane!$C$9="",0,IFERROR(ROUND(J1690-ROUND(J1690*0.0976,2)-ROUND(J1690*0.015,2)-ROUND(J1690*0.0245,2),2)/R1690,0))</f>
        <v>0</v>
      </c>
      <c r="AP1690" s="39">
        <f t="shared" si="399"/>
        <v>0</v>
      </c>
      <c r="AQ1690" s="39">
        <f t="shared" si="400"/>
        <v>0</v>
      </c>
      <c r="AR1690" s="39">
        <f t="shared" si="396"/>
        <v>0</v>
      </c>
      <c r="AS1690" s="39">
        <f>IF(Dane!$C$9="",0,IFERROR(AR1690/R1690,0))</f>
        <v>0</v>
      </c>
      <c r="AT1690" s="39">
        <f t="shared" si="401"/>
        <v>0</v>
      </c>
      <c r="AU1690" s="39">
        <v>0</v>
      </c>
      <c r="AV1690" s="39">
        <f t="shared" si="402"/>
        <v>0</v>
      </c>
      <c r="AW1690" s="39">
        <f>IF(Dane!$C$9="",0,IF(ROUND((N1690+O1690)*AV1690,2)&gt;$AN$1,$AN$1,ROUND((N1690+O1690)*AV1690,2)))</f>
        <v>0</v>
      </c>
      <c r="AX1690" s="39">
        <v>0</v>
      </c>
      <c r="AY1690" s="39">
        <f>IF(Dane!$C$9=2,IFERROR(J1690/W1690,0),IF(Dane!$C$9=3,IFERROR(J1690/W1690,0),0))</f>
        <v>0</v>
      </c>
      <c r="AZ1690" s="39">
        <f>IF(Dane!$C$9=2,IFERROR(ROUND(J1690-ROUND(J1690*0.0976,2)-ROUND(J1690*0.015,2)-ROUND(J1690*0.0245,2),2)/W1690,0),IF(Dane!$C$9=3,IFERROR(ROUND(J1690-ROUND(J1690*0.0976,2)-ROUND(J1690*0.015,2)-ROUND(J1690*0.0245,2),2)/W1690,0),0))</f>
        <v>0</v>
      </c>
      <c r="BA1690" s="39">
        <f t="shared" si="403"/>
        <v>0</v>
      </c>
      <c r="BB1690" s="39">
        <f t="shared" si="404"/>
        <v>0</v>
      </c>
      <c r="BC1690" s="39">
        <f t="shared" si="397"/>
        <v>0</v>
      </c>
      <c r="BD1690" s="39">
        <f>IF(Dane!$C$9=2,IFERROR(BC1690/W1690,0),IF(Dane!$C$9=3,IFERROR(BC1690/W1690,0),0))</f>
        <v>0</v>
      </c>
      <c r="BE1690" s="39">
        <f t="shared" si="405"/>
        <v>0</v>
      </c>
      <c r="BF1690" s="39">
        <v>0</v>
      </c>
      <c r="BG1690" s="39">
        <f t="shared" si="406"/>
        <v>0</v>
      </c>
      <c r="BH1690" s="39">
        <f>IF(Dane!$C$9=2,IF(ROUND((S1690+T1690)*BG1690,2)&gt;$AN$1,$AN$1,ROUND((S1690+T1690)*BG1690,2)),IF(Dane!$C$9=3,IF(ROUND((S1690+T1690)*BG1690,2)&gt;$AN$1,$AN$1,ROUND((S1690+T1690)*BG1690,2)),0))</f>
        <v>0</v>
      </c>
      <c r="BI1690" s="39">
        <v>0</v>
      </c>
      <c r="BJ1690" s="39">
        <f>IF(Dane!$C$9=3,IFERROR(J1690/AB1690,0),0)</f>
        <v>0</v>
      </c>
      <c r="BK1690" s="39">
        <f>IF(Dane!$C$9=3,IFERROR(ROUND(J1690-ROUND(J1690*0.0976,2)-ROUND(J1690*0.015,2)-ROUND(J1690*0.0245,2),2)/AB1690,0),0)</f>
        <v>0</v>
      </c>
      <c r="BL1690" s="39">
        <f t="shared" si="407"/>
        <v>0</v>
      </c>
      <c r="BM1690" s="39">
        <f t="shared" si="408"/>
        <v>0</v>
      </c>
      <c r="BN1690" s="39">
        <f t="shared" si="398"/>
        <v>0</v>
      </c>
      <c r="BO1690" s="39">
        <f>IF(Dane!$C$9=3,IFERROR(BN1690/AB1690,0),0)</f>
        <v>0</v>
      </c>
      <c r="BP1690" s="39">
        <f t="shared" si="409"/>
        <v>0</v>
      </c>
      <c r="BQ1690" s="39">
        <v>0</v>
      </c>
      <c r="BR1690" s="39">
        <f t="shared" si="410"/>
        <v>0</v>
      </c>
      <c r="BS1690" s="39">
        <f>IF(Dane!$C$9=3,IF(ROUND((X1690+Y1690)*BR1690,2)&gt;$AN$1,$AN$1,ROUND((X1690+Y1690)*BR1690,2)),0)</f>
        <v>0</v>
      </c>
      <c r="BT1690" s="39">
        <v>0</v>
      </c>
    </row>
    <row r="1691" spans="1:72">
      <c r="A1691" s="87">
        <v>1682</v>
      </c>
      <c r="B1691" s="1"/>
      <c r="C1691" s="1"/>
      <c r="D1691" s="2"/>
      <c r="E1691" s="3"/>
      <c r="F1691" s="4"/>
      <c r="G1691" s="5"/>
      <c r="H1691" s="5"/>
      <c r="I1691" s="6"/>
      <c r="J1691" s="5"/>
      <c r="K1691" s="5"/>
      <c r="L1691" s="5"/>
      <c r="M1691" s="55"/>
      <c r="N1691" s="8"/>
      <c r="O1691" s="105"/>
      <c r="P1691" s="5"/>
      <c r="Q1691" s="5"/>
      <c r="R1691" s="105">
        <f>Dane!$C$10</f>
        <v>0</v>
      </c>
      <c r="S1691" s="8"/>
      <c r="T1691" s="105"/>
      <c r="U1691" s="5"/>
      <c r="V1691" s="5"/>
      <c r="W1691" s="107">
        <f>Dane!$C$11</f>
        <v>0</v>
      </c>
      <c r="X1691" s="8"/>
      <c r="Y1691" s="105"/>
      <c r="Z1691" s="5"/>
      <c r="AA1691" s="5"/>
      <c r="AB1691" s="110">
        <f>Dane!$C$12</f>
        <v>0</v>
      </c>
      <c r="AC1691" s="108">
        <f>IF(Dane!$E$3=1,AP1691+BA1691+BL1691,IF(Dane!$E$3=2,AT1691+BE1691+BP1691,AW1691+BH1691+BS1691))</f>
        <v>0</v>
      </c>
      <c r="AD1691" s="14">
        <f>IF(Dane!$E$3=1,AQ1691+BB1691+BM1691,IF(Dane!$E$3=2,AU1691+BF1691+BQ1691,AX1691+BI1691+BT1691))</f>
        <v>0</v>
      </c>
      <c r="AE1691" s="14">
        <f>IF((J1691*Dane!$C$9)-AC1691&lt;0,0,(J1691*Dane!$C$9)-AC1691)</f>
        <v>0</v>
      </c>
      <c r="AF1691" s="61">
        <f>IF((K1691*Dane!$C$9)-AD1691&lt;0,0,(K1691*Dane!$C$9)-AD1691)</f>
        <v>0</v>
      </c>
      <c r="AG1691" s="93"/>
      <c r="AH1691" s="84">
        <f>IF(Dane!$E$3=1,AP1691,IF(Dane!$E$3=2,AT1691,AW1691))</f>
        <v>0</v>
      </c>
      <c r="AI1691" s="84">
        <f>IF(Dane!$E$3=1,AQ1691,IF(Dane!$E$3=2,AU1691,AX1691))</f>
        <v>0</v>
      </c>
      <c r="AJ1691" s="84">
        <f>IF(Dane!$E$3=1,BA1691,IF(Dane!$E$3=2,BE1691,BH1691))</f>
        <v>0</v>
      </c>
      <c r="AK1691" s="84">
        <f>IF(Dane!$E$3=1,BB1691,IF(Dane!$E$3=2,BF1691,BI1691))</f>
        <v>0</v>
      </c>
      <c r="AL1691" s="84">
        <f>IF(Dane!$E$3=1,BL1691,IF(Dane!$E$3=2,BP1691,BS1691))</f>
        <v>0</v>
      </c>
      <c r="AM1691" s="84">
        <f>IF(Dane!$E$3=1,BM1691,IF(Dane!$E$3=2,BQ1691,BT1691))</f>
        <v>0</v>
      </c>
      <c r="AN1691" s="39">
        <f>IF(Dane!$C$9="",0,IFERROR(J1691/R1691,0))</f>
        <v>0</v>
      </c>
      <c r="AO1691" s="39">
        <f>IF(Dane!$C$9="",0,IFERROR(ROUND(J1691-ROUND(J1691*0.0976,2)-ROUND(J1691*0.015,2)-ROUND(J1691*0.0245,2),2)/R1691,0))</f>
        <v>0</v>
      </c>
      <c r="AP1691" s="39">
        <f t="shared" si="399"/>
        <v>0</v>
      </c>
      <c r="AQ1691" s="39">
        <f t="shared" si="400"/>
        <v>0</v>
      </c>
      <c r="AR1691" s="39">
        <f t="shared" si="396"/>
        <v>0</v>
      </c>
      <c r="AS1691" s="39">
        <f>IF(Dane!$C$9="",0,IFERROR(AR1691/R1691,0))</f>
        <v>0</v>
      </c>
      <c r="AT1691" s="39">
        <f t="shared" si="401"/>
        <v>0</v>
      </c>
      <c r="AU1691" s="39">
        <v>0</v>
      </c>
      <c r="AV1691" s="39">
        <f t="shared" si="402"/>
        <v>0</v>
      </c>
      <c r="AW1691" s="39">
        <f>IF(Dane!$C$9="",0,IF(ROUND((N1691+O1691)*AV1691,2)&gt;$AN$1,$AN$1,ROUND((N1691+O1691)*AV1691,2)))</f>
        <v>0</v>
      </c>
      <c r="AX1691" s="39">
        <v>0</v>
      </c>
      <c r="AY1691" s="39">
        <f>IF(Dane!$C$9=2,IFERROR(J1691/W1691,0),IF(Dane!$C$9=3,IFERROR(J1691/W1691,0),0))</f>
        <v>0</v>
      </c>
      <c r="AZ1691" s="39">
        <f>IF(Dane!$C$9=2,IFERROR(ROUND(J1691-ROUND(J1691*0.0976,2)-ROUND(J1691*0.015,2)-ROUND(J1691*0.0245,2),2)/W1691,0),IF(Dane!$C$9=3,IFERROR(ROUND(J1691-ROUND(J1691*0.0976,2)-ROUND(J1691*0.015,2)-ROUND(J1691*0.0245,2),2)/W1691,0),0))</f>
        <v>0</v>
      </c>
      <c r="BA1691" s="39">
        <f t="shared" si="403"/>
        <v>0</v>
      </c>
      <c r="BB1691" s="39">
        <f t="shared" si="404"/>
        <v>0</v>
      </c>
      <c r="BC1691" s="39">
        <f t="shared" si="397"/>
        <v>0</v>
      </c>
      <c r="BD1691" s="39">
        <f>IF(Dane!$C$9=2,IFERROR(BC1691/W1691,0),IF(Dane!$C$9=3,IFERROR(BC1691/W1691,0),0))</f>
        <v>0</v>
      </c>
      <c r="BE1691" s="39">
        <f t="shared" si="405"/>
        <v>0</v>
      </c>
      <c r="BF1691" s="39">
        <v>0</v>
      </c>
      <c r="BG1691" s="39">
        <f t="shared" si="406"/>
        <v>0</v>
      </c>
      <c r="BH1691" s="39">
        <f>IF(Dane!$C$9=2,IF(ROUND((S1691+T1691)*BG1691,2)&gt;$AN$1,$AN$1,ROUND((S1691+T1691)*BG1691,2)),IF(Dane!$C$9=3,IF(ROUND((S1691+T1691)*BG1691,2)&gt;$AN$1,$AN$1,ROUND((S1691+T1691)*BG1691,2)),0))</f>
        <v>0</v>
      </c>
      <c r="BI1691" s="39">
        <v>0</v>
      </c>
      <c r="BJ1691" s="39">
        <f>IF(Dane!$C$9=3,IFERROR(J1691/AB1691,0),0)</f>
        <v>0</v>
      </c>
      <c r="BK1691" s="39">
        <f>IF(Dane!$C$9=3,IFERROR(ROUND(J1691-ROUND(J1691*0.0976,2)-ROUND(J1691*0.015,2)-ROUND(J1691*0.0245,2),2)/AB1691,0),0)</f>
        <v>0</v>
      </c>
      <c r="BL1691" s="39">
        <f t="shared" si="407"/>
        <v>0</v>
      </c>
      <c r="BM1691" s="39">
        <f t="shared" si="408"/>
        <v>0</v>
      </c>
      <c r="BN1691" s="39">
        <f t="shared" si="398"/>
        <v>0</v>
      </c>
      <c r="BO1691" s="39">
        <f>IF(Dane!$C$9=3,IFERROR(BN1691/AB1691,0),0)</f>
        <v>0</v>
      </c>
      <c r="BP1691" s="39">
        <f t="shared" si="409"/>
        <v>0</v>
      </c>
      <c r="BQ1691" s="39">
        <v>0</v>
      </c>
      <c r="BR1691" s="39">
        <f t="shared" si="410"/>
        <v>0</v>
      </c>
      <c r="BS1691" s="39">
        <f>IF(Dane!$C$9=3,IF(ROUND((X1691+Y1691)*BR1691,2)&gt;$AN$1,$AN$1,ROUND((X1691+Y1691)*BR1691,2)),0)</f>
        <v>0</v>
      </c>
      <c r="BT1691" s="39">
        <v>0</v>
      </c>
    </row>
    <row r="1692" spans="1:72">
      <c r="A1692" s="87">
        <v>1683</v>
      </c>
      <c r="B1692" s="1"/>
      <c r="C1692" s="1"/>
      <c r="D1692" s="2"/>
      <c r="E1692" s="3"/>
      <c r="F1692" s="4"/>
      <c r="G1692" s="5"/>
      <c r="H1692" s="5"/>
      <c r="I1692" s="6"/>
      <c r="J1692" s="5"/>
      <c r="K1692" s="5"/>
      <c r="L1692" s="5"/>
      <c r="M1692" s="55"/>
      <c r="N1692" s="8"/>
      <c r="O1692" s="105"/>
      <c r="P1692" s="5"/>
      <c r="Q1692" s="5"/>
      <c r="R1692" s="105">
        <f>Dane!$C$10</f>
        <v>0</v>
      </c>
      <c r="S1692" s="8"/>
      <c r="T1692" s="105"/>
      <c r="U1692" s="5"/>
      <c r="V1692" s="5"/>
      <c r="W1692" s="107">
        <f>Dane!$C$11</f>
        <v>0</v>
      </c>
      <c r="X1692" s="8"/>
      <c r="Y1692" s="105"/>
      <c r="Z1692" s="5"/>
      <c r="AA1692" s="5"/>
      <c r="AB1692" s="110">
        <f>Dane!$C$12</f>
        <v>0</v>
      </c>
      <c r="AC1692" s="108">
        <f>IF(Dane!$E$3=1,AP1692+BA1692+BL1692,IF(Dane!$E$3=2,AT1692+BE1692+BP1692,AW1692+BH1692+BS1692))</f>
        <v>0</v>
      </c>
      <c r="AD1692" s="14">
        <f>IF(Dane!$E$3=1,AQ1692+BB1692+BM1692,IF(Dane!$E$3=2,AU1692+BF1692+BQ1692,AX1692+BI1692+BT1692))</f>
        <v>0</v>
      </c>
      <c r="AE1692" s="14">
        <f>IF((J1692*Dane!$C$9)-AC1692&lt;0,0,(J1692*Dane!$C$9)-AC1692)</f>
        <v>0</v>
      </c>
      <c r="AF1692" s="61">
        <f>IF((K1692*Dane!$C$9)-AD1692&lt;0,0,(K1692*Dane!$C$9)-AD1692)</f>
        <v>0</v>
      </c>
      <c r="AG1692" s="93"/>
      <c r="AH1692" s="84">
        <f>IF(Dane!$E$3=1,AP1692,IF(Dane!$E$3=2,AT1692,AW1692))</f>
        <v>0</v>
      </c>
      <c r="AI1692" s="84">
        <f>IF(Dane!$E$3=1,AQ1692,IF(Dane!$E$3=2,AU1692,AX1692))</f>
        <v>0</v>
      </c>
      <c r="AJ1692" s="84">
        <f>IF(Dane!$E$3=1,BA1692,IF(Dane!$E$3=2,BE1692,BH1692))</f>
        <v>0</v>
      </c>
      <c r="AK1692" s="84">
        <f>IF(Dane!$E$3=1,BB1692,IF(Dane!$E$3=2,BF1692,BI1692))</f>
        <v>0</v>
      </c>
      <c r="AL1692" s="84">
        <f>IF(Dane!$E$3=1,BL1692,IF(Dane!$E$3=2,BP1692,BS1692))</f>
        <v>0</v>
      </c>
      <c r="AM1692" s="84">
        <f>IF(Dane!$E$3=1,BM1692,IF(Dane!$E$3=2,BQ1692,BT1692))</f>
        <v>0</v>
      </c>
      <c r="AN1692" s="39">
        <f>IF(Dane!$C$9="",0,IFERROR(J1692/R1692,0))</f>
        <v>0</v>
      </c>
      <c r="AO1692" s="39">
        <f>IF(Dane!$C$9="",0,IFERROR(ROUND(J1692-ROUND(J1692*0.0976,2)-ROUND(J1692*0.015,2)-ROUND(J1692*0.0245,2),2)/R1692,0))</f>
        <v>0</v>
      </c>
      <c r="AP1692" s="39">
        <f t="shared" si="399"/>
        <v>0</v>
      </c>
      <c r="AQ1692" s="39">
        <f t="shared" si="400"/>
        <v>0</v>
      </c>
      <c r="AR1692" s="39">
        <f t="shared" si="396"/>
        <v>0</v>
      </c>
      <c r="AS1692" s="39">
        <f>IF(Dane!$C$9="",0,IFERROR(AR1692/R1692,0))</f>
        <v>0</v>
      </c>
      <c r="AT1692" s="39">
        <f t="shared" si="401"/>
        <v>0</v>
      </c>
      <c r="AU1692" s="39">
        <v>0</v>
      </c>
      <c r="AV1692" s="39">
        <f t="shared" si="402"/>
        <v>0</v>
      </c>
      <c r="AW1692" s="39">
        <f>IF(Dane!$C$9="",0,IF(ROUND((N1692+O1692)*AV1692,2)&gt;$AN$1,$AN$1,ROUND((N1692+O1692)*AV1692,2)))</f>
        <v>0</v>
      </c>
      <c r="AX1692" s="39">
        <v>0</v>
      </c>
      <c r="AY1692" s="39">
        <f>IF(Dane!$C$9=2,IFERROR(J1692/W1692,0),IF(Dane!$C$9=3,IFERROR(J1692/W1692,0),0))</f>
        <v>0</v>
      </c>
      <c r="AZ1692" s="39">
        <f>IF(Dane!$C$9=2,IFERROR(ROUND(J1692-ROUND(J1692*0.0976,2)-ROUND(J1692*0.015,2)-ROUND(J1692*0.0245,2),2)/W1692,0),IF(Dane!$C$9=3,IFERROR(ROUND(J1692-ROUND(J1692*0.0976,2)-ROUND(J1692*0.015,2)-ROUND(J1692*0.0245,2),2)/W1692,0),0))</f>
        <v>0</v>
      </c>
      <c r="BA1692" s="39">
        <f t="shared" si="403"/>
        <v>0</v>
      </c>
      <c r="BB1692" s="39">
        <f t="shared" si="404"/>
        <v>0</v>
      </c>
      <c r="BC1692" s="39">
        <f t="shared" si="397"/>
        <v>0</v>
      </c>
      <c r="BD1692" s="39">
        <f>IF(Dane!$C$9=2,IFERROR(BC1692/W1692,0),IF(Dane!$C$9=3,IFERROR(BC1692/W1692,0),0))</f>
        <v>0</v>
      </c>
      <c r="BE1692" s="39">
        <f t="shared" si="405"/>
        <v>0</v>
      </c>
      <c r="BF1692" s="39">
        <v>0</v>
      </c>
      <c r="BG1692" s="39">
        <f t="shared" si="406"/>
        <v>0</v>
      </c>
      <c r="BH1692" s="39">
        <f>IF(Dane!$C$9=2,IF(ROUND((S1692+T1692)*BG1692,2)&gt;$AN$1,$AN$1,ROUND((S1692+T1692)*BG1692,2)),IF(Dane!$C$9=3,IF(ROUND((S1692+T1692)*BG1692,2)&gt;$AN$1,$AN$1,ROUND((S1692+T1692)*BG1692,2)),0))</f>
        <v>0</v>
      </c>
      <c r="BI1692" s="39">
        <v>0</v>
      </c>
      <c r="BJ1692" s="39">
        <f>IF(Dane!$C$9=3,IFERROR(J1692/AB1692,0),0)</f>
        <v>0</v>
      </c>
      <c r="BK1692" s="39">
        <f>IF(Dane!$C$9=3,IFERROR(ROUND(J1692-ROUND(J1692*0.0976,2)-ROUND(J1692*0.015,2)-ROUND(J1692*0.0245,2),2)/AB1692,0),0)</f>
        <v>0</v>
      </c>
      <c r="BL1692" s="39">
        <f t="shared" si="407"/>
        <v>0</v>
      </c>
      <c r="BM1692" s="39">
        <f t="shared" si="408"/>
        <v>0</v>
      </c>
      <c r="BN1692" s="39">
        <f t="shared" si="398"/>
        <v>0</v>
      </c>
      <c r="BO1692" s="39">
        <f>IF(Dane!$C$9=3,IFERROR(BN1692/AB1692,0),0)</f>
        <v>0</v>
      </c>
      <c r="BP1692" s="39">
        <f t="shared" si="409"/>
        <v>0</v>
      </c>
      <c r="BQ1692" s="39">
        <v>0</v>
      </c>
      <c r="BR1692" s="39">
        <f t="shared" si="410"/>
        <v>0</v>
      </c>
      <c r="BS1692" s="39">
        <f>IF(Dane!$C$9=3,IF(ROUND((X1692+Y1692)*BR1692,2)&gt;$AN$1,$AN$1,ROUND((X1692+Y1692)*BR1692,2)),0)</f>
        <v>0</v>
      </c>
      <c r="BT1692" s="39">
        <v>0</v>
      </c>
    </row>
    <row r="1693" spans="1:72">
      <c r="A1693" s="87">
        <v>1684</v>
      </c>
      <c r="B1693" s="1"/>
      <c r="C1693" s="1"/>
      <c r="D1693" s="2"/>
      <c r="E1693" s="3"/>
      <c r="F1693" s="4"/>
      <c r="G1693" s="5"/>
      <c r="H1693" s="5"/>
      <c r="I1693" s="6"/>
      <c r="J1693" s="5"/>
      <c r="K1693" s="5"/>
      <c r="L1693" s="5"/>
      <c r="M1693" s="55"/>
      <c r="N1693" s="8"/>
      <c r="O1693" s="105"/>
      <c r="P1693" s="5"/>
      <c r="Q1693" s="5"/>
      <c r="R1693" s="105">
        <f>Dane!$C$10</f>
        <v>0</v>
      </c>
      <c r="S1693" s="8"/>
      <c r="T1693" s="105"/>
      <c r="U1693" s="5"/>
      <c r="V1693" s="5"/>
      <c r="W1693" s="107">
        <f>Dane!$C$11</f>
        <v>0</v>
      </c>
      <c r="X1693" s="8"/>
      <c r="Y1693" s="105"/>
      <c r="Z1693" s="5"/>
      <c r="AA1693" s="5"/>
      <c r="AB1693" s="110">
        <f>Dane!$C$12</f>
        <v>0</v>
      </c>
      <c r="AC1693" s="108">
        <f>IF(Dane!$E$3=1,AP1693+BA1693+BL1693,IF(Dane!$E$3=2,AT1693+BE1693+BP1693,AW1693+BH1693+BS1693))</f>
        <v>0</v>
      </c>
      <c r="AD1693" s="14">
        <f>IF(Dane!$E$3=1,AQ1693+BB1693+BM1693,IF(Dane!$E$3=2,AU1693+BF1693+BQ1693,AX1693+BI1693+BT1693))</f>
        <v>0</v>
      </c>
      <c r="AE1693" s="14">
        <f>IF((J1693*Dane!$C$9)-AC1693&lt;0,0,(J1693*Dane!$C$9)-AC1693)</f>
        <v>0</v>
      </c>
      <c r="AF1693" s="61">
        <f>IF((K1693*Dane!$C$9)-AD1693&lt;0,0,(K1693*Dane!$C$9)-AD1693)</f>
        <v>0</v>
      </c>
      <c r="AG1693" s="93"/>
      <c r="AH1693" s="84">
        <f>IF(Dane!$E$3=1,AP1693,IF(Dane!$E$3=2,AT1693,AW1693))</f>
        <v>0</v>
      </c>
      <c r="AI1693" s="84">
        <f>IF(Dane!$E$3=1,AQ1693,IF(Dane!$E$3=2,AU1693,AX1693))</f>
        <v>0</v>
      </c>
      <c r="AJ1693" s="84">
        <f>IF(Dane!$E$3=1,BA1693,IF(Dane!$E$3=2,BE1693,BH1693))</f>
        <v>0</v>
      </c>
      <c r="AK1693" s="84">
        <f>IF(Dane!$E$3=1,BB1693,IF(Dane!$E$3=2,BF1693,BI1693))</f>
        <v>0</v>
      </c>
      <c r="AL1693" s="84">
        <f>IF(Dane!$E$3=1,BL1693,IF(Dane!$E$3=2,BP1693,BS1693))</f>
        <v>0</v>
      </c>
      <c r="AM1693" s="84">
        <f>IF(Dane!$E$3=1,BM1693,IF(Dane!$E$3=2,BQ1693,BT1693))</f>
        <v>0</v>
      </c>
      <c r="AN1693" s="39">
        <f>IF(Dane!$C$9="",0,IFERROR(J1693/R1693,0))</f>
        <v>0</v>
      </c>
      <c r="AO1693" s="39">
        <f>IF(Dane!$C$9="",0,IFERROR(ROUND(J1693-ROUND(J1693*0.0976,2)-ROUND(J1693*0.015,2)-ROUND(J1693*0.0245,2),2)/R1693,0))</f>
        <v>0</v>
      </c>
      <c r="AP1693" s="39">
        <f t="shared" si="399"/>
        <v>0</v>
      </c>
      <c r="AQ1693" s="39">
        <f t="shared" si="400"/>
        <v>0</v>
      </c>
      <c r="AR1693" s="39">
        <f t="shared" si="396"/>
        <v>0</v>
      </c>
      <c r="AS1693" s="39">
        <f>IF(Dane!$C$9="",0,IFERROR(AR1693/R1693,0))</f>
        <v>0</v>
      </c>
      <c r="AT1693" s="39">
        <f t="shared" si="401"/>
        <v>0</v>
      </c>
      <c r="AU1693" s="39">
        <v>0</v>
      </c>
      <c r="AV1693" s="39">
        <f t="shared" si="402"/>
        <v>0</v>
      </c>
      <c r="AW1693" s="39">
        <f>IF(Dane!$C$9="",0,IF(ROUND((N1693+O1693)*AV1693,2)&gt;$AN$1,$AN$1,ROUND((N1693+O1693)*AV1693,2)))</f>
        <v>0</v>
      </c>
      <c r="AX1693" s="39">
        <v>0</v>
      </c>
      <c r="AY1693" s="39">
        <f>IF(Dane!$C$9=2,IFERROR(J1693/W1693,0),IF(Dane!$C$9=3,IFERROR(J1693/W1693,0),0))</f>
        <v>0</v>
      </c>
      <c r="AZ1693" s="39">
        <f>IF(Dane!$C$9=2,IFERROR(ROUND(J1693-ROUND(J1693*0.0976,2)-ROUND(J1693*0.015,2)-ROUND(J1693*0.0245,2),2)/W1693,0),IF(Dane!$C$9=3,IFERROR(ROUND(J1693-ROUND(J1693*0.0976,2)-ROUND(J1693*0.015,2)-ROUND(J1693*0.0245,2),2)/W1693,0),0))</f>
        <v>0</v>
      </c>
      <c r="BA1693" s="39">
        <f t="shared" si="403"/>
        <v>0</v>
      </c>
      <c r="BB1693" s="39">
        <f t="shared" si="404"/>
        <v>0</v>
      </c>
      <c r="BC1693" s="39">
        <f t="shared" si="397"/>
        <v>0</v>
      </c>
      <c r="BD1693" s="39">
        <f>IF(Dane!$C$9=2,IFERROR(BC1693/W1693,0),IF(Dane!$C$9=3,IFERROR(BC1693/W1693,0),0))</f>
        <v>0</v>
      </c>
      <c r="BE1693" s="39">
        <f t="shared" si="405"/>
        <v>0</v>
      </c>
      <c r="BF1693" s="39">
        <v>0</v>
      </c>
      <c r="BG1693" s="39">
        <f t="shared" si="406"/>
        <v>0</v>
      </c>
      <c r="BH1693" s="39">
        <f>IF(Dane!$C$9=2,IF(ROUND((S1693+T1693)*BG1693,2)&gt;$AN$1,$AN$1,ROUND((S1693+T1693)*BG1693,2)),IF(Dane!$C$9=3,IF(ROUND((S1693+T1693)*BG1693,2)&gt;$AN$1,$AN$1,ROUND((S1693+T1693)*BG1693,2)),0))</f>
        <v>0</v>
      </c>
      <c r="BI1693" s="39">
        <v>0</v>
      </c>
      <c r="BJ1693" s="39">
        <f>IF(Dane!$C$9=3,IFERROR(J1693/AB1693,0),0)</f>
        <v>0</v>
      </c>
      <c r="BK1693" s="39">
        <f>IF(Dane!$C$9=3,IFERROR(ROUND(J1693-ROUND(J1693*0.0976,2)-ROUND(J1693*0.015,2)-ROUND(J1693*0.0245,2),2)/AB1693,0),0)</f>
        <v>0</v>
      </c>
      <c r="BL1693" s="39">
        <f t="shared" si="407"/>
        <v>0</v>
      </c>
      <c r="BM1693" s="39">
        <f t="shared" si="408"/>
        <v>0</v>
      </c>
      <c r="BN1693" s="39">
        <f t="shared" si="398"/>
        <v>0</v>
      </c>
      <c r="BO1693" s="39">
        <f>IF(Dane!$C$9=3,IFERROR(BN1693/AB1693,0),0)</f>
        <v>0</v>
      </c>
      <c r="BP1693" s="39">
        <f t="shared" si="409"/>
        <v>0</v>
      </c>
      <c r="BQ1693" s="39">
        <v>0</v>
      </c>
      <c r="BR1693" s="39">
        <f t="shared" si="410"/>
        <v>0</v>
      </c>
      <c r="BS1693" s="39">
        <f>IF(Dane!$C$9=3,IF(ROUND((X1693+Y1693)*BR1693,2)&gt;$AN$1,$AN$1,ROUND((X1693+Y1693)*BR1693,2)),0)</f>
        <v>0</v>
      </c>
      <c r="BT1693" s="39">
        <v>0</v>
      </c>
    </row>
    <row r="1694" spans="1:72">
      <c r="A1694" s="87">
        <v>1685</v>
      </c>
      <c r="B1694" s="1"/>
      <c r="C1694" s="1"/>
      <c r="D1694" s="2"/>
      <c r="E1694" s="3"/>
      <c r="F1694" s="4"/>
      <c r="G1694" s="5"/>
      <c r="H1694" s="5"/>
      <c r="I1694" s="6"/>
      <c r="J1694" s="5"/>
      <c r="K1694" s="5"/>
      <c r="L1694" s="5"/>
      <c r="M1694" s="55"/>
      <c r="N1694" s="8"/>
      <c r="O1694" s="105"/>
      <c r="P1694" s="5"/>
      <c r="Q1694" s="5"/>
      <c r="R1694" s="105">
        <f>Dane!$C$10</f>
        <v>0</v>
      </c>
      <c r="S1694" s="8"/>
      <c r="T1694" s="105"/>
      <c r="U1694" s="5"/>
      <c r="V1694" s="5"/>
      <c r="W1694" s="107">
        <f>Dane!$C$11</f>
        <v>0</v>
      </c>
      <c r="X1694" s="8"/>
      <c r="Y1694" s="105"/>
      <c r="Z1694" s="5"/>
      <c r="AA1694" s="5"/>
      <c r="AB1694" s="110">
        <f>Dane!$C$12</f>
        <v>0</v>
      </c>
      <c r="AC1694" s="108">
        <f>IF(Dane!$E$3=1,AP1694+BA1694+BL1694,IF(Dane!$E$3=2,AT1694+BE1694+BP1694,AW1694+BH1694+BS1694))</f>
        <v>0</v>
      </c>
      <c r="AD1694" s="14">
        <f>IF(Dane!$E$3=1,AQ1694+BB1694+BM1694,IF(Dane!$E$3=2,AU1694+BF1694+BQ1694,AX1694+BI1694+BT1694))</f>
        <v>0</v>
      </c>
      <c r="AE1694" s="14">
        <f>IF((J1694*Dane!$C$9)-AC1694&lt;0,0,(J1694*Dane!$C$9)-AC1694)</f>
        <v>0</v>
      </c>
      <c r="AF1694" s="61">
        <f>IF((K1694*Dane!$C$9)-AD1694&lt;0,0,(K1694*Dane!$C$9)-AD1694)</f>
        <v>0</v>
      </c>
      <c r="AG1694" s="93"/>
      <c r="AH1694" s="84">
        <f>IF(Dane!$E$3=1,AP1694,IF(Dane!$E$3=2,AT1694,AW1694))</f>
        <v>0</v>
      </c>
      <c r="AI1694" s="84">
        <f>IF(Dane!$E$3=1,AQ1694,IF(Dane!$E$3=2,AU1694,AX1694))</f>
        <v>0</v>
      </c>
      <c r="AJ1694" s="84">
        <f>IF(Dane!$E$3=1,BA1694,IF(Dane!$E$3=2,BE1694,BH1694))</f>
        <v>0</v>
      </c>
      <c r="AK1694" s="84">
        <f>IF(Dane!$E$3=1,BB1694,IF(Dane!$E$3=2,BF1694,BI1694))</f>
        <v>0</v>
      </c>
      <c r="AL1694" s="84">
        <f>IF(Dane!$E$3=1,BL1694,IF(Dane!$E$3=2,BP1694,BS1694))</f>
        <v>0</v>
      </c>
      <c r="AM1694" s="84">
        <f>IF(Dane!$E$3=1,BM1694,IF(Dane!$E$3=2,BQ1694,BT1694))</f>
        <v>0</v>
      </c>
      <c r="AN1694" s="39">
        <f>IF(Dane!$C$9="",0,IFERROR(J1694/R1694,0))</f>
        <v>0</v>
      </c>
      <c r="AO1694" s="39">
        <f>IF(Dane!$C$9="",0,IFERROR(ROUND(J1694-ROUND(J1694*0.0976,2)-ROUND(J1694*0.015,2)-ROUND(J1694*0.0245,2),2)/R1694,0))</f>
        <v>0</v>
      </c>
      <c r="AP1694" s="39">
        <f t="shared" si="399"/>
        <v>0</v>
      </c>
      <c r="AQ1694" s="39">
        <f t="shared" si="400"/>
        <v>0</v>
      </c>
      <c r="AR1694" s="39">
        <f t="shared" si="396"/>
        <v>0</v>
      </c>
      <c r="AS1694" s="39">
        <f>IF(Dane!$C$9="",0,IFERROR(AR1694/R1694,0))</f>
        <v>0</v>
      </c>
      <c r="AT1694" s="39">
        <f t="shared" si="401"/>
        <v>0</v>
      </c>
      <c r="AU1694" s="39">
        <v>0</v>
      </c>
      <c r="AV1694" s="39">
        <f t="shared" si="402"/>
        <v>0</v>
      </c>
      <c r="AW1694" s="39">
        <f>IF(Dane!$C$9="",0,IF(ROUND((N1694+O1694)*AV1694,2)&gt;$AN$1,$AN$1,ROUND((N1694+O1694)*AV1694,2)))</f>
        <v>0</v>
      </c>
      <c r="AX1694" s="39">
        <v>0</v>
      </c>
      <c r="AY1694" s="39">
        <f>IF(Dane!$C$9=2,IFERROR(J1694/W1694,0),IF(Dane!$C$9=3,IFERROR(J1694/W1694,0),0))</f>
        <v>0</v>
      </c>
      <c r="AZ1694" s="39">
        <f>IF(Dane!$C$9=2,IFERROR(ROUND(J1694-ROUND(J1694*0.0976,2)-ROUND(J1694*0.015,2)-ROUND(J1694*0.0245,2),2)/W1694,0),IF(Dane!$C$9=3,IFERROR(ROUND(J1694-ROUND(J1694*0.0976,2)-ROUND(J1694*0.015,2)-ROUND(J1694*0.0245,2),2)/W1694,0),0))</f>
        <v>0</v>
      </c>
      <c r="BA1694" s="39">
        <f t="shared" si="403"/>
        <v>0</v>
      </c>
      <c r="BB1694" s="39">
        <f t="shared" si="404"/>
        <v>0</v>
      </c>
      <c r="BC1694" s="39">
        <f t="shared" si="397"/>
        <v>0</v>
      </c>
      <c r="BD1694" s="39">
        <f>IF(Dane!$C$9=2,IFERROR(BC1694/W1694,0),IF(Dane!$C$9=3,IFERROR(BC1694/W1694,0),0))</f>
        <v>0</v>
      </c>
      <c r="BE1694" s="39">
        <f t="shared" si="405"/>
        <v>0</v>
      </c>
      <c r="BF1694" s="39">
        <v>0</v>
      </c>
      <c r="BG1694" s="39">
        <f t="shared" si="406"/>
        <v>0</v>
      </c>
      <c r="BH1694" s="39">
        <f>IF(Dane!$C$9=2,IF(ROUND((S1694+T1694)*BG1694,2)&gt;$AN$1,$AN$1,ROUND((S1694+T1694)*BG1694,2)),IF(Dane!$C$9=3,IF(ROUND((S1694+T1694)*BG1694,2)&gt;$AN$1,$AN$1,ROUND((S1694+T1694)*BG1694,2)),0))</f>
        <v>0</v>
      </c>
      <c r="BI1694" s="39">
        <v>0</v>
      </c>
      <c r="BJ1694" s="39">
        <f>IF(Dane!$C$9=3,IFERROR(J1694/AB1694,0),0)</f>
        <v>0</v>
      </c>
      <c r="BK1694" s="39">
        <f>IF(Dane!$C$9=3,IFERROR(ROUND(J1694-ROUND(J1694*0.0976,2)-ROUND(J1694*0.015,2)-ROUND(J1694*0.0245,2),2)/AB1694,0),0)</f>
        <v>0</v>
      </c>
      <c r="BL1694" s="39">
        <f t="shared" si="407"/>
        <v>0</v>
      </c>
      <c r="BM1694" s="39">
        <f t="shared" si="408"/>
        <v>0</v>
      </c>
      <c r="BN1694" s="39">
        <f t="shared" si="398"/>
        <v>0</v>
      </c>
      <c r="BO1694" s="39">
        <f>IF(Dane!$C$9=3,IFERROR(BN1694/AB1694,0),0)</f>
        <v>0</v>
      </c>
      <c r="BP1694" s="39">
        <f t="shared" si="409"/>
        <v>0</v>
      </c>
      <c r="BQ1694" s="39">
        <v>0</v>
      </c>
      <c r="BR1694" s="39">
        <f t="shared" si="410"/>
        <v>0</v>
      </c>
      <c r="BS1694" s="39">
        <f>IF(Dane!$C$9=3,IF(ROUND((X1694+Y1694)*BR1694,2)&gt;$AN$1,$AN$1,ROUND((X1694+Y1694)*BR1694,2)),0)</f>
        <v>0</v>
      </c>
      <c r="BT1694" s="39">
        <v>0</v>
      </c>
    </row>
    <row r="1695" spans="1:72">
      <c r="A1695" s="87">
        <v>1686</v>
      </c>
      <c r="B1695" s="1"/>
      <c r="C1695" s="1"/>
      <c r="D1695" s="2"/>
      <c r="E1695" s="3"/>
      <c r="F1695" s="4"/>
      <c r="G1695" s="5"/>
      <c r="H1695" s="5"/>
      <c r="I1695" s="6"/>
      <c r="J1695" s="5"/>
      <c r="K1695" s="5"/>
      <c r="L1695" s="5"/>
      <c r="M1695" s="55"/>
      <c r="N1695" s="8"/>
      <c r="O1695" s="105"/>
      <c r="P1695" s="5"/>
      <c r="Q1695" s="5"/>
      <c r="R1695" s="105">
        <f>Dane!$C$10</f>
        <v>0</v>
      </c>
      <c r="S1695" s="8"/>
      <c r="T1695" s="105"/>
      <c r="U1695" s="5"/>
      <c r="V1695" s="5"/>
      <c r="W1695" s="107">
        <f>Dane!$C$11</f>
        <v>0</v>
      </c>
      <c r="X1695" s="8"/>
      <c r="Y1695" s="105"/>
      <c r="Z1695" s="5"/>
      <c r="AA1695" s="5"/>
      <c r="AB1695" s="110">
        <f>Dane!$C$12</f>
        <v>0</v>
      </c>
      <c r="AC1695" s="108">
        <f>IF(Dane!$E$3=1,AP1695+BA1695+BL1695,IF(Dane!$E$3=2,AT1695+BE1695+BP1695,AW1695+BH1695+BS1695))</f>
        <v>0</v>
      </c>
      <c r="AD1695" s="14">
        <f>IF(Dane!$E$3=1,AQ1695+BB1695+BM1695,IF(Dane!$E$3=2,AU1695+BF1695+BQ1695,AX1695+BI1695+BT1695))</f>
        <v>0</v>
      </c>
      <c r="AE1695" s="14">
        <f>IF((J1695*Dane!$C$9)-AC1695&lt;0,0,(J1695*Dane!$C$9)-AC1695)</f>
        <v>0</v>
      </c>
      <c r="AF1695" s="61">
        <f>IF((K1695*Dane!$C$9)-AD1695&lt;0,0,(K1695*Dane!$C$9)-AD1695)</f>
        <v>0</v>
      </c>
      <c r="AG1695" s="93"/>
      <c r="AH1695" s="84">
        <f>IF(Dane!$E$3=1,AP1695,IF(Dane!$E$3=2,AT1695,AW1695))</f>
        <v>0</v>
      </c>
      <c r="AI1695" s="84">
        <f>IF(Dane!$E$3=1,AQ1695,IF(Dane!$E$3=2,AU1695,AX1695))</f>
        <v>0</v>
      </c>
      <c r="AJ1695" s="84">
        <f>IF(Dane!$E$3=1,BA1695,IF(Dane!$E$3=2,BE1695,BH1695))</f>
        <v>0</v>
      </c>
      <c r="AK1695" s="84">
        <f>IF(Dane!$E$3=1,BB1695,IF(Dane!$E$3=2,BF1695,BI1695))</f>
        <v>0</v>
      </c>
      <c r="AL1695" s="84">
        <f>IF(Dane!$E$3=1,BL1695,IF(Dane!$E$3=2,BP1695,BS1695))</f>
        <v>0</v>
      </c>
      <c r="AM1695" s="84">
        <f>IF(Dane!$E$3=1,BM1695,IF(Dane!$E$3=2,BQ1695,BT1695))</f>
        <v>0</v>
      </c>
      <c r="AN1695" s="39">
        <f>IF(Dane!$C$9="",0,IFERROR(J1695/R1695,0))</f>
        <v>0</v>
      </c>
      <c r="AO1695" s="39">
        <f>IF(Dane!$C$9="",0,IFERROR(ROUND(J1695-ROUND(J1695*0.0976,2)-ROUND(J1695*0.015,2)-ROUND(J1695*0.0245,2),2)/R1695,0))</f>
        <v>0</v>
      </c>
      <c r="AP1695" s="39">
        <f t="shared" si="399"/>
        <v>0</v>
      </c>
      <c r="AQ1695" s="39">
        <f t="shared" si="400"/>
        <v>0</v>
      </c>
      <c r="AR1695" s="39">
        <f t="shared" si="396"/>
        <v>0</v>
      </c>
      <c r="AS1695" s="39">
        <f>IF(Dane!$C$9="",0,IFERROR(AR1695/R1695,0))</f>
        <v>0</v>
      </c>
      <c r="AT1695" s="39">
        <f t="shared" si="401"/>
        <v>0</v>
      </c>
      <c r="AU1695" s="39">
        <v>0</v>
      </c>
      <c r="AV1695" s="39">
        <f t="shared" si="402"/>
        <v>0</v>
      </c>
      <c r="AW1695" s="39">
        <f>IF(Dane!$C$9="",0,IF(ROUND((N1695+O1695)*AV1695,2)&gt;$AN$1,$AN$1,ROUND((N1695+O1695)*AV1695,2)))</f>
        <v>0</v>
      </c>
      <c r="AX1695" s="39">
        <v>0</v>
      </c>
      <c r="AY1695" s="39">
        <f>IF(Dane!$C$9=2,IFERROR(J1695/W1695,0),IF(Dane!$C$9=3,IFERROR(J1695/W1695,0),0))</f>
        <v>0</v>
      </c>
      <c r="AZ1695" s="39">
        <f>IF(Dane!$C$9=2,IFERROR(ROUND(J1695-ROUND(J1695*0.0976,2)-ROUND(J1695*0.015,2)-ROUND(J1695*0.0245,2),2)/W1695,0),IF(Dane!$C$9=3,IFERROR(ROUND(J1695-ROUND(J1695*0.0976,2)-ROUND(J1695*0.015,2)-ROUND(J1695*0.0245,2),2)/W1695,0),0))</f>
        <v>0</v>
      </c>
      <c r="BA1695" s="39">
        <f t="shared" si="403"/>
        <v>0</v>
      </c>
      <c r="BB1695" s="39">
        <f t="shared" si="404"/>
        <v>0</v>
      </c>
      <c r="BC1695" s="39">
        <f t="shared" si="397"/>
        <v>0</v>
      </c>
      <c r="BD1695" s="39">
        <f>IF(Dane!$C$9=2,IFERROR(BC1695/W1695,0),IF(Dane!$C$9=3,IFERROR(BC1695/W1695,0),0))</f>
        <v>0</v>
      </c>
      <c r="BE1695" s="39">
        <f t="shared" si="405"/>
        <v>0</v>
      </c>
      <c r="BF1695" s="39">
        <v>0</v>
      </c>
      <c r="BG1695" s="39">
        <f t="shared" si="406"/>
        <v>0</v>
      </c>
      <c r="BH1695" s="39">
        <f>IF(Dane!$C$9=2,IF(ROUND((S1695+T1695)*BG1695,2)&gt;$AN$1,$AN$1,ROUND((S1695+T1695)*BG1695,2)),IF(Dane!$C$9=3,IF(ROUND((S1695+T1695)*BG1695,2)&gt;$AN$1,$AN$1,ROUND((S1695+T1695)*BG1695,2)),0))</f>
        <v>0</v>
      </c>
      <c r="BI1695" s="39">
        <v>0</v>
      </c>
      <c r="BJ1695" s="39">
        <f>IF(Dane!$C$9=3,IFERROR(J1695/AB1695,0),0)</f>
        <v>0</v>
      </c>
      <c r="BK1695" s="39">
        <f>IF(Dane!$C$9=3,IFERROR(ROUND(J1695-ROUND(J1695*0.0976,2)-ROUND(J1695*0.015,2)-ROUND(J1695*0.0245,2),2)/AB1695,0),0)</f>
        <v>0</v>
      </c>
      <c r="BL1695" s="39">
        <f t="shared" si="407"/>
        <v>0</v>
      </c>
      <c r="BM1695" s="39">
        <f t="shared" si="408"/>
        <v>0</v>
      </c>
      <c r="BN1695" s="39">
        <f t="shared" si="398"/>
        <v>0</v>
      </c>
      <c r="BO1695" s="39">
        <f>IF(Dane!$C$9=3,IFERROR(BN1695/AB1695,0),0)</f>
        <v>0</v>
      </c>
      <c r="BP1695" s="39">
        <f t="shared" si="409"/>
        <v>0</v>
      </c>
      <c r="BQ1695" s="39">
        <v>0</v>
      </c>
      <c r="BR1695" s="39">
        <f t="shared" si="410"/>
        <v>0</v>
      </c>
      <c r="BS1695" s="39">
        <f>IF(Dane!$C$9=3,IF(ROUND((X1695+Y1695)*BR1695,2)&gt;$AN$1,$AN$1,ROUND((X1695+Y1695)*BR1695,2)),0)</f>
        <v>0</v>
      </c>
      <c r="BT1695" s="39">
        <v>0</v>
      </c>
    </row>
    <row r="1696" spans="1:72">
      <c r="A1696" s="87">
        <v>1687</v>
      </c>
      <c r="B1696" s="1"/>
      <c r="C1696" s="1"/>
      <c r="D1696" s="2"/>
      <c r="E1696" s="3"/>
      <c r="F1696" s="4"/>
      <c r="G1696" s="5"/>
      <c r="H1696" s="5"/>
      <c r="I1696" s="6"/>
      <c r="J1696" s="5"/>
      <c r="K1696" s="5"/>
      <c r="L1696" s="5"/>
      <c r="M1696" s="55"/>
      <c r="N1696" s="8"/>
      <c r="O1696" s="105"/>
      <c r="P1696" s="5"/>
      <c r="Q1696" s="5"/>
      <c r="R1696" s="105">
        <f>Dane!$C$10</f>
        <v>0</v>
      </c>
      <c r="S1696" s="8"/>
      <c r="T1696" s="105"/>
      <c r="U1696" s="5"/>
      <c r="V1696" s="5"/>
      <c r="W1696" s="107">
        <f>Dane!$C$11</f>
        <v>0</v>
      </c>
      <c r="X1696" s="8"/>
      <c r="Y1696" s="105"/>
      <c r="Z1696" s="5"/>
      <c r="AA1696" s="5"/>
      <c r="AB1696" s="110">
        <f>Dane!$C$12</f>
        <v>0</v>
      </c>
      <c r="AC1696" s="108">
        <f>IF(Dane!$E$3=1,AP1696+BA1696+BL1696,IF(Dane!$E$3=2,AT1696+BE1696+BP1696,AW1696+BH1696+BS1696))</f>
        <v>0</v>
      </c>
      <c r="AD1696" s="14">
        <f>IF(Dane!$E$3=1,AQ1696+BB1696+BM1696,IF(Dane!$E$3=2,AU1696+BF1696+BQ1696,AX1696+BI1696+BT1696))</f>
        <v>0</v>
      </c>
      <c r="AE1696" s="14">
        <f>IF((J1696*Dane!$C$9)-AC1696&lt;0,0,(J1696*Dane!$C$9)-AC1696)</f>
        <v>0</v>
      </c>
      <c r="AF1696" s="61">
        <f>IF((K1696*Dane!$C$9)-AD1696&lt;0,0,(K1696*Dane!$C$9)-AD1696)</f>
        <v>0</v>
      </c>
      <c r="AG1696" s="93"/>
      <c r="AH1696" s="84">
        <f>IF(Dane!$E$3=1,AP1696,IF(Dane!$E$3=2,AT1696,AW1696))</f>
        <v>0</v>
      </c>
      <c r="AI1696" s="84">
        <f>IF(Dane!$E$3=1,AQ1696,IF(Dane!$E$3=2,AU1696,AX1696))</f>
        <v>0</v>
      </c>
      <c r="AJ1696" s="84">
        <f>IF(Dane!$E$3=1,BA1696,IF(Dane!$E$3=2,BE1696,BH1696))</f>
        <v>0</v>
      </c>
      <c r="AK1696" s="84">
        <f>IF(Dane!$E$3=1,BB1696,IF(Dane!$E$3=2,BF1696,BI1696))</f>
        <v>0</v>
      </c>
      <c r="AL1696" s="84">
        <f>IF(Dane!$E$3=1,BL1696,IF(Dane!$E$3=2,BP1696,BS1696))</f>
        <v>0</v>
      </c>
      <c r="AM1696" s="84">
        <f>IF(Dane!$E$3=1,BM1696,IF(Dane!$E$3=2,BQ1696,BT1696))</f>
        <v>0</v>
      </c>
      <c r="AN1696" s="39">
        <f>IF(Dane!$C$9="",0,IFERROR(J1696/R1696,0))</f>
        <v>0</v>
      </c>
      <c r="AO1696" s="39">
        <f>IF(Dane!$C$9="",0,IFERROR(ROUND(J1696-ROUND(J1696*0.0976,2)-ROUND(J1696*0.015,2)-ROUND(J1696*0.0245,2),2)/R1696,0))</f>
        <v>0</v>
      </c>
      <c r="AP1696" s="39">
        <f t="shared" si="399"/>
        <v>0</v>
      </c>
      <c r="AQ1696" s="39">
        <f t="shared" si="400"/>
        <v>0</v>
      </c>
      <c r="AR1696" s="39">
        <f t="shared" si="396"/>
        <v>0</v>
      </c>
      <c r="AS1696" s="39">
        <f>IF(Dane!$C$9="",0,IFERROR(AR1696/R1696,0))</f>
        <v>0</v>
      </c>
      <c r="AT1696" s="39">
        <f t="shared" si="401"/>
        <v>0</v>
      </c>
      <c r="AU1696" s="39">
        <v>0</v>
      </c>
      <c r="AV1696" s="39">
        <f t="shared" si="402"/>
        <v>0</v>
      </c>
      <c r="AW1696" s="39">
        <f>IF(Dane!$C$9="",0,IF(ROUND((N1696+O1696)*AV1696,2)&gt;$AN$1,$AN$1,ROUND((N1696+O1696)*AV1696,2)))</f>
        <v>0</v>
      </c>
      <c r="AX1696" s="39">
        <v>0</v>
      </c>
      <c r="AY1696" s="39">
        <f>IF(Dane!$C$9=2,IFERROR(J1696/W1696,0),IF(Dane!$C$9=3,IFERROR(J1696/W1696,0),0))</f>
        <v>0</v>
      </c>
      <c r="AZ1696" s="39">
        <f>IF(Dane!$C$9=2,IFERROR(ROUND(J1696-ROUND(J1696*0.0976,2)-ROUND(J1696*0.015,2)-ROUND(J1696*0.0245,2),2)/W1696,0),IF(Dane!$C$9=3,IFERROR(ROUND(J1696-ROUND(J1696*0.0976,2)-ROUND(J1696*0.015,2)-ROUND(J1696*0.0245,2),2)/W1696,0),0))</f>
        <v>0</v>
      </c>
      <c r="BA1696" s="39">
        <f t="shared" si="403"/>
        <v>0</v>
      </c>
      <c r="BB1696" s="39">
        <f t="shared" si="404"/>
        <v>0</v>
      </c>
      <c r="BC1696" s="39">
        <f t="shared" si="397"/>
        <v>0</v>
      </c>
      <c r="BD1696" s="39">
        <f>IF(Dane!$C$9=2,IFERROR(BC1696/W1696,0),IF(Dane!$C$9=3,IFERROR(BC1696/W1696,0),0))</f>
        <v>0</v>
      </c>
      <c r="BE1696" s="39">
        <f t="shared" si="405"/>
        <v>0</v>
      </c>
      <c r="BF1696" s="39">
        <v>0</v>
      </c>
      <c r="BG1696" s="39">
        <f t="shared" si="406"/>
        <v>0</v>
      </c>
      <c r="BH1696" s="39">
        <f>IF(Dane!$C$9=2,IF(ROUND((S1696+T1696)*BG1696,2)&gt;$AN$1,$AN$1,ROUND((S1696+T1696)*BG1696,2)),IF(Dane!$C$9=3,IF(ROUND((S1696+T1696)*BG1696,2)&gt;$AN$1,$AN$1,ROUND((S1696+T1696)*BG1696,2)),0))</f>
        <v>0</v>
      </c>
      <c r="BI1696" s="39">
        <v>0</v>
      </c>
      <c r="BJ1696" s="39">
        <f>IF(Dane!$C$9=3,IFERROR(J1696/AB1696,0),0)</f>
        <v>0</v>
      </c>
      <c r="BK1696" s="39">
        <f>IF(Dane!$C$9=3,IFERROR(ROUND(J1696-ROUND(J1696*0.0976,2)-ROUND(J1696*0.015,2)-ROUND(J1696*0.0245,2),2)/AB1696,0),0)</f>
        <v>0</v>
      </c>
      <c r="BL1696" s="39">
        <f t="shared" si="407"/>
        <v>0</v>
      </c>
      <c r="BM1696" s="39">
        <f t="shared" si="408"/>
        <v>0</v>
      </c>
      <c r="BN1696" s="39">
        <f t="shared" si="398"/>
        <v>0</v>
      </c>
      <c r="BO1696" s="39">
        <f>IF(Dane!$C$9=3,IFERROR(BN1696/AB1696,0),0)</f>
        <v>0</v>
      </c>
      <c r="BP1696" s="39">
        <f t="shared" si="409"/>
        <v>0</v>
      </c>
      <c r="BQ1696" s="39">
        <v>0</v>
      </c>
      <c r="BR1696" s="39">
        <f t="shared" si="410"/>
        <v>0</v>
      </c>
      <c r="BS1696" s="39">
        <f>IF(Dane!$C$9=3,IF(ROUND((X1696+Y1696)*BR1696,2)&gt;$AN$1,$AN$1,ROUND((X1696+Y1696)*BR1696,2)),0)</f>
        <v>0</v>
      </c>
      <c r="BT1696" s="39">
        <v>0</v>
      </c>
    </row>
    <row r="1697" spans="1:72">
      <c r="A1697" s="87">
        <v>1688</v>
      </c>
      <c r="B1697" s="1"/>
      <c r="C1697" s="1"/>
      <c r="D1697" s="2"/>
      <c r="E1697" s="3"/>
      <c r="F1697" s="4"/>
      <c r="G1697" s="5"/>
      <c r="H1697" s="5"/>
      <c r="I1697" s="6"/>
      <c r="J1697" s="5"/>
      <c r="K1697" s="5"/>
      <c r="L1697" s="5"/>
      <c r="M1697" s="55"/>
      <c r="N1697" s="8"/>
      <c r="O1697" s="105"/>
      <c r="P1697" s="5"/>
      <c r="Q1697" s="5"/>
      <c r="R1697" s="105">
        <f>Dane!$C$10</f>
        <v>0</v>
      </c>
      <c r="S1697" s="8"/>
      <c r="T1697" s="105"/>
      <c r="U1697" s="5"/>
      <c r="V1697" s="5"/>
      <c r="W1697" s="107">
        <f>Dane!$C$11</f>
        <v>0</v>
      </c>
      <c r="X1697" s="8"/>
      <c r="Y1697" s="105"/>
      <c r="Z1697" s="5"/>
      <c r="AA1697" s="5"/>
      <c r="AB1697" s="110">
        <f>Dane!$C$12</f>
        <v>0</v>
      </c>
      <c r="AC1697" s="108">
        <f>IF(Dane!$E$3=1,AP1697+BA1697+BL1697,IF(Dane!$E$3=2,AT1697+BE1697+BP1697,AW1697+BH1697+BS1697))</f>
        <v>0</v>
      </c>
      <c r="AD1697" s="14">
        <f>IF(Dane!$E$3=1,AQ1697+BB1697+BM1697,IF(Dane!$E$3=2,AU1697+BF1697+BQ1697,AX1697+BI1697+BT1697))</f>
        <v>0</v>
      </c>
      <c r="AE1697" s="14">
        <f>IF((J1697*Dane!$C$9)-AC1697&lt;0,0,(J1697*Dane!$C$9)-AC1697)</f>
        <v>0</v>
      </c>
      <c r="AF1697" s="61">
        <f>IF((K1697*Dane!$C$9)-AD1697&lt;0,0,(K1697*Dane!$C$9)-AD1697)</f>
        <v>0</v>
      </c>
      <c r="AG1697" s="93"/>
      <c r="AH1697" s="84">
        <f>IF(Dane!$E$3=1,AP1697,IF(Dane!$E$3=2,AT1697,AW1697))</f>
        <v>0</v>
      </c>
      <c r="AI1697" s="84">
        <f>IF(Dane!$E$3=1,AQ1697,IF(Dane!$E$3=2,AU1697,AX1697))</f>
        <v>0</v>
      </c>
      <c r="AJ1697" s="84">
        <f>IF(Dane!$E$3=1,BA1697,IF(Dane!$E$3=2,BE1697,BH1697))</f>
        <v>0</v>
      </c>
      <c r="AK1697" s="84">
        <f>IF(Dane!$E$3=1,BB1697,IF(Dane!$E$3=2,BF1697,BI1697))</f>
        <v>0</v>
      </c>
      <c r="AL1697" s="84">
        <f>IF(Dane!$E$3=1,BL1697,IF(Dane!$E$3=2,BP1697,BS1697))</f>
        <v>0</v>
      </c>
      <c r="AM1697" s="84">
        <f>IF(Dane!$E$3=1,BM1697,IF(Dane!$E$3=2,BQ1697,BT1697))</f>
        <v>0</v>
      </c>
      <c r="AN1697" s="39">
        <f>IF(Dane!$C$9="",0,IFERROR(J1697/R1697,0))</f>
        <v>0</v>
      </c>
      <c r="AO1697" s="39">
        <f>IF(Dane!$C$9="",0,IFERROR(ROUND(J1697-ROUND(J1697*0.0976,2)-ROUND(J1697*0.015,2)-ROUND(J1697*0.0245,2),2)/R1697,0))</f>
        <v>0</v>
      </c>
      <c r="AP1697" s="39">
        <f t="shared" si="399"/>
        <v>0</v>
      </c>
      <c r="AQ1697" s="39">
        <f t="shared" si="400"/>
        <v>0</v>
      </c>
      <c r="AR1697" s="39">
        <f t="shared" si="396"/>
        <v>0</v>
      </c>
      <c r="AS1697" s="39">
        <f>IF(Dane!$C$9="",0,IFERROR(AR1697/R1697,0))</f>
        <v>0</v>
      </c>
      <c r="AT1697" s="39">
        <f t="shared" si="401"/>
        <v>0</v>
      </c>
      <c r="AU1697" s="39">
        <v>0</v>
      </c>
      <c r="AV1697" s="39">
        <f t="shared" si="402"/>
        <v>0</v>
      </c>
      <c r="AW1697" s="39">
        <f>IF(Dane!$C$9="",0,IF(ROUND((N1697+O1697)*AV1697,2)&gt;$AN$1,$AN$1,ROUND((N1697+O1697)*AV1697,2)))</f>
        <v>0</v>
      </c>
      <c r="AX1697" s="39">
        <v>0</v>
      </c>
      <c r="AY1697" s="39">
        <f>IF(Dane!$C$9=2,IFERROR(J1697/W1697,0),IF(Dane!$C$9=3,IFERROR(J1697/W1697,0),0))</f>
        <v>0</v>
      </c>
      <c r="AZ1697" s="39">
        <f>IF(Dane!$C$9=2,IFERROR(ROUND(J1697-ROUND(J1697*0.0976,2)-ROUND(J1697*0.015,2)-ROUND(J1697*0.0245,2),2)/W1697,0),IF(Dane!$C$9=3,IFERROR(ROUND(J1697-ROUND(J1697*0.0976,2)-ROUND(J1697*0.015,2)-ROUND(J1697*0.0245,2),2)/W1697,0),0))</f>
        <v>0</v>
      </c>
      <c r="BA1697" s="39">
        <f t="shared" si="403"/>
        <v>0</v>
      </c>
      <c r="BB1697" s="39">
        <f t="shared" si="404"/>
        <v>0</v>
      </c>
      <c r="BC1697" s="39">
        <f t="shared" si="397"/>
        <v>0</v>
      </c>
      <c r="BD1697" s="39">
        <f>IF(Dane!$C$9=2,IFERROR(BC1697/W1697,0),IF(Dane!$C$9=3,IFERROR(BC1697/W1697,0),0))</f>
        <v>0</v>
      </c>
      <c r="BE1697" s="39">
        <f t="shared" si="405"/>
        <v>0</v>
      </c>
      <c r="BF1697" s="39">
        <v>0</v>
      </c>
      <c r="BG1697" s="39">
        <f t="shared" si="406"/>
        <v>0</v>
      </c>
      <c r="BH1697" s="39">
        <f>IF(Dane!$C$9=2,IF(ROUND((S1697+T1697)*BG1697,2)&gt;$AN$1,$AN$1,ROUND((S1697+T1697)*BG1697,2)),IF(Dane!$C$9=3,IF(ROUND((S1697+T1697)*BG1697,2)&gt;$AN$1,$AN$1,ROUND((S1697+T1697)*BG1697,2)),0))</f>
        <v>0</v>
      </c>
      <c r="BI1697" s="39">
        <v>0</v>
      </c>
      <c r="BJ1697" s="39">
        <f>IF(Dane!$C$9=3,IFERROR(J1697/AB1697,0),0)</f>
        <v>0</v>
      </c>
      <c r="BK1697" s="39">
        <f>IF(Dane!$C$9=3,IFERROR(ROUND(J1697-ROUND(J1697*0.0976,2)-ROUND(J1697*0.015,2)-ROUND(J1697*0.0245,2),2)/AB1697,0),0)</f>
        <v>0</v>
      </c>
      <c r="BL1697" s="39">
        <f t="shared" si="407"/>
        <v>0</v>
      </c>
      <c r="BM1697" s="39">
        <f t="shared" si="408"/>
        <v>0</v>
      </c>
      <c r="BN1697" s="39">
        <f t="shared" si="398"/>
        <v>0</v>
      </c>
      <c r="BO1697" s="39">
        <f>IF(Dane!$C$9=3,IFERROR(BN1697/AB1697,0),0)</f>
        <v>0</v>
      </c>
      <c r="BP1697" s="39">
        <f t="shared" si="409"/>
        <v>0</v>
      </c>
      <c r="BQ1697" s="39">
        <v>0</v>
      </c>
      <c r="BR1697" s="39">
        <f t="shared" si="410"/>
        <v>0</v>
      </c>
      <c r="BS1697" s="39">
        <f>IF(Dane!$C$9=3,IF(ROUND((X1697+Y1697)*BR1697,2)&gt;$AN$1,$AN$1,ROUND((X1697+Y1697)*BR1697,2)),0)</f>
        <v>0</v>
      </c>
      <c r="BT1697" s="39">
        <v>0</v>
      </c>
    </row>
    <row r="1698" spans="1:72">
      <c r="A1698" s="87">
        <v>1689</v>
      </c>
      <c r="B1698" s="1"/>
      <c r="C1698" s="1"/>
      <c r="D1698" s="2"/>
      <c r="E1698" s="3"/>
      <c r="F1698" s="4"/>
      <c r="G1698" s="5"/>
      <c r="H1698" s="5"/>
      <c r="I1698" s="6"/>
      <c r="J1698" s="5"/>
      <c r="K1698" s="5"/>
      <c r="L1698" s="5"/>
      <c r="M1698" s="55"/>
      <c r="N1698" s="8"/>
      <c r="O1698" s="105"/>
      <c r="P1698" s="5"/>
      <c r="Q1698" s="5"/>
      <c r="R1698" s="105">
        <f>Dane!$C$10</f>
        <v>0</v>
      </c>
      <c r="S1698" s="8"/>
      <c r="T1698" s="105"/>
      <c r="U1698" s="5"/>
      <c r="V1698" s="5"/>
      <c r="W1698" s="107">
        <f>Dane!$C$11</f>
        <v>0</v>
      </c>
      <c r="X1698" s="8"/>
      <c r="Y1698" s="105"/>
      <c r="Z1698" s="5"/>
      <c r="AA1698" s="5"/>
      <c r="AB1698" s="110">
        <f>Dane!$C$12</f>
        <v>0</v>
      </c>
      <c r="AC1698" s="108">
        <f>IF(Dane!$E$3=1,AP1698+BA1698+BL1698,IF(Dane!$E$3=2,AT1698+BE1698+BP1698,AW1698+BH1698+BS1698))</f>
        <v>0</v>
      </c>
      <c r="AD1698" s="14">
        <f>IF(Dane!$E$3=1,AQ1698+BB1698+BM1698,IF(Dane!$E$3=2,AU1698+BF1698+BQ1698,AX1698+BI1698+BT1698))</f>
        <v>0</v>
      </c>
      <c r="AE1698" s="14">
        <f>IF((J1698*Dane!$C$9)-AC1698&lt;0,0,(J1698*Dane!$C$9)-AC1698)</f>
        <v>0</v>
      </c>
      <c r="AF1698" s="61">
        <f>IF((K1698*Dane!$C$9)-AD1698&lt;0,0,(K1698*Dane!$C$9)-AD1698)</f>
        <v>0</v>
      </c>
      <c r="AG1698" s="93"/>
      <c r="AH1698" s="84">
        <f>IF(Dane!$E$3=1,AP1698,IF(Dane!$E$3=2,AT1698,AW1698))</f>
        <v>0</v>
      </c>
      <c r="AI1698" s="84">
        <f>IF(Dane!$E$3=1,AQ1698,IF(Dane!$E$3=2,AU1698,AX1698))</f>
        <v>0</v>
      </c>
      <c r="AJ1698" s="84">
        <f>IF(Dane!$E$3=1,BA1698,IF(Dane!$E$3=2,BE1698,BH1698))</f>
        <v>0</v>
      </c>
      <c r="AK1698" s="84">
        <f>IF(Dane!$E$3=1,BB1698,IF(Dane!$E$3=2,BF1698,BI1698))</f>
        <v>0</v>
      </c>
      <c r="AL1698" s="84">
        <f>IF(Dane!$E$3=1,BL1698,IF(Dane!$E$3=2,BP1698,BS1698))</f>
        <v>0</v>
      </c>
      <c r="AM1698" s="84">
        <f>IF(Dane!$E$3=1,BM1698,IF(Dane!$E$3=2,BQ1698,BT1698))</f>
        <v>0</v>
      </c>
      <c r="AN1698" s="39">
        <f>IF(Dane!$C$9="",0,IFERROR(J1698/R1698,0))</f>
        <v>0</v>
      </c>
      <c r="AO1698" s="39">
        <f>IF(Dane!$C$9="",0,IFERROR(ROUND(J1698-ROUND(J1698*0.0976,2)-ROUND(J1698*0.015,2)-ROUND(J1698*0.0245,2),2)/R1698,0))</f>
        <v>0</v>
      </c>
      <c r="AP1698" s="39">
        <f t="shared" si="399"/>
        <v>0</v>
      </c>
      <c r="AQ1698" s="39">
        <f t="shared" si="400"/>
        <v>0</v>
      </c>
      <c r="AR1698" s="39">
        <f t="shared" si="396"/>
        <v>0</v>
      </c>
      <c r="AS1698" s="39">
        <f>IF(Dane!$C$9="",0,IFERROR(AR1698/R1698,0))</f>
        <v>0</v>
      </c>
      <c r="AT1698" s="39">
        <f t="shared" si="401"/>
        <v>0</v>
      </c>
      <c r="AU1698" s="39">
        <v>0</v>
      </c>
      <c r="AV1698" s="39">
        <f t="shared" si="402"/>
        <v>0</v>
      </c>
      <c r="AW1698" s="39">
        <f>IF(Dane!$C$9="",0,IF(ROUND((N1698+O1698)*AV1698,2)&gt;$AN$1,$AN$1,ROUND((N1698+O1698)*AV1698,2)))</f>
        <v>0</v>
      </c>
      <c r="AX1698" s="39">
        <v>0</v>
      </c>
      <c r="AY1698" s="39">
        <f>IF(Dane!$C$9=2,IFERROR(J1698/W1698,0),IF(Dane!$C$9=3,IFERROR(J1698/W1698,0),0))</f>
        <v>0</v>
      </c>
      <c r="AZ1698" s="39">
        <f>IF(Dane!$C$9=2,IFERROR(ROUND(J1698-ROUND(J1698*0.0976,2)-ROUND(J1698*0.015,2)-ROUND(J1698*0.0245,2),2)/W1698,0),IF(Dane!$C$9=3,IFERROR(ROUND(J1698-ROUND(J1698*0.0976,2)-ROUND(J1698*0.015,2)-ROUND(J1698*0.0245,2),2)/W1698,0),0))</f>
        <v>0</v>
      </c>
      <c r="BA1698" s="39">
        <f t="shared" si="403"/>
        <v>0</v>
      </c>
      <c r="BB1698" s="39">
        <f t="shared" si="404"/>
        <v>0</v>
      </c>
      <c r="BC1698" s="39">
        <f t="shared" si="397"/>
        <v>0</v>
      </c>
      <c r="BD1698" s="39">
        <f>IF(Dane!$C$9=2,IFERROR(BC1698/W1698,0),IF(Dane!$C$9=3,IFERROR(BC1698/W1698,0),0))</f>
        <v>0</v>
      </c>
      <c r="BE1698" s="39">
        <f t="shared" si="405"/>
        <v>0</v>
      </c>
      <c r="BF1698" s="39">
        <v>0</v>
      </c>
      <c r="BG1698" s="39">
        <f t="shared" si="406"/>
        <v>0</v>
      </c>
      <c r="BH1698" s="39">
        <f>IF(Dane!$C$9=2,IF(ROUND((S1698+T1698)*BG1698,2)&gt;$AN$1,$AN$1,ROUND((S1698+T1698)*BG1698,2)),IF(Dane!$C$9=3,IF(ROUND((S1698+T1698)*BG1698,2)&gt;$AN$1,$AN$1,ROUND((S1698+T1698)*BG1698,2)),0))</f>
        <v>0</v>
      </c>
      <c r="BI1698" s="39">
        <v>0</v>
      </c>
      <c r="BJ1698" s="39">
        <f>IF(Dane!$C$9=3,IFERROR(J1698/AB1698,0),0)</f>
        <v>0</v>
      </c>
      <c r="BK1698" s="39">
        <f>IF(Dane!$C$9=3,IFERROR(ROUND(J1698-ROUND(J1698*0.0976,2)-ROUND(J1698*0.015,2)-ROUND(J1698*0.0245,2),2)/AB1698,0),0)</f>
        <v>0</v>
      </c>
      <c r="BL1698" s="39">
        <f t="shared" si="407"/>
        <v>0</v>
      </c>
      <c r="BM1698" s="39">
        <f t="shared" si="408"/>
        <v>0</v>
      </c>
      <c r="BN1698" s="39">
        <f t="shared" si="398"/>
        <v>0</v>
      </c>
      <c r="BO1698" s="39">
        <f>IF(Dane!$C$9=3,IFERROR(BN1698/AB1698,0),0)</f>
        <v>0</v>
      </c>
      <c r="BP1698" s="39">
        <f t="shared" si="409"/>
        <v>0</v>
      </c>
      <c r="BQ1698" s="39">
        <v>0</v>
      </c>
      <c r="BR1698" s="39">
        <f t="shared" si="410"/>
        <v>0</v>
      </c>
      <c r="BS1698" s="39">
        <f>IF(Dane!$C$9=3,IF(ROUND((X1698+Y1698)*BR1698,2)&gt;$AN$1,$AN$1,ROUND((X1698+Y1698)*BR1698,2)),0)</f>
        <v>0</v>
      </c>
      <c r="BT1698" s="39">
        <v>0</v>
      </c>
    </row>
    <row r="1699" spans="1:72">
      <c r="A1699" s="87">
        <v>1690</v>
      </c>
      <c r="B1699" s="1"/>
      <c r="C1699" s="1"/>
      <c r="D1699" s="2"/>
      <c r="E1699" s="3"/>
      <c r="F1699" s="4"/>
      <c r="G1699" s="5"/>
      <c r="H1699" s="5"/>
      <c r="I1699" s="6"/>
      <c r="J1699" s="5"/>
      <c r="K1699" s="5"/>
      <c r="L1699" s="5"/>
      <c r="M1699" s="55"/>
      <c r="N1699" s="8"/>
      <c r="O1699" s="105"/>
      <c r="P1699" s="5"/>
      <c r="Q1699" s="5"/>
      <c r="R1699" s="105">
        <f>Dane!$C$10</f>
        <v>0</v>
      </c>
      <c r="S1699" s="8"/>
      <c r="T1699" s="105"/>
      <c r="U1699" s="5"/>
      <c r="V1699" s="5"/>
      <c r="W1699" s="107">
        <f>Dane!$C$11</f>
        <v>0</v>
      </c>
      <c r="X1699" s="8"/>
      <c r="Y1699" s="105"/>
      <c r="Z1699" s="5"/>
      <c r="AA1699" s="5"/>
      <c r="AB1699" s="110">
        <f>Dane!$C$12</f>
        <v>0</v>
      </c>
      <c r="AC1699" s="108">
        <f>IF(Dane!$E$3=1,AP1699+BA1699+BL1699,IF(Dane!$E$3=2,AT1699+BE1699+BP1699,AW1699+BH1699+BS1699))</f>
        <v>0</v>
      </c>
      <c r="AD1699" s="14">
        <f>IF(Dane!$E$3=1,AQ1699+BB1699+BM1699,IF(Dane!$E$3=2,AU1699+BF1699+BQ1699,AX1699+BI1699+BT1699))</f>
        <v>0</v>
      </c>
      <c r="AE1699" s="14">
        <f>IF((J1699*Dane!$C$9)-AC1699&lt;0,0,(J1699*Dane!$C$9)-AC1699)</f>
        <v>0</v>
      </c>
      <c r="AF1699" s="61">
        <f>IF((K1699*Dane!$C$9)-AD1699&lt;0,0,(K1699*Dane!$C$9)-AD1699)</f>
        <v>0</v>
      </c>
      <c r="AG1699" s="93"/>
      <c r="AH1699" s="84">
        <f>IF(Dane!$E$3=1,AP1699,IF(Dane!$E$3=2,AT1699,AW1699))</f>
        <v>0</v>
      </c>
      <c r="AI1699" s="84">
        <f>IF(Dane!$E$3=1,AQ1699,IF(Dane!$E$3=2,AU1699,AX1699))</f>
        <v>0</v>
      </c>
      <c r="AJ1699" s="84">
        <f>IF(Dane!$E$3=1,BA1699,IF(Dane!$E$3=2,BE1699,BH1699))</f>
        <v>0</v>
      </c>
      <c r="AK1699" s="84">
        <f>IF(Dane!$E$3=1,BB1699,IF(Dane!$E$3=2,BF1699,BI1699))</f>
        <v>0</v>
      </c>
      <c r="AL1699" s="84">
        <f>IF(Dane!$E$3=1,BL1699,IF(Dane!$E$3=2,BP1699,BS1699))</f>
        <v>0</v>
      </c>
      <c r="AM1699" s="84">
        <f>IF(Dane!$E$3=1,BM1699,IF(Dane!$E$3=2,BQ1699,BT1699))</f>
        <v>0</v>
      </c>
      <c r="AN1699" s="39">
        <f>IF(Dane!$C$9="",0,IFERROR(J1699/R1699,0))</f>
        <v>0</v>
      </c>
      <c r="AO1699" s="39">
        <f>IF(Dane!$C$9="",0,IFERROR(ROUND(J1699-ROUND(J1699*0.0976,2)-ROUND(J1699*0.015,2)-ROUND(J1699*0.0245,2),2)/R1699,0))</f>
        <v>0</v>
      </c>
      <c r="AP1699" s="39">
        <f t="shared" si="399"/>
        <v>0</v>
      </c>
      <c r="AQ1699" s="39">
        <f t="shared" si="400"/>
        <v>0</v>
      </c>
      <c r="AR1699" s="39">
        <f t="shared" si="396"/>
        <v>0</v>
      </c>
      <c r="AS1699" s="39">
        <f>IF(Dane!$C$9="",0,IFERROR(AR1699/R1699,0))</f>
        <v>0</v>
      </c>
      <c r="AT1699" s="39">
        <f t="shared" si="401"/>
        <v>0</v>
      </c>
      <c r="AU1699" s="39">
        <v>0</v>
      </c>
      <c r="AV1699" s="39">
        <f t="shared" si="402"/>
        <v>0</v>
      </c>
      <c r="AW1699" s="39">
        <f>IF(Dane!$C$9="",0,IF(ROUND((N1699+O1699)*AV1699,2)&gt;$AN$1,$AN$1,ROUND((N1699+O1699)*AV1699,2)))</f>
        <v>0</v>
      </c>
      <c r="AX1699" s="39">
        <v>0</v>
      </c>
      <c r="AY1699" s="39">
        <f>IF(Dane!$C$9=2,IFERROR(J1699/W1699,0),IF(Dane!$C$9=3,IFERROR(J1699/W1699,0),0))</f>
        <v>0</v>
      </c>
      <c r="AZ1699" s="39">
        <f>IF(Dane!$C$9=2,IFERROR(ROUND(J1699-ROUND(J1699*0.0976,2)-ROUND(J1699*0.015,2)-ROUND(J1699*0.0245,2),2)/W1699,0),IF(Dane!$C$9=3,IFERROR(ROUND(J1699-ROUND(J1699*0.0976,2)-ROUND(J1699*0.015,2)-ROUND(J1699*0.0245,2),2)/W1699,0),0))</f>
        <v>0</v>
      </c>
      <c r="BA1699" s="39">
        <f t="shared" si="403"/>
        <v>0</v>
      </c>
      <c r="BB1699" s="39">
        <f t="shared" si="404"/>
        <v>0</v>
      </c>
      <c r="BC1699" s="39">
        <f t="shared" si="397"/>
        <v>0</v>
      </c>
      <c r="BD1699" s="39">
        <f>IF(Dane!$C$9=2,IFERROR(BC1699/W1699,0),IF(Dane!$C$9=3,IFERROR(BC1699/W1699,0),0))</f>
        <v>0</v>
      </c>
      <c r="BE1699" s="39">
        <f t="shared" si="405"/>
        <v>0</v>
      </c>
      <c r="BF1699" s="39">
        <v>0</v>
      </c>
      <c r="BG1699" s="39">
        <f t="shared" si="406"/>
        <v>0</v>
      </c>
      <c r="BH1699" s="39">
        <f>IF(Dane!$C$9=2,IF(ROUND((S1699+T1699)*BG1699,2)&gt;$AN$1,$AN$1,ROUND((S1699+T1699)*BG1699,2)),IF(Dane!$C$9=3,IF(ROUND((S1699+T1699)*BG1699,2)&gt;$AN$1,$AN$1,ROUND((S1699+T1699)*BG1699,2)),0))</f>
        <v>0</v>
      </c>
      <c r="BI1699" s="39">
        <v>0</v>
      </c>
      <c r="BJ1699" s="39">
        <f>IF(Dane!$C$9=3,IFERROR(J1699/AB1699,0),0)</f>
        <v>0</v>
      </c>
      <c r="BK1699" s="39">
        <f>IF(Dane!$C$9=3,IFERROR(ROUND(J1699-ROUND(J1699*0.0976,2)-ROUND(J1699*0.015,2)-ROUND(J1699*0.0245,2),2)/AB1699,0),0)</f>
        <v>0</v>
      </c>
      <c r="BL1699" s="39">
        <f t="shared" si="407"/>
        <v>0</v>
      </c>
      <c r="BM1699" s="39">
        <f t="shared" si="408"/>
        <v>0</v>
      </c>
      <c r="BN1699" s="39">
        <f t="shared" si="398"/>
        <v>0</v>
      </c>
      <c r="BO1699" s="39">
        <f>IF(Dane!$C$9=3,IFERROR(BN1699/AB1699,0),0)</f>
        <v>0</v>
      </c>
      <c r="BP1699" s="39">
        <f t="shared" si="409"/>
        <v>0</v>
      </c>
      <c r="BQ1699" s="39">
        <v>0</v>
      </c>
      <c r="BR1699" s="39">
        <f t="shared" si="410"/>
        <v>0</v>
      </c>
      <c r="BS1699" s="39">
        <f>IF(Dane!$C$9=3,IF(ROUND((X1699+Y1699)*BR1699,2)&gt;$AN$1,$AN$1,ROUND((X1699+Y1699)*BR1699,2)),0)</f>
        <v>0</v>
      </c>
      <c r="BT1699" s="39">
        <v>0</v>
      </c>
    </row>
    <row r="1700" spans="1:72">
      <c r="A1700" s="87">
        <v>1691</v>
      </c>
      <c r="B1700" s="1"/>
      <c r="C1700" s="1"/>
      <c r="D1700" s="2"/>
      <c r="E1700" s="3"/>
      <c r="F1700" s="4"/>
      <c r="G1700" s="5"/>
      <c r="H1700" s="5"/>
      <c r="I1700" s="6"/>
      <c r="J1700" s="5"/>
      <c r="K1700" s="5"/>
      <c r="L1700" s="5"/>
      <c r="M1700" s="55"/>
      <c r="N1700" s="8"/>
      <c r="O1700" s="105"/>
      <c r="P1700" s="5"/>
      <c r="Q1700" s="5"/>
      <c r="R1700" s="105">
        <f>Dane!$C$10</f>
        <v>0</v>
      </c>
      <c r="S1700" s="8"/>
      <c r="T1700" s="105"/>
      <c r="U1700" s="5"/>
      <c r="V1700" s="5"/>
      <c r="W1700" s="107">
        <f>Dane!$C$11</f>
        <v>0</v>
      </c>
      <c r="X1700" s="8"/>
      <c r="Y1700" s="105"/>
      <c r="Z1700" s="5"/>
      <c r="AA1700" s="5"/>
      <c r="AB1700" s="110">
        <f>Dane!$C$12</f>
        <v>0</v>
      </c>
      <c r="AC1700" s="108">
        <f>IF(Dane!$E$3=1,AP1700+BA1700+BL1700,IF(Dane!$E$3=2,AT1700+BE1700+BP1700,AW1700+BH1700+BS1700))</f>
        <v>0</v>
      </c>
      <c r="AD1700" s="14">
        <f>IF(Dane!$E$3=1,AQ1700+BB1700+BM1700,IF(Dane!$E$3=2,AU1700+BF1700+BQ1700,AX1700+BI1700+BT1700))</f>
        <v>0</v>
      </c>
      <c r="AE1700" s="14">
        <f>IF((J1700*Dane!$C$9)-AC1700&lt;0,0,(J1700*Dane!$C$9)-AC1700)</f>
        <v>0</v>
      </c>
      <c r="AF1700" s="61">
        <f>IF((K1700*Dane!$C$9)-AD1700&lt;0,0,(K1700*Dane!$C$9)-AD1700)</f>
        <v>0</v>
      </c>
      <c r="AG1700" s="93"/>
      <c r="AH1700" s="84">
        <f>IF(Dane!$E$3=1,AP1700,IF(Dane!$E$3=2,AT1700,AW1700))</f>
        <v>0</v>
      </c>
      <c r="AI1700" s="84">
        <f>IF(Dane!$E$3=1,AQ1700,IF(Dane!$E$3=2,AU1700,AX1700))</f>
        <v>0</v>
      </c>
      <c r="AJ1700" s="84">
        <f>IF(Dane!$E$3=1,BA1700,IF(Dane!$E$3=2,BE1700,BH1700))</f>
        <v>0</v>
      </c>
      <c r="AK1700" s="84">
        <f>IF(Dane!$E$3=1,BB1700,IF(Dane!$E$3=2,BF1700,BI1700))</f>
        <v>0</v>
      </c>
      <c r="AL1700" s="84">
        <f>IF(Dane!$E$3=1,BL1700,IF(Dane!$E$3=2,BP1700,BS1700))</f>
        <v>0</v>
      </c>
      <c r="AM1700" s="84">
        <f>IF(Dane!$E$3=1,BM1700,IF(Dane!$E$3=2,BQ1700,BT1700))</f>
        <v>0</v>
      </c>
      <c r="AN1700" s="39">
        <f>IF(Dane!$C$9="",0,IFERROR(J1700/R1700,0))</f>
        <v>0</v>
      </c>
      <c r="AO1700" s="39">
        <f>IF(Dane!$C$9="",0,IFERROR(ROUND(J1700-ROUND(J1700*0.0976,2)-ROUND(J1700*0.015,2)-ROUND(J1700*0.0245,2),2)/R1700,0))</f>
        <v>0</v>
      </c>
      <c r="AP1700" s="39">
        <f t="shared" si="399"/>
        <v>0</v>
      </c>
      <c r="AQ1700" s="39">
        <f t="shared" si="400"/>
        <v>0</v>
      </c>
      <c r="AR1700" s="39">
        <f t="shared" si="396"/>
        <v>0</v>
      </c>
      <c r="AS1700" s="39">
        <f>IF(Dane!$C$9="",0,IFERROR(AR1700/R1700,0))</f>
        <v>0</v>
      </c>
      <c r="AT1700" s="39">
        <f t="shared" si="401"/>
        <v>0</v>
      </c>
      <c r="AU1700" s="39">
        <v>0</v>
      </c>
      <c r="AV1700" s="39">
        <f t="shared" si="402"/>
        <v>0</v>
      </c>
      <c r="AW1700" s="39">
        <f>IF(Dane!$C$9="",0,IF(ROUND((N1700+O1700)*AV1700,2)&gt;$AN$1,$AN$1,ROUND((N1700+O1700)*AV1700,2)))</f>
        <v>0</v>
      </c>
      <c r="AX1700" s="39">
        <v>0</v>
      </c>
      <c r="AY1700" s="39">
        <f>IF(Dane!$C$9=2,IFERROR(J1700/W1700,0),IF(Dane!$C$9=3,IFERROR(J1700/W1700,0),0))</f>
        <v>0</v>
      </c>
      <c r="AZ1700" s="39">
        <f>IF(Dane!$C$9=2,IFERROR(ROUND(J1700-ROUND(J1700*0.0976,2)-ROUND(J1700*0.015,2)-ROUND(J1700*0.0245,2),2)/W1700,0),IF(Dane!$C$9=3,IFERROR(ROUND(J1700-ROUND(J1700*0.0976,2)-ROUND(J1700*0.015,2)-ROUND(J1700*0.0245,2),2)/W1700,0),0))</f>
        <v>0</v>
      </c>
      <c r="BA1700" s="39">
        <f t="shared" si="403"/>
        <v>0</v>
      </c>
      <c r="BB1700" s="39">
        <f t="shared" si="404"/>
        <v>0</v>
      </c>
      <c r="BC1700" s="39">
        <f t="shared" si="397"/>
        <v>0</v>
      </c>
      <c r="BD1700" s="39">
        <f>IF(Dane!$C$9=2,IFERROR(BC1700/W1700,0),IF(Dane!$C$9=3,IFERROR(BC1700/W1700,0),0))</f>
        <v>0</v>
      </c>
      <c r="BE1700" s="39">
        <f t="shared" si="405"/>
        <v>0</v>
      </c>
      <c r="BF1700" s="39">
        <v>0</v>
      </c>
      <c r="BG1700" s="39">
        <f t="shared" si="406"/>
        <v>0</v>
      </c>
      <c r="BH1700" s="39">
        <f>IF(Dane!$C$9=2,IF(ROUND((S1700+T1700)*BG1700,2)&gt;$AN$1,$AN$1,ROUND((S1700+T1700)*BG1700,2)),IF(Dane!$C$9=3,IF(ROUND((S1700+T1700)*BG1700,2)&gt;$AN$1,$AN$1,ROUND((S1700+T1700)*BG1700,2)),0))</f>
        <v>0</v>
      </c>
      <c r="BI1700" s="39">
        <v>0</v>
      </c>
      <c r="BJ1700" s="39">
        <f>IF(Dane!$C$9=3,IFERROR(J1700/AB1700,0),0)</f>
        <v>0</v>
      </c>
      <c r="BK1700" s="39">
        <f>IF(Dane!$C$9=3,IFERROR(ROUND(J1700-ROUND(J1700*0.0976,2)-ROUND(J1700*0.015,2)-ROUND(J1700*0.0245,2),2)/AB1700,0),0)</f>
        <v>0</v>
      </c>
      <c r="BL1700" s="39">
        <f t="shared" si="407"/>
        <v>0</v>
      </c>
      <c r="BM1700" s="39">
        <f t="shared" si="408"/>
        <v>0</v>
      </c>
      <c r="BN1700" s="39">
        <f t="shared" si="398"/>
        <v>0</v>
      </c>
      <c r="BO1700" s="39">
        <f>IF(Dane!$C$9=3,IFERROR(BN1700/AB1700,0),0)</f>
        <v>0</v>
      </c>
      <c r="BP1700" s="39">
        <f t="shared" si="409"/>
        <v>0</v>
      </c>
      <c r="BQ1700" s="39">
        <v>0</v>
      </c>
      <c r="BR1700" s="39">
        <f t="shared" si="410"/>
        <v>0</v>
      </c>
      <c r="BS1700" s="39">
        <f>IF(Dane!$C$9=3,IF(ROUND((X1700+Y1700)*BR1700,2)&gt;$AN$1,$AN$1,ROUND((X1700+Y1700)*BR1700,2)),0)</f>
        <v>0</v>
      </c>
      <c r="BT1700" s="39">
        <v>0</v>
      </c>
    </row>
    <row r="1701" spans="1:72">
      <c r="A1701" s="87">
        <v>1692</v>
      </c>
      <c r="B1701" s="1"/>
      <c r="C1701" s="1"/>
      <c r="D1701" s="2"/>
      <c r="E1701" s="3"/>
      <c r="F1701" s="4"/>
      <c r="G1701" s="5"/>
      <c r="H1701" s="5"/>
      <c r="I1701" s="6"/>
      <c r="J1701" s="5"/>
      <c r="K1701" s="5"/>
      <c r="L1701" s="5"/>
      <c r="M1701" s="55"/>
      <c r="N1701" s="8"/>
      <c r="O1701" s="105"/>
      <c r="P1701" s="5"/>
      <c r="Q1701" s="5"/>
      <c r="R1701" s="105">
        <f>Dane!$C$10</f>
        <v>0</v>
      </c>
      <c r="S1701" s="8"/>
      <c r="T1701" s="105"/>
      <c r="U1701" s="5"/>
      <c r="V1701" s="5"/>
      <c r="W1701" s="107">
        <f>Dane!$C$11</f>
        <v>0</v>
      </c>
      <c r="X1701" s="8"/>
      <c r="Y1701" s="105"/>
      <c r="Z1701" s="5"/>
      <c r="AA1701" s="5"/>
      <c r="AB1701" s="110">
        <f>Dane!$C$12</f>
        <v>0</v>
      </c>
      <c r="AC1701" s="108">
        <f>IF(Dane!$E$3=1,AP1701+BA1701+BL1701,IF(Dane!$E$3=2,AT1701+BE1701+BP1701,AW1701+BH1701+BS1701))</f>
        <v>0</v>
      </c>
      <c r="AD1701" s="14">
        <f>IF(Dane!$E$3=1,AQ1701+BB1701+BM1701,IF(Dane!$E$3=2,AU1701+BF1701+BQ1701,AX1701+BI1701+BT1701))</f>
        <v>0</v>
      </c>
      <c r="AE1701" s="14">
        <f>IF((J1701*Dane!$C$9)-AC1701&lt;0,0,(J1701*Dane!$C$9)-AC1701)</f>
        <v>0</v>
      </c>
      <c r="AF1701" s="61">
        <f>IF((K1701*Dane!$C$9)-AD1701&lt;0,0,(K1701*Dane!$C$9)-AD1701)</f>
        <v>0</v>
      </c>
      <c r="AG1701" s="93"/>
      <c r="AH1701" s="84">
        <f>IF(Dane!$E$3=1,AP1701,IF(Dane!$E$3=2,AT1701,AW1701))</f>
        <v>0</v>
      </c>
      <c r="AI1701" s="84">
        <f>IF(Dane!$E$3=1,AQ1701,IF(Dane!$E$3=2,AU1701,AX1701))</f>
        <v>0</v>
      </c>
      <c r="AJ1701" s="84">
        <f>IF(Dane!$E$3=1,BA1701,IF(Dane!$E$3=2,BE1701,BH1701))</f>
        <v>0</v>
      </c>
      <c r="AK1701" s="84">
        <f>IF(Dane!$E$3=1,BB1701,IF(Dane!$E$3=2,BF1701,BI1701))</f>
        <v>0</v>
      </c>
      <c r="AL1701" s="84">
        <f>IF(Dane!$E$3=1,BL1701,IF(Dane!$E$3=2,BP1701,BS1701))</f>
        <v>0</v>
      </c>
      <c r="AM1701" s="84">
        <f>IF(Dane!$E$3=1,BM1701,IF(Dane!$E$3=2,BQ1701,BT1701))</f>
        <v>0</v>
      </c>
      <c r="AN1701" s="39">
        <f>IF(Dane!$C$9="",0,IFERROR(J1701/R1701,0))</f>
        <v>0</v>
      </c>
      <c r="AO1701" s="39">
        <f>IF(Dane!$C$9="",0,IFERROR(ROUND(J1701-ROUND(J1701*0.0976,2)-ROUND(J1701*0.015,2)-ROUND(J1701*0.0245,2),2)/R1701,0))</f>
        <v>0</v>
      </c>
      <c r="AP1701" s="39">
        <f t="shared" si="399"/>
        <v>0</v>
      </c>
      <c r="AQ1701" s="39">
        <f t="shared" si="400"/>
        <v>0</v>
      </c>
      <c r="AR1701" s="39">
        <f t="shared" si="396"/>
        <v>0</v>
      </c>
      <c r="AS1701" s="39">
        <f>IF(Dane!$C$9="",0,IFERROR(AR1701/R1701,0))</f>
        <v>0</v>
      </c>
      <c r="AT1701" s="39">
        <f t="shared" si="401"/>
        <v>0</v>
      </c>
      <c r="AU1701" s="39">
        <v>0</v>
      </c>
      <c r="AV1701" s="39">
        <f t="shared" si="402"/>
        <v>0</v>
      </c>
      <c r="AW1701" s="39">
        <f>IF(Dane!$C$9="",0,IF(ROUND((N1701+O1701)*AV1701,2)&gt;$AN$1,$AN$1,ROUND((N1701+O1701)*AV1701,2)))</f>
        <v>0</v>
      </c>
      <c r="AX1701" s="39">
        <v>0</v>
      </c>
      <c r="AY1701" s="39">
        <f>IF(Dane!$C$9=2,IFERROR(J1701/W1701,0),IF(Dane!$C$9=3,IFERROR(J1701/W1701,0),0))</f>
        <v>0</v>
      </c>
      <c r="AZ1701" s="39">
        <f>IF(Dane!$C$9=2,IFERROR(ROUND(J1701-ROUND(J1701*0.0976,2)-ROUND(J1701*0.015,2)-ROUND(J1701*0.0245,2),2)/W1701,0),IF(Dane!$C$9=3,IFERROR(ROUND(J1701-ROUND(J1701*0.0976,2)-ROUND(J1701*0.015,2)-ROUND(J1701*0.0245,2),2)/W1701,0),0))</f>
        <v>0</v>
      </c>
      <c r="BA1701" s="39">
        <f t="shared" si="403"/>
        <v>0</v>
      </c>
      <c r="BB1701" s="39">
        <f t="shared" si="404"/>
        <v>0</v>
      </c>
      <c r="BC1701" s="39">
        <f t="shared" si="397"/>
        <v>0</v>
      </c>
      <c r="BD1701" s="39">
        <f>IF(Dane!$C$9=2,IFERROR(BC1701/W1701,0),IF(Dane!$C$9=3,IFERROR(BC1701/W1701,0),0))</f>
        <v>0</v>
      </c>
      <c r="BE1701" s="39">
        <f t="shared" si="405"/>
        <v>0</v>
      </c>
      <c r="BF1701" s="39">
        <v>0</v>
      </c>
      <c r="BG1701" s="39">
        <f t="shared" si="406"/>
        <v>0</v>
      </c>
      <c r="BH1701" s="39">
        <f>IF(Dane!$C$9=2,IF(ROUND((S1701+T1701)*BG1701,2)&gt;$AN$1,$AN$1,ROUND((S1701+T1701)*BG1701,2)),IF(Dane!$C$9=3,IF(ROUND((S1701+T1701)*BG1701,2)&gt;$AN$1,$AN$1,ROUND((S1701+T1701)*BG1701,2)),0))</f>
        <v>0</v>
      </c>
      <c r="BI1701" s="39">
        <v>0</v>
      </c>
      <c r="BJ1701" s="39">
        <f>IF(Dane!$C$9=3,IFERROR(J1701/AB1701,0),0)</f>
        <v>0</v>
      </c>
      <c r="BK1701" s="39">
        <f>IF(Dane!$C$9=3,IFERROR(ROUND(J1701-ROUND(J1701*0.0976,2)-ROUND(J1701*0.015,2)-ROUND(J1701*0.0245,2),2)/AB1701,0),0)</f>
        <v>0</v>
      </c>
      <c r="BL1701" s="39">
        <f t="shared" si="407"/>
        <v>0</v>
      </c>
      <c r="BM1701" s="39">
        <f t="shared" si="408"/>
        <v>0</v>
      </c>
      <c r="BN1701" s="39">
        <f t="shared" si="398"/>
        <v>0</v>
      </c>
      <c r="BO1701" s="39">
        <f>IF(Dane!$C$9=3,IFERROR(BN1701/AB1701,0),0)</f>
        <v>0</v>
      </c>
      <c r="BP1701" s="39">
        <f t="shared" si="409"/>
        <v>0</v>
      </c>
      <c r="BQ1701" s="39">
        <v>0</v>
      </c>
      <c r="BR1701" s="39">
        <f t="shared" si="410"/>
        <v>0</v>
      </c>
      <c r="BS1701" s="39">
        <f>IF(Dane!$C$9=3,IF(ROUND((X1701+Y1701)*BR1701,2)&gt;$AN$1,$AN$1,ROUND((X1701+Y1701)*BR1701,2)),0)</f>
        <v>0</v>
      </c>
      <c r="BT1701" s="39">
        <v>0</v>
      </c>
    </row>
    <row r="1702" spans="1:72">
      <c r="A1702" s="87">
        <v>1693</v>
      </c>
      <c r="B1702" s="1"/>
      <c r="C1702" s="1"/>
      <c r="D1702" s="2"/>
      <c r="E1702" s="3"/>
      <c r="F1702" s="4"/>
      <c r="G1702" s="5"/>
      <c r="H1702" s="5"/>
      <c r="I1702" s="6"/>
      <c r="J1702" s="5"/>
      <c r="K1702" s="5"/>
      <c r="L1702" s="5"/>
      <c r="M1702" s="55"/>
      <c r="N1702" s="8"/>
      <c r="O1702" s="105"/>
      <c r="P1702" s="5"/>
      <c r="Q1702" s="5"/>
      <c r="R1702" s="105">
        <f>Dane!$C$10</f>
        <v>0</v>
      </c>
      <c r="S1702" s="8"/>
      <c r="T1702" s="105"/>
      <c r="U1702" s="5"/>
      <c r="V1702" s="5"/>
      <c r="W1702" s="107">
        <f>Dane!$C$11</f>
        <v>0</v>
      </c>
      <c r="X1702" s="8"/>
      <c r="Y1702" s="105"/>
      <c r="Z1702" s="5"/>
      <c r="AA1702" s="5"/>
      <c r="AB1702" s="110">
        <f>Dane!$C$12</f>
        <v>0</v>
      </c>
      <c r="AC1702" s="108">
        <f>IF(Dane!$E$3=1,AP1702+BA1702+BL1702,IF(Dane!$E$3=2,AT1702+BE1702+BP1702,AW1702+BH1702+BS1702))</f>
        <v>0</v>
      </c>
      <c r="AD1702" s="14">
        <f>IF(Dane!$E$3=1,AQ1702+BB1702+BM1702,IF(Dane!$E$3=2,AU1702+BF1702+BQ1702,AX1702+BI1702+BT1702))</f>
        <v>0</v>
      </c>
      <c r="AE1702" s="14">
        <f>IF((J1702*Dane!$C$9)-AC1702&lt;0,0,(J1702*Dane!$C$9)-AC1702)</f>
        <v>0</v>
      </c>
      <c r="AF1702" s="61">
        <f>IF((K1702*Dane!$C$9)-AD1702&lt;0,0,(K1702*Dane!$C$9)-AD1702)</f>
        <v>0</v>
      </c>
      <c r="AG1702" s="93"/>
      <c r="AH1702" s="84">
        <f>IF(Dane!$E$3=1,AP1702,IF(Dane!$E$3=2,AT1702,AW1702))</f>
        <v>0</v>
      </c>
      <c r="AI1702" s="84">
        <f>IF(Dane!$E$3=1,AQ1702,IF(Dane!$E$3=2,AU1702,AX1702))</f>
        <v>0</v>
      </c>
      <c r="AJ1702" s="84">
        <f>IF(Dane!$E$3=1,BA1702,IF(Dane!$E$3=2,BE1702,BH1702))</f>
        <v>0</v>
      </c>
      <c r="AK1702" s="84">
        <f>IF(Dane!$E$3=1,BB1702,IF(Dane!$E$3=2,BF1702,BI1702))</f>
        <v>0</v>
      </c>
      <c r="AL1702" s="84">
        <f>IF(Dane!$E$3=1,BL1702,IF(Dane!$E$3=2,BP1702,BS1702))</f>
        <v>0</v>
      </c>
      <c r="AM1702" s="84">
        <f>IF(Dane!$E$3=1,BM1702,IF(Dane!$E$3=2,BQ1702,BT1702))</f>
        <v>0</v>
      </c>
      <c r="AN1702" s="39">
        <f>IF(Dane!$C$9="",0,IFERROR(J1702/R1702,0))</f>
        <v>0</v>
      </c>
      <c r="AO1702" s="39">
        <f>IF(Dane!$C$9="",0,IFERROR(ROUND(J1702-ROUND(J1702*0.0976,2)-ROUND(J1702*0.015,2)-ROUND(J1702*0.0245,2),2)/R1702,0))</f>
        <v>0</v>
      </c>
      <c r="AP1702" s="39">
        <f t="shared" si="399"/>
        <v>0</v>
      </c>
      <c r="AQ1702" s="39">
        <f t="shared" si="400"/>
        <v>0</v>
      </c>
      <c r="AR1702" s="39">
        <f t="shared" si="396"/>
        <v>0</v>
      </c>
      <c r="AS1702" s="39">
        <f>IF(Dane!$C$9="",0,IFERROR(AR1702/R1702,0))</f>
        <v>0</v>
      </c>
      <c r="AT1702" s="39">
        <f t="shared" si="401"/>
        <v>0</v>
      </c>
      <c r="AU1702" s="39">
        <v>0</v>
      </c>
      <c r="AV1702" s="39">
        <f t="shared" si="402"/>
        <v>0</v>
      </c>
      <c r="AW1702" s="39">
        <f>IF(Dane!$C$9="",0,IF(ROUND((N1702+O1702)*AV1702,2)&gt;$AN$1,$AN$1,ROUND((N1702+O1702)*AV1702,2)))</f>
        <v>0</v>
      </c>
      <c r="AX1702" s="39">
        <v>0</v>
      </c>
      <c r="AY1702" s="39">
        <f>IF(Dane!$C$9=2,IFERROR(J1702/W1702,0),IF(Dane!$C$9=3,IFERROR(J1702/W1702,0),0))</f>
        <v>0</v>
      </c>
      <c r="AZ1702" s="39">
        <f>IF(Dane!$C$9=2,IFERROR(ROUND(J1702-ROUND(J1702*0.0976,2)-ROUND(J1702*0.015,2)-ROUND(J1702*0.0245,2),2)/W1702,0),IF(Dane!$C$9=3,IFERROR(ROUND(J1702-ROUND(J1702*0.0976,2)-ROUND(J1702*0.015,2)-ROUND(J1702*0.0245,2),2)/W1702,0),0))</f>
        <v>0</v>
      </c>
      <c r="BA1702" s="39">
        <f t="shared" si="403"/>
        <v>0</v>
      </c>
      <c r="BB1702" s="39">
        <f t="shared" si="404"/>
        <v>0</v>
      </c>
      <c r="BC1702" s="39">
        <f t="shared" si="397"/>
        <v>0</v>
      </c>
      <c r="BD1702" s="39">
        <f>IF(Dane!$C$9=2,IFERROR(BC1702/W1702,0),IF(Dane!$C$9=3,IFERROR(BC1702/W1702,0),0))</f>
        <v>0</v>
      </c>
      <c r="BE1702" s="39">
        <f t="shared" si="405"/>
        <v>0</v>
      </c>
      <c r="BF1702" s="39">
        <v>0</v>
      </c>
      <c r="BG1702" s="39">
        <f t="shared" si="406"/>
        <v>0</v>
      </c>
      <c r="BH1702" s="39">
        <f>IF(Dane!$C$9=2,IF(ROUND((S1702+T1702)*BG1702,2)&gt;$AN$1,$AN$1,ROUND((S1702+T1702)*BG1702,2)),IF(Dane!$C$9=3,IF(ROUND((S1702+T1702)*BG1702,2)&gt;$AN$1,$AN$1,ROUND((S1702+T1702)*BG1702,2)),0))</f>
        <v>0</v>
      </c>
      <c r="BI1702" s="39">
        <v>0</v>
      </c>
      <c r="BJ1702" s="39">
        <f>IF(Dane!$C$9=3,IFERROR(J1702/AB1702,0),0)</f>
        <v>0</v>
      </c>
      <c r="BK1702" s="39">
        <f>IF(Dane!$C$9=3,IFERROR(ROUND(J1702-ROUND(J1702*0.0976,2)-ROUND(J1702*0.015,2)-ROUND(J1702*0.0245,2),2)/AB1702,0),0)</f>
        <v>0</v>
      </c>
      <c r="BL1702" s="39">
        <f t="shared" si="407"/>
        <v>0</v>
      </c>
      <c r="BM1702" s="39">
        <f t="shared" si="408"/>
        <v>0</v>
      </c>
      <c r="BN1702" s="39">
        <f t="shared" si="398"/>
        <v>0</v>
      </c>
      <c r="BO1702" s="39">
        <f>IF(Dane!$C$9=3,IFERROR(BN1702/AB1702,0),0)</f>
        <v>0</v>
      </c>
      <c r="BP1702" s="39">
        <f t="shared" si="409"/>
        <v>0</v>
      </c>
      <c r="BQ1702" s="39">
        <v>0</v>
      </c>
      <c r="BR1702" s="39">
        <f t="shared" si="410"/>
        <v>0</v>
      </c>
      <c r="BS1702" s="39">
        <f>IF(Dane!$C$9=3,IF(ROUND((X1702+Y1702)*BR1702,2)&gt;$AN$1,$AN$1,ROUND((X1702+Y1702)*BR1702,2)),0)</f>
        <v>0</v>
      </c>
      <c r="BT1702" s="39">
        <v>0</v>
      </c>
    </row>
    <row r="1703" spans="1:72">
      <c r="A1703" s="87">
        <v>1694</v>
      </c>
      <c r="B1703" s="1"/>
      <c r="C1703" s="1"/>
      <c r="D1703" s="2"/>
      <c r="E1703" s="3"/>
      <c r="F1703" s="4"/>
      <c r="G1703" s="5"/>
      <c r="H1703" s="5"/>
      <c r="I1703" s="6"/>
      <c r="J1703" s="5"/>
      <c r="K1703" s="5"/>
      <c r="L1703" s="5"/>
      <c r="M1703" s="55"/>
      <c r="N1703" s="8"/>
      <c r="O1703" s="105"/>
      <c r="P1703" s="5"/>
      <c r="Q1703" s="5"/>
      <c r="R1703" s="105">
        <f>Dane!$C$10</f>
        <v>0</v>
      </c>
      <c r="S1703" s="8"/>
      <c r="T1703" s="105"/>
      <c r="U1703" s="5"/>
      <c r="V1703" s="5"/>
      <c r="W1703" s="107">
        <f>Dane!$C$11</f>
        <v>0</v>
      </c>
      <c r="X1703" s="8"/>
      <c r="Y1703" s="105"/>
      <c r="Z1703" s="5"/>
      <c r="AA1703" s="5"/>
      <c r="AB1703" s="110">
        <f>Dane!$C$12</f>
        <v>0</v>
      </c>
      <c r="AC1703" s="108">
        <f>IF(Dane!$E$3=1,AP1703+BA1703+BL1703,IF(Dane!$E$3=2,AT1703+BE1703+BP1703,AW1703+BH1703+BS1703))</f>
        <v>0</v>
      </c>
      <c r="AD1703" s="14">
        <f>IF(Dane!$E$3=1,AQ1703+BB1703+BM1703,IF(Dane!$E$3=2,AU1703+BF1703+BQ1703,AX1703+BI1703+BT1703))</f>
        <v>0</v>
      </c>
      <c r="AE1703" s="14">
        <f>IF((J1703*Dane!$C$9)-AC1703&lt;0,0,(J1703*Dane!$C$9)-AC1703)</f>
        <v>0</v>
      </c>
      <c r="AF1703" s="61">
        <f>IF((K1703*Dane!$C$9)-AD1703&lt;0,0,(K1703*Dane!$C$9)-AD1703)</f>
        <v>0</v>
      </c>
      <c r="AG1703" s="93"/>
      <c r="AH1703" s="84">
        <f>IF(Dane!$E$3=1,AP1703,IF(Dane!$E$3=2,AT1703,AW1703))</f>
        <v>0</v>
      </c>
      <c r="AI1703" s="84">
        <f>IF(Dane!$E$3=1,AQ1703,IF(Dane!$E$3=2,AU1703,AX1703))</f>
        <v>0</v>
      </c>
      <c r="AJ1703" s="84">
        <f>IF(Dane!$E$3=1,BA1703,IF(Dane!$E$3=2,BE1703,BH1703))</f>
        <v>0</v>
      </c>
      <c r="AK1703" s="84">
        <f>IF(Dane!$E$3=1,BB1703,IF(Dane!$E$3=2,BF1703,BI1703))</f>
        <v>0</v>
      </c>
      <c r="AL1703" s="84">
        <f>IF(Dane!$E$3=1,BL1703,IF(Dane!$E$3=2,BP1703,BS1703))</f>
        <v>0</v>
      </c>
      <c r="AM1703" s="84">
        <f>IF(Dane!$E$3=1,BM1703,IF(Dane!$E$3=2,BQ1703,BT1703))</f>
        <v>0</v>
      </c>
      <c r="AN1703" s="39">
        <f>IF(Dane!$C$9="",0,IFERROR(J1703/R1703,0))</f>
        <v>0</v>
      </c>
      <c r="AO1703" s="39">
        <f>IF(Dane!$C$9="",0,IFERROR(ROUND(J1703-ROUND(J1703*0.0976,2)-ROUND(J1703*0.015,2)-ROUND(J1703*0.0245,2),2)/R1703,0))</f>
        <v>0</v>
      </c>
      <c r="AP1703" s="39">
        <f t="shared" si="399"/>
        <v>0</v>
      </c>
      <c r="AQ1703" s="39">
        <f t="shared" si="400"/>
        <v>0</v>
      </c>
      <c r="AR1703" s="39">
        <f t="shared" si="396"/>
        <v>0</v>
      </c>
      <c r="AS1703" s="39">
        <f>IF(Dane!$C$9="",0,IFERROR(AR1703/R1703,0))</f>
        <v>0</v>
      </c>
      <c r="AT1703" s="39">
        <f t="shared" si="401"/>
        <v>0</v>
      </c>
      <c r="AU1703" s="39">
        <v>0</v>
      </c>
      <c r="AV1703" s="39">
        <f t="shared" si="402"/>
        <v>0</v>
      </c>
      <c r="AW1703" s="39">
        <f>IF(Dane!$C$9="",0,IF(ROUND((N1703+O1703)*AV1703,2)&gt;$AN$1,$AN$1,ROUND((N1703+O1703)*AV1703,2)))</f>
        <v>0</v>
      </c>
      <c r="AX1703" s="39">
        <v>0</v>
      </c>
      <c r="AY1703" s="39">
        <f>IF(Dane!$C$9=2,IFERROR(J1703/W1703,0),IF(Dane!$C$9=3,IFERROR(J1703/W1703,0),0))</f>
        <v>0</v>
      </c>
      <c r="AZ1703" s="39">
        <f>IF(Dane!$C$9=2,IFERROR(ROUND(J1703-ROUND(J1703*0.0976,2)-ROUND(J1703*0.015,2)-ROUND(J1703*0.0245,2),2)/W1703,0),IF(Dane!$C$9=3,IFERROR(ROUND(J1703-ROUND(J1703*0.0976,2)-ROUND(J1703*0.015,2)-ROUND(J1703*0.0245,2),2)/W1703,0),0))</f>
        <v>0</v>
      </c>
      <c r="BA1703" s="39">
        <f t="shared" si="403"/>
        <v>0</v>
      </c>
      <c r="BB1703" s="39">
        <f t="shared" si="404"/>
        <v>0</v>
      </c>
      <c r="BC1703" s="39">
        <f t="shared" si="397"/>
        <v>0</v>
      </c>
      <c r="BD1703" s="39">
        <f>IF(Dane!$C$9=2,IFERROR(BC1703/W1703,0),IF(Dane!$C$9=3,IFERROR(BC1703/W1703,0),0))</f>
        <v>0</v>
      </c>
      <c r="BE1703" s="39">
        <f t="shared" si="405"/>
        <v>0</v>
      </c>
      <c r="BF1703" s="39">
        <v>0</v>
      </c>
      <c r="BG1703" s="39">
        <f t="shared" si="406"/>
        <v>0</v>
      </c>
      <c r="BH1703" s="39">
        <f>IF(Dane!$C$9=2,IF(ROUND((S1703+T1703)*BG1703,2)&gt;$AN$1,$AN$1,ROUND((S1703+T1703)*BG1703,2)),IF(Dane!$C$9=3,IF(ROUND((S1703+T1703)*BG1703,2)&gt;$AN$1,$AN$1,ROUND((S1703+T1703)*BG1703,2)),0))</f>
        <v>0</v>
      </c>
      <c r="BI1703" s="39">
        <v>0</v>
      </c>
      <c r="BJ1703" s="39">
        <f>IF(Dane!$C$9=3,IFERROR(J1703/AB1703,0),0)</f>
        <v>0</v>
      </c>
      <c r="BK1703" s="39">
        <f>IF(Dane!$C$9=3,IFERROR(ROUND(J1703-ROUND(J1703*0.0976,2)-ROUND(J1703*0.015,2)-ROUND(J1703*0.0245,2),2)/AB1703,0),0)</f>
        <v>0</v>
      </c>
      <c r="BL1703" s="39">
        <f t="shared" si="407"/>
        <v>0</v>
      </c>
      <c r="BM1703" s="39">
        <f t="shared" si="408"/>
        <v>0</v>
      </c>
      <c r="BN1703" s="39">
        <f t="shared" si="398"/>
        <v>0</v>
      </c>
      <c r="BO1703" s="39">
        <f>IF(Dane!$C$9=3,IFERROR(BN1703/AB1703,0),0)</f>
        <v>0</v>
      </c>
      <c r="BP1703" s="39">
        <f t="shared" si="409"/>
        <v>0</v>
      </c>
      <c r="BQ1703" s="39">
        <v>0</v>
      </c>
      <c r="BR1703" s="39">
        <f t="shared" si="410"/>
        <v>0</v>
      </c>
      <c r="BS1703" s="39">
        <f>IF(Dane!$C$9=3,IF(ROUND((X1703+Y1703)*BR1703,2)&gt;$AN$1,$AN$1,ROUND((X1703+Y1703)*BR1703,2)),0)</f>
        <v>0</v>
      </c>
      <c r="BT1703" s="39">
        <v>0</v>
      </c>
    </row>
    <row r="1704" spans="1:72">
      <c r="A1704" s="87">
        <v>1695</v>
      </c>
      <c r="B1704" s="1"/>
      <c r="C1704" s="1"/>
      <c r="D1704" s="2"/>
      <c r="E1704" s="3"/>
      <c r="F1704" s="4"/>
      <c r="G1704" s="5"/>
      <c r="H1704" s="5"/>
      <c r="I1704" s="6"/>
      <c r="J1704" s="5"/>
      <c r="K1704" s="5"/>
      <c r="L1704" s="5"/>
      <c r="M1704" s="55"/>
      <c r="N1704" s="8"/>
      <c r="O1704" s="105"/>
      <c r="P1704" s="5"/>
      <c r="Q1704" s="5"/>
      <c r="R1704" s="105">
        <f>Dane!$C$10</f>
        <v>0</v>
      </c>
      <c r="S1704" s="8"/>
      <c r="T1704" s="105"/>
      <c r="U1704" s="5"/>
      <c r="V1704" s="5"/>
      <c r="W1704" s="107">
        <f>Dane!$C$11</f>
        <v>0</v>
      </c>
      <c r="X1704" s="8"/>
      <c r="Y1704" s="105"/>
      <c r="Z1704" s="5"/>
      <c r="AA1704" s="5"/>
      <c r="AB1704" s="110">
        <f>Dane!$C$12</f>
        <v>0</v>
      </c>
      <c r="AC1704" s="108">
        <f>IF(Dane!$E$3=1,AP1704+BA1704+BL1704,IF(Dane!$E$3=2,AT1704+BE1704+BP1704,AW1704+BH1704+BS1704))</f>
        <v>0</v>
      </c>
      <c r="AD1704" s="14">
        <f>IF(Dane!$E$3=1,AQ1704+BB1704+BM1704,IF(Dane!$E$3=2,AU1704+BF1704+BQ1704,AX1704+BI1704+BT1704))</f>
        <v>0</v>
      </c>
      <c r="AE1704" s="14">
        <f>IF((J1704*Dane!$C$9)-AC1704&lt;0,0,(J1704*Dane!$C$9)-AC1704)</f>
        <v>0</v>
      </c>
      <c r="AF1704" s="61">
        <f>IF((K1704*Dane!$C$9)-AD1704&lt;0,0,(K1704*Dane!$C$9)-AD1704)</f>
        <v>0</v>
      </c>
      <c r="AG1704" s="93"/>
      <c r="AH1704" s="84">
        <f>IF(Dane!$E$3=1,AP1704,IF(Dane!$E$3=2,AT1704,AW1704))</f>
        <v>0</v>
      </c>
      <c r="AI1704" s="84">
        <f>IF(Dane!$E$3=1,AQ1704,IF(Dane!$E$3=2,AU1704,AX1704))</f>
        <v>0</v>
      </c>
      <c r="AJ1704" s="84">
        <f>IF(Dane!$E$3=1,BA1704,IF(Dane!$E$3=2,BE1704,BH1704))</f>
        <v>0</v>
      </c>
      <c r="AK1704" s="84">
        <f>IF(Dane!$E$3=1,BB1704,IF(Dane!$E$3=2,BF1704,BI1704))</f>
        <v>0</v>
      </c>
      <c r="AL1704" s="84">
        <f>IF(Dane!$E$3=1,BL1704,IF(Dane!$E$3=2,BP1704,BS1704))</f>
        <v>0</v>
      </c>
      <c r="AM1704" s="84">
        <f>IF(Dane!$E$3=1,BM1704,IF(Dane!$E$3=2,BQ1704,BT1704))</f>
        <v>0</v>
      </c>
      <c r="AN1704" s="39">
        <f>IF(Dane!$C$9="",0,IFERROR(J1704/R1704,0))</f>
        <v>0</v>
      </c>
      <c r="AO1704" s="39">
        <f>IF(Dane!$C$9="",0,IFERROR(ROUND(J1704-ROUND(J1704*0.0976,2)-ROUND(J1704*0.015,2)-ROUND(J1704*0.0245,2),2)/R1704,0))</f>
        <v>0</v>
      </c>
      <c r="AP1704" s="39">
        <f t="shared" si="399"/>
        <v>0</v>
      </c>
      <c r="AQ1704" s="39">
        <f t="shared" si="400"/>
        <v>0</v>
      </c>
      <c r="AR1704" s="39">
        <f t="shared" si="396"/>
        <v>0</v>
      </c>
      <c r="AS1704" s="39">
        <f>IF(Dane!$C$9="",0,IFERROR(AR1704/R1704,0))</f>
        <v>0</v>
      </c>
      <c r="AT1704" s="39">
        <f t="shared" si="401"/>
        <v>0</v>
      </c>
      <c r="AU1704" s="39">
        <v>0</v>
      </c>
      <c r="AV1704" s="39">
        <f t="shared" si="402"/>
        <v>0</v>
      </c>
      <c r="AW1704" s="39">
        <f>IF(Dane!$C$9="",0,IF(ROUND((N1704+O1704)*AV1704,2)&gt;$AN$1,$AN$1,ROUND((N1704+O1704)*AV1704,2)))</f>
        <v>0</v>
      </c>
      <c r="AX1704" s="39">
        <v>0</v>
      </c>
      <c r="AY1704" s="39">
        <f>IF(Dane!$C$9=2,IFERROR(J1704/W1704,0),IF(Dane!$C$9=3,IFERROR(J1704/W1704,0),0))</f>
        <v>0</v>
      </c>
      <c r="AZ1704" s="39">
        <f>IF(Dane!$C$9=2,IFERROR(ROUND(J1704-ROUND(J1704*0.0976,2)-ROUND(J1704*0.015,2)-ROUND(J1704*0.0245,2),2)/W1704,0),IF(Dane!$C$9=3,IFERROR(ROUND(J1704-ROUND(J1704*0.0976,2)-ROUND(J1704*0.015,2)-ROUND(J1704*0.0245,2),2)/W1704,0),0))</f>
        <v>0</v>
      </c>
      <c r="BA1704" s="39">
        <f t="shared" si="403"/>
        <v>0</v>
      </c>
      <c r="BB1704" s="39">
        <f t="shared" si="404"/>
        <v>0</v>
      </c>
      <c r="BC1704" s="39">
        <f t="shared" si="397"/>
        <v>0</v>
      </c>
      <c r="BD1704" s="39">
        <f>IF(Dane!$C$9=2,IFERROR(BC1704/W1704,0),IF(Dane!$C$9=3,IFERROR(BC1704/W1704,0),0))</f>
        <v>0</v>
      </c>
      <c r="BE1704" s="39">
        <f t="shared" si="405"/>
        <v>0</v>
      </c>
      <c r="BF1704" s="39">
        <v>0</v>
      </c>
      <c r="BG1704" s="39">
        <f t="shared" si="406"/>
        <v>0</v>
      </c>
      <c r="BH1704" s="39">
        <f>IF(Dane!$C$9=2,IF(ROUND((S1704+T1704)*BG1704,2)&gt;$AN$1,$AN$1,ROUND((S1704+T1704)*BG1704,2)),IF(Dane!$C$9=3,IF(ROUND((S1704+T1704)*BG1704,2)&gt;$AN$1,$AN$1,ROUND((S1704+T1704)*BG1704,2)),0))</f>
        <v>0</v>
      </c>
      <c r="BI1704" s="39">
        <v>0</v>
      </c>
      <c r="BJ1704" s="39">
        <f>IF(Dane!$C$9=3,IFERROR(J1704/AB1704,0),0)</f>
        <v>0</v>
      </c>
      <c r="BK1704" s="39">
        <f>IF(Dane!$C$9=3,IFERROR(ROUND(J1704-ROUND(J1704*0.0976,2)-ROUND(J1704*0.015,2)-ROUND(J1704*0.0245,2),2)/AB1704,0),0)</f>
        <v>0</v>
      </c>
      <c r="BL1704" s="39">
        <f t="shared" si="407"/>
        <v>0</v>
      </c>
      <c r="BM1704" s="39">
        <f t="shared" si="408"/>
        <v>0</v>
      </c>
      <c r="BN1704" s="39">
        <f t="shared" si="398"/>
        <v>0</v>
      </c>
      <c r="BO1704" s="39">
        <f>IF(Dane!$C$9=3,IFERROR(BN1704/AB1704,0),0)</f>
        <v>0</v>
      </c>
      <c r="BP1704" s="39">
        <f t="shared" si="409"/>
        <v>0</v>
      </c>
      <c r="BQ1704" s="39">
        <v>0</v>
      </c>
      <c r="BR1704" s="39">
        <f t="shared" si="410"/>
        <v>0</v>
      </c>
      <c r="BS1704" s="39">
        <f>IF(Dane!$C$9=3,IF(ROUND((X1704+Y1704)*BR1704,2)&gt;$AN$1,$AN$1,ROUND((X1704+Y1704)*BR1704,2)),0)</f>
        <v>0</v>
      </c>
      <c r="BT1704" s="39">
        <v>0</v>
      </c>
    </row>
    <row r="1705" spans="1:72">
      <c r="A1705" s="87">
        <v>1696</v>
      </c>
      <c r="B1705" s="1"/>
      <c r="C1705" s="1"/>
      <c r="D1705" s="2"/>
      <c r="E1705" s="3"/>
      <c r="F1705" s="4"/>
      <c r="G1705" s="5"/>
      <c r="H1705" s="5"/>
      <c r="I1705" s="6"/>
      <c r="J1705" s="5"/>
      <c r="K1705" s="5"/>
      <c r="L1705" s="5"/>
      <c r="M1705" s="55"/>
      <c r="N1705" s="8"/>
      <c r="O1705" s="105"/>
      <c r="P1705" s="5"/>
      <c r="Q1705" s="5"/>
      <c r="R1705" s="105">
        <f>Dane!$C$10</f>
        <v>0</v>
      </c>
      <c r="S1705" s="8"/>
      <c r="T1705" s="105"/>
      <c r="U1705" s="5"/>
      <c r="V1705" s="5"/>
      <c r="W1705" s="107">
        <f>Dane!$C$11</f>
        <v>0</v>
      </c>
      <c r="X1705" s="8"/>
      <c r="Y1705" s="105"/>
      <c r="Z1705" s="5"/>
      <c r="AA1705" s="5"/>
      <c r="AB1705" s="110">
        <f>Dane!$C$12</f>
        <v>0</v>
      </c>
      <c r="AC1705" s="108">
        <f>IF(Dane!$E$3=1,AP1705+BA1705+BL1705,IF(Dane!$E$3=2,AT1705+BE1705+BP1705,AW1705+BH1705+BS1705))</f>
        <v>0</v>
      </c>
      <c r="AD1705" s="14">
        <f>IF(Dane!$E$3=1,AQ1705+BB1705+BM1705,IF(Dane!$E$3=2,AU1705+BF1705+BQ1705,AX1705+BI1705+BT1705))</f>
        <v>0</v>
      </c>
      <c r="AE1705" s="14">
        <f>IF((J1705*Dane!$C$9)-AC1705&lt;0,0,(J1705*Dane!$C$9)-AC1705)</f>
        <v>0</v>
      </c>
      <c r="AF1705" s="61">
        <f>IF((K1705*Dane!$C$9)-AD1705&lt;0,0,(K1705*Dane!$C$9)-AD1705)</f>
        <v>0</v>
      </c>
      <c r="AG1705" s="93"/>
      <c r="AH1705" s="84">
        <f>IF(Dane!$E$3=1,AP1705,IF(Dane!$E$3=2,AT1705,AW1705))</f>
        <v>0</v>
      </c>
      <c r="AI1705" s="84">
        <f>IF(Dane!$E$3=1,AQ1705,IF(Dane!$E$3=2,AU1705,AX1705))</f>
        <v>0</v>
      </c>
      <c r="AJ1705" s="84">
        <f>IF(Dane!$E$3=1,BA1705,IF(Dane!$E$3=2,BE1705,BH1705))</f>
        <v>0</v>
      </c>
      <c r="AK1705" s="84">
        <f>IF(Dane!$E$3=1,BB1705,IF(Dane!$E$3=2,BF1705,BI1705))</f>
        <v>0</v>
      </c>
      <c r="AL1705" s="84">
        <f>IF(Dane!$E$3=1,BL1705,IF(Dane!$E$3=2,BP1705,BS1705))</f>
        <v>0</v>
      </c>
      <c r="AM1705" s="84">
        <f>IF(Dane!$E$3=1,BM1705,IF(Dane!$E$3=2,BQ1705,BT1705))</f>
        <v>0</v>
      </c>
      <c r="AN1705" s="39">
        <f>IF(Dane!$C$9="",0,IFERROR(J1705/R1705,0))</f>
        <v>0</v>
      </c>
      <c r="AO1705" s="39">
        <f>IF(Dane!$C$9="",0,IFERROR(ROUND(J1705-ROUND(J1705*0.0976,2)-ROUND(J1705*0.015,2)-ROUND(J1705*0.0245,2),2)/R1705,0))</f>
        <v>0</v>
      </c>
      <c r="AP1705" s="39">
        <f t="shared" si="399"/>
        <v>0</v>
      </c>
      <c r="AQ1705" s="39">
        <f t="shared" si="400"/>
        <v>0</v>
      </c>
      <c r="AR1705" s="39">
        <f t="shared" si="396"/>
        <v>0</v>
      </c>
      <c r="AS1705" s="39">
        <f>IF(Dane!$C$9="",0,IFERROR(AR1705/R1705,0))</f>
        <v>0</v>
      </c>
      <c r="AT1705" s="39">
        <f t="shared" si="401"/>
        <v>0</v>
      </c>
      <c r="AU1705" s="39">
        <v>0</v>
      </c>
      <c r="AV1705" s="39">
        <f t="shared" si="402"/>
        <v>0</v>
      </c>
      <c r="AW1705" s="39">
        <f>IF(Dane!$C$9="",0,IF(ROUND((N1705+O1705)*AV1705,2)&gt;$AN$1,$AN$1,ROUND((N1705+O1705)*AV1705,2)))</f>
        <v>0</v>
      </c>
      <c r="AX1705" s="39">
        <v>0</v>
      </c>
      <c r="AY1705" s="39">
        <f>IF(Dane!$C$9=2,IFERROR(J1705/W1705,0),IF(Dane!$C$9=3,IFERROR(J1705/W1705,0),0))</f>
        <v>0</v>
      </c>
      <c r="AZ1705" s="39">
        <f>IF(Dane!$C$9=2,IFERROR(ROUND(J1705-ROUND(J1705*0.0976,2)-ROUND(J1705*0.015,2)-ROUND(J1705*0.0245,2),2)/W1705,0),IF(Dane!$C$9=3,IFERROR(ROUND(J1705-ROUND(J1705*0.0976,2)-ROUND(J1705*0.015,2)-ROUND(J1705*0.0245,2),2)/W1705,0),0))</f>
        <v>0</v>
      </c>
      <c r="BA1705" s="39">
        <f t="shared" si="403"/>
        <v>0</v>
      </c>
      <c r="BB1705" s="39">
        <f t="shared" si="404"/>
        <v>0</v>
      </c>
      <c r="BC1705" s="39">
        <f t="shared" si="397"/>
        <v>0</v>
      </c>
      <c r="BD1705" s="39">
        <f>IF(Dane!$C$9=2,IFERROR(BC1705/W1705,0),IF(Dane!$C$9=3,IFERROR(BC1705/W1705,0),0))</f>
        <v>0</v>
      </c>
      <c r="BE1705" s="39">
        <f t="shared" si="405"/>
        <v>0</v>
      </c>
      <c r="BF1705" s="39">
        <v>0</v>
      </c>
      <c r="BG1705" s="39">
        <f t="shared" si="406"/>
        <v>0</v>
      </c>
      <c r="BH1705" s="39">
        <f>IF(Dane!$C$9=2,IF(ROUND((S1705+T1705)*BG1705,2)&gt;$AN$1,$AN$1,ROUND((S1705+T1705)*BG1705,2)),IF(Dane!$C$9=3,IF(ROUND((S1705+T1705)*BG1705,2)&gt;$AN$1,$AN$1,ROUND((S1705+T1705)*BG1705,2)),0))</f>
        <v>0</v>
      </c>
      <c r="BI1705" s="39">
        <v>0</v>
      </c>
      <c r="BJ1705" s="39">
        <f>IF(Dane!$C$9=3,IFERROR(J1705/AB1705,0),0)</f>
        <v>0</v>
      </c>
      <c r="BK1705" s="39">
        <f>IF(Dane!$C$9=3,IFERROR(ROUND(J1705-ROUND(J1705*0.0976,2)-ROUND(J1705*0.015,2)-ROUND(J1705*0.0245,2),2)/AB1705,0),0)</f>
        <v>0</v>
      </c>
      <c r="BL1705" s="39">
        <f t="shared" si="407"/>
        <v>0</v>
      </c>
      <c r="BM1705" s="39">
        <f t="shared" si="408"/>
        <v>0</v>
      </c>
      <c r="BN1705" s="39">
        <f t="shared" si="398"/>
        <v>0</v>
      </c>
      <c r="BO1705" s="39">
        <f>IF(Dane!$C$9=3,IFERROR(BN1705/AB1705,0),0)</f>
        <v>0</v>
      </c>
      <c r="BP1705" s="39">
        <f t="shared" si="409"/>
        <v>0</v>
      </c>
      <c r="BQ1705" s="39">
        <v>0</v>
      </c>
      <c r="BR1705" s="39">
        <f t="shared" si="410"/>
        <v>0</v>
      </c>
      <c r="BS1705" s="39">
        <f>IF(Dane!$C$9=3,IF(ROUND((X1705+Y1705)*BR1705,2)&gt;$AN$1,$AN$1,ROUND((X1705+Y1705)*BR1705,2)),0)</f>
        <v>0</v>
      </c>
      <c r="BT1705" s="39">
        <v>0</v>
      </c>
    </row>
    <row r="1706" spans="1:72">
      <c r="A1706" s="87">
        <v>1697</v>
      </c>
      <c r="B1706" s="1"/>
      <c r="C1706" s="1"/>
      <c r="D1706" s="2"/>
      <c r="E1706" s="3"/>
      <c r="F1706" s="4"/>
      <c r="G1706" s="5"/>
      <c r="H1706" s="5"/>
      <c r="I1706" s="6"/>
      <c r="J1706" s="5"/>
      <c r="K1706" s="5"/>
      <c r="L1706" s="5"/>
      <c r="M1706" s="55"/>
      <c r="N1706" s="8"/>
      <c r="O1706" s="105"/>
      <c r="P1706" s="5"/>
      <c r="Q1706" s="5"/>
      <c r="R1706" s="105">
        <f>Dane!$C$10</f>
        <v>0</v>
      </c>
      <c r="S1706" s="8"/>
      <c r="T1706" s="105"/>
      <c r="U1706" s="5"/>
      <c r="V1706" s="5"/>
      <c r="W1706" s="107">
        <f>Dane!$C$11</f>
        <v>0</v>
      </c>
      <c r="X1706" s="8"/>
      <c r="Y1706" s="105"/>
      <c r="Z1706" s="5"/>
      <c r="AA1706" s="5"/>
      <c r="AB1706" s="110">
        <f>Dane!$C$12</f>
        <v>0</v>
      </c>
      <c r="AC1706" s="108">
        <f>IF(Dane!$E$3=1,AP1706+BA1706+BL1706,IF(Dane!$E$3=2,AT1706+BE1706+BP1706,AW1706+BH1706+BS1706))</f>
        <v>0</v>
      </c>
      <c r="AD1706" s="14">
        <f>IF(Dane!$E$3=1,AQ1706+BB1706+BM1706,IF(Dane!$E$3=2,AU1706+BF1706+BQ1706,AX1706+BI1706+BT1706))</f>
        <v>0</v>
      </c>
      <c r="AE1706" s="14">
        <f>IF((J1706*Dane!$C$9)-AC1706&lt;0,0,(J1706*Dane!$C$9)-AC1706)</f>
        <v>0</v>
      </c>
      <c r="AF1706" s="61">
        <f>IF((K1706*Dane!$C$9)-AD1706&lt;0,0,(K1706*Dane!$C$9)-AD1706)</f>
        <v>0</v>
      </c>
      <c r="AG1706" s="93"/>
      <c r="AH1706" s="84">
        <f>IF(Dane!$E$3=1,AP1706,IF(Dane!$E$3=2,AT1706,AW1706))</f>
        <v>0</v>
      </c>
      <c r="AI1706" s="84">
        <f>IF(Dane!$E$3=1,AQ1706,IF(Dane!$E$3=2,AU1706,AX1706))</f>
        <v>0</v>
      </c>
      <c r="AJ1706" s="84">
        <f>IF(Dane!$E$3=1,BA1706,IF(Dane!$E$3=2,BE1706,BH1706))</f>
        <v>0</v>
      </c>
      <c r="AK1706" s="84">
        <f>IF(Dane!$E$3=1,BB1706,IF(Dane!$E$3=2,BF1706,BI1706))</f>
        <v>0</v>
      </c>
      <c r="AL1706" s="84">
        <f>IF(Dane!$E$3=1,BL1706,IF(Dane!$E$3=2,BP1706,BS1706))</f>
        <v>0</v>
      </c>
      <c r="AM1706" s="84">
        <f>IF(Dane!$E$3=1,BM1706,IF(Dane!$E$3=2,BQ1706,BT1706))</f>
        <v>0</v>
      </c>
      <c r="AN1706" s="39">
        <f>IF(Dane!$C$9="",0,IFERROR(J1706/R1706,0))</f>
        <v>0</v>
      </c>
      <c r="AO1706" s="39">
        <f>IF(Dane!$C$9="",0,IFERROR(ROUND(J1706-ROUND(J1706*0.0976,2)-ROUND(J1706*0.015,2)-ROUND(J1706*0.0245,2),2)/R1706,0))</f>
        <v>0</v>
      </c>
      <c r="AP1706" s="39">
        <f t="shared" si="399"/>
        <v>0</v>
      </c>
      <c r="AQ1706" s="39">
        <f t="shared" si="400"/>
        <v>0</v>
      </c>
      <c r="AR1706" s="39">
        <f t="shared" si="396"/>
        <v>0</v>
      </c>
      <c r="AS1706" s="39">
        <f>IF(Dane!$C$9="",0,IFERROR(AR1706/R1706,0))</f>
        <v>0</v>
      </c>
      <c r="AT1706" s="39">
        <f t="shared" si="401"/>
        <v>0</v>
      </c>
      <c r="AU1706" s="39">
        <v>0</v>
      </c>
      <c r="AV1706" s="39">
        <f t="shared" si="402"/>
        <v>0</v>
      </c>
      <c r="AW1706" s="39">
        <f>IF(Dane!$C$9="",0,IF(ROUND((N1706+O1706)*AV1706,2)&gt;$AN$1,$AN$1,ROUND((N1706+O1706)*AV1706,2)))</f>
        <v>0</v>
      </c>
      <c r="AX1706" s="39">
        <v>0</v>
      </c>
      <c r="AY1706" s="39">
        <f>IF(Dane!$C$9=2,IFERROR(J1706/W1706,0),IF(Dane!$C$9=3,IFERROR(J1706/W1706,0),0))</f>
        <v>0</v>
      </c>
      <c r="AZ1706" s="39">
        <f>IF(Dane!$C$9=2,IFERROR(ROUND(J1706-ROUND(J1706*0.0976,2)-ROUND(J1706*0.015,2)-ROUND(J1706*0.0245,2),2)/W1706,0),IF(Dane!$C$9=3,IFERROR(ROUND(J1706-ROUND(J1706*0.0976,2)-ROUND(J1706*0.015,2)-ROUND(J1706*0.0245,2),2)/W1706,0),0))</f>
        <v>0</v>
      </c>
      <c r="BA1706" s="39">
        <f t="shared" si="403"/>
        <v>0</v>
      </c>
      <c r="BB1706" s="39">
        <f t="shared" si="404"/>
        <v>0</v>
      </c>
      <c r="BC1706" s="39">
        <f t="shared" si="397"/>
        <v>0</v>
      </c>
      <c r="BD1706" s="39">
        <f>IF(Dane!$C$9=2,IFERROR(BC1706/W1706,0),IF(Dane!$C$9=3,IFERROR(BC1706/W1706,0),0))</f>
        <v>0</v>
      </c>
      <c r="BE1706" s="39">
        <f t="shared" si="405"/>
        <v>0</v>
      </c>
      <c r="BF1706" s="39">
        <v>0</v>
      </c>
      <c r="BG1706" s="39">
        <f t="shared" si="406"/>
        <v>0</v>
      </c>
      <c r="BH1706" s="39">
        <f>IF(Dane!$C$9=2,IF(ROUND((S1706+T1706)*BG1706,2)&gt;$AN$1,$AN$1,ROUND((S1706+T1706)*BG1706,2)),IF(Dane!$C$9=3,IF(ROUND((S1706+T1706)*BG1706,2)&gt;$AN$1,$AN$1,ROUND((S1706+T1706)*BG1706,2)),0))</f>
        <v>0</v>
      </c>
      <c r="BI1706" s="39">
        <v>0</v>
      </c>
      <c r="BJ1706" s="39">
        <f>IF(Dane!$C$9=3,IFERROR(J1706/AB1706,0),0)</f>
        <v>0</v>
      </c>
      <c r="BK1706" s="39">
        <f>IF(Dane!$C$9=3,IFERROR(ROUND(J1706-ROUND(J1706*0.0976,2)-ROUND(J1706*0.015,2)-ROUND(J1706*0.0245,2),2)/AB1706,0),0)</f>
        <v>0</v>
      </c>
      <c r="BL1706" s="39">
        <f t="shared" si="407"/>
        <v>0</v>
      </c>
      <c r="BM1706" s="39">
        <f t="shared" si="408"/>
        <v>0</v>
      </c>
      <c r="BN1706" s="39">
        <f t="shared" si="398"/>
        <v>0</v>
      </c>
      <c r="BO1706" s="39">
        <f>IF(Dane!$C$9=3,IFERROR(BN1706/AB1706,0),0)</f>
        <v>0</v>
      </c>
      <c r="BP1706" s="39">
        <f t="shared" si="409"/>
        <v>0</v>
      </c>
      <c r="BQ1706" s="39">
        <v>0</v>
      </c>
      <c r="BR1706" s="39">
        <f t="shared" si="410"/>
        <v>0</v>
      </c>
      <c r="BS1706" s="39">
        <f>IF(Dane!$C$9=3,IF(ROUND((X1706+Y1706)*BR1706,2)&gt;$AN$1,$AN$1,ROUND((X1706+Y1706)*BR1706,2)),0)</f>
        <v>0</v>
      </c>
      <c r="BT1706" s="39">
        <v>0</v>
      </c>
    </row>
    <row r="1707" spans="1:72">
      <c r="A1707" s="87">
        <v>1698</v>
      </c>
      <c r="B1707" s="1"/>
      <c r="C1707" s="1"/>
      <c r="D1707" s="2"/>
      <c r="E1707" s="3"/>
      <c r="F1707" s="4"/>
      <c r="G1707" s="5"/>
      <c r="H1707" s="5"/>
      <c r="I1707" s="6"/>
      <c r="J1707" s="5"/>
      <c r="K1707" s="5"/>
      <c r="L1707" s="5"/>
      <c r="M1707" s="55"/>
      <c r="N1707" s="8"/>
      <c r="O1707" s="105"/>
      <c r="P1707" s="5"/>
      <c r="Q1707" s="5"/>
      <c r="R1707" s="105">
        <f>Dane!$C$10</f>
        <v>0</v>
      </c>
      <c r="S1707" s="8"/>
      <c r="T1707" s="105"/>
      <c r="U1707" s="5"/>
      <c r="V1707" s="5"/>
      <c r="W1707" s="107">
        <f>Dane!$C$11</f>
        <v>0</v>
      </c>
      <c r="X1707" s="8"/>
      <c r="Y1707" s="105"/>
      <c r="Z1707" s="5"/>
      <c r="AA1707" s="5"/>
      <c r="AB1707" s="110">
        <f>Dane!$C$12</f>
        <v>0</v>
      </c>
      <c r="AC1707" s="108">
        <f>IF(Dane!$E$3=1,AP1707+BA1707+BL1707,IF(Dane!$E$3=2,AT1707+BE1707+BP1707,AW1707+BH1707+BS1707))</f>
        <v>0</v>
      </c>
      <c r="AD1707" s="14">
        <f>IF(Dane!$E$3=1,AQ1707+BB1707+BM1707,IF(Dane!$E$3=2,AU1707+BF1707+BQ1707,AX1707+BI1707+BT1707))</f>
        <v>0</v>
      </c>
      <c r="AE1707" s="14">
        <f>IF((J1707*Dane!$C$9)-AC1707&lt;0,0,(J1707*Dane!$C$9)-AC1707)</f>
        <v>0</v>
      </c>
      <c r="AF1707" s="61">
        <f>IF((K1707*Dane!$C$9)-AD1707&lt;0,0,(K1707*Dane!$C$9)-AD1707)</f>
        <v>0</v>
      </c>
      <c r="AG1707" s="93"/>
      <c r="AH1707" s="84">
        <f>IF(Dane!$E$3=1,AP1707,IF(Dane!$E$3=2,AT1707,AW1707))</f>
        <v>0</v>
      </c>
      <c r="AI1707" s="84">
        <f>IF(Dane!$E$3=1,AQ1707,IF(Dane!$E$3=2,AU1707,AX1707))</f>
        <v>0</v>
      </c>
      <c r="AJ1707" s="84">
        <f>IF(Dane!$E$3=1,BA1707,IF(Dane!$E$3=2,BE1707,BH1707))</f>
        <v>0</v>
      </c>
      <c r="AK1707" s="84">
        <f>IF(Dane!$E$3=1,BB1707,IF(Dane!$E$3=2,BF1707,BI1707))</f>
        <v>0</v>
      </c>
      <c r="AL1707" s="84">
        <f>IF(Dane!$E$3=1,BL1707,IF(Dane!$E$3=2,BP1707,BS1707))</f>
        <v>0</v>
      </c>
      <c r="AM1707" s="84">
        <f>IF(Dane!$E$3=1,BM1707,IF(Dane!$E$3=2,BQ1707,BT1707))</f>
        <v>0</v>
      </c>
      <c r="AN1707" s="39">
        <f>IF(Dane!$C$9="",0,IFERROR(J1707/R1707,0))</f>
        <v>0</v>
      </c>
      <c r="AO1707" s="39">
        <f>IF(Dane!$C$9="",0,IFERROR(ROUND(J1707-ROUND(J1707*0.0976,2)-ROUND(J1707*0.015,2)-ROUND(J1707*0.0245,2),2)/R1707,0))</f>
        <v>0</v>
      </c>
      <c r="AP1707" s="39">
        <f t="shared" si="399"/>
        <v>0</v>
      </c>
      <c r="AQ1707" s="39">
        <f t="shared" si="400"/>
        <v>0</v>
      </c>
      <c r="AR1707" s="39">
        <f t="shared" si="396"/>
        <v>0</v>
      </c>
      <c r="AS1707" s="39">
        <f>IF(Dane!$C$9="",0,IFERROR(AR1707/R1707,0))</f>
        <v>0</v>
      </c>
      <c r="AT1707" s="39">
        <f t="shared" si="401"/>
        <v>0</v>
      </c>
      <c r="AU1707" s="39">
        <v>0</v>
      </c>
      <c r="AV1707" s="39">
        <f t="shared" si="402"/>
        <v>0</v>
      </c>
      <c r="AW1707" s="39">
        <f>IF(Dane!$C$9="",0,IF(ROUND((N1707+O1707)*AV1707,2)&gt;$AN$1,$AN$1,ROUND((N1707+O1707)*AV1707,2)))</f>
        <v>0</v>
      </c>
      <c r="AX1707" s="39">
        <v>0</v>
      </c>
      <c r="AY1707" s="39">
        <f>IF(Dane!$C$9=2,IFERROR(J1707/W1707,0),IF(Dane!$C$9=3,IFERROR(J1707/W1707,0),0))</f>
        <v>0</v>
      </c>
      <c r="AZ1707" s="39">
        <f>IF(Dane!$C$9=2,IFERROR(ROUND(J1707-ROUND(J1707*0.0976,2)-ROUND(J1707*0.015,2)-ROUND(J1707*0.0245,2),2)/W1707,0),IF(Dane!$C$9=3,IFERROR(ROUND(J1707-ROUND(J1707*0.0976,2)-ROUND(J1707*0.015,2)-ROUND(J1707*0.0245,2),2)/W1707,0),0))</f>
        <v>0</v>
      </c>
      <c r="BA1707" s="39">
        <f t="shared" si="403"/>
        <v>0</v>
      </c>
      <c r="BB1707" s="39">
        <f t="shared" si="404"/>
        <v>0</v>
      </c>
      <c r="BC1707" s="39">
        <f t="shared" si="397"/>
        <v>0</v>
      </c>
      <c r="BD1707" s="39">
        <f>IF(Dane!$C$9=2,IFERROR(BC1707/W1707,0),IF(Dane!$C$9=3,IFERROR(BC1707/W1707,0),0))</f>
        <v>0</v>
      </c>
      <c r="BE1707" s="39">
        <f t="shared" si="405"/>
        <v>0</v>
      </c>
      <c r="BF1707" s="39">
        <v>0</v>
      </c>
      <c r="BG1707" s="39">
        <f t="shared" si="406"/>
        <v>0</v>
      </c>
      <c r="BH1707" s="39">
        <f>IF(Dane!$C$9=2,IF(ROUND((S1707+T1707)*BG1707,2)&gt;$AN$1,$AN$1,ROUND((S1707+T1707)*BG1707,2)),IF(Dane!$C$9=3,IF(ROUND((S1707+T1707)*BG1707,2)&gt;$AN$1,$AN$1,ROUND((S1707+T1707)*BG1707,2)),0))</f>
        <v>0</v>
      </c>
      <c r="BI1707" s="39">
        <v>0</v>
      </c>
      <c r="BJ1707" s="39">
        <f>IF(Dane!$C$9=3,IFERROR(J1707/AB1707,0),0)</f>
        <v>0</v>
      </c>
      <c r="BK1707" s="39">
        <f>IF(Dane!$C$9=3,IFERROR(ROUND(J1707-ROUND(J1707*0.0976,2)-ROUND(J1707*0.015,2)-ROUND(J1707*0.0245,2),2)/AB1707,0),0)</f>
        <v>0</v>
      </c>
      <c r="BL1707" s="39">
        <f t="shared" si="407"/>
        <v>0</v>
      </c>
      <c r="BM1707" s="39">
        <f t="shared" si="408"/>
        <v>0</v>
      </c>
      <c r="BN1707" s="39">
        <f t="shared" si="398"/>
        <v>0</v>
      </c>
      <c r="BO1707" s="39">
        <f>IF(Dane!$C$9=3,IFERROR(BN1707/AB1707,0),0)</f>
        <v>0</v>
      </c>
      <c r="BP1707" s="39">
        <f t="shared" si="409"/>
        <v>0</v>
      </c>
      <c r="BQ1707" s="39">
        <v>0</v>
      </c>
      <c r="BR1707" s="39">
        <f t="shared" si="410"/>
        <v>0</v>
      </c>
      <c r="BS1707" s="39">
        <f>IF(Dane!$C$9=3,IF(ROUND((X1707+Y1707)*BR1707,2)&gt;$AN$1,$AN$1,ROUND((X1707+Y1707)*BR1707,2)),0)</f>
        <v>0</v>
      </c>
      <c r="BT1707" s="39">
        <v>0</v>
      </c>
    </row>
    <row r="1708" spans="1:72">
      <c r="A1708" s="87">
        <v>1699</v>
      </c>
      <c r="B1708" s="1"/>
      <c r="C1708" s="1"/>
      <c r="D1708" s="2"/>
      <c r="E1708" s="3"/>
      <c r="F1708" s="4"/>
      <c r="G1708" s="5"/>
      <c r="H1708" s="5"/>
      <c r="I1708" s="6"/>
      <c r="J1708" s="5"/>
      <c r="K1708" s="5"/>
      <c r="L1708" s="5"/>
      <c r="M1708" s="55"/>
      <c r="N1708" s="8"/>
      <c r="O1708" s="105"/>
      <c r="P1708" s="5"/>
      <c r="Q1708" s="5"/>
      <c r="R1708" s="105">
        <f>Dane!$C$10</f>
        <v>0</v>
      </c>
      <c r="S1708" s="8"/>
      <c r="T1708" s="105"/>
      <c r="U1708" s="5"/>
      <c r="V1708" s="5"/>
      <c r="W1708" s="107">
        <f>Dane!$C$11</f>
        <v>0</v>
      </c>
      <c r="X1708" s="8"/>
      <c r="Y1708" s="105"/>
      <c r="Z1708" s="5"/>
      <c r="AA1708" s="5"/>
      <c r="AB1708" s="110">
        <f>Dane!$C$12</f>
        <v>0</v>
      </c>
      <c r="AC1708" s="108">
        <f>IF(Dane!$E$3=1,AP1708+BA1708+BL1708,IF(Dane!$E$3=2,AT1708+BE1708+BP1708,AW1708+BH1708+BS1708))</f>
        <v>0</v>
      </c>
      <c r="AD1708" s="14">
        <f>IF(Dane!$E$3=1,AQ1708+BB1708+BM1708,IF(Dane!$E$3=2,AU1708+BF1708+BQ1708,AX1708+BI1708+BT1708))</f>
        <v>0</v>
      </c>
      <c r="AE1708" s="14">
        <f>IF((J1708*Dane!$C$9)-AC1708&lt;0,0,(J1708*Dane!$C$9)-AC1708)</f>
        <v>0</v>
      </c>
      <c r="AF1708" s="61">
        <f>IF((K1708*Dane!$C$9)-AD1708&lt;0,0,(K1708*Dane!$C$9)-AD1708)</f>
        <v>0</v>
      </c>
      <c r="AG1708" s="93"/>
      <c r="AH1708" s="84">
        <f>IF(Dane!$E$3=1,AP1708,IF(Dane!$E$3=2,AT1708,AW1708))</f>
        <v>0</v>
      </c>
      <c r="AI1708" s="84">
        <f>IF(Dane!$E$3=1,AQ1708,IF(Dane!$E$3=2,AU1708,AX1708))</f>
        <v>0</v>
      </c>
      <c r="AJ1708" s="84">
        <f>IF(Dane!$E$3=1,BA1708,IF(Dane!$E$3=2,BE1708,BH1708))</f>
        <v>0</v>
      </c>
      <c r="AK1708" s="84">
        <f>IF(Dane!$E$3=1,BB1708,IF(Dane!$E$3=2,BF1708,BI1708))</f>
        <v>0</v>
      </c>
      <c r="AL1708" s="84">
        <f>IF(Dane!$E$3=1,BL1708,IF(Dane!$E$3=2,BP1708,BS1708))</f>
        <v>0</v>
      </c>
      <c r="AM1708" s="84">
        <f>IF(Dane!$E$3=1,BM1708,IF(Dane!$E$3=2,BQ1708,BT1708))</f>
        <v>0</v>
      </c>
      <c r="AN1708" s="39">
        <f>IF(Dane!$C$9="",0,IFERROR(J1708/R1708,0))</f>
        <v>0</v>
      </c>
      <c r="AO1708" s="39">
        <f>IF(Dane!$C$9="",0,IFERROR(ROUND(J1708-ROUND(J1708*0.0976,2)-ROUND(J1708*0.015,2)-ROUND(J1708*0.0245,2),2)/R1708,0))</f>
        <v>0</v>
      </c>
      <c r="AP1708" s="39">
        <f t="shared" si="399"/>
        <v>0</v>
      </c>
      <c r="AQ1708" s="39">
        <f t="shared" si="400"/>
        <v>0</v>
      </c>
      <c r="AR1708" s="39">
        <f t="shared" si="396"/>
        <v>0</v>
      </c>
      <c r="AS1708" s="39">
        <f>IF(Dane!$C$9="",0,IFERROR(AR1708/R1708,0))</f>
        <v>0</v>
      </c>
      <c r="AT1708" s="39">
        <f t="shared" si="401"/>
        <v>0</v>
      </c>
      <c r="AU1708" s="39">
        <v>0</v>
      </c>
      <c r="AV1708" s="39">
        <f t="shared" si="402"/>
        <v>0</v>
      </c>
      <c r="AW1708" s="39">
        <f>IF(Dane!$C$9="",0,IF(ROUND((N1708+O1708)*AV1708,2)&gt;$AN$1,$AN$1,ROUND((N1708+O1708)*AV1708,2)))</f>
        <v>0</v>
      </c>
      <c r="AX1708" s="39">
        <v>0</v>
      </c>
      <c r="AY1708" s="39">
        <f>IF(Dane!$C$9=2,IFERROR(J1708/W1708,0),IF(Dane!$C$9=3,IFERROR(J1708/W1708,0),0))</f>
        <v>0</v>
      </c>
      <c r="AZ1708" s="39">
        <f>IF(Dane!$C$9=2,IFERROR(ROUND(J1708-ROUND(J1708*0.0976,2)-ROUND(J1708*0.015,2)-ROUND(J1708*0.0245,2),2)/W1708,0),IF(Dane!$C$9=3,IFERROR(ROUND(J1708-ROUND(J1708*0.0976,2)-ROUND(J1708*0.015,2)-ROUND(J1708*0.0245,2),2)/W1708,0),0))</f>
        <v>0</v>
      </c>
      <c r="BA1708" s="39">
        <f t="shared" si="403"/>
        <v>0</v>
      </c>
      <c r="BB1708" s="39">
        <f t="shared" si="404"/>
        <v>0</v>
      </c>
      <c r="BC1708" s="39">
        <f t="shared" si="397"/>
        <v>0</v>
      </c>
      <c r="BD1708" s="39">
        <f>IF(Dane!$C$9=2,IFERROR(BC1708/W1708,0),IF(Dane!$C$9=3,IFERROR(BC1708/W1708,0),0))</f>
        <v>0</v>
      </c>
      <c r="BE1708" s="39">
        <f t="shared" si="405"/>
        <v>0</v>
      </c>
      <c r="BF1708" s="39">
        <v>0</v>
      </c>
      <c r="BG1708" s="39">
        <f t="shared" si="406"/>
        <v>0</v>
      </c>
      <c r="BH1708" s="39">
        <f>IF(Dane!$C$9=2,IF(ROUND((S1708+T1708)*BG1708,2)&gt;$AN$1,$AN$1,ROUND((S1708+T1708)*BG1708,2)),IF(Dane!$C$9=3,IF(ROUND((S1708+T1708)*BG1708,2)&gt;$AN$1,$AN$1,ROUND((S1708+T1708)*BG1708,2)),0))</f>
        <v>0</v>
      </c>
      <c r="BI1708" s="39">
        <v>0</v>
      </c>
      <c r="BJ1708" s="39">
        <f>IF(Dane!$C$9=3,IFERROR(J1708/AB1708,0),0)</f>
        <v>0</v>
      </c>
      <c r="BK1708" s="39">
        <f>IF(Dane!$C$9=3,IFERROR(ROUND(J1708-ROUND(J1708*0.0976,2)-ROUND(J1708*0.015,2)-ROUND(J1708*0.0245,2),2)/AB1708,0),0)</f>
        <v>0</v>
      </c>
      <c r="BL1708" s="39">
        <f t="shared" si="407"/>
        <v>0</v>
      </c>
      <c r="BM1708" s="39">
        <f t="shared" si="408"/>
        <v>0</v>
      </c>
      <c r="BN1708" s="39">
        <f t="shared" si="398"/>
        <v>0</v>
      </c>
      <c r="BO1708" s="39">
        <f>IF(Dane!$C$9=3,IFERROR(BN1708/AB1708,0),0)</f>
        <v>0</v>
      </c>
      <c r="BP1708" s="39">
        <f t="shared" si="409"/>
        <v>0</v>
      </c>
      <c r="BQ1708" s="39">
        <v>0</v>
      </c>
      <c r="BR1708" s="39">
        <f t="shared" si="410"/>
        <v>0</v>
      </c>
      <c r="BS1708" s="39">
        <f>IF(Dane!$C$9=3,IF(ROUND((X1708+Y1708)*BR1708,2)&gt;$AN$1,$AN$1,ROUND((X1708+Y1708)*BR1708,2)),0)</f>
        <v>0</v>
      </c>
      <c r="BT1708" s="39">
        <v>0</v>
      </c>
    </row>
    <row r="1709" spans="1:72">
      <c r="A1709" s="87">
        <v>1700</v>
      </c>
      <c r="B1709" s="1"/>
      <c r="C1709" s="1"/>
      <c r="D1709" s="2"/>
      <c r="E1709" s="3"/>
      <c r="F1709" s="4"/>
      <c r="G1709" s="5"/>
      <c r="H1709" s="5"/>
      <c r="I1709" s="6"/>
      <c r="J1709" s="5"/>
      <c r="K1709" s="5"/>
      <c r="L1709" s="5"/>
      <c r="M1709" s="55"/>
      <c r="N1709" s="8"/>
      <c r="O1709" s="105"/>
      <c r="P1709" s="5"/>
      <c r="Q1709" s="5"/>
      <c r="R1709" s="105">
        <f>Dane!$C$10</f>
        <v>0</v>
      </c>
      <c r="S1709" s="8"/>
      <c r="T1709" s="105"/>
      <c r="U1709" s="5"/>
      <c r="V1709" s="5"/>
      <c r="W1709" s="107">
        <f>Dane!$C$11</f>
        <v>0</v>
      </c>
      <c r="X1709" s="8"/>
      <c r="Y1709" s="105"/>
      <c r="Z1709" s="5"/>
      <c r="AA1709" s="5"/>
      <c r="AB1709" s="110">
        <f>Dane!$C$12</f>
        <v>0</v>
      </c>
      <c r="AC1709" s="108">
        <f>IF(Dane!$E$3=1,AP1709+BA1709+BL1709,IF(Dane!$E$3=2,AT1709+BE1709+BP1709,AW1709+BH1709+BS1709))</f>
        <v>0</v>
      </c>
      <c r="AD1709" s="14">
        <f>IF(Dane!$E$3=1,AQ1709+BB1709+BM1709,IF(Dane!$E$3=2,AU1709+BF1709+BQ1709,AX1709+BI1709+BT1709))</f>
        <v>0</v>
      </c>
      <c r="AE1709" s="14">
        <f>IF((J1709*Dane!$C$9)-AC1709&lt;0,0,(J1709*Dane!$C$9)-AC1709)</f>
        <v>0</v>
      </c>
      <c r="AF1709" s="61">
        <f>IF((K1709*Dane!$C$9)-AD1709&lt;0,0,(K1709*Dane!$C$9)-AD1709)</f>
        <v>0</v>
      </c>
      <c r="AG1709" s="93"/>
      <c r="AH1709" s="84">
        <f>IF(Dane!$E$3=1,AP1709,IF(Dane!$E$3=2,AT1709,AW1709))</f>
        <v>0</v>
      </c>
      <c r="AI1709" s="84">
        <f>IF(Dane!$E$3=1,AQ1709,IF(Dane!$E$3=2,AU1709,AX1709))</f>
        <v>0</v>
      </c>
      <c r="AJ1709" s="84">
        <f>IF(Dane!$E$3=1,BA1709,IF(Dane!$E$3=2,BE1709,BH1709))</f>
        <v>0</v>
      </c>
      <c r="AK1709" s="84">
        <f>IF(Dane!$E$3=1,BB1709,IF(Dane!$E$3=2,BF1709,BI1709))</f>
        <v>0</v>
      </c>
      <c r="AL1709" s="84">
        <f>IF(Dane!$E$3=1,BL1709,IF(Dane!$E$3=2,BP1709,BS1709))</f>
        <v>0</v>
      </c>
      <c r="AM1709" s="84">
        <f>IF(Dane!$E$3=1,BM1709,IF(Dane!$E$3=2,BQ1709,BT1709))</f>
        <v>0</v>
      </c>
      <c r="AN1709" s="39">
        <f>IF(Dane!$C$9="",0,IFERROR(J1709/R1709,0))</f>
        <v>0</v>
      </c>
      <c r="AO1709" s="39">
        <f>IF(Dane!$C$9="",0,IFERROR(ROUND(J1709-ROUND(J1709*0.0976,2)-ROUND(J1709*0.015,2)-ROUND(J1709*0.0245,2),2)/R1709,0))</f>
        <v>0</v>
      </c>
      <c r="AP1709" s="39">
        <f t="shared" si="399"/>
        <v>0</v>
      </c>
      <c r="AQ1709" s="39">
        <f t="shared" si="400"/>
        <v>0</v>
      </c>
      <c r="AR1709" s="39">
        <f t="shared" si="396"/>
        <v>0</v>
      </c>
      <c r="AS1709" s="39">
        <f>IF(Dane!$C$9="",0,IFERROR(AR1709/R1709,0))</f>
        <v>0</v>
      </c>
      <c r="AT1709" s="39">
        <f t="shared" si="401"/>
        <v>0</v>
      </c>
      <c r="AU1709" s="39">
        <v>0</v>
      </c>
      <c r="AV1709" s="39">
        <f t="shared" si="402"/>
        <v>0</v>
      </c>
      <c r="AW1709" s="39">
        <f>IF(Dane!$C$9="",0,IF(ROUND((N1709+O1709)*AV1709,2)&gt;$AN$1,$AN$1,ROUND((N1709+O1709)*AV1709,2)))</f>
        <v>0</v>
      </c>
      <c r="AX1709" s="39">
        <v>0</v>
      </c>
      <c r="AY1709" s="39">
        <f>IF(Dane!$C$9=2,IFERROR(J1709/W1709,0),IF(Dane!$C$9=3,IFERROR(J1709/W1709,0),0))</f>
        <v>0</v>
      </c>
      <c r="AZ1709" s="39">
        <f>IF(Dane!$C$9=2,IFERROR(ROUND(J1709-ROUND(J1709*0.0976,2)-ROUND(J1709*0.015,2)-ROUND(J1709*0.0245,2),2)/W1709,0),IF(Dane!$C$9=3,IFERROR(ROUND(J1709-ROUND(J1709*0.0976,2)-ROUND(J1709*0.015,2)-ROUND(J1709*0.0245,2),2)/W1709,0),0))</f>
        <v>0</v>
      </c>
      <c r="BA1709" s="39">
        <f t="shared" si="403"/>
        <v>0</v>
      </c>
      <c r="BB1709" s="39">
        <f t="shared" si="404"/>
        <v>0</v>
      </c>
      <c r="BC1709" s="39">
        <f t="shared" si="397"/>
        <v>0</v>
      </c>
      <c r="BD1709" s="39">
        <f>IF(Dane!$C$9=2,IFERROR(BC1709/W1709,0),IF(Dane!$C$9=3,IFERROR(BC1709/W1709,0),0))</f>
        <v>0</v>
      </c>
      <c r="BE1709" s="39">
        <f t="shared" si="405"/>
        <v>0</v>
      </c>
      <c r="BF1709" s="39">
        <v>0</v>
      </c>
      <c r="BG1709" s="39">
        <f t="shared" si="406"/>
        <v>0</v>
      </c>
      <c r="BH1709" s="39">
        <f>IF(Dane!$C$9=2,IF(ROUND((S1709+T1709)*BG1709,2)&gt;$AN$1,$AN$1,ROUND((S1709+T1709)*BG1709,2)),IF(Dane!$C$9=3,IF(ROUND((S1709+T1709)*BG1709,2)&gt;$AN$1,$AN$1,ROUND((S1709+T1709)*BG1709,2)),0))</f>
        <v>0</v>
      </c>
      <c r="BI1709" s="39">
        <v>0</v>
      </c>
      <c r="BJ1709" s="39">
        <f>IF(Dane!$C$9=3,IFERROR(J1709/AB1709,0),0)</f>
        <v>0</v>
      </c>
      <c r="BK1709" s="39">
        <f>IF(Dane!$C$9=3,IFERROR(ROUND(J1709-ROUND(J1709*0.0976,2)-ROUND(J1709*0.015,2)-ROUND(J1709*0.0245,2),2)/AB1709,0),0)</f>
        <v>0</v>
      </c>
      <c r="BL1709" s="39">
        <f t="shared" si="407"/>
        <v>0</v>
      </c>
      <c r="BM1709" s="39">
        <f t="shared" si="408"/>
        <v>0</v>
      </c>
      <c r="BN1709" s="39">
        <f t="shared" si="398"/>
        <v>0</v>
      </c>
      <c r="BO1709" s="39">
        <f>IF(Dane!$C$9=3,IFERROR(BN1709/AB1709,0),0)</f>
        <v>0</v>
      </c>
      <c r="BP1709" s="39">
        <f t="shared" si="409"/>
        <v>0</v>
      </c>
      <c r="BQ1709" s="39">
        <v>0</v>
      </c>
      <c r="BR1709" s="39">
        <f t="shared" si="410"/>
        <v>0</v>
      </c>
      <c r="BS1709" s="39">
        <f>IF(Dane!$C$9=3,IF(ROUND((X1709+Y1709)*BR1709,2)&gt;$AN$1,$AN$1,ROUND((X1709+Y1709)*BR1709,2)),0)</f>
        <v>0</v>
      </c>
      <c r="BT1709" s="39">
        <v>0</v>
      </c>
    </row>
    <row r="1710" spans="1:72">
      <c r="A1710" s="87">
        <v>1701</v>
      </c>
      <c r="B1710" s="1"/>
      <c r="C1710" s="1"/>
      <c r="D1710" s="2"/>
      <c r="E1710" s="3"/>
      <c r="F1710" s="4"/>
      <c r="G1710" s="5"/>
      <c r="H1710" s="5"/>
      <c r="I1710" s="6"/>
      <c r="J1710" s="5"/>
      <c r="K1710" s="5"/>
      <c r="L1710" s="5"/>
      <c r="M1710" s="55"/>
      <c r="N1710" s="8"/>
      <c r="O1710" s="105"/>
      <c r="P1710" s="5"/>
      <c r="Q1710" s="5"/>
      <c r="R1710" s="105">
        <f>Dane!$C$10</f>
        <v>0</v>
      </c>
      <c r="S1710" s="8"/>
      <c r="T1710" s="105"/>
      <c r="U1710" s="5"/>
      <c r="V1710" s="5"/>
      <c r="W1710" s="107">
        <f>Dane!$C$11</f>
        <v>0</v>
      </c>
      <c r="X1710" s="8"/>
      <c r="Y1710" s="105"/>
      <c r="Z1710" s="5"/>
      <c r="AA1710" s="5"/>
      <c r="AB1710" s="110">
        <f>Dane!$C$12</f>
        <v>0</v>
      </c>
      <c r="AC1710" s="108">
        <f>IF(Dane!$E$3=1,AP1710+BA1710+BL1710,IF(Dane!$E$3=2,AT1710+BE1710+BP1710,AW1710+BH1710+BS1710))</f>
        <v>0</v>
      </c>
      <c r="AD1710" s="14">
        <f>IF(Dane!$E$3=1,AQ1710+BB1710+BM1710,IF(Dane!$E$3=2,AU1710+BF1710+BQ1710,AX1710+BI1710+BT1710))</f>
        <v>0</v>
      </c>
      <c r="AE1710" s="14">
        <f>IF((J1710*Dane!$C$9)-AC1710&lt;0,0,(J1710*Dane!$C$9)-AC1710)</f>
        <v>0</v>
      </c>
      <c r="AF1710" s="61">
        <f>IF((K1710*Dane!$C$9)-AD1710&lt;0,0,(K1710*Dane!$C$9)-AD1710)</f>
        <v>0</v>
      </c>
      <c r="AG1710" s="93"/>
      <c r="AH1710" s="84">
        <f>IF(Dane!$E$3=1,AP1710,IF(Dane!$E$3=2,AT1710,AW1710))</f>
        <v>0</v>
      </c>
      <c r="AI1710" s="84">
        <f>IF(Dane!$E$3=1,AQ1710,IF(Dane!$E$3=2,AU1710,AX1710))</f>
        <v>0</v>
      </c>
      <c r="AJ1710" s="84">
        <f>IF(Dane!$E$3=1,BA1710,IF(Dane!$E$3=2,BE1710,BH1710))</f>
        <v>0</v>
      </c>
      <c r="AK1710" s="84">
        <f>IF(Dane!$E$3=1,BB1710,IF(Dane!$E$3=2,BF1710,BI1710))</f>
        <v>0</v>
      </c>
      <c r="AL1710" s="84">
        <f>IF(Dane!$E$3=1,BL1710,IF(Dane!$E$3=2,BP1710,BS1710))</f>
        <v>0</v>
      </c>
      <c r="AM1710" s="84">
        <f>IF(Dane!$E$3=1,BM1710,IF(Dane!$E$3=2,BQ1710,BT1710))</f>
        <v>0</v>
      </c>
      <c r="AN1710" s="39">
        <f>IF(Dane!$C$9="",0,IFERROR(J1710/R1710,0))</f>
        <v>0</v>
      </c>
      <c r="AO1710" s="39">
        <f>IF(Dane!$C$9="",0,IFERROR(ROUND(J1710-ROUND(J1710*0.0976,2)-ROUND(J1710*0.015,2)-ROUND(J1710*0.0245,2),2)/R1710,0))</f>
        <v>0</v>
      </c>
      <c r="AP1710" s="39">
        <f t="shared" si="399"/>
        <v>0</v>
      </c>
      <c r="AQ1710" s="39">
        <f t="shared" si="400"/>
        <v>0</v>
      </c>
      <c r="AR1710" s="39">
        <f t="shared" si="396"/>
        <v>0</v>
      </c>
      <c r="AS1710" s="39">
        <f>IF(Dane!$C$9="",0,IFERROR(AR1710/R1710,0))</f>
        <v>0</v>
      </c>
      <c r="AT1710" s="39">
        <f t="shared" si="401"/>
        <v>0</v>
      </c>
      <c r="AU1710" s="39">
        <v>0</v>
      </c>
      <c r="AV1710" s="39">
        <f t="shared" si="402"/>
        <v>0</v>
      </c>
      <c r="AW1710" s="39">
        <f>IF(Dane!$C$9="",0,IF(ROUND((N1710+O1710)*AV1710,2)&gt;$AN$1,$AN$1,ROUND((N1710+O1710)*AV1710,2)))</f>
        <v>0</v>
      </c>
      <c r="AX1710" s="39">
        <v>0</v>
      </c>
      <c r="AY1710" s="39">
        <f>IF(Dane!$C$9=2,IFERROR(J1710/W1710,0),IF(Dane!$C$9=3,IFERROR(J1710/W1710,0),0))</f>
        <v>0</v>
      </c>
      <c r="AZ1710" s="39">
        <f>IF(Dane!$C$9=2,IFERROR(ROUND(J1710-ROUND(J1710*0.0976,2)-ROUND(J1710*0.015,2)-ROUND(J1710*0.0245,2),2)/W1710,0),IF(Dane!$C$9=3,IFERROR(ROUND(J1710-ROUND(J1710*0.0976,2)-ROUND(J1710*0.015,2)-ROUND(J1710*0.0245,2),2)/W1710,0),0))</f>
        <v>0</v>
      </c>
      <c r="BA1710" s="39">
        <f t="shared" si="403"/>
        <v>0</v>
      </c>
      <c r="BB1710" s="39">
        <f t="shared" si="404"/>
        <v>0</v>
      </c>
      <c r="BC1710" s="39">
        <f t="shared" si="397"/>
        <v>0</v>
      </c>
      <c r="BD1710" s="39">
        <f>IF(Dane!$C$9=2,IFERROR(BC1710/W1710,0),IF(Dane!$C$9=3,IFERROR(BC1710/W1710,0),0))</f>
        <v>0</v>
      </c>
      <c r="BE1710" s="39">
        <f t="shared" si="405"/>
        <v>0</v>
      </c>
      <c r="BF1710" s="39">
        <v>0</v>
      </c>
      <c r="BG1710" s="39">
        <f t="shared" si="406"/>
        <v>0</v>
      </c>
      <c r="BH1710" s="39">
        <f>IF(Dane!$C$9=2,IF(ROUND((S1710+T1710)*BG1710,2)&gt;$AN$1,$AN$1,ROUND((S1710+T1710)*BG1710,2)),IF(Dane!$C$9=3,IF(ROUND((S1710+T1710)*BG1710,2)&gt;$AN$1,$AN$1,ROUND((S1710+T1710)*BG1710,2)),0))</f>
        <v>0</v>
      </c>
      <c r="BI1710" s="39">
        <v>0</v>
      </c>
      <c r="BJ1710" s="39">
        <f>IF(Dane!$C$9=3,IFERROR(J1710/AB1710,0),0)</f>
        <v>0</v>
      </c>
      <c r="BK1710" s="39">
        <f>IF(Dane!$C$9=3,IFERROR(ROUND(J1710-ROUND(J1710*0.0976,2)-ROUND(J1710*0.015,2)-ROUND(J1710*0.0245,2),2)/AB1710,0),0)</f>
        <v>0</v>
      </c>
      <c r="BL1710" s="39">
        <f t="shared" si="407"/>
        <v>0</v>
      </c>
      <c r="BM1710" s="39">
        <f t="shared" si="408"/>
        <v>0</v>
      </c>
      <c r="BN1710" s="39">
        <f t="shared" si="398"/>
        <v>0</v>
      </c>
      <c r="BO1710" s="39">
        <f>IF(Dane!$C$9=3,IFERROR(BN1710/AB1710,0),0)</f>
        <v>0</v>
      </c>
      <c r="BP1710" s="39">
        <f t="shared" si="409"/>
        <v>0</v>
      </c>
      <c r="BQ1710" s="39">
        <v>0</v>
      </c>
      <c r="BR1710" s="39">
        <f t="shared" si="410"/>
        <v>0</v>
      </c>
      <c r="BS1710" s="39">
        <f>IF(Dane!$C$9=3,IF(ROUND((X1710+Y1710)*BR1710,2)&gt;$AN$1,$AN$1,ROUND((X1710+Y1710)*BR1710,2)),0)</f>
        <v>0</v>
      </c>
      <c r="BT1710" s="39">
        <v>0</v>
      </c>
    </row>
    <row r="1711" spans="1:72">
      <c r="A1711" s="87">
        <v>1702</v>
      </c>
      <c r="B1711" s="1"/>
      <c r="C1711" s="1"/>
      <c r="D1711" s="2"/>
      <c r="E1711" s="3"/>
      <c r="F1711" s="4"/>
      <c r="G1711" s="5"/>
      <c r="H1711" s="5"/>
      <c r="I1711" s="6"/>
      <c r="J1711" s="5"/>
      <c r="K1711" s="5"/>
      <c r="L1711" s="5"/>
      <c r="M1711" s="55"/>
      <c r="N1711" s="8"/>
      <c r="O1711" s="105"/>
      <c r="P1711" s="5"/>
      <c r="Q1711" s="5"/>
      <c r="R1711" s="105">
        <f>Dane!$C$10</f>
        <v>0</v>
      </c>
      <c r="S1711" s="8"/>
      <c r="T1711" s="105"/>
      <c r="U1711" s="5"/>
      <c r="V1711" s="5"/>
      <c r="W1711" s="107">
        <f>Dane!$C$11</f>
        <v>0</v>
      </c>
      <c r="X1711" s="8"/>
      <c r="Y1711" s="105"/>
      <c r="Z1711" s="5"/>
      <c r="AA1711" s="5"/>
      <c r="AB1711" s="110">
        <f>Dane!$C$12</f>
        <v>0</v>
      </c>
      <c r="AC1711" s="108">
        <f>IF(Dane!$E$3=1,AP1711+BA1711+BL1711,IF(Dane!$E$3=2,AT1711+BE1711+BP1711,AW1711+BH1711+BS1711))</f>
        <v>0</v>
      </c>
      <c r="AD1711" s="14">
        <f>IF(Dane!$E$3=1,AQ1711+BB1711+BM1711,IF(Dane!$E$3=2,AU1711+BF1711+BQ1711,AX1711+BI1711+BT1711))</f>
        <v>0</v>
      </c>
      <c r="AE1711" s="14">
        <f>IF((J1711*Dane!$C$9)-AC1711&lt;0,0,(J1711*Dane!$C$9)-AC1711)</f>
        <v>0</v>
      </c>
      <c r="AF1711" s="61">
        <f>IF((K1711*Dane!$C$9)-AD1711&lt;0,0,(K1711*Dane!$C$9)-AD1711)</f>
        <v>0</v>
      </c>
      <c r="AG1711" s="93"/>
      <c r="AH1711" s="84">
        <f>IF(Dane!$E$3=1,AP1711,IF(Dane!$E$3=2,AT1711,AW1711))</f>
        <v>0</v>
      </c>
      <c r="AI1711" s="84">
        <f>IF(Dane!$E$3=1,AQ1711,IF(Dane!$E$3=2,AU1711,AX1711))</f>
        <v>0</v>
      </c>
      <c r="AJ1711" s="84">
        <f>IF(Dane!$E$3=1,BA1711,IF(Dane!$E$3=2,BE1711,BH1711))</f>
        <v>0</v>
      </c>
      <c r="AK1711" s="84">
        <f>IF(Dane!$E$3=1,BB1711,IF(Dane!$E$3=2,BF1711,BI1711))</f>
        <v>0</v>
      </c>
      <c r="AL1711" s="84">
        <f>IF(Dane!$E$3=1,BL1711,IF(Dane!$E$3=2,BP1711,BS1711))</f>
        <v>0</v>
      </c>
      <c r="AM1711" s="84">
        <f>IF(Dane!$E$3=1,BM1711,IF(Dane!$E$3=2,BQ1711,BT1711))</f>
        <v>0</v>
      </c>
      <c r="AN1711" s="39">
        <f>IF(Dane!$C$9="",0,IFERROR(J1711/R1711,0))</f>
        <v>0</v>
      </c>
      <c r="AO1711" s="39">
        <f>IF(Dane!$C$9="",0,IFERROR(ROUND(J1711-ROUND(J1711*0.0976,2)-ROUND(J1711*0.015,2)-ROUND(J1711*0.0245,2),2)/R1711,0))</f>
        <v>0</v>
      </c>
      <c r="AP1711" s="39">
        <f t="shared" si="399"/>
        <v>0</v>
      </c>
      <c r="AQ1711" s="39">
        <f t="shared" si="400"/>
        <v>0</v>
      </c>
      <c r="AR1711" s="39">
        <f t="shared" si="396"/>
        <v>0</v>
      </c>
      <c r="AS1711" s="39">
        <f>IF(Dane!$C$9="",0,IFERROR(AR1711/R1711,0))</f>
        <v>0</v>
      </c>
      <c r="AT1711" s="39">
        <f t="shared" si="401"/>
        <v>0</v>
      </c>
      <c r="AU1711" s="39">
        <v>0</v>
      </c>
      <c r="AV1711" s="39">
        <f t="shared" si="402"/>
        <v>0</v>
      </c>
      <c r="AW1711" s="39">
        <f>IF(Dane!$C$9="",0,IF(ROUND((N1711+O1711)*AV1711,2)&gt;$AN$1,$AN$1,ROUND((N1711+O1711)*AV1711,2)))</f>
        <v>0</v>
      </c>
      <c r="AX1711" s="39">
        <v>0</v>
      </c>
      <c r="AY1711" s="39">
        <f>IF(Dane!$C$9=2,IFERROR(J1711/W1711,0),IF(Dane!$C$9=3,IFERROR(J1711/W1711,0),0))</f>
        <v>0</v>
      </c>
      <c r="AZ1711" s="39">
        <f>IF(Dane!$C$9=2,IFERROR(ROUND(J1711-ROUND(J1711*0.0976,2)-ROUND(J1711*0.015,2)-ROUND(J1711*0.0245,2),2)/W1711,0),IF(Dane!$C$9=3,IFERROR(ROUND(J1711-ROUND(J1711*0.0976,2)-ROUND(J1711*0.015,2)-ROUND(J1711*0.0245,2),2)/W1711,0),0))</f>
        <v>0</v>
      </c>
      <c r="BA1711" s="39">
        <f t="shared" si="403"/>
        <v>0</v>
      </c>
      <c r="BB1711" s="39">
        <f t="shared" si="404"/>
        <v>0</v>
      </c>
      <c r="BC1711" s="39">
        <f t="shared" si="397"/>
        <v>0</v>
      </c>
      <c r="BD1711" s="39">
        <f>IF(Dane!$C$9=2,IFERROR(BC1711/W1711,0),IF(Dane!$C$9=3,IFERROR(BC1711/W1711,0),0))</f>
        <v>0</v>
      </c>
      <c r="BE1711" s="39">
        <f t="shared" si="405"/>
        <v>0</v>
      </c>
      <c r="BF1711" s="39">
        <v>0</v>
      </c>
      <c r="BG1711" s="39">
        <f t="shared" si="406"/>
        <v>0</v>
      </c>
      <c r="BH1711" s="39">
        <f>IF(Dane!$C$9=2,IF(ROUND((S1711+T1711)*BG1711,2)&gt;$AN$1,$AN$1,ROUND((S1711+T1711)*BG1711,2)),IF(Dane!$C$9=3,IF(ROUND((S1711+T1711)*BG1711,2)&gt;$AN$1,$AN$1,ROUND((S1711+T1711)*BG1711,2)),0))</f>
        <v>0</v>
      </c>
      <c r="BI1711" s="39">
        <v>0</v>
      </c>
      <c r="BJ1711" s="39">
        <f>IF(Dane!$C$9=3,IFERROR(J1711/AB1711,0),0)</f>
        <v>0</v>
      </c>
      <c r="BK1711" s="39">
        <f>IF(Dane!$C$9=3,IFERROR(ROUND(J1711-ROUND(J1711*0.0976,2)-ROUND(J1711*0.015,2)-ROUND(J1711*0.0245,2),2)/AB1711,0),0)</f>
        <v>0</v>
      </c>
      <c r="BL1711" s="39">
        <f t="shared" si="407"/>
        <v>0</v>
      </c>
      <c r="BM1711" s="39">
        <f t="shared" si="408"/>
        <v>0</v>
      </c>
      <c r="BN1711" s="39">
        <f t="shared" si="398"/>
        <v>0</v>
      </c>
      <c r="BO1711" s="39">
        <f>IF(Dane!$C$9=3,IFERROR(BN1711/AB1711,0),0)</f>
        <v>0</v>
      </c>
      <c r="BP1711" s="39">
        <f t="shared" si="409"/>
        <v>0</v>
      </c>
      <c r="BQ1711" s="39">
        <v>0</v>
      </c>
      <c r="BR1711" s="39">
        <f t="shared" si="410"/>
        <v>0</v>
      </c>
      <c r="BS1711" s="39">
        <f>IF(Dane!$C$9=3,IF(ROUND((X1711+Y1711)*BR1711,2)&gt;$AN$1,$AN$1,ROUND((X1711+Y1711)*BR1711,2)),0)</f>
        <v>0</v>
      </c>
      <c r="BT1711" s="39">
        <v>0</v>
      </c>
    </row>
    <row r="1712" spans="1:72">
      <c r="A1712" s="87">
        <v>1703</v>
      </c>
      <c r="B1712" s="1"/>
      <c r="C1712" s="1"/>
      <c r="D1712" s="2"/>
      <c r="E1712" s="3"/>
      <c r="F1712" s="4"/>
      <c r="G1712" s="5"/>
      <c r="H1712" s="5"/>
      <c r="I1712" s="6"/>
      <c r="J1712" s="5"/>
      <c r="K1712" s="5"/>
      <c r="L1712" s="5"/>
      <c r="M1712" s="55"/>
      <c r="N1712" s="8"/>
      <c r="O1712" s="105"/>
      <c r="P1712" s="5"/>
      <c r="Q1712" s="5"/>
      <c r="R1712" s="105">
        <f>Dane!$C$10</f>
        <v>0</v>
      </c>
      <c r="S1712" s="8"/>
      <c r="T1712" s="105"/>
      <c r="U1712" s="5"/>
      <c r="V1712" s="5"/>
      <c r="W1712" s="107">
        <f>Dane!$C$11</f>
        <v>0</v>
      </c>
      <c r="X1712" s="8"/>
      <c r="Y1712" s="105"/>
      <c r="Z1712" s="5"/>
      <c r="AA1712" s="5"/>
      <c r="AB1712" s="110">
        <f>Dane!$C$12</f>
        <v>0</v>
      </c>
      <c r="AC1712" s="108">
        <f>IF(Dane!$E$3=1,AP1712+BA1712+BL1712,IF(Dane!$E$3=2,AT1712+BE1712+BP1712,AW1712+BH1712+BS1712))</f>
        <v>0</v>
      </c>
      <c r="AD1712" s="14">
        <f>IF(Dane!$E$3=1,AQ1712+BB1712+BM1712,IF(Dane!$E$3=2,AU1712+BF1712+BQ1712,AX1712+BI1712+BT1712))</f>
        <v>0</v>
      </c>
      <c r="AE1712" s="14">
        <f>IF((J1712*Dane!$C$9)-AC1712&lt;0,0,(J1712*Dane!$C$9)-AC1712)</f>
        <v>0</v>
      </c>
      <c r="AF1712" s="61">
        <f>IF((K1712*Dane!$C$9)-AD1712&lt;0,0,(K1712*Dane!$C$9)-AD1712)</f>
        <v>0</v>
      </c>
      <c r="AG1712" s="93"/>
      <c r="AH1712" s="84">
        <f>IF(Dane!$E$3=1,AP1712,IF(Dane!$E$3=2,AT1712,AW1712))</f>
        <v>0</v>
      </c>
      <c r="AI1712" s="84">
        <f>IF(Dane!$E$3=1,AQ1712,IF(Dane!$E$3=2,AU1712,AX1712))</f>
        <v>0</v>
      </c>
      <c r="AJ1712" s="84">
        <f>IF(Dane!$E$3=1,BA1712,IF(Dane!$E$3=2,BE1712,BH1712))</f>
        <v>0</v>
      </c>
      <c r="AK1712" s="84">
        <f>IF(Dane!$E$3=1,BB1712,IF(Dane!$E$3=2,BF1712,BI1712))</f>
        <v>0</v>
      </c>
      <c r="AL1712" s="84">
        <f>IF(Dane!$E$3=1,BL1712,IF(Dane!$E$3=2,BP1712,BS1712))</f>
        <v>0</v>
      </c>
      <c r="AM1712" s="84">
        <f>IF(Dane!$E$3=1,BM1712,IF(Dane!$E$3=2,BQ1712,BT1712))</f>
        <v>0</v>
      </c>
      <c r="AN1712" s="39">
        <f>IF(Dane!$C$9="",0,IFERROR(J1712/R1712,0))</f>
        <v>0</v>
      </c>
      <c r="AO1712" s="39">
        <f>IF(Dane!$C$9="",0,IFERROR(ROUND(J1712-ROUND(J1712*0.0976,2)-ROUND(J1712*0.015,2)-ROUND(J1712*0.0245,2),2)/R1712,0))</f>
        <v>0</v>
      </c>
      <c r="AP1712" s="39">
        <f t="shared" si="399"/>
        <v>0</v>
      </c>
      <c r="AQ1712" s="39">
        <f t="shared" si="400"/>
        <v>0</v>
      </c>
      <c r="AR1712" s="39">
        <f t="shared" si="396"/>
        <v>0</v>
      </c>
      <c r="AS1712" s="39">
        <f>IF(Dane!$C$9="",0,IFERROR(AR1712/R1712,0))</f>
        <v>0</v>
      </c>
      <c r="AT1712" s="39">
        <f t="shared" si="401"/>
        <v>0</v>
      </c>
      <c r="AU1712" s="39">
        <v>0</v>
      </c>
      <c r="AV1712" s="39">
        <f t="shared" si="402"/>
        <v>0</v>
      </c>
      <c r="AW1712" s="39">
        <f>IF(Dane!$C$9="",0,IF(ROUND((N1712+O1712)*AV1712,2)&gt;$AN$1,$AN$1,ROUND((N1712+O1712)*AV1712,2)))</f>
        <v>0</v>
      </c>
      <c r="AX1712" s="39">
        <v>0</v>
      </c>
      <c r="AY1712" s="39">
        <f>IF(Dane!$C$9=2,IFERROR(J1712/W1712,0),IF(Dane!$C$9=3,IFERROR(J1712/W1712,0),0))</f>
        <v>0</v>
      </c>
      <c r="AZ1712" s="39">
        <f>IF(Dane!$C$9=2,IFERROR(ROUND(J1712-ROUND(J1712*0.0976,2)-ROUND(J1712*0.015,2)-ROUND(J1712*0.0245,2),2)/W1712,0),IF(Dane!$C$9=3,IFERROR(ROUND(J1712-ROUND(J1712*0.0976,2)-ROUND(J1712*0.015,2)-ROUND(J1712*0.0245,2),2)/W1712,0),0))</f>
        <v>0</v>
      </c>
      <c r="BA1712" s="39">
        <f t="shared" si="403"/>
        <v>0</v>
      </c>
      <c r="BB1712" s="39">
        <f t="shared" si="404"/>
        <v>0</v>
      </c>
      <c r="BC1712" s="39">
        <f t="shared" si="397"/>
        <v>0</v>
      </c>
      <c r="BD1712" s="39">
        <f>IF(Dane!$C$9=2,IFERROR(BC1712/W1712,0),IF(Dane!$C$9=3,IFERROR(BC1712/W1712,0),0))</f>
        <v>0</v>
      </c>
      <c r="BE1712" s="39">
        <f t="shared" si="405"/>
        <v>0</v>
      </c>
      <c r="BF1712" s="39">
        <v>0</v>
      </c>
      <c r="BG1712" s="39">
        <f t="shared" si="406"/>
        <v>0</v>
      </c>
      <c r="BH1712" s="39">
        <f>IF(Dane!$C$9=2,IF(ROUND((S1712+T1712)*BG1712,2)&gt;$AN$1,$AN$1,ROUND((S1712+T1712)*BG1712,2)),IF(Dane!$C$9=3,IF(ROUND((S1712+T1712)*BG1712,2)&gt;$AN$1,$AN$1,ROUND((S1712+T1712)*BG1712,2)),0))</f>
        <v>0</v>
      </c>
      <c r="BI1712" s="39">
        <v>0</v>
      </c>
      <c r="BJ1712" s="39">
        <f>IF(Dane!$C$9=3,IFERROR(J1712/AB1712,0),0)</f>
        <v>0</v>
      </c>
      <c r="BK1712" s="39">
        <f>IF(Dane!$C$9=3,IFERROR(ROUND(J1712-ROUND(J1712*0.0976,2)-ROUND(J1712*0.015,2)-ROUND(J1712*0.0245,2),2)/AB1712,0),0)</f>
        <v>0</v>
      </c>
      <c r="BL1712" s="39">
        <f t="shared" si="407"/>
        <v>0</v>
      </c>
      <c r="BM1712" s="39">
        <f t="shared" si="408"/>
        <v>0</v>
      </c>
      <c r="BN1712" s="39">
        <f t="shared" si="398"/>
        <v>0</v>
      </c>
      <c r="BO1712" s="39">
        <f>IF(Dane!$C$9=3,IFERROR(BN1712/AB1712,0),0)</f>
        <v>0</v>
      </c>
      <c r="BP1712" s="39">
        <f t="shared" si="409"/>
        <v>0</v>
      </c>
      <c r="BQ1712" s="39">
        <v>0</v>
      </c>
      <c r="BR1712" s="39">
        <f t="shared" si="410"/>
        <v>0</v>
      </c>
      <c r="BS1712" s="39">
        <f>IF(Dane!$C$9=3,IF(ROUND((X1712+Y1712)*BR1712,2)&gt;$AN$1,$AN$1,ROUND((X1712+Y1712)*BR1712,2)),0)</f>
        <v>0</v>
      </c>
      <c r="BT1712" s="39">
        <v>0</v>
      </c>
    </row>
    <row r="1713" spans="1:72">
      <c r="A1713" s="87">
        <v>1704</v>
      </c>
      <c r="B1713" s="1"/>
      <c r="C1713" s="1"/>
      <c r="D1713" s="2"/>
      <c r="E1713" s="3"/>
      <c r="F1713" s="4"/>
      <c r="G1713" s="5"/>
      <c r="H1713" s="5"/>
      <c r="I1713" s="6"/>
      <c r="J1713" s="5"/>
      <c r="K1713" s="5"/>
      <c r="L1713" s="5"/>
      <c r="M1713" s="55"/>
      <c r="N1713" s="8"/>
      <c r="O1713" s="105"/>
      <c r="P1713" s="5"/>
      <c r="Q1713" s="5"/>
      <c r="R1713" s="105">
        <f>Dane!$C$10</f>
        <v>0</v>
      </c>
      <c r="S1713" s="8"/>
      <c r="T1713" s="105"/>
      <c r="U1713" s="5"/>
      <c r="V1713" s="5"/>
      <c r="W1713" s="107">
        <f>Dane!$C$11</f>
        <v>0</v>
      </c>
      <c r="X1713" s="8"/>
      <c r="Y1713" s="105"/>
      <c r="Z1713" s="5"/>
      <c r="AA1713" s="5"/>
      <c r="AB1713" s="110">
        <f>Dane!$C$12</f>
        <v>0</v>
      </c>
      <c r="AC1713" s="108">
        <f>IF(Dane!$E$3=1,AP1713+BA1713+BL1713,IF(Dane!$E$3=2,AT1713+BE1713+BP1713,AW1713+BH1713+BS1713))</f>
        <v>0</v>
      </c>
      <c r="AD1713" s="14">
        <f>IF(Dane!$E$3=1,AQ1713+BB1713+BM1713,IF(Dane!$E$3=2,AU1713+BF1713+BQ1713,AX1713+BI1713+BT1713))</f>
        <v>0</v>
      </c>
      <c r="AE1713" s="14">
        <f>IF((J1713*Dane!$C$9)-AC1713&lt;0,0,(J1713*Dane!$C$9)-AC1713)</f>
        <v>0</v>
      </c>
      <c r="AF1713" s="61">
        <f>IF((K1713*Dane!$C$9)-AD1713&lt;0,0,(K1713*Dane!$C$9)-AD1713)</f>
        <v>0</v>
      </c>
      <c r="AG1713" s="93"/>
      <c r="AH1713" s="84">
        <f>IF(Dane!$E$3=1,AP1713,IF(Dane!$E$3=2,AT1713,AW1713))</f>
        <v>0</v>
      </c>
      <c r="AI1713" s="84">
        <f>IF(Dane!$E$3=1,AQ1713,IF(Dane!$E$3=2,AU1713,AX1713))</f>
        <v>0</v>
      </c>
      <c r="AJ1713" s="84">
        <f>IF(Dane!$E$3=1,BA1713,IF(Dane!$E$3=2,BE1713,BH1713))</f>
        <v>0</v>
      </c>
      <c r="AK1713" s="84">
        <f>IF(Dane!$E$3=1,BB1713,IF(Dane!$E$3=2,BF1713,BI1713))</f>
        <v>0</v>
      </c>
      <c r="AL1713" s="84">
        <f>IF(Dane!$E$3=1,BL1713,IF(Dane!$E$3=2,BP1713,BS1713))</f>
        <v>0</v>
      </c>
      <c r="AM1713" s="84">
        <f>IF(Dane!$E$3=1,BM1713,IF(Dane!$E$3=2,BQ1713,BT1713))</f>
        <v>0</v>
      </c>
      <c r="AN1713" s="39">
        <f>IF(Dane!$C$9="",0,IFERROR(J1713/R1713,0))</f>
        <v>0</v>
      </c>
      <c r="AO1713" s="39">
        <f>IF(Dane!$C$9="",0,IFERROR(ROUND(J1713-ROUND(J1713*0.0976,2)-ROUND(J1713*0.015,2)-ROUND(J1713*0.0245,2),2)/R1713,0))</f>
        <v>0</v>
      </c>
      <c r="AP1713" s="39">
        <f t="shared" si="399"/>
        <v>0</v>
      </c>
      <c r="AQ1713" s="39">
        <f t="shared" si="400"/>
        <v>0</v>
      </c>
      <c r="AR1713" s="39">
        <f t="shared" si="396"/>
        <v>0</v>
      </c>
      <c r="AS1713" s="39">
        <f>IF(Dane!$C$9="",0,IFERROR(AR1713/R1713,0))</f>
        <v>0</v>
      </c>
      <c r="AT1713" s="39">
        <f t="shared" si="401"/>
        <v>0</v>
      </c>
      <c r="AU1713" s="39">
        <v>0</v>
      </c>
      <c r="AV1713" s="39">
        <f t="shared" si="402"/>
        <v>0</v>
      </c>
      <c r="AW1713" s="39">
        <f>IF(Dane!$C$9="",0,IF(ROUND((N1713+O1713)*AV1713,2)&gt;$AN$1,$AN$1,ROUND((N1713+O1713)*AV1713,2)))</f>
        <v>0</v>
      </c>
      <c r="AX1713" s="39">
        <v>0</v>
      </c>
      <c r="AY1713" s="39">
        <f>IF(Dane!$C$9=2,IFERROR(J1713/W1713,0),IF(Dane!$C$9=3,IFERROR(J1713/W1713,0),0))</f>
        <v>0</v>
      </c>
      <c r="AZ1713" s="39">
        <f>IF(Dane!$C$9=2,IFERROR(ROUND(J1713-ROUND(J1713*0.0976,2)-ROUND(J1713*0.015,2)-ROUND(J1713*0.0245,2),2)/W1713,0),IF(Dane!$C$9=3,IFERROR(ROUND(J1713-ROUND(J1713*0.0976,2)-ROUND(J1713*0.015,2)-ROUND(J1713*0.0245,2),2)/W1713,0),0))</f>
        <v>0</v>
      </c>
      <c r="BA1713" s="39">
        <f t="shared" si="403"/>
        <v>0</v>
      </c>
      <c r="BB1713" s="39">
        <f t="shared" si="404"/>
        <v>0</v>
      </c>
      <c r="BC1713" s="39">
        <f t="shared" si="397"/>
        <v>0</v>
      </c>
      <c r="BD1713" s="39">
        <f>IF(Dane!$C$9=2,IFERROR(BC1713/W1713,0),IF(Dane!$C$9=3,IFERROR(BC1713/W1713,0),0))</f>
        <v>0</v>
      </c>
      <c r="BE1713" s="39">
        <f t="shared" si="405"/>
        <v>0</v>
      </c>
      <c r="BF1713" s="39">
        <v>0</v>
      </c>
      <c r="BG1713" s="39">
        <f t="shared" si="406"/>
        <v>0</v>
      </c>
      <c r="BH1713" s="39">
        <f>IF(Dane!$C$9=2,IF(ROUND((S1713+T1713)*BG1713,2)&gt;$AN$1,$AN$1,ROUND((S1713+T1713)*BG1713,2)),IF(Dane!$C$9=3,IF(ROUND((S1713+T1713)*BG1713,2)&gt;$AN$1,$AN$1,ROUND((S1713+T1713)*BG1713,2)),0))</f>
        <v>0</v>
      </c>
      <c r="BI1713" s="39">
        <v>0</v>
      </c>
      <c r="BJ1713" s="39">
        <f>IF(Dane!$C$9=3,IFERROR(J1713/AB1713,0),0)</f>
        <v>0</v>
      </c>
      <c r="BK1713" s="39">
        <f>IF(Dane!$C$9=3,IFERROR(ROUND(J1713-ROUND(J1713*0.0976,2)-ROUND(J1713*0.015,2)-ROUND(J1713*0.0245,2),2)/AB1713,0),0)</f>
        <v>0</v>
      </c>
      <c r="BL1713" s="39">
        <f t="shared" si="407"/>
        <v>0</v>
      </c>
      <c r="BM1713" s="39">
        <f t="shared" si="408"/>
        <v>0</v>
      </c>
      <c r="BN1713" s="39">
        <f t="shared" si="398"/>
        <v>0</v>
      </c>
      <c r="BO1713" s="39">
        <f>IF(Dane!$C$9=3,IFERROR(BN1713/AB1713,0),0)</f>
        <v>0</v>
      </c>
      <c r="BP1713" s="39">
        <f t="shared" si="409"/>
        <v>0</v>
      </c>
      <c r="BQ1713" s="39">
        <v>0</v>
      </c>
      <c r="BR1713" s="39">
        <f t="shared" si="410"/>
        <v>0</v>
      </c>
      <c r="BS1713" s="39">
        <f>IF(Dane!$C$9=3,IF(ROUND((X1713+Y1713)*BR1713,2)&gt;$AN$1,$AN$1,ROUND((X1713+Y1713)*BR1713,2)),0)</f>
        <v>0</v>
      </c>
      <c r="BT1713" s="39">
        <v>0</v>
      </c>
    </row>
    <row r="1714" spans="1:72">
      <c r="A1714" s="87">
        <v>1705</v>
      </c>
      <c r="B1714" s="1"/>
      <c r="C1714" s="1"/>
      <c r="D1714" s="2"/>
      <c r="E1714" s="3"/>
      <c r="F1714" s="4"/>
      <c r="G1714" s="5"/>
      <c r="H1714" s="5"/>
      <c r="I1714" s="6"/>
      <c r="J1714" s="5"/>
      <c r="K1714" s="5"/>
      <c r="L1714" s="5"/>
      <c r="M1714" s="55"/>
      <c r="N1714" s="8"/>
      <c r="O1714" s="105"/>
      <c r="P1714" s="5"/>
      <c r="Q1714" s="5"/>
      <c r="R1714" s="105">
        <f>Dane!$C$10</f>
        <v>0</v>
      </c>
      <c r="S1714" s="8"/>
      <c r="T1714" s="105"/>
      <c r="U1714" s="5"/>
      <c r="V1714" s="5"/>
      <c r="W1714" s="107">
        <f>Dane!$C$11</f>
        <v>0</v>
      </c>
      <c r="X1714" s="8"/>
      <c r="Y1714" s="105"/>
      <c r="Z1714" s="5"/>
      <c r="AA1714" s="5"/>
      <c r="AB1714" s="110">
        <f>Dane!$C$12</f>
        <v>0</v>
      </c>
      <c r="AC1714" s="108">
        <f>IF(Dane!$E$3=1,AP1714+BA1714+BL1714,IF(Dane!$E$3=2,AT1714+BE1714+BP1714,AW1714+BH1714+BS1714))</f>
        <v>0</v>
      </c>
      <c r="AD1714" s="14">
        <f>IF(Dane!$E$3=1,AQ1714+BB1714+BM1714,IF(Dane!$E$3=2,AU1714+BF1714+BQ1714,AX1714+BI1714+BT1714))</f>
        <v>0</v>
      </c>
      <c r="AE1714" s="14">
        <f>IF((J1714*Dane!$C$9)-AC1714&lt;0,0,(J1714*Dane!$C$9)-AC1714)</f>
        <v>0</v>
      </c>
      <c r="AF1714" s="61">
        <f>IF((K1714*Dane!$C$9)-AD1714&lt;0,0,(K1714*Dane!$C$9)-AD1714)</f>
        <v>0</v>
      </c>
      <c r="AG1714" s="93"/>
      <c r="AH1714" s="84">
        <f>IF(Dane!$E$3=1,AP1714,IF(Dane!$E$3=2,AT1714,AW1714))</f>
        <v>0</v>
      </c>
      <c r="AI1714" s="84">
        <f>IF(Dane!$E$3=1,AQ1714,IF(Dane!$E$3=2,AU1714,AX1714))</f>
        <v>0</v>
      </c>
      <c r="AJ1714" s="84">
        <f>IF(Dane!$E$3=1,BA1714,IF(Dane!$E$3=2,BE1714,BH1714))</f>
        <v>0</v>
      </c>
      <c r="AK1714" s="84">
        <f>IF(Dane!$E$3=1,BB1714,IF(Dane!$E$3=2,BF1714,BI1714))</f>
        <v>0</v>
      </c>
      <c r="AL1714" s="84">
        <f>IF(Dane!$E$3=1,BL1714,IF(Dane!$E$3=2,BP1714,BS1714))</f>
        <v>0</v>
      </c>
      <c r="AM1714" s="84">
        <f>IF(Dane!$E$3=1,BM1714,IF(Dane!$E$3=2,BQ1714,BT1714))</f>
        <v>0</v>
      </c>
      <c r="AN1714" s="39">
        <f>IF(Dane!$C$9="",0,IFERROR(J1714/R1714,0))</f>
        <v>0</v>
      </c>
      <c r="AO1714" s="39">
        <f>IF(Dane!$C$9="",0,IFERROR(ROUND(J1714-ROUND(J1714*0.0976,2)-ROUND(J1714*0.015,2)-ROUND(J1714*0.0245,2),2)/R1714,0))</f>
        <v>0</v>
      </c>
      <c r="AP1714" s="39">
        <f t="shared" si="399"/>
        <v>0</v>
      </c>
      <c r="AQ1714" s="39">
        <f t="shared" si="400"/>
        <v>0</v>
      </c>
      <c r="AR1714" s="39">
        <f t="shared" si="396"/>
        <v>0</v>
      </c>
      <c r="AS1714" s="39">
        <f>IF(Dane!$C$9="",0,IFERROR(AR1714/R1714,0))</f>
        <v>0</v>
      </c>
      <c r="AT1714" s="39">
        <f t="shared" si="401"/>
        <v>0</v>
      </c>
      <c r="AU1714" s="39">
        <v>0</v>
      </c>
      <c r="AV1714" s="39">
        <f t="shared" si="402"/>
        <v>0</v>
      </c>
      <c r="AW1714" s="39">
        <f>IF(Dane!$C$9="",0,IF(ROUND((N1714+O1714)*AV1714,2)&gt;$AN$1,$AN$1,ROUND((N1714+O1714)*AV1714,2)))</f>
        <v>0</v>
      </c>
      <c r="AX1714" s="39">
        <v>0</v>
      </c>
      <c r="AY1714" s="39">
        <f>IF(Dane!$C$9=2,IFERROR(J1714/W1714,0),IF(Dane!$C$9=3,IFERROR(J1714/W1714,0),0))</f>
        <v>0</v>
      </c>
      <c r="AZ1714" s="39">
        <f>IF(Dane!$C$9=2,IFERROR(ROUND(J1714-ROUND(J1714*0.0976,2)-ROUND(J1714*0.015,2)-ROUND(J1714*0.0245,2),2)/W1714,0),IF(Dane!$C$9=3,IFERROR(ROUND(J1714-ROUND(J1714*0.0976,2)-ROUND(J1714*0.015,2)-ROUND(J1714*0.0245,2),2)/W1714,0),0))</f>
        <v>0</v>
      </c>
      <c r="BA1714" s="39">
        <f t="shared" si="403"/>
        <v>0</v>
      </c>
      <c r="BB1714" s="39">
        <f t="shared" si="404"/>
        <v>0</v>
      </c>
      <c r="BC1714" s="39">
        <f t="shared" si="397"/>
        <v>0</v>
      </c>
      <c r="BD1714" s="39">
        <f>IF(Dane!$C$9=2,IFERROR(BC1714/W1714,0),IF(Dane!$C$9=3,IFERROR(BC1714/W1714,0),0))</f>
        <v>0</v>
      </c>
      <c r="BE1714" s="39">
        <f t="shared" si="405"/>
        <v>0</v>
      </c>
      <c r="BF1714" s="39">
        <v>0</v>
      </c>
      <c r="BG1714" s="39">
        <f t="shared" si="406"/>
        <v>0</v>
      </c>
      <c r="BH1714" s="39">
        <f>IF(Dane!$C$9=2,IF(ROUND((S1714+T1714)*BG1714,2)&gt;$AN$1,$AN$1,ROUND((S1714+T1714)*BG1714,2)),IF(Dane!$C$9=3,IF(ROUND((S1714+T1714)*BG1714,2)&gt;$AN$1,$AN$1,ROUND((S1714+T1714)*BG1714,2)),0))</f>
        <v>0</v>
      </c>
      <c r="BI1714" s="39">
        <v>0</v>
      </c>
      <c r="BJ1714" s="39">
        <f>IF(Dane!$C$9=3,IFERROR(J1714/AB1714,0),0)</f>
        <v>0</v>
      </c>
      <c r="BK1714" s="39">
        <f>IF(Dane!$C$9=3,IFERROR(ROUND(J1714-ROUND(J1714*0.0976,2)-ROUND(J1714*0.015,2)-ROUND(J1714*0.0245,2),2)/AB1714,0),0)</f>
        <v>0</v>
      </c>
      <c r="BL1714" s="39">
        <f t="shared" si="407"/>
        <v>0</v>
      </c>
      <c r="BM1714" s="39">
        <f t="shared" si="408"/>
        <v>0</v>
      </c>
      <c r="BN1714" s="39">
        <f t="shared" si="398"/>
        <v>0</v>
      </c>
      <c r="BO1714" s="39">
        <f>IF(Dane!$C$9=3,IFERROR(BN1714/AB1714,0),0)</f>
        <v>0</v>
      </c>
      <c r="BP1714" s="39">
        <f t="shared" si="409"/>
        <v>0</v>
      </c>
      <c r="BQ1714" s="39">
        <v>0</v>
      </c>
      <c r="BR1714" s="39">
        <f t="shared" si="410"/>
        <v>0</v>
      </c>
      <c r="BS1714" s="39">
        <f>IF(Dane!$C$9=3,IF(ROUND((X1714+Y1714)*BR1714,2)&gt;$AN$1,$AN$1,ROUND((X1714+Y1714)*BR1714,2)),0)</f>
        <v>0</v>
      </c>
      <c r="BT1714" s="39">
        <v>0</v>
      </c>
    </row>
    <row r="1715" spans="1:72">
      <c r="A1715" s="87">
        <v>1706</v>
      </c>
      <c r="B1715" s="1"/>
      <c r="C1715" s="1"/>
      <c r="D1715" s="2"/>
      <c r="E1715" s="3"/>
      <c r="F1715" s="4"/>
      <c r="G1715" s="5"/>
      <c r="H1715" s="5"/>
      <c r="I1715" s="6"/>
      <c r="J1715" s="5"/>
      <c r="K1715" s="5"/>
      <c r="L1715" s="5"/>
      <c r="M1715" s="55"/>
      <c r="N1715" s="8"/>
      <c r="O1715" s="105"/>
      <c r="P1715" s="5"/>
      <c r="Q1715" s="5"/>
      <c r="R1715" s="105">
        <f>Dane!$C$10</f>
        <v>0</v>
      </c>
      <c r="S1715" s="8"/>
      <c r="T1715" s="105"/>
      <c r="U1715" s="5"/>
      <c r="V1715" s="5"/>
      <c r="W1715" s="107">
        <f>Dane!$C$11</f>
        <v>0</v>
      </c>
      <c r="X1715" s="8"/>
      <c r="Y1715" s="105"/>
      <c r="Z1715" s="5"/>
      <c r="AA1715" s="5"/>
      <c r="AB1715" s="110">
        <f>Dane!$C$12</f>
        <v>0</v>
      </c>
      <c r="AC1715" s="108">
        <f>IF(Dane!$E$3=1,AP1715+BA1715+BL1715,IF(Dane!$E$3=2,AT1715+BE1715+BP1715,AW1715+BH1715+BS1715))</f>
        <v>0</v>
      </c>
      <c r="AD1715" s="14">
        <f>IF(Dane!$E$3=1,AQ1715+BB1715+BM1715,IF(Dane!$E$3=2,AU1715+BF1715+BQ1715,AX1715+BI1715+BT1715))</f>
        <v>0</v>
      </c>
      <c r="AE1715" s="14">
        <f>IF((J1715*Dane!$C$9)-AC1715&lt;0,0,(J1715*Dane!$C$9)-AC1715)</f>
        <v>0</v>
      </c>
      <c r="AF1715" s="61">
        <f>IF((K1715*Dane!$C$9)-AD1715&lt;0,0,(K1715*Dane!$C$9)-AD1715)</f>
        <v>0</v>
      </c>
      <c r="AG1715" s="93"/>
      <c r="AH1715" s="84">
        <f>IF(Dane!$E$3=1,AP1715,IF(Dane!$E$3=2,AT1715,AW1715))</f>
        <v>0</v>
      </c>
      <c r="AI1715" s="84">
        <f>IF(Dane!$E$3=1,AQ1715,IF(Dane!$E$3=2,AU1715,AX1715))</f>
        <v>0</v>
      </c>
      <c r="AJ1715" s="84">
        <f>IF(Dane!$E$3=1,BA1715,IF(Dane!$E$3=2,BE1715,BH1715))</f>
        <v>0</v>
      </c>
      <c r="AK1715" s="84">
        <f>IF(Dane!$E$3=1,BB1715,IF(Dane!$E$3=2,BF1715,BI1715))</f>
        <v>0</v>
      </c>
      <c r="AL1715" s="84">
        <f>IF(Dane!$E$3=1,BL1715,IF(Dane!$E$3=2,BP1715,BS1715))</f>
        <v>0</v>
      </c>
      <c r="AM1715" s="84">
        <f>IF(Dane!$E$3=1,BM1715,IF(Dane!$E$3=2,BQ1715,BT1715))</f>
        <v>0</v>
      </c>
      <c r="AN1715" s="39">
        <f>IF(Dane!$C$9="",0,IFERROR(J1715/R1715,0))</f>
        <v>0</v>
      </c>
      <c r="AO1715" s="39">
        <f>IF(Dane!$C$9="",0,IFERROR(ROUND(J1715-ROUND(J1715*0.0976,2)-ROUND(J1715*0.015,2)-ROUND(J1715*0.0245,2),2)/R1715,0))</f>
        <v>0</v>
      </c>
      <c r="AP1715" s="39">
        <f t="shared" si="399"/>
        <v>0</v>
      </c>
      <c r="AQ1715" s="39">
        <f t="shared" si="400"/>
        <v>0</v>
      </c>
      <c r="AR1715" s="39">
        <f t="shared" si="396"/>
        <v>0</v>
      </c>
      <c r="AS1715" s="39">
        <f>IF(Dane!$C$9="",0,IFERROR(AR1715/R1715,0))</f>
        <v>0</v>
      </c>
      <c r="AT1715" s="39">
        <f t="shared" si="401"/>
        <v>0</v>
      </c>
      <c r="AU1715" s="39">
        <v>0</v>
      </c>
      <c r="AV1715" s="39">
        <f t="shared" si="402"/>
        <v>0</v>
      </c>
      <c r="AW1715" s="39">
        <f>IF(Dane!$C$9="",0,IF(ROUND((N1715+O1715)*AV1715,2)&gt;$AN$1,$AN$1,ROUND((N1715+O1715)*AV1715,2)))</f>
        <v>0</v>
      </c>
      <c r="AX1715" s="39">
        <v>0</v>
      </c>
      <c r="AY1715" s="39">
        <f>IF(Dane!$C$9=2,IFERROR(J1715/W1715,0),IF(Dane!$C$9=3,IFERROR(J1715/W1715,0),0))</f>
        <v>0</v>
      </c>
      <c r="AZ1715" s="39">
        <f>IF(Dane!$C$9=2,IFERROR(ROUND(J1715-ROUND(J1715*0.0976,2)-ROUND(J1715*0.015,2)-ROUND(J1715*0.0245,2),2)/W1715,0),IF(Dane!$C$9=3,IFERROR(ROUND(J1715-ROUND(J1715*0.0976,2)-ROUND(J1715*0.015,2)-ROUND(J1715*0.0245,2),2)/W1715,0),0))</f>
        <v>0</v>
      </c>
      <c r="BA1715" s="39">
        <f t="shared" si="403"/>
        <v>0</v>
      </c>
      <c r="BB1715" s="39">
        <f t="shared" si="404"/>
        <v>0</v>
      </c>
      <c r="BC1715" s="39">
        <f t="shared" si="397"/>
        <v>0</v>
      </c>
      <c r="BD1715" s="39">
        <f>IF(Dane!$C$9=2,IFERROR(BC1715/W1715,0),IF(Dane!$C$9=3,IFERROR(BC1715/W1715,0),0))</f>
        <v>0</v>
      </c>
      <c r="BE1715" s="39">
        <f t="shared" si="405"/>
        <v>0</v>
      </c>
      <c r="BF1715" s="39">
        <v>0</v>
      </c>
      <c r="BG1715" s="39">
        <f t="shared" si="406"/>
        <v>0</v>
      </c>
      <c r="BH1715" s="39">
        <f>IF(Dane!$C$9=2,IF(ROUND((S1715+T1715)*BG1715,2)&gt;$AN$1,$AN$1,ROUND((S1715+T1715)*BG1715,2)),IF(Dane!$C$9=3,IF(ROUND((S1715+T1715)*BG1715,2)&gt;$AN$1,$AN$1,ROUND((S1715+T1715)*BG1715,2)),0))</f>
        <v>0</v>
      </c>
      <c r="BI1715" s="39">
        <v>0</v>
      </c>
      <c r="BJ1715" s="39">
        <f>IF(Dane!$C$9=3,IFERROR(J1715/AB1715,0),0)</f>
        <v>0</v>
      </c>
      <c r="BK1715" s="39">
        <f>IF(Dane!$C$9=3,IFERROR(ROUND(J1715-ROUND(J1715*0.0976,2)-ROUND(J1715*0.015,2)-ROUND(J1715*0.0245,2),2)/AB1715,0),0)</f>
        <v>0</v>
      </c>
      <c r="BL1715" s="39">
        <f t="shared" si="407"/>
        <v>0</v>
      </c>
      <c r="BM1715" s="39">
        <f t="shared" si="408"/>
        <v>0</v>
      </c>
      <c r="BN1715" s="39">
        <f t="shared" si="398"/>
        <v>0</v>
      </c>
      <c r="BO1715" s="39">
        <f>IF(Dane!$C$9=3,IFERROR(BN1715/AB1715,0),0)</f>
        <v>0</v>
      </c>
      <c r="BP1715" s="39">
        <f t="shared" si="409"/>
        <v>0</v>
      </c>
      <c r="BQ1715" s="39">
        <v>0</v>
      </c>
      <c r="BR1715" s="39">
        <f t="shared" si="410"/>
        <v>0</v>
      </c>
      <c r="BS1715" s="39">
        <f>IF(Dane!$C$9=3,IF(ROUND((X1715+Y1715)*BR1715,2)&gt;$AN$1,$AN$1,ROUND((X1715+Y1715)*BR1715,2)),0)</f>
        <v>0</v>
      </c>
      <c r="BT1715" s="39">
        <v>0</v>
      </c>
    </row>
    <row r="1716" spans="1:72">
      <c r="A1716" s="87">
        <v>1707</v>
      </c>
      <c r="B1716" s="1"/>
      <c r="C1716" s="1"/>
      <c r="D1716" s="2"/>
      <c r="E1716" s="3"/>
      <c r="F1716" s="4"/>
      <c r="G1716" s="5"/>
      <c r="H1716" s="5"/>
      <c r="I1716" s="6"/>
      <c r="J1716" s="5"/>
      <c r="K1716" s="5"/>
      <c r="L1716" s="5"/>
      <c r="M1716" s="55"/>
      <c r="N1716" s="8"/>
      <c r="O1716" s="105"/>
      <c r="P1716" s="5"/>
      <c r="Q1716" s="5"/>
      <c r="R1716" s="105">
        <f>Dane!$C$10</f>
        <v>0</v>
      </c>
      <c r="S1716" s="8"/>
      <c r="T1716" s="105"/>
      <c r="U1716" s="5"/>
      <c r="V1716" s="5"/>
      <c r="W1716" s="107">
        <f>Dane!$C$11</f>
        <v>0</v>
      </c>
      <c r="X1716" s="8"/>
      <c r="Y1716" s="105"/>
      <c r="Z1716" s="5"/>
      <c r="AA1716" s="5"/>
      <c r="AB1716" s="110">
        <f>Dane!$C$12</f>
        <v>0</v>
      </c>
      <c r="AC1716" s="108">
        <f>IF(Dane!$E$3=1,AP1716+BA1716+BL1716,IF(Dane!$E$3=2,AT1716+BE1716+BP1716,AW1716+BH1716+BS1716))</f>
        <v>0</v>
      </c>
      <c r="AD1716" s="14">
        <f>IF(Dane!$E$3=1,AQ1716+BB1716+BM1716,IF(Dane!$E$3=2,AU1716+BF1716+BQ1716,AX1716+BI1716+BT1716))</f>
        <v>0</v>
      </c>
      <c r="AE1716" s="14">
        <f>IF((J1716*Dane!$C$9)-AC1716&lt;0,0,(J1716*Dane!$C$9)-AC1716)</f>
        <v>0</v>
      </c>
      <c r="AF1716" s="61">
        <f>IF((K1716*Dane!$C$9)-AD1716&lt;0,0,(K1716*Dane!$C$9)-AD1716)</f>
        <v>0</v>
      </c>
      <c r="AG1716" s="93"/>
      <c r="AH1716" s="84">
        <f>IF(Dane!$E$3=1,AP1716,IF(Dane!$E$3=2,AT1716,AW1716))</f>
        <v>0</v>
      </c>
      <c r="AI1716" s="84">
        <f>IF(Dane!$E$3=1,AQ1716,IF(Dane!$E$3=2,AU1716,AX1716))</f>
        <v>0</v>
      </c>
      <c r="AJ1716" s="84">
        <f>IF(Dane!$E$3=1,BA1716,IF(Dane!$E$3=2,BE1716,BH1716))</f>
        <v>0</v>
      </c>
      <c r="AK1716" s="84">
        <f>IF(Dane!$E$3=1,BB1716,IF(Dane!$E$3=2,BF1716,BI1716))</f>
        <v>0</v>
      </c>
      <c r="AL1716" s="84">
        <f>IF(Dane!$E$3=1,BL1716,IF(Dane!$E$3=2,BP1716,BS1716))</f>
        <v>0</v>
      </c>
      <c r="AM1716" s="84">
        <f>IF(Dane!$E$3=1,BM1716,IF(Dane!$E$3=2,BQ1716,BT1716))</f>
        <v>0</v>
      </c>
      <c r="AN1716" s="39">
        <f>IF(Dane!$C$9="",0,IFERROR(J1716/R1716,0))</f>
        <v>0</v>
      </c>
      <c r="AO1716" s="39">
        <f>IF(Dane!$C$9="",0,IFERROR(ROUND(J1716-ROUND(J1716*0.0976,2)-ROUND(J1716*0.015,2)-ROUND(J1716*0.0245,2),2)/R1716,0))</f>
        <v>0</v>
      </c>
      <c r="AP1716" s="39">
        <f t="shared" si="399"/>
        <v>0</v>
      </c>
      <c r="AQ1716" s="39">
        <f t="shared" si="400"/>
        <v>0</v>
      </c>
      <c r="AR1716" s="39">
        <f t="shared" si="396"/>
        <v>0</v>
      </c>
      <c r="AS1716" s="39">
        <f>IF(Dane!$C$9="",0,IFERROR(AR1716/R1716,0))</f>
        <v>0</v>
      </c>
      <c r="AT1716" s="39">
        <f t="shared" si="401"/>
        <v>0</v>
      </c>
      <c r="AU1716" s="39">
        <v>0</v>
      </c>
      <c r="AV1716" s="39">
        <f t="shared" si="402"/>
        <v>0</v>
      </c>
      <c r="AW1716" s="39">
        <f>IF(Dane!$C$9="",0,IF(ROUND((N1716+O1716)*AV1716,2)&gt;$AN$1,$AN$1,ROUND((N1716+O1716)*AV1716,2)))</f>
        <v>0</v>
      </c>
      <c r="AX1716" s="39">
        <v>0</v>
      </c>
      <c r="AY1716" s="39">
        <f>IF(Dane!$C$9=2,IFERROR(J1716/W1716,0),IF(Dane!$C$9=3,IFERROR(J1716/W1716,0),0))</f>
        <v>0</v>
      </c>
      <c r="AZ1716" s="39">
        <f>IF(Dane!$C$9=2,IFERROR(ROUND(J1716-ROUND(J1716*0.0976,2)-ROUND(J1716*0.015,2)-ROUND(J1716*0.0245,2),2)/W1716,0),IF(Dane!$C$9=3,IFERROR(ROUND(J1716-ROUND(J1716*0.0976,2)-ROUND(J1716*0.015,2)-ROUND(J1716*0.0245,2),2)/W1716,0),0))</f>
        <v>0</v>
      </c>
      <c r="BA1716" s="39">
        <f t="shared" si="403"/>
        <v>0</v>
      </c>
      <c r="BB1716" s="39">
        <f t="shared" si="404"/>
        <v>0</v>
      </c>
      <c r="BC1716" s="39">
        <f t="shared" si="397"/>
        <v>0</v>
      </c>
      <c r="BD1716" s="39">
        <f>IF(Dane!$C$9=2,IFERROR(BC1716/W1716,0),IF(Dane!$C$9=3,IFERROR(BC1716/W1716,0),0))</f>
        <v>0</v>
      </c>
      <c r="BE1716" s="39">
        <f t="shared" si="405"/>
        <v>0</v>
      </c>
      <c r="BF1716" s="39">
        <v>0</v>
      </c>
      <c r="BG1716" s="39">
        <f t="shared" si="406"/>
        <v>0</v>
      </c>
      <c r="BH1716" s="39">
        <f>IF(Dane!$C$9=2,IF(ROUND((S1716+T1716)*BG1716,2)&gt;$AN$1,$AN$1,ROUND((S1716+T1716)*BG1716,2)),IF(Dane!$C$9=3,IF(ROUND((S1716+T1716)*BG1716,2)&gt;$AN$1,$AN$1,ROUND((S1716+T1716)*BG1716,2)),0))</f>
        <v>0</v>
      </c>
      <c r="BI1716" s="39">
        <v>0</v>
      </c>
      <c r="BJ1716" s="39">
        <f>IF(Dane!$C$9=3,IFERROR(J1716/AB1716,0),0)</f>
        <v>0</v>
      </c>
      <c r="BK1716" s="39">
        <f>IF(Dane!$C$9=3,IFERROR(ROUND(J1716-ROUND(J1716*0.0976,2)-ROUND(J1716*0.015,2)-ROUND(J1716*0.0245,2),2)/AB1716,0),0)</f>
        <v>0</v>
      </c>
      <c r="BL1716" s="39">
        <f t="shared" si="407"/>
        <v>0</v>
      </c>
      <c r="BM1716" s="39">
        <f t="shared" si="408"/>
        <v>0</v>
      </c>
      <c r="BN1716" s="39">
        <f t="shared" si="398"/>
        <v>0</v>
      </c>
      <c r="BO1716" s="39">
        <f>IF(Dane!$C$9=3,IFERROR(BN1716/AB1716,0),0)</f>
        <v>0</v>
      </c>
      <c r="BP1716" s="39">
        <f t="shared" si="409"/>
        <v>0</v>
      </c>
      <c r="BQ1716" s="39">
        <v>0</v>
      </c>
      <c r="BR1716" s="39">
        <f t="shared" si="410"/>
        <v>0</v>
      </c>
      <c r="BS1716" s="39">
        <f>IF(Dane!$C$9=3,IF(ROUND((X1716+Y1716)*BR1716,2)&gt;$AN$1,$AN$1,ROUND((X1716+Y1716)*BR1716,2)),0)</f>
        <v>0</v>
      </c>
      <c r="BT1716" s="39">
        <v>0</v>
      </c>
    </row>
    <row r="1717" spans="1:72">
      <c r="A1717" s="87">
        <v>1708</v>
      </c>
      <c r="B1717" s="1"/>
      <c r="C1717" s="1"/>
      <c r="D1717" s="2"/>
      <c r="E1717" s="3"/>
      <c r="F1717" s="4"/>
      <c r="G1717" s="5"/>
      <c r="H1717" s="5"/>
      <c r="I1717" s="6"/>
      <c r="J1717" s="5"/>
      <c r="K1717" s="5"/>
      <c r="L1717" s="5"/>
      <c r="M1717" s="55"/>
      <c r="N1717" s="8"/>
      <c r="O1717" s="105"/>
      <c r="P1717" s="5"/>
      <c r="Q1717" s="5"/>
      <c r="R1717" s="105">
        <f>Dane!$C$10</f>
        <v>0</v>
      </c>
      <c r="S1717" s="8"/>
      <c r="T1717" s="105"/>
      <c r="U1717" s="5"/>
      <c r="V1717" s="5"/>
      <c r="W1717" s="107">
        <f>Dane!$C$11</f>
        <v>0</v>
      </c>
      <c r="X1717" s="8"/>
      <c r="Y1717" s="105"/>
      <c r="Z1717" s="5"/>
      <c r="AA1717" s="5"/>
      <c r="AB1717" s="110">
        <f>Dane!$C$12</f>
        <v>0</v>
      </c>
      <c r="AC1717" s="108">
        <f>IF(Dane!$E$3=1,AP1717+BA1717+BL1717,IF(Dane!$E$3=2,AT1717+BE1717+BP1717,AW1717+BH1717+BS1717))</f>
        <v>0</v>
      </c>
      <c r="AD1717" s="14">
        <f>IF(Dane!$E$3=1,AQ1717+BB1717+BM1717,IF(Dane!$E$3=2,AU1717+BF1717+BQ1717,AX1717+BI1717+BT1717))</f>
        <v>0</v>
      </c>
      <c r="AE1717" s="14">
        <f>IF((J1717*Dane!$C$9)-AC1717&lt;0,0,(J1717*Dane!$C$9)-AC1717)</f>
        <v>0</v>
      </c>
      <c r="AF1717" s="61">
        <f>IF((K1717*Dane!$C$9)-AD1717&lt;0,0,(K1717*Dane!$C$9)-AD1717)</f>
        <v>0</v>
      </c>
      <c r="AG1717" s="93"/>
      <c r="AH1717" s="84">
        <f>IF(Dane!$E$3=1,AP1717,IF(Dane!$E$3=2,AT1717,AW1717))</f>
        <v>0</v>
      </c>
      <c r="AI1717" s="84">
        <f>IF(Dane!$E$3=1,AQ1717,IF(Dane!$E$3=2,AU1717,AX1717))</f>
        <v>0</v>
      </c>
      <c r="AJ1717" s="84">
        <f>IF(Dane!$E$3=1,BA1717,IF(Dane!$E$3=2,BE1717,BH1717))</f>
        <v>0</v>
      </c>
      <c r="AK1717" s="84">
        <f>IF(Dane!$E$3=1,BB1717,IF(Dane!$E$3=2,BF1717,BI1717))</f>
        <v>0</v>
      </c>
      <c r="AL1717" s="84">
        <f>IF(Dane!$E$3=1,BL1717,IF(Dane!$E$3=2,BP1717,BS1717))</f>
        <v>0</v>
      </c>
      <c r="AM1717" s="84">
        <f>IF(Dane!$E$3=1,BM1717,IF(Dane!$E$3=2,BQ1717,BT1717))</f>
        <v>0</v>
      </c>
      <c r="AN1717" s="39">
        <f>IF(Dane!$C$9="",0,IFERROR(J1717/R1717,0))</f>
        <v>0</v>
      </c>
      <c r="AO1717" s="39">
        <f>IF(Dane!$C$9="",0,IFERROR(ROUND(J1717-ROUND(J1717*0.0976,2)-ROUND(J1717*0.015,2)-ROUND(J1717*0.0245,2),2)/R1717,0))</f>
        <v>0</v>
      </c>
      <c r="AP1717" s="39">
        <f t="shared" si="399"/>
        <v>0</v>
      </c>
      <c r="AQ1717" s="39">
        <f t="shared" si="400"/>
        <v>0</v>
      </c>
      <c r="AR1717" s="39">
        <f t="shared" si="396"/>
        <v>0</v>
      </c>
      <c r="AS1717" s="39">
        <f>IF(Dane!$C$9="",0,IFERROR(AR1717/R1717,0))</f>
        <v>0</v>
      </c>
      <c r="AT1717" s="39">
        <f t="shared" si="401"/>
        <v>0</v>
      </c>
      <c r="AU1717" s="39">
        <v>0</v>
      </c>
      <c r="AV1717" s="39">
        <f t="shared" si="402"/>
        <v>0</v>
      </c>
      <c r="AW1717" s="39">
        <f>IF(Dane!$C$9="",0,IF(ROUND((N1717+O1717)*AV1717,2)&gt;$AN$1,$AN$1,ROUND((N1717+O1717)*AV1717,2)))</f>
        <v>0</v>
      </c>
      <c r="AX1717" s="39">
        <v>0</v>
      </c>
      <c r="AY1717" s="39">
        <f>IF(Dane!$C$9=2,IFERROR(J1717/W1717,0),IF(Dane!$C$9=3,IFERROR(J1717/W1717,0),0))</f>
        <v>0</v>
      </c>
      <c r="AZ1717" s="39">
        <f>IF(Dane!$C$9=2,IFERROR(ROUND(J1717-ROUND(J1717*0.0976,2)-ROUND(J1717*0.015,2)-ROUND(J1717*0.0245,2),2)/W1717,0),IF(Dane!$C$9=3,IFERROR(ROUND(J1717-ROUND(J1717*0.0976,2)-ROUND(J1717*0.015,2)-ROUND(J1717*0.0245,2),2)/W1717,0),0))</f>
        <v>0</v>
      </c>
      <c r="BA1717" s="39">
        <f t="shared" si="403"/>
        <v>0</v>
      </c>
      <c r="BB1717" s="39">
        <f t="shared" si="404"/>
        <v>0</v>
      </c>
      <c r="BC1717" s="39">
        <f t="shared" si="397"/>
        <v>0</v>
      </c>
      <c r="BD1717" s="39">
        <f>IF(Dane!$C$9=2,IFERROR(BC1717/W1717,0),IF(Dane!$C$9=3,IFERROR(BC1717/W1717,0),0))</f>
        <v>0</v>
      </c>
      <c r="BE1717" s="39">
        <f t="shared" si="405"/>
        <v>0</v>
      </c>
      <c r="BF1717" s="39">
        <v>0</v>
      </c>
      <c r="BG1717" s="39">
        <f t="shared" si="406"/>
        <v>0</v>
      </c>
      <c r="BH1717" s="39">
        <f>IF(Dane!$C$9=2,IF(ROUND((S1717+T1717)*BG1717,2)&gt;$AN$1,$AN$1,ROUND((S1717+T1717)*BG1717,2)),IF(Dane!$C$9=3,IF(ROUND((S1717+T1717)*BG1717,2)&gt;$AN$1,$AN$1,ROUND((S1717+T1717)*BG1717,2)),0))</f>
        <v>0</v>
      </c>
      <c r="BI1717" s="39">
        <v>0</v>
      </c>
      <c r="BJ1717" s="39">
        <f>IF(Dane!$C$9=3,IFERROR(J1717/AB1717,0),0)</f>
        <v>0</v>
      </c>
      <c r="BK1717" s="39">
        <f>IF(Dane!$C$9=3,IFERROR(ROUND(J1717-ROUND(J1717*0.0976,2)-ROUND(J1717*0.015,2)-ROUND(J1717*0.0245,2),2)/AB1717,0),0)</f>
        <v>0</v>
      </c>
      <c r="BL1717" s="39">
        <f t="shared" si="407"/>
        <v>0</v>
      </c>
      <c r="BM1717" s="39">
        <f t="shared" si="408"/>
        <v>0</v>
      </c>
      <c r="BN1717" s="39">
        <f t="shared" si="398"/>
        <v>0</v>
      </c>
      <c r="BO1717" s="39">
        <f>IF(Dane!$C$9=3,IFERROR(BN1717/AB1717,0),0)</f>
        <v>0</v>
      </c>
      <c r="BP1717" s="39">
        <f t="shared" si="409"/>
        <v>0</v>
      </c>
      <c r="BQ1717" s="39">
        <v>0</v>
      </c>
      <c r="BR1717" s="39">
        <f t="shared" si="410"/>
        <v>0</v>
      </c>
      <c r="BS1717" s="39">
        <f>IF(Dane!$C$9=3,IF(ROUND((X1717+Y1717)*BR1717,2)&gt;$AN$1,$AN$1,ROUND((X1717+Y1717)*BR1717,2)),0)</f>
        <v>0</v>
      </c>
      <c r="BT1717" s="39">
        <v>0</v>
      </c>
    </row>
    <row r="1718" spans="1:72">
      <c r="A1718" s="87">
        <v>1709</v>
      </c>
      <c r="B1718" s="1"/>
      <c r="C1718" s="1"/>
      <c r="D1718" s="2"/>
      <c r="E1718" s="3"/>
      <c r="F1718" s="4"/>
      <c r="G1718" s="5"/>
      <c r="H1718" s="5"/>
      <c r="I1718" s="6"/>
      <c r="J1718" s="5"/>
      <c r="K1718" s="5"/>
      <c r="L1718" s="5"/>
      <c r="M1718" s="55"/>
      <c r="N1718" s="8"/>
      <c r="O1718" s="105"/>
      <c r="P1718" s="5"/>
      <c r="Q1718" s="5"/>
      <c r="R1718" s="105">
        <f>Dane!$C$10</f>
        <v>0</v>
      </c>
      <c r="S1718" s="8"/>
      <c r="T1718" s="105"/>
      <c r="U1718" s="5"/>
      <c r="V1718" s="5"/>
      <c r="W1718" s="107">
        <f>Dane!$C$11</f>
        <v>0</v>
      </c>
      <c r="X1718" s="8"/>
      <c r="Y1718" s="105"/>
      <c r="Z1718" s="5"/>
      <c r="AA1718" s="5"/>
      <c r="AB1718" s="110">
        <f>Dane!$C$12</f>
        <v>0</v>
      </c>
      <c r="AC1718" s="108">
        <f>IF(Dane!$E$3=1,AP1718+BA1718+BL1718,IF(Dane!$E$3=2,AT1718+BE1718+BP1718,AW1718+BH1718+BS1718))</f>
        <v>0</v>
      </c>
      <c r="AD1718" s="14">
        <f>IF(Dane!$E$3=1,AQ1718+BB1718+BM1718,IF(Dane!$E$3=2,AU1718+BF1718+BQ1718,AX1718+BI1718+BT1718))</f>
        <v>0</v>
      </c>
      <c r="AE1718" s="14">
        <f>IF((J1718*Dane!$C$9)-AC1718&lt;0,0,(J1718*Dane!$C$9)-AC1718)</f>
        <v>0</v>
      </c>
      <c r="AF1718" s="61">
        <f>IF((K1718*Dane!$C$9)-AD1718&lt;0,0,(K1718*Dane!$C$9)-AD1718)</f>
        <v>0</v>
      </c>
      <c r="AG1718" s="93"/>
      <c r="AH1718" s="84">
        <f>IF(Dane!$E$3=1,AP1718,IF(Dane!$E$3=2,AT1718,AW1718))</f>
        <v>0</v>
      </c>
      <c r="AI1718" s="84">
        <f>IF(Dane!$E$3=1,AQ1718,IF(Dane!$E$3=2,AU1718,AX1718))</f>
        <v>0</v>
      </c>
      <c r="AJ1718" s="84">
        <f>IF(Dane!$E$3=1,BA1718,IF(Dane!$E$3=2,BE1718,BH1718))</f>
        <v>0</v>
      </c>
      <c r="AK1718" s="84">
        <f>IF(Dane!$E$3=1,BB1718,IF(Dane!$E$3=2,BF1718,BI1718))</f>
        <v>0</v>
      </c>
      <c r="AL1718" s="84">
        <f>IF(Dane!$E$3=1,BL1718,IF(Dane!$E$3=2,BP1718,BS1718))</f>
        <v>0</v>
      </c>
      <c r="AM1718" s="84">
        <f>IF(Dane!$E$3=1,BM1718,IF(Dane!$E$3=2,BQ1718,BT1718))</f>
        <v>0</v>
      </c>
      <c r="AN1718" s="39">
        <f>IF(Dane!$C$9="",0,IFERROR(J1718/R1718,0))</f>
        <v>0</v>
      </c>
      <c r="AO1718" s="39">
        <f>IF(Dane!$C$9="",0,IFERROR(ROUND(J1718-ROUND(J1718*0.0976,2)-ROUND(J1718*0.015,2)-ROUND(J1718*0.0245,2),2)/R1718,0))</f>
        <v>0</v>
      </c>
      <c r="AP1718" s="39">
        <f t="shared" si="399"/>
        <v>0</v>
      </c>
      <c r="AQ1718" s="39">
        <f t="shared" si="400"/>
        <v>0</v>
      </c>
      <c r="AR1718" s="39">
        <f t="shared" si="396"/>
        <v>0</v>
      </c>
      <c r="AS1718" s="39">
        <f>IF(Dane!$C$9="",0,IFERROR(AR1718/R1718,0))</f>
        <v>0</v>
      </c>
      <c r="AT1718" s="39">
        <f t="shared" si="401"/>
        <v>0</v>
      </c>
      <c r="AU1718" s="39">
        <v>0</v>
      </c>
      <c r="AV1718" s="39">
        <f t="shared" si="402"/>
        <v>0</v>
      </c>
      <c r="AW1718" s="39">
        <f>IF(Dane!$C$9="",0,IF(ROUND((N1718+O1718)*AV1718,2)&gt;$AN$1,$AN$1,ROUND((N1718+O1718)*AV1718,2)))</f>
        <v>0</v>
      </c>
      <c r="AX1718" s="39">
        <v>0</v>
      </c>
      <c r="AY1718" s="39">
        <f>IF(Dane!$C$9=2,IFERROR(J1718/W1718,0),IF(Dane!$C$9=3,IFERROR(J1718/W1718,0),0))</f>
        <v>0</v>
      </c>
      <c r="AZ1718" s="39">
        <f>IF(Dane!$C$9=2,IFERROR(ROUND(J1718-ROUND(J1718*0.0976,2)-ROUND(J1718*0.015,2)-ROUND(J1718*0.0245,2),2)/W1718,0),IF(Dane!$C$9=3,IFERROR(ROUND(J1718-ROUND(J1718*0.0976,2)-ROUND(J1718*0.015,2)-ROUND(J1718*0.0245,2),2)/W1718,0),0))</f>
        <v>0</v>
      </c>
      <c r="BA1718" s="39">
        <f t="shared" si="403"/>
        <v>0</v>
      </c>
      <c r="BB1718" s="39">
        <f t="shared" si="404"/>
        <v>0</v>
      </c>
      <c r="BC1718" s="39">
        <f t="shared" si="397"/>
        <v>0</v>
      </c>
      <c r="BD1718" s="39">
        <f>IF(Dane!$C$9=2,IFERROR(BC1718/W1718,0),IF(Dane!$C$9=3,IFERROR(BC1718/W1718,0),0))</f>
        <v>0</v>
      </c>
      <c r="BE1718" s="39">
        <f t="shared" si="405"/>
        <v>0</v>
      </c>
      <c r="BF1718" s="39">
        <v>0</v>
      </c>
      <c r="BG1718" s="39">
        <f t="shared" si="406"/>
        <v>0</v>
      </c>
      <c r="BH1718" s="39">
        <f>IF(Dane!$C$9=2,IF(ROUND((S1718+T1718)*BG1718,2)&gt;$AN$1,$AN$1,ROUND((S1718+T1718)*BG1718,2)),IF(Dane!$C$9=3,IF(ROUND((S1718+T1718)*BG1718,2)&gt;$AN$1,$AN$1,ROUND((S1718+T1718)*BG1718,2)),0))</f>
        <v>0</v>
      </c>
      <c r="BI1718" s="39">
        <v>0</v>
      </c>
      <c r="BJ1718" s="39">
        <f>IF(Dane!$C$9=3,IFERROR(J1718/AB1718,0),0)</f>
        <v>0</v>
      </c>
      <c r="BK1718" s="39">
        <f>IF(Dane!$C$9=3,IFERROR(ROUND(J1718-ROUND(J1718*0.0976,2)-ROUND(J1718*0.015,2)-ROUND(J1718*0.0245,2),2)/AB1718,0),0)</f>
        <v>0</v>
      </c>
      <c r="BL1718" s="39">
        <f t="shared" si="407"/>
        <v>0</v>
      </c>
      <c r="BM1718" s="39">
        <f t="shared" si="408"/>
        <v>0</v>
      </c>
      <c r="BN1718" s="39">
        <f t="shared" si="398"/>
        <v>0</v>
      </c>
      <c r="BO1718" s="39">
        <f>IF(Dane!$C$9=3,IFERROR(BN1718/AB1718,0),0)</f>
        <v>0</v>
      </c>
      <c r="BP1718" s="39">
        <f t="shared" si="409"/>
        <v>0</v>
      </c>
      <c r="BQ1718" s="39">
        <v>0</v>
      </c>
      <c r="BR1718" s="39">
        <f t="shared" si="410"/>
        <v>0</v>
      </c>
      <c r="BS1718" s="39">
        <f>IF(Dane!$C$9=3,IF(ROUND((X1718+Y1718)*BR1718,2)&gt;$AN$1,$AN$1,ROUND((X1718+Y1718)*BR1718,2)),0)</f>
        <v>0</v>
      </c>
      <c r="BT1718" s="39">
        <v>0</v>
      </c>
    </row>
    <row r="1719" spans="1:72">
      <c r="A1719" s="87">
        <v>1710</v>
      </c>
      <c r="B1719" s="1"/>
      <c r="C1719" s="1"/>
      <c r="D1719" s="2"/>
      <c r="E1719" s="3"/>
      <c r="F1719" s="4"/>
      <c r="G1719" s="5"/>
      <c r="H1719" s="5"/>
      <c r="I1719" s="6"/>
      <c r="J1719" s="5"/>
      <c r="K1719" s="5"/>
      <c r="L1719" s="5"/>
      <c r="M1719" s="55"/>
      <c r="N1719" s="8"/>
      <c r="O1719" s="105"/>
      <c r="P1719" s="5"/>
      <c r="Q1719" s="5"/>
      <c r="R1719" s="105">
        <f>Dane!$C$10</f>
        <v>0</v>
      </c>
      <c r="S1719" s="8"/>
      <c r="T1719" s="105"/>
      <c r="U1719" s="5"/>
      <c r="V1719" s="5"/>
      <c r="W1719" s="107">
        <f>Dane!$C$11</f>
        <v>0</v>
      </c>
      <c r="X1719" s="8"/>
      <c r="Y1719" s="105"/>
      <c r="Z1719" s="5"/>
      <c r="AA1719" s="5"/>
      <c r="AB1719" s="110">
        <f>Dane!$C$12</f>
        <v>0</v>
      </c>
      <c r="AC1719" s="108">
        <f>IF(Dane!$E$3=1,AP1719+BA1719+BL1719,IF(Dane!$E$3=2,AT1719+BE1719+BP1719,AW1719+BH1719+BS1719))</f>
        <v>0</v>
      </c>
      <c r="AD1719" s="14">
        <f>IF(Dane!$E$3=1,AQ1719+BB1719+BM1719,IF(Dane!$E$3=2,AU1719+BF1719+BQ1719,AX1719+BI1719+BT1719))</f>
        <v>0</v>
      </c>
      <c r="AE1719" s="14">
        <f>IF((J1719*Dane!$C$9)-AC1719&lt;0,0,(J1719*Dane!$C$9)-AC1719)</f>
        <v>0</v>
      </c>
      <c r="AF1719" s="61">
        <f>IF((K1719*Dane!$C$9)-AD1719&lt;0,0,(K1719*Dane!$C$9)-AD1719)</f>
        <v>0</v>
      </c>
      <c r="AG1719" s="93"/>
      <c r="AH1719" s="84">
        <f>IF(Dane!$E$3=1,AP1719,IF(Dane!$E$3=2,AT1719,AW1719))</f>
        <v>0</v>
      </c>
      <c r="AI1719" s="84">
        <f>IF(Dane!$E$3=1,AQ1719,IF(Dane!$E$3=2,AU1719,AX1719))</f>
        <v>0</v>
      </c>
      <c r="AJ1719" s="84">
        <f>IF(Dane!$E$3=1,BA1719,IF(Dane!$E$3=2,BE1719,BH1719))</f>
        <v>0</v>
      </c>
      <c r="AK1719" s="84">
        <f>IF(Dane!$E$3=1,BB1719,IF(Dane!$E$3=2,BF1719,BI1719))</f>
        <v>0</v>
      </c>
      <c r="AL1719" s="84">
        <f>IF(Dane!$E$3=1,BL1719,IF(Dane!$E$3=2,BP1719,BS1719))</f>
        <v>0</v>
      </c>
      <c r="AM1719" s="84">
        <f>IF(Dane!$E$3=1,BM1719,IF(Dane!$E$3=2,BQ1719,BT1719))</f>
        <v>0</v>
      </c>
      <c r="AN1719" s="39">
        <f>IF(Dane!$C$9="",0,IFERROR(J1719/R1719,0))</f>
        <v>0</v>
      </c>
      <c r="AO1719" s="39">
        <f>IF(Dane!$C$9="",0,IFERROR(ROUND(J1719-ROUND(J1719*0.0976,2)-ROUND(J1719*0.015,2)-ROUND(J1719*0.0245,2),2)/R1719,0))</f>
        <v>0</v>
      </c>
      <c r="AP1719" s="39">
        <f t="shared" si="399"/>
        <v>0</v>
      </c>
      <c r="AQ1719" s="39">
        <f t="shared" si="400"/>
        <v>0</v>
      </c>
      <c r="AR1719" s="39">
        <f t="shared" si="396"/>
        <v>0</v>
      </c>
      <c r="AS1719" s="39">
        <f>IF(Dane!$C$9="",0,IFERROR(AR1719/R1719,0))</f>
        <v>0</v>
      </c>
      <c r="AT1719" s="39">
        <f t="shared" si="401"/>
        <v>0</v>
      </c>
      <c r="AU1719" s="39">
        <v>0</v>
      </c>
      <c r="AV1719" s="39">
        <f t="shared" si="402"/>
        <v>0</v>
      </c>
      <c r="AW1719" s="39">
        <f>IF(Dane!$C$9="",0,IF(ROUND((N1719+O1719)*AV1719,2)&gt;$AN$1,$AN$1,ROUND((N1719+O1719)*AV1719,2)))</f>
        <v>0</v>
      </c>
      <c r="AX1719" s="39">
        <v>0</v>
      </c>
      <c r="AY1719" s="39">
        <f>IF(Dane!$C$9=2,IFERROR(J1719/W1719,0),IF(Dane!$C$9=3,IFERROR(J1719/W1719,0),0))</f>
        <v>0</v>
      </c>
      <c r="AZ1719" s="39">
        <f>IF(Dane!$C$9=2,IFERROR(ROUND(J1719-ROUND(J1719*0.0976,2)-ROUND(J1719*0.015,2)-ROUND(J1719*0.0245,2),2)/W1719,0),IF(Dane!$C$9=3,IFERROR(ROUND(J1719-ROUND(J1719*0.0976,2)-ROUND(J1719*0.015,2)-ROUND(J1719*0.0245,2),2)/W1719,0),0))</f>
        <v>0</v>
      </c>
      <c r="BA1719" s="39">
        <f t="shared" si="403"/>
        <v>0</v>
      </c>
      <c r="BB1719" s="39">
        <f t="shared" si="404"/>
        <v>0</v>
      </c>
      <c r="BC1719" s="39">
        <f t="shared" si="397"/>
        <v>0</v>
      </c>
      <c r="BD1719" s="39">
        <f>IF(Dane!$C$9=2,IFERROR(BC1719/W1719,0),IF(Dane!$C$9=3,IFERROR(BC1719/W1719,0),0))</f>
        <v>0</v>
      </c>
      <c r="BE1719" s="39">
        <f t="shared" si="405"/>
        <v>0</v>
      </c>
      <c r="BF1719" s="39">
        <v>0</v>
      </c>
      <c r="BG1719" s="39">
        <f t="shared" si="406"/>
        <v>0</v>
      </c>
      <c r="BH1719" s="39">
        <f>IF(Dane!$C$9=2,IF(ROUND((S1719+T1719)*BG1719,2)&gt;$AN$1,$AN$1,ROUND((S1719+T1719)*BG1719,2)),IF(Dane!$C$9=3,IF(ROUND((S1719+T1719)*BG1719,2)&gt;$AN$1,$AN$1,ROUND((S1719+T1719)*BG1719,2)),0))</f>
        <v>0</v>
      </c>
      <c r="BI1719" s="39">
        <v>0</v>
      </c>
      <c r="BJ1719" s="39">
        <f>IF(Dane!$C$9=3,IFERROR(J1719/AB1719,0),0)</f>
        <v>0</v>
      </c>
      <c r="BK1719" s="39">
        <f>IF(Dane!$C$9=3,IFERROR(ROUND(J1719-ROUND(J1719*0.0976,2)-ROUND(J1719*0.015,2)-ROUND(J1719*0.0245,2),2)/AB1719,0),0)</f>
        <v>0</v>
      </c>
      <c r="BL1719" s="39">
        <f t="shared" si="407"/>
        <v>0</v>
      </c>
      <c r="BM1719" s="39">
        <f t="shared" si="408"/>
        <v>0</v>
      </c>
      <c r="BN1719" s="39">
        <f t="shared" si="398"/>
        <v>0</v>
      </c>
      <c r="BO1719" s="39">
        <f>IF(Dane!$C$9=3,IFERROR(BN1719/AB1719,0),0)</f>
        <v>0</v>
      </c>
      <c r="BP1719" s="39">
        <f t="shared" si="409"/>
        <v>0</v>
      </c>
      <c r="BQ1719" s="39">
        <v>0</v>
      </c>
      <c r="BR1719" s="39">
        <f t="shared" si="410"/>
        <v>0</v>
      </c>
      <c r="BS1719" s="39">
        <f>IF(Dane!$C$9=3,IF(ROUND((X1719+Y1719)*BR1719,2)&gt;$AN$1,$AN$1,ROUND((X1719+Y1719)*BR1719,2)),0)</f>
        <v>0</v>
      </c>
      <c r="BT1719" s="39">
        <v>0</v>
      </c>
    </row>
    <row r="1720" spans="1:72">
      <c r="A1720" s="87">
        <v>1711</v>
      </c>
      <c r="B1720" s="1"/>
      <c r="C1720" s="1"/>
      <c r="D1720" s="2"/>
      <c r="E1720" s="3"/>
      <c r="F1720" s="4"/>
      <c r="G1720" s="5"/>
      <c r="H1720" s="5"/>
      <c r="I1720" s="6"/>
      <c r="J1720" s="5"/>
      <c r="K1720" s="5"/>
      <c r="L1720" s="5"/>
      <c r="M1720" s="55"/>
      <c r="N1720" s="8"/>
      <c r="O1720" s="105"/>
      <c r="P1720" s="5"/>
      <c r="Q1720" s="5"/>
      <c r="R1720" s="105">
        <f>Dane!$C$10</f>
        <v>0</v>
      </c>
      <c r="S1720" s="8"/>
      <c r="T1720" s="105"/>
      <c r="U1720" s="5"/>
      <c r="V1720" s="5"/>
      <c r="W1720" s="107">
        <f>Dane!$C$11</f>
        <v>0</v>
      </c>
      <c r="X1720" s="8"/>
      <c r="Y1720" s="105"/>
      <c r="Z1720" s="5"/>
      <c r="AA1720" s="5"/>
      <c r="AB1720" s="110">
        <f>Dane!$C$12</f>
        <v>0</v>
      </c>
      <c r="AC1720" s="108">
        <f>IF(Dane!$E$3=1,AP1720+BA1720+BL1720,IF(Dane!$E$3=2,AT1720+BE1720+BP1720,AW1720+BH1720+BS1720))</f>
        <v>0</v>
      </c>
      <c r="AD1720" s="14">
        <f>IF(Dane!$E$3=1,AQ1720+BB1720+BM1720,IF(Dane!$E$3=2,AU1720+BF1720+BQ1720,AX1720+BI1720+BT1720))</f>
        <v>0</v>
      </c>
      <c r="AE1720" s="14">
        <f>IF((J1720*Dane!$C$9)-AC1720&lt;0,0,(J1720*Dane!$C$9)-AC1720)</f>
        <v>0</v>
      </c>
      <c r="AF1720" s="61">
        <f>IF((K1720*Dane!$C$9)-AD1720&lt;0,0,(K1720*Dane!$C$9)-AD1720)</f>
        <v>0</v>
      </c>
      <c r="AG1720" s="93"/>
      <c r="AH1720" s="84">
        <f>IF(Dane!$E$3=1,AP1720,IF(Dane!$E$3=2,AT1720,AW1720))</f>
        <v>0</v>
      </c>
      <c r="AI1720" s="84">
        <f>IF(Dane!$E$3=1,AQ1720,IF(Dane!$E$3=2,AU1720,AX1720))</f>
        <v>0</v>
      </c>
      <c r="AJ1720" s="84">
        <f>IF(Dane!$E$3=1,BA1720,IF(Dane!$E$3=2,BE1720,BH1720))</f>
        <v>0</v>
      </c>
      <c r="AK1720" s="84">
        <f>IF(Dane!$E$3=1,BB1720,IF(Dane!$E$3=2,BF1720,BI1720))</f>
        <v>0</v>
      </c>
      <c r="AL1720" s="84">
        <f>IF(Dane!$E$3=1,BL1720,IF(Dane!$E$3=2,BP1720,BS1720))</f>
        <v>0</v>
      </c>
      <c r="AM1720" s="84">
        <f>IF(Dane!$E$3=1,BM1720,IF(Dane!$E$3=2,BQ1720,BT1720))</f>
        <v>0</v>
      </c>
      <c r="AN1720" s="39">
        <f>IF(Dane!$C$9="",0,IFERROR(J1720/R1720,0))</f>
        <v>0</v>
      </c>
      <c r="AO1720" s="39">
        <f>IF(Dane!$C$9="",0,IFERROR(ROUND(J1720-ROUND(J1720*0.0976,2)-ROUND(J1720*0.015,2)-ROUND(J1720*0.0245,2),2)/R1720,0))</f>
        <v>0</v>
      </c>
      <c r="AP1720" s="39">
        <f t="shared" si="399"/>
        <v>0</v>
      </c>
      <c r="AQ1720" s="39">
        <f t="shared" si="400"/>
        <v>0</v>
      </c>
      <c r="AR1720" s="39">
        <f t="shared" si="396"/>
        <v>0</v>
      </c>
      <c r="AS1720" s="39">
        <f>IF(Dane!$C$9="",0,IFERROR(AR1720/R1720,0))</f>
        <v>0</v>
      </c>
      <c r="AT1720" s="39">
        <f t="shared" si="401"/>
        <v>0</v>
      </c>
      <c r="AU1720" s="39">
        <v>0</v>
      </c>
      <c r="AV1720" s="39">
        <f t="shared" si="402"/>
        <v>0</v>
      </c>
      <c r="AW1720" s="39">
        <f>IF(Dane!$C$9="",0,IF(ROUND((N1720+O1720)*AV1720,2)&gt;$AN$1,$AN$1,ROUND((N1720+O1720)*AV1720,2)))</f>
        <v>0</v>
      </c>
      <c r="AX1720" s="39">
        <v>0</v>
      </c>
      <c r="AY1720" s="39">
        <f>IF(Dane!$C$9=2,IFERROR(J1720/W1720,0),IF(Dane!$C$9=3,IFERROR(J1720/W1720,0),0))</f>
        <v>0</v>
      </c>
      <c r="AZ1720" s="39">
        <f>IF(Dane!$C$9=2,IFERROR(ROUND(J1720-ROUND(J1720*0.0976,2)-ROUND(J1720*0.015,2)-ROUND(J1720*0.0245,2),2)/W1720,0),IF(Dane!$C$9=3,IFERROR(ROUND(J1720-ROUND(J1720*0.0976,2)-ROUND(J1720*0.015,2)-ROUND(J1720*0.0245,2),2)/W1720,0),0))</f>
        <v>0</v>
      </c>
      <c r="BA1720" s="39">
        <f t="shared" si="403"/>
        <v>0</v>
      </c>
      <c r="BB1720" s="39">
        <f t="shared" si="404"/>
        <v>0</v>
      </c>
      <c r="BC1720" s="39">
        <f t="shared" si="397"/>
        <v>0</v>
      </c>
      <c r="BD1720" s="39">
        <f>IF(Dane!$C$9=2,IFERROR(BC1720/W1720,0),IF(Dane!$C$9=3,IFERROR(BC1720/W1720,0),0))</f>
        <v>0</v>
      </c>
      <c r="BE1720" s="39">
        <f t="shared" si="405"/>
        <v>0</v>
      </c>
      <c r="BF1720" s="39">
        <v>0</v>
      </c>
      <c r="BG1720" s="39">
        <f t="shared" si="406"/>
        <v>0</v>
      </c>
      <c r="BH1720" s="39">
        <f>IF(Dane!$C$9=2,IF(ROUND((S1720+T1720)*BG1720,2)&gt;$AN$1,$AN$1,ROUND((S1720+T1720)*BG1720,2)),IF(Dane!$C$9=3,IF(ROUND((S1720+T1720)*BG1720,2)&gt;$AN$1,$AN$1,ROUND((S1720+T1720)*BG1720,2)),0))</f>
        <v>0</v>
      </c>
      <c r="BI1720" s="39">
        <v>0</v>
      </c>
      <c r="BJ1720" s="39">
        <f>IF(Dane!$C$9=3,IFERROR(J1720/AB1720,0),0)</f>
        <v>0</v>
      </c>
      <c r="BK1720" s="39">
        <f>IF(Dane!$C$9=3,IFERROR(ROUND(J1720-ROUND(J1720*0.0976,2)-ROUND(J1720*0.015,2)-ROUND(J1720*0.0245,2),2)/AB1720,0),0)</f>
        <v>0</v>
      </c>
      <c r="BL1720" s="39">
        <f t="shared" si="407"/>
        <v>0</v>
      </c>
      <c r="BM1720" s="39">
        <f t="shared" si="408"/>
        <v>0</v>
      </c>
      <c r="BN1720" s="39">
        <f t="shared" si="398"/>
        <v>0</v>
      </c>
      <c r="BO1720" s="39">
        <f>IF(Dane!$C$9=3,IFERROR(BN1720/AB1720,0),0)</f>
        <v>0</v>
      </c>
      <c r="BP1720" s="39">
        <f t="shared" si="409"/>
        <v>0</v>
      </c>
      <c r="BQ1720" s="39">
        <v>0</v>
      </c>
      <c r="BR1720" s="39">
        <f t="shared" si="410"/>
        <v>0</v>
      </c>
      <c r="BS1720" s="39">
        <f>IF(Dane!$C$9=3,IF(ROUND((X1720+Y1720)*BR1720,2)&gt;$AN$1,$AN$1,ROUND((X1720+Y1720)*BR1720,2)),0)</f>
        <v>0</v>
      </c>
      <c r="BT1720" s="39">
        <v>0</v>
      </c>
    </row>
    <row r="1721" spans="1:72">
      <c r="A1721" s="87">
        <v>1712</v>
      </c>
      <c r="B1721" s="1"/>
      <c r="C1721" s="1"/>
      <c r="D1721" s="2"/>
      <c r="E1721" s="3"/>
      <c r="F1721" s="4"/>
      <c r="G1721" s="5"/>
      <c r="H1721" s="5"/>
      <c r="I1721" s="6"/>
      <c r="J1721" s="5"/>
      <c r="K1721" s="5"/>
      <c r="L1721" s="5"/>
      <c r="M1721" s="55"/>
      <c r="N1721" s="8"/>
      <c r="O1721" s="105"/>
      <c r="P1721" s="5"/>
      <c r="Q1721" s="5"/>
      <c r="R1721" s="105">
        <f>Dane!$C$10</f>
        <v>0</v>
      </c>
      <c r="S1721" s="8"/>
      <c r="T1721" s="105"/>
      <c r="U1721" s="5"/>
      <c r="V1721" s="5"/>
      <c r="W1721" s="107">
        <f>Dane!$C$11</f>
        <v>0</v>
      </c>
      <c r="X1721" s="8"/>
      <c r="Y1721" s="105"/>
      <c r="Z1721" s="5"/>
      <c r="AA1721" s="5"/>
      <c r="AB1721" s="110">
        <f>Dane!$C$12</f>
        <v>0</v>
      </c>
      <c r="AC1721" s="108">
        <f>IF(Dane!$E$3=1,AP1721+BA1721+BL1721,IF(Dane!$E$3=2,AT1721+BE1721+BP1721,AW1721+BH1721+BS1721))</f>
        <v>0</v>
      </c>
      <c r="AD1721" s="14">
        <f>IF(Dane!$E$3=1,AQ1721+BB1721+BM1721,IF(Dane!$E$3=2,AU1721+BF1721+BQ1721,AX1721+BI1721+BT1721))</f>
        <v>0</v>
      </c>
      <c r="AE1721" s="14">
        <f>IF((J1721*Dane!$C$9)-AC1721&lt;0,0,(J1721*Dane!$C$9)-AC1721)</f>
        <v>0</v>
      </c>
      <c r="AF1721" s="61">
        <f>IF((K1721*Dane!$C$9)-AD1721&lt;0,0,(K1721*Dane!$C$9)-AD1721)</f>
        <v>0</v>
      </c>
      <c r="AG1721" s="93"/>
      <c r="AH1721" s="84">
        <f>IF(Dane!$E$3=1,AP1721,IF(Dane!$E$3=2,AT1721,AW1721))</f>
        <v>0</v>
      </c>
      <c r="AI1721" s="84">
        <f>IF(Dane!$E$3=1,AQ1721,IF(Dane!$E$3=2,AU1721,AX1721))</f>
        <v>0</v>
      </c>
      <c r="AJ1721" s="84">
        <f>IF(Dane!$E$3=1,BA1721,IF(Dane!$E$3=2,BE1721,BH1721))</f>
        <v>0</v>
      </c>
      <c r="AK1721" s="84">
        <f>IF(Dane!$E$3=1,BB1721,IF(Dane!$E$3=2,BF1721,BI1721))</f>
        <v>0</v>
      </c>
      <c r="AL1721" s="84">
        <f>IF(Dane!$E$3=1,BL1721,IF(Dane!$E$3=2,BP1721,BS1721))</f>
        <v>0</v>
      </c>
      <c r="AM1721" s="84">
        <f>IF(Dane!$E$3=1,BM1721,IF(Dane!$E$3=2,BQ1721,BT1721))</f>
        <v>0</v>
      </c>
      <c r="AN1721" s="39">
        <f>IF(Dane!$C$9="",0,IFERROR(J1721/R1721,0))</f>
        <v>0</v>
      </c>
      <c r="AO1721" s="39">
        <f>IF(Dane!$C$9="",0,IFERROR(ROUND(J1721-ROUND(J1721*0.0976,2)-ROUND(J1721*0.015,2)-ROUND(J1721*0.0245,2),2)/R1721,0))</f>
        <v>0</v>
      </c>
      <c r="AP1721" s="39">
        <f t="shared" si="399"/>
        <v>0</v>
      </c>
      <c r="AQ1721" s="39">
        <f t="shared" si="400"/>
        <v>0</v>
      </c>
      <c r="AR1721" s="39">
        <f t="shared" si="396"/>
        <v>0</v>
      </c>
      <c r="AS1721" s="39">
        <f>IF(Dane!$C$9="",0,IFERROR(AR1721/R1721,0))</f>
        <v>0</v>
      </c>
      <c r="AT1721" s="39">
        <f t="shared" si="401"/>
        <v>0</v>
      </c>
      <c r="AU1721" s="39">
        <v>0</v>
      </c>
      <c r="AV1721" s="39">
        <f t="shared" si="402"/>
        <v>0</v>
      </c>
      <c r="AW1721" s="39">
        <f>IF(Dane!$C$9="",0,IF(ROUND((N1721+O1721)*AV1721,2)&gt;$AN$1,$AN$1,ROUND((N1721+O1721)*AV1721,2)))</f>
        <v>0</v>
      </c>
      <c r="AX1721" s="39">
        <v>0</v>
      </c>
      <c r="AY1721" s="39">
        <f>IF(Dane!$C$9=2,IFERROR(J1721/W1721,0),IF(Dane!$C$9=3,IFERROR(J1721/W1721,0),0))</f>
        <v>0</v>
      </c>
      <c r="AZ1721" s="39">
        <f>IF(Dane!$C$9=2,IFERROR(ROUND(J1721-ROUND(J1721*0.0976,2)-ROUND(J1721*0.015,2)-ROUND(J1721*0.0245,2),2)/W1721,0),IF(Dane!$C$9=3,IFERROR(ROUND(J1721-ROUND(J1721*0.0976,2)-ROUND(J1721*0.015,2)-ROUND(J1721*0.0245,2),2)/W1721,0),0))</f>
        <v>0</v>
      </c>
      <c r="BA1721" s="39">
        <f t="shared" si="403"/>
        <v>0</v>
      </c>
      <c r="BB1721" s="39">
        <f t="shared" si="404"/>
        <v>0</v>
      </c>
      <c r="BC1721" s="39">
        <f t="shared" si="397"/>
        <v>0</v>
      </c>
      <c r="BD1721" s="39">
        <f>IF(Dane!$C$9=2,IFERROR(BC1721/W1721,0),IF(Dane!$C$9=3,IFERROR(BC1721/W1721,0),0))</f>
        <v>0</v>
      </c>
      <c r="BE1721" s="39">
        <f t="shared" si="405"/>
        <v>0</v>
      </c>
      <c r="BF1721" s="39">
        <v>0</v>
      </c>
      <c r="BG1721" s="39">
        <f t="shared" si="406"/>
        <v>0</v>
      </c>
      <c r="BH1721" s="39">
        <f>IF(Dane!$C$9=2,IF(ROUND((S1721+T1721)*BG1721,2)&gt;$AN$1,$AN$1,ROUND((S1721+T1721)*BG1721,2)),IF(Dane!$C$9=3,IF(ROUND((S1721+T1721)*BG1721,2)&gt;$AN$1,$AN$1,ROUND((S1721+T1721)*BG1721,2)),0))</f>
        <v>0</v>
      </c>
      <c r="BI1721" s="39">
        <v>0</v>
      </c>
      <c r="BJ1721" s="39">
        <f>IF(Dane!$C$9=3,IFERROR(J1721/AB1721,0),0)</f>
        <v>0</v>
      </c>
      <c r="BK1721" s="39">
        <f>IF(Dane!$C$9=3,IFERROR(ROUND(J1721-ROUND(J1721*0.0976,2)-ROUND(J1721*0.015,2)-ROUND(J1721*0.0245,2),2)/AB1721,0),0)</f>
        <v>0</v>
      </c>
      <c r="BL1721" s="39">
        <f t="shared" si="407"/>
        <v>0</v>
      </c>
      <c r="BM1721" s="39">
        <f t="shared" si="408"/>
        <v>0</v>
      </c>
      <c r="BN1721" s="39">
        <f t="shared" si="398"/>
        <v>0</v>
      </c>
      <c r="BO1721" s="39">
        <f>IF(Dane!$C$9=3,IFERROR(BN1721/AB1721,0),0)</f>
        <v>0</v>
      </c>
      <c r="BP1721" s="39">
        <f t="shared" si="409"/>
        <v>0</v>
      </c>
      <c r="BQ1721" s="39">
        <v>0</v>
      </c>
      <c r="BR1721" s="39">
        <f t="shared" si="410"/>
        <v>0</v>
      </c>
      <c r="BS1721" s="39">
        <f>IF(Dane!$C$9=3,IF(ROUND((X1721+Y1721)*BR1721,2)&gt;$AN$1,$AN$1,ROUND((X1721+Y1721)*BR1721,2)),0)</f>
        <v>0</v>
      </c>
      <c r="BT1721" s="39">
        <v>0</v>
      </c>
    </row>
    <row r="1722" spans="1:72">
      <c r="A1722" s="87">
        <v>1713</v>
      </c>
      <c r="B1722" s="1"/>
      <c r="C1722" s="1"/>
      <c r="D1722" s="2"/>
      <c r="E1722" s="3"/>
      <c r="F1722" s="4"/>
      <c r="G1722" s="5"/>
      <c r="H1722" s="5"/>
      <c r="I1722" s="6"/>
      <c r="J1722" s="5"/>
      <c r="K1722" s="5"/>
      <c r="L1722" s="5"/>
      <c r="M1722" s="55"/>
      <c r="N1722" s="8"/>
      <c r="O1722" s="105"/>
      <c r="P1722" s="5"/>
      <c r="Q1722" s="5"/>
      <c r="R1722" s="105">
        <f>Dane!$C$10</f>
        <v>0</v>
      </c>
      <c r="S1722" s="8"/>
      <c r="T1722" s="105"/>
      <c r="U1722" s="5"/>
      <c r="V1722" s="5"/>
      <c r="W1722" s="107">
        <f>Dane!$C$11</f>
        <v>0</v>
      </c>
      <c r="X1722" s="8"/>
      <c r="Y1722" s="105"/>
      <c r="Z1722" s="5"/>
      <c r="AA1722" s="5"/>
      <c r="AB1722" s="110">
        <f>Dane!$C$12</f>
        <v>0</v>
      </c>
      <c r="AC1722" s="108">
        <f>IF(Dane!$E$3=1,AP1722+BA1722+BL1722,IF(Dane!$E$3=2,AT1722+BE1722+BP1722,AW1722+BH1722+BS1722))</f>
        <v>0</v>
      </c>
      <c r="AD1722" s="14">
        <f>IF(Dane!$E$3=1,AQ1722+BB1722+BM1722,IF(Dane!$E$3=2,AU1722+BF1722+BQ1722,AX1722+BI1722+BT1722))</f>
        <v>0</v>
      </c>
      <c r="AE1722" s="14">
        <f>IF((J1722*Dane!$C$9)-AC1722&lt;0,0,(J1722*Dane!$C$9)-AC1722)</f>
        <v>0</v>
      </c>
      <c r="AF1722" s="61">
        <f>IF((K1722*Dane!$C$9)-AD1722&lt;0,0,(K1722*Dane!$C$9)-AD1722)</f>
        <v>0</v>
      </c>
      <c r="AG1722" s="93"/>
      <c r="AH1722" s="84">
        <f>IF(Dane!$E$3=1,AP1722,IF(Dane!$E$3=2,AT1722,AW1722))</f>
        <v>0</v>
      </c>
      <c r="AI1722" s="84">
        <f>IF(Dane!$E$3=1,AQ1722,IF(Dane!$E$3=2,AU1722,AX1722))</f>
        <v>0</v>
      </c>
      <c r="AJ1722" s="84">
        <f>IF(Dane!$E$3=1,BA1722,IF(Dane!$E$3=2,BE1722,BH1722))</f>
        <v>0</v>
      </c>
      <c r="AK1722" s="84">
        <f>IF(Dane!$E$3=1,BB1722,IF(Dane!$E$3=2,BF1722,BI1722))</f>
        <v>0</v>
      </c>
      <c r="AL1722" s="84">
        <f>IF(Dane!$E$3=1,BL1722,IF(Dane!$E$3=2,BP1722,BS1722))</f>
        <v>0</v>
      </c>
      <c r="AM1722" s="84">
        <f>IF(Dane!$E$3=1,BM1722,IF(Dane!$E$3=2,BQ1722,BT1722))</f>
        <v>0</v>
      </c>
      <c r="AN1722" s="39">
        <f>IF(Dane!$C$9="",0,IFERROR(J1722/R1722,0))</f>
        <v>0</v>
      </c>
      <c r="AO1722" s="39">
        <f>IF(Dane!$C$9="",0,IFERROR(ROUND(J1722-ROUND(J1722*0.0976,2)-ROUND(J1722*0.015,2)-ROUND(J1722*0.0245,2),2)/R1722,0))</f>
        <v>0</v>
      </c>
      <c r="AP1722" s="39">
        <f t="shared" si="399"/>
        <v>0</v>
      </c>
      <c r="AQ1722" s="39">
        <f t="shared" si="400"/>
        <v>0</v>
      </c>
      <c r="AR1722" s="39">
        <f t="shared" si="396"/>
        <v>0</v>
      </c>
      <c r="AS1722" s="39">
        <f>IF(Dane!$C$9="",0,IFERROR(AR1722/R1722,0))</f>
        <v>0</v>
      </c>
      <c r="AT1722" s="39">
        <f t="shared" si="401"/>
        <v>0</v>
      </c>
      <c r="AU1722" s="39">
        <v>0</v>
      </c>
      <c r="AV1722" s="39">
        <f t="shared" si="402"/>
        <v>0</v>
      </c>
      <c r="AW1722" s="39">
        <f>IF(Dane!$C$9="",0,IF(ROUND((N1722+O1722)*AV1722,2)&gt;$AN$1,$AN$1,ROUND((N1722+O1722)*AV1722,2)))</f>
        <v>0</v>
      </c>
      <c r="AX1722" s="39">
        <v>0</v>
      </c>
      <c r="AY1722" s="39">
        <f>IF(Dane!$C$9=2,IFERROR(J1722/W1722,0),IF(Dane!$C$9=3,IFERROR(J1722/W1722,0),0))</f>
        <v>0</v>
      </c>
      <c r="AZ1722" s="39">
        <f>IF(Dane!$C$9=2,IFERROR(ROUND(J1722-ROUND(J1722*0.0976,2)-ROUND(J1722*0.015,2)-ROUND(J1722*0.0245,2),2)/W1722,0),IF(Dane!$C$9=3,IFERROR(ROUND(J1722-ROUND(J1722*0.0976,2)-ROUND(J1722*0.015,2)-ROUND(J1722*0.0245,2),2)/W1722,0),0))</f>
        <v>0</v>
      </c>
      <c r="BA1722" s="39">
        <f t="shared" si="403"/>
        <v>0</v>
      </c>
      <c r="BB1722" s="39">
        <f t="shared" si="404"/>
        <v>0</v>
      </c>
      <c r="BC1722" s="39">
        <f t="shared" si="397"/>
        <v>0</v>
      </c>
      <c r="BD1722" s="39">
        <f>IF(Dane!$C$9=2,IFERROR(BC1722/W1722,0),IF(Dane!$C$9=3,IFERROR(BC1722/W1722,0),0))</f>
        <v>0</v>
      </c>
      <c r="BE1722" s="39">
        <f t="shared" si="405"/>
        <v>0</v>
      </c>
      <c r="BF1722" s="39">
        <v>0</v>
      </c>
      <c r="BG1722" s="39">
        <f t="shared" si="406"/>
        <v>0</v>
      </c>
      <c r="BH1722" s="39">
        <f>IF(Dane!$C$9=2,IF(ROUND((S1722+T1722)*BG1722,2)&gt;$AN$1,$AN$1,ROUND((S1722+T1722)*BG1722,2)),IF(Dane!$C$9=3,IF(ROUND((S1722+T1722)*BG1722,2)&gt;$AN$1,$AN$1,ROUND((S1722+T1722)*BG1722,2)),0))</f>
        <v>0</v>
      </c>
      <c r="BI1722" s="39">
        <v>0</v>
      </c>
      <c r="BJ1722" s="39">
        <f>IF(Dane!$C$9=3,IFERROR(J1722/AB1722,0),0)</f>
        <v>0</v>
      </c>
      <c r="BK1722" s="39">
        <f>IF(Dane!$C$9=3,IFERROR(ROUND(J1722-ROUND(J1722*0.0976,2)-ROUND(J1722*0.015,2)-ROUND(J1722*0.0245,2),2)/AB1722,0),0)</f>
        <v>0</v>
      </c>
      <c r="BL1722" s="39">
        <f t="shared" si="407"/>
        <v>0</v>
      </c>
      <c r="BM1722" s="39">
        <f t="shared" si="408"/>
        <v>0</v>
      </c>
      <c r="BN1722" s="39">
        <f t="shared" si="398"/>
        <v>0</v>
      </c>
      <c r="BO1722" s="39">
        <f>IF(Dane!$C$9=3,IFERROR(BN1722/AB1722,0),0)</f>
        <v>0</v>
      </c>
      <c r="BP1722" s="39">
        <f t="shared" si="409"/>
        <v>0</v>
      </c>
      <c r="BQ1722" s="39">
        <v>0</v>
      </c>
      <c r="BR1722" s="39">
        <f t="shared" si="410"/>
        <v>0</v>
      </c>
      <c r="BS1722" s="39">
        <f>IF(Dane!$C$9=3,IF(ROUND((X1722+Y1722)*BR1722,2)&gt;$AN$1,$AN$1,ROUND((X1722+Y1722)*BR1722,2)),0)</f>
        <v>0</v>
      </c>
      <c r="BT1722" s="39">
        <v>0</v>
      </c>
    </row>
    <row r="1723" spans="1:72">
      <c r="A1723" s="87">
        <v>1714</v>
      </c>
      <c r="B1723" s="1"/>
      <c r="C1723" s="1"/>
      <c r="D1723" s="2"/>
      <c r="E1723" s="3"/>
      <c r="F1723" s="4"/>
      <c r="G1723" s="5"/>
      <c r="H1723" s="5"/>
      <c r="I1723" s="6"/>
      <c r="J1723" s="5"/>
      <c r="K1723" s="5"/>
      <c r="L1723" s="5"/>
      <c r="M1723" s="55"/>
      <c r="N1723" s="8"/>
      <c r="O1723" s="105"/>
      <c r="P1723" s="5"/>
      <c r="Q1723" s="5"/>
      <c r="R1723" s="105">
        <f>Dane!$C$10</f>
        <v>0</v>
      </c>
      <c r="S1723" s="8"/>
      <c r="T1723" s="105"/>
      <c r="U1723" s="5"/>
      <c r="V1723" s="5"/>
      <c r="W1723" s="107">
        <f>Dane!$C$11</f>
        <v>0</v>
      </c>
      <c r="X1723" s="8"/>
      <c r="Y1723" s="105"/>
      <c r="Z1723" s="5"/>
      <c r="AA1723" s="5"/>
      <c r="AB1723" s="110">
        <f>Dane!$C$12</f>
        <v>0</v>
      </c>
      <c r="AC1723" s="108">
        <f>IF(Dane!$E$3=1,AP1723+BA1723+BL1723,IF(Dane!$E$3=2,AT1723+BE1723+BP1723,AW1723+BH1723+BS1723))</f>
        <v>0</v>
      </c>
      <c r="AD1723" s="14">
        <f>IF(Dane!$E$3=1,AQ1723+BB1723+BM1723,IF(Dane!$E$3=2,AU1723+BF1723+BQ1723,AX1723+BI1723+BT1723))</f>
        <v>0</v>
      </c>
      <c r="AE1723" s="14">
        <f>IF((J1723*Dane!$C$9)-AC1723&lt;0,0,(J1723*Dane!$C$9)-AC1723)</f>
        <v>0</v>
      </c>
      <c r="AF1723" s="61">
        <f>IF((K1723*Dane!$C$9)-AD1723&lt;0,0,(K1723*Dane!$C$9)-AD1723)</f>
        <v>0</v>
      </c>
      <c r="AG1723" s="93"/>
      <c r="AH1723" s="84">
        <f>IF(Dane!$E$3=1,AP1723,IF(Dane!$E$3=2,AT1723,AW1723))</f>
        <v>0</v>
      </c>
      <c r="AI1723" s="84">
        <f>IF(Dane!$E$3=1,AQ1723,IF(Dane!$E$3=2,AU1723,AX1723))</f>
        <v>0</v>
      </c>
      <c r="AJ1723" s="84">
        <f>IF(Dane!$E$3=1,BA1723,IF(Dane!$E$3=2,BE1723,BH1723))</f>
        <v>0</v>
      </c>
      <c r="AK1723" s="84">
        <f>IF(Dane!$E$3=1,BB1723,IF(Dane!$E$3=2,BF1723,BI1723))</f>
        <v>0</v>
      </c>
      <c r="AL1723" s="84">
        <f>IF(Dane!$E$3=1,BL1723,IF(Dane!$E$3=2,BP1723,BS1723))</f>
        <v>0</v>
      </c>
      <c r="AM1723" s="84">
        <f>IF(Dane!$E$3=1,BM1723,IF(Dane!$E$3=2,BQ1723,BT1723))</f>
        <v>0</v>
      </c>
      <c r="AN1723" s="39">
        <f>IF(Dane!$C$9="",0,IFERROR(J1723/R1723,0))</f>
        <v>0</v>
      </c>
      <c r="AO1723" s="39">
        <f>IF(Dane!$C$9="",0,IFERROR(ROUND(J1723-ROUND(J1723*0.0976,2)-ROUND(J1723*0.015,2)-ROUND(J1723*0.0245,2),2)/R1723,0))</f>
        <v>0</v>
      </c>
      <c r="AP1723" s="39">
        <f t="shared" si="399"/>
        <v>0</v>
      </c>
      <c r="AQ1723" s="39">
        <f t="shared" si="400"/>
        <v>0</v>
      </c>
      <c r="AR1723" s="39">
        <f t="shared" si="396"/>
        <v>0</v>
      </c>
      <c r="AS1723" s="39">
        <f>IF(Dane!$C$9="",0,IFERROR(AR1723/R1723,0))</f>
        <v>0</v>
      </c>
      <c r="AT1723" s="39">
        <f t="shared" si="401"/>
        <v>0</v>
      </c>
      <c r="AU1723" s="39">
        <v>0</v>
      </c>
      <c r="AV1723" s="39">
        <f t="shared" si="402"/>
        <v>0</v>
      </c>
      <c r="AW1723" s="39">
        <f>IF(Dane!$C$9="",0,IF(ROUND((N1723+O1723)*AV1723,2)&gt;$AN$1,$AN$1,ROUND((N1723+O1723)*AV1723,2)))</f>
        <v>0</v>
      </c>
      <c r="AX1723" s="39">
        <v>0</v>
      </c>
      <c r="AY1723" s="39">
        <f>IF(Dane!$C$9=2,IFERROR(J1723/W1723,0),IF(Dane!$C$9=3,IFERROR(J1723/W1723,0),0))</f>
        <v>0</v>
      </c>
      <c r="AZ1723" s="39">
        <f>IF(Dane!$C$9=2,IFERROR(ROUND(J1723-ROUND(J1723*0.0976,2)-ROUND(J1723*0.015,2)-ROUND(J1723*0.0245,2),2)/W1723,0),IF(Dane!$C$9=3,IFERROR(ROUND(J1723-ROUND(J1723*0.0976,2)-ROUND(J1723*0.015,2)-ROUND(J1723*0.0245,2),2)/W1723,0),0))</f>
        <v>0</v>
      </c>
      <c r="BA1723" s="39">
        <f t="shared" si="403"/>
        <v>0</v>
      </c>
      <c r="BB1723" s="39">
        <f t="shared" si="404"/>
        <v>0</v>
      </c>
      <c r="BC1723" s="39">
        <f t="shared" si="397"/>
        <v>0</v>
      </c>
      <c r="BD1723" s="39">
        <f>IF(Dane!$C$9=2,IFERROR(BC1723/W1723,0),IF(Dane!$C$9=3,IFERROR(BC1723/W1723,0),0))</f>
        <v>0</v>
      </c>
      <c r="BE1723" s="39">
        <f t="shared" si="405"/>
        <v>0</v>
      </c>
      <c r="BF1723" s="39">
        <v>0</v>
      </c>
      <c r="BG1723" s="39">
        <f t="shared" si="406"/>
        <v>0</v>
      </c>
      <c r="BH1723" s="39">
        <f>IF(Dane!$C$9=2,IF(ROUND((S1723+T1723)*BG1723,2)&gt;$AN$1,$AN$1,ROUND((S1723+T1723)*BG1723,2)),IF(Dane!$C$9=3,IF(ROUND((S1723+T1723)*BG1723,2)&gt;$AN$1,$AN$1,ROUND((S1723+T1723)*BG1723,2)),0))</f>
        <v>0</v>
      </c>
      <c r="BI1723" s="39">
        <v>0</v>
      </c>
      <c r="BJ1723" s="39">
        <f>IF(Dane!$C$9=3,IFERROR(J1723/AB1723,0),0)</f>
        <v>0</v>
      </c>
      <c r="BK1723" s="39">
        <f>IF(Dane!$C$9=3,IFERROR(ROUND(J1723-ROUND(J1723*0.0976,2)-ROUND(J1723*0.015,2)-ROUND(J1723*0.0245,2),2)/AB1723,0),0)</f>
        <v>0</v>
      </c>
      <c r="BL1723" s="39">
        <f t="shared" si="407"/>
        <v>0</v>
      </c>
      <c r="BM1723" s="39">
        <f t="shared" si="408"/>
        <v>0</v>
      </c>
      <c r="BN1723" s="39">
        <f t="shared" si="398"/>
        <v>0</v>
      </c>
      <c r="BO1723" s="39">
        <f>IF(Dane!$C$9=3,IFERROR(BN1723/AB1723,0),0)</f>
        <v>0</v>
      </c>
      <c r="BP1723" s="39">
        <f t="shared" si="409"/>
        <v>0</v>
      </c>
      <c r="BQ1723" s="39">
        <v>0</v>
      </c>
      <c r="BR1723" s="39">
        <f t="shared" si="410"/>
        <v>0</v>
      </c>
      <c r="BS1723" s="39">
        <f>IF(Dane!$C$9=3,IF(ROUND((X1723+Y1723)*BR1723,2)&gt;$AN$1,$AN$1,ROUND((X1723+Y1723)*BR1723,2)),0)</f>
        <v>0</v>
      </c>
      <c r="BT1723" s="39">
        <v>0</v>
      </c>
    </row>
    <row r="1724" spans="1:72">
      <c r="A1724" s="87">
        <v>1715</v>
      </c>
      <c r="B1724" s="1"/>
      <c r="C1724" s="1"/>
      <c r="D1724" s="2"/>
      <c r="E1724" s="3"/>
      <c r="F1724" s="4"/>
      <c r="G1724" s="5"/>
      <c r="H1724" s="5"/>
      <c r="I1724" s="6"/>
      <c r="J1724" s="5"/>
      <c r="K1724" s="5"/>
      <c r="L1724" s="5"/>
      <c r="M1724" s="55"/>
      <c r="N1724" s="8"/>
      <c r="O1724" s="105"/>
      <c r="P1724" s="5"/>
      <c r="Q1724" s="5"/>
      <c r="R1724" s="105">
        <f>Dane!$C$10</f>
        <v>0</v>
      </c>
      <c r="S1724" s="8"/>
      <c r="T1724" s="105"/>
      <c r="U1724" s="5"/>
      <c r="V1724" s="5"/>
      <c r="W1724" s="107">
        <f>Dane!$C$11</f>
        <v>0</v>
      </c>
      <c r="X1724" s="8"/>
      <c r="Y1724" s="105"/>
      <c r="Z1724" s="5"/>
      <c r="AA1724" s="5"/>
      <c r="AB1724" s="110">
        <f>Dane!$C$12</f>
        <v>0</v>
      </c>
      <c r="AC1724" s="108">
        <f>IF(Dane!$E$3=1,AP1724+BA1724+BL1724,IF(Dane!$E$3=2,AT1724+BE1724+BP1724,AW1724+BH1724+BS1724))</f>
        <v>0</v>
      </c>
      <c r="AD1724" s="14">
        <f>IF(Dane!$E$3=1,AQ1724+BB1724+BM1724,IF(Dane!$E$3=2,AU1724+BF1724+BQ1724,AX1724+BI1724+BT1724))</f>
        <v>0</v>
      </c>
      <c r="AE1724" s="14">
        <f>IF((J1724*Dane!$C$9)-AC1724&lt;0,0,(J1724*Dane!$C$9)-AC1724)</f>
        <v>0</v>
      </c>
      <c r="AF1724" s="61">
        <f>IF((K1724*Dane!$C$9)-AD1724&lt;0,0,(K1724*Dane!$C$9)-AD1724)</f>
        <v>0</v>
      </c>
      <c r="AG1724" s="93"/>
      <c r="AH1724" s="84">
        <f>IF(Dane!$E$3=1,AP1724,IF(Dane!$E$3=2,AT1724,AW1724))</f>
        <v>0</v>
      </c>
      <c r="AI1724" s="84">
        <f>IF(Dane!$E$3=1,AQ1724,IF(Dane!$E$3=2,AU1724,AX1724))</f>
        <v>0</v>
      </c>
      <c r="AJ1724" s="84">
        <f>IF(Dane!$E$3=1,BA1724,IF(Dane!$E$3=2,BE1724,BH1724))</f>
        <v>0</v>
      </c>
      <c r="AK1724" s="84">
        <f>IF(Dane!$E$3=1,BB1724,IF(Dane!$E$3=2,BF1724,BI1724))</f>
        <v>0</v>
      </c>
      <c r="AL1724" s="84">
        <f>IF(Dane!$E$3=1,BL1724,IF(Dane!$E$3=2,BP1724,BS1724))</f>
        <v>0</v>
      </c>
      <c r="AM1724" s="84">
        <f>IF(Dane!$E$3=1,BM1724,IF(Dane!$E$3=2,BQ1724,BT1724))</f>
        <v>0</v>
      </c>
      <c r="AN1724" s="39">
        <f>IF(Dane!$C$9="",0,IFERROR(J1724/R1724,0))</f>
        <v>0</v>
      </c>
      <c r="AO1724" s="39">
        <f>IF(Dane!$C$9="",0,IFERROR(ROUND(J1724-ROUND(J1724*0.0976,2)-ROUND(J1724*0.015,2)-ROUND(J1724*0.0245,2),2)/R1724,0))</f>
        <v>0</v>
      </c>
      <c r="AP1724" s="39">
        <f t="shared" si="399"/>
        <v>0</v>
      </c>
      <c r="AQ1724" s="39">
        <f t="shared" si="400"/>
        <v>0</v>
      </c>
      <c r="AR1724" s="39">
        <f t="shared" si="396"/>
        <v>0</v>
      </c>
      <c r="AS1724" s="39">
        <f>IF(Dane!$C$9="",0,IFERROR(AR1724/R1724,0))</f>
        <v>0</v>
      </c>
      <c r="AT1724" s="39">
        <f t="shared" si="401"/>
        <v>0</v>
      </c>
      <c r="AU1724" s="39">
        <v>0</v>
      </c>
      <c r="AV1724" s="39">
        <f t="shared" si="402"/>
        <v>0</v>
      </c>
      <c r="AW1724" s="39">
        <f>IF(Dane!$C$9="",0,IF(ROUND((N1724+O1724)*AV1724,2)&gt;$AN$1,$AN$1,ROUND((N1724+O1724)*AV1724,2)))</f>
        <v>0</v>
      </c>
      <c r="AX1724" s="39">
        <v>0</v>
      </c>
      <c r="AY1724" s="39">
        <f>IF(Dane!$C$9=2,IFERROR(J1724/W1724,0),IF(Dane!$C$9=3,IFERROR(J1724/W1724,0),0))</f>
        <v>0</v>
      </c>
      <c r="AZ1724" s="39">
        <f>IF(Dane!$C$9=2,IFERROR(ROUND(J1724-ROUND(J1724*0.0976,2)-ROUND(J1724*0.015,2)-ROUND(J1724*0.0245,2),2)/W1724,0),IF(Dane!$C$9=3,IFERROR(ROUND(J1724-ROUND(J1724*0.0976,2)-ROUND(J1724*0.015,2)-ROUND(J1724*0.0245,2),2)/W1724,0),0))</f>
        <v>0</v>
      </c>
      <c r="BA1724" s="39">
        <f t="shared" si="403"/>
        <v>0</v>
      </c>
      <c r="BB1724" s="39">
        <f t="shared" si="404"/>
        <v>0</v>
      </c>
      <c r="BC1724" s="39">
        <f t="shared" si="397"/>
        <v>0</v>
      </c>
      <c r="BD1724" s="39">
        <f>IF(Dane!$C$9=2,IFERROR(BC1724/W1724,0),IF(Dane!$C$9=3,IFERROR(BC1724/W1724,0),0))</f>
        <v>0</v>
      </c>
      <c r="BE1724" s="39">
        <f t="shared" si="405"/>
        <v>0</v>
      </c>
      <c r="BF1724" s="39">
        <v>0</v>
      </c>
      <c r="BG1724" s="39">
        <f t="shared" si="406"/>
        <v>0</v>
      </c>
      <c r="BH1724" s="39">
        <f>IF(Dane!$C$9=2,IF(ROUND((S1724+T1724)*BG1724,2)&gt;$AN$1,$AN$1,ROUND((S1724+T1724)*BG1724,2)),IF(Dane!$C$9=3,IF(ROUND((S1724+T1724)*BG1724,2)&gt;$AN$1,$AN$1,ROUND((S1724+T1724)*BG1724,2)),0))</f>
        <v>0</v>
      </c>
      <c r="BI1724" s="39">
        <v>0</v>
      </c>
      <c r="BJ1724" s="39">
        <f>IF(Dane!$C$9=3,IFERROR(J1724/AB1724,0),0)</f>
        <v>0</v>
      </c>
      <c r="BK1724" s="39">
        <f>IF(Dane!$C$9=3,IFERROR(ROUND(J1724-ROUND(J1724*0.0976,2)-ROUND(J1724*0.015,2)-ROUND(J1724*0.0245,2),2)/AB1724,0),0)</f>
        <v>0</v>
      </c>
      <c r="BL1724" s="39">
        <f t="shared" si="407"/>
        <v>0</v>
      </c>
      <c r="BM1724" s="39">
        <f t="shared" si="408"/>
        <v>0</v>
      </c>
      <c r="BN1724" s="39">
        <f t="shared" si="398"/>
        <v>0</v>
      </c>
      <c r="BO1724" s="39">
        <f>IF(Dane!$C$9=3,IFERROR(BN1724/AB1724,0),0)</f>
        <v>0</v>
      </c>
      <c r="BP1724" s="39">
        <f t="shared" si="409"/>
        <v>0</v>
      </c>
      <c r="BQ1724" s="39">
        <v>0</v>
      </c>
      <c r="BR1724" s="39">
        <f t="shared" si="410"/>
        <v>0</v>
      </c>
      <c r="BS1724" s="39">
        <f>IF(Dane!$C$9=3,IF(ROUND((X1724+Y1724)*BR1724,2)&gt;$AN$1,$AN$1,ROUND((X1724+Y1724)*BR1724,2)),0)</f>
        <v>0</v>
      </c>
      <c r="BT1724" s="39">
        <v>0</v>
      </c>
    </row>
    <row r="1725" spans="1:72">
      <c r="A1725" s="87">
        <v>1716</v>
      </c>
      <c r="B1725" s="1"/>
      <c r="C1725" s="1"/>
      <c r="D1725" s="2"/>
      <c r="E1725" s="3"/>
      <c r="F1725" s="4"/>
      <c r="G1725" s="5"/>
      <c r="H1725" s="5"/>
      <c r="I1725" s="6"/>
      <c r="J1725" s="5"/>
      <c r="K1725" s="5"/>
      <c r="L1725" s="5"/>
      <c r="M1725" s="55"/>
      <c r="N1725" s="8"/>
      <c r="O1725" s="105"/>
      <c r="P1725" s="5"/>
      <c r="Q1725" s="5"/>
      <c r="R1725" s="105">
        <f>Dane!$C$10</f>
        <v>0</v>
      </c>
      <c r="S1725" s="8"/>
      <c r="T1725" s="105"/>
      <c r="U1725" s="5"/>
      <c r="V1725" s="5"/>
      <c r="W1725" s="107">
        <f>Dane!$C$11</f>
        <v>0</v>
      </c>
      <c r="X1725" s="8"/>
      <c r="Y1725" s="105"/>
      <c r="Z1725" s="5"/>
      <c r="AA1725" s="5"/>
      <c r="AB1725" s="110">
        <f>Dane!$C$12</f>
        <v>0</v>
      </c>
      <c r="AC1725" s="108">
        <f>IF(Dane!$E$3=1,AP1725+BA1725+BL1725,IF(Dane!$E$3=2,AT1725+BE1725+BP1725,AW1725+BH1725+BS1725))</f>
        <v>0</v>
      </c>
      <c r="AD1725" s="14">
        <f>IF(Dane!$E$3=1,AQ1725+BB1725+BM1725,IF(Dane!$E$3=2,AU1725+BF1725+BQ1725,AX1725+BI1725+BT1725))</f>
        <v>0</v>
      </c>
      <c r="AE1725" s="14">
        <f>IF((J1725*Dane!$C$9)-AC1725&lt;0,0,(J1725*Dane!$C$9)-AC1725)</f>
        <v>0</v>
      </c>
      <c r="AF1725" s="61">
        <f>IF((K1725*Dane!$C$9)-AD1725&lt;0,0,(K1725*Dane!$C$9)-AD1725)</f>
        <v>0</v>
      </c>
      <c r="AG1725" s="93"/>
      <c r="AH1725" s="84">
        <f>IF(Dane!$E$3=1,AP1725,IF(Dane!$E$3=2,AT1725,AW1725))</f>
        <v>0</v>
      </c>
      <c r="AI1725" s="84">
        <f>IF(Dane!$E$3=1,AQ1725,IF(Dane!$E$3=2,AU1725,AX1725))</f>
        <v>0</v>
      </c>
      <c r="AJ1725" s="84">
        <f>IF(Dane!$E$3=1,BA1725,IF(Dane!$E$3=2,BE1725,BH1725))</f>
        <v>0</v>
      </c>
      <c r="AK1725" s="84">
        <f>IF(Dane!$E$3=1,BB1725,IF(Dane!$E$3=2,BF1725,BI1725))</f>
        <v>0</v>
      </c>
      <c r="AL1725" s="84">
        <f>IF(Dane!$E$3=1,BL1725,IF(Dane!$E$3=2,BP1725,BS1725))</f>
        <v>0</v>
      </c>
      <c r="AM1725" s="84">
        <f>IF(Dane!$E$3=1,BM1725,IF(Dane!$E$3=2,BQ1725,BT1725))</f>
        <v>0</v>
      </c>
      <c r="AN1725" s="39">
        <f>IF(Dane!$C$9="",0,IFERROR(J1725/R1725,0))</f>
        <v>0</v>
      </c>
      <c r="AO1725" s="39">
        <f>IF(Dane!$C$9="",0,IFERROR(ROUND(J1725-ROUND(J1725*0.0976,2)-ROUND(J1725*0.015,2)-ROUND(J1725*0.0245,2),2)/R1725,0))</f>
        <v>0</v>
      </c>
      <c r="AP1725" s="39">
        <f t="shared" si="399"/>
        <v>0</v>
      </c>
      <c r="AQ1725" s="39">
        <f t="shared" si="400"/>
        <v>0</v>
      </c>
      <c r="AR1725" s="39">
        <f t="shared" si="396"/>
        <v>0</v>
      </c>
      <c r="AS1725" s="39">
        <f>IF(Dane!$C$9="",0,IFERROR(AR1725/R1725,0))</f>
        <v>0</v>
      </c>
      <c r="AT1725" s="39">
        <f t="shared" si="401"/>
        <v>0</v>
      </c>
      <c r="AU1725" s="39">
        <v>0</v>
      </c>
      <c r="AV1725" s="39">
        <f t="shared" si="402"/>
        <v>0</v>
      </c>
      <c r="AW1725" s="39">
        <f>IF(Dane!$C$9="",0,IF(ROUND((N1725+O1725)*AV1725,2)&gt;$AN$1,$AN$1,ROUND((N1725+O1725)*AV1725,2)))</f>
        <v>0</v>
      </c>
      <c r="AX1725" s="39">
        <v>0</v>
      </c>
      <c r="AY1725" s="39">
        <f>IF(Dane!$C$9=2,IFERROR(J1725/W1725,0),IF(Dane!$C$9=3,IFERROR(J1725/W1725,0),0))</f>
        <v>0</v>
      </c>
      <c r="AZ1725" s="39">
        <f>IF(Dane!$C$9=2,IFERROR(ROUND(J1725-ROUND(J1725*0.0976,2)-ROUND(J1725*0.015,2)-ROUND(J1725*0.0245,2),2)/W1725,0),IF(Dane!$C$9=3,IFERROR(ROUND(J1725-ROUND(J1725*0.0976,2)-ROUND(J1725*0.015,2)-ROUND(J1725*0.0245,2),2)/W1725,0),0))</f>
        <v>0</v>
      </c>
      <c r="BA1725" s="39">
        <f t="shared" si="403"/>
        <v>0</v>
      </c>
      <c r="BB1725" s="39">
        <f t="shared" si="404"/>
        <v>0</v>
      </c>
      <c r="BC1725" s="39">
        <f t="shared" si="397"/>
        <v>0</v>
      </c>
      <c r="BD1725" s="39">
        <f>IF(Dane!$C$9=2,IFERROR(BC1725/W1725,0),IF(Dane!$C$9=3,IFERROR(BC1725/W1725,0),0))</f>
        <v>0</v>
      </c>
      <c r="BE1725" s="39">
        <f t="shared" si="405"/>
        <v>0</v>
      </c>
      <c r="BF1725" s="39">
        <v>0</v>
      </c>
      <c r="BG1725" s="39">
        <f t="shared" si="406"/>
        <v>0</v>
      </c>
      <c r="BH1725" s="39">
        <f>IF(Dane!$C$9=2,IF(ROUND((S1725+T1725)*BG1725,2)&gt;$AN$1,$AN$1,ROUND((S1725+T1725)*BG1725,2)),IF(Dane!$C$9=3,IF(ROUND((S1725+T1725)*BG1725,2)&gt;$AN$1,$AN$1,ROUND((S1725+T1725)*BG1725,2)),0))</f>
        <v>0</v>
      </c>
      <c r="BI1725" s="39">
        <v>0</v>
      </c>
      <c r="BJ1725" s="39">
        <f>IF(Dane!$C$9=3,IFERROR(J1725/AB1725,0),0)</f>
        <v>0</v>
      </c>
      <c r="BK1725" s="39">
        <f>IF(Dane!$C$9=3,IFERROR(ROUND(J1725-ROUND(J1725*0.0976,2)-ROUND(J1725*0.015,2)-ROUND(J1725*0.0245,2),2)/AB1725,0),0)</f>
        <v>0</v>
      </c>
      <c r="BL1725" s="39">
        <f t="shared" si="407"/>
        <v>0</v>
      </c>
      <c r="BM1725" s="39">
        <f t="shared" si="408"/>
        <v>0</v>
      </c>
      <c r="BN1725" s="39">
        <f t="shared" si="398"/>
        <v>0</v>
      </c>
      <c r="BO1725" s="39">
        <f>IF(Dane!$C$9=3,IFERROR(BN1725/AB1725,0),0)</f>
        <v>0</v>
      </c>
      <c r="BP1725" s="39">
        <f t="shared" si="409"/>
        <v>0</v>
      </c>
      <c r="BQ1725" s="39">
        <v>0</v>
      </c>
      <c r="BR1725" s="39">
        <f t="shared" si="410"/>
        <v>0</v>
      </c>
      <c r="BS1725" s="39">
        <f>IF(Dane!$C$9=3,IF(ROUND((X1725+Y1725)*BR1725,2)&gt;$AN$1,$AN$1,ROUND((X1725+Y1725)*BR1725,2)),0)</f>
        <v>0</v>
      </c>
      <c r="BT1725" s="39">
        <v>0</v>
      </c>
    </row>
    <row r="1726" spans="1:72">
      <c r="A1726" s="87">
        <v>1717</v>
      </c>
      <c r="B1726" s="1"/>
      <c r="C1726" s="1"/>
      <c r="D1726" s="2"/>
      <c r="E1726" s="3"/>
      <c r="F1726" s="4"/>
      <c r="G1726" s="5"/>
      <c r="H1726" s="5"/>
      <c r="I1726" s="6"/>
      <c r="J1726" s="5"/>
      <c r="K1726" s="5"/>
      <c r="L1726" s="5"/>
      <c r="M1726" s="55"/>
      <c r="N1726" s="8"/>
      <c r="O1726" s="105"/>
      <c r="P1726" s="5"/>
      <c r="Q1726" s="5"/>
      <c r="R1726" s="105">
        <f>Dane!$C$10</f>
        <v>0</v>
      </c>
      <c r="S1726" s="8"/>
      <c r="T1726" s="105"/>
      <c r="U1726" s="5"/>
      <c r="V1726" s="5"/>
      <c r="W1726" s="107">
        <f>Dane!$C$11</f>
        <v>0</v>
      </c>
      <c r="X1726" s="8"/>
      <c r="Y1726" s="105"/>
      <c r="Z1726" s="5"/>
      <c r="AA1726" s="5"/>
      <c r="AB1726" s="110">
        <f>Dane!$C$12</f>
        <v>0</v>
      </c>
      <c r="AC1726" s="108">
        <f>IF(Dane!$E$3=1,AP1726+BA1726+BL1726,IF(Dane!$E$3=2,AT1726+BE1726+BP1726,AW1726+BH1726+BS1726))</f>
        <v>0</v>
      </c>
      <c r="AD1726" s="14">
        <f>IF(Dane!$E$3=1,AQ1726+BB1726+BM1726,IF(Dane!$E$3=2,AU1726+BF1726+BQ1726,AX1726+BI1726+BT1726))</f>
        <v>0</v>
      </c>
      <c r="AE1726" s="14">
        <f>IF((J1726*Dane!$C$9)-AC1726&lt;0,0,(J1726*Dane!$C$9)-AC1726)</f>
        <v>0</v>
      </c>
      <c r="AF1726" s="61">
        <f>IF((K1726*Dane!$C$9)-AD1726&lt;0,0,(K1726*Dane!$C$9)-AD1726)</f>
        <v>0</v>
      </c>
      <c r="AG1726" s="93"/>
      <c r="AH1726" s="84">
        <f>IF(Dane!$E$3=1,AP1726,IF(Dane!$E$3=2,AT1726,AW1726))</f>
        <v>0</v>
      </c>
      <c r="AI1726" s="84">
        <f>IF(Dane!$E$3=1,AQ1726,IF(Dane!$E$3=2,AU1726,AX1726))</f>
        <v>0</v>
      </c>
      <c r="AJ1726" s="84">
        <f>IF(Dane!$E$3=1,BA1726,IF(Dane!$E$3=2,BE1726,BH1726))</f>
        <v>0</v>
      </c>
      <c r="AK1726" s="84">
        <f>IF(Dane!$E$3=1,BB1726,IF(Dane!$E$3=2,BF1726,BI1726))</f>
        <v>0</v>
      </c>
      <c r="AL1726" s="84">
        <f>IF(Dane!$E$3=1,BL1726,IF(Dane!$E$3=2,BP1726,BS1726))</f>
        <v>0</v>
      </c>
      <c r="AM1726" s="84">
        <f>IF(Dane!$E$3=1,BM1726,IF(Dane!$E$3=2,BQ1726,BT1726))</f>
        <v>0</v>
      </c>
      <c r="AN1726" s="39">
        <f>IF(Dane!$C$9="",0,IFERROR(J1726/R1726,0))</f>
        <v>0</v>
      </c>
      <c r="AO1726" s="39">
        <f>IF(Dane!$C$9="",0,IFERROR(ROUND(J1726-ROUND(J1726*0.0976,2)-ROUND(J1726*0.015,2)-ROUND(J1726*0.0245,2),2)/R1726,0))</f>
        <v>0</v>
      </c>
      <c r="AP1726" s="39">
        <f t="shared" si="399"/>
        <v>0</v>
      </c>
      <c r="AQ1726" s="39">
        <f t="shared" si="400"/>
        <v>0</v>
      </c>
      <c r="AR1726" s="39">
        <f t="shared" si="396"/>
        <v>0</v>
      </c>
      <c r="AS1726" s="39">
        <f>IF(Dane!$C$9="",0,IFERROR(AR1726/R1726,0))</f>
        <v>0</v>
      </c>
      <c r="AT1726" s="39">
        <f t="shared" si="401"/>
        <v>0</v>
      </c>
      <c r="AU1726" s="39">
        <v>0</v>
      </c>
      <c r="AV1726" s="39">
        <f t="shared" si="402"/>
        <v>0</v>
      </c>
      <c r="AW1726" s="39">
        <f>IF(Dane!$C$9="",0,IF(ROUND((N1726+O1726)*AV1726,2)&gt;$AN$1,$AN$1,ROUND((N1726+O1726)*AV1726,2)))</f>
        <v>0</v>
      </c>
      <c r="AX1726" s="39">
        <v>0</v>
      </c>
      <c r="AY1726" s="39">
        <f>IF(Dane!$C$9=2,IFERROR(J1726/W1726,0),IF(Dane!$C$9=3,IFERROR(J1726/W1726,0),0))</f>
        <v>0</v>
      </c>
      <c r="AZ1726" s="39">
        <f>IF(Dane!$C$9=2,IFERROR(ROUND(J1726-ROUND(J1726*0.0976,2)-ROUND(J1726*0.015,2)-ROUND(J1726*0.0245,2),2)/W1726,0),IF(Dane!$C$9=3,IFERROR(ROUND(J1726-ROUND(J1726*0.0976,2)-ROUND(J1726*0.015,2)-ROUND(J1726*0.0245,2),2)/W1726,0),0))</f>
        <v>0</v>
      </c>
      <c r="BA1726" s="39">
        <f t="shared" si="403"/>
        <v>0</v>
      </c>
      <c r="BB1726" s="39">
        <f t="shared" si="404"/>
        <v>0</v>
      </c>
      <c r="BC1726" s="39">
        <f t="shared" si="397"/>
        <v>0</v>
      </c>
      <c r="BD1726" s="39">
        <f>IF(Dane!$C$9=2,IFERROR(BC1726/W1726,0),IF(Dane!$C$9=3,IFERROR(BC1726/W1726,0),0))</f>
        <v>0</v>
      </c>
      <c r="BE1726" s="39">
        <f t="shared" si="405"/>
        <v>0</v>
      </c>
      <c r="BF1726" s="39">
        <v>0</v>
      </c>
      <c r="BG1726" s="39">
        <f t="shared" si="406"/>
        <v>0</v>
      </c>
      <c r="BH1726" s="39">
        <f>IF(Dane!$C$9=2,IF(ROUND((S1726+T1726)*BG1726,2)&gt;$AN$1,$AN$1,ROUND((S1726+T1726)*BG1726,2)),IF(Dane!$C$9=3,IF(ROUND((S1726+T1726)*BG1726,2)&gt;$AN$1,$AN$1,ROUND((S1726+T1726)*BG1726,2)),0))</f>
        <v>0</v>
      </c>
      <c r="BI1726" s="39">
        <v>0</v>
      </c>
      <c r="BJ1726" s="39">
        <f>IF(Dane!$C$9=3,IFERROR(J1726/AB1726,0),0)</f>
        <v>0</v>
      </c>
      <c r="BK1726" s="39">
        <f>IF(Dane!$C$9=3,IFERROR(ROUND(J1726-ROUND(J1726*0.0976,2)-ROUND(J1726*0.015,2)-ROUND(J1726*0.0245,2),2)/AB1726,0),0)</f>
        <v>0</v>
      </c>
      <c r="BL1726" s="39">
        <f t="shared" si="407"/>
        <v>0</v>
      </c>
      <c r="BM1726" s="39">
        <f t="shared" si="408"/>
        <v>0</v>
      </c>
      <c r="BN1726" s="39">
        <f t="shared" si="398"/>
        <v>0</v>
      </c>
      <c r="BO1726" s="39">
        <f>IF(Dane!$C$9=3,IFERROR(BN1726/AB1726,0),0)</f>
        <v>0</v>
      </c>
      <c r="BP1726" s="39">
        <f t="shared" si="409"/>
        <v>0</v>
      </c>
      <c r="BQ1726" s="39">
        <v>0</v>
      </c>
      <c r="BR1726" s="39">
        <f t="shared" si="410"/>
        <v>0</v>
      </c>
      <c r="BS1726" s="39">
        <f>IF(Dane!$C$9=3,IF(ROUND((X1726+Y1726)*BR1726,2)&gt;$AN$1,$AN$1,ROUND((X1726+Y1726)*BR1726,2)),0)</f>
        <v>0</v>
      </c>
      <c r="BT1726" s="39">
        <v>0</v>
      </c>
    </row>
    <row r="1727" spans="1:72">
      <c r="A1727" s="87">
        <v>1718</v>
      </c>
      <c r="B1727" s="1"/>
      <c r="C1727" s="1"/>
      <c r="D1727" s="2"/>
      <c r="E1727" s="3"/>
      <c r="F1727" s="4"/>
      <c r="G1727" s="5"/>
      <c r="H1727" s="5"/>
      <c r="I1727" s="6"/>
      <c r="J1727" s="5"/>
      <c r="K1727" s="5"/>
      <c r="L1727" s="5"/>
      <c r="M1727" s="55"/>
      <c r="N1727" s="8"/>
      <c r="O1727" s="105"/>
      <c r="P1727" s="5"/>
      <c r="Q1727" s="5"/>
      <c r="R1727" s="105">
        <f>Dane!$C$10</f>
        <v>0</v>
      </c>
      <c r="S1727" s="8"/>
      <c r="T1727" s="105"/>
      <c r="U1727" s="5"/>
      <c r="V1727" s="5"/>
      <c r="W1727" s="107">
        <f>Dane!$C$11</f>
        <v>0</v>
      </c>
      <c r="X1727" s="8"/>
      <c r="Y1727" s="105"/>
      <c r="Z1727" s="5"/>
      <c r="AA1727" s="5"/>
      <c r="AB1727" s="110">
        <f>Dane!$C$12</f>
        <v>0</v>
      </c>
      <c r="AC1727" s="108">
        <f>IF(Dane!$E$3=1,AP1727+BA1727+BL1727,IF(Dane!$E$3=2,AT1727+BE1727+BP1727,AW1727+BH1727+BS1727))</f>
        <v>0</v>
      </c>
      <c r="AD1727" s="14">
        <f>IF(Dane!$E$3=1,AQ1727+BB1727+BM1727,IF(Dane!$E$3=2,AU1727+BF1727+BQ1727,AX1727+BI1727+BT1727))</f>
        <v>0</v>
      </c>
      <c r="AE1727" s="14">
        <f>IF((J1727*Dane!$C$9)-AC1727&lt;0,0,(J1727*Dane!$C$9)-AC1727)</f>
        <v>0</v>
      </c>
      <c r="AF1727" s="61">
        <f>IF((K1727*Dane!$C$9)-AD1727&lt;0,0,(K1727*Dane!$C$9)-AD1727)</f>
        <v>0</v>
      </c>
      <c r="AG1727" s="93"/>
      <c r="AH1727" s="84">
        <f>IF(Dane!$E$3=1,AP1727,IF(Dane!$E$3=2,AT1727,AW1727))</f>
        <v>0</v>
      </c>
      <c r="AI1727" s="84">
        <f>IF(Dane!$E$3=1,AQ1727,IF(Dane!$E$3=2,AU1727,AX1727))</f>
        <v>0</v>
      </c>
      <c r="AJ1727" s="84">
        <f>IF(Dane!$E$3=1,BA1727,IF(Dane!$E$3=2,BE1727,BH1727))</f>
        <v>0</v>
      </c>
      <c r="AK1727" s="84">
        <f>IF(Dane!$E$3=1,BB1727,IF(Dane!$E$3=2,BF1727,BI1727))</f>
        <v>0</v>
      </c>
      <c r="AL1727" s="84">
        <f>IF(Dane!$E$3=1,BL1727,IF(Dane!$E$3=2,BP1727,BS1727))</f>
        <v>0</v>
      </c>
      <c r="AM1727" s="84">
        <f>IF(Dane!$E$3=1,BM1727,IF(Dane!$E$3=2,BQ1727,BT1727))</f>
        <v>0</v>
      </c>
      <c r="AN1727" s="39">
        <f>IF(Dane!$C$9="",0,IFERROR(J1727/R1727,0))</f>
        <v>0</v>
      </c>
      <c r="AO1727" s="39">
        <f>IF(Dane!$C$9="",0,IFERROR(ROUND(J1727-ROUND(J1727*0.0976,2)-ROUND(J1727*0.015,2)-ROUND(J1727*0.0245,2),2)/R1727,0))</f>
        <v>0</v>
      </c>
      <c r="AP1727" s="39">
        <f t="shared" si="399"/>
        <v>0</v>
      </c>
      <c r="AQ1727" s="39">
        <f t="shared" si="400"/>
        <v>0</v>
      </c>
      <c r="AR1727" s="39">
        <f t="shared" si="396"/>
        <v>0</v>
      </c>
      <c r="AS1727" s="39">
        <f>IF(Dane!$C$9="",0,IFERROR(AR1727/R1727,0))</f>
        <v>0</v>
      </c>
      <c r="AT1727" s="39">
        <f t="shared" si="401"/>
        <v>0</v>
      </c>
      <c r="AU1727" s="39">
        <v>0</v>
      </c>
      <c r="AV1727" s="39">
        <f t="shared" si="402"/>
        <v>0</v>
      </c>
      <c r="AW1727" s="39">
        <f>IF(Dane!$C$9="",0,IF(ROUND((N1727+O1727)*AV1727,2)&gt;$AN$1,$AN$1,ROUND((N1727+O1727)*AV1727,2)))</f>
        <v>0</v>
      </c>
      <c r="AX1727" s="39">
        <v>0</v>
      </c>
      <c r="AY1727" s="39">
        <f>IF(Dane!$C$9=2,IFERROR(J1727/W1727,0),IF(Dane!$C$9=3,IFERROR(J1727/W1727,0),0))</f>
        <v>0</v>
      </c>
      <c r="AZ1727" s="39">
        <f>IF(Dane!$C$9=2,IFERROR(ROUND(J1727-ROUND(J1727*0.0976,2)-ROUND(J1727*0.015,2)-ROUND(J1727*0.0245,2),2)/W1727,0),IF(Dane!$C$9=3,IFERROR(ROUND(J1727-ROUND(J1727*0.0976,2)-ROUND(J1727*0.015,2)-ROUND(J1727*0.0245,2),2)/W1727,0),0))</f>
        <v>0</v>
      </c>
      <c r="BA1727" s="39">
        <f t="shared" si="403"/>
        <v>0</v>
      </c>
      <c r="BB1727" s="39">
        <f t="shared" si="404"/>
        <v>0</v>
      </c>
      <c r="BC1727" s="39">
        <f t="shared" si="397"/>
        <v>0</v>
      </c>
      <c r="BD1727" s="39">
        <f>IF(Dane!$C$9=2,IFERROR(BC1727/W1727,0),IF(Dane!$C$9=3,IFERROR(BC1727/W1727,0),0))</f>
        <v>0</v>
      </c>
      <c r="BE1727" s="39">
        <f t="shared" si="405"/>
        <v>0</v>
      </c>
      <c r="BF1727" s="39">
        <v>0</v>
      </c>
      <c r="BG1727" s="39">
        <f t="shared" si="406"/>
        <v>0</v>
      </c>
      <c r="BH1727" s="39">
        <f>IF(Dane!$C$9=2,IF(ROUND((S1727+T1727)*BG1727,2)&gt;$AN$1,$AN$1,ROUND((S1727+T1727)*BG1727,2)),IF(Dane!$C$9=3,IF(ROUND((S1727+T1727)*BG1727,2)&gt;$AN$1,$AN$1,ROUND((S1727+T1727)*BG1727,2)),0))</f>
        <v>0</v>
      </c>
      <c r="BI1727" s="39">
        <v>0</v>
      </c>
      <c r="BJ1727" s="39">
        <f>IF(Dane!$C$9=3,IFERROR(J1727/AB1727,0),0)</f>
        <v>0</v>
      </c>
      <c r="BK1727" s="39">
        <f>IF(Dane!$C$9=3,IFERROR(ROUND(J1727-ROUND(J1727*0.0976,2)-ROUND(J1727*0.015,2)-ROUND(J1727*0.0245,2),2)/AB1727,0),0)</f>
        <v>0</v>
      </c>
      <c r="BL1727" s="39">
        <f t="shared" si="407"/>
        <v>0</v>
      </c>
      <c r="BM1727" s="39">
        <f t="shared" si="408"/>
        <v>0</v>
      </c>
      <c r="BN1727" s="39">
        <f t="shared" si="398"/>
        <v>0</v>
      </c>
      <c r="BO1727" s="39">
        <f>IF(Dane!$C$9=3,IFERROR(BN1727/AB1727,0),0)</f>
        <v>0</v>
      </c>
      <c r="BP1727" s="39">
        <f t="shared" si="409"/>
        <v>0</v>
      </c>
      <c r="BQ1727" s="39">
        <v>0</v>
      </c>
      <c r="BR1727" s="39">
        <f t="shared" si="410"/>
        <v>0</v>
      </c>
      <c r="BS1727" s="39">
        <f>IF(Dane!$C$9=3,IF(ROUND((X1727+Y1727)*BR1727,2)&gt;$AN$1,$AN$1,ROUND((X1727+Y1727)*BR1727,2)),0)</f>
        <v>0</v>
      </c>
      <c r="BT1727" s="39">
        <v>0</v>
      </c>
    </row>
    <row r="1728" spans="1:72">
      <c r="A1728" s="87">
        <v>1719</v>
      </c>
      <c r="B1728" s="1"/>
      <c r="C1728" s="1"/>
      <c r="D1728" s="2"/>
      <c r="E1728" s="3"/>
      <c r="F1728" s="4"/>
      <c r="G1728" s="5"/>
      <c r="H1728" s="5"/>
      <c r="I1728" s="6"/>
      <c r="J1728" s="5"/>
      <c r="K1728" s="5"/>
      <c r="L1728" s="5"/>
      <c r="M1728" s="55"/>
      <c r="N1728" s="8"/>
      <c r="O1728" s="105"/>
      <c r="P1728" s="5"/>
      <c r="Q1728" s="5"/>
      <c r="R1728" s="105">
        <f>Dane!$C$10</f>
        <v>0</v>
      </c>
      <c r="S1728" s="8"/>
      <c r="T1728" s="105"/>
      <c r="U1728" s="5"/>
      <c r="V1728" s="5"/>
      <c r="W1728" s="107">
        <f>Dane!$C$11</f>
        <v>0</v>
      </c>
      <c r="X1728" s="8"/>
      <c r="Y1728" s="105"/>
      <c r="Z1728" s="5"/>
      <c r="AA1728" s="5"/>
      <c r="AB1728" s="110">
        <f>Dane!$C$12</f>
        <v>0</v>
      </c>
      <c r="AC1728" s="108">
        <f>IF(Dane!$E$3=1,AP1728+BA1728+BL1728,IF(Dane!$E$3=2,AT1728+BE1728+BP1728,AW1728+BH1728+BS1728))</f>
        <v>0</v>
      </c>
      <c r="AD1728" s="14">
        <f>IF(Dane!$E$3=1,AQ1728+BB1728+BM1728,IF(Dane!$E$3=2,AU1728+BF1728+BQ1728,AX1728+BI1728+BT1728))</f>
        <v>0</v>
      </c>
      <c r="AE1728" s="14">
        <f>IF((J1728*Dane!$C$9)-AC1728&lt;0,0,(J1728*Dane!$C$9)-AC1728)</f>
        <v>0</v>
      </c>
      <c r="AF1728" s="61">
        <f>IF((K1728*Dane!$C$9)-AD1728&lt;0,0,(K1728*Dane!$C$9)-AD1728)</f>
        <v>0</v>
      </c>
      <c r="AG1728" s="93"/>
      <c r="AH1728" s="84">
        <f>IF(Dane!$E$3=1,AP1728,IF(Dane!$E$3=2,AT1728,AW1728))</f>
        <v>0</v>
      </c>
      <c r="AI1728" s="84">
        <f>IF(Dane!$E$3=1,AQ1728,IF(Dane!$E$3=2,AU1728,AX1728))</f>
        <v>0</v>
      </c>
      <c r="AJ1728" s="84">
        <f>IF(Dane!$E$3=1,BA1728,IF(Dane!$E$3=2,BE1728,BH1728))</f>
        <v>0</v>
      </c>
      <c r="AK1728" s="84">
        <f>IF(Dane!$E$3=1,BB1728,IF(Dane!$E$3=2,BF1728,BI1728))</f>
        <v>0</v>
      </c>
      <c r="AL1728" s="84">
        <f>IF(Dane!$E$3=1,BL1728,IF(Dane!$E$3=2,BP1728,BS1728))</f>
        <v>0</v>
      </c>
      <c r="AM1728" s="84">
        <f>IF(Dane!$E$3=1,BM1728,IF(Dane!$E$3=2,BQ1728,BT1728))</f>
        <v>0</v>
      </c>
      <c r="AN1728" s="39">
        <f>IF(Dane!$C$9="",0,IFERROR(J1728/R1728,0))</f>
        <v>0</v>
      </c>
      <c r="AO1728" s="39">
        <f>IF(Dane!$C$9="",0,IFERROR(ROUND(J1728-ROUND(J1728*0.0976,2)-ROUND(J1728*0.015,2)-ROUND(J1728*0.0245,2),2)/R1728,0))</f>
        <v>0</v>
      </c>
      <c r="AP1728" s="39">
        <f t="shared" si="399"/>
        <v>0</v>
      </c>
      <c r="AQ1728" s="39">
        <f t="shared" si="400"/>
        <v>0</v>
      </c>
      <c r="AR1728" s="39">
        <f t="shared" si="396"/>
        <v>0</v>
      </c>
      <c r="AS1728" s="39">
        <f>IF(Dane!$C$9="",0,IFERROR(AR1728/R1728,0))</f>
        <v>0</v>
      </c>
      <c r="AT1728" s="39">
        <f t="shared" si="401"/>
        <v>0</v>
      </c>
      <c r="AU1728" s="39">
        <v>0</v>
      </c>
      <c r="AV1728" s="39">
        <f t="shared" si="402"/>
        <v>0</v>
      </c>
      <c r="AW1728" s="39">
        <f>IF(Dane!$C$9="",0,IF(ROUND((N1728+O1728)*AV1728,2)&gt;$AN$1,$AN$1,ROUND((N1728+O1728)*AV1728,2)))</f>
        <v>0</v>
      </c>
      <c r="AX1728" s="39">
        <v>0</v>
      </c>
      <c r="AY1728" s="39">
        <f>IF(Dane!$C$9=2,IFERROR(J1728/W1728,0),IF(Dane!$C$9=3,IFERROR(J1728/W1728,0),0))</f>
        <v>0</v>
      </c>
      <c r="AZ1728" s="39">
        <f>IF(Dane!$C$9=2,IFERROR(ROUND(J1728-ROUND(J1728*0.0976,2)-ROUND(J1728*0.015,2)-ROUND(J1728*0.0245,2),2)/W1728,0),IF(Dane!$C$9=3,IFERROR(ROUND(J1728-ROUND(J1728*0.0976,2)-ROUND(J1728*0.015,2)-ROUND(J1728*0.0245,2),2)/W1728,0),0))</f>
        <v>0</v>
      </c>
      <c r="BA1728" s="39">
        <f t="shared" si="403"/>
        <v>0</v>
      </c>
      <c r="BB1728" s="39">
        <f t="shared" si="404"/>
        <v>0</v>
      </c>
      <c r="BC1728" s="39">
        <f t="shared" si="397"/>
        <v>0</v>
      </c>
      <c r="BD1728" s="39">
        <f>IF(Dane!$C$9=2,IFERROR(BC1728/W1728,0),IF(Dane!$C$9=3,IFERROR(BC1728/W1728,0),0))</f>
        <v>0</v>
      </c>
      <c r="BE1728" s="39">
        <f t="shared" si="405"/>
        <v>0</v>
      </c>
      <c r="BF1728" s="39">
        <v>0</v>
      </c>
      <c r="BG1728" s="39">
        <f t="shared" si="406"/>
        <v>0</v>
      </c>
      <c r="BH1728" s="39">
        <f>IF(Dane!$C$9=2,IF(ROUND((S1728+T1728)*BG1728,2)&gt;$AN$1,$AN$1,ROUND((S1728+T1728)*BG1728,2)),IF(Dane!$C$9=3,IF(ROUND((S1728+T1728)*BG1728,2)&gt;$AN$1,$AN$1,ROUND((S1728+T1728)*BG1728,2)),0))</f>
        <v>0</v>
      </c>
      <c r="BI1728" s="39">
        <v>0</v>
      </c>
      <c r="BJ1728" s="39">
        <f>IF(Dane!$C$9=3,IFERROR(J1728/AB1728,0),0)</f>
        <v>0</v>
      </c>
      <c r="BK1728" s="39">
        <f>IF(Dane!$C$9=3,IFERROR(ROUND(J1728-ROUND(J1728*0.0976,2)-ROUND(J1728*0.015,2)-ROUND(J1728*0.0245,2),2)/AB1728,0),0)</f>
        <v>0</v>
      </c>
      <c r="BL1728" s="39">
        <f t="shared" si="407"/>
        <v>0</v>
      </c>
      <c r="BM1728" s="39">
        <f t="shared" si="408"/>
        <v>0</v>
      </c>
      <c r="BN1728" s="39">
        <f t="shared" si="398"/>
        <v>0</v>
      </c>
      <c r="BO1728" s="39">
        <f>IF(Dane!$C$9=3,IFERROR(BN1728/AB1728,0),0)</f>
        <v>0</v>
      </c>
      <c r="BP1728" s="39">
        <f t="shared" si="409"/>
        <v>0</v>
      </c>
      <c r="BQ1728" s="39">
        <v>0</v>
      </c>
      <c r="BR1728" s="39">
        <f t="shared" si="410"/>
        <v>0</v>
      </c>
      <c r="BS1728" s="39">
        <f>IF(Dane!$C$9=3,IF(ROUND((X1728+Y1728)*BR1728,2)&gt;$AN$1,$AN$1,ROUND((X1728+Y1728)*BR1728,2)),0)</f>
        <v>0</v>
      </c>
      <c r="BT1728" s="39">
        <v>0</v>
      </c>
    </row>
    <row r="1729" spans="1:72">
      <c r="A1729" s="87">
        <v>1720</v>
      </c>
      <c r="B1729" s="1"/>
      <c r="C1729" s="1"/>
      <c r="D1729" s="2"/>
      <c r="E1729" s="3"/>
      <c r="F1729" s="4"/>
      <c r="G1729" s="5"/>
      <c r="H1729" s="5"/>
      <c r="I1729" s="6"/>
      <c r="J1729" s="5"/>
      <c r="K1729" s="5"/>
      <c r="L1729" s="5"/>
      <c r="M1729" s="55"/>
      <c r="N1729" s="8"/>
      <c r="O1729" s="105"/>
      <c r="P1729" s="5"/>
      <c r="Q1729" s="5"/>
      <c r="R1729" s="105">
        <f>Dane!$C$10</f>
        <v>0</v>
      </c>
      <c r="S1729" s="8"/>
      <c r="T1729" s="105"/>
      <c r="U1729" s="5"/>
      <c r="V1729" s="5"/>
      <c r="W1729" s="107">
        <f>Dane!$C$11</f>
        <v>0</v>
      </c>
      <c r="X1729" s="8"/>
      <c r="Y1729" s="105"/>
      <c r="Z1729" s="5"/>
      <c r="AA1729" s="5"/>
      <c r="AB1729" s="110">
        <f>Dane!$C$12</f>
        <v>0</v>
      </c>
      <c r="AC1729" s="108">
        <f>IF(Dane!$E$3=1,AP1729+BA1729+BL1729,IF(Dane!$E$3=2,AT1729+BE1729+BP1729,AW1729+BH1729+BS1729))</f>
        <v>0</v>
      </c>
      <c r="AD1729" s="14">
        <f>IF(Dane!$E$3=1,AQ1729+BB1729+BM1729,IF(Dane!$E$3=2,AU1729+BF1729+BQ1729,AX1729+BI1729+BT1729))</f>
        <v>0</v>
      </c>
      <c r="AE1729" s="14">
        <f>IF((J1729*Dane!$C$9)-AC1729&lt;0,0,(J1729*Dane!$C$9)-AC1729)</f>
        <v>0</v>
      </c>
      <c r="AF1729" s="61">
        <f>IF((K1729*Dane!$C$9)-AD1729&lt;0,0,(K1729*Dane!$C$9)-AD1729)</f>
        <v>0</v>
      </c>
      <c r="AG1729" s="93"/>
      <c r="AH1729" s="84">
        <f>IF(Dane!$E$3=1,AP1729,IF(Dane!$E$3=2,AT1729,AW1729))</f>
        <v>0</v>
      </c>
      <c r="AI1729" s="84">
        <f>IF(Dane!$E$3=1,AQ1729,IF(Dane!$E$3=2,AU1729,AX1729))</f>
        <v>0</v>
      </c>
      <c r="AJ1729" s="84">
        <f>IF(Dane!$E$3=1,BA1729,IF(Dane!$E$3=2,BE1729,BH1729))</f>
        <v>0</v>
      </c>
      <c r="AK1729" s="84">
        <f>IF(Dane!$E$3=1,BB1729,IF(Dane!$E$3=2,BF1729,BI1729))</f>
        <v>0</v>
      </c>
      <c r="AL1729" s="84">
        <f>IF(Dane!$E$3=1,BL1729,IF(Dane!$E$3=2,BP1729,BS1729))</f>
        <v>0</v>
      </c>
      <c r="AM1729" s="84">
        <f>IF(Dane!$E$3=1,BM1729,IF(Dane!$E$3=2,BQ1729,BT1729))</f>
        <v>0</v>
      </c>
      <c r="AN1729" s="39">
        <f>IF(Dane!$C$9="",0,IFERROR(J1729/R1729,0))</f>
        <v>0</v>
      </c>
      <c r="AO1729" s="39">
        <f>IF(Dane!$C$9="",0,IFERROR(ROUND(J1729-ROUND(J1729*0.0976,2)-ROUND(J1729*0.015,2)-ROUND(J1729*0.0245,2),2)/R1729,0))</f>
        <v>0</v>
      </c>
      <c r="AP1729" s="39">
        <f t="shared" si="399"/>
        <v>0</v>
      </c>
      <c r="AQ1729" s="39">
        <f t="shared" si="400"/>
        <v>0</v>
      </c>
      <c r="AR1729" s="39">
        <f t="shared" si="396"/>
        <v>0</v>
      </c>
      <c r="AS1729" s="39">
        <f>IF(Dane!$C$9="",0,IFERROR(AR1729/R1729,0))</f>
        <v>0</v>
      </c>
      <c r="AT1729" s="39">
        <f t="shared" si="401"/>
        <v>0</v>
      </c>
      <c r="AU1729" s="39">
        <v>0</v>
      </c>
      <c r="AV1729" s="39">
        <f t="shared" si="402"/>
        <v>0</v>
      </c>
      <c r="AW1729" s="39">
        <f>IF(Dane!$C$9="",0,IF(ROUND((N1729+O1729)*AV1729,2)&gt;$AN$1,$AN$1,ROUND((N1729+O1729)*AV1729,2)))</f>
        <v>0</v>
      </c>
      <c r="AX1729" s="39">
        <v>0</v>
      </c>
      <c r="AY1729" s="39">
        <f>IF(Dane!$C$9=2,IFERROR(J1729/W1729,0),IF(Dane!$C$9=3,IFERROR(J1729/W1729,0),0))</f>
        <v>0</v>
      </c>
      <c r="AZ1729" s="39">
        <f>IF(Dane!$C$9=2,IFERROR(ROUND(J1729-ROUND(J1729*0.0976,2)-ROUND(J1729*0.015,2)-ROUND(J1729*0.0245,2),2)/W1729,0),IF(Dane!$C$9=3,IFERROR(ROUND(J1729-ROUND(J1729*0.0976,2)-ROUND(J1729*0.015,2)-ROUND(J1729*0.0245,2),2)/W1729,0),0))</f>
        <v>0</v>
      </c>
      <c r="BA1729" s="39">
        <f t="shared" si="403"/>
        <v>0</v>
      </c>
      <c r="BB1729" s="39">
        <f t="shared" si="404"/>
        <v>0</v>
      </c>
      <c r="BC1729" s="39">
        <f t="shared" si="397"/>
        <v>0</v>
      </c>
      <c r="BD1729" s="39">
        <f>IF(Dane!$C$9=2,IFERROR(BC1729/W1729,0),IF(Dane!$C$9=3,IFERROR(BC1729/W1729,0),0))</f>
        <v>0</v>
      </c>
      <c r="BE1729" s="39">
        <f t="shared" si="405"/>
        <v>0</v>
      </c>
      <c r="BF1729" s="39">
        <v>0</v>
      </c>
      <c r="BG1729" s="39">
        <f t="shared" si="406"/>
        <v>0</v>
      </c>
      <c r="BH1729" s="39">
        <f>IF(Dane!$C$9=2,IF(ROUND((S1729+T1729)*BG1729,2)&gt;$AN$1,$AN$1,ROUND((S1729+T1729)*BG1729,2)),IF(Dane!$C$9=3,IF(ROUND((S1729+T1729)*BG1729,2)&gt;$AN$1,$AN$1,ROUND((S1729+T1729)*BG1729,2)),0))</f>
        <v>0</v>
      </c>
      <c r="BI1729" s="39">
        <v>0</v>
      </c>
      <c r="BJ1729" s="39">
        <f>IF(Dane!$C$9=3,IFERROR(J1729/AB1729,0),0)</f>
        <v>0</v>
      </c>
      <c r="BK1729" s="39">
        <f>IF(Dane!$C$9=3,IFERROR(ROUND(J1729-ROUND(J1729*0.0976,2)-ROUND(J1729*0.015,2)-ROUND(J1729*0.0245,2),2)/AB1729,0),0)</f>
        <v>0</v>
      </c>
      <c r="BL1729" s="39">
        <f t="shared" si="407"/>
        <v>0</v>
      </c>
      <c r="BM1729" s="39">
        <f t="shared" si="408"/>
        <v>0</v>
      </c>
      <c r="BN1729" s="39">
        <f t="shared" si="398"/>
        <v>0</v>
      </c>
      <c r="BO1729" s="39">
        <f>IF(Dane!$C$9=3,IFERROR(BN1729/AB1729,0),0)</f>
        <v>0</v>
      </c>
      <c r="BP1729" s="39">
        <f t="shared" si="409"/>
        <v>0</v>
      </c>
      <c r="BQ1729" s="39">
        <v>0</v>
      </c>
      <c r="BR1729" s="39">
        <f t="shared" si="410"/>
        <v>0</v>
      </c>
      <c r="BS1729" s="39">
        <f>IF(Dane!$C$9=3,IF(ROUND((X1729+Y1729)*BR1729,2)&gt;$AN$1,$AN$1,ROUND((X1729+Y1729)*BR1729,2)),0)</f>
        <v>0</v>
      </c>
      <c r="BT1729" s="39">
        <v>0</v>
      </c>
    </row>
    <row r="1730" spans="1:72">
      <c r="A1730" s="87">
        <v>1721</v>
      </c>
      <c r="B1730" s="1"/>
      <c r="C1730" s="1"/>
      <c r="D1730" s="2"/>
      <c r="E1730" s="3"/>
      <c r="F1730" s="4"/>
      <c r="G1730" s="5"/>
      <c r="H1730" s="5"/>
      <c r="I1730" s="6"/>
      <c r="J1730" s="5"/>
      <c r="K1730" s="5"/>
      <c r="L1730" s="5"/>
      <c r="M1730" s="55"/>
      <c r="N1730" s="8"/>
      <c r="O1730" s="105"/>
      <c r="P1730" s="5"/>
      <c r="Q1730" s="5"/>
      <c r="R1730" s="105">
        <f>Dane!$C$10</f>
        <v>0</v>
      </c>
      <c r="S1730" s="8"/>
      <c r="T1730" s="105"/>
      <c r="U1730" s="5"/>
      <c r="V1730" s="5"/>
      <c r="W1730" s="107">
        <f>Dane!$C$11</f>
        <v>0</v>
      </c>
      <c r="X1730" s="8"/>
      <c r="Y1730" s="105"/>
      <c r="Z1730" s="5"/>
      <c r="AA1730" s="5"/>
      <c r="AB1730" s="110">
        <f>Dane!$C$12</f>
        <v>0</v>
      </c>
      <c r="AC1730" s="108">
        <f>IF(Dane!$E$3=1,AP1730+BA1730+BL1730,IF(Dane!$E$3=2,AT1730+BE1730+BP1730,AW1730+BH1730+BS1730))</f>
        <v>0</v>
      </c>
      <c r="AD1730" s="14">
        <f>IF(Dane!$E$3=1,AQ1730+BB1730+BM1730,IF(Dane!$E$3=2,AU1730+BF1730+BQ1730,AX1730+BI1730+BT1730))</f>
        <v>0</v>
      </c>
      <c r="AE1730" s="14">
        <f>IF((J1730*Dane!$C$9)-AC1730&lt;0,0,(J1730*Dane!$C$9)-AC1730)</f>
        <v>0</v>
      </c>
      <c r="AF1730" s="61">
        <f>IF((K1730*Dane!$C$9)-AD1730&lt;0,0,(K1730*Dane!$C$9)-AD1730)</f>
        <v>0</v>
      </c>
      <c r="AG1730" s="93"/>
      <c r="AH1730" s="84">
        <f>IF(Dane!$E$3=1,AP1730,IF(Dane!$E$3=2,AT1730,AW1730))</f>
        <v>0</v>
      </c>
      <c r="AI1730" s="84">
        <f>IF(Dane!$E$3=1,AQ1730,IF(Dane!$E$3=2,AU1730,AX1730))</f>
        <v>0</v>
      </c>
      <c r="AJ1730" s="84">
        <f>IF(Dane!$E$3=1,BA1730,IF(Dane!$E$3=2,BE1730,BH1730))</f>
        <v>0</v>
      </c>
      <c r="AK1730" s="84">
        <f>IF(Dane!$E$3=1,BB1730,IF(Dane!$E$3=2,BF1730,BI1730))</f>
        <v>0</v>
      </c>
      <c r="AL1730" s="84">
        <f>IF(Dane!$E$3=1,BL1730,IF(Dane!$E$3=2,BP1730,BS1730))</f>
        <v>0</v>
      </c>
      <c r="AM1730" s="84">
        <f>IF(Dane!$E$3=1,BM1730,IF(Dane!$E$3=2,BQ1730,BT1730))</f>
        <v>0</v>
      </c>
      <c r="AN1730" s="39">
        <f>IF(Dane!$C$9="",0,IFERROR(J1730/R1730,0))</f>
        <v>0</v>
      </c>
      <c r="AO1730" s="39">
        <f>IF(Dane!$C$9="",0,IFERROR(ROUND(J1730-ROUND(J1730*0.0976,2)-ROUND(J1730*0.015,2)-ROUND(J1730*0.0245,2),2)/R1730,0))</f>
        <v>0</v>
      </c>
      <c r="AP1730" s="39">
        <f t="shared" si="399"/>
        <v>0</v>
      </c>
      <c r="AQ1730" s="39">
        <f t="shared" si="400"/>
        <v>0</v>
      </c>
      <c r="AR1730" s="39">
        <f t="shared" si="396"/>
        <v>0</v>
      </c>
      <c r="AS1730" s="39">
        <f>IF(Dane!$C$9="",0,IFERROR(AR1730/R1730,0))</f>
        <v>0</v>
      </c>
      <c r="AT1730" s="39">
        <f t="shared" si="401"/>
        <v>0</v>
      </c>
      <c r="AU1730" s="39">
        <v>0</v>
      </c>
      <c r="AV1730" s="39">
        <f t="shared" si="402"/>
        <v>0</v>
      </c>
      <c r="AW1730" s="39">
        <f>IF(Dane!$C$9="",0,IF(ROUND((N1730+O1730)*AV1730,2)&gt;$AN$1,$AN$1,ROUND((N1730+O1730)*AV1730,2)))</f>
        <v>0</v>
      </c>
      <c r="AX1730" s="39">
        <v>0</v>
      </c>
      <c r="AY1730" s="39">
        <f>IF(Dane!$C$9=2,IFERROR(J1730/W1730,0),IF(Dane!$C$9=3,IFERROR(J1730/W1730,0),0))</f>
        <v>0</v>
      </c>
      <c r="AZ1730" s="39">
        <f>IF(Dane!$C$9=2,IFERROR(ROUND(J1730-ROUND(J1730*0.0976,2)-ROUND(J1730*0.015,2)-ROUND(J1730*0.0245,2),2)/W1730,0),IF(Dane!$C$9=3,IFERROR(ROUND(J1730-ROUND(J1730*0.0976,2)-ROUND(J1730*0.015,2)-ROUND(J1730*0.0245,2),2)/W1730,0),0))</f>
        <v>0</v>
      </c>
      <c r="BA1730" s="39">
        <f t="shared" si="403"/>
        <v>0</v>
      </c>
      <c r="BB1730" s="39">
        <f t="shared" si="404"/>
        <v>0</v>
      </c>
      <c r="BC1730" s="39">
        <f t="shared" si="397"/>
        <v>0</v>
      </c>
      <c r="BD1730" s="39">
        <f>IF(Dane!$C$9=2,IFERROR(BC1730/W1730,0),IF(Dane!$C$9=3,IFERROR(BC1730/W1730,0),0))</f>
        <v>0</v>
      </c>
      <c r="BE1730" s="39">
        <f t="shared" si="405"/>
        <v>0</v>
      </c>
      <c r="BF1730" s="39">
        <v>0</v>
      </c>
      <c r="BG1730" s="39">
        <f t="shared" si="406"/>
        <v>0</v>
      </c>
      <c r="BH1730" s="39">
        <f>IF(Dane!$C$9=2,IF(ROUND((S1730+T1730)*BG1730,2)&gt;$AN$1,$AN$1,ROUND((S1730+T1730)*BG1730,2)),IF(Dane!$C$9=3,IF(ROUND((S1730+T1730)*BG1730,2)&gt;$AN$1,$AN$1,ROUND((S1730+T1730)*BG1730,2)),0))</f>
        <v>0</v>
      </c>
      <c r="BI1730" s="39">
        <v>0</v>
      </c>
      <c r="BJ1730" s="39">
        <f>IF(Dane!$C$9=3,IFERROR(J1730/AB1730,0),0)</f>
        <v>0</v>
      </c>
      <c r="BK1730" s="39">
        <f>IF(Dane!$C$9=3,IFERROR(ROUND(J1730-ROUND(J1730*0.0976,2)-ROUND(J1730*0.015,2)-ROUND(J1730*0.0245,2),2)/AB1730,0),0)</f>
        <v>0</v>
      </c>
      <c r="BL1730" s="39">
        <f t="shared" si="407"/>
        <v>0</v>
      </c>
      <c r="BM1730" s="39">
        <f t="shared" si="408"/>
        <v>0</v>
      </c>
      <c r="BN1730" s="39">
        <f t="shared" si="398"/>
        <v>0</v>
      </c>
      <c r="BO1730" s="39">
        <f>IF(Dane!$C$9=3,IFERROR(BN1730/AB1730,0),0)</f>
        <v>0</v>
      </c>
      <c r="BP1730" s="39">
        <f t="shared" si="409"/>
        <v>0</v>
      </c>
      <c r="BQ1730" s="39">
        <v>0</v>
      </c>
      <c r="BR1730" s="39">
        <f t="shared" si="410"/>
        <v>0</v>
      </c>
      <c r="BS1730" s="39">
        <f>IF(Dane!$C$9=3,IF(ROUND((X1730+Y1730)*BR1730,2)&gt;$AN$1,$AN$1,ROUND((X1730+Y1730)*BR1730,2)),0)</f>
        <v>0</v>
      </c>
      <c r="BT1730" s="39">
        <v>0</v>
      </c>
    </row>
    <row r="1731" spans="1:72">
      <c r="A1731" s="87">
        <v>1722</v>
      </c>
      <c r="B1731" s="1"/>
      <c r="C1731" s="1"/>
      <c r="D1731" s="2"/>
      <c r="E1731" s="3"/>
      <c r="F1731" s="4"/>
      <c r="G1731" s="5"/>
      <c r="H1731" s="5"/>
      <c r="I1731" s="6"/>
      <c r="J1731" s="5"/>
      <c r="K1731" s="5"/>
      <c r="L1731" s="5"/>
      <c r="M1731" s="55"/>
      <c r="N1731" s="8"/>
      <c r="O1731" s="105"/>
      <c r="P1731" s="5"/>
      <c r="Q1731" s="5"/>
      <c r="R1731" s="105">
        <f>Dane!$C$10</f>
        <v>0</v>
      </c>
      <c r="S1731" s="8"/>
      <c r="T1731" s="105"/>
      <c r="U1731" s="5"/>
      <c r="V1731" s="5"/>
      <c r="W1731" s="107">
        <f>Dane!$C$11</f>
        <v>0</v>
      </c>
      <c r="X1731" s="8"/>
      <c r="Y1731" s="105"/>
      <c r="Z1731" s="5"/>
      <c r="AA1731" s="5"/>
      <c r="AB1731" s="110">
        <f>Dane!$C$12</f>
        <v>0</v>
      </c>
      <c r="AC1731" s="108">
        <f>IF(Dane!$E$3=1,AP1731+BA1731+BL1731,IF(Dane!$E$3=2,AT1731+BE1731+BP1731,AW1731+BH1731+BS1731))</f>
        <v>0</v>
      </c>
      <c r="AD1731" s="14">
        <f>IF(Dane!$E$3=1,AQ1731+BB1731+BM1731,IF(Dane!$E$3=2,AU1731+BF1731+BQ1731,AX1731+BI1731+BT1731))</f>
        <v>0</v>
      </c>
      <c r="AE1731" s="14">
        <f>IF((J1731*Dane!$C$9)-AC1731&lt;0,0,(J1731*Dane!$C$9)-AC1731)</f>
        <v>0</v>
      </c>
      <c r="AF1731" s="61">
        <f>IF((K1731*Dane!$C$9)-AD1731&lt;0,0,(K1731*Dane!$C$9)-AD1731)</f>
        <v>0</v>
      </c>
      <c r="AG1731" s="93"/>
      <c r="AH1731" s="84">
        <f>IF(Dane!$E$3=1,AP1731,IF(Dane!$E$3=2,AT1731,AW1731))</f>
        <v>0</v>
      </c>
      <c r="AI1731" s="84">
        <f>IF(Dane!$E$3=1,AQ1731,IF(Dane!$E$3=2,AU1731,AX1731))</f>
        <v>0</v>
      </c>
      <c r="AJ1731" s="84">
        <f>IF(Dane!$E$3=1,BA1731,IF(Dane!$E$3=2,BE1731,BH1731))</f>
        <v>0</v>
      </c>
      <c r="AK1731" s="84">
        <f>IF(Dane!$E$3=1,BB1731,IF(Dane!$E$3=2,BF1731,BI1731))</f>
        <v>0</v>
      </c>
      <c r="AL1731" s="84">
        <f>IF(Dane!$E$3=1,BL1731,IF(Dane!$E$3=2,BP1731,BS1731))</f>
        <v>0</v>
      </c>
      <c r="AM1731" s="84">
        <f>IF(Dane!$E$3=1,BM1731,IF(Dane!$E$3=2,BQ1731,BT1731))</f>
        <v>0</v>
      </c>
      <c r="AN1731" s="39">
        <f>IF(Dane!$C$9="",0,IFERROR(J1731/R1731,0))</f>
        <v>0</v>
      </c>
      <c r="AO1731" s="39">
        <f>IF(Dane!$C$9="",0,IFERROR(ROUND(J1731-ROUND(J1731*0.0976,2)-ROUND(J1731*0.015,2)-ROUND(J1731*0.0245,2),2)/R1731,0))</f>
        <v>0</v>
      </c>
      <c r="AP1731" s="39">
        <f t="shared" si="399"/>
        <v>0</v>
      </c>
      <c r="AQ1731" s="39">
        <f t="shared" si="400"/>
        <v>0</v>
      </c>
      <c r="AR1731" s="39">
        <f t="shared" si="396"/>
        <v>0</v>
      </c>
      <c r="AS1731" s="39">
        <f>IF(Dane!$C$9="",0,IFERROR(AR1731/R1731,0))</f>
        <v>0</v>
      </c>
      <c r="AT1731" s="39">
        <f t="shared" si="401"/>
        <v>0</v>
      </c>
      <c r="AU1731" s="39">
        <v>0</v>
      </c>
      <c r="AV1731" s="39">
        <f t="shared" si="402"/>
        <v>0</v>
      </c>
      <c r="AW1731" s="39">
        <f>IF(Dane!$C$9="",0,IF(ROUND((N1731+O1731)*AV1731,2)&gt;$AN$1,$AN$1,ROUND((N1731+O1731)*AV1731,2)))</f>
        <v>0</v>
      </c>
      <c r="AX1731" s="39">
        <v>0</v>
      </c>
      <c r="AY1731" s="39">
        <f>IF(Dane!$C$9=2,IFERROR(J1731/W1731,0),IF(Dane!$C$9=3,IFERROR(J1731/W1731,0),0))</f>
        <v>0</v>
      </c>
      <c r="AZ1731" s="39">
        <f>IF(Dane!$C$9=2,IFERROR(ROUND(J1731-ROUND(J1731*0.0976,2)-ROUND(J1731*0.015,2)-ROUND(J1731*0.0245,2),2)/W1731,0),IF(Dane!$C$9=3,IFERROR(ROUND(J1731-ROUND(J1731*0.0976,2)-ROUND(J1731*0.015,2)-ROUND(J1731*0.0245,2),2)/W1731,0),0))</f>
        <v>0</v>
      </c>
      <c r="BA1731" s="39">
        <f t="shared" si="403"/>
        <v>0</v>
      </c>
      <c r="BB1731" s="39">
        <f t="shared" si="404"/>
        <v>0</v>
      </c>
      <c r="BC1731" s="39">
        <f t="shared" si="397"/>
        <v>0</v>
      </c>
      <c r="BD1731" s="39">
        <f>IF(Dane!$C$9=2,IFERROR(BC1731/W1731,0),IF(Dane!$C$9=3,IFERROR(BC1731/W1731,0),0))</f>
        <v>0</v>
      </c>
      <c r="BE1731" s="39">
        <f t="shared" si="405"/>
        <v>0</v>
      </c>
      <c r="BF1731" s="39">
        <v>0</v>
      </c>
      <c r="BG1731" s="39">
        <f t="shared" si="406"/>
        <v>0</v>
      </c>
      <c r="BH1731" s="39">
        <f>IF(Dane!$C$9=2,IF(ROUND((S1731+T1731)*BG1731,2)&gt;$AN$1,$AN$1,ROUND((S1731+T1731)*BG1731,2)),IF(Dane!$C$9=3,IF(ROUND((S1731+T1731)*BG1731,2)&gt;$AN$1,$AN$1,ROUND((S1731+T1731)*BG1731,2)),0))</f>
        <v>0</v>
      </c>
      <c r="BI1731" s="39">
        <v>0</v>
      </c>
      <c r="BJ1731" s="39">
        <f>IF(Dane!$C$9=3,IFERROR(J1731/AB1731,0),0)</f>
        <v>0</v>
      </c>
      <c r="BK1731" s="39">
        <f>IF(Dane!$C$9=3,IFERROR(ROUND(J1731-ROUND(J1731*0.0976,2)-ROUND(J1731*0.015,2)-ROUND(J1731*0.0245,2),2)/AB1731,0),0)</f>
        <v>0</v>
      </c>
      <c r="BL1731" s="39">
        <f t="shared" si="407"/>
        <v>0</v>
      </c>
      <c r="BM1731" s="39">
        <f t="shared" si="408"/>
        <v>0</v>
      </c>
      <c r="BN1731" s="39">
        <f t="shared" si="398"/>
        <v>0</v>
      </c>
      <c r="BO1731" s="39">
        <f>IF(Dane!$C$9=3,IFERROR(BN1731/AB1731,0),0)</f>
        <v>0</v>
      </c>
      <c r="BP1731" s="39">
        <f t="shared" si="409"/>
        <v>0</v>
      </c>
      <c r="BQ1731" s="39">
        <v>0</v>
      </c>
      <c r="BR1731" s="39">
        <f t="shared" si="410"/>
        <v>0</v>
      </c>
      <c r="BS1731" s="39">
        <f>IF(Dane!$C$9=3,IF(ROUND((X1731+Y1731)*BR1731,2)&gt;$AN$1,$AN$1,ROUND((X1731+Y1731)*BR1731,2)),0)</f>
        <v>0</v>
      </c>
      <c r="BT1731" s="39">
        <v>0</v>
      </c>
    </row>
    <row r="1732" spans="1:72">
      <c r="A1732" s="87">
        <v>1723</v>
      </c>
      <c r="B1732" s="1"/>
      <c r="C1732" s="1"/>
      <c r="D1732" s="2"/>
      <c r="E1732" s="3"/>
      <c r="F1732" s="4"/>
      <c r="G1732" s="5"/>
      <c r="H1732" s="5"/>
      <c r="I1732" s="6"/>
      <c r="J1732" s="5"/>
      <c r="K1732" s="5"/>
      <c r="L1732" s="5"/>
      <c r="M1732" s="55"/>
      <c r="N1732" s="8"/>
      <c r="O1732" s="105"/>
      <c r="P1732" s="5"/>
      <c r="Q1732" s="5"/>
      <c r="R1732" s="105">
        <f>Dane!$C$10</f>
        <v>0</v>
      </c>
      <c r="S1732" s="8"/>
      <c r="T1732" s="105"/>
      <c r="U1732" s="5"/>
      <c r="V1732" s="5"/>
      <c r="W1732" s="107">
        <f>Dane!$C$11</f>
        <v>0</v>
      </c>
      <c r="X1732" s="8"/>
      <c r="Y1732" s="105"/>
      <c r="Z1732" s="5"/>
      <c r="AA1732" s="5"/>
      <c r="AB1732" s="110">
        <f>Dane!$C$12</f>
        <v>0</v>
      </c>
      <c r="AC1732" s="108">
        <f>IF(Dane!$E$3=1,AP1732+BA1732+BL1732,IF(Dane!$E$3=2,AT1732+BE1732+BP1732,AW1732+BH1732+BS1732))</f>
        <v>0</v>
      </c>
      <c r="AD1732" s="14">
        <f>IF(Dane!$E$3=1,AQ1732+BB1732+BM1732,IF(Dane!$E$3=2,AU1732+BF1732+BQ1732,AX1732+BI1732+BT1732))</f>
        <v>0</v>
      </c>
      <c r="AE1732" s="14">
        <f>IF((J1732*Dane!$C$9)-AC1732&lt;0,0,(J1732*Dane!$C$9)-AC1732)</f>
        <v>0</v>
      </c>
      <c r="AF1732" s="61">
        <f>IF((K1732*Dane!$C$9)-AD1732&lt;0,0,(K1732*Dane!$C$9)-AD1732)</f>
        <v>0</v>
      </c>
      <c r="AG1732" s="93"/>
      <c r="AH1732" s="84">
        <f>IF(Dane!$E$3=1,AP1732,IF(Dane!$E$3=2,AT1732,AW1732))</f>
        <v>0</v>
      </c>
      <c r="AI1732" s="84">
        <f>IF(Dane!$E$3=1,AQ1732,IF(Dane!$E$3=2,AU1732,AX1732))</f>
        <v>0</v>
      </c>
      <c r="AJ1732" s="84">
        <f>IF(Dane!$E$3=1,BA1732,IF(Dane!$E$3=2,BE1732,BH1732))</f>
        <v>0</v>
      </c>
      <c r="AK1732" s="84">
        <f>IF(Dane!$E$3=1,BB1732,IF(Dane!$E$3=2,BF1732,BI1732))</f>
        <v>0</v>
      </c>
      <c r="AL1732" s="84">
        <f>IF(Dane!$E$3=1,BL1732,IF(Dane!$E$3=2,BP1732,BS1732))</f>
        <v>0</v>
      </c>
      <c r="AM1732" s="84">
        <f>IF(Dane!$E$3=1,BM1732,IF(Dane!$E$3=2,BQ1732,BT1732))</f>
        <v>0</v>
      </c>
      <c r="AN1732" s="39">
        <f>IF(Dane!$C$9="",0,IFERROR(J1732/R1732,0))</f>
        <v>0</v>
      </c>
      <c r="AO1732" s="39">
        <f>IF(Dane!$C$9="",0,IFERROR(ROUND(J1732-ROUND(J1732*0.0976,2)-ROUND(J1732*0.015,2)-ROUND(J1732*0.0245,2),2)/R1732,0))</f>
        <v>0</v>
      </c>
      <c r="AP1732" s="39">
        <f t="shared" si="399"/>
        <v>0</v>
      </c>
      <c r="AQ1732" s="39">
        <f t="shared" si="400"/>
        <v>0</v>
      </c>
      <c r="AR1732" s="39">
        <f t="shared" si="396"/>
        <v>0</v>
      </c>
      <c r="AS1732" s="39">
        <f>IF(Dane!$C$9="",0,IFERROR(AR1732/R1732,0))</f>
        <v>0</v>
      </c>
      <c r="AT1732" s="39">
        <f t="shared" si="401"/>
        <v>0</v>
      </c>
      <c r="AU1732" s="39">
        <v>0</v>
      </c>
      <c r="AV1732" s="39">
        <f t="shared" si="402"/>
        <v>0</v>
      </c>
      <c r="AW1732" s="39">
        <f>IF(Dane!$C$9="",0,IF(ROUND((N1732+O1732)*AV1732,2)&gt;$AN$1,$AN$1,ROUND((N1732+O1732)*AV1732,2)))</f>
        <v>0</v>
      </c>
      <c r="AX1732" s="39">
        <v>0</v>
      </c>
      <c r="AY1732" s="39">
        <f>IF(Dane!$C$9=2,IFERROR(J1732/W1732,0),IF(Dane!$C$9=3,IFERROR(J1732/W1732,0),0))</f>
        <v>0</v>
      </c>
      <c r="AZ1732" s="39">
        <f>IF(Dane!$C$9=2,IFERROR(ROUND(J1732-ROUND(J1732*0.0976,2)-ROUND(J1732*0.015,2)-ROUND(J1732*0.0245,2),2)/W1732,0),IF(Dane!$C$9=3,IFERROR(ROUND(J1732-ROUND(J1732*0.0976,2)-ROUND(J1732*0.015,2)-ROUND(J1732*0.0245,2),2)/W1732,0),0))</f>
        <v>0</v>
      </c>
      <c r="BA1732" s="39">
        <f t="shared" si="403"/>
        <v>0</v>
      </c>
      <c r="BB1732" s="39">
        <f t="shared" si="404"/>
        <v>0</v>
      </c>
      <c r="BC1732" s="39">
        <f t="shared" si="397"/>
        <v>0</v>
      </c>
      <c r="BD1732" s="39">
        <f>IF(Dane!$C$9=2,IFERROR(BC1732/W1732,0),IF(Dane!$C$9=3,IFERROR(BC1732/W1732,0),0))</f>
        <v>0</v>
      </c>
      <c r="BE1732" s="39">
        <f t="shared" si="405"/>
        <v>0</v>
      </c>
      <c r="BF1732" s="39">
        <v>0</v>
      </c>
      <c r="BG1732" s="39">
        <f t="shared" si="406"/>
        <v>0</v>
      </c>
      <c r="BH1732" s="39">
        <f>IF(Dane!$C$9=2,IF(ROUND((S1732+T1732)*BG1732,2)&gt;$AN$1,$AN$1,ROUND((S1732+T1732)*BG1732,2)),IF(Dane!$C$9=3,IF(ROUND((S1732+T1732)*BG1732,2)&gt;$AN$1,$AN$1,ROUND((S1732+T1732)*BG1732,2)),0))</f>
        <v>0</v>
      </c>
      <c r="BI1732" s="39">
        <v>0</v>
      </c>
      <c r="BJ1732" s="39">
        <f>IF(Dane!$C$9=3,IFERROR(J1732/AB1732,0),0)</f>
        <v>0</v>
      </c>
      <c r="BK1732" s="39">
        <f>IF(Dane!$C$9=3,IFERROR(ROUND(J1732-ROUND(J1732*0.0976,2)-ROUND(J1732*0.015,2)-ROUND(J1732*0.0245,2),2)/AB1732,0),0)</f>
        <v>0</v>
      </c>
      <c r="BL1732" s="39">
        <f t="shared" si="407"/>
        <v>0</v>
      </c>
      <c r="BM1732" s="39">
        <f t="shared" si="408"/>
        <v>0</v>
      </c>
      <c r="BN1732" s="39">
        <f t="shared" si="398"/>
        <v>0</v>
      </c>
      <c r="BO1732" s="39">
        <f>IF(Dane!$C$9=3,IFERROR(BN1732/AB1732,0),0)</f>
        <v>0</v>
      </c>
      <c r="BP1732" s="39">
        <f t="shared" si="409"/>
        <v>0</v>
      </c>
      <c r="BQ1732" s="39">
        <v>0</v>
      </c>
      <c r="BR1732" s="39">
        <f t="shared" si="410"/>
        <v>0</v>
      </c>
      <c r="BS1732" s="39">
        <f>IF(Dane!$C$9=3,IF(ROUND((X1732+Y1732)*BR1732,2)&gt;$AN$1,$AN$1,ROUND((X1732+Y1732)*BR1732,2)),0)</f>
        <v>0</v>
      </c>
      <c r="BT1732" s="39">
        <v>0</v>
      </c>
    </row>
    <row r="1733" spans="1:72">
      <c r="A1733" s="87">
        <v>1724</v>
      </c>
      <c r="B1733" s="1"/>
      <c r="C1733" s="1"/>
      <c r="D1733" s="2"/>
      <c r="E1733" s="3"/>
      <c r="F1733" s="4"/>
      <c r="G1733" s="5"/>
      <c r="H1733" s="5"/>
      <c r="I1733" s="6"/>
      <c r="J1733" s="5"/>
      <c r="K1733" s="5"/>
      <c r="L1733" s="5"/>
      <c r="M1733" s="55"/>
      <c r="N1733" s="8"/>
      <c r="O1733" s="105"/>
      <c r="P1733" s="5"/>
      <c r="Q1733" s="5"/>
      <c r="R1733" s="105">
        <f>Dane!$C$10</f>
        <v>0</v>
      </c>
      <c r="S1733" s="8"/>
      <c r="T1733" s="105"/>
      <c r="U1733" s="5"/>
      <c r="V1733" s="5"/>
      <c r="W1733" s="107">
        <f>Dane!$C$11</f>
        <v>0</v>
      </c>
      <c r="X1733" s="8"/>
      <c r="Y1733" s="105"/>
      <c r="Z1733" s="5"/>
      <c r="AA1733" s="5"/>
      <c r="AB1733" s="110">
        <f>Dane!$C$12</f>
        <v>0</v>
      </c>
      <c r="AC1733" s="108">
        <f>IF(Dane!$E$3=1,AP1733+BA1733+BL1733,IF(Dane!$E$3=2,AT1733+BE1733+BP1733,AW1733+BH1733+BS1733))</f>
        <v>0</v>
      </c>
      <c r="AD1733" s="14">
        <f>IF(Dane!$E$3=1,AQ1733+BB1733+BM1733,IF(Dane!$E$3=2,AU1733+BF1733+BQ1733,AX1733+BI1733+BT1733))</f>
        <v>0</v>
      </c>
      <c r="AE1733" s="14">
        <f>IF((J1733*Dane!$C$9)-AC1733&lt;0,0,(J1733*Dane!$C$9)-AC1733)</f>
        <v>0</v>
      </c>
      <c r="AF1733" s="61">
        <f>IF((K1733*Dane!$C$9)-AD1733&lt;0,0,(K1733*Dane!$C$9)-AD1733)</f>
        <v>0</v>
      </c>
      <c r="AG1733" s="93"/>
      <c r="AH1733" s="84">
        <f>IF(Dane!$E$3=1,AP1733,IF(Dane!$E$3=2,AT1733,AW1733))</f>
        <v>0</v>
      </c>
      <c r="AI1733" s="84">
        <f>IF(Dane!$E$3=1,AQ1733,IF(Dane!$E$3=2,AU1733,AX1733))</f>
        <v>0</v>
      </c>
      <c r="AJ1733" s="84">
        <f>IF(Dane!$E$3=1,BA1733,IF(Dane!$E$3=2,BE1733,BH1733))</f>
        <v>0</v>
      </c>
      <c r="AK1733" s="84">
        <f>IF(Dane!$E$3=1,BB1733,IF(Dane!$E$3=2,BF1733,BI1733))</f>
        <v>0</v>
      </c>
      <c r="AL1733" s="84">
        <f>IF(Dane!$E$3=1,BL1733,IF(Dane!$E$3=2,BP1733,BS1733))</f>
        <v>0</v>
      </c>
      <c r="AM1733" s="84">
        <f>IF(Dane!$E$3=1,BM1733,IF(Dane!$E$3=2,BQ1733,BT1733))</f>
        <v>0</v>
      </c>
      <c r="AN1733" s="39">
        <f>IF(Dane!$C$9="",0,IFERROR(J1733/R1733,0))</f>
        <v>0</v>
      </c>
      <c r="AO1733" s="39">
        <f>IF(Dane!$C$9="",0,IFERROR(ROUND(J1733-ROUND(J1733*0.0976,2)-ROUND(J1733*0.015,2)-ROUND(J1733*0.0245,2),2)/R1733,0))</f>
        <v>0</v>
      </c>
      <c r="AP1733" s="39">
        <f t="shared" si="399"/>
        <v>0</v>
      </c>
      <c r="AQ1733" s="39">
        <f t="shared" si="400"/>
        <v>0</v>
      </c>
      <c r="AR1733" s="39">
        <f t="shared" si="396"/>
        <v>0</v>
      </c>
      <c r="AS1733" s="39">
        <f>IF(Dane!$C$9="",0,IFERROR(AR1733/R1733,0))</f>
        <v>0</v>
      </c>
      <c r="AT1733" s="39">
        <f t="shared" si="401"/>
        <v>0</v>
      </c>
      <c r="AU1733" s="39">
        <v>0</v>
      </c>
      <c r="AV1733" s="39">
        <f t="shared" si="402"/>
        <v>0</v>
      </c>
      <c r="AW1733" s="39">
        <f>IF(Dane!$C$9="",0,IF(ROUND((N1733+O1733)*AV1733,2)&gt;$AN$1,$AN$1,ROUND((N1733+O1733)*AV1733,2)))</f>
        <v>0</v>
      </c>
      <c r="AX1733" s="39">
        <v>0</v>
      </c>
      <c r="AY1733" s="39">
        <f>IF(Dane!$C$9=2,IFERROR(J1733/W1733,0),IF(Dane!$C$9=3,IFERROR(J1733/W1733,0),0))</f>
        <v>0</v>
      </c>
      <c r="AZ1733" s="39">
        <f>IF(Dane!$C$9=2,IFERROR(ROUND(J1733-ROUND(J1733*0.0976,2)-ROUND(J1733*0.015,2)-ROUND(J1733*0.0245,2),2)/W1733,0),IF(Dane!$C$9=3,IFERROR(ROUND(J1733-ROUND(J1733*0.0976,2)-ROUND(J1733*0.015,2)-ROUND(J1733*0.0245,2),2)/W1733,0),0))</f>
        <v>0</v>
      </c>
      <c r="BA1733" s="39">
        <f t="shared" si="403"/>
        <v>0</v>
      </c>
      <c r="BB1733" s="39">
        <f t="shared" si="404"/>
        <v>0</v>
      </c>
      <c r="BC1733" s="39">
        <f t="shared" si="397"/>
        <v>0</v>
      </c>
      <c r="BD1733" s="39">
        <f>IF(Dane!$C$9=2,IFERROR(BC1733/W1733,0),IF(Dane!$C$9=3,IFERROR(BC1733/W1733,0),0))</f>
        <v>0</v>
      </c>
      <c r="BE1733" s="39">
        <f t="shared" si="405"/>
        <v>0</v>
      </c>
      <c r="BF1733" s="39">
        <v>0</v>
      </c>
      <c r="BG1733" s="39">
        <f t="shared" si="406"/>
        <v>0</v>
      </c>
      <c r="BH1733" s="39">
        <f>IF(Dane!$C$9=2,IF(ROUND((S1733+T1733)*BG1733,2)&gt;$AN$1,$AN$1,ROUND((S1733+T1733)*BG1733,2)),IF(Dane!$C$9=3,IF(ROUND((S1733+T1733)*BG1733,2)&gt;$AN$1,$AN$1,ROUND((S1733+T1733)*BG1733,2)),0))</f>
        <v>0</v>
      </c>
      <c r="BI1733" s="39">
        <v>0</v>
      </c>
      <c r="BJ1733" s="39">
        <f>IF(Dane!$C$9=3,IFERROR(J1733/AB1733,0),0)</f>
        <v>0</v>
      </c>
      <c r="BK1733" s="39">
        <f>IF(Dane!$C$9=3,IFERROR(ROUND(J1733-ROUND(J1733*0.0976,2)-ROUND(J1733*0.015,2)-ROUND(J1733*0.0245,2),2)/AB1733,0),0)</f>
        <v>0</v>
      </c>
      <c r="BL1733" s="39">
        <f t="shared" si="407"/>
        <v>0</v>
      </c>
      <c r="BM1733" s="39">
        <f t="shared" si="408"/>
        <v>0</v>
      </c>
      <c r="BN1733" s="39">
        <f t="shared" si="398"/>
        <v>0</v>
      </c>
      <c r="BO1733" s="39">
        <f>IF(Dane!$C$9=3,IFERROR(BN1733/AB1733,0),0)</f>
        <v>0</v>
      </c>
      <c r="BP1733" s="39">
        <f t="shared" si="409"/>
        <v>0</v>
      </c>
      <c r="BQ1733" s="39">
        <v>0</v>
      </c>
      <c r="BR1733" s="39">
        <f t="shared" si="410"/>
        <v>0</v>
      </c>
      <c r="BS1733" s="39">
        <f>IF(Dane!$C$9=3,IF(ROUND((X1733+Y1733)*BR1733,2)&gt;$AN$1,$AN$1,ROUND((X1733+Y1733)*BR1733,2)),0)</f>
        <v>0</v>
      </c>
      <c r="BT1733" s="39">
        <v>0</v>
      </c>
    </row>
    <row r="1734" spans="1:72">
      <c r="A1734" s="87">
        <v>1725</v>
      </c>
      <c r="B1734" s="1"/>
      <c r="C1734" s="1"/>
      <c r="D1734" s="2"/>
      <c r="E1734" s="3"/>
      <c r="F1734" s="4"/>
      <c r="G1734" s="5"/>
      <c r="H1734" s="5"/>
      <c r="I1734" s="6"/>
      <c r="J1734" s="5"/>
      <c r="K1734" s="5"/>
      <c r="L1734" s="5"/>
      <c r="M1734" s="55"/>
      <c r="N1734" s="8"/>
      <c r="O1734" s="105"/>
      <c r="P1734" s="5"/>
      <c r="Q1734" s="5"/>
      <c r="R1734" s="105">
        <f>Dane!$C$10</f>
        <v>0</v>
      </c>
      <c r="S1734" s="8"/>
      <c r="T1734" s="105"/>
      <c r="U1734" s="5"/>
      <c r="V1734" s="5"/>
      <c r="W1734" s="107">
        <f>Dane!$C$11</f>
        <v>0</v>
      </c>
      <c r="X1734" s="8"/>
      <c r="Y1734" s="105"/>
      <c r="Z1734" s="5"/>
      <c r="AA1734" s="5"/>
      <c r="AB1734" s="110">
        <f>Dane!$C$12</f>
        <v>0</v>
      </c>
      <c r="AC1734" s="108">
        <f>IF(Dane!$E$3=1,AP1734+BA1734+BL1734,IF(Dane!$E$3=2,AT1734+BE1734+BP1734,AW1734+BH1734+BS1734))</f>
        <v>0</v>
      </c>
      <c r="AD1734" s="14">
        <f>IF(Dane!$E$3=1,AQ1734+BB1734+BM1734,IF(Dane!$E$3=2,AU1734+BF1734+BQ1734,AX1734+BI1734+BT1734))</f>
        <v>0</v>
      </c>
      <c r="AE1734" s="14">
        <f>IF((J1734*Dane!$C$9)-AC1734&lt;0,0,(J1734*Dane!$C$9)-AC1734)</f>
        <v>0</v>
      </c>
      <c r="AF1734" s="61">
        <f>IF((K1734*Dane!$C$9)-AD1734&lt;0,0,(K1734*Dane!$C$9)-AD1734)</f>
        <v>0</v>
      </c>
      <c r="AG1734" s="93"/>
      <c r="AH1734" s="84">
        <f>IF(Dane!$E$3=1,AP1734,IF(Dane!$E$3=2,AT1734,AW1734))</f>
        <v>0</v>
      </c>
      <c r="AI1734" s="84">
        <f>IF(Dane!$E$3=1,AQ1734,IF(Dane!$E$3=2,AU1734,AX1734))</f>
        <v>0</v>
      </c>
      <c r="AJ1734" s="84">
        <f>IF(Dane!$E$3=1,BA1734,IF(Dane!$E$3=2,BE1734,BH1734))</f>
        <v>0</v>
      </c>
      <c r="AK1734" s="84">
        <f>IF(Dane!$E$3=1,BB1734,IF(Dane!$E$3=2,BF1734,BI1734))</f>
        <v>0</v>
      </c>
      <c r="AL1734" s="84">
        <f>IF(Dane!$E$3=1,BL1734,IF(Dane!$E$3=2,BP1734,BS1734))</f>
        <v>0</v>
      </c>
      <c r="AM1734" s="84">
        <f>IF(Dane!$E$3=1,BM1734,IF(Dane!$E$3=2,BQ1734,BT1734))</f>
        <v>0</v>
      </c>
      <c r="AN1734" s="39">
        <f>IF(Dane!$C$9="",0,IFERROR(J1734/R1734,0))</f>
        <v>0</v>
      </c>
      <c r="AO1734" s="39">
        <f>IF(Dane!$C$9="",0,IFERROR(ROUND(J1734-ROUND(J1734*0.0976,2)-ROUND(J1734*0.015,2)-ROUND(J1734*0.0245,2),2)/R1734,0))</f>
        <v>0</v>
      </c>
      <c r="AP1734" s="39">
        <f t="shared" si="399"/>
        <v>0</v>
      </c>
      <c r="AQ1734" s="39">
        <f t="shared" si="400"/>
        <v>0</v>
      </c>
      <c r="AR1734" s="39">
        <f t="shared" si="396"/>
        <v>0</v>
      </c>
      <c r="AS1734" s="39">
        <f>IF(Dane!$C$9="",0,IFERROR(AR1734/R1734,0))</f>
        <v>0</v>
      </c>
      <c r="AT1734" s="39">
        <f t="shared" si="401"/>
        <v>0</v>
      </c>
      <c r="AU1734" s="39">
        <v>0</v>
      </c>
      <c r="AV1734" s="39">
        <f t="shared" si="402"/>
        <v>0</v>
      </c>
      <c r="AW1734" s="39">
        <f>IF(Dane!$C$9="",0,IF(ROUND((N1734+O1734)*AV1734,2)&gt;$AN$1,$AN$1,ROUND((N1734+O1734)*AV1734,2)))</f>
        <v>0</v>
      </c>
      <c r="AX1734" s="39">
        <v>0</v>
      </c>
      <c r="AY1734" s="39">
        <f>IF(Dane!$C$9=2,IFERROR(J1734/W1734,0),IF(Dane!$C$9=3,IFERROR(J1734/W1734,0),0))</f>
        <v>0</v>
      </c>
      <c r="AZ1734" s="39">
        <f>IF(Dane!$C$9=2,IFERROR(ROUND(J1734-ROUND(J1734*0.0976,2)-ROUND(J1734*0.015,2)-ROUND(J1734*0.0245,2),2)/W1734,0),IF(Dane!$C$9=3,IFERROR(ROUND(J1734-ROUND(J1734*0.0976,2)-ROUND(J1734*0.015,2)-ROUND(J1734*0.0245,2),2)/W1734,0),0))</f>
        <v>0</v>
      </c>
      <c r="BA1734" s="39">
        <f t="shared" si="403"/>
        <v>0</v>
      </c>
      <c r="BB1734" s="39">
        <f t="shared" si="404"/>
        <v>0</v>
      </c>
      <c r="BC1734" s="39">
        <f t="shared" si="397"/>
        <v>0</v>
      </c>
      <c r="BD1734" s="39">
        <f>IF(Dane!$C$9=2,IFERROR(BC1734/W1734,0),IF(Dane!$C$9=3,IFERROR(BC1734/W1734,0),0))</f>
        <v>0</v>
      </c>
      <c r="BE1734" s="39">
        <f t="shared" si="405"/>
        <v>0</v>
      </c>
      <c r="BF1734" s="39">
        <v>0</v>
      </c>
      <c r="BG1734" s="39">
        <f t="shared" si="406"/>
        <v>0</v>
      </c>
      <c r="BH1734" s="39">
        <f>IF(Dane!$C$9=2,IF(ROUND((S1734+T1734)*BG1734,2)&gt;$AN$1,$AN$1,ROUND((S1734+T1734)*BG1734,2)),IF(Dane!$C$9=3,IF(ROUND((S1734+T1734)*BG1734,2)&gt;$AN$1,$AN$1,ROUND((S1734+T1734)*BG1734,2)),0))</f>
        <v>0</v>
      </c>
      <c r="BI1734" s="39">
        <v>0</v>
      </c>
      <c r="BJ1734" s="39">
        <f>IF(Dane!$C$9=3,IFERROR(J1734/AB1734,0),0)</f>
        <v>0</v>
      </c>
      <c r="BK1734" s="39">
        <f>IF(Dane!$C$9=3,IFERROR(ROUND(J1734-ROUND(J1734*0.0976,2)-ROUND(J1734*0.015,2)-ROUND(J1734*0.0245,2),2)/AB1734,0),0)</f>
        <v>0</v>
      </c>
      <c r="BL1734" s="39">
        <f t="shared" si="407"/>
        <v>0</v>
      </c>
      <c r="BM1734" s="39">
        <f t="shared" si="408"/>
        <v>0</v>
      </c>
      <c r="BN1734" s="39">
        <f t="shared" si="398"/>
        <v>0</v>
      </c>
      <c r="BO1734" s="39">
        <f>IF(Dane!$C$9=3,IFERROR(BN1734/AB1734,0),0)</f>
        <v>0</v>
      </c>
      <c r="BP1734" s="39">
        <f t="shared" si="409"/>
        <v>0</v>
      </c>
      <c r="BQ1734" s="39">
        <v>0</v>
      </c>
      <c r="BR1734" s="39">
        <f t="shared" si="410"/>
        <v>0</v>
      </c>
      <c r="BS1734" s="39">
        <f>IF(Dane!$C$9=3,IF(ROUND((X1734+Y1734)*BR1734,2)&gt;$AN$1,$AN$1,ROUND((X1734+Y1734)*BR1734,2)),0)</f>
        <v>0</v>
      </c>
      <c r="BT1734" s="39">
        <v>0</v>
      </c>
    </row>
    <row r="1735" spans="1:72">
      <c r="A1735" s="87">
        <v>1726</v>
      </c>
      <c r="B1735" s="1"/>
      <c r="C1735" s="1"/>
      <c r="D1735" s="2"/>
      <c r="E1735" s="3"/>
      <c r="F1735" s="4"/>
      <c r="G1735" s="5"/>
      <c r="H1735" s="5"/>
      <c r="I1735" s="6"/>
      <c r="J1735" s="5"/>
      <c r="K1735" s="5"/>
      <c r="L1735" s="5"/>
      <c r="M1735" s="55"/>
      <c r="N1735" s="8"/>
      <c r="O1735" s="105"/>
      <c r="P1735" s="5"/>
      <c r="Q1735" s="5"/>
      <c r="R1735" s="105">
        <f>Dane!$C$10</f>
        <v>0</v>
      </c>
      <c r="S1735" s="8"/>
      <c r="T1735" s="105"/>
      <c r="U1735" s="5"/>
      <c r="V1735" s="5"/>
      <c r="W1735" s="107">
        <f>Dane!$C$11</f>
        <v>0</v>
      </c>
      <c r="X1735" s="8"/>
      <c r="Y1735" s="105"/>
      <c r="Z1735" s="5"/>
      <c r="AA1735" s="5"/>
      <c r="AB1735" s="110">
        <f>Dane!$C$12</f>
        <v>0</v>
      </c>
      <c r="AC1735" s="108">
        <f>IF(Dane!$E$3=1,AP1735+BA1735+BL1735,IF(Dane!$E$3=2,AT1735+BE1735+BP1735,AW1735+BH1735+BS1735))</f>
        <v>0</v>
      </c>
      <c r="AD1735" s="14">
        <f>IF(Dane!$E$3=1,AQ1735+BB1735+BM1735,IF(Dane!$E$3=2,AU1735+BF1735+BQ1735,AX1735+BI1735+BT1735))</f>
        <v>0</v>
      </c>
      <c r="AE1735" s="14">
        <f>IF((J1735*Dane!$C$9)-AC1735&lt;0,0,(J1735*Dane!$C$9)-AC1735)</f>
        <v>0</v>
      </c>
      <c r="AF1735" s="61">
        <f>IF((K1735*Dane!$C$9)-AD1735&lt;0,0,(K1735*Dane!$C$9)-AD1735)</f>
        <v>0</v>
      </c>
      <c r="AG1735" s="93"/>
      <c r="AH1735" s="84">
        <f>IF(Dane!$E$3=1,AP1735,IF(Dane!$E$3=2,AT1735,AW1735))</f>
        <v>0</v>
      </c>
      <c r="AI1735" s="84">
        <f>IF(Dane!$E$3=1,AQ1735,IF(Dane!$E$3=2,AU1735,AX1735))</f>
        <v>0</v>
      </c>
      <c r="AJ1735" s="84">
        <f>IF(Dane!$E$3=1,BA1735,IF(Dane!$E$3=2,BE1735,BH1735))</f>
        <v>0</v>
      </c>
      <c r="AK1735" s="84">
        <f>IF(Dane!$E$3=1,BB1735,IF(Dane!$E$3=2,BF1735,BI1735))</f>
        <v>0</v>
      </c>
      <c r="AL1735" s="84">
        <f>IF(Dane!$E$3=1,BL1735,IF(Dane!$E$3=2,BP1735,BS1735))</f>
        <v>0</v>
      </c>
      <c r="AM1735" s="84">
        <f>IF(Dane!$E$3=1,BM1735,IF(Dane!$E$3=2,BQ1735,BT1735))</f>
        <v>0</v>
      </c>
      <c r="AN1735" s="39">
        <f>IF(Dane!$C$9="",0,IFERROR(J1735/R1735,0))</f>
        <v>0</v>
      </c>
      <c r="AO1735" s="39">
        <f>IF(Dane!$C$9="",0,IFERROR(ROUND(J1735-ROUND(J1735*0.0976,2)-ROUND(J1735*0.015,2)-ROUND(J1735*0.0245,2),2)/R1735,0))</f>
        <v>0</v>
      </c>
      <c r="AP1735" s="39">
        <f t="shared" si="399"/>
        <v>0</v>
      </c>
      <c r="AQ1735" s="39">
        <f t="shared" si="400"/>
        <v>0</v>
      </c>
      <c r="AR1735" s="39">
        <f t="shared" si="396"/>
        <v>0</v>
      </c>
      <c r="AS1735" s="39">
        <f>IF(Dane!$C$9="",0,IFERROR(AR1735/R1735,0))</f>
        <v>0</v>
      </c>
      <c r="AT1735" s="39">
        <f t="shared" si="401"/>
        <v>0</v>
      </c>
      <c r="AU1735" s="39">
        <v>0</v>
      </c>
      <c r="AV1735" s="39">
        <f t="shared" si="402"/>
        <v>0</v>
      </c>
      <c r="AW1735" s="39">
        <f>IF(Dane!$C$9="",0,IF(ROUND((N1735+O1735)*AV1735,2)&gt;$AN$1,$AN$1,ROUND((N1735+O1735)*AV1735,2)))</f>
        <v>0</v>
      </c>
      <c r="AX1735" s="39">
        <v>0</v>
      </c>
      <c r="AY1735" s="39">
        <f>IF(Dane!$C$9=2,IFERROR(J1735/W1735,0),IF(Dane!$C$9=3,IFERROR(J1735/W1735,0),0))</f>
        <v>0</v>
      </c>
      <c r="AZ1735" s="39">
        <f>IF(Dane!$C$9=2,IFERROR(ROUND(J1735-ROUND(J1735*0.0976,2)-ROUND(J1735*0.015,2)-ROUND(J1735*0.0245,2),2)/W1735,0),IF(Dane!$C$9=3,IFERROR(ROUND(J1735-ROUND(J1735*0.0976,2)-ROUND(J1735*0.015,2)-ROUND(J1735*0.0245,2),2)/W1735,0),0))</f>
        <v>0</v>
      </c>
      <c r="BA1735" s="39">
        <f t="shared" si="403"/>
        <v>0</v>
      </c>
      <c r="BB1735" s="39">
        <f t="shared" si="404"/>
        <v>0</v>
      </c>
      <c r="BC1735" s="39">
        <f t="shared" si="397"/>
        <v>0</v>
      </c>
      <c r="BD1735" s="39">
        <f>IF(Dane!$C$9=2,IFERROR(BC1735/W1735,0),IF(Dane!$C$9=3,IFERROR(BC1735/W1735,0),0))</f>
        <v>0</v>
      </c>
      <c r="BE1735" s="39">
        <f t="shared" si="405"/>
        <v>0</v>
      </c>
      <c r="BF1735" s="39">
        <v>0</v>
      </c>
      <c r="BG1735" s="39">
        <f t="shared" si="406"/>
        <v>0</v>
      </c>
      <c r="BH1735" s="39">
        <f>IF(Dane!$C$9=2,IF(ROUND((S1735+T1735)*BG1735,2)&gt;$AN$1,$AN$1,ROUND((S1735+T1735)*BG1735,2)),IF(Dane!$C$9=3,IF(ROUND((S1735+T1735)*BG1735,2)&gt;$AN$1,$AN$1,ROUND((S1735+T1735)*BG1735,2)),0))</f>
        <v>0</v>
      </c>
      <c r="BI1735" s="39">
        <v>0</v>
      </c>
      <c r="BJ1735" s="39">
        <f>IF(Dane!$C$9=3,IFERROR(J1735/AB1735,0),0)</f>
        <v>0</v>
      </c>
      <c r="BK1735" s="39">
        <f>IF(Dane!$C$9=3,IFERROR(ROUND(J1735-ROUND(J1735*0.0976,2)-ROUND(J1735*0.015,2)-ROUND(J1735*0.0245,2),2)/AB1735,0),0)</f>
        <v>0</v>
      </c>
      <c r="BL1735" s="39">
        <f t="shared" si="407"/>
        <v>0</v>
      </c>
      <c r="BM1735" s="39">
        <f t="shared" si="408"/>
        <v>0</v>
      </c>
      <c r="BN1735" s="39">
        <f t="shared" si="398"/>
        <v>0</v>
      </c>
      <c r="BO1735" s="39">
        <f>IF(Dane!$C$9=3,IFERROR(BN1735/AB1735,0),0)</f>
        <v>0</v>
      </c>
      <c r="BP1735" s="39">
        <f t="shared" si="409"/>
        <v>0</v>
      </c>
      <c r="BQ1735" s="39">
        <v>0</v>
      </c>
      <c r="BR1735" s="39">
        <f t="shared" si="410"/>
        <v>0</v>
      </c>
      <c r="BS1735" s="39">
        <f>IF(Dane!$C$9=3,IF(ROUND((X1735+Y1735)*BR1735,2)&gt;$AN$1,$AN$1,ROUND((X1735+Y1735)*BR1735,2)),0)</f>
        <v>0</v>
      </c>
      <c r="BT1735" s="39">
        <v>0</v>
      </c>
    </row>
    <row r="1736" spans="1:72">
      <c r="A1736" s="87">
        <v>1727</v>
      </c>
      <c r="B1736" s="1"/>
      <c r="C1736" s="1"/>
      <c r="D1736" s="2"/>
      <c r="E1736" s="3"/>
      <c r="F1736" s="4"/>
      <c r="G1736" s="5"/>
      <c r="H1736" s="5"/>
      <c r="I1736" s="6"/>
      <c r="J1736" s="5"/>
      <c r="K1736" s="5"/>
      <c r="L1736" s="5"/>
      <c r="M1736" s="55"/>
      <c r="N1736" s="8"/>
      <c r="O1736" s="105"/>
      <c r="P1736" s="5"/>
      <c r="Q1736" s="5"/>
      <c r="R1736" s="105">
        <f>Dane!$C$10</f>
        <v>0</v>
      </c>
      <c r="S1736" s="8"/>
      <c r="T1736" s="105"/>
      <c r="U1736" s="5"/>
      <c r="V1736" s="5"/>
      <c r="W1736" s="107">
        <f>Dane!$C$11</f>
        <v>0</v>
      </c>
      <c r="X1736" s="8"/>
      <c r="Y1736" s="105"/>
      <c r="Z1736" s="5"/>
      <c r="AA1736" s="5"/>
      <c r="AB1736" s="110">
        <f>Dane!$C$12</f>
        <v>0</v>
      </c>
      <c r="AC1736" s="108">
        <f>IF(Dane!$E$3=1,AP1736+BA1736+BL1736,IF(Dane!$E$3=2,AT1736+BE1736+BP1736,AW1736+BH1736+BS1736))</f>
        <v>0</v>
      </c>
      <c r="AD1736" s="14">
        <f>IF(Dane!$E$3=1,AQ1736+BB1736+BM1736,IF(Dane!$E$3=2,AU1736+BF1736+BQ1736,AX1736+BI1736+BT1736))</f>
        <v>0</v>
      </c>
      <c r="AE1736" s="14">
        <f>IF((J1736*Dane!$C$9)-AC1736&lt;0,0,(J1736*Dane!$C$9)-AC1736)</f>
        <v>0</v>
      </c>
      <c r="AF1736" s="61">
        <f>IF((K1736*Dane!$C$9)-AD1736&lt;0,0,(K1736*Dane!$C$9)-AD1736)</f>
        <v>0</v>
      </c>
      <c r="AG1736" s="93"/>
      <c r="AH1736" s="84">
        <f>IF(Dane!$E$3=1,AP1736,IF(Dane!$E$3=2,AT1736,AW1736))</f>
        <v>0</v>
      </c>
      <c r="AI1736" s="84">
        <f>IF(Dane!$E$3=1,AQ1736,IF(Dane!$E$3=2,AU1736,AX1736))</f>
        <v>0</v>
      </c>
      <c r="AJ1736" s="84">
        <f>IF(Dane!$E$3=1,BA1736,IF(Dane!$E$3=2,BE1736,BH1736))</f>
        <v>0</v>
      </c>
      <c r="AK1736" s="84">
        <f>IF(Dane!$E$3=1,BB1736,IF(Dane!$E$3=2,BF1736,BI1736))</f>
        <v>0</v>
      </c>
      <c r="AL1736" s="84">
        <f>IF(Dane!$E$3=1,BL1736,IF(Dane!$E$3=2,BP1736,BS1736))</f>
        <v>0</v>
      </c>
      <c r="AM1736" s="84">
        <f>IF(Dane!$E$3=1,BM1736,IF(Dane!$E$3=2,BQ1736,BT1736))</f>
        <v>0</v>
      </c>
      <c r="AN1736" s="39">
        <f>IF(Dane!$C$9="",0,IFERROR(J1736/R1736,0))</f>
        <v>0</v>
      </c>
      <c r="AO1736" s="39">
        <f>IF(Dane!$C$9="",0,IFERROR(ROUND(J1736-ROUND(J1736*0.0976,2)-ROUND(J1736*0.015,2)-ROUND(J1736*0.0245,2),2)/R1736,0))</f>
        <v>0</v>
      </c>
      <c r="AP1736" s="39">
        <f t="shared" si="399"/>
        <v>0</v>
      </c>
      <c r="AQ1736" s="39">
        <f t="shared" si="400"/>
        <v>0</v>
      </c>
      <c r="AR1736" s="39">
        <f t="shared" si="396"/>
        <v>0</v>
      </c>
      <c r="AS1736" s="39">
        <f>IF(Dane!$C$9="",0,IFERROR(AR1736/R1736,0))</f>
        <v>0</v>
      </c>
      <c r="AT1736" s="39">
        <f t="shared" si="401"/>
        <v>0</v>
      </c>
      <c r="AU1736" s="39">
        <v>0</v>
      </c>
      <c r="AV1736" s="39">
        <f t="shared" si="402"/>
        <v>0</v>
      </c>
      <c r="AW1736" s="39">
        <f>IF(Dane!$C$9="",0,IF(ROUND((N1736+O1736)*AV1736,2)&gt;$AN$1,$AN$1,ROUND((N1736+O1736)*AV1736,2)))</f>
        <v>0</v>
      </c>
      <c r="AX1736" s="39">
        <v>0</v>
      </c>
      <c r="AY1736" s="39">
        <f>IF(Dane!$C$9=2,IFERROR(J1736/W1736,0),IF(Dane!$C$9=3,IFERROR(J1736/W1736,0),0))</f>
        <v>0</v>
      </c>
      <c r="AZ1736" s="39">
        <f>IF(Dane!$C$9=2,IFERROR(ROUND(J1736-ROUND(J1736*0.0976,2)-ROUND(J1736*0.015,2)-ROUND(J1736*0.0245,2),2)/W1736,0),IF(Dane!$C$9=3,IFERROR(ROUND(J1736-ROUND(J1736*0.0976,2)-ROUND(J1736*0.015,2)-ROUND(J1736*0.0245,2),2)/W1736,0),0))</f>
        <v>0</v>
      </c>
      <c r="BA1736" s="39">
        <f t="shared" si="403"/>
        <v>0</v>
      </c>
      <c r="BB1736" s="39">
        <f t="shared" si="404"/>
        <v>0</v>
      </c>
      <c r="BC1736" s="39">
        <f t="shared" si="397"/>
        <v>0</v>
      </c>
      <c r="BD1736" s="39">
        <f>IF(Dane!$C$9=2,IFERROR(BC1736/W1736,0),IF(Dane!$C$9=3,IFERROR(BC1736/W1736,0),0))</f>
        <v>0</v>
      </c>
      <c r="BE1736" s="39">
        <f t="shared" si="405"/>
        <v>0</v>
      </c>
      <c r="BF1736" s="39">
        <v>0</v>
      </c>
      <c r="BG1736" s="39">
        <f t="shared" si="406"/>
        <v>0</v>
      </c>
      <c r="BH1736" s="39">
        <f>IF(Dane!$C$9=2,IF(ROUND((S1736+T1736)*BG1736,2)&gt;$AN$1,$AN$1,ROUND((S1736+T1736)*BG1736,2)),IF(Dane!$C$9=3,IF(ROUND((S1736+T1736)*BG1736,2)&gt;$AN$1,$AN$1,ROUND((S1736+T1736)*BG1736,2)),0))</f>
        <v>0</v>
      </c>
      <c r="BI1736" s="39">
        <v>0</v>
      </c>
      <c r="BJ1736" s="39">
        <f>IF(Dane!$C$9=3,IFERROR(J1736/AB1736,0),0)</f>
        <v>0</v>
      </c>
      <c r="BK1736" s="39">
        <f>IF(Dane!$C$9=3,IFERROR(ROUND(J1736-ROUND(J1736*0.0976,2)-ROUND(J1736*0.015,2)-ROUND(J1736*0.0245,2),2)/AB1736,0),0)</f>
        <v>0</v>
      </c>
      <c r="BL1736" s="39">
        <f t="shared" si="407"/>
        <v>0</v>
      </c>
      <c r="BM1736" s="39">
        <f t="shared" si="408"/>
        <v>0</v>
      </c>
      <c r="BN1736" s="39">
        <f t="shared" si="398"/>
        <v>0</v>
      </c>
      <c r="BO1736" s="39">
        <f>IF(Dane!$C$9=3,IFERROR(BN1736/AB1736,0),0)</f>
        <v>0</v>
      </c>
      <c r="BP1736" s="39">
        <f t="shared" si="409"/>
        <v>0</v>
      </c>
      <c r="BQ1736" s="39">
        <v>0</v>
      </c>
      <c r="BR1736" s="39">
        <f t="shared" si="410"/>
        <v>0</v>
      </c>
      <c r="BS1736" s="39">
        <f>IF(Dane!$C$9=3,IF(ROUND((X1736+Y1736)*BR1736,2)&gt;$AN$1,$AN$1,ROUND((X1736+Y1736)*BR1736,2)),0)</f>
        <v>0</v>
      </c>
      <c r="BT1736" s="39">
        <v>0</v>
      </c>
    </row>
    <row r="1737" spans="1:72">
      <c r="A1737" s="87">
        <v>1728</v>
      </c>
      <c r="B1737" s="1"/>
      <c r="C1737" s="1"/>
      <c r="D1737" s="2"/>
      <c r="E1737" s="3"/>
      <c r="F1737" s="4"/>
      <c r="G1737" s="5"/>
      <c r="H1737" s="5"/>
      <c r="I1737" s="6"/>
      <c r="J1737" s="5"/>
      <c r="K1737" s="5"/>
      <c r="L1737" s="5"/>
      <c r="M1737" s="55"/>
      <c r="N1737" s="8"/>
      <c r="O1737" s="105"/>
      <c r="P1737" s="5"/>
      <c r="Q1737" s="5"/>
      <c r="R1737" s="105">
        <f>Dane!$C$10</f>
        <v>0</v>
      </c>
      <c r="S1737" s="8"/>
      <c r="T1737" s="105"/>
      <c r="U1737" s="5"/>
      <c r="V1737" s="5"/>
      <c r="W1737" s="107">
        <f>Dane!$C$11</f>
        <v>0</v>
      </c>
      <c r="X1737" s="8"/>
      <c r="Y1737" s="105"/>
      <c r="Z1737" s="5"/>
      <c r="AA1737" s="5"/>
      <c r="AB1737" s="110">
        <f>Dane!$C$12</f>
        <v>0</v>
      </c>
      <c r="AC1737" s="108">
        <f>IF(Dane!$E$3=1,AP1737+BA1737+BL1737,IF(Dane!$E$3=2,AT1737+BE1737+BP1737,AW1737+BH1737+BS1737))</f>
        <v>0</v>
      </c>
      <c r="AD1737" s="14">
        <f>IF(Dane!$E$3=1,AQ1737+BB1737+BM1737,IF(Dane!$E$3=2,AU1737+BF1737+BQ1737,AX1737+BI1737+BT1737))</f>
        <v>0</v>
      </c>
      <c r="AE1737" s="14">
        <f>IF((J1737*Dane!$C$9)-AC1737&lt;0,0,(J1737*Dane!$C$9)-AC1737)</f>
        <v>0</v>
      </c>
      <c r="AF1737" s="61">
        <f>IF((K1737*Dane!$C$9)-AD1737&lt;0,0,(K1737*Dane!$C$9)-AD1737)</f>
        <v>0</v>
      </c>
      <c r="AG1737" s="93"/>
      <c r="AH1737" s="84">
        <f>IF(Dane!$E$3=1,AP1737,IF(Dane!$E$3=2,AT1737,AW1737))</f>
        <v>0</v>
      </c>
      <c r="AI1737" s="84">
        <f>IF(Dane!$E$3=1,AQ1737,IF(Dane!$E$3=2,AU1737,AX1737))</f>
        <v>0</v>
      </c>
      <c r="AJ1737" s="84">
        <f>IF(Dane!$E$3=1,BA1737,IF(Dane!$E$3=2,BE1737,BH1737))</f>
        <v>0</v>
      </c>
      <c r="AK1737" s="84">
        <f>IF(Dane!$E$3=1,BB1737,IF(Dane!$E$3=2,BF1737,BI1737))</f>
        <v>0</v>
      </c>
      <c r="AL1737" s="84">
        <f>IF(Dane!$E$3=1,BL1737,IF(Dane!$E$3=2,BP1737,BS1737))</f>
        <v>0</v>
      </c>
      <c r="AM1737" s="84">
        <f>IF(Dane!$E$3=1,BM1737,IF(Dane!$E$3=2,BQ1737,BT1737))</f>
        <v>0</v>
      </c>
      <c r="AN1737" s="39">
        <f>IF(Dane!$C$9="",0,IFERROR(J1737/R1737,0))</f>
        <v>0</v>
      </c>
      <c r="AO1737" s="39">
        <f>IF(Dane!$C$9="",0,IFERROR(ROUND(J1737-ROUND(J1737*0.0976,2)-ROUND(J1737*0.015,2)-ROUND(J1737*0.0245,2),2)/R1737,0))</f>
        <v>0</v>
      </c>
      <c r="AP1737" s="39">
        <f t="shared" si="399"/>
        <v>0</v>
      </c>
      <c r="AQ1737" s="39">
        <f t="shared" si="400"/>
        <v>0</v>
      </c>
      <c r="AR1737" s="39">
        <f t="shared" si="396"/>
        <v>0</v>
      </c>
      <c r="AS1737" s="39">
        <f>IF(Dane!$C$9="",0,IFERROR(AR1737/R1737,0))</f>
        <v>0</v>
      </c>
      <c r="AT1737" s="39">
        <f t="shared" si="401"/>
        <v>0</v>
      </c>
      <c r="AU1737" s="39">
        <v>0</v>
      </c>
      <c r="AV1737" s="39">
        <f t="shared" si="402"/>
        <v>0</v>
      </c>
      <c r="AW1737" s="39">
        <f>IF(Dane!$C$9="",0,IF(ROUND((N1737+O1737)*AV1737,2)&gt;$AN$1,$AN$1,ROUND((N1737+O1737)*AV1737,2)))</f>
        <v>0</v>
      </c>
      <c r="AX1737" s="39">
        <v>0</v>
      </c>
      <c r="AY1737" s="39">
        <f>IF(Dane!$C$9=2,IFERROR(J1737/W1737,0),IF(Dane!$C$9=3,IFERROR(J1737/W1737,0),0))</f>
        <v>0</v>
      </c>
      <c r="AZ1737" s="39">
        <f>IF(Dane!$C$9=2,IFERROR(ROUND(J1737-ROUND(J1737*0.0976,2)-ROUND(J1737*0.015,2)-ROUND(J1737*0.0245,2),2)/W1737,0),IF(Dane!$C$9=3,IFERROR(ROUND(J1737-ROUND(J1737*0.0976,2)-ROUND(J1737*0.015,2)-ROUND(J1737*0.0245,2),2)/W1737,0),0))</f>
        <v>0</v>
      </c>
      <c r="BA1737" s="39">
        <f t="shared" si="403"/>
        <v>0</v>
      </c>
      <c r="BB1737" s="39">
        <f t="shared" si="404"/>
        <v>0</v>
      </c>
      <c r="BC1737" s="39">
        <f t="shared" si="397"/>
        <v>0</v>
      </c>
      <c r="BD1737" s="39">
        <f>IF(Dane!$C$9=2,IFERROR(BC1737/W1737,0),IF(Dane!$C$9=3,IFERROR(BC1737/W1737,0),0))</f>
        <v>0</v>
      </c>
      <c r="BE1737" s="39">
        <f t="shared" si="405"/>
        <v>0</v>
      </c>
      <c r="BF1737" s="39">
        <v>0</v>
      </c>
      <c r="BG1737" s="39">
        <f t="shared" si="406"/>
        <v>0</v>
      </c>
      <c r="BH1737" s="39">
        <f>IF(Dane!$C$9=2,IF(ROUND((S1737+T1737)*BG1737,2)&gt;$AN$1,$AN$1,ROUND((S1737+T1737)*BG1737,2)),IF(Dane!$C$9=3,IF(ROUND((S1737+T1737)*BG1737,2)&gt;$AN$1,$AN$1,ROUND((S1737+T1737)*BG1737,2)),0))</f>
        <v>0</v>
      </c>
      <c r="BI1737" s="39">
        <v>0</v>
      </c>
      <c r="BJ1737" s="39">
        <f>IF(Dane!$C$9=3,IFERROR(J1737/AB1737,0),0)</f>
        <v>0</v>
      </c>
      <c r="BK1737" s="39">
        <f>IF(Dane!$C$9=3,IFERROR(ROUND(J1737-ROUND(J1737*0.0976,2)-ROUND(J1737*0.015,2)-ROUND(J1737*0.0245,2),2)/AB1737,0),0)</f>
        <v>0</v>
      </c>
      <c r="BL1737" s="39">
        <f t="shared" si="407"/>
        <v>0</v>
      </c>
      <c r="BM1737" s="39">
        <f t="shared" si="408"/>
        <v>0</v>
      </c>
      <c r="BN1737" s="39">
        <f t="shared" si="398"/>
        <v>0</v>
      </c>
      <c r="BO1737" s="39">
        <f>IF(Dane!$C$9=3,IFERROR(BN1737/AB1737,0),0)</f>
        <v>0</v>
      </c>
      <c r="BP1737" s="39">
        <f t="shared" si="409"/>
        <v>0</v>
      </c>
      <c r="BQ1737" s="39">
        <v>0</v>
      </c>
      <c r="BR1737" s="39">
        <f t="shared" si="410"/>
        <v>0</v>
      </c>
      <c r="BS1737" s="39">
        <f>IF(Dane!$C$9=3,IF(ROUND((X1737+Y1737)*BR1737,2)&gt;$AN$1,$AN$1,ROUND((X1737+Y1737)*BR1737,2)),0)</f>
        <v>0</v>
      </c>
      <c r="BT1737" s="39">
        <v>0</v>
      </c>
    </row>
    <row r="1738" spans="1:72">
      <c r="A1738" s="87">
        <v>1729</v>
      </c>
      <c r="B1738" s="1"/>
      <c r="C1738" s="1"/>
      <c r="D1738" s="2"/>
      <c r="E1738" s="3"/>
      <c r="F1738" s="4"/>
      <c r="G1738" s="5"/>
      <c r="H1738" s="5"/>
      <c r="I1738" s="6"/>
      <c r="J1738" s="5"/>
      <c r="K1738" s="5"/>
      <c r="L1738" s="5"/>
      <c r="M1738" s="55"/>
      <c r="N1738" s="8"/>
      <c r="O1738" s="105"/>
      <c r="P1738" s="5"/>
      <c r="Q1738" s="5"/>
      <c r="R1738" s="105">
        <f>Dane!$C$10</f>
        <v>0</v>
      </c>
      <c r="S1738" s="8"/>
      <c r="T1738" s="105"/>
      <c r="U1738" s="5"/>
      <c r="V1738" s="5"/>
      <c r="W1738" s="107">
        <f>Dane!$C$11</f>
        <v>0</v>
      </c>
      <c r="X1738" s="8"/>
      <c r="Y1738" s="105"/>
      <c r="Z1738" s="5"/>
      <c r="AA1738" s="5"/>
      <c r="AB1738" s="110">
        <f>Dane!$C$12</f>
        <v>0</v>
      </c>
      <c r="AC1738" s="108">
        <f>IF(Dane!$E$3=1,AP1738+BA1738+BL1738,IF(Dane!$E$3=2,AT1738+BE1738+BP1738,AW1738+BH1738+BS1738))</f>
        <v>0</v>
      </c>
      <c r="AD1738" s="14">
        <f>IF(Dane!$E$3=1,AQ1738+BB1738+BM1738,IF(Dane!$E$3=2,AU1738+BF1738+BQ1738,AX1738+BI1738+BT1738))</f>
        <v>0</v>
      </c>
      <c r="AE1738" s="14">
        <f>IF((J1738*Dane!$C$9)-AC1738&lt;0,0,(J1738*Dane!$C$9)-AC1738)</f>
        <v>0</v>
      </c>
      <c r="AF1738" s="61">
        <f>IF((K1738*Dane!$C$9)-AD1738&lt;0,0,(K1738*Dane!$C$9)-AD1738)</f>
        <v>0</v>
      </c>
      <c r="AG1738" s="93"/>
      <c r="AH1738" s="84">
        <f>IF(Dane!$E$3=1,AP1738,IF(Dane!$E$3=2,AT1738,AW1738))</f>
        <v>0</v>
      </c>
      <c r="AI1738" s="84">
        <f>IF(Dane!$E$3=1,AQ1738,IF(Dane!$E$3=2,AU1738,AX1738))</f>
        <v>0</v>
      </c>
      <c r="AJ1738" s="84">
        <f>IF(Dane!$E$3=1,BA1738,IF(Dane!$E$3=2,BE1738,BH1738))</f>
        <v>0</v>
      </c>
      <c r="AK1738" s="84">
        <f>IF(Dane!$E$3=1,BB1738,IF(Dane!$E$3=2,BF1738,BI1738))</f>
        <v>0</v>
      </c>
      <c r="AL1738" s="84">
        <f>IF(Dane!$E$3=1,BL1738,IF(Dane!$E$3=2,BP1738,BS1738))</f>
        <v>0</v>
      </c>
      <c r="AM1738" s="84">
        <f>IF(Dane!$E$3=1,BM1738,IF(Dane!$E$3=2,BQ1738,BT1738))</f>
        <v>0</v>
      </c>
      <c r="AN1738" s="39">
        <f>IF(Dane!$C$9="",0,IFERROR(J1738/R1738,0))</f>
        <v>0</v>
      </c>
      <c r="AO1738" s="39">
        <f>IF(Dane!$C$9="",0,IFERROR(ROUND(J1738-ROUND(J1738*0.0976,2)-ROUND(J1738*0.015,2)-ROUND(J1738*0.0245,2),2)/R1738,0))</f>
        <v>0</v>
      </c>
      <c r="AP1738" s="39">
        <f t="shared" si="399"/>
        <v>0</v>
      </c>
      <c r="AQ1738" s="39">
        <f t="shared" si="400"/>
        <v>0</v>
      </c>
      <c r="AR1738" s="39">
        <f t="shared" ref="AR1738:AR1801" si="411">ROUND(J1738-ROUND(J1738*0.0976,2)-ROUND(J1738*0.015,2)-ROUND(J1738*0.0245,2),2)-ROUND(ROUND(J1738-ROUND(J1738*0.0976,2)-ROUND(J1738*0.015,2)-ROUND(J1738*0.0245,2),2)*0.09,2)</f>
        <v>0</v>
      </c>
      <c r="AS1738" s="39">
        <f>IF(Dane!$C$9="",0,IFERROR(AR1738/R1738,0))</f>
        <v>0</v>
      </c>
      <c r="AT1738" s="39">
        <f t="shared" si="401"/>
        <v>0</v>
      </c>
      <c r="AU1738" s="39">
        <v>0</v>
      </c>
      <c r="AV1738" s="39">
        <f t="shared" si="402"/>
        <v>0</v>
      </c>
      <c r="AW1738" s="39">
        <f>IF(Dane!$C$9="",0,IF(ROUND((N1738+O1738)*AV1738,2)&gt;$AN$1,$AN$1,ROUND((N1738+O1738)*AV1738,2)))</f>
        <v>0</v>
      </c>
      <c r="AX1738" s="39">
        <v>0</v>
      </c>
      <c r="AY1738" s="39">
        <f>IF(Dane!$C$9=2,IFERROR(J1738/W1738,0),IF(Dane!$C$9=3,IFERROR(J1738/W1738,0),0))</f>
        <v>0</v>
      </c>
      <c r="AZ1738" s="39">
        <f>IF(Dane!$C$9=2,IFERROR(ROUND(J1738-ROUND(J1738*0.0976,2)-ROUND(J1738*0.015,2)-ROUND(J1738*0.0245,2),2)/W1738,0),IF(Dane!$C$9=3,IFERROR(ROUND(J1738-ROUND(J1738*0.0976,2)-ROUND(J1738*0.015,2)-ROUND(J1738*0.0245,2),2)/W1738,0),0))</f>
        <v>0</v>
      </c>
      <c r="BA1738" s="39">
        <f t="shared" si="403"/>
        <v>0</v>
      </c>
      <c r="BB1738" s="39">
        <f t="shared" si="404"/>
        <v>0</v>
      </c>
      <c r="BC1738" s="39">
        <f t="shared" ref="BC1738:BC1801" si="412">ROUND(J1738-ROUND(J1738*0.0976,2)-ROUND(J1738*0.015,2)-ROUND(J1738*0.0245,2),2)-ROUND(ROUND(J1738-ROUND(J1738*0.0976,2)-ROUND(J1738*0.015,2)-ROUND(J1738*0.0245,2),2)*0.09,2)</f>
        <v>0</v>
      </c>
      <c r="BD1738" s="39">
        <f>IF(Dane!$C$9=2,IFERROR(BC1738/W1738,0),IF(Dane!$C$9=3,IFERROR(BC1738/W1738,0),0))</f>
        <v>0</v>
      </c>
      <c r="BE1738" s="39">
        <f t="shared" si="405"/>
        <v>0</v>
      </c>
      <c r="BF1738" s="39">
        <v>0</v>
      </c>
      <c r="BG1738" s="39">
        <f t="shared" si="406"/>
        <v>0</v>
      </c>
      <c r="BH1738" s="39">
        <f>IF(Dane!$C$9=2,IF(ROUND((S1738+T1738)*BG1738,2)&gt;$AN$1,$AN$1,ROUND((S1738+T1738)*BG1738,2)),IF(Dane!$C$9=3,IF(ROUND((S1738+T1738)*BG1738,2)&gt;$AN$1,$AN$1,ROUND((S1738+T1738)*BG1738,2)),0))</f>
        <v>0</v>
      </c>
      <c r="BI1738" s="39">
        <v>0</v>
      </c>
      <c r="BJ1738" s="39">
        <f>IF(Dane!$C$9=3,IFERROR(J1738/AB1738,0),0)</f>
        <v>0</v>
      </c>
      <c r="BK1738" s="39">
        <f>IF(Dane!$C$9=3,IFERROR(ROUND(J1738-ROUND(J1738*0.0976,2)-ROUND(J1738*0.015,2)-ROUND(J1738*0.0245,2),2)/AB1738,0),0)</f>
        <v>0</v>
      </c>
      <c r="BL1738" s="39">
        <f t="shared" si="407"/>
        <v>0</v>
      </c>
      <c r="BM1738" s="39">
        <f t="shared" si="408"/>
        <v>0</v>
      </c>
      <c r="BN1738" s="39">
        <f t="shared" ref="BN1738:BN1801" si="413">ROUND(J1738-ROUND(J1738*0.0976,2)-ROUND(J1738*0.015,2)-ROUND(J1738*0.0245,2),2)-ROUND(ROUND(J1738-ROUND(J1738*0.0976,2)-ROUND(J1738*0.015,2)-ROUND(J1738*0.0245,2),2)*0.09,2)</f>
        <v>0</v>
      </c>
      <c r="BO1738" s="39">
        <f>IF(Dane!$C$9=3,IFERROR(BN1738/AB1738,0),0)</f>
        <v>0</v>
      </c>
      <c r="BP1738" s="39">
        <f t="shared" si="409"/>
        <v>0</v>
      </c>
      <c r="BQ1738" s="39">
        <v>0</v>
      </c>
      <c r="BR1738" s="39">
        <f t="shared" si="410"/>
        <v>0</v>
      </c>
      <c r="BS1738" s="39">
        <f>IF(Dane!$C$9=3,IF(ROUND((X1738+Y1738)*BR1738,2)&gt;$AN$1,$AN$1,ROUND((X1738+Y1738)*BR1738,2)),0)</f>
        <v>0</v>
      </c>
      <c r="BT1738" s="39">
        <v>0</v>
      </c>
    </row>
    <row r="1739" spans="1:72">
      <c r="A1739" s="87">
        <v>1730</v>
      </c>
      <c r="B1739" s="1"/>
      <c r="C1739" s="1"/>
      <c r="D1739" s="2"/>
      <c r="E1739" s="3"/>
      <c r="F1739" s="4"/>
      <c r="G1739" s="5"/>
      <c r="H1739" s="5"/>
      <c r="I1739" s="6"/>
      <c r="J1739" s="5"/>
      <c r="K1739" s="5"/>
      <c r="L1739" s="5"/>
      <c r="M1739" s="55"/>
      <c r="N1739" s="8"/>
      <c r="O1739" s="105"/>
      <c r="P1739" s="5"/>
      <c r="Q1739" s="5"/>
      <c r="R1739" s="105">
        <f>Dane!$C$10</f>
        <v>0</v>
      </c>
      <c r="S1739" s="8"/>
      <c r="T1739" s="105"/>
      <c r="U1739" s="5"/>
      <c r="V1739" s="5"/>
      <c r="W1739" s="107">
        <f>Dane!$C$11</f>
        <v>0</v>
      </c>
      <c r="X1739" s="8"/>
      <c r="Y1739" s="105"/>
      <c r="Z1739" s="5"/>
      <c r="AA1739" s="5"/>
      <c r="AB1739" s="110">
        <f>Dane!$C$12</f>
        <v>0</v>
      </c>
      <c r="AC1739" s="108">
        <f>IF(Dane!$E$3=1,AP1739+BA1739+BL1739,IF(Dane!$E$3=2,AT1739+BE1739+BP1739,AW1739+BH1739+BS1739))</f>
        <v>0</v>
      </c>
      <c r="AD1739" s="14">
        <f>IF(Dane!$E$3=1,AQ1739+BB1739+BM1739,IF(Dane!$E$3=2,AU1739+BF1739+BQ1739,AX1739+BI1739+BT1739))</f>
        <v>0</v>
      </c>
      <c r="AE1739" s="14">
        <f>IF((J1739*Dane!$C$9)-AC1739&lt;0,0,(J1739*Dane!$C$9)-AC1739)</f>
        <v>0</v>
      </c>
      <c r="AF1739" s="61">
        <f>IF((K1739*Dane!$C$9)-AD1739&lt;0,0,(K1739*Dane!$C$9)-AD1739)</f>
        <v>0</v>
      </c>
      <c r="AG1739" s="93"/>
      <c r="AH1739" s="84">
        <f>IF(Dane!$E$3=1,AP1739,IF(Dane!$E$3=2,AT1739,AW1739))</f>
        <v>0</v>
      </c>
      <c r="AI1739" s="84">
        <f>IF(Dane!$E$3=1,AQ1739,IF(Dane!$E$3=2,AU1739,AX1739))</f>
        <v>0</v>
      </c>
      <c r="AJ1739" s="84">
        <f>IF(Dane!$E$3=1,BA1739,IF(Dane!$E$3=2,BE1739,BH1739))</f>
        <v>0</v>
      </c>
      <c r="AK1739" s="84">
        <f>IF(Dane!$E$3=1,BB1739,IF(Dane!$E$3=2,BF1739,BI1739))</f>
        <v>0</v>
      </c>
      <c r="AL1739" s="84">
        <f>IF(Dane!$E$3=1,BL1739,IF(Dane!$E$3=2,BP1739,BS1739))</f>
        <v>0</v>
      </c>
      <c r="AM1739" s="84">
        <f>IF(Dane!$E$3=1,BM1739,IF(Dane!$E$3=2,BQ1739,BT1739))</f>
        <v>0</v>
      </c>
      <c r="AN1739" s="39">
        <f>IF(Dane!$C$9="",0,IFERROR(J1739/R1739,0))</f>
        <v>0</v>
      </c>
      <c r="AO1739" s="39">
        <f>IF(Dane!$C$9="",0,IFERROR(ROUND(J1739-ROUND(J1739*0.0976,2)-ROUND(J1739*0.015,2)-ROUND(J1739*0.0245,2),2)/R1739,0))</f>
        <v>0</v>
      </c>
      <c r="AP1739" s="39">
        <f t="shared" ref="AP1739:AP1802" si="414">IF(ROUND((N1739*AN1739)+(O1739*AO1739),2)&gt;$AP$1,$AP$1,ROUND((N1739*AN1739)+(O1739*AO1739),2))</f>
        <v>0</v>
      </c>
      <c r="AQ1739" s="39">
        <f t="shared" ref="AQ1739:AQ1802" si="415">IF(ROUND((N1739*AN1739*0.0976)+(N1739*AN1739*0.065)+(N1739*AN1739*$AQ$1),2)&gt;K1739,K1739,ROUND((N1739*AN1739*0.0976)+(N1739*AN1739*0.065)+(N1739*AN1739*$AQ$1),2))</f>
        <v>0</v>
      </c>
      <c r="AR1739" s="39">
        <f t="shared" si="411"/>
        <v>0</v>
      </c>
      <c r="AS1739" s="39">
        <f>IF(Dane!$C$9="",0,IFERROR(AR1739/R1739,0))</f>
        <v>0</v>
      </c>
      <c r="AT1739" s="39">
        <f t="shared" ref="AT1739:AT1802" si="416">IF(ROUND((N1739+O1739)*AS1739,2)&gt;$AN$1,$AN$1,ROUND((N1739+O1739)*AS1739,2))</f>
        <v>0</v>
      </c>
      <c r="AU1739" s="39">
        <v>0</v>
      </c>
      <c r="AV1739" s="39">
        <f t="shared" ref="AV1739:AV1802" si="417">IFERROR((IFERROR(IF(H1739*F1739&gt;=1300,1300*F1739*(1-(13.71%+(1-13.71%)*9%)*(1-0)),IF(H1739&lt;=1300*F1739,0,1300*F1739*(1-(13.71%+(1-13.71%)*9%)*(1-0)))),0))*0.4/R1739,0)</f>
        <v>0</v>
      </c>
      <c r="AW1739" s="39">
        <f>IF(Dane!$C$9="",0,IF(ROUND((N1739+O1739)*AV1739,2)&gt;$AN$1,$AN$1,ROUND((N1739+O1739)*AV1739,2)))</f>
        <v>0</v>
      </c>
      <c r="AX1739" s="39">
        <v>0</v>
      </c>
      <c r="AY1739" s="39">
        <f>IF(Dane!$C$9=2,IFERROR(J1739/W1739,0),IF(Dane!$C$9=3,IFERROR(J1739/W1739,0),0))</f>
        <v>0</v>
      </c>
      <c r="AZ1739" s="39">
        <f>IF(Dane!$C$9=2,IFERROR(ROUND(J1739-ROUND(J1739*0.0976,2)-ROUND(J1739*0.015,2)-ROUND(J1739*0.0245,2),2)/W1739,0),IF(Dane!$C$9=3,IFERROR(ROUND(J1739-ROUND(J1739*0.0976,2)-ROUND(J1739*0.015,2)-ROUND(J1739*0.0245,2),2)/W1739,0),0))</f>
        <v>0</v>
      </c>
      <c r="BA1739" s="39">
        <f t="shared" ref="BA1739:BA1802" si="418">IF(ROUND((S1739*AY1739)+(T1739*AZ1739),2)&gt;$AP$1,$AP$1,ROUND((S1739*AY1739)+(T1739*AZ1739),2))</f>
        <v>0</v>
      </c>
      <c r="BB1739" s="39">
        <f t="shared" ref="BB1739:BB1802" si="419">IF(ROUND((S1739*AY1739*0.0976)+(S1739*AY1739*0.065)+(S1739*AY1739*$AQ$1),2)&gt;K1739,K1739,ROUND((S1739*AY1739*0.0976)+(S1739*AY1739*0.065)+(S1739*AY1739*$AQ$1),2))</f>
        <v>0</v>
      </c>
      <c r="BC1739" s="39">
        <f t="shared" si="412"/>
        <v>0</v>
      </c>
      <c r="BD1739" s="39">
        <f>IF(Dane!$C$9=2,IFERROR(BC1739/W1739,0),IF(Dane!$C$9=3,IFERROR(BC1739/W1739,0),0))</f>
        <v>0</v>
      </c>
      <c r="BE1739" s="39">
        <f t="shared" ref="BE1739:BE1802" si="420">IF(ROUND((S1739+T1739)*BD1739,2)&gt;$AN$1,$AN$1,ROUND((S1739+T1739)*BD1739,2))</f>
        <v>0</v>
      </c>
      <c r="BF1739" s="39">
        <v>0</v>
      </c>
      <c r="BG1739" s="39">
        <f t="shared" ref="BG1739:BG1802" si="421">IFERROR((IFERROR(IF(H1739*F1739&gt;=1300,1300*F1739*(1-(13.71%+(1-13.71%)*9%)*(1-0)),IF(H1739&lt;=1300*F1739,0,1300*F1739*(1-(13.71%+(1-13.71%)*9%)*(1-0)))),0))*0.4/W1739,0)</f>
        <v>0</v>
      </c>
      <c r="BH1739" s="39">
        <f>IF(Dane!$C$9=2,IF(ROUND((S1739+T1739)*BG1739,2)&gt;$AN$1,$AN$1,ROUND((S1739+T1739)*BG1739,2)),IF(Dane!$C$9=3,IF(ROUND((S1739+T1739)*BG1739,2)&gt;$AN$1,$AN$1,ROUND((S1739+T1739)*BG1739,2)),0))</f>
        <v>0</v>
      </c>
      <c r="BI1739" s="39">
        <v>0</v>
      </c>
      <c r="BJ1739" s="39">
        <f>IF(Dane!$C$9=3,IFERROR(J1739/AB1739,0),0)</f>
        <v>0</v>
      </c>
      <c r="BK1739" s="39">
        <f>IF(Dane!$C$9=3,IFERROR(ROUND(J1739-ROUND(J1739*0.0976,2)-ROUND(J1739*0.015,2)-ROUND(J1739*0.0245,2),2)/AB1739,0),0)</f>
        <v>0</v>
      </c>
      <c r="BL1739" s="39">
        <f t="shared" ref="BL1739:BL1802" si="422">IF(ROUND((X1739*BJ1739)+(Y1739*BK1739),2)&gt;$AP$1,$AP$1,ROUND((X1739*BJ1739)+(Y1739*BK1739),2))</f>
        <v>0</v>
      </c>
      <c r="BM1739" s="39">
        <f t="shared" ref="BM1739:BM1802" si="423">IF(ROUND((X1739*BJ1739*0.0976)+(X1739*BJ1739*0.065)+(X1739*BJ1739*$AQ$1),2)&gt;K1739,K1739,ROUND((X1739*BJ1739*0.0976)+(X1739*BJ1739*0.065)+(X1739*BJ1739*$AQ$1),2))</f>
        <v>0</v>
      </c>
      <c r="BN1739" s="39">
        <f t="shared" si="413"/>
        <v>0</v>
      </c>
      <c r="BO1739" s="39">
        <f>IF(Dane!$C$9=3,IFERROR(BN1739/AB1739,0),0)</f>
        <v>0</v>
      </c>
      <c r="BP1739" s="39">
        <f t="shared" ref="BP1739:BP1802" si="424">IF(ROUND((X1739+Y1739)*BO1739,2)&gt;$AN$1,$AN$1,ROUND((X1739+Y1739)*BO1739,2))</f>
        <v>0</v>
      </c>
      <c r="BQ1739" s="39">
        <v>0</v>
      </c>
      <c r="BR1739" s="39">
        <f t="shared" ref="BR1739:BR1802" si="425">IFERROR((IFERROR(IF(H1739*F1739&gt;=1300,1300*F1739*(1-(13.71%+(1-13.71%)*9%)*(1-0)),IF(H1739&lt;=1300*F1739,0,1300*F1739*(1-(13.71%+(1-13.71%)*9%)*(1-0)))),0))*0.4/AB1739,0)</f>
        <v>0</v>
      </c>
      <c r="BS1739" s="39">
        <f>IF(Dane!$C$9=3,IF(ROUND((X1739+Y1739)*BR1739,2)&gt;$AN$1,$AN$1,ROUND((X1739+Y1739)*BR1739,2)),0)</f>
        <v>0</v>
      </c>
      <c r="BT1739" s="39">
        <v>0</v>
      </c>
    </row>
    <row r="1740" spans="1:72">
      <c r="A1740" s="87">
        <v>1731</v>
      </c>
      <c r="B1740" s="1"/>
      <c r="C1740" s="1"/>
      <c r="D1740" s="2"/>
      <c r="E1740" s="3"/>
      <c r="F1740" s="4"/>
      <c r="G1740" s="5"/>
      <c r="H1740" s="5"/>
      <c r="I1740" s="6"/>
      <c r="J1740" s="5"/>
      <c r="K1740" s="5"/>
      <c r="L1740" s="5"/>
      <c r="M1740" s="55"/>
      <c r="N1740" s="8"/>
      <c r="O1740" s="105"/>
      <c r="P1740" s="5"/>
      <c r="Q1740" s="5"/>
      <c r="R1740" s="105">
        <f>Dane!$C$10</f>
        <v>0</v>
      </c>
      <c r="S1740" s="8"/>
      <c r="T1740" s="105"/>
      <c r="U1740" s="5"/>
      <c r="V1740" s="5"/>
      <c r="W1740" s="107">
        <f>Dane!$C$11</f>
        <v>0</v>
      </c>
      <c r="X1740" s="8"/>
      <c r="Y1740" s="105"/>
      <c r="Z1740" s="5"/>
      <c r="AA1740" s="5"/>
      <c r="AB1740" s="110">
        <f>Dane!$C$12</f>
        <v>0</v>
      </c>
      <c r="AC1740" s="108">
        <f>IF(Dane!$E$3=1,AP1740+BA1740+BL1740,IF(Dane!$E$3=2,AT1740+BE1740+BP1740,AW1740+BH1740+BS1740))</f>
        <v>0</v>
      </c>
      <c r="AD1740" s="14">
        <f>IF(Dane!$E$3=1,AQ1740+BB1740+BM1740,IF(Dane!$E$3=2,AU1740+BF1740+BQ1740,AX1740+BI1740+BT1740))</f>
        <v>0</v>
      </c>
      <c r="AE1740" s="14">
        <f>IF((J1740*Dane!$C$9)-AC1740&lt;0,0,(J1740*Dane!$C$9)-AC1740)</f>
        <v>0</v>
      </c>
      <c r="AF1740" s="61">
        <f>IF((K1740*Dane!$C$9)-AD1740&lt;0,0,(K1740*Dane!$C$9)-AD1740)</f>
        <v>0</v>
      </c>
      <c r="AG1740" s="93"/>
      <c r="AH1740" s="84">
        <f>IF(Dane!$E$3=1,AP1740,IF(Dane!$E$3=2,AT1740,AW1740))</f>
        <v>0</v>
      </c>
      <c r="AI1740" s="84">
        <f>IF(Dane!$E$3=1,AQ1740,IF(Dane!$E$3=2,AU1740,AX1740))</f>
        <v>0</v>
      </c>
      <c r="AJ1740" s="84">
        <f>IF(Dane!$E$3=1,BA1740,IF(Dane!$E$3=2,BE1740,BH1740))</f>
        <v>0</v>
      </c>
      <c r="AK1740" s="84">
        <f>IF(Dane!$E$3=1,BB1740,IF(Dane!$E$3=2,BF1740,BI1740))</f>
        <v>0</v>
      </c>
      <c r="AL1740" s="84">
        <f>IF(Dane!$E$3=1,BL1740,IF(Dane!$E$3=2,BP1740,BS1740))</f>
        <v>0</v>
      </c>
      <c r="AM1740" s="84">
        <f>IF(Dane!$E$3=1,BM1740,IF(Dane!$E$3=2,BQ1740,BT1740))</f>
        <v>0</v>
      </c>
      <c r="AN1740" s="39">
        <f>IF(Dane!$C$9="",0,IFERROR(J1740/R1740,0))</f>
        <v>0</v>
      </c>
      <c r="AO1740" s="39">
        <f>IF(Dane!$C$9="",0,IFERROR(ROUND(J1740-ROUND(J1740*0.0976,2)-ROUND(J1740*0.015,2)-ROUND(J1740*0.0245,2),2)/R1740,0))</f>
        <v>0</v>
      </c>
      <c r="AP1740" s="39">
        <f t="shared" si="414"/>
        <v>0</v>
      </c>
      <c r="AQ1740" s="39">
        <f t="shared" si="415"/>
        <v>0</v>
      </c>
      <c r="AR1740" s="39">
        <f t="shared" si="411"/>
        <v>0</v>
      </c>
      <c r="AS1740" s="39">
        <f>IF(Dane!$C$9="",0,IFERROR(AR1740/R1740,0))</f>
        <v>0</v>
      </c>
      <c r="AT1740" s="39">
        <f t="shared" si="416"/>
        <v>0</v>
      </c>
      <c r="AU1740" s="39">
        <v>0</v>
      </c>
      <c r="AV1740" s="39">
        <f t="shared" si="417"/>
        <v>0</v>
      </c>
      <c r="AW1740" s="39">
        <f>IF(Dane!$C$9="",0,IF(ROUND((N1740+O1740)*AV1740,2)&gt;$AN$1,$AN$1,ROUND((N1740+O1740)*AV1740,2)))</f>
        <v>0</v>
      </c>
      <c r="AX1740" s="39">
        <v>0</v>
      </c>
      <c r="AY1740" s="39">
        <f>IF(Dane!$C$9=2,IFERROR(J1740/W1740,0),IF(Dane!$C$9=3,IFERROR(J1740/W1740,0),0))</f>
        <v>0</v>
      </c>
      <c r="AZ1740" s="39">
        <f>IF(Dane!$C$9=2,IFERROR(ROUND(J1740-ROUND(J1740*0.0976,2)-ROUND(J1740*0.015,2)-ROUND(J1740*0.0245,2),2)/W1740,0),IF(Dane!$C$9=3,IFERROR(ROUND(J1740-ROUND(J1740*0.0976,2)-ROUND(J1740*0.015,2)-ROUND(J1740*0.0245,2),2)/W1740,0),0))</f>
        <v>0</v>
      </c>
      <c r="BA1740" s="39">
        <f t="shared" si="418"/>
        <v>0</v>
      </c>
      <c r="BB1740" s="39">
        <f t="shared" si="419"/>
        <v>0</v>
      </c>
      <c r="BC1740" s="39">
        <f t="shared" si="412"/>
        <v>0</v>
      </c>
      <c r="BD1740" s="39">
        <f>IF(Dane!$C$9=2,IFERROR(BC1740/W1740,0),IF(Dane!$C$9=3,IFERROR(BC1740/W1740,0),0))</f>
        <v>0</v>
      </c>
      <c r="BE1740" s="39">
        <f t="shared" si="420"/>
        <v>0</v>
      </c>
      <c r="BF1740" s="39">
        <v>0</v>
      </c>
      <c r="BG1740" s="39">
        <f t="shared" si="421"/>
        <v>0</v>
      </c>
      <c r="BH1740" s="39">
        <f>IF(Dane!$C$9=2,IF(ROUND((S1740+T1740)*BG1740,2)&gt;$AN$1,$AN$1,ROUND((S1740+T1740)*BG1740,2)),IF(Dane!$C$9=3,IF(ROUND((S1740+T1740)*BG1740,2)&gt;$AN$1,$AN$1,ROUND((S1740+T1740)*BG1740,2)),0))</f>
        <v>0</v>
      </c>
      <c r="BI1740" s="39">
        <v>0</v>
      </c>
      <c r="BJ1740" s="39">
        <f>IF(Dane!$C$9=3,IFERROR(J1740/AB1740,0),0)</f>
        <v>0</v>
      </c>
      <c r="BK1740" s="39">
        <f>IF(Dane!$C$9=3,IFERROR(ROUND(J1740-ROUND(J1740*0.0976,2)-ROUND(J1740*0.015,2)-ROUND(J1740*0.0245,2),2)/AB1740,0),0)</f>
        <v>0</v>
      </c>
      <c r="BL1740" s="39">
        <f t="shared" si="422"/>
        <v>0</v>
      </c>
      <c r="BM1740" s="39">
        <f t="shared" si="423"/>
        <v>0</v>
      </c>
      <c r="BN1740" s="39">
        <f t="shared" si="413"/>
        <v>0</v>
      </c>
      <c r="BO1740" s="39">
        <f>IF(Dane!$C$9=3,IFERROR(BN1740/AB1740,0),0)</f>
        <v>0</v>
      </c>
      <c r="BP1740" s="39">
        <f t="shared" si="424"/>
        <v>0</v>
      </c>
      <c r="BQ1740" s="39">
        <v>0</v>
      </c>
      <c r="BR1740" s="39">
        <f t="shared" si="425"/>
        <v>0</v>
      </c>
      <c r="BS1740" s="39">
        <f>IF(Dane!$C$9=3,IF(ROUND((X1740+Y1740)*BR1740,2)&gt;$AN$1,$AN$1,ROUND((X1740+Y1740)*BR1740,2)),0)</f>
        <v>0</v>
      </c>
      <c r="BT1740" s="39">
        <v>0</v>
      </c>
    </row>
    <row r="1741" spans="1:72">
      <c r="A1741" s="87">
        <v>1732</v>
      </c>
      <c r="B1741" s="1"/>
      <c r="C1741" s="1"/>
      <c r="D1741" s="2"/>
      <c r="E1741" s="3"/>
      <c r="F1741" s="4"/>
      <c r="G1741" s="5"/>
      <c r="H1741" s="5"/>
      <c r="I1741" s="6"/>
      <c r="J1741" s="5"/>
      <c r="K1741" s="5"/>
      <c r="L1741" s="5"/>
      <c r="M1741" s="55"/>
      <c r="N1741" s="8"/>
      <c r="O1741" s="105"/>
      <c r="P1741" s="5"/>
      <c r="Q1741" s="5"/>
      <c r="R1741" s="105">
        <f>Dane!$C$10</f>
        <v>0</v>
      </c>
      <c r="S1741" s="8"/>
      <c r="T1741" s="105"/>
      <c r="U1741" s="5"/>
      <c r="V1741" s="5"/>
      <c r="W1741" s="107">
        <f>Dane!$C$11</f>
        <v>0</v>
      </c>
      <c r="X1741" s="8"/>
      <c r="Y1741" s="105"/>
      <c r="Z1741" s="5"/>
      <c r="AA1741" s="5"/>
      <c r="AB1741" s="110">
        <f>Dane!$C$12</f>
        <v>0</v>
      </c>
      <c r="AC1741" s="108">
        <f>IF(Dane!$E$3=1,AP1741+BA1741+BL1741,IF(Dane!$E$3=2,AT1741+BE1741+BP1741,AW1741+BH1741+BS1741))</f>
        <v>0</v>
      </c>
      <c r="AD1741" s="14">
        <f>IF(Dane!$E$3=1,AQ1741+BB1741+BM1741,IF(Dane!$E$3=2,AU1741+BF1741+BQ1741,AX1741+BI1741+BT1741))</f>
        <v>0</v>
      </c>
      <c r="AE1741" s="14">
        <f>IF((J1741*Dane!$C$9)-AC1741&lt;0,0,(J1741*Dane!$C$9)-AC1741)</f>
        <v>0</v>
      </c>
      <c r="AF1741" s="61">
        <f>IF((K1741*Dane!$C$9)-AD1741&lt;0,0,(K1741*Dane!$C$9)-AD1741)</f>
        <v>0</v>
      </c>
      <c r="AG1741" s="93"/>
      <c r="AH1741" s="84">
        <f>IF(Dane!$E$3=1,AP1741,IF(Dane!$E$3=2,AT1741,AW1741))</f>
        <v>0</v>
      </c>
      <c r="AI1741" s="84">
        <f>IF(Dane!$E$3=1,AQ1741,IF(Dane!$E$3=2,AU1741,AX1741))</f>
        <v>0</v>
      </c>
      <c r="AJ1741" s="84">
        <f>IF(Dane!$E$3=1,BA1741,IF(Dane!$E$3=2,BE1741,BH1741))</f>
        <v>0</v>
      </c>
      <c r="AK1741" s="84">
        <f>IF(Dane!$E$3=1,BB1741,IF(Dane!$E$3=2,BF1741,BI1741))</f>
        <v>0</v>
      </c>
      <c r="AL1741" s="84">
        <f>IF(Dane!$E$3=1,BL1741,IF(Dane!$E$3=2,BP1741,BS1741))</f>
        <v>0</v>
      </c>
      <c r="AM1741" s="84">
        <f>IF(Dane!$E$3=1,BM1741,IF(Dane!$E$3=2,BQ1741,BT1741))</f>
        <v>0</v>
      </c>
      <c r="AN1741" s="39">
        <f>IF(Dane!$C$9="",0,IFERROR(J1741/R1741,0))</f>
        <v>0</v>
      </c>
      <c r="AO1741" s="39">
        <f>IF(Dane!$C$9="",0,IFERROR(ROUND(J1741-ROUND(J1741*0.0976,2)-ROUND(J1741*0.015,2)-ROUND(J1741*0.0245,2),2)/R1741,0))</f>
        <v>0</v>
      </c>
      <c r="AP1741" s="39">
        <f t="shared" si="414"/>
        <v>0</v>
      </c>
      <c r="AQ1741" s="39">
        <f t="shared" si="415"/>
        <v>0</v>
      </c>
      <c r="AR1741" s="39">
        <f t="shared" si="411"/>
        <v>0</v>
      </c>
      <c r="AS1741" s="39">
        <f>IF(Dane!$C$9="",0,IFERROR(AR1741/R1741,0))</f>
        <v>0</v>
      </c>
      <c r="AT1741" s="39">
        <f t="shared" si="416"/>
        <v>0</v>
      </c>
      <c r="AU1741" s="39">
        <v>0</v>
      </c>
      <c r="AV1741" s="39">
        <f t="shared" si="417"/>
        <v>0</v>
      </c>
      <c r="AW1741" s="39">
        <f>IF(Dane!$C$9="",0,IF(ROUND((N1741+O1741)*AV1741,2)&gt;$AN$1,$AN$1,ROUND((N1741+O1741)*AV1741,2)))</f>
        <v>0</v>
      </c>
      <c r="AX1741" s="39">
        <v>0</v>
      </c>
      <c r="AY1741" s="39">
        <f>IF(Dane!$C$9=2,IFERROR(J1741/W1741,0),IF(Dane!$C$9=3,IFERROR(J1741/W1741,0),0))</f>
        <v>0</v>
      </c>
      <c r="AZ1741" s="39">
        <f>IF(Dane!$C$9=2,IFERROR(ROUND(J1741-ROUND(J1741*0.0976,2)-ROUND(J1741*0.015,2)-ROUND(J1741*0.0245,2),2)/W1741,0),IF(Dane!$C$9=3,IFERROR(ROUND(J1741-ROUND(J1741*0.0976,2)-ROUND(J1741*0.015,2)-ROUND(J1741*0.0245,2),2)/W1741,0),0))</f>
        <v>0</v>
      </c>
      <c r="BA1741" s="39">
        <f t="shared" si="418"/>
        <v>0</v>
      </c>
      <c r="BB1741" s="39">
        <f t="shared" si="419"/>
        <v>0</v>
      </c>
      <c r="BC1741" s="39">
        <f t="shared" si="412"/>
        <v>0</v>
      </c>
      <c r="BD1741" s="39">
        <f>IF(Dane!$C$9=2,IFERROR(BC1741/W1741,0),IF(Dane!$C$9=3,IFERROR(BC1741/W1741,0),0))</f>
        <v>0</v>
      </c>
      <c r="BE1741" s="39">
        <f t="shared" si="420"/>
        <v>0</v>
      </c>
      <c r="BF1741" s="39">
        <v>0</v>
      </c>
      <c r="BG1741" s="39">
        <f t="shared" si="421"/>
        <v>0</v>
      </c>
      <c r="BH1741" s="39">
        <f>IF(Dane!$C$9=2,IF(ROUND((S1741+T1741)*BG1741,2)&gt;$AN$1,$AN$1,ROUND((S1741+T1741)*BG1741,2)),IF(Dane!$C$9=3,IF(ROUND((S1741+T1741)*BG1741,2)&gt;$AN$1,$AN$1,ROUND((S1741+T1741)*BG1741,2)),0))</f>
        <v>0</v>
      </c>
      <c r="BI1741" s="39">
        <v>0</v>
      </c>
      <c r="BJ1741" s="39">
        <f>IF(Dane!$C$9=3,IFERROR(J1741/AB1741,0),0)</f>
        <v>0</v>
      </c>
      <c r="BK1741" s="39">
        <f>IF(Dane!$C$9=3,IFERROR(ROUND(J1741-ROUND(J1741*0.0976,2)-ROUND(J1741*0.015,2)-ROUND(J1741*0.0245,2),2)/AB1741,0),0)</f>
        <v>0</v>
      </c>
      <c r="BL1741" s="39">
        <f t="shared" si="422"/>
        <v>0</v>
      </c>
      <c r="BM1741" s="39">
        <f t="shared" si="423"/>
        <v>0</v>
      </c>
      <c r="BN1741" s="39">
        <f t="shared" si="413"/>
        <v>0</v>
      </c>
      <c r="BO1741" s="39">
        <f>IF(Dane!$C$9=3,IFERROR(BN1741/AB1741,0),0)</f>
        <v>0</v>
      </c>
      <c r="BP1741" s="39">
        <f t="shared" si="424"/>
        <v>0</v>
      </c>
      <c r="BQ1741" s="39">
        <v>0</v>
      </c>
      <c r="BR1741" s="39">
        <f t="shared" si="425"/>
        <v>0</v>
      </c>
      <c r="BS1741" s="39">
        <f>IF(Dane!$C$9=3,IF(ROUND((X1741+Y1741)*BR1741,2)&gt;$AN$1,$AN$1,ROUND((X1741+Y1741)*BR1741,2)),0)</f>
        <v>0</v>
      </c>
      <c r="BT1741" s="39">
        <v>0</v>
      </c>
    </row>
    <row r="1742" spans="1:72">
      <c r="A1742" s="87">
        <v>1733</v>
      </c>
      <c r="B1742" s="1"/>
      <c r="C1742" s="1"/>
      <c r="D1742" s="2"/>
      <c r="E1742" s="3"/>
      <c r="F1742" s="4"/>
      <c r="G1742" s="5"/>
      <c r="H1742" s="5"/>
      <c r="I1742" s="6"/>
      <c r="J1742" s="5"/>
      <c r="K1742" s="5"/>
      <c r="L1742" s="5"/>
      <c r="M1742" s="55"/>
      <c r="N1742" s="8"/>
      <c r="O1742" s="105"/>
      <c r="P1742" s="5"/>
      <c r="Q1742" s="5"/>
      <c r="R1742" s="105">
        <f>Dane!$C$10</f>
        <v>0</v>
      </c>
      <c r="S1742" s="8"/>
      <c r="T1742" s="105"/>
      <c r="U1742" s="5"/>
      <c r="V1742" s="5"/>
      <c r="W1742" s="107">
        <f>Dane!$C$11</f>
        <v>0</v>
      </c>
      <c r="X1742" s="8"/>
      <c r="Y1742" s="105"/>
      <c r="Z1742" s="5"/>
      <c r="AA1742" s="5"/>
      <c r="AB1742" s="110">
        <f>Dane!$C$12</f>
        <v>0</v>
      </c>
      <c r="AC1742" s="108">
        <f>IF(Dane!$E$3=1,AP1742+BA1742+BL1742,IF(Dane!$E$3=2,AT1742+BE1742+BP1742,AW1742+BH1742+BS1742))</f>
        <v>0</v>
      </c>
      <c r="AD1742" s="14">
        <f>IF(Dane!$E$3=1,AQ1742+BB1742+BM1742,IF(Dane!$E$3=2,AU1742+BF1742+BQ1742,AX1742+BI1742+BT1742))</f>
        <v>0</v>
      </c>
      <c r="AE1742" s="14">
        <f>IF((J1742*Dane!$C$9)-AC1742&lt;0,0,(J1742*Dane!$C$9)-AC1742)</f>
        <v>0</v>
      </c>
      <c r="AF1742" s="61">
        <f>IF((K1742*Dane!$C$9)-AD1742&lt;0,0,(K1742*Dane!$C$9)-AD1742)</f>
        <v>0</v>
      </c>
      <c r="AG1742" s="93"/>
      <c r="AH1742" s="84">
        <f>IF(Dane!$E$3=1,AP1742,IF(Dane!$E$3=2,AT1742,AW1742))</f>
        <v>0</v>
      </c>
      <c r="AI1742" s="84">
        <f>IF(Dane!$E$3=1,AQ1742,IF(Dane!$E$3=2,AU1742,AX1742))</f>
        <v>0</v>
      </c>
      <c r="AJ1742" s="84">
        <f>IF(Dane!$E$3=1,BA1742,IF(Dane!$E$3=2,BE1742,BH1742))</f>
        <v>0</v>
      </c>
      <c r="AK1742" s="84">
        <f>IF(Dane!$E$3=1,BB1742,IF(Dane!$E$3=2,BF1742,BI1742))</f>
        <v>0</v>
      </c>
      <c r="AL1742" s="84">
        <f>IF(Dane!$E$3=1,BL1742,IF(Dane!$E$3=2,BP1742,BS1742))</f>
        <v>0</v>
      </c>
      <c r="AM1742" s="84">
        <f>IF(Dane!$E$3=1,BM1742,IF(Dane!$E$3=2,BQ1742,BT1742))</f>
        <v>0</v>
      </c>
      <c r="AN1742" s="39">
        <f>IF(Dane!$C$9="",0,IFERROR(J1742/R1742,0))</f>
        <v>0</v>
      </c>
      <c r="AO1742" s="39">
        <f>IF(Dane!$C$9="",0,IFERROR(ROUND(J1742-ROUND(J1742*0.0976,2)-ROUND(J1742*0.015,2)-ROUND(J1742*0.0245,2),2)/R1742,0))</f>
        <v>0</v>
      </c>
      <c r="AP1742" s="39">
        <f t="shared" si="414"/>
        <v>0</v>
      </c>
      <c r="AQ1742" s="39">
        <f t="shared" si="415"/>
        <v>0</v>
      </c>
      <c r="AR1742" s="39">
        <f t="shared" si="411"/>
        <v>0</v>
      </c>
      <c r="AS1742" s="39">
        <f>IF(Dane!$C$9="",0,IFERROR(AR1742/R1742,0))</f>
        <v>0</v>
      </c>
      <c r="AT1742" s="39">
        <f t="shared" si="416"/>
        <v>0</v>
      </c>
      <c r="AU1742" s="39">
        <v>0</v>
      </c>
      <c r="AV1742" s="39">
        <f t="shared" si="417"/>
        <v>0</v>
      </c>
      <c r="AW1742" s="39">
        <f>IF(Dane!$C$9="",0,IF(ROUND((N1742+O1742)*AV1742,2)&gt;$AN$1,$AN$1,ROUND((N1742+O1742)*AV1742,2)))</f>
        <v>0</v>
      </c>
      <c r="AX1742" s="39">
        <v>0</v>
      </c>
      <c r="AY1742" s="39">
        <f>IF(Dane!$C$9=2,IFERROR(J1742/W1742,0),IF(Dane!$C$9=3,IFERROR(J1742/W1742,0),0))</f>
        <v>0</v>
      </c>
      <c r="AZ1742" s="39">
        <f>IF(Dane!$C$9=2,IFERROR(ROUND(J1742-ROUND(J1742*0.0976,2)-ROUND(J1742*0.015,2)-ROUND(J1742*0.0245,2),2)/W1742,0),IF(Dane!$C$9=3,IFERROR(ROUND(J1742-ROUND(J1742*0.0976,2)-ROUND(J1742*0.015,2)-ROUND(J1742*0.0245,2),2)/W1742,0),0))</f>
        <v>0</v>
      </c>
      <c r="BA1742" s="39">
        <f t="shared" si="418"/>
        <v>0</v>
      </c>
      <c r="BB1742" s="39">
        <f t="shared" si="419"/>
        <v>0</v>
      </c>
      <c r="BC1742" s="39">
        <f t="shared" si="412"/>
        <v>0</v>
      </c>
      <c r="BD1742" s="39">
        <f>IF(Dane!$C$9=2,IFERROR(BC1742/W1742,0),IF(Dane!$C$9=3,IFERROR(BC1742/W1742,0),0))</f>
        <v>0</v>
      </c>
      <c r="BE1742" s="39">
        <f t="shared" si="420"/>
        <v>0</v>
      </c>
      <c r="BF1742" s="39">
        <v>0</v>
      </c>
      <c r="BG1742" s="39">
        <f t="shared" si="421"/>
        <v>0</v>
      </c>
      <c r="BH1742" s="39">
        <f>IF(Dane!$C$9=2,IF(ROUND((S1742+T1742)*BG1742,2)&gt;$AN$1,$AN$1,ROUND((S1742+T1742)*BG1742,2)),IF(Dane!$C$9=3,IF(ROUND((S1742+T1742)*BG1742,2)&gt;$AN$1,$AN$1,ROUND((S1742+T1742)*BG1742,2)),0))</f>
        <v>0</v>
      </c>
      <c r="BI1742" s="39">
        <v>0</v>
      </c>
      <c r="BJ1742" s="39">
        <f>IF(Dane!$C$9=3,IFERROR(J1742/AB1742,0),0)</f>
        <v>0</v>
      </c>
      <c r="BK1742" s="39">
        <f>IF(Dane!$C$9=3,IFERROR(ROUND(J1742-ROUND(J1742*0.0976,2)-ROUND(J1742*0.015,2)-ROUND(J1742*0.0245,2),2)/AB1742,0),0)</f>
        <v>0</v>
      </c>
      <c r="BL1742" s="39">
        <f t="shared" si="422"/>
        <v>0</v>
      </c>
      <c r="BM1742" s="39">
        <f t="shared" si="423"/>
        <v>0</v>
      </c>
      <c r="BN1742" s="39">
        <f t="shared" si="413"/>
        <v>0</v>
      </c>
      <c r="BO1742" s="39">
        <f>IF(Dane!$C$9=3,IFERROR(BN1742/AB1742,0),0)</f>
        <v>0</v>
      </c>
      <c r="BP1742" s="39">
        <f t="shared" si="424"/>
        <v>0</v>
      </c>
      <c r="BQ1742" s="39">
        <v>0</v>
      </c>
      <c r="BR1742" s="39">
        <f t="shared" si="425"/>
        <v>0</v>
      </c>
      <c r="BS1742" s="39">
        <f>IF(Dane!$C$9=3,IF(ROUND((X1742+Y1742)*BR1742,2)&gt;$AN$1,$AN$1,ROUND((X1742+Y1742)*BR1742,2)),0)</f>
        <v>0</v>
      </c>
      <c r="BT1742" s="39">
        <v>0</v>
      </c>
    </row>
    <row r="1743" spans="1:72">
      <c r="A1743" s="87">
        <v>1734</v>
      </c>
      <c r="B1743" s="1"/>
      <c r="C1743" s="1"/>
      <c r="D1743" s="2"/>
      <c r="E1743" s="3"/>
      <c r="F1743" s="4"/>
      <c r="G1743" s="5"/>
      <c r="H1743" s="5"/>
      <c r="I1743" s="6"/>
      <c r="J1743" s="5"/>
      <c r="K1743" s="5"/>
      <c r="L1743" s="5"/>
      <c r="M1743" s="55"/>
      <c r="N1743" s="8"/>
      <c r="O1743" s="105"/>
      <c r="P1743" s="5"/>
      <c r="Q1743" s="5"/>
      <c r="R1743" s="105">
        <f>Dane!$C$10</f>
        <v>0</v>
      </c>
      <c r="S1743" s="8"/>
      <c r="T1743" s="105"/>
      <c r="U1743" s="5"/>
      <c r="V1743" s="5"/>
      <c r="W1743" s="107">
        <f>Dane!$C$11</f>
        <v>0</v>
      </c>
      <c r="X1743" s="8"/>
      <c r="Y1743" s="105"/>
      <c r="Z1743" s="5"/>
      <c r="AA1743" s="5"/>
      <c r="AB1743" s="110">
        <f>Dane!$C$12</f>
        <v>0</v>
      </c>
      <c r="AC1743" s="108">
        <f>IF(Dane!$E$3=1,AP1743+BA1743+BL1743,IF(Dane!$E$3=2,AT1743+BE1743+BP1743,AW1743+BH1743+BS1743))</f>
        <v>0</v>
      </c>
      <c r="AD1743" s="14">
        <f>IF(Dane!$E$3=1,AQ1743+BB1743+BM1743,IF(Dane!$E$3=2,AU1743+BF1743+BQ1743,AX1743+BI1743+BT1743))</f>
        <v>0</v>
      </c>
      <c r="AE1743" s="14">
        <f>IF((J1743*Dane!$C$9)-AC1743&lt;0,0,(J1743*Dane!$C$9)-AC1743)</f>
        <v>0</v>
      </c>
      <c r="AF1743" s="61">
        <f>IF((K1743*Dane!$C$9)-AD1743&lt;0,0,(K1743*Dane!$C$9)-AD1743)</f>
        <v>0</v>
      </c>
      <c r="AG1743" s="93"/>
      <c r="AH1743" s="84">
        <f>IF(Dane!$E$3=1,AP1743,IF(Dane!$E$3=2,AT1743,AW1743))</f>
        <v>0</v>
      </c>
      <c r="AI1743" s="84">
        <f>IF(Dane!$E$3=1,AQ1743,IF(Dane!$E$3=2,AU1743,AX1743))</f>
        <v>0</v>
      </c>
      <c r="AJ1743" s="84">
        <f>IF(Dane!$E$3=1,BA1743,IF(Dane!$E$3=2,BE1743,BH1743))</f>
        <v>0</v>
      </c>
      <c r="AK1743" s="84">
        <f>IF(Dane!$E$3=1,BB1743,IF(Dane!$E$3=2,BF1743,BI1743))</f>
        <v>0</v>
      </c>
      <c r="AL1743" s="84">
        <f>IF(Dane!$E$3=1,BL1743,IF(Dane!$E$3=2,BP1743,BS1743))</f>
        <v>0</v>
      </c>
      <c r="AM1743" s="84">
        <f>IF(Dane!$E$3=1,BM1743,IF(Dane!$E$3=2,BQ1743,BT1743))</f>
        <v>0</v>
      </c>
      <c r="AN1743" s="39">
        <f>IF(Dane!$C$9="",0,IFERROR(J1743/R1743,0))</f>
        <v>0</v>
      </c>
      <c r="AO1743" s="39">
        <f>IF(Dane!$C$9="",0,IFERROR(ROUND(J1743-ROUND(J1743*0.0976,2)-ROUND(J1743*0.015,2)-ROUND(J1743*0.0245,2),2)/R1743,0))</f>
        <v>0</v>
      </c>
      <c r="AP1743" s="39">
        <f t="shared" si="414"/>
        <v>0</v>
      </c>
      <c r="AQ1743" s="39">
        <f t="shared" si="415"/>
        <v>0</v>
      </c>
      <c r="AR1743" s="39">
        <f t="shared" si="411"/>
        <v>0</v>
      </c>
      <c r="AS1743" s="39">
        <f>IF(Dane!$C$9="",0,IFERROR(AR1743/R1743,0))</f>
        <v>0</v>
      </c>
      <c r="AT1743" s="39">
        <f t="shared" si="416"/>
        <v>0</v>
      </c>
      <c r="AU1743" s="39">
        <v>0</v>
      </c>
      <c r="AV1743" s="39">
        <f t="shared" si="417"/>
        <v>0</v>
      </c>
      <c r="AW1743" s="39">
        <f>IF(Dane!$C$9="",0,IF(ROUND((N1743+O1743)*AV1743,2)&gt;$AN$1,$AN$1,ROUND((N1743+O1743)*AV1743,2)))</f>
        <v>0</v>
      </c>
      <c r="AX1743" s="39">
        <v>0</v>
      </c>
      <c r="AY1743" s="39">
        <f>IF(Dane!$C$9=2,IFERROR(J1743/W1743,0),IF(Dane!$C$9=3,IFERROR(J1743/W1743,0),0))</f>
        <v>0</v>
      </c>
      <c r="AZ1743" s="39">
        <f>IF(Dane!$C$9=2,IFERROR(ROUND(J1743-ROUND(J1743*0.0976,2)-ROUND(J1743*0.015,2)-ROUND(J1743*0.0245,2),2)/W1743,0),IF(Dane!$C$9=3,IFERROR(ROUND(J1743-ROUND(J1743*0.0976,2)-ROUND(J1743*0.015,2)-ROUND(J1743*0.0245,2),2)/W1743,0),0))</f>
        <v>0</v>
      </c>
      <c r="BA1743" s="39">
        <f t="shared" si="418"/>
        <v>0</v>
      </c>
      <c r="BB1743" s="39">
        <f t="shared" si="419"/>
        <v>0</v>
      </c>
      <c r="BC1743" s="39">
        <f t="shared" si="412"/>
        <v>0</v>
      </c>
      <c r="BD1743" s="39">
        <f>IF(Dane!$C$9=2,IFERROR(BC1743/W1743,0),IF(Dane!$C$9=3,IFERROR(BC1743/W1743,0),0))</f>
        <v>0</v>
      </c>
      <c r="BE1743" s="39">
        <f t="shared" si="420"/>
        <v>0</v>
      </c>
      <c r="BF1743" s="39">
        <v>0</v>
      </c>
      <c r="BG1743" s="39">
        <f t="shared" si="421"/>
        <v>0</v>
      </c>
      <c r="BH1743" s="39">
        <f>IF(Dane!$C$9=2,IF(ROUND((S1743+T1743)*BG1743,2)&gt;$AN$1,$AN$1,ROUND((S1743+T1743)*BG1743,2)),IF(Dane!$C$9=3,IF(ROUND((S1743+T1743)*BG1743,2)&gt;$AN$1,$AN$1,ROUND((S1743+T1743)*BG1743,2)),0))</f>
        <v>0</v>
      </c>
      <c r="BI1743" s="39">
        <v>0</v>
      </c>
      <c r="BJ1743" s="39">
        <f>IF(Dane!$C$9=3,IFERROR(J1743/AB1743,0),0)</f>
        <v>0</v>
      </c>
      <c r="BK1743" s="39">
        <f>IF(Dane!$C$9=3,IFERROR(ROUND(J1743-ROUND(J1743*0.0976,2)-ROUND(J1743*0.015,2)-ROUND(J1743*0.0245,2),2)/AB1743,0),0)</f>
        <v>0</v>
      </c>
      <c r="BL1743" s="39">
        <f t="shared" si="422"/>
        <v>0</v>
      </c>
      <c r="BM1743" s="39">
        <f t="shared" si="423"/>
        <v>0</v>
      </c>
      <c r="BN1743" s="39">
        <f t="shared" si="413"/>
        <v>0</v>
      </c>
      <c r="BO1743" s="39">
        <f>IF(Dane!$C$9=3,IFERROR(BN1743/AB1743,0),0)</f>
        <v>0</v>
      </c>
      <c r="BP1743" s="39">
        <f t="shared" si="424"/>
        <v>0</v>
      </c>
      <c r="BQ1743" s="39">
        <v>0</v>
      </c>
      <c r="BR1743" s="39">
        <f t="shared" si="425"/>
        <v>0</v>
      </c>
      <c r="BS1743" s="39">
        <f>IF(Dane!$C$9=3,IF(ROUND((X1743+Y1743)*BR1743,2)&gt;$AN$1,$AN$1,ROUND((X1743+Y1743)*BR1743,2)),0)</f>
        <v>0</v>
      </c>
      <c r="BT1743" s="39">
        <v>0</v>
      </c>
    </row>
    <row r="1744" spans="1:72">
      <c r="A1744" s="87">
        <v>1735</v>
      </c>
      <c r="B1744" s="1"/>
      <c r="C1744" s="1"/>
      <c r="D1744" s="2"/>
      <c r="E1744" s="3"/>
      <c r="F1744" s="4"/>
      <c r="G1744" s="5"/>
      <c r="H1744" s="5"/>
      <c r="I1744" s="6"/>
      <c r="J1744" s="5"/>
      <c r="K1744" s="5"/>
      <c r="L1744" s="5"/>
      <c r="M1744" s="55"/>
      <c r="N1744" s="8"/>
      <c r="O1744" s="105"/>
      <c r="P1744" s="5"/>
      <c r="Q1744" s="5"/>
      <c r="R1744" s="105">
        <f>Dane!$C$10</f>
        <v>0</v>
      </c>
      <c r="S1744" s="8"/>
      <c r="T1744" s="105"/>
      <c r="U1744" s="5"/>
      <c r="V1744" s="5"/>
      <c r="W1744" s="107">
        <f>Dane!$C$11</f>
        <v>0</v>
      </c>
      <c r="X1744" s="8"/>
      <c r="Y1744" s="105"/>
      <c r="Z1744" s="5"/>
      <c r="AA1744" s="5"/>
      <c r="AB1744" s="110">
        <f>Dane!$C$12</f>
        <v>0</v>
      </c>
      <c r="AC1744" s="108">
        <f>IF(Dane!$E$3=1,AP1744+BA1744+BL1744,IF(Dane!$E$3=2,AT1744+BE1744+BP1744,AW1744+BH1744+BS1744))</f>
        <v>0</v>
      </c>
      <c r="AD1744" s="14">
        <f>IF(Dane!$E$3=1,AQ1744+BB1744+BM1744,IF(Dane!$E$3=2,AU1744+BF1744+BQ1744,AX1744+BI1744+BT1744))</f>
        <v>0</v>
      </c>
      <c r="AE1744" s="14">
        <f>IF((J1744*Dane!$C$9)-AC1744&lt;0,0,(J1744*Dane!$C$9)-AC1744)</f>
        <v>0</v>
      </c>
      <c r="AF1744" s="61">
        <f>IF((K1744*Dane!$C$9)-AD1744&lt;0,0,(K1744*Dane!$C$9)-AD1744)</f>
        <v>0</v>
      </c>
      <c r="AG1744" s="93"/>
      <c r="AH1744" s="84">
        <f>IF(Dane!$E$3=1,AP1744,IF(Dane!$E$3=2,AT1744,AW1744))</f>
        <v>0</v>
      </c>
      <c r="AI1744" s="84">
        <f>IF(Dane!$E$3=1,AQ1744,IF(Dane!$E$3=2,AU1744,AX1744))</f>
        <v>0</v>
      </c>
      <c r="AJ1744" s="84">
        <f>IF(Dane!$E$3=1,BA1744,IF(Dane!$E$3=2,BE1744,BH1744))</f>
        <v>0</v>
      </c>
      <c r="AK1744" s="84">
        <f>IF(Dane!$E$3=1,BB1744,IF(Dane!$E$3=2,BF1744,BI1744))</f>
        <v>0</v>
      </c>
      <c r="AL1744" s="84">
        <f>IF(Dane!$E$3=1,BL1744,IF(Dane!$E$3=2,BP1744,BS1744))</f>
        <v>0</v>
      </c>
      <c r="AM1744" s="84">
        <f>IF(Dane!$E$3=1,BM1744,IF(Dane!$E$3=2,BQ1744,BT1744))</f>
        <v>0</v>
      </c>
      <c r="AN1744" s="39">
        <f>IF(Dane!$C$9="",0,IFERROR(J1744/R1744,0))</f>
        <v>0</v>
      </c>
      <c r="AO1744" s="39">
        <f>IF(Dane!$C$9="",0,IFERROR(ROUND(J1744-ROUND(J1744*0.0976,2)-ROUND(J1744*0.015,2)-ROUND(J1744*0.0245,2),2)/R1744,0))</f>
        <v>0</v>
      </c>
      <c r="AP1744" s="39">
        <f t="shared" si="414"/>
        <v>0</v>
      </c>
      <c r="AQ1744" s="39">
        <f t="shared" si="415"/>
        <v>0</v>
      </c>
      <c r="AR1744" s="39">
        <f t="shared" si="411"/>
        <v>0</v>
      </c>
      <c r="AS1744" s="39">
        <f>IF(Dane!$C$9="",0,IFERROR(AR1744/R1744,0))</f>
        <v>0</v>
      </c>
      <c r="AT1744" s="39">
        <f t="shared" si="416"/>
        <v>0</v>
      </c>
      <c r="AU1744" s="39">
        <v>0</v>
      </c>
      <c r="AV1744" s="39">
        <f t="shared" si="417"/>
        <v>0</v>
      </c>
      <c r="AW1744" s="39">
        <f>IF(Dane!$C$9="",0,IF(ROUND((N1744+O1744)*AV1744,2)&gt;$AN$1,$AN$1,ROUND((N1744+O1744)*AV1744,2)))</f>
        <v>0</v>
      </c>
      <c r="AX1744" s="39">
        <v>0</v>
      </c>
      <c r="AY1744" s="39">
        <f>IF(Dane!$C$9=2,IFERROR(J1744/W1744,0),IF(Dane!$C$9=3,IFERROR(J1744/W1744,0),0))</f>
        <v>0</v>
      </c>
      <c r="AZ1744" s="39">
        <f>IF(Dane!$C$9=2,IFERROR(ROUND(J1744-ROUND(J1744*0.0976,2)-ROUND(J1744*0.015,2)-ROUND(J1744*0.0245,2),2)/W1744,0),IF(Dane!$C$9=3,IFERROR(ROUND(J1744-ROUND(J1744*0.0976,2)-ROUND(J1744*0.015,2)-ROUND(J1744*0.0245,2),2)/W1744,0),0))</f>
        <v>0</v>
      </c>
      <c r="BA1744" s="39">
        <f t="shared" si="418"/>
        <v>0</v>
      </c>
      <c r="BB1744" s="39">
        <f t="shared" si="419"/>
        <v>0</v>
      </c>
      <c r="BC1744" s="39">
        <f t="shared" si="412"/>
        <v>0</v>
      </c>
      <c r="BD1744" s="39">
        <f>IF(Dane!$C$9=2,IFERROR(BC1744/W1744,0),IF(Dane!$C$9=3,IFERROR(BC1744/W1744,0),0))</f>
        <v>0</v>
      </c>
      <c r="BE1744" s="39">
        <f t="shared" si="420"/>
        <v>0</v>
      </c>
      <c r="BF1744" s="39">
        <v>0</v>
      </c>
      <c r="BG1744" s="39">
        <f t="shared" si="421"/>
        <v>0</v>
      </c>
      <c r="BH1744" s="39">
        <f>IF(Dane!$C$9=2,IF(ROUND((S1744+T1744)*BG1744,2)&gt;$AN$1,$AN$1,ROUND((S1744+T1744)*BG1744,2)),IF(Dane!$C$9=3,IF(ROUND((S1744+T1744)*BG1744,2)&gt;$AN$1,$AN$1,ROUND((S1744+T1744)*BG1744,2)),0))</f>
        <v>0</v>
      </c>
      <c r="BI1744" s="39">
        <v>0</v>
      </c>
      <c r="BJ1744" s="39">
        <f>IF(Dane!$C$9=3,IFERROR(J1744/AB1744,0),0)</f>
        <v>0</v>
      </c>
      <c r="BK1744" s="39">
        <f>IF(Dane!$C$9=3,IFERROR(ROUND(J1744-ROUND(J1744*0.0976,2)-ROUND(J1744*0.015,2)-ROUND(J1744*0.0245,2),2)/AB1744,0),0)</f>
        <v>0</v>
      </c>
      <c r="BL1744" s="39">
        <f t="shared" si="422"/>
        <v>0</v>
      </c>
      <c r="BM1744" s="39">
        <f t="shared" si="423"/>
        <v>0</v>
      </c>
      <c r="BN1744" s="39">
        <f t="shared" si="413"/>
        <v>0</v>
      </c>
      <c r="BO1744" s="39">
        <f>IF(Dane!$C$9=3,IFERROR(BN1744/AB1744,0),0)</f>
        <v>0</v>
      </c>
      <c r="BP1744" s="39">
        <f t="shared" si="424"/>
        <v>0</v>
      </c>
      <c r="BQ1744" s="39">
        <v>0</v>
      </c>
      <c r="BR1744" s="39">
        <f t="shared" si="425"/>
        <v>0</v>
      </c>
      <c r="BS1744" s="39">
        <f>IF(Dane!$C$9=3,IF(ROUND((X1744+Y1744)*BR1744,2)&gt;$AN$1,$AN$1,ROUND((X1744+Y1744)*BR1744,2)),0)</f>
        <v>0</v>
      </c>
      <c r="BT1744" s="39">
        <v>0</v>
      </c>
    </row>
    <row r="1745" spans="1:72">
      <c r="A1745" s="87">
        <v>1736</v>
      </c>
      <c r="B1745" s="1"/>
      <c r="C1745" s="1"/>
      <c r="D1745" s="2"/>
      <c r="E1745" s="3"/>
      <c r="F1745" s="4"/>
      <c r="G1745" s="5"/>
      <c r="H1745" s="5"/>
      <c r="I1745" s="6"/>
      <c r="J1745" s="5"/>
      <c r="K1745" s="5"/>
      <c r="L1745" s="5"/>
      <c r="M1745" s="55"/>
      <c r="N1745" s="8"/>
      <c r="O1745" s="105"/>
      <c r="P1745" s="5"/>
      <c r="Q1745" s="5"/>
      <c r="R1745" s="105">
        <f>Dane!$C$10</f>
        <v>0</v>
      </c>
      <c r="S1745" s="8"/>
      <c r="T1745" s="105"/>
      <c r="U1745" s="5"/>
      <c r="V1745" s="5"/>
      <c r="W1745" s="107">
        <f>Dane!$C$11</f>
        <v>0</v>
      </c>
      <c r="X1745" s="8"/>
      <c r="Y1745" s="105"/>
      <c r="Z1745" s="5"/>
      <c r="AA1745" s="5"/>
      <c r="AB1745" s="110">
        <f>Dane!$C$12</f>
        <v>0</v>
      </c>
      <c r="AC1745" s="108">
        <f>IF(Dane!$E$3=1,AP1745+BA1745+BL1745,IF(Dane!$E$3=2,AT1745+BE1745+BP1745,AW1745+BH1745+BS1745))</f>
        <v>0</v>
      </c>
      <c r="AD1745" s="14">
        <f>IF(Dane!$E$3=1,AQ1745+BB1745+BM1745,IF(Dane!$E$3=2,AU1745+BF1745+BQ1745,AX1745+BI1745+BT1745))</f>
        <v>0</v>
      </c>
      <c r="AE1745" s="14">
        <f>IF((J1745*Dane!$C$9)-AC1745&lt;0,0,(J1745*Dane!$C$9)-AC1745)</f>
        <v>0</v>
      </c>
      <c r="AF1745" s="61">
        <f>IF((K1745*Dane!$C$9)-AD1745&lt;0,0,(K1745*Dane!$C$9)-AD1745)</f>
        <v>0</v>
      </c>
      <c r="AG1745" s="93"/>
      <c r="AH1745" s="84">
        <f>IF(Dane!$E$3=1,AP1745,IF(Dane!$E$3=2,AT1745,AW1745))</f>
        <v>0</v>
      </c>
      <c r="AI1745" s="84">
        <f>IF(Dane!$E$3=1,AQ1745,IF(Dane!$E$3=2,AU1745,AX1745))</f>
        <v>0</v>
      </c>
      <c r="AJ1745" s="84">
        <f>IF(Dane!$E$3=1,BA1745,IF(Dane!$E$3=2,BE1745,BH1745))</f>
        <v>0</v>
      </c>
      <c r="AK1745" s="84">
        <f>IF(Dane!$E$3=1,BB1745,IF(Dane!$E$3=2,BF1745,BI1745))</f>
        <v>0</v>
      </c>
      <c r="AL1745" s="84">
        <f>IF(Dane!$E$3=1,BL1745,IF(Dane!$E$3=2,BP1745,BS1745))</f>
        <v>0</v>
      </c>
      <c r="AM1745" s="84">
        <f>IF(Dane!$E$3=1,BM1745,IF(Dane!$E$3=2,BQ1745,BT1745))</f>
        <v>0</v>
      </c>
      <c r="AN1745" s="39">
        <f>IF(Dane!$C$9="",0,IFERROR(J1745/R1745,0))</f>
        <v>0</v>
      </c>
      <c r="AO1745" s="39">
        <f>IF(Dane!$C$9="",0,IFERROR(ROUND(J1745-ROUND(J1745*0.0976,2)-ROUND(J1745*0.015,2)-ROUND(J1745*0.0245,2),2)/R1745,0))</f>
        <v>0</v>
      </c>
      <c r="AP1745" s="39">
        <f t="shared" si="414"/>
        <v>0</v>
      </c>
      <c r="AQ1745" s="39">
        <f t="shared" si="415"/>
        <v>0</v>
      </c>
      <c r="AR1745" s="39">
        <f t="shared" si="411"/>
        <v>0</v>
      </c>
      <c r="AS1745" s="39">
        <f>IF(Dane!$C$9="",0,IFERROR(AR1745/R1745,0))</f>
        <v>0</v>
      </c>
      <c r="AT1745" s="39">
        <f t="shared" si="416"/>
        <v>0</v>
      </c>
      <c r="AU1745" s="39">
        <v>0</v>
      </c>
      <c r="AV1745" s="39">
        <f t="shared" si="417"/>
        <v>0</v>
      </c>
      <c r="AW1745" s="39">
        <f>IF(Dane!$C$9="",0,IF(ROUND((N1745+O1745)*AV1745,2)&gt;$AN$1,$AN$1,ROUND((N1745+O1745)*AV1745,2)))</f>
        <v>0</v>
      </c>
      <c r="AX1745" s="39">
        <v>0</v>
      </c>
      <c r="AY1745" s="39">
        <f>IF(Dane!$C$9=2,IFERROR(J1745/W1745,0),IF(Dane!$C$9=3,IFERROR(J1745/W1745,0),0))</f>
        <v>0</v>
      </c>
      <c r="AZ1745" s="39">
        <f>IF(Dane!$C$9=2,IFERROR(ROUND(J1745-ROUND(J1745*0.0976,2)-ROUND(J1745*0.015,2)-ROUND(J1745*0.0245,2),2)/W1745,0),IF(Dane!$C$9=3,IFERROR(ROUND(J1745-ROUND(J1745*0.0976,2)-ROUND(J1745*0.015,2)-ROUND(J1745*0.0245,2),2)/W1745,0),0))</f>
        <v>0</v>
      </c>
      <c r="BA1745" s="39">
        <f t="shared" si="418"/>
        <v>0</v>
      </c>
      <c r="BB1745" s="39">
        <f t="shared" si="419"/>
        <v>0</v>
      </c>
      <c r="BC1745" s="39">
        <f t="shared" si="412"/>
        <v>0</v>
      </c>
      <c r="BD1745" s="39">
        <f>IF(Dane!$C$9=2,IFERROR(BC1745/W1745,0),IF(Dane!$C$9=3,IFERROR(BC1745/W1745,0),0))</f>
        <v>0</v>
      </c>
      <c r="BE1745" s="39">
        <f t="shared" si="420"/>
        <v>0</v>
      </c>
      <c r="BF1745" s="39">
        <v>0</v>
      </c>
      <c r="BG1745" s="39">
        <f t="shared" si="421"/>
        <v>0</v>
      </c>
      <c r="BH1745" s="39">
        <f>IF(Dane!$C$9=2,IF(ROUND((S1745+T1745)*BG1745,2)&gt;$AN$1,$AN$1,ROUND((S1745+T1745)*BG1745,2)),IF(Dane!$C$9=3,IF(ROUND((S1745+T1745)*BG1745,2)&gt;$AN$1,$AN$1,ROUND((S1745+T1745)*BG1745,2)),0))</f>
        <v>0</v>
      </c>
      <c r="BI1745" s="39">
        <v>0</v>
      </c>
      <c r="BJ1745" s="39">
        <f>IF(Dane!$C$9=3,IFERROR(J1745/AB1745,0),0)</f>
        <v>0</v>
      </c>
      <c r="BK1745" s="39">
        <f>IF(Dane!$C$9=3,IFERROR(ROUND(J1745-ROUND(J1745*0.0976,2)-ROUND(J1745*0.015,2)-ROUND(J1745*0.0245,2),2)/AB1745,0),0)</f>
        <v>0</v>
      </c>
      <c r="BL1745" s="39">
        <f t="shared" si="422"/>
        <v>0</v>
      </c>
      <c r="BM1745" s="39">
        <f t="shared" si="423"/>
        <v>0</v>
      </c>
      <c r="BN1745" s="39">
        <f t="shared" si="413"/>
        <v>0</v>
      </c>
      <c r="BO1745" s="39">
        <f>IF(Dane!$C$9=3,IFERROR(BN1745/AB1745,0),0)</f>
        <v>0</v>
      </c>
      <c r="BP1745" s="39">
        <f t="shared" si="424"/>
        <v>0</v>
      </c>
      <c r="BQ1745" s="39">
        <v>0</v>
      </c>
      <c r="BR1745" s="39">
        <f t="shared" si="425"/>
        <v>0</v>
      </c>
      <c r="BS1745" s="39">
        <f>IF(Dane!$C$9=3,IF(ROUND((X1745+Y1745)*BR1745,2)&gt;$AN$1,$AN$1,ROUND((X1745+Y1745)*BR1745,2)),0)</f>
        <v>0</v>
      </c>
      <c r="BT1745" s="39">
        <v>0</v>
      </c>
    </row>
    <row r="1746" spans="1:72">
      <c r="A1746" s="87">
        <v>1737</v>
      </c>
      <c r="B1746" s="1"/>
      <c r="C1746" s="1"/>
      <c r="D1746" s="2"/>
      <c r="E1746" s="3"/>
      <c r="F1746" s="4"/>
      <c r="G1746" s="5"/>
      <c r="H1746" s="5"/>
      <c r="I1746" s="6"/>
      <c r="J1746" s="5"/>
      <c r="K1746" s="5"/>
      <c r="L1746" s="5"/>
      <c r="M1746" s="55"/>
      <c r="N1746" s="8"/>
      <c r="O1746" s="105"/>
      <c r="P1746" s="5"/>
      <c r="Q1746" s="5"/>
      <c r="R1746" s="105">
        <f>Dane!$C$10</f>
        <v>0</v>
      </c>
      <c r="S1746" s="8"/>
      <c r="T1746" s="105"/>
      <c r="U1746" s="5"/>
      <c r="V1746" s="5"/>
      <c r="W1746" s="107">
        <f>Dane!$C$11</f>
        <v>0</v>
      </c>
      <c r="X1746" s="8"/>
      <c r="Y1746" s="105"/>
      <c r="Z1746" s="5"/>
      <c r="AA1746" s="5"/>
      <c r="AB1746" s="110">
        <f>Dane!$C$12</f>
        <v>0</v>
      </c>
      <c r="AC1746" s="108">
        <f>IF(Dane!$E$3=1,AP1746+BA1746+BL1746,IF(Dane!$E$3=2,AT1746+BE1746+BP1746,AW1746+BH1746+BS1746))</f>
        <v>0</v>
      </c>
      <c r="AD1746" s="14">
        <f>IF(Dane!$E$3=1,AQ1746+BB1746+BM1746,IF(Dane!$E$3=2,AU1746+BF1746+BQ1746,AX1746+BI1746+BT1746))</f>
        <v>0</v>
      </c>
      <c r="AE1746" s="14">
        <f>IF((J1746*Dane!$C$9)-AC1746&lt;0,0,(J1746*Dane!$C$9)-AC1746)</f>
        <v>0</v>
      </c>
      <c r="AF1746" s="61">
        <f>IF((K1746*Dane!$C$9)-AD1746&lt;0,0,(K1746*Dane!$C$9)-AD1746)</f>
        <v>0</v>
      </c>
      <c r="AG1746" s="93"/>
      <c r="AH1746" s="84">
        <f>IF(Dane!$E$3=1,AP1746,IF(Dane!$E$3=2,AT1746,AW1746))</f>
        <v>0</v>
      </c>
      <c r="AI1746" s="84">
        <f>IF(Dane!$E$3=1,AQ1746,IF(Dane!$E$3=2,AU1746,AX1746))</f>
        <v>0</v>
      </c>
      <c r="AJ1746" s="84">
        <f>IF(Dane!$E$3=1,BA1746,IF(Dane!$E$3=2,BE1746,BH1746))</f>
        <v>0</v>
      </c>
      <c r="AK1746" s="84">
        <f>IF(Dane!$E$3=1,BB1746,IF(Dane!$E$3=2,BF1746,BI1746))</f>
        <v>0</v>
      </c>
      <c r="AL1746" s="84">
        <f>IF(Dane!$E$3=1,BL1746,IF(Dane!$E$3=2,BP1746,BS1746))</f>
        <v>0</v>
      </c>
      <c r="AM1746" s="84">
        <f>IF(Dane!$E$3=1,BM1746,IF(Dane!$E$3=2,BQ1746,BT1746))</f>
        <v>0</v>
      </c>
      <c r="AN1746" s="39">
        <f>IF(Dane!$C$9="",0,IFERROR(J1746/R1746,0))</f>
        <v>0</v>
      </c>
      <c r="AO1746" s="39">
        <f>IF(Dane!$C$9="",0,IFERROR(ROUND(J1746-ROUND(J1746*0.0976,2)-ROUND(J1746*0.015,2)-ROUND(J1746*0.0245,2),2)/R1746,0))</f>
        <v>0</v>
      </c>
      <c r="AP1746" s="39">
        <f t="shared" si="414"/>
        <v>0</v>
      </c>
      <c r="AQ1746" s="39">
        <f t="shared" si="415"/>
        <v>0</v>
      </c>
      <c r="AR1746" s="39">
        <f t="shared" si="411"/>
        <v>0</v>
      </c>
      <c r="AS1746" s="39">
        <f>IF(Dane!$C$9="",0,IFERROR(AR1746/R1746,0))</f>
        <v>0</v>
      </c>
      <c r="AT1746" s="39">
        <f t="shared" si="416"/>
        <v>0</v>
      </c>
      <c r="AU1746" s="39">
        <v>0</v>
      </c>
      <c r="AV1746" s="39">
        <f t="shared" si="417"/>
        <v>0</v>
      </c>
      <c r="AW1746" s="39">
        <f>IF(Dane!$C$9="",0,IF(ROUND((N1746+O1746)*AV1746,2)&gt;$AN$1,$AN$1,ROUND((N1746+O1746)*AV1746,2)))</f>
        <v>0</v>
      </c>
      <c r="AX1746" s="39">
        <v>0</v>
      </c>
      <c r="AY1746" s="39">
        <f>IF(Dane!$C$9=2,IFERROR(J1746/W1746,0),IF(Dane!$C$9=3,IFERROR(J1746/W1746,0),0))</f>
        <v>0</v>
      </c>
      <c r="AZ1746" s="39">
        <f>IF(Dane!$C$9=2,IFERROR(ROUND(J1746-ROUND(J1746*0.0976,2)-ROUND(J1746*0.015,2)-ROUND(J1746*0.0245,2),2)/W1746,0),IF(Dane!$C$9=3,IFERROR(ROUND(J1746-ROUND(J1746*0.0976,2)-ROUND(J1746*0.015,2)-ROUND(J1746*0.0245,2),2)/W1746,0),0))</f>
        <v>0</v>
      </c>
      <c r="BA1746" s="39">
        <f t="shared" si="418"/>
        <v>0</v>
      </c>
      <c r="BB1746" s="39">
        <f t="shared" si="419"/>
        <v>0</v>
      </c>
      <c r="BC1746" s="39">
        <f t="shared" si="412"/>
        <v>0</v>
      </c>
      <c r="BD1746" s="39">
        <f>IF(Dane!$C$9=2,IFERROR(BC1746/W1746,0),IF(Dane!$C$9=3,IFERROR(BC1746/W1746,0),0))</f>
        <v>0</v>
      </c>
      <c r="BE1746" s="39">
        <f t="shared" si="420"/>
        <v>0</v>
      </c>
      <c r="BF1746" s="39">
        <v>0</v>
      </c>
      <c r="BG1746" s="39">
        <f t="shared" si="421"/>
        <v>0</v>
      </c>
      <c r="BH1746" s="39">
        <f>IF(Dane!$C$9=2,IF(ROUND((S1746+T1746)*BG1746,2)&gt;$AN$1,$AN$1,ROUND((S1746+T1746)*BG1746,2)),IF(Dane!$C$9=3,IF(ROUND((S1746+T1746)*BG1746,2)&gt;$AN$1,$AN$1,ROUND((S1746+T1746)*BG1746,2)),0))</f>
        <v>0</v>
      </c>
      <c r="BI1746" s="39">
        <v>0</v>
      </c>
      <c r="BJ1746" s="39">
        <f>IF(Dane!$C$9=3,IFERROR(J1746/AB1746,0),0)</f>
        <v>0</v>
      </c>
      <c r="BK1746" s="39">
        <f>IF(Dane!$C$9=3,IFERROR(ROUND(J1746-ROUND(J1746*0.0976,2)-ROUND(J1746*0.015,2)-ROUND(J1746*0.0245,2),2)/AB1746,0),0)</f>
        <v>0</v>
      </c>
      <c r="BL1746" s="39">
        <f t="shared" si="422"/>
        <v>0</v>
      </c>
      <c r="BM1746" s="39">
        <f t="shared" si="423"/>
        <v>0</v>
      </c>
      <c r="BN1746" s="39">
        <f t="shared" si="413"/>
        <v>0</v>
      </c>
      <c r="BO1746" s="39">
        <f>IF(Dane!$C$9=3,IFERROR(BN1746/AB1746,0),0)</f>
        <v>0</v>
      </c>
      <c r="BP1746" s="39">
        <f t="shared" si="424"/>
        <v>0</v>
      </c>
      <c r="BQ1746" s="39">
        <v>0</v>
      </c>
      <c r="BR1746" s="39">
        <f t="shared" si="425"/>
        <v>0</v>
      </c>
      <c r="BS1746" s="39">
        <f>IF(Dane!$C$9=3,IF(ROUND((X1746+Y1746)*BR1746,2)&gt;$AN$1,$AN$1,ROUND((X1746+Y1746)*BR1746,2)),0)</f>
        <v>0</v>
      </c>
      <c r="BT1746" s="39">
        <v>0</v>
      </c>
    </row>
    <row r="1747" spans="1:72">
      <c r="A1747" s="87">
        <v>1738</v>
      </c>
      <c r="B1747" s="1"/>
      <c r="C1747" s="1"/>
      <c r="D1747" s="2"/>
      <c r="E1747" s="3"/>
      <c r="F1747" s="4"/>
      <c r="G1747" s="5"/>
      <c r="H1747" s="5"/>
      <c r="I1747" s="6"/>
      <c r="J1747" s="5"/>
      <c r="K1747" s="5"/>
      <c r="L1747" s="5"/>
      <c r="M1747" s="55"/>
      <c r="N1747" s="8"/>
      <c r="O1747" s="105"/>
      <c r="P1747" s="5"/>
      <c r="Q1747" s="5"/>
      <c r="R1747" s="105">
        <f>Dane!$C$10</f>
        <v>0</v>
      </c>
      <c r="S1747" s="8"/>
      <c r="T1747" s="105"/>
      <c r="U1747" s="5"/>
      <c r="V1747" s="5"/>
      <c r="W1747" s="107">
        <f>Dane!$C$11</f>
        <v>0</v>
      </c>
      <c r="X1747" s="8"/>
      <c r="Y1747" s="105"/>
      <c r="Z1747" s="5"/>
      <c r="AA1747" s="5"/>
      <c r="AB1747" s="110">
        <f>Dane!$C$12</f>
        <v>0</v>
      </c>
      <c r="AC1747" s="108">
        <f>IF(Dane!$E$3=1,AP1747+BA1747+BL1747,IF(Dane!$E$3=2,AT1747+BE1747+BP1747,AW1747+BH1747+BS1747))</f>
        <v>0</v>
      </c>
      <c r="AD1747" s="14">
        <f>IF(Dane!$E$3=1,AQ1747+BB1747+BM1747,IF(Dane!$E$3=2,AU1747+BF1747+BQ1747,AX1747+BI1747+BT1747))</f>
        <v>0</v>
      </c>
      <c r="AE1747" s="14">
        <f>IF((J1747*Dane!$C$9)-AC1747&lt;0,0,(J1747*Dane!$C$9)-AC1747)</f>
        <v>0</v>
      </c>
      <c r="AF1747" s="61">
        <f>IF((K1747*Dane!$C$9)-AD1747&lt;0,0,(K1747*Dane!$C$9)-AD1747)</f>
        <v>0</v>
      </c>
      <c r="AG1747" s="93"/>
      <c r="AH1747" s="84">
        <f>IF(Dane!$E$3=1,AP1747,IF(Dane!$E$3=2,AT1747,AW1747))</f>
        <v>0</v>
      </c>
      <c r="AI1747" s="84">
        <f>IF(Dane!$E$3=1,AQ1747,IF(Dane!$E$3=2,AU1747,AX1747))</f>
        <v>0</v>
      </c>
      <c r="AJ1747" s="84">
        <f>IF(Dane!$E$3=1,BA1747,IF(Dane!$E$3=2,BE1747,BH1747))</f>
        <v>0</v>
      </c>
      <c r="AK1747" s="84">
        <f>IF(Dane!$E$3=1,BB1747,IF(Dane!$E$3=2,BF1747,BI1747))</f>
        <v>0</v>
      </c>
      <c r="AL1747" s="84">
        <f>IF(Dane!$E$3=1,BL1747,IF(Dane!$E$3=2,BP1747,BS1747))</f>
        <v>0</v>
      </c>
      <c r="AM1747" s="84">
        <f>IF(Dane!$E$3=1,BM1747,IF(Dane!$E$3=2,BQ1747,BT1747))</f>
        <v>0</v>
      </c>
      <c r="AN1747" s="39">
        <f>IF(Dane!$C$9="",0,IFERROR(J1747/R1747,0))</f>
        <v>0</v>
      </c>
      <c r="AO1747" s="39">
        <f>IF(Dane!$C$9="",0,IFERROR(ROUND(J1747-ROUND(J1747*0.0976,2)-ROUND(J1747*0.015,2)-ROUND(J1747*0.0245,2),2)/R1747,0))</f>
        <v>0</v>
      </c>
      <c r="AP1747" s="39">
        <f t="shared" si="414"/>
        <v>0</v>
      </c>
      <c r="AQ1747" s="39">
        <f t="shared" si="415"/>
        <v>0</v>
      </c>
      <c r="AR1747" s="39">
        <f t="shared" si="411"/>
        <v>0</v>
      </c>
      <c r="AS1747" s="39">
        <f>IF(Dane!$C$9="",0,IFERROR(AR1747/R1747,0))</f>
        <v>0</v>
      </c>
      <c r="AT1747" s="39">
        <f t="shared" si="416"/>
        <v>0</v>
      </c>
      <c r="AU1747" s="39">
        <v>0</v>
      </c>
      <c r="AV1747" s="39">
        <f t="shared" si="417"/>
        <v>0</v>
      </c>
      <c r="AW1747" s="39">
        <f>IF(Dane!$C$9="",0,IF(ROUND((N1747+O1747)*AV1747,2)&gt;$AN$1,$AN$1,ROUND((N1747+O1747)*AV1747,2)))</f>
        <v>0</v>
      </c>
      <c r="AX1747" s="39">
        <v>0</v>
      </c>
      <c r="AY1747" s="39">
        <f>IF(Dane!$C$9=2,IFERROR(J1747/W1747,0),IF(Dane!$C$9=3,IFERROR(J1747/W1747,0),0))</f>
        <v>0</v>
      </c>
      <c r="AZ1747" s="39">
        <f>IF(Dane!$C$9=2,IFERROR(ROUND(J1747-ROUND(J1747*0.0976,2)-ROUND(J1747*0.015,2)-ROUND(J1747*0.0245,2),2)/W1747,0),IF(Dane!$C$9=3,IFERROR(ROUND(J1747-ROUND(J1747*0.0976,2)-ROUND(J1747*0.015,2)-ROUND(J1747*0.0245,2),2)/W1747,0),0))</f>
        <v>0</v>
      </c>
      <c r="BA1747" s="39">
        <f t="shared" si="418"/>
        <v>0</v>
      </c>
      <c r="BB1747" s="39">
        <f t="shared" si="419"/>
        <v>0</v>
      </c>
      <c r="BC1747" s="39">
        <f t="shared" si="412"/>
        <v>0</v>
      </c>
      <c r="BD1747" s="39">
        <f>IF(Dane!$C$9=2,IFERROR(BC1747/W1747,0),IF(Dane!$C$9=3,IFERROR(BC1747/W1747,0),0))</f>
        <v>0</v>
      </c>
      <c r="BE1747" s="39">
        <f t="shared" si="420"/>
        <v>0</v>
      </c>
      <c r="BF1747" s="39">
        <v>0</v>
      </c>
      <c r="BG1747" s="39">
        <f t="shared" si="421"/>
        <v>0</v>
      </c>
      <c r="BH1747" s="39">
        <f>IF(Dane!$C$9=2,IF(ROUND((S1747+T1747)*BG1747,2)&gt;$AN$1,$AN$1,ROUND((S1747+T1747)*BG1747,2)),IF(Dane!$C$9=3,IF(ROUND((S1747+T1747)*BG1747,2)&gt;$AN$1,$AN$1,ROUND((S1747+T1747)*BG1747,2)),0))</f>
        <v>0</v>
      </c>
      <c r="BI1747" s="39">
        <v>0</v>
      </c>
      <c r="BJ1747" s="39">
        <f>IF(Dane!$C$9=3,IFERROR(J1747/AB1747,0),0)</f>
        <v>0</v>
      </c>
      <c r="BK1747" s="39">
        <f>IF(Dane!$C$9=3,IFERROR(ROUND(J1747-ROUND(J1747*0.0976,2)-ROUND(J1747*0.015,2)-ROUND(J1747*0.0245,2),2)/AB1747,0),0)</f>
        <v>0</v>
      </c>
      <c r="BL1747" s="39">
        <f t="shared" si="422"/>
        <v>0</v>
      </c>
      <c r="BM1747" s="39">
        <f t="shared" si="423"/>
        <v>0</v>
      </c>
      <c r="BN1747" s="39">
        <f t="shared" si="413"/>
        <v>0</v>
      </c>
      <c r="BO1747" s="39">
        <f>IF(Dane!$C$9=3,IFERROR(BN1747/AB1747,0),0)</f>
        <v>0</v>
      </c>
      <c r="BP1747" s="39">
        <f t="shared" si="424"/>
        <v>0</v>
      </c>
      <c r="BQ1747" s="39">
        <v>0</v>
      </c>
      <c r="BR1747" s="39">
        <f t="shared" si="425"/>
        <v>0</v>
      </c>
      <c r="BS1747" s="39">
        <f>IF(Dane!$C$9=3,IF(ROUND((X1747+Y1747)*BR1747,2)&gt;$AN$1,$AN$1,ROUND((X1747+Y1747)*BR1747,2)),0)</f>
        <v>0</v>
      </c>
      <c r="BT1747" s="39">
        <v>0</v>
      </c>
    </row>
    <row r="1748" spans="1:72">
      <c r="A1748" s="87">
        <v>1739</v>
      </c>
      <c r="B1748" s="1"/>
      <c r="C1748" s="1"/>
      <c r="D1748" s="2"/>
      <c r="E1748" s="3"/>
      <c r="F1748" s="4"/>
      <c r="G1748" s="5"/>
      <c r="H1748" s="5"/>
      <c r="I1748" s="6"/>
      <c r="J1748" s="5"/>
      <c r="K1748" s="5"/>
      <c r="L1748" s="5"/>
      <c r="M1748" s="55"/>
      <c r="N1748" s="8"/>
      <c r="O1748" s="105"/>
      <c r="P1748" s="5"/>
      <c r="Q1748" s="5"/>
      <c r="R1748" s="105">
        <f>Dane!$C$10</f>
        <v>0</v>
      </c>
      <c r="S1748" s="8"/>
      <c r="T1748" s="105"/>
      <c r="U1748" s="5"/>
      <c r="V1748" s="5"/>
      <c r="W1748" s="107">
        <f>Dane!$C$11</f>
        <v>0</v>
      </c>
      <c r="X1748" s="8"/>
      <c r="Y1748" s="105"/>
      <c r="Z1748" s="5"/>
      <c r="AA1748" s="5"/>
      <c r="AB1748" s="110">
        <f>Dane!$C$12</f>
        <v>0</v>
      </c>
      <c r="AC1748" s="108">
        <f>IF(Dane!$E$3=1,AP1748+BA1748+BL1748,IF(Dane!$E$3=2,AT1748+BE1748+BP1748,AW1748+BH1748+BS1748))</f>
        <v>0</v>
      </c>
      <c r="AD1748" s="14">
        <f>IF(Dane!$E$3=1,AQ1748+BB1748+BM1748,IF(Dane!$E$3=2,AU1748+BF1748+BQ1748,AX1748+BI1748+BT1748))</f>
        <v>0</v>
      </c>
      <c r="AE1748" s="14">
        <f>IF((J1748*Dane!$C$9)-AC1748&lt;0,0,(J1748*Dane!$C$9)-AC1748)</f>
        <v>0</v>
      </c>
      <c r="AF1748" s="61">
        <f>IF((K1748*Dane!$C$9)-AD1748&lt;0,0,(K1748*Dane!$C$9)-AD1748)</f>
        <v>0</v>
      </c>
      <c r="AG1748" s="93"/>
      <c r="AH1748" s="84">
        <f>IF(Dane!$E$3=1,AP1748,IF(Dane!$E$3=2,AT1748,AW1748))</f>
        <v>0</v>
      </c>
      <c r="AI1748" s="84">
        <f>IF(Dane!$E$3=1,AQ1748,IF(Dane!$E$3=2,AU1748,AX1748))</f>
        <v>0</v>
      </c>
      <c r="AJ1748" s="84">
        <f>IF(Dane!$E$3=1,BA1748,IF(Dane!$E$3=2,BE1748,BH1748))</f>
        <v>0</v>
      </c>
      <c r="AK1748" s="84">
        <f>IF(Dane!$E$3=1,BB1748,IF(Dane!$E$3=2,BF1748,BI1748))</f>
        <v>0</v>
      </c>
      <c r="AL1748" s="84">
        <f>IF(Dane!$E$3=1,BL1748,IF(Dane!$E$3=2,BP1748,BS1748))</f>
        <v>0</v>
      </c>
      <c r="AM1748" s="84">
        <f>IF(Dane!$E$3=1,BM1748,IF(Dane!$E$3=2,BQ1748,BT1748))</f>
        <v>0</v>
      </c>
      <c r="AN1748" s="39">
        <f>IF(Dane!$C$9="",0,IFERROR(J1748/R1748,0))</f>
        <v>0</v>
      </c>
      <c r="AO1748" s="39">
        <f>IF(Dane!$C$9="",0,IFERROR(ROUND(J1748-ROUND(J1748*0.0976,2)-ROUND(J1748*0.015,2)-ROUND(J1748*0.0245,2),2)/R1748,0))</f>
        <v>0</v>
      </c>
      <c r="AP1748" s="39">
        <f t="shared" si="414"/>
        <v>0</v>
      </c>
      <c r="AQ1748" s="39">
        <f t="shared" si="415"/>
        <v>0</v>
      </c>
      <c r="AR1748" s="39">
        <f t="shared" si="411"/>
        <v>0</v>
      </c>
      <c r="AS1748" s="39">
        <f>IF(Dane!$C$9="",0,IFERROR(AR1748/R1748,0))</f>
        <v>0</v>
      </c>
      <c r="AT1748" s="39">
        <f t="shared" si="416"/>
        <v>0</v>
      </c>
      <c r="AU1748" s="39">
        <v>0</v>
      </c>
      <c r="AV1748" s="39">
        <f t="shared" si="417"/>
        <v>0</v>
      </c>
      <c r="AW1748" s="39">
        <f>IF(Dane!$C$9="",0,IF(ROUND((N1748+O1748)*AV1748,2)&gt;$AN$1,$AN$1,ROUND((N1748+O1748)*AV1748,2)))</f>
        <v>0</v>
      </c>
      <c r="AX1748" s="39">
        <v>0</v>
      </c>
      <c r="AY1748" s="39">
        <f>IF(Dane!$C$9=2,IFERROR(J1748/W1748,0),IF(Dane!$C$9=3,IFERROR(J1748/W1748,0),0))</f>
        <v>0</v>
      </c>
      <c r="AZ1748" s="39">
        <f>IF(Dane!$C$9=2,IFERROR(ROUND(J1748-ROUND(J1748*0.0976,2)-ROUND(J1748*0.015,2)-ROUND(J1748*0.0245,2),2)/W1748,0),IF(Dane!$C$9=3,IFERROR(ROUND(J1748-ROUND(J1748*0.0976,2)-ROUND(J1748*0.015,2)-ROUND(J1748*0.0245,2),2)/W1748,0),0))</f>
        <v>0</v>
      </c>
      <c r="BA1748" s="39">
        <f t="shared" si="418"/>
        <v>0</v>
      </c>
      <c r="BB1748" s="39">
        <f t="shared" si="419"/>
        <v>0</v>
      </c>
      <c r="BC1748" s="39">
        <f t="shared" si="412"/>
        <v>0</v>
      </c>
      <c r="BD1748" s="39">
        <f>IF(Dane!$C$9=2,IFERROR(BC1748/W1748,0),IF(Dane!$C$9=3,IFERROR(BC1748/W1748,0),0))</f>
        <v>0</v>
      </c>
      <c r="BE1748" s="39">
        <f t="shared" si="420"/>
        <v>0</v>
      </c>
      <c r="BF1748" s="39">
        <v>0</v>
      </c>
      <c r="BG1748" s="39">
        <f t="shared" si="421"/>
        <v>0</v>
      </c>
      <c r="BH1748" s="39">
        <f>IF(Dane!$C$9=2,IF(ROUND((S1748+T1748)*BG1748,2)&gt;$AN$1,$AN$1,ROUND((S1748+T1748)*BG1748,2)),IF(Dane!$C$9=3,IF(ROUND((S1748+T1748)*BG1748,2)&gt;$AN$1,$AN$1,ROUND((S1748+T1748)*BG1748,2)),0))</f>
        <v>0</v>
      </c>
      <c r="BI1748" s="39">
        <v>0</v>
      </c>
      <c r="BJ1748" s="39">
        <f>IF(Dane!$C$9=3,IFERROR(J1748/AB1748,0),0)</f>
        <v>0</v>
      </c>
      <c r="BK1748" s="39">
        <f>IF(Dane!$C$9=3,IFERROR(ROUND(J1748-ROUND(J1748*0.0976,2)-ROUND(J1748*0.015,2)-ROUND(J1748*0.0245,2),2)/AB1748,0),0)</f>
        <v>0</v>
      </c>
      <c r="BL1748" s="39">
        <f t="shared" si="422"/>
        <v>0</v>
      </c>
      <c r="BM1748" s="39">
        <f t="shared" si="423"/>
        <v>0</v>
      </c>
      <c r="BN1748" s="39">
        <f t="shared" si="413"/>
        <v>0</v>
      </c>
      <c r="BO1748" s="39">
        <f>IF(Dane!$C$9=3,IFERROR(BN1748/AB1748,0),0)</f>
        <v>0</v>
      </c>
      <c r="BP1748" s="39">
        <f t="shared" si="424"/>
        <v>0</v>
      </c>
      <c r="BQ1748" s="39">
        <v>0</v>
      </c>
      <c r="BR1748" s="39">
        <f t="shared" si="425"/>
        <v>0</v>
      </c>
      <c r="BS1748" s="39">
        <f>IF(Dane!$C$9=3,IF(ROUND((X1748+Y1748)*BR1748,2)&gt;$AN$1,$AN$1,ROUND((X1748+Y1748)*BR1748,2)),0)</f>
        <v>0</v>
      </c>
      <c r="BT1748" s="39">
        <v>0</v>
      </c>
    </row>
    <row r="1749" spans="1:72">
      <c r="A1749" s="87">
        <v>1740</v>
      </c>
      <c r="B1749" s="1"/>
      <c r="C1749" s="1"/>
      <c r="D1749" s="2"/>
      <c r="E1749" s="3"/>
      <c r="F1749" s="4"/>
      <c r="G1749" s="5"/>
      <c r="H1749" s="5"/>
      <c r="I1749" s="6"/>
      <c r="J1749" s="5"/>
      <c r="K1749" s="5"/>
      <c r="L1749" s="5"/>
      <c r="M1749" s="55"/>
      <c r="N1749" s="8"/>
      <c r="O1749" s="105"/>
      <c r="P1749" s="5"/>
      <c r="Q1749" s="5"/>
      <c r="R1749" s="105">
        <f>Dane!$C$10</f>
        <v>0</v>
      </c>
      <c r="S1749" s="8"/>
      <c r="T1749" s="105"/>
      <c r="U1749" s="5"/>
      <c r="V1749" s="5"/>
      <c r="W1749" s="107">
        <f>Dane!$C$11</f>
        <v>0</v>
      </c>
      <c r="X1749" s="8"/>
      <c r="Y1749" s="105"/>
      <c r="Z1749" s="5"/>
      <c r="AA1749" s="5"/>
      <c r="AB1749" s="110">
        <f>Dane!$C$12</f>
        <v>0</v>
      </c>
      <c r="AC1749" s="108">
        <f>IF(Dane!$E$3=1,AP1749+BA1749+BL1749,IF(Dane!$E$3=2,AT1749+BE1749+BP1749,AW1749+BH1749+BS1749))</f>
        <v>0</v>
      </c>
      <c r="AD1749" s="14">
        <f>IF(Dane!$E$3=1,AQ1749+BB1749+BM1749,IF(Dane!$E$3=2,AU1749+BF1749+BQ1749,AX1749+BI1749+BT1749))</f>
        <v>0</v>
      </c>
      <c r="AE1749" s="14">
        <f>IF((J1749*Dane!$C$9)-AC1749&lt;0,0,(J1749*Dane!$C$9)-AC1749)</f>
        <v>0</v>
      </c>
      <c r="AF1749" s="61">
        <f>IF((K1749*Dane!$C$9)-AD1749&lt;0,0,(K1749*Dane!$C$9)-AD1749)</f>
        <v>0</v>
      </c>
      <c r="AG1749" s="93"/>
      <c r="AH1749" s="84">
        <f>IF(Dane!$E$3=1,AP1749,IF(Dane!$E$3=2,AT1749,AW1749))</f>
        <v>0</v>
      </c>
      <c r="AI1749" s="84">
        <f>IF(Dane!$E$3=1,AQ1749,IF(Dane!$E$3=2,AU1749,AX1749))</f>
        <v>0</v>
      </c>
      <c r="AJ1749" s="84">
        <f>IF(Dane!$E$3=1,BA1749,IF(Dane!$E$3=2,BE1749,BH1749))</f>
        <v>0</v>
      </c>
      <c r="AK1749" s="84">
        <f>IF(Dane!$E$3=1,BB1749,IF(Dane!$E$3=2,BF1749,BI1749))</f>
        <v>0</v>
      </c>
      <c r="AL1749" s="84">
        <f>IF(Dane!$E$3=1,BL1749,IF(Dane!$E$3=2,BP1749,BS1749))</f>
        <v>0</v>
      </c>
      <c r="AM1749" s="84">
        <f>IF(Dane!$E$3=1,BM1749,IF(Dane!$E$3=2,BQ1749,BT1749))</f>
        <v>0</v>
      </c>
      <c r="AN1749" s="39">
        <f>IF(Dane!$C$9="",0,IFERROR(J1749/R1749,0))</f>
        <v>0</v>
      </c>
      <c r="AO1749" s="39">
        <f>IF(Dane!$C$9="",0,IFERROR(ROUND(J1749-ROUND(J1749*0.0976,2)-ROUND(J1749*0.015,2)-ROUND(J1749*0.0245,2),2)/R1749,0))</f>
        <v>0</v>
      </c>
      <c r="AP1749" s="39">
        <f t="shared" si="414"/>
        <v>0</v>
      </c>
      <c r="AQ1749" s="39">
        <f t="shared" si="415"/>
        <v>0</v>
      </c>
      <c r="AR1749" s="39">
        <f t="shared" si="411"/>
        <v>0</v>
      </c>
      <c r="AS1749" s="39">
        <f>IF(Dane!$C$9="",0,IFERROR(AR1749/R1749,0))</f>
        <v>0</v>
      </c>
      <c r="AT1749" s="39">
        <f t="shared" si="416"/>
        <v>0</v>
      </c>
      <c r="AU1749" s="39">
        <v>0</v>
      </c>
      <c r="AV1749" s="39">
        <f t="shared" si="417"/>
        <v>0</v>
      </c>
      <c r="AW1749" s="39">
        <f>IF(Dane!$C$9="",0,IF(ROUND((N1749+O1749)*AV1749,2)&gt;$AN$1,$AN$1,ROUND((N1749+O1749)*AV1749,2)))</f>
        <v>0</v>
      </c>
      <c r="AX1749" s="39">
        <v>0</v>
      </c>
      <c r="AY1749" s="39">
        <f>IF(Dane!$C$9=2,IFERROR(J1749/W1749,0),IF(Dane!$C$9=3,IFERROR(J1749/W1749,0),0))</f>
        <v>0</v>
      </c>
      <c r="AZ1749" s="39">
        <f>IF(Dane!$C$9=2,IFERROR(ROUND(J1749-ROUND(J1749*0.0976,2)-ROUND(J1749*0.015,2)-ROUND(J1749*0.0245,2),2)/W1749,0),IF(Dane!$C$9=3,IFERROR(ROUND(J1749-ROUND(J1749*0.0976,2)-ROUND(J1749*0.015,2)-ROUND(J1749*0.0245,2),2)/W1749,0),0))</f>
        <v>0</v>
      </c>
      <c r="BA1749" s="39">
        <f t="shared" si="418"/>
        <v>0</v>
      </c>
      <c r="BB1749" s="39">
        <f t="shared" si="419"/>
        <v>0</v>
      </c>
      <c r="BC1749" s="39">
        <f t="shared" si="412"/>
        <v>0</v>
      </c>
      <c r="BD1749" s="39">
        <f>IF(Dane!$C$9=2,IFERROR(BC1749/W1749,0),IF(Dane!$C$9=3,IFERROR(BC1749/W1749,0),0))</f>
        <v>0</v>
      </c>
      <c r="BE1749" s="39">
        <f t="shared" si="420"/>
        <v>0</v>
      </c>
      <c r="BF1749" s="39">
        <v>0</v>
      </c>
      <c r="BG1749" s="39">
        <f t="shared" si="421"/>
        <v>0</v>
      </c>
      <c r="BH1749" s="39">
        <f>IF(Dane!$C$9=2,IF(ROUND((S1749+T1749)*BG1749,2)&gt;$AN$1,$AN$1,ROUND((S1749+T1749)*BG1749,2)),IF(Dane!$C$9=3,IF(ROUND((S1749+T1749)*BG1749,2)&gt;$AN$1,$AN$1,ROUND((S1749+T1749)*BG1749,2)),0))</f>
        <v>0</v>
      </c>
      <c r="BI1749" s="39">
        <v>0</v>
      </c>
      <c r="BJ1749" s="39">
        <f>IF(Dane!$C$9=3,IFERROR(J1749/AB1749,0),0)</f>
        <v>0</v>
      </c>
      <c r="BK1749" s="39">
        <f>IF(Dane!$C$9=3,IFERROR(ROUND(J1749-ROUND(J1749*0.0976,2)-ROUND(J1749*0.015,2)-ROUND(J1749*0.0245,2),2)/AB1749,0),0)</f>
        <v>0</v>
      </c>
      <c r="BL1749" s="39">
        <f t="shared" si="422"/>
        <v>0</v>
      </c>
      <c r="BM1749" s="39">
        <f t="shared" si="423"/>
        <v>0</v>
      </c>
      <c r="BN1749" s="39">
        <f t="shared" si="413"/>
        <v>0</v>
      </c>
      <c r="BO1749" s="39">
        <f>IF(Dane!$C$9=3,IFERROR(BN1749/AB1749,0),0)</f>
        <v>0</v>
      </c>
      <c r="BP1749" s="39">
        <f t="shared" si="424"/>
        <v>0</v>
      </c>
      <c r="BQ1749" s="39">
        <v>0</v>
      </c>
      <c r="BR1749" s="39">
        <f t="shared" si="425"/>
        <v>0</v>
      </c>
      <c r="BS1749" s="39">
        <f>IF(Dane!$C$9=3,IF(ROUND((X1749+Y1749)*BR1749,2)&gt;$AN$1,$AN$1,ROUND((X1749+Y1749)*BR1749,2)),0)</f>
        <v>0</v>
      </c>
      <c r="BT1749" s="39">
        <v>0</v>
      </c>
    </row>
    <row r="1750" spans="1:72">
      <c r="A1750" s="87">
        <v>1741</v>
      </c>
      <c r="B1750" s="1"/>
      <c r="C1750" s="1"/>
      <c r="D1750" s="2"/>
      <c r="E1750" s="3"/>
      <c r="F1750" s="4"/>
      <c r="G1750" s="5"/>
      <c r="H1750" s="5"/>
      <c r="I1750" s="6"/>
      <c r="J1750" s="5"/>
      <c r="K1750" s="5"/>
      <c r="L1750" s="5"/>
      <c r="M1750" s="55"/>
      <c r="N1750" s="8"/>
      <c r="O1750" s="105"/>
      <c r="P1750" s="5"/>
      <c r="Q1750" s="5"/>
      <c r="R1750" s="105">
        <f>Dane!$C$10</f>
        <v>0</v>
      </c>
      <c r="S1750" s="8"/>
      <c r="T1750" s="105"/>
      <c r="U1750" s="5"/>
      <c r="V1750" s="5"/>
      <c r="W1750" s="107">
        <f>Dane!$C$11</f>
        <v>0</v>
      </c>
      <c r="X1750" s="8"/>
      <c r="Y1750" s="105"/>
      <c r="Z1750" s="5"/>
      <c r="AA1750" s="5"/>
      <c r="AB1750" s="110">
        <f>Dane!$C$12</f>
        <v>0</v>
      </c>
      <c r="AC1750" s="108">
        <f>IF(Dane!$E$3=1,AP1750+BA1750+BL1750,IF(Dane!$E$3=2,AT1750+BE1750+BP1750,AW1750+BH1750+BS1750))</f>
        <v>0</v>
      </c>
      <c r="AD1750" s="14">
        <f>IF(Dane!$E$3=1,AQ1750+BB1750+BM1750,IF(Dane!$E$3=2,AU1750+BF1750+BQ1750,AX1750+BI1750+BT1750))</f>
        <v>0</v>
      </c>
      <c r="AE1750" s="14">
        <f>IF((J1750*Dane!$C$9)-AC1750&lt;0,0,(J1750*Dane!$C$9)-AC1750)</f>
        <v>0</v>
      </c>
      <c r="AF1750" s="61">
        <f>IF((K1750*Dane!$C$9)-AD1750&lt;0,0,(K1750*Dane!$C$9)-AD1750)</f>
        <v>0</v>
      </c>
      <c r="AG1750" s="93"/>
      <c r="AH1750" s="84">
        <f>IF(Dane!$E$3=1,AP1750,IF(Dane!$E$3=2,AT1750,AW1750))</f>
        <v>0</v>
      </c>
      <c r="AI1750" s="84">
        <f>IF(Dane!$E$3=1,AQ1750,IF(Dane!$E$3=2,AU1750,AX1750))</f>
        <v>0</v>
      </c>
      <c r="AJ1750" s="84">
        <f>IF(Dane!$E$3=1,BA1750,IF(Dane!$E$3=2,BE1750,BH1750))</f>
        <v>0</v>
      </c>
      <c r="AK1750" s="84">
        <f>IF(Dane!$E$3=1,BB1750,IF(Dane!$E$3=2,BF1750,BI1750))</f>
        <v>0</v>
      </c>
      <c r="AL1750" s="84">
        <f>IF(Dane!$E$3=1,BL1750,IF(Dane!$E$3=2,BP1750,BS1750))</f>
        <v>0</v>
      </c>
      <c r="AM1750" s="84">
        <f>IF(Dane!$E$3=1,BM1750,IF(Dane!$E$3=2,BQ1750,BT1750))</f>
        <v>0</v>
      </c>
      <c r="AN1750" s="39">
        <f>IF(Dane!$C$9="",0,IFERROR(J1750/R1750,0))</f>
        <v>0</v>
      </c>
      <c r="AO1750" s="39">
        <f>IF(Dane!$C$9="",0,IFERROR(ROUND(J1750-ROUND(J1750*0.0976,2)-ROUND(J1750*0.015,2)-ROUND(J1750*0.0245,2),2)/R1750,0))</f>
        <v>0</v>
      </c>
      <c r="AP1750" s="39">
        <f t="shared" si="414"/>
        <v>0</v>
      </c>
      <c r="AQ1750" s="39">
        <f t="shared" si="415"/>
        <v>0</v>
      </c>
      <c r="AR1750" s="39">
        <f t="shared" si="411"/>
        <v>0</v>
      </c>
      <c r="AS1750" s="39">
        <f>IF(Dane!$C$9="",0,IFERROR(AR1750/R1750,0))</f>
        <v>0</v>
      </c>
      <c r="AT1750" s="39">
        <f t="shared" si="416"/>
        <v>0</v>
      </c>
      <c r="AU1750" s="39">
        <v>0</v>
      </c>
      <c r="AV1750" s="39">
        <f t="shared" si="417"/>
        <v>0</v>
      </c>
      <c r="AW1750" s="39">
        <f>IF(Dane!$C$9="",0,IF(ROUND((N1750+O1750)*AV1750,2)&gt;$AN$1,$AN$1,ROUND((N1750+O1750)*AV1750,2)))</f>
        <v>0</v>
      </c>
      <c r="AX1750" s="39">
        <v>0</v>
      </c>
      <c r="AY1750" s="39">
        <f>IF(Dane!$C$9=2,IFERROR(J1750/W1750,0),IF(Dane!$C$9=3,IFERROR(J1750/W1750,0),0))</f>
        <v>0</v>
      </c>
      <c r="AZ1750" s="39">
        <f>IF(Dane!$C$9=2,IFERROR(ROUND(J1750-ROUND(J1750*0.0976,2)-ROUND(J1750*0.015,2)-ROUND(J1750*0.0245,2),2)/W1750,0),IF(Dane!$C$9=3,IFERROR(ROUND(J1750-ROUND(J1750*0.0976,2)-ROUND(J1750*0.015,2)-ROUND(J1750*0.0245,2),2)/W1750,0),0))</f>
        <v>0</v>
      </c>
      <c r="BA1750" s="39">
        <f t="shared" si="418"/>
        <v>0</v>
      </c>
      <c r="BB1750" s="39">
        <f t="shared" si="419"/>
        <v>0</v>
      </c>
      <c r="BC1750" s="39">
        <f t="shared" si="412"/>
        <v>0</v>
      </c>
      <c r="BD1750" s="39">
        <f>IF(Dane!$C$9=2,IFERROR(BC1750/W1750,0),IF(Dane!$C$9=3,IFERROR(BC1750/W1750,0),0))</f>
        <v>0</v>
      </c>
      <c r="BE1750" s="39">
        <f t="shared" si="420"/>
        <v>0</v>
      </c>
      <c r="BF1750" s="39">
        <v>0</v>
      </c>
      <c r="BG1750" s="39">
        <f t="shared" si="421"/>
        <v>0</v>
      </c>
      <c r="BH1750" s="39">
        <f>IF(Dane!$C$9=2,IF(ROUND((S1750+T1750)*BG1750,2)&gt;$AN$1,$AN$1,ROUND((S1750+T1750)*BG1750,2)),IF(Dane!$C$9=3,IF(ROUND((S1750+T1750)*BG1750,2)&gt;$AN$1,$AN$1,ROUND((S1750+T1750)*BG1750,2)),0))</f>
        <v>0</v>
      </c>
      <c r="BI1750" s="39">
        <v>0</v>
      </c>
      <c r="BJ1750" s="39">
        <f>IF(Dane!$C$9=3,IFERROR(J1750/AB1750,0),0)</f>
        <v>0</v>
      </c>
      <c r="BK1750" s="39">
        <f>IF(Dane!$C$9=3,IFERROR(ROUND(J1750-ROUND(J1750*0.0976,2)-ROUND(J1750*0.015,2)-ROUND(J1750*0.0245,2),2)/AB1750,0),0)</f>
        <v>0</v>
      </c>
      <c r="BL1750" s="39">
        <f t="shared" si="422"/>
        <v>0</v>
      </c>
      <c r="BM1750" s="39">
        <f t="shared" si="423"/>
        <v>0</v>
      </c>
      <c r="BN1750" s="39">
        <f t="shared" si="413"/>
        <v>0</v>
      </c>
      <c r="BO1750" s="39">
        <f>IF(Dane!$C$9=3,IFERROR(BN1750/AB1750,0),0)</f>
        <v>0</v>
      </c>
      <c r="BP1750" s="39">
        <f t="shared" si="424"/>
        <v>0</v>
      </c>
      <c r="BQ1750" s="39">
        <v>0</v>
      </c>
      <c r="BR1750" s="39">
        <f t="shared" si="425"/>
        <v>0</v>
      </c>
      <c r="BS1750" s="39">
        <f>IF(Dane!$C$9=3,IF(ROUND((X1750+Y1750)*BR1750,2)&gt;$AN$1,$AN$1,ROUND((X1750+Y1750)*BR1750,2)),0)</f>
        <v>0</v>
      </c>
      <c r="BT1750" s="39">
        <v>0</v>
      </c>
    </row>
    <row r="1751" spans="1:72">
      <c r="A1751" s="87">
        <v>1742</v>
      </c>
      <c r="B1751" s="1"/>
      <c r="C1751" s="1"/>
      <c r="D1751" s="2"/>
      <c r="E1751" s="3"/>
      <c r="F1751" s="4"/>
      <c r="G1751" s="5"/>
      <c r="H1751" s="5"/>
      <c r="I1751" s="6"/>
      <c r="J1751" s="5"/>
      <c r="K1751" s="5"/>
      <c r="L1751" s="5"/>
      <c r="M1751" s="55"/>
      <c r="N1751" s="8"/>
      <c r="O1751" s="105"/>
      <c r="P1751" s="5"/>
      <c r="Q1751" s="5"/>
      <c r="R1751" s="105">
        <f>Dane!$C$10</f>
        <v>0</v>
      </c>
      <c r="S1751" s="8"/>
      <c r="T1751" s="105"/>
      <c r="U1751" s="5"/>
      <c r="V1751" s="5"/>
      <c r="W1751" s="107">
        <f>Dane!$C$11</f>
        <v>0</v>
      </c>
      <c r="X1751" s="8"/>
      <c r="Y1751" s="105"/>
      <c r="Z1751" s="5"/>
      <c r="AA1751" s="5"/>
      <c r="AB1751" s="110">
        <f>Dane!$C$12</f>
        <v>0</v>
      </c>
      <c r="AC1751" s="108">
        <f>IF(Dane!$E$3=1,AP1751+BA1751+BL1751,IF(Dane!$E$3=2,AT1751+BE1751+BP1751,AW1751+BH1751+BS1751))</f>
        <v>0</v>
      </c>
      <c r="AD1751" s="14">
        <f>IF(Dane!$E$3=1,AQ1751+BB1751+BM1751,IF(Dane!$E$3=2,AU1751+BF1751+BQ1751,AX1751+BI1751+BT1751))</f>
        <v>0</v>
      </c>
      <c r="AE1751" s="14">
        <f>IF((J1751*Dane!$C$9)-AC1751&lt;0,0,(J1751*Dane!$C$9)-AC1751)</f>
        <v>0</v>
      </c>
      <c r="AF1751" s="61">
        <f>IF((K1751*Dane!$C$9)-AD1751&lt;0,0,(K1751*Dane!$C$9)-AD1751)</f>
        <v>0</v>
      </c>
      <c r="AG1751" s="93"/>
      <c r="AH1751" s="84">
        <f>IF(Dane!$E$3=1,AP1751,IF(Dane!$E$3=2,AT1751,AW1751))</f>
        <v>0</v>
      </c>
      <c r="AI1751" s="84">
        <f>IF(Dane!$E$3=1,AQ1751,IF(Dane!$E$3=2,AU1751,AX1751))</f>
        <v>0</v>
      </c>
      <c r="AJ1751" s="84">
        <f>IF(Dane!$E$3=1,BA1751,IF(Dane!$E$3=2,BE1751,BH1751))</f>
        <v>0</v>
      </c>
      <c r="AK1751" s="84">
        <f>IF(Dane!$E$3=1,BB1751,IF(Dane!$E$3=2,BF1751,BI1751))</f>
        <v>0</v>
      </c>
      <c r="AL1751" s="84">
        <f>IF(Dane!$E$3=1,BL1751,IF(Dane!$E$3=2,BP1751,BS1751))</f>
        <v>0</v>
      </c>
      <c r="AM1751" s="84">
        <f>IF(Dane!$E$3=1,BM1751,IF(Dane!$E$3=2,BQ1751,BT1751))</f>
        <v>0</v>
      </c>
      <c r="AN1751" s="39">
        <f>IF(Dane!$C$9="",0,IFERROR(J1751/R1751,0))</f>
        <v>0</v>
      </c>
      <c r="AO1751" s="39">
        <f>IF(Dane!$C$9="",0,IFERROR(ROUND(J1751-ROUND(J1751*0.0976,2)-ROUND(J1751*0.015,2)-ROUND(J1751*0.0245,2),2)/R1751,0))</f>
        <v>0</v>
      </c>
      <c r="AP1751" s="39">
        <f t="shared" si="414"/>
        <v>0</v>
      </c>
      <c r="AQ1751" s="39">
        <f t="shared" si="415"/>
        <v>0</v>
      </c>
      <c r="AR1751" s="39">
        <f t="shared" si="411"/>
        <v>0</v>
      </c>
      <c r="AS1751" s="39">
        <f>IF(Dane!$C$9="",0,IFERROR(AR1751/R1751,0))</f>
        <v>0</v>
      </c>
      <c r="AT1751" s="39">
        <f t="shared" si="416"/>
        <v>0</v>
      </c>
      <c r="AU1751" s="39">
        <v>0</v>
      </c>
      <c r="AV1751" s="39">
        <f t="shared" si="417"/>
        <v>0</v>
      </c>
      <c r="AW1751" s="39">
        <f>IF(Dane!$C$9="",0,IF(ROUND((N1751+O1751)*AV1751,2)&gt;$AN$1,$AN$1,ROUND((N1751+O1751)*AV1751,2)))</f>
        <v>0</v>
      </c>
      <c r="AX1751" s="39">
        <v>0</v>
      </c>
      <c r="AY1751" s="39">
        <f>IF(Dane!$C$9=2,IFERROR(J1751/W1751,0),IF(Dane!$C$9=3,IFERROR(J1751/W1751,0),0))</f>
        <v>0</v>
      </c>
      <c r="AZ1751" s="39">
        <f>IF(Dane!$C$9=2,IFERROR(ROUND(J1751-ROUND(J1751*0.0976,2)-ROUND(J1751*0.015,2)-ROUND(J1751*0.0245,2),2)/W1751,0),IF(Dane!$C$9=3,IFERROR(ROUND(J1751-ROUND(J1751*0.0976,2)-ROUND(J1751*0.015,2)-ROUND(J1751*0.0245,2),2)/W1751,0),0))</f>
        <v>0</v>
      </c>
      <c r="BA1751" s="39">
        <f t="shared" si="418"/>
        <v>0</v>
      </c>
      <c r="BB1751" s="39">
        <f t="shared" si="419"/>
        <v>0</v>
      </c>
      <c r="BC1751" s="39">
        <f t="shared" si="412"/>
        <v>0</v>
      </c>
      <c r="BD1751" s="39">
        <f>IF(Dane!$C$9=2,IFERROR(BC1751/W1751,0),IF(Dane!$C$9=3,IFERROR(BC1751/W1751,0),0))</f>
        <v>0</v>
      </c>
      <c r="BE1751" s="39">
        <f t="shared" si="420"/>
        <v>0</v>
      </c>
      <c r="BF1751" s="39">
        <v>0</v>
      </c>
      <c r="BG1751" s="39">
        <f t="shared" si="421"/>
        <v>0</v>
      </c>
      <c r="BH1751" s="39">
        <f>IF(Dane!$C$9=2,IF(ROUND((S1751+T1751)*BG1751,2)&gt;$AN$1,$AN$1,ROUND((S1751+T1751)*BG1751,2)),IF(Dane!$C$9=3,IF(ROUND((S1751+T1751)*BG1751,2)&gt;$AN$1,$AN$1,ROUND((S1751+T1751)*BG1751,2)),0))</f>
        <v>0</v>
      </c>
      <c r="BI1751" s="39">
        <v>0</v>
      </c>
      <c r="BJ1751" s="39">
        <f>IF(Dane!$C$9=3,IFERROR(J1751/AB1751,0),0)</f>
        <v>0</v>
      </c>
      <c r="BK1751" s="39">
        <f>IF(Dane!$C$9=3,IFERROR(ROUND(J1751-ROUND(J1751*0.0976,2)-ROUND(J1751*0.015,2)-ROUND(J1751*0.0245,2),2)/AB1751,0),0)</f>
        <v>0</v>
      </c>
      <c r="BL1751" s="39">
        <f t="shared" si="422"/>
        <v>0</v>
      </c>
      <c r="BM1751" s="39">
        <f t="shared" si="423"/>
        <v>0</v>
      </c>
      <c r="BN1751" s="39">
        <f t="shared" si="413"/>
        <v>0</v>
      </c>
      <c r="BO1751" s="39">
        <f>IF(Dane!$C$9=3,IFERROR(BN1751/AB1751,0),0)</f>
        <v>0</v>
      </c>
      <c r="BP1751" s="39">
        <f t="shared" si="424"/>
        <v>0</v>
      </c>
      <c r="BQ1751" s="39">
        <v>0</v>
      </c>
      <c r="BR1751" s="39">
        <f t="shared" si="425"/>
        <v>0</v>
      </c>
      <c r="BS1751" s="39">
        <f>IF(Dane!$C$9=3,IF(ROUND((X1751+Y1751)*BR1751,2)&gt;$AN$1,$AN$1,ROUND((X1751+Y1751)*BR1751,2)),0)</f>
        <v>0</v>
      </c>
      <c r="BT1751" s="39">
        <v>0</v>
      </c>
    </row>
    <row r="1752" spans="1:72">
      <c r="A1752" s="87">
        <v>1743</v>
      </c>
      <c r="B1752" s="1"/>
      <c r="C1752" s="1"/>
      <c r="D1752" s="2"/>
      <c r="E1752" s="3"/>
      <c r="F1752" s="4"/>
      <c r="G1752" s="5"/>
      <c r="H1752" s="5"/>
      <c r="I1752" s="6"/>
      <c r="J1752" s="5"/>
      <c r="K1752" s="5"/>
      <c r="L1752" s="5"/>
      <c r="M1752" s="55"/>
      <c r="N1752" s="8"/>
      <c r="O1752" s="105"/>
      <c r="P1752" s="5"/>
      <c r="Q1752" s="5"/>
      <c r="R1752" s="105">
        <f>Dane!$C$10</f>
        <v>0</v>
      </c>
      <c r="S1752" s="8"/>
      <c r="T1752" s="105"/>
      <c r="U1752" s="5"/>
      <c r="V1752" s="5"/>
      <c r="W1752" s="107">
        <f>Dane!$C$11</f>
        <v>0</v>
      </c>
      <c r="X1752" s="8"/>
      <c r="Y1752" s="105"/>
      <c r="Z1752" s="5"/>
      <c r="AA1752" s="5"/>
      <c r="AB1752" s="110">
        <f>Dane!$C$12</f>
        <v>0</v>
      </c>
      <c r="AC1752" s="108">
        <f>IF(Dane!$E$3=1,AP1752+BA1752+BL1752,IF(Dane!$E$3=2,AT1752+BE1752+BP1752,AW1752+BH1752+BS1752))</f>
        <v>0</v>
      </c>
      <c r="AD1752" s="14">
        <f>IF(Dane!$E$3=1,AQ1752+BB1752+BM1752,IF(Dane!$E$3=2,AU1752+BF1752+BQ1752,AX1752+BI1752+BT1752))</f>
        <v>0</v>
      </c>
      <c r="AE1752" s="14">
        <f>IF((J1752*Dane!$C$9)-AC1752&lt;0,0,(J1752*Dane!$C$9)-AC1752)</f>
        <v>0</v>
      </c>
      <c r="AF1752" s="61">
        <f>IF((K1752*Dane!$C$9)-AD1752&lt;0,0,(K1752*Dane!$C$9)-AD1752)</f>
        <v>0</v>
      </c>
      <c r="AG1752" s="93"/>
      <c r="AH1752" s="84">
        <f>IF(Dane!$E$3=1,AP1752,IF(Dane!$E$3=2,AT1752,AW1752))</f>
        <v>0</v>
      </c>
      <c r="AI1752" s="84">
        <f>IF(Dane!$E$3=1,AQ1752,IF(Dane!$E$3=2,AU1752,AX1752))</f>
        <v>0</v>
      </c>
      <c r="AJ1752" s="84">
        <f>IF(Dane!$E$3=1,BA1752,IF(Dane!$E$3=2,BE1752,BH1752))</f>
        <v>0</v>
      </c>
      <c r="AK1752" s="84">
        <f>IF(Dane!$E$3=1,BB1752,IF(Dane!$E$3=2,BF1752,BI1752))</f>
        <v>0</v>
      </c>
      <c r="AL1752" s="84">
        <f>IF(Dane!$E$3=1,BL1752,IF(Dane!$E$3=2,BP1752,BS1752))</f>
        <v>0</v>
      </c>
      <c r="AM1752" s="84">
        <f>IF(Dane!$E$3=1,BM1752,IF(Dane!$E$3=2,BQ1752,BT1752))</f>
        <v>0</v>
      </c>
      <c r="AN1752" s="39">
        <f>IF(Dane!$C$9="",0,IFERROR(J1752/R1752,0))</f>
        <v>0</v>
      </c>
      <c r="AO1752" s="39">
        <f>IF(Dane!$C$9="",0,IFERROR(ROUND(J1752-ROUND(J1752*0.0976,2)-ROUND(J1752*0.015,2)-ROUND(J1752*0.0245,2),2)/R1752,0))</f>
        <v>0</v>
      </c>
      <c r="AP1752" s="39">
        <f t="shared" si="414"/>
        <v>0</v>
      </c>
      <c r="AQ1752" s="39">
        <f t="shared" si="415"/>
        <v>0</v>
      </c>
      <c r="AR1752" s="39">
        <f t="shared" si="411"/>
        <v>0</v>
      </c>
      <c r="AS1752" s="39">
        <f>IF(Dane!$C$9="",0,IFERROR(AR1752/R1752,0))</f>
        <v>0</v>
      </c>
      <c r="AT1752" s="39">
        <f t="shared" si="416"/>
        <v>0</v>
      </c>
      <c r="AU1752" s="39">
        <v>0</v>
      </c>
      <c r="AV1752" s="39">
        <f t="shared" si="417"/>
        <v>0</v>
      </c>
      <c r="AW1752" s="39">
        <f>IF(Dane!$C$9="",0,IF(ROUND((N1752+O1752)*AV1752,2)&gt;$AN$1,$AN$1,ROUND((N1752+O1752)*AV1752,2)))</f>
        <v>0</v>
      </c>
      <c r="AX1752" s="39">
        <v>0</v>
      </c>
      <c r="AY1752" s="39">
        <f>IF(Dane!$C$9=2,IFERROR(J1752/W1752,0),IF(Dane!$C$9=3,IFERROR(J1752/W1752,0),0))</f>
        <v>0</v>
      </c>
      <c r="AZ1752" s="39">
        <f>IF(Dane!$C$9=2,IFERROR(ROUND(J1752-ROUND(J1752*0.0976,2)-ROUND(J1752*0.015,2)-ROUND(J1752*0.0245,2),2)/W1752,0),IF(Dane!$C$9=3,IFERROR(ROUND(J1752-ROUND(J1752*0.0976,2)-ROUND(J1752*0.015,2)-ROUND(J1752*0.0245,2),2)/W1752,0),0))</f>
        <v>0</v>
      </c>
      <c r="BA1752" s="39">
        <f t="shared" si="418"/>
        <v>0</v>
      </c>
      <c r="BB1752" s="39">
        <f t="shared" si="419"/>
        <v>0</v>
      </c>
      <c r="BC1752" s="39">
        <f t="shared" si="412"/>
        <v>0</v>
      </c>
      <c r="BD1752" s="39">
        <f>IF(Dane!$C$9=2,IFERROR(BC1752/W1752,0),IF(Dane!$C$9=3,IFERROR(BC1752/W1752,0),0))</f>
        <v>0</v>
      </c>
      <c r="BE1752" s="39">
        <f t="shared" si="420"/>
        <v>0</v>
      </c>
      <c r="BF1752" s="39">
        <v>0</v>
      </c>
      <c r="BG1752" s="39">
        <f t="shared" si="421"/>
        <v>0</v>
      </c>
      <c r="BH1752" s="39">
        <f>IF(Dane!$C$9=2,IF(ROUND((S1752+T1752)*BG1752,2)&gt;$AN$1,$AN$1,ROUND((S1752+T1752)*BG1752,2)),IF(Dane!$C$9=3,IF(ROUND((S1752+T1752)*BG1752,2)&gt;$AN$1,$AN$1,ROUND((S1752+T1752)*BG1752,2)),0))</f>
        <v>0</v>
      </c>
      <c r="BI1752" s="39">
        <v>0</v>
      </c>
      <c r="BJ1752" s="39">
        <f>IF(Dane!$C$9=3,IFERROR(J1752/AB1752,0),0)</f>
        <v>0</v>
      </c>
      <c r="BK1752" s="39">
        <f>IF(Dane!$C$9=3,IFERROR(ROUND(J1752-ROUND(J1752*0.0976,2)-ROUND(J1752*0.015,2)-ROUND(J1752*0.0245,2),2)/AB1752,0),0)</f>
        <v>0</v>
      </c>
      <c r="BL1752" s="39">
        <f t="shared" si="422"/>
        <v>0</v>
      </c>
      <c r="BM1752" s="39">
        <f t="shared" si="423"/>
        <v>0</v>
      </c>
      <c r="BN1752" s="39">
        <f t="shared" si="413"/>
        <v>0</v>
      </c>
      <c r="BO1752" s="39">
        <f>IF(Dane!$C$9=3,IFERROR(BN1752/AB1752,0),0)</f>
        <v>0</v>
      </c>
      <c r="BP1752" s="39">
        <f t="shared" si="424"/>
        <v>0</v>
      </c>
      <c r="BQ1752" s="39">
        <v>0</v>
      </c>
      <c r="BR1752" s="39">
        <f t="shared" si="425"/>
        <v>0</v>
      </c>
      <c r="BS1752" s="39">
        <f>IF(Dane!$C$9=3,IF(ROUND((X1752+Y1752)*BR1752,2)&gt;$AN$1,$AN$1,ROUND((X1752+Y1752)*BR1752,2)),0)</f>
        <v>0</v>
      </c>
      <c r="BT1752" s="39">
        <v>0</v>
      </c>
    </row>
    <row r="1753" spans="1:72">
      <c r="A1753" s="87">
        <v>1744</v>
      </c>
      <c r="B1753" s="1"/>
      <c r="C1753" s="1"/>
      <c r="D1753" s="2"/>
      <c r="E1753" s="3"/>
      <c r="F1753" s="4"/>
      <c r="G1753" s="5"/>
      <c r="H1753" s="5"/>
      <c r="I1753" s="6"/>
      <c r="J1753" s="5"/>
      <c r="K1753" s="5"/>
      <c r="L1753" s="5"/>
      <c r="M1753" s="55"/>
      <c r="N1753" s="8"/>
      <c r="O1753" s="105"/>
      <c r="P1753" s="5"/>
      <c r="Q1753" s="5"/>
      <c r="R1753" s="105">
        <f>Dane!$C$10</f>
        <v>0</v>
      </c>
      <c r="S1753" s="8"/>
      <c r="T1753" s="105"/>
      <c r="U1753" s="5"/>
      <c r="V1753" s="5"/>
      <c r="W1753" s="107">
        <f>Dane!$C$11</f>
        <v>0</v>
      </c>
      <c r="X1753" s="8"/>
      <c r="Y1753" s="105"/>
      <c r="Z1753" s="5"/>
      <c r="AA1753" s="5"/>
      <c r="AB1753" s="110">
        <f>Dane!$C$12</f>
        <v>0</v>
      </c>
      <c r="AC1753" s="108">
        <f>IF(Dane!$E$3=1,AP1753+BA1753+BL1753,IF(Dane!$E$3=2,AT1753+BE1753+BP1753,AW1753+BH1753+BS1753))</f>
        <v>0</v>
      </c>
      <c r="AD1753" s="14">
        <f>IF(Dane!$E$3=1,AQ1753+BB1753+BM1753,IF(Dane!$E$3=2,AU1753+BF1753+BQ1753,AX1753+BI1753+BT1753))</f>
        <v>0</v>
      </c>
      <c r="AE1753" s="14">
        <f>IF((J1753*Dane!$C$9)-AC1753&lt;0,0,(J1753*Dane!$C$9)-AC1753)</f>
        <v>0</v>
      </c>
      <c r="AF1753" s="61">
        <f>IF((K1753*Dane!$C$9)-AD1753&lt;0,0,(K1753*Dane!$C$9)-AD1753)</f>
        <v>0</v>
      </c>
      <c r="AG1753" s="93"/>
      <c r="AH1753" s="84">
        <f>IF(Dane!$E$3=1,AP1753,IF(Dane!$E$3=2,AT1753,AW1753))</f>
        <v>0</v>
      </c>
      <c r="AI1753" s="84">
        <f>IF(Dane!$E$3=1,AQ1753,IF(Dane!$E$3=2,AU1753,AX1753))</f>
        <v>0</v>
      </c>
      <c r="AJ1753" s="84">
        <f>IF(Dane!$E$3=1,BA1753,IF(Dane!$E$3=2,BE1753,BH1753))</f>
        <v>0</v>
      </c>
      <c r="AK1753" s="84">
        <f>IF(Dane!$E$3=1,BB1753,IF(Dane!$E$3=2,BF1753,BI1753))</f>
        <v>0</v>
      </c>
      <c r="AL1753" s="84">
        <f>IF(Dane!$E$3=1,BL1753,IF(Dane!$E$3=2,BP1753,BS1753))</f>
        <v>0</v>
      </c>
      <c r="AM1753" s="84">
        <f>IF(Dane!$E$3=1,BM1753,IF(Dane!$E$3=2,BQ1753,BT1753))</f>
        <v>0</v>
      </c>
      <c r="AN1753" s="39">
        <f>IF(Dane!$C$9="",0,IFERROR(J1753/R1753,0))</f>
        <v>0</v>
      </c>
      <c r="AO1753" s="39">
        <f>IF(Dane!$C$9="",0,IFERROR(ROUND(J1753-ROUND(J1753*0.0976,2)-ROUND(J1753*0.015,2)-ROUND(J1753*0.0245,2),2)/R1753,0))</f>
        <v>0</v>
      </c>
      <c r="AP1753" s="39">
        <f t="shared" si="414"/>
        <v>0</v>
      </c>
      <c r="AQ1753" s="39">
        <f t="shared" si="415"/>
        <v>0</v>
      </c>
      <c r="AR1753" s="39">
        <f t="shared" si="411"/>
        <v>0</v>
      </c>
      <c r="AS1753" s="39">
        <f>IF(Dane!$C$9="",0,IFERROR(AR1753/R1753,0))</f>
        <v>0</v>
      </c>
      <c r="AT1753" s="39">
        <f t="shared" si="416"/>
        <v>0</v>
      </c>
      <c r="AU1753" s="39">
        <v>0</v>
      </c>
      <c r="AV1753" s="39">
        <f t="shared" si="417"/>
        <v>0</v>
      </c>
      <c r="AW1753" s="39">
        <f>IF(Dane!$C$9="",0,IF(ROUND((N1753+O1753)*AV1753,2)&gt;$AN$1,$AN$1,ROUND((N1753+O1753)*AV1753,2)))</f>
        <v>0</v>
      </c>
      <c r="AX1753" s="39">
        <v>0</v>
      </c>
      <c r="AY1753" s="39">
        <f>IF(Dane!$C$9=2,IFERROR(J1753/W1753,0),IF(Dane!$C$9=3,IFERROR(J1753/W1753,0),0))</f>
        <v>0</v>
      </c>
      <c r="AZ1753" s="39">
        <f>IF(Dane!$C$9=2,IFERROR(ROUND(J1753-ROUND(J1753*0.0976,2)-ROUND(J1753*0.015,2)-ROUND(J1753*0.0245,2),2)/W1753,0),IF(Dane!$C$9=3,IFERROR(ROUND(J1753-ROUND(J1753*0.0976,2)-ROUND(J1753*0.015,2)-ROUND(J1753*0.0245,2),2)/W1753,0),0))</f>
        <v>0</v>
      </c>
      <c r="BA1753" s="39">
        <f t="shared" si="418"/>
        <v>0</v>
      </c>
      <c r="BB1753" s="39">
        <f t="shared" si="419"/>
        <v>0</v>
      </c>
      <c r="BC1753" s="39">
        <f t="shared" si="412"/>
        <v>0</v>
      </c>
      <c r="BD1753" s="39">
        <f>IF(Dane!$C$9=2,IFERROR(BC1753/W1753,0),IF(Dane!$C$9=3,IFERROR(BC1753/W1753,0),0))</f>
        <v>0</v>
      </c>
      <c r="BE1753" s="39">
        <f t="shared" si="420"/>
        <v>0</v>
      </c>
      <c r="BF1753" s="39">
        <v>0</v>
      </c>
      <c r="BG1753" s="39">
        <f t="shared" si="421"/>
        <v>0</v>
      </c>
      <c r="BH1753" s="39">
        <f>IF(Dane!$C$9=2,IF(ROUND((S1753+T1753)*BG1753,2)&gt;$AN$1,$AN$1,ROUND((S1753+T1753)*BG1753,2)),IF(Dane!$C$9=3,IF(ROUND((S1753+T1753)*BG1753,2)&gt;$AN$1,$AN$1,ROUND((S1753+T1753)*BG1753,2)),0))</f>
        <v>0</v>
      </c>
      <c r="BI1753" s="39">
        <v>0</v>
      </c>
      <c r="BJ1753" s="39">
        <f>IF(Dane!$C$9=3,IFERROR(J1753/AB1753,0),0)</f>
        <v>0</v>
      </c>
      <c r="BK1753" s="39">
        <f>IF(Dane!$C$9=3,IFERROR(ROUND(J1753-ROUND(J1753*0.0976,2)-ROUND(J1753*0.015,2)-ROUND(J1753*0.0245,2),2)/AB1753,0),0)</f>
        <v>0</v>
      </c>
      <c r="BL1753" s="39">
        <f t="shared" si="422"/>
        <v>0</v>
      </c>
      <c r="BM1753" s="39">
        <f t="shared" si="423"/>
        <v>0</v>
      </c>
      <c r="BN1753" s="39">
        <f t="shared" si="413"/>
        <v>0</v>
      </c>
      <c r="BO1753" s="39">
        <f>IF(Dane!$C$9=3,IFERROR(BN1753/AB1753,0),0)</f>
        <v>0</v>
      </c>
      <c r="BP1753" s="39">
        <f t="shared" si="424"/>
        <v>0</v>
      </c>
      <c r="BQ1753" s="39">
        <v>0</v>
      </c>
      <c r="BR1753" s="39">
        <f t="shared" si="425"/>
        <v>0</v>
      </c>
      <c r="BS1753" s="39">
        <f>IF(Dane!$C$9=3,IF(ROUND((X1753+Y1753)*BR1753,2)&gt;$AN$1,$AN$1,ROUND((X1753+Y1753)*BR1753,2)),0)</f>
        <v>0</v>
      </c>
      <c r="BT1753" s="39">
        <v>0</v>
      </c>
    </row>
    <row r="1754" spans="1:72">
      <c r="A1754" s="87">
        <v>1745</v>
      </c>
      <c r="B1754" s="1"/>
      <c r="C1754" s="1"/>
      <c r="D1754" s="2"/>
      <c r="E1754" s="3"/>
      <c r="F1754" s="4"/>
      <c r="G1754" s="5"/>
      <c r="H1754" s="5"/>
      <c r="I1754" s="6"/>
      <c r="J1754" s="5"/>
      <c r="K1754" s="5"/>
      <c r="L1754" s="5"/>
      <c r="M1754" s="55"/>
      <c r="N1754" s="8"/>
      <c r="O1754" s="105"/>
      <c r="P1754" s="5"/>
      <c r="Q1754" s="5"/>
      <c r="R1754" s="105">
        <f>Dane!$C$10</f>
        <v>0</v>
      </c>
      <c r="S1754" s="8"/>
      <c r="T1754" s="105"/>
      <c r="U1754" s="5"/>
      <c r="V1754" s="5"/>
      <c r="W1754" s="107">
        <f>Dane!$C$11</f>
        <v>0</v>
      </c>
      <c r="X1754" s="8"/>
      <c r="Y1754" s="105"/>
      <c r="Z1754" s="5"/>
      <c r="AA1754" s="5"/>
      <c r="AB1754" s="110">
        <f>Dane!$C$12</f>
        <v>0</v>
      </c>
      <c r="AC1754" s="108">
        <f>IF(Dane!$E$3=1,AP1754+BA1754+BL1754,IF(Dane!$E$3=2,AT1754+BE1754+BP1754,AW1754+BH1754+BS1754))</f>
        <v>0</v>
      </c>
      <c r="AD1754" s="14">
        <f>IF(Dane!$E$3=1,AQ1754+BB1754+BM1754,IF(Dane!$E$3=2,AU1754+BF1754+BQ1754,AX1754+BI1754+BT1754))</f>
        <v>0</v>
      </c>
      <c r="AE1754" s="14">
        <f>IF((J1754*Dane!$C$9)-AC1754&lt;0,0,(J1754*Dane!$C$9)-AC1754)</f>
        <v>0</v>
      </c>
      <c r="AF1754" s="61">
        <f>IF((K1754*Dane!$C$9)-AD1754&lt;0,0,(K1754*Dane!$C$9)-AD1754)</f>
        <v>0</v>
      </c>
      <c r="AG1754" s="93"/>
      <c r="AH1754" s="84">
        <f>IF(Dane!$E$3=1,AP1754,IF(Dane!$E$3=2,AT1754,AW1754))</f>
        <v>0</v>
      </c>
      <c r="AI1754" s="84">
        <f>IF(Dane!$E$3=1,AQ1754,IF(Dane!$E$3=2,AU1754,AX1754))</f>
        <v>0</v>
      </c>
      <c r="AJ1754" s="84">
        <f>IF(Dane!$E$3=1,BA1754,IF(Dane!$E$3=2,BE1754,BH1754))</f>
        <v>0</v>
      </c>
      <c r="AK1754" s="84">
        <f>IF(Dane!$E$3=1,BB1754,IF(Dane!$E$3=2,BF1754,BI1754))</f>
        <v>0</v>
      </c>
      <c r="AL1754" s="84">
        <f>IF(Dane!$E$3=1,BL1754,IF(Dane!$E$3=2,BP1754,BS1754))</f>
        <v>0</v>
      </c>
      <c r="AM1754" s="84">
        <f>IF(Dane!$E$3=1,BM1754,IF(Dane!$E$3=2,BQ1754,BT1754))</f>
        <v>0</v>
      </c>
      <c r="AN1754" s="39">
        <f>IF(Dane!$C$9="",0,IFERROR(J1754/R1754,0))</f>
        <v>0</v>
      </c>
      <c r="AO1754" s="39">
        <f>IF(Dane!$C$9="",0,IFERROR(ROUND(J1754-ROUND(J1754*0.0976,2)-ROUND(J1754*0.015,2)-ROUND(J1754*0.0245,2),2)/R1754,0))</f>
        <v>0</v>
      </c>
      <c r="AP1754" s="39">
        <f t="shared" si="414"/>
        <v>0</v>
      </c>
      <c r="AQ1754" s="39">
        <f t="shared" si="415"/>
        <v>0</v>
      </c>
      <c r="AR1754" s="39">
        <f t="shared" si="411"/>
        <v>0</v>
      </c>
      <c r="AS1754" s="39">
        <f>IF(Dane!$C$9="",0,IFERROR(AR1754/R1754,0))</f>
        <v>0</v>
      </c>
      <c r="AT1754" s="39">
        <f t="shared" si="416"/>
        <v>0</v>
      </c>
      <c r="AU1754" s="39">
        <v>0</v>
      </c>
      <c r="AV1754" s="39">
        <f t="shared" si="417"/>
        <v>0</v>
      </c>
      <c r="AW1754" s="39">
        <f>IF(Dane!$C$9="",0,IF(ROUND((N1754+O1754)*AV1754,2)&gt;$AN$1,$AN$1,ROUND((N1754+O1754)*AV1754,2)))</f>
        <v>0</v>
      </c>
      <c r="AX1754" s="39">
        <v>0</v>
      </c>
      <c r="AY1754" s="39">
        <f>IF(Dane!$C$9=2,IFERROR(J1754/W1754,0),IF(Dane!$C$9=3,IFERROR(J1754/W1754,0),0))</f>
        <v>0</v>
      </c>
      <c r="AZ1754" s="39">
        <f>IF(Dane!$C$9=2,IFERROR(ROUND(J1754-ROUND(J1754*0.0976,2)-ROUND(J1754*0.015,2)-ROUND(J1754*0.0245,2),2)/W1754,0),IF(Dane!$C$9=3,IFERROR(ROUND(J1754-ROUND(J1754*0.0976,2)-ROUND(J1754*0.015,2)-ROUND(J1754*0.0245,2),2)/W1754,0),0))</f>
        <v>0</v>
      </c>
      <c r="BA1754" s="39">
        <f t="shared" si="418"/>
        <v>0</v>
      </c>
      <c r="BB1754" s="39">
        <f t="shared" si="419"/>
        <v>0</v>
      </c>
      <c r="BC1754" s="39">
        <f t="shared" si="412"/>
        <v>0</v>
      </c>
      <c r="BD1754" s="39">
        <f>IF(Dane!$C$9=2,IFERROR(BC1754/W1754,0),IF(Dane!$C$9=3,IFERROR(BC1754/W1754,0),0))</f>
        <v>0</v>
      </c>
      <c r="BE1754" s="39">
        <f t="shared" si="420"/>
        <v>0</v>
      </c>
      <c r="BF1754" s="39">
        <v>0</v>
      </c>
      <c r="BG1754" s="39">
        <f t="shared" si="421"/>
        <v>0</v>
      </c>
      <c r="BH1754" s="39">
        <f>IF(Dane!$C$9=2,IF(ROUND((S1754+T1754)*BG1754,2)&gt;$AN$1,$AN$1,ROUND((S1754+T1754)*BG1754,2)),IF(Dane!$C$9=3,IF(ROUND((S1754+T1754)*BG1754,2)&gt;$AN$1,$AN$1,ROUND((S1754+T1754)*BG1754,2)),0))</f>
        <v>0</v>
      </c>
      <c r="BI1754" s="39">
        <v>0</v>
      </c>
      <c r="BJ1754" s="39">
        <f>IF(Dane!$C$9=3,IFERROR(J1754/AB1754,0),0)</f>
        <v>0</v>
      </c>
      <c r="BK1754" s="39">
        <f>IF(Dane!$C$9=3,IFERROR(ROUND(J1754-ROUND(J1754*0.0976,2)-ROUND(J1754*0.015,2)-ROUND(J1754*0.0245,2),2)/AB1754,0),0)</f>
        <v>0</v>
      </c>
      <c r="BL1754" s="39">
        <f t="shared" si="422"/>
        <v>0</v>
      </c>
      <c r="BM1754" s="39">
        <f t="shared" si="423"/>
        <v>0</v>
      </c>
      <c r="BN1754" s="39">
        <f t="shared" si="413"/>
        <v>0</v>
      </c>
      <c r="BO1754" s="39">
        <f>IF(Dane!$C$9=3,IFERROR(BN1754/AB1754,0),0)</f>
        <v>0</v>
      </c>
      <c r="BP1754" s="39">
        <f t="shared" si="424"/>
        <v>0</v>
      </c>
      <c r="BQ1754" s="39">
        <v>0</v>
      </c>
      <c r="BR1754" s="39">
        <f t="shared" si="425"/>
        <v>0</v>
      </c>
      <c r="BS1754" s="39">
        <f>IF(Dane!$C$9=3,IF(ROUND((X1754+Y1754)*BR1754,2)&gt;$AN$1,$AN$1,ROUND((X1754+Y1754)*BR1754,2)),0)</f>
        <v>0</v>
      </c>
      <c r="BT1754" s="39">
        <v>0</v>
      </c>
    </row>
    <row r="1755" spans="1:72">
      <c r="A1755" s="87">
        <v>1746</v>
      </c>
      <c r="B1755" s="1"/>
      <c r="C1755" s="1"/>
      <c r="D1755" s="2"/>
      <c r="E1755" s="3"/>
      <c r="F1755" s="4"/>
      <c r="G1755" s="5"/>
      <c r="H1755" s="5"/>
      <c r="I1755" s="6"/>
      <c r="J1755" s="5"/>
      <c r="K1755" s="5"/>
      <c r="L1755" s="5"/>
      <c r="M1755" s="55"/>
      <c r="N1755" s="8"/>
      <c r="O1755" s="105"/>
      <c r="P1755" s="5"/>
      <c r="Q1755" s="5"/>
      <c r="R1755" s="105">
        <f>Dane!$C$10</f>
        <v>0</v>
      </c>
      <c r="S1755" s="8"/>
      <c r="T1755" s="105"/>
      <c r="U1755" s="5"/>
      <c r="V1755" s="5"/>
      <c r="W1755" s="107">
        <f>Dane!$C$11</f>
        <v>0</v>
      </c>
      <c r="X1755" s="8"/>
      <c r="Y1755" s="105"/>
      <c r="Z1755" s="5"/>
      <c r="AA1755" s="5"/>
      <c r="AB1755" s="110">
        <f>Dane!$C$12</f>
        <v>0</v>
      </c>
      <c r="AC1755" s="108">
        <f>IF(Dane!$E$3=1,AP1755+BA1755+BL1755,IF(Dane!$E$3=2,AT1755+BE1755+BP1755,AW1755+BH1755+BS1755))</f>
        <v>0</v>
      </c>
      <c r="AD1755" s="14">
        <f>IF(Dane!$E$3=1,AQ1755+BB1755+BM1755,IF(Dane!$E$3=2,AU1755+BF1755+BQ1755,AX1755+BI1755+BT1755))</f>
        <v>0</v>
      </c>
      <c r="AE1755" s="14">
        <f>IF((J1755*Dane!$C$9)-AC1755&lt;0,0,(J1755*Dane!$C$9)-AC1755)</f>
        <v>0</v>
      </c>
      <c r="AF1755" s="61">
        <f>IF((K1755*Dane!$C$9)-AD1755&lt;0,0,(K1755*Dane!$C$9)-AD1755)</f>
        <v>0</v>
      </c>
      <c r="AG1755" s="93"/>
      <c r="AH1755" s="84">
        <f>IF(Dane!$E$3=1,AP1755,IF(Dane!$E$3=2,AT1755,AW1755))</f>
        <v>0</v>
      </c>
      <c r="AI1755" s="84">
        <f>IF(Dane!$E$3=1,AQ1755,IF(Dane!$E$3=2,AU1755,AX1755))</f>
        <v>0</v>
      </c>
      <c r="AJ1755" s="84">
        <f>IF(Dane!$E$3=1,BA1755,IF(Dane!$E$3=2,BE1755,BH1755))</f>
        <v>0</v>
      </c>
      <c r="AK1755" s="84">
        <f>IF(Dane!$E$3=1,BB1755,IF(Dane!$E$3=2,BF1755,BI1755))</f>
        <v>0</v>
      </c>
      <c r="AL1755" s="84">
        <f>IF(Dane!$E$3=1,BL1755,IF(Dane!$E$3=2,BP1755,BS1755))</f>
        <v>0</v>
      </c>
      <c r="AM1755" s="84">
        <f>IF(Dane!$E$3=1,BM1755,IF(Dane!$E$3=2,BQ1755,BT1755))</f>
        <v>0</v>
      </c>
      <c r="AN1755" s="39">
        <f>IF(Dane!$C$9="",0,IFERROR(J1755/R1755,0))</f>
        <v>0</v>
      </c>
      <c r="AO1755" s="39">
        <f>IF(Dane!$C$9="",0,IFERROR(ROUND(J1755-ROUND(J1755*0.0976,2)-ROUND(J1755*0.015,2)-ROUND(J1755*0.0245,2),2)/R1755,0))</f>
        <v>0</v>
      </c>
      <c r="AP1755" s="39">
        <f t="shared" si="414"/>
        <v>0</v>
      </c>
      <c r="AQ1755" s="39">
        <f t="shared" si="415"/>
        <v>0</v>
      </c>
      <c r="AR1755" s="39">
        <f t="shared" si="411"/>
        <v>0</v>
      </c>
      <c r="AS1755" s="39">
        <f>IF(Dane!$C$9="",0,IFERROR(AR1755/R1755,0))</f>
        <v>0</v>
      </c>
      <c r="AT1755" s="39">
        <f t="shared" si="416"/>
        <v>0</v>
      </c>
      <c r="AU1755" s="39">
        <v>0</v>
      </c>
      <c r="AV1755" s="39">
        <f t="shared" si="417"/>
        <v>0</v>
      </c>
      <c r="AW1755" s="39">
        <f>IF(Dane!$C$9="",0,IF(ROUND((N1755+O1755)*AV1755,2)&gt;$AN$1,$AN$1,ROUND((N1755+O1755)*AV1755,2)))</f>
        <v>0</v>
      </c>
      <c r="AX1755" s="39">
        <v>0</v>
      </c>
      <c r="AY1755" s="39">
        <f>IF(Dane!$C$9=2,IFERROR(J1755/W1755,0),IF(Dane!$C$9=3,IFERROR(J1755/W1755,0),0))</f>
        <v>0</v>
      </c>
      <c r="AZ1755" s="39">
        <f>IF(Dane!$C$9=2,IFERROR(ROUND(J1755-ROUND(J1755*0.0976,2)-ROUND(J1755*0.015,2)-ROUND(J1755*0.0245,2),2)/W1755,0),IF(Dane!$C$9=3,IFERROR(ROUND(J1755-ROUND(J1755*0.0976,2)-ROUND(J1755*0.015,2)-ROUND(J1755*0.0245,2),2)/W1755,0),0))</f>
        <v>0</v>
      </c>
      <c r="BA1755" s="39">
        <f t="shared" si="418"/>
        <v>0</v>
      </c>
      <c r="BB1755" s="39">
        <f t="shared" si="419"/>
        <v>0</v>
      </c>
      <c r="BC1755" s="39">
        <f t="shared" si="412"/>
        <v>0</v>
      </c>
      <c r="BD1755" s="39">
        <f>IF(Dane!$C$9=2,IFERROR(BC1755/W1755,0),IF(Dane!$C$9=3,IFERROR(BC1755/W1755,0),0))</f>
        <v>0</v>
      </c>
      <c r="BE1755" s="39">
        <f t="shared" si="420"/>
        <v>0</v>
      </c>
      <c r="BF1755" s="39">
        <v>0</v>
      </c>
      <c r="BG1755" s="39">
        <f t="shared" si="421"/>
        <v>0</v>
      </c>
      <c r="BH1755" s="39">
        <f>IF(Dane!$C$9=2,IF(ROUND((S1755+T1755)*BG1755,2)&gt;$AN$1,$AN$1,ROUND((S1755+T1755)*BG1755,2)),IF(Dane!$C$9=3,IF(ROUND((S1755+T1755)*BG1755,2)&gt;$AN$1,$AN$1,ROUND((S1755+T1755)*BG1755,2)),0))</f>
        <v>0</v>
      </c>
      <c r="BI1755" s="39">
        <v>0</v>
      </c>
      <c r="BJ1755" s="39">
        <f>IF(Dane!$C$9=3,IFERROR(J1755/AB1755,0),0)</f>
        <v>0</v>
      </c>
      <c r="BK1755" s="39">
        <f>IF(Dane!$C$9=3,IFERROR(ROUND(J1755-ROUND(J1755*0.0976,2)-ROUND(J1755*0.015,2)-ROUND(J1755*0.0245,2),2)/AB1755,0),0)</f>
        <v>0</v>
      </c>
      <c r="BL1755" s="39">
        <f t="shared" si="422"/>
        <v>0</v>
      </c>
      <c r="BM1755" s="39">
        <f t="shared" si="423"/>
        <v>0</v>
      </c>
      <c r="BN1755" s="39">
        <f t="shared" si="413"/>
        <v>0</v>
      </c>
      <c r="BO1755" s="39">
        <f>IF(Dane!$C$9=3,IFERROR(BN1755/AB1755,0),0)</f>
        <v>0</v>
      </c>
      <c r="BP1755" s="39">
        <f t="shared" si="424"/>
        <v>0</v>
      </c>
      <c r="BQ1755" s="39">
        <v>0</v>
      </c>
      <c r="BR1755" s="39">
        <f t="shared" si="425"/>
        <v>0</v>
      </c>
      <c r="BS1755" s="39">
        <f>IF(Dane!$C$9=3,IF(ROUND((X1755+Y1755)*BR1755,2)&gt;$AN$1,$AN$1,ROUND((X1755+Y1755)*BR1755,2)),0)</f>
        <v>0</v>
      </c>
      <c r="BT1755" s="39">
        <v>0</v>
      </c>
    </row>
    <row r="1756" spans="1:72">
      <c r="A1756" s="87">
        <v>1747</v>
      </c>
      <c r="B1756" s="1"/>
      <c r="C1756" s="1"/>
      <c r="D1756" s="2"/>
      <c r="E1756" s="3"/>
      <c r="F1756" s="4"/>
      <c r="G1756" s="5"/>
      <c r="H1756" s="5"/>
      <c r="I1756" s="6"/>
      <c r="J1756" s="5"/>
      <c r="K1756" s="5"/>
      <c r="L1756" s="5"/>
      <c r="M1756" s="55"/>
      <c r="N1756" s="8"/>
      <c r="O1756" s="105"/>
      <c r="P1756" s="5"/>
      <c r="Q1756" s="5"/>
      <c r="R1756" s="105">
        <f>Dane!$C$10</f>
        <v>0</v>
      </c>
      <c r="S1756" s="8"/>
      <c r="T1756" s="105"/>
      <c r="U1756" s="5"/>
      <c r="V1756" s="5"/>
      <c r="W1756" s="107">
        <f>Dane!$C$11</f>
        <v>0</v>
      </c>
      <c r="X1756" s="8"/>
      <c r="Y1756" s="105"/>
      <c r="Z1756" s="5"/>
      <c r="AA1756" s="5"/>
      <c r="AB1756" s="110">
        <f>Dane!$C$12</f>
        <v>0</v>
      </c>
      <c r="AC1756" s="108">
        <f>IF(Dane!$E$3=1,AP1756+BA1756+BL1756,IF(Dane!$E$3=2,AT1756+BE1756+BP1756,AW1756+BH1756+BS1756))</f>
        <v>0</v>
      </c>
      <c r="AD1756" s="14">
        <f>IF(Dane!$E$3=1,AQ1756+BB1756+BM1756,IF(Dane!$E$3=2,AU1756+BF1756+BQ1756,AX1756+BI1756+BT1756))</f>
        <v>0</v>
      </c>
      <c r="AE1756" s="14">
        <f>IF((J1756*Dane!$C$9)-AC1756&lt;0,0,(J1756*Dane!$C$9)-AC1756)</f>
        <v>0</v>
      </c>
      <c r="AF1756" s="61">
        <f>IF((K1756*Dane!$C$9)-AD1756&lt;0,0,(K1756*Dane!$C$9)-AD1756)</f>
        <v>0</v>
      </c>
      <c r="AG1756" s="93"/>
      <c r="AH1756" s="84">
        <f>IF(Dane!$E$3=1,AP1756,IF(Dane!$E$3=2,AT1756,AW1756))</f>
        <v>0</v>
      </c>
      <c r="AI1756" s="84">
        <f>IF(Dane!$E$3=1,AQ1756,IF(Dane!$E$3=2,AU1756,AX1756))</f>
        <v>0</v>
      </c>
      <c r="AJ1756" s="84">
        <f>IF(Dane!$E$3=1,BA1756,IF(Dane!$E$3=2,BE1756,BH1756))</f>
        <v>0</v>
      </c>
      <c r="AK1756" s="84">
        <f>IF(Dane!$E$3=1,BB1756,IF(Dane!$E$3=2,BF1756,BI1756))</f>
        <v>0</v>
      </c>
      <c r="AL1756" s="84">
        <f>IF(Dane!$E$3=1,BL1756,IF(Dane!$E$3=2,BP1756,BS1756))</f>
        <v>0</v>
      </c>
      <c r="AM1756" s="84">
        <f>IF(Dane!$E$3=1,BM1756,IF(Dane!$E$3=2,BQ1756,BT1756))</f>
        <v>0</v>
      </c>
      <c r="AN1756" s="39">
        <f>IF(Dane!$C$9="",0,IFERROR(J1756/R1756,0))</f>
        <v>0</v>
      </c>
      <c r="AO1756" s="39">
        <f>IF(Dane!$C$9="",0,IFERROR(ROUND(J1756-ROUND(J1756*0.0976,2)-ROUND(J1756*0.015,2)-ROUND(J1756*0.0245,2),2)/R1756,0))</f>
        <v>0</v>
      </c>
      <c r="AP1756" s="39">
        <f t="shared" si="414"/>
        <v>0</v>
      </c>
      <c r="AQ1756" s="39">
        <f t="shared" si="415"/>
        <v>0</v>
      </c>
      <c r="AR1756" s="39">
        <f t="shared" si="411"/>
        <v>0</v>
      </c>
      <c r="AS1756" s="39">
        <f>IF(Dane!$C$9="",0,IFERROR(AR1756/R1756,0))</f>
        <v>0</v>
      </c>
      <c r="AT1756" s="39">
        <f t="shared" si="416"/>
        <v>0</v>
      </c>
      <c r="AU1756" s="39">
        <v>0</v>
      </c>
      <c r="AV1756" s="39">
        <f t="shared" si="417"/>
        <v>0</v>
      </c>
      <c r="AW1756" s="39">
        <f>IF(Dane!$C$9="",0,IF(ROUND((N1756+O1756)*AV1756,2)&gt;$AN$1,$AN$1,ROUND((N1756+O1756)*AV1756,2)))</f>
        <v>0</v>
      </c>
      <c r="AX1756" s="39">
        <v>0</v>
      </c>
      <c r="AY1756" s="39">
        <f>IF(Dane!$C$9=2,IFERROR(J1756/W1756,0),IF(Dane!$C$9=3,IFERROR(J1756/W1756,0),0))</f>
        <v>0</v>
      </c>
      <c r="AZ1756" s="39">
        <f>IF(Dane!$C$9=2,IFERROR(ROUND(J1756-ROUND(J1756*0.0976,2)-ROUND(J1756*0.015,2)-ROUND(J1756*0.0245,2),2)/W1756,0),IF(Dane!$C$9=3,IFERROR(ROUND(J1756-ROUND(J1756*0.0976,2)-ROUND(J1756*0.015,2)-ROUND(J1756*0.0245,2),2)/W1756,0),0))</f>
        <v>0</v>
      </c>
      <c r="BA1756" s="39">
        <f t="shared" si="418"/>
        <v>0</v>
      </c>
      <c r="BB1756" s="39">
        <f t="shared" si="419"/>
        <v>0</v>
      </c>
      <c r="BC1756" s="39">
        <f t="shared" si="412"/>
        <v>0</v>
      </c>
      <c r="BD1756" s="39">
        <f>IF(Dane!$C$9=2,IFERROR(BC1756/W1756,0),IF(Dane!$C$9=3,IFERROR(BC1756/W1756,0),0))</f>
        <v>0</v>
      </c>
      <c r="BE1756" s="39">
        <f t="shared" si="420"/>
        <v>0</v>
      </c>
      <c r="BF1756" s="39">
        <v>0</v>
      </c>
      <c r="BG1756" s="39">
        <f t="shared" si="421"/>
        <v>0</v>
      </c>
      <c r="BH1756" s="39">
        <f>IF(Dane!$C$9=2,IF(ROUND((S1756+T1756)*BG1756,2)&gt;$AN$1,$AN$1,ROUND((S1756+T1756)*BG1756,2)),IF(Dane!$C$9=3,IF(ROUND((S1756+T1756)*BG1756,2)&gt;$AN$1,$AN$1,ROUND((S1756+T1756)*BG1756,2)),0))</f>
        <v>0</v>
      </c>
      <c r="BI1756" s="39">
        <v>0</v>
      </c>
      <c r="BJ1756" s="39">
        <f>IF(Dane!$C$9=3,IFERROR(J1756/AB1756,0),0)</f>
        <v>0</v>
      </c>
      <c r="BK1756" s="39">
        <f>IF(Dane!$C$9=3,IFERROR(ROUND(J1756-ROUND(J1756*0.0976,2)-ROUND(J1756*0.015,2)-ROUND(J1756*0.0245,2),2)/AB1756,0),0)</f>
        <v>0</v>
      </c>
      <c r="BL1756" s="39">
        <f t="shared" si="422"/>
        <v>0</v>
      </c>
      <c r="BM1756" s="39">
        <f t="shared" si="423"/>
        <v>0</v>
      </c>
      <c r="BN1756" s="39">
        <f t="shared" si="413"/>
        <v>0</v>
      </c>
      <c r="BO1756" s="39">
        <f>IF(Dane!$C$9=3,IFERROR(BN1756/AB1756,0),0)</f>
        <v>0</v>
      </c>
      <c r="BP1756" s="39">
        <f t="shared" si="424"/>
        <v>0</v>
      </c>
      <c r="BQ1756" s="39">
        <v>0</v>
      </c>
      <c r="BR1756" s="39">
        <f t="shared" si="425"/>
        <v>0</v>
      </c>
      <c r="BS1756" s="39">
        <f>IF(Dane!$C$9=3,IF(ROUND((X1756+Y1756)*BR1756,2)&gt;$AN$1,$AN$1,ROUND((X1756+Y1756)*BR1756,2)),0)</f>
        <v>0</v>
      </c>
      <c r="BT1756" s="39">
        <v>0</v>
      </c>
    </row>
    <row r="1757" spans="1:72">
      <c r="A1757" s="87">
        <v>1748</v>
      </c>
      <c r="B1757" s="1"/>
      <c r="C1757" s="1"/>
      <c r="D1757" s="2"/>
      <c r="E1757" s="3"/>
      <c r="F1757" s="4"/>
      <c r="G1757" s="5"/>
      <c r="H1757" s="5"/>
      <c r="I1757" s="6"/>
      <c r="J1757" s="5"/>
      <c r="K1757" s="5"/>
      <c r="L1757" s="5"/>
      <c r="M1757" s="55"/>
      <c r="N1757" s="8"/>
      <c r="O1757" s="105"/>
      <c r="P1757" s="5"/>
      <c r="Q1757" s="5"/>
      <c r="R1757" s="105">
        <f>Dane!$C$10</f>
        <v>0</v>
      </c>
      <c r="S1757" s="8"/>
      <c r="T1757" s="105"/>
      <c r="U1757" s="5"/>
      <c r="V1757" s="5"/>
      <c r="W1757" s="107">
        <f>Dane!$C$11</f>
        <v>0</v>
      </c>
      <c r="X1757" s="8"/>
      <c r="Y1757" s="105"/>
      <c r="Z1757" s="5"/>
      <c r="AA1757" s="5"/>
      <c r="AB1757" s="110">
        <f>Dane!$C$12</f>
        <v>0</v>
      </c>
      <c r="AC1757" s="108">
        <f>IF(Dane!$E$3=1,AP1757+BA1757+BL1757,IF(Dane!$E$3=2,AT1757+BE1757+BP1757,AW1757+BH1757+BS1757))</f>
        <v>0</v>
      </c>
      <c r="AD1757" s="14">
        <f>IF(Dane!$E$3=1,AQ1757+BB1757+BM1757,IF(Dane!$E$3=2,AU1757+BF1757+BQ1757,AX1757+BI1757+BT1757))</f>
        <v>0</v>
      </c>
      <c r="AE1757" s="14">
        <f>IF((J1757*Dane!$C$9)-AC1757&lt;0,0,(J1757*Dane!$C$9)-AC1757)</f>
        <v>0</v>
      </c>
      <c r="AF1757" s="61">
        <f>IF((K1757*Dane!$C$9)-AD1757&lt;0,0,(K1757*Dane!$C$9)-AD1757)</f>
        <v>0</v>
      </c>
      <c r="AG1757" s="93"/>
      <c r="AH1757" s="84">
        <f>IF(Dane!$E$3=1,AP1757,IF(Dane!$E$3=2,AT1757,AW1757))</f>
        <v>0</v>
      </c>
      <c r="AI1757" s="84">
        <f>IF(Dane!$E$3=1,AQ1757,IF(Dane!$E$3=2,AU1757,AX1757))</f>
        <v>0</v>
      </c>
      <c r="AJ1757" s="84">
        <f>IF(Dane!$E$3=1,BA1757,IF(Dane!$E$3=2,BE1757,BH1757))</f>
        <v>0</v>
      </c>
      <c r="AK1757" s="84">
        <f>IF(Dane!$E$3=1,BB1757,IF(Dane!$E$3=2,BF1757,BI1757))</f>
        <v>0</v>
      </c>
      <c r="AL1757" s="84">
        <f>IF(Dane!$E$3=1,BL1757,IF(Dane!$E$3=2,BP1757,BS1757))</f>
        <v>0</v>
      </c>
      <c r="AM1757" s="84">
        <f>IF(Dane!$E$3=1,BM1757,IF(Dane!$E$3=2,BQ1757,BT1757))</f>
        <v>0</v>
      </c>
      <c r="AN1757" s="39">
        <f>IF(Dane!$C$9="",0,IFERROR(J1757/R1757,0))</f>
        <v>0</v>
      </c>
      <c r="AO1757" s="39">
        <f>IF(Dane!$C$9="",0,IFERROR(ROUND(J1757-ROUND(J1757*0.0976,2)-ROUND(J1757*0.015,2)-ROUND(J1757*0.0245,2),2)/R1757,0))</f>
        <v>0</v>
      </c>
      <c r="AP1757" s="39">
        <f t="shared" si="414"/>
        <v>0</v>
      </c>
      <c r="AQ1757" s="39">
        <f t="shared" si="415"/>
        <v>0</v>
      </c>
      <c r="AR1757" s="39">
        <f t="shared" si="411"/>
        <v>0</v>
      </c>
      <c r="AS1757" s="39">
        <f>IF(Dane!$C$9="",0,IFERROR(AR1757/R1757,0))</f>
        <v>0</v>
      </c>
      <c r="AT1757" s="39">
        <f t="shared" si="416"/>
        <v>0</v>
      </c>
      <c r="AU1757" s="39">
        <v>0</v>
      </c>
      <c r="AV1757" s="39">
        <f t="shared" si="417"/>
        <v>0</v>
      </c>
      <c r="AW1757" s="39">
        <f>IF(Dane!$C$9="",0,IF(ROUND((N1757+O1757)*AV1757,2)&gt;$AN$1,$AN$1,ROUND((N1757+O1757)*AV1757,2)))</f>
        <v>0</v>
      </c>
      <c r="AX1757" s="39">
        <v>0</v>
      </c>
      <c r="AY1757" s="39">
        <f>IF(Dane!$C$9=2,IFERROR(J1757/W1757,0),IF(Dane!$C$9=3,IFERROR(J1757/W1757,0),0))</f>
        <v>0</v>
      </c>
      <c r="AZ1757" s="39">
        <f>IF(Dane!$C$9=2,IFERROR(ROUND(J1757-ROUND(J1757*0.0976,2)-ROUND(J1757*0.015,2)-ROUND(J1757*0.0245,2),2)/W1757,0),IF(Dane!$C$9=3,IFERROR(ROUND(J1757-ROUND(J1757*0.0976,2)-ROUND(J1757*0.015,2)-ROUND(J1757*0.0245,2),2)/W1757,0),0))</f>
        <v>0</v>
      </c>
      <c r="BA1757" s="39">
        <f t="shared" si="418"/>
        <v>0</v>
      </c>
      <c r="BB1757" s="39">
        <f t="shared" si="419"/>
        <v>0</v>
      </c>
      <c r="BC1757" s="39">
        <f t="shared" si="412"/>
        <v>0</v>
      </c>
      <c r="BD1757" s="39">
        <f>IF(Dane!$C$9=2,IFERROR(BC1757/W1757,0),IF(Dane!$C$9=3,IFERROR(BC1757/W1757,0),0))</f>
        <v>0</v>
      </c>
      <c r="BE1757" s="39">
        <f t="shared" si="420"/>
        <v>0</v>
      </c>
      <c r="BF1757" s="39">
        <v>0</v>
      </c>
      <c r="BG1757" s="39">
        <f t="shared" si="421"/>
        <v>0</v>
      </c>
      <c r="BH1757" s="39">
        <f>IF(Dane!$C$9=2,IF(ROUND((S1757+T1757)*BG1757,2)&gt;$AN$1,$AN$1,ROUND((S1757+T1757)*BG1757,2)),IF(Dane!$C$9=3,IF(ROUND((S1757+T1757)*BG1757,2)&gt;$AN$1,$AN$1,ROUND((S1757+T1757)*BG1757,2)),0))</f>
        <v>0</v>
      </c>
      <c r="BI1757" s="39">
        <v>0</v>
      </c>
      <c r="BJ1757" s="39">
        <f>IF(Dane!$C$9=3,IFERROR(J1757/AB1757,0),0)</f>
        <v>0</v>
      </c>
      <c r="BK1757" s="39">
        <f>IF(Dane!$C$9=3,IFERROR(ROUND(J1757-ROUND(J1757*0.0976,2)-ROUND(J1757*0.015,2)-ROUND(J1757*0.0245,2),2)/AB1757,0),0)</f>
        <v>0</v>
      </c>
      <c r="BL1757" s="39">
        <f t="shared" si="422"/>
        <v>0</v>
      </c>
      <c r="BM1757" s="39">
        <f t="shared" si="423"/>
        <v>0</v>
      </c>
      <c r="BN1757" s="39">
        <f t="shared" si="413"/>
        <v>0</v>
      </c>
      <c r="BO1757" s="39">
        <f>IF(Dane!$C$9=3,IFERROR(BN1757/AB1757,0),0)</f>
        <v>0</v>
      </c>
      <c r="BP1757" s="39">
        <f t="shared" si="424"/>
        <v>0</v>
      </c>
      <c r="BQ1757" s="39">
        <v>0</v>
      </c>
      <c r="BR1757" s="39">
        <f t="shared" si="425"/>
        <v>0</v>
      </c>
      <c r="BS1757" s="39">
        <f>IF(Dane!$C$9=3,IF(ROUND((X1757+Y1757)*BR1757,2)&gt;$AN$1,$AN$1,ROUND((X1757+Y1757)*BR1757,2)),0)</f>
        <v>0</v>
      </c>
      <c r="BT1757" s="39">
        <v>0</v>
      </c>
    </row>
    <row r="1758" spans="1:72">
      <c r="A1758" s="87">
        <v>1749</v>
      </c>
      <c r="B1758" s="1"/>
      <c r="C1758" s="1"/>
      <c r="D1758" s="2"/>
      <c r="E1758" s="3"/>
      <c r="F1758" s="4"/>
      <c r="G1758" s="5"/>
      <c r="H1758" s="5"/>
      <c r="I1758" s="6"/>
      <c r="J1758" s="5"/>
      <c r="K1758" s="5"/>
      <c r="L1758" s="5"/>
      <c r="M1758" s="55"/>
      <c r="N1758" s="8"/>
      <c r="O1758" s="105"/>
      <c r="P1758" s="5"/>
      <c r="Q1758" s="5"/>
      <c r="R1758" s="105">
        <f>Dane!$C$10</f>
        <v>0</v>
      </c>
      <c r="S1758" s="8"/>
      <c r="T1758" s="105"/>
      <c r="U1758" s="5"/>
      <c r="V1758" s="5"/>
      <c r="W1758" s="107">
        <f>Dane!$C$11</f>
        <v>0</v>
      </c>
      <c r="X1758" s="8"/>
      <c r="Y1758" s="105"/>
      <c r="Z1758" s="5"/>
      <c r="AA1758" s="5"/>
      <c r="AB1758" s="110">
        <f>Dane!$C$12</f>
        <v>0</v>
      </c>
      <c r="AC1758" s="108">
        <f>IF(Dane!$E$3=1,AP1758+BA1758+BL1758,IF(Dane!$E$3=2,AT1758+BE1758+BP1758,AW1758+BH1758+BS1758))</f>
        <v>0</v>
      </c>
      <c r="AD1758" s="14">
        <f>IF(Dane!$E$3=1,AQ1758+BB1758+BM1758,IF(Dane!$E$3=2,AU1758+BF1758+BQ1758,AX1758+BI1758+BT1758))</f>
        <v>0</v>
      </c>
      <c r="AE1758" s="14">
        <f>IF((J1758*Dane!$C$9)-AC1758&lt;0,0,(J1758*Dane!$C$9)-AC1758)</f>
        <v>0</v>
      </c>
      <c r="AF1758" s="61">
        <f>IF((K1758*Dane!$C$9)-AD1758&lt;0,0,(K1758*Dane!$C$9)-AD1758)</f>
        <v>0</v>
      </c>
      <c r="AG1758" s="93"/>
      <c r="AH1758" s="84">
        <f>IF(Dane!$E$3=1,AP1758,IF(Dane!$E$3=2,AT1758,AW1758))</f>
        <v>0</v>
      </c>
      <c r="AI1758" s="84">
        <f>IF(Dane!$E$3=1,AQ1758,IF(Dane!$E$3=2,AU1758,AX1758))</f>
        <v>0</v>
      </c>
      <c r="AJ1758" s="84">
        <f>IF(Dane!$E$3=1,BA1758,IF(Dane!$E$3=2,BE1758,BH1758))</f>
        <v>0</v>
      </c>
      <c r="AK1758" s="84">
        <f>IF(Dane!$E$3=1,BB1758,IF(Dane!$E$3=2,BF1758,BI1758))</f>
        <v>0</v>
      </c>
      <c r="AL1758" s="84">
        <f>IF(Dane!$E$3=1,BL1758,IF(Dane!$E$3=2,BP1758,BS1758))</f>
        <v>0</v>
      </c>
      <c r="AM1758" s="84">
        <f>IF(Dane!$E$3=1,BM1758,IF(Dane!$E$3=2,BQ1758,BT1758))</f>
        <v>0</v>
      </c>
      <c r="AN1758" s="39">
        <f>IF(Dane!$C$9="",0,IFERROR(J1758/R1758,0))</f>
        <v>0</v>
      </c>
      <c r="AO1758" s="39">
        <f>IF(Dane!$C$9="",0,IFERROR(ROUND(J1758-ROUND(J1758*0.0976,2)-ROUND(J1758*0.015,2)-ROUND(J1758*0.0245,2),2)/R1758,0))</f>
        <v>0</v>
      </c>
      <c r="AP1758" s="39">
        <f t="shared" si="414"/>
        <v>0</v>
      </c>
      <c r="AQ1758" s="39">
        <f t="shared" si="415"/>
        <v>0</v>
      </c>
      <c r="AR1758" s="39">
        <f t="shared" si="411"/>
        <v>0</v>
      </c>
      <c r="AS1758" s="39">
        <f>IF(Dane!$C$9="",0,IFERROR(AR1758/R1758,0))</f>
        <v>0</v>
      </c>
      <c r="AT1758" s="39">
        <f t="shared" si="416"/>
        <v>0</v>
      </c>
      <c r="AU1758" s="39">
        <v>0</v>
      </c>
      <c r="AV1758" s="39">
        <f t="shared" si="417"/>
        <v>0</v>
      </c>
      <c r="AW1758" s="39">
        <f>IF(Dane!$C$9="",0,IF(ROUND((N1758+O1758)*AV1758,2)&gt;$AN$1,$AN$1,ROUND((N1758+O1758)*AV1758,2)))</f>
        <v>0</v>
      </c>
      <c r="AX1758" s="39">
        <v>0</v>
      </c>
      <c r="AY1758" s="39">
        <f>IF(Dane!$C$9=2,IFERROR(J1758/W1758,0),IF(Dane!$C$9=3,IFERROR(J1758/W1758,0),0))</f>
        <v>0</v>
      </c>
      <c r="AZ1758" s="39">
        <f>IF(Dane!$C$9=2,IFERROR(ROUND(J1758-ROUND(J1758*0.0976,2)-ROUND(J1758*0.015,2)-ROUND(J1758*0.0245,2),2)/W1758,0),IF(Dane!$C$9=3,IFERROR(ROUND(J1758-ROUND(J1758*0.0976,2)-ROUND(J1758*0.015,2)-ROUND(J1758*0.0245,2),2)/W1758,0),0))</f>
        <v>0</v>
      </c>
      <c r="BA1758" s="39">
        <f t="shared" si="418"/>
        <v>0</v>
      </c>
      <c r="BB1758" s="39">
        <f t="shared" si="419"/>
        <v>0</v>
      </c>
      <c r="BC1758" s="39">
        <f t="shared" si="412"/>
        <v>0</v>
      </c>
      <c r="BD1758" s="39">
        <f>IF(Dane!$C$9=2,IFERROR(BC1758/W1758,0),IF(Dane!$C$9=3,IFERROR(BC1758/W1758,0),0))</f>
        <v>0</v>
      </c>
      <c r="BE1758" s="39">
        <f t="shared" si="420"/>
        <v>0</v>
      </c>
      <c r="BF1758" s="39">
        <v>0</v>
      </c>
      <c r="BG1758" s="39">
        <f t="shared" si="421"/>
        <v>0</v>
      </c>
      <c r="BH1758" s="39">
        <f>IF(Dane!$C$9=2,IF(ROUND((S1758+T1758)*BG1758,2)&gt;$AN$1,$AN$1,ROUND((S1758+T1758)*BG1758,2)),IF(Dane!$C$9=3,IF(ROUND((S1758+T1758)*BG1758,2)&gt;$AN$1,$AN$1,ROUND((S1758+T1758)*BG1758,2)),0))</f>
        <v>0</v>
      </c>
      <c r="BI1758" s="39">
        <v>0</v>
      </c>
      <c r="BJ1758" s="39">
        <f>IF(Dane!$C$9=3,IFERROR(J1758/AB1758,0),0)</f>
        <v>0</v>
      </c>
      <c r="BK1758" s="39">
        <f>IF(Dane!$C$9=3,IFERROR(ROUND(J1758-ROUND(J1758*0.0976,2)-ROUND(J1758*0.015,2)-ROUND(J1758*0.0245,2),2)/AB1758,0),0)</f>
        <v>0</v>
      </c>
      <c r="BL1758" s="39">
        <f t="shared" si="422"/>
        <v>0</v>
      </c>
      <c r="BM1758" s="39">
        <f t="shared" si="423"/>
        <v>0</v>
      </c>
      <c r="BN1758" s="39">
        <f t="shared" si="413"/>
        <v>0</v>
      </c>
      <c r="BO1758" s="39">
        <f>IF(Dane!$C$9=3,IFERROR(BN1758/AB1758,0),0)</f>
        <v>0</v>
      </c>
      <c r="BP1758" s="39">
        <f t="shared" si="424"/>
        <v>0</v>
      </c>
      <c r="BQ1758" s="39">
        <v>0</v>
      </c>
      <c r="BR1758" s="39">
        <f t="shared" si="425"/>
        <v>0</v>
      </c>
      <c r="BS1758" s="39">
        <f>IF(Dane!$C$9=3,IF(ROUND((X1758+Y1758)*BR1758,2)&gt;$AN$1,$AN$1,ROUND((X1758+Y1758)*BR1758,2)),0)</f>
        <v>0</v>
      </c>
      <c r="BT1758" s="39">
        <v>0</v>
      </c>
    </row>
    <row r="1759" spans="1:72">
      <c r="A1759" s="87">
        <v>1750</v>
      </c>
      <c r="B1759" s="1"/>
      <c r="C1759" s="1"/>
      <c r="D1759" s="2"/>
      <c r="E1759" s="3"/>
      <c r="F1759" s="4"/>
      <c r="G1759" s="5"/>
      <c r="H1759" s="5"/>
      <c r="I1759" s="6"/>
      <c r="J1759" s="5"/>
      <c r="K1759" s="5"/>
      <c r="L1759" s="5"/>
      <c r="M1759" s="55"/>
      <c r="N1759" s="8"/>
      <c r="O1759" s="105"/>
      <c r="P1759" s="5"/>
      <c r="Q1759" s="5"/>
      <c r="R1759" s="105">
        <f>Dane!$C$10</f>
        <v>0</v>
      </c>
      <c r="S1759" s="8"/>
      <c r="T1759" s="105"/>
      <c r="U1759" s="5"/>
      <c r="V1759" s="5"/>
      <c r="W1759" s="107">
        <f>Dane!$C$11</f>
        <v>0</v>
      </c>
      <c r="X1759" s="8"/>
      <c r="Y1759" s="105"/>
      <c r="Z1759" s="5"/>
      <c r="AA1759" s="5"/>
      <c r="AB1759" s="110">
        <f>Dane!$C$12</f>
        <v>0</v>
      </c>
      <c r="AC1759" s="108">
        <f>IF(Dane!$E$3=1,AP1759+BA1759+BL1759,IF(Dane!$E$3=2,AT1759+BE1759+BP1759,AW1759+BH1759+BS1759))</f>
        <v>0</v>
      </c>
      <c r="AD1759" s="14">
        <f>IF(Dane!$E$3=1,AQ1759+BB1759+BM1759,IF(Dane!$E$3=2,AU1759+BF1759+BQ1759,AX1759+BI1759+BT1759))</f>
        <v>0</v>
      </c>
      <c r="AE1759" s="14">
        <f>IF((J1759*Dane!$C$9)-AC1759&lt;0,0,(J1759*Dane!$C$9)-AC1759)</f>
        <v>0</v>
      </c>
      <c r="AF1759" s="61">
        <f>IF((K1759*Dane!$C$9)-AD1759&lt;0,0,(K1759*Dane!$C$9)-AD1759)</f>
        <v>0</v>
      </c>
      <c r="AG1759" s="93"/>
      <c r="AH1759" s="84">
        <f>IF(Dane!$E$3=1,AP1759,IF(Dane!$E$3=2,AT1759,AW1759))</f>
        <v>0</v>
      </c>
      <c r="AI1759" s="84">
        <f>IF(Dane!$E$3=1,AQ1759,IF(Dane!$E$3=2,AU1759,AX1759))</f>
        <v>0</v>
      </c>
      <c r="AJ1759" s="84">
        <f>IF(Dane!$E$3=1,BA1759,IF(Dane!$E$3=2,BE1759,BH1759))</f>
        <v>0</v>
      </c>
      <c r="AK1759" s="84">
        <f>IF(Dane!$E$3=1,BB1759,IF(Dane!$E$3=2,BF1759,BI1759))</f>
        <v>0</v>
      </c>
      <c r="AL1759" s="84">
        <f>IF(Dane!$E$3=1,BL1759,IF(Dane!$E$3=2,BP1759,BS1759))</f>
        <v>0</v>
      </c>
      <c r="AM1759" s="84">
        <f>IF(Dane!$E$3=1,BM1759,IF(Dane!$E$3=2,BQ1759,BT1759))</f>
        <v>0</v>
      </c>
      <c r="AN1759" s="39">
        <f>IF(Dane!$C$9="",0,IFERROR(J1759/R1759,0))</f>
        <v>0</v>
      </c>
      <c r="AO1759" s="39">
        <f>IF(Dane!$C$9="",0,IFERROR(ROUND(J1759-ROUND(J1759*0.0976,2)-ROUND(J1759*0.015,2)-ROUND(J1759*0.0245,2),2)/R1759,0))</f>
        <v>0</v>
      </c>
      <c r="AP1759" s="39">
        <f t="shared" si="414"/>
        <v>0</v>
      </c>
      <c r="AQ1759" s="39">
        <f t="shared" si="415"/>
        <v>0</v>
      </c>
      <c r="AR1759" s="39">
        <f t="shared" si="411"/>
        <v>0</v>
      </c>
      <c r="AS1759" s="39">
        <f>IF(Dane!$C$9="",0,IFERROR(AR1759/R1759,0))</f>
        <v>0</v>
      </c>
      <c r="AT1759" s="39">
        <f t="shared" si="416"/>
        <v>0</v>
      </c>
      <c r="AU1759" s="39">
        <v>0</v>
      </c>
      <c r="AV1759" s="39">
        <f t="shared" si="417"/>
        <v>0</v>
      </c>
      <c r="AW1759" s="39">
        <f>IF(Dane!$C$9="",0,IF(ROUND((N1759+O1759)*AV1759,2)&gt;$AN$1,$AN$1,ROUND((N1759+O1759)*AV1759,2)))</f>
        <v>0</v>
      </c>
      <c r="AX1759" s="39">
        <v>0</v>
      </c>
      <c r="AY1759" s="39">
        <f>IF(Dane!$C$9=2,IFERROR(J1759/W1759,0),IF(Dane!$C$9=3,IFERROR(J1759/W1759,0),0))</f>
        <v>0</v>
      </c>
      <c r="AZ1759" s="39">
        <f>IF(Dane!$C$9=2,IFERROR(ROUND(J1759-ROUND(J1759*0.0976,2)-ROUND(J1759*0.015,2)-ROUND(J1759*0.0245,2),2)/W1759,0),IF(Dane!$C$9=3,IFERROR(ROUND(J1759-ROUND(J1759*0.0976,2)-ROUND(J1759*0.015,2)-ROUND(J1759*0.0245,2),2)/W1759,0),0))</f>
        <v>0</v>
      </c>
      <c r="BA1759" s="39">
        <f t="shared" si="418"/>
        <v>0</v>
      </c>
      <c r="BB1759" s="39">
        <f t="shared" si="419"/>
        <v>0</v>
      </c>
      <c r="BC1759" s="39">
        <f t="shared" si="412"/>
        <v>0</v>
      </c>
      <c r="BD1759" s="39">
        <f>IF(Dane!$C$9=2,IFERROR(BC1759/W1759,0),IF(Dane!$C$9=3,IFERROR(BC1759/W1759,0),0))</f>
        <v>0</v>
      </c>
      <c r="BE1759" s="39">
        <f t="shared" si="420"/>
        <v>0</v>
      </c>
      <c r="BF1759" s="39">
        <v>0</v>
      </c>
      <c r="BG1759" s="39">
        <f t="shared" si="421"/>
        <v>0</v>
      </c>
      <c r="BH1759" s="39">
        <f>IF(Dane!$C$9=2,IF(ROUND((S1759+T1759)*BG1759,2)&gt;$AN$1,$AN$1,ROUND((S1759+T1759)*BG1759,2)),IF(Dane!$C$9=3,IF(ROUND((S1759+T1759)*BG1759,2)&gt;$AN$1,$AN$1,ROUND((S1759+T1759)*BG1759,2)),0))</f>
        <v>0</v>
      </c>
      <c r="BI1759" s="39">
        <v>0</v>
      </c>
      <c r="BJ1759" s="39">
        <f>IF(Dane!$C$9=3,IFERROR(J1759/AB1759,0),0)</f>
        <v>0</v>
      </c>
      <c r="BK1759" s="39">
        <f>IF(Dane!$C$9=3,IFERROR(ROUND(J1759-ROUND(J1759*0.0976,2)-ROUND(J1759*0.015,2)-ROUND(J1759*0.0245,2),2)/AB1759,0),0)</f>
        <v>0</v>
      </c>
      <c r="BL1759" s="39">
        <f t="shared" si="422"/>
        <v>0</v>
      </c>
      <c r="BM1759" s="39">
        <f t="shared" si="423"/>
        <v>0</v>
      </c>
      <c r="BN1759" s="39">
        <f t="shared" si="413"/>
        <v>0</v>
      </c>
      <c r="BO1759" s="39">
        <f>IF(Dane!$C$9=3,IFERROR(BN1759/AB1759,0),0)</f>
        <v>0</v>
      </c>
      <c r="BP1759" s="39">
        <f t="shared" si="424"/>
        <v>0</v>
      </c>
      <c r="BQ1759" s="39">
        <v>0</v>
      </c>
      <c r="BR1759" s="39">
        <f t="shared" si="425"/>
        <v>0</v>
      </c>
      <c r="BS1759" s="39">
        <f>IF(Dane!$C$9=3,IF(ROUND((X1759+Y1759)*BR1759,2)&gt;$AN$1,$AN$1,ROUND((X1759+Y1759)*BR1759,2)),0)</f>
        <v>0</v>
      </c>
      <c r="BT1759" s="39">
        <v>0</v>
      </c>
    </row>
    <row r="1760" spans="1:72">
      <c r="A1760" s="87">
        <v>1751</v>
      </c>
      <c r="B1760" s="1"/>
      <c r="C1760" s="1"/>
      <c r="D1760" s="2"/>
      <c r="E1760" s="3"/>
      <c r="F1760" s="4"/>
      <c r="G1760" s="5"/>
      <c r="H1760" s="5"/>
      <c r="I1760" s="6"/>
      <c r="J1760" s="5"/>
      <c r="K1760" s="5"/>
      <c r="L1760" s="5"/>
      <c r="M1760" s="55"/>
      <c r="N1760" s="8"/>
      <c r="O1760" s="105"/>
      <c r="P1760" s="5"/>
      <c r="Q1760" s="5"/>
      <c r="R1760" s="105">
        <f>Dane!$C$10</f>
        <v>0</v>
      </c>
      <c r="S1760" s="8"/>
      <c r="T1760" s="105"/>
      <c r="U1760" s="5"/>
      <c r="V1760" s="5"/>
      <c r="W1760" s="107">
        <f>Dane!$C$11</f>
        <v>0</v>
      </c>
      <c r="X1760" s="8"/>
      <c r="Y1760" s="105"/>
      <c r="Z1760" s="5"/>
      <c r="AA1760" s="5"/>
      <c r="AB1760" s="110">
        <f>Dane!$C$12</f>
        <v>0</v>
      </c>
      <c r="AC1760" s="108">
        <f>IF(Dane!$E$3=1,AP1760+BA1760+BL1760,IF(Dane!$E$3=2,AT1760+BE1760+BP1760,AW1760+BH1760+BS1760))</f>
        <v>0</v>
      </c>
      <c r="AD1760" s="14">
        <f>IF(Dane!$E$3=1,AQ1760+BB1760+BM1760,IF(Dane!$E$3=2,AU1760+BF1760+BQ1760,AX1760+BI1760+BT1760))</f>
        <v>0</v>
      </c>
      <c r="AE1760" s="14">
        <f>IF((J1760*Dane!$C$9)-AC1760&lt;0,0,(J1760*Dane!$C$9)-AC1760)</f>
        <v>0</v>
      </c>
      <c r="AF1760" s="61">
        <f>IF((K1760*Dane!$C$9)-AD1760&lt;0,0,(K1760*Dane!$C$9)-AD1760)</f>
        <v>0</v>
      </c>
      <c r="AG1760" s="93"/>
      <c r="AH1760" s="84">
        <f>IF(Dane!$E$3=1,AP1760,IF(Dane!$E$3=2,AT1760,AW1760))</f>
        <v>0</v>
      </c>
      <c r="AI1760" s="84">
        <f>IF(Dane!$E$3=1,AQ1760,IF(Dane!$E$3=2,AU1760,AX1760))</f>
        <v>0</v>
      </c>
      <c r="AJ1760" s="84">
        <f>IF(Dane!$E$3=1,BA1760,IF(Dane!$E$3=2,BE1760,BH1760))</f>
        <v>0</v>
      </c>
      <c r="AK1760" s="84">
        <f>IF(Dane!$E$3=1,BB1760,IF(Dane!$E$3=2,BF1760,BI1760))</f>
        <v>0</v>
      </c>
      <c r="AL1760" s="84">
        <f>IF(Dane!$E$3=1,BL1760,IF(Dane!$E$3=2,BP1760,BS1760))</f>
        <v>0</v>
      </c>
      <c r="AM1760" s="84">
        <f>IF(Dane!$E$3=1,BM1760,IF(Dane!$E$3=2,BQ1760,BT1760))</f>
        <v>0</v>
      </c>
      <c r="AN1760" s="39">
        <f>IF(Dane!$C$9="",0,IFERROR(J1760/R1760,0))</f>
        <v>0</v>
      </c>
      <c r="AO1760" s="39">
        <f>IF(Dane!$C$9="",0,IFERROR(ROUND(J1760-ROUND(J1760*0.0976,2)-ROUND(J1760*0.015,2)-ROUND(J1760*0.0245,2),2)/R1760,0))</f>
        <v>0</v>
      </c>
      <c r="AP1760" s="39">
        <f t="shared" si="414"/>
        <v>0</v>
      </c>
      <c r="AQ1760" s="39">
        <f t="shared" si="415"/>
        <v>0</v>
      </c>
      <c r="AR1760" s="39">
        <f t="shared" si="411"/>
        <v>0</v>
      </c>
      <c r="AS1760" s="39">
        <f>IF(Dane!$C$9="",0,IFERROR(AR1760/R1760,0))</f>
        <v>0</v>
      </c>
      <c r="AT1760" s="39">
        <f t="shared" si="416"/>
        <v>0</v>
      </c>
      <c r="AU1760" s="39">
        <v>0</v>
      </c>
      <c r="AV1760" s="39">
        <f t="shared" si="417"/>
        <v>0</v>
      </c>
      <c r="AW1760" s="39">
        <f>IF(Dane!$C$9="",0,IF(ROUND((N1760+O1760)*AV1760,2)&gt;$AN$1,$AN$1,ROUND((N1760+O1760)*AV1760,2)))</f>
        <v>0</v>
      </c>
      <c r="AX1760" s="39">
        <v>0</v>
      </c>
      <c r="AY1760" s="39">
        <f>IF(Dane!$C$9=2,IFERROR(J1760/W1760,0),IF(Dane!$C$9=3,IFERROR(J1760/W1760,0),0))</f>
        <v>0</v>
      </c>
      <c r="AZ1760" s="39">
        <f>IF(Dane!$C$9=2,IFERROR(ROUND(J1760-ROUND(J1760*0.0976,2)-ROUND(J1760*0.015,2)-ROUND(J1760*0.0245,2),2)/W1760,0),IF(Dane!$C$9=3,IFERROR(ROUND(J1760-ROUND(J1760*0.0976,2)-ROUND(J1760*0.015,2)-ROUND(J1760*0.0245,2),2)/W1760,0),0))</f>
        <v>0</v>
      </c>
      <c r="BA1760" s="39">
        <f t="shared" si="418"/>
        <v>0</v>
      </c>
      <c r="BB1760" s="39">
        <f t="shared" si="419"/>
        <v>0</v>
      </c>
      <c r="BC1760" s="39">
        <f t="shared" si="412"/>
        <v>0</v>
      </c>
      <c r="BD1760" s="39">
        <f>IF(Dane!$C$9=2,IFERROR(BC1760/W1760,0),IF(Dane!$C$9=3,IFERROR(BC1760/W1760,0),0))</f>
        <v>0</v>
      </c>
      <c r="BE1760" s="39">
        <f t="shared" si="420"/>
        <v>0</v>
      </c>
      <c r="BF1760" s="39">
        <v>0</v>
      </c>
      <c r="BG1760" s="39">
        <f t="shared" si="421"/>
        <v>0</v>
      </c>
      <c r="BH1760" s="39">
        <f>IF(Dane!$C$9=2,IF(ROUND((S1760+T1760)*BG1760,2)&gt;$AN$1,$AN$1,ROUND((S1760+T1760)*BG1760,2)),IF(Dane!$C$9=3,IF(ROUND((S1760+T1760)*BG1760,2)&gt;$AN$1,$AN$1,ROUND((S1760+T1760)*BG1760,2)),0))</f>
        <v>0</v>
      </c>
      <c r="BI1760" s="39">
        <v>0</v>
      </c>
      <c r="BJ1760" s="39">
        <f>IF(Dane!$C$9=3,IFERROR(J1760/AB1760,0),0)</f>
        <v>0</v>
      </c>
      <c r="BK1760" s="39">
        <f>IF(Dane!$C$9=3,IFERROR(ROUND(J1760-ROUND(J1760*0.0976,2)-ROUND(J1760*0.015,2)-ROUND(J1760*0.0245,2),2)/AB1760,0),0)</f>
        <v>0</v>
      </c>
      <c r="BL1760" s="39">
        <f t="shared" si="422"/>
        <v>0</v>
      </c>
      <c r="BM1760" s="39">
        <f t="shared" si="423"/>
        <v>0</v>
      </c>
      <c r="BN1760" s="39">
        <f t="shared" si="413"/>
        <v>0</v>
      </c>
      <c r="BO1760" s="39">
        <f>IF(Dane!$C$9=3,IFERROR(BN1760/AB1760,0),0)</f>
        <v>0</v>
      </c>
      <c r="BP1760" s="39">
        <f t="shared" si="424"/>
        <v>0</v>
      </c>
      <c r="BQ1760" s="39">
        <v>0</v>
      </c>
      <c r="BR1760" s="39">
        <f t="shared" si="425"/>
        <v>0</v>
      </c>
      <c r="BS1760" s="39">
        <f>IF(Dane!$C$9=3,IF(ROUND((X1760+Y1760)*BR1760,2)&gt;$AN$1,$AN$1,ROUND((X1760+Y1760)*BR1760,2)),0)</f>
        <v>0</v>
      </c>
      <c r="BT1760" s="39">
        <v>0</v>
      </c>
    </row>
    <row r="1761" spans="1:72">
      <c r="A1761" s="87">
        <v>1752</v>
      </c>
      <c r="B1761" s="1"/>
      <c r="C1761" s="1"/>
      <c r="D1761" s="2"/>
      <c r="E1761" s="3"/>
      <c r="F1761" s="4"/>
      <c r="G1761" s="5"/>
      <c r="H1761" s="5"/>
      <c r="I1761" s="6"/>
      <c r="J1761" s="5"/>
      <c r="K1761" s="5"/>
      <c r="L1761" s="5"/>
      <c r="M1761" s="55"/>
      <c r="N1761" s="8"/>
      <c r="O1761" s="105"/>
      <c r="P1761" s="5"/>
      <c r="Q1761" s="5"/>
      <c r="R1761" s="105">
        <f>Dane!$C$10</f>
        <v>0</v>
      </c>
      <c r="S1761" s="8"/>
      <c r="T1761" s="105"/>
      <c r="U1761" s="5"/>
      <c r="V1761" s="5"/>
      <c r="W1761" s="107">
        <f>Dane!$C$11</f>
        <v>0</v>
      </c>
      <c r="X1761" s="8"/>
      <c r="Y1761" s="105"/>
      <c r="Z1761" s="5"/>
      <c r="AA1761" s="5"/>
      <c r="AB1761" s="110">
        <f>Dane!$C$12</f>
        <v>0</v>
      </c>
      <c r="AC1761" s="108">
        <f>IF(Dane!$E$3=1,AP1761+BA1761+BL1761,IF(Dane!$E$3=2,AT1761+BE1761+BP1761,AW1761+BH1761+BS1761))</f>
        <v>0</v>
      </c>
      <c r="AD1761" s="14">
        <f>IF(Dane!$E$3=1,AQ1761+BB1761+BM1761,IF(Dane!$E$3=2,AU1761+BF1761+BQ1761,AX1761+BI1761+BT1761))</f>
        <v>0</v>
      </c>
      <c r="AE1761" s="14">
        <f>IF((J1761*Dane!$C$9)-AC1761&lt;0,0,(J1761*Dane!$C$9)-AC1761)</f>
        <v>0</v>
      </c>
      <c r="AF1761" s="61">
        <f>IF((K1761*Dane!$C$9)-AD1761&lt;0,0,(K1761*Dane!$C$9)-AD1761)</f>
        <v>0</v>
      </c>
      <c r="AG1761" s="93"/>
      <c r="AH1761" s="84">
        <f>IF(Dane!$E$3=1,AP1761,IF(Dane!$E$3=2,AT1761,AW1761))</f>
        <v>0</v>
      </c>
      <c r="AI1761" s="84">
        <f>IF(Dane!$E$3=1,AQ1761,IF(Dane!$E$3=2,AU1761,AX1761))</f>
        <v>0</v>
      </c>
      <c r="AJ1761" s="84">
        <f>IF(Dane!$E$3=1,BA1761,IF(Dane!$E$3=2,BE1761,BH1761))</f>
        <v>0</v>
      </c>
      <c r="AK1761" s="84">
        <f>IF(Dane!$E$3=1,BB1761,IF(Dane!$E$3=2,BF1761,BI1761))</f>
        <v>0</v>
      </c>
      <c r="AL1761" s="84">
        <f>IF(Dane!$E$3=1,BL1761,IF(Dane!$E$3=2,BP1761,BS1761))</f>
        <v>0</v>
      </c>
      <c r="AM1761" s="84">
        <f>IF(Dane!$E$3=1,BM1761,IF(Dane!$E$3=2,BQ1761,BT1761))</f>
        <v>0</v>
      </c>
      <c r="AN1761" s="39">
        <f>IF(Dane!$C$9="",0,IFERROR(J1761/R1761,0))</f>
        <v>0</v>
      </c>
      <c r="AO1761" s="39">
        <f>IF(Dane!$C$9="",0,IFERROR(ROUND(J1761-ROUND(J1761*0.0976,2)-ROUND(J1761*0.015,2)-ROUND(J1761*0.0245,2),2)/R1761,0))</f>
        <v>0</v>
      </c>
      <c r="AP1761" s="39">
        <f t="shared" si="414"/>
        <v>0</v>
      </c>
      <c r="AQ1761" s="39">
        <f t="shared" si="415"/>
        <v>0</v>
      </c>
      <c r="AR1761" s="39">
        <f t="shared" si="411"/>
        <v>0</v>
      </c>
      <c r="AS1761" s="39">
        <f>IF(Dane!$C$9="",0,IFERROR(AR1761/R1761,0))</f>
        <v>0</v>
      </c>
      <c r="AT1761" s="39">
        <f t="shared" si="416"/>
        <v>0</v>
      </c>
      <c r="AU1761" s="39">
        <v>0</v>
      </c>
      <c r="AV1761" s="39">
        <f t="shared" si="417"/>
        <v>0</v>
      </c>
      <c r="AW1761" s="39">
        <f>IF(Dane!$C$9="",0,IF(ROUND((N1761+O1761)*AV1761,2)&gt;$AN$1,$AN$1,ROUND((N1761+O1761)*AV1761,2)))</f>
        <v>0</v>
      </c>
      <c r="AX1761" s="39">
        <v>0</v>
      </c>
      <c r="AY1761" s="39">
        <f>IF(Dane!$C$9=2,IFERROR(J1761/W1761,0),IF(Dane!$C$9=3,IFERROR(J1761/W1761,0),0))</f>
        <v>0</v>
      </c>
      <c r="AZ1761" s="39">
        <f>IF(Dane!$C$9=2,IFERROR(ROUND(J1761-ROUND(J1761*0.0976,2)-ROUND(J1761*0.015,2)-ROUND(J1761*0.0245,2),2)/W1761,0),IF(Dane!$C$9=3,IFERROR(ROUND(J1761-ROUND(J1761*0.0976,2)-ROUND(J1761*0.015,2)-ROUND(J1761*0.0245,2),2)/W1761,0),0))</f>
        <v>0</v>
      </c>
      <c r="BA1761" s="39">
        <f t="shared" si="418"/>
        <v>0</v>
      </c>
      <c r="BB1761" s="39">
        <f t="shared" si="419"/>
        <v>0</v>
      </c>
      <c r="BC1761" s="39">
        <f t="shared" si="412"/>
        <v>0</v>
      </c>
      <c r="BD1761" s="39">
        <f>IF(Dane!$C$9=2,IFERROR(BC1761/W1761,0),IF(Dane!$C$9=3,IFERROR(BC1761/W1761,0),0))</f>
        <v>0</v>
      </c>
      <c r="BE1761" s="39">
        <f t="shared" si="420"/>
        <v>0</v>
      </c>
      <c r="BF1761" s="39">
        <v>0</v>
      </c>
      <c r="BG1761" s="39">
        <f t="shared" si="421"/>
        <v>0</v>
      </c>
      <c r="BH1761" s="39">
        <f>IF(Dane!$C$9=2,IF(ROUND((S1761+T1761)*BG1761,2)&gt;$AN$1,$AN$1,ROUND((S1761+T1761)*BG1761,2)),IF(Dane!$C$9=3,IF(ROUND((S1761+T1761)*BG1761,2)&gt;$AN$1,$AN$1,ROUND((S1761+T1761)*BG1761,2)),0))</f>
        <v>0</v>
      </c>
      <c r="BI1761" s="39">
        <v>0</v>
      </c>
      <c r="BJ1761" s="39">
        <f>IF(Dane!$C$9=3,IFERROR(J1761/AB1761,0),0)</f>
        <v>0</v>
      </c>
      <c r="BK1761" s="39">
        <f>IF(Dane!$C$9=3,IFERROR(ROUND(J1761-ROUND(J1761*0.0976,2)-ROUND(J1761*0.015,2)-ROUND(J1761*0.0245,2),2)/AB1761,0),0)</f>
        <v>0</v>
      </c>
      <c r="BL1761" s="39">
        <f t="shared" si="422"/>
        <v>0</v>
      </c>
      <c r="BM1761" s="39">
        <f t="shared" si="423"/>
        <v>0</v>
      </c>
      <c r="BN1761" s="39">
        <f t="shared" si="413"/>
        <v>0</v>
      </c>
      <c r="BO1761" s="39">
        <f>IF(Dane!$C$9=3,IFERROR(BN1761/AB1761,0),0)</f>
        <v>0</v>
      </c>
      <c r="BP1761" s="39">
        <f t="shared" si="424"/>
        <v>0</v>
      </c>
      <c r="BQ1761" s="39">
        <v>0</v>
      </c>
      <c r="BR1761" s="39">
        <f t="shared" si="425"/>
        <v>0</v>
      </c>
      <c r="BS1761" s="39">
        <f>IF(Dane!$C$9=3,IF(ROUND((X1761+Y1761)*BR1761,2)&gt;$AN$1,$AN$1,ROUND((X1761+Y1761)*BR1761,2)),0)</f>
        <v>0</v>
      </c>
      <c r="BT1761" s="39">
        <v>0</v>
      </c>
    </row>
    <row r="1762" spans="1:72">
      <c r="A1762" s="87">
        <v>1753</v>
      </c>
      <c r="B1762" s="1"/>
      <c r="C1762" s="1"/>
      <c r="D1762" s="2"/>
      <c r="E1762" s="3"/>
      <c r="F1762" s="4"/>
      <c r="G1762" s="5"/>
      <c r="H1762" s="5"/>
      <c r="I1762" s="6"/>
      <c r="J1762" s="5"/>
      <c r="K1762" s="5"/>
      <c r="L1762" s="5"/>
      <c r="M1762" s="55"/>
      <c r="N1762" s="8"/>
      <c r="O1762" s="105"/>
      <c r="P1762" s="5"/>
      <c r="Q1762" s="5"/>
      <c r="R1762" s="105">
        <f>Dane!$C$10</f>
        <v>0</v>
      </c>
      <c r="S1762" s="8"/>
      <c r="T1762" s="105"/>
      <c r="U1762" s="5"/>
      <c r="V1762" s="5"/>
      <c r="W1762" s="107">
        <f>Dane!$C$11</f>
        <v>0</v>
      </c>
      <c r="X1762" s="8"/>
      <c r="Y1762" s="105"/>
      <c r="Z1762" s="5"/>
      <c r="AA1762" s="5"/>
      <c r="AB1762" s="110">
        <f>Dane!$C$12</f>
        <v>0</v>
      </c>
      <c r="AC1762" s="108">
        <f>IF(Dane!$E$3=1,AP1762+BA1762+BL1762,IF(Dane!$E$3=2,AT1762+BE1762+BP1762,AW1762+BH1762+BS1762))</f>
        <v>0</v>
      </c>
      <c r="AD1762" s="14">
        <f>IF(Dane!$E$3=1,AQ1762+BB1762+BM1762,IF(Dane!$E$3=2,AU1762+BF1762+BQ1762,AX1762+BI1762+BT1762))</f>
        <v>0</v>
      </c>
      <c r="AE1762" s="14">
        <f>IF((J1762*Dane!$C$9)-AC1762&lt;0,0,(J1762*Dane!$C$9)-AC1762)</f>
        <v>0</v>
      </c>
      <c r="AF1762" s="61">
        <f>IF((K1762*Dane!$C$9)-AD1762&lt;0,0,(K1762*Dane!$C$9)-AD1762)</f>
        <v>0</v>
      </c>
      <c r="AG1762" s="93"/>
      <c r="AH1762" s="84">
        <f>IF(Dane!$E$3=1,AP1762,IF(Dane!$E$3=2,AT1762,AW1762))</f>
        <v>0</v>
      </c>
      <c r="AI1762" s="84">
        <f>IF(Dane!$E$3=1,AQ1762,IF(Dane!$E$3=2,AU1762,AX1762))</f>
        <v>0</v>
      </c>
      <c r="AJ1762" s="84">
        <f>IF(Dane!$E$3=1,BA1762,IF(Dane!$E$3=2,BE1762,BH1762))</f>
        <v>0</v>
      </c>
      <c r="AK1762" s="84">
        <f>IF(Dane!$E$3=1,BB1762,IF(Dane!$E$3=2,BF1762,BI1762))</f>
        <v>0</v>
      </c>
      <c r="AL1762" s="84">
        <f>IF(Dane!$E$3=1,BL1762,IF(Dane!$E$3=2,BP1762,BS1762))</f>
        <v>0</v>
      </c>
      <c r="AM1762" s="84">
        <f>IF(Dane!$E$3=1,BM1762,IF(Dane!$E$3=2,BQ1762,BT1762))</f>
        <v>0</v>
      </c>
      <c r="AN1762" s="39">
        <f>IF(Dane!$C$9="",0,IFERROR(J1762/R1762,0))</f>
        <v>0</v>
      </c>
      <c r="AO1762" s="39">
        <f>IF(Dane!$C$9="",0,IFERROR(ROUND(J1762-ROUND(J1762*0.0976,2)-ROUND(J1762*0.015,2)-ROUND(J1762*0.0245,2),2)/R1762,0))</f>
        <v>0</v>
      </c>
      <c r="AP1762" s="39">
        <f t="shared" si="414"/>
        <v>0</v>
      </c>
      <c r="AQ1762" s="39">
        <f t="shared" si="415"/>
        <v>0</v>
      </c>
      <c r="AR1762" s="39">
        <f t="shared" si="411"/>
        <v>0</v>
      </c>
      <c r="AS1762" s="39">
        <f>IF(Dane!$C$9="",0,IFERROR(AR1762/R1762,0))</f>
        <v>0</v>
      </c>
      <c r="AT1762" s="39">
        <f t="shared" si="416"/>
        <v>0</v>
      </c>
      <c r="AU1762" s="39">
        <v>0</v>
      </c>
      <c r="AV1762" s="39">
        <f t="shared" si="417"/>
        <v>0</v>
      </c>
      <c r="AW1762" s="39">
        <f>IF(Dane!$C$9="",0,IF(ROUND((N1762+O1762)*AV1762,2)&gt;$AN$1,$AN$1,ROUND((N1762+O1762)*AV1762,2)))</f>
        <v>0</v>
      </c>
      <c r="AX1762" s="39">
        <v>0</v>
      </c>
      <c r="AY1762" s="39">
        <f>IF(Dane!$C$9=2,IFERROR(J1762/W1762,0),IF(Dane!$C$9=3,IFERROR(J1762/W1762,0),0))</f>
        <v>0</v>
      </c>
      <c r="AZ1762" s="39">
        <f>IF(Dane!$C$9=2,IFERROR(ROUND(J1762-ROUND(J1762*0.0976,2)-ROUND(J1762*0.015,2)-ROUND(J1762*0.0245,2),2)/W1762,0),IF(Dane!$C$9=3,IFERROR(ROUND(J1762-ROUND(J1762*0.0976,2)-ROUND(J1762*0.015,2)-ROUND(J1762*0.0245,2),2)/W1762,0),0))</f>
        <v>0</v>
      </c>
      <c r="BA1762" s="39">
        <f t="shared" si="418"/>
        <v>0</v>
      </c>
      <c r="BB1762" s="39">
        <f t="shared" si="419"/>
        <v>0</v>
      </c>
      <c r="BC1762" s="39">
        <f t="shared" si="412"/>
        <v>0</v>
      </c>
      <c r="BD1762" s="39">
        <f>IF(Dane!$C$9=2,IFERROR(BC1762/W1762,0),IF(Dane!$C$9=3,IFERROR(BC1762/W1762,0),0))</f>
        <v>0</v>
      </c>
      <c r="BE1762" s="39">
        <f t="shared" si="420"/>
        <v>0</v>
      </c>
      <c r="BF1762" s="39">
        <v>0</v>
      </c>
      <c r="BG1762" s="39">
        <f t="shared" si="421"/>
        <v>0</v>
      </c>
      <c r="BH1762" s="39">
        <f>IF(Dane!$C$9=2,IF(ROUND((S1762+T1762)*BG1762,2)&gt;$AN$1,$AN$1,ROUND((S1762+T1762)*BG1762,2)),IF(Dane!$C$9=3,IF(ROUND((S1762+T1762)*BG1762,2)&gt;$AN$1,$AN$1,ROUND((S1762+T1762)*BG1762,2)),0))</f>
        <v>0</v>
      </c>
      <c r="BI1762" s="39">
        <v>0</v>
      </c>
      <c r="BJ1762" s="39">
        <f>IF(Dane!$C$9=3,IFERROR(J1762/AB1762,0),0)</f>
        <v>0</v>
      </c>
      <c r="BK1762" s="39">
        <f>IF(Dane!$C$9=3,IFERROR(ROUND(J1762-ROUND(J1762*0.0976,2)-ROUND(J1762*0.015,2)-ROUND(J1762*0.0245,2),2)/AB1762,0),0)</f>
        <v>0</v>
      </c>
      <c r="BL1762" s="39">
        <f t="shared" si="422"/>
        <v>0</v>
      </c>
      <c r="BM1762" s="39">
        <f t="shared" si="423"/>
        <v>0</v>
      </c>
      <c r="BN1762" s="39">
        <f t="shared" si="413"/>
        <v>0</v>
      </c>
      <c r="BO1762" s="39">
        <f>IF(Dane!$C$9=3,IFERROR(BN1762/AB1762,0),0)</f>
        <v>0</v>
      </c>
      <c r="BP1762" s="39">
        <f t="shared" si="424"/>
        <v>0</v>
      </c>
      <c r="BQ1762" s="39">
        <v>0</v>
      </c>
      <c r="BR1762" s="39">
        <f t="shared" si="425"/>
        <v>0</v>
      </c>
      <c r="BS1762" s="39">
        <f>IF(Dane!$C$9=3,IF(ROUND((X1762+Y1762)*BR1762,2)&gt;$AN$1,$AN$1,ROUND((X1762+Y1762)*BR1762,2)),0)</f>
        <v>0</v>
      </c>
      <c r="BT1762" s="39">
        <v>0</v>
      </c>
    </row>
    <row r="1763" spans="1:72">
      <c r="A1763" s="87">
        <v>1754</v>
      </c>
      <c r="B1763" s="1"/>
      <c r="C1763" s="1"/>
      <c r="D1763" s="2"/>
      <c r="E1763" s="3"/>
      <c r="F1763" s="4"/>
      <c r="G1763" s="5"/>
      <c r="H1763" s="5"/>
      <c r="I1763" s="6"/>
      <c r="J1763" s="5"/>
      <c r="K1763" s="5"/>
      <c r="L1763" s="5"/>
      <c r="M1763" s="55"/>
      <c r="N1763" s="8"/>
      <c r="O1763" s="105"/>
      <c r="P1763" s="5"/>
      <c r="Q1763" s="5"/>
      <c r="R1763" s="105">
        <f>Dane!$C$10</f>
        <v>0</v>
      </c>
      <c r="S1763" s="8"/>
      <c r="T1763" s="105"/>
      <c r="U1763" s="5"/>
      <c r="V1763" s="5"/>
      <c r="W1763" s="107">
        <f>Dane!$C$11</f>
        <v>0</v>
      </c>
      <c r="X1763" s="8"/>
      <c r="Y1763" s="105"/>
      <c r="Z1763" s="5"/>
      <c r="AA1763" s="5"/>
      <c r="AB1763" s="110">
        <f>Dane!$C$12</f>
        <v>0</v>
      </c>
      <c r="AC1763" s="108">
        <f>IF(Dane!$E$3=1,AP1763+BA1763+BL1763,IF(Dane!$E$3=2,AT1763+BE1763+BP1763,AW1763+BH1763+BS1763))</f>
        <v>0</v>
      </c>
      <c r="AD1763" s="14">
        <f>IF(Dane!$E$3=1,AQ1763+BB1763+BM1763,IF(Dane!$E$3=2,AU1763+BF1763+BQ1763,AX1763+BI1763+BT1763))</f>
        <v>0</v>
      </c>
      <c r="AE1763" s="14">
        <f>IF((J1763*Dane!$C$9)-AC1763&lt;0,0,(J1763*Dane!$C$9)-AC1763)</f>
        <v>0</v>
      </c>
      <c r="AF1763" s="61">
        <f>IF((K1763*Dane!$C$9)-AD1763&lt;0,0,(K1763*Dane!$C$9)-AD1763)</f>
        <v>0</v>
      </c>
      <c r="AG1763" s="93"/>
      <c r="AH1763" s="84">
        <f>IF(Dane!$E$3=1,AP1763,IF(Dane!$E$3=2,AT1763,AW1763))</f>
        <v>0</v>
      </c>
      <c r="AI1763" s="84">
        <f>IF(Dane!$E$3=1,AQ1763,IF(Dane!$E$3=2,AU1763,AX1763))</f>
        <v>0</v>
      </c>
      <c r="AJ1763" s="84">
        <f>IF(Dane!$E$3=1,BA1763,IF(Dane!$E$3=2,BE1763,BH1763))</f>
        <v>0</v>
      </c>
      <c r="AK1763" s="84">
        <f>IF(Dane!$E$3=1,BB1763,IF(Dane!$E$3=2,BF1763,BI1763))</f>
        <v>0</v>
      </c>
      <c r="AL1763" s="84">
        <f>IF(Dane!$E$3=1,BL1763,IF(Dane!$E$3=2,BP1763,BS1763))</f>
        <v>0</v>
      </c>
      <c r="AM1763" s="84">
        <f>IF(Dane!$E$3=1,BM1763,IF(Dane!$E$3=2,BQ1763,BT1763))</f>
        <v>0</v>
      </c>
      <c r="AN1763" s="39">
        <f>IF(Dane!$C$9="",0,IFERROR(J1763/R1763,0))</f>
        <v>0</v>
      </c>
      <c r="AO1763" s="39">
        <f>IF(Dane!$C$9="",0,IFERROR(ROUND(J1763-ROUND(J1763*0.0976,2)-ROUND(J1763*0.015,2)-ROUND(J1763*0.0245,2),2)/R1763,0))</f>
        <v>0</v>
      </c>
      <c r="AP1763" s="39">
        <f t="shared" si="414"/>
        <v>0</v>
      </c>
      <c r="AQ1763" s="39">
        <f t="shared" si="415"/>
        <v>0</v>
      </c>
      <c r="AR1763" s="39">
        <f t="shared" si="411"/>
        <v>0</v>
      </c>
      <c r="AS1763" s="39">
        <f>IF(Dane!$C$9="",0,IFERROR(AR1763/R1763,0))</f>
        <v>0</v>
      </c>
      <c r="AT1763" s="39">
        <f t="shared" si="416"/>
        <v>0</v>
      </c>
      <c r="AU1763" s="39">
        <v>0</v>
      </c>
      <c r="AV1763" s="39">
        <f t="shared" si="417"/>
        <v>0</v>
      </c>
      <c r="AW1763" s="39">
        <f>IF(Dane!$C$9="",0,IF(ROUND((N1763+O1763)*AV1763,2)&gt;$AN$1,$AN$1,ROUND((N1763+O1763)*AV1763,2)))</f>
        <v>0</v>
      </c>
      <c r="AX1763" s="39">
        <v>0</v>
      </c>
      <c r="AY1763" s="39">
        <f>IF(Dane!$C$9=2,IFERROR(J1763/W1763,0),IF(Dane!$C$9=3,IFERROR(J1763/W1763,0),0))</f>
        <v>0</v>
      </c>
      <c r="AZ1763" s="39">
        <f>IF(Dane!$C$9=2,IFERROR(ROUND(J1763-ROUND(J1763*0.0976,2)-ROUND(J1763*0.015,2)-ROUND(J1763*0.0245,2),2)/W1763,0),IF(Dane!$C$9=3,IFERROR(ROUND(J1763-ROUND(J1763*0.0976,2)-ROUND(J1763*0.015,2)-ROUND(J1763*0.0245,2),2)/W1763,0),0))</f>
        <v>0</v>
      </c>
      <c r="BA1763" s="39">
        <f t="shared" si="418"/>
        <v>0</v>
      </c>
      <c r="BB1763" s="39">
        <f t="shared" si="419"/>
        <v>0</v>
      </c>
      <c r="BC1763" s="39">
        <f t="shared" si="412"/>
        <v>0</v>
      </c>
      <c r="BD1763" s="39">
        <f>IF(Dane!$C$9=2,IFERROR(BC1763/W1763,0),IF(Dane!$C$9=3,IFERROR(BC1763/W1763,0),0))</f>
        <v>0</v>
      </c>
      <c r="BE1763" s="39">
        <f t="shared" si="420"/>
        <v>0</v>
      </c>
      <c r="BF1763" s="39">
        <v>0</v>
      </c>
      <c r="BG1763" s="39">
        <f t="shared" si="421"/>
        <v>0</v>
      </c>
      <c r="BH1763" s="39">
        <f>IF(Dane!$C$9=2,IF(ROUND((S1763+T1763)*BG1763,2)&gt;$AN$1,$AN$1,ROUND((S1763+T1763)*BG1763,2)),IF(Dane!$C$9=3,IF(ROUND((S1763+T1763)*BG1763,2)&gt;$AN$1,$AN$1,ROUND((S1763+T1763)*BG1763,2)),0))</f>
        <v>0</v>
      </c>
      <c r="BI1763" s="39">
        <v>0</v>
      </c>
      <c r="BJ1763" s="39">
        <f>IF(Dane!$C$9=3,IFERROR(J1763/AB1763,0),0)</f>
        <v>0</v>
      </c>
      <c r="BK1763" s="39">
        <f>IF(Dane!$C$9=3,IFERROR(ROUND(J1763-ROUND(J1763*0.0976,2)-ROUND(J1763*0.015,2)-ROUND(J1763*0.0245,2),2)/AB1763,0),0)</f>
        <v>0</v>
      </c>
      <c r="BL1763" s="39">
        <f t="shared" si="422"/>
        <v>0</v>
      </c>
      <c r="BM1763" s="39">
        <f t="shared" si="423"/>
        <v>0</v>
      </c>
      <c r="BN1763" s="39">
        <f t="shared" si="413"/>
        <v>0</v>
      </c>
      <c r="BO1763" s="39">
        <f>IF(Dane!$C$9=3,IFERROR(BN1763/AB1763,0),0)</f>
        <v>0</v>
      </c>
      <c r="BP1763" s="39">
        <f t="shared" si="424"/>
        <v>0</v>
      </c>
      <c r="BQ1763" s="39">
        <v>0</v>
      </c>
      <c r="BR1763" s="39">
        <f t="shared" si="425"/>
        <v>0</v>
      </c>
      <c r="BS1763" s="39">
        <f>IF(Dane!$C$9=3,IF(ROUND((X1763+Y1763)*BR1763,2)&gt;$AN$1,$AN$1,ROUND((X1763+Y1763)*BR1763,2)),0)</f>
        <v>0</v>
      </c>
      <c r="BT1763" s="39">
        <v>0</v>
      </c>
    </row>
    <row r="1764" spans="1:72">
      <c r="A1764" s="87">
        <v>1755</v>
      </c>
      <c r="B1764" s="1"/>
      <c r="C1764" s="1"/>
      <c r="D1764" s="2"/>
      <c r="E1764" s="3"/>
      <c r="F1764" s="4"/>
      <c r="G1764" s="5"/>
      <c r="H1764" s="5"/>
      <c r="I1764" s="6"/>
      <c r="J1764" s="5"/>
      <c r="K1764" s="5"/>
      <c r="L1764" s="5"/>
      <c r="M1764" s="55"/>
      <c r="N1764" s="8"/>
      <c r="O1764" s="105"/>
      <c r="P1764" s="5"/>
      <c r="Q1764" s="5"/>
      <c r="R1764" s="105">
        <f>Dane!$C$10</f>
        <v>0</v>
      </c>
      <c r="S1764" s="8"/>
      <c r="T1764" s="105"/>
      <c r="U1764" s="5"/>
      <c r="V1764" s="5"/>
      <c r="W1764" s="107">
        <f>Dane!$C$11</f>
        <v>0</v>
      </c>
      <c r="X1764" s="8"/>
      <c r="Y1764" s="105"/>
      <c r="Z1764" s="5"/>
      <c r="AA1764" s="5"/>
      <c r="AB1764" s="110">
        <f>Dane!$C$12</f>
        <v>0</v>
      </c>
      <c r="AC1764" s="108">
        <f>IF(Dane!$E$3=1,AP1764+BA1764+BL1764,IF(Dane!$E$3=2,AT1764+BE1764+BP1764,AW1764+BH1764+BS1764))</f>
        <v>0</v>
      </c>
      <c r="AD1764" s="14">
        <f>IF(Dane!$E$3=1,AQ1764+BB1764+BM1764,IF(Dane!$E$3=2,AU1764+BF1764+BQ1764,AX1764+BI1764+BT1764))</f>
        <v>0</v>
      </c>
      <c r="AE1764" s="14">
        <f>IF((J1764*Dane!$C$9)-AC1764&lt;0,0,(J1764*Dane!$C$9)-AC1764)</f>
        <v>0</v>
      </c>
      <c r="AF1764" s="61">
        <f>IF((K1764*Dane!$C$9)-AD1764&lt;0,0,(K1764*Dane!$C$9)-AD1764)</f>
        <v>0</v>
      </c>
      <c r="AG1764" s="93"/>
      <c r="AH1764" s="84">
        <f>IF(Dane!$E$3=1,AP1764,IF(Dane!$E$3=2,AT1764,AW1764))</f>
        <v>0</v>
      </c>
      <c r="AI1764" s="84">
        <f>IF(Dane!$E$3=1,AQ1764,IF(Dane!$E$3=2,AU1764,AX1764))</f>
        <v>0</v>
      </c>
      <c r="AJ1764" s="84">
        <f>IF(Dane!$E$3=1,BA1764,IF(Dane!$E$3=2,BE1764,BH1764))</f>
        <v>0</v>
      </c>
      <c r="AK1764" s="84">
        <f>IF(Dane!$E$3=1,BB1764,IF(Dane!$E$3=2,BF1764,BI1764))</f>
        <v>0</v>
      </c>
      <c r="AL1764" s="84">
        <f>IF(Dane!$E$3=1,BL1764,IF(Dane!$E$3=2,BP1764,BS1764))</f>
        <v>0</v>
      </c>
      <c r="AM1764" s="84">
        <f>IF(Dane!$E$3=1,BM1764,IF(Dane!$E$3=2,BQ1764,BT1764))</f>
        <v>0</v>
      </c>
      <c r="AN1764" s="39">
        <f>IF(Dane!$C$9="",0,IFERROR(J1764/R1764,0))</f>
        <v>0</v>
      </c>
      <c r="AO1764" s="39">
        <f>IF(Dane!$C$9="",0,IFERROR(ROUND(J1764-ROUND(J1764*0.0976,2)-ROUND(J1764*0.015,2)-ROUND(J1764*0.0245,2),2)/R1764,0))</f>
        <v>0</v>
      </c>
      <c r="AP1764" s="39">
        <f t="shared" si="414"/>
        <v>0</v>
      </c>
      <c r="AQ1764" s="39">
        <f t="shared" si="415"/>
        <v>0</v>
      </c>
      <c r="AR1764" s="39">
        <f t="shared" si="411"/>
        <v>0</v>
      </c>
      <c r="AS1764" s="39">
        <f>IF(Dane!$C$9="",0,IFERROR(AR1764/R1764,0))</f>
        <v>0</v>
      </c>
      <c r="AT1764" s="39">
        <f t="shared" si="416"/>
        <v>0</v>
      </c>
      <c r="AU1764" s="39">
        <v>0</v>
      </c>
      <c r="AV1764" s="39">
        <f t="shared" si="417"/>
        <v>0</v>
      </c>
      <c r="AW1764" s="39">
        <f>IF(Dane!$C$9="",0,IF(ROUND((N1764+O1764)*AV1764,2)&gt;$AN$1,$AN$1,ROUND((N1764+O1764)*AV1764,2)))</f>
        <v>0</v>
      </c>
      <c r="AX1764" s="39">
        <v>0</v>
      </c>
      <c r="AY1764" s="39">
        <f>IF(Dane!$C$9=2,IFERROR(J1764/W1764,0),IF(Dane!$C$9=3,IFERROR(J1764/W1764,0),0))</f>
        <v>0</v>
      </c>
      <c r="AZ1764" s="39">
        <f>IF(Dane!$C$9=2,IFERROR(ROUND(J1764-ROUND(J1764*0.0976,2)-ROUND(J1764*0.015,2)-ROUND(J1764*0.0245,2),2)/W1764,0),IF(Dane!$C$9=3,IFERROR(ROUND(J1764-ROUND(J1764*0.0976,2)-ROUND(J1764*0.015,2)-ROUND(J1764*0.0245,2),2)/W1764,0),0))</f>
        <v>0</v>
      </c>
      <c r="BA1764" s="39">
        <f t="shared" si="418"/>
        <v>0</v>
      </c>
      <c r="BB1764" s="39">
        <f t="shared" si="419"/>
        <v>0</v>
      </c>
      <c r="BC1764" s="39">
        <f t="shared" si="412"/>
        <v>0</v>
      </c>
      <c r="BD1764" s="39">
        <f>IF(Dane!$C$9=2,IFERROR(BC1764/W1764,0),IF(Dane!$C$9=3,IFERROR(BC1764/W1764,0),0))</f>
        <v>0</v>
      </c>
      <c r="BE1764" s="39">
        <f t="shared" si="420"/>
        <v>0</v>
      </c>
      <c r="BF1764" s="39">
        <v>0</v>
      </c>
      <c r="BG1764" s="39">
        <f t="shared" si="421"/>
        <v>0</v>
      </c>
      <c r="BH1764" s="39">
        <f>IF(Dane!$C$9=2,IF(ROUND((S1764+T1764)*BG1764,2)&gt;$AN$1,$AN$1,ROUND((S1764+T1764)*BG1764,2)),IF(Dane!$C$9=3,IF(ROUND((S1764+T1764)*BG1764,2)&gt;$AN$1,$AN$1,ROUND((S1764+T1764)*BG1764,2)),0))</f>
        <v>0</v>
      </c>
      <c r="BI1764" s="39">
        <v>0</v>
      </c>
      <c r="BJ1764" s="39">
        <f>IF(Dane!$C$9=3,IFERROR(J1764/AB1764,0),0)</f>
        <v>0</v>
      </c>
      <c r="BK1764" s="39">
        <f>IF(Dane!$C$9=3,IFERROR(ROUND(J1764-ROUND(J1764*0.0976,2)-ROUND(J1764*0.015,2)-ROUND(J1764*0.0245,2),2)/AB1764,0),0)</f>
        <v>0</v>
      </c>
      <c r="BL1764" s="39">
        <f t="shared" si="422"/>
        <v>0</v>
      </c>
      <c r="BM1764" s="39">
        <f t="shared" si="423"/>
        <v>0</v>
      </c>
      <c r="BN1764" s="39">
        <f t="shared" si="413"/>
        <v>0</v>
      </c>
      <c r="BO1764" s="39">
        <f>IF(Dane!$C$9=3,IFERROR(BN1764/AB1764,0),0)</f>
        <v>0</v>
      </c>
      <c r="BP1764" s="39">
        <f t="shared" si="424"/>
        <v>0</v>
      </c>
      <c r="BQ1764" s="39">
        <v>0</v>
      </c>
      <c r="BR1764" s="39">
        <f t="shared" si="425"/>
        <v>0</v>
      </c>
      <c r="BS1764" s="39">
        <f>IF(Dane!$C$9=3,IF(ROUND((X1764+Y1764)*BR1764,2)&gt;$AN$1,$AN$1,ROUND((X1764+Y1764)*BR1764,2)),0)</f>
        <v>0</v>
      </c>
      <c r="BT1764" s="39">
        <v>0</v>
      </c>
    </row>
    <row r="1765" spans="1:72">
      <c r="A1765" s="87">
        <v>1756</v>
      </c>
      <c r="B1765" s="1"/>
      <c r="C1765" s="1"/>
      <c r="D1765" s="2"/>
      <c r="E1765" s="3"/>
      <c r="F1765" s="4"/>
      <c r="G1765" s="5"/>
      <c r="H1765" s="5"/>
      <c r="I1765" s="6"/>
      <c r="J1765" s="5"/>
      <c r="K1765" s="5"/>
      <c r="L1765" s="5"/>
      <c r="M1765" s="55"/>
      <c r="N1765" s="8"/>
      <c r="O1765" s="105"/>
      <c r="P1765" s="5"/>
      <c r="Q1765" s="5"/>
      <c r="R1765" s="105">
        <f>Dane!$C$10</f>
        <v>0</v>
      </c>
      <c r="S1765" s="8"/>
      <c r="T1765" s="105"/>
      <c r="U1765" s="5"/>
      <c r="V1765" s="5"/>
      <c r="W1765" s="107">
        <f>Dane!$C$11</f>
        <v>0</v>
      </c>
      <c r="X1765" s="8"/>
      <c r="Y1765" s="105"/>
      <c r="Z1765" s="5"/>
      <c r="AA1765" s="5"/>
      <c r="AB1765" s="110">
        <f>Dane!$C$12</f>
        <v>0</v>
      </c>
      <c r="AC1765" s="108">
        <f>IF(Dane!$E$3=1,AP1765+BA1765+BL1765,IF(Dane!$E$3=2,AT1765+BE1765+BP1765,AW1765+BH1765+BS1765))</f>
        <v>0</v>
      </c>
      <c r="AD1765" s="14">
        <f>IF(Dane!$E$3=1,AQ1765+BB1765+BM1765,IF(Dane!$E$3=2,AU1765+BF1765+BQ1765,AX1765+BI1765+BT1765))</f>
        <v>0</v>
      </c>
      <c r="AE1765" s="14">
        <f>IF((J1765*Dane!$C$9)-AC1765&lt;0,0,(J1765*Dane!$C$9)-AC1765)</f>
        <v>0</v>
      </c>
      <c r="AF1765" s="61">
        <f>IF((K1765*Dane!$C$9)-AD1765&lt;0,0,(K1765*Dane!$C$9)-AD1765)</f>
        <v>0</v>
      </c>
      <c r="AG1765" s="93"/>
      <c r="AH1765" s="84">
        <f>IF(Dane!$E$3=1,AP1765,IF(Dane!$E$3=2,AT1765,AW1765))</f>
        <v>0</v>
      </c>
      <c r="AI1765" s="84">
        <f>IF(Dane!$E$3=1,AQ1765,IF(Dane!$E$3=2,AU1765,AX1765))</f>
        <v>0</v>
      </c>
      <c r="AJ1765" s="84">
        <f>IF(Dane!$E$3=1,BA1765,IF(Dane!$E$3=2,BE1765,BH1765))</f>
        <v>0</v>
      </c>
      <c r="AK1765" s="84">
        <f>IF(Dane!$E$3=1,BB1765,IF(Dane!$E$3=2,BF1765,BI1765))</f>
        <v>0</v>
      </c>
      <c r="AL1765" s="84">
        <f>IF(Dane!$E$3=1,BL1765,IF(Dane!$E$3=2,BP1765,BS1765))</f>
        <v>0</v>
      </c>
      <c r="AM1765" s="84">
        <f>IF(Dane!$E$3=1,BM1765,IF(Dane!$E$3=2,BQ1765,BT1765))</f>
        <v>0</v>
      </c>
      <c r="AN1765" s="39">
        <f>IF(Dane!$C$9="",0,IFERROR(J1765/R1765,0))</f>
        <v>0</v>
      </c>
      <c r="AO1765" s="39">
        <f>IF(Dane!$C$9="",0,IFERROR(ROUND(J1765-ROUND(J1765*0.0976,2)-ROUND(J1765*0.015,2)-ROUND(J1765*0.0245,2),2)/R1765,0))</f>
        <v>0</v>
      </c>
      <c r="AP1765" s="39">
        <f t="shared" si="414"/>
        <v>0</v>
      </c>
      <c r="AQ1765" s="39">
        <f t="shared" si="415"/>
        <v>0</v>
      </c>
      <c r="AR1765" s="39">
        <f t="shared" si="411"/>
        <v>0</v>
      </c>
      <c r="AS1765" s="39">
        <f>IF(Dane!$C$9="",0,IFERROR(AR1765/R1765,0))</f>
        <v>0</v>
      </c>
      <c r="AT1765" s="39">
        <f t="shared" si="416"/>
        <v>0</v>
      </c>
      <c r="AU1765" s="39">
        <v>0</v>
      </c>
      <c r="AV1765" s="39">
        <f t="shared" si="417"/>
        <v>0</v>
      </c>
      <c r="AW1765" s="39">
        <f>IF(Dane!$C$9="",0,IF(ROUND((N1765+O1765)*AV1765,2)&gt;$AN$1,$AN$1,ROUND((N1765+O1765)*AV1765,2)))</f>
        <v>0</v>
      </c>
      <c r="AX1765" s="39">
        <v>0</v>
      </c>
      <c r="AY1765" s="39">
        <f>IF(Dane!$C$9=2,IFERROR(J1765/W1765,0),IF(Dane!$C$9=3,IFERROR(J1765/W1765,0),0))</f>
        <v>0</v>
      </c>
      <c r="AZ1765" s="39">
        <f>IF(Dane!$C$9=2,IFERROR(ROUND(J1765-ROUND(J1765*0.0976,2)-ROUND(J1765*0.015,2)-ROUND(J1765*0.0245,2),2)/W1765,0),IF(Dane!$C$9=3,IFERROR(ROUND(J1765-ROUND(J1765*0.0976,2)-ROUND(J1765*0.015,2)-ROUND(J1765*0.0245,2),2)/W1765,0),0))</f>
        <v>0</v>
      </c>
      <c r="BA1765" s="39">
        <f t="shared" si="418"/>
        <v>0</v>
      </c>
      <c r="BB1765" s="39">
        <f t="shared" si="419"/>
        <v>0</v>
      </c>
      <c r="BC1765" s="39">
        <f t="shared" si="412"/>
        <v>0</v>
      </c>
      <c r="BD1765" s="39">
        <f>IF(Dane!$C$9=2,IFERROR(BC1765/W1765,0),IF(Dane!$C$9=3,IFERROR(BC1765/W1765,0),0))</f>
        <v>0</v>
      </c>
      <c r="BE1765" s="39">
        <f t="shared" si="420"/>
        <v>0</v>
      </c>
      <c r="BF1765" s="39">
        <v>0</v>
      </c>
      <c r="BG1765" s="39">
        <f t="shared" si="421"/>
        <v>0</v>
      </c>
      <c r="BH1765" s="39">
        <f>IF(Dane!$C$9=2,IF(ROUND((S1765+T1765)*BG1765,2)&gt;$AN$1,$AN$1,ROUND((S1765+T1765)*BG1765,2)),IF(Dane!$C$9=3,IF(ROUND((S1765+T1765)*BG1765,2)&gt;$AN$1,$AN$1,ROUND((S1765+T1765)*BG1765,2)),0))</f>
        <v>0</v>
      </c>
      <c r="BI1765" s="39">
        <v>0</v>
      </c>
      <c r="BJ1765" s="39">
        <f>IF(Dane!$C$9=3,IFERROR(J1765/AB1765,0),0)</f>
        <v>0</v>
      </c>
      <c r="BK1765" s="39">
        <f>IF(Dane!$C$9=3,IFERROR(ROUND(J1765-ROUND(J1765*0.0976,2)-ROUND(J1765*0.015,2)-ROUND(J1765*0.0245,2),2)/AB1765,0),0)</f>
        <v>0</v>
      </c>
      <c r="BL1765" s="39">
        <f t="shared" si="422"/>
        <v>0</v>
      </c>
      <c r="BM1765" s="39">
        <f t="shared" si="423"/>
        <v>0</v>
      </c>
      <c r="BN1765" s="39">
        <f t="shared" si="413"/>
        <v>0</v>
      </c>
      <c r="BO1765" s="39">
        <f>IF(Dane!$C$9=3,IFERROR(BN1765/AB1765,0),0)</f>
        <v>0</v>
      </c>
      <c r="BP1765" s="39">
        <f t="shared" si="424"/>
        <v>0</v>
      </c>
      <c r="BQ1765" s="39">
        <v>0</v>
      </c>
      <c r="BR1765" s="39">
        <f t="shared" si="425"/>
        <v>0</v>
      </c>
      <c r="BS1765" s="39">
        <f>IF(Dane!$C$9=3,IF(ROUND((X1765+Y1765)*BR1765,2)&gt;$AN$1,$AN$1,ROUND((X1765+Y1765)*BR1765,2)),0)</f>
        <v>0</v>
      </c>
      <c r="BT1765" s="39">
        <v>0</v>
      </c>
    </row>
    <row r="1766" spans="1:72">
      <c r="A1766" s="87">
        <v>1757</v>
      </c>
      <c r="B1766" s="1"/>
      <c r="C1766" s="1"/>
      <c r="D1766" s="2"/>
      <c r="E1766" s="3"/>
      <c r="F1766" s="4"/>
      <c r="G1766" s="5"/>
      <c r="H1766" s="5"/>
      <c r="I1766" s="6"/>
      <c r="J1766" s="5"/>
      <c r="K1766" s="5"/>
      <c r="L1766" s="5"/>
      <c r="M1766" s="55"/>
      <c r="N1766" s="8"/>
      <c r="O1766" s="105"/>
      <c r="P1766" s="5"/>
      <c r="Q1766" s="5"/>
      <c r="R1766" s="105">
        <f>Dane!$C$10</f>
        <v>0</v>
      </c>
      <c r="S1766" s="8"/>
      <c r="T1766" s="105"/>
      <c r="U1766" s="5"/>
      <c r="V1766" s="5"/>
      <c r="W1766" s="107">
        <f>Dane!$C$11</f>
        <v>0</v>
      </c>
      <c r="X1766" s="8"/>
      <c r="Y1766" s="105"/>
      <c r="Z1766" s="5"/>
      <c r="AA1766" s="5"/>
      <c r="AB1766" s="110">
        <f>Dane!$C$12</f>
        <v>0</v>
      </c>
      <c r="AC1766" s="108">
        <f>IF(Dane!$E$3=1,AP1766+BA1766+BL1766,IF(Dane!$E$3=2,AT1766+BE1766+BP1766,AW1766+BH1766+BS1766))</f>
        <v>0</v>
      </c>
      <c r="AD1766" s="14">
        <f>IF(Dane!$E$3=1,AQ1766+BB1766+BM1766,IF(Dane!$E$3=2,AU1766+BF1766+BQ1766,AX1766+BI1766+BT1766))</f>
        <v>0</v>
      </c>
      <c r="AE1766" s="14">
        <f>IF((J1766*Dane!$C$9)-AC1766&lt;0,0,(J1766*Dane!$C$9)-AC1766)</f>
        <v>0</v>
      </c>
      <c r="AF1766" s="61">
        <f>IF((K1766*Dane!$C$9)-AD1766&lt;0,0,(K1766*Dane!$C$9)-AD1766)</f>
        <v>0</v>
      </c>
      <c r="AG1766" s="93"/>
      <c r="AH1766" s="84">
        <f>IF(Dane!$E$3=1,AP1766,IF(Dane!$E$3=2,AT1766,AW1766))</f>
        <v>0</v>
      </c>
      <c r="AI1766" s="84">
        <f>IF(Dane!$E$3=1,AQ1766,IF(Dane!$E$3=2,AU1766,AX1766))</f>
        <v>0</v>
      </c>
      <c r="AJ1766" s="84">
        <f>IF(Dane!$E$3=1,BA1766,IF(Dane!$E$3=2,BE1766,BH1766))</f>
        <v>0</v>
      </c>
      <c r="AK1766" s="84">
        <f>IF(Dane!$E$3=1,BB1766,IF(Dane!$E$3=2,BF1766,BI1766))</f>
        <v>0</v>
      </c>
      <c r="AL1766" s="84">
        <f>IF(Dane!$E$3=1,BL1766,IF(Dane!$E$3=2,BP1766,BS1766))</f>
        <v>0</v>
      </c>
      <c r="AM1766" s="84">
        <f>IF(Dane!$E$3=1,BM1766,IF(Dane!$E$3=2,BQ1766,BT1766))</f>
        <v>0</v>
      </c>
      <c r="AN1766" s="39">
        <f>IF(Dane!$C$9="",0,IFERROR(J1766/R1766,0))</f>
        <v>0</v>
      </c>
      <c r="AO1766" s="39">
        <f>IF(Dane!$C$9="",0,IFERROR(ROUND(J1766-ROUND(J1766*0.0976,2)-ROUND(J1766*0.015,2)-ROUND(J1766*0.0245,2),2)/R1766,0))</f>
        <v>0</v>
      </c>
      <c r="AP1766" s="39">
        <f t="shared" si="414"/>
        <v>0</v>
      </c>
      <c r="AQ1766" s="39">
        <f t="shared" si="415"/>
        <v>0</v>
      </c>
      <c r="AR1766" s="39">
        <f t="shared" si="411"/>
        <v>0</v>
      </c>
      <c r="AS1766" s="39">
        <f>IF(Dane!$C$9="",0,IFERROR(AR1766/R1766,0))</f>
        <v>0</v>
      </c>
      <c r="AT1766" s="39">
        <f t="shared" si="416"/>
        <v>0</v>
      </c>
      <c r="AU1766" s="39">
        <v>0</v>
      </c>
      <c r="AV1766" s="39">
        <f t="shared" si="417"/>
        <v>0</v>
      </c>
      <c r="AW1766" s="39">
        <f>IF(Dane!$C$9="",0,IF(ROUND((N1766+O1766)*AV1766,2)&gt;$AN$1,$AN$1,ROUND((N1766+O1766)*AV1766,2)))</f>
        <v>0</v>
      </c>
      <c r="AX1766" s="39">
        <v>0</v>
      </c>
      <c r="AY1766" s="39">
        <f>IF(Dane!$C$9=2,IFERROR(J1766/W1766,0),IF(Dane!$C$9=3,IFERROR(J1766/W1766,0),0))</f>
        <v>0</v>
      </c>
      <c r="AZ1766" s="39">
        <f>IF(Dane!$C$9=2,IFERROR(ROUND(J1766-ROUND(J1766*0.0976,2)-ROUND(J1766*0.015,2)-ROUND(J1766*0.0245,2),2)/W1766,0),IF(Dane!$C$9=3,IFERROR(ROUND(J1766-ROUND(J1766*0.0976,2)-ROUND(J1766*0.015,2)-ROUND(J1766*0.0245,2),2)/W1766,0),0))</f>
        <v>0</v>
      </c>
      <c r="BA1766" s="39">
        <f t="shared" si="418"/>
        <v>0</v>
      </c>
      <c r="BB1766" s="39">
        <f t="shared" si="419"/>
        <v>0</v>
      </c>
      <c r="BC1766" s="39">
        <f t="shared" si="412"/>
        <v>0</v>
      </c>
      <c r="BD1766" s="39">
        <f>IF(Dane!$C$9=2,IFERROR(BC1766/W1766,0),IF(Dane!$C$9=3,IFERROR(BC1766/W1766,0),0))</f>
        <v>0</v>
      </c>
      <c r="BE1766" s="39">
        <f t="shared" si="420"/>
        <v>0</v>
      </c>
      <c r="BF1766" s="39">
        <v>0</v>
      </c>
      <c r="BG1766" s="39">
        <f t="shared" si="421"/>
        <v>0</v>
      </c>
      <c r="BH1766" s="39">
        <f>IF(Dane!$C$9=2,IF(ROUND((S1766+T1766)*BG1766,2)&gt;$AN$1,$AN$1,ROUND((S1766+T1766)*BG1766,2)),IF(Dane!$C$9=3,IF(ROUND((S1766+T1766)*BG1766,2)&gt;$AN$1,$AN$1,ROUND((S1766+T1766)*BG1766,2)),0))</f>
        <v>0</v>
      </c>
      <c r="BI1766" s="39">
        <v>0</v>
      </c>
      <c r="BJ1766" s="39">
        <f>IF(Dane!$C$9=3,IFERROR(J1766/AB1766,0),0)</f>
        <v>0</v>
      </c>
      <c r="BK1766" s="39">
        <f>IF(Dane!$C$9=3,IFERROR(ROUND(J1766-ROUND(J1766*0.0976,2)-ROUND(J1766*0.015,2)-ROUND(J1766*0.0245,2),2)/AB1766,0),0)</f>
        <v>0</v>
      </c>
      <c r="BL1766" s="39">
        <f t="shared" si="422"/>
        <v>0</v>
      </c>
      <c r="BM1766" s="39">
        <f t="shared" si="423"/>
        <v>0</v>
      </c>
      <c r="BN1766" s="39">
        <f t="shared" si="413"/>
        <v>0</v>
      </c>
      <c r="BO1766" s="39">
        <f>IF(Dane!$C$9=3,IFERROR(BN1766/AB1766,0),0)</f>
        <v>0</v>
      </c>
      <c r="BP1766" s="39">
        <f t="shared" si="424"/>
        <v>0</v>
      </c>
      <c r="BQ1766" s="39">
        <v>0</v>
      </c>
      <c r="BR1766" s="39">
        <f t="shared" si="425"/>
        <v>0</v>
      </c>
      <c r="BS1766" s="39">
        <f>IF(Dane!$C$9=3,IF(ROUND((X1766+Y1766)*BR1766,2)&gt;$AN$1,$AN$1,ROUND((X1766+Y1766)*BR1766,2)),0)</f>
        <v>0</v>
      </c>
      <c r="BT1766" s="39">
        <v>0</v>
      </c>
    </row>
    <row r="1767" spans="1:72">
      <c r="A1767" s="87">
        <v>1758</v>
      </c>
      <c r="B1767" s="1"/>
      <c r="C1767" s="1"/>
      <c r="D1767" s="2"/>
      <c r="E1767" s="3"/>
      <c r="F1767" s="4"/>
      <c r="G1767" s="5"/>
      <c r="H1767" s="5"/>
      <c r="I1767" s="6"/>
      <c r="J1767" s="5"/>
      <c r="K1767" s="5"/>
      <c r="L1767" s="5"/>
      <c r="M1767" s="55"/>
      <c r="N1767" s="8"/>
      <c r="O1767" s="105"/>
      <c r="P1767" s="5"/>
      <c r="Q1767" s="5"/>
      <c r="R1767" s="105">
        <f>Dane!$C$10</f>
        <v>0</v>
      </c>
      <c r="S1767" s="8"/>
      <c r="T1767" s="105"/>
      <c r="U1767" s="5"/>
      <c r="V1767" s="5"/>
      <c r="W1767" s="107">
        <f>Dane!$C$11</f>
        <v>0</v>
      </c>
      <c r="X1767" s="8"/>
      <c r="Y1767" s="105"/>
      <c r="Z1767" s="5"/>
      <c r="AA1767" s="5"/>
      <c r="AB1767" s="110">
        <f>Dane!$C$12</f>
        <v>0</v>
      </c>
      <c r="AC1767" s="108">
        <f>IF(Dane!$E$3=1,AP1767+BA1767+BL1767,IF(Dane!$E$3=2,AT1767+BE1767+BP1767,AW1767+BH1767+BS1767))</f>
        <v>0</v>
      </c>
      <c r="AD1767" s="14">
        <f>IF(Dane!$E$3=1,AQ1767+BB1767+BM1767,IF(Dane!$E$3=2,AU1767+BF1767+BQ1767,AX1767+BI1767+BT1767))</f>
        <v>0</v>
      </c>
      <c r="AE1767" s="14">
        <f>IF((J1767*Dane!$C$9)-AC1767&lt;0,0,(J1767*Dane!$C$9)-AC1767)</f>
        <v>0</v>
      </c>
      <c r="AF1767" s="61">
        <f>IF((K1767*Dane!$C$9)-AD1767&lt;0,0,(K1767*Dane!$C$9)-AD1767)</f>
        <v>0</v>
      </c>
      <c r="AG1767" s="93"/>
      <c r="AH1767" s="84">
        <f>IF(Dane!$E$3=1,AP1767,IF(Dane!$E$3=2,AT1767,AW1767))</f>
        <v>0</v>
      </c>
      <c r="AI1767" s="84">
        <f>IF(Dane!$E$3=1,AQ1767,IF(Dane!$E$3=2,AU1767,AX1767))</f>
        <v>0</v>
      </c>
      <c r="AJ1767" s="84">
        <f>IF(Dane!$E$3=1,BA1767,IF(Dane!$E$3=2,BE1767,BH1767))</f>
        <v>0</v>
      </c>
      <c r="AK1767" s="84">
        <f>IF(Dane!$E$3=1,BB1767,IF(Dane!$E$3=2,BF1767,BI1767))</f>
        <v>0</v>
      </c>
      <c r="AL1767" s="84">
        <f>IF(Dane!$E$3=1,BL1767,IF(Dane!$E$3=2,BP1767,BS1767))</f>
        <v>0</v>
      </c>
      <c r="AM1767" s="84">
        <f>IF(Dane!$E$3=1,BM1767,IF(Dane!$E$3=2,BQ1767,BT1767))</f>
        <v>0</v>
      </c>
      <c r="AN1767" s="39">
        <f>IF(Dane!$C$9="",0,IFERROR(J1767/R1767,0))</f>
        <v>0</v>
      </c>
      <c r="AO1767" s="39">
        <f>IF(Dane!$C$9="",0,IFERROR(ROUND(J1767-ROUND(J1767*0.0976,2)-ROUND(J1767*0.015,2)-ROUND(J1767*0.0245,2),2)/R1767,0))</f>
        <v>0</v>
      </c>
      <c r="AP1767" s="39">
        <f t="shared" si="414"/>
        <v>0</v>
      </c>
      <c r="AQ1767" s="39">
        <f t="shared" si="415"/>
        <v>0</v>
      </c>
      <c r="AR1767" s="39">
        <f t="shared" si="411"/>
        <v>0</v>
      </c>
      <c r="AS1767" s="39">
        <f>IF(Dane!$C$9="",0,IFERROR(AR1767/R1767,0))</f>
        <v>0</v>
      </c>
      <c r="AT1767" s="39">
        <f t="shared" si="416"/>
        <v>0</v>
      </c>
      <c r="AU1767" s="39">
        <v>0</v>
      </c>
      <c r="AV1767" s="39">
        <f t="shared" si="417"/>
        <v>0</v>
      </c>
      <c r="AW1767" s="39">
        <f>IF(Dane!$C$9="",0,IF(ROUND((N1767+O1767)*AV1767,2)&gt;$AN$1,$AN$1,ROUND((N1767+O1767)*AV1767,2)))</f>
        <v>0</v>
      </c>
      <c r="AX1767" s="39">
        <v>0</v>
      </c>
      <c r="AY1767" s="39">
        <f>IF(Dane!$C$9=2,IFERROR(J1767/W1767,0),IF(Dane!$C$9=3,IFERROR(J1767/W1767,0),0))</f>
        <v>0</v>
      </c>
      <c r="AZ1767" s="39">
        <f>IF(Dane!$C$9=2,IFERROR(ROUND(J1767-ROUND(J1767*0.0976,2)-ROUND(J1767*0.015,2)-ROUND(J1767*0.0245,2),2)/W1767,0),IF(Dane!$C$9=3,IFERROR(ROUND(J1767-ROUND(J1767*0.0976,2)-ROUND(J1767*0.015,2)-ROUND(J1767*0.0245,2),2)/W1767,0),0))</f>
        <v>0</v>
      </c>
      <c r="BA1767" s="39">
        <f t="shared" si="418"/>
        <v>0</v>
      </c>
      <c r="BB1767" s="39">
        <f t="shared" si="419"/>
        <v>0</v>
      </c>
      <c r="BC1767" s="39">
        <f t="shared" si="412"/>
        <v>0</v>
      </c>
      <c r="BD1767" s="39">
        <f>IF(Dane!$C$9=2,IFERROR(BC1767/W1767,0),IF(Dane!$C$9=3,IFERROR(BC1767/W1767,0),0))</f>
        <v>0</v>
      </c>
      <c r="BE1767" s="39">
        <f t="shared" si="420"/>
        <v>0</v>
      </c>
      <c r="BF1767" s="39">
        <v>0</v>
      </c>
      <c r="BG1767" s="39">
        <f t="shared" si="421"/>
        <v>0</v>
      </c>
      <c r="BH1767" s="39">
        <f>IF(Dane!$C$9=2,IF(ROUND((S1767+T1767)*BG1767,2)&gt;$AN$1,$AN$1,ROUND((S1767+T1767)*BG1767,2)),IF(Dane!$C$9=3,IF(ROUND((S1767+T1767)*BG1767,2)&gt;$AN$1,$AN$1,ROUND((S1767+T1767)*BG1767,2)),0))</f>
        <v>0</v>
      </c>
      <c r="BI1767" s="39">
        <v>0</v>
      </c>
      <c r="BJ1767" s="39">
        <f>IF(Dane!$C$9=3,IFERROR(J1767/AB1767,0),0)</f>
        <v>0</v>
      </c>
      <c r="BK1767" s="39">
        <f>IF(Dane!$C$9=3,IFERROR(ROUND(J1767-ROUND(J1767*0.0976,2)-ROUND(J1767*0.015,2)-ROUND(J1767*0.0245,2),2)/AB1767,0),0)</f>
        <v>0</v>
      </c>
      <c r="BL1767" s="39">
        <f t="shared" si="422"/>
        <v>0</v>
      </c>
      <c r="BM1767" s="39">
        <f t="shared" si="423"/>
        <v>0</v>
      </c>
      <c r="BN1767" s="39">
        <f t="shared" si="413"/>
        <v>0</v>
      </c>
      <c r="BO1767" s="39">
        <f>IF(Dane!$C$9=3,IFERROR(BN1767/AB1767,0),0)</f>
        <v>0</v>
      </c>
      <c r="BP1767" s="39">
        <f t="shared" si="424"/>
        <v>0</v>
      </c>
      <c r="BQ1767" s="39">
        <v>0</v>
      </c>
      <c r="BR1767" s="39">
        <f t="shared" si="425"/>
        <v>0</v>
      </c>
      <c r="BS1767" s="39">
        <f>IF(Dane!$C$9=3,IF(ROUND((X1767+Y1767)*BR1767,2)&gt;$AN$1,$AN$1,ROUND((X1767+Y1767)*BR1767,2)),0)</f>
        <v>0</v>
      </c>
      <c r="BT1767" s="39">
        <v>0</v>
      </c>
    </row>
    <row r="1768" spans="1:72">
      <c r="A1768" s="87">
        <v>1759</v>
      </c>
      <c r="B1768" s="1"/>
      <c r="C1768" s="1"/>
      <c r="D1768" s="2"/>
      <c r="E1768" s="3"/>
      <c r="F1768" s="4"/>
      <c r="G1768" s="5"/>
      <c r="H1768" s="5"/>
      <c r="I1768" s="6"/>
      <c r="J1768" s="5"/>
      <c r="K1768" s="5"/>
      <c r="L1768" s="5"/>
      <c r="M1768" s="55"/>
      <c r="N1768" s="8"/>
      <c r="O1768" s="105"/>
      <c r="P1768" s="5"/>
      <c r="Q1768" s="5"/>
      <c r="R1768" s="105">
        <f>Dane!$C$10</f>
        <v>0</v>
      </c>
      <c r="S1768" s="8"/>
      <c r="T1768" s="105"/>
      <c r="U1768" s="5"/>
      <c r="V1768" s="5"/>
      <c r="W1768" s="107">
        <f>Dane!$C$11</f>
        <v>0</v>
      </c>
      <c r="X1768" s="8"/>
      <c r="Y1768" s="105"/>
      <c r="Z1768" s="5"/>
      <c r="AA1768" s="5"/>
      <c r="AB1768" s="110">
        <f>Dane!$C$12</f>
        <v>0</v>
      </c>
      <c r="AC1768" s="108">
        <f>IF(Dane!$E$3=1,AP1768+BA1768+BL1768,IF(Dane!$E$3=2,AT1768+BE1768+BP1768,AW1768+BH1768+BS1768))</f>
        <v>0</v>
      </c>
      <c r="AD1768" s="14">
        <f>IF(Dane!$E$3=1,AQ1768+BB1768+BM1768,IF(Dane!$E$3=2,AU1768+BF1768+BQ1768,AX1768+BI1768+BT1768))</f>
        <v>0</v>
      </c>
      <c r="AE1768" s="14">
        <f>IF((J1768*Dane!$C$9)-AC1768&lt;0,0,(J1768*Dane!$C$9)-AC1768)</f>
        <v>0</v>
      </c>
      <c r="AF1768" s="61">
        <f>IF((K1768*Dane!$C$9)-AD1768&lt;0,0,(K1768*Dane!$C$9)-AD1768)</f>
        <v>0</v>
      </c>
      <c r="AG1768" s="93"/>
      <c r="AH1768" s="84">
        <f>IF(Dane!$E$3=1,AP1768,IF(Dane!$E$3=2,AT1768,AW1768))</f>
        <v>0</v>
      </c>
      <c r="AI1768" s="84">
        <f>IF(Dane!$E$3=1,AQ1768,IF(Dane!$E$3=2,AU1768,AX1768))</f>
        <v>0</v>
      </c>
      <c r="AJ1768" s="84">
        <f>IF(Dane!$E$3=1,BA1768,IF(Dane!$E$3=2,BE1768,BH1768))</f>
        <v>0</v>
      </c>
      <c r="AK1768" s="84">
        <f>IF(Dane!$E$3=1,BB1768,IF(Dane!$E$3=2,BF1768,BI1768))</f>
        <v>0</v>
      </c>
      <c r="AL1768" s="84">
        <f>IF(Dane!$E$3=1,BL1768,IF(Dane!$E$3=2,BP1768,BS1768))</f>
        <v>0</v>
      </c>
      <c r="AM1768" s="84">
        <f>IF(Dane!$E$3=1,BM1768,IF(Dane!$E$3=2,BQ1768,BT1768))</f>
        <v>0</v>
      </c>
      <c r="AN1768" s="39">
        <f>IF(Dane!$C$9="",0,IFERROR(J1768/R1768,0))</f>
        <v>0</v>
      </c>
      <c r="AO1768" s="39">
        <f>IF(Dane!$C$9="",0,IFERROR(ROUND(J1768-ROUND(J1768*0.0976,2)-ROUND(J1768*0.015,2)-ROUND(J1768*0.0245,2),2)/R1768,0))</f>
        <v>0</v>
      </c>
      <c r="AP1768" s="39">
        <f t="shared" si="414"/>
        <v>0</v>
      </c>
      <c r="AQ1768" s="39">
        <f t="shared" si="415"/>
        <v>0</v>
      </c>
      <c r="AR1768" s="39">
        <f t="shared" si="411"/>
        <v>0</v>
      </c>
      <c r="AS1768" s="39">
        <f>IF(Dane!$C$9="",0,IFERROR(AR1768/R1768,0))</f>
        <v>0</v>
      </c>
      <c r="AT1768" s="39">
        <f t="shared" si="416"/>
        <v>0</v>
      </c>
      <c r="AU1768" s="39">
        <v>0</v>
      </c>
      <c r="AV1768" s="39">
        <f t="shared" si="417"/>
        <v>0</v>
      </c>
      <c r="AW1768" s="39">
        <f>IF(Dane!$C$9="",0,IF(ROUND((N1768+O1768)*AV1768,2)&gt;$AN$1,$AN$1,ROUND((N1768+O1768)*AV1768,2)))</f>
        <v>0</v>
      </c>
      <c r="AX1768" s="39">
        <v>0</v>
      </c>
      <c r="AY1768" s="39">
        <f>IF(Dane!$C$9=2,IFERROR(J1768/W1768,0),IF(Dane!$C$9=3,IFERROR(J1768/W1768,0),0))</f>
        <v>0</v>
      </c>
      <c r="AZ1768" s="39">
        <f>IF(Dane!$C$9=2,IFERROR(ROUND(J1768-ROUND(J1768*0.0976,2)-ROUND(J1768*0.015,2)-ROUND(J1768*0.0245,2),2)/W1768,0),IF(Dane!$C$9=3,IFERROR(ROUND(J1768-ROUND(J1768*0.0976,2)-ROUND(J1768*0.015,2)-ROUND(J1768*0.0245,2),2)/W1768,0),0))</f>
        <v>0</v>
      </c>
      <c r="BA1768" s="39">
        <f t="shared" si="418"/>
        <v>0</v>
      </c>
      <c r="BB1768" s="39">
        <f t="shared" si="419"/>
        <v>0</v>
      </c>
      <c r="BC1768" s="39">
        <f t="shared" si="412"/>
        <v>0</v>
      </c>
      <c r="BD1768" s="39">
        <f>IF(Dane!$C$9=2,IFERROR(BC1768/W1768,0),IF(Dane!$C$9=3,IFERROR(BC1768/W1768,0),0))</f>
        <v>0</v>
      </c>
      <c r="BE1768" s="39">
        <f t="shared" si="420"/>
        <v>0</v>
      </c>
      <c r="BF1768" s="39">
        <v>0</v>
      </c>
      <c r="BG1768" s="39">
        <f t="shared" si="421"/>
        <v>0</v>
      </c>
      <c r="BH1768" s="39">
        <f>IF(Dane!$C$9=2,IF(ROUND((S1768+T1768)*BG1768,2)&gt;$AN$1,$AN$1,ROUND((S1768+T1768)*BG1768,2)),IF(Dane!$C$9=3,IF(ROUND((S1768+T1768)*BG1768,2)&gt;$AN$1,$AN$1,ROUND((S1768+T1768)*BG1768,2)),0))</f>
        <v>0</v>
      </c>
      <c r="BI1768" s="39">
        <v>0</v>
      </c>
      <c r="BJ1768" s="39">
        <f>IF(Dane!$C$9=3,IFERROR(J1768/AB1768,0),0)</f>
        <v>0</v>
      </c>
      <c r="BK1768" s="39">
        <f>IF(Dane!$C$9=3,IFERROR(ROUND(J1768-ROUND(J1768*0.0976,2)-ROUND(J1768*0.015,2)-ROUND(J1768*0.0245,2),2)/AB1768,0),0)</f>
        <v>0</v>
      </c>
      <c r="BL1768" s="39">
        <f t="shared" si="422"/>
        <v>0</v>
      </c>
      <c r="BM1768" s="39">
        <f t="shared" si="423"/>
        <v>0</v>
      </c>
      <c r="BN1768" s="39">
        <f t="shared" si="413"/>
        <v>0</v>
      </c>
      <c r="BO1768" s="39">
        <f>IF(Dane!$C$9=3,IFERROR(BN1768/AB1768,0),0)</f>
        <v>0</v>
      </c>
      <c r="BP1768" s="39">
        <f t="shared" si="424"/>
        <v>0</v>
      </c>
      <c r="BQ1768" s="39">
        <v>0</v>
      </c>
      <c r="BR1768" s="39">
        <f t="shared" si="425"/>
        <v>0</v>
      </c>
      <c r="BS1768" s="39">
        <f>IF(Dane!$C$9=3,IF(ROUND((X1768+Y1768)*BR1768,2)&gt;$AN$1,$AN$1,ROUND((X1768+Y1768)*BR1768,2)),0)</f>
        <v>0</v>
      </c>
      <c r="BT1768" s="39">
        <v>0</v>
      </c>
    </row>
    <row r="1769" spans="1:72">
      <c r="A1769" s="87">
        <v>1760</v>
      </c>
      <c r="B1769" s="1"/>
      <c r="C1769" s="1"/>
      <c r="D1769" s="2"/>
      <c r="E1769" s="3"/>
      <c r="F1769" s="4"/>
      <c r="G1769" s="5"/>
      <c r="H1769" s="5"/>
      <c r="I1769" s="6"/>
      <c r="J1769" s="5"/>
      <c r="K1769" s="5"/>
      <c r="L1769" s="5"/>
      <c r="M1769" s="55"/>
      <c r="N1769" s="8"/>
      <c r="O1769" s="105"/>
      <c r="P1769" s="5"/>
      <c r="Q1769" s="5"/>
      <c r="R1769" s="105">
        <f>Dane!$C$10</f>
        <v>0</v>
      </c>
      <c r="S1769" s="8"/>
      <c r="T1769" s="105"/>
      <c r="U1769" s="5"/>
      <c r="V1769" s="5"/>
      <c r="W1769" s="107">
        <f>Dane!$C$11</f>
        <v>0</v>
      </c>
      <c r="X1769" s="8"/>
      <c r="Y1769" s="105"/>
      <c r="Z1769" s="5"/>
      <c r="AA1769" s="5"/>
      <c r="AB1769" s="110">
        <f>Dane!$C$12</f>
        <v>0</v>
      </c>
      <c r="AC1769" s="108">
        <f>IF(Dane!$E$3=1,AP1769+BA1769+BL1769,IF(Dane!$E$3=2,AT1769+BE1769+BP1769,AW1769+BH1769+BS1769))</f>
        <v>0</v>
      </c>
      <c r="AD1769" s="14">
        <f>IF(Dane!$E$3=1,AQ1769+BB1769+BM1769,IF(Dane!$E$3=2,AU1769+BF1769+BQ1769,AX1769+BI1769+BT1769))</f>
        <v>0</v>
      </c>
      <c r="AE1769" s="14">
        <f>IF((J1769*Dane!$C$9)-AC1769&lt;0,0,(J1769*Dane!$C$9)-AC1769)</f>
        <v>0</v>
      </c>
      <c r="AF1769" s="61">
        <f>IF((K1769*Dane!$C$9)-AD1769&lt;0,0,(K1769*Dane!$C$9)-AD1769)</f>
        <v>0</v>
      </c>
      <c r="AG1769" s="93"/>
      <c r="AH1769" s="84">
        <f>IF(Dane!$E$3=1,AP1769,IF(Dane!$E$3=2,AT1769,AW1769))</f>
        <v>0</v>
      </c>
      <c r="AI1769" s="84">
        <f>IF(Dane!$E$3=1,AQ1769,IF(Dane!$E$3=2,AU1769,AX1769))</f>
        <v>0</v>
      </c>
      <c r="AJ1769" s="84">
        <f>IF(Dane!$E$3=1,BA1769,IF(Dane!$E$3=2,BE1769,BH1769))</f>
        <v>0</v>
      </c>
      <c r="AK1769" s="84">
        <f>IF(Dane!$E$3=1,BB1769,IF(Dane!$E$3=2,BF1769,BI1769))</f>
        <v>0</v>
      </c>
      <c r="AL1769" s="84">
        <f>IF(Dane!$E$3=1,BL1769,IF(Dane!$E$3=2,BP1769,BS1769))</f>
        <v>0</v>
      </c>
      <c r="AM1769" s="84">
        <f>IF(Dane!$E$3=1,BM1769,IF(Dane!$E$3=2,BQ1769,BT1769))</f>
        <v>0</v>
      </c>
      <c r="AN1769" s="39">
        <f>IF(Dane!$C$9="",0,IFERROR(J1769/R1769,0))</f>
        <v>0</v>
      </c>
      <c r="AO1769" s="39">
        <f>IF(Dane!$C$9="",0,IFERROR(ROUND(J1769-ROUND(J1769*0.0976,2)-ROUND(J1769*0.015,2)-ROUND(J1769*0.0245,2),2)/R1769,0))</f>
        <v>0</v>
      </c>
      <c r="AP1769" s="39">
        <f t="shared" si="414"/>
        <v>0</v>
      </c>
      <c r="AQ1769" s="39">
        <f t="shared" si="415"/>
        <v>0</v>
      </c>
      <c r="AR1769" s="39">
        <f t="shared" si="411"/>
        <v>0</v>
      </c>
      <c r="AS1769" s="39">
        <f>IF(Dane!$C$9="",0,IFERROR(AR1769/R1769,0))</f>
        <v>0</v>
      </c>
      <c r="AT1769" s="39">
        <f t="shared" si="416"/>
        <v>0</v>
      </c>
      <c r="AU1769" s="39">
        <v>0</v>
      </c>
      <c r="AV1769" s="39">
        <f t="shared" si="417"/>
        <v>0</v>
      </c>
      <c r="AW1769" s="39">
        <f>IF(Dane!$C$9="",0,IF(ROUND((N1769+O1769)*AV1769,2)&gt;$AN$1,$AN$1,ROUND((N1769+O1769)*AV1769,2)))</f>
        <v>0</v>
      </c>
      <c r="AX1769" s="39">
        <v>0</v>
      </c>
      <c r="AY1769" s="39">
        <f>IF(Dane!$C$9=2,IFERROR(J1769/W1769,0),IF(Dane!$C$9=3,IFERROR(J1769/W1769,0),0))</f>
        <v>0</v>
      </c>
      <c r="AZ1769" s="39">
        <f>IF(Dane!$C$9=2,IFERROR(ROUND(J1769-ROUND(J1769*0.0976,2)-ROUND(J1769*0.015,2)-ROUND(J1769*0.0245,2),2)/W1769,0),IF(Dane!$C$9=3,IFERROR(ROUND(J1769-ROUND(J1769*0.0976,2)-ROUND(J1769*0.015,2)-ROUND(J1769*0.0245,2),2)/W1769,0),0))</f>
        <v>0</v>
      </c>
      <c r="BA1769" s="39">
        <f t="shared" si="418"/>
        <v>0</v>
      </c>
      <c r="BB1769" s="39">
        <f t="shared" si="419"/>
        <v>0</v>
      </c>
      <c r="BC1769" s="39">
        <f t="shared" si="412"/>
        <v>0</v>
      </c>
      <c r="BD1769" s="39">
        <f>IF(Dane!$C$9=2,IFERROR(BC1769/W1769,0),IF(Dane!$C$9=3,IFERROR(BC1769/W1769,0),0))</f>
        <v>0</v>
      </c>
      <c r="BE1769" s="39">
        <f t="shared" si="420"/>
        <v>0</v>
      </c>
      <c r="BF1769" s="39">
        <v>0</v>
      </c>
      <c r="BG1769" s="39">
        <f t="shared" si="421"/>
        <v>0</v>
      </c>
      <c r="BH1769" s="39">
        <f>IF(Dane!$C$9=2,IF(ROUND((S1769+T1769)*BG1769,2)&gt;$AN$1,$AN$1,ROUND((S1769+T1769)*BG1769,2)),IF(Dane!$C$9=3,IF(ROUND((S1769+T1769)*BG1769,2)&gt;$AN$1,$AN$1,ROUND((S1769+T1769)*BG1769,2)),0))</f>
        <v>0</v>
      </c>
      <c r="BI1769" s="39">
        <v>0</v>
      </c>
      <c r="BJ1769" s="39">
        <f>IF(Dane!$C$9=3,IFERROR(J1769/AB1769,0),0)</f>
        <v>0</v>
      </c>
      <c r="BK1769" s="39">
        <f>IF(Dane!$C$9=3,IFERROR(ROUND(J1769-ROUND(J1769*0.0976,2)-ROUND(J1769*0.015,2)-ROUND(J1769*0.0245,2),2)/AB1769,0),0)</f>
        <v>0</v>
      </c>
      <c r="BL1769" s="39">
        <f t="shared" si="422"/>
        <v>0</v>
      </c>
      <c r="BM1769" s="39">
        <f t="shared" si="423"/>
        <v>0</v>
      </c>
      <c r="BN1769" s="39">
        <f t="shared" si="413"/>
        <v>0</v>
      </c>
      <c r="BO1769" s="39">
        <f>IF(Dane!$C$9=3,IFERROR(BN1769/AB1769,0),0)</f>
        <v>0</v>
      </c>
      <c r="BP1769" s="39">
        <f t="shared" si="424"/>
        <v>0</v>
      </c>
      <c r="BQ1769" s="39">
        <v>0</v>
      </c>
      <c r="BR1769" s="39">
        <f t="shared" si="425"/>
        <v>0</v>
      </c>
      <c r="BS1769" s="39">
        <f>IF(Dane!$C$9=3,IF(ROUND((X1769+Y1769)*BR1769,2)&gt;$AN$1,$AN$1,ROUND((X1769+Y1769)*BR1769,2)),0)</f>
        <v>0</v>
      </c>
      <c r="BT1769" s="39">
        <v>0</v>
      </c>
    </row>
    <row r="1770" spans="1:72">
      <c r="A1770" s="87">
        <v>1761</v>
      </c>
      <c r="B1770" s="1"/>
      <c r="C1770" s="1"/>
      <c r="D1770" s="2"/>
      <c r="E1770" s="3"/>
      <c r="F1770" s="4"/>
      <c r="G1770" s="5"/>
      <c r="H1770" s="5"/>
      <c r="I1770" s="6"/>
      <c r="J1770" s="5"/>
      <c r="K1770" s="5"/>
      <c r="L1770" s="5"/>
      <c r="M1770" s="55"/>
      <c r="N1770" s="8"/>
      <c r="O1770" s="105"/>
      <c r="P1770" s="5"/>
      <c r="Q1770" s="5"/>
      <c r="R1770" s="105">
        <f>Dane!$C$10</f>
        <v>0</v>
      </c>
      <c r="S1770" s="8"/>
      <c r="T1770" s="105"/>
      <c r="U1770" s="5"/>
      <c r="V1770" s="5"/>
      <c r="W1770" s="107">
        <f>Dane!$C$11</f>
        <v>0</v>
      </c>
      <c r="X1770" s="8"/>
      <c r="Y1770" s="105"/>
      <c r="Z1770" s="5"/>
      <c r="AA1770" s="5"/>
      <c r="AB1770" s="110">
        <f>Dane!$C$12</f>
        <v>0</v>
      </c>
      <c r="AC1770" s="108">
        <f>IF(Dane!$E$3=1,AP1770+BA1770+BL1770,IF(Dane!$E$3=2,AT1770+BE1770+BP1770,AW1770+BH1770+BS1770))</f>
        <v>0</v>
      </c>
      <c r="AD1770" s="14">
        <f>IF(Dane!$E$3=1,AQ1770+BB1770+BM1770,IF(Dane!$E$3=2,AU1770+BF1770+BQ1770,AX1770+BI1770+BT1770))</f>
        <v>0</v>
      </c>
      <c r="AE1770" s="14">
        <f>IF((J1770*Dane!$C$9)-AC1770&lt;0,0,(J1770*Dane!$C$9)-AC1770)</f>
        <v>0</v>
      </c>
      <c r="AF1770" s="61">
        <f>IF((K1770*Dane!$C$9)-AD1770&lt;0,0,(K1770*Dane!$C$9)-AD1770)</f>
        <v>0</v>
      </c>
      <c r="AG1770" s="93"/>
      <c r="AH1770" s="84">
        <f>IF(Dane!$E$3=1,AP1770,IF(Dane!$E$3=2,AT1770,AW1770))</f>
        <v>0</v>
      </c>
      <c r="AI1770" s="84">
        <f>IF(Dane!$E$3=1,AQ1770,IF(Dane!$E$3=2,AU1770,AX1770))</f>
        <v>0</v>
      </c>
      <c r="AJ1770" s="84">
        <f>IF(Dane!$E$3=1,BA1770,IF(Dane!$E$3=2,BE1770,BH1770))</f>
        <v>0</v>
      </c>
      <c r="AK1770" s="84">
        <f>IF(Dane!$E$3=1,BB1770,IF(Dane!$E$3=2,BF1770,BI1770))</f>
        <v>0</v>
      </c>
      <c r="AL1770" s="84">
        <f>IF(Dane!$E$3=1,BL1770,IF(Dane!$E$3=2,BP1770,BS1770))</f>
        <v>0</v>
      </c>
      <c r="AM1770" s="84">
        <f>IF(Dane!$E$3=1,BM1770,IF(Dane!$E$3=2,BQ1770,BT1770))</f>
        <v>0</v>
      </c>
      <c r="AN1770" s="39">
        <f>IF(Dane!$C$9="",0,IFERROR(J1770/R1770,0))</f>
        <v>0</v>
      </c>
      <c r="AO1770" s="39">
        <f>IF(Dane!$C$9="",0,IFERROR(ROUND(J1770-ROUND(J1770*0.0976,2)-ROUND(J1770*0.015,2)-ROUND(J1770*0.0245,2),2)/R1770,0))</f>
        <v>0</v>
      </c>
      <c r="AP1770" s="39">
        <f t="shared" si="414"/>
        <v>0</v>
      </c>
      <c r="AQ1770" s="39">
        <f t="shared" si="415"/>
        <v>0</v>
      </c>
      <c r="AR1770" s="39">
        <f t="shared" si="411"/>
        <v>0</v>
      </c>
      <c r="AS1770" s="39">
        <f>IF(Dane!$C$9="",0,IFERROR(AR1770/R1770,0))</f>
        <v>0</v>
      </c>
      <c r="AT1770" s="39">
        <f t="shared" si="416"/>
        <v>0</v>
      </c>
      <c r="AU1770" s="39">
        <v>0</v>
      </c>
      <c r="AV1770" s="39">
        <f t="shared" si="417"/>
        <v>0</v>
      </c>
      <c r="AW1770" s="39">
        <f>IF(Dane!$C$9="",0,IF(ROUND((N1770+O1770)*AV1770,2)&gt;$AN$1,$AN$1,ROUND((N1770+O1770)*AV1770,2)))</f>
        <v>0</v>
      </c>
      <c r="AX1770" s="39">
        <v>0</v>
      </c>
      <c r="AY1770" s="39">
        <f>IF(Dane!$C$9=2,IFERROR(J1770/W1770,0),IF(Dane!$C$9=3,IFERROR(J1770/W1770,0),0))</f>
        <v>0</v>
      </c>
      <c r="AZ1770" s="39">
        <f>IF(Dane!$C$9=2,IFERROR(ROUND(J1770-ROUND(J1770*0.0976,2)-ROUND(J1770*0.015,2)-ROUND(J1770*0.0245,2),2)/W1770,0),IF(Dane!$C$9=3,IFERROR(ROUND(J1770-ROUND(J1770*0.0976,2)-ROUND(J1770*0.015,2)-ROUND(J1770*0.0245,2),2)/W1770,0),0))</f>
        <v>0</v>
      </c>
      <c r="BA1770" s="39">
        <f t="shared" si="418"/>
        <v>0</v>
      </c>
      <c r="BB1770" s="39">
        <f t="shared" si="419"/>
        <v>0</v>
      </c>
      <c r="BC1770" s="39">
        <f t="shared" si="412"/>
        <v>0</v>
      </c>
      <c r="BD1770" s="39">
        <f>IF(Dane!$C$9=2,IFERROR(BC1770/W1770,0),IF(Dane!$C$9=3,IFERROR(BC1770/W1770,0),0))</f>
        <v>0</v>
      </c>
      <c r="BE1770" s="39">
        <f t="shared" si="420"/>
        <v>0</v>
      </c>
      <c r="BF1770" s="39">
        <v>0</v>
      </c>
      <c r="BG1770" s="39">
        <f t="shared" si="421"/>
        <v>0</v>
      </c>
      <c r="BH1770" s="39">
        <f>IF(Dane!$C$9=2,IF(ROUND((S1770+T1770)*BG1770,2)&gt;$AN$1,$AN$1,ROUND((S1770+T1770)*BG1770,2)),IF(Dane!$C$9=3,IF(ROUND((S1770+T1770)*BG1770,2)&gt;$AN$1,$AN$1,ROUND((S1770+T1770)*BG1770,2)),0))</f>
        <v>0</v>
      </c>
      <c r="BI1770" s="39">
        <v>0</v>
      </c>
      <c r="BJ1770" s="39">
        <f>IF(Dane!$C$9=3,IFERROR(J1770/AB1770,0),0)</f>
        <v>0</v>
      </c>
      <c r="BK1770" s="39">
        <f>IF(Dane!$C$9=3,IFERROR(ROUND(J1770-ROUND(J1770*0.0976,2)-ROUND(J1770*0.015,2)-ROUND(J1770*0.0245,2),2)/AB1770,0),0)</f>
        <v>0</v>
      </c>
      <c r="BL1770" s="39">
        <f t="shared" si="422"/>
        <v>0</v>
      </c>
      <c r="BM1770" s="39">
        <f t="shared" si="423"/>
        <v>0</v>
      </c>
      <c r="BN1770" s="39">
        <f t="shared" si="413"/>
        <v>0</v>
      </c>
      <c r="BO1770" s="39">
        <f>IF(Dane!$C$9=3,IFERROR(BN1770/AB1770,0),0)</f>
        <v>0</v>
      </c>
      <c r="BP1770" s="39">
        <f t="shared" si="424"/>
        <v>0</v>
      </c>
      <c r="BQ1770" s="39">
        <v>0</v>
      </c>
      <c r="BR1770" s="39">
        <f t="shared" si="425"/>
        <v>0</v>
      </c>
      <c r="BS1770" s="39">
        <f>IF(Dane!$C$9=3,IF(ROUND((X1770+Y1770)*BR1770,2)&gt;$AN$1,$AN$1,ROUND((X1770+Y1770)*BR1770,2)),0)</f>
        <v>0</v>
      </c>
      <c r="BT1770" s="39">
        <v>0</v>
      </c>
    </row>
    <row r="1771" spans="1:72">
      <c r="A1771" s="87">
        <v>1762</v>
      </c>
      <c r="B1771" s="1"/>
      <c r="C1771" s="1"/>
      <c r="D1771" s="2"/>
      <c r="E1771" s="3"/>
      <c r="F1771" s="4"/>
      <c r="G1771" s="5"/>
      <c r="H1771" s="5"/>
      <c r="I1771" s="6"/>
      <c r="J1771" s="5"/>
      <c r="K1771" s="5"/>
      <c r="L1771" s="5"/>
      <c r="M1771" s="55"/>
      <c r="N1771" s="8"/>
      <c r="O1771" s="105"/>
      <c r="P1771" s="5"/>
      <c r="Q1771" s="5"/>
      <c r="R1771" s="105">
        <f>Dane!$C$10</f>
        <v>0</v>
      </c>
      <c r="S1771" s="8"/>
      <c r="T1771" s="105"/>
      <c r="U1771" s="5"/>
      <c r="V1771" s="5"/>
      <c r="W1771" s="107">
        <f>Dane!$C$11</f>
        <v>0</v>
      </c>
      <c r="X1771" s="8"/>
      <c r="Y1771" s="105"/>
      <c r="Z1771" s="5"/>
      <c r="AA1771" s="5"/>
      <c r="AB1771" s="110">
        <f>Dane!$C$12</f>
        <v>0</v>
      </c>
      <c r="AC1771" s="108">
        <f>IF(Dane!$E$3=1,AP1771+BA1771+BL1771,IF(Dane!$E$3=2,AT1771+BE1771+BP1771,AW1771+BH1771+BS1771))</f>
        <v>0</v>
      </c>
      <c r="AD1771" s="14">
        <f>IF(Dane!$E$3=1,AQ1771+BB1771+BM1771,IF(Dane!$E$3=2,AU1771+BF1771+BQ1771,AX1771+BI1771+BT1771))</f>
        <v>0</v>
      </c>
      <c r="AE1771" s="14">
        <f>IF((J1771*Dane!$C$9)-AC1771&lt;0,0,(J1771*Dane!$C$9)-AC1771)</f>
        <v>0</v>
      </c>
      <c r="AF1771" s="61">
        <f>IF((K1771*Dane!$C$9)-AD1771&lt;0,0,(K1771*Dane!$C$9)-AD1771)</f>
        <v>0</v>
      </c>
      <c r="AG1771" s="93"/>
      <c r="AH1771" s="84">
        <f>IF(Dane!$E$3=1,AP1771,IF(Dane!$E$3=2,AT1771,AW1771))</f>
        <v>0</v>
      </c>
      <c r="AI1771" s="84">
        <f>IF(Dane!$E$3=1,AQ1771,IF(Dane!$E$3=2,AU1771,AX1771))</f>
        <v>0</v>
      </c>
      <c r="AJ1771" s="84">
        <f>IF(Dane!$E$3=1,BA1771,IF(Dane!$E$3=2,BE1771,BH1771))</f>
        <v>0</v>
      </c>
      <c r="AK1771" s="84">
        <f>IF(Dane!$E$3=1,BB1771,IF(Dane!$E$3=2,BF1771,BI1771))</f>
        <v>0</v>
      </c>
      <c r="AL1771" s="84">
        <f>IF(Dane!$E$3=1,BL1771,IF(Dane!$E$3=2,BP1771,BS1771))</f>
        <v>0</v>
      </c>
      <c r="AM1771" s="84">
        <f>IF(Dane!$E$3=1,BM1771,IF(Dane!$E$3=2,BQ1771,BT1771))</f>
        <v>0</v>
      </c>
      <c r="AN1771" s="39">
        <f>IF(Dane!$C$9="",0,IFERROR(J1771/R1771,0))</f>
        <v>0</v>
      </c>
      <c r="AO1771" s="39">
        <f>IF(Dane!$C$9="",0,IFERROR(ROUND(J1771-ROUND(J1771*0.0976,2)-ROUND(J1771*0.015,2)-ROUND(J1771*0.0245,2),2)/R1771,0))</f>
        <v>0</v>
      </c>
      <c r="AP1771" s="39">
        <f t="shared" si="414"/>
        <v>0</v>
      </c>
      <c r="AQ1771" s="39">
        <f t="shared" si="415"/>
        <v>0</v>
      </c>
      <c r="AR1771" s="39">
        <f t="shared" si="411"/>
        <v>0</v>
      </c>
      <c r="AS1771" s="39">
        <f>IF(Dane!$C$9="",0,IFERROR(AR1771/R1771,0))</f>
        <v>0</v>
      </c>
      <c r="AT1771" s="39">
        <f t="shared" si="416"/>
        <v>0</v>
      </c>
      <c r="AU1771" s="39">
        <v>0</v>
      </c>
      <c r="AV1771" s="39">
        <f t="shared" si="417"/>
        <v>0</v>
      </c>
      <c r="AW1771" s="39">
        <f>IF(Dane!$C$9="",0,IF(ROUND((N1771+O1771)*AV1771,2)&gt;$AN$1,$AN$1,ROUND((N1771+O1771)*AV1771,2)))</f>
        <v>0</v>
      </c>
      <c r="AX1771" s="39">
        <v>0</v>
      </c>
      <c r="AY1771" s="39">
        <f>IF(Dane!$C$9=2,IFERROR(J1771/W1771,0),IF(Dane!$C$9=3,IFERROR(J1771/W1771,0),0))</f>
        <v>0</v>
      </c>
      <c r="AZ1771" s="39">
        <f>IF(Dane!$C$9=2,IFERROR(ROUND(J1771-ROUND(J1771*0.0976,2)-ROUND(J1771*0.015,2)-ROUND(J1771*0.0245,2),2)/W1771,0),IF(Dane!$C$9=3,IFERROR(ROUND(J1771-ROUND(J1771*0.0976,2)-ROUND(J1771*0.015,2)-ROUND(J1771*0.0245,2),2)/W1771,0),0))</f>
        <v>0</v>
      </c>
      <c r="BA1771" s="39">
        <f t="shared" si="418"/>
        <v>0</v>
      </c>
      <c r="BB1771" s="39">
        <f t="shared" si="419"/>
        <v>0</v>
      </c>
      <c r="BC1771" s="39">
        <f t="shared" si="412"/>
        <v>0</v>
      </c>
      <c r="BD1771" s="39">
        <f>IF(Dane!$C$9=2,IFERROR(BC1771/W1771,0),IF(Dane!$C$9=3,IFERROR(BC1771/W1771,0),0))</f>
        <v>0</v>
      </c>
      <c r="BE1771" s="39">
        <f t="shared" si="420"/>
        <v>0</v>
      </c>
      <c r="BF1771" s="39">
        <v>0</v>
      </c>
      <c r="BG1771" s="39">
        <f t="shared" si="421"/>
        <v>0</v>
      </c>
      <c r="BH1771" s="39">
        <f>IF(Dane!$C$9=2,IF(ROUND((S1771+T1771)*BG1771,2)&gt;$AN$1,$AN$1,ROUND((S1771+T1771)*BG1771,2)),IF(Dane!$C$9=3,IF(ROUND((S1771+T1771)*BG1771,2)&gt;$AN$1,$AN$1,ROUND((S1771+T1771)*BG1771,2)),0))</f>
        <v>0</v>
      </c>
      <c r="BI1771" s="39">
        <v>0</v>
      </c>
      <c r="BJ1771" s="39">
        <f>IF(Dane!$C$9=3,IFERROR(J1771/AB1771,0),0)</f>
        <v>0</v>
      </c>
      <c r="BK1771" s="39">
        <f>IF(Dane!$C$9=3,IFERROR(ROUND(J1771-ROUND(J1771*0.0976,2)-ROUND(J1771*0.015,2)-ROUND(J1771*0.0245,2),2)/AB1771,0),0)</f>
        <v>0</v>
      </c>
      <c r="BL1771" s="39">
        <f t="shared" si="422"/>
        <v>0</v>
      </c>
      <c r="BM1771" s="39">
        <f t="shared" si="423"/>
        <v>0</v>
      </c>
      <c r="BN1771" s="39">
        <f t="shared" si="413"/>
        <v>0</v>
      </c>
      <c r="BO1771" s="39">
        <f>IF(Dane!$C$9=3,IFERROR(BN1771/AB1771,0),0)</f>
        <v>0</v>
      </c>
      <c r="BP1771" s="39">
        <f t="shared" si="424"/>
        <v>0</v>
      </c>
      <c r="BQ1771" s="39">
        <v>0</v>
      </c>
      <c r="BR1771" s="39">
        <f t="shared" si="425"/>
        <v>0</v>
      </c>
      <c r="BS1771" s="39">
        <f>IF(Dane!$C$9=3,IF(ROUND((X1771+Y1771)*BR1771,2)&gt;$AN$1,$AN$1,ROUND((X1771+Y1771)*BR1771,2)),0)</f>
        <v>0</v>
      </c>
      <c r="BT1771" s="39">
        <v>0</v>
      </c>
    </row>
    <row r="1772" spans="1:72">
      <c r="A1772" s="87">
        <v>1763</v>
      </c>
      <c r="B1772" s="1"/>
      <c r="C1772" s="1"/>
      <c r="D1772" s="2"/>
      <c r="E1772" s="3"/>
      <c r="F1772" s="4"/>
      <c r="G1772" s="5"/>
      <c r="H1772" s="5"/>
      <c r="I1772" s="6"/>
      <c r="J1772" s="5"/>
      <c r="K1772" s="5"/>
      <c r="L1772" s="5"/>
      <c r="M1772" s="55"/>
      <c r="N1772" s="8"/>
      <c r="O1772" s="105"/>
      <c r="P1772" s="5"/>
      <c r="Q1772" s="5"/>
      <c r="R1772" s="105">
        <f>Dane!$C$10</f>
        <v>0</v>
      </c>
      <c r="S1772" s="8"/>
      <c r="T1772" s="105"/>
      <c r="U1772" s="5"/>
      <c r="V1772" s="5"/>
      <c r="W1772" s="107">
        <f>Dane!$C$11</f>
        <v>0</v>
      </c>
      <c r="X1772" s="8"/>
      <c r="Y1772" s="105"/>
      <c r="Z1772" s="5"/>
      <c r="AA1772" s="5"/>
      <c r="AB1772" s="110">
        <f>Dane!$C$12</f>
        <v>0</v>
      </c>
      <c r="AC1772" s="108">
        <f>IF(Dane!$E$3=1,AP1772+BA1772+BL1772,IF(Dane!$E$3=2,AT1772+BE1772+BP1772,AW1772+BH1772+BS1772))</f>
        <v>0</v>
      </c>
      <c r="AD1772" s="14">
        <f>IF(Dane!$E$3=1,AQ1772+BB1772+BM1772,IF(Dane!$E$3=2,AU1772+BF1772+BQ1772,AX1772+BI1772+BT1772))</f>
        <v>0</v>
      </c>
      <c r="AE1772" s="14">
        <f>IF((J1772*Dane!$C$9)-AC1772&lt;0,0,(J1772*Dane!$C$9)-AC1772)</f>
        <v>0</v>
      </c>
      <c r="AF1772" s="61">
        <f>IF((K1772*Dane!$C$9)-AD1772&lt;0,0,(K1772*Dane!$C$9)-AD1772)</f>
        <v>0</v>
      </c>
      <c r="AG1772" s="93"/>
      <c r="AH1772" s="84">
        <f>IF(Dane!$E$3=1,AP1772,IF(Dane!$E$3=2,AT1772,AW1772))</f>
        <v>0</v>
      </c>
      <c r="AI1772" s="84">
        <f>IF(Dane!$E$3=1,AQ1772,IF(Dane!$E$3=2,AU1772,AX1772))</f>
        <v>0</v>
      </c>
      <c r="AJ1772" s="84">
        <f>IF(Dane!$E$3=1,BA1772,IF(Dane!$E$3=2,BE1772,BH1772))</f>
        <v>0</v>
      </c>
      <c r="AK1772" s="84">
        <f>IF(Dane!$E$3=1,BB1772,IF(Dane!$E$3=2,BF1772,BI1772))</f>
        <v>0</v>
      </c>
      <c r="AL1772" s="84">
        <f>IF(Dane!$E$3=1,BL1772,IF(Dane!$E$3=2,BP1772,BS1772))</f>
        <v>0</v>
      </c>
      <c r="AM1772" s="84">
        <f>IF(Dane!$E$3=1,BM1772,IF(Dane!$E$3=2,BQ1772,BT1772))</f>
        <v>0</v>
      </c>
      <c r="AN1772" s="39">
        <f>IF(Dane!$C$9="",0,IFERROR(J1772/R1772,0))</f>
        <v>0</v>
      </c>
      <c r="AO1772" s="39">
        <f>IF(Dane!$C$9="",0,IFERROR(ROUND(J1772-ROUND(J1772*0.0976,2)-ROUND(J1772*0.015,2)-ROUND(J1772*0.0245,2),2)/R1772,0))</f>
        <v>0</v>
      </c>
      <c r="AP1772" s="39">
        <f t="shared" si="414"/>
        <v>0</v>
      </c>
      <c r="AQ1772" s="39">
        <f t="shared" si="415"/>
        <v>0</v>
      </c>
      <c r="AR1772" s="39">
        <f t="shared" si="411"/>
        <v>0</v>
      </c>
      <c r="AS1772" s="39">
        <f>IF(Dane!$C$9="",0,IFERROR(AR1772/R1772,0))</f>
        <v>0</v>
      </c>
      <c r="AT1772" s="39">
        <f t="shared" si="416"/>
        <v>0</v>
      </c>
      <c r="AU1772" s="39">
        <v>0</v>
      </c>
      <c r="AV1772" s="39">
        <f t="shared" si="417"/>
        <v>0</v>
      </c>
      <c r="AW1772" s="39">
        <f>IF(Dane!$C$9="",0,IF(ROUND((N1772+O1772)*AV1772,2)&gt;$AN$1,$AN$1,ROUND((N1772+O1772)*AV1772,2)))</f>
        <v>0</v>
      </c>
      <c r="AX1772" s="39">
        <v>0</v>
      </c>
      <c r="AY1772" s="39">
        <f>IF(Dane!$C$9=2,IFERROR(J1772/W1772,0),IF(Dane!$C$9=3,IFERROR(J1772/W1772,0),0))</f>
        <v>0</v>
      </c>
      <c r="AZ1772" s="39">
        <f>IF(Dane!$C$9=2,IFERROR(ROUND(J1772-ROUND(J1772*0.0976,2)-ROUND(J1772*0.015,2)-ROUND(J1772*0.0245,2),2)/W1772,0),IF(Dane!$C$9=3,IFERROR(ROUND(J1772-ROUND(J1772*0.0976,2)-ROUND(J1772*0.015,2)-ROUND(J1772*0.0245,2),2)/W1772,0),0))</f>
        <v>0</v>
      </c>
      <c r="BA1772" s="39">
        <f t="shared" si="418"/>
        <v>0</v>
      </c>
      <c r="BB1772" s="39">
        <f t="shared" si="419"/>
        <v>0</v>
      </c>
      <c r="BC1772" s="39">
        <f t="shared" si="412"/>
        <v>0</v>
      </c>
      <c r="BD1772" s="39">
        <f>IF(Dane!$C$9=2,IFERROR(BC1772/W1772,0),IF(Dane!$C$9=3,IFERROR(BC1772/W1772,0),0))</f>
        <v>0</v>
      </c>
      <c r="BE1772" s="39">
        <f t="shared" si="420"/>
        <v>0</v>
      </c>
      <c r="BF1772" s="39">
        <v>0</v>
      </c>
      <c r="BG1772" s="39">
        <f t="shared" si="421"/>
        <v>0</v>
      </c>
      <c r="BH1772" s="39">
        <f>IF(Dane!$C$9=2,IF(ROUND((S1772+T1772)*BG1772,2)&gt;$AN$1,$AN$1,ROUND((S1772+T1772)*BG1772,2)),IF(Dane!$C$9=3,IF(ROUND((S1772+T1772)*BG1772,2)&gt;$AN$1,$AN$1,ROUND((S1772+T1772)*BG1772,2)),0))</f>
        <v>0</v>
      </c>
      <c r="BI1772" s="39">
        <v>0</v>
      </c>
      <c r="BJ1772" s="39">
        <f>IF(Dane!$C$9=3,IFERROR(J1772/AB1772,0),0)</f>
        <v>0</v>
      </c>
      <c r="BK1772" s="39">
        <f>IF(Dane!$C$9=3,IFERROR(ROUND(J1772-ROUND(J1772*0.0976,2)-ROUND(J1772*0.015,2)-ROUND(J1772*0.0245,2),2)/AB1772,0),0)</f>
        <v>0</v>
      </c>
      <c r="BL1772" s="39">
        <f t="shared" si="422"/>
        <v>0</v>
      </c>
      <c r="BM1772" s="39">
        <f t="shared" si="423"/>
        <v>0</v>
      </c>
      <c r="BN1772" s="39">
        <f t="shared" si="413"/>
        <v>0</v>
      </c>
      <c r="BO1772" s="39">
        <f>IF(Dane!$C$9=3,IFERROR(BN1772/AB1772,0),0)</f>
        <v>0</v>
      </c>
      <c r="BP1772" s="39">
        <f t="shared" si="424"/>
        <v>0</v>
      </c>
      <c r="BQ1772" s="39">
        <v>0</v>
      </c>
      <c r="BR1772" s="39">
        <f t="shared" si="425"/>
        <v>0</v>
      </c>
      <c r="BS1772" s="39">
        <f>IF(Dane!$C$9=3,IF(ROUND((X1772+Y1772)*BR1772,2)&gt;$AN$1,$AN$1,ROUND((X1772+Y1772)*BR1772,2)),0)</f>
        <v>0</v>
      </c>
      <c r="BT1772" s="39">
        <v>0</v>
      </c>
    </row>
    <row r="1773" spans="1:72">
      <c r="A1773" s="87">
        <v>1764</v>
      </c>
      <c r="B1773" s="1"/>
      <c r="C1773" s="1"/>
      <c r="D1773" s="2"/>
      <c r="E1773" s="3"/>
      <c r="F1773" s="4"/>
      <c r="G1773" s="5"/>
      <c r="H1773" s="5"/>
      <c r="I1773" s="6"/>
      <c r="J1773" s="5"/>
      <c r="K1773" s="5"/>
      <c r="L1773" s="5"/>
      <c r="M1773" s="55"/>
      <c r="N1773" s="8"/>
      <c r="O1773" s="105"/>
      <c r="P1773" s="5"/>
      <c r="Q1773" s="5"/>
      <c r="R1773" s="105">
        <f>Dane!$C$10</f>
        <v>0</v>
      </c>
      <c r="S1773" s="8"/>
      <c r="T1773" s="105"/>
      <c r="U1773" s="5"/>
      <c r="V1773" s="5"/>
      <c r="W1773" s="107">
        <f>Dane!$C$11</f>
        <v>0</v>
      </c>
      <c r="X1773" s="8"/>
      <c r="Y1773" s="105"/>
      <c r="Z1773" s="5"/>
      <c r="AA1773" s="5"/>
      <c r="AB1773" s="110">
        <f>Dane!$C$12</f>
        <v>0</v>
      </c>
      <c r="AC1773" s="108">
        <f>IF(Dane!$E$3=1,AP1773+BA1773+BL1773,IF(Dane!$E$3=2,AT1773+BE1773+BP1773,AW1773+BH1773+BS1773))</f>
        <v>0</v>
      </c>
      <c r="AD1773" s="14">
        <f>IF(Dane!$E$3=1,AQ1773+BB1773+BM1773,IF(Dane!$E$3=2,AU1773+BF1773+BQ1773,AX1773+BI1773+BT1773))</f>
        <v>0</v>
      </c>
      <c r="AE1773" s="14">
        <f>IF((J1773*Dane!$C$9)-AC1773&lt;0,0,(J1773*Dane!$C$9)-AC1773)</f>
        <v>0</v>
      </c>
      <c r="AF1773" s="61">
        <f>IF((K1773*Dane!$C$9)-AD1773&lt;0,0,(K1773*Dane!$C$9)-AD1773)</f>
        <v>0</v>
      </c>
      <c r="AG1773" s="93"/>
      <c r="AH1773" s="84">
        <f>IF(Dane!$E$3=1,AP1773,IF(Dane!$E$3=2,AT1773,AW1773))</f>
        <v>0</v>
      </c>
      <c r="AI1773" s="84">
        <f>IF(Dane!$E$3=1,AQ1773,IF(Dane!$E$3=2,AU1773,AX1773))</f>
        <v>0</v>
      </c>
      <c r="AJ1773" s="84">
        <f>IF(Dane!$E$3=1,BA1773,IF(Dane!$E$3=2,BE1773,BH1773))</f>
        <v>0</v>
      </c>
      <c r="AK1773" s="84">
        <f>IF(Dane!$E$3=1,BB1773,IF(Dane!$E$3=2,BF1773,BI1773))</f>
        <v>0</v>
      </c>
      <c r="AL1773" s="84">
        <f>IF(Dane!$E$3=1,BL1773,IF(Dane!$E$3=2,BP1773,BS1773))</f>
        <v>0</v>
      </c>
      <c r="AM1773" s="84">
        <f>IF(Dane!$E$3=1,BM1773,IF(Dane!$E$3=2,BQ1773,BT1773))</f>
        <v>0</v>
      </c>
      <c r="AN1773" s="39">
        <f>IF(Dane!$C$9="",0,IFERROR(J1773/R1773,0))</f>
        <v>0</v>
      </c>
      <c r="AO1773" s="39">
        <f>IF(Dane!$C$9="",0,IFERROR(ROUND(J1773-ROUND(J1773*0.0976,2)-ROUND(J1773*0.015,2)-ROUND(J1773*0.0245,2),2)/R1773,0))</f>
        <v>0</v>
      </c>
      <c r="AP1773" s="39">
        <f t="shared" si="414"/>
        <v>0</v>
      </c>
      <c r="AQ1773" s="39">
        <f t="shared" si="415"/>
        <v>0</v>
      </c>
      <c r="AR1773" s="39">
        <f t="shared" si="411"/>
        <v>0</v>
      </c>
      <c r="AS1773" s="39">
        <f>IF(Dane!$C$9="",0,IFERROR(AR1773/R1773,0))</f>
        <v>0</v>
      </c>
      <c r="AT1773" s="39">
        <f t="shared" si="416"/>
        <v>0</v>
      </c>
      <c r="AU1773" s="39">
        <v>0</v>
      </c>
      <c r="AV1773" s="39">
        <f t="shared" si="417"/>
        <v>0</v>
      </c>
      <c r="AW1773" s="39">
        <f>IF(Dane!$C$9="",0,IF(ROUND((N1773+O1773)*AV1773,2)&gt;$AN$1,$AN$1,ROUND((N1773+O1773)*AV1773,2)))</f>
        <v>0</v>
      </c>
      <c r="AX1773" s="39">
        <v>0</v>
      </c>
      <c r="AY1773" s="39">
        <f>IF(Dane!$C$9=2,IFERROR(J1773/W1773,0),IF(Dane!$C$9=3,IFERROR(J1773/W1773,0),0))</f>
        <v>0</v>
      </c>
      <c r="AZ1773" s="39">
        <f>IF(Dane!$C$9=2,IFERROR(ROUND(J1773-ROUND(J1773*0.0976,2)-ROUND(J1773*0.015,2)-ROUND(J1773*0.0245,2),2)/W1773,0),IF(Dane!$C$9=3,IFERROR(ROUND(J1773-ROUND(J1773*0.0976,2)-ROUND(J1773*0.015,2)-ROUND(J1773*0.0245,2),2)/W1773,0),0))</f>
        <v>0</v>
      </c>
      <c r="BA1773" s="39">
        <f t="shared" si="418"/>
        <v>0</v>
      </c>
      <c r="BB1773" s="39">
        <f t="shared" si="419"/>
        <v>0</v>
      </c>
      <c r="BC1773" s="39">
        <f t="shared" si="412"/>
        <v>0</v>
      </c>
      <c r="BD1773" s="39">
        <f>IF(Dane!$C$9=2,IFERROR(BC1773/W1773,0),IF(Dane!$C$9=3,IFERROR(BC1773/W1773,0),0))</f>
        <v>0</v>
      </c>
      <c r="BE1773" s="39">
        <f t="shared" si="420"/>
        <v>0</v>
      </c>
      <c r="BF1773" s="39">
        <v>0</v>
      </c>
      <c r="BG1773" s="39">
        <f t="shared" si="421"/>
        <v>0</v>
      </c>
      <c r="BH1773" s="39">
        <f>IF(Dane!$C$9=2,IF(ROUND((S1773+T1773)*BG1773,2)&gt;$AN$1,$AN$1,ROUND((S1773+T1773)*BG1773,2)),IF(Dane!$C$9=3,IF(ROUND((S1773+T1773)*BG1773,2)&gt;$AN$1,$AN$1,ROUND((S1773+T1773)*BG1773,2)),0))</f>
        <v>0</v>
      </c>
      <c r="BI1773" s="39">
        <v>0</v>
      </c>
      <c r="BJ1773" s="39">
        <f>IF(Dane!$C$9=3,IFERROR(J1773/AB1773,0),0)</f>
        <v>0</v>
      </c>
      <c r="BK1773" s="39">
        <f>IF(Dane!$C$9=3,IFERROR(ROUND(J1773-ROUND(J1773*0.0976,2)-ROUND(J1773*0.015,2)-ROUND(J1773*0.0245,2),2)/AB1773,0),0)</f>
        <v>0</v>
      </c>
      <c r="BL1773" s="39">
        <f t="shared" si="422"/>
        <v>0</v>
      </c>
      <c r="BM1773" s="39">
        <f t="shared" si="423"/>
        <v>0</v>
      </c>
      <c r="BN1773" s="39">
        <f t="shared" si="413"/>
        <v>0</v>
      </c>
      <c r="BO1773" s="39">
        <f>IF(Dane!$C$9=3,IFERROR(BN1773/AB1773,0),0)</f>
        <v>0</v>
      </c>
      <c r="BP1773" s="39">
        <f t="shared" si="424"/>
        <v>0</v>
      </c>
      <c r="BQ1773" s="39">
        <v>0</v>
      </c>
      <c r="BR1773" s="39">
        <f t="shared" si="425"/>
        <v>0</v>
      </c>
      <c r="BS1773" s="39">
        <f>IF(Dane!$C$9=3,IF(ROUND((X1773+Y1773)*BR1773,2)&gt;$AN$1,$AN$1,ROUND((X1773+Y1773)*BR1773,2)),0)</f>
        <v>0</v>
      </c>
      <c r="BT1773" s="39">
        <v>0</v>
      </c>
    </row>
    <row r="1774" spans="1:72">
      <c r="A1774" s="87">
        <v>1765</v>
      </c>
      <c r="B1774" s="1"/>
      <c r="C1774" s="1"/>
      <c r="D1774" s="2"/>
      <c r="E1774" s="3"/>
      <c r="F1774" s="4"/>
      <c r="G1774" s="5"/>
      <c r="H1774" s="5"/>
      <c r="I1774" s="6"/>
      <c r="J1774" s="5"/>
      <c r="K1774" s="5"/>
      <c r="L1774" s="5"/>
      <c r="M1774" s="55"/>
      <c r="N1774" s="8"/>
      <c r="O1774" s="105"/>
      <c r="P1774" s="5"/>
      <c r="Q1774" s="5"/>
      <c r="R1774" s="105">
        <f>Dane!$C$10</f>
        <v>0</v>
      </c>
      <c r="S1774" s="8"/>
      <c r="T1774" s="105"/>
      <c r="U1774" s="5"/>
      <c r="V1774" s="5"/>
      <c r="W1774" s="107">
        <f>Dane!$C$11</f>
        <v>0</v>
      </c>
      <c r="X1774" s="8"/>
      <c r="Y1774" s="105"/>
      <c r="Z1774" s="5"/>
      <c r="AA1774" s="5"/>
      <c r="AB1774" s="110">
        <f>Dane!$C$12</f>
        <v>0</v>
      </c>
      <c r="AC1774" s="108">
        <f>IF(Dane!$E$3=1,AP1774+BA1774+BL1774,IF(Dane!$E$3=2,AT1774+BE1774+BP1774,AW1774+BH1774+BS1774))</f>
        <v>0</v>
      </c>
      <c r="AD1774" s="14">
        <f>IF(Dane!$E$3=1,AQ1774+BB1774+BM1774,IF(Dane!$E$3=2,AU1774+BF1774+BQ1774,AX1774+BI1774+BT1774))</f>
        <v>0</v>
      </c>
      <c r="AE1774" s="14">
        <f>IF((J1774*Dane!$C$9)-AC1774&lt;0,0,(J1774*Dane!$C$9)-AC1774)</f>
        <v>0</v>
      </c>
      <c r="AF1774" s="61">
        <f>IF((K1774*Dane!$C$9)-AD1774&lt;0,0,(K1774*Dane!$C$9)-AD1774)</f>
        <v>0</v>
      </c>
      <c r="AG1774" s="93"/>
      <c r="AH1774" s="84">
        <f>IF(Dane!$E$3=1,AP1774,IF(Dane!$E$3=2,AT1774,AW1774))</f>
        <v>0</v>
      </c>
      <c r="AI1774" s="84">
        <f>IF(Dane!$E$3=1,AQ1774,IF(Dane!$E$3=2,AU1774,AX1774))</f>
        <v>0</v>
      </c>
      <c r="AJ1774" s="84">
        <f>IF(Dane!$E$3=1,BA1774,IF(Dane!$E$3=2,BE1774,BH1774))</f>
        <v>0</v>
      </c>
      <c r="AK1774" s="84">
        <f>IF(Dane!$E$3=1,BB1774,IF(Dane!$E$3=2,BF1774,BI1774))</f>
        <v>0</v>
      </c>
      <c r="AL1774" s="84">
        <f>IF(Dane!$E$3=1,BL1774,IF(Dane!$E$3=2,BP1774,BS1774))</f>
        <v>0</v>
      </c>
      <c r="AM1774" s="84">
        <f>IF(Dane!$E$3=1,BM1774,IF(Dane!$E$3=2,BQ1774,BT1774))</f>
        <v>0</v>
      </c>
      <c r="AN1774" s="39">
        <f>IF(Dane!$C$9="",0,IFERROR(J1774/R1774,0))</f>
        <v>0</v>
      </c>
      <c r="AO1774" s="39">
        <f>IF(Dane!$C$9="",0,IFERROR(ROUND(J1774-ROUND(J1774*0.0976,2)-ROUND(J1774*0.015,2)-ROUND(J1774*0.0245,2),2)/R1774,0))</f>
        <v>0</v>
      </c>
      <c r="AP1774" s="39">
        <f t="shared" si="414"/>
        <v>0</v>
      </c>
      <c r="AQ1774" s="39">
        <f t="shared" si="415"/>
        <v>0</v>
      </c>
      <c r="AR1774" s="39">
        <f t="shared" si="411"/>
        <v>0</v>
      </c>
      <c r="AS1774" s="39">
        <f>IF(Dane!$C$9="",0,IFERROR(AR1774/R1774,0))</f>
        <v>0</v>
      </c>
      <c r="AT1774" s="39">
        <f t="shared" si="416"/>
        <v>0</v>
      </c>
      <c r="AU1774" s="39">
        <v>0</v>
      </c>
      <c r="AV1774" s="39">
        <f t="shared" si="417"/>
        <v>0</v>
      </c>
      <c r="AW1774" s="39">
        <f>IF(Dane!$C$9="",0,IF(ROUND((N1774+O1774)*AV1774,2)&gt;$AN$1,$AN$1,ROUND((N1774+O1774)*AV1774,2)))</f>
        <v>0</v>
      </c>
      <c r="AX1774" s="39">
        <v>0</v>
      </c>
      <c r="AY1774" s="39">
        <f>IF(Dane!$C$9=2,IFERROR(J1774/W1774,0),IF(Dane!$C$9=3,IFERROR(J1774/W1774,0),0))</f>
        <v>0</v>
      </c>
      <c r="AZ1774" s="39">
        <f>IF(Dane!$C$9=2,IFERROR(ROUND(J1774-ROUND(J1774*0.0976,2)-ROUND(J1774*0.015,2)-ROUND(J1774*0.0245,2),2)/W1774,0),IF(Dane!$C$9=3,IFERROR(ROUND(J1774-ROUND(J1774*0.0976,2)-ROUND(J1774*0.015,2)-ROUND(J1774*0.0245,2),2)/W1774,0),0))</f>
        <v>0</v>
      </c>
      <c r="BA1774" s="39">
        <f t="shared" si="418"/>
        <v>0</v>
      </c>
      <c r="BB1774" s="39">
        <f t="shared" si="419"/>
        <v>0</v>
      </c>
      <c r="BC1774" s="39">
        <f t="shared" si="412"/>
        <v>0</v>
      </c>
      <c r="BD1774" s="39">
        <f>IF(Dane!$C$9=2,IFERROR(BC1774/W1774,0),IF(Dane!$C$9=3,IFERROR(BC1774/W1774,0),0))</f>
        <v>0</v>
      </c>
      <c r="BE1774" s="39">
        <f t="shared" si="420"/>
        <v>0</v>
      </c>
      <c r="BF1774" s="39">
        <v>0</v>
      </c>
      <c r="BG1774" s="39">
        <f t="shared" si="421"/>
        <v>0</v>
      </c>
      <c r="BH1774" s="39">
        <f>IF(Dane!$C$9=2,IF(ROUND((S1774+T1774)*BG1774,2)&gt;$AN$1,$AN$1,ROUND((S1774+T1774)*BG1774,2)),IF(Dane!$C$9=3,IF(ROUND((S1774+T1774)*BG1774,2)&gt;$AN$1,$AN$1,ROUND((S1774+T1774)*BG1774,2)),0))</f>
        <v>0</v>
      </c>
      <c r="BI1774" s="39">
        <v>0</v>
      </c>
      <c r="BJ1774" s="39">
        <f>IF(Dane!$C$9=3,IFERROR(J1774/AB1774,0),0)</f>
        <v>0</v>
      </c>
      <c r="BK1774" s="39">
        <f>IF(Dane!$C$9=3,IFERROR(ROUND(J1774-ROUND(J1774*0.0976,2)-ROUND(J1774*0.015,2)-ROUND(J1774*0.0245,2),2)/AB1774,0),0)</f>
        <v>0</v>
      </c>
      <c r="BL1774" s="39">
        <f t="shared" si="422"/>
        <v>0</v>
      </c>
      <c r="BM1774" s="39">
        <f t="shared" si="423"/>
        <v>0</v>
      </c>
      <c r="BN1774" s="39">
        <f t="shared" si="413"/>
        <v>0</v>
      </c>
      <c r="BO1774" s="39">
        <f>IF(Dane!$C$9=3,IFERROR(BN1774/AB1774,0),0)</f>
        <v>0</v>
      </c>
      <c r="BP1774" s="39">
        <f t="shared" si="424"/>
        <v>0</v>
      </c>
      <c r="BQ1774" s="39">
        <v>0</v>
      </c>
      <c r="BR1774" s="39">
        <f t="shared" si="425"/>
        <v>0</v>
      </c>
      <c r="BS1774" s="39">
        <f>IF(Dane!$C$9=3,IF(ROUND((X1774+Y1774)*BR1774,2)&gt;$AN$1,$AN$1,ROUND((X1774+Y1774)*BR1774,2)),0)</f>
        <v>0</v>
      </c>
      <c r="BT1774" s="39">
        <v>0</v>
      </c>
    </row>
    <row r="1775" spans="1:72">
      <c r="A1775" s="87">
        <v>1766</v>
      </c>
      <c r="B1775" s="1"/>
      <c r="C1775" s="1"/>
      <c r="D1775" s="2"/>
      <c r="E1775" s="3"/>
      <c r="F1775" s="4"/>
      <c r="G1775" s="5"/>
      <c r="H1775" s="5"/>
      <c r="I1775" s="6"/>
      <c r="J1775" s="5"/>
      <c r="K1775" s="5"/>
      <c r="L1775" s="5"/>
      <c r="M1775" s="55"/>
      <c r="N1775" s="8"/>
      <c r="O1775" s="105"/>
      <c r="P1775" s="5"/>
      <c r="Q1775" s="5"/>
      <c r="R1775" s="105">
        <f>Dane!$C$10</f>
        <v>0</v>
      </c>
      <c r="S1775" s="8"/>
      <c r="T1775" s="105"/>
      <c r="U1775" s="5"/>
      <c r="V1775" s="5"/>
      <c r="W1775" s="107">
        <f>Dane!$C$11</f>
        <v>0</v>
      </c>
      <c r="X1775" s="8"/>
      <c r="Y1775" s="105"/>
      <c r="Z1775" s="5"/>
      <c r="AA1775" s="5"/>
      <c r="AB1775" s="110">
        <f>Dane!$C$12</f>
        <v>0</v>
      </c>
      <c r="AC1775" s="108">
        <f>IF(Dane!$E$3=1,AP1775+BA1775+BL1775,IF(Dane!$E$3=2,AT1775+BE1775+BP1775,AW1775+BH1775+BS1775))</f>
        <v>0</v>
      </c>
      <c r="AD1775" s="14">
        <f>IF(Dane!$E$3=1,AQ1775+BB1775+BM1775,IF(Dane!$E$3=2,AU1775+BF1775+BQ1775,AX1775+BI1775+BT1775))</f>
        <v>0</v>
      </c>
      <c r="AE1775" s="14">
        <f>IF((J1775*Dane!$C$9)-AC1775&lt;0,0,(J1775*Dane!$C$9)-AC1775)</f>
        <v>0</v>
      </c>
      <c r="AF1775" s="61">
        <f>IF((K1775*Dane!$C$9)-AD1775&lt;0,0,(K1775*Dane!$C$9)-AD1775)</f>
        <v>0</v>
      </c>
      <c r="AG1775" s="93"/>
      <c r="AH1775" s="84">
        <f>IF(Dane!$E$3=1,AP1775,IF(Dane!$E$3=2,AT1775,AW1775))</f>
        <v>0</v>
      </c>
      <c r="AI1775" s="84">
        <f>IF(Dane!$E$3=1,AQ1775,IF(Dane!$E$3=2,AU1775,AX1775))</f>
        <v>0</v>
      </c>
      <c r="AJ1775" s="84">
        <f>IF(Dane!$E$3=1,BA1775,IF(Dane!$E$3=2,BE1775,BH1775))</f>
        <v>0</v>
      </c>
      <c r="AK1775" s="84">
        <f>IF(Dane!$E$3=1,BB1775,IF(Dane!$E$3=2,BF1775,BI1775))</f>
        <v>0</v>
      </c>
      <c r="AL1775" s="84">
        <f>IF(Dane!$E$3=1,BL1775,IF(Dane!$E$3=2,BP1775,BS1775))</f>
        <v>0</v>
      </c>
      <c r="AM1775" s="84">
        <f>IF(Dane!$E$3=1,BM1775,IF(Dane!$E$3=2,BQ1775,BT1775))</f>
        <v>0</v>
      </c>
      <c r="AN1775" s="39">
        <f>IF(Dane!$C$9="",0,IFERROR(J1775/R1775,0))</f>
        <v>0</v>
      </c>
      <c r="AO1775" s="39">
        <f>IF(Dane!$C$9="",0,IFERROR(ROUND(J1775-ROUND(J1775*0.0976,2)-ROUND(J1775*0.015,2)-ROUND(J1775*0.0245,2),2)/R1775,0))</f>
        <v>0</v>
      </c>
      <c r="AP1775" s="39">
        <f t="shared" si="414"/>
        <v>0</v>
      </c>
      <c r="AQ1775" s="39">
        <f t="shared" si="415"/>
        <v>0</v>
      </c>
      <c r="AR1775" s="39">
        <f t="shared" si="411"/>
        <v>0</v>
      </c>
      <c r="AS1775" s="39">
        <f>IF(Dane!$C$9="",0,IFERROR(AR1775/R1775,0))</f>
        <v>0</v>
      </c>
      <c r="AT1775" s="39">
        <f t="shared" si="416"/>
        <v>0</v>
      </c>
      <c r="AU1775" s="39">
        <v>0</v>
      </c>
      <c r="AV1775" s="39">
        <f t="shared" si="417"/>
        <v>0</v>
      </c>
      <c r="AW1775" s="39">
        <f>IF(Dane!$C$9="",0,IF(ROUND((N1775+O1775)*AV1775,2)&gt;$AN$1,$AN$1,ROUND((N1775+O1775)*AV1775,2)))</f>
        <v>0</v>
      </c>
      <c r="AX1775" s="39">
        <v>0</v>
      </c>
      <c r="AY1775" s="39">
        <f>IF(Dane!$C$9=2,IFERROR(J1775/W1775,0),IF(Dane!$C$9=3,IFERROR(J1775/W1775,0),0))</f>
        <v>0</v>
      </c>
      <c r="AZ1775" s="39">
        <f>IF(Dane!$C$9=2,IFERROR(ROUND(J1775-ROUND(J1775*0.0976,2)-ROUND(J1775*0.015,2)-ROUND(J1775*0.0245,2),2)/W1775,0),IF(Dane!$C$9=3,IFERROR(ROUND(J1775-ROUND(J1775*0.0976,2)-ROUND(J1775*0.015,2)-ROUND(J1775*0.0245,2),2)/W1775,0),0))</f>
        <v>0</v>
      </c>
      <c r="BA1775" s="39">
        <f t="shared" si="418"/>
        <v>0</v>
      </c>
      <c r="BB1775" s="39">
        <f t="shared" si="419"/>
        <v>0</v>
      </c>
      <c r="BC1775" s="39">
        <f t="shared" si="412"/>
        <v>0</v>
      </c>
      <c r="BD1775" s="39">
        <f>IF(Dane!$C$9=2,IFERROR(BC1775/W1775,0),IF(Dane!$C$9=3,IFERROR(BC1775/W1775,0),0))</f>
        <v>0</v>
      </c>
      <c r="BE1775" s="39">
        <f t="shared" si="420"/>
        <v>0</v>
      </c>
      <c r="BF1775" s="39">
        <v>0</v>
      </c>
      <c r="BG1775" s="39">
        <f t="shared" si="421"/>
        <v>0</v>
      </c>
      <c r="BH1775" s="39">
        <f>IF(Dane!$C$9=2,IF(ROUND((S1775+T1775)*BG1775,2)&gt;$AN$1,$AN$1,ROUND((S1775+T1775)*BG1775,2)),IF(Dane!$C$9=3,IF(ROUND((S1775+T1775)*BG1775,2)&gt;$AN$1,$AN$1,ROUND((S1775+T1775)*BG1775,2)),0))</f>
        <v>0</v>
      </c>
      <c r="BI1775" s="39">
        <v>0</v>
      </c>
      <c r="BJ1775" s="39">
        <f>IF(Dane!$C$9=3,IFERROR(J1775/AB1775,0),0)</f>
        <v>0</v>
      </c>
      <c r="BK1775" s="39">
        <f>IF(Dane!$C$9=3,IFERROR(ROUND(J1775-ROUND(J1775*0.0976,2)-ROUND(J1775*0.015,2)-ROUND(J1775*0.0245,2),2)/AB1775,0),0)</f>
        <v>0</v>
      </c>
      <c r="BL1775" s="39">
        <f t="shared" si="422"/>
        <v>0</v>
      </c>
      <c r="BM1775" s="39">
        <f t="shared" si="423"/>
        <v>0</v>
      </c>
      <c r="BN1775" s="39">
        <f t="shared" si="413"/>
        <v>0</v>
      </c>
      <c r="BO1775" s="39">
        <f>IF(Dane!$C$9=3,IFERROR(BN1775/AB1775,0),0)</f>
        <v>0</v>
      </c>
      <c r="BP1775" s="39">
        <f t="shared" si="424"/>
        <v>0</v>
      </c>
      <c r="BQ1775" s="39">
        <v>0</v>
      </c>
      <c r="BR1775" s="39">
        <f t="shared" si="425"/>
        <v>0</v>
      </c>
      <c r="BS1775" s="39">
        <f>IF(Dane!$C$9=3,IF(ROUND((X1775+Y1775)*BR1775,2)&gt;$AN$1,$AN$1,ROUND((X1775+Y1775)*BR1775,2)),0)</f>
        <v>0</v>
      </c>
      <c r="BT1775" s="39">
        <v>0</v>
      </c>
    </row>
    <row r="1776" spans="1:72">
      <c r="A1776" s="87">
        <v>1767</v>
      </c>
      <c r="B1776" s="1"/>
      <c r="C1776" s="1"/>
      <c r="D1776" s="2"/>
      <c r="E1776" s="3"/>
      <c r="F1776" s="4"/>
      <c r="G1776" s="5"/>
      <c r="H1776" s="5"/>
      <c r="I1776" s="6"/>
      <c r="J1776" s="5"/>
      <c r="K1776" s="5"/>
      <c r="L1776" s="5"/>
      <c r="M1776" s="55"/>
      <c r="N1776" s="8"/>
      <c r="O1776" s="105"/>
      <c r="P1776" s="5"/>
      <c r="Q1776" s="5"/>
      <c r="R1776" s="105">
        <f>Dane!$C$10</f>
        <v>0</v>
      </c>
      <c r="S1776" s="8"/>
      <c r="T1776" s="105"/>
      <c r="U1776" s="5"/>
      <c r="V1776" s="5"/>
      <c r="W1776" s="107">
        <f>Dane!$C$11</f>
        <v>0</v>
      </c>
      <c r="X1776" s="8"/>
      <c r="Y1776" s="105"/>
      <c r="Z1776" s="5"/>
      <c r="AA1776" s="5"/>
      <c r="AB1776" s="110">
        <f>Dane!$C$12</f>
        <v>0</v>
      </c>
      <c r="AC1776" s="108">
        <f>IF(Dane!$E$3=1,AP1776+BA1776+BL1776,IF(Dane!$E$3=2,AT1776+BE1776+BP1776,AW1776+BH1776+BS1776))</f>
        <v>0</v>
      </c>
      <c r="AD1776" s="14">
        <f>IF(Dane!$E$3=1,AQ1776+BB1776+BM1776,IF(Dane!$E$3=2,AU1776+BF1776+BQ1776,AX1776+BI1776+BT1776))</f>
        <v>0</v>
      </c>
      <c r="AE1776" s="14">
        <f>IF((J1776*Dane!$C$9)-AC1776&lt;0,0,(J1776*Dane!$C$9)-AC1776)</f>
        <v>0</v>
      </c>
      <c r="AF1776" s="61">
        <f>IF((K1776*Dane!$C$9)-AD1776&lt;0,0,(K1776*Dane!$C$9)-AD1776)</f>
        <v>0</v>
      </c>
      <c r="AG1776" s="93"/>
      <c r="AH1776" s="84">
        <f>IF(Dane!$E$3=1,AP1776,IF(Dane!$E$3=2,AT1776,AW1776))</f>
        <v>0</v>
      </c>
      <c r="AI1776" s="84">
        <f>IF(Dane!$E$3=1,AQ1776,IF(Dane!$E$3=2,AU1776,AX1776))</f>
        <v>0</v>
      </c>
      <c r="AJ1776" s="84">
        <f>IF(Dane!$E$3=1,BA1776,IF(Dane!$E$3=2,BE1776,BH1776))</f>
        <v>0</v>
      </c>
      <c r="AK1776" s="84">
        <f>IF(Dane!$E$3=1,BB1776,IF(Dane!$E$3=2,BF1776,BI1776))</f>
        <v>0</v>
      </c>
      <c r="AL1776" s="84">
        <f>IF(Dane!$E$3=1,BL1776,IF(Dane!$E$3=2,BP1776,BS1776))</f>
        <v>0</v>
      </c>
      <c r="AM1776" s="84">
        <f>IF(Dane!$E$3=1,BM1776,IF(Dane!$E$3=2,BQ1776,BT1776))</f>
        <v>0</v>
      </c>
      <c r="AN1776" s="39">
        <f>IF(Dane!$C$9="",0,IFERROR(J1776/R1776,0))</f>
        <v>0</v>
      </c>
      <c r="AO1776" s="39">
        <f>IF(Dane!$C$9="",0,IFERROR(ROUND(J1776-ROUND(J1776*0.0976,2)-ROUND(J1776*0.015,2)-ROUND(J1776*0.0245,2),2)/R1776,0))</f>
        <v>0</v>
      </c>
      <c r="AP1776" s="39">
        <f t="shared" si="414"/>
        <v>0</v>
      </c>
      <c r="AQ1776" s="39">
        <f t="shared" si="415"/>
        <v>0</v>
      </c>
      <c r="AR1776" s="39">
        <f t="shared" si="411"/>
        <v>0</v>
      </c>
      <c r="AS1776" s="39">
        <f>IF(Dane!$C$9="",0,IFERROR(AR1776/R1776,0))</f>
        <v>0</v>
      </c>
      <c r="AT1776" s="39">
        <f t="shared" si="416"/>
        <v>0</v>
      </c>
      <c r="AU1776" s="39">
        <v>0</v>
      </c>
      <c r="AV1776" s="39">
        <f t="shared" si="417"/>
        <v>0</v>
      </c>
      <c r="AW1776" s="39">
        <f>IF(Dane!$C$9="",0,IF(ROUND((N1776+O1776)*AV1776,2)&gt;$AN$1,$AN$1,ROUND((N1776+O1776)*AV1776,2)))</f>
        <v>0</v>
      </c>
      <c r="AX1776" s="39">
        <v>0</v>
      </c>
      <c r="AY1776" s="39">
        <f>IF(Dane!$C$9=2,IFERROR(J1776/W1776,0),IF(Dane!$C$9=3,IFERROR(J1776/W1776,0),0))</f>
        <v>0</v>
      </c>
      <c r="AZ1776" s="39">
        <f>IF(Dane!$C$9=2,IFERROR(ROUND(J1776-ROUND(J1776*0.0976,2)-ROUND(J1776*0.015,2)-ROUND(J1776*0.0245,2),2)/W1776,0),IF(Dane!$C$9=3,IFERROR(ROUND(J1776-ROUND(J1776*0.0976,2)-ROUND(J1776*0.015,2)-ROUND(J1776*0.0245,2),2)/W1776,0),0))</f>
        <v>0</v>
      </c>
      <c r="BA1776" s="39">
        <f t="shared" si="418"/>
        <v>0</v>
      </c>
      <c r="BB1776" s="39">
        <f t="shared" si="419"/>
        <v>0</v>
      </c>
      <c r="BC1776" s="39">
        <f t="shared" si="412"/>
        <v>0</v>
      </c>
      <c r="BD1776" s="39">
        <f>IF(Dane!$C$9=2,IFERROR(BC1776/W1776,0),IF(Dane!$C$9=3,IFERROR(BC1776/W1776,0),0))</f>
        <v>0</v>
      </c>
      <c r="BE1776" s="39">
        <f t="shared" si="420"/>
        <v>0</v>
      </c>
      <c r="BF1776" s="39">
        <v>0</v>
      </c>
      <c r="BG1776" s="39">
        <f t="shared" si="421"/>
        <v>0</v>
      </c>
      <c r="BH1776" s="39">
        <f>IF(Dane!$C$9=2,IF(ROUND((S1776+T1776)*BG1776,2)&gt;$AN$1,$AN$1,ROUND((S1776+T1776)*BG1776,2)),IF(Dane!$C$9=3,IF(ROUND((S1776+T1776)*BG1776,2)&gt;$AN$1,$AN$1,ROUND((S1776+T1776)*BG1776,2)),0))</f>
        <v>0</v>
      </c>
      <c r="BI1776" s="39">
        <v>0</v>
      </c>
      <c r="BJ1776" s="39">
        <f>IF(Dane!$C$9=3,IFERROR(J1776/AB1776,0),0)</f>
        <v>0</v>
      </c>
      <c r="BK1776" s="39">
        <f>IF(Dane!$C$9=3,IFERROR(ROUND(J1776-ROUND(J1776*0.0976,2)-ROUND(J1776*0.015,2)-ROUND(J1776*0.0245,2),2)/AB1776,0),0)</f>
        <v>0</v>
      </c>
      <c r="BL1776" s="39">
        <f t="shared" si="422"/>
        <v>0</v>
      </c>
      <c r="BM1776" s="39">
        <f t="shared" si="423"/>
        <v>0</v>
      </c>
      <c r="BN1776" s="39">
        <f t="shared" si="413"/>
        <v>0</v>
      </c>
      <c r="BO1776" s="39">
        <f>IF(Dane!$C$9=3,IFERROR(BN1776/AB1776,0),0)</f>
        <v>0</v>
      </c>
      <c r="BP1776" s="39">
        <f t="shared" si="424"/>
        <v>0</v>
      </c>
      <c r="BQ1776" s="39">
        <v>0</v>
      </c>
      <c r="BR1776" s="39">
        <f t="shared" si="425"/>
        <v>0</v>
      </c>
      <c r="BS1776" s="39">
        <f>IF(Dane!$C$9=3,IF(ROUND((X1776+Y1776)*BR1776,2)&gt;$AN$1,$AN$1,ROUND((X1776+Y1776)*BR1776,2)),0)</f>
        <v>0</v>
      </c>
      <c r="BT1776" s="39">
        <v>0</v>
      </c>
    </row>
    <row r="1777" spans="1:72">
      <c r="A1777" s="87">
        <v>1768</v>
      </c>
      <c r="B1777" s="1"/>
      <c r="C1777" s="1"/>
      <c r="D1777" s="2"/>
      <c r="E1777" s="3"/>
      <c r="F1777" s="4"/>
      <c r="G1777" s="5"/>
      <c r="H1777" s="5"/>
      <c r="I1777" s="6"/>
      <c r="J1777" s="5"/>
      <c r="K1777" s="5"/>
      <c r="L1777" s="5"/>
      <c r="M1777" s="55"/>
      <c r="N1777" s="8"/>
      <c r="O1777" s="105"/>
      <c r="P1777" s="5"/>
      <c r="Q1777" s="5"/>
      <c r="R1777" s="105">
        <f>Dane!$C$10</f>
        <v>0</v>
      </c>
      <c r="S1777" s="8"/>
      <c r="T1777" s="105"/>
      <c r="U1777" s="5"/>
      <c r="V1777" s="5"/>
      <c r="W1777" s="107">
        <f>Dane!$C$11</f>
        <v>0</v>
      </c>
      <c r="X1777" s="8"/>
      <c r="Y1777" s="105"/>
      <c r="Z1777" s="5"/>
      <c r="AA1777" s="5"/>
      <c r="AB1777" s="110">
        <f>Dane!$C$12</f>
        <v>0</v>
      </c>
      <c r="AC1777" s="108">
        <f>IF(Dane!$E$3=1,AP1777+BA1777+BL1777,IF(Dane!$E$3=2,AT1777+BE1777+BP1777,AW1777+BH1777+BS1777))</f>
        <v>0</v>
      </c>
      <c r="AD1777" s="14">
        <f>IF(Dane!$E$3=1,AQ1777+BB1777+BM1777,IF(Dane!$E$3=2,AU1777+BF1777+BQ1777,AX1777+BI1777+BT1777))</f>
        <v>0</v>
      </c>
      <c r="AE1777" s="14">
        <f>IF((J1777*Dane!$C$9)-AC1777&lt;0,0,(J1777*Dane!$C$9)-AC1777)</f>
        <v>0</v>
      </c>
      <c r="AF1777" s="61">
        <f>IF((K1777*Dane!$C$9)-AD1777&lt;0,0,(K1777*Dane!$C$9)-AD1777)</f>
        <v>0</v>
      </c>
      <c r="AG1777" s="93"/>
      <c r="AH1777" s="84">
        <f>IF(Dane!$E$3=1,AP1777,IF(Dane!$E$3=2,AT1777,AW1777))</f>
        <v>0</v>
      </c>
      <c r="AI1777" s="84">
        <f>IF(Dane!$E$3=1,AQ1777,IF(Dane!$E$3=2,AU1777,AX1777))</f>
        <v>0</v>
      </c>
      <c r="AJ1777" s="84">
        <f>IF(Dane!$E$3=1,BA1777,IF(Dane!$E$3=2,BE1777,BH1777))</f>
        <v>0</v>
      </c>
      <c r="AK1777" s="84">
        <f>IF(Dane!$E$3=1,BB1777,IF(Dane!$E$3=2,BF1777,BI1777))</f>
        <v>0</v>
      </c>
      <c r="AL1777" s="84">
        <f>IF(Dane!$E$3=1,BL1777,IF(Dane!$E$3=2,BP1777,BS1777))</f>
        <v>0</v>
      </c>
      <c r="AM1777" s="84">
        <f>IF(Dane!$E$3=1,BM1777,IF(Dane!$E$3=2,BQ1777,BT1777))</f>
        <v>0</v>
      </c>
      <c r="AN1777" s="39">
        <f>IF(Dane!$C$9="",0,IFERROR(J1777/R1777,0))</f>
        <v>0</v>
      </c>
      <c r="AO1777" s="39">
        <f>IF(Dane!$C$9="",0,IFERROR(ROUND(J1777-ROUND(J1777*0.0976,2)-ROUND(J1777*0.015,2)-ROUND(J1777*0.0245,2),2)/R1777,0))</f>
        <v>0</v>
      </c>
      <c r="AP1777" s="39">
        <f t="shared" si="414"/>
        <v>0</v>
      </c>
      <c r="AQ1777" s="39">
        <f t="shared" si="415"/>
        <v>0</v>
      </c>
      <c r="AR1777" s="39">
        <f t="shared" si="411"/>
        <v>0</v>
      </c>
      <c r="AS1777" s="39">
        <f>IF(Dane!$C$9="",0,IFERROR(AR1777/R1777,0))</f>
        <v>0</v>
      </c>
      <c r="AT1777" s="39">
        <f t="shared" si="416"/>
        <v>0</v>
      </c>
      <c r="AU1777" s="39">
        <v>0</v>
      </c>
      <c r="AV1777" s="39">
        <f t="shared" si="417"/>
        <v>0</v>
      </c>
      <c r="AW1777" s="39">
        <f>IF(Dane!$C$9="",0,IF(ROUND((N1777+O1777)*AV1777,2)&gt;$AN$1,$AN$1,ROUND((N1777+O1777)*AV1777,2)))</f>
        <v>0</v>
      </c>
      <c r="AX1777" s="39">
        <v>0</v>
      </c>
      <c r="AY1777" s="39">
        <f>IF(Dane!$C$9=2,IFERROR(J1777/W1777,0),IF(Dane!$C$9=3,IFERROR(J1777/W1777,0),0))</f>
        <v>0</v>
      </c>
      <c r="AZ1777" s="39">
        <f>IF(Dane!$C$9=2,IFERROR(ROUND(J1777-ROUND(J1777*0.0976,2)-ROUND(J1777*0.015,2)-ROUND(J1777*0.0245,2),2)/W1777,0),IF(Dane!$C$9=3,IFERROR(ROUND(J1777-ROUND(J1777*0.0976,2)-ROUND(J1777*0.015,2)-ROUND(J1777*0.0245,2),2)/W1777,0),0))</f>
        <v>0</v>
      </c>
      <c r="BA1777" s="39">
        <f t="shared" si="418"/>
        <v>0</v>
      </c>
      <c r="BB1777" s="39">
        <f t="shared" si="419"/>
        <v>0</v>
      </c>
      <c r="BC1777" s="39">
        <f t="shared" si="412"/>
        <v>0</v>
      </c>
      <c r="BD1777" s="39">
        <f>IF(Dane!$C$9=2,IFERROR(BC1777/W1777,0),IF(Dane!$C$9=3,IFERROR(BC1777/W1777,0),0))</f>
        <v>0</v>
      </c>
      <c r="BE1777" s="39">
        <f t="shared" si="420"/>
        <v>0</v>
      </c>
      <c r="BF1777" s="39">
        <v>0</v>
      </c>
      <c r="BG1777" s="39">
        <f t="shared" si="421"/>
        <v>0</v>
      </c>
      <c r="BH1777" s="39">
        <f>IF(Dane!$C$9=2,IF(ROUND((S1777+T1777)*BG1777,2)&gt;$AN$1,$AN$1,ROUND((S1777+T1777)*BG1777,2)),IF(Dane!$C$9=3,IF(ROUND((S1777+T1777)*BG1777,2)&gt;$AN$1,$AN$1,ROUND((S1777+T1777)*BG1777,2)),0))</f>
        <v>0</v>
      </c>
      <c r="BI1777" s="39">
        <v>0</v>
      </c>
      <c r="BJ1777" s="39">
        <f>IF(Dane!$C$9=3,IFERROR(J1777/AB1777,0),0)</f>
        <v>0</v>
      </c>
      <c r="BK1777" s="39">
        <f>IF(Dane!$C$9=3,IFERROR(ROUND(J1777-ROUND(J1777*0.0976,2)-ROUND(J1777*0.015,2)-ROUND(J1777*0.0245,2),2)/AB1777,0),0)</f>
        <v>0</v>
      </c>
      <c r="BL1777" s="39">
        <f t="shared" si="422"/>
        <v>0</v>
      </c>
      <c r="BM1777" s="39">
        <f t="shared" si="423"/>
        <v>0</v>
      </c>
      <c r="BN1777" s="39">
        <f t="shared" si="413"/>
        <v>0</v>
      </c>
      <c r="BO1777" s="39">
        <f>IF(Dane!$C$9=3,IFERROR(BN1777/AB1777,0),0)</f>
        <v>0</v>
      </c>
      <c r="BP1777" s="39">
        <f t="shared" si="424"/>
        <v>0</v>
      </c>
      <c r="BQ1777" s="39">
        <v>0</v>
      </c>
      <c r="BR1777" s="39">
        <f t="shared" si="425"/>
        <v>0</v>
      </c>
      <c r="BS1777" s="39">
        <f>IF(Dane!$C$9=3,IF(ROUND((X1777+Y1777)*BR1777,2)&gt;$AN$1,$AN$1,ROUND((X1777+Y1777)*BR1777,2)),0)</f>
        <v>0</v>
      </c>
      <c r="BT1777" s="39">
        <v>0</v>
      </c>
    </row>
    <row r="1778" spans="1:72">
      <c r="A1778" s="87">
        <v>1769</v>
      </c>
      <c r="B1778" s="1"/>
      <c r="C1778" s="1"/>
      <c r="D1778" s="2"/>
      <c r="E1778" s="3"/>
      <c r="F1778" s="4"/>
      <c r="G1778" s="5"/>
      <c r="H1778" s="5"/>
      <c r="I1778" s="6"/>
      <c r="J1778" s="5"/>
      <c r="K1778" s="5"/>
      <c r="L1778" s="5"/>
      <c r="M1778" s="55"/>
      <c r="N1778" s="8"/>
      <c r="O1778" s="105"/>
      <c r="P1778" s="5"/>
      <c r="Q1778" s="5"/>
      <c r="R1778" s="105">
        <f>Dane!$C$10</f>
        <v>0</v>
      </c>
      <c r="S1778" s="8"/>
      <c r="T1778" s="105"/>
      <c r="U1778" s="5"/>
      <c r="V1778" s="5"/>
      <c r="W1778" s="107">
        <f>Dane!$C$11</f>
        <v>0</v>
      </c>
      <c r="X1778" s="8"/>
      <c r="Y1778" s="105"/>
      <c r="Z1778" s="5"/>
      <c r="AA1778" s="5"/>
      <c r="AB1778" s="110">
        <f>Dane!$C$12</f>
        <v>0</v>
      </c>
      <c r="AC1778" s="108">
        <f>IF(Dane!$E$3=1,AP1778+BA1778+BL1778,IF(Dane!$E$3=2,AT1778+BE1778+BP1778,AW1778+BH1778+BS1778))</f>
        <v>0</v>
      </c>
      <c r="AD1778" s="14">
        <f>IF(Dane!$E$3=1,AQ1778+BB1778+BM1778,IF(Dane!$E$3=2,AU1778+BF1778+BQ1778,AX1778+BI1778+BT1778))</f>
        <v>0</v>
      </c>
      <c r="AE1778" s="14">
        <f>IF((J1778*Dane!$C$9)-AC1778&lt;0,0,(J1778*Dane!$C$9)-AC1778)</f>
        <v>0</v>
      </c>
      <c r="AF1778" s="61">
        <f>IF((K1778*Dane!$C$9)-AD1778&lt;0,0,(K1778*Dane!$C$9)-AD1778)</f>
        <v>0</v>
      </c>
      <c r="AG1778" s="93"/>
      <c r="AH1778" s="84">
        <f>IF(Dane!$E$3=1,AP1778,IF(Dane!$E$3=2,AT1778,AW1778))</f>
        <v>0</v>
      </c>
      <c r="AI1778" s="84">
        <f>IF(Dane!$E$3=1,AQ1778,IF(Dane!$E$3=2,AU1778,AX1778))</f>
        <v>0</v>
      </c>
      <c r="AJ1778" s="84">
        <f>IF(Dane!$E$3=1,BA1778,IF(Dane!$E$3=2,BE1778,BH1778))</f>
        <v>0</v>
      </c>
      <c r="AK1778" s="84">
        <f>IF(Dane!$E$3=1,BB1778,IF(Dane!$E$3=2,BF1778,BI1778))</f>
        <v>0</v>
      </c>
      <c r="AL1778" s="84">
        <f>IF(Dane!$E$3=1,BL1778,IF(Dane!$E$3=2,BP1778,BS1778))</f>
        <v>0</v>
      </c>
      <c r="AM1778" s="84">
        <f>IF(Dane!$E$3=1,BM1778,IF(Dane!$E$3=2,BQ1778,BT1778))</f>
        <v>0</v>
      </c>
      <c r="AN1778" s="39">
        <f>IF(Dane!$C$9="",0,IFERROR(J1778/R1778,0))</f>
        <v>0</v>
      </c>
      <c r="AO1778" s="39">
        <f>IF(Dane!$C$9="",0,IFERROR(ROUND(J1778-ROUND(J1778*0.0976,2)-ROUND(J1778*0.015,2)-ROUND(J1778*0.0245,2),2)/R1778,0))</f>
        <v>0</v>
      </c>
      <c r="AP1778" s="39">
        <f t="shared" si="414"/>
        <v>0</v>
      </c>
      <c r="AQ1778" s="39">
        <f t="shared" si="415"/>
        <v>0</v>
      </c>
      <c r="AR1778" s="39">
        <f t="shared" si="411"/>
        <v>0</v>
      </c>
      <c r="AS1778" s="39">
        <f>IF(Dane!$C$9="",0,IFERROR(AR1778/R1778,0))</f>
        <v>0</v>
      </c>
      <c r="AT1778" s="39">
        <f t="shared" si="416"/>
        <v>0</v>
      </c>
      <c r="AU1778" s="39">
        <v>0</v>
      </c>
      <c r="AV1778" s="39">
        <f t="shared" si="417"/>
        <v>0</v>
      </c>
      <c r="AW1778" s="39">
        <f>IF(Dane!$C$9="",0,IF(ROUND((N1778+O1778)*AV1778,2)&gt;$AN$1,$AN$1,ROUND((N1778+O1778)*AV1778,2)))</f>
        <v>0</v>
      </c>
      <c r="AX1778" s="39">
        <v>0</v>
      </c>
      <c r="AY1778" s="39">
        <f>IF(Dane!$C$9=2,IFERROR(J1778/W1778,0),IF(Dane!$C$9=3,IFERROR(J1778/W1778,0),0))</f>
        <v>0</v>
      </c>
      <c r="AZ1778" s="39">
        <f>IF(Dane!$C$9=2,IFERROR(ROUND(J1778-ROUND(J1778*0.0976,2)-ROUND(J1778*0.015,2)-ROUND(J1778*0.0245,2),2)/W1778,0),IF(Dane!$C$9=3,IFERROR(ROUND(J1778-ROUND(J1778*0.0976,2)-ROUND(J1778*0.015,2)-ROUND(J1778*0.0245,2),2)/W1778,0),0))</f>
        <v>0</v>
      </c>
      <c r="BA1778" s="39">
        <f t="shared" si="418"/>
        <v>0</v>
      </c>
      <c r="BB1778" s="39">
        <f t="shared" si="419"/>
        <v>0</v>
      </c>
      <c r="BC1778" s="39">
        <f t="shared" si="412"/>
        <v>0</v>
      </c>
      <c r="BD1778" s="39">
        <f>IF(Dane!$C$9=2,IFERROR(BC1778/W1778,0),IF(Dane!$C$9=3,IFERROR(BC1778/W1778,0),0))</f>
        <v>0</v>
      </c>
      <c r="BE1778" s="39">
        <f t="shared" si="420"/>
        <v>0</v>
      </c>
      <c r="BF1778" s="39">
        <v>0</v>
      </c>
      <c r="BG1778" s="39">
        <f t="shared" si="421"/>
        <v>0</v>
      </c>
      <c r="BH1778" s="39">
        <f>IF(Dane!$C$9=2,IF(ROUND((S1778+T1778)*BG1778,2)&gt;$AN$1,$AN$1,ROUND((S1778+T1778)*BG1778,2)),IF(Dane!$C$9=3,IF(ROUND((S1778+T1778)*BG1778,2)&gt;$AN$1,$AN$1,ROUND((S1778+T1778)*BG1778,2)),0))</f>
        <v>0</v>
      </c>
      <c r="BI1778" s="39">
        <v>0</v>
      </c>
      <c r="BJ1778" s="39">
        <f>IF(Dane!$C$9=3,IFERROR(J1778/AB1778,0),0)</f>
        <v>0</v>
      </c>
      <c r="BK1778" s="39">
        <f>IF(Dane!$C$9=3,IFERROR(ROUND(J1778-ROUND(J1778*0.0976,2)-ROUND(J1778*0.015,2)-ROUND(J1778*0.0245,2),2)/AB1778,0),0)</f>
        <v>0</v>
      </c>
      <c r="BL1778" s="39">
        <f t="shared" si="422"/>
        <v>0</v>
      </c>
      <c r="BM1778" s="39">
        <f t="shared" si="423"/>
        <v>0</v>
      </c>
      <c r="BN1778" s="39">
        <f t="shared" si="413"/>
        <v>0</v>
      </c>
      <c r="BO1778" s="39">
        <f>IF(Dane!$C$9=3,IFERROR(BN1778/AB1778,0),0)</f>
        <v>0</v>
      </c>
      <c r="BP1778" s="39">
        <f t="shared" si="424"/>
        <v>0</v>
      </c>
      <c r="BQ1778" s="39">
        <v>0</v>
      </c>
      <c r="BR1778" s="39">
        <f t="shared" si="425"/>
        <v>0</v>
      </c>
      <c r="BS1778" s="39">
        <f>IF(Dane!$C$9=3,IF(ROUND((X1778+Y1778)*BR1778,2)&gt;$AN$1,$AN$1,ROUND((X1778+Y1778)*BR1778,2)),0)</f>
        <v>0</v>
      </c>
      <c r="BT1778" s="39">
        <v>0</v>
      </c>
    </row>
    <row r="1779" spans="1:72">
      <c r="A1779" s="87">
        <v>1770</v>
      </c>
      <c r="B1779" s="1"/>
      <c r="C1779" s="1"/>
      <c r="D1779" s="2"/>
      <c r="E1779" s="3"/>
      <c r="F1779" s="4"/>
      <c r="G1779" s="5"/>
      <c r="H1779" s="5"/>
      <c r="I1779" s="6"/>
      <c r="J1779" s="5"/>
      <c r="K1779" s="5"/>
      <c r="L1779" s="5"/>
      <c r="M1779" s="55"/>
      <c r="N1779" s="8"/>
      <c r="O1779" s="105"/>
      <c r="P1779" s="5"/>
      <c r="Q1779" s="5"/>
      <c r="R1779" s="105">
        <f>Dane!$C$10</f>
        <v>0</v>
      </c>
      <c r="S1779" s="8"/>
      <c r="T1779" s="105"/>
      <c r="U1779" s="5"/>
      <c r="V1779" s="5"/>
      <c r="W1779" s="107">
        <f>Dane!$C$11</f>
        <v>0</v>
      </c>
      <c r="X1779" s="8"/>
      <c r="Y1779" s="105"/>
      <c r="Z1779" s="5"/>
      <c r="AA1779" s="5"/>
      <c r="AB1779" s="110">
        <f>Dane!$C$12</f>
        <v>0</v>
      </c>
      <c r="AC1779" s="108">
        <f>IF(Dane!$E$3=1,AP1779+BA1779+BL1779,IF(Dane!$E$3=2,AT1779+BE1779+BP1779,AW1779+BH1779+BS1779))</f>
        <v>0</v>
      </c>
      <c r="AD1779" s="14">
        <f>IF(Dane!$E$3=1,AQ1779+BB1779+BM1779,IF(Dane!$E$3=2,AU1779+BF1779+BQ1779,AX1779+BI1779+BT1779))</f>
        <v>0</v>
      </c>
      <c r="AE1779" s="14">
        <f>IF((J1779*Dane!$C$9)-AC1779&lt;0,0,(J1779*Dane!$C$9)-AC1779)</f>
        <v>0</v>
      </c>
      <c r="AF1779" s="61">
        <f>IF((K1779*Dane!$C$9)-AD1779&lt;0,0,(K1779*Dane!$C$9)-AD1779)</f>
        <v>0</v>
      </c>
      <c r="AG1779" s="93"/>
      <c r="AH1779" s="84">
        <f>IF(Dane!$E$3=1,AP1779,IF(Dane!$E$3=2,AT1779,AW1779))</f>
        <v>0</v>
      </c>
      <c r="AI1779" s="84">
        <f>IF(Dane!$E$3=1,AQ1779,IF(Dane!$E$3=2,AU1779,AX1779))</f>
        <v>0</v>
      </c>
      <c r="AJ1779" s="84">
        <f>IF(Dane!$E$3=1,BA1779,IF(Dane!$E$3=2,BE1779,BH1779))</f>
        <v>0</v>
      </c>
      <c r="AK1779" s="84">
        <f>IF(Dane!$E$3=1,BB1779,IF(Dane!$E$3=2,BF1779,BI1779))</f>
        <v>0</v>
      </c>
      <c r="AL1779" s="84">
        <f>IF(Dane!$E$3=1,BL1779,IF(Dane!$E$3=2,BP1779,BS1779))</f>
        <v>0</v>
      </c>
      <c r="AM1779" s="84">
        <f>IF(Dane!$E$3=1,BM1779,IF(Dane!$E$3=2,BQ1779,BT1779))</f>
        <v>0</v>
      </c>
      <c r="AN1779" s="39">
        <f>IF(Dane!$C$9="",0,IFERROR(J1779/R1779,0))</f>
        <v>0</v>
      </c>
      <c r="AO1779" s="39">
        <f>IF(Dane!$C$9="",0,IFERROR(ROUND(J1779-ROUND(J1779*0.0976,2)-ROUND(J1779*0.015,2)-ROUND(J1779*0.0245,2),2)/R1779,0))</f>
        <v>0</v>
      </c>
      <c r="AP1779" s="39">
        <f t="shared" si="414"/>
        <v>0</v>
      </c>
      <c r="AQ1779" s="39">
        <f t="shared" si="415"/>
        <v>0</v>
      </c>
      <c r="AR1779" s="39">
        <f t="shared" si="411"/>
        <v>0</v>
      </c>
      <c r="AS1779" s="39">
        <f>IF(Dane!$C$9="",0,IFERROR(AR1779/R1779,0))</f>
        <v>0</v>
      </c>
      <c r="AT1779" s="39">
        <f t="shared" si="416"/>
        <v>0</v>
      </c>
      <c r="AU1779" s="39">
        <v>0</v>
      </c>
      <c r="AV1779" s="39">
        <f t="shared" si="417"/>
        <v>0</v>
      </c>
      <c r="AW1779" s="39">
        <f>IF(Dane!$C$9="",0,IF(ROUND((N1779+O1779)*AV1779,2)&gt;$AN$1,$AN$1,ROUND((N1779+O1779)*AV1779,2)))</f>
        <v>0</v>
      </c>
      <c r="AX1779" s="39">
        <v>0</v>
      </c>
      <c r="AY1779" s="39">
        <f>IF(Dane!$C$9=2,IFERROR(J1779/W1779,0),IF(Dane!$C$9=3,IFERROR(J1779/W1779,0),0))</f>
        <v>0</v>
      </c>
      <c r="AZ1779" s="39">
        <f>IF(Dane!$C$9=2,IFERROR(ROUND(J1779-ROUND(J1779*0.0976,2)-ROUND(J1779*0.015,2)-ROUND(J1779*0.0245,2),2)/W1779,0),IF(Dane!$C$9=3,IFERROR(ROUND(J1779-ROUND(J1779*0.0976,2)-ROUND(J1779*0.015,2)-ROUND(J1779*0.0245,2),2)/W1779,0),0))</f>
        <v>0</v>
      </c>
      <c r="BA1779" s="39">
        <f t="shared" si="418"/>
        <v>0</v>
      </c>
      <c r="BB1779" s="39">
        <f t="shared" si="419"/>
        <v>0</v>
      </c>
      <c r="BC1779" s="39">
        <f t="shared" si="412"/>
        <v>0</v>
      </c>
      <c r="BD1779" s="39">
        <f>IF(Dane!$C$9=2,IFERROR(BC1779/W1779,0),IF(Dane!$C$9=3,IFERROR(BC1779/W1779,0),0))</f>
        <v>0</v>
      </c>
      <c r="BE1779" s="39">
        <f t="shared" si="420"/>
        <v>0</v>
      </c>
      <c r="BF1779" s="39">
        <v>0</v>
      </c>
      <c r="BG1779" s="39">
        <f t="shared" si="421"/>
        <v>0</v>
      </c>
      <c r="BH1779" s="39">
        <f>IF(Dane!$C$9=2,IF(ROUND((S1779+T1779)*BG1779,2)&gt;$AN$1,$AN$1,ROUND((S1779+T1779)*BG1779,2)),IF(Dane!$C$9=3,IF(ROUND((S1779+T1779)*BG1779,2)&gt;$AN$1,$AN$1,ROUND((S1779+T1779)*BG1779,2)),0))</f>
        <v>0</v>
      </c>
      <c r="BI1779" s="39">
        <v>0</v>
      </c>
      <c r="BJ1779" s="39">
        <f>IF(Dane!$C$9=3,IFERROR(J1779/AB1779,0),0)</f>
        <v>0</v>
      </c>
      <c r="BK1779" s="39">
        <f>IF(Dane!$C$9=3,IFERROR(ROUND(J1779-ROUND(J1779*0.0976,2)-ROUND(J1779*0.015,2)-ROUND(J1779*0.0245,2),2)/AB1779,0),0)</f>
        <v>0</v>
      </c>
      <c r="BL1779" s="39">
        <f t="shared" si="422"/>
        <v>0</v>
      </c>
      <c r="BM1779" s="39">
        <f t="shared" si="423"/>
        <v>0</v>
      </c>
      <c r="BN1779" s="39">
        <f t="shared" si="413"/>
        <v>0</v>
      </c>
      <c r="BO1779" s="39">
        <f>IF(Dane!$C$9=3,IFERROR(BN1779/AB1779,0),0)</f>
        <v>0</v>
      </c>
      <c r="BP1779" s="39">
        <f t="shared" si="424"/>
        <v>0</v>
      </c>
      <c r="BQ1779" s="39">
        <v>0</v>
      </c>
      <c r="BR1779" s="39">
        <f t="shared" si="425"/>
        <v>0</v>
      </c>
      <c r="BS1779" s="39">
        <f>IF(Dane!$C$9=3,IF(ROUND((X1779+Y1779)*BR1779,2)&gt;$AN$1,$AN$1,ROUND((X1779+Y1779)*BR1779,2)),0)</f>
        <v>0</v>
      </c>
      <c r="BT1779" s="39">
        <v>0</v>
      </c>
    </row>
    <row r="1780" spans="1:72">
      <c r="A1780" s="87">
        <v>1771</v>
      </c>
      <c r="B1780" s="1"/>
      <c r="C1780" s="1"/>
      <c r="D1780" s="2"/>
      <c r="E1780" s="3"/>
      <c r="F1780" s="4"/>
      <c r="G1780" s="5"/>
      <c r="H1780" s="5"/>
      <c r="I1780" s="6"/>
      <c r="J1780" s="5"/>
      <c r="K1780" s="5"/>
      <c r="L1780" s="5"/>
      <c r="M1780" s="55"/>
      <c r="N1780" s="8"/>
      <c r="O1780" s="105"/>
      <c r="P1780" s="5"/>
      <c r="Q1780" s="5"/>
      <c r="R1780" s="105">
        <f>Dane!$C$10</f>
        <v>0</v>
      </c>
      <c r="S1780" s="8"/>
      <c r="T1780" s="105"/>
      <c r="U1780" s="5"/>
      <c r="V1780" s="5"/>
      <c r="W1780" s="107">
        <f>Dane!$C$11</f>
        <v>0</v>
      </c>
      <c r="X1780" s="8"/>
      <c r="Y1780" s="105"/>
      <c r="Z1780" s="5"/>
      <c r="AA1780" s="5"/>
      <c r="AB1780" s="110">
        <f>Dane!$C$12</f>
        <v>0</v>
      </c>
      <c r="AC1780" s="108">
        <f>IF(Dane!$E$3=1,AP1780+BA1780+BL1780,IF(Dane!$E$3=2,AT1780+BE1780+BP1780,AW1780+BH1780+BS1780))</f>
        <v>0</v>
      </c>
      <c r="AD1780" s="14">
        <f>IF(Dane!$E$3=1,AQ1780+BB1780+BM1780,IF(Dane!$E$3=2,AU1780+BF1780+BQ1780,AX1780+BI1780+BT1780))</f>
        <v>0</v>
      </c>
      <c r="AE1780" s="14">
        <f>IF((J1780*Dane!$C$9)-AC1780&lt;0,0,(J1780*Dane!$C$9)-AC1780)</f>
        <v>0</v>
      </c>
      <c r="AF1780" s="61">
        <f>IF((K1780*Dane!$C$9)-AD1780&lt;0,0,(K1780*Dane!$C$9)-AD1780)</f>
        <v>0</v>
      </c>
      <c r="AG1780" s="93"/>
      <c r="AH1780" s="84">
        <f>IF(Dane!$E$3=1,AP1780,IF(Dane!$E$3=2,AT1780,AW1780))</f>
        <v>0</v>
      </c>
      <c r="AI1780" s="84">
        <f>IF(Dane!$E$3=1,AQ1780,IF(Dane!$E$3=2,AU1780,AX1780))</f>
        <v>0</v>
      </c>
      <c r="AJ1780" s="84">
        <f>IF(Dane!$E$3=1,BA1780,IF(Dane!$E$3=2,BE1780,BH1780))</f>
        <v>0</v>
      </c>
      <c r="AK1780" s="84">
        <f>IF(Dane!$E$3=1,BB1780,IF(Dane!$E$3=2,BF1780,BI1780))</f>
        <v>0</v>
      </c>
      <c r="AL1780" s="84">
        <f>IF(Dane!$E$3=1,BL1780,IF(Dane!$E$3=2,BP1780,BS1780))</f>
        <v>0</v>
      </c>
      <c r="AM1780" s="84">
        <f>IF(Dane!$E$3=1,BM1780,IF(Dane!$E$3=2,BQ1780,BT1780))</f>
        <v>0</v>
      </c>
      <c r="AN1780" s="39">
        <f>IF(Dane!$C$9="",0,IFERROR(J1780/R1780,0))</f>
        <v>0</v>
      </c>
      <c r="AO1780" s="39">
        <f>IF(Dane!$C$9="",0,IFERROR(ROUND(J1780-ROUND(J1780*0.0976,2)-ROUND(J1780*0.015,2)-ROUND(J1780*0.0245,2),2)/R1780,0))</f>
        <v>0</v>
      </c>
      <c r="AP1780" s="39">
        <f t="shared" si="414"/>
        <v>0</v>
      </c>
      <c r="AQ1780" s="39">
        <f t="shared" si="415"/>
        <v>0</v>
      </c>
      <c r="AR1780" s="39">
        <f t="shared" si="411"/>
        <v>0</v>
      </c>
      <c r="AS1780" s="39">
        <f>IF(Dane!$C$9="",0,IFERROR(AR1780/R1780,0))</f>
        <v>0</v>
      </c>
      <c r="AT1780" s="39">
        <f t="shared" si="416"/>
        <v>0</v>
      </c>
      <c r="AU1780" s="39">
        <v>0</v>
      </c>
      <c r="AV1780" s="39">
        <f t="shared" si="417"/>
        <v>0</v>
      </c>
      <c r="AW1780" s="39">
        <f>IF(Dane!$C$9="",0,IF(ROUND((N1780+O1780)*AV1780,2)&gt;$AN$1,$AN$1,ROUND((N1780+O1780)*AV1780,2)))</f>
        <v>0</v>
      </c>
      <c r="AX1780" s="39">
        <v>0</v>
      </c>
      <c r="AY1780" s="39">
        <f>IF(Dane!$C$9=2,IFERROR(J1780/W1780,0),IF(Dane!$C$9=3,IFERROR(J1780/W1780,0),0))</f>
        <v>0</v>
      </c>
      <c r="AZ1780" s="39">
        <f>IF(Dane!$C$9=2,IFERROR(ROUND(J1780-ROUND(J1780*0.0976,2)-ROUND(J1780*0.015,2)-ROUND(J1780*0.0245,2),2)/W1780,0),IF(Dane!$C$9=3,IFERROR(ROUND(J1780-ROUND(J1780*0.0976,2)-ROUND(J1780*0.015,2)-ROUND(J1780*0.0245,2),2)/W1780,0),0))</f>
        <v>0</v>
      </c>
      <c r="BA1780" s="39">
        <f t="shared" si="418"/>
        <v>0</v>
      </c>
      <c r="BB1780" s="39">
        <f t="shared" si="419"/>
        <v>0</v>
      </c>
      <c r="BC1780" s="39">
        <f t="shared" si="412"/>
        <v>0</v>
      </c>
      <c r="BD1780" s="39">
        <f>IF(Dane!$C$9=2,IFERROR(BC1780/W1780,0),IF(Dane!$C$9=3,IFERROR(BC1780/W1780,0),0))</f>
        <v>0</v>
      </c>
      <c r="BE1780" s="39">
        <f t="shared" si="420"/>
        <v>0</v>
      </c>
      <c r="BF1780" s="39">
        <v>0</v>
      </c>
      <c r="BG1780" s="39">
        <f t="shared" si="421"/>
        <v>0</v>
      </c>
      <c r="BH1780" s="39">
        <f>IF(Dane!$C$9=2,IF(ROUND((S1780+T1780)*BG1780,2)&gt;$AN$1,$AN$1,ROUND((S1780+T1780)*BG1780,2)),IF(Dane!$C$9=3,IF(ROUND((S1780+T1780)*BG1780,2)&gt;$AN$1,$AN$1,ROUND((S1780+T1780)*BG1780,2)),0))</f>
        <v>0</v>
      </c>
      <c r="BI1780" s="39">
        <v>0</v>
      </c>
      <c r="BJ1780" s="39">
        <f>IF(Dane!$C$9=3,IFERROR(J1780/AB1780,0),0)</f>
        <v>0</v>
      </c>
      <c r="BK1780" s="39">
        <f>IF(Dane!$C$9=3,IFERROR(ROUND(J1780-ROUND(J1780*0.0976,2)-ROUND(J1780*0.015,2)-ROUND(J1780*0.0245,2),2)/AB1780,0),0)</f>
        <v>0</v>
      </c>
      <c r="BL1780" s="39">
        <f t="shared" si="422"/>
        <v>0</v>
      </c>
      <c r="BM1780" s="39">
        <f t="shared" si="423"/>
        <v>0</v>
      </c>
      <c r="BN1780" s="39">
        <f t="shared" si="413"/>
        <v>0</v>
      </c>
      <c r="BO1780" s="39">
        <f>IF(Dane!$C$9=3,IFERROR(BN1780/AB1780,0),0)</f>
        <v>0</v>
      </c>
      <c r="BP1780" s="39">
        <f t="shared" si="424"/>
        <v>0</v>
      </c>
      <c r="BQ1780" s="39">
        <v>0</v>
      </c>
      <c r="BR1780" s="39">
        <f t="shared" si="425"/>
        <v>0</v>
      </c>
      <c r="BS1780" s="39">
        <f>IF(Dane!$C$9=3,IF(ROUND((X1780+Y1780)*BR1780,2)&gt;$AN$1,$AN$1,ROUND((X1780+Y1780)*BR1780,2)),0)</f>
        <v>0</v>
      </c>
      <c r="BT1780" s="39">
        <v>0</v>
      </c>
    </row>
    <row r="1781" spans="1:72">
      <c r="A1781" s="87">
        <v>1772</v>
      </c>
      <c r="B1781" s="1"/>
      <c r="C1781" s="1"/>
      <c r="D1781" s="2"/>
      <c r="E1781" s="3"/>
      <c r="F1781" s="4"/>
      <c r="G1781" s="5"/>
      <c r="H1781" s="5"/>
      <c r="I1781" s="6"/>
      <c r="J1781" s="5"/>
      <c r="K1781" s="5"/>
      <c r="L1781" s="5"/>
      <c r="M1781" s="55"/>
      <c r="N1781" s="8"/>
      <c r="O1781" s="105"/>
      <c r="P1781" s="5"/>
      <c r="Q1781" s="5"/>
      <c r="R1781" s="105">
        <f>Dane!$C$10</f>
        <v>0</v>
      </c>
      <c r="S1781" s="8"/>
      <c r="T1781" s="105"/>
      <c r="U1781" s="5"/>
      <c r="V1781" s="5"/>
      <c r="W1781" s="107">
        <f>Dane!$C$11</f>
        <v>0</v>
      </c>
      <c r="X1781" s="8"/>
      <c r="Y1781" s="105"/>
      <c r="Z1781" s="5"/>
      <c r="AA1781" s="5"/>
      <c r="AB1781" s="110">
        <f>Dane!$C$12</f>
        <v>0</v>
      </c>
      <c r="AC1781" s="108">
        <f>IF(Dane!$E$3=1,AP1781+BA1781+BL1781,IF(Dane!$E$3=2,AT1781+BE1781+BP1781,AW1781+BH1781+BS1781))</f>
        <v>0</v>
      </c>
      <c r="AD1781" s="14">
        <f>IF(Dane!$E$3=1,AQ1781+BB1781+BM1781,IF(Dane!$E$3=2,AU1781+BF1781+BQ1781,AX1781+BI1781+BT1781))</f>
        <v>0</v>
      </c>
      <c r="AE1781" s="14">
        <f>IF((J1781*Dane!$C$9)-AC1781&lt;0,0,(J1781*Dane!$C$9)-AC1781)</f>
        <v>0</v>
      </c>
      <c r="AF1781" s="61">
        <f>IF((K1781*Dane!$C$9)-AD1781&lt;0,0,(K1781*Dane!$C$9)-AD1781)</f>
        <v>0</v>
      </c>
      <c r="AG1781" s="93"/>
      <c r="AH1781" s="84">
        <f>IF(Dane!$E$3=1,AP1781,IF(Dane!$E$3=2,AT1781,AW1781))</f>
        <v>0</v>
      </c>
      <c r="AI1781" s="84">
        <f>IF(Dane!$E$3=1,AQ1781,IF(Dane!$E$3=2,AU1781,AX1781))</f>
        <v>0</v>
      </c>
      <c r="AJ1781" s="84">
        <f>IF(Dane!$E$3=1,BA1781,IF(Dane!$E$3=2,BE1781,BH1781))</f>
        <v>0</v>
      </c>
      <c r="AK1781" s="84">
        <f>IF(Dane!$E$3=1,BB1781,IF(Dane!$E$3=2,BF1781,BI1781))</f>
        <v>0</v>
      </c>
      <c r="AL1781" s="84">
        <f>IF(Dane!$E$3=1,BL1781,IF(Dane!$E$3=2,BP1781,BS1781))</f>
        <v>0</v>
      </c>
      <c r="AM1781" s="84">
        <f>IF(Dane!$E$3=1,BM1781,IF(Dane!$E$3=2,BQ1781,BT1781))</f>
        <v>0</v>
      </c>
      <c r="AN1781" s="39">
        <f>IF(Dane!$C$9="",0,IFERROR(J1781/R1781,0))</f>
        <v>0</v>
      </c>
      <c r="AO1781" s="39">
        <f>IF(Dane!$C$9="",0,IFERROR(ROUND(J1781-ROUND(J1781*0.0976,2)-ROUND(J1781*0.015,2)-ROUND(J1781*0.0245,2),2)/R1781,0))</f>
        <v>0</v>
      </c>
      <c r="AP1781" s="39">
        <f t="shared" si="414"/>
        <v>0</v>
      </c>
      <c r="AQ1781" s="39">
        <f t="shared" si="415"/>
        <v>0</v>
      </c>
      <c r="AR1781" s="39">
        <f t="shared" si="411"/>
        <v>0</v>
      </c>
      <c r="AS1781" s="39">
        <f>IF(Dane!$C$9="",0,IFERROR(AR1781/R1781,0))</f>
        <v>0</v>
      </c>
      <c r="AT1781" s="39">
        <f t="shared" si="416"/>
        <v>0</v>
      </c>
      <c r="AU1781" s="39">
        <v>0</v>
      </c>
      <c r="AV1781" s="39">
        <f t="shared" si="417"/>
        <v>0</v>
      </c>
      <c r="AW1781" s="39">
        <f>IF(Dane!$C$9="",0,IF(ROUND((N1781+O1781)*AV1781,2)&gt;$AN$1,$AN$1,ROUND((N1781+O1781)*AV1781,2)))</f>
        <v>0</v>
      </c>
      <c r="AX1781" s="39">
        <v>0</v>
      </c>
      <c r="AY1781" s="39">
        <f>IF(Dane!$C$9=2,IFERROR(J1781/W1781,0),IF(Dane!$C$9=3,IFERROR(J1781/W1781,0),0))</f>
        <v>0</v>
      </c>
      <c r="AZ1781" s="39">
        <f>IF(Dane!$C$9=2,IFERROR(ROUND(J1781-ROUND(J1781*0.0976,2)-ROUND(J1781*0.015,2)-ROUND(J1781*0.0245,2),2)/W1781,0),IF(Dane!$C$9=3,IFERROR(ROUND(J1781-ROUND(J1781*0.0976,2)-ROUND(J1781*0.015,2)-ROUND(J1781*0.0245,2),2)/W1781,0),0))</f>
        <v>0</v>
      </c>
      <c r="BA1781" s="39">
        <f t="shared" si="418"/>
        <v>0</v>
      </c>
      <c r="BB1781" s="39">
        <f t="shared" si="419"/>
        <v>0</v>
      </c>
      <c r="BC1781" s="39">
        <f t="shared" si="412"/>
        <v>0</v>
      </c>
      <c r="BD1781" s="39">
        <f>IF(Dane!$C$9=2,IFERROR(BC1781/W1781,0),IF(Dane!$C$9=3,IFERROR(BC1781/W1781,0),0))</f>
        <v>0</v>
      </c>
      <c r="BE1781" s="39">
        <f t="shared" si="420"/>
        <v>0</v>
      </c>
      <c r="BF1781" s="39">
        <v>0</v>
      </c>
      <c r="BG1781" s="39">
        <f t="shared" si="421"/>
        <v>0</v>
      </c>
      <c r="BH1781" s="39">
        <f>IF(Dane!$C$9=2,IF(ROUND((S1781+T1781)*BG1781,2)&gt;$AN$1,$AN$1,ROUND((S1781+T1781)*BG1781,2)),IF(Dane!$C$9=3,IF(ROUND((S1781+T1781)*BG1781,2)&gt;$AN$1,$AN$1,ROUND((S1781+T1781)*BG1781,2)),0))</f>
        <v>0</v>
      </c>
      <c r="BI1781" s="39">
        <v>0</v>
      </c>
      <c r="BJ1781" s="39">
        <f>IF(Dane!$C$9=3,IFERROR(J1781/AB1781,0),0)</f>
        <v>0</v>
      </c>
      <c r="BK1781" s="39">
        <f>IF(Dane!$C$9=3,IFERROR(ROUND(J1781-ROUND(J1781*0.0976,2)-ROUND(J1781*0.015,2)-ROUND(J1781*0.0245,2),2)/AB1781,0),0)</f>
        <v>0</v>
      </c>
      <c r="BL1781" s="39">
        <f t="shared" si="422"/>
        <v>0</v>
      </c>
      <c r="BM1781" s="39">
        <f t="shared" si="423"/>
        <v>0</v>
      </c>
      <c r="BN1781" s="39">
        <f t="shared" si="413"/>
        <v>0</v>
      </c>
      <c r="BO1781" s="39">
        <f>IF(Dane!$C$9=3,IFERROR(BN1781/AB1781,0),0)</f>
        <v>0</v>
      </c>
      <c r="BP1781" s="39">
        <f t="shared" si="424"/>
        <v>0</v>
      </c>
      <c r="BQ1781" s="39">
        <v>0</v>
      </c>
      <c r="BR1781" s="39">
        <f t="shared" si="425"/>
        <v>0</v>
      </c>
      <c r="BS1781" s="39">
        <f>IF(Dane!$C$9=3,IF(ROUND((X1781+Y1781)*BR1781,2)&gt;$AN$1,$AN$1,ROUND((X1781+Y1781)*BR1781,2)),0)</f>
        <v>0</v>
      </c>
      <c r="BT1781" s="39">
        <v>0</v>
      </c>
    </row>
    <row r="1782" spans="1:72">
      <c r="A1782" s="87">
        <v>1773</v>
      </c>
      <c r="B1782" s="1"/>
      <c r="C1782" s="1"/>
      <c r="D1782" s="2"/>
      <c r="E1782" s="3"/>
      <c r="F1782" s="4"/>
      <c r="G1782" s="5"/>
      <c r="H1782" s="5"/>
      <c r="I1782" s="6"/>
      <c r="J1782" s="5"/>
      <c r="K1782" s="5"/>
      <c r="L1782" s="5"/>
      <c r="M1782" s="55"/>
      <c r="N1782" s="8"/>
      <c r="O1782" s="105"/>
      <c r="P1782" s="5"/>
      <c r="Q1782" s="5"/>
      <c r="R1782" s="105">
        <f>Dane!$C$10</f>
        <v>0</v>
      </c>
      <c r="S1782" s="8"/>
      <c r="T1782" s="105"/>
      <c r="U1782" s="5"/>
      <c r="V1782" s="5"/>
      <c r="W1782" s="107">
        <f>Dane!$C$11</f>
        <v>0</v>
      </c>
      <c r="X1782" s="8"/>
      <c r="Y1782" s="105"/>
      <c r="Z1782" s="5"/>
      <c r="AA1782" s="5"/>
      <c r="AB1782" s="110">
        <f>Dane!$C$12</f>
        <v>0</v>
      </c>
      <c r="AC1782" s="108">
        <f>IF(Dane!$E$3=1,AP1782+BA1782+BL1782,IF(Dane!$E$3=2,AT1782+BE1782+BP1782,AW1782+BH1782+BS1782))</f>
        <v>0</v>
      </c>
      <c r="AD1782" s="14">
        <f>IF(Dane!$E$3=1,AQ1782+BB1782+BM1782,IF(Dane!$E$3=2,AU1782+BF1782+BQ1782,AX1782+BI1782+BT1782))</f>
        <v>0</v>
      </c>
      <c r="AE1782" s="14">
        <f>IF((J1782*Dane!$C$9)-AC1782&lt;0,0,(J1782*Dane!$C$9)-AC1782)</f>
        <v>0</v>
      </c>
      <c r="AF1782" s="61">
        <f>IF((K1782*Dane!$C$9)-AD1782&lt;0,0,(K1782*Dane!$C$9)-AD1782)</f>
        <v>0</v>
      </c>
      <c r="AG1782" s="93"/>
      <c r="AH1782" s="84">
        <f>IF(Dane!$E$3=1,AP1782,IF(Dane!$E$3=2,AT1782,AW1782))</f>
        <v>0</v>
      </c>
      <c r="AI1782" s="84">
        <f>IF(Dane!$E$3=1,AQ1782,IF(Dane!$E$3=2,AU1782,AX1782))</f>
        <v>0</v>
      </c>
      <c r="AJ1782" s="84">
        <f>IF(Dane!$E$3=1,BA1782,IF(Dane!$E$3=2,BE1782,BH1782))</f>
        <v>0</v>
      </c>
      <c r="AK1782" s="84">
        <f>IF(Dane!$E$3=1,BB1782,IF(Dane!$E$3=2,BF1782,BI1782))</f>
        <v>0</v>
      </c>
      <c r="AL1782" s="84">
        <f>IF(Dane!$E$3=1,BL1782,IF(Dane!$E$3=2,BP1782,BS1782))</f>
        <v>0</v>
      </c>
      <c r="AM1782" s="84">
        <f>IF(Dane!$E$3=1,BM1782,IF(Dane!$E$3=2,BQ1782,BT1782))</f>
        <v>0</v>
      </c>
      <c r="AN1782" s="39">
        <f>IF(Dane!$C$9="",0,IFERROR(J1782/R1782,0))</f>
        <v>0</v>
      </c>
      <c r="AO1782" s="39">
        <f>IF(Dane!$C$9="",0,IFERROR(ROUND(J1782-ROUND(J1782*0.0976,2)-ROUND(J1782*0.015,2)-ROUND(J1782*0.0245,2),2)/R1782,0))</f>
        <v>0</v>
      </c>
      <c r="AP1782" s="39">
        <f t="shared" si="414"/>
        <v>0</v>
      </c>
      <c r="AQ1782" s="39">
        <f t="shared" si="415"/>
        <v>0</v>
      </c>
      <c r="AR1782" s="39">
        <f t="shared" si="411"/>
        <v>0</v>
      </c>
      <c r="AS1782" s="39">
        <f>IF(Dane!$C$9="",0,IFERROR(AR1782/R1782,0))</f>
        <v>0</v>
      </c>
      <c r="AT1782" s="39">
        <f t="shared" si="416"/>
        <v>0</v>
      </c>
      <c r="AU1782" s="39">
        <v>0</v>
      </c>
      <c r="AV1782" s="39">
        <f t="shared" si="417"/>
        <v>0</v>
      </c>
      <c r="AW1782" s="39">
        <f>IF(Dane!$C$9="",0,IF(ROUND((N1782+O1782)*AV1782,2)&gt;$AN$1,$AN$1,ROUND((N1782+O1782)*AV1782,2)))</f>
        <v>0</v>
      </c>
      <c r="AX1782" s="39">
        <v>0</v>
      </c>
      <c r="AY1782" s="39">
        <f>IF(Dane!$C$9=2,IFERROR(J1782/W1782,0),IF(Dane!$C$9=3,IFERROR(J1782/W1782,0),0))</f>
        <v>0</v>
      </c>
      <c r="AZ1782" s="39">
        <f>IF(Dane!$C$9=2,IFERROR(ROUND(J1782-ROUND(J1782*0.0976,2)-ROUND(J1782*0.015,2)-ROUND(J1782*0.0245,2),2)/W1782,0),IF(Dane!$C$9=3,IFERROR(ROUND(J1782-ROUND(J1782*0.0976,2)-ROUND(J1782*0.015,2)-ROUND(J1782*0.0245,2),2)/W1782,0),0))</f>
        <v>0</v>
      </c>
      <c r="BA1782" s="39">
        <f t="shared" si="418"/>
        <v>0</v>
      </c>
      <c r="BB1782" s="39">
        <f t="shared" si="419"/>
        <v>0</v>
      </c>
      <c r="BC1782" s="39">
        <f t="shared" si="412"/>
        <v>0</v>
      </c>
      <c r="BD1782" s="39">
        <f>IF(Dane!$C$9=2,IFERROR(BC1782/W1782,0),IF(Dane!$C$9=3,IFERROR(BC1782/W1782,0),0))</f>
        <v>0</v>
      </c>
      <c r="BE1782" s="39">
        <f t="shared" si="420"/>
        <v>0</v>
      </c>
      <c r="BF1782" s="39">
        <v>0</v>
      </c>
      <c r="BG1782" s="39">
        <f t="shared" si="421"/>
        <v>0</v>
      </c>
      <c r="BH1782" s="39">
        <f>IF(Dane!$C$9=2,IF(ROUND((S1782+T1782)*BG1782,2)&gt;$AN$1,$AN$1,ROUND((S1782+T1782)*BG1782,2)),IF(Dane!$C$9=3,IF(ROUND((S1782+T1782)*BG1782,2)&gt;$AN$1,$AN$1,ROUND((S1782+T1782)*BG1782,2)),0))</f>
        <v>0</v>
      </c>
      <c r="BI1782" s="39">
        <v>0</v>
      </c>
      <c r="BJ1782" s="39">
        <f>IF(Dane!$C$9=3,IFERROR(J1782/AB1782,0),0)</f>
        <v>0</v>
      </c>
      <c r="BK1782" s="39">
        <f>IF(Dane!$C$9=3,IFERROR(ROUND(J1782-ROUND(J1782*0.0976,2)-ROUND(J1782*0.015,2)-ROUND(J1782*0.0245,2),2)/AB1782,0),0)</f>
        <v>0</v>
      </c>
      <c r="BL1782" s="39">
        <f t="shared" si="422"/>
        <v>0</v>
      </c>
      <c r="BM1782" s="39">
        <f t="shared" si="423"/>
        <v>0</v>
      </c>
      <c r="BN1782" s="39">
        <f t="shared" si="413"/>
        <v>0</v>
      </c>
      <c r="BO1782" s="39">
        <f>IF(Dane!$C$9=3,IFERROR(BN1782/AB1782,0),0)</f>
        <v>0</v>
      </c>
      <c r="BP1782" s="39">
        <f t="shared" si="424"/>
        <v>0</v>
      </c>
      <c r="BQ1782" s="39">
        <v>0</v>
      </c>
      <c r="BR1782" s="39">
        <f t="shared" si="425"/>
        <v>0</v>
      </c>
      <c r="BS1782" s="39">
        <f>IF(Dane!$C$9=3,IF(ROUND((X1782+Y1782)*BR1782,2)&gt;$AN$1,$AN$1,ROUND((X1782+Y1782)*BR1782,2)),0)</f>
        <v>0</v>
      </c>
      <c r="BT1782" s="39">
        <v>0</v>
      </c>
    </row>
    <row r="1783" spans="1:72">
      <c r="A1783" s="87">
        <v>1774</v>
      </c>
      <c r="B1783" s="1"/>
      <c r="C1783" s="1"/>
      <c r="D1783" s="2"/>
      <c r="E1783" s="3"/>
      <c r="F1783" s="4"/>
      <c r="G1783" s="5"/>
      <c r="H1783" s="5"/>
      <c r="I1783" s="6"/>
      <c r="J1783" s="5"/>
      <c r="K1783" s="5"/>
      <c r="L1783" s="5"/>
      <c r="M1783" s="55"/>
      <c r="N1783" s="8"/>
      <c r="O1783" s="105"/>
      <c r="P1783" s="5"/>
      <c r="Q1783" s="5"/>
      <c r="R1783" s="105">
        <f>Dane!$C$10</f>
        <v>0</v>
      </c>
      <c r="S1783" s="8"/>
      <c r="T1783" s="105"/>
      <c r="U1783" s="5"/>
      <c r="V1783" s="5"/>
      <c r="W1783" s="107">
        <f>Dane!$C$11</f>
        <v>0</v>
      </c>
      <c r="X1783" s="8"/>
      <c r="Y1783" s="105"/>
      <c r="Z1783" s="5"/>
      <c r="AA1783" s="5"/>
      <c r="AB1783" s="110">
        <f>Dane!$C$12</f>
        <v>0</v>
      </c>
      <c r="AC1783" s="108">
        <f>IF(Dane!$E$3=1,AP1783+BA1783+BL1783,IF(Dane!$E$3=2,AT1783+BE1783+BP1783,AW1783+BH1783+BS1783))</f>
        <v>0</v>
      </c>
      <c r="AD1783" s="14">
        <f>IF(Dane!$E$3=1,AQ1783+BB1783+BM1783,IF(Dane!$E$3=2,AU1783+BF1783+BQ1783,AX1783+BI1783+BT1783))</f>
        <v>0</v>
      </c>
      <c r="AE1783" s="14">
        <f>IF((J1783*Dane!$C$9)-AC1783&lt;0,0,(J1783*Dane!$C$9)-AC1783)</f>
        <v>0</v>
      </c>
      <c r="AF1783" s="61">
        <f>IF((K1783*Dane!$C$9)-AD1783&lt;0,0,(K1783*Dane!$C$9)-AD1783)</f>
        <v>0</v>
      </c>
      <c r="AG1783" s="93"/>
      <c r="AH1783" s="84">
        <f>IF(Dane!$E$3=1,AP1783,IF(Dane!$E$3=2,AT1783,AW1783))</f>
        <v>0</v>
      </c>
      <c r="AI1783" s="84">
        <f>IF(Dane!$E$3=1,AQ1783,IF(Dane!$E$3=2,AU1783,AX1783))</f>
        <v>0</v>
      </c>
      <c r="AJ1783" s="84">
        <f>IF(Dane!$E$3=1,BA1783,IF(Dane!$E$3=2,BE1783,BH1783))</f>
        <v>0</v>
      </c>
      <c r="AK1783" s="84">
        <f>IF(Dane!$E$3=1,BB1783,IF(Dane!$E$3=2,BF1783,BI1783))</f>
        <v>0</v>
      </c>
      <c r="AL1783" s="84">
        <f>IF(Dane!$E$3=1,BL1783,IF(Dane!$E$3=2,BP1783,BS1783))</f>
        <v>0</v>
      </c>
      <c r="AM1783" s="84">
        <f>IF(Dane!$E$3=1,BM1783,IF(Dane!$E$3=2,BQ1783,BT1783))</f>
        <v>0</v>
      </c>
      <c r="AN1783" s="39">
        <f>IF(Dane!$C$9="",0,IFERROR(J1783/R1783,0))</f>
        <v>0</v>
      </c>
      <c r="AO1783" s="39">
        <f>IF(Dane!$C$9="",0,IFERROR(ROUND(J1783-ROUND(J1783*0.0976,2)-ROUND(J1783*0.015,2)-ROUND(J1783*0.0245,2),2)/R1783,0))</f>
        <v>0</v>
      </c>
      <c r="AP1783" s="39">
        <f t="shared" si="414"/>
        <v>0</v>
      </c>
      <c r="AQ1783" s="39">
        <f t="shared" si="415"/>
        <v>0</v>
      </c>
      <c r="AR1783" s="39">
        <f t="shared" si="411"/>
        <v>0</v>
      </c>
      <c r="AS1783" s="39">
        <f>IF(Dane!$C$9="",0,IFERROR(AR1783/R1783,0))</f>
        <v>0</v>
      </c>
      <c r="AT1783" s="39">
        <f t="shared" si="416"/>
        <v>0</v>
      </c>
      <c r="AU1783" s="39">
        <v>0</v>
      </c>
      <c r="AV1783" s="39">
        <f t="shared" si="417"/>
        <v>0</v>
      </c>
      <c r="AW1783" s="39">
        <f>IF(Dane!$C$9="",0,IF(ROUND((N1783+O1783)*AV1783,2)&gt;$AN$1,$AN$1,ROUND((N1783+O1783)*AV1783,2)))</f>
        <v>0</v>
      </c>
      <c r="AX1783" s="39">
        <v>0</v>
      </c>
      <c r="AY1783" s="39">
        <f>IF(Dane!$C$9=2,IFERROR(J1783/W1783,0),IF(Dane!$C$9=3,IFERROR(J1783/W1783,0),0))</f>
        <v>0</v>
      </c>
      <c r="AZ1783" s="39">
        <f>IF(Dane!$C$9=2,IFERROR(ROUND(J1783-ROUND(J1783*0.0976,2)-ROUND(J1783*0.015,2)-ROUND(J1783*0.0245,2),2)/W1783,0),IF(Dane!$C$9=3,IFERROR(ROUND(J1783-ROUND(J1783*0.0976,2)-ROUND(J1783*0.015,2)-ROUND(J1783*0.0245,2),2)/W1783,0),0))</f>
        <v>0</v>
      </c>
      <c r="BA1783" s="39">
        <f t="shared" si="418"/>
        <v>0</v>
      </c>
      <c r="BB1783" s="39">
        <f t="shared" si="419"/>
        <v>0</v>
      </c>
      <c r="BC1783" s="39">
        <f t="shared" si="412"/>
        <v>0</v>
      </c>
      <c r="BD1783" s="39">
        <f>IF(Dane!$C$9=2,IFERROR(BC1783/W1783,0),IF(Dane!$C$9=3,IFERROR(BC1783/W1783,0),0))</f>
        <v>0</v>
      </c>
      <c r="BE1783" s="39">
        <f t="shared" si="420"/>
        <v>0</v>
      </c>
      <c r="BF1783" s="39">
        <v>0</v>
      </c>
      <c r="BG1783" s="39">
        <f t="shared" si="421"/>
        <v>0</v>
      </c>
      <c r="BH1783" s="39">
        <f>IF(Dane!$C$9=2,IF(ROUND((S1783+T1783)*BG1783,2)&gt;$AN$1,$AN$1,ROUND((S1783+T1783)*BG1783,2)),IF(Dane!$C$9=3,IF(ROUND((S1783+T1783)*BG1783,2)&gt;$AN$1,$AN$1,ROUND((S1783+T1783)*BG1783,2)),0))</f>
        <v>0</v>
      </c>
      <c r="BI1783" s="39">
        <v>0</v>
      </c>
      <c r="BJ1783" s="39">
        <f>IF(Dane!$C$9=3,IFERROR(J1783/AB1783,0),0)</f>
        <v>0</v>
      </c>
      <c r="BK1783" s="39">
        <f>IF(Dane!$C$9=3,IFERROR(ROUND(J1783-ROUND(J1783*0.0976,2)-ROUND(J1783*0.015,2)-ROUND(J1783*0.0245,2),2)/AB1783,0),0)</f>
        <v>0</v>
      </c>
      <c r="BL1783" s="39">
        <f t="shared" si="422"/>
        <v>0</v>
      </c>
      <c r="BM1783" s="39">
        <f t="shared" si="423"/>
        <v>0</v>
      </c>
      <c r="BN1783" s="39">
        <f t="shared" si="413"/>
        <v>0</v>
      </c>
      <c r="BO1783" s="39">
        <f>IF(Dane!$C$9=3,IFERROR(BN1783/AB1783,0),0)</f>
        <v>0</v>
      </c>
      <c r="BP1783" s="39">
        <f t="shared" si="424"/>
        <v>0</v>
      </c>
      <c r="BQ1783" s="39">
        <v>0</v>
      </c>
      <c r="BR1783" s="39">
        <f t="shared" si="425"/>
        <v>0</v>
      </c>
      <c r="BS1783" s="39">
        <f>IF(Dane!$C$9=3,IF(ROUND((X1783+Y1783)*BR1783,2)&gt;$AN$1,$AN$1,ROUND((X1783+Y1783)*BR1783,2)),0)</f>
        <v>0</v>
      </c>
      <c r="BT1783" s="39">
        <v>0</v>
      </c>
    </row>
    <row r="1784" spans="1:72">
      <c r="A1784" s="87">
        <v>1775</v>
      </c>
      <c r="B1784" s="1"/>
      <c r="C1784" s="1"/>
      <c r="D1784" s="2"/>
      <c r="E1784" s="3"/>
      <c r="F1784" s="4"/>
      <c r="G1784" s="5"/>
      <c r="H1784" s="5"/>
      <c r="I1784" s="6"/>
      <c r="J1784" s="5"/>
      <c r="K1784" s="5"/>
      <c r="L1784" s="5"/>
      <c r="M1784" s="55"/>
      <c r="N1784" s="8"/>
      <c r="O1784" s="105"/>
      <c r="P1784" s="5"/>
      <c r="Q1784" s="5"/>
      <c r="R1784" s="105">
        <f>Dane!$C$10</f>
        <v>0</v>
      </c>
      <c r="S1784" s="8"/>
      <c r="T1784" s="105"/>
      <c r="U1784" s="5"/>
      <c r="V1784" s="5"/>
      <c r="W1784" s="107">
        <f>Dane!$C$11</f>
        <v>0</v>
      </c>
      <c r="X1784" s="8"/>
      <c r="Y1784" s="105"/>
      <c r="Z1784" s="5"/>
      <c r="AA1784" s="5"/>
      <c r="AB1784" s="110">
        <f>Dane!$C$12</f>
        <v>0</v>
      </c>
      <c r="AC1784" s="108">
        <f>IF(Dane!$E$3=1,AP1784+BA1784+BL1784,IF(Dane!$E$3=2,AT1784+BE1784+BP1784,AW1784+BH1784+BS1784))</f>
        <v>0</v>
      </c>
      <c r="AD1784" s="14">
        <f>IF(Dane!$E$3=1,AQ1784+BB1784+BM1784,IF(Dane!$E$3=2,AU1784+BF1784+BQ1784,AX1784+BI1784+BT1784))</f>
        <v>0</v>
      </c>
      <c r="AE1784" s="14">
        <f>IF((J1784*Dane!$C$9)-AC1784&lt;0,0,(J1784*Dane!$C$9)-AC1784)</f>
        <v>0</v>
      </c>
      <c r="AF1784" s="61">
        <f>IF((K1784*Dane!$C$9)-AD1784&lt;0,0,(K1784*Dane!$C$9)-AD1784)</f>
        <v>0</v>
      </c>
      <c r="AG1784" s="93"/>
      <c r="AH1784" s="84">
        <f>IF(Dane!$E$3=1,AP1784,IF(Dane!$E$3=2,AT1784,AW1784))</f>
        <v>0</v>
      </c>
      <c r="AI1784" s="84">
        <f>IF(Dane!$E$3=1,AQ1784,IF(Dane!$E$3=2,AU1784,AX1784))</f>
        <v>0</v>
      </c>
      <c r="AJ1784" s="84">
        <f>IF(Dane!$E$3=1,BA1784,IF(Dane!$E$3=2,BE1784,BH1784))</f>
        <v>0</v>
      </c>
      <c r="AK1784" s="84">
        <f>IF(Dane!$E$3=1,BB1784,IF(Dane!$E$3=2,BF1784,BI1784))</f>
        <v>0</v>
      </c>
      <c r="AL1784" s="84">
        <f>IF(Dane!$E$3=1,BL1784,IF(Dane!$E$3=2,BP1784,BS1784))</f>
        <v>0</v>
      </c>
      <c r="AM1784" s="84">
        <f>IF(Dane!$E$3=1,BM1784,IF(Dane!$E$3=2,BQ1784,BT1784))</f>
        <v>0</v>
      </c>
      <c r="AN1784" s="39">
        <f>IF(Dane!$C$9="",0,IFERROR(J1784/R1784,0))</f>
        <v>0</v>
      </c>
      <c r="AO1784" s="39">
        <f>IF(Dane!$C$9="",0,IFERROR(ROUND(J1784-ROUND(J1784*0.0976,2)-ROUND(J1784*0.015,2)-ROUND(J1784*0.0245,2),2)/R1784,0))</f>
        <v>0</v>
      </c>
      <c r="AP1784" s="39">
        <f t="shared" si="414"/>
        <v>0</v>
      </c>
      <c r="AQ1784" s="39">
        <f t="shared" si="415"/>
        <v>0</v>
      </c>
      <c r="AR1784" s="39">
        <f t="shared" si="411"/>
        <v>0</v>
      </c>
      <c r="AS1784" s="39">
        <f>IF(Dane!$C$9="",0,IFERROR(AR1784/R1784,0))</f>
        <v>0</v>
      </c>
      <c r="AT1784" s="39">
        <f t="shared" si="416"/>
        <v>0</v>
      </c>
      <c r="AU1784" s="39">
        <v>0</v>
      </c>
      <c r="AV1784" s="39">
        <f t="shared" si="417"/>
        <v>0</v>
      </c>
      <c r="AW1784" s="39">
        <f>IF(Dane!$C$9="",0,IF(ROUND((N1784+O1784)*AV1784,2)&gt;$AN$1,$AN$1,ROUND((N1784+O1784)*AV1784,2)))</f>
        <v>0</v>
      </c>
      <c r="AX1784" s="39">
        <v>0</v>
      </c>
      <c r="AY1784" s="39">
        <f>IF(Dane!$C$9=2,IFERROR(J1784/W1784,0),IF(Dane!$C$9=3,IFERROR(J1784/W1784,0),0))</f>
        <v>0</v>
      </c>
      <c r="AZ1784" s="39">
        <f>IF(Dane!$C$9=2,IFERROR(ROUND(J1784-ROUND(J1784*0.0976,2)-ROUND(J1784*0.015,2)-ROUND(J1784*0.0245,2),2)/W1784,0),IF(Dane!$C$9=3,IFERROR(ROUND(J1784-ROUND(J1784*0.0976,2)-ROUND(J1784*0.015,2)-ROUND(J1784*0.0245,2),2)/W1784,0),0))</f>
        <v>0</v>
      </c>
      <c r="BA1784" s="39">
        <f t="shared" si="418"/>
        <v>0</v>
      </c>
      <c r="BB1784" s="39">
        <f t="shared" si="419"/>
        <v>0</v>
      </c>
      <c r="BC1784" s="39">
        <f t="shared" si="412"/>
        <v>0</v>
      </c>
      <c r="BD1784" s="39">
        <f>IF(Dane!$C$9=2,IFERROR(BC1784/W1784,0),IF(Dane!$C$9=3,IFERROR(BC1784/W1784,0),0))</f>
        <v>0</v>
      </c>
      <c r="BE1784" s="39">
        <f t="shared" si="420"/>
        <v>0</v>
      </c>
      <c r="BF1784" s="39">
        <v>0</v>
      </c>
      <c r="BG1784" s="39">
        <f t="shared" si="421"/>
        <v>0</v>
      </c>
      <c r="BH1784" s="39">
        <f>IF(Dane!$C$9=2,IF(ROUND((S1784+T1784)*BG1784,2)&gt;$AN$1,$AN$1,ROUND((S1784+T1784)*BG1784,2)),IF(Dane!$C$9=3,IF(ROUND((S1784+T1784)*BG1784,2)&gt;$AN$1,$AN$1,ROUND((S1784+T1784)*BG1784,2)),0))</f>
        <v>0</v>
      </c>
      <c r="BI1784" s="39">
        <v>0</v>
      </c>
      <c r="BJ1784" s="39">
        <f>IF(Dane!$C$9=3,IFERROR(J1784/AB1784,0),0)</f>
        <v>0</v>
      </c>
      <c r="BK1784" s="39">
        <f>IF(Dane!$C$9=3,IFERROR(ROUND(J1784-ROUND(J1784*0.0976,2)-ROUND(J1784*0.015,2)-ROUND(J1784*0.0245,2),2)/AB1784,0),0)</f>
        <v>0</v>
      </c>
      <c r="BL1784" s="39">
        <f t="shared" si="422"/>
        <v>0</v>
      </c>
      <c r="BM1784" s="39">
        <f t="shared" si="423"/>
        <v>0</v>
      </c>
      <c r="BN1784" s="39">
        <f t="shared" si="413"/>
        <v>0</v>
      </c>
      <c r="BO1784" s="39">
        <f>IF(Dane!$C$9=3,IFERROR(BN1784/AB1784,0),0)</f>
        <v>0</v>
      </c>
      <c r="BP1784" s="39">
        <f t="shared" si="424"/>
        <v>0</v>
      </c>
      <c r="BQ1784" s="39">
        <v>0</v>
      </c>
      <c r="BR1784" s="39">
        <f t="shared" si="425"/>
        <v>0</v>
      </c>
      <c r="BS1784" s="39">
        <f>IF(Dane!$C$9=3,IF(ROUND((X1784+Y1784)*BR1784,2)&gt;$AN$1,$AN$1,ROUND((X1784+Y1784)*BR1784,2)),0)</f>
        <v>0</v>
      </c>
      <c r="BT1784" s="39">
        <v>0</v>
      </c>
    </row>
    <row r="1785" spans="1:72">
      <c r="A1785" s="87">
        <v>1776</v>
      </c>
      <c r="B1785" s="1"/>
      <c r="C1785" s="1"/>
      <c r="D1785" s="2"/>
      <c r="E1785" s="3"/>
      <c r="F1785" s="4"/>
      <c r="G1785" s="5"/>
      <c r="H1785" s="5"/>
      <c r="I1785" s="6"/>
      <c r="J1785" s="5"/>
      <c r="K1785" s="5"/>
      <c r="L1785" s="5"/>
      <c r="M1785" s="55"/>
      <c r="N1785" s="8"/>
      <c r="O1785" s="105"/>
      <c r="P1785" s="5"/>
      <c r="Q1785" s="5"/>
      <c r="R1785" s="105">
        <f>Dane!$C$10</f>
        <v>0</v>
      </c>
      <c r="S1785" s="8"/>
      <c r="T1785" s="105"/>
      <c r="U1785" s="5"/>
      <c r="V1785" s="5"/>
      <c r="W1785" s="107">
        <f>Dane!$C$11</f>
        <v>0</v>
      </c>
      <c r="X1785" s="8"/>
      <c r="Y1785" s="105"/>
      <c r="Z1785" s="5"/>
      <c r="AA1785" s="5"/>
      <c r="AB1785" s="110">
        <f>Dane!$C$12</f>
        <v>0</v>
      </c>
      <c r="AC1785" s="108">
        <f>IF(Dane!$E$3=1,AP1785+BA1785+BL1785,IF(Dane!$E$3=2,AT1785+BE1785+BP1785,AW1785+BH1785+BS1785))</f>
        <v>0</v>
      </c>
      <c r="AD1785" s="14">
        <f>IF(Dane!$E$3=1,AQ1785+BB1785+BM1785,IF(Dane!$E$3=2,AU1785+BF1785+BQ1785,AX1785+BI1785+BT1785))</f>
        <v>0</v>
      </c>
      <c r="AE1785" s="14">
        <f>IF((J1785*Dane!$C$9)-AC1785&lt;0,0,(J1785*Dane!$C$9)-AC1785)</f>
        <v>0</v>
      </c>
      <c r="AF1785" s="61">
        <f>IF((K1785*Dane!$C$9)-AD1785&lt;0,0,(K1785*Dane!$C$9)-AD1785)</f>
        <v>0</v>
      </c>
      <c r="AG1785" s="93"/>
      <c r="AH1785" s="84">
        <f>IF(Dane!$E$3=1,AP1785,IF(Dane!$E$3=2,AT1785,AW1785))</f>
        <v>0</v>
      </c>
      <c r="AI1785" s="84">
        <f>IF(Dane!$E$3=1,AQ1785,IF(Dane!$E$3=2,AU1785,AX1785))</f>
        <v>0</v>
      </c>
      <c r="AJ1785" s="84">
        <f>IF(Dane!$E$3=1,BA1785,IF(Dane!$E$3=2,BE1785,BH1785))</f>
        <v>0</v>
      </c>
      <c r="AK1785" s="84">
        <f>IF(Dane!$E$3=1,BB1785,IF(Dane!$E$3=2,BF1785,BI1785))</f>
        <v>0</v>
      </c>
      <c r="AL1785" s="84">
        <f>IF(Dane!$E$3=1,BL1785,IF(Dane!$E$3=2,BP1785,BS1785))</f>
        <v>0</v>
      </c>
      <c r="AM1785" s="84">
        <f>IF(Dane!$E$3=1,BM1785,IF(Dane!$E$3=2,BQ1785,BT1785))</f>
        <v>0</v>
      </c>
      <c r="AN1785" s="39">
        <f>IF(Dane!$C$9="",0,IFERROR(J1785/R1785,0))</f>
        <v>0</v>
      </c>
      <c r="AO1785" s="39">
        <f>IF(Dane!$C$9="",0,IFERROR(ROUND(J1785-ROUND(J1785*0.0976,2)-ROUND(J1785*0.015,2)-ROUND(J1785*0.0245,2),2)/R1785,0))</f>
        <v>0</v>
      </c>
      <c r="AP1785" s="39">
        <f t="shared" si="414"/>
        <v>0</v>
      </c>
      <c r="AQ1785" s="39">
        <f t="shared" si="415"/>
        <v>0</v>
      </c>
      <c r="AR1785" s="39">
        <f t="shared" si="411"/>
        <v>0</v>
      </c>
      <c r="AS1785" s="39">
        <f>IF(Dane!$C$9="",0,IFERROR(AR1785/R1785,0))</f>
        <v>0</v>
      </c>
      <c r="AT1785" s="39">
        <f t="shared" si="416"/>
        <v>0</v>
      </c>
      <c r="AU1785" s="39">
        <v>0</v>
      </c>
      <c r="AV1785" s="39">
        <f t="shared" si="417"/>
        <v>0</v>
      </c>
      <c r="AW1785" s="39">
        <f>IF(Dane!$C$9="",0,IF(ROUND((N1785+O1785)*AV1785,2)&gt;$AN$1,$AN$1,ROUND((N1785+O1785)*AV1785,2)))</f>
        <v>0</v>
      </c>
      <c r="AX1785" s="39">
        <v>0</v>
      </c>
      <c r="AY1785" s="39">
        <f>IF(Dane!$C$9=2,IFERROR(J1785/W1785,0),IF(Dane!$C$9=3,IFERROR(J1785/W1785,0),0))</f>
        <v>0</v>
      </c>
      <c r="AZ1785" s="39">
        <f>IF(Dane!$C$9=2,IFERROR(ROUND(J1785-ROUND(J1785*0.0976,2)-ROUND(J1785*0.015,2)-ROUND(J1785*0.0245,2),2)/W1785,0),IF(Dane!$C$9=3,IFERROR(ROUND(J1785-ROUND(J1785*0.0976,2)-ROUND(J1785*0.015,2)-ROUND(J1785*0.0245,2),2)/W1785,0),0))</f>
        <v>0</v>
      </c>
      <c r="BA1785" s="39">
        <f t="shared" si="418"/>
        <v>0</v>
      </c>
      <c r="BB1785" s="39">
        <f t="shared" si="419"/>
        <v>0</v>
      </c>
      <c r="BC1785" s="39">
        <f t="shared" si="412"/>
        <v>0</v>
      </c>
      <c r="BD1785" s="39">
        <f>IF(Dane!$C$9=2,IFERROR(BC1785/W1785,0),IF(Dane!$C$9=3,IFERROR(BC1785/W1785,0),0))</f>
        <v>0</v>
      </c>
      <c r="BE1785" s="39">
        <f t="shared" si="420"/>
        <v>0</v>
      </c>
      <c r="BF1785" s="39">
        <v>0</v>
      </c>
      <c r="BG1785" s="39">
        <f t="shared" si="421"/>
        <v>0</v>
      </c>
      <c r="BH1785" s="39">
        <f>IF(Dane!$C$9=2,IF(ROUND((S1785+T1785)*BG1785,2)&gt;$AN$1,$AN$1,ROUND((S1785+T1785)*BG1785,2)),IF(Dane!$C$9=3,IF(ROUND((S1785+T1785)*BG1785,2)&gt;$AN$1,$AN$1,ROUND((S1785+T1785)*BG1785,2)),0))</f>
        <v>0</v>
      </c>
      <c r="BI1785" s="39">
        <v>0</v>
      </c>
      <c r="BJ1785" s="39">
        <f>IF(Dane!$C$9=3,IFERROR(J1785/AB1785,0),0)</f>
        <v>0</v>
      </c>
      <c r="BK1785" s="39">
        <f>IF(Dane!$C$9=3,IFERROR(ROUND(J1785-ROUND(J1785*0.0976,2)-ROUND(J1785*0.015,2)-ROUND(J1785*0.0245,2),2)/AB1785,0),0)</f>
        <v>0</v>
      </c>
      <c r="BL1785" s="39">
        <f t="shared" si="422"/>
        <v>0</v>
      </c>
      <c r="BM1785" s="39">
        <f t="shared" si="423"/>
        <v>0</v>
      </c>
      <c r="BN1785" s="39">
        <f t="shared" si="413"/>
        <v>0</v>
      </c>
      <c r="BO1785" s="39">
        <f>IF(Dane!$C$9=3,IFERROR(BN1785/AB1785,0),0)</f>
        <v>0</v>
      </c>
      <c r="BP1785" s="39">
        <f t="shared" si="424"/>
        <v>0</v>
      </c>
      <c r="BQ1785" s="39">
        <v>0</v>
      </c>
      <c r="BR1785" s="39">
        <f t="shared" si="425"/>
        <v>0</v>
      </c>
      <c r="BS1785" s="39">
        <f>IF(Dane!$C$9=3,IF(ROUND((X1785+Y1785)*BR1785,2)&gt;$AN$1,$AN$1,ROUND((X1785+Y1785)*BR1785,2)),0)</f>
        <v>0</v>
      </c>
      <c r="BT1785" s="39">
        <v>0</v>
      </c>
    </row>
    <row r="1786" spans="1:72">
      <c r="A1786" s="87">
        <v>1777</v>
      </c>
      <c r="B1786" s="1"/>
      <c r="C1786" s="1"/>
      <c r="D1786" s="2"/>
      <c r="E1786" s="3"/>
      <c r="F1786" s="4"/>
      <c r="G1786" s="5"/>
      <c r="H1786" s="5"/>
      <c r="I1786" s="6"/>
      <c r="J1786" s="5"/>
      <c r="K1786" s="5"/>
      <c r="L1786" s="5"/>
      <c r="M1786" s="55"/>
      <c r="N1786" s="8"/>
      <c r="O1786" s="105"/>
      <c r="P1786" s="5"/>
      <c r="Q1786" s="5"/>
      <c r="R1786" s="105">
        <f>Dane!$C$10</f>
        <v>0</v>
      </c>
      <c r="S1786" s="8"/>
      <c r="T1786" s="105"/>
      <c r="U1786" s="5"/>
      <c r="V1786" s="5"/>
      <c r="W1786" s="107">
        <f>Dane!$C$11</f>
        <v>0</v>
      </c>
      <c r="X1786" s="8"/>
      <c r="Y1786" s="105"/>
      <c r="Z1786" s="5"/>
      <c r="AA1786" s="5"/>
      <c r="AB1786" s="110">
        <f>Dane!$C$12</f>
        <v>0</v>
      </c>
      <c r="AC1786" s="108">
        <f>IF(Dane!$E$3=1,AP1786+BA1786+BL1786,IF(Dane!$E$3=2,AT1786+BE1786+BP1786,AW1786+BH1786+BS1786))</f>
        <v>0</v>
      </c>
      <c r="AD1786" s="14">
        <f>IF(Dane!$E$3=1,AQ1786+BB1786+BM1786,IF(Dane!$E$3=2,AU1786+BF1786+BQ1786,AX1786+BI1786+BT1786))</f>
        <v>0</v>
      </c>
      <c r="AE1786" s="14">
        <f>IF((J1786*Dane!$C$9)-AC1786&lt;0,0,(J1786*Dane!$C$9)-AC1786)</f>
        <v>0</v>
      </c>
      <c r="AF1786" s="61">
        <f>IF((K1786*Dane!$C$9)-AD1786&lt;0,0,(K1786*Dane!$C$9)-AD1786)</f>
        <v>0</v>
      </c>
      <c r="AG1786" s="93"/>
      <c r="AH1786" s="84">
        <f>IF(Dane!$E$3=1,AP1786,IF(Dane!$E$3=2,AT1786,AW1786))</f>
        <v>0</v>
      </c>
      <c r="AI1786" s="84">
        <f>IF(Dane!$E$3=1,AQ1786,IF(Dane!$E$3=2,AU1786,AX1786))</f>
        <v>0</v>
      </c>
      <c r="AJ1786" s="84">
        <f>IF(Dane!$E$3=1,BA1786,IF(Dane!$E$3=2,BE1786,BH1786))</f>
        <v>0</v>
      </c>
      <c r="AK1786" s="84">
        <f>IF(Dane!$E$3=1,BB1786,IF(Dane!$E$3=2,BF1786,BI1786))</f>
        <v>0</v>
      </c>
      <c r="AL1786" s="84">
        <f>IF(Dane!$E$3=1,BL1786,IF(Dane!$E$3=2,BP1786,BS1786))</f>
        <v>0</v>
      </c>
      <c r="AM1786" s="84">
        <f>IF(Dane!$E$3=1,BM1786,IF(Dane!$E$3=2,BQ1786,BT1786))</f>
        <v>0</v>
      </c>
      <c r="AN1786" s="39">
        <f>IF(Dane!$C$9="",0,IFERROR(J1786/R1786,0))</f>
        <v>0</v>
      </c>
      <c r="AO1786" s="39">
        <f>IF(Dane!$C$9="",0,IFERROR(ROUND(J1786-ROUND(J1786*0.0976,2)-ROUND(J1786*0.015,2)-ROUND(J1786*0.0245,2),2)/R1786,0))</f>
        <v>0</v>
      </c>
      <c r="AP1786" s="39">
        <f t="shared" si="414"/>
        <v>0</v>
      </c>
      <c r="AQ1786" s="39">
        <f t="shared" si="415"/>
        <v>0</v>
      </c>
      <c r="AR1786" s="39">
        <f t="shared" si="411"/>
        <v>0</v>
      </c>
      <c r="AS1786" s="39">
        <f>IF(Dane!$C$9="",0,IFERROR(AR1786/R1786,0))</f>
        <v>0</v>
      </c>
      <c r="AT1786" s="39">
        <f t="shared" si="416"/>
        <v>0</v>
      </c>
      <c r="AU1786" s="39">
        <v>0</v>
      </c>
      <c r="AV1786" s="39">
        <f t="shared" si="417"/>
        <v>0</v>
      </c>
      <c r="AW1786" s="39">
        <f>IF(Dane!$C$9="",0,IF(ROUND((N1786+O1786)*AV1786,2)&gt;$AN$1,$AN$1,ROUND((N1786+O1786)*AV1786,2)))</f>
        <v>0</v>
      </c>
      <c r="AX1786" s="39">
        <v>0</v>
      </c>
      <c r="AY1786" s="39">
        <f>IF(Dane!$C$9=2,IFERROR(J1786/W1786,0),IF(Dane!$C$9=3,IFERROR(J1786/W1786,0),0))</f>
        <v>0</v>
      </c>
      <c r="AZ1786" s="39">
        <f>IF(Dane!$C$9=2,IFERROR(ROUND(J1786-ROUND(J1786*0.0976,2)-ROUND(J1786*0.015,2)-ROUND(J1786*0.0245,2),2)/W1786,0),IF(Dane!$C$9=3,IFERROR(ROUND(J1786-ROUND(J1786*0.0976,2)-ROUND(J1786*0.015,2)-ROUND(J1786*0.0245,2),2)/W1786,0),0))</f>
        <v>0</v>
      </c>
      <c r="BA1786" s="39">
        <f t="shared" si="418"/>
        <v>0</v>
      </c>
      <c r="BB1786" s="39">
        <f t="shared" si="419"/>
        <v>0</v>
      </c>
      <c r="BC1786" s="39">
        <f t="shared" si="412"/>
        <v>0</v>
      </c>
      <c r="BD1786" s="39">
        <f>IF(Dane!$C$9=2,IFERROR(BC1786/W1786,0),IF(Dane!$C$9=3,IFERROR(BC1786/W1786,0),0))</f>
        <v>0</v>
      </c>
      <c r="BE1786" s="39">
        <f t="shared" si="420"/>
        <v>0</v>
      </c>
      <c r="BF1786" s="39">
        <v>0</v>
      </c>
      <c r="BG1786" s="39">
        <f t="shared" si="421"/>
        <v>0</v>
      </c>
      <c r="BH1786" s="39">
        <f>IF(Dane!$C$9=2,IF(ROUND((S1786+T1786)*BG1786,2)&gt;$AN$1,$AN$1,ROUND((S1786+T1786)*BG1786,2)),IF(Dane!$C$9=3,IF(ROUND((S1786+T1786)*BG1786,2)&gt;$AN$1,$AN$1,ROUND((S1786+T1786)*BG1786,2)),0))</f>
        <v>0</v>
      </c>
      <c r="BI1786" s="39">
        <v>0</v>
      </c>
      <c r="BJ1786" s="39">
        <f>IF(Dane!$C$9=3,IFERROR(J1786/AB1786,0),0)</f>
        <v>0</v>
      </c>
      <c r="BK1786" s="39">
        <f>IF(Dane!$C$9=3,IFERROR(ROUND(J1786-ROUND(J1786*0.0976,2)-ROUND(J1786*0.015,2)-ROUND(J1786*0.0245,2),2)/AB1786,0),0)</f>
        <v>0</v>
      </c>
      <c r="BL1786" s="39">
        <f t="shared" si="422"/>
        <v>0</v>
      </c>
      <c r="BM1786" s="39">
        <f t="shared" si="423"/>
        <v>0</v>
      </c>
      <c r="BN1786" s="39">
        <f t="shared" si="413"/>
        <v>0</v>
      </c>
      <c r="BO1786" s="39">
        <f>IF(Dane!$C$9=3,IFERROR(BN1786/AB1786,0),0)</f>
        <v>0</v>
      </c>
      <c r="BP1786" s="39">
        <f t="shared" si="424"/>
        <v>0</v>
      </c>
      <c r="BQ1786" s="39">
        <v>0</v>
      </c>
      <c r="BR1786" s="39">
        <f t="shared" si="425"/>
        <v>0</v>
      </c>
      <c r="BS1786" s="39">
        <f>IF(Dane!$C$9=3,IF(ROUND((X1786+Y1786)*BR1786,2)&gt;$AN$1,$AN$1,ROUND((X1786+Y1786)*BR1786,2)),0)</f>
        <v>0</v>
      </c>
      <c r="BT1786" s="39">
        <v>0</v>
      </c>
    </row>
    <row r="1787" spans="1:72">
      <c r="A1787" s="87">
        <v>1778</v>
      </c>
      <c r="B1787" s="1"/>
      <c r="C1787" s="1"/>
      <c r="D1787" s="2"/>
      <c r="E1787" s="3"/>
      <c r="F1787" s="4"/>
      <c r="G1787" s="5"/>
      <c r="H1787" s="5"/>
      <c r="I1787" s="6"/>
      <c r="J1787" s="5"/>
      <c r="K1787" s="5"/>
      <c r="L1787" s="5"/>
      <c r="M1787" s="55"/>
      <c r="N1787" s="8"/>
      <c r="O1787" s="105"/>
      <c r="P1787" s="5"/>
      <c r="Q1787" s="5"/>
      <c r="R1787" s="105">
        <f>Dane!$C$10</f>
        <v>0</v>
      </c>
      <c r="S1787" s="8"/>
      <c r="T1787" s="105"/>
      <c r="U1787" s="5"/>
      <c r="V1787" s="5"/>
      <c r="W1787" s="107">
        <f>Dane!$C$11</f>
        <v>0</v>
      </c>
      <c r="X1787" s="8"/>
      <c r="Y1787" s="105"/>
      <c r="Z1787" s="5"/>
      <c r="AA1787" s="5"/>
      <c r="AB1787" s="110">
        <f>Dane!$C$12</f>
        <v>0</v>
      </c>
      <c r="AC1787" s="108">
        <f>IF(Dane!$E$3=1,AP1787+BA1787+BL1787,IF(Dane!$E$3=2,AT1787+BE1787+BP1787,AW1787+BH1787+BS1787))</f>
        <v>0</v>
      </c>
      <c r="AD1787" s="14">
        <f>IF(Dane!$E$3=1,AQ1787+BB1787+BM1787,IF(Dane!$E$3=2,AU1787+BF1787+BQ1787,AX1787+BI1787+BT1787))</f>
        <v>0</v>
      </c>
      <c r="AE1787" s="14">
        <f>IF((J1787*Dane!$C$9)-AC1787&lt;0,0,(J1787*Dane!$C$9)-AC1787)</f>
        <v>0</v>
      </c>
      <c r="AF1787" s="61">
        <f>IF((K1787*Dane!$C$9)-AD1787&lt;0,0,(K1787*Dane!$C$9)-AD1787)</f>
        <v>0</v>
      </c>
      <c r="AG1787" s="93"/>
      <c r="AH1787" s="84">
        <f>IF(Dane!$E$3=1,AP1787,IF(Dane!$E$3=2,AT1787,AW1787))</f>
        <v>0</v>
      </c>
      <c r="AI1787" s="84">
        <f>IF(Dane!$E$3=1,AQ1787,IF(Dane!$E$3=2,AU1787,AX1787))</f>
        <v>0</v>
      </c>
      <c r="AJ1787" s="84">
        <f>IF(Dane!$E$3=1,BA1787,IF(Dane!$E$3=2,BE1787,BH1787))</f>
        <v>0</v>
      </c>
      <c r="AK1787" s="84">
        <f>IF(Dane!$E$3=1,BB1787,IF(Dane!$E$3=2,BF1787,BI1787))</f>
        <v>0</v>
      </c>
      <c r="AL1787" s="84">
        <f>IF(Dane!$E$3=1,BL1787,IF(Dane!$E$3=2,BP1787,BS1787))</f>
        <v>0</v>
      </c>
      <c r="AM1787" s="84">
        <f>IF(Dane!$E$3=1,BM1787,IF(Dane!$E$3=2,BQ1787,BT1787))</f>
        <v>0</v>
      </c>
      <c r="AN1787" s="39">
        <f>IF(Dane!$C$9="",0,IFERROR(J1787/R1787,0))</f>
        <v>0</v>
      </c>
      <c r="AO1787" s="39">
        <f>IF(Dane!$C$9="",0,IFERROR(ROUND(J1787-ROUND(J1787*0.0976,2)-ROUND(J1787*0.015,2)-ROUND(J1787*0.0245,2),2)/R1787,0))</f>
        <v>0</v>
      </c>
      <c r="AP1787" s="39">
        <f t="shared" si="414"/>
        <v>0</v>
      </c>
      <c r="AQ1787" s="39">
        <f t="shared" si="415"/>
        <v>0</v>
      </c>
      <c r="AR1787" s="39">
        <f t="shared" si="411"/>
        <v>0</v>
      </c>
      <c r="AS1787" s="39">
        <f>IF(Dane!$C$9="",0,IFERROR(AR1787/R1787,0))</f>
        <v>0</v>
      </c>
      <c r="AT1787" s="39">
        <f t="shared" si="416"/>
        <v>0</v>
      </c>
      <c r="AU1787" s="39">
        <v>0</v>
      </c>
      <c r="AV1787" s="39">
        <f t="shared" si="417"/>
        <v>0</v>
      </c>
      <c r="AW1787" s="39">
        <f>IF(Dane!$C$9="",0,IF(ROUND((N1787+O1787)*AV1787,2)&gt;$AN$1,$AN$1,ROUND((N1787+O1787)*AV1787,2)))</f>
        <v>0</v>
      </c>
      <c r="AX1787" s="39">
        <v>0</v>
      </c>
      <c r="AY1787" s="39">
        <f>IF(Dane!$C$9=2,IFERROR(J1787/W1787,0),IF(Dane!$C$9=3,IFERROR(J1787/W1787,0),0))</f>
        <v>0</v>
      </c>
      <c r="AZ1787" s="39">
        <f>IF(Dane!$C$9=2,IFERROR(ROUND(J1787-ROUND(J1787*0.0976,2)-ROUND(J1787*0.015,2)-ROUND(J1787*0.0245,2),2)/W1787,0),IF(Dane!$C$9=3,IFERROR(ROUND(J1787-ROUND(J1787*0.0976,2)-ROUND(J1787*0.015,2)-ROUND(J1787*0.0245,2),2)/W1787,0),0))</f>
        <v>0</v>
      </c>
      <c r="BA1787" s="39">
        <f t="shared" si="418"/>
        <v>0</v>
      </c>
      <c r="BB1787" s="39">
        <f t="shared" si="419"/>
        <v>0</v>
      </c>
      <c r="BC1787" s="39">
        <f t="shared" si="412"/>
        <v>0</v>
      </c>
      <c r="BD1787" s="39">
        <f>IF(Dane!$C$9=2,IFERROR(BC1787/W1787,0),IF(Dane!$C$9=3,IFERROR(BC1787/W1787,0),0))</f>
        <v>0</v>
      </c>
      <c r="BE1787" s="39">
        <f t="shared" si="420"/>
        <v>0</v>
      </c>
      <c r="BF1787" s="39">
        <v>0</v>
      </c>
      <c r="BG1787" s="39">
        <f t="shared" si="421"/>
        <v>0</v>
      </c>
      <c r="BH1787" s="39">
        <f>IF(Dane!$C$9=2,IF(ROUND((S1787+T1787)*BG1787,2)&gt;$AN$1,$AN$1,ROUND((S1787+T1787)*BG1787,2)),IF(Dane!$C$9=3,IF(ROUND((S1787+T1787)*BG1787,2)&gt;$AN$1,$AN$1,ROUND((S1787+T1787)*BG1787,2)),0))</f>
        <v>0</v>
      </c>
      <c r="BI1787" s="39">
        <v>0</v>
      </c>
      <c r="BJ1787" s="39">
        <f>IF(Dane!$C$9=3,IFERROR(J1787/AB1787,0),0)</f>
        <v>0</v>
      </c>
      <c r="BK1787" s="39">
        <f>IF(Dane!$C$9=3,IFERROR(ROUND(J1787-ROUND(J1787*0.0976,2)-ROUND(J1787*0.015,2)-ROUND(J1787*0.0245,2),2)/AB1787,0),0)</f>
        <v>0</v>
      </c>
      <c r="BL1787" s="39">
        <f t="shared" si="422"/>
        <v>0</v>
      </c>
      <c r="BM1787" s="39">
        <f t="shared" si="423"/>
        <v>0</v>
      </c>
      <c r="BN1787" s="39">
        <f t="shared" si="413"/>
        <v>0</v>
      </c>
      <c r="BO1787" s="39">
        <f>IF(Dane!$C$9=3,IFERROR(BN1787/AB1787,0),0)</f>
        <v>0</v>
      </c>
      <c r="BP1787" s="39">
        <f t="shared" si="424"/>
        <v>0</v>
      </c>
      <c r="BQ1787" s="39">
        <v>0</v>
      </c>
      <c r="BR1787" s="39">
        <f t="shared" si="425"/>
        <v>0</v>
      </c>
      <c r="BS1787" s="39">
        <f>IF(Dane!$C$9=3,IF(ROUND((X1787+Y1787)*BR1787,2)&gt;$AN$1,$AN$1,ROUND((X1787+Y1787)*BR1787,2)),0)</f>
        <v>0</v>
      </c>
      <c r="BT1787" s="39">
        <v>0</v>
      </c>
    </row>
    <row r="1788" spans="1:72">
      <c r="A1788" s="87">
        <v>1779</v>
      </c>
      <c r="B1788" s="1"/>
      <c r="C1788" s="1"/>
      <c r="D1788" s="2"/>
      <c r="E1788" s="3"/>
      <c r="F1788" s="4"/>
      <c r="G1788" s="5"/>
      <c r="H1788" s="5"/>
      <c r="I1788" s="6"/>
      <c r="J1788" s="5"/>
      <c r="K1788" s="5"/>
      <c r="L1788" s="5"/>
      <c r="M1788" s="55"/>
      <c r="N1788" s="8"/>
      <c r="O1788" s="105"/>
      <c r="P1788" s="5"/>
      <c r="Q1788" s="5"/>
      <c r="R1788" s="105">
        <f>Dane!$C$10</f>
        <v>0</v>
      </c>
      <c r="S1788" s="8"/>
      <c r="T1788" s="105"/>
      <c r="U1788" s="5"/>
      <c r="V1788" s="5"/>
      <c r="W1788" s="107">
        <f>Dane!$C$11</f>
        <v>0</v>
      </c>
      <c r="X1788" s="8"/>
      <c r="Y1788" s="105"/>
      <c r="Z1788" s="5"/>
      <c r="AA1788" s="5"/>
      <c r="AB1788" s="110">
        <f>Dane!$C$12</f>
        <v>0</v>
      </c>
      <c r="AC1788" s="108">
        <f>IF(Dane!$E$3=1,AP1788+BA1788+BL1788,IF(Dane!$E$3=2,AT1788+BE1788+BP1788,AW1788+BH1788+BS1788))</f>
        <v>0</v>
      </c>
      <c r="AD1788" s="14">
        <f>IF(Dane!$E$3=1,AQ1788+BB1788+BM1788,IF(Dane!$E$3=2,AU1788+BF1788+BQ1788,AX1788+BI1788+BT1788))</f>
        <v>0</v>
      </c>
      <c r="AE1788" s="14">
        <f>IF((J1788*Dane!$C$9)-AC1788&lt;0,0,(J1788*Dane!$C$9)-AC1788)</f>
        <v>0</v>
      </c>
      <c r="AF1788" s="61">
        <f>IF((K1788*Dane!$C$9)-AD1788&lt;0,0,(K1788*Dane!$C$9)-AD1788)</f>
        <v>0</v>
      </c>
      <c r="AG1788" s="93"/>
      <c r="AH1788" s="84">
        <f>IF(Dane!$E$3=1,AP1788,IF(Dane!$E$3=2,AT1788,AW1788))</f>
        <v>0</v>
      </c>
      <c r="AI1788" s="84">
        <f>IF(Dane!$E$3=1,AQ1788,IF(Dane!$E$3=2,AU1788,AX1788))</f>
        <v>0</v>
      </c>
      <c r="AJ1788" s="84">
        <f>IF(Dane!$E$3=1,BA1788,IF(Dane!$E$3=2,BE1788,BH1788))</f>
        <v>0</v>
      </c>
      <c r="AK1788" s="84">
        <f>IF(Dane!$E$3=1,BB1788,IF(Dane!$E$3=2,BF1788,BI1788))</f>
        <v>0</v>
      </c>
      <c r="AL1788" s="84">
        <f>IF(Dane!$E$3=1,BL1788,IF(Dane!$E$3=2,BP1788,BS1788))</f>
        <v>0</v>
      </c>
      <c r="AM1788" s="84">
        <f>IF(Dane!$E$3=1,BM1788,IF(Dane!$E$3=2,BQ1788,BT1788))</f>
        <v>0</v>
      </c>
      <c r="AN1788" s="39">
        <f>IF(Dane!$C$9="",0,IFERROR(J1788/R1788,0))</f>
        <v>0</v>
      </c>
      <c r="AO1788" s="39">
        <f>IF(Dane!$C$9="",0,IFERROR(ROUND(J1788-ROUND(J1788*0.0976,2)-ROUND(J1788*0.015,2)-ROUND(J1788*0.0245,2),2)/R1788,0))</f>
        <v>0</v>
      </c>
      <c r="AP1788" s="39">
        <f t="shared" si="414"/>
        <v>0</v>
      </c>
      <c r="AQ1788" s="39">
        <f t="shared" si="415"/>
        <v>0</v>
      </c>
      <c r="AR1788" s="39">
        <f t="shared" si="411"/>
        <v>0</v>
      </c>
      <c r="AS1788" s="39">
        <f>IF(Dane!$C$9="",0,IFERROR(AR1788/R1788,0))</f>
        <v>0</v>
      </c>
      <c r="AT1788" s="39">
        <f t="shared" si="416"/>
        <v>0</v>
      </c>
      <c r="AU1788" s="39">
        <v>0</v>
      </c>
      <c r="AV1788" s="39">
        <f t="shared" si="417"/>
        <v>0</v>
      </c>
      <c r="AW1788" s="39">
        <f>IF(Dane!$C$9="",0,IF(ROUND((N1788+O1788)*AV1788,2)&gt;$AN$1,$AN$1,ROUND((N1788+O1788)*AV1788,2)))</f>
        <v>0</v>
      </c>
      <c r="AX1788" s="39">
        <v>0</v>
      </c>
      <c r="AY1788" s="39">
        <f>IF(Dane!$C$9=2,IFERROR(J1788/W1788,0),IF(Dane!$C$9=3,IFERROR(J1788/W1788,0),0))</f>
        <v>0</v>
      </c>
      <c r="AZ1788" s="39">
        <f>IF(Dane!$C$9=2,IFERROR(ROUND(J1788-ROUND(J1788*0.0976,2)-ROUND(J1788*0.015,2)-ROUND(J1788*0.0245,2),2)/W1788,0),IF(Dane!$C$9=3,IFERROR(ROUND(J1788-ROUND(J1788*0.0976,2)-ROUND(J1788*0.015,2)-ROUND(J1788*0.0245,2),2)/W1788,0),0))</f>
        <v>0</v>
      </c>
      <c r="BA1788" s="39">
        <f t="shared" si="418"/>
        <v>0</v>
      </c>
      <c r="BB1788" s="39">
        <f t="shared" si="419"/>
        <v>0</v>
      </c>
      <c r="BC1788" s="39">
        <f t="shared" si="412"/>
        <v>0</v>
      </c>
      <c r="BD1788" s="39">
        <f>IF(Dane!$C$9=2,IFERROR(BC1788/W1788,0),IF(Dane!$C$9=3,IFERROR(BC1788/W1788,0),0))</f>
        <v>0</v>
      </c>
      <c r="BE1788" s="39">
        <f t="shared" si="420"/>
        <v>0</v>
      </c>
      <c r="BF1788" s="39">
        <v>0</v>
      </c>
      <c r="BG1788" s="39">
        <f t="shared" si="421"/>
        <v>0</v>
      </c>
      <c r="BH1788" s="39">
        <f>IF(Dane!$C$9=2,IF(ROUND((S1788+T1788)*BG1788,2)&gt;$AN$1,$AN$1,ROUND((S1788+T1788)*BG1788,2)),IF(Dane!$C$9=3,IF(ROUND((S1788+T1788)*BG1788,2)&gt;$AN$1,$AN$1,ROUND((S1788+T1788)*BG1788,2)),0))</f>
        <v>0</v>
      </c>
      <c r="BI1788" s="39">
        <v>0</v>
      </c>
      <c r="BJ1788" s="39">
        <f>IF(Dane!$C$9=3,IFERROR(J1788/AB1788,0),0)</f>
        <v>0</v>
      </c>
      <c r="BK1788" s="39">
        <f>IF(Dane!$C$9=3,IFERROR(ROUND(J1788-ROUND(J1788*0.0976,2)-ROUND(J1788*0.015,2)-ROUND(J1788*0.0245,2),2)/AB1788,0),0)</f>
        <v>0</v>
      </c>
      <c r="BL1788" s="39">
        <f t="shared" si="422"/>
        <v>0</v>
      </c>
      <c r="BM1788" s="39">
        <f t="shared" si="423"/>
        <v>0</v>
      </c>
      <c r="BN1788" s="39">
        <f t="shared" si="413"/>
        <v>0</v>
      </c>
      <c r="BO1788" s="39">
        <f>IF(Dane!$C$9=3,IFERROR(BN1788/AB1788,0),0)</f>
        <v>0</v>
      </c>
      <c r="BP1788" s="39">
        <f t="shared" si="424"/>
        <v>0</v>
      </c>
      <c r="BQ1788" s="39">
        <v>0</v>
      </c>
      <c r="BR1788" s="39">
        <f t="shared" si="425"/>
        <v>0</v>
      </c>
      <c r="BS1788" s="39">
        <f>IF(Dane!$C$9=3,IF(ROUND((X1788+Y1788)*BR1788,2)&gt;$AN$1,$AN$1,ROUND((X1788+Y1788)*BR1788,2)),0)</f>
        <v>0</v>
      </c>
      <c r="BT1788" s="39">
        <v>0</v>
      </c>
    </row>
    <row r="1789" spans="1:72">
      <c r="A1789" s="87">
        <v>1780</v>
      </c>
      <c r="B1789" s="1"/>
      <c r="C1789" s="1"/>
      <c r="D1789" s="2"/>
      <c r="E1789" s="3"/>
      <c r="F1789" s="4"/>
      <c r="G1789" s="5"/>
      <c r="H1789" s="5"/>
      <c r="I1789" s="6"/>
      <c r="J1789" s="5"/>
      <c r="K1789" s="5"/>
      <c r="L1789" s="5"/>
      <c r="M1789" s="55"/>
      <c r="N1789" s="8"/>
      <c r="O1789" s="105"/>
      <c r="P1789" s="5"/>
      <c r="Q1789" s="5"/>
      <c r="R1789" s="105">
        <f>Dane!$C$10</f>
        <v>0</v>
      </c>
      <c r="S1789" s="8"/>
      <c r="T1789" s="105"/>
      <c r="U1789" s="5"/>
      <c r="V1789" s="5"/>
      <c r="W1789" s="107">
        <f>Dane!$C$11</f>
        <v>0</v>
      </c>
      <c r="X1789" s="8"/>
      <c r="Y1789" s="105"/>
      <c r="Z1789" s="5"/>
      <c r="AA1789" s="5"/>
      <c r="AB1789" s="110">
        <f>Dane!$C$12</f>
        <v>0</v>
      </c>
      <c r="AC1789" s="108">
        <f>IF(Dane!$E$3=1,AP1789+BA1789+BL1789,IF(Dane!$E$3=2,AT1789+BE1789+BP1789,AW1789+BH1789+BS1789))</f>
        <v>0</v>
      </c>
      <c r="AD1789" s="14">
        <f>IF(Dane!$E$3=1,AQ1789+BB1789+BM1789,IF(Dane!$E$3=2,AU1789+BF1789+BQ1789,AX1789+BI1789+BT1789))</f>
        <v>0</v>
      </c>
      <c r="AE1789" s="14">
        <f>IF((J1789*Dane!$C$9)-AC1789&lt;0,0,(J1789*Dane!$C$9)-AC1789)</f>
        <v>0</v>
      </c>
      <c r="AF1789" s="61">
        <f>IF((K1789*Dane!$C$9)-AD1789&lt;0,0,(K1789*Dane!$C$9)-AD1789)</f>
        <v>0</v>
      </c>
      <c r="AG1789" s="93"/>
      <c r="AH1789" s="84">
        <f>IF(Dane!$E$3=1,AP1789,IF(Dane!$E$3=2,AT1789,AW1789))</f>
        <v>0</v>
      </c>
      <c r="AI1789" s="84">
        <f>IF(Dane!$E$3=1,AQ1789,IF(Dane!$E$3=2,AU1789,AX1789))</f>
        <v>0</v>
      </c>
      <c r="AJ1789" s="84">
        <f>IF(Dane!$E$3=1,BA1789,IF(Dane!$E$3=2,BE1789,BH1789))</f>
        <v>0</v>
      </c>
      <c r="AK1789" s="84">
        <f>IF(Dane!$E$3=1,BB1789,IF(Dane!$E$3=2,BF1789,BI1789))</f>
        <v>0</v>
      </c>
      <c r="AL1789" s="84">
        <f>IF(Dane!$E$3=1,BL1789,IF(Dane!$E$3=2,BP1789,BS1789))</f>
        <v>0</v>
      </c>
      <c r="AM1789" s="84">
        <f>IF(Dane!$E$3=1,BM1789,IF(Dane!$E$3=2,BQ1789,BT1789))</f>
        <v>0</v>
      </c>
      <c r="AN1789" s="39">
        <f>IF(Dane!$C$9="",0,IFERROR(J1789/R1789,0))</f>
        <v>0</v>
      </c>
      <c r="AO1789" s="39">
        <f>IF(Dane!$C$9="",0,IFERROR(ROUND(J1789-ROUND(J1789*0.0976,2)-ROUND(J1789*0.015,2)-ROUND(J1789*0.0245,2),2)/R1789,0))</f>
        <v>0</v>
      </c>
      <c r="AP1789" s="39">
        <f t="shared" si="414"/>
        <v>0</v>
      </c>
      <c r="AQ1789" s="39">
        <f t="shared" si="415"/>
        <v>0</v>
      </c>
      <c r="AR1789" s="39">
        <f t="shared" si="411"/>
        <v>0</v>
      </c>
      <c r="AS1789" s="39">
        <f>IF(Dane!$C$9="",0,IFERROR(AR1789/R1789,0))</f>
        <v>0</v>
      </c>
      <c r="AT1789" s="39">
        <f t="shared" si="416"/>
        <v>0</v>
      </c>
      <c r="AU1789" s="39">
        <v>0</v>
      </c>
      <c r="AV1789" s="39">
        <f t="shared" si="417"/>
        <v>0</v>
      </c>
      <c r="AW1789" s="39">
        <f>IF(Dane!$C$9="",0,IF(ROUND((N1789+O1789)*AV1789,2)&gt;$AN$1,$AN$1,ROUND((N1789+O1789)*AV1789,2)))</f>
        <v>0</v>
      </c>
      <c r="AX1789" s="39">
        <v>0</v>
      </c>
      <c r="AY1789" s="39">
        <f>IF(Dane!$C$9=2,IFERROR(J1789/W1789,0),IF(Dane!$C$9=3,IFERROR(J1789/W1789,0),0))</f>
        <v>0</v>
      </c>
      <c r="AZ1789" s="39">
        <f>IF(Dane!$C$9=2,IFERROR(ROUND(J1789-ROUND(J1789*0.0976,2)-ROUND(J1789*0.015,2)-ROUND(J1789*0.0245,2),2)/W1789,0),IF(Dane!$C$9=3,IFERROR(ROUND(J1789-ROUND(J1789*0.0976,2)-ROUND(J1789*0.015,2)-ROUND(J1789*0.0245,2),2)/W1789,0),0))</f>
        <v>0</v>
      </c>
      <c r="BA1789" s="39">
        <f t="shared" si="418"/>
        <v>0</v>
      </c>
      <c r="BB1789" s="39">
        <f t="shared" si="419"/>
        <v>0</v>
      </c>
      <c r="BC1789" s="39">
        <f t="shared" si="412"/>
        <v>0</v>
      </c>
      <c r="BD1789" s="39">
        <f>IF(Dane!$C$9=2,IFERROR(BC1789/W1789,0),IF(Dane!$C$9=3,IFERROR(BC1789/W1789,0),0))</f>
        <v>0</v>
      </c>
      <c r="BE1789" s="39">
        <f t="shared" si="420"/>
        <v>0</v>
      </c>
      <c r="BF1789" s="39">
        <v>0</v>
      </c>
      <c r="BG1789" s="39">
        <f t="shared" si="421"/>
        <v>0</v>
      </c>
      <c r="BH1789" s="39">
        <f>IF(Dane!$C$9=2,IF(ROUND((S1789+T1789)*BG1789,2)&gt;$AN$1,$AN$1,ROUND((S1789+T1789)*BG1789,2)),IF(Dane!$C$9=3,IF(ROUND((S1789+T1789)*BG1789,2)&gt;$AN$1,$AN$1,ROUND((S1789+T1789)*BG1789,2)),0))</f>
        <v>0</v>
      </c>
      <c r="BI1789" s="39">
        <v>0</v>
      </c>
      <c r="BJ1789" s="39">
        <f>IF(Dane!$C$9=3,IFERROR(J1789/AB1789,0),0)</f>
        <v>0</v>
      </c>
      <c r="BK1789" s="39">
        <f>IF(Dane!$C$9=3,IFERROR(ROUND(J1789-ROUND(J1789*0.0976,2)-ROUND(J1789*0.015,2)-ROUND(J1789*0.0245,2),2)/AB1789,0),0)</f>
        <v>0</v>
      </c>
      <c r="BL1789" s="39">
        <f t="shared" si="422"/>
        <v>0</v>
      </c>
      <c r="BM1789" s="39">
        <f t="shared" si="423"/>
        <v>0</v>
      </c>
      <c r="BN1789" s="39">
        <f t="shared" si="413"/>
        <v>0</v>
      </c>
      <c r="BO1789" s="39">
        <f>IF(Dane!$C$9=3,IFERROR(BN1789/AB1789,0),0)</f>
        <v>0</v>
      </c>
      <c r="BP1789" s="39">
        <f t="shared" si="424"/>
        <v>0</v>
      </c>
      <c r="BQ1789" s="39">
        <v>0</v>
      </c>
      <c r="BR1789" s="39">
        <f t="shared" si="425"/>
        <v>0</v>
      </c>
      <c r="BS1789" s="39">
        <f>IF(Dane!$C$9=3,IF(ROUND((X1789+Y1789)*BR1789,2)&gt;$AN$1,$AN$1,ROUND((X1789+Y1789)*BR1789,2)),0)</f>
        <v>0</v>
      </c>
      <c r="BT1789" s="39">
        <v>0</v>
      </c>
    </row>
    <row r="1790" spans="1:72">
      <c r="A1790" s="87">
        <v>1781</v>
      </c>
      <c r="B1790" s="1"/>
      <c r="C1790" s="1"/>
      <c r="D1790" s="2"/>
      <c r="E1790" s="3"/>
      <c r="F1790" s="4"/>
      <c r="G1790" s="5"/>
      <c r="H1790" s="5"/>
      <c r="I1790" s="6"/>
      <c r="J1790" s="5"/>
      <c r="K1790" s="5"/>
      <c r="L1790" s="5"/>
      <c r="M1790" s="55"/>
      <c r="N1790" s="8"/>
      <c r="O1790" s="105"/>
      <c r="P1790" s="5"/>
      <c r="Q1790" s="5"/>
      <c r="R1790" s="105">
        <f>Dane!$C$10</f>
        <v>0</v>
      </c>
      <c r="S1790" s="8"/>
      <c r="T1790" s="105"/>
      <c r="U1790" s="5"/>
      <c r="V1790" s="5"/>
      <c r="W1790" s="107">
        <f>Dane!$C$11</f>
        <v>0</v>
      </c>
      <c r="X1790" s="8"/>
      <c r="Y1790" s="105"/>
      <c r="Z1790" s="5"/>
      <c r="AA1790" s="5"/>
      <c r="AB1790" s="110">
        <f>Dane!$C$12</f>
        <v>0</v>
      </c>
      <c r="AC1790" s="108">
        <f>IF(Dane!$E$3=1,AP1790+BA1790+BL1790,IF(Dane!$E$3=2,AT1790+BE1790+BP1790,AW1790+BH1790+BS1790))</f>
        <v>0</v>
      </c>
      <c r="AD1790" s="14">
        <f>IF(Dane!$E$3=1,AQ1790+BB1790+BM1790,IF(Dane!$E$3=2,AU1790+BF1790+BQ1790,AX1790+BI1790+BT1790))</f>
        <v>0</v>
      </c>
      <c r="AE1790" s="14">
        <f>IF((J1790*Dane!$C$9)-AC1790&lt;0,0,(J1790*Dane!$C$9)-AC1790)</f>
        <v>0</v>
      </c>
      <c r="AF1790" s="61">
        <f>IF((K1790*Dane!$C$9)-AD1790&lt;0,0,(K1790*Dane!$C$9)-AD1790)</f>
        <v>0</v>
      </c>
      <c r="AG1790" s="93"/>
      <c r="AH1790" s="84">
        <f>IF(Dane!$E$3=1,AP1790,IF(Dane!$E$3=2,AT1790,AW1790))</f>
        <v>0</v>
      </c>
      <c r="AI1790" s="84">
        <f>IF(Dane!$E$3=1,AQ1790,IF(Dane!$E$3=2,AU1790,AX1790))</f>
        <v>0</v>
      </c>
      <c r="AJ1790" s="84">
        <f>IF(Dane!$E$3=1,BA1790,IF(Dane!$E$3=2,BE1790,BH1790))</f>
        <v>0</v>
      </c>
      <c r="AK1790" s="84">
        <f>IF(Dane!$E$3=1,BB1790,IF(Dane!$E$3=2,BF1790,BI1790))</f>
        <v>0</v>
      </c>
      <c r="AL1790" s="84">
        <f>IF(Dane!$E$3=1,BL1790,IF(Dane!$E$3=2,BP1790,BS1790))</f>
        <v>0</v>
      </c>
      <c r="AM1790" s="84">
        <f>IF(Dane!$E$3=1,BM1790,IF(Dane!$E$3=2,BQ1790,BT1790))</f>
        <v>0</v>
      </c>
      <c r="AN1790" s="39">
        <f>IF(Dane!$C$9="",0,IFERROR(J1790/R1790,0))</f>
        <v>0</v>
      </c>
      <c r="AO1790" s="39">
        <f>IF(Dane!$C$9="",0,IFERROR(ROUND(J1790-ROUND(J1790*0.0976,2)-ROUND(J1790*0.015,2)-ROUND(J1790*0.0245,2),2)/R1790,0))</f>
        <v>0</v>
      </c>
      <c r="AP1790" s="39">
        <f t="shared" si="414"/>
        <v>0</v>
      </c>
      <c r="AQ1790" s="39">
        <f t="shared" si="415"/>
        <v>0</v>
      </c>
      <c r="AR1790" s="39">
        <f t="shared" si="411"/>
        <v>0</v>
      </c>
      <c r="AS1790" s="39">
        <f>IF(Dane!$C$9="",0,IFERROR(AR1790/R1790,0))</f>
        <v>0</v>
      </c>
      <c r="AT1790" s="39">
        <f t="shared" si="416"/>
        <v>0</v>
      </c>
      <c r="AU1790" s="39">
        <v>0</v>
      </c>
      <c r="AV1790" s="39">
        <f t="shared" si="417"/>
        <v>0</v>
      </c>
      <c r="AW1790" s="39">
        <f>IF(Dane!$C$9="",0,IF(ROUND((N1790+O1790)*AV1790,2)&gt;$AN$1,$AN$1,ROUND((N1790+O1790)*AV1790,2)))</f>
        <v>0</v>
      </c>
      <c r="AX1790" s="39">
        <v>0</v>
      </c>
      <c r="AY1790" s="39">
        <f>IF(Dane!$C$9=2,IFERROR(J1790/W1790,0),IF(Dane!$C$9=3,IFERROR(J1790/W1790,0),0))</f>
        <v>0</v>
      </c>
      <c r="AZ1790" s="39">
        <f>IF(Dane!$C$9=2,IFERROR(ROUND(J1790-ROUND(J1790*0.0976,2)-ROUND(J1790*0.015,2)-ROUND(J1790*0.0245,2),2)/W1790,0),IF(Dane!$C$9=3,IFERROR(ROUND(J1790-ROUND(J1790*0.0976,2)-ROUND(J1790*0.015,2)-ROUND(J1790*0.0245,2),2)/W1790,0),0))</f>
        <v>0</v>
      </c>
      <c r="BA1790" s="39">
        <f t="shared" si="418"/>
        <v>0</v>
      </c>
      <c r="BB1790" s="39">
        <f t="shared" si="419"/>
        <v>0</v>
      </c>
      <c r="BC1790" s="39">
        <f t="shared" si="412"/>
        <v>0</v>
      </c>
      <c r="BD1790" s="39">
        <f>IF(Dane!$C$9=2,IFERROR(BC1790/W1790,0),IF(Dane!$C$9=3,IFERROR(BC1790/W1790,0),0))</f>
        <v>0</v>
      </c>
      <c r="BE1790" s="39">
        <f t="shared" si="420"/>
        <v>0</v>
      </c>
      <c r="BF1790" s="39">
        <v>0</v>
      </c>
      <c r="BG1790" s="39">
        <f t="shared" si="421"/>
        <v>0</v>
      </c>
      <c r="BH1790" s="39">
        <f>IF(Dane!$C$9=2,IF(ROUND((S1790+T1790)*BG1790,2)&gt;$AN$1,$AN$1,ROUND((S1790+T1790)*BG1790,2)),IF(Dane!$C$9=3,IF(ROUND((S1790+T1790)*BG1790,2)&gt;$AN$1,$AN$1,ROUND((S1790+T1790)*BG1790,2)),0))</f>
        <v>0</v>
      </c>
      <c r="BI1790" s="39">
        <v>0</v>
      </c>
      <c r="BJ1790" s="39">
        <f>IF(Dane!$C$9=3,IFERROR(J1790/AB1790,0),0)</f>
        <v>0</v>
      </c>
      <c r="BK1790" s="39">
        <f>IF(Dane!$C$9=3,IFERROR(ROUND(J1790-ROUND(J1790*0.0976,2)-ROUND(J1790*0.015,2)-ROUND(J1790*0.0245,2),2)/AB1790,0),0)</f>
        <v>0</v>
      </c>
      <c r="BL1790" s="39">
        <f t="shared" si="422"/>
        <v>0</v>
      </c>
      <c r="BM1790" s="39">
        <f t="shared" si="423"/>
        <v>0</v>
      </c>
      <c r="BN1790" s="39">
        <f t="shared" si="413"/>
        <v>0</v>
      </c>
      <c r="BO1790" s="39">
        <f>IF(Dane!$C$9=3,IFERROR(BN1790/AB1790,0),0)</f>
        <v>0</v>
      </c>
      <c r="BP1790" s="39">
        <f t="shared" si="424"/>
        <v>0</v>
      </c>
      <c r="BQ1790" s="39">
        <v>0</v>
      </c>
      <c r="BR1790" s="39">
        <f t="shared" si="425"/>
        <v>0</v>
      </c>
      <c r="BS1790" s="39">
        <f>IF(Dane!$C$9=3,IF(ROUND((X1790+Y1790)*BR1790,2)&gt;$AN$1,$AN$1,ROUND((X1790+Y1790)*BR1790,2)),0)</f>
        <v>0</v>
      </c>
      <c r="BT1790" s="39">
        <v>0</v>
      </c>
    </row>
    <row r="1791" spans="1:72">
      <c r="A1791" s="87">
        <v>1782</v>
      </c>
      <c r="B1791" s="1"/>
      <c r="C1791" s="1"/>
      <c r="D1791" s="2"/>
      <c r="E1791" s="3"/>
      <c r="F1791" s="4"/>
      <c r="G1791" s="5"/>
      <c r="H1791" s="5"/>
      <c r="I1791" s="6"/>
      <c r="J1791" s="5"/>
      <c r="K1791" s="5"/>
      <c r="L1791" s="5"/>
      <c r="M1791" s="55"/>
      <c r="N1791" s="8"/>
      <c r="O1791" s="105"/>
      <c r="P1791" s="5"/>
      <c r="Q1791" s="5"/>
      <c r="R1791" s="105">
        <f>Dane!$C$10</f>
        <v>0</v>
      </c>
      <c r="S1791" s="8"/>
      <c r="T1791" s="105"/>
      <c r="U1791" s="5"/>
      <c r="V1791" s="5"/>
      <c r="W1791" s="107">
        <f>Dane!$C$11</f>
        <v>0</v>
      </c>
      <c r="X1791" s="8"/>
      <c r="Y1791" s="105"/>
      <c r="Z1791" s="5"/>
      <c r="AA1791" s="5"/>
      <c r="AB1791" s="110">
        <f>Dane!$C$12</f>
        <v>0</v>
      </c>
      <c r="AC1791" s="108">
        <f>IF(Dane!$E$3=1,AP1791+BA1791+BL1791,IF(Dane!$E$3=2,AT1791+BE1791+BP1791,AW1791+BH1791+BS1791))</f>
        <v>0</v>
      </c>
      <c r="AD1791" s="14">
        <f>IF(Dane!$E$3=1,AQ1791+BB1791+BM1791,IF(Dane!$E$3=2,AU1791+BF1791+BQ1791,AX1791+BI1791+BT1791))</f>
        <v>0</v>
      </c>
      <c r="AE1791" s="14">
        <f>IF((J1791*Dane!$C$9)-AC1791&lt;0,0,(J1791*Dane!$C$9)-AC1791)</f>
        <v>0</v>
      </c>
      <c r="AF1791" s="61">
        <f>IF((K1791*Dane!$C$9)-AD1791&lt;0,0,(K1791*Dane!$C$9)-AD1791)</f>
        <v>0</v>
      </c>
      <c r="AG1791" s="93"/>
      <c r="AH1791" s="84">
        <f>IF(Dane!$E$3=1,AP1791,IF(Dane!$E$3=2,AT1791,AW1791))</f>
        <v>0</v>
      </c>
      <c r="AI1791" s="84">
        <f>IF(Dane!$E$3=1,AQ1791,IF(Dane!$E$3=2,AU1791,AX1791))</f>
        <v>0</v>
      </c>
      <c r="AJ1791" s="84">
        <f>IF(Dane!$E$3=1,BA1791,IF(Dane!$E$3=2,BE1791,BH1791))</f>
        <v>0</v>
      </c>
      <c r="AK1791" s="84">
        <f>IF(Dane!$E$3=1,BB1791,IF(Dane!$E$3=2,BF1791,BI1791))</f>
        <v>0</v>
      </c>
      <c r="AL1791" s="84">
        <f>IF(Dane!$E$3=1,BL1791,IF(Dane!$E$3=2,BP1791,BS1791))</f>
        <v>0</v>
      </c>
      <c r="AM1791" s="84">
        <f>IF(Dane!$E$3=1,BM1791,IF(Dane!$E$3=2,BQ1791,BT1791))</f>
        <v>0</v>
      </c>
      <c r="AN1791" s="39">
        <f>IF(Dane!$C$9="",0,IFERROR(J1791/R1791,0))</f>
        <v>0</v>
      </c>
      <c r="AO1791" s="39">
        <f>IF(Dane!$C$9="",0,IFERROR(ROUND(J1791-ROUND(J1791*0.0976,2)-ROUND(J1791*0.015,2)-ROUND(J1791*0.0245,2),2)/R1791,0))</f>
        <v>0</v>
      </c>
      <c r="AP1791" s="39">
        <f t="shared" si="414"/>
        <v>0</v>
      </c>
      <c r="AQ1791" s="39">
        <f t="shared" si="415"/>
        <v>0</v>
      </c>
      <c r="AR1791" s="39">
        <f t="shared" si="411"/>
        <v>0</v>
      </c>
      <c r="AS1791" s="39">
        <f>IF(Dane!$C$9="",0,IFERROR(AR1791/R1791,0))</f>
        <v>0</v>
      </c>
      <c r="AT1791" s="39">
        <f t="shared" si="416"/>
        <v>0</v>
      </c>
      <c r="AU1791" s="39">
        <v>0</v>
      </c>
      <c r="AV1791" s="39">
        <f t="shared" si="417"/>
        <v>0</v>
      </c>
      <c r="AW1791" s="39">
        <f>IF(Dane!$C$9="",0,IF(ROUND((N1791+O1791)*AV1791,2)&gt;$AN$1,$AN$1,ROUND((N1791+O1791)*AV1791,2)))</f>
        <v>0</v>
      </c>
      <c r="AX1791" s="39">
        <v>0</v>
      </c>
      <c r="AY1791" s="39">
        <f>IF(Dane!$C$9=2,IFERROR(J1791/W1791,0),IF(Dane!$C$9=3,IFERROR(J1791/W1791,0),0))</f>
        <v>0</v>
      </c>
      <c r="AZ1791" s="39">
        <f>IF(Dane!$C$9=2,IFERROR(ROUND(J1791-ROUND(J1791*0.0976,2)-ROUND(J1791*0.015,2)-ROUND(J1791*0.0245,2),2)/W1791,0),IF(Dane!$C$9=3,IFERROR(ROUND(J1791-ROUND(J1791*0.0976,2)-ROUND(J1791*0.015,2)-ROUND(J1791*0.0245,2),2)/W1791,0),0))</f>
        <v>0</v>
      </c>
      <c r="BA1791" s="39">
        <f t="shared" si="418"/>
        <v>0</v>
      </c>
      <c r="BB1791" s="39">
        <f t="shared" si="419"/>
        <v>0</v>
      </c>
      <c r="BC1791" s="39">
        <f t="shared" si="412"/>
        <v>0</v>
      </c>
      <c r="BD1791" s="39">
        <f>IF(Dane!$C$9=2,IFERROR(BC1791/W1791,0),IF(Dane!$C$9=3,IFERROR(BC1791/W1791,0),0))</f>
        <v>0</v>
      </c>
      <c r="BE1791" s="39">
        <f t="shared" si="420"/>
        <v>0</v>
      </c>
      <c r="BF1791" s="39">
        <v>0</v>
      </c>
      <c r="BG1791" s="39">
        <f t="shared" si="421"/>
        <v>0</v>
      </c>
      <c r="BH1791" s="39">
        <f>IF(Dane!$C$9=2,IF(ROUND((S1791+T1791)*BG1791,2)&gt;$AN$1,$AN$1,ROUND((S1791+T1791)*BG1791,2)),IF(Dane!$C$9=3,IF(ROUND((S1791+T1791)*BG1791,2)&gt;$AN$1,$AN$1,ROUND((S1791+T1791)*BG1791,2)),0))</f>
        <v>0</v>
      </c>
      <c r="BI1791" s="39">
        <v>0</v>
      </c>
      <c r="BJ1791" s="39">
        <f>IF(Dane!$C$9=3,IFERROR(J1791/AB1791,0),0)</f>
        <v>0</v>
      </c>
      <c r="BK1791" s="39">
        <f>IF(Dane!$C$9=3,IFERROR(ROUND(J1791-ROUND(J1791*0.0976,2)-ROUND(J1791*0.015,2)-ROUND(J1791*0.0245,2),2)/AB1791,0),0)</f>
        <v>0</v>
      </c>
      <c r="BL1791" s="39">
        <f t="shared" si="422"/>
        <v>0</v>
      </c>
      <c r="BM1791" s="39">
        <f t="shared" si="423"/>
        <v>0</v>
      </c>
      <c r="BN1791" s="39">
        <f t="shared" si="413"/>
        <v>0</v>
      </c>
      <c r="BO1791" s="39">
        <f>IF(Dane!$C$9=3,IFERROR(BN1791/AB1791,0),0)</f>
        <v>0</v>
      </c>
      <c r="BP1791" s="39">
        <f t="shared" si="424"/>
        <v>0</v>
      </c>
      <c r="BQ1791" s="39">
        <v>0</v>
      </c>
      <c r="BR1791" s="39">
        <f t="shared" si="425"/>
        <v>0</v>
      </c>
      <c r="BS1791" s="39">
        <f>IF(Dane!$C$9=3,IF(ROUND((X1791+Y1791)*BR1791,2)&gt;$AN$1,$AN$1,ROUND((X1791+Y1791)*BR1791,2)),0)</f>
        <v>0</v>
      </c>
      <c r="BT1791" s="39">
        <v>0</v>
      </c>
    </row>
    <row r="1792" spans="1:72">
      <c r="A1792" s="87">
        <v>1783</v>
      </c>
      <c r="B1792" s="1"/>
      <c r="C1792" s="1"/>
      <c r="D1792" s="2"/>
      <c r="E1792" s="3"/>
      <c r="F1792" s="4"/>
      <c r="G1792" s="5"/>
      <c r="H1792" s="5"/>
      <c r="I1792" s="6"/>
      <c r="J1792" s="5"/>
      <c r="K1792" s="5"/>
      <c r="L1792" s="5"/>
      <c r="M1792" s="55"/>
      <c r="N1792" s="8"/>
      <c r="O1792" s="105"/>
      <c r="P1792" s="5"/>
      <c r="Q1792" s="5"/>
      <c r="R1792" s="105">
        <f>Dane!$C$10</f>
        <v>0</v>
      </c>
      <c r="S1792" s="8"/>
      <c r="T1792" s="105"/>
      <c r="U1792" s="5"/>
      <c r="V1792" s="5"/>
      <c r="W1792" s="107">
        <f>Dane!$C$11</f>
        <v>0</v>
      </c>
      <c r="X1792" s="8"/>
      <c r="Y1792" s="105"/>
      <c r="Z1792" s="5"/>
      <c r="AA1792" s="5"/>
      <c r="AB1792" s="110">
        <f>Dane!$C$12</f>
        <v>0</v>
      </c>
      <c r="AC1792" s="108">
        <f>IF(Dane!$E$3=1,AP1792+BA1792+BL1792,IF(Dane!$E$3=2,AT1792+BE1792+BP1792,AW1792+BH1792+BS1792))</f>
        <v>0</v>
      </c>
      <c r="AD1792" s="14">
        <f>IF(Dane!$E$3=1,AQ1792+BB1792+BM1792,IF(Dane!$E$3=2,AU1792+BF1792+BQ1792,AX1792+BI1792+BT1792))</f>
        <v>0</v>
      </c>
      <c r="AE1792" s="14">
        <f>IF((J1792*Dane!$C$9)-AC1792&lt;0,0,(J1792*Dane!$C$9)-AC1792)</f>
        <v>0</v>
      </c>
      <c r="AF1792" s="61">
        <f>IF((K1792*Dane!$C$9)-AD1792&lt;0,0,(K1792*Dane!$C$9)-AD1792)</f>
        <v>0</v>
      </c>
      <c r="AG1792" s="93"/>
      <c r="AH1792" s="84">
        <f>IF(Dane!$E$3=1,AP1792,IF(Dane!$E$3=2,AT1792,AW1792))</f>
        <v>0</v>
      </c>
      <c r="AI1792" s="84">
        <f>IF(Dane!$E$3=1,AQ1792,IF(Dane!$E$3=2,AU1792,AX1792))</f>
        <v>0</v>
      </c>
      <c r="AJ1792" s="84">
        <f>IF(Dane!$E$3=1,BA1792,IF(Dane!$E$3=2,BE1792,BH1792))</f>
        <v>0</v>
      </c>
      <c r="AK1792" s="84">
        <f>IF(Dane!$E$3=1,BB1792,IF(Dane!$E$3=2,BF1792,BI1792))</f>
        <v>0</v>
      </c>
      <c r="AL1792" s="84">
        <f>IF(Dane!$E$3=1,BL1792,IF(Dane!$E$3=2,BP1792,BS1792))</f>
        <v>0</v>
      </c>
      <c r="AM1792" s="84">
        <f>IF(Dane!$E$3=1,BM1792,IF(Dane!$E$3=2,BQ1792,BT1792))</f>
        <v>0</v>
      </c>
      <c r="AN1792" s="39">
        <f>IF(Dane!$C$9="",0,IFERROR(J1792/R1792,0))</f>
        <v>0</v>
      </c>
      <c r="AO1792" s="39">
        <f>IF(Dane!$C$9="",0,IFERROR(ROUND(J1792-ROUND(J1792*0.0976,2)-ROUND(J1792*0.015,2)-ROUND(J1792*0.0245,2),2)/R1792,0))</f>
        <v>0</v>
      </c>
      <c r="AP1792" s="39">
        <f t="shared" si="414"/>
        <v>0</v>
      </c>
      <c r="AQ1792" s="39">
        <f t="shared" si="415"/>
        <v>0</v>
      </c>
      <c r="AR1792" s="39">
        <f t="shared" si="411"/>
        <v>0</v>
      </c>
      <c r="AS1792" s="39">
        <f>IF(Dane!$C$9="",0,IFERROR(AR1792/R1792,0))</f>
        <v>0</v>
      </c>
      <c r="AT1792" s="39">
        <f t="shared" si="416"/>
        <v>0</v>
      </c>
      <c r="AU1792" s="39">
        <v>0</v>
      </c>
      <c r="AV1792" s="39">
        <f t="shared" si="417"/>
        <v>0</v>
      </c>
      <c r="AW1792" s="39">
        <f>IF(Dane!$C$9="",0,IF(ROUND((N1792+O1792)*AV1792,2)&gt;$AN$1,$AN$1,ROUND((N1792+O1792)*AV1792,2)))</f>
        <v>0</v>
      </c>
      <c r="AX1792" s="39">
        <v>0</v>
      </c>
      <c r="AY1792" s="39">
        <f>IF(Dane!$C$9=2,IFERROR(J1792/W1792,0),IF(Dane!$C$9=3,IFERROR(J1792/W1792,0),0))</f>
        <v>0</v>
      </c>
      <c r="AZ1792" s="39">
        <f>IF(Dane!$C$9=2,IFERROR(ROUND(J1792-ROUND(J1792*0.0976,2)-ROUND(J1792*0.015,2)-ROUND(J1792*0.0245,2),2)/W1792,0),IF(Dane!$C$9=3,IFERROR(ROUND(J1792-ROUND(J1792*0.0976,2)-ROUND(J1792*0.015,2)-ROUND(J1792*0.0245,2),2)/W1792,0),0))</f>
        <v>0</v>
      </c>
      <c r="BA1792" s="39">
        <f t="shared" si="418"/>
        <v>0</v>
      </c>
      <c r="BB1792" s="39">
        <f t="shared" si="419"/>
        <v>0</v>
      </c>
      <c r="BC1792" s="39">
        <f t="shared" si="412"/>
        <v>0</v>
      </c>
      <c r="BD1792" s="39">
        <f>IF(Dane!$C$9=2,IFERROR(BC1792/W1792,0),IF(Dane!$C$9=3,IFERROR(BC1792/W1792,0),0))</f>
        <v>0</v>
      </c>
      <c r="BE1792" s="39">
        <f t="shared" si="420"/>
        <v>0</v>
      </c>
      <c r="BF1792" s="39">
        <v>0</v>
      </c>
      <c r="BG1792" s="39">
        <f t="shared" si="421"/>
        <v>0</v>
      </c>
      <c r="BH1792" s="39">
        <f>IF(Dane!$C$9=2,IF(ROUND((S1792+T1792)*BG1792,2)&gt;$AN$1,$AN$1,ROUND((S1792+T1792)*BG1792,2)),IF(Dane!$C$9=3,IF(ROUND((S1792+T1792)*BG1792,2)&gt;$AN$1,$AN$1,ROUND((S1792+T1792)*BG1792,2)),0))</f>
        <v>0</v>
      </c>
      <c r="BI1792" s="39">
        <v>0</v>
      </c>
      <c r="BJ1792" s="39">
        <f>IF(Dane!$C$9=3,IFERROR(J1792/AB1792,0),0)</f>
        <v>0</v>
      </c>
      <c r="BK1792" s="39">
        <f>IF(Dane!$C$9=3,IFERROR(ROUND(J1792-ROUND(J1792*0.0976,2)-ROUND(J1792*0.015,2)-ROUND(J1792*0.0245,2),2)/AB1792,0),0)</f>
        <v>0</v>
      </c>
      <c r="BL1792" s="39">
        <f t="shared" si="422"/>
        <v>0</v>
      </c>
      <c r="BM1792" s="39">
        <f t="shared" si="423"/>
        <v>0</v>
      </c>
      <c r="BN1792" s="39">
        <f t="shared" si="413"/>
        <v>0</v>
      </c>
      <c r="BO1792" s="39">
        <f>IF(Dane!$C$9=3,IFERROR(BN1792/AB1792,0),0)</f>
        <v>0</v>
      </c>
      <c r="BP1792" s="39">
        <f t="shared" si="424"/>
        <v>0</v>
      </c>
      <c r="BQ1792" s="39">
        <v>0</v>
      </c>
      <c r="BR1792" s="39">
        <f t="shared" si="425"/>
        <v>0</v>
      </c>
      <c r="BS1792" s="39">
        <f>IF(Dane!$C$9=3,IF(ROUND((X1792+Y1792)*BR1792,2)&gt;$AN$1,$AN$1,ROUND((X1792+Y1792)*BR1792,2)),0)</f>
        <v>0</v>
      </c>
      <c r="BT1792" s="39">
        <v>0</v>
      </c>
    </row>
    <row r="1793" spans="1:72">
      <c r="A1793" s="87">
        <v>1784</v>
      </c>
      <c r="B1793" s="1"/>
      <c r="C1793" s="1"/>
      <c r="D1793" s="2"/>
      <c r="E1793" s="3"/>
      <c r="F1793" s="4"/>
      <c r="G1793" s="5"/>
      <c r="H1793" s="5"/>
      <c r="I1793" s="6"/>
      <c r="J1793" s="5"/>
      <c r="K1793" s="5"/>
      <c r="L1793" s="5"/>
      <c r="M1793" s="55"/>
      <c r="N1793" s="8"/>
      <c r="O1793" s="105"/>
      <c r="P1793" s="5"/>
      <c r="Q1793" s="5"/>
      <c r="R1793" s="105">
        <f>Dane!$C$10</f>
        <v>0</v>
      </c>
      <c r="S1793" s="8"/>
      <c r="T1793" s="105"/>
      <c r="U1793" s="5"/>
      <c r="V1793" s="5"/>
      <c r="W1793" s="107">
        <f>Dane!$C$11</f>
        <v>0</v>
      </c>
      <c r="X1793" s="8"/>
      <c r="Y1793" s="105"/>
      <c r="Z1793" s="5"/>
      <c r="AA1793" s="5"/>
      <c r="AB1793" s="110">
        <f>Dane!$C$12</f>
        <v>0</v>
      </c>
      <c r="AC1793" s="108">
        <f>IF(Dane!$E$3=1,AP1793+BA1793+BL1793,IF(Dane!$E$3=2,AT1793+BE1793+BP1793,AW1793+BH1793+BS1793))</f>
        <v>0</v>
      </c>
      <c r="AD1793" s="14">
        <f>IF(Dane!$E$3=1,AQ1793+BB1793+BM1793,IF(Dane!$E$3=2,AU1793+BF1793+BQ1793,AX1793+BI1793+BT1793))</f>
        <v>0</v>
      </c>
      <c r="AE1793" s="14">
        <f>IF((J1793*Dane!$C$9)-AC1793&lt;0,0,(J1793*Dane!$C$9)-AC1793)</f>
        <v>0</v>
      </c>
      <c r="AF1793" s="61">
        <f>IF((K1793*Dane!$C$9)-AD1793&lt;0,0,(K1793*Dane!$C$9)-AD1793)</f>
        <v>0</v>
      </c>
      <c r="AG1793" s="93"/>
      <c r="AH1793" s="84">
        <f>IF(Dane!$E$3=1,AP1793,IF(Dane!$E$3=2,AT1793,AW1793))</f>
        <v>0</v>
      </c>
      <c r="AI1793" s="84">
        <f>IF(Dane!$E$3=1,AQ1793,IF(Dane!$E$3=2,AU1793,AX1793))</f>
        <v>0</v>
      </c>
      <c r="AJ1793" s="84">
        <f>IF(Dane!$E$3=1,BA1793,IF(Dane!$E$3=2,BE1793,BH1793))</f>
        <v>0</v>
      </c>
      <c r="AK1793" s="84">
        <f>IF(Dane!$E$3=1,BB1793,IF(Dane!$E$3=2,BF1793,BI1793))</f>
        <v>0</v>
      </c>
      <c r="AL1793" s="84">
        <f>IF(Dane!$E$3=1,BL1793,IF(Dane!$E$3=2,BP1793,BS1793))</f>
        <v>0</v>
      </c>
      <c r="AM1793" s="84">
        <f>IF(Dane!$E$3=1,BM1793,IF(Dane!$E$3=2,BQ1793,BT1793))</f>
        <v>0</v>
      </c>
      <c r="AN1793" s="39">
        <f>IF(Dane!$C$9="",0,IFERROR(J1793/R1793,0))</f>
        <v>0</v>
      </c>
      <c r="AO1793" s="39">
        <f>IF(Dane!$C$9="",0,IFERROR(ROUND(J1793-ROUND(J1793*0.0976,2)-ROUND(J1793*0.015,2)-ROUND(J1793*0.0245,2),2)/R1793,0))</f>
        <v>0</v>
      </c>
      <c r="AP1793" s="39">
        <f t="shared" si="414"/>
        <v>0</v>
      </c>
      <c r="AQ1793" s="39">
        <f t="shared" si="415"/>
        <v>0</v>
      </c>
      <c r="AR1793" s="39">
        <f t="shared" si="411"/>
        <v>0</v>
      </c>
      <c r="AS1793" s="39">
        <f>IF(Dane!$C$9="",0,IFERROR(AR1793/R1793,0))</f>
        <v>0</v>
      </c>
      <c r="AT1793" s="39">
        <f t="shared" si="416"/>
        <v>0</v>
      </c>
      <c r="AU1793" s="39">
        <v>0</v>
      </c>
      <c r="AV1793" s="39">
        <f t="shared" si="417"/>
        <v>0</v>
      </c>
      <c r="AW1793" s="39">
        <f>IF(Dane!$C$9="",0,IF(ROUND((N1793+O1793)*AV1793,2)&gt;$AN$1,$AN$1,ROUND((N1793+O1793)*AV1793,2)))</f>
        <v>0</v>
      </c>
      <c r="AX1793" s="39">
        <v>0</v>
      </c>
      <c r="AY1793" s="39">
        <f>IF(Dane!$C$9=2,IFERROR(J1793/W1793,0),IF(Dane!$C$9=3,IFERROR(J1793/W1793,0),0))</f>
        <v>0</v>
      </c>
      <c r="AZ1793" s="39">
        <f>IF(Dane!$C$9=2,IFERROR(ROUND(J1793-ROUND(J1793*0.0976,2)-ROUND(J1793*0.015,2)-ROUND(J1793*0.0245,2),2)/W1793,0),IF(Dane!$C$9=3,IFERROR(ROUND(J1793-ROUND(J1793*0.0976,2)-ROUND(J1793*0.015,2)-ROUND(J1793*0.0245,2),2)/W1793,0),0))</f>
        <v>0</v>
      </c>
      <c r="BA1793" s="39">
        <f t="shared" si="418"/>
        <v>0</v>
      </c>
      <c r="BB1793" s="39">
        <f t="shared" si="419"/>
        <v>0</v>
      </c>
      <c r="BC1793" s="39">
        <f t="shared" si="412"/>
        <v>0</v>
      </c>
      <c r="BD1793" s="39">
        <f>IF(Dane!$C$9=2,IFERROR(BC1793/W1793,0),IF(Dane!$C$9=3,IFERROR(BC1793/W1793,0),0))</f>
        <v>0</v>
      </c>
      <c r="BE1793" s="39">
        <f t="shared" si="420"/>
        <v>0</v>
      </c>
      <c r="BF1793" s="39">
        <v>0</v>
      </c>
      <c r="BG1793" s="39">
        <f t="shared" si="421"/>
        <v>0</v>
      </c>
      <c r="BH1793" s="39">
        <f>IF(Dane!$C$9=2,IF(ROUND((S1793+T1793)*BG1793,2)&gt;$AN$1,$AN$1,ROUND((S1793+T1793)*BG1793,2)),IF(Dane!$C$9=3,IF(ROUND((S1793+T1793)*BG1793,2)&gt;$AN$1,$AN$1,ROUND((S1793+T1793)*BG1793,2)),0))</f>
        <v>0</v>
      </c>
      <c r="BI1793" s="39">
        <v>0</v>
      </c>
      <c r="BJ1793" s="39">
        <f>IF(Dane!$C$9=3,IFERROR(J1793/AB1793,0),0)</f>
        <v>0</v>
      </c>
      <c r="BK1793" s="39">
        <f>IF(Dane!$C$9=3,IFERROR(ROUND(J1793-ROUND(J1793*0.0976,2)-ROUND(J1793*0.015,2)-ROUND(J1793*0.0245,2),2)/AB1793,0),0)</f>
        <v>0</v>
      </c>
      <c r="BL1793" s="39">
        <f t="shared" si="422"/>
        <v>0</v>
      </c>
      <c r="BM1793" s="39">
        <f t="shared" si="423"/>
        <v>0</v>
      </c>
      <c r="BN1793" s="39">
        <f t="shared" si="413"/>
        <v>0</v>
      </c>
      <c r="BO1793" s="39">
        <f>IF(Dane!$C$9=3,IFERROR(BN1793/AB1793,0),0)</f>
        <v>0</v>
      </c>
      <c r="BP1793" s="39">
        <f t="shared" si="424"/>
        <v>0</v>
      </c>
      <c r="BQ1793" s="39">
        <v>0</v>
      </c>
      <c r="BR1793" s="39">
        <f t="shared" si="425"/>
        <v>0</v>
      </c>
      <c r="BS1793" s="39">
        <f>IF(Dane!$C$9=3,IF(ROUND((X1793+Y1793)*BR1793,2)&gt;$AN$1,$AN$1,ROUND((X1793+Y1793)*BR1793,2)),0)</f>
        <v>0</v>
      </c>
      <c r="BT1793" s="39">
        <v>0</v>
      </c>
    </row>
    <row r="1794" spans="1:72">
      <c r="A1794" s="87">
        <v>1785</v>
      </c>
      <c r="B1794" s="1"/>
      <c r="C1794" s="1"/>
      <c r="D1794" s="2"/>
      <c r="E1794" s="3"/>
      <c r="F1794" s="4"/>
      <c r="G1794" s="5"/>
      <c r="H1794" s="5"/>
      <c r="I1794" s="6"/>
      <c r="J1794" s="5"/>
      <c r="K1794" s="5"/>
      <c r="L1794" s="5"/>
      <c r="M1794" s="55"/>
      <c r="N1794" s="8"/>
      <c r="O1794" s="105"/>
      <c r="P1794" s="5"/>
      <c r="Q1794" s="5"/>
      <c r="R1794" s="105">
        <f>Dane!$C$10</f>
        <v>0</v>
      </c>
      <c r="S1794" s="8"/>
      <c r="T1794" s="105"/>
      <c r="U1794" s="5"/>
      <c r="V1794" s="5"/>
      <c r="W1794" s="107">
        <f>Dane!$C$11</f>
        <v>0</v>
      </c>
      <c r="X1794" s="8"/>
      <c r="Y1794" s="105"/>
      <c r="Z1794" s="5"/>
      <c r="AA1794" s="5"/>
      <c r="AB1794" s="110">
        <f>Dane!$C$12</f>
        <v>0</v>
      </c>
      <c r="AC1794" s="108">
        <f>IF(Dane!$E$3=1,AP1794+BA1794+BL1794,IF(Dane!$E$3=2,AT1794+BE1794+BP1794,AW1794+BH1794+BS1794))</f>
        <v>0</v>
      </c>
      <c r="AD1794" s="14">
        <f>IF(Dane!$E$3=1,AQ1794+BB1794+BM1794,IF(Dane!$E$3=2,AU1794+BF1794+BQ1794,AX1794+BI1794+BT1794))</f>
        <v>0</v>
      </c>
      <c r="AE1794" s="14">
        <f>IF((J1794*Dane!$C$9)-AC1794&lt;0,0,(J1794*Dane!$C$9)-AC1794)</f>
        <v>0</v>
      </c>
      <c r="AF1794" s="61">
        <f>IF((K1794*Dane!$C$9)-AD1794&lt;0,0,(K1794*Dane!$C$9)-AD1794)</f>
        <v>0</v>
      </c>
      <c r="AG1794" s="93"/>
      <c r="AH1794" s="84">
        <f>IF(Dane!$E$3=1,AP1794,IF(Dane!$E$3=2,AT1794,AW1794))</f>
        <v>0</v>
      </c>
      <c r="AI1794" s="84">
        <f>IF(Dane!$E$3=1,AQ1794,IF(Dane!$E$3=2,AU1794,AX1794))</f>
        <v>0</v>
      </c>
      <c r="AJ1794" s="84">
        <f>IF(Dane!$E$3=1,BA1794,IF(Dane!$E$3=2,BE1794,BH1794))</f>
        <v>0</v>
      </c>
      <c r="AK1794" s="84">
        <f>IF(Dane!$E$3=1,BB1794,IF(Dane!$E$3=2,BF1794,BI1794))</f>
        <v>0</v>
      </c>
      <c r="AL1794" s="84">
        <f>IF(Dane!$E$3=1,BL1794,IF(Dane!$E$3=2,BP1794,BS1794))</f>
        <v>0</v>
      </c>
      <c r="AM1794" s="84">
        <f>IF(Dane!$E$3=1,BM1794,IF(Dane!$E$3=2,BQ1794,BT1794))</f>
        <v>0</v>
      </c>
      <c r="AN1794" s="39">
        <f>IF(Dane!$C$9="",0,IFERROR(J1794/R1794,0))</f>
        <v>0</v>
      </c>
      <c r="AO1794" s="39">
        <f>IF(Dane!$C$9="",0,IFERROR(ROUND(J1794-ROUND(J1794*0.0976,2)-ROUND(J1794*0.015,2)-ROUND(J1794*0.0245,2),2)/R1794,0))</f>
        <v>0</v>
      </c>
      <c r="AP1794" s="39">
        <f t="shared" si="414"/>
        <v>0</v>
      </c>
      <c r="AQ1794" s="39">
        <f t="shared" si="415"/>
        <v>0</v>
      </c>
      <c r="AR1794" s="39">
        <f t="shared" si="411"/>
        <v>0</v>
      </c>
      <c r="AS1794" s="39">
        <f>IF(Dane!$C$9="",0,IFERROR(AR1794/R1794,0))</f>
        <v>0</v>
      </c>
      <c r="AT1794" s="39">
        <f t="shared" si="416"/>
        <v>0</v>
      </c>
      <c r="AU1794" s="39">
        <v>0</v>
      </c>
      <c r="AV1794" s="39">
        <f t="shared" si="417"/>
        <v>0</v>
      </c>
      <c r="AW1794" s="39">
        <f>IF(Dane!$C$9="",0,IF(ROUND((N1794+O1794)*AV1794,2)&gt;$AN$1,$AN$1,ROUND((N1794+O1794)*AV1794,2)))</f>
        <v>0</v>
      </c>
      <c r="AX1794" s="39">
        <v>0</v>
      </c>
      <c r="AY1794" s="39">
        <f>IF(Dane!$C$9=2,IFERROR(J1794/W1794,0),IF(Dane!$C$9=3,IFERROR(J1794/W1794,0),0))</f>
        <v>0</v>
      </c>
      <c r="AZ1794" s="39">
        <f>IF(Dane!$C$9=2,IFERROR(ROUND(J1794-ROUND(J1794*0.0976,2)-ROUND(J1794*0.015,2)-ROUND(J1794*0.0245,2),2)/W1794,0),IF(Dane!$C$9=3,IFERROR(ROUND(J1794-ROUND(J1794*0.0976,2)-ROUND(J1794*0.015,2)-ROUND(J1794*0.0245,2),2)/W1794,0),0))</f>
        <v>0</v>
      </c>
      <c r="BA1794" s="39">
        <f t="shared" si="418"/>
        <v>0</v>
      </c>
      <c r="BB1794" s="39">
        <f t="shared" si="419"/>
        <v>0</v>
      </c>
      <c r="BC1794" s="39">
        <f t="shared" si="412"/>
        <v>0</v>
      </c>
      <c r="BD1794" s="39">
        <f>IF(Dane!$C$9=2,IFERROR(BC1794/W1794,0),IF(Dane!$C$9=3,IFERROR(BC1794/W1794,0),0))</f>
        <v>0</v>
      </c>
      <c r="BE1794" s="39">
        <f t="shared" si="420"/>
        <v>0</v>
      </c>
      <c r="BF1794" s="39">
        <v>0</v>
      </c>
      <c r="BG1794" s="39">
        <f t="shared" si="421"/>
        <v>0</v>
      </c>
      <c r="BH1794" s="39">
        <f>IF(Dane!$C$9=2,IF(ROUND((S1794+T1794)*BG1794,2)&gt;$AN$1,$AN$1,ROUND((S1794+T1794)*BG1794,2)),IF(Dane!$C$9=3,IF(ROUND((S1794+T1794)*BG1794,2)&gt;$AN$1,$AN$1,ROUND((S1794+T1794)*BG1794,2)),0))</f>
        <v>0</v>
      </c>
      <c r="BI1794" s="39">
        <v>0</v>
      </c>
      <c r="BJ1794" s="39">
        <f>IF(Dane!$C$9=3,IFERROR(J1794/AB1794,0),0)</f>
        <v>0</v>
      </c>
      <c r="BK1794" s="39">
        <f>IF(Dane!$C$9=3,IFERROR(ROUND(J1794-ROUND(J1794*0.0976,2)-ROUND(J1794*0.015,2)-ROUND(J1794*0.0245,2),2)/AB1794,0),0)</f>
        <v>0</v>
      </c>
      <c r="BL1794" s="39">
        <f t="shared" si="422"/>
        <v>0</v>
      </c>
      <c r="BM1794" s="39">
        <f t="shared" si="423"/>
        <v>0</v>
      </c>
      <c r="BN1794" s="39">
        <f t="shared" si="413"/>
        <v>0</v>
      </c>
      <c r="BO1794" s="39">
        <f>IF(Dane!$C$9=3,IFERROR(BN1794/AB1794,0),0)</f>
        <v>0</v>
      </c>
      <c r="BP1794" s="39">
        <f t="shared" si="424"/>
        <v>0</v>
      </c>
      <c r="BQ1794" s="39">
        <v>0</v>
      </c>
      <c r="BR1794" s="39">
        <f t="shared" si="425"/>
        <v>0</v>
      </c>
      <c r="BS1794" s="39">
        <f>IF(Dane!$C$9=3,IF(ROUND((X1794+Y1794)*BR1794,2)&gt;$AN$1,$AN$1,ROUND((X1794+Y1794)*BR1794,2)),0)</f>
        <v>0</v>
      </c>
      <c r="BT1794" s="39">
        <v>0</v>
      </c>
    </row>
    <row r="1795" spans="1:72">
      <c r="A1795" s="87">
        <v>1786</v>
      </c>
      <c r="B1795" s="1"/>
      <c r="C1795" s="1"/>
      <c r="D1795" s="2"/>
      <c r="E1795" s="3"/>
      <c r="F1795" s="4"/>
      <c r="G1795" s="5"/>
      <c r="H1795" s="5"/>
      <c r="I1795" s="6"/>
      <c r="J1795" s="5"/>
      <c r="K1795" s="5"/>
      <c r="L1795" s="5"/>
      <c r="M1795" s="55"/>
      <c r="N1795" s="8"/>
      <c r="O1795" s="105"/>
      <c r="P1795" s="5"/>
      <c r="Q1795" s="5"/>
      <c r="R1795" s="105">
        <f>Dane!$C$10</f>
        <v>0</v>
      </c>
      <c r="S1795" s="8"/>
      <c r="T1795" s="105"/>
      <c r="U1795" s="5"/>
      <c r="V1795" s="5"/>
      <c r="W1795" s="107">
        <f>Dane!$C$11</f>
        <v>0</v>
      </c>
      <c r="X1795" s="8"/>
      <c r="Y1795" s="105"/>
      <c r="Z1795" s="5"/>
      <c r="AA1795" s="5"/>
      <c r="AB1795" s="110">
        <f>Dane!$C$12</f>
        <v>0</v>
      </c>
      <c r="AC1795" s="108">
        <f>IF(Dane!$E$3=1,AP1795+BA1795+BL1795,IF(Dane!$E$3=2,AT1795+BE1795+BP1795,AW1795+BH1795+BS1795))</f>
        <v>0</v>
      </c>
      <c r="AD1795" s="14">
        <f>IF(Dane!$E$3=1,AQ1795+BB1795+BM1795,IF(Dane!$E$3=2,AU1795+BF1795+BQ1795,AX1795+BI1795+BT1795))</f>
        <v>0</v>
      </c>
      <c r="AE1795" s="14">
        <f>IF((J1795*Dane!$C$9)-AC1795&lt;0,0,(J1795*Dane!$C$9)-AC1795)</f>
        <v>0</v>
      </c>
      <c r="AF1795" s="61">
        <f>IF((K1795*Dane!$C$9)-AD1795&lt;0,0,(K1795*Dane!$C$9)-AD1795)</f>
        <v>0</v>
      </c>
      <c r="AG1795" s="93"/>
      <c r="AH1795" s="84">
        <f>IF(Dane!$E$3=1,AP1795,IF(Dane!$E$3=2,AT1795,AW1795))</f>
        <v>0</v>
      </c>
      <c r="AI1795" s="84">
        <f>IF(Dane!$E$3=1,AQ1795,IF(Dane!$E$3=2,AU1795,AX1795))</f>
        <v>0</v>
      </c>
      <c r="AJ1795" s="84">
        <f>IF(Dane!$E$3=1,BA1795,IF(Dane!$E$3=2,BE1795,BH1795))</f>
        <v>0</v>
      </c>
      <c r="AK1795" s="84">
        <f>IF(Dane!$E$3=1,BB1795,IF(Dane!$E$3=2,BF1795,BI1795))</f>
        <v>0</v>
      </c>
      <c r="AL1795" s="84">
        <f>IF(Dane!$E$3=1,BL1795,IF(Dane!$E$3=2,BP1795,BS1795))</f>
        <v>0</v>
      </c>
      <c r="AM1795" s="84">
        <f>IF(Dane!$E$3=1,BM1795,IF(Dane!$E$3=2,BQ1795,BT1795))</f>
        <v>0</v>
      </c>
      <c r="AN1795" s="39">
        <f>IF(Dane!$C$9="",0,IFERROR(J1795/R1795,0))</f>
        <v>0</v>
      </c>
      <c r="AO1795" s="39">
        <f>IF(Dane!$C$9="",0,IFERROR(ROUND(J1795-ROUND(J1795*0.0976,2)-ROUND(J1795*0.015,2)-ROUND(J1795*0.0245,2),2)/R1795,0))</f>
        <v>0</v>
      </c>
      <c r="AP1795" s="39">
        <f t="shared" si="414"/>
        <v>0</v>
      </c>
      <c r="AQ1795" s="39">
        <f t="shared" si="415"/>
        <v>0</v>
      </c>
      <c r="AR1795" s="39">
        <f t="shared" si="411"/>
        <v>0</v>
      </c>
      <c r="AS1795" s="39">
        <f>IF(Dane!$C$9="",0,IFERROR(AR1795/R1795,0))</f>
        <v>0</v>
      </c>
      <c r="AT1795" s="39">
        <f t="shared" si="416"/>
        <v>0</v>
      </c>
      <c r="AU1795" s="39">
        <v>0</v>
      </c>
      <c r="AV1795" s="39">
        <f t="shared" si="417"/>
        <v>0</v>
      </c>
      <c r="AW1795" s="39">
        <f>IF(Dane!$C$9="",0,IF(ROUND((N1795+O1795)*AV1795,2)&gt;$AN$1,$AN$1,ROUND((N1795+O1795)*AV1795,2)))</f>
        <v>0</v>
      </c>
      <c r="AX1795" s="39">
        <v>0</v>
      </c>
      <c r="AY1795" s="39">
        <f>IF(Dane!$C$9=2,IFERROR(J1795/W1795,0),IF(Dane!$C$9=3,IFERROR(J1795/W1795,0),0))</f>
        <v>0</v>
      </c>
      <c r="AZ1795" s="39">
        <f>IF(Dane!$C$9=2,IFERROR(ROUND(J1795-ROUND(J1795*0.0976,2)-ROUND(J1795*0.015,2)-ROUND(J1795*0.0245,2),2)/W1795,0),IF(Dane!$C$9=3,IFERROR(ROUND(J1795-ROUND(J1795*0.0976,2)-ROUND(J1795*0.015,2)-ROUND(J1795*0.0245,2),2)/W1795,0),0))</f>
        <v>0</v>
      </c>
      <c r="BA1795" s="39">
        <f t="shared" si="418"/>
        <v>0</v>
      </c>
      <c r="BB1795" s="39">
        <f t="shared" si="419"/>
        <v>0</v>
      </c>
      <c r="BC1795" s="39">
        <f t="shared" si="412"/>
        <v>0</v>
      </c>
      <c r="BD1795" s="39">
        <f>IF(Dane!$C$9=2,IFERROR(BC1795/W1795,0),IF(Dane!$C$9=3,IFERROR(BC1795/W1795,0),0))</f>
        <v>0</v>
      </c>
      <c r="BE1795" s="39">
        <f t="shared" si="420"/>
        <v>0</v>
      </c>
      <c r="BF1795" s="39">
        <v>0</v>
      </c>
      <c r="BG1795" s="39">
        <f t="shared" si="421"/>
        <v>0</v>
      </c>
      <c r="BH1795" s="39">
        <f>IF(Dane!$C$9=2,IF(ROUND((S1795+T1795)*BG1795,2)&gt;$AN$1,$AN$1,ROUND((S1795+T1795)*BG1795,2)),IF(Dane!$C$9=3,IF(ROUND((S1795+T1795)*BG1795,2)&gt;$AN$1,$AN$1,ROUND((S1795+T1795)*BG1795,2)),0))</f>
        <v>0</v>
      </c>
      <c r="BI1795" s="39">
        <v>0</v>
      </c>
      <c r="BJ1795" s="39">
        <f>IF(Dane!$C$9=3,IFERROR(J1795/AB1795,0),0)</f>
        <v>0</v>
      </c>
      <c r="BK1795" s="39">
        <f>IF(Dane!$C$9=3,IFERROR(ROUND(J1795-ROUND(J1795*0.0976,2)-ROUND(J1795*0.015,2)-ROUND(J1795*0.0245,2),2)/AB1795,0),0)</f>
        <v>0</v>
      </c>
      <c r="BL1795" s="39">
        <f t="shared" si="422"/>
        <v>0</v>
      </c>
      <c r="BM1795" s="39">
        <f t="shared" si="423"/>
        <v>0</v>
      </c>
      <c r="BN1795" s="39">
        <f t="shared" si="413"/>
        <v>0</v>
      </c>
      <c r="BO1795" s="39">
        <f>IF(Dane!$C$9=3,IFERROR(BN1795/AB1795,0),0)</f>
        <v>0</v>
      </c>
      <c r="BP1795" s="39">
        <f t="shared" si="424"/>
        <v>0</v>
      </c>
      <c r="BQ1795" s="39">
        <v>0</v>
      </c>
      <c r="BR1795" s="39">
        <f t="shared" si="425"/>
        <v>0</v>
      </c>
      <c r="BS1795" s="39">
        <f>IF(Dane!$C$9=3,IF(ROUND((X1795+Y1795)*BR1795,2)&gt;$AN$1,$AN$1,ROUND((X1795+Y1795)*BR1795,2)),0)</f>
        <v>0</v>
      </c>
      <c r="BT1795" s="39">
        <v>0</v>
      </c>
    </row>
    <row r="1796" spans="1:72">
      <c r="A1796" s="87">
        <v>1787</v>
      </c>
      <c r="B1796" s="1"/>
      <c r="C1796" s="1"/>
      <c r="D1796" s="2"/>
      <c r="E1796" s="3"/>
      <c r="F1796" s="4"/>
      <c r="G1796" s="5"/>
      <c r="H1796" s="5"/>
      <c r="I1796" s="6"/>
      <c r="J1796" s="5"/>
      <c r="K1796" s="5"/>
      <c r="L1796" s="5"/>
      <c r="M1796" s="55"/>
      <c r="N1796" s="8"/>
      <c r="O1796" s="105"/>
      <c r="P1796" s="5"/>
      <c r="Q1796" s="5"/>
      <c r="R1796" s="105">
        <f>Dane!$C$10</f>
        <v>0</v>
      </c>
      <c r="S1796" s="8"/>
      <c r="T1796" s="105"/>
      <c r="U1796" s="5"/>
      <c r="V1796" s="5"/>
      <c r="W1796" s="107">
        <f>Dane!$C$11</f>
        <v>0</v>
      </c>
      <c r="X1796" s="8"/>
      <c r="Y1796" s="105"/>
      <c r="Z1796" s="5"/>
      <c r="AA1796" s="5"/>
      <c r="AB1796" s="110">
        <f>Dane!$C$12</f>
        <v>0</v>
      </c>
      <c r="AC1796" s="108">
        <f>IF(Dane!$E$3=1,AP1796+BA1796+BL1796,IF(Dane!$E$3=2,AT1796+BE1796+BP1796,AW1796+BH1796+BS1796))</f>
        <v>0</v>
      </c>
      <c r="AD1796" s="14">
        <f>IF(Dane!$E$3=1,AQ1796+BB1796+BM1796,IF(Dane!$E$3=2,AU1796+BF1796+BQ1796,AX1796+BI1796+BT1796))</f>
        <v>0</v>
      </c>
      <c r="AE1796" s="14">
        <f>IF((J1796*Dane!$C$9)-AC1796&lt;0,0,(J1796*Dane!$C$9)-AC1796)</f>
        <v>0</v>
      </c>
      <c r="AF1796" s="61">
        <f>IF((K1796*Dane!$C$9)-AD1796&lt;0,0,(K1796*Dane!$C$9)-AD1796)</f>
        <v>0</v>
      </c>
      <c r="AG1796" s="93"/>
      <c r="AH1796" s="84">
        <f>IF(Dane!$E$3=1,AP1796,IF(Dane!$E$3=2,AT1796,AW1796))</f>
        <v>0</v>
      </c>
      <c r="AI1796" s="84">
        <f>IF(Dane!$E$3=1,AQ1796,IF(Dane!$E$3=2,AU1796,AX1796))</f>
        <v>0</v>
      </c>
      <c r="AJ1796" s="84">
        <f>IF(Dane!$E$3=1,BA1796,IF(Dane!$E$3=2,BE1796,BH1796))</f>
        <v>0</v>
      </c>
      <c r="AK1796" s="84">
        <f>IF(Dane!$E$3=1,BB1796,IF(Dane!$E$3=2,BF1796,BI1796))</f>
        <v>0</v>
      </c>
      <c r="AL1796" s="84">
        <f>IF(Dane!$E$3=1,BL1796,IF(Dane!$E$3=2,BP1796,BS1796))</f>
        <v>0</v>
      </c>
      <c r="AM1796" s="84">
        <f>IF(Dane!$E$3=1,BM1796,IF(Dane!$E$3=2,BQ1796,BT1796))</f>
        <v>0</v>
      </c>
      <c r="AN1796" s="39">
        <f>IF(Dane!$C$9="",0,IFERROR(J1796/R1796,0))</f>
        <v>0</v>
      </c>
      <c r="AO1796" s="39">
        <f>IF(Dane!$C$9="",0,IFERROR(ROUND(J1796-ROUND(J1796*0.0976,2)-ROUND(J1796*0.015,2)-ROUND(J1796*0.0245,2),2)/R1796,0))</f>
        <v>0</v>
      </c>
      <c r="AP1796" s="39">
        <f t="shared" si="414"/>
        <v>0</v>
      </c>
      <c r="AQ1796" s="39">
        <f t="shared" si="415"/>
        <v>0</v>
      </c>
      <c r="AR1796" s="39">
        <f t="shared" si="411"/>
        <v>0</v>
      </c>
      <c r="AS1796" s="39">
        <f>IF(Dane!$C$9="",0,IFERROR(AR1796/R1796,0))</f>
        <v>0</v>
      </c>
      <c r="AT1796" s="39">
        <f t="shared" si="416"/>
        <v>0</v>
      </c>
      <c r="AU1796" s="39">
        <v>0</v>
      </c>
      <c r="AV1796" s="39">
        <f t="shared" si="417"/>
        <v>0</v>
      </c>
      <c r="AW1796" s="39">
        <f>IF(Dane!$C$9="",0,IF(ROUND((N1796+O1796)*AV1796,2)&gt;$AN$1,$AN$1,ROUND((N1796+O1796)*AV1796,2)))</f>
        <v>0</v>
      </c>
      <c r="AX1796" s="39">
        <v>0</v>
      </c>
      <c r="AY1796" s="39">
        <f>IF(Dane!$C$9=2,IFERROR(J1796/W1796,0),IF(Dane!$C$9=3,IFERROR(J1796/W1796,0),0))</f>
        <v>0</v>
      </c>
      <c r="AZ1796" s="39">
        <f>IF(Dane!$C$9=2,IFERROR(ROUND(J1796-ROUND(J1796*0.0976,2)-ROUND(J1796*0.015,2)-ROUND(J1796*0.0245,2),2)/W1796,0),IF(Dane!$C$9=3,IFERROR(ROUND(J1796-ROUND(J1796*0.0976,2)-ROUND(J1796*0.015,2)-ROUND(J1796*0.0245,2),2)/W1796,0),0))</f>
        <v>0</v>
      </c>
      <c r="BA1796" s="39">
        <f t="shared" si="418"/>
        <v>0</v>
      </c>
      <c r="BB1796" s="39">
        <f t="shared" si="419"/>
        <v>0</v>
      </c>
      <c r="BC1796" s="39">
        <f t="shared" si="412"/>
        <v>0</v>
      </c>
      <c r="BD1796" s="39">
        <f>IF(Dane!$C$9=2,IFERROR(BC1796/W1796,0),IF(Dane!$C$9=3,IFERROR(BC1796/W1796,0),0))</f>
        <v>0</v>
      </c>
      <c r="BE1796" s="39">
        <f t="shared" si="420"/>
        <v>0</v>
      </c>
      <c r="BF1796" s="39">
        <v>0</v>
      </c>
      <c r="BG1796" s="39">
        <f t="shared" si="421"/>
        <v>0</v>
      </c>
      <c r="BH1796" s="39">
        <f>IF(Dane!$C$9=2,IF(ROUND((S1796+T1796)*BG1796,2)&gt;$AN$1,$AN$1,ROUND((S1796+T1796)*BG1796,2)),IF(Dane!$C$9=3,IF(ROUND((S1796+T1796)*BG1796,2)&gt;$AN$1,$AN$1,ROUND((S1796+T1796)*BG1796,2)),0))</f>
        <v>0</v>
      </c>
      <c r="BI1796" s="39">
        <v>0</v>
      </c>
      <c r="BJ1796" s="39">
        <f>IF(Dane!$C$9=3,IFERROR(J1796/AB1796,0),0)</f>
        <v>0</v>
      </c>
      <c r="BK1796" s="39">
        <f>IF(Dane!$C$9=3,IFERROR(ROUND(J1796-ROUND(J1796*0.0976,2)-ROUND(J1796*0.015,2)-ROUND(J1796*0.0245,2),2)/AB1796,0),0)</f>
        <v>0</v>
      </c>
      <c r="BL1796" s="39">
        <f t="shared" si="422"/>
        <v>0</v>
      </c>
      <c r="BM1796" s="39">
        <f t="shared" si="423"/>
        <v>0</v>
      </c>
      <c r="BN1796" s="39">
        <f t="shared" si="413"/>
        <v>0</v>
      </c>
      <c r="BO1796" s="39">
        <f>IF(Dane!$C$9=3,IFERROR(BN1796/AB1796,0),0)</f>
        <v>0</v>
      </c>
      <c r="BP1796" s="39">
        <f t="shared" si="424"/>
        <v>0</v>
      </c>
      <c r="BQ1796" s="39">
        <v>0</v>
      </c>
      <c r="BR1796" s="39">
        <f t="shared" si="425"/>
        <v>0</v>
      </c>
      <c r="BS1796" s="39">
        <f>IF(Dane!$C$9=3,IF(ROUND((X1796+Y1796)*BR1796,2)&gt;$AN$1,$AN$1,ROUND((X1796+Y1796)*BR1796,2)),0)</f>
        <v>0</v>
      </c>
      <c r="BT1796" s="39">
        <v>0</v>
      </c>
    </row>
    <row r="1797" spans="1:72">
      <c r="A1797" s="87">
        <v>1788</v>
      </c>
      <c r="B1797" s="1"/>
      <c r="C1797" s="1"/>
      <c r="D1797" s="2"/>
      <c r="E1797" s="3"/>
      <c r="F1797" s="4"/>
      <c r="G1797" s="5"/>
      <c r="H1797" s="5"/>
      <c r="I1797" s="6"/>
      <c r="J1797" s="5"/>
      <c r="K1797" s="5"/>
      <c r="L1797" s="5"/>
      <c r="M1797" s="55"/>
      <c r="N1797" s="8"/>
      <c r="O1797" s="105"/>
      <c r="P1797" s="5"/>
      <c r="Q1797" s="5"/>
      <c r="R1797" s="105">
        <f>Dane!$C$10</f>
        <v>0</v>
      </c>
      <c r="S1797" s="8"/>
      <c r="T1797" s="105"/>
      <c r="U1797" s="5"/>
      <c r="V1797" s="5"/>
      <c r="W1797" s="107">
        <f>Dane!$C$11</f>
        <v>0</v>
      </c>
      <c r="X1797" s="8"/>
      <c r="Y1797" s="105"/>
      <c r="Z1797" s="5"/>
      <c r="AA1797" s="5"/>
      <c r="AB1797" s="110">
        <f>Dane!$C$12</f>
        <v>0</v>
      </c>
      <c r="AC1797" s="108">
        <f>IF(Dane!$E$3=1,AP1797+BA1797+BL1797,IF(Dane!$E$3=2,AT1797+BE1797+BP1797,AW1797+BH1797+BS1797))</f>
        <v>0</v>
      </c>
      <c r="AD1797" s="14">
        <f>IF(Dane!$E$3=1,AQ1797+BB1797+BM1797,IF(Dane!$E$3=2,AU1797+BF1797+BQ1797,AX1797+BI1797+BT1797))</f>
        <v>0</v>
      </c>
      <c r="AE1797" s="14">
        <f>IF((J1797*Dane!$C$9)-AC1797&lt;0,0,(J1797*Dane!$C$9)-AC1797)</f>
        <v>0</v>
      </c>
      <c r="AF1797" s="61">
        <f>IF((K1797*Dane!$C$9)-AD1797&lt;0,0,(K1797*Dane!$C$9)-AD1797)</f>
        <v>0</v>
      </c>
      <c r="AG1797" s="93"/>
      <c r="AH1797" s="84">
        <f>IF(Dane!$E$3=1,AP1797,IF(Dane!$E$3=2,AT1797,AW1797))</f>
        <v>0</v>
      </c>
      <c r="AI1797" s="84">
        <f>IF(Dane!$E$3=1,AQ1797,IF(Dane!$E$3=2,AU1797,AX1797))</f>
        <v>0</v>
      </c>
      <c r="AJ1797" s="84">
        <f>IF(Dane!$E$3=1,BA1797,IF(Dane!$E$3=2,BE1797,BH1797))</f>
        <v>0</v>
      </c>
      <c r="AK1797" s="84">
        <f>IF(Dane!$E$3=1,BB1797,IF(Dane!$E$3=2,BF1797,BI1797))</f>
        <v>0</v>
      </c>
      <c r="AL1797" s="84">
        <f>IF(Dane!$E$3=1,BL1797,IF(Dane!$E$3=2,BP1797,BS1797))</f>
        <v>0</v>
      </c>
      <c r="AM1797" s="84">
        <f>IF(Dane!$E$3=1,BM1797,IF(Dane!$E$3=2,BQ1797,BT1797))</f>
        <v>0</v>
      </c>
      <c r="AN1797" s="39">
        <f>IF(Dane!$C$9="",0,IFERROR(J1797/R1797,0))</f>
        <v>0</v>
      </c>
      <c r="AO1797" s="39">
        <f>IF(Dane!$C$9="",0,IFERROR(ROUND(J1797-ROUND(J1797*0.0976,2)-ROUND(J1797*0.015,2)-ROUND(J1797*0.0245,2),2)/R1797,0))</f>
        <v>0</v>
      </c>
      <c r="AP1797" s="39">
        <f t="shared" si="414"/>
        <v>0</v>
      </c>
      <c r="AQ1797" s="39">
        <f t="shared" si="415"/>
        <v>0</v>
      </c>
      <c r="AR1797" s="39">
        <f t="shared" si="411"/>
        <v>0</v>
      </c>
      <c r="AS1797" s="39">
        <f>IF(Dane!$C$9="",0,IFERROR(AR1797/R1797,0))</f>
        <v>0</v>
      </c>
      <c r="AT1797" s="39">
        <f t="shared" si="416"/>
        <v>0</v>
      </c>
      <c r="AU1797" s="39">
        <v>0</v>
      </c>
      <c r="AV1797" s="39">
        <f t="shared" si="417"/>
        <v>0</v>
      </c>
      <c r="AW1797" s="39">
        <f>IF(Dane!$C$9="",0,IF(ROUND((N1797+O1797)*AV1797,2)&gt;$AN$1,$AN$1,ROUND((N1797+O1797)*AV1797,2)))</f>
        <v>0</v>
      </c>
      <c r="AX1797" s="39">
        <v>0</v>
      </c>
      <c r="AY1797" s="39">
        <f>IF(Dane!$C$9=2,IFERROR(J1797/W1797,0),IF(Dane!$C$9=3,IFERROR(J1797/W1797,0),0))</f>
        <v>0</v>
      </c>
      <c r="AZ1797" s="39">
        <f>IF(Dane!$C$9=2,IFERROR(ROUND(J1797-ROUND(J1797*0.0976,2)-ROUND(J1797*0.015,2)-ROUND(J1797*0.0245,2),2)/W1797,0),IF(Dane!$C$9=3,IFERROR(ROUND(J1797-ROUND(J1797*0.0976,2)-ROUND(J1797*0.015,2)-ROUND(J1797*0.0245,2),2)/W1797,0),0))</f>
        <v>0</v>
      </c>
      <c r="BA1797" s="39">
        <f t="shared" si="418"/>
        <v>0</v>
      </c>
      <c r="BB1797" s="39">
        <f t="shared" si="419"/>
        <v>0</v>
      </c>
      <c r="BC1797" s="39">
        <f t="shared" si="412"/>
        <v>0</v>
      </c>
      <c r="BD1797" s="39">
        <f>IF(Dane!$C$9=2,IFERROR(BC1797/W1797,0),IF(Dane!$C$9=3,IFERROR(BC1797/W1797,0),0))</f>
        <v>0</v>
      </c>
      <c r="BE1797" s="39">
        <f t="shared" si="420"/>
        <v>0</v>
      </c>
      <c r="BF1797" s="39">
        <v>0</v>
      </c>
      <c r="BG1797" s="39">
        <f t="shared" si="421"/>
        <v>0</v>
      </c>
      <c r="BH1797" s="39">
        <f>IF(Dane!$C$9=2,IF(ROUND((S1797+T1797)*BG1797,2)&gt;$AN$1,$AN$1,ROUND((S1797+T1797)*BG1797,2)),IF(Dane!$C$9=3,IF(ROUND((S1797+T1797)*BG1797,2)&gt;$AN$1,$AN$1,ROUND((S1797+T1797)*BG1797,2)),0))</f>
        <v>0</v>
      </c>
      <c r="BI1797" s="39">
        <v>0</v>
      </c>
      <c r="BJ1797" s="39">
        <f>IF(Dane!$C$9=3,IFERROR(J1797/AB1797,0),0)</f>
        <v>0</v>
      </c>
      <c r="BK1797" s="39">
        <f>IF(Dane!$C$9=3,IFERROR(ROUND(J1797-ROUND(J1797*0.0976,2)-ROUND(J1797*0.015,2)-ROUND(J1797*0.0245,2),2)/AB1797,0),0)</f>
        <v>0</v>
      </c>
      <c r="BL1797" s="39">
        <f t="shared" si="422"/>
        <v>0</v>
      </c>
      <c r="BM1797" s="39">
        <f t="shared" si="423"/>
        <v>0</v>
      </c>
      <c r="BN1797" s="39">
        <f t="shared" si="413"/>
        <v>0</v>
      </c>
      <c r="BO1797" s="39">
        <f>IF(Dane!$C$9=3,IFERROR(BN1797/AB1797,0),0)</f>
        <v>0</v>
      </c>
      <c r="BP1797" s="39">
        <f t="shared" si="424"/>
        <v>0</v>
      </c>
      <c r="BQ1797" s="39">
        <v>0</v>
      </c>
      <c r="BR1797" s="39">
        <f t="shared" si="425"/>
        <v>0</v>
      </c>
      <c r="BS1797" s="39">
        <f>IF(Dane!$C$9=3,IF(ROUND((X1797+Y1797)*BR1797,2)&gt;$AN$1,$AN$1,ROUND((X1797+Y1797)*BR1797,2)),0)</f>
        <v>0</v>
      </c>
      <c r="BT1797" s="39">
        <v>0</v>
      </c>
    </row>
    <row r="1798" spans="1:72">
      <c r="A1798" s="87">
        <v>1789</v>
      </c>
      <c r="B1798" s="1"/>
      <c r="C1798" s="1"/>
      <c r="D1798" s="2"/>
      <c r="E1798" s="3"/>
      <c r="F1798" s="4"/>
      <c r="G1798" s="5"/>
      <c r="H1798" s="5"/>
      <c r="I1798" s="6"/>
      <c r="J1798" s="5"/>
      <c r="K1798" s="5"/>
      <c r="L1798" s="5"/>
      <c r="M1798" s="55"/>
      <c r="N1798" s="8"/>
      <c r="O1798" s="105"/>
      <c r="P1798" s="5"/>
      <c r="Q1798" s="5"/>
      <c r="R1798" s="105">
        <f>Dane!$C$10</f>
        <v>0</v>
      </c>
      <c r="S1798" s="8"/>
      <c r="T1798" s="105"/>
      <c r="U1798" s="5"/>
      <c r="V1798" s="5"/>
      <c r="W1798" s="107">
        <f>Dane!$C$11</f>
        <v>0</v>
      </c>
      <c r="X1798" s="8"/>
      <c r="Y1798" s="105"/>
      <c r="Z1798" s="5"/>
      <c r="AA1798" s="5"/>
      <c r="AB1798" s="110">
        <f>Dane!$C$12</f>
        <v>0</v>
      </c>
      <c r="AC1798" s="108">
        <f>IF(Dane!$E$3=1,AP1798+BA1798+BL1798,IF(Dane!$E$3=2,AT1798+BE1798+BP1798,AW1798+BH1798+BS1798))</f>
        <v>0</v>
      </c>
      <c r="AD1798" s="14">
        <f>IF(Dane!$E$3=1,AQ1798+BB1798+BM1798,IF(Dane!$E$3=2,AU1798+BF1798+BQ1798,AX1798+BI1798+BT1798))</f>
        <v>0</v>
      </c>
      <c r="AE1798" s="14">
        <f>IF((J1798*Dane!$C$9)-AC1798&lt;0,0,(J1798*Dane!$C$9)-AC1798)</f>
        <v>0</v>
      </c>
      <c r="AF1798" s="61">
        <f>IF((K1798*Dane!$C$9)-AD1798&lt;0,0,(K1798*Dane!$C$9)-AD1798)</f>
        <v>0</v>
      </c>
      <c r="AG1798" s="93"/>
      <c r="AH1798" s="84">
        <f>IF(Dane!$E$3=1,AP1798,IF(Dane!$E$3=2,AT1798,AW1798))</f>
        <v>0</v>
      </c>
      <c r="AI1798" s="84">
        <f>IF(Dane!$E$3=1,AQ1798,IF(Dane!$E$3=2,AU1798,AX1798))</f>
        <v>0</v>
      </c>
      <c r="AJ1798" s="84">
        <f>IF(Dane!$E$3=1,BA1798,IF(Dane!$E$3=2,BE1798,BH1798))</f>
        <v>0</v>
      </c>
      <c r="AK1798" s="84">
        <f>IF(Dane!$E$3=1,BB1798,IF(Dane!$E$3=2,BF1798,BI1798))</f>
        <v>0</v>
      </c>
      <c r="AL1798" s="84">
        <f>IF(Dane!$E$3=1,BL1798,IF(Dane!$E$3=2,BP1798,BS1798))</f>
        <v>0</v>
      </c>
      <c r="AM1798" s="84">
        <f>IF(Dane!$E$3=1,BM1798,IF(Dane!$E$3=2,BQ1798,BT1798))</f>
        <v>0</v>
      </c>
      <c r="AN1798" s="39">
        <f>IF(Dane!$C$9="",0,IFERROR(J1798/R1798,0))</f>
        <v>0</v>
      </c>
      <c r="AO1798" s="39">
        <f>IF(Dane!$C$9="",0,IFERROR(ROUND(J1798-ROUND(J1798*0.0976,2)-ROUND(J1798*0.015,2)-ROUND(J1798*0.0245,2),2)/R1798,0))</f>
        <v>0</v>
      </c>
      <c r="AP1798" s="39">
        <f t="shared" si="414"/>
        <v>0</v>
      </c>
      <c r="AQ1798" s="39">
        <f t="shared" si="415"/>
        <v>0</v>
      </c>
      <c r="AR1798" s="39">
        <f t="shared" si="411"/>
        <v>0</v>
      </c>
      <c r="AS1798" s="39">
        <f>IF(Dane!$C$9="",0,IFERROR(AR1798/R1798,0))</f>
        <v>0</v>
      </c>
      <c r="AT1798" s="39">
        <f t="shared" si="416"/>
        <v>0</v>
      </c>
      <c r="AU1798" s="39">
        <v>0</v>
      </c>
      <c r="AV1798" s="39">
        <f t="shared" si="417"/>
        <v>0</v>
      </c>
      <c r="AW1798" s="39">
        <f>IF(Dane!$C$9="",0,IF(ROUND((N1798+O1798)*AV1798,2)&gt;$AN$1,$AN$1,ROUND((N1798+O1798)*AV1798,2)))</f>
        <v>0</v>
      </c>
      <c r="AX1798" s="39">
        <v>0</v>
      </c>
      <c r="AY1798" s="39">
        <f>IF(Dane!$C$9=2,IFERROR(J1798/W1798,0),IF(Dane!$C$9=3,IFERROR(J1798/W1798,0),0))</f>
        <v>0</v>
      </c>
      <c r="AZ1798" s="39">
        <f>IF(Dane!$C$9=2,IFERROR(ROUND(J1798-ROUND(J1798*0.0976,2)-ROUND(J1798*0.015,2)-ROUND(J1798*0.0245,2),2)/W1798,0),IF(Dane!$C$9=3,IFERROR(ROUND(J1798-ROUND(J1798*0.0976,2)-ROUND(J1798*0.015,2)-ROUND(J1798*0.0245,2),2)/W1798,0),0))</f>
        <v>0</v>
      </c>
      <c r="BA1798" s="39">
        <f t="shared" si="418"/>
        <v>0</v>
      </c>
      <c r="BB1798" s="39">
        <f t="shared" si="419"/>
        <v>0</v>
      </c>
      <c r="BC1798" s="39">
        <f t="shared" si="412"/>
        <v>0</v>
      </c>
      <c r="BD1798" s="39">
        <f>IF(Dane!$C$9=2,IFERROR(BC1798/W1798,0),IF(Dane!$C$9=3,IFERROR(BC1798/W1798,0),0))</f>
        <v>0</v>
      </c>
      <c r="BE1798" s="39">
        <f t="shared" si="420"/>
        <v>0</v>
      </c>
      <c r="BF1798" s="39">
        <v>0</v>
      </c>
      <c r="BG1798" s="39">
        <f t="shared" si="421"/>
        <v>0</v>
      </c>
      <c r="BH1798" s="39">
        <f>IF(Dane!$C$9=2,IF(ROUND((S1798+T1798)*BG1798,2)&gt;$AN$1,$AN$1,ROUND((S1798+T1798)*BG1798,2)),IF(Dane!$C$9=3,IF(ROUND((S1798+T1798)*BG1798,2)&gt;$AN$1,$AN$1,ROUND((S1798+T1798)*BG1798,2)),0))</f>
        <v>0</v>
      </c>
      <c r="BI1798" s="39">
        <v>0</v>
      </c>
      <c r="BJ1798" s="39">
        <f>IF(Dane!$C$9=3,IFERROR(J1798/AB1798,0),0)</f>
        <v>0</v>
      </c>
      <c r="BK1798" s="39">
        <f>IF(Dane!$C$9=3,IFERROR(ROUND(J1798-ROUND(J1798*0.0976,2)-ROUND(J1798*0.015,2)-ROUND(J1798*0.0245,2),2)/AB1798,0),0)</f>
        <v>0</v>
      </c>
      <c r="BL1798" s="39">
        <f t="shared" si="422"/>
        <v>0</v>
      </c>
      <c r="BM1798" s="39">
        <f t="shared" si="423"/>
        <v>0</v>
      </c>
      <c r="BN1798" s="39">
        <f t="shared" si="413"/>
        <v>0</v>
      </c>
      <c r="BO1798" s="39">
        <f>IF(Dane!$C$9=3,IFERROR(BN1798/AB1798,0),0)</f>
        <v>0</v>
      </c>
      <c r="BP1798" s="39">
        <f t="shared" si="424"/>
        <v>0</v>
      </c>
      <c r="BQ1798" s="39">
        <v>0</v>
      </c>
      <c r="BR1798" s="39">
        <f t="shared" si="425"/>
        <v>0</v>
      </c>
      <c r="BS1798" s="39">
        <f>IF(Dane!$C$9=3,IF(ROUND((X1798+Y1798)*BR1798,2)&gt;$AN$1,$AN$1,ROUND((X1798+Y1798)*BR1798,2)),0)</f>
        <v>0</v>
      </c>
      <c r="BT1798" s="39">
        <v>0</v>
      </c>
    </row>
    <row r="1799" spans="1:72">
      <c r="A1799" s="87">
        <v>1790</v>
      </c>
      <c r="B1799" s="1"/>
      <c r="C1799" s="1"/>
      <c r="D1799" s="2"/>
      <c r="E1799" s="3"/>
      <c r="F1799" s="4"/>
      <c r="G1799" s="5"/>
      <c r="H1799" s="5"/>
      <c r="I1799" s="6"/>
      <c r="J1799" s="5"/>
      <c r="K1799" s="5"/>
      <c r="L1799" s="5"/>
      <c r="M1799" s="55"/>
      <c r="N1799" s="8"/>
      <c r="O1799" s="105"/>
      <c r="P1799" s="5"/>
      <c r="Q1799" s="5"/>
      <c r="R1799" s="105">
        <f>Dane!$C$10</f>
        <v>0</v>
      </c>
      <c r="S1799" s="8"/>
      <c r="T1799" s="105"/>
      <c r="U1799" s="5"/>
      <c r="V1799" s="5"/>
      <c r="W1799" s="107">
        <f>Dane!$C$11</f>
        <v>0</v>
      </c>
      <c r="X1799" s="8"/>
      <c r="Y1799" s="105"/>
      <c r="Z1799" s="5"/>
      <c r="AA1799" s="5"/>
      <c r="AB1799" s="110">
        <f>Dane!$C$12</f>
        <v>0</v>
      </c>
      <c r="AC1799" s="108">
        <f>IF(Dane!$E$3=1,AP1799+BA1799+BL1799,IF(Dane!$E$3=2,AT1799+BE1799+BP1799,AW1799+BH1799+BS1799))</f>
        <v>0</v>
      </c>
      <c r="AD1799" s="14">
        <f>IF(Dane!$E$3=1,AQ1799+BB1799+BM1799,IF(Dane!$E$3=2,AU1799+BF1799+BQ1799,AX1799+BI1799+BT1799))</f>
        <v>0</v>
      </c>
      <c r="AE1799" s="14">
        <f>IF((J1799*Dane!$C$9)-AC1799&lt;0,0,(J1799*Dane!$C$9)-AC1799)</f>
        <v>0</v>
      </c>
      <c r="AF1799" s="61">
        <f>IF((K1799*Dane!$C$9)-AD1799&lt;0,0,(K1799*Dane!$C$9)-AD1799)</f>
        <v>0</v>
      </c>
      <c r="AG1799" s="93"/>
      <c r="AH1799" s="84">
        <f>IF(Dane!$E$3=1,AP1799,IF(Dane!$E$3=2,AT1799,AW1799))</f>
        <v>0</v>
      </c>
      <c r="AI1799" s="84">
        <f>IF(Dane!$E$3=1,AQ1799,IF(Dane!$E$3=2,AU1799,AX1799))</f>
        <v>0</v>
      </c>
      <c r="AJ1799" s="84">
        <f>IF(Dane!$E$3=1,BA1799,IF(Dane!$E$3=2,BE1799,BH1799))</f>
        <v>0</v>
      </c>
      <c r="AK1799" s="84">
        <f>IF(Dane!$E$3=1,BB1799,IF(Dane!$E$3=2,BF1799,BI1799))</f>
        <v>0</v>
      </c>
      <c r="AL1799" s="84">
        <f>IF(Dane!$E$3=1,BL1799,IF(Dane!$E$3=2,BP1799,BS1799))</f>
        <v>0</v>
      </c>
      <c r="AM1799" s="84">
        <f>IF(Dane!$E$3=1,BM1799,IF(Dane!$E$3=2,BQ1799,BT1799))</f>
        <v>0</v>
      </c>
      <c r="AN1799" s="39">
        <f>IF(Dane!$C$9="",0,IFERROR(J1799/R1799,0))</f>
        <v>0</v>
      </c>
      <c r="AO1799" s="39">
        <f>IF(Dane!$C$9="",0,IFERROR(ROUND(J1799-ROUND(J1799*0.0976,2)-ROUND(J1799*0.015,2)-ROUND(J1799*0.0245,2),2)/R1799,0))</f>
        <v>0</v>
      </c>
      <c r="AP1799" s="39">
        <f t="shared" si="414"/>
        <v>0</v>
      </c>
      <c r="AQ1799" s="39">
        <f t="shared" si="415"/>
        <v>0</v>
      </c>
      <c r="AR1799" s="39">
        <f t="shared" si="411"/>
        <v>0</v>
      </c>
      <c r="AS1799" s="39">
        <f>IF(Dane!$C$9="",0,IFERROR(AR1799/R1799,0))</f>
        <v>0</v>
      </c>
      <c r="AT1799" s="39">
        <f t="shared" si="416"/>
        <v>0</v>
      </c>
      <c r="AU1799" s="39">
        <v>0</v>
      </c>
      <c r="AV1799" s="39">
        <f t="shared" si="417"/>
        <v>0</v>
      </c>
      <c r="AW1799" s="39">
        <f>IF(Dane!$C$9="",0,IF(ROUND((N1799+O1799)*AV1799,2)&gt;$AN$1,$AN$1,ROUND((N1799+O1799)*AV1799,2)))</f>
        <v>0</v>
      </c>
      <c r="AX1799" s="39">
        <v>0</v>
      </c>
      <c r="AY1799" s="39">
        <f>IF(Dane!$C$9=2,IFERROR(J1799/W1799,0),IF(Dane!$C$9=3,IFERROR(J1799/W1799,0),0))</f>
        <v>0</v>
      </c>
      <c r="AZ1799" s="39">
        <f>IF(Dane!$C$9=2,IFERROR(ROUND(J1799-ROUND(J1799*0.0976,2)-ROUND(J1799*0.015,2)-ROUND(J1799*0.0245,2),2)/W1799,0),IF(Dane!$C$9=3,IFERROR(ROUND(J1799-ROUND(J1799*0.0976,2)-ROUND(J1799*0.015,2)-ROUND(J1799*0.0245,2),2)/W1799,0),0))</f>
        <v>0</v>
      </c>
      <c r="BA1799" s="39">
        <f t="shared" si="418"/>
        <v>0</v>
      </c>
      <c r="BB1799" s="39">
        <f t="shared" si="419"/>
        <v>0</v>
      </c>
      <c r="BC1799" s="39">
        <f t="shared" si="412"/>
        <v>0</v>
      </c>
      <c r="BD1799" s="39">
        <f>IF(Dane!$C$9=2,IFERROR(BC1799/W1799,0),IF(Dane!$C$9=3,IFERROR(BC1799/W1799,0),0))</f>
        <v>0</v>
      </c>
      <c r="BE1799" s="39">
        <f t="shared" si="420"/>
        <v>0</v>
      </c>
      <c r="BF1799" s="39">
        <v>0</v>
      </c>
      <c r="BG1799" s="39">
        <f t="shared" si="421"/>
        <v>0</v>
      </c>
      <c r="BH1799" s="39">
        <f>IF(Dane!$C$9=2,IF(ROUND((S1799+T1799)*BG1799,2)&gt;$AN$1,$AN$1,ROUND((S1799+T1799)*BG1799,2)),IF(Dane!$C$9=3,IF(ROUND((S1799+T1799)*BG1799,2)&gt;$AN$1,$AN$1,ROUND((S1799+T1799)*BG1799,2)),0))</f>
        <v>0</v>
      </c>
      <c r="BI1799" s="39">
        <v>0</v>
      </c>
      <c r="BJ1799" s="39">
        <f>IF(Dane!$C$9=3,IFERROR(J1799/AB1799,0),0)</f>
        <v>0</v>
      </c>
      <c r="BK1799" s="39">
        <f>IF(Dane!$C$9=3,IFERROR(ROUND(J1799-ROUND(J1799*0.0976,2)-ROUND(J1799*0.015,2)-ROUND(J1799*0.0245,2),2)/AB1799,0),0)</f>
        <v>0</v>
      </c>
      <c r="BL1799" s="39">
        <f t="shared" si="422"/>
        <v>0</v>
      </c>
      <c r="BM1799" s="39">
        <f t="shared" si="423"/>
        <v>0</v>
      </c>
      <c r="BN1799" s="39">
        <f t="shared" si="413"/>
        <v>0</v>
      </c>
      <c r="BO1799" s="39">
        <f>IF(Dane!$C$9=3,IFERROR(BN1799/AB1799,0),0)</f>
        <v>0</v>
      </c>
      <c r="BP1799" s="39">
        <f t="shared" si="424"/>
        <v>0</v>
      </c>
      <c r="BQ1799" s="39">
        <v>0</v>
      </c>
      <c r="BR1799" s="39">
        <f t="shared" si="425"/>
        <v>0</v>
      </c>
      <c r="BS1799" s="39">
        <f>IF(Dane!$C$9=3,IF(ROUND((X1799+Y1799)*BR1799,2)&gt;$AN$1,$AN$1,ROUND((X1799+Y1799)*BR1799,2)),0)</f>
        <v>0</v>
      </c>
      <c r="BT1799" s="39">
        <v>0</v>
      </c>
    </row>
    <row r="1800" spans="1:72">
      <c r="A1800" s="87">
        <v>1791</v>
      </c>
      <c r="B1800" s="1"/>
      <c r="C1800" s="1"/>
      <c r="D1800" s="2"/>
      <c r="E1800" s="3"/>
      <c r="F1800" s="4"/>
      <c r="G1800" s="5"/>
      <c r="H1800" s="5"/>
      <c r="I1800" s="6"/>
      <c r="J1800" s="5"/>
      <c r="K1800" s="5"/>
      <c r="L1800" s="5"/>
      <c r="M1800" s="55"/>
      <c r="N1800" s="8"/>
      <c r="O1800" s="105"/>
      <c r="P1800" s="5"/>
      <c r="Q1800" s="5"/>
      <c r="R1800" s="105">
        <f>Dane!$C$10</f>
        <v>0</v>
      </c>
      <c r="S1800" s="8"/>
      <c r="T1800" s="105"/>
      <c r="U1800" s="5"/>
      <c r="V1800" s="5"/>
      <c r="W1800" s="107">
        <f>Dane!$C$11</f>
        <v>0</v>
      </c>
      <c r="X1800" s="8"/>
      <c r="Y1800" s="105"/>
      <c r="Z1800" s="5"/>
      <c r="AA1800" s="5"/>
      <c r="AB1800" s="110">
        <f>Dane!$C$12</f>
        <v>0</v>
      </c>
      <c r="AC1800" s="108">
        <f>IF(Dane!$E$3=1,AP1800+BA1800+BL1800,IF(Dane!$E$3=2,AT1800+BE1800+BP1800,AW1800+BH1800+BS1800))</f>
        <v>0</v>
      </c>
      <c r="AD1800" s="14">
        <f>IF(Dane!$E$3=1,AQ1800+BB1800+BM1800,IF(Dane!$E$3=2,AU1800+BF1800+BQ1800,AX1800+BI1800+BT1800))</f>
        <v>0</v>
      </c>
      <c r="AE1800" s="14">
        <f>IF((J1800*Dane!$C$9)-AC1800&lt;0,0,(J1800*Dane!$C$9)-AC1800)</f>
        <v>0</v>
      </c>
      <c r="AF1800" s="61">
        <f>IF((K1800*Dane!$C$9)-AD1800&lt;0,0,(K1800*Dane!$C$9)-AD1800)</f>
        <v>0</v>
      </c>
      <c r="AG1800" s="93"/>
      <c r="AH1800" s="84">
        <f>IF(Dane!$E$3=1,AP1800,IF(Dane!$E$3=2,AT1800,AW1800))</f>
        <v>0</v>
      </c>
      <c r="AI1800" s="84">
        <f>IF(Dane!$E$3=1,AQ1800,IF(Dane!$E$3=2,AU1800,AX1800))</f>
        <v>0</v>
      </c>
      <c r="AJ1800" s="84">
        <f>IF(Dane!$E$3=1,BA1800,IF(Dane!$E$3=2,BE1800,BH1800))</f>
        <v>0</v>
      </c>
      <c r="AK1800" s="84">
        <f>IF(Dane!$E$3=1,BB1800,IF(Dane!$E$3=2,BF1800,BI1800))</f>
        <v>0</v>
      </c>
      <c r="AL1800" s="84">
        <f>IF(Dane!$E$3=1,BL1800,IF(Dane!$E$3=2,BP1800,BS1800))</f>
        <v>0</v>
      </c>
      <c r="AM1800" s="84">
        <f>IF(Dane!$E$3=1,BM1800,IF(Dane!$E$3=2,BQ1800,BT1800))</f>
        <v>0</v>
      </c>
      <c r="AN1800" s="39">
        <f>IF(Dane!$C$9="",0,IFERROR(J1800/R1800,0))</f>
        <v>0</v>
      </c>
      <c r="AO1800" s="39">
        <f>IF(Dane!$C$9="",0,IFERROR(ROUND(J1800-ROUND(J1800*0.0976,2)-ROUND(J1800*0.015,2)-ROUND(J1800*0.0245,2),2)/R1800,0))</f>
        <v>0</v>
      </c>
      <c r="AP1800" s="39">
        <f t="shared" si="414"/>
        <v>0</v>
      </c>
      <c r="AQ1800" s="39">
        <f t="shared" si="415"/>
        <v>0</v>
      </c>
      <c r="AR1800" s="39">
        <f t="shared" si="411"/>
        <v>0</v>
      </c>
      <c r="AS1800" s="39">
        <f>IF(Dane!$C$9="",0,IFERROR(AR1800/R1800,0))</f>
        <v>0</v>
      </c>
      <c r="AT1800" s="39">
        <f t="shared" si="416"/>
        <v>0</v>
      </c>
      <c r="AU1800" s="39">
        <v>0</v>
      </c>
      <c r="AV1800" s="39">
        <f t="shared" si="417"/>
        <v>0</v>
      </c>
      <c r="AW1800" s="39">
        <f>IF(Dane!$C$9="",0,IF(ROUND((N1800+O1800)*AV1800,2)&gt;$AN$1,$AN$1,ROUND((N1800+O1800)*AV1800,2)))</f>
        <v>0</v>
      </c>
      <c r="AX1800" s="39">
        <v>0</v>
      </c>
      <c r="AY1800" s="39">
        <f>IF(Dane!$C$9=2,IFERROR(J1800/W1800,0),IF(Dane!$C$9=3,IFERROR(J1800/W1800,0),0))</f>
        <v>0</v>
      </c>
      <c r="AZ1800" s="39">
        <f>IF(Dane!$C$9=2,IFERROR(ROUND(J1800-ROUND(J1800*0.0976,2)-ROUND(J1800*0.015,2)-ROUND(J1800*0.0245,2),2)/W1800,0),IF(Dane!$C$9=3,IFERROR(ROUND(J1800-ROUND(J1800*0.0976,2)-ROUND(J1800*0.015,2)-ROUND(J1800*0.0245,2),2)/W1800,0),0))</f>
        <v>0</v>
      </c>
      <c r="BA1800" s="39">
        <f t="shared" si="418"/>
        <v>0</v>
      </c>
      <c r="BB1800" s="39">
        <f t="shared" si="419"/>
        <v>0</v>
      </c>
      <c r="BC1800" s="39">
        <f t="shared" si="412"/>
        <v>0</v>
      </c>
      <c r="BD1800" s="39">
        <f>IF(Dane!$C$9=2,IFERROR(BC1800/W1800,0),IF(Dane!$C$9=3,IFERROR(BC1800/W1800,0),0))</f>
        <v>0</v>
      </c>
      <c r="BE1800" s="39">
        <f t="shared" si="420"/>
        <v>0</v>
      </c>
      <c r="BF1800" s="39">
        <v>0</v>
      </c>
      <c r="BG1800" s="39">
        <f t="shared" si="421"/>
        <v>0</v>
      </c>
      <c r="BH1800" s="39">
        <f>IF(Dane!$C$9=2,IF(ROUND((S1800+T1800)*BG1800,2)&gt;$AN$1,$AN$1,ROUND((S1800+T1800)*BG1800,2)),IF(Dane!$C$9=3,IF(ROUND((S1800+T1800)*BG1800,2)&gt;$AN$1,$AN$1,ROUND((S1800+T1800)*BG1800,2)),0))</f>
        <v>0</v>
      </c>
      <c r="BI1800" s="39">
        <v>0</v>
      </c>
      <c r="BJ1800" s="39">
        <f>IF(Dane!$C$9=3,IFERROR(J1800/AB1800,0),0)</f>
        <v>0</v>
      </c>
      <c r="BK1800" s="39">
        <f>IF(Dane!$C$9=3,IFERROR(ROUND(J1800-ROUND(J1800*0.0976,2)-ROUND(J1800*0.015,2)-ROUND(J1800*0.0245,2),2)/AB1800,0),0)</f>
        <v>0</v>
      </c>
      <c r="BL1800" s="39">
        <f t="shared" si="422"/>
        <v>0</v>
      </c>
      <c r="BM1800" s="39">
        <f t="shared" si="423"/>
        <v>0</v>
      </c>
      <c r="BN1800" s="39">
        <f t="shared" si="413"/>
        <v>0</v>
      </c>
      <c r="BO1800" s="39">
        <f>IF(Dane!$C$9=3,IFERROR(BN1800/AB1800,0),0)</f>
        <v>0</v>
      </c>
      <c r="BP1800" s="39">
        <f t="shared" si="424"/>
        <v>0</v>
      </c>
      <c r="BQ1800" s="39">
        <v>0</v>
      </c>
      <c r="BR1800" s="39">
        <f t="shared" si="425"/>
        <v>0</v>
      </c>
      <c r="BS1800" s="39">
        <f>IF(Dane!$C$9=3,IF(ROUND((X1800+Y1800)*BR1800,2)&gt;$AN$1,$AN$1,ROUND((X1800+Y1800)*BR1800,2)),0)</f>
        <v>0</v>
      </c>
      <c r="BT1800" s="39">
        <v>0</v>
      </c>
    </row>
    <row r="1801" spans="1:72">
      <c r="A1801" s="87">
        <v>1792</v>
      </c>
      <c r="B1801" s="1"/>
      <c r="C1801" s="1"/>
      <c r="D1801" s="2"/>
      <c r="E1801" s="3"/>
      <c r="F1801" s="4"/>
      <c r="G1801" s="5"/>
      <c r="H1801" s="5"/>
      <c r="I1801" s="6"/>
      <c r="J1801" s="5"/>
      <c r="K1801" s="5"/>
      <c r="L1801" s="5"/>
      <c r="M1801" s="55"/>
      <c r="N1801" s="8"/>
      <c r="O1801" s="105"/>
      <c r="P1801" s="5"/>
      <c r="Q1801" s="5"/>
      <c r="R1801" s="105">
        <f>Dane!$C$10</f>
        <v>0</v>
      </c>
      <c r="S1801" s="8"/>
      <c r="T1801" s="105"/>
      <c r="U1801" s="5"/>
      <c r="V1801" s="5"/>
      <c r="W1801" s="107">
        <f>Dane!$C$11</f>
        <v>0</v>
      </c>
      <c r="X1801" s="8"/>
      <c r="Y1801" s="105"/>
      <c r="Z1801" s="5"/>
      <c r="AA1801" s="5"/>
      <c r="AB1801" s="110">
        <f>Dane!$C$12</f>
        <v>0</v>
      </c>
      <c r="AC1801" s="108">
        <f>IF(Dane!$E$3=1,AP1801+BA1801+BL1801,IF(Dane!$E$3=2,AT1801+BE1801+BP1801,AW1801+BH1801+BS1801))</f>
        <v>0</v>
      </c>
      <c r="AD1801" s="14">
        <f>IF(Dane!$E$3=1,AQ1801+BB1801+BM1801,IF(Dane!$E$3=2,AU1801+BF1801+BQ1801,AX1801+BI1801+BT1801))</f>
        <v>0</v>
      </c>
      <c r="AE1801" s="14">
        <f>IF((J1801*Dane!$C$9)-AC1801&lt;0,0,(J1801*Dane!$C$9)-AC1801)</f>
        <v>0</v>
      </c>
      <c r="AF1801" s="61">
        <f>IF((K1801*Dane!$C$9)-AD1801&lt;0,0,(K1801*Dane!$C$9)-AD1801)</f>
        <v>0</v>
      </c>
      <c r="AG1801" s="93"/>
      <c r="AH1801" s="84">
        <f>IF(Dane!$E$3=1,AP1801,IF(Dane!$E$3=2,AT1801,AW1801))</f>
        <v>0</v>
      </c>
      <c r="AI1801" s="84">
        <f>IF(Dane!$E$3=1,AQ1801,IF(Dane!$E$3=2,AU1801,AX1801))</f>
        <v>0</v>
      </c>
      <c r="AJ1801" s="84">
        <f>IF(Dane!$E$3=1,BA1801,IF(Dane!$E$3=2,BE1801,BH1801))</f>
        <v>0</v>
      </c>
      <c r="AK1801" s="84">
        <f>IF(Dane!$E$3=1,BB1801,IF(Dane!$E$3=2,BF1801,BI1801))</f>
        <v>0</v>
      </c>
      <c r="AL1801" s="84">
        <f>IF(Dane!$E$3=1,BL1801,IF(Dane!$E$3=2,BP1801,BS1801))</f>
        <v>0</v>
      </c>
      <c r="AM1801" s="84">
        <f>IF(Dane!$E$3=1,BM1801,IF(Dane!$E$3=2,BQ1801,BT1801))</f>
        <v>0</v>
      </c>
      <c r="AN1801" s="39">
        <f>IF(Dane!$C$9="",0,IFERROR(J1801/R1801,0))</f>
        <v>0</v>
      </c>
      <c r="AO1801" s="39">
        <f>IF(Dane!$C$9="",0,IFERROR(ROUND(J1801-ROUND(J1801*0.0976,2)-ROUND(J1801*0.015,2)-ROUND(J1801*0.0245,2),2)/R1801,0))</f>
        <v>0</v>
      </c>
      <c r="AP1801" s="39">
        <f t="shared" si="414"/>
        <v>0</v>
      </c>
      <c r="AQ1801" s="39">
        <f t="shared" si="415"/>
        <v>0</v>
      </c>
      <c r="AR1801" s="39">
        <f t="shared" si="411"/>
        <v>0</v>
      </c>
      <c r="AS1801" s="39">
        <f>IF(Dane!$C$9="",0,IFERROR(AR1801/R1801,0))</f>
        <v>0</v>
      </c>
      <c r="AT1801" s="39">
        <f t="shared" si="416"/>
        <v>0</v>
      </c>
      <c r="AU1801" s="39">
        <v>0</v>
      </c>
      <c r="AV1801" s="39">
        <f t="shared" si="417"/>
        <v>0</v>
      </c>
      <c r="AW1801" s="39">
        <f>IF(Dane!$C$9="",0,IF(ROUND((N1801+O1801)*AV1801,2)&gt;$AN$1,$AN$1,ROUND((N1801+O1801)*AV1801,2)))</f>
        <v>0</v>
      </c>
      <c r="AX1801" s="39">
        <v>0</v>
      </c>
      <c r="AY1801" s="39">
        <f>IF(Dane!$C$9=2,IFERROR(J1801/W1801,0),IF(Dane!$C$9=3,IFERROR(J1801/W1801,0),0))</f>
        <v>0</v>
      </c>
      <c r="AZ1801" s="39">
        <f>IF(Dane!$C$9=2,IFERROR(ROUND(J1801-ROUND(J1801*0.0976,2)-ROUND(J1801*0.015,2)-ROUND(J1801*0.0245,2),2)/W1801,0),IF(Dane!$C$9=3,IFERROR(ROUND(J1801-ROUND(J1801*0.0976,2)-ROUND(J1801*0.015,2)-ROUND(J1801*0.0245,2),2)/W1801,0),0))</f>
        <v>0</v>
      </c>
      <c r="BA1801" s="39">
        <f t="shared" si="418"/>
        <v>0</v>
      </c>
      <c r="BB1801" s="39">
        <f t="shared" si="419"/>
        <v>0</v>
      </c>
      <c r="BC1801" s="39">
        <f t="shared" si="412"/>
        <v>0</v>
      </c>
      <c r="BD1801" s="39">
        <f>IF(Dane!$C$9=2,IFERROR(BC1801/W1801,0),IF(Dane!$C$9=3,IFERROR(BC1801/W1801,0),0))</f>
        <v>0</v>
      </c>
      <c r="BE1801" s="39">
        <f t="shared" si="420"/>
        <v>0</v>
      </c>
      <c r="BF1801" s="39">
        <v>0</v>
      </c>
      <c r="BG1801" s="39">
        <f t="shared" si="421"/>
        <v>0</v>
      </c>
      <c r="BH1801" s="39">
        <f>IF(Dane!$C$9=2,IF(ROUND((S1801+T1801)*BG1801,2)&gt;$AN$1,$AN$1,ROUND((S1801+T1801)*BG1801,2)),IF(Dane!$C$9=3,IF(ROUND((S1801+T1801)*BG1801,2)&gt;$AN$1,$AN$1,ROUND((S1801+T1801)*BG1801,2)),0))</f>
        <v>0</v>
      </c>
      <c r="BI1801" s="39">
        <v>0</v>
      </c>
      <c r="BJ1801" s="39">
        <f>IF(Dane!$C$9=3,IFERROR(J1801/AB1801,0),0)</f>
        <v>0</v>
      </c>
      <c r="BK1801" s="39">
        <f>IF(Dane!$C$9=3,IFERROR(ROUND(J1801-ROUND(J1801*0.0976,2)-ROUND(J1801*0.015,2)-ROUND(J1801*0.0245,2),2)/AB1801,0),0)</f>
        <v>0</v>
      </c>
      <c r="BL1801" s="39">
        <f t="shared" si="422"/>
        <v>0</v>
      </c>
      <c r="BM1801" s="39">
        <f t="shared" si="423"/>
        <v>0</v>
      </c>
      <c r="BN1801" s="39">
        <f t="shared" si="413"/>
        <v>0</v>
      </c>
      <c r="BO1801" s="39">
        <f>IF(Dane!$C$9=3,IFERROR(BN1801/AB1801,0),0)</f>
        <v>0</v>
      </c>
      <c r="BP1801" s="39">
        <f t="shared" si="424"/>
        <v>0</v>
      </c>
      <c r="BQ1801" s="39">
        <v>0</v>
      </c>
      <c r="BR1801" s="39">
        <f t="shared" si="425"/>
        <v>0</v>
      </c>
      <c r="BS1801" s="39">
        <f>IF(Dane!$C$9=3,IF(ROUND((X1801+Y1801)*BR1801,2)&gt;$AN$1,$AN$1,ROUND((X1801+Y1801)*BR1801,2)),0)</f>
        <v>0</v>
      </c>
      <c r="BT1801" s="39">
        <v>0</v>
      </c>
    </row>
    <row r="1802" spans="1:72">
      <c r="A1802" s="87">
        <v>1793</v>
      </c>
      <c r="B1802" s="1"/>
      <c r="C1802" s="1"/>
      <c r="D1802" s="2"/>
      <c r="E1802" s="3"/>
      <c r="F1802" s="4"/>
      <c r="G1802" s="5"/>
      <c r="H1802" s="5"/>
      <c r="I1802" s="6"/>
      <c r="J1802" s="5"/>
      <c r="K1802" s="5"/>
      <c r="L1802" s="5"/>
      <c r="M1802" s="55"/>
      <c r="N1802" s="8"/>
      <c r="O1802" s="105"/>
      <c r="P1802" s="5"/>
      <c r="Q1802" s="5"/>
      <c r="R1802" s="105">
        <f>Dane!$C$10</f>
        <v>0</v>
      </c>
      <c r="S1802" s="8"/>
      <c r="T1802" s="105"/>
      <c r="U1802" s="5"/>
      <c r="V1802" s="5"/>
      <c r="W1802" s="107">
        <f>Dane!$C$11</f>
        <v>0</v>
      </c>
      <c r="X1802" s="8"/>
      <c r="Y1802" s="105"/>
      <c r="Z1802" s="5"/>
      <c r="AA1802" s="5"/>
      <c r="AB1802" s="110">
        <f>Dane!$C$12</f>
        <v>0</v>
      </c>
      <c r="AC1802" s="108">
        <f>IF(Dane!$E$3=1,AP1802+BA1802+BL1802,IF(Dane!$E$3=2,AT1802+BE1802+BP1802,AW1802+BH1802+BS1802))</f>
        <v>0</v>
      </c>
      <c r="AD1802" s="14">
        <f>IF(Dane!$E$3=1,AQ1802+BB1802+BM1802,IF(Dane!$E$3=2,AU1802+BF1802+BQ1802,AX1802+BI1802+BT1802))</f>
        <v>0</v>
      </c>
      <c r="AE1802" s="14">
        <f>IF((J1802*Dane!$C$9)-AC1802&lt;0,0,(J1802*Dane!$C$9)-AC1802)</f>
        <v>0</v>
      </c>
      <c r="AF1802" s="61">
        <f>IF((K1802*Dane!$C$9)-AD1802&lt;0,0,(K1802*Dane!$C$9)-AD1802)</f>
        <v>0</v>
      </c>
      <c r="AG1802" s="93"/>
      <c r="AH1802" s="84">
        <f>IF(Dane!$E$3=1,AP1802,IF(Dane!$E$3=2,AT1802,AW1802))</f>
        <v>0</v>
      </c>
      <c r="AI1802" s="84">
        <f>IF(Dane!$E$3=1,AQ1802,IF(Dane!$E$3=2,AU1802,AX1802))</f>
        <v>0</v>
      </c>
      <c r="AJ1802" s="84">
        <f>IF(Dane!$E$3=1,BA1802,IF(Dane!$E$3=2,BE1802,BH1802))</f>
        <v>0</v>
      </c>
      <c r="AK1802" s="84">
        <f>IF(Dane!$E$3=1,BB1802,IF(Dane!$E$3=2,BF1802,BI1802))</f>
        <v>0</v>
      </c>
      <c r="AL1802" s="84">
        <f>IF(Dane!$E$3=1,BL1802,IF(Dane!$E$3=2,BP1802,BS1802))</f>
        <v>0</v>
      </c>
      <c r="AM1802" s="84">
        <f>IF(Dane!$E$3=1,BM1802,IF(Dane!$E$3=2,BQ1802,BT1802))</f>
        <v>0</v>
      </c>
      <c r="AN1802" s="39">
        <f>IF(Dane!$C$9="",0,IFERROR(J1802/R1802,0))</f>
        <v>0</v>
      </c>
      <c r="AO1802" s="39">
        <f>IF(Dane!$C$9="",0,IFERROR(ROUND(J1802-ROUND(J1802*0.0976,2)-ROUND(J1802*0.015,2)-ROUND(J1802*0.0245,2),2)/R1802,0))</f>
        <v>0</v>
      </c>
      <c r="AP1802" s="39">
        <f t="shared" si="414"/>
        <v>0</v>
      </c>
      <c r="AQ1802" s="39">
        <f t="shared" si="415"/>
        <v>0</v>
      </c>
      <c r="AR1802" s="39">
        <f t="shared" ref="AR1802:AR1865" si="426">ROUND(J1802-ROUND(J1802*0.0976,2)-ROUND(J1802*0.015,2)-ROUND(J1802*0.0245,2),2)-ROUND(ROUND(J1802-ROUND(J1802*0.0976,2)-ROUND(J1802*0.015,2)-ROUND(J1802*0.0245,2),2)*0.09,2)</f>
        <v>0</v>
      </c>
      <c r="AS1802" s="39">
        <f>IF(Dane!$C$9="",0,IFERROR(AR1802/R1802,0))</f>
        <v>0</v>
      </c>
      <c r="AT1802" s="39">
        <f t="shared" si="416"/>
        <v>0</v>
      </c>
      <c r="AU1802" s="39">
        <v>0</v>
      </c>
      <c r="AV1802" s="39">
        <f t="shared" si="417"/>
        <v>0</v>
      </c>
      <c r="AW1802" s="39">
        <f>IF(Dane!$C$9="",0,IF(ROUND((N1802+O1802)*AV1802,2)&gt;$AN$1,$AN$1,ROUND((N1802+O1802)*AV1802,2)))</f>
        <v>0</v>
      </c>
      <c r="AX1802" s="39">
        <v>0</v>
      </c>
      <c r="AY1802" s="39">
        <f>IF(Dane!$C$9=2,IFERROR(J1802/W1802,0),IF(Dane!$C$9=3,IFERROR(J1802/W1802,0),0))</f>
        <v>0</v>
      </c>
      <c r="AZ1802" s="39">
        <f>IF(Dane!$C$9=2,IFERROR(ROUND(J1802-ROUND(J1802*0.0976,2)-ROUND(J1802*0.015,2)-ROUND(J1802*0.0245,2),2)/W1802,0),IF(Dane!$C$9=3,IFERROR(ROUND(J1802-ROUND(J1802*0.0976,2)-ROUND(J1802*0.015,2)-ROUND(J1802*0.0245,2),2)/W1802,0),0))</f>
        <v>0</v>
      </c>
      <c r="BA1802" s="39">
        <f t="shared" si="418"/>
        <v>0</v>
      </c>
      <c r="BB1802" s="39">
        <f t="shared" si="419"/>
        <v>0</v>
      </c>
      <c r="BC1802" s="39">
        <f t="shared" ref="BC1802:BC1865" si="427">ROUND(J1802-ROUND(J1802*0.0976,2)-ROUND(J1802*0.015,2)-ROUND(J1802*0.0245,2),2)-ROUND(ROUND(J1802-ROUND(J1802*0.0976,2)-ROUND(J1802*0.015,2)-ROUND(J1802*0.0245,2),2)*0.09,2)</f>
        <v>0</v>
      </c>
      <c r="BD1802" s="39">
        <f>IF(Dane!$C$9=2,IFERROR(BC1802/W1802,0),IF(Dane!$C$9=3,IFERROR(BC1802/W1802,0),0))</f>
        <v>0</v>
      </c>
      <c r="BE1802" s="39">
        <f t="shared" si="420"/>
        <v>0</v>
      </c>
      <c r="BF1802" s="39">
        <v>0</v>
      </c>
      <c r="BG1802" s="39">
        <f t="shared" si="421"/>
        <v>0</v>
      </c>
      <c r="BH1802" s="39">
        <f>IF(Dane!$C$9=2,IF(ROUND((S1802+T1802)*BG1802,2)&gt;$AN$1,$AN$1,ROUND((S1802+T1802)*BG1802,2)),IF(Dane!$C$9=3,IF(ROUND((S1802+T1802)*BG1802,2)&gt;$AN$1,$AN$1,ROUND((S1802+T1802)*BG1802,2)),0))</f>
        <v>0</v>
      </c>
      <c r="BI1802" s="39">
        <v>0</v>
      </c>
      <c r="BJ1802" s="39">
        <f>IF(Dane!$C$9=3,IFERROR(J1802/AB1802,0),0)</f>
        <v>0</v>
      </c>
      <c r="BK1802" s="39">
        <f>IF(Dane!$C$9=3,IFERROR(ROUND(J1802-ROUND(J1802*0.0976,2)-ROUND(J1802*0.015,2)-ROUND(J1802*0.0245,2),2)/AB1802,0),0)</f>
        <v>0</v>
      </c>
      <c r="BL1802" s="39">
        <f t="shared" si="422"/>
        <v>0</v>
      </c>
      <c r="BM1802" s="39">
        <f t="shared" si="423"/>
        <v>0</v>
      </c>
      <c r="BN1802" s="39">
        <f t="shared" ref="BN1802:BN1865" si="428">ROUND(J1802-ROUND(J1802*0.0976,2)-ROUND(J1802*0.015,2)-ROUND(J1802*0.0245,2),2)-ROUND(ROUND(J1802-ROUND(J1802*0.0976,2)-ROUND(J1802*0.015,2)-ROUND(J1802*0.0245,2),2)*0.09,2)</f>
        <v>0</v>
      </c>
      <c r="BO1802" s="39">
        <f>IF(Dane!$C$9=3,IFERROR(BN1802/AB1802,0),0)</f>
        <v>0</v>
      </c>
      <c r="BP1802" s="39">
        <f t="shared" si="424"/>
        <v>0</v>
      </c>
      <c r="BQ1802" s="39">
        <v>0</v>
      </c>
      <c r="BR1802" s="39">
        <f t="shared" si="425"/>
        <v>0</v>
      </c>
      <c r="BS1802" s="39">
        <f>IF(Dane!$C$9=3,IF(ROUND((X1802+Y1802)*BR1802,2)&gt;$AN$1,$AN$1,ROUND((X1802+Y1802)*BR1802,2)),0)</f>
        <v>0</v>
      </c>
      <c r="BT1802" s="39">
        <v>0</v>
      </c>
    </row>
    <row r="1803" spans="1:72">
      <c r="A1803" s="87">
        <v>1794</v>
      </c>
      <c r="B1803" s="1"/>
      <c r="C1803" s="1"/>
      <c r="D1803" s="2"/>
      <c r="E1803" s="3"/>
      <c r="F1803" s="4"/>
      <c r="G1803" s="5"/>
      <c r="H1803" s="5"/>
      <c r="I1803" s="6"/>
      <c r="J1803" s="5"/>
      <c r="K1803" s="5"/>
      <c r="L1803" s="5"/>
      <c r="M1803" s="55"/>
      <c r="N1803" s="8"/>
      <c r="O1803" s="105"/>
      <c r="P1803" s="5"/>
      <c r="Q1803" s="5"/>
      <c r="R1803" s="105">
        <f>Dane!$C$10</f>
        <v>0</v>
      </c>
      <c r="S1803" s="8"/>
      <c r="T1803" s="105"/>
      <c r="U1803" s="5"/>
      <c r="V1803" s="5"/>
      <c r="W1803" s="107">
        <f>Dane!$C$11</f>
        <v>0</v>
      </c>
      <c r="X1803" s="8"/>
      <c r="Y1803" s="105"/>
      <c r="Z1803" s="5"/>
      <c r="AA1803" s="5"/>
      <c r="AB1803" s="110">
        <f>Dane!$C$12</f>
        <v>0</v>
      </c>
      <c r="AC1803" s="108">
        <f>IF(Dane!$E$3=1,AP1803+BA1803+BL1803,IF(Dane!$E$3=2,AT1803+BE1803+BP1803,AW1803+BH1803+BS1803))</f>
        <v>0</v>
      </c>
      <c r="AD1803" s="14">
        <f>IF(Dane!$E$3=1,AQ1803+BB1803+BM1803,IF(Dane!$E$3=2,AU1803+BF1803+BQ1803,AX1803+BI1803+BT1803))</f>
        <v>0</v>
      </c>
      <c r="AE1803" s="14">
        <f>IF((J1803*Dane!$C$9)-AC1803&lt;0,0,(J1803*Dane!$C$9)-AC1803)</f>
        <v>0</v>
      </c>
      <c r="AF1803" s="61">
        <f>IF((K1803*Dane!$C$9)-AD1803&lt;0,0,(K1803*Dane!$C$9)-AD1803)</f>
        <v>0</v>
      </c>
      <c r="AG1803" s="93"/>
      <c r="AH1803" s="84">
        <f>IF(Dane!$E$3=1,AP1803,IF(Dane!$E$3=2,AT1803,AW1803))</f>
        <v>0</v>
      </c>
      <c r="AI1803" s="84">
        <f>IF(Dane!$E$3=1,AQ1803,IF(Dane!$E$3=2,AU1803,AX1803))</f>
        <v>0</v>
      </c>
      <c r="AJ1803" s="84">
        <f>IF(Dane!$E$3=1,BA1803,IF(Dane!$E$3=2,BE1803,BH1803))</f>
        <v>0</v>
      </c>
      <c r="AK1803" s="84">
        <f>IF(Dane!$E$3=1,BB1803,IF(Dane!$E$3=2,BF1803,BI1803))</f>
        <v>0</v>
      </c>
      <c r="AL1803" s="84">
        <f>IF(Dane!$E$3=1,BL1803,IF(Dane!$E$3=2,BP1803,BS1803))</f>
        <v>0</v>
      </c>
      <c r="AM1803" s="84">
        <f>IF(Dane!$E$3=1,BM1803,IF(Dane!$E$3=2,BQ1803,BT1803))</f>
        <v>0</v>
      </c>
      <c r="AN1803" s="39">
        <f>IF(Dane!$C$9="",0,IFERROR(J1803/R1803,0))</f>
        <v>0</v>
      </c>
      <c r="AO1803" s="39">
        <f>IF(Dane!$C$9="",0,IFERROR(ROUND(J1803-ROUND(J1803*0.0976,2)-ROUND(J1803*0.015,2)-ROUND(J1803*0.0245,2),2)/R1803,0))</f>
        <v>0</v>
      </c>
      <c r="AP1803" s="39">
        <f t="shared" ref="AP1803:AP1866" si="429">IF(ROUND((N1803*AN1803)+(O1803*AO1803),2)&gt;$AP$1,$AP$1,ROUND((N1803*AN1803)+(O1803*AO1803),2))</f>
        <v>0</v>
      </c>
      <c r="AQ1803" s="39">
        <f t="shared" ref="AQ1803:AQ1866" si="430">IF(ROUND((N1803*AN1803*0.0976)+(N1803*AN1803*0.065)+(N1803*AN1803*$AQ$1),2)&gt;K1803,K1803,ROUND((N1803*AN1803*0.0976)+(N1803*AN1803*0.065)+(N1803*AN1803*$AQ$1),2))</f>
        <v>0</v>
      </c>
      <c r="AR1803" s="39">
        <f t="shared" si="426"/>
        <v>0</v>
      </c>
      <c r="AS1803" s="39">
        <f>IF(Dane!$C$9="",0,IFERROR(AR1803/R1803,0))</f>
        <v>0</v>
      </c>
      <c r="AT1803" s="39">
        <f t="shared" ref="AT1803:AT1866" si="431">IF(ROUND((N1803+O1803)*AS1803,2)&gt;$AN$1,$AN$1,ROUND((N1803+O1803)*AS1803,2))</f>
        <v>0</v>
      </c>
      <c r="AU1803" s="39">
        <v>0</v>
      </c>
      <c r="AV1803" s="39">
        <f t="shared" ref="AV1803:AV1866" si="432">IFERROR((IFERROR(IF(H1803*F1803&gt;=1300,1300*F1803*(1-(13.71%+(1-13.71%)*9%)*(1-0)),IF(H1803&lt;=1300*F1803,0,1300*F1803*(1-(13.71%+(1-13.71%)*9%)*(1-0)))),0))*0.4/R1803,0)</f>
        <v>0</v>
      </c>
      <c r="AW1803" s="39">
        <f>IF(Dane!$C$9="",0,IF(ROUND((N1803+O1803)*AV1803,2)&gt;$AN$1,$AN$1,ROUND((N1803+O1803)*AV1803,2)))</f>
        <v>0</v>
      </c>
      <c r="AX1803" s="39">
        <v>0</v>
      </c>
      <c r="AY1803" s="39">
        <f>IF(Dane!$C$9=2,IFERROR(J1803/W1803,0),IF(Dane!$C$9=3,IFERROR(J1803/W1803,0),0))</f>
        <v>0</v>
      </c>
      <c r="AZ1803" s="39">
        <f>IF(Dane!$C$9=2,IFERROR(ROUND(J1803-ROUND(J1803*0.0976,2)-ROUND(J1803*0.015,2)-ROUND(J1803*0.0245,2),2)/W1803,0),IF(Dane!$C$9=3,IFERROR(ROUND(J1803-ROUND(J1803*0.0976,2)-ROUND(J1803*0.015,2)-ROUND(J1803*0.0245,2),2)/W1803,0),0))</f>
        <v>0</v>
      </c>
      <c r="BA1803" s="39">
        <f t="shared" ref="BA1803:BA1866" si="433">IF(ROUND((S1803*AY1803)+(T1803*AZ1803),2)&gt;$AP$1,$AP$1,ROUND((S1803*AY1803)+(T1803*AZ1803),2))</f>
        <v>0</v>
      </c>
      <c r="BB1803" s="39">
        <f t="shared" ref="BB1803:BB1866" si="434">IF(ROUND((S1803*AY1803*0.0976)+(S1803*AY1803*0.065)+(S1803*AY1803*$AQ$1),2)&gt;K1803,K1803,ROUND((S1803*AY1803*0.0976)+(S1803*AY1803*0.065)+(S1803*AY1803*$AQ$1),2))</f>
        <v>0</v>
      </c>
      <c r="BC1803" s="39">
        <f t="shared" si="427"/>
        <v>0</v>
      </c>
      <c r="BD1803" s="39">
        <f>IF(Dane!$C$9=2,IFERROR(BC1803/W1803,0),IF(Dane!$C$9=3,IFERROR(BC1803/W1803,0),0))</f>
        <v>0</v>
      </c>
      <c r="BE1803" s="39">
        <f t="shared" ref="BE1803:BE1866" si="435">IF(ROUND((S1803+T1803)*BD1803,2)&gt;$AN$1,$AN$1,ROUND((S1803+T1803)*BD1803,2))</f>
        <v>0</v>
      </c>
      <c r="BF1803" s="39">
        <v>0</v>
      </c>
      <c r="BG1803" s="39">
        <f t="shared" ref="BG1803:BG1866" si="436">IFERROR((IFERROR(IF(H1803*F1803&gt;=1300,1300*F1803*(1-(13.71%+(1-13.71%)*9%)*(1-0)),IF(H1803&lt;=1300*F1803,0,1300*F1803*(1-(13.71%+(1-13.71%)*9%)*(1-0)))),0))*0.4/W1803,0)</f>
        <v>0</v>
      </c>
      <c r="BH1803" s="39">
        <f>IF(Dane!$C$9=2,IF(ROUND((S1803+T1803)*BG1803,2)&gt;$AN$1,$AN$1,ROUND((S1803+T1803)*BG1803,2)),IF(Dane!$C$9=3,IF(ROUND((S1803+T1803)*BG1803,2)&gt;$AN$1,$AN$1,ROUND((S1803+T1803)*BG1803,2)),0))</f>
        <v>0</v>
      </c>
      <c r="BI1803" s="39">
        <v>0</v>
      </c>
      <c r="BJ1803" s="39">
        <f>IF(Dane!$C$9=3,IFERROR(J1803/AB1803,0),0)</f>
        <v>0</v>
      </c>
      <c r="BK1803" s="39">
        <f>IF(Dane!$C$9=3,IFERROR(ROUND(J1803-ROUND(J1803*0.0976,2)-ROUND(J1803*0.015,2)-ROUND(J1803*0.0245,2),2)/AB1803,0),0)</f>
        <v>0</v>
      </c>
      <c r="BL1803" s="39">
        <f t="shared" ref="BL1803:BL1866" si="437">IF(ROUND((X1803*BJ1803)+(Y1803*BK1803),2)&gt;$AP$1,$AP$1,ROUND((X1803*BJ1803)+(Y1803*BK1803),2))</f>
        <v>0</v>
      </c>
      <c r="BM1803" s="39">
        <f t="shared" ref="BM1803:BM1866" si="438">IF(ROUND((X1803*BJ1803*0.0976)+(X1803*BJ1803*0.065)+(X1803*BJ1803*$AQ$1),2)&gt;K1803,K1803,ROUND((X1803*BJ1803*0.0976)+(X1803*BJ1803*0.065)+(X1803*BJ1803*$AQ$1),2))</f>
        <v>0</v>
      </c>
      <c r="BN1803" s="39">
        <f t="shared" si="428"/>
        <v>0</v>
      </c>
      <c r="BO1803" s="39">
        <f>IF(Dane!$C$9=3,IFERROR(BN1803/AB1803,0),0)</f>
        <v>0</v>
      </c>
      <c r="BP1803" s="39">
        <f t="shared" ref="BP1803:BP1866" si="439">IF(ROUND((X1803+Y1803)*BO1803,2)&gt;$AN$1,$AN$1,ROUND((X1803+Y1803)*BO1803,2))</f>
        <v>0</v>
      </c>
      <c r="BQ1803" s="39">
        <v>0</v>
      </c>
      <c r="BR1803" s="39">
        <f t="shared" ref="BR1803:BR1866" si="440">IFERROR((IFERROR(IF(H1803*F1803&gt;=1300,1300*F1803*(1-(13.71%+(1-13.71%)*9%)*(1-0)),IF(H1803&lt;=1300*F1803,0,1300*F1803*(1-(13.71%+(1-13.71%)*9%)*(1-0)))),0))*0.4/AB1803,0)</f>
        <v>0</v>
      </c>
      <c r="BS1803" s="39">
        <f>IF(Dane!$C$9=3,IF(ROUND((X1803+Y1803)*BR1803,2)&gt;$AN$1,$AN$1,ROUND((X1803+Y1803)*BR1803,2)),0)</f>
        <v>0</v>
      </c>
      <c r="BT1803" s="39">
        <v>0</v>
      </c>
    </row>
    <row r="1804" spans="1:72">
      <c r="A1804" s="87">
        <v>1795</v>
      </c>
      <c r="B1804" s="1"/>
      <c r="C1804" s="1"/>
      <c r="D1804" s="2"/>
      <c r="E1804" s="3"/>
      <c r="F1804" s="4"/>
      <c r="G1804" s="5"/>
      <c r="H1804" s="5"/>
      <c r="I1804" s="6"/>
      <c r="J1804" s="5"/>
      <c r="K1804" s="5"/>
      <c r="L1804" s="5"/>
      <c r="M1804" s="55"/>
      <c r="N1804" s="8"/>
      <c r="O1804" s="105"/>
      <c r="P1804" s="5"/>
      <c r="Q1804" s="5"/>
      <c r="R1804" s="105">
        <f>Dane!$C$10</f>
        <v>0</v>
      </c>
      <c r="S1804" s="8"/>
      <c r="T1804" s="105"/>
      <c r="U1804" s="5"/>
      <c r="V1804" s="5"/>
      <c r="W1804" s="107">
        <f>Dane!$C$11</f>
        <v>0</v>
      </c>
      <c r="X1804" s="8"/>
      <c r="Y1804" s="105"/>
      <c r="Z1804" s="5"/>
      <c r="AA1804" s="5"/>
      <c r="AB1804" s="110">
        <f>Dane!$C$12</f>
        <v>0</v>
      </c>
      <c r="AC1804" s="108">
        <f>IF(Dane!$E$3=1,AP1804+BA1804+BL1804,IF(Dane!$E$3=2,AT1804+BE1804+BP1804,AW1804+BH1804+BS1804))</f>
        <v>0</v>
      </c>
      <c r="AD1804" s="14">
        <f>IF(Dane!$E$3=1,AQ1804+BB1804+BM1804,IF(Dane!$E$3=2,AU1804+BF1804+BQ1804,AX1804+BI1804+BT1804))</f>
        <v>0</v>
      </c>
      <c r="AE1804" s="14">
        <f>IF((J1804*Dane!$C$9)-AC1804&lt;0,0,(J1804*Dane!$C$9)-AC1804)</f>
        <v>0</v>
      </c>
      <c r="AF1804" s="61">
        <f>IF((K1804*Dane!$C$9)-AD1804&lt;0,0,(K1804*Dane!$C$9)-AD1804)</f>
        <v>0</v>
      </c>
      <c r="AG1804" s="93"/>
      <c r="AH1804" s="84">
        <f>IF(Dane!$E$3=1,AP1804,IF(Dane!$E$3=2,AT1804,AW1804))</f>
        <v>0</v>
      </c>
      <c r="AI1804" s="84">
        <f>IF(Dane!$E$3=1,AQ1804,IF(Dane!$E$3=2,AU1804,AX1804))</f>
        <v>0</v>
      </c>
      <c r="AJ1804" s="84">
        <f>IF(Dane!$E$3=1,BA1804,IF(Dane!$E$3=2,BE1804,BH1804))</f>
        <v>0</v>
      </c>
      <c r="AK1804" s="84">
        <f>IF(Dane!$E$3=1,BB1804,IF(Dane!$E$3=2,BF1804,BI1804))</f>
        <v>0</v>
      </c>
      <c r="AL1804" s="84">
        <f>IF(Dane!$E$3=1,BL1804,IF(Dane!$E$3=2,BP1804,BS1804))</f>
        <v>0</v>
      </c>
      <c r="AM1804" s="84">
        <f>IF(Dane!$E$3=1,BM1804,IF(Dane!$E$3=2,BQ1804,BT1804))</f>
        <v>0</v>
      </c>
      <c r="AN1804" s="39">
        <f>IF(Dane!$C$9="",0,IFERROR(J1804/R1804,0))</f>
        <v>0</v>
      </c>
      <c r="AO1804" s="39">
        <f>IF(Dane!$C$9="",0,IFERROR(ROUND(J1804-ROUND(J1804*0.0976,2)-ROUND(J1804*0.015,2)-ROUND(J1804*0.0245,2),2)/R1804,0))</f>
        <v>0</v>
      </c>
      <c r="AP1804" s="39">
        <f t="shared" si="429"/>
        <v>0</v>
      </c>
      <c r="AQ1804" s="39">
        <f t="shared" si="430"/>
        <v>0</v>
      </c>
      <c r="AR1804" s="39">
        <f t="shared" si="426"/>
        <v>0</v>
      </c>
      <c r="AS1804" s="39">
        <f>IF(Dane!$C$9="",0,IFERROR(AR1804/R1804,0))</f>
        <v>0</v>
      </c>
      <c r="AT1804" s="39">
        <f t="shared" si="431"/>
        <v>0</v>
      </c>
      <c r="AU1804" s="39">
        <v>0</v>
      </c>
      <c r="AV1804" s="39">
        <f t="shared" si="432"/>
        <v>0</v>
      </c>
      <c r="AW1804" s="39">
        <f>IF(Dane!$C$9="",0,IF(ROUND((N1804+O1804)*AV1804,2)&gt;$AN$1,$AN$1,ROUND((N1804+O1804)*AV1804,2)))</f>
        <v>0</v>
      </c>
      <c r="AX1804" s="39">
        <v>0</v>
      </c>
      <c r="AY1804" s="39">
        <f>IF(Dane!$C$9=2,IFERROR(J1804/W1804,0),IF(Dane!$C$9=3,IFERROR(J1804/W1804,0),0))</f>
        <v>0</v>
      </c>
      <c r="AZ1804" s="39">
        <f>IF(Dane!$C$9=2,IFERROR(ROUND(J1804-ROUND(J1804*0.0976,2)-ROUND(J1804*0.015,2)-ROUND(J1804*0.0245,2),2)/W1804,0),IF(Dane!$C$9=3,IFERROR(ROUND(J1804-ROUND(J1804*0.0976,2)-ROUND(J1804*0.015,2)-ROUND(J1804*0.0245,2),2)/W1804,0),0))</f>
        <v>0</v>
      </c>
      <c r="BA1804" s="39">
        <f t="shared" si="433"/>
        <v>0</v>
      </c>
      <c r="BB1804" s="39">
        <f t="shared" si="434"/>
        <v>0</v>
      </c>
      <c r="BC1804" s="39">
        <f t="shared" si="427"/>
        <v>0</v>
      </c>
      <c r="BD1804" s="39">
        <f>IF(Dane!$C$9=2,IFERROR(BC1804/W1804,0),IF(Dane!$C$9=3,IFERROR(BC1804/W1804,0),0))</f>
        <v>0</v>
      </c>
      <c r="BE1804" s="39">
        <f t="shared" si="435"/>
        <v>0</v>
      </c>
      <c r="BF1804" s="39">
        <v>0</v>
      </c>
      <c r="BG1804" s="39">
        <f t="shared" si="436"/>
        <v>0</v>
      </c>
      <c r="BH1804" s="39">
        <f>IF(Dane!$C$9=2,IF(ROUND((S1804+T1804)*BG1804,2)&gt;$AN$1,$AN$1,ROUND((S1804+T1804)*BG1804,2)),IF(Dane!$C$9=3,IF(ROUND((S1804+T1804)*BG1804,2)&gt;$AN$1,$AN$1,ROUND((S1804+T1804)*BG1804,2)),0))</f>
        <v>0</v>
      </c>
      <c r="BI1804" s="39">
        <v>0</v>
      </c>
      <c r="BJ1804" s="39">
        <f>IF(Dane!$C$9=3,IFERROR(J1804/AB1804,0),0)</f>
        <v>0</v>
      </c>
      <c r="BK1804" s="39">
        <f>IF(Dane!$C$9=3,IFERROR(ROUND(J1804-ROUND(J1804*0.0976,2)-ROUND(J1804*0.015,2)-ROUND(J1804*0.0245,2),2)/AB1804,0),0)</f>
        <v>0</v>
      </c>
      <c r="BL1804" s="39">
        <f t="shared" si="437"/>
        <v>0</v>
      </c>
      <c r="BM1804" s="39">
        <f t="shared" si="438"/>
        <v>0</v>
      </c>
      <c r="BN1804" s="39">
        <f t="shared" si="428"/>
        <v>0</v>
      </c>
      <c r="BO1804" s="39">
        <f>IF(Dane!$C$9=3,IFERROR(BN1804/AB1804,0),0)</f>
        <v>0</v>
      </c>
      <c r="BP1804" s="39">
        <f t="shared" si="439"/>
        <v>0</v>
      </c>
      <c r="BQ1804" s="39">
        <v>0</v>
      </c>
      <c r="BR1804" s="39">
        <f t="shared" si="440"/>
        <v>0</v>
      </c>
      <c r="BS1804" s="39">
        <f>IF(Dane!$C$9=3,IF(ROUND((X1804+Y1804)*BR1804,2)&gt;$AN$1,$AN$1,ROUND((X1804+Y1804)*BR1804,2)),0)</f>
        <v>0</v>
      </c>
      <c r="BT1804" s="39">
        <v>0</v>
      </c>
    </row>
    <row r="1805" spans="1:72">
      <c r="A1805" s="87">
        <v>1796</v>
      </c>
      <c r="B1805" s="1"/>
      <c r="C1805" s="1"/>
      <c r="D1805" s="2"/>
      <c r="E1805" s="3"/>
      <c r="F1805" s="4"/>
      <c r="G1805" s="5"/>
      <c r="H1805" s="5"/>
      <c r="I1805" s="6"/>
      <c r="J1805" s="5"/>
      <c r="K1805" s="5"/>
      <c r="L1805" s="5"/>
      <c r="M1805" s="55"/>
      <c r="N1805" s="8"/>
      <c r="O1805" s="105"/>
      <c r="P1805" s="5"/>
      <c r="Q1805" s="5"/>
      <c r="R1805" s="105">
        <f>Dane!$C$10</f>
        <v>0</v>
      </c>
      <c r="S1805" s="8"/>
      <c r="T1805" s="105"/>
      <c r="U1805" s="5"/>
      <c r="V1805" s="5"/>
      <c r="W1805" s="107">
        <f>Dane!$C$11</f>
        <v>0</v>
      </c>
      <c r="X1805" s="8"/>
      <c r="Y1805" s="105"/>
      <c r="Z1805" s="5"/>
      <c r="AA1805" s="5"/>
      <c r="AB1805" s="110">
        <f>Dane!$C$12</f>
        <v>0</v>
      </c>
      <c r="AC1805" s="108">
        <f>IF(Dane!$E$3=1,AP1805+BA1805+BL1805,IF(Dane!$E$3=2,AT1805+BE1805+BP1805,AW1805+BH1805+BS1805))</f>
        <v>0</v>
      </c>
      <c r="AD1805" s="14">
        <f>IF(Dane!$E$3=1,AQ1805+BB1805+BM1805,IF(Dane!$E$3=2,AU1805+BF1805+BQ1805,AX1805+BI1805+BT1805))</f>
        <v>0</v>
      </c>
      <c r="AE1805" s="14">
        <f>IF((J1805*Dane!$C$9)-AC1805&lt;0,0,(J1805*Dane!$C$9)-AC1805)</f>
        <v>0</v>
      </c>
      <c r="AF1805" s="61">
        <f>IF((K1805*Dane!$C$9)-AD1805&lt;0,0,(K1805*Dane!$C$9)-AD1805)</f>
        <v>0</v>
      </c>
      <c r="AG1805" s="93"/>
      <c r="AH1805" s="84">
        <f>IF(Dane!$E$3=1,AP1805,IF(Dane!$E$3=2,AT1805,AW1805))</f>
        <v>0</v>
      </c>
      <c r="AI1805" s="84">
        <f>IF(Dane!$E$3=1,AQ1805,IF(Dane!$E$3=2,AU1805,AX1805))</f>
        <v>0</v>
      </c>
      <c r="AJ1805" s="84">
        <f>IF(Dane!$E$3=1,BA1805,IF(Dane!$E$3=2,BE1805,BH1805))</f>
        <v>0</v>
      </c>
      <c r="AK1805" s="84">
        <f>IF(Dane!$E$3=1,BB1805,IF(Dane!$E$3=2,BF1805,BI1805))</f>
        <v>0</v>
      </c>
      <c r="AL1805" s="84">
        <f>IF(Dane!$E$3=1,BL1805,IF(Dane!$E$3=2,BP1805,BS1805))</f>
        <v>0</v>
      </c>
      <c r="AM1805" s="84">
        <f>IF(Dane!$E$3=1,BM1805,IF(Dane!$E$3=2,BQ1805,BT1805))</f>
        <v>0</v>
      </c>
      <c r="AN1805" s="39">
        <f>IF(Dane!$C$9="",0,IFERROR(J1805/R1805,0))</f>
        <v>0</v>
      </c>
      <c r="AO1805" s="39">
        <f>IF(Dane!$C$9="",0,IFERROR(ROUND(J1805-ROUND(J1805*0.0976,2)-ROUND(J1805*0.015,2)-ROUND(J1805*0.0245,2),2)/R1805,0))</f>
        <v>0</v>
      </c>
      <c r="AP1805" s="39">
        <f t="shared" si="429"/>
        <v>0</v>
      </c>
      <c r="AQ1805" s="39">
        <f t="shared" si="430"/>
        <v>0</v>
      </c>
      <c r="AR1805" s="39">
        <f t="shared" si="426"/>
        <v>0</v>
      </c>
      <c r="AS1805" s="39">
        <f>IF(Dane!$C$9="",0,IFERROR(AR1805/R1805,0))</f>
        <v>0</v>
      </c>
      <c r="AT1805" s="39">
        <f t="shared" si="431"/>
        <v>0</v>
      </c>
      <c r="AU1805" s="39">
        <v>0</v>
      </c>
      <c r="AV1805" s="39">
        <f t="shared" si="432"/>
        <v>0</v>
      </c>
      <c r="AW1805" s="39">
        <f>IF(Dane!$C$9="",0,IF(ROUND((N1805+O1805)*AV1805,2)&gt;$AN$1,$AN$1,ROUND((N1805+O1805)*AV1805,2)))</f>
        <v>0</v>
      </c>
      <c r="AX1805" s="39">
        <v>0</v>
      </c>
      <c r="AY1805" s="39">
        <f>IF(Dane!$C$9=2,IFERROR(J1805/W1805,0),IF(Dane!$C$9=3,IFERROR(J1805/W1805,0),0))</f>
        <v>0</v>
      </c>
      <c r="AZ1805" s="39">
        <f>IF(Dane!$C$9=2,IFERROR(ROUND(J1805-ROUND(J1805*0.0976,2)-ROUND(J1805*0.015,2)-ROUND(J1805*0.0245,2),2)/W1805,0),IF(Dane!$C$9=3,IFERROR(ROUND(J1805-ROUND(J1805*0.0976,2)-ROUND(J1805*0.015,2)-ROUND(J1805*0.0245,2),2)/W1805,0),0))</f>
        <v>0</v>
      </c>
      <c r="BA1805" s="39">
        <f t="shared" si="433"/>
        <v>0</v>
      </c>
      <c r="BB1805" s="39">
        <f t="shared" si="434"/>
        <v>0</v>
      </c>
      <c r="BC1805" s="39">
        <f t="shared" si="427"/>
        <v>0</v>
      </c>
      <c r="BD1805" s="39">
        <f>IF(Dane!$C$9=2,IFERROR(BC1805/W1805,0),IF(Dane!$C$9=3,IFERROR(BC1805/W1805,0),0))</f>
        <v>0</v>
      </c>
      <c r="BE1805" s="39">
        <f t="shared" si="435"/>
        <v>0</v>
      </c>
      <c r="BF1805" s="39">
        <v>0</v>
      </c>
      <c r="BG1805" s="39">
        <f t="shared" si="436"/>
        <v>0</v>
      </c>
      <c r="BH1805" s="39">
        <f>IF(Dane!$C$9=2,IF(ROUND((S1805+T1805)*BG1805,2)&gt;$AN$1,$AN$1,ROUND((S1805+T1805)*BG1805,2)),IF(Dane!$C$9=3,IF(ROUND((S1805+T1805)*BG1805,2)&gt;$AN$1,$AN$1,ROUND((S1805+T1805)*BG1805,2)),0))</f>
        <v>0</v>
      </c>
      <c r="BI1805" s="39">
        <v>0</v>
      </c>
      <c r="BJ1805" s="39">
        <f>IF(Dane!$C$9=3,IFERROR(J1805/AB1805,0),0)</f>
        <v>0</v>
      </c>
      <c r="BK1805" s="39">
        <f>IF(Dane!$C$9=3,IFERROR(ROUND(J1805-ROUND(J1805*0.0976,2)-ROUND(J1805*0.015,2)-ROUND(J1805*0.0245,2),2)/AB1805,0),0)</f>
        <v>0</v>
      </c>
      <c r="BL1805" s="39">
        <f t="shared" si="437"/>
        <v>0</v>
      </c>
      <c r="BM1805" s="39">
        <f t="shared" si="438"/>
        <v>0</v>
      </c>
      <c r="BN1805" s="39">
        <f t="shared" si="428"/>
        <v>0</v>
      </c>
      <c r="BO1805" s="39">
        <f>IF(Dane!$C$9=3,IFERROR(BN1805/AB1805,0),0)</f>
        <v>0</v>
      </c>
      <c r="BP1805" s="39">
        <f t="shared" si="439"/>
        <v>0</v>
      </c>
      <c r="BQ1805" s="39">
        <v>0</v>
      </c>
      <c r="BR1805" s="39">
        <f t="shared" si="440"/>
        <v>0</v>
      </c>
      <c r="BS1805" s="39">
        <f>IF(Dane!$C$9=3,IF(ROUND((X1805+Y1805)*BR1805,2)&gt;$AN$1,$AN$1,ROUND((X1805+Y1805)*BR1805,2)),0)</f>
        <v>0</v>
      </c>
      <c r="BT1805" s="39">
        <v>0</v>
      </c>
    </row>
    <row r="1806" spans="1:72">
      <c r="A1806" s="87">
        <v>1797</v>
      </c>
      <c r="B1806" s="1"/>
      <c r="C1806" s="1"/>
      <c r="D1806" s="2"/>
      <c r="E1806" s="3"/>
      <c r="F1806" s="4"/>
      <c r="G1806" s="5"/>
      <c r="H1806" s="5"/>
      <c r="I1806" s="6"/>
      <c r="J1806" s="5"/>
      <c r="K1806" s="5"/>
      <c r="L1806" s="5"/>
      <c r="M1806" s="55"/>
      <c r="N1806" s="8"/>
      <c r="O1806" s="105"/>
      <c r="P1806" s="5"/>
      <c r="Q1806" s="5"/>
      <c r="R1806" s="105">
        <f>Dane!$C$10</f>
        <v>0</v>
      </c>
      <c r="S1806" s="8"/>
      <c r="T1806" s="105"/>
      <c r="U1806" s="5"/>
      <c r="V1806" s="5"/>
      <c r="W1806" s="107">
        <f>Dane!$C$11</f>
        <v>0</v>
      </c>
      <c r="X1806" s="8"/>
      <c r="Y1806" s="105"/>
      <c r="Z1806" s="5"/>
      <c r="AA1806" s="5"/>
      <c r="AB1806" s="110">
        <f>Dane!$C$12</f>
        <v>0</v>
      </c>
      <c r="AC1806" s="108">
        <f>IF(Dane!$E$3=1,AP1806+BA1806+BL1806,IF(Dane!$E$3=2,AT1806+BE1806+BP1806,AW1806+BH1806+BS1806))</f>
        <v>0</v>
      </c>
      <c r="AD1806" s="14">
        <f>IF(Dane!$E$3=1,AQ1806+BB1806+BM1806,IF(Dane!$E$3=2,AU1806+BF1806+BQ1806,AX1806+BI1806+BT1806))</f>
        <v>0</v>
      </c>
      <c r="AE1806" s="14">
        <f>IF((J1806*Dane!$C$9)-AC1806&lt;0,0,(J1806*Dane!$C$9)-AC1806)</f>
        <v>0</v>
      </c>
      <c r="AF1806" s="61">
        <f>IF((K1806*Dane!$C$9)-AD1806&lt;0,0,(K1806*Dane!$C$9)-AD1806)</f>
        <v>0</v>
      </c>
      <c r="AG1806" s="93"/>
      <c r="AH1806" s="84">
        <f>IF(Dane!$E$3=1,AP1806,IF(Dane!$E$3=2,AT1806,AW1806))</f>
        <v>0</v>
      </c>
      <c r="AI1806" s="84">
        <f>IF(Dane!$E$3=1,AQ1806,IF(Dane!$E$3=2,AU1806,AX1806))</f>
        <v>0</v>
      </c>
      <c r="AJ1806" s="84">
        <f>IF(Dane!$E$3=1,BA1806,IF(Dane!$E$3=2,BE1806,BH1806))</f>
        <v>0</v>
      </c>
      <c r="AK1806" s="84">
        <f>IF(Dane!$E$3=1,BB1806,IF(Dane!$E$3=2,BF1806,BI1806))</f>
        <v>0</v>
      </c>
      <c r="AL1806" s="84">
        <f>IF(Dane!$E$3=1,BL1806,IF(Dane!$E$3=2,BP1806,BS1806))</f>
        <v>0</v>
      </c>
      <c r="AM1806" s="84">
        <f>IF(Dane!$E$3=1,BM1806,IF(Dane!$E$3=2,BQ1806,BT1806))</f>
        <v>0</v>
      </c>
      <c r="AN1806" s="39">
        <f>IF(Dane!$C$9="",0,IFERROR(J1806/R1806,0))</f>
        <v>0</v>
      </c>
      <c r="AO1806" s="39">
        <f>IF(Dane!$C$9="",0,IFERROR(ROUND(J1806-ROUND(J1806*0.0976,2)-ROUND(J1806*0.015,2)-ROUND(J1806*0.0245,2),2)/R1806,0))</f>
        <v>0</v>
      </c>
      <c r="AP1806" s="39">
        <f t="shared" si="429"/>
        <v>0</v>
      </c>
      <c r="AQ1806" s="39">
        <f t="shared" si="430"/>
        <v>0</v>
      </c>
      <c r="AR1806" s="39">
        <f t="shared" si="426"/>
        <v>0</v>
      </c>
      <c r="AS1806" s="39">
        <f>IF(Dane!$C$9="",0,IFERROR(AR1806/R1806,0))</f>
        <v>0</v>
      </c>
      <c r="AT1806" s="39">
        <f t="shared" si="431"/>
        <v>0</v>
      </c>
      <c r="AU1806" s="39">
        <v>0</v>
      </c>
      <c r="AV1806" s="39">
        <f t="shared" si="432"/>
        <v>0</v>
      </c>
      <c r="AW1806" s="39">
        <f>IF(Dane!$C$9="",0,IF(ROUND((N1806+O1806)*AV1806,2)&gt;$AN$1,$AN$1,ROUND((N1806+O1806)*AV1806,2)))</f>
        <v>0</v>
      </c>
      <c r="AX1806" s="39">
        <v>0</v>
      </c>
      <c r="AY1806" s="39">
        <f>IF(Dane!$C$9=2,IFERROR(J1806/W1806,0),IF(Dane!$C$9=3,IFERROR(J1806/W1806,0),0))</f>
        <v>0</v>
      </c>
      <c r="AZ1806" s="39">
        <f>IF(Dane!$C$9=2,IFERROR(ROUND(J1806-ROUND(J1806*0.0976,2)-ROUND(J1806*0.015,2)-ROUND(J1806*0.0245,2),2)/W1806,0),IF(Dane!$C$9=3,IFERROR(ROUND(J1806-ROUND(J1806*0.0976,2)-ROUND(J1806*0.015,2)-ROUND(J1806*0.0245,2),2)/W1806,0),0))</f>
        <v>0</v>
      </c>
      <c r="BA1806" s="39">
        <f t="shared" si="433"/>
        <v>0</v>
      </c>
      <c r="BB1806" s="39">
        <f t="shared" si="434"/>
        <v>0</v>
      </c>
      <c r="BC1806" s="39">
        <f t="shared" si="427"/>
        <v>0</v>
      </c>
      <c r="BD1806" s="39">
        <f>IF(Dane!$C$9=2,IFERROR(BC1806/W1806,0),IF(Dane!$C$9=3,IFERROR(BC1806/W1806,0),0))</f>
        <v>0</v>
      </c>
      <c r="BE1806" s="39">
        <f t="shared" si="435"/>
        <v>0</v>
      </c>
      <c r="BF1806" s="39">
        <v>0</v>
      </c>
      <c r="BG1806" s="39">
        <f t="shared" si="436"/>
        <v>0</v>
      </c>
      <c r="BH1806" s="39">
        <f>IF(Dane!$C$9=2,IF(ROUND((S1806+T1806)*BG1806,2)&gt;$AN$1,$AN$1,ROUND((S1806+T1806)*BG1806,2)),IF(Dane!$C$9=3,IF(ROUND((S1806+T1806)*BG1806,2)&gt;$AN$1,$AN$1,ROUND((S1806+T1806)*BG1806,2)),0))</f>
        <v>0</v>
      </c>
      <c r="BI1806" s="39">
        <v>0</v>
      </c>
      <c r="BJ1806" s="39">
        <f>IF(Dane!$C$9=3,IFERROR(J1806/AB1806,0),0)</f>
        <v>0</v>
      </c>
      <c r="BK1806" s="39">
        <f>IF(Dane!$C$9=3,IFERROR(ROUND(J1806-ROUND(J1806*0.0976,2)-ROUND(J1806*0.015,2)-ROUND(J1806*0.0245,2),2)/AB1806,0),0)</f>
        <v>0</v>
      </c>
      <c r="BL1806" s="39">
        <f t="shared" si="437"/>
        <v>0</v>
      </c>
      <c r="BM1806" s="39">
        <f t="shared" si="438"/>
        <v>0</v>
      </c>
      <c r="BN1806" s="39">
        <f t="shared" si="428"/>
        <v>0</v>
      </c>
      <c r="BO1806" s="39">
        <f>IF(Dane!$C$9=3,IFERROR(BN1806/AB1806,0),0)</f>
        <v>0</v>
      </c>
      <c r="BP1806" s="39">
        <f t="shared" si="439"/>
        <v>0</v>
      </c>
      <c r="BQ1806" s="39">
        <v>0</v>
      </c>
      <c r="BR1806" s="39">
        <f t="shared" si="440"/>
        <v>0</v>
      </c>
      <c r="BS1806" s="39">
        <f>IF(Dane!$C$9=3,IF(ROUND((X1806+Y1806)*BR1806,2)&gt;$AN$1,$AN$1,ROUND((X1806+Y1806)*BR1806,2)),0)</f>
        <v>0</v>
      </c>
      <c r="BT1806" s="39">
        <v>0</v>
      </c>
    </row>
    <row r="1807" spans="1:72">
      <c r="A1807" s="87">
        <v>1798</v>
      </c>
      <c r="B1807" s="1"/>
      <c r="C1807" s="1"/>
      <c r="D1807" s="2"/>
      <c r="E1807" s="3"/>
      <c r="F1807" s="4"/>
      <c r="G1807" s="5"/>
      <c r="H1807" s="5"/>
      <c r="I1807" s="6"/>
      <c r="J1807" s="5"/>
      <c r="K1807" s="5"/>
      <c r="L1807" s="5"/>
      <c r="M1807" s="55"/>
      <c r="N1807" s="8"/>
      <c r="O1807" s="105"/>
      <c r="P1807" s="5"/>
      <c r="Q1807" s="5"/>
      <c r="R1807" s="105">
        <f>Dane!$C$10</f>
        <v>0</v>
      </c>
      <c r="S1807" s="8"/>
      <c r="T1807" s="105"/>
      <c r="U1807" s="5"/>
      <c r="V1807" s="5"/>
      <c r="W1807" s="107">
        <f>Dane!$C$11</f>
        <v>0</v>
      </c>
      <c r="X1807" s="8"/>
      <c r="Y1807" s="105"/>
      <c r="Z1807" s="5"/>
      <c r="AA1807" s="5"/>
      <c r="AB1807" s="110">
        <f>Dane!$C$12</f>
        <v>0</v>
      </c>
      <c r="AC1807" s="108">
        <f>IF(Dane!$E$3=1,AP1807+BA1807+BL1807,IF(Dane!$E$3=2,AT1807+BE1807+BP1807,AW1807+BH1807+BS1807))</f>
        <v>0</v>
      </c>
      <c r="AD1807" s="14">
        <f>IF(Dane!$E$3=1,AQ1807+BB1807+BM1807,IF(Dane!$E$3=2,AU1807+BF1807+BQ1807,AX1807+BI1807+BT1807))</f>
        <v>0</v>
      </c>
      <c r="AE1807" s="14">
        <f>IF((J1807*Dane!$C$9)-AC1807&lt;0,0,(J1807*Dane!$C$9)-AC1807)</f>
        <v>0</v>
      </c>
      <c r="AF1807" s="61">
        <f>IF((K1807*Dane!$C$9)-AD1807&lt;0,0,(K1807*Dane!$C$9)-AD1807)</f>
        <v>0</v>
      </c>
      <c r="AG1807" s="93"/>
      <c r="AH1807" s="84">
        <f>IF(Dane!$E$3=1,AP1807,IF(Dane!$E$3=2,AT1807,AW1807))</f>
        <v>0</v>
      </c>
      <c r="AI1807" s="84">
        <f>IF(Dane!$E$3=1,AQ1807,IF(Dane!$E$3=2,AU1807,AX1807))</f>
        <v>0</v>
      </c>
      <c r="AJ1807" s="84">
        <f>IF(Dane!$E$3=1,BA1807,IF(Dane!$E$3=2,BE1807,BH1807))</f>
        <v>0</v>
      </c>
      <c r="AK1807" s="84">
        <f>IF(Dane!$E$3=1,BB1807,IF(Dane!$E$3=2,BF1807,BI1807))</f>
        <v>0</v>
      </c>
      <c r="AL1807" s="84">
        <f>IF(Dane!$E$3=1,BL1807,IF(Dane!$E$3=2,BP1807,BS1807))</f>
        <v>0</v>
      </c>
      <c r="AM1807" s="84">
        <f>IF(Dane!$E$3=1,BM1807,IF(Dane!$E$3=2,BQ1807,BT1807))</f>
        <v>0</v>
      </c>
      <c r="AN1807" s="39">
        <f>IF(Dane!$C$9="",0,IFERROR(J1807/R1807,0))</f>
        <v>0</v>
      </c>
      <c r="AO1807" s="39">
        <f>IF(Dane!$C$9="",0,IFERROR(ROUND(J1807-ROUND(J1807*0.0976,2)-ROUND(J1807*0.015,2)-ROUND(J1807*0.0245,2),2)/R1807,0))</f>
        <v>0</v>
      </c>
      <c r="AP1807" s="39">
        <f t="shared" si="429"/>
        <v>0</v>
      </c>
      <c r="AQ1807" s="39">
        <f t="shared" si="430"/>
        <v>0</v>
      </c>
      <c r="AR1807" s="39">
        <f t="shared" si="426"/>
        <v>0</v>
      </c>
      <c r="AS1807" s="39">
        <f>IF(Dane!$C$9="",0,IFERROR(AR1807/R1807,0))</f>
        <v>0</v>
      </c>
      <c r="AT1807" s="39">
        <f t="shared" si="431"/>
        <v>0</v>
      </c>
      <c r="AU1807" s="39">
        <v>0</v>
      </c>
      <c r="AV1807" s="39">
        <f t="shared" si="432"/>
        <v>0</v>
      </c>
      <c r="AW1807" s="39">
        <f>IF(Dane!$C$9="",0,IF(ROUND((N1807+O1807)*AV1807,2)&gt;$AN$1,$AN$1,ROUND((N1807+O1807)*AV1807,2)))</f>
        <v>0</v>
      </c>
      <c r="AX1807" s="39">
        <v>0</v>
      </c>
      <c r="AY1807" s="39">
        <f>IF(Dane!$C$9=2,IFERROR(J1807/W1807,0),IF(Dane!$C$9=3,IFERROR(J1807/W1807,0),0))</f>
        <v>0</v>
      </c>
      <c r="AZ1807" s="39">
        <f>IF(Dane!$C$9=2,IFERROR(ROUND(J1807-ROUND(J1807*0.0976,2)-ROUND(J1807*0.015,2)-ROUND(J1807*0.0245,2),2)/W1807,0),IF(Dane!$C$9=3,IFERROR(ROUND(J1807-ROUND(J1807*0.0976,2)-ROUND(J1807*0.015,2)-ROUND(J1807*0.0245,2),2)/W1807,0),0))</f>
        <v>0</v>
      </c>
      <c r="BA1807" s="39">
        <f t="shared" si="433"/>
        <v>0</v>
      </c>
      <c r="BB1807" s="39">
        <f t="shared" si="434"/>
        <v>0</v>
      </c>
      <c r="BC1807" s="39">
        <f t="shared" si="427"/>
        <v>0</v>
      </c>
      <c r="BD1807" s="39">
        <f>IF(Dane!$C$9=2,IFERROR(BC1807/W1807,0),IF(Dane!$C$9=3,IFERROR(BC1807/W1807,0),0))</f>
        <v>0</v>
      </c>
      <c r="BE1807" s="39">
        <f t="shared" si="435"/>
        <v>0</v>
      </c>
      <c r="BF1807" s="39">
        <v>0</v>
      </c>
      <c r="BG1807" s="39">
        <f t="shared" si="436"/>
        <v>0</v>
      </c>
      <c r="BH1807" s="39">
        <f>IF(Dane!$C$9=2,IF(ROUND((S1807+T1807)*BG1807,2)&gt;$AN$1,$AN$1,ROUND((S1807+T1807)*BG1807,2)),IF(Dane!$C$9=3,IF(ROUND((S1807+T1807)*BG1807,2)&gt;$AN$1,$AN$1,ROUND((S1807+T1807)*BG1807,2)),0))</f>
        <v>0</v>
      </c>
      <c r="BI1807" s="39">
        <v>0</v>
      </c>
      <c r="BJ1807" s="39">
        <f>IF(Dane!$C$9=3,IFERROR(J1807/AB1807,0),0)</f>
        <v>0</v>
      </c>
      <c r="BK1807" s="39">
        <f>IF(Dane!$C$9=3,IFERROR(ROUND(J1807-ROUND(J1807*0.0976,2)-ROUND(J1807*0.015,2)-ROUND(J1807*0.0245,2),2)/AB1807,0),0)</f>
        <v>0</v>
      </c>
      <c r="BL1807" s="39">
        <f t="shared" si="437"/>
        <v>0</v>
      </c>
      <c r="BM1807" s="39">
        <f t="shared" si="438"/>
        <v>0</v>
      </c>
      <c r="BN1807" s="39">
        <f t="shared" si="428"/>
        <v>0</v>
      </c>
      <c r="BO1807" s="39">
        <f>IF(Dane!$C$9=3,IFERROR(BN1807/AB1807,0),0)</f>
        <v>0</v>
      </c>
      <c r="BP1807" s="39">
        <f t="shared" si="439"/>
        <v>0</v>
      </c>
      <c r="BQ1807" s="39">
        <v>0</v>
      </c>
      <c r="BR1807" s="39">
        <f t="shared" si="440"/>
        <v>0</v>
      </c>
      <c r="BS1807" s="39">
        <f>IF(Dane!$C$9=3,IF(ROUND((X1807+Y1807)*BR1807,2)&gt;$AN$1,$AN$1,ROUND((X1807+Y1807)*BR1807,2)),0)</f>
        <v>0</v>
      </c>
      <c r="BT1807" s="39">
        <v>0</v>
      </c>
    </row>
    <row r="1808" spans="1:72">
      <c r="A1808" s="87">
        <v>1799</v>
      </c>
      <c r="B1808" s="1"/>
      <c r="C1808" s="1"/>
      <c r="D1808" s="2"/>
      <c r="E1808" s="3"/>
      <c r="F1808" s="4"/>
      <c r="G1808" s="5"/>
      <c r="H1808" s="5"/>
      <c r="I1808" s="6"/>
      <c r="J1808" s="5"/>
      <c r="K1808" s="5"/>
      <c r="L1808" s="5"/>
      <c r="M1808" s="55"/>
      <c r="N1808" s="8"/>
      <c r="O1808" s="105"/>
      <c r="P1808" s="5"/>
      <c r="Q1808" s="5"/>
      <c r="R1808" s="105">
        <f>Dane!$C$10</f>
        <v>0</v>
      </c>
      <c r="S1808" s="8"/>
      <c r="T1808" s="105"/>
      <c r="U1808" s="5"/>
      <c r="V1808" s="5"/>
      <c r="W1808" s="107">
        <f>Dane!$C$11</f>
        <v>0</v>
      </c>
      <c r="X1808" s="8"/>
      <c r="Y1808" s="105"/>
      <c r="Z1808" s="5"/>
      <c r="AA1808" s="5"/>
      <c r="AB1808" s="110">
        <f>Dane!$C$12</f>
        <v>0</v>
      </c>
      <c r="AC1808" s="108">
        <f>IF(Dane!$E$3=1,AP1808+BA1808+BL1808,IF(Dane!$E$3=2,AT1808+BE1808+BP1808,AW1808+BH1808+BS1808))</f>
        <v>0</v>
      </c>
      <c r="AD1808" s="14">
        <f>IF(Dane!$E$3=1,AQ1808+BB1808+BM1808,IF(Dane!$E$3=2,AU1808+BF1808+BQ1808,AX1808+BI1808+BT1808))</f>
        <v>0</v>
      </c>
      <c r="AE1808" s="14">
        <f>IF((J1808*Dane!$C$9)-AC1808&lt;0,0,(J1808*Dane!$C$9)-AC1808)</f>
        <v>0</v>
      </c>
      <c r="AF1808" s="61">
        <f>IF((K1808*Dane!$C$9)-AD1808&lt;0,0,(K1808*Dane!$C$9)-AD1808)</f>
        <v>0</v>
      </c>
      <c r="AG1808" s="93"/>
      <c r="AH1808" s="84">
        <f>IF(Dane!$E$3=1,AP1808,IF(Dane!$E$3=2,AT1808,AW1808))</f>
        <v>0</v>
      </c>
      <c r="AI1808" s="84">
        <f>IF(Dane!$E$3=1,AQ1808,IF(Dane!$E$3=2,AU1808,AX1808))</f>
        <v>0</v>
      </c>
      <c r="AJ1808" s="84">
        <f>IF(Dane!$E$3=1,BA1808,IF(Dane!$E$3=2,BE1808,BH1808))</f>
        <v>0</v>
      </c>
      <c r="AK1808" s="84">
        <f>IF(Dane!$E$3=1,BB1808,IF(Dane!$E$3=2,BF1808,BI1808))</f>
        <v>0</v>
      </c>
      <c r="AL1808" s="84">
        <f>IF(Dane!$E$3=1,BL1808,IF(Dane!$E$3=2,BP1808,BS1808))</f>
        <v>0</v>
      </c>
      <c r="AM1808" s="84">
        <f>IF(Dane!$E$3=1,BM1808,IF(Dane!$E$3=2,BQ1808,BT1808))</f>
        <v>0</v>
      </c>
      <c r="AN1808" s="39">
        <f>IF(Dane!$C$9="",0,IFERROR(J1808/R1808,0))</f>
        <v>0</v>
      </c>
      <c r="AO1808" s="39">
        <f>IF(Dane!$C$9="",0,IFERROR(ROUND(J1808-ROUND(J1808*0.0976,2)-ROUND(J1808*0.015,2)-ROUND(J1808*0.0245,2),2)/R1808,0))</f>
        <v>0</v>
      </c>
      <c r="AP1808" s="39">
        <f t="shared" si="429"/>
        <v>0</v>
      </c>
      <c r="AQ1808" s="39">
        <f t="shared" si="430"/>
        <v>0</v>
      </c>
      <c r="AR1808" s="39">
        <f t="shared" si="426"/>
        <v>0</v>
      </c>
      <c r="AS1808" s="39">
        <f>IF(Dane!$C$9="",0,IFERROR(AR1808/R1808,0))</f>
        <v>0</v>
      </c>
      <c r="AT1808" s="39">
        <f t="shared" si="431"/>
        <v>0</v>
      </c>
      <c r="AU1808" s="39">
        <v>0</v>
      </c>
      <c r="AV1808" s="39">
        <f t="shared" si="432"/>
        <v>0</v>
      </c>
      <c r="AW1808" s="39">
        <f>IF(Dane!$C$9="",0,IF(ROUND((N1808+O1808)*AV1808,2)&gt;$AN$1,$AN$1,ROUND((N1808+O1808)*AV1808,2)))</f>
        <v>0</v>
      </c>
      <c r="AX1808" s="39">
        <v>0</v>
      </c>
      <c r="AY1808" s="39">
        <f>IF(Dane!$C$9=2,IFERROR(J1808/W1808,0),IF(Dane!$C$9=3,IFERROR(J1808/W1808,0),0))</f>
        <v>0</v>
      </c>
      <c r="AZ1808" s="39">
        <f>IF(Dane!$C$9=2,IFERROR(ROUND(J1808-ROUND(J1808*0.0976,2)-ROUND(J1808*0.015,2)-ROUND(J1808*0.0245,2),2)/W1808,0),IF(Dane!$C$9=3,IFERROR(ROUND(J1808-ROUND(J1808*0.0976,2)-ROUND(J1808*0.015,2)-ROUND(J1808*0.0245,2),2)/W1808,0),0))</f>
        <v>0</v>
      </c>
      <c r="BA1808" s="39">
        <f t="shared" si="433"/>
        <v>0</v>
      </c>
      <c r="BB1808" s="39">
        <f t="shared" si="434"/>
        <v>0</v>
      </c>
      <c r="BC1808" s="39">
        <f t="shared" si="427"/>
        <v>0</v>
      </c>
      <c r="BD1808" s="39">
        <f>IF(Dane!$C$9=2,IFERROR(BC1808/W1808,0),IF(Dane!$C$9=3,IFERROR(BC1808/W1808,0),0))</f>
        <v>0</v>
      </c>
      <c r="BE1808" s="39">
        <f t="shared" si="435"/>
        <v>0</v>
      </c>
      <c r="BF1808" s="39">
        <v>0</v>
      </c>
      <c r="BG1808" s="39">
        <f t="shared" si="436"/>
        <v>0</v>
      </c>
      <c r="BH1808" s="39">
        <f>IF(Dane!$C$9=2,IF(ROUND((S1808+T1808)*BG1808,2)&gt;$AN$1,$AN$1,ROUND((S1808+T1808)*BG1808,2)),IF(Dane!$C$9=3,IF(ROUND((S1808+T1808)*BG1808,2)&gt;$AN$1,$AN$1,ROUND((S1808+T1808)*BG1808,2)),0))</f>
        <v>0</v>
      </c>
      <c r="BI1808" s="39">
        <v>0</v>
      </c>
      <c r="BJ1808" s="39">
        <f>IF(Dane!$C$9=3,IFERROR(J1808/AB1808,0),0)</f>
        <v>0</v>
      </c>
      <c r="BK1808" s="39">
        <f>IF(Dane!$C$9=3,IFERROR(ROUND(J1808-ROUND(J1808*0.0976,2)-ROUND(J1808*0.015,2)-ROUND(J1808*0.0245,2),2)/AB1808,0),0)</f>
        <v>0</v>
      </c>
      <c r="BL1808" s="39">
        <f t="shared" si="437"/>
        <v>0</v>
      </c>
      <c r="BM1808" s="39">
        <f t="shared" si="438"/>
        <v>0</v>
      </c>
      <c r="BN1808" s="39">
        <f t="shared" si="428"/>
        <v>0</v>
      </c>
      <c r="BO1808" s="39">
        <f>IF(Dane!$C$9=3,IFERROR(BN1808/AB1808,0),0)</f>
        <v>0</v>
      </c>
      <c r="BP1808" s="39">
        <f t="shared" si="439"/>
        <v>0</v>
      </c>
      <c r="BQ1808" s="39">
        <v>0</v>
      </c>
      <c r="BR1808" s="39">
        <f t="shared" si="440"/>
        <v>0</v>
      </c>
      <c r="BS1808" s="39">
        <f>IF(Dane!$C$9=3,IF(ROUND((X1808+Y1808)*BR1808,2)&gt;$AN$1,$AN$1,ROUND((X1808+Y1808)*BR1808,2)),0)</f>
        <v>0</v>
      </c>
      <c r="BT1808" s="39">
        <v>0</v>
      </c>
    </row>
    <row r="1809" spans="1:72">
      <c r="A1809" s="87">
        <v>1800</v>
      </c>
      <c r="B1809" s="1"/>
      <c r="C1809" s="1"/>
      <c r="D1809" s="2"/>
      <c r="E1809" s="3"/>
      <c r="F1809" s="4"/>
      <c r="G1809" s="5"/>
      <c r="H1809" s="5"/>
      <c r="I1809" s="6"/>
      <c r="J1809" s="5"/>
      <c r="K1809" s="5"/>
      <c r="L1809" s="5"/>
      <c r="M1809" s="55"/>
      <c r="N1809" s="8"/>
      <c r="O1809" s="105"/>
      <c r="P1809" s="5"/>
      <c r="Q1809" s="5"/>
      <c r="R1809" s="105">
        <f>Dane!$C$10</f>
        <v>0</v>
      </c>
      <c r="S1809" s="8"/>
      <c r="T1809" s="105"/>
      <c r="U1809" s="5"/>
      <c r="V1809" s="5"/>
      <c r="W1809" s="107">
        <f>Dane!$C$11</f>
        <v>0</v>
      </c>
      <c r="X1809" s="8"/>
      <c r="Y1809" s="105"/>
      <c r="Z1809" s="5"/>
      <c r="AA1809" s="5"/>
      <c r="AB1809" s="110">
        <f>Dane!$C$12</f>
        <v>0</v>
      </c>
      <c r="AC1809" s="108">
        <f>IF(Dane!$E$3=1,AP1809+BA1809+BL1809,IF(Dane!$E$3=2,AT1809+BE1809+BP1809,AW1809+BH1809+BS1809))</f>
        <v>0</v>
      </c>
      <c r="AD1809" s="14">
        <f>IF(Dane!$E$3=1,AQ1809+BB1809+BM1809,IF(Dane!$E$3=2,AU1809+BF1809+BQ1809,AX1809+BI1809+BT1809))</f>
        <v>0</v>
      </c>
      <c r="AE1809" s="14">
        <f>IF((J1809*Dane!$C$9)-AC1809&lt;0,0,(J1809*Dane!$C$9)-AC1809)</f>
        <v>0</v>
      </c>
      <c r="AF1809" s="61">
        <f>IF((K1809*Dane!$C$9)-AD1809&lt;0,0,(K1809*Dane!$C$9)-AD1809)</f>
        <v>0</v>
      </c>
      <c r="AG1809" s="93"/>
      <c r="AH1809" s="84">
        <f>IF(Dane!$E$3=1,AP1809,IF(Dane!$E$3=2,AT1809,AW1809))</f>
        <v>0</v>
      </c>
      <c r="AI1809" s="84">
        <f>IF(Dane!$E$3=1,AQ1809,IF(Dane!$E$3=2,AU1809,AX1809))</f>
        <v>0</v>
      </c>
      <c r="AJ1809" s="84">
        <f>IF(Dane!$E$3=1,BA1809,IF(Dane!$E$3=2,BE1809,BH1809))</f>
        <v>0</v>
      </c>
      <c r="AK1809" s="84">
        <f>IF(Dane!$E$3=1,BB1809,IF(Dane!$E$3=2,BF1809,BI1809))</f>
        <v>0</v>
      </c>
      <c r="AL1809" s="84">
        <f>IF(Dane!$E$3=1,BL1809,IF(Dane!$E$3=2,BP1809,BS1809))</f>
        <v>0</v>
      </c>
      <c r="AM1809" s="84">
        <f>IF(Dane!$E$3=1,BM1809,IF(Dane!$E$3=2,BQ1809,BT1809))</f>
        <v>0</v>
      </c>
      <c r="AN1809" s="39">
        <f>IF(Dane!$C$9="",0,IFERROR(J1809/R1809,0))</f>
        <v>0</v>
      </c>
      <c r="AO1809" s="39">
        <f>IF(Dane!$C$9="",0,IFERROR(ROUND(J1809-ROUND(J1809*0.0976,2)-ROUND(J1809*0.015,2)-ROUND(J1809*0.0245,2),2)/R1809,0))</f>
        <v>0</v>
      </c>
      <c r="AP1809" s="39">
        <f t="shared" si="429"/>
        <v>0</v>
      </c>
      <c r="AQ1809" s="39">
        <f t="shared" si="430"/>
        <v>0</v>
      </c>
      <c r="AR1809" s="39">
        <f t="shared" si="426"/>
        <v>0</v>
      </c>
      <c r="AS1809" s="39">
        <f>IF(Dane!$C$9="",0,IFERROR(AR1809/R1809,0))</f>
        <v>0</v>
      </c>
      <c r="AT1809" s="39">
        <f t="shared" si="431"/>
        <v>0</v>
      </c>
      <c r="AU1809" s="39">
        <v>0</v>
      </c>
      <c r="AV1809" s="39">
        <f t="shared" si="432"/>
        <v>0</v>
      </c>
      <c r="AW1809" s="39">
        <f>IF(Dane!$C$9="",0,IF(ROUND((N1809+O1809)*AV1809,2)&gt;$AN$1,$AN$1,ROUND((N1809+O1809)*AV1809,2)))</f>
        <v>0</v>
      </c>
      <c r="AX1809" s="39">
        <v>0</v>
      </c>
      <c r="AY1809" s="39">
        <f>IF(Dane!$C$9=2,IFERROR(J1809/W1809,0),IF(Dane!$C$9=3,IFERROR(J1809/W1809,0),0))</f>
        <v>0</v>
      </c>
      <c r="AZ1809" s="39">
        <f>IF(Dane!$C$9=2,IFERROR(ROUND(J1809-ROUND(J1809*0.0976,2)-ROUND(J1809*0.015,2)-ROUND(J1809*0.0245,2),2)/W1809,0),IF(Dane!$C$9=3,IFERROR(ROUND(J1809-ROUND(J1809*0.0976,2)-ROUND(J1809*0.015,2)-ROUND(J1809*0.0245,2),2)/W1809,0),0))</f>
        <v>0</v>
      </c>
      <c r="BA1809" s="39">
        <f t="shared" si="433"/>
        <v>0</v>
      </c>
      <c r="BB1809" s="39">
        <f t="shared" si="434"/>
        <v>0</v>
      </c>
      <c r="BC1809" s="39">
        <f t="shared" si="427"/>
        <v>0</v>
      </c>
      <c r="BD1809" s="39">
        <f>IF(Dane!$C$9=2,IFERROR(BC1809/W1809,0),IF(Dane!$C$9=3,IFERROR(BC1809/W1809,0),0))</f>
        <v>0</v>
      </c>
      <c r="BE1809" s="39">
        <f t="shared" si="435"/>
        <v>0</v>
      </c>
      <c r="BF1809" s="39">
        <v>0</v>
      </c>
      <c r="BG1809" s="39">
        <f t="shared" si="436"/>
        <v>0</v>
      </c>
      <c r="BH1809" s="39">
        <f>IF(Dane!$C$9=2,IF(ROUND((S1809+T1809)*BG1809,2)&gt;$AN$1,$AN$1,ROUND((S1809+T1809)*BG1809,2)),IF(Dane!$C$9=3,IF(ROUND((S1809+T1809)*BG1809,2)&gt;$AN$1,$AN$1,ROUND((S1809+T1809)*BG1809,2)),0))</f>
        <v>0</v>
      </c>
      <c r="BI1809" s="39">
        <v>0</v>
      </c>
      <c r="BJ1809" s="39">
        <f>IF(Dane!$C$9=3,IFERROR(J1809/AB1809,0),0)</f>
        <v>0</v>
      </c>
      <c r="BK1809" s="39">
        <f>IF(Dane!$C$9=3,IFERROR(ROUND(J1809-ROUND(J1809*0.0976,2)-ROUND(J1809*0.015,2)-ROUND(J1809*0.0245,2),2)/AB1809,0),0)</f>
        <v>0</v>
      </c>
      <c r="BL1809" s="39">
        <f t="shared" si="437"/>
        <v>0</v>
      </c>
      <c r="BM1809" s="39">
        <f t="shared" si="438"/>
        <v>0</v>
      </c>
      <c r="BN1809" s="39">
        <f t="shared" si="428"/>
        <v>0</v>
      </c>
      <c r="BO1809" s="39">
        <f>IF(Dane!$C$9=3,IFERROR(BN1809/AB1809,0),0)</f>
        <v>0</v>
      </c>
      <c r="BP1809" s="39">
        <f t="shared" si="439"/>
        <v>0</v>
      </c>
      <c r="BQ1809" s="39">
        <v>0</v>
      </c>
      <c r="BR1809" s="39">
        <f t="shared" si="440"/>
        <v>0</v>
      </c>
      <c r="BS1809" s="39">
        <f>IF(Dane!$C$9=3,IF(ROUND((X1809+Y1809)*BR1809,2)&gt;$AN$1,$AN$1,ROUND((X1809+Y1809)*BR1809,2)),0)</f>
        <v>0</v>
      </c>
      <c r="BT1809" s="39">
        <v>0</v>
      </c>
    </row>
    <row r="1810" spans="1:72">
      <c r="A1810" s="87">
        <v>1801</v>
      </c>
      <c r="B1810" s="1"/>
      <c r="C1810" s="1"/>
      <c r="D1810" s="2"/>
      <c r="E1810" s="3"/>
      <c r="F1810" s="4"/>
      <c r="G1810" s="5"/>
      <c r="H1810" s="5"/>
      <c r="I1810" s="6"/>
      <c r="J1810" s="5"/>
      <c r="K1810" s="5"/>
      <c r="L1810" s="5"/>
      <c r="M1810" s="55"/>
      <c r="N1810" s="8"/>
      <c r="O1810" s="105"/>
      <c r="P1810" s="5"/>
      <c r="Q1810" s="5"/>
      <c r="R1810" s="105">
        <f>Dane!$C$10</f>
        <v>0</v>
      </c>
      <c r="S1810" s="8"/>
      <c r="T1810" s="105"/>
      <c r="U1810" s="5"/>
      <c r="V1810" s="5"/>
      <c r="W1810" s="107">
        <f>Dane!$C$11</f>
        <v>0</v>
      </c>
      <c r="X1810" s="8"/>
      <c r="Y1810" s="105"/>
      <c r="Z1810" s="5"/>
      <c r="AA1810" s="5"/>
      <c r="AB1810" s="110">
        <f>Dane!$C$12</f>
        <v>0</v>
      </c>
      <c r="AC1810" s="108">
        <f>IF(Dane!$E$3=1,AP1810+BA1810+BL1810,IF(Dane!$E$3=2,AT1810+BE1810+BP1810,AW1810+BH1810+BS1810))</f>
        <v>0</v>
      </c>
      <c r="AD1810" s="14">
        <f>IF(Dane!$E$3=1,AQ1810+BB1810+BM1810,IF(Dane!$E$3=2,AU1810+BF1810+BQ1810,AX1810+BI1810+BT1810))</f>
        <v>0</v>
      </c>
      <c r="AE1810" s="14">
        <f>IF((J1810*Dane!$C$9)-AC1810&lt;0,0,(J1810*Dane!$C$9)-AC1810)</f>
        <v>0</v>
      </c>
      <c r="AF1810" s="61">
        <f>IF((K1810*Dane!$C$9)-AD1810&lt;0,0,(K1810*Dane!$C$9)-AD1810)</f>
        <v>0</v>
      </c>
      <c r="AG1810" s="93"/>
      <c r="AH1810" s="84">
        <f>IF(Dane!$E$3=1,AP1810,IF(Dane!$E$3=2,AT1810,AW1810))</f>
        <v>0</v>
      </c>
      <c r="AI1810" s="84">
        <f>IF(Dane!$E$3=1,AQ1810,IF(Dane!$E$3=2,AU1810,AX1810))</f>
        <v>0</v>
      </c>
      <c r="AJ1810" s="84">
        <f>IF(Dane!$E$3=1,BA1810,IF(Dane!$E$3=2,BE1810,BH1810))</f>
        <v>0</v>
      </c>
      <c r="AK1810" s="84">
        <f>IF(Dane!$E$3=1,BB1810,IF(Dane!$E$3=2,BF1810,BI1810))</f>
        <v>0</v>
      </c>
      <c r="AL1810" s="84">
        <f>IF(Dane!$E$3=1,BL1810,IF(Dane!$E$3=2,BP1810,BS1810))</f>
        <v>0</v>
      </c>
      <c r="AM1810" s="84">
        <f>IF(Dane!$E$3=1,BM1810,IF(Dane!$E$3=2,BQ1810,BT1810))</f>
        <v>0</v>
      </c>
      <c r="AN1810" s="39">
        <f>IF(Dane!$C$9="",0,IFERROR(J1810/R1810,0))</f>
        <v>0</v>
      </c>
      <c r="AO1810" s="39">
        <f>IF(Dane!$C$9="",0,IFERROR(ROUND(J1810-ROUND(J1810*0.0976,2)-ROUND(J1810*0.015,2)-ROUND(J1810*0.0245,2),2)/R1810,0))</f>
        <v>0</v>
      </c>
      <c r="AP1810" s="39">
        <f t="shared" si="429"/>
        <v>0</v>
      </c>
      <c r="AQ1810" s="39">
        <f t="shared" si="430"/>
        <v>0</v>
      </c>
      <c r="AR1810" s="39">
        <f t="shared" si="426"/>
        <v>0</v>
      </c>
      <c r="AS1810" s="39">
        <f>IF(Dane!$C$9="",0,IFERROR(AR1810/R1810,0))</f>
        <v>0</v>
      </c>
      <c r="AT1810" s="39">
        <f t="shared" si="431"/>
        <v>0</v>
      </c>
      <c r="AU1810" s="39">
        <v>0</v>
      </c>
      <c r="AV1810" s="39">
        <f t="shared" si="432"/>
        <v>0</v>
      </c>
      <c r="AW1810" s="39">
        <f>IF(Dane!$C$9="",0,IF(ROUND((N1810+O1810)*AV1810,2)&gt;$AN$1,$AN$1,ROUND((N1810+O1810)*AV1810,2)))</f>
        <v>0</v>
      </c>
      <c r="AX1810" s="39">
        <v>0</v>
      </c>
      <c r="AY1810" s="39">
        <f>IF(Dane!$C$9=2,IFERROR(J1810/W1810,0),IF(Dane!$C$9=3,IFERROR(J1810/W1810,0),0))</f>
        <v>0</v>
      </c>
      <c r="AZ1810" s="39">
        <f>IF(Dane!$C$9=2,IFERROR(ROUND(J1810-ROUND(J1810*0.0976,2)-ROUND(J1810*0.015,2)-ROUND(J1810*0.0245,2),2)/W1810,0),IF(Dane!$C$9=3,IFERROR(ROUND(J1810-ROUND(J1810*0.0976,2)-ROUND(J1810*0.015,2)-ROUND(J1810*0.0245,2),2)/W1810,0),0))</f>
        <v>0</v>
      </c>
      <c r="BA1810" s="39">
        <f t="shared" si="433"/>
        <v>0</v>
      </c>
      <c r="BB1810" s="39">
        <f t="shared" si="434"/>
        <v>0</v>
      </c>
      <c r="BC1810" s="39">
        <f t="shared" si="427"/>
        <v>0</v>
      </c>
      <c r="BD1810" s="39">
        <f>IF(Dane!$C$9=2,IFERROR(BC1810/W1810,0),IF(Dane!$C$9=3,IFERROR(BC1810/W1810,0),0))</f>
        <v>0</v>
      </c>
      <c r="BE1810" s="39">
        <f t="shared" si="435"/>
        <v>0</v>
      </c>
      <c r="BF1810" s="39">
        <v>0</v>
      </c>
      <c r="BG1810" s="39">
        <f t="shared" si="436"/>
        <v>0</v>
      </c>
      <c r="BH1810" s="39">
        <f>IF(Dane!$C$9=2,IF(ROUND((S1810+T1810)*BG1810,2)&gt;$AN$1,$AN$1,ROUND((S1810+T1810)*BG1810,2)),IF(Dane!$C$9=3,IF(ROUND((S1810+T1810)*BG1810,2)&gt;$AN$1,$AN$1,ROUND((S1810+T1810)*BG1810,2)),0))</f>
        <v>0</v>
      </c>
      <c r="BI1810" s="39">
        <v>0</v>
      </c>
      <c r="BJ1810" s="39">
        <f>IF(Dane!$C$9=3,IFERROR(J1810/AB1810,0),0)</f>
        <v>0</v>
      </c>
      <c r="BK1810" s="39">
        <f>IF(Dane!$C$9=3,IFERROR(ROUND(J1810-ROUND(J1810*0.0976,2)-ROUND(J1810*0.015,2)-ROUND(J1810*0.0245,2),2)/AB1810,0),0)</f>
        <v>0</v>
      </c>
      <c r="BL1810" s="39">
        <f t="shared" si="437"/>
        <v>0</v>
      </c>
      <c r="BM1810" s="39">
        <f t="shared" si="438"/>
        <v>0</v>
      </c>
      <c r="BN1810" s="39">
        <f t="shared" si="428"/>
        <v>0</v>
      </c>
      <c r="BO1810" s="39">
        <f>IF(Dane!$C$9=3,IFERROR(BN1810/AB1810,0),0)</f>
        <v>0</v>
      </c>
      <c r="BP1810" s="39">
        <f t="shared" si="439"/>
        <v>0</v>
      </c>
      <c r="BQ1810" s="39">
        <v>0</v>
      </c>
      <c r="BR1810" s="39">
        <f t="shared" si="440"/>
        <v>0</v>
      </c>
      <c r="BS1810" s="39">
        <f>IF(Dane!$C$9=3,IF(ROUND((X1810+Y1810)*BR1810,2)&gt;$AN$1,$AN$1,ROUND((X1810+Y1810)*BR1810,2)),0)</f>
        <v>0</v>
      </c>
      <c r="BT1810" s="39">
        <v>0</v>
      </c>
    </row>
    <row r="1811" spans="1:72">
      <c r="A1811" s="87">
        <v>1802</v>
      </c>
      <c r="B1811" s="1"/>
      <c r="C1811" s="1"/>
      <c r="D1811" s="2"/>
      <c r="E1811" s="3"/>
      <c r="F1811" s="4"/>
      <c r="G1811" s="5"/>
      <c r="H1811" s="5"/>
      <c r="I1811" s="6"/>
      <c r="J1811" s="5"/>
      <c r="K1811" s="5"/>
      <c r="L1811" s="5"/>
      <c r="M1811" s="55"/>
      <c r="N1811" s="8"/>
      <c r="O1811" s="105"/>
      <c r="P1811" s="5"/>
      <c r="Q1811" s="5"/>
      <c r="R1811" s="105">
        <f>Dane!$C$10</f>
        <v>0</v>
      </c>
      <c r="S1811" s="8"/>
      <c r="T1811" s="105"/>
      <c r="U1811" s="5"/>
      <c r="V1811" s="5"/>
      <c r="W1811" s="107">
        <f>Dane!$C$11</f>
        <v>0</v>
      </c>
      <c r="X1811" s="8"/>
      <c r="Y1811" s="105"/>
      <c r="Z1811" s="5"/>
      <c r="AA1811" s="5"/>
      <c r="AB1811" s="110">
        <f>Dane!$C$12</f>
        <v>0</v>
      </c>
      <c r="AC1811" s="108">
        <f>IF(Dane!$E$3=1,AP1811+BA1811+BL1811,IF(Dane!$E$3=2,AT1811+BE1811+BP1811,AW1811+BH1811+BS1811))</f>
        <v>0</v>
      </c>
      <c r="AD1811" s="14">
        <f>IF(Dane!$E$3=1,AQ1811+BB1811+BM1811,IF(Dane!$E$3=2,AU1811+BF1811+BQ1811,AX1811+BI1811+BT1811))</f>
        <v>0</v>
      </c>
      <c r="AE1811" s="14">
        <f>IF((J1811*Dane!$C$9)-AC1811&lt;0,0,(J1811*Dane!$C$9)-AC1811)</f>
        <v>0</v>
      </c>
      <c r="AF1811" s="61">
        <f>IF((K1811*Dane!$C$9)-AD1811&lt;0,0,(K1811*Dane!$C$9)-AD1811)</f>
        <v>0</v>
      </c>
      <c r="AG1811" s="93"/>
      <c r="AH1811" s="84">
        <f>IF(Dane!$E$3=1,AP1811,IF(Dane!$E$3=2,AT1811,AW1811))</f>
        <v>0</v>
      </c>
      <c r="AI1811" s="84">
        <f>IF(Dane!$E$3=1,AQ1811,IF(Dane!$E$3=2,AU1811,AX1811))</f>
        <v>0</v>
      </c>
      <c r="AJ1811" s="84">
        <f>IF(Dane!$E$3=1,BA1811,IF(Dane!$E$3=2,BE1811,BH1811))</f>
        <v>0</v>
      </c>
      <c r="AK1811" s="84">
        <f>IF(Dane!$E$3=1,BB1811,IF(Dane!$E$3=2,BF1811,BI1811))</f>
        <v>0</v>
      </c>
      <c r="AL1811" s="84">
        <f>IF(Dane!$E$3=1,BL1811,IF(Dane!$E$3=2,BP1811,BS1811))</f>
        <v>0</v>
      </c>
      <c r="AM1811" s="84">
        <f>IF(Dane!$E$3=1,BM1811,IF(Dane!$E$3=2,BQ1811,BT1811))</f>
        <v>0</v>
      </c>
      <c r="AN1811" s="39">
        <f>IF(Dane!$C$9="",0,IFERROR(J1811/R1811,0))</f>
        <v>0</v>
      </c>
      <c r="AO1811" s="39">
        <f>IF(Dane!$C$9="",0,IFERROR(ROUND(J1811-ROUND(J1811*0.0976,2)-ROUND(J1811*0.015,2)-ROUND(J1811*0.0245,2),2)/R1811,0))</f>
        <v>0</v>
      </c>
      <c r="AP1811" s="39">
        <f t="shared" si="429"/>
        <v>0</v>
      </c>
      <c r="AQ1811" s="39">
        <f t="shared" si="430"/>
        <v>0</v>
      </c>
      <c r="AR1811" s="39">
        <f t="shared" si="426"/>
        <v>0</v>
      </c>
      <c r="AS1811" s="39">
        <f>IF(Dane!$C$9="",0,IFERROR(AR1811/R1811,0))</f>
        <v>0</v>
      </c>
      <c r="AT1811" s="39">
        <f t="shared" si="431"/>
        <v>0</v>
      </c>
      <c r="AU1811" s="39">
        <v>0</v>
      </c>
      <c r="AV1811" s="39">
        <f t="shared" si="432"/>
        <v>0</v>
      </c>
      <c r="AW1811" s="39">
        <f>IF(Dane!$C$9="",0,IF(ROUND((N1811+O1811)*AV1811,2)&gt;$AN$1,$AN$1,ROUND((N1811+O1811)*AV1811,2)))</f>
        <v>0</v>
      </c>
      <c r="AX1811" s="39">
        <v>0</v>
      </c>
      <c r="AY1811" s="39">
        <f>IF(Dane!$C$9=2,IFERROR(J1811/W1811,0),IF(Dane!$C$9=3,IFERROR(J1811/W1811,0),0))</f>
        <v>0</v>
      </c>
      <c r="AZ1811" s="39">
        <f>IF(Dane!$C$9=2,IFERROR(ROUND(J1811-ROUND(J1811*0.0976,2)-ROUND(J1811*0.015,2)-ROUND(J1811*0.0245,2),2)/W1811,0),IF(Dane!$C$9=3,IFERROR(ROUND(J1811-ROUND(J1811*0.0976,2)-ROUND(J1811*0.015,2)-ROUND(J1811*0.0245,2),2)/W1811,0),0))</f>
        <v>0</v>
      </c>
      <c r="BA1811" s="39">
        <f t="shared" si="433"/>
        <v>0</v>
      </c>
      <c r="BB1811" s="39">
        <f t="shared" si="434"/>
        <v>0</v>
      </c>
      <c r="BC1811" s="39">
        <f t="shared" si="427"/>
        <v>0</v>
      </c>
      <c r="BD1811" s="39">
        <f>IF(Dane!$C$9=2,IFERROR(BC1811/W1811,0),IF(Dane!$C$9=3,IFERROR(BC1811/W1811,0),0))</f>
        <v>0</v>
      </c>
      <c r="BE1811" s="39">
        <f t="shared" si="435"/>
        <v>0</v>
      </c>
      <c r="BF1811" s="39">
        <v>0</v>
      </c>
      <c r="BG1811" s="39">
        <f t="shared" si="436"/>
        <v>0</v>
      </c>
      <c r="BH1811" s="39">
        <f>IF(Dane!$C$9=2,IF(ROUND((S1811+T1811)*BG1811,2)&gt;$AN$1,$AN$1,ROUND((S1811+T1811)*BG1811,2)),IF(Dane!$C$9=3,IF(ROUND((S1811+T1811)*BG1811,2)&gt;$AN$1,$AN$1,ROUND((S1811+T1811)*BG1811,2)),0))</f>
        <v>0</v>
      </c>
      <c r="BI1811" s="39">
        <v>0</v>
      </c>
      <c r="BJ1811" s="39">
        <f>IF(Dane!$C$9=3,IFERROR(J1811/AB1811,0),0)</f>
        <v>0</v>
      </c>
      <c r="BK1811" s="39">
        <f>IF(Dane!$C$9=3,IFERROR(ROUND(J1811-ROUND(J1811*0.0976,2)-ROUND(J1811*0.015,2)-ROUND(J1811*0.0245,2),2)/AB1811,0),0)</f>
        <v>0</v>
      </c>
      <c r="BL1811" s="39">
        <f t="shared" si="437"/>
        <v>0</v>
      </c>
      <c r="BM1811" s="39">
        <f t="shared" si="438"/>
        <v>0</v>
      </c>
      <c r="BN1811" s="39">
        <f t="shared" si="428"/>
        <v>0</v>
      </c>
      <c r="BO1811" s="39">
        <f>IF(Dane!$C$9=3,IFERROR(BN1811/AB1811,0),0)</f>
        <v>0</v>
      </c>
      <c r="BP1811" s="39">
        <f t="shared" si="439"/>
        <v>0</v>
      </c>
      <c r="BQ1811" s="39">
        <v>0</v>
      </c>
      <c r="BR1811" s="39">
        <f t="shared" si="440"/>
        <v>0</v>
      </c>
      <c r="BS1811" s="39">
        <f>IF(Dane!$C$9=3,IF(ROUND((X1811+Y1811)*BR1811,2)&gt;$AN$1,$AN$1,ROUND((X1811+Y1811)*BR1811,2)),0)</f>
        <v>0</v>
      </c>
      <c r="BT1811" s="39">
        <v>0</v>
      </c>
    </row>
    <row r="1812" spans="1:72">
      <c r="A1812" s="87">
        <v>1803</v>
      </c>
      <c r="B1812" s="1"/>
      <c r="C1812" s="1"/>
      <c r="D1812" s="2"/>
      <c r="E1812" s="3"/>
      <c r="F1812" s="4"/>
      <c r="G1812" s="5"/>
      <c r="H1812" s="5"/>
      <c r="I1812" s="6"/>
      <c r="J1812" s="5"/>
      <c r="K1812" s="5"/>
      <c r="L1812" s="5"/>
      <c r="M1812" s="55"/>
      <c r="N1812" s="8"/>
      <c r="O1812" s="105"/>
      <c r="P1812" s="5"/>
      <c r="Q1812" s="5"/>
      <c r="R1812" s="105">
        <f>Dane!$C$10</f>
        <v>0</v>
      </c>
      <c r="S1812" s="8"/>
      <c r="T1812" s="105"/>
      <c r="U1812" s="5"/>
      <c r="V1812" s="5"/>
      <c r="W1812" s="107">
        <f>Dane!$C$11</f>
        <v>0</v>
      </c>
      <c r="X1812" s="8"/>
      <c r="Y1812" s="105"/>
      <c r="Z1812" s="5"/>
      <c r="AA1812" s="5"/>
      <c r="AB1812" s="110">
        <f>Dane!$C$12</f>
        <v>0</v>
      </c>
      <c r="AC1812" s="108">
        <f>IF(Dane!$E$3=1,AP1812+BA1812+BL1812,IF(Dane!$E$3=2,AT1812+BE1812+BP1812,AW1812+BH1812+BS1812))</f>
        <v>0</v>
      </c>
      <c r="AD1812" s="14">
        <f>IF(Dane!$E$3=1,AQ1812+BB1812+BM1812,IF(Dane!$E$3=2,AU1812+BF1812+BQ1812,AX1812+BI1812+BT1812))</f>
        <v>0</v>
      </c>
      <c r="AE1812" s="14">
        <f>IF((J1812*Dane!$C$9)-AC1812&lt;0,0,(J1812*Dane!$C$9)-AC1812)</f>
        <v>0</v>
      </c>
      <c r="AF1812" s="61">
        <f>IF((K1812*Dane!$C$9)-AD1812&lt;0,0,(K1812*Dane!$C$9)-AD1812)</f>
        <v>0</v>
      </c>
      <c r="AG1812" s="93"/>
      <c r="AH1812" s="84">
        <f>IF(Dane!$E$3=1,AP1812,IF(Dane!$E$3=2,AT1812,AW1812))</f>
        <v>0</v>
      </c>
      <c r="AI1812" s="84">
        <f>IF(Dane!$E$3=1,AQ1812,IF(Dane!$E$3=2,AU1812,AX1812))</f>
        <v>0</v>
      </c>
      <c r="AJ1812" s="84">
        <f>IF(Dane!$E$3=1,BA1812,IF(Dane!$E$3=2,BE1812,BH1812))</f>
        <v>0</v>
      </c>
      <c r="AK1812" s="84">
        <f>IF(Dane!$E$3=1,BB1812,IF(Dane!$E$3=2,BF1812,BI1812))</f>
        <v>0</v>
      </c>
      <c r="AL1812" s="84">
        <f>IF(Dane!$E$3=1,BL1812,IF(Dane!$E$3=2,BP1812,BS1812))</f>
        <v>0</v>
      </c>
      <c r="AM1812" s="84">
        <f>IF(Dane!$E$3=1,BM1812,IF(Dane!$E$3=2,BQ1812,BT1812))</f>
        <v>0</v>
      </c>
      <c r="AN1812" s="39">
        <f>IF(Dane!$C$9="",0,IFERROR(J1812/R1812,0))</f>
        <v>0</v>
      </c>
      <c r="AO1812" s="39">
        <f>IF(Dane!$C$9="",0,IFERROR(ROUND(J1812-ROUND(J1812*0.0976,2)-ROUND(J1812*0.015,2)-ROUND(J1812*0.0245,2),2)/R1812,0))</f>
        <v>0</v>
      </c>
      <c r="AP1812" s="39">
        <f t="shared" si="429"/>
        <v>0</v>
      </c>
      <c r="AQ1812" s="39">
        <f t="shared" si="430"/>
        <v>0</v>
      </c>
      <c r="AR1812" s="39">
        <f t="shared" si="426"/>
        <v>0</v>
      </c>
      <c r="AS1812" s="39">
        <f>IF(Dane!$C$9="",0,IFERROR(AR1812/R1812,0))</f>
        <v>0</v>
      </c>
      <c r="AT1812" s="39">
        <f t="shared" si="431"/>
        <v>0</v>
      </c>
      <c r="AU1812" s="39">
        <v>0</v>
      </c>
      <c r="AV1812" s="39">
        <f t="shared" si="432"/>
        <v>0</v>
      </c>
      <c r="AW1812" s="39">
        <f>IF(Dane!$C$9="",0,IF(ROUND((N1812+O1812)*AV1812,2)&gt;$AN$1,$AN$1,ROUND((N1812+O1812)*AV1812,2)))</f>
        <v>0</v>
      </c>
      <c r="AX1812" s="39">
        <v>0</v>
      </c>
      <c r="AY1812" s="39">
        <f>IF(Dane!$C$9=2,IFERROR(J1812/W1812,0),IF(Dane!$C$9=3,IFERROR(J1812/W1812,0),0))</f>
        <v>0</v>
      </c>
      <c r="AZ1812" s="39">
        <f>IF(Dane!$C$9=2,IFERROR(ROUND(J1812-ROUND(J1812*0.0976,2)-ROUND(J1812*0.015,2)-ROUND(J1812*0.0245,2),2)/W1812,0),IF(Dane!$C$9=3,IFERROR(ROUND(J1812-ROUND(J1812*0.0976,2)-ROUND(J1812*0.015,2)-ROUND(J1812*0.0245,2),2)/W1812,0),0))</f>
        <v>0</v>
      </c>
      <c r="BA1812" s="39">
        <f t="shared" si="433"/>
        <v>0</v>
      </c>
      <c r="BB1812" s="39">
        <f t="shared" si="434"/>
        <v>0</v>
      </c>
      <c r="BC1812" s="39">
        <f t="shared" si="427"/>
        <v>0</v>
      </c>
      <c r="BD1812" s="39">
        <f>IF(Dane!$C$9=2,IFERROR(BC1812/W1812,0),IF(Dane!$C$9=3,IFERROR(BC1812/W1812,0),0))</f>
        <v>0</v>
      </c>
      <c r="BE1812" s="39">
        <f t="shared" si="435"/>
        <v>0</v>
      </c>
      <c r="BF1812" s="39">
        <v>0</v>
      </c>
      <c r="BG1812" s="39">
        <f t="shared" si="436"/>
        <v>0</v>
      </c>
      <c r="BH1812" s="39">
        <f>IF(Dane!$C$9=2,IF(ROUND((S1812+T1812)*BG1812,2)&gt;$AN$1,$AN$1,ROUND((S1812+T1812)*BG1812,2)),IF(Dane!$C$9=3,IF(ROUND((S1812+T1812)*BG1812,2)&gt;$AN$1,$AN$1,ROUND((S1812+T1812)*BG1812,2)),0))</f>
        <v>0</v>
      </c>
      <c r="BI1812" s="39">
        <v>0</v>
      </c>
      <c r="BJ1812" s="39">
        <f>IF(Dane!$C$9=3,IFERROR(J1812/AB1812,0),0)</f>
        <v>0</v>
      </c>
      <c r="BK1812" s="39">
        <f>IF(Dane!$C$9=3,IFERROR(ROUND(J1812-ROUND(J1812*0.0976,2)-ROUND(J1812*0.015,2)-ROUND(J1812*0.0245,2),2)/AB1812,0),0)</f>
        <v>0</v>
      </c>
      <c r="BL1812" s="39">
        <f t="shared" si="437"/>
        <v>0</v>
      </c>
      <c r="BM1812" s="39">
        <f t="shared" si="438"/>
        <v>0</v>
      </c>
      <c r="BN1812" s="39">
        <f t="shared" si="428"/>
        <v>0</v>
      </c>
      <c r="BO1812" s="39">
        <f>IF(Dane!$C$9=3,IFERROR(BN1812/AB1812,0),0)</f>
        <v>0</v>
      </c>
      <c r="BP1812" s="39">
        <f t="shared" si="439"/>
        <v>0</v>
      </c>
      <c r="BQ1812" s="39">
        <v>0</v>
      </c>
      <c r="BR1812" s="39">
        <f t="shared" si="440"/>
        <v>0</v>
      </c>
      <c r="BS1812" s="39">
        <f>IF(Dane!$C$9=3,IF(ROUND((X1812+Y1812)*BR1812,2)&gt;$AN$1,$AN$1,ROUND((X1812+Y1812)*BR1812,2)),0)</f>
        <v>0</v>
      </c>
      <c r="BT1812" s="39">
        <v>0</v>
      </c>
    </row>
    <row r="1813" spans="1:72">
      <c r="A1813" s="87">
        <v>1804</v>
      </c>
      <c r="B1813" s="1"/>
      <c r="C1813" s="1"/>
      <c r="D1813" s="2"/>
      <c r="E1813" s="3"/>
      <c r="F1813" s="4"/>
      <c r="G1813" s="5"/>
      <c r="H1813" s="5"/>
      <c r="I1813" s="6"/>
      <c r="J1813" s="5"/>
      <c r="K1813" s="5"/>
      <c r="L1813" s="5"/>
      <c r="M1813" s="55"/>
      <c r="N1813" s="8"/>
      <c r="O1813" s="105"/>
      <c r="P1813" s="5"/>
      <c r="Q1813" s="5"/>
      <c r="R1813" s="105">
        <f>Dane!$C$10</f>
        <v>0</v>
      </c>
      <c r="S1813" s="8"/>
      <c r="T1813" s="105"/>
      <c r="U1813" s="5"/>
      <c r="V1813" s="5"/>
      <c r="W1813" s="107">
        <f>Dane!$C$11</f>
        <v>0</v>
      </c>
      <c r="X1813" s="8"/>
      <c r="Y1813" s="105"/>
      <c r="Z1813" s="5"/>
      <c r="AA1813" s="5"/>
      <c r="AB1813" s="110">
        <f>Dane!$C$12</f>
        <v>0</v>
      </c>
      <c r="AC1813" s="108">
        <f>IF(Dane!$E$3=1,AP1813+BA1813+BL1813,IF(Dane!$E$3=2,AT1813+BE1813+BP1813,AW1813+BH1813+BS1813))</f>
        <v>0</v>
      </c>
      <c r="AD1813" s="14">
        <f>IF(Dane!$E$3=1,AQ1813+BB1813+BM1813,IF(Dane!$E$3=2,AU1813+BF1813+BQ1813,AX1813+BI1813+BT1813))</f>
        <v>0</v>
      </c>
      <c r="AE1813" s="14">
        <f>IF((J1813*Dane!$C$9)-AC1813&lt;0,0,(J1813*Dane!$C$9)-AC1813)</f>
        <v>0</v>
      </c>
      <c r="AF1813" s="61">
        <f>IF((K1813*Dane!$C$9)-AD1813&lt;0,0,(K1813*Dane!$C$9)-AD1813)</f>
        <v>0</v>
      </c>
      <c r="AG1813" s="93"/>
      <c r="AH1813" s="84">
        <f>IF(Dane!$E$3=1,AP1813,IF(Dane!$E$3=2,AT1813,AW1813))</f>
        <v>0</v>
      </c>
      <c r="AI1813" s="84">
        <f>IF(Dane!$E$3=1,AQ1813,IF(Dane!$E$3=2,AU1813,AX1813))</f>
        <v>0</v>
      </c>
      <c r="AJ1813" s="84">
        <f>IF(Dane!$E$3=1,BA1813,IF(Dane!$E$3=2,BE1813,BH1813))</f>
        <v>0</v>
      </c>
      <c r="AK1813" s="84">
        <f>IF(Dane!$E$3=1,BB1813,IF(Dane!$E$3=2,BF1813,BI1813))</f>
        <v>0</v>
      </c>
      <c r="AL1813" s="84">
        <f>IF(Dane!$E$3=1,BL1813,IF(Dane!$E$3=2,BP1813,BS1813))</f>
        <v>0</v>
      </c>
      <c r="AM1813" s="84">
        <f>IF(Dane!$E$3=1,BM1813,IF(Dane!$E$3=2,BQ1813,BT1813))</f>
        <v>0</v>
      </c>
      <c r="AN1813" s="39">
        <f>IF(Dane!$C$9="",0,IFERROR(J1813/R1813,0))</f>
        <v>0</v>
      </c>
      <c r="AO1813" s="39">
        <f>IF(Dane!$C$9="",0,IFERROR(ROUND(J1813-ROUND(J1813*0.0976,2)-ROUND(J1813*0.015,2)-ROUND(J1813*0.0245,2),2)/R1813,0))</f>
        <v>0</v>
      </c>
      <c r="AP1813" s="39">
        <f t="shared" si="429"/>
        <v>0</v>
      </c>
      <c r="AQ1813" s="39">
        <f t="shared" si="430"/>
        <v>0</v>
      </c>
      <c r="AR1813" s="39">
        <f t="shared" si="426"/>
        <v>0</v>
      </c>
      <c r="AS1813" s="39">
        <f>IF(Dane!$C$9="",0,IFERROR(AR1813/R1813,0))</f>
        <v>0</v>
      </c>
      <c r="AT1813" s="39">
        <f t="shared" si="431"/>
        <v>0</v>
      </c>
      <c r="AU1813" s="39">
        <v>0</v>
      </c>
      <c r="AV1813" s="39">
        <f t="shared" si="432"/>
        <v>0</v>
      </c>
      <c r="AW1813" s="39">
        <f>IF(Dane!$C$9="",0,IF(ROUND((N1813+O1813)*AV1813,2)&gt;$AN$1,$AN$1,ROUND((N1813+O1813)*AV1813,2)))</f>
        <v>0</v>
      </c>
      <c r="AX1813" s="39">
        <v>0</v>
      </c>
      <c r="AY1813" s="39">
        <f>IF(Dane!$C$9=2,IFERROR(J1813/W1813,0),IF(Dane!$C$9=3,IFERROR(J1813/W1813,0),0))</f>
        <v>0</v>
      </c>
      <c r="AZ1813" s="39">
        <f>IF(Dane!$C$9=2,IFERROR(ROUND(J1813-ROUND(J1813*0.0976,2)-ROUND(J1813*0.015,2)-ROUND(J1813*0.0245,2),2)/W1813,0),IF(Dane!$C$9=3,IFERROR(ROUND(J1813-ROUND(J1813*0.0976,2)-ROUND(J1813*0.015,2)-ROUND(J1813*0.0245,2),2)/W1813,0),0))</f>
        <v>0</v>
      </c>
      <c r="BA1813" s="39">
        <f t="shared" si="433"/>
        <v>0</v>
      </c>
      <c r="BB1813" s="39">
        <f t="shared" si="434"/>
        <v>0</v>
      </c>
      <c r="BC1813" s="39">
        <f t="shared" si="427"/>
        <v>0</v>
      </c>
      <c r="BD1813" s="39">
        <f>IF(Dane!$C$9=2,IFERROR(BC1813/W1813,0),IF(Dane!$C$9=3,IFERROR(BC1813/W1813,0),0))</f>
        <v>0</v>
      </c>
      <c r="BE1813" s="39">
        <f t="shared" si="435"/>
        <v>0</v>
      </c>
      <c r="BF1813" s="39">
        <v>0</v>
      </c>
      <c r="BG1813" s="39">
        <f t="shared" si="436"/>
        <v>0</v>
      </c>
      <c r="BH1813" s="39">
        <f>IF(Dane!$C$9=2,IF(ROUND((S1813+T1813)*BG1813,2)&gt;$AN$1,$AN$1,ROUND((S1813+T1813)*BG1813,2)),IF(Dane!$C$9=3,IF(ROUND((S1813+T1813)*BG1813,2)&gt;$AN$1,$AN$1,ROUND((S1813+T1813)*BG1813,2)),0))</f>
        <v>0</v>
      </c>
      <c r="BI1813" s="39">
        <v>0</v>
      </c>
      <c r="BJ1813" s="39">
        <f>IF(Dane!$C$9=3,IFERROR(J1813/AB1813,0),0)</f>
        <v>0</v>
      </c>
      <c r="BK1813" s="39">
        <f>IF(Dane!$C$9=3,IFERROR(ROUND(J1813-ROUND(J1813*0.0976,2)-ROUND(J1813*0.015,2)-ROUND(J1813*0.0245,2),2)/AB1813,0),0)</f>
        <v>0</v>
      </c>
      <c r="BL1813" s="39">
        <f t="shared" si="437"/>
        <v>0</v>
      </c>
      <c r="BM1813" s="39">
        <f t="shared" si="438"/>
        <v>0</v>
      </c>
      <c r="BN1813" s="39">
        <f t="shared" si="428"/>
        <v>0</v>
      </c>
      <c r="BO1813" s="39">
        <f>IF(Dane!$C$9=3,IFERROR(BN1813/AB1813,0),0)</f>
        <v>0</v>
      </c>
      <c r="BP1813" s="39">
        <f t="shared" si="439"/>
        <v>0</v>
      </c>
      <c r="BQ1813" s="39">
        <v>0</v>
      </c>
      <c r="BR1813" s="39">
        <f t="shared" si="440"/>
        <v>0</v>
      </c>
      <c r="BS1813" s="39">
        <f>IF(Dane!$C$9=3,IF(ROUND((X1813+Y1813)*BR1813,2)&gt;$AN$1,$AN$1,ROUND((X1813+Y1813)*BR1813,2)),0)</f>
        <v>0</v>
      </c>
      <c r="BT1813" s="39">
        <v>0</v>
      </c>
    </row>
    <row r="1814" spans="1:72">
      <c r="A1814" s="87">
        <v>1805</v>
      </c>
      <c r="B1814" s="1"/>
      <c r="C1814" s="1"/>
      <c r="D1814" s="2"/>
      <c r="E1814" s="3"/>
      <c r="F1814" s="4"/>
      <c r="G1814" s="5"/>
      <c r="H1814" s="5"/>
      <c r="I1814" s="6"/>
      <c r="J1814" s="5"/>
      <c r="K1814" s="5"/>
      <c r="L1814" s="5"/>
      <c r="M1814" s="55"/>
      <c r="N1814" s="8"/>
      <c r="O1814" s="105"/>
      <c r="P1814" s="5"/>
      <c r="Q1814" s="5"/>
      <c r="R1814" s="105">
        <f>Dane!$C$10</f>
        <v>0</v>
      </c>
      <c r="S1814" s="8"/>
      <c r="T1814" s="105"/>
      <c r="U1814" s="5"/>
      <c r="V1814" s="5"/>
      <c r="W1814" s="107">
        <f>Dane!$C$11</f>
        <v>0</v>
      </c>
      <c r="X1814" s="8"/>
      <c r="Y1814" s="105"/>
      <c r="Z1814" s="5"/>
      <c r="AA1814" s="5"/>
      <c r="AB1814" s="110">
        <f>Dane!$C$12</f>
        <v>0</v>
      </c>
      <c r="AC1814" s="108">
        <f>IF(Dane!$E$3=1,AP1814+BA1814+BL1814,IF(Dane!$E$3=2,AT1814+BE1814+BP1814,AW1814+BH1814+BS1814))</f>
        <v>0</v>
      </c>
      <c r="AD1814" s="14">
        <f>IF(Dane!$E$3=1,AQ1814+BB1814+BM1814,IF(Dane!$E$3=2,AU1814+BF1814+BQ1814,AX1814+BI1814+BT1814))</f>
        <v>0</v>
      </c>
      <c r="AE1814" s="14">
        <f>IF((J1814*Dane!$C$9)-AC1814&lt;0,0,(J1814*Dane!$C$9)-AC1814)</f>
        <v>0</v>
      </c>
      <c r="AF1814" s="61">
        <f>IF((K1814*Dane!$C$9)-AD1814&lt;0,0,(K1814*Dane!$C$9)-AD1814)</f>
        <v>0</v>
      </c>
      <c r="AG1814" s="93"/>
      <c r="AH1814" s="84">
        <f>IF(Dane!$E$3=1,AP1814,IF(Dane!$E$3=2,AT1814,AW1814))</f>
        <v>0</v>
      </c>
      <c r="AI1814" s="84">
        <f>IF(Dane!$E$3=1,AQ1814,IF(Dane!$E$3=2,AU1814,AX1814))</f>
        <v>0</v>
      </c>
      <c r="AJ1814" s="84">
        <f>IF(Dane!$E$3=1,BA1814,IF(Dane!$E$3=2,BE1814,BH1814))</f>
        <v>0</v>
      </c>
      <c r="AK1814" s="84">
        <f>IF(Dane!$E$3=1,BB1814,IF(Dane!$E$3=2,BF1814,BI1814))</f>
        <v>0</v>
      </c>
      <c r="AL1814" s="84">
        <f>IF(Dane!$E$3=1,BL1814,IF(Dane!$E$3=2,BP1814,BS1814))</f>
        <v>0</v>
      </c>
      <c r="AM1814" s="84">
        <f>IF(Dane!$E$3=1,BM1814,IF(Dane!$E$3=2,BQ1814,BT1814))</f>
        <v>0</v>
      </c>
      <c r="AN1814" s="39">
        <f>IF(Dane!$C$9="",0,IFERROR(J1814/R1814,0))</f>
        <v>0</v>
      </c>
      <c r="AO1814" s="39">
        <f>IF(Dane!$C$9="",0,IFERROR(ROUND(J1814-ROUND(J1814*0.0976,2)-ROUND(J1814*0.015,2)-ROUND(J1814*0.0245,2),2)/R1814,0))</f>
        <v>0</v>
      </c>
      <c r="AP1814" s="39">
        <f t="shared" si="429"/>
        <v>0</v>
      </c>
      <c r="AQ1814" s="39">
        <f t="shared" si="430"/>
        <v>0</v>
      </c>
      <c r="AR1814" s="39">
        <f t="shared" si="426"/>
        <v>0</v>
      </c>
      <c r="AS1814" s="39">
        <f>IF(Dane!$C$9="",0,IFERROR(AR1814/R1814,0))</f>
        <v>0</v>
      </c>
      <c r="AT1814" s="39">
        <f t="shared" si="431"/>
        <v>0</v>
      </c>
      <c r="AU1814" s="39">
        <v>0</v>
      </c>
      <c r="AV1814" s="39">
        <f t="shared" si="432"/>
        <v>0</v>
      </c>
      <c r="AW1814" s="39">
        <f>IF(Dane!$C$9="",0,IF(ROUND((N1814+O1814)*AV1814,2)&gt;$AN$1,$AN$1,ROUND((N1814+O1814)*AV1814,2)))</f>
        <v>0</v>
      </c>
      <c r="AX1814" s="39">
        <v>0</v>
      </c>
      <c r="AY1814" s="39">
        <f>IF(Dane!$C$9=2,IFERROR(J1814/W1814,0),IF(Dane!$C$9=3,IFERROR(J1814/W1814,0),0))</f>
        <v>0</v>
      </c>
      <c r="AZ1814" s="39">
        <f>IF(Dane!$C$9=2,IFERROR(ROUND(J1814-ROUND(J1814*0.0976,2)-ROUND(J1814*0.015,2)-ROUND(J1814*0.0245,2),2)/W1814,0),IF(Dane!$C$9=3,IFERROR(ROUND(J1814-ROUND(J1814*0.0976,2)-ROUND(J1814*0.015,2)-ROUND(J1814*0.0245,2),2)/W1814,0),0))</f>
        <v>0</v>
      </c>
      <c r="BA1814" s="39">
        <f t="shared" si="433"/>
        <v>0</v>
      </c>
      <c r="BB1814" s="39">
        <f t="shared" si="434"/>
        <v>0</v>
      </c>
      <c r="BC1814" s="39">
        <f t="shared" si="427"/>
        <v>0</v>
      </c>
      <c r="BD1814" s="39">
        <f>IF(Dane!$C$9=2,IFERROR(BC1814/W1814,0),IF(Dane!$C$9=3,IFERROR(BC1814/W1814,0),0))</f>
        <v>0</v>
      </c>
      <c r="BE1814" s="39">
        <f t="shared" si="435"/>
        <v>0</v>
      </c>
      <c r="BF1814" s="39">
        <v>0</v>
      </c>
      <c r="BG1814" s="39">
        <f t="shared" si="436"/>
        <v>0</v>
      </c>
      <c r="BH1814" s="39">
        <f>IF(Dane!$C$9=2,IF(ROUND((S1814+T1814)*BG1814,2)&gt;$AN$1,$AN$1,ROUND((S1814+T1814)*BG1814,2)),IF(Dane!$C$9=3,IF(ROUND((S1814+T1814)*BG1814,2)&gt;$AN$1,$AN$1,ROUND((S1814+T1814)*BG1814,2)),0))</f>
        <v>0</v>
      </c>
      <c r="BI1814" s="39">
        <v>0</v>
      </c>
      <c r="BJ1814" s="39">
        <f>IF(Dane!$C$9=3,IFERROR(J1814/AB1814,0),0)</f>
        <v>0</v>
      </c>
      <c r="BK1814" s="39">
        <f>IF(Dane!$C$9=3,IFERROR(ROUND(J1814-ROUND(J1814*0.0976,2)-ROUND(J1814*0.015,2)-ROUND(J1814*0.0245,2),2)/AB1814,0),0)</f>
        <v>0</v>
      </c>
      <c r="BL1814" s="39">
        <f t="shared" si="437"/>
        <v>0</v>
      </c>
      <c r="BM1814" s="39">
        <f t="shared" si="438"/>
        <v>0</v>
      </c>
      <c r="BN1814" s="39">
        <f t="shared" si="428"/>
        <v>0</v>
      </c>
      <c r="BO1814" s="39">
        <f>IF(Dane!$C$9=3,IFERROR(BN1814/AB1814,0),0)</f>
        <v>0</v>
      </c>
      <c r="BP1814" s="39">
        <f t="shared" si="439"/>
        <v>0</v>
      </c>
      <c r="BQ1814" s="39">
        <v>0</v>
      </c>
      <c r="BR1814" s="39">
        <f t="shared" si="440"/>
        <v>0</v>
      </c>
      <c r="BS1814" s="39">
        <f>IF(Dane!$C$9=3,IF(ROUND((X1814+Y1814)*BR1814,2)&gt;$AN$1,$AN$1,ROUND((X1814+Y1814)*BR1814,2)),0)</f>
        <v>0</v>
      </c>
      <c r="BT1814" s="39">
        <v>0</v>
      </c>
    </row>
    <row r="1815" spans="1:72">
      <c r="A1815" s="87">
        <v>1806</v>
      </c>
      <c r="B1815" s="1"/>
      <c r="C1815" s="1"/>
      <c r="D1815" s="2"/>
      <c r="E1815" s="3"/>
      <c r="F1815" s="4"/>
      <c r="G1815" s="5"/>
      <c r="H1815" s="5"/>
      <c r="I1815" s="6"/>
      <c r="J1815" s="5"/>
      <c r="K1815" s="5"/>
      <c r="L1815" s="5"/>
      <c r="M1815" s="55"/>
      <c r="N1815" s="8"/>
      <c r="O1815" s="105"/>
      <c r="P1815" s="5"/>
      <c r="Q1815" s="5"/>
      <c r="R1815" s="105">
        <f>Dane!$C$10</f>
        <v>0</v>
      </c>
      <c r="S1815" s="8"/>
      <c r="T1815" s="105"/>
      <c r="U1815" s="5"/>
      <c r="V1815" s="5"/>
      <c r="W1815" s="107">
        <f>Dane!$C$11</f>
        <v>0</v>
      </c>
      <c r="X1815" s="8"/>
      <c r="Y1815" s="105"/>
      <c r="Z1815" s="5"/>
      <c r="AA1815" s="5"/>
      <c r="AB1815" s="110">
        <f>Dane!$C$12</f>
        <v>0</v>
      </c>
      <c r="AC1815" s="108">
        <f>IF(Dane!$E$3=1,AP1815+BA1815+BL1815,IF(Dane!$E$3=2,AT1815+BE1815+BP1815,AW1815+BH1815+BS1815))</f>
        <v>0</v>
      </c>
      <c r="AD1815" s="14">
        <f>IF(Dane!$E$3=1,AQ1815+BB1815+BM1815,IF(Dane!$E$3=2,AU1815+BF1815+BQ1815,AX1815+BI1815+BT1815))</f>
        <v>0</v>
      </c>
      <c r="AE1815" s="14">
        <f>IF((J1815*Dane!$C$9)-AC1815&lt;0,0,(J1815*Dane!$C$9)-AC1815)</f>
        <v>0</v>
      </c>
      <c r="AF1815" s="61">
        <f>IF((K1815*Dane!$C$9)-AD1815&lt;0,0,(K1815*Dane!$C$9)-AD1815)</f>
        <v>0</v>
      </c>
      <c r="AG1815" s="93"/>
      <c r="AH1815" s="84">
        <f>IF(Dane!$E$3=1,AP1815,IF(Dane!$E$3=2,AT1815,AW1815))</f>
        <v>0</v>
      </c>
      <c r="AI1815" s="84">
        <f>IF(Dane!$E$3=1,AQ1815,IF(Dane!$E$3=2,AU1815,AX1815))</f>
        <v>0</v>
      </c>
      <c r="AJ1815" s="84">
        <f>IF(Dane!$E$3=1,BA1815,IF(Dane!$E$3=2,BE1815,BH1815))</f>
        <v>0</v>
      </c>
      <c r="AK1815" s="84">
        <f>IF(Dane!$E$3=1,BB1815,IF(Dane!$E$3=2,BF1815,BI1815))</f>
        <v>0</v>
      </c>
      <c r="AL1815" s="84">
        <f>IF(Dane!$E$3=1,BL1815,IF(Dane!$E$3=2,BP1815,BS1815))</f>
        <v>0</v>
      </c>
      <c r="AM1815" s="84">
        <f>IF(Dane!$E$3=1,BM1815,IF(Dane!$E$3=2,BQ1815,BT1815))</f>
        <v>0</v>
      </c>
      <c r="AN1815" s="39">
        <f>IF(Dane!$C$9="",0,IFERROR(J1815/R1815,0))</f>
        <v>0</v>
      </c>
      <c r="AO1815" s="39">
        <f>IF(Dane!$C$9="",0,IFERROR(ROUND(J1815-ROUND(J1815*0.0976,2)-ROUND(J1815*0.015,2)-ROUND(J1815*0.0245,2),2)/R1815,0))</f>
        <v>0</v>
      </c>
      <c r="AP1815" s="39">
        <f t="shared" si="429"/>
        <v>0</v>
      </c>
      <c r="AQ1815" s="39">
        <f t="shared" si="430"/>
        <v>0</v>
      </c>
      <c r="AR1815" s="39">
        <f t="shared" si="426"/>
        <v>0</v>
      </c>
      <c r="AS1815" s="39">
        <f>IF(Dane!$C$9="",0,IFERROR(AR1815/R1815,0))</f>
        <v>0</v>
      </c>
      <c r="AT1815" s="39">
        <f t="shared" si="431"/>
        <v>0</v>
      </c>
      <c r="AU1815" s="39">
        <v>0</v>
      </c>
      <c r="AV1815" s="39">
        <f t="shared" si="432"/>
        <v>0</v>
      </c>
      <c r="AW1815" s="39">
        <f>IF(Dane!$C$9="",0,IF(ROUND((N1815+O1815)*AV1815,2)&gt;$AN$1,$AN$1,ROUND((N1815+O1815)*AV1815,2)))</f>
        <v>0</v>
      </c>
      <c r="AX1815" s="39">
        <v>0</v>
      </c>
      <c r="AY1815" s="39">
        <f>IF(Dane!$C$9=2,IFERROR(J1815/W1815,0),IF(Dane!$C$9=3,IFERROR(J1815/W1815,0),0))</f>
        <v>0</v>
      </c>
      <c r="AZ1815" s="39">
        <f>IF(Dane!$C$9=2,IFERROR(ROUND(J1815-ROUND(J1815*0.0976,2)-ROUND(J1815*0.015,2)-ROUND(J1815*0.0245,2),2)/W1815,0),IF(Dane!$C$9=3,IFERROR(ROUND(J1815-ROUND(J1815*0.0976,2)-ROUND(J1815*0.015,2)-ROUND(J1815*0.0245,2),2)/W1815,0),0))</f>
        <v>0</v>
      </c>
      <c r="BA1815" s="39">
        <f t="shared" si="433"/>
        <v>0</v>
      </c>
      <c r="BB1815" s="39">
        <f t="shared" si="434"/>
        <v>0</v>
      </c>
      <c r="BC1815" s="39">
        <f t="shared" si="427"/>
        <v>0</v>
      </c>
      <c r="BD1815" s="39">
        <f>IF(Dane!$C$9=2,IFERROR(BC1815/W1815,0),IF(Dane!$C$9=3,IFERROR(BC1815/W1815,0),0))</f>
        <v>0</v>
      </c>
      <c r="BE1815" s="39">
        <f t="shared" si="435"/>
        <v>0</v>
      </c>
      <c r="BF1815" s="39">
        <v>0</v>
      </c>
      <c r="BG1815" s="39">
        <f t="shared" si="436"/>
        <v>0</v>
      </c>
      <c r="BH1815" s="39">
        <f>IF(Dane!$C$9=2,IF(ROUND((S1815+T1815)*BG1815,2)&gt;$AN$1,$AN$1,ROUND((S1815+T1815)*BG1815,2)),IF(Dane!$C$9=3,IF(ROUND((S1815+T1815)*BG1815,2)&gt;$AN$1,$AN$1,ROUND((S1815+T1815)*BG1815,2)),0))</f>
        <v>0</v>
      </c>
      <c r="BI1815" s="39">
        <v>0</v>
      </c>
      <c r="BJ1815" s="39">
        <f>IF(Dane!$C$9=3,IFERROR(J1815/AB1815,0),0)</f>
        <v>0</v>
      </c>
      <c r="BK1815" s="39">
        <f>IF(Dane!$C$9=3,IFERROR(ROUND(J1815-ROUND(J1815*0.0976,2)-ROUND(J1815*0.015,2)-ROUND(J1815*0.0245,2),2)/AB1815,0),0)</f>
        <v>0</v>
      </c>
      <c r="BL1815" s="39">
        <f t="shared" si="437"/>
        <v>0</v>
      </c>
      <c r="BM1815" s="39">
        <f t="shared" si="438"/>
        <v>0</v>
      </c>
      <c r="BN1815" s="39">
        <f t="shared" si="428"/>
        <v>0</v>
      </c>
      <c r="BO1815" s="39">
        <f>IF(Dane!$C$9=3,IFERROR(BN1815/AB1815,0),0)</f>
        <v>0</v>
      </c>
      <c r="BP1815" s="39">
        <f t="shared" si="439"/>
        <v>0</v>
      </c>
      <c r="BQ1815" s="39">
        <v>0</v>
      </c>
      <c r="BR1815" s="39">
        <f t="shared" si="440"/>
        <v>0</v>
      </c>
      <c r="BS1815" s="39">
        <f>IF(Dane!$C$9=3,IF(ROUND((X1815+Y1815)*BR1815,2)&gt;$AN$1,$AN$1,ROUND((X1815+Y1815)*BR1815,2)),0)</f>
        <v>0</v>
      </c>
      <c r="BT1815" s="39">
        <v>0</v>
      </c>
    </row>
    <row r="1816" spans="1:72">
      <c r="A1816" s="87">
        <v>1807</v>
      </c>
      <c r="B1816" s="1"/>
      <c r="C1816" s="1"/>
      <c r="D1816" s="2"/>
      <c r="E1816" s="3"/>
      <c r="F1816" s="4"/>
      <c r="G1816" s="5"/>
      <c r="H1816" s="5"/>
      <c r="I1816" s="6"/>
      <c r="J1816" s="5"/>
      <c r="K1816" s="5"/>
      <c r="L1816" s="5"/>
      <c r="M1816" s="55"/>
      <c r="N1816" s="8"/>
      <c r="O1816" s="105"/>
      <c r="P1816" s="5"/>
      <c r="Q1816" s="5"/>
      <c r="R1816" s="105">
        <f>Dane!$C$10</f>
        <v>0</v>
      </c>
      <c r="S1816" s="8"/>
      <c r="T1816" s="105"/>
      <c r="U1816" s="5"/>
      <c r="V1816" s="5"/>
      <c r="W1816" s="107">
        <f>Dane!$C$11</f>
        <v>0</v>
      </c>
      <c r="X1816" s="8"/>
      <c r="Y1816" s="105"/>
      <c r="Z1816" s="5"/>
      <c r="AA1816" s="5"/>
      <c r="AB1816" s="110">
        <f>Dane!$C$12</f>
        <v>0</v>
      </c>
      <c r="AC1816" s="108">
        <f>IF(Dane!$E$3=1,AP1816+BA1816+BL1816,IF(Dane!$E$3=2,AT1816+BE1816+BP1816,AW1816+BH1816+BS1816))</f>
        <v>0</v>
      </c>
      <c r="AD1816" s="14">
        <f>IF(Dane!$E$3=1,AQ1816+BB1816+BM1816,IF(Dane!$E$3=2,AU1816+BF1816+BQ1816,AX1816+BI1816+BT1816))</f>
        <v>0</v>
      </c>
      <c r="AE1816" s="14">
        <f>IF((J1816*Dane!$C$9)-AC1816&lt;0,0,(J1816*Dane!$C$9)-AC1816)</f>
        <v>0</v>
      </c>
      <c r="AF1816" s="61">
        <f>IF((K1816*Dane!$C$9)-AD1816&lt;0,0,(K1816*Dane!$C$9)-AD1816)</f>
        <v>0</v>
      </c>
      <c r="AG1816" s="93"/>
      <c r="AH1816" s="84">
        <f>IF(Dane!$E$3=1,AP1816,IF(Dane!$E$3=2,AT1816,AW1816))</f>
        <v>0</v>
      </c>
      <c r="AI1816" s="84">
        <f>IF(Dane!$E$3=1,AQ1816,IF(Dane!$E$3=2,AU1816,AX1816))</f>
        <v>0</v>
      </c>
      <c r="AJ1816" s="84">
        <f>IF(Dane!$E$3=1,BA1816,IF(Dane!$E$3=2,BE1816,BH1816))</f>
        <v>0</v>
      </c>
      <c r="AK1816" s="84">
        <f>IF(Dane!$E$3=1,BB1816,IF(Dane!$E$3=2,BF1816,BI1816))</f>
        <v>0</v>
      </c>
      <c r="AL1816" s="84">
        <f>IF(Dane!$E$3=1,BL1816,IF(Dane!$E$3=2,BP1816,BS1816))</f>
        <v>0</v>
      </c>
      <c r="AM1816" s="84">
        <f>IF(Dane!$E$3=1,BM1816,IF(Dane!$E$3=2,BQ1816,BT1816))</f>
        <v>0</v>
      </c>
      <c r="AN1816" s="39">
        <f>IF(Dane!$C$9="",0,IFERROR(J1816/R1816,0))</f>
        <v>0</v>
      </c>
      <c r="AO1816" s="39">
        <f>IF(Dane!$C$9="",0,IFERROR(ROUND(J1816-ROUND(J1816*0.0976,2)-ROUND(J1816*0.015,2)-ROUND(J1816*0.0245,2),2)/R1816,0))</f>
        <v>0</v>
      </c>
      <c r="AP1816" s="39">
        <f t="shared" si="429"/>
        <v>0</v>
      </c>
      <c r="AQ1816" s="39">
        <f t="shared" si="430"/>
        <v>0</v>
      </c>
      <c r="AR1816" s="39">
        <f t="shared" si="426"/>
        <v>0</v>
      </c>
      <c r="AS1816" s="39">
        <f>IF(Dane!$C$9="",0,IFERROR(AR1816/R1816,0))</f>
        <v>0</v>
      </c>
      <c r="AT1816" s="39">
        <f t="shared" si="431"/>
        <v>0</v>
      </c>
      <c r="AU1816" s="39">
        <v>0</v>
      </c>
      <c r="AV1816" s="39">
        <f t="shared" si="432"/>
        <v>0</v>
      </c>
      <c r="AW1816" s="39">
        <f>IF(Dane!$C$9="",0,IF(ROUND((N1816+O1816)*AV1816,2)&gt;$AN$1,$AN$1,ROUND((N1816+O1816)*AV1816,2)))</f>
        <v>0</v>
      </c>
      <c r="AX1816" s="39">
        <v>0</v>
      </c>
      <c r="AY1816" s="39">
        <f>IF(Dane!$C$9=2,IFERROR(J1816/W1816,0),IF(Dane!$C$9=3,IFERROR(J1816/W1816,0),0))</f>
        <v>0</v>
      </c>
      <c r="AZ1816" s="39">
        <f>IF(Dane!$C$9=2,IFERROR(ROUND(J1816-ROUND(J1816*0.0976,2)-ROUND(J1816*0.015,2)-ROUND(J1816*0.0245,2),2)/W1816,0),IF(Dane!$C$9=3,IFERROR(ROUND(J1816-ROUND(J1816*0.0976,2)-ROUND(J1816*0.015,2)-ROUND(J1816*0.0245,2),2)/W1816,0),0))</f>
        <v>0</v>
      </c>
      <c r="BA1816" s="39">
        <f t="shared" si="433"/>
        <v>0</v>
      </c>
      <c r="BB1816" s="39">
        <f t="shared" si="434"/>
        <v>0</v>
      </c>
      <c r="BC1816" s="39">
        <f t="shared" si="427"/>
        <v>0</v>
      </c>
      <c r="BD1816" s="39">
        <f>IF(Dane!$C$9=2,IFERROR(BC1816/W1816,0),IF(Dane!$C$9=3,IFERROR(BC1816/W1816,0),0))</f>
        <v>0</v>
      </c>
      <c r="BE1816" s="39">
        <f t="shared" si="435"/>
        <v>0</v>
      </c>
      <c r="BF1816" s="39">
        <v>0</v>
      </c>
      <c r="BG1816" s="39">
        <f t="shared" si="436"/>
        <v>0</v>
      </c>
      <c r="BH1816" s="39">
        <f>IF(Dane!$C$9=2,IF(ROUND((S1816+T1816)*BG1816,2)&gt;$AN$1,$AN$1,ROUND((S1816+T1816)*BG1816,2)),IF(Dane!$C$9=3,IF(ROUND((S1816+T1816)*BG1816,2)&gt;$AN$1,$AN$1,ROUND((S1816+T1816)*BG1816,2)),0))</f>
        <v>0</v>
      </c>
      <c r="BI1816" s="39">
        <v>0</v>
      </c>
      <c r="BJ1816" s="39">
        <f>IF(Dane!$C$9=3,IFERROR(J1816/AB1816,0),0)</f>
        <v>0</v>
      </c>
      <c r="BK1816" s="39">
        <f>IF(Dane!$C$9=3,IFERROR(ROUND(J1816-ROUND(J1816*0.0976,2)-ROUND(J1816*0.015,2)-ROUND(J1816*0.0245,2),2)/AB1816,0),0)</f>
        <v>0</v>
      </c>
      <c r="BL1816" s="39">
        <f t="shared" si="437"/>
        <v>0</v>
      </c>
      <c r="BM1816" s="39">
        <f t="shared" si="438"/>
        <v>0</v>
      </c>
      <c r="BN1816" s="39">
        <f t="shared" si="428"/>
        <v>0</v>
      </c>
      <c r="BO1816" s="39">
        <f>IF(Dane!$C$9=3,IFERROR(BN1816/AB1816,0),0)</f>
        <v>0</v>
      </c>
      <c r="BP1816" s="39">
        <f t="shared" si="439"/>
        <v>0</v>
      </c>
      <c r="BQ1816" s="39">
        <v>0</v>
      </c>
      <c r="BR1816" s="39">
        <f t="shared" si="440"/>
        <v>0</v>
      </c>
      <c r="BS1816" s="39">
        <f>IF(Dane!$C$9=3,IF(ROUND((X1816+Y1816)*BR1816,2)&gt;$AN$1,$AN$1,ROUND((X1816+Y1816)*BR1816,2)),0)</f>
        <v>0</v>
      </c>
      <c r="BT1816" s="39">
        <v>0</v>
      </c>
    </row>
    <row r="1817" spans="1:72">
      <c r="A1817" s="87">
        <v>1808</v>
      </c>
      <c r="B1817" s="1"/>
      <c r="C1817" s="1"/>
      <c r="D1817" s="2"/>
      <c r="E1817" s="3"/>
      <c r="F1817" s="4"/>
      <c r="G1817" s="5"/>
      <c r="H1817" s="5"/>
      <c r="I1817" s="6"/>
      <c r="J1817" s="5"/>
      <c r="K1817" s="5"/>
      <c r="L1817" s="5"/>
      <c r="M1817" s="55"/>
      <c r="N1817" s="8"/>
      <c r="O1817" s="105"/>
      <c r="P1817" s="5"/>
      <c r="Q1817" s="5"/>
      <c r="R1817" s="105">
        <f>Dane!$C$10</f>
        <v>0</v>
      </c>
      <c r="S1817" s="8"/>
      <c r="T1817" s="105"/>
      <c r="U1817" s="5"/>
      <c r="V1817" s="5"/>
      <c r="W1817" s="107">
        <f>Dane!$C$11</f>
        <v>0</v>
      </c>
      <c r="X1817" s="8"/>
      <c r="Y1817" s="105"/>
      <c r="Z1817" s="5"/>
      <c r="AA1817" s="5"/>
      <c r="AB1817" s="110">
        <f>Dane!$C$12</f>
        <v>0</v>
      </c>
      <c r="AC1817" s="108">
        <f>IF(Dane!$E$3=1,AP1817+BA1817+BL1817,IF(Dane!$E$3=2,AT1817+BE1817+BP1817,AW1817+BH1817+BS1817))</f>
        <v>0</v>
      </c>
      <c r="AD1817" s="14">
        <f>IF(Dane!$E$3=1,AQ1817+BB1817+BM1817,IF(Dane!$E$3=2,AU1817+BF1817+BQ1817,AX1817+BI1817+BT1817))</f>
        <v>0</v>
      </c>
      <c r="AE1817" s="14">
        <f>IF((J1817*Dane!$C$9)-AC1817&lt;0,0,(J1817*Dane!$C$9)-AC1817)</f>
        <v>0</v>
      </c>
      <c r="AF1817" s="61">
        <f>IF((K1817*Dane!$C$9)-AD1817&lt;0,0,(K1817*Dane!$C$9)-AD1817)</f>
        <v>0</v>
      </c>
      <c r="AG1817" s="93"/>
      <c r="AH1817" s="84">
        <f>IF(Dane!$E$3=1,AP1817,IF(Dane!$E$3=2,AT1817,AW1817))</f>
        <v>0</v>
      </c>
      <c r="AI1817" s="84">
        <f>IF(Dane!$E$3=1,AQ1817,IF(Dane!$E$3=2,AU1817,AX1817))</f>
        <v>0</v>
      </c>
      <c r="AJ1817" s="84">
        <f>IF(Dane!$E$3=1,BA1817,IF(Dane!$E$3=2,BE1817,BH1817))</f>
        <v>0</v>
      </c>
      <c r="AK1817" s="84">
        <f>IF(Dane!$E$3=1,BB1817,IF(Dane!$E$3=2,BF1817,BI1817))</f>
        <v>0</v>
      </c>
      <c r="AL1817" s="84">
        <f>IF(Dane!$E$3=1,BL1817,IF(Dane!$E$3=2,BP1817,BS1817))</f>
        <v>0</v>
      </c>
      <c r="AM1817" s="84">
        <f>IF(Dane!$E$3=1,BM1817,IF(Dane!$E$3=2,BQ1817,BT1817))</f>
        <v>0</v>
      </c>
      <c r="AN1817" s="39">
        <f>IF(Dane!$C$9="",0,IFERROR(J1817/R1817,0))</f>
        <v>0</v>
      </c>
      <c r="AO1817" s="39">
        <f>IF(Dane!$C$9="",0,IFERROR(ROUND(J1817-ROUND(J1817*0.0976,2)-ROUND(J1817*0.015,2)-ROUND(J1817*0.0245,2),2)/R1817,0))</f>
        <v>0</v>
      </c>
      <c r="AP1817" s="39">
        <f t="shared" si="429"/>
        <v>0</v>
      </c>
      <c r="AQ1817" s="39">
        <f t="shared" si="430"/>
        <v>0</v>
      </c>
      <c r="AR1817" s="39">
        <f t="shared" si="426"/>
        <v>0</v>
      </c>
      <c r="AS1817" s="39">
        <f>IF(Dane!$C$9="",0,IFERROR(AR1817/R1817,0))</f>
        <v>0</v>
      </c>
      <c r="AT1817" s="39">
        <f t="shared" si="431"/>
        <v>0</v>
      </c>
      <c r="AU1817" s="39">
        <v>0</v>
      </c>
      <c r="AV1817" s="39">
        <f t="shared" si="432"/>
        <v>0</v>
      </c>
      <c r="AW1817" s="39">
        <f>IF(Dane!$C$9="",0,IF(ROUND((N1817+O1817)*AV1817,2)&gt;$AN$1,$AN$1,ROUND((N1817+O1817)*AV1817,2)))</f>
        <v>0</v>
      </c>
      <c r="AX1817" s="39">
        <v>0</v>
      </c>
      <c r="AY1817" s="39">
        <f>IF(Dane!$C$9=2,IFERROR(J1817/W1817,0),IF(Dane!$C$9=3,IFERROR(J1817/W1817,0),0))</f>
        <v>0</v>
      </c>
      <c r="AZ1817" s="39">
        <f>IF(Dane!$C$9=2,IFERROR(ROUND(J1817-ROUND(J1817*0.0976,2)-ROUND(J1817*0.015,2)-ROUND(J1817*0.0245,2),2)/W1817,0),IF(Dane!$C$9=3,IFERROR(ROUND(J1817-ROUND(J1817*0.0976,2)-ROUND(J1817*0.015,2)-ROUND(J1817*0.0245,2),2)/W1817,0),0))</f>
        <v>0</v>
      </c>
      <c r="BA1817" s="39">
        <f t="shared" si="433"/>
        <v>0</v>
      </c>
      <c r="BB1817" s="39">
        <f t="shared" si="434"/>
        <v>0</v>
      </c>
      <c r="BC1817" s="39">
        <f t="shared" si="427"/>
        <v>0</v>
      </c>
      <c r="BD1817" s="39">
        <f>IF(Dane!$C$9=2,IFERROR(BC1817/W1817,0),IF(Dane!$C$9=3,IFERROR(BC1817/W1817,0),0))</f>
        <v>0</v>
      </c>
      <c r="BE1817" s="39">
        <f t="shared" si="435"/>
        <v>0</v>
      </c>
      <c r="BF1817" s="39">
        <v>0</v>
      </c>
      <c r="BG1817" s="39">
        <f t="shared" si="436"/>
        <v>0</v>
      </c>
      <c r="BH1817" s="39">
        <f>IF(Dane!$C$9=2,IF(ROUND((S1817+T1817)*BG1817,2)&gt;$AN$1,$AN$1,ROUND((S1817+T1817)*BG1817,2)),IF(Dane!$C$9=3,IF(ROUND((S1817+T1817)*BG1817,2)&gt;$AN$1,$AN$1,ROUND((S1817+T1817)*BG1817,2)),0))</f>
        <v>0</v>
      </c>
      <c r="BI1817" s="39">
        <v>0</v>
      </c>
      <c r="BJ1817" s="39">
        <f>IF(Dane!$C$9=3,IFERROR(J1817/AB1817,0),0)</f>
        <v>0</v>
      </c>
      <c r="BK1817" s="39">
        <f>IF(Dane!$C$9=3,IFERROR(ROUND(J1817-ROUND(J1817*0.0976,2)-ROUND(J1817*0.015,2)-ROUND(J1817*0.0245,2),2)/AB1817,0),0)</f>
        <v>0</v>
      </c>
      <c r="BL1817" s="39">
        <f t="shared" si="437"/>
        <v>0</v>
      </c>
      <c r="BM1817" s="39">
        <f t="shared" si="438"/>
        <v>0</v>
      </c>
      <c r="BN1817" s="39">
        <f t="shared" si="428"/>
        <v>0</v>
      </c>
      <c r="BO1817" s="39">
        <f>IF(Dane!$C$9=3,IFERROR(BN1817/AB1817,0),0)</f>
        <v>0</v>
      </c>
      <c r="BP1817" s="39">
        <f t="shared" si="439"/>
        <v>0</v>
      </c>
      <c r="BQ1817" s="39">
        <v>0</v>
      </c>
      <c r="BR1817" s="39">
        <f t="shared" si="440"/>
        <v>0</v>
      </c>
      <c r="BS1817" s="39">
        <f>IF(Dane!$C$9=3,IF(ROUND((X1817+Y1817)*BR1817,2)&gt;$AN$1,$AN$1,ROUND((X1817+Y1817)*BR1817,2)),0)</f>
        <v>0</v>
      </c>
      <c r="BT1817" s="39">
        <v>0</v>
      </c>
    </row>
    <row r="1818" spans="1:72">
      <c r="A1818" s="87">
        <v>1809</v>
      </c>
      <c r="B1818" s="1"/>
      <c r="C1818" s="1"/>
      <c r="D1818" s="2"/>
      <c r="E1818" s="3"/>
      <c r="F1818" s="4"/>
      <c r="G1818" s="5"/>
      <c r="H1818" s="5"/>
      <c r="I1818" s="6"/>
      <c r="J1818" s="5"/>
      <c r="K1818" s="5"/>
      <c r="L1818" s="5"/>
      <c r="M1818" s="55"/>
      <c r="N1818" s="8"/>
      <c r="O1818" s="105"/>
      <c r="P1818" s="5"/>
      <c r="Q1818" s="5"/>
      <c r="R1818" s="105">
        <f>Dane!$C$10</f>
        <v>0</v>
      </c>
      <c r="S1818" s="8"/>
      <c r="T1818" s="105"/>
      <c r="U1818" s="5"/>
      <c r="V1818" s="5"/>
      <c r="W1818" s="107">
        <f>Dane!$C$11</f>
        <v>0</v>
      </c>
      <c r="X1818" s="8"/>
      <c r="Y1818" s="105"/>
      <c r="Z1818" s="5"/>
      <c r="AA1818" s="5"/>
      <c r="AB1818" s="110">
        <f>Dane!$C$12</f>
        <v>0</v>
      </c>
      <c r="AC1818" s="108">
        <f>IF(Dane!$E$3=1,AP1818+BA1818+BL1818,IF(Dane!$E$3=2,AT1818+BE1818+BP1818,AW1818+BH1818+BS1818))</f>
        <v>0</v>
      </c>
      <c r="AD1818" s="14">
        <f>IF(Dane!$E$3=1,AQ1818+BB1818+BM1818,IF(Dane!$E$3=2,AU1818+BF1818+BQ1818,AX1818+BI1818+BT1818))</f>
        <v>0</v>
      </c>
      <c r="AE1818" s="14">
        <f>IF((J1818*Dane!$C$9)-AC1818&lt;0,0,(J1818*Dane!$C$9)-AC1818)</f>
        <v>0</v>
      </c>
      <c r="AF1818" s="61">
        <f>IF((K1818*Dane!$C$9)-AD1818&lt;0,0,(K1818*Dane!$C$9)-AD1818)</f>
        <v>0</v>
      </c>
      <c r="AG1818" s="93"/>
      <c r="AH1818" s="84">
        <f>IF(Dane!$E$3=1,AP1818,IF(Dane!$E$3=2,AT1818,AW1818))</f>
        <v>0</v>
      </c>
      <c r="AI1818" s="84">
        <f>IF(Dane!$E$3=1,AQ1818,IF(Dane!$E$3=2,AU1818,AX1818))</f>
        <v>0</v>
      </c>
      <c r="AJ1818" s="84">
        <f>IF(Dane!$E$3=1,BA1818,IF(Dane!$E$3=2,BE1818,BH1818))</f>
        <v>0</v>
      </c>
      <c r="AK1818" s="84">
        <f>IF(Dane!$E$3=1,BB1818,IF(Dane!$E$3=2,BF1818,BI1818))</f>
        <v>0</v>
      </c>
      <c r="AL1818" s="84">
        <f>IF(Dane!$E$3=1,BL1818,IF(Dane!$E$3=2,BP1818,BS1818))</f>
        <v>0</v>
      </c>
      <c r="AM1818" s="84">
        <f>IF(Dane!$E$3=1,BM1818,IF(Dane!$E$3=2,BQ1818,BT1818))</f>
        <v>0</v>
      </c>
      <c r="AN1818" s="39">
        <f>IF(Dane!$C$9="",0,IFERROR(J1818/R1818,0))</f>
        <v>0</v>
      </c>
      <c r="AO1818" s="39">
        <f>IF(Dane!$C$9="",0,IFERROR(ROUND(J1818-ROUND(J1818*0.0976,2)-ROUND(J1818*0.015,2)-ROUND(J1818*0.0245,2),2)/R1818,0))</f>
        <v>0</v>
      </c>
      <c r="AP1818" s="39">
        <f t="shared" si="429"/>
        <v>0</v>
      </c>
      <c r="AQ1818" s="39">
        <f t="shared" si="430"/>
        <v>0</v>
      </c>
      <c r="AR1818" s="39">
        <f t="shared" si="426"/>
        <v>0</v>
      </c>
      <c r="AS1818" s="39">
        <f>IF(Dane!$C$9="",0,IFERROR(AR1818/R1818,0))</f>
        <v>0</v>
      </c>
      <c r="AT1818" s="39">
        <f t="shared" si="431"/>
        <v>0</v>
      </c>
      <c r="AU1818" s="39">
        <v>0</v>
      </c>
      <c r="AV1818" s="39">
        <f t="shared" si="432"/>
        <v>0</v>
      </c>
      <c r="AW1818" s="39">
        <f>IF(Dane!$C$9="",0,IF(ROUND((N1818+O1818)*AV1818,2)&gt;$AN$1,$AN$1,ROUND((N1818+O1818)*AV1818,2)))</f>
        <v>0</v>
      </c>
      <c r="AX1818" s="39">
        <v>0</v>
      </c>
      <c r="AY1818" s="39">
        <f>IF(Dane!$C$9=2,IFERROR(J1818/W1818,0),IF(Dane!$C$9=3,IFERROR(J1818/W1818,0),0))</f>
        <v>0</v>
      </c>
      <c r="AZ1818" s="39">
        <f>IF(Dane!$C$9=2,IFERROR(ROUND(J1818-ROUND(J1818*0.0976,2)-ROUND(J1818*0.015,2)-ROUND(J1818*0.0245,2),2)/W1818,0),IF(Dane!$C$9=3,IFERROR(ROUND(J1818-ROUND(J1818*0.0976,2)-ROUND(J1818*0.015,2)-ROUND(J1818*0.0245,2),2)/W1818,0),0))</f>
        <v>0</v>
      </c>
      <c r="BA1818" s="39">
        <f t="shared" si="433"/>
        <v>0</v>
      </c>
      <c r="BB1818" s="39">
        <f t="shared" si="434"/>
        <v>0</v>
      </c>
      <c r="BC1818" s="39">
        <f t="shared" si="427"/>
        <v>0</v>
      </c>
      <c r="BD1818" s="39">
        <f>IF(Dane!$C$9=2,IFERROR(BC1818/W1818,0),IF(Dane!$C$9=3,IFERROR(BC1818/W1818,0),0))</f>
        <v>0</v>
      </c>
      <c r="BE1818" s="39">
        <f t="shared" si="435"/>
        <v>0</v>
      </c>
      <c r="BF1818" s="39">
        <v>0</v>
      </c>
      <c r="BG1818" s="39">
        <f t="shared" si="436"/>
        <v>0</v>
      </c>
      <c r="BH1818" s="39">
        <f>IF(Dane!$C$9=2,IF(ROUND((S1818+T1818)*BG1818,2)&gt;$AN$1,$AN$1,ROUND((S1818+T1818)*BG1818,2)),IF(Dane!$C$9=3,IF(ROUND((S1818+T1818)*BG1818,2)&gt;$AN$1,$AN$1,ROUND((S1818+T1818)*BG1818,2)),0))</f>
        <v>0</v>
      </c>
      <c r="BI1818" s="39">
        <v>0</v>
      </c>
      <c r="BJ1818" s="39">
        <f>IF(Dane!$C$9=3,IFERROR(J1818/AB1818,0),0)</f>
        <v>0</v>
      </c>
      <c r="BK1818" s="39">
        <f>IF(Dane!$C$9=3,IFERROR(ROUND(J1818-ROUND(J1818*0.0976,2)-ROUND(J1818*0.015,2)-ROUND(J1818*0.0245,2),2)/AB1818,0),0)</f>
        <v>0</v>
      </c>
      <c r="BL1818" s="39">
        <f t="shared" si="437"/>
        <v>0</v>
      </c>
      <c r="BM1818" s="39">
        <f t="shared" si="438"/>
        <v>0</v>
      </c>
      <c r="BN1818" s="39">
        <f t="shared" si="428"/>
        <v>0</v>
      </c>
      <c r="BO1818" s="39">
        <f>IF(Dane!$C$9=3,IFERROR(BN1818/AB1818,0),0)</f>
        <v>0</v>
      </c>
      <c r="BP1818" s="39">
        <f t="shared" si="439"/>
        <v>0</v>
      </c>
      <c r="BQ1818" s="39">
        <v>0</v>
      </c>
      <c r="BR1818" s="39">
        <f t="shared" si="440"/>
        <v>0</v>
      </c>
      <c r="BS1818" s="39">
        <f>IF(Dane!$C$9=3,IF(ROUND((X1818+Y1818)*BR1818,2)&gt;$AN$1,$AN$1,ROUND((X1818+Y1818)*BR1818,2)),0)</f>
        <v>0</v>
      </c>
      <c r="BT1818" s="39">
        <v>0</v>
      </c>
    </row>
    <row r="1819" spans="1:72">
      <c r="A1819" s="87">
        <v>1810</v>
      </c>
      <c r="B1819" s="1"/>
      <c r="C1819" s="1"/>
      <c r="D1819" s="2"/>
      <c r="E1819" s="3"/>
      <c r="F1819" s="4"/>
      <c r="G1819" s="5"/>
      <c r="H1819" s="5"/>
      <c r="I1819" s="6"/>
      <c r="J1819" s="5"/>
      <c r="K1819" s="5"/>
      <c r="L1819" s="5"/>
      <c r="M1819" s="55"/>
      <c r="N1819" s="8"/>
      <c r="O1819" s="105"/>
      <c r="P1819" s="5"/>
      <c r="Q1819" s="5"/>
      <c r="R1819" s="105">
        <f>Dane!$C$10</f>
        <v>0</v>
      </c>
      <c r="S1819" s="8"/>
      <c r="T1819" s="105"/>
      <c r="U1819" s="5"/>
      <c r="V1819" s="5"/>
      <c r="W1819" s="107">
        <f>Dane!$C$11</f>
        <v>0</v>
      </c>
      <c r="X1819" s="8"/>
      <c r="Y1819" s="105"/>
      <c r="Z1819" s="5"/>
      <c r="AA1819" s="5"/>
      <c r="AB1819" s="110">
        <f>Dane!$C$12</f>
        <v>0</v>
      </c>
      <c r="AC1819" s="108">
        <f>IF(Dane!$E$3=1,AP1819+BA1819+BL1819,IF(Dane!$E$3=2,AT1819+BE1819+BP1819,AW1819+BH1819+BS1819))</f>
        <v>0</v>
      </c>
      <c r="AD1819" s="14">
        <f>IF(Dane!$E$3=1,AQ1819+BB1819+BM1819,IF(Dane!$E$3=2,AU1819+BF1819+BQ1819,AX1819+BI1819+BT1819))</f>
        <v>0</v>
      </c>
      <c r="AE1819" s="14">
        <f>IF((J1819*Dane!$C$9)-AC1819&lt;0,0,(J1819*Dane!$C$9)-AC1819)</f>
        <v>0</v>
      </c>
      <c r="AF1819" s="61">
        <f>IF((K1819*Dane!$C$9)-AD1819&lt;0,0,(K1819*Dane!$C$9)-AD1819)</f>
        <v>0</v>
      </c>
      <c r="AG1819" s="93"/>
      <c r="AH1819" s="84">
        <f>IF(Dane!$E$3=1,AP1819,IF(Dane!$E$3=2,AT1819,AW1819))</f>
        <v>0</v>
      </c>
      <c r="AI1819" s="84">
        <f>IF(Dane!$E$3=1,AQ1819,IF(Dane!$E$3=2,AU1819,AX1819))</f>
        <v>0</v>
      </c>
      <c r="AJ1819" s="84">
        <f>IF(Dane!$E$3=1,BA1819,IF(Dane!$E$3=2,BE1819,BH1819))</f>
        <v>0</v>
      </c>
      <c r="AK1819" s="84">
        <f>IF(Dane!$E$3=1,BB1819,IF(Dane!$E$3=2,BF1819,BI1819))</f>
        <v>0</v>
      </c>
      <c r="AL1819" s="84">
        <f>IF(Dane!$E$3=1,BL1819,IF(Dane!$E$3=2,BP1819,BS1819))</f>
        <v>0</v>
      </c>
      <c r="AM1819" s="84">
        <f>IF(Dane!$E$3=1,BM1819,IF(Dane!$E$3=2,BQ1819,BT1819))</f>
        <v>0</v>
      </c>
      <c r="AN1819" s="39">
        <f>IF(Dane!$C$9="",0,IFERROR(J1819/R1819,0))</f>
        <v>0</v>
      </c>
      <c r="AO1819" s="39">
        <f>IF(Dane!$C$9="",0,IFERROR(ROUND(J1819-ROUND(J1819*0.0976,2)-ROUND(J1819*0.015,2)-ROUND(J1819*0.0245,2),2)/R1819,0))</f>
        <v>0</v>
      </c>
      <c r="AP1819" s="39">
        <f t="shared" si="429"/>
        <v>0</v>
      </c>
      <c r="AQ1819" s="39">
        <f t="shared" si="430"/>
        <v>0</v>
      </c>
      <c r="AR1819" s="39">
        <f t="shared" si="426"/>
        <v>0</v>
      </c>
      <c r="AS1819" s="39">
        <f>IF(Dane!$C$9="",0,IFERROR(AR1819/R1819,0))</f>
        <v>0</v>
      </c>
      <c r="AT1819" s="39">
        <f t="shared" si="431"/>
        <v>0</v>
      </c>
      <c r="AU1819" s="39">
        <v>0</v>
      </c>
      <c r="AV1819" s="39">
        <f t="shared" si="432"/>
        <v>0</v>
      </c>
      <c r="AW1819" s="39">
        <f>IF(Dane!$C$9="",0,IF(ROUND((N1819+O1819)*AV1819,2)&gt;$AN$1,$AN$1,ROUND((N1819+O1819)*AV1819,2)))</f>
        <v>0</v>
      </c>
      <c r="AX1819" s="39">
        <v>0</v>
      </c>
      <c r="AY1819" s="39">
        <f>IF(Dane!$C$9=2,IFERROR(J1819/W1819,0),IF(Dane!$C$9=3,IFERROR(J1819/W1819,0),0))</f>
        <v>0</v>
      </c>
      <c r="AZ1819" s="39">
        <f>IF(Dane!$C$9=2,IFERROR(ROUND(J1819-ROUND(J1819*0.0976,2)-ROUND(J1819*0.015,2)-ROUND(J1819*0.0245,2),2)/W1819,0),IF(Dane!$C$9=3,IFERROR(ROUND(J1819-ROUND(J1819*0.0976,2)-ROUND(J1819*0.015,2)-ROUND(J1819*0.0245,2),2)/W1819,0),0))</f>
        <v>0</v>
      </c>
      <c r="BA1819" s="39">
        <f t="shared" si="433"/>
        <v>0</v>
      </c>
      <c r="BB1819" s="39">
        <f t="shared" si="434"/>
        <v>0</v>
      </c>
      <c r="BC1819" s="39">
        <f t="shared" si="427"/>
        <v>0</v>
      </c>
      <c r="BD1819" s="39">
        <f>IF(Dane!$C$9=2,IFERROR(BC1819/W1819,0),IF(Dane!$C$9=3,IFERROR(BC1819/W1819,0),0))</f>
        <v>0</v>
      </c>
      <c r="BE1819" s="39">
        <f t="shared" si="435"/>
        <v>0</v>
      </c>
      <c r="BF1819" s="39">
        <v>0</v>
      </c>
      <c r="BG1819" s="39">
        <f t="shared" si="436"/>
        <v>0</v>
      </c>
      <c r="BH1819" s="39">
        <f>IF(Dane!$C$9=2,IF(ROUND((S1819+T1819)*BG1819,2)&gt;$AN$1,$AN$1,ROUND((S1819+T1819)*BG1819,2)),IF(Dane!$C$9=3,IF(ROUND((S1819+T1819)*BG1819,2)&gt;$AN$1,$AN$1,ROUND((S1819+T1819)*BG1819,2)),0))</f>
        <v>0</v>
      </c>
      <c r="BI1819" s="39">
        <v>0</v>
      </c>
      <c r="BJ1819" s="39">
        <f>IF(Dane!$C$9=3,IFERROR(J1819/AB1819,0),0)</f>
        <v>0</v>
      </c>
      <c r="BK1819" s="39">
        <f>IF(Dane!$C$9=3,IFERROR(ROUND(J1819-ROUND(J1819*0.0976,2)-ROUND(J1819*0.015,2)-ROUND(J1819*0.0245,2),2)/AB1819,0),0)</f>
        <v>0</v>
      </c>
      <c r="BL1819" s="39">
        <f t="shared" si="437"/>
        <v>0</v>
      </c>
      <c r="BM1819" s="39">
        <f t="shared" si="438"/>
        <v>0</v>
      </c>
      <c r="BN1819" s="39">
        <f t="shared" si="428"/>
        <v>0</v>
      </c>
      <c r="BO1819" s="39">
        <f>IF(Dane!$C$9=3,IFERROR(BN1819/AB1819,0),0)</f>
        <v>0</v>
      </c>
      <c r="BP1819" s="39">
        <f t="shared" si="439"/>
        <v>0</v>
      </c>
      <c r="BQ1819" s="39">
        <v>0</v>
      </c>
      <c r="BR1819" s="39">
        <f t="shared" si="440"/>
        <v>0</v>
      </c>
      <c r="BS1819" s="39">
        <f>IF(Dane!$C$9=3,IF(ROUND((X1819+Y1819)*BR1819,2)&gt;$AN$1,$AN$1,ROUND((X1819+Y1819)*BR1819,2)),0)</f>
        <v>0</v>
      </c>
      <c r="BT1819" s="39">
        <v>0</v>
      </c>
    </row>
    <row r="1820" spans="1:72">
      <c r="A1820" s="87">
        <v>1811</v>
      </c>
      <c r="B1820" s="1"/>
      <c r="C1820" s="1"/>
      <c r="D1820" s="2"/>
      <c r="E1820" s="3"/>
      <c r="F1820" s="4"/>
      <c r="G1820" s="5"/>
      <c r="H1820" s="5"/>
      <c r="I1820" s="6"/>
      <c r="J1820" s="5"/>
      <c r="K1820" s="5"/>
      <c r="L1820" s="5"/>
      <c r="M1820" s="55"/>
      <c r="N1820" s="8"/>
      <c r="O1820" s="105"/>
      <c r="P1820" s="5"/>
      <c r="Q1820" s="5"/>
      <c r="R1820" s="105">
        <f>Dane!$C$10</f>
        <v>0</v>
      </c>
      <c r="S1820" s="8"/>
      <c r="T1820" s="105"/>
      <c r="U1820" s="5"/>
      <c r="V1820" s="5"/>
      <c r="W1820" s="107">
        <f>Dane!$C$11</f>
        <v>0</v>
      </c>
      <c r="X1820" s="8"/>
      <c r="Y1820" s="105"/>
      <c r="Z1820" s="5"/>
      <c r="AA1820" s="5"/>
      <c r="AB1820" s="110">
        <f>Dane!$C$12</f>
        <v>0</v>
      </c>
      <c r="AC1820" s="108">
        <f>IF(Dane!$E$3=1,AP1820+BA1820+BL1820,IF(Dane!$E$3=2,AT1820+BE1820+BP1820,AW1820+BH1820+BS1820))</f>
        <v>0</v>
      </c>
      <c r="AD1820" s="14">
        <f>IF(Dane!$E$3=1,AQ1820+BB1820+BM1820,IF(Dane!$E$3=2,AU1820+BF1820+BQ1820,AX1820+BI1820+BT1820))</f>
        <v>0</v>
      </c>
      <c r="AE1820" s="14">
        <f>IF((J1820*Dane!$C$9)-AC1820&lt;0,0,(J1820*Dane!$C$9)-AC1820)</f>
        <v>0</v>
      </c>
      <c r="AF1820" s="61">
        <f>IF((K1820*Dane!$C$9)-AD1820&lt;0,0,(K1820*Dane!$C$9)-AD1820)</f>
        <v>0</v>
      </c>
      <c r="AG1820" s="93"/>
      <c r="AH1820" s="84">
        <f>IF(Dane!$E$3=1,AP1820,IF(Dane!$E$3=2,AT1820,AW1820))</f>
        <v>0</v>
      </c>
      <c r="AI1820" s="84">
        <f>IF(Dane!$E$3=1,AQ1820,IF(Dane!$E$3=2,AU1820,AX1820))</f>
        <v>0</v>
      </c>
      <c r="AJ1820" s="84">
        <f>IF(Dane!$E$3=1,BA1820,IF(Dane!$E$3=2,BE1820,BH1820))</f>
        <v>0</v>
      </c>
      <c r="AK1820" s="84">
        <f>IF(Dane!$E$3=1,BB1820,IF(Dane!$E$3=2,BF1820,BI1820))</f>
        <v>0</v>
      </c>
      <c r="AL1820" s="84">
        <f>IF(Dane!$E$3=1,BL1820,IF(Dane!$E$3=2,BP1820,BS1820))</f>
        <v>0</v>
      </c>
      <c r="AM1820" s="84">
        <f>IF(Dane!$E$3=1,BM1820,IF(Dane!$E$3=2,BQ1820,BT1820))</f>
        <v>0</v>
      </c>
      <c r="AN1820" s="39">
        <f>IF(Dane!$C$9="",0,IFERROR(J1820/R1820,0))</f>
        <v>0</v>
      </c>
      <c r="AO1820" s="39">
        <f>IF(Dane!$C$9="",0,IFERROR(ROUND(J1820-ROUND(J1820*0.0976,2)-ROUND(J1820*0.015,2)-ROUND(J1820*0.0245,2),2)/R1820,0))</f>
        <v>0</v>
      </c>
      <c r="AP1820" s="39">
        <f t="shared" si="429"/>
        <v>0</v>
      </c>
      <c r="AQ1820" s="39">
        <f t="shared" si="430"/>
        <v>0</v>
      </c>
      <c r="AR1820" s="39">
        <f t="shared" si="426"/>
        <v>0</v>
      </c>
      <c r="AS1820" s="39">
        <f>IF(Dane!$C$9="",0,IFERROR(AR1820/R1820,0))</f>
        <v>0</v>
      </c>
      <c r="AT1820" s="39">
        <f t="shared" si="431"/>
        <v>0</v>
      </c>
      <c r="AU1820" s="39">
        <v>0</v>
      </c>
      <c r="AV1820" s="39">
        <f t="shared" si="432"/>
        <v>0</v>
      </c>
      <c r="AW1820" s="39">
        <f>IF(Dane!$C$9="",0,IF(ROUND((N1820+O1820)*AV1820,2)&gt;$AN$1,$AN$1,ROUND((N1820+O1820)*AV1820,2)))</f>
        <v>0</v>
      </c>
      <c r="AX1820" s="39">
        <v>0</v>
      </c>
      <c r="AY1820" s="39">
        <f>IF(Dane!$C$9=2,IFERROR(J1820/W1820,0),IF(Dane!$C$9=3,IFERROR(J1820/W1820,0),0))</f>
        <v>0</v>
      </c>
      <c r="AZ1820" s="39">
        <f>IF(Dane!$C$9=2,IFERROR(ROUND(J1820-ROUND(J1820*0.0976,2)-ROUND(J1820*0.015,2)-ROUND(J1820*0.0245,2),2)/W1820,0),IF(Dane!$C$9=3,IFERROR(ROUND(J1820-ROUND(J1820*0.0976,2)-ROUND(J1820*0.015,2)-ROUND(J1820*0.0245,2),2)/W1820,0),0))</f>
        <v>0</v>
      </c>
      <c r="BA1820" s="39">
        <f t="shared" si="433"/>
        <v>0</v>
      </c>
      <c r="BB1820" s="39">
        <f t="shared" si="434"/>
        <v>0</v>
      </c>
      <c r="BC1820" s="39">
        <f t="shared" si="427"/>
        <v>0</v>
      </c>
      <c r="BD1820" s="39">
        <f>IF(Dane!$C$9=2,IFERROR(BC1820/W1820,0),IF(Dane!$C$9=3,IFERROR(BC1820/W1820,0),0))</f>
        <v>0</v>
      </c>
      <c r="BE1820" s="39">
        <f t="shared" si="435"/>
        <v>0</v>
      </c>
      <c r="BF1820" s="39">
        <v>0</v>
      </c>
      <c r="BG1820" s="39">
        <f t="shared" si="436"/>
        <v>0</v>
      </c>
      <c r="BH1820" s="39">
        <f>IF(Dane!$C$9=2,IF(ROUND((S1820+T1820)*BG1820,2)&gt;$AN$1,$AN$1,ROUND((S1820+T1820)*BG1820,2)),IF(Dane!$C$9=3,IF(ROUND((S1820+T1820)*BG1820,2)&gt;$AN$1,$AN$1,ROUND((S1820+T1820)*BG1820,2)),0))</f>
        <v>0</v>
      </c>
      <c r="BI1820" s="39">
        <v>0</v>
      </c>
      <c r="BJ1820" s="39">
        <f>IF(Dane!$C$9=3,IFERROR(J1820/AB1820,0),0)</f>
        <v>0</v>
      </c>
      <c r="BK1820" s="39">
        <f>IF(Dane!$C$9=3,IFERROR(ROUND(J1820-ROUND(J1820*0.0976,2)-ROUND(J1820*0.015,2)-ROUND(J1820*0.0245,2),2)/AB1820,0),0)</f>
        <v>0</v>
      </c>
      <c r="BL1820" s="39">
        <f t="shared" si="437"/>
        <v>0</v>
      </c>
      <c r="BM1820" s="39">
        <f t="shared" si="438"/>
        <v>0</v>
      </c>
      <c r="BN1820" s="39">
        <f t="shared" si="428"/>
        <v>0</v>
      </c>
      <c r="BO1820" s="39">
        <f>IF(Dane!$C$9=3,IFERROR(BN1820/AB1820,0),0)</f>
        <v>0</v>
      </c>
      <c r="BP1820" s="39">
        <f t="shared" si="439"/>
        <v>0</v>
      </c>
      <c r="BQ1820" s="39">
        <v>0</v>
      </c>
      <c r="BR1820" s="39">
        <f t="shared" si="440"/>
        <v>0</v>
      </c>
      <c r="BS1820" s="39">
        <f>IF(Dane!$C$9=3,IF(ROUND((X1820+Y1820)*BR1820,2)&gt;$AN$1,$AN$1,ROUND((X1820+Y1820)*BR1820,2)),0)</f>
        <v>0</v>
      </c>
      <c r="BT1820" s="39">
        <v>0</v>
      </c>
    </row>
    <row r="1821" spans="1:72">
      <c r="A1821" s="87">
        <v>1812</v>
      </c>
      <c r="B1821" s="1"/>
      <c r="C1821" s="1"/>
      <c r="D1821" s="2"/>
      <c r="E1821" s="3"/>
      <c r="F1821" s="4"/>
      <c r="G1821" s="5"/>
      <c r="H1821" s="5"/>
      <c r="I1821" s="6"/>
      <c r="J1821" s="5"/>
      <c r="K1821" s="5"/>
      <c r="L1821" s="5"/>
      <c r="M1821" s="55"/>
      <c r="N1821" s="8"/>
      <c r="O1821" s="105"/>
      <c r="P1821" s="5"/>
      <c r="Q1821" s="5"/>
      <c r="R1821" s="105">
        <f>Dane!$C$10</f>
        <v>0</v>
      </c>
      <c r="S1821" s="8"/>
      <c r="T1821" s="105"/>
      <c r="U1821" s="5"/>
      <c r="V1821" s="5"/>
      <c r="W1821" s="107">
        <f>Dane!$C$11</f>
        <v>0</v>
      </c>
      <c r="X1821" s="8"/>
      <c r="Y1821" s="105"/>
      <c r="Z1821" s="5"/>
      <c r="AA1821" s="5"/>
      <c r="AB1821" s="110">
        <f>Dane!$C$12</f>
        <v>0</v>
      </c>
      <c r="AC1821" s="108">
        <f>IF(Dane!$E$3=1,AP1821+BA1821+BL1821,IF(Dane!$E$3=2,AT1821+BE1821+BP1821,AW1821+BH1821+BS1821))</f>
        <v>0</v>
      </c>
      <c r="AD1821" s="14">
        <f>IF(Dane!$E$3=1,AQ1821+BB1821+BM1821,IF(Dane!$E$3=2,AU1821+BF1821+BQ1821,AX1821+BI1821+BT1821))</f>
        <v>0</v>
      </c>
      <c r="AE1821" s="14">
        <f>IF((J1821*Dane!$C$9)-AC1821&lt;0,0,(J1821*Dane!$C$9)-AC1821)</f>
        <v>0</v>
      </c>
      <c r="AF1821" s="61">
        <f>IF((K1821*Dane!$C$9)-AD1821&lt;0,0,(K1821*Dane!$C$9)-AD1821)</f>
        <v>0</v>
      </c>
      <c r="AG1821" s="93"/>
      <c r="AH1821" s="84">
        <f>IF(Dane!$E$3=1,AP1821,IF(Dane!$E$3=2,AT1821,AW1821))</f>
        <v>0</v>
      </c>
      <c r="AI1821" s="84">
        <f>IF(Dane!$E$3=1,AQ1821,IF(Dane!$E$3=2,AU1821,AX1821))</f>
        <v>0</v>
      </c>
      <c r="AJ1821" s="84">
        <f>IF(Dane!$E$3=1,BA1821,IF(Dane!$E$3=2,BE1821,BH1821))</f>
        <v>0</v>
      </c>
      <c r="AK1821" s="84">
        <f>IF(Dane!$E$3=1,BB1821,IF(Dane!$E$3=2,BF1821,BI1821))</f>
        <v>0</v>
      </c>
      <c r="AL1821" s="84">
        <f>IF(Dane!$E$3=1,BL1821,IF(Dane!$E$3=2,BP1821,BS1821))</f>
        <v>0</v>
      </c>
      <c r="AM1821" s="84">
        <f>IF(Dane!$E$3=1,BM1821,IF(Dane!$E$3=2,BQ1821,BT1821))</f>
        <v>0</v>
      </c>
      <c r="AN1821" s="39">
        <f>IF(Dane!$C$9="",0,IFERROR(J1821/R1821,0))</f>
        <v>0</v>
      </c>
      <c r="AO1821" s="39">
        <f>IF(Dane!$C$9="",0,IFERROR(ROUND(J1821-ROUND(J1821*0.0976,2)-ROUND(J1821*0.015,2)-ROUND(J1821*0.0245,2),2)/R1821,0))</f>
        <v>0</v>
      </c>
      <c r="AP1821" s="39">
        <f t="shared" si="429"/>
        <v>0</v>
      </c>
      <c r="AQ1821" s="39">
        <f t="shared" si="430"/>
        <v>0</v>
      </c>
      <c r="AR1821" s="39">
        <f t="shared" si="426"/>
        <v>0</v>
      </c>
      <c r="AS1821" s="39">
        <f>IF(Dane!$C$9="",0,IFERROR(AR1821/R1821,0))</f>
        <v>0</v>
      </c>
      <c r="AT1821" s="39">
        <f t="shared" si="431"/>
        <v>0</v>
      </c>
      <c r="AU1821" s="39">
        <v>0</v>
      </c>
      <c r="AV1821" s="39">
        <f t="shared" si="432"/>
        <v>0</v>
      </c>
      <c r="AW1821" s="39">
        <f>IF(Dane!$C$9="",0,IF(ROUND((N1821+O1821)*AV1821,2)&gt;$AN$1,$AN$1,ROUND((N1821+O1821)*AV1821,2)))</f>
        <v>0</v>
      </c>
      <c r="AX1821" s="39">
        <v>0</v>
      </c>
      <c r="AY1821" s="39">
        <f>IF(Dane!$C$9=2,IFERROR(J1821/W1821,0),IF(Dane!$C$9=3,IFERROR(J1821/W1821,0),0))</f>
        <v>0</v>
      </c>
      <c r="AZ1821" s="39">
        <f>IF(Dane!$C$9=2,IFERROR(ROUND(J1821-ROUND(J1821*0.0976,2)-ROUND(J1821*0.015,2)-ROUND(J1821*0.0245,2),2)/W1821,0),IF(Dane!$C$9=3,IFERROR(ROUND(J1821-ROUND(J1821*0.0976,2)-ROUND(J1821*0.015,2)-ROUND(J1821*0.0245,2),2)/W1821,0),0))</f>
        <v>0</v>
      </c>
      <c r="BA1821" s="39">
        <f t="shared" si="433"/>
        <v>0</v>
      </c>
      <c r="BB1821" s="39">
        <f t="shared" si="434"/>
        <v>0</v>
      </c>
      <c r="BC1821" s="39">
        <f t="shared" si="427"/>
        <v>0</v>
      </c>
      <c r="BD1821" s="39">
        <f>IF(Dane!$C$9=2,IFERROR(BC1821/W1821,0),IF(Dane!$C$9=3,IFERROR(BC1821/W1821,0),0))</f>
        <v>0</v>
      </c>
      <c r="BE1821" s="39">
        <f t="shared" si="435"/>
        <v>0</v>
      </c>
      <c r="BF1821" s="39">
        <v>0</v>
      </c>
      <c r="BG1821" s="39">
        <f t="shared" si="436"/>
        <v>0</v>
      </c>
      <c r="BH1821" s="39">
        <f>IF(Dane!$C$9=2,IF(ROUND((S1821+T1821)*BG1821,2)&gt;$AN$1,$AN$1,ROUND((S1821+T1821)*BG1821,2)),IF(Dane!$C$9=3,IF(ROUND((S1821+T1821)*BG1821,2)&gt;$AN$1,$AN$1,ROUND((S1821+T1821)*BG1821,2)),0))</f>
        <v>0</v>
      </c>
      <c r="BI1821" s="39">
        <v>0</v>
      </c>
      <c r="BJ1821" s="39">
        <f>IF(Dane!$C$9=3,IFERROR(J1821/AB1821,0),0)</f>
        <v>0</v>
      </c>
      <c r="BK1821" s="39">
        <f>IF(Dane!$C$9=3,IFERROR(ROUND(J1821-ROUND(J1821*0.0976,2)-ROUND(J1821*0.015,2)-ROUND(J1821*0.0245,2),2)/AB1821,0),0)</f>
        <v>0</v>
      </c>
      <c r="BL1821" s="39">
        <f t="shared" si="437"/>
        <v>0</v>
      </c>
      <c r="BM1821" s="39">
        <f t="shared" si="438"/>
        <v>0</v>
      </c>
      <c r="BN1821" s="39">
        <f t="shared" si="428"/>
        <v>0</v>
      </c>
      <c r="BO1821" s="39">
        <f>IF(Dane!$C$9=3,IFERROR(BN1821/AB1821,0),0)</f>
        <v>0</v>
      </c>
      <c r="BP1821" s="39">
        <f t="shared" si="439"/>
        <v>0</v>
      </c>
      <c r="BQ1821" s="39">
        <v>0</v>
      </c>
      <c r="BR1821" s="39">
        <f t="shared" si="440"/>
        <v>0</v>
      </c>
      <c r="BS1821" s="39">
        <f>IF(Dane!$C$9=3,IF(ROUND((X1821+Y1821)*BR1821,2)&gt;$AN$1,$AN$1,ROUND((X1821+Y1821)*BR1821,2)),0)</f>
        <v>0</v>
      </c>
      <c r="BT1821" s="39">
        <v>0</v>
      </c>
    </row>
    <row r="1822" spans="1:72">
      <c r="A1822" s="87">
        <v>1813</v>
      </c>
      <c r="B1822" s="1"/>
      <c r="C1822" s="1"/>
      <c r="D1822" s="2"/>
      <c r="E1822" s="3"/>
      <c r="F1822" s="4"/>
      <c r="G1822" s="5"/>
      <c r="H1822" s="5"/>
      <c r="I1822" s="6"/>
      <c r="J1822" s="5"/>
      <c r="K1822" s="5"/>
      <c r="L1822" s="5"/>
      <c r="M1822" s="55"/>
      <c r="N1822" s="8"/>
      <c r="O1822" s="105"/>
      <c r="P1822" s="5"/>
      <c r="Q1822" s="5"/>
      <c r="R1822" s="105">
        <f>Dane!$C$10</f>
        <v>0</v>
      </c>
      <c r="S1822" s="8"/>
      <c r="T1822" s="105"/>
      <c r="U1822" s="5"/>
      <c r="V1822" s="5"/>
      <c r="W1822" s="107">
        <f>Dane!$C$11</f>
        <v>0</v>
      </c>
      <c r="X1822" s="8"/>
      <c r="Y1822" s="105"/>
      <c r="Z1822" s="5"/>
      <c r="AA1822" s="5"/>
      <c r="AB1822" s="110">
        <f>Dane!$C$12</f>
        <v>0</v>
      </c>
      <c r="AC1822" s="108">
        <f>IF(Dane!$E$3=1,AP1822+BA1822+BL1822,IF(Dane!$E$3=2,AT1822+BE1822+BP1822,AW1822+BH1822+BS1822))</f>
        <v>0</v>
      </c>
      <c r="AD1822" s="14">
        <f>IF(Dane!$E$3=1,AQ1822+BB1822+BM1822,IF(Dane!$E$3=2,AU1822+BF1822+BQ1822,AX1822+BI1822+BT1822))</f>
        <v>0</v>
      </c>
      <c r="AE1822" s="14">
        <f>IF((J1822*Dane!$C$9)-AC1822&lt;0,0,(J1822*Dane!$C$9)-AC1822)</f>
        <v>0</v>
      </c>
      <c r="AF1822" s="61">
        <f>IF((K1822*Dane!$C$9)-AD1822&lt;0,0,(K1822*Dane!$C$9)-AD1822)</f>
        <v>0</v>
      </c>
      <c r="AG1822" s="93"/>
      <c r="AH1822" s="84">
        <f>IF(Dane!$E$3=1,AP1822,IF(Dane!$E$3=2,AT1822,AW1822))</f>
        <v>0</v>
      </c>
      <c r="AI1822" s="84">
        <f>IF(Dane!$E$3=1,AQ1822,IF(Dane!$E$3=2,AU1822,AX1822))</f>
        <v>0</v>
      </c>
      <c r="AJ1822" s="84">
        <f>IF(Dane!$E$3=1,BA1822,IF(Dane!$E$3=2,BE1822,BH1822))</f>
        <v>0</v>
      </c>
      <c r="AK1822" s="84">
        <f>IF(Dane!$E$3=1,BB1822,IF(Dane!$E$3=2,BF1822,BI1822))</f>
        <v>0</v>
      </c>
      <c r="AL1822" s="84">
        <f>IF(Dane!$E$3=1,BL1822,IF(Dane!$E$3=2,BP1822,BS1822))</f>
        <v>0</v>
      </c>
      <c r="AM1822" s="84">
        <f>IF(Dane!$E$3=1,BM1822,IF(Dane!$E$3=2,BQ1822,BT1822))</f>
        <v>0</v>
      </c>
      <c r="AN1822" s="39">
        <f>IF(Dane!$C$9="",0,IFERROR(J1822/R1822,0))</f>
        <v>0</v>
      </c>
      <c r="AO1822" s="39">
        <f>IF(Dane!$C$9="",0,IFERROR(ROUND(J1822-ROUND(J1822*0.0976,2)-ROUND(J1822*0.015,2)-ROUND(J1822*0.0245,2),2)/R1822,0))</f>
        <v>0</v>
      </c>
      <c r="AP1822" s="39">
        <f t="shared" si="429"/>
        <v>0</v>
      </c>
      <c r="AQ1822" s="39">
        <f t="shared" si="430"/>
        <v>0</v>
      </c>
      <c r="AR1822" s="39">
        <f t="shared" si="426"/>
        <v>0</v>
      </c>
      <c r="AS1822" s="39">
        <f>IF(Dane!$C$9="",0,IFERROR(AR1822/R1822,0))</f>
        <v>0</v>
      </c>
      <c r="AT1822" s="39">
        <f t="shared" si="431"/>
        <v>0</v>
      </c>
      <c r="AU1822" s="39">
        <v>0</v>
      </c>
      <c r="AV1822" s="39">
        <f t="shared" si="432"/>
        <v>0</v>
      </c>
      <c r="AW1822" s="39">
        <f>IF(Dane!$C$9="",0,IF(ROUND((N1822+O1822)*AV1822,2)&gt;$AN$1,$AN$1,ROUND((N1822+O1822)*AV1822,2)))</f>
        <v>0</v>
      </c>
      <c r="AX1822" s="39">
        <v>0</v>
      </c>
      <c r="AY1822" s="39">
        <f>IF(Dane!$C$9=2,IFERROR(J1822/W1822,0),IF(Dane!$C$9=3,IFERROR(J1822/W1822,0),0))</f>
        <v>0</v>
      </c>
      <c r="AZ1822" s="39">
        <f>IF(Dane!$C$9=2,IFERROR(ROUND(J1822-ROUND(J1822*0.0976,2)-ROUND(J1822*0.015,2)-ROUND(J1822*0.0245,2),2)/W1822,0),IF(Dane!$C$9=3,IFERROR(ROUND(J1822-ROUND(J1822*0.0976,2)-ROUND(J1822*0.015,2)-ROUND(J1822*0.0245,2),2)/W1822,0),0))</f>
        <v>0</v>
      </c>
      <c r="BA1822" s="39">
        <f t="shared" si="433"/>
        <v>0</v>
      </c>
      <c r="BB1822" s="39">
        <f t="shared" si="434"/>
        <v>0</v>
      </c>
      <c r="BC1822" s="39">
        <f t="shared" si="427"/>
        <v>0</v>
      </c>
      <c r="BD1822" s="39">
        <f>IF(Dane!$C$9=2,IFERROR(BC1822/W1822,0),IF(Dane!$C$9=3,IFERROR(BC1822/W1822,0),0))</f>
        <v>0</v>
      </c>
      <c r="BE1822" s="39">
        <f t="shared" si="435"/>
        <v>0</v>
      </c>
      <c r="BF1822" s="39">
        <v>0</v>
      </c>
      <c r="BG1822" s="39">
        <f t="shared" si="436"/>
        <v>0</v>
      </c>
      <c r="BH1822" s="39">
        <f>IF(Dane!$C$9=2,IF(ROUND((S1822+T1822)*BG1822,2)&gt;$AN$1,$AN$1,ROUND((S1822+T1822)*BG1822,2)),IF(Dane!$C$9=3,IF(ROUND((S1822+T1822)*BG1822,2)&gt;$AN$1,$AN$1,ROUND((S1822+T1822)*BG1822,2)),0))</f>
        <v>0</v>
      </c>
      <c r="BI1822" s="39">
        <v>0</v>
      </c>
      <c r="BJ1822" s="39">
        <f>IF(Dane!$C$9=3,IFERROR(J1822/AB1822,0),0)</f>
        <v>0</v>
      </c>
      <c r="BK1822" s="39">
        <f>IF(Dane!$C$9=3,IFERROR(ROUND(J1822-ROUND(J1822*0.0976,2)-ROUND(J1822*0.015,2)-ROUND(J1822*0.0245,2),2)/AB1822,0),0)</f>
        <v>0</v>
      </c>
      <c r="BL1822" s="39">
        <f t="shared" si="437"/>
        <v>0</v>
      </c>
      <c r="BM1822" s="39">
        <f t="shared" si="438"/>
        <v>0</v>
      </c>
      <c r="BN1822" s="39">
        <f t="shared" si="428"/>
        <v>0</v>
      </c>
      <c r="BO1822" s="39">
        <f>IF(Dane!$C$9=3,IFERROR(BN1822/AB1822,0),0)</f>
        <v>0</v>
      </c>
      <c r="BP1822" s="39">
        <f t="shared" si="439"/>
        <v>0</v>
      </c>
      <c r="BQ1822" s="39">
        <v>0</v>
      </c>
      <c r="BR1822" s="39">
        <f t="shared" si="440"/>
        <v>0</v>
      </c>
      <c r="BS1822" s="39">
        <f>IF(Dane!$C$9=3,IF(ROUND((X1822+Y1822)*BR1822,2)&gt;$AN$1,$AN$1,ROUND((X1822+Y1822)*BR1822,2)),0)</f>
        <v>0</v>
      </c>
      <c r="BT1822" s="39">
        <v>0</v>
      </c>
    </row>
    <row r="1823" spans="1:72">
      <c r="A1823" s="87">
        <v>1814</v>
      </c>
      <c r="B1823" s="1"/>
      <c r="C1823" s="1"/>
      <c r="D1823" s="2"/>
      <c r="E1823" s="3"/>
      <c r="F1823" s="4"/>
      <c r="G1823" s="5"/>
      <c r="H1823" s="5"/>
      <c r="I1823" s="6"/>
      <c r="J1823" s="5"/>
      <c r="K1823" s="5"/>
      <c r="L1823" s="5"/>
      <c r="M1823" s="55"/>
      <c r="N1823" s="8"/>
      <c r="O1823" s="105"/>
      <c r="P1823" s="5"/>
      <c r="Q1823" s="5"/>
      <c r="R1823" s="105">
        <f>Dane!$C$10</f>
        <v>0</v>
      </c>
      <c r="S1823" s="8"/>
      <c r="T1823" s="105"/>
      <c r="U1823" s="5"/>
      <c r="V1823" s="5"/>
      <c r="W1823" s="107">
        <f>Dane!$C$11</f>
        <v>0</v>
      </c>
      <c r="X1823" s="8"/>
      <c r="Y1823" s="105"/>
      <c r="Z1823" s="5"/>
      <c r="AA1823" s="5"/>
      <c r="AB1823" s="110">
        <f>Dane!$C$12</f>
        <v>0</v>
      </c>
      <c r="AC1823" s="108">
        <f>IF(Dane!$E$3=1,AP1823+BA1823+BL1823,IF(Dane!$E$3=2,AT1823+BE1823+BP1823,AW1823+BH1823+BS1823))</f>
        <v>0</v>
      </c>
      <c r="AD1823" s="14">
        <f>IF(Dane!$E$3=1,AQ1823+BB1823+BM1823,IF(Dane!$E$3=2,AU1823+BF1823+BQ1823,AX1823+BI1823+BT1823))</f>
        <v>0</v>
      </c>
      <c r="AE1823" s="14">
        <f>IF((J1823*Dane!$C$9)-AC1823&lt;0,0,(J1823*Dane!$C$9)-AC1823)</f>
        <v>0</v>
      </c>
      <c r="AF1823" s="61">
        <f>IF((K1823*Dane!$C$9)-AD1823&lt;0,0,(K1823*Dane!$C$9)-AD1823)</f>
        <v>0</v>
      </c>
      <c r="AG1823" s="93"/>
      <c r="AH1823" s="84">
        <f>IF(Dane!$E$3=1,AP1823,IF(Dane!$E$3=2,AT1823,AW1823))</f>
        <v>0</v>
      </c>
      <c r="AI1823" s="84">
        <f>IF(Dane!$E$3=1,AQ1823,IF(Dane!$E$3=2,AU1823,AX1823))</f>
        <v>0</v>
      </c>
      <c r="AJ1823" s="84">
        <f>IF(Dane!$E$3=1,BA1823,IF(Dane!$E$3=2,BE1823,BH1823))</f>
        <v>0</v>
      </c>
      <c r="AK1823" s="84">
        <f>IF(Dane!$E$3=1,BB1823,IF(Dane!$E$3=2,BF1823,BI1823))</f>
        <v>0</v>
      </c>
      <c r="AL1823" s="84">
        <f>IF(Dane!$E$3=1,BL1823,IF(Dane!$E$3=2,BP1823,BS1823))</f>
        <v>0</v>
      </c>
      <c r="AM1823" s="84">
        <f>IF(Dane!$E$3=1,BM1823,IF(Dane!$E$3=2,BQ1823,BT1823))</f>
        <v>0</v>
      </c>
      <c r="AN1823" s="39">
        <f>IF(Dane!$C$9="",0,IFERROR(J1823/R1823,0))</f>
        <v>0</v>
      </c>
      <c r="AO1823" s="39">
        <f>IF(Dane!$C$9="",0,IFERROR(ROUND(J1823-ROUND(J1823*0.0976,2)-ROUND(J1823*0.015,2)-ROUND(J1823*0.0245,2),2)/R1823,0))</f>
        <v>0</v>
      </c>
      <c r="AP1823" s="39">
        <f t="shared" si="429"/>
        <v>0</v>
      </c>
      <c r="AQ1823" s="39">
        <f t="shared" si="430"/>
        <v>0</v>
      </c>
      <c r="AR1823" s="39">
        <f t="shared" si="426"/>
        <v>0</v>
      </c>
      <c r="AS1823" s="39">
        <f>IF(Dane!$C$9="",0,IFERROR(AR1823/R1823,0))</f>
        <v>0</v>
      </c>
      <c r="AT1823" s="39">
        <f t="shared" si="431"/>
        <v>0</v>
      </c>
      <c r="AU1823" s="39">
        <v>0</v>
      </c>
      <c r="AV1823" s="39">
        <f t="shared" si="432"/>
        <v>0</v>
      </c>
      <c r="AW1823" s="39">
        <f>IF(Dane!$C$9="",0,IF(ROUND((N1823+O1823)*AV1823,2)&gt;$AN$1,$AN$1,ROUND((N1823+O1823)*AV1823,2)))</f>
        <v>0</v>
      </c>
      <c r="AX1823" s="39">
        <v>0</v>
      </c>
      <c r="AY1823" s="39">
        <f>IF(Dane!$C$9=2,IFERROR(J1823/W1823,0),IF(Dane!$C$9=3,IFERROR(J1823/W1823,0),0))</f>
        <v>0</v>
      </c>
      <c r="AZ1823" s="39">
        <f>IF(Dane!$C$9=2,IFERROR(ROUND(J1823-ROUND(J1823*0.0976,2)-ROUND(J1823*0.015,2)-ROUND(J1823*0.0245,2),2)/W1823,0),IF(Dane!$C$9=3,IFERROR(ROUND(J1823-ROUND(J1823*0.0976,2)-ROUND(J1823*0.015,2)-ROUND(J1823*0.0245,2),2)/W1823,0),0))</f>
        <v>0</v>
      </c>
      <c r="BA1823" s="39">
        <f t="shared" si="433"/>
        <v>0</v>
      </c>
      <c r="BB1823" s="39">
        <f t="shared" si="434"/>
        <v>0</v>
      </c>
      <c r="BC1823" s="39">
        <f t="shared" si="427"/>
        <v>0</v>
      </c>
      <c r="BD1823" s="39">
        <f>IF(Dane!$C$9=2,IFERROR(BC1823/W1823,0),IF(Dane!$C$9=3,IFERROR(BC1823/W1823,0),0))</f>
        <v>0</v>
      </c>
      <c r="BE1823" s="39">
        <f t="shared" si="435"/>
        <v>0</v>
      </c>
      <c r="BF1823" s="39">
        <v>0</v>
      </c>
      <c r="BG1823" s="39">
        <f t="shared" si="436"/>
        <v>0</v>
      </c>
      <c r="BH1823" s="39">
        <f>IF(Dane!$C$9=2,IF(ROUND((S1823+T1823)*BG1823,2)&gt;$AN$1,$AN$1,ROUND((S1823+T1823)*BG1823,2)),IF(Dane!$C$9=3,IF(ROUND((S1823+T1823)*BG1823,2)&gt;$AN$1,$AN$1,ROUND((S1823+T1823)*BG1823,2)),0))</f>
        <v>0</v>
      </c>
      <c r="BI1823" s="39">
        <v>0</v>
      </c>
      <c r="BJ1823" s="39">
        <f>IF(Dane!$C$9=3,IFERROR(J1823/AB1823,0),0)</f>
        <v>0</v>
      </c>
      <c r="BK1823" s="39">
        <f>IF(Dane!$C$9=3,IFERROR(ROUND(J1823-ROUND(J1823*0.0976,2)-ROUND(J1823*0.015,2)-ROUND(J1823*0.0245,2),2)/AB1823,0),0)</f>
        <v>0</v>
      </c>
      <c r="BL1823" s="39">
        <f t="shared" si="437"/>
        <v>0</v>
      </c>
      <c r="BM1823" s="39">
        <f t="shared" si="438"/>
        <v>0</v>
      </c>
      <c r="BN1823" s="39">
        <f t="shared" si="428"/>
        <v>0</v>
      </c>
      <c r="BO1823" s="39">
        <f>IF(Dane!$C$9=3,IFERROR(BN1823/AB1823,0),0)</f>
        <v>0</v>
      </c>
      <c r="BP1823" s="39">
        <f t="shared" si="439"/>
        <v>0</v>
      </c>
      <c r="BQ1823" s="39">
        <v>0</v>
      </c>
      <c r="BR1823" s="39">
        <f t="shared" si="440"/>
        <v>0</v>
      </c>
      <c r="BS1823" s="39">
        <f>IF(Dane!$C$9=3,IF(ROUND((X1823+Y1823)*BR1823,2)&gt;$AN$1,$AN$1,ROUND((X1823+Y1823)*BR1823,2)),0)</f>
        <v>0</v>
      </c>
      <c r="BT1823" s="39">
        <v>0</v>
      </c>
    </row>
    <row r="1824" spans="1:72">
      <c r="A1824" s="87">
        <v>1815</v>
      </c>
      <c r="B1824" s="1"/>
      <c r="C1824" s="1"/>
      <c r="D1824" s="2"/>
      <c r="E1824" s="3"/>
      <c r="F1824" s="4"/>
      <c r="G1824" s="5"/>
      <c r="H1824" s="5"/>
      <c r="I1824" s="6"/>
      <c r="J1824" s="5"/>
      <c r="K1824" s="5"/>
      <c r="L1824" s="5"/>
      <c r="M1824" s="55"/>
      <c r="N1824" s="8"/>
      <c r="O1824" s="105"/>
      <c r="P1824" s="5"/>
      <c r="Q1824" s="5"/>
      <c r="R1824" s="105">
        <f>Dane!$C$10</f>
        <v>0</v>
      </c>
      <c r="S1824" s="8"/>
      <c r="T1824" s="105"/>
      <c r="U1824" s="5"/>
      <c r="V1824" s="5"/>
      <c r="W1824" s="107">
        <f>Dane!$C$11</f>
        <v>0</v>
      </c>
      <c r="X1824" s="8"/>
      <c r="Y1824" s="105"/>
      <c r="Z1824" s="5"/>
      <c r="AA1824" s="5"/>
      <c r="AB1824" s="110">
        <f>Dane!$C$12</f>
        <v>0</v>
      </c>
      <c r="AC1824" s="108">
        <f>IF(Dane!$E$3=1,AP1824+BA1824+BL1824,IF(Dane!$E$3=2,AT1824+BE1824+BP1824,AW1824+BH1824+BS1824))</f>
        <v>0</v>
      </c>
      <c r="AD1824" s="14">
        <f>IF(Dane!$E$3=1,AQ1824+BB1824+BM1824,IF(Dane!$E$3=2,AU1824+BF1824+BQ1824,AX1824+BI1824+BT1824))</f>
        <v>0</v>
      </c>
      <c r="AE1824" s="14">
        <f>IF((J1824*Dane!$C$9)-AC1824&lt;0,0,(J1824*Dane!$C$9)-AC1824)</f>
        <v>0</v>
      </c>
      <c r="AF1824" s="61">
        <f>IF((K1824*Dane!$C$9)-AD1824&lt;0,0,(K1824*Dane!$C$9)-AD1824)</f>
        <v>0</v>
      </c>
      <c r="AG1824" s="93"/>
      <c r="AH1824" s="84">
        <f>IF(Dane!$E$3=1,AP1824,IF(Dane!$E$3=2,AT1824,AW1824))</f>
        <v>0</v>
      </c>
      <c r="AI1824" s="84">
        <f>IF(Dane!$E$3=1,AQ1824,IF(Dane!$E$3=2,AU1824,AX1824))</f>
        <v>0</v>
      </c>
      <c r="AJ1824" s="84">
        <f>IF(Dane!$E$3=1,BA1824,IF(Dane!$E$3=2,BE1824,BH1824))</f>
        <v>0</v>
      </c>
      <c r="AK1824" s="84">
        <f>IF(Dane!$E$3=1,BB1824,IF(Dane!$E$3=2,BF1824,BI1824))</f>
        <v>0</v>
      </c>
      <c r="AL1824" s="84">
        <f>IF(Dane!$E$3=1,BL1824,IF(Dane!$E$3=2,BP1824,BS1824))</f>
        <v>0</v>
      </c>
      <c r="AM1824" s="84">
        <f>IF(Dane!$E$3=1,BM1824,IF(Dane!$E$3=2,BQ1824,BT1824))</f>
        <v>0</v>
      </c>
      <c r="AN1824" s="39">
        <f>IF(Dane!$C$9="",0,IFERROR(J1824/R1824,0))</f>
        <v>0</v>
      </c>
      <c r="AO1824" s="39">
        <f>IF(Dane!$C$9="",0,IFERROR(ROUND(J1824-ROUND(J1824*0.0976,2)-ROUND(J1824*0.015,2)-ROUND(J1824*0.0245,2),2)/R1824,0))</f>
        <v>0</v>
      </c>
      <c r="AP1824" s="39">
        <f t="shared" si="429"/>
        <v>0</v>
      </c>
      <c r="AQ1824" s="39">
        <f t="shared" si="430"/>
        <v>0</v>
      </c>
      <c r="AR1824" s="39">
        <f t="shared" si="426"/>
        <v>0</v>
      </c>
      <c r="AS1824" s="39">
        <f>IF(Dane!$C$9="",0,IFERROR(AR1824/R1824,0))</f>
        <v>0</v>
      </c>
      <c r="AT1824" s="39">
        <f t="shared" si="431"/>
        <v>0</v>
      </c>
      <c r="AU1824" s="39">
        <v>0</v>
      </c>
      <c r="AV1824" s="39">
        <f t="shared" si="432"/>
        <v>0</v>
      </c>
      <c r="AW1824" s="39">
        <f>IF(Dane!$C$9="",0,IF(ROUND((N1824+O1824)*AV1824,2)&gt;$AN$1,$AN$1,ROUND((N1824+O1824)*AV1824,2)))</f>
        <v>0</v>
      </c>
      <c r="AX1824" s="39">
        <v>0</v>
      </c>
      <c r="AY1824" s="39">
        <f>IF(Dane!$C$9=2,IFERROR(J1824/W1824,0),IF(Dane!$C$9=3,IFERROR(J1824/W1824,0),0))</f>
        <v>0</v>
      </c>
      <c r="AZ1824" s="39">
        <f>IF(Dane!$C$9=2,IFERROR(ROUND(J1824-ROUND(J1824*0.0976,2)-ROUND(J1824*0.015,2)-ROUND(J1824*0.0245,2),2)/W1824,0),IF(Dane!$C$9=3,IFERROR(ROUND(J1824-ROUND(J1824*0.0976,2)-ROUND(J1824*0.015,2)-ROUND(J1824*0.0245,2),2)/W1824,0),0))</f>
        <v>0</v>
      </c>
      <c r="BA1824" s="39">
        <f t="shared" si="433"/>
        <v>0</v>
      </c>
      <c r="BB1824" s="39">
        <f t="shared" si="434"/>
        <v>0</v>
      </c>
      <c r="BC1824" s="39">
        <f t="shared" si="427"/>
        <v>0</v>
      </c>
      <c r="BD1824" s="39">
        <f>IF(Dane!$C$9=2,IFERROR(BC1824/W1824,0),IF(Dane!$C$9=3,IFERROR(BC1824/W1824,0),0))</f>
        <v>0</v>
      </c>
      <c r="BE1824" s="39">
        <f t="shared" si="435"/>
        <v>0</v>
      </c>
      <c r="BF1824" s="39">
        <v>0</v>
      </c>
      <c r="BG1824" s="39">
        <f t="shared" si="436"/>
        <v>0</v>
      </c>
      <c r="BH1824" s="39">
        <f>IF(Dane!$C$9=2,IF(ROUND((S1824+T1824)*BG1824,2)&gt;$AN$1,$AN$1,ROUND((S1824+T1824)*BG1824,2)),IF(Dane!$C$9=3,IF(ROUND((S1824+T1824)*BG1824,2)&gt;$AN$1,$AN$1,ROUND((S1824+T1824)*BG1824,2)),0))</f>
        <v>0</v>
      </c>
      <c r="BI1824" s="39">
        <v>0</v>
      </c>
      <c r="BJ1824" s="39">
        <f>IF(Dane!$C$9=3,IFERROR(J1824/AB1824,0),0)</f>
        <v>0</v>
      </c>
      <c r="BK1824" s="39">
        <f>IF(Dane!$C$9=3,IFERROR(ROUND(J1824-ROUND(J1824*0.0976,2)-ROUND(J1824*0.015,2)-ROUND(J1824*0.0245,2),2)/AB1824,0),0)</f>
        <v>0</v>
      </c>
      <c r="BL1824" s="39">
        <f t="shared" si="437"/>
        <v>0</v>
      </c>
      <c r="BM1824" s="39">
        <f t="shared" si="438"/>
        <v>0</v>
      </c>
      <c r="BN1824" s="39">
        <f t="shared" si="428"/>
        <v>0</v>
      </c>
      <c r="BO1824" s="39">
        <f>IF(Dane!$C$9=3,IFERROR(BN1824/AB1824,0),0)</f>
        <v>0</v>
      </c>
      <c r="BP1824" s="39">
        <f t="shared" si="439"/>
        <v>0</v>
      </c>
      <c r="BQ1824" s="39">
        <v>0</v>
      </c>
      <c r="BR1824" s="39">
        <f t="shared" si="440"/>
        <v>0</v>
      </c>
      <c r="BS1824" s="39">
        <f>IF(Dane!$C$9=3,IF(ROUND((X1824+Y1824)*BR1824,2)&gt;$AN$1,$AN$1,ROUND((X1824+Y1824)*BR1824,2)),0)</f>
        <v>0</v>
      </c>
      <c r="BT1824" s="39">
        <v>0</v>
      </c>
    </row>
    <row r="1825" spans="1:72">
      <c r="A1825" s="87">
        <v>1816</v>
      </c>
      <c r="B1825" s="1"/>
      <c r="C1825" s="1"/>
      <c r="D1825" s="2"/>
      <c r="E1825" s="3"/>
      <c r="F1825" s="4"/>
      <c r="G1825" s="5"/>
      <c r="H1825" s="5"/>
      <c r="I1825" s="6"/>
      <c r="J1825" s="5"/>
      <c r="K1825" s="5"/>
      <c r="L1825" s="5"/>
      <c r="M1825" s="55"/>
      <c r="N1825" s="8"/>
      <c r="O1825" s="105"/>
      <c r="P1825" s="5"/>
      <c r="Q1825" s="5"/>
      <c r="R1825" s="105">
        <f>Dane!$C$10</f>
        <v>0</v>
      </c>
      <c r="S1825" s="8"/>
      <c r="T1825" s="105"/>
      <c r="U1825" s="5"/>
      <c r="V1825" s="5"/>
      <c r="W1825" s="107">
        <f>Dane!$C$11</f>
        <v>0</v>
      </c>
      <c r="X1825" s="8"/>
      <c r="Y1825" s="105"/>
      <c r="Z1825" s="5"/>
      <c r="AA1825" s="5"/>
      <c r="AB1825" s="110">
        <f>Dane!$C$12</f>
        <v>0</v>
      </c>
      <c r="AC1825" s="108">
        <f>IF(Dane!$E$3=1,AP1825+BA1825+BL1825,IF(Dane!$E$3=2,AT1825+BE1825+BP1825,AW1825+BH1825+BS1825))</f>
        <v>0</v>
      </c>
      <c r="AD1825" s="14">
        <f>IF(Dane!$E$3=1,AQ1825+BB1825+BM1825,IF(Dane!$E$3=2,AU1825+BF1825+BQ1825,AX1825+BI1825+BT1825))</f>
        <v>0</v>
      </c>
      <c r="AE1825" s="14">
        <f>IF((J1825*Dane!$C$9)-AC1825&lt;0,0,(J1825*Dane!$C$9)-AC1825)</f>
        <v>0</v>
      </c>
      <c r="AF1825" s="61">
        <f>IF((K1825*Dane!$C$9)-AD1825&lt;0,0,(K1825*Dane!$C$9)-AD1825)</f>
        <v>0</v>
      </c>
      <c r="AG1825" s="93"/>
      <c r="AH1825" s="84">
        <f>IF(Dane!$E$3=1,AP1825,IF(Dane!$E$3=2,AT1825,AW1825))</f>
        <v>0</v>
      </c>
      <c r="AI1825" s="84">
        <f>IF(Dane!$E$3=1,AQ1825,IF(Dane!$E$3=2,AU1825,AX1825))</f>
        <v>0</v>
      </c>
      <c r="AJ1825" s="84">
        <f>IF(Dane!$E$3=1,BA1825,IF(Dane!$E$3=2,BE1825,BH1825))</f>
        <v>0</v>
      </c>
      <c r="AK1825" s="84">
        <f>IF(Dane!$E$3=1,BB1825,IF(Dane!$E$3=2,BF1825,BI1825))</f>
        <v>0</v>
      </c>
      <c r="AL1825" s="84">
        <f>IF(Dane!$E$3=1,BL1825,IF(Dane!$E$3=2,BP1825,BS1825))</f>
        <v>0</v>
      </c>
      <c r="AM1825" s="84">
        <f>IF(Dane!$E$3=1,BM1825,IF(Dane!$E$3=2,BQ1825,BT1825))</f>
        <v>0</v>
      </c>
      <c r="AN1825" s="39">
        <f>IF(Dane!$C$9="",0,IFERROR(J1825/R1825,0))</f>
        <v>0</v>
      </c>
      <c r="AO1825" s="39">
        <f>IF(Dane!$C$9="",0,IFERROR(ROUND(J1825-ROUND(J1825*0.0976,2)-ROUND(J1825*0.015,2)-ROUND(J1825*0.0245,2),2)/R1825,0))</f>
        <v>0</v>
      </c>
      <c r="AP1825" s="39">
        <f t="shared" si="429"/>
        <v>0</v>
      </c>
      <c r="AQ1825" s="39">
        <f t="shared" si="430"/>
        <v>0</v>
      </c>
      <c r="AR1825" s="39">
        <f t="shared" si="426"/>
        <v>0</v>
      </c>
      <c r="AS1825" s="39">
        <f>IF(Dane!$C$9="",0,IFERROR(AR1825/R1825,0))</f>
        <v>0</v>
      </c>
      <c r="AT1825" s="39">
        <f t="shared" si="431"/>
        <v>0</v>
      </c>
      <c r="AU1825" s="39">
        <v>0</v>
      </c>
      <c r="AV1825" s="39">
        <f t="shared" si="432"/>
        <v>0</v>
      </c>
      <c r="AW1825" s="39">
        <f>IF(Dane!$C$9="",0,IF(ROUND((N1825+O1825)*AV1825,2)&gt;$AN$1,$AN$1,ROUND((N1825+O1825)*AV1825,2)))</f>
        <v>0</v>
      </c>
      <c r="AX1825" s="39">
        <v>0</v>
      </c>
      <c r="AY1825" s="39">
        <f>IF(Dane!$C$9=2,IFERROR(J1825/W1825,0),IF(Dane!$C$9=3,IFERROR(J1825/W1825,0),0))</f>
        <v>0</v>
      </c>
      <c r="AZ1825" s="39">
        <f>IF(Dane!$C$9=2,IFERROR(ROUND(J1825-ROUND(J1825*0.0976,2)-ROUND(J1825*0.015,2)-ROUND(J1825*0.0245,2),2)/W1825,0),IF(Dane!$C$9=3,IFERROR(ROUND(J1825-ROUND(J1825*0.0976,2)-ROUND(J1825*0.015,2)-ROUND(J1825*0.0245,2),2)/W1825,0),0))</f>
        <v>0</v>
      </c>
      <c r="BA1825" s="39">
        <f t="shared" si="433"/>
        <v>0</v>
      </c>
      <c r="BB1825" s="39">
        <f t="shared" si="434"/>
        <v>0</v>
      </c>
      <c r="BC1825" s="39">
        <f t="shared" si="427"/>
        <v>0</v>
      </c>
      <c r="BD1825" s="39">
        <f>IF(Dane!$C$9=2,IFERROR(BC1825/W1825,0),IF(Dane!$C$9=3,IFERROR(BC1825/W1825,0),0))</f>
        <v>0</v>
      </c>
      <c r="BE1825" s="39">
        <f t="shared" si="435"/>
        <v>0</v>
      </c>
      <c r="BF1825" s="39">
        <v>0</v>
      </c>
      <c r="BG1825" s="39">
        <f t="shared" si="436"/>
        <v>0</v>
      </c>
      <c r="BH1825" s="39">
        <f>IF(Dane!$C$9=2,IF(ROUND((S1825+T1825)*BG1825,2)&gt;$AN$1,$AN$1,ROUND((S1825+T1825)*BG1825,2)),IF(Dane!$C$9=3,IF(ROUND((S1825+T1825)*BG1825,2)&gt;$AN$1,$AN$1,ROUND((S1825+T1825)*BG1825,2)),0))</f>
        <v>0</v>
      </c>
      <c r="BI1825" s="39">
        <v>0</v>
      </c>
      <c r="BJ1825" s="39">
        <f>IF(Dane!$C$9=3,IFERROR(J1825/AB1825,0),0)</f>
        <v>0</v>
      </c>
      <c r="BK1825" s="39">
        <f>IF(Dane!$C$9=3,IFERROR(ROUND(J1825-ROUND(J1825*0.0976,2)-ROUND(J1825*0.015,2)-ROUND(J1825*0.0245,2),2)/AB1825,0),0)</f>
        <v>0</v>
      </c>
      <c r="BL1825" s="39">
        <f t="shared" si="437"/>
        <v>0</v>
      </c>
      <c r="BM1825" s="39">
        <f t="shared" si="438"/>
        <v>0</v>
      </c>
      <c r="BN1825" s="39">
        <f t="shared" si="428"/>
        <v>0</v>
      </c>
      <c r="BO1825" s="39">
        <f>IF(Dane!$C$9=3,IFERROR(BN1825/AB1825,0),0)</f>
        <v>0</v>
      </c>
      <c r="BP1825" s="39">
        <f t="shared" si="439"/>
        <v>0</v>
      </c>
      <c r="BQ1825" s="39">
        <v>0</v>
      </c>
      <c r="BR1825" s="39">
        <f t="shared" si="440"/>
        <v>0</v>
      </c>
      <c r="BS1825" s="39">
        <f>IF(Dane!$C$9=3,IF(ROUND((X1825+Y1825)*BR1825,2)&gt;$AN$1,$AN$1,ROUND((X1825+Y1825)*BR1825,2)),0)</f>
        <v>0</v>
      </c>
      <c r="BT1825" s="39">
        <v>0</v>
      </c>
    </row>
    <row r="1826" spans="1:72">
      <c r="A1826" s="87">
        <v>1817</v>
      </c>
      <c r="B1826" s="1"/>
      <c r="C1826" s="1"/>
      <c r="D1826" s="2"/>
      <c r="E1826" s="3"/>
      <c r="F1826" s="4"/>
      <c r="G1826" s="5"/>
      <c r="H1826" s="5"/>
      <c r="I1826" s="6"/>
      <c r="J1826" s="5"/>
      <c r="K1826" s="5"/>
      <c r="L1826" s="5"/>
      <c r="M1826" s="55"/>
      <c r="N1826" s="8"/>
      <c r="O1826" s="105"/>
      <c r="P1826" s="5"/>
      <c r="Q1826" s="5"/>
      <c r="R1826" s="105">
        <f>Dane!$C$10</f>
        <v>0</v>
      </c>
      <c r="S1826" s="8"/>
      <c r="T1826" s="105"/>
      <c r="U1826" s="5"/>
      <c r="V1826" s="5"/>
      <c r="W1826" s="107">
        <f>Dane!$C$11</f>
        <v>0</v>
      </c>
      <c r="X1826" s="8"/>
      <c r="Y1826" s="105"/>
      <c r="Z1826" s="5"/>
      <c r="AA1826" s="5"/>
      <c r="AB1826" s="110">
        <f>Dane!$C$12</f>
        <v>0</v>
      </c>
      <c r="AC1826" s="108">
        <f>IF(Dane!$E$3=1,AP1826+BA1826+BL1826,IF(Dane!$E$3=2,AT1826+BE1826+BP1826,AW1826+BH1826+BS1826))</f>
        <v>0</v>
      </c>
      <c r="AD1826" s="14">
        <f>IF(Dane!$E$3=1,AQ1826+BB1826+BM1826,IF(Dane!$E$3=2,AU1826+BF1826+BQ1826,AX1826+BI1826+BT1826))</f>
        <v>0</v>
      </c>
      <c r="AE1826" s="14">
        <f>IF((J1826*Dane!$C$9)-AC1826&lt;0,0,(J1826*Dane!$C$9)-AC1826)</f>
        <v>0</v>
      </c>
      <c r="AF1826" s="61">
        <f>IF((K1826*Dane!$C$9)-AD1826&lt;0,0,(K1826*Dane!$C$9)-AD1826)</f>
        <v>0</v>
      </c>
      <c r="AG1826" s="93"/>
      <c r="AH1826" s="84">
        <f>IF(Dane!$E$3=1,AP1826,IF(Dane!$E$3=2,AT1826,AW1826))</f>
        <v>0</v>
      </c>
      <c r="AI1826" s="84">
        <f>IF(Dane!$E$3=1,AQ1826,IF(Dane!$E$3=2,AU1826,AX1826))</f>
        <v>0</v>
      </c>
      <c r="AJ1826" s="84">
        <f>IF(Dane!$E$3=1,BA1826,IF(Dane!$E$3=2,BE1826,BH1826))</f>
        <v>0</v>
      </c>
      <c r="AK1826" s="84">
        <f>IF(Dane!$E$3=1,BB1826,IF(Dane!$E$3=2,BF1826,BI1826))</f>
        <v>0</v>
      </c>
      <c r="AL1826" s="84">
        <f>IF(Dane!$E$3=1,BL1826,IF(Dane!$E$3=2,BP1826,BS1826))</f>
        <v>0</v>
      </c>
      <c r="AM1826" s="84">
        <f>IF(Dane!$E$3=1,BM1826,IF(Dane!$E$3=2,BQ1826,BT1826))</f>
        <v>0</v>
      </c>
      <c r="AN1826" s="39">
        <f>IF(Dane!$C$9="",0,IFERROR(J1826/R1826,0))</f>
        <v>0</v>
      </c>
      <c r="AO1826" s="39">
        <f>IF(Dane!$C$9="",0,IFERROR(ROUND(J1826-ROUND(J1826*0.0976,2)-ROUND(J1826*0.015,2)-ROUND(J1826*0.0245,2),2)/R1826,0))</f>
        <v>0</v>
      </c>
      <c r="AP1826" s="39">
        <f t="shared" si="429"/>
        <v>0</v>
      </c>
      <c r="AQ1826" s="39">
        <f t="shared" si="430"/>
        <v>0</v>
      </c>
      <c r="AR1826" s="39">
        <f t="shared" si="426"/>
        <v>0</v>
      </c>
      <c r="AS1826" s="39">
        <f>IF(Dane!$C$9="",0,IFERROR(AR1826/R1826,0))</f>
        <v>0</v>
      </c>
      <c r="AT1826" s="39">
        <f t="shared" si="431"/>
        <v>0</v>
      </c>
      <c r="AU1826" s="39">
        <v>0</v>
      </c>
      <c r="AV1826" s="39">
        <f t="shared" si="432"/>
        <v>0</v>
      </c>
      <c r="AW1826" s="39">
        <f>IF(Dane!$C$9="",0,IF(ROUND((N1826+O1826)*AV1826,2)&gt;$AN$1,$AN$1,ROUND((N1826+O1826)*AV1826,2)))</f>
        <v>0</v>
      </c>
      <c r="AX1826" s="39">
        <v>0</v>
      </c>
      <c r="AY1826" s="39">
        <f>IF(Dane!$C$9=2,IFERROR(J1826/W1826,0),IF(Dane!$C$9=3,IFERROR(J1826/W1826,0),0))</f>
        <v>0</v>
      </c>
      <c r="AZ1826" s="39">
        <f>IF(Dane!$C$9=2,IFERROR(ROUND(J1826-ROUND(J1826*0.0976,2)-ROUND(J1826*0.015,2)-ROUND(J1826*0.0245,2),2)/W1826,0),IF(Dane!$C$9=3,IFERROR(ROUND(J1826-ROUND(J1826*0.0976,2)-ROUND(J1826*0.015,2)-ROUND(J1826*0.0245,2),2)/W1826,0),0))</f>
        <v>0</v>
      </c>
      <c r="BA1826" s="39">
        <f t="shared" si="433"/>
        <v>0</v>
      </c>
      <c r="BB1826" s="39">
        <f t="shared" si="434"/>
        <v>0</v>
      </c>
      <c r="BC1826" s="39">
        <f t="shared" si="427"/>
        <v>0</v>
      </c>
      <c r="BD1826" s="39">
        <f>IF(Dane!$C$9=2,IFERROR(BC1826/W1826,0),IF(Dane!$C$9=3,IFERROR(BC1826/W1826,0),0))</f>
        <v>0</v>
      </c>
      <c r="BE1826" s="39">
        <f t="shared" si="435"/>
        <v>0</v>
      </c>
      <c r="BF1826" s="39">
        <v>0</v>
      </c>
      <c r="BG1826" s="39">
        <f t="shared" si="436"/>
        <v>0</v>
      </c>
      <c r="BH1826" s="39">
        <f>IF(Dane!$C$9=2,IF(ROUND((S1826+T1826)*BG1826,2)&gt;$AN$1,$AN$1,ROUND((S1826+T1826)*BG1826,2)),IF(Dane!$C$9=3,IF(ROUND((S1826+T1826)*BG1826,2)&gt;$AN$1,$AN$1,ROUND((S1826+T1826)*BG1826,2)),0))</f>
        <v>0</v>
      </c>
      <c r="BI1826" s="39">
        <v>0</v>
      </c>
      <c r="BJ1826" s="39">
        <f>IF(Dane!$C$9=3,IFERROR(J1826/AB1826,0),0)</f>
        <v>0</v>
      </c>
      <c r="BK1826" s="39">
        <f>IF(Dane!$C$9=3,IFERROR(ROUND(J1826-ROUND(J1826*0.0976,2)-ROUND(J1826*0.015,2)-ROUND(J1826*0.0245,2),2)/AB1826,0),0)</f>
        <v>0</v>
      </c>
      <c r="BL1826" s="39">
        <f t="shared" si="437"/>
        <v>0</v>
      </c>
      <c r="BM1826" s="39">
        <f t="shared" si="438"/>
        <v>0</v>
      </c>
      <c r="BN1826" s="39">
        <f t="shared" si="428"/>
        <v>0</v>
      </c>
      <c r="BO1826" s="39">
        <f>IF(Dane!$C$9=3,IFERROR(BN1826/AB1826,0),0)</f>
        <v>0</v>
      </c>
      <c r="BP1826" s="39">
        <f t="shared" si="439"/>
        <v>0</v>
      </c>
      <c r="BQ1826" s="39">
        <v>0</v>
      </c>
      <c r="BR1826" s="39">
        <f t="shared" si="440"/>
        <v>0</v>
      </c>
      <c r="BS1826" s="39">
        <f>IF(Dane!$C$9=3,IF(ROUND((X1826+Y1826)*BR1826,2)&gt;$AN$1,$AN$1,ROUND((X1826+Y1826)*BR1826,2)),0)</f>
        <v>0</v>
      </c>
      <c r="BT1826" s="39">
        <v>0</v>
      </c>
    </row>
    <row r="1827" spans="1:72">
      <c r="A1827" s="87">
        <v>1818</v>
      </c>
      <c r="B1827" s="1"/>
      <c r="C1827" s="1"/>
      <c r="D1827" s="2"/>
      <c r="E1827" s="3"/>
      <c r="F1827" s="4"/>
      <c r="G1827" s="5"/>
      <c r="H1827" s="5"/>
      <c r="I1827" s="6"/>
      <c r="J1827" s="5"/>
      <c r="K1827" s="5"/>
      <c r="L1827" s="5"/>
      <c r="M1827" s="55"/>
      <c r="N1827" s="8"/>
      <c r="O1827" s="105"/>
      <c r="P1827" s="5"/>
      <c r="Q1827" s="5"/>
      <c r="R1827" s="105">
        <f>Dane!$C$10</f>
        <v>0</v>
      </c>
      <c r="S1827" s="8"/>
      <c r="T1827" s="105"/>
      <c r="U1827" s="5"/>
      <c r="V1827" s="5"/>
      <c r="W1827" s="107">
        <f>Dane!$C$11</f>
        <v>0</v>
      </c>
      <c r="X1827" s="8"/>
      <c r="Y1827" s="105"/>
      <c r="Z1827" s="5"/>
      <c r="AA1827" s="5"/>
      <c r="AB1827" s="110">
        <f>Dane!$C$12</f>
        <v>0</v>
      </c>
      <c r="AC1827" s="108">
        <f>IF(Dane!$E$3=1,AP1827+BA1827+BL1827,IF(Dane!$E$3=2,AT1827+BE1827+BP1827,AW1827+BH1827+BS1827))</f>
        <v>0</v>
      </c>
      <c r="AD1827" s="14">
        <f>IF(Dane!$E$3=1,AQ1827+BB1827+BM1827,IF(Dane!$E$3=2,AU1827+BF1827+BQ1827,AX1827+BI1827+BT1827))</f>
        <v>0</v>
      </c>
      <c r="AE1827" s="14">
        <f>IF((J1827*Dane!$C$9)-AC1827&lt;0,0,(J1827*Dane!$C$9)-AC1827)</f>
        <v>0</v>
      </c>
      <c r="AF1827" s="61">
        <f>IF((K1827*Dane!$C$9)-AD1827&lt;0,0,(K1827*Dane!$C$9)-AD1827)</f>
        <v>0</v>
      </c>
      <c r="AG1827" s="93"/>
      <c r="AH1827" s="84">
        <f>IF(Dane!$E$3=1,AP1827,IF(Dane!$E$3=2,AT1827,AW1827))</f>
        <v>0</v>
      </c>
      <c r="AI1827" s="84">
        <f>IF(Dane!$E$3=1,AQ1827,IF(Dane!$E$3=2,AU1827,AX1827))</f>
        <v>0</v>
      </c>
      <c r="AJ1827" s="84">
        <f>IF(Dane!$E$3=1,BA1827,IF(Dane!$E$3=2,BE1827,BH1827))</f>
        <v>0</v>
      </c>
      <c r="AK1827" s="84">
        <f>IF(Dane!$E$3=1,BB1827,IF(Dane!$E$3=2,BF1827,BI1827))</f>
        <v>0</v>
      </c>
      <c r="AL1827" s="84">
        <f>IF(Dane!$E$3=1,BL1827,IF(Dane!$E$3=2,BP1827,BS1827))</f>
        <v>0</v>
      </c>
      <c r="AM1827" s="84">
        <f>IF(Dane!$E$3=1,BM1827,IF(Dane!$E$3=2,BQ1827,BT1827))</f>
        <v>0</v>
      </c>
      <c r="AN1827" s="39">
        <f>IF(Dane!$C$9="",0,IFERROR(J1827/R1827,0))</f>
        <v>0</v>
      </c>
      <c r="AO1827" s="39">
        <f>IF(Dane!$C$9="",0,IFERROR(ROUND(J1827-ROUND(J1827*0.0976,2)-ROUND(J1827*0.015,2)-ROUND(J1827*0.0245,2),2)/R1827,0))</f>
        <v>0</v>
      </c>
      <c r="AP1827" s="39">
        <f t="shared" si="429"/>
        <v>0</v>
      </c>
      <c r="AQ1827" s="39">
        <f t="shared" si="430"/>
        <v>0</v>
      </c>
      <c r="AR1827" s="39">
        <f t="shared" si="426"/>
        <v>0</v>
      </c>
      <c r="AS1827" s="39">
        <f>IF(Dane!$C$9="",0,IFERROR(AR1827/R1827,0))</f>
        <v>0</v>
      </c>
      <c r="AT1827" s="39">
        <f t="shared" si="431"/>
        <v>0</v>
      </c>
      <c r="AU1827" s="39">
        <v>0</v>
      </c>
      <c r="AV1827" s="39">
        <f t="shared" si="432"/>
        <v>0</v>
      </c>
      <c r="AW1827" s="39">
        <f>IF(Dane!$C$9="",0,IF(ROUND((N1827+O1827)*AV1827,2)&gt;$AN$1,$AN$1,ROUND((N1827+O1827)*AV1827,2)))</f>
        <v>0</v>
      </c>
      <c r="AX1827" s="39">
        <v>0</v>
      </c>
      <c r="AY1827" s="39">
        <f>IF(Dane!$C$9=2,IFERROR(J1827/W1827,0),IF(Dane!$C$9=3,IFERROR(J1827/W1827,0),0))</f>
        <v>0</v>
      </c>
      <c r="AZ1827" s="39">
        <f>IF(Dane!$C$9=2,IFERROR(ROUND(J1827-ROUND(J1827*0.0976,2)-ROUND(J1827*0.015,2)-ROUND(J1827*0.0245,2),2)/W1827,0),IF(Dane!$C$9=3,IFERROR(ROUND(J1827-ROUND(J1827*0.0976,2)-ROUND(J1827*0.015,2)-ROUND(J1827*0.0245,2),2)/W1827,0),0))</f>
        <v>0</v>
      </c>
      <c r="BA1827" s="39">
        <f t="shared" si="433"/>
        <v>0</v>
      </c>
      <c r="BB1827" s="39">
        <f t="shared" si="434"/>
        <v>0</v>
      </c>
      <c r="BC1827" s="39">
        <f t="shared" si="427"/>
        <v>0</v>
      </c>
      <c r="BD1827" s="39">
        <f>IF(Dane!$C$9=2,IFERROR(BC1827/W1827,0),IF(Dane!$C$9=3,IFERROR(BC1827/W1827,0),0))</f>
        <v>0</v>
      </c>
      <c r="BE1827" s="39">
        <f t="shared" si="435"/>
        <v>0</v>
      </c>
      <c r="BF1827" s="39">
        <v>0</v>
      </c>
      <c r="BG1827" s="39">
        <f t="shared" si="436"/>
        <v>0</v>
      </c>
      <c r="BH1827" s="39">
        <f>IF(Dane!$C$9=2,IF(ROUND((S1827+T1827)*BG1827,2)&gt;$AN$1,$AN$1,ROUND((S1827+T1827)*BG1827,2)),IF(Dane!$C$9=3,IF(ROUND((S1827+T1827)*BG1827,2)&gt;$AN$1,$AN$1,ROUND((S1827+T1827)*BG1827,2)),0))</f>
        <v>0</v>
      </c>
      <c r="BI1827" s="39">
        <v>0</v>
      </c>
      <c r="BJ1827" s="39">
        <f>IF(Dane!$C$9=3,IFERROR(J1827/AB1827,0),0)</f>
        <v>0</v>
      </c>
      <c r="BK1827" s="39">
        <f>IF(Dane!$C$9=3,IFERROR(ROUND(J1827-ROUND(J1827*0.0976,2)-ROUND(J1827*0.015,2)-ROUND(J1827*0.0245,2),2)/AB1827,0),0)</f>
        <v>0</v>
      </c>
      <c r="BL1827" s="39">
        <f t="shared" si="437"/>
        <v>0</v>
      </c>
      <c r="BM1827" s="39">
        <f t="shared" si="438"/>
        <v>0</v>
      </c>
      <c r="BN1827" s="39">
        <f t="shared" si="428"/>
        <v>0</v>
      </c>
      <c r="BO1827" s="39">
        <f>IF(Dane!$C$9=3,IFERROR(BN1827/AB1827,0),0)</f>
        <v>0</v>
      </c>
      <c r="BP1827" s="39">
        <f t="shared" si="439"/>
        <v>0</v>
      </c>
      <c r="BQ1827" s="39">
        <v>0</v>
      </c>
      <c r="BR1827" s="39">
        <f t="shared" si="440"/>
        <v>0</v>
      </c>
      <c r="BS1827" s="39">
        <f>IF(Dane!$C$9=3,IF(ROUND((X1827+Y1827)*BR1827,2)&gt;$AN$1,$AN$1,ROUND((X1827+Y1827)*BR1827,2)),0)</f>
        <v>0</v>
      </c>
      <c r="BT1827" s="39">
        <v>0</v>
      </c>
    </row>
    <row r="1828" spans="1:72">
      <c r="A1828" s="87">
        <v>1819</v>
      </c>
      <c r="B1828" s="1"/>
      <c r="C1828" s="1"/>
      <c r="D1828" s="2"/>
      <c r="E1828" s="3"/>
      <c r="F1828" s="4"/>
      <c r="G1828" s="5"/>
      <c r="H1828" s="5"/>
      <c r="I1828" s="6"/>
      <c r="J1828" s="5"/>
      <c r="K1828" s="5"/>
      <c r="L1828" s="5"/>
      <c r="M1828" s="55"/>
      <c r="N1828" s="8"/>
      <c r="O1828" s="105"/>
      <c r="P1828" s="5"/>
      <c r="Q1828" s="5"/>
      <c r="R1828" s="105">
        <f>Dane!$C$10</f>
        <v>0</v>
      </c>
      <c r="S1828" s="8"/>
      <c r="T1828" s="105"/>
      <c r="U1828" s="5"/>
      <c r="V1828" s="5"/>
      <c r="W1828" s="107">
        <f>Dane!$C$11</f>
        <v>0</v>
      </c>
      <c r="X1828" s="8"/>
      <c r="Y1828" s="105"/>
      <c r="Z1828" s="5"/>
      <c r="AA1828" s="5"/>
      <c r="AB1828" s="110">
        <f>Dane!$C$12</f>
        <v>0</v>
      </c>
      <c r="AC1828" s="108">
        <f>IF(Dane!$E$3=1,AP1828+BA1828+BL1828,IF(Dane!$E$3=2,AT1828+BE1828+BP1828,AW1828+BH1828+BS1828))</f>
        <v>0</v>
      </c>
      <c r="AD1828" s="14">
        <f>IF(Dane!$E$3=1,AQ1828+BB1828+BM1828,IF(Dane!$E$3=2,AU1828+BF1828+BQ1828,AX1828+BI1828+BT1828))</f>
        <v>0</v>
      </c>
      <c r="AE1828" s="14">
        <f>IF((J1828*Dane!$C$9)-AC1828&lt;0,0,(J1828*Dane!$C$9)-AC1828)</f>
        <v>0</v>
      </c>
      <c r="AF1828" s="61">
        <f>IF((K1828*Dane!$C$9)-AD1828&lt;0,0,(K1828*Dane!$C$9)-AD1828)</f>
        <v>0</v>
      </c>
      <c r="AG1828" s="93"/>
      <c r="AH1828" s="84">
        <f>IF(Dane!$E$3=1,AP1828,IF(Dane!$E$3=2,AT1828,AW1828))</f>
        <v>0</v>
      </c>
      <c r="AI1828" s="84">
        <f>IF(Dane!$E$3=1,AQ1828,IF(Dane!$E$3=2,AU1828,AX1828))</f>
        <v>0</v>
      </c>
      <c r="AJ1828" s="84">
        <f>IF(Dane!$E$3=1,BA1828,IF(Dane!$E$3=2,BE1828,BH1828))</f>
        <v>0</v>
      </c>
      <c r="AK1828" s="84">
        <f>IF(Dane!$E$3=1,BB1828,IF(Dane!$E$3=2,BF1828,BI1828))</f>
        <v>0</v>
      </c>
      <c r="AL1828" s="84">
        <f>IF(Dane!$E$3=1,BL1828,IF(Dane!$E$3=2,BP1828,BS1828))</f>
        <v>0</v>
      </c>
      <c r="AM1828" s="84">
        <f>IF(Dane!$E$3=1,BM1828,IF(Dane!$E$3=2,BQ1828,BT1828))</f>
        <v>0</v>
      </c>
      <c r="AN1828" s="39">
        <f>IF(Dane!$C$9="",0,IFERROR(J1828/R1828,0))</f>
        <v>0</v>
      </c>
      <c r="AO1828" s="39">
        <f>IF(Dane!$C$9="",0,IFERROR(ROUND(J1828-ROUND(J1828*0.0976,2)-ROUND(J1828*0.015,2)-ROUND(J1828*0.0245,2),2)/R1828,0))</f>
        <v>0</v>
      </c>
      <c r="AP1828" s="39">
        <f t="shared" si="429"/>
        <v>0</v>
      </c>
      <c r="AQ1828" s="39">
        <f t="shared" si="430"/>
        <v>0</v>
      </c>
      <c r="AR1828" s="39">
        <f t="shared" si="426"/>
        <v>0</v>
      </c>
      <c r="AS1828" s="39">
        <f>IF(Dane!$C$9="",0,IFERROR(AR1828/R1828,0))</f>
        <v>0</v>
      </c>
      <c r="AT1828" s="39">
        <f t="shared" si="431"/>
        <v>0</v>
      </c>
      <c r="AU1828" s="39">
        <v>0</v>
      </c>
      <c r="AV1828" s="39">
        <f t="shared" si="432"/>
        <v>0</v>
      </c>
      <c r="AW1828" s="39">
        <f>IF(Dane!$C$9="",0,IF(ROUND((N1828+O1828)*AV1828,2)&gt;$AN$1,$AN$1,ROUND((N1828+O1828)*AV1828,2)))</f>
        <v>0</v>
      </c>
      <c r="AX1828" s="39">
        <v>0</v>
      </c>
      <c r="AY1828" s="39">
        <f>IF(Dane!$C$9=2,IFERROR(J1828/W1828,0),IF(Dane!$C$9=3,IFERROR(J1828/W1828,0),0))</f>
        <v>0</v>
      </c>
      <c r="AZ1828" s="39">
        <f>IF(Dane!$C$9=2,IFERROR(ROUND(J1828-ROUND(J1828*0.0976,2)-ROUND(J1828*0.015,2)-ROUND(J1828*0.0245,2),2)/W1828,0),IF(Dane!$C$9=3,IFERROR(ROUND(J1828-ROUND(J1828*0.0976,2)-ROUND(J1828*0.015,2)-ROUND(J1828*0.0245,2),2)/W1828,0),0))</f>
        <v>0</v>
      </c>
      <c r="BA1828" s="39">
        <f t="shared" si="433"/>
        <v>0</v>
      </c>
      <c r="BB1828" s="39">
        <f t="shared" si="434"/>
        <v>0</v>
      </c>
      <c r="BC1828" s="39">
        <f t="shared" si="427"/>
        <v>0</v>
      </c>
      <c r="BD1828" s="39">
        <f>IF(Dane!$C$9=2,IFERROR(BC1828/W1828,0),IF(Dane!$C$9=3,IFERROR(BC1828/W1828,0),0))</f>
        <v>0</v>
      </c>
      <c r="BE1828" s="39">
        <f t="shared" si="435"/>
        <v>0</v>
      </c>
      <c r="BF1828" s="39">
        <v>0</v>
      </c>
      <c r="BG1828" s="39">
        <f t="shared" si="436"/>
        <v>0</v>
      </c>
      <c r="BH1828" s="39">
        <f>IF(Dane!$C$9=2,IF(ROUND((S1828+T1828)*BG1828,2)&gt;$AN$1,$AN$1,ROUND((S1828+T1828)*BG1828,2)),IF(Dane!$C$9=3,IF(ROUND((S1828+T1828)*BG1828,2)&gt;$AN$1,$AN$1,ROUND((S1828+T1828)*BG1828,2)),0))</f>
        <v>0</v>
      </c>
      <c r="BI1828" s="39">
        <v>0</v>
      </c>
      <c r="BJ1828" s="39">
        <f>IF(Dane!$C$9=3,IFERROR(J1828/AB1828,0),0)</f>
        <v>0</v>
      </c>
      <c r="BK1828" s="39">
        <f>IF(Dane!$C$9=3,IFERROR(ROUND(J1828-ROUND(J1828*0.0976,2)-ROUND(J1828*0.015,2)-ROUND(J1828*0.0245,2),2)/AB1828,0),0)</f>
        <v>0</v>
      </c>
      <c r="BL1828" s="39">
        <f t="shared" si="437"/>
        <v>0</v>
      </c>
      <c r="BM1828" s="39">
        <f t="shared" si="438"/>
        <v>0</v>
      </c>
      <c r="BN1828" s="39">
        <f t="shared" si="428"/>
        <v>0</v>
      </c>
      <c r="BO1828" s="39">
        <f>IF(Dane!$C$9=3,IFERROR(BN1828/AB1828,0),0)</f>
        <v>0</v>
      </c>
      <c r="BP1828" s="39">
        <f t="shared" si="439"/>
        <v>0</v>
      </c>
      <c r="BQ1828" s="39">
        <v>0</v>
      </c>
      <c r="BR1828" s="39">
        <f t="shared" si="440"/>
        <v>0</v>
      </c>
      <c r="BS1828" s="39">
        <f>IF(Dane!$C$9=3,IF(ROUND((X1828+Y1828)*BR1828,2)&gt;$AN$1,$AN$1,ROUND((X1828+Y1828)*BR1828,2)),0)</f>
        <v>0</v>
      </c>
      <c r="BT1828" s="39">
        <v>0</v>
      </c>
    </row>
    <row r="1829" spans="1:72">
      <c r="A1829" s="87">
        <v>1820</v>
      </c>
      <c r="B1829" s="1"/>
      <c r="C1829" s="1"/>
      <c r="D1829" s="2"/>
      <c r="E1829" s="3"/>
      <c r="F1829" s="4"/>
      <c r="G1829" s="5"/>
      <c r="H1829" s="5"/>
      <c r="I1829" s="6"/>
      <c r="J1829" s="5"/>
      <c r="K1829" s="5"/>
      <c r="L1829" s="5"/>
      <c r="M1829" s="55"/>
      <c r="N1829" s="8"/>
      <c r="O1829" s="105"/>
      <c r="P1829" s="5"/>
      <c r="Q1829" s="5"/>
      <c r="R1829" s="105">
        <f>Dane!$C$10</f>
        <v>0</v>
      </c>
      <c r="S1829" s="8"/>
      <c r="T1829" s="105"/>
      <c r="U1829" s="5"/>
      <c r="V1829" s="5"/>
      <c r="W1829" s="107">
        <f>Dane!$C$11</f>
        <v>0</v>
      </c>
      <c r="X1829" s="8"/>
      <c r="Y1829" s="105"/>
      <c r="Z1829" s="5"/>
      <c r="AA1829" s="5"/>
      <c r="AB1829" s="110">
        <f>Dane!$C$12</f>
        <v>0</v>
      </c>
      <c r="AC1829" s="108">
        <f>IF(Dane!$E$3=1,AP1829+BA1829+BL1829,IF(Dane!$E$3=2,AT1829+BE1829+BP1829,AW1829+BH1829+BS1829))</f>
        <v>0</v>
      </c>
      <c r="AD1829" s="14">
        <f>IF(Dane!$E$3=1,AQ1829+BB1829+BM1829,IF(Dane!$E$3=2,AU1829+BF1829+BQ1829,AX1829+BI1829+BT1829))</f>
        <v>0</v>
      </c>
      <c r="AE1829" s="14">
        <f>IF((J1829*Dane!$C$9)-AC1829&lt;0,0,(J1829*Dane!$C$9)-AC1829)</f>
        <v>0</v>
      </c>
      <c r="AF1829" s="61">
        <f>IF((K1829*Dane!$C$9)-AD1829&lt;0,0,(K1829*Dane!$C$9)-AD1829)</f>
        <v>0</v>
      </c>
      <c r="AG1829" s="93"/>
      <c r="AH1829" s="84">
        <f>IF(Dane!$E$3=1,AP1829,IF(Dane!$E$3=2,AT1829,AW1829))</f>
        <v>0</v>
      </c>
      <c r="AI1829" s="84">
        <f>IF(Dane!$E$3=1,AQ1829,IF(Dane!$E$3=2,AU1829,AX1829))</f>
        <v>0</v>
      </c>
      <c r="AJ1829" s="84">
        <f>IF(Dane!$E$3=1,BA1829,IF(Dane!$E$3=2,BE1829,BH1829))</f>
        <v>0</v>
      </c>
      <c r="AK1829" s="84">
        <f>IF(Dane!$E$3=1,BB1829,IF(Dane!$E$3=2,BF1829,BI1829))</f>
        <v>0</v>
      </c>
      <c r="AL1829" s="84">
        <f>IF(Dane!$E$3=1,BL1829,IF(Dane!$E$3=2,BP1829,BS1829))</f>
        <v>0</v>
      </c>
      <c r="AM1829" s="84">
        <f>IF(Dane!$E$3=1,BM1829,IF(Dane!$E$3=2,BQ1829,BT1829))</f>
        <v>0</v>
      </c>
      <c r="AN1829" s="39">
        <f>IF(Dane!$C$9="",0,IFERROR(J1829/R1829,0))</f>
        <v>0</v>
      </c>
      <c r="AO1829" s="39">
        <f>IF(Dane!$C$9="",0,IFERROR(ROUND(J1829-ROUND(J1829*0.0976,2)-ROUND(J1829*0.015,2)-ROUND(J1829*0.0245,2),2)/R1829,0))</f>
        <v>0</v>
      </c>
      <c r="AP1829" s="39">
        <f t="shared" si="429"/>
        <v>0</v>
      </c>
      <c r="AQ1829" s="39">
        <f t="shared" si="430"/>
        <v>0</v>
      </c>
      <c r="AR1829" s="39">
        <f t="shared" si="426"/>
        <v>0</v>
      </c>
      <c r="AS1829" s="39">
        <f>IF(Dane!$C$9="",0,IFERROR(AR1829/R1829,0))</f>
        <v>0</v>
      </c>
      <c r="AT1829" s="39">
        <f t="shared" si="431"/>
        <v>0</v>
      </c>
      <c r="AU1829" s="39">
        <v>0</v>
      </c>
      <c r="AV1829" s="39">
        <f t="shared" si="432"/>
        <v>0</v>
      </c>
      <c r="AW1829" s="39">
        <f>IF(Dane!$C$9="",0,IF(ROUND((N1829+O1829)*AV1829,2)&gt;$AN$1,$AN$1,ROUND((N1829+O1829)*AV1829,2)))</f>
        <v>0</v>
      </c>
      <c r="AX1829" s="39">
        <v>0</v>
      </c>
      <c r="AY1829" s="39">
        <f>IF(Dane!$C$9=2,IFERROR(J1829/W1829,0),IF(Dane!$C$9=3,IFERROR(J1829/W1829,0),0))</f>
        <v>0</v>
      </c>
      <c r="AZ1829" s="39">
        <f>IF(Dane!$C$9=2,IFERROR(ROUND(J1829-ROUND(J1829*0.0976,2)-ROUND(J1829*0.015,2)-ROUND(J1829*0.0245,2),2)/W1829,0),IF(Dane!$C$9=3,IFERROR(ROUND(J1829-ROUND(J1829*0.0976,2)-ROUND(J1829*0.015,2)-ROUND(J1829*0.0245,2),2)/W1829,0),0))</f>
        <v>0</v>
      </c>
      <c r="BA1829" s="39">
        <f t="shared" si="433"/>
        <v>0</v>
      </c>
      <c r="BB1829" s="39">
        <f t="shared" si="434"/>
        <v>0</v>
      </c>
      <c r="BC1829" s="39">
        <f t="shared" si="427"/>
        <v>0</v>
      </c>
      <c r="BD1829" s="39">
        <f>IF(Dane!$C$9=2,IFERROR(BC1829/W1829,0),IF(Dane!$C$9=3,IFERROR(BC1829/W1829,0),0))</f>
        <v>0</v>
      </c>
      <c r="BE1829" s="39">
        <f t="shared" si="435"/>
        <v>0</v>
      </c>
      <c r="BF1829" s="39">
        <v>0</v>
      </c>
      <c r="BG1829" s="39">
        <f t="shared" si="436"/>
        <v>0</v>
      </c>
      <c r="BH1829" s="39">
        <f>IF(Dane!$C$9=2,IF(ROUND((S1829+T1829)*BG1829,2)&gt;$AN$1,$AN$1,ROUND((S1829+T1829)*BG1829,2)),IF(Dane!$C$9=3,IF(ROUND((S1829+T1829)*BG1829,2)&gt;$AN$1,$AN$1,ROUND((S1829+T1829)*BG1829,2)),0))</f>
        <v>0</v>
      </c>
      <c r="BI1829" s="39">
        <v>0</v>
      </c>
      <c r="BJ1829" s="39">
        <f>IF(Dane!$C$9=3,IFERROR(J1829/AB1829,0),0)</f>
        <v>0</v>
      </c>
      <c r="BK1829" s="39">
        <f>IF(Dane!$C$9=3,IFERROR(ROUND(J1829-ROUND(J1829*0.0976,2)-ROUND(J1829*0.015,2)-ROUND(J1829*0.0245,2),2)/AB1829,0),0)</f>
        <v>0</v>
      </c>
      <c r="BL1829" s="39">
        <f t="shared" si="437"/>
        <v>0</v>
      </c>
      <c r="BM1829" s="39">
        <f t="shared" si="438"/>
        <v>0</v>
      </c>
      <c r="BN1829" s="39">
        <f t="shared" si="428"/>
        <v>0</v>
      </c>
      <c r="BO1829" s="39">
        <f>IF(Dane!$C$9=3,IFERROR(BN1829/AB1829,0),0)</f>
        <v>0</v>
      </c>
      <c r="BP1829" s="39">
        <f t="shared" si="439"/>
        <v>0</v>
      </c>
      <c r="BQ1829" s="39">
        <v>0</v>
      </c>
      <c r="BR1829" s="39">
        <f t="shared" si="440"/>
        <v>0</v>
      </c>
      <c r="BS1829" s="39">
        <f>IF(Dane!$C$9=3,IF(ROUND((X1829+Y1829)*BR1829,2)&gt;$AN$1,$AN$1,ROUND((X1829+Y1829)*BR1829,2)),0)</f>
        <v>0</v>
      </c>
      <c r="BT1829" s="39">
        <v>0</v>
      </c>
    </row>
    <row r="1830" spans="1:72">
      <c r="A1830" s="87">
        <v>1821</v>
      </c>
      <c r="B1830" s="1"/>
      <c r="C1830" s="1"/>
      <c r="D1830" s="2"/>
      <c r="E1830" s="3"/>
      <c r="F1830" s="4"/>
      <c r="G1830" s="5"/>
      <c r="H1830" s="5"/>
      <c r="I1830" s="6"/>
      <c r="J1830" s="5"/>
      <c r="K1830" s="5"/>
      <c r="L1830" s="5"/>
      <c r="M1830" s="55"/>
      <c r="N1830" s="8"/>
      <c r="O1830" s="105"/>
      <c r="P1830" s="5"/>
      <c r="Q1830" s="5"/>
      <c r="R1830" s="105">
        <f>Dane!$C$10</f>
        <v>0</v>
      </c>
      <c r="S1830" s="8"/>
      <c r="T1830" s="105"/>
      <c r="U1830" s="5"/>
      <c r="V1830" s="5"/>
      <c r="W1830" s="107">
        <f>Dane!$C$11</f>
        <v>0</v>
      </c>
      <c r="X1830" s="8"/>
      <c r="Y1830" s="105"/>
      <c r="Z1830" s="5"/>
      <c r="AA1830" s="5"/>
      <c r="AB1830" s="110">
        <f>Dane!$C$12</f>
        <v>0</v>
      </c>
      <c r="AC1830" s="108">
        <f>IF(Dane!$E$3=1,AP1830+BA1830+BL1830,IF(Dane!$E$3=2,AT1830+BE1830+BP1830,AW1830+BH1830+BS1830))</f>
        <v>0</v>
      </c>
      <c r="AD1830" s="14">
        <f>IF(Dane!$E$3=1,AQ1830+BB1830+BM1830,IF(Dane!$E$3=2,AU1830+BF1830+BQ1830,AX1830+BI1830+BT1830))</f>
        <v>0</v>
      </c>
      <c r="AE1830" s="14">
        <f>IF((J1830*Dane!$C$9)-AC1830&lt;0,0,(J1830*Dane!$C$9)-AC1830)</f>
        <v>0</v>
      </c>
      <c r="AF1830" s="61">
        <f>IF((K1830*Dane!$C$9)-AD1830&lt;0,0,(K1830*Dane!$C$9)-AD1830)</f>
        <v>0</v>
      </c>
      <c r="AG1830" s="93"/>
      <c r="AH1830" s="84">
        <f>IF(Dane!$E$3=1,AP1830,IF(Dane!$E$3=2,AT1830,AW1830))</f>
        <v>0</v>
      </c>
      <c r="AI1830" s="84">
        <f>IF(Dane!$E$3=1,AQ1830,IF(Dane!$E$3=2,AU1830,AX1830))</f>
        <v>0</v>
      </c>
      <c r="AJ1830" s="84">
        <f>IF(Dane!$E$3=1,BA1830,IF(Dane!$E$3=2,BE1830,BH1830))</f>
        <v>0</v>
      </c>
      <c r="AK1830" s="84">
        <f>IF(Dane!$E$3=1,BB1830,IF(Dane!$E$3=2,BF1830,BI1830))</f>
        <v>0</v>
      </c>
      <c r="AL1830" s="84">
        <f>IF(Dane!$E$3=1,BL1830,IF(Dane!$E$3=2,BP1830,BS1830))</f>
        <v>0</v>
      </c>
      <c r="AM1830" s="84">
        <f>IF(Dane!$E$3=1,BM1830,IF(Dane!$E$3=2,BQ1830,BT1830))</f>
        <v>0</v>
      </c>
      <c r="AN1830" s="39">
        <f>IF(Dane!$C$9="",0,IFERROR(J1830/R1830,0))</f>
        <v>0</v>
      </c>
      <c r="AO1830" s="39">
        <f>IF(Dane!$C$9="",0,IFERROR(ROUND(J1830-ROUND(J1830*0.0976,2)-ROUND(J1830*0.015,2)-ROUND(J1830*0.0245,2),2)/R1830,0))</f>
        <v>0</v>
      </c>
      <c r="AP1830" s="39">
        <f t="shared" si="429"/>
        <v>0</v>
      </c>
      <c r="AQ1830" s="39">
        <f t="shared" si="430"/>
        <v>0</v>
      </c>
      <c r="AR1830" s="39">
        <f t="shared" si="426"/>
        <v>0</v>
      </c>
      <c r="AS1830" s="39">
        <f>IF(Dane!$C$9="",0,IFERROR(AR1830/R1830,0))</f>
        <v>0</v>
      </c>
      <c r="AT1830" s="39">
        <f t="shared" si="431"/>
        <v>0</v>
      </c>
      <c r="AU1830" s="39">
        <v>0</v>
      </c>
      <c r="AV1830" s="39">
        <f t="shared" si="432"/>
        <v>0</v>
      </c>
      <c r="AW1830" s="39">
        <f>IF(Dane!$C$9="",0,IF(ROUND((N1830+O1830)*AV1830,2)&gt;$AN$1,$AN$1,ROUND((N1830+O1830)*AV1830,2)))</f>
        <v>0</v>
      </c>
      <c r="AX1830" s="39">
        <v>0</v>
      </c>
      <c r="AY1830" s="39">
        <f>IF(Dane!$C$9=2,IFERROR(J1830/W1830,0),IF(Dane!$C$9=3,IFERROR(J1830/W1830,0),0))</f>
        <v>0</v>
      </c>
      <c r="AZ1830" s="39">
        <f>IF(Dane!$C$9=2,IFERROR(ROUND(J1830-ROUND(J1830*0.0976,2)-ROUND(J1830*0.015,2)-ROUND(J1830*0.0245,2),2)/W1830,0),IF(Dane!$C$9=3,IFERROR(ROUND(J1830-ROUND(J1830*0.0976,2)-ROUND(J1830*0.015,2)-ROUND(J1830*0.0245,2),2)/W1830,0),0))</f>
        <v>0</v>
      </c>
      <c r="BA1830" s="39">
        <f t="shared" si="433"/>
        <v>0</v>
      </c>
      <c r="BB1830" s="39">
        <f t="shared" si="434"/>
        <v>0</v>
      </c>
      <c r="BC1830" s="39">
        <f t="shared" si="427"/>
        <v>0</v>
      </c>
      <c r="BD1830" s="39">
        <f>IF(Dane!$C$9=2,IFERROR(BC1830/W1830,0),IF(Dane!$C$9=3,IFERROR(BC1830/W1830,0),0))</f>
        <v>0</v>
      </c>
      <c r="BE1830" s="39">
        <f t="shared" si="435"/>
        <v>0</v>
      </c>
      <c r="BF1830" s="39">
        <v>0</v>
      </c>
      <c r="BG1830" s="39">
        <f t="shared" si="436"/>
        <v>0</v>
      </c>
      <c r="BH1830" s="39">
        <f>IF(Dane!$C$9=2,IF(ROUND((S1830+T1830)*BG1830,2)&gt;$AN$1,$AN$1,ROUND((S1830+T1830)*BG1830,2)),IF(Dane!$C$9=3,IF(ROUND((S1830+T1830)*BG1830,2)&gt;$AN$1,$AN$1,ROUND((S1830+T1830)*BG1830,2)),0))</f>
        <v>0</v>
      </c>
      <c r="BI1830" s="39">
        <v>0</v>
      </c>
      <c r="BJ1830" s="39">
        <f>IF(Dane!$C$9=3,IFERROR(J1830/AB1830,0),0)</f>
        <v>0</v>
      </c>
      <c r="BK1830" s="39">
        <f>IF(Dane!$C$9=3,IFERROR(ROUND(J1830-ROUND(J1830*0.0976,2)-ROUND(J1830*0.015,2)-ROUND(J1830*0.0245,2),2)/AB1830,0),0)</f>
        <v>0</v>
      </c>
      <c r="BL1830" s="39">
        <f t="shared" si="437"/>
        <v>0</v>
      </c>
      <c r="BM1830" s="39">
        <f t="shared" si="438"/>
        <v>0</v>
      </c>
      <c r="BN1830" s="39">
        <f t="shared" si="428"/>
        <v>0</v>
      </c>
      <c r="BO1830" s="39">
        <f>IF(Dane!$C$9=3,IFERROR(BN1830/AB1830,0),0)</f>
        <v>0</v>
      </c>
      <c r="BP1830" s="39">
        <f t="shared" si="439"/>
        <v>0</v>
      </c>
      <c r="BQ1830" s="39">
        <v>0</v>
      </c>
      <c r="BR1830" s="39">
        <f t="shared" si="440"/>
        <v>0</v>
      </c>
      <c r="BS1830" s="39">
        <f>IF(Dane!$C$9=3,IF(ROUND((X1830+Y1830)*BR1830,2)&gt;$AN$1,$AN$1,ROUND((X1830+Y1830)*BR1830,2)),0)</f>
        <v>0</v>
      </c>
      <c r="BT1830" s="39">
        <v>0</v>
      </c>
    </row>
    <row r="1831" spans="1:72">
      <c r="A1831" s="87">
        <v>1822</v>
      </c>
      <c r="B1831" s="1"/>
      <c r="C1831" s="1"/>
      <c r="D1831" s="2"/>
      <c r="E1831" s="3"/>
      <c r="F1831" s="4"/>
      <c r="G1831" s="5"/>
      <c r="H1831" s="5"/>
      <c r="I1831" s="6"/>
      <c r="J1831" s="5"/>
      <c r="K1831" s="5"/>
      <c r="L1831" s="5"/>
      <c r="M1831" s="55"/>
      <c r="N1831" s="8"/>
      <c r="O1831" s="105"/>
      <c r="P1831" s="5"/>
      <c r="Q1831" s="5"/>
      <c r="R1831" s="105">
        <f>Dane!$C$10</f>
        <v>0</v>
      </c>
      <c r="S1831" s="8"/>
      <c r="T1831" s="105"/>
      <c r="U1831" s="5"/>
      <c r="V1831" s="5"/>
      <c r="W1831" s="107">
        <f>Dane!$C$11</f>
        <v>0</v>
      </c>
      <c r="X1831" s="8"/>
      <c r="Y1831" s="105"/>
      <c r="Z1831" s="5"/>
      <c r="AA1831" s="5"/>
      <c r="AB1831" s="110">
        <f>Dane!$C$12</f>
        <v>0</v>
      </c>
      <c r="AC1831" s="108">
        <f>IF(Dane!$E$3=1,AP1831+BA1831+BL1831,IF(Dane!$E$3=2,AT1831+BE1831+BP1831,AW1831+BH1831+BS1831))</f>
        <v>0</v>
      </c>
      <c r="AD1831" s="14">
        <f>IF(Dane!$E$3=1,AQ1831+BB1831+BM1831,IF(Dane!$E$3=2,AU1831+BF1831+BQ1831,AX1831+BI1831+BT1831))</f>
        <v>0</v>
      </c>
      <c r="AE1831" s="14">
        <f>IF((J1831*Dane!$C$9)-AC1831&lt;0,0,(J1831*Dane!$C$9)-AC1831)</f>
        <v>0</v>
      </c>
      <c r="AF1831" s="61">
        <f>IF((K1831*Dane!$C$9)-AD1831&lt;0,0,(K1831*Dane!$C$9)-AD1831)</f>
        <v>0</v>
      </c>
      <c r="AG1831" s="93"/>
      <c r="AH1831" s="84">
        <f>IF(Dane!$E$3=1,AP1831,IF(Dane!$E$3=2,AT1831,AW1831))</f>
        <v>0</v>
      </c>
      <c r="AI1831" s="84">
        <f>IF(Dane!$E$3=1,AQ1831,IF(Dane!$E$3=2,AU1831,AX1831))</f>
        <v>0</v>
      </c>
      <c r="AJ1831" s="84">
        <f>IF(Dane!$E$3=1,BA1831,IF(Dane!$E$3=2,BE1831,BH1831))</f>
        <v>0</v>
      </c>
      <c r="AK1831" s="84">
        <f>IF(Dane!$E$3=1,BB1831,IF(Dane!$E$3=2,BF1831,BI1831))</f>
        <v>0</v>
      </c>
      <c r="AL1831" s="84">
        <f>IF(Dane!$E$3=1,BL1831,IF(Dane!$E$3=2,BP1831,BS1831))</f>
        <v>0</v>
      </c>
      <c r="AM1831" s="84">
        <f>IF(Dane!$E$3=1,BM1831,IF(Dane!$E$3=2,BQ1831,BT1831))</f>
        <v>0</v>
      </c>
      <c r="AN1831" s="39">
        <f>IF(Dane!$C$9="",0,IFERROR(J1831/R1831,0))</f>
        <v>0</v>
      </c>
      <c r="AO1831" s="39">
        <f>IF(Dane!$C$9="",0,IFERROR(ROUND(J1831-ROUND(J1831*0.0976,2)-ROUND(J1831*0.015,2)-ROUND(J1831*0.0245,2),2)/R1831,0))</f>
        <v>0</v>
      </c>
      <c r="AP1831" s="39">
        <f t="shared" si="429"/>
        <v>0</v>
      </c>
      <c r="AQ1831" s="39">
        <f t="shared" si="430"/>
        <v>0</v>
      </c>
      <c r="AR1831" s="39">
        <f t="shared" si="426"/>
        <v>0</v>
      </c>
      <c r="AS1831" s="39">
        <f>IF(Dane!$C$9="",0,IFERROR(AR1831/R1831,0))</f>
        <v>0</v>
      </c>
      <c r="AT1831" s="39">
        <f t="shared" si="431"/>
        <v>0</v>
      </c>
      <c r="AU1831" s="39">
        <v>0</v>
      </c>
      <c r="AV1831" s="39">
        <f t="shared" si="432"/>
        <v>0</v>
      </c>
      <c r="AW1831" s="39">
        <f>IF(Dane!$C$9="",0,IF(ROUND((N1831+O1831)*AV1831,2)&gt;$AN$1,$AN$1,ROUND((N1831+O1831)*AV1831,2)))</f>
        <v>0</v>
      </c>
      <c r="AX1831" s="39">
        <v>0</v>
      </c>
      <c r="AY1831" s="39">
        <f>IF(Dane!$C$9=2,IFERROR(J1831/W1831,0),IF(Dane!$C$9=3,IFERROR(J1831/W1831,0),0))</f>
        <v>0</v>
      </c>
      <c r="AZ1831" s="39">
        <f>IF(Dane!$C$9=2,IFERROR(ROUND(J1831-ROUND(J1831*0.0976,2)-ROUND(J1831*0.015,2)-ROUND(J1831*0.0245,2),2)/W1831,0),IF(Dane!$C$9=3,IFERROR(ROUND(J1831-ROUND(J1831*0.0976,2)-ROUND(J1831*0.015,2)-ROUND(J1831*0.0245,2),2)/W1831,0),0))</f>
        <v>0</v>
      </c>
      <c r="BA1831" s="39">
        <f t="shared" si="433"/>
        <v>0</v>
      </c>
      <c r="BB1831" s="39">
        <f t="shared" si="434"/>
        <v>0</v>
      </c>
      <c r="BC1831" s="39">
        <f t="shared" si="427"/>
        <v>0</v>
      </c>
      <c r="BD1831" s="39">
        <f>IF(Dane!$C$9=2,IFERROR(BC1831/W1831,0),IF(Dane!$C$9=3,IFERROR(BC1831/W1831,0),0))</f>
        <v>0</v>
      </c>
      <c r="BE1831" s="39">
        <f t="shared" si="435"/>
        <v>0</v>
      </c>
      <c r="BF1831" s="39">
        <v>0</v>
      </c>
      <c r="BG1831" s="39">
        <f t="shared" si="436"/>
        <v>0</v>
      </c>
      <c r="BH1831" s="39">
        <f>IF(Dane!$C$9=2,IF(ROUND((S1831+T1831)*BG1831,2)&gt;$AN$1,$AN$1,ROUND((S1831+T1831)*BG1831,2)),IF(Dane!$C$9=3,IF(ROUND((S1831+T1831)*BG1831,2)&gt;$AN$1,$AN$1,ROUND((S1831+T1831)*BG1831,2)),0))</f>
        <v>0</v>
      </c>
      <c r="BI1831" s="39">
        <v>0</v>
      </c>
      <c r="BJ1831" s="39">
        <f>IF(Dane!$C$9=3,IFERROR(J1831/AB1831,0),0)</f>
        <v>0</v>
      </c>
      <c r="BK1831" s="39">
        <f>IF(Dane!$C$9=3,IFERROR(ROUND(J1831-ROUND(J1831*0.0976,2)-ROUND(J1831*0.015,2)-ROUND(J1831*0.0245,2),2)/AB1831,0),0)</f>
        <v>0</v>
      </c>
      <c r="BL1831" s="39">
        <f t="shared" si="437"/>
        <v>0</v>
      </c>
      <c r="BM1831" s="39">
        <f t="shared" si="438"/>
        <v>0</v>
      </c>
      <c r="BN1831" s="39">
        <f t="shared" si="428"/>
        <v>0</v>
      </c>
      <c r="BO1831" s="39">
        <f>IF(Dane!$C$9=3,IFERROR(BN1831/AB1831,0),0)</f>
        <v>0</v>
      </c>
      <c r="BP1831" s="39">
        <f t="shared" si="439"/>
        <v>0</v>
      </c>
      <c r="BQ1831" s="39">
        <v>0</v>
      </c>
      <c r="BR1831" s="39">
        <f t="shared" si="440"/>
        <v>0</v>
      </c>
      <c r="BS1831" s="39">
        <f>IF(Dane!$C$9=3,IF(ROUND((X1831+Y1831)*BR1831,2)&gt;$AN$1,$AN$1,ROUND((X1831+Y1831)*BR1831,2)),0)</f>
        <v>0</v>
      </c>
      <c r="BT1831" s="39">
        <v>0</v>
      </c>
    </row>
    <row r="1832" spans="1:72">
      <c r="A1832" s="87">
        <v>1823</v>
      </c>
      <c r="B1832" s="1"/>
      <c r="C1832" s="1"/>
      <c r="D1832" s="2"/>
      <c r="E1832" s="3"/>
      <c r="F1832" s="4"/>
      <c r="G1832" s="5"/>
      <c r="H1832" s="5"/>
      <c r="I1832" s="6"/>
      <c r="J1832" s="5"/>
      <c r="K1832" s="5"/>
      <c r="L1832" s="5"/>
      <c r="M1832" s="55"/>
      <c r="N1832" s="8"/>
      <c r="O1832" s="105"/>
      <c r="P1832" s="5"/>
      <c r="Q1832" s="5"/>
      <c r="R1832" s="105">
        <f>Dane!$C$10</f>
        <v>0</v>
      </c>
      <c r="S1832" s="8"/>
      <c r="T1832" s="105"/>
      <c r="U1832" s="5"/>
      <c r="V1832" s="5"/>
      <c r="W1832" s="107">
        <f>Dane!$C$11</f>
        <v>0</v>
      </c>
      <c r="X1832" s="8"/>
      <c r="Y1832" s="105"/>
      <c r="Z1832" s="5"/>
      <c r="AA1832" s="5"/>
      <c r="AB1832" s="110">
        <f>Dane!$C$12</f>
        <v>0</v>
      </c>
      <c r="AC1832" s="108">
        <f>IF(Dane!$E$3=1,AP1832+BA1832+BL1832,IF(Dane!$E$3=2,AT1832+BE1832+BP1832,AW1832+BH1832+BS1832))</f>
        <v>0</v>
      </c>
      <c r="AD1832" s="14">
        <f>IF(Dane!$E$3=1,AQ1832+BB1832+BM1832,IF(Dane!$E$3=2,AU1832+BF1832+BQ1832,AX1832+BI1832+BT1832))</f>
        <v>0</v>
      </c>
      <c r="AE1832" s="14">
        <f>IF((J1832*Dane!$C$9)-AC1832&lt;0,0,(J1832*Dane!$C$9)-AC1832)</f>
        <v>0</v>
      </c>
      <c r="AF1832" s="61">
        <f>IF((K1832*Dane!$C$9)-AD1832&lt;0,0,(K1832*Dane!$C$9)-AD1832)</f>
        <v>0</v>
      </c>
      <c r="AG1832" s="93"/>
      <c r="AH1832" s="84">
        <f>IF(Dane!$E$3=1,AP1832,IF(Dane!$E$3=2,AT1832,AW1832))</f>
        <v>0</v>
      </c>
      <c r="AI1832" s="84">
        <f>IF(Dane!$E$3=1,AQ1832,IF(Dane!$E$3=2,AU1832,AX1832))</f>
        <v>0</v>
      </c>
      <c r="AJ1832" s="84">
        <f>IF(Dane!$E$3=1,BA1832,IF(Dane!$E$3=2,BE1832,BH1832))</f>
        <v>0</v>
      </c>
      <c r="AK1832" s="84">
        <f>IF(Dane!$E$3=1,BB1832,IF(Dane!$E$3=2,BF1832,BI1832))</f>
        <v>0</v>
      </c>
      <c r="AL1832" s="84">
        <f>IF(Dane!$E$3=1,BL1832,IF(Dane!$E$3=2,BP1832,BS1832))</f>
        <v>0</v>
      </c>
      <c r="AM1832" s="84">
        <f>IF(Dane!$E$3=1,BM1832,IF(Dane!$E$3=2,BQ1832,BT1832))</f>
        <v>0</v>
      </c>
      <c r="AN1832" s="39">
        <f>IF(Dane!$C$9="",0,IFERROR(J1832/R1832,0))</f>
        <v>0</v>
      </c>
      <c r="AO1832" s="39">
        <f>IF(Dane!$C$9="",0,IFERROR(ROUND(J1832-ROUND(J1832*0.0976,2)-ROUND(J1832*0.015,2)-ROUND(J1832*0.0245,2),2)/R1832,0))</f>
        <v>0</v>
      </c>
      <c r="AP1832" s="39">
        <f t="shared" si="429"/>
        <v>0</v>
      </c>
      <c r="AQ1832" s="39">
        <f t="shared" si="430"/>
        <v>0</v>
      </c>
      <c r="AR1832" s="39">
        <f t="shared" si="426"/>
        <v>0</v>
      </c>
      <c r="AS1832" s="39">
        <f>IF(Dane!$C$9="",0,IFERROR(AR1832/R1832,0))</f>
        <v>0</v>
      </c>
      <c r="AT1832" s="39">
        <f t="shared" si="431"/>
        <v>0</v>
      </c>
      <c r="AU1832" s="39">
        <v>0</v>
      </c>
      <c r="AV1832" s="39">
        <f t="shared" si="432"/>
        <v>0</v>
      </c>
      <c r="AW1832" s="39">
        <f>IF(Dane!$C$9="",0,IF(ROUND((N1832+O1832)*AV1832,2)&gt;$AN$1,$AN$1,ROUND((N1832+O1832)*AV1832,2)))</f>
        <v>0</v>
      </c>
      <c r="AX1832" s="39">
        <v>0</v>
      </c>
      <c r="AY1832" s="39">
        <f>IF(Dane!$C$9=2,IFERROR(J1832/W1832,0),IF(Dane!$C$9=3,IFERROR(J1832/W1832,0),0))</f>
        <v>0</v>
      </c>
      <c r="AZ1832" s="39">
        <f>IF(Dane!$C$9=2,IFERROR(ROUND(J1832-ROUND(J1832*0.0976,2)-ROUND(J1832*0.015,2)-ROUND(J1832*0.0245,2),2)/W1832,0),IF(Dane!$C$9=3,IFERROR(ROUND(J1832-ROUND(J1832*0.0976,2)-ROUND(J1832*0.015,2)-ROUND(J1832*0.0245,2),2)/W1832,0),0))</f>
        <v>0</v>
      </c>
      <c r="BA1832" s="39">
        <f t="shared" si="433"/>
        <v>0</v>
      </c>
      <c r="BB1832" s="39">
        <f t="shared" si="434"/>
        <v>0</v>
      </c>
      <c r="BC1832" s="39">
        <f t="shared" si="427"/>
        <v>0</v>
      </c>
      <c r="BD1832" s="39">
        <f>IF(Dane!$C$9=2,IFERROR(BC1832/W1832,0),IF(Dane!$C$9=3,IFERROR(BC1832/W1832,0),0))</f>
        <v>0</v>
      </c>
      <c r="BE1832" s="39">
        <f t="shared" si="435"/>
        <v>0</v>
      </c>
      <c r="BF1832" s="39">
        <v>0</v>
      </c>
      <c r="BG1832" s="39">
        <f t="shared" si="436"/>
        <v>0</v>
      </c>
      <c r="BH1832" s="39">
        <f>IF(Dane!$C$9=2,IF(ROUND((S1832+T1832)*BG1832,2)&gt;$AN$1,$AN$1,ROUND((S1832+T1832)*BG1832,2)),IF(Dane!$C$9=3,IF(ROUND((S1832+T1832)*BG1832,2)&gt;$AN$1,$AN$1,ROUND((S1832+T1832)*BG1832,2)),0))</f>
        <v>0</v>
      </c>
      <c r="BI1832" s="39">
        <v>0</v>
      </c>
      <c r="BJ1832" s="39">
        <f>IF(Dane!$C$9=3,IFERROR(J1832/AB1832,0),0)</f>
        <v>0</v>
      </c>
      <c r="BK1832" s="39">
        <f>IF(Dane!$C$9=3,IFERROR(ROUND(J1832-ROUND(J1832*0.0976,2)-ROUND(J1832*0.015,2)-ROUND(J1832*0.0245,2),2)/AB1832,0),0)</f>
        <v>0</v>
      </c>
      <c r="BL1832" s="39">
        <f t="shared" si="437"/>
        <v>0</v>
      </c>
      <c r="BM1832" s="39">
        <f t="shared" si="438"/>
        <v>0</v>
      </c>
      <c r="BN1832" s="39">
        <f t="shared" si="428"/>
        <v>0</v>
      </c>
      <c r="BO1832" s="39">
        <f>IF(Dane!$C$9=3,IFERROR(BN1832/AB1832,0),0)</f>
        <v>0</v>
      </c>
      <c r="BP1832" s="39">
        <f t="shared" si="439"/>
        <v>0</v>
      </c>
      <c r="BQ1832" s="39">
        <v>0</v>
      </c>
      <c r="BR1832" s="39">
        <f t="shared" si="440"/>
        <v>0</v>
      </c>
      <c r="BS1832" s="39">
        <f>IF(Dane!$C$9=3,IF(ROUND((X1832+Y1832)*BR1832,2)&gt;$AN$1,$AN$1,ROUND((X1832+Y1832)*BR1832,2)),0)</f>
        <v>0</v>
      </c>
      <c r="BT1832" s="39">
        <v>0</v>
      </c>
    </row>
    <row r="1833" spans="1:72">
      <c r="A1833" s="87">
        <v>1824</v>
      </c>
      <c r="B1833" s="1"/>
      <c r="C1833" s="1"/>
      <c r="D1833" s="2"/>
      <c r="E1833" s="3"/>
      <c r="F1833" s="4"/>
      <c r="G1833" s="5"/>
      <c r="H1833" s="5"/>
      <c r="I1833" s="6"/>
      <c r="J1833" s="5"/>
      <c r="K1833" s="5"/>
      <c r="L1833" s="5"/>
      <c r="M1833" s="55"/>
      <c r="N1833" s="8"/>
      <c r="O1833" s="105"/>
      <c r="P1833" s="5"/>
      <c r="Q1833" s="5"/>
      <c r="R1833" s="105">
        <f>Dane!$C$10</f>
        <v>0</v>
      </c>
      <c r="S1833" s="8"/>
      <c r="T1833" s="105"/>
      <c r="U1833" s="5"/>
      <c r="V1833" s="5"/>
      <c r="W1833" s="107">
        <f>Dane!$C$11</f>
        <v>0</v>
      </c>
      <c r="X1833" s="8"/>
      <c r="Y1833" s="105"/>
      <c r="Z1833" s="5"/>
      <c r="AA1833" s="5"/>
      <c r="AB1833" s="110">
        <f>Dane!$C$12</f>
        <v>0</v>
      </c>
      <c r="AC1833" s="108">
        <f>IF(Dane!$E$3=1,AP1833+BA1833+BL1833,IF(Dane!$E$3=2,AT1833+BE1833+BP1833,AW1833+BH1833+BS1833))</f>
        <v>0</v>
      </c>
      <c r="AD1833" s="14">
        <f>IF(Dane!$E$3=1,AQ1833+BB1833+BM1833,IF(Dane!$E$3=2,AU1833+BF1833+BQ1833,AX1833+BI1833+BT1833))</f>
        <v>0</v>
      </c>
      <c r="AE1833" s="14">
        <f>IF((J1833*Dane!$C$9)-AC1833&lt;0,0,(J1833*Dane!$C$9)-AC1833)</f>
        <v>0</v>
      </c>
      <c r="AF1833" s="61">
        <f>IF((K1833*Dane!$C$9)-AD1833&lt;0,0,(K1833*Dane!$C$9)-AD1833)</f>
        <v>0</v>
      </c>
      <c r="AG1833" s="93"/>
      <c r="AH1833" s="84">
        <f>IF(Dane!$E$3=1,AP1833,IF(Dane!$E$3=2,AT1833,AW1833))</f>
        <v>0</v>
      </c>
      <c r="AI1833" s="84">
        <f>IF(Dane!$E$3=1,AQ1833,IF(Dane!$E$3=2,AU1833,AX1833))</f>
        <v>0</v>
      </c>
      <c r="AJ1833" s="84">
        <f>IF(Dane!$E$3=1,BA1833,IF(Dane!$E$3=2,BE1833,BH1833))</f>
        <v>0</v>
      </c>
      <c r="AK1833" s="84">
        <f>IF(Dane!$E$3=1,BB1833,IF(Dane!$E$3=2,BF1833,BI1833))</f>
        <v>0</v>
      </c>
      <c r="AL1833" s="84">
        <f>IF(Dane!$E$3=1,BL1833,IF(Dane!$E$3=2,BP1833,BS1833))</f>
        <v>0</v>
      </c>
      <c r="AM1833" s="84">
        <f>IF(Dane!$E$3=1,BM1833,IF(Dane!$E$3=2,BQ1833,BT1833))</f>
        <v>0</v>
      </c>
      <c r="AN1833" s="39">
        <f>IF(Dane!$C$9="",0,IFERROR(J1833/R1833,0))</f>
        <v>0</v>
      </c>
      <c r="AO1833" s="39">
        <f>IF(Dane!$C$9="",0,IFERROR(ROUND(J1833-ROUND(J1833*0.0976,2)-ROUND(J1833*0.015,2)-ROUND(J1833*0.0245,2),2)/R1833,0))</f>
        <v>0</v>
      </c>
      <c r="AP1833" s="39">
        <f t="shared" si="429"/>
        <v>0</v>
      </c>
      <c r="AQ1833" s="39">
        <f t="shared" si="430"/>
        <v>0</v>
      </c>
      <c r="AR1833" s="39">
        <f t="shared" si="426"/>
        <v>0</v>
      </c>
      <c r="AS1833" s="39">
        <f>IF(Dane!$C$9="",0,IFERROR(AR1833/R1833,0))</f>
        <v>0</v>
      </c>
      <c r="AT1833" s="39">
        <f t="shared" si="431"/>
        <v>0</v>
      </c>
      <c r="AU1833" s="39">
        <v>0</v>
      </c>
      <c r="AV1833" s="39">
        <f t="shared" si="432"/>
        <v>0</v>
      </c>
      <c r="AW1833" s="39">
        <f>IF(Dane!$C$9="",0,IF(ROUND((N1833+O1833)*AV1833,2)&gt;$AN$1,$AN$1,ROUND((N1833+O1833)*AV1833,2)))</f>
        <v>0</v>
      </c>
      <c r="AX1833" s="39">
        <v>0</v>
      </c>
      <c r="AY1833" s="39">
        <f>IF(Dane!$C$9=2,IFERROR(J1833/W1833,0),IF(Dane!$C$9=3,IFERROR(J1833/W1833,0),0))</f>
        <v>0</v>
      </c>
      <c r="AZ1833" s="39">
        <f>IF(Dane!$C$9=2,IFERROR(ROUND(J1833-ROUND(J1833*0.0976,2)-ROUND(J1833*0.015,2)-ROUND(J1833*0.0245,2),2)/W1833,0),IF(Dane!$C$9=3,IFERROR(ROUND(J1833-ROUND(J1833*0.0976,2)-ROUND(J1833*0.015,2)-ROUND(J1833*0.0245,2),2)/W1833,0),0))</f>
        <v>0</v>
      </c>
      <c r="BA1833" s="39">
        <f t="shared" si="433"/>
        <v>0</v>
      </c>
      <c r="BB1833" s="39">
        <f t="shared" si="434"/>
        <v>0</v>
      </c>
      <c r="BC1833" s="39">
        <f t="shared" si="427"/>
        <v>0</v>
      </c>
      <c r="BD1833" s="39">
        <f>IF(Dane!$C$9=2,IFERROR(BC1833/W1833,0),IF(Dane!$C$9=3,IFERROR(BC1833/W1833,0),0))</f>
        <v>0</v>
      </c>
      <c r="BE1833" s="39">
        <f t="shared" si="435"/>
        <v>0</v>
      </c>
      <c r="BF1833" s="39">
        <v>0</v>
      </c>
      <c r="BG1833" s="39">
        <f t="shared" si="436"/>
        <v>0</v>
      </c>
      <c r="BH1833" s="39">
        <f>IF(Dane!$C$9=2,IF(ROUND((S1833+T1833)*BG1833,2)&gt;$AN$1,$AN$1,ROUND((S1833+T1833)*BG1833,2)),IF(Dane!$C$9=3,IF(ROUND((S1833+T1833)*BG1833,2)&gt;$AN$1,$AN$1,ROUND((S1833+T1833)*BG1833,2)),0))</f>
        <v>0</v>
      </c>
      <c r="BI1833" s="39">
        <v>0</v>
      </c>
      <c r="BJ1833" s="39">
        <f>IF(Dane!$C$9=3,IFERROR(J1833/AB1833,0),0)</f>
        <v>0</v>
      </c>
      <c r="BK1833" s="39">
        <f>IF(Dane!$C$9=3,IFERROR(ROUND(J1833-ROUND(J1833*0.0976,2)-ROUND(J1833*0.015,2)-ROUND(J1833*0.0245,2),2)/AB1833,0),0)</f>
        <v>0</v>
      </c>
      <c r="BL1833" s="39">
        <f t="shared" si="437"/>
        <v>0</v>
      </c>
      <c r="BM1833" s="39">
        <f t="shared" si="438"/>
        <v>0</v>
      </c>
      <c r="BN1833" s="39">
        <f t="shared" si="428"/>
        <v>0</v>
      </c>
      <c r="BO1833" s="39">
        <f>IF(Dane!$C$9=3,IFERROR(BN1833/AB1833,0),0)</f>
        <v>0</v>
      </c>
      <c r="BP1833" s="39">
        <f t="shared" si="439"/>
        <v>0</v>
      </c>
      <c r="BQ1833" s="39">
        <v>0</v>
      </c>
      <c r="BR1833" s="39">
        <f t="shared" si="440"/>
        <v>0</v>
      </c>
      <c r="BS1833" s="39">
        <f>IF(Dane!$C$9=3,IF(ROUND((X1833+Y1833)*BR1833,2)&gt;$AN$1,$AN$1,ROUND((X1833+Y1833)*BR1833,2)),0)</f>
        <v>0</v>
      </c>
      <c r="BT1833" s="39">
        <v>0</v>
      </c>
    </row>
    <row r="1834" spans="1:72">
      <c r="A1834" s="87">
        <v>1825</v>
      </c>
      <c r="B1834" s="1"/>
      <c r="C1834" s="1"/>
      <c r="D1834" s="2"/>
      <c r="E1834" s="3"/>
      <c r="F1834" s="4"/>
      <c r="G1834" s="5"/>
      <c r="H1834" s="5"/>
      <c r="I1834" s="6"/>
      <c r="J1834" s="5"/>
      <c r="K1834" s="5"/>
      <c r="L1834" s="5"/>
      <c r="M1834" s="55"/>
      <c r="N1834" s="8"/>
      <c r="O1834" s="105"/>
      <c r="P1834" s="5"/>
      <c r="Q1834" s="5"/>
      <c r="R1834" s="105">
        <f>Dane!$C$10</f>
        <v>0</v>
      </c>
      <c r="S1834" s="8"/>
      <c r="T1834" s="105"/>
      <c r="U1834" s="5"/>
      <c r="V1834" s="5"/>
      <c r="W1834" s="107">
        <f>Dane!$C$11</f>
        <v>0</v>
      </c>
      <c r="X1834" s="8"/>
      <c r="Y1834" s="105"/>
      <c r="Z1834" s="5"/>
      <c r="AA1834" s="5"/>
      <c r="AB1834" s="110">
        <f>Dane!$C$12</f>
        <v>0</v>
      </c>
      <c r="AC1834" s="108">
        <f>IF(Dane!$E$3=1,AP1834+BA1834+BL1834,IF(Dane!$E$3=2,AT1834+BE1834+BP1834,AW1834+BH1834+BS1834))</f>
        <v>0</v>
      </c>
      <c r="AD1834" s="14">
        <f>IF(Dane!$E$3=1,AQ1834+BB1834+BM1834,IF(Dane!$E$3=2,AU1834+BF1834+BQ1834,AX1834+BI1834+BT1834))</f>
        <v>0</v>
      </c>
      <c r="AE1834" s="14">
        <f>IF((J1834*Dane!$C$9)-AC1834&lt;0,0,(J1834*Dane!$C$9)-AC1834)</f>
        <v>0</v>
      </c>
      <c r="AF1834" s="61">
        <f>IF((K1834*Dane!$C$9)-AD1834&lt;0,0,(K1834*Dane!$C$9)-AD1834)</f>
        <v>0</v>
      </c>
      <c r="AG1834" s="93"/>
      <c r="AH1834" s="84">
        <f>IF(Dane!$E$3=1,AP1834,IF(Dane!$E$3=2,AT1834,AW1834))</f>
        <v>0</v>
      </c>
      <c r="AI1834" s="84">
        <f>IF(Dane!$E$3=1,AQ1834,IF(Dane!$E$3=2,AU1834,AX1834))</f>
        <v>0</v>
      </c>
      <c r="AJ1834" s="84">
        <f>IF(Dane!$E$3=1,BA1834,IF(Dane!$E$3=2,BE1834,BH1834))</f>
        <v>0</v>
      </c>
      <c r="AK1834" s="84">
        <f>IF(Dane!$E$3=1,BB1834,IF(Dane!$E$3=2,BF1834,BI1834))</f>
        <v>0</v>
      </c>
      <c r="AL1834" s="84">
        <f>IF(Dane!$E$3=1,BL1834,IF(Dane!$E$3=2,BP1834,BS1834))</f>
        <v>0</v>
      </c>
      <c r="AM1834" s="84">
        <f>IF(Dane!$E$3=1,BM1834,IF(Dane!$E$3=2,BQ1834,BT1834))</f>
        <v>0</v>
      </c>
      <c r="AN1834" s="39">
        <f>IF(Dane!$C$9="",0,IFERROR(J1834/R1834,0))</f>
        <v>0</v>
      </c>
      <c r="AO1834" s="39">
        <f>IF(Dane!$C$9="",0,IFERROR(ROUND(J1834-ROUND(J1834*0.0976,2)-ROUND(J1834*0.015,2)-ROUND(J1834*0.0245,2),2)/R1834,0))</f>
        <v>0</v>
      </c>
      <c r="AP1834" s="39">
        <f t="shared" si="429"/>
        <v>0</v>
      </c>
      <c r="AQ1834" s="39">
        <f t="shared" si="430"/>
        <v>0</v>
      </c>
      <c r="AR1834" s="39">
        <f t="shared" si="426"/>
        <v>0</v>
      </c>
      <c r="AS1834" s="39">
        <f>IF(Dane!$C$9="",0,IFERROR(AR1834/R1834,0))</f>
        <v>0</v>
      </c>
      <c r="AT1834" s="39">
        <f t="shared" si="431"/>
        <v>0</v>
      </c>
      <c r="AU1834" s="39">
        <v>0</v>
      </c>
      <c r="AV1834" s="39">
        <f t="shared" si="432"/>
        <v>0</v>
      </c>
      <c r="AW1834" s="39">
        <f>IF(Dane!$C$9="",0,IF(ROUND((N1834+O1834)*AV1834,2)&gt;$AN$1,$AN$1,ROUND((N1834+O1834)*AV1834,2)))</f>
        <v>0</v>
      </c>
      <c r="AX1834" s="39">
        <v>0</v>
      </c>
      <c r="AY1834" s="39">
        <f>IF(Dane!$C$9=2,IFERROR(J1834/W1834,0),IF(Dane!$C$9=3,IFERROR(J1834/W1834,0),0))</f>
        <v>0</v>
      </c>
      <c r="AZ1834" s="39">
        <f>IF(Dane!$C$9=2,IFERROR(ROUND(J1834-ROUND(J1834*0.0976,2)-ROUND(J1834*0.015,2)-ROUND(J1834*0.0245,2),2)/W1834,0),IF(Dane!$C$9=3,IFERROR(ROUND(J1834-ROUND(J1834*0.0976,2)-ROUND(J1834*0.015,2)-ROUND(J1834*0.0245,2),2)/W1834,0),0))</f>
        <v>0</v>
      </c>
      <c r="BA1834" s="39">
        <f t="shared" si="433"/>
        <v>0</v>
      </c>
      <c r="BB1834" s="39">
        <f t="shared" si="434"/>
        <v>0</v>
      </c>
      <c r="BC1834" s="39">
        <f t="shared" si="427"/>
        <v>0</v>
      </c>
      <c r="BD1834" s="39">
        <f>IF(Dane!$C$9=2,IFERROR(BC1834/W1834,0),IF(Dane!$C$9=3,IFERROR(BC1834/W1834,0),0))</f>
        <v>0</v>
      </c>
      <c r="BE1834" s="39">
        <f t="shared" si="435"/>
        <v>0</v>
      </c>
      <c r="BF1834" s="39">
        <v>0</v>
      </c>
      <c r="BG1834" s="39">
        <f t="shared" si="436"/>
        <v>0</v>
      </c>
      <c r="BH1834" s="39">
        <f>IF(Dane!$C$9=2,IF(ROUND((S1834+T1834)*BG1834,2)&gt;$AN$1,$AN$1,ROUND((S1834+T1834)*BG1834,2)),IF(Dane!$C$9=3,IF(ROUND((S1834+T1834)*BG1834,2)&gt;$AN$1,$AN$1,ROUND((S1834+T1834)*BG1834,2)),0))</f>
        <v>0</v>
      </c>
      <c r="BI1834" s="39">
        <v>0</v>
      </c>
      <c r="BJ1834" s="39">
        <f>IF(Dane!$C$9=3,IFERROR(J1834/AB1834,0),0)</f>
        <v>0</v>
      </c>
      <c r="BK1834" s="39">
        <f>IF(Dane!$C$9=3,IFERROR(ROUND(J1834-ROUND(J1834*0.0976,2)-ROUND(J1834*0.015,2)-ROUND(J1834*0.0245,2),2)/AB1834,0),0)</f>
        <v>0</v>
      </c>
      <c r="BL1834" s="39">
        <f t="shared" si="437"/>
        <v>0</v>
      </c>
      <c r="BM1834" s="39">
        <f t="shared" si="438"/>
        <v>0</v>
      </c>
      <c r="BN1834" s="39">
        <f t="shared" si="428"/>
        <v>0</v>
      </c>
      <c r="BO1834" s="39">
        <f>IF(Dane!$C$9=3,IFERROR(BN1834/AB1834,0),0)</f>
        <v>0</v>
      </c>
      <c r="BP1834" s="39">
        <f t="shared" si="439"/>
        <v>0</v>
      </c>
      <c r="BQ1834" s="39">
        <v>0</v>
      </c>
      <c r="BR1834" s="39">
        <f t="shared" si="440"/>
        <v>0</v>
      </c>
      <c r="BS1834" s="39">
        <f>IF(Dane!$C$9=3,IF(ROUND((X1834+Y1834)*BR1834,2)&gt;$AN$1,$AN$1,ROUND((X1834+Y1834)*BR1834,2)),0)</f>
        <v>0</v>
      </c>
      <c r="BT1834" s="39">
        <v>0</v>
      </c>
    </row>
    <row r="1835" spans="1:72">
      <c r="A1835" s="87">
        <v>1826</v>
      </c>
      <c r="B1835" s="1"/>
      <c r="C1835" s="1"/>
      <c r="D1835" s="2"/>
      <c r="E1835" s="3"/>
      <c r="F1835" s="4"/>
      <c r="G1835" s="5"/>
      <c r="H1835" s="5"/>
      <c r="I1835" s="6"/>
      <c r="J1835" s="5"/>
      <c r="K1835" s="5"/>
      <c r="L1835" s="5"/>
      <c r="M1835" s="55"/>
      <c r="N1835" s="8"/>
      <c r="O1835" s="105"/>
      <c r="P1835" s="5"/>
      <c r="Q1835" s="5"/>
      <c r="R1835" s="105">
        <f>Dane!$C$10</f>
        <v>0</v>
      </c>
      <c r="S1835" s="8"/>
      <c r="T1835" s="105"/>
      <c r="U1835" s="5"/>
      <c r="V1835" s="5"/>
      <c r="W1835" s="107">
        <f>Dane!$C$11</f>
        <v>0</v>
      </c>
      <c r="X1835" s="8"/>
      <c r="Y1835" s="105"/>
      <c r="Z1835" s="5"/>
      <c r="AA1835" s="5"/>
      <c r="AB1835" s="110">
        <f>Dane!$C$12</f>
        <v>0</v>
      </c>
      <c r="AC1835" s="108">
        <f>IF(Dane!$E$3=1,AP1835+BA1835+BL1835,IF(Dane!$E$3=2,AT1835+BE1835+BP1835,AW1835+BH1835+BS1835))</f>
        <v>0</v>
      </c>
      <c r="AD1835" s="14">
        <f>IF(Dane!$E$3=1,AQ1835+BB1835+BM1835,IF(Dane!$E$3=2,AU1835+BF1835+BQ1835,AX1835+BI1835+BT1835))</f>
        <v>0</v>
      </c>
      <c r="AE1835" s="14">
        <f>IF((J1835*Dane!$C$9)-AC1835&lt;0,0,(J1835*Dane!$C$9)-AC1835)</f>
        <v>0</v>
      </c>
      <c r="AF1835" s="61">
        <f>IF((K1835*Dane!$C$9)-AD1835&lt;0,0,(K1835*Dane!$C$9)-AD1835)</f>
        <v>0</v>
      </c>
      <c r="AG1835" s="93"/>
      <c r="AH1835" s="84">
        <f>IF(Dane!$E$3=1,AP1835,IF(Dane!$E$3=2,AT1835,AW1835))</f>
        <v>0</v>
      </c>
      <c r="AI1835" s="84">
        <f>IF(Dane!$E$3=1,AQ1835,IF(Dane!$E$3=2,AU1835,AX1835))</f>
        <v>0</v>
      </c>
      <c r="AJ1835" s="84">
        <f>IF(Dane!$E$3=1,BA1835,IF(Dane!$E$3=2,BE1835,BH1835))</f>
        <v>0</v>
      </c>
      <c r="AK1835" s="84">
        <f>IF(Dane!$E$3=1,BB1835,IF(Dane!$E$3=2,BF1835,BI1835))</f>
        <v>0</v>
      </c>
      <c r="AL1835" s="84">
        <f>IF(Dane!$E$3=1,BL1835,IF(Dane!$E$3=2,BP1835,BS1835))</f>
        <v>0</v>
      </c>
      <c r="AM1835" s="84">
        <f>IF(Dane!$E$3=1,BM1835,IF(Dane!$E$3=2,BQ1835,BT1835))</f>
        <v>0</v>
      </c>
      <c r="AN1835" s="39">
        <f>IF(Dane!$C$9="",0,IFERROR(J1835/R1835,0))</f>
        <v>0</v>
      </c>
      <c r="AO1835" s="39">
        <f>IF(Dane!$C$9="",0,IFERROR(ROUND(J1835-ROUND(J1835*0.0976,2)-ROUND(J1835*0.015,2)-ROUND(J1835*0.0245,2),2)/R1835,0))</f>
        <v>0</v>
      </c>
      <c r="AP1835" s="39">
        <f t="shared" si="429"/>
        <v>0</v>
      </c>
      <c r="AQ1835" s="39">
        <f t="shared" si="430"/>
        <v>0</v>
      </c>
      <c r="AR1835" s="39">
        <f t="shared" si="426"/>
        <v>0</v>
      </c>
      <c r="AS1835" s="39">
        <f>IF(Dane!$C$9="",0,IFERROR(AR1835/R1835,0))</f>
        <v>0</v>
      </c>
      <c r="AT1835" s="39">
        <f t="shared" si="431"/>
        <v>0</v>
      </c>
      <c r="AU1835" s="39">
        <v>0</v>
      </c>
      <c r="AV1835" s="39">
        <f t="shared" si="432"/>
        <v>0</v>
      </c>
      <c r="AW1835" s="39">
        <f>IF(Dane!$C$9="",0,IF(ROUND((N1835+O1835)*AV1835,2)&gt;$AN$1,$AN$1,ROUND((N1835+O1835)*AV1835,2)))</f>
        <v>0</v>
      </c>
      <c r="AX1835" s="39">
        <v>0</v>
      </c>
      <c r="AY1835" s="39">
        <f>IF(Dane!$C$9=2,IFERROR(J1835/W1835,0),IF(Dane!$C$9=3,IFERROR(J1835/W1835,0),0))</f>
        <v>0</v>
      </c>
      <c r="AZ1835" s="39">
        <f>IF(Dane!$C$9=2,IFERROR(ROUND(J1835-ROUND(J1835*0.0976,2)-ROUND(J1835*0.015,2)-ROUND(J1835*0.0245,2),2)/W1835,0),IF(Dane!$C$9=3,IFERROR(ROUND(J1835-ROUND(J1835*0.0976,2)-ROUND(J1835*0.015,2)-ROUND(J1835*0.0245,2),2)/W1835,0),0))</f>
        <v>0</v>
      </c>
      <c r="BA1835" s="39">
        <f t="shared" si="433"/>
        <v>0</v>
      </c>
      <c r="BB1835" s="39">
        <f t="shared" si="434"/>
        <v>0</v>
      </c>
      <c r="BC1835" s="39">
        <f t="shared" si="427"/>
        <v>0</v>
      </c>
      <c r="BD1835" s="39">
        <f>IF(Dane!$C$9=2,IFERROR(BC1835/W1835,0),IF(Dane!$C$9=3,IFERROR(BC1835/W1835,0),0))</f>
        <v>0</v>
      </c>
      <c r="BE1835" s="39">
        <f t="shared" si="435"/>
        <v>0</v>
      </c>
      <c r="BF1835" s="39">
        <v>0</v>
      </c>
      <c r="BG1835" s="39">
        <f t="shared" si="436"/>
        <v>0</v>
      </c>
      <c r="BH1835" s="39">
        <f>IF(Dane!$C$9=2,IF(ROUND((S1835+T1835)*BG1835,2)&gt;$AN$1,$AN$1,ROUND((S1835+T1835)*BG1835,2)),IF(Dane!$C$9=3,IF(ROUND((S1835+T1835)*BG1835,2)&gt;$AN$1,$AN$1,ROUND((S1835+T1835)*BG1835,2)),0))</f>
        <v>0</v>
      </c>
      <c r="BI1835" s="39">
        <v>0</v>
      </c>
      <c r="BJ1835" s="39">
        <f>IF(Dane!$C$9=3,IFERROR(J1835/AB1835,0),0)</f>
        <v>0</v>
      </c>
      <c r="BK1835" s="39">
        <f>IF(Dane!$C$9=3,IFERROR(ROUND(J1835-ROUND(J1835*0.0976,2)-ROUND(J1835*0.015,2)-ROUND(J1835*0.0245,2),2)/AB1835,0),0)</f>
        <v>0</v>
      </c>
      <c r="BL1835" s="39">
        <f t="shared" si="437"/>
        <v>0</v>
      </c>
      <c r="BM1835" s="39">
        <f t="shared" si="438"/>
        <v>0</v>
      </c>
      <c r="BN1835" s="39">
        <f t="shared" si="428"/>
        <v>0</v>
      </c>
      <c r="BO1835" s="39">
        <f>IF(Dane!$C$9=3,IFERROR(BN1835/AB1835,0),0)</f>
        <v>0</v>
      </c>
      <c r="BP1835" s="39">
        <f t="shared" si="439"/>
        <v>0</v>
      </c>
      <c r="BQ1835" s="39">
        <v>0</v>
      </c>
      <c r="BR1835" s="39">
        <f t="shared" si="440"/>
        <v>0</v>
      </c>
      <c r="BS1835" s="39">
        <f>IF(Dane!$C$9=3,IF(ROUND((X1835+Y1835)*BR1835,2)&gt;$AN$1,$AN$1,ROUND((X1835+Y1835)*BR1835,2)),0)</f>
        <v>0</v>
      </c>
      <c r="BT1835" s="39">
        <v>0</v>
      </c>
    </row>
    <row r="1836" spans="1:72">
      <c r="A1836" s="87">
        <v>1827</v>
      </c>
      <c r="B1836" s="1"/>
      <c r="C1836" s="1"/>
      <c r="D1836" s="2"/>
      <c r="E1836" s="3"/>
      <c r="F1836" s="4"/>
      <c r="G1836" s="5"/>
      <c r="H1836" s="5"/>
      <c r="I1836" s="6"/>
      <c r="J1836" s="5"/>
      <c r="K1836" s="5"/>
      <c r="L1836" s="5"/>
      <c r="M1836" s="55"/>
      <c r="N1836" s="8"/>
      <c r="O1836" s="105"/>
      <c r="P1836" s="5"/>
      <c r="Q1836" s="5"/>
      <c r="R1836" s="105">
        <f>Dane!$C$10</f>
        <v>0</v>
      </c>
      <c r="S1836" s="8"/>
      <c r="T1836" s="105"/>
      <c r="U1836" s="5"/>
      <c r="V1836" s="5"/>
      <c r="W1836" s="107">
        <f>Dane!$C$11</f>
        <v>0</v>
      </c>
      <c r="X1836" s="8"/>
      <c r="Y1836" s="105"/>
      <c r="Z1836" s="5"/>
      <c r="AA1836" s="5"/>
      <c r="AB1836" s="110">
        <f>Dane!$C$12</f>
        <v>0</v>
      </c>
      <c r="AC1836" s="108">
        <f>IF(Dane!$E$3=1,AP1836+BA1836+BL1836,IF(Dane!$E$3=2,AT1836+BE1836+BP1836,AW1836+BH1836+BS1836))</f>
        <v>0</v>
      </c>
      <c r="AD1836" s="14">
        <f>IF(Dane!$E$3=1,AQ1836+BB1836+BM1836,IF(Dane!$E$3=2,AU1836+BF1836+BQ1836,AX1836+BI1836+BT1836))</f>
        <v>0</v>
      </c>
      <c r="AE1836" s="14">
        <f>IF((J1836*Dane!$C$9)-AC1836&lt;0,0,(J1836*Dane!$C$9)-AC1836)</f>
        <v>0</v>
      </c>
      <c r="AF1836" s="61">
        <f>IF((K1836*Dane!$C$9)-AD1836&lt;0,0,(K1836*Dane!$C$9)-AD1836)</f>
        <v>0</v>
      </c>
      <c r="AG1836" s="93"/>
      <c r="AH1836" s="84">
        <f>IF(Dane!$E$3=1,AP1836,IF(Dane!$E$3=2,AT1836,AW1836))</f>
        <v>0</v>
      </c>
      <c r="AI1836" s="84">
        <f>IF(Dane!$E$3=1,AQ1836,IF(Dane!$E$3=2,AU1836,AX1836))</f>
        <v>0</v>
      </c>
      <c r="AJ1836" s="84">
        <f>IF(Dane!$E$3=1,BA1836,IF(Dane!$E$3=2,BE1836,BH1836))</f>
        <v>0</v>
      </c>
      <c r="AK1836" s="84">
        <f>IF(Dane!$E$3=1,BB1836,IF(Dane!$E$3=2,BF1836,BI1836))</f>
        <v>0</v>
      </c>
      <c r="AL1836" s="84">
        <f>IF(Dane!$E$3=1,BL1836,IF(Dane!$E$3=2,BP1836,BS1836))</f>
        <v>0</v>
      </c>
      <c r="AM1836" s="84">
        <f>IF(Dane!$E$3=1,BM1836,IF(Dane!$E$3=2,BQ1836,BT1836))</f>
        <v>0</v>
      </c>
      <c r="AN1836" s="39">
        <f>IF(Dane!$C$9="",0,IFERROR(J1836/R1836,0))</f>
        <v>0</v>
      </c>
      <c r="AO1836" s="39">
        <f>IF(Dane!$C$9="",0,IFERROR(ROUND(J1836-ROUND(J1836*0.0976,2)-ROUND(J1836*0.015,2)-ROUND(J1836*0.0245,2),2)/R1836,0))</f>
        <v>0</v>
      </c>
      <c r="AP1836" s="39">
        <f t="shared" si="429"/>
        <v>0</v>
      </c>
      <c r="AQ1836" s="39">
        <f t="shared" si="430"/>
        <v>0</v>
      </c>
      <c r="AR1836" s="39">
        <f t="shared" si="426"/>
        <v>0</v>
      </c>
      <c r="AS1836" s="39">
        <f>IF(Dane!$C$9="",0,IFERROR(AR1836/R1836,0))</f>
        <v>0</v>
      </c>
      <c r="AT1836" s="39">
        <f t="shared" si="431"/>
        <v>0</v>
      </c>
      <c r="AU1836" s="39">
        <v>0</v>
      </c>
      <c r="AV1836" s="39">
        <f t="shared" si="432"/>
        <v>0</v>
      </c>
      <c r="AW1836" s="39">
        <f>IF(Dane!$C$9="",0,IF(ROUND((N1836+O1836)*AV1836,2)&gt;$AN$1,$AN$1,ROUND((N1836+O1836)*AV1836,2)))</f>
        <v>0</v>
      </c>
      <c r="AX1836" s="39">
        <v>0</v>
      </c>
      <c r="AY1836" s="39">
        <f>IF(Dane!$C$9=2,IFERROR(J1836/W1836,0),IF(Dane!$C$9=3,IFERROR(J1836/W1836,0),0))</f>
        <v>0</v>
      </c>
      <c r="AZ1836" s="39">
        <f>IF(Dane!$C$9=2,IFERROR(ROUND(J1836-ROUND(J1836*0.0976,2)-ROUND(J1836*0.015,2)-ROUND(J1836*0.0245,2),2)/W1836,0),IF(Dane!$C$9=3,IFERROR(ROUND(J1836-ROUND(J1836*0.0976,2)-ROUND(J1836*0.015,2)-ROUND(J1836*0.0245,2),2)/W1836,0),0))</f>
        <v>0</v>
      </c>
      <c r="BA1836" s="39">
        <f t="shared" si="433"/>
        <v>0</v>
      </c>
      <c r="BB1836" s="39">
        <f t="shared" si="434"/>
        <v>0</v>
      </c>
      <c r="BC1836" s="39">
        <f t="shared" si="427"/>
        <v>0</v>
      </c>
      <c r="BD1836" s="39">
        <f>IF(Dane!$C$9=2,IFERROR(BC1836/W1836,0),IF(Dane!$C$9=3,IFERROR(BC1836/W1836,0),0))</f>
        <v>0</v>
      </c>
      <c r="BE1836" s="39">
        <f t="shared" si="435"/>
        <v>0</v>
      </c>
      <c r="BF1836" s="39">
        <v>0</v>
      </c>
      <c r="BG1836" s="39">
        <f t="shared" si="436"/>
        <v>0</v>
      </c>
      <c r="BH1836" s="39">
        <f>IF(Dane!$C$9=2,IF(ROUND((S1836+T1836)*BG1836,2)&gt;$AN$1,$AN$1,ROUND((S1836+T1836)*BG1836,2)),IF(Dane!$C$9=3,IF(ROUND((S1836+T1836)*BG1836,2)&gt;$AN$1,$AN$1,ROUND((S1836+T1836)*BG1836,2)),0))</f>
        <v>0</v>
      </c>
      <c r="BI1836" s="39">
        <v>0</v>
      </c>
      <c r="BJ1836" s="39">
        <f>IF(Dane!$C$9=3,IFERROR(J1836/AB1836,0),0)</f>
        <v>0</v>
      </c>
      <c r="BK1836" s="39">
        <f>IF(Dane!$C$9=3,IFERROR(ROUND(J1836-ROUND(J1836*0.0976,2)-ROUND(J1836*0.015,2)-ROUND(J1836*0.0245,2),2)/AB1836,0),0)</f>
        <v>0</v>
      </c>
      <c r="BL1836" s="39">
        <f t="shared" si="437"/>
        <v>0</v>
      </c>
      <c r="BM1836" s="39">
        <f t="shared" si="438"/>
        <v>0</v>
      </c>
      <c r="BN1836" s="39">
        <f t="shared" si="428"/>
        <v>0</v>
      </c>
      <c r="BO1836" s="39">
        <f>IF(Dane!$C$9=3,IFERROR(BN1836/AB1836,0),0)</f>
        <v>0</v>
      </c>
      <c r="BP1836" s="39">
        <f t="shared" si="439"/>
        <v>0</v>
      </c>
      <c r="BQ1836" s="39">
        <v>0</v>
      </c>
      <c r="BR1836" s="39">
        <f t="shared" si="440"/>
        <v>0</v>
      </c>
      <c r="BS1836" s="39">
        <f>IF(Dane!$C$9=3,IF(ROUND((X1836+Y1836)*BR1836,2)&gt;$AN$1,$AN$1,ROUND((X1836+Y1836)*BR1836,2)),0)</f>
        <v>0</v>
      </c>
      <c r="BT1836" s="39">
        <v>0</v>
      </c>
    </row>
    <row r="1837" spans="1:72">
      <c r="A1837" s="87">
        <v>1828</v>
      </c>
      <c r="B1837" s="1"/>
      <c r="C1837" s="1"/>
      <c r="D1837" s="2"/>
      <c r="E1837" s="3"/>
      <c r="F1837" s="4"/>
      <c r="G1837" s="5"/>
      <c r="H1837" s="5"/>
      <c r="I1837" s="6"/>
      <c r="J1837" s="5"/>
      <c r="K1837" s="5"/>
      <c r="L1837" s="5"/>
      <c r="M1837" s="55"/>
      <c r="N1837" s="8"/>
      <c r="O1837" s="105"/>
      <c r="P1837" s="5"/>
      <c r="Q1837" s="5"/>
      <c r="R1837" s="105">
        <f>Dane!$C$10</f>
        <v>0</v>
      </c>
      <c r="S1837" s="8"/>
      <c r="T1837" s="105"/>
      <c r="U1837" s="5"/>
      <c r="V1837" s="5"/>
      <c r="W1837" s="107">
        <f>Dane!$C$11</f>
        <v>0</v>
      </c>
      <c r="X1837" s="8"/>
      <c r="Y1837" s="105"/>
      <c r="Z1837" s="5"/>
      <c r="AA1837" s="5"/>
      <c r="AB1837" s="110">
        <f>Dane!$C$12</f>
        <v>0</v>
      </c>
      <c r="AC1837" s="108">
        <f>IF(Dane!$E$3=1,AP1837+BA1837+BL1837,IF(Dane!$E$3=2,AT1837+BE1837+BP1837,AW1837+BH1837+BS1837))</f>
        <v>0</v>
      </c>
      <c r="AD1837" s="14">
        <f>IF(Dane!$E$3=1,AQ1837+BB1837+BM1837,IF(Dane!$E$3=2,AU1837+BF1837+BQ1837,AX1837+BI1837+BT1837))</f>
        <v>0</v>
      </c>
      <c r="AE1837" s="14">
        <f>IF((J1837*Dane!$C$9)-AC1837&lt;0,0,(J1837*Dane!$C$9)-AC1837)</f>
        <v>0</v>
      </c>
      <c r="AF1837" s="61">
        <f>IF((K1837*Dane!$C$9)-AD1837&lt;0,0,(K1837*Dane!$C$9)-AD1837)</f>
        <v>0</v>
      </c>
      <c r="AG1837" s="93"/>
      <c r="AH1837" s="84">
        <f>IF(Dane!$E$3=1,AP1837,IF(Dane!$E$3=2,AT1837,AW1837))</f>
        <v>0</v>
      </c>
      <c r="AI1837" s="84">
        <f>IF(Dane!$E$3=1,AQ1837,IF(Dane!$E$3=2,AU1837,AX1837))</f>
        <v>0</v>
      </c>
      <c r="AJ1837" s="84">
        <f>IF(Dane!$E$3=1,BA1837,IF(Dane!$E$3=2,BE1837,BH1837))</f>
        <v>0</v>
      </c>
      <c r="AK1837" s="84">
        <f>IF(Dane!$E$3=1,BB1837,IF(Dane!$E$3=2,BF1837,BI1837))</f>
        <v>0</v>
      </c>
      <c r="AL1837" s="84">
        <f>IF(Dane!$E$3=1,BL1837,IF(Dane!$E$3=2,BP1837,BS1837))</f>
        <v>0</v>
      </c>
      <c r="AM1837" s="84">
        <f>IF(Dane!$E$3=1,BM1837,IF(Dane!$E$3=2,BQ1837,BT1837))</f>
        <v>0</v>
      </c>
      <c r="AN1837" s="39">
        <f>IF(Dane!$C$9="",0,IFERROR(J1837/R1837,0))</f>
        <v>0</v>
      </c>
      <c r="AO1837" s="39">
        <f>IF(Dane!$C$9="",0,IFERROR(ROUND(J1837-ROUND(J1837*0.0976,2)-ROUND(J1837*0.015,2)-ROUND(J1837*0.0245,2),2)/R1837,0))</f>
        <v>0</v>
      </c>
      <c r="AP1837" s="39">
        <f t="shared" si="429"/>
        <v>0</v>
      </c>
      <c r="AQ1837" s="39">
        <f t="shared" si="430"/>
        <v>0</v>
      </c>
      <c r="AR1837" s="39">
        <f t="shared" si="426"/>
        <v>0</v>
      </c>
      <c r="AS1837" s="39">
        <f>IF(Dane!$C$9="",0,IFERROR(AR1837/R1837,0))</f>
        <v>0</v>
      </c>
      <c r="AT1837" s="39">
        <f t="shared" si="431"/>
        <v>0</v>
      </c>
      <c r="AU1837" s="39">
        <v>0</v>
      </c>
      <c r="AV1837" s="39">
        <f t="shared" si="432"/>
        <v>0</v>
      </c>
      <c r="AW1837" s="39">
        <f>IF(Dane!$C$9="",0,IF(ROUND((N1837+O1837)*AV1837,2)&gt;$AN$1,$AN$1,ROUND((N1837+O1837)*AV1837,2)))</f>
        <v>0</v>
      </c>
      <c r="AX1837" s="39">
        <v>0</v>
      </c>
      <c r="AY1837" s="39">
        <f>IF(Dane!$C$9=2,IFERROR(J1837/W1837,0),IF(Dane!$C$9=3,IFERROR(J1837/W1837,0),0))</f>
        <v>0</v>
      </c>
      <c r="AZ1837" s="39">
        <f>IF(Dane!$C$9=2,IFERROR(ROUND(J1837-ROUND(J1837*0.0976,2)-ROUND(J1837*0.015,2)-ROUND(J1837*0.0245,2),2)/W1837,0),IF(Dane!$C$9=3,IFERROR(ROUND(J1837-ROUND(J1837*0.0976,2)-ROUND(J1837*0.015,2)-ROUND(J1837*0.0245,2),2)/W1837,0),0))</f>
        <v>0</v>
      </c>
      <c r="BA1837" s="39">
        <f t="shared" si="433"/>
        <v>0</v>
      </c>
      <c r="BB1837" s="39">
        <f t="shared" si="434"/>
        <v>0</v>
      </c>
      <c r="BC1837" s="39">
        <f t="shared" si="427"/>
        <v>0</v>
      </c>
      <c r="BD1837" s="39">
        <f>IF(Dane!$C$9=2,IFERROR(BC1837/W1837,0),IF(Dane!$C$9=3,IFERROR(BC1837/W1837,0),0))</f>
        <v>0</v>
      </c>
      <c r="BE1837" s="39">
        <f t="shared" si="435"/>
        <v>0</v>
      </c>
      <c r="BF1837" s="39">
        <v>0</v>
      </c>
      <c r="BG1837" s="39">
        <f t="shared" si="436"/>
        <v>0</v>
      </c>
      <c r="BH1837" s="39">
        <f>IF(Dane!$C$9=2,IF(ROUND((S1837+T1837)*BG1837,2)&gt;$AN$1,$AN$1,ROUND((S1837+T1837)*BG1837,2)),IF(Dane!$C$9=3,IF(ROUND((S1837+T1837)*BG1837,2)&gt;$AN$1,$AN$1,ROUND((S1837+T1837)*BG1837,2)),0))</f>
        <v>0</v>
      </c>
      <c r="BI1837" s="39">
        <v>0</v>
      </c>
      <c r="BJ1837" s="39">
        <f>IF(Dane!$C$9=3,IFERROR(J1837/AB1837,0),0)</f>
        <v>0</v>
      </c>
      <c r="BK1837" s="39">
        <f>IF(Dane!$C$9=3,IFERROR(ROUND(J1837-ROUND(J1837*0.0976,2)-ROUND(J1837*0.015,2)-ROUND(J1837*0.0245,2),2)/AB1837,0),0)</f>
        <v>0</v>
      </c>
      <c r="BL1837" s="39">
        <f t="shared" si="437"/>
        <v>0</v>
      </c>
      <c r="BM1837" s="39">
        <f t="shared" si="438"/>
        <v>0</v>
      </c>
      <c r="BN1837" s="39">
        <f t="shared" si="428"/>
        <v>0</v>
      </c>
      <c r="BO1837" s="39">
        <f>IF(Dane!$C$9=3,IFERROR(BN1837/AB1837,0),0)</f>
        <v>0</v>
      </c>
      <c r="BP1837" s="39">
        <f t="shared" si="439"/>
        <v>0</v>
      </c>
      <c r="BQ1837" s="39">
        <v>0</v>
      </c>
      <c r="BR1837" s="39">
        <f t="shared" si="440"/>
        <v>0</v>
      </c>
      <c r="BS1837" s="39">
        <f>IF(Dane!$C$9=3,IF(ROUND((X1837+Y1837)*BR1837,2)&gt;$AN$1,$AN$1,ROUND((X1837+Y1837)*BR1837,2)),0)</f>
        <v>0</v>
      </c>
      <c r="BT1837" s="39">
        <v>0</v>
      </c>
    </row>
    <row r="1838" spans="1:72">
      <c r="A1838" s="87">
        <v>1829</v>
      </c>
      <c r="B1838" s="1"/>
      <c r="C1838" s="1"/>
      <c r="D1838" s="2"/>
      <c r="E1838" s="3"/>
      <c r="F1838" s="4"/>
      <c r="G1838" s="5"/>
      <c r="H1838" s="5"/>
      <c r="I1838" s="6"/>
      <c r="J1838" s="5"/>
      <c r="K1838" s="5"/>
      <c r="L1838" s="5"/>
      <c r="M1838" s="55"/>
      <c r="N1838" s="8"/>
      <c r="O1838" s="105"/>
      <c r="P1838" s="5"/>
      <c r="Q1838" s="5"/>
      <c r="R1838" s="105">
        <f>Dane!$C$10</f>
        <v>0</v>
      </c>
      <c r="S1838" s="8"/>
      <c r="T1838" s="105"/>
      <c r="U1838" s="5"/>
      <c r="V1838" s="5"/>
      <c r="W1838" s="107">
        <f>Dane!$C$11</f>
        <v>0</v>
      </c>
      <c r="X1838" s="8"/>
      <c r="Y1838" s="105"/>
      <c r="Z1838" s="5"/>
      <c r="AA1838" s="5"/>
      <c r="AB1838" s="110">
        <f>Dane!$C$12</f>
        <v>0</v>
      </c>
      <c r="AC1838" s="108">
        <f>IF(Dane!$E$3=1,AP1838+BA1838+BL1838,IF(Dane!$E$3=2,AT1838+BE1838+BP1838,AW1838+BH1838+BS1838))</f>
        <v>0</v>
      </c>
      <c r="AD1838" s="14">
        <f>IF(Dane!$E$3=1,AQ1838+BB1838+BM1838,IF(Dane!$E$3=2,AU1838+BF1838+BQ1838,AX1838+BI1838+BT1838))</f>
        <v>0</v>
      </c>
      <c r="AE1838" s="14">
        <f>IF((J1838*Dane!$C$9)-AC1838&lt;0,0,(J1838*Dane!$C$9)-AC1838)</f>
        <v>0</v>
      </c>
      <c r="AF1838" s="61">
        <f>IF((K1838*Dane!$C$9)-AD1838&lt;0,0,(K1838*Dane!$C$9)-AD1838)</f>
        <v>0</v>
      </c>
      <c r="AG1838" s="93"/>
      <c r="AH1838" s="84">
        <f>IF(Dane!$E$3=1,AP1838,IF(Dane!$E$3=2,AT1838,AW1838))</f>
        <v>0</v>
      </c>
      <c r="AI1838" s="84">
        <f>IF(Dane!$E$3=1,AQ1838,IF(Dane!$E$3=2,AU1838,AX1838))</f>
        <v>0</v>
      </c>
      <c r="AJ1838" s="84">
        <f>IF(Dane!$E$3=1,BA1838,IF(Dane!$E$3=2,BE1838,BH1838))</f>
        <v>0</v>
      </c>
      <c r="AK1838" s="84">
        <f>IF(Dane!$E$3=1,BB1838,IF(Dane!$E$3=2,BF1838,BI1838))</f>
        <v>0</v>
      </c>
      <c r="AL1838" s="84">
        <f>IF(Dane!$E$3=1,BL1838,IF(Dane!$E$3=2,BP1838,BS1838))</f>
        <v>0</v>
      </c>
      <c r="AM1838" s="84">
        <f>IF(Dane!$E$3=1,BM1838,IF(Dane!$E$3=2,BQ1838,BT1838))</f>
        <v>0</v>
      </c>
      <c r="AN1838" s="39">
        <f>IF(Dane!$C$9="",0,IFERROR(J1838/R1838,0))</f>
        <v>0</v>
      </c>
      <c r="AO1838" s="39">
        <f>IF(Dane!$C$9="",0,IFERROR(ROUND(J1838-ROUND(J1838*0.0976,2)-ROUND(J1838*0.015,2)-ROUND(J1838*0.0245,2),2)/R1838,0))</f>
        <v>0</v>
      </c>
      <c r="AP1838" s="39">
        <f t="shared" si="429"/>
        <v>0</v>
      </c>
      <c r="AQ1838" s="39">
        <f t="shared" si="430"/>
        <v>0</v>
      </c>
      <c r="AR1838" s="39">
        <f t="shared" si="426"/>
        <v>0</v>
      </c>
      <c r="AS1838" s="39">
        <f>IF(Dane!$C$9="",0,IFERROR(AR1838/R1838,0))</f>
        <v>0</v>
      </c>
      <c r="AT1838" s="39">
        <f t="shared" si="431"/>
        <v>0</v>
      </c>
      <c r="AU1838" s="39">
        <v>0</v>
      </c>
      <c r="AV1838" s="39">
        <f t="shared" si="432"/>
        <v>0</v>
      </c>
      <c r="AW1838" s="39">
        <f>IF(Dane!$C$9="",0,IF(ROUND((N1838+O1838)*AV1838,2)&gt;$AN$1,$AN$1,ROUND((N1838+O1838)*AV1838,2)))</f>
        <v>0</v>
      </c>
      <c r="AX1838" s="39">
        <v>0</v>
      </c>
      <c r="AY1838" s="39">
        <f>IF(Dane!$C$9=2,IFERROR(J1838/W1838,0),IF(Dane!$C$9=3,IFERROR(J1838/W1838,0),0))</f>
        <v>0</v>
      </c>
      <c r="AZ1838" s="39">
        <f>IF(Dane!$C$9=2,IFERROR(ROUND(J1838-ROUND(J1838*0.0976,2)-ROUND(J1838*0.015,2)-ROUND(J1838*0.0245,2),2)/W1838,0),IF(Dane!$C$9=3,IFERROR(ROUND(J1838-ROUND(J1838*0.0976,2)-ROUND(J1838*0.015,2)-ROUND(J1838*0.0245,2),2)/W1838,0),0))</f>
        <v>0</v>
      </c>
      <c r="BA1838" s="39">
        <f t="shared" si="433"/>
        <v>0</v>
      </c>
      <c r="BB1838" s="39">
        <f t="shared" si="434"/>
        <v>0</v>
      </c>
      <c r="BC1838" s="39">
        <f t="shared" si="427"/>
        <v>0</v>
      </c>
      <c r="BD1838" s="39">
        <f>IF(Dane!$C$9=2,IFERROR(BC1838/W1838,0),IF(Dane!$C$9=3,IFERROR(BC1838/W1838,0),0))</f>
        <v>0</v>
      </c>
      <c r="BE1838" s="39">
        <f t="shared" si="435"/>
        <v>0</v>
      </c>
      <c r="BF1838" s="39">
        <v>0</v>
      </c>
      <c r="BG1838" s="39">
        <f t="shared" si="436"/>
        <v>0</v>
      </c>
      <c r="BH1838" s="39">
        <f>IF(Dane!$C$9=2,IF(ROUND((S1838+T1838)*BG1838,2)&gt;$AN$1,$AN$1,ROUND((S1838+T1838)*BG1838,2)),IF(Dane!$C$9=3,IF(ROUND((S1838+T1838)*BG1838,2)&gt;$AN$1,$AN$1,ROUND((S1838+T1838)*BG1838,2)),0))</f>
        <v>0</v>
      </c>
      <c r="BI1838" s="39">
        <v>0</v>
      </c>
      <c r="BJ1838" s="39">
        <f>IF(Dane!$C$9=3,IFERROR(J1838/AB1838,0),0)</f>
        <v>0</v>
      </c>
      <c r="BK1838" s="39">
        <f>IF(Dane!$C$9=3,IFERROR(ROUND(J1838-ROUND(J1838*0.0976,2)-ROUND(J1838*0.015,2)-ROUND(J1838*0.0245,2),2)/AB1838,0),0)</f>
        <v>0</v>
      </c>
      <c r="BL1838" s="39">
        <f t="shared" si="437"/>
        <v>0</v>
      </c>
      <c r="BM1838" s="39">
        <f t="shared" si="438"/>
        <v>0</v>
      </c>
      <c r="BN1838" s="39">
        <f t="shared" si="428"/>
        <v>0</v>
      </c>
      <c r="BO1838" s="39">
        <f>IF(Dane!$C$9=3,IFERROR(BN1838/AB1838,0),0)</f>
        <v>0</v>
      </c>
      <c r="BP1838" s="39">
        <f t="shared" si="439"/>
        <v>0</v>
      </c>
      <c r="BQ1838" s="39">
        <v>0</v>
      </c>
      <c r="BR1838" s="39">
        <f t="shared" si="440"/>
        <v>0</v>
      </c>
      <c r="BS1838" s="39">
        <f>IF(Dane!$C$9=3,IF(ROUND((X1838+Y1838)*BR1838,2)&gt;$AN$1,$AN$1,ROUND((X1838+Y1838)*BR1838,2)),0)</f>
        <v>0</v>
      </c>
      <c r="BT1838" s="39">
        <v>0</v>
      </c>
    </row>
    <row r="1839" spans="1:72">
      <c r="A1839" s="87">
        <v>1830</v>
      </c>
      <c r="B1839" s="1"/>
      <c r="C1839" s="1"/>
      <c r="D1839" s="2"/>
      <c r="E1839" s="3"/>
      <c r="F1839" s="4"/>
      <c r="G1839" s="5"/>
      <c r="H1839" s="5"/>
      <c r="I1839" s="6"/>
      <c r="J1839" s="5"/>
      <c r="K1839" s="5"/>
      <c r="L1839" s="5"/>
      <c r="M1839" s="55"/>
      <c r="N1839" s="8"/>
      <c r="O1839" s="105"/>
      <c r="P1839" s="5"/>
      <c r="Q1839" s="5"/>
      <c r="R1839" s="105">
        <f>Dane!$C$10</f>
        <v>0</v>
      </c>
      <c r="S1839" s="8"/>
      <c r="T1839" s="105"/>
      <c r="U1839" s="5"/>
      <c r="V1839" s="5"/>
      <c r="W1839" s="107">
        <f>Dane!$C$11</f>
        <v>0</v>
      </c>
      <c r="X1839" s="8"/>
      <c r="Y1839" s="105"/>
      <c r="Z1839" s="5"/>
      <c r="AA1839" s="5"/>
      <c r="AB1839" s="110">
        <f>Dane!$C$12</f>
        <v>0</v>
      </c>
      <c r="AC1839" s="108">
        <f>IF(Dane!$E$3=1,AP1839+BA1839+BL1839,IF(Dane!$E$3=2,AT1839+BE1839+BP1839,AW1839+BH1839+BS1839))</f>
        <v>0</v>
      </c>
      <c r="AD1839" s="14">
        <f>IF(Dane!$E$3=1,AQ1839+BB1839+BM1839,IF(Dane!$E$3=2,AU1839+BF1839+BQ1839,AX1839+BI1839+BT1839))</f>
        <v>0</v>
      </c>
      <c r="AE1839" s="14">
        <f>IF((J1839*Dane!$C$9)-AC1839&lt;0,0,(J1839*Dane!$C$9)-AC1839)</f>
        <v>0</v>
      </c>
      <c r="AF1839" s="61">
        <f>IF((K1839*Dane!$C$9)-AD1839&lt;0,0,(K1839*Dane!$C$9)-AD1839)</f>
        <v>0</v>
      </c>
      <c r="AG1839" s="93"/>
      <c r="AH1839" s="84">
        <f>IF(Dane!$E$3=1,AP1839,IF(Dane!$E$3=2,AT1839,AW1839))</f>
        <v>0</v>
      </c>
      <c r="AI1839" s="84">
        <f>IF(Dane!$E$3=1,AQ1839,IF(Dane!$E$3=2,AU1839,AX1839))</f>
        <v>0</v>
      </c>
      <c r="AJ1839" s="84">
        <f>IF(Dane!$E$3=1,BA1839,IF(Dane!$E$3=2,BE1839,BH1839))</f>
        <v>0</v>
      </c>
      <c r="AK1839" s="84">
        <f>IF(Dane!$E$3=1,BB1839,IF(Dane!$E$3=2,BF1839,BI1839))</f>
        <v>0</v>
      </c>
      <c r="AL1839" s="84">
        <f>IF(Dane!$E$3=1,BL1839,IF(Dane!$E$3=2,BP1839,BS1839))</f>
        <v>0</v>
      </c>
      <c r="AM1839" s="84">
        <f>IF(Dane!$E$3=1,BM1839,IF(Dane!$E$3=2,BQ1839,BT1839))</f>
        <v>0</v>
      </c>
      <c r="AN1839" s="39">
        <f>IF(Dane!$C$9="",0,IFERROR(J1839/R1839,0))</f>
        <v>0</v>
      </c>
      <c r="AO1839" s="39">
        <f>IF(Dane!$C$9="",0,IFERROR(ROUND(J1839-ROUND(J1839*0.0976,2)-ROUND(J1839*0.015,2)-ROUND(J1839*0.0245,2),2)/R1839,0))</f>
        <v>0</v>
      </c>
      <c r="AP1839" s="39">
        <f t="shared" si="429"/>
        <v>0</v>
      </c>
      <c r="AQ1839" s="39">
        <f t="shared" si="430"/>
        <v>0</v>
      </c>
      <c r="AR1839" s="39">
        <f t="shared" si="426"/>
        <v>0</v>
      </c>
      <c r="AS1839" s="39">
        <f>IF(Dane!$C$9="",0,IFERROR(AR1839/R1839,0))</f>
        <v>0</v>
      </c>
      <c r="AT1839" s="39">
        <f t="shared" si="431"/>
        <v>0</v>
      </c>
      <c r="AU1839" s="39">
        <v>0</v>
      </c>
      <c r="AV1839" s="39">
        <f t="shared" si="432"/>
        <v>0</v>
      </c>
      <c r="AW1839" s="39">
        <f>IF(Dane!$C$9="",0,IF(ROUND((N1839+O1839)*AV1839,2)&gt;$AN$1,$AN$1,ROUND((N1839+O1839)*AV1839,2)))</f>
        <v>0</v>
      </c>
      <c r="AX1839" s="39">
        <v>0</v>
      </c>
      <c r="AY1839" s="39">
        <f>IF(Dane!$C$9=2,IFERROR(J1839/W1839,0),IF(Dane!$C$9=3,IFERROR(J1839/W1839,0),0))</f>
        <v>0</v>
      </c>
      <c r="AZ1839" s="39">
        <f>IF(Dane!$C$9=2,IFERROR(ROUND(J1839-ROUND(J1839*0.0976,2)-ROUND(J1839*0.015,2)-ROUND(J1839*0.0245,2),2)/W1839,0),IF(Dane!$C$9=3,IFERROR(ROUND(J1839-ROUND(J1839*0.0976,2)-ROUND(J1839*0.015,2)-ROUND(J1839*0.0245,2),2)/W1839,0),0))</f>
        <v>0</v>
      </c>
      <c r="BA1839" s="39">
        <f t="shared" si="433"/>
        <v>0</v>
      </c>
      <c r="BB1839" s="39">
        <f t="shared" si="434"/>
        <v>0</v>
      </c>
      <c r="BC1839" s="39">
        <f t="shared" si="427"/>
        <v>0</v>
      </c>
      <c r="BD1839" s="39">
        <f>IF(Dane!$C$9=2,IFERROR(BC1839/W1839,0),IF(Dane!$C$9=3,IFERROR(BC1839/W1839,0),0))</f>
        <v>0</v>
      </c>
      <c r="BE1839" s="39">
        <f t="shared" si="435"/>
        <v>0</v>
      </c>
      <c r="BF1839" s="39">
        <v>0</v>
      </c>
      <c r="BG1839" s="39">
        <f t="shared" si="436"/>
        <v>0</v>
      </c>
      <c r="BH1839" s="39">
        <f>IF(Dane!$C$9=2,IF(ROUND((S1839+T1839)*BG1839,2)&gt;$AN$1,$AN$1,ROUND((S1839+T1839)*BG1839,2)),IF(Dane!$C$9=3,IF(ROUND((S1839+T1839)*BG1839,2)&gt;$AN$1,$AN$1,ROUND((S1839+T1839)*BG1839,2)),0))</f>
        <v>0</v>
      </c>
      <c r="BI1839" s="39">
        <v>0</v>
      </c>
      <c r="BJ1839" s="39">
        <f>IF(Dane!$C$9=3,IFERROR(J1839/AB1839,0),0)</f>
        <v>0</v>
      </c>
      <c r="BK1839" s="39">
        <f>IF(Dane!$C$9=3,IFERROR(ROUND(J1839-ROUND(J1839*0.0976,2)-ROUND(J1839*0.015,2)-ROUND(J1839*0.0245,2),2)/AB1839,0),0)</f>
        <v>0</v>
      </c>
      <c r="BL1839" s="39">
        <f t="shared" si="437"/>
        <v>0</v>
      </c>
      <c r="BM1839" s="39">
        <f t="shared" si="438"/>
        <v>0</v>
      </c>
      <c r="BN1839" s="39">
        <f t="shared" si="428"/>
        <v>0</v>
      </c>
      <c r="BO1839" s="39">
        <f>IF(Dane!$C$9=3,IFERROR(BN1839/AB1839,0),0)</f>
        <v>0</v>
      </c>
      <c r="BP1839" s="39">
        <f t="shared" si="439"/>
        <v>0</v>
      </c>
      <c r="BQ1839" s="39">
        <v>0</v>
      </c>
      <c r="BR1839" s="39">
        <f t="shared" si="440"/>
        <v>0</v>
      </c>
      <c r="BS1839" s="39">
        <f>IF(Dane!$C$9=3,IF(ROUND((X1839+Y1839)*BR1839,2)&gt;$AN$1,$AN$1,ROUND((X1839+Y1839)*BR1839,2)),0)</f>
        <v>0</v>
      </c>
      <c r="BT1839" s="39">
        <v>0</v>
      </c>
    </row>
    <row r="1840" spans="1:72">
      <c r="A1840" s="87">
        <v>1831</v>
      </c>
      <c r="B1840" s="1"/>
      <c r="C1840" s="1"/>
      <c r="D1840" s="2"/>
      <c r="E1840" s="3"/>
      <c r="F1840" s="4"/>
      <c r="G1840" s="5"/>
      <c r="H1840" s="5"/>
      <c r="I1840" s="6"/>
      <c r="J1840" s="5"/>
      <c r="K1840" s="5"/>
      <c r="L1840" s="5"/>
      <c r="M1840" s="55"/>
      <c r="N1840" s="8"/>
      <c r="O1840" s="105"/>
      <c r="P1840" s="5"/>
      <c r="Q1840" s="5"/>
      <c r="R1840" s="105">
        <f>Dane!$C$10</f>
        <v>0</v>
      </c>
      <c r="S1840" s="8"/>
      <c r="T1840" s="105"/>
      <c r="U1840" s="5"/>
      <c r="V1840" s="5"/>
      <c r="W1840" s="107">
        <f>Dane!$C$11</f>
        <v>0</v>
      </c>
      <c r="X1840" s="8"/>
      <c r="Y1840" s="105"/>
      <c r="Z1840" s="5"/>
      <c r="AA1840" s="5"/>
      <c r="AB1840" s="110">
        <f>Dane!$C$12</f>
        <v>0</v>
      </c>
      <c r="AC1840" s="108">
        <f>IF(Dane!$E$3=1,AP1840+BA1840+BL1840,IF(Dane!$E$3=2,AT1840+BE1840+BP1840,AW1840+BH1840+BS1840))</f>
        <v>0</v>
      </c>
      <c r="AD1840" s="14">
        <f>IF(Dane!$E$3=1,AQ1840+BB1840+BM1840,IF(Dane!$E$3=2,AU1840+BF1840+BQ1840,AX1840+BI1840+BT1840))</f>
        <v>0</v>
      </c>
      <c r="AE1840" s="14">
        <f>IF((J1840*Dane!$C$9)-AC1840&lt;0,0,(J1840*Dane!$C$9)-AC1840)</f>
        <v>0</v>
      </c>
      <c r="AF1840" s="61">
        <f>IF((K1840*Dane!$C$9)-AD1840&lt;0,0,(K1840*Dane!$C$9)-AD1840)</f>
        <v>0</v>
      </c>
      <c r="AG1840" s="93"/>
      <c r="AH1840" s="84">
        <f>IF(Dane!$E$3=1,AP1840,IF(Dane!$E$3=2,AT1840,AW1840))</f>
        <v>0</v>
      </c>
      <c r="AI1840" s="84">
        <f>IF(Dane!$E$3=1,AQ1840,IF(Dane!$E$3=2,AU1840,AX1840))</f>
        <v>0</v>
      </c>
      <c r="AJ1840" s="84">
        <f>IF(Dane!$E$3=1,BA1840,IF(Dane!$E$3=2,BE1840,BH1840))</f>
        <v>0</v>
      </c>
      <c r="AK1840" s="84">
        <f>IF(Dane!$E$3=1,BB1840,IF(Dane!$E$3=2,BF1840,BI1840))</f>
        <v>0</v>
      </c>
      <c r="AL1840" s="84">
        <f>IF(Dane!$E$3=1,BL1840,IF(Dane!$E$3=2,BP1840,BS1840))</f>
        <v>0</v>
      </c>
      <c r="AM1840" s="84">
        <f>IF(Dane!$E$3=1,BM1840,IF(Dane!$E$3=2,BQ1840,BT1840))</f>
        <v>0</v>
      </c>
      <c r="AN1840" s="39">
        <f>IF(Dane!$C$9="",0,IFERROR(J1840/R1840,0))</f>
        <v>0</v>
      </c>
      <c r="AO1840" s="39">
        <f>IF(Dane!$C$9="",0,IFERROR(ROUND(J1840-ROUND(J1840*0.0976,2)-ROUND(J1840*0.015,2)-ROUND(J1840*0.0245,2),2)/R1840,0))</f>
        <v>0</v>
      </c>
      <c r="AP1840" s="39">
        <f t="shared" si="429"/>
        <v>0</v>
      </c>
      <c r="AQ1840" s="39">
        <f t="shared" si="430"/>
        <v>0</v>
      </c>
      <c r="AR1840" s="39">
        <f t="shared" si="426"/>
        <v>0</v>
      </c>
      <c r="AS1840" s="39">
        <f>IF(Dane!$C$9="",0,IFERROR(AR1840/R1840,0))</f>
        <v>0</v>
      </c>
      <c r="AT1840" s="39">
        <f t="shared" si="431"/>
        <v>0</v>
      </c>
      <c r="AU1840" s="39">
        <v>0</v>
      </c>
      <c r="AV1840" s="39">
        <f t="shared" si="432"/>
        <v>0</v>
      </c>
      <c r="AW1840" s="39">
        <f>IF(Dane!$C$9="",0,IF(ROUND((N1840+O1840)*AV1840,2)&gt;$AN$1,$AN$1,ROUND((N1840+O1840)*AV1840,2)))</f>
        <v>0</v>
      </c>
      <c r="AX1840" s="39">
        <v>0</v>
      </c>
      <c r="AY1840" s="39">
        <f>IF(Dane!$C$9=2,IFERROR(J1840/W1840,0),IF(Dane!$C$9=3,IFERROR(J1840/W1840,0),0))</f>
        <v>0</v>
      </c>
      <c r="AZ1840" s="39">
        <f>IF(Dane!$C$9=2,IFERROR(ROUND(J1840-ROUND(J1840*0.0976,2)-ROUND(J1840*0.015,2)-ROUND(J1840*0.0245,2),2)/W1840,0),IF(Dane!$C$9=3,IFERROR(ROUND(J1840-ROUND(J1840*0.0976,2)-ROUND(J1840*0.015,2)-ROUND(J1840*0.0245,2),2)/W1840,0),0))</f>
        <v>0</v>
      </c>
      <c r="BA1840" s="39">
        <f t="shared" si="433"/>
        <v>0</v>
      </c>
      <c r="BB1840" s="39">
        <f t="shared" si="434"/>
        <v>0</v>
      </c>
      <c r="BC1840" s="39">
        <f t="shared" si="427"/>
        <v>0</v>
      </c>
      <c r="BD1840" s="39">
        <f>IF(Dane!$C$9=2,IFERROR(BC1840/W1840,0),IF(Dane!$C$9=3,IFERROR(BC1840/W1840,0),0))</f>
        <v>0</v>
      </c>
      <c r="BE1840" s="39">
        <f t="shared" si="435"/>
        <v>0</v>
      </c>
      <c r="BF1840" s="39">
        <v>0</v>
      </c>
      <c r="BG1840" s="39">
        <f t="shared" si="436"/>
        <v>0</v>
      </c>
      <c r="BH1840" s="39">
        <f>IF(Dane!$C$9=2,IF(ROUND((S1840+T1840)*BG1840,2)&gt;$AN$1,$AN$1,ROUND((S1840+T1840)*BG1840,2)),IF(Dane!$C$9=3,IF(ROUND((S1840+T1840)*BG1840,2)&gt;$AN$1,$AN$1,ROUND((S1840+T1840)*BG1840,2)),0))</f>
        <v>0</v>
      </c>
      <c r="BI1840" s="39">
        <v>0</v>
      </c>
      <c r="BJ1840" s="39">
        <f>IF(Dane!$C$9=3,IFERROR(J1840/AB1840,0),0)</f>
        <v>0</v>
      </c>
      <c r="BK1840" s="39">
        <f>IF(Dane!$C$9=3,IFERROR(ROUND(J1840-ROUND(J1840*0.0976,2)-ROUND(J1840*0.015,2)-ROUND(J1840*0.0245,2),2)/AB1840,0),0)</f>
        <v>0</v>
      </c>
      <c r="BL1840" s="39">
        <f t="shared" si="437"/>
        <v>0</v>
      </c>
      <c r="BM1840" s="39">
        <f t="shared" si="438"/>
        <v>0</v>
      </c>
      <c r="BN1840" s="39">
        <f t="shared" si="428"/>
        <v>0</v>
      </c>
      <c r="BO1840" s="39">
        <f>IF(Dane!$C$9=3,IFERROR(BN1840/AB1840,0),0)</f>
        <v>0</v>
      </c>
      <c r="BP1840" s="39">
        <f t="shared" si="439"/>
        <v>0</v>
      </c>
      <c r="BQ1840" s="39">
        <v>0</v>
      </c>
      <c r="BR1840" s="39">
        <f t="shared" si="440"/>
        <v>0</v>
      </c>
      <c r="BS1840" s="39">
        <f>IF(Dane!$C$9=3,IF(ROUND((X1840+Y1840)*BR1840,2)&gt;$AN$1,$AN$1,ROUND((X1840+Y1840)*BR1840,2)),0)</f>
        <v>0</v>
      </c>
      <c r="BT1840" s="39">
        <v>0</v>
      </c>
    </row>
    <row r="1841" spans="1:72">
      <c r="A1841" s="87">
        <v>1832</v>
      </c>
      <c r="B1841" s="1"/>
      <c r="C1841" s="1"/>
      <c r="D1841" s="2"/>
      <c r="E1841" s="3"/>
      <c r="F1841" s="4"/>
      <c r="G1841" s="5"/>
      <c r="H1841" s="5"/>
      <c r="I1841" s="6"/>
      <c r="J1841" s="5"/>
      <c r="K1841" s="5"/>
      <c r="L1841" s="5"/>
      <c r="M1841" s="55"/>
      <c r="N1841" s="8"/>
      <c r="O1841" s="105"/>
      <c r="P1841" s="5"/>
      <c r="Q1841" s="5"/>
      <c r="R1841" s="105">
        <f>Dane!$C$10</f>
        <v>0</v>
      </c>
      <c r="S1841" s="8"/>
      <c r="T1841" s="105"/>
      <c r="U1841" s="5"/>
      <c r="V1841" s="5"/>
      <c r="W1841" s="107">
        <f>Dane!$C$11</f>
        <v>0</v>
      </c>
      <c r="X1841" s="8"/>
      <c r="Y1841" s="105"/>
      <c r="Z1841" s="5"/>
      <c r="AA1841" s="5"/>
      <c r="AB1841" s="110">
        <f>Dane!$C$12</f>
        <v>0</v>
      </c>
      <c r="AC1841" s="108">
        <f>IF(Dane!$E$3=1,AP1841+BA1841+BL1841,IF(Dane!$E$3=2,AT1841+BE1841+BP1841,AW1841+BH1841+BS1841))</f>
        <v>0</v>
      </c>
      <c r="AD1841" s="14">
        <f>IF(Dane!$E$3=1,AQ1841+BB1841+BM1841,IF(Dane!$E$3=2,AU1841+BF1841+BQ1841,AX1841+BI1841+BT1841))</f>
        <v>0</v>
      </c>
      <c r="AE1841" s="14">
        <f>IF((J1841*Dane!$C$9)-AC1841&lt;0,0,(J1841*Dane!$C$9)-AC1841)</f>
        <v>0</v>
      </c>
      <c r="AF1841" s="61">
        <f>IF((K1841*Dane!$C$9)-AD1841&lt;0,0,(K1841*Dane!$C$9)-AD1841)</f>
        <v>0</v>
      </c>
      <c r="AG1841" s="93"/>
      <c r="AH1841" s="84">
        <f>IF(Dane!$E$3=1,AP1841,IF(Dane!$E$3=2,AT1841,AW1841))</f>
        <v>0</v>
      </c>
      <c r="AI1841" s="84">
        <f>IF(Dane!$E$3=1,AQ1841,IF(Dane!$E$3=2,AU1841,AX1841))</f>
        <v>0</v>
      </c>
      <c r="AJ1841" s="84">
        <f>IF(Dane!$E$3=1,BA1841,IF(Dane!$E$3=2,BE1841,BH1841))</f>
        <v>0</v>
      </c>
      <c r="AK1841" s="84">
        <f>IF(Dane!$E$3=1,BB1841,IF(Dane!$E$3=2,BF1841,BI1841))</f>
        <v>0</v>
      </c>
      <c r="AL1841" s="84">
        <f>IF(Dane!$E$3=1,BL1841,IF(Dane!$E$3=2,BP1841,BS1841))</f>
        <v>0</v>
      </c>
      <c r="AM1841" s="84">
        <f>IF(Dane!$E$3=1,BM1841,IF(Dane!$E$3=2,BQ1841,BT1841))</f>
        <v>0</v>
      </c>
      <c r="AN1841" s="39">
        <f>IF(Dane!$C$9="",0,IFERROR(J1841/R1841,0))</f>
        <v>0</v>
      </c>
      <c r="AO1841" s="39">
        <f>IF(Dane!$C$9="",0,IFERROR(ROUND(J1841-ROUND(J1841*0.0976,2)-ROUND(J1841*0.015,2)-ROUND(J1841*0.0245,2),2)/R1841,0))</f>
        <v>0</v>
      </c>
      <c r="AP1841" s="39">
        <f t="shared" si="429"/>
        <v>0</v>
      </c>
      <c r="AQ1841" s="39">
        <f t="shared" si="430"/>
        <v>0</v>
      </c>
      <c r="AR1841" s="39">
        <f t="shared" si="426"/>
        <v>0</v>
      </c>
      <c r="AS1841" s="39">
        <f>IF(Dane!$C$9="",0,IFERROR(AR1841/R1841,0))</f>
        <v>0</v>
      </c>
      <c r="AT1841" s="39">
        <f t="shared" si="431"/>
        <v>0</v>
      </c>
      <c r="AU1841" s="39">
        <v>0</v>
      </c>
      <c r="AV1841" s="39">
        <f t="shared" si="432"/>
        <v>0</v>
      </c>
      <c r="AW1841" s="39">
        <f>IF(Dane!$C$9="",0,IF(ROUND((N1841+O1841)*AV1841,2)&gt;$AN$1,$AN$1,ROUND((N1841+O1841)*AV1841,2)))</f>
        <v>0</v>
      </c>
      <c r="AX1841" s="39">
        <v>0</v>
      </c>
      <c r="AY1841" s="39">
        <f>IF(Dane!$C$9=2,IFERROR(J1841/W1841,0),IF(Dane!$C$9=3,IFERROR(J1841/W1841,0),0))</f>
        <v>0</v>
      </c>
      <c r="AZ1841" s="39">
        <f>IF(Dane!$C$9=2,IFERROR(ROUND(J1841-ROUND(J1841*0.0976,2)-ROUND(J1841*0.015,2)-ROUND(J1841*0.0245,2),2)/W1841,0),IF(Dane!$C$9=3,IFERROR(ROUND(J1841-ROUND(J1841*0.0976,2)-ROUND(J1841*0.015,2)-ROUND(J1841*0.0245,2),2)/W1841,0),0))</f>
        <v>0</v>
      </c>
      <c r="BA1841" s="39">
        <f t="shared" si="433"/>
        <v>0</v>
      </c>
      <c r="BB1841" s="39">
        <f t="shared" si="434"/>
        <v>0</v>
      </c>
      <c r="BC1841" s="39">
        <f t="shared" si="427"/>
        <v>0</v>
      </c>
      <c r="BD1841" s="39">
        <f>IF(Dane!$C$9=2,IFERROR(BC1841/W1841,0),IF(Dane!$C$9=3,IFERROR(BC1841/W1841,0),0))</f>
        <v>0</v>
      </c>
      <c r="BE1841" s="39">
        <f t="shared" si="435"/>
        <v>0</v>
      </c>
      <c r="BF1841" s="39">
        <v>0</v>
      </c>
      <c r="BG1841" s="39">
        <f t="shared" si="436"/>
        <v>0</v>
      </c>
      <c r="BH1841" s="39">
        <f>IF(Dane!$C$9=2,IF(ROUND((S1841+T1841)*BG1841,2)&gt;$AN$1,$AN$1,ROUND((S1841+T1841)*BG1841,2)),IF(Dane!$C$9=3,IF(ROUND((S1841+T1841)*BG1841,2)&gt;$AN$1,$AN$1,ROUND((S1841+T1841)*BG1841,2)),0))</f>
        <v>0</v>
      </c>
      <c r="BI1841" s="39">
        <v>0</v>
      </c>
      <c r="BJ1841" s="39">
        <f>IF(Dane!$C$9=3,IFERROR(J1841/AB1841,0),0)</f>
        <v>0</v>
      </c>
      <c r="BK1841" s="39">
        <f>IF(Dane!$C$9=3,IFERROR(ROUND(J1841-ROUND(J1841*0.0976,2)-ROUND(J1841*0.015,2)-ROUND(J1841*0.0245,2),2)/AB1841,0),0)</f>
        <v>0</v>
      </c>
      <c r="BL1841" s="39">
        <f t="shared" si="437"/>
        <v>0</v>
      </c>
      <c r="BM1841" s="39">
        <f t="shared" si="438"/>
        <v>0</v>
      </c>
      <c r="BN1841" s="39">
        <f t="shared" si="428"/>
        <v>0</v>
      </c>
      <c r="BO1841" s="39">
        <f>IF(Dane!$C$9=3,IFERROR(BN1841/AB1841,0),0)</f>
        <v>0</v>
      </c>
      <c r="BP1841" s="39">
        <f t="shared" si="439"/>
        <v>0</v>
      </c>
      <c r="BQ1841" s="39">
        <v>0</v>
      </c>
      <c r="BR1841" s="39">
        <f t="shared" si="440"/>
        <v>0</v>
      </c>
      <c r="BS1841" s="39">
        <f>IF(Dane!$C$9=3,IF(ROUND((X1841+Y1841)*BR1841,2)&gt;$AN$1,$AN$1,ROUND((X1841+Y1841)*BR1841,2)),0)</f>
        <v>0</v>
      </c>
      <c r="BT1841" s="39">
        <v>0</v>
      </c>
    </row>
    <row r="1842" spans="1:72">
      <c r="A1842" s="87">
        <v>1833</v>
      </c>
      <c r="B1842" s="1"/>
      <c r="C1842" s="1"/>
      <c r="D1842" s="2"/>
      <c r="E1842" s="3"/>
      <c r="F1842" s="4"/>
      <c r="G1842" s="5"/>
      <c r="H1842" s="5"/>
      <c r="I1842" s="6"/>
      <c r="J1842" s="5"/>
      <c r="K1842" s="5"/>
      <c r="L1842" s="5"/>
      <c r="M1842" s="55"/>
      <c r="N1842" s="8"/>
      <c r="O1842" s="105"/>
      <c r="P1842" s="5"/>
      <c r="Q1842" s="5"/>
      <c r="R1842" s="105">
        <f>Dane!$C$10</f>
        <v>0</v>
      </c>
      <c r="S1842" s="8"/>
      <c r="T1842" s="105"/>
      <c r="U1842" s="5"/>
      <c r="V1842" s="5"/>
      <c r="W1842" s="107">
        <f>Dane!$C$11</f>
        <v>0</v>
      </c>
      <c r="X1842" s="8"/>
      <c r="Y1842" s="105"/>
      <c r="Z1842" s="5"/>
      <c r="AA1842" s="5"/>
      <c r="AB1842" s="110">
        <f>Dane!$C$12</f>
        <v>0</v>
      </c>
      <c r="AC1842" s="108">
        <f>IF(Dane!$E$3=1,AP1842+BA1842+BL1842,IF(Dane!$E$3=2,AT1842+BE1842+BP1842,AW1842+BH1842+BS1842))</f>
        <v>0</v>
      </c>
      <c r="AD1842" s="14">
        <f>IF(Dane!$E$3=1,AQ1842+BB1842+BM1842,IF(Dane!$E$3=2,AU1842+BF1842+BQ1842,AX1842+BI1842+BT1842))</f>
        <v>0</v>
      </c>
      <c r="AE1842" s="14">
        <f>IF((J1842*Dane!$C$9)-AC1842&lt;0,0,(J1842*Dane!$C$9)-AC1842)</f>
        <v>0</v>
      </c>
      <c r="AF1842" s="61">
        <f>IF((K1842*Dane!$C$9)-AD1842&lt;0,0,(K1842*Dane!$C$9)-AD1842)</f>
        <v>0</v>
      </c>
      <c r="AG1842" s="93"/>
      <c r="AH1842" s="84">
        <f>IF(Dane!$E$3=1,AP1842,IF(Dane!$E$3=2,AT1842,AW1842))</f>
        <v>0</v>
      </c>
      <c r="AI1842" s="84">
        <f>IF(Dane!$E$3=1,AQ1842,IF(Dane!$E$3=2,AU1842,AX1842))</f>
        <v>0</v>
      </c>
      <c r="AJ1842" s="84">
        <f>IF(Dane!$E$3=1,BA1842,IF(Dane!$E$3=2,BE1842,BH1842))</f>
        <v>0</v>
      </c>
      <c r="AK1842" s="84">
        <f>IF(Dane!$E$3=1,BB1842,IF(Dane!$E$3=2,BF1842,BI1842))</f>
        <v>0</v>
      </c>
      <c r="AL1842" s="84">
        <f>IF(Dane!$E$3=1,BL1842,IF(Dane!$E$3=2,BP1842,BS1842))</f>
        <v>0</v>
      </c>
      <c r="AM1842" s="84">
        <f>IF(Dane!$E$3=1,BM1842,IF(Dane!$E$3=2,BQ1842,BT1842))</f>
        <v>0</v>
      </c>
      <c r="AN1842" s="39">
        <f>IF(Dane!$C$9="",0,IFERROR(J1842/R1842,0))</f>
        <v>0</v>
      </c>
      <c r="AO1842" s="39">
        <f>IF(Dane!$C$9="",0,IFERROR(ROUND(J1842-ROUND(J1842*0.0976,2)-ROUND(J1842*0.015,2)-ROUND(J1842*0.0245,2),2)/R1842,0))</f>
        <v>0</v>
      </c>
      <c r="AP1842" s="39">
        <f t="shared" si="429"/>
        <v>0</v>
      </c>
      <c r="AQ1842" s="39">
        <f t="shared" si="430"/>
        <v>0</v>
      </c>
      <c r="AR1842" s="39">
        <f t="shared" si="426"/>
        <v>0</v>
      </c>
      <c r="AS1842" s="39">
        <f>IF(Dane!$C$9="",0,IFERROR(AR1842/R1842,0))</f>
        <v>0</v>
      </c>
      <c r="AT1842" s="39">
        <f t="shared" si="431"/>
        <v>0</v>
      </c>
      <c r="AU1842" s="39">
        <v>0</v>
      </c>
      <c r="AV1842" s="39">
        <f t="shared" si="432"/>
        <v>0</v>
      </c>
      <c r="AW1842" s="39">
        <f>IF(Dane!$C$9="",0,IF(ROUND((N1842+O1842)*AV1842,2)&gt;$AN$1,$AN$1,ROUND((N1842+O1842)*AV1842,2)))</f>
        <v>0</v>
      </c>
      <c r="AX1842" s="39">
        <v>0</v>
      </c>
      <c r="AY1842" s="39">
        <f>IF(Dane!$C$9=2,IFERROR(J1842/W1842,0),IF(Dane!$C$9=3,IFERROR(J1842/W1842,0),0))</f>
        <v>0</v>
      </c>
      <c r="AZ1842" s="39">
        <f>IF(Dane!$C$9=2,IFERROR(ROUND(J1842-ROUND(J1842*0.0976,2)-ROUND(J1842*0.015,2)-ROUND(J1842*0.0245,2),2)/W1842,0),IF(Dane!$C$9=3,IFERROR(ROUND(J1842-ROUND(J1842*0.0976,2)-ROUND(J1842*0.015,2)-ROUND(J1842*0.0245,2),2)/W1842,0),0))</f>
        <v>0</v>
      </c>
      <c r="BA1842" s="39">
        <f t="shared" si="433"/>
        <v>0</v>
      </c>
      <c r="BB1842" s="39">
        <f t="shared" si="434"/>
        <v>0</v>
      </c>
      <c r="BC1842" s="39">
        <f t="shared" si="427"/>
        <v>0</v>
      </c>
      <c r="BD1842" s="39">
        <f>IF(Dane!$C$9=2,IFERROR(BC1842/W1842,0),IF(Dane!$C$9=3,IFERROR(BC1842/W1842,0),0))</f>
        <v>0</v>
      </c>
      <c r="BE1842" s="39">
        <f t="shared" si="435"/>
        <v>0</v>
      </c>
      <c r="BF1842" s="39">
        <v>0</v>
      </c>
      <c r="BG1842" s="39">
        <f t="shared" si="436"/>
        <v>0</v>
      </c>
      <c r="BH1842" s="39">
        <f>IF(Dane!$C$9=2,IF(ROUND((S1842+T1842)*BG1842,2)&gt;$AN$1,$AN$1,ROUND((S1842+T1842)*BG1842,2)),IF(Dane!$C$9=3,IF(ROUND((S1842+T1842)*BG1842,2)&gt;$AN$1,$AN$1,ROUND((S1842+T1842)*BG1842,2)),0))</f>
        <v>0</v>
      </c>
      <c r="BI1842" s="39">
        <v>0</v>
      </c>
      <c r="BJ1842" s="39">
        <f>IF(Dane!$C$9=3,IFERROR(J1842/AB1842,0),0)</f>
        <v>0</v>
      </c>
      <c r="BK1842" s="39">
        <f>IF(Dane!$C$9=3,IFERROR(ROUND(J1842-ROUND(J1842*0.0976,2)-ROUND(J1842*0.015,2)-ROUND(J1842*0.0245,2),2)/AB1842,0),0)</f>
        <v>0</v>
      </c>
      <c r="BL1842" s="39">
        <f t="shared" si="437"/>
        <v>0</v>
      </c>
      <c r="BM1842" s="39">
        <f t="shared" si="438"/>
        <v>0</v>
      </c>
      <c r="BN1842" s="39">
        <f t="shared" si="428"/>
        <v>0</v>
      </c>
      <c r="BO1842" s="39">
        <f>IF(Dane!$C$9=3,IFERROR(BN1842/AB1842,0),0)</f>
        <v>0</v>
      </c>
      <c r="BP1842" s="39">
        <f t="shared" si="439"/>
        <v>0</v>
      </c>
      <c r="BQ1842" s="39">
        <v>0</v>
      </c>
      <c r="BR1842" s="39">
        <f t="shared" si="440"/>
        <v>0</v>
      </c>
      <c r="BS1842" s="39">
        <f>IF(Dane!$C$9=3,IF(ROUND((X1842+Y1842)*BR1842,2)&gt;$AN$1,$AN$1,ROUND((X1842+Y1842)*BR1842,2)),0)</f>
        <v>0</v>
      </c>
      <c r="BT1842" s="39">
        <v>0</v>
      </c>
    </row>
    <row r="1843" spans="1:72">
      <c r="A1843" s="87">
        <v>1834</v>
      </c>
      <c r="B1843" s="1"/>
      <c r="C1843" s="1"/>
      <c r="D1843" s="2"/>
      <c r="E1843" s="3"/>
      <c r="F1843" s="4"/>
      <c r="G1843" s="5"/>
      <c r="H1843" s="5"/>
      <c r="I1843" s="6"/>
      <c r="J1843" s="5"/>
      <c r="K1843" s="5"/>
      <c r="L1843" s="5"/>
      <c r="M1843" s="55"/>
      <c r="N1843" s="8"/>
      <c r="O1843" s="105"/>
      <c r="P1843" s="5"/>
      <c r="Q1843" s="5"/>
      <c r="R1843" s="105">
        <f>Dane!$C$10</f>
        <v>0</v>
      </c>
      <c r="S1843" s="8"/>
      <c r="T1843" s="105"/>
      <c r="U1843" s="5"/>
      <c r="V1843" s="5"/>
      <c r="W1843" s="107">
        <f>Dane!$C$11</f>
        <v>0</v>
      </c>
      <c r="X1843" s="8"/>
      <c r="Y1843" s="105"/>
      <c r="Z1843" s="5"/>
      <c r="AA1843" s="5"/>
      <c r="AB1843" s="110">
        <f>Dane!$C$12</f>
        <v>0</v>
      </c>
      <c r="AC1843" s="108">
        <f>IF(Dane!$E$3=1,AP1843+BA1843+BL1843,IF(Dane!$E$3=2,AT1843+BE1843+BP1843,AW1843+BH1843+BS1843))</f>
        <v>0</v>
      </c>
      <c r="AD1843" s="14">
        <f>IF(Dane!$E$3=1,AQ1843+BB1843+BM1843,IF(Dane!$E$3=2,AU1843+BF1843+BQ1843,AX1843+BI1843+BT1843))</f>
        <v>0</v>
      </c>
      <c r="AE1843" s="14">
        <f>IF((J1843*Dane!$C$9)-AC1843&lt;0,0,(J1843*Dane!$C$9)-AC1843)</f>
        <v>0</v>
      </c>
      <c r="AF1843" s="61">
        <f>IF((K1843*Dane!$C$9)-AD1843&lt;0,0,(K1843*Dane!$C$9)-AD1843)</f>
        <v>0</v>
      </c>
      <c r="AG1843" s="93"/>
      <c r="AH1843" s="84">
        <f>IF(Dane!$E$3=1,AP1843,IF(Dane!$E$3=2,AT1843,AW1843))</f>
        <v>0</v>
      </c>
      <c r="AI1843" s="84">
        <f>IF(Dane!$E$3=1,AQ1843,IF(Dane!$E$3=2,AU1843,AX1843))</f>
        <v>0</v>
      </c>
      <c r="AJ1843" s="84">
        <f>IF(Dane!$E$3=1,BA1843,IF(Dane!$E$3=2,BE1843,BH1843))</f>
        <v>0</v>
      </c>
      <c r="AK1843" s="84">
        <f>IF(Dane!$E$3=1,BB1843,IF(Dane!$E$3=2,BF1843,BI1843))</f>
        <v>0</v>
      </c>
      <c r="AL1843" s="84">
        <f>IF(Dane!$E$3=1,BL1843,IF(Dane!$E$3=2,BP1843,BS1843))</f>
        <v>0</v>
      </c>
      <c r="AM1843" s="84">
        <f>IF(Dane!$E$3=1,BM1843,IF(Dane!$E$3=2,BQ1843,BT1843))</f>
        <v>0</v>
      </c>
      <c r="AN1843" s="39">
        <f>IF(Dane!$C$9="",0,IFERROR(J1843/R1843,0))</f>
        <v>0</v>
      </c>
      <c r="AO1843" s="39">
        <f>IF(Dane!$C$9="",0,IFERROR(ROUND(J1843-ROUND(J1843*0.0976,2)-ROUND(J1843*0.015,2)-ROUND(J1843*0.0245,2),2)/R1843,0))</f>
        <v>0</v>
      </c>
      <c r="AP1843" s="39">
        <f t="shared" si="429"/>
        <v>0</v>
      </c>
      <c r="AQ1843" s="39">
        <f t="shared" si="430"/>
        <v>0</v>
      </c>
      <c r="AR1843" s="39">
        <f t="shared" si="426"/>
        <v>0</v>
      </c>
      <c r="AS1843" s="39">
        <f>IF(Dane!$C$9="",0,IFERROR(AR1843/R1843,0))</f>
        <v>0</v>
      </c>
      <c r="AT1843" s="39">
        <f t="shared" si="431"/>
        <v>0</v>
      </c>
      <c r="AU1843" s="39">
        <v>0</v>
      </c>
      <c r="AV1843" s="39">
        <f t="shared" si="432"/>
        <v>0</v>
      </c>
      <c r="AW1843" s="39">
        <f>IF(Dane!$C$9="",0,IF(ROUND((N1843+O1843)*AV1843,2)&gt;$AN$1,$AN$1,ROUND((N1843+O1843)*AV1843,2)))</f>
        <v>0</v>
      </c>
      <c r="AX1843" s="39">
        <v>0</v>
      </c>
      <c r="AY1843" s="39">
        <f>IF(Dane!$C$9=2,IFERROR(J1843/W1843,0),IF(Dane!$C$9=3,IFERROR(J1843/W1843,0),0))</f>
        <v>0</v>
      </c>
      <c r="AZ1843" s="39">
        <f>IF(Dane!$C$9=2,IFERROR(ROUND(J1843-ROUND(J1843*0.0976,2)-ROUND(J1843*0.015,2)-ROUND(J1843*0.0245,2),2)/W1843,0),IF(Dane!$C$9=3,IFERROR(ROUND(J1843-ROUND(J1843*0.0976,2)-ROUND(J1843*0.015,2)-ROUND(J1843*0.0245,2),2)/W1843,0),0))</f>
        <v>0</v>
      </c>
      <c r="BA1843" s="39">
        <f t="shared" si="433"/>
        <v>0</v>
      </c>
      <c r="BB1843" s="39">
        <f t="shared" si="434"/>
        <v>0</v>
      </c>
      <c r="BC1843" s="39">
        <f t="shared" si="427"/>
        <v>0</v>
      </c>
      <c r="BD1843" s="39">
        <f>IF(Dane!$C$9=2,IFERROR(BC1843/W1843,0),IF(Dane!$C$9=3,IFERROR(BC1843/W1843,0),0))</f>
        <v>0</v>
      </c>
      <c r="BE1843" s="39">
        <f t="shared" si="435"/>
        <v>0</v>
      </c>
      <c r="BF1843" s="39">
        <v>0</v>
      </c>
      <c r="BG1843" s="39">
        <f t="shared" si="436"/>
        <v>0</v>
      </c>
      <c r="BH1843" s="39">
        <f>IF(Dane!$C$9=2,IF(ROUND((S1843+T1843)*BG1843,2)&gt;$AN$1,$AN$1,ROUND((S1843+T1843)*BG1843,2)),IF(Dane!$C$9=3,IF(ROUND((S1843+T1843)*BG1843,2)&gt;$AN$1,$AN$1,ROUND((S1843+T1843)*BG1843,2)),0))</f>
        <v>0</v>
      </c>
      <c r="BI1843" s="39">
        <v>0</v>
      </c>
      <c r="BJ1843" s="39">
        <f>IF(Dane!$C$9=3,IFERROR(J1843/AB1843,0),0)</f>
        <v>0</v>
      </c>
      <c r="BK1843" s="39">
        <f>IF(Dane!$C$9=3,IFERROR(ROUND(J1843-ROUND(J1843*0.0976,2)-ROUND(J1843*0.015,2)-ROUND(J1843*0.0245,2),2)/AB1843,0),0)</f>
        <v>0</v>
      </c>
      <c r="BL1843" s="39">
        <f t="shared" si="437"/>
        <v>0</v>
      </c>
      <c r="BM1843" s="39">
        <f t="shared" si="438"/>
        <v>0</v>
      </c>
      <c r="BN1843" s="39">
        <f t="shared" si="428"/>
        <v>0</v>
      </c>
      <c r="BO1843" s="39">
        <f>IF(Dane!$C$9=3,IFERROR(BN1843/AB1843,0),0)</f>
        <v>0</v>
      </c>
      <c r="BP1843" s="39">
        <f t="shared" si="439"/>
        <v>0</v>
      </c>
      <c r="BQ1843" s="39">
        <v>0</v>
      </c>
      <c r="BR1843" s="39">
        <f t="shared" si="440"/>
        <v>0</v>
      </c>
      <c r="BS1843" s="39">
        <f>IF(Dane!$C$9=3,IF(ROUND((X1843+Y1843)*BR1843,2)&gt;$AN$1,$AN$1,ROUND((X1843+Y1843)*BR1843,2)),0)</f>
        <v>0</v>
      </c>
      <c r="BT1843" s="39">
        <v>0</v>
      </c>
    </row>
    <row r="1844" spans="1:72">
      <c r="A1844" s="87">
        <v>1835</v>
      </c>
      <c r="B1844" s="1"/>
      <c r="C1844" s="1"/>
      <c r="D1844" s="2"/>
      <c r="E1844" s="3"/>
      <c r="F1844" s="4"/>
      <c r="G1844" s="5"/>
      <c r="H1844" s="5"/>
      <c r="I1844" s="6"/>
      <c r="J1844" s="5"/>
      <c r="K1844" s="5"/>
      <c r="L1844" s="5"/>
      <c r="M1844" s="55"/>
      <c r="N1844" s="8"/>
      <c r="O1844" s="105"/>
      <c r="P1844" s="5"/>
      <c r="Q1844" s="5"/>
      <c r="R1844" s="105">
        <f>Dane!$C$10</f>
        <v>0</v>
      </c>
      <c r="S1844" s="8"/>
      <c r="T1844" s="105"/>
      <c r="U1844" s="5"/>
      <c r="V1844" s="5"/>
      <c r="W1844" s="107">
        <f>Dane!$C$11</f>
        <v>0</v>
      </c>
      <c r="X1844" s="8"/>
      <c r="Y1844" s="105"/>
      <c r="Z1844" s="5"/>
      <c r="AA1844" s="5"/>
      <c r="AB1844" s="110">
        <f>Dane!$C$12</f>
        <v>0</v>
      </c>
      <c r="AC1844" s="108">
        <f>IF(Dane!$E$3=1,AP1844+BA1844+BL1844,IF(Dane!$E$3=2,AT1844+BE1844+BP1844,AW1844+BH1844+BS1844))</f>
        <v>0</v>
      </c>
      <c r="AD1844" s="14">
        <f>IF(Dane!$E$3=1,AQ1844+BB1844+BM1844,IF(Dane!$E$3=2,AU1844+BF1844+BQ1844,AX1844+BI1844+BT1844))</f>
        <v>0</v>
      </c>
      <c r="AE1844" s="14">
        <f>IF((J1844*Dane!$C$9)-AC1844&lt;0,0,(J1844*Dane!$C$9)-AC1844)</f>
        <v>0</v>
      </c>
      <c r="AF1844" s="61">
        <f>IF((K1844*Dane!$C$9)-AD1844&lt;0,0,(K1844*Dane!$C$9)-AD1844)</f>
        <v>0</v>
      </c>
      <c r="AG1844" s="93"/>
      <c r="AH1844" s="84">
        <f>IF(Dane!$E$3=1,AP1844,IF(Dane!$E$3=2,AT1844,AW1844))</f>
        <v>0</v>
      </c>
      <c r="AI1844" s="84">
        <f>IF(Dane!$E$3=1,AQ1844,IF(Dane!$E$3=2,AU1844,AX1844))</f>
        <v>0</v>
      </c>
      <c r="AJ1844" s="84">
        <f>IF(Dane!$E$3=1,BA1844,IF(Dane!$E$3=2,BE1844,BH1844))</f>
        <v>0</v>
      </c>
      <c r="AK1844" s="84">
        <f>IF(Dane!$E$3=1,BB1844,IF(Dane!$E$3=2,BF1844,BI1844))</f>
        <v>0</v>
      </c>
      <c r="AL1844" s="84">
        <f>IF(Dane!$E$3=1,BL1844,IF(Dane!$E$3=2,BP1844,BS1844))</f>
        <v>0</v>
      </c>
      <c r="AM1844" s="84">
        <f>IF(Dane!$E$3=1,BM1844,IF(Dane!$E$3=2,BQ1844,BT1844))</f>
        <v>0</v>
      </c>
      <c r="AN1844" s="39">
        <f>IF(Dane!$C$9="",0,IFERROR(J1844/R1844,0))</f>
        <v>0</v>
      </c>
      <c r="AO1844" s="39">
        <f>IF(Dane!$C$9="",0,IFERROR(ROUND(J1844-ROUND(J1844*0.0976,2)-ROUND(J1844*0.015,2)-ROUND(J1844*0.0245,2),2)/R1844,0))</f>
        <v>0</v>
      </c>
      <c r="AP1844" s="39">
        <f t="shared" si="429"/>
        <v>0</v>
      </c>
      <c r="AQ1844" s="39">
        <f t="shared" si="430"/>
        <v>0</v>
      </c>
      <c r="AR1844" s="39">
        <f t="shared" si="426"/>
        <v>0</v>
      </c>
      <c r="AS1844" s="39">
        <f>IF(Dane!$C$9="",0,IFERROR(AR1844/R1844,0))</f>
        <v>0</v>
      </c>
      <c r="AT1844" s="39">
        <f t="shared" si="431"/>
        <v>0</v>
      </c>
      <c r="AU1844" s="39">
        <v>0</v>
      </c>
      <c r="AV1844" s="39">
        <f t="shared" si="432"/>
        <v>0</v>
      </c>
      <c r="AW1844" s="39">
        <f>IF(Dane!$C$9="",0,IF(ROUND((N1844+O1844)*AV1844,2)&gt;$AN$1,$AN$1,ROUND((N1844+O1844)*AV1844,2)))</f>
        <v>0</v>
      </c>
      <c r="AX1844" s="39">
        <v>0</v>
      </c>
      <c r="AY1844" s="39">
        <f>IF(Dane!$C$9=2,IFERROR(J1844/W1844,0),IF(Dane!$C$9=3,IFERROR(J1844/W1844,0),0))</f>
        <v>0</v>
      </c>
      <c r="AZ1844" s="39">
        <f>IF(Dane!$C$9=2,IFERROR(ROUND(J1844-ROUND(J1844*0.0976,2)-ROUND(J1844*0.015,2)-ROUND(J1844*0.0245,2),2)/W1844,0),IF(Dane!$C$9=3,IFERROR(ROUND(J1844-ROUND(J1844*0.0976,2)-ROUND(J1844*0.015,2)-ROUND(J1844*0.0245,2),2)/W1844,0),0))</f>
        <v>0</v>
      </c>
      <c r="BA1844" s="39">
        <f t="shared" si="433"/>
        <v>0</v>
      </c>
      <c r="BB1844" s="39">
        <f t="shared" si="434"/>
        <v>0</v>
      </c>
      <c r="BC1844" s="39">
        <f t="shared" si="427"/>
        <v>0</v>
      </c>
      <c r="BD1844" s="39">
        <f>IF(Dane!$C$9=2,IFERROR(BC1844/W1844,0),IF(Dane!$C$9=3,IFERROR(BC1844/W1844,0),0))</f>
        <v>0</v>
      </c>
      <c r="BE1844" s="39">
        <f t="shared" si="435"/>
        <v>0</v>
      </c>
      <c r="BF1844" s="39">
        <v>0</v>
      </c>
      <c r="BG1844" s="39">
        <f t="shared" si="436"/>
        <v>0</v>
      </c>
      <c r="BH1844" s="39">
        <f>IF(Dane!$C$9=2,IF(ROUND((S1844+T1844)*BG1844,2)&gt;$AN$1,$AN$1,ROUND((S1844+T1844)*BG1844,2)),IF(Dane!$C$9=3,IF(ROUND((S1844+T1844)*BG1844,2)&gt;$AN$1,$AN$1,ROUND((S1844+T1844)*BG1844,2)),0))</f>
        <v>0</v>
      </c>
      <c r="BI1844" s="39">
        <v>0</v>
      </c>
      <c r="BJ1844" s="39">
        <f>IF(Dane!$C$9=3,IFERROR(J1844/AB1844,0),0)</f>
        <v>0</v>
      </c>
      <c r="BK1844" s="39">
        <f>IF(Dane!$C$9=3,IFERROR(ROUND(J1844-ROUND(J1844*0.0976,2)-ROUND(J1844*0.015,2)-ROUND(J1844*0.0245,2),2)/AB1844,0),0)</f>
        <v>0</v>
      </c>
      <c r="BL1844" s="39">
        <f t="shared" si="437"/>
        <v>0</v>
      </c>
      <c r="BM1844" s="39">
        <f t="shared" si="438"/>
        <v>0</v>
      </c>
      <c r="BN1844" s="39">
        <f t="shared" si="428"/>
        <v>0</v>
      </c>
      <c r="BO1844" s="39">
        <f>IF(Dane!$C$9=3,IFERROR(BN1844/AB1844,0),0)</f>
        <v>0</v>
      </c>
      <c r="BP1844" s="39">
        <f t="shared" si="439"/>
        <v>0</v>
      </c>
      <c r="BQ1844" s="39">
        <v>0</v>
      </c>
      <c r="BR1844" s="39">
        <f t="shared" si="440"/>
        <v>0</v>
      </c>
      <c r="BS1844" s="39">
        <f>IF(Dane!$C$9=3,IF(ROUND((X1844+Y1844)*BR1844,2)&gt;$AN$1,$AN$1,ROUND((X1844+Y1844)*BR1844,2)),0)</f>
        <v>0</v>
      </c>
      <c r="BT1844" s="39">
        <v>0</v>
      </c>
    </row>
    <row r="1845" spans="1:72">
      <c r="A1845" s="87">
        <v>1836</v>
      </c>
      <c r="B1845" s="1"/>
      <c r="C1845" s="1"/>
      <c r="D1845" s="2"/>
      <c r="E1845" s="3"/>
      <c r="F1845" s="4"/>
      <c r="G1845" s="5"/>
      <c r="H1845" s="5"/>
      <c r="I1845" s="6"/>
      <c r="J1845" s="5"/>
      <c r="K1845" s="5"/>
      <c r="L1845" s="5"/>
      <c r="M1845" s="55"/>
      <c r="N1845" s="8"/>
      <c r="O1845" s="105"/>
      <c r="P1845" s="5"/>
      <c r="Q1845" s="5"/>
      <c r="R1845" s="105">
        <f>Dane!$C$10</f>
        <v>0</v>
      </c>
      <c r="S1845" s="8"/>
      <c r="T1845" s="105"/>
      <c r="U1845" s="5"/>
      <c r="V1845" s="5"/>
      <c r="W1845" s="107">
        <f>Dane!$C$11</f>
        <v>0</v>
      </c>
      <c r="X1845" s="8"/>
      <c r="Y1845" s="105"/>
      <c r="Z1845" s="5"/>
      <c r="AA1845" s="5"/>
      <c r="AB1845" s="110">
        <f>Dane!$C$12</f>
        <v>0</v>
      </c>
      <c r="AC1845" s="108">
        <f>IF(Dane!$E$3=1,AP1845+BA1845+BL1845,IF(Dane!$E$3=2,AT1845+BE1845+BP1845,AW1845+BH1845+BS1845))</f>
        <v>0</v>
      </c>
      <c r="AD1845" s="14">
        <f>IF(Dane!$E$3=1,AQ1845+BB1845+BM1845,IF(Dane!$E$3=2,AU1845+BF1845+BQ1845,AX1845+BI1845+BT1845))</f>
        <v>0</v>
      </c>
      <c r="AE1845" s="14">
        <f>IF((J1845*Dane!$C$9)-AC1845&lt;0,0,(J1845*Dane!$C$9)-AC1845)</f>
        <v>0</v>
      </c>
      <c r="AF1845" s="61">
        <f>IF((K1845*Dane!$C$9)-AD1845&lt;0,0,(K1845*Dane!$C$9)-AD1845)</f>
        <v>0</v>
      </c>
      <c r="AG1845" s="93"/>
      <c r="AH1845" s="84">
        <f>IF(Dane!$E$3=1,AP1845,IF(Dane!$E$3=2,AT1845,AW1845))</f>
        <v>0</v>
      </c>
      <c r="AI1845" s="84">
        <f>IF(Dane!$E$3=1,AQ1845,IF(Dane!$E$3=2,AU1845,AX1845))</f>
        <v>0</v>
      </c>
      <c r="AJ1845" s="84">
        <f>IF(Dane!$E$3=1,BA1845,IF(Dane!$E$3=2,BE1845,BH1845))</f>
        <v>0</v>
      </c>
      <c r="AK1845" s="84">
        <f>IF(Dane!$E$3=1,BB1845,IF(Dane!$E$3=2,BF1845,BI1845))</f>
        <v>0</v>
      </c>
      <c r="AL1845" s="84">
        <f>IF(Dane!$E$3=1,BL1845,IF(Dane!$E$3=2,BP1845,BS1845))</f>
        <v>0</v>
      </c>
      <c r="AM1845" s="84">
        <f>IF(Dane!$E$3=1,BM1845,IF(Dane!$E$3=2,BQ1845,BT1845))</f>
        <v>0</v>
      </c>
      <c r="AN1845" s="39">
        <f>IF(Dane!$C$9="",0,IFERROR(J1845/R1845,0))</f>
        <v>0</v>
      </c>
      <c r="AO1845" s="39">
        <f>IF(Dane!$C$9="",0,IFERROR(ROUND(J1845-ROUND(J1845*0.0976,2)-ROUND(J1845*0.015,2)-ROUND(J1845*0.0245,2),2)/R1845,0))</f>
        <v>0</v>
      </c>
      <c r="AP1845" s="39">
        <f t="shared" si="429"/>
        <v>0</v>
      </c>
      <c r="AQ1845" s="39">
        <f t="shared" si="430"/>
        <v>0</v>
      </c>
      <c r="AR1845" s="39">
        <f t="shared" si="426"/>
        <v>0</v>
      </c>
      <c r="AS1845" s="39">
        <f>IF(Dane!$C$9="",0,IFERROR(AR1845/R1845,0))</f>
        <v>0</v>
      </c>
      <c r="AT1845" s="39">
        <f t="shared" si="431"/>
        <v>0</v>
      </c>
      <c r="AU1845" s="39">
        <v>0</v>
      </c>
      <c r="AV1845" s="39">
        <f t="shared" si="432"/>
        <v>0</v>
      </c>
      <c r="AW1845" s="39">
        <f>IF(Dane!$C$9="",0,IF(ROUND((N1845+O1845)*AV1845,2)&gt;$AN$1,$AN$1,ROUND((N1845+O1845)*AV1845,2)))</f>
        <v>0</v>
      </c>
      <c r="AX1845" s="39">
        <v>0</v>
      </c>
      <c r="AY1845" s="39">
        <f>IF(Dane!$C$9=2,IFERROR(J1845/W1845,0),IF(Dane!$C$9=3,IFERROR(J1845/W1845,0),0))</f>
        <v>0</v>
      </c>
      <c r="AZ1845" s="39">
        <f>IF(Dane!$C$9=2,IFERROR(ROUND(J1845-ROUND(J1845*0.0976,2)-ROUND(J1845*0.015,2)-ROUND(J1845*0.0245,2),2)/W1845,0),IF(Dane!$C$9=3,IFERROR(ROUND(J1845-ROUND(J1845*0.0976,2)-ROUND(J1845*0.015,2)-ROUND(J1845*0.0245,2),2)/W1845,0),0))</f>
        <v>0</v>
      </c>
      <c r="BA1845" s="39">
        <f t="shared" si="433"/>
        <v>0</v>
      </c>
      <c r="BB1845" s="39">
        <f t="shared" si="434"/>
        <v>0</v>
      </c>
      <c r="BC1845" s="39">
        <f t="shared" si="427"/>
        <v>0</v>
      </c>
      <c r="BD1845" s="39">
        <f>IF(Dane!$C$9=2,IFERROR(BC1845/W1845,0),IF(Dane!$C$9=3,IFERROR(BC1845/W1845,0),0))</f>
        <v>0</v>
      </c>
      <c r="BE1845" s="39">
        <f t="shared" si="435"/>
        <v>0</v>
      </c>
      <c r="BF1845" s="39">
        <v>0</v>
      </c>
      <c r="BG1845" s="39">
        <f t="shared" si="436"/>
        <v>0</v>
      </c>
      <c r="BH1845" s="39">
        <f>IF(Dane!$C$9=2,IF(ROUND((S1845+T1845)*BG1845,2)&gt;$AN$1,$AN$1,ROUND((S1845+T1845)*BG1845,2)),IF(Dane!$C$9=3,IF(ROUND((S1845+T1845)*BG1845,2)&gt;$AN$1,$AN$1,ROUND((S1845+T1845)*BG1845,2)),0))</f>
        <v>0</v>
      </c>
      <c r="BI1845" s="39">
        <v>0</v>
      </c>
      <c r="BJ1845" s="39">
        <f>IF(Dane!$C$9=3,IFERROR(J1845/AB1845,0),0)</f>
        <v>0</v>
      </c>
      <c r="BK1845" s="39">
        <f>IF(Dane!$C$9=3,IFERROR(ROUND(J1845-ROUND(J1845*0.0976,2)-ROUND(J1845*0.015,2)-ROUND(J1845*0.0245,2),2)/AB1845,0),0)</f>
        <v>0</v>
      </c>
      <c r="BL1845" s="39">
        <f t="shared" si="437"/>
        <v>0</v>
      </c>
      <c r="BM1845" s="39">
        <f t="shared" si="438"/>
        <v>0</v>
      </c>
      <c r="BN1845" s="39">
        <f t="shared" si="428"/>
        <v>0</v>
      </c>
      <c r="BO1845" s="39">
        <f>IF(Dane!$C$9=3,IFERROR(BN1845/AB1845,0),0)</f>
        <v>0</v>
      </c>
      <c r="BP1845" s="39">
        <f t="shared" si="439"/>
        <v>0</v>
      </c>
      <c r="BQ1845" s="39">
        <v>0</v>
      </c>
      <c r="BR1845" s="39">
        <f t="shared" si="440"/>
        <v>0</v>
      </c>
      <c r="BS1845" s="39">
        <f>IF(Dane!$C$9=3,IF(ROUND((X1845+Y1845)*BR1845,2)&gt;$AN$1,$AN$1,ROUND((X1845+Y1845)*BR1845,2)),0)</f>
        <v>0</v>
      </c>
      <c r="BT1845" s="39">
        <v>0</v>
      </c>
    </row>
    <row r="1846" spans="1:72">
      <c r="A1846" s="87">
        <v>1837</v>
      </c>
      <c r="B1846" s="1"/>
      <c r="C1846" s="1"/>
      <c r="D1846" s="2"/>
      <c r="E1846" s="3"/>
      <c r="F1846" s="4"/>
      <c r="G1846" s="5"/>
      <c r="H1846" s="5"/>
      <c r="I1846" s="6"/>
      <c r="J1846" s="5"/>
      <c r="K1846" s="5"/>
      <c r="L1846" s="5"/>
      <c r="M1846" s="55"/>
      <c r="N1846" s="8"/>
      <c r="O1846" s="105"/>
      <c r="P1846" s="5"/>
      <c r="Q1846" s="5"/>
      <c r="R1846" s="105">
        <f>Dane!$C$10</f>
        <v>0</v>
      </c>
      <c r="S1846" s="8"/>
      <c r="T1846" s="105"/>
      <c r="U1846" s="5"/>
      <c r="V1846" s="5"/>
      <c r="W1846" s="107">
        <f>Dane!$C$11</f>
        <v>0</v>
      </c>
      <c r="X1846" s="8"/>
      <c r="Y1846" s="105"/>
      <c r="Z1846" s="5"/>
      <c r="AA1846" s="5"/>
      <c r="AB1846" s="110">
        <f>Dane!$C$12</f>
        <v>0</v>
      </c>
      <c r="AC1846" s="108">
        <f>IF(Dane!$E$3=1,AP1846+BA1846+BL1846,IF(Dane!$E$3=2,AT1846+BE1846+BP1846,AW1846+BH1846+BS1846))</f>
        <v>0</v>
      </c>
      <c r="AD1846" s="14">
        <f>IF(Dane!$E$3=1,AQ1846+BB1846+BM1846,IF(Dane!$E$3=2,AU1846+BF1846+BQ1846,AX1846+BI1846+BT1846))</f>
        <v>0</v>
      </c>
      <c r="AE1846" s="14">
        <f>IF((J1846*Dane!$C$9)-AC1846&lt;0,0,(J1846*Dane!$C$9)-AC1846)</f>
        <v>0</v>
      </c>
      <c r="AF1846" s="61">
        <f>IF((K1846*Dane!$C$9)-AD1846&lt;0,0,(K1846*Dane!$C$9)-AD1846)</f>
        <v>0</v>
      </c>
      <c r="AG1846" s="93"/>
      <c r="AH1846" s="84">
        <f>IF(Dane!$E$3=1,AP1846,IF(Dane!$E$3=2,AT1846,AW1846))</f>
        <v>0</v>
      </c>
      <c r="AI1846" s="84">
        <f>IF(Dane!$E$3=1,AQ1846,IF(Dane!$E$3=2,AU1846,AX1846))</f>
        <v>0</v>
      </c>
      <c r="AJ1846" s="84">
        <f>IF(Dane!$E$3=1,BA1846,IF(Dane!$E$3=2,BE1846,BH1846))</f>
        <v>0</v>
      </c>
      <c r="AK1846" s="84">
        <f>IF(Dane!$E$3=1,BB1846,IF(Dane!$E$3=2,BF1846,BI1846))</f>
        <v>0</v>
      </c>
      <c r="AL1846" s="84">
        <f>IF(Dane!$E$3=1,BL1846,IF(Dane!$E$3=2,BP1846,BS1846))</f>
        <v>0</v>
      </c>
      <c r="AM1846" s="84">
        <f>IF(Dane!$E$3=1,BM1846,IF(Dane!$E$3=2,BQ1846,BT1846))</f>
        <v>0</v>
      </c>
      <c r="AN1846" s="39">
        <f>IF(Dane!$C$9="",0,IFERROR(J1846/R1846,0))</f>
        <v>0</v>
      </c>
      <c r="AO1846" s="39">
        <f>IF(Dane!$C$9="",0,IFERROR(ROUND(J1846-ROUND(J1846*0.0976,2)-ROUND(J1846*0.015,2)-ROUND(J1846*0.0245,2),2)/R1846,0))</f>
        <v>0</v>
      </c>
      <c r="AP1846" s="39">
        <f t="shared" si="429"/>
        <v>0</v>
      </c>
      <c r="AQ1846" s="39">
        <f t="shared" si="430"/>
        <v>0</v>
      </c>
      <c r="AR1846" s="39">
        <f t="shared" si="426"/>
        <v>0</v>
      </c>
      <c r="AS1846" s="39">
        <f>IF(Dane!$C$9="",0,IFERROR(AR1846/R1846,0))</f>
        <v>0</v>
      </c>
      <c r="AT1846" s="39">
        <f t="shared" si="431"/>
        <v>0</v>
      </c>
      <c r="AU1846" s="39">
        <v>0</v>
      </c>
      <c r="AV1846" s="39">
        <f t="shared" si="432"/>
        <v>0</v>
      </c>
      <c r="AW1846" s="39">
        <f>IF(Dane!$C$9="",0,IF(ROUND((N1846+O1846)*AV1846,2)&gt;$AN$1,$AN$1,ROUND((N1846+O1846)*AV1846,2)))</f>
        <v>0</v>
      </c>
      <c r="AX1846" s="39">
        <v>0</v>
      </c>
      <c r="AY1846" s="39">
        <f>IF(Dane!$C$9=2,IFERROR(J1846/W1846,0),IF(Dane!$C$9=3,IFERROR(J1846/W1846,0),0))</f>
        <v>0</v>
      </c>
      <c r="AZ1846" s="39">
        <f>IF(Dane!$C$9=2,IFERROR(ROUND(J1846-ROUND(J1846*0.0976,2)-ROUND(J1846*0.015,2)-ROUND(J1846*0.0245,2),2)/W1846,0),IF(Dane!$C$9=3,IFERROR(ROUND(J1846-ROUND(J1846*0.0976,2)-ROUND(J1846*0.015,2)-ROUND(J1846*0.0245,2),2)/W1846,0),0))</f>
        <v>0</v>
      </c>
      <c r="BA1846" s="39">
        <f t="shared" si="433"/>
        <v>0</v>
      </c>
      <c r="BB1846" s="39">
        <f t="shared" si="434"/>
        <v>0</v>
      </c>
      <c r="BC1846" s="39">
        <f t="shared" si="427"/>
        <v>0</v>
      </c>
      <c r="BD1846" s="39">
        <f>IF(Dane!$C$9=2,IFERROR(BC1846/W1846,0),IF(Dane!$C$9=3,IFERROR(BC1846/W1846,0),0))</f>
        <v>0</v>
      </c>
      <c r="BE1846" s="39">
        <f t="shared" si="435"/>
        <v>0</v>
      </c>
      <c r="BF1846" s="39">
        <v>0</v>
      </c>
      <c r="BG1846" s="39">
        <f t="shared" si="436"/>
        <v>0</v>
      </c>
      <c r="BH1846" s="39">
        <f>IF(Dane!$C$9=2,IF(ROUND((S1846+T1846)*BG1846,2)&gt;$AN$1,$AN$1,ROUND((S1846+T1846)*BG1846,2)),IF(Dane!$C$9=3,IF(ROUND((S1846+T1846)*BG1846,2)&gt;$AN$1,$AN$1,ROUND((S1846+T1846)*BG1846,2)),0))</f>
        <v>0</v>
      </c>
      <c r="BI1846" s="39">
        <v>0</v>
      </c>
      <c r="BJ1846" s="39">
        <f>IF(Dane!$C$9=3,IFERROR(J1846/AB1846,0),0)</f>
        <v>0</v>
      </c>
      <c r="BK1846" s="39">
        <f>IF(Dane!$C$9=3,IFERROR(ROUND(J1846-ROUND(J1846*0.0976,2)-ROUND(J1846*0.015,2)-ROUND(J1846*0.0245,2),2)/AB1846,0),0)</f>
        <v>0</v>
      </c>
      <c r="BL1846" s="39">
        <f t="shared" si="437"/>
        <v>0</v>
      </c>
      <c r="BM1846" s="39">
        <f t="shared" si="438"/>
        <v>0</v>
      </c>
      <c r="BN1846" s="39">
        <f t="shared" si="428"/>
        <v>0</v>
      </c>
      <c r="BO1846" s="39">
        <f>IF(Dane!$C$9=3,IFERROR(BN1846/AB1846,0),0)</f>
        <v>0</v>
      </c>
      <c r="BP1846" s="39">
        <f t="shared" si="439"/>
        <v>0</v>
      </c>
      <c r="BQ1846" s="39">
        <v>0</v>
      </c>
      <c r="BR1846" s="39">
        <f t="shared" si="440"/>
        <v>0</v>
      </c>
      <c r="BS1846" s="39">
        <f>IF(Dane!$C$9=3,IF(ROUND((X1846+Y1846)*BR1846,2)&gt;$AN$1,$AN$1,ROUND((X1846+Y1846)*BR1846,2)),0)</f>
        <v>0</v>
      </c>
      <c r="BT1846" s="39">
        <v>0</v>
      </c>
    </row>
    <row r="1847" spans="1:72">
      <c r="A1847" s="87">
        <v>1838</v>
      </c>
      <c r="B1847" s="1"/>
      <c r="C1847" s="1"/>
      <c r="D1847" s="2"/>
      <c r="E1847" s="3"/>
      <c r="F1847" s="4"/>
      <c r="G1847" s="5"/>
      <c r="H1847" s="5"/>
      <c r="I1847" s="6"/>
      <c r="J1847" s="5"/>
      <c r="K1847" s="5"/>
      <c r="L1847" s="5"/>
      <c r="M1847" s="55"/>
      <c r="N1847" s="8"/>
      <c r="O1847" s="105"/>
      <c r="P1847" s="5"/>
      <c r="Q1847" s="5"/>
      <c r="R1847" s="105">
        <f>Dane!$C$10</f>
        <v>0</v>
      </c>
      <c r="S1847" s="8"/>
      <c r="T1847" s="105"/>
      <c r="U1847" s="5"/>
      <c r="V1847" s="5"/>
      <c r="W1847" s="107">
        <f>Dane!$C$11</f>
        <v>0</v>
      </c>
      <c r="X1847" s="8"/>
      <c r="Y1847" s="105"/>
      <c r="Z1847" s="5"/>
      <c r="AA1847" s="5"/>
      <c r="AB1847" s="110">
        <f>Dane!$C$12</f>
        <v>0</v>
      </c>
      <c r="AC1847" s="108">
        <f>IF(Dane!$E$3=1,AP1847+BA1847+BL1847,IF(Dane!$E$3=2,AT1847+BE1847+BP1847,AW1847+BH1847+BS1847))</f>
        <v>0</v>
      </c>
      <c r="AD1847" s="14">
        <f>IF(Dane!$E$3=1,AQ1847+BB1847+BM1847,IF(Dane!$E$3=2,AU1847+BF1847+BQ1847,AX1847+BI1847+BT1847))</f>
        <v>0</v>
      </c>
      <c r="AE1847" s="14">
        <f>IF((J1847*Dane!$C$9)-AC1847&lt;0,0,(J1847*Dane!$C$9)-AC1847)</f>
        <v>0</v>
      </c>
      <c r="AF1847" s="61">
        <f>IF((K1847*Dane!$C$9)-AD1847&lt;0,0,(K1847*Dane!$C$9)-AD1847)</f>
        <v>0</v>
      </c>
      <c r="AG1847" s="93"/>
      <c r="AH1847" s="84">
        <f>IF(Dane!$E$3=1,AP1847,IF(Dane!$E$3=2,AT1847,AW1847))</f>
        <v>0</v>
      </c>
      <c r="AI1847" s="84">
        <f>IF(Dane!$E$3=1,AQ1847,IF(Dane!$E$3=2,AU1847,AX1847))</f>
        <v>0</v>
      </c>
      <c r="AJ1847" s="84">
        <f>IF(Dane!$E$3=1,BA1847,IF(Dane!$E$3=2,BE1847,BH1847))</f>
        <v>0</v>
      </c>
      <c r="AK1847" s="84">
        <f>IF(Dane!$E$3=1,BB1847,IF(Dane!$E$3=2,BF1847,BI1847))</f>
        <v>0</v>
      </c>
      <c r="AL1847" s="84">
        <f>IF(Dane!$E$3=1,BL1847,IF(Dane!$E$3=2,BP1847,BS1847))</f>
        <v>0</v>
      </c>
      <c r="AM1847" s="84">
        <f>IF(Dane!$E$3=1,BM1847,IF(Dane!$E$3=2,BQ1847,BT1847))</f>
        <v>0</v>
      </c>
      <c r="AN1847" s="39">
        <f>IF(Dane!$C$9="",0,IFERROR(J1847/R1847,0))</f>
        <v>0</v>
      </c>
      <c r="AO1847" s="39">
        <f>IF(Dane!$C$9="",0,IFERROR(ROUND(J1847-ROUND(J1847*0.0976,2)-ROUND(J1847*0.015,2)-ROUND(J1847*0.0245,2),2)/R1847,0))</f>
        <v>0</v>
      </c>
      <c r="AP1847" s="39">
        <f t="shared" si="429"/>
        <v>0</v>
      </c>
      <c r="AQ1847" s="39">
        <f t="shared" si="430"/>
        <v>0</v>
      </c>
      <c r="AR1847" s="39">
        <f t="shared" si="426"/>
        <v>0</v>
      </c>
      <c r="AS1847" s="39">
        <f>IF(Dane!$C$9="",0,IFERROR(AR1847/R1847,0))</f>
        <v>0</v>
      </c>
      <c r="AT1847" s="39">
        <f t="shared" si="431"/>
        <v>0</v>
      </c>
      <c r="AU1847" s="39">
        <v>0</v>
      </c>
      <c r="AV1847" s="39">
        <f t="shared" si="432"/>
        <v>0</v>
      </c>
      <c r="AW1847" s="39">
        <f>IF(Dane!$C$9="",0,IF(ROUND((N1847+O1847)*AV1847,2)&gt;$AN$1,$AN$1,ROUND((N1847+O1847)*AV1847,2)))</f>
        <v>0</v>
      </c>
      <c r="AX1847" s="39">
        <v>0</v>
      </c>
      <c r="AY1847" s="39">
        <f>IF(Dane!$C$9=2,IFERROR(J1847/W1847,0),IF(Dane!$C$9=3,IFERROR(J1847/W1847,0),0))</f>
        <v>0</v>
      </c>
      <c r="AZ1847" s="39">
        <f>IF(Dane!$C$9=2,IFERROR(ROUND(J1847-ROUND(J1847*0.0976,2)-ROUND(J1847*0.015,2)-ROUND(J1847*0.0245,2),2)/W1847,0),IF(Dane!$C$9=3,IFERROR(ROUND(J1847-ROUND(J1847*0.0976,2)-ROUND(J1847*0.015,2)-ROUND(J1847*0.0245,2),2)/W1847,0),0))</f>
        <v>0</v>
      </c>
      <c r="BA1847" s="39">
        <f t="shared" si="433"/>
        <v>0</v>
      </c>
      <c r="BB1847" s="39">
        <f t="shared" si="434"/>
        <v>0</v>
      </c>
      <c r="BC1847" s="39">
        <f t="shared" si="427"/>
        <v>0</v>
      </c>
      <c r="BD1847" s="39">
        <f>IF(Dane!$C$9=2,IFERROR(BC1847/W1847,0),IF(Dane!$C$9=3,IFERROR(BC1847/W1847,0),0))</f>
        <v>0</v>
      </c>
      <c r="BE1847" s="39">
        <f t="shared" si="435"/>
        <v>0</v>
      </c>
      <c r="BF1847" s="39">
        <v>0</v>
      </c>
      <c r="BG1847" s="39">
        <f t="shared" si="436"/>
        <v>0</v>
      </c>
      <c r="BH1847" s="39">
        <f>IF(Dane!$C$9=2,IF(ROUND((S1847+T1847)*BG1847,2)&gt;$AN$1,$AN$1,ROUND((S1847+T1847)*BG1847,2)),IF(Dane!$C$9=3,IF(ROUND((S1847+T1847)*BG1847,2)&gt;$AN$1,$AN$1,ROUND((S1847+T1847)*BG1847,2)),0))</f>
        <v>0</v>
      </c>
      <c r="BI1847" s="39">
        <v>0</v>
      </c>
      <c r="BJ1847" s="39">
        <f>IF(Dane!$C$9=3,IFERROR(J1847/AB1847,0),0)</f>
        <v>0</v>
      </c>
      <c r="BK1847" s="39">
        <f>IF(Dane!$C$9=3,IFERROR(ROUND(J1847-ROUND(J1847*0.0976,2)-ROUND(J1847*0.015,2)-ROUND(J1847*0.0245,2),2)/AB1847,0),0)</f>
        <v>0</v>
      </c>
      <c r="BL1847" s="39">
        <f t="shared" si="437"/>
        <v>0</v>
      </c>
      <c r="BM1847" s="39">
        <f t="shared" si="438"/>
        <v>0</v>
      </c>
      <c r="BN1847" s="39">
        <f t="shared" si="428"/>
        <v>0</v>
      </c>
      <c r="BO1847" s="39">
        <f>IF(Dane!$C$9=3,IFERROR(BN1847/AB1847,0),0)</f>
        <v>0</v>
      </c>
      <c r="BP1847" s="39">
        <f t="shared" si="439"/>
        <v>0</v>
      </c>
      <c r="BQ1847" s="39">
        <v>0</v>
      </c>
      <c r="BR1847" s="39">
        <f t="shared" si="440"/>
        <v>0</v>
      </c>
      <c r="BS1847" s="39">
        <f>IF(Dane!$C$9=3,IF(ROUND((X1847+Y1847)*BR1847,2)&gt;$AN$1,$AN$1,ROUND((X1847+Y1847)*BR1847,2)),0)</f>
        <v>0</v>
      </c>
      <c r="BT1847" s="39">
        <v>0</v>
      </c>
    </row>
    <row r="1848" spans="1:72">
      <c r="A1848" s="87">
        <v>1839</v>
      </c>
      <c r="B1848" s="1"/>
      <c r="C1848" s="1"/>
      <c r="D1848" s="2"/>
      <c r="E1848" s="3"/>
      <c r="F1848" s="4"/>
      <c r="G1848" s="5"/>
      <c r="H1848" s="5"/>
      <c r="I1848" s="6"/>
      <c r="J1848" s="5"/>
      <c r="K1848" s="5"/>
      <c r="L1848" s="5"/>
      <c r="M1848" s="55"/>
      <c r="N1848" s="8"/>
      <c r="O1848" s="105"/>
      <c r="P1848" s="5"/>
      <c r="Q1848" s="5"/>
      <c r="R1848" s="105">
        <f>Dane!$C$10</f>
        <v>0</v>
      </c>
      <c r="S1848" s="8"/>
      <c r="T1848" s="105"/>
      <c r="U1848" s="5"/>
      <c r="V1848" s="5"/>
      <c r="W1848" s="107">
        <f>Dane!$C$11</f>
        <v>0</v>
      </c>
      <c r="X1848" s="8"/>
      <c r="Y1848" s="105"/>
      <c r="Z1848" s="5"/>
      <c r="AA1848" s="5"/>
      <c r="AB1848" s="110">
        <f>Dane!$C$12</f>
        <v>0</v>
      </c>
      <c r="AC1848" s="108">
        <f>IF(Dane!$E$3=1,AP1848+BA1848+BL1848,IF(Dane!$E$3=2,AT1848+BE1848+BP1848,AW1848+BH1848+BS1848))</f>
        <v>0</v>
      </c>
      <c r="AD1848" s="14">
        <f>IF(Dane!$E$3=1,AQ1848+BB1848+BM1848,IF(Dane!$E$3=2,AU1848+BF1848+BQ1848,AX1848+BI1848+BT1848))</f>
        <v>0</v>
      </c>
      <c r="AE1848" s="14">
        <f>IF((J1848*Dane!$C$9)-AC1848&lt;0,0,(J1848*Dane!$C$9)-AC1848)</f>
        <v>0</v>
      </c>
      <c r="AF1848" s="61">
        <f>IF((K1848*Dane!$C$9)-AD1848&lt;0,0,(K1848*Dane!$C$9)-AD1848)</f>
        <v>0</v>
      </c>
      <c r="AG1848" s="93"/>
      <c r="AH1848" s="84">
        <f>IF(Dane!$E$3=1,AP1848,IF(Dane!$E$3=2,AT1848,AW1848))</f>
        <v>0</v>
      </c>
      <c r="AI1848" s="84">
        <f>IF(Dane!$E$3=1,AQ1848,IF(Dane!$E$3=2,AU1848,AX1848))</f>
        <v>0</v>
      </c>
      <c r="AJ1848" s="84">
        <f>IF(Dane!$E$3=1,BA1848,IF(Dane!$E$3=2,BE1848,BH1848))</f>
        <v>0</v>
      </c>
      <c r="AK1848" s="84">
        <f>IF(Dane!$E$3=1,BB1848,IF(Dane!$E$3=2,BF1848,BI1848))</f>
        <v>0</v>
      </c>
      <c r="AL1848" s="84">
        <f>IF(Dane!$E$3=1,BL1848,IF(Dane!$E$3=2,BP1848,BS1848))</f>
        <v>0</v>
      </c>
      <c r="AM1848" s="84">
        <f>IF(Dane!$E$3=1,BM1848,IF(Dane!$E$3=2,BQ1848,BT1848))</f>
        <v>0</v>
      </c>
      <c r="AN1848" s="39">
        <f>IF(Dane!$C$9="",0,IFERROR(J1848/R1848,0))</f>
        <v>0</v>
      </c>
      <c r="AO1848" s="39">
        <f>IF(Dane!$C$9="",0,IFERROR(ROUND(J1848-ROUND(J1848*0.0976,2)-ROUND(J1848*0.015,2)-ROUND(J1848*0.0245,2),2)/R1848,0))</f>
        <v>0</v>
      </c>
      <c r="AP1848" s="39">
        <f t="shared" si="429"/>
        <v>0</v>
      </c>
      <c r="AQ1848" s="39">
        <f t="shared" si="430"/>
        <v>0</v>
      </c>
      <c r="AR1848" s="39">
        <f t="shared" si="426"/>
        <v>0</v>
      </c>
      <c r="AS1848" s="39">
        <f>IF(Dane!$C$9="",0,IFERROR(AR1848/R1848,0))</f>
        <v>0</v>
      </c>
      <c r="AT1848" s="39">
        <f t="shared" si="431"/>
        <v>0</v>
      </c>
      <c r="AU1848" s="39">
        <v>0</v>
      </c>
      <c r="AV1848" s="39">
        <f t="shared" si="432"/>
        <v>0</v>
      </c>
      <c r="AW1848" s="39">
        <f>IF(Dane!$C$9="",0,IF(ROUND((N1848+O1848)*AV1848,2)&gt;$AN$1,$AN$1,ROUND((N1848+O1848)*AV1848,2)))</f>
        <v>0</v>
      </c>
      <c r="AX1848" s="39">
        <v>0</v>
      </c>
      <c r="AY1848" s="39">
        <f>IF(Dane!$C$9=2,IFERROR(J1848/W1848,0),IF(Dane!$C$9=3,IFERROR(J1848/W1848,0),0))</f>
        <v>0</v>
      </c>
      <c r="AZ1848" s="39">
        <f>IF(Dane!$C$9=2,IFERROR(ROUND(J1848-ROUND(J1848*0.0976,2)-ROUND(J1848*0.015,2)-ROUND(J1848*0.0245,2),2)/W1848,0),IF(Dane!$C$9=3,IFERROR(ROUND(J1848-ROUND(J1848*0.0976,2)-ROUND(J1848*0.015,2)-ROUND(J1848*0.0245,2),2)/W1848,0),0))</f>
        <v>0</v>
      </c>
      <c r="BA1848" s="39">
        <f t="shared" si="433"/>
        <v>0</v>
      </c>
      <c r="BB1848" s="39">
        <f t="shared" si="434"/>
        <v>0</v>
      </c>
      <c r="BC1848" s="39">
        <f t="shared" si="427"/>
        <v>0</v>
      </c>
      <c r="BD1848" s="39">
        <f>IF(Dane!$C$9=2,IFERROR(BC1848/W1848,0),IF(Dane!$C$9=3,IFERROR(BC1848/W1848,0),0))</f>
        <v>0</v>
      </c>
      <c r="BE1848" s="39">
        <f t="shared" si="435"/>
        <v>0</v>
      </c>
      <c r="BF1848" s="39">
        <v>0</v>
      </c>
      <c r="BG1848" s="39">
        <f t="shared" si="436"/>
        <v>0</v>
      </c>
      <c r="BH1848" s="39">
        <f>IF(Dane!$C$9=2,IF(ROUND((S1848+T1848)*BG1848,2)&gt;$AN$1,$AN$1,ROUND((S1848+T1848)*BG1848,2)),IF(Dane!$C$9=3,IF(ROUND((S1848+T1848)*BG1848,2)&gt;$AN$1,$AN$1,ROUND((S1848+T1848)*BG1848,2)),0))</f>
        <v>0</v>
      </c>
      <c r="BI1848" s="39">
        <v>0</v>
      </c>
      <c r="BJ1848" s="39">
        <f>IF(Dane!$C$9=3,IFERROR(J1848/AB1848,0),0)</f>
        <v>0</v>
      </c>
      <c r="BK1848" s="39">
        <f>IF(Dane!$C$9=3,IFERROR(ROUND(J1848-ROUND(J1848*0.0976,2)-ROUND(J1848*0.015,2)-ROUND(J1848*0.0245,2),2)/AB1848,0),0)</f>
        <v>0</v>
      </c>
      <c r="BL1848" s="39">
        <f t="shared" si="437"/>
        <v>0</v>
      </c>
      <c r="BM1848" s="39">
        <f t="shared" si="438"/>
        <v>0</v>
      </c>
      <c r="BN1848" s="39">
        <f t="shared" si="428"/>
        <v>0</v>
      </c>
      <c r="BO1848" s="39">
        <f>IF(Dane!$C$9=3,IFERROR(BN1848/AB1848,0),0)</f>
        <v>0</v>
      </c>
      <c r="BP1848" s="39">
        <f t="shared" si="439"/>
        <v>0</v>
      </c>
      <c r="BQ1848" s="39">
        <v>0</v>
      </c>
      <c r="BR1848" s="39">
        <f t="shared" si="440"/>
        <v>0</v>
      </c>
      <c r="BS1848" s="39">
        <f>IF(Dane!$C$9=3,IF(ROUND((X1848+Y1848)*BR1848,2)&gt;$AN$1,$AN$1,ROUND((X1848+Y1848)*BR1848,2)),0)</f>
        <v>0</v>
      </c>
      <c r="BT1848" s="39">
        <v>0</v>
      </c>
    </row>
    <row r="1849" spans="1:72">
      <c r="A1849" s="87">
        <v>1840</v>
      </c>
      <c r="B1849" s="1"/>
      <c r="C1849" s="1"/>
      <c r="D1849" s="2"/>
      <c r="E1849" s="3"/>
      <c r="F1849" s="4"/>
      <c r="G1849" s="5"/>
      <c r="H1849" s="5"/>
      <c r="I1849" s="6"/>
      <c r="J1849" s="5"/>
      <c r="K1849" s="5"/>
      <c r="L1849" s="5"/>
      <c r="M1849" s="55"/>
      <c r="N1849" s="8"/>
      <c r="O1849" s="105"/>
      <c r="P1849" s="5"/>
      <c r="Q1849" s="5"/>
      <c r="R1849" s="105">
        <f>Dane!$C$10</f>
        <v>0</v>
      </c>
      <c r="S1849" s="8"/>
      <c r="T1849" s="105"/>
      <c r="U1849" s="5"/>
      <c r="V1849" s="5"/>
      <c r="W1849" s="107">
        <f>Dane!$C$11</f>
        <v>0</v>
      </c>
      <c r="X1849" s="8"/>
      <c r="Y1849" s="105"/>
      <c r="Z1849" s="5"/>
      <c r="AA1849" s="5"/>
      <c r="AB1849" s="110">
        <f>Dane!$C$12</f>
        <v>0</v>
      </c>
      <c r="AC1849" s="108">
        <f>IF(Dane!$E$3=1,AP1849+BA1849+BL1849,IF(Dane!$E$3=2,AT1849+BE1849+BP1849,AW1849+BH1849+BS1849))</f>
        <v>0</v>
      </c>
      <c r="AD1849" s="14">
        <f>IF(Dane!$E$3=1,AQ1849+BB1849+BM1849,IF(Dane!$E$3=2,AU1849+BF1849+BQ1849,AX1849+BI1849+BT1849))</f>
        <v>0</v>
      </c>
      <c r="AE1849" s="14">
        <f>IF((J1849*Dane!$C$9)-AC1849&lt;0,0,(J1849*Dane!$C$9)-AC1849)</f>
        <v>0</v>
      </c>
      <c r="AF1849" s="61">
        <f>IF((K1849*Dane!$C$9)-AD1849&lt;0,0,(K1849*Dane!$C$9)-AD1849)</f>
        <v>0</v>
      </c>
      <c r="AG1849" s="93"/>
      <c r="AH1849" s="84">
        <f>IF(Dane!$E$3=1,AP1849,IF(Dane!$E$3=2,AT1849,AW1849))</f>
        <v>0</v>
      </c>
      <c r="AI1849" s="84">
        <f>IF(Dane!$E$3=1,AQ1849,IF(Dane!$E$3=2,AU1849,AX1849))</f>
        <v>0</v>
      </c>
      <c r="AJ1849" s="84">
        <f>IF(Dane!$E$3=1,BA1849,IF(Dane!$E$3=2,BE1849,BH1849))</f>
        <v>0</v>
      </c>
      <c r="AK1849" s="84">
        <f>IF(Dane!$E$3=1,BB1849,IF(Dane!$E$3=2,BF1849,BI1849))</f>
        <v>0</v>
      </c>
      <c r="AL1849" s="84">
        <f>IF(Dane!$E$3=1,BL1849,IF(Dane!$E$3=2,BP1849,BS1849))</f>
        <v>0</v>
      </c>
      <c r="AM1849" s="84">
        <f>IF(Dane!$E$3=1,BM1849,IF(Dane!$E$3=2,BQ1849,BT1849))</f>
        <v>0</v>
      </c>
      <c r="AN1849" s="39">
        <f>IF(Dane!$C$9="",0,IFERROR(J1849/R1849,0))</f>
        <v>0</v>
      </c>
      <c r="AO1849" s="39">
        <f>IF(Dane!$C$9="",0,IFERROR(ROUND(J1849-ROUND(J1849*0.0976,2)-ROUND(J1849*0.015,2)-ROUND(J1849*0.0245,2),2)/R1849,0))</f>
        <v>0</v>
      </c>
      <c r="AP1849" s="39">
        <f t="shared" si="429"/>
        <v>0</v>
      </c>
      <c r="AQ1849" s="39">
        <f t="shared" si="430"/>
        <v>0</v>
      </c>
      <c r="AR1849" s="39">
        <f t="shared" si="426"/>
        <v>0</v>
      </c>
      <c r="AS1849" s="39">
        <f>IF(Dane!$C$9="",0,IFERROR(AR1849/R1849,0))</f>
        <v>0</v>
      </c>
      <c r="AT1849" s="39">
        <f t="shared" si="431"/>
        <v>0</v>
      </c>
      <c r="AU1849" s="39">
        <v>0</v>
      </c>
      <c r="AV1849" s="39">
        <f t="shared" si="432"/>
        <v>0</v>
      </c>
      <c r="AW1849" s="39">
        <f>IF(Dane!$C$9="",0,IF(ROUND((N1849+O1849)*AV1849,2)&gt;$AN$1,$AN$1,ROUND((N1849+O1849)*AV1849,2)))</f>
        <v>0</v>
      </c>
      <c r="AX1849" s="39">
        <v>0</v>
      </c>
      <c r="AY1849" s="39">
        <f>IF(Dane!$C$9=2,IFERROR(J1849/W1849,0),IF(Dane!$C$9=3,IFERROR(J1849/W1849,0),0))</f>
        <v>0</v>
      </c>
      <c r="AZ1849" s="39">
        <f>IF(Dane!$C$9=2,IFERROR(ROUND(J1849-ROUND(J1849*0.0976,2)-ROUND(J1849*0.015,2)-ROUND(J1849*0.0245,2),2)/W1849,0),IF(Dane!$C$9=3,IFERROR(ROUND(J1849-ROUND(J1849*0.0976,2)-ROUND(J1849*0.015,2)-ROUND(J1849*0.0245,2),2)/W1849,0),0))</f>
        <v>0</v>
      </c>
      <c r="BA1849" s="39">
        <f t="shared" si="433"/>
        <v>0</v>
      </c>
      <c r="BB1849" s="39">
        <f t="shared" si="434"/>
        <v>0</v>
      </c>
      <c r="BC1849" s="39">
        <f t="shared" si="427"/>
        <v>0</v>
      </c>
      <c r="BD1849" s="39">
        <f>IF(Dane!$C$9=2,IFERROR(BC1849/W1849,0),IF(Dane!$C$9=3,IFERROR(BC1849/W1849,0),0))</f>
        <v>0</v>
      </c>
      <c r="BE1849" s="39">
        <f t="shared" si="435"/>
        <v>0</v>
      </c>
      <c r="BF1849" s="39">
        <v>0</v>
      </c>
      <c r="BG1849" s="39">
        <f t="shared" si="436"/>
        <v>0</v>
      </c>
      <c r="BH1849" s="39">
        <f>IF(Dane!$C$9=2,IF(ROUND((S1849+T1849)*BG1849,2)&gt;$AN$1,$AN$1,ROUND((S1849+T1849)*BG1849,2)),IF(Dane!$C$9=3,IF(ROUND((S1849+T1849)*BG1849,2)&gt;$AN$1,$AN$1,ROUND((S1849+T1849)*BG1849,2)),0))</f>
        <v>0</v>
      </c>
      <c r="BI1849" s="39">
        <v>0</v>
      </c>
      <c r="BJ1849" s="39">
        <f>IF(Dane!$C$9=3,IFERROR(J1849/AB1849,0),0)</f>
        <v>0</v>
      </c>
      <c r="BK1849" s="39">
        <f>IF(Dane!$C$9=3,IFERROR(ROUND(J1849-ROUND(J1849*0.0976,2)-ROUND(J1849*0.015,2)-ROUND(J1849*0.0245,2),2)/AB1849,0),0)</f>
        <v>0</v>
      </c>
      <c r="BL1849" s="39">
        <f t="shared" si="437"/>
        <v>0</v>
      </c>
      <c r="BM1849" s="39">
        <f t="shared" si="438"/>
        <v>0</v>
      </c>
      <c r="BN1849" s="39">
        <f t="shared" si="428"/>
        <v>0</v>
      </c>
      <c r="BO1849" s="39">
        <f>IF(Dane!$C$9=3,IFERROR(BN1849/AB1849,0),0)</f>
        <v>0</v>
      </c>
      <c r="BP1849" s="39">
        <f t="shared" si="439"/>
        <v>0</v>
      </c>
      <c r="BQ1849" s="39">
        <v>0</v>
      </c>
      <c r="BR1849" s="39">
        <f t="shared" si="440"/>
        <v>0</v>
      </c>
      <c r="BS1849" s="39">
        <f>IF(Dane!$C$9=3,IF(ROUND((X1849+Y1849)*BR1849,2)&gt;$AN$1,$AN$1,ROUND((X1849+Y1849)*BR1849,2)),0)</f>
        <v>0</v>
      </c>
      <c r="BT1849" s="39">
        <v>0</v>
      </c>
    </row>
    <row r="1850" spans="1:72">
      <c r="A1850" s="87">
        <v>1841</v>
      </c>
      <c r="B1850" s="1"/>
      <c r="C1850" s="1"/>
      <c r="D1850" s="2"/>
      <c r="E1850" s="3"/>
      <c r="F1850" s="4"/>
      <c r="G1850" s="5"/>
      <c r="H1850" s="5"/>
      <c r="I1850" s="6"/>
      <c r="J1850" s="5"/>
      <c r="K1850" s="5"/>
      <c r="L1850" s="5"/>
      <c r="M1850" s="55"/>
      <c r="N1850" s="8"/>
      <c r="O1850" s="105"/>
      <c r="P1850" s="5"/>
      <c r="Q1850" s="5"/>
      <c r="R1850" s="105">
        <f>Dane!$C$10</f>
        <v>0</v>
      </c>
      <c r="S1850" s="8"/>
      <c r="T1850" s="105"/>
      <c r="U1850" s="5"/>
      <c r="V1850" s="5"/>
      <c r="W1850" s="107">
        <f>Dane!$C$11</f>
        <v>0</v>
      </c>
      <c r="X1850" s="8"/>
      <c r="Y1850" s="105"/>
      <c r="Z1850" s="5"/>
      <c r="AA1850" s="5"/>
      <c r="AB1850" s="110">
        <f>Dane!$C$12</f>
        <v>0</v>
      </c>
      <c r="AC1850" s="108">
        <f>IF(Dane!$E$3=1,AP1850+BA1850+BL1850,IF(Dane!$E$3=2,AT1850+BE1850+BP1850,AW1850+BH1850+BS1850))</f>
        <v>0</v>
      </c>
      <c r="AD1850" s="14">
        <f>IF(Dane!$E$3=1,AQ1850+BB1850+BM1850,IF(Dane!$E$3=2,AU1850+BF1850+BQ1850,AX1850+BI1850+BT1850))</f>
        <v>0</v>
      </c>
      <c r="AE1850" s="14">
        <f>IF((J1850*Dane!$C$9)-AC1850&lt;0,0,(J1850*Dane!$C$9)-AC1850)</f>
        <v>0</v>
      </c>
      <c r="AF1850" s="61">
        <f>IF((K1850*Dane!$C$9)-AD1850&lt;0,0,(K1850*Dane!$C$9)-AD1850)</f>
        <v>0</v>
      </c>
      <c r="AG1850" s="93"/>
      <c r="AH1850" s="84">
        <f>IF(Dane!$E$3=1,AP1850,IF(Dane!$E$3=2,AT1850,AW1850))</f>
        <v>0</v>
      </c>
      <c r="AI1850" s="84">
        <f>IF(Dane!$E$3=1,AQ1850,IF(Dane!$E$3=2,AU1850,AX1850))</f>
        <v>0</v>
      </c>
      <c r="AJ1850" s="84">
        <f>IF(Dane!$E$3=1,BA1850,IF(Dane!$E$3=2,BE1850,BH1850))</f>
        <v>0</v>
      </c>
      <c r="AK1850" s="84">
        <f>IF(Dane!$E$3=1,BB1850,IF(Dane!$E$3=2,BF1850,BI1850))</f>
        <v>0</v>
      </c>
      <c r="AL1850" s="84">
        <f>IF(Dane!$E$3=1,BL1850,IF(Dane!$E$3=2,BP1850,BS1850))</f>
        <v>0</v>
      </c>
      <c r="AM1850" s="84">
        <f>IF(Dane!$E$3=1,BM1850,IF(Dane!$E$3=2,BQ1850,BT1850))</f>
        <v>0</v>
      </c>
      <c r="AN1850" s="39">
        <f>IF(Dane!$C$9="",0,IFERROR(J1850/R1850,0))</f>
        <v>0</v>
      </c>
      <c r="AO1850" s="39">
        <f>IF(Dane!$C$9="",0,IFERROR(ROUND(J1850-ROUND(J1850*0.0976,2)-ROUND(J1850*0.015,2)-ROUND(J1850*0.0245,2),2)/R1850,0))</f>
        <v>0</v>
      </c>
      <c r="AP1850" s="39">
        <f t="shared" si="429"/>
        <v>0</v>
      </c>
      <c r="AQ1850" s="39">
        <f t="shared" si="430"/>
        <v>0</v>
      </c>
      <c r="AR1850" s="39">
        <f t="shared" si="426"/>
        <v>0</v>
      </c>
      <c r="AS1850" s="39">
        <f>IF(Dane!$C$9="",0,IFERROR(AR1850/R1850,0))</f>
        <v>0</v>
      </c>
      <c r="AT1850" s="39">
        <f t="shared" si="431"/>
        <v>0</v>
      </c>
      <c r="AU1850" s="39">
        <v>0</v>
      </c>
      <c r="AV1850" s="39">
        <f t="shared" si="432"/>
        <v>0</v>
      </c>
      <c r="AW1850" s="39">
        <f>IF(Dane!$C$9="",0,IF(ROUND((N1850+O1850)*AV1850,2)&gt;$AN$1,$AN$1,ROUND((N1850+O1850)*AV1850,2)))</f>
        <v>0</v>
      </c>
      <c r="AX1850" s="39">
        <v>0</v>
      </c>
      <c r="AY1850" s="39">
        <f>IF(Dane!$C$9=2,IFERROR(J1850/W1850,0),IF(Dane!$C$9=3,IFERROR(J1850/W1850,0),0))</f>
        <v>0</v>
      </c>
      <c r="AZ1850" s="39">
        <f>IF(Dane!$C$9=2,IFERROR(ROUND(J1850-ROUND(J1850*0.0976,2)-ROUND(J1850*0.015,2)-ROUND(J1850*0.0245,2),2)/W1850,0),IF(Dane!$C$9=3,IFERROR(ROUND(J1850-ROUND(J1850*0.0976,2)-ROUND(J1850*0.015,2)-ROUND(J1850*0.0245,2),2)/W1850,0),0))</f>
        <v>0</v>
      </c>
      <c r="BA1850" s="39">
        <f t="shared" si="433"/>
        <v>0</v>
      </c>
      <c r="BB1850" s="39">
        <f t="shared" si="434"/>
        <v>0</v>
      </c>
      <c r="BC1850" s="39">
        <f t="shared" si="427"/>
        <v>0</v>
      </c>
      <c r="BD1850" s="39">
        <f>IF(Dane!$C$9=2,IFERROR(BC1850/W1850,0),IF(Dane!$C$9=3,IFERROR(BC1850/W1850,0),0))</f>
        <v>0</v>
      </c>
      <c r="BE1850" s="39">
        <f t="shared" si="435"/>
        <v>0</v>
      </c>
      <c r="BF1850" s="39">
        <v>0</v>
      </c>
      <c r="BG1850" s="39">
        <f t="shared" si="436"/>
        <v>0</v>
      </c>
      <c r="BH1850" s="39">
        <f>IF(Dane!$C$9=2,IF(ROUND((S1850+T1850)*BG1850,2)&gt;$AN$1,$AN$1,ROUND((S1850+T1850)*BG1850,2)),IF(Dane!$C$9=3,IF(ROUND((S1850+T1850)*BG1850,2)&gt;$AN$1,$AN$1,ROUND((S1850+T1850)*BG1850,2)),0))</f>
        <v>0</v>
      </c>
      <c r="BI1850" s="39">
        <v>0</v>
      </c>
      <c r="BJ1850" s="39">
        <f>IF(Dane!$C$9=3,IFERROR(J1850/AB1850,0),0)</f>
        <v>0</v>
      </c>
      <c r="BK1850" s="39">
        <f>IF(Dane!$C$9=3,IFERROR(ROUND(J1850-ROUND(J1850*0.0976,2)-ROUND(J1850*0.015,2)-ROUND(J1850*0.0245,2),2)/AB1850,0),0)</f>
        <v>0</v>
      </c>
      <c r="BL1850" s="39">
        <f t="shared" si="437"/>
        <v>0</v>
      </c>
      <c r="BM1850" s="39">
        <f t="shared" si="438"/>
        <v>0</v>
      </c>
      <c r="BN1850" s="39">
        <f t="shared" si="428"/>
        <v>0</v>
      </c>
      <c r="BO1850" s="39">
        <f>IF(Dane!$C$9=3,IFERROR(BN1850/AB1850,0),0)</f>
        <v>0</v>
      </c>
      <c r="BP1850" s="39">
        <f t="shared" si="439"/>
        <v>0</v>
      </c>
      <c r="BQ1850" s="39">
        <v>0</v>
      </c>
      <c r="BR1850" s="39">
        <f t="shared" si="440"/>
        <v>0</v>
      </c>
      <c r="BS1850" s="39">
        <f>IF(Dane!$C$9=3,IF(ROUND((X1850+Y1850)*BR1850,2)&gt;$AN$1,$AN$1,ROUND((X1850+Y1850)*BR1850,2)),0)</f>
        <v>0</v>
      </c>
      <c r="BT1850" s="39">
        <v>0</v>
      </c>
    </row>
    <row r="1851" spans="1:72">
      <c r="A1851" s="87">
        <v>1842</v>
      </c>
      <c r="B1851" s="1"/>
      <c r="C1851" s="1"/>
      <c r="D1851" s="2"/>
      <c r="E1851" s="3"/>
      <c r="F1851" s="4"/>
      <c r="G1851" s="5"/>
      <c r="H1851" s="5"/>
      <c r="I1851" s="6"/>
      <c r="J1851" s="5"/>
      <c r="K1851" s="5"/>
      <c r="L1851" s="5"/>
      <c r="M1851" s="55"/>
      <c r="N1851" s="8"/>
      <c r="O1851" s="105"/>
      <c r="P1851" s="5"/>
      <c r="Q1851" s="5"/>
      <c r="R1851" s="105">
        <f>Dane!$C$10</f>
        <v>0</v>
      </c>
      <c r="S1851" s="8"/>
      <c r="T1851" s="105"/>
      <c r="U1851" s="5"/>
      <c r="V1851" s="5"/>
      <c r="W1851" s="107">
        <f>Dane!$C$11</f>
        <v>0</v>
      </c>
      <c r="X1851" s="8"/>
      <c r="Y1851" s="105"/>
      <c r="Z1851" s="5"/>
      <c r="AA1851" s="5"/>
      <c r="AB1851" s="110">
        <f>Dane!$C$12</f>
        <v>0</v>
      </c>
      <c r="AC1851" s="108">
        <f>IF(Dane!$E$3=1,AP1851+BA1851+BL1851,IF(Dane!$E$3=2,AT1851+BE1851+BP1851,AW1851+BH1851+BS1851))</f>
        <v>0</v>
      </c>
      <c r="AD1851" s="14">
        <f>IF(Dane!$E$3=1,AQ1851+BB1851+BM1851,IF(Dane!$E$3=2,AU1851+BF1851+BQ1851,AX1851+BI1851+BT1851))</f>
        <v>0</v>
      </c>
      <c r="AE1851" s="14">
        <f>IF((J1851*Dane!$C$9)-AC1851&lt;0,0,(J1851*Dane!$C$9)-AC1851)</f>
        <v>0</v>
      </c>
      <c r="AF1851" s="61">
        <f>IF((K1851*Dane!$C$9)-AD1851&lt;0,0,(K1851*Dane!$C$9)-AD1851)</f>
        <v>0</v>
      </c>
      <c r="AG1851" s="93"/>
      <c r="AH1851" s="84">
        <f>IF(Dane!$E$3=1,AP1851,IF(Dane!$E$3=2,AT1851,AW1851))</f>
        <v>0</v>
      </c>
      <c r="AI1851" s="84">
        <f>IF(Dane!$E$3=1,AQ1851,IF(Dane!$E$3=2,AU1851,AX1851))</f>
        <v>0</v>
      </c>
      <c r="AJ1851" s="84">
        <f>IF(Dane!$E$3=1,BA1851,IF(Dane!$E$3=2,BE1851,BH1851))</f>
        <v>0</v>
      </c>
      <c r="AK1851" s="84">
        <f>IF(Dane!$E$3=1,BB1851,IF(Dane!$E$3=2,BF1851,BI1851))</f>
        <v>0</v>
      </c>
      <c r="AL1851" s="84">
        <f>IF(Dane!$E$3=1,BL1851,IF(Dane!$E$3=2,BP1851,BS1851))</f>
        <v>0</v>
      </c>
      <c r="AM1851" s="84">
        <f>IF(Dane!$E$3=1,BM1851,IF(Dane!$E$3=2,BQ1851,BT1851))</f>
        <v>0</v>
      </c>
      <c r="AN1851" s="39">
        <f>IF(Dane!$C$9="",0,IFERROR(J1851/R1851,0))</f>
        <v>0</v>
      </c>
      <c r="AO1851" s="39">
        <f>IF(Dane!$C$9="",0,IFERROR(ROUND(J1851-ROUND(J1851*0.0976,2)-ROUND(J1851*0.015,2)-ROUND(J1851*0.0245,2),2)/R1851,0))</f>
        <v>0</v>
      </c>
      <c r="AP1851" s="39">
        <f t="shared" si="429"/>
        <v>0</v>
      </c>
      <c r="AQ1851" s="39">
        <f t="shared" si="430"/>
        <v>0</v>
      </c>
      <c r="AR1851" s="39">
        <f t="shared" si="426"/>
        <v>0</v>
      </c>
      <c r="AS1851" s="39">
        <f>IF(Dane!$C$9="",0,IFERROR(AR1851/R1851,0))</f>
        <v>0</v>
      </c>
      <c r="AT1851" s="39">
        <f t="shared" si="431"/>
        <v>0</v>
      </c>
      <c r="AU1851" s="39">
        <v>0</v>
      </c>
      <c r="AV1851" s="39">
        <f t="shared" si="432"/>
        <v>0</v>
      </c>
      <c r="AW1851" s="39">
        <f>IF(Dane!$C$9="",0,IF(ROUND((N1851+O1851)*AV1851,2)&gt;$AN$1,$AN$1,ROUND((N1851+O1851)*AV1851,2)))</f>
        <v>0</v>
      </c>
      <c r="AX1851" s="39">
        <v>0</v>
      </c>
      <c r="AY1851" s="39">
        <f>IF(Dane!$C$9=2,IFERROR(J1851/W1851,0),IF(Dane!$C$9=3,IFERROR(J1851/W1851,0),0))</f>
        <v>0</v>
      </c>
      <c r="AZ1851" s="39">
        <f>IF(Dane!$C$9=2,IFERROR(ROUND(J1851-ROUND(J1851*0.0976,2)-ROUND(J1851*0.015,2)-ROUND(J1851*0.0245,2),2)/W1851,0),IF(Dane!$C$9=3,IFERROR(ROUND(J1851-ROUND(J1851*0.0976,2)-ROUND(J1851*0.015,2)-ROUND(J1851*0.0245,2),2)/W1851,0),0))</f>
        <v>0</v>
      </c>
      <c r="BA1851" s="39">
        <f t="shared" si="433"/>
        <v>0</v>
      </c>
      <c r="BB1851" s="39">
        <f t="shared" si="434"/>
        <v>0</v>
      </c>
      <c r="BC1851" s="39">
        <f t="shared" si="427"/>
        <v>0</v>
      </c>
      <c r="BD1851" s="39">
        <f>IF(Dane!$C$9=2,IFERROR(BC1851/W1851,0),IF(Dane!$C$9=3,IFERROR(BC1851/W1851,0),0))</f>
        <v>0</v>
      </c>
      <c r="BE1851" s="39">
        <f t="shared" si="435"/>
        <v>0</v>
      </c>
      <c r="BF1851" s="39">
        <v>0</v>
      </c>
      <c r="BG1851" s="39">
        <f t="shared" si="436"/>
        <v>0</v>
      </c>
      <c r="BH1851" s="39">
        <f>IF(Dane!$C$9=2,IF(ROUND((S1851+T1851)*BG1851,2)&gt;$AN$1,$AN$1,ROUND((S1851+T1851)*BG1851,2)),IF(Dane!$C$9=3,IF(ROUND((S1851+T1851)*BG1851,2)&gt;$AN$1,$AN$1,ROUND((S1851+T1851)*BG1851,2)),0))</f>
        <v>0</v>
      </c>
      <c r="BI1851" s="39">
        <v>0</v>
      </c>
      <c r="BJ1851" s="39">
        <f>IF(Dane!$C$9=3,IFERROR(J1851/AB1851,0),0)</f>
        <v>0</v>
      </c>
      <c r="BK1851" s="39">
        <f>IF(Dane!$C$9=3,IFERROR(ROUND(J1851-ROUND(J1851*0.0976,2)-ROUND(J1851*0.015,2)-ROUND(J1851*0.0245,2),2)/AB1851,0),0)</f>
        <v>0</v>
      </c>
      <c r="BL1851" s="39">
        <f t="shared" si="437"/>
        <v>0</v>
      </c>
      <c r="BM1851" s="39">
        <f t="shared" si="438"/>
        <v>0</v>
      </c>
      <c r="BN1851" s="39">
        <f t="shared" si="428"/>
        <v>0</v>
      </c>
      <c r="BO1851" s="39">
        <f>IF(Dane!$C$9=3,IFERROR(BN1851/AB1851,0),0)</f>
        <v>0</v>
      </c>
      <c r="BP1851" s="39">
        <f t="shared" si="439"/>
        <v>0</v>
      </c>
      <c r="BQ1851" s="39">
        <v>0</v>
      </c>
      <c r="BR1851" s="39">
        <f t="shared" si="440"/>
        <v>0</v>
      </c>
      <c r="BS1851" s="39">
        <f>IF(Dane!$C$9=3,IF(ROUND((X1851+Y1851)*BR1851,2)&gt;$AN$1,$AN$1,ROUND((X1851+Y1851)*BR1851,2)),0)</f>
        <v>0</v>
      </c>
      <c r="BT1851" s="39">
        <v>0</v>
      </c>
    </row>
    <row r="1852" spans="1:72">
      <c r="A1852" s="87">
        <v>1843</v>
      </c>
      <c r="B1852" s="1"/>
      <c r="C1852" s="1"/>
      <c r="D1852" s="2"/>
      <c r="E1852" s="3"/>
      <c r="F1852" s="4"/>
      <c r="G1852" s="5"/>
      <c r="H1852" s="5"/>
      <c r="I1852" s="6"/>
      <c r="J1852" s="5"/>
      <c r="K1852" s="5"/>
      <c r="L1852" s="5"/>
      <c r="M1852" s="55"/>
      <c r="N1852" s="8"/>
      <c r="O1852" s="105"/>
      <c r="P1852" s="5"/>
      <c r="Q1852" s="5"/>
      <c r="R1852" s="105">
        <f>Dane!$C$10</f>
        <v>0</v>
      </c>
      <c r="S1852" s="8"/>
      <c r="T1852" s="105"/>
      <c r="U1852" s="5"/>
      <c r="V1852" s="5"/>
      <c r="W1852" s="107">
        <f>Dane!$C$11</f>
        <v>0</v>
      </c>
      <c r="X1852" s="8"/>
      <c r="Y1852" s="105"/>
      <c r="Z1852" s="5"/>
      <c r="AA1852" s="5"/>
      <c r="AB1852" s="110">
        <f>Dane!$C$12</f>
        <v>0</v>
      </c>
      <c r="AC1852" s="108">
        <f>IF(Dane!$E$3=1,AP1852+BA1852+BL1852,IF(Dane!$E$3=2,AT1852+BE1852+BP1852,AW1852+BH1852+BS1852))</f>
        <v>0</v>
      </c>
      <c r="AD1852" s="14">
        <f>IF(Dane!$E$3=1,AQ1852+BB1852+BM1852,IF(Dane!$E$3=2,AU1852+BF1852+BQ1852,AX1852+BI1852+BT1852))</f>
        <v>0</v>
      </c>
      <c r="AE1852" s="14">
        <f>IF((J1852*Dane!$C$9)-AC1852&lt;0,0,(J1852*Dane!$C$9)-AC1852)</f>
        <v>0</v>
      </c>
      <c r="AF1852" s="61">
        <f>IF((K1852*Dane!$C$9)-AD1852&lt;0,0,(K1852*Dane!$C$9)-AD1852)</f>
        <v>0</v>
      </c>
      <c r="AG1852" s="93"/>
      <c r="AH1852" s="84">
        <f>IF(Dane!$E$3=1,AP1852,IF(Dane!$E$3=2,AT1852,AW1852))</f>
        <v>0</v>
      </c>
      <c r="AI1852" s="84">
        <f>IF(Dane!$E$3=1,AQ1852,IF(Dane!$E$3=2,AU1852,AX1852))</f>
        <v>0</v>
      </c>
      <c r="AJ1852" s="84">
        <f>IF(Dane!$E$3=1,BA1852,IF(Dane!$E$3=2,BE1852,BH1852))</f>
        <v>0</v>
      </c>
      <c r="AK1852" s="84">
        <f>IF(Dane!$E$3=1,BB1852,IF(Dane!$E$3=2,BF1852,BI1852))</f>
        <v>0</v>
      </c>
      <c r="AL1852" s="84">
        <f>IF(Dane!$E$3=1,BL1852,IF(Dane!$E$3=2,BP1852,BS1852))</f>
        <v>0</v>
      </c>
      <c r="AM1852" s="84">
        <f>IF(Dane!$E$3=1,BM1852,IF(Dane!$E$3=2,BQ1852,BT1852))</f>
        <v>0</v>
      </c>
      <c r="AN1852" s="39">
        <f>IF(Dane!$C$9="",0,IFERROR(J1852/R1852,0))</f>
        <v>0</v>
      </c>
      <c r="AO1852" s="39">
        <f>IF(Dane!$C$9="",0,IFERROR(ROUND(J1852-ROUND(J1852*0.0976,2)-ROUND(J1852*0.015,2)-ROUND(J1852*0.0245,2),2)/R1852,0))</f>
        <v>0</v>
      </c>
      <c r="AP1852" s="39">
        <f t="shared" si="429"/>
        <v>0</v>
      </c>
      <c r="AQ1852" s="39">
        <f t="shared" si="430"/>
        <v>0</v>
      </c>
      <c r="AR1852" s="39">
        <f t="shared" si="426"/>
        <v>0</v>
      </c>
      <c r="AS1852" s="39">
        <f>IF(Dane!$C$9="",0,IFERROR(AR1852/R1852,0))</f>
        <v>0</v>
      </c>
      <c r="AT1852" s="39">
        <f t="shared" si="431"/>
        <v>0</v>
      </c>
      <c r="AU1852" s="39">
        <v>0</v>
      </c>
      <c r="AV1852" s="39">
        <f t="shared" si="432"/>
        <v>0</v>
      </c>
      <c r="AW1852" s="39">
        <f>IF(Dane!$C$9="",0,IF(ROUND((N1852+O1852)*AV1852,2)&gt;$AN$1,$AN$1,ROUND((N1852+O1852)*AV1852,2)))</f>
        <v>0</v>
      </c>
      <c r="AX1852" s="39">
        <v>0</v>
      </c>
      <c r="AY1852" s="39">
        <f>IF(Dane!$C$9=2,IFERROR(J1852/W1852,0),IF(Dane!$C$9=3,IFERROR(J1852/W1852,0),0))</f>
        <v>0</v>
      </c>
      <c r="AZ1852" s="39">
        <f>IF(Dane!$C$9=2,IFERROR(ROUND(J1852-ROUND(J1852*0.0976,2)-ROUND(J1852*0.015,2)-ROUND(J1852*0.0245,2),2)/W1852,0),IF(Dane!$C$9=3,IFERROR(ROUND(J1852-ROUND(J1852*0.0976,2)-ROUND(J1852*0.015,2)-ROUND(J1852*0.0245,2),2)/W1852,0),0))</f>
        <v>0</v>
      </c>
      <c r="BA1852" s="39">
        <f t="shared" si="433"/>
        <v>0</v>
      </c>
      <c r="BB1852" s="39">
        <f t="shared" si="434"/>
        <v>0</v>
      </c>
      <c r="BC1852" s="39">
        <f t="shared" si="427"/>
        <v>0</v>
      </c>
      <c r="BD1852" s="39">
        <f>IF(Dane!$C$9=2,IFERROR(BC1852/W1852,0),IF(Dane!$C$9=3,IFERROR(BC1852/W1852,0),0))</f>
        <v>0</v>
      </c>
      <c r="BE1852" s="39">
        <f t="shared" si="435"/>
        <v>0</v>
      </c>
      <c r="BF1852" s="39">
        <v>0</v>
      </c>
      <c r="BG1852" s="39">
        <f t="shared" si="436"/>
        <v>0</v>
      </c>
      <c r="BH1852" s="39">
        <f>IF(Dane!$C$9=2,IF(ROUND((S1852+T1852)*BG1852,2)&gt;$AN$1,$AN$1,ROUND((S1852+T1852)*BG1852,2)),IF(Dane!$C$9=3,IF(ROUND((S1852+T1852)*BG1852,2)&gt;$AN$1,$AN$1,ROUND((S1852+T1852)*BG1852,2)),0))</f>
        <v>0</v>
      </c>
      <c r="BI1852" s="39">
        <v>0</v>
      </c>
      <c r="BJ1852" s="39">
        <f>IF(Dane!$C$9=3,IFERROR(J1852/AB1852,0),0)</f>
        <v>0</v>
      </c>
      <c r="BK1852" s="39">
        <f>IF(Dane!$C$9=3,IFERROR(ROUND(J1852-ROUND(J1852*0.0976,2)-ROUND(J1852*0.015,2)-ROUND(J1852*0.0245,2),2)/AB1852,0),0)</f>
        <v>0</v>
      </c>
      <c r="BL1852" s="39">
        <f t="shared" si="437"/>
        <v>0</v>
      </c>
      <c r="BM1852" s="39">
        <f t="shared" si="438"/>
        <v>0</v>
      </c>
      <c r="BN1852" s="39">
        <f t="shared" si="428"/>
        <v>0</v>
      </c>
      <c r="BO1852" s="39">
        <f>IF(Dane!$C$9=3,IFERROR(BN1852/AB1852,0),0)</f>
        <v>0</v>
      </c>
      <c r="BP1852" s="39">
        <f t="shared" si="439"/>
        <v>0</v>
      </c>
      <c r="BQ1852" s="39">
        <v>0</v>
      </c>
      <c r="BR1852" s="39">
        <f t="shared" si="440"/>
        <v>0</v>
      </c>
      <c r="BS1852" s="39">
        <f>IF(Dane!$C$9=3,IF(ROUND((X1852+Y1852)*BR1852,2)&gt;$AN$1,$AN$1,ROUND((X1852+Y1852)*BR1852,2)),0)</f>
        <v>0</v>
      </c>
      <c r="BT1852" s="39">
        <v>0</v>
      </c>
    </row>
    <row r="1853" spans="1:72">
      <c r="A1853" s="87">
        <v>1844</v>
      </c>
      <c r="B1853" s="1"/>
      <c r="C1853" s="1"/>
      <c r="D1853" s="2"/>
      <c r="E1853" s="3"/>
      <c r="F1853" s="4"/>
      <c r="G1853" s="5"/>
      <c r="H1853" s="5"/>
      <c r="I1853" s="6"/>
      <c r="J1853" s="5"/>
      <c r="K1853" s="5"/>
      <c r="L1853" s="5"/>
      <c r="M1853" s="55"/>
      <c r="N1853" s="8"/>
      <c r="O1853" s="105"/>
      <c r="P1853" s="5"/>
      <c r="Q1853" s="5"/>
      <c r="R1853" s="105">
        <f>Dane!$C$10</f>
        <v>0</v>
      </c>
      <c r="S1853" s="8"/>
      <c r="T1853" s="105"/>
      <c r="U1853" s="5"/>
      <c r="V1853" s="5"/>
      <c r="W1853" s="107">
        <f>Dane!$C$11</f>
        <v>0</v>
      </c>
      <c r="X1853" s="8"/>
      <c r="Y1853" s="105"/>
      <c r="Z1853" s="5"/>
      <c r="AA1853" s="5"/>
      <c r="AB1853" s="110">
        <f>Dane!$C$12</f>
        <v>0</v>
      </c>
      <c r="AC1853" s="108">
        <f>IF(Dane!$E$3=1,AP1853+BA1853+BL1853,IF(Dane!$E$3=2,AT1853+BE1853+BP1853,AW1853+BH1853+BS1853))</f>
        <v>0</v>
      </c>
      <c r="AD1853" s="14">
        <f>IF(Dane!$E$3=1,AQ1853+BB1853+BM1853,IF(Dane!$E$3=2,AU1853+BF1853+BQ1853,AX1853+BI1853+BT1853))</f>
        <v>0</v>
      </c>
      <c r="AE1853" s="14">
        <f>IF((J1853*Dane!$C$9)-AC1853&lt;0,0,(J1853*Dane!$C$9)-AC1853)</f>
        <v>0</v>
      </c>
      <c r="AF1853" s="61">
        <f>IF((K1853*Dane!$C$9)-AD1853&lt;0,0,(K1853*Dane!$C$9)-AD1853)</f>
        <v>0</v>
      </c>
      <c r="AG1853" s="93"/>
      <c r="AH1853" s="84">
        <f>IF(Dane!$E$3=1,AP1853,IF(Dane!$E$3=2,AT1853,AW1853))</f>
        <v>0</v>
      </c>
      <c r="AI1853" s="84">
        <f>IF(Dane!$E$3=1,AQ1853,IF(Dane!$E$3=2,AU1853,AX1853))</f>
        <v>0</v>
      </c>
      <c r="AJ1853" s="84">
        <f>IF(Dane!$E$3=1,BA1853,IF(Dane!$E$3=2,BE1853,BH1853))</f>
        <v>0</v>
      </c>
      <c r="AK1853" s="84">
        <f>IF(Dane!$E$3=1,BB1853,IF(Dane!$E$3=2,BF1853,BI1853))</f>
        <v>0</v>
      </c>
      <c r="AL1853" s="84">
        <f>IF(Dane!$E$3=1,BL1853,IF(Dane!$E$3=2,BP1853,BS1853))</f>
        <v>0</v>
      </c>
      <c r="AM1853" s="84">
        <f>IF(Dane!$E$3=1,BM1853,IF(Dane!$E$3=2,BQ1853,BT1853))</f>
        <v>0</v>
      </c>
      <c r="AN1853" s="39">
        <f>IF(Dane!$C$9="",0,IFERROR(J1853/R1853,0))</f>
        <v>0</v>
      </c>
      <c r="AO1853" s="39">
        <f>IF(Dane!$C$9="",0,IFERROR(ROUND(J1853-ROUND(J1853*0.0976,2)-ROUND(J1853*0.015,2)-ROUND(J1853*0.0245,2),2)/R1853,0))</f>
        <v>0</v>
      </c>
      <c r="AP1853" s="39">
        <f t="shared" si="429"/>
        <v>0</v>
      </c>
      <c r="AQ1853" s="39">
        <f t="shared" si="430"/>
        <v>0</v>
      </c>
      <c r="AR1853" s="39">
        <f t="shared" si="426"/>
        <v>0</v>
      </c>
      <c r="AS1853" s="39">
        <f>IF(Dane!$C$9="",0,IFERROR(AR1853/R1853,0))</f>
        <v>0</v>
      </c>
      <c r="AT1853" s="39">
        <f t="shared" si="431"/>
        <v>0</v>
      </c>
      <c r="AU1853" s="39">
        <v>0</v>
      </c>
      <c r="AV1853" s="39">
        <f t="shared" si="432"/>
        <v>0</v>
      </c>
      <c r="AW1853" s="39">
        <f>IF(Dane!$C$9="",0,IF(ROUND((N1853+O1853)*AV1853,2)&gt;$AN$1,$AN$1,ROUND((N1853+O1853)*AV1853,2)))</f>
        <v>0</v>
      </c>
      <c r="AX1853" s="39">
        <v>0</v>
      </c>
      <c r="AY1853" s="39">
        <f>IF(Dane!$C$9=2,IFERROR(J1853/W1853,0),IF(Dane!$C$9=3,IFERROR(J1853/W1853,0),0))</f>
        <v>0</v>
      </c>
      <c r="AZ1853" s="39">
        <f>IF(Dane!$C$9=2,IFERROR(ROUND(J1853-ROUND(J1853*0.0976,2)-ROUND(J1853*0.015,2)-ROUND(J1853*0.0245,2),2)/W1853,0),IF(Dane!$C$9=3,IFERROR(ROUND(J1853-ROUND(J1853*0.0976,2)-ROUND(J1853*0.015,2)-ROUND(J1853*0.0245,2),2)/W1853,0),0))</f>
        <v>0</v>
      </c>
      <c r="BA1853" s="39">
        <f t="shared" si="433"/>
        <v>0</v>
      </c>
      <c r="BB1853" s="39">
        <f t="shared" si="434"/>
        <v>0</v>
      </c>
      <c r="BC1853" s="39">
        <f t="shared" si="427"/>
        <v>0</v>
      </c>
      <c r="BD1853" s="39">
        <f>IF(Dane!$C$9=2,IFERROR(BC1853/W1853,0),IF(Dane!$C$9=3,IFERROR(BC1853/W1853,0),0))</f>
        <v>0</v>
      </c>
      <c r="BE1853" s="39">
        <f t="shared" si="435"/>
        <v>0</v>
      </c>
      <c r="BF1853" s="39">
        <v>0</v>
      </c>
      <c r="BG1853" s="39">
        <f t="shared" si="436"/>
        <v>0</v>
      </c>
      <c r="BH1853" s="39">
        <f>IF(Dane!$C$9=2,IF(ROUND((S1853+T1853)*BG1853,2)&gt;$AN$1,$AN$1,ROUND((S1853+T1853)*BG1853,2)),IF(Dane!$C$9=3,IF(ROUND((S1853+T1853)*BG1853,2)&gt;$AN$1,$AN$1,ROUND((S1853+T1853)*BG1853,2)),0))</f>
        <v>0</v>
      </c>
      <c r="BI1853" s="39">
        <v>0</v>
      </c>
      <c r="BJ1853" s="39">
        <f>IF(Dane!$C$9=3,IFERROR(J1853/AB1853,0),0)</f>
        <v>0</v>
      </c>
      <c r="BK1853" s="39">
        <f>IF(Dane!$C$9=3,IFERROR(ROUND(J1853-ROUND(J1853*0.0976,2)-ROUND(J1853*0.015,2)-ROUND(J1853*0.0245,2),2)/AB1853,0),0)</f>
        <v>0</v>
      </c>
      <c r="BL1853" s="39">
        <f t="shared" si="437"/>
        <v>0</v>
      </c>
      <c r="BM1853" s="39">
        <f t="shared" si="438"/>
        <v>0</v>
      </c>
      <c r="BN1853" s="39">
        <f t="shared" si="428"/>
        <v>0</v>
      </c>
      <c r="BO1853" s="39">
        <f>IF(Dane!$C$9=3,IFERROR(BN1853/AB1853,0),0)</f>
        <v>0</v>
      </c>
      <c r="BP1853" s="39">
        <f t="shared" si="439"/>
        <v>0</v>
      </c>
      <c r="BQ1853" s="39">
        <v>0</v>
      </c>
      <c r="BR1853" s="39">
        <f t="shared" si="440"/>
        <v>0</v>
      </c>
      <c r="BS1853" s="39">
        <f>IF(Dane!$C$9=3,IF(ROUND((X1853+Y1853)*BR1853,2)&gt;$AN$1,$AN$1,ROUND((X1853+Y1853)*BR1853,2)),0)</f>
        <v>0</v>
      </c>
      <c r="BT1853" s="39">
        <v>0</v>
      </c>
    </row>
    <row r="1854" spans="1:72">
      <c r="A1854" s="87">
        <v>1845</v>
      </c>
      <c r="B1854" s="1"/>
      <c r="C1854" s="1"/>
      <c r="D1854" s="2"/>
      <c r="E1854" s="3"/>
      <c r="F1854" s="4"/>
      <c r="G1854" s="5"/>
      <c r="H1854" s="5"/>
      <c r="I1854" s="6"/>
      <c r="J1854" s="5"/>
      <c r="K1854" s="5"/>
      <c r="L1854" s="5"/>
      <c r="M1854" s="55"/>
      <c r="N1854" s="8"/>
      <c r="O1854" s="105"/>
      <c r="P1854" s="5"/>
      <c r="Q1854" s="5"/>
      <c r="R1854" s="105">
        <f>Dane!$C$10</f>
        <v>0</v>
      </c>
      <c r="S1854" s="8"/>
      <c r="T1854" s="105"/>
      <c r="U1854" s="5"/>
      <c r="V1854" s="5"/>
      <c r="W1854" s="107">
        <f>Dane!$C$11</f>
        <v>0</v>
      </c>
      <c r="X1854" s="8"/>
      <c r="Y1854" s="105"/>
      <c r="Z1854" s="5"/>
      <c r="AA1854" s="5"/>
      <c r="AB1854" s="110">
        <f>Dane!$C$12</f>
        <v>0</v>
      </c>
      <c r="AC1854" s="108">
        <f>IF(Dane!$E$3=1,AP1854+BA1854+BL1854,IF(Dane!$E$3=2,AT1854+BE1854+BP1854,AW1854+BH1854+BS1854))</f>
        <v>0</v>
      </c>
      <c r="AD1854" s="14">
        <f>IF(Dane!$E$3=1,AQ1854+BB1854+BM1854,IF(Dane!$E$3=2,AU1854+BF1854+BQ1854,AX1854+BI1854+BT1854))</f>
        <v>0</v>
      </c>
      <c r="AE1854" s="14">
        <f>IF((J1854*Dane!$C$9)-AC1854&lt;0,0,(J1854*Dane!$C$9)-AC1854)</f>
        <v>0</v>
      </c>
      <c r="AF1854" s="61">
        <f>IF((K1854*Dane!$C$9)-AD1854&lt;0,0,(K1854*Dane!$C$9)-AD1854)</f>
        <v>0</v>
      </c>
      <c r="AG1854" s="93"/>
      <c r="AH1854" s="84">
        <f>IF(Dane!$E$3=1,AP1854,IF(Dane!$E$3=2,AT1854,AW1854))</f>
        <v>0</v>
      </c>
      <c r="AI1854" s="84">
        <f>IF(Dane!$E$3=1,AQ1854,IF(Dane!$E$3=2,AU1854,AX1854))</f>
        <v>0</v>
      </c>
      <c r="AJ1854" s="84">
        <f>IF(Dane!$E$3=1,BA1854,IF(Dane!$E$3=2,BE1854,BH1854))</f>
        <v>0</v>
      </c>
      <c r="AK1854" s="84">
        <f>IF(Dane!$E$3=1,BB1854,IF(Dane!$E$3=2,BF1854,BI1854))</f>
        <v>0</v>
      </c>
      <c r="AL1854" s="84">
        <f>IF(Dane!$E$3=1,BL1854,IF(Dane!$E$3=2,BP1854,BS1854))</f>
        <v>0</v>
      </c>
      <c r="AM1854" s="84">
        <f>IF(Dane!$E$3=1,BM1854,IF(Dane!$E$3=2,BQ1854,BT1854))</f>
        <v>0</v>
      </c>
      <c r="AN1854" s="39">
        <f>IF(Dane!$C$9="",0,IFERROR(J1854/R1854,0))</f>
        <v>0</v>
      </c>
      <c r="AO1854" s="39">
        <f>IF(Dane!$C$9="",0,IFERROR(ROUND(J1854-ROUND(J1854*0.0976,2)-ROUND(J1854*0.015,2)-ROUND(J1854*0.0245,2),2)/R1854,0))</f>
        <v>0</v>
      </c>
      <c r="AP1854" s="39">
        <f t="shared" si="429"/>
        <v>0</v>
      </c>
      <c r="AQ1854" s="39">
        <f t="shared" si="430"/>
        <v>0</v>
      </c>
      <c r="AR1854" s="39">
        <f t="shared" si="426"/>
        <v>0</v>
      </c>
      <c r="AS1854" s="39">
        <f>IF(Dane!$C$9="",0,IFERROR(AR1854/R1854,0))</f>
        <v>0</v>
      </c>
      <c r="AT1854" s="39">
        <f t="shared" si="431"/>
        <v>0</v>
      </c>
      <c r="AU1854" s="39">
        <v>0</v>
      </c>
      <c r="AV1854" s="39">
        <f t="shared" si="432"/>
        <v>0</v>
      </c>
      <c r="AW1854" s="39">
        <f>IF(Dane!$C$9="",0,IF(ROUND((N1854+O1854)*AV1854,2)&gt;$AN$1,$AN$1,ROUND((N1854+O1854)*AV1854,2)))</f>
        <v>0</v>
      </c>
      <c r="AX1854" s="39">
        <v>0</v>
      </c>
      <c r="AY1854" s="39">
        <f>IF(Dane!$C$9=2,IFERROR(J1854/W1854,0),IF(Dane!$C$9=3,IFERROR(J1854/W1854,0),0))</f>
        <v>0</v>
      </c>
      <c r="AZ1854" s="39">
        <f>IF(Dane!$C$9=2,IFERROR(ROUND(J1854-ROUND(J1854*0.0976,2)-ROUND(J1854*0.015,2)-ROUND(J1854*0.0245,2),2)/W1854,0),IF(Dane!$C$9=3,IFERROR(ROUND(J1854-ROUND(J1854*0.0976,2)-ROUND(J1854*0.015,2)-ROUND(J1854*0.0245,2),2)/W1854,0),0))</f>
        <v>0</v>
      </c>
      <c r="BA1854" s="39">
        <f t="shared" si="433"/>
        <v>0</v>
      </c>
      <c r="BB1854" s="39">
        <f t="shared" si="434"/>
        <v>0</v>
      </c>
      <c r="BC1854" s="39">
        <f t="shared" si="427"/>
        <v>0</v>
      </c>
      <c r="BD1854" s="39">
        <f>IF(Dane!$C$9=2,IFERROR(BC1854/W1854,0),IF(Dane!$C$9=3,IFERROR(BC1854/W1854,0),0))</f>
        <v>0</v>
      </c>
      <c r="BE1854" s="39">
        <f t="shared" si="435"/>
        <v>0</v>
      </c>
      <c r="BF1854" s="39">
        <v>0</v>
      </c>
      <c r="BG1854" s="39">
        <f t="shared" si="436"/>
        <v>0</v>
      </c>
      <c r="BH1854" s="39">
        <f>IF(Dane!$C$9=2,IF(ROUND((S1854+T1854)*BG1854,2)&gt;$AN$1,$AN$1,ROUND((S1854+T1854)*BG1854,2)),IF(Dane!$C$9=3,IF(ROUND((S1854+T1854)*BG1854,2)&gt;$AN$1,$AN$1,ROUND((S1854+T1854)*BG1854,2)),0))</f>
        <v>0</v>
      </c>
      <c r="BI1854" s="39">
        <v>0</v>
      </c>
      <c r="BJ1854" s="39">
        <f>IF(Dane!$C$9=3,IFERROR(J1854/AB1854,0),0)</f>
        <v>0</v>
      </c>
      <c r="BK1854" s="39">
        <f>IF(Dane!$C$9=3,IFERROR(ROUND(J1854-ROUND(J1854*0.0976,2)-ROUND(J1854*0.015,2)-ROUND(J1854*0.0245,2),2)/AB1854,0),0)</f>
        <v>0</v>
      </c>
      <c r="BL1854" s="39">
        <f t="shared" si="437"/>
        <v>0</v>
      </c>
      <c r="BM1854" s="39">
        <f t="shared" si="438"/>
        <v>0</v>
      </c>
      <c r="BN1854" s="39">
        <f t="shared" si="428"/>
        <v>0</v>
      </c>
      <c r="BO1854" s="39">
        <f>IF(Dane!$C$9=3,IFERROR(BN1854/AB1854,0),0)</f>
        <v>0</v>
      </c>
      <c r="BP1854" s="39">
        <f t="shared" si="439"/>
        <v>0</v>
      </c>
      <c r="BQ1854" s="39">
        <v>0</v>
      </c>
      <c r="BR1854" s="39">
        <f t="shared" si="440"/>
        <v>0</v>
      </c>
      <c r="BS1854" s="39">
        <f>IF(Dane!$C$9=3,IF(ROUND((X1854+Y1854)*BR1854,2)&gt;$AN$1,$AN$1,ROUND((X1854+Y1854)*BR1854,2)),0)</f>
        <v>0</v>
      </c>
      <c r="BT1854" s="39">
        <v>0</v>
      </c>
    </row>
    <row r="1855" spans="1:72">
      <c r="A1855" s="87">
        <v>1846</v>
      </c>
      <c r="B1855" s="1"/>
      <c r="C1855" s="1"/>
      <c r="D1855" s="2"/>
      <c r="E1855" s="3"/>
      <c r="F1855" s="4"/>
      <c r="G1855" s="5"/>
      <c r="H1855" s="5"/>
      <c r="I1855" s="6"/>
      <c r="J1855" s="5"/>
      <c r="K1855" s="5"/>
      <c r="L1855" s="5"/>
      <c r="M1855" s="55"/>
      <c r="N1855" s="8"/>
      <c r="O1855" s="105"/>
      <c r="P1855" s="5"/>
      <c r="Q1855" s="5"/>
      <c r="R1855" s="105">
        <f>Dane!$C$10</f>
        <v>0</v>
      </c>
      <c r="S1855" s="8"/>
      <c r="T1855" s="105"/>
      <c r="U1855" s="5"/>
      <c r="V1855" s="5"/>
      <c r="W1855" s="107">
        <f>Dane!$C$11</f>
        <v>0</v>
      </c>
      <c r="X1855" s="8"/>
      <c r="Y1855" s="105"/>
      <c r="Z1855" s="5"/>
      <c r="AA1855" s="5"/>
      <c r="AB1855" s="110">
        <f>Dane!$C$12</f>
        <v>0</v>
      </c>
      <c r="AC1855" s="108">
        <f>IF(Dane!$E$3=1,AP1855+BA1855+BL1855,IF(Dane!$E$3=2,AT1855+BE1855+BP1855,AW1855+BH1855+BS1855))</f>
        <v>0</v>
      </c>
      <c r="AD1855" s="14">
        <f>IF(Dane!$E$3=1,AQ1855+BB1855+BM1855,IF(Dane!$E$3=2,AU1855+BF1855+BQ1855,AX1855+BI1855+BT1855))</f>
        <v>0</v>
      </c>
      <c r="AE1855" s="14">
        <f>IF((J1855*Dane!$C$9)-AC1855&lt;0,0,(J1855*Dane!$C$9)-AC1855)</f>
        <v>0</v>
      </c>
      <c r="AF1855" s="61">
        <f>IF((K1855*Dane!$C$9)-AD1855&lt;0,0,(K1855*Dane!$C$9)-AD1855)</f>
        <v>0</v>
      </c>
      <c r="AG1855" s="93"/>
      <c r="AH1855" s="84">
        <f>IF(Dane!$E$3=1,AP1855,IF(Dane!$E$3=2,AT1855,AW1855))</f>
        <v>0</v>
      </c>
      <c r="AI1855" s="84">
        <f>IF(Dane!$E$3=1,AQ1855,IF(Dane!$E$3=2,AU1855,AX1855))</f>
        <v>0</v>
      </c>
      <c r="AJ1855" s="84">
        <f>IF(Dane!$E$3=1,BA1855,IF(Dane!$E$3=2,BE1855,BH1855))</f>
        <v>0</v>
      </c>
      <c r="AK1855" s="84">
        <f>IF(Dane!$E$3=1,BB1855,IF(Dane!$E$3=2,BF1855,BI1855))</f>
        <v>0</v>
      </c>
      <c r="AL1855" s="84">
        <f>IF(Dane!$E$3=1,BL1855,IF(Dane!$E$3=2,BP1855,BS1855))</f>
        <v>0</v>
      </c>
      <c r="AM1855" s="84">
        <f>IF(Dane!$E$3=1,BM1855,IF(Dane!$E$3=2,BQ1855,BT1855))</f>
        <v>0</v>
      </c>
      <c r="AN1855" s="39">
        <f>IF(Dane!$C$9="",0,IFERROR(J1855/R1855,0))</f>
        <v>0</v>
      </c>
      <c r="AO1855" s="39">
        <f>IF(Dane!$C$9="",0,IFERROR(ROUND(J1855-ROUND(J1855*0.0976,2)-ROUND(J1855*0.015,2)-ROUND(J1855*0.0245,2),2)/R1855,0))</f>
        <v>0</v>
      </c>
      <c r="AP1855" s="39">
        <f t="shared" si="429"/>
        <v>0</v>
      </c>
      <c r="AQ1855" s="39">
        <f t="shared" si="430"/>
        <v>0</v>
      </c>
      <c r="AR1855" s="39">
        <f t="shared" si="426"/>
        <v>0</v>
      </c>
      <c r="AS1855" s="39">
        <f>IF(Dane!$C$9="",0,IFERROR(AR1855/R1855,0))</f>
        <v>0</v>
      </c>
      <c r="AT1855" s="39">
        <f t="shared" si="431"/>
        <v>0</v>
      </c>
      <c r="AU1855" s="39">
        <v>0</v>
      </c>
      <c r="AV1855" s="39">
        <f t="shared" si="432"/>
        <v>0</v>
      </c>
      <c r="AW1855" s="39">
        <f>IF(Dane!$C$9="",0,IF(ROUND((N1855+O1855)*AV1855,2)&gt;$AN$1,$AN$1,ROUND((N1855+O1855)*AV1855,2)))</f>
        <v>0</v>
      </c>
      <c r="AX1855" s="39">
        <v>0</v>
      </c>
      <c r="AY1855" s="39">
        <f>IF(Dane!$C$9=2,IFERROR(J1855/W1855,0),IF(Dane!$C$9=3,IFERROR(J1855/W1855,0),0))</f>
        <v>0</v>
      </c>
      <c r="AZ1855" s="39">
        <f>IF(Dane!$C$9=2,IFERROR(ROUND(J1855-ROUND(J1855*0.0976,2)-ROUND(J1855*0.015,2)-ROUND(J1855*0.0245,2),2)/W1855,0),IF(Dane!$C$9=3,IFERROR(ROUND(J1855-ROUND(J1855*0.0976,2)-ROUND(J1855*0.015,2)-ROUND(J1855*0.0245,2),2)/W1855,0),0))</f>
        <v>0</v>
      </c>
      <c r="BA1855" s="39">
        <f t="shared" si="433"/>
        <v>0</v>
      </c>
      <c r="BB1855" s="39">
        <f t="shared" si="434"/>
        <v>0</v>
      </c>
      <c r="BC1855" s="39">
        <f t="shared" si="427"/>
        <v>0</v>
      </c>
      <c r="BD1855" s="39">
        <f>IF(Dane!$C$9=2,IFERROR(BC1855/W1855,0),IF(Dane!$C$9=3,IFERROR(BC1855/W1855,0),0))</f>
        <v>0</v>
      </c>
      <c r="BE1855" s="39">
        <f t="shared" si="435"/>
        <v>0</v>
      </c>
      <c r="BF1855" s="39">
        <v>0</v>
      </c>
      <c r="BG1855" s="39">
        <f t="shared" si="436"/>
        <v>0</v>
      </c>
      <c r="BH1855" s="39">
        <f>IF(Dane!$C$9=2,IF(ROUND((S1855+T1855)*BG1855,2)&gt;$AN$1,$AN$1,ROUND((S1855+T1855)*BG1855,2)),IF(Dane!$C$9=3,IF(ROUND((S1855+T1855)*BG1855,2)&gt;$AN$1,$AN$1,ROUND((S1855+T1855)*BG1855,2)),0))</f>
        <v>0</v>
      </c>
      <c r="BI1855" s="39">
        <v>0</v>
      </c>
      <c r="BJ1855" s="39">
        <f>IF(Dane!$C$9=3,IFERROR(J1855/AB1855,0),0)</f>
        <v>0</v>
      </c>
      <c r="BK1855" s="39">
        <f>IF(Dane!$C$9=3,IFERROR(ROUND(J1855-ROUND(J1855*0.0976,2)-ROUND(J1855*0.015,2)-ROUND(J1855*0.0245,2),2)/AB1855,0),0)</f>
        <v>0</v>
      </c>
      <c r="BL1855" s="39">
        <f t="shared" si="437"/>
        <v>0</v>
      </c>
      <c r="BM1855" s="39">
        <f t="shared" si="438"/>
        <v>0</v>
      </c>
      <c r="BN1855" s="39">
        <f t="shared" si="428"/>
        <v>0</v>
      </c>
      <c r="BO1855" s="39">
        <f>IF(Dane!$C$9=3,IFERROR(BN1855/AB1855,0),0)</f>
        <v>0</v>
      </c>
      <c r="BP1855" s="39">
        <f t="shared" si="439"/>
        <v>0</v>
      </c>
      <c r="BQ1855" s="39">
        <v>0</v>
      </c>
      <c r="BR1855" s="39">
        <f t="shared" si="440"/>
        <v>0</v>
      </c>
      <c r="BS1855" s="39">
        <f>IF(Dane!$C$9=3,IF(ROUND((X1855+Y1855)*BR1855,2)&gt;$AN$1,$AN$1,ROUND((X1855+Y1855)*BR1855,2)),0)</f>
        <v>0</v>
      </c>
      <c r="BT1855" s="39">
        <v>0</v>
      </c>
    </row>
    <row r="1856" spans="1:72">
      <c r="A1856" s="87">
        <v>1847</v>
      </c>
      <c r="B1856" s="1"/>
      <c r="C1856" s="1"/>
      <c r="D1856" s="2"/>
      <c r="E1856" s="3"/>
      <c r="F1856" s="4"/>
      <c r="G1856" s="5"/>
      <c r="H1856" s="5"/>
      <c r="I1856" s="6"/>
      <c r="J1856" s="5"/>
      <c r="K1856" s="5"/>
      <c r="L1856" s="5"/>
      <c r="M1856" s="55"/>
      <c r="N1856" s="8"/>
      <c r="O1856" s="105"/>
      <c r="P1856" s="5"/>
      <c r="Q1856" s="5"/>
      <c r="R1856" s="105">
        <f>Dane!$C$10</f>
        <v>0</v>
      </c>
      <c r="S1856" s="8"/>
      <c r="T1856" s="105"/>
      <c r="U1856" s="5"/>
      <c r="V1856" s="5"/>
      <c r="W1856" s="107">
        <f>Dane!$C$11</f>
        <v>0</v>
      </c>
      <c r="X1856" s="8"/>
      <c r="Y1856" s="105"/>
      <c r="Z1856" s="5"/>
      <c r="AA1856" s="5"/>
      <c r="AB1856" s="110">
        <f>Dane!$C$12</f>
        <v>0</v>
      </c>
      <c r="AC1856" s="108">
        <f>IF(Dane!$E$3=1,AP1856+BA1856+BL1856,IF(Dane!$E$3=2,AT1856+BE1856+BP1856,AW1856+BH1856+BS1856))</f>
        <v>0</v>
      </c>
      <c r="AD1856" s="14">
        <f>IF(Dane!$E$3=1,AQ1856+BB1856+BM1856,IF(Dane!$E$3=2,AU1856+BF1856+BQ1856,AX1856+BI1856+BT1856))</f>
        <v>0</v>
      </c>
      <c r="AE1856" s="14">
        <f>IF((J1856*Dane!$C$9)-AC1856&lt;0,0,(J1856*Dane!$C$9)-AC1856)</f>
        <v>0</v>
      </c>
      <c r="AF1856" s="61">
        <f>IF((K1856*Dane!$C$9)-AD1856&lt;0,0,(K1856*Dane!$C$9)-AD1856)</f>
        <v>0</v>
      </c>
      <c r="AG1856" s="93"/>
      <c r="AH1856" s="84">
        <f>IF(Dane!$E$3=1,AP1856,IF(Dane!$E$3=2,AT1856,AW1856))</f>
        <v>0</v>
      </c>
      <c r="AI1856" s="84">
        <f>IF(Dane!$E$3=1,AQ1856,IF(Dane!$E$3=2,AU1856,AX1856))</f>
        <v>0</v>
      </c>
      <c r="AJ1856" s="84">
        <f>IF(Dane!$E$3=1,BA1856,IF(Dane!$E$3=2,BE1856,BH1856))</f>
        <v>0</v>
      </c>
      <c r="AK1856" s="84">
        <f>IF(Dane!$E$3=1,BB1856,IF(Dane!$E$3=2,BF1856,BI1856))</f>
        <v>0</v>
      </c>
      <c r="AL1856" s="84">
        <f>IF(Dane!$E$3=1,BL1856,IF(Dane!$E$3=2,BP1856,BS1856))</f>
        <v>0</v>
      </c>
      <c r="AM1856" s="84">
        <f>IF(Dane!$E$3=1,BM1856,IF(Dane!$E$3=2,BQ1856,BT1856))</f>
        <v>0</v>
      </c>
      <c r="AN1856" s="39">
        <f>IF(Dane!$C$9="",0,IFERROR(J1856/R1856,0))</f>
        <v>0</v>
      </c>
      <c r="AO1856" s="39">
        <f>IF(Dane!$C$9="",0,IFERROR(ROUND(J1856-ROUND(J1856*0.0976,2)-ROUND(J1856*0.015,2)-ROUND(J1856*0.0245,2),2)/R1856,0))</f>
        <v>0</v>
      </c>
      <c r="AP1856" s="39">
        <f t="shared" si="429"/>
        <v>0</v>
      </c>
      <c r="AQ1856" s="39">
        <f t="shared" si="430"/>
        <v>0</v>
      </c>
      <c r="AR1856" s="39">
        <f t="shared" si="426"/>
        <v>0</v>
      </c>
      <c r="AS1856" s="39">
        <f>IF(Dane!$C$9="",0,IFERROR(AR1856/R1856,0))</f>
        <v>0</v>
      </c>
      <c r="AT1856" s="39">
        <f t="shared" si="431"/>
        <v>0</v>
      </c>
      <c r="AU1856" s="39">
        <v>0</v>
      </c>
      <c r="AV1856" s="39">
        <f t="shared" si="432"/>
        <v>0</v>
      </c>
      <c r="AW1856" s="39">
        <f>IF(Dane!$C$9="",0,IF(ROUND((N1856+O1856)*AV1856,2)&gt;$AN$1,$AN$1,ROUND((N1856+O1856)*AV1856,2)))</f>
        <v>0</v>
      </c>
      <c r="AX1856" s="39">
        <v>0</v>
      </c>
      <c r="AY1856" s="39">
        <f>IF(Dane!$C$9=2,IFERROR(J1856/W1856,0),IF(Dane!$C$9=3,IFERROR(J1856/W1856,0),0))</f>
        <v>0</v>
      </c>
      <c r="AZ1856" s="39">
        <f>IF(Dane!$C$9=2,IFERROR(ROUND(J1856-ROUND(J1856*0.0976,2)-ROUND(J1856*0.015,2)-ROUND(J1856*0.0245,2),2)/W1856,0),IF(Dane!$C$9=3,IFERROR(ROUND(J1856-ROUND(J1856*0.0976,2)-ROUND(J1856*0.015,2)-ROUND(J1856*0.0245,2),2)/W1856,0),0))</f>
        <v>0</v>
      </c>
      <c r="BA1856" s="39">
        <f t="shared" si="433"/>
        <v>0</v>
      </c>
      <c r="BB1856" s="39">
        <f t="shared" si="434"/>
        <v>0</v>
      </c>
      <c r="BC1856" s="39">
        <f t="shared" si="427"/>
        <v>0</v>
      </c>
      <c r="BD1856" s="39">
        <f>IF(Dane!$C$9=2,IFERROR(BC1856/W1856,0),IF(Dane!$C$9=3,IFERROR(BC1856/W1856,0),0))</f>
        <v>0</v>
      </c>
      <c r="BE1856" s="39">
        <f t="shared" si="435"/>
        <v>0</v>
      </c>
      <c r="BF1856" s="39">
        <v>0</v>
      </c>
      <c r="BG1856" s="39">
        <f t="shared" si="436"/>
        <v>0</v>
      </c>
      <c r="BH1856" s="39">
        <f>IF(Dane!$C$9=2,IF(ROUND((S1856+T1856)*BG1856,2)&gt;$AN$1,$AN$1,ROUND((S1856+T1856)*BG1856,2)),IF(Dane!$C$9=3,IF(ROUND((S1856+T1856)*BG1856,2)&gt;$AN$1,$AN$1,ROUND((S1856+T1856)*BG1856,2)),0))</f>
        <v>0</v>
      </c>
      <c r="BI1856" s="39">
        <v>0</v>
      </c>
      <c r="BJ1856" s="39">
        <f>IF(Dane!$C$9=3,IFERROR(J1856/AB1856,0),0)</f>
        <v>0</v>
      </c>
      <c r="BK1856" s="39">
        <f>IF(Dane!$C$9=3,IFERROR(ROUND(J1856-ROUND(J1856*0.0976,2)-ROUND(J1856*0.015,2)-ROUND(J1856*0.0245,2),2)/AB1856,0),0)</f>
        <v>0</v>
      </c>
      <c r="BL1856" s="39">
        <f t="shared" si="437"/>
        <v>0</v>
      </c>
      <c r="BM1856" s="39">
        <f t="shared" si="438"/>
        <v>0</v>
      </c>
      <c r="BN1856" s="39">
        <f t="shared" si="428"/>
        <v>0</v>
      </c>
      <c r="BO1856" s="39">
        <f>IF(Dane!$C$9=3,IFERROR(BN1856/AB1856,0),0)</f>
        <v>0</v>
      </c>
      <c r="BP1856" s="39">
        <f t="shared" si="439"/>
        <v>0</v>
      </c>
      <c r="BQ1856" s="39">
        <v>0</v>
      </c>
      <c r="BR1856" s="39">
        <f t="shared" si="440"/>
        <v>0</v>
      </c>
      <c r="BS1856" s="39">
        <f>IF(Dane!$C$9=3,IF(ROUND((X1856+Y1856)*BR1856,2)&gt;$AN$1,$AN$1,ROUND((X1856+Y1856)*BR1856,2)),0)</f>
        <v>0</v>
      </c>
      <c r="BT1856" s="39">
        <v>0</v>
      </c>
    </row>
    <row r="1857" spans="1:72">
      <c r="A1857" s="87">
        <v>1848</v>
      </c>
      <c r="B1857" s="1"/>
      <c r="C1857" s="1"/>
      <c r="D1857" s="2"/>
      <c r="E1857" s="3"/>
      <c r="F1857" s="4"/>
      <c r="G1857" s="5"/>
      <c r="H1857" s="5"/>
      <c r="I1857" s="6"/>
      <c r="J1857" s="5"/>
      <c r="K1857" s="5"/>
      <c r="L1857" s="5"/>
      <c r="M1857" s="55"/>
      <c r="N1857" s="8"/>
      <c r="O1857" s="105"/>
      <c r="P1857" s="5"/>
      <c r="Q1857" s="5"/>
      <c r="R1857" s="105">
        <f>Dane!$C$10</f>
        <v>0</v>
      </c>
      <c r="S1857" s="8"/>
      <c r="T1857" s="105"/>
      <c r="U1857" s="5"/>
      <c r="V1857" s="5"/>
      <c r="W1857" s="107">
        <f>Dane!$C$11</f>
        <v>0</v>
      </c>
      <c r="X1857" s="8"/>
      <c r="Y1857" s="105"/>
      <c r="Z1857" s="5"/>
      <c r="AA1857" s="5"/>
      <c r="AB1857" s="110">
        <f>Dane!$C$12</f>
        <v>0</v>
      </c>
      <c r="AC1857" s="108">
        <f>IF(Dane!$E$3=1,AP1857+BA1857+BL1857,IF(Dane!$E$3=2,AT1857+BE1857+BP1857,AW1857+BH1857+BS1857))</f>
        <v>0</v>
      </c>
      <c r="AD1857" s="14">
        <f>IF(Dane!$E$3=1,AQ1857+BB1857+BM1857,IF(Dane!$E$3=2,AU1857+BF1857+BQ1857,AX1857+BI1857+BT1857))</f>
        <v>0</v>
      </c>
      <c r="AE1857" s="14">
        <f>IF((J1857*Dane!$C$9)-AC1857&lt;0,0,(J1857*Dane!$C$9)-AC1857)</f>
        <v>0</v>
      </c>
      <c r="AF1857" s="61">
        <f>IF((K1857*Dane!$C$9)-AD1857&lt;0,0,(K1857*Dane!$C$9)-AD1857)</f>
        <v>0</v>
      </c>
      <c r="AG1857" s="93"/>
      <c r="AH1857" s="84">
        <f>IF(Dane!$E$3=1,AP1857,IF(Dane!$E$3=2,AT1857,AW1857))</f>
        <v>0</v>
      </c>
      <c r="AI1857" s="84">
        <f>IF(Dane!$E$3=1,AQ1857,IF(Dane!$E$3=2,AU1857,AX1857))</f>
        <v>0</v>
      </c>
      <c r="AJ1857" s="84">
        <f>IF(Dane!$E$3=1,BA1857,IF(Dane!$E$3=2,BE1857,BH1857))</f>
        <v>0</v>
      </c>
      <c r="AK1857" s="84">
        <f>IF(Dane!$E$3=1,BB1857,IF(Dane!$E$3=2,BF1857,BI1857))</f>
        <v>0</v>
      </c>
      <c r="AL1857" s="84">
        <f>IF(Dane!$E$3=1,BL1857,IF(Dane!$E$3=2,BP1857,BS1857))</f>
        <v>0</v>
      </c>
      <c r="AM1857" s="84">
        <f>IF(Dane!$E$3=1,BM1857,IF(Dane!$E$3=2,BQ1857,BT1857))</f>
        <v>0</v>
      </c>
      <c r="AN1857" s="39">
        <f>IF(Dane!$C$9="",0,IFERROR(J1857/R1857,0))</f>
        <v>0</v>
      </c>
      <c r="AO1857" s="39">
        <f>IF(Dane!$C$9="",0,IFERROR(ROUND(J1857-ROUND(J1857*0.0976,2)-ROUND(J1857*0.015,2)-ROUND(J1857*0.0245,2),2)/R1857,0))</f>
        <v>0</v>
      </c>
      <c r="AP1857" s="39">
        <f t="shared" si="429"/>
        <v>0</v>
      </c>
      <c r="AQ1857" s="39">
        <f t="shared" si="430"/>
        <v>0</v>
      </c>
      <c r="AR1857" s="39">
        <f t="shared" si="426"/>
        <v>0</v>
      </c>
      <c r="AS1857" s="39">
        <f>IF(Dane!$C$9="",0,IFERROR(AR1857/R1857,0))</f>
        <v>0</v>
      </c>
      <c r="AT1857" s="39">
        <f t="shared" si="431"/>
        <v>0</v>
      </c>
      <c r="AU1857" s="39">
        <v>0</v>
      </c>
      <c r="AV1857" s="39">
        <f t="shared" si="432"/>
        <v>0</v>
      </c>
      <c r="AW1857" s="39">
        <f>IF(Dane!$C$9="",0,IF(ROUND((N1857+O1857)*AV1857,2)&gt;$AN$1,$AN$1,ROUND((N1857+O1857)*AV1857,2)))</f>
        <v>0</v>
      </c>
      <c r="AX1857" s="39">
        <v>0</v>
      </c>
      <c r="AY1857" s="39">
        <f>IF(Dane!$C$9=2,IFERROR(J1857/W1857,0),IF(Dane!$C$9=3,IFERROR(J1857/W1857,0),0))</f>
        <v>0</v>
      </c>
      <c r="AZ1857" s="39">
        <f>IF(Dane!$C$9=2,IFERROR(ROUND(J1857-ROUND(J1857*0.0976,2)-ROUND(J1857*0.015,2)-ROUND(J1857*0.0245,2),2)/W1857,0),IF(Dane!$C$9=3,IFERROR(ROUND(J1857-ROUND(J1857*0.0976,2)-ROUND(J1857*0.015,2)-ROUND(J1857*0.0245,2),2)/W1857,0),0))</f>
        <v>0</v>
      </c>
      <c r="BA1857" s="39">
        <f t="shared" si="433"/>
        <v>0</v>
      </c>
      <c r="BB1857" s="39">
        <f t="shared" si="434"/>
        <v>0</v>
      </c>
      <c r="BC1857" s="39">
        <f t="shared" si="427"/>
        <v>0</v>
      </c>
      <c r="BD1857" s="39">
        <f>IF(Dane!$C$9=2,IFERROR(BC1857/W1857,0),IF(Dane!$C$9=3,IFERROR(BC1857/W1857,0),0))</f>
        <v>0</v>
      </c>
      <c r="BE1857" s="39">
        <f t="shared" si="435"/>
        <v>0</v>
      </c>
      <c r="BF1857" s="39">
        <v>0</v>
      </c>
      <c r="BG1857" s="39">
        <f t="shared" si="436"/>
        <v>0</v>
      </c>
      <c r="BH1857" s="39">
        <f>IF(Dane!$C$9=2,IF(ROUND((S1857+T1857)*BG1857,2)&gt;$AN$1,$AN$1,ROUND((S1857+T1857)*BG1857,2)),IF(Dane!$C$9=3,IF(ROUND((S1857+T1857)*BG1857,2)&gt;$AN$1,$AN$1,ROUND((S1857+T1857)*BG1857,2)),0))</f>
        <v>0</v>
      </c>
      <c r="BI1857" s="39">
        <v>0</v>
      </c>
      <c r="BJ1857" s="39">
        <f>IF(Dane!$C$9=3,IFERROR(J1857/AB1857,0),0)</f>
        <v>0</v>
      </c>
      <c r="BK1857" s="39">
        <f>IF(Dane!$C$9=3,IFERROR(ROUND(J1857-ROUND(J1857*0.0976,2)-ROUND(J1857*0.015,2)-ROUND(J1857*0.0245,2),2)/AB1857,0),0)</f>
        <v>0</v>
      </c>
      <c r="BL1857" s="39">
        <f t="shared" si="437"/>
        <v>0</v>
      </c>
      <c r="BM1857" s="39">
        <f t="shared" si="438"/>
        <v>0</v>
      </c>
      <c r="BN1857" s="39">
        <f t="shared" si="428"/>
        <v>0</v>
      </c>
      <c r="BO1857" s="39">
        <f>IF(Dane!$C$9=3,IFERROR(BN1857/AB1857,0),0)</f>
        <v>0</v>
      </c>
      <c r="BP1857" s="39">
        <f t="shared" si="439"/>
        <v>0</v>
      </c>
      <c r="BQ1857" s="39">
        <v>0</v>
      </c>
      <c r="BR1857" s="39">
        <f t="shared" si="440"/>
        <v>0</v>
      </c>
      <c r="BS1857" s="39">
        <f>IF(Dane!$C$9=3,IF(ROUND((X1857+Y1857)*BR1857,2)&gt;$AN$1,$AN$1,ROUND((X1857+Y1857)*BR1857,2)),0)</f>
        <v>0</v>
      </c>
      <c r="BT1857" s="39">
        <v>0</v>
      </c>
    </row>
    <row r="1858" spans="1:72">
      <c r="A1858" s="87">
        <v>1849</v>
      </c>
      <c r="B1858" s="1"/>
      <c r="C1858" s="1"/>
      <c r="D1858" s="2"/>
      <c r="E1858" s="3"/>
      <c r="F1858" s="4"/>
      <c r="G1858" s="5"/>
      <c r="H1858" s="5"/>
      <c r="I1858" s="6"/>
      <c r="J1858" s="5"/>
      <c r="K1858" s="5"/>
      <c r="L1858" s="5"/>
      <c r="M1858" s="55"/>
      <c r="N1858" s="8"/>
      <c r="O1858" s="105"/>
      <c r="P1858" s="5"/>
      <c r="Q1858" s="5"/>
      <c r="R1858" s="105">
        <f>Dane!$C$10</f>
        <v>0</v>
      </c>
      <c r="S1858" s="8"/>
      <c r="T1858" s="105"/>
      <c r="U1858" s="5"/>
      <c r="V1858" s="5"/>
      <c r="W1858" s="107">
        <f>Dane!$C$11</f>
        <v>0</v>
      </c>
      <c r="X1858" s="8"/>
      <c r="Y1858" s="105"/>
      <c r="Z1858" s="5"/>
      <c r="AA1858" s="5"/>
      <c r="AB1858" s="110">
        <f>Dane!$C$12</f>
        <v>0</v>
      </c>
      <c r="AC1858" s="108">
        <f>IF(Dane!$E$3=1,AP1858+BA1858+BL1858,IF(Dane!$E$3=2,AT1858+BE1858+BP1858,AW1858+BH1858+BS1858))</f>
        <v>0</v>
      </c>
      <c r="AD1858" s="14">
        <f>IF(Dane!$E$3=1,AQ1858+BB1858+BM1858,IF(Dane!$E$3=2,AU1858+BF1858+BQ1858,AX1858+BI1858+BT1858))</f>
        <v>0</v>
      </c>
      <c r="AE1858" s="14">
        <f>IF((J1858*Dane!$C$9)-AC1858&lt;0,0,(J1858*Dane!$C$9)-AC1858)</f>
        <v>0</v>
      </c>
      <c r="AF1858" s="61">
        <f>IF((K1858*Dane!$C$9)-AD1858&lt;0,0,(K1858*Dane!$C$9)-AD1858)</f>
        <v>0</v>
      </c>
      <c r="AG1858" s="93"/>
      <c r="AH1858" s="84">
        <f>IF(Dane!$E$3=1,AP1858,IF(Dane!$E$3=2,AT1858,AW1858))</f>
        <v>0</v>
      </c>
      <c r="AI1858" s="84">
        <f>IF(Dane!$E$3=1,AQ1858,IF(Dane!$E$3=2,AU1858,AX1858))</f>
        <v>0</v>
      </c>
      <c r="AJ1858" s="84">
        <f>IF(Dane!$E$3=1,BA1858,IF(Dane!$E$3=2,BE1858,BH1858))</f>
        <v>0</v>
      </c>
      <c r="AK1858" s="84">
        <f>IF(Dane!$E$3=1,BB1858,IF(Dane!$E$3=2,BF1858,BI1858))</f>
        <v>0</v>
      </c>
      <c r="AL1858" s="84">
        <f>IF(Dane!$E$3=1,BL1858,IF(Dane!$E$3=2,BP1858,BS1858))</f>
        <v>0</v>
      </c>
      <c r="AM1858" s="84">
        <f>IF(Dane!$E$3=1,BM1858,IF(Dane!$E$3=2,BQ1858,BT1858))</f>
        <v>0</v>
      </c>
      <c r="AN1858" s="39">
        <f>IF(Dane!$C$9="",0,IFERROR(J1858/R1858,0))</f>
        <v>0</v>
      </c>
      <c r="AO1858" s="39">
        <f>IF(Dane!$C$9="",0,IFERROR(ROUND(J1858-ROUND(J1858*0.0976,2)-ROUND(J1858*0.015,2)-ROUND(J1858*0.0245,2),2)/R1858,0))</f>
        <v>0</v>
      </c>
      <c r="AP1858" s="39">
        <f t="shared" si="429"/>
        <v>0</v>
      </c>
      <c r="AQ1858" s="39">
        <f t="shared" si="430"/>
        <v>0</v>
      </c>
      <c r="AR1858" s="39">
        <f t="shared" si="426"/>
        <v>0</v>
      </c>
      <c r="AS1858" s="39">
        <f>IF(Dane!$C$9="",0,IFERROR(AR1858/R1858,0))</f>
        <v>0</v>
      </c>
      <c r="AT1858" s="39">
        <f t="shared" si="431"/>
        <v>0</v>
      </c>
      <c r="AU1858" s="39">
        <v>0</v>
      </c>
      <c r="AV1858" s="39">
        <f t="shared" si="432"/>
        <v>0</v>
      </c>
      <c r="AW1858" s="39">
        <f>IF(Dane!$C$9="",0,IF(ROUND((N1858+O1858)*AV1858,2)&gt;$AN$1,$AN$1,ROUND((N1858+O1858)*AV1858,2)))</f>
        <v>0</v>
      </c>
      <c r="AX1858" s="39">
        <v>0</v>
      </c>
      <c r="AY1858" s="39">
        <f>IF(Dane!$C$9=2,IFERROR(J1858/W1858,0),IF(Dane!$C$9=3,IFERROR(J1858/W1858,0),0))</f>
        <v>0</v>
      </c>
      <c r="AZ1858" s="39">
        <f>IF(Dane!$C$9=2,IFERROR(ROUND(J1858-ROUND(J1858*0.0976,2)-ROUND(J1858*0.015,2)-ROUND(J1858*0.0245,2),2)/W1858,0),IF(Dane!$C$9=3,IFERROR(ROUND(J1858-ROUND(J1858*0.0976,2)-ROUND(J1858*0.015,2)-ROUND(J1858*0.0245,2),2)/W1858,0),0))</f>
        <v>0</v>
      </c>
      <c r="BA1858" s="39">
        <f t="shared" si="433"/>
        <v>0</v>
      </c>
      <c r="BB1858" s="39">
        <f t="shared" si="434"/>
        <v>0</v>
      </c>
      <c r="BC1858" s="39">
        <f t="shared" si="427"/>
        <v>0</v>
      </c>
      <c r="BD1858" s="39">
        <f>IF(Dane!$C$9=2,IFERROR(BC1858/W1858,0),IF(Dane!$C$9=3,IFERROR(BC1858/W1858,0),0))</f>
        <v>0</v>
      </c>
      <c r="BE1858" s="39">
        <f t="shared" si="435"/>
        <v>0</v>
      </c>
      <c r="BF1858" s="39">
        <v>0</v>
      </c>
      <c r="BG1858" s="39">
        <f t="shared" si="436"/>
        <v>0</v>
      </c>
      <c r="BH1858" s="39">
        <f>IF(Dane!$C$9=2,IF(ROUND((S1858+T1858)*BG1858,2)&gt;$AN$1,$AN$1,ROUND((S1858+T1858)*BG1858,2)),IF(Dane!$C$9=3,IF(ROUND((S1858+T1858)*BG1858,2)&gt;$AN$1,$AN$1,ROUND((S1858+T1858)*BG1858,2)),0))</f>
        <v>0</v>
      </c>
      <c r="BI1858" s="39">
        <v>0</v>
      </c>
      <c r="BJ1858" s="39">
        <f>IF(Dane!$C$9=3,IFERROR(J1858/AB1858,0),0)</f>
        <v>0</v>
      </c>
      <c r="BK1858" s="39">
        <f>IF(Dane!$C$9=3,IFERROR(ROUND(J1858-ROUND(J1858*0.0976,2)-ROUND(J1858*0.015,2)-ROUND(J1858*0.0245,2),2)/AB1858,0),0)</f>
        <v>0</v>
      </c>
      <c r="BL1858" s="39">
        <f t="shared" si="437"/>
        <v>0</v>
      </c>
      <c r="BM1858" s="39">
        <f t="shared" si="438"/>
        <v>0</v>
      </c>
      <c r="BN1858" s="39">
        <f t="shared" si="428"/>
        <v>0</v>
      </c>
      <c r="BO1858" s="39">
        <f>IF(Dane!$C$9=3,IFERROR(BN1858/AB1858,0),0)</f>
        <v>0</v>
      </c>
      <c r="BP1858" s="39">
        <f t="shared" si="439"/>
        <v>0</v>
      </c>
      <c r="BQ1858" s="39">
        <v>0</v>
      </c>
      <c r="BR1858" s="39">
        <f t="shared" si="440"/>
        <v>0</v>
      </c>
      <c r="BS1858" s="39">
        <f>IF(Dane!$C$9=3,IF(ROUND((X1858+Y1858)*BR1858,2)&gt;$AN$1,$AN$1,ROUND((X1858+Y1858)*BR1858,2)),0)</f>
        <v>0</v>
      </c>
      <c r="BT1858" s="39">
        <v>0</v>
      </c>
    </row>
    <row r="1859" spans="1:72">
      <c r="A1859" s="87">
        <v>1850</v>
      </c>
      <c r="B1859" s="1"/>
      <c r="C1859" s="1"/>
      <c r="D1859" s="2"/>
      <c r="E1859" s="3"/>
      <c r="F1859" s="4"/>
      <c r="G1859" s="5"/>
      <c r="H1859" s="5"/>
      <c r="I1859" s="6"/>
      <c r="J1859" s="5"/>
      <c r="K1859" s="5"/>
      <c r="L1859" s="5"/>
      <c r="M1859" s="55"/>
      <c r="N1859" s="8"/>
      <c r="O1859" s="105"/>
      <c r="P1859" s="5"/>
      <c r="Q1859" s="5"/>
      <c r="R1859" s="105">
        <f>Dane!$C$10</f>
        <v>0</v>
      </c>
      <c r="S1859" s="8"/>
      <c r="T1859" s="105"/>
      <c r="U1859" s="5"/>
      <c r="V1859" s="5"/>
      <c r="W1859" s="107">
        <f>Dane!$C$11</f>
        <v>0</v>
      </c>
      <c r="X1859" s="8"/>
      <c r="Y1859" s="105"/>
      <c r="Z1859" s="5"/>
      <c r="AA1859" s="5"/>
      <c r="AB1859" s="110">
        <f>Dane!$C$12</f>
        <v>0</v>
      </c>
      <c r="AC1859" s="108">
        <f>IF(Dane!$E$3=1,AP1859+BA1859+BL1859,IF(Dane!$E$3=2,AT1859+BE1859+BP1859,AW1859+BH1859+BS1859))</f>
        <v>0</v>
      </c>
      <c r="AD1859" s="14">
        <f>IF(Dane!$E$3=1,AQ1859+BB1859+BM1859,IF(Dane!$E$3=2,AU1859+BF1859+BQ1859,AX1859+BI1859+BT1859))</f>
        <v>0</v>
      </c>
      <c r="AE1859" s="14">
        <f>IF((J1859*Dane!$C$9)-AC1859&lt;0,0,(J1859*Dane!$C$9)-AC1859)</f>
        <v>0</v>
      </c>
      <c r="AF1859" s="61">
        <f>IF((K1859*Dane!$C$9)-AD1859&lt;0,0,(K1859*Dane!$C$9)-AD1859)</f>
        <v>0</v>
      </c>
      <c r="AG1859" s="93"/>
      <c r="AH1859" s="84">
        <f>IF(Dane!$E$3=1,AP1859,IF(Dane!$E$3=2,AT1859,AW1859))</f>
        <v>0</v>
      </c>
      <c r="AI1859" s="84">
        <f>IF(Dane!$E$3=1,AQ1859,IF(Dane!$E$3=2,AU1859,AX1859))</f>
        <v>0</v>
      </c>
      <c r="AJ1859" s="84">
        <f>IF(Dane!$E$3=1,BA1859,IF(Dane!$E$3=2,BE1859,BH1859))</f>
        <v>0</v>
      </c>
      <c r="AK1859" s="84">
        <f>IF(Dane!$E$3=1,BB1859,IF(Dane!$E$3=2,BF1859,BI1859))</f>
        <v>0</v>
      </c>
      <c r="AL1859" s="84">
        <f>IF(Dane!$E$3=1,BL1859,IF(Dane!$E$3=2,BP1859,BS1859))</f>
        <v>0</v>
      </c>
      <c r="AM1859" s="84">
        <f>IF(Dane!$E$3=1,BM1859,IF(Dane!$E$3=2,BQ1859,BT1859))</f>
        <v>0</v>
      </c>
      <c r="AN1859" s="39">
        <f>IF(Dane!$C$9="",0,IFERROR(J1859/R1859,0))</f>
        <v>0</v>
      </c>
      <c r="AO1859" s="39">
        <f>IF(Dane!$C$9="",0,IFERROR(ROUND(J1859-ROUND(J1859*0.0976,2)-ROUND(J1859*0.015,2)-ROUND(J1859*0.0245,2),2)/R1859,0))</f>
        <v>0</v>
      </c>
      <c r="AP1859" s="39">
        <f t="shared" si="429"/>
        <v>0</v>
      </c>
      <c r="AQ1859" s="39">
        <f t="shared" si="430"/>
        <v>0</v>
      </c>
      <c r="AR1859" s="39">
        <f t="shared" si="426"/>
        <v>0</v>
      </c>
      <c r="AS1859" s="39">
        <f>IF(Dane!$C$9="",0,IFERROR(AR1859/R1859,0))</f>
        <v>0</v>
      </c>
      <c r="AT1859" s="39">
        <f t="shared" si="431"/>
        <v>0</v>
      </c>
      <c r="AU1859" s="39">
        <v>0</v>
      </c>
      <c r="AV1859" s="39">
        <f t="shared" si="432"/>
        <v>0</v>
      </c>
      <c r="AW1859" s="39">
        <f>IF(Dane!$C$9="",0,IF(ROUND((N1859+O1859)*AV1859,2)&gt;$AN$1,$AN$1,ROUND((N1859+O1859)*AV1859,2)))</f>
        <v>0</v>
      </c>
      <c r="AX1859" s="39">
        <v>0</v>
      </c>
      <c r="AY1859" s="39">
        <f>IF(Dane!$C$9=2,IFERROR(J1859/W1859,0),IF(Dane!$C$9=3,IFERROR(J1859/W1859,0),0))</f>
        <v>0</v>
      </c>
      <c r="AZ1859" s="39">
        <f>IF(Dane!$C$9=2,IFERROR(ROUND(J1859-ROUND(J1859*0.0976,2)-ROUND(J1859*0.015,2)-ROUND(J1859*0.0245,2),2)/W1859,0),IF(Dane!$C$9=3,IFERROR(ROUND(J1859-ROUND(J1859*0.0976,2)-ROUND(J1859*0.015,2)-ROUND(J1859*0.0245,2),2)/W1859,0),0))</f>
        <v>0</v>
      </c>
      <c r="BA1859" s="39">
        <f t="shared" si="433"/>
        <v>0</v>
      </c>
      <c r="BB1859" s="39">
        <f t="shared" si="434"/>
        <v>0</v>
      </c>
      <c r="BC1859" s="39">
        <f t="shared" si="427"/>
        <v>0</v>
      </c>
      <c r="BD1859" s="39">
        <f>IF(Dane!$C$9=2,IFERROR(BC1859/W1859,0),IF(Dane!$C$9=3,IFERROR(BC1859/W1859,0),0))</f>
        <v>0</v>
      </c>
      <c r="BE1859" s="39">
        <f t="shared" si="435"/>
        <v>0</v>
      </c>
      <c r="BF1859" s="39">
        <v>0</v>
      </c>
      <c r="BG1859" s="39">
        <f t="shared" si="436"/>
        <v>0</v>
      </c>
      <c r="BH1859" s="39">
        <f>IF(Dane!$C$9=2,IF(ROUND((S1859+T1859)*BG1859,2)&gt;$AN$1,$AN$1,ROUND((S1859+T1859)*BG1859,2)),IF(Dane!$C$9=3,IF(ROUND((S1859+T1859)*BG1859,2)&gt;$AN$1,$AN$1,ROUND((S1859+T1859)*BG1859,2)),0))</f>
        <v>0</v>
      </c>
      <c r="BI1859" s="39">
        <v>0</v>
      </c>
      <c r="BJ1859" s="39">
        <f>IF(Dane!$C$9=3,IFERROR(J1859/AB1859,0),0)</f>
        <v>0</v>
      </c>
      <c r="BK1859" s="39">
        <f>IF(Dane!$C$9=3,IFERROR(ROUND(J1859-ROUND(J1859*0.0976,2)-ROUND(J1859*0.015,2)-ROUND(J1859*0.0245,2),2)/AB1859,0),0)</f>
        <v>0</v>
      </c>
      <c r="BL1859" s="39">
        <f t="shared" si="437"/>
        <v>0</v>
      </c>
      <c r="BM1859" s="39">
        <f t="shared" si="438"/>
        <v>0</v>
      </c>
      <c r="BN1859" s="39">
        <f t="shared" si="428"/>
        <v>0</v>
      </c>
      <c r="BO1859" s="39">
        <f>IF(Dane!$C$9=3,IFERROR(BN1859/AB1859,0),0)</f>
        <v>0</v>
      </c>
      <c r="BP1859" s="39">
        <f t="shared" si="439"/>
        <v>0</v>
      </c>
      <c r="BQ1859" s="39">
        <v>0</v>
      </c>
      <c r="BR1859" s="39">
        <f t="shared" si="440"/>
        <v>0</v>
      </c>
      <c r="BS1859" s="39">
        <f>IF(Dane!$C$9=3,IF(ROUND((X1859+Y1859)*BR1859,2)&gt;$AN$1,$AN$1,ROUND((X1859+Y1859)*BR1859,2)),0)</f>
        <v>0</v>
      </c>
      <c r="BT1859" s="39">
        <v>0</v>
      </c>
    </row>
    <row r="1860" spans="1:72">
      <c r="A1860" s="87">
        <v>1851</v>
      </c>
      <c r="B1860" s="1"/>
      <c r="C1860" s="1"/>
      <c r="D1860" s="2"/>
      <c r="E1860" s="3"/>
      <c r="F1860" s="4"/>
      <c r="G1860" s="5"/>
      <c r="H1860" s="5"/>
      <c r="I1860" s="6"/>
      <c r="J1860" s="5"/>
      <c r="K1860" s="5"/>
      <c r="L1860" s="5"/>
      <c r="M1860" s="55"/>
      <c r="N1860" s="8"/>
      <c r="O1860" s="105"/>
      <c r="P1860" s="5"/>
      <c r="Q1860" s="5"/>
      <c r="R1860" s="105">
        <f>Dane!$C$10</f>
        <v>0</v>
      </c>
      <c r="S1860" s="8"/>
      <c r="T1860" s="105"/>
      <c r="U1860" s="5"/>
      <c r="V1860" s="5"/>
      <c r="W1860" s="107">
        <f>Dane!$C$11</f>
        <v>0</v>
      </c>
      <c r="X1860" s="8"/>
      <c r="Y1860" s="105"/>
      <c r="Z1860" s="5"/>
      <c r="AA1860" s="5"/>
      <c r="AB1860" s="110">
        <f>Dane!$C$12</f>
        <v>0</v>
      </c>
      <c r="AC1860" s="108">
        <f>IF(Dane!$E$3=1,AP1860+BA1860+BL1860,IF(Dane!$E$3=2,AT1860+BE1860+BP1860,AW1860+BH1860+BS1860))</f>
        <v>0</v>
      </c>
      <c r="AD1860" s="14">
        <f>IF(Dane!$E$3=1,AQ1860+BB1860+BM1860,IF(Dane!$E$3=2,AU1860+BF1860+BQ1860,AX1860+BI1860+BT1860))</f>
        <v>0</v>
      </c>
      <c r="AE1860" s="14">
        <f>IF((J1860*Dane!$C$9)-AC1860&lt;0,0,(J1860*Dane!$C$9)-AC1860)</f>
        <v>0</v>
      </c>
      <c r="AF1860" s="61">
        <f>IF((K1860*Dane!$C$9)-AD1860&lt;0,0,(K1860*Dane!$C$9)-AD1860)</f>
        <v>0</v>
      </c>
      <c r="AG1860" s="93"/>
      <c r="AH1860" s="84">
        <f>IF(Dane!$E$3=1,AP1860,IF(Dane!$E$3=2,AT1860,AW1860))</f>
        <v>0</v>
      </c>
      <c r="AI1860" s="84">
        <f>IF(Dane!$E$3=1,AQ1860,IF(Dane!$E$3=2,AU1860,AX1860))</f>
        <v>0</v>
      </c>
      <c r="AJ1860" s="84">
        <f>IF(Dane!$E$3=1,BA1860,IF(Dane!$E$3=2,BE1860,BH1860))</f>
        <v>0</v>
      </c>
      <c r="AK1860" s="84">
        <f>IF(Dane!$E$3=1,BB1860,IF(Dane!$E$3=2,BF1860,BI1860))</f>
        <v>0</v>
      </c>
      <c r="AL1860" s="84">
        <f>IF(Dane!$E$3=1,BL1860,IF(Dane!$E$3=2,BP1860,BS1860))</f>
        <v>0</v>
      </c>
      <c r="AM1860" s="84">
        <f>IF(Dane!$E$3=1,BM1860,IF(Dane!$E$3=2,BQ1860,BT1860))</f>
        <v>0</v>
      </c>
      <c r="AN1860" s="39">
        <f>IF(Dane!$C$9="",0,IFERROR(J1860/R1860,0))</f>
        <v>0</v>
      </c>
      <c r="AO1860" s="39">
        <f>IF(Dane!$C$9="",0,IFERROR(ROUND(J1860-ROUND(J1860*0.0976,2)-ROUND(J1860*0.015,2)-ROUND(J1860*0.0245,2),2)/R1860,0))</f>
        <v>0</v>
      </c>
      <c r="AP1860" s="39">
        <f t="shared" si="429"/>
        <v>0</v>
      </c>
      <c r="AQ1860" s="39">
        <f t="shared" si="430"/>
        <v>0</v>
      </c>
      <c r="AR1860" s="39">
        <f t="shared" si="426"/>
        <v>0</v>
      </c>
      <c r="AS1860" s="39">
        <f>IF(Dane!$C$9="",0,IFERROR(AR1860/R1860,0))</f>
        <v>0</v>
      </c>
      <c r="AT1860" s="39">
        <f t="shared" si="431"/>
        <v>0</v>
      </c>
      <c r="AU1860" s="39">
        <v>0</v>
      </c>
      <c r="AV1860" s="39">
        <f t="shared" si="432"/>
        <v>0</v>
      </c>
      <c r="AW1860" s="39">
        <f>IF(Dane!$C$9="",0,IF(ROUND((N1860+O1860)*AV1860,2)&gt;$AN$1,$AN$1,ROUND((N1860+O1860)*AV1860,2)))</f>
        <v>0</v>
      </c>
      <c r="AX1860" s="39">
        <v>0</v>
      </c>
      <c r="AY1860" s="39">
        <f>IF(Dane!$C$9=2,IFERROR(J1860/W1860,0),IF(Dane!$C$9=3,IFERROR(J1860/W1860,0),0))</f>
        <v>0</v>
      </c>
      <c r="AZ1860" s="39">
        <f>IF(Dane!$C$9=2,IFERROR(ROUND(J1860-ROUND(J1860*0.0976,2)-ROUND(J1860*0.015,2)-ROUND(J1860*0.0245,2),2)/W1860,0),IF(Dane!$C$9=3,IFERROR(ROUND(J1860-ROUND(J1860*0.0976,2)-ROUND(J1860*0.015,2)-ROUND(J1860*0.0245,2),2)/W1860,0),0))</f>
        <v>0</v>
      </c>
      <c r="BA1860" s="39">
        <f t="shared" si="433"/>
        <v>0</v>
      </c>
      <c r="BB1860" s="39">
        <f t="shared" si="434"/>
        <v>0</v>
      </c>
      <c r="BC1860" s="39">
        <f t="shared" si="427"/>
        <v>0</v>
      </c>
      <c r="BD1860" s="39">
        <f>IF(Dane!$C$9=2,IFERROR(BC1860/W1860,0),IF(Dane!$C$9=3,IFERROR(BC1860/W1860,0),0))</f>
        <v>0</v>
      </c>
      <c r="BE1860" s="39">
        <f t="shared" si="435"/>
        <v>0</v>
      </c>
      <c r="BF1860" s="39">
        <v>0</v>
      </c>
      <c r="BG1860" s="39">
        <f t="shared" si="436"/>
        <v>0</v>
      </c>
      <c r="BH1860" s="39">
        <f>IF(Dane!$C$9=2,IF(ROUND((S1860+T1860)*BG1860,2)&gt;$AN$1,$AN$1,ROUND((S1860+T1860)*BG1860,2)),IF(Dane!$C$9=3,IF(ROUND((S1860+T1860)*BG1860,2)&gt;$AN$1,$AN$1,ROUND((S1860+T1860)*BG1860,2)),0))</f>
        <v>0</v>
      </c>
      <c r="BI1860" s="39">
        <v>0</v>
      </c>
      <c r="BJ1860" s="39">
        <f>IF(Dane!$C$9=3,IFERROR(J1860/AB1860,0),0)</f>
        <v>0</v>
      </c>
      <c r="BK1860" s="39">
        <f>IF(Dane!$C$9=3,IFERROR(ROUND(J1860-ROUND(J1860*0.0976,2)-ROUND(J1860*0.015,2)-ROUND(J1860*0.0245,2),2)/AB1860,0),0)</f>
        <v>0</v>
      </c>
      <c r="BL1860" s="39">
        <f t="shared" si="437"/>
        <v>0</v>
      </c>
      <c r="BM1860" s="39">
        <f t="shared" si="438"/>
        <v>0</v>
      </c>
      <c r="BN1860" s="39">
        <f t="shared" si="428"/>
        <v>0</v>
      </c>
      <c r="BO1860" s="39">
        <f>IF(Dane!$C$9=3,IFERROR(BN1860/AB1860,0),0)</f>
        <v>0</v>
      </c>
      <c r="BP1860" s="39">
        <f t="shared" si="439"/>
        <v>0</v>
      </c>
      <c r="BQ1860" s="39">
        <v>0</v>
      </c>
      <c r="BR1860" s="39">
        <f t="shared" si="440"/>
        <v>0</v>
      </c>
      <c r="BS1860" s="39">
        <f>IF(Dane!$C$9=3,IF(ROUND((X1860+Y1860)*BR1860,2)&gt;$AN$1,$AN$1,ROUND((X1860+Y1860)*BR1860,2)),0)</f>
        <v>0</v>
      </c>
      <c r="BT1860" s="39">
        <v>0</v>
      </c>
    </row>
    <row r="1861" spans="1:72">
      <c r="A1861" s="87">
        <v>1852</v>
      </c>
      <c r="B1861" s="1"/>
      <c r="C1861" s="1"/>
      <c r="D1861" s="2"/>
      <c r="E1861" s="3"/>
      <c r="F1861" s="4"/>
      <c r="G1861" s="5"/>
      <c r="H1861" s="5"/>
      <c r="I1861" s="6"/>
      <c r="J1861" s="5"/>
      <c r="K1861" s="5"/>
      <c r="L1861" s="5"/>
      <c r="M1861" s="55"/>
      <c r="N1861" s="8"/>
      <c r="O1861" s="105"/>
      <c r="P1861" s="5"/>
      <c r="Q1861" s="5"/>
      <c r="R1861" s="105">
        <f>Dane!$C$10</f>
        <v>0</v>
      </c>
      <c r="S1861" s="8"/>
      <c r="T1861" s="105"/>
      <c r="U1861" s="5"/>
      <c r="V1861" s="5"/>
      <c r="W1861" s="107">
        <f>Dane!$C$11</f>
        <v>0</v>
      </c>
      <c r="X1861" s="8"/>
      <c r="Y1861" s="105"/>
      <c r="Z1861" s="5"/>
      <c r="AA1861" s="5"/>
      <c r="AB1861" s="110">
        <f>Dane!$C$12</f>
        <v>0</v>
      </c>
      <c r="AC1861" s="108">
        <f>IF(Dane!$E$3=1,AP1861+BA1861+BL1861,IF(Dane!$E$3=2,AT1861+BE1861+BP1861,AW1861+BH1861+BS1861))</f>
        <v>0</v>
      </c>
      <c r="AD1861" s="14">
        <f>IF(Dane!$E$3=1,AQ1861+BB1861+BM1861,IF(Dane!$E$3=2,AU1861+BF1861+BQ1861,AX1861+BI1861+BT1861))</f>
        <v>0</v>
      </c>
      <c r="AE1861" s="14">
        <f>IF((J1861*Dane!$C$9)-AC1861&lt;0,0,(J1861*Dane!$C$9)-AC1861)</f>
        <v>0</v>
      </c>
      <c r="AF1861" s="61">
        <f>IF((K1861*Dane!$C$9)-AD1861&lt;0,0,(K1861*Dane!$C$9)-AD1861)</f>
        <v>0</v>
      </c>
      <c r="AG1861" s="93"/>
      <c r="AH1861" s="84">
        <f>IF(Dane!$E$3=1,AP1861,IF(Dane!$E$3=2,AT1861,AW1861))</f>
        <v>0</v>
      </c>
      <c r="AI1861" s="84">
        <f>IF(Dane!$E$3=1,AQ1861,IF(Dane!$E$3=2,AU1861,AX1861))</f>
        <v>0</v>
      </c>
      <c r="AJ1861" s="84">
        <f>IF(Dane!$E$3=1,BA1861,IF(Dane!$E$3=2,BE1861,BH1861))</f>
        <v>0</v>
      </c>
      <c r="AK1861" s="84">
        <f>IF(Dane!$E$3=1,BB1861,IF(Dane!$E$3=2,BF1861,BI1861))</f>
        <v>0</v>
      </c>
      <c r="AL1861" s="84">
        <f>IF(Dane!$E$3=1,BL1861,IF(Dane!$E$3=2,BP1861,BS1861))</f>
        <v>0</v>
      </c>
      <c r="AM1861" s="84">
        <f>IF(Dane!$E$3=1,BM1861,IF(Dane!$E$3=2,BQ1861,BT1861))</f>
        <v>0</v>
      </c>
      <c r="AN1861" s="39">
        <f>IF(Dane!$C$9="",0,IFERROR(J1861/R1861,0))</f>
        <v>0</v>
      </c>
      <c r="AO1861" s="39">
        <f>IF(Dane!$C$9="",0,IFERROR(ROUND(J1861-ROUND(J1861*0.0976,2)-ROUND(J1861*0.015,2)-ROUND(J1861*0.0245,2),2)/R1861,0))</f>
        <v>0</v>
      </c>
      <c r="AP1861" s="39">
        <f t="shared" si="429"/>
        <v>0</v>
      </c>
      <c r="AQ1861" s="39">
        <f t="shared" si="430"/>
        <v>0</v>
      </c>
      <c r="AR1861" s="39">
        <f t="shared" si="426"/>
        <v>0</v>
      </c>
      <c r="AS1861" s="39">
        <f>IF(Dane!$C$9="",0,IFERROR(AR1861/R1861,0))</f>
        <v>0</v>
      </c>
      <c r="AT1861" s="39">
        <f t="shared" si="431"/>
        <v>0</v>
      </c>
      <c r="AU1861" s="39">
        <v>0</v>
      </c>
      <c r="AV1861" s="39">
        <f t="shared" si="432"/>
        <v>0</v>
      </c>
      <c r="AW1861" s="39">
        <f>IF(Dane!$C$9="",0,IF(ROUND((N1861+O1861)*AV1861,2)&gt;$AN$1,$AN$1,ROUND((N1861+O1861)*AV1861,2)))</f>
        <v>0</v>
      </c>
      <c r="AX1861" s="39">
        <v>0</v>
      </c>
      <c r="AY1861" s="39">
        <f>IF(Dane!$C$9=2,IFERROR(J1861/W1861,0),IF(Dane!$C$9=3,IFERROR(J1861/W1861,0),0))</f>
        <v>0</v>
      </c>
      <c r="AZ1861" s="39">
        <f>IF(Dane!$C$9=2,IFERROR(ROUND(J1861-ROUND(J1861*0.0976,2)-ROUND(J1861*0.015,2)-ROUND(J1861*0.0245,2),2)/W1861,0),IF(Dane!$C$9=3,IFERROR(ROUND(J1861-ROUND(J1861*0.0976,2)-ROUND(J1861*0.015,2)-ROUND(J1861*0.0245,2),2)/W1861,0),0))</f>
        <v>0</v>
      </c>
      <c r="BA1861" s="39">
        <f t="shared" si="433"/>
        <v>0</v>
      </c>
      <c r="BB1861" s="39">
        <f t="shared" si="434"/>
        <v>0</v>
      </c>
      <c r="BC1861" s="39">
        <f t="shared" si="427"/>
        <v>0</v>
      </c>
      <c r="BD1861" s="39">
        <f>IF(Dane!$C$9=2,IFERROR(BC1861/W1861,0),IF(Dane!$C$9=3,IFERROR(BC1861/W1861,0),0))</f>
        <v>0</v>
      </c>
      <c r="BE1861" s="39">
        <f t="shared" si="435"/>
        <v>0</v>
      </c>
      <c r="BF1861" s="39">
        <v>0</v>
      </c>
      <c r="BG1861" s="39">
        <f t="shared" si="436"/>
        <v>0</v>
      </c>
      <c r="BH1861" s="39">
        <f>IF(Dane!$C$9=2,IF(ROUND((S1861+T1861)*BG1861,2)&gt;$AN$1,$AN$1,ROUND((S1861+T1861)*BG1861,2)),IF(Dane!$C$9=3,IF(ROUND((S1861+T1861)*BG1861,2)&gt;$AN$1,$AN$1,ROUND((S1861+T1861)*BG1861,2)),0))</f>
        <v>0</v>
      </c>
      <c r="BI1861" s="39">
        <v>0</v>
      </c>
      <c r="BJ1861" s="39">
        <f>IF(Dane!$C$9=3,IFERROR(J1861/AB1861,0),0)</f>
        <v>0</v>
      </c>
      <c r="BK1861" s="39">
        <f>IF(Dane!$C$9=3,IFERROR(ROUND(J1861-ROUND(J1861*0.0976,2)-ROUND(J1861*0.015,2)-ROUND(J1861*0.0245,2),2)/AB1861,0),0)</f>
        <v>0</v>
      </c>
      <c r="BL1861" s="39">
        <f t="shared" si="437"/>
        <v>0</v>
      </c>
      <c r="BM1861" s="39">
        <f t="shared" si="438"/>
        <v>0</v>
      </c>
      <c r="BN1861" s="39">
        <f t="shared" si="428"/>
        <v>0</v>
      </c>
      <c r="BO1861" s="39">
        <f>IF(Dane!$C$9=3,IFERROR(BN1861/AB1861,0),0)</f>
        <v>0</v>
      </c>
      <c r="BP1861" s="39">
        <f t="shared" si="439"/>
        <v>0</v>
      </c>
      <c r="BQ1861" s="39">
        <v>0</v>
      </c>
      <c r="BR1861" s="39">
        <f t="shared" si="440"/>
        <v>0</v>
      </c>
      <c r="BS1861" s="39">
        <f>IF(Dane!$C$9=3,IF(ROUND((X1861+Y1861)*BR1861,2)&gt;$AN$1,$AN$1,ROUND((X1861+Y1861)*BR1861,2)),0)</f>
        <v>0</v>
      </c>
      <c r="BT1861" s="39">
        <v>0</v>
      </c>
    </row>
    <row r="1862" spans="1:72">
      <c r="A1862" s="87">
        <v>1853</v>
      </c>
      <c r="B1862" s="1"/>
      <c r="C1862" s="1"/>
      <c r="D1862" s="2"/>
      <c r="E1862" s="3"/>
      <c r="F1862" s="4"/>
      <c r="G1862" s="5"/>
      <c r="H1862" s="5"/>
      <c r="I1862" s="6"/>
      <c r="J1862" s="5"/>
      <c r="K1862" s="5"/>
      <c r="L1862" s="5"/>
      <c r="M1862" s="55"/>
      <c r="N1862" s="8"/>
      <c r="O1862" s="105"/>
      <c r="P1862" s="5"/>
      <c r="Q1862" s="5"/>
      <c r="R1862" s="105">
        <f>Dane!$C$10</f>
        <v>0</v>
      </c>
      <c r="S1862" s="8"/>
      <c r="T1862" s="105"/>
      <c r="U1862" s="5"/>
      <c r="V1862" s="5"/>
      <c r="W1862" s="107">
        <f>Dane!$C$11</f>
        <v>0</v>
      </c>
      <c r="X1862" s="8"/>
      <c r="Y1862" s="105"/>
      <c r="Z1862" s="5"/>
      <c r="AA1862" s="5"/>
      <c r="AB1862" s="110">
        <f>Dane!$C$12</f>
        <v>0</v>
      </c>
      <c r="AC1862" s="108">
        <f>IF(Dane!$E$3=1,AP1862+BA1862+BL1862,IF(Dane!$E$3=2,AT1862+BE1862+BP1862,AW1862+BH1862+BS1862))</f>
        <v>0</v>
      </c>
      <c r="AD1862" s="14">
        <f>IF(Dane!$E$3=1,AQ1862+BB1862+BM1862,IF(Dane!$E$3=2,AU1862+BF1862+BQ1862,AX1862+BI1862+BT1862))</f>
        <v>0</v>
      </c>
      <c r="AE1862" s="14">
        <f>IF((J1862*Dane!$C$9)-AC1862&lt;0,0,(J1862*Dane!$C$9)-AC1862)</f>
        <v>0</v>
      </c>
      <c r="AF1862" s="61">
        <f>IF((K1862*Dane!$C$9)-AD1862&lt;0,0,(K1862*Dane!$C$9)-AD1862)</f>
        <v>0</v>
      </c>
      <c r="AG1862" s="93"/>
      <c r="AH1862" s="84">
        <f>IF(Dane!$E$3=1,AP1862,IF(Dane!$E$3=2,AT1862,AW1862))</f>
        <v>0</v>
      </c>
      <c r="AI1862" s="84">
        <f>IF(Dane!$E$3=1,AQ1862,IF(Dane!$E$3=2,AU1862,AX1862))</f>
        <v>0</v>
      </c>
      <c r="AJ1862" s="84">
        <f>IF(Dane!$E$3=1,BA1862,IF(Dane!$E$3=2,BE1862,BH1862))</f>
        <v>0</v>
      </c>
      <c r="AK1862" s="84">
        <f>IF(Dane!$E$3=1,BB1862,IF(Dane!$E$3=2,BF1862,BI1862))</f>
        <v>0</v>
      </c>
      <c r="AL1862" s="84">
        <f>IF(Dane!$E$3=1,BL1862,IF(Dane!$E$3=2,BP1862,BS1862))</f>
        <v>0</v>
      </c>
      <c r="AM1862" s="84">
        <f>IF(Dane!$E$3=1,BM1862,IF(Dane!$E$3=2,BQ1862,BT1862))</f>
        <v>0</v>
      </c>
      <c r="AN1862" s="39">
        <f>IF(Dane!$C$9="",0,IFERROR(J1862/R1862,0))</f>
        <v>0</v>
      </c>
      <c r="AO1862" s="39">
        <f>IF(Dane!$C$9="",0,IFERROR(ROUND(J1862-ROUND(J1862*0.0976,2)-ROUND(J1862*0.015,2)-ROUND(J1862*0.0245,2),2)/R1862,0))</f>
        <v>0</v>
      </c>
      <c r="AP1862" s="39">
        <f t="shared" si="429"/>
        <v>0</v>
      </c>
      <c r="AQ1862" s="39">
        <f t="shared" si="430"/>
        <v>0</v>
      </c>
      <c r="AR1862" s="39">
        <f t="shared" si="426"/>
        <v>0</v>
      </c>
      <c r="AS1862" s="39">
        <f>IF(Dane!$C$9="",0,IFERROR(AR1862/R1862,0))</f>
        <v>0</v>
      </c>
      <c r="AT1862" s="39">
        <f t="shared" si="431"/>
        <v>0</v>
      </c>
      <c r="AU1862" s="39">
        <v>0</v>
      </c>
      <c r="AV1862" s="39">
        <f t="shared" si="432"/>
        <v>0</v>
      </c>
      <c r="AW1862" s="39">
        <f>IF(Dane!$C$9="",0,IF(ROUND((N1862+O1862)*AV1862,2)&gt;$AN$1,$AN$1,ROUND((N1862+O1862)*AV1862,2)))</f>
        <v>0</v>
      </c>
      <c r="AX1862" s="39">
        <v>0</v>
      </c>
      <c r="AY1862" s="39">
        <f>IF(Dane!$C$9=2,IFERROR(J1862/W1862,0),IF(Dane!$C$9=3,IFERROR(J1862/W1862,0),0))</f>
        <v>0</v>
      </c>
      <c r="AZ1862" s="39">
        <f>IF(Dane!$C$9=2,IFERROR(ROUND(J1862-ROUND(J1862*0.0976,2)-ROUND(J1862*0.015,2)-ROUND(J1862*0.0245,2),2)/W1862,0),IF(Dane!$C$9=3,IFERROR(ROUND(J1862-ROUND(J1862*0.0976,2)-ROUND(J1862*0.015,2)-ROUND(J1862*0.0245,2),2)/W1862,0),0))</f>
        <v>0</v>
      </c>
      <c r="BA1862" s="39">
        <f t="shared" si="433"/>
        <v>0</v>
      </c>
      <c r="BB1862" s="39">
        <f t="shared" si="434"/>
        <v>0</v>
      </c>
      <c r="BC1862" s="39">
        <f t="shared" si="427"/>
        <v>0</v>
      </c>
      <c r="BD1862" s="39">
        <f>IF(Dane!$C$9=2,IFERROR(BC1862/W1862,0),IF(Dane!$C$9=3,IFERROR(BC1862/W1862,0),0))</f>
        <v>0</v>
      </c>
      <c r="BE1862" s="39">
        <f t="shared" si="435"/>
        <v>0</v>
      </c>
      <c r="BF1862" s="39">
        <v>0</v>
      </c>
      <c r="BG1862" s="39">
        <f t="shared" si="436"/>
        <v>0</v>
      </c>
      <c r="BH1862" s="39">
        <f>IF(Dane!$C$9=2,IF(ROUND((S1862+T1862)*BG1862,2)&gt;$AN$1,$AN$1,ROUND((S1862+T1862)*BG1862,2)),IF(Dane!$C$9=3,IF(ROUND((S1862+T1862)*BG1862,2)&gt;$AN$1,$AN$1,ROUND((S1862+T1862)*BG1862,2)),0))</f>
        <v>0</v>
      </c>
      <c r="BI1862" s="39">
        <v>0</v>
      </c>
      <c r="BJ1862" s="39">
        <f>IF(Dane!$C$9=3,IFERROR(J1862/AB1862,0),0)</f>
        <v>0</v>
      </c>
      <c r="BK1862" s="39">
        <f>IF(Dane!$C$9=3,IFERROR(ROUND(J1862-ROUND(J1862*0.0976,2)-ROUND(J1862*0.015,2)-ROUND(J1862*0.0245,2),2)/AB1862,0),0)</f>
        <v>0</v>
      </c>
      <c r="BL1862" s="39">
        <f t="shared" si="437"/>
        <v>0</v>
      </c>
      <c r="BM1862" s="39">
        <f t="shared" si="438"/>
        <v>0</v>
      </c>
      <c r="BN1862" s="39">
        <f t="shared" si="428"/>
        <v>0</v>
      </c>
      <c r="BO1862" s="39">
        <f>IF(Dane!$C$9=3,IFERROR(BN1862/AB1862,0),0)</f>
        <v>0</v>
      </c>
      <c r="BP1862" s="39">
        <f t="shared" si="439"/>
        <v>0</v>
      </c>
      <c r="BQ1862" s="39">
        <v>0</v>
      </c>
      <c r="BR1862" s="39">
        <f t="shared" si="440"/>
        <v>0</v>
      </c>
      <c r="BS1862" s="39">
        <f>IF(Dane!$C$9=3,IF(ROUND((X1862+Y1862)*BR1862,2)&gt;$AN$1,$AN$1,ROUND((X1862+Y1862)*BR1862,2)),0)</f>
        <v>0</v>
      </c>
      <c r="BT1862" s="39">
        <v>0</v>
      </c>
    </row>
    <row r="1863" spans="1:72">
      <c r="A1863" s="87">
        <v>1854</v>
      </c>
      <c r="B1863" s="1"/>
      <c r="C1863" s="1"/>
      <c r="D1863" s="2"/>
      <c r="E1863" s="3"/>
      <c r="F1863" s="4"/>
      <c r="G1863" s="5"/>
      <c r="H1863" s="5"/>
      <c r="I1863" s="6"/>
      <c r="J1863" s="5"/>
      <c r="K1863" s="5"/>
      <c r="L1863" s="5"/>
      <c r="M1863" s="55"/>
      <c r="N1863" s="8"/>
      <c r="O1863" s="105"/>
      <c r="P1863" s="5"/>
      <c r="Q1863" s="5"/>
      <c r="R1863" s="105">
        <f>Dane!$C$10</f>
        <v>0</v>
      </c>
      <c r="S1863" s="8"/>
      <c r="T1863" s="105"/>
      <c r="U1863" s="5"/>
      <c r="V1863" s="5"/>
      <c r="W1863" s="107">
        <f>Dane!$C$11</f>
        <v>0</v>
      </c>
      <c r="X1863" s="8"/>
      <c r="Y1863" s="105"/>
      <c r="Z1863" s="5"/>
      <c r="AA1863" s="5"/>
      <c r="AB1863" s="110">
        <f>Dane!$C$12</f>
        <v>0</v>
      </c>
      <c r="AC1863" s="108">
        <f>IF(Dane!$E$3=1,AP1863+BA1863+BL1863,IF(Dane!$E$3=2,AT1863+BE1863+BP1863,AW1863+BH1863+BS1863))</f>
        <v>0</v>
      </c>
      <c r="AD1863" s="14">
        <f>IF(Dane!$E$3=1,AQ1863+BB1863+BM1863,IF(Dane!$E$3=2,AU1863+BF1863+BQ1863,AX1863+BI1863+BT1863))</f>
        <v>0</v>
      </c>
      <c r="AE1863" s="14">
        <f>IF((J1863*Dane!$C$9)-AC1863&lt;0,0,(J1863*Dane!$C$9)-AC1863)</f>
        <v>0</v>
      </c>
      <c r="AF1863" s="61">
        <f>IF((K1863*Dane!$C$9)-AD1863&lt;0,0,(K1863*Dane!$C$9)-AD1863)</f>
        <v>0</v>
      </c>
      <c r="AG1863" s="93"/>
      <c r="AH1863" s="84">
        <f>IF(Dane!$E$3=1,AP1863,IF(Dane!$E$3=2,AT1863,AW1863))</f>
        <v>0</v>
      </c>
      <c r="AI1863" s="84">
        <f>IF(Dane!$E$3=1,AQ1863,IF(Dane!$E$3=2,AU1863,AX1863))</f>
        <v>0</v>
      </c>
      <c r="AJ1863" s="84">
        <f>IF(Dane!$E$3=1,BA1863,IF(Dane!$E$3=2,BE1863,BH1863))</f>
        <v>0</v>
      </c>
      <c r="AK1863" s="84">
        <f>IF(Dane!$E$3=1,BB1863,IF(Dane!$E$3=2,BF1863,BI1863))</f>
        <v>0</v>
      </c>
      <c r="AL1863" s="84">
        <f>IF(Dane!$E$3=1,BL1863,IF(Dane!$E$3=2,BP1863,BS1863))</f>
        <v>0</v>
      </c>
      <c r="AM1863" s="84">
        <f>IF(Dane!$E$3=1,BM1863,IF(Dane!$E$3=2,BQ1863,BT1863))</f>
        <v>0</v>
      </c>
      <c r="AN1863" s="39">
        <f>IF(Dane!$C$9="",0,IFERROR(J1863/R1863,0))</f>
        <v>0</v>
      </c>
      <c r="AO1863" s="39">
        <f>IF(Dane!$C$9="",0,IFERROR(ROUND(J1863-ROUND(J1863*0.0976,2)-ROUND(J1863*0.015,2)-ROUND(J1863*0.0245,2),2)/R1863,0))</f>
        <v>0</v>
      </c>
      <c r="AP1863" s="39">
        <f t="shared" si="429"/>
        <v>0</v>
      </c>
      <c r="AQ1863" s="39">
        <f t="shared" si="430"/>
        <v>0</v>
      </c>
      <c r="AR1863" s="39">
        <f t="shared" si="426"/>
        <v>0</v>
      </c>
      <c r="AS1863" s="39">
        <f>IF(Dane!$C$9="",0,IFERROR(AR1863/R1863,0))</f>
        <v>0</v>
      </c>
      <c r="AT1863" s="39">
        <f t="shared" si="431"/>
        <v>0</v>
      </c>
      <c r="AU1863" s="39">
        <v>0</v>
      </c>
      <c r="AV1863" s="39">
        <f t="shared" si="432"/>
        <v>0</v>
      </c>
      <c r="AW1863" s="39">
        <f>IF(Dane!$C$9="",0,IF(ROUND((N1863+O1863)*AV1863,2)&gt;$AN$1,$AN$1,ROUND((N1863+O1863)*AV1863,2)))</f>
        <v>0</v>
      </c>
      <c r="AX1863" s="39">
        <v>0</v>
      </c>
      <c r="AY1863" s="39">
        <f>IF(Dane!$C$9=2,IFERROR(J1863/W1863,0),IF(Dane!$C$9=3,IFERROR(J1863/W1863,0),0))</f>
        <v>0</v>
      </c>
      <c r="AZ1863" s="39">
        <f>IF(Dane!$C$9=2,IFERROR(ROUND(J1863-ROUND(J1863*0.0976,2)-ROUND(J1863*0.015,2)-ROUND(J1863*0.0245,2),2)/W1863,0),IF(Dane!$C$9=3,IFERROR(ROUND(J1863-ROUND(J1863*0.0976,2)-ROUND(J1863*0.015,2)-ROUND(J1863*0.0245,2),2)/W1863,0),0))</f>
        <v>0</v>
      </c>
      <c r="BA1863" s="39">
        <f t="shared" si="433"/>
        <v>0</v>
      </c>
      <c r="BB1863" s="39">
        <f t="shared" si="434"/>
        <v>0</v>
      </c>
      <c r="BC1863" s="39">
        <f t="shared" si="427"/>
        <v>0</v>
      </c>
      <c r="BD1863" s="39">
        <f>IF(Dane!$C$9=2,IFERROR(BC1863/W1863,0),IF(Dane!$C$9=3,IFERROR(BC1863/W1863,0),0))</f>
        <v>0</v>
      </c>
      <c r="BE1863" s="39">
        <f t="shared" si="435"/>
        <v>0</v>
      </c>
      <c r="BF1863" s="39">
        <v>0</v>
      </c>
      <c r="BG1863" s="39">
        <f t="shared" si="436"/>
        <v>0</v>
      </c>
      <c r="BH1863" s="39">
        <f>IF(Dane!$C$9=2,IF(ROUND((S1863+T1863)*BG1863,2)&gt;$AN$1,$AN$1,ROUND((S1863+T1863)*BG1863,2)),IF(Dane!$C$9=3,IF(ROUND((S1863+T1863)*BG1863,2)&gt;$AN$1,$AN$1,ROUND((S1863+T1863)*BG1863,2)),0))</f>
        <v>0</v>
      </c>
      <c r="BI1863" s="39">
        <v>0</v>
      </c>
      <c r="BJ1863" s="39">
        <f>IF(Dane!$C$9=3,IFERROR(J1863/AB1863,0),0)</f>
        <v>0</v>
      </c>
      <c r="BK1863" s="39">
        <f>IF(Dane!$C$9=3,IFERROR(ROUND(J1863-ROUND(J1863*0.0976,2)-ROUND(J1863*0.015,2)-ROUND(J1863*0.0245,2),2)/AB1863,0),0)</f>
        <v>0</v>
      </c>
      <c r="BL1863" s="39">
        <f t="shared" si="437"/>
        <v>0</v>
      </c>
      <c r="BM1863" s="39">
        <f t="shared" si="438"/>
        <v>0</v>
      </c>
      <c r="BN1863" s="39">
        <f t="shared" si="428"/>
        <v>0</v>
      </c>
      <c r="BO1863" s="39">
        <f>IF(Dane!$C$9=3,IFERROR(BN1863/AB1863,0),0)</f>
        <v>0</v>
      </c>
      <c r="BP1863" s="39">
        <f t="shared" si="439"/>
        <v>0</v>
      </c>
      <c r="BQ1863" s="39">
        <v>0</v>
      </c>
      <c r="BR1863" s="39">
        <f t="shared" si="440"/>
        <v>0</v>
      </c>
      <c r="BS1863" s="39">
        <f>IF(Dane!$C$9=3,IF(ROUND((X1863+Y1863)*BR1863,2)&gt;$AN$1,$AN$1,ROUND((X1863+Y1863)*BR1863,2)),0)</f>
        <v>0</v>
      </c>
      <c r="BT1863" s="39">
        <v>0</v>
      </c>
    </row>
    <row r="1864" spans="1:72">
      <c r="A1864" s="87">
        <v>1855</v>
      </c>
      <c r="B1864" s="1"/>
      <c r="C1864" s="1"/>
      <c r="D1864" s="2"/>
      <c r="E1864" s="3"/>
      <c r="F1864" s="4"/>
      <c r="G1864" s="5"/>
      <c r="H1864" s="5"/>
      <c r="I1864" s="6"/>
      <c r="J1864" s="5"/>
      <c r="K1864" s="5"/>
      <c r="L1864" s="5"/>
      <c r="M1864" s="55"/>
      <c r="N1864" s="8"/>
      <c r="O1864" s="105"/>
      <c r="P1864" s="5"/>
      <c r="Q1864" s="5"/>
      <c r="R1864" s="105">
        <f>Dane!$C$10</f>
        <v>0</v>
      </c>
      <c r="S1864" s="8"/>
      <c r="T1864" s="105"/>
      <c r="U1864" s="5"/>
      <c r="V1864" s="5"/>
      <c r="W1864" s="107">
        <f>Dane!$C$11</f>
        <v>0</v>
      </c>
      <c r="X1864" s="8"/>
      <c r="Y1864" s="105"/>
      <c r="Z1864" s="5"/>
      <c r="AA1864" s="5"/>
      <c r="AB1864" s="110">
        <f>Dane!$C$12</f>
        <v>0</v>
      </c>
      <c r="AC1864" s="108">
        <f>IF(Dane!$E$3=1,AP1864+BA1864+BL1864,IF(Dane!$E$3=2,AT1864+BE1864+BP1864,AW1864+BH1864+BS1864))</f>
        <v>0</v>
      </c>
      <c r="AD1864" s="14">
        <f>IF(Dane!$E$3=1,AQ1864+BB1864+BM1864,IF(Dane!$E$3=2,AU1864+BF1864+BQ1864,AX1864+BI1864+BT1864))</f>
        <v>0</v>
      </c>
      <c r="AE1864" s="14">
        <f>IF((J1864*Dane!$C$9)-AC1864&lt;0,0,(J1864*Dane!$C$9)-AC1864)</f>
        <v>0</v>
      </c>
      <c r="AF1864" s="61">
        <f>IF((K1864*Dane!$C$9)-AD1864&lt;0,0,(K1864*Dane!$C$9)-AD1864)</f>
        <v>0</v>
      </c>
      <c r="AG1864" s="93"/>
      <c r="AH1864" s="84">
        <f>IF(Dane!$E$3=1,AP1864,IF(Dane!$E$3=2,AT1864,AW1864))</f>
        <v>0</v>
      </c>
      <c r="AI1864" s="84">
        <f>IF(Dane!$E$3=1,AQ1864,IF(Dane!$E$3=2,AU1864,AX1864))</f>
        <v>0</v>
      </c>
      <c r="AJ1864" s="84">
        <f>IF(Dane!$E$3=1,BA1864,IF(Dane!$E$3=2,BE1864,BH1864))</f>
        <v>0</v>
      </c>
      <c r="AK1864" s="84">
        <f>IF(Dane!$E$3=1,BB1864,IF(Dane!$E$3=2,BF1864,BI1864))</f>
        <v>0</v>
      </c>
      <c r="AL1864" s="84">
        <f>IF(Dane!$E$3=1,BL1864,IF(Dane!$E$3=2,BP1864,BS1864))</f>
        <v>0</v>
      </c>
      <c r="AM1864" s="84">
        <f>IF(Dane!$E$3=1,BM1864,IF(Dane!$E$3=2,BQ1864,BT1864))</f>
        <v>0</v>
      </c>
      <c r="AN1864" s="39">
        <f>IF(Dane!$C$9="",0,IFERROR(J1864/R1864,0))</f>
        <v>0</v>
      </c>
      <c r="AO1864" s="39">
        <f>IF(Dane!$C$9="",0,IFERROR(ROUND(J1864-ROUND(J1864*0.0976,2)-ROUND(J1864*0.015,2)-ROUND(J1864*0.0245,2),2)/R1864,0))</f>
        <v>0</v>
      </c>
      <c r="AP1864" s="39">
        <f t="shared" si="429"/>
        <v>0</v>
      </c>
      <c r="AQ1864" s="39">
        <f t="shared" si="430"/>
        <v>0</v>
      </c>
      <c r="AR1864" s="39">
        <f t="shared" si="426"/>
        <v>0</v>
      </c>
      <c r="AS1864" s="39">
        <f>IF(Dane!$C$9="",0,IFERROR(AR1864/R1864,0))</f>
        <v>0</v>
      </c>
      <c r="AT1864" s="39">
        <f t="shared" si="431"/>
        <v>0</v>
      </c>
      <c r="AU1864" s="39">
        <v>0</v>
      </c>
      <c r="AV1864" s="39">
        <f t="shared" si="432"/>
        <v>0</v>
      </c>
      <c r="AW1864" s="39">
        <f>IF(Dane!$C$9="",0,IF(ROUND((N1864+O1864)*AV1864,2)&gt;$AN$1,$AN$1,ROUND((N1864+O1864)*AV1864,2)))</f>
        <v>0</v>
      </c>
      <c r="AX1864" s="39">
        <v>0</v>
      </c>
      <c r="AY1864" s="39">
        <f>IF(Dane!$C$9=2,IFERROR(J1864/W1864,0),IF(Dane!$C$9=3,IFERROR(J1864/W1864,0),0))</f>
        <v>0</v>
      </c>
      <c r="AZ1864" s="39">
        <f>IF(Dane!$C$9=2,IFERROR(ROUND(J1864-ROUND(J1864*0.0976,2)-ROUND(J1864*0.015,2)-ROUND(J1864*0.0245,2),2)/W1864,0),IF(Dane!$C$9=3,IFERROR(ROUND(J1864-ROUND(J1864*0.0976,2)-ROUND(J1864*0.015,2)-ROUND(J1864*0.0245,2),2)/W1864,0),0))</f>
        <v>0</v>
      </c>
      <c r="BA1864" s="39">
        <f t="shared" si="433"/>
        <v>0</v>
      </c>
      <c r="BB1864" s="39">
        <f t="shared" si="434"/>
        <v>0</v>
      </c>
      <c r="BC1864" s="39">
        <f t="shared" si="427"/>
        <v>0</v>
      </c>
      <c r="BD1864" s="39">
        <f>IF(Dane!$C$9=2,IFERROR(BC1864/W1864,0),IF(Dane!$C$9=3,IFERROR(BC1864/W1864,0),0))</f>
        <v>0</v>
      </c>
      <c r="BE1864" s="39">
        <f t="shared" si="435"/>
        <v>0</v>
      </c>
      <c r="BF1864" s="39">
        <v>0</v>
      </c>
      <c r="BG1864" s="39">
        <f t="shared" si="436"/>
        <v>0</v>
      </c>
      <c r="BH1864" s="39">
        <f>IF(Dane!$C$9=2,IF(ROUND((S1864+T1864)*BG1864,2)&gt;$AN$1,$AN$1,ROUND((S1864+T1864)*BG1864,2)),IF(Dane!$C$9=3,IF(ROUND((S1864+T1864)*BG1864,2)&gt;$AN$1,$AN$1,ROUND((S1864+T1864)*BG1864,2)),0))</f>
        <v>0</v>
      </c>
      <c r="BI1864" s="39">
        <v>0</v>
      </c>
      <c r="BJ1864" s="39">
        <f>IF(Dane!$C$9=3,IFERROR(J1864/AB1864,0),0)</f>
        <v>0</v>
      </c>
      <c r="BK1864" s="39">
        <f>IF(Dane!$C$9=3,IFERROR(ROUND(J1864-ROUND(J1864*0.0976,2)-ROUND(J1864*0.015,2)-ROUND(J1864*0.0245,2),2)/AB1864,0),0)</f>
        <v>0</v>
      </c>
      <c r="BL1864" s="39">
        <f t="shared" si="437"/>
        <v>0</v>
      </c>
      <c r="BM1864" s="39">
        <f t="shared" si="438"/>
        <v>0</v>
      </c>
      <c r="BN1864" s="39">
        <f t="shared" si="428"/>
        <v>0</v>
      </c>
      <c r="BO1864" s="39">
        <f>IF(Dane!$C$9=3,IFERROR(BN1864/AB1864,0),0)</f>
        <v>0</v>
      </c>
      <c r="BP1864" s="39">
        <f t="shared" si="439"/>
        <v>0</v>
      </c>
      <c r="BQ1864" s="39">
        <v>0</v>
      </c>
      <c r="BR1864" s="39">
        <f t="shared" si="440"/>
        <v>0</v>
      </c>
      <c r="BS1864" s="39">
        <f>IF(Dane!$C$9=3,IF(ROUND((X1864+Y1864)*BR1864,2)&gt;$AN$1,$AN$1,ROUND((X1864+Y1864)*BR1864,2)),0)</f>
        <v>0</v>
      </c>
      <c r="BT1864" s="39">
        <v>0</v>
      </c>
    </row>
    <row r="1865" spans="1:72">
      <c r="A1865" s="87">
        <v>1856</v>
      </c>
      <c r="B1865" s="1"/>
      <c r="C1865" s="1"/>
      <c r="D1865" s="2"/>
      <c r="E1865" s="3"/>
      <c r="F1865" s="4"/>
      <c r="G1865" s="5"/>
      <c r="H1865" s="5"/>
      <c r="I1865" s="6"/>
      <c r="J1865" s="5"/>
      <c r="K1865" s="5"/>
      <c r="L1865" s="5"/>
      <c r="M1865" s="55"/>
      <c r="N1865" s="8"/>
      <c r="O1865" s="105"/>
      <c r="P1865" s="5"/>
      <c r="Q1865" s="5"/>
      <c r="R1865" s="105">
        <f>Dane!$C$10</f>
        <v>0</v>
      </c>
      <c r="S1865" s="8"/>
      <c r="T1865" s="105"/>
      <c r="U1865" s="5"/>
      <c r="V1865" s="5"/>
      <c r="W1865" s="107">
        <f>Dane!$C$11</f>
        <v>0</v>
      </c>
      <c r="X1865" s="8"/>
      <c r="Y1865" s="105"/>
      <c r="Z1865" s="5"/>
      <c r="AA1865" s="5"/>
      <c r="AB1865" s="110">
        <f>Dane!$C$12</f>
        <v>0</v>
      </c>
      <c r="AC1865" s="108">
        <f>IF(Dane!$E$3=1,AP1865+BA1865+BL1865,IF(Dane!$E$3=2,AT1865+BE1865+BP1865,AW1865+BH1865+BS1865))</f>
        <v>0</v>
      </c>
      <c r="AD1865" s="14">
        <f>IF(Dane!$E$3=1,AQ1865+BB1865+BM1865,IF(Dane!$E$3=2,AU1865+BF1865+BQ1865,AX1865+BI1865+BT1865))</f>
        <v>0</v>
      </c>
      <c r="AE1865" s="14">
        <f>IF((J1865*Dane!$C$9)-AC1865&lt;0,0,(J1865*Dane!$C$9)-AC1865)</f>
        <v>0</v>
      </c>
      <c r="AF1865" s="61">
        <f>IF((K1865*Dane!$C$9)-AD1865&lt;0,0,(K1865*Dane!$C$9)-AD1865)</f>
        <v>0</v>
      </c>
      <c r="AG1865" s="93"/>
      <c r="AH1865" s="84">
        <f>IF(Dane!$E$3=1,AP1865,IF(Dane!$E$3=2,AT1865,AW1865))</f>
        <v>0</v>
      </c>
      <c r="AI1865" s="84">
        <f>IF(Dane!$E$3=1,AQ1865,IF(Dane!$E$3=2,AU1865,AX1865))</f>
        <v>0</v>
      </c>
      <c r="AJ1865" s="84">
        <f>IF(Dane!$E$3=1,BA1865,IF(Dane!$E$3=2,BE1865,BH1865))</f>
        <v>0</v>
      </c>
      <c r="AK1865" s="84">
        <f>IF(Dane!$E$3=1,BB1865,IF(Dane!$E$3=2,BF1865,BI1865))</f>
        <v>0</v>
      </c>
      <c r="AL1865" s="84">
        <f>IF(Dane!$E$3=1,BL1865,IF(Dane!$E$3=2,BP1865,BS1865))</f>
        <v>0</v>
      </c>
      <c r="AM1865" s="84">
        <f>IF(Dane!$E$3=1,BM1865,IF(Dane!$E$3=2,BQ1865,BT1865))</f>
        <v>0</v>
      </c>
      <c r="AN1865" s="39">
        <f>IF(Dane!$C$9="",0,IFERROR(J1865/R1865,0))</f>
        <v>0</v>
      </c>
      <c r="AO1865" s="39">
        <f>IF(Dane!$C$9="",0,IFERROR(ROUND(J1865-ROUND(J1865*0.0976,2)-ROUND(J1865*0.015,2)-ROUND(J1865*0.0245,2),2)/R1865,0))</f>
        <v>0</v>
      </c>
      <c r="AP1865" s="39">
        <f t="shared" si="429"/>
        <v>0</v>
      </c>
      <c r="AQ1865" s="39">
        <f t="shared" si="430"/>
        <v>0</v>
      </c>
      <c r="AR1865" s="39">
        <f t="shared" si="426"/>
        <v>0</v>
      </c>
      <c r="AS1865" s="39">
        <f>IF(Dane!$C$9="",0,IFERROR(AR1865/R1865,0))</f>
        <v>0</v>
      </c>
      <c r="AT1865" s="39">
        <f t="shared" si="431"/>
        <v>0</v>
      </c>
      <c r="AU1865" s="39">
        <v>0</v>
      </c>
      <c r="AV1865" s="39">
        <f t="shared" si="432"/>
        <v>0</v>
      </c>
      <c r="AW1865" s="39">
        <f>IF(Dane!$C$9="",0,IF(ROUND((N1865+O1865)*AV1865,2)&gt;$AN$1,$AN$1,ROUND((N1865+O1865)*AV1865,2)))</f>
        <v>0</v>
      </c>
      <c r="AX1865" s="39">
        <v>0</v>
      </c>
      <c r="AY1865" s="39">
        <f>IF(Dane!$C$9=2,IFERROR(J1865/W1865,0),IF(Dane!$C$9=3,IFERROR(J1865/W1865,0),0))</f>
        <v>0</v>
      </c>
      <c r="AZ1865" s="39">
        <f>IF(Dane!$C$9=2,IFERROR(ROUND(J1865-ROUND(J1865*0.0976,2)-ROUND(J1865*0.015,2)-ROUND(J1865*0.0245,2),2)/W1865,0),IF(Dane!$C$9=3,IFERROR(ROUND(J1865-ROUND(J1865*0.0976,2)-ROUND(J1865*0.015,2)-ROUND(J1865*0.0245,2),2)/W1865,0),0))</f>
        <v>0</v>
      </c>
      <c r="BA1865" s="39">
        <f t="shared" si="433"/>
        <v>0</v>
      </c>
      <c r="BB1865" s="39">
        <f t="shared" si="434"/>
        <v>0</v>
      </c>
      <c r="BC1865" s="39">
        <f t="shared" si="427"/>
        <v>0</v>
      </c>
      <c r="BD1865" s="39">
        <f>IF(Dane!$C$9=2,IFERROR(BC1865/W1865,0),IF(Dane!$C$9=3,IFERROR(BC1865/W1865,0),0))</f>
        <v>0</v>
      </c>
      <c r="BE1865" s="39">
        <f t="shared" si="435"/>
        <v>0</v>
      </c>
      <c r="BF1865" s="39">
        <v>0</v>
      </c>
      <c r="BG1865" s="39">
        <f t="shared" si="436"/>
        <v>0</v>
      </c>
      <c r="BH1865" s="39">
        <f>IF(Dane!$C$9=2,IF(ROUND((S1865+T1865)*BG1865,2)&gt;$AN$1,$AN$1,ROUND((S1865+T1865)*BG1865,2)),IF(Dane!$C$9=3,IF(ROUND((S1865+T1865)*BG1865,2)&gt;$AN$1,$AN$1,ROUND((S1865+T1865)*BG1865,2)),0))</f>
        <v>0</v>
      </c>
      <c r="BI1865" s="39">
        <v>0</v>
      </c>
      <c r="BJ1865" s="39">
        <f>IF(Dane!$C$9=3,IFERROR(J1865/AB1865,0),0)</f>
        <v>0</v>
      </c>
      <c r="BK1865" s="39">
        <f>IF(Dane!$C$9=3,IFERROR(ROUND(J1865-ROUND(J1865*0.0976,2)-ROUND(J1865*0.015,2)-ROUND(J1865*0.0245,2),2)/AB1865,0),0)</f>
        <v>0</v>
      </c>
      <c r="BL1865" s="39">
        <f t="shared" si="437"/>
        <v>0</v>
      </c>
      <c r="BM1865" s="39">
        <f t="shared" si="438"/>
        <v>0</v>
      </c>
      <c r="BN1865" s="39">
        <f t="shared" si="428"/>
        <v>0</v>
      </c>
      <c r="BO1865" s="39">
        <f>IF(Dane!$C$9=3,IFERROR(BN1865/AB1865,0),0)</f>
        <v>0</v>
      </c>
      <c r="BP1865" s="39">
        <f t="shared" si="439"/>
        <v>0</v>
      </c>
      <c r="BQ1865" s="39">
        <v>0</v>
      </c>
      <c r="BR1865" s="39">
        <f t="shared" si="440"/>
        <v>0</v>
      </c>
      <c r="BS1865" s="39">
        <f>IF(Dane!$C$9=3,IF(ROUND((X1865+Y1865)*BR1865,2)&gt;$AN$1,$AN$1,ROUND((X1865+Y1865)*BR1865,2)),0)</f>
        <v>0</v>
      </c>
      <c r="BT1865" s="39">
        <v>0</v>
      </c>
    </row>
    <row r="1866" spans="1:72">
      <c r="A1866" s="87">
        <v>1857</v>
      </c>
      <c r="B1866" s="1"/>
      <c r="C1866" s="1"/>
      <c r="D1866" s="2"/>
      <c r="E1866" s="3"/>
      <c r="F1866" s="4"/>
      <c r="G1866" s="5"/>
      <c r="H1866" s="5"/>
      <c r="I1866" s="6"/>
      <c r="J1866" s="5"/>
      <c r="K1866" s="5"/>
      <c r="L1866" s="5"/>
      <c r="M1866" s="55"/>
      <c r="N1866" s="8"/>
      <c r="O1866" s="105"/>
      <c r="P1866" s="5"/>
      <c r="Q1866" s="5"/>
      <c r="R1866" s="105">
        <f>Dane!$C$10</f>
        <v>0</v>
      </c>
      <c r="S1866" s="8"/>
      <c r="T1866" s="105"/>
      <c r="U1866" s="5"/>
      <c r="V1866" s="5"/>
      <c r="W1866" s="107">
        <f>Dane!$C$11</f>
        <v>0</v>
      </c>
      <c r="X1866" s="8"/>
      <c r="Y1866" s="105"/>
      <c r="Z1866" s="5"/>
      <c r="AA1866" s="5"/>
      <c r="AB1866" s="110">
        <f>Dane!$C$12</f>
        <v>0</v>
      </c>
      <c r="AC1866" s="108">
        <f>IF(Dane!$E$3=1,AP1866+BA1866+BL1866,IF(Dane!$E$3=2,AT1866+BE1866+BP1866,AW1866+BH1866+BS1866))</f>
        <v>0</v>
      </c>
      <c r="AD1866" s="14">
        <f>IF(Dane!$E$3=1,AQ1866+BB1866+BM1866,IF(Dane!$E$3=2,AU1866+BF1866+BQ1866,AX1866+BI1866+BT1866))</f>
        <v>0</v>
      </c>
      <c r="AE1866" s="14">
        <f>IF((J1866*Dane!$C$9)-AC1866&lt;0,0,(J1866*Dane!$C$9)-AC1866)</f>
        <v>0</v>
      </c>
      <c r="AF1866" s="61">
        <f>IF((K1866*Dane!$C$9)-AD1866&lt;0,0,(K1866*Dane!$C$9)-AD1866)</f>
        <v>0</v>
      </c>
      <c r="AG1866" s="93"/>
      <c r="AH1866" s="84">
        <f>IF(Dane!$E$3=1,AP1866,IF(Dane!$E$3=2,AT1866,AW1866))</f>
        <v>0</v>
      </c>
      <c r="AI1866" s="84">
        <f>IF(Dane!$E$3=1,AQ1866,IF(Dane!$E$3=2,AU1866,AX1866))</f>
        <v>0</v>
      </c>
      <c r="AJ1866" s="84">
        <f>IF(Dane!$E$3=1,BA1866,IF(Dane!$E$3=2,BE1866,BH1866))</f>
        <v>0</v>
      </c>
      <c r="AK1866" s="84">
        <f>IF(Dane!$E$3=1,BB1866,IF(Dane!$E$3=2,BF1866,BI1866))</f>
        <v>0</v>
      </c>
      <c r="AL1866" s="84">
        <f>IF(Dane!$E$3=1,BL1866,IF(Dane!$E$3=2,BP1866,BS1866))</f>
        <v>0</v>
      </c>
      <c r="AM1866" s="84">
        <f>IF(Dane!$E$3=1,BM1866,IF(Dane!$E$3=2,BQ1866,BT1866))</f>
        <v>0</v>
      </c>
      <c r="AN1866" s="39">
        <f>IF(Dane!$C$9="",0,IFERROR(J1866/R1866,0))</f>
        <v>0</v>
      </c>
      <c r="AO1866" s="39">
        <f>IF(Dane!$C$9="",0,IFERROR(ROUND(J1866-ROUND(J1866*0.0976,2)-ROUND(J1866*0.015,2)-ROUND(J1866*0.0245,2),2)/R1866,0))</f>
        <v>0</v>
      </c>
      <c r="AP1866" s="39">
        <f t="shared" si="429"/>
        <v>0</v>
      </c>
      <c r="AQ1866" s="39">
        <f t="shared" si="430"/>
        <v>0</v>
      </c>
      <c r="AR1866" s="39">
        <f t="shared" ref="AR1866:AR1929" si="441">ROUND(J1866-ROUND(J1866*0.0976,2)-ROUND(J1866*0.015,2)-ROUND(J1866*0.0245,2),2)-ROUND(ROUND(J1866-ROUND(J1866*0.0976,2)-ROUND(J1866*0.015,2)-ROUND(J1866*0.0245,2),2)*0.09,2)</f>
        <v>0</v>
      </c>
      <c r="AS1866" s="39">
        <f>IF(Dane!$C$9="",0,IFERROR(AR1866/R1866,0))</f>
        <v>0</v>
      </c>
      <c r="AT1866" s="39">
        <f t="shared" si="431"/>
        <v>0</v>
      </c>
      <c r="AU1866" s="39">
        <v>0</v>
      </c>
      <c r="AV1866" s="39">
        <f t="shared" si="432"/>
        <v>0</v>
      </c>
      <c r="AW1866" s="39">
        <f>IF(Dane!$C$9="",0,IF(ROUND((N1866+O1866)*AV1866,2)&gt;$AN$1,$AN$1,ROUND((N1866+O1866)*AV1866,2)))</f>
        <v>0</v>
      </c>
      <c r="AX1866" s="39">
        <v>0</v>
      </c>
      <c r="AY1866" s="39">
        <f>IF(Dane!$C$9=2,IFERROR(J1866/W1866,0),IF(Dane!$C$9=3,IFERROR(J1866/W1866,0),0))</f>
        <v>0</v>
      </c>
      <c r="AZ1866" s="39">
        <f>IF(Dane!$C$9=2,IFERROR(ROUND(J1866-ROUND(J1866*0.0976,2)-ROUND(J1866*0.015,2)-ROUND(J1866*0.0245,2),2)/W1866,0),IF(Dane!$C$9=3,IFERROR(ROUND(J1866-ROUND(J1866*0.0976,2)-ROUND(J1866*0.015,2)-ROUND(J1866*0.0245,2),2)/W1866,0),0))</f>
        <v>0</v>
      </c>
      <c r="BA1866" s="39">
        <f t="shared" si="433"/>
        <v>0</v>
      </c>
      <c r="BB1866" s="39">
        <f t="shared" si="434"/>
        <v>0</v>
      </c>
      <c r="BC1866" s="39">
        <f t="shared" ref="BC1866:BC1929" si="442">ROUND(J1866-ROUND(J1866*0.0976,2)-ROUND(J1866*0.015,2)-ROUND(J1866*0.0245,2),2)-ROUND(ROUND(J1866-ROUND(J1866*0.0976,2)-ROUND(J1866*0.015,2)-ROUND(J1866*0.0245,2),2)*0.09,2)</f>
        <v>0</v>
      </c>
      <c r="BD1866" s="39">
        <f>IF(Dane!$C$9=2,IFERROR(BC1866/W1866,0),IF(Dane!$C$9=3,IFERROR(BC1866/W1866,0),0))</f>
        <v>0</v>
      </c>
      <c r="BE1866" s="39">
        <f t="shared" si="435"/>
        <v>0</v>
      </c>
      <c r="BF1866" s="39">
        <v>0</v>
      </c>
      <c r="BG1866" s="39">
        <f t="shared" si="436"/>
        <v>0</v>
      </c>
      <c r="BH1866" s="39">
        <f>IF(Dane!$C$9=2,IF(ROUND((S1866+T1866)*BG1866,2)&gt;$AN$1,$AN$1,ROUND((S1866+T1866)*BG1866,2)),IF(Dane!$C$9=3,IF(ROUND((S1866+T1866)*BG1866,2)&gt;$AN$1,$AN$1,ROUND((S1866+T1866)*BG1866,2)),0))</f>
        <v>0</v>
      </c>
      <c r="BI1866" s="39">
        <v>0</v>
      </c>
      <c r="BJ1866" s="39">
        <f>IF(Dane!$C$9=3,IFERROR(J1866/AB1866,0),0)</f>
        <v>0</v>
      </c>
      <c r="BK1866" s="39">
        <f>IF(Dane!$C$9=3,IFERROR(ROUND(J1866-ROUND(J1866*0.0976,2)-ROUND(J1866*0.015,2)-ROUND(J1866*0.0245,2),2)/AB1866,0),0)</f>
        <v>0</v>
      </c>
      <c r="BL1866" s="39">
        <f t="shared" si="437"/>
        <v>0</v>
      </c>
      <c r="BM1866" s="39">
        <f t="shared" si="438"/>
        <v>0</v>
      </c>
      <c r="BN1866" s="39">
        <f t="shared" ref="BN1866:BN1929" si="443">ROUND(J1866-ROUND(J1866*0.0976,2)-ROUND(J1866*0.015,2)-ROUND(J1866*0.0245,2),2)-ROUND(ROUND(J1866-ROUND(J1866*0.0976,2)-ROUND(J1866*0.015,2)-ROUND(J1866*0.0245,2),2)*0.09,2)</f>
        <v>0</v>
      </c>
      <c r="BO1866" s="39">
        <f>IF(Dane!$C$9=3,IFERROR(BN1866/AB1866,0),0)</f>
        <v>0</v>
      </c>
      <c r="BP1866" s="39">
        <f t="shared" si="439"/>
        <v>0</v>
      </c>
      <c r="BQ1866" s="39">
        <v>0</v>
      </c>
      <c r="BR1866" s="39">
        <f t="shared" si="440"/>
        <v>0</v>
      </c>
      <c r="BS1866" s="39">
        <f>IF(Dane!$C$9=3,IF(ROUND((X1866+Y1866)*BR1866,2)&gt;$AN$1,$AN$1,ROUND((X1866+Y1866)*BR1866,2)),0)</f>
        <v>0</v>
      </c>
      <c r="BT1866" s="39">
        <v>0</v>
      </c>
    </row>
    <row r="1867" spans="1:72">
      <c r="A1867" s="87">
        <v>1858</v>
      </c>
      <c r="B1867" s="1"/>
      <c r="C1867" s="1"/>
      <c r="D1867" s="2"/>
      <c r="E1867" s="3"/>
      <c r="F1867" s="4"/>
      <c r="G1867" s="5"/>
      <c r="H1867" s="5"/>
      <c r="I1867" s="6"/>
      <c r="J1867" s="5"/>
      <c r="K1867" s="5"/>
      <c r="L1867" s="5"/>
      <c r="M1867" s="55"/>
      <c r="N1867" s="8"/>
      <c r="O1867" s="105"/>
      <c r="P1867" s="5"/>
      <c r="Q1867" s="5"/>
      <c r="R1867" s="105">
        <f>Dane!$C$10</f>
        <v>0</v>
      </c>
      <c r="S1867" s="8"/>
      <c r="T1867" s="105"/>
      <c r="U1867" s="5"/>
      <c r="V1867" s="5"/>
      <c r="W1867" s="107">
        <f>Dane!$C$11</f>
        <v>0</v>
      </c>
      <c r="X1867" s="8"/>
      <c r="Y1867" s="105"/>
      <c r="Z1867" s="5"/>
      <c r="AA1867" s="5"/>
      <c r="AB1867" s="110">
        <f>Dane!$C$12</f>
        <v>0</v>
      </c>
      <c r="AC1867" s="108">
        <f>IF(Dane!$E$3=1,AP1867+BA1867+BL1867,IF(Dane!$E$3=2,AT1867+BE1867+BP1867,AW1867+BH1867+BS1867))</f>
        <v>0</v>
      </c>
      <c r="AD1867" s="14">
        <f>IF(Dane!$E$3=1,AQ1867+BB1867+BM1867,IF(Dane!$E$3=2,AU1867+BF1867+BQ1867,AX1867+BI1867+BT1867))</f>
        <v>0</v>
      </c>
      <c r="AE1867" s="14">
        <f>IF((J1867*Dane!$C$9)-AC1867&lt;0,0,(J1867*Dane!$C$9)-AC1867)</f>
        <v>0</v>
      </c>
      <c r="AF1867" s="61">
        <f>IF((K1867*Dane!$C$9)-AD1867&lt;0,0,(K1867*Dane!$C$9)-AD1867)</f>
        <v>0</v>
      </c>
      <c r="AG1867" s="93"/>
      <c r="AH1867" s="84">
        <f>IF(Dane!$E$3=1,AP1867,IF(Dane!$E$3=2,AT1867,AW1867))</f>
        <v>0</v>
      </c>
      <c r="AI1867" s="84">
        <f>IF(Dane!$E$3=1,AQ1867,IF(Dane!$E$3=2,AU1867,AX1867))</f>
        <v>0</v>
      </c>
      <c r="AJ1867" s="84">
        <f>IF(Dane!$E$3=1,BA1867,IF(Dane!$E$3=2,BE1867,BH1867))</f>
        <v>0</v>
      </c>
      <c r="AK1867" s="84">
        <f>IF(Dane!$E$3=1,BB1867,IF(Dane!$E$3=2,BF1867,BI1867))</f>
        <v>0</v>
      </c>
      <c r="AL1867" s="84">
        <f>IF(Dane!$E$3=1,BL1867,IF(Dane!$E$3=2,BP1867,BS1867))</f>
        <v>0</v>
      </c>
      <c r="AM1867" s="84">
        <f>IF(Dane!$E$3=1,BM1867,IF(Dane!$E$3=2,BQ1867,BT1867))</f>
        <v>0</v>
      </c>
      <c r="AN1867" s="39">
        <f>IF(Dane!$C$9="",0,IFERROR(J1867/R1867,0))</f>
        <v>0</v>
      </c>
      <c r="AO1867" s="39">
        <f>IF(Dane!$C$9="",0,IFERROR(ROUND(J1867-ROUND(J1867*0.0976,2)-ROUND(J1867*0.015,2)-ROUND(J1867*0.0245,2),2)/R1867,0))</f>
        <v>0</v>
      </c>
      <c r="AP1867" s="39">
        <f t="shared" ref="AP1867:AP1930" si="444">IF(ROUND((N1867*AN1867)+(O1867*AO1867),2)&gt;$AP$1,$AP$1,ROUND((N1867*AN1867)+(O1867*AO1867),2))</f>
        <v>0</v>
      </c>
      <c r="AQ1867" s="39">
        <f t="shared" ref="AQ1867:AQ1930" si="445">IF(ROUND((N1867*AN1867*0.0976)+(N1867*AN1867*0.065)+(N1867*AN1867*$AQ$1),2)&gt;K1867,K1867,ROUND((N1867*AN1867*0.0976)+(N1867*AN1867*0.065)+(N1867*AN1867*$AQ$1),2))</f>
        <v>0</v>
      </c>
      <c r="AR1867" s="39">
        <f t="shared" si="441"/>
        <v>0</v>
      </c>
      <c r="AS1867" s="39">
        <f>IF(Dane!$C$9="",0,IFERROR(AR1867/R1867,0))</f>
        <v>0</v>
      </c>
      <c r="AT1867" s="39">
        <f t="shared" ref="AT1867:AT1930" si="446">IF(ROUND((N1867+O1867)*AS1867,2)&gt;$AN$1,$AN$1,ROUND((N1867+O1867)*AS1867,2))</f>
        <v>0</v>
      </c>
      <c r="AU1867" s="39">
        <v>0</v>
      </c>
      <c r="AV1867" s="39">
        <f t="shared" ref="AV1867:AV1930" si="447">IFERROR((IFERROR(IF(H1867*F1867&gt;=1300,1300*F1867*(1-(13.71%+(1-13.71%)*9%)*(1-0)),IF(H1867&lt;=1300*F1867,0,1300*F1867*(1-(13.71%+(1-13.71%)*9%)*(1-0)))),0))*0.4/R1867,0)</f>
        <v>0</v>
      </c>
      <c r="AW1867" s="39">
        <f>IF(Dane!$C$9="",0,IF(ROUND((N1867+O1867)*AV1867,2)&gt;$AN$1,$AN$1,ROUND((N1867+O1867)*AV1867,2)))</f>
        <v>0</v>
      </c>
      <c r="AX1867" s="39">
        <v>0</v>
      </c>
      <c r="AY1867" s="39">
        <f>IF(Dane!$C$9=2,IFERROR(J1867/W1867,0),IF(Dane!$C$9=3,IFERROR(J1867/W1867,0),0))</f>
        <v>0</v>
      </c>
      <c r="AZ1867" s="39">
        <f>IF(Dane!$C$9=2,IFERROR(ROUND(J1867-ROUND(J1867*0.0976,2)-ROUND(J1867*0.015,2)-ROUND(J1867*0.0245,2),2)/W1867,0),IF(Dane!$C$9=3,IFERROR(ROUND(J1867-ROUND(J1867*0.0976,2)-ROUND(J1867*0.015,2)-ROUND(J1867*0.0245,2),2)/W1867,0),0))</f>
        <v>0</v>
      </c>
      <c r="BA1867" s="39">
        <f t="shared" ref="BA1867:BA1930" si="448">IF(ROUND((S1867*AY1867)+(T1867*AZ1867),2)&gt;$AP$1,$AP$1,ROUND((S1867*AY1867)+(T1867*AZ1867),2))</f>
        <v>0</v>
      </c>
      <c r="BB1867" s="39">
        <f t="shared" ref="BB1867:BB1930" si="449">IF(ROUND((S1867*AY1867*0.0976)+(S1867*AY1867*0.065)+(S1867*AY1867*$AQ$1),2)&gt;K1867,K1867,ROUND((S1867*AY1867*0.0976)+(S1867*AY1867*0.065)+(S1867*AY1867*$AQ$1),2))</f>
        <v>0</v>
      </c>
      <c r="BC1867" s="39">
        <f t="shared" si="442"/>
        <v>0</v>
      </c>
      <c r="BD1867" s="39">
        <f>IF(Dane!$C$9=2,IFERROR(BC1867/W1867,0),IF(Dane!$C$9=3,IFERROR(BC1867/W1867,0),0))</f>
        <v>0</v>
      </c>
      <c r="BE1867" s="39">
        <f t="shared" ref="BE1867:BE1930" si="450">IF(ROUND((S1867+T1867)*BD1867,2)&gt;$AN$1,$AN$1,ROUND((S1867+T1867)*BD1867,2))</f>
        <v>0</v>
      </c>
      <c r="BF1867" s="39">
        <v>0</v>
      </c>
      <c r="BG1867" s="39">
        <f t="shared" ref="BG1867:BG1930" si="451">IFERROR((IFERROR(IF(H1867*F1867&gt;=1300,1300*F1867*(1-(13.71%+(1-13.71%)*9%)*(1-0)),IF(H1867&lt;=1300*F1867,0,1300*F1867*(1-(13.71%+(1-13.71%)*9%)*(1-0)))),0))*0.4/W1867,0)</f>
        <v>0</v>
      </c>
      <c r="BH1867" s="39">
        <f>IF(Dane!$C$9=2,IF(ROUND((S1867+T1867)*BG1867,2)&gt;$AN$1,$AN$1,ROUND((S1867+T1867)*BG1867,2)),IF(Dane!$C$9=3,IF(ROUND((S1867+T1867)*BG1867,2)&gt;$AN$1,$AN$1,ROUND((S1867+T1867)*BG1867,2)),0))</f>
        <v>0</v>
      </c>
      <c r="BI1867" s="39">
        <v>0</v>
      </c>
      <c r="BJ1867" s="39">
        <f>IF(Dane!$C$9=3,IFERROR(J1867/AB1867,0),0)</f>
        <v>0</v>
      </c>
      <c r="BK1867" s="39">
        <f>IF(Dane!$C$9=3,IFERROR(ROUND(J1867-ROUND(J1867*0.0976,2)-ROUND(J1867*0.015,2)-ROUND(J1867*0.0245,2),2)/AB1867,0),0)</f>
        <v>0</v>
      </c>
      <c r="BL1867" s="39">
        <f t="shared" ref="BL1867:BL1930" si="452">IF(ROUND((X1867*BJ1867)+(Y1867*BK1867),2)&gt;$AP$1,$AP$1,ROUND((X1867*BJ1867)+(Y1867*BK1867),2))</f>
        <v>0</v>
      </c>
      <c r="BM1867" s="39">
        <f t="shared" ref="BM1867:BM1930" si="453">IF(ROUND((X1867*BJ1867*0.0976)+(X1867*BJ1867*0.065)+(X1867*BJ1867*$AQ$1),2)&gt;K1867,K1867,ROUND((X1867*BJ1867*0.0976)+(X1867*BJ1867*0.065)+(X1867*BJ1867*$AQ$1),2))</f>
        <v>0</v>
      </c>
      <c r="BN1867" s="39">
        <f t="shared" si="443"/>
        <v>0</v>
      </c>
      <c r="BO1867" s="39">
        <f>IF(Dane!$C$9=3,IFERROR(BN1867/AB1867,0),0)</f>
        <v>0</v>
      </c>
      <c r="BP1867" s="39">
        <f t="shared" ref="BP1867:BP1930" si="454">IF(ROUND((X1867+Y1867)*BO1867,2)&gt;$AN$1,$AN$1,ROUND((X1867+Y1867)*BO1867,2))</f>
        <v>0</v>
      </c>
      <c r="BQ1867" s="39">
        <v>0</v>
      </c>
      <c r="BR1867" s="39">
        <f t="shared" ref="BR1867:BR1930" si="455">IFERROR((IFERROR(IF(H1867*F1867&gt;=1300,1300*F1867*(1-(13.71%+(1-13.71%)*9%)*(1-0)),IF(H1867&lt;=1300*F1867,0,1300*F1867*(1-(13.71%+(1-13.71%)*9%)*(1-0)))),0))*0.4/AB1867,0)</f>
        <v>0</v>
      </c>
      <c r="BS1867" s="39">
        <f>IF(Dane!$C$9=3,IF(ROUND((X1867+Y1867)*BR1867,2)&gt;$AN$1,$AN$1,ROUND((X1867+Y1867)*BR1867,2)),0)</f>
        <v>0</v>
      </c>
      <c r="BT1867" s="39">
        <v>0</v>
      </c>
    </row>
    <row r="1868" spans="1:72">
      <c r="A1868" s="87">
        <v>1859</v>
      </c>
      <c r="B1868" s="1"/>
      <c r="C1868" s="1"/>
      <c r="D1868" s="2"/>
      <c r="E1868" s="3"/>
      <c r="F1868" s="4"/>
      <c r="G1868" s="5"/>
      <c r="H1868" s="5"/>
      <c r="I1868" s="6"/>
      <c r="J1868" s="5"/>
      <c r="K1868" s="5"/>
      <c r="L1868" s="5"/>
      <c r="M1868" s="55"/>
      <c r="N1868" s="8"/>
      <c r="O1868" s="105"/>
      <c r="P1868" s="5"/>
      <c r="Q1868" s="5"/>
      <c r="R1868" s="105">
        <f>Dane!$C$10</f>
        <v>0</v>
      </c>
      <c r="S1868" s="8"/>
      <c r="T1868" s="105"/>
      <c r="U1868" s="5"/>
      <c r="V1868" s="5"/>
      <c r="W1868" s="107">
        <f>Dane!$C$11</f>
        <v>0</v>
      </c>
      <c r="X1868" s="8"/>
      <c r="Y1868" s="105"/>
      <c r="Z1868" s="5"/>
      <c r="AA1868" s="5"/>
      <c r="AB1868" s="110">
        <f>Dane!$C$12</f>
        <v>0</v>
      </c>
      <c r="AC1868" s="108">
        <f>IF(Dane!$E$3=1,AP1868+BA1868+BL1868,IF(Dane!$E$3=2,AT1868+BE1868+BP1868,AW1868+BH1868+BS1868))</f>
        <v>0</v>
      </c>
      <c r="AD1868" s="14">
        <f>IF(Dane!$E$3=1,AQ1868+BB1868+BM1868,IF(Dane!$E$3=2,AU1868+BF1868+BQ1868,AX1868+BI1868+BT1868))</f>
        <v>0</v>
      </c>
      <c r="AE1868" s="14">
        <f>IF((J1868*Dane!$C$9)-AC1868&lt;0,0,(J1868*Dane!$C$9)-AC1868)</f>
        <v>0</v>
      </c>
      <c r="AF1868" s="61">
        <f>IF((K1868*Dane!$C$9)-AD1868&lt;0,0,(K1868*Dane!$C$9)-AD1868)</f>
        <v>0</v>
      </c>
      <c r="AG1868" s="93"/>
      <c r="AH1868" s="84">
        <f>IF(Dane!$E$3=1,AP1868,IF(Dane!$E$3=2,AT1868,AW1868))</f>
        <v>0</v>
      </c>
      <c r="AI1868" s="84">
        <f>IF(Dane!$E$3=1,AQ1868,IF(Dane!$E$3=2,AU1868,AX1868))</f>
        <v>0</v>
      </c>
      <c r="AJ1868" s="84">
        <f>IF(Dane!$E$3=1,BA1868,IF(Dane!$E$3=2,BE1868,BH1868))</f>
        <v>0</v>
      </c>
      <c r="AK1868" s="84">
        <f>IF(Dane!$E$3=1,BB1868,IF(Dane!$E$3=2,BF1868,BI1868))</f>
        <v>0</v>
      </c>
      <c r="AL1868" s="84">
        <f>IF(Dane!$E$3=1,BL1868,IF(Dane!$E$3=2,BP1868,BS1868))</f>
        <v>0</v>
      </c>
      <c r="AM1868" s="84">
        <f>IF(Dane!$E$3=1,BM1868,IF(Dane!$E$3=2,BQ1868,BT1868))</f>
        <v>0</v>
      </c>
      <c r="AN1868" s="39">
        <f>IF(Dane!$C$9="",0,IFERROR(J1868/R1868,0))</f>
        <v>0</v>
      </c>
      <c r="AO1868" s="39">
        <f>IF(Dane!$C$9="",0,IFERROR(ROUND(J1868-ROUND(J1868*0.0976,2)-ROUND(J1868*0.015,2)-ROUND(J1868*0.0245,2),2)/R1868,0))</f>
        <v>0</v>
      </c>
      <c r="AP1868" s="39">
        <f t="shared" si="444"/>
        <v>0</v>
      </c>
      <c r="AQ1868" s="39">
        <f t="shared" si="445"/>
        <v>0</v>
      </c>
      <c r="AR1868" s="39">
        <f t="shared" si="441"/>
        <v>0</v>
      </c>
      <c r="AS1868" s="39">
        <f>IF(Dane!$C$9="",0,IFERROR(AR1868/R1868,0))</f>
        <v>0</v>
      </c>
      <c r="AT1868" s="39">
        <f t="shared" si="446"/>
        <v>0</v>
      </c>
      <c r="AU1868" s="39">
        <v>0</v>
      </c>
      <c r="AV1868" s="39">
        <f t="shared" si="447"/>
        <v>0</v>
      </c>
      <c r="AW1868" s="39">
        <f>IF(Dane!$C$9="",0,IF(ROUND((N1868+O1868)*AV1868,2)&gt;$AN$1,$AN$1,ROUND((N1868+O1868)*AV1868,2)))</f>
        <v>0</v>
      </c>
      <c r="AX1868" s="39">
        <v>0</v>
      </c>
      <c r="AY1868" s="39">
        <f>IF(Dane!$C$9=2,IFERROR(J1868/W1868,0),IF(Dane!$C$9=3,IFERROR(J1868/W1868,0),0))</f>
        <v>0</v>
      </c>
      <c r="AZ1868" s="39">
        <f>IF(Dane!$C$9=2,IFERROR(ROUND(J1868-ROUND(J1868*0.0976,2)-ROUND(J1868*0.015,2)-ROUND(J1868*0.0245,2),2)/W1868,0),IF(Dane!$C$9=3,IFERROR(ROUND(J1868-ROUND(J1868*0.0976,2)-ROUND(J1868*0.015,2)-ROUND(J1868*0.0245,2),2)/W1868,0),0))</f>
        <v>0</v>
      </c>
      <c r="BA1868" s="39">
        <f t="shared" si="448"/>
        <v>0</v>
      </c>
      <c r="BB1868" s="39">
        <f t="shared" si="449"/>
        <v>0</v>
      </c>
      <c r="BC1868" s="39">
        <f t="shared" si="442"/>
        <v>0</v>
      </c>
      <c r="BD1868" s="39">
        <f>IF(Dane!$C$9=2,IFERROR(BC1868/W1868,0),IF(Dane!$C$9=3,IFERROR(BC1868/W1868,0),0))</f>
        <v>0</v>
      </c>
      <c r="BE1868" s="39">
        <f t="shared" si="450"/>
        <v>0</v>
      </c>
      <c r="BF1868" s="39">
        <v>0</v>
      </c>
      <c r="BG1868" s="39">
        <f t="shared" si="451"/>
        <v>0</v>
      </c>
      <c r="BH1868" s="39">
        <f>IF(Dane!$C$9=2,IF(ROUND((S1868+T1868)*BG1868,2)&gt;$AN$1,$AN$1,ROUND((S1868+T1868)*BG1868,2)),IF(Dane!$C$9=3,IF(ROUND((S1868+T1868)*BG1868,2)&gt;$AN$1,$AN$1,ROUND((S1868+T1868)*BG1868,2)),0))</f>
        <v>0</v>
      </c>
      <c r="BI1868" s="39">
        <v>0</v>
      </c>
      <c r="BJ1868" s="39">
        <f>IF(Dane!$C$9=3,IFERROR(J1868/AB1868,0),0)</f>
        <v>0</v>
      </c>
      <c r="BK1868" s="39">
        <f>IF(Dane!$C$9=3,IFERROR(ROUND(J1868-ROUND(J1868*0.0976,2)-ROUND(J1868*0.015,2)-ROUND(J1868*0.0245,2),2)/AB1868,0),0)</f>
        <v>0</v>
      </c>
      <c r="BL1868" s="39">
        <f t="shared" si="452"/>
        <v>0</v>
      </c>
      <c r="BM1868" s="39">
        <f t="shared" si="453"/>
        <v>0</v>
      </c>
      <c r="BN1868" s="39">
        <f t="shared" si="443"/>
        <v>0</v>
      </c>
      <c r="BO1868" s="39">
        <f>IF(Dane!$C$9=3,IFERROR(BN1868/AB1868,0),0)</f>
        <v>0</v>
      </c>
      <c r="BP1868" s="39">
        <f t="shared" si="454"/>
        <v>0</v>
      </c>
      <c r="BQ1868" s="39">
        <v>0</v>
      </c>
      <c r="BR1868" s="39">
        <f t="shared" si="455"/>
        <v>0</v>
      </c>
      <c r="BS1868" s="39">
        <f>IF(Dane!$C$9=3,IF(ROUND((X1868+Y1868)*BR1868,2)&gt;$AN$1,$AN$1,ROUND((X1868+Y1868)*BR1868,2)),0)</f>
        <v>0</v>
      </c>
      <c r="BT1868" s="39">
        <v>0</v>
      </c>
    </row>
    <row r="1869" spans="1:72">
      <c r="A1869" s="87">
        <v>1860</v>
      </c>
      <c r="B1869" s="1"/>
      <c r="C1869" s="1"/>
      <c r="D1869" s="2"/>
      <c r="E1869" s="3"/>
      <c r="F1869" s="4"/>
      <c r="G1869" s="5"/>
      <c r="H1869" s="5"/>
      <c r="I1869" s="6"/>
      <c r="J1869" s="5"/>
      <c r="K1869" s="5"/>
      <c r="L1869" s="5"/>
      <c r="M1869" s="55"/>
      <c r="N1869" s="8"/>
      <c r="O1869" s="105"/>
      <c r="P1869" s="5"/>
      <c r="Q1869" s="5"/>
      <c r="R1869" s="105">
        <f>Dane!$C$10</f>
        <v>0</v>
      </c>
      <c r="S1869" s="8"/>
      <c r="T1869" s="105"/>
      <c r="U1869" s="5"/>
      <c r="V1869" s="5"/>
      <c r="W1869" s="107">
        <f>Dane!$C$11</f>
        <v>0</v>
      </c>
      <c r="X1869" s="8"/>
      <c r="Y1869" s="105"/>
      <c r="Z1869" s="5"/>
      <c r="AA1869" s="5"/>
      <c r="AB1869" s="110">
        <f>Dane!$C$12</f>
        <v>0</v>
      </c>
      <c r="AC1869" s="108">
        <f>IF(Dane!$E$3=1,AP1869+BA1869+BL1869,IF(Dane!$E$3=2,AT1869+BE1869+BP1869,AW1869+BH1869+BS1869))</f>
        <v>0</v>
      </c>
      <c r="AD1869" s="14">
        <f>IF(Dane!$E$3=1,AQ1869+BB1869+BM1869,IF(Dane!$E$3=2,AU1869+BF1869+BQ1869,AX1869+BI1869+BT1869))</f>
        <v>0</v>
      </c>
      <c r="AE1869" s="14">
        <f>IF((J1869*Dane!$C$9)-AC1869&lt;0,0,(J1869*Dane!$C$9)-AC1869)</f>
        <v>0</v>
      </c>
      <c r="AF1869" s="61">
        <f>IF((K1869*Dane!$C$9)-AD1869&lt;0,0,(K1869*Dane!$C$9)-AD1869)</f>
        <v>0</v>
      </c>
      <c r="AG1869" s="93"/>
      <c r="AH1869" s="84">
        <f>IF(Dane!$E$3=1,AP1869,IF(Dane!$E$3=2,AT1869,AW1869))</f>
        <v>0</v>
      </c>
      <c r="AI1869" s="84">
        <f>IF(Dane!$E$3=1,AQ1869,IF(Dane!$E$3=2,AU1869,AX1869))</f>
        <v>0</v>
      </c>
      <c r="AJ1869" s="84">
        <f>IF(Dane!$E$3=1,BA1869,IF(Dane!$E$3=2,BE1869,BH1869))</f>
        <v>0</v>
      </c>
      <c r="AK1869" s="84">
        <f>IF(Dane!$E$3=1,BB1869,IF(Dane!$E$3=2,BF1869,BI1869))</f>
        <v>0</v>
      </c>
      <c r="AL1869" s="84">
        <f>IF(Dane!$E$3=1,BL1869,IF(Dane!$E$3=2,BP1869,BS1869))</f>
        <v>0</v>
      </c>
      <c r="AM1869" s="84">
        <f>IF(Dane!$E$3=1,BM1869,IF(Dane!$E$3=2,BQ1869,BT1869))</f>
        <v>0</v>
      </c>
      <c r="AN1869" s="39">
        <f>IF(Dane!$C$9="",0,IFERROR(J1869/R1869,0))</f>
        <v>0</v>
      </c>
      <c r="AO1869" s="39">
        <f>IF(Dane!$C$9="",0,IFERROR(ROUND(J1869-ROUND(J1869*0.0976,2)-ROUND(J1869*0.015,2)-ROUND(J1869*0.0245,2),2)/R1869,0))</f>
        <v>0</v>
      </c>
      <c r="AP1869" s="39">
        <f t="shared" si="444"/>
        <v>0</v>
      </c>
      <c r="AQ1869" s="39">
        <f t="shared" si="445"/>
        <v>0</v>
      </c>
      <c r="AR1869" s="39">
        <f t="shared" si="441"/>
        <v>0</v>
      </c>
      <c r="AS1869" s="39">
        <f>IF(Dane!$C$9="",0,IFERROR(AR1869/R1869,0))</f>
        <v>0</v>
      </c>
      <c r="AT1869" s="39">
        <f t="shared" si="446"/>
        <v>0</v>
      </c>
      <c r="AU1869" s="39">
        <v>0</v>
      </c>
      <c r="AV1869" s="39">
        <f t="shared" si="447"/>
        <v>0</v>
      </c>
      <c r="AW1869" s="39">
        <f>IF(Dane!$C$9="",0,IF(ROUND((N1869+O1869)*AV1869,2)&gt;$AN$1,$AN$1,ROUND((N1869+O1869)*AV1869,2)))</f>
        <v>0</v>
      </c>
      <c r="AX1869" s="39">
        <v>0</v>
      </c>
      <c r="AY1869" s="39">
        <f>IF(Dane!$C$9=2,IFERROR(J1869/W1869,0),IF(Dane!$C$9=3,IFERROR(J1869/W1869,0),0))</f>
        <v>0</v>
      </c>
      <c r="AZ1869" s="39">
        <f>IF(Dane!$C$9=2,IFERROR(ROUND(J1869-ROUND(J1869*0.0976,2)-ROUND(J1869*0.015,2)-ROUND(J1869*0.0245,2),2)/W1869,0),IF(Dane!$C$9=3,IFERROR(ROUND(J1869-ROUND(J1869*0.0976,2)-ROUND(J1869*0.015,2)-ROUND(J1869*0.0245,2),2)/W1869,0),0))</f>
        <v>0</v>
      </c>
      <c r="BA1869" s="39">
        <f t="shared" si="448"/>
        <v>0</v>
      </c>
      <c r="BB1869" s="39">
        <f t="shared" si="449"/>
        <v>0</v>
      </c>
      <c r="BC1869" s="39">
        <f t="shared" si="442"/>
        <v>0</v>
      </c>
      <c r="BD1869" s="39">
        <f>IF(Dane!$C$9=2,IFERROR(BC1869/W1869,0),IF(Dane!$C$9=3,IFERROR(BC1869/W1869,0),0))</f>
        <v>0</v>
      </c>
      <c r="BE1869" s="39">
        <f t="shared" si="450"/>
        <v>0</v>
      </c>
      <c r="BF1869" s="39">
        <v>0</v>
      </c>
      <c r="BG1869" s="39">
        <f t="shared" si="451"/>
        <v>0</v>
      </c>
      <c r="BH1869" s="39">
        <f>IF(Dane!$C$9=2,IF(ROUND((S1869+T1869)*BG1869,2)&gt;$AN$1,$AN$1,ROUND((S1869+T1869)*BG1869,2)),IF(Dane!$C$9=3,IF(ROUND((S1869+T1869)*BG1869,2)&gt;$AN$1,$AN$1,ROUND((S1869+T1869)*BG1869,2)),0))</f>
        <v>0</v>
      </c>
      <c r="BI1869" s="39">
        <v>0</v>
      </c>
      <c r="BJ1869" s="39">
        <f>IF(Dane!$C$9=3,IFERROR(J1869/AB1869,0),0)</f>
        <v>0</v>
      </c>
      <c r="BK1869" s="39">
        <f>IF(Dane!$C$9=3,IFERROR(ROUND(J1869-ROUND(J1869*0.0976,2)-ROUND(J1869*0.015,2)-ROUND(J1869*0.0245,2),2)/AB1869,0),0)</f>
        <v>0</v>
      </c>
      <c r="BL1869" s="39">
        <f t="shared" si="452"/>
        <v>0</v>
      </c>
      <c r="BM1869" s="39">
        <f t="shared" si="453"/>
        <v>0</v>
      </c>
      <c r="BN1869" s="39">
        <f t="shared" si="443"/>
        <v>0</v>
      </c>
      <c r="BO1869" s="39">
        <f>IF(Dane!$C$9=3,IFERROR(BN1869/AB1869,0),0)</f>
        <v>0</v>
      </c>
      <c r="BP1869" s="39">
        <f t="shared" si="454"/>
        <v>0</v>
      </c>
      <c r="BQ1869" s="39">
        <v>0</v>
      </c>
      <c r="BR1869" s="39">
        <f t="shared" si="455"/>
        <v>0</v>
      </c>
      <c r="BS1869" s="39">
        <f>IF(Dane!$C$9=3,IF(ROUND((X1869+Y1869)*BR1869,2)&gt;$AN$1,$AN$1,ROUND((X1869+Y1869)*BR1869,2)),0)</f>
        <v>0</v>
      </c>
      <c r="BT1869" s="39">
        <v>0</v>
      </c>
    </row>
    <row r="1870" spans="1:72">
      <c r="A1870" s="87">
        <v>1861</v>
      </c>
      <c r="B1870" s="1"/>
      <c r="C1870" s="1"/>
      <c r="D1870" s="2"/>
      <c r="E1870" s="3"/>
      <c r="F1870" s="4"/>
      <c r="G1870" s="5"/>
      <c r="H1870" s="5"/>
      <c r="I1870" s="6"/>
      <c r="J1870" s="5"/>
      <c r="K1870" s="5"/>
      <c r="L1870" s="5"/>
      <c r="M1870" s="55"/>
      <c r="N1870" s="8"/>
      <c r="O1870" s="105"/>
      <c r="P1870" s="5"/>
      <c r="Q1870" s="5"/>
      <c r="R1870" s="105">
        <f>Dane!$C$10</f>
        <v>0</v>
      </c>
      <c r="S1870" s="8"/>
      <c r="T1870" s="105"/>
      <c r="U1870" s="5"/>
      <c r="V1870" s="5"/>
      <c r="W1870" s="107">
        <f>Dane!$C$11</f>
        <v>0</v>
      </c>
      <c r="X1870" s="8"/>
      <c r="Y1870" s="105"/>
      <c r="Z1870" s="5"/>
      <c r="AA1870" s="5"/>
      <c r="AB1870" s="110">
        <f>Dane!$C$12</f>
        <v>0</v>
      </c>
      <c r="AC1870" s="108">
        <f>IF(Dane!$E$3=1,AP1870+BA1870+BL1870,IF(Dane!$E$3=2,AT1870+BE1870+BP1870,AW1870+BH1870+BS1870))</f>
        <v>0</v>
      </c>
      <c r="AD1870" s="14">
        <f>IF(Dane!$E$3=1,AQ1870+BB1870+BM1870,IF(Dane!$E$3=2,AU1870+BF1870+BQ1870,AX1870+BI1870+BT1870))</f>
        <v>0</v>
      </c>
      <c r="AE1870" s="14">
        <f>IF((J1870*Dane!$C$9)-AC1870&lt;0,0,(J1870*Dane!$C$9)-AC1870)</f>
        <v>0</v>
      </c>
      <c r="AF1870" s="61">
        <f>IF((K1870*Dane!$C$9)-AD1870&lt;0,0,(K1870*Dane!$C$9)-AD1870)</f>
        <v>0</v>
      </c>
      <c r="AG1870" s="93"/>
      <c r="AH1870" s="84">
        <f>IF(Dane!$E$3=1,AP1870,IF(Dane!$E$3=2,AT1870,AW1870))</f>
        <v>0</v>
      </c>
      <c r="AI1870" s="84">
        <f>IF(Dane!$E$3=1,AQ1870,IF(Dane!$E$3=2,AU1870,AX1870))</f>
        <v>0</v>
      </c>
      <c r="AJ1870" s="84">
        <f>IF(Dane!$E$3=1,BA1870,IF(Dane!$E$3=2,BE1870,BH1870))</f>
        <v>0</v>
      </c>
      <c r="AK1870" s="84">
        <f>IF(Dane!$E$3=1,BB1870,IF(Dane!$E$3=2,BF1870,BI1870))</f>
        <v>0</v>
      </c>
      <c r="AL1870" s="84">
        <f>IF(Dane!$E$3=1,BL1870,IF(Dane!$E$3=2,BP1870,BS1870))</f>
        <v>0</v>
      </c>
      <c r="AM1870" s="84">
        <f>IF(Dane!$E$3=1,BM1870,IF(Dane!$E$3=2,BQ1870,BT1870))</f>
        <v>0</v>
      </c>
      <c r="AN1870" s="39">
        <f>IF(Dane!$C$9="",0,IFERROR(J1870/R1870,0))</f>
        <v>0</v>
      </c>
      <c r="AO1870" s="39">
        <f>IF(Dane!$C$9="",0,IFERROR(ROUND(J1870-ROUND(J1870*0.0976,2)-ROUND(J1870*0.015,2)-ROUND(J1870*0.0245,2),2)/R1870,0))</f>
        <v>0</v>
      </c>
      <c r="AP1870" s="39">
        <f t="shared" si="444"/>
        <v>0</v>
      </c>
      <c r="AQ1870" s="39">
        <f t="shared" si="445"/>
        <v>0</v>
      </c>
      <c r="AR1870" s="39">
        <f t="shared" si="441"/>
        <v>0</v>
      </c>
      <c r="AS1870" s="39">
        <f>IF(Dane!$C$9="",0,IFERROR(AR1870/R1870,0))</f>
        <v>0</v>
      </c>
      <c r="AT1870" s="39">
        <f t="shared" si="446"/>
        <v>0</v>
      </c>
      <c r="AU1870" s="39">
        <v>0</v>
      </c>
      <c r="AV1870" s="39">
        <f t="shared" si="447"/>
        <v>0</v>
      </c>
      <c r="AW1870" s="39">
        <f>IF(Dane!$C$9="",0,IF(ROUND((N1870+O1870)*AV1870,2)&gt;$AN$1,$AN$1,ROUND((N1870+O1870)*AV1870,2)))</f>
        <v>0</v>
      </c>
      <c r="AX1870" s="39">
        <v>0</v>
      </c>
      <c r="AY1870" s="39">
        <f>IF(Dane!$C$9=2,IFERROR(J1870/W1870,0),IF(Dane!$C$9=3,IFERROR(J1870/W1870,0),0))</f>
        <v>0</v>
      </c>
      <c r="AZ1870" s="39">
        <f>IF(Dane!$C$9=2,IFERROR(ROUND(J1870-ROUND(J1870*0.0976,2)-ROUND(J1870*0.015,2)-ROUND(J1870*0.0245,2),2)/W1870,0),IF(Dane!$C$9=3,IFERROR(ROUND(J1870-ROUND(J1870*0.0976,2)-ROUND(J1870*0.015,2)-ROUND(J1870*0.0245,2),2)/W1870,0),0))</f>
        <v>0</v>
      </c>
      <c r="BA1870" s="39">
        <f t="shared" si="448"/>
        <v>0</v>
      </c>
      <c r="BB1870" s="39">
        <f t="shared" si="449"/>
        <v>0</v>
      </c>
      <c r="BC1870" s="39">
        <f t="shared" si="442"/>
        <v>0</v>
      </c>
      <c r="BD1870" s="39">
        <f>IF(Dane!$C$9=2,IFERROR(BC1870/W1870,0),IF(Dane!$C$9=3,IFERROR(BC1870/W1870,0),0))</f>
        <v>0</v>
      </c>
      <c r="BE1870" s="39">
        <f t="shared" si="450"/>
        <v>0</v>
      </c>
      <c r="BF1870" s="39">
        <v>0</v>
      </c>
      <c r="BG1870" s="39">
        <f t="shared" si="451"/>
        <v>0</v>
      </c>
      <c r="BH1870" s="39">
        <f>IF(Dane!$C$9=2,IF(ROUND((S1870+T1870)*BG1870,2)&gt;$AN$1,$AN$1,ROUND((S1870+T1870)*BG1870,2)),IF(Dane!$C$9=3,IF(ROUND((S1870+T1870)*BG1870,2)&gt;$AN$1,$AN$1,ROUND((S1870+T1870)*BG1870,2)),0))</f>
        <v>0</v>
      </c>
      <c r="BI1870" s="39">
        <v>0</v>
      </c>
      <c r="BJ1870" s="39">
        <f>IF(Dane!$C$9=3,IFERROR(J1870/AB1870,0),0)</f>
        <v>0</v>
      </c>
      <c r="BK1870" s="39">
        <f>IF(Dane!$C$9=3,IFERROR(ROUND(J1870-ROUND(J1870*0.0976,2)-ROUND(J1870*0.015,2)-ROUND(J1870*0.0245,2),2)/AB1870,0),0)</f>
        <v>0</v>
      </c>
      <c r="BL1870" s="39">
        <f t="shared" si="452"/>
        <v>0</v>
      </c>
      <c r="BM1870" s="39">
        <f t="shared" si="453"/>
        <v>0</v>
      </c>
      <c r="BN1870" s="39">
        <f t="shared" si="443"/>
        <v>0</v>
      </c>
      <c r="BO1870" s="39">
        <f>IF(Dane!$C$9=3,IFERROR(BN1870/AB1870,0),0)</f>
        <v>0</v>
      </c>
      <c r="BP1870" s="39">
        <f t="shared" si="454"/>
        <v>0</v>
      </c>
      <c r="BQ1870" s="39">
        <v>0</v>
      </c>
      <c r="BR1870" s="39">
        <f t="shared" si="455"/>
        <v>0</v>
      </c>
      <c r="BS1870" s="39">
        <f>IF(Dane!$C$9=3,IF(ROUND((X1870+Y1870)*BR1870,2)&gt;$AN$1,$AN$1,ROUND((X1870+Y1870)*BR1870,2)),0)</f>
        <v>0</v>
      </c>
      <c r="BT1870" s="39">
        <v>0</v>
      </c>
    </row>
    <row r="1871" spans="1:72">
      <c r="A1871" s="87">
        <v>1862</v>
      </c>
      <c r="B1871" s="1"/>
      <c r="C1871" s="1"/>
      <c r="D1871" s="2"/>
      <c r="E1871" s="3"/>
      <c r="F1871" s="4"/>
      <c r="G1871" s="5"/>
      <c r="H1871" s="5"/>
      <c r="I1871" s="6"/>
      <c r="J1871" s="5"/>
      <c r="K1871" s="5"/>
      <c r="L1871" s="5"/>
      <c r="M1871" s="55"/>
      <c r="N1871" s="8"/>
      <c r="O1871" s="105"/>
      <c r="P1871" s="5"/>
      <c r="Q1871" s="5"/>
      <c r="R1871" s="105">
        <f>Dane!$C$10</f>
        <v>0</v>
      </c>
      <c r="S1871" s="8"/>
      <c r="T1871" s="105"/>
      <c r="U1871" s="5"/>
      <c r="V1871" s="5"/>
      <c r="W1871" s="107">
        <f>Dane!$C$11</f>
        <v>0</v>
      </c>
      <c r="X1871" s="8"/>
      <c r="Y1871" s="105"/>
      <c r="Z1871" s="5"/>
      <c r="AA1871" s="5"/>
      <c r="AB1871" s="110">
        <f>Dane!$C$12</f>
        <v>0</v>
      </c>
      <c r="AC1871" s="108">
        <f>IF(Dane!$E$3=1,AP1871+BA1871+BL1871,IF(Dane!$E$3=2,AT1871+BE1871+BP1871,AW1871+BH1871+BS1871))</f>
        <v>0</v>
      </c>
      <c r="AD1871" s="14">
        <f>IF(Dane!$E$3=1,AQ1871+BB1871+BM1871,IF(Dane!$E$3=2,AU1871+BF1871+BQ1871,AX1871+BI1871+BT1871))</f>
        <v>0</v>
      </c>
      <c r="AE1871" s="14">
        <f>IF((J1871*Dane!$C$9)-AC1871&lt;0,0,(J1871*Dane!$C$9)-AC1871)</f>
        <v>0</v>
      </c>
      <c r="AF1871" s="61">
        <f>IF((K1871*Dane!$C$9)-AD1871&lt;0,0,(K1871*Dane!$C$9)-AD1871)</f>
        <v>0</v>
      </c>
      <c r="AG1871" s="93"/>
      <c r="AH1871" s="84">
        <f>IF(Dane!$E$3=1,AP1871,IF(Dane!$E$3=2,AT1871,AW1871))</f>
        <v>0</v>
      </c>
      <c r="AI1871" s="84">
        <f>IF(Dane!$E$3=1,AQ1871,IF(Dane!$E$3=2,AU1871,AX1871))</f>
        <v>0</v>
      </c>
      <c r="AJ1871" s="84">
        <f>IF(Dane!$E$3=1,BA1871,IF(Dane!$E$3=2,BE1871,BH1871))</f>
        <v>0</v>
      </c>
      <c r="AK1871" s="84">
        <f>IF(Dane!$E$3=1,BB1871,IF(Dane!$E$3=2,BF1871,BI1871))</f>
        <v>0</v>
      </c>
      <c r="AL1871" s="84">
        <f>IF(Dane!$E$3=1,BL1871,IF(Dane!$E$3=2,BP1871,BS1871))</f>
        <v>0</v>
      </c>
      <c r="AM1871" s="84">
        <f>IF(Dane!$E$3=1,BM1871,IF(Dane!$E$3=2,BQ1871,BT1871))</f>
        <v>0</v>
      </c>
      <c r="AN1871" s="39">
        <f>IF(Dane!$C$9="",0,IFERROR(J1871/R1871,0))</f>
        <v>0</v>
      </c>
      <c r="AO1871" s="39">
        <f>IF(Dane!$C$9="",0,IFERROR(ROUND(J1871-ROUND(J1871*0.0976,2)-ROUND(J1871*0.015,2)-ROUND(J1871*0.0245,2),2)/R1871,0))</f>
        <v>0</v>
      </c>
      <c r="AP1871" s="39">
        <f t="shared" si="444"/>
        <v>0</v>
      </c>
      <c r="AQ1871" s="39">
        <f t="shared" si="445"/>
        <v>0</v>
      </c>
      <c r="AR1871" s="39">
        <f t="shared" si="441"/>
        <v>0</v>
      </c>
      <c r="AS1871" s="39">
        <f>IF(Dane!$C$9="",0,IFERROR(AR1871/R1871,0))</f>
        <v>0</v>
      </c>
      <c r="AT1871" s="39">
        <f t="shared" si="446"/>
        <v>0</v>
      </c>
      <c r="AU1871" s="39">
        <v>0</v>
      </c>
      <c r="AV1871" s="39">
        <f t="shared" si="447"/>
        <v>0</v>
      </c>
      <c r="AW1871" s="39">
        <f>IF(Dane!$C$9="",0,IF(ROUND((N1871+O1871)*AV1871,2)&gt;$AN$1,$AN$1,ROUND((N1871+O1871)*AV1871,2)))</f>
        <v>0</v>
      </c>
      <c r="AX1871" s="39">
        <v>0</v>
      </c>
      <c r="AY1871" s="39">
        <f>IF(Dane!$C$9=2,IFERROR(J1871/W1871,0),IF(Dane!$C$9=3,IFERROR(J1871/W1871,0),0))</f>
        <v>0</v>
      </c>
      <c r="AZ1871" s="39">
        <f>IF(Dane!$C$9=2,IFERROR(ROUND(J1871-ROUND(J1871*0.0976,2)-ROUND(J1871*0.015,2)-ROUND(J1871*0.0245,2),2)/W1871,0),IF(Dane!$C$9=3,IFERROR(ROUND(J1871-ROUND(J1871*0.0976,2)-ROUND(J1871*0.015,2)-ROUND(J1871*0.0245,2),2)/W1871,0),0))</f>
        <v>0</v>
      </c>
      <c r="BA1871" s="39">
        <f t="shared" si="448"/>
        <v>0</v>
      </c>
      <c r="BB1871" s="39">
        <f t="shared" si="449"/>
        <v>0</v>
      </c>
      <c r="BC1871" s="39">
        <f t="shared" si="442"/>
        <v>0</v>
      </c>
      <c r="BD1871" s="39">
        <f>IF(Dane!$C$9=2,IFERROR(BC1871/W1871,0),IF(Dane!$C$9=3,IFERROR(BC1871/W1871,0),0))</f>
        <v>0</v>
      </c>
      <c r="BE1871" s="39">
        <f t="shared" si="450"/>
        <v>0</v>
      </c>
      <c r="BF1871" s="39">
        <v>0</v>
      </c>
      <c r="BG1871" s="39">
        <f t="shared" si="451"/>
        <v>0</v>
      </c>
      <c r="BH1871" s="39">
        <f>IF(Dane!$C$9=2,IF(ROUND((S1871+T1871)*BG1871,2)&gt;$AN$1,$AN$1,ROUND((S1871+T1871)*BG1871,2)),IF(Dane!$C$9=3,IF(ROUND((S1871+T1871)*BG1871,2)&gt;$AN$1,$AN$1,ROUND((S1871+T1871)*BG1871,2)),0))</f>
        <v>0</v>
      </c>
      <c r="BI1871" s="39">
        <v>0</v>
      </c>
      <c r="BJ1871" s="39">
        <f>IF(Dane!$C$9=3,IFERROR(J1871/AB1871,0),0)</f>
        <v>0</v>
      </c>
      <c r="BK1871" s="39">
        <f>IF(Dane!$C$9=3,IFERROR(ROUND(J1871-ROUND(J1871*0.0976,2)-ROUND(J1871*0.015,2)-ROUND(J1871*0.0245,2),2)/AB1871,0),0)</f>
        <v>0</v>
      </c>
      <c r="BL1871" s="39">
        <f t="shared" si="452"/>
        <v>0</v>
      </c>
      <c r="BM1871" s="39">
        <f t="shared" si="453"/>
        <v>0</v>
      </c>
      <c r="BN1871" s="39">
        <f t="shared" si="443"/>
        <v>0</v>
      </c>
      <c r="BO1871" s="39">
        <f>IF(Dane!$C$9=3,IFERROR(BN1871/AB1871,0),0)</f>
        <v>0</v>
      </c>
      <c r="BP1871" s="39">
        <f t="shared" si="454"/>
        <v>0</v>
      </c>
      <c r="BQ1871" s="39">
        <v>0</v>
      </c>
      <c r="BR1871" s="39">
        <f t="shared" si="455"/>
        <v>0</v>
      </c>
      <c r="BS1871" s="39">
        <f>IF(Dane!$C$9=3,IF(ROUND((X1871+Y1871)*BR1871,2)&gt;$AN$1,$AN$1,ROUND((X1871+Y1871)*BR1871,2)),0)</f>
        <v>0</v>
      </c>
      <c r="BT1871" s="39">
        <v>0</v>
      </c>
    </row>
    <row r="1872" spans="1:72">
      <c r="A1872" s="87">
        <v>1863</v>
      </c>
      <c r="B1872" s="1"/>
      <c r="C1872" s="1"/>
      <c r="D1872" s="2"/>
      <c r="E1872" s="3"/>
      <c r="F1872" s="4"/>
      <c r="G1872" s="5"/>
      <c r="H1872" s="5"/>
      <c r="I1872" s="6"/>
      <c r="J1872" s="5"/>
      <c r="K1872" s="5"/>
      <c r="L1872" s="5"/>
      <c r="M1872" s="55"/>
      <c r="N1872" s="8"/>
      <c r="O1872" s="105"/>
      <c r="P1872" s="5"/>
      <c r="Q1872" s="5"/>
      <c r="R1872" s="105">
        <f>Dane!$C$10</f>
        <v>0</v>
      </c>
      <c r="S1872" s="8"/>
      <c r="T1872" s="105"/>
      <c r="U1872" s="5"/>
      <c r="V1872" s="5"/>
      <c r="W1872" s="107">
        <f>Dane!$C$11</f>
        <v>0</v>
      </c>
      <c r="X1872" s="8"/>
      <c r="Y1872" s="105"/>
      <c r="Z1872" s="5"/>
      <c r="AA1872" s="5"/>
      <c r="AB1872" s="110">
        <f>Dane!$C$12</f>
        <v>0</v>
      </c>
      <c r="AC1872" s="108">
        <f>IF(Dane!$E$3=1,AP1872+BA1872+BL1872,IF(Dane!$E$3=2,AT1872+BE1872+BP1872,AW1872+BH1872+BS1872))</f>
        <v>0</v>
      </c>
      <c r="AD1872" s="14">
        <f>IF(Dane!$E$3=1,AQ1872+BB1872+BM1872,IF(Dane!$E$3=2,AU1872+BF1872+BQ1872,AX1872+BI1872+BT1872))</f>
        <v>0</v>
      </c>
      <c r="AE1872" s="14">
        <f>IF((J1872*Dane!$C$9)-AC1872&lt;0,0,(J1872*Dane!$C$9)-AC1872)</f>
        <v>0</v>
      </c>
      <c r="AF1872" s="61">
        <f>IF((K1872*Dane!$C$9)-AD1872&lt;0,0,(K1872*Dane!$C$9)-AD1872)</f>
        <v>0</v>
      </c>
      <c r="AG1872" s="93"/>
      <c r="AH1872" s="84">
        <f>IF(Dane!$E$3=1,AP1872,IF(Dane!$E$3=2,AT1872,AW1872))</f>
        <v>0</v>
      </c>
      <c r="AI1872" s="84">
        <f>IF(Dane!$E$3=1,AQ1872,IF(Dane!$E$3=2,AU1872,AX1872))</f>
        <v>0</v>
      </c>
      <c r="AJ1872" s="84">
        <f>IF(Dane!$E$3=1,BA1872,IF(Dane!$E$3=2,BE1872,BH1872))</f>
        <v>0</v>
      </c>
      <c r="AK1872" s="84">
        <f>IF(Dane!$E$3=1,BB1872,IF(Dane!$E$3=2,BF1872,BI1872))</f>
        <v>0</v>
      </c>
      <c r="AL1872" s="84">
        <f>IF(Dane!$E$3=1,BL1872,IF(Dane!$E$3=2,BP1872,BS1872))</f>
        <v>0</v>
      </c>
      <c r="AM1872" s="84">
        <f>IF(Dane!$E$3=1,BM1872,IF(Dane!$E$3=2,BQ1872,BT1872))</f>
        <v>0</v>
      </c>
      <c r="AN1872" s="39">
        <f>IF(Dane!$C$9="",0,IFERROR(J1872/R1872,0))</f>
        <v>0</v>
      </c>
      <c r="AO1872" s="39">
        <f>IF(Dane!$C$9="",0,IFERROR(ROUND(J1872-ROUND(J1872*0.0976,2)-ROUND(J1872*0.015,2)-ROUND(J1872*0.0245,2),2)/R1872,0))</f>
        <v>0</v>
      </c>
      <c r="AP1872" s="39">
        <f t="shared" si="444"/>
        <v>0</v>
      </c>
      <c r="AQ1872" s="39">
        <f t="shared" si="445"/>
        <v>0</v>
      </c>
      <c r="AR1872" s="39">
        <f t="shared" si="441"/>
        <v>0</v>
      </c>
      <c r="AS1872" s="39">
        <f>IF(Dane!$C$9="",0,IFERROR(AR1872/R1872,0))</f>
        <v>0</v>
      </c>
      <c r="AT1872" s="39">
        <f t="shared" si="446"/>
        <v>0</v>
      </c>
      <c r="AU1872" s="39">
        <v>0</v>
      </c>
      <c r="AV1872" s="39">
        <f t="shared" si="447"/>
        <v>0</v>
      </c>
      <c r="AW1872" s="39">
        <f>IF(Dane!$C$9="",0,IF(ROUND((N1872+O1872)*AV1872,2)&gt;$AN$1,$AN$1,ROUND((N1872+O1872)*AV1872,2)))</f>
        <v>0</v>
      </c>
      <c r="AX1872" s="39">
        <v>0</v>
      </c>
      <c r="AY1872" s="39">
        <f>IF(Dane!$C$9=2,IFERROR(J1872/W1872,0),IF(Dane!$C$9=3,IFERROR(J1872/W1872,0),0))</f>
        <v>0</v>
      </c>
      <c r="AZ1872" s="39">
        <f>IF(Dane!$C$9=2,IFERROR(ROUND(J1872-ROUND(J1872*0.0976,2)-ROUND(J1872*0.015,2)-ROUND(J1872*0.0245,2),2)/W1872,0),IF(Dane!$C$9=3,IFERROR(ROUND(J1872-ROUND(J1872*0.0976,2)-ROUND(J1872*0.015,2)-ROUND(J1872*0.0245,2),2)/W1872,0),0))</f>
        <v>0</v>
      </c>
      <c r="BA1872" s="39">
        <f t="shared" si="448"/>
        <v>0</v>
      </c>
      <c r="BB1872" s="39">
        <f t="shared" si="449"/>
        <v>0</v>
      </c>
      <c r="BC1872" s="39">
        <f t="shared" si="442"/>
        <v>0</v>
      </c>
      <c r="BD1872" s="39">
        <f>IF(Dane!$C$9=2,IFERROR(BC1872/W1872,0),IF(Dane!$C$9=3,IFERROR(BC1872/W1872,0),0))</f>
        <v>0</v>
      </c>
      <c r="BE1872" s="39">
        <f t="shared" si="450"/>
        <v>0</v>
      </c>
      <c r="BF1872" s="39">
        <v>0</v>
      </c>
      <c r="BG1872" s="39">
        <f t="shared" si="451"/>
        <v>0</v>
      </c>
      <c r="BH1872" s="39">
        <f>IF(Dane!$C$9=2,IF(ROUND((S1872+T1872)*BG1872,2)&gt;$AN$1,$AN$1,ROUND((S1872+T1872)*BG1872,2)),IF(Dane!$C$9=3,IF(ROUND((S1872+T1872)*BG1872,2)&gt;$AN$1,$AN$1,ROUND((S1872+T1872)*BG1872,2)),0))</f>
        <v>0</v>
      </c>
      <c r="BI1872" s="39">
        <v>0</v>
      </c>
      <c r="BJ1872" s="39">
        <f>IF(Dane!$C$9=3,IFERROR(J1872/AB1872,0),0)</f>
        <v>0</v>
      </c>
      <c r="BK1872" s="39">
        <f>IF(Dane!$C$9=3,IFERROR(ROUND(J1872-ROUND(J1872*0.0976,2)-ROUND(J1872*0.015,2)-ROUND(J1872*0.0245,2),2)/AB1872,0),0)</f>
        <v>0</v>
      </c>
      <c r="BL1872" s="39">
        <f t="shared" si="452"/>
        <v>0</v>
      </c>
      <c r="BM1872" s="39">
        <f t="shared" si="453"/>
        <v>0</v>
      </c>
      <c r="BN1872" s="39">
        <f t="shared" si="443"/>
        <v>0</v>
      </c>
      <c r="BO1872" s="39">
        <f>IF(Dane!$C$9=3,IFERROR(BN1872/AB1872,0),0)</f>
        <v>0</v>
      </c>
      <c r="BP1872" s="39">
        <f t="shared" si="454"/>
        <v>0</v>
      </c>
      <c r="BQ1872" s="39">
        <v>0</v>
      </c>
      <c r="BR1872" s="39">
        <f t="shared" si="455"/>
        <v>0</v>
      </c>
      <c r="BS1872" s="39">
        <f>IF(Dane!$C$9=3,IF(ROUND((X1872+Y1872)*BR1872,2)&gt;$AN$1,$AN$1,ROUND((X1872+Y1872)*BR1872,2)),0)</f>
        <v>0</v>
      </c>
      <c r="BT1872" s="39">
        <v>0</v>
      </c>
    </row>
    <row r="1873" spans="1:72">
      <c r="A1873" s="87">
        <v>1864</v>
      </c>
      <c r="B1873" s="1"/>
      <c r="C1873" s="1"/>
      <c r="D1873" s="2"/>
      <c r="E1873" s="3"/>
      <c r="F1873" s="4"/>
      <c r="G1873" s="5"/>
      <c r="H1873" s="5"/>
      <c r="I1873" s="6"/>
      <c r="J1873" s="5"/>
      <c r="K1873" s="5"/>
      <c r="L1873" s="5"/>
      <c r="M1873" s="55"/>
      <c r="N1873" s="8"/>
      <c r="O1873" s="105"/>
      <c r="P1873" s="5"/>
      <c r="Q1873" s="5"/>
      <c r="R1873" s="105">
        <f>Dane!$C$10</f>
        <v>0</v>
      </c>
      <c r="S1873" s="8"/>
      <c r="T1873" s="105"/>
      <c r="U1873" s="5"/>
      <c r="V1873" s="5"/>
      <c r="W1873" s="107">
        <f>Dane!$C$11</f>
        <v>0</v>
      </c>
      <c r="X1873" s="8"/>
      <c r="Y1873" s="105"/>
      <c r="Z1873" s="5"/>
      <c r="AA1873" s="5"/>
      <c r="AB1873" s="110">
        <f>Dane!$C$12</f>
        <v>0</v>
      </c>
      <c r="AC1873" s="108">
        <f>IF(Dane!$E$3=1,AP1873+BA1873+BL1873,IF(Dane!$E$3=2,AT1873+BE1873+BP1873,AW1873+BH1873+BS1873))</f>
        <v>0</v>
      </c>
      <c r="AD1873" s="14">
        <f>IF(Dane!$E$3=1,AQ1873+BB1873+BM1873,IF(Dane!$E$3=2,AU1873+BF1873+BQ1873,AX1873+BI1873+BT1873))</f>
        <v>0</v>
      </c>
      <c r="AE1873" s="14">
        <f>IF((J1873*Dane!$C$9)-AC1873&lt;0,0,(J1873*Dane!$C$9)-AC1873)</f>
        <v>0</v>
      </c>
      <c r="AF1873" s="61">
        <f>IF((K1873*Dane!$C$9)-AD1873&lt;0,0,(K1873*Dane!$C$9)-AD1873)</f>
        <v>0</v>
      </c>
      <c r="AG1873" s="93"/>
      <c r="AH1873" s="84">
        <f>IF(Dane!$E$3=1,AP1873,IF(Dane!$E$3=2,AT1873,AW1873))</f>
        <v>0</v>
      </c>
      <c r="AI1873" s="84">
        <f>IF(Dane!$E$3=1,AQ1873,IF(Dane!$E$3=2,AU1873,AX1873))</f>
        <v>0</v>
      </c>
      <c r="AJ1873" s="84">
        <f>IF(Dane!$E$3=1,BA1873,IF(Dane!$E$3=2,BE1873,BH1873))</f>
        <v>0</v>
      </c>
      <c r="AK1873" s="84">
        <f>IF(Dane!$E$3=1,BB1873,IF(Dane!$E$3=2,BF1873,BI1873))</f>
        <v>0</v>
      </c>
      <c r="AL1873" s="84">
        <f>IF(Dane!$E$3=1,BL1873,IF(Dane!$E$3=2,BP1873,BS1873))</f>
        <v>0</v>
      </c>
      <c r="AM1873" s="84">
        <f>IF(Dane!$E$3=1,BM1873,IF(Dane!$E$3=2,BQ1873,BT1873))</f>
        <v>0</v>
      </c>
      <c r="AN1873" s="39">
        <f>IF(Dane!$C$9="",0,IFERROR(J1873/R1873,0))</f>
        <v>0</v>
      </c>
      <c r="AO1873" s="39">
        <f>IF(Dane!$C$9="",0,IFERROR(ROUND(J1873-ROUND(J1873*0.0976,2)-ROUND(J1873*0.015,2)-ROUND(J1873*0.0245,2),2)/R1873,0))</f>
        <v>0</v>
      </c>
      <c r="AP1873" s="39">
        <f t="shared" si="444"/>
        <v>0</v>
      </c>
      <c r="AQ1873" s="39">
        <f t="shared" si="445"/>
        <v>0</v>
      </c>
      <c r="AR1873" s="39">
        <f t="shared" si="441"/>
        <v>0</v>
      </c>
      <c r="AS1873" s="39">
        <f>IF(Dane!$C$9="",0,IFERROR(AR1873/R1873,0))</f>
        <v>0</v>
      </c>
      <c r="AT1873" s="39">
        <f t="shared" si="446"/>
        <v>0</v>
      </c>
      <c r="AU1873" s="39">
        <v>0</v>
      </c>
      <c r="AV1873" s="39">
        <f t="shared" si="447"/>
        <v>0</v>
      </c>
      <c r="AW1873" s="39">
        <f>IF(Dane!$C$9="",0,IF(ROUND((N1873+O1873)*AV1873,2)&gt;$AN$1,$AN$1,ROUND((N1873+O1873)*AV1873,2)))</f>
        <v>0</v>
      </c>
      <c r="AX1873" s="39">
        <v>0</v>
      </c>
      <c r="AY1873" s="39">
        <f>IF(Dane!$C$9=2,IFERROR(J1873/W1873,0),IF(Dane!$C$9=3,IFERROR(J1873/W1873,0),0))</f>
        <v>0</v>
      </c>
      <c r="AZ1873" s="39">
        <f>IF(Dane!$C$9=2,IFERROR(ROUND(J1873-ROUND(J1873*0.0976,2)-ROUND(J1873*0.015,2)-ROUND(J1873*0.0245,2),2)/W1873,0),IF(Dane!$C$9=3,IFERROR(ROUND(J1873-ROUND(J1873*0.0976,2)-ROUND(J1873*0.015,2)-ROUND(J1873*0.0245,2),2)/W1873,0),0))</f>
        <v>0</v>
      </c>
      <c r="BA1873" s="39">
        <f t="shared" si="448"/>
        <v>0</v>
      </c>
      <c r="BB1873" s="39">
        <f t="shared" si="449"/>
        <v>0</v>
      </c>
      <c r="BC1873" s="39">
        <f t="shared" si="442"/>
        <v>0</v>
      </c>
      <c r="BD1873" s="39">
        <f>IF(Dane!$C$9=2,IFERROR(BC1873/W1873,0),IF(Dane!$C$9=3,IFERROR(BC1873/W1873,0),0))</f>
        <v>0</v>
      </c>
      <c r="BE1873" s="39">
        <f t="shared" si="450"/>
        <v>0</v>
      </c>
      <c r="BF1873" s="39">
        <v>0</v>
      </c>
      <c r="BG1873" s="39">
        <f t="shared" si="451"/>
        <v>0</v>
      </c>
      <c r="BH1873" s="39">
        <f>IF(Dane!$C$9=2,IF(ROUND((S1873+T1873)*BG1873,2)&gt;$AN$1,$AN$1,ROUND((S1873+T1873)*BG1873,2)),IF(Dane!$C$9=3,IF(ROUND((S1873+T1873)*BG1873,2)&gt;$AN$1,$AN$1,ROUND((S1873+T1873)*BG1873,2)),0))</f>
        <v>0</v>
      </c>
      <c r="BI1873" s="39">
        <v>0</v>
      </c>
      <c r="BJ1873" s="39">
        <f>IF(Dane!$C$9=3,IFERROR(J1873/AB1873,0),0)</f>
        <v>0</v>
      </c>
      <c r="BK1873" s="39">
        <f>IF(Dane!$C$9=3,IFERROR(ROUND(J1873-ROUND(J1873*0.0976,2)-ROUND(J1873*0.015,2)-ROUND(J1873*0.0245,2),2)/AB1873,0),0)</f>
        <v>0</v>
      </c>
      <c r="BL1873" s="39">
        <f t="shared" si="452"/>
        <v>0</v>
      </c>
      <c r="BM1873" s="39">
        <f t="shared" si="453"/>
        <v>0</v>
      </c>
      <c r="BN1873" s="39">
        <f t="shared" si="443"/>
        <v>0</v>
      </c>
      <c r="BO1873" s="39">
        <f>IF(Dane!$C$9=3,IFERROR(BN1873/AB1873,0),0)</f>
        <v>0</v>
      </c>
      <c r="BP1873" s="39">
        <f t="shared" si="454"/>
        <v>0</v>
      </c>
      <c r="BQ1873" s="39">
        <v>0</v>
      </c>
      <c r="BR1873" s="39">
        <f t="shared" si="455"/>
        <v>0</v>
      </c>
      <c r="BS1873" s="39">
        <f>IF(Dane!$C$9=3,IF(ROUND((X1873+Y1873)*BR1873,2)&gt;$AN$1,$AN$1,ROUND((X1873+Y1873)*BR1873,2)),0)</f>
        <v>0</v>
      </c>
      <c r="BT1873" s="39">
        <v>0</v>
      </c>
    </row>
    <row r="1874" spans="1:72">
      <c r="A1874" s="87">
        <v>1865</v>
      </c>
      <c r="B1874" s="1"/>
      <c r="C1874" s="1"/>
      <c r="D1874" s="2"/>
      <c r="E1874" s="3"/>
      <c r="F1874" s="4"/>
      <c r="G1874" s="5"/>
      <c r="H1874" s="5"/>
      <c r="I1874" s="6"/>
      <c r="J1874" s="5"/>
      <c r="K1874" s="5"/>
      <c r="L1874" s="5"/>
      <c r="M1874" s="55"/>
      <c r="N1874" s="8"/>
      <c r="O1874" s="105"/>
      <c r="P1874" s="5"/>
      <c r="Q1874" s="5"/>
      <c r="R1874" s="105">
        <f>Dane!$C$10</f>
        <v>0</v>
      </c>
      <c r="S1874" s="8"/>
      <c r="T1874" s="105"/>
      <c r="U1874" s="5"/>
      <c r="V1874" s="5"/>
      <c r="W1874" s="107">
        <f>Dane!$C$11</f>
        <v>0</v>
      </c>
      <c r="X1874" s="8"/>
      <c r="Y1874" s="105"/>
      <c r="Z1874" s="5"/>
      <c r="AA1874" s="5"/>
      <c r="AB1874" s="110">
        <f>Dane!$C$12</f>
        <v>0</v>
      </c>
      <c r="AC1874" s="108">
        <f>IF(Dane!$E$3=1,AP1874+BA1874+BL1874,IF(Dane!$E$3=2,AT1874+BE1874+BP1874,AW1874+BH1874+BS1874))</f>
        <v>0</v>
      </c>
      <c r="AD1874" s="14">
        <f>IF(Dane!$E$3=1,AQ1874+BB1874+BM1874,IF(Dane!$E$3=2,AU1874+BF1874+BQ1874,AX1874+BI1874+BT1874))</f>
        <v>0</v>
      </c>
      <c r="AE1874" s="14">
        <f>IF((J1874*Dane!$C$9)-AC1874&lt;0,0,(J1874*Dane!$C$9)-AC1874)</f>
        <v>0</v>
      </c>
      <c r="AF1874" s="61">
        <f>IF((K1874*Dane!$C$9)-AD1874&lt;0,0,(K1874*Dane!$C$9)-AD1874)</f>
        <v>0</v>
      </c>
      <c r="AG1874" s="93"/>
      <c r="AH1874" s="84">
        <f>IF(Dane!$E$3=1,AP1874,IF(Dane!$E$3=2,AT1874,AW1874))</f>
        <v>0</v>
      </c>
      <c r="AI1874" s="84">
        <f>IF(Dane!$E$3=1,AQ1874,IF(Dane!$E$3=2,AU1874,AX1874))</f>
        <v>0</v>
      </c>
      <c r="AJ1874" s="84">
        <f>IF(Dane!$E$3=1,BA1874,IF(Dane!$E$3=2,BE1874,BH1874))</f>
        <v>0</v>
      </c>
      <c r="AK1874" s="84">
        <f>IF(Dane!$E$3=1,BB1874,IF(Dane!$E$3=2,BF1874,BI1874))</f>
        <v>0</v>
      </c>
      <c r="AL1874" s="84">
        <f>IF(Dane!$E$3=1,BL1874,IF(Dane!$E$3=2,BP1874,BS1874))</f>
        <v>0</v>
      </c>
      <c r="AM1874" s="84">
        <f>IF(Dane!$E$3=1,BM1874,IF(Dane!$E$3=2,BQ1874,BT1874))</f>
        <v>0</v>
      </c>
      <c r="AN1874" s="39">
        <f>IF(Dane!$C$9="",0,IFERROR(J1874/R1874,0))</f>
        <v>0</v>
      </c>
      <c r="AO1874" s="39">
        <f>IF(Dane!$C$9="",0,IFERROR(ROUND(J1874-ROUND(J1874*0.0976,2)-ROUND(J1874*0.015,2)-ROUND(J1874*0.0245,2),2)/R1874,0))</f>
        <v>0</v>
      </c>
      <c r="AP1874" s="39">
        <f t="shared" si="444"/>
        <v>0</v>
      </c>
      <c r="AQ1874" s="39">
        <f t="shared" si="445"/>
        <v>0</v>
      </c>
      <c r="AR1874" s="39">
        <f t="shared" si="441"/>
        <v>0</v>
      </c>
      <c r="AS1874" s="39">
        <f>IF(Dane!$C$9="",0,IFERROR(AR1874/R1874,0))</f>
        <v>0</v>
      </c>
      <c r="AT1874" s="39">
        <f t="shared" si="446"/>
        <v>0</v>
      </c>
      <c r="AU1874" s="39">
        <v>0</v>
      </c>
      <c r="AV1874" s="39">
        <f t="shared" si="447"/>
        <v>0</v>
      </c>
      <c r="AW1874" s="39">
        <f>IF(Dane!$C$9="",0,IF(ROUND((N1874+O1874)*AV1874,2)&gt;$AN$1,$AN$1,ROUND((N1874+O1874)*AV1874,2)))</f>
        <v>0</v>
      </c>
      <c r="AX1874" s="39">
        <v>0</v>
      </c>
      <c r="AY1874" s="39">
        <f>IF(Dane!$C$9=2,IFERROR(J1874/W1874,0),IF(Dane!$C$9=3,IFERROR(J1874/W1874,0),0))</f>
        <v>0</v>
      </c>
      <c r="AZ1874" s="39">
        <f>IF(Dane!$C$9=2,IFERROR(ROUND(J1874-ROUND(J1874*0.0976,2)-ROUND(J1874*0.015,2)-ROUND(J1874*0.0245,2),2)/W1874,0),IF(Dane!$C$9=3,IFERROR(ROUND(J1874-ROUND(J1874*0.0976,2)-ROUND(J1874*0.015,2)-ROUND(J1874*0.0245,2),2)/W1874,0),0))</f>
        <v>0</v>
      </c>
      <c r="BA1874" s="39">
        <f t="shared" si="448"/>
        <v>0</v>
      </c>
      <c r="BB1874" s="39">
        <f t="shared" si="449"/>
        <v>0</v>
      </c>
      <c r="BC1874" s="39">
        <f t="shared" si="442"/>
        <v>0</v>
      </c>
      <c r="BD1874" s="39">
        <f>IF(Dane!$C$9=2,IFERROR(BC1874/W1874,0),IF(Dane!$C$9=3,IFERROR(BC1874/W1874,0),0))</f>
        <v>0</v>
      </c>
      <c r="BE1874" s="39">
        <f t="shared" si="450"/>
        <v>0</v>
      </c>
      <c r="BF1874" s="39">
        <v>0</v>
      </c>
      <c r="BG1874" s="39">
        <f t="shared" si="451"/>
        <v>0</v>
      </c>
      <c r="BH1874" s="39">
        <f>IF(Dane!$C$9=2,IF(ROUND((S1874+T1874)*BG1874,2)&gt;$AN$1,$AN$1,ROUND((S1874+T1874)*BG1874,2)),IF(Dane!$C$9=3,IF(ROUND((S1874+T1874)*BG1874,2)&gt;$AN$1,$AN$1,ROUND((S1874+T1874)*BG1874,2)),0))</f>
        <v>0</v>
      </c>
      <c r="BI1874" s="39">
        <v>0</v>
      </c>
      <c r="BJ1874" s="39">
        <f>IF(Dane!$C$9=3,IFERROR(J1874/AB1874,0),0)</f>
        <v>0</v>
      </c>
      <c r="BK1874" s="39">
        <f>IF(Dane!$C$9=3,IFERROR(ROUND(J1874-ROUND(J1874*0.0976,2)-ROUND(J1874*0.015,2)-ROUND(J1874*0.0245,2),2)/AB1874,0),0)</f>
        <v>0</v>
      </c>
      <c r="BL1874" s="39">
        <f t="shared" si="452"/>
        <v>0</v>
      </c>
      <c r="BM1874" s="39">
        <f t="shared" si="453"/>
        <v>0</v>
      </c>
      <c r="BN1874" s="39">
        <f t="shared" si="443"/>
        <v>0</v>
      </c>
      <c r="BO1874" s="39">
        <f>IF(Dane!$C$9=3,IFERROR(BN1874/AB1874,0),0)</f>
        <v>0</v>
      </c>
      <c r="BP1874" s="39">
        <f t="shared" si="454"/>
        <v>0</v>
      </c>
      <c r="BQ1874" s="39">
        <v>0</v>
      </c>
      <c r="BR1874" s="39">
        <f t="shared" si="455"/>
        <v>0</v>
      </c>
      <c r="BS1874" s="39">
        <f>IF(Dane!$C$9=3,IF(ROUND((X1874+Y1874)*BR1874,2)&gt;$AN$1,$AN$1,ROUND((X1874+Y1874)*BR1874,2)),0)</f>
        <v>0</v>
      </c>
      <c r="BT1874" s="39">
        <v>0</v>
      </c>
    </row>
    <row r="1875" spans="1:72">
      <c r="A1875" s="87">
        <v>1866</v>
      </c>
      <c r="B1875" s="1"/>
      <c r="C1875" s="1"/>
      <c r="D1875" s="2"/>
      <c r="E1875" s="3"/>
      <c r="F1875" s="4"/>
      <c r="G1875" s="5"/>
      <c r="H1875" s="5"/>
      <c r="I1875" s="6"/>
      <c r="J1875" s="5"/>
      <c r="K1875" s="5"/>
      <c r="L1875" s="5"/>
      <c r="M1875" s="55"/>
      <c r="N1875" s="8"/>
      <c r="O1875" s="105"/>
      <c r="P1875" s="5"/>
      <c r="Q1875" s="5"/>
      <c r="R1875" s="105">
        <f>Dane!$C$10</f>
        <v>0</v>
      </c>
      <c r="S1875" s="8"/>
      <c r="T1875" s="105"/>
      <c r="U1875" s="5"/>
      <c r="V1875" s="5"/>
      <c r="W1875" s="107">
        <f>Dane!$C$11</f>
        <v>0</v>
      </c>
      <c r="X1875" s="8"/>
      <c r="Y1875" s="105"/>
      <c r="Z1875" s="5"/>
      <c r="AA1875" s="5"/>
      <c r="AB1875" s="110">
        <f>Dane!$C$12</f>
        <v>0</v>
      </c>
      <c r="AC1875" s="108">
        <f>IF(Dane!$E$3=1,AP1875+BA1875+BL1875,IF(Dane!$E$3=2,AT1875+BE1875+BP1875,AW1875+BH1875+BS1875))</f>
        <v>0</v>
      </c>
      <c r="AD1875" s="14">
        <f>IF(Dane!$E$3=1,AQ1875+BB1875+BM1875,IF(Dane!$E$3=2,AU1875+BF1875+BQ1875,AX1875+BI1875+BT1875))</f>
        <v>0</v>
      </c>
      <c r="AE1875" s="14">
        <f>IF((J1875*Dane!$C$9)-AC1875&lt;0,0,(J1875*Dane!$C$9)-AC1875)</f>
        <v>0</v>
      </c>
      <c r="AF1875" s="61">
        <f>IF((K1875*Dane!$C$9)-AD1875&lt;0,0,(K1875*Dane!$C$9)-AD1875)</f>
        <v>0</v>
      </c>
      <c r="AG1875" s="93"/>
      <c r="AH1875" s="84">
        <f>IF(Dane!$E$3=1,AP1875,IF(Dane!$E$3=2,AT1875,AW1875))</f>
        <v>0</v>
      </c>
      <c r="AI1875" s="84">
        <f>IF(Dane!$E$3=1,AQ1875,IF(Dane!$E$3=2,AU1875,AX1875))</f>
        <v>0</v>
      </c>
      <c r="AJ1875" s="84">
        <f>IF(Dane!$E$3=1,BA1875,IF(Dane!$E$3=2,BE1875,BH1875))</f>
        <v>0</v>
      </c>
      <c r="AK1875" s="84">
        <f>IF(Dane!$E$3=1,BB1875,IF(Dane!$E$3=2,BF1875,BI1875))</f>
        <v>0</v>
      </c>
      <c r="AL1875" s="84">
        <f>IF(Dane!$E$3=1,BL1875,IF(Dane!$E$3=2,BP1875,BS1875))</f>
        <v>0</v>
      </c>
      <c r="AM1875" s="84">
        <f>IF(Dane!$E$3=1,BM1875,IF(Dane!$E$3=2,BQ1875,BT1875))</f>
        <v>0</v>
      </c>
      <c r="AN1875" s="39">
        <f>IF(Dane!$C$9="",0,IFERROR(J1875/R1875,0))</f>
        <v>0</v>
      </c>
      <c r="AO1875" s="39">
        <f>IF(Dane!$C$9="",0,IFERROR(ROUND(J1875-ROUND(J1875*0.0976,2)-ROUND(J1875*0.015,2)-ROUND(J1875*0.0245,2),2)/R1875,0))</f>
        <v>0</v>
      </c>
      <c r="AP1875" s="39">
        <f t="shared" si="444"/>
        <v>0</v>
      </c>
      <c r="AQ1875" s="39">
        <f t="shared" si="445"/>
        <v>0</v>
      </c>
      <c r="AR1875" s="39">
        <f t="shared" si="441"/>
        <v>0</v>
      </c>
      <c r="AS1875" s="39">
        <f>IF(Dane!$C$9="",0,IFERROR(AR1875/R1875,0))</f>
        <v>0</v>
      </c>
      <c r="AT1875" s="39">
        <f t="shared" si="446"/>
        <v>0</v>
      </c>
      <c r="AU1875" s="39">
        <v>0</v>
      </c>
      <c r="AV1875" s="39">
        <f t="shared" si="447"/>
        <v>0</v>
      </c>
      <c r="AW1875" s="39">
        <f>IF(Dane!$C$9="",0,IF(ROUND((N1875+O1875)*AV1875,2)&gt;$AN$1,$AN$1,ROUND((N1875+O1875)*AV1875,2)))</f>
        <v>0</v>
      </c>
      <c r="AX1875" s="39">
        <v>0</v>
      </c>
      <c r="AY1875" s="39">
        <f>IF(Dane!$C$9=2,IFERROR(J1875/W1875,0),IF(Dane!$C$9=3,IFERROR(J1875/W1875,0),0))</f>
        <v>0</v>
      </c>
      <c r="AZ1875" s="39">
        <f>IF(Dane!$C$9=2,IFERROR(ROUND(J1875-ROUND(J1875*0.0976,2)-ROUND(J1875*0.015,2)-ROUND(J1875*0.0245,2),2)/W1875,0),IF(Dane!$C$9=3,IFERROR(ROUND(J1875-ROUND(J1875*0.0976,2)-ROUND(J1875*0.015,2)-ROUND(J1875*0.0245,2),2)/W1875,0),0))</f>
        <v>0</v>
      </c>
      <c r="BA1875" s="39">
        <f t="shared" si="448"/>
        <v>0</v>
      </c>
      <c r="BB1875" s="39">
        <f t="shared" si="449"/>
        <v>0</v>
      </c>
      <c r="BC1875" s="39">
        <f t="shared" si="442"/>
        <v>0</v>
      </c>
      <c r="BD1875" s="39">
        <f>IF(Dane!$C$9=2,IFERROR(BC1875/W1875,0),IF(Dane!$C$9=3,IFERROR(BC1875/W1875,0),0))</f>
        <v>0</v>
      </c>
      <c r="BE1875" s="39">
        <f t="shared" si="450"/>
        <v>0</v>
      </c>
      <c r="BF1875" s="39">
        <v>0</v>
      </c>
      <c r="BG1875" s="39">
        <f t="shared" si="451"/>
        <v>0</v>
      </c>
      <c r="BH1875" s="39">
        <f>IF(Dane!$C$9=2,IF(ROUND((S1875+T1875)*BG1875,2)&gt;$AN$1,$AN$1,ROUND((S1875+T1875)*BG1875,2)),IF(Dane!$C$9=3,IF(ROUND((S1875+T1875)*BG1875,2)&gt;$AN$1,$AN$1,ROUND((S1875+T1875)*BG1875,2)),0))</f>
        <v>0</v>
      </c>
      <c r="BI1875" s="39">
        <v>0</v>
      </c>
      <c r="BJ1875" s="39">
        <f>IF(Dane!$C$9=3,IFERROR(J1875/AB1875,0),0)</f>
        <v>0</v>
      </c>
      <c r="BK1875" s="39">
        <f>IF(Dane!$C$9=3,IFERROR(ROUND(J1875-ROUND(J1875*0.0976,2)-ROUND(J1875*0.015,2)-ROUND(J1875*0.0245,2),2)/AB1875,0),0)</f>
        <v>0</v>
      </c>
      <c r="BL1875" s="39">
        <f t="shared" si="452"/>
        <v>0</v>
      </c>
      <c r="BM1875" s="39">
        <f t="shared" si="453"/>
        <v>0</v>
      </c>
      <c r="BN1875" s="39">
        <f t="shared" si="443"/>
        <v>0</v>
      </c>
      <c r="BO1875" s="39">
        <f>IF(Dane!$C$9=3,IFERROR(BN1875/AB1875,0),0)</f>
        <v>0</v>
      </c>
      <c r="BP1875" s="39">
        <f t="shared" si="454"/>
        <v>0</v>
      </c>
      <c r="BQ1875" s="39">
        <v>0</v>
      </c>
      <c r="BR1875" s="39">
        <f t="shared" si="455"/>
        <v>0</v>
      </c>
      <c r="BS1875" s="39">
        <f>IF(Dane!$C$9=3,IF(ROUND((X1875+Y1875)*BR1875,2)&gt;$AN$1,$AN$1,ROUND((X1875+Y1875)*BR1875,2)),0)</f>
        <v>0</v>
      </c>
      <c r="BT1875" s="39">
        <v>0</v>
      </c>
    </row>
    <row r="1876" spans="1:72">
      <c r="A1876" s="87">
        <v>1867</v>
      </c>
      <c r="B1876" s="1"/>
      <c r="C1876" s="1"/>
      <c r="D1876" s="2"/>
      <c r="E1876" s="3"/>
      <c r="F1876" s="4"/>
      <c r="G1876" s="5"/>
      <c r="H1876" s="5"/>
      <c r="I1876" s="6"/>
      <c r="J1876" s="5"/>
      <c r="K1876" s="5"/>
      <c r="L1876" s="5"/>
      <c r="M1876" s="55"/>
      <c r="N1876" s="8"/>
      <c r="O1876" s="105"/>
      <c r="P1876" s="5"/>
      <c r="Q1876" s="5"/>
      <c r="R1876" s="105">
        <f>Dane!$C$10</f>
        <v>0</v>
      </c>
      <c r="S1876" s="8"/>
      <c r="T1876" s="105"/>
      <c r="U1876" s="5"/>
      <c r="V1876" s="5"/>
      <c r="W1876" s="107">
        <f>Dane!$C$11</f>
        <v>0</v>
      </c>
      <c r="X1876" s="8"/>
      <c r="Y1876" s="105"/>
      <c r="Z1876" s="5"/>
      <c r="AA1876" s="5"/>
      <c r="AB1876" s="110">
        <f>Dane!$C$12</f>
        <v>0</v>
      </c>
      <c r="AC1876" s="108">
        <f>IF(Dane!$E$3=1,AP1876+BA1876+BL1876,IF(Dane!$E$3=2,AT1876+BE1876+BP1876,AW1876+BH1876+BS1876))</f>
        <v>0</v>
      </c>
      <c r="AD1876" s="14">
        <f>IF(Dane!$E$3=1,AQ1876+BB1876+BM1876,IF(Dane!$E$3=2,AU1876+BF1876+BQ1876,AX1876+BI1876+BT1876))</f>
        <v>0</v>
      </c>
      <c r="AE1876" s="14">
        <f>IF((J1876*Dane!$C$9)-AC1876&lt;0,0,(J1876*Dane!$C$9)-AC1876)</f>
        <v>0</v>
      </c>
      <c r="AF1876" s="61">
        <f>IF((K1876*Dane!$C$9)-AD1876&lt;0,0,(K1876*Dane!$C$9)-AD1876)</f>
        <v>0</v>
      </c>
      <c r="AG1876" s="93"/>
      <c r="AH1876" s="84">
        <f>IF(Dane!$E$3=1,AP1876,IF(Dane!$E$3=2,AT1876,AW1876))</f>
        <v>0</v>
      </c>
      <c r="AI1876" s="84">
        <f>IF(Dane!$E$3=1,AQ1876,IF(Dane!$E$3=2,AU1876,AX1876))</f>
        <v>0</v>
      </c>
      <c r="AJ1876" s="84">
        <f>IF(Dane!$E$3=1,BA1876,IF(Dane!$E$3=2,BE1876,BH1876))</f>
        <v>0</v>
      </c>
      <c r="AK1876" s="84">
        <f>IF(Dane!$E$3=1,BB1876,IF(Dane!$E$3=2,BF1876,BI1876))</f>
        <v>0</v>
      </c>
      <c r="AL1876" s="84">
        <f>IF(Dane!$E$3=1,BL1876,IF(Dane!$E$3=2,BP1876,BS1876))</f>
        <v>0</v>
      </c>
      <c r="AM1876" s="84">
        <f>IF(Dane!$E$3=1,BM1876,IF(Dane!$E$3=2,BQ1876,BT1876))</f>
        <v>0</v>
      </c>
      <c r="AN1876" s="39">
        <f>IF(Dane!$C$9="",0,IFERROR(J1876/R1876,0))</f>
        <v>0</v>
      </c>
      <c r="AO1876" s="39">
        <f>IF(Dane!$C$9="",0,IFERROR(ROUND(J1876-ROUND(J1876*0.0976,2)-ROUND(J1876*0.015,2)-ROUND(J1876*0.0245,2),2)/R1876,0))</f>
        <v>0</v>
      </c>
      <c r="AP1876" s="39">
        <f t="shared" si="444"/>
        <v>0</v>
      </c>
      <c r="AQ1876" s="39">
        <f t="shared" si="445"/>
        <v>0</v>
      </c>
      <c r="AR1876" s="39">
        <f t="shared" si="441"/>
        <v>0</v>
      </c>
      <c r="AS1876" s="39">
        <f>IF(Dane!$C$9="",0,IFERROR(AR1876/R1876,0))</f>
        <v>0</v>
      </c>
      <c r="AT1876" s="39">
        <f t="shared" si="446"/>
        <v>0</v>
      </c>
      <c r="AU1876" s="39">
        <v>0</v>
      </c>
      <c r="AV1876" s="39">
        <f t="shared" si="447"/>
        <v>0</v>
      </c>
      <c r="AW1876" s="39">
        <f>IF(Dane!$C$9="",0,IF(ROUND((N1876+O1876)*AV1876,2)&gt;$AN$1,$AN$1,ROUND((N1876+O1876)*AV1876,2)))</f>
        <v>0</v>
      </c>
      <c r="AX1876" s="39">
        <v>0</v>
      </c>
      <c r="AY1876" s="39">
        <f>IF(Dane!$C$9=2,IFERROR(J1876/W1876,0),IF(Dane!$C$9=3,IFERROR(J1876/W1876,0),0))</f>
        <v>0</v>
      </c>
      <c r="AZ1876" s="39">
        <f>IF(Dane!$C$9=2,IFERROR(ROUND(J1876-ROUND(J1876*0.0976,2)-ROUND(J1876*0.015,2)-ROUND(J1876*0.0245,2),2)/W1876,0),IF(Dane!$C$9=3,IFERROR(ROUND(J1876-ROUND(J1876*0.0976,2)-ROUND(J1876*0.015,2)-ROUND(J1876*0.0245,2),2)/W1876,0),0))</f>
        <v>0</v>
      </c>
      <c r="BA1876" s="39">
        <f t="shared" si="448"/>
        <v>0</v>
      </c>
      <c r="BB1876" s="39">
        <f t="shared" si="449"/>
        <v>0</v>
      </c>
      <c r="BC1876" s="39">
        <f t="shared" si="442"/>
        <v>0</v>
      </c>
      <c r="BD1876" s="39">
        <f>IF(Dane!$C$9=2,IFERROR(BC1876/W1876,0),IF(Dane!$C$9=3,IFERROR(BC1876/W1876,0),0))</f>
        <v>0</v>
      </c>
      <c r="BE1876" s="39">
        <f t="shared" si="450"/>
        <v>0</v>
      </c>
      <c r="BF1876" s="39">
        <v>0</v>
      </c>
      <c r="BG1876" s="39">
        <f t="shared" si="451"/>
        <v>0</v>
      </c>
      <c r="BH1876" s="39">
        <f>IF(Dane!$C$9=2,IF(ROUND((S1876+T1876)*BG1876,2)&gt;$AN$1,$AN$1,ROUND((S1876+T1876)*BG1876,2)),IF(Dane!$C$9=3,IF(ROUND((S1876+T1876)*BG1876,2)&gt;$AN$1,$AN$1,ROUND((S1876+T1876)*BG1876,2)),0))</f>
        <v>0</v>
      </c>
      <c r="BI1876" s="39">
        <v>0</v>
      </c>
      <c r="BJ1876" s="39">
        <f>IF(Dane!$C$9=3,IFERROR(J1876/AB1876,0),0)</f>
        <v>0</v>
      </c>
      <c r="BK1876" s="39">
        <f>IF(Dane!$C$9=3,IFERROR(ROUND(J1876-ROUND(J1876*0.0976,2)-ROUND(J1876*0.015,2)-ROUND(J1876*0.0245,2),2)/AB1876,0),0)</f>
        <v>0</v>
      </c>
      <c r="BL1876" s="39">
        <f t="shared" si="452"/>
        <v>0</v>
      </c>
      <c r="BM1876" s="39">
        <f t="shared" si="453"/>
        <v>0</v>
      </c>
      <c r="BN1876" s="39">
        <f t="shared" si="443"/>
        <v>0</v>
      </c>
      <c r="BO1876" s="39">
        <f>IF(Dane!$C$9=3,IFERROR(BN1876/AB1876,0),0)</f>
        <v>0</v>
      </c>
      <c r="BP1876" s="39">
        <f t="shared" si="454"/>
        <v>0</v>
      </c>
      <c r="BQ1876" s="39">
        <v>0</v>
      </c>
      <c r="BR1876" s="39">
        <f t="shared" si="455"/>
        <v>0</v>
      </c>
      <c r="BS1876" s="39">
        <f>IF(Dane!$C$9=3,IF(ROUND((X1876+Y1876)*BR1876,2)&gt;$AN$1,$AN$1,ROUND((X1876+Y1876)*BR1876,2)),0)</f>
        <v>0</v>
      </c>
      <c r="BT1876" s="39">
        <v>0</v>
      </c>
    </row>
    <row r="1877" spans="1:72">
      <c r="A1877" s="87">
        <v>1868</v>
      </c>
      <c r="B1877" s="1"/>
      <c r="C1877" s="1"/>
      <c r="D1877" s="2"/>
      <c r="E1877" s="3"/>
      <c r="F1877" s="4"/>
      <c r="G1877" s="5"/>
      <c r="H1877" s="5"/>
      <c r="I1877" s="6"/>
      <c r="J1877" s="5"/>
      <c r="K1877" s="5"/>
      <c r="L1877" s="5"/>
      <c r="M1877" s="55"/>
      <c r="N1877" s="8"/>
      <c r="O1877" s="105"/>
      <c r="P1877" s="5"/>
      <c r="Q1877" s="5"/>
      <c r="R1877" s="105">
        <f>Dane!$C$10</f>
        <v>0</v>
      </c>
      <c r="S1877" s="8"/>
      <c r="T1877" s="105"/>
      <c r="U1877" s="5"/>
      <c r="V1877" s="5"/>
      <c r="W1877" s="107">
        <f>Dane!$C$11</f>
        <v>0</v>
      </c>
      <c r="X1877" s="8"/>
      <c r="Y1877" s="105"/>
      <c r="Z1877" s="5"/>
      <c r="AA1877" s="5"/>
      <c r="AB1877" s="110">
        <f>Dane!$C$12</f>
        <v>0</v>
      </c>
      <c r="AC1877" s="108">
        <f>IF(Dane!$E$3=1,AP1877+BA1877+BL1877,IF(Dane!$E$3=2,AT1877+BE1877+BP1877,AW1877+BH1877+BS1877))</f>
        <v>0</v>
      </c>
      <c r="AD1877" s="14">
        <f>IF(Dane!$E$3=1,AQ1877+BB1877+BM1877,IF(Dane!$E$3=2,AU1877+BF1877+BQ1877,AX1877+BI1877+BT1877))</f>
        <v>0</v>
      </c>
      <c r="AE1877" s="14">
        <f>IF((J1877*Dane!$C$9)-AC1877&lt;0,0,(J1877*Dane!$C$9)-AC1877)</f>
        <v>0</v>
      </c>
      <c r="AF1877" s="61">
        <f>IF((K1877*Dane!$C$9)-AD1877&lt;0,0,(K1877*Dane!$C$9)-AD1877)</f>
        <v>0</v>
      </c>
      <c r="AG1877" s="93"/>
      <c r="AH1877" s="84">
        <f>IF(Dane!$E$3=1,AP1877,IF(Dane!$E$3=2,AT1877,AW1877))</f>
        <v>0</v>
      </c>
      <c r="AI1877" s="84">
        <f>IF(Dane!$E$3=1,AQ1877,IF(Dane!$E$3=2,AU1877,AX1877))</f>
        <v>0</v>
      </c>
      <c r="AJ1877" s="84">
        <f>IF(Dane!$E$3=1,BA1877,IF(Dane!$E$3=2,BE1877,BH1877))</f>
        <v>0</v>
      </c>
      <c r="AK1877" s="84">
        <f>IF(Dane!$E$3=1,BB1877,IF(Dane!$E$3=2,BF1877,BI1877))</f>
        <v>0</v>
      </c>
      <c r="AL1877" s="84">
        <f>IF(Dane!$E$3=1,BL1877,IF(Dane!$E$3=2,BP1877,BS1877))</f>
        <v>0</v>
      </c>
      <c r="AM1877" s="84">
        <f>IF(Dane!$E$3=1,BM1877,IF(Dane!$E$3=2,BQ1877,BT1877))</f>
        <v>0</v>
      </c>
      <c r="AN1877" s="39">
        <f>IF(Dane!$C$9="",0,IFERROR(J1877/R1877,0))</f>
        <v>0</v>
      </c>
      <c r="AO1877" s="39">
        <f>IF(Dane!$C$9="",0,IFERROR(ROUND(J1877-ROUND(J1877*0.0976,2)-ROUND(J1877*0.015,2)-ROUND(J1877*0.0245,2),2)/R1877,0))</f>
        <v>0</v>
      </c>
      <c r="AP1877" s="39">
        <f t="shared" si="444"/>
        <v>0</v>
      </c>
      <c r="AQ1877" s="39">
        <f t="shared" si="445"/>
        <v>0</v>
      </c>
      <c r="AR1877" s="39">
        <f t="shared" si="441"/>
        <v>0</v>
      </c>
      <c r="AS1877" s="39">
        <f>IF(Dane!$C$9="",0,IFERROR(AR1877/R1877,0))</f>
        <v>0</v>
      </c>
      <c r="AT1877" s="39">
        <f t="shared" si="446"/>
        <v>0</v>
      </c>
      <c r="AU1877" s="39">
        <v>0</v>
      </c>
      <c r="AV1877" s="39">
        <f t="shared" si="447"/>
        <v>0</v>
      </c>
      <c r="AW1877" s="39">
        <f>IF(Dane!$C$9="",0,IF(ROUND((N1877+O1877)*AV1877,2)&gt;$AN$1,$AN$1,ROUND((N1877+O1877)*AV1877,2)))</f>
        <v>0</v>
      </c>
      <c r="AX1877" s="39">
        <v>0</v>
      </c>
      <c r="AY1877" s="39">
        <f>IF(Dane!$C$9=2,IFERROR(J1877/W1877,0),IF(Dane!$C$9=3,IFERROR(J1877/W1877,0),0))</f>
        <v>0</v>
      </c>
      <c r="AZ1877" s="39">
        <f>IF(Dane!$C$9=2,IFERROR(ROUND(J1877-ROUND(J1877*0.0976,2)-ROUND(J1877*0.015,2)-ROUND(J1877*0.0245,2),2)/W1877,0),IF(Dane!$C$9=3,IFERROR(ROUND(J1877-ROUND(J1877*0.0976,2)-ROUND(J1877*0.015,2)-ROUND(J1877*0.0245,2),2)/W1877,0),0))</f>
        <v>0</v>
      </c>
      <c r="BA1877" s="39">
        <f t="shared" si="448"/>
        <v>0</v>
      </c>
      <c r="BB1877" s="39">
        <f t="shared" si="449"/>
        <v>0</v>
      </c>
      <c r="BC1877" s="39">
        <f t="shared" si="442"/>
        <v>0</v>
      </c>
      <c r="BD1877" s="39">
        <f>IF(Dane!$C$9=2,IFERROR(BC1877/W1877,0),IF(Dane!$C$9=3,IFERROR(BC1877/W1877,0),0))</f>
        <v>0</v>
      </c>
      <c r="BE1877" s="39">
        <f t="shared" si="450"/>
        <v>0</v>
      </c>
      <c r="BF1877" s="39">
        <v>0</v>
      </c>
      <c r="BG1877" s="39">
        <f t="shared" si="451"/>
        <v>0</v>
      </c>
      <c r="BH1877" s="39">
        <f>IF(Dane!$C$9=2,IF(ROUND((S1877+T1877)*BG1877,2)&gt;$AN$1,$AN$1,ROUND((S1877+T1877)*BG1877,2)),IF(Dane!$C$9=3,IF(ROUND((S1877+T1877)*BG1877,2)&gt;$AN$1,$AN$1,ROUND((S1877+T1877)*BG1877,2)),0))</f>
        <v>0</v>
      </c>
      <c r="BI1877" s="39">
        <v>0</v>
      </c>
      <c r="BJ1877" s="39">
        <f>IF(Dane!$C$9=3,IFERROR(J1877/AB1877,0),0)</f>
        <v>0</v>
      </c>
      <c r="BK1877" s="39">
        <f>IF(Dane!$C$9=3,IFERROR(ROUND(J1877-ROUND(J1877*0.0976,2)-ROUND(J1877*0.015,2)-ROUND(J1877*0.0245,2),2)/AB1877,0),0)</f>
        <v>0</v>
      </c>
      <c r="BL1877" s="39">
        <f t="shared" si="452"/>
        <v>0</v>
      </c>
      <c r="BM1877" s="39">
        <f t="shared" si="453"/>
        <v>0</v>
      </c>
      <c r="BN1877" s="39">
        <f t="shared" si="443"/>
        <v>0</v>
      </c>
      <c r="BO1877" s="39">
        <f>IF(Dane!$C$9=3,IFERROR(BN1877/AB1877,0),0)</f>
        <v>0</v>
      </c>
      <c r="BP1877" s="39">
        <f t="shared" si="454"/>
        <v>0</v>
      </c>
      <c r="BQ1877" s="39">
        <v>0</v>
      </c>
      <c r="BR1877" s="39">
        <f t="shared" si="455"/>
        <v>0</v>
      </c>
      <c r="BS1877" s="39">
        <f>IF(Dane!$C$9=3,IF(ROUND((X1877+Y1877)*BR1877,2)&gt;$AN$1,$AN$1,ROUND((X1877+Y1877)*BR1877,2)),0)</f>
        <v>0</v>
      </c>
      <c r="BT1877" s="39">
        <v>0</v>
      </c>
    </row>
    <row r="1878" spans="1:72">
      <c r="A1878" s="87">
        <v>1869</v>
      </c>
      <c r="B1878" s="1"/>
      <c r="C1878" s="1"/>
      <c r="D1878" s="2"/>
      <c r="E1878" s="3"/>
      <c r="F1878" s="4"/>
      <c r="G1878" s="5"/>
      <c r="H1878" s="5"/>
      <c r="I1878" s="6"/>
      <c r="J1878" s="5"/>
      <c r="K1878" s="5"/>
      <c r="L1878" s="5"/>
      <c r="M1878" s="55"/>
      <c r="N1878" s="8"/>
      <c r="O1878" s="105"/>
      <c r="P1878" s="5"/>
      <c r="Q1878" s="5"/>
      <c r="R1878" s="105">
        <f>Dane!$C$10</f>
        <v>0</v>
      </c>
      <c r="S1878" s="8"/>
      <c r="T1878" s="105"/>
      <c r="U1878" s="5"/>
      <c r="V1878" s="5"/>
      <c r="W1878" s="107">
        <f>Dane!$C$11</f>
        <v>0</v>
      </c>
      <c r="X1878" s="8"/>
      <c r="Y1878" s="105"/>
      <c r="Z1878" s="5"/>
      <c r="AA1878" s="5"/>
      <c r="AB1878" s="110">
        <f>Dane!$C$12</f>
        <v>0</v>
      </c>
      <c r="AC1878" s="108">
        <f>IF(Dane!$E$3=1,AP1878+BA1878+BL1878,IF(Dane!$E$3=2,AT1878+BE1878+BP1878,AW1878+BH1878+BS1878))</f>
        <v>0</v>
      </c>
      <c r="AD1878" s="14">
        <f>IF(Dane!$E$3=1,AQ1878+BB1878+BM1878,IF(Dane!$E$3=2,AU1878+BF1878+BQ1878,AX1878+BI1878+BT1878))</f>
        <v>0</v>
      </c>
      <c r="AE1878" s="14">
        <f>IF((J1878*Dane!$C$9)-AC1878&lt;0,0,(J1878*Dane!$C$9)-AC1878)</f>
        <v>0</v>
      </c>
      <c r="AF1878" s="61">
        <f>IF((K1878*Dane!$C$9)-AD1878&lt;0,0,(K1878*Dane!$C$9)-AD1878)</f>
        <v>0</v>
      </c>
      <c r="AG1878" s="93"/>
      <c r="AH1878" s="84">
        <f>IF(Dane!$E$3=1,AP1878,IF(Dane!$E$3=2,AT1878,AW1878))</f>
        <v>0</v>
      </c>
      <c r="AI1878" s="84">
        <f>IF(Dane!$E$3=1,AQ1878,IF(Dane!$E$3=2,AU1878,AX1878))</f>
        <v>0</v>
      </c>
      <c r="AJ1878" s="84">
        <f>IF(Dane!$E$3=1,BA1878,IF(Dane!$E$3=2,BE1878,BH1878))</f>
        <v>0</v>
      </c>
      <c r="AK1878" s="84">
        <f>IF(Dane!$E$3=1,BB1878,IF(Dane!$E$3=2,BF1878,BI1878))</f>
        <v>0</v>
      </c>
      <c r="AL1878" s="84">
        <f>IF(Dane!$E$3=1,BL1878,IF(Dane!$E$3=2,BP1878,BS1878))</f>
        <v>0</v>
      </c>
      <c r="AM1878" s="84">
        <f>IF(Dane!$E$3=1,BM1878,IF(Dane!$E$3=2,BQ1878,BT1878))</f>
        <v>0</v>
      </c>
      <c r="AN1878" s="39">
        <f>IF(Dane!$C$9="",0,IFERROR(J1878/R1878,0))</f>
        <v>0</v>
      </c>
      <c r="AO1878" s="39">
        <f>IF(Dane!$C$9="",0,IFERROR(ROUND(J1878-ROUND(J1878*0.0976,2)-ROUND(J1878*0.015,2)-ROUND(J1878*0.0245,2),2)/R1878,0))</f>
        <v>0</v>
      </c>
      <c r="AP1878" s="39">
        <f t="shared" si="444"/>
        <v>0</v>
      </c>
      <c r="AQ1878" s="39">
        <f t="shared" si="445"/>
        <v>0</v>
      </c>
      <c r="AR1878" s="39">
        <f t="shared" si="441"/>
        <v>0</v>
      </c>
      <c r="AS1878" s="39">
        <f>IF(Dane!$C$9="",0,IFERROR(AR1878/R1878,0))</f>
        <v>0</v>
      </c>
      <c r="AT1878" s="39">
        <f t="shared" si="446"/>
        <v>0</v>
      </c>
      <c r="AU1878" s="39">
        <v>0</v>
      </c>
      <c r="AV1878" s="39">
        <f t="shared" si="447"/>
        <v>0</v>
      </c>
      <c r="AW1878" s="39">
        <f>IF(Dane!$C$9="",0,IF(ROUND((N1878+O1878)*AV1878,2)&gt;$AN$1,$AN$1,ROUND((N1878+O1878)*AV1878,2)))</f>
        <v>0</v>
      </c>
      <c r="AX1878" s="39">
        <v>0</v>
      </c>
      <c r="AY1878" s="39">
        <f>IF(Dane!$C$9=2,IFERROR(J1878/W1878,0),IF(Dane!$C$9=3,IFERROR(J1878/W1878,0),0))</f>
        <v>0</v>
      </c>
      <c r="AZ1878" s="39">
        <f>IF(Dane!$C$9=2,IFERROR(ROUND(J1878-ROUND(J1878*0.0976,2)-ROUND(J1878*0.015,2)-ROUND(J1878*0.0245,2),2)/W1878,0),IF(Dane!$C$9=3,IFERROR(ROUND(J1878-ROUND(J1878*0.0976,2)-ROUND(J1878*0.015,2)-ROUND(J1878*0.0245,2),2)/W1878,0),0))</f>
        <v>0</v>
      </c>
      <c r="BA1878" s="39">
        <f t="shared" si="448"/>
        <v>0</v>
      </c>
      <c r="BB1878" s="39">
        <f t="shared" si="449"/>
        <v>0</v>
      </c>
      <c r="BC1878" s="39">
        <f t="shared" si="442"/>
        <v>0</v>
      </c>
      <c r="BD1878" s="39">
        <f>IF(Dane!$C$9=2,IFERROR(BC1878/W1878,0),IF(Dane!$C$9=3,IFERROR(BC1878/W1878,0),0))</f>
        <v>0</v>
      </c>
      <c r="BE1878" s="39">
        <f t="shared" si="450"/>
        <v>0</v>
      </c>
      <c r="BF1878" s="39">
        <v>0</v>
      </c>
      <c r="BG1878" s="39">
        <f t="shared" si="451"/>
        <v>0</v>
      </c>
      <c r="BH1878" s="39">
        <f>IF(Dane!$C$9=2,IF(ROUND((S1878+T1878)*BG1878,2)&gt;$AN$1,$AN$1,ROUND((S1878+T1878)*BG1878,2)),IF(Dane!$C$9=3,IF(ROUND((S1878+T1878)*BG1878,2)&gt;$AN$1,$AN$1,ROUND((S1878+T1878)*BG1878,2)),0))</f>
        <v>0</v>
      </c>
      <c r="BI1878" s="39">
        <v>0</v>
      </c>
      <c r="BJ1878" s="39">
        <f>IF(Dane!$C$9=3,IFERROR(J1878/AB1878,0),0)</f>
        <v>0</v>
      </c>
      <c r="BK1878" s="39">
        <f>IF(Dane!$C$9=3,IFERROR(ROUND(J1878-ROUND(J1878*0.0976,2)-ROUND(J1878*0.015,2)-ROUND(J1878*0.0245,2),2)/AB1878,0),0)</f>
        <v>0</v>
      </c>
      <c r="BL1878" s="39">
        <f t="shared" si="452"/>
        <v>0</v>
      </c>
      <c r="BM1878" s="39">
        <f t="shared" si="453"/>
        <v>0</v>
      </c>
      <c r="BN1878" s="39">
        <f t="shared" si="443"/>
        <v>0</v>
      </c>
      <c r="BO1878" s="39">
        <f>IF(Dane!$C$9=3,IFERROR(BN1878/AB1878,0),0)</f>
        <v>0</v>
      </c>
      <c r="BP1878" s="39">
        <f t="shared" si="454"/>
        <v>0</v>
      </c>
      <c r="BQ1878" s="39">
        <v>0</v>
      </c>
      <c r="BR1878" s="39">
        <f t="shared" si="455"/>
        <v>0</v>
      </c>
      <c r="BS1878" s="39">
        <f>IF(Dane!$C$9=3,IF(ROUND((X1878+Y1878)*BR1878,2)&gt;$AN$1,$AN$1,ROUND((X1878+Y1878)*BR1878,2)),0)</f>
        <v>0</v>
      </c>
      <c r="BT1878" s="39">
        <v>0</v>
      </c>
    </row>
    <row r="1879" spans="1:72">
      <c r="A1879" s="87">
        <v>1870</v>
      </c>
      <c r="B1879" s="1"/>
      <c r="C1879" s="1"/>
      <c r="D1879" s="2"/>
      <c r="E1879" s="3"/>
      <c r="F1879" s="4"/>
      <c r="G1879" s="5"/>
      <c r="H1879" s="5"/>
      <c r="I1879" s="6"/>
      <c r="J1879" s="5"/>
      <c r="K1879" s="5"/>
      <c r="L1879" s="5"/>
      <c r="M1879" s="55"/>
      <c r="N1879" s="8"/>
      <c r="O1879" s="105"/>
      <c r="P1879" s="5"/>
      <c r="Q1879" s="5"/>
      <c r="R1879" s="105">
        <f>Dane!$C$10</f>
        <v>0</v>
      </c>
      <c r="S1879" s="8"/>
      <c r="T1879" s="105"/>
      <c r="U1879" s="5"/>
      <c r="V1879" s="5"/>
      <c r="W1879" s="107">
        <f>Dane!$C$11</f>
        <v>0</v>
      </c>
      <c r="X1879" s="8"/>
      <c r="Y1879" s="105"/>
      <c r="Z1879" s="5"/>
      <c r="AA1879" s="5"/>
      <c r="AB1879" s="110">
        <f>Dane!$C$12</f>
        <v>0</v>
      </c>
      <c r="AC1879" s="108">
        <f>IF(Dane!$E$3=1,AP1879+BA1879+BL1879,IF(Dane!$E$3=2,AT1879+BE1879+BP1879,AW1879+BH1879+BS1879))</f>
        <v>0</v>
      </c>
      <c r="AD1879" s="14">
        <f>IF(Dane!$E$3=1,AQ1879+BB1879+BM1879,IF(Dane!$E$3=2,AU1879+BF1879+BQ1879,AX1879+BI1879+BT1879))</f>
        <v>0</v>
      </c>
      <c r="AE1879" s="14">
        <f>IF((J1879*Dane!$C$9)-AC1879&lt;0,0,(J1879*Dane!$C$9)-AC1879)</f>
        <v>0</v>
      </c>
      <c r="AF1879" s="61">
        <f>IF((K1879*Dane!$C$9)-AD1879&lt;0,0,(K1879*Dane!$C$9)-AD1879)</f>
        <v>0</v>
      </c>
      <c r="AG1879" s="93"/>
      <c r="AH1879" s="84">
        <f>IF(Dane!$E$3=1,AP1879,IF(Dane!$E$3=2,AT1879,AW1879))</f>
        <v>0</v>
      </c>
      <c r="AI1879" s="84">
        <f>IF(Dane!$E$3=1,AQ1879,IF(Dane!$E$3=2,AU1879,AX1879))</f>
        <v>0</v>
      </c>
      <c r="AJ1879" s="84">
        <f>IF(Dane!$E$3=1,BA1879,IF(Dane!$E$3=2,BE1879,BH1879))</f>
        <v>0</v>
      </c>
      <c r="AK1879" s="84">
        <f>IF(Dane!$E$3=1,BB1879,IF(Dane!$E$3=2,BF1879,BI1879))</f>
        <v>0</v>
      </c>
      <c r="AL1879" s="84">
        <f>IF(Dane!$E$3=1,BL1879,IF(Dane!$E$3=2,BP1879,BS1879))</f>
        <v>0</v>
      </c>
      <c r="AM1879" s="84">
        <f>IF(Dane!$E$3=1,BM1879,IF(Dane!$E$3=2,BQ1879,BT1879))</f>
        <v>0</v>
      </c>
      <c r="AN1879" s="39">
        <f>IF(Dane!$C$9="",0,IFERROR(J1879/R1879,0))</f>
        <v>0</v>
      </c>
      <c r="AO1879" s="39">
        <f>IF(Dane!$C$9="",0,IFERROR(ROUND(J1879-ROUND(J1879*0.0976,2)-ROUND(J1879*0.015,2)-ROUND(J1879*0.0245,2),2)/R1879,0))</f>
        <v>0</v>
      </c>
      <c r="AP1879" s="39">
        <f t="shared" si="444"/>
        <v>0</v>
      </c>
      <c r="AQ1879" s="39">
        <f t="shared" si="445"/>
        <v>0</v>
      </c>
      <c r="AR1879" s="39">
        <f t="shared" si="441"/>
        <v>0</v>
      </c>
      <c r="AS1879" s="39">
        <f>IF(Dane!$C$9="",0,IFERROR(AR1879/R1879,0))</f>
        <v>0</v>
      </c>
      <c r="AT1879" s="39">
        <f t="shared" si="446"/>
        <v>0</v>
      </c>
      <c r="AU1879" s="39">
        <v>0</v>
      </c>
      <c r="AV1879" s="39">
        <f t="shared" si="447"/>
        <v>0</v>
      </c>
      <c r="AW1879" s="39">
        <f>IF(Dane!$C$9="",0,IF(ROUND((N1879+O1879)*AV1879,2)&gt;$AN$1,$AN$1,ROUND((N1879+O1879)*AV1879,2)))</f>
        <v>0</v>
      </c>
      <c r="AX1879" s="39">
        <v>0</v>
      </c>
      <c r="AY1879" s="39">
        <f>IF(Dane!$C$9=2,IFERROR(J1879/W1879,0),IF(Dane!$C$9=3,IFERROR(J1879/W1879,0),0))</f>
        <v>0</v>
      </c>
      <c r="AZ1879" s="39">
        <f>IF(Dane!$C$9=2,IFERROR(ROUND(J1879-ROUND(J1879*0.0976,2)-ROUND(J1879*0.015,2)-ROUND(J1879*0.0245,2),2)/W1879,0),IF(Dane!$C$9=3,IFERROR(ROUND(J1879-ROUND(J1879*0.0976,2)-ROUND(J1879*0.015,2)-ROUND(J1879*0.0245,2),2)/W1879,0),0))</f>
        <v>0</v>
      </c>
      <c r="BA1879" s="39">
        <f t="shared" si="448"/>
        <v>0</v>
      </c>
      <c r="BB1879" s="39">
        <f t="shared" si="449"/>
        <v>0</v>
      </c>
      <c r="BC1879" s="39">
        <f t="shared" si="442"/>
        <v>0</v>
      </c>
      <c r="BD1879" s="39">
        <f>IF(Dane!$C$9=2,IFERROR(BC1879/W1879,0),IF(Dane!$C$9=3,IFERROR(BC1879/W1879,0),0))</f>
        <v>0</v>
      </c>
      <c r="BE1879" s="39">
        <f t="shared" si="450"/>
        <v>0</v>
      </c>
      <c r="BF1879" s="39">
        <v>0</v>
      </c>
      <c r="BG1879" s="39">
        <f t="shared" si="451"/>
        <v>0</v>
      </c>
      <c r="BH1879" s="39">
        <f>IF(Dane!$C$9=2,IF(ROUND((S1879+T1879)*BG1879,2)&gt;$AN$1,$AN$1,ROUND((S1879+T1879)*BG1879,2)),IF(Dane!$C$9=3,IF(ROUND((S1879+T1879)*BG1879,2)&gt;$AN$1,$AN$1,ROUND((S1879+T1879)*BG1879,2)),0))</f>
        <v>0</v>
      </c>
      <c r="BI1879" s="39">
        <v>0</v>
      </c>
      <c r="BJ1879" s="39">
        <f>IF(Dane!$C$9=3,IFERROR(J1879/AB1879,0),0)</f>
        <v>0</v>
      </c>
      <c r="BK1879" s="39">
        <f>IF(Dane!$C$9=3,IFERROR(ROUND(J1879-ROUND(J1879*0.0976,2)-ROUND(J1879*0.015,2)-ROUND(J1879*0.0245,2),2)/AB1879,0),0)</f>
        <v>0</v>
      </c>
      <c r="BL1879" s="39">
        <f t="shared" si="452"/>
        <v>0</v>
      </c>
      <c r="BM1879" s="39">
        <f t="shared" si="453"/>
        <v>0</v>
      </c>
      <c r="BN1879" s="39">
        <f t="shared" si="443"/>
        <v>0</v>
      </c>
      <c r="BO1879" s="39">
        <f>IF(Dane!$C$9=3,IFERROR(BN1879/AB1879,0),0)</f>
        <v>0</v>
      </c>
      <c r="BP1879" s="39">
        <f t="shared" si="454"/>
        <v>0</v>
      </c>
      <c r="BQ1879" s="39">
        <v>0</v>
      </c>
      <c r="BR1879" s="39">
        <f t="shared" si="455"/>
        <v>0</v>
      </c>
      <c r="BS1879" s="39">
        <f>IF(Dane!$C$9=3,IF(ROUND((X1879+Y1879)*BR1879,2)&gt;$AN$1,$AN$1,ROUND((X1879+Y1879)*BR1879,2)),0)</f>
        <v>0</v>
      </c>
      <c r="BT1879" s="39">
        <v>0</v>
      </c>
    </row>
    <row r="1880" spans="1:72">
      <c r="A1880" s="87">
        <v>1871</v>
      </c>
      <c r="B1880" s="1"/>
      <c r="C1880" s="1"/>
      <c r="D1880" s="2"/>
      <c r="E1880" s="3"/>
      <c r="F1880" s="4"/>
      <c r="G1880" s="5"/>
      <c r="H1880" s="5"/>
      <c r="I1880" s="6"/>
      <c r="J1880" s="5"/>
      <c r="K1880" s="5"/>
      <c r="L1880" s="5"/>
      <c r="M1880" s="55"/>
      <c r="N1880" s="8"/>
      <c r="O1880" s="105"/>
      <c r="P1880" s="5"/>
      <c r="Q1880" s="5"/>
      <c r="R1880" s="105">
        <f>Dane!$C$10</f>
        <v>0</v>
      </c>
      <c r="S1880" s="8"/>
      <c r="T1880" s="105"/>
      <c r="U1880" s="5"/>
      <c r="V1880" s="5"/>
      <c r="W1880" s="107">
        <f>Dane!$C$11</f>
        <v>0</v>
      </c>
      <c r="X1880" s="8"/>
      <c r="Y1880" s="105"/>
      <c r="Z1880" s="5"/>
      <c r="AA1880" s="5"/>
      <c r="AB1880" s="110">
        <f>Dane!$C$12</f>
        <v>0</v>
      </c>
      <c r="AC1880" s="108">
        <f>IF(Dane!$E$3=1,AP1880+BA1880+BL1880,IF(Dane!$E$3=2,AT1880+BE1880+BP1880,AW1880+BH1880+BS1880))</f>
        <v>0</v>
      </c>
      <c r="AD1880" s="14">
        <f>IF(Dane!$E$3=1,AQ1880+BB1880+BM1880,IF(Dane!$E$3=2,AU1880+BF1880+BQ1880,AX1880+BI1880+BT1880))</f>
        <v>0</v>
      </c>
      <c r="AE1880" s="14">
        <f>IF((J1880*Dane!$C$9)-AC1880&lt;0,0,(J1880*Dane!$C$9)-AC1880)</f>
        <v>0</v>
      </c>
      <c r="AF1880" s="61">
        <f>IF((K1880*Dane!$C$9)-AD1880&lt;0,0,(K1880*Dane!$C$9)-AD1880)</f>
        <v>0</v>
      </c>
      <c r="AG1880" s="93"/>
      <c r="AH1880" s="84">
        <f>IF(Dane!$E$3=1,AP1880,IF(Dane!$E$3=2,AT1880,AW1880))</f>
        <v>0</v>
      </c>
      <c r="AI1880" s="84">
        <f>IF(Dane!$E$3=1,AQ1880,IF(Dane!$E$3=2,AU1880,AX1880))</f>
        <v>0</v>
      </c>
      <c r="AJ1880" s="84">
        <f>IF(Dane!$E$3=1,BA1880,IF(Dane!$E$3=2,BE1880,BH1880))</f>
        <v>0</v>
      </c>
      <c r="AK1880" s="84">
        <f>IF(Dane!$E$3=1,BB1880,IF(Dane!$E$3=2,BF1880,BI1880))</f>
        <v>0</v>
      </c>
      <c r="AL1880" s="84">
        <f>IF(Dane!$E$3=1,BL1880,IF(Dane!$E$3=2,BP1880,BS1880))</f>
        <v>0</v>
      </c>
      <c r="AM1880" s="84">
        <f>IF(Dane!$E$3=1,BM1880,IF(Dane!$E$3=2,BQ1880,BT1880))</f>
        <v>0</v>
      </c>
      <c r="AN1880" s="39">
        <f>IF(Dane!$C$9="",0,IFERROR(J1880/R1880,0))</f>
        <v>0</v>
      </c>
      <c r="AO1880" s="39">
        <f>IF(Dane!$C$9="",0,IFERROR(ROUND(J1880-ROUND(J1880*0.0976,2)-ROUND(J1880*0.015,2)-ROUND(J1880*0.0245,2),2)/R1880,0))</f>
        <v>0</v>
      </c>
      <c r="AP1880" s="39">
        <f t="shared" si="444"/>
        <v>0</v>
      </c>
      <c r="AQ1880" s="39">
        <f t="shared" si="445"/>
        <v>0</v>
      </c>
      <c r="AR1880" s="39">
        <f t="shared" si="441"/>
        <v>0</v>
      </c>
      <c r="AS1880" s="39">
        <f>IF(Dane!$C$9="",0,IFERROR(AR1880/R1880,0))</f>
        <v>0</v>
      </c>
      <c r="AT1880" s="39">
        <f t="shared" si="446"/>
        <v>0</v>
      </c>
      <c r="AU1880" s="39">
        <v>0</v>
      </c>
      <c r="AV1880" s="39">
        <f t="shared" si="447"/>
        <v>0</v>
      </c>
      <c r="AW1880" s="39">
        <f>IF(Dane!$C$9="",0,IF(ROUND((N1880+O1880)*AV1880,2)&gt;$AN$1,$AN$1,ROUND((N1880+O1880)*AV1880,2)))</f>
        <v>0</v>
      </c>
      <c r="AX1880" s="39">
        <v>0</v>
      </c>
      <c r="AY1880" s="39">
        <f>IF(Dane!$C$9=2,IFERROR(J1880/W1880,0),IF(Dane!$C$9=3,IFERROR(J1880/W1880,0),0))</f>
        <v>0</v>
      </c>
      <c r="AZ1880" s="39">
        <f>IF(Dane!$C$9=2,IFERROR(ROUND(J1880-ROUND(J1880*0.0976,2)-ROUND(J1880*0.015,2)-ROUND(J1880*0.0245,2),2)/W1880,0),IF(Dane!$C$9=3,IFERROR(ROUND(J1880-ROUND(J1880*0.0976,2)-ROUND(J1880*0.015,2)-ROUND(J1880*0.0245,2),2)/W1880,0),0))</f>
        <v>0</v>
      </c>
      <c r="BA1880" s="39">
        <f t="shared" si="448"/>
        <v>0</v>
      </c>
      <c r="BB1880" s="39">
        <f t="shared" si="449"/>
        <v>0</v>
      </c>
      <c r="BC1880" s="39">
        <f t="shared" si="442"/>
        <v>0</v>
      </c>
      <c r="BD1880" s="39">
        <f>IF(Dane!$C$9=2,IFERROR(BC1880/W1880,0),IF(Dane!$C$9=3,IFERROR(BC1880/W1880,0),0))</f>
        <v>0</v>
      </c>
      <c r="BE1880" s="39">
        <f t="shared" si="450"/>
        <v>0</v>
      </c>
      <c r="BF1880" s="39">
        <v>0</v>
      </c>
      <c r="BG1880" s="39">
        <f t="shared" si="451"/>
        <v>0</v>
      </c>
      <c r="BH1880" s="39">
        <f>IF(Dane!$C$9=2,IF(ROUND((S1880+T1880)*BG1880,2)&gt;$AN$1,$AN$1,ROUND((S1880+T1880)*BG1880,2)),IF(Dane!$C$9=3,IF(ROUND((S1880+T1880)*BG1880,2)&gt;$AN$1,$AN$1,ROUND((S1880+T1880)*BG1880,2)),0))</f>
        <v>0</v>
      </c>
      <c r="BI1880" s="39">
        <v>0</v>
      </c>
      <c r="BJ1880" s="39">
        <f>IF(Dane!$C$9=3,IFERROR(J1880/AB1880,0),0)</f>
        <v>0</v>
      </c>
      <c r="BK1880" s="39">
        <f>IF(Dane!$C$9=3,IFERROR(ROUND(J1880-ROUND(J1880*0.0976,2)-ROUND(J1880*0.015,2)-ROUND(J1880*0.0245,2),2)/AB1880,0),0)</f>
        <v>0</v>
      </c>
      <c r="BL1880" s="39">
        <f t="shared" si="452"/>
        <v>0</v>
      </c>
      <c r="BM1880" s="39">
        <f t="shared" si="453"/>
        <v>0</v>
      </c>
      <c r="BN1880" s="39">
        <f t="shared" si="443"/>
        <v>0</v>
      </c>
      <c r="BO1880" s="39">
        <f>IF(Dane!$C$9=3,IFERROR(BN1880/AB1880,0),0)</f>
        <v>0</v>
      </c>
      <c r="BP1880" s="39">
        <f t="shared" si="454"/>
        <v>0</v>
      </c>
      <c r="BQ1880" s="39">
        <v>0</v>
      </c>
      <c r="BR1880" s="39">
        <f t="shared" si="455"/>
        <v>0</v>
      </c>
      <c r="BS1880" s="39">
        <f>IF(Dane!$C$9=3,IF(ROUND((X1880+Y1880)*BR1880,2)&gt;$AN$1,$AN$1,ROUND((X1880+Y1880)*BR1880,2)),0)</f>
        <v>0</v>
      </c>
      <c r="BT1880" s="39">
        <v>0</v>
      </c>
    </row>
    <row r="1881" spans="1:72">
      <c r="A1881" s="87">
        <v>1872</v>
      </c>
      <c r="B1881" s="1"/>
      <c r="C1881" s="1"/>
      <c r="D1881" s="2"/>
      <c r="E1881" s="3"/>
      <c r="F1881" s="4"/>
      <c r="G1881" s="5"/>
      <c r="H1881" s="5"/>
      <c r="I1881" s="6"/>
      <c r="J1881" s="5"/>
      <c r="K1881" s="5"/>
      <c r="L1881" s="5"/>
      <c r="M1881" s="55"/>
      <c r="N1881" s="8"/>
      <c r="O1881" s="105"/>
      <c r="P1881" s="5"/>
      <c r="Q1881" s="5"/>
      <c r="R1881" s="105">
        <f>Dane!$C$10</f>
        <v>0</v>
      </c>
      <c r="S1881" s="8"/>
      <c r="T1881" s="105"/>
      <c r="U1881" s="5"/>
      <c r="V1881" s="5"/>
      <c r="W1881" s="107">
        <f>Dane!$C$11</f>
        <v>0</v>
      </c>
      <c r="X1881" s="8"/>
      <c r="Y1881" s="105"/>
      <c r="Z1881" s="5"/>
      <c r="AA1881" s="5"/>
      <c r="AB1881" s="110">
        <f>Dane!$C$12</f>
        <v>0</v>
      </c>
      <c r="AC1881" s="108">
        <f>IF(Dane!$E$3=1,AP1881+BA1881+BL1881,IF(Dane!$E$3=2,AT1881+BE1881+BP1881,AW1881+BH1881+BS1881))</f>
        <v>0</v>
      </c>
      <c r="AD1881" s="14">
        <f>IF(Dane!$E$3=1,AQ1881+BB1881+BM1881,IF(Dane!$E$3=2,AU1881+BF1881+BQ1881,AX1881+BI1881+BT1881))</f>
        <v>0</v>
      </c>
      <c r="AE1881" s="14">
        <f>IF((J1881*Dane!$C$9)-AC1881&lt;0,0,(J1881*Dane!$C$9)-AC1881)</f>
        <v>0</v>
      </c>
      <c r="AF1881" s="61">
        <f>IF((K1881*Dane!$C$9)-AD1881&lt;0,0,(K1881*Dane!$C$9)-AD1881)</f>
        <v>0</v>
      </c>
      <c r="AG1881" s="93"/>
      <c r="AH1881" s="84">
        <f>IF(Dane!$E$3=1,AP1881,IF(Dane!$E$3=2,AT1881,AW1881))</f>
        <v>0</v>
      </c>
      <c r="AI1881" s="84">
        <f>IF(Dane!$E$3=1,AQ1881,IF(Dane!$E$3=2,AU1881,AX1881))</f>
        <v>0</v>
      </c>
      <c r="AJ1881" s="84">
        <f>IF(Dane!$E$3=1,BA1881,IF(Dane!$E$3=2,BE1881,BH1881))</f>
        <v>0</v>
      </c>
      <c r="AK1881" s="84">
        <f>IF(Dane!$E$3=1,BB1881,IF(Dane!$E$3=2,BF1881,BI1881))</f>
        <v>0</v>
      </c>
      <c r="AL1881" s="84">
        <f>IF(Dane!$E$3=1,BL1881,IF(Dane!$E$3=2,BP1881,BS1881))</f>
        <v>0</v>
      </c>
      <c r="AM1881" s="84">
        <f>IF(Dane!$E$3=1,BM1881,IF(Dane!$E$3=2,BQ1881,BT1881))</f>
        <v>0</v>
      </c>
      <c r="AN1881" s="39">
        <f>IF(Dane!$C$9="",0,IFERROR(J1881/R1881,0))</f>
        <v>0</v>
      </c>
      <c r="AO1881" s="39">
        <f>IF(Dane!$C$9="",0,IFERROR(ROUND(J1881-ROUND(J1881*0.0976,2)-ROUND(J1881*0.015,2)-ROUND(J1881*0.0245,2),2)/R1881,0))</f>
        <v>0</v>
      </c>
      <c r="AP1881" s="39">
        <f t="shared" si="444"/>
        <v>0</v>
      </c>
      <c r="AQ1881" s="39">
        <f t="shared" si="445"/>
        <v>0</v>
      </c>
      <c r="AR1881" s="39">
        <f t="shared" si="441"/>
        <v>0</v>
      </c>
      <c r="AS1881" s="39">
        <f>IF(Dane!$C$9="",0,IFERROR(AR1881/R1881,0))</f>
        <v>0</v>
      </c>
      <c r="AT1881" s="39">
        <f t="shared" si="446"/>
        <v>0</v>
      </c>
      <c r="AU1881" s="39">
        <v>0</v>
      </c>
      <c r="AV1881" s="39">
        <f t="shared" si="447"/>
        <v>0</v>
      </c>
      <c r="AW1881" s="39">
        <f>IF(Dane!$C$9="",0,IF(ROUND((N1881+O1881)*AV1881,2)&gt;$AN$1,$AN$1,ROUND((N1881+O1881)*AV1881,2)))</f>
        <v>0</v>
      </c>
      <c r="AX1881" s="39">
        <v>0</v>
      </c>
      <c r="AY1881" s="39">
        <f>IF(Dane!$C$9=2,IFERROR(J1881/W1881,0),IF(Dane!$C$9=3,IFERROR(J1881/W1881,0),0))</f>
        <v>0</v>
      </c>
      <c r="AZ1881" s="39">
        <f>IF(Dane!$C$9=2,IFERROR(ROUND(J1881-ROUND(J1881*0.0976,2)-ROUND(J1881*0.015,2)-ROUND(J1881*0.0245,2),2)/W1881,0),IF(Dane!$C$9=3,IFERROR(ROUND(J1881-ROUND(J1881*0.0976,2)-ROUND(J1881*0.015,2)-ROUND(J1881*0.0245,2),2)/W1881,0),0))</f>
        <v>0</v>
      </c>
      <c r="BA1881" s="39">
        <f t="shared" si="448"/>
        <v>0</v>
      </c>
      <c r="BB1881" s="39">
        <f t="shared" si="449"/>
        <v>0</v>
      </c>
      <c r="BC1881" s="39">
        <f t="shared" si="442"/>
        <v>0</v>
      </c>
      <c r="BD1881" s="39">
        <f>IF(Dane!$C$9=2,IFERROR(BC1881/W1881,0),IF(Dane!$C$9=3,IFERROR(BC1881/W1881,0),0))</f>
        <v>0</v>
      </c>
      <c r="BE1881" s="39">
        <f t="shared" si="450"/>
        <v>0</v>
      </c>
      <c r="BF1881" s="39">
        <v>0</v>
      </c>
      <c r="BG1881" s="39">
        <f t="shared" si="451"/>
        <v>0</v>
      </c>
      <c r="BH1881" s="39">
        <f>IF(Dane!$C$9=2,IF(ROUND((S1881+T1881)*BG1881,2)&gt;$AN$1,$AN$1,ROUND((S1881+T1881)*BG1881,2)),IF(Dane!$C$9=3,IF(ROUND((S1881+T1881)*BG1881,2)&gt;$AN$1,$AN$1,ROUND((S1881+T1881)*BG1881,2)),0))</f>
        <v>0</v>
      </c>
      <c r="BI1881" s="39">
        <v>0</v>
      </c>
      <c r="BJ1881" s="39">
        <f>IF(Dane!$C$9=3,IFERROR(J1881/AB1881,0),0)</f>
        <v>0</v>
      </c>
      <c r="BK1881" s="39">
        <f>IF(Dane!$C$9=3,IFERROR(ROUND(J1881-ROUND(J1881*0.0976,2)-ROUND(J1881*0.015,2)-ROUND(J1881*0.0245,2),2)/AB1881,0),0)</f>
        <v>0</v>
      </c>
      <c r="BL1881" s="39">
        <f t="shared" si="452"/>
        <v>0</v>
      </c>
      <c r="BM1881" s="39">
        <f t="shared" si="453"/>
        <v>0</v>
      </c>
      <c r="BN1881" s="39">
        <f t="shared" si="443"/>
        <v>0</v>
      </c>
      <c r="BO1881" s="39">
        <f>IF(Dane!$C$9=3,IFERROR(BN1881/AB1881,0),0)</f>
        <v>0</v>
      </c>
      <c r="BP1881" s="39">
        <f t="shared" si="454"/>
        <v>0</v>
      </c>
      <c r="BQ1881" s="39">
        <v>0</v>
      </c>
      <c r="BR1881" s="39">
        <f t="shared" si="455"/>
        <v>0</v>
      </c>
      <c r="BS1881" s="39">
        <f>IF(Dane!$C$9=3,IF(ROUND((X1881+Y1881)*BR1881,2)&gt;$AN$1,$AN$1,ROUND((X1881+Y1881)*BR1881,2)),0)</f>
        <v>0</v>
      </c>
      <c r="BT1881" s="39">
        <v>0</v>
      </c>
    </row>
    <row r="1882" spans="1:72">
      <c r="A1882" s="87">
        <v>1873</v>
      </c>
      <c r="B1882" s="1"/>
      <c r="C1882" s="1"/>
      <c r="D1882" s="2"/>
      <c r="E1882" s="3"/>
      <c r="F1882" s="4"/>
      <c r="G1882" s="5"/>
      <c r="H1882" s="5"/>
      <c r="I1882" s="6"/>
      <c r="J1882" s="5"/>
      <c r="K1882" s="5"/>
      <c r="L1882" s="5"/>
      <c r="M1882" s="55"/>
      <c r="N1882" s="8"/>
      <c r="O1882" s="105"/>
      <c r="P1882" s="5"/>
      <c r="Q1882" s="5"/>
      <c r="R1882" s="105">
        <f>Dane!$C$10</f>
        <v>0</v>
      </c>
      <c r="S1882" s="8"/>
      <c r="T1882" s="105"/>
      <c r="U1882" s="5"/>
      <c r="V1882" s="5"/>
      <c r="W1882" s="107">
        <f>Dane!$C$11</f>
        <v>0</v>
      </c>
      <c r="X1882" s="8"/>
      <c r="Y1882" s="105"/>
      <c r="Z1882" s="5"/>
      <c r="AA1882" s="5"/>
      <c r="AB1882" s="110">
        <f>Dane!$C$12</f>
        <v>0</v>
      </c>
      <c r="AC1882" s="108">
        <f>IF(Dane!$E$3=1,AP1882+BA1882+BL1882,IF(Dane!$E$3=2,AT1882+BE1882+BP1882,AW1882+BH1882+BS1882))</f>
        <v>0</v>
      </c>
      <c r="AD1882" s="14">
        <f>IF(Dane!$E$3=1,AQ1882+BB1882+BM1882,IF(Dane!$E$3=2,AU1882+BF1882+BQ1882,AX1882+BI1882+BT1882))</f>
        <v>0</v>
      </c>
      <c r="AE1882" s="14">
        <f>IF((J1882*Dane!$C$9)-AC1882&lt;0,0,(J1882*Dane!$C$9)-AC1882)</f>
        <v>0</v>
      </c>
      <c r="AF1882" s="61">
        <f>IF((K1882*Dane!$C$9)-AD1882&lt;0,0,(K1882*Dane!$C$9)-AD1882)</f>
        <v>0</v>
      </c>
      <c r="AG1882" s="93"/>
      <c r="AH1882" s="84">
        <f>IF(Dane!$E$3=1,AP1882,IF(Dane!$E$3=2,AT1882,AW1882))</f>
        <v>0</v>
      </c>
      <c r="AI1882" s="84">
        <f>IF(Dane!$E$3=1,AQ1882,IF(Dane!$E$3=2,AU1882,AX1882))</f>
        <v>0</v>
      </c>
      <c r="AJ1882" s="84">
        <f>IF(Dane!$E$3=1,BA1882,IF(Dane!$E$3=2,BE1882,BH1882))</f>
        <v>0</v>
      </c>
      <c r="AK1882" s="84">
        <f>IF(Dane!$E$3=1,BB1882,IF(Dane!$E$3=2,BF1882,BI1882))</f>
        <v>0</v>
      </c>
      <c r="AL1882" s="84">
        <f>IF(Dane!$E$3=1,BL1882,IF(Dane!$E$3=2,BP1882,BS1882))</f>
        <v>0</v>
      </c>
      <c r="AM1882" s="84">
        <f>IF(Dane!$E$3=1,BM1882,IF(Dane!$E$3=2,BQ1882,BT1882))</f>
        <v>0</v>
      </c>
      <c r="AN1882" s="39">
        <f>IF(Dane!$C$9="",0,IFERROR(J1882/R1882,0))</f>
        <v>0</v>
      </c>
      <c r="AO1882" s="39">
        <f>IF(Dane!$C$9="",0,IFERROR(ROUND(J1882-ROUND(J1882*0.0976,2)-ROUND(J1882*0.015,2)-ROUND(J1882*0.0245,2),2)/R1882,0))</f>
        <v>0</v>
      </c>
      <c r="AP1882" s="39">
        <f t="shared" si="444"/>
        <v>0</v>
      </c>
      <c r="AQ1882" s="39">
        <f t="shared" si="445"/>
        <v>0</v>
      </c>
      <c r="AR1882" s="39">
        <f t="shared" si="441"/>
        <v>0</v>
      </c>
      <c r="AS1882" s="39">
        <f>IF(Dane!$C$9="",0,IFERROR(AR1882/R1882,0))</f>
        <v>0</v>
      </c>
      <c r="AT1882" s="39">
        <f t="shared" si="446"/>
        <v>0</v>
      </c>
      <c r="AU1882" s="39">
        <v>0</v>
      </c>
      <c r="AV1882" s="39">
        <f t="shared" si="447"/>
        <v>0</v>
      </c>
      <c r="AW1882" s="39">
        <f>IF(Dane!$C$9="",0,IF(ROUND((N1882+O1882)*AV1882,2)&gt;$AN$1,$AN$1,ROUND((N1882+O1882)*AV1882,2)))</f>
        <v>0</v>
      </c>
      <c r="AX1882" s="39">
        <v>0</v>
      </c>
      <c r="AY1882" s="39">
        <f>IF(Dane!$C$9=2,IFERROR(J1882/W1882,0),IF(Dane!$C$9=3,IFERROR(J1882/W1882,0),0))</f>
        <v>0</v>
      </c>
      <c r="AZ1882" s="39">
        <f>IF(Dane!$C$9=2,IFERROR(ROUND(J1882-ROUND(J1882*0.0976,2)-ROUND(J1882*0.015,2)-ROUND(J1882*0.0245,2),2)/W1882,0),IF(Dane!$C$9=3,IFERROR(ROUND(J1882-ROUND(J1882*0.0976,2)-ROUND(J1882*0.015,2)-ROUND(J1882*0.0245,2),2)/W1882,0),0))</f>
        <v>0</v>
      </c>
      <c r="BA1882" s="39">
        <f t="shared" si="448"/>
        <v>0</v>
      </c>
      <c r="BB1882" s="39">
        <f t="shared" si="449"/>
        <v>0</v>
      </c>
      <c r="BC1882" s="39">
        <f t="shared" si="442"/>
        <v>0</v>
      </c>
      <c r="BD1882" s="39">
        <f>IF(Dane!$C$9=2,IFERROR(BC1882/W1882,0),IF(Dane!$C$9=3,IFERROR(BC1882/W1882,0),0))</f>
        <v>0</v>
      </c>
      <c r="BE1882" s="39">
        <f t="shared" si="450"/>
        <v>0</v>
      </c>
      <c r="BF1882" s="39">
        <v>0</v>
      </c>
      <c r="BG1882" s="39">
        <f t="shared" si="451"/>
        <v>0</v>
      </c>
      <c r="BH1882" s="39">
        <f>IF(Dane!$C$9=2,IF(ROUND((S1882+T1882)*BG1882,2)&gt;$AN$1,$AN$1,ROUND((S1882+T1882)*BG1882,2)),IF(Dane!$C$9=3,IF(ROUND((S1882+T1882)*BG1882,2)&gt;$AN$1,$AN$1,ROUND((S1882+T1882)*BG1882,2)),0))</f>
        <v>0</v>
      </c>
      <c r="BI1882" s="39">
        <v>0</v>
      </c>
      <c r="BJ1882" s="39">
        <f>IF(Dane!$C$9=3,IFERROR(J1882/AB1882,0),0)</f>
        <v>0</v>
      </c>
      <c r="BK1882" s="39">
        <f>IF(Dane!$C$9=3,IFERROR(ROUND(J1882-ROUND(J1882*0.0976,2)-ROUND(J1882*0.015,2)-ROUND(J1882*0.0245,2),2)/AB1882,0),0)</f>
        <v>0</v>
      </c>
      <c r="BL1882" s="39">
        <f t="shared" si="452"/>
        <v>0</v>
      </c>
      <c r="BM1882" s="39">
        <f t="shared" si="453"/>
        <v>0</v>
      </c>
      <c r="BN1882" s="39">
        <f t="shared" si="443"/>
        <v>0</v>
      </c>
      <c r="BO1882" s="39">
        <f>IF(Dane!$C$9=3,IFERROR(BN1882/AB1882,0),0)</f>
        <v>0</v>
      </c>
      <c r="BP1882" s="39">
        <f t="shared" si="454"/>
        <v>0</v>
      </c>
      <c r="BQ1882" s="39">
        <v>0</v>
      </c>
      <c r="BR1882" s="39">
        <f t="shared" si="455"/>
        <v>0</v>
      </c>
      <c r="BS1882" s="39">
        <f>IF(Dane!$C$9=3,IF(ROUND((X1882+Y1882)*BR1882,2)&gt;$AN$1,$AN$1,ROUND((X1882+Y1882)*BR1882,2)),0)</f>
        <v>0</v>
      </c>
      <c r="BT1882" s="39">
        <v>0</v>
      </c>
    </row>
    <row r="1883" spans="1:72">
      <c r="A1883" s="87">
        <v>1874</v>
      </c>
      <c r="B1883" s="1"/>
      <c r="C1883" s="1"/>
      <c r="D1883" s="2"/>
      <c r="E1883" s="3"/>
      <c r="F1883" s="4"/>
      <c r="G1883" s="5"/>
      <c r="H1883" s="5"/>
      <c r="I1883" s="6"/>
      <c r="J1883" s="5"/>
      <c r="K1883" s="5"/>
      <c r="L1883" s="5"/>
      <c r="M1883" s="55"/>
      <c r="N1883" s="8"/>
      <c r="O1883" s="105"/>
      <c r="P1883" s="5"/>
      <c r="Q1883" s="5"/>
      <c r="R1883" s="105">
        <f>Dane!$C$10</f>
        <v>0</v>
      </c>
      <c r="S1883" s="8"/>
      <c r="T1883" s="105"/>
      <c r="U1883" s="5"/>
      <c r="V1883" s="5"/>
      <c r="W1883" s="107">
        <f>Dane!$C$11</f>
        <v>0</v>
      </c>
      <c r="X1883" s="8"/>
      <c r="Y1883" s="105"/>
      <c r="Z1883" s="5"/>
      <c r="AA1883" s="5"/>
      <c r="AB1883" s="110">
        <f>Dane!$C$12</f>
        <v>0</v>
      </c>
      <c r="AC1883" s="108">
        <f>IF(Dane!$E$3=1,AP1883+BA1883+BL1883,IF(Dane!$E$3=2,AT1883+BE1883+BP1883,AW1883+BH1883+BS1883))</f>
        <v>0</v>
      </c>
      <c r="AD1883" s="14">
        <f>IF(Dane!$E$3=1,AQ1883+BB1883+BM1883,IF(Dane!$E$3=2,AU1883+BF1883+BQ1883,AX1883+BI1883+BT1883))</f>
        <v>0</v>
      </c>
      <c r="AE1883" s="14">
        <f>IF((J1883*Dane!$C$9)-AC1883&lt;0,0,(J1883*Dane!$C$9)-AC1883)</f>
        <v>0</v>
      </c>
      <c r="AF1883" s="61">
        <f>IF((K1883*Dane!$C$9)-AD1883&lt;0,0,(K1883*Dane!$C$9)-AD1883)</f>
        <v>0</v>
      </c>
      <c r="AG1883" s="93"/>
      <c r="AH1883" s="84">
        <f>IF(Dane!$E$3=1,AP1883,IF(Dane!$E$3=2,AT1883,AW1883))</f>
        <v>0</v>
      </c>
      <c r="AI1883" s="84">
        <f>IF(Dane!$E$3=1,AQ1883,IF(Dane!$E$3=2,AU1883,AX1883))</f>
        <v>0</v>
      </c>
      <c r="AJ1883" s="84">
        <f>IF(Dane!$E$3=1,BA1883,IF(Dane!$E$3=2,BE1883,BH1883))</f>
        <v>0</v>
      </c>
      <c r="AK1883" s="84">
        <f>IF(Dane!$E$3=1,BB1883,IF(Dane!$E$3=2,BF1883,BI1883))</f>
        <v>0</v>
      </c>
      <c r="AL1883" s="84">
        <f>IF(Dane!$E$3=1,BL1883,IF(Dane!$E$3=2,BP1883,BS1883))</f>
        <v>0</v>
      </c>
      <c r="AM1883" s="84">
        <f>IF(Dane!$E$3=1,BM1883,IF(Dane!$E$3=2,BQ1883,BT1883))</f>
        <v>0</v>
      </c>
      <c r="AN1883" s="39">
        <f>IF(Dane!$C$9="",0,IFERROR(J1883/R1883,0))</f>
        <v>0</v>
      </c>
      <c r="AO1883" s="39">
        <f>IF(Dane!$C$9="",0,IFERROR(ROUND(J1883-ROUND(J1883*0.0976,2)-ROUND(J1883*0.015,2)-ROUND(J1883*0.0245,2),2)/R1883,0))</f>
        <v>0</v>
      </c>
      <c r="AP1883" s="39">
        <f t="shared" si="444"/>
        <v>0</v>
      </c>
      <c r="AQ1883" s="39">
        <f t="shared" si="445"/>
        <v>0</v>
      </c>
      <c r="AR1883" s="39">
        <f t="shared" si="441"/>
        <v>0</v>
      </c>
      <c r="AS1883" s="39">
        <f>IF(Dane!$C$9="",0,IFERROR(AR1883/R1883,0))</f>
        <v>0</v>
      </c>
      <c r="AT1883" s="39">
        <f t="shared" si="446"/>
        <v>0</v>
      </c>
      <c r="AU1883" s="39">
        <v>0</v>
      </c>
      <c r="AV1883" s="39">
        <f t="shared" si="447"/>
        <v>0</v>
      </c>
      <c r="AW1883" s="39">
        <f>IF(Dane!$C$9="",0,IF(ROUND((N1883+O1883)*AV1883,2)&gt;$AN$1,$AN$1,ROUND((N1883+O1883)*AV1883,2)))</f>
        <v>0</v>
      </c>
      <c r="AX1883" s="39">
        <v>0</v>
      </c>
      <c r="AY1883" s="39">
        <f>IF(Dane!$C$9=2,IFERROR(J1883/W1883,0),IF(Dane!$C$9=3,IFERROR(J1883/W1883,0),0))</f>
        <v>0</v>
      </c>
      <c r="AZ1883" s="39">
        <f>IF(Dane!$C$9=2,IFERROR(ROUND(J1883-ROUND(J1883*0.0976,2)-ROUND(J1883*0.015,2)-ROUND(J1883*0.0245,2),2)/W1883,0),IF(Dane!$C$9=3,IFERROR(ROUND(J1883-ROUND(J1883*0.0976,2)-ROUND(J1883*0.015,2)-ROUND(J1883*0.0245,2),2)/W1883,0),0))</f>
        <v>0</v>
      </c>
      <c r="BA1883" s="39">
        <f t="shared" si="448"/>
        <v>0</v>
      </c>
      <c r="BB1883" s="39">
        <f t="shared" si="449"/>
        <v>0</v>
      </c>
      <c r="BC1883" s="39">
        <f t="shared" si="442"/>
        <v>0</v>
      </c>
      <c r="BD1883" s="39">
        <f>IF(Dane!$C$9=2,IFERROR(BC1883/W1883,0),IF(Dane!$C$9=3,IFERROR(BC1883/W1883,0),0))</f>
        <v>0</v>
      </c>
      <c r="BE1883" s="39">
        <f t="shared" si="450"/>
        <v>0</v>
      </c>
      <c r="BF1883" s="39">
        <v>0</v>
      </c>
      <c r="BG1883" s="39">
        <f t="shared" si="451"/>
        <v>0</v>
      </c>
      <c r="BH1883" s="39">
        <f>IF(Dane!$C$9=2,IF(ROUND((S1883+T1883)*BG1883,2)&gt;$AN$1,$AN$1,ROUND((S1883+T1883)*BG1883,2)),IF(Dane!$C$9=3,IF(ROUND((S1883+T1883)*BG1883,2)&gt;$AN$1,$AN$1,ROUND((S1883+T1883)*BG1883,2)),0))</f>
        <v>0</v>
      </c>
      <c r="BI1883" s="39">
        <v>0</v>
      </c>
      <c r="BJ1883" s="39">
        <f>IF(Dane!$C$9=3,IFERROR(J1883/AB1883,0),0)</f>
        <v>0</v>
      </c>
      <c r="BK1883" s="39">
        <f>IF(Dane!$C$9=3,IFERROR(ROUND(J1883-ROUND(J1883*0.0976,2)-ROUND(J1883*0.015,2)-ROUND(J1883*0.0245,2),2)/AB1883,0),0)</f>
        <v>0</v>
      </c>
      <c r="BL1883" s="39">
        <f t="shared" si="452"/>
        <v>0</v>
      </c>
      <c r="BM1883" s="39">
        <f t="shared" si="453"/>
        <v>0</v>
      </c>
      <c r="BN1883" s="39">
        <f t="shared" si="443"/>
        <v>0</v>
      </c>
      <c r="BO1883" s="39">
        <f>IF(Dane!$C$9=3,IFERROR(BN1883/AB1883,0),0)</f>
        <v>0</v>
      </c>
      <c r="BP1883" s="39">
        <f t="shared" si="454"/>
        <v>0</v>
      </c>
      <c r="BQ1883" s="39">
        <v>0</v>
      </c>
      <c r="BR1883" s="39">
        <f t="shared" si="455"/>
        <v>0</v>
      </c>
      <c r="BS1883" s="39">
        <f>IF(Dane!$C$9=3,IF(ROUND((X1883+Y1883)*BR1883,2)&gt;$AN$1,$AN$1,ROUND((X1883+Y1883)*BR1883,2)),0)</f>
        <v>0</v>
      </c>
      <c r="BT1883" s="39">
        <v>0</v>
      </c>
    </row>
    <row r="1884" spans="1:72">
      <c r="A1884" s="87">
        <v>1875</v>
      </c>
      <c r="B1884" s="1"/>
      <c r="C1884" s="1"/>
      <c r="D1884" s="2"/>
      <c r="E1884" s="3"/>
      <c r="F1884" s="4"/>
      <c r="G1884" s="5"/>
      <c r="H1884" s="5"/>
      <c r="I1884" s="6"/>
      <c r="J1884" s="5"/>
      <c r="K1884" s="5"/>
      <c r="L1884" s="5"/>
      <c r="M1884" s="55"/>
      <c r="N1884" s="8"/>
      <c r="O1884" s="105"/>
      <c r="P1884" s="5"/>
      <c r="Q1884" s="5"/>
      <c r="R1884" s="105">
        <f>Dane!$C$10</f>
        <v>0</v>
      </c>
      <c r="S1884" s="8"/>
      <c r="T1884" s="105"/>
      <c r="U1884" s="5"/>
      <c r="V1884" s="5"/>
      <c r="W1884" s="107">
        <f>Dane!$C$11</f>
        <v>0</v>
      </c>
      <c r="X1884" s="8"/>
      <c r="Y1884" s="105"/>
      <c r="Z1884" s="5"/>
      <c r="AA1884" s="5"/>
      <c r="AB1884" s="110">
        <f>Dane!$C$12</f>
        <v>0</v>
      </c>
      <c r="AC1884" s="108">
        <f>IF(Dane!$E$3=1,AP1884+BA1884+BL1884,IF(Dane!$E$3=2,AT1884+BE1884+BP1884,AW1884+BH1884+BS1884))</f>
        <v>0</v>
      </c>
      <c r="AD1884" s="14">
        <f>IF(Dane!$E$3=1,AQ1884+BB1884+BM1884,IF(Dane!$E$3=2,AU1884+BF1884+BQ1884,AX1884+BI1884+BT1884))</f>
        <v>0</v>
      </c>
      <c r="AE1884" s="14">
        <f>IF((J1884*Dane!$C$9)-AC1884&lt;0,0,(J1884*Dane!$C$9)-AC1884)</f>
        <v>0</v>
      </c>
      <c r="AF1884" s="61">
        <f>IF((K1884*Dane!$C$9)-AD1884&lt;0,0,(K1884*Dane!$C$9)-AD1884)</f>
        <v>0</v>
      </c>
      <c r="AG1884" s="93"/>
      <c r="AH1884" s="84">
        <f>IF(Dane!$E$3=1,AP1884,IF(Dane!$E$3=2,AT1884,AW1884))</f>
        <v>0</v>
      </c>
      <c r="AI1884" s="84">
        <f>IF(Dane!$E$3=1,AQ1884,IF(Dane!$E$3=2,AU1884,AX1884))</f>
        <v>0</v>
      </c>
      <c r="AJ1884" s="84">
        <f>IF(Dane!$E$3=1,BA1884,IF(Dane!$E$3=2,BE1884,BH1884))</f>
        <v>0</v>
      </c>
      <c r="AK1884" s="84">
        <f>IF(Dane!$E$3=1,BB1884,IF(Dane!$E$3=2,BF1884,BI1884))</f>
        <v>0</v>
      </c>
      <c r="AL1884" s="84">
        <f>IF(Dane!$E$3=1,BL1884,IF(Dane!$E$3=2,BP1884,BS1884))</f>
        <v>0</v>
      </c>
      <c r="AM1884" s="84">
        <f>IF(Dane!$E$3=1,BM1884,IF(Dane!$E$3=2,BQ1884,BT1884))</f>
        <v>0</v>
      </c>
      <c r="AN1884" s="39">
        <f>IF(Dane!$C$9="",0,IFERROR(J1884/R1884,0))</f>
        <v>0</v>
      </c>
      <c r="AO1884" s="39">
        <f>IF(Dane!$C$9="",0,IFERROR(ROUND(J1884-ROUND(J1884*0.0976,2)-ROUND(J1884*0.015,2)-ROUND(J1884*0.0245,2),2)/R1884,0))</f>
        <v>0</v>
      </c>
      <c r="AP1884" s="39">
        <f t="shared" si="444"/>
        <v>0</v>
      </c>
      <c r="AQ1884" s="39">
        <f t="shared" si="445"/>
        <v>0</v>
      </c>
      <c r="AR1884" s="39">
        <f t="shared" si="441"/>
        <v>0</v>
      </c>
      <c r="AS1884" s="39">
        <f>IF(Dane!$C$9="",0,IFERROR(AR1884/R1884,0))</f>
        <v>0</v>
      </c>
      <c r="AT1884" s="39">
        <f t="shared" si="446"/>
        <v>0</v>
      </c>
      <c r="AU1884" s="39">
        <v>0</v>
      </c>
      <c r="AV1884" s="39">
        <f t="shared" si="447"/>
        <v>0</v>
      </c>
      <c r="AW1884" s="39">
        <f>IF(Dane!$C$9="",0,IF(ROUND((N1884+O1884)*AV1884,2)&gt;$AN$1,$AN$1,ROUND((N1884+O1884)*AV1884,2)))</f>
        <v>0</v>
      </c>
      <c r="AX1884" s="39">
        <v>0</v>
      </c>
      <c r="AY1884" s="39">
        <f>IF(Dane!$C$9=2,IFERROR(J1884/W1884,0),IF(Dane!$C$9=3,IFERROR(J1884/W1884,0),0))</f>
        <v>0</v>
      </c>
      <c r="AZ1884" s="39">
        <f>IF(Dane!$C$9=2,IFERROR(ROUND(J1884-ROUND(J1884*0.0976,2)-ROUND(J1884*0.015,2)-ROUND(J1884*0.0245,2),2)/W1884,0),IF(Dane!$C$9=3,IFERROR(ROUND(J1884-ROUND(J1884*0.0976,2)-ROUND(J1884*0.015,2)-ROUND(J1884*0.0245,2),2)/W1884,0),0))</f>
        <v>0</v>
      </c>
      <c r="BA1884" s="39">
        <f t="shared" si="448"/>
        <v>0</v>
      </c>
      <c r="BB1884" s="39">
        <f t="shared" si="449"/>
        <v>0</v>
      </c>
      <c r="BC1884" s="39">
        <f t="shared" si="442"/>
        <v>0</v>
      </c>
      <c r="BD1884" s="39">
        <f>IF(Dane!$C$9=2,IFERROR(BC1884/W1884,0),IF(Dane!$C$9=3,IFERROR(BC1884/W1884,0),0))</f>
        <v>0</v>
      </c>
      <c r="BE1884" s="39">
        <f t="shared" si="450"/>
        <v>0</v>
      </c>
      <c r="BF1884" s="39">
        <v>0</v>
      </c>
      <c r="BG1884" s="39">
        <f t="shared" si="451"/>
        <v>0</v>
      </c>
      <c r="BH1884" s="39">
        <f>IF(Dane!$C$9=2,IF(ROUND((S1884+T1884)*BG1884,2)&gt;$AN$1,$AN$1,ROUND((S1884+T1884)*BG1884,2)),IF(Dane!$C$9=3,IF(ROUND((S1884+T1884)*BG1884,2)&gt;$AN$1,$AN$1,ROUND((S1884+T1884)*BG1884,2)),0))</f>
        <v>0</v>
      </c>
      <c r="BI1884" s="39">
        <v>0</v>
      </c>
      <c r="BJ1884" s="39">
        <f>IF(Dane!$C$9=3,IFERROR(J1884/AB1884,0),0)</f>
        <v>0</v>
      </c>
      <c r="BK1884" s="39">
        <f>IF(Dane!$C$9=3,IFERROR(ROUND(J1884-ROUND(J1884*0.0976,2)-ROUND(J1884*0.015,2)-ROUND(J1884*0.0245,2),2)/AB1884,0),0)</f>
        <v>0</v>
      </c>
      <c r="BL1884" s="39">
        <f t="shared" si="452"/>
        <v>0</v>
      </c>
      <c r="BM1884" s="39">
        <f t="shared" si="453"/>
        <v>0</v>
      </c>
      <c r="BN1884" s="39">
        <f t="shared" si="443"/>
        <v>0</v>
      </c>
      <c r="BO1884" s="39">
        <f>IF(Dane!$C$9=3,IFERROR(BN1884/AB1884,0),0)</f>
        <v>0</v>
      </c>
      <c r="BP1884" s="39">
        <f t="shared" si="454"/>
        <v>0</v>
      </c>
      <c r="BQ1884" s="39">
        <v>0</v>
      </c>
      <c r="BR1884" s="39">
        <f t="shared" si="455"/>
        <v>0</v>
      </c>
      <c r="BS1884" s="39">
        <f>IF(Dane!$C$9=3,IF(ROUND((X1884+Y1884)*BR1884,2)&gt;$AN$1,$AN$1,ROUND((X1884+Y1884)*BR1884,2)),0)</f>
        <v>0</v>
      </c>
      <c r="BT1884" s="39">
        <v>0</v>
      </c>
    </row>
    <row r="1885" spans="1:72">
      <c r="A1885" s="87">
        <v>1876</v>
      </c>
      <c r="B1885" s="1"/>
      <c r="C1885" s="1"/>
      <c r="D1885" s="2"/>
      <c r="E1885" s="3"/>
      <c r="F1885" s="4"/>
      <c r="G1885" s="5"/>
      <c r="H1885" s="5"/>
      <c r="I1885" s="6"/>
      <c r="J1885" s="5"/>
      <c r="K1885" s="5"/>
      <c r="L1885" s="5"/>
      <c r="M1885" s="55"/>
      <c r="N1885" s="8"/>
      <c r="O1885" s="105"/>
      <c r="P1885" s="5"/>
      <c r="Q1885" s="5"/>
      <c r="R1885" s="105">
        <f>Dane!$C$10</f>
        <v>0</v>
      </c>
      <c r="S1885" s="8"/>
      <c r="T1885" s="105"/>
      <c r="U1885" s="5"/>
      <c r="V1885" s="5"/>
      <c r="W1885" s="107">
        <f>Dane!$C$11</f>
        <v>0</v>
      </c>
      <c r="X1885" s="8"/>
      <c r="Y1885" s="105"/>
      <c r="Z1885" s="5"/>
      <c r="AA1885" s="5"/>
      <c r="AB1885" s="110">
        <f>Dane!$C$12</f>
        <v>0</v>
      </c>
      <c r="AC1885" s="108">
        <f>IF(Dane!$E$3=1,AP1885+BA1885+BL1885,IF(Dane!$E$3=2,AT1885+BE1885+BP1885,AW1885+BH1885+BS1885))</f>
        <v>0</v>
      </c>
      <c r="AD1885" s="14">
        <f>IF(Dane!$E$3=1,AQ1885+BB1885+BM1885,IF(Dane!$E$3=2,AU1885+BF1885+BQ1885,AX1885+BI1885+BT1885))</f>
        <v>0</v>
      </c>
      <c r="AE1885" s="14">
        <f>IF((J1885*Dane!$C$9)-AC1885&lt;0,0,(J1885*Dane!$C$9)-AC1885)</f>
        <v>0</v>
      </c>
      <c r="AF1885" s="61">
        <f>IF((K1885*Dane!$C$9)-AD1885&lt;0,0,(K1885*Dane!$C$9)-AD1885)</f>
        <v>0</v>
      </c>
      <c r="AG1885" s="93"/>
      <c r="AH1885" s="84">
        <f>IF(Dane!$E$3=1,AP1885,IF(Dane!$E$3=2,AT1885,AW1885))</f>
        <v>0</v>
      </c>
      <c r="AI1885" s="84">
        <f>IF(Dane!$E$3=1,AQ1885,IF(Dane!$E$3=2,AU1885,AX1885))</f>
        <v>0</v>
      </c>
      <c r="AJ1885" s="84">
        <f>IF(Dane!$E$3=1,BA1885,IF(Dane!$E$3=2,BE1885,BH1885))</f>
        <v>0</v>
      </c>
      <c r="AK1885" s="84">
        <f>IF(Dane!$E$3=1,BB1885,IF(Dane!$E$3=2,BF1885,BI1885))</f>
        <v>0</v>
      </c>
      <c r="AL1885" s="84">
        <f>IF(Dane!$E$3=1,BL1885,IF(Dane!$E$3=2,BP1885,BS1885))</f>
        <v>0</v>
      </c>
      <c r="AM1885" s="84">
        <f>IF(Dane!$E$3=1,BM1885,IF(Dane!$E$3=2,BQ1885,BT1885))</f>
        <v>0</v>
      </c>
      <c r="AN1885" s="39">
        <f>IF(Dane!$C$9="",0,IFERROR(J1885/R1885,0))</f>
        <v>0</v>
      </c>
      <c r="AO1885" s="39">
        <f>IF(Dane!$C$9="",0,IFERROR(ROUND(J1885-ROUND(J1885*0.0976,2)-ROUND(J1885*0.015,2)-ROUND(J1885*0.0245,2),2)/R1885,0))</f>
        <v>0</v>
      </c>
      <c r="AP1885" s="39">
        <f t="shared" si="444"/>
        <v>0</v>
      </c>
      <c r="AQ1885" s="39">
        <f t="shared" si="445"/>
        <v>0</v>
      </c>
      <c r="AR1885" s="39">
        <f t="shared" si="441"/>
        <v>0</v>
      </c>
      <c r="AS1885" s="39">
        <f>IF(Dane!$C$9="",0,IFERROR(AR1885/R1885,0))</f>
        <v>0</v>
      </c>
      <c r="AT1885" s="39">
        <f t="shared" si="446"/>
        <v>0</v>
      </c>
      <c r="AU1885" s="39">
        <v>0</v>
      </c>
      <c r="AV1885" s="39">
        <f t="shared" si="447"/>
        <v>0</v>
      </c>
      <c r="AW1885" s="39">
        <f>IF(Dane!$C$9="",0,IF(ROUND((N1885+O1885)*AV1885,2)&gt;$AN$1,$AN$1,ROUND((N1885+O1885)*AV1885,2)))</f>
        <v>0</v>
      </c>
      <c r="AX1885" s="39">
        <v>0</v>
      </c>
      <c r="AY1885" s="39">
        <f>IF(Dane!$C$9=2,IFERROR(J1885/W1885,0),IF(Dane!$C$9=3,IFERROR(J1885/W1885,0),0))</f>
        <v>0</v>
      </c>
      <c r="AZ1885" s="39">
        <f>IF(Dane!$C$9=2,IFERROR(ROUND(J1885-ROUND(J1885*0.0976,2)-ROUND(J1885*0.015,2)-ROUND(J1885*0.0245,2),2)/W1885,0),IF(Dane!$C$9=3,IFERROR(ROUND(J1885-ROUND(J1885*0.0976,2)-ROUND(J1885*0.015,2)-ROUND(J1885*0.0245,2),2)/W1885,0),0))</f>
        <v>0</v>
      </c>
      <c r="BA1885" s="39">
        <f t="shared" si="448"/>
        <v>0</v>
      </c>
      <c r="BB1885" s="39">
        <f t="shared" si="449"/>
        <v>0</v>
      </c>
      <c r="BC1885" s="39">
        <f t="shared" si="442"/>
        <v>0</v>
      </c>
      <c r="BD1885" s="39">
        <f>IF(Dane!$C$9=2,IFERROR(BC1885/W1885,0),IF(Dane!$C$9=3,IFERROR(BC1885/W1885,0),0))</f>
        <v>0</v>
      </c>
      <c r="BE1885" s="39">
        <f t="shared" si="450"/>
        <v>0</v>
      </c>
      <c r="BF1885" s="39">
        <v>0</v>
      </c>
      <c r="BG1885" s="39">
        <f t="shared" si="451"/>
        <v>0</v>
      </c>
      <c r="BH1885" s="39">
        <f>IF(Dane!$C$9=2,IF(ROUND((S1885+T1885)*BG1885,2)&gt;$AN$1,$AN$1,ROUND((S1885+T1885)*BG1885,2)),IF(Dane!$C$9=3,IF(ROUND((S1885+T1885)*BG1885,2)&gt;$AN$1,$AN$1,ROUND((S1885+T1885)*BG1885,2)),0))</f>
        <v>0</v>
      </c>
      <c r="BI1885" s="39">
        <v>0</v>
      </c>
      <c r="BJ1885" s="39">
        <f>IF(Dane!$C$9=3,IFERROR(J1885/AB1885,0),0)</f>
        <v>0</v>
      </c>
      <c r="BK1885" s="39">
        <f>IF(Dane!$C$9=3,IFERROR(ROUND(J1885-ROUND(J1885*0.0976,2)-ROUND(J1885*0.015,2)-ROUND(J1885*0.0245,2),2)/AB1885,0),0)</f>
        <v>0</v>
      </c>
      <c r="BL1885" s="39">
        <f t="shared" si="452"/>
        <v>0</v>
      </c>
      <c r="BM1885" s="39">
        <f t="shared" si="453"/>
        <v>0</v>
      </c>
      <c r="BN1885" s="39">
        <f t="shared" si="443"/>
        <v>0</v>
      </c>
      <c r="BO1885" s="39">
        <f>IF(Dane!$C$9=3,IFERROR(BN1885/AB1885,0),0)</f>
        <v>0</v>
      </c>
      <c r="BP1885" s="39">
        <f t="shared" si="454"/>
        <v>0</v>
      </c>
      <c r="BQ1885" s="39">
        <v>0</v>
      </c>
      <c r="BR1885" s="39">
        <f t="shared" si="455"/>
        <v>0</v>
      </c>
      <c r="BS1885" s="39">
        <f>IF(Dane!$C$9=3,IF(ROUND((X1885+Y1885)*BR1885,2)&gt;$AN$1,$AN$1,ROUND((X1885+Y1885)*BR1885,2)),0)</f>
        <v>0</v>
      </c>
      <c r="BT1885" s="39">
        <v>0</v>
      </c>
    </row>
    <row r="1886" spans="1:72">
      <c r="A1886" s="87">
        <v>1877</v>
      </c>
      <c r="B1886" s="1"/>
      <c r="C1886" s="1"/>
      <c r="D1886" s="2"/>
      <c r="E1886" s="3"/>
      <c r="F1886" s="4"/>
      <c r="G1886" s="5"/>
      <c r="H1886" s="5"/>
      <c r="I1886" s="6"/>
      <c r="J1886" s="5"/>
      <c r="K1886" s="5"/>
      <c r="L1886" s="5"/>
      <c r="M1886" s="55"/>
      <c r="N1886" s="8"/>
      <c r="O1886" s="105"/>
      <c r="P1886" s="5"/>
      <c r="Q1886" s="5"/>
      <c r="R1886" s="105">
        <f>Dane!$C$10</f>
        <v>0</v>
      </c>
      <c r="S1886" s="8"/>
      <c r="T1886" s="105"/>
      <c r="U1886" s="5"/>
      <c r="V1886" s="5"/>
      <c r="W1886" s="107">
        <f>Dane!$C$11</f>
        <v>0</v>
      </c>
      <c r="X1886" s="8"/>
      <c r="Y1886" s="105"/>
      <c r="Z1886" s="5"/>
      <c r="AA1886" s="5"/>
      <c r="AB1886" s="110">
        <f>Dane!$C$12</f>
        <v>0</v>
      </c>
      <c r="AC1886" s="108">
        <f>IF(Dane!$E$3=1,AP1886+BA1886+BL1886,IF(Dane!$E$3=2,AT1886+BE1886+BP1886,AW1886+BH1886+BS1886))</f>
        <v>0</v>
      </c>
      <c r="AD1886" s="14">
        <f>IF(Dane!$E$3=1,AQ1886+BB1886+BM1886,IF(Dane!$E$3=2,AU1886+BF1886+BQ1886,AX1886+BI1886+BT1886))</f>
        <v>0</v>
      </c>
      <c r="AE1886" s="14">
        <f>IF((J1886*Dane!$C$9)-AC1886&lt;0,0,(J1886*Dane!$C$9)-AC1886)</f>
        <v>0</v>
      </c>
      <c r="AF1886" s="61">
        <f>IF((K1886*Dane!$C$9)-AD1886&lt;0,0,(K1886*Dane!$C$9)-AD1886)</f>
        <v>0</v>
      </c>
      <c r="AG1886" s="93"/>
      <c r="AH1886" s="84">
        <f>IF(Dane!$E$3=1,AP1886,IF(Dane!$E$3=2,AT1886,AW1886))</f>
        <v>0</v>
      </c>
      <c r="AI1886" s="84">
        <f>IF(Dane!$E$3=1,AQ1886,IF(Dane!$E$3=2,AU1886,AX1886))</f>
        <v>0</v>
      </c>
      <c r="AJ1886" s="84">
        <f>IF(Dane!$E$3=1,BA1886,IF(Dane!$E$3=2,BE1886,BH1886))</f>
        <v>0</v>
      </c>
      <c r="AK1886" s="84">
        <f>IF(Dane!$E$3=1,BB1886,IF(Dane!$E$3=2,BF1886,BI1886))</f>
        <v>0</v>
      </c>
      <c r="AL1886" s="84">
        <f>IF(Dane!$E$3=1,BL1886,IF(Dane!$E$3=2,BP1886,BS1886))</f>
        <v>0</v>
      </c>
      <c r="AM1886" s="84">
        <f>IF(Dane!$E$3=1,BM1886,IF(Dane!$E$3=2,BQ1886,BT1886))</f>
        <v>0</v>
      </c>
      <c r="AN1886" s="39">
        <f>IF(Dane!$C$9="",0,IFERROR(J1886/R1886,0))</f>
        <v>0</v>
      </c>
      <c r="AO1886" s="39">
        <f>IF(Dane!$C$9="",0,IFERROR(ROUND(J1886-ROUND(J1886*0.0976,2)-ROUND(J1886*0.015,2)-ROUND(J1886*0.0245,2),2)/R1886,0))</f>
        <v>0</v>
      </c>
      <c r="AP1886" s="39">
        <f t="shared" si="444"/>
        <v>0</v>
      </c>
      <c r="AQ1886" s="39">
        <f t="shared" si="445"/>
        <v>0</v>
      </c>
      <c r="AR1886" s="39">
        <f t="shared" si="441"/>
        <v>0</v>
      </c>
      <c r="AS1886" s="39">
        <f>IF(Dane!$C$9="",0,IFERROR(AR1886/R1886,0))</f>
        <v>0</v>
      </c>
      <c r="AT1886" s="39">
        <f t="shared" si="446"/>
        <v>0</v>
      </c>
      <c r="AU1886" s="39">
        <v>0</v>
      </c>
      <c r="AV1886" s="39">
        <f t="shared" si="447"/>
        <v>0</v>
      </c>
      <c r="AW1886" s="39">
        <f>IF(Dane!$C$9="",0,IF(ROUND((N1886+O1886)*AV1886,2)&gt;$AN$1,$AN$1,ROUND((N1886+O1886)*AV1886,2)))</f>
        <v>0</v>
      </c>
      <c r="AX1886" s="39">
        <v>0</v>
      </c>
      <c r="AY1886" s="39">
        <f>IF(Dane!$C$9=2,IFERROR(J1886/W1886,0),IF(Dane!$C$9=3,IFERROR(J1886/W1886,0),0))</f>
        <v>0</v>
      </c>
      <c r="AZ1886" s="39">
        <f>IF(Dane!$C$9=2,IFERROR(ROUND(J1886-ROUND(J1886*0.0976,2)-ROUND(J1886*0.015,2)-ROUND(J1886*0.0245,2),2)/W1886,0),IF(Dane!$C$9=3,IFERROR(ROUND(J1886-ROUND(J1886*0.0976,2)-ROUND(J1886*0.015,2)-ROUND(J1886*0.0245,2),2)/W1886,0),0))</f>
        <v>0</v>
      </c>
      <c r="BA1886" s="39">
        <f t="shared" si="448"/>
        <v>0</v>
      </c>
      <c r="BB1886" s="39">
        <f t="shared" si="449"/>
        <v>0</v>
      </c>
      <c r="BC1886" s="39">
        <f t="shared" si="442"/>
        <v>0</v>
      </c>
      <c r="BD1886" s="39">
        <f>IF(Dane!$C$9=2,IFERROR(BC1886/W1886,0),IF(Dane!$C$9=3,IFERROR(BC1886/W1886,0),0))</f>
        <v>0</v>
      </c>
      <c r="BE1886" s="39">
        <f t="shared" si="450"/>
        <v>0</v>
      </c>
      <c r="BF1886" s="39">
        <v>0</v>
      </c>
      <c r="BG1886" s="39">
        <f t="shared" si="451"/>
        <v>0</v>
      </c>
      <c r="BH1886" s="39">
        <f>IF(Dane!$C$9=2,IF(ROUND((S1886+T1886)*BG1886,2)&gt;$AN$1,$AN$1,ROUND((S1886+T1886)*BG1886,2)),IF(Dane!$C$9=3,IF(ROUND((S1886+T1886)*BG1886,2)&gt;$AN$1,$AN$1,ROUND((S1886+T1886)*BG1886,2)),0))</f>
        <v>0</v>
      </c>
      <c r="BI1886" s="39">
        <v>0</v>
      </c>
      <c r="BJ1886" s="39">
        <f>IF(Dane!$C$9=3,IFERROR(J1886/AB1886,0),0)</f>
        <v>0</v>
      </c>
      <c r="BK1886" s="39">
        <f>IF(Dane!$C$9=3,IFERROR(ROUND(J1886-ROUND(J1886*0.0976,2)-ROUND(J1886*0.015,2)-ROUND(J1886*0.0245,2),2)/AB1886,0),0)</f>
        <v>0</v>
      </c>
      <c r="BL1886" s="39">
        <f t="shared" si="452"/>
        <v>0</v>
      </c>
      <c r="BM1886" s="39">
        <f t="shared" si="453"/>
        <v>0</v>
      </c>
      <c r="BN1886" s="39">
        <f t="shared" si="443"/>
        <v>0</v>
      </c>
      <c r="BO1886" s="39">
        <f>IF(Dane!$C$9=3,IFERROR(BN1886/AB1886,0),0)</f>
        <v>0</v>
      </c>
      <c r="BP1886" s="39">
        <f t="shared" si="454"/>
        <v>0</v>
      </c>
      <c r="BQ1886" s="39">
        <v>0</v>
      </c>
      <c r="BR1886" s="39">
        <f t="shared" si="455"/>
        <v>0</v>
      </c>
      <c r="BS1886" s="39">
        <f>IF(Dane!$C$9=3,IF(ROUND((X1886+Y1886)*BR1886,2)&gt;$AN$1,$AN$1,ROUND((X1886+Y1886)*BR1886,2)),0)</f>
        <v>0</v>
      </c>
      <c r="BT1886" s="39">
        <v>0</v>
      </c>
    </row>
    <row r="1887" spans="1:72">
      <c r="A1887" s="87">
        <v>1878</v>
      </c>
      <c r="B1887" s="1"/>
      <c r="C1887" s="1"/>
      <c r="D1887" s="2"/>
      <c r="E1887" s="3"/>
      <c r="F1887" s="4"/>
      <c r="G1887" s="5"/>
      <c r="H1887" s="5"/>
      <c r="I1887" s="6"/>
      <c r="J1887" s="5"/>
      <c r="K1887" s="5"/>
      <c r="L1887" s="5"/>
      <c r="M1887" s="55"/>
      <c r="N1887" s="8"/>
      <c r="O1887" s="105"/>
      <c r="P1887" s="5"/>
      <c r="Q1887" s="5"/>
      <c r="R1887" s="105">
        <f>Dane!$C$10</f>
        <v>0</v>
      </c>
      <c r="S1887" s="8"/>
      <c r="T1887" s="105"/>
      <c r="U1887" s="5"/>
      <c r="V1887" s="5"/>
      <c r="W1887" s="107">
        <f>Dane!$C$11</f>
        <v>0</v>
      </c>
      <c r="X1887" s="8"/>
      <c r="Y1887" s="105"/>
      <c r="Z1887" s="5"/>
      <c r="AA1887" s="5"/>
      <c r="AB1887" s="110">
        <f>Dane!$C$12</f>
        <v>0</v>
      </c>
      <c r="AC1887" s="108">
        <f>IF(Dane!$E$3=1,AP1887+BA1887+BL1887,IF(Dane!$E$3=2,AT1887+BE1887+BP1887,AW1887+BH1887+BS1887))</f>
        <v>0</v>
      </c>
      <c r="AD1887" s="14">
        <f>IF(Dane!$E$3=1,AQ1887+BB1887+BM1887,IF(Dane!$E$3=2,AU1887+BF1887+BQ1887,AX1887+BI1887+BT1887))</f>
        <v>0</v>
      </c>
      <c r="AE1887" s="14">
        <f>IF((J1887*Dane!$C$9)-AC1887&lt;0,0,(J1887*Dane!$C$9)-AC1887)</f>
        <v>0</v>
      </c>
      <c r="AF1887" s="61">
        <f>IF((K1887*Dane!$C$9)-AD1887&lt;0,0,(K1887*Dane!$C$9)-AD1887)</f>
        <v>0</v>
      </c>
      <c r="AG1887" s="93"/>
      <c r="AH1887" s="84">
        <f>IF(Dane!$E$3=1,AP1887,IF(Dane!$E$3=2,AT1887,AW1887))</f>
        <v>0</v>
      </c>
      <c r="AI1887" s="84">
        <f>IF(Dane!$E$3=1,AQ1887,IF(Dane!$E$3=2,AU1887,AX1887))</f>
        <v>0</v>
      </c>
      <c r="AJ1887" s="84">
        <f>IF(Dane!$E$3=1,BA1887,IF(Dane!$E$3=2,BE1887,BH1887))</f>
        <v>0</v>
      </c>
      <c r="AK1887" s="84">
        <f>IF(Dane!$E$3=1,BB1887,IF(Dane!$E$3=2,BF1887,BI1887))</f>
        <v>0</v>
      </c>
      <c r="AL1887" s="84">
        <f>IF(Dane!$E$3=1,BL1887,IF(Dane!$E$3=2,BP1887,BS1887))</f>
        <v>0</v>
      </c>
      <c r="AM1887" s="84">
        <f>IF(Dane!$E$3=1,BM1887,IF(Dane!$E$3=2,BQ1887,BT1887))</f>
        <v>0</v>
      </c>
      <c r="AN1887" s="39">
        <f>IF(Dane!$C$9="",0,IFERROR(J1887/R1887,0))</f>
        <v>0</v>
      </c>
      <c r="AO1887" s="39">
        <f>IF(Dane!$C$9="",0,IFERROR(ROUND(J1887-ROUND(J1887*0.0976,2)-ROUND(J1887*0.015,2)-ROUND(J1887*0.0245,2),2)/R1887,0))</f>
        <v>0</v>
      </c>
      <c r="AP1887" s="39">
        <f t="shared" si="444"/>
        <v>0</v>
      </c>
      <c r="AQ1887" s="39">
        <f t="shared" si="445"/>
        <v>0</v>
      </c>
      <c r="AR1887" s="39">
        <f t="shared" si="441"/>
        <v>0</v>
      </c>
      <c r="AS1887" s="39">
        <f>IF(Dane!$C$9="",0,IFERROR(AR1887/R1887,0))</f>
        <v>0</v>
      </c>
      <c r="AT1887" s="39">
        <f t="shared" si="446"/>
        <v>0</v>
      </c>
      <c r="AU1887" s="39">
        <v>0</v>
      </c>
      <c r="AV1887" s="39">
        <f t="shared" si="447"/>
        <v>0</v>
      </c>
      <c r="AW1887" s="39">
        <f>IF(Dane!$C$9="",0,IF(ROUND((N1887+O1887)*AV1887,2)&gt;$AN$1,$AN$1,ROUND((N1887+O1887)*AV1887,2)))</f>
        <v>0</v>
      </c>
      <c r="AX1887" s="39">
        <v>0</v>
      </c>
      <c r="AY1887" s="39">
        <f>IF(Dane!$C$9=2,IFERROR(J1887/W1887,0),IF(Dane!$C$9=3,IFERROR(J1887/W1887,0),0))</f>
        <v>0</v>
      </c>
      <c r="AZ1887" s="39">
        <f>IF(Dane!$C$9=2,IFERROR(ROUND(J1887-ROUND(J1887*0.0976,2)-ROUND(J1887*0.015,2)-ROUND(J1887*0.0245,2),2)/W1887,0),IF(Dane!$C$9=3,IFERROR(ROUND(J1887-ROUND(J1887*0.0976,2)-ROUND(J1887*0.015,2)-ROUND(J1887*0.0245,2),2)/W1887,0),0))</f>
        <v>0</v>
      </c>
      <c r="BA1887" s="39">
        <f t="shared" si="448"/>
        <v>0</v>
      </c>
      <c r="BB1887" s="39">
        <f t="shared" si="449"/>
        <v>0</v>
      </c>
      <c r="BC1887" s="39">
        <f t="shared" si="442"/>
        <v>0</v>
      </c>
      <c r="BD1887" s="39">
        <f>IF(Dane!$C$9=2,IFERROR(BC1887/W1887,0),IF(Dane!$C$9=3,IFERROR(BC1887/W1887,0),0))</f>
        <v>0</v>
      </c>
      <c r="BE1887" s="39">
        <f t="shared" si="450"/>
        <v>0</v>
      </c>
      <c r="BF1887" s="39">
        <v>0</v>
      </c>
      <c r="BG1887" s="39">
        <f t="shared" si="451"/>
        <v>0</v>
      </c>
      <c r="BH1887" s="39">
        <f>IF(Dane!$C$9=2,IF(ROUND((S1887+T1887)*BG1887,2)&gt;$AN$1,$AN$1,ROUND((S1887+T1887)*BG1887,2)),IF(Dane!$C$9=3,IF(ROUND((S1887+T1887)*BG1887,2)&gt;$AN$1,$AN$1,ROUND((S1887+T1887)*BG1887,2)),0))</f>
        <v>0</v>
      </c>
      <c r="BI1887" s="39">
        <v>0</v>
      </c>
      <c r="BJ1887" s="39">
        <f>IF(Dane!$C$9=3,IFERROR(J1887/AB1887,0),0)</f>
        <v>0</v>
      </c>
      <c r="BK1887" s="39">
        <f>IF(Dane!$C$9=3,IFERROR(ROUND(J1887-ROUND(J1887*0.0976,2)-ROUND(J1887*0.015,2)-ROUND(J1887*0.0245,2),2)/AB1887,0),0)</f>
        <v>0</v>
      </c>
      <c r="BL1887" s="39">
        <f t="shared" si="452"/>
        <v>0</v>
      </c>
      <c r="BM1887" s="39">
        <f t="shared" si="453"/>
        <v>0</v>
      </c>
      <c r="BN1887" s="39">
        <f t="shared" si="443"/>
        <v>0</v>
      </c>
      <c r="BO1887" s="39">
        <f>IF(Dane!$C$9=3,IFERROR(BN1887/AB1887,0),0)</f>
        <v>0</v>
      </c>
      <c r="BP1887" s="39">
        <f t="shared" si="454"/>
        <v>0</v>
      </c>
      <c r="BQ1887" s="39">
        <v>0</v>
      </c>
      <c r="BR1887" s="39">
        <f t="shared" si="455"/>
        <v>0</v>
      </c>
      <c r="BS1887" s="39">
        <f>IF(Dane!$C$9=3,IF(ROUND((X1887+Y1887)*BR1887,2)&gt;$AN$1,$AN$1,ROUND((X1887+Y1887)*BR1887,2)),0)</f>
        <v>0</v>
      </c>
      <c r="BT1887" s="39">
        <v>0</v>
      </c>
    </row>
    <row r="1888" spans="1:72">
      <c r="A1888" s="87">
        <v>1879</v>
      </c>
      <c r="B1888" s="1"/>
      <c r="C1888" s="1"/>
      <c r="D1888" s="2"/>
      <c r="E1888" s="3"/>
      <c r="F1888" s="4"/>
      <c r="G1888" s="5"/>
      <c r="H1888" s="5"/>
      <c r="I1888" s="6"/>
      <c r="J1888" s="5"/>
      <c r="K1888" s="5"/>
      <c r="L1888" s="5"/>
      <c r="M1888" s="55"/>
      <c r="N1888" s="8"/>
      <c r="O1888" s="105"/>
      <c r="P1888" s="5"/>
      <c r="Q1888" s="5"/>
      <c r="R1888" s="105">
        <f>Dane!$C$10</f>
        <v>0</v>
      </c>
      <c r="S1888" s="8"/>
      <c r="T1888" s="105"/>
      <c r="U1888" s="5"/>
      <c r="V1888" s="5"/>
      <c r="W1888" s="107">
        <f>Dane!$C$11</f>
        <v>0</v>
      </c>
      <c r="X1888" s="8"/>
      <c r="Y1888" s="105"/>
      <c r="Z1888" s="5"/>
      <c r="AA1888" s="5"/>
      <c r="AB1888" s="110">
        <f>Dane!$C$12</f>
        <v>0</v>
      </c>
      <c r="AC1888" s="108">
        <f>IF(Dane!$E$3=1,AP1888+BA1888+BL1888,IF(Dane!$E$3=2,AT1888+BE1888+BP1888,AW1888+BH1888+BS1888))</f>
        <v>0</v>
      </c>
      <c r="AD1888" s="14">
        <f>IF(Dane!$E$3=1,AQ1888+BB1888+BM1888,IF(Dane!$E$3=2,AU1888+BF1888+BQ1888,AX1888+BI1888+BT1888))</f>
        <v>0</v>
      </c>
      <c r="AE1888" s="14">
        <f>IF((J1888*Dane!$C$9)-AC1888&lt;0,0,(J1888*Dane!$C$9)-AC1888)</f>
        <v>0</v>
      </c>
      <c r="AF1888" s="61">
        <f>IF((K1888*Dane!$C$9)-AD1888&lt;0,0,(K1888*Dane!$C$9)-AD1888)</f>
        <v>0</v>
      </c>
      <c r="AG1888" s="93"/>
      <c r="AH1888" s="84">
        <f>IF(Dane!$E$3=1,AP1888,IF(Dane!$E$3=2,AT1888,AW1888))</f>
        <v>0</v>
      </c>
      <c r="AI1888" s="84">
        <f>IF(Dane!$E$3=1,AQ1888,IF(Dane!$E$3=2,AU1888,AX1888))</f>
        <v>0</v>
      </c>
      <c r="AJ1888" s="84">
        <f>IF(Dane!$E$3=1,BA1888,IF(Dane!$E$3=2,BE1888,BH1888))</f>
        <v>0</v>
      </c>
      <c r="AK1888" s="84">
        <f>IF(Dane!$E$3=1,BB1888,IF(Dane!$E$3=2,BF1888,BI1888))</f>
        <v>0</v>
      </c>
      <c r="AL1888" s="84">
        <f>IF(Dane!$E$3=1,BL1888,IF(Dane!$E$3=2,BP1888,BS1888))</f>
        <v>0</v>
      </c>
      <c r="AM1888" s="84">
        <f>IF(Dane!$E$3=1,BM1888,IF(Dane!$E$3=2,BQ1888,BT1888))</f>
        <v>0</v>
      </c>
      <c r="AN1888" s="39">
        <f>IF(Dane!$C$9="",0,IFERROR(J1888/R1888,0))</f>
        <v>0</v>
      </c>
      <c r="AO1888" s="39">
        <f>IF(Dane!$C$9="",0,IFERROR(ROUND(J1888-ROUND(J1888*0.0976,2)-ROUND(J1888*0.015,2)-ROUND(J1888*0.0245,2),2)/R1888,0))</f>
        <v>0</v>
      </c>
      <c r="AP1888" s="39">
        <f t="shared" si="444"/>
        <v>0</v>
      </c>
      <c r="AQ1888" s="39">
        <f t="shared" si="445"/>
        <v>0</v>
      </c>
      <c r="AR1888" s="39">
        <f t="shared" si="441"/>
        <v>0</v>
      </c>
      <c r="AS1888" s="39">
        <f>IF(Dane!$C$9="",0,IFERROR(AR1888/R1888,0))</f>
        <v>0</v>
      </c>
      <c r="AT1888" s="39">
        <f t="shared" si="446"/>
        <v>0</v>
      </c>
      <c r="AU1888" s="39">
        <v>0</v>
      </c>
      <c r="AV1888" s="39">
        <f t="shared" si="447"/>
        <v>0</v>
      </c>
      <c r="AW1888" s="39">
        <f>IF(Dane!$C$9="",0,IF(ROUND((N1888+O1888)*AV1888,2)&gt;$AN$1,$AN$1,ROUND((N1888+O1888)*AV1888,2)))</f>
        <v>0</v>
      </c>
      <c r="AX1888" s="39">
        <v>0</v>
      </c>
      <c r="AY1888" s="39">
        <f>IF(Dane!$C$9=2,IFERROR(J1888/W1888,0),IF(Dane!$C$9=3,IFERROR(J1888/W1888,0),0))</f>
        <v>0</v>
      </c>
      <c r="AZ1888" s="39">
        <f>IF(Dane!$C$9=2,IFERROR(ROUND(J1888-ROUND(J1888*0.0976,2)-ROUND(J1888*0.015,2)-ROUND(J1888*0.0245,2),2)/W1888,0),IF(Dane!$C$9=3,IFERROR(ROUND(J1888-ROUND(J1888*0.0976,2)-ROUND(J1888*0.015,2)-ROUND(J1888*0.0245,2),2)/W1888,0),0))</f>
        <v>0</v>
      </c>
      <c r="BA1888" s="39">
        <f t="shared" si="448"/>
        <v>0</v>
      </c>
      <c r="BB1888" s="39">
        <f t="shared" si="449"/>
        <v>0</v>
      </c>
      <c r="BC1888" s="39">
        <f t="shared" si="442"/>
        <v>0</v>
      </c>
      <c r="BD1888" s="39">
        <f>IF(Dane!$C$9=2,IFERROR(BC1888/W1888,0),IF(Dane!$C$9=3,IFERROR(BC1888/W1888,0),0))</f>
        <v>0</v>
      </c>
      <c r="BE1888" s="39">
        <f t="shared" si="450"/>
        <v>0</v>
      </c>
      <c r="BF1888" s="39">
        <v>0</v>
      </c>
      <c r="BG1888" s="39">
        <f t="shared" si="451"/>
        <v>0</v>
      </c>
      <c r="BH1888" s="39">
        <f>IF(Dane!$C$9=2,IF(ROUND((S1888+T1888)*BG1888,2)&gt;$AN$1,$AN$1,ROUND((S1888+T1888)*BG1888,2)),IF(Dane!$C$9=3,IF(ROUND((S1888+T1888)*BG1888,2)&gt;$AN$1,$AN$1,ROUND((S1888+T1888)*BG1888,2)),0))</f>
        <v>0</v>
      </c>
      <c r="BI1888" s="39">
        <v>0</v>
      </c>
      <c r="BJ1888" s="39">
        <f>IF(Dane!$C$9=3,IFERROR(J1888/AB1888,0),0)</f>
        <v>0</v>
      </c>
      <c r="BK1888" s="39">
        <f>IF(Dane!$C$9=3,IFERROR(ROUND(J1888-ROUND(J1888*0.0976,2)-ROUND(J1888*0.015,2)-ROUND(J1888*0.0245,2),2)/AB1888,0),0)</f>
        <v>0</v>
      </c>
      <c r="BL1888" s="39">
        <f t="shared" si="452"/>
        <v>0</v>
      </c>
      <c r="BM1888" s="39">
        <f t="shared" si="453"/>
        <v>0</v>
      </c>
      <c r="BN1888" s="39">
        <f t="shared" si="443"/>
        <v>0</v>
      </c>
      <c r="BO1888" s="39">
        <f>IF(Dane!$C$9=3,IFERROR(BN1888/AB1888,0),0)</f>
        <v>0</v>
      </c>
      <c r="BP1888" s="39">
        <f t="shared" si="454"/>
        <v>0</v>
      </c>
      <c r="BQ1888" s="39">
        <v>0</v>
      </c>
      <c r="BR1888" s="39">
        <f t="shared" si="455"/>
        <v>0</v>
      </c>
      <c r="BS1888" s="39">
        <f>IF(Dane!$C$9=3,IF(ROUND((X1888+Y1888)*BR1888,2)&gt;$AN$1,$AN$1,ROUND((X1888+Y1888)*BR1888,2)),0)</f>
        <v>0</v>
      </c>
      <c r="BT1888" s="39">
        <v>0</v>
      </c>
    </row>
    <row r="1889" spans="1:72">
      <c r="A1889" s="87">
        <v>1880</v>
      </c>
      <c r="B1889" s="1"/>
      <c r="C1889" s="1"/>
      <c r="D1889" s="2"/>
      <c r="E1889" s="3"/>
      <c r="F1889" s="4"/>
      <c r="G1889" s="5"/>
      <c r="H1889" s="5"/>
      <c r="I1889" s="6"/>
      <c r="J1889" s="5"/>
      <c r="K1889" s="5"/>
      <c r="L1889" s="5"/>
      <c r="M1889" s="55"/>
      <c r="N1889" s="8"/>
      <c r="O1889" s="105"/>
      <c r="P1889" s="5"/>
      <c r="Q1889" s="5"/>
      <c r="R1889" s="105">
        <f>Dane!$C$10</f>
        <v>0</v>
      </c>
      <c r="S1889" s="8"/>
      <c r="T1889" s="105"/>
      <c r="U1889" s="5"/>
      <c r="V1889" s="5"/>
      <c r="W1889" s="107">
        <f>Dane!$C$11</f>
        <v>0</v>
      </c>
      <c r="X1889" s="8"/>
      <c r="Y1889" s="105"/>
      <c r="Z1889" s="5"/>
      <c r="AA1889" s="5"/>
      <c r="AB1889" s="110">
        <f>Dane!$C$12</f>
        <v>0</v>
      </c>
      <c r="AC1889" s="108">
        <f>IF(Dane!$E$3=1,AP1889+BA1889+BL1889,IF(Dane!$E$3=2,AT1889+BE1889+BP1889,AW1889+BH1889+BS1889))</f>
        <v>0</v>
      </c>
      <c r="AD1889" s="14">
        <f>IF(Dane!$E$3=1,AQ1889+BB1889+BM1889,IF(Dane!$E$3=2,AU1889+BF1889+BQ1889,AX1889+BI1889+BT1889))</f>
        <v>0</v>
      </c>
      <c r="AE1889" s="14">
        <f>IF((J1889*Dane!$C$9)-AC1889&lt;0,0,(J1889*Dane!$C$9)-AC1889)</f>
        <v>0</v>
      </c>
      <c r="AF1889" s="61">
        <f>IF((K1889*Dane!$C$9)-AD1889&lt;0,0,(K1889*Dane!$C$9)-AD1889)</f>
        <v>0</v>
      </c>
      <c r="AG1889" s="93"/>
      <c r="AH1889" s="84">
        <f>IF(Dane!$E$3=1,AP1889,IF(Dane!$E$3=2,AT1889,AW1889))</f>
        <v>0</v>
      </c>
      <c r="AI1889" s="84">
        <f>IF(Dane!$E$3=1,AQ1889,IF(Dane!$E$3=2,AU1889,AX1889))</f>
        <v>0</v>
      </c>
      <c r="AJ1889" s="84">
        <f>IF(Dane!$E$3=1,BA1889,IF(Dane!$E$3=2,BE1889,BH1889))</f>
        <v>0</v>
      </c>
      <c r="AK1889" s="84">
        <f>IF(Dane!$E$3=1,BB1889,IF(Dane!$E$3=2,BF1889,BI1889))</f>
        <v>0</v>
      </c>
      <c r="AL1889" s="84">
        <f>IF(Dane!$E$3=1,BL1889,IF(Dane!$E$3=2,BP1889,BS1889))</f>
        <v>0</v>
      </c>
      <c r="AM1889" s="84">
        <f>IF(Dane!$E$3=1,BM1889,IF(Dane!$E$3=2,BQ1889,BT1889))</f>
        <v>0</v>
      </c>
      <c r="AN1889" s="39">
        <f>IF(Dane!$C$9="",0,IFERROR(J1889/R1889,0))</f>
        <v>0</v>
      </c>
      <c r="AO1889" s="39">
        <f>IF(Dane!$C$9="",0,IFERROR(ROUND(J1889-ROUND(J1889*0.0976,2)-ROUND(J1889*0.015,2)-ROUND(J1889*0.0245,2),2)/R1889,0))</f>
        <v>0</v>
      </c>
      <c r="AP1889" s="39">
        <f t="shared" si="444"/>
        <v>0</v>
      </c>
      <c r="AQ1889" s="39">
        <f t="shared" si="445"/>
        <v>0</v>
      </c>
      <c r="AR1889" s="39">
        <f t="shared" si="441"/>
        <v>0</v>
      </c>
      <c r="AS1889" s="39">
        <f>IF(Dane!$C$9="",0,IFERROR(AR1889/R1889,0))</f>
        <v>0</v>
      </c>
      <c r="AT1889" s="39">
        <f t="shared" si="446"/>
        <v>0</v>
      </c>
      <c r="AU1889" s="39">
        <v>0</v>
      </c>
      <c r="AV1889" s="39">
        <f t="shared" si="447"/>
        <v>0</v>
      </c>
      <c r="AW1889" s="39">
        <f>IF(Dane!$C$9="",0,IF(ROUND((N1889+O1889)*AV1889,2)&gt;$AN$1,$AN$1,ROUND((N1889+O1889)*AV1889,2)))</f>
        <v>0</v>
      </c>
      <c r="AX1889" s="39">
        <v>0</v>
      </c>
      <c r="AY1889" s="39">
        <f>IF(Dane!$C$9=2,IFERROR(J1889/W1889,0),IF(Dane!$C$9=3,IFERROR(J1889/W1889,0),0))</f>
        <v>0</v>
      </c>
      <c r="AZ1889" s="39">
        <f>IF(Dane!$C$9=2,IFERROR(ROUND(J1889-ROUND(J1889*0.0976,2)-ROUND(J1889*0.015,2)-ROUND(J1889*0.0245,2),2)/W1889,0),IF(Dane!$C$9=3,IFERROR(ROUND(J1889-ROUND(J1889*0.0976,2)-ROUND(J1889*0.015,2)-ROUND(J1889*0.0245,2),2)/W1889,0),0))</f>
        <v>0</v>
      </c>
      <c r="BA1889" s="39">
        <f t="shared" si="448"/>
        <v>0</v>
      </c>
      <c r="BB1889" s="39">
        <f t="shared" si="449"/>
        <v>0</v>
      </c>
      <c r="BC1889" s="39">
        <f t="shared" si="442"/>
        <v>0</v>
      </c>
      <c r="BD1889" s="39">
        <f>IF(Dane!$C$9=2,IFERROR(BC1889/W1889,0),IF(Dane!$C$9=3,IFERROR(BC1889/W1889,0),0))</f>
        <v>0</v>
      </c>
      <c r="BE1889" s="39">
        <f t="shared" si="450"/>
        <v>0</v>
      </c>
      <c r="BF1889" s="39">
        <v>0</v>
      </c>
      <c r="BG1889" s="39">
        <f t="shared" si="451"/>
        <v>0</v>
      </c>
      <c r="BH1889" s="39">
        <f>IF(Dane!$C$9=2,IF(ROUND((S1889+T1889)*BG1889,2)&gt;$AN$1,$AN$1,ROUND((S1889+T1889)*BG1889,2)),IF(Dane!$C$9=3,IF(ROUND((S1889+T1889)*BG1889,2)&gt;$AN$1,$AN$1,ROUND((S1889+T1889)*BG1889,2)),0))</f>
        <v>0</v>
      </c>
      <c r="BI1889" s="39">
        <v>0</v>
      </c>
      <c r="BJ1889" s="39">
        <f>IF(Dane!$C$9=3,IFERROR(J1889/AB1889,0),0)</f>
        <v>0</v>
      </c>
      <c r="BK1889" s="39">
        <f>IF(Dane!$C$9=3,IFERROR(ROUND(J1889-ROUND(J1889*0.0976,2)-ROUND(J1889*0.015,2)-ROUND(J1889*0.0245,2),2)/AB1889,0),0)</f>
        <v>0</v>
      </c>
      <c r="BL1889" s="39">
        <f t="shared" si="452"/>
        <v>0</v>
      </c>
      <c r="BM1889" s="39">
        <f t="shared" si="453"/>
        <v>0</v>
      </c>
      <c r="BN1889" s="39">
        <f t="shared" si="443"/>
        <v>0</v>
      </c>
      <c r="BO1889" s="39">
        <f>IF(Dane!$C$9=3,IFERROR(BN1889/AB1889,0),0)</f>
        <v>0</v>
      </c>
      <c r="BP1889" s="39">
        <f t="shared" si="454"/>
        <v>0</v>
      </c>
      <c r="BQ1889" s="39">
        <v>0</v>
      </c>
      <c r="BR1889" s="39">
        <f t="shared" si="455"/>
        <v>0</v>
      </c>
      <c r="BS1889" s="39">
        <f>IF(Dane!$C$9=3,IF(ROUND((X1889+Y1889)*BR1889,2)&gt;$AN$1,$AN$1,ROUND((X1889+Y1889)*BR1889,2)),0)</f>
        <v>0</v>
      </c>
      <c r="BT1889" s="39">
        <v>0</v>
      </c>
    </row>
    <row r="1890" spans="1:72">
      <c r="A1890" s="87">
        <v>1881</v>
      </c>
      <c r="B1890" s="1"/>
      <c r="C1890" s="1"/>
      <c r="D1890" s="2"/>
      <c r="E1890" s="3"/>
      <c r="F1890" s="4"/>
      <c r="G1890" s="5"/>
      <c r="H1890" s="5"/>
      <c r="I1890" s="6"/>
      <c r="J1890" s="5"/>
      <c r="K1890" s="5"/>
      <c r="L1890" s="5"/>
      <c r="M1890" s="55"/>
      <c r="N1890" s="8"/>
      <c r="O1890" s="105"/>
      <c r="P1890" s="5"/>
      <c r="Q1890" s="5"/>
      <c r="R1890" s="105">
        <f>Dane!$C$10</f>
        <v>0</v>
      </c>
      <c r="S1890" s="8"/>
      <c r="T1890" s="105"/>
      <c r="U1890" s="5"/>
      <c r="V1890" s="5"/>
      <c r="W1890" s="107">
        <f>Dane!$C$11</f>
        <v>0</v>
      </c>
      <c r="X1890" s="8"/>
      <c r="Y1890" s="105"/>
      <c r="Z1890" s="5"/>
      <c r="AA1890" s="5"/>
      <c r="AB1890" s="110">
        <f>Dane!$C$12</f>
        <v>0</v>
      </c>
      <c r="AC1890" s="108">
        <f>IF(Dane!$E$3=1,AP1890+BA1890+BL1890,IF(Dane!$E$3=2,AT1890+BE1890+BP1890,AW1890+BH1890+BS1890))</f>
        <v>0</v>
      </c>
      <c r="AD1890" s="14">
        <f>IF(Dane!$E$3=1,AQ1890+BB1890+BM1890,IF(Dane!$E$3=2,AU1890+BF1890+BQ1890,AX1890+BI1890+BT1890))</f>
        <v>0</v>
      </c>
      <c r="AE1890" s="14">
        <f>IF((J1890*Dane!$C$9)-AC1890&lt;0,0,(J1890*Dane!$C$9)-AC1890)</f>
        <v>0</v>
      </c>
      <c r="AF1890" s="61">
        <f>IF((K1890*Dane!$C$9)-AD1890&lt;0,0,(K1890*Dane!$C$9)-AD1890)</f>
        <v>0</v>
      </c>
      <c r="AG1890" s="93"/>
      <c r="AH1890" s="84">
        <f>IF(Dane!$E$3=1,AP1890,IF(Dane!$E$3=2,AT1890,AW1890))</f>
        <v>0</v>
      </c>
      <c r="AI1890" s="84">
        <f>IF(Dane!$E$3=1,AQ1890,IF(Dane!$E$3=2,AU1890,AX1890))</f>
        <v>0</v>
      </c>
      <c r="AJ1890" s="84">
        <f>IF(Dane!$E$3=1,BA1890,IF(Dane!$E$3=2,BE1890,BH1890))</f>
        <v>0</v>
      </c>
      <c r="AK1890" s="84">
        <f>IF(Dane!$E$3=1,BB1890,IF(Dane!$E$3=2,BF1890,BI1890))</f>
        <v>0</v>
      </c>
      <c r="AL1890" s="84">
        <f>IF(Dane!$E$3=1,BL1890,IF(Dane!$E$3=2,BP1890,BS1890))</f>
        <v>0</v>
      </c>
      <c r="AM1890" s="84">
        <f>IF(Dane!$E$3=1,BM1890,IF(Dane!$E$3=2,BQ1890,BT1890))</f>
        <v>0</v>
      </c>
      <c r="AN1890" s="39">
        <f>IF(Dane!$C$9="",0,IFERROR(J1890/R1890,0))</f>
        <v>0</v>
      </c>
      <c r="AO1890" s="39">
        <f>IF(Dane!$C$9="",0,IFERROR(ROUND(J1890-ROUND(J1890*0.0976,2)-ROUND(J1890*0.015,2)-ROUND(J1890*0.0245,2),2)/R1890,0))</f>
        <v>0</v>
      </c>
      <c r="AP1890" s="39">
        <f t="shared" si="444"/>
        <v>0</v>
      </c>
      <c r="AQ1890" s="39">
        <f t="shared" si="445"/>
        <v>0</v>
      </c>
      <c r="AR1890" s="39">
        <f t="shared" si="441"/>
        <v>0</v>
      </c>
      <c r="AS1890" s="39">
        <f>IF(Dane!$C$9="",0,IFERROR(AR1890/R1890,0))</f>
        <v>0</v>
      </c>
      <c r="AT1890" s="39">
        <f t="shared" si="446"/>
        <v>0</v>
      </c>
      <c r="AU1890" s="39">
        <v>0</v>
      </c>
      <c r="AV1890" s="39">
        <f t="shared" si="447"/>
        <v>0</v>
      </c>
      <c r="AW1890" s="39">
        <f>IF(Dane!$C$9="",0,IF(ROUND((N1890+O1890)*AV1890,2)&gt;$AN$1,$AN$1,ROUND((N1890+O1890)*AV1890,2)))</f>
        <v>0</v>
      </c>
      <c r="AX1890" s="39">
        <v>0</v>
      </c>
      <c r="AY1890" s="39">
        <f>IF(Dane!$C$9=2,IFERROR(J1890/W1890,0),IF(Dane!$C$9=3,IFERROR(J1890/W1890,0),0))</f>
        <v>0</v>
      </c>
      <c r="AZ1890" s="39">
        <f>IF(Dane!$C$9=2,IFERROR(ROUND(J1890-ROUND(J1890*0.0976,2)-ROUND(J1890*0.015,2)-ROUND(J1890*0.0245,2),2)/W1890,0),IF(Dane!$C$9=3,IFERROR(ROUND(J1890-ROUND(J1890*0.0976,2)-ROUND(J1890*0.015,2)-ROUND(J1890*0.0245,2),2)/W1890,0),0))</f>
        <v>0</v>
      </c>
      <c r="BA1890" s="39">
        <f t="shared" si="448"/>
        <v>0</v>
      </c>
      <c r="BB1890" s="39">
        <f t="shared" si="449"/>
        <v>0</v>
      </c>
      <c r="BC1890" s="39">
        <f t="shared" si="442"/>
        <v>0</v>
      </c>
      <c r="BD1890" s="39">
        <f>IF(Dane!$C$9=2,IFERROR(BC1890/W1890,0),IF(Dane!$C$9=3,IFERROR(BC1890/W1890,0),0))</f>
        <v>0</v>
      </c>
      <c r="BE1890" s="39">
        <f t="shared" si="450"/>
        <v>0</v>
      </c>
      <c r="BF1890" s="39">
        <v>0</v>
      </c>
      <c r="BG1890" s="39">
        <f t="shared" si="451"/>
        <v>0</v>
      </c>
      <c r="BH1890" s="39">
        <f>IF(Dane!$C$9=2,IF(ROUND((S1890+T1890)*BG1890,2)&gt;$AN$1,$AN$1,ROUND((S1890+T1890)*BG1890,2)),IF(Dane!$C$9=3,IF(ROUND((S1890+T1890)*BG1890,2)&gt;$AN$1,$AN$1,ROUND((S1890+T1890)*BG1890,2)),0))</f>
        <v>0</v>
      </c>
      <c r="BI1890" s="39">
        <v>0</v>
      </c>
      <c r="BJ1890" s="39">
        <f>IF(Dane!$C$9=3,IFERROR(J1890/AB1890,0),0)</f>
        <v>0</v>
      </c>
      <c r="BK1890" s="39">
        <f>IF(Dane!$C$9=3,IFERROR(ROUND(J1890-ROUND(J1890*0.0976,2)-ROUND(J1890*0.015,2)-ROUND(J1890*0.0245,2),2)/AB1890,0),0)</f>
        <v>0</v>
      </c>
      <c r="BL1890" s="39">
        <f t="shared" si="452"/>
        <v>0</v>
      </c>
      <c r="BM1890" s="39">
        <f t="shared" si="453"/>
        <v>0</v>
      </c>
      <c r="BN1890" s="39">
        <f t="shared" si="443"/>
        <v>0</v>
      </c>
      <c r="BO1890" s="39">
        <f>IF(Dane!$C$9=3,IFERROR(BN1890/AB1890,0),0)</f>
        <v>0</v>
      </c>
      <c r="BP1890" s="39">
        <f t="shared" si="454"/>
        <v>0</v>
      </c>
      <c r="BQ1890" s="39">
        <v>0</v>
      </c>
      <c r="BR1890" s="39">
        <f t="shared" si="455"/>
        <v>0</v>
      </c>
      <c r="BS1890" s="39">
        <f>IF(Dane!$C$9=3,IF(ROUND((X1890+Y1890)*BR1890,2)&gt;$AN$1,$AN$1,ROUND((X1890+Y1890)*BR1890,2)),0)</f>
        <v>0</v>
      </c>
      <c r="BT1890" s="39">
        <v>0</v>
      </c>
    </row>
    <row r="1891" spans="1:72">
      <c r="A1891" s="87">
        <v>1882</v>
      </c>
      <c r="B1891" s="1"/>
      <c r="C1891" s="1"/>
      <c r="D1891" s="2"/>
      <c r="E1891" s="3"/>
      <c r="F1891" s="4"/>
      <c r="G1891" s="5"/>
      <c r="H1891" s="5"/>
      <c r="I1891" s="6"/>
      <c r="J1891" s="5"/>
      <c r="K1891" s="5"/>
      <c r="L1891" s="5"/>
      <c r="M1891" s="55"/>
      <c r="N1891" s="8"/>
      <c r="O1891" s="105"/>
      <c r="P1891" s="5"/>
      <c r="Q1891" s="5"/>
      <c r="R1891" s="105">
        <f>Dane!$C$10</f>
        <v>0</v>
      </c>
      <c r="S1891" s="8"/>
      <c r="T1891" s="105"/>
      <c r="U1891" s="5"/>
      <c r="V1891" s="5"/>
      <c r="W1891" s="107">
        <f>Dane!$C$11</f>
        <v>0</v>
      </c>
      <c r="X1891" s="8"/>
      <c r="Y1891" s="105"/>
      <c r="Z1891" s="5"/>
      <c r="AA1891" s="5"/>
      <c r="AB1891" s="110">
        <f>Dane!$C$12</f>
        <v>0</v>
      </c>
      <c r="AC1891" s="108">
        <f>IF(Dane!$E$3=1,AP1891+BA1891+BL1891,IF(Dane!$E$3=2,AT1891+BE1891+BP1891,AW1891+BH1891+BS1891))</f>
        <v>0</v>
      </c>
      <c r="AD1891" s="14">
        <f>IF(Dane!$E$3=1,AQ1891+BB1891+BM1891,IF(Dane!$E$3=2,AU1891+BF1891+BQ1891,AX1891+BI1891+BT1891))</f>
        <v>0</v>
      </c>
      <c r="AE1891" s="14">
        <f>IF((J1891*Dane!$C$9)-AC1891&lt;0,0,(J1891*Dane!$C$9)-AC1891)</f>
        <v>0</v>
      </c>
      <c r="AF1891" s="61">
        <f>IF((K1891*Dane!$C$9)-AD1891&lt;0,0,(K1891*Dane!$C$9)-AD1891)</f>
        <v>0</v>
      </c>
      <c r="AG1891" s="93"/>
      <c r="AH1891" s="84">
        <f>IF(Dane!$E$3=1,AP1891,IF(Dane!$E$3=2,AT1891,AW1891))</f>
        <v>0</v>
      </c>
      <c r="AI1891" s="84">
        <f>IF(Dane!$E$3=1,AQ1891,IF(Dane!$E$3=2,AU1891,AX1891))</f>
        <v>0</v>
      </c>
      <c r="AJ1891" s="84">
        <f>IF(Dane!$E$3=1,BA1891,IF(Dane!$E$3=2,BE1891,BH1891))</f>
        <v>0</v>
      </c>
      <c r="AK1891" s="84">
        <f>IF(Dane!$E$3=1,BB1891,IF(Dane!$E$3=2,BF1891,BI1891))</f>
        <v>0</v>
      </c>
      <c r="AL1891" s="84">
        <f>IF(Dane!$E$3=1,BL1891,IF(Dane!$E$3=2,BP1891,BS1891))</f>
        <v>0</v>
      </c>
      <c r="AM1891" s="84">
        <f>IF(Dane!$E$3=1,BM1891,IF(Dane!$E$3=2,BQ1891,BT1891))</f>
        <v>0</v>
      </c>
      <c r="AN1891" s="39">
        <f>IF(Dane!$C$9="",0,IFERROR(J1891/R1891,0))</f>
        <v>0</v>
      </c>
      <c r="AO1891" s="39">
        <f>IF(Dane!$C$9="",0,IFERROR(ROUND(J1891-ROUND(J1891*0.0976,2)-ROUND(J1891*0.015,2)-ROUND(J1891*0.0245,2),2)/R1891,0))</f>
        <v>0</v>
      </c>
      <c r="AP1891" s="39">
        <f t="shared" si="444"/>
        <v>0</v>
      </c>
      <c r="AQ1891" s="39">
        <f t="shared" si="445"/>
        <v>0</v>
      </c>
      <c r="AR1891" s="39">
        <f t="shared" si="441"/>
        <v>0</v>
      </c>
      <c r="AS1891" s="39">
        <f>IF(Dane!$C$9="",0,IFERROR(AR1891/R1891,0))</f>
        <v>0</v>
      </c>
      <c r="AT1891" s="39">
        <f t="shared" si="446"/>
        <v>0</v>
      </c>
      <c r="AU1891" s="39">
        <v>0</v>
      </c>
      <c r="AV1891" s="39">
        <f t="shared" si="447"/>
        <v>0</v>
      </c>
      <c r="AW1891" s="39">
        <f>IF(Dane!$C$9="",0,IF(ROUND((N1891+O1891)*AV1891,2)&gt;$AN$1,$AN$1,ROUND((N1891+O1891)*AV1891,2)))</f>
        <v>0</v>
      </c>
      <c r="AX1891" s="39">
        <v>0</v>
      </c>
      <c r="AY1891" s="39">
        <f>IF(Dane!$C$9=2,IFERROR(J1891/W1891,0),IF(Dane!$C$9=3,IFERROR(J1891/W1891,0),0))</f>
        <v>0</v>
      </c>
      <c r="AZ1891" s="39">
        <f>IF(Dane!$C$9=2,IFERROR(ROUND(J1891-ROUND(J1891*0.0976,2)-ROUND(J1891*0.015,2)-ROUND(J1891*0.0245,2),2)/W1891,0),IF(Dane!$C$9=3,IFERROR(ROUND(J1891-ROUND(J1891*0.0976,2)-ROUND(J1891*0.015,2)-ROUND(J1891*0.0245,2),2)/W1891,0),0))</f>
        <v>0</v>
      </c>
      <c r="BA1891" s="39">
        <f t="shared" si="448"/>
        <v>0</v>
      </c>
      <c r="BB1891" s="39">
        <f t="shared" si="449"/>
        <v>0</v>
      </c>
      <c r="BC1891" s="39">
        <f t="shared" si="442"/>
        <v>0</v>
      </c>
      <c r="BD1891" s="39">
        <f>IF(Dane!$C$9=2,IFERROR(BC1891/W1891,0),IF(Dane!$C$9=3,IFERROR(BC1891/W1891,0),0))</f>
        <v>0</v>
      </c>
      <c r="BE1891" s="39">
        <f t="shared" si="450"/>
        <v>0</v>
      </c>
      <c r="BF1891" s="39">
        <v>0</v>
      </c>
      <c r="BG1891" s="39">
        <f t="shared" si="451"/>
        <v>0</v>
      </c>
      <c r="BH1891" s="39">
        <f>IF(Dane!$C$9=2,IF(ROUND((S1891+T1891)*BG1891,2)&gt;$AN$1,$AN$1,ROUND((S1891+T1891)*BG1891,2)),IF(Dane!$C$9=3,IF(ROUND((S1891+T1891)*BG1891,2)&gt;$AN$1,$AN$1,ROUND((S1891+T1891)*BG1891,2)),0))</f>
        <v>0</v>
      </c>
      <c r="BI1891" s="39">
        <v>0</v>
      </c>
      <c r="BJ1891" s="39">
        <f>IF(Dane!$C$9=3,IFERROR(J1891/AB1891,0),0)</f>
        <v>0</v>
      </c>
      <c r="BK1891" s="39">
        <f>IF(Dane!$C$9=3,IFERROR(ROUND(J1891-ROUND(J1891*0.0976,2)-ROUND(J1891*0.015,2)-ROUND(J1891*0.0245,2),2)/AB1891,0),0)</f>
        <v>0</v>
      </c>
      <c r="BL1891" s="39">
        <f t="shared" si="452"/>
        <v>0</v>
      </c>
      <c r="BM1891" s="39">
        <f t="shared" si="453"/>
        <v>0</v>
      </c>
      <c r="BN1891" s="39">
        <f t="shared" si="443"/>
        <v>0</v>
      </c>
      <c r="BO1891" s="39">
        <f>IF(Dane!$C$9=3,IFERROR(BN1891/AB1891,0),0)</f>
        <v>0</v>
      </c>
      <c r="BP1891" s="39">
        <f t="shared" si="454"/>
        <v>0</v>
      </c>
      <c r="BQ1891" s="39">
        <v>0</v>
      </c>
      <c r="BR1891" s="39">
        <f t="shared" si="455"/>
        <v>0</v>
      </c>
      <c r="BS1891" s="39">
        <f>IF(Dane!$C$9=3,IF(ROUND((X1891+Y1891)*BR1891,2)&gt;$AN$1,$AN$1,ROUND((X1891+Y1891)*BR1891,2)),0)</f>
        <v>0</v>
      </c>
      <c r="BT1891" s="39">
        <v>0</v>
      </c>
    </row>
    <row r="1892" spans="1:72">
      <c r="A1892" s="87">
        <v>1883</v>
      </c>
      <c r="B1892" s="1"/>
      <c r="C1892" s="1"/>
      <c r="D1892" s="2"/>
      <c r="E1892" s="3"/>
      <c r="F1892" s="4"/>
      <c r="G1892" s="5"/>
      <c r="H1892" s="5"/>
      <c r="I1892" s="6"/>
      <c r="J1892" s="5"/>
      <c r="K1892" s="5"/>
      <c r="L1892" s="5"/>
      <c r="M1892" s="55"/>
      <c r="N1892" s="8"/>
      <c r="O1892" s="105"/>
      <c r="P1892" s="5"/>
      <c r="Q1892" s="5"/>
      <c r="R1892" s="105">
        <f>Dane!$C$10</f>
        <v>0</v>
      </c>
      <c r="S1892" s="8"/>
      <c r="T1892" s="105"/>
      <c r="U1892" s="5"/>
      <c r="V1892" s="5"/>
      <c r="W1892" s="107">
        <f>Dane!$C$11</f>
        <v>0</v>
      </c>
      <c r="X1892" s="8"/>
      <c r="Y1892" s="105"/>
      <c r="Z1892" s="5"/>
      <c r="AA1892" s="5"/>
      <c r="AB1892" s="110">
        <f>Dane!$C$12</f>
        <v>0</v>
      </c>
      <c r="AC1892" s="108">
        <f>IF(Dane!$E$3=1,AP1892+BA1892+BL1892,IF(Dane!$E$3=2,AT1892+BE1892+BP1892,AW1892+BH1892+BS1892))</f>
        <v>0</v>
      </c>
      <c r="AD1892" s="14">
        <f>IF(Dane!$E$3=1,AQ1892+BB1892+BM1892,IF(Dane!$E$3=2,AU1892+BF1892+BQ1892,AX1892+BI1892+BT1892))</f>
        <v>0</v>
      </c>
      <c r="AE1892" s="14">
        <f>IF((J1892*Dane!$C$9)-AC1892&lt;0,0,(J1892*Dane!$C$9)-AC1892)</f>
        <v>0</v>
      </c>
      <c r="AF1892" s="61">
        <f>IF((K1892*Dane!$C$9)-AD1892&lt;0,0,(K1892*Dane!$C$9)-AD1892)</f>
        <v>0</v>
      </c>
      <c r="AG1892" s="93"/>
      <c r="AH1892" s="84">
        <f>IF(Dane!$E$3=1,AP1892,IF(Dane!$E$3=2,AT1892,AW1892))</f>
        <v>0</v>
      </c>
      <c r="AI1892" s="84">
        <f>IF(Dane!$E$3=1,AQ1892,IF(Dane!$E$3=2,AU1892,AX1892))</f>
        <v>0</v>
      </c>
      <c r="AJ1892" s="84">
        <f>IF(Dane!$E$3=1,BA1892,IF(Dane!$E$3=2,BE1892,BH1892))</f>
        <v>0</v>
      </c>
      <c r="AK1892" s="84">
        <f>IF(Dane!$E$3=1,BB1892,IF(Dane!$E$3=2,BF1892,BI1892))</f>
        <v>0</v>
      </c>
      <c r="AL1892" s="84">
        <f>IF(Dane!$E$3=1,BL1892,IF(Dane!$E$3=2,BP1892,BS1892))</f>
        <v>0</v>
      </c>
      <c r="AM1892" s="84">
        <f>IF(Dane!$E$3=1,BM1892,IF(Dane!$E$3=2,BQ1892,BT1892))</f>
        <v>0</v>
      </c>
      <c r="AN1892" s="39">
        <f>IF(Dane!$C$9="",0,IFERROR(J1892/R1892,0))</f>
        <v>0</v>
      </c>
      <c r="AO1892" s="39">
        <f>IF(Dane!$C$9="",0,IFERROR(ROUND(J1892-ROUND(J1892*0.0976,2)-ROUND(J1892*0.015,2)-ROUND(J1892*0.0245,2),2)/R1892,0))</f>
        <v>0</v>
      </c>
      <c r="AP1892" s="39">
        <f t="shared" si="444"/>
        <v>0</v>
      </c>
      <c r="AQ1892" s="39">
        <f t="shared" si="445"/>
        <v>0</v>
      </c>
      <c r="AR1892" s="39">
        <f t="shared" si="441"/>
        <v>0</v>
      </c>
      <c r="AS1892" s="39">
        <f>IF(Dane!$C$9="",0,IFERROR(AR1892/R1892,0))</f>
        <v>0</v>
      </c>
      <c r="AT1892" s="39">
        <f t="shared" si="446"/>
        <v>0</v>
      </c>
      <c r="AU1892" s="39">
        <v>0</v>
      </c>
      <c r="AV1892" s="39">
        <f t="shared" si="447"/>
        <v>0</v>
      </c>
      <c r="AW1892" s="39">
        <f>IF(Dane!$C$9="",0,IF(ROUND((N1892+O1892)*AV1892,2)&gt;$AN$1,$AN$1,ROUND((N1892+O1892)*AV1892,2)))</f>
        <v>0</v>
      </c>
      <c r="AX1892" s="39">
        <v>0</v>
      </c>
      <c r="AY1892" s="39">
        <f>IF(Dane!$C$9=2,IFERROR(J1892/W1892,0),IF(Dane!$C$9=3,IFERROR(J1892/W1892,0),0))</f>
        <v>0</v>
      </c>
      <c r="AZ1892" s="39">
        <f>IF(Dane!$C$9=2,IFERROR(ROUND(J1892-ROUND(J1892*0.0976,2)-ROUND(J1892*0.015,2)-ROUND(J1892*0.0245,2),2)/W1892,0),IF(Dane!$C$9=3,IFERROR(ROUND(J1892-ROUND(J1892*0.0976,2)-ROUND(J1892*0.015,2)-ROUND(J1892*0.0245,2),2)/W1892,0),0))</f>
        <v>0</v>
      </c>
      <c r="BA1892" s="39">
        <f t="shared" si="448"/>
        <v>0</v>
      </c>
      <c r="BB1892" s="39">
        <f t="shared" si="449"/>
        <v>0</v>
      </c>
      <c r="BC1892" s="39">
        <f t="shared" si="442"/>
        <v>0</v>
      </c>
      <c r="BD1892" s="39">
        <f>IF(Dane!$C$9=2,IFERROR(BC1892/W1892,0),IF(Dane!$C$9=3,IFERROR(BC1892/W1892,0),0))</f>
        <v>0</v>
      </c>
      <c r="BE1892" s="39">
        <f t="shared" si="450"/>
        <v>0</v>
      </c>
      <c r="BF1892" s="39">
        <v>0</v>
      </c>
      <c r="BG1892" s="39">
        <f t="shared" si="451"/>
        <v>0</v>
      </c>
      <c r="BH1892" s="39">
        <f>IF(Dane!$C$9=2,IF(ROUND((S1892+T1892)*BG1892,2)&gt;$AN$1,$AN$1,ROUND((S1892+T1892)*BG1892,2)),IF(Dane!$C$9=3,IF(ROUND((S1892+T1892)*BG1892,2)&gt;$AN$1,$AN$1,ROUND((S1892+T1892)*BG1892,2)),0))</f>
        <v>0</v>
      </c>
      <c r="BI1892" s="39">
        <v>0</v>
      </c>
      <c r="BJ1892" s="39">
        <f>IF(Dane!$C$9=3,IFERROR(J1892/AB1892,0),0)</f>
        <v>0</v>
      </c>
      <c r="BK1892" s="39">
        <f>IF(Dane!$C$9=3,IFERROR(ROUND(J1892-ROUND(J1892*0.0976,2)-ROUND(J1892*0.015,2)-ROUND(J1892*0.0245,2),2)/AB1892,0),0)</f>
        <v>0</v>
      </c>
      <c r="BL1892" s="39">
        <f t="shared" si="452"/>
        <v>0</v>
      </c>
      <c r="BM1892" s="39">
        <f t="shared" si="453"/>
        <v>0</v>
      </c>
      <c r="BN1892" s="39">
        <f t="shared" si="443"/>
        <v>0</v>
      </c>
      <c r="BO1892" s="39">
        <f>IF(Dane!$C$9=3,IFERROR(BN1892/AB1892,0),0)</f>
        <v>0</v>
      </c>
      <c r="BP1892" s="39">
        <f t="shared" si="454"/>
        <v>0</v>
      </c>
      <c r="BQ1892" s="39">
        <v>0</v>
      </c>
      <c r="BR1892" s="39">
        <f t="shared" si="455"/>
        <v>0</v>
      </c>
      <c r="BS1892" s="39">
        <f>IF(Dane!$C$9=3,IF(ROUND((X1892+Y1892)*BR1892,2)&gt;$AN$1,$AN$1,ROUND((X1892+Y1892)*BR1892,2)),0)</f>
        <v>0</v>
      </c>
      <c r="BT1892" s="39">
        <v>0</v>
      </c>
    </row>
    <row r="1893" spans="1:72">
      <c r="A1893" s="87">
        <v>1884</v>
      </c>
      <c r="B1893" s="1"/>
      <c r="C1893" s="1"/>
      <c r="D1893" s="2"/>
      <c r="E1893" s="3"/>
      <c r="F1893" s="4"/>
      <c r="G1893" s="5"/>
      <c r="H1893" s="5"/>
      <c r="I1893" s="6"/>
      <c r="J1893" s="5"/>
      <c r="K1893" s="5"/>
      <c r="L1893" s="5"/>
      <c r="M1893" s="55"/>
      <c r="N1893" s="8"/>
      <c r="O1893" s="105"/>
      <c r="P1893" s="5"/>
      <c r="Q1893" s="5"/>
      <c r="R1893" s="105">
        <f>Dane!$C$10</f>
        <v>0</v>
      </c>
      <c r="S1893" s="8"/>
      <c r="T1893" s="105"/>
      <c r="U1893" s="5"/>
      <c r="V1893" s="5"/>
      <c r="W1893" s="107">
        <f>Dane!$C$11</f>
        <v>0</v>
      </c>
      <c r="X1893" s="8"/>
      <c r="Y1893" s="105"/>
      <c r="Z1893" s="5"/>
      <c r="AA1893" s="5"/>
      <c r="AB1893" s="110">
        <f>Dane!$C$12</f>
        <v>0</v>
      </c>
      <c r="AC1893" s="108">
        <f>IF(Dane!$E$3=1,AP1893+BA1893+BL1893,IF(Dane!$E$3=2,AT1893+BE1893+BP1893,AW1893+BH1893+BS1893))</f>
        <v>0</v>
      </c>
      <c r="AD1893" s="14">
        <f>IF(Dane!$E$3=1,AQ1893+BB1893+BM1893,IF(Dane!$E$3=2,AU1893+BF1893+BQ1893,AX1893+BI1893+BT1893))</f>
        <v>0</v>
      </c>
      <c r="AE1893" s="14">
        <f>IF((J1893*Dane!$C$9)-AC1893&lt;0,0,(J1893*Dane!$C$9)-AC1893)</f>
        <v>0</v>
      </c>
      <c r="AF1893" s="61">
        <f>IF((K1893*Dane!$C$9)-AD1893&lt;0,0,(K1893*Dane!$C$9)-AD1893)</f>
        <v>0</v>
      </c>
      <c r="AG1893" s="93"/>
      <c r="AH1893" s="84">
        <f>IF(Dane!$E$3=1,AP1893,IF(Dane!$E$3=2,AT1893,AW1893))</f>
        <v>0</v>
      </c>
      <c r="AI1893" s="84">
        <f>IF(Dane!$E$3=1,AQ1893,IF(Dane!$E$3=2,AU1893,AX1893))</f>
        <v>0</v>
      </c>
      <c r="AJ1893" s="84">
        <f>IF(Dane!$E$3=1,BA1893,IF(Dane!$E$3=2,BE1893,BH1893))</f>
        <v>0</v>
      </c>
      <c r="AK1893" s="84">
        <f>IF(Dane!$E$3=1,BB1893,IF(Dane!$E$3=2,BF1893,BI1893))</f>
        <v>0</v>
      </c>
      <c r="AL1893" s="84">
        <f>IF(Dane!$E$3=1,BL1893,IF(Dane!$E$3=2,BP1893,BS1893))</f>
        <v>0</v>
      </c>
      <c r="AM1893" s="84">
        <f>IF(Dane!$E$3=1,BM1893,IF(Dane!$E$3=2,BQ1893,BT1893))</f>
        <v>0</v>
      </c>
      <c r="AN1893" s="39">
        <f>IF(Dane!$C$9="",0,IFERROR(J1893/R1893,0))</f>
        <v>0</v>
      </c>
      <c r="AO1893" s="39">
        <f>IF(Dane!$C$9="",0,IFERROR(ROUND(J1893-ROUND(J1893*0.0976,2)-ROUND(J1893*0.015,2)-ROUND(J1893*0.0245,2),2)/R1893,0))</f>
        <v>0</v>
      </c>
      <c r="AP1893" s="39">
        <f t="shared" si="444"/>
        <v>0</v>
      </c>
      <c r="AQ1893" s="39">
        <f t="shared" si="445"/>
        <v>0</v>
      </c>
      <c r="AR1893" s="39">
        <f t="shared" si="441"/>
        <v>0</v>
      </c>
      <c r="AS1893" s="39">
        <f>IF(Dane!$C$9="",0,IFERROR(AR1893/R1893,0))</f>
        <v>0</v>
      </c>
      <c r="AT1893" s="39">
        <f t="shared" si="446"/>
        <v>0</v>
      </c>
      <c r="AU1893" s="39">
        <v>0</v>
      </c>
      <c r="AV1893" s="39">
        <f t="shared" si="447"/>
        <v>0</v>
      </c>
      <c r="AW1893" s="39">
        <f>IF(Dane!$C$9="",0,IF(ROUND((N1893+O1893)*AV1893,2)&gt;$AN$1,$AN$1,ROUND((N1893+O1893)*AV1893,2)))</f>
        <v>0</v>
      </c>
      <c r="AX1893" s="39">
        <v>0</v>
      </c>
      <c r="AY1893" s="39">
        <f>IF(Dane!$C$9=2,IFERROR(J1893/W1893,0),IF(Dane!$C$9=3,IFERROR(J1893/W1893,0),0))</f>
        <v>0</v>
      </c>
      <c r="AZ1893" s="39">
        <f>IF(Dane!$C$9=2,IFERROR(ROUND(J1893-ROUND(J1893*0.0976,2)-ROUND(J1893*0.015,2)-ROUND(J1893*0.0245,2),2)/W1893,0),IF(Dane!$C$9=3,IFERROR(ROUND(J1893-ROUND(J1893*0.0976,2)-ROUND(J1893*0.015,2)-ROUND(J1893*0.0245,2),2)/W1893,0),0))</f>
        <v>0</v>
      </c>
      <c r="BA1893" s="39">
        <f t="shared" si="448"/>
        <v>0</v>
      </c>
      <c r="BB1893" s="39">
        <f t="shared" si="449"/>
        <v>0</v>
      </c>
      <c r="BC1893" s="39">
        <f t="shared" si="442"/>
        <v>0</v>
      </c>
      <c r="BD1893" s="39">
        <f>IF(Dane!$C$9=2,IFERROR(BC1893/W1893,0),IF(Dane!$C$9=3,IFERROR(BC1893/W1893,0),0))</f>
        <v>0</v>
      </c>
      <c r="BE1893" s="39">
        <f t="shared" si="450"/>
        <v>0</v>
      </c>
      <c r="BF1893" s="39">
        <v>0</v>
      </c>
      <c r="BG1893" s="39">
        <f t="shared" si="451"/>
        <v>0</v>
      </c>
      <c r="BH1893" s="39">
        <f>IF(Dane!$C$9=2,IF(ROUND((S1893+T1893)*BG1893,2)&gt;$AN$1,$AN$1,ROUND((S1893+T1893)*BG1893,2)),IF(Dane!$C$9=3,IF(ROUND((S1893+T1893)*BG1893,2)&gt;$AN$1,$AN$1,ROUND((S1893+T1893)*BG1893,2)),0))</f>
        <v>0</v>
      </c>
      <c r="BI1893" s="39">
        <v>0</v>
      </c>
      <c r="BJ1893" s="39">
        <f>IF(Dane!$C$9=3,IFERROR(J1893/AB1893,0),0)</f>
        <v>0</v>
      </c>
      <c r="BK1893" s="39">
        <f>IF(Dane!$C$9=3,IFERROR(ROUND(J1893-ROUND(J1893*0.0976,2)-ROUND(J1893*0.015,2)-ROUND(J1893*0.0245,2),2)/AB1893,0),0)</f>
        <v>0</v>
      </c>
      <c r="BL1893" s="39">
        <f t="shared" si="452"/>
        <v>0</v>
      </c>
      <c r="BM1893" s="39">
        <f t="shared" si="453"/>
        <v>0</v>
      </c>
      <c r="BN1893" s="39">
        <f t="shared" si="443"/>
        <v>0</v>
      </c>
      <c r="BO1893" s="39">
        <f>IF(Dane!$C$9=3,IFERROR(BN1893/AB1893,0),0)</f>
        <v>0</v>
      </c>
      <c r="BP1893" s="39">
        <f t="shared" si="454"/>
        <v>0</v>
      </c>
      <c r="BQ1893" s="39">
        <v>0</v>
      </c>
      <c r="BR1893" s="39">
        <f t="shared" si="455"/>
        <v>0</v>
      </c>
      <c r="BS1893" s="39">
        <f>IF(Dane!$C$9=3,IF(ROUND((X1893+Y1893)*BR1893,2)&gt;$AN$1,$AN$1,ROUND((X1893+Y1893)*BR1893,2)),0)</f>
        <v>0</v>
      </c>
      <c r="BT1893" s="39">
        <v>0</v>
      </c>
    </row>
    <row r="1894" spans="1:72">
      <c r="A1894" s="87">
        <v>1885</v>
      </c>
      <c r="B1894" s="1"/>
      <c r="C1894" s="1"/>
      <c r="D1894" s="2"/>
      <c r="E1894" s="3"/>
      <c r="F1894" s="4"/>
      <c r="G1894" s="5"/>
      <c r="H1894" s="5"/>
      <c r="I1894" s="6"/>
      <c r="J1894" s="5"/>
      <c r="K1894" s="5"/>
      <c r="L1894" s="5"/>
      <c r="M1894" s="55"/>
      <c r="N1894" s="8"/>
      <c r="O1894" s="105"/>
      <c r="P1894" s="5"/>
      <c r="Q1894" s="5"/>
      <c r="R1894" s="105">
        <f>Dane!$C$10</f>
        <v>0</v>
      </c>
      <c r="S1894" s="8"/>
      <c r="T1894" s="105"/>
      <c r="U1894" s="5"/>
      <c r="V1894" s="5"/>
      <c r="W1894" s="107">
        <f>Dane!$C$11</f>
        <v>0</v>
      </c>
      <c r="X1894" s="8"/>
      <c r="Y1894" s="105"/>
      <c r="Z1894" s="5"/>
      <c r="AA1894" s="5"/>
      <c r="AB1894" s="110">
        <f>Dane!$C$12</f>
        <v>0</v>
      </c>
      <c r="AC1894" s="108">
        <f>IF(Dane!$E$3=1,AP1894+BA1894+BL1894,IF(Dane!$E$3=2,AT1894+BE1894+BP1894,AW1894+BH1894+BS1894))</f>
        <v>0</v>
      </c>
      <c r="AD1894" s="14">
        <f>IF(Dane!$E$3=1,AQ1894+BB1894+BM1894,IF(Dane!$E$3=2,AU1894+BF1894+BQ1894,AX1894+BI1894+BT1894))</f>
        <v>0</v>
      </c>
      <c r="AE1894" s="14">
        <f>IF((J1894*Dane!$C$9)-AC1894&lt;0,0,(J1894*Dane!$C$9)-AC1894)</f>
        <v>0</v>
      </c>
      <c r="AF1894" s="61">
        <f>IF((K1894*Dane!$C$9)-AD1894&lt;0,0,(K1894*Dane!$C$9)-AD1894)</f>
        <v>0</v>
      </c>
      <c r="AG1894" s="93"/>
      <c r="AH1894" s="84">
        <f>IF(Dane!$E$3=1,AP1894,IF(Dane!$E$3=2,AT1894,AW1894))</f>
        <v>0</v>
      </c>
      <c r="AI1894" s="84">
        <f>IF(Dane!$E$3=1,AQ1894,IF(Dane!$E$3=2,AU1894,AX1894))</f>
        <v>0</v>
      </c>
      <c r="AJ1894" s="84">
        <f>IF(Dane!$E$3=1,BA1894,IF(Dane!$E$3=2,BE1894,BH1894))</f>
        <v>0</v>
      </c>
      <c r="AK1894" s="84">
        <f>IF(Dane!$E$3=1,BB1894,IF(Dane!$E$3=2,BF1894,BI1894))</f>
        <v>0</v>
      </c>
      <c r="AL1894" s="84">
        <f>IF(Dane!$E$3=1,BL1894,IF(Dane!$E$3=2,BP1894,BS1894))</f>
        <v>0</v>
      </c>
      <c r="AM1894" s="84">
        <f>IF(Dane!$E$3=1,BM1894,IF(Dane!$E$3=2,BQ1894,BT1894))</f>
        <v>0</v>
      </c>
      <c r="AN1894" s="39">
        <f>IF(Dane!$C$9="",0,IFERROR(J1894/R1894,0))</f>
        <v>0</v>
      </c>
      <c r="AO1894" s="39">
        <f>IF(Dane!$C$9="",0,IFERROR(ROUND(J1894-ROUND(J1894*0.0976,2)-ROUND(J1894*0.015,2)-ROUND(J1894*0.0245,2),2)/R1894,0))</f>
        <v>0</v>
      </c>
      <c r="AP1894" s="39">
        <f t="shared" si="444"/>
        <v>0</v>
      </c>
      <c r="AQ1894" s="39">
        <f t="shared" si="445"/>
        <v>0</v>
      </c>
      <c r="AR1894" s="39">
        <f t="shared" si="441"/>
        <v>0</v>
      </c>
      <c r="AS1894" s="39">
        <f>IF(Dane!$C$9="",0,IFERROR(AR1894/R1894,0))</f>
        <v>0</v>
      </c>
      <c r="AT1894" s="39">
        <f t="shared" si="446"/>
        <v>0</v>
      </c>
      <c r="AU1894" s="39">
        <v>0</v>
      </c>
      <c r="AV1894" s="39">
        <f t="shared" si="447"/>
        <v>0</v>
      </c>
      <c r="AW1894" s="39">
        <f>IF(Dane!$C$9="",0,IF(ROUND((N1894+O1894)*AV1894,2)&gt;$AN$1,$AN$1,ROUND((N1894+O1894)*AV1894,2)))</f>
        <v>0</v>
      </c>
      <c r="AX1894" s="39">
        <v>0</v>
      </c>
      <c r="AY1894" s="39">
        <f>IF(Dane!$C$9=2,IFERROR(J1894/W1894,0),IF(Dane!$C$9=3,IFERROR(J1894/W1894,0),0))</f>
        <v>0</v>
      </c>
      <c r="AZ1894" s="39">
        <f>IF(Dane!$C$9=2,IFERROR(ROUND(J1894-ROUND(J1894*0.0976,2)-ROUND(J1894*0.015,2)-ROUND(J1894*0.0245,2),2)/W1894,0),IF(Dane!$C$9=3,IFERROR(ROUND(J1894-ROUND(J1894*0.0976,2)-ROUND(J1894*0.015,2)-ROUND(J1894*0.0245,2),2)/W1894,0),0))</f>
        <v>0</v>
      </c>
      <c r="BA1894" s="39">
        <f t="shared" si="448"/>
        <v>0</v>
      </c>
      <c r="BB1894" s="39">
        <f t="shared" si="449"/>
        <v>0</v>
      </c>
      <c r="BC1894" s="39">
        <f t="shared" si="442"/>
        <v>0</v>
      </c>
      <c r="BD1894" s="39">
        <f>IF(Dane!$C$9=2,IFERROR(BC1894/W1894,0),IF(Dane!$C$9=3,IFERROR(BC1894/W1894,0),0))</f>
        <v>0</v>
      </c>
      <c r="BE1894" s="39">
        <f t="shared" si="450"/>
        <v>0</v>
      </c>
      <c r="BF1894" s="39">
        <v>0</v>
      </c>
      <c r="BG1894" s="39">
        <f t="shared" si="451"/>
        <v>0</v>
      </c>
      <c r="BH1894" s="39">
        <f>IF(Dane!$C$9=2,IF(ROUND((S1894+T1894)*BG1894,2)&gt;$AN$1,$AN$1,ROUND((S1894+T1894)*BG1894,2)),IF(Dane!$C$9=3,IF(ROUND((S1894+T1894)*BG1894,2)&gt;$AN$1,$AN$1,ROUND((S1894+T1894)*BG1894,2)),0))</f>
        <v>0</v>
      </c>
      <c r="BI1894" s="39">
        <v>0</v>
      </c>
      <c r="BJ1894" s="39">
        <f>IF(Dane!$C$9=3,IFERROR(J1894/AB1894,0),0)</f>
        <v>0</v>
      </c>
      <c r="BK1894" s="39">
        <f>IF(Dane!$C$9=3,IFERROR(ROUND(J1894-ROUND(J1894*0.0976,2)-ROUND(J1894*0.015,2)-ROUND(J1894*0.0245,2),2)/AB1894,0),0)</f>
        <v>0</v>
      </c>
      <c r="BL1894" s="39">
        <f t="shared" si="452"/>
        <v>0</v>
      </c>
      <c r="BM1894" s="39">
        <f t="shared" si="453"/>
        <v>0</v>
      </c>
      <c r="BN1894" s="39">
        <f t="shared" si="443"/>
        <v>0</v>
      </c>
      <c r="BO1894" s="39">
        <f>IF(Dane!$C$9=3,IFERROR(BN1894/AB1894,0),0)</f>
        <v>0</v>
      </c>
      <c r="BP1894" s="39">
        <f t="shared" si="454"/>
        <v>0</v>
      </c>
      <c r="BQ1894" s="39">
        <v>0</v>
      </c>
      <c r="BR1894" s="39">
        <f t="shared" si="455"/>
        <v>0</v>
      </c>
      <c r="BS1894" s="39">
        <f>IF(Dane!$C$9=3,IF(ROUND((X1894+Y1894)*BR1894,2)&gt;$AN$1,$AN$1,ROUND((X1894+Y1894)*BR1894,2)),0)</f>
        <v>0</v>
      </c>
      <c r="BT1894" s="39">
        <v>0</v>
      </c>
    </row>
    <row r="1895" spans="1:72">
      <c r="A1895" s="87">
        <v>1886</v>
      </c>
      <c r="B1895" s="1"/>
      <c r="C1895" s="1"/>
      <c r="D1895" s="2"/>
      <c r="E1895" s="3"/>
      <c r="F1895" s="4"/>
      <c r="G1895" s="5"/>
      <c r="H1895" s="5"/>
      <c r="I1895" s="6"/>
      <c r="J1895" s="5"/>
      <c r="K1895" s="5"/>
      <c r="L1895" s="5"/>
      <c r="M1895" s="55"/>
      <c r="N1895" s="8"/>
      <c r="O1895" s="105"/>
      <c r="P1895" s="5"/>
      <c r="Q1895" s="5"/>
      <c r="R1895" s="105">
        <f>Dane!$C$10</f>
        <v>0</v>
      </c>
      <c r="S1895" s="8"/>
      <c r="T1895" s="105"/>
      <c r="U1895" s="5"/>
      <c r="V1895" s="5"/>
      <c r="W1895" s="107">
        <f>Dane!$C$11</f>
        <v>0</v>
      </c>
      <c r="X1895" s="8"/>
      <c r="Y1895" s="105"/>
      <c r="Z1895" s="5"/>
      <c r="AA1895" s="5"/>
      <c r="AB1895" s="110">
        <f>Dane!$C$12</f>
        <v>0</v>
      </c>
      <c r="AC1895" s="108">
        <f>IF(Dane!$E$3=1,AP1895+BA1895+BL1895,IF(Dane!$E$3=2,AT1895+BE1895+BP1895,AW1895+BH1895+BS1895))</f>
        <v>0</v>
      </c>
      <c r="AD1895" s="14">
        <f>IF(Dane!$E$3=1,AQ1895+BB1895+BM1895,IF(Dane!$E$3=2,AU1895+BF1895+BQ1895,AX1895+BI1895+BT1895))</f>
        <v>0</v>
      </c>
      <c r="AE1895" s="14">
        <f>IF((J1895*Dane!$C$9)-AC1895&lt;0,0,(J1895*Dane!$C$9)-AC1895)</f>
        <v>0</v>
      </c>
      <c r="AF1895" s="61">
        <f>IF((K1895*Dane!$C$9)-AD1895&lt;0,0,(K1895*Dane!$C$9)-AD1895)</f>
        <v>0</v>
      </c>
      <c r="AG1895" s="93"/>
      <c r="AH1895" s="84">
        <f>IF(Dane!$E$3=1,AP1895,IF(Dane!$E$3=2,AT1895,AW1895))</f>
        <v>0</v>
      </c>
      <c r="AI1895" s="84">
        <f>IF(Dane!$E$3=1,AQ1895,IF(Dane!$E$3=2,AU1895,AX1895))</f>
        <v>0</v>
      </c>
      <c r="AJ1895" s="84">
        <f>IF(Dane!$E$3=1,BA1895,IF(Dane!$E$3=2,BE1895,BH1895))</f>
        <v>0</v>
      </c>
      <c r="AK1895" s="84">
        <f>IF(Dane!$E$3=1,BB1895,IF(Dane!$E$3=2,BF1895,BI1895))</f>
        <v>0</v>
      </c>
      <c r="AL1895" s="84">
        <f>IF(Dane!$E$3=1,BL1895,IF(Dane!$E$3=2,BP1895,BS1895))</f>
        <v>0</v>
      </c>
      <c r="AM1895" s="84">
        <f>IF(Dane!$E$3=1,BM1895,IF(Dane!$E$3=2,BQ1895,BT1895))</f>
        <v>0</v>
      </c>
      <c r="AN1895" s="39">
        <f>IF(Dane!$C$9="",0,IFERROR(J1895/R1895,0))</f>
        <v>0</v>
      </c>
      <c r="AO1895" s="39">
        <f>IF(Dane!$C$9="",0,IFERROR(ROUND(J1895-ROUND(J1895*0.0976,2)-ROUND(J1895*0.015,2)-ROUND(J1895*0.0245,2),2)/R1895,0))</f>
        <v>0</v>
      </c>
      <c r="AP1895" s="39">
        <f t="shared" si="444"/>
        <v>0</v>
      </c>
      <c r="AQ1895" s="39">
        <f t="shared" si="445"/>
        <v>0</v>
      </c>
      <c r="AR1895" s="39">
        <f t="shared" si="441"/>
        <v>0</v>
      </c>
      <c r="AS1895" s="39">
        <f>IF(Dane!$C$9="",0,IFERROR(AR1895/R1895,0))</f>
        <v>0</v>
      </c>
      <c r="AT1895" s="39">
        <f t="shared" si="446"/>
        <v>0</v>
      </c>
      <c r="AU1895" s="39">
        <v>0</v>
      </c>
      <c r="AV1895" s="39">
        <f t="shared" si="447"/>
        <v>0</v>
      </c>
      <c r="AW1895" s="39">
        <f>IF(Dane!$C$9="",0,IF(ROUND((N1895+O1895)*AV1895,2)&gt;$AN$1,$AN$1,ROUND((N1895+O1895)*AV1895,2)))</f>
        <v>0</v>
      </c>
      <c r="AX1895" s="39">
        <v>0</v>
      </c>
      <c r="AY1895" s="39">
        <f>IF(Dane!$C$9=2,IFERROR(J1895/W1895,0),IF(Dane!$C$9=3,IFERROR(J1895/W1895,0),0))</f>
        <v>0</v>
      </c>
      <c r="AZ1895" s="39">
        <f>IF(Dane!$C$9=2,IFERROR(ROUND(J1895-ROUND(J1895*0.0976,2)-ROUND(J1895*0.015,2)-ROUND(J1895*0.0245,2),2)/W1895,0),IF(Dane!$C$9=3,IFERROR(ROUND(J1895-ROUND(J1895*0.0976,2)-ROUND(J1895*0.015,2)-ROUND(J1895*0.0245,2),2)/W1895,0),0))</f>
        <v>0</v>
      </c>
      <c r="BA1895" s="39">
        <f t="shared" si="448"/>
        <v>0</v>
      </c>
      <c r="BB1895" s="39">
        <f t="shared" si="449"/>
        <v>0</v>
      </c>
      <c r="BC1895" s="39">
        <f t="shared" si="442"/>
        <v>0</v>
      </c>
      <c r="BD1895" s="39">
        <f>IF(Dane!$C$9=2,IFERROR(BC1895/W1895,0),IF(Dane!$C$9=3,IFERROR(BC1895/W1895,0),0))</f>
        <v>0</v>
      </c>
      <c r="BE1895" s="39">
        <f t="shared" si="450"/>
        <v>0</v>
      </c>
      <c r="BF1895" s="39">
        <v>0</v>
      </c>
      <c r="BG1895" s="39">
        <f t="shared" si="451"/>
        <v>0</v>
      </c>
      <c r="BH1895" s="39">
        <f>IF(Dane!$C$9=2,IF(ROUND((S1895+T1895)*BG1895,2)&gt;$AN$1,$AN$1,ROUND((S1895+T1895)*BG1895,2)),IF(Dane!$C$9=3,IF(ROUND((S1895+T1895)*BG1895,2)&gt;$AN$1,$AN$1,ROUND((S1895+T1895)*BG1895,2)),0))</f>
        <v>0</v>
      </c>
      <c r="BI1895" s="39">
        <v>0</v>
      </c>
      <c r="BJ1895" s="39">
        <f>IF(Dane!$C$9=3,IFERROR(J1895/AB1895,0),0)</f>
        <v>0</v>
      </c>
      <c r="BK1895" s="39">
        <f>IF(Dane!$C$9=3,IFERROR(ROUND(J1895-ROUND(J1895*0.0976,2)-ROUND(J1895*0.015,2)-ROUND(J1895*0.0245,2),2)/AB1895,0),0)</f>
        <v>0</v>
      </c>
      <c r="BL1895" s="39">
        <f t="shared" si="452"/>
        <v>0</v>
      </c>
      <c r="BM1895" s="39">
        <f t="shared" si="453"/>
        <v>0</v>
      </c>
      <c r="BN1895" s="39">
        <f t="shared" si="443"/>
        <v>0</v>
      </c>
      <c r="BO1895" s="39">
        <f>IF(Dane!$C$9=3,IFERROR(BN1895/AB1895,0),0)</f>
        <v>0</v>
      </c>
      <c r="BP1895" s="39">
        <f t="shared" si="454"/>
        <v>0</v>
      </c>
      <c r="BQ1895" s="39">
        <v>0</v>
      </c>
      <c r="BR1895" s="39">
        <f t="shared" si="455"/>
        <v>0</v>
      </c>
      <c r="BS1895" s="39">
        <f>IF(Dane!$C$9=3,IF(ROUND((X1895+Y1895)*BR1895,2)&gt;$AN$1,$AN$1,ROUND((X1895+Y1895)*BR1895,2)),0)</f>
        <v>0</v>
      </c>
      <c r="BT1895" s="39">
        <v>0</v>
      </c>
    </row>
    <row r="1896" spans="1:72">
      <c r="A1896" s="87">
        <v>1887</v>
      </c>
      <c r="B1896" s="1"/>
      <c r="C1896" s="1"/>
      <c r="D1896" s="2"/>
      <c r="E1896" s="3"/>
      <c r="F1896" s="4"/>
      <c r="G1896" s="5"/>
      <c r="H1896" s="5"/>
      <c r="I1896" s="6"/>
      <c r="J1896" s="5"/>
      <c r="K1896" s="5"/>
      <c r="L1896" s="5"/>
      <c r="M1896" s="55"/>
      <c r="N1896" s="8"/>
      <c r="O1896" s="105"/>
      <c r="P1896" s="5"/>
      <c r="Q1896" s="5"/>
      <c r="R1896" s="105">
        <f>Dane!$C$10</f>
        <v>0</v>
      </c>
      <c r="S1896" s="8"/>
      <c r="T1896" s="105"/>
      <c r="U1896" s="5"/>
      <c r="V1896" s="5"/>
      <c r="W1896" s="107">
        <f>Dane!$C$11</f>
        <v>0</v>
      </c>
      <c r="X1896" s="8"/>
      <c r="Y1896" s="105"/>
      <c r="Z1896" s="5"/>
      <c r="AA1896" s="5"/>
      <c r="AB1896" s="110">
        <f>Dane!$C$12</f>
        <v>0</v>
      </c>
      <c r="AC1896" s="108">
        <f>IF(Dane!$E$3=1,AP1896+BA1896+BL1896,IF(Dane!$E$3=2,AT1896+BE1896+BP1896,AW1896+BH1896+BS1896))</f>
        <v>0</v>
      </c>
      <c r="AD1896" s="14">
        <f>IF(Dane!$E$3=1,AQ1896+BB1896+BM1896,IF(Dane!$E$3=2,AU1896+BF1896+BQ1896,AX1896+BI1896+BT1896))</f>
        <v>0</v>
      </c>
      <c r="AE1896" s="14">
        <f>IF((J1896*Dane!$C$9)-AC1896&lt;0,0,(J1896*Dane!$C$9)-AC1896)</f>
        <v>0</v>
      </c>
      <c r="AF1896" s="61">
        <f>IF((K1896*Dane!$C$9)-AD1896&lt;0,0,(K1896*Dane!$C$9)-AD1896)</f>
        <v>0</v>
      </c>
      <c r="AG1896" s="93"/>
      <c r="AH1896" s="84">
        <f>IF(Dane!$E$3=1,AP1896,IF(Dane!$E$3=2,AT1896,AW1896))</f>
        <v>0</v>
      </c>
      <c r="AI1896" s="84">
        <f>IF(Dane!$E$3=1,AQ1896,IF(Dane!$E$3=2,AU1896,AX1896))</f>
        <v>0</v>
      </c>
      <c r="AJ1896" s="84">
        <f>IF(Dane!$E$3=1,BA1896,IF(Dane!$E$3=2,BE1896,BH1896))</f>
        <v>0</v>
      </c>
      <c r="AK1896" s="84">
        <f>IF(Dane!$E$3=1,BB1896,IF(Dane!$E$3=2,BF1896,BI1896))</f>
        <v>0</v>
      </c>
      <c r="AL1896" s="84">
        <f>IF(Dane!$E$3=1,BL1896,IF(Dane!$E$3=2,BP1896,BS1896))</f>
        <v>0</v>
      </c>
      <c r="AM1896" s="84">
        <f>IF(Dane!$E$3=1,BM1896,IF(Dane!$E$3=2,BQ1896,BT1896))</f>
        <v>0</v>
      </c>
      <c r="AN1896" s="39">
        <f>IF(Dane!$C$9="",0,IFERROR(J1896/R1896,0))</f>
        <v>0</v>
      </c>
      <c r="AO1896" s="39">
        <f>IF(Dane!$C$9="",0,IFERROR(ROUND(J1896-ROUND(J1896*0.0976,2)-ROUND(J1896*0.015,2)-ROUND(J1896*0.0245,2),2)/R1896,0))</f>
        <v>0</v>
      </c>
      <c r="AP1896" s="39">
        <f t="shared" si="444"/>
        <v>0</v>
      </c>
      <c r="AQ1896" s="39">
        <f t="shared" si="445"/>
        <v>0</v>
      </c>
      <c r="AR1896" s="39">
        <f t="shared" si="441"/>
        <v>0</v>
      </c>
      <c r="AS1896" s="39">
        <f>IF(Dane!$C$9="",0,IFERROR(AR1896/R1896,0))</f>
        <v>0</v>
      </c>
      <c r="AT1896" s="39">
        <f t="shared" si="446"/>
        <v>0</v>
      </c>
      <c r="AU1896" s="39">
        <v>0</v>
      </c>
      <c r="AV1896" s="39">
        <f t="shared" si="447"/>
        <v>0</v>
      </c>
      <c r="AW1896" s="39">
        <f>IF(Dane!$C$9="",0,IF(ROUND((N1896+O1896)*AV1896,2)&gt;$AN$1,$AN$1,ROUND((N1896+O1896)*AV1896,2)))</f>
        <v>0</v>
      </c>
      <c r="AX1896" s="39">
        <v>0</v>
      </c>
      <c r="AY1896" s="39">
        <f>IF(Dane!$C$9=2,IFERROR(J1896/W1896,0),IF(Dane!$C$9=3,IFERROR(J1896/W1896,0),0))</f>
        <v>0</v>
      </c>
      <c r="AZ1896" s="39">
        <f>IF(Dane!$C$9=2,IFERROR(ROUND(J1896-ROUND(J1896*0.0976,2)-ROUND(J1896*0.015,2)-ROUND(J1896*0.0245,2),2)/W1896,0),IF(Dane!$C$9=3,IFERROR(ROUND(J1896-ROUND(J1896*0.0976,2)-ROUND(J1896*0.015,2)-ROUND(J1896*0.0245,2),2)/W1896,0),0))</f>
        <v>0</v>
      </c>
      <c r="BA1896" s="39">
        <f t="shared" si="448"/>
        <v>0</v>
      </c>
      <c r="BB1896" s="39">
        <f t="shared" si="449"/>
        <v>0</v>
      </c>
      <c r="BC1896" s="39">
        <f t="shared" si="442"/>
        <v>0</v>
      </c>
      <c r="BD1896" s="39">
        <f>IF(Dane!$C$9=2,IFERROR(BC1896/W1896,0),IF(Dane!$C$9=3,IFERROR(BC1896/W1896,0),0))</f>
        <v>0</v>
      </c>
      <c r="BE1896" s="39">
        <f t="shared" si="450"/>
        <v>0</v>
      </c>
      <c r="BF1896" s="39">
        <v>0</v>
      </c>
      <c r="BG1896" s="39">
        <f t="shared" si="451"/>
        <v>0</v>
      </c>
      <c r="BH1896" s="39">
        <f>IF(Dane!$C$9=2,IF(ROUND((S1896+T1896)*BG1896,2)&gt;$AN$1,$AN$1,ROUND((S1896+T1896)*BG1896,2)),IF(Dane!$C$9=3,IF(ROUND((S1896+T1896)*BG1896,2)&gt;$AN$1,$AN$1,ROUND((S1896+T1896)*BG1896,2)),0))</f>
        <v>0</v>
      </c>
      <c r="BI1896" s="39">
        <v>0</v>
      </c>
      <c r="BJ1896" s="39">
        <f>IF(Dane!$C$9=3,IFERROR(J1896/AB1896,0),0)</f>
        <v>0</v>
      </c>
      <c r="BK1896" s="39">
        <f>IF(Dane!$C$9=3,IFERROR(ROUND(J1896-ROUND(J1896*0.0976,2)-ROUND(J1896*0.015,2)-ROUND(J1896*0.0245,2),2)/AB1896,0),0)</f>
        <v>0</v>
      </c>
      <c r="BL1896" s="39">
        <f t="shared" si="452"/>
        <v>0</v>
      </c>
      <c r="BM1896" s="39">
        <f t="shared" si="453"/>
        <v>0</v>
      </c>
      <c r="BN1896" s="39">
        <f t="shared" si="443"/>
        <v>0</v>
      </c>
      <c r="BO1896" s="39">
        <f>IF(Dane!$C$9=3,IFERROR(BN1896/AB1896,0),0)</f>
        <v>0</v>
      </c>
      <c r="BP1896" s="39">
        <f t="shared" si="454"/>
        <v>0</v>
      </c>
      <c r="BQ1896" s="39">
        <v>0</v>
      </c>
      <c r="BR1896" s="39">
        <f t="shared" si="455"/>
        <v>0</v>
      </c>
      <c r="BS1896" s="39">
        <f>IF(Dane!$C$9=3,IF(ROUND((X1896+Y1896)*BR1896,2)&gt;$AN$1,$AN$1,ROUND((X1896+Y1896)*BR1896,2)),0)</f>
        <v>0</v>
      </c>
      <c r="BT1896" s="39">
        <v>0</v>
      </c>
    </row>
    <row r="1897" spans="1:72">
      <c r="A1897" s="87">
        <v>1888</v>
      </c>
      <c r="B1897" s="1"/>
      <c r="C1897" s="1"/>
      <c r="D1897" s="2"/>
      <c r="E1897" s="3"/>
      <c r="F1897" s="4"/>
      <c r="G1897" s="5"/>
      <c r="H1897" s="5"/>
      <c r="I1897" s="6"/>
      <c r="J1897" s="5"/>
      <c r="K1897" s="5"/>
      <c r="L1897" s="5"/>
      <c r="M1897" s="55"/>
      <c r="N1897" s="8"/>
      <c r="O1897" s="105"/>
      <c r="P1897" s="5"/>
      <c r="Q1897" s="5"/>
      <c r="R1897" s="105">
        <f>Dane!$C$10</f>
        <v>0</v>
      </c>
      <c r="S1897" s="8"/>
      <c r="T1897" s="105"/>
      <c r="U1897" s="5"/>
      <c r="V1897" s="5"/>
      <c r="W1897" s="107">
        <f>Dane!$C$11</f>
        <v>0</v>
      </c>
      <c r="X1897" s="8"/>
      <c r="Y1897" s="105"/>
      <c r="Z1897" s="5"/>
      <c r="AA1897" s="5"/>
      <c r="AB1897" s="110">
        <f>Dane!$C$12</f>
        <v>0</v>
      </c>
      <c r="AC1897" s="108">
        <f>IF(Dane!$E$3=1,AP1897+BA1897+BL1897,IF(Dane!$E$3=2,AT1897+BE1897+BP1897,AW1897+BH1897+BS1897))</f>
        <v>0</v>
      </c>
      <c r="AD1897" s="14">
        <f>IF(Dane!$E$3=1,AQ1897+BB1897+BM1897,IF(Dane!$E$3=2,AU1897+BF1897+BQ1897,AX1897+BI1897+BT1897))</f>
        <v>0</v>
      </c>
      <c r="AE1897" s="14">
        <f>IF((J1897*Dane!$C$9)-AC1897&lt;0,0,(J1897*Dane!$C$9)-AC1897)</f>
        <v>0</v>
      </c>
      <c r="AF1897" s="61">
        <f>IF((K1897*Dane!$C$9)-AD1897&lt;0,0,(K1897*Dane!$C$9)-AD1897)</f>
        <v>0</v>
      </c>
      <c r="AG1897" s="93"/>
      <c r="AH1897" s="84">
        <f>IF(Dane!$E$3=1,AP1897,IF(Dane!$E$3=2,AT1897,AW1897))</f>
        <v>0</v>
      </c>
      <c r="AI1897" s="84">
        <f>IF(Dane!$E$3=1,AQ1897,IF(Dane!$E$3=2,AU1897,AX1897))</f>
        <v>0</v>
      </c>
      <c r="AJ1897" s="84">
        <f>IF(Dane!$E$3=1,BA1897,IF(Dane!$E$3=2,BE1897,BH1897))</f>
        <v>0</v>
      </c>
      <c r="AK1897" s="84">
        <f>IF(Dane!$E$3=1,BB1897,IF(Dane!$E$3=2,BF1897,BI1897))</f>
        <v>0</v>
      </c>
      <c r="AL1897" s="84">
        <f>IF(Dane!$E$3=1,BL1897,IF(Dane!$E$3=2,BP1897,BS1897))</f>
        <v>0</v>
      </c>
      <c r="AM1897" s="84">
        <f>IF(Dane!$E$3=1,BM1897,IF(Dane!$E$3=2,BQ1897,BT1897))</f>
        <v>0</v>
      </c>
      <c r="AN1897" s="39">
        <f>IF(Dane!$C$9="",0,IFERROR(J1897/R1897,0))</f>
        <v>0</v>
      </c>
      <c r="AO1897" s="39">
        <f>IF(Dane!$C$9="",0,IFERROR(ROUND(J1897-ROUND(J1897*0.0976,2)-ROUND(J1897*0.015,2)-ROUND(J1897*0.0245,2),2)/R1897,0))</f>
        <v>0</v>
      </c>
      <c r="AP1897" s="39">
        <f t="shared" si="444"/>
        <v>0</v>
      </c>
      <c r="AQ1897" s="39">
        <f t="shared" si="445"/>
        <v>0</v>
      </c>
      <c r="AR1897" s="39">
        <f t="shared" si="441"/>
        <v>0</v>
      </c>
      <c r="AS1897" s="39">
        <f>IF(Dane!$C$9="",0,IFERROR(AR1897/R1897,0))</f>
        <v>0</v>
      </c>
      <c r="AT1897" s="39">
        <f t="shared" si="446"/>
        <v>0</v>
      </c>
      <c r="AU1897" s="39">
        <v>0</v>
      </c>
      <c r="AV1897" s="39">
        <f t="shared" si="447"/>
        <v>0</v>
      </c>
      <c r="AW1897" s="39">
        <f>IF(Dane!$C$9="",0,IF(ROUND((N1897+O1897)*AV1897,2)&gt;$AN$1,$AN$1,ROUND((N1897+O1897)*AV1897,2)))</f>
        <v>0</v>
      </c>
      <c r="AX1897" s="39">
        <v>0</v>
      </c>
      <c r="AY1897" s="39">
        <f>IF(Dane!$C$9=2,IFERROR(J1897/W1897,0),IF(Dane!$C$9=3,IFERROR(J1897/W1897,0),0))</f>
        <v>0</v>
      </c>
      <c r="AZ1897" s="39">
        <f>IF(Dane!$C$9=2,IFERROR(ROUND(J1897-ROUND(J1897*0.0976,2)-ROUND(J1897*0.015,2)-ROUND(J1897*0.0245,2),2)/W1897,0),IF(Dane!$C$9=3,IFERROR(ROUND(J1897-ROUND(J1897*0.0976,2)-ROUND(J1897*0.015,2)-ROUND(J1897*0.0245,2),2)/W1897,0),0))</f>
        <v>0</v>
      </c>
      <c r="BA1897" s="39">
        <f t="shared" si="448"/>
        <v>0</v>
      </c>
      <c r="BB1897" s="39">
        <f t="shared" si="449"/>
        <v>0</v>
      </c>
      <c r="BC1897" s="39">
        <f t="shared" si="442"/>
        <v>0</v>
      </c>
      <c r="BD1897" s="39">
        <f>IF(Dane!$C$9=2,IFERROR(BC1897/W1897,0),IF(Dane!$C$9=3,IFERROR(BC1897/W1897,0),0))</f>
        <v>0</v>
      </c>
      <c r="BE1897" s="39">
        <f t="shared" si="450"/>
        <v>0</v>
      </c>
      <c r="BF1897" s="39">
        <v>0</v>
      </c>
      <c r="BG1897" s="39">
        <f t="shared" si="451"/>
        <v>0</v>
      </c>
      <c r="BH1897" s="39">
        <f>IF(Dane!$C$9=2,IF(ROUND((S1897+T1897)*BG1897,2)&gt;$AN$1,$AN$1,ROUND((S1897+T1897)*BG1897,2)),IF(Dane!$C$9=3,IF(ROUND((S1897+T1897)*BG1897,2)&gt;$AN$1,$AN$1,ROUND((S1897+T1897)*BG1897,2)),0))</f>
        <v>0</v>
      </c>
      <c r="BI1897" s="39">
        <v>0</v>
      </c>
      <c r="BJ1897" s="39">
        <f>IF(Dane!$C$9=3,IFERROR(J1897/AB1897,0),0)</f>
        <v>0</v>
      </c>
      <c r="BK1897" s="39">
        <f>IF(Dane!$C$9=3,IFERROR(ROUND(J1897-ROUND(J1897*0.0976,2)-ROUND(J1897*0.015,2)-ROUND(J1897*0.0245,2),2)/AB1897,0),0)</f>
        <v>0</v>
      </c>
      <c r="BL1897" s="39">
        <f t="shared" si="452"/>
        <v>0</v>
      </c>
      <c r="BM1897" s="39">
        <f t="shared" si="453"/>
        <v>0</v>
      </c>
      <c r="BN1897" s="39">
        <f t="shared" si="443"/>
        <v>0</v>
      </c>
      <c r="BO1897" s="39">
        <f>IF(Dane!$C$9=3,IFERROR(BN1897/AB1897,0),0)</f>
        <v>0</v>
      </c>
      <c r="BP1897" s="39">
        <f t="shared" si="454"/>
        <v>0</v>
      </c>
      <c r="BQ1897" s="39">
        <v>0</v>
      </c>
      <c r="BR1897" s="39">
        <f t="shared" si="455"/>
        <v>0</v>
      </c>
      <c r="BS1897" s="39">
        <f>IF(Dane!$C$9=3,IF(ROUND((X1897+Y1897)*BR1897,2)&gt;$AN$1,$AN$1,ROUND((X1897+Y1897)*BR1897,2)),0)</f>
        <v>0</v>
      </c>
      <c r="BT1897" s="39">
        <v>0</v>
      </c>
    </row>
    <row r="1898" spans="1:72">
      <c r="A1898" s="87">
        <v>1889</v>
      </c>
      <c r="B1898" s="1"/>
      <c r="C1898" s="1"/>
      <c r="D1898" s="2"/>
      <c r="E1898" s="3"/>
      <c r="F1898" s="4"/>
      <c r="G1898" s="5"/>
      <c r="H1898" s="5"/>
      <c r="I1898" s="6"/>
      <c r="J1898" s="5"/>
      <c r="K1898" s="5"/>
      <c r="L1898" s="5"/>
      <c r="M1898" s="55"/>
      <c r="N1898" s="8"/>
      <c r="O1898" s="105"/>
      <c r="P1898" s="5"/>
      <c r="Q1898" s="5"/>
      <c r="R1898" s="105">
        <f>Dane!$C$10</f>
        <v>0</v>
      </c>
      <c r="S1898" s="8"/>
      <c r="T1898" s="105"/>
      <c r="U1898" s="5"/>
      <c r="V1898" s="5"/>
      <c r="W1898" s="107">
        <f>Dane!$C$11</f>
        <v>0</v>
      </c>
      <c r="X1898" s="8"/>
      <c r="Y1898" s="105"/>
      <c r="Z1898" s="5"/>
      <c r="AA1898" s="5"/>
      <c r="AB1898" s="110">
        <f>Dane!$C$12</f>
        <v>0</v>
      </c>
      <c r="AC1898" s="108">
        <f>IF(Dane!$E$3=1,AP1898+BA1898+BL1898,IF(Dane!$E$3=2,AT1898+BE1898+BP1898,AW1898+BH1898+BS1898))</f>
        <v>0</v>
      </c>
      <c r="AD1898" s="14">
        <f>IF(Dane!$E$3=1,AQ1898+BB1898+BM1898,IF(Dane!$E$3=2,AU1898+BF1898+BQ1898,AX1898+BI1898+BT1898))</f>
        <v>0</v>
      </c>
      <c r="AE1898" s="14">
        <f>IF((J1898*Dane!$C$9)-AC1898&lt;0,0,(J1898*Dane!$C$9)-AC1898)</f>
        <v>0</v>
      </c>
      <c r="AF1898" s="61">
        <f>IF((K1898*Dane!$C$9)-AD1898&lt;0,0,(K1898*Dane!$C$9)-AD1898)</f>
        <v>0</v>
      </c>
      <c r="AG1898" s="93"/>
      <c r="AH1898" s="84">
        <f>IF(Dane!$E$3=1,AP1898,IF(Dane!$E$3=2,AT1898,AW1898))</f>
        <v>0</v>
      </c>
      <c r="AI1898" s="84">
        <f>IF(Dane!$E$3=1,AQ1898,IF(Dane!$E$3=2,AU1898,AX1898))</f>
        <v>0</v>
      </c>
      <c r="AJ1898" s="84">
        <f>IF(Dane!$E$3=1,BA1898,IF(Dane!$E$3=2,BE1898,BH1898))</f>
        <v>0</v>
      </c>
      <c r="AK1898" s="84">
        <f>IF(Dane!$E$3=1,BB1898,IF(Dane!$E$3=2,BF1898,BI1898))</f>
        <v>0</v>
      </c>
      <c r="AL1898" s="84">
        <f>IF(Dane!$E$3=1,BL1898,IF(Dane!$E$3=2,BP1898,BS1898))</f>
        <v>0</v>
      </c>
      <c r="AM1898" s="84">
        <f>IF(Dane!$E$3=1,BM1898,IF(Dane!$E$3=2,BQ1898,BT1898))</f>
        <v>0</v>
      </c>
      <c r="AN1898" s="39">
        <f>IF(Dane!$C$9="",0,IFERROR(J1898/R1898,0))</f>
        <v>0</v>
      </c>
      <c r="AO1898" s="39">
        <f>IF(Dane!$C$9="",0,IFERROR(ROUND(J1898-ROUND(J1898*0.0976,2)-ROUND(J1898*0.015,2)-ROUND(J1898*0.0245,2),2)/R1898,0))</f>
        <v>0</v>
      </c>
      <c r="AP1898" s="39">
        <f t="shared" si="444"/>
        <v>0</v>
      </c>
      <c r="AQ1898" s="39">
        <f t="shared" si="445"/>
        <v>0</v>
      </c>
      <c r="AR1898" s="39">
        <f t="shared" si="441"/>
        <v>0</v>
      </c>
      <c r="AS1898" s="39">
        <f>IF(Dane!$C$9="",0,IFERROR(AR1898/R1898,0))</f>
        <v>0</v>
      </c>
      <c r="AT1898" s="39">
        <f t="shared" si="446"/>
        <v>0</v>
      </c>
      <c r="AU1898" s="39">
        <v>0</v>
      </c>
      <c r="AV1898" s="39">
        <f t="shared" si="447"/>
        <v>0</v>
      </c>
      <c r="AW1898" s="39">
        <f>IF(Dane!$C$9="",0,IF(ROUND((N1898+O1898)*AV1898,2)&gt;$AN$1,$AN$1,ROUND((N1898+O1898)*AV1898,2)))</f>
        <v>0</v>
      </c>
      <c r="AX1898" s="39">
        <v>0</v>
      </c>
      <c r="AY1898" s="39">
        <f>IF(Dane!$C$9=2,IFERROR(J1898/W1898,0),IF(Dane!$C$9=3,IFERROR(J1898/W1898,0),0))</f>
        <v>0</v>
      </c>
      <c r="AZ1898" s="39">
        <f>IF(Dane!$C$9=2,IFERROR(ROUND(J1898-ROUND(J1898*0.0976,2)-ROUND(J1898*0.015,2)-ROUND(J1898*0.0245,2),2)/W1898,0),IF(Dane!$C$9=3,IFERROR(ROUND(J1898-ROUND(J1898*0.0976,2)-ROUND(J1898*0.015,2)-ROUND(J1898*0.0245,2),2)/W1898,0),0))</f>
        <v>0</v>
      </c>
      <c r="BA1898" s="39">
        <f t="shared" si="448"/>
        <v>0</v>
      </c>
      <c r="BB1898" s="39">
        <f t="shared" si="449"/>
        <v>0</v>
      </c>
      <c r="BC1898" s="39">
        <f t="shared" si="442"/>
        <v>0</v>
      </c>
      <c r="BD1898" s="39">
        <f>IF(Dane!$C$9=2,IFERROR(BC1898/W1898,0),IF(Dane!$C$9=3,IFERROR(BC1898/W1898,0),0))</f>
        <v>0</v>
      </c>
      <c r="BE1898" s="39">
        <f t="shared" si="450"/>
        <v>0</v>
      </c>
      <c r="BF1898" s="39">
        <v>0</v>
      </c>
      <c r="BG1898" s="39">
        <f t="shared" si="451"/>
        <v>0</v>
      </c>
      <c r="BH1898" s="39">
        <f>IF(Dane!$C$9=2,IF(ROUND((S1898+T1898)*BG1898,2)&gt;$AN$1,$AN$1,ROUND((S1898+T1898)*BG1898,2)),IF(Dane!$C$9=3,IF(ROUND((S1898+T1898)*BG1898,2)&gt;$AN$1,$AN$1,ROUND((S1898+T1898)*BG1898,2)),0))</f>
        <v>0</v>
      </c>
      <c r="BI1898" s="39">
        <v>0</v>
      </c>
      <c r="BJ1898" s="39">
        <f>IF(Dane!$C$9=3,IFERROR(J1898/AB1898,0),0)</f>
        <v>0</v>
      </c>
      <c r="BK1898" s="39">
        <f>IF(Dane!$C$9=3,IFERROR(ROUND(J1898-ROUND(J1898*0.0976,2)-ROUND(J1898*0.015,2)-ROUND(J1898*0.0245,2),2)/AB1898,0),0)</f>
        <v>0</v>
      </c>
      <c r="BL1898" s="39">
        <f t="shared" si="452"/>
        <v>0</v>
      </c>
      <c r="BM1898" s="39">
        <f t="shared" si="453"/>
        <v>0</v>
      </c>
      <c r="BN1898" s="39">
        <f t="shared" si="443"/>
        <v>0</v>
      </c>
      <c r="BO1898" s="39">
        <f>IF(Dane!$C$9=3,IFERROR(BN1898/AB1898,0),0)</f>
        <v>0</v>
      </c>
      <c r="BP1898" s="39">
        <f t="shared" si="454"/>
        <v>0</v>
      </c>
      <c r="BQ1898" s="39">
        <v>0</v>
      </c>
      <c r="BR1898" s="39">
        <f t="shared" si="455"/>
        <v>0</v>
      </c>
      <c r="BS1898" s="39">
        <f>IF(Dane!$C$9=3,IF(ROUND((X1898+Y1898)*BR1898,2)&gt;$AN$1,$AN$1,ROUND((X1898+Y1898)*BR1898,2)),0)</f>
        <v>0</v>
      </c>
      <c r="BT1898" s="39">
        <v>0</v>
      </c>
    </row>
    <row r="1899" spans="1:72">
      <c r="A1899" s="87">
        <v>1890</v>
      </c>
      <c r="B1899" s="1"/>
      <c r="C1899" s="1"/>
      <c r="D1899" s="2"/>
      <c r="E1899" s="3"/>
      <c r="F1899" s="4"/>
      <c r="G1899" s="5"/>
      <c r="H1899" s="5"/>
      <c r="I1899" s="6"/>
      <c r="J1899" s="5"/>
      <c r="K1899" s="5"/>
      <c r="L1899" s="5"/>
      <c r="M1899" s="55"/>
      <c r="N1899" s="8"/>
      <c r="O1899" s="105"/>
      <c r="P1899" s="5"/>
      <c r="Q1899" s="5"/>
      <c r="R1899" s="105">
        <f>Dane!$C$10</f>
        <v>0</v>
      </c>
      <c r="S1899" s="8"/>
      <c r="T1899" s="105"/>
      <c r="U1899" s="5"/>
      <c r="V1899" s="5"/>
      <c r="W1899" s="107">
        <f>Dane!$C$11</f>
        <v>0</v>
      </c>
      <c r="X1899" s="8"/>
      <c r="Y1899" s="105"/>
      <c r="Z1899" s="5"/>
      <c r="AA1899" s="5"/>
      <c r="AB1899" s="110">
        <f>Dane!$C$12</f>
        <v>0</v>
      </c>
      <c r="AC1899" s="108">
        <f>IF(Dane!$E$3=1,AP1899+BA1899+BL1899,IF(Dane!$E$3=2,AT1899+BE1899+BP1899,AW1899+BH1899+BS1899))</f>
        <v>0</v>
      </c>
      <c r="AD1899" s="14">
        <f>IF(Dane!$E$3=1,AQ1899+BB1899+BM1899,IF(Dane!$E$3=2,AU1899+BF1899+BQ1899,AX1899+BI1899+BT1899))</f>
        <v>0</v>
      </c>
      <c r="AE1899" s="14">
        <f>IF((J1899*Dane!$C$9)-AC1899&lt;0,0,(J1899*Dane!$C$9)-AC1899)</f>
        <v>0</v>
      </c>
      <c r="AF1899" s="61">
        <f>IF((K1899*Dane!$C$9)-AD1899&lt;0,0,(K1899*Dane!$C$9)-AD1899)</f>
        <v>0</v>
      </c>
      <c r="AG1899" s="93"/>
      <c r="AH1899" s="84">
        <f>IF(Dane!$E$3=1,AP1899,IF(Dane!$E$3=2,AT1899,AW1899))</f>
        <v>0</v>
      </c>
      <c r="AI1899" s="84">
        <f>IF(Dane!$E$3=1,AQ1899,IF(Dane!$E$3=2,AU1899,AX1899))</f>
        <v>0</v>
      </c>
      <c r="AJ1899" s="84">
        <f>IF(Dane!$E$3=1,BA1899,IF(Dane!$E$3=2,BE1899,BH1899))</f>
        <v>0</v>
      </c>
      <c r="AK1899" s="84">
        <f>IF(Dane!$E$3=1,BB1899,IF(Dane!$E$3=2,BF1899,BI1899))</f>
        <v>0</v>
      </c>
      <c r="AL1899" s="84">
        <f>IF(Dane!$E$3=1,BL1899,IF(Dane!$E$3=2,BP1899,BS1899))</f>
        <v>0</v>
      </c>
      <c r="AM1899" s="84">
        <f>IF(Dane!$E$3=1,BM1899,IF(Dane!$E$3=2,BQ1899,BT1899))</f>
        <v>0</v>
      </c>
      <c r="AN1899" s="39">
        <f>IF(Dane!$C$9="",0,IFERROR(J1899/R1899,0))</f>
        <v>0</v>
      </c>
      <c r="AO1899" s="39">
        <f>IF(Dane!$C$9="",0,IFERROR(ROUND(J1899-ROUND(J1899*0.0976,2)-ROUND(J1899*0.015,2)-ROUND(J1899*0.0245,2),2)/R1899,0))</f>
        <v>0</v>
      </c>
      <c r="AP1899" s="39">
        <f t="shared" si="444"/>
        <v>0</v>
      </c>
      <c r="AQ1899" s="39">
        <f t="shared" si="445"/>
        <v>0</v>
      </c>
      <c r="AR1899" s="39">
        <f t="shared" si="441"/>
        <v>0</v>
      </c>
      <c r="AS1899" s="39">
        <f>IF(Dane!$C$9="",0,IFERROR(AR1899/R1899,0))</f>
        <v>0</v>
      </c>
      <c r="AT1899" s="39">
        <f t="shared" si="446"/>
        <v>0</v>
      </c>
      <c r="AU1899" s="39">
        <v>0</v>
      </c>
      <c r="AV1899" s="39">
        <f t="shared" si="447"/>
        <v>0</v>
      </c>
      <c r="AW1899" s="39">
        <f>IF(Dane!$C$9="",0,IF(ROUND((N1899+O1899)*AV1899,2)&gt;$AN$1,$AN$1,ROUND((N1899+O1899)*AV1899,2)))</f>
        <v>0</v>
      </c>
      <c r="AX1899" s="39">
        <v>0</v>
      </c>
      <c r="AY1899" s="39">
        <f>IF(Dane!$C$9=2,IFERROR(J1899/W1899,0),IF(Dane!$C$9=3,IFERROR(J1899/W1899,0),0))</f>
        <v>0</v>
      </c>
      <c r="AZ1899" s="39">
        <f>IF(Dane!$C$9=2,IFERROR(ROUND(J1899-ROUND(J1899*0.0976,2)-ROUND(J1899*0.015,2)-ROUND(J1899*0.0245,2),2)/W1899,0),IF(Dane!$C$9=3,IFERROR(ROUND(J1899-ROUND(J1899*0.0976,2)-ROUND(J1899*0.015,2)-ROUND(J1899*0.0245,2),2)/W1899,0),0))</f>
        <v>0</v>
      </c>
      <c r="BA1899" s="39">
        <f t="shared" si="448"/>
        <v>0</v>
      </c>
      <c r="BB1899" s="39">
        <f t="shared" si="449"/>
        <v>0</v>
      </c>
      <c r="BC1899" s="39">
        <f t="shared" si="442"/>
        <v>0</v>
      </c>
      <c r="BD1899" s="39">
        <f>IF(Dane!$C$9=2,IFERROR(BC1899/W1899,0),IF(Dane!$C$9=3,IFERROR(BC1899/W1899,0),0))</f>
        <v>0</v>
      </c>
      <c r="BE1899" s="39">
        <f t="shared" si="450"/>
        <v>0</v>
      </c>
      <c r="BF1899" s="39">
        <v>0</v>
      </c>
      <c r="BG1899" s="39">
        <f t="shared" si="451"/>
        <v>0</v>
      </c>
      <c r="BH1899" s="39">
        <f>IF(Dane!$C$9=2,IF(ROUND((S1899+T1899)*BG1899,2)&gt;$AN$1,$AN$1,ROUND((S1899+T1899)*BG1899,2)),IF(Dane!$C$9=3,IF(ROUND((S1899+T1899)*BG1899,2)&gt;$AN$1,$AN$1,ROUND((S1899+T1899)*BG1899,2)),0))</f>
        <v>0</v>
      </c>
      <c r="BI1899" s="39">
        <v>0</v>
      </c>
      <c r="BJ1899" s="39">
        <f>IF(Dane!$C$9=3,IFERROR(J1899/AB1899,0),0)</f>
        <v>0</v>
      </c>
      <c r="BK1899" s="39">
        <f>IF(Dane!$C$9=3,IFERROR(ROUND(J1899-ROUND(J1899*0.0976,2)-ROUND(J1899*0.015,2)-ROUND(J1899*0.0245,2),2)/AB1899,0),0)</f>
        <v>0</v>
      </c>
      <c r="BL1899" s="39">
        <f t="shared" si="452"/>
        <v>0</v>
      </c>
      <c r="BM1899" s="39">
        <f t="shared" si="453"/>
        <v>0</v>
      </c>
      <c r="BN1899" s="39">
        <f t="shared" si="443"/>
        <v>0</v>
      </c>
      <c r="BO1899" s="39">
        <f>IF(Dane!$C$9=3,IFERROR(BN1899/AB1899,0),0)</f>
        <v>0</v>
      </c>
      <c r="BP1899" s="39">
        <f t="shared" si="454"/>
        <v>0</v>
      </c>
      <c r="BQ1899" s="39">
        <v>0</v>
      </c>
      <c r="BR1899" s="39">
        <f t="shared" si="455"/>
        <v>0</v>
      </c>
      <c r="BS1899" s="39">
        <f>IF(Dane!$C$9=3,IF(ROUND((X1899+Y1899)*BR1899,2)&gt;$AN$1,$AN$1,ROUND((X1899+Y1899)*BR1899,2)),0)</f>
        <v>0</v>
      </c>
      <c r="BT1899" s="39">
        <v>0</v>
      </c>
    </row>
    <row r="1900" spans="1:72">
      <c r="A1900" s="87">
        <v>1891</v>
      </c>
      <c r="B1900" s="1"/>
      <c r="C1900" s="1"/>
      <c r="D1900" s="2"/>
      <c r="E1900" s="3"/>
      <c r="F1900" s="4"/>
      <c r="G1900" s="5"/>
      <c r="H1900" s="5"/>
      <c r="I1900" s="6"/>
      <c r="J1900" s="5"/>
      <c r="K1900" s="5"/>
      <c r="L1900" s="5"/>
      <c r="M1900" s="55"/>
      <c r="N1900" s="8"/>
      <c r="O1900" s="105"/>
      <c r="P1900" s="5"/>
      <c r="Q1900" s="5"/>
      <c r="R1900" s="105">
        <f>Dane!$C$10</f>
        <v>0</v>
      </c>
      <c r="S1900" s="8"/>
      <c r="T1900" s="105"/>
      <c r="U1900" s="5"/>
      <c r="V1900" s="5"/>
      <c r="W1900" s="107">
        <f>Dane!$C$11</f>
        <v>0</v>
      </c>
      <c r="X1900" s="8"/>
      <c r="Y1900" s="105"/>
      <c r="Z1900" s="5"/>
      <c r="AA1900" s="5"/>
      <c r="AB1900" s="110">
        <f>Dane!$C$12</f>
        <v>0</v>
      </c>
      <c r="AC1900" s="108">
        <f>IF(Dane!$E$3=1,AP1900+BA1900+BL1900,IF(Dane!$E$3=2,AT1900+BE1900+BP1900,AW1900+BH1900+BS1900))</f>
        <v>0</v>
      </c>
      <c r="AD1900" s="14">
        <f>IF(Dane!$E$3=1,AQ1900+BB1900+BM1900,IF(Dane!$E$3=2,AU1900+BF1900+BQ1900,AX1900+BI1900+BT1900))</f>
        <v>0</v>
      </c>
      <c r="AE1900" s="14">
        <f>IF((J1900*Dane!$C$9)-AC1900&lt;0,0,(J1900*Dane!$C$9)-AC1900)</f>
        <v>0</v>
      </c>
      <c r="AF1900" s="61">
        <f>IF((K1900*Dane!$C$9)-AD1900&lt;0,0,(K1900*Dane!$C$9)-AD1900)</f>
        <v>0</v>
      </c>
      <c r="AG1900" s="93"/>
      <c r="AH1900" s="84">
        <f>IF(Dane!$E$3=1,AP1900,IF(Dane!$E$3=2,AT1900,AW1900))</f>
        <v>0</v>
      </c>
      <c r="AI1900" s="84">
        <f>IF(Dane!$E$3=1,AQ1900,IF(Dane!$E$3=2,AU1900,AX1900))</f>
        <v>0</v>
      </c>
      <c r="AJ1900" s="84">
        <f>IF(Dane!$E$3=1,BA1900,IF(Dane!$E$3=2,BE1900,BH1900))</f>
        <v>0</v>
      </c>
      <c r="AK1900" s="84">
        <f>IF(Dane!$E$3=1,BB1900,IF(Dane!$E$3=2,BF1900,BI1900))</f>
        <v>0</v>
      </c>
      <c r="AL1900" s="84">
        <f>IF(Dane!$E$3=1,BL1900,IF(Dane!$E$3=2,BP1900,BS1900))</f>
        <v>0</v>
      </c>
      <c r="AM1900" s="84">
        <f>IF(Dane!$E$3=1,BM1900,IF(Dane!$E$3=2,BQ1900,BT1900))</f>
        <v>0</v>
      </c>
      <c r="AN1900" s="39">
        <f>IF(Dane!$C$9="",0,IFERROR(J1900/R1900,0))</f>
        <v>0</v>
      </c>
      <c r="AO1900" s="39">
        <f>IF(Dane!$C$9="",0,IFERROR(ROUND(J1900-ROUND(J1900*0.0976,2)-ROUND(J1900*0.015,2)-ROUND(J1900*0.0245,2),2)/R1900,0))</f>
        <v>0</v>
      </c>
      <c r="AP1900" s="39">
        <f t="shared" si="444"/>
        <v>0</v>
      </c>
      <c r="AQ1900" s="39">
        <f t="shared" si="445"/>
        <v>0</v>
      </c>
      <c r="AR1900" s="39">
        <f t="shared" si="441"/>
        <v>0</v>
      </c>
      <c r="AS1900" s="39">
        <f>IF(Dane!$C$9="",0,IFERROR(AR1900/R1900,0))</f>
        <v>0</v>
      </c>
      <c r="AT1900" s="39">
        <f t="shared" si="446"/>
        <v>0</v>
      </c>
      <c r="AU1900" s="39">
        <v>0</v>
      </c>
      <c r="AV1900" s="39">
        <f t="shared" si="447"/>
        <v>0</v>
      </c>
      <c r="AW1900" s="39">
        <f>IF(Dane!$C$9="",0,IF(ROUND((N1900+O1900)*AV1900,2)&gt;$AN$1,$AN$1,ROUND((N1900+O1900)*AV1900,2)))</f>
        <v>0</v>
      </c>
      <c r="AX1900" s="39">
        <v>0</v>
      </c>
      <c r="AY1900" s="39">
        <f>IF(Dane!$C$9=2,IFERROR(J1900/W1900,0),IF(Dane!$C$9=3,IFERROR(J1900/W1900,0),0))</f>
        <v>0</v>
      </c>
      <c r="AZ1900" s="39">
        <f>IF(Dane!$C$9=2,IFERROR(ROUND(J1900-ROUND(J1900*0.0976,2)-ROUND(J1900*0.015,2)-ROUND(J1900*0.0245,2),2)/W1900,0),IF(Dane!$C$9=3,IFERROR(ROUND(J1900-ROUND(J1900*0.0976,2)-ROUND(J1900*0.015,2)-ROUND(J1900*0.0245,2),2)/W1900,0),0))</f>
        <v>0</v>
      </c>
      <c r="BA1900" s="39">
        <f t="shared" si="448"/>
        <v>0</v>
      </c>
      <c r="BB1900" s="39">
        <f t="shared" si="449"/>
        <v>0</v>
      </c>
      <c r="BC1900" s="39">
        <f t="shared" si="442"/>
        <v>0</v>
      </c>
      <c r="BD1900" s="39">
        <f>IF(Dane!$C$9=2,IFERROR(BC1900/W1900,0),IF(Dane!$C$9=3,IFERROR(BC1900/W1900,0),0))</f>
        <v>0</v>
      </c>
      <c r="BE1900" s="39">
        <f t="shared" si="450"/>
        <v>0</v>
      </c>
      <c r="BF1900" s="39">
        <v>0</v>
      </c>
      <c r="BG1900" s="39">
        <f t="shared" si="451"/>
        <v>0</v>
      </c>
      <c r="BH1900" s="39">
        <f>IF(Dane!$C$9=2,IF(ROUND((S1900+T1900)*BG1900,2)&gt;$AN$1,$AN$1,ROUND((S1900+T1900)*BG1900,2)),IF(Dane!$C$9=3,IF(ROUND((S1900+T1900)*BG1900,2)&gt;$AN$1,$AN$1,ROUND((S1900+T1900)*BG1900,2)),0))</f>
        <v>0</v>
      </c>
      <c r="BI1900" s="39">
        <v>0</v>
      </c>
      <c r="BJ1900" s="39">
        <f>IF(Dane!$C$9=3,IFERROR(J1900/AB1900,0),0)</f>
        <v>0</v>
      </c>
      <c r="BK1900" s="39">
        <f>IF(Dane!$C$9=3,IFERROR(ROUND(J1900-ROUND(J1900*0.0976,2)-ROUND(J1900*0.015,2)-ROUND(J1900*0.0245,2),2)/AB1900,0),0)</f>
        <v>0</v>
      </c>
      <c r="BL1900" s="39">
        <f t="shared" si="452"/>
        <v>0</v>
      </c>
      <c r="BM1900" s="39">
        <f t="shared" si="453"/>
        <v>0</v>
      </c>
      <c r="BN1900" s="39">
        <f t="shared" si="443"/>
        <v>0</v>
      </c>
      <c r="BO1900" s="39">
        <f>IF(Dane!$C$9=3,IFERROR(BN1900/AB1900,0),0)</f>
        <v>0</v>
      </c>
      <c r="BP1900" s="39">
        <f t="shared" si="454"/>
        <v>0</v>
      </c>
      <c r="BQ1900" s="39">
        <v>0</v>
      </c>
      <c r="BR1900" s="39">
        <f t="shared" si="455"/>
        <v>0</v>
      </c>
      <c r="BS1900" s="39">
        <f>IF(Dane!$C$9=3,IF(ROUND((X1900+Y1900)*BR1900,2)&gt;$AN$1,$AN$1,ROUND((X1900+Y1900)*BR1900,2)),0)</f>
        <v>0</v>
      </c>
      <c r="BT1900" s="39">
        <v>0</v>
      </c>
    </row>
    <row r="1901" spans="1:72">
      <c r="A1901" s="87">
        <v>1892</v>
      </c>
      <c r="B1901" s="1"/>
      <c r="C1901" s="1"/>
      <c r="D1901" s="2"/>
      <c r="E1901" s="3"/>
      <c r="F1901" s="4"/>
      <c r="G1901" s="5"/>
      <c r="H1901" s="5"/>
      <c r="I1901" s="6"/>
      <c r="J1901" s="5"/>
      <c r="K1901" s="5"/>
      <c r="L1901" s="5"/>
      <c r="M1901" s="55"/>
      <c r="N1901" s="8"/>
      <c r="O1901" s="105"/>
      <c r="P1901" s="5"/>
      <c r="Q1901" s="5"/>
      <c r="R1901" s="105">
        <f>Dane!$C$10</f>
        <v>0</v>
      </c>
      <c r="S1901" s="8"/>
      <c r="T1901" s="105"/>
      <c r="U1901" s="5"/>
      <c r="V1901" s="5"/>
      <c r="W1901" s="107">
        <f>Dane!$C$11</f>
        <v>0</v>
      </c>
      <c r="X1901" s="8"/>
      <c r="Y1901" s="105"/>
      <c r="Z1901" s="5"/>
      <c r="AA1901" s="5"/>
      <c r="AB1901" s="110">
        <f>Dane!$C$12</f>
        <v>0</v>
      </c>
      <c r="AC1901" s="108">
        <f>IF(Dane!$E$3=1,AP1901+BA1901+BL1901,IF(Dane!$E$3=2,AT1901+BE1901+BP1901,AW1901+BH1901+BS1901))</f>
        <v>0</v>
      </c>
      <c r="AD1901" s="14">
        <f>IF(Dane!$E$3=1,AQ1901+BB1901+BM1901,IF(Dane!$E$3=2,AU1901+BF1901+BQ1901,AX1901+BI1901+BT1901))</f>
        <v>0</v>
      </c>
      <c r="AE1901" s="14">
        <f>IF((J1901*Dane!$C$9)-AC1901&lt;0,0,(J1901*Dane!$C$9)-AC1901)</f>
        <v>0</v>
      </c>
      <c r="AF1901" s="61">
        <f>IF((K1901*Dane!$C$9)-AD1901&lt;0,0,(K1901*Dane!$C$9)-AD1901)</f>
        <v>0</v>
      </c>
      <c r="AG1901" s="93"/>
      <c r="AH1901" s="84">
        <f>IF(Dane!$E$3=1,AP1901,IF(Dane!$E$3=2,AT1901,AW1901))</f>
        <v>0</v>
      </c>
      <c r="AI1901" s="84">
        <f>IF(Dane!$E$3=1,AQ1901,IF(Dane!$E$3=2,AU1901,AX1901))</f>
        <v>0</v>
      </c>
      <c r="AJ1901" s="84">
        <f>IF(Dane!$E$3=1,BA1901,IF(Dane!$E$3=2,BE1901,BH1901))</f>
        <v>0</v>
      </c>
      <c r="AK1901" s="84">
        <f>IF(Dane!$E$3=1,BB1901,IF(Dane!$E$3=2,BF1901,BI1901))</f>
        <v>0</v>
      </c>
      <c r="AL1901" s="84">
        <f>IF(Dane!$E$3=1,BL1901,IF(Dane!$E$3=2,BP1901,BS1901))</f>
        <v>0</v>
      </c>
      <c r="AM1901" s="84">
        <f>IF(Dane!$E$3=1,BM1901,IF(Dane!$E$3=2,BQ1901,BT1901))</f>
        <v>0</v>
      </c>
      <c r="AN1901" s="39">
        <f>IF(Dane!$C$9="",0,IFERROR(J1901/R1901,0))</f>
        <v>0</v>
      </c>
      <c r="AO1901" s="39">
        <f>IF(Dane!$C$9="",0,IFERROR(ROUND(J1901-ROUND(J1901*0.0976,2)-ROUND(J1901*0.015,2)-ROUND(J1901*0.0245,2),2)/R1901,0))</f>
        <v>0</v>
      </c>
      <c r="AP1901" s="39">
        <f t="shared" si="444"/>
        <v>0</v>
      </c>
      <c r="AQ1901" s="39">
        <f t="shared" si="445"/>
        <v>0</v>
      </c>
      <c r="AR1901" s="39">
        <f t="shared" si="441"/>
        <v>0</v>
      </c>
      <c r="AS1901" s="39">
        <f>IF(Dane!$C$9="",0,IFERROR(AR1901/R1901,0))</f>
        <v>0</v>
      </c>
      <c r="AT1901" s="39">
        <f t="shared" si="446"/>
        <v>0</v>
      </c>
      <c r="AU1901" s="39">
        <v>0</v>
      </c>
      <c r="AV1901" s="39">
        <f t="shared" si="447"/>
        <v>0</v>
      </c>
      <c r="AW1901" s="39">
        <f>IF(Dane!$C$9="",0,IF(ROUND((N1901+O1901)*AV1901,2)&gt;$AN$1,$AN$1,ROUND((N1901+O1901)*AV1901,2)))</f>
        <v>0</v>
      </c>
      <c r="AX1901" s="39">
        <v>0</v>
      </c>
      <c r="AY1901" s="39">
        <f>IF(Dane!$C$9=2,IFERROR(J1901/W1901,0),IF(Dane!$C$9=3,IFERROR(J1901/W1901,0),0))</f>
        <v>0</v>
      </c>
      <c r="AZ1901" s="39">
        <f>IF(Dane!$C$9=2,IFERROR(ROUND(J1901-ROUND(J1901*0.0976,2)-ROUND(J1901*0.015,2)-ROUND(J1901*0.0245,2),2)/W1901,0),IF(Dane!$C$9=3,IFERROR(ROUND(J1901-ROUND(J1901*0.0976,2)-ROUND(J1901*0.015,2)-ROUND(J1901*0.0245,2),2)/W1901,0),0))</f>
        <v>0</v>
      </c>
      <c r="BA1901" s="39">
        <f t="shared" si="448"/>
        <v>0</v>
      </c>
      <c r="BB1901" s="39">
        <f t="shared" si="449"/>
        <v>0</v>
      </c>
      <c r="BC1901" s="39">
        <f t="shared" si="442"/>
        <v>0</v>
      </c>
      <c r="BD1901" s="39">
        <f>IF(Dane!$C$9=2,IFERROR(BC1901/W1901,0),IF(Dane!$C$9=3,IFERROR(BC1901/W1901,0),0))</f>
        <v>0</v>
      </c>
      <c r="BE1901" s="39">
        <f t="shared" si="450"/>
        <v>0</v>
      </c>
      <c r="BF1901" s="39">
        <v>0</v>
      </c>
      <c r="BG1901" s="39">
        <f t="shared" si="451"/>
        <v>0</v>
      </c>
      <c r="BH1901" s="39">
        <f>IF(Dane!$C$9=2,IF(ROUND((S1901+T1901)*BG1901,2)&gt;$AN$1,$AN$1,ROUND((S1901+T1901)*BG1901,2)),IF(Dane!$C$9=3,IF(ROUND((S1901+T1901)*BG1901,2)&gt;$AN$1,$AN$1,ROUND((S1901+T1901)*BG1901,2)),0))</f>
        <v>0</v>
      </c>
      <c r="BI1901" s="39">
        <v>0</v>
      </c>
      <c r="BJ1901" s="39">
        <f>IF(Dane!$C$9=3,IFERROR(J1901/AB1901,0),0)</f>
        <v>0</v>
      </c>
      <c r="BK1901" s="39">
        <f>IF(Dane!$C$9=3,IFERROR(ROUND(J1901-ROUND(J1901*0.0976,2)-ROUND(J1901*0.015,2)-ROUND(J1901*0.0245,2),2)/AB1901,0),0)</f>
        <v>0</v>
      </c>
      <c r="BL1901" s="39">
        <f t="shared" si="452"/>
        <v>0</v>
      </c>
      <c r="BM1901" s="39">
        <f t="shared" si="453"/>
        <v>0</v>
      </c>
      <c r="BN1901" s="39">
        <f t="shared" si="443"/>
        <v>0</v>
      </c>
      <c r="BO1901" s="39">
        <f>IF(Dane!$C$9=3,IFERROR(BN1901/AB1901,0),0)</f>
        <v>0</v>
      </c>
      <c r="BP1901" s="39">
        <f t="shared" si="454"/>
        <v>0</v>
      </c>
      <c r="BQ1901" s="39">
        <v>0</v>
      </c>
      <c r="BR1901" s="39">
        <f t="shared" si="455"/>
        <v>0</v>
      </c>
      <c r="BS1901" s="39">
        <f>IF(Dane!$C$9=3,IF(ROUND((X1901+Y1901)*BR1901,2)&gt;$AN$1,$AN$1,ROUND((X1901+Y1901)*BR1901,2)),0)</f>
        <v>0</v>
      </c>
      <c r="BT1901" s="39">
        <v>0</v>
      </c>
    </row>
    <row r="1902" spans="1:72">
      <c r="A1902" s="87">
        <v>1893</v>
      </c>
      <c r="B1902" s="1"/>
      <c r="C1902" s="1"/>
      <c r="D1902" s="2"/>
      <c r="E1902" s="3"/>
      <c r="F1902" s="4"/>
      <c r="G1902" s="5"/>
      <c r="H1902" s="5"/>
      <c r="I1902" s="6"/>
      <c r="J1902" s="5"/>
      <c r="K1902" s="5"/>
      <c r="L1902" s="5"/>
      <c r="M1902" s="55"/>
      <c r="N1902" s="8"/>
      <c r="O1902" s="105"/>
      <c r="P1902" s="5"/>
      <c r="Q1902" s="5"/>
      <c r="R1902" s="105">
        <f>Dane!$C$10</f>
        <v>0</v>
      </c>
      <c r="S1902" s="8"/>
      <c r="T1902" s="105"/>
      <c r="U1902" s="5"/>
      <c r="V1902" s="5"/>
      <c r="W1902" s="107">
        <f>Dane!$C$11</f>
        <v>0</v>
      </c>
      <c r="X1902" s="8"/>
      <c r="Y1902" s="105"/>
      <c r="Z1902" s="5"/>
      <c r="AA1902" s="5"/>
      <c r="AB1902" s="110">
        <f>Dane!$C$12</f>
        <v>0</v>
      </c>
      <c r="AC1902" s="108">
        <f>IF(Dane!$E$3=1,AP1902+BA1902+BL1902,IF(Dane!$E$3=2,AT1902+BE1902+BP1902,AW1902+BH1902+BS1902))</f>
        <v>0</v>
      </c>
      <c r="AD1902" s="14">
        <f>IF(Dane!$E$3=1,AQ1902+BB1902+BM1902,IF(Dane!$E$3=2,AU1902+BF1902+BQ1902,AX1902+BI1902+BT1902))</f>
        <v>0</v>
      </c>
      <c r="AE1902" s="14">
        <f>IF((J1902*Dane!$C$9)-AC1902&lt;0,0,(J1902*Dane!$C$9)-AC1902)</f>
        <v>0</v>
      </c>
      <c r="AF1902" s="61">
        <f>IF((K1902*Dane!$C$9)-AD1902&lt;0,0,(K1902*Dane!$C$9)-AD1902)</f>
        <v>0</v>
      </c>
      <c r="AG1902" s="93"/>
      <c r="AH1902" s="84">
        <f>IF(Dane!$E$3=1,AP1902,IF(Dane!$E$3=2,AT1902,AW1902))</f>
        <v>0</v>
      </c>
      <c r="AI1902" s="84">
        <f>IF(Dane!$E$3=1,AQ1902,IF(Dane!$E$3=2,AU1902,AX1902))</f>
        <v>0</v>
      </c>
      <c r="AJ1902" s="84">
        <f>IF(Dane!$E$3=1,BA1902,IF(Dane!$E$3=2,BE1902,BH1902))</f>
        <v>0</v>
      </c>
      <c r="AK1902" s="84">
        <f>IF(Dane!$E$3=1,BB1902,IF(Dane!$E$3=2,BF1902,BI1902))</f>
        <v>0</v>
      </c>
      <c r="AL1902" s="84">
        <f>IF(Dane!$E$3=1,BL1902,IF(Dane!$E$3=2,BP1902,BS1902))</f>
        <v>0</v>
      </c>
      <c r="AM1902" s="84">
        <f>IF(Dane!$E$3=1,BM1902,IF(Dane!$E$3=2,BQ1902,BT1902))</f>
        <v>0</v>
      </c>
      <c r="AN1902" s="39">
        <f>IF(Dane!$C$9="",0,IFERROR(J1902/R1902,0))</f>
        <v>0</v>
      </c>
      <c r="AO1902" s="39">
        <f>IF(Dane!$C$9="",0,IFERROR(ROUND(J1902-ROUND(J1902*0.0976,2)-ROUND(J1902*0.015,2)-ROUND(J1902*0.0245,2),2)/R1902,0))</f>
        <v>0</v>
      </c>
      <c r="AP1902" s="39">
        <f t="shared" si="444"/>
        <v>0</v>
      </c>
      <c r="AQ1902" s="39">
        <f t="shared" si="445"/>
        <v>0</v>
      </c>
      <c r="AR1902" s="39">
        <f t="shared" si="441"/>
        <v>0</v>
      </c>
      <c r="AS1902" s="39">
        <f>IF(Dane!$C$9="",0,IFERROR(AR1902/R1902,0))</f>
        <v>0</v>
      </c>
      <c r="AT1902" s="39">
        <f t="shared" si="446"/>
        <v>0</v>
      </c>
      <c r="AU1902" s="39">
        <v>0</v>
      </c>
      <c r="AV1902" s="39">
        <f t="shared" si="447"/>
        <v>0</v>
      </c>
      <c r="AW1902" s="39">
        <f>IF(Dane!$C$9="",0,IF(ROUND((N1902+O1902)*AV1902,2)&gt;$AN$1,$AN$1,ROUND((N1902+O1902)*AV1902,2)))</f>
        <v>0</v>
      </c>
      <c r="AX1902" s="39">
        <v>0</v>
      </c>
      <c r="AY1902" s="39">
        <f>IF(Dane!$C$9=2,IFERROR(J1902/W1902,0),IF(Dane!$C$9=3,IFERROR(J1902/W1902,0),0))</f>
        <v>0</v>
      </c>
      <c r="AZ1902" s="39">
        <f>IF(Dane!$C$9=2,IFERROR(ROUND(J1902-ROUND(J1902*0.0976,2)-ROUND(J1902*0.015,2)-ROUND(J1902*0.0245,2),2)/W1902,0),IF(Dane!$C$9=3,IFERROR(ROUND(J1902-ROUND(J1902*0.0976,2)-ROUND(J1902*0.015,2)-ROUND(J1902*0.0245,2),2)/W1902,0),0))</f>
        <v>0</v>
      </c>
      <c r="BA1902" s="39">
        <f t="shared" si="448"/>
        <v>0</v>
      </c>
      <c r="BB1902" s="39">
        <f t="shared" si="449"/>
        <v>0</v>
      </c>
      <c r="BC1902" s="39">
        <f t="shared" si="442"/>
        <v>0</v>
      </c>
      <c r="BD1902" s="39">
        <f>IF(Dane!$C$9=2,IFERROR(BC1902/W1902,0),IF(Dane!$C$9=3,IFERROR(BC1902/W1902,0),0))</f>
        <v>0</v>
      </c>
      <c r="BE1902" s="39">
        <f t="shared" si="450"/>
        <v>0</v>
      </c>
      <c r="BF1902" s="39">
        <v>0</v>
      </c>
      <c r="BG1902" s="39">
        <f t="shared" si="451"/>
        <v>0</v>
      </c>
      <c r="BH1902" s="39">
        <f>IF(Dane!$C$9=2,IF(ROUND((S1902+T1902)*BG1902,2)&gt;$AN$1,$AN$1,ROUND((S1902+T1902)*BG1902,2)),IF(Dane!$C$9=3,IF(ROUND((S1902+T1902)*BG1902,2)&gt;$AN$1,$AN$1,ROUND((S1902+T1902)*BG1902,2)),0))</f>
        <v>0</v>
      </c>
      <c r="BI1902" s="39">
        <v>0</v>
      </c>
      <c r="BJ1902" s="39">
        <f>IF(Dane!$C$9=3,IFERROR(J1902/AB1902,0),0)</f>
        <v>0</v>
      </c>
      <c r="BK1902" s="39">
        <f>IF(Dane!$C$9=3,IFERROR(ROUND(J1902-ROUND(J1902*0.0976,2)-ROUND(J1902*0.015,2)-ROUND(J1902*0.0245,2),2)/AB1902,0),0)</f>
        <v>0</v>
      </c>
      <c r="BL1902" s="39">
        <f t="shared" si="452"/>
        <v>0</v>
      </c>
      <c r="BM1902" s="39">
        <f t="shared" si="453"/>
        <v>0</v>
      </c>
      <c r="BN1902" s="39">
        <f t="shared" si="443"/>
        <v>0</v>
      </c>
      <c r="BO1902" s="39">
        <f>IF(Dane!$C$9=3,IFERROR(BN1902/AB1902,0),0)</f>
        <v>0</v>
      </c>
      <c r="BP1902" s="39">
        <f t="shared" si="454"/>
        <v>0</v>
      </c>
      <c r="BQ1902" s="39">
        <v>0</v>
      </c>
      <c r="BR1902" s="39">
        <f t="shared" si="455"/>
        <v>0</v>
      </c>
      <c r="BS1902" s="39">
        <f>IF(Dane!$C$9=3,IF(ROUND((X1902+Y1902)*BR1902,2)&gt;$AN$1,$AN$1,ROUND((X1902+Y1902)*BR1902,2)),0)</f>
        <v>0</v>
      </c>
      <c r="BT1902" s="39">
        <v>0</v>
      </c>
    </row>
    <row r="1903" spans="1:72">
      <c r="A1903" s="87">
        <v>1894</v>
      </c>
      <c r="B1903" s="1"/>
      <c r="C1903" s="1"/>
      <c r="D1903" s="2"/>
      <c r="E1903" s="3"/>
      <c r="F1903" s="4"/>
      <c r="G1903" s="5"/>
      <c r="H1903" s="5"/>
      <c r="I1903" s="6"/>
      <c r="J1903" s="5"/>
      <c r="K1903" s="5"/>
      <c r="L1903" s="5"/>
      <c r="M1903" s="55"/>
      <c r="N1903" s="8"/>
      <c r="O1903" s="105"/>
      <c r="P1903" s="5"/>
      <c r="Q1903" s="5"/>
      <c r="R1903" s="105">
        <f>Dane!$C$10</f>
        <v>0</v>
      </c>
      <c r="S1903" s="8"/>
      <c r="T1903" s="105"/>
      <c r="U1903" s="5"/>
      <c r="V1903" s="5"/>
      <c r="W1903" s="107">
        <f>Dane!$C$11</f>
        <v>0</v>
      </c>
      <c r="X1903" s="8"/>
      <c r="Y1903" s="105"/>
      <c r="Z1903" s="5"/>
      <c r="AA1903" s="5"/>
      <c r="AB1903" s="110">
        <f>Dane!$C$12</f>
        <v>0</v>
      </c>
      <c r="AC1903" s="108">
        <f>IF(Dane!$E$3=1,AP1903+BA1903+BL1903,IF(Dane!$E$3=2,AT1903+BE1903+BP1903,AW1903+BH1903+BS1903))</f>
        <v>0</v>
      </c>
      <c r="AD1903" s="14">
        <f>IF(Dane!$E$3=1,AQ1903+BB1903+BM1903,IF(Dane!$E$3=2,AU1903+BF1903+BQ1903,AX1903+BI1903+BT1903))</f>
        <v>0</v>
      </c>
      <c r="AE1903" s="14">
        <f>IF((J1903*Dane!$C$9)-AC1903&lt;0,0,(J1903*Dane!$C$9)-AC1903)</f>
        <v>0</v>
      </c>
      <c r="AF1903" s="61">
        <f>IF((K1903*Dane!$C$9)-AD1903&lt;0,0,(K1903*Dane!$C$9)-AD1903)</f>
        <v>0</v>
      </c>
      <c r="AG1903" s="93"/>
      <c r="AH1903" s="84">
        <f>IF(Dane!$E$3=1,AP1903,IF(Dane!$E$3=2,AT1903,AW1903))</f>
        <v>0</v>
      </c>
      <c r="AI1903" s="84">
        <f>IF(Dane!$E$3=1,AQ1903,IF(Dane!$E$3=2,AU1903,AX1903))</f>
        <v>0</v>
      </c>
      <c r="AJ1903" s="84">
        <f>IF(Dane!$E$3=1,BA1903,IF(Dane!$E$3=2,BE1903,BH1903))</f>
        <v>0</v>
      </c>
      <c r="AK1903" s="84">
        <f>IF(Dane!$E$3=1,BB1903,IF(Dane!$E$3=2,BF1903,BI1903))</f>
        <v>0</v>
      </c>
      <c r="AL1903" s="84">
        <f>IF(Dane!$E$3=1,BL1903,IF(Dane!$E$3=2,BP1903,BS1903))</f>
        <v>0</v>
      </c>
      <c r="AM1903" s="84">
        <f>IF(Dane!$E$3=1,BM1903,IF(Dane!$E$3=2,BQ1903,BT1903))</f>
        <v>0</v>
      </c>
      <c r="AN1903" s="39">
        <f>IF(Dane!$C$9="",0,IFERROR(J1903/R1903,0))</f>
        <v>0</v>
      </c>
      <c r="AO1903" s="39">
        <f>IF(Dane!$C$9="",0,IFERROR(ROUND(J1903-ROUND(J1903*0.0976,2)-ROUND(J1903*0.015,2)-ROUND(J1903*0.0245,2),2)/R1903,0))</f>
        <v>0</v>
      </c>
      <c r="AP1903" s="39">
        <f t="shared" si="444"/>
        <v>0</v>
      </c>
      <c r="AQ1903" s="39">
        <f t="shared" si="445"/>
        <v>0</v>
      </c>
      <c r="AR1903" s="39">
        <f t="shared" si="441"/>
        <v>0</v>
      </c>
      <c r="AS1903" s="39">
        <f>IF(Dane!$C$9="",0,IFERROR(AR1903/R1903,0))</f>
        <v>0</v>
      </c>
      <c r="AT1903" s="39">
        <f t="shared" si="446"/>
        <v>0</v>
      </c>
      <c r="AU1903" s="39">
        <v>0</v>
      </c>
      <c r="AV1903" s="39">
        <f t="shared" si="447"/>
        <v>0</v>
      </c>
      <c r="AW1903" s="39">
        <f>IF(Dane!$C$9="",0,IF(ROUND((N1903+O1903)*AV1903,2)&gt;$AN$1,$AN$1,ROUND((N1903+O1903)*AV1903,2)))</f>
        <v>0</v>
      </c>
      <c r="AX1903" s="39">
        <v>0</v>
      </c>
      <c r="AY1903" s="39">
        <f>IF(Dane!$C$9=2,IFERROR(J1903/W1903,0),IF(Dane!$C$9=3,IFERROR(J1903/W1903,0),0))</f>
        <v>0</v>
      </c>
      <c r="AZ1903" s="39">
        <f>IF(Dane!$C$9=2,IFERROR(ROUND(J1903-ROUND(J1903*0.0976,2)-ROUND(J1903*0.015,2)-ROUND(J1903*0.0245,2),2)/W1903,0),IF(Dane!$C$9=3,IFERROR(ROUND(J1903-ROUND(J1903*0.0976,2)-ROUND(J1903*0.015,2)-ROUND(J1903*0.0245,2),2)/W1903,0),0))</f>
        <v>0</v>
      </c>
      <c r="BA1903" s="39">
        <f t="shared" si="448"/>
        <v>0</v>
      </c>
      <c r="BB1903" s="39">
        <f t="shared" si="449"/>
        <v>0</v>
      </c>
      <c r="BC1903" s="39">
        <f t="shared" si="442"/>
        <v>0</v>
      </c>
      <c r="BD1903" s="39">
        <f>IF(Dane!$C$9=2,IFERROR(BC1903/W1903,0),IF(Dane!$C$9=3,IFERROR(BC1903/W1903,0),0))</f>
        <v>0</v>
      </c>
      <c r="BE1903" s="39">
        <f t="shared" si="450"/>
        <v>0</v>
      </c>
      <c r="BF1903" s="39">
        <v>0</v>
      </c>
      <c r="BG1903" s="39">
        <f t="shared" si="451"/>
        <v>0</v>
      </c>
      <c r="BH1903" s="39">
        <f>IF(Dane!$C$9=2,IF(ROUND((S1903+T1903)*BG1903,2)&gt;$AN$1,$AN$1,ROUND((S1903+T1903)*BG1903,2)),IF(Dane!$C$9=3,IF(ROUND((S1903+T1903)*BG1903,2)&gt;$AN$1,$AN$1,ROUND((S1903+T1903)*BG1903,2)),0))</f>
        <v>0</v>
      </c>
      <c r="BI1903" s="39">
        <v>0</v>
      </c>
      <c r="BJ1903" s="39">
        <f>IF(Dane!$C$9=3,IFERROR(J1903/AB1903,0),0)</f>
        <v>0</v>
      </c>
      <c r="BK1903" s="39">
        <f>IF(Dane!$C$9=3,IFERROR(ROUND(J1903-ROUND(J1903*0.0976,2)-ROUND(J1903*0.015,2)-ROUND(J1903*0.0245,2),2)/AB1903,0),0)</f>
        <v>0</v>
      </c>
      <c r="BL1903" s="39">
        <f t="shared" si="452"/>
        <v>0</v>
      </c>
      <c r="BM1903" s="39">
        <f t="shared" si="453"/>
        <v>0</v>
      </c>
      <c r="BN1903" s="39">
        <f t="shared" si="443"/>
        <v>0</v>
      </c>
      <c r="BO1903" s="39">
        <f>IF(Dane!$C$9=3,IFERROR(BN1903/AB1903,0),0)</f>
        <v>0</v>
      </c>
      <c r="BP1903" s="39">
        <f t="shared" si="454"/>
        <v>0</v>
      </c>
      <c r="BQ1903" s="39">
        <v>0</v>
      </c>
      <c r="BR1903" s="39">
        <f t="shared" si="455"/>
        <v>0</v>
      </c>
      <c r="BS1903" s="39">
        <f>IF(Dane!$C$9=3,IF(ROUND((X1903+Y1903)*BR1903,2)&gt;$AN$1,$AN$1,ROUND((X1903+Y1903)*BR1903,2)),0)</f>
        <v>0</v>
      </c>
      <c r="BT1903" s="39">
        <v>0</v>
      </c>
    </row>
    <row r="1904" spans="1:72">
      <c r="A1904" s="87">
        <v>1895</v>
      </c>
      <c r="B1904" s="1"/>
      <c r="C1904" s="1"/>
      <c r="D1904" s="2"/>
      <c r="E1904" s="3"/>
      <c r="F1904" s="4"/>
      <c r="G1904" s="5"/>
      <c r="H1904" s="5"/>
      <c r="I1904" s="6"/>
      <c r="J1904" s="5"/>
      <c r="K1904" s="5"/>
      <c r="L1904" s="5"/>
      <c r="M1904" s="55"/>
      <c r="N1904" s="8"/>
      <c r="O1904" s="105"/>
      <c r="P1904" s="5"/>
      <c r="Q1904" s="5"/>
      <c r="R1904" s="105">
        <f>Dane!$C$10</f>
        <v>0</v>
      </c>
      <c r="S1904" s="8"/>
      <c r="T1904" s="105"/>
      <c r="U1904" s="5"/>
      <c r="V1904" s="5"/>
      <c r="W1904" s="107">
        <f>Dane!$C$11</f>
        <v>0</v>
      </c>
      <c r="X1904" s="8"/>
      <c r="Y1904" s="105"/>
      <c r="Z1904" s="5"/>
      <c r="AA1904" s="5"/>
      <c r="AB1904" s="110">
        <f>Dane!$C$12</f>
        <v>0</v>
      </c>
      <c r="AC1904" s="108">
        <f>IF(Dane!$E$3=1,AP1904+BA1904+BL1904,IF(Dane!$E$3=2,AT1904+BE1904+BP1904,AW1904+BH1904+BS1904))</f>
        <v>0</v>
      </c>
      <c r="AD1904" s="14">
        <f>IF(Dane!$E$3=1,AQ1904+BB1904+BM1904,IF(Dane!$E$3=2,AU1904+BF1904+BQ1904,AX1904+BI1904+BT1904))</f>
        <v>0</v>
      </c>
      <c r="AE1904" s="14">
        <f>IF((J1904*Dane!$C$9)-AC1904&lt;0,0,(J1904*Dane!$C$9)-AC1904)</f>
        <v>0</v>
      </c>
      <c r="AF1904" s="61">
        <f>IF((K1904*Dane!$C$9)-AD1904&lt;0,0,(K1904*Dane!$C$9)-AD1904)</f>
        <v>0</v>
      </c>
      <c r="AG1904" s="93"/>
      <c r="AH1904" s="84">
        <f>IF(Dane!$E$3=1,AP1904,IF(Dane!$E$3=2,AT1904,AW1904))</f>
        <v>0</v>
      </c>
      <c r="AI1904" s="84">
        <f>IF(Dane!$E$3=1,AQ1904,IF(Dane!$E$3=2,AU1904,AX1904))</f>
        <v>0</v>
      </c>
      <c r="AJ1904" s="84">
        <f>IF(Dane!$E$3=1,BA1904,IF(Dane!$E$3=2,BE1904,BH1904))</f>
        <v>0</v>
      </c>
      <c r="AK1904" s="84">
        <f>IF(Dane!$E$3=1,BB1904,IF(Dane!$E$3=2,BF1904,BI1904))</f>
        <v>0</v>
      </c>
      <c r="AL1904" s="84">
        <f>IF(Dane!$E$3=1,BL1904,IF(Dane!$E$3=2,BP1904,BS1904))</f>
        <v>0</v>
      </c>
      <c r="AM1904" s="84">
        <f>IF(Dane!$E$3=1,BM1904,IF(Dane!$E$3=2,BQ1904,BT1904))</f>
        <v>0</v>
      </c>
      <c r="AN1904" s="39">
        <f>IF(Dane!$C$9="",0,IFERROR(J1904/R1904,0))</f>
        <v>0</v>
      </c>
      <c r="AO1904" s="39">
        <f>IF(Dane!$C$9="",0,IFERROR(ROUND(J1904-ROUND(J1904*0.0976,2)-ROUND(J1904*0.015,2)-ROUND(J1904*0.0245,2),2)/R1904,0))</f>
        <v>0</v>
      </c>
      <c r="AP1904" s="39">
        <f t="shared" si="444"/>
        <v>0</v>
      </c>
      <c r="AQ1904" s="39">
        <f t="shared" si="445"/>
        <v>0</v>
      </c>
      <c r="AR1904" s="39">
        <f t="shared" si="441"/>
        <v>0</v>
      </c>
      <c r="AS1904" s="39">
        <f>IF(Dane!$C$9="",0,IFERROR(AR1904/R1904,0))</f>
        <v>0</v>
      </c>
      <c r="AT1904" s="39">
        <f t="shared" si="446"/>
        <v>0</v>
      </c>
      <c r="AU1904" s="39">
        <v>0</v>
      </c>
      <c r="AV1904" s="39">
        <f t="shared" si="447"/>
        <v>0</v>
      </c>
      <c r="AW1904" s="39">
        <f>IF(Dane!$C$9="",0,IF(ROUND((N1904+O1904)*AV1904,2)&gt;$AN$1,$AN$1,ROUND((N1904+O1904)*AV1904,2)))</f>
        <v>0</v>
      </c>
      <c r="AX1904" s="39">
        <v>0</v>
      </c>
      <c r="AY1904" s="39">
        <f>IF(Dane!$C$9=2,IFERROR(J1904/W1904,0),IF(Dane!$C$9=3,IFERROR(J1904/W1904,0),0))</f>
        <v>0</v>
      </c>
      <c r="AZ1904" s="39">
        <f>IF(Dane!$C$9=2,IFERROR(ROUND(J1904-ROUND(J1904*0.0976,2)-ROUND(J1904*0.015,2)-ROUND(J1904*0.0245,2),2)/W1904,0),IF(Dane!$C$9=3,IFERROR(ROUND(J1904-ROUND(J1904*0.0976,2)-ROUND(J1904*0.015,2)-ROUND(J1904*0.0245,2),2)/W1904,0),0))</f>
        <v>0</v>
      </c>
      <c r="BA1904" s="39">
        <f t="shared" si="448"/>
        <v>0</v>
      </c>
      <c r="BB1904" s="39">
        <f t="shared" si="449"/>
        <v>0</v>
      </c>
      <c r="BC1904" s="39">
        <f t="shared" si="442"/>
        <v>0</v>
      </c>
      <c r="BD1904" s="39">
        <f>IF(Dane!$C$9=2,IFERROR(BC1904/W1904,0),IF(Dane!$C$9=3,IFERROR(BC1904/W1904,0),0))</f>
        <v>0</v>
      </c>
      <c r="BE1904" s="39">
        <f t="shared" si="450"/>
        <v>0</v>
      </c>
      <c r="BF1904" s="39">
        <v>0</v>
      </c>
      <c r="BG1904" s="39">
        <f t="shared" si="451"/>
        <v>0</v>
      </c>
      <c r="BH1904" s="39">
        <f>IF(Dane!$C$9=2,IF(ROUND((S1904+T1904)*BG1904,2)&gt;$AN$1,$AN$1,ROUND((S1904+T1904)*BG1904,2)),IF(Dane!$C$9=3,IF(ROUND((S1904+T1904)*BG1904,2)&gt;$AN$1,$AN$1,ROUND((S1904+T1904)*BG1904,2)),0))</f>
        <v>0</v>
      </c>
      <c r="BI1904" s="39">
        <v>0</v>
      </c>
      <c r="BJ1904" s="39">
        <f>IF(Dane!$C$9=3,IFERROR(J1904/AB1904,0),0)</f>
        <v>0</v>
      </c>
      <c r="BK1904" s="39">
        <f>IF(Dane!$C$9=3,IFERROR(ROUND(J1904-ROUND(J1904*0.0976,2)-ROUND(J1904*0.015,2)-ROUND(J1904*0.0245,2),2)/AB1904,0),0)</f>
        <v>0</v>
      </c>
      <c r="BL1904" s="39">
        <f t="shared" si="452"/>
        <v>0</v>
      </c>
      <c r="BM1904" s="39">
        <f t="shared" si="453"/>
        <v>0</v>
      </c>
      <c r="BN1904" s="39">
        <f t="shared" si="443"/>
        <v>0</v>
      </c>
      <c r="BO1904" s="39">
        <f>IF(Dane!$C$9=3,IFERROR(BN1904/AB1904,0),0)</f>
        <v>0</v>
      </c>
      <c r="BP1904" s="39">
        <f t="shared" si="454"/>
        <v>0</v>
      </c>
      <c r="BQ1904" s="39">
        <v>0</v>
      </c>
      <c r="BR1904" s="39">
        <f t="shared" si="455"/>
        <v>0</v>
      </c>
      <c r="BS1904" s="39">
        <f>IF(Dane!$C$9=3,IF(ROUND((X1904+Y1904)*BR1904,2)&gt;$AN$1,$AN$1,ROUND((X1904+Y1904)*BR1904,2)),0)</f>
        <v>0</v>
      </c>
      <c r="BT1904" s="39">
        <v>0</v>
      </c>
    </row>
    <row r="1905" spans="1:72">
      <c r="A1905" s="87">
        <v>1896</v>
      </c>
      <c r="B1905" s="1"/>
      <c r="C1905" s="1"/>
      <c r="D1905" s="2"/>
      <c r="E1905" s="3"/>
      <c r="F1905" s="4"/>
      <c r="G1905" s="5"/>
      <c r="H1905" s="5"/>
      <c r="I1905" s="6"/>
      <c r="J1905" s="5"/>
      <c r="K1905" s="5"/>
      <c r="L1905" s="5"/>
      <c r="M1905" s="55"/>
      <c r="N1905" s="8"/>
      <c r="O1905" s="105"/>
      <c r="P1905" s="5"/>
      <c r="Q1905" s="5"/>
      <c r="R1905" s="105">
        <f>Dane!$C$10</f>
        <v>0</v>
      </c>
      <c r="S1905" s="8"/>
      <c r="T1905" s="105"/>
      <c r="U1905" s="5"/>
      <c r="V1905" s="5"/>
      <c r="W1905" s="107">
        <f>Dane!$C$11</f>
        <v>0</v>
      </c>
      <c r="X1905" s="8"/>
      <c r="Y1905" s="105"/>
      <c r="Z1905" s="5"/>
      <c r="AA1905" s="5"/>
      <c r="AB1905" s="110">
        <f>Dane!$C$12</f>
        <v>0</v>
      </c>
      <c r="AC1905" s="108">
        <f>IF(Dane!$E$3=1,AP1905+BA1905+BL1905,IF(Dane!$E$3=2,AT1905+BE1905+BP1905,AW1905+BH1905+BS1905))</f>
        <v>0</v>
      </c>
      <c r="AD1905" s="14">
        <f>IF(Dane!$E$3=1,AQ1905+BB1905+BM1905,IF(Dane!$E$3=2,AU1905+BF1905+BQ1905,AX1905+BI1905+BT1905))</f>
        <v>0</v>
      </c>
      <c r="AE1905" s="14">
        <f>IF((J1905*Dane!$C$9)-AC1905&lt;0,0,(J1905*Dane!$C$9)-AC1905)</f>
        <v>0</v>
      </c>
      <c r="AF1905" s="61">
        <f>IF((K1905*Dane!$C$9)-AD1905&lt;0,0,(K1905*Dane!$C$9)-AD1905)</f>
        <v>0</v>
      </c>
      <c r="AG1905" s="93"/>
      <c r="AH1905" s="84">
        <f>IF(Dane!$E$3=1,AP1905,IF(Dane!$E$3=2,AT1905,AW1905))</f>
        <v>0</v>
      </c>
      <c r="AI1905" s="84">
        <f>IF(Dane!$E$3=1,AQ1905,IF(Dane!$E$3=2,AU1905,AX1905))</f>
        <v>0</v>
      </c>
      <c r="AJ1905" s="84">
        <f>IF(Dane!$E$3=1,BA1905,IF(Dane!$E$3=2,BE1905,BH1905))</f>
        <v>0</v>
      </c>
      <c r="AK1905" s="84">
        <f>IF(Dane!$E$3=1,BB1905,IF(Dane!$E$3=2,BF1905,BI1905))</f>
        <v>0</v>
      </c>
      <c r="AL1905" s="84">
        <f>IF(Dane!$E$3=1,BL1905,IF(Dane!$E$3=2,BP1905,BS1905))</f>
        <v>0</v>
      </c>
      <c r="AM1905" s="84">
        <f>IF(Dane!$E$3=1,BM1905,IF(Dane!$E$3=2,BQ1905,BT1905))</f>
        <v>0</v>
      </c>
      <c r="AN1905" s="39">
        <f>IF(Dane!$C$9="",0,IFERROR(J1905/R1905,0))</f>
        <v>0</v>
      </c>
      <c r="AO1905" s="39">
        <f>IF(Dane!$C$9="",0,IFERROR(ROUND(J1905-ROUND(J1905*0.0976,2)-ROUND(J1905*0.015,2)-ROUND(J1905*0.0245,2),2)/R1905,0))</f>
        <v>0</v>
      </c>
      <c r="AP1905" s="39">
        <f t="shared" si="444"/>
        <v>0</v>
      </c>
      <c r="AQ1905" s="39">
        <f t="shared" si="445"/>
        <v>0</v>
      </c>
      <c r="AR1905" s="39">
        <f t="shared" si="441"/>
        <v>0</v>
      </c>
      <c r="AS1905" s="39">
        <f>IF(Dane!$C$9="",0,IFERROR(AR1905/R1905,0))</f>
        <v>0</v>
      </c>
      <c r="AT1905" s="39">
        <f t="shared" si="446"/>
        <v>0</v>
      </c>
      <c r="AU1905" s="39">
        <v>0</v>
      </c>
      <c r="AV1905" s="39">
        <f t="shared" si="447"/>
        <v>0</v>
      </c>
      <c r="AW1905" s="39">
        <f>IF(Dane!$C$9="",0,IF(ROUND((N1905+O1905)*AV1905,2)&gt;$AN$1,$AN$1,ROUND((N1905+O1905)*AV1905,2)))</f>
        <v>0</v>
      </c>
      <c r="AX1905" s="39">
        <v>0</v>
      </c>
      <c r="AY1905" s="39">
        <f>IF(Dane!$C$9=2,IFERROR(J1905/W1905,0),IF(Dane!$C$9=3,IFERROR(J1905/W1905,0),0))</f>
        <v>0</v>
      </c>
      <c r="AZ1905" s="39">
        <f>IF(Dane!$C$9=2,IFERROR(ROUND(J1905-ROUND(J1905*0.0976,2)-ROUND(J1905*0.015,2)-ROUND(J1905*0.0245,2),2)/W1905,0),IF(Dane!$C$9=3,IFERROR(ROUND(J1905-ROUND(J1905*0.0976,2)-ROUND(J1905*0.015,2)-ROUND(J1905*0.0245,2),2)/W1905,0),0))</f>
        <v>0</v>
      </c>
      <c r="BA1905" s="39">
        <f t="shared" si="448"/>
        <v>0</v>
      </c>
      <c r="BB1905" s="39">
        <f t="shared" si="449"/>
        <v>0</v>
      </c>
      <c r="BC1905" s="39">
        <f t="shared" si="442"/>
        <v>0</v>
      </c>
      <c r="BD1905" s="39">
        <f>IF(Dane!$C$9=2,IFERROR(BC1905/W1905,0),IF(Dane!$C$9=3,IFERROR(BC1905/W1905,0),0))</f>
        <v>0</v>
      </c>
      <c r="BE1905" s="39">
        <f t="shared" si="450"/>
        <v>0</v>
      </c>
      <c r="BF1905" s="39">
        <v>0</v>
      </c>
      <c r="BG1905" s="39">
        <f t="shared" si="451"/>
        <v>0</v>
      </c>
      <c r="BH1905" s="39">
        <f>IF(Dane!$C$9=2,IF(ROUND((S1905+T1905)*BG1905,2)&gt;$AN$1,$AN$1,ROUND((S1905+T1905)*BG1905,2)),IF(Dane!$C$9=3,IF(ROUND((S1905+T1905)*BG1905,2)&gt;$AN$1,$AN$1,ROUND((S1905+T1905)*BG1905,2)),0))</f>
        <v>0</v>
      </c>
      <c r="BI1905" s="39">
        <v>0</v>
      </c>
      <c r="BJ1905" s="39">
        <f>IF(Dane!$C$9=3,IFERROR(J1905/AB1905,0),0)</f>
        <v>0</v>
      </c>
      <c r="BK1905" s="39">
        <f>IF(Dane!$C$9=3,IFERROR(ROUND(J1905-ROUND(J1905*0.0976,2)-ROUND(J1905*0.015,2)-ROUND(J1905*0.0245,2),2)/AB1905,0),0)</f>
        <v>0</v>
      </c>
      <c r="BL1905" s="39">
        <f t="shared" si="452"/>
        <v>0</v>
      </c>
      <c r="BM1905" s="39">
        <f t="shared" si="453"/>
        <v>0</v>
      </c>
      <c r="BN1905" s="39">
        <f t="shared" si="443"/>
        <v>0</v>
      </c>
      <c r="BO1905" s="39">
        <f>IF(Dane!$C$9=3,IFERROR(BN1905/AB1905,0),0)</f>
        <v>0</v>
      </c>
      <c r="BP1905" s="39">
        <f t="shared" si="454"/>
        <v>0</v>
      </c>
      <c r="BQ1905" s="39">
        <v>0</v>
      </c>
      <c r="BR1905" s="39">
        <f t="shared" si="455"/>
        <v>0</v>
      </c>
      <c r="BS1905" s="39">
        <f>IF(Dane!$C$9=3,IF(ROUND((X1905+Y1905)*BR1905,2)&gt;$AN$1,$AN$1,ROUND((X1905+Y1905)*BR1905,2)),0)</f>
        <v>0</v>
      </c>
      <c r="BT1905" s="39">
        <v>0</v>
      </c>
    </row>
    <row r="1906" spans="1:72">
      <c r="A1906" s="87">
        <v>1897</v>
      </c>
      <c r="B1906" s="1"/>
      <c r="C1906" s="1"/>
      <c r="D1906" s="2"/>
      <c r="E1906" s="3"/>
      <c r="F1906" s="4"/>
      <c r="G1906" s="5"/>
      <c r="H1906" s="5"/>
      <c r="I1906" s="6"/>
      <c r="J1906" s="5"/>
      <c r="K1906" s="5"/>
      <c r="L1906" s="5"/>
      <c r="M1906" s="55"/>
      <c r="N1906" s="8"/>
      <c r="O1906" s="105"/>
      <c r="P1906" s="5"/>
      <c r="Q1906" s="5"/>
      <c r="R1906" s="105">
        <f>Dane!$C$10</f>
        <v>0</v>
      </c>
      <c r="S1906" s="8"/>
      <c r="T1906" s="105"/>
      <c r="U1906" s="5"/>
      <c r="V1906" s="5"/>
      <c r="W1906" s="107">
        <f>Dane!$C$11</f>
        <v>0</v>
      </c>
      <c r="X1906" s="8"/>
      <c r="Y1906" s="105"/>
      <c r="Z1906" s="5"/>
      <c r="AA1906" s="5"/>
      <c r="AB1906" s="110">
        <f>Dane!$C$12</f>
        <v>0</v>
      </c>
      <c r="AC1906" s="108">
        <f>IF(Dane!$E$3=1,AP1906+BA1906+BL1906,IF(Dane!$E$3=2,AT1906+BE1906+BP1906,AW1906+BH1906+BS1906))</f>
        <v>0</v>
      </c>
      <c r="AD1906" s="14">
        <f>IF(Dane!$E$3=1,AQ1906+BB1906+BM1906,IF(Dane!$E$3=2,AU1906+BF1906+BQ1906,AX1906+BI1906+BT1906))</f>
        <v>0</v>
      </c>
      <c r="AE1906" s="14">
        <f>IF((J1906*Dane!$C$9)-AC1906&lt;0,0,(J1906*Dane!$C$9)-AC1906)</f>
        <v>0</v>
      </c>
      <c r="AF1906" s="61">
        <f>IF((K1906*Dane!$C$9)-AD1906&lt;0,0,(K1906*Dane!$C$9)-AD1906)</f>
        <v>0</v>
      </c>
      <c r="AG1906" s="93"/>
      <c r="AH1906" s="84">
        <f>IF(Dane!$E$3=1,AP1906,IF(Dane!$E$3=2,AT1906,AW1906))</f>
        <v>0</v>
      </c>
      <c r="AI1906" s="84">
        <f>IF(Dane!$E$3=1,AQ1906,IF(Dane!$E$3=2,AU1906,AX1906))</f>
        <v>0</v>
      </c>
      <c r="AJ1906" s="84">
        <f>IF(Dane!$E$3=1,BA1906,IF(Dane!$E$3=2,BE1906,BH1906))</f>
        <v>0</v>
      </c>
      <c r="AK1906" s="84">
        <f>IF(Dane!$E$3=1,BB1906,IF(Dane!$E$3=2,BF1906,BI1906))</f>
        <v>0</v>
      </c>
      <c r="AL1906" s="84">
        <f>IF(Dane!$E$3=1,BL1906,IF(Dane!$E$3=2,BP1906,BS1906))</f>
        <v>0</v>
      </c>
      <c r="AM1906" s="84">
        <f>IF(Dane!$E$3=1,BM1906,IF(Dane!$E$3=2,BQ1906,BT1906))</f>
        <v>0</v>
      </c>
      <c r="AN1906" s="39">
        <f>IF(Dane!$C$9="",0,IFERROR(J1906/R1906,0))</f>
        <v>0</v>
      </c>
      <c r="AO1906" s="39">
        <f>IF(Dane!$C$9="",0,IFERROR(ROUND(J1906-ROUND(J1906*0.0976,2)-ROUND(J1906*0.015,2)-ROUND(J1906*0.0245,2),2)/R1906,0))</f>
        <v>0</v>
      </c>
      <c r="AP1906" s="39">
        <f t="shared" si="444"/>
        <v>0</v>
      </c>
      <c r="AQ1906" s="39">
        <f t="shared" si="445"/>
        <v>0</v>
      </c>
      <c r="AR1906" s="39">
        <f t="shared" si="441"/>
        <v>0</v>
      </c>
      <c r="AS1906" s="39">
        <f>IF(Dane!$C$9="",0,IFERROR(AR1906/R1906,0))</f>
        <v>0</v>
      </c>
      <c r="AT1906" s="39">
        <f t="shared" si="446"/>
        <v>0</v>
      </c>
      <c r="AU1906" s="39">
        <v>0</v>
      </c>
      <c r="AV1906" s="39">
        <f t="shared" si="447"/>
        <v>0</v>
      </c>
      <c r="AW1906" s="39">
        <f>IF(Dane!$C$9="",0,IF(ROUND((N1906+O1906)*AV1906,2)&gt;$AN$1,$AN$1,ROUND((N1906+O1906)*AV1906,2)))</f>
        <v>0</v>
      </c>
      <c r="AX1906" s="39">
        <v>0</v>
      </c>
      <c r="AY1906" s="39">
        <f>IF(Dane!$C$9=2,IFERROR(J1906/W1906,0),IF(Dane!$C$9=3,IFERROR(J1906/W1906,0),0))</f>
        <v>0</v>
      </c>
      <c r="AZ1906" s="39">
        <f>IF(Dane!$C$9=2,IFERROR(ROUND(J1906-ROUND(J1906*0.0976,2)-ROUND(J1906*0.015,2)-ROUND(J1906*0.0245,2),2)/W1906,0),IF(Dane!$C$9=3,IFERROR(ROUND(J1906-ROUND(J1906*0.0976,2)-ROUND(J1906*0.015,2)-ROUND(J1906*0.0245,2),2)/W1906,0),0))</f>
        <v>0</v>
      </c>
      <c r="BA1906" s="39">
        <f t="shared" si="448"/>
        <v>0</v>
      </c>
      <c r="BB1906" s="39">
        <f t="shared" si="449"/>
        <v>0</v>
      </c>
      <c r="BC1906" s="39">
        <f t="shared" si="442"/>
        <v>0</v>
      </c>
      <c r="BD1906" s="39">
        <f>IF(Dane!$C$9=2,IFERROR(BC1906/W1906,0),IF(Dane!$C$9=3,IFERROR(BC1906/W1906,0),0))</f>
        <v>0</v>
      </c>
      <c r="BE1906" s="39">
        <f t="shared" si="450"/>
        <v>0</v>
      </c>
      <c r="BF1906" s="39">
        <v>0</v>
      </c>
      <c r="BG1906" s="39">
        <f t="shared" si="451"/>
        <v>0</v>
      </c>
      <c r="BH1906" s="39">
        <f>IF(Dane!$C$9=2,IF(ROUND((S1906+T1906)*BG1906,2)&gt;$AN$1,$AN$1,ROUND((S1906+T1906)*BG1906,2)),IF(Dane!$C$9=3,IF(ROUND((S1906+T1906)*BG1906,2)&gt;$AN$1,$AN$1,ROUND((S1906+T1906)*BG1906,2)),0))</f>
        <v>0</v>
      </c>
      <c r="BI1906" s="39">
        <v>0</v>
      </c>
      <c r="BJ1906" s="39">
        <f>IF(Dane!$C$9=3,IFERROR(J1906/AB1906,0),0)</f>
        <v>0</v>
      </c>
      <c r="BK1906" s="39">
        <f>IF(Dane!$C$9=3,IFERROR(ROUND(J1906-ROUND(J1906*0.0976,2)-ROUND(J1906*0.015,2)-ROUND(J1906*0.0245,2),2)/AB1906,0),0)</f>
        <v>0</v>
      </c>
      <c r="BL1906" s="39">
        <f t="shared" si="452"/>
        <v>0</v>
      </c>
      <c r="BM1906" s="39">
        <f t="shared" si="453"/>
        <v>0</v>
      </c>
      <c r="BN1906" s="39">
        <f t="shared" si="443"/>
        <v>0</v>
      </c>
      <c r="BO1906" s="39">
        <f>IF(Dane!$C$9=3,IFERROR(BN1906/AB1906,0),0)</f>
        <v>0</v>
      </c>
      <c r="BP1906" s="39">
        <f t="shared" si="454"/>
        <v>0</v>
      </c>
      <c r="BQ1906" s="39">
        <v>0</v>
      </c>
      <c r="BR1906" s="39">
        <f t="shared" si="455"/>
        <v>0</v>
      </c>
      <c r="BS1906" s="39">
        <f>IF(Dane!$C$9=3,IF(ROUND((X1906+Y1906)*BR1906,2)&gt;$AN$1,$AN$1,ROUND((X1906+Y1906)*BR1906,2)),0)</f>
        <v>0</v>
      </c>
      <c r="BT1906" s="39">
        <v>0</v>
      </c>
    </row>
    <row r="1907" spans="1:72">
      <c r="A1907" s="87">
        <v>1898</v>
      </c>
      <c r="B1907" s="1"/>
      <c r="C1907" s="1"/>
      <c r="D1907" s="2"/>
      <c r="E1907" s="3"/>
      <c r="F1907" s="4"/>
      <c r="G1907" s="5"/>
      <c r="H1907" s="5"/>
      <c r="I1907" s="6"/>
      <c r="J1907" s="5"/>
      <c r="K1907" s="5"/>
      <c r="L1907" s="5"/>
      <c r="M1907" s="55"/>
      <c r="N1907" s="8"/>
      <c r="O1907" s="105"/>
      <c r="P1907" s="5"/>
      <c r="Q1907" s="5"/>
      <c r="R1907" s="105">
        <f>Dane!$C$10</f>
        <v>0</v>
      </c>
      <c r="S1907" s="8"/>
      <c r="T1907" s="105"/>
      <c r="U1907" s="5"/>
      <c r="V1907" s="5"/>
      <c r="W1907" s="107">
        <f>Dane!$C$11</f>
        <v>0</v>
      </c>
      <c r="X1907" s="8"/>
      <c r="Y1907" s="105"/>
      <c r="Z1907" s="5"/>
      <c r="AA1907" s="5"/>
      <c r="AB1907" s="110">
        <f>Dane!$C$12</f>
        <v>0</v>
      </c>
      <c r="AC1907" s="108">
        <f>IF(Dane!$E$3=1,AP1907+BA1907+BL1907,IF(Dane!$E$3=2,AT1907+BE1907+BP1907,AW1907+BH1907+BS1907))</f>
        <v>0</v>
      </c>
      <c r="AD1907" s="14">
        <f>IF(Dane!$E$3=1,AQ1907+BB1907+BM1907,IF(Dane!$E$3=2,AU1907+BF1907+BQ1907,AX1907+BI1907+BT1907))</f>
        <v>0</v>
      </c>
      <c r="AE1907" s="14">
        <f>IF((J1907*Dane!$C$9)-AC1907&lt;0,0,(J1907*Dane!$C$9)-AC1907)</f>
        <v>0</v>
      </c>
      <c r="AF1907" s="61">
        <f>IF((K1907*Dane!$C$9)-AD1907&lt;0,0,(K1907*Dane!$C$9)-AD1907)</f>
        <v>0</v>
      </c>
      <c r="AG1907" s="93"/>
      <c r="AH1907" s="84">
        <f>IF(Dane!$E$3=1,AP1907,IF(Dane!$E$3=2,AT1907,AW1907))</f>
        <v>0</v>
      </c>
      <c r="AI1907" s="84">
        <f>IF(Dane!$E$3=1,AQ1907,IF(Dane!$E$3=2,AU1907,AX1907))</f>
        <v>0</v>
      </c>
      <c r="AJ1907" s="84">
        <f>IF(Dane!$E$3=1,BA1907,IF(Dane!$E$3=2,BE1907,BH1907))</f>
        <v>0</v>
      </c>
      <c r="AK1907" s="84">
        <f>IF(Dane!$E$3=1,BB1907,IF(Dane!$E$3=2,BF1907,BI1907))</f>
        <v>0</v>
      </c>
      <c r="AL1907" s="84">
        <f>IF(Dane!$E$3=1,BL1907,IF(Dane!$E$3=2,BP1907,BS1907))</f>
        <v>0</v>
      </c>
      <c r="AM1907" s="84">
        <f>IF(Dane!$E$3=1,BM1907,IF(Dane!$E$3=2,BQ1907,BT1907))</f>
        <v>0</v>
      </c>
      <c r="AN1907" s="39">
        <f>IF(Dane!$C$9="",0,IFERROR(J1907/R1907,0))</f>
        <v>0</v>
      </c>
      <c r="AO1907" s="39">
        <f>IF(Dane!$C$9="",0,IFERROR(ROUND(J1907-ROUND(J1907*0.0976,2)-ROUND(J1907*0.015,2)-ROUND(J1907*0.0245,2),2)/R1907,0))</f>
        <v>0</v>
      </c>
      <c r="AP1907" s="39">
        <f t="shared" si="444"/>
        <v>0</v>
      </c>
      <c r="AQ1907" s="39">
        <f t="shared" si="445"/>
        <v>0</v>
      </c>
      <c r="AR1907" s="39">
        <f t="shared" si="441"/>
        <v>0</v>
      </c>
      <c r="AS1907" s="39">
        <f>IF(Dane!$C$9="",0,IFERROR(AR1907/R1907,0))</f>
        <v>0</v>
      </c>
      <c r="AT1907" s="39">
        <f t="shared" si="446"/>
        <v>0</v>
      </c>
      <c r="AU1907" s="39">
        <v>0</v>
      </c>
      <c r="AV1907" s="39">
        <f t="shared" si="447"/>
        <v>0</v>
      </c>
      <c r="AW1907" s="39">
        <f>IF(Dane!$C$9="",0,IF(ROUND((N1907+O1907)*AV1907,2)&gt;$AN$1,$AN$1,ROUND((N1907+O1907)*AV1907,2)))</f>
        <v>0</v>
      </c>
      <c r="AX1907" s="39">
        <v>0</v>
      </c>
      <c r="AY1907" s="39">
        <f>IF(Dane!$C$9=2,IFERROR(J1907/W1907,0),IF(Dane!$C$9=3,IFERROR(J1907/W1907,0),0))</f>
        <v>0</v>
      </c>
      <c r="AZ1907" s="39">
        <f>IF(Dane!$C$9=2,IFERROR(ROUND(J1907-ROUND(J1907*0.0976,2)-ROUND(J1907*0.015,2)-ROUND(J1907*0.0245,2),2)/W1907,0),IF(Dane!$C$9=3,IFERROR(ROUND(J1907-ROUND(J1907*0.0976,2)-ROUND(J1907*0.015,2)-ROUND(J1907*0.0245,2),2)/W1907,0),0))</f>
        <v>0</v>
      </c>
      <c r="BA1907" s="39">
        <f t="shared" si="448"/>
        <v>0</v>
      </c>
      <c r="BB1907" s="39">
        <f t="shared" si="449"/>
        <v>0</v>
      </c>
      <c r="BC1907" s="39">
        <f t="shared" si="442"/>
        <v>0</v>
      </c>
      <c r="BD1907" s="39">
        <f>IF(Dane!$C$9=2,IFERROR(BC1907/W1907,0),IF(Dane!$C$9=3,IFERROR(BC1907/W1907,0),0))</f>
        <v>0</v>
      </c>
      <c r="BE1907" s="39">
        <f t="shared" si="450"/>
        <v>0</v>
      </c>
      <c r="BF1907" s="39">
        <v>0</v>
      </c>
      <c r="BG1907" s="39">
        <f t="shared" si="451"/>
        <v>0</v>
      </c>
      <c r="BH1907" s="39">
        <f>IF(Dane!$C$9=2,IF(ROUND((S1907+T1907)*BG1907,2)&gt;$AN$1,$AN$1,ROUND((S1907+T1907)*BG1907,2)),IF(Dane!$C$9=3,IF(ROUND((S1907+T1907)*BG1907,2)&gt;$AN$1,$AN$1,ROUND((S1907+T1907)*BG1907,2)),0))</f>
        <v>0</v>
      </c>
      <c r="BI1907" s="39">
        <v>0</v>
      </c>
      <c r="BJ1907" s="39">
        <f>IF(Dane!$C$9=3,IFERROR(J1907/AB1907,0),0)</f>
        <v>0</v>
      </c>
      <c r="BK1907" s="39">
        <f>IF(Dane!$C$9=3,IFERROR(ROUND(J1907-ROUND(J1907*0.0976,2)-ROUND(J1907*0.015,2)-ROUND(J1907*0.0245,2),2)/AB1907,0),0)</f>
        <v>0</v>
      </c>
      <c r="BL1907" s="39">
        <f t="shared" si="452"/>
        <v>0</v>
      </c>
      <c r="BM1907" s="39">
        <f t="shared" si="453"/>
        <v>0</v>
      </c>
      <c r="BN1907" s="39">
        <f t="shared" si="443"/>
        <v>0</v>
      </c>
      <c r="BO1907" s="39">
        <f>IF(Dane!$C$9=3,IFERROR(BN1907/AB1907,0),0)</f>
        <v>0</v>
      </c>
      <c r="BP1907" s="39">
        <f t="shared" si="454"/>
        <v>0</v>
      </c>
      <c r="BQ1907" s="39">
        <v>0</v>
      </c>
      <c r="BR1907" s="39">
        <f t="shared" si="455"/>
        <v>0</v>
      </c>
      <c r="BS1907" s="39">
        <f>IF(Dane!$C$9=3,IF(ROUND((X1907+Y1907)*BR1907,2)&gt;$AN$1,$AN$1,ROUND((X1907+Y1907)*BR1907,2)),0)</f>
        <v>0</v>
      </c>
      <c r="BT1907" s="39">
        <v>0</v>
      </c>
    </row>
    <row r="1908" spans="1:72">
      <c r="A1908" s="87">
        <v>1899</v>
      </c>
      <c r="B1908" s="1"/>
      <c r="C1908" s="1"/>
      <c r="D1908" s="2"/>
      <c r="E1908" s="3"/>
      <c r="F1908" s="4"/>
      <c r="G1908" s="5"/>
      <c r="H1908" s="5"/>
      <c r="I1908" s="6"/>
      <c r="J1908" s="5"/>
      <c r="K1908" s="5"/>
      <c r="L1908" s="5"/>
      <c r="M1908" s="55"/>
      <c r="N1908" s="8"/>
      <c r="O1908" s="105"/>
      <c r="P1908" s="5"/>
      <c r="Q1908" s="5"/>
      <c r="R1908" s="105">
        <f>Dane!$C$10</f>
        <v>0</v>
      </c>
      <c r="S1908" s="8"/>
      <c r="T1908" s="105"/>
      <c r="U1908" s="5"/>
      <c r="V1908" s="5"/>
      <c r="W1908" s="107">
        <f>Dane!$C$11</f>
        <v>0</v>
      </c>
      <c r="X1908" s="8"/>
      <c r="Y1908" s="105"/>
      <c r="Z1908" s="5"/>
      <c r="AA1908" s="5"/>
      <c r="AB1908" s="110">
        <f>Dane!$C$12</f>
        <v>0</v>
      </c>
      <c r="AC1908" s="108">
        <f>IF(Dane!$E$3=1,AP1908+BA1908+BL1908,IF(Dane!$E$3=2,AT1908+BE1908+BP1908,AW1908+BH1908+BS1908))</f>
        <v>0</v>
      </c>
      <c r="AD1908" s="14">
        <f>IF(Dane!$E$3=1,AQ1908+BB1908+BM1908,IF(Dane!$E$3=2,AU1908+BF1908+BQ1908,AX1908+BI1908+BT1908))</f>
        <v>0</v>
      </c>
      <c r="AE1908" s="14">
        <f>IF((J1908*Dane!$C$9)-AC1908&lt;0,0,(J1908*Dane!$C$9)-AC1908)</f>
        <v>0</v>
      </c>
      <c r="AF1908" s="61">
        <f>IF((K1908*Dane!$C$9)-AD1908&lt;0,0,(K1908*Dane!$C$9)-AD1908)</f>
        <v>0</v>
      </c>
      <c r="AG1908" s="93"/>
      <c r="AH1908" s="84">
        <f>IF(Dane!$E$3=1,AP1908,IF(Dane!$E$3=2,AT1908,AW1908))</f>
        <v>0</v>
      </c>
      <c r="AI1908" s="84">
        <f>IF(Dane!$E$3=1,AQ1908,IF(Dane!$E$3=2,AU1908,AX1908))</f>
        <v>0</v>
      </c>
      <c r="AJ1908" s="84">
        <f>IF(Dane!$E$3=1,BA1908,IF(Dane!$E$3=2,BE1908,BH1908))</f>
        <v>0</v>
      </c>
      <c r="AK1908" s="84">
        <f>IF(Dane!$E$3=1,BB1908,IF(Dane!$E$3=2,BF1908,BI1908))</f>
        <v>0</v>
      </c>
      <c r="AL1908" s="84">
        <f>IF(Dane!$E$3=1,BL1908,IF(Dane!$E$3=2,BP1908,BS1908))</f>
        <v>0</v>
      </c>
      <c r="AM1908" s="84">
        <f>IF(Dane!$E$3=1,BM1908,IF(Dane!$E$3=2,BQ1908,BT1908))</f>
        <v>0</v>
      </c>
      <c r="AN1908" s="39">
        <f>IF(Dane!$C$9="",0,IFERROR(J1908/R1908,0))</f>
        <v>0</v>
      </c>
      <c r="AO1908" s="39">
        <f>IF(Dane!$C$9="",0,IFERROR(ROUND(J1908-ROUND(J1908*0.0976,2)-ROUND(J1908*0.015,2)-ROUND(J1908*0.0245,2),2)/R1908,0))</f>
        <v>0</v>
      </c>
      <c r="AP1908" s="39">
        <f t="shared" si="444"/>
        <v>0</v>
      </c>
      <c r="AQ1908" s="39">
        <f t="shared" si="445"/>
        <v>0</v>
      </c>
      <c r="AR1908" s="39">
        <f t="shared" si="441"/>
        <v>0</v>
      </c>
      <c r="AS1908" s="39">
        <f>IF(Dane!$C$9="",0,IFERROR(AR1908/R1908,0))</f>
        <v>0</v>
      </c>
      <c r="AT1908" s="39">
        <f t="shared" si="446"/>
        <v>0</v>
      </c>
      <c r="AU1908" s="39">
        <v>0</v>
      </c>
      <c r="AV1908" s="39">
        <f t="shared" si="447"/>
        <v>0</v>
      </c>
      <c r="AW1908" s="39">
        <f>IF(Dane!$C$9="",0,IF(ROUND((N1908+O1908)*AV1908,2)&gt;$AN$1,$AN$1,ROUND((N1908+O1908)*AV1908,2)))</f>
        <v>0</v>
      </c>
      <c r="AX1908" s="39">
        <v>0</v>
      </c>
      <c r="AY1908" s="39">
        <f>IF(Dane!$C$9=2,IFERROR(J1908/W1908,0),IF(Dane!$C$9=3,IFERROR(J1908/W1908,0),0))</f>
        <v>0</v>
      </c>
      <c r="AZ1908" s="39">
        <f>IF(Dane!$C$9=2,IFERROR(ROUND(J1908-ROUND(J1908*0.0976,2)-ROUND(J1908*0.015,2)-ROUND(J1908*0.0245,2),2)/W1908,0),IF(Dane!$C$9=3,IFERROR(ROUND(J1908-ROUND(J1908*0.0976,2)-ROUND(J1908*0.015,2)-ROUND(J1908*0.0245,2),2)/W1908,0),0))</f>
        <v>0</v>
      </c>
      <c r="BA1908" s="39">
        <f t="shared" si="448"/>
        <v>0</v>
      </c>
      <c r="BB1908" s="39">
        <f t="shared" si="449"/>
        <v>0</v>
      </c>
      <c r="BC1908" s="39">
        <f t="shared" si="442"/>
        <v>0</v>
      </c>
      <c r="BD1908" s="39">
        <f>IF(Dane!$C$9=2,IFERROR(BC1908/W1908,0),IF(Dane!$C$9=3,IFERROR(BC1908/W1908,0),0))</f>
        <v>0</v>
      </c>
      <c r="BE1908" s="39">
        <f t="shared" si="450"/>
        <v>0</v>
      </c>
      <c r="BF1908" s="39">
        <v>0</v>
      </c>
      <c r="BG1908" s="39">
        <f t="shared" si="451"/>
        <v>0</v>
      </c>
      <c r="BH1908" s="39">
        <f>IF(Dane!$C$9=2,IF(ROUND((S1908+T1908)*BG1908,2)&gt;$AN$1,$AN$1,ROUND((S1908+T1908)*BG1908,2)),IF(Dane!$C$9=3,IF(ROUND((S1908+T1908)*BG1908,2)&gt;$AN$1,$AN$1,ROUND((S1908+T1908)*BG1908,2)),0))</f>
        <v>0</v>
      </c>
      <c r="BI1908" s="39">
        <v>0</v>
      </c>
      <c r="BJ1908" s="39">
        <f>IF(Dane!$C$9=3,IFERROR(J1908/AB1908,0),0)</f>
        <v>0</v>
      </c>
      <c r="BK1908" s="39">
        <f>IF(Dane!$C$9=3,IFERROR(ROUND(J1908-ROUND(J1908*0.0976,2)-ROUND(J1908*0.015,2)-ROUND(J1908*0.0245,2),2)/AB1908,0),0)</f>
        <v>0</v>
      </c>
      <c r="BL1908" s="39">
        <f t="shared" si="452"/>
        <v>0</v>
      </c>
      <c r="BM1908" s="39">
        <f t="shared" si="453"/>
        <v>0</v>
      </c>
      <c r="BN1908" s="39">
        <f t="shared" si="443"/>
        <v>0</v>
      </c>
      <c r="BO1908" s="39">
        <f>IF(Dane!$C$9=3,IFERROR(BN1908/AB1908,0),0)</f>
        <v>0</v>
      </c>
      <c r="BP1908" s="39">
        <f t="shared" si="454"/>
        <v>0</v>
      </c>
      <c r="BQ1908" s="39">
        <v>0</v>
      </c>
      <c r="BR1908" s="39">
        <f t="shared" si="455"/>
        <v>0</v>
      </c>
      <c r="BS1908" s="39">
        <f>IF(Dane!$C$9=3,IF(ROUND((X1908+Y1908)*BR1908,2)&gt;$AN$1,$AN$1,ROUND((X1908+Y1908)*BR1908,2)),0)</f>
        <v>0</v>
      </c>
      <c r="BT1908" s="39">
        <v>0</v>
      </c>
    </row>
    <row r="1909" spans="1:72">
      <c r="A1909" s="87">
        <v>1900</v>
      </c>
      <c r="B1909" s="1"/>
      <c r="C1909" s="1"/>
      <c r="D1909" s="2"/>
      <c r="E1909" s="3"/>
      <c r="F1909" s="4"/>
      <c r="G1909" s="5"/>
      <c r="H1909" s="5"/>
      <c r="I1909" s="6"/>
      <c r="J1909" s="5"/>
      <c r="K1909" s="5"/>
      <c r="L1909" s="5"/>
      <c r="M1909" s="55"/>
      <c r="N1909" s="8"/>
      <c r="O1909" s="105"/>
      <c r="P1909" s="5"/>
      <c r="Q1909" s="5"/>
      <c r="R1909" s="105">
        <f>Dane!$C$10</f>
        <v>0</v>
      </c>
      <c r="S1909" s="8"/>
      <c r="T1909" s="105"/>
      <c r="U1909" s="5"/>
      <c r="V1909" s="5"/>
      <c r="W1909" s="107">
        <f>Dane!$C$11</f>
        <v>0</v>
      </c>
      <c r="X1909" s="8"/>
      <c r="Y1909" s="105"/>
      <c r="Z1909" s="5"/>
      <c r="AA1909" s="5"/>
      <c r="AB1909" s="110">
        <f>Dane!$C$12</f>
        <v>0</v>
      </c>
      <c r="AC1909" s="108">
        <f>IF(Dane!$E$3=1,AP1909+BA1909+BL1909,IF(Dane!$E$3=2,AT1909+BE1909+BP1909,AW1909+BH1909+BS1909))</f>
        <v>0</v>
      </c>
      <c r="AD1909" s="14">
        <f>IF(Dane!$E$3=1,AQ1909+BB1909+BM1909,IF(Dane!$E$3=2,AU1909+BF1909+BQ1909,AX1909+BI1909+BT1909))</f>
        <v>0</v>
      </c>
      <c r="AE1909" s="14">
        <f>IF((J1909*Dane!$C$9)-AC1909&lt;0,0,(J1909*Dane!$C$9)-AC1909)</f>
        <v>0</v>
      </c>
      <c r="AF1909" s="61">
        <f>IF((K1909*Dane!$C$9)-AD1909&lt;0,0,(K1909*Dane!$C$9)-AD1909)</f>
        <v>0</v>
      </c>
      <c r="AG1909" s="93"/>
      <c r="AH1909" s="84">
        <f>IF(Dane!$E$3=1,AP1909,IF(Dane!$E$3=2,AT1909,AW1909))</f>
        <v>0</v>
      </c>
      <c r="AI1909" s="84">
        <f>IF(Dane!$E$3=1,AQ1909,IF(Dane!$E$3=2,AU1909,AX1909))</f>
        <v>0</v>
      </c>
      <c r="AJ1909" s="84">
        <f>IF(Dane!$E$3=1,BA1909,IF(Dane!$E$3=2,BE1909,BH1909))</f>
        <v>0</v>
      </c>
      <c r="AK1909" s="84">
        <f>IF(Dane!$E$3=1,BB1909,IF(Dane!$E$3=2,BF1909,BI1909))</f>
        <v>0</v>
      </c>
      <c r="AL1909" s="84">
        <f>IF(Dane!$E$3=1,BL1909,IF(Dane!$E$3=2,BP1909,BS1909))</f>
        <v>0</v>
      </c>
      <c r="AM1909" s="84">
        <f>IF(Dane!$E$3=1,BM1909,IF(Dane!$E$3=2,BQ1909,BT1909))</f>
        <v>0</v>
      </c>
      <c r="AN1909" s="39">
        <f>IF(Dane!$C$9="",0,IFERROR(J1909/R1909,0))</f>
        <v>0</v>
      </c>
      <c r="AO1909" s="39">
        <f>IF(Dane!$C$9="",0,IFERROR(ROUND(J1909-ROUND(J1909*0.0976,2)-ROUND(J1909*0.015,2)-ROUND(J1909*0.0245,2),2)/R1909,0))</f>
        <v>0</v>
      </c>
      <c r="AP1909" s="39">
        <f t="shared" si="444"/>
        <v>0</v>
      </c>
      <c r="AQ1909" s="39">
        <f t="shared" si="445"/>
        <v>0</v>
      </c>
      <c r="AR1909" s="39">
        <f t="shared" si="441"/>
        <v>0</v>
      </c>
      <c r="AS1909" s="39">
        <f>IF(Dane!$C$9="",0,IFERROR(AR1909/R1909,0))</f>
        <v>0</v>
      </c>
      <c r="AT1909" s="39">
        <f t="shared" si="446"/>
        <v>0</v>
      </c>
      <c r="AU1909" s="39">
        <v>0</v>
      </c>
      <c r="AV1909" s="39">
        <f t="shared" si="447"/>
        <v>0</v>
      </c>
      <c r="AW1909" s="39">
        <f>IF(Dane!$C$9="",0,IF(ROUND((N1909+O1909)*AV1909,2)&gt;$AN$1,$AN$1,ROUND((N1909+O1909)*AV1909,2)))</f>
        <v>0</v>
      </c>
      <c r="AX1909" s="39">
        <v>0</v>
      </c>
      <c r="AY1909" s="39">
        <f>IF(Dane!$C$9=2,IFERROR(J1909/W1909,0),IF(Dane!$C$9=3,IFERROR(J1909/W1909,0),0))</f>
        <v>0</v>
      </c>
      <c r="AZ1909" s="39">
        <f>IF(Dane!$C$9=2,IFERROR(ROUND(J1909-ROUND(J1909*0.0976,2)-ROUND(J1909*0.015,2)-ROUND(J1909*0.0245,2),2)/W1909,0),IF(Dane!$C$9=3,IFERROR(ROUND(J1909-ROUND(J1909*0.0976,2)-ROUND(J1909*0.015,2)-ROUND(J1909*0.0245,2),2)/W1909,0),0))</f>
        <v>0</v>
      </c>
      <c r="BA1909" s="39">
        <f t="shared" si="448"/>
        <v>0</v>
      </c>
      <c r="BB1909" s="39">
        <f t="shared" si="449"/>
        <v>0</v>
      </c>
      <c r="BC1909" s="39">
        <f t="shared" si="442"/>
        <v>0</v>
      </c>
      <c r="BD1909" s="39">
        <f>IF(Dane!$C$9=2,IFERROR(BC1909/W1909,0),IF(Dane!$C$9=3,IFERROR(BC1909/W1909,0),0))</f>
        <v>0</v>
      </c>
      <c r="BE1909" s="39">
        <f t="shared" si="450"/>
        <v>0</v>
      </c>
      <c r="BF1909" s="39">
        <v>0</v>
      </c>
      <c r="BG1909" s="39">
        <f t="shared" si="451"/>
        <v>0</v>
      </c>
      <c r="BH1909" s="39">
        <f>IF(Dane!$C$9=2,IF(ROUND((S1909+T1909)*BG1909,2)&gt;$AN$1,$AN$1,ROUND((S1909+T1909)*BG1909,2)),IF(Dane!$C$9=3,IF(ROUND((S1909+T1909)*BG1909,2)&gt;$AN$1,$AN$1,ROUND((S1909+T1909)*BG1909,2)),0))</f>
        <v>0</v>
      </c>
      <c r="BI1909" s="39">
        <v>0</v>
      </c>
      <c r="BJ1909" s="39">
        <f>IF(Dane!$C$9=3,IFERROR(J1909/AB1909,0),0)</f>
        <v>0</v>
      </c>
      <c r="BK1909" s="39">
        <f>IF(Dane!$C$9=3,IFERROR(ROUND(J1909-ROUND(J1909*0.0976,2)-ROUND(J1909*0.015,2)-ROUND(J1909*0.0245,2),2)/AB1909,0),0)</f>
        <v>0</v>
      </c>
      <c r="BL1909" s="39">
        <f t="shared" si="452"/>
        <v>0</v>
      </c>
      <c r="BM1909" s="39">
        <f t="shared" si="453"/>
        <v>0</v>
      </c>
      <c r="BN1909" s="39">
        <f t="shared" si="443"/>
        <v>0</v>
      </c>
      <c r="BO1909" s="39">
        <f>IF(Dane!$C$9=3,IFERROR(BN1909/AB1909,0),0)</f>
        <v>0</v>
      </c>
      <c r="BP1909" s="39">
        <f t="shared" si="454"/>
        <v>0</v>
      </c>
      <c r="BQ1909" s="39">
        <v>0</v>
      </c>
      <c r="BR1909" s="39">
        <f t="shared" si="455"/>
        <v>0</v>
      </c>
      <c r="BS1909" s="39">
        <f>IF(Dane!$C$9=3,IF(ROUND((X1909+Y1909)*BR1909,2)&gt;$AN$1,$AN$1,ROUND((X1909+Y1909)*BR1909,2)),0)</f>
        <v>0</v>
      </c>
      <c r="BT1909" s="39">
        <v>0</v>
      </c>
    </row>
    <row r="1910" spans="1:72">
      <c r="A1910" s="87">
        <v>1901</v>
      </c>
      <c r="B1910" s="1"/>
      <c r="C1910" s="1"/>
      <c r="D1910" s="2"/>
      <c r="E1910" s="3"/>
      <c r="F1910" s="4"/>
      <c r="G1910" s="5"/>
      <c r="H1910" s="5"/>
      <c r="I1910" s="6"/>
      <c r="J1910" s="5"/>
      <c r="K1910" s="5"/>
      <c r="L1910" s="5"/>
      <c r="M1910" s="55"/>
      <c r="N1910" s="8"/>
      <c r="O1910" s="105"/>
      <c r="P1910" s="5"/>
      <c r="Q1910" s="5"/>
      <c r="R1910" s="105">
        <f>Dane!$C$10</f>
        <v>0</v>
      </c>
      <c r="S1910" s="8"/>
      <c r="T1910" s="105"/>
      <c r="U1910" s="5"/>
      <c r="V1910" s="5"/>
      <c r="W1910" s="107">
        <f>Dane!$C$11</f>
        <v>0</v>
      </c>
      <c r="X1910" s="8"/>
      <c r="Y1910" s="105"/>
      <c r="Z1910" s="5"/>
      <c r="AA1910" s="5"/>
      <c r="AB1910" s="110">
        <f>Dane!$C$12</f>
        <v>0</v>
      </c>
      <c r="AC1910" s="108">
        <f>IF(Dane!$E$3=1,AP1910+BA1910+BL1910,IF(Dane!$E$3=2,AT1910+BE1910+BP1910,AW1910+BH1910+BS1910))</f>
        <v>0</v>
      </c>
      <c r="AD1910" s="14">
        <f>IF(Dane!$E$3=1,AQ1910+BB1910+BM1910,IF(Dane!$E$3=2,AU1910+BF1910+BQ1910,AX1910+BI1910+BT1910))</f>
        <v>0</v>
      </c>
      <c r="AE1910" s="14">
        <f>IF((J1910*Dane!$C$9)-AC1910&lt;0,0,(J1910*Dane!$C$9)-AC1910)</f>
        <v>0</v>
      </c>
      <c r="AF1910" s="61">
        <f>IF((K1910*Dane!$C$9)-AD1910&lt;0,0,(K1910*Dane!$C$9)-AD1910)</f>
        <v>0</v>
      </c>
      <c r="AG1910" s="93"/>
      <c r="AH1910" s="84">
        <f>IF(Dane!$E$3=1,AP1910,IF(Dane!$E$3=2,AT1910,AW1910))</f>
        <v>0</v>
      </c>
      <c r="AI1910" s="84">
        <f>IF(Dane!$E$3=1,AQ1910,IF(Dane!$E$3=2,AU1910,AX1910))</f>
        <v>0</v>
      </c>
      <c r="AJ1910" s="84">
        <f>IF(Dane!$E$3=1,BA1910,IF(Dane!$E$3=2,BE1910,BH1910))</f>
        <v>0</v>
      </c>
      <c r="AK1910" s="84">
        <f>IF(Dane!$E$3=1,BB1910,IF(Dane!$E$3=2,BF1910,BI1910))</f>
        <v>0</v>
      </c>
      <c r="AL1910" s="84">
        <f>IF(Dane!$E$3=1,BL1910,IF(Dane!$E$3=2,BP1910,BS1910))</f>
        <v>0</v>
      </c>
      <c r="AM1910" s="84">
        <f>IF(Dane!$E$3=1,BM1910,IF(Dane!$E$3=2,BQ1910,BT1910))</f>
        <v>0</v>
      </c>
      <c r="AN1910" s="39">
        <f>IF(Dane!$C$9="",0,IFERROR(J1910/R1910,0))</f>
        <v>0</v>
      </c>
      <c r="AO1910" s="39">
        <f>IF(Dane!$C$9="",0,IFERROR(ROUND(J1910-ROUND(J1910*0.0976,2)-ROUND(J1910*0.015,2)-ROUND(J1910*0.0245,2),2)/R1910,0))</f>
        <v>0</v>
      </c>
      <c r="AP1910" s="39">
        <f t="shared" si="444"/>
        <v>0</v>
      </c>
      <c r="AQ1910" s="39">
        <f t="shared" si="445"/>
        <v>0</v>
      </c>
      <c r="AR1910" s="39">
        <f t="shared" si="441"/>
        <v>0</v>
      </c>
      <c r="AS1910" s="39">
        <f>IF(Dane!$C$9="",0,IFERROR(AR1910/R1910,0))</f>
        <v>0</v>
      </c>
      <c r="AT1910" s="39">
        <f t="shared" si="446"/>
        <v>0</v>
      </c>
      <c r="AU1910" s="39">
        <v>0</v>
      </c>
      <c r="AV1910" s="39">
        <f t="shared" si="447"/>
        <v>0</v>
      </c>
      <c r="AW1910" s="39">
        <f>IF(Dane!$C$9="",0,IF(ROUND((N1910+O1910)*AV1910,2)&gt;$AN$1,$AN$1,ROUND((N1910+O1910)*AV1910,2)))</f>
        <v>0</v>
      </c>
      <c r="AX1910" s="39">
        <v>0</v>
      </c>
      <c r="AY1910" s="39">
        <f>IF(Dane!$C$9=2,IFERROR(J1910/W1910,0),IF(Dane!$C$9=3,IFERROR(J1910/W1910,0),0))</f>
        <v>0</v>
      </c>
      <c r="AZ1910" s="39">
        <f>IF(Dane!$C$9=2,IFERROR(ROUND(J1910-ROUND(J1910*0.0976,2)-ROUND(J1910*0.015,2)-ROUND(J1910*0.0245,2),2)/W1910,0),IF(Dane!$C$9=3,IFERROR(ROUND(J1910-ROUND(J1910*0.0976,2)-ROUND(J1910*0.015,2)-ROUND(J1910*0.0245,2),2)/W1910,0),0))</f>
        <v>0</v>
      </c>
      <c r="BA1910" s="39">
        <f t="shared" si="448"/>
        <v>0</v>
      </c>
      <c r="BB1910" s="39">
        <f t="shared" si="449"/>
        <v>0</v>
      </c>
      <c r="BC1910" s="39">
        <f t="shared" si="442"/>
        <v>0</v>
      </c>
      <c r="BD1910" s="39">
        <f>IF(Dane!$C$9=2,IFERROR(BC1910/W1910,0),IF(Dane!$C$9=3,IFERROR(BC1910/W1910,0),0))</f>
        <v>0</v>
      </c>
      <c r="BE1910" s="39">
        <f t="shared" si="450"/>
        <v>0</v>
      </c>
      <c r="BF1910" s="39">
        <v>0</v>
      </c>
      <c r="BG1910" s="39">
        <f t="shared" si="451"/>
        <v>0</v>
      </c>
      <c r="BH1910" s="39">
        <f>IF(Dane!$C$9=2,IF(ROUND((S1910+T1910)*BG1910,2)&gt;$AN$1,$AN$1,ROUND((S1910+T1910)*BG1910,2)),IF(Dane!$C$9=3,IF(ROUND((S1910+T1910)*BG1910,2)&gt;$AN$1,$AN$1,ROUND((S1910+T1910)*BG1910,2)),0))</f>
        <v>0</v>
      </c>
      <c r="BI1910" s="39">
        <v>0</v>
      </c>
      <c r="BJ1910" s="39">
        <f>IF(Dane!$C$9=3,IFERROR(J1910/AB1910,0),0)</f>
        <v>0</v>
      </c>
      <c r="BK1910" s="39">
        <f>IF(Dane!$C$9=3,IFERROR(ROUND(J1910-ROUND(J1910*0.0976,2)-ROUND(J1910*0.015,2)-ROUND(J1910*0.0245,2),2)/AB1910,0),0)</f>
        <v>0</v>
      </c>
      <c r="BL1910" s="39">
        <f t="shared" si="452"/>
        <v>0</v>
      </c>
      <c r="BM1910" s="39">
        <f t="shared" si="453"/>
        <v>0</v>
      </c>
      <c r="BN1910" s="39">
        <f t="shared" si="443"/>
        <v>0</v>
      </c>
      <c r="BO1910" s="39">
        <f>IF(Dane!$C$9=3,IFERROR(BN1910/AB1910,0),0)</f>
        <v>0</v>
      </c>
      <c r="BP1910" s="39">
        <f t="shared" si="454"/>
        <v>0</v>
      </c>
      <c r="BQ1910" s="39">
        <v>0</v>
      </c>
      <c r="BR1910" s="39">
        <f t="shared" si="455"/>
        <v>0</v>
      </c>
      <c r="BS1910" s="39">
        <f>IF(Dane!$C$9=3,IF(ROUND((X1910+Y1910)*BR1910,2)&gt;$AN$1,$AN$1,ROUND((X1910+Y1910)*BR1910,2)),0)</f>
        <v>0</v>
      </c>
      <c r="BT1910" s="39">
        <v>0</v>
      </c>
    </row>
    <row r="1911" spans="1:72">
      <c r="A1911" s="87">
        <v>1902</v>
      </c>
      <c r="B1911" s="1"/>
      <c r="C1911" s="1"/>
      <c r="D1911" s="2"/>
      <c r="E1911" s="3"/>
      <c r="F1911" s="4"/>
      <c r="G1911" s="5"/>
      <c r="H1911" s="5"/>
      <c r="I1911" s="6"/>
      <c r="J1911" s="5"/>
      <c r="K1911" s="5"/>
      <c r="L1911" s="5"/>
      <c r="M1911" s="55"/>
      <c r="N1911" s="8"/>
      <c r="O1911" s="105"/>
      <c r="P1911" s="5"/>
      <c r="Q1911" s="5"/>
      <c r="R1911" s="105">
        <f>Dane!$C$10</f>
        <v>0</v>
      </c>
      <c r="S1911" s="8"/>
      <c r="T1911" s="105"/>
      <c r="U1911" s="5"/>
      <c r="V1911" s="5"/>
      <c r="W1911" s="107">
        <f>Dane!$C$11</f>
        <v>0</v>
      </c>
      <c r="X1911" s="8"/>
      <c r="Y1911" s="105"/>
      <c r="Z1911" s="5"/>
      <c r="AA1911" s="5"/>
      <c r="AB1911" s="110">
        <f>Dane!$C$12</f>
        <v>0</v>
      </c>
      <c r="AC1911" s="108">
        <f>IF(Dane!$E$3=1,AP1911+BA1911+BL1911,IF(Dane!$E$3=2,AT1911+BE1911+BP1911,AW1911+BH1911+BS1911))</f>
        <v>0</v>
      </c>
      <c r="AD1911" s="14">
        <f>IF(Dane!$E$3=1,AQ1911+BB1911+BM1911,IF(Dane!$E$3=2,AU1911+BF1911+BQ1911,AX1911+BI1911+BT1911))</f>
        <v>0</v>
      </c>
      <c r="AE1911" s="14">
        <f>IF((J1911*Dane!$C$9)-AC1911&lt;0,0,(J1911*Dane!$C$9)-AC1911)</f>
        <v>0</v>
      </c>
      <c r="AF1911" s="61">
        <f>IF((K1911*Dane!$C$9)-AD1911&lt;0,0,(K1911*Dane!$C$9)-AD1911)</f>
        <v>0</v>
      </c>
      <c r="AG1911" s="93"/>
      <c r="AH1911" s="84">
        <f>IF(Dane!$E$3=1,AP1911,IF(Dane!$E$3=2,AT1911,AW1911))</f>
        <v>0</v>
      </c>
      <c r="AI1911" s="84">
        <f>IF(Dane!$E$3=1,AQ1911,IF(Dane!$E$3=2,AU1911,AX1911))</f>
        <v>0</v>
      </c>
      <c r="AJ1911" s="84">
        <f>IF(Dane!$E$3=1,BA1911,IF(Dane!$E$3=2,BE1911,BH1911))</f>
        <v>0</v>
      </c>
      <c r="AK1911" s="84">
        <f>IF(Dane!$E$3=1,BB1911,IF(Dane!$E$3=2,BF1911,BI1911))</f>
        <v>0</v>
      </c>
      <c r="AL1911" s="84">
        <f>IF(Dane!$E$3=1,BL1911,IF(Dane!$E$3=2,BP1911,BS1911))</f>
        <v>0</v>
      </c>
      <c r="AM1911" s="84">
        <f>IF(Dane!$E$3=1,BM1911,IF(Dane!$E$3=2,BQ1911,BT1911))</f>
        <v>0</v>
      </c>
      <c r="AN1911" s="39">
        <f>IF(Dane!$C$9="",0,IFERROR(J1911/R1911,0))</f>
        <v>0</v>
      </c>
      <c r="AO1911" s="39">
        <f>IF(Dane!$C$9="",0,IFERROR(ROUND(J1911-ROUND(J1911*0.0976,2)-ROUND(J1911*0.015,2)-ROUND(J1911*0.0245,2),2)/R1911,0))</f>
        <v>0</v>
      </c>
      <c r="AP1911" s="39">
        <f t="shared" si="444"/>
        <v>0</v>
      </c>
      <c r="AQ1911" s="39">
        <f t="shared" si="445"/>
        <v>0</v>
      </c>
      <c r="AR1911" s="39">
        <f t="shared" si="441"/>
        <v>0</v>
      </c>
      <c r="AS1911" s="39">
        <f>IF(Dane!$C$9="",0,IFERROR(AR1911/R1911,0))</f>
        <v>0</v>
      </c>
      <c r="AT1911" s="39">
        <f t="shared" si="446"/>
        <v>0</v>
      </c>
      <c r="AU1911" s="39">
        <v>0</v>
      </c>
      <c r="AV1911" s="39">
        <f t="shared" si="447"/>
        <v>0</v>
      </c>
      <c r="AW1911" s="39">
        <f>IF(Dane!$C$9="",0,IF(ROUND((N1911+O1911)*AV1911,2)&gt;$AN$1,$AN$1,ROUND((N1911+O1911)*AV1911,2)))</f>
        <v>0</v>
      </c>
      <c r="AX1911" s="39">
        <v>0</v>
      </c>
      <c r="AY1911" s="39">
        <f>IF(Dane!$C$9=2,IFERROR(J1911/W1911,0),IF(Dane!$C$9=3,IFERROR(J1911/W1911,0),0))</f>
        <v>0</v>
      </c>
      <c r="AZ1911" s="39">
        <f>IF(Dane!$C$9=2,IFERROR(ROUND(J1911-ROUND(J1911*0.0976,2)-ROUND(J1911*0.015,2)-ROUND(J1911*0.0245,2),2)/W1911,0),IF(Dane!$C$9=3,IFERROR(ROUND(J1911-ROUND(J1911*0.0976,2)-ROUND(J1911*0.015,2)-ROUND(J1911*0.0245,2),2)/W1911,0),0))</f>
        <v>0</v>
      </c>
      <c r="BA1911" s="39">
        <f t="shared" si="448"/>
        <v>0</v>
      </c>
      <c r="BB1911" s="39">
        <f t="shared" si="449"/>
        <v>0</v>
      </c>
      <c r="BC1911" s="39">
        <f t="shared" si="442"/>
        <v>0</v>
      </c>
      <c r="BD1911" s="39">
        <f>IF(Dane!$C$9=2,IFERROR(BC1911/W1911,0),IF(Dane!$C$9=3,IFERROR(BC1911/W1911,0),0))</f>
        <v>0</v>
      </c>
      <c r="BE1911" s="39">
        <f t="shared" si="450"/>
        <v>0</v>
      </c>
      <c r="BF1911" s="39">
        <v>0</v>
      </c>
      <c r="BG1911" s="39">
        <f t="shared" si="451"/>
        <v>0</v>
      </c>
      <c r="BH1911" s="39">
        <f>IF(Dane!$C$9=2,IF(ROUND((S1911+T1911)*BG1911,2)&gt;$AN$1,$AN$1,ROUND((S1911+T1911)*BG1911,2)),IF(Dane!$C$9=3,IF(ROUND((S1911+T1911)*BG1911,2)&gt;$AN$1,$AN$1,ROUND((S1911+T1911)*BG1911,2)),0))</f>
        <v>0</v>
      </c>
      <c r="BI1911" s="39">
        <v>0</v>
      </c>
      <c r="BJ1911" s="39">
        <f>IF(Dane!$C$9=3,IFERROR(J1911/AB1911,0),0)</f>
        <v>0</v>
      </c>
      <c r="BK1911" s="39">
        <f>IF(Dane!$C$9=3,IFERROR(ROUND(J1911-ROUND(J1911*0.0976,2)-ROUND(J1911*0.015,2)-ROUND(J1911*0.0245,2),2)/AB1911,0),0)</f>
        <v>0</v>
      </c>
      <c r="BL1911" s="39">
        <f t="shared" si="452"/>
        <v>0</v>
      </c>
      <c r="BM1911" s="39">
        <f t="shared" si="453"/>
        <v>0</v>
      </c>
      <c r="BN1911" s="39">
        <f t="shared" si="443"/>
        <v>0</v>
      </c>
      <c r="BO1911" s="39">
        <f>IF(Dane!$C$9=3,IFERROR(BN1911/AB1911,0),0)</f>
        <v>0</v>
      </c>
      <c r="BP1911" s="39">
        <f t="shared" si="454"/>
        <v>0</v>
      </c>
      <c r="BQ1911" s="39">
        <v>0</v>
      </c>
      <c r="BR1911" s="39">
        <f t="shared" si="455"/>
        <v>0</v>
      </c>
      <c r="BS1911" s="39">
        <f>IF(Dane!$C$9=3,IF(ROUND((X1911+Y1911)*BR1911,2)&gt;$AN$1,$AN$1,ROUND((X1911+Y1911)*BR1911,2)),0)</f>
        <v>0</v>
      </c>
      <c r="BT1911" s="39">
        <v>0</v>
      </c>
    </row>
    <row r="1912" spans="1:72">
      <c r="A1912" s="87">
        <v>1903</v>
      </c>
      <c r="B1912" s="1"/>
      <c r="C1912" s="1"/>
      <c r="D1912" s="2"/>
      <c r="E1912" s="3"/>
      <c r="F1912" s="4"/>
      <c r="G1912" s="5"/>
      <c r="H1912" s="5"/>
      <c r="I1912" s="6"/>
      <c r="J1912" s="5"/>
      <c r="K1912" s="5"/>
      <c r="L1912" s="5"/>
      <c r="M1912" s="55"/>
      <c r="N1912" s="8"/>
      <c r="O1912" s="105"/>
      <c r="P1912" s="5"/>
      <c r="Q1912" s="5"/>
      <c r="R1912" s="105">
        <f>Dane!$C$10</f>
        <v>0</v>
      </c>
      <c r="S1912" s="8"/>
      <c r="T1912" s="105"/>
      <c r="U1912" s="5"/>
      <c r="V1912" s="5"/>
      <c r="W1912" s="107">
        <f>Dane!$C$11</f>
        <v>0</v>
      </c>
      <c r="X1912" s="8"/>
      <c r="Y1912" s="105"/>
      <c r="Z1912" s="5"/>
      <c r="AA1912" s="5"/>
      <c r="AB1912" s="110">
        <f>Dane!$C$12</f>
        <v>0</v>
      </c>
      <c r="AC1912" s="108">
        <f>IF(Dane!$E$3=1,AP1912+BA1912+BL1912,IF(Dane!$E$3=2,AT1912+BE1912+BP1912,AW1912+BH1912+BS1912))</f>
        <v>0</v>
      </c>
      <c r="AD1912" s="14">
        <f>IF(Dane!$E$3=1,AQ1912+BB1912+BM1912,IF(Dane!$E$3=2,AU1912+BF1912+BQ1912,AX1912+BI1912+BT1912))</f>
        <v>0</v>
      </c>
      <c r="AE1912" s="14">
        <f>IF((J1912*Dane!$C$9)-AC1912&lt;0,0,(J1912*Dane!$C$9)-AC1912)</f>
        <v>0</v>
      </c>
      <c r="AF1912" s="61">
        <f>IF((K1912*Dane!$C$9)-AD1912&lt;0,0,(K1912*Dane!$C$9)-AD1912)</f>
        <v>0</v>
      </c>
      <c r="AG1912" s="93"/>
      <c r="AH1912" s="84">
        <f>IF(Dane!$E$3=1,AP1912,IF(Dane!$E$3=2,AT1912,AW1912))</f>
        <v>0</v>
      </c>
      <c r="AI1912" s="84">
        <f>IF(Dane!$E$3=1,AQ1912,IF(Dane!$E$3=2,AU1912,AX1912))</f>
        <v>0</v>
      </c>
      <c r="AJ1912" s="84">
        <f>IF(Dane!$E$3=1,BA1912,IF(Dane!$E$3=2,BE1912,BH1912))</f>
        <v>0</v>
      </c>
      <c r="AK1912" s="84">
        <f>IF(Dane!$E$3=1,BB1912,IF(Dane!$E$3=2,BF1912,BI1912))</f>
        <v>0</v>
      </c>
      <c r="AL1912" s="84">
        <f>IF(Dane!$E$3=1,BL1912,IF(Dane!$E$3=2,BP1912,BS1912))</f>
        <v>0</v>
      </c>
      <c r="AM1912" s="84">
        <f>IF(Dane!$E$3=1,BM1912,IF(Dane!$E$3=2,BQ1912,BT1912))</f>
        <v>0</v>
      </c>
      <c r="AN1912" s="39">
        <f>IF(Dane!$C$9="",0,IFERROR(J1912/R1912,0))</f>
        <v>0</v>
      </c>
      <c r="AO1912" s="39">
        <f>IF(Dane!$C$9="",0,IFERROR(ROUND(J1912-ROUND(J1912*0.0976,2)-ROUND(J1912*0.015,2)-ROUND(J1912*0.0245,2),2)/R1912,0))</f>
        <v>0</v>
      </c>
      <c r="AP1912" s="39">
        <f t="shared" si="444"/>
        <v>0</v>
      </c>
      <c r="AQ1912" s="39">
        <f t="shared" si="445"/>
        <v>0</v>
      </c>
      <c r="AR1912" s="39">
        <f t="shared" si="441"/>
        <v>0</v>
      </c>
      <c r="AS1912" s="39">
        <f>IF(Dane!$C$9="",0,IFERROR(AR1912/R1912,0))</f>
        <v>0</v>
      </c>
      <c r="AT1912" s="39">
        <f t="shared" si="446"/>
        <v>0</v>
      </c>
      <c r="AU1912" s="39">
        <v>0</v>
      </c>
      <c r="AV1912" s="39">
        <f t="shared" si="447"/>
        <v>0</v>
      </c>
      <c r="AW1912" s="39">
        <f>IF(Dane!$C$9="",0,IF(ROUND((N1912+O1912)*AV1912,2)&gt;$AN$1,$AN$1,ROUND((N1912+O1912)*AV1912,2)))</f>
        <v>0</v>
      </c>
      <c r="AX1912" s="39">
        <v>0</v>
      </c>
      <c r="AY1912" s="39">
        <f>IF(Dane!$C$9=2,IFERROR(J1912/W1912,0),IF(Dane!$C$9=3,IFERROR(J1912/W1912,0),0))</f>
        <v>0</v>
      </c>
      <c r="AZ1912" s="39">
        <f>IF(Dane!$C$9=2,IFERROR(ROUND(J1912-ROUND(J1912*0.0976,2)-ROUND(J1912*0.015,2)-ROUND(J1912*0.0245,2),2)/W1912,0),IF(Dane!$C$9=3,IFERROR(ROUND(J1912-ROUND(J1912*0.0976,2)-ROUND(J1912*0.015,2)-ROUND(J1912*0.0245,2),2)/W1912,0),0))</f>
        <v>0</v>
      </c>
      <c r="BA1912" s="39">
        <f t="shared" si="448"/>
        <v>0</v>
      </c>
      <c r="BB1912" s="39">
        <f t="shared" si="449"/>
        <v>0</v>
      </c>
      <c r="BC1912" s="39">
        <f t="shared" si="442"/>
        <v>0</v>
      </c>
      <c r="BD1912" s="39">
        <f>IF(Dane!$C$9=2,IFERROR(BC1912/W1912,0),IF(Dane!$C$9=3,IFERROR(BC1912/W1912,0),0))</f>
        <v>0</v>
      </c>
      <c r="BE1912" s="39">
        <f t="shared" si="450"/>
        <v>0</v>
      </c>
      <c r="BF1912" s="39">
        <v>0</v>
      </c>
      <c r="BG1912" s="39">
        <f t="shared" si="451"/>
        <v>0</v>
      </c>
      <c r="BH1912" s="39">
        <f>IF(Dane!$C$9=2,IF(ROUND((S1912+T1912)*BG1912,2)&gt;$AN$1,$AN$1,ROUND((S1912+T1912)*BG1912,2)),IF(Dane!$C$9=3,IF(ROUND((S1912+T1912)*BG1912,2)&gt;$AN$1,$AN$1,ROUND((S1912+T1912)*BG1912,2)),0))</f>
        <v>0</v>
      </c>
      <c r="BI1912" s="39">
        <v>0</v>
      </c>
      <c r="BJ1912" s="39">
        <f>IF(Dane!$C$9=3,IFERROR(J1912/AB1912,0),0)</f>
        <v>0</v>
      </c>
      <c r="BK1912" s="39">
        <f>IF(Dane!$C$9=3,IFERROR(ROUND(J1912-ROUND(J1912*0.0976,2)-ROUND(J1912*0.015,2)-ROUND(J1912*0.0245,2),2)/AB1912,0),0)</f>
        <v>0</v>
      </c>
      <c r="BL1912" s="39">
        <f t="shared" si="452"/>
        <v>0</v>
      </c>
      <c r="BM1912" s="39">
        <f t="shared" si="453"/>
        <v>0</v>
      </c>
      <c r="BN1912" s="39">
        <f t="shared" si="443"/>
        <v>0</v>
      </c>
      <c r="BO1912" s="39">
        <f>IF(Dane!$C$9=3,IFERROR(BN1912/AB1912,0),0)</f>
        <v>0</v>
      </c>
      <c r="BP1912" s="39">
        <f t="shared" si="454"/>
        <v>0</v>
      </c>
      <c r="BQ1912" s="39">
        <v>0</v>
      </c>
      <c r="BR1912" s="39">
        <f t="shared" si="455"/>
        <v>0</v>
      </c>
      <c r="BS1912" s="39">
        <f>IF(Dane!$C$9=3,IF(ROUND((X1912+Y1912)*BR1912,2)&gt;$AN$1,$AN$1,ROUND((X1912+Y1912)*BR1912,2)),0)</f>
        <v>0</v>
      </c>
      <c r="BT1912" s="39">
        <v>0</v>
      </c>
    </row>
    <row r="1913" spans="1:72">
      <c r="A1913" s="87">
        <v>1904</v>
      </c>
      <c r="B1913" s="1"/>
      <c r="C1913" s="1"/>
      <c r="D1913" s="2"/>
      <c r="E1913" s="3"/>
      <c r="F1913" s="4"/>
      <c r="G1913" s="5"/>
      <c r="H1913" s="5"/>
      <c r="I1913" s="6"/>
      <c r="J1913" s="5"/>
      <c r="K1913" s="5"/>
      <c r="L1913" s="5"/>
      <c r="M1913" s="55"/>
      <c r="N1913" s="8"/>
      <c r="O1913" s="105"/>
      <c r="P1913" s="5"/>
      <c r="Q1913" s="5"/>
      <c r="R1913" s="105">
        <f>Dane!$C$10</f>
        <v>0</v>
      </c>
      <c r="S1913" s="8"/>
      <c r="T1913" s="105"/>
      <c r="U1913" s="5"/>
      <c r="V1913" s="5"/>
      <c r="W1913" s="107">
        <f>Dane!$C$11</f>
        <v>0</v>
      </c>
      <c r="X1913" s="8"/>
      <c r="Y1913" s="105"/>
      <c r="Z1913" s="5"/>
      <c r="AA1913" s="5"/>
      <c r="AB1913" s="110">
        <f>Dane!$C$12</f>
        <v>0</v>
      </c>
      <c r="AC1913" s="108">
        <f>IF(Dane!$E$3=1,AP1913+BA1913+BL1913,IF(Dane!$E$3=2,AT1913+BE1913+BP1913,AW1913+BH1913+BS1913))</f>
        <v>0</v>
      </c>
      <c r="AD1913" s="14">
        <f>IF(Dane!$E$3=1,AQ1913+BB1913+BM1913,IF(Dane!$E$3=2,AU1913+BF1913+BQ1913,AX1913+BI1913+BT1913))</f>
        <v>0</v>
      </c>
      <c r="AE1913" s="14">
        <f>IF((J1913*Dane!$C$9)-AC1913&lt;0,0,(J1913*Dane!$C$9)-AC1913)</f>
        <v>0</v>
      </c>
      <c r="AF1913" s="61">
        <f>IF((K1913*Dane!$C$9)-AD1913&lt;0,0,(K1913*Dane!$C$9)-AD1913)</f>
        <v>0</v>
      </c>
      <c r="AG1913" s="93"/>
      <c r="AH1913" s="84">
        <f>IF(Dane!$E$3=1,AP1913,IF(Dane!$E$3=2,AT1913,AW1913))</f>
        <v>0</v>
      </c>
      <c r="AI1913" s="84">
        <f>IF(Dane!$E$3=1,AQ1913,IF(Dane!$E$3=2,AU1913,AX1913))</f>
        <v>0</v>
      </c>
      <c r="AJ1913" s="84">
        <f>IF(Dane!$E$3=1,BA1913,IF(Dane!$E$3=2,BE1913,BH1913))</f>
        <v>0</v>
      </c>
      <c r="AK1913" s="84">
        <f>IF(Dane!$E$3=1,BB1913,IF(Dane!$E$3=2,BF1913,BI1913))</f>
        <v>0</v>
      </c>
      <c r="AL1913" s="84">
        <f>IF(Dane!$E$3=1,BL1913,IF(Dane!$E$3=2,BP1913,BS1913))</f>
        <v>0</v>
      </c>
      <c r="AM1913" s="84">
        <f>IF(Dane!$E$3=1,BM1913,IF(Dane!$E$3=2,BQ1913,BT1913))</f>
        <v>0</v>
      </c>
      <c r="AN1913" s="39">
        <f>IF(Dane!$C$9="",0,IFERROR(J1913/R1913,0))</f>
        <v>0</v>
      </c>
      <c r="AO1913" s="39">
        <f>IF(Dane!$C$9="",0,IFERROR(ROUND(J1913-ROUND(J1913*0.0976,2)-ROUND(J1913*0.015,2)-ROUND(J1913*0.0245,2),2)/R1913,0))</f>
        <v>0</v>
      </c>
      <c r="AP1913" s="39">
        <f t="shared" si="444"/>
        <v>0</v>
      </c>
      <c r="AQ1913" s="39">
        <f t="shared" si="445"/>
        <v>0</v>
      </c>
      <c r="AR1913" s="39">
        <f t="shared" si="441"/>
        <v>0</v>
      </c>
      <c r="AS1913" s="39">
        <f>IF(Dane!$C$9="",0,IFERROR(AR1913/R1913,0))</f>
        <v>0</v>
      </c>
      <c r="AT1913" s="39">
        <f t="shared" si="446"/>
        <v>0</v>
      </c>
      <c r="AU1913" s="39">
        <v>0</v>
      </c>
      <c r="AV1913" s="39">
        <f t="shared" si="447"/>
        <v>0</v>
      </c>
      <c r="AW1913" s="39">
        <f>IF(Dane!$C$9="",0,IF(ROUND((N1913+O1913)*AV1913,2)&gt;$AN$1,$AN$1,ROUND((N1913+O1913)*AV1913,2)))</f>
        <v>0</v>
      </c>
      <c r="AX1913" s="39">
        <v>0</v>
      </c>
      <c r="AY1913" s="39">
        <f>IF(Dane!$C$9=2,IFERROR(J1913/W1913,0),IF(Dane!$C$9=3,IFERROR(J1913/W1913,0),0))</f>
        <v>0</v>
      </c>
      <c r="AZ1913" s="39">
        <f>IF(Dane!$C$9=2,IFERROR(ROUND(J1913-ROUND(J1913*0.0976,2)-ROUND(J1913*0.015,2)-ROUND(J1913*0.0245,2),2)/W1913,0),IF(Dane!$C$9=3,IFERROR(ROUND(J1913-ROUND(J1913*0.0976,2)-ROUND(J1913*0.015,2)-ROUND(J1913*0.0245,2),2)/W1913,0),0))</f>
        <v>0</v>
      </c>
      <c r="BA1913" s="39">
        <f t="shared" si="448"/>
        <v>0</v>
      </c>
      <c r="BB1913" s="39">
        <f t="shared" si="449"/>
        <v>0</v>
      </c>
      <c r="BC1913" s="39">
        <f t="shared" si="442"/>
        <v>0</v>
      </c>
      <c r="BD1913" s="39">
        <f>IF(Dane!$C$9=2,IFERROR(BC1913/W1913,0),IF(Dane!$C$9=3,IFERROR(BC1913/W1913,0),0))</f>
        <v>0</v>
      </c>
      <c r="BE1913" s="39">
        <f t="shared" si="450"/>
        <v>0</v>
      </c>
      <c r="BF1913" s="39">
        <v>0</v>
      </c>
      <c r="BG1913" s="39">
        <f t="shared" si="451"/>
        <v>0</v>
      </c>
      <c r="BH1913" s="39">
        <f>IF(Dane!$C$9=2,IF(ROUND((S1913+T1913)*BG1913,2)&gt;$AN$1,$AN$1,ROUND((S1913+T1913)*BG1913,2)),IF(Dane!$C$9=3,IF(ROUND((S1913+T1913)*BG1913,2)&gt;$AN$1,$AN$1,ROUND((S1913+T1913)*BG1913,2)),0))</f>
        <v>0</v>
      </c>
      <c r="BI1913" s="39">
        <v>0</v>
      </c>
      <c r="BJ1913" s="39">
        <f>IF(Dane!$C$9=3,IFERROR(J1913/AB1913,0),0)</f>
        <v>0</v>
      </c>
      <c r="BK1913" s="39">
        <f>IF(Dane!$C$9=3,IFERROR(ROUND(J1913-ROUND(J1913*0.0976,2)-ROUND(J1913*0.015,2)-ROUND(J1913*0.0245,2),2)/AB1913,0),0)</f>
        <v>0</v>
      </c>
      <c r="BL1913" s="39">
        <f t="shared" si="452"/>
        <v>0</v>
      </c>
      <c r="BM1913" s="39">
        <f t="shared" si="453"/>
        <v>0</v>
      </c>
      <c r="BN1913" s="39">
        <f t="shared" si="443"/>
        <v>0</v>
      </c>
      <c r="BO1913" s="39">
        <f>IF(Dane!$C$9=3,IFERROR(BN1913/AB1913,0),0)</f>
        <v>0</v>
      </c>
      <c r="BP1913" s="39">
        <f t="shared" si="454"/>
        <v>0</v>
      </c>
      <c r="BQ1913" s="39">
        <v>0</v>
      </c>
      <c r="BR1913" s="39">
        <f t="shared" si="455"/>
        <v>0</v>
      </c>
      <c r="BS1913" s="39">
        <f>IF(Dane!$C$9=3,IF(ROUND((X1913+Y1913)*BR1913,2)&gt;$AN$1,$AN$1,ROUND((X1913+Y1913)*BR1913,2)),0)</f>
        <v>0</v>
      </c>
      <c r="BT1913" s="39">
        <v>0</v>
      </c>
    </row>
    <row r="1914" spans="1:72">
      <c r="A1914" s="87">
        <v>1905</v>
      </c>
      <c r="B1914" s="1"/>
      <c r="C1914" s="1"/>
      <c r="D1914" s="2"/>
      <c r="E1914" s="3"/>
      <c r="F1914" s="4"/>
      <c r="G1914" s="5"/>
      <c r="H1914" s="5"/>
      <c r="I1914" s="6"/>
      <c r="J1914" s="5"/>
      <c r="K1914" s="5"/>
      <c r="L1914" s="5"/>
      <c r="M1914" s="55"/>
      <c r="N1914" s="8"/>
      <c r="O1914" s="105"/>
      <c r="P1914" s="5"/>
      <c r="Q1914" s="5"/>
      <c r="R1914" s="105">
        <f>Dane!$C$10</f>
        <v>0</v>
      </c>
      <c r="S1914" s="8"/>
      <c r="T1914" s="105"/>
      <c r="U1914" s="5"/>
      <c r="V1914" s="5"/>
      <c r="W1914" s="107">
        <f>Dane!$C$11</f>
        <v>0</v>
      </c>
      <c r="X1914" s="8"/>
      <c r="Y1914" s="105"/>
      <c r="Z1914" s="5"/>
      <c r="AA1914" s="5"/>
      <c r="AB1914" s="110">
        <f>Dane!$C$12</f>
        <v>0</v>
      </c>
      <c r="AC1914" s="108">
        <f>IF(Dane!$E$3=1,AP1914+BA1914+BL1914,IF(Dane!$E$3=2,AT1914+BE1914+BP1914,AW1914+BH1914+BS1914))</f>
        <v>0</v>
      </c>
      <c r="AD1914" s="14">
        <f>IF(Dane!$E$3=1,AQ1914+BB1914+BM1914,IF(Dane!$E$3=2,AU1914+BF1914+BQ1914,AX1914+BI1914+BT1914))</f>
        <v>0</v>
      </c>
      <c r="AE1914" s="14">
        <f>IF((J1914*Dane!$C$9)-AC1914&lt;0,0,(J1914*Dane!$C$9)-AC1914)</f>
        <v>0</v>
      </c>
      <c r="AF1914" s="61">
        <f>IF((K1914*Dane!$C$9)-AD1914&lt;0,0,(K1914*Dane!$C$9)-AD1914)</f>
        <v>0</v>
      </c>
      <c r="AG1914" s="93"/>
      <c r="AH1914" s="84">
        <f>IF(Dane!$E$3=1,AP1914,IF(Dane!$E$3=2,AT1914,AW1914))</f>
        <v>0</v>
      </c>
      <c r="AI1914" s="84">
        <f>IF(Dane!$E$3=1,AQ1914,IF(Dane!$E$3=2,AU1914,AX1914))</f>
        <v>0</v>
      </c>
      <c r="AJ1914" s="84">
        <f>IF(Dane!$E$3=1,BA1914,IF(Dane!$E$3=2,BE1914,BH1914))</f>
        <v>0</v>
      </c>
      <c r="AK1914" s="84">
        <f>IF(Dane!$E$3=1,BB1914,IF(Dane!$E$3=2,BF1914,BI1914))</f>
        <v>0</v>
      </c>
      <c r="AL1914" s="84">
        <f>IF(Dane!$E$3=1,BL1914,IF(Dane!$E$3=2,BP1914,BS1914))</f>
        <v>0</v>
      </c>
      <c r="AM1914" s="84">
        <f>IF(Dane!$E$3=1,BM1914,IF(Dane!$E$3=2,BQ1914,BT1914))</f>
        <v>0</v>
      </c>
      <c r="AN1914" s="39">
        <f>IF(Dane!$C$9="",0,IFERROR(J1914/R1914,0))</f>
        <v>0</v>
      </c>
      <c r="AO1914" s="39">
        <f>IF(Dane!$C$9="",0,IFERROR(ROUND(J1914-ROUND(J1914*0.0976,2)-ROUND(J1914*0.015,2)-ROUND(J1914*0.0245,2),2)/R1914,0))</f>
        <v>0</v>
      </c>
      <c r="AP1914" s="39">
        <f t="shared" si="444"/>
        <v>0</v>
      </c>
      <c r="AQ1914" s="39">
        <f t="shared" si="445"/>
        <v>0</v>
      </c>
      <c r="AR1914" s="39">
        <f t="shared" si="441"/>
        <v>0</v>
      </c>
      <c r="AS1914" s="39">
        <f>IF(Dane!$C$9="",0,IFERROR(AR1914/R1914,0))</f>
        <v>0</v>
      </c>
      <c r="AT1914" s="39">
        <f t="shared" si="446"/>
        <v>0</v>
      </c>
      <c r="AU1914" s="39">
        <v>0</v>
      </c>
      <c r="AV1914" s="39">
        <f t="shared" si="447"/>
        <v>0</v>
      </c>
      <c r="AW1914" s="39">
        <f>IF(Dane!$C$9="",0,IF(ROUND((N1914+O1914)*AV1914,2)&gt;$AN$1,$AN$1,ROUND((N1914+O1914)*AV1914,2)))</f>
        <v>0</v>
      </c>
      <c r="AX1914" s="39">
        <v>0</v>
      </c>
      <c r="AY1914" s="39">
        <f>IF(Dane!$C$9=2,IFERROR(J1914/W1914,0),IF(Dane!$C$9=3,IFERROR(J1914/W1914,0),0))</f>
        <v>0</v>
      </c>
      <c r="AZ1914" s="39">
        <f>IF(Dane!$C$9=2,IFERROR(ROUND(J1914-ROUND(J1914*0.0976,2)-ROUND(J1914*0.015,2)-ROUND(J1914*0.0245,2),2)/W1914,0),IF(Dane!$C$9=3,IFERROR(ROUND(J1914-ROUND(J1914*0.0976,2)-ROUND(J1914*0.015,2)-ROUND(J1914*0.0245,2),2)/W1914,0),0))</f>
        <v>0</v>
      </c>
      <c r="BA1914" s="39">
        <f t="shared" si="448"/>
        <v>0</v>
      </c>
      <c r="BB1914" s="39">
        <f t="shared" si="449"/>
        <v>0</v>
      </c>
      <c r="BC1914" s="39">
        <f t="shared" si="442"/>
        <v>0</v>
      </c>
      <c r="BD1914" s="39">
        <f>IF(Dane!$C$9=2,IFERROR(BC1914/W1914,0),IF(Dane!$C$9=3,IFERROR(BC1914/W1914,0),0))</f>
        <v>0</v>
      </c>
      <c r="BE1914" s="39">
        <f t="shared" si="450"/>
        <v>0</v>
      </c>
      <c r="BF1914" s="39">
        <v>0</v>
      </c>
      <c r="BG1914" s="39">
        <f t="shared" si="451"/>
        <v>0</v>
      </c>
      <c r="BH1914" s="39">
        <f>IF(Dane!$C$9=2,IF(ROUND((S1914+T1914)*BG1914,2)&gt;$AN$1,$AN$1,ROUND((S1914+T1914)*BG1914,2)),IF(Dane!$C$9=3,IF(ROUND((S1914+T1914)*BG1914,2)&gt;$AN$1,$AN$1,ROUND((S1914+T1914)*BG1914,2)),0))</f>
        <v>0</v>
      </c>
      <c r="BI1914" s="39">
        <v>0</v>
      </c>
      <c r="BJ1914" s="39">
        <f>IF(Dane!$C$9=3,IFERROR(J1914/AB1914,0),0)</f>
        <v>0</v>
      </c>
      <c r="BK1914" s="39">
        <f>IF(Dane!$C$9=3,IFERROR(ROUND(J1914-ROUND(J1914*0.0976,2)-ROUND(J1914*0.015,2)-ROUND(J1914*0.0245,2),2)/AB1914,0),0)</f>
        <v>0</v>
      </c>
      <c r="BL1914" s="39">
        <f t="shared" si="452"/>
        <v>0</v>
      </c>
      <c r="BM1914" s="39">
        <f t="shared" si="453"/>
        <v>0</v>
      </c>
      <c r="BN1914" s="39">
        <f t="shared" si="443"/>
        <v>0</v>
      </c>
      <c r="BO1914" s="39">
        <f>IF(Dane!$C$9=3,IFERROR(BN1914/AB1914,0),0)</f>
        <v>0</v>
      </c>
      <c r="BP1914" s="39">
        <f t="shared" si="454"/>
        <v>0</v>
      </c>
      <c r="BQ1914" s="39">
        <v>0</v>
      </c>
      <c r="BR1914" s="39">
        <f t="shared" si="455"/>
        <v>0</v>
      </c>
      <c r="BS1914" s="39">
        <f>IF(Dane!$C$9=3,IF(ROUND((X1914+Y1914)*BR1914,2)&gt;$AN$1,$AN$1,ROUND((X1914+Y1914)*BR1914,2)),0)</f>
        <v>0</v>
      </c>
      <c r="BT1914" s="39">
        <v>0</v>
      </c>
    </row>
    <row r="1915" spans="1:72">
      <c r="A1915" s="87">
        <v>1906</v>
      </c>
      <c r="B1915" s="1"/>
      <c r="C1915" s="1"/>
      <c r="D1915" s="2"/>
      <c r="E1915" s="3"/>
      <c r="F1915" s="4"/>
      <c r="G1915" s="5"/>
      <c r="H1915" s="5"/>
      <c r="I1915" s="6"/>
      <c r="J1915" s="5"/>
      <c r="K1915" s="5"/>
      <c r="L1915" s="5"/>
      <c r="M1915" s="55"/>
      <c r="N1915" s="8"/>
      <c r="O1915" s="105"/>
      <c r="P1915" s="5"/>
      <c r="Q1915" s="5"/>
      <c r="R1915" s="105">
        <f>Dane!$C$10</f>
        <v>0</v>
      </c>
      <c r="S1915" s="8"/>
      <c r="T1915" s="105"/>
      <c r="U1915" s="5"/>
      <c r="V1915" s="5"/>
      <c r="W1915" s="107">
        <f>Dane!$C$11</f>
        <v>0</v>
      </c>
      <c r="X1915" s="8"/>
      <c r="Y1915" s="105"/>
      <c r="Z1915" s="5"/>
      <c r="AA1915" s="5"/>
      <c r="AB1915" s="110">
        <f>Dane!$C$12</f>
        <v>0</v>
      </c>
      <c r="AC1915" s="108">
        <f>IF(Dane!$E$3=1,AP1915+BA1915+BL1915,IF(Dane!$E$3=2,AT1915+BE1915+BP1915,AW1915+BH1915+BS1915))</f>
        <v>0</v>
      </c>
      <c r="AD1915" s="14">
        <f>IF(Dane!$E$3=1,AQ1915+BB1915+BM1915,IF(Dane!$E$3=2,AU1915+BF1915+BQ1915,AX1915+BI1915+BT1915))</f>
        <v>0</v>
      </c>
      <c r="AE1915" s="14">
        <f>IF((J1915*Dane!$C$9)-AC1915&lt;0,0,(J1915*Dane!$C$9)-AC1915)</f>
        <v>0</v>
      </c>
      <c r="AF1915" s="61">
        <f>IF((K1915*Dane!$C$9)-AD1915&lt;0,0,(K1915*Dane!$C$9)-AD1915)</f>
        <v>0</v>
      </c>
      <c r="AG1915" s="93"/>
      <c r="AH1915" s="84">
        <f>IF(Dane!$E$3=1,AP1915,IF(Dane!$E$3=2,AT1915,AW1915))</f>
        <v>0</v>
      </c>
      <c r="AI1915" s="84">
        <f>IF(Dane!$E$3=1,AQ1915,IF(Dane!$E$3=2,AU1915,AX1915))</f>
        <v>0</v>
      </c>
      <c r="AJ1915" s="84">
        <f>IF(Dane!$E$3=1,BA1915,IF(Dane!$E$3=2,BE1915,BH1915))</f>
        <v>0</v>
      </c>
      <c r="AK1915" s="84">
        <f>IF(Dane!$E$3=1,BB1915,IF(Dane!$E$3=2,BF1915,BI1915))</f>
        <v>0</v>
      </c>
      <c r="AL1915" s="84">
        <f>IF(Dane!$E$3=1,BL1915,IF(Dane!$E$3=2,BP1915,BS1915))</f>
        <v>0</v>
      </c>
      <c r="AM1915" s="84">
        <f>IF(Dane!$E$3=1,BM1915,IF(Dane!$E$3=2,BQ1915,BT1915))</f>
        <v>0</v>
      </c>
      <c r="AN1915" s="39">
        <f>IF(Dane!$C$9="",0,IFERROR(J1915/R1915,0))</f>
        <v>0</v>
      </c>
      <c r="AO1915" s="39">
        <f>IF(Dane!$C$9="",0,IFERROR(ROUND(J1915-ROUND(J1915*0.0976,2)-ROUND(J1915*0.015,2)-ROUND(J1915*0.0245,2),2)/R1915,0))</f>
        <v>0</v>
      </c>
      <c r="AP1915" s="39">
        <f t="shared" si="444"/>
        <v>0</v>
      </c>
      <c r="AQ1915" s="39">
        <f t="shared" si="445"/>
        <v>0</v>
      </c>
      <c r="AR1915" s="39">
        <f t="shared" si="441"/>
        <v>0</v>
      </c>
      <c r="AS1915" s="39">
        <f>IF(Dane!$C$9="",0,IFERROR(AR1915/R1915,0))</f>
        <v>0</v>
      </c>
      <c r="AT1915" s="39">
        <f t="shared" si="446"/>
        <v>0</v>
      </c>
      <c r="AU1915" s="39">
        <v>0</v>
      </c>
      <c r="AV1915" s="39">
        <f t="shared" si="447"/>
        <v>0</v>
      </c>
      <c r="AW1915" s="39">
        <f>IF(Dane!$C$9="",0,IF(ROUND((N1915+O1915)*AV1915,2)&gt;$AN$1,$AN$1,ROUND((N1915+O1915)*AV1915,2)))</f>
        <v>0</v>
      </c>
      <c r="AX1915" s="39">
        <v>0</v>
      </c>
      <c r="AY1915" s="39">
        <f>IF(Dane!$C$9=2,IFERROR(J1915/W1915,0),IF(Dane!$C$9=3,IFERROR(J1915/W1915,0),0))</f>
        <v>0</v>
      </c>
      <c r="AZ1915" s="39">
        <f>IF(Dane!$C$9=2,IFERROR(ROUND(J1915-ROUND(J1915*0.0976,2)-ROUND(J1915*0.015,2)-ROUND(J1915*0.0245,2),2)/W1915,0),IF(Dane!$C$9=3,IFERROR(ROUND(J1915-ROUND(J1915*0.0976,2)-ROUND(J1915*0.015,2)-ROUND(J1915*0.0245,2),2)/W1915,0),0))</f>
        <v>0</v>
      </c>
      <c r="BA1915" s="39">
        <f t="shared" si="448"/>
        <v>0</v>
      </c>
      <c r="BB1915" s="39">
        <f t="shared" si="449"/>
        <v>0</v>
      </c>
      <c r="BC1915" s="39">
        <f t="shared" si="442"/>
        <v>0</v>
      </c>
      <c r="BD1915" s="39">
        <f>IF(Dane!$C$9=2,IFERROR(BC1915/W1915,0),IF(Dane!$C$9=3,IFERROR(BC1915/W1915,0),0))</f>
        <v>0</v>
      </c>
      <c r="BE1915" s="39">
        <f t="shared" si="450"/>
        <v>0</v>
      </c>
      <c r="BF1915" s="39">
        <v>0</v>
      </c>
      <c r="BG1915" s="39">
        <f t="shared" si="451"/>
        <v>0</v>
      </c>
      <c r="BH1915" s="39">
        <f>IF(Dane!$C$9=2,IF(ROUND((S1915+T1915)*BG1915,2)&gt;$AN$1,$AN$1,ROUND((S1915+T1915)*BG1915,2)),IF(Dane!$C$9=3,IF(ROUND((S1915+T1915)*BG1915,2)&gt;$AN$1,$AN$1,ROUND((S1915+T1915)*BG1915,2)),0))</f>
        <v>0</v>
      </c>
      <c r="BI1915" s="39">
        <v>0</v>
      </c>
      <c r="BJ1915" s="39">
        <f>IF(Dane!$C$9=3,IFERROR(J1915/AB1915,0),0)</f>
        <v>0</v>
      </c>
      <c r="BK1915" s="39">
        <f>IF(Dane!$C$9=3,IFERROR(ROUND(J1915-ROUND(J1915*0.0976,2)-ROUND(J1915*0.015,2)-ROUND(J1915*0.0245,2),2)/AB1915,0),0)</f>
        <v>0</v>
      </c>
      <c r="BL1915" s="39">
        <f t="shared" si="452"/>
        <v>0</v>
      </c>
      <c r="BM1915" s="39">
        <f t="shared" si="453"/>
        <v>0</v>
      </c>
      <c r="BN1915" s="39">
        <f t="shared" si="443"/>
        <v>0</v>
      </c>
      <c r="BO1915" s="39">
        <f>IF(Dane!$C$9=3,IFERROR(BN1915/AB1915,0),0)</f>
        <v>0</v>
      </c>
      <c r="BP1915" s="39">
        <f t="shared" si="454"/>
        <v>0</v>
      </c>
      <c r="BQ1915" s="39">
        <v>0</v>
      </c>
      <c r="BR1915" s="39">
        <f t="shared" si="455"/>
        <v>0</v>
      </c>
      <c r="BS1915" s="39">
        <f>IF(Dane!$C$9=3,IF(ROUND((X1915+Y1915)*BR1915,2)&gt;$AN$1,$AN$1,ROUND((X1915+Y1915)*BR1915,2)),0)</f>
        <v>0</v>
      </c>
      <c r="BT1915" s="39">
        <v>0</v>
      </c>
    </row>
    <row r="1916" spans="1:72">
      <c r="A1916" s="87">
        <v>1907</v>
      </c>
      <c r="B1916" s="1"/>
      <c r="C1916" s="1"/>
      <c r="D1916" s="2"/>
      <c r="E1916" s="3"/>
      <c r="F1916" s="4"/>
      <c r="G1916" s="5"/>
      <c r="H1916" s="5"/>
      <c r="I1916" s="6"/>
      <c r="J1916" s="5"/>
      <c r="K1916" s="5"/>
      <c r="L1916" s="5"/>
      <c r="M1916" s="55"/>
      <c r="N1916" s="8"/>
      <c r="O1916" s="105"/>
      <c r="P1916" s="5"/>
      <c r="Q1916" s="5"/>
      <c r="R1916" s="105">
        <f>Dane!$C$10</f>
        <v>0</v>
      </c>
      <c r="S1916" s="8"/>
      <c r="T1916" s="105"/>
      <c r="U1916" s="5"/>
      <c r="V1916" s="5"/>
      <c r="W1916" s="107">
        <f>Dane!$C$11</f>
        <v>0</v>
      </c>
      <c r="X1916" s="8"/>
      <c r="Y1916" s="105"/>
      <c r="Z1916" s="5"/>
      <c r="AA1916" s="5"/>
      <c r="AB1916" s="110">
        <f>Dane!$C$12</f>
        <v>0</v>
      </c>
      <c r="AC1916" s="108">
        <f>IF(Dane!$E$3=1,AP1916+BA1916+BL1916,IF(Dane!$E$3=2,AT1916+BE1916+BP1916,AW1916+BH1916+BS1916))</f>
        <v>0</v>
      </c>
      <c r="AD1916" s="14">
        <f>IF(Dane!$E$3=1,AQ1916+BB1916+BM1916,IF(Dane!$E$3=2,AU1916+BF1916+BQ1916,AX1916+BI1916+BT1916))</f>
        <v>0</v>
      </c>
      <c r="AE1916" s="14">
        <f>IF((J1916*Dane!$C$9)-AC1916&lt;0,0,(J1916*Dane!$C$9)-AC1916)</f>
        <v>0</v>
      </c>
      <c r="AF1916" s="61">
        <f>IF((K1916*Dane!$C$9)-AD1916&lt;0,0,(K1916*Dane!$C$9)-AD1916)</f>
        <v>0</v>
      </c>
      <c r="AG1916" s="93"/>
      <c r="AH1916" s="84">
        <f>IF(Dane!$E$3=1,AP1916,IF(Dane!$E$3=2,AT1916,AW1916))</f>
        <v>0</v>
      </c>
      <c r="AI1916" s="84">
        <f>IF(Dane!$E$3=1,AQ1916,IF(Dane!$E$3=2,AU1916,AX1916))</f>
        <v>0</v>
      </c>
      <c r="AJ1916" s="84">
        <f>IF(Dane!$E$3=1,BA1916,IF(Dane!$E$3=2,BE1916,BH1916))</f>
        <v>0</v>
      </c>
      <c r="AK1916" s="84">
        <f>IF(Dane!$E$3=1,BB1916,IF(Dane!$E$3=2,BF1916,BI1916))</f>
        <v>0</v>
      </c>
      <c r="AL1916" s="84">
        <f>IF(Dane!$E$3=1,BL1916,IF(Dane!$E$3=2,BP1916,BS1916))</f>
        <v>0</v>
      </c>
      <c r="AM1916" s="84">
        <f>IF(Dane!$E$3=1,BM1916,IF(Dane!$E$3=2,BQ1916,BT1916))</f>
        <v>0</v>
      </c>
      <c r="AN1916" s="39">
        <f>IF(Dane!$C$9="",0,IFERROR(J1916/R1916,0))</f>
        <v>0</v>
      </c>
      <c r="AO1916" s="39">
        <f>IF(Dane!$C$9="",0,IFERROR(ROUND(J1916-ROUND(J1916*0.0976,2)-ROUND(J1916*0.015,2)-ROUND(J1916*0.0245,2),2)/R1916,0))</f>
        <v>0</v>
      </c>
      <c r="AP1916" s="39">
        <f t="shared" si="444"/>
        <v>0</v>
      </c>
      <c r="AQ1916" s="39">
        <f t="shared" si="445"/>
        <v>0</v>
      </c>
      <c r="AR1916" s="39">
        <f t="shared" si="441"/>
        <v>0</v>
      </c>
      <c r="AS1916" s="39">
        <f>IF(Dane!$C$9="",0,IFERROR(AR1916/R1916,0))</f>
        <v>0</v>
      </c>
      <c r="AT1916" s="39">
        <f t="shared" si="446"/>
        <v>0</v>
      </c>
      <c r="AU1916" s="39">
        <v>0</v>
      </c>
      <c r="AV1916" s="39">
        <f t="shared" si="447"/>
        <v>0</v>
      </c>
      <c r="AW1916" s="39">
        <f>IF(Dane!$C$9="",0,IF(ROUND((N1916+O1916)*AV1916,2)&gt;$AN$1,$AN$1,ROUND((N1916+O1916)*AV1916,2)))</f>
        <v>0</v>
      </c>
      <c r="AX1916" s="39">
        <v>0</v>
      </c>
      <c r="AY1916" s="39">
        <f>IF(Dane!$C$9=2,IFERROR(J1916/W1916,0),IF(Dane!$C$9=3,IFERROR(J1916/W1916,0),0))</f>
        <v>0</v>
      </c>
      <c r="AZ1916" s="39">
        <f>IF(Dane!$C$9=2,IFERROR(ROUND(J1916-ROUND(J1916*0.0976,2)-ROUND(J1916*0.015,2)-ROUND(J1916*0.0245,2),2)/W1916,0),IF(Dane!$C$9=3,IFERROR(ROUND(J1916-ROUND(J1916*0.0976,2)-ROUND(J1916*0.015,2)-ROUND(J1916*0.0245,2),2)/W1916,0),0))</f>
        <v>0</v>
      </c>
      <c r="BA1916" s="39">
        <f t="shared" si="448"/>
        <v>0</v>
      </c>
      <c r="BB1916" s="39">
        <f t="shared" si="449"/>
        <v>0</v>
      </c>
      <c r="BC1916" s="39">
        <f t="shared" si="442"/>
        <v>0</v>
      </c>
      <c r="BD1916" s="39">
        <f>IF(Dane!$C$9=2,IFERROR(BC1916/W1916,0),IF(Dane!$C$9=3,IFERROR(BC1916/W1916,0),0))</f>
        <v>0</v>
      </c>
      <c r="BE1916" s="39">
        <f t="shared" si="450"/>
        <v>0</v>
      </c>
      <c r="BF1916" s="39">
        <v>0</v>
      </c>
      <c r="BG1916" s="39">
        <f t="shared" si="451"/>
        <v>0</v>
      </c>
      <c r="BH1916" s="39">
        <f>IF(Dane!$C$9=2,IF(ROUND((S1916+T1916)*BG1916,2)&gt;$AN$1,$AN$1,ROUND((S1916+T1916)*BG1916,2)),IF(Dane!$C$9=3,IF(ROUND((S1916+T1916)*BG1916,2)&gt;$AN$1,$AN$1,ROUND((S1916+T1916)*BG1916,2)),0))</f>
        <v>0</v>
      </c>
      <c r="BI1916" s="39">
        <v>0</v>
      </c>
      <c r="BJ1916" s="39">
        <f>IF(Dane!$C$9=3,IFERROR(J1916/AB1916,0),0)</f>
        <v>0</v>
      </c>
      <c r="BK1916" s="39">
        <f>IF(Dane!$C$9=3,IFERROR(ROUND(J1916-ROUND(J1916*0.0976,2)-ROUND(J1916*0.015,2)-ROUND(J1916*0.0245,2),2)/AB1916,0),0)</f>
        <v>0</v>
      </c>
      <c r="BL1916" s="39">
        <f t="shared" si="452"/>
        <v>0</v>
      </c>
      <c r="BM1916" s="39">
        <f t="shared" si="453"/>
        <v>0</v>
      </c>
      <c r="BN1916" s="39">
        <f t="shared" si="443"/>
        <v>0</v>
      </c>
      <c r="BO1916" s="39">
        <f>IF(Dane!$C$9=3,IFERROR(BN1916/AB1916,0),0)</f>
        <v>0</v>
      </c>
      <c r="BP1916" s="39">
        <f t="shared" si="454"/>
        <v>0</v>
      </c>
      <c r="BQ1916" s="39">
        <v>0</v>
      </c>
      <c r="BR1916" s="39">
        <f t="shared" si="455"/>
        <v>0</v>
      </c>
      <c r="BS1916" s="39">
        <f>IF(Dane!$C$9=3,IF(ROUND((X1916+Y1916)*BR1916,2)&gt;$AN$1,$AN$1,ROUND((X1916+Y1916)*BR1916,2)),0)</f>
        <v>0</v>
      </c>
      <c r="BT1916" s="39">
        <v>0</v>
      </c>
    </row>
    <row r="1917" spans="1:72">
      <c r="A1917" s="87">
        <v>1908</v>
      </c>
      <c r="B1917" s="1"/>
      <c r="C1917" s="1"/>
      <c r="D1917" s="2"/>
      <c r="E1917" s="3"/>
      <c r="F1917" s="4"/>
      <c r="G1917" s="5"/>
      <c r="H1917" s="5"/>
      <c r="I1917" s="6"/>
      <c r="J1917" s="5"/>
      <c r="K1917" s="5"/>
      <c r="L1917" s="5"/>
      <c r="M1917" s="55"/>
      <c r="N1917" s="8"/>
      <c r="O1917" s="105"/>
      <c r="P1917" s="5"/>
      <c r="Q1917" s="5"/>
      <c r="R1917" s="105">
        <f>Dane!$C$10</f>
        <v>0</v>
      </c>
      <c r="S1917" s="8"/>
      <c r="T1917" s="105"/>
      <c r="U1917" s="5"/>
      <c r="V1917" s="5"/>
      <c r="W1917" s="107">
        <f>Dane!$C$11</f>
        <v>0</v>
      </c>
      <c r="X1917" s="8"/>
      <c r="Y1917" s="105"/>
      <c r="Z1917" s="5"/>
      <c r="AA1917" s="5"/>
      <c r="AB1917" s="110">
        <f>Dane!$C$12</f>
        <v>0</v>
      </c>
      <c r="AC1917" s="108">
        <f>IF(Dane!$E$3=1,AP1917+BA1917+BL1917,IF(Dane!$E$3=2,AT1917+BE1917+BP1917,AW1917+BH1917+BS1917))</f>
        <v>0</v>
      </c>
      <c r="AD1917" s="14">
        <f>IF(Dane!$E$3=1,AQ1917+BB1917+BM1917,IF(Dane!$E$3=2,AU1917+BF1917+BQ1917,AX1917+BI1917+BT1917))</f>
        <v>0</v>
      </c>
      <c r="AE1917" s="14">
        <f>IF((J1917*Dane!$C$9)-AC1917&lt;0,0,(J1917*Dane!$C$9)-AC1917)</f>
        <v>0</v>
      </c>
      <c r="AF1917" s="61">
        <f>IF((K1917*Dane!$C$9)-AD1917&lt;0,0,(K1917*Dane!$C$9)-AD1917)</f>
        <v>0</v>
      </c>
      <c r="AG1917" s="93"/>
      <c r="AH1917" s="84">
        <f>IF(Dane!$E$3=1,AP1917,IF(Dane!$E$3=2,AT1917,AW1917))</f>
        <v>0</v>
      </c>
      <c r="AI1917" s="84">
        <f>IF(Dane!$E$3=1,AQ1917,IF(Dane!$E$3=2,AU1917,AX1917))</f>
        <v>0</v>
      </c>
      <c r="AJ1917" s="84">
        <f>IF(Dane!$E$3=1,BA1917,IF(Dane!$E$3=2,BE1917,BH1917))</f>
        <v>0</v>
      </c>
      <c r="AK1917" s="84">
        <f>IF(Dane!$E$3=1,BB1917,IF(Dane!$E$3=2,BF1917,BI1917))</f>
        <v>0</v>
      </c>
      <c r="AL1917" s="84">
        <f>IF(Dane!$E$3=1,BL1917,IF(Dane!$E$3=2,BP1917,BS1917))</f>
        <v>0</v>
      </c>
      <c r="AM1917" s="84">
        <f>IF(Dane!$E$3=1,BM1917,IF(Dane!$E$3=2,BQ1917,BT1917))</f>
        <v>0</v>
      </c>
      <c r="AN1917" s="39">
        <f>IF(Dane!$C$9="",0,IFERROR(J1917/R1917,0))</f>
        <v>0</v>
      </c>
      <c r="AO1917" s="39">
        <f>IF(Dane!$C$9="",0,IFERROR(ROUND(J1917-ROUND(J1917*0.0976,2)-ROUND(J1917*0.015,2)-ROUND(J1917*0.0245,2),2)/R1917,0))</f>
        <v>0</v>
      </c>
      <c r="AP1917" s="39">
        <f t="shared" si="444"/>
        <v>0</v>
      </c>
      <c r="AQ1917" s="39">
        <f t="shared" si="445"/>
        <v>0</v>
      </c>
      <c r="AR1917" s="39">
        <f t="shared" si="441"/>
        <v>0</v>
      </c>
      <c r="AS1917" s="39">
        <f>IF(Dane!$C$9="",0,IFERROR(AR1917/R1917,0))</f>
        <v>0</v>
      </c>
      <c r="AT1917" s="39">
        <f t="shared" si="446"/>
        <v>0</v>
      </c>
      <c r="AU1917" s="39">
        <v>0</v>
      </c>
      <c r="AV1917" s="39">
        <f t="shared" si="447"/>
        <v>0</v>
      </c>
      <c r="AW1917" s="39">
        <f>IF(Dane!$C$9="",0,IF(ROUND((N1917+O1917)*AV1917,2)&gt;$AN$1,$AN$1,ROUND((N1917+O1917)*AV1917,2)))</f>
        <v>0</v>
      </c>
      <c r="AX1917" s="39">
        <v>0</v>
      </c>
      <c r="AY1917" s="39">
        <f>IF(Dane!$C$9=2,IFERROR(J1917/W1917,0),IF(Dane!$C$9=3,IFERROR(J1917/W1917,0),0))</f>
        <v>0</v>
      </c>
      <c r="AZ1917" s="39">
        <f>IF(Dane!$C$9=2,IFERROR(ROUND(J1917-ROUND(J1917*0.0976,2)-ROUND(J1917*0.015,2)-ROUND(J1917*0.0245,2),2)/W1917,0),IF(Dane!$C$9=3,IFERROR(ROUND(J1917-ROUND(J1917*0.0976,2)-ROUND(J1917*0.015,2)-ROUND(J1917*0.0245,2),2)/W1917,0),0))</f>
        <v>0</v>
      </c>
      <c r="BA1917" s="39">
        <f t="shared" si="448"/>
        <v>0</v>
      </c>
      <c r="BB1917" s="39">
        <f t="shared" si="449"/>
        <v>0</v>
      </c>
      <c r="BC1917" s="39">
        <f t="shared" si="442"/>
        <v>0</v>
      </c>
      <c r="BD1917" s="39">
        <f>IF(Dane!$C$9=2,IFERROR(BC1917/W1917,0),IF(Dane!$C$9=3,IFERROR(BC1917/W1917,0),0))</f>
        <v>0</v>
      </c>
      <c r="BE1917" s="39">
        <f t="shared" si="450"/>
        <v>0</v>
      </c>
      <c r="BF1917" s="39">
        <v>0</v>
      </c>
      <c r="BG1917" s="39">
        <f t="shared" si="451"/>
        <v>0</v>
      </c>
      <c r="BH1917" s="39">
        <f>IF(Dane!$C$9=2,IF(ROUND((S1917+T1917)*BG1917,2)&gt;$AN$1,$AN$1,ROUND((S1917+T1917)*BG1917,2)),IF(Dane!$C$9=3,IF(ROUND((S1917+T1917)*BG1917,2)&gt;$AN$1,$AN$1,ROUND((S1917+T1917)*BG1917,2)),0))</f>
        <v>0</v>
      </c>
      <c r="BI1917" s="39">
        <v>0</v>
      </c>
      <c r="BJ1917" s="39">
        <f>IF(Dane!$C$9=3,IFERROR(J1917/AB1917,0),0)</f>
        <v>0</v>
      </c>
      <c r="BK1917" s="39">
        <f>IF(Dane!$C$9=3,IFERROR(ROUND(J1917-ROUND(J1917*0.0976,2)-ROUND(J1917*0.015,2)-ROUND(J1917*0.0245,2),2)/AB1917,0),0)</f>
        <v>0</v>
      </c>
      <c r="BL1917" s="39">
        <f t="shared" si="452"/>
        <v>0</v>
      </c>
      <c r="BM1917" s="39">
        <f t="shared" si="453"/>
        <v>0</v>
      </c>
      <c r="BN1917" s="39">
        <f t="shared" si="443"/>
        <v>0</v>
      </c>
      <c r="BO1917" s="39">
        <f>IF(Dane!$C$9=3,IFERROR(BN1917/AB1917,0),0)</f>
        <v>0</v>
      </c>
      <c r="BP1917" s="39">
        <f t="shared" si="454"/>
        <v>0</v>
      </c>
      <c r="BQ1917" s="39">
        <v>0</v>
      </c>
      <c r="BR1917" s="39">
        <f t="shared" si="455"/>
        <v>0</v>
      </c>
      <c r="BS1917" s="39">
        <f>IF(Dane!$C$9=3,IF(ROUND((X1917+Y1917)*BR1917,2)&gt;$AN$1,$AN$1,ROUND((X1917+Y1917)*BR1917,2)),0)</f>
        <v>0</v>
      </c>
      <c r="BT1917" s="39">
        <v>0</v>
      </c>
    </row>
    <row r="1918" spans="1:72">
      <c r="A1918" s="87">
        <v>1909</v>
      </c>
      <c r="B1918" s="1"/>
      <c r="C1918" s="1"/>
      <c r="D1918" s="2"/>
      <c r="E1918" s="3"/>
      <c r="F1918" s="4"/>
      <c r="G1918" s="5"/>
      <c r="H1918" s="5"/>
      <c r="I1918" s="6"/>
      <c r="J1918" s="5"/>
      <c r="K1918" s="5"/>
      <c r="L1918" s="5"/>
      <c r="M1918" s="55"/>
      <c r="N1918" s="8"/>
      <c r="O1918" s="105"/>
      <c r="P1918" s="5"/>
      <c r="Q1918" s="5"/>
      <c r="R1918" s="105">
        <f>Dane!$C$10</f>
        <v>0</v>
      </c>
      <c r="S1918" s="8"/>
      <c r="T1918" s="105"/>
      <c r="U1918" s="5"/>
      <c r="V1918" s="5"/>
      <c r="W1918" s="107">
        <f>Dane!$C$11</f>
        <v>0</v>
      </c>
      <c r="X1918" s="8"/>
      <c r="Y1918" s="105"/>
      <c r="Z1918" s="5"/>
      <c r="AA1918" s="5"/>
      <c r="AB1918" s="110">
        <f>Dane!$C$12</f>
        <v>0</v>
      </c>
      <c r="AC1918" s="108">
        <f>IF(Dane!$E$3=1,AP1918+BA1918+BL1918,IF(Dane!$E$3=2,AT1918+BE1918+BP1918,AW1918+BH1918+BS1918))</f>
        <v>0</v>
      </c>
      <c r="AD1918" s="14">
        <f>IF(Dane!$E$3=1,AQ1918+BB1918+BM1918,IF(Dane!$E$3=2,AU1918+BF1918+BQ1918,AX1918+BI1918+BT1918))</f>
        <v>0</v>
      </c>
      <c r="AE1918" s="14">
        <f>IF((J1918*Dane!$C$9)-AC1918&lt;0,0,(J1918*Dane!$C$9)-AC1918)</f>
        <v>0</v>
      </c>
      <c r="AF1918" s="61">
        <f>IF((K1918*Dane!$C$9)-AD1918&lt;0,0,(K1918*Dane!$C$9)-AD1918)</f>
        <v>0</v>
      </c>
      <c r="AG1918" s="93"/>
      <c r="AH1918" s="84">
        <f>IF(Dane!$E$3=1,AP1918,IF(Dane!$E$3=2,AT1918,AW1918))</f>
        <v>0</v>
      </c>
      <c r="AI1918" s="84">
        <f>IF(Dane!$E$3=1,AQ1918,IF(Dane!$E$3=2,AU1918,AX1918))</f>
        <v>0</v>
      </c>
      <c r="AJ1918" s="84">
        <f>IF(Dane!$E$3=1,BA1918,IF(Dane!$E$3=2,BE1918,BH1918))</f>
        <v>0</v>
      </c>
      <c r="AK1918" s="84">
        <f>IF(Dane!$E$3=1,BB1918,IF(Dane!$E$3=2,BF1918,BI1918))</f>
        <v>0</v>
      </c>
      <c r="AL1918" s="84">
        <f>IF(Dane!$E$3=1,BL1918,IF(Dane!$E$3=2,BP1918,BS1918))</f>
        <v>0</v>
      </c>
      <c r="AM1918" s="84">
        <f>IF(Dane!$E$3=1,BM1918,IF(Dane!$E$3=2,BQ1918,BT1918))</f>
        <v>0</v>
      </c>
      <c r="AN1918" s="39">
        <f>IF(Dane!$C$9="",0,IFERROR(J1918/R1918,0))</f>
        <v>0</v>
      </c>
      <c r="AO1918" s="39">
        <f>IF(Dane!$C$9="",0,IFERROR(ROUND(J1918-ROUND(J1918*0.0976,2)-ROUND(J1918*0.015,2)-ROUND(J1918*0.0245,2),2)/R1918,0))</f>
        <v>0</v>
      </c>
      <c r="AP1918" s="39">
        <f t="shared" si="444"/>
        <v>0</v>
      </c>
      <c r="AQ1918" s="39">
        <f t="shared" si="445"/>
        <v>0</v>
      </c>
      <c r="AR1918" s="39">
        <f t="shared" si="441"/>
        <v>0</v>
      </c>
      <c r="AS1918" s="39">
        <f>IF(Dane!$C$9="",0,IFERROR(AR1918/R1918,0))</f>
        <v>0</v>
      </c>
      <c r="AT1918" s="39">
        <f t="shared" si="446"/>
        <v>0</v>
      </c>
      <c r="AU1918" s="39">
        <v>0</v>
      </c>
      <c r="AV1918" s="39">
        <f t="shared" si="447"/>
        <v>0</v>
      </c>
      <c r="AW1918" s="39">
        <f>IF(Dane!$C$9="",0,IF(ROUND((N1918+O1918)*AV1918,2)&gt;$AN$1,$AN$1,ROUND((N1918+O1918)*AV1918,2)))</f>
        <v>0</v>
      </c>
      <c r="AX1918" s="39">
        <v>0</v>
      </c>
      <c r="AY1918" s="39">
        <f>IF(Dane!$C$9=2,IFERROR(J1918/W1918,0),IF(Dane!$C$9=3,IFERROR(J1918/W1918,0),0))</f>
        <v>0</v>
      </c>
      <c r="AZ1918" s="39">
        <f>IF(Dane!$C$9=2,IFERROR(ROUND(J1918-ROUND(J1918*0.0976,2)-ROUND(J1918*0.015,2)-ROUND(J1918*0.0245,2),2)/W1918,0),IF(Dane!$C$9=3,IFERROR(ROUND(J1918-ROUND(J1918*0.0976,2)-ROUND(J1918*0.015,2)-ROUND(J1918*0.0245,2),2)/W1918,0),0))</f>
        <v>0</v>
      </c>
      <c r="BA1918" s="39">
        <f t="shared" si="448"/>
        <v>0</v>
      </c>
      <c r="BB1918" s="39">
        <f t="shared" si="449"/>
        <v>0</v>
      </c>
      <c r="BC1918" s="39">
        <f t="shared" si="442"/>
        <v>0</v>
      </c>
      <c r="BD1918" s="39">
        <f>IF(Dane!$C$9=2,IFERROR(BC1918/W1918,0),IF(Dane!$C$9=3,IFERROR(BC1918/W1918,0),0))</f>
        <v>0</v>
      </c>
      <c r="BE1918" s="39">
        <f t="shared" si="450"/>
        <v>0</v>
      </c>
      <c r="BF1918" s="39">
        <v>0</v>
      </c>
      <c r="BG1918" s="39">
        <f t="shared" si="451"/>
        <v>0</v>
      </c>
      <c r="BH1918" s="39">
        <f>IF(Dane!$C$9=2,IF(ROUND((S1918+T1918)*BG1918,2)&gt;$AN$1,$AN$1,ROUND((S1918+T1918)*BG1918,2)),IF(Dane!$C$9=3,IF(ROUND((S1918+T1918)*BG1918,2)&gt;$AN$1,$AN$1,ROUND((S1918+T1918)*BG1918,2)),0))</f>
        <v>0</v>
      </c>
      <c r="BI1918" s="39">
        <v>0</v>
      </c>
      <c r="BJ1918" s="39">
        <f>IF(Dane!$C$9=3,IFERROR(J1918/AB1918,0),0)</f>
        <v>0</v>
      </c>
      <c r="BK1918" s="39">
        <f>IF(Dane!$C$9=3,IFERROR(ROUND(J1918-ROUND(J1918*0.0976,2)-ROUND(J1918*0.015,2)-ROUND(J1918*0.0245,2),2)/AB1918,0),0)</f>
        <v>0</v>
      </c>
      <c r="BL1918" s="39">
        <f t="shared" si="452"/>
        <v>0</v>
      </c>
      <c r="BM1918" s="39">
        <f t="shared" si="453"/>
        <v>0</v>
      </c>
      <c r="BN1918" s="39">
        <f t="shared" si="443"/>
        <v>0</v>
      </c>
      <c r="BO1918" s="39">
        <f>IF(Dane!$C$9=3,IFERROR(BN1918/AB1918,0),0)</f>
        <v>0</v>
      </c>
      <c r="BP1918" s="39">
        <f t="shared" si="454"/>
        <v>0</v>
      </c>
      <c r="BQ1918" s="39">
        <v>0</v>
      </c>
      <c r="BR1918" s="39">
        <f t="shared" si="455"/>
        <v>0</v>
      </c>
      <c r="BS1918" s="39">
        <f>IF(Dane!$C$9=3,IF(ROUND((X1918+Y1918)*BR1918,2)&gt;$AN$1,$AN$1,ROUND((X1918+Y1918)*BR1918,2)),0)</f>
        <v>0</v>
      </c>
      <c r="BT1918" s="39">
        <v>0</v>
      </c>
    </row>
    <row r="1919" spans="1:72">
      <c r="A1919" s="87">
        <v>1910</v>
      </c>
      <c r="B1919" s="1"/>
      <c r="C1919" s="1"/>
      <c r="D1919" s="2"/>
      <c r="E1919" s="3"/>
      <c r="F1919" s="4"/>
      <c r="G1919" s="5"/>
      <c r="H1919" s="5"/>
      <c r="I1919" s="6"/>
      <c r="J1919" s="5"/>
      <c r="K1919" s="5"/>
      <c r="L1919" s="5"/>
      <c r="M1919" s="55"/>
      <c r="N1919" s="8"/>
      <c r="O1919" s="105"/>
      <c r="P1919" s="5"/>
      <c r="Q1919" s="5"/>
      <c r="R1919" s="105">
        <f>Dane!$C$10</f>
        <v>0</v>
      </c>
      <c r="S1919" s="8"/>
      <c r="T1919" s="105"/>
      <c r="U1919" s="5"/>
      <c r="V1919" s="5"/>
      <c r="W1919" s="107">
        <f>Dane!$C$11</f>
        <v>0</v>
      </c>
      <c r="X1919" s="8"/>
      <c r="Y1919" s="105"/>
      <c r="Z1919" s="5"/>
      <c r="AA1919" s="5"/>
      <c r="AB1919" s="110">
        <f>Dane!$C$12</f>
        <v>0</v>
      </c>
      <c r="AC1919" s="108">
        <f>IF(Dane!$E$3=1,AP1919+BA1919+BL1919,IF(Dane!$E$3=2,AT1919+BE1919+BP1919,AW1919+BH1919+BS1919))</f>
        <v>0</v>
      </c>
      <c r="AD1919" s="14">
        <f>IF(Dane!$E$3=1,AQ1919+BB1919+BM1919,IF(Dane!$E$3=2,AU1919+BF1919+BQ1919,AX1919+BI1919+BT1919))</f>
        <v>0</v>
      </c>
      <c r="AE1919" s="14">
        <f>IF((J1919*Dane!$C$9)-AC1919&lt;0,0,(J1919*Dane!$C$9)-AC1919)</f>
        <v>0</v>
      </c>
      <c r="AF1919" s="61">
        <f>IF((K1919*Dane!$C$9)-AD1919&lt;0,0,(K1919*Dane!$C$9)-AD1919)</f>
        <v>0</v>
      </c>
      <c r="AG1919" s="93"/>
      <c r="AH1919" s="84">
        <f>IF(Dane!$E$3=1,AP1919,IF(Dane!$E$3=2,AT1919,AW1919))</f>
        <v>0</v>
      </c>
      <c r="AI1919" s="84">
        <f>IF(Dane!$E$3=1,AQ1919,IF(Dane!$E$3=2,AU1919,AX1919))</f>
        <v>0</v>
      </c>
      <c r="AJ1919" s="84">
        <f>IF(Dane!$E$3=1,BA1919,IF(Dane!$E$3=2,BE1919,BH1919))</f>
        <v>0</v>
      </c>
      <c r="AK1919" s="84">
        <f>IF(Dane!$E$3=1,BB1919,IF(Dane!$E$3=2,BF1919,BI1919))</f>
        <v>0</v>
      </c>
      <c r="AL1919" s="84">
        <f>IF(Dane!$E$3=1,BL1919,IF(Dane!$E$3=2,BP1919,BS1919))</f>
        <v>0</v>
      </c>
      <c r="AM1919" s="84">
        <f>IF(Dane!$E$3=1,BM1919,IF(Dane!$E$3=2,BQ1919,BT1919))</f>
        <v>0</v>
      </c>
      <c r="AN1919" s="39">
        <f>IF(Dane!$C$9="",0,IFERROR(J1919/R1919,0))</f>
        <v>0</v>
      </c>
      <c r="AO1919" s="39">
        <f>IF(Dane!$C$9="",0,IFERROR(ROUND(J1919-ROUND(J1919*0.0976,2)-ROUND(J1919*0.015,2)-ROUND(J1919*0.0245,2),2)/R1919,0))</f>
        <v>0</v>
      </c>
      <c r="AP1919" s="39">
        <f t="shared" si="444"/>
        <v>0</v>
      </c>
      <c r="AQ1919" s="39">
        <f t="shared" si="445"/>
        <v>0</v>
      </c>
      <c r="AR1919" s="39">
        <f t="shared" si="441"/>
        <v>0</v>
      </c>
      <c r="AS1919" s="39">
        <f>IF(Dane!$C$9="",0,IFERROR(AR1919/R1919,0))</f>
        <v>0</v>
      </c>
      <c r="AT1919" s="39">
        <f t="shared" si="446"/>
        <v>0</v>
      </c>
      <c r="AU1919" s="39">
        <v>0</v>
      </c>
      <c r="AV1919" s="39">
        <f t="shared" si="447"/>
        <v>0</v>
      </c>
      <c r="AW1919" s="39">
        <f>IF(Dane!$C$9="",0,IF(ROUND((N1919+O1919)*AV1919,2)&gt;$AN$1,$AN$1,ROUND((N1919+O1919)*AV1919,2)))</f>
        <v>0</v>
      </c>
      <c r="AX1919" s="39">
        <v>0</v>
      </c>
      <c r="AY1919" s="39">
        <f>IF(Dane!$C$9=2,IFERROR(J1919/W1919,0),IF(Dane!$C$9=3,IFERROR(J1919/W1919,0),0))</f>
        <v>0</v>
      </c>
      <c r="AZ1919" s="39">
        <f>IF(Dane!$C$9=2,IFERROR(ROUND(J1919-ROUND(J1919*0.0976,2)-ROUND(J1919*0.015,2)-ROUND(J1919*0.0245,2),2)/W1919,0),IF(Dane!$C$9=3,IFERROR(ROUND(J1919-ROUND(J1919*0.0976,2)-ROUND(J1919*0.015,2)-ROUND(J1919*0.0245,2),2)/W1919,0),0))</f>
        <v>0</v>
      </c>
      <c r="BA1919" s="39">
        <f t="shared" si="448"/>
        <v>0</v>
      </c>
      <c r="BB1919" s="39">
        <f t="shared" si="449"/>
        <v>0</v>
      </c>
      <c r="BC1919" s="39">
        <f t="shared" si="442"/>
        <v>0</v>
      </c>
      <c r="BD1919" s="39">
        <f>IF(Dane!$C$9=2,IFERROR(BC1919/W1919,0),IF(Dane!$C$9=3,IFERROR(BC1919/W1919,0),0))</f>
        <v>0</v>
      </c>
      <c r="BE1919" s="39">
        <f t="shared" si="450"/>
        <v>0</v>
      </c>
      <c r="BF1919" s="39">
        <v>0</v>
      </c>
      <c r="BG1919" s="39">
        <f t="shared" si="451"/>
        <v>0</v>
      </c>
      <c r="BH1919" s="39">
        <f>IF(Dane!$C$9=2,IF(ROUND((S1919+T1919)*BG1919,2)&gt;$AN$1,$AN$1,ROUND((S1919+T1919)*BG1919,2)),IF(Dane!$C$9=3,IF(ROUND((S1919+T1919)*BG1919,2)&gt;$AN$1,$AN$1,ROUND((S1919+T1919)*BG1919,2)),0))</f>
        <v>0</v>
      </c>
      <c r="BI1919" s="39">
        <v>0</v>
      </c>
      <c r="BJ1919" s="39">
        <f>IF(Dane!$C$9=3,IFERROR(J1919/AB1919,0),0)</f>
        <v>0</v>
      </c>
      <c r="BK1919" s="39">
        <f>IF(Dane!$C$9=3,IFERROR(ROUND(J1919-ROUND(J1919*0.0976,2)-ROUND(J1919*0.015,2)-ROUND(J1919*0.0245,2),2)/AB1919,0),0)</f>
        <v>0</v>
      </c>
      <c r="BL1919" s="39">
        <f t="shared" si="452"/>
        <v>0</v>
      </c>
      <c r="BM1919" s="39">
        <f t="shared" si="453"/>
        <v>0</v>
      </c>
      <c r="BN1919" s="39">
        <f t="shared" si="443"/>
        <v>0</v>
      </c>
      <c r="BO1919" s="39">
        <f>IF(Dane!$C$9=3,IFERROR(BN1919/AB1919,0),0)</f>
        <v>0</v>
      </c>
      <c r="BP1919" s="39">
        <f t="shared" si="454"/>
        <v>0</v>
      </c>
      <c r="BQ1919" s="39">
        <v>0</v>
      </c>
      <c r="BR1919" s="39">
        <f t="shared" si="455"/>
        <v>0</v>
      </c>
      <c r="BS1919" s="39">
        <f>IF(Dane!$C$9=3,IF(ROUND((X1919+Y1919)*BR1919,2)&gt;$AN$1,$AN$1,ROUND((X1919+Y1919)*BR1919,2)),0)</f>
        <v>0</v>
      </c>
      <c r="BT1919" s="39">
        <v>0</v>
      </c>
    </row>
    <row r="1920" spans="1:72">
      <c r="A1920" s="87">
        <v>1911</v>
      </c>
      <c r="B1920" s="1"/>
      <c r="C1920" s="1"/>
      <c r="D1920" s="2"/>
      <c r="E1920" s="3"/>
      <c r="F1920" s="4"/>
      <c r="G1920" s="5"/>
      <c r="H1920" s="5"/>
      <c r="I1920" s="6"/>
      <c r="J1920" s="5"/>
      <c r="K1920" s="5"/>
      <c r="L1920" s="5"/>
      <c r="M1920" s="55"/>
      <c r="N1920" s="8"/>
      <c r="O1920" s="105"/>
      <c r="P1920" s="5"/>
      <c r="Q1920" s="5"/>
      <c r="R1920" s="105">
        <f>Dane!$C$10</f>
        <v>0</v>
      </c>
      <c r="S1920" s="8"/>
      <c r="T1920" s="105"/>
      <c r="U1920" s="5"/>
      <c r="V1920" s="5"/>
      <c r="W1920" s="107">
        <f>Dane!$C$11</f>
        <v>0</v>
      </c>
      <c r="X1920" s="8"/>
      <c r="Y1920" s="105"/>
      <c r="Z1920" s="5"/>
      <c r="AA1920" s="5"/>
      <c r="AB1920" s="110">
        <f>Dane!$C$12</f>
        <v>0</v>
      </c>
      <c r="AC1920" s="108">
        <f>IF(Dane!$E$3=1,AP1920+BA1920+BL1920,IF(Dane!$E$3=2,AT1920+BE1920+BP1920,AW1920+BH1920+BS1920))</f>
        <v>0</v>
      </c>
      <c r="AD1920" s="14">
        <f>IF(Dane!$E$3=1,AQ1920+BB1920+BM1920,IF(Dane!$E$3=2,AU1920+BF1920+BQ1920,AX1920+BI1920+BT1920))</f>
        <v>0</v>
      </c>
      <c r="AE1920" s="14">
        <f>IF((J1920*Dane!$C$9)-AC1920&lt;0,0,(J1920*Dane!$C$9)-AC1920)</f>
        <v>0</v>
      </c>
      <c r="AF1920" s="61">
        <f>IF((K1920*Dane!$C$9)-AD1920&lt;0,0,(K1920*Dane!$C$9)-AD1920)</f>
        <v>0</v>
      </c>
      <c r="AG1920" s="93"/>
      <c r="AH1920" s="84">
        <f>IF(Dane!$E$3=1,AP1920,IF(Dane!$E$3=2,AT1920,AW1920))</f>
        <v>0</v>
      </c>
      <c r="AI1920" s="84">
        <f>IF(Dane!$E$3=1,AQ1920,IF(Dane!$E$3=2,AU1920,AX1920))</f>
        <v>0</v>
      </c>
      <c r="AJ1920" s="84">
        <f>IF(Dane!$E$3=1,BA1920,IF(Dane!$E$3=2,BE1920,BH1920))</f>
        <v>0</v>
      </c>
      <c r="AK1920" s="84">
        <f>IF(Dane!$E$3=1,BB1920,IF(Dane!$E$3=2,BF1920,BI1920))</f>
        <v>0</v>
      </c>
      <c r="AL1920" s="84">
        <f>IF(Dane!$E$3=1,BL1920,IF(Dane!$E$3=2,BP1920,BS1920))</f>
        <v>0</v>
      </c>
      <c r="AM1920" s="84">
        <f>IF(Dane!$E$3=1,BM1920,IF(Dane!$E$3=2,BQ1920,BT1920))</f>
        <v>0</v>
      </c>
      <c r="AN1920" s="39">
        <f>IF(Dane!$C$9="",0,IFERROR(J1920/R1920,0))</f>
        <v>0</v>
      </c>
      <c r="AO1920" s="39">
        <f>IF(Dane!$C$9="",0,IFERROR(ROUND(J1920-ROUND(J1920*0.0976,2)-ROUND(J1920*0.015,2)-ROUND(J1920*0.0245,2),2)/R1920,0))</f>
        <v>0</v>
      </c>
      <c r="AP1920" s="39">
        <f t="shared" si="444"/>
        <v>0</v>
      </c>
      <c r="AQ1920" s="39">
        <f t="shared" si="445"/>
        <v>0</v>
      </c>
      <c r="AR1920" s="39">
        <f t="shared" si="441"/>
        <v>0</v>
      </c>
      <c r="AS1920" s="39">
        <f>IF(Dane!$C$9="",0,IFERROR(AR1920/R1920,0))</f>
        <v>0</v>
      </c>
      <c r="AT1920" s="39">
        <f t="shared" si="446"/>
        <v>0</v>
      </c>
      <c r="AU1920" s="39">
        <v>0</v>
      </c>
      <c r="AV1920" s="39">
        <f t="shared" si="447"/>
        <v>0</v>
      </c>
      <c r="AW1920" s="39">
        <f>IF(Dane!$C$9="",0,IF(ROUND((N1920+O1920)*AV1920,2)&gt;$AN$1,$AN$1,ROUND((N1920+O1920)*AV1920,2)))</f>
        <v>0</v>
      </c>
      <c r="AX1920" s="39">
        <v>0</v>
      </c>
      <c r="AY1920" s="39">
        <f>IF(Dane!$C$9=2,IFERROR(J1920/W1920,0),IF(Dane!$C$9=3,IFERROR(J1920/W1920,0),0))</f>
        <v>0</v>
      </c>
      <c r="AZ1920" s="39">
        <f>IF(Dane!$C$9=2,IFERROR(ROUND(J1920-ROUND(J1920*0.0976,2)-ROUND(J1920*0.015,2)-ROUND(J1920*0.0245,2),2)/W1920,0),IF(Dane!$C$9=3,IFERROR(ROUND(J1920-ROUND(J1920*0.0976,2)-ROUND(J1920*0.015,2)-ROUND(J1920*0.0245,2),2)/W1920,0),0))</f>
        <v>0</v>
      </c>
      <c r="BA1920" s="39">
        <f t="shared" si="448"/>
        <v>0</v>
      </c>
      <c r="BB1920" s="39">
        <f t="shared" si="449"/>
        <v>0</v>
      </c>
      <c r="BC1920" s="39">
        <f t="shared" si="442"/>
        <v>0</v>
      </c>
      <c r="BD1920" s="39">
        <f>IF(Dane!$C$9=2,IFERROR(BC1920/W1920,0),IF(Dane!$C$9=3,IFERROR(BC1920/W1920,0),0))</f>
        <v>0</v>
      </c>
      <c r="BE1920" s="39">
        <f t="shared" si="450"/>
        <v>0</v>
      </c>
      <c r="BF1920" s="39">
        <v>0</v>
      </c>
      <c r="BG1920" s="39">
        <f t="shared" si="451"/>
        <v>0</v>
      </c>
      <c r="BH1920" s="39">
        <f>IF(Dane!$C$9=2,IF(ROUND((S1920+T1920)*BG1920,2)&gt;$AN$1,$AN$1,ROUND((S1920+T1920)*BG1920,2)),IF(Dane!$C$9=3,IF(ROUND((S1920+T1920)*BG1920,2)&gt;$AN$1,$AN$1,ROUND((S1920+T1920)*BG1920,2)),0))</f>
        <v>0</v>
      </c>
      <c r="BI1920" s="39">
        <v>0</v>
      </c>
      <c r="BJ1920" s="39">
        <f>IF(Dane!$C$9=3,IFERROR(J1920/AB1920,0),0)</f>
        <v>0</v>
      </c>
      <c r="BK1920" s="39">
        <f>IF(Dane!$C$9=3,IFERROR(ROUND(J1920-ROUND(J1920*0.0976,2)-ROUND(J1920*0.015,2)-ROUND(J1920*0.0245,2),2)/AB1920,0),0)</f>
        <v>0</v>
      </c>
      <c r="BL1920" s="39">
        <f t="shared" si="452"/>
        <v>0</v>
      </c>
      <c r="BM1920" s="39">
        <f t="shared" si="453"/>
        <v>0</v>
      </c>
      <c r="BN1920" s="39">
        <f t="shared" si="443"/>
        <v>0</v>
      </c>
      <c r="BO1920" s="39">
        <f>IF(Dane!$C$9=3,IFERROR(BN1920/AB1920,0),0)</f>
        <v>0</v>
      </c>
      <c r="BP1920" s="39">
        <f t="shared" si="454"/>
        <v>0</v>
      </c>
      <c r="BQ1920" s="39">
        <v>0</v>
      </c>
      <c r="BR1920" s="39">
        <f t="shared" si="455"/>
        <v>0</v>
      </c>
      <c r="BS1920" s="39">
        <f>IF(Dane!$C$9=3,IF(ROUND((X1920+Y1920)*BR1920,2)&gt;$AN$1,$AN$1,ROUND((X1920+Y1920)*BR1920,2)),0)</f>
        <v>0</v>
      </c>
      <c r="BT1920" s="39">
        <v>0</v>
      </c>
    </row>
    <row r="1921" spans="1:72">
      <c r="A1921" s="87">
        <v>1912</v>
      </c>
      <c r="B1921" s="1"/>
      <c r="C1921" s="1"/>
      <c r="D1921" s="2"/>
      <c r="E1921" s="3"/>
      <c r="F1921" s="4"/>
      <c r="G1921" s="5"/>
      <c r="H1921" s="5"/>
      <c r="I1921" s="6"/>
      <c r="J1921" s="5"/>
      <c r="K1921" s="5"/>
      <c r="L1921" s="5"/>
      <c r="M1921" s="55"/>
      <c r="N1921" s="8"/>
      <c r="O1921" s="105"/>
      <c r="P1921" s="5"/>
      <c r="Q1921" s="5"/>
      <c r="R1921" s="105">
        <f>Dane!$C$10</f>
        <v>0</v>
      </c>
      <c r="S1921" s="8"/>
      <c r="T1921" s="105"/>
      <c r="U1921" s="5"/>
      <c r="V1921" s="5"/>
      <c r="W1921" s="107">
        <f>Dane!$C$11</f>
        <v>0</v>
      </c>
      <c r="X1921" s="8"/>
      <c r="Y1921" s="105"/>
      <c r="Z1921" s="5"/>
      <c r="AA1921" s="5"/>
      <c r="AB1921" s="110">
        <f>Dane!$C$12</f>
        <v>0</v>
      </c>
      <c r="AC1921" s="108">
        <f>IF(Dane!$E$3=1,AP1921+BA1921+BL1921,IF(Dane!$E$3=2,AT1921+BE1921+BP1921,AW1921+BH1921+BS1921))</f>
        <v>0</v>
      </c>
      <c r="AD1921" s="14">
        <f>IF(Dane!$E$3=1,AQ1921+BB1921+BM1921,IF(Dane!$E$3=2,AU1921+BF1921+BQ1921,AX1921+BI1921+BT1921))</f>
        <v>0</v>
      </c>
      <c r="AE1921" s="14">
        <f>IF((J1921*Dane!$C$9)-AC1921&lt;0,0,(J1921*Dane!$C$9)-AC1921)</f>
        <v>0</v>
      </c>
      <c r="AF1921" s="61">
        <f>IF((K1921*Dane!$C$9)-AD1921&lt;0,0,(K1921*Dane!$C$9)-AD1921)</f>
        <v>0</v>
      </c>
      <c r="AG1921" s="93"/>
      <c r="AH1921" s="84">
        <f>IF(Dane!$E$3=1,AP1921,IF(Dane!$E$3=2,AT1921,AW1921))</f>
        <v>0</v>
      </c>
      <c r="AI1921" s="84">
        <f>IF(Dane!$E$3=1,AQ1921,IF(Dane!$E$3=2,AU1921,AX1921))</f>
        <v>0</v>
      </c>
      <c r="AJ1921" s="84">
        <f>IF(Dane!$E$3=1,BA1921,IF(Dane!$E$3=2,BE1921,BH1921))</f>
        <v>0</v>
      </c>
      <c r="AK1921" s="84">
        <f>IF(Dane!$E$3=1,BB1921,IF(Dane!$E$3=2,BF1921,BI1921))</f>
        <v>0</v>
      </c>
      <c r="AL1921" s="84">
        <f>IF(Dane!$E$3=1,BL1921,IF(Dane!$E$3=2,BP1921,BS1921))</f>
        <v>0</v>
      </c>
      <c r="AM1921" s="84">
        <f>IF(Dane!$E$3=1,BM1921,IF(Dane!$E$3=2,BQ1921,BT1921))</f>
        <v>0</v>
      </c>
      <c r="AN1921" s="39">
        <f>IF(Dane!$C$9="",0,IFERROR(J1921/R1921,0))</f>
        <v>0</v>
      </c>
      <c r="AO1921" s="39">
        <f>IF(Dane!$C$9="",0,IFERROR(ROUND(J1921-ROUND(J1921*0.0976,2)-ROUND(J1921*0.015,2)-ROUND(J1921*0.0245,2),2)/R1921,0))</f>
        <v>0</v>
      </c>
      <c r="AP1921" s="39">
        <f t="shared" si="444"/>
        <v>0</v>
      </c>
      <c r="AQ1921" s="39">
        <f t="shared" si="445"/>
        <v>0</v>
      </c>
      <c r="AR1921" s="39">
        <f t="shared" si="441"/>
        <v>0</v>
      </c>
      <c r="AS1921" s="39">
        <f>IF(Dane!$C$9="",0,IFERROR(AR1921/R1921,0))</f>
        <v>0</v>
      </c>
      <c r="AT1921" s="39">
        <f t="shared" si="446"/>
        <v>0</v>
      </c>
      <c r="AU1921" s="39">
        <v>0</v>
      </c>
      <c r="AV1921" s="39">
        <f t="shared" si="447"/>
        <v>0</v>
      </c>
      <c r="AW1921" s="39">
        <f>IF(Dane!$C$9="",0,IF(ROUND((N1921+O1921)*AV1921,2)&gt;$AN$1,$AN$1,ROUND((N1921+O1921)*AV1921,2)))</f>
        <v>0</v>
      </c>
      <c r="AX1921" s="39">
        <v>0</v>
      </c>
      <c r="AY1921" s="39">
        <f>IF(Dane!$C$9=2,IFERROR(J1921/W1921,0),IF(Dane!$C$9=3,IFERROR(J1921/W1921,0),0))</f>
        <v>0</v>
      </c>
      <c r="AZ1921" s="39">
        <f>IF(Dane!$C$9=2,IFERROR(ROUND(J1921-ROUND(J1921*0.0976,2)-ROUND(J1921*0.015,2)-ROUND(J1921*0.0245,2),2)/W1921,0),IF(Dane!$C$9=3,IFERROR(ROUND(J1921-ROUND(J1921*0.0976,2)-ROUND(J1921*0.015,2)-ROUND(J1921*0.0245,2),2)/W1921,0),0))</f>
        <v>0</v>
      </c>
      <c r="BA1921" s="39">
        <f t="shared" si="448"/>
        <v>0</v>
      </c>
      <c r="BB1921" s="39">
        <f t="shared" si="449"/>
        <v>0</v>
      </c>
      <c r="BC1921" s="39">
        <f t="shared" si="442"/>
        <v>0</v>
      </c>
      <c r="BD1921" s="39">
        <f>IF(Dane!$C$9=2,IFERROR(BC1921/W1921,0),IF(Dane!$C$9=3,IFERROR(BC1921/W1921,0),0))</f>
        <v>0</v>
      </c>
      <c r="BE1921" s="39">
        <f t="shared" si="450"/>
        <v>0</v>
      </c>
      <c r="BF1921" s="39">
        <v>0</v>
      </c>
      <c r="BG1921" s="39">
        <f t="shared" si="451"/>
        <v>0</v>
      </c>
      <c r="BH1921" s="39">
        <f>IF(Dane!$C$9=2,IF(ROUND((S1921+T1921)*BG1921,2)&gt;$AN$1,$AN$1,ROUND((S1921+T1921)*BG1921,2)),IF(Dane!$C$9=3,IF(ROUND((S1921+T1921)*BG1921,2)&gt;$AN$1,$AN$1,ROUND((S1921+T1921)*BG1921,2)),0))</f>
        <v>0</v>
      </c>
      <c r="BI1921" s="39">
        <v>0</v>
      </c>
      <c r="BJ1921" s="39">
        <f>IF(Dane!$C$9=3,IFERROR(J1921/AB1921,0),0)</f>
        <v>0</v>
      </c>
      <c r="BK1921" s="39">
        <f>IF(Dane!$C$9=3,IFERROR(ROUND(J1921-ROUND(J1921*0.0976,2)-ROUND(J1921*0.015,2)-ROUND(J1921*0.0245,2),2)/AB1921,0),0)</f>
        <v>0</v>
      </c>
      <c r="BL1921" s="39">
        <f t="shared" si="452"/>
        <v>0</v>
      </c>
      <c r="BM1921" s="39">
        <f t="shared" si="453"/>
        <v>0</v>
      </c>
      <c r="BN1921" s="39">
        <f t="shared" si="443"/>
        <v>0</v>
      </c>
      <c r="BO1921" s="39">
        <f>IF(Dane!$C$9=3,IFERROR(BN1921/AB1921,0),0)</f>
        <v>0</v>
      </c>
      <c r="BP1921" s="39">
        <f t="shared" si="454"/>
        <v>0</v>
      </c>
      <c r="BQ1921" s="39">
        <v>0</v>
      </c>
      <c r="BR1921" s="39">
        <f t="shared" si="455"/>
        <v>0</v>
      </c>
      <c r="BS1921" s="39">
        <f>IF(Dane!$C$9=3,IF(ROUND((X1921+Y1921)*BR1921,2)&gt;$AN$1,$AN$1,ROUND((X1921+Y1921)*BR1921,2)),0)</f>
        <v>0</v>
      </c>
      <c r="BT1921" s="39">
        <v>0</v>
      </c>
    </row>
    <row r="1922" spans="1:72">
      <c r="A1922" s="87">
        <v>1913</v>
      </c>
      <c r="B1922" s="1"/>
      <c r="C1922" s="1"/>
      <c r="D1922" s="2"/>
      <c r="E1922" s="3"/>
      <c r="F1922" s="4"/>
      <c r="G1922" s="5"/>
      <c r="H1922" s="5"/>
      <c r="I1922" s="6"/>
      <c r="J1922" s="5"/>
      <c r="K1922" s="5"/>
      <c r="L1922" s="5"/>
      <c r="M1922" s="55"/>
      <c r="N1922" s="8"/>
      <c r="O1922" s="105"/>
      <c r="P1922" s="5"/>
      <c r="Q1922" s="5"/>
      <c r="R1922" s="105">
        <f>Dane!$C$10</f>
        <v>0</v>
      </c>
      <c r="S1922" s="8"/>
      <c r="T1922" s="105"/>
      <c r="U1922" s="5"/>
      <c r="V1922" s="5"/>
      <c r="W1922" s="107">
        <f>Dane!$C$11</f>
        <v>0</v>
      </c>
      <c r="X1922" s="8"/>
      <c r="Y1922" s="105"/>
      <c r="Z1922" s="5"/>
      <c r="AA1922" s="5"/>
      <c r="AB1922" s="110">
        <f>Dane!$C$12</f>
        <v>0</v>
      </c>
      <c r="AC1922" s="108">
        <f>IF(Dane!$E$3=1,AP1922+BA1922+BL1922,IF(Dane!$E$3=2,AT1922+BE1922+BP1922,AW1922+BH1922+BS1922))</f>
        <v>0</v>
      </c>
      <c r="AD1922" s="14">
        <f>IF(Dane!$E$3=1,AQ1922+BB1922+BM1922,IF(Dane!$E$3=2,AU1922+BF1922+BQ1922,AX1922+BI1922+BT1922))</f>
        <v>0</v>
      </c>
      <c r="AE1922" s="14">
        <f>IF((J1922*Dane!$C$9)-AC1922&lt;0,0,(J1922*Dane!$C$9)-AC1922)</f>
        <v>0</v>
      </c>
      <c r="AF1922" s="61">
        <f>IF((K1922*Dane!$C$9)-AD1922&lt;0,0,(K1922*Dane!$C$9)-AD1922)</f>
        <v>0</v>
      </c>
      <c r="AG1922" s="93"/>
      <c r="AH1922" s="84">
        <f>IF(Dane!$E$3=1,AP1922,IF(Dane!$E$3=2,AT1922,AW1922))</f>
        <v>0</v>
      </c>
      <c r="AI1922" s="84">
        <f>IF(Dane!$E$3=1,AQ1922,IF(Dane!$E$3=2,AU1922,AX1922))</f>
        <v>0</v>
      </c>
      <c r="AJ1922" s="84">
        <f>IF(Dane!$E$3=1,BA1922,IF(Dane!$E$3=2,BE1922,BH1922))</f>
        <v>0</v>
      </c>
      <c r="AK1922" s="84">
        <f>IF(Dane!$E$3=1,BB1922,IF(Dane!$E$3=2,BF1922,BI1922))</f>
        <v>0</v>
      </c>
      <c r="AL1922" s="84">
        <f>IF(Dane!$E$3=1,BL1922,IF(Dane!$E$3=2,BP1922,BS1922))</f>
        <v>0</v>
      </c>
      <c r="AM1922" s="84">
        <f>IF(Dane!$E$3=1,BM1922,IF(Dane!$E$3=2,BQ1922,BT1922))</f>
        <v>0</v>
      </c>
      <c r="AN1922" s="39">
        <f>IF(Dane!$C$9="",0,IFERROR(J1922/R1922,0))</f>
        <v>0</v>
      </c>
      <c r="AO1922" s="39">
        <f>IF(Dane!$C$9="",0,IFERROR(ROUND(J1922-ROUND(J1922*0.0976,2)-ROUND(J1922*0.015,2)-ROUND(J1922*0.0245,2),2)/R1922,0))</f>
        <v>0</v>
      </c>
      <c r="AP1922" s="39">
        <f t="shared" si="444"/>
        <v>0</v>
      </c>
      <c r="AQ1922" s="39">
        <f t="shared" si="445"/>
        <v>0</v>
      </c>
      <c r="AR1922" s="39">
        <f t="shared" si="441"/>
        <v>0</v>
      </c>
      <c r="AS1922" s="39">
        <f>IF(Dane!$C$9="",0,IFERROR(AR1922/R1922,0))</f>
        <v>0</v>
      </c>
      <c r="AT1922" s="39">
        <f t="shared" si="446"/>
        <v>0</v>
      </c>
      <c r="AU1922" s="39">
        <v>0</v>
      </c>
      <c r="AV1922" s="39">
        <f t="shared" si="447"/>
        <v>0</v>
      </c>
      <c r="AW1922" s="39">
        <f>IF(Dane!$C$9="",0,IF(ROUND((N1922+O1922)*AV1922,2)&gt;$AN$1,$AN$1,ROUND((N1922+O1922)*AV1922,2)))</f>
        <v>0</v>
      </c>
      <c r="AX1922" s="39">
        <v>0</v>
      </c>
      <c r="AY1922" s="39">
        <f>IF(Dane!$C$9=2,IFERROR(J1922/W1922,0),IF(Dane!$C$9=3,IFERROR(J1922/W1922,0),0))</f>
        <v>0</v>
      </c>
      <c r="AZ1922" s="39">
        <f>IF(Dane!$C$9=2,IFERROR(ROUND(J1922-ROUND(J1922*0.0976,2)-ROUND(J1922*0.015,2)-ROUND(J1922*0.0245,2),2)/W1922,0),IF(Dane!$C$9=3,IFERROR(ROUND(J1922-ROUND(J1922*0.0976,2)-ROUND(J1922*0.015,2)-ROUND(J1922*0.0245,2),2)/W1922,0),0))</f>
        <v>0</v>
      </c>
      <c r="BA1922" s="39">
        <f t="shared" si="448"/>
        <v>0</v>
      </c>
      <c r="BB1922" s="39">
        <f t="shared" si="449"/>
        <v>0</v>
      </c>
      <c r="BC1922" s="39">
        <f t="shared" si="442"/>
        <v>0</v>
      </c>
      <c r="BD1922" s="39">
        <f>IF(Dane!$C$9=2,IFERROR(BC1922/W1922,0),IF(Dane!$C$9=3,IFERROR(BC1922/W1922,0),0))</f>
        <v>0</v>
      </c>
      <c r="BE1922" s="39">
        <f t="shared" si="450"/>
        <v>0</v>
      </c>
      <c r="BF1922" s="39">
        <v>0</v>
      </c>
      <c r="BG1922" s="39">
        <f t="shared" si="451"/>
        <v>0</v>
      </c>
      <c r="BH1922" s="39">
        <f>IF(Dane!$C$9=2,IF(ROUND((S1922+T1922)*BG1922,2)&gt;$AN$1,$AN$1,ROUND((S1922+T1922)*BG1922,2)),IF(Dane!$C$9=3,IF(ROUND((S1922+T1922)*BG1922,2)&gt;$AN$1,$AN$1,ROUND((S1922+T1922)*BG1922,2)),0))</f>
        <v>0</v>
      </c>
      <c r="BI1922" s="39">
        <v>0</v>
      </c>
      <c r="BJ1922" s="39">
        <f>IF(Dane!$C$9=3,IFERROR(J1922/AB1922,0),0)</f>
        <v>0</v>
      </c>
      <c r="BK1922" s="39">
        <f>IF(Dane!$C$9=3,IFERROR(ROUND(J1922-ROUND(J1922*0.0976,2)-ROUND(J1922*0.015,2)-ROUND(J1922*0.0245,2),2)/AB1922,0),0)</f>
        <v>0</v>
      </c>
      <c r="BL1922" s="39">
        <f t="shared" si="452"/>
        <v>0</v>
      </c>
      <c r="BM1922" s="39">
        <f t="shared" si="453"/>
        <v>0</v>
      </c>
      <c r="BN1922" s="39">
        <f t="shared" si="443"/>
        <v>0</v>
      </c>
      <c r="BO1922" s="39">
        <f>IF(Dane!$C$9=3,IFERROR(BN1922/AB1922,0),0)</f>
        <v>0</v>
      </c>
      <c r="BP1922" s="39">
        <f t="shared" si="454"/>
        <v>0</v>
      </c>
      <c r="BQ1922" s="39">
        <v>0</v>
      </c>
      <c r="BR1922" s="39">
        <f t="shared" si="455"/>
        <v>0</v>
      </c>
      <c r="BS1922" s="39">
        <f>IF(Dane!$C$9=3,IF(ROUND((X1922+Y1922)*BR1922,2)&gt;$AN$1,$AN$1,ROUND((X1922+Y1922)*BR1922,2)),0)</f>
        <v>0</v>
      </c>
      <c r="BT1922" s="39">
        <v>0</v>
      </c>
    </row>
    <row r="1923" spans="1:72">
      <c r="A1923" s="87">
        <v>1914</v>
      </c>
      <c r="B1923" s="1"/>
      <c r="C1923" s="1"/>
      <c r="D1923" s="2"/>
      <c r="E1923" s="3"/>
      <c r="F1923" s="4"/>
      <c r="G1923" s="5"/>
      <c r="H1923" s="5"/>
      <c r="I1923" s="6"/>
      <c r="J1923" s="5"/>
      <c r="K1923" s="5"/>
      <c r="L1923" s="5"/>
      <c r="M1923" s="55"/>
      <c r="N1923" s="8"/>
      <c r="O1923" s="105"/>
      <c r="P1923" s="5"/>
      <c r="Q1923" s="5"/>
      <c r="R1923" s="105">
        <f>Dane!$C$10</f>
        <v>0</v>
      </c>
      <c r="S1923" s="8"/>
      <c r="T1923" s="105"/>
      <c r="U1923" s="5"/>
      <c r="V1923" s="5"/>
      <c r="W1923" s="107">
        <f>Dane!$C$11</f>
        <v>0</v>
      </c>
      <c r="X1923" s="8"/>
      <c r="Y1923" s="105"/>
      <c r="Z1923" s="5"/>
      <c r="AA1923" s="5"/>
      <c r="AB1923" s="110">
        <f>Dane!$C$12</f>
        <v>0</v>
      </c>
      <c r="AC1923" s="108">
        <f>IF(Dane!$E$3=1,AP1923+BA1923+BL1923,IF(Dane!$E$3=2,AT1923+BE1923+BP1923,AW1923+BH1923+BS1923))</f>
        <v>0</v>
      </c>
      <c r="AD1923" s="14">
        <f>IF(Dane!$E$3=1,AQ1923+BB1923+BM1923,IF(Dane!$E$3=2,AU1923+BF1923+BQ1923,AX1923+BI1923+BT1923))</f>
        <v>0</v>
      </c>
      <c r="AE1923" s="14">
        <f>IF((J1923*Dane!$C$9)-AC1923&lt;0,0,(J1923*Dane!$C$9)-AC1923)</f>
        <v>0</v>
      </c>
      <c r="AF1923" s="61">
        <f>IF((K1923*Dane!$C$9)-AD1923&lt;0,0,(K1923*Dane!$C$9)-AD1923)</f>
        <v>0</v>
      </c>
      <c r="AG1923" s="93"/>
      <c r="AH1923" s="84">
        <f>IF(Dane!$E$3=1,AP1923,IF(Dane!$E$3=2,AT1923,AW1923))</f>
        <v>0</v>
      </c>
      <c r="AI1923" s="84">
        <f>IF(Dane!$E$3=1,AQ1923,IF(Dane!$E$3=2,AU1923,AX1923))</f>
        <v>0</v>
      </c>
      <c r="AJ1923" s="84">
        <f>IF(Dane!$E$3=1,BA1923,IF(Dane!$E$3=2,BE1923,BH1923))</f>
        <v>0</v>
      </c>
      <c r="AK1923" s="84">
        <f>IF(Dane!$E$3=1,BB1923,IF(Dane!$E$3=2,BF1923,BI1923))</f>
        <v>0</v>
      </c>
      <c r="AL1923" s="84">
        <f>IF(Dane!$E$3=1,BL1923,IF(Dane!$E$3=2,BP1923,BS1923))</f>
        <v>0</v>
      </c>
      <c r="AM1923" s="84">
        <f>IF(Dane!$E$3=1,BM1923,IF(Dane!$E$3=2,BQ1923,BT1923))</f>
        <v>0</v>
      </c>
      <c r="AN1923" s="39">
        <f>IF(Dane!$C$9="",0,IFERROR(J1923/R1923,0))</f>
        <v>0</v>
      </c>
      <c r="AO1923" s="39">
        <f>IF(Dane!$C$9="",0,IFERROR(ROUND(J1923-ROUND(J1923*0.0976,2)-ROUND(J1923*0.015,2)-ROUND(J1923*0.0245,2),2)/R1923,0))</f>
        <v>0</v>
      </c>
      <c r="AP1923" s="39">
        <f t="shared" si="444"/>
        <v>0</v>
      </c>
      <c r="AQ1923" s="39">
        <f t="shared" si="445"/>
        <v>0</v>
      </c>
      <c r="AR1923" s="39">
        <f t="shared" si="441"/>
        <v>0</v>
      </c>
      <c r="AS1923" s="39">
        <f>IF(Dane!$C$9="",0,IFERROR(AR1923/R1923,0))</f>
        <v>0</v>
      </c>
      <c r="AT1923" s="39">
        <f t="shared" si="446"/>
        <v>0</v>
      </c>
      <c r="AU1923" s="39">
        <v>0</v>
      </c>
      <c r="AV1923" s="39">
        <f t="shared" si="447"/>
        <v>0</v>
      </c>
      <c r="AW1923" s="39">
        <f>IF(Dane!$C$9="",0,IF(ROUND((N1923+O1923)*AV1923,2)&gt;$AN$1,$AN$1,ROUND((N1923+O1923)*AV1923,2)))</f>
        <v>0</v>
      </c>
      <c r="AX1923" s="39">
        <v>0</v>
      </c>
      <c r="AY1923" s="39">
        <f>IF(Dane!$C$9=2,IFERROR(J1923/W1923,0),IF(Dane!$C$9=3,IFERROR(J1923/W1923,0),0))</f>
        <v>0</v>
      </c>
      <c r="AZ1923" s="39">
        <f>IF(Dane!$C$9=2,IFERROR(ROUND(J1923-ROUND(J1923*0.0976,2)-ROUND(J1923*0.015,2)-ROUND(J1923*0.0245,2),2)/W1923,0),IF(Dane!$C$9=3,IFERROR(ROUND(J1923-ROUND(J1923*0.0976,2)-ROUND(J1923*0.015,2)-ROUND(J1923*0.0245,2),2)/W1923,0),0))</f>
        <v>0</v>
      </c>
      <c r="BA1923" s="39">
        <f t="shared" si="448"/>
        <v>0</v>
      </c>
      <c r="BB1923" s="39">
        <f t="shared" si="449"/>
        <v>0</v>
      </c>
      <c r="BC1923" s="39">
        <f t="shared" si="442"/>
        <v>0</v>
      </c>
      <c r="BD1923" s="39">
        <f>IF(Dane!$C$9=2,IFERROR(BC1923/W1923,0),IF(Dane!$C$9=3,IFERROR(BC1923/W1923,0),0))</f>
        <v>0</v>
      </c>
      <c r="BE1923" s="39">
        <f t="shared" si="450"/>
        <v>0</v>
      </c>
      <c r="BF1923" s="39">
        <v>0</v>
      </c>
      <c r="BG1923" s="39">
        <f t="shared" si="451"/>
        <v>0</v>
      </c>
      <c r="BH1923" s="39">
        <f>IF(Dane!$C$9=2,IF(ROUND((S1923+T1923)*BG1923,2)&gt;$AN$1,$AN$1,ROUND((S1923+T1923)*BG1923,2)),IF(Dane!$C$9=3,IF(ROUND((S1923+T1923)*BG1923,2)&gt;$AN$1,$AN$1,ROUND((S1923+T1923)*BG1923,2)),0))</f>
        <v>0</v>
      </c>
      <c r="BI1923" s="39">
        <v>0</v>
      </c>
      <c r="BJ1923" s="39">
        <f>IF(Dane!$C$9=3,IFERROR(J1923/AB1923,0),0)</f>
        <v>0</v>
      </c>
      <c r="BK1923" s="39">
        <f>IF(Dane!$C$9=3,IFERROR(ROUND(J1923-ROUND(J1923*0.0976,2)-ROUND(J1923*0.015,2)-ROUND(J1923*0.0245,2),2)/AB1923,0),0)</f>
        <v>0</v>
      </c>
      <c r="BL1923" s="39">
        <f t="shared" si="452"/>
        <v>0</v>
      </c>
      <c r="BM1923" s="39">
        <f t="shared" si="453"/>
        <v>0</v>
      </c>
      <c r="BN1923" s="39">
        <f t="shared" si="443"/>
        <v>0</v>
      </c>
      <c r="BO1923" s="39">
        <f>IF(Dane!$C$9=3,IFERROR(BN1923/AB1923,0),0)</f>
        <v>0</v>
      </c>
      <c r="BP1923" s="39">
        <f t="shared" si="454"/>
        <v>0</v>
      </c>
      <c r="BQ1923" s="39">
        <v>0</v>
      </c>
      <c r="BR1923" s="39">
        <f t="shared" si="455"/>
        <v>0</v>
      </c>
      <c r="BS1923" s="39">
        <f>IF(Dane!$C$9=3,IF(ROUND((X1923+Y1923)*BR1923,2)&gt;$AN$1,$AN$1,ROUND((X1923+Y1923)*BR1923,2)),0)</f>
        <v>0</v>
      </c>
      <c r="BT1923" s="39">
        <v>0</v>
      </c>
    </row>
    <row r="1924" spans="1:72">
      <c r="A1924" s="87">
        <v>1915</v>
      </c>
      <c r="B1924" s="1"/>
      <c r="C1924" s="1"/>
      <c r="D1924" s="2"/>
      <c r="E1924" s="3"/>
      <c r="F1924" s="4"/>
      <c r="G1924" s="5"/>
      <c r="H1924" s="5"/>
      <c r="I1924" s="6"/>
      <c r="J1924" s="5"/>
      <c r="K1924" s="5"/>
      <c r="L1924" s="5"/>
      <c r="M1924" s="55"/>
      <c r="N1924" s="8"/>
      <c r="O1924" s="105"/>
      <c r="P1924" s="5"/>
      <c r="Q1924" s="5"/>
      <c r="R1924" s="105">
        <f>Dane!$C$10</f>
        <v>0</v>
      </c>
      <c r="S1924" s="8"/>
      <c r="T1924" s="105"/>
      <c r="U1924" s="5"/>
      <c r="V1924" s="5"/>
      <c r="W1924" s="107">
        <f>Dane!$C$11</f>
        <v>0</v>
      </c>
      <c r="X1924" s="8"/>
      <c r="Y1924" s="105"/>
      <c r="Z1924" s="5"/>
      <c r="AA1924" s="5"/>
      <c r="AB1924" s="110">
        <f>Dane!$C$12</f>
        <v>0</v>
      </c>
      <c r="AC1924" s="108">
        <f>IF(Dane!$E$3=1,AP1924+BA1924+BL1924,IF(Dane!$E$3=2,AT1924+BE1924+BP1924,AW1924+BH1924+BS1924))</f>
        <v>0</v>
      </c>
      <c r="AD1924" s="14">
        <f>IF(Dane!$E$3=1,AQ1924+BB1924+BM1924,IF(Dane!$E$3=2,AU1924+BF1924+BQ1924,AX1924+BI1924+BT1924))</f>
        <v>0</v>
      </c>
      <c r="AE1924" s="14">
        <f>IF((J1924*Dane!$C$9)-AC1924&lt;0,0,(J1924*Dane!$C$9)-AC1924)</f>
        <v>0</v>
      </c>
      <c r="AF1924" s="61">
        <f>IF((K1924*Dane!$C$9)-AD1924&lt;0,0,(K1924*Dane!$C$9)-AD1924)</f>
        <v>0</v>
      </c>
      <c r="AG1924" s="93"/>
      <c r="AH1924" s="84">
        <f>IF(Dane!$E$3=1,AP1924,IF(Dane!$E$3=2,AT1924,AW1924))</f>
        <v>0</v>
      </c>
      <c r="AI1924" s="84">
        <f>IF(Dane!$E$3=1,AQ1924,IF(Dane!$E$3=2,AU1924,AX1924))</f>
        <v>0</v>
      </c>
      <c r="AJ1924" s="84">
        <f>IF(Dane!$E$3=1,BA1924,IF(Dane!$E$3=2,BE1924,BH1924))</f>
        <v>0</v>
      </c>
      <c r="AK1924" s="84">
        <f>IF(Dane!$E$3=1,BB1924,IF(Dane!$E$3=2,BF1924,BI1924))</f>
        <v>0</v>
      </c>
      <c r="AL1924" s="84">
        <f>IF(Dane!$E$3=1,BL1924,IF(Dane!$E$3=2,BP1924,BS1924))</f>
        <v>0</v>
      </c>
      <c r="AM1924" s="84">
        <f>IF(Dane!$E$3=1,BM1924,IF(Dane!$E$3=2,BQ1924,BT1924))</f>
        <v>0</v>
      </c>
      <c r="AN1924" s="39">
        <f>IF(Dane!$C$9="",0,IFERROR(J1924/R1924,0))</f>
        <v>0</v>
      </c>
      <c r="AO1924" s="39">
        <f>IF(Dane!$C$9="",0,IFERROR(ROUND(J1924-ROUND(J1924*0.0976,2)-ROUND(J1924*0.015,2)-ROUND(J1924*0.0245,2),2)/R1924,0))</f>
        <v>0</v>
      </c>
      <c r="AP1924" s="39">
        <f t="shared" si="444"/>
        <v>0</v>
      </c>
      <c r="AQ1924" s="39">
        <f t="shared" si="445"/>
        <v>0</v>
      </c>
      <c r="AR1924" s="39">
        <f t="shared" si="441"/>
        <v>0</v>
      </c>
      <c r="AS1924" s="39">
        <f>IF(Dane!$C$9="",0,IFERROR(AR1924/R1924,0))</f>
        <v>0</v>
      </c>
      <c r="AT1924" s="39">
        <f t="shared" si="446"/>
        <v>0</v>
      </c>
      <c r="AU1924" s="39">
        <v>0</v>
      </c>
      <c r="AV1924" s="39">
        <f t="shared" si="447"/>
        <v>0</v>
      </c>
      <c r="AW1924" s="39">
        <f>IF(Dane!$C$9="",0,IF(ROUND((N1924+O1924)*AV1924,2)&gt;$AN$1,$AN$1,ROUND((N1924+O1924)*AV1924,2)))</f>
        <v>0</v>
      </c>
      <c r="AX1924" s="39">
        <v>0</v>
      </c>
      <c r="AY1924" s="39">
        <f>IF(Dane!$C$9=2,IFERROR(J1924/W1924,0),IF(Dane!$C$9=3,IFERROR(J1924/W1924,0),0))</f>
        <v>0</v>
      </c>
      <c r="AZ1924" s="39">
        <f>IF(Dane!$C$9=2,IFERROR(ROUND(J1924-ROUND(J1924*0.0976,2)-ROUND(J1924*0.015,2)-ROUND(J1924*0.0245,2),2)/W1924,0),IF(Dane!$C$9=3,IFERROR(ROUND(J1924-ROUND(J1924*0.0976,2)-ROUND(J1924*0.015,2)-ROUND(J1924*0.0245,2),2)/W1924,0),0))</f>
        <v>0</v>
      </c>
      <c r="BA1924" s="39">
        <f t="shared" si="448"/>
        <v>0</v>
      </c>
      <c r="BB1924" s="39">
        <f t="shared" si="449"/>
        <v>0</v>
      </c>
      <c r="BC1924" s="39">
        <f t="shared" si="442"/>
        <v>0</v>
      </c>
      <c r="BD1924" s="39">
        <f>IF(Dane!$C$9=2,IFERROR(BC1924/W1924,0),IF(Dane!$C$9=3,IFERROR(BC1924/W1924,0),0))</f>
        <v>0</v>
      </c>
      <c r="BE1924" s="39">
        <f t="shared" si="450"/>
        <v>0</v>
      </c>
      <c r="BF1924" s="39">
        <v>0</v>
      </c>
      <c r="BG1924" s="39">
        <f t="shared" si="451"/>
        <v>0</v>
      </c>
      <c r="BH1924" s="39">
        <f>IF(Dane!$C$9=2,IF(ROUND((S1924+T1924)*BG1924,2)&gt;$AN$1,$AN$1,ROUND((S1924+T1924)*BG1924,2)),IF(Dane!$C$9=3,IF(ROUND((S1924+T1924)*BG1924,2)&gt;$AN$1,$AN$1,ROUND((S1924+T1924)*BG1924,2)),0))</f>
        <v>0</v>
      </c>
      <c r="BI1924" s="39">
        <v>0</v>
      </c>
      <c r="BJ1924" s="39">
        <f>IF(Dane!$C$9=3,IFERROR(J1924/AB1924,0),0)</f>
        <v>0</v>
      </c>
      <c r="BK1924" s="39">
        <f>IF(Dane!$C$9=3,IFERROR(ROUND(J1924-ROUND(J1924*0.0976,2)-ROUND(J1924*0.015,2)-ROUND(J1924*0.0245,2),2)/AB1924,0),0)</f>
        <v>0</v>
      </c>
      <c r="BL1924" s="39">
        <f t="shared" si="452"/>
        <v>0</v>
      </c>
      <c r="BM1924" s="39">
        <f t="shared" si="453"/>
        <v>0</v>
      </c>
      <c r="BN1924" s="39">
        <f t="shared" si="443"/>
        <v>0</v>
      </c>
      <c r="BO1924" s="39">
        <f>IF(Dane!$C$9=3,IFERROR(BN1924/AB1924,0),0)</f>
        <v>0</v>
      </c>
      <c r="BP1924" s="39">
        <f t="shared" si="454"/>
        <v>0</v>
      </c>
      <c r="BQ1924" s="39">
        <v>0</v>
      </c>
      <c r="BR1924" s="39">
        <f t="shared" si="455"/>
        <v>0</v>
      </c>
      <c r="BS1924" s="39">
        <f>IF(Dane!$C$9=3,IF(ROUND((X1924+Y1924)*BR1924,2)&gt;$AN$1,$AN$1,ROUND((X1924+Y1924)*BR1924,2)),0)</f>
        <v>0</v>
      </c>
      <c r="BT1924" s="39">
        <v>0</v>
      </c>
    </row>
    <row r="1925" spans="1:72">
      <c r="A1925" s="87">
        <v>1916</v>
      </c>
      <c r="B1925" s="1"/>
      <c r="C1925" s="1"/>
      <c r="D1925" s="2"/>
      <c r="E1925" s="3"/>
      <c r="F1925" s="4"/>
      <c r="G1925" s="5"/>
      <c r="H1925" s="5"/>
      <c r="I1925" s="6"/>
      <c r="J1925" s="5"/>
      <c r="K1925" s="5"/>
      <c r="L1925" s="5"/>
      <c r="M1925" s="55"/>
      <c r="N1925" s="8"/>
      <c r="O1925" s="105"/>
      <c r="P1925" s="5"/>
      <c r="Q1925" s="5"/>
      <c r="R1925" s="105">
        <f>Dane!$C$10</f>
        <v>0</v>
      </c>
      <c r="S1925" s="8"/>
      <c r="T1925" s="105"/>
      <c r="U1925" s="5"/>
      <c r="V1925" s="5"/>
      <c r="W1925" s="107">
        <f>Dane!$C$11</f>
        <v>0</v>
      </c>
      <c r="X1925" s="8"/>
      <c r="Y1925" s="105"/>
      <c r="Z1925" s="5"/>
      <c r="AA1925" s="5"/>
      <c r="AB1925" s="110">
        <f>Dane!$C$12</f>
        <v>0</v>
      </c>
      <c r="AC1925" s="108">
        <f>IF(Dane!$E$3=1,AP1925+BA1925+BL1925,IF(Dane!$E$3=2,AT1925+BE1925+BP1925,AW1925+BH1925+BS1925))</f>
        <v>0</v>
      </c>
      <c r="AD1925" s="14">
        <f>IF(Dane!$E$3=1,AQ1925+BB1925+BM1925,IF(Dane!$E$3=2,AU1925+BF1925+BQ1925,AX1925+BI1925+BT1925))</f>
        <v>0</v>
      </c>
      <c r="AE1925" s="14">
        <f>IF((J1925*Dane!$C$9)-AC1925&lt;0,0,(J1925*Dane!$C$9)-AC1925)</f>
        <v>0</v>
      </c>
      <c r="AF1925" s="61">
        <f>IF((K1925*Dane!$C$9)-AD1925&lt;0,0,(K1925*Dane!$C$9)-AD1925)</f>
        <v>0</v>
      </c>
      <c r="AG1925" s="93"/>
      <c r="AH1925" s="84">
        <f>IF(Dane!$E$3=1,AP1925,IF(Dane!$E$3=2,AT1925,AW1925))</f>
        <v>0</v>
      </c>
      <c r="AI1925" s="84">
        <f>IF(Dane!$E$3=1,AQ1925,IF(Dane!$E$3=2,AU1925,AX1925))</f>
        <v>0</v>
      </c>
      <c r="AJ1925" s="84">
        <f>IF(Dane!$E$3=1,BA1925,IF(Dane!$E$3=2,BE1925,BH1925))</f>
        <v>0</v>
      </c>
      <c r="AK1925" s="84">
        <f>IF(Dane!$E$3=1,BB1925,IF(Dane!$E$3=2,BF1925,BI1925))</f>
        <v>0</v>
      </c>
      <c r="AL1925" s="84">
        <f>IF(Dane!$E$3=1,BL1925,IF(Dane!$E$3=2,BP1925,BS1925))</f>
        <v>0</v>
      </c>
      <c r="AM1925" s="84">
        <f>IF(Dane!$E$3=1,BM1925,IF(Dane!$E$3=2,BQ1925,BT1925))</f>
        <v>0</v>
      </c>
      <c r="AN1925" s="39">
        <f>IF(Dane!$C$9="",0,IFERROR(J1925/R1925,0))</f>
        <v>0</v>
      </c>
      <c r="AO1925" s="39">
        <f>IF(Dane!$C$9="",0,IFERROR(ROUND(J1925-ROUND(J1925*0.0976,2)-ROUND(J1925*0.015,2)-ROUND(J1925*0.0245,2),2)/R1925,0))</f>
        <v>0</v>
      </c>
      <c r="AP1925" s="39">
        <f t="shared" si="444"/>
        <v>0</v>
      </c>
      <c r="AQ1925" s="39">
        <f t="shared" si="445"/>
        <v>0</v>
      </c>
      <c r="AR1925" s="39">
        <f t="shared" si="441"/>
        <v>0</v>
      </c>
      <c r="AS1925" s="39">
        <f>IF(Dane!$C$9="",0,IFERROR(AR1925/R1925,0))</f>
        <v>0</v>
      </c>
      <c r="AT1925" s="39">
        <f t="shared" si="446"/>
        <v>0</v>
      </c>
      <c r="AU1925" s="39">
        <v>0</v>
      </c>
      <c r="AV1925" s="39">
        <f t="shared" si="447"/>
        <v>0</v>
      </c>
      <c r="AW1925" s="39">
        <f>IF(Dane!$C$9="",0,IF(ROUND((N1925+O1925)*AV1925,2)&gt;$AN$1,$AN$1,ROUND((N1925+O1925)*AV1925,2)))</f>
        <v>0</v>
      </c>
      <c r="AX1925" s="39">
        <v>0</v>
      </c>
      <c r="AY1925" s="39">
        <f>IF(Dane!$C$9=2,IFERROR(J1925/W1925,0),IF(Dane!$C$9=3,IFERROR(J1925/W1925,0),0))</f>
        <v>0</v>
      </c>
      <c r="AZ1925" s="39">
        <f>IF(Dane!$C$9=2,IFERROR(ROUND(J1925-ROUND(J1925*0.0976,2)-ROUND(J1925*0.015,2)-ROUND(J1925*0.0245,2),2)/W1925,0),IF(Dane!$C$9=3,IFERROR(ROUND(J1925-ROUND(J1925*0.0976,2)-ROUND(J1925*0.015,2)-ROUND(J1925*0.0245,2),2)/W1925,0),0))</f>
        <v>0</v>
      </c>
      <c r="BA1925" s="39">
        <f t="shared" si="448"/>
        <v>0</v>
      </c>
      <c r="BB1925" s="39">
        <f t="shared" si="449"/>
        <v>0</v>
      </c>
      <c r="BC1925" s="39">
        <f t="shared" si="442"/>
        <v>0</v>
      </c>
      <c r="BD1925" s="39">
        <f>IF(Dane!$C$9=2,IFERROR(BC1925/W1925,0),IF(Dane!$C$9=3,IFERROR(BC1925/W1925,0),0))</f>
        <v>0</v>
      </c>
      <c r="BE1925" s="39">
        <f t="shared" si="450"/>
        <v>0</v>
      </c>
      <c r="BF1925" s="39">
        <v>0</v>
      </c>
      <c r="BG1925" s="39">
        <f t="shared" si="451"/>
        <v>0</v>
      </c>
      <c r="BH1925" s="39">
        <f>IF(Dane!$C$9=2,IF(ROUND((S1925+T1925)*BG1925,2)&gt;$AN$1,$AN$1,ROUND((S1925+T1925)*BG1925,2)),IF(Dane!$C$9=3,IF(ROUND((S1925+T1925)*BG1925,2)&gt;$AN$1,$AN$1,ROUND((S1925+T1925)*BG1925,2)),0))</f>
        <v>0</v>
      </c>
      <c r="BI1925" s="39">
        <v>0</v>
      </c>
      <c r="BJ1925" s="39">
        <f>IF(Dane!$C$9=3,IFERROR(J1925/AB1925,0),0)</f>
        <v>0</v>
      </c>
      <c r="BK1925" s="39">
        <f>IF(Dane!$C$9=3,IFERROR(ROUND(J1925-ROUND(J1925*0.0976,2)-ROUND(J1925*0.015,2)-ROUND(J1925*0.0245,2),2)/AB1925,0),0)</f>
        <v>0</v>
      </c>
      <c r="BL1925" s="39">
        <f t="shared" si="452"/>
        <v>0</v>
      </c>
      <c r="BM1925" s="39">
        <f t="shared" si="453"/>
        <v>0</v>
      </c>
      <c r="BN1925" s="39">
        <f t="shared" si="443"/>
        <v>0</v>
      </c>
      <c r="BO1925" s="39">
        <f>IF(Dane!$C$9=3,IFERROR(BN1925/AB1925,0),0)</f>
        <v>0</v>
      </c>
      <c r="BP1925" s="39">
        <f t="shared" si="454"/>
        <v>0</v>
      </c>
      <c r="BQ1925" s="39">
        <v>0</v>
      </c>
      <c r="BR1925" s="39">
        <f t="shared" si="455"/>
        <v>0</v>
      </c>
      <c r="BS1925" s="39">
        <f>IF(Dane!$C$9=3,IF(ROUND((X1925+Y1925)*BR1925,2)&gt;$AN$1,$AN$1,ROUND((X1925+Y1925)*BR1925,2)),0)</f>
        <v>0</v>
      </c>
      <c r="BT1925" s="39">
        <v>0</v>
      </c>
    </row>
    <row r="1926" spans="1:72">
      <c r="A1926" s="87">
        <v>1917</v>
      </c>
      <c r="B1926" s="1"/>
      <c r="C1926" s="1"/>
      <c r="D1926" s="2"/>
      <c r="E1926" s="3"/>
      <c r="F1926" s="4"/>
      <c r="G1926" s="5"/>
      <c r="H1926" s="5"/>
      <c r="I1926" s="6"/>
      <c r="J1926" s="5"/>
      <c r="K1926" s="5"/>
      <c r="L1926" s="5"/>
      <c r="M1926" s="55"/>
      <c r="N1926" s="8"/>
      <c r="O1926" s="105"/>
      <c r="P1926" s="5"/>
      <c r="Q1926" s="5"/>
      <c r="R1926" s="105">
        <f>Dane!$C$10</f>
        <v>0</v>
      </c>
      <c r="S1926" s="8"/>
      <c r="T1926" s="105"/>
      <c r="U1926" s="5"/>
      <c r="V1926" s="5"/>
      <c r="W1926" s="107">
        <f>Dane!$C$11</f>
        <v>0</v>
      </c>
      <c r="X1926" s="8"/>
      <c r="Y1926" s="105"/>
      <c r="Z1926" s="5"/>
      <c r="AA1926" s="5"/>
      <c r="AB1926" s="110">
        <f>Dane!$C$12</f>
        <v>0</v>
      </c>
      <c r="AC1926" s="108">
        <f>IF(Dane!$E$3=1,AP1926+BA1926+BL1926,IF(Dane!$E$3=2,AT1926+BE1926+BP1926,AW1926+BH1926+BS1926))</f>
        <v>0</v>
      </c>
      <c r="AD1926" s="14">
        <f>IF(Dane!$E$3=1,AQ1926+BB1926+BM1926,IF(Dane!$E$3=2,AU1926+BF1926+BQ1926,AX1926+BI1926+BT1926))</f>
        <v>0</v>
      </c>
      <c r="AE1926" s="14">
        <f>IF((J1926*Dane!$C$9)-AC1926&lt;0,0,(J1926*Dane!$C$9)-AC1926)</f>
        <v>0</v>
      </c>
      <c r="AF1926" s="61">
        <f>IF((K1926*Dane!$C$9)-AD1926&lt;0,0,(K1926*Dane!$C$9)-AD1926)</f>
        <v>0</v>
      </c>
      <c r="AG1926" s="93"/>
      <c r="AH1926" s="84">
        <f>IF(Dane!$E$3=1,AP1926,IF(Dane!$E$3=2,AT1926,AW1926))</f>
        <v>0</v>
      </c>
      <c r="AI1926" s="84">
        <f>IF(Dane!$E$3=1,AQ1926,IF(Dane!$E$3=2,AU1926,AX1926))</f>
        <v>0</v>
      </c>
      <c r="AJ1926" s="84">
        <f>IF(Dane!$E$3=1,BA1926,IF(Dane!$E$3=2,BE1926,BH1926))</f>
        <v>0</v>
      </c>
      <c r="AK1926" s="84">
        <f>IF(Dane!$E$3=1,BB1926,IF(Dane!$E$3=2,BF1926,BI1926))</f>
        <v>0</v>
      </c>
      <c r="AL1926" s="84">
        <f>IF(Dane!$E$3=1,BL1926,IF(Dane!$E$3=2,BP1926,BS1926))</f>
        <v>0</v>
      </c>
      <c r="AM1926" s="84">
        <f>IF(Dane!$E$3=1,BM1926,IF(Dane!$E$3=2,BQ1926,BT1926))</f>
        <v>0</v>
      </c>
      <c r="AN1926" s="39">
        <f>IF(Dane!$C$9="",0,IFERROR(J1926/R1926,0))</f>
        <v>0</v>
      </c>
      <c r="AO1926" s="39">
        <f>IF(Dane!$C$9="",0,IFERROR(ROUND(J1926-ROUND(J1926*0.0976,2)-ROUND(J1926*0.015,2)-ROUND(J1926*0.0245,2),2)/R1926,0))</f>
        <v>0</v>
      </c>
      <c r="AP1926" s="39">
        <f t="shared" si="444"/>
        <v>0</v>
      </c>
      <c r="AQ1926" s="39">
        <f t="shared" si="445"/>
        <v>0</v>
      </c>
      <c r="AR1926" s="39">
        <f t="shared" si="441"/>
        <v>0</v>
      </c>
      <c r="AS1926" s="39">
        <f>IF(Dane!$C$9="",0,IFERROR(AR1926/R1926,0))</f>
        <v>0</v>
      </c>
      <c r="AT1926" s="39">
        <f t="shared" si="446"/>
        <v>0</v>
      </c>
      <c r="AU1926" s="39">
        <v>0</v>
      </c>
      <c r="AV1926" s="39">
        <f t="shared" si="447"/>
        <v>0</v>
      </c>
      <c r="AW1926" s="39">
        <f>IF(Dane!$C$9="",0,IF(ROUND((N1926+O1926)*AV1926,2)&gt;$AN$1,$AN$1,ROUND((N1926+O1926)*AV1926,2)))</f>
        <v>0</v>
      </c>
      <c r="AX1926" s="39">
        <v>0</v>
      </c>
      <c r="AY1926" s="39">
        <f>IF(Dane!$C$9=2,IFERROR(J1926/W1926,0),IF(Dane!$C$9=3,IFERROR(J1926/W1926,0),0))</f>
        <v>0</v>
      </c>
      <c r="AZ1926" s="39">
        <f>IF(Dane!$C$9=2,IFERROR(ROUND(J1926-ROUND(J1926*0.0976,2)-ROUND(J1926*0.015,2)-ROUND(J1926*0.0245,2),2)/W1926,0),IF(Dane!$C$9=3,IFERROR(ROUND(J1926-ROUND(J1926*0.0976,2)-ROUND(J1926*0.015,2)-ROUND(J1926*0.0245,2),2)/W1926,0),0))</f>
        <v>0</v>
      </c>
      <c r="BA1926" s="39">
        <f t="shared" si="448"/>
        <v>0</v>
      </c>
      <c r="BB1926" s="39">
        <f t="shared" si="449"/>
        <v>0</v>
      </c>
      <c r="BC1926" s="39">
        <f t="shared" si="442"/>
        <v>0</v>
      </c>
      <c r="BD1926" s="39">
        <f>IF(Dane!$C$9=2,IFERROR(BC1926/W1926,0),IF(Dane!$C$9=3,IFERROR(BC1926/W1926,0),0))</f>
        <v>0</v>
      </c>
      <c r="BE1926" s="39">
        <f t="shared" si="450"/>
        <v>0</v>
      </c>
      <c r="BF1926" s="39">
        <v>0</v>
      </c>
      <c r="BG1926" s="39">
        <f t="shared" si="451"/>
        <v>0</v>
      </c>
      <c r="BH1926" s="39">
        <f>IF(Dane!$C$9=2,IF(ROUND((S1926+T1926)*BG1926,2)&gt;$AN$1,$AN$1,ROUND((S1926+T1926)*BG1926,2)),IF(Dane!$C$9=3,IF(ROUND((S1926+T1926)*BG1926,2)&gt;$AN$1,$AN$1,ROUND((S1926+T1926)*BG1926,2)),0))</f>
        <v>0</v>
      </c>
      <c r="BI1926" s="39">
        <v>0</v>
      </c>
      <c r="BJ1926" s="39">
        <f>IF(Dane!$C$9=3,IFERROR(J1926/AB1926,0),0)</f>
        <v>0</v>
      </c>
      <c r="BK1926" s="39">
        <f>IF(Dane!$C$9=3,IFERROR(ROUND(J1926-ROUND(J1926*0.0976,2)-ROUND(J1926*0.015,2)-ROUND(J1926*0.0245,2),2)/AB1926,0),0)</f>
        <v>0</v>
      </c>
      <c r="BL1926" s="39">
        <f t="shared" si="452"/>
        <v>0</v>
      </c>
      <c r="BM1926" s="39">
        <f t="shared" si="453"/>
        <v>0</v>
      </c>
      <c r="BN1926" s="39">
        <f t="shared" si="443"/>
        <v>0</v>
      </c>
      <c r="BO1926" s="39">
        <f>IF(Dane!$C$9=3,IFERROR(BN1926/AB1926,0),0)</f>
        <v>0</v>
      </c>
      <c r="BP1926" s="39">
        <f t="shared" si="454"/>
        <v>0</v>
      </c>
      <c r="BQ1926" s="39">
        <v>0</v>
      </c>
      <c r="BR1926" s="39">
        <f t="shared" si="455"/>
        <v>0</v>
      </c>
      <c r="BS1926" s="39">
        <f>IF(Dane!$C$9=3,IF(ROUND((X1926+Y1926)*BR1926,2)&gt;$AN$1,$AN$1,ROUND((X1926+Y1926)*BR1926,2)),0)</f>
        <v>0</v>
      </c>
      <c r="BT1926" s="39">
        <v>0</v>
      </c>
    </row>
    <row r="1927" spans="1:72">
      <c r="A1927" s="87">
        <v>1918</v>
      </c>
      <c r="B1927" s="1"/>
      <c r="C1927" s="1"/>
      <c r="D1927" s="2"/>
      <c r="E1927" s="3"/>
      <c r="F1927" s="4"/>
      <c r="G1927" s="5"/>
      <c r="H1927" s="5"/>
      <c r="I1927" s="6"/>
      <c r="J1927" s="5"/>
      <c r="K1927" s="5"/>
      <c r="L1927" s="5"/>
      <c r="M1927" s="55"/>
      <c r="N1927" s="8"/>
      <c r="O1927" s="105"/>
      <c r="P1927" s="5"/>
      <c r="Q1927" s="5"/>
      <c r="R1927" s="105">
        <f>Dane!$C$10</f>
        <v>0</v>
      </c>
      <c r="S1927" s="8"/>
      <c r="T1927" s="105"/>
      <c r="U1927" s="5"/>
      <c r="V1927" s="5"/>
      <c r="W1927" s="107">
        <f>Dane!$C$11</f>
        <v>0</v>
      </c>
      <c r="X1927" s="8"/>
      <c r="Y1927" s="105"/>
      <c r="Z1927" s="5"/>
      <c r="AA1927" s="5"/>
      <c r="AB1927" s="110">
        <f>Dane!$C$12</f>
        <v>0</v>
      </c>
      <c r="AC1927" s="108">
        <f>IF(Dane!$E$3=1,AP1927+BA1927+BL1927,IF(Dane!$E$3=2,AT1927+BE1927+BP1927,AW1927+BH1927+BS1927))</f>
        <v>0</v>
      </c>
      <c r="AD1927" s="14">
        <f>IF(Dane!$E$3=1,AQ1927+BB1927+BM1927,IF(Dane!$E$3=2,AU1927+BF1927+BQ1927,AX1927+BI1927+BT1927))</f>
        <v>0</v>
      </c>
      <c r="AE1927" s="14">
        <f>IF((J1927*Dane!$C$9)-AC1927&lt;0,0,(J1927*Dane!$C$9)-AC1927)</f>
        <v>0</v>
      </c>
      <c r="AF1927" s="61">
        <f>IF((K1927*Dane!$C$9)-AD1927&lt;0,0,(K1927*Dane!$C$9)-AD1927)</f>
        <v>0</v>
      </c>
      <c r="AG1927" s="93"/>
      <c r="AH1927" s="84">
        <f>IF(Dane!$E$3=1,AP1927,IF(Dane!$E$3=2,AT1927,AW1927))</f>
        <v>0</v>
      </c>
      <c r="AI1927" s="84">
        <f>IF(Dane!$E$3=1,AQ1927,IF(Dane!$E$3=2,AU1927,AX1927))</f>
        <v>0</v>
      </c>
      <c r="AJ1927" s="84">
        <f>IF(Dane!$E$3=1,BA1927,IF(Dane!$E$3=2,BE1927,BH1927))</f>
        <v>0</v>
      </c>
      <c r="AK1927" s="84">
        <f>IF(Dane!$E$3=1,BB1927,IF(Dane!$E$3=2,BF1927,BI1927))</f>
        <v>0</v>
      </c>
      <c r="AL1927" s="84">
        <f>IF(Dane!$E$3=1,BL1927,IF(Dane!$E$3=2,BP1927,BS1927))</f>
        <v>0</v>
      </c>
      <c r="AM1927" s="84">
        <f>IF(Dane!$E$3=1,BM1927,IF(Dane!$E$3=2,BQ1927,BT1927))</f>
        <v>0</v>
      </c>
      <c r="AN1927" s="39">
        <f>IF(Dane!$C$9="",0,IFERROR(J1927/R1927,0))</f>
        <v>0</v>
      </c>
      <c r="AO1927" s="39">
        <f>IF(Dane!$C$9="",0,IFERROR(ROUND(J1927-ROUND(J1927*0.0976,2)-ROUND(J1927*0.015,2)-ROUND(J1927*0.0245,2),2)/R1927,0))</f>
        <v>0</v>
      </c>
      <c r="AP1927" s="39">
        <f t="shared" si="444"/>
        <v>0</v>
      </c>
      <c r="AQ1927" s="39">
        <f t="shared" si="445"/>
        <v>0</v>
      </c>
      <c r="AR1927" s="39">
        <f t="shared" si="441"/>
        <v>0</v>
      </c>
      <c r="AS1927" s="39">
        <f>IF(Dane!$C$9="",0,IFERROR(AR1927/R1927,0))</f>
        <v>0</v>
      </c>
      <c r="AT1927" s="39">
        <f t="shared" si="446"/>
        <v>0</v>
      </c>
      <c r="AU1927" s="39">
        <v>0</v>
      </c>
      <c r="AV1927" s="39">
        <f t="shared" si="447"/>
        <v>0</v>
      </c>
      <c r="AW1927" s="39">
        <f>IF(Dane!$C$9="",0,IF(ROUND((N1927+O1927)*AV1927,2)&gt;$AN$1,$AN$1,ROUND((N1927+O1927)*AV1927,2)))</f>
        <v>0</v>
      </c>
      <c r="AX1927" s="39">
        <v>0</v>
      </c>
      <c r="AY1927" s="39">
        <f>IF(Dane!$C$9=2,IFERROR(J1927/W1927,0),IF(Dane!$C$9=3,IFERROR(J1927/W1927,0),0))</f>
        <v>0</v>
      </c>
      <c r="AZ1927" s="39">
        <f>IF(Dane!$C$9=2,IFERROR(ROUND(J1927-ROUND(J1927*0.0976,2)-ROUND(J1927*0.015,2)-ROUND(J1927*0.0245,2),2)/W1927,0),IF(Dane!$C$9=3,IFERROR(ROUND(J1927-ROUND(J1927*0.0976,2)-ROUND(J1927*0.015,2)-ROUND(J1927*0.0245,2),2)/W1927,0),0))</f>
        <v>0</v>
      </c>
      <c r="BA1927" s="39">
        <f t="shared" si="448"/>
        <v>0</v>
      </c>
      <c r="BB1927" s="39">
        <f t="shared" si="449"/>
        <v>0</v>
      </c>
      <c r="BC1927" s="39">
        <f t="shared" si="442"/>
        <v>0</v>
      </c>
      <c r="BD1927" s="39">
        <f>IF(Dane!$C$9=2,IFERROR(BC1927/W1927,0),IF(Dane!$C$9=3,IFERROR(BC1927/W1927,0),0))</f>
        <v>0</v>
      </c>
      <c r="BE1927" s="39">
        <f t="shared" si="450"/>
        <v>0</v>
      </c>
      <c r="BF1927" s="39">
        <v>0</v>
      </c>
      <c r="BG1927" s="39">
        <f t="shared" si="451"/>
        <v>0</v>
      </c>
      <c r="BH1927" s="39">
        <f>IF(Dane!$C$9=2,IF(ROUND((S1927+T1927)*BG1927,2)&gt;$AN$1,$AN$1,ROUND((S1927+T1927)*BG1927,2)),IF(Dane!$C$9=3,IF(ROUND((S1927+T1927)*BG1927,2)&gt;$AN$1,$AN$1,ROUND((S1927+T1927)*BG1927,2)),0))</f>
        <v>0</v>
      </c>
      <c r="BI1927" s="39">
        <v>0</v>
      </c>
      <c r="BJ1927" s="39">
        <f>IF(Dane!$C$9=3,IFERROR(J1927/AB1927,0),0)</f>
        <v>0</v>
      </c>
      <c r="BK1927" s="39">
        <f>IF(Dane!$C$9=3,IFERROR(ROUND(J1927-ROUND(J1927*0.0976,2)-ROUND(J1927*0.015,2)-ROUND(J1927*0.0245,2),2)/AB1927,0),0)</f>
        <v>0</v>
      </c>
      <c r="BL1927" s="39">
        <f t="shared" si="452"/>
        <v>0</v>
      </c>
      <c r="BM1927" s="39">
        <f t="shared" si="453"/>
        <v>0</v>
      </c>
      <c r="BN1927" s="39">
        <f t="shared" si="443"/>
        <v>0</v>
      </c>
      <c r="BO1927" s="39">
        <f>IF(Dane!$C$9=3,IFERROR(BN1927/AB1927,0),0)</f>
        <v>0</v>
      </c>
      <c r="BP1927" s="39">
        <f t="shared" si="454"/>
        <v>0</v>
      </c>
      <c r="BQ1927" s="39">
        <v>0</v>
      </c>
      <c r="BR1927" s="39">
        <f t="shared" si="455"/>
        <v>0</v>
      </c>
      <c r="BS1927" s="39">
        <f>IF(Dane!$C$9=3,IF(ROUND((X1927+Y1927)*BR1927,2)&gt;$AN$1,$AN$1,ROUND((X1927+Y1927)*BR1927,2)),0)</f>
        <v>0</v>
      </c>
      <c r="BT1927" s="39">
        <v>0</v>
      </c>
    </row>
    <row r="1928" spans="1:72">
      <c r="A1928" s="87">
        <v>1919</v>
      </c>
      <c r="B1928" s="1"/>
      <c r="C1928" s="1"/>
      <c r="D1928" s="2"/>
      <c r="E1928" s="3"/>
      <c r="F1928" s="4"/>
      <c r="G1928" s="5"/>
      <c r="H1928" s="5"/>
      <c r="I1928" s="6"/>
      <c r="J1928" s="5"/>
      <c r="K1928" s="5"/>
      <c r="L1928" s="5"/>
      <c r="M1928" s="55"/>
      <c r="N1928" s="8"/>
      <c r="O1928" s="105"/>
      <c r="P1928" s="5"/>
      <c r="Q1928" s="5"/>
      <c r="R1928" s="105">
        <f>Dane!$C$10</f>
        <v>0</v>
      </c>
      <c r="S1928" s="8"/>
      <c r="T1928" s="105"/>
      <c r="U1928" s="5"/>
      <c r="V1928" s="5"/>
      <c r="W1928" s="107">
        <f>Dane!$C$11</f>
        <v>0</v>
      </c>
      <c r="X1928" s="8"/>
      <c r="Y1928" s="105"/>
      <c r="Z1928" s="5"/>
      <c r="AA1928" s="5"/>
      <c r="AB1928" s="110">
        <f>Dane!$C$12</f>
        <v>0</v>
      </c>
      <c r="AC1928" s="108">
        <f>IF(Dane!$E$3=1,AP1928+BA1928+BL1928,IF(Dane!$E$3=2,AT1928+BE1928+BP1928,AW1928+BH1928+BS1928))</f>
        <v>0</v>
      </c>
      <c r="AD1928" s="14">
        <f>IF(Dane!$E$3=1,AQ1928+BB1928+BM1928,IF(Dane!$E$3=2,AU1928+BF1928+BQ1928,AX1928+BI1928+BT1928))</f>
        <v>0</v>
      </c>
      <c r="AE1928" s="14">
        <f>IF((J1928*Dane!$C$9)-AC1928&lt;0,0,(J1928*Dane!$C$9)-AC1928)</f>
        <v>0</v>
      </c>
      <c r="AF1928" s="61">
        <f>IF((K1928*Dane!$C$9)-AD1928&lt;0,0,(K1928*Dane!$C$9)-AD1928)</f>
        <v>0</v>
      </c>
      <c r="AG1928" s="93"/>
      <c r="AH1928" s="84">
        <f>IF(Dane!$E$3=1,AP1928,IF(Dane!$E$3=2,AT1928,AW1928))</f>
        <v>0</v>
      </c>
      <c r="AI1928" s="84">
        <f>IF(Dane!$E$3=1,AQ1928,IF(Dane!$E$3=2,AU1928,AX1928))</f>
        <v>0</v>
      </c>
      <c r="AJ1928" s="84">
        <f>IF(Dane!$E$3=1,BA1928,IF(Dane!$E$3=2,BE1928,BH1928))</f>
        <v>0</v>
      </c>
      <c r="AK1928" s="84">
        <f>IF(Dane!$E$3=1,BB1928,IF(Dane!$E$3=2,BF1928,BI1928))</f>
        <v>0</v>
      </c>
      <c r="AL1928" s="84">
        <f>IF(Dane!$E$3=1,BL1928,IF(Dane!$E$3=2,BP1928,BS1928))</f>
        <v>0</v>
      </c>
      <c r="AM1928" s="84">
        <f>IF(Dane!$E$3=1,BM1928,IF(Dane!$E$3=2,BQ1928,BT1928))</f>
        <v>0</v>
      </c>
      <c r="AN1928" s="39">
        <f>IF(Dane!$C$9="",0,IFERROR(J1928/R1928,0))</f>
        <v>0</v>
      </c>
      <c r="AO1928" s="39">
        <f>IF(Dane!$C$9="",0,IFERROR(ROUND(J1928-ROUND(J1928*0.0976,2)-ROUND(J1928*0.015,2)-ROUND(J1928*0.0245,2),2)/R1928,0))</f>
        <v>0</v>
      </c>
      <c r="AP1928" s="39">
        <f t="shared" si="444"/>
        <v>0</v>
      </c>
      <c r="AQ1928" s="39">
        <f t="shared" si="445"/>
        <v>0</v>
      </c>
      <c r="AR1928" s="39">
        <f t="shared" si="441"/>
        <v>0</v>
      </c>
      <c r="AS1928" s="39">
        <f>IF(Dane!$C$9="",0,IFERROR(AR1928/R1928,0))</f>
        <v>0</v>
      </c>
      <c r="AT1928" s="39">
        <f t="shared" si="446"/>
        <v>0</v>
      </c>
      <c r="AU1928" s="39">
        <v>0</v>
      </c>
      <c r="AV1928" s="39">
        <f t="shared" si="447"/>
        <v>0</v>
      </c>
      <c r="AW1928" s="39">
        <f>IF(Dane!$C$9="",0,IF(ROUND((N1928+O1928)*AV1928,2)&gt;$AN$1,$AN$1,ROUND((N1928+O1928)*AV1928,2)))</f>
        <v>0</v>
      </c>
      <c r="AX1928" s="39">
        <v>0</v>
      </c>
      <c r="AY1928" s="39">
        <f>IF(Dane!$C$9=2,IFERROR(J1928/W1928,0),IF(Dane!$C$9=3,IFERROR(J1928/W1928,0),0))</f>
        <v>0</v>
      </c>
      <c r="AZ1928" s="39">
        <f>IF(Dane!$C$9=2,IFERROR(ROUND(J1928-ROUND(J1928*0.0976,2)-ROUND(J1928*0.015,2)-ROUND(J1928*0.0245,2),2)/W1928,0),IF(Dane!$C$9=3,IFERROR(ROUND(J1928-ROUND(J1928*0.0976,2)-ROUND(J1928*0.015,2)-ROUND(J1928*0.0245,2),2)/W1928,0),0))</f>
        <v>0</v>
      </c>
      <c r="BA1928" s="39">
        <f t="shared" si="448"/>
        <v>0</v>
      </c>
      <c r="BB1928" s="39">
        <f t="shared" si="449"/>
        <v>0</v>
      </c>
      <c r="BC1928" s="39">
        <f t="shared" si="442"/>
        <v>0</v>
      </c>
      <c r="BD1928" s="39">
        <f>IF(Dane!$C$9=2,IFERROR(BC1928/W1928,0),IF(Dane!$C$9=3,IFERROR(BC1928/W1928,0),0))</f>
        <v>0</v>
      </c>
      <c r="BE1928" s="39">
        <f t="shared" si="450"/>
        <v>0</v>
      </c>
      <c r="BF1928" s="39">
        <v>0</v>
      </c>
      <c r="BG1928" s="39">
        <f t="shared" si="451"/>
        <v>0</v>
      </c>
      <c r="BH1928" s="39">
        <f>IF(Dane!$C$9=2,IF(ROUND((S1928+T1928)*BG1928,2)&gt;$AN$1,$AN$1,ROUND((S1928+T1928)*BG1928,2)),IF(Dane!$C$9=3,IF(ROUND((S1928+T1928)*BG1928,2)&gt;$AN$1,$AN$1,ROUND((S1928+T1928)*BG1928,2)),0))</f>
        <v>0</v>
      </c>
      <c r="BI1928" s="39">
        <v>0</v>
      </c>
      <c r="BJ1928" s="39">
        <f>IF(Dane!$C$9=3,IFERROR(J1928/AB1928,0),0)</f>
        <v>0</v>
      </c>
      <c r="BK1928" s="39">
        <f>IF(Dane!$C$9=3,IFERROR(ROUND(J1928-ROUND(J1928*0.0976,2)-ROUND(J1928*0.015,2)-ROUND(J1928*0.0245,2),2)/AB1928,0),0)</f>
        <v>0</v>
      </c>
      <c r="BL1928" s="39">
        <f t="shared" si="452"/>
        <v>0</v>
      </c>
      <c r="BM1928" s="39">
        <f t="shared" si="453"/>
        <v>0</v>
      </c>
      <c r="BN1928" s="39">
        <f t="shared" si="443"/>
        <v>0</v>
      </c>
      <c r="BO1928" s="39">
        <f>IF(Dane!$C$9=3,IFERROR(BN1928/AB1928,0),0)</f>
        <v>0</v>
      </c>
      <c r="BP1928" s="39">
        <f t="shared" si="454"/>
        <v>0</v>
      </c>
      <c r="BQ1928" s="39">
        <v>0</v>
      </c>
      <c r="BR1928" s="39">
        <f t="shared" si="455"/>
        <v>0</v>
      </c>
      <c r="BS1928" s="39">
        <f>IF(Dane!$C$9=3,IF(ROUND((X1928+Y1928)*BR1928,2)&gt;$AN$1,$AN$1,ROUND((X1928+Y1928)*BR1928,2)),0)</f>
        <v>0</v>
      </c>
      <c r="BT1928" s="39">
        <v>0</v>
      </c>
    </row>
    <row r="1929" spans="1:72">
      <c r="A1929" s="87">
        <v>1920</v>
      </c>
      <c r="B1929" s="1"/>
      <c r="C1929" s="1"/>
      <c r="D1929" s="2"/>
      <c r="E1929" s="3"/>
      <c r="F1929" s="4"/>
      <c r="G1929" s="5"/>
      <c r="H1929" s="5"/>
      <c r="I1929" s="6"/>
      <c r="J1929" s="5"/>
      <c r="K1929" s="5"/>
      <c r="L1929" s="5"/>
      <c r="M1929" s="55"/>
      <c r="N1929" s="8"/>
      <c r="O1929" s="105"/>
      <c r="P1929" s="5"/>
      <c r="Q1929" s="5"/>
      <c r="R1929" s="105">
        <f>Dane!$C$10</f>
        <v>0</v>
      </c>
      <c r="S1929" s="8"/>
      <c r="T1929" s="105"/>
      <c r="U1929" s="5"/>
      <c r="V1929" s="5"/>
      <c r="W1929" s="107">
        <f>Dane!$C$11</f>
        <v>0</v>
      </c>
      <c r="X1929" s="8"/>
      <c r="Y1929" s="105"/>
      <c r="Z1929" s="5"/>
      <c r="AA1929" s="5"/>
      <c r="AB1929" s="110">
        <f>Dane!$C$12</f>
        <v>0</v>
      </c>
      <c r="AC1929" s="108">
        <f>IF(Dane!$E$3=1,AP1929+BA1929+BL1929,IF(Dane!$E$3=2,AT1929+BE1929+BP1929,AW1929+BH1929+BS1929))</f>
        <v>0</v>
      </c>
      <c r="AD1929" s="14">
        <f>IF(Dane!$E$3=1,AQ1929+BB1929+BM1929,IF(Dane!$E$3=2,AU1929+BF1929+BQ1929,AX1929+BI1929+BT1929))</f>
        <v>0</v>
      </c>
      <c r="AE1929" s="14">
        <f>IF((J1929*Dane!$C$9)-AC1929&lt;0,0,(J1929*Dane!$C$9)-AC1929)</f>
        <v>0</v>
      </c>
      <c r="AF1929" s="61">
        <f>IF((K1929*Dane!$C$9)-AD1929&lt;0,0,(K1929*Dane!$C$9)-AD1929)</f>
        <v>0</v>
      </c>
      <c r="AG1929" s="93"/>
      <c r="AH1929" s="84">
        <f>IF(Dane!$E$3=1,AP1929,IF(Dane!$E$3=2,AT1929,AW1929))</f>
        <v>0</v>
      </c>
      <c r="AI1929" s="84">
        <f>IF(Dane!$E$3=1,AQ1929,IF(Dane!$E$3=2,AU1929,AX1929))</f>
        <v>0</v>
      </c>
      <c r="AJ1929" s="84">
        <f>IF(Dane!$E$3=1,BA1929,IF(Dane!$E$3=2,BE1929,BH1929))</f>
        <v>0</v>
      </c>
      <c r="AK1929" s="84">
        <f>IF(Dane!$E$3=1,BB1929,IF(Dane!$E$3=2,BF1929,BI1929))</f>
        <v>0</v>
      </c>
      <c r="AL1929" s="84">
        <f>IF(Dane!$E$3=1,BL1929,IF(Dane!$E$3=2,BP1929,BS1929))</f>
        <v>0</v>
      </c>
      <c r="AM1929" s="84">
        <f>IF(Dane!$E$3=1,BM1929,IF(Dane!$E$3=2,BQ1929,BT1929))</f>
        <v>0</v>
      </c>
      <c r="AN1929" s="39">
        <f>IF(Dane!$C$9="",0,IFERROR(J1929/R1929,0))</f>
        <v>0</v>
      </c>
      <c r="AO1929" s="39">
        <f>IF(Dane!$C$9="",0,IFERROR(ROUND(J1929-ROUND(J1929*0.0976,2)-ROUND(J1929*0.015,2)-ROUND(J1929*0.0245,2),2)/R1929,0))</f>
        <v>0</v>
      </c>
      <c r="AP1929" s="39">
        <f t="shared" si="444"/>
        <v>0</v>
      </c>
      <c r="AQ1929" s="39">
        <f t="shared" si="445"/>
        <v>0</v>
      </c>
      <c r="AR1929" s="39">
        <f t="shared" si="441"/>
        <v>0</v>
      </c>
      <c r="AS1929" s="39">
        <f>IF(Dane!$C$9="",0,IFERROR(AR1929/R1929,0))</f>
        <v>0</v>
      </c>
      <c r="AT1929" s="39">
        <f t="shared" si="446"/>
        <v>0</v>
      </c>
      <c r="AU1929" s="39">
        <v>0</v>
      </c>
      <c r="AV1929" s="39">
        <f t="shared" si="447"/>
        <v>0</v>
      </c>
      <c r="AW1929" s="39">
        <f>IF(Dane!$C$9="",0,IF(ROUND((N1929+O1929)*AV1929,2)&gt;$AN$1,$AN$1,ROUND((N1929+O1929)*AV1929,2)))</f>
        <v>0</v>
      </c>
      <c r="AX1929" s="39">
        <v>0</v>
      </c>
      <c r="AY1929" s="39">
        <f>IF(Dane!$C$9=2,IFERROR(J1929/W1929,0),IF(Dane!$C$9=3,IFERROR(J1929/W1929,0),0))</f>
        <v>0</v>
      </c>
      <c r="AZ1929" s="39">
        <f>IF(Dane!$C$9=2,IFERROR(ROUND(J1929-ROUND(J1929*0.0976,2)-ROUND(J1929*0.015,2)-ROUND(J1929*0.0245,2),2)/W1929,0),IF(Dane!$C$9=3,IFERROR(ROUND(J1929-ROUND(J1929*0.0976,2)-ROUND(J1929*0.015,2)-ROUND(J1929*0.0245,2),2)/W1929,0),0))</f>
        <v>0</v>
      </c>
      <c r="BA1929" s="39">
        <f t="shared" si="448"/>
        <v>0</v>
      </c>
      <c r="BB1929" s="39">
        <f t="shared" si="449"/>
        <v>0</v>
      </c>
      <c r="BC1929" s="39">
        <f t="shared" si="442"/>
        <v>0</v>
      </c>
      <c r="BD1929" s="39">
        <f>IF(Dane!$C$9=2,IFERROR(BC1929/W1929,0),IF(Dane!$C$9=3,IFERROR(BC1929/W1929,0),0))</f>
        <v>0</v>
      </c>
      <c r="BE1929" s="39">
        <f t="shared" si="450"/>
        <v>0</v>
      </c>
      <c r="BF1929" s="39">
        <v>0</v>
      </c>
      <c r="BG1929" s="39">
        <f t="shared" si="451"/>
        <v>0</v>
      </c>
      <c r="BH1929" s="39">
        <f>IF(Dane!$C$9=2,IF(ROUND((S1929+T1929)*BG1929,2)&gt;$AN$1,$AN$1,ROUND((S1929+T1929)*BG1929,2)),IF(Dane!$C$9=3,IF(ROUND((S1929+T1929)*BG1929,2)&gt;$AN$1,$AN$1,ROUND((S1929+T1929)*BG1929,2)),0))</f>
        <v>0</v>
      </c>
      <c r="BI1929" s="39">
        <v>0</v>
      </c>
      <c r="BJ1929" s="39">
        <f>IF(Dane!$C$9=3,IFERROR(J1929/AB1929,0),0)</f>
        <v>0</v>
      </c>
      <c r="BK1929" s="39">
        <f>IF(Dane!$C$9=3,IFERROR(ROUND(J1929-ROUND(J1929*0.0976,2)-ROUND(J1929*0.015,2)-ROUND(J1929*0.0245,2),2)/AB1929,0),0)</f>
        <v>0</v>
      </c>
      <c r="BL1929" s="39">
        <f t="shared" si="452"/>
        <v>0</v>
      </c>
      <c r="BM1929" s="39">
        <f t="shared" si="453"/>
        <v>0</v>
      </c>
      <c r="BN1929" s="39">
        <f t="shared" si="443"/>
        <v>0</v>
      </c>
      <c r="BO1929" s="39">
        <f>IF(Dane!$C$9=3,IFERROR(BN1929/AB1929,0),0)</f>
        <v>0</v>
      </c>
      <c r="BP1929" s="39">
        <f t="shared" si="454"/>
        <v>0</v>
      </c>
      <c r="BQ1929" s="39">
        <v>0</v>
      </c>
      <c r="BR1929" s="39">
        <f t="shared" si="455"/>
        <v>0</v>
      </c>
      <c r="BS1929" s="39">
        <f>IF(Dane!$C$9=3,IF(ROUND((X1929+Y1929)*BR1929,2)&gt;$AN$1,$AN$1,ROUND((X1929+Y1929)*BR1929,2)),0)</f>
        <v>0</v>
      </c>
      <c r="BT1929" s="39">
        <v>0</v>
      </c>
    </row>
    <row r="1930" spans="1:72">
      <c r="A1930" s="87">
        <v>1921</v>
      </c>
      <c r="B1930" s="1"/>
      <c r="C1930" s="1"/>
      <c r="D1930" s="2"/>
      <c r="E1930" s="3"/>
      <c r="F1930" s="4"/>
      <c r="G1930" s="5"/>
      <c r="H1930" s="5"/>
      <c r="I1930" s="6"/>
      <c r="J1930" s="5"/>
      <c r="K1930" s="5"/>
      <c r="L1930" s="5"/>
      <c r="M1930" s="55"/>
      <c r="N1930" s="8"/>
      <c r="O1930" s="105"/>
      <c r="P1930" s="5"/>
      <c r="Q1930" s="5"/>
      <c r="R1930" s="105">
        <f>Dane!$C$10</f>
        <v>0</v>
      </c>
      <c r="S1930" s="8"/>
      <c r="T1930" s="105"/>
      <c r="U1930" s="5"/>
      <c r="V1930" s="5"/>
      <c r="W1930" s="107">
        <f>Dane!$C$11</f>
        <v>0</v>
      </c>
      <c r="X1930" s="8"/>
      <c r="Y1930" s="105"/>
      <c r="Z1930" s="5"/>
      <c r="AA1930" s="5"/>
      <c r="AB1930" s="110">
        <f>Dane!$C$12</f>
        <v>0</v>
      </c>
      <c r="AC1930" s="108">
        <f>IF(Dane!$E$3=1,AP1930+BA1930+BL1930,IF(Dane!$E$3=2,AT1930+BE1930+BP1930,AW1930+BH1930+BS1930))</f>
        <v>0</v>
      </c>
      <c r="AD1930" s="14">
        <f>IF(Dane!$E$3=1,AQ1930+BB1930+BM1930,IF(Dane!$E$3=2,AU1930+BF1930+BQ1930,AX1930+BI1930+BT1930))</f>
        <v>0</v>
      </c>
      <c r="AE1930" s="14">
        <f>IF((J1930*Dane!$C$9)-AC1930&lt;0,0,(J1930*Dane!$C$9)-AC1930)</f>
        <v>0</v>
      </c>
      <c r="AF1930" s="61">
        <f>IF((K1930*Dane!$C$9)-AD1930&lt;0,0,(K1930*Dane!$C$9)-AD1930)</f>
        <v>0</v>
      </c>
      <c r="AG1930" s="93"/>
      <c r="AH1930" s="84">
        <f>IF(Dane!$E$3=1,AP1930,IF(Dane!$E$3=2,AT1930,AW1930))</f>
        <v>0</v>
      </c>
      <c r="AI1930" s="84">
        <f>IF(Dane!$E$3=1,AQ1930,IF(Dane!$E$3=2,AU1930,AX1930))</f>
        <v>0</v>
      </c>
      <c r="AJ1930" s="84">
        <f>IF(Dane!$E$3=1,BA1930,IF(Dane!$E$3=2,BE1930,BH1930))</f>
        <v>0</v>
      </c>
      <c r="AK1930" s="84">
        <f>IF(Dane!$E$3=1,BB1930,IF(Dane!$E$3=2,BF1930,BI1930))</f>
        <v>0</v>
      </c>
      <c r="AL1930" s="84">
        <f>IF(Dane!$E$3=1,BL1930,IF(Dane!$E$3=2,BP1930,BS1930))</f>
        <v>0</v>
      </c>
      <c r="AM1930" s="84">
        <f>IF(Dane!$E$3=1,BM1930,IF(Dane!$E$3=2,BQ1930,BT1930))</f>
        <v>0</v>
      </c>
      <c r="AN1930" s="39">
        <f>IF(Dane!$C$9="",0,IFERROR(J1930/R1930,0))</f>
        <v>0</v>
      </c>
      <c r="AO1930" s="39">
        <f>IF(Dane!$C$9="",0,IFERROR(ROUND(J1930-ROUND(J1930*0.0976,2)-ROUND(J1930*0.015,2)-ROUND(J1930*0.0245,2),2)/R1930,0))</f>
        <v>0</v>
      </c>
      <c r="AP1930" s="39">
        <f t="shared" si="444"/>
        <v>0</v>
      </c>
      <c r="AQ1930" s="39">
        <f t="shared" si="445"/>
        <v>0</v>
      </c>
      <c r="AR1930" s="39">
        <f t="shared" ref="AR1930:AR1993" si="456">ROUND(J1930-ROUND(J1930*0.0976,2)-ROUND(J1930*0.015,2)-ROUND(J1930*0.0245,2),2)-ROUND(ROUND(J1930-ROUND(J1930*0.0976,2)-ROUND(J1930*0.015,2)-ROUND(J1930*0.0245,2),2)*0.09,2)</f>
        <v>0</v>
      </c>
      <c r="AS1930" s="39">
        <f>IF(Dane!$C$9="",0,IFERROR(AR1930/R1930,0))</f>
        <v>0</v>
      </c>
      <c r="AT1930" s="39">
        <f t="shared" si="446"/>
        <v>0</v>
      </c>
      <c r="AU1930" s="39">
        <v>0</v>
      </c>
      <c r="AV1930" s="39">
        <f t="shared" si="447"/>
        <v>0</v>
      </c>
      <c r="AW1930" s="39">
        <f>IF(Dane!$C$9="",0,IF(ROUND((N1930+O1930)*AV1930,2)&gt;$AN$1,$AN$1,ROUND((N1930+O1930)*AV1930,2)))</f>
        <v>0</v>
      </c>
      <c r="AX1930" s="39">
        <v>0</v>
      </c>
      <c r="AY1930" s="39">
        <f>IF(Dane!$C$9=2,IFERROR(J1930/W1930,0),IF(Dane!$C$9=3,IFERROR(J1930/W1930,0),0))</f>
        <v>0</v>
      </c>
      <c r="AZ1930" s="39">
        <f>IF(Dane!$C$9=2,IFERROR(ROUND(J1930-ROUND(J1930*0.0976,2)-ROUND(J1930*0.015,2)-ROUND(J1930*0.0245,2),2)/W1930,0),IF(Dane!$C$9=3,IFERROR(ROUND(J1930-ROUND(J1930*0.0976,2)-ROUND(J1930*0.015,2)-ROUND(J1930*0.0245,2),2)/W1930,0),0))</f>
        <v>0</v>
      </c>
      <c r="BA1930" s="39">
        <f t="shared" si="448"/>
        <v>0</v>
      </c>
      <c r="BB1930" s="39">
        <f t="shared" si="449"/>
        <v>0</v>
      </c>
      <c r="BC1930" s="39">
        <f t="shared" ref="BC1930:BC1993" si="457">ROUND(J1930-ROUND(J1930*0.0976,2)-ROUND(J1930*0.015,2)-ROUND(J1930*0.0245,2),2)-ROUND(ROUND(J1930-ROUND(J1930*0.0976,2)-ROUND(J1930*0.015,2)-ROUND(J1930*0.0245,2),2)*0.09,2)</f>
        <v>0</v>
      </c>
      <c r="BD1930" s="39">
        <f>IF(Dane!$C$9=2,IFERROR(BC1930/W1930,0),IF(Dane!$C$9=3,IFERROR(BC1930/W1930,0),0))</f>
        <v>0</v>
      </c>
      <c r="BE1930" s="39">
        <f t="shared" si="450"/>
        <v>0</v>
      </c>
      <c r="BF1930" s="39">
        <v>0</v>
      </c>
      <c r="BG1930" s="39">
        <f t="shared" si="451"/>
        <v>0</v>
      </c>
      <c r="BH1930" s="39">
        <f>IF(Dane!$C$9=2,IF(ROUND((S1930+T1930)*BG1930,2)&gt;$AN$1,$AN$1,ROUND((S1930+T1930)*BG1930,2)),IF(Dane!$C$9=3,IF(ROUND((S1930+T1930)*BG1930,2)&gt;$AN$1,$AN$1,ROUND((S1930+T1930)*BG1930,2)),0))</f>
        <v>0</v>
      </c>
      <c r="BI1930" s="39">
        <v>0</v>
      </c>
      <c r="BJ1930" s="39">
        <f>IF(Dane!$C$9=3,IFERROR(J1930/AB1930,0),0)</f>
        <v>0</v>
      </c>
      <c r="BK1930" s="39">
        <f>IF(Dane!$C$9=3,IFERROR(ROUND(J1930-ROUND(J1930*0.0976,2)-ROUND(J1930*0.015,2)-ROUND(J1930*0.0245,2),2)/AB1930,0),0)</f>
        <v>0</v>
      </c>
      <c r="BL1930" s="39">
        <f t="shared" si="452"/>
        <v>0</v>
      </c>
      <c r="BM1930" s="39">
        <f t="shared" si="453"/>
        <v>0</v>
      </c>
      <c r="BN1930" s="39">
        <f t="shared" ref="BN1930:BN1993" si="458">ROUND(J1930-ROUND(J1930*0.0976,2)-ROUND(J1930*0.015,2)-ROUND(J1930*0.0245,2),2)-ROUND(ROUND(J1930-ROUND(J1930*0.0976,2)-ROUND(J1930*0.015,2)-ROUND(J1930*0.0245,2),2)*0.09,2)</f>
        <v>0</v>
      </c>
      <c r="BO1930" s="39">
        <f>IF(Dane!$C$9=3,IFERROR(BN1930/AB1930,0),0)</f>
        <v>0</v>
      </c>
      <c r="BP1930" s="39">
        <f t="shared" si="454"/>
        <v>0</v>
      </c>
      <c r="BQ1930" s="39">
        <v>0</v>
      </c>
      <c r="BR1930" s="39">
        <f t="shared" si="455"/>
        <v>0</v>
      </c>
      <c r="BS1930" s="39">
        <f>IF(Dane!$C$9=3,IF(ROUND((X1930+Y1930)*BR1930,2)&gt;$AN$1,$AN$1,ROUND((X1930+Y1930)*BR1930,2)),0)</f>
        <v>0</v>
      </c>
      <c r="BT1930" s="39">
        <v>0</v>
      </c>
    </row>
    <row r="1931" spans="1:72">
      <c r="A1931" s="87">
        <v>1922</v>
      </c>
      <c r="B1931" s="1"/>
      <c r="C1931" s="1"/>
      <c r="D1931" s="2"/>
      <c r="E1931" s="3"/>
      <c r="F1931" s="4"/>
      <c r="G1931" s="5"/>
      <c r="H1931" s="5"/>
      <c r="I1931" s="6"/>
      <c r="J1931" s="5"/>
      <c r="K1931" s="5"/>
      <c r="L1931" s="5"/>
      <c r="M1931" s="55"/>
      <c r="N1931" s="8"/>
      <c r="O1931" s="105"/>
      <c r="P1931" s="5"/>
      <c r="Q1931" s="5"/>
      <c r="R1931" s="105">
        <f>Dane!$C$10</f>
        <v>0</v>
      </c>
      <c r="S1931" s="8"/>
      <c r="T1931" s="105"/>
      <c r="U1931" s="5"/>
      <c r="V1931" s="5"/>
      <c r="W1931" s="107">
        <f>Dane!$C$11</f>
        <v>0</v>
      </c>
      <c r="X1931" s="8"/>
      <c r="Y1931" s="105"/>
      <c r="Z1931" s="5"/>
      <c r="AA1931" s="5"/>
      <c r="AB1931" s="110">
        <f>Dane!$C$12</f>
        <v>0</v>
      </c>
      <c r="AC1931" s="108">
        <f>IF(Dane!$E$3=1,AP1931+BA1931+BL1931,IF(Dane!$E$3=2,AT1931+BE1931+BP1931,AW1931+BH1931+BS1931))</f>
        <v>0</v>
      </c>
      <c r="AD1931" s="14">
        <f>IF(Dane!$E$3=1,AQ1931+BB1931+BM1931,IF(Dane!$E$3=2,AU1931+BF1931+BQ1931,AX1931+BI1931+BT1931))</f>
        <v>0</v>
      </c>
      <c r="AE1931" s="14">
        <f>IF((J1931*Dane!$C$9)-AC1931&lt;0,0,(J1931*Dane!$C$9)-AC1931)</f>
        <v>0</v>
      </c>
      <c r="AF1931" s="61">
        <f>IF((K1931*Dane!$C$9)-AD1931&lt;0,0,(K1931*Dane!$C$9)-AD1931)</f>
        <v>0</v>
      </c>
      <c r="AG1931" s="93"/>
      <c r="AH1931" s="84">
        <f>IF(Dane!$E$3=1,AP1931,IF(Dane!$E$3=2,AT1931,AW1931))</f>
        <v>0</v>
      </c>
      <c r="AI1931" s="84">
        <f>IF(Dane!$E$3=1,AQ1931,IF(Dane!$E$3=2,AU1931,AX1931))</f>
        <v>0</v>
      </c>
      <c r="AJ1931" s="84">
        <f>IF(Dane!$E$3=1,BA1931,IF(Dane!$E$3=2,BE1931,BH1931))</f>
        <v>0</v>
      </c>
      <c r="AK1931" s="84">
        <f>IF(Dane!$E$3=1,BB1931,IF(Dane!$E$3=2,BF1931,BI1931))</f>
        <v>0</v>
      </c>
      <c r="AL1931" s="84">
        <f>IF(Dane!$E$3=1,BL1931,IF(Dane!$E$3=2,BP1931,BS1931))</f>
        <v>0</v>
      </c>
      <c r="AM1931" s="84">
        <f>IF(Dane!$E$3=1,BM1931,IF(Dane!$E$3=2,BQ1931,BT1931))</f>
        <v>0</v>
      </c>
      <c r="AN1931" s="39">
        <f>IF(Dane!$C$9="",0,IFERROR(J1931/R1931,0))</f>
        <v>0</v>
      </c>
      <c r="AO1931" s="39">
        <f>IF(Dane!$C$9="",0,IFERROR(ROUND(J1931-ROUND(J1931*0.0976,2)-ROUND(J1931*0.015,2)-ROUND(J1931*0.0245,2),2)/R1931,0))</f>
        <v>0</v>
      </c>
      <c r="AP1931" s="39">
        <f t="shared" ref="AP1931:AP1994" si="459">IF(ROUND((N1931*AN1931)+(O1931*AO1931),2)&gt;$AP$1,$AP$1,ROUND((N1931*AN1931)+(O1931*AO1931),2))</f>
        <v>0</v>
      </c>
      <c r="AQ1931" s="39">
        <f t="shared" ref="AQ1931:AQ1994" si="460">IF(ROUND((N1931*AN1931*0.0976)+(N1931*AN1931*0.065)+(N1931*AN1931*$AQ$1),2)&gt;K1931,K1931,ROUND((N1931*AN1931*0.0976)+(N1931*AN1931*0.065)+(N1931*AN1931*$AQ$1),2))</f>
        <v>0</v>
      </c>
      <c r="AR1931" s="39">
        <f t="shared" si="456"/>
        <v>0</v>
      </c>
      <c r="AS1931" s="39">
        <f>IF(Dane!$C$9="",0,IFERROR(AR1931/R1931,0))</f>
        <v>0</v>
      </c>
      <c r="AT1931" s="39">
        <f t="shared" ref="AT1931:AT1994" si="461">IF(ROUND((N1931+O1931)*AS1931,2)&gt;$AN$1,$AN$1,ROUND((N1931+O1931)*AS1931,2))</f>
        <v>0</v>
      </c>
      <c r="AU1931" s="39">
        <v>0</v>
      </c>
      <c r="AV1931" s="39">
        <f t="shared" ref="AV1931:AV1994" si="462">IFERROR((IFERROR(IF(H1931*F1931&gt;=1300,1300*F1931*(1-(13.71%+(1-13.71%)*9%)*(1-0)),IF(H1931&lt;=1300*F1931,0,1300*F1931*(1-(13.71%+(1-13.71%)*9%)*(1-0)))),0))*0.4/R1931,0)</f>
        <v>0</v>
      </c>
      <c r="AW1931" s="39">
        <f>IF(Dane!$C$9="",0,IF(ROUND((N1931+O1931)*AV1931,2)&gt;$AN$1,$AN$1,ROUND((N1931+O1931)*AV1931,2)))</f>
        <v>0</v>
      </c>
      <c r="AX1931" s="39">
        <v>0</v>
      </c>
      <c r="AY1931" s="39">
        <f>IF(Dane!$C$9=2,IFERROR(J1931/W1931,0),IF(Dane!$C$9=3,IFERROR(J1931/W1931,0),0))</f>
        <v>0</v>
      </c>
      <c r="AZ1931" s="39">
        <f>IF(Dane!$C$9=2,IFERROR(ROUND(J1931-ROUND(J1931*0.0976,2)-ROUND(J1931*0.015,2)-ROUND(J1931*0.0245,2),2)/W1931,0),IF(Dane!$C$9=3,IFERROR(ROUND(J1931-ROUND(J1931*0.0976,2)-ROUND(J1931*0.015,2)-ROUND(J1931*0.0245,2),2)/W1931,0),0))</f>
        <v>0</v>
      </c>
      <c r="BA1931" s="39">
        <f t="shared" ref="BA1931:BA1994" si="463">IF(ROUND((S1931*AY1931)+(T1931*AZ1931),2)&gt;$AP$1,$AP$1,ROUND((S1931*AY1931)+(T1931*AZ1931),2))</f>
        <v>0</v>
      </c>
      <c r="BB1931" s="39">
        <f t="shared" ref="BB1931:BB1994" si="464">IF(ROUND((S1931*AY1931*0.0976)+(S1931*AY1931*0.065)+(S1931*AY1931*$AQ$1),2)&gt;K1931,K1931,ROUND((S1931*AY1931*0.0976)+(S1931*AY1931*0.065)+(S1931*AY1931*$AQ$1),2))</f>
        <v>0</v>
      </c>
      <c r="BC1931" s="39">
        <f t="shared" si="457"/>
        <v>0</v>
      </c>
      <c r="BD1931" s="39">
        <f>IF(Dane!$C$9=2,IFERROR(BC1931/W1931,0),IF(Dane!$C$9=3,IFERROR(BC1931/W1931,0),0))</f>
        <v>0</v>
      </c>
      <c r="BE1931" s="39">
        <f t="shared" ref="BE1931:BE1994" si="465">IF(ROUND((S1931+T1931)*BD1931,2)&gt;$AN$1,$AN$1,ROUND((S1931+T1931)*BD1931,2))</f>
        <v>0</v>
      </c>
      <c r="BF1931" s="39">
        <v>0</v>
      </c>
      <c r="BG1931" s="39">
        <f t="shared" ref="BG1931:BG1994" si="466">IFERROR((IFERROR(IF(H1931*F1931&gt;=1300,1300*F1931*(1-(13.71%+(1-13.71%)*9%)*(1-0)),IF(H1931&lt;=1300*F1931,0,1300*F1931*(1-(13.71%+(1-13.71%)*9%)*(1-0)))),0))*0.4/W1931,0)</f>
        <v>0</v>
      </c>
      <c r="BH1931" s="39">
        <f>IF(Dane!$C$9=2,IF(ROUND((S1931+T1931)*BG1931,2)&gt;$AN$1,$AN$1,ROUND((S1931+T1931)*BG1931,2)),IF(Dane!$C$9=3,IF(ROUND((S1931+T1931)*BG1931,2)&gt;$AN$1,$AN$1,ROUND((S1931+T1931)*BG1931,2)),0))</f>
        <v>0</v>
      </c>
      <c r="BI1931" s="39">
        <v>0</v>
      </c>
      <c r="BJ1931" s="39">
        <f>IF(Dane!$C$9=3,IFERROR(J1931/AB1931,0),0)</f>
        <v>0</v>
      </c>
      <c r="BK1931" s="39">
        <f>IF(Dane!$C$9=3,IFERROR(ROUND(J1931-ROUND(J1931*0.0976,2)-ROUND(J1931*0.015,2)-ROUND(J1931*0.0245,2),2)/AB1931,0),0)</f>
        <v>0</v>
      </c>
      <c r="BL1931" s="39">
        <f t="shared" ref="BL1931:BL1994" si="467">IF(ROUND((X1931*BJ1931)+(Y1931*BK1931),2)&gt;$AP$1,$AP$1,ROUND((X1931*BJ1931)+(Y1931*BK1931),2))</f>
        <v>0</v>
      </c>
      <c r="BM1931" s="39">
        <f t="shared" ref="BM1931:BM1994" si="468">IF(ROUND((X1931*BJ1931*0.0976)+(X1931*BJ1931*0.065)+(X1931*BJ1931*$AQ$1),2)&gt;K1931,K1931,ROUND((X1931*BJ1931*0.0976)+(X1931*BJ1931*0.065)+(X1931*BJ1931*$AQ$1),2))</f>
        <v>0</v>
      </c>
      <c r="BN1931" s="39">
        <f t="shared" si="458"/>
        <v>0</v>
      </c>
      <c r="BO1931" s="39">
        <f>IF(Dane!$C$9=3,IFERROR(BN1931/AB1931,0),0)</f>
        <v>0</v>
      </c>
      <c r="BP1931" s="39">
        <f t="shared" ref="BP1931:BP1994" si="469">IF(ROUND((X1931+Y1931)*BO1931,2)&gt;$AN$1,$AN$1,ROUND((X1931+Y1931)*BO1931,2))</f>
        <v>0</v>
      </c>
      <c r="BQ1931" s="39">
        <v>0</v>
      </c>
      <c r="BR1931" s="39">
        <f t="shared" ref="BR1931:BR1994" si="470">IFERROR((IFERROR(IF(H1931*F1931&gt;=1300,1300*F1931*(1-(13.71%+(1-13.71%)*9%)*(1-0)),IF(H1931&lt;=1300*F1931,0,1300*F1931*(1-(13.71%+(1-13.71%)*9%)*(1-0)))),0))*0.4/AB1931,0)</f>
        <v>0</v>
      </c>
      <c r="BS1931" s="39">
        <f>IF(Dane!$C$9=3,IF(ROUND((X1931+Y1931)*BR1931,2)&gt;$AN$1,$AN$1,ROUND((X1931+Y1931)*BR1931,2)),0)</f>
        <v>0</v>
      </c>
      <c r="BT1931" s="39">
        <v>0</v>
      </c>
    </row>
    <row r="1932" spans="1:72">
      <c r="A1932" s="87">
        <v>1923</v>
      </c>
      <c r="B1932" s="1"/>
      <c r="C1932" s="1"/>
      <c r="D1932" s="2"/>
      <c r="E1932" s="3"/>
      <c r="F1932" s="4"/>
      <c r="G1932" s="5"/>
      <c r="H1932" s="5"/>
      <c r="I1932" s="6"/>
      <c r="J1932" s="5"/>
      <c r="K1932" s="5"/>
      <c r="L1932" s="5"/>
      <c r="M1932" s="55"/>
      <c r="N1932" s="8"/>
      <c r="O1932" s="105"/>
      <c r="P1932" s="5"/>
      <c r="Q1932" s="5"/>
      <c r="R1932" s="105">
        <f>Dane!$C$10</f>
        <v>0</v>
      </c>
      <c r="S1932" s="8"/>
      <c r="T1932" s="105"/>
      <c r="U1932" s="5"/>
      <c r="V1932" s="5"/>
      <c r="W1932" s="107">
        <f>Dane!$C$11</f>
        <v>0</v>
      </c>
      <c r="X1932" s="8"/>
      <c r="Y1932" s="105"/>
      <c r="Z1932" s="5"/>
      <c r="AA1932" s="5"/>
      <c r="AB1932" s="110">
        <f>Dane!$C$12</f>
        <v>0</v>
      </c>
      <c r="AC1932" s="108">
        <f>IF(Dane!$E$3=1,AP1932+BA1932+BL1932,IF(Dane!$E$3=2,AT1932+BE1932+BP1932,AW1932+BH1932+BS1932))</f>
        <v>0</v>
      </c>
      <c r="AD1932" s="14">
        <f>IF(Dane!$E$3=1,AQ1932+BB1932+BM1932,IF(Dane!$E$3=2,AU1932+BF1932+BQ1932,AX1932+BI1932+BT1932))</f>
        <v>0</v>
      </c>
      <c r="AE1932" s="14">
        <f>IF((J1932*Dane!$C$9)-AC1932&lt;0,0,(J1932*Dane!$C$9)-AC1932)</f>
        <v>0</v>
      </c>
      <c r="AF1932" s="61">
        <f>IF((K1932*Dane!$C$9)-AD1932&lt;0,0,(K1932*Dane!$C$9)-AD1932)</f>
        <v>0</v>
      </c>
      <c r="AG1932" s="93"/>
      <c r="AH1932" s="84">
        <f>IF(Dane!$E$3=1,AP1932,IF(Dane!$E$3=2,AT1932,AW1932))</f>
        <v>0</v>
      </c>
      <c r="AI1932" s="84">
        <f>IF(Dane!$E$3=1,AQ1932,IF(Dane!$E$3=2,AU1932,AX1932))</f>
        <v>0</v>
      </c>
      <c r="AJ1932" s="84">
        <f>IF(Dane!$E$3=1,BA1932,IF(Dane!$E$3=2,BE1932,BH1932))</f>
        <v>0</v>
      </c>
      <c r="AK1932" s="84">
        <f>IF(Dane!$E$3=1,BB1932,IF(Dane!$E$3=2,BF1932,BI1932))</f>
        <v>0</v>
      </c>
      <c r="AL1932" s="84">
        <f>IF(Dane!$E$3=1,BL1932,IF(Dane!$E$3=2,BP1932,BS1932))</f>
        <v>0</v>
      </c>
      <c r="AM1932" s="84">
        <f>IF(Dane!$E$3=1,BM1932,IF(Dane!$E$3=2,BQ1932,BT1932))</f>
        <v>0</v>
      </c>
      <c r="AN1932" s="39">
        <f>IF(Dane!$C$9="",0,IFERROR(J1932/R1932,0))</f>
        <v>0</v>
      </c>
      <c r="AO1932" s="39">
        <f>IF(Dane!$C$9="",0,IFERROR(ROUND(J1932-ROUND(J1932*0.0976,2)-ROUND(J1932*0.015,2)-ROUND(J1932*0.0245,2),2)/R1932,0))</f>
        <v>0</v>
      </c>
      <c r="AP1932" s="39">
        <f t="shared" si="459"/>
        <v>0</v>
      </c>
      <c r="AQ1932" s="39">
        <f t="shared" si="460"/>
        <v>0</v>
      </c>
      <c r="AR1932" s="39">
        <f t="shared" si="456"/>
        <v>0</v>
      </c>
      <c r="AS1932" s="39">
        <f>IF(Dane!$C$9="",0,IFERROR(AR1932/R1932,0))</f>
        <v>0</v>
      </c>
      <c r="AT1932" s="39">
        <f t="shared" si="461"/>
        <v>0</v>
      </c>
      <c r="AU1932" s="39">
        <v>0</v>
      </c>
      <c r="AV1932" s="39">
        <f t="shared" si="462"/>
        <v>0</v>
      </c>
      <c r="AW1932" s="39">
        <f>IF(Dane!$C$9="",0,IF(ROUND((N1932+O1932)*AV1932,2)&gt;$AN$1,$AN$1,ROUND((N1932+O1932)*AV1932,2)))</f>
        <v>0</v>
      </c>
      <c r="AX1932" s="39">
        <v>0</v>
      </c>
      <c r="AY1932" s="39">
        <f>IF(Dane!$C$9=2,IFERROR(J1932/W1932,0),IF(Dane!$C$9=3,IFERROR(J1932/W1932,0),0))</f>
        <v>0</v>
      </c>
      <c r="AZ1932" s="39">
        <f>IF(Dane!$C$9=2,IFERROR(ROUND(J1932-ROUND(J1932*0.0976,2)-ROUND(J1932*0.015,2)-ROUND(J1932*0.0245,2),2)/W1932,0),IF(Dane!$C$9=3,IFERROR(ROUND(J1932-ROUND(J1932*0.0976,2)-ROUND(J1932*0.015,2)-ROUND(J1932*0.0245,2),2)/W1932,0),0))</f>
        <v>0</v>
      </c>
      <c r="BA1932" s="39">
        <f t="shared" si="463"/>
        <v>0</v>
      </c>
      <c r="BB1932" s="39">
        <f t="shared" si="464"/>
        <v>0</v>
      </c>
      <c r="BC1932" s="39">
        <f t="shared" si="457"/>
        <v>0</v>
      </c>
      <c r="BD1932" s="39">
        <f>IF(Dane!$C$9=2,IFERROR(BC1932/W1932,0),IF(Dane!$C$9=3,IFERROR(BC1932/W1932,0),0))</f>
        <v>0</v>
      </c>
      <c r="BE1932" s="39">
        <f t="shared" si="465"/>
        <v>0</v>
      </c>
      <c r="BF1932" s="39">
        <v>0</v>
      </c>
      <c r="BG1932" s="39">
        <f t="shared" si="466"/>
        <v>0</v>
      </c>
      <c r="BH1932" s="39">
        <f>IF(Dane!$C$9=2,IF(ROUND((S1932+T1932)*BG1932,2)&gt;$AN$1,$AN$1,ROUND((S1932+T1932)*BG1932,2)),IF(Dane!$C$9=3,IF(ROUND((S1932+T1932)*BG1932,2)&gt;$AN$1,$AN$1,ROUND((S1932+T1932)*BG1932,2)),0))</f>
        <v>0</v>
      </c>
      <c r="BI1932" s="39">
        <v>0</v>
      </c>
      <c r="BJ1932" s="39">
        <f>IF(Dane!$C$9=3,IFERROR(J1932/AB1932,0),0)</f>
        <v>0</v>
      </c>
      <c r="BK1932" s="39">
        <f>IF(Dane!$C$9=3,IFERROR(ROUND(J1932-ROUND(J1932*0.0976,2)-ROUND(J1932*0.015,2)-ROUND(J1932*0.0245,2),2)/AB1932,0),0)</f>
        <v>0</v>
      </c>
      <c r="BL1932" s="39">
        <f t="shared" si="467"/>
        <v>0</v>
      </c>
      <c r="BM1932" s="39">
        <f t="shared" si="468"/>
        <v>0</v>
      </c>
      <c r="BN1932" s="39">
        <f t="shared" si="458"/>
        <v>0</v>
      </c>
      <c r="BO1932" s="39">
        <f>IF(Dane!$C$9=3,IFERROR(BN1932/AB1932,0),0)</f>
        <v>0</v>
      </c>
      <c r="BP1932" s="39">
        <f t="shared" si="469"/>
        <v>0</v>
      </c>
      <c r="BQ1932" s="39">
        <v>0</v>
      </c>
      <c r="BR1932" s="39">
        <f t="shared" si="470"/>
        <v>0</v>
      </c>
      <c r="BS1932" s="39">
        <f>IF(Dane!$C$9=3,IF(ROUND((X1932+Y1932)*BR1932,2)&gt;$AN$1,$AN$1,ROUND((X1932+Y1932)*BR1932,2)),0)</f>
        <v>0</v>
      </c>
      <c r="BT1932" s="39">
        <v>0</v>
      </c>
    </row>
    <row r="1933" spans="1:72">
      <c r="A1933" s="87">
        <v>1924</v>
      </c>
      <c r="B1933" s="1"/>
      <c r="C1933" s="1"/>
      <c r="D1933" s="2"/>
      <c r="E1933" s="3"/>
      <c r="F1933" s="4"/>
      <c r="G1933" s="5"/>
      <c r="H1933" s="5"/>
      <c r="I1933" s="6"/>
      <c r="J1933" s="5"/>
      <c r="K1933" s="5"/>
      <c r="L1933" s="5"/>
      <c r="M1933" s="55"/>
      <c r="N1933" s="8"/>
      <c r="O1933" s="105"/>
      <c r="P1933" s="5"/>
      <c r="Q1933" s="5"/>
      <c r="R1933" s="105">
        <f>Dane!$C$10</f>
        <v>0</v>
      </c>
      <c r="S1933" s="8"/>
      <c r="T1933" s="105"/>
      <c r="U1933" s="5"/>
      <c r="V1933" s="5"/>
      <c r="W1933" s="107">
        <f>Dane!$C$11</f>
        <v>0</v>
      </c>
      <c r="X1933" s="8"/>
      <c r="Y1933" s="105"/>
      <c r="Z1933" s="5"/>
      <c r="AA1933" s="5"/>
      <c r="AB1933" s="110">
        <f>Dane!$C$12</f>
        <v>0</v>
      </c>
      <c r="AC1933" s="108">
        <f>IF(Dane!$E$3=1,AP1933+BA1933+BL1933,IF(Dane!$E$3=2,AT1933+BE1933+BP1933,AW1933+BH1933+BS1933))</f>
        <v>0</v>
      </c>
      <c r="AD1933" s="14">
        <f>IF(Dane!$E$3=1,AQ1933+BB1933+BM1933,IF(Dane!$E$3=2,AU1933+BF1933+BQ1933,AX1933+BI1933+BT1933))</f>
        <v>0</v>
      </c>
      <c r="AE1933" s="14">
        <f>IF((J1933*Dane!$C$9)-AC1933&lt;0,0,(J1933*Dane!$C$9)-AC1933)</f>
        <v>0</v>
      </c>
      <c r="AF1933" s="61">
        <f>IF((K1933*Dane!$C$9)-AD1933&lt;0,0,(K1933*Dane!$C$9)-AD1933)</f>
        <v>0</v>
      </c>
      <c r="AG1933" s="93"/>
      <c r="AH1933" s="84">
        <f>IF(Dane!$E$3=1,AP1933,IF(Dane!$E$3=2,AT1933,AW1933))</f>
        <v>0</v>
      </c>
      <c r="AI1933" s="84">
        <f>IF(Dane!$E$3=1,AQ1933,IF(Dane!$E$3=2,AU1933,AX1933))</f>
        <v>0</v>
      </c>
      <c r="AJ1933" s="84">
        <f>IF(Dane!$E$3=1,BA1933,IF(Dane!$E$3=2,BE1933,BH1933))</f>
        <v>0</v>
      </c>
      <c r="AK1933" s="84">
        <f>IF(Dane!$E$3=1,BB1933,IF(Dane!$E$3=2,BF1933,BI1933))</f>
        <v>0</v>
      </c>
      <c r="AL1933" s="84">
        <f>IF(Dane!$E$3=1,BL1933,IF(Dane!$E$3=2,BP1933,BS1933))</f>
        <v>0</v>
      </c>
      <c r="AM1933" s="84">
        <f>IF(Dane!$E$3=1,BM1933,IF(Dane!$E$3=2,BQ1933,BT1933))</f>
        <v>0</v>
      </c>
      <c r="AN1933" s="39">
        <f>IF(Dane!$C$9="",0,IFERROR(J1933/R1933,0))</f>
        <v>0</v>
      </c>
      <c r="AO1933" s="39">
        <f>IF(Dane!$C$9="",0,IFERROR(ROUND(J1933-ROUND(J1933*0.0976,2)-ROUND(J1933*0.015,2)-ROUND(J1933*0.0245,2),2)/R1933,0))</f>
        <v>0</v>
      </c>
      <c r="AP1933" s="39">
        <f t="shared" si="459"/>
        <v>0</v>
      </c>
      <c r="AQ1933" s="39">
        <f t="shared" si="460"/>
        <v>0</v>
      </c>
      <c r="AR1933" s="39">
        <f t="shared" si="456"/>
        <v>0</v>
      </c>
      <c r="AS1933" s="39">
        <f>IF(Dane!$C$9="",0,IFERROR(AR1933/R1933,0))</f>
        <v>0</v>
      </c>
      <c r="AT1933" s="39">
        <f t="shared" si="461"/>
        <v>0</v>
      </c>
      <c r="AU1933" s="39">
        <v>0</v>
      </c>
      <c r="AV1933" s="39">
        <f t="shared" si="462"/>
        <v>0</v>
      </c>
      <c r="AW1933" s="39">
        <f>IF(Dane!$C$9="",0,IF(ROUND((N1933+O1933)*AV1933,2)&gt;$AN$1,$AN$1,ROUND((N1933+O1933)*AV1933,2)))</f>
        <v>0</v>
      </c>
      <c r="AX1933" s="39">
        <v>0</v>
      </c>
      <c r="AY1933" s="39">
        <f>IF(Dane!$C$9=2,IFERROR(J1933/W1933,0),IF(Dane!$C$9=3,IFERROR(J1933/W1933,0),0))</f>
        <v>0</v>
      </c>
      <c r="AZ1933" s="39">
        <f>IF(Dane!$C$9=2,IFERROR(ROUND(J1933-ROUND(J1933*0.0976,2)-ROUND(J1933*0.015,2)-ROUND(J1933*0.0245,2),2)/W1933,0),IF(Dane!$C$9=3,IFERROR(ROUND(J1933-ROUND(J1933*0.0976,2)-ROUND(J1933*0.015,2)-ROUND(J1933*0.0245,2),2)/W1933,0),0))</f>
        <v>0</v>
      </c>
      <c r="BA1933" s="39">
        <f t="shared" si="463"/>
        <v>0</v>
      </c>
      <c r="BB1933" s="39">
        <f t="shared" si="464"/>
        <v>0</v>
      </c>
      <c r="BC1933" s="39">
        <f t="shared" si="457"/>
        <v>0</v>
      </c>
      <c r="BD1933" s="39">
        <f>IF(Dane!$C$9=2,IFERROR(BC1933/W1933,0),IF(Dane!$C$9=3,IFERROR(BC1933/W1933,0),0))</f>
        <v>0</v>
      </c>
      <c r="BE1933" s="39">
        <f t="shared" si="465"/>
        <v>0</v>
      </c>
      <c r="BF1933" s="39">
        <v>0</v>
      </c>
      <c r="BG1933" s="39">
        <f t="shared" si="466"/>
        <v>0</v>
      </c>
      <c r="BH1933" s="39">
        <f>IF(Dane!$C$9=2,IF(ROUND((S1933+T1933)*BG1933,2)&gt;$AN$1,$AN$1,ROUND((S1933+T1933)*BG1933,2)),IF(Dane!$C$9=3,IF(ROUND((S1933+T1933)*BG1933,2)&gt;$AN$1,$AN$1,ROUND((S1933+T1933)*BG1933,2)),0))</f>
        <v>0</v>
      </c>
      <c r="BI1933" s="39">
        <v>0</v>
      </c>
      <c r="BJ1933" s="39">
        <f>IF(Dane!$C$9=3,IFERROR(J1933/AB1933,0),0)</f>
        <v>0</v>
      </c>
      <c r="BK1933" s="39">
        <f>IF(Dane!$C$9=3,IFERROR(ROUND(J1933-ROUND(J1933*0.0976,2)-ROUND(J1933*0.015,2)-ROUND(J1933*0.0245,2),2)/AB1933,0),0)</f>
        <v>0</v>
      </c>
      <c r="BL1933" s="39">
        <f t="shared" si="467"/>
        <v>0</v>
      </c>
      <c r="BM1933" s="39">
        <f t="shared" si="468"/>
        <v>0</v>
      </c>
      <c r="BN1933" s="39">
        <f t="shared" si="458"/>
        <v>0</v>
      </c>
      <c r="BO1933" s="39">
        <f>IF(Dane!$C$9=3,IFERROR(BN1933/AB1933,0),0)</f>
        <v>0</v>
      </c>
      <c r="BP1933" s="39">
        <f t="shared" si="469"/>
        <v>0</v>
      </c>
      <c r="BQ1933" s="39">
        <v>0</v>
      </c>
      <c r="BR1933" s="39">
        <f t="shared" si="470"/>
        <v>0</v>
      </c>
      <c r="BS1933" s="39">
        <f>IF(Dane!$C$9=3,IF(ROUND((X1933+Y1933)*BR1933,2)&gt;$AN$1,$AN$1,ROUND((X1933+Y1933)*BR1933,2)),0)</f>
        <v>0</v>
      </c>
      <c r="BT1933" s="39">
        <v>0</v>
      </c>
    </row>
    <row r="1934" spans="1:72">
      <c r="A1934" s="87">
        <v>1925</v>
      </c>
      <c r="B1934" s="1"/>
      <c r="C1934" s="1"/>
      <c r="D1934" s="2"/>
      <c r="E1934" s="3"/>
      <c r="F1934" s="4"/>
      <c r="G1934" s="5"/>
      <c r="H1934" s="5"/>
      <c r="I1934" s="6"/>
      <c r="J1934" s="5"/>
      <c r="K1934" s="5"/>
      <c r="L1934" s="5"/>
      <c r="M1934" s="55"/>
      <c r="N1934" s="8"/>
      <c r="O1934" s="105"/>
      <c r="P1934" s="5"/>
      <c r="Q1934" s="5"/>
      <c r="R1934" s="105">
        <f>Dane!$C$10</f>
        <v>0</v>
      </c>
      <c r="S1934" s="8"/>
      <c r="T1934" s="105"/>
      <c r="U1934" s="5"/>
      <c r="V1934" s="5"/>
      <c r="W1934" s="107">
        <f>Dane!$C$11</f>
        <v>0</v>
      </c>
      <c r="X1934" s="8"/>
      <c r="Y1934" s="105"/>
      <c r="Z1934" s="5"/>
      <c r="AA1934" s="5"/>
      <c r="AB1934" s="110">
        <f>Dane!$C$12</f>
        <v>0</v>
      </c>
      <c r="AC1934" s="108">
        <f>IF(Dane!$E$3=1,AP1934+BA1934+BL1934,IF(Dane!$E$3=2,AT1934+BE1934+BP1934,AW1934+BH1934+BS1934))</f>
        <v>0</v>
      </c>
      <c r="AD1934" s="14">
        <f>IF(Dane!$E$3=1,AQ1934+BB1934+BM1934,IF(Dane!$E$3=2,AU1934+BF1934+BQ1934,AX1934+BI1934+BT1934))</f>
        <v>0</v>
      </c>
      <c r="AE1934" s="14">
        <f>IF((J1934*Dane!$C$9)-AC1934&lt;0,0,(J1934*Dane!$C$9)-AC1934)</f>
        <v>0</v>
      </c>
      <c r="AF1934" s="61">
        <f>IF((K1934*Dane!$C$9)-AD1934&lt;0,0,(K1934*Dane!$C$9)-AD1934)</f>
        <v>0</v>
      </c>
      <c r="AG1934" s="93"/>
      <c r="AH1934" s="84">
        <f>IF(Dane!$E$3=1,AP1934,IF(Dane!$E$3=2,AT1934,AW1934))</f>
        <v>0</v>
      </c>
      <c r="AI1934" s="84">
        <f>IF(Dane!$E$3=1,AQ1934,IF(Dane!$E$3=2,AU1934,AX1934))</f>
        <v>0</v>
      </c>
      <c r="AJ1934" s="84">
        <f>IF(Dane!$E$3=1,BA1934,IF(Dane!$E$3=2,BE1934,BH1934))</f>
        <v>0</v>
      </c>
      <c r="AK1934" s="84">
        <f>IF(Dane!$E$3=1,BB1934,IF(Dane!$E$3=2,BF1934,BI1934))</f>
        <v>0</v>
      </c>
      <c r="AL1934" s="84">
        <f>IF(Dane!$E$3=1,BL1934,IF(Dane!$E$3=2,BP1934,BS1934))</f>
        <v>0</v>
      </c>
      <c r="AM1934" s="84">
        <f>IF(Dane!$E$3=1,BM1934,IF(Dane!$E$3=2,BQ1934,BT1934))</f>
        <v>0</v>
      </c>
      <c r="AN1934" s="39">
        <f>IF(Dane!$C$9="",0,IFERROR(J1934/R1934,0))</f>
        <v>0</v>
      </c>
      <c r="AO1934" s="39">
        <f>IF(Dane!$C$9="",0,IFERROR(ROUND(J1934-ROUND(J1934*0.0976,2)-ROUND(J1934*0.015,2)-ROUND(J1934*0.0245,2),2)/R1934,0))</f>
        <v>0</v>
      </c>
      <c r="AP1934" s="39">
        <f t="shared" si="459"/>
        <v>0</v>
      </c>
      <c r="AQ1934" s="39">
        <f t="shared" si="460"/>
        <v>0</v>
      </c>
      <c r="AR1934" s="39">
        <f t="shared" si="456"/>
        <v>0</v>
      </c>
      <c r="AS1934" s="39">
        <f>IF(Dane!$C$9="",0,IFERROR(AR1934/R1934,0))</f>
        <v>0</v>
      </c>
      <c r="AT1934" s="39">
        <f t="shared" si="461"/>
        <v>0</v>
      </c>
      <c r="AU1934" s="39">
        <v>0</v>
      </c>
      <c r="AV1934" s="39">
        <f t="shared" si="462"/>
        <v>0</v>
      </c>
      <c r="AW1934" s="39">
        <f>IF(Dane!$C$9="",0,IF(ROUND((N1934+O1934)*AV1934,2)&gt;$AN$1,$AN$1,ROUND((N1934+O1934)*AV1934,2)))</f>
        <v>0</v>
      </c>
      <c r="AX1934" s="39">
        <v>0</v>
      </c>
      <c r="AY1934" s="39">
        <f>IF(Dane!$C$9=2,IFERROR(J1934/W1934,0),IF(Dane!$C$9=3,IFERROR(J1934/W1934,0),0))</f>
        <v>0</v>
      </c>
      <c r="AZ1934" s="39">
        <f>IF(Dane!$C$9=2,IFERROR(ROUND(J1934-ROUND(J1934*0.0976,2)-ROUND(J1934*0.015,2)-ROUND(J1934*0.0245,2),2)/W1934,0),IF(Dane!$C$9=3,IFERROR(ROUND(J1934-ROUND(J1934*0.0976,2)-ROUND(J1934*0.015,2)-ROUND(J1934*0.0245,2),2)/W1934,0),0))</f>
        <v>0</v>
      </c>
      <c r="BA1934" s="39">
        <f t="shared" si="463"/>
        <v>0</v>
      </c>
      <c r="BB1934" s="39">
        <f t="shared" si="464"/>
        <v>0</v>
      </c>
      <c r="BC1934" s="39">
        <f t="shared" si="457"/>
        <v>0</v>
      </c>
      <c r="BD1934" s="39">
        <f>IF(Dane!$C$9=2,IFERROR(BC1934/W1934,0),IF(Dane!$C$9=3,IFERROR(BC1934/W1934,0),0))</f>
        <v>0</v>
      </c>
      <c r="BE1934" s="39">
        <f t="shared" si="465"/>
        <v>0</v>
      </c>
      <c r="BF1934" s="39">
        <v>0</v>
      </c>
      <c r="BG1934" s="39">
        <f t="shared" si="466"/>
        <v>0</v>
      </c>
      <c r="BH1934" s="39">
        <f>IF(Dane!$C$9=2,IF(ROUND((S1934+T1934)*BG1934,2)&gt;$AN$1,$AN$1,ROUND((S1934+T1934)*BG1934,2)),IF(Dane!$C$9=3,IF(ROUND((S1934+T1934)*BG1934,2)&gt;$AN$1,$AN$1,ROUND((S1934+T1934)*BG1934,2)),0))</f>
        <v>0</v>
      </c>
      <c r="BI1934" s="39">
        <v>0</v>
      </c>
      <c r="BJ1934" s="39">
        <f>IF(Dane!$C$9=3,IFERROR(J1934/AB1934,0),0)</f>
        <v>0</v>
      </c>
      <c r="BK1934" s="39">
        <f>IF(Dane!$C$9=3,IFERROR(ROUND(J1934-ROUND(J1934*0.0976,2)-ROUND(J1934*0.015,2)-ROUND(J1934*0.0245,2),2)/AB1934,0),0)</f>
        <v>0</v>
      </c>
      <c r="BL1934" s="39">
        <f t="shared" si="467"/>
        <v>0</v>
      </c>
      <c r="BM1934" s="39">
        <f t="shared" si="468"/>
        <v>0</v>
      </c>
      <c r="BN1934" s="39">
        <f t="shared" si="458"/>
        <v>0</v>
      </c>
      <c r="BO1934" s="39">
        <f>IF(Dane!$C$9=3,IFERROR(BN1934/AB1934,0),0)</f>
        <v>0</v>
      </c>
      <c r="BP1934" s="39">
        <f t="shared" si="469"/>
        <v>0</v>
      </c>
      <c r="BQ1934" s="39">
        <v>0</v>
      </c>
      <c r="BR1934" s="39">
        <f t="shared" si="470"/>
        <v>0</v>
      </c>
      <c r="BS1934" s="39">
        <f>IF(Dane!$C$9=3,IF(ROUND((X1934+Y1934)*BR1934,2)&gt;$AN$1,$AN$1,ROUND((X1934+Y1934)*BR1934,2)),0)</f>
        <v>0</v>
      </c>
      <c r="BT1934" s="39">
        <v>0</v>
      </c>
    </row>
    <row r="1935" spans="1:72">
      <c r="A1935" s="87">
        <v>1926</v>
      </c>
      <c r="B1935" s="1"/>
      <c r="C1935" s="1"/>
      <c r="D1935" s="2"/>
      <c r="E1935" s="3"/>
      <c r="F1935" s="4"/>
      <c r="G1935" s="5"/>
      <c r="H1935" s="5"/>
      <c r="I1935" s="6"/>
      <c r="J1935" s="5"/>
      <c r="K1935" s="5"/>
      <c r="L1935" s="5"/>
      <c r="M1935" s="55"/>
      <c r="N1935" s="8"/>
      <c r="O1935" s="105"/>
      <c r="P1935" s="5"/>
      <c r="Q1935" s="5"/>
      <c r="R1935" s="105">
        <f>Dane!$C$10</f>
        <v>0</v>
      </c>
      <c r="S1935" s="8"/>
      <c r="T1935" s="105"/>
      <c r="U1935" s="5"/>
      <c r="V1935" s="5"/>
      <c r="W1935" s="107">
        <f>Dane!$C$11</f>
        <v>0</v>
      </c>
      <c r="X1935" s="8"/>
      <c r="Y1935" s="105"/>
      <c r="Z1935" s="5"/>
      <c r="AA1935" s="5"/>
      <c r="AB1935" s="110">
        <f>Dane!$C$12</f>
        <v>0</v>
      </c>
      <c r="AC1935" s="108">
        <f>IF(Dane!$E$3=1,AP1935+BA1935+BL1935,IF(Dane!$E$3=2,AT1935+BE1935+BP1935,AW1935+BH1935+BS1935))</f>
        <v>0</v>
      </c>
      <c r="AD1935" s="14">
        <f>IF(Dane!$E$3=1,AQ1935+BB1935+BM1935,IF(Dane!$E$3=2,AU1935+BF1935+BQ1935,AX1935+BI1935+BT1935))</f>
        <v>0</v>
      </c>
      <c r="AE1935" s="14">
        <f>IF((J1935*Dane!$C$9)-AC1935&lt;0,0,(J1935*Dane!$C$9)-AC1935)</f>
        <v>0</v>
      </c>
      <c r="AF1935" s="61">
        <f>IF((K1935*Dane!$C$9)-AD1935&lt;0,0,(K1935*Dane!$C$9)-AD1935)</f>
        <v>0</v>
      </c>
      <c r="AG1935" s="93"/>
      <c r="AH1935" s="84">
        <f>IF(Dane!$E$3=1,AP1935,IF(Dane!$E$3=2,AT1935,AW1935))</f>
        <v>0</v>
      </c>
      <c r="AI1935" s="84">
        <f>IF(Dane!$E$3=1,AQ1935,IF(Dane!$E$3=2,AU1935,AX1935))</f>
        <v>0</v>
      </c>
      <c r="AJ1935" s="84">
        <f>IF(Dane!$E$3=1,BA1935,IF(Dane!$E$3=2,BE1935,BH1935))</f>
        <v>0</v>
      </c>
      <c r="AK1935" s="84">
        <f>IF(Dane!$E$3=1,BB1935,IF(Dane!$E$3=2,BF1935,BI1935))</f>
        <v>0</v>
      </c>
      <c r="AL1935" s="84">
        <f>IF(Dane!$E$3=1,BL1935,IF(Dane!$E$3=2,BP1935,BS1935))</f>
        <v>0</v>
      </c>
      <c r="AM1935" s="84">
        <f>IF(Dane!$E$3=1,BM1935,IF(Dane!$E$3=2,BQ1935,BT1935))</f>
        <v>0</v>
      </c>
      <c r="AN1935" s="39">
        <f>IF(Dane!$C$9="",0,IFERROR(J1935/R1935,0))</f>
        <v>0</v>
      </c>
      <c r="AO1935" s="39">
        <f>IF(Dane!$C$9="",0,IFERROR(ROUND(J1935-ROUND(J1935*0.0976,2)-ROUND(J1935*0.015,2)-ROUND(J1935*0.0245,2),2)/R1935,0))</f>
        <v>0</v>
      </c>
      <c r="AP1935" s="39">
        <f t="shared" si="459"/>
        <v>0</v>
      </c>
      <c r="AQ1935" s="39">
        <f t="shared" si="460"/>
        <v>0</v>
      </c>
      <c r="AR1935" s="39">
        <f t="shared" si="456"/>
        <v>0</v>
      </c>
      <c r="AS1935" s="39">
        <f>IF(Dane!$C$9="",0,IFERROR(AR1935/R1935,0))</f>
        <v>0</v>
      </c>
      <c r="AT1935" s="39">
        <f t="shared" si="461"/>
        <v>0</v>
      </c>
      <c r="AU1935" s="39">
        <v>0</v>
      </c>
      <c r="AV1935" s="39">
        <f t="shared" si="462"/>
        <v>0</v>
      </c>
      <c r="AW1935" s="39">
        <f>IF(Dane!$C$9="",0,IF(ROUND((N1935+O1935)*AV1935,2)&gt;$AN$1,$AN$1,ROUND((N1935+O1935)*AV1935,2)))</f>
        <v>0</v>
      </c>
      <c r="AX1935" s="39">
        <v>0</v>
      </c>
      <c r="AY1935" s="39">
        <f>IF(Dane!$C$9=2,IFERROR(J1935/W1935,0),IF(Dane!$C$9=3,IFERROR(J1935/W1935,0),0))</f>
        <v>0</v>
      </c>
      <c r="AZ1935" s="39">
        <f>IF(Dane!$C$9=2,IFERROR(ROUND(J1935-ROUND(J1935*0.0976,2)-ROUND(J1935*0.015,2)-ROUND(J1935*0.0245,2),2)/W1935,0),IF(Dane!$C$9=3,IFERROR(ROUND(J1935-ROUND(J1935*0.0976,2)-ROUND(J1935*0.015,2)-ROUND(J1935*0.0245,2),2)/W1935,0),0))</f>
        <v>0</v>
      </c>
      <c r="BA1935" s="39">
        <f t="shared" si="463"/>
        <v>0</v>
      </c>
      <c r="BB1935" s="39">
        <f t="shared" si="464"/>
        <v>0</v>
      </c>
      <c r="BC1935" s="39">
        <f t="shared" si="457"/>
        <v>0</v>
      </c>
      <c r="BD1935" s="39">
        <f>IF(Dane!$C$9=2,IFERROR(BC1935/W1935,0),IF(Dane!$C$9=3,IFERROR(BC1935/W1935,0),0))</f>
        <v>0</v>
      </c>
      <c r="BE1935" s="39">
        <f t="shared" si="465"/>
        <v>0</v>
      </c>
      <c r="BF1935" s="39">
        <v>0</v>
      </c>
      <c r="BG1935" s="39">
        <f t="shared" si="466"/>
        <v>0</v>
      </c>
      <c r="BH1935" s="39">
        <f>IF(Dane!$C$9=2,IF(ROUND((S1935+T1935)*BG1935,2)&gt;$AN$1,$AN$1,ROUND((S1935+T1935)*BG1935,2)),IF(Dane!$C$9=3,IF(ROUND((S1935+T1935)*BG1935,2)&gt;$AN$1,$AN$1,ROUND((S1935+T1935)*BG1935,2)),0))</f>
        <v>0</v>
      </c>
      <c r="BI1935" s="39">
        <v>0</v>
      </c>
      <c r="BJ1935" s="39">
        <f>IF(Dane!$C$9=3,IFERROR(J1935/AB1935,0),0)</f>
        <v>0</v>
      </c>
      <c r="BK1935" s="39">
        <f>IF(Dane!$C$9=3,IFERROR(ROUND(J1935-ROUND(J1935*0.0976,2)-ROUND(J1935*0.015,2)-ROUND(J1935*0.0245,2),2)/AB1935,0),0)</f>
        <v>0</v>
      </c>
      <c r="BL1935" s="39">
        <f t="shared" si="467"/>
        <v>0</v>
      </c>
      <c r="BM1935" s="39">
        <f t="shared" si="468"/>
        <v>0</v>
      </c>
      <c r="BN1935" s="39">
        <f t="shared" si="458"/>
        <v>0</v>
      </c>
      <c r="BO1935" s="39">
        <f>IF(Dane!$C$9=3,IFERROR(BN1935/AB1935,0),0)</f>
        <v>0</v>
      </c>
      <c r="BP1935" s="39">
        <f t="shared" si="469"/>
        <v>0</v>
      </c>
      <c r="BQ1935" s="39">
        <v>0</v>
      </c>
      <c r="BR1935" s="39">
        <f t="shared" si="470"/>
        <v>0</v>
      </c>
      <c r="BS1935" s="39">
        <f>IF(Dane!$C$9=3,IF(ROUND((X1935+Y1935)*BR1935,2)&gt;$AN$1,$AN$1,ROUND((X1935+Y1935)*BR1935,2)),0)</f>
        <v>0</v>
      </c>
      <c r="BT1935" s="39">
        <v>0</v>
      </c>
    </row>
    <row r="1936" spans="1:72">
      <c r="A1936" s="87">
        <v>1927</v>
      </c>
      <c r="B1936" s="1"/>
      <c r="C1936" s="1"/>
      <c r="D1936" s="2"/>
      <c r="E1936" s="3"/>
      <c r="F1936" s="4"/>
      <c r="G1936" s="5"/>
      <c r="H1936" s="5"/>
      <c r="I1936" s="6"/>
      <c r="J1936" s="5"/>
      <c r="K1936" s="5"/>
      <c r="L1936" s="5"/>
      <c r="M1936" s="55"/>
      <c r="N1936" s="8"/>
      <c r="O1936" s="105"/>
      <c r="P1936" s="5"/>
      <c r="Q1936" s="5"/>
      <c r="R1936" s="105">
        <f>Dane!$C$10</f>
        <v>0</v>
      </c>
      <c r="S1936" s="8"/>
      <c r="T1936" s="105"/>
      <c r="U1936" s="5"/>
      <c r="V1936" s="5"/>
      <c r="W1936" s="107">
        <f>Dane!$C$11</f>
        <v>0</v>
      </c>
      <c r="X1936" s="8"/>
      <c r="Y1936" s="105"/>
      <c r="Z1936" s="5"/>
      <c r="AA1936" s="5"/>
      <c r="AB1936" s="110">
        <f>Dane!$C$12</f>
        <v>0</v>
      </c>
      <c r="AC1936" s="108">
        <f>IF(Dane!$E$3=1,AP1936+BA1936+BL1936,IF(Dane!$E$3=2,AT1936+BE1936+BP1936,AW1936+BH1936+BS1936))</f>
        <v>0</v>
      </c>
      <c r="AD1936" s="14">
        <f>IF(Dane!$E$3=1,AQ1936+BB1936+BM1936,IF(Dane!$E$3=2,AU1936+BF1936+BQ1936,AX1936+BI1936+BT1936))</f>
        <v>0</v>
      </c>
      <c r="AE1936" s="14">
        <f>IF((J1936*Dane!$C$9)-AC1936&lt;0,0,(J1936*Dane!$C$9)-AC1936)</f>
        <v>0</v>
      </c>
      <c r="AF1936" s="61">
        <f>IF((K1936*Dane!$C$9)-AD1936&lt;0,0,(K1936*Dane!$C$9)-AD1936)</f>
        <v>0</v>
      </c>
      <c r="AG1936" s="93"/>
      <c r="AH1936" s="84">
        <f>IF(Dane!$E$3=1,AP1936,IF(Dane!$E$3=2,AT1936,AW1936))</f>
        <v>0</v>
      </c>
      <c r="AI1936" s="84">
        <f>IF(Dane!$E$3=1,AQ1936,IF(Dane!$E$3=2,AU1936,AX1936))</f>
        <v>0</v>
      </c>
      <c r="AJ1936" s="84">
        <f>IF(Dane!$E$3=1,BA1936,IF(Dane!$E$3=2,BE1936,BH1936))</f>
        <v>0</v>
      </c>
      <c r="AK1936" s="84">
        <f>IF(Dane!$E$3=1,BB1936,IF(Dane!$E$3=2,BF1936,BI1936))</f>
        <v>0</v>
      </c>
      <c r="AL1936" s="84">
        <f>IF(Dane!$E$3=1,BL1936,IF(Dane!$E$3=2,BP1936,BS1936))</f>
        <v>0</v>
      </c>
      <c r="AM1936" s="84">
        <f>IF(Dane!$E$3=1,BM1936,IF(Dane!$E$3=2,BQ1936,BT1936))</f>
        <v>0</v>
      </c>
      <c r="AN1936" s="39">
        <f>IF(Dane!$C$9="",0,IFERROR(J1936/R1936,0))</f>
        <v>0</v>
      </c>
      <c r="AO1936" s="39">
        <f>IF(Dane!$C$9="",0,IFERROR(ROUND(J1936-ROUND(J1936*0.0976,2)-ROUND(J1936*0.015,2)-ROUND(J1936*0.0245,2),2)/R1936,0))</f>
        <v>0</v>
      </c>
      <c r="AP1936" s="39">
        <f t="shared" si="459"/>
        <v>0</v>
      </c>
      <c r="AQ1936" s="39">
        <f t="shared" si="460"/>
        <v>0</v>
      </c>
      <c r="AR1936" s="39">
        <f t="shared" si="456"/>
        <v>0</v>
      </c>
      <c r="AS1936" s="39">
        <f>IF(Dane!$C$9="",0,IFERROR(AR1936/R1936,0))</f>
        <v>0</v>
      </c>
      <c r="AT1936" s="39">
        <f t="shared" si="461"/>
        <v>0</v>
      </c>
      <c r="AU1936" s="39">
        <v>0</v>
      </c>
      <c r="AV1936" s="39">
        <f t="shared" si="462"/>
        <v>0</v>
      </c>
      <c r="AW1936" s="39">
        <f>IF(Dane!$C$9="",0,IF(ROUND((N1936+O1936)*AV1936,2)&gt;$AN$1,$AN$1,ROUND((N1936+O1936)*AV1936,2)))</f>
        <v>0</v>
      </c>
      <c r="AX1936" s="39">
        <v>0</v>
      </c>
      <c r="AY1936" s="39">
        <f>IF(Dane!$C$9=2,IFERROR(J1936/W1936,0),IF(Dane!$C$9=3,IFERROR(J1936/W1936,0),0))</f>
        <v>0</v>
      </c>
      <c r="AZ1936" s="39">
        <f>IF(Dane!$C$9=2,IFERROR(ROUND(J1936-ROUND(J1936*0.0976,2)-ROUND(J1936*0.015,2)-ROUND(J1936*0.0245,2),2)/W1936,0),IF(Dane!$C$9=3,IFERROR(ROUND(J1936-ROUND(J1936*0.0976,2)-ROUND(J1936*0.015,2)-ROUND(J1936*0.0245,2),2)/W1936,0),0))</f>
        <v>0</v>
      </c>
      <c r="BA1936" s="39">
        <f t="shared" si="463"/>
        <v>0</v>
      </c>
      <c r="BB1936" s="39">
        <f t="shared" si="464"/>
        <v>0</v>
      </c>
      <c r="BC1936" s="39">
        <f t="shared" si="457"/>
        <v>0</v>
      </c>
      <c r="BD1936" s="39">
        <f>IF(Dane!$C$9=2,IFERROR(BC1936/W1936,0),IF(Dane!$C$9=3,IFERROR(BC1936/W1936,0),0))</f>
        <v>0</v>
      </c>
      <c r="BE1936" s="39">
        <f t="shared" si="465"/>
        <v>0</v>
      </c>
      <c r="BF1936" s="39">
        <v>0</v>
      </c>
      <c r="BG1936" s="39">
        <f t="shared" si="466"/>
        <v>0</v>
      </c>
      <c r="BH1936" s="39">
        <f>IF(Dane!$C$9=2,IF(ROUND((S1936+T1936)*BG1936,2)&gt;$AN$1,$AN$1,ROUND((S1936+T1936)*BG1936,2)),IF(Dane!$C$9=3,IF(ROUND((S1936+T1936)*BG1936,2)&gt;$AN$1,$AN$1,ROUND((S1936+T1936)*BG1936,2)),0))</f>
        <v>0</v>
      </c>
      <c r="BI1936" s="39">
        <v>0</v>
      </c>
      <c r="BJ1936" s="39">
        <f>IF(Dane!$C$9=3,IFERROR(J1936/AB1936,0),0)</f>
        <v>0</v>
      </c>
      <c r="BK1936" s="39">
        <f>IF(Dane!$C$9=3,IFERROR(ROUND(J1936-ROUND(J1936*0.0976,2)-ROUND(J1936*0.015,2)-ROUND(J1936*0.0245,2),2)/AB1936,0),0)</f>
        <v>0</v>
      </c>
      <c r="BL1936" s="39">
        <f t="shared" si="467"/>
        <v>0</v>
      </c>
      <c r="BM1936" s="39">
        <f t="shared" si="468"/>
        <v>0</v>
      </c>
      <c r="BN1936" s="39">
        <f t="shared" si="458"/>
        <v>0</v>
      </c>
      <c r="BO1936" s="39">
        <f>IF(Dane!$C$9=3,IFERROR(BN1936/AB1936,0),0)</f>
        <v>0</v>
      </c>
      <c r="BP1936" s="39">
        <f t="shared" si="469"/>
        <v>0</v>
      </c>
      <c r="BQ1936" s="39">
        <v>0</v>
      </c>
      <c r="BR1936" s="39">
        <f t="shared" si="470"/>
        <v>0</v>
      </c>
      <c r="BS1936" s="39">
        <f>IF(Dane!$C$9=3,IF(ROUND((X1936+Y1936)*BR1936,2)&gt;$AN$1,$AN$1,ROUND((X1936+Y1936)*BR1936,2)),0)</f>
        <v>0</v>
      </c>
      <c r="BT1936" s="39">
        <v>0</v>
      </c>
    </row>
    <row r="1937" spans="1:72">
      <c r="A1937" s="87">
        <v>1928</v>
      </c>
      <c r="B1937" s="1"/>
      <c r="C1937" s="1"/>
      <c r="D1937" s="2"/>
      <c r="E1937" s="3"/>
      <c r="F1937" s="4"/>
      <c r="G1937" s="5"/>
      <c r="H1937" s="5"/>
      <c r="I1937" s="6"/>
      <c r="J1937" s="5"/>
      <c r="K1937" s="5"/>
      <c r="L1937" s="5"/>
      <c r="M1937" s="55"/>
      <c r="N1937" s="8"/>
      <c r="O1937" s="105"/>
      <c r="P1937" s="5"/>
      <c r="Q1937" s="5"/>
      <c r="R1937" s="105">
        <f>Dane!$C$10</f>
        <v>0</v>
      </c>
      <c r="S1937" s="8"/>
      <c r="T1937" s="105"/>
      <c r="U1937" s="5"/>
      <c r="V1937" s="5"/>
      <c r="W1937" s="107">
        <f>Dane!$C$11</f>
        <v>0</v>
      </c>
      <c r="X1937" s="8"/>
      <c r="Y1937" s="105"/>
      <c r="Z1937" s="5"/>
      <c r="AA1937" s="5"/>
      <c r="AB1937" s="110">
        <f>Dane!$C$12</f>
        <v>0</v>
      </c>
      <c r="AC1937" s="108">
        <f>IF(Dane!$E$3=1,AP1937+BA1937+BL1937,IF(Dane!$E$3=2,AT1937+BE1937+BP1937,AW1937+BH1937+BS1937))</f>
        <v>0</v>
      </c>
      <c r="AD1937" s="14">
        <f>IF(Dane!$E$3=1,AQ1937+BB1937+BM1937,IF(Dane!$E$3=2,AU1937+BF1937+BQ1937,AX1937+BI1937+BT1937))</f>
        <v>0</v>
      </c>
      <c r="AE1937" s="14">
        <f>IF((J1937*Dane!$C$9)-AC1937&lt;0,0,(J1937*Dane!$C$9)-AC1937)</f>
        <v>0</v>
      </c>
      <c r="AF1937" s="61">
        <f>IF((K1937*Dane!$C$9)-AD1937&lt;0,0,(K1937*Dane!$C$9)-AD1937)</f>
        <v>0</v>
      </c>
      <c r="AG1937" s="93"/>
      <c r="AH1937" s="84">
        <f>IF(Dane!$E$3=1,AP1937,IF(Dane!$E$3=2,AT1937,AW1937))</f>
        <v>0</v>
      </c>
      <c r="AI1937" s="84">
        <f>IF(Dane!$E$3=1,AQ1937,IF(Dane!$E$3=2,AU1937,AX1937))</f>
        <v>0</v>
      </c>
      <c r="AJ1937" s="84">
        <f>IF(Dane!$E$3=1,BA1937,IF(Dane!$E$3=2,BE1937,BH1937))</f>
        <v>0</v>
      </c>
      <c r="AK1937" s="84">
        <f>IF(Dane!$E$3=1,BB1937,IF(Dane!$E$3=2,BF1937,BI1937))</f>
        <v>0</v>
      </c>
      <c r="AL1937" s="84">
        <f>IF(Dane!$E$3=1,BL1937,IF(Dane!$E$3=2,BP1937,BS1937))</f>
        <v>0</v>
      </c>
      <c r="AM1937" s="84">
        <f>IF(Dane!$E$3=1,BM1937,IF(Dane!$E$3=2,BQ1937,BT1937))</f>
        <v>0</v>
      </c>
      <c r="AN1937" s="39">
        <f>IF(Dane!$C$9="",0,IFERROR(J1937/R1937,0))</f>
        <v>0</v>
      </c>
      <c r="AO1937" s="39">
        <f>IF(Dane!$C$9="",0,IFERROR(ROUND(J1937-ROUND(J1937*0.0976,2)-ROUND(J1937*0.015,2)-ROUND(J1937*0.0245,2),2)/R1937,0))</f>
        <v>0</v>
      </c>
      <c r="AP1937" s="39">
        <f t="shared" si="459"/>
        <v>0</v>
      </c>
      <c r="AQ1937" s="39">
        <f t="shared" si="460"/>
        <v>0</v>
      </c>
      <c r="AR1937" s="39">
        <f t="shared" si="456"/>
        <v>0</v>
      </c>
      <c r="AS1937" s="39">
        <f>IF(Dane!$C$9="",0,IFERROR(AR1937/R1937,0))</f>
        <v>0</v>
      </c>
      <c r="AT1937" s="39">
        <f t="shared" si="461"/>
        <v>0</v>
      </c>
      <c r="AU1937" s="39">
        <v>0</v>
      </c>
      <c r="AV1937" s="39">
        <f t="shared" si="462"/>
        <v>0</v>
      </c>
      <c r="AW1937" s="39">
        <f>IF(Dane!$C$9="",0,IF(ROUND((N1937+O1937)*AV1937,2)&gt;$AN$1,$AN$1,ROUND((N1937+O1937)*AV1937,2)))</f>
        <v>0</v>
      </c>
      <c r="AX1937" s="39">
        <v>0</v>
      </c>
      <c r="AY1937" s="39">
        <f>IF(Dane!$C$9=2,IFERROR(J1937/W1937,0),IF(Dane!$C$9=3,IFERROR(J1937/W1937,0),0))</f>
        <v>0</v>
      </c>
      <c r="AZ1937" s="39">
        <f>IF(Dane!$C$9=2,IFERROR(ROUND(J1937-ROUND(J1937*0.0976,2)-ROUND(J1937*0.015,2)-ROUND(J1937*0.0245,2),2)/W1937,0),IF(Dane!$C$9=3,IFERROR(ROUND(J1937-ROUND(J1937*0.0976,2)-ROUND(J1937*0.015,2)-ROUND(J1937*0.0245,2),2)/W1937,0),0))</f>
        <v>0</v>
      </c>
      <c r="BA1937" s="39">
        <f t="shared" si="463"/>
        <v>0</v>
      </c>
      <c r="BB1937" s="39">
        <f t="shared" si="464"/>
        <v>0</v>
      </c>
      <c r="BC1937" s="39">
        <f t="shared" si="457"/>
        <v>0</v>
      </c>
      <c r="BD1937" s="39">
        <f>IF(Dane!$C$9=2,IFERROR(BC1937/W1937,0),IF(Dane!$C$9=3,IFERROR(BC1937/W1937,0),0))</f>
        <v>0</v>
      </c>
      <c r="BE1937" s="39">
        <f t="shared" si="465"/>
        <v>0</v>
      </c>
      <c r="BF1937" s="39">
        <v>0</v>
      </c>
      <c r="BG1937" s="39">
        <f t="shared" si="466"/>
        <v>0</v>
      </c>
      <c r="BH1937" s="39">
        <f>IF(Dane!$C$9=2,IF(ROUND((S1937+T1937)*BG1937,2)&gt;$AN$1,$AN$1,ROUND((S1937+T1937)*BG1937,2)),IF(Dane!$C$9=3,IF(ROUND((S1937+T1937)*BG1937,2)&gt;$AN$1,$AN$1,ROUND((S1937+T1937)*BG1937,2)),0))</f>
        <v>0</v>
      </c>
      <c r="BI1937" s="39">
        <v>0</v>
      </c>
      <c r="BJ1937" s="39">
        <f>IF(Dane!$C$9=3,IFERROR(J1937/AB1937,0),0)</f>
        <v>0</v>
      </c>
      <c r="BK1937" s="39">
        <f>IF(Dane!$C$9=3,IFERROR(ROUND(J1937-ROUND(J1937*0.0976,2)-ROUND(J1937*0.015,2)-ROUND(J1937*0.0245,2),2)/AB1937,0),0)</f>
        <v>0</v>
      </c>
      <c r="BL1937" s="39">
        <f t="shared" si="467"/>
        <v>0</v>
      </c>
      <c r="BM1937" s="39">
        <f t="shared" si="468"/>
        <v>0</v>
      </c>
      <c r="BN1937" s="39">
        <f t="shared" si="458"/>
        <v>0</v>
      </c>
      <c r="BO1937" s="39">
        <f>IF(Dane!$C$9=3,IFERROR(BN1937/AB1937,0),0)</f>
        <v>0</v>
      </c>
      <c r="BP1937" s="39">
        <f t="shared" si="469"/>
        <v>0</v>
      </c>
      <c r="BQ1937" s="39">
        <v>0</v>
      </c>
      <c r="BR1937" s="39">
        <f t="shared" si="470"/>
        <v>0</v>
      </c>
      <c r="BS1937" s="39">
        <f>IF(Dane!$C$9=3,IF(ROUND((X1937+Y1937)*BR1937,2)&gt;$AN$1,$AN$1,ROUND((X1937+Y1937)*BR1937,2)),0)</f>
        <v>0</v>
      </c>
      <c r="BT1937" s="39">
        <v>0</v>
      </c>
    </row>
    <row r="1938" spans="1:72">
      <c r="A1938" s="87">
        <v>1929</v>
      </c>
      <c r="B1938" s="1"/>
      <c r="C1938" s="1"/>
      <c r="D1938" s="2"/>
      <c r="E1938" s="3"/>
      <c r="F1938" s="4"/>
      <c r="G1938" s="5"/>
      <c r="H1938" s="5"/>
      <c r="I1938" s="6"/>
      <c r="J1938" s="5"/>
      <c r="K1938" s="5"/>
      <c r="L1938" s="5"/>
      <c r="M1938" s="55"/>
      <c r="N1938" s="8"/>
      <c r="O1938" s="105"/>
      <c r="P1938" s="5"/>
      <c r="Q1938" s="5"/>
      <c r="R1938" s="105">
        <f>Dane!$C$10</f>
        <v>0</v>
      </c>
      <c r="S1938" s="8"/>
      <c r="T1938" s="105"/>
      <c r="U1938" s="5"/>
      <c r="V1938" s="5"/>
      <c r="W1938" s="107">
        <f>Dane!$C$11</f>
        <v>0</v>
      </c>
      <c r="X1938" s="8"/>
      <c r="Y1938" s="105"/>
      <c r="Z1938" s="5"/>
      <c r="AA1938" s="5"/>
      <c r="AB1938" s="110">
        <f>Dane!$C$12</f>
        <v>0</v>
      </c>
      <c r="AC1938" s="108">
        <f>IF(Dane!$E$3=1,AP1938+BA1938+BL1938,IF(Dane!$E$3=2,AT1938+BE1938+BP1938,AW1938+BH1938+BS1938))</f>
        <v>0</v>
      </c>
      <c r="AD1938" s="14">
        <f>IF(Dane!$E$3=1,AQ1938+BB1938+BM1938,IF(Dane!$E$3=2,AU1938+BF1938+BQ1938,AX1938+BI1938+BT1938))</f>
        <v>0</v>
      </c>
      <c r="AE1938" s="14">
        <f>IF((J1938*Dane!$C$9)-AC1938&lt;0,0,(J1938*Dane!$C$9)-AC1938)</f>
        <v>0</v>
      </c>
      <c r="AF1938" s="61">
        <f>IF((K1938*Dane!$C$9)-AD1938&lt;0,0,(K1938*Dane!$C$9)-AD1938)</f>
        <v>0</v>
      </c>
      <c r="AG1938" s="93"/>
      <c r="AH1938" s="84">
        <f>IF(Dane!$E$3=1,AP1938,IF(Dane!$E$3=2,AT1938,AW1938))</f>
        <v>0</v>
      </c>
      <c r="AI1938" s="84">
        <f>IF(Dane!$E$3=1,AQ1938,IF(Dane!$E$3=2,AU1938,AX1938))</f>
        <v>0</v>
      </c>
      <c r="AJ1938" s="84">
        <f>IF(Dane!$E$3=1,BA1938,IF(Dane!$E$3=2,BE1938,BH1938))</f>
        <v>0</v>
      </c>
      <c r="AK1938" s="84">
        <f>IF(Dane!$E$3=1,BB1938,IF(Dane!$E$3=2,BF1938,BI1938))</f>
        <v>0</v>
      </c>
      <c r="AL1938" s="84">
        <f>IF(Dane!$E$3=1,BL1938,IF(Dane!$E$3=2,BP1938,BS1938))</f>
        <v>0</v>
      </c>
      <c r="AM1938" s="84">
        <f>IF(Dane!$E$3=1,BM1938,IF(Dane!$E$3=2,BQ1938,BT1938))</f>
        <v>0</v>
      </c>
      <c r="AN1938" s="39">
        <f>IF(Dane!$C$9="",0,IFERROR(J1938/R1938,0))</f>
        <v>0</v>
      </c>
      <c r="AO1938" s="39">
        <f>IF(Dane!$C$9="",0,IFERROR(ROUND(J1938-ROUND(J1938*0.0976,2)-ROUND(J1938*0.015,2)-ROUND(J1938*0.0245,2),2)/R1938,0))</f>
        <v>0</v>
      </c>
      <c r="AP1938" s="39">
        <f t="shared" si="459"/>
        <v>0</v>
      </c>
      <c r="AQ1938" s="39">
        <f t="shared" si="460"/>
        <v>0</v>
      </c>
      <c r="AR1938" s="39">
        <f t="shared" si="456"/>
        <v>0</v>
      </c>
      <c r="AS1938" s="39">
        <f>IF(Dane!$C$9="",0,IFERROR(AR1938/R1938,0))</f>
        <v>0</v>
      </c>
      <c r="AT1938" s="39">
        <f t="shared" si="461"/>
        <v>0</v>
      </c>
      <c r="AU1938" s="39">
        <v>0</v>
      </c>
      <c r="AV1938" s="39">
        <f t="shared" si="462"/>
        <v>0</v>
      </c>
      <c r="AW1938" s="39">
        <f>IF(Dane!$C$9="",0,IF(ROUND((N1938+O1938)*AV1938,2)&gt;$AN$1,$AN$1,ROUND((N1938+O1938)*AV1938,2)))</f>
        <v>0</v>
      </c>
      <c r="AX1938" s="39">
        <v>0</v>
      </c>
      <c r="AY1938" s="39">
        <f>IF(Dane!$C$9=2,IFERROR(J1938/W1938,0),IF(Dane!$C$9=3,IFERROR(J1938/W1938,0),0))</f>
        <v>0</v>
      </c>
      <c r="AZ1938" s="39">
        <f>IF(Dane!$C$9=2,IFERROR(ROUND(J1938-ROUND(J1938*0.0976,2)-ROUND(J1938*0.015,2)-ROUND(J1938*0.0245,2),2)/W1938,0),IF(Dane!$C$9=3,IFERROR(ROUND(J1938-ROUND(J1938*0.0976,2)-ROUND(J1938*0.015,2)-ROUND(J1938*0.0245,2),2)/W1938,0),0))</f>
        <v>0</v>
      </c>
      <c r="BA1938" s="39">
        <f t="shared" si="463"/>
        <v>0</v>
      </c>
      <c r="BB1938" s="39">
        <f t="shared" si="464"/>
        <v>0</v>
      </c>
      <c r="BC1938" s="39">
        <f t="shared" si="457"/>
        <v>0</v>
      </c>
      <c r="BD1938" s="39">
        <f>IF(Dane!$C$9=2,IFERROR(BC1938/W1938,0),IF(Dane!$C$9=3,IFERROR(BC1938/W1938,0),0))</f>
        <v>0</v>
      </c>
      <c r="BE1938" s="39">
        <f t="shared" si="465"/>
        <v>0</v>
      </c>
      <c r="BF1938" s="39">
        <v>0</v>
      </c>
      <c r="BG1938" s="39">
        <f t="shared" si="466"/>
        <v>0</v>
      </c>
      <c r="BH1938" s="39">
        <f>IF(Dane!$C$9=2,IF(ROUND((S1938+T1938)*BG1938,2)&gt;$AN$1,$AN$1,ROUND((S1938+T1938)*BG1938,2)),IF(Dane!$C$9=3,IF(ROUND((S1938+T1938)*BG1938,2)&gt;$AN$1,$AN$1,ROUND((S1938+T1938)*BG1938,2)),0))</f>
        <v>0</v>
      </c>
      <c r="BI1938" s="39">
        <v>0</v>
      </c>
      <c r="BJ1938" s="39">
        <f>IF(Dane!$C$9=3,IFERROR(J1938/AB1938,0),0)</f>
        <v>0</v>
      </c>
      <c r="BK1938" s="39">
        <f>IF(Dane!$C$9=3,IFERROR(ROUND(J1938-ROUND(J1938*0.0976,2)-ROUND(J1938*0.015,2)-ROUND(J1938*0.0245,2),2)/AB1938,0),0)</f>
        <v>0</v>
      </c>
      <c r="BL1938" s="39">
        <f t="shared" si="467"/>
        <v>0</v>
      </c>
      <c r="BM1938" s="39">
        <f t="shared" si="468"/>
        <v>0</v>
      </c>
      <c r="BN1938" s="39">
        <f t="shared" si="458"/>
        <v>0</v>
      </c>
      <c r="BO1938" s="39">
        <f>IF(Dane!$C$9=3,IFERROR(BN1938/AB1938,0),0)</f>
        <v>0</v>
      </c>
      <c r="BP1938" s="39">
        <f t="shared" si="469"/>
        <v>0</v>
      </c>
      <c r="BQ1938" s="39">
        <v>0</v>
      </c>
      <c r="BR1938" s="39">
        <f t="shared" si="470"/>
        <v>0</v>
      </c>
      <c r="BS1938" s="39">
        <f>IF(Dane!$C$9=3,IF(ROUND((X1938+Y1938)*BR1938,2)&gt;$AN$1,$AN$1,ROUND((X1938+Y1938)*BR1938,2)),0)</f>
        <v>0</v>
      </c>
      <c r="BT1938" s="39">
        <v>0</v>
      </c>
    </row>
    <row r="1939" spans="1:72">
      <c r="A1939" s="87">
        <v>1930</v>
      </c>
      <c r="B1939" s="1"/>
      <c r="C1939" s="1"/>
      <c r="D1939" s="2"/>
      <c r="E1939" s="3"/>
      <c r="F1939" s="4"/>
      <c r="G1939" s="5"/>
      <c r="H1939" s="5"/>
      <c r="I1939" s="6"/>
      <c r="J1939" s="5"/>
      <c r="K1939" s="5"/>
      <c r="L1939" s="5"/>
      <c r="M1939" s="55"/>
      <c r="N1939" s="8"/>
      <c r="O1939" s="105"/>
      <c r="P1939" s="5"/>
      <c r="Q1939" s="5"/>
      <c r="R1939" s="105">
        <f>Dane!$C$10</f>
        <v>0</v>
      </c>
      <c r="S1939" s="8"/>
      <c r="T1939" s="105"/>
      <c r="U1939" s="5"/>
      <c r="V1939" s="5"/>
      <c r="W1939" s="107">
        <f>Dane!$C$11</f>
        <v>0</v>
      </c>
      <c r="X1939" s="8"/>
      <c r="Y1939" s="105"/>
      <c r="Z1939" s="5"/>
      <c r="AA1939" s="5"/>
      <c r="AB1939" s="110">
        <f>Dane!$C$12</f>
        <v>0</v>
      </c>
      <c r="AC1939" s="108">
        <f>IF(Dane!$E$3=1,AP1939+BA1939+BL1939,IF(Dane!$E$3=2,AT1939+BE1939+BP1939,AW1939+BH1939+BS1939))</f>
        <v>0</v>
      </c>
      <c r="AD1939" s="14">
        <f>IF(Dane!$E$3=1,AQ1939+BB1939+BM1939,IF(Dane!$E$3=2,AU1939+BF1939+BQ1939,AX1939+BI1939+BT1939))</f>
        <v>0</v>
      </c>
      <c r="AE1939" s="14">
        <f>IF((J1939*Dane!$C$9)-AC1939&lt;0,0,(J1939*Dane!$C$9)-AC1939)</f>
        <v>0</v>
      </c>
      <c r="AF1939" s="61">
        <f>IF((K1939*Dane!$C$9)-AD1939&lt;0,0,(K1939*Dane!$C$9)-AD1939)</f>
        <v>0</v>
      </c>
      <c r="AG1939" s="93"/>
      <c r="AH1939" s="84">
        <f>IF(Dane!$E$3=1,AP1939,IF(Dane!$E$3=2,AT1939,AW1939))</f>
        <v>0</v>
      </c>
      <c r="AI1939" s="84">
        <f>IF(Dane!$E$3=1,AQ1939,IF(Dane!$E$3=2,AU1939,AX1939))</f>
        <v>0</v>
      </c>
      <c r="AJ1939" s="84">
        <f>IF(Dane!$E$3=1,BA1939,IF(Dane!$E$3=2,BE1939,BH1939))</f>
        <v>0</v>
      </c>
      <c r="AK1939" s="84">
        <f>IF(Dane!$E$3=1,BB1939,IF(Dane!$E$3=2,BF1939,BI1939))</f>
        <v>0</v>
      </c>
      <c r="AL1939" s="84">
        <f>IF(Dane!$E$3=1,BL1939,IF(Dane!$E$3=2,BP1939,BS1939))</f>
        <v>0</v>
      </c>
      <c r="AM1939" s="84">
        <f>IF(Dane!$E$3=1,BM1939,IF(Dane!$E$3=2,BQ1939,BT1939))</f>
        <v>0</v>
      </c>
      <c r="AN1939" s="39">
        <f>IF(Dane!$C$9="",0,IFERROR(J1939/R1939,0))</f>
        <v>0</v>
      </c>
      <c r="AO1939" s="39">
        <f>IF(Dane!$C$9="",0,IFERROR(ROUND(J1939-ROUND(J1939*0.0976,2)-ROUND(J1939*0.015,2)-ROUND(J1939*0.0245,2),2)/R1939,0))</f>
        <v>0</v>
      </c>
      <c r="AP1939" s="39">
        <f t="shared" si="459"/>
        <v>0</v>
      </c>
      <c r="AQ1939" s="39">
        <f t="shared" si="460"/>
        <v>0</v>
      </c>
      <c r="AR1939" s="39">
        <f t="shared" si="456"/>
        <v>0</v>
      </c>
      <c r="AS1939" s="39">
        <f>IF(Dane!$C$9="",0,IFERROR(AR1939/R1939,0))</f>
        <v>0</v>
      </c>
      <c r="AT1939" s="39">
        <f t="shared" si="461"/>
        <v>0</v>
      </c>
      <c r="AU1939" s="39">
        <v>0</v>
      </c>
      <c r="AV1939" s="39">
        <f t="shared" si="462"/>
        <v>0</v>
      </c>
      <c r="AW1939" s="39">
        <f>IF(Dane!$C$9="",0,IF(ROUND((N1939+O1939)*AV1939,2)&gt;$AN$1,$AN$1,ROUND((N1939+O1939)*AV1939,2)))</f>
        <v>0</v>
      </c>
      <c r="AX1939" s="39">
        <v>0</v>
      </c>
      <c r="AY1939" s="39">
        <f>IF(Dane!$C$9=2,IFERROR(J1939/W1939,0),IF(Dane!$C$9=3,IFERROR(J1939/W1939,0),0))</f>
        <v>0</v>
      </c>
      <c r="AZ1939" s="39">
        <f>IF(Dane!$C$9=2,IFERROR(ROUND(J1939-ROUND(J1939*0.0976,2)-ROUND(J1939*0.015,2)-ROUND(J1939*0.0245,2),2)/W1939,0),IF(Dane!$C$9=3,IFERROR(ROUND(J1939-ROUND(J1939*0.0976,2)-ROUND(J1939*0.015,2)-ROUND(J1939*0.0245,2),2)/W1939,0),0))</f>
        <v>0</v>
      </c>
      <c r="BA1939" s="39">
        <f t="shared" si="463"/>
        <v>0</v>
      </c>
      <c r="BB1939" s="39">
        <f t="shared" si="464"/>
        <v>0</v>
      </c>
      <c r="BC1939" s="39">
        <f t="shared" si="457"/>
        <v>0</v>
      </c>
      <c r="BD1939" s="39">
        <f>IF(Dane!$C$9=2,IFERROR(BC1939/W1939,0),IF(Dane!$C$9=3,IFERROR(BC1939/W1939,0),0))</f>
        <v>0</v>
      </c>
      <c r="BE1939" s="39">
        <f t="shared" si="465"/>
        <v>0</v>
      </c>
      <c r="BF1939" s="39">
        <v>0</v>
      </c>
      <c r="BG1939" s="39">
        <f t="shared" si="466"/>
        <v>0</v>
      </c>
      <c r="BH1939" s="39">
        <f>IF(Dane!$C$9=2,IF(ROUND((S1939+T1939)*BG1939,2)&gt;$AN$1,$AN$1,ROUND((S1939+T1939)*BG1939,2)),IF(Dane!$C$9=3,IF(ROUND((S1939+T1939)*BG1939,2)&gt;$AN$1,$AN$1,ROUND((S1939+T1939)*BG1939,2)),0))</f>
        <v>0</v>
      </c>
      <c r="BI1939" s="39">
        <v>0</v>
      </c>
      <c r="BJ1939" s="39">
        <f>IF(Dane!$C$9=3,IFERROR(J1939/AB1939,0),0)</f>
        <v>0</v>
      </c>
      <c r="BK1939" s="39">
        <f>IF(Dane!$C$9=3,IFERROR(ROUND(J1939-ROUND(J1939*0.0976,2)-ROUND(J1939*0.015,2)-ROUND(J1939*0.0245,2),2)/AB1939,0),0)</f>
        <v>0</v>
      </c>
      <c r="BL1939" s="39">
        <f t="shared" si="467"/>
        <v>0</v>
      </c>
      <c r="BM1939" s="39">
        <f t="shared" si="468"/>
        <v>0</v>
      </c>
      <c r="BN1939" s="39">
        <f t="shared" si="458"/>
        <v>0</v>
      </c>
      <c r="BO1939" s="39">
        <f>IF(Dane!$C$9=3,IFERROR(BN1939/AB1939,0),0)</f>
        <v>0</v>
      </c>
      <c r="BP1939" s="39">
        <f t="shared" si="469"/>
        <v>0</v>
      </c>
      <c r="BQ1939" s="39">
        <v>0</v>
      </c>
      <c r="BR1939" s="39">
        <f t="shared" si="470"/>
        <v>0</v>
      </c>
      <c r="BS1939" s="39">
        <f>IF(Dane!$C$9=3,IF(ROUND((X1939+Y1939)*BR1939,2)&gt;$AN$1,$AN$1,ROUND((X1939+Y1939)*BR1939,2)),0)</f>
        <v>0</v>
      </c>
      <c r="BT1939" s="39">
        <v>0</v>
      </c>
    </row>
    <row r="1940" spans="1:72">
      <c r="A1940" s="87">
        <v>1931</v>
      </c>
      <c r="B1940" s="1"/>
      <c r="C1940" s="1"/>
      <c r="D1940" s="2"/>
      <c r="E1940" s="3"/>
      <c r="F1940" s="4"/>
      <c r="G1940" s="5"/>
      <c r="H1940" s="5"/>
      <c r="I1940" s="6"/>
      <c r="J1940" s="5"/>
      <c r="K1940" s="5"/>
      <c r="L1940" s="5"/>
      <c r="M1940" s="55"/>
      <c r="N1940" s="8"/>
      <c r="O1940" s="105"/>
      <c r="P1940" s="5"/>
      <c r="Q1940" s="5"/>
      <c r="R1940" s="105">
        <f>Dane!$C$10</f>
        <v>0</v>
      </c>
      <c r="S1940" s="8"/>
      <c r="T1940" s="105"/>
      <c r="U1940" s="5"/>
      <c r="V1940" s="5"/>
      <c r="W1940" s="107">
        <f>Dane!$C$11</f>
        <v>0</v>
      </c>
      <c r="X1940" s="8"/>
      <c r="Y1940" s="105"/>
      <c r="Z1940" s="5"/>
      <c r="AA1940" s="5"/>
      <c r="AB1940" s="110">
        <f>Dane!$C$12</f>
        <v>0</v>
      </c>
      <c r="AC1940" s="108">
        <f>IF(Dane!$E$3=1,AP1940+BA1940+BL1940,IF(Dane!$E$3=2,AT1940+BE1940+BP1940,AW1940+BH1940+BS1940))</f>
        <v>0</v>
      </c>
      <c r="AD1940" s="14">
        <f>IF(Dane!$E$3=1,AQ1940+BB1940+BM1940,IF(Dane!$E$3=2,AU1940+BF1940+BQ1940,AX1940+BI1940+BT1940))</f>
        <v>0</v>
      </c>
      <c r="AE1940" s="14">
        <f>IF((J1940*Dane!$C$9)-AC1940&lt;0,0,(J1940*Dane!$C$9)-AC1940)</f>
        <v>0</v>
      </c>
      <c r="AF1940" s="61">
        <f>IF((K1940*Dane!$C$9)-AD1940&lt;0,0,(K1940*Dane!$C$9)-AD1940)</f>
        <v>0</v>
      </c>
      <c r="AG1940" s="93"/>
      <c r="AH1940" s="84">
        <f>IF(Dane!$E$3=1,AP1940,IF(Dane!$E$3=2,AT1940,AW1940))</f>
        <v>0</v>
      </c>
      <c r="AI1940" s="84">
        <f>IF(Dane!$E$3=1,AQ1940,IF(Dane!$E$3=2,AU1940,AX1940))</f>
        <v>0</v>
      </c>
      <c r="AJ1940" s="84">
        <f>IF(Dane!$E$3=1,BA1940,IF(Dane!$E$3=2,BE1940,BH1940))</f>
        <v>0</v>
      </c>
      <c r="AK1940" s="84">
        <f>IF(Dane!$E$3=1,BB1940,IF(Dane!$E$3=2,BF1940,BI1940))</f>
        <v>0</v>
      </c>
      <c r="AL1940" s="84">
        <f>IF(Dane!$E$3=1,BL1940,IF(Dane!$E$3=2,BP1940,BS1940))</f>
        <v>0</v>
      </c>
      <c r="AM1940" s="84">
        <f>IF(Dane!$E$3=1,BM1940,IF(Dane!$E$3=2,BQ1940,BT1940))</f>
        <v>0</v>
      </c>
      <c r="AN1940" s="39">
        <f>IF(Dane!$C$9="",0,IFERROR(J1940/R1940,0))</f>
        <v>0</v>
      </c>
      <c r="AO1940" s="39">
        <f>IF(Dane!$C$9="",0,IFERROR(ROUND(J1940-ROUND(J1940*0.0976,2)-ROUND(J1940*0.015,2)-ROUND(J1940*0.0245,2),2)/R1940,0))</f>
        <v>0</v>
      </c>
      <c r="AP1940" s="39">
        <f t="shared" si="459"/>
        <v>0</v>
      </c>
      <c r="AQ1940" s="39">
        <f t="shared" si="460"/>
        <v>0</v>
      </c>
      <c r="AR1940" s="39">
        <f t="shared" si="456"/>
        <v>0</v>
      </c>
      <c r="AS1940" s="39">
        <f>IF(Dane!$C$9="",0,IFERROR(AR1940/R1940,0))</f>
        <v>0</v>
      </c>
      <c r="AT1940" s="39">
        <f t="shared" si="461"/>
        <v>0</v>
      </c>
      <c r="AU1940" s="39">
        <v>0</v>
      </c>
      <c r="AV1940" s="39">
        <f t="shared" si="462"/>
        <v>0</v>
      </c>
      <c r="AW1940" s="39">
        <f>IF(Dane!$C$9="",0,IF(ROUND((N1940+O1940)*AV1940,2)&gt;$AN$1,$AN$1,ROUND((N1940+O1940)*AV1940,2)))</f>
        <v>0</v>
      </c>
      <c r="AX1940" s="39">
        <v>0</v>
      </c>
      <c r="AY1940" s="39">
        <f>IF(Dane!$C$9=2,IFERROR(J1940/W1940,0),IF(Dane!$C$9=3,IFERROR(J1940/W1940,0),0))</f>
        <v>0</v>
      </c>
      <c r="AZ1940" s="39">
        <f>IF(Dane!$C$9=2,IFERROR(ROUND(J1940-ROUND(J1940*0.0976,2)-ROUND(J1940*0.015,2)-ROUND(J1940*0.0245,2),2)/W1940,0),IF(Dane!$C$9=3,IFERROR(ROUND(J1940-ROUND(J1940*0.0976,2)-ROUND(J1940*0.015,2)-ROUND(J1940*0.0245,2),2)/W1940,0),0))</f>
        <v>0</v>
      </c>
      <c r="BA1940" s="39">
        <f t="shared" si="463"/>
        <v>0</v>
      </c>
      <c r="BB1940" s="39">
        <f t="shared" si="464"/>
        <v>0</v>
      </c>
      <c r="BC1940" s="39">
        <f t="shared" si="457"/>
        <v>0</v>
      </c>
      <c r="BD1940" s="39">
        <f>IF(Dane!$C$9=2,IFERROR(BC1940/W1940,0),IF(Dane!$C$9=3,IFERROR(BC1940/W1940,0),0))</f>
        <v>0</v>
      </c>
      <c r="BE1940" s="39">
        <f t="shared" si="465"/>
        <v>0</v>
      </c>
      <c r="BF1940" s="39">
        <v>0</v>
      </c>
      <c r="BG1940" s="39">
        <f t="shared" si="466"/>
        <v>0</v>
      </c>
      <c r="BH1940" s="39">
        <f>IF(Dane!$C$9=2,IF(ROUND((S1940+T1940)*BG1940,2)&gt;$AN$1,$AN$1,ROUND((S1940+T1940)*BG1940,2)),IF(Dane!$C$9=3,IF(ROUND((S1940+T1940)*BG1940,2)&gt;$AN$1,$AN$1,ROUND((S1940+T1940)*BG1940,2)),0))</f>
        <v>0</v>
      </c>
      <c r="BI1940" s="39">
        <v>0</v>
      </c>
      <c r="BJ1940" s="39">
        <f>IF(Dane!$C$9=3,IFERROR(J1940/AB1940,0),0)</f>
        <v>0</v>
      </c>
      <c r="BK1940" s="39">
        <f>IF(Dane!$C$9=3,IFERROR(ROUND(J1940-ROUND(J1940*0.0976,2)-ROUND(J1940*0.015,2)-ROUND(J1940*0.0245,2),2)/AB1940,0),0)</f>
        <v>0</v>
      </c>
      <c r="BL1940" s="39">
        <f t="shared" si="467"/>
        <v>0</v>
      </c>
      <c r="BM1940" s="39">
        <f t="shared" si="468"/>
        <v>0</v>
      </c>
      <c r="BN1940" s="39">
        <f t="shared" si="458"/>
        <v>0</v>
      </c>
      <c r="BO1940" s="39">
        <f>IF(Dane!$C$9=3,IFERROR(BN1940/AB1940,0),0)</f>
        <v>0</v>
      </c>
      <c r="BP1940" s="39">
        <f t="shared" si="469"/>
        <v>0</v>
      </c>
      <c r="BQ1940" s="39">
        <v>0</v>
      </c>
      <c r="BR1940" s="39">
        <f t="shared" si="470"/>
        <v>0</v>
      </c>
      <c r="BS1940" s="39">
        <f>IF(Dane!$C$9=3,IF(ROUND((X1940+Y1940)*BR1940,2)&gt;$AN$1,$AN$1,ROUND((X1940+Y1940)*BR1940,2)),0)</f>
        <v>0</v>
      </c>
      <c r="BT1940" s="39">
        <v>0</v>
      </c>
    </row>
    <row r="1941" spans="1:72">
      <c r="A1941" s="87">
        <v>1932</v>
      </c>
      <c r="B1941" s="1"/>
      <c r="C1941" s="1"/>
      <c r="D1941" s="2"/>
      <c r="E1941" s="3"/>
      <c r="F1941" s="4"/>
      <c r="G1941" s="5"/>
      <c r="H1941" s="5"/>
      <c r="I1941" s="6"/>
      <c r="J1941" s="5"/>
      <c r="K1941" s="5"/>
      <c r="L1941" s="5"/>
      <c r="M1941" s="55"/>
      <c r="N1941" s="8"/>
      <c r="O1941" s="105"/>
      <c r="P1941" s="5"/>
      <c r="Q1941" s="5"/>
      <c r="R1941" s="105">
        <f>Dane!$C$10</f>
        <v>0</v>
      </c>
      <c r="S1941" s="8"/>
      <c r="T1941" s="105"/>
      <c r="U1941" s="5"/>
      <c r="V1941" s="5"/>
      <c r="W1941" s="107">
        <f>Dane!$C$11</f>
        <v>0</v>
      </c>
      <c r="X1941" s="8"/>
      <c r="Y1941" s="105"/>
      <c r="Z1941" s="5"/>
      <c r="AA1941" s="5"/>
      <c r="AB1941" s="110">
        <f>Dane!$C$12</f>
        <v>0</v>
      </c>
      <c r="AC1941" s="108">
        <f>IF(Dane!$E$3=1,AP1941+BA1941+BL1941,IF(Dane!$E$3=2,AT1941+BE1941+BP1941,AW1941+BH1941+BS1941))</f>
        <v>0</v>
      </c>
      <c r="AD1941" s="14">
        <f>IF(Dane!$E$3=1,AQ1941+BB1941+BM1941,IF(Dane!$E$3=2,AU1941+BF1941+BQ1941,AX1941+BI1941+BT1941))</f>
        <v>0</v>
      </c>
      <c r="AE1941" s="14">
        <f>IF((J1941*Dane!$C$9)-AC1941&lt;0,0,(J1941*Dane!$C$9)-AC1941)</f>
        <v>0</v>
      </c>
      <c r="AF1941" s="61">
        <f>IF((K1941*Dane!$C$9)-AD1941&lt;0,0,(K1941*Dane!$C$9)-AD1941)</f>
        <v>0</v>
      </c>
      <c r="AG1941" s="93"/>
      <c r="AH1941" s="84">
        <f>IF(Dane!$E$3=1,AP1941,IF(Dane!$E$3=2,AT1941,AW1941))</f>
        <v>0</v>
      </c>
      <c r="AI1941" s="84">
        <f>IF(Dane!$E$3=1,AQ1941,IF(Dane!$E$3=2,AU1941,AX1941))</f>
        <v>0</v>
      </c>
      <c r="AJ1941" s="84">
        <f>IF(Dane!$E$3=1,BA1941,IF(Dane!$E$3=2,BE1941,BH1941))</f>
        <v>0</v>
      </c>
      <c r="AK1941" s="84">
        <f>IF(Dane!$E$3=1,BB1941,IF(Dane!$E$3=2,BF1941,BI1941))</f>
        <v>0</v>
      </c>
      <c r="AL1941" s="84">
        <f>IF(Dane!$E$3=1,BL1941,IF(Dane!$E$3=2,BP1941,BS1941))</f>
        <v>0</v>
      </c>
      <c r="AM1941" s="84">
        <f>IF(Dane!$E$3=1,BM1941,IF(Dane!$E$3=2,BQ1941,BT1941))</f>
        <v>0</v>
      </c>
      <c r="AN1941" s="39">
        <f>IF(Dane!$C$9="",0,IFERROR(J1941/R1941,0))</f>
        <v>0</v>
      </c>
      <c r="AO1941" s="39">
        <f>IF(Dane!$C$9="",0,IFERROR(ROUND(J1941-ROUND(J1941*0.0976,2)-ROUND(J1941*0.015,2)-ROUND(J1941*0.0245,2),2)/R1941,0))</f>
        <v>0</v>
      </c>
      <c r="AP1941" s="39">
        <f t="shared" si="459"/>
        <v>0</v>
      </c>
      <c r="AQ1941" s="39">
        <f t="shared" si="460"/>
        <v>0</v>
      </c>
      <c r="AR1941" s="39">
        <f t="shared" si="456"/>
        <v>0</v>
      </c>
      <c r="AS1941" s="39">
        <f>IF(Dane!$C$9="",0,IFERROR(AR1941/R1941,0))</f>
        <v>0</v>
      </c>
      <c r="AT1941" s="39">
        <f t="shared" si="461"/>
        <v>0</v>
      </c>
      <c r="AU1941" s="39">
        <v>0</v>
      </c>
      <c r="AV1941" s="39">
        <f t="shared" si="462"/>
        <v>0</v>
      </c>
      <c r="AW1941" s="39">
        <f>IF(Dane!$C$9="",0,IF(ROUND((N1941+O1941)*AV1941,2)&gt;$AN$1,$AN$1,ROUND((N1941+O1941)*AV1941,2)))</f>
        <v>0</v>
      </c>
      <c r="AX1941" s="39">
        <v>0</v>
      </c>
      <c r="AY1941" s="39">
        <f>IF(Dane!$C$9=2,IFERROR(J1941/W1941,0),IF(Dane!$C$9=3,IFERROR(J1941/W1941,0),0))</f>
        <v>0</v>
      </c>
      <c r="AZ1941" s="39">
        <f>IF(Dane!$C$9=2,IFERROR(ROUND(J1941-ROUND(J1941*0.0976,2)-ROUND(J1941*0.015,2)-ROUND(J1941*0.0245,2),2)/W1941,0),IF(Dane!$C$9=3,IFERROR(ROUND(J1941-ROUND(J1941*0.0976,2)-ROUND(J1941*0.015,2)-ROUND(J1941*0.0245,2),2)/W1941,0),0))</f>
        <v>0</v>
      </c>
      <c r="BA1941" s="39">
        <f t="shared" si="463"/>
        <v>0</v>
      </c>
      <c r="BB1941" s="39">
        <f t="shared" si="464"/>
        <v>0</v>
      </c>
      <c r="BC1941" s="39">
        <f t="shared" si="457"/>
        <v>0</v>
      </c>
      <c r="BD1941" s="39">
        <f>IF(Dane!$C$9=2,IFERROR(BC1941/W1941,0),IF(Dane!$C$9=3,IFERROR(BC1941/W1941,0),0))</f>
        <v>0</v>
      </c>
      <c r="BE1941" s="39">
        <f t="shared" si="465"/>
        <v>0</v>
      </c>
      <c r="BF1941" s="39">
        <v>0</v>
      </c>
      <c r="BG1941" s="39">
        <f t="shared" si="466"/>
        <v>0</v>
      </c>
      <c r="BH1941" s="39">
        <f>IF(Dane!$C$9=2,IF(ROUND((S1941+T1941)*BG1941,2)&gt;$AN$1,$AN$1,ROUND((S1941+T1941)*BG1941,2)),IF(Dane!$C$9=3,IF(ROUND((S1941+T1941)*BG1941,2)&gt;$AN$1,$AN$1,ROUND((S1941+T1941)*BG1941,2)),0))</f>
        <v>0</v>
      </c>
      <c r="BI1941" s="39">
        <v>0</v>
      </c>
      <c r="BJ1941" s="39">
        <f>IF(Dane!$C$9=3,IFERROR(J1941/AB1941,0),0)</f>
        <v>0</v>
      </c>
      <c r="BK1941" s="39">
        <f>IF(Dane!$C$9=3,IFERROR(ROUND(J1941-ROUND(J1941*0.0976,2)-ROUND(J1941*0.015,2)-ROUND(J1941*0.0245,2),2)/AB1941,0),0)</f>
        <v>0</v>
      </c>
      <c r="BL1941" s="39">
        <f t="shared" si="467"/>
        <v>0</v>
      </c>
      <c r="BM1941" s="39">
        <f t="shared" si="468"/>
        <v>0</v>
      </c>
      <c r="BN1941" s="39">
        <f t="shared" si="458"/>
        <v>0</v>
      </c>
      <c r="BO1941" s="39">
        <f>IF(Dane!$C$9=3,IFERROR(BN1941/AB1941,0),0)</f>
        <v>0</v>
      </c>
      <c r="BP1941" s="39">
        <f t="shared" si="469"/>
        <v>0</v>
      </c>
      <c r="BQ1941" s="39">
        <v>0</v>
      </c>
      <c r="BR1941" s="39">
        <f t="shared" si="470"/>
        <v>0</v>
      </c>
      <c r="BS1941" s="39">
        <f>IF(Dane!$C$9=3,IF(ROUND((X1941+Y1941)*BR1941,2)&gt;$AN$1,$AN$1,ROUND((X1941+Y1941)*BR1941,2)),0)</f>
        <v>0</v>
      </c>
      <c r="BT1941" s="39">
        <v>0</v>
      </c>
    </row>
    <row r="1942" spans="1:72">
      <c r="A1942" s="87">
        <v>1933</v>
      </c>
      <c r="B1942" s="1"/>
      <c r="C1942" s="1"/>
      <c r="D1942" s="2"/>
      <c r="E1942" s="3"/>
      <c r="F1942" s="4"/>
      <c r="G1942" s="5"/>
      <c r="H1942" s="5"/>
      <c r="I1942" s="6"/>
      <c r="J1942" s="5"/>
      <c r="K1942" s="5"/>
      <c r="L1942" s="5"/>
      <c r="M1942" s="55"/>
      <c r="N1942" s="8"/>
      <c r="O1942" s="105"/>
      <c r="P1942" s="5"/>
      <c r="Q1942" s="5"/>
      <c r="R1942" s="105">
        <f>Dane!$C$10</f>
        <v>0</v>
      </c>
      <c r="S1942" s="8"/>
      <c r="T1942" s="105"/>
      <c r="U1942" s="5"/>
      <c r="V1942" s="5"/>
      <c r="W1942" s="107">
        <f>Dane!$C$11</f>
        <v>0</v>
      </c>
      <c r="X1942" s="8"/>
      <c r="Y1942" s="105"/>
      <c r="Z1942" s="5"/>
      <c r="AA1942" s="5"/>
      <c r="AB1942" s="110">
        <f>Dane!$C$12</f>
        <v>0</v>
      </c>
      <c r="AC1942" s="108">
        <f>IF(Dane!$E$3=1,AP1942+BA1942+BL1942,IF(Dane!$E$3=2,AT1942+BE1942+BP1942,AW1942+BH1942+BS1942))</f>
        <v>0</v>
      </c>
      <c r="AD1942" s="14">
        <f>IF(Dane!$E$3=1,AQ1942+BB1942+BM1942,IF(Dane!$E$3=2,AU1942+BF1942+BQ1942,AX1942+BI1942+BT1942))</f>
        <v>0</v>
      </c>
      <c r="AE1942" s="14">
        <f>IF((J1942*Dane!$C$9)-AC1942&lt;0,0,(J1942*Dane!$C$9)-AC1942)</f>
        <v>0</v>
      </c>
      <c r="AF1942" s="61">
        <f>IF((K1942*Dane!$C$9)-AD1942&lt;0,0,(K1942*Dane!$C$9)-AD1942)</f>
        <v>0</v>
      </c>
      <c r="AG1942" s="93"/>
      <c r="AH1942" s="84">
        <f>IF(Dane!$E$3=1,AP1942,IF(Dane!$E$3=2,AT1942,AW1942))</f>
        <v>0</v>
      </c>
      <c r="AI1942" s="84">
        <f>IF(Dane!$E$3=1,AQ1942,IF(Dane!$E$3=2,AU1942,AX1942))</f>
        <v>0</v>
      </c>
      <c r="AJ1942" s="84">
        <f>IF(Dane!$E$3=1,BA1942,IF(Dane!$E$3=2,BE1942,BH1942))</f>
        <v>0</v>
      </c>
      <c r="AK1942" s="84">
        <f>IF(Dane!$E$3=1,BB1942,IF(Dane!$E$3=2,BF1942,BI1942))</f>
        <v>0</v>
      </c>
      <c r="AL1942" s="84">
        <f>IF(Dane!$E$3=1,BL1942,IF(Dane!$E$3=2,BP1942,BS1942))</f>
        <v>0</v>
      </c>
      <c r="AM1942" s="84">
        <f>IF(Dane!$E$3=1,BM1942,IF(Dane!$E$3=2,BQ1942,BT1942))</f>
        <v>0</v>
      </c>
      <c r="AN1942" s="39">
        <f>IF(Dane!$C$9="",0,IFERROR(J1942/R1942,0))</f>
        <v>0</v>
      </c>
      <c r="AO1942" s="39">
        <f>IF(Dane!$C$9="",0,IFERROR(ROUND(J1942-ROUND(J1942*0.0976,2)-ROUND(J1942*0.015,2)-ROUND(J1942*0.0245,2),2)/R1942,0))</f>
        <v>0</v>
      </c>
      <c r="AP1942" s="39">
        <f t="shared" si="459"/>
        <v>0</v>
      </c>
      <c r="AQ1942" s="39">
        <f t="shared" si="460"/>
        <v>0</v>
      </c>
      <c r="AR1942" s="39">
        <f t="shared" si="456"/>
        <v>0</v>
      </c>
      <c r="AS1942" s="39">
        <f>IF(Dane!$C$9="",0,IFERROR(AR1942/R1942,0))</f>
        <v>0</v>
      </c>
      <c r="AT1942" s="39">
        <f t="shared" si="461"/>
        <v>0</v>
      </c>
      <c r="AU1942" s="39">
        <v>0</v>
      </c>
      <c r="AV1942" s="39">
        <f t="shared" si="462"/>
        <v>0</v>
      </c>
      <c r="AW1942" s="39">
        <f>IF(Dane!$C$9="",0,IF(ROUND((N1942+O1942)*AV1942,2)&gt;$AN$1,$AN$1,ROUND((N1942+O1942)*AV1942,2)))</f>
        <v>0</v>
      </c>
      <c r="AX1942" s="39">
        <v>0</v>
      </c>
      <c r="AY1942" s="39">
        <f>IF(Dane!$C$9=2,IFERROR(J1942/W1942,0),IF(Dane!$C$9=3,IFERROR(J1942/W1942,0),0))</f>
        <v>0</v>
      </c>
      <c r="AZ1942" s="39">
        <f>IF(Dane!$C$9=2,IFERROR(ROUND(J1942-ROUND(J1942*0.0976,2)-ROUND(J1942*0.015,2)-ROUND(J1942*0.0245,2),2)/W1942,0),IF(Dane!$C$9=3,IFERROR(ROUND(J1942-ROUND(J1942*0.0976,2)-ROUND(J1942*0.015,2)-ROUND(J1942*0.0245,2),2)/W1942,0),0))</f>
        <v>0</v>
      </c>
      <c r="BA1942" s="39">
        <f t="shared" si="463"/>
        <v>0</v>
      </c>
      <c r="BB1942" s="39">
        <f t="shared" si="464"/>
        <v>0</v>
      </c>
      <c r="BC1942" s="39">
        <f t="shared" si="457"/>
        <v>0</v>
      </c>
      <c r="BD1942" s="39">
        <f>IF(Dane!$C$9=2,IFERROR(BC1942/W1942,0),IF(Dane!$C$9=3,IFERROR(BC1942/W1942,0),0))</f>
        <v>0</v>
      </c>
      <c r="BE1942" s="39">
        <f t="shared" si="465"/>
        <v>0</v>
      </c>
      <c r="BF1942" s="39">
        <v>0</v>
      </c>
      <c r="BG1942" s="39">
        <f t="shared" si="466"/>
        <v>0</v>
      </c>
      <c r="BH1942" s="39">
        <f>IF(Dane!$C$9=2,IF(ROUND((S1942+T1942)*BG1942,2)&gt;$AN$1,$AN$1,ROUND((S1942+T1942)*BG1942,2)),IF(Dane!$C$9=3,IF(ROUND((S1942+T1942)*BG1942,2)&gt;$AN$1,$AN$1,ROUND((S1942+T1942)*BG1942,2)),0))</f>
        <v>0</v>
      </c>
      <c r="BI1942" s="39">
        <v>0</v>
      </c>
      <c r="BJ1942" s="39">
        <f>IF(Dane!$C$9=3,IFERROR(J1942/AB1942,0),0)</f>
        <v>0</v>
      </c>
      <c r="BK1942" s="39">
        <f>IF(Dane!$C$9=3,IFERROR(ROUND(J1942-ROUND(J1942*0.0976,2)-ROUND(J1942*0.015,2)-ROUND(J1942*0.0245,2),2)/AB1942,0),0)</f>
        <v>0</v>
      </c>
      <c r="BL1942" s="39">
        <f t="shared" si="467"/>
        <v>0</v>
      </c>
      <c r="BM1942" s="39">
        <f t="shared" si="468"/>
        <v>0</v>
      </c>
      <c r="BN1942" s="39">
        <f t="shared" si="458"/>
        <v>0</v>
      </c>
      <c r="BO1942" s="39">
        <f>IF(Dane!$C$9=3,IFERROR(BN1942/AB1942,0),0)</f>
        <v>0</v>
      </c>
      <c r="BP1942" s="39">
        <f t="shared" si="469"/>
        <v>0</v>
      </c>
      <c r="BQ1942" s="39">
        <v>0</v>
      </c>
      <c r="BR1942" s="39">
        <f t="shared" si="470"/>
        <v>0</v>
      </c>
      <c r="BS1942" s="39">
        <f>IF(Dane!$C$9=3,IF(ROUND((X1942+Y1942)*BR1942,2)&gt;$AN$1,$AN$1,ROUND((X1942+Y1942)*BR1942,2)),0)</f>
        <v>0</v>
      </c>
      <c r="BT1942" s="39">
        <v>0</v>
      </c>
    </row>
    <row r="1943" spans="1:72">
      <c r="A1943" s="87">
        <v>1934</v>
      </c>
      <c r="B1943" s="1"/>
      <c r="C1943" s="1"/>
      <c r="D1943" s="2"/>
      <c r="E1943" s="3"/>
      <c r="F1943" s="4"/>
      <c r="G1943" s="5"/>
      <c r="H1943" s="5"/>
      <c r="I1943" s="6"/>
      <c r="J1943" s="5"/>
      <c r="K1943" s="5"/>
      <c r="L1943" s="5"/>
      <c r="M1943" s="55"/>
      <c r="N1943" s="8"/>
      <c r="O1943" s="105"/>
      <c r="P1943" s="5"/>
      <c r="Q1943" s="5"/>
      <c r="R1943" s="105">
        <f>Dane!$C$10</f>
        <v>0</v>
      </c>
      <c r="S1943" s="8"/>
      <c r="T1943" s="105"/>
      <c r="U1943" s="5"/>
      <c r="V1943" s="5"/>
      <c r="W1943" s="107">
        <f>Dane!$C$11</f>
        <v>0</v>
      </c>
      <c r="X1943" s="8"/>
      <c r="Y1943" s="105"/>
      <c r="Z1943" s="5"/>
      <c r="AA1943" s="5"/>
      <c r="AB1943" s="110">
        <f>Dane!$C$12</f>
        <v>0</v>
      </c>
      <c r="AC1943" s="108">
        <f>IF(Dane!$E$3=1,AP1943+BA1943+BL1943,IF(Dane!$E$3=2,AT1943+BE1943+BP1943,AW1943+BH1943+BS1943))</f>
        <v>0</v>
      </c>
      <c r="AD1943" s="14">
        <f>IF(Dane!$E$3=1,AQ1943+BB1943+BM1943,IF(Dane!$E$3=2,AU1943+BF1943+BQ1943,AX1943+BI1943+BT1943))</f>
        <v>0</v>
      </c>
      <c r="AE1943" s="14">
        <f>IF((J1943*Dane!$C$9)-AC1943&lt;0,0,(J1943*Dane!$C$9)-AC1943)</f>
        <v>0</v>
      </c>
      <c r="AF1943" s="61">
        <f>IF((K1943*Dane!$C$9)-AD1943&lt;0,0,(K1943*Dane!$C$9)-AD1943)</f>
        <v>0</v>
      </c>
      <c r="AG1943" s="93"/>
      <c r="AH1943" s="84">
        <f>IF(Dane!$E$3=1,AP1943,IF(Dane!$E$3=2,AT1943,AW1943))</f>
        <v>0</v>
      </c>
      <c r="AI1943" s="84">
        <f>IF(Dane!$E$3=1,AQ1943,IF(Dane!$E$3=2,AU1943,AX1943))</f>
        <v>0</v>
      </c>
      <c r="AJ1943" s="84">
        <f>IF(Dane!$E$3=1,BA1943,IF(Dane!$E$3=2,BE1943,BH1943))</f>
        <v>0</v>
      </c>
      <c r="AK1943" s="84">
        <f>IF(Dane!$E$3=1,BB1943,IF(Dane!$E$3=2,BF1943,BI1943))</f>
        <v>0</v>
      </c>
      <c r="AL1943" s="84">
        <f>IF(Dane!$E$3=1,BL1943,IF(Dane!$E$3=2,BP1943,BS1943))</f>
        <v>0</v>
      </c>
      <c r="AM1943" s="84">
        <f>IF(Dane!$E$3=1,BM1943,IF(Dane!$E$3=2,BQ1943,BT1943))</f>
        <v>0</v>
      </c>
      <c r="AN1943" s="39">
        <f>IF(Dane!$C$9="",0,IFERROR(J1943/R1943,0))</f>
        <v>0</v>
      </c>
      <c r="AO1943" s="39">
        <f>IF(Dane!$C$9="",0,IFERROR(ROUND(J1943-ROUND(J1943*0.0976,2)-ROUND(J1943*0.015,2)-ROUND(J1943*0.0245,2),2)/R1943,0))</f>
        <v>0</v>
      </c>
      <c r="AP1943" s="39">
        <f t="shared" si="459"/>
        <v>0</v>
      </c>
      <c r="AQ1943" s="39">
        <f t="shared" si="460"/>
        <v>0</v>
      </c>
      <c r="AR1943" s="39">
        <f t="shared" si="456"/>
        <v>0</v>
      </c>
      <c r="AS1943" s="39">
        <f>IF(Dane!$C$9="",0,IFERROR(AR1943/R1943,0))</f>
        <v>0</v>
      </c>
      <c r="AT1943" s="39">
        <f t="shared" si="461"/>
        <v>0</v>
      </c>
      <c r="AU1943" s="39">
        <v>0</v>
      </c>
      <c r="AV1943" s="39">
        <f t="shared" si="462"/>
        <v>0</v>
      </c>
      <c r="AW1943" s="39">
        <f>IF(Dane!$C$9="",0,IF(ROUND((N1943+O1943)*AV1943,2)&gt;$AN$1,$AN$1,ROUND((N1943+O1943)*AV1943,2)))</f>
        <v>0</v>
      </c>
      <c r="AX1943" s="39">
        <v>0</v>
      </c>
      <c r="AY1943" s="39">
        <f>IF(Dane!$C$9=2,IFERROR(J1943/W1943,0),IF(Dane!$C$9=3,IFERROR(J1943/W1943,0),0))</f>
        <v>0</v>
      </c>
      <c r="AZ1943" s="39">
        <f>IF(Dane!$C$9=2,IFERROR(ROUND(J1943-ROUND(J1943*0.0976,2)-ROUND(J1943*0.015,2)-ROUND(J1943*0.0245,2),2)/W1943,0),IF(Dane!$C$9=3,IFERROR(ROUND(J1943-ROUND(J1943*0.0976,2)-ROUND(J1943*0.015,2)-ROUND(J1943*0.0245,2),2)/W1943,0),0))</f>
        <v>0</v>
      </c>
      <c r="BA1943" s="39">
        <f t="shared" si="463"/>
        <v>0</v>
      </c>
      <c r="BB1943" s="39">
        <f t="shared" si="464"/>
        <v>0</v>
      </c>
      <c r="BC1943" s="39">
        <f t="shared" si="457"/>
        <v>0</v>
      </c>
      <c r="BD1943" s="39">
        <f>IF(Dane!$C$9=2,IFERROR(BC1943/W1943,0),IF(Dane!$C$9=3,IFERROR(BC1943/W1943,0),0))</f>
        <v>0</v>
      </c>
      <c r="BE1943" s="39">
        <f t="shared" si="465"/>
        <v>0</v>
      </c>
      <c r="BF1943" s="39">
        <v>0</v>
      </c>
      <c r="BG1943" s="39">
        <f t="shared" si="466"/>
        <v>0</v>
      </c>
      <c r="BH1943" s="39">
        <f>IF(Dane!$C$9=2,IF(ROUND((S1943+T1943)*BG1943,2)&gt;$AN$1,$AN$1,ROUND((S1943+T1943)*BG1943,2)),IF(Dane!$C$9=3,IF(ROUND((S1943+T1943)*BG1943,2)&gt;$AN$1,$AN$1,ROUND((S1943+T1943)*BG1943,2)),0))</f>
        <v>0</v>
      </c>
      <c r="BI1943" s="39">
        <v>0</v>
      </c>
      <c r="BJ1943" s="39">
        <f>IF(Dane!$C$9=3,IFERROR(J1943/AB1943,0),0)</f>
        <v>0</v>
      </c>
      <c r="BK1943" s="39">
        <f>IF(Dane!$C$9=3,IFERROR(ROUND(J1943-ROUND(J1943*0.0976,2)-ROUND(J1943*0.015,2)-ROUND(J1943*0.0245,2),2)/AB1943,0),0)</f>
        <v>0</v>
      </c>
      <c r="BL1943" s="39">
        <f t="shared" si="467"/>
        <v>0</v>
      </c>
      <c r="BM1943" s="39">
        <f t="shared" si="468"/>
        <v>0</v>
      </c>
      <c r="BN1943" s="39">
        <f t="shared" si="458"/>
        <v>0</v>
      </c>
      <c r="BO1943" s="39">
        <f>IF(Dane!$C$9=3,IFERROR(BN1943/AB1943,0),0)</f>
        <v>0</v>
      </c>
      <c r="BP1943" s="39">
        <f t="shared" si="469"/>
        <v>0</v>
      </c>
      <c r="BQ1943" s="39">
        <v>0</v>
      </c>
      <c r="BR1943" s="39">
        <f t="shared" si="470"/>
        <v>0</v>
      </c>
      <c r="BS1943" s="39">
        <f>IF(Dane!$C$9=3,IF(ROUND((X1943+Y1943)*BR1943,2)&gt;$AN$1,$AN$1,ROUND((X1943+Y1943)*BR1943,2)),0)</f>
        <v>0</v>
      </c>
      <c r="BT1943" s="39">
        <v>0</v>
      </c>
    </row>
    <row r="1944" spans="1:72">
      <c r="A1944" s="87">
        <v>1935</v>
      </c>
      <c r="B1944" s="1"/>
      <c r="C1944" s="1"/>
      <c r="D1944" s="2"/>
      <c r="E1944" s="3"/>
      <c r="F1944" s="4"/>
      <c r="G1944" s="5"/>
      <c r="H1944" s="5"/>
      <c r="I1944" s="6"/>
      <c r="J1944" s="5"/>
      <c r="K1944" s="5"/>
      <c r="L1944" s="5"/>
      <c r="M1944" s="55"/>
      <c r="N1944" s="8"/>
      <c r="O1944" s="105"/>
      <c r="P1944" s="5"/>
      <c r="Q1944" s="5"/>
      <c r="R1944" s="105">
        <f>Dane!$C$10</f>
        <v>0</v>
      </c>
      <c r="S1944" s="8"/>
      <c r="T1944" s="105"/>
      <c r="U1944" s="5"/>
      <c r="V1944" s="5"/>
      <c r="W1944" s="107">
        <f>Dane!$C$11</f>
        <v>0</v>
      </c>
      <c r="X1944" s="8"/>
      <c r="Y1944" s="105"/>
      <c r="Z1944" s="5"/>
      <c r="AA1944" s="5"/>
      <c r="AB1944" s="110">
        <f>Dane!$C$12</f>
        <v>0</v>
      </c>
      <c r="AC1944" s="108">
        <f>IF(Dane!$E$3=1,AP1944+BA1944+BL1944,IF(Dane!$E$3=2,AT1944+BE1944+BP1944,AW1944+BH1944+BS1944))</f>
        <v>0</v>
      </c>
      <c r="AD1944" s="14">
        <f>IF(Dane!$E$3=1,AQ1944+BB1944+BM1944,IF(Dane!$E$3=2,AU1944+BF1944+BQ1944,AX1944+BI1944+BT1944))</f>
        <v>0</v>
      </c>
      <c r="AE1944" s="14">
        <f>IF((J1944*Dane!$C$9)-AC1944&lt;0,0,(J1944*Dane!$C$9)-AC1944)</f>
        <v>0</v>
      </c>
      <c r="AF1944" s="61">
        <f>IF((K1944*Dane!$C$9)-AD1944&lt;0,0,(K1944*Dane!$C$9)-AD1944)</f>
        <v>0</v>
      </c>
      <c r="AG1944" s="93"/>
      <c r="AH1944" s="84">
        <f>IF(Dane!$E$3=1,AP1944,IF(Dane!$E$3=2,AT1944,AW1944))</f>
        <v>0</v>
      </c>
      <c r="AI1944" s="84">
        <f>IF(Dane!$E$3=1,AQ1944,IF(Dane!$E$3=2,AU1944,AX1944))</f>
        <v>0</v>
      </c>
      <c r="AJ1944" s="84">
        <f>IF(Dane!$E$3=1,BA1944,IF(Dane!$E$3=2,BE1944,BH1944))</f>
        <v>0</v>
      </c>
      <c r="AK1944" s="84">
        <f>IF(Dane!$E$3=1,BB1944,IF(Dane!$E$3=2,BF1944,BI1944))</f>
        <v>0</v>
      </c>
      <c r="AL1944" s="84">
        <f>IF(Dane!$E$3=1,BL1944,IF(Dane!$E$3=2,BP1944,BS1944))</f>
        <v>0</v>
      </c>
      <c r="AM1944" s="84">
        <f>IF(Dane!$E$3=1,BM1944,IF(Dane!$E$3=2,BQ1944,BT1944))</f>
        <v>0</v>
      </c>
      <c r="AN1944" s="39">
        <f>IF(Dane!$C$9="",0,IFERROR(J1944/R1944,0))</f>
        <v>0</v>
      </c>
      <c r="AO1944" s="39">
        <f>IF(Dane!$C$9="",0,IFERROR(ROUND(J1944-ROUND(J1944*0.0976,2)-ROUND(J1944*0.015,2)-ROUND(J1944*0.0245,2),2)/R1944,0))</f>
        <v>0</v>
      </c>
      <c r="AP1944" s="39">
        <f t="shared" si="459"/>
        <v>0</v>
      </c>
      <c r="AQ1944" s="39">
        <f t="shared" si="460"/>
        <v>0</v>
      </c>
      <c r="AR1944" s="39">
        <f t="shared" si="456"/>
        <v>0</v>
      </c>
      <c r="AS1944" s="39">
        <f>IF(Dane!$C$9="",0,IFERROR(AR1944/R1944,0))</f>
        <v>0</v>
      </c>
      <c r="AT1944" s="39">
        <f t="shared" si="461"/>
        <v>0</v>
      </c>
      <c r="AU1944" s="39">
        <v>0</v>
      </c>
      <c r="AV1944" s="39">
        <f t="shared" si="462"/>
        <v>0</v>
      </c>
      <c r="AW1944" s="39">
        <f>IF(Dane!$C$9="",0,IF(ROUND((N1944+O1944)*AV1944,2)&gt;$AN$1,$AN$1,ROUND((N1944+O1944)*AV1944,2)))</f>
        <v>0</v>
      </c>
      <c r="AX1944" s="39">
        <v>0</v>
      </c>
      <c r="AY1944" s="39">
        <f>IF(Dane!$C$9=2,IFERROR(J1944/W1944,0),IF(Dane!$C$9=3,IFERROR(J1944/W1944,0),0))</f>
        <v>0</v>
      </c>
      <c r="AZ1944" s="39">
        <f>IF(Dane!$C$9=2,IFERROR(ROUND(J1944-ROUND(J1944*0.0976,2)-ROUND(J1944*0.015,2)-ROUND(J1944*0.0245,2),2)/W1944,0),IF(Dane!$C$9=3,IFERROR(ROUND(J1944-ROUND(J1944*0.0976,2)-ROUND(J1944*0.015,2)-ROUND(J1944*0.0245,2),2)/W1944,0),0))</f>
        <v>0</v>
      </c>
      <c r="BA1944" s="39">
        <f t="shared" si="463"/>
        <v>0</v>
      </c>
      <c r="BB1944" s="39">
        <f t="shared" si="464"/>
        <v>0</v>
      </c>
      <c r="BC1944" s="39">
        <f t="shared" si="457"/>
        <v>0</v>
      </c>
      <c r="BD1944" s="39">
        <f>IF(Dane!$C$9=2,IFERROR(BC1944/W1944,0),IF(Dane!$C$9=3,IFERROR(BC1944/W1944,0),0))</f>
        <v>0</v>
      </c>
      <c r="BE1944" s="39">
        <f t="shared" si="465"/>
        <v>0</v>
      </c>
      <c r="BF1944" s="39">
        <v>0</v>
      </c>
      <c r="BG1944" s="39">
        <f t="shared" si="466"/>
        <v>0</v>
      </c>
      <c r="BH1944" s="39">
        <f>IF(Dane!$C$9=2,IF(ROUND((S1944+T1944)*BG1944,2)&gt;$AN$1,$AN$1,ROUND((S1944+T1944)*BG1944,2)),IF(Dane!$C$9=3,IF(ROUND((S1944+T1944)*BG1944,2)&gt;$AN$1,$AN$1,ROUND((S1944+T1944)*BG1944,2)),0))</f>
        <v>0</v>
      </c>
      <c r="BI1944" s="39">
        <v>0</v>
      </c>
      <c r="BJ1944" s="39">
        <f>IF(Dane!$C$9=3,IFERROR(J1944/AB1944,0),0)</f>
        <v>0</v>
      </c>
      <c r="BK1944" s="39">
        <f>IF(Dane!$C$9=3,IFERROR(ROUND(J1944-ROUND(J1944*0.0976,2)-ROUND(J1944*0.015,2)-ROUND(J1944*0.0245,2),2)/AB1944,0),0)</f>
        <v>0</v>
      </c>
      <c r="BL1944" s="39">
        <f t="shared" si="467"/>
        <v>0</v>
      </c>
      <c r="BM1944" s="39">
        <f t="shared" si="468"/>
        <v>0</v>
      </c>
      <c r="BN1944" s="39">
        <f t="shared" si="458"/>
        <v>0</v>
      </c>
      <c r="BO1944" s="39">
        <f>IF(Dane!$C$9=3,IFERROR(BN1944/AB1944,0),0)</f>
        <v>0</v>
      </c>
      <c r="BP1944" s="39">
        <f t="shared" si="469"/>
        <v>0</v>
      </c>
      <c r="BQ1944" s="39">
        <v>0</v>
      </c>
      <c r="BR1944" s="39">
        <f t="shared" si="470"/>
        <v>0</v>
      </c>
      <c r="BS1944" s="39">
        <f>IF(Dane!$C$9=3,IF(ROUND((X1944+Y1944)*BR1944,2)&gt;$AN$1,$AN$1,ROUND((X1944+Y1944)*BR1944,2)),0)</f>
        <v>0</v>
      </c>
      <c r="BT1944" s="39">
        <v>0</v>
      </c>
    </row>
    <row r="1945" spans="1:72">
      <c r="A1945" s="87">
        <v>1936</v>
      </c>
      <c r="B1945" s="1"/>
      <c r="C1945" s="1"/>
      <c r="D1945" s="2"/>
      <c r="E1945" s="3"/>
      <c r="F1945" s="4"/>
      <c r="G1945" s="5"/>
      <c r="H1945" s="5"/>
      <c r="I1945" s="6"/>
      <c r="J1945" s="5"/>
      <c r="K1945" s="5"/>
      <c r="L1945" s="5"/>
      <c r="M1945" s="55"/>
      <c r="N1945" s="8"/>
      <c r="O1945" s="105"/>
      <c r="P1945" s="5"/>
      <c r="Q1945" s="5"/>
      <c r="R1945" s="105">
        <f>Dane!$C$10</f>
        <v>0</v>
      </c>
      <c r="S1945" s="8"/>
      <c r="T1945" s="105"/>
      <c r="U1945" s="5"/>
      <c r="V1945" s="5"/>
      <c r="W1945" s="107">
        <f>Dane!$C$11</f>
        <v>0</v>
      </c>
      <c r="X1945" s="8"/>
      <c r="Y1945" s="105"/>
      <c r="Z1945" s="5"/>
      <c r="AA1945" s="5"/>
      <c r="AB1945" s="110">
        <f>Dane!$C$12</f>
        <v>0</v>
      </c>
      <c r="AC1945" s="108">
        <f>IF(Dane!$E$3=1,AP1945+BA1945+BL1945,IF(Dane!$E$3=2,AT1945+BE1945+BP1945,AW1945+BH1945+BS1945))</f>
        <v>0</v>
      </c>
      <c r="AD1945" s="14">
        <f>IF(Dane!$E$3=1,AQ1945+BB1945+BM1945,IF(Dane!$E$3=2,AU1945+BF1945+BQ1945,AX1945+BI1945+BT1945))</f>
        <v>0</v>
      </c>
      <c r="AE1945" s="14">
        <f>IF((J1945*Dane!$C$9)-AC1945&lt;0,0,(J1945*Dane!$C$9)-AC1945)</f>
        <v>0</v>
      </c>
      <c r="AF1945" s="61">
        <f>IF((K1945*Dane!$C$9)-AD1945&lt;0,0,(K1945*Dane!$C$9)-AD1945)</f>
        <v>0</v>
      </c>
      <c r="AG1945" s="93"/>
      <c r="AH1945" s="84">
        <f>IF(Dane!$E$3=1,AP1945,IF(Dane!$E$3=2,AT1945,AW1945))</f>
        <v>0</v>
      </c>
      <c r="AI1945" s="84">
        <f>IF(Dane!$E$3=1,AQ1945,IF(Dane!$E$3=2,AU1945,AX1945))</f>
        <v>0</v>
      </c>
      <c r="AJ1945" s="84">
        <f>IF(Dane!$E$3=1,BA1945,IF(Dane!$E$3=2,BE1945,BH1945))</f>
        <v>0</v>
      </c>
      <c r="AK1945" s="84">
        <f>IF(Dane!$E$3=1,BB1945,IF(Dane!$E$3=2,BF1945,BI1945))</f>
        <v>0</v>
      </c>
      <c r="AL1945" s="84">
        <f>IF(Dane!$E$3=1,BL1945,IF(Dane!$E$3=2,BP1945,BS1945))</f>
        <v>0</v>
      </c>
      <c r="AM1945" s="84">
        <f>IF(Dane!$E$3=1,BM1945,IF(Dane!$E$3=2,BQ1945,BT1945))</f>
        <v>0</v>
      </c>
      <c r="AN1945" s="39">
        <f>IF(Dane!$C$9="",0,IFERROR(J1945/R1945,0))</f>
        <v>0</v>
      </c>
      <c r="AO1945" s="39">
        <f>IF(Dane!$C$9="",0,IFERROR(ROUND(J1945-ROUND(J1945*0.0976,2)-ROUND(J1945*0.015,2)-ROUND(J1945*0.0245,2),2)/R1945,0))</f>
        <v>0</v>
      </c>
      <c r="AP1945" s="39">
        <f t="shared" si="459"/>
        <v>0</v>
      </c>
      <c r="AQ1945" s="39">
        <f t="shared" si="460"/>
        <v>0</v>
      </c>
      <c r="AR1945" s="39">
        <f t="shared" si="456"/>
        <v>0</v>
      </c>
      <c r="AS1945" s="39">
        <f>IF(Dane!$C$9="",0,IFERROR(AR1945/R1945,0))</f>
        <v>0</v>
      </c>
      <c r="AT1945" s="39">
        <f t="shared" si="461"/>
        <v>0</v>
      </c>
      <c r="AU1945" s="39">
        <v>0</v>
      </c>
      <c r="AV1945" s="39">
        <f t="shared" si="462"/>
        <v>0</v>
      </c>
      <c r="AW1945" s="39">
        <f>IF(Dane!$C$9="",0,IF(ROUND((N1945+O1945)*AV1945,2)&gt;$AN$1,$AN$1,ROUND((N1945+O1945)*AV1945,2)))</f>
        <v>0</v>
      </c>
      <c r="AX1945" s="39">
        <v>0</v>
      </c>
      <c r="AY1945" s="39">
        <f>IF(Dane!$C$9=2,IFERROR(J1945/W1945,0),IF(Dane!$C$9=3,IFERROR(J1945/W1945,0),0))</f>
        <v>0</v>
      </c>
      <c r="AZ1945" s="39">
        <f>IF(Dane!$C$9=2,IFERROR(ROUND(J1945-ROUND(J1945*0.0976,2)-ROUND(J1945*0.015,2)-ROUND(J1945*0.0245,2),2)/W1945,0),IF(Dane!$C$9=3,IFERROR(ROUND(J1945-ROUND(J1945*0.0976,2)-ROUND(J1945*0.015,2)-ROUND(J1945*0.0245,2),2)/W1945,0),0))</f>
        <v>0</v>
      </c>
      <c r="BA1945" s="39">
        <f t="shared" si="463"/>
        <v>0</v>
      </c>
      <c r="BB1945" s="39">
        <f t="shared" si="464"/>
        <v>0</v>
      </c>
      <c r="BC1945" s="39">
        <f t="shared" si="457"/>
        <v>0</v>
      </c>
      <c r="BD1945" s="39">
        <f>IF(Dane!$C$9=2,IFERROR(BC1945/W1945,0),IF(Dane!$C$9=3,IFERROR(BC1945/W1945,0),0))</f>
        <v>0</v>
      </c>
      <c r="BE1945" s="39">
        <f t="shared" si="465"/>
        <v>0</v>
      </c>
      <c r="BF1945" s="39">
        <v>0</v>
      </c>
      <c r="BG1945" s="39">
        <f t="shared" si="466"/>
        <v>0</v>
      </c>
      <c r="BH1945" s="39">
        <f>IF(Dane!$C$9=2,IF(ROUND((S1945+T1945)*BG1945,2)&gt;$AN$1,$AN$1,ROUND((S1945+T1945)*BG1945,2)),IF(Dane!$C$9=3,IF(ROUND((S1945+T1945)*BG1945,2)&gt;$AN$1,$AN$1,ROUND((S1945+T1945)*BG1945,2)),0))</f>
        <v>0</v>
      </c>
      <c r="BI1945" s="39">
        <v>0</v>
      </c>
      <c r="BJ1945" s="39">
        <f>IF(Dane!$C$9=3,IFERROR(J1945/AB1945,0),0)</f>
        <v>0</v>
      </c>
      <c r="BK1945" s="39">
        <f>IF(Dane!$C$9=3,IFERROR(ROUND(J1945-ROUND(J1945*0.0976,2)-ROUND(J1945*0.015,2)-ROUND(J1945*0.0245,2),2)/AB1945,0),0)</f>
        <v>0</v>
      </c>
      <c r="BL1945" s="39">
        <f t="shared" si="467"/>
        <v>0</v>
      </c>
      <c r="BM1945" s="39">
        <f t="shared" si="468"/>
        <v>0</v>
      </c>
      <c r="BN1945" s="39">
        <f t="shared" si="458"/>
        <v>0</v>
      </c>
      <c r="BO1945" s="39">
        <f>IF(Dane!$C$9=3,IFERROR(BN1945/AB1945,0),0)</f>
        <v>0</v>
      </c>
      <c r="BP1945" s="39">
        <f t="shared" si="469"/>
        <v>0</v>
      </c>
      <c r="BQ1945" s="39">
        <v>0</v>
      </c>
      <c r="BR1945" s="39">
        <f t="shared" si="470"/>
        <v>0</v>
      </c>
      <c r="BS1945" s="39">
        <f>IF(Dane!$C$9=3,IF(ROUND((X1945+Y1945)*BR1945,2)&gt;$AN$1,$AN$1,ROUND((X1945+Y1945)*BR1945,2)),0)</f>
        <v>0</v>
      </c>
      <c r="BT1945" s="39">
        <v>0</v>
      </c>
    </row>
    <row r="1946" spans="1:72">
      <c r="A1946" s="87">
        <v>1937</v>
      </c>
      <c r="B1946" s="1"/>
      <c r="C1946" s="1"/>
      <c r="D1946" s="2"/>
      <c r="E1946" s="3"/>
      <c r="F1946" s="4"/>
      <c r="G1946" s="5"/>
      <c r="H1946" s="5"/>
      <c r="I1946" s="6"/>
      <c r="J1946" s="5"/>
      <c r="K1946" s="5"/>
      <c r="L1946" s="5"/>
      <c r="M1946" s="55"/>
      <c r="N1946" s="8"/>
      <c r="O1946" s="105"/>
      <c r="P1946" s="5"/>
      <c r="Q1946" s="5"/>
      <c r="R1946" s="105">
        <f>Dane!$C$10</f>
        <v>0</v>
      </c>
      <c r="S1946" s="8"/>
      <c r="T1946" s="105"/>
      <c r="U1946" s="5"/>
      <c r="V1946" s="5"/>
      <c r="W1946" s="107">
        <f>Dane!$C$11</f>
        <v>0</v>
      </c>
      <c r="X1946" s="8"/>
      <c r="Y1946" s="105"/>
      <c r="Z1946" s="5"/>
      <c r="AA1946" s="5"/>
      <c r="AB1946" s="110">
        <f>Dane!$C$12</f>
        <v>0</v>
      </c>
      <c r="AC1946" s="108">
        <f>IF(Dane!$E$3=1,AP1946+BA1946+BL1946,IF(Dane!$E$3=2,AT1946+BE1946+BP1946,AW1946+BH1946+BS1946))</f>
        <v>0</v>
      </c>
      <c r="AD1946" s="14">
        <f>IF(Dane!$E$3=1,AQ1946+BB1946+BM1946,IF(Dane!$E$3=2,AU1946+BF1946+BQ1946,AX1946+BI1946+BT1946))</f>
        <v>0</v>
      </c>
      <c r="AE1946" s="14">
        <f>IF((J1946*Dane!$C$9)-AC1946&lt;0,0,(J1946*Dane!$C$9)-AC1946)</f>
        <v>0</v>
      </c>
      <c r="AF1946" s="61">
        <f>IF((K1946*Dane!$C$9)-AD1946&lt;0,0,(K1946*Dane!$C$9)-AD1946)</f>
        <v>0</v>
      </c>
      <c r="AG1946" s="93"/>
      <c r="AH1946" s="84">
        <f>IF(Dane!$E$3=1,AP1946,IF(Dane!$E$3=2,AT1946,AW1946))</f>
        <v>0</v>
      </c>
      <c r="AI1946" s="84">
        <f>IF(Dane!$E$3=1,AQ1946,IF(Dane!$E$3=2,AU1946,AX1946))</f>
        <v>0</v>
      </c>
      <c r="AJ1946" s="84">
        <f>IF(Dane!$E$3=1,BA1946,IF(Dane!$E$3=2,BE1946,BH1946))</f>
        <v>0</v>
      </c>
      <c r="AK1946" s="84">
        <f>IF(Dane!$E$3=1,BB1946,IF(Dane!$E$3=2,BF1946,BI1946))</f>
        <v>0</v>
      </c>
      <c r="AL1946" s="84">
        <f>IF(Dane!$E$3=1,BL1946,IF(Dane!$E$3=2,BP1946,BS1946))</f>
        <v>0</v>
      </c>
      <c r="AM1946" s="84">
        <f>IF(Dane!$E$3=1,BM1946,IF(Dane!$E$3=2,BQ1946,BT1946))</f>
        <v>0</v>
      </c>
      <c r="AN1946" s="39">
        <f>IF(Dane!$C$9="",0,IFERROR(J1946/R1946,0))</f>
        <v>0</v>
      </c>
      <c r="AO1946" s="39">
        <f>IF(Dane!$C$9="",0,IFERROR(ROUND(J1946-ROUND(J1946*0.0976,2)-ROUND(J1946*0.015,2)-ROUND(J1946*0.0245,2),2)/R1946,0))</f>
        <v>0</v>
      </c>
      <c r="AP1946" s="39">
        <f t="shared" si="459"/>
        <v>0</v>
      </c>
      <c r="AQ1946" s="39">
        <f t="shared" si="460"/>
        <v>0</v>
      </c>
      <c r="AR1946" s="39">
        <f t="shared" si="456"/>
        <v>0</v>
      </c>
      <c r="AS1946" s="39">
        <f>IF(Dane!$C$9="",0,IFERROR(AR1946/R1946,0))</f>
        <v>0</v>
      </c>
      <c r="AT1946" s="39">
        <f t="shared" si="461"/>
        <v>0</v>
      </c>
      <c r="AU1946" s="39">
        <v>0</v>
      </c>
      <c r="AV1946" s="39">
        <f t="shared" si="462"/>
        <v>0</v>
      </c>
      <c r="AW1946" s="39">
        <f>IF(Dane!$C$9="",0,IF(ROUND((N1946+O1946)*AV1946,2)&gt;$AN$1,$AN$1,ROUND((N1946+O1946)*AV1946,2)))</f>
        <v>0</v>
      </c>
      <c r="AX1946" s="39">
        <v>0</v>
      </c>
      <c r="AY1946" s="39">
        <f>IF(Dane!$C$9=2,IFERROR(J1946/W1946,0),IF(Dane!$C$9=3,IFERROR(J1946/W1946,0),0))</f>
        <v>0</v>
      </c>
      <c r="AZ1946" s="39">
        <f>IF(Dane!$C$9=2,IFERROR(ROUND(J1946-ROUND(J1946*0.0976,2)-ROUND(J1946*0.015,2)-ROUND(J1946*0.0245,2),2)/W1946,0),IF(Dane!$C$9=3,IFERROR(ROUND(J1946-ROUND(J1946*0.0976,2)-ROUND(J1946*0.015,2)-ROUND(J1946*0.0245,2),2)/W1946,0),0))</f>
        <v>0</v>
      </c>
      <c r="BA1946" s="39">
        <f t="shared" si="463"/>
        <v>0</v>
      </c>
      <c r="BB1946" s="39">
        <f t="shared" si="464"/>
        <v>0</v>
      </c>
      <c r="BC1946" s="39">
        <f t="shared" si="457"/>
        <v>0</v>
      </c>
      <c r="BD1946" s="39">
        <f>IF(Dane!$C$9=2,IFERROR(BC1946/W1946,0),IF(Dane!$C$9=3,IFERROR(BC1946/W1946,0),0))</f>
        <v>0</v>
      </c>
      <c r="BE1946" s="39">
        <f t="shared" si="465"/>
        <v>0</v>
      </c>
      <c r="BF1946" s="39">
        <v>0</v>
      </c>
      <c r="BG1946" s="39">
        <f t="shared" si="466"/>
        <v>0</v>
      </c>
      <c r="BH1946" s="39">
        <f>IF(Dane!$C$9=2,IF(ROUND((S1946+T1946)*BG1946,2)&gt;$AN$1,$AN$1,ROUND((S1946+T1946)*BG1946,2)),IF(Dane!$C$9=3,IF(ROUND((S1946+T1946)*BG1946,2)&gt;$AN$1,$AN$1,ROUND((S1946+T1946)*BG1946,2)),0))</f>
        <v>0</v>
      </c>
      <c r="BI1946" s="39">
        <v>0</v>
      </c>
      <c r="BJ1946" s="39">
        <f>IF(Dane!$C$9=3,IFERROR(J1946/AB1946,0),0)</f>
        <v>0</v>
      </c>
      <c r="BK1946" s="39">
        <f>IF(Dane!$C$9=3,IFERROR(ROUND(J1946-ROUND(J1946*0.0976,2)-ROUND(J1946*0.015,2)-ROUND(J1946*0.0245,2),2)/AB1946,0),0)</f>
        <v>0</v>
      </c>
      <c r="BL1946" s="39">
        <f t="shared" si="467"/>
        <v>0</v>
      </c>
      <c r="BM1946" s="39">
        <f t="shared" si="468"/>
        <v>0</v>
      </c>
      <c r="BN1946" s="39">
        <f t="shared" si="458"/>
        <v>0</v>
      </c>
      <c r="BO1946" s="39">
        <f>IF(Dane!$C$9=3,IFERROR(BN1946/AB1946,0),0)</f>
        <v>0</v>
      </c>
      <c r="BP1946" s="39">
        <f t="shared" si="469"/>
        <v>0</v>
      </c>
      <c r="BQ1946" s="39">
        <v>0</v>
      </c>
      <c r="BR1946" s="39">
        <f t="shared" si="470"/>
        <v>0</v>
      </c>
      <c r="BS1946" s="39">
        <f>IF(Dane!$C$9=3,IF(ROUND((X1946+Y1946)*BR1946,2)&gt;$AN$1,$AN$1,ROUND((X1946+Y1946)*BR1946,2)),0)</f>
        <v>0</v>
      </c>
      <c r="BT1946" s="39">
        <v>0</v>
      </c>
    </row>
    <row r="1947" spans="1:72">
      <c r="A1947" s="87">
        <v>1938</v>
      </c>
      <c r="B1947" s="1"/>
      <c r="C1947" s="1"/>
      <c r="D1947" s="2"/>
      <c r="E1947" s="3"/>
      <c r="F1947" s="4"/>
      <c r="G1947" s="5"/>
      <c r="H1947" s="5"/>
      <c r="I1947" s="6"/>
      <c r="J1947" s="5"/>
      <c r="K1947" s="5"/>
      <c r="L1947" s="5"/>
      <c r="M1947" s="55"/>
      <c r="N1947" s="8"/>
      <c r="O1947" s="105"/>
      <c r="P1947" s="5"/>
      <c r="Q1947" s="5"/>
      <c r="R1947" s="105">
        <f>Dane!$C$10</f>
        <v>0</v>
      </c>
      <c r="S1947" s="8"/>
      <c r="T1947" s="105"/>
      <c r="U1947" s="5"/>
      <c r="V1947" s="5"/>
      <c r="W1947" s="107">
        <f>Dane!$C$11</f>
        <v>0</v>
      </c>
      <c r="X1947" s="8"/>
      <c r="Y1947" s="105"/>
      <c r="Z1947" s="5"/>
      <c r="AA1947" s="5"/>
      <c r="AB1947" s="110">
        <f>Dane!$C$12</f>
        <v>0</v>
      </c>
      <c r="AC1947" s="108">
        <f>IF(Dane!$E$3=1,AP1947+BA1947+BL1947,IF(Dane!$E$3=2,AT1947+BE1947+BP1947,AW1947+BH1947+BS1947))</f>
        <v>0</v>
      </c>
      <c r="AD1947" s="14">
        <f>IF(Dane!$E$3=1,AQ1947+BB1947+BM1947,IF(Dane!$E$3=2,AU1947+BF1947+BQ1947,AX1947+BI1947+BT1947))</f>
        <v>0</v>
      </c>
      <c r="AE1947" s="14">
        <f>IF((J1947*Dane!$C$9)-AC1947&lt;0,0,(J1947*Dane!$C$9)-AC1947)</f>
        <v>0</v>
      </c>
      <c r="AF1947" s="61">
        <f>IF((K1947*Dane!$C$9)-AD1947&lt;0,0,(K1947*Dane!$C$9)-AD1947)</f>
        <v>0</v>
      </c>
      <c r="AG1947" s="93"/>
      <c r="AH1947" s="84">
        <f>IF(Dane!$E$3=1,AP1947,IF(Dane!$E$3=2,AT1947,AW1947))</f>
        <v>0</v>
      </c>
      <c r="AI1947" s="84">
        <f>IF(Dane!$E$3=1,AQ1947,IF(Dane!$E$3=2,AU1947,AX1947))</f>
        <v>0</v>
      </c>
      <c r="AJ1947" s="84">
        <f>IF(Dane!$E$3=1,BA1947,IF(Dane!$E$3=2,BE1947,BH1947))</f>
        <v>0</v>
      </c>
      <c r="AK1947" s="84">
        <f>IF(Dane!$E$3=1,BB1947,IF(Dane!$E$3=2,BF1947,BI1947))</f>
        <v>0</v>
      </c>
      <c r="AL1947" s="84">
        <f>IF(Dane!$E$3=1,BL1947,IF(Dane!$E$3=2,BP1947,BS1947))</f>
        <v>0</v>
      </c>
      <c r="AM1947" s="84">
        <f>IF(Dane!$E$3=1,BM1947,IF(Dane!$E$3=2,BQ1947,BT1947))</f>
        <v>0</v>
      </c>
      <c r="AN1947" s="39">
        <f>IF(Dane!$C$9="",0,IFERROR(J1947/R1947,0))</f>
        <v>0</v>
      </c>
      <c r="AO1947" s="39">
        <f>IF(Dane!$C$9="",0,IFERROR(ROUND(J1947-ROUND(J1947*0.0976,2)-ROUND(J1947*0.015,2)-ROUND(J1947*0.0245,2),2)/R1947,0))</f>
        <v>0</v>
      </c>
      <c r="AP1947" s="39">
        <f t="shared" si="459"/>
        <v>0</v>
      </c>
      <c r="AQ1947" s="39">
        <f t="shared" si="460"/>
        <v>0</v>
      </c>
      <c r="AR1947" s="39">
        <f t="shared" si="456"/>
        <v>0</v>
      </c>
      <c r="AS1947" s="39">
        <f>IF(Dane!$C$9="",0,IFERROR(AR1947/R1947,0))</f>
        <v>0</v>
      </c>
      <c r="AT1947" s="39">
        <f t="shared" si="461"/>
        <v>0</v>
      </c>
      <c r="AU1947" s="39">
        <v>0</v>
      </c>
      <c r="AV1947" s="39">
        <f t="shared" si="462"/>
        <v>0</v>
      </c>
      <c r="AW1947" s="39">
        <f>IF(Dane!$C$9="",0,IF(ROUND((N1947+O1947)*AV1947,2)&gt;$AN$1,$AN$1,ROUND((N1947+O1947)*AV1947,2)))</f>
        <v>0</v>
      </c>
      <c r="AX1947" s="39">
        <v>0</v>
      </c>
      <c r="AY1947" s="39">
        <f>IF(Dane!$C$9=2,IFERROR(J1947/W1947,0),IF(Dane!$C$9=3,IFERROR(J1947/W1947,0),0))</f>
        <v>0</v>
      </c>
      <c r="AZ1947" s="39">
        <f>IF(Dane!$C$9=2,IFERROR(ROUND(J1947-ROUND(J1947*0.0976,2)-ROUND(J1947*0.015,2)-ROUND(J1947*0.0245,2),2)/W1947,0),IF(Dane!$C$9=3,IFERROR(ROUND(J1947-ROUND(J1947*0.0976,2)-ROUND(J1947*0.015,2)-ROUND(J1947*0.0245,2),2)/W1947,0),0))</f>
        <v>0</v>
      </c>
      <c r="BA1947" s="39">
        <f t="shared" si="463"/>
        <v>0</v>
      </c>
      <c r="BB1947" s="39">
        <f t="shared" si="464"/>
        <v>0</v>
      </c>
      <c r="BC1947" s="39">
        <f t="shared" si="457"/>
        <v>0</v>
      </c>
      <c r="BD1947" s="39">
        <f>IF(Dane!$C$9=2,IFERROR(BC1947/W1947,0),IF(Dane!$C$9=3,IFERROR(BC1947/W1947,0),0))</f>
        <v>0</v>
      </c>
      <c r="BE1947" s="39">
        <f t="shared" si="465"/>
        <v>0</v>
      </c>
      <c r="BF1947" s="39">
        <v>0</v>
      </c>
      <c r="BG1947" s="39">
        <f t="shared" si="466"/>
        <v>0</v>
      </c>
      <c r="BH1947" s="39">
        <f>IF(Dane!$C$9=2,IF(ROUND((S1947+T1947)*BG1947,2)&gt;$AN$1,$AN$1,ROUND((S1947+T1947)*BG1947,2)),IF(Dane!$C$9=3,IF(ROUND((S1947+T1947)*BG1947,2)&gt;$AN$1,$AN$1,ROUND((S1947+T1947)*BG1947,2)),0))</f>
        <v>0</v>
      </c>
      <c r="BI1947" s="39">
        <v>0</v>
      </c>
      <c r="BJ1947" s="39">
        <f>IF(Dane!$C$9=3,IFERROR(J1947/AB1947,0),0)</f>
        <v>0</v>
      </c>
      <c r="BK1947" s="39">
        <f>IF(Dane!$C$9=3,IFERROR(ROUND(J1947-ROUND(J1947*0.0976,2)-ROUND(J1947*0.015,2)-ROUND(J1947*0.0245,2),2)/AB1947,0),0)</f>
        <v>0</v>
      </c>
      <c r="BL1947" s="39">
        <f t="shared" si="467"/>
        <v>0</v>
      </c>
      <c r="BM1947" s="39">
        <f t="shared" si="468"/>
        <v>0</v>
      </c>
      <c r="BN1947" s="39">
        <f t="shared" si="458"/>
        <v>0</v>
      </c>
      <c r="BO1947" s="39">
        <f>IF(Dane!$C$9=3,IFERROR(BN1947/AB1947,0),0)</f>
        <v>0</v>
      </c>
      <c r="BP1947" s="39">
        <f t="shared" si="469"/>
        <v>0</v>
      </c>
      <c r="BQ1947" s="39">
        <v>0</v>
      </c>
      <c r="BR1947" s="39">
        <f t="shared" si="470"/>
        <v>0</v>
      </c>
      <c r="BS1947" s="39">
        <f>IF(Dane!$C$9=3,IF(ROUND((X1947+Y1947)*BR1947,2)&gt;$AN$1,$AN$1,ROUND((X1947+Y1947)*BR1947,2)),0)</f>
        <v>0</v>
      </c>
      <c r="BT1947" s="39">
        <v>0</v>
      </c>
    </row>
    <row r="1948" spans="1:72">
      <c r="A1948" s="87">
        <v>1939</v>
      </c>
      <c r="B1948" s="1"/>
      <c r="C1948" s="1"/>
      <c r="D1948" s="2"/>
      <c r="E1948" s="3"/>
      <c r="F1948" s="4"/>
      <c r="G1948" s="5"/>
      <c r="H1948" s="5"/>
      <c r="I1948" s="6"/>
      <c r="J1948" s="5"/>
      <c r="K1948" s="5"/>
      <c r="L1948" s="5"/>
      <c r="M1948" s="55"/>
      <c r="N1948" s="8"/>
      <c r="O1948" s="105"/>
      <c r="P1948" s="5"/>
      <c r="Q1948" s="5"/>
      <c r="R1948" s="105">
        <f>Dane!$C$10</f>
        <v>0</v>
      </c>
      <c r="S1948" s="8"/>
      <c r="T1948" s="105"/>
      <c r="U1948" s="5"/>
      <c r="V1948" s="5"/>
      <c r="W1948" s="107">
        <f>Dane!$C$11</f>
        <v>0</v>
      </c>
      <c r="X1948" s="8"/>
      <c r="Y1948" s="105"/>
      <c r="Z1948" s="5"/>
      <c r="AA1948" s="5"/>
      <c r="AB1948" s="110">
        <f>Dane!$C$12</f>
        <v>0</v>
      </c>
      <c r="AC1948" s="108">
        <f>IF(Dane!$E$3=1,AP1948+BA1948+BL1948,IF(Dane!$E$3=2,AT1948+BE1948+BP1948,AW1948+BH1948+BS1948))</f>
        <v>0</v>
      </c>
      <c r="AD1948" s="14">
        <f>IF(Dane!$E$3=1,AQ1948+BB1948+BM1948,IF(Dane!$E$3=2,AU1948+BF1948+BQ1948,AX1948+BI1948+BT1948))</f>
        <v>0</v>
      </c>
      <c r="AE1948" s="14">
        <f>IF((J1948*Dane!$C$9)-AC1948&lt;0,0,(J1948*Dane!$C$9)-AC1948)</f>
        <v>0</v>
      </c>
      <c r="AF1948" s="61">
        <f>IF((K1948*Dane!$C$9)-AD1948&lt;0,0,(K1948*Dane!$C$9)-AD1948)</f>
        <v>0</v>
      </c>
      <c r="AG1948" s="93"/>
      <c r="AH1948" s="84">
        <f>IF(Dane!$E$3=1,AP1948,IF(Dane!$E$3=2,AT1948,AW1948))</f>
        <v>0</v>
      </c>
      <c r="AI1948" s="84">
        <f>IF(Dane!$E$3=1,AQ1948,IF(Dane!$E$3=2,AU1948,AX1948))</f>
        <v>0</v>
      </c>
      <c r="AJ1948" s="84">
        <f>IF(Dane!$E$3=1,BA1948,IF(Dane!$E$3=2,BE1948,BH1948))</f>
        <v>0</v>
      </c>
      <c r="AK1948" s="84">
        <f>IF(Dane!$E$3=1,BB1948,IF(Dane!$E$3=2,BF1948,BI1948))</f>
        <v>0</v>
      </c>
      <c r="AL1948" s="84">
        <f>IF(Dane!$E$3=1,BL1948,IF(Dane!$E$3=2,BP1948,BS1948))</f>
        <v>0</v>
      </c>
      <c r="AM1948" s="84">
        <f>IF(Dane!$E$3=1,BM1948,IF(Dane!$E$3=2,BQ1948,BT1948))</f>
        <v>0</v>
      </c>
      <c r="AN1948" s="39">
        <f>IF(Dane!$C$9="",0,IFERROR(J1948/R1948,0))</f>
        <v>0</v>
      </c>
      <c r="AO1948" s="39">
        <f>IF(Dane!$C$9="",0,IFERROR(ROUND(J1948-ROUND(J1948*0.0976,2)-ROUND(J1948*0.015,2)-ROUND(J1948*0.0245,2),2)/R1948,0))</f>
        <v>0</v>
      </c>
      <c r="AP1948" s="39">
        <f t="shared" si="459"/>
        <v>0</v>
      </c>
      <c r="AQ1948" s="39">
        <f t="shared" si="460"/>
        <v>0</v>
      </c>
      <c r="AR1948" s="39">
        <f t="shared" si="456"/>
        <v>0</v>
      </c>
      <c r="AS1948" s="39">
        <f>IF(Dane!$C$9="",0,IFERROR(AR1948/R1948,0))</f>
        <v>0</v>
      </c>
      <c r="AT1948" s="39">
        <f t="shared" si="461"/>
        <v>0</v>
      </c>
      <c r="AU1948" s="39">
        <v>0</v>
      </c>
      <c r="AV1948" s="39">
        <f t="shared" si="462"/>
        <v>0</v>
      </c>
      <c r="AW1948" s="39">
        <f>IF(Dane!$C$9="",0,IF(ROUND((N1948+O1948)*AV1948,2)&gt;$AN$1,$AN$1,ROUND((N1948+O1948)*AV1948,2)))</f>
        <v>0</v>
      </c>
      <c r="AX1948" s="39">
        <v>0</v>
      </c>
      <c r="AY1948" s="39">
        <f>IF(Dane!$C$9=2,IFERROR(J1948/W1948,0),IF(Dane!$C$9=3,IFERROR(J1948/W1948,0),0))</f>
        <v>0</v>
      </c>
      <c r="AZ1948" s="39">
        <f>IF(Dane!$C$9=2,IFERROR(ROUND(J1948-ROUND(J1948*0.0976,2)-ROUND(J1948*0.015,2)-ROUND(J1948*0.0245,2),2)/W1948,0),IF(Dane!$C$9=3,IFERROR(ROUND(J1948-ROUND(J1948*0.0976,2)-ROUND(J1948*0.015,2)-ROUND(J1948*0.0245,2),2)/W1948,0),0))</f>
        <v>0</v>
      </c>
      <c r="BA1948" s="39">
        <f t="shared" si="463"/>
        <v>0</v>
      </c>
      <c r="BB1948" s="39">
        <f t="shared" si="464"/>
        <v>0</v>
      </c>
      <c r="BC1948" s="39">
        <f t="shared" si="457"/>
        <v>0</v>
      </c>
      <c r="BD1948" s="39">
        <f>IF(Dane!$C$9=2,IFERROR(BC1948/W1948,0),IF(Dane!$C$9=3,IFERROR(BC1948/W1948,0),0))</f>
        <v>0</v>
      </c>
      <c r="BE1948" s="39">
        <f t="shared" si="465"/>
        <v>0</v>
      </c>
      <c r="BF1948" s="39">
        <v>0</v>
      </c>
      <c r="BG1948" s="39">
        <f t="shared" si="466"/>
        <v>0</v>
      </c>
      <c r="BH1948" s="39">
        <f>IF(Dane!$C$9=2,IF(ROUND((S1948+T1948)*BG1948,2)&gt;$AN$1,$AN$1,ROUND((S1948+T1948)*BG1948,2)),IF(Dane!$C$9=3,IF(ROUND((S1948+T1948)*BG1948,2)&gt;$AN$1,$AN$1,ROUND((S1948+T1948)*BG1948,2)),0))</f>
        <v>0</v>
      </c>
      <c r="BI1948" s="39">
        <v>0</v>
      </c>
      <c r="BJ1948" s="39">
        <f>IF(Dane!$C$9=3,IFERROR(J1948/AB1948,0),0)</f>
        <v>0</v>
      </c>
      <c r="BK1948" s="39">
        <f>IF(Dane!$C$9=3,IFERROR(ROUND(J1948-ROUND(J1948*0.0976,2)-ROUND(J1948*0.015,2)-ROUND(J1948*0.0245,2),2)/AB1948,0),0)</f>
        <v>0</v>
      </c>
      <c r="BL1948" s="39">
        <f t="shared" si="467"/>
        <v>0</v>
      </c>
      <c r="BM1948" s="39">
        <f t="shared" si="468"/>
        <v>0</v>
      </c>
      <c r="BN1948" s="39">
        <f t="shared" si="458"/>
        <v>0</v>
      </c>
      <c r="BO1948" s="39">
        <f>IF(Dane!$C$9=3,IFERROR(BN1948/AB1948,0),0)</f>
        <v>0</v>
      </c>
      <c r="BP1948" s="39">
        <f t="shared" si="469"/>
        <v>0</v>
      </c>
      <c r="BQ1948" s="39">
        <v>0</v>
      </c>
      <c r="BR1948" s="39">
        <f t="shared" si="470"/>
        <v>0</v>
      </c>
      <c r="BS1948" s="39">
        <f>IF(Dane!$C$9=3,IF(ROUND((X1948+Y1948)*BR1948,2)&gt;$AN$1,$AN$1,ROUND((X1948+Y1948)*BR1948,2)),0)</f>
        <v>0</v>
      </c>
      <c r="BT1948" s="39">
        <v>0</v>
      </c>
    </row>
    <row r="1949" spans="1:72">
      <c r="A1949" s="87">
        <v>1940</v>
      </c>
      <c r="B1949" s="1"/>
      <c r="C1949" s="1"/>
      <c r="D1949" s="2"/>
      <c r="E1949" s="3"/>
      <c r="F1949" s="4"/>
      <c r="G1949" s="5"/>
      <c r="H1949" s="5"/>
      <c r="I1949" s="6"/>
      <c r="J1949" s="5"/>
      <c r="K1949" s="5"/>
      <c r="L1949" s="5"/>
      <c r="M1949" s="55"/>
      <c r="N1949" s="8"/>
      <c r="O1949" s="105"/>
      <c r="P1949" s="5"/>
      <c r="Q1949" s="5"/>
      <c r="R1949" s="105">
        <f>Dane!$C$10</f>
        <v>0</v>
      </c>
      <c r="S1949" s="8"/>
      <c r="T1949" s="105"/>
      <c r="U1949" s="5"/>
      <c r="V1949" s="5"/>
      <c r="W1949" s="107">
        <f>Dane!$C$11</f>
        <v>0</v>
      </c>
      <c r="X1949" s="8"/>
      <c r="Y1949" s="105"/>
      <c r="Z1949" s="5"/>
      <c r="AA1949" s="5"/>
      <c r="AB1949" s="110">
        <f>Dane!$C$12</f>
        <v>0</v>
      </c>
      <c r="AC1949" s="108">
        <f>IF(Dane!$E$3=1,AP1949+BA1949+BL1949,IF(Dane!$E$3=2,AT1949+BE1949+BP1949,AW1949+BH1949+BS1949))</f>
        <v>0</v>
      </c>
      <c r="AD1949" s="14">
        <f>IF(Dane!$E$3=1,AQ1949+BB1949+BM1949,IF(Dane!$E$3=2,AU1949+BF1949+BQ1949,AX1949+BI1949+BT1949))</f>
        <v>0</v>
      </c>
      <c r="AE1949" s="14">
        <f>IF((J1949*Dane!$C$9)-AC1949&lt;0,0,(J1949*Dane!$C$9)-AC1949)</f>
        <v>0</v>
      </c>
      <c r="AF1949" s="61">
        <f>IF((K1949*Dane!$C$9)-AD1949&lt;0,0,(K1949*Dane!$C$9)-AD1949)</f>
        <v>0</v>
      </c>
      <c r="AG1949" s="93"/>
      <c r="AH1949" s="84">
        <f>IF(Dane!$E$3=1,AP1949,IF(Dane!$E$3=2,AT1949,AW1949))</f>
        <v>0</v>
      </c>
      <c r="AI1949" s="84">
        <f>IF(Dane!$E$3=1,AQ1949,IF(Dane!$E$3=2,AU1949,AX1949))</f>
        <v>0</v>
      </c>
      <c r="AJ1949" s="84">
        <f>IF(Dane!$E$3=1,BA1949,IF(Dane!$E$3=2,BE1949,BH1949))</f>
        <v>0</v>
      </c>
      <c r="AK1949" s="84">
        <f>IF(Dane!$E$3=1,BB1949,IF(Dane!$E$3=2,BF1949,BI1949))</f>
        <v>0</v>
      </c>
      <c r="AL1949" s="84">
        <f>IF(Dane!$E$3=1,BL1949,IF(Dane!$E$3=2,BP1949,BS1949))</f>
        <v>0</v>
      </c>
      <c r="AM1949" s="84">
        <f>IF(Dane!$E$3=1,BM1949,IF(Dane!$E$3=2,BQ1949,BT1949))</f>
        <v>0</v>
      </c>
      <c r="AN1949" s="39">
        <f>IF(Dane!$C$9="",0,IFERROR(J1949/R1949,0))</f>
        <v>0</v>
      </c>
      <c r="AO1949" s="39">
        <f>IF(Dane!$C$9="",0,IFERROR(ROUND(J1949-ROUND(J1949*0.0976,2)-ROUND(J1949*0.015,2)-ROUND(J1949*0.0245,2),2)/R1949,0))</f>
        <v>0</v>
      </c>
      <c r="AP1949" s="39">
        <f t="shared" si="459"/>
        <v>0</v>
      </c>
      <c r="AQ1949" s="39">
        <f t="shared" si="460"/>
        <v>0</v>
      </c>
      <c r="AR1949" s="39">
        <f t="shared" si="456"/>
        <v>0</v>
      </c>
      <c r="AS1949" s="39">
        <f>IF(Dane!$C$9="",0,IFERROR(AR1949/R1949,0))</f>
        <v>0</v>
      </c>
      <c r="AT1949" s="39">
        <f t="shared" si="461"/>
        <v>0</v>
      </c>
      <c r="AU1949" s="39">
        <v>0</v>
      </c>
      <c r="AV1949" s="39">
        <f t="shared" si="462"/>
        <v>0</v>
      </c>
      <c r="AW1949" s="39">
        <f>IF(Dane!$C$9="",0,IF(ROUND((N1949+O1949)*AV1949,2)&gt;$AN$1,$AN$1,ROUND((N1949+O1949)*AV1949,2)))</f>
        <v>0</v>
      </c>
      <c r="AX1949" s="39">
        <v>0</v>
      </c>
      <c r="AY1949" s="39">
        <f>IF(Dane!$C$9=2,IFERROR(J1949/W1949,0),IF(Dane!$C$9=3,IFERROR(J1949/W1949,0),0))</f>
        <v>0</v>
      </c>
      <c r="AZ1949" s="39">
        <f>IF(Dane!$C$9=2,IFERROR(ROUND(J1949-ROUND(J1949*0.0976,2)-ROUND(J1949*0.015,2)-ROUND(J1949*0.0245,2),2)/W1949,0),IF(Dane!$C$9=3,IFERROR(ROUND(J1949-ROUND(J1949*0.0976,2)-ROUND(J1949*0.015,2)-ROUND(J1949*0.0245,2),2)/W1949,0),0))</f>
        <v>0</v>
      </c>
      <c r="BA1949" s="39">
        <f t="shared" si="463"/>
        <v>0</v>
      </c>
      <c r="BB1949" s="39">
        <f t="shared" si="464"/>
        <v>0</v>
      </c>
      <c r="BC1949" s="39">
        <f t="shared" si="457"/>
        <v>0</v>
      </c>
      <c r="BD1949" s="39">
        <f>IF(Dane!$C$9=2,IFERROR(BC1949/W1949,0),IF(Dane!$C$9=3,IFERROR(BC1949/W1949,0),0))</f>
        <v>0</v>
      </c>
      <c r="BE1949" s="39">
        <f t="shared" si="465"/>
        <v>0</v>
      </c>
      <c r="BF1949" s="39">
        <v>0</v>
      </c>
      <c r="BG1949" s="39">
        <f t="shared" si="466"/>
        <v>0</v>
      </c>
      <c r="BH1949" s="39">
        <f>IF(Dane!$C$9=2,IF(ROUND((S1949+T1949)*BG1949,2)&gt;$AN$1,$AN$1,ROUND((S1949+T1949)*BG1949,2)),IF(Dane!$C$9=3,IF(ROUND((S1949+T1949)*BG1949,2)&gt;$AN$1,$AN$1,ROUND((S1949+T1949)*BG1949,2)),0))</f>
        <v>0</v>
      </c>
      <c r="BI1949" s="39">
        <v>0</v>
      </c>
      <c r="BJ1949" s="39">
        <f>IF(Dane!$C$9=3,IFERROR(J1949/AB1949,0),0)</f>
        <v>0</v>
      </c>
      <c r="BK1949" s="39">
        <f>IF(Dane!$C$9=3,IFERROR(ROUND(J1949-ROUND(J1949*0.0976,2)-ROUND(J1949*0.015,2)-ROUND(J1949*0.0245,2),2)/AB1949,0),0)</f>
        <v>0</v>
      </c>
      <c r="BL1949" s="39">
        <f t="shared" si="467"/>
        <v>0</v>
      </c>
      <c r="BM1949" s="39">
        <f t="shared" si="468"/>
        <v>0</v>
      </c>
      <c r="BN1949" s="39">
        <f t="shared" si="458"/>
        <v>0</v>
      </c>
      <c r="BO1949" s="39">
        <f>IF(Dane!$C$9=3,IFERROR(BN1949/AB1949,0),0)</f>
        <v>0</v>
      </c>
      <c r="BP1949" s="39">
        <f t="shared" si="469"/>
        <v>0</v>
      </c>
      <c r="BQ1949" s="39">
        <v>0</v>
      </c>
      <c r="BR1949" s="39">
        <f t="shared" si="470"/>
        <v>0</v>
      </c>
      <c r="BS1949" s="39">
        <f>IF(Dane!$C$9=3,IF(ROUND((X1949+Y1949)*BR1949,2)&gt;$AN$1,$AN$1,ROUND((X1949+Y1949)*BR1949,2)),0)</f>
        <v>0</v>
      </c>
      <c r="BT1949" s="39">
        <v>0</v>
      </c>
    </row>
    <row r="1950" spans="1:72">
      <c r="A1950" s="87">
        <v>1941</v>
      </c>
      <c r="B1950" s="1"/>
      <c r="C1950" s="1"/>
      <c r="D1950" s="2"/>
      <c r="E1950" s="3"/>
      <c r="F1950" s="4"/>
      <c r="G1950" s="5"/>
      <c r="H1950" s="5"/>
      <c r="I1950" s="6"/>
      <c r="J1950" s="5"/>
      <c r="K1950" s="5"/>
      <c r="L1950" s="5"/>
      <c r="M1950" s="55"/>
      <c r="N1950" s="8"/>
      <c r="O1950" s="105"/>
      <c r="P1950" s="5"/>
      <c r="Q1950" s="5"/>
      <c r="R1950" s="105">
        <f>Dane!$C$10</f>
        <v>0</v>
      </c>
      <c r="S1950" s="8"/>
      <c r="T1950" s="105"/>
      <c r="U1950" s="5"/>
      <c r="V1950" s="5"/>
      <c r="W1950" s="107">
        <f>Dane!$C$11</f>
        <v>0</v>
      </c>
      <c r="X1950" s="8"/>
      <c r="Y1950" s="105"/>
      <c r="Z1950" s="5"/>
      <c r="AA1950" s="5"/>
      <c r="AB1950" s="110">
        <f>Dane!$C$12</f>
        <v>0</v>
      </c>
      <c r="AC1950" s="108">
        <f>IF(Dane!$E$3=1,AP1950+BA1950+BL1950,IF(Dane!$E$3=2,AT1950+BE1950+BP1950,AW1950+BH1950+BS1950))</f>
        <v>0</v>
      </c>
      <c r="AD1950" s="14">
        <f>IF(Dane!$E$3=1,AQ1950+BB1950+BM1950,IF(Dane!$E$3=2,AU1950+BF1950+BQ1950,AX1950+BI1950+BT1950))</f>
        <v>0</v>
      </c>
      <c r="AE1950" s="14">
        <f>IF((J1950*Dane!$C$9)-AC1950&lt;0,0,(J1950*Dane!$C$9)-AC1950)</f>
        <v>0</v>
      </c>
      <c r="AF1950" s="61">
        <f>IF((K1950*Dane!$C$9)-AD1950&lt;0,0,(K1950*Dane!$C$9)-AD1950)</f>
        <v>0</v>
      </c>
      <c r="AG1950" s="93"/>
      <c r="AH1950" s="84">
        <f>IF(Dane!$E$3=1,AP1950,IF(Dane!$E$3=2,AT1950,AW1950))</f>
        <v>0</v>
      </c>
      <c r="AI1950" s="84">
        <f>IF(Dane!$E$3=1,AQ1950,IF(Dane!$E$3=2,AU1950,AX1950))</f>
        <v>0</v>
      </c>
      <c r="AJ1950" s="84">
        <f>IF(Dane!$E$3=1,BA1950,IF(Dane!$E$3=2,BE1950,BH1950))</f>
        <v>0</v>
      </c>
      <c r="AK1950" s="84">
        <f>IF(Dane!$E$3=1,BB1950,IF(Dane!$E$3=2,BF1950,BI1950))</f>
        <v>0</v>
      </c>
      <c r="AL1950" s="84">
        <f>IF(Dane!$E$3=1,BL1950,IF(Dane!$E$3=2,BP1950,BS1950))</f>
        <v>0</v>
      </c>
      <c r="AM1950" s="84">
        <f>IF(Dane!$E$3=1,BM1950,IF(Dane!$E$3=2,BQ1950,BT1950))</f>
        <v>0</v>
      </c>
      <c r="AN1950" s="39">
        <f>IF(Dane!$C$9="",0,IFERROR(J1950/R1950,0))</f>
        <v>0</v>
      </c>
      <c r="AO1950" s="39">
        <f>IF(Dane!$C$9="",0,IFERROR(ROUND(J1950-ROUND(J1950*0.0976,2)-ROUND(J1950*0.015,2)-ROUND(J1950*0.0245,2),2)/R1950,0))</f>
        <v>0</v>
      </c>
      <c r="AP1950" s="39">
        <f t="shared" si="459"/>
        <v>0</v>
      </c>
      <c r="AQ1950" s="39">
        <f t="shared" si="460"/>
        <v>0</v>
      </c>
      <c r="AR1950" s="39">
        <f t="shared" si="456"/>
        <v>0</v>
      </c>
      <c r="AS1950" s="39">
        <f>IF(Dane!$C$9="",0,IFERROR(AR1950/R1950,0))</f>
        <v>0</v>
      </c>
      <c r="AT1950" s="39">
        <f t="shared" si="461"/>
        <v>0</v>
      </c>
      <c r="AU1950" s="39">
        <v>0</v>
      </c>
      <c r="AV1950" s="39">
        <f t="shared" si="462"/>
        <v>0</v>
      </c>
      <c r="AW1950" s="39">
        <f>IF(Dane!$C$9="",0,IF(ROUND((N1950+O1950)*AV1950,2)&gt;$AN$1,$AN$1,ROUND((N1950+O1950)*AV1950,2)))</f>
        <v>0</v>
      </c>
      <c r="AX1950" s="39">
        <v>0</v>
      </c>
      <c r="AY1950" s="39">
        <f>IF(Dane!$C$9=2,IFERROR(J1950/W1950,0),IF(Dane!$C$9=3,IFERROR(J1950/W1950,0),0))</f>
        <v>0</v>
      </c>
      <c r="AZ1950" s="39">
        <f>IF(Dane!$C$9=2,IFERROR(ROUND(J1950-ROUND(J1950*0.0976,2)-ROUND(J1950*0.015,2)-ROUND(J1950*0.0245,2),2)/W1950,0),IF(Dane!$C$9=3,IFERROR(ROUND(J1950-ROUND(J1950*0.0976,2)-ROUND(J1950*0.015,2)-ROUND(J1950*0.0245,2),2)/W1950,0),0))</f>
        <v>0</v>
      </c>
      <c r="BA1950" s="39">
        <f t="shared" si="463"/>
        <v>0</v>
      </c>
      <c r="BB1950" s="39">
        <f t="shared" si="464"/>
        <v>0</v>
      </c>
      <c r="BC1950" s="39">
        <f t="shared" si="457"/>
        <v>0</v>
      </c>
      <c r="BD1950" s="39">
        <f>IF(Dane!$C$9=2,IFERROR(BC1950/W1950,0),IF(Dane!$C$9=3,IFERROR(BC1950/W1950,0),0))</f>
        <v>0</v>
      </c>
      <c r="BE1950" s="39">
        <f t="shared" si="465"/>
        <v>0</v>
      </c>
      <c r="BF1950" s="39">
        <v>0</v>
      </c>
      <c r="BG1950" s="39">
        <f t="shared" si="466"/>
        <v>0</v>
      </c>
      <c r="BH1950" s="39">
        <f>IF(Dane!$C$9=2,IF(ROUND((S1950+T1950)*BG1950,2)&gt;$AN$1,$AN$1,ROUND((S1950+T1950)*BG1950,2)),IF(Dane!$C$9=3,IF(ROUND((S1950+T1950)*BG1950,2)&gt;$AN$1,$AN$1,ROUND((S1950+T1950)*BG1950,2)),0))</f>
        <v>0</v>
      </c>
      <c r="BI1950" s="39">
        <v>0</v>
      </c>
      <c r="BJ1950" s="39">
        <f>IF(Dane!$C$9=3,IFERROR(J1950/AB1950,0),0)</f>
        <v>0</v>
      </c>
      <c r="BK1950" s="39">
        <f>IF(Dane!$C$9=3,IFERROR(ROUND(J1950-ROUND(J1950*0.0976,2)-ROUND(J1950*0.015,2)-ROUND(J1950*0.0245,2),2)/AB1950,0),0)</f>
        <v>0</v>
      </c>
      <c r="BL1950" s="39">
        <f t="shared" si="467"/>
        <v>0</v>
      </c>
      <c r="BM1950" s="39">
        <f t="shared" si="468"/>
        <v>0</v>
      </c>
      <c r="BN1950" s="39">
        <f t="shared" si="458"/>
        <v>0</v>
      </c>
      <c r="BO1950" s="39">
        <f>IF(Dane!$C$9=3,IFERROR(BN1950/AB1950,0),0)</f>
        <v>0</v>
      </c>
      <c r="BP1950" s="39">
        <f t="shared" si="469"/>
        <v>0</v>
      </c>
      <c r="BQ1950" s="39">
        <v>0</v>
      </c>
      <c r="BR1950" s="39">
        <f t="shared" si="470"/>
        <v>0</v>
      </c>
      <c r="BS1950" s="39">
        <f>IF(Dane!$C$9=3,IF(ROUND((X1950+Y1950)*BR1950,2)&gt;$AN$1,$AN$1,ROUND((X1950+Y1950)*BR1950,2)),0)</f>
        <v>0</v>
      </c>
      <c r="BT1950" s="39">
        <v>0</v>
      </c>
    </row>
    <row r="1951" spans="1:72">
      <c r="A1951" s="87">
        <v>1942</v>
      </c>
      <c r="B1951" s="1"/>
      <c r="C1951" s="1"/>
      <c r="D1951" s="2"/>
      <c r="E1951" s="3"/>
      <c r="F1951" s="4"/>
      <c r="G1951" s="5"/>
      <c r="H1951" s="5"/>
      <c r="I1951" s="6"/>
      <c r="J1951" s="5"/>
      <c r="K1951" s="5"/>
      <c r="L1951" s="5"/>
      <c r="M1951" s="55"/>
      <c r="N1951" s="8"/>
      <c r="O1951" s="105"/>
      <c r="P1951" s="5"/>
      <c r="Q1951" s="5"/>
      <c r="R1951" s="105">
        <f>Dane!$C$10</f>
        <v>0</v>
      </c>
      <c r="S1951" s="8"/>
      <c r="T1951" s="105"/>
      <c r="U1951" s="5"/>
      <c r="V1951" s="5"/>
      <c r="W1951" s="107">
        <f>Dane!$C$11</f>
        <v>0</v>
      </c>
      <c r="X1951" s="8"/>
      <c r="Y1951" s="105"/>
      <c r="Z1951" s="5"/>
      <c r="AA1951" s="5"/>
      <c r="AB1951" s="110">
        <f>Dane!$C$12</f>
        <v>0</v>
      </c>
      <c r="AC1951" s="108">
        <f>IF(Dane!$E$3=1,AP1951+BA1951+BL1951,IF(Dane!$E$3=2,AT1951+BE1951+BP1951,AW1951+BH1951+BS1951))</f>
        <v>0</v>
      </c>
      <c r="AD1951" s="14">
        <f>IF(Dane!$E$3=1,AQ1951+BB1951+BM1951,IF(Dane!$E$3=2,AU1951+BF1951+BQ1951,AX1951+BI1951+BT1951))</f>
        <v>0</v>
      </c>
      <c r="AE1951" s="14">
        <f>IF((J1951*Dane!$C$9)-AC1951&lt;0,0,(J1951*Dane!$C$9)-AC1951)</f>
        <v>0</v>
      </c>
      <c r="AF1951" s="61">
        <f>IF((K1951*Dane!$C$9)-AD1951&lt;0,0,(K1951*Dane!$C$9)-AD1951)</f>
        <v>0</v>
      </c>
      <c r="AG1951" s="93"/>
      <c r="AH1951" s="84">
        <f>IF(Dane!$E$3=1,AP1951,IF(Dane!$E$3=2,AT1951,AW1951))</f>
        <v>0</v>
      </c>
      <c r="AI1951" s="84">
        <f>IF(Dane!$E$3=1,AQ1951,IF(Dane!$E$3=2,AU1951,AX1951))</f>
        <v>0</v>
      </c>
      <c r="AJ1951" s="84">
        <f>IF(Dane!$E$3=1,BA1951,IF(Dane!$E$3=2,BE1951,BH1951))</f>
        <v>0</v>
      </c>
      <c r="AK1951" s="84">
        <f>IF(Dane!$E$3=1,BB1951,IF(Dane!$E$3=2,BF1951,BI1951))</f>
        <v>0</v>
      </c>
      <c r="AL1951" s="84">
        <f>IF(Dane!$E$3=1,BL1951,IF(Dane!$E$3=2,BP1951,BS1951))</f>
        <v>0</v>
      </c>
      <c r="AM1951" s="84">
        <f>IF(Dane!$E$3=1,BM1951,IF(Dane!$E$3=2,BQ1951,BT1951))</f>
        <v>0</v>
      </c>
      <c r="AN1951" s="39">
        <f>IF(Dane!$C$9="",0,IFERROR(J1951/R1951,0))</f>
        <v>0</v>
      </c>
      <c r="AO1951" s="39">
        <f>IF(Dane!$C$9="",0,IFERROR(ROUND(J1951-ROUND(J1951*0.0976,2)-ROUND(J1951*0.015,2)-ROUND(J1951*0.0245,2),2)/R1951,0))</f>
        <v>0</v>
      </c>
      <c r="AP1951" s="39">
        <f t="shared" si="459"/>
        <v>0</v>
      </c>
      <c r="AQ1951" s="39">
        <f t="shared" si="460"/>
        <v>0</v>
      </c>
      <c r="AR1951" s="39">
        <f t="shared" si="456"/>
        <v>0</v>
      </c>
      <c r="AS1951" s="39">
        <f>IF(Dane!$C$9="",0,IFERROR(AR1951/R1951,0))</f>
        <v>0</v>
      </c>
      <c r="AT1951" s="39">
        <f t="shared" si="461"/>
        <v>0</v>
      </c>
      <c r="AU1951" s="39">
        <v>0</v>
      </c>
      <c r="AV1951" s="39">
        <f t="shared" si="462"/>
        <v>0</v>
      </c>
      <c r="AW1951" s="39">
        <f>IF(Dane!$C$9="",0,IF(ROUND((N1951+O1951)*AV1951,2)&gt;$AN$1,$AN$1,ROUND((N1951+O1951)*AV1951,2)))</f>
        <v>0</v>
      </c>
      <c r="AX1951" s="39">
        <v>0</v>
      </c>
      <c r="AY1951" s="39">
        <f>IF(Dane!$C$9=2,IFERROR(J1951/W1951,0),IF(Dane!$C$9=3,IFERROR(J1951/W1951,0),0))</f>
        <v>0</v>
      </c>
      <c r="AZ1951" s="39">
        <f>IF(Dane!$C$9=2,IFERROR(ROUND(J1951-ROUND(J1951*0.0976,2)-ROUND(J1951*0.015,2)-ROUND(J1951*0.0245,2),2)/W1951,0),IF(Dane!$C$9=3,IFERROR(ROUND(J1951-ROUND(J1951*0.0976,2)-ROUND(J1951*0.015,2)-ROUND(J1951*0.0245,2),2)/W1951,0),0))</f>
        <v>0</v>
      </c>
      <c r="BA1951" s="39">
        <f t="shared" si="463"/>
        <v>0</v>
      </c>
      <c r="BB1951" s="39">
        <f t="shared" si="464"/>
        <v>0</v>
      </c>
      <c r="BC1951" s="39">
        <f t="shared" si="457"/>
        <v>0</v>
      </c>
      <c r="BD1951" s="39">
        <f>IF(Dane!$C$9=2,IFERROR(BC1951/W1951,0),IF(Dane!$C$9=3,IFERROR(BC1951/W1951,0),0))</f>
        <v>0</v>
      </c>
      <c r="BE1951" s="39">
        <f t="shared" si="465"/>
        <v>0</v>
      </c>
      <c r="BF1951" s="39">
        <v>0</v>
      </c>
      <c r="BG1951" s="39">
        <f t="shared" si="466"/>
        <v>0</v>
      </c>
      <c r="BH1951" s="39">
        <f>IF(Dane!$C$9=2,IF(ROUND((S1951+T1951)*BG1951,2)&gt;$AN$1,$AN$1,ROUND((S1951+T1951)*BG1951,2)),IF(Dane!$C$9=3,IF(ROUND((S1951+T1951)*BG1951,2)&gt;$AN$1,$AN$1,ROUND((S1951+T1951)*BG1951,2)),0))</f>
        <v>0</v>
      </c>
      <c r="BI1951" s="39">
        <v>0</v>
      </c>
      <c r="BJ1951" s="39">
        <f>IF(Dane!$C$9=3,IFERROR(J1951/AB1951,0),0)</f>
        <v>0</v>
      </c>
      <c r="BK1951" s="39">
        <f>IF(Dane!$C$9=3,IFERROR(ROUND(J1951-ROUND(J1951*0.0976,2)-ROUND(J1951*0.015,2)-ROUND(J1951*0.0245,2),2)/AB1951,0),0)</f>
        <v>0</v>
      </c>
      <c r="BL1951" s="39">
        <f t="shared" si="467"/>
        <v>0</v>
      </c>
      <c r="BM1951" s="39">
        <f t="shared" si="468"/>
        <v>0</v>
      </c>
      <c r="BN1951" s="39">
        <f t="shared" si="458"/>
        <v>0</v>
      </c>
      <c r="BO1951" s="39">
        <f>IF(Dane!$C$9=3,IFERROR(BN1951/AB1951,0),0)</f>
        <v>0</v>
      </c>
      <c r="BP1951" s="39">
        <f t="shared" si="469"/>
        <v>0</v>
      </c>
      <c r="BQ1951" s="39">
        <v>0</v>
      </c>
      <c r="BR1951" s="39">
        <f t="shared" si="470"/>
        <v>0</v>
      </c>
      <c r="BS1951" s="39">
        <f>IF(Dane!$C$9=3,IF(ROUND((X1951+Y1951)*BR1951,2)&gt;$AN$1,$AN$1,ROUND((X1951+Y1951)*BR1951,2)),0)</f>
        <v>0</v>
      </c>
      <c r="BT1951" s="39">
        <v>0</v>
      </c>
    </row>
    <row r="1952" spans="1:72">
      <c r="A1952" s="87">
        <v>1943</v>
      </c>
      <c r="B1952" s="1"/>
      <c r="C1952" s="1"/>
      <c r="D1952" s="2"/>
      <c r="E1952" s="3"/>
      <c r="F1952" s="4"/>
      <c r="G1952" s="5"/>
      <c r="H1952" s="5"/>
      <c r="I1952" s="6"/>
      <c r="J1952" s="5"/>
      <c r="K1952" s="5"/>
      <c r="L1952" s="5"/>
      <c r="M1952" s="55"/>
      <c r="N1952" s="8"/>
      <c r="O1952" s="105"/>
      <c r="P1952" s="5"/>
      <c r="Q1952" s="5"/>
      <c r="R1952" s="105">
        <f>Dane!$C$10</f>
        <v>0</v>
      </c>
      <c r="S1952" s="8"/>
      <c r="T1952" s="105"/>
      <c r="U1952" s="5"/>
      <c r="V1952" s="5"/>
      <c r="W1952" s="107">
        <f>Dane!$C$11</f>
        <v>0</v>
      </c>
      <c r="X1952" s="8"/>
      <c r="Y1952" s="105"/>
      <c r="Z1952" s="5"/>
      <c r="AA1952" s="5"/>
      <c r="AB1952" s="110">
        <f>Dane!$C$12</f>
        <v>0</v>
      </c>
      <c r="AC1952" s="108">
        <f>IF(Dane!$E$3=1,AP1952+BA1952+BL1952,IF(Dane!$E$3=2,AT1952+BE1952+BP1952,AW1952+BH1952+BS1952))</f>
        <v>0</v>
      </c>
      <c r="AD1952" s="14">
        <f>IF(Dane!$E$3=1,AQ1952+BB1952+BM1952,IF(Dane!$E$3=2,AU1952+BF1952+BQ1952,AX1952+BI1952+BT1952))</f>
        <v>0</v>
      </c>
      <c r="AE1952" s="14">
        <f>IF((J1952*Dane!$C$9)-AC1952&lt;0,0,(J1952*Dane!$C$9)-AC1952)</f>
        <v>0</v>
      </c>
      <c r="AF1952" s="61">
        <f>IF((K1952*Dane!$C$9)-AD1952&lt;0,0,(K1952*Dane!$C$9)-AD1952)</f>
        <v>0</v>
      </c>
      <c r="AG1952" s="93"/>
      <c r="AH1952" s="84">
        <f>IF(Dane!$E$3=1,AP1952,IF(Dane!$E$3=2,AT1952,AW1952))</f>
        <v>0</v>
      </c>
      <c r="AI1952" s="84">
        <f>IF(Dane!$E$3=1,AQ1952,IF(Dane!$E$3=2,AU1952,AX1952))</f>
        <v>0</v>
      </c>
      <c r="AJ1952" s="84">
        <f>IF(Dane!$E$3=1,BA1952,IF(Dane!$E$3=2,BE1952,BH1952))</f>
        <v>0</v>
      </c>
      <c r="AK1952" s="84">
        <f>IF(Dane!$E$3=1,BB1952,IF(Dane!$E$3=2,BF1952,BI1952))</f>
        <v>0</v>
      </c>
      <c r="AL1952" s="84">
        <f>IF(Dane!$E$3=1,BL1952,IF(Dane!$E$3=2,BP1952,BS1952))</f>
        <v>0</v>
      </c>
      <c r="AM1952" s="84">
        <f>IF(Dane!$E$3=1,BM1952,IF(Dane!$E$3=2,BQ1952,BT1952))</f>
        <v>0</v>
      </c>
      <c r="AN1952" s="39">
        <f>IF(Dane!$C$9="",0,IFERROR(J1952/R1952,0))</f>
        <v>0</v>
      </c>
      <c r="AO1952" s="39">
        <f>IF(Dane!$C$9="",0,IFERROR(ROUND(J1952-ROUND(J1952*0.0976,2)-ROUND(J1952*0.015,2)-ROUND(J1952*0.0245,2),2)/R1952,0))</f>
        <v>0</v>
      </c>
      <c r="AP1952" s="39">
        <f t="shared" si="459"/>
        <v>0</v>
      </c>
      <c r="AQ1952" s="39">
        <f t="shared" si="460"/>
        <v>0</v>
      </c>
      <c r="AR1952" s="39">
        <f t="shared" si="456"/>
        <v>0</v>
      </c>
      <c r="AS1952" s="39">
        <f>IF(Dane!$C$9="",0,IFERROR(AR1952/R1952,0))</f>
        <v>0</v>
      </c>
      <c r="AT1952" s="39">
        <f t="shared" si="461"/>
        <v>0</v>
      </c>
      <c r="AU1952" s="39">
        <v>0</v>
      </c>
      <c r="AV1952" s="39">
        <f t="shared" si="462"/>
        <v>0</v>
      </c>
      <c r="AW1952" s="39">
        <f>IF(Dane!$C$9="",0,IF(ROUND((N1952+O1952)*AV1952,2)&gt;$AN$1,$AN$1,ROUND((N1952+O1952)*AV1952,2)))</f>
        <v>0</v>
      </c>
      <c r="AX1952" s="39">
        <v>0</v>
      </c>
      <c r="AY1952" s="39">
        <f>IF(Dane!$C$9=2,IFERROR(J1952/W1952,0),IF(Dane!$C$9=3,IFERROR(J1952/W1952,0),0))</f>
        <v>0</v>
      </c>
      <c r="AZ1952" s="39">
        <f>IF(Dane!$C$9=2,IFERROR(ROUND(J1952-ROUND(J1952*0.0976,2)-ROUND(J1952*0.015,2)-ROUND(J1952*0.0245,2),2)/W1952,0),IF(Dane!$C$9=3,IFERROR(ROUND(J1952-ROUND(J1952*0.0976,2)-ROUND(J1952*0.015,2)-ROUND(J1952*0.0245,2),2)/W1952,0),0))</f>
        <v>0</v>
      </c>
      <c r="BA1952" s="39">
        <f t="shared" si="463"/>
        <v>0</v>
      </c>
      <c r="BB1952" s="39">
        <f t="shared" si="464"/>
        <v>0</v>
      </c>
      <c r="BC1952" s="39">
        <f t="shared" si="457"/>
        <v>0</v>
      </c>
      <c r="BD1952" s="39">
        <f>IF(Dane!$C$9=2,IFERROR(BC1952/W1952,0),IF(Dane!$C$9=3,IFERROR(BC1952/W1952,0),0))</f>
        <v>0</v>
      </c>
      <c r="BE1952" s="39">
        <f t="shared" si="465"/>
        <v>0</v>
      </c>
      <c r="BF1952" s="39">
        <v>0</v>
      </c>
      <c r="BG1952" s="39">
        <f t="shared" si="466"/>
        <v>0</v>
      </c>
      <c r="BH1952" s="39">
        <f>IF(Dane!$C$9=2,IF(ROUND((S1952+T1952)*BG1952,2)&gt;$AN$1,$AN$1,ROUND((S1952+T1952)*BG1952,2)),IF(Dane!$C$9=3,IF(ROUND((S1952+T1952)*BG1952,2)&gt;$AN$1,$AN$1,ROUND((S1952+T1952)*BG1952,2)),0))</f>
        <v>0</v>
      </c>
      <c r="BI1952" s="39">
        <v>0</v>
      </c>
      <c r="BJ1952" s="39">
        <f>IF(Dane!$C$9=3,IFERROR(J1952/AB1952,0),0)</f>
        <v>0</v>
      </c>
      <c r="BK1952" s="39">
        <f>IF(Dane!$C$9=3,IFERROR(ROUND(J1952-ROUND(J1952*0.0976,2)-ROUND(J1952*0.015,2)-ROUND(J1952*0.0245,2),2)/AB1952,0),0)</f>
        <v>0</v>
      </c>
      <c r="BL1952" s="39">
        <f t="shared" si="467"/>
        <v>0</v>
      </c>
      <c r="BM1952" s="39">
        <f t="shared" si="468"/>
        <v>0</v>
      </c>
      <c r="BN1952" s="39">
        <f t="shared" si="458"/>
        <v>0</v>
      </c>
      <c r="BO1952" s="39">
        <f>IF(Dane!$C$9=3,IFERROR(BN1952/AB1952,0),0)</f>
        <v>0</v>
      </c>
      <c r="BP1952" s="39">
        <f t="shared" si="469"/>
        <v>0</v>
      </c>
      <c r="BQ1952" s="39">
        <v>0</v>
      </c>
      <c r="BR1952" s="39">
        <f t="shared" si="470"/>
        <v>0</v>
      </c>
      <c r="BS1952" s="39">
        <f>IF(Dane!$C$9=3,IF(ROUND((X1952+Y1952)*BR1952,2)&gt;$AN$1,$AN$1,ROUND((X1952+Y1952)*BR1952,2)),0)</f>
        <v>0</v>
      </c>
      <c r="BT1952" s="39">
        <v>0</v>
      </c>
    </row>
    <row r="1953" spans="1:72">
      <c r="A1953" s="87">
        <v>1944</v>
      </c>
      <c r="B1953" s="1"/>
      <c r="C1953" s="1"/>
      <c r="D1953" s="2"/>
      <c r="E1953" s="3"/>
      <c r="F1953" s="4"/>
      <c r="G1953" s="5"/>
      <c r="H1953" s="5"/>
      <c r="I1953" s="6"/>
      <c r="J1953" s="5"/>
      <c r="K1953" s="5"/>
      <c r="L1953" s="5"/>
      <c r="M1953" s="55"/>
      <c r="N1953" s="8"/>
      <c r="O1953" s="105"/>
      <c r="P1953" s="5"/>
      <c r="Q1953" s="5"/>
      <c r="R1953" s="105">
        <f>Dane!$C$10</f>
        <v>0</v>
      </c>
      <c r="S1953" s="8"/>
      <c r="T1953" s="105"/>
      <c r="U1953" s="5"/>
      <c r="V1953" s="5"/>
      <c r="W1953" s="107">
        <f>Dane!$C$11</f>
        <v>0</v>
      </c>
      <c r="X1953" s="8"/>
      <c r="Y1953" s="105"/>
      <c r="Z1953" s="5"/>
      <c r="AA1953" s="5"/>
      <c r="AB1953" s="110">
        <f>Dane!$C$12</f>
        <v>0</v>
      </c>
      <c r="AC1953" s="108">
        <f>IF(Dane!$E$3=1,AP1953+BA1953+BL1953,IF(Dane!$E$3=2,AT1953+BE1953+BP1953,AW1953+BH1953+BS1953))</f>
        <v>0</v>
      </c>
      <c r="AD1953" s="14">
        <f>IF(Dane!$E$3=1,AQ1953+BB1953+BM1953,IF(Dane!$E$3=2,AU1953+BF1953+BQ1953,AX1953+BI1953+BT1953))</f>
        <v>0</v>
      </c>
      <c r="AE1953" s="14">
        <f>IF((J1953*Dane!$C$9)-AC1953&lt;0,0,(J1953*Dane!$C$9)-AC1953)</f>
        <v>0</v>
      </c>
      <c r="AF1953" s="61">
        <f>IF((K1953*Dane!$C$9)-AD1953&lt;0,0,(K1953*Dane!$C$9)-AD1953)</f>
        <v>0</v>
      </c>
      <c r="AG1953" s="93"/>
      <c r="AH1953" s="84">
        <f>IF(Dane!$E$3=1,AP1953,IF(Dane!$E$3=2,AT1953,AW1953))</f>
        <v>0</v>
      </c>
      <c r="AI1953" s="84">
        <f>IF(Dane!$E$3=1,AQ1953,IF(Dane!$E$3=2,AU1953,AX1953))</f>
        <v>0</v>
      </c>
      <c r="AJ1953" s="84">
        <f>IF(Dane!$E$3=1,BA1953,IF(Dane!$E$3=2,BE1953,BH1953))</f>
        <v>0</v>
      </c>
      <c r="AK1953" s="84">
        <f>IF(Dane!$E$3=1,BB1953,IF(Dane!$E$3=2,BF1953,BI1953))</f>
        <v>0</v>
      </c>
      <c r="AL1953" s="84">
        <f>IF(Dane!$E$3=1,BL1953,IF(Dane!$E$3=2,BP1953,BS1953))</f>
        <v>0</v>
      </c>
      <c r="AM1953" s="84">
        <f>IF(Dane!$E$3=1,BM1953,IF(Dane!$E$3=2,BQ1953,BT1953))</f>
        <v>0</v>
      </c>
      <c r="AN1953" s="39">
        <f>IF(Dane!$C$9="",0,IFERROR(J1953/R1953,0))</f>
        <v>0</v>
      </c>
      <c r="AO1953" s="39">
        <f>IF(Dane!$C$9="",0,IFERROR(ROUND(J1953-ROUND(J1953*0.0976,2)-ROUND(J1953*0.015,2)-ROUND(J1953*0.0245,2),2)/R1953,0))</f>
        <v>0</v>
      </c>
      <c r="AP1953" s="39">
        <f t="shared" si="459"/>
        <v>0</v>
      </c>
      <c r="AQ1953" s="39">
        <f t="shared" si="460"/>
        <v>0</v>
      </c>
      <c r="AR1953" s="39">
        <f t="shared" si="456"/>
        <v>0</v>
      </c>
      <c r="AS1953" s="39">
        <f>IF(Dane!$C$9="",0,IFERROR(AR1953/R1953,0))</f>
        <v>0</v>
      </c>
      <c r="AT1953" s="39">
        <f t="shared" si="461"/>
        <v>0</v>
      </c>
      <c r="AU1953" s="39">
        <v>0</v>
      </c>
      <c r="AV1953" s="39">
        <f t="shared" si="462"/>
        <v>0</v>
      </c>
      <c r="AW1953" s="39">
        <f>IF(Dane!$C$9="",0,IF(ROUND((N1953+O1953)*AV1953,2)&gt;$AN$1,$AN$1,ROUND((N1953+O1953)*AV1953,2)))</f>
        <v>0</v>
      </c>
      <c r="AX1953" s="39">
        <v>0</v>
      </c>
      <c r="AY1953" s="39">
        <f>IF(Dane!$C$9=2,IFERROR(J1953/W1953,0),IF(Dane!$C$9=3,IFERROR(J1953/W1953,0),0))</f>
        <v>0</v>
      </c>
      <c r="AZ1953" s="39">
        <f>IF(Dane!$C$9=2,IFERROR(ROUND(J1953-ROUND(J1953*0.0976,2)-ROUND(J1953*0.015,2)-ROUND(J1953*0.0245,2),2)/W1953,0),IF(Dane!$C$9=3,IFERROR(ROUND(J1953-ROUND(J1953*0.0976,2)-ROUND(J1953*0.015,2)-ROUND(J1953*0.0245,2),2)/W1953,0),0))</f>
        <v>0</v>
      </c>
      <c r="BA1953" s="39">
        <f t="shared" si="463"/>
        <v>0</v>
      </c>
      <c r="BB1953" s="39">
        <f t="shared" si="464"/>
        <v>0</v>
      </c>
      <c r="BC1953" s="39">
        <f t="shared" si="457"/>
        <v>0</v>
      </c>
      <c r="BD1953" s="39">
        <f>IF(Dane!$C$9=2,IFERROR(BC1953/W1953,0),IF(Dane!$C$9=3,IFERROR(BC1953/W1953,0),0))</f>
        <v>0</v>
      </c>
      <c r="BE1953" s="39">
        <f t="shared" si="465"/>
        <v>0</v>
      </c>
      <c r="BF1953" s="39">
        <v>0</v>
      </c>
      <c r="BG1953" s="39">
        <f t="shared" si="466"/>
        <v>0</v>
      </c>
      <c r="BH1953" s="39">
        <f>IF(Dane!$C$9=2,IF(ROUND((S1953+T1953)*BG1953,2)&gt;$AN$1,$AN$1,ROUND((S1953+T1953)*BG1953,2)),IF(Dane!$C$9=3,IF(ROUND((S1953+T1953)*BG1953,2)&gt;$AN$1,$AN$1,ROUND((S1953+T1953)*BG1953,2)),0))</f>
        <v>0</v>
      </c>
      <c r="BI1953" s="39">
        <v>0</v>
      </c>
      <c r="BJ1953" s="39">
        <f>IF(Dane!$C$9=3,IFERROR(J1953/AB1953,0),0)</f>
        <v>0</v>
      </c>
      <c r="BK1953" s="39">
        <f>IF(Dane!$C$9=3,IFERROR(ROUND(J1953-ROUND(J1953*0.0976,2)-ROUND(J1953*0.015,2)-ROUND(J1953*0.0245,2),2)/AB1953,0),0)</f>
        <v>0</v>
      </c>
      <c r="BL1953" s="39">
        <f t="shared" si="467"/>
        <v>0</v>
      </c>
      <c r="BM1953" s="39">
        <f t="shared" si="468"/>
        <v>0</v>
      </c>
      <c r="BN1953" s="39">
        <f t="shared" si="458"/>
        <v>0</v>
      </c>
      <c r="BO1953" s="39">
        <f>IF(Dane!$C$9=3,IFERROR(BN1953/AB1953,0),0)</f>
        <v>0</v>
      </c>
      <c r="BP1953" s="39">
        <f t="shared" si="469"/>
        <v>0</v>
      </c>
      <c r="BQ1953" s="39">
        <v>0</v>
      </c>
      <c r="BR1953" s="39">
        <f t="shared" si="470"/>
        <v>0</v>
      </c>
      <c r="BS1953" s="39">
        <f>IF(Dane!$C$9=3,IF(ROUND((X1953+Y1953)*BR1953,2)&gt;$AN$1,$AN$1,ROUND((X1953+Y1953)*BR1953,2)),0)</f>
        <v>0</v>
      </c>
      <c r="BT1953" s="39">
        <v>0</v>
      </c>
    </row>
    <row r="1954" spans="1:72">
      <c r="A1954" s="87">
        <v>1945</v>
      </c>
      <c r="B1954" s="1"/>
      <c r="C1954" s="1"/>
      <c r="D1954" s="2"/>
      <c r="E1954" s="3"/>
      <c r="F1954" s="4"/>
      <c r="G1954" s="5"/>
      <c r="H1954" s="5"/>
      <c r="I1954" s="6"/>
      <c r="J1954" s="5"/>
      <c r="K1954" s="5"/>
      <c r="L1954" s="5"/>
      <c r="M1954" s="55"/>
      <c r="N1954" s="8"/>
      <c r="O1954" s="105"/>
      <c r="P1954" s="5"/>
      <c r="Q1954" s="5"/>
      <c r="R1954" s="105">
        <f>Dane!$C$10</f>
        <v>0</v>
      </c>
      <c r="S1954" s="8"/>
      <c r="T1954" s="105"/>
      <c r="U1954" s="5"/>
      <c r="V1954" s="5"/>
      <c r="W1954" s="107">
        <f>Dane!$C$11</f>
        <v>0</v>
      </c>
      <c r="X1954" s="8"/>
      <c r="Y1954" s="105"/>
      <c r="Z1954" s="5"/>
      <c r="AA1954" s="5"/>
      <c r="AB1954" s="110">
        <f>Dane!$C$12</f>
        <v>0</v>
      </c>
      <c r="AC1954" s="108">
        <f>IF(Dane!$E$3=1,AP1954+BA1954+BL1954,IF(Dane!$E$3=2,AT1954+BE1954+BP1954,AW1954+BH1954+BS1954))</f>
        <v>0</v>
      </c>
      <c r="AD1954" s="14">
        <f>IF(Dane!$E$3=1,AQ1954+BB1954+BM1954,IF(Dane!$E$3=2,AU1954+BF1954+BQ1954,AX1954+BI1954+BT1954))</f>
        <v>0</v>
      </c>
      <c r="AE1954" s="14">
        <f>IF((J1954*Dane!$C$9)-AC1954&lt;0,0,(J1954*Dane!$C$9)-AC1954)</f>
        <v>0</v>
      </c>
      <c r="AF1954" s="61">
        <f>IF((K1954*Dane!$C$9)-AD1954&lt;0,0,(K1954*Dane!$C$9)-AD1954)</f>
        <v>0</v>
      </c>
      <c r="AG1954" s="93"/>
      <c r="AH1954" s="84">
        <f>IF(Dane!$E$3=1,AP1954,IF(Dane!$E$3=2,AT1954,AW1954))</f>
        <v>0</v>
      </c>
      <c r="AI1954" s="84">
        <f>IF(Dane!$E$3=1,AQ1954,IF(Dane!$E$3=2,AU1954,AX1954))</f>
        <v>0</v>
      </c>
      <c r="AJ1954" s="84">
        <f>IF(Dane!$E$3=1,BA1954,IF(Dane!$E$3=2,BE1954,BH1954))</f>
        <v>0</v>
      </c>
      <c r="AK1954" s="84">
        <f>IF(Dane!$E$3=1,BB1954,IF(Dane!$E$3=2,BF1954,BI1954))</f>
        <v>0</v>
      </c>
      <c r="AL1954" s="84">
        <f>IF(Dane!$E$3=1,BL1954,IF(Dane!$E$3=2,BP1954,BS1954))</f>
        <v>0</v>
      </c>
      <c r="AM1954" s="84">
        <f>IF(Dane!$E$3=1,BM1954,IF(Dane!$E$3=2,BQ1954,BT1954))</f>
        <v>0</v>
      </c>
      <c r="AN1954" s="39">
        <f>IF(Dane!$C$9="",0,IFERROR(J1954/R1954,0))</f>
        <v>0</v>
      </c>
      <c r="AO1954" s="39">
        <f>IF(Dane!$C$9="",0,IFERROR(ROUND(J1954-ROUND(J1954*0.0976,2)-ROUND(J1954*0.015,2)-ROUND(J1954*0.0245,2),2)/R1954,0))</f>
        <v>0</v>
      </c>
      <c r="AP1954" s="39">
        <f t="shared" si="459"/>
        <v>0</v>
      </c>
      <c r="AQ1954" s="39">
        <f t="shared" si="460"/>
        <v>0</v>
      </c>
      <c r="AR1954" s="39">
        <f t="shared" si="456"/>
        <v>0</v>
      </c>
      <c r="AS1954" s="39">
        <f>IF(Dane!$C$9="",0,IFERROR(AR1954/R1954,0))</f>
        <v>0</v>
      </c>
      <c r="AT1954" s="39">
        <f t="shared" si="461"/>
        <v>0</v>
      </c>
      <c r="AU1954" s="39">
        <v>0</v>
      </c>
      <c r="AV1954" s="39">
        <f t="shared" si="462"/>
        <v>0</v>
      </c>
      <c r="AW1954" s="39">
        <f>IF(Dane!$C$9="",0,IF(ROUND((N1954+O1954)*AV1954,2)&gt;$AN$1,$AN$1,ROUND((N1954+O1954)*AV1954,2)))</f>
        <v>0</v>
      </c>
      <c r="AX1954" s="39">
        <v>0</v>
      </c>
      <c r="AY1954" s="39">
        <f>IF(Dane!$C$9=2,IFERROR(J1954/W1954,0),IF(Dane!$C$9=3,IFERROR(J1954/W1954,0),0))</f>
        <v>0</v>
      </c>
      <c r="AZ1954" s="39">
        <f>IF(Dane!$C$9=2,IFERROR(ROUND(J1954-ROUND(J1954*0.0976,2)-ROUND(J1954*0.015,2)-ROUND(J1954*0.0245,2),2)/W1954,0),IF(Dane!$C$9=3,IFERROR(ROUND(J1954-ROUND(J1954*0.0976,2)-ROUND(J1954*0.015,2)-ROUND(J1954*0.0245,2),2)/W1954,0),0))</f>
        <v>0</v>
      </c>
      <c r="BA1954" s="39">
        <f t="shared" si="463"/>
        <v>0</v>
      </c>
      <c r="BB1954" s="39">
        <f t="shared" si="464"/>
        <v>0</v>
      </c>
      <c r="BC1954" s="39">
        <f t="shared" si="457"/>
        <v>0</v>
      </c>
      <c r="BD1954" s="39">
        <f>IF(Dane!$C$9=2,IFERROR(BC1954/W1954,0),IF(Dane!$C$9=3,IFERROR(BC1954/W1954,0),0))</f>
        <v>0</v>
      </c>
      <c r="BE1954" s="39">
        <f t="shared" si="465"/>
        <v>0</v>
      </c>
      <c r="BF1954" s="39">
        <v>0</v>
      </c>
      <c r="BG1954" s="39">
        <f t="shared" si="466"/>
        <v>0</v>
      </c>
      <c r="BH1954" s="39">
        <f>IF(Dane!$C$9=2,IF(ROUND((S1954+T1954)*BG1954,2)&gt;$AN$1,$AN$1,ROUND((S1954+T1954)*BG1954,2)),IF(Dane!$C$9=3,IF(ROUND((S1954+T1954)*BG1954,2)&gt;$AN$1,$AN$1,ROUND((S1954+T1954)*BG1954,2)),0))</f>
        <v>0</v>
      </c>
      <c r="BI1954" s="39">
        <v>0</v>
      </c>
      <c r="BJ1954" s="39">
        <f>IF(Dane!$C$9=3,IFERROR(J1954/AB1954,0),0)</f>
        <v>0</v>
      </c>
      <c r="BK1954" s="39">
        <f>IF(Dane!$C$9=3,IFERROR(ROUND(J1954-ROUND(J1954*0.0976,2)-ROUND(J1954*0.015,2)-ROUND(J1954*0.0245,2),2)/AB1954,0),0)</f>
        <v>0</v>
      </c>
      <c r="BL1954" s="39">
        <f t="shared" si="467"/>
        <v>0</v>
      </c>
      <c r="BM1954" s="39">
        <f t="shared" si="468"/>
        <v>0</v>
      </c>
      <c r="BN1954" s="39">
        <f t="shared" si="458"/>
        <v>0</v>
      </c>
      <c r="BO1954" s="39">
        <f>IF(Dane!$C$9=3,IFERROR(BN1954/AB1954,0),0)</f>
        <v>0</v>
      </c>
      <c r="BP1954" s="39">
        <f t="shared" si="469"/>
        <v>0</v>
      </c>
      <c r="BQ1954" s="39">
        <v>0</v>
      </c>
      <c r="BR1954" s="39">
        <f t="shared" si="470"/>
        <v>0</v>
      </c>
      <c r="BS1954" s="39">
        <f>IF(Dane!$C$9=3,IF(ROUND((X1954+Y1954)*BR1954,2)&gt;$AN$1,$AN$1,ROUND((X1954+Y1954)*BR1954,2)),0)</f>
        <v>0</v>
      </c>
      <c r="BT1954" s="39">
        <v>0</v>
      </c>
    </row>
    <row r="1955" spans="1:72">
      <c r="A1955" s="87">
        <v>1946</v>
      </c>
      <c r="B1955" s="1"/>
      <c r="C1955" s="1"/>
      <c r="D1955" s="2"/>
      <c r="E1955" s="3"/>
      <c r="F1955" s="4"/>
      <c r="G1955" s="5"/>
      <c r="H1955" s="5"/>
      <c r="I1955" s="6"/>
      <c r="J1955" s="5"/>
      <c r="K1955" s="5"/>
      <c r="L1955" s="5"/>
      <c r="M1955" s="55"/>
      <c r="N1955" s="8"/>
      <c r="O1955" s="105"/>
      <c r="P1955" s="5"/>
      <c r="Q1955" s="5"/>
      <c r="R1955" s="105">
        <f>Dane!$C$10</f>
        <v>0</v>
      </c>
      <c r="S1955" s="8"/>
      <c r="T1955" s="105"/>
      <c r="U1955" s="5"/>
      <c r="V1955" s="5"/>
      <c r="W1955" s="107">
        <f>Dane!$C$11</f>
        <v>0</v>
      </c>
      <c r="X1955" s="8"/>
      <c r="Y1955" s="105"/>
      <c r="Z1955" s="5"/>
      <c r="AA1955" s="5"/>
      <c r="AB1955" s="110">
        <f>Dane!$C$12</f>
        <v>0</v>
      </c>
      <c r="AC1955" s="108">
        <f>IF(Dane!$E$3=1,AP1955+BA1955+BL1955,IF(Dane!$E$3=2,AT1955+BE1955+BP1955,AW1955+BH1955+BS1955))</f>
        <v>0</v>
      </c>
      <c r="AD1955" s="14">
        <f>IF(Dane!$E$3=1,AQ1955+BB1955+BM1955,IF(Dane!$E$3=2,AU1955+BF1955+BQ1955,AX1955+BI1955+BT1955))</f>
        <v>0</v>
      </c>
      <c r="AE1955" s="14">
        <f>IF((J1955*Dane!$C$9)-AC1955&lt;0,0,(J1955*Dane!$C$9)-AC1955)</f>
        <v>0</v>
      </c>
      <c r="AF1955" s="61">
        <f>IF((K1955*Dane!$C$9)-AD1955&lt;0,0,(K1955*Dane!$C$9)-AD1955)</f>
        <v>0</v>
      </c>
      <c r="AG1955" s="93"/>
      <c r="AH1955" s="84">
        <f>IF(Dane!$E$3=1,AP1955,IF(Dane!$E$3=2,AT1955,AW1955))</f>
        <v>0</v>
      </c>
      <c r="AI1955" s="84">
        <f>IF(Dane!$E$3=1,AQ1955,IF(Dane!$E$3=2,AU1955,AX1955))</f>
        <v>0</v>
      </c>
      <c r="AJ1955" s="84">
        <f>IF(Dane!$E$3=1,BA1955,IF(Dane!$E$3=2,BE1955,BH1955))</f>
        <v>0</v>
      </c>
      <c r="AK1955" s="84">
        <f>IF(Dane!$E$3=1,BB1955,IF(Dane!$E$3=2,BF1955,BI1955))</f>
        <v>0</v>
      </c>
      <c r="AL1955" s="84">
        <f>IF(Dane!$E$3=1,BL1955,IF(Dane!$E$3=2,BP1955,BS1955))</f>
        <v>0</v>
      </c>
      <c r="AM1955" s="84">
        <f>IF(Dane!$E$3=1,BM1955,IF(Dane!$E$3=2,BQ1955,BT1955))</f>
        <v>0</v>
      </c>
      <c r="AN1955" s="39">
        <f>IF(Dane!$C$9="",0,IFERROR(J1955/R1955,0))</f>
        <v>0</v>
      </c>
      <c r="AO1955" s="39">
        <f>IF(Dane!$C$9="",0,IFERROR(ROUND(J1955-ROUND(J1955*0.0976,2)-ROUND(J1955*0.015,2)-ROUND(J1955*0.0245,2),2)/R1955,0))</f>
        <v>0</v>
      </c>
      <c r="AP1955" s="39">
        <f t="shared" si="459"/>
        <v>0</v>
      </c>
      <c r="AQ1955" s="39">
        <f t="shared" si="460"/>
        <v>0</v>
      </c>
      <c r="AR1955" s="39">
        <f t="shared" si="456"/>
        <v>0</v>
      </c>
      <c r="AS1955" s="39">
        <f>IF(Dane!$C$9="",0,IFERROR(AR1955/R1955,0))</f>
        <v>0</v>
      </c>
      <c r="AT1955" s="39">
        <f t="shared" si="461"/>
        <v>0</v>
      </c>
      <c r="AU1955" s="39">
        <v>0</v>
      </c>
      <c r="AV1955" s="39">
        <f t="shared" si="462"/>
        <v>0</v>
      </c>
      <c r="AW1955" s="39">
        <f>IF(Dane!$C$9="",0,IF(ROUND((N1955+O1955)*AV1955,2)&gt;$AN$1,$AN$1,ROUND((N1955+O1955)*AV1955,2)))</f>
        <v>0</v>
      </c>
      <c r="AX1955" s="39">
        <v>0</v>
      </c>
      <c r="AY1955" s="39">
        <f>IF(Dane!$C$9=2,IFERROR(J1955/W1955,0),IF(Dane!$C$9=3,IFERROR(J1955/W1955,0),0))</f>
        <v>0</v>
      </c>
      <c r="AZ1955" s="39">
        <f>IF(Dane!$C$9=2,IFERROR(ROUND(J1955-ROUND(J1955*0.0976,2)-ROUND(J1955*0.015,2)-ROUND(J1955*0.0245,2),2)/W1955,0),IF(Dane!$C$9=3,IFERROR(ROUND(J1955-ROUND(J1955*0.0976,2)-ROUND(J1955*0.015,2)-ROUND(J1955*0.0245,2),2)/W1955,0),0))</f>
        <v>0</v>
      </c>
      <c r="BA1955" s="39">
        <f t="shared" si="463"/>
        <v>0</v>
      </c>
      <c r="BB1955" s="39">
        <f t="shared" si="464"/>
        <v>0</v>
      </c>
      <c r="BC1955" s="39">
        <f t="shared" si="457"/>
        <v>0</v>
      </c>
      <c r="BD1955" s="39">
        <f>IF(Dane!$C$9=2,IFERROR(BC1955/W1955,0),IF(Dane!$C$9=3,IFERROR(BC1955/W1955,0),0))</f>
        <v>0</v>
      </c>
      <c r="BE1955" s="39">
        <f t="shared" si="465"/>
        <v>0</v>
      </c>
      <c r="BF1955" s="39">
        <v>0</v>
      </c>
      <c r="BG1955" s="39">
        <f t="shared" si="466"/>
        <v>0</v>
      </c>
      <c r="BH1955" s="39">
        <f>IF(Dane!$C$9=2,IF(ROUND((S1955+T1955)*BG1955,2)&gt;$AN$1,$AN$1,ROUND((S1955+T1955)*BG1955,2)),IF(Dane!$C$9=3,IF(ROUND((S1955+T1955)*BG1955,2)&gt;$AN$1,$AN$1,ROUND((S1955+T1955)*BG1955,2)),0))</f>
        <v>0</v>
      </c>
      <c r="BI1955" s="39">
        <v>0</v>
      </c>
      <c r="BJ1955" s="39">
        <f>IF(Dane!$C$9=3,IFERROR(J1955/AB1955,0),0)</f>
        <v>0</v>
      </c>
      <c r="BK1955" s="39">
        <f>IF(Dane!$C$9=3,IFERROR(ROUND(J1955-ROUND(J1955*0.0976,2)-ROUND(J1955*0.015,2)-ROUND(J1955*0.0245,2),2)/AB1955,0),0)</f>
        <v>0</v>
      </c>
      <c r="BL1955" s="39">
        <f t="shared" si="467"/>
        <v>0</v>
      </c>
      <c r="BM1955" s="39">
        <f t="shared" si="468"/>
        <v>0</v>
      </c>
      <c r="BN1955" s="39">
        <f t="shared" si="458"/>
        <v>0</v>
      </c>
      <c r="BO1955" s="39">
        <f>IF(Dane!$C$9=3,IFERROR(BN1955/AB1955,0),0)</f>
        <v>0</v>
      </c>
      <c r="BP1955" s="39">
        <f t="shared" si="469"/>
        <v>0</v>
      </c>
      <c r="BQ1955" s="39">
        <v>0</v>
      </c>
      <c r="BR1955" s="39">
        <f t="shared" si="470"/>
        <v>0</v>
      </c>
      <c r="BS1955" s="39">
        <f>IF(Dane!$C$9=3,IF(ROUND((X1955+Y1955)*BR1955,2)&gt;$AN$1,$AN$1,ROUND((X1955+Y1955)*BR1955,2)),0)</f>
        <v>0</v>
      </c>
      <c r="BT1955" s="39">
        <v>0</v>
      </c>
    </row>
    <row r="1956" spans="1:72">
      <c r="A1956" s="87">
        <v>1947</v>
      </c>
      <c r="B1956" s="1"/>
      <c r="C1956" s="1"/>
      <c r="D1956" s="2"/>
      <c r="E1956" s="3"/>
      <c r="F1956" s="4"/>
      <c r="G1956" s="5"/>
      <c r="H1956" s="5"/>
      <c r="I1956" s="6"/>
      <c r="J1956" s="5"/>
      <c r="K1956" s="5"/>
      <c r="L1956" s="5"/>
      <c r="M1956" s="55"/>
      <c r="N1956" s="8"/>
      <c r="O1956" s="105"/>
      <c r="P1956" s="5"/>
      <c r="Q1956" s="5"/>
      <c r="R1956" s="105">
        <f>Dane!$C$10</f>
        <v>0</v>
      </c>
      <c r="S1956" s="8"/>
      <c r="T1956" s="105"/>
      <c r="U1956" s="5"/>
      <c r="V1956" s="5"/>
      <c r="W1956" s="107">
        <f>Dane!$C$11</f>
        <v>0</v>
      </c>
      <c r="X1956" s="8"/>
      <c r="Y1956" s="105"/>
      <c r="Z1956" s="5"/>
      <c r="AA1956" s="5"/>
      <c r="AB1956" s="110">
        <f>Dane!$C$12</f>
        <v>0</v>
      </c>
      <c r="AC1956" s="108">
        <f>IF(Dane!$E$3=1,AP1956+BA1956+BL1956,IF(Dane!$E$3=2,AT1956+BE1956+BP1956,AW1956+BH1956+BS1956))</f>
        <v>0</v>
      </c>
      <c r="AD1956" s="14">
        <f>IF(Dane!$E$3=1,AQ1956+BB1956+BM1956,IF(Dane!$E$3=2,AU1956+BF1956+BQ1956,AX1956+BI1956+BT1956))</f>
        <v>0</v>
      </c>
      <c r="AE1956" s="14">
        <f>IF((J1956*Dane!$C$9)-AC1956&lt;0,0,(J1956*Dane!$C$9)-AC1956)</f>
        <v>0</v>
      </c>
      <c r="AF1956" s="61">
        <f>IF((K1956*Dane!$C$9)-AD1956&lt;0,0,(K1956*Dane!$C$9)-AD1956)</f>
        <v>0</v>
      </c>
      <c r="AG1956" s="93"/>
      <c r="AH1956" s="84">
        <f>IF(Dane!$E$3=1,AP1956,IF(Dane!$E$3=2,AT1956,AW1956))</f>
        <v>0</v>
      </c>
      <c r="AI1956" s="84">
        <f>IF(Dane!$E$3=1,AQ1956,IF(Dane!$E$3=2,AU1956,AX1956))</f>
        <v>0</v>
      </c>
      <c r="AJ1956" s="84">
        <f>IF(Dane!$E$3=1,BA1956,IF(Dane!$E$3=2,BE1956,BH1956))</f>
        <v>0</v>
      </c>
      <c r="AK1956" s="84">
        <f>IF(Dane!$E$3=1,BB1956,IF(Dane!$E$3=2,BF1956,BI1956))</f>
        <v>0</v>
      </c>
      <c r="AL1956" s="84">
        <f>IF(Dane!$E$3=1,BL1956,IF(Dane!$E$3=2,BP1956,BS1956))</f>
        <v>0</v>
      </c>
      <c r="AM1956" s="84">
        <f>IF(Dane!$E$3=1,BM1956,IF(Dane!$E$3=2,BQ1956,BT1956))</f>
        <v>0</v>
      </c>
      <c r="AN1956" s="39">
        <f>IF(Dane!$C$9="",0,IFERROR(J1956/R1956,0))</f>
        <v>0</v>
      </c>
      <c r="AO1956" s="39">
        <f>IF(Dane!$C$9="",0,IFERROR(ROUND(J1956-ROUND(J1956*0.0976,2)-ROUND(J1956*0.015,2)-ROUND(J1956*0.0245,2),2)/R1956,0))</f>
        <v>0</v>
      </c>
      <c r="AP1956" s="39">
        <f t="shared" si="459"/>
        <v>0</v>
      </c>
      <c r="AQ1956" s="39">
        <f t="shared" si="460"/>
        <v>0</v>
      </c>
      <c r="AR1956" s="39">
        <f t="shared" si="456"/>
        <v>0</v>
      </c>
      <c r="AS1956" s="39">
        <f>IF(Dane!$C$9="",0,IFERROR(AR1956/R1956,0))</f>
        <v>0</v>
      </c>
      <c r="AT1956" s="39">
        <f t="shared" si="461"/>
        <v>0</v>
      </c>
      <c r="AU1956" s="39">
        <v>0</v>
      </c>
      <c r="AV1956" s="39">
        <f t="shared" si="462"/>
        <v>0</v>
      </c>
      <c r="AW1956" s="39">
        <f>IF(Dane!$C$9="",0,IF(ROUND((N1956+O1956)*AV1956,2)&gt;$AN$1,$AN$1,ROUND((N1956+O1956)*AV1956,2)))</f>
        <v>0</v>
      </c>
      <c r="AX1956" s="39">
        <v>0</v>
      </c>
      <c r="AY1956" s="39">
        <f>IF(Dane!$C$9=2,IFERROR(J1956/W1956,0),IF(Dane!$C$9=3,IFERROR(J1956/W1956,0),0))</f>
        <v>0</v>
      </c>
      <c r="AZ1956" s="39">
        <f>IF(Dane!$C$9=2,IFERROR(ROUND(J1956-ROUND(J1956*0.0976,2)-ROUND(J1956*0.015,2)-ROUND(J1956*0.0245,2),2)/W1956,0),IF(Dane!$C$9=3,IFERROR(ROUND(J1956-ROUND(J1956*0.0976,2)-ROUND(J1956*0.015,2)-ROUND(J1956*0.0245,2),2)/W1956,0),0))</f>
        <v>0</v>
      </c>
      <c r="BA1956" s="39">
        <f t="shared" si="463"/>
        <v>0</v>
      </c>
      <c r="BB1956" s="39">
        <f t="shared" si="464"/>
        <v>0</v>
      </c>
      <c r="BC1956" s="39">
        <f t="shared" si="457"/>
        <v>0</v>
      </c>
      <c r="BD1956" s="39">
        <f>IF(Dane!$C$9=2,IFERROR(BC1956/W1956,0),IF(Dane!$C$9=3,IFERROR(BC1956/W1956,0),0))</f>
        <v>0</v>
      </c>
      <c r="BE1956" s="39">
        <f t="shared" si="465"/>
        <v>0</v>
      </c>
      <c r="BF1956" s="39">
        <v>0</v>
      </c>
      <c r="BG1956" s="39">
        <f t="shared" si="466"/>
        <v>0</v>
      </c>
      <c r="BH1956" s="39">
        <f>IF(Dane!$C$9=2,IF(ROUND((S1956+T1956)*BG1956,2)&gt;$AN$1,$AN$1,ROUND((S1956+T1956)*BG1956,2)),IF(Dane!$C$9=3,IF(ROUND((S1956+T1956)*BG1956,2)&gt;$AN$1,$AN$1,ROUND((S1956+T1956)*BG1956,2)),0))</f>
        <v>0</v>
      </c>
      <c r="BI1956" s="39">
        <v>0</v>
      </c>
      <c r="BJ1956" s="39">
        <f>IF(Dane!$C$9=3,IFERROR(J1956/AB1956,0),0)</f>
        <v>0</v>
      </c>
      <c r="BK1956" s="39">
        <f>IF(Dane!$C$9=3,IFERROR(ROUND(J1956-ROUND(J1956*0.0976,2)-ROUND(J1956*0.015,2)-ROUND(J1956*0.0245,2),2)/AB1956,0),0)</f>
        <v>0</v>
      </c>
      <c r="BL1956" s="39">
        <f t="shared" si="467"/>
        <v>0</v>
      </c>
      <c r="BM1956" s="39">
        <f t="shared" si="468"/>
        <v>0</v>
      </c>
      <c r="BN1956" s="39">
        <f t="shared" si="458"/>
        <v>0</v>
      </c>
      <c r="BO1956" s="39">
        <f>IF(Dane!$C$9=3,IFERROR(BN1956/AB1956,0),0)</f>
        <v>0</v>
      </c>
      <c r="BP1956" s="39">
        <f t="shared" si="469"/>
        <v>0</v>
      </c>
      <c r="BQ1956" s="39">
        <v>0</v>
      </c>
      <c r="BR1956" s="39">
        <f t="shared" si="470"/>
        <v>0</v>
      </c>
      <c r="BS1956" s="39">
        <f>IF(Dane!$C$9=3,IF(ROUND((X1956+Y1956)*BR1956,2)&gt;$AN$1,$AN$1,ROUND((X1956+Y1956)*BR1956,2)),0)</f>
        <v>0</v>
      </c>
      <c r="BT1956" s="39">
        <v>0</v>
      </c>
    </row>
    <row r="1957" spans="1:72">
      <c r="A1957" s="87">
        <v>1948</v>
      </c>
      <c r="B1957" s="1"/>
      <c r="C1957" s="1"/>
      <c r="D1957" s="2"/>
      <c r="E1957" s="3"/>
      <c r="F1957" s="4"/>
      <c r="G1957" s="5"/>
      <c r="H1957" s="5"/>
      <c r="I1957" s="6"/>
      <c r="J1957" s="5"/>
      <c r="K1957" s="5"/>
      <c r="L1957" s="5"/>
      <c r="M1957" s="55"/>
      <c r="N1957" s="8"/>
      <c r="O1957" s="105"/>
      <c r="P1957" s="5"/>
      <c r="Q1957" s="5"/>
      <c r="R1957" s="105">
        <f>Dane!$C$10</f>
        <v>0</v>
      </c>
      <c r="S1957" s="8"/>
      <c r="T1957" s="105"/>
      <c r="U1957" s="5"/>
      <c r="V1957" s="5"/>
      <c r="W1957" s="107">
        <f>Dane!$C$11</f>
        <v>0</v>
      </c>
      <c r="X1957" s="8"/>
      <c r="Y1957" s="105"/>
      <c r="Z1957" s="5"/>
      <c r="AA1957" s="5"/>
      <c r="AB1957" s="110">
        <f>Dane!$C$12</f>
        <v>0</v>
      </c>
      <c r="AC1957" s="108">
        <f>IF(Dane!$E$3=1,AP1957+BA1957+BL1957,IF(Dane!$E$3=2,AT1957+BE1957+BP1957,AW1957+BH1957+BS1957))</f>
        <v>0</v>
      </c>
      <c r="AD1957" s="14">
        <f>IF(Dane!$E$3=1,AQ1957+BB1957+BM1957,IF(Dane!$E$3=2,AU1957+BF1957+BQ1957,AX1957+BI1957+BT1957))</f>
        <v>0</v>
      </c>
      <c r="AE1957" s="14">
        <f>IF((J1957*Dane!$C$9)-AC1957&lt;0,0,(J1957*Dane!$C$9)-AC1957)</f>
        <v>0</v>
      </c>
      <c r="AF1957" s="61">
        <f>IF((K1957*Dane!$C$9)-AD1957&lt;0,0,(K1957*Dane!$C$9)-AD1957)</f>
        <v>0</v>
      </c>
      <c r="AG1957" s="93"/>
      <c r="AH1957" s="84">
        <f>IF(Dane!$E$3=1,AP1957,IF(Dane!$E$3=2,AT1957,AW1957))</f>
        <v>0</v>
      </c>
      <c r="AI1957" s="84">
        <f>IF(Dane!$E$3=1,AQ1957,IF(Dane!$E$3=2,AU1957,AX1957))</f>
        <v>0</v>
      </c>
      <c r="AJ1957" s="84">
        <f>IF(Dane!$E$3=1,BA1957,IF(Dane!$E$3=2,BE1957,BH1957))</f>
        <v>0</v>
      </c>
      <c r="AK1957" s="84">
        <f>IF(Dane!$E$3=1,BB1957,IF(Dane!$E$3=2,BF1957,BI1957))</f>
        <v>0</v>
      </c>
      <c r="AL1957" s="84">
        <f>IF(Dane!$E$3=1,BL1957,IF(Dane!$E$3=2,BP1957,BS1957))</f>
        <v>0</v>
      </c>
      <c r="AM1957" s="84">
        <f>IF(Dane!$E$3=1,BM1957,IF(Dane!$E$3=2,BQ1957,BT1957))</f>
        <v>0</v>
      </c>
      <c r="AN1957" s="39">
        <f>IF(Dane!$C$9="",0,IFERROR(J1957/R1957,0))</f>
        <v>0</v>
      </c>
      <c r="AO1957" s="39">
        <f>IF(Dane!$C$9="",0,IFERROR(ROUND(J1957-ROUND(J1957*0.0976,2)-ROUND(J1957*0.015,2)-ROUND(J1957*0.0245,2),2)/R1957,0))</f>
        <v>0</v>
      </c>
      <c r="AP1957" s="39">
        <f t="shared" si="459"/>
        <v>0</v>
      </c>
      <c r="AQ1957" s="39">
        <f t="shared" si="460"/>
        <v>0</v>
      </c>
      <c r="AR1957" s="39">
        <f t="shared" si="456"/>
        <v>0</v>
      </c>
      <c r="AS1957" s="39">
        <f>IF(Dane!$C$9="",0,IFERROR(AR1957/R1957,0))</f>
        <v>0</v>
      </c>
      <c r="AT1957" s="39">
        <f t="shared" si="461"/>
        <v>0</v>
      </c>
      <c r="AU1957" s="39">
        <v>0</v>
      </c>
      <c r="AV1957" s="39">
        <f t="shared" si="462"/>
        <v>0</v>
      </c>
      <c r="AW1957" s="39">
        <f>IF(Dane!$C$9="",0,IF(ROUND((N1957+O1957)*AV1957,2)&gt;$AN$1,$AN$1,ROUND((N1957+O1957)*AV1957,2)))</f>
        <v>0</v>
      </c>
      <c r="AX1957" s="39">
        <v>0</v>
      </c>
      <c r="AY1957" s="39">
        <f>IF(Dane!$C$9=2,IFERROR(J1957/W1957,0),IF(Dane!$C$9=3,IFERROR(J1957/W1957,0),0))</f>
        <v>0</v>
      </c>
      <c r="AZ1957" s="39">
        <f>IF(Dane!$C$9=2,IFERROR(ROUND(J1957-ROUND(J1957*0.0976,2)-ROUND(J1957*0.015,2)-ROUND(J1957*0.0245,2),2)/W1957,0),IF(Dane!$C$9=3,IFERROR(ROUND(J1957-ROUND(J1957*0.0976,2)-ROUND(J1957*0.015,2)-ROUND(J1957*0.0245,2),2)/W1957,0),0))</f>
        <v>0</v>
      </c>
      <c r="BA1957" s="39">
        <f t="shared" si="463"/>
        <v>0</v>
      </c>
      <c r="BB1957" s="39">
        <f t="shared" si="464"/>
        <v>0</v>
      </c>
      <c r="BC1957" s="39">
        <f t="shared" si="457"/>
        <v>0</v>
      </c>
      <c r="BD1957" s="39">
        <f>IF(Dane!$C$9=2,IFERROR(BC1957/W1957,0),IF(Dane!$C$9=3,IFERROR(BC1957/W1957,0),0))</f>
        <v>0</v>
      </c>
      <c r="BE1957" s="39">
        <f t="shared" si="465"/>
        <v>0</v>
      </c>
      <c r="BF1957" s="39">
        <v>0</v>
      </c>
      <c r="BG1957" s="39">
        <f t="shared" si="466"/>
        <v>0</v>
      </c>
      <c r="BH1957" s="39">
        <f>IF(Dane!$C$9=2,IF(ROUND((S1957+T1957)*BG1957,2)&gt;$AN$1,$AN$1,ROUND((S1957+T1957)*BG1957,2)),IF(Dane!$C$9=3,IF(ROUND((S1957+T1957)*BG1957,2)&gt;$AN$1,$AN$1,ROUND((S1957+T1957)*BG1957,2)),0))</f>
        <v>0</v>
      </c>
      <c r="BI1957" s="39">
        <v>0</v>
      </c>
      <c r="BJ1957" s="39">
        <f>IF(Dane!$C$9=3,IFERROR(J1957/AB1957,0),0)</f>
        <v>0</v>
      </c>
      <c r="BK1957" s="39">
        <f>IF(Dane!$C$9=3,IFERROR(ROUND(J1957-ROUND(J1957*0.0976,2)-ROUND(J1957*0.015,2)-ROUND(J1957*0.0245,2),2)/AB1957,0),0)</f>
        <v>0</v>
      </c>
      <c r="BL1957" s="39">
        <f t="shared" si="467"/>
        <v>0</v>
      </c>
      <c r="BM1957" s="39">
        <f t="shared" si="468"/>
        <v>0</v>
      </c>
      <c r="BN1957" s="39">
        <f t="shared" si="458"/>
        <v>0</v>
      </c>
      <c r="BO1957" s="39">
        <f>IF(Dane!$C$9=3,IFERROR(BN1957/AB1957,0),0)</f>
        <v>0</v>
      </c>
      <c r="BP1957" s="39">
        <f t="shared" si="469"/>
        <v>0</v>
      </c>
      <c r="BQ1957" s="39">
        <v>0</v>
      </c>
      <c r="BR1957" s="39">
        <f t="shared" si="470"/>
        <v>0</v>
      </c>
      <c r="BS1957" s="39">
        <f>IF(Dane!$C$9=3,IF(ROUND((X1957+Y1957)*BR1957,2)&gt;$AN$1,$AN$1,ROUND((X1957+Y1957)*BR1957,2)),0)</f>
        <v>0</v>
      </c>
      <c r="BT1957" s="39">
        <v>0</v>
      </c>
    </row>
    <row r="1958" spans="1:72">
      <c r="A1958" s="87">
        <v>1949</v>
      </c>
      <c r="B1958" s="1"/>
      <c r="C1958" s="1"/>
      <c r="D1958" s="2"/>
      <c r="E1958" s="3"/>
      <c r="F1958" s="4"/>
      <c r="G1958" s="5"/>
      <c r="H1958" s="5"/>
      <c r="I1958" s="6"/>
      <c r="J1958" s="5"/>
      <c r="K1958" s="5"/>
      <c r="L1958" s="5"/>
      <c r="M1958" s="55"/>
      <c r="N1958" s="8"/>
      <c r="O1958" s="105"/>
      <c r="P1958" s="5"/>
      <c r="Q1958" s="5"/>
      <c r="R1958" s="105">
        <f>Dane!$C$10</f>
        <v>0</v>
      </c>
      <c r="S1958" s="8"/>
      <c r="T1958" s="105"/>
      <c r="U1958" s="5"/>
      <c r="V1958" s="5"/>
      <c r="W1958" s="107">
        <f>Dane!$C$11</f>
        <v>0</v>
      </c>
      <c r="X1958" s="8"/>
      <c r="Y1958" s="105"/>
      <c r="Z1958" s="5"/>
      <c r="AA1958" s="5"/>
      <c r="AB1958" s="110">
        <f>Dane!$C$12</f>
        <v>0</v>
      </c>
      <c r="AC1958" s="108">
        <f>IF(Dane!$E$3=1,AP1958+BA1958+BL1958,IF(Dane!$E$3=2,AT1958+BE1958+BP1958,AW1958+BH1958+BS1958))</f>
        <v>0</v>
      </c>
      <c r="AD1958" s="14">
        <f>IF(Dane!$E$3=1,AQ1958+BB1958+BM1958,IF(Dane!$E$3=2,AU1958+BF1958+BQ1958,AX1958+BI1958+BT1958))</f>
        <v>0</v>
      </c>
      <c r="AE1958" s="14">
        <f>IF((J1958*Dane!$C$9)-AC1958&lt;0,0,(J1958*Dane!$C$9)-AC1958)</f>
        <v>0</v>
      </c>
      <c r="AF1958" s="61">
        <f>IF((K1958*Dane!$C$9)-AD1958&lt;0,0,(K1958*Dane!$C$9)-AD1958)</f>
        <v>0</v>
      </c>
      <c r="AG1958" s="93"/>
      <c r="AH1958" s="84">
        <f>IF(Dane!$E$3=1,AP1958,IF(Dane!$E$3=2,AT1958,AW1958))</f>
        <v>0</v>
      </c>
      <c r="AI1958" s="84">
        <f>IF(Dane!$E$3=1,AQ1958,IF(Dane!$E$3=2,AU1958,AX1958))</f>
        <v>0</v>
      </c>
      <c r="AJ1958" s="84">
        <f>IF(Dane!$E$3=1,BA1958,IF(Dane!$E$3=2,BE1958,BH1958))</f>
        <v>0</v>
      </c>
      <c r="AK1958" s="84">
        <f>IF(Dane!$E$3=1,BB1958,IF(Dane!$E$3=2,BF1958,BI1958))</f>
        <v>0</v>
      </c>
      <c r="AL1958" s="84">
        <f>IF(Dane!$E$3=1,BL1958,IF(Dane!$E$3=2,BP1958,BS1958))</f>
        <v>0</v>
      </c>
      <c r="AM1958" s="84">
        <f>IF(Dane!$E$3=1,BM1958,IF(Dane!$E$3=2,BQ1958,BT1958))</f>
        <v>0</v>
      </c>
      <c r="AN1958" s="39">
        <f>IF(Dane!$C$9="",0,IFERROR(J1958/R1958,0))</f>
        <v>0</v>
      </c>
      <c r="AO1958" s="39">
        <f>IF(Dane!$C$9="",0,IFERROR(ROUND(J1958-ROUND(J1958*0.0976,2)-ROUND(J1958*0.015,2)-ROUND(J1958*0.0245,2),2)/R1958,0))</f>
        <v>0</v>
      </c>
      <c r="AP1958" s="39">
        <f t="shared" si="459"/>
        <v>0</v>
      </c>
      <c r="AQ1958" s="39">
        <f t="shared" si="460"/>
        <v>0</v>
      </c>
      <c r="AR1958" s="39">
        <f t="shared" si="456"/>
        <v>0</v>
      </c>
      <c r="AS1958" s="39">
        <f>IF(Dane!$C$9="",0,IFERROR(AR1958/R1958,0))</f>
        <v>0</v>
      </c>
      <c r="AT1958" s="39">
        <f t="shared" si="461"/>
        <v>0</v>
      </c>
      <c r="AU1958" s="39">
        <v>0</v>
      </c>
      <c r="AV1958" s="39">
        <f t="shared" si="462"/>
        <v>0</v>
      </c>
      <c r="AW1958" s="39">
        <f>IF(Dane!$C$9="",0,IF(ROUND((N1958+O1958)*AV1958,2)&gt;$AN$1,$AN$1,ROUND((N1958+O1958)*AV1958,2)))</f>
        <v>0</v>
      </c>
      <c r="AX1958" s="39">
        <v>0</v>
      </c>
      <c r="AY1958" s="39">
        <f>IF(Dane!$C$9=2,IFERROR(J1958/W1958,0),IF(Dane!$C$9=3,IFERROR(J1958/W1958,0),0))</f>
        <v>0</v>
      </c>
      <c r="AZ1958" s="39">
        <f>IF(Dane!$C$9=2,IFERROR(ROUND(J1958-ROUND(J1958*0.0976,2)-ROUND(J1958*0.015,2)-ROUND(J1958*0.0245,2),2)/W1958,0),IF(Dane!$C$9=3,IFERROR(ROUND(J1958-ROUND(J1958*0.0976,2)-ROUND(J1958*0.015,2)-ROUND(J1958*0.0245,2),2)/W1958,0),0))</f>
        <v>0</v>
      </c>
      <c r="BA1958" s="39">
        <f t="shared" si="463"/>
        <v>0</v>
      </c>
      <c r="BB1958" s="39">
        <f t="shared" si="464"/>
        <v>0</v>
      </c>
      <c r="BC1958" s="39">
        <f t="shared" si="457"/>
        <v>0</v>
      </c>
      <c r="BD1958" s="39">
        <f>IF(Dane!$C$9=2,IFERROR(BC1958/W1958,0),IF(Dane!$C$9=3,IFERROR(BC1958/W1958,0),0))</f>
        <v>0</v>
      </c>
      <c r="BE1958" s="39">
        <f t="shared" si="465"/>
        <v>0</v>
      </c>
      <c r="BF1958" s="39">
        <v>0</v>
      </c>
      <c r="BG1958" s="39">
        <f t="shared" si="466"/>
        <v>0</v>
      </c>
      <c r="BH1958" s="39">
        <f>IF(Dane!$C$9=2,IF(ROUND((S1958+T1958)*BG1958,2)&gt;$AN$1,$AN$1,ROUND((S1958+T1958)*BG1958,2)),IF(Dane!$C$9=3,IF(ROUND((S1958+T1958)*BG1958,2)&gt;$AN$1,$AN$1,ROUND((S1958+T1958)*BG1958,2)),0))</f>
        <v>0</v>
      </c>
      <c r="BI1958" s="39">
        <v>0</v>
      </c>
      <c r="BJ1958" s="39">
        <f>IF(Dane!$C$9=3,IFERROR(J1958/AB1958,0),0)</f>
        <v>0</v>
      </c>
      <c r="BK1958" s="39">
        <f>IF(Dane!$C$9=3,IFERROR(ROUND(J1958-ROUND(J1958*0.0976,2)-ROUND(J1958*0.015,2)-ROUND(J1958*0.0245,2),2)/AB1958,0),0)</f>
        <v>0</v>
      </c>
      <c r="BL1958" s="39">
        <f t="shared" si="467"/>
        <v>0</v>
      </c>
      <c r="BM1958" s="39">
        <f t="shared" si="468"/>
        <v>0</v>
      </c>
      <c r="BN1958" s="39">
        <f t="shared" si="458"/>
        <v>0</v>
      </c>
      <c r="BO1958" s="39">
        <f>IF(Dane!$C$9=3,IFERROR(BN1958/AB1958,0),0)</f>
        <v>0</v>
      </c>
      <c r="BP1958" s="39">
        <f t="shared" si="469"/>
        <v>0</v>
      </c>
      <c r="BQ1958" s="39">
        <v>0</v>
      </c>
      <c r="BR1958" s="39">
        <f t="shared" si="470"/>
        <v>0</v>
      </c>
      <c r="BS1958" s="39">
        <f>IF(Dane!$C$9=3,IF(ROUND((X1958+Y1958)*BR1958,2)&gt;$AN$1,$AN$1,ROUND((X1958+Y1958)*BR1958,2)),0)</f>
        <v>0</v>
      </c>
      <c r="BT1958" s="39">
        <v>0</v>
      </c>
    </row>
    <row r="1959" spans="1:72">
      <c r="A1959" s="87">
        <v>1950</v>
      </c>
      <c r="B1959" s="1"/>
      <c r="C1959" s="1"/>
      <c r="D1959" s="2"/>
      <c r="E1959" s="3"/>
      <c r="F1959" s="4"/>
      <c r="G1959" s="5"/>
      <c r="H1959" s="5"/>
      <c r="I1959" s="6"/>
      <c r="J1959" s="5"/>
      <c r="K1959" s="5"/>
      <c r="L1959" s="5"/>
      <c r="M1959" s="55"/>
      <c r="N1959" s="8"/>
      <c r="O1959" s="105"/>
      <c r="P1959" s="5"/>
      <c r="Q1959" s="5"/>
      <c r="R1959" s="105">
        <f>Dane!$C$10</f>
        <v>0</v>
      </c>
      <c r="S1959" s="8"/>
      <c r="T1959" s="105"/>
      <c r="U1959" s="5"/>
      <c r="V1959" s="5"/>
      <c r="W1959" s="107">
        <f>Dane!$C$11</f>
        <v>0</v>
      </c>
      <c r="X1959" s="8"/>
      <c r="Y1959" s="105"/>
      <c r="Z1959" s="5"/>
      <c r="AA1959" s="5"/>
      <c r="AB1959" s="110">
        <f>Dane!$C$12</f>
        <v>0</v>
      </c>
      <c r="AC1959" s="108">
        <f>IF(Dane!$E$3=1,AP1959+BA1959+BL1959,IF(Dane!$E$3=2,AT1959+BE1959+BP1959,AW1959+BH1959+BS1959))</f>
        <v>0</v>
      </c>
      <c r="AD1959" s="14">
        <f>IF(Dane!$E$3=1,AQ1959+BB1959+BM1959,IF(Dane!$E$3=2,AU1959+BF1959+BQ1959,AX1959+BI1959+BT1959))</f>
        <v>0</v>
      </c>
      <c r="AE1959" s="14">
        <f>IF((J1959*Dane!$C$9)-AC1959&lt;0,0,(J1959*Dane!$C$9)-AC1959)</f>
        <v>0</v>
      </c>
      <c r="AF1959" s="61">
        <f>IF((K1959*Dane!$C$9)-AD1959&lt;0,0,(K1959*Dane!$C$9)-AD1959)</f>
        <v>0</v>
      </c>
      <c r="AG1959" s="93"/>
      <c r="AH1959" s="84">
        <f>IF(Dane!$E$3=1,AP1959,IF(Dane!$E$3=2,AT1959,AW1959))</f>
        <v>0</v>
      </c>
      <c r="AI1959" s="84">
        <f>IF(Dane!$E$3=1,AQ1959,IF(Dane!$E$3=2,AU1959,AX1959))</f>
        <v>0</v>
      </c>
      <c r="AJ1959" s="84">
        <f>IF(Dane!$E$3=1,BA1959,IF(Dane!$E$3=2,BE1959,BH1959))</f>
        <v>0</v>
      </c>
      <c r="AK1959" s="84">
        <f>IF(Dane!$E$3=1,BB1959,IF(Dane!$E$3=2,BF1959,BI1959))</f>
        <v>0</v>
      </c>
      <c r="AL1959" s="84">
        <f>IF(Dane!$E$3=1,BL1959,IF(Dane!$E$3=2,BP1959,BS1959))</f>
        <v>0</v>
      </c>
      <c r="AM1959" s="84">
        <f>IF(Dane!$E$3=1,BM1959,IF(Dane!$E$3=2,BQ1959,BT1959))</f>
        <v>0</v>
      </c>
      <c r="AN1959" s="39">
        <f>IF(Dane!$C$9="",0,IFERROR(J1959/R1959,0))</f>
        <v>0</v>
      </c>
      <c r="AO1959" s="39">
        <f>IF(Dane!$C$9="",0,IFERROR(ROUND(J1959-ROUND(J1959*0.0976,2)-ROUND(J1959*0.015,2)-ROUND(J1959*0.0245,2),2)/R1959,0))</f>
        <v>0</v>
      </c>
      <c r="AP1959" s="39">
        <f t="shared" si="459"/>
        <v>0</v>
      </c>
      <c r="AQ1959" s="39">
        <f t="shared" si="460"/>
        <v>0</v>
      </c>
      <c r="AR1959" s="39">
        <f t="shared" si="456"/>
        <v>0</v>
      </c>
      <c r="AS1959" s="39">
        <f>IF(Dane!$C$9="",0,IFERROR(AR1959/R1959,0))</f>
        <v>0</v>
      </c>
      <c r="AT1959" s="39">
        <f t="shared" si="461"/>
        <v>0</v>
      </c>
      <c r="AU1959" s="39">
        <v>0</v>
      </c>
      <c r="AV1959" s="39">
        <f t="shared" si="462"/>
        <v>0</v>
      </c>
      <c r="AW1959" s="39">
        <f>IF(Dane!$C$9="",0,IF(ROUND((N1959+O1959)*AV1959,2)&gt;$AN$1,$AN$1,ROUND((N1959+O1959)*AV1959,2)))</f>
        <v>0</v>
      </c>
      <c r="AX1959" s="39">
        <v>0</v>
      </c>
      <c r="AY1959" s="39">
        <f>IF(Dane!$C$9=2,IFERROR(J1959/W1959,0),IF(Dane!$C$9=3,IFERROR(J1959/W1959,0),0))</f>
        <v>0</v>
      </c>
      <c r="AZ1959" s="39">
        <f>IF(Dane!$C$9=2,IFERROR(ROUND(J1959-ROUND(J1959*0.0976,2)-ROUND(J1959*0.015,2)-ROUND(J1959*0.0245,2),2)/W1959,0),IF(Dane!$C$9=3,IFERROR(ROUND(J1959-ROUND(J1959*0.0976,2)-ROUND(J1959*0.015,2)-ROUND(J1959*0.0245,2),2)/W1959,0),0))</f>
        <v>0</v>
      </c>
      <c r="BA1959" s="39">
        <f t="shared" si="463"/>
        <v>0</v>
      </c>
      <c r="BB1959" s="39">
        <f t="shared" si="464"/>
        <v>0</v>
      </c>
      <c r="BC1959" s="39">
        <f t="shared" si="457"/>
        <v>0</v>
      </c>
      <c r="BD1959" s="39">
        <f>IF(Dane!$C$9=2,IFERROR(BC1959/W1959,0),IF(Dane!$C$9=3,IFERROR(BC1959/W1959,0),0))</f>
        <v>0</v>
      </c>
      <c r="BE1959" s="39">
        <f t="shared" si="465"/>
        <v>0</v>
      </c>
      <c r="BF1959" s="39">
        <v>0</v>
      </c>
      <c r="BG1959" s="39">
        <f t="shared" si="466"/>
        <v>0</v>
      </c>
      <c r="BH1959" s="39">
        <f>IF(Dane!$C$9=2,IF(ROUND((S1959+T1959)*BG1959,2)&gt;$AN$1,$AN$1,ROUND((S1959+T1959)*BG1959,2)),IF(Dane!$C$9=3,IF(ROUND((S1959+T1959)*BG1959,2)&gt;$AN$1,$AN$1,ROUND((S1959+T1959)*BG1959,2)),0))</f>
        <v>0</v>
      </c>
      <c r="BI1959" s="39">
        <v>0</v>
      </c>
      <c r="BJ1959" s="39">
        <f>IF(Dane!$C$9=3,IFERROR(J1959/AB1959,0),0)</f>
        <v>0</v>
      </c>
      <c r="BK1959" s="39">
        <f>IF(Dane!$C$9=3,IFERROR(ROUND(J1959-ROUND(J1959*0.0976,2)-ROUND(J1959*0.015,2)-ROUND(J1959*0.0245,2),2)/AB1959,0),0)</f>
        <v>0</v>
      </c>
      <c r="BL1959" s="39">
        <f t="shared" si="467"/>
        <v>0</v>
      </c>
      <c r="BM1959" s="39">
        <f t="shared" si="468"/>
        <v>0</v>
      </c>
      <c r="BN1959" s="39">
        <f t="shared" si="458"/>
        <v>0</v>
      </c>
      <c r="BO1959" s="39">
        <f>IF(Dane!$C$9=3,IFERROR(BN1959/AB1959,0),0)</f>
        <v>0</v>
      </c>
      <c r="BP1959" s="39">
        <f t="shared" si="469"/>
        <v>0</v>
      </c>
      <c r="BQ1959" s="39">
        <v>0</v>
      </c>
      <c r="BR1959" s="39">
        <f t="shared" si="470"/>
        <v>0</v>
      </c>
      <c r="BS1959" s="39">
        <f>IF(Dane!$C$9=3,IF(ROUND((X1959+Y1959)*BR1959,2)&gt;$AN$1,$AN$1,ROUND((X1959+Y1959)*BR1959,2)),0)</f>
        <v>0</v>
      </c>
      <c r="BT1959" s="39">
        <v>0</v>
      </c>
    </row>
    <row r="1960" spans="1:72">
      <c r="A1960" s="87">
        <v>1951</v>
      </c>
      <c r="B1960" s="1"/>
      <c r="C1960" s="1"/>
      <c r="D1960" s="2"/>
      <c r="E1960" s="3"/>
      <c r="F1960" s="4"/>
      <c r="G1960" s="5"/>
      <c r="H1960" s="5"/>
      <c r="I1960" s="6"/>
      <c r="J1960" s="5"/>
      <c r="K1960" s="5"/>
      <c r="L1960" s="5"/>
      <c r="M1960" s="55"/>
      <c r="N1960" s="8"/>
      <c r="O1960" s="105"/>
      <c r="P1960" s="5"/>
      <c r="Q1960" s="5"/>
      <c r="R1960" s="105">
        <f>Dane!$C$10</f>
        <v>0</v>
      </c>
      <c r="S1960" s="8"/>
      <c r="T1960" s="105"/>
      <c r="U1960" s="5"/>
      <c r="V1960" s="5"/>
      <c r="W1960" s="107">
        <f>Dane!$C$11</f>
        <v>0</v>
      </c>
      <c r="X1960" s="8"/>
      <c r="Y1960" s="105"/>
      <c r="Z1960" s="5"/>
      <c r="AA1960" s="5"/>
      <c r="AB1960" s="110">
        <f>Dane!$C$12</f>
        <v>0</v>
      </c>
      <c r="AC1960" s="108">
        <f>IF(Dane!$E$3=1,AP1960+BA1960+BL1960,IF(Dane!$E$3=2,AT1960+BE1960+BP1960,AW1960+BH1960+BS1960))</f>
        <v>0</v>
      </c>
      <c r="AD1960" s="14">
        <f>IF(Dane!$E$3=1,AQ1960+BB1960+BM1960,IF(Dane!$E$3=2,AU1960+BF1960+BQ1960,AX1960+BI1960+BT1960))</f>
        <v>0</v>
      </c>
      <c r="AE1960" s="14">
        <f>IF((J1960*Dane!$C$9)-AC1960&lt;0,0,(J1960*Dane!$C$9)-AC1960)</f>
        <v>0</v>
      </c>
      <c r="AF1960" s="61">
        <f>IF((K1960*Dane!$C$9)-AD1960&lt;0,0,(K1960*Dane!$C$9)-AD1960)</f>
        <v>0</v>
      </c>
      <c r="AG1960" s="93"/>
      <c r="AH1960" s="84">
        <f>IF(Dane!$E$3=1,AP1960,IF(Dane!$E$3=2,AT1960,AW1960))</f>
        <v>0</v>
      </c>
      <c r="AI1960" s="84">
        <f>IF(Dane!$E$3=1,AQ1960,IF(Dane!$E$3=2,AU1960,AX1960))</f>
        <v>0</v>
      </c>
      <c r="AJ1960" s="84">
        <f>IF(Dane!$E$3=1,BA1960,IF(Dane!$E$3=2,BE1960,BH1960))</f>
        <v>0</v>
      </c>
      <c r="AK1960" s="84">
        <f>IF(Dane!$E$3=1,BB1960,IF(Dane!$E$3=2,BF1960,BI1960))</f>
        <v>0</v>
      </c>
      <c r="AL1960" s="84">
        <f>IF(Dane!$E$3=1,BL1960,IF(Dane!$E$3=2,BP1960,BS1960))</f>
        <v>0</v>
      </c>
      <c r="AM1960" s="84">
        <f>IF(Dane!$E$3=1,BM1960,IF(Dane!$E$3=2,BQ1960,BT1960))</f>
        <v>0</v>
      </c>
      <c r="AN1960" s="39">
        <f>IF(Dane!$C$9="",0,IFERROR(J1960/R1960,0))</f>
        <v>0</v>
      </c>
      <c r="AO1960" s="39">
        <f>IF(Dane!$C$9="",0,IFERROR(ROUND(J1960-ROUND(J1960*0.0976,2)-ROUND(J1960*0.015,2)-ROUND(J1960*0.0245,2),2)/R1960,0))</f>
        <v>0</v>
      </c>
      <c r="AP1960" s="39">
        <f t="shared" si="459"/>
        <v>0</v>
      </c>
      <c r="AQ1960" s="39">
        <f t="shared" si="460"/>
        <v>0</v>
      </c>
      <c r="AR1960" s="39">
        <f t="shared" si="456"/>
        <v>0</v>
      </c>
      <c r="AS1960" s="39">
        <f>IF(Dane!$C$9="",0,IFERROR(AR1960/R1960,0))</f>
        <v>0</v>
      </c>
      <c r="AT1960" s="39">
        <f t="shared" si="461"/>
        <v>0</v>
      </c>
      <c r="AU1960" s="39">
        <v>0</v>
      </c>
      <c r="AV1960" s="39">
        <f t="shared" si="462"/>
        <v>0</v>
      </c>
      <c r="AW1960" s="39">
        <f>IF(Dane!$C$9="",0,IF(ROUND((N1960+O1960)*AV1960,2)&gt;$AN$1,$AN$1,ROUND((N1960+O1960)*AV1960,2)))</f>
        <v>0</v>
      </c>
      <c r="AX1960" s="39">
        <v>0</v>
      </c>
      <c r="AY1960" s="39">
        <f>IF(Dane!$C$9=2,IFERROR(J1960/W1960,0),IF(Dane!$C$9=3,IFERROR(J1960/W1960,0),0))</f>
        <v>0</v>
      </c>
      <c r="AZ1960" s="39">
        <f>IF(Dane!$C$9=2,IFERROR(ROUND(J1960-ROUND(J1960*0.0976,2)-ROUND(J1960*0.015,2)-ROUND(J1960*0.0245,2),2)/W1960,0),IF(Dane!$C$9=3,IFERROR(ROUND(J1960-ROUND(J1960*0.0976,2)-ROUND(J1960*0.015,2)-ROUND(J1960*0.0245,2),2)/W1960,0),0))</f>
        <v>0</v>
      </c>
      <c r="BA1960" s="39">
        <f t="shared" si="463"/>
        <v>0</v>
      </c>
      <c r="BB1960" s="39">
        <f t="shared" si="464"/>
        <v>0</v>
      </c>
      <c r="BC1960" s="39">
        <f t="shared" si="457"/>
        <v>0</v>
      </c>
      <c r="BD1960" s="39">
        <f>IF(Dane!$C$9=2,IFERROR(BC1960/W1960,0),IF(Dane!$C$9=3,IFERROR(BC1960/W1960,0),0))</f>
        <v>0</v>
      </c>
      <c r="BE1960" s="39">
        <f t="shared" si="465"/>
        <v>0</v>
      </c>
      <c r="BF1960" s="39">
        <v>0</v>
      </c>
      <c r="BG1960" s="39">
        <f t="shared" si="466"/>
        <v>0</v>
      </c>
      <c r="BH1960" s="39">
        <f>IF(Dane!$C$9=2,IF(ROUND((S1960+T1960)*BG1960,2)&gt;$AN$1,$AN$1,ROUND((S1960+T1960)*BG1960,2)),IF(Dane!$C$9=3,IF(ROUND((S1960+T1960)*BG1960,2)&gt;$AN$1,$AN$1,ROUND((S1960+T1960)*BG1960,2)),0))</f>
        <v>0</v>
      </c>
      <c r="BI1960" s="39">
        <v>0</v>
      </c>
      <c r="BJ1960" s="39">
        <f>IF(Dane!$C$9=3,IFERROR(J1960/AB1960,0),0)</f>
        <v>0</v>
      </c>
      <c r="BK1960" s="39">
        <f>IF(Dane!$C$9=3,IFERROR(ROUND(J1960-ROUND(J1960*0.0976,2)-ROUND(J1960*0.015,2)-ROUND(J1960*0.0245,2),2)/AB1960,0),0)</f>
        <v>0</v>
      </c>
      <c r="BL1960" s="39">
        <f t="shared" si="467"/>
        <v>0</v>
      </c>
      <c r="BM1960" s="39">
        <f t="shared" si="468"/>
        <v>0</v>
      </c>
      <c r="BN1960" s="39">
        <f t="shared" si="458"/>
        <v>0</v>
      </c>
      <c r="BO1960" s="39">
        <f>IF(Dane!$C$9=3,IFERROR(BN1960/AB1960,0),0)</f>
        <v>0</v>
      </c>
      <c r="BP1960" s="39">
        <f t="shared" si="469"/>
        <v>0</v>
      </c>
      <c r="BQ1960" s="39">
        <v>0</v>
      </c>
      <c r="BR1960" s="39">
        <f t="shared" si="470"/>
        <v>0</v>
      </c>
      <c r="BS1960" s="39">
        <f>IF(Dane!$C$9=3,IF(ROUND((X1960+Y1960)*BR1960,2)&gt;$AN$1,$AN$1,ROUND((X1960+Y1960)*BR1960,2)),0)</f>
        <v>0</v>
      </c>
      <c r="BT1960" s="39">
        <v>0</v>
      </c>
    </row>
    <row r="1961" spans="1:72">
      <c r="A1961" s="87">
        <v>1952</v>
      </c>
      <c r="B1961" s="1"/>
      <c r="C1961" s="1"/>
      <c r="D1961" s="2"/>
      <c r="E1961" s="3"/>
      <c r="F1961" s="4"/>
      <c r="G1961" s="5"/>
      <c r="H1961" s="5"/>
      <c r="I1961" s="6"/>
      <c r="J1961" s="5"/>
      <c r="K1961" s="5"/>
      <c r="L1961" s="5"/>
      <c r="M1961" s="55"/>
      <c r="N1961" s="8"/>
      <c r="O1961" s="105"/>
      <c r="P1961" s="5"/>
      <c r="Q1961" s="5"/>
      <c r="R1961" s="105">
        <f>Dane!$C$10</f>
        <v>0</v>
      </c>
      <c r="S1961" s="8"/>
      <c r="T1961" s="105"/>
      <c r="U1961" s="5"/>
      <c r="V1961" s="5"/>
      <c r="W1961" s="107">
        <f>Dane!$C$11</f>
        <v>0</v>
      </c>
      <c r="X1961" s="8"/>
      <c r="Y1961" s="105"/>
      <c r="Z1961" s="5"/>
      <c r="AA1961" s="5"/>
      <c r="AB1961" s="110">
        <f>Dane!$C$12</f>
        <v>0</v>
      </c>
      <c r="AC1961" s="108">
        <f>IF(Dane!$E$3=1,AP1961+BA1961+BL1961,IF(Dane!$E$3=2,AT1961+BE1961+BP1961,AW1961+BH1961+BS1961))</f>
        <v>0</v>
      </c>
      <c r="AD1961" s="14">
        <f>IF(Dane!$E$3=1,AQ1961+BB1961+BM1961,IF(Dane!$E$3=2,AU1961+BF1961+BQ1961,AX1961+BI1961+BT1961))</f>
        <v>0</v>
      </c>
      <c r="AE1961" s="14">
        <f>IF((J1961*Dane!$C$9)-AC1961&lt;0,0,(J1961*Dane!$C$9)-AC1961)</f>
        <v>0</v>
      </c>
      <c r="AF1961" s="61">
        <f>IF((K1961*Dane!$C$9)-AD1961&lt;0,0,(K1961*Dane!$C$9)-AD1961)</f>
        <v>0</v>
      </c>
      <c r="AG1961" s="93"/>
      <c r="AH1961" s="84">
        <f>IF(Dane!$E$3=1,AP1961,IF(Dane!$E$3=2,AT1961,AW1961))</f>
        <v>0</v>
      </c>
      <c r="AI1961" s="84">
        <f>IF(Dane!$E$3=1,AQ1961,IF(Dane!$E$3=2,AU1961,AX1961))</f>
        <v>0</v>
      </c>
      <c r="AJ1961" s="84">
        <f>IF(Dane!$E$3=1,BA1961,IF(Dane!$E$3=2,BE1961,BH1961))</f>
        <v>0</v>
      </c>
      <c r="AK1961" s="84">
        <f>IF(Dane!$E$3=1,BB1961,IF(Dane!$E$3=2,BF1961,BI1961))</f>
        <v>0</v>
      </c>
      <c r="AL1961" s="84">
        <f>IF(Dane!$E$3=1,BL1961,IF(Dane!$E$3=2,BP1961,BS1961))</f>
        <v>0</v>
      </c>
      <c r="AM1961" s="84">
        <f>IF(Dane!$E$3=1,BM1961,IF(Dane!$E$3=2,BQ1961,BT1961))</f>
        <v>0</v>
      </c>
      <c r="AN1961" s="39">
        <f>IF(Dane!$C$9="",0,IFERROR(J1961/R1961,0))</f>
        <v>0</v>
      </c>
      <c r="AO1961" s="39">
        <f>IF(Dane!$C$9="",0,IFERROR(ROUND(J1961-ROUND(J1961*0.0976,2)-ROUND(J1961*0.015,2)-ROUND(J1961*0.0245,2),2)/R1961,0))</f>
        <v>0</v>
      </c>
      <c r="AP1961" s="39">
        <f t="shared" si="459"/>
        <v>0</v>
      </c>
      <c r="AQ1961" s="39">
        <f t="shared" si="460"/>
        <v>0</v>
      </c>
      <c r="AR1961" s="39">
        <f t="shared" si="456"/>
        <v>0</v>
      </c>
      <c r="AS1961" s="39">
        <f>IF(Dane!$C$9="",0,IFERROR(AR1961/R1961,0))</f>
        <v>0</v>
      </c>
      <c r="AT1961" s="39">
        <f t="shared" si="461"/>
        <v>0</v>
      </c>
      <c r="AU1961" s="39">
        <v>0</v>
      </c>
      <c r="AV1961" s="39">
        <f t="shared" si="462"/>
        <v>0</v>
      </c>
      <c r="AW1961" s="39">
        <f>IF(Dane!$C$9="",0,IF(ROUND((N1961+O1961)*AV1961,2)&gt;$AN$1,$AN$1,ROUND((N1961+O1961)*AV1961,2)))</f>
        <v>0</v>
      </c>
      <c r="AX1961" s="39">
        <v>0</v>
      </c>
      <c r="AY1961" s="39">
        <f>IF(Dane!$C$9=2,IFERROR(J1961/W1961,0),IF(Dane!$C$9=3,IFERROR(J1961/W1961,0),0))</f>
        <v>0</v>
      </c>
      <c r="AZ1961" s="39">
        <f>IF(Dane!$C$9=2,IFERROR(ROUND(J1961-ROUND(J1961*0.0976,2)-ROUND(J1961*0.015,2)-ROUND(J1961*0.0245,2),2)/W1961,0),IF(Dane!$C$9=3,IFERROR(ROUND(J1961-ROUND(J1961*0.0976,2)-ROUND(J1961*0.015,2)-ROUND(J1961*0.0245,2),2)/W1961,0),0))</f>
        <v>0</v>
      </c>
      <c r="BA1961" s="39">
        <f t="shared" si="463"/>
        <v>0</v>
      </c>
      <c r="BB1961" s="39">
        <f t="shared" si="464"/>
        <v>0</v>
      </c>
      <c r="BC1961" s="39">
        <f t="shared" si="457"/>
        <v>0</v>
      </c>
      <c r="BD1961" s="39">
        <f>IF(Dane!$C$9=2,IFERROR(BC1961/W1961,0),IF(Dane!$C$9=3,IFERROR(BC1961/W1961,0),0))</f>
        <v>0</v>
      </c>
      <c r="BE1961" s="39">
        <f t="shared" si="465"/>
        <v>0</v>
      </c>
      <c r="BF1961" s="39">
        <v>0</v>
      </c>
      <c r="BG1961" s="39">
        <f t="shared" si="466"/>
        <v>0</v>
      </c>
      <c r="BH1961" s="39">
        <f>IF(Dane!$C$9=2,IF(ROUND((S1961+T1961)*BG1961,2)&gt;$AN$1,$AN$1,ROUND((S1961+T1961)*BG1961,2)),IF(Dane!$C$9=3,IF(ROUND((S1961+T1961)*BG1961,2)&gt;$AN$1,$AN$1,ROUND((S1961+T1961)*BG1961,2)),0))</f>
        <v>0</v>
      </c>
      <c r="BI1961" s="39">
        <v>0</v>
      </c>
      <c r="BJ1961" s="39">
        <f>IF(Dane!$C$9=3,IFERROR(J1961/AB1961,0),0)</f>
        <v>0</v>
      </c>
      <c r="BK1961" s="39">
        <f>IF(Dane!$C$9=3,IFERROR(ROUND(J1961-ROUND(J1961*0.0976,2)-ROUND(J1961*0.015,2)-ROUND(J1961*0.0245,2),2)/AB1961,0),0)</f>
        <v>0</v>
      </c>
      <c r="BL1961" s="39">
        <f t="shared" si="467"/>
        <v>0</v>
      </c>
      <c r="BM1961" s="39">
        <f t="shared" si="468"/>
        <v>0</v>
      </c>
      <c r="BN1961" s="39">
        <f t="shared" si="458"/>
        <v>0</v>
      </c>
      <c r="BO1961" s="39">
        <f>IF(Dane!$C$9=3,IFERROR(BN1961/AB1961,0),0)</f>
        <v>0</v>
      </c>
      <c r="BP1961" s="39">
        <f t="shared" si="469"/>
        <v>0</v>
      </c>
      <c r="BQ1961" s="39">
        <v>0</v>
      </c>
      <c r="BR1961" s="39">
        <f t="shared" si="470"/>
        <v>0</v>
      </c>
      <c r="BS1961" s="39">
        <f>IF(Dane!$C$9=3,IF(ROUND((X1961+Y1961)*BR1961,2)&gt;$AN$1,$AN$1,ROUND((X1961+Y1961)*BR1961,2)),0)</f>
        <v>0</v>
      </c>
      <c r="BT1961" s="39">
        <v>0</v>
      </c>
    </row>
    <row r="1962" spans="1:72">
      <c r="A1962" s="87">
        <v>1953</v>
      </c>
      <c r="B1962" s="1"/>
      <c r="C1962" s="1"/>
      <c r="D1962" s="2"/>
      <c r="E1962" s="3"/>
      <c r="F1962" s="4"/>
      <c r="G1962" s="5"/>
      <c r="H1962" s="5"/>
      <c r="I1962" s="6"/>
      <c r="J1962" s="5"/>
      <c r="K1962" s="5"/>
      <c r="L1962" s="5"/>
      <c r="M1962" s="55"/>
      <c r="N1962" s="8"/>
      <c r="O1962" s="105"/>
      <c r="P1962" s="5"/>
      <c r="Q1962" s="5"/>
      <c r="R1962" s="105">
        <f>Dane!$C$10</f>
        <v>0</v>
      </c>
      <c r="S1962" s="8"/>
      <c r="T1962" s="105"/>
      <c r="U1962" s="5"/>
      <c r="V1962" s="5"/>
      <c r="W1962" s="107">
        <f>Dane!$C$11</f>
        <v>0</v>
      </c>
      <c r="X1962" s="8"/>
      <c r="Y1962" s="105"/>
      <c r="Z1962" s="5"/>
      <c r="AA1962" s="5"/>
      <c r="AB1962" s="110">
        <f>Dane!$C$12</f>
        <v>0</v>
      </c>
      <c r="AC1962" s="108">
        <f>IF(Dane!$E$3=1,AP1962+BA1962+BL1962,IF(Dane!$E$3=2,AT1962+BE1962+BP1962,AW1962+BH1962+BS1962))</f>
        <v>0</v>
      </c>
      <c r="AD1962" s="14">
        <f>IF(Dane!$E$3=1,AQ1962+BB1962+BM1962,IF(Dane!$E$3=2,AU1962+BF1962+BQ1962,AX1962+BI1962+BT1962))</f>
        <v>0</v>
      </c>
      <c r="AE1962" s="14">
        <f>IF((J1962*Dane!$C$9)-AC1962&lt;0,0,(J1962*Dane!$C$9)-AC1962)</f>
        <v>0</v>
      </c>
      <c r="AF1962" s="61">
        <f>IF((K1962*Dane!$C$9)-AD1962&lt;0,0,(K1962*Dane!$C$9)-AD1962)</f>
        <v>0</v>
      </c>
      <c r="AG1962" s="93"/>
      <c r="AH1962" s="84">
        <f>IF(Dane!$E$3=1,AP1962,IF(Dane!$E$3=2,AT1962,AW1962))</f>
        <v>0</v>
      </c>
      <c r="AI1962" s="84">
        <f>IF(Dane!$E$3=1,AQ1962,IF(Dane!$E$3=2,AU1962,AX1962))</f>
        <v>0</v>
      </c>
      <c r="AJ1962" s="84">
        <f>IF(Dane!$E$3=1,BA1962,IF(Dane!$E$3=2,BE1962,BH1962))</f>
        <v>0</v>
      </c>
      <c r="AK1962" s="84">
        <f>IF(Dane!$E$3=1,BB1962,IF(Dane!$E$3=2,BF1962,BI1962))</f>
        <v>0</v>
      </c>
      <c r="AL1962" s="84">
        <f>IF(Dane!$E$3=1,BL1962,IF(Dane!$E$3=2,BP1962,BS1962))</f>
        <v>0</v>
      </c>
      <c r="AM1962" s="84">
        <f>IF(Dane!$E$3=1,BM1962,IF(Dane!$E$3=2,BQ1962,BT1962))</f>
        <v>0</v>
      </c>
      <c r="AN1962" s="39">
        <f>IF(Dane!$C$9="",0,IFERROR(J1962/R1962,0))</f>
        <v>0</v>
      </c>
      <c r="AO1962" s="39">
        <f>IF(Dane!$C$9="",0,IFERROR(ROUND(J1962-ROUND(J1962*0.0976,2)-ROUND(J1962*0.015,2)-ROUND(J1962*0.0245,2),2)/R1962,0))</f>
        <v>0</v>
      </c>
      <c r="AP1962" s="39">
        <f t="shared" si="459"/>
        <v>0</v>
      </c>
      <c r="AQ1962" s="39">
        <f t="shared" si="460"/>
        <v>0</v>
      </c>
      <c r="AR1962" s="39">
        <f t="shared" si="456"/>
        <v>0</v>
      </c>
      <c r="AS1962" s="39">
        <f>IF(Dane!$C$9="",0,IFERROR(AR1962/R1962,0))</f>
        <v>0</v>
      </c>
      <c r="AT1962" s="39">
        <f t="shared" si="461"/>
        <v>0</v>
      </c>
      <c r="AU1962" s="39">
        <v>0</v>
      </c>
      <c r="AV1962" s="39">
        <f t="shared" si="462"/>
        <v>0</v>
      </c>
      <c r="AW1962" s="39">
        <f>IF(Dane!$C$9="",0,IF(ROUND((N1962+O1962)*AV1962,2)&gt;$AN$1,$AN$1,ROUND((N1962+O1962)*AV1962,2)))</f>
        <v>0</v>
      </c>
      <c r="AX1962" s="39">
        <v>0</v>
      </c>
      <c r="AY1962" s="39">
        <f>IF(Dane!$C$9=2,IFERROR(J1962/W1962,0),IF(Dane!$C$9=3,IFERROR(J1962/W1962,0),0))</f>
        <v>0</v>
      </c>
      <c r="AZ1962" s="39">
        <f>IF(Dane!$C$9=2,IFERROR(ROUND(J1962-ROUND(J1962*0.0976,2)-ROUND(J1962*0.015,2)-ROUND(J1962*0.0245,2),2)/W1962,0),IF(Dane!$C$9=3,IFERROR(ROUND(J1962-ROUND(J1962*0.0976,2)-ROUND(J1962*0.015,2)-ROUND(J1962*0.0245,2),2)/W1962,0),0))</f>
        <v>0</v>
      </c>
      <c r="BA1962" s="39">
        <f t="shared" si="463"/>
        <v>0</v>
      </c>
      <c r="BB1962" s="39">
        <f t="shared" si="464"/>
        <v>0</v>
      </c>
      <c r="BC1962" s="39">
        <f t="shared" si="457"/>
        <v>0</v>
      </c>
      <c r="BD1962" s="39">
        <f>IF(Dane!$C$9=2,IFERROR(BC1962/W1962,0),IF(Dane!$C$9=3,IFERROR(BC1962/W1962,0),0))</f>
        <v>0</v>
      </c>
      <c r="BE1962" s="39">
        <f t="shared" si="465"/>
        <v>0</v>
      </c>
      <c r="BF1962" s="39">
        <v>0</v>
      </c>
      <c r="BG1962" s="39">
        <f t="shared" si="466"/>
        <v>0</v>
      </c>
      <c r="BH1962" s="39">
        <f>IF(Dane!$C$9=2,IF(ROUND((S1962+T1962)*BG1962,2)&gt;$AN$1,$AN$1,ROUND((S1962+T1962)*BG1962,2)),IF(Dane!$C$9=3,IF(ROUND((S1962+T1962)*BG1962,2)&gt;$AN$1,$AN$1,ROUND((S1962+T1962)*BG1962,2)),0))</f>
        <v>0</v>
      </c>
      <c r="BI1962" s="39">
        <v>0</v>
      </c>
      <c r="BJ1962" s="39">
        <f>IF(Dane!$C$9=3,IFERROR(J1962/AB1962,0),0)</f>
        <v>0</v>
      </c>
      <c r="BK1962" s="39">
        <f>IF(Dane!$C$9=3,IFERROR(ROUND(J1962-ROUND(J1962*0.0976,2)-ROUND(J1962*0.015,2)-ROUND(J1962*0.0245,2),2)/AB1962,0),0)</f>
        <v>0</v>
      </c>
      <c r="BL1962" s="39">
        <f t="shared" si="467"/>
        <v>0</v>
      </c>
      <c r="BM1962" s="39">
        <f t="shared" si="468"/>
        <v>0</v>
      </c>
      <c r="BN1962" s="39">
        <f t="shared" si="458"/>
        <v>0</v>
      </c>
      <c r="BO1962" s="39">
        <f>IF(Dane!$C$9=3,IFERROR(BN1962/AB1962,0),0)</f>
        <v>0</v>
      </c>
      <c r="BP1962" s="39">
        <f t="shared" si="469"/>
        <v>0</v>
      </c>
      <c r="BQ1962" s="39">
        <v>0</v>
      </c>
      <c r="BR1962" s="39">
        <f t="shared" si="470"/>
        <v>0</v>
      </c>
      <c r="BS1962" s="39">
        <f>IF(Dane!$C$9=3,IF(ROUND((X1962+Y1962)*BR1962,2)&gt;$AN$1,$AN$1,ROUND((X1962+Y1962)*BR1962,2)),0)</f>
        <v>0</v>
      </c>
      <c r="BT1962" s="39">
        <v>0</v>
      </c>
    </row>
    <row r="1963" spans="1:72">
      <c r="A1963" s="87">
        <v>1954</v>
      </c>
      <c r="B1963" s="1"/>
      <c r="C1963" s="1"/>
      <c r="D1963" s="2"/>
      <c r="E1963" s="3"/>
      <c r="F1963" s="4"/>
      <c r="G1963" s="5"/>
      <c r="H1963" s="5"/>
      <c r="I1963" s="6"/>
      <c r="J1963" s="5"/>
      <c r="K1963" s="5"/>
      <c r="L1963" s="5"/>
      <c r="M1963" s="55"/>
      <c r="N1963" s="8"/>
      <c r="O1963" s="105"/>
      <c r="P1963" s="5"/>
      <c r="Q1963" s="5"/>
      <c r="R1963" s="105">
        <f>Dane!$C$10</f>
        <v>0</v>
      </c>
      <c r="S1963" s="8"/>
      <c r="T1963" s="105"/>
      <c r="U1963" s="5"/>
      <c r="V1963" s="5"/>
      <c r="W1963" s="107">
        <f>Dane!$C$11</f>
        <v>0</v>
      </c>
      <c r="X1963" s="8"/>
      <c r="Y1963" s="105"/>
      <c r="Z1963" s="5"/>
      <c r="AA1963" s="5"/>
      <c r="AB1963" s="110">
        <f>Dane!$C$12</f>
        <v>0</v>
      </c>
      <c r="AC1963" s="108">
        <f>IF(Dane!$E$3=1,AP1963+BA1963+BL1963,IF(Dane!$E$3=2,AT1963+BE1963+BP1963,AW1963+BH1963+BS1963))</f>
        <v>0</v>
      </c>
      <c r="AD1963" s="14">
        <f>IF(Dane!$E$3=1,AQ1963+BB1963+BM1963,IF(Dane!$E$3=2,AU1963+BF1963+BQ1963,AX1963+BI1963+BT1963))</f>
        <v>0</v>
      </c>
      <c r="AE1963" s="14">
        <f>IF((J1963*Dane!$C$9)-AC1963&lt;0,0,(J1963*Dane!$C$9)-AC1963)</f>
        <v>0</v>
      </c>
      <c r="AF1963" s="61">
        <f>IF((K1963*Dane!$C$9)-AD1963&lt;0,0,(K1963*Dane!$C$9)-AD1963)</f>
        <v>0</v>
      </c>
      <c r="AG1963" s="93"/>
      <c r="AH1963" s="84">
        <f>IF(Dane!$E$3=1,AP1963,IF(Dane!$E$3=2,AT1963,AW1963))</f>
        <v>0</v>
      </c>
      <c r="AI1963" s="84">
        <f>IF(Dane!$E$3=1,AQ1963,IF(Dane!$E$3=2,AU1963,AX1963))</f>
        <v>0</v>
      </c>
      <c r="AJ1963" s="84">
        <f>IF(Dane!$E$3=1,BA1963,IF(Dane!$E$3=2,BE1963,BH1963))</f>
        <v>0</v>
      </c>
      <c r="AK1963" s="84">
        <f>IF(Dane!$E$3=1,BB1963,IF(Dane!$E$3=2,BF1963,BI1963))</f>
        <v>0</v>
      </c>
      <c r="AL1963" s="84">
        <f>IF(Dane!$E$3=1,BL1963,IF(Dane!$E$3=2,BP1963,BS1963))</f>
        <v>0</v>
      </c>
      <c r="AM1963" s="84">
        <f>IF(Dane!$E$3=1,BM1963,IF(Dane!$E$3=2,BQ1963,BT1963))</f>
        <v>0</v>
      </c>
      <c r="AN1963" s="39">
        <f>IF(Dane!$C$9="",0,IFERROR(J1963/R1963,0))</f>
        <v>0</v>
      </c>
      <c r="AO1963" s="39">
        <f>IF(Dane!$C$9="",0,IFERROR(ROUND(J1963-ROUND(J1963*0.0976,2)-ROUND(J1963*0.015,2)-ROUND(J1963*0.0245,2),2)/R1963,0))</f>
        <v>0</v>
      </c>
      <c r="AP1963" s="39">
        <f t="shared" si="459"/>
        <v>0</v>
      </c>
      <c r="AQ1963" s="39">
        <f t="shared" si="460"/>
        <v>0</v>
      </c>
      <c r="AR1963" s="39">
        <f t="shared" si="456"/>
        <v>0</v>
      </c>
      <c r="AS1963" s="39">
        <f>IF(Dane!$C$9="",0,IFERROR(AR1963/R1963,0))</f>
        <v>0</v>
      </c>
      <c r="AT1963" s="39">
        <f t="shared" si="461"/>
        <v>0</v>
      </c>
      <c r="AU1963" s="39">
        <v>0</v>
      </c>
      <c r="AV1963" s="39">
        <f t="shared" si="462"/>
        <v>0</v>
      </c>
      <c r="AW1963" s="39">
        <f>IF(Dane!$C$9="",0,IF(ROUND((N1963+O1963)*AV1963,2)&gt;$AN$1,$AN$1,ROUND((N1963+O1963)*AV1963,2)))</f>
        <v>0</v>
      </c>
      <c r="AX1963" s="39">
        <v>0</v>
      </c>
      <c r="AY1963" s="39">
        <f>IF(Dane!$C$9=2,IFERROR(J1963/W1963,0),IF(Dane!$C$9=3,IFERROR(J1963/W1963,0),0))</f>
        <v>0</v>
      </c>
      <c r="AZ1963" s="39">
        <f>IF(Dane!$C$9=2,IFERROR(ROUND(J1963-ROUND(J1963*0.0976,2)-ROUND(J1963*0.015,2)-ROUND(J1963*0.0245,2),2)/W1963,0),IF(Dane!$C$9=3,IFERROR(ROUND(J1963-ROUND(J1963*0.0976,2)-ROUND(J1963*0.015,2)-ROUND(J1963*0.0245,2),2)/W1963,0),0))</f>
        <v>0</v>
      </c>
      <c r="BA1963" s="39">
        <f t="shared" si="463"/>
        <v>0</v>
      </c>
      <c r="BB1963" s="39">
        <f t="shared" si="464"/>
        <v>0</v>
      </c>
      <c r="BC1963" s="39">
        <f t="shared" si="457"/>
        <v>0</v>
      </c>
      <c r="BD1963" s="39">
        <f>IF(Dane!$C$9=2,IFERROR(BC1963/W1963,0),IF(Dane!$C$9=3,IFERROR(BC1963/W1963,0),0))</f>
        <v>0</v>
      </c>
      <c r="BE1963" s="39">
        <f t="shared" si="465"/>
        <v>0</v>
      </c>
      <c r="BF1963" s="39">
        <v>0</v>
      </c>
      <c r="BG1963" s="39">
        <f t="shared" si="466"/>
        <v>0</v>
      </c>
      <c r="BH1963" s="39">
        <f>IF(Dane!$C$9=2,IF(ROUND((S1963+T1963)*BG1963,2)&gt;$AN$1,$AN$1,ROUND((S1963+T1963)*BG1963,2)),IF(Dane!$C$9=3,IF(ROUND((S1963+T1963)*BG1963,2)&gt;$AN$1,$AN$1,ROUND((S1963+T1963)*BG1963,2)),0))</f>
        <v>0</v>
      </c>
      <c r="BI1963" s="39">
        <v>0</v>
      </c>
      <c r="BJ1963" s="39">
        <f>IF(Dane!$C$9=3,IFERROR(J1963/AB1963,0),0)</f>
        <v>0</v>
      </c>
      <c r="BK1963" s="39">
        <f>IF(Dane!$C$9=3,IFERROR(ROUND(J1963-ROUND(J1963*0.0976,2)-ROUND(J1963*0.015,2)-ROUND(J1963*0.0245,2),2)/AB1963,0),0)</f>
        <v>0</v>
      </c>
      <c r="BL1963" s="39">
        <f t="shared" si="467"/>
        <v>0</v>
      </c>
      <c r="BM1963" s="39">
        <f t="shared" si="468"/>
        <v>0</v>
      </c>
      <c r="BN1963" s="39">
        <f t="shared" si="458"/>
        <v>0</v>
      </c>
      <c r="BO1963" s="39">
        <f>IF(Dane!$C$9=3,IFERROR(BN1963/AB1963,0),0)</f>
        <v>0</v>
      </c>
      <c r="BP1963" s="39">
        <f t="shared" si="469"/>
        <v>0</v>
      </c>
      <c r="BQ1963" s="39">
        <v>0</v>
      </c>
      <c r="BR1963" s="39">
        <f t="shared" si="470"/>
        <v>0</v>
      </c>
      <c r="BS1963" s="39">
        <f>IF(Dane!$C$9=3,IF(ROUND((X1963+Y1963)*BR1963,2)&gt;$AN$1,$AN$1,ROUND((X1963+Y1963)*BR1963,2)),0)</f>
        <v>0</v>
      </c>
      <c r="BT1963" s="39">
        <v>0</v>
      </c>
    </row>
    <row r="1964" spans="1:72">
      <c r="A1964" s="87">
        <v>1955</v>
      </c>
      <c r="B1964" s="1"/>
      <c r="C1964" s="1"/>
      <c r="D1964" s="2"/>
      <c r="E1964" s="3"/>
      <c r="F1964" s="4"/>
      <c r="G1964" s="5"/>
      <c r="H1964" s="5"/>
      <c r="I1964" s="6"/>
      <c r="J1964" s="5"/>
      <c r="K1964" s="5"/>
      <c r="L1964" s="5"/>
      <c r="M1964" s="55"/>
      <c r="N1964" s="8"/>
      <c r="O1964" s="105"/>
      <c r="P1964" s="5"/>
      <c r="Q1964" s="5"/>
      <c r="R1964" s="105">
        <f>Dane!$C$10</f>
        <v>0</v>
      </c>
      <c r="S1964" s="8"/>
      <c r="T1964" s="105"/>
      <c r="U1964" s="5"/>
      <c r="V1964" s="5"/>
      <c r="W1964" s="107">
        <f>Dane!$C$11</f>
        <v>0</v>
      </c>
      <c r="X1964" s="8"/>
      <c r="Y1964" s="105"/>
      <c r="Z1964" s="5"/>
      <c r="AA1964" s="5"/>
      <c r="AB1964" s="110">
        <f>Dane!$C$12</f>
        <v>0</v>
      </c>
      <c r="AC1964" s="108">
        <f>IF(Dane!$E$3=1,AP1964+BA1964+BL1964,IF(Dane!$E$3=2,AT1964+BE1964+BP1964,AW1964+BH1964+BS1964))</f>
        <v>0</v>
      </c>
      <c r="AD1964" s="14">
        <f>IF(Dane!$E$3=1,AQ1964+BB1964+BM1964,IF(Dane!$E$3=2,AU1964+BF1964+BQ1964,AX1964+BI1964+BT1964))</f>
        <v>0</v>
      </c>
      <c r="AE1964" s="14">
        <f>IF((J1964*Dane!$C$9)-AC1964&lt;0,0,(J1964*Dane!$C$9)-AC1964)</f>
        <v>0</v>
      </c>
      <c r="AF1964" s="61">
        <f>IF((K1964*Dane!$C$9)-AD1964&lt;0,0,(K1964*Dane!$C$9)-AD1964)</f>
        <v>0</v>
      </c>
      <c r="AG1964" s="93"/>
      <c r="AH1964" s="84">
        <f>IF(Dane!$E$3=1,AP1964,IF(Dane!$E$3=2,AT1964,AW1964))</f>
        <v>0</v>
      </c>
      <c r="AI1964" s="84">
        <f>IF(Dane!$E$3=1,AQ1964,IF(Dane!$E$3=2,AU1964,AX1964))</f>
        <v>0</v>
      </c>
      <c r="AJ1964" s="84">
        <f>IF(Dane!$E$3=1,BA1964,IF(Dane!$E$3=2,BE1964,BH1964))</f>
        <v>0</v>
      </c>
      <c r="AK1964" s="84">
        <f>IF(Dane!$E$3=1,BB1964,IF(Dane!$E$3=2,BF1964,BI1964))</f>
        <v>0</v>
      </c>
      <c r="AL1964" s="84">
        <f>IF(Dane!$E$3=1,BL1964,IF(Dane!$E$3=2,BP1964,BS1964))</f>
        <v>0</v>
      </c>
      <c r="AM1964" s="84">
        <f>IF(Dane!$E$3=1,BM1964,IF(Dane!$E$3=2,BQ1964,BT1964))</f>
        <v>0</v>
      </c>
      <c r="AN1964" s="39">
        <f>IF(Dane!$C$9="",0,IFERROR(J1964/R1964,0))</f>
        <v>0</v>
      </c>
      <c r="AO1964" s="39">
        <f>IF(Dane!$C$9="",0,IFERROR(ROUND(J1964-ROUND(J1964*0.0976,2)-ROUND(J1964*0.015,2)-ROUND(J1964*0.0245,2),2)/R1964,0))</f>
        <v>0</v>
      </c>
      <c r="AP1964" s="39">
        <f t="shared" si="459"/>
        <v>0</v>
      </c>
      <c r="AQ1964" s="39">
        <f t="shared" si="460"/>
        <v>0</v>
      </c>
      <c r="AR1964" s="39">
        <f t="shared" si="456"/>
        <v>0</v>
      </c>
      <c r="AS1964" s="39">
        <f>IF(Dane!$C$9="",0,IFERROR(AR1964/R1964,0))</f>
        <v>0</v>
      </c>
      <c r="AT1964" s="39">
        <f t="shared" si="461"/>
        <v>0</v>
      </c>
      <c r="AU1964" s="39">
        <v>0</v>
      </c>
      <c r="AV1964" s="39">
        <f t="shared" si="462"/>
        <v>0</v>
      </c>
      <c r="AW1964" s="39">
        <f>IF(Dane!$C$9="",0,IF(ROUND((N1964+O1964)*AV1964,2)&gt;$AN$1,$AN$1,ROUND((N1964+O1964)*AV1964,2)))</f>
        <v>0</v>
      </c>
      <c r="AX1964" s="39">
        <v>0</v>
      </c>
      <c r="AY1964" s="39">
        <f>IF(Dane!$C$9=2,IFERROR(J1964/W1964,0),IF(Dane!$C$9=3,IFERROR(J1964/W1964,0),0))</f>
        <v>0</v>
      </c>
      <c r="AZ1964" s="39">
        <f>IF(Dane!$C$9=2,IFERROR(ROUND(J1964-ROUND(J1964*0.0976,2)-ROUND(J1964*0.015,2)-ROUND(J1964*0.0245,2),2)/W1964,0),IF(Dane!$C$9=3,IFERROR(ROUND(J1964-ROUND(J1964*0.0976,2)-ROUND(J1964*0.015,2)-ROUND(J1964*0.0245,2),2)/W1964,0),0))</f>
        <v>0</v>
      </c>
      <c r="BA1964" s="39">
        <f t="shared" si="463"/>
        <v>0</v>
      </c>
      <c r="BB1964" s="39">
        <f t="shared" si="464"/>
        <v>0</v>
      </c>
      <c r="BC1964" s="39">
        <f t="shared" si="457"/>
        <v>0</v>
      </c>
      <c r="BD1964" s="39">
        <f>IF(Dane!$C$9=2,IFERROR(BC1964/W1964,0),IF(Dane!$C$9=3,IFERROR(BC1964/W1964,0),0))</f>
        <v>0</v>
      </c>
      <c r="BE1964" s="39">
        <f t="shared" si="465"/>
        <v>0</v>
      </c>
      <c r="BF1964" s="39">
        <v>0</v>
      </c>
      <c r="BG1964" s="39">
        <f t="shared" si="466"/>
        <v>0</v>
      </c>
      <c r="BH1964" s="39">
        <f>IF(Dane!$C$9=2,IF(ROUND((S1964+T1964)*BG1964,2)&gt;$AN$1,$AN$1,ROUND((S1964+T1964)*BG1964,2)),IF(Dane!$C$9=3,IF(ROUND((S1964+T1964)*BG1964,2)&gt;$AN$1,$AN$1,ROUND((S1964+T1964)*BG1964,2)),0))</f>
        <v>0</v>
      </c>
      <c r="BI1964" s="39">
        <v>0</v>
      </c>
      <c r="BJ1964" s="39">
        <f>IF(Dane!$C$9=3,IFERROR(J1964/AB1964,0),0)</f>
        <v>0</v>
      </c>
      <c r="BK1964" s="39">
        <f>IF(Dane!$C$9=3,IFERROR(ROUND(J1964-ROUND(J1964*0.0976,2)-ROUND(J1964*0.015,2)-ROUND(J1964*0.0245,2),2)/AB1964,0),0)</f>
        <v>0</v>
      </c>
      <c r="BL1964" s="39">
        <f t="shared" si="467"/>
        <v>0</v>
      </c>
      <c r="BM1964" s="39">
        <f t="shared" si="468"/>
        <v>0</v>
      </c>
      <c r="BN1964" s="39">
        <f t="shared" si="458"/>
        <v>0</v>
      </c>
      <c r="BO1964" s="39">
        <f>IF(Dane!$C$9=3,IFERROR(BN1964/AB1964,0),0)</f>
        <v>0</v>
      </c>
      <c r="BP1964" s="39">
        <f t="shared" si="469"/>
        <v>0</v>
      </c>
      <c r="BQ1964" s="39">
        <v>0</v>
      </c>
      <c r="BR1964" s="39">
        <f t="shared" si="470"/>
        <v>0</v>
      </c>
      <c r="BS1964" s="39">
        <f>IF(Dane!$C$9=3,IF(ROUND((X1964+Y1964)*BR1964,2)&gt;$AN$1,$AN$1,ROUND((X1964+Y1964)*BR1964,2)),0)</f>
        <v>0</v>
      </c>
      <c r="BT1964" s="39">
        <v>0</v>
      </c>
    </row>
    <row r="1965" spans="1:72">
      <c r="A1965" s="87">
        <v>1956</v>
      </c>
      <c r="B1965" s="1"/>
      <c r="C1965" s="1"/>
      <c r="D1965" s="2"/>
      <c r="E1965" s="3"/>
      <c r="F1965" s="4"/>
      <c r="G1965" s="5"/>
      <c r="H1965" s="5"/>
      <c r="I1965" s="6"/>
      <c r="J1965" s="5"/>
      <c r="K1965" s="5"/>
      <c r="L1965" s="5"/>
      <c r="M1965" s="55"/>
      <c r="N1965" s="8"/>
      <c r="O1965" s="105"/>
      <c r="P1965" s="5"/>
      <c r="Q1965" s="5"/>
      <c r="R1965" s="105">
        <f>Dane!$C$10</f>
        <v>0</v>
      </c>
      <c r="S1965" s="8"/>
      <c r="T1965" s="105"/>
      <c r="U1965" s="5"/>
      <c r="V1965" s="5"/>
      <c r="W1965" s="107">
        <f>Dane!$C$11</f>
        <v>0</v>
      </c>
      <c r="X1965" s="8"/>
      <c r="Y1965" s="105"/>
      <c r="Z1965" s="5"/>
      <c r="AA1965" s="5"/>
      <c r="AB1965" s="110">
        <f>Dane!$C$12</f>
        <v>0</v>
      </c>
      <c r="AC1965" s="108">
        <f>IF(Dane!$E$3=1,AP1965+BA1965+BL1965,IF(Dane!$E$3=2,AT1965+BE1965+BP1965,AW1965+BH1965+BS1965))</f>
        <v>0</v>
      </c>
      <c r="AD1965" s="14">
        <f>IF(Dane!$E$3=1,AQ1965+BB1965+BM1965,IF(Dane!$E$3=2,AU1965+BF1965+BQ1965,AX1965+BI1965+BT1965))</f>
        <v>0</v>
      </c>
      <c r="AE1965" s="14">
        <f>IF((J1965*Dane!$C$9)-AC1965&lt;0,0,(J1965*Dane!$C$9)-AC1965)</f>
        <v>0</v>
      </c>
      <c r="AF1965" s="61">
        <f>IF((K1965*Dane!$C$9)-AD1965&lt;0,0,(K1965*Dane!$C$9)-AD1965)</f>
        <v>0</v>
      </c>
      <c r="AG1965" s="93"/>
      <c r="AH1965" s="84">
        <f>IF(Dane!$E$3=1,AP1965,IF(Dane!$E$3=2,AT1965,AW1965))</f>
        <v>0</v>
      </c>
      <c r="AI1965" s="84">
        <f>IF(Dane!$E$3=1,AQ1965,IF(Dane!$E$3=2,AU1965,AX1965))</f>
        <v>0</v>
      </c>
      <c r="AJ1965" s="84">
        <f>IF(Dane!$E$3=1,BA1965,IF(Dane!$E$3=2,BE1965,BH1965))</f>
        <v>0</v>
      </c>
      <c r="AK1965" s="84">
        <f>IF(Dane!$E$3=1,BB1965,IF(Dane!$E$3=2,BF1965,BI1965))</f>
        <v>0</v>
      </c>
      <c r="AL1965" s="84">
        <f>IF(Dane!$E$3=1,BL1965,IF(Dane!$E$3=2,BP1965,BS1965))</f>
        <v>0</v>
      </c>
      <c r="AM1965" s="84">
        <f>IF(Dane!$E$3=1,BM1965,IF(Dane!$E$3=2,BQ1965,BT1965))</f>
        <v>0</v>
      </c>
      <c r="AN1965" s="39">
        <f>IF(Dane!$C$9="",0,IFERROR(J1965/R1965,0))</f>
        <v>0</v>
      </c>
      <c r="AO1965" s="39">
        <f>IF(Dane!$C$9="",0,IFERROR(ROUND(J1965-ROUND(J1965*0.0976,2)-ROUND(J1965*0.015,2)-ROUND(J1965*0.0245,2),2)/R1965,0))</f>
        <v>0</v>
      </c>
      <c r="AP1965" s="39">
        <f t="shared" si="459"/>
        <v>0</v>
      </c>
      <c r="AQ1965" s="39">
        <f t="shared" si="460"/>
        <v>0</v>
      </c>
      <c r="AR1965" s="39">
        <f t="shared" si="456"/>
        <v>0</v>
      </c>
      <c r="AS1965" s="39">
        <f>IF(Dane!$C$9="",0,IFERROR(AR1965/R1965,0))</f>
        <v>0</v>
      </c>
      <c r="AT1965" s="39">
        <f t="shared" si="461"/>
        <v>0</v>
      </c>
      <c r="AU1965" s="39">
        <v>0</v>
      </c>
      <c r="AV1965" s="39">
        <f t="shared" si="462"/>
        <v>0</v>
      </c>
      <c r="AW1965" s="39">
        <f>IF(Dane!$C$9="",0,IF(ROUND((N1965+O1965)*AV1965,2)&gt;$AN$1,$AN$1,ROUND((N1965+O1965)*AV1965,2)))</f>
        <v>0</v>
      </c>
      <c r="AX1965" s="39">
        <v>0</v>
      </c>
      <c r="AY1965" s="39">
        <f>IF(Dane!$C$9=2,IFERROR(J1965/W1965,0),IF(Dane!$C$9=3,IFERROR(J1965/W1965,0),0))</f>
        <v>0</v>
      </c>
      <c r="AZ1965" s="39">
        <f>IF(Dane!$C$9=2,IFERROR(ROUND(J1965-ROUND(J1965*0.0976,2)-ROUND(J1965*0.015,2)-ROUND(J1965*0.0245,2),2)/W1965,0),IF(Dane!$C$9=3,IFERROR(ROUND(J1965-ROUND(J1965*0.0976,2)-ROUND(J1965*0.015,2)-ROUND(J1965*0.0245,2),2)/W1965,0),0))</f>
        <v>0</v>
      </c>
      <c r="BA1965" s="39">
        <f t="shared" si="463"/>
        <v>0</v>
      </c>
      <c r="BB1965" s="39">
        <f t="shared" si="464"/>
        <v>0</v>
      </c>
      <c r="BC1965" s="39">
        <f t="shared" si="457"/>
        <v>0</v>
      </c>
      <c r="BD1965" s="39">
        <f>IF(Dane!$C$9=2,IFERROR(BC1965/W1965,0),IF(Dane!$C$9=3,IFERROR(BC1965/W1965,0),0))</f>
        <v>0</v>
      </c>
      <c r="BE1965" s="39">
        <f t="shared" si="465"/>
        <v>0</v>
      </c>
      <c r="BF1965" s="39">
        <v>0</v>
      </c>
      <c r="BG1965" s="39">
        <f t="shared" si="466"/>
        <v>0</v>
      </c>
      <c r="BH1965" s="39">
        <f>IF(Dane!$C$9=2,IF(ROUND((S1965+T1965)*BG1965,2)&gt;$AN$1,$AN$1,ROUND((S1965+T1965)*BG1965,2)),IF(Dane!$C$9=3,IF(ROUND((S1965+T1965)*BG1965,2)&gt;$AN$1,$AN$1,ROUND((S1965+T1965)*BG1965,2)),0))</f>
        <v>0</v>
      </c>
      <c r="BI1965" s="39">
        <v>0</v>
      </c>
      <c r="BJ1965" s="39">
        <f>IF(Dane!$C$9=3,IFERROR(J1965/AB1965,0),0)</f>
        <v>0</v>
      </c>
      <c r="BK1965" s="39">
        <f>IF(Dane!$C$9=3,IFERROR(ROUND(J1965-ROUND(J1965*0.0976,2)-ROUND(J1965*0.015,2)-ROUND(J1965*0.0245,2),2)/AB1965,0),0)</f>
        <v>0</v>
      </c>
      <c r="BL1965" s="39">
        <f t="shared" si="467"/>
        <v>0</v>
      </c>
      <c r="BM1965" s="39">
        <f t="shared" si="468"/>
        <v>0</v>
      </c>
      <c r="BN1965" s="39">
        <f t="shared" si="458"/>
        <v>0</v>
      </c>
      <c r="BO1965" s="39">
        <f>IF(Dane!$C$9=3,IFERROR(BN1965/AB1965,0),0)</f>
        <v>0</v>
      </c>
      <c r="BP1965" s="39">
        <f t="shared" si="469"/>
        <v>0</v>
      </c>
      <c r="BQ1965" s="39">
        <v>0</v>
      </c>
      <c r="BR1965" s="39">
        <f t="shared" si="470"/>
        <v>0</v>
      </c>
      <c r="BS1965" s="39">
        <f>IF(Dane!$C$9=3,IF(ROUND((X1965+Y1965)*BR1965,2)&gt;$AN$1,$AN$1,ROUND((X1965+Y1965)*BR1965,2)),0)</f>
        <v>0</v>
      </c>
      <c r="BT1965" s="39">
        <v>0</v>
      </c>
    </row>
    <row r="1966" spans="1:72">
      <c r="A1966" s="87">
        <v>1957</v>
      </c>
      <c r="B1966" s="1"/>
      <c r="C1966" s="1"/>
      <c r="D1966" s="2"/>
      <c r="E1966" s="3"/>
      <c r="F1966" s="4"/>
      <c r="G1966" s="5"/>
      <c r="H1966" s="5"/>
      <c r="I1966" s="6"/>
      <c r="J1966" s="5"/>
      <c r="K1966" s="5"/>
      <c r="L1966" s="5"/>
      <c r="M1966" s="55"/>
      <c r="N1966" s="8"/>
      <c r="O1966" s="105"/>
      <c r="P1966" s="5"/>
      <c r="Q1966" s="5"/>
      <c r="R1966" s="105">
        <f>Dane!$C$10</f>
        <v>0</v>
      </c>
      <c r="S1966" s="8"/>
      <c r="T1966" s="105"/>
      <c r="U1966" s="5"/>
      <c r="V1966" s="5"/>
      <c r="W1966" s="107">
        <f>Dane!$C$11</f>
        <v>0</v>
      </c>
      <c r="X1966" s="8"/>
      <c r="Y1966" s="105"/>
      <c r="Z1966" s="5"/>
      <c r="AA1966" s="5"/>
      <c r="AB1966" s="110">
        <f>Dane!$C$12</f>
        <v>0</v>
      </c>
      <c r="AC1966" s="108">
        <f>IF(Dane!$E$3=1,AP1966+BA1966+BL1966,IF(Dane!$E$3=2,AT1966+BE1966+BP1966,AW1966+BH1966+BS1966))</f>
        <v>0</v>
      </c>
      <c r="AD1966" s="14">
        <f>IF(Dane!$E$3=1,AQ1966+BB1966+BM1966,IF(Dane!$E$3=2,AU1966+BF1966+BQ1966,AX1966+BI1966+BT1966))</f>
        <v>0</v>
      </c>
      <c r="AE1966" s="14">
        <f>IF((J1966*Dane!$C$9)-AC1966&lt;0,0,(J1966*Dane!$C$9)-AC1966)</f>
        <v>0</v>
      </c>
      <c r="AF1966" s="61">
        <f>IF((K1966*Dane!$C$9)-AD1966&lt;0,0,(K1966*Dane!$C$9)-AD1966)</f>
        <v>0</v>
      </c>
      <c r="AG1966" s="93"/>
      <c r="AH1966" s="84">
        <f>IF(Dane!$E$3=1,AP1966,IF(Dane!$E$3=2,AT1966,AW1966))</f>
        <v>0</v>
      </c>
      <c r="AI1966" s="84">
        <f>IF(Dane!$E$3=1,AQ1966,IF(Dane!$E$3=2,AU1966,AX1966))</f>
        <v>0</v>
      </c>
      <c r="AJ1966" s="84">
        <f>IF(Dane!$E$3=1,BA1966,IF(Dane!$E$3=2,BE1966,BH1966))</f>
        <v>0</v>
      </c>
      <c r="AK1966" s="84">
        <f>IF(Dane!$E$3=1,BB1966,IF(Dane!$E$3=2,BF1966,BI1966))</f>
        <v>0</v>
      </c>
      <c r="AL1966" s="84">
        <f>IF(Dane!$E$3=1,BL1966,IF(Dane!$E$3=2,BP1966,BS1966))</f>
        <v>0</v>
      </c>
      <c r="AM1966" s="84">
        <f>IF(Dane!$E$3=1,BM1966,IF(Dane!$E$3=2,BQ1966,BT1966))</f>
        <v>0</v>
      </c>
      <c r="AN1966" s="39">
        <f>IF(Dane!$C$9="",0,IFERROR(J1966/R1966,0))</f>
        <v>0</v>
      </c>
      <c r="AO1966" s="39">
        <f>IF(Dane!$C$9="",0,IFERROR(ROUND(J1966-ROUND(J1966*0.0976,2)-ROUND(J1966*0.015,2)-ROUND(J1966*0.0245,2),2)/R1966,0))</f>
        <v>0</v>
      </c>
      <c r="AP1966" s="39">
        <f t="shared" si="459"/>
        <v>0</v>
      </c>
      <c r="AQ1966" s="39">
        <f t="shared" si="460"/>
        <v>0</v>
      </c>
      <c r="AR1966" s="39">
        <f t="shared" si="456"/>
        <v>0</v>
      </c>
      <c r="AS1966" s="39">
        <f>IF(Dane!$C$9="",0,IFERROR(AR1966/R1966,0))</f>
        <v>0</v>
      </c>
      <c r="AT1966" s="39">
        <f t="shared" si="461"/>
        <v>0</v>
      </c>
      <c r="AU1966" s="39">
        <v>0</v>
      </c>
      <c r="AV1966" s="39">
        <f t="shared" si="462"/>
        <v>0</v>
      </c>
      <c r="AW1966" s="39">
        <f>IF(Dane!$C$9="",0,IF(ROUND((N1966+O1966)*AV1966,2)&gt;$AN$1,$AN$1,ROUND((N1966+O1966)*AV1966,2)))</f>
        <v>0</v>
      </c>
      <c r="AX1966" s="39">
        <v>0</v>
      </c>
      <c r="AY1966" s="39">
        <f>IF(Dane!$C$9=2,IFERROR(J1966/W1966,0),IF(Dane!$C$9=3,IFERROR(J1966/W1966,0),0))</f>
        <v>0</v>
      </c>
      <c r="AZ1966" s="39">
        <f>IF(Dane!$C$9=2,IFERROR(ROUND(J1966-ROUND(J1966*0.0976,2)-ROUND(J1966*0.015,2)-ROUND(J1966*0.0245,2),2)/W1966,0),IF(Dane!$C$9=3,IFERROR(ROUND(J1966-ROUND(J1966*0.0976,2)-ROUND(J1966*0.015,2)-ROUND(J1966*0.0245,2),2)/W1966,0),0))</f>
        <v>0</v>
      </c>
      <c r="BA1966" s="39">
        <f t="shared" si="463"/>
        <v>0</v>
      </c>
      <c r="BB1966" s="39">
        <f t="shared" si="464"/>
        <v>0</v>
      </c>
      <c r="BC1966" s="39">
        <f t="shared" si="457"/>
        <v>0</v>
      </c>
      <c r="BD1966" s="39">
        <f>IF(Dane!$C$9=2,IFERROR(BC1966/W1966,0),IF(Dane!$C$9=3,IFERROR(BC1966/W1966,0),0))</f>
        <v>0</v>
      </c>
      <c r="BE1966" s="39">
        <f t="shared" si="465"/>
        <v>0</v>
      </c>
      <c r="BF1966" s="39">
        <v>0</v>
      </c>
      <c r="BG1966" s="39">
        <f t="shared" si="466"/>
        <v>0</v>
      </c>
      <c r="BH1966" s="39">
        <f>IF(Dane!$C$9=2,IF(ROUND((S1966+T1966)*BG1966,2)&gt;$AN$1,$AN$1,ROUND((S1966+T1966)*BG1966,2)),IF(Dane!$C$9=3,IF(ROUND((S1966+T1966)*BG1966,2)&gt;$AN$1,$AN$1,ROUND((S1966+T1966)*BG1966,2)),0))</f>
        <v>0</v>
      </c>
      <c r="BI1966" s="39">
        <v>0</v>
      </c>
      <c r="BJ1966" s="39">
        <f>IF(Dane!$C$9=3,IFERROR(J1966/AB1966,0),0)</f>
        <v>0</v>
      </c>
      <c r="BK1966" s="39">
        <f>IF(Dane!$C$9=3,IFERROR(ROUND(J1966-ROUND(J1966*0.0976,2)-ROUND(J1966*0.015,2)-ROUND(J1966*0.0245,2),2)/AB1966,0),0)</f>
        <v>0</v>
      </c>
      <c r="BL1966" s="39">
        <f t="shared" si="467"/>
        <v>0</v>
      </c>
      <c r="BM1966" s="39">
        <f t="shared" si="468"/>
        <v>0</v>
      </c>
      <c r="BN1966" s="39">
        <f t="shared" si="458"/>
        <v>0</v>
      </c>
      <c r="BO1966" s="39">
        <f>IF(Dane!$C$9=3,IFERROR(BN1966/AB1966,0),0)</f>
        <v>0</v>
      </c>
      <c r="BP1966" s="39">
        <f t="shared" si="469"/>
        <v>0</v>
      </c>
      <c r="BQ1966" s="39">
        <v>0</v>
      </c>
      <c r="BR1966" s="39">
        <f t="shared" si="470"/>
        <v>0</v>
      </c>
      <c r="BS1966" s="39">
        <f>IF(Dane!$C$9=3,IF(ROUND((X1966+Y1966)*BR1966,2)&gt;$AN$1,$AN$1,ROUND((X1966+Y1966)*BR1966,2)),0)</f>
        <v>0</v>
      </c>
      <c r="BT1966" s="39">
        <v>0</v>
      </c>
    </row>
    <row r="1967" spans="1:72">
      <c r="A1967" s="87">
        <v>1958</v>
      </c>
      <c r="B1967" s="1"/>
      <c r="C1967" s="1"/>
      <c r="D1967" s="2"/>
      <c r="E1967" s="3"/>
      <c r="F1967" s="4"/>
      <c r="G1967" s="5"/>
      <c r="H1967" s="5"/>
      <c r="I1967" s="6"/>
      <c r="J1967" s="5"/>
      <c r="K1967" s="5"/>
      <c r="L1967" s="5"/>
      <c r="M1967" s="55"/>
      <c r="N1967" s="8"/>
      <c r="O1967" s="105"/>
      <c r="P1967" s="5"/>
      <c r="Q1967" s="5"/>
      <c r="R1967" s="105">
        <f>Dane!$C$10</f>
        <v>0</v>
      </c>
      <c r="S1967" s="8"/>
      <c r="T1967" s="105"/>
      <c r="U1967" s="5"/>
      <c r="V1967" s="5"/>
      <c r="W1967" s="107">
        <f>Dane!$C$11</f>
        <v>0</v>
      </c>
      <c r="X1967" s="8"/>
      <c r="Y1967" s="105"/>
      <c r="Z1967" s="5"/>
      <c r="AA1967" s="5"/>
      <c r="AB1967" s="110">
        <f>Dane!$C$12</f>
        <v>0</v>
      </c>
      <c r="AC1967" s="108">
        <f>IF(Dane!$E$3=1,AP1967+BA1967+BL1967,IF(Dane!$E$3=2,AT1967+BE1967+BP1967,AW1967+BH1967+BS1967))</f>
        <v>0</v>
      </c>
      <c r="AD1967" s="14">
        <f>IF(Dane!$E$3=1,AQ1967+BB1967+BM1967,IF(Dane!$E$3=2,AU1967+BF1967+BQ1967,AX1967+BI1967+BT1967))</f>
        <v>0</v>
      </c>
      <c r="AE1967" s="14">
        <f>IF((J1967*Dane!$C$9)-AC1967&lt;0,0,(J1967*Dane!$C$9)-AC1967)</f>
        <v>0</v>
      </c>
      <c r="AF1967" s="61">
        <f>IF((K1967*Dane!$C$9)-AD1967&lt;0,0,(K1967*Dane!$C$9)-AD1967)</f>
        <v>0</v>
      </c>
      <c r="AG1967" s="93"/>
      <c r="AH1967" s="84">
        <f>IF(Dane!$E$3=1,AP1967,IF(Dane!$E$3=2,AT1967,AW1967))</f>
        <v>0</v>
      </c>
      <c r="AI1967" s="84">
        <f>IF(Dane!$E$3=1,AQ1967,IF(Dane!$E$3=2,AU1967,AX1967))</f>
        <v>0</v>
      </c>
      <c r="AJ1967" s="84">
        <f>IF(Dane!$E$3=1,BA1967,IF(Dane!$E$3=2,BE1967,BH1967))</f>
        <v>0</v>
      </c>
      <c r="AK1967" s="84">
        <f>IF(Dane!$E$3=1,BB1967,IF(Dane!$E$3=2,BF1967,BI1967))</f>
        <v>0</v>
      </c>
      <c r="AL1967" s="84">
        <f>IF(Dane!$E$3=1,BL1967,IF(Dane!$E$3=2,BP1967,BS1967))</f>
        <v>0</v>
      </c>
      <c r="AM1967" s="84">
        <f>IF(Dane!$E$3=1,BM1967,IF(Dane!$E$3=2,BQ1967,BT1967))</f>
        <v>0</v>
      </c>
      <c r="AN1967" s="39">
        <f>IF(Dane!$C$9="",0,IFERROR(J1967/R1967,0))</f>
        <v>0</v>
      </c>
      <c r="AO1967" s="39">
        <f>IF(Dane!$C$9="",0,IFERROR(ROUND(J1967-ROUND(J1967*0.0976,2)-ROUND(J1967*0.015,2)-ROUND(J1967*0.0245,2),2)/R1967,0))</f>
        <v>0</v>
      </c>
      <c r="AP1967" s="39">
        <f t="shared" si="459"/>
        <v>0</v>
      </c>
      <c r="AQ1967" s="39">
        <f t="shared" si="460"/>
        <v>0</v>
      </c>
      <c r="AR1967" s="39">
        <f t="shared" si="456"/>
        <v>0</v>
      </c>
      <c r="AS1967" s="39">
        <f>IF(Dane!$C$9="",0,IFERROR(AR1967/R1967,0))</f>
        <v>0</v>
      </c>
      <c r="AT1967" s="39">
        <f t="shared" si="461"/>
        <v>0</v>
      </c>
      <c r="AU1967" s="39">
        <v>0</v>
      </c>
      <c r="AV1967" s="39">
        <f t="shared" si="462"/>
        <v>0</v>
      </c>
      <c r="AW1967" s="39">
        <f>IF(Dane!$C$9="",0,IF(ROUND((N1967+O1967)*AV1967,2)&gt;$AN$1,$AN$1,ROUND((N1967+O1967)*AV1967,2)))</f>
        <v>0</v>
      </c>
      <c r="AX1967" s="39">
        <v>0</v>
      </c>
      <c r="AY1967" s="39">
        <f>IF(Dane!$C$9=2,IFERROR(J1967/W1967,0),IF(Dane!$C$9=3,IFERROR(J1967/W1967,0),0))</f>
        <v>0</v>
      </c>
      <c r="AZ1967" s="39">
        <f>IF(Dane!$C$9=2,IFERROR(ROUND(J1967-ROUND(J1967*0.0976,2)-ROUND(J1967*0.015,2)-ROUND(J1967*0.0245,2),2)/W1967,0),IF(Dane!$C$9=3,IFERROR(ROUND(J1967-ROUND(J1967*0.0976,2)-ROUND(J1967*0.015,2)-ROUND(J1967*0.0245,2),2)/W1967,0),0))</f>
        <v>0</v>
      </c>
      <c r="BA1967" s="39">
        <f t="shared" si="463"/>
        <v>0</v>
      </c>
      <c r="BB1967" s="39">
        <f t="shared" si="464"/>
        <v>0</v>
      </c>
      <c r="BC1967" s="39">
        <f t="shared" si="457"/>
        <v>0</v>
      </c>
      <c r="BD1967" s="39">
        <f>IF(Dane!$C$9=2,IFERROR(BC1967/W1967,0),IF(Dane!$C$9=3,IFERROR(BC1967/W1967,0),0))</f>
        <v>0</v>
      </c>
      <c r="BE1967" s="39">
        <f t="shared" si="465"/>
        <v>0</v>
      </c>
      <c r="BF1967" s="39">
        <v>0</v>
      </c>
      <c r="BG1967" s="39">
        <f t="shared" si="466"/>
        <v>0</v>
      </c>
      <c r="BH1967" s="39">
        <f>IF(Dane!$C$9=2,IF(ROUND((S1967+T1967)*BG1967,2)&gt;$AN$1,$AN$1,ROUND((S1967+T1967)*BG1967,2)),IF(Dane!$C$9=3,IF(ROUND((S1967+T1967)*BG1967,2)&gt;$AN$1,$AN$1,ROUND((S1967+T1967)*BG1967,2)),0))</f>
        <v>0</v>
      </c>
      <c r="BI1967" s="39">
        <v>0</v>
      </c>
      <c r="BJ1967" s="39">
        <f>IF(Dane!$C$9=3,IFERROR(J1967/AB1967,0),0)</f>
        <v>0</v>
      </c>
      <c r="BK1967" s="39">
        <f>IF(Dane!$C$9=3,IFERROR(ROUND(J1967-ROUND(J1967*0.0976,2)-ROUND(J1967*0.015,2)-ROUND(J1967*0.0245,2),2)/AB1967,0),0)</f>
        <v>0</v>
      </c>
      <c r="BL1967" s="39">
        <f t="shared" si="467"/>
        <v>0</v>
      </c>
      <c r="BM1967" s="39">
        <f t="shared" si="468"/>
        <v>0</v>
      </c>
      <c r="BN1967" s="39">
        <f t="shared" si="458"/>
        <v>0</v>
      </c>
      <c r="BO1967" s="39">
        <f>IF(Dane!$C$9=3,IFERROR(BN1967/AB1967,0),0)</f>
        <v>0</v>
      </c>
      <c r="BP1967" s="39">
        <f t="shared" si="469"/>
        <v>0</v>
      </c>
      <c r="BQ1967" s="39">
        <v>0</v>
      </c>
      <c r="BR1967" s="39">
        <f t="shared" si="470"/>
        <v>0</v>
      </c>
      <c r="BS1967" s="39">
        <f>IF(Dane!$C$9=3,IF(ROUND((X1967+Y1967)*BR1967,2)&gt;$AN$1,$AN$1,ROUND((X1967+Y1967)*BR1967,2)),0)</f>
        <v>0</v>
      </c>
      <c r="BT1967" s="39">
        <v>0</v>
      </c>
    </row>
    <row r="1968" spans="1:72">
      <c r="A1968" s="87">
        <v>1959</v>
      </c>
      <c r="B1968" s="1"/>
      <c r="C1968" s="1"/>
      <c r="D1968" s="2"/>
      <c r="E1968" s="3"/>
      <c r="F1968" s="4"/>
      <c r="G1968" s="5"/>
      <c r="H1968" s="5"/>
      <c r="I1968" s="6"/>
      <c r="J1968" s="5"/>
      <c r="K1968" s="5"/>
      <c r="L1968" s="5"/>
      <c r="M1968" s="55"/>
      <c r="N1968" s="8"/>
      <c r="O1968" s="105"/>
      <c r="P1968" s="5"/>
      <c r="Q1968" s="5"/>
      <c r="R1968" s="105">
        <f>Dane!$C$10</f>
        <v>0</v>
      </c>
      <c r="S1968" s="8"/>
      <c r="T1968" s="105"/>
      <c r="U1968" s="5"/>
      <c r="V1968" s="5"/>
      <c r="W1968" s="107">
        <f>Dane!$C$11</f>
        <v>0</v>
      </c>
      <c r="X1968" s="8"/>
      <c r="Y1968" s="105"/>
      <c r="Z1968" s="5"/>
      <c r="AA1968" s="5"/>
      <c r="AB1968" s="110">
        <f>Dane!$C$12</f>
        <v>0</v>
      </c>
      <c r="AC1968" s="108">
        <f>IF(Dane!$E$3=1,AP1968+BA1968+BL1968,IF(Dane!$E$3=2,AT1968+BE1968+BP1968,AW1968+BH1968+BS1968))</f>
        <v>0</v>
      </c>
      <c r="AD1968" s="14">
        <f>IF(Dane!$E$3=1,AQ1968+BB1968+BM1968,IF(Dane!$E$3=2,AU1968+BF1968+BQ1968,AX1968+BI1968+BT1968))</f>
        <v>0</v>
      </c>
      <c r="AE1968" s="14">
        <f>IF((J1968*Dane!$C$9)-AC1968&lt;0,0,(J1968*Dane!$C$9)-AC1968)</f>
        <v>0</v>
      </c>
      <c r="AF1968" s="61">
        <f>IF((K1968*Dane!$C$9)-AD1968&lt;0,0,(K1968*Dane!$C$9)-AD1968)</f>
        <v>0</v>
      </c>
      <c r="AG1968" s="93"/>
      <c r="AH1968" s="84">
        <f>IF(Dane!$E$3=1,AP1968,IF(Dane!$E$3=2,AT1968,AW1968))</f>
        <v>0</v>
      </c>
      <c r="AI1968" s="84">
        <f>IF(Dane!$E$3=1,AQ1968,IF(Dane!$E$3=2,AU1968,AX1968))</f>
        <v>0</v>
      </c>
      <c r="AJ1968" s="84">
        <f>IF(Dane!$E$3=1,BA1968,IF(Dane!$E$3=2,BE1968,BH1968))</f>
        <v>0</v>
      </c>
      <c r="AK1968" s="84">
        <f>IF(Dane!$E$3=1,BB1968,IF(Dane!$E$3=2,BF1968,BI1968))</f>
        <v>0</v>
      </c>
      <c r="AL1968" s="84">
        <f>IF(Dane!$E$3=1,BL1968,IF(Dane!$E$3=2,BP1968,BS1968))</f>
        <v>0</v>
      </c>
      <c r="AM1968" s="84">
        <f>IF(Dane!$E$3=1,BM1968,IF(Dane!$E$3=2,BQ1968,BT1968))</f>
        <v>0</v>
      </c>
      <c r="AN1968" s="39">
        <f>IF(Dane!$C$9="",0,IFERROR(J1968/R1968,0))</f>
        <v>0</v>
      </c>
      <c r="AO1968" s="39">
        <f>IF(Dane!$C$9="",0,IFERROR(ROUND(J1968-ROUND(J1968*0.0976,2)-ROUND(J1968*0.015,2)-ROUND(J1968*0.0245,2),2)/R1968,0))</f>
        <v>0</v>
      </c>
      <c r="AP1968" s="39">
        <f t="shared" si="459"/>
        <v>0</v>
      </c>
      <c r="AQ1968" s="39">
        <f t="shared" si="460"/>
        <v>0</v>
      </c>
      <c r="AR1968" s="39">
        <f t="shared" si="456"/>
        <v>0</v>
      </c>
      <c r="AS1968" s="39">
        <f>IF(Dane!$C$9="",0,IFERROR(AR1968/R1968,0))</f>
        <v>0</v>
      </c>
      <c r="AT1968" s="39">
        <f t="shared" si="461"/>
        <v>0</v>
      </c>
      <c r="AU1968" s="39">
        <v>0</v>
      </c>
      <c r="AV1968" s="39">
        <f t="shared" si="462"/>
        <v>0</v>
      </c>
      <c r="AW1968" s="39">
        <f>IF(Dane!$C$9="",0,IF(ROUND((N1968+O1968)*AV1968,2)&gt;$AN$1,$AN$1,ROUND((N1968+O1968)*AV1968,2)))</f>
        <v>0</v>
      </c>
      <c r="AX1968" s="39">
        <v>0</v>
      </c>
      <c r="AY1968" s="39">
        <f>IF(Dane!$C$9=2,IFERROR(J1968/W1968,0),IF(Dane!$C$9=3,IFERROR(J1968/W1968,0),0))</f>
        <v>0</v>
      </c>
      <c r="AZ1968" s="39">
        <f>IF(Dane!$C$9=2,IFERROR(ROUND(J1968-ROUND(J1968*0.0976,2)-ROUND(J1968*0.015,2)-ROUND(J1968*0.0245,2),2)/W1968,0),IF(Dane!$C$9=3,IFERROR(ROUND(J1968-ROUND(J1968*0.0976,2)-ROUND(J1968*0.015,2)-ROUND(J1968*0.0245,2),2)/W1968,0),0))</f>
        <v>0</v>
      </c>
      <c r="BA1968" s="39">
        <f t="shared" si="463"/>
        <v>0</v>
      </c>
      <c r="BB1968" s="39">
        <f t="shared" si="464"/>
        <v>0</v>
      </c>
      <c r="BC1968" s="39">
        <f t="shared" si="457"/>
        <v>0</v>
      </c>
      <c r="BD1968" s="39">
        <f>IF(Dane!$C$9=2,IFERROR(BC1968/W1968,0),IF(Dane!$C$9=3,IFERROR(BC1968/W1968,0),0))</f>
        <v>0</v>
      </c>
      <c r="BE1968" s="39">
        <f t="shared" si="465"/>
        <v>0</v>
      </c>
      <c r="BF1968" s="39">
        <v>0</v>
      </c>
      <c r="BG1968" s="39">
        <f t="shared" si="466"/>
        <v>0</v>
      </c>
      <c r="BH1968" s="39">
        <f>IF(Dane!$C$9=2,IF(ROUND((S1968+T1968)*BG1968,2)&gt;$AN$1,$AN$1,ROUND((S1968+T1968)*BG1968,2)),IF(Dane!$C$9=3,IF(ROUND((S1968+T1968)*BG1968,2)&gt;$AN$1,$AN$1,ROUND((S1968+T1968)*BG1968,2)),0))</f>
        <v>0</v>
      </c>
      <c r="BI1968" s="39">
        <v>0</v>
      </c>
      <c r="BJ1968" s="39">
        <f>IF(Dane!$C$9=3,IFERROR(J1968/AB1968,0),0)</f>
        <v>0</v>
      </c>
      <c r="BK1968" s="39">
        <f>IF(Dane!$C$9=3,IFERROR(ROUND(J1968-ROUND(J1968*0.0976,2)-ROUND(J1968*0.015,2)-ROUND(J1968*0.0245,2),2)/AB1968,0),0)</f>
        <v>0</v>
      </c>
      <c r="BL1968" s="39">
        <f t="shared" si="467"/>
        <v>0</v>
      </c>
      <c r="BM1968" s="39">
        <f t="shared" si="468"/>
        <v>0</v>
      </c>
      <c r="BN1968" s="39">
        <f t="shared" si="458"/>
        <v>0</v>
      </c>
      <c r="BO1968" s="39">
        <f>IF(Dane!$C$9=3,IFERROR(BN1968/AB1968,0),0)</f>
        <v>0</v>
      </c>
      <c r="BP1968" s="39">
        <f t="shared" si="469"/>
        <v>0</v>
      </c>
      <c r="BQ1968" s="39">
        <v>0</v>
      </c>
      <c r="BR1968" s="39">
        <f t="shared" si="470"/>
        <v>0</v>
      </c>
      <c r="BS1968" s="39">
        <f>IF(Dane!$C$9=3,IF(ROUND((X1968+Y1968)*BR1968,2)&gt;$AN$1,$AN$1,ROUND((X1968+Y1968)*BR1968,2)),0)</f>
        <v>0</v>
      </c>
      <c r="BT1968" s="39">
        <v>0</v>
      </c>
    </row>
    <row r="1969" spans="1:72">
      <c r="A1969" s="87">
        <v>1960</v>
      </c>
      <c r="B1969" s="1"/>
      <c r="C1969" s="1"/>
      <c r="D1969" s="2"/>
      <c r="E1969" s="3"/>
      <c r="F1969" s="4"/>
      <c r="G1969" s="5"/>
      <c r="H1969" s="5"/>
      <c r="I1969" s="6"/>
      <c r="J1969" s="5"/>
      <c r="K1969" s="5"/>
      <c r="L1969" s="5"/>
      <c r="M1969" s="55"/>
      <c r="N1969" s="8"/>
      <c r="O1969" s="105"/>
      <c r="P1969" s="5"/>
      <c r="Q1969" s="5"/>
      <c r="R1969" s="105">
        <f>Dane!$C$10</f>
        <v>0</v>
      </c>
      <c r="S1969" s="8"/>
      <c r="T1969" s="105"/>
      <c r="U1969" s="5"/>
      <c r="V1969" s="5"/>
      <c r="W1969" s="107">
        <f>Dane!$C$11</f>
        <v>0</v>
      </c>
      <c r="X1969" s="8"/>
      <c r="Y1969" s="105"/>
      <c r="Z1969" s="5"/>
      <c r="AA1969" s="5"/>
      <c r="AB1969" s="110">
        <f>Dane!$C$12</f>
        <v>0</v>
      </c>
      <c r="AC1969" s="108">
        <f>IF(Dane!$E$3=1,AP1969+BA1969+BL1969,IF(Dane!$E$3=2,AT1969+BE1969+BP1969,AW1969+BH1969+BS1969))</f>
        <v>0</v>
      </c>
      <c r="AD1969" s="14">
        <f>IF(Dane!$E$3=1,AQ1969+BB1969+BM1969,IF(Dane!$E$3=2,AU1969+BF1969+BQ1969,AX1969+BI1969+BT1969))</f>
        <v>0</v>
      </c>
      <c r="AE1969" s="14">
        <f>IF((J1969*Dane!$C$9)-AC1969&lt;0,0,(J1969*Dane!$C$9)-AC1969)</f>
        <v>0</v>
      </c>
      <c r="AF1969" s="61">
        <f>IF((K1969*Dane!$C$9)-AD1969&lt;0,0,(K1969*Dane!$C$9)-AD1969)</f>
        <v>0</v>
      </c>
      <c r="AG1969" s="93"/>
      <c r="AH1969" s="84">
        <f>IF(Dane!$E$3=1,AP1969,IF(Dane!$E$3=2,AT1969,AW1969))</f>
        <v>0</v>
      </c>
      <c r="AI1969" s="84">
        <f>IF(Dane!$E$3=1,AQ1969,IF(Dane!$E$3=2,AU1969,AX1969))</f>
        <v>0</v>
      </c>
      <c r="AJ1969" s="84">
        <f>IF(Dane!$E$3=1,BA1969,IF(Dane!$E$3=2,BE1969,BH1969))</f>
        <v>0</v>
      </c>
      <c r="AK1969" s="84">
        <f>IF(Dane!$E$3=1,BB1969,IF(Dane!$E$3=2,BF1969,BI1969))</f>
        <v>0</v>
      </c>
      <c r="AL1969" s="84">
        <f>IF(Dane!$E$3=1,BL1969,IF(Dane!$E$3=2,BP1969,BS1969))</f>
        <v>0</v>
      </c>
      <c r="AM1969" s="84">
        <f>IF(Dane!$E$3=1,BM1969,IF(Dane!$E$3=2,BQ1969,BT1969))</f>
        <v>0</v>
      </c>
      <c r="AN1969" s="39">
        <f>IF(Dane!$C$9="",0,IFERROR(J1969/R1969,0))</f>
        <v>0</v>
      </c>
      <c r="AO1969" s="39">
        <f>IF(Dane!$C$9="",0,IFERROR(ROUND(J1969-ROUND(J1969*0.0976,2)-ROUND(J1969*0.015,2)-ROUND(J1969*0.0245,2),2)/R1969,0))</f>
        <v>0</v>
      </c>
      <c r="AP1969" s="39">
        <f t="shared" si="459"/>
        <v>0</v>
      </c>
      <c r="AQ1969" s="39">
        <f t="shared" si="460"/>
        <v>0</v>
      </c>
      <c r="AR1969" s="39">
        <f t="shared" si="456"/>
        <v>0</v>
      </c>
      <c r="AS1969" s="39">
        <f>IF(Dane!$C$9="",0,IFERROR(AR1969/R1969,0))</f>
        <v>0</v>
      </c>
      <c r="AT1969" s="39">
        <f t="shared" si="461"/>
        <v>0</v>
      </c>
      <c r="AU1969" s="39">
        <v>0</v>
      </c>
      <c r="AV1969" s="39">
        <f t="shared" si="462"/>
        <v>0</v>
      </c>
      <c r="AW1969" s="39">
        <f>IF(Dane!$C$9="",0,IF(ROUND((N1969+O1969)*AV1969,2)&gt;$AN$1,$AN$1,ROUND((N1969+O1969)*AV1969,2)))</f>
        <v>0</v>
      </c>
      <c r="AX1969" s="39">
        <v>0</v>
      </c>
      <c r="AY1969" s="39">
        <f>IF(Dane!$C$9=2,IFERROR(J1969/W1969,0),IF(Dane!$C$9=3,IFERROR(J1969/W1969,0),0))</f>
        <v>0</v>
      </c>
      <c r="AZ1969" s="39">
        <f>IF(Dane!$C$9=2,IFERROR(ROUND(J1969-ROUND(J1969*0.0976,2)-ROUND(J1969*0.015,2)-ROUND(J1969*0.0245,2),2)/W1969,0),IF(Dane!$C$9=3,IFERROR(ROUND(J1969-ROUND(J1969*0.0976,2)-ROUND(J1969*0.015,2)-ROUND(J1969*0.0245,2),2)/W1969,0),0))</f>
        <v>0</v>
      </c>
      <c r="BA1969" s="39">
        <f t="shared" si="463"/>
        <v>0</v>
      </c>
      <c r="BB1969" s="39">
        <f t="shared" si="464"/>
        <v>0</v>
      </c>
      <c r="BC1969" s="39">
        <f t="shared" si="457"/>
        <v>0</v>
      </c>
      <c r="BD1969" s="39">
        <f>IF(Dane!$C$9=2,IFERROR(BC1969/W1969,0),IF(Dane!$C$9=3,IFERROR(BC1969/W1969,0),0))</f>
        <v>0</v>
      </c>
      <c r="BE1969" s="39">
        <f t="shared" si="465"/>
        <v>0</v>
      </c>
      <c r="BF1969" s="39">
        <v>0</v>
      </c>
      <c r="BG1969" s="39">
        <f t="shared" si="466"/>
        <v>0</v>
      </c>
      <c r="BH1969" s="39">
        <f>IF(Dane!$C$9=2,IF(ROUND((S1969+T1969)*BG1969,2)&gt;$AN$1,$AN$1,ROUND((S1969+T1969)*BG1969,2)),IF(Dane!$C$9=3,IF(ROUND((S1969+T1969)*BG1969,2)&gt;$AN$1,$AN$1,ROUND((S1969+T1969)*BG1969,2)),0))</f>
        <v>0</v>
      </c>
      <c r="BI1969" s="39">
        <v>0</v>
      </c>
      <c r="BJ1969" s="39">
        <f>IF(Dane!$C$9=3,IFERROR(J1969/AB1969,0),0)</f>
        <v>0</v>
      </c>
      <c r="BK1969" s="39">
        <f>IF(Dane!$C$9=3,IFERROR(ROUND(J1969-ROUND(J1969*0.0976,2)-ROUND(J1969*0.015,2)-ROUND(J1969*0.0245,2),2)/AB1969,0),0)</f>
        <v>0</v>
      </c>
      <c r="BL1969" s="39">
        <f t="shared" si="467"/>
        <v>0</v>
      </c>
      <c r="BM1969" s="39">
        <f t="shared" si="468"/>
        <v>0</v>
      </c>
      <c r="BN1969" s="39">
        <f t="shared" si="458"/>
        <v>0</v>
      </c>
      <c r="BO1969" s="39">
        <f>IF(Dane!$C$9=3,IFERROR(BN1969/AB1969,0),0)</f>
        <v>0</v>
      </c>
      <c r="BP1969" s="39">
        <f t="shared" si="469"/>
        <v>0</v>
      </c>
      <c r="BQ1969" s="39">
        <v>0</v>
      </c>
      <c r="BR1969" s="39">
        <f t="shared" si="470"/>
        <v>0</v>
      </c>
      <c r="BS1969" s="39">
        <f>IF(Dane!$C$9=3,IF(ROUND((X1969+Y1969)*BR1969,2)&gt;$AN$1,$AN$1,ROUND((X1969+Y1969)*BR1969,2)),0)</f>
        <v>0</v>
      </c>
      <c r="BT1969" s="39">
        <v>0</v>
      </c>
    </row>
    <row r="1970" spans="1:72">
      <c r="A1970" s="87">
        <v>1961</v>
      </c>
      <c r="B1970" s="1"/>
      <c r="C1970" s="1"/>
      <c r="D1970" s="2"/>
      <c r="E1970" s="3"/>
      <c r="F1970" s="4"/>
      <c r="G1970" s="5"/>
      <c r="H1970" s="5"/>
      <c r="I1970" s="6"/>
      <c r="J1970" s="5"/>
      <c r="K1970" s="5"/>
      <c r="L1970" s="5"/>
      <c r="M1970" s="55"/>
      <c r="N1970" s="8"/>
      <c r="O1970" s="105"/>
      <c r="P1970" s="5"/>
      <c r="Q1970" s="5"/>
      <c r="R1970" s="105">
        <f>Dane!$C$10</f>
        <v>0</v>
      </c>
      <c r="S1970" s="8"/>
      <c r="T1970" s="105"/>
      <c r="U1970" s="5"/>
      <c r="V1970" s="5"/>
      <c r="W1970" s="107">
        <f>Dane!$C$11</f>
        <v>0</v>
      </c>
      <c r="X1970" s="8"/>
      <c r="Y1970" s="105"/>
      <c r="Z1970" s="5"/>
      <c r="AA1970" s="5"/>
      <c r="AB1970" s="110">
        <f>Dane!$C$12</f>
        <v>0</v>
      </c>
      <c r="AC1970" s="108">
        <f>IF(Dane!$E$3=1,AP1970+BA1970+BL1970,IF(Dane!$E$3=2,AT1970+BE1970+BP1970,AW1970+BH1970+BS1970))</f>
        <v>0</v>
      </c>
      <c r="AD1970" s="14">
        <f>IF(Dane!$E$3=1,AQ1970+BB1970+BM1970,IF(Dane!$E$3=2,AU1970+BF1970+BQ1970,AX1970+BI1970+BT1970))</f>
        <v>0</v>
      </c>
      <c r="AE1970" s="14">
        <f>IF((J1970*Dane!$C$9)-AC1970&lt;0,0,(J1970*Dane!$C$9)-AC1970)</f>
        <v>0</v>
      </c>
      <c r="AF1970" s="61">
        <f>IF((K1970*Dane!$C$9)-AD1970&lt;0,0,(K1970*Dane!$C$9)-AD1970)</f>
        <v>0</v>
      </c>
      <c r="AG1970" s="93"/>
      <c r="AH1970" s="84">
        <f>IF(Dane!$E$3=1,AP1970,IF(Dane!$E$3=2,AT1970,AW1970))</f>
        <v>0</v>
      </c>
      <c r="AI1970" s="84">
        <f>IF(Dane!$E$3=1,AQ1970,IF(Dane!$E$3=2,AU1970,AX1970))</f>
        <v>0</v>
      </c>
      <c r="AJ1970" s="84">
        <f>IF(Dane!$E$3=1,BA1970,IF(Dane!$E$3=2,BE1970,BH1970))</f>
        <v>0</v>
      </c>
      <c r="AK1970" s="84">
        <f>IF(Dane!$E$3=1,BB1970,IF(Dane!$E$3=2,BF1970,BI1970))</f>
        <v>0</v>
      </c>
      <c r="AL1970" s="84">
        <f>IF(Dane!$E$3=1,BL1970,IF(Dane!$E$3=2,BP1970,BS1970))</f>
        <v>0</v>
      </c>
      <c r="AM1970" s="84">
        <f>IF(Dane!$E$3=1,BM1970,IF(Dane!$E$3=2,BQ1970,BT1970))</f>
        <v>0</v>
      </c>
      <c r="AN1970" s="39">
        <f>IF(Dane!$C$9="",0,IFERROR(J1970/R1970,0))</f>
        <v>0</v>
      </c>
      <c r="AO1970" s="39">
        <f>IF(Dane!$C$9="",0,IFERROR(ROUND(J1970-ROUND(J1970*0.0976,2)-ROUND(J1970*0.015,2)-ROUND(J1970*0.0245,2),2)/R1970,0))</f>
        <v>0</v>
      </c>
      <c r="AP1970" s="39">
        <f t="shared" si="459"/>
        <v>0</v>
      </c>
      <c r="AQ1970" s="39">
        <f t="shared" si="460"/>
        <v>0</v>
      </c>
      <c r="AR1970" s="39">
        <f t="shared" si="456"/>
        <v>0</v>
      </c>
      <c r="AS1970" s="39">
        <f>IF(Dane!$C$9="",0,IFERROR(AR1970/R1970,0))</f>
        <v>0</v>
      </c>
      <c r="AT1970" s="39">
        <f t="shared" si="461"/>
        <v>0</v>
      </c>
      <c r="AU1970" s="39">
        <v>0</v>
      </c>
      <c r="AV1970" s="39">
        <f t="shared" si="462"/>
        <v>0</v>
      </c>
      <c r="AW1970" s="39">
        <f>IF(Dane!$C$9="",0,IF(ROUND((N1970+O1970)*AV1970,2)&gt;$AN$1,$AN$1,ROUND((N1970+O1970)*AV1970,2)))</f>
        <v>0</v>
      </c>
      <c r="AX1970" s="39">
        <v>0</v>
      </c>
      <c r="AY1970" s="39">
        <f>IF(Dane!$C$9=2,IFERROR(J1970/W1970,0),IF(Dane!$C$9=3,IFERROR(J1970/W1970,0),0))</f>
        <v>0</v>
      </c>
      <c r="AZ1970" s="39">
        <f>IF(Dane!$C$9=2,IFERROR(ROUND(J1970-ROUND(J1970*0.0976,2)-ROUND(J1970*0.015,2)-ROUND(J1970*0.0245,2),2)/W1970,0),IF(Dane!$C$9=3,IFERROR(ROUND(J1970-ROUND(J1970*0.0976,2)-ROUND(J1970*0.015,2)-ROUND(J1970*0.0245,2),2)/W1970,0),0))</f>
        <v>0</v>
      </c>
      <c r="BA1970" s="39">
        <f t="shared" si="463"/>
        <v>0</v>
      </c>
      <c r="BB1970" s="39">
        <f t="shared" si="464"/>
        <v>0</v>
      </c>
      <c r="BC1970" s="39">
        <f t="shared" si="457"/>
        <v>0</v>
      </c>
      <c r="BD1970" s="39">
        <f>IF(Dane!$C$9=2,IFERROR(BC1970/W1970,0),IF(Dane!$C$9=3,IFERROR(BC1970/W1970,0),0))</f>
        <v>0</v>
      </c>
      <c r="BE1970" s="39">
        <f t="shared" si="465"/>
        <v>0</v>
      </c>
      <c r="BF1970" s="39">
        <v>0</v>
      </c>
      <c r="BG1970" s="39">
        <f t="shared" si="466"/>
        <v>0</v>
      </c>
      <c r="BH1970" s="39">
        <f>IF(Dane!$C$9=2,IF(ROUND((S1970+T1970)*BG1970,2)&gt;$AN$1,$AN$1,ROUND((S1970+T1970)*BG1970,2)),IF(Dane!$C$9=3,IF(ROUND((S1970+T1970)*BG1970,2)&gt;$AN$1,$AN$1,ROUND((S1970+T1970)*BG1970,2)),0))</f>
        <v>0</v>
      </c>
      <c r="BI1970" s="39">
        <v>0</v>
      </c>
      <c r="BJ1970" s="39">
        <f>IF(Dane!$C$9=3,IFERROR(J1970/AB1970,0),0)</f>
        <v>0</v>
      </c>
      <c r="BK1970" s="39">
        <f>IF(Dane!$C$9=3,IFERROR(ROUND(J1970-ROUND(J1970*0.0976,2)-ROUND(J1970*0.015,2)-ROUND(J1970*0.0245,2),2)/AB1970,0),0)</f>
        <v>0</v>
      </c>
      <c r="BL1970" s="39">
        <f t="shared" si="467"/>
        <v>0</v>
      </c>
      <c r="BM1970" s="39">
        <f t="shared" si="468"/>
        <v>0</v>
      </c>
      <c r="BN1970" s="39">
        <f t="shared" si="458"/>
        <v>0</v>
      </c>
      <c r="BO1970" s="39">
        <f>IF(Dane!$C$9=3,IFERROR(BN1970/AB1970,0),0)</f>
        <v>0</v>
      </c>
      <c r="BP1970" s="39">
        <f t="shared" si="469"/>
        <v>0</v>
      </c>
      <c r="BQ1970" s="39">
        <v>0</v>
      </c>
      <c r="BR1970" s="39">
        <f t="shared" si="470"/>
        <v>0</v>
      </c>
      <c r="BS1970" s="39">
        <f>IF(Dane!$C$9=3,IF(ROUND((X1970+Y1970)*BR1970,2)&gt;$AN$1,$AN$1,ROUND((X1970+Y1970)*BR1970,2)),0)</f>
        <v>0</v>
      </c>
      <c r="BT1970" s="39">
        <v>0</v>
      </c>
    </row>
    <row r="1971" spans="1:72">
      <c r="A1971" s="87">
        <v>1962</v>
      </c>
      <c r="B1971" s="1"/>
      <c r="C1971" s="1"/>
      <c r="D1971" s="2"/>
      <c r="E1971" s="3"/>
      <c r="F1971" s="4"/>
      <c r="G1971" s="5"/>
      <c r="H1971" s="5"/>
      <c r="I1971" s="6"/>
      <c r="J1971" s="5"/>
      <c r="K1971" s="5"/>
      <c r="L1971" s="5"/>
      <c r="M1971" s="55"/>
      <c r="N1971" s="8"/>
      <c r="O1971" s="105"/>
      <c r="P1971" s="5"/>
      <c r="Q1971" s="5"/>
      <c r="R1971" s="105">
        <f>Dane!$C$10</f>
        <v>0</v>
      </c>
      <c r="S1971" s="8"/>
      <c r="T1971" s="105"/>
      <c r="U1971" s="5"/>
      <c r="V1971" s="5"/>
      <c r="W1971" s="107">
        <f>Dane!$C$11</f>
        <v>0</v>
      </c>
      <c r="X1971" s="8"/>
      <c r="Y1971" s="105"/>
      <c r="Z1971" s="5"/>
      <c r="AA1971" s="5"/>
      <c r="AB1971" s="110">
        <f>Dane!$C$12</f>
        <v>0</v>
      </c>
      <c r="AC1971" s="108">
        <f>IF(Dane!$E$3=1,AP1971+BA1971+BL1971,IF(Dane!$E$3=2,AT1971+BE1971+BP1971,AW1971+BH1971+BS1971))</f>
        <v>0</v>
      </c>
      <c r="AD1971" s="14">
        <f>IF(Dane!$E$3=1,AQ1971+BB1971+BM1971,IF(Dane!$E$3=2,AU1971+BF1971+BQ1971,AX1971+BI1971+BT1971))</f>
        <v>0</v>
      </c>
      <c r="AE1971" s="14">
        <f>IF((J1971*Dane!$C$9)-AC1971&lt;0,0,(J1971*Dane!$C$9)-AC1971)</f>
        <v>0</v>
      </c>
      <c r="AF1971" s="61">
        <f>IF((K1971*Dane!$C$9)-AD1971&lt;0,0,(K1971*Dane!$C$9)-AD1971)</f>
        <v>0</v>
      </c>
      <c r="AG1971" s="93"/>
      <c r="AH1971" s="84">
        <f>IF(Dane!$E$3=1,AP1971,IF(Dane!$E$3=2,AT1971,AW1971))</f>
        <v>0</v>
      </c>
      <c r="AI1971" s="84">
        <f>IF(Dane!$E$3=1,AQ1971,IF(Dane!$E$3=2,AU1971,AX1971))</f>
        <v>0</v>
      </c>
      <c r="AJ1971" s="84">
        <f>IF(Dane!$E$3=1,BA1971,IF(Dane!$E$3=2,BE1971,BH1971))</f>
        <v>0</v>
      </c>
      <c r="AK1971" s="84">
        <f>IF(Dane!$E$3=1,BB1971,IF(Dane!$E$3=2,BF1971,BI1971))</f>
        <v>0</v>
      </c>
      <c r="AL1971" s="84">
        <f>IF(Dane!$E$3=1,BL1971,IF(Dane!$E$3=2,BP1971,BS1971))</f>
        <v>0</v>
      </c>
      <c r="AM1971" s="84">
        <f>IF(Dane!$E$3=1,BM1971,IF(Dane!$E$3=2,BQ1971,BT1971))</f>
        <v>0</v>
      </c>
      <c r="AN1971" s="39">
        <f>IF(Dane!$C$9="",0,IFERROR(J1971/R1971,0))</f>
        <v>0</v>
      </c>
      <c r="AO1971" s="39">
        <f>IF(Dane!$C$9="",0,IFERROR(ROUND(J1971-ROUND(J1971*0.0976,2)-ROUND(J1971*0.015,2)-ROUND(J1971*0.0245,2),2)/R1971,0))</f>
        <v>0</v>
      </c>
      <c r="AP1971" s="39">
        <f t="shared" si="459"/>
        <v>0</v>
      </c>
      <c r="AQ1971" s="39">
        <f t="shared" si="460"/>
        <v>0</v>
      </c>
      <c r="AR1971" s="39">
        <f t="shared" si="456"/>
        <v>0</v>
      </c>
      <c r="AS1971" s="39">
        <f>IF(Dane!$C$9="",0,IFERROR(AR1971/R1971,0))</f>
        <v>0</v>
      </c>
      <c r="AT1971" s="39">
        <f t="shared" si="461"/>
        <v>0</v>
      </c>
      <c r="AU1971" s="39">
        <v>0</v>
      </c>
      <c r="AV1971" s="39">
        <f t="shared" si="462"/>
        <v>0</v>
      </c>
      <c r="AW1971" s="39">
        <f>IF(Dane!$C$9="",0,IF(ROUND((N1971+O1971)*AV1971,2)&gt;$AN$1,$AN$1,ROUND((N1971+O1971)*AV1971,2)))</f>
        <v>0</v>
      </c>
      <c r="AX1971" s="39">
        <v>0</v>
      </c>
      <c r="AY1971" s="39">
        <f>IF(Dane!$C$9=2,IFERROR(J1971/W1971,0),IF(Dane!$C$9=3,IFERROR(J1971/W1971,0),0))</f>
        <v>0</v>
      </c>
      <c r="AZ1971" s="39">
        <f>IF(Dane!$C$9=2,IFERROR(ROUND(J1971-ROUND(J1971*0.0976,2)-ROUND(J1971*0.015,2)-ROUND(J1971*0.0245,2),2)/W1971,0),IF(Dane!$C$9=3,IFERROR(ROUND(J1971-ROUND(J1971*0.0976,2)-ROUND(J1971*0.015,2)-ROUND(J1971*0.0245,2),2)/W1971,0),0))</f>
        <v>0</v>
      </c>
      <c r="BA1971" s="39">
        <f t="shared" si="463"/>
        <v>0</v>
      </c>
      <c r="BB1971" s="39">
        <f t="shared" si="464"/>
        <v>0</v>
      </c>
      <c r="BC1971" s="39">
        <f t="shared" si="457"/>
        <v>0</v>
      </c>
      <c r="BD1971" s="39">
        <f>IF(Dane!$C$9=2,IFERROR(BC1971/W1971,0),IF(Dane!$C$9=3,IFERROR(BC1971/W1971,0),0))</f>
        <v>0</v>
      </c>
      <c r="BE1971" s="39">
        <f t="shared" si="465"/>
        <v>0</v>
      </c>
      <c r="BF1971" s="39">
        <v>0</v>
      </c>
      <c r="BG1971" s="39">
        <f t="shared" si="466"/>
        <v>0</v>
      </c>
      <c r="BH1971" s="39">
        <f>IF(Dane!$C$9=2,IF(ROUND((S1971+T1971)*BG1971,2)&gt;$AN$1,$AN$1,ROUND((S1971+T1971)*BG1971,2)),IF(Dane!$C$9=3,IF(ROUND((S1971+T1971)*BG1971,2)&gt;$AN$1,$AN$1,ROUND((S1971+T1971)*BG1971,2)),0))</f>
        <v>0</v>
      </c>
      <c r="BI1971" s="39">
        <v>0</v>
      </c>
      <c r="BJ1971" s="39">
        <f>IF(Dane!$C$9=3,IFERROR(J1971/AB1971,0),0)</f>
        <v>0</v>
      </c>
      <c r="BK1971" s="39">
        <f>IF(Dane!$C$9=3,IFERROR(ROUND(J1971-ROUND(J1971*0.0976,2)-ROUND(J1971*0.015,2)-ROUND(J1971*0.0245,2),2)/AB1971,0),0)</f>
        <v>0</v>
      </c>
      <c r="BL1971" s="39">
        <f t="shared" si="467"/>
        <v>0</v>
      </c>
      <c r="BM1971" s="39">
        <f t="shared" si="468"/>
        <v>0</v>
      </c>
      <c r="BN1971" s="39">
        <f t="shared" si="458"/>
        <v>0</v>
      </c>
      <c r="BO1971" s="39">
        <f>IF(Dane!$C$9=3,IFERROR(BN1971/AB1971,0),0)</f>
        <v>0</v>
      </c>
      <c r="BP1971" s="39">
        <f t="shared" si="469"/>
        <v>0</v>
      </c>
      <c r="BQ1971" s="39">
        <v>0</v>
      </c>
      <c r="BR1971" s="39">
        <f t="shared" si="470"/>
        <v>0</v>
      </c>
      <c r="BS1971" s="39">
        <f>IF(Dane!$C$9=3,IF(ROUND((X1971+Y1971)*BR1971,2)&gt;$AN$1,$AN$1,ROUND((X1971+Y1971)*BR1971,2)),0)</f>
        <v>0</v>
      </c>
      <c r="BT1971" s="39">
        <v>0</v>
      </c>
    </row>
    <row r="1972" spans="1:72">
      <c r="A1972" s="87">
        <v>1963</v>
      </c>
      <c r="B1972" s="1"/>
      <c r="C1972" s="1"/>
      <c r="D1972" s="2"/>
      <c r="E1972" s="3"/>
      <c r="F1972" s="4"/>
      <c r="G1972" s="5"/>
      <c r="H1972" s="5"/>
      <c r="I1972" s="6"/>
      <c r="J1972" s="5"/>
      <c r="K1972" s="5"/>
      <c r="L1972" s="5"/>
      <c r="M1972" s="55"/>
      <c r="N1972" s="8"/>
      <c r="O1972" s="105"/>
      <c r="P1972" s="5"/>
      <c r="Q1972" s="5"/>
      <c r="R1972" s="105">
        <f>Dane!$C$10</f>
        <v>0</v>
      </c>
      <c r="S1972" s="8"/>
      <c r="T1972" s="105"/>
      <c r="U1972" s="5"/>
      <c r="V1972" s="5"/>
      <c r="W1972" s="107">
        <f>Dane!$C$11</f>
        <v>0</v>
      </c>
      <c r="X1972" s="8"/>
      <c r="Y1972" s="105"/>
      <c r="Z1972" s="5"/>
      <c r="AA1972" s="5"/>
      <c r="AB1972" s="110">
        <f>Dane!$C$12</f>
        <v>0</v>
      </c>
      <c r="AC1972" s="108">
        <f>IF(Dane!$E$3=1,AP1972+BA1972+BL1972,IF(Dane!$E$3=2,AT1972+BE1972+BP1972,AW1972+BH1972+BS1972))</f>
        <v>0</v>
      </c>
      <c r="AD1972" s="14">
        <f>IF(Dane!$E$3=1,AQ1972+BB1972+BM1972,IF(Dane!$E$3=2,AU1972+BF1972+BQ1972,AX1972+BI1972+BT1972))</f>
        <v>0</v>
      </c>
      <c r="AE1972" s="14">
        <f>IF((J1972*Dane!$C$9)-AC1972&lt;0,0,(J1972*Dane!$C$9)-AC1972)</f>
        <v>0</v>
      </c>
      <c r="AF1972" s="61">
        <f>IF((K1972*Dane!$C$9)-AD1972&lt;0,0,(K1972*Dane!$C$9)-AD1972)</f>
        <v>0</v>
      </c>
      <c r="AG1972" s="93"/>
      <c r="AH1972" s="84">
        <f>IF(Dane!$E$3=1,AP1972,IF(Dane!$E$3=2,AT1972,AW1972))</f>
        <v>0</v>
      </c>
      <c r="AI1972" s="84">
        <f>IF(Dane!$E$3=1,AQ1972,IF(Dane!$E$3=2,AU1972,AX1972))</f>
        <v>0</v>
      </c>
      <c r="AJ1972" s="84">
        <f>IF(Dane!$E$3=1,BA1972,IF(Dane!$E$3=2,BE1972,BH1972))</f>
        <v>0</v>
      </c>
      <c r="AK1972" s="84">
        <f>IF(Dane!$E$3=1,BB1972,IF(Dane!$E$3=2,BF1972,BI1972))</f>
        <v>0</v>
      </c>
      <c r="AL1972" s="84">
        <f>IF(Dane!$E$3=1,BL1972,IF(Dane!$E$3=2,BP1972,BS1972))</f>
        <v>0</v>
      </c>
      <c r="AM1972" s="84">
        <f>IF(Dane!$E$3=1,BM1972,IF(Dane!$E$3=2,BQ1972,BT1972))</f>
        <v>0</v>
      </c>
      <c r="AN1972" s="39">
        <f>IF(Dane!$C$9="",0,IFERROR(J1972/R1972,0))</f>
        <v>0</v>
      </c>
      <c r="AO1972" s="39">
        <f>IF(Dane!$C$9="",0,IFERROR(ROUND(J1972-ROUND(J1972*0.0976,2)-ROUND(J1972*0.015,2)-ROUND(J1972*0.0245,2),2)/R1972,0))</f>
        <v>0</v>
      </c>
      <c r="AP1972" s="39">
        <f t="shared" si="459"/>
        <v>0</v>
      </c>
      <c r="AQ1972" s="39">
        <f t="shared" si="460"/>
        <v>0</v>
      </c>
      <c r="AR1972" s="39">
        <f t="shared" si="456"/>
        <v>0</v>
      </c>
      <c r="AS1972" s="39">
        <f>IF(Dane!$C$9="",0,IFERROR(AR1972/R1972,0))</f>
        <v>0</v>
      </c>
      <c r="AT1972" s="39">
        <f t="shared" si="461"/>
        <v>0</v>
      </c>
      <c r="AU1972" s="39">
        <v>0</v>
      </c>
      <c r="AV1972" s="39">
        <f t="shared" si="462"/>
        <v>0</v>
      </c>
      <c r="AW1972" s="39">
        <f>IF(Dane!$C$9="",0,IF(ROUND((N1972+O1972)*AV1972,2)&gt;$AN$1,$AN$1,ROUND((N1972+O1972)*AV1972,2)))</f>
        <v>0</v>
      </c>
      <c r="AX1972" s="39">
        <v>0</v>
      </c>
      <c r="AY1972" s="39">
        <f>IF(Dane!$C$9=2,IFERROR(J1972/W1972,0),IF(Dane!$C$9=3,IFERROR(J1972/W1972,0),0))</f>
        <v>0</v>
      </c>
      <c r="AZ1972" s="39">
        <f>IF(Dane!$C$9=2,IFERROR(ROUND(J1972-ROUND(J1972*0.0976,2)-ROUND(J1972*0.015,2)-ROUND(J1972*0.0245,2),2)/W1972,0),IF(Dane!$C$9=3,IFERROR(ROUND(J1972-ROUND(J1972*0.0976,2)-ROUND(J1972*0.015,2)-ROUND(J1972*0.0245,2),2)/W1972,0),0))</f>
        <v>0</v>
      </c>
      <c r="BA1972" s="39">
        <f t="shared" si="463"/>
        <v>0</v>
      </c>
      <c r="BB1972" s="39">
        <f t="shared" si="464"/>
        <v>0</v>
      </c>
      <c r="BC1972" s="39">
        <f t="shared" si="457"/>
        <v>0</v>
      </c>
      <c r="BD1972" s="39">
        <f>IF(Dane!$C$9=2,IFERROR(BC1972/W1972,0),IF(Dane!$C$9=3,IFERROR(BC1972/W1972,0),0))</f>
        <v>0</v>
      </c>
      <c r="BE1972" s="39">
        <f t="shared" si="465"/>
        <v>0</v>
      </c>
      <c r="BF1972" s="39">
        <v>0</v>
      </c>
      <c r="BG1972" s="39">
        <f t="shared" si="466"/>
        <v>0</v>
      </c>
      <c r="BH1972" s="39">
        <f>IF(Dane!$C$9=2,IF(ROUND((S1972+T1972)*BG1972,2)&gt;$AN$1,$AN$1,ROUND((S1972+T1972)*BG1972,2)),IF(Dane!$C$9=3,IF(ROUND((S1972+T1972)*BG1972,2)&gt;$AN$1,$AN$1,ROUND((S1972+T1972)*BG1972,2)),0))</f>
        <v>0</v>
      </c>
      <c r="BI1972" s="39">
        <v>0</v>
      </c>
      <c r="BJ1972" s="39">
        <f>IF(Dane!$C$9=3,IFERROR(J1972/AB1972,0),0)</f>
        <v>0</v>
      </c>
      <c r="BK1972" s="39">
        <f>IF(Dane!$C$9=3,IFERROR(ROUND(J1972-ROUND(J1972*0.0976,2)-ROUND(J1972*0.015,2)-ROUND(J1972*0.0245,2),2)/AB1972,0),0)</f>
        <v>0</v>
      </c>
      <c r="BL1972" s="39">
        <f t="shared" si="467"/>
        <v>0</v>
      </c>
      <c r="BM1972" s="39">
        <f t="shared" si="468"/>
        <v>0</v>
      </c>
      <c r="BN1972" s="39">
        <f t="shared" si="458"/>
        <v>0</v>
      </c>
      <c r="BO1972" s="39">
        <f>IF(Dane!$C$9=3,IFERROR(BN1972/AB1972,0),0)</f>
        <v>0</v>
      </c>
      <c r="BP1972" s="39">
        <f t="shared" si="469"/>
        <v>0</v>
      </c>
      <c r="BQ1972" s="39">
        <v>0</v>
      </c>
      <c r="BR1972" s="39">
        <f t="shared" si="470"/>
        <v>0</v>
      </c>
      <c r="BS1972" s="39">
        <f>IF(Dane!$C$9=3,IF(ROUND((X1972+Y1972)*BR1972,2)&gt;$AN$1,$AN$1,ROUND((X1972+Y1972)*BR1972,2)),0)</f>
        <v>0</v>
      </c>
      <c r="BT1972" s="39">
        <v>0</v>
      </c>
    </row>
    <row r="1973" spans="1:72">
      <c r="A1973" s="87">
        <v>1964</v>
      </c>
      <c r="B1973" s="1"/>
      <c r="C1973" s="1"/>
      <c r="D1973" s="2"/>
      <c r="E1973" s="3"/>
      <c r="F1973" s="4"/>
      <c r="G1973" s="5"/>
      <c r="H1973" s="5"/>
      <c r="I1973" s="6"/>
      <c r="J1973" s="5"/>
      <c r="K1973" s="5"/>
      <c r="L1973" s="5"/>
      <c r="M1973" s="55"/>
      <c r="N1973" s="8"/>
      <c r="O1973" s="105"/>
      <c r="P1973" s="5"/>
      <c r="Q1973" s="5"/>
      <c r="R1973" s="105">
        <f>Dane!$C$10</f>
        <v>0</v>
      </c>
      <c r="S1973" s="8"/>
      <c r="T1973" s="105"/>
      <c r="U1973" s="5"/>
      <c r="V1973" s="5"/>
      <c r="W1973" s="107">
        <f>Dane!$C$11</f>
        <v>0</v>
      </c>
      <c r="X1973" s="8"/>
      <c r="Y1973" s="105"/>
      <c r="Z1973" s="5"/>
      <c r="AA1973" s="5"/>
      <c r="AB1973" s="110">
        <f>Dane!$C$12</f>
        <v>0</v>
      </c>
      <c r="AC1973" s="108">
        <f>IF(Dane!$E$3=1,AP1973+BA1973+BL1973,IF(Dane!$E$3=2,AT1973+BE1973+BP1973,AW1973+BH1973+BS1973))</f>
        <v>0</v>
      </c>
      <c r="AD1973" s="14">
        <f>IF(Dane!$E$3=1,AQ1973+BB1973+BM1973,IF(Dane!$E$3=2,AU1973+BF1973+BQ1973,AX1973+BI1973+BT1973))</f>
        <v>0</v>
      </c>
      <c r="AE1973" s="14">
        <f>IF((J1973*Dane!$C$9)-AC1973&lt;0,0,(J1973*Dane!$C$9)-AC1973)</f>
        <v>0</v>
      </c>
      <c r="AF1973" s="61">
        <f>IF((K1973*Dane!$C$9)-AD1973&lt;0,0,(K1973*Dane!$C$9)-AD1973)</f>
        <v>0</v>
      </c>
      <c r="AG1973" s="93"/>
      <c r="AH1973" s="84">
        <f>IF(Dane!$E$3=1,AP1973,IF(Dane!$E$3=2,AT1973,AW1973))</f>
        <v>0</v>
      </c>
      <c r="AI1973" s="84">
        <f>IF(Dane!$E$3=1,AQ1973,IF(Dane!$E$3=2,AU1973,AX1973))</f>
        <v>0</v>
      </c>
      <c r="AJ1973" s="84">
        <f>IF(Dane!$E$3=1,BA1973,IF(Dane!$E$3=2,BE1973,BH1973))</f>
        <v>0</v>
      </c>
      <c r="AK1973" s="84">
        <f>IF(Dane!$E$3=1,BB1973,IF(Dane!$E$3=2,BF1973,BI1973))</f>
        <v>0</v>
      </c>
      <c r="AL1973" s="84">
        <f>IF(Dane!$E$3=1,BL1973,IF(Dane!$E$3=2,BP1973,BS1973))</f>
        <v>0</v>
      </c>
      <c r="AM1973" s="84">
        <f>IF(Dane!$E$3=1,BM1973,IF(Dane!$E$3=2,BQ1973,BT1973))</f>
        <v>0</v>
      </c>
      <c r="AN1973" s="39">
        <f>IF(Dane!$C$9="",0,IFERROR(J1973/R1973,0))</f>
        <v>0</v>
      </c>
      <c r="AO1973" s="39">
        <f>IF(Dane!$C$9="",0,IFERROR(ROUND(J1973-ROUND(J1973*0.0976,2)-ROUND(J1973*0.015,2)-ROUND(J1973*0.0245,2),2)/R1973,0))</f>
        <v>0</v>
      </c>
      <c r="AP1973" s="39">
        <f t="shared" si="459"/>
        <v>0</v>
      </c>
      <c r="AQ1973" s="39">
        <f t="shared" si="460"/>
        <v>0</v>
      </c>
      <c r="AR1973" s="39">
        <f t="shared" si="456"/>
        <v>0</v>
      </c>
      <c r="AS1973" s="39">
        <f>IF(Dane!$C$9="",0,IFERROR(AR1973/R1973,0))</f>
        <v>0</v>
      </c>
      <c r="AT1973" s="39">
        <f t="shared" si="461"/>
        <v>0</v>
      </c>
      <c r="AU1973" s="39">
        <v>0</v>
      </c>
      <c r="AV1973" s="39">
        <f t="shared" si="462"/>
        <v>0</v>
      </c>
      <c r="AW1973" s="39">
        <f>IF(Dane!$C$9="",0,IF(ROUND((N1973+O1973)*AV1973,2)&gt;$AN$1,$AN$1,ROUND((N1973+O1973)*AV1973,2)))</f>
        <v>0</v>
      </c>
      <c r="AX1973" s="39">
        <v>0</v>
      </c>
      <c r="AY1973" s="39">
        <f>IF(Dane!$C$9=2,IFERROR(J1973/W1973,0),IF(Dane!$C$9=3,IFERROR(J1973/W1973,0),0))</f>
        <v>0</v>
      </c>
      <c r="AZ1973" s="39">
        <f>IF(Dane!$C$9=2,IFERROR(ROUND(J1973-ROUND(J1973*0.0976,2)-ROUND(J1973*0.015,2)-ROUND(J1973*0.0245,2),2)/W1973,0),IF(Dane!$C$9=3,IFERROR(ROUND(J1973-ROUND(J1973*0.0976,2)-ROUND(J1973*0.015,2)-ROUND(J1973*0.0245,2),2)/W1973,0),0))</f>
        <v>0</v>
      </c>
      <c r="BA1973" s="39">
        <f t="shared" si="463"/>
        <v>0</v>
      </c>
      <c r="BB1973" s="39">
        <f t="shared" si="464"/>
        <v>0</v>
      </c>
      <c r="BC1973" s="39">
        <f t="shared" si="457"/>
        <v>0</v>
      </c>
      <c r="BD1973" s="39">
        <f>IF(Dane!$C$9=2,IFERROR(BC1973/W1973,0),IF(Dane!$C$9=3,IFERROR(BC1973/W1973,0),0))</f>
        <v>0</v>
      </c>
      <c r="BE1973" s="39">
        <f t="shared" si="465"/>
        <v>0</v>
      </c>
      <c r="BF1973" s="39">
        <v>0</v>
      </c>
      <c r="BG1973" s="39">
        <f t="shared" si="466"/>
        <v>0</v>
      </c>
      <c r="BH1973" s="39">
        <f>IF(Dane!$C$9=2,IF(ROUND((S1973+T1973)*BG1973,2)&gt;$AN$1,$AN$1,ROUND((S1973+T1973)*BG1973,2)),IF(Dane!$C$9=3,IF(ROUND((S1973+T1973)*BG1973,2)&gt;$AN$1,$AN$1,ROUND((S1973+T1973)*BG1973,2)),0))</f>
        <v>0</v>
      </c>
      <c r="BI1973" s="39">
        <v>0</v>
      </c>
      <c r="BJ1973" s="39">
        <f>IF(Dane!$C$9=3,IFERROR(J1973/AB1973,0),0)</f>
        <v>0</v>
      </c>
      <c r="BK1973" s="39">
        <f>IF(Dane!$C$9=3,IFERROR(ROUND(J1973-ROUND(J1973*0.0976,2)-ROUND(J1973*0.015,2)-ROUND(J1973*0.0245,2),2)/AB1973,0),0)</f>
        <v>0</v>
      </c>
      <c r="BL1973" s="39">
        <f t="shared" si="467"/>
        <v>0</v>
      </c>
      <c r="BM1973" s="39">
        <f t="shared" si="468"/>
        <v>0</v>
      </c>
      <c r="BN1973" s="39">
        <f t="shared" si="458"/>
        <v>0</v>
      </c>
      <c r="BO1973" s="39">
        <f>IF(Dane!$C$9=3,IFERROR(BN1973/AB1973,0),0)</f>
        <v>0</v>
      </c>
      <c r="BP1973" s="39">
        <f t="shared" si="469"/>
        <v>0</v>
      </c>
      <c r="BQ1973" s="39">
        <v>0</v>
      </c>
      <c r="BR1973" s="39">
        <f t="shared" si="470"/>
        <v>0</v>
      </c>
      <c r="BS1973" s="39">
        <f>IF(Dane!$C$9=3,IF(ROUND((X1973+Y1973)*BR1973,2)&gt;$AN$1,$AN$1,ROUND((X1973+Y1973)*BR1973,2)),0)</f>
        <v>0</v>
      </c>
      <c r="BT1973" s="39">
        <v>0</v>
      </c>
    </row>
    <row r="1974" spans="1:72">
      <c r="A1974" s="87">
        <v>1965</v>
      </c>
      <c r="B1974" s="1"/>
      <c r="C1974" s="1"/>
      <c r="D1974" s="2"/>
      <c r="E1974" s="3"/>
      <c r="F1974" s="4"/>
      <c r="G1974" s="5"/>
      <c r="H1974" s="5"/>
      <c r="I1974" s="6"/>
      <c r="J1974" s="5"/>
      <c r="K1974" s="5"/>
      <c r="L1974" s="5"/>
      <c r="M1974" s="55"/>
      <c r="N1974" s="8"/>
      <c r="O1974" s="105"/>
      <c r="P1974" s="5"/>
      <c r="Q1974" s="5"/>
      <c r="R1974" s="105">
        <f>Dane!$C$10</f>
        <v>0</v>
      </c>
      <c r="S1974" s="8"/>
      <c r="T1974" s="105"/>
      <c r="U1974" s="5"/>
      <c r="V1974" s="5"/>
      <c r="W1974" s="107">
        <f>Dane!$C$11</f>
        <v>0</v>
      </c>
      <c r="X1974" s="8"/>
      <c r="Y1974" s="105"/>
      <c r="Z1974" s="5"/>
      <c r="AA1974" s="5"/>
      <c r="AB1974" s="110">
        <f>Dane!$C$12</f>
        <v>0</v>
      </c>
      <c r="AC1974" s="108">
        <f>IF(Dane!$E$3=1,AP1974+BA1974+BL1974,IF(Dane!$E$3=2,AT1974+BE1974+BP1974,AW1974+BH1974+BS1974))</f>
        <v>0</v>
      </c>
      <c r="AD1974" s="14">
        <f>IF(Dane!$E$3=1,AQ1974+BB1974+BM1974,IF(Dane!$E$3=2,AU1974+BF1974+BQ1974,AX1974+BI1974+BT1974))</f>
        <v>0</v>
      </c>
      <c r="AE1974" s="14">
        <f>IF((J1974*Dane!$C$9)-AC1974&lt;0,0,(J1974*Dane!$C$9)-AC1974)</f>
        <v>0</v>
      </c>
      <c r="AF1974" s="61">
        <f>IF((K1974*Dane!$C$9)-AD1974&lt;0,0,(K1974*Dane!$C$9)-AD1974)</f>
        <v>0</v>
      </c>
      <c r="AG1974" s="93"/>
      <c r="AH1974" s="84">
        <f>IF(Dane!$E$3=1,AP1974,IF(Dane!$E$3=2,AT1974,AW1974))</f>
        <v>0</v>
      </c>
      <c r="AI1974" s="84">
        <f>IF(Dane!$E$3=1,AQ1974,IF(Dane!$E$3=2,AU1974,AX1974))</f>
        <v>0</v>
      </c>
      <c r="AJ1974" s="84">
        <f>IF(Dane!$E$3=1,BA1974,IF(Dane!$E$3=2,BE1974,BH1974))</f>
        <v>0</v>
      </c>
      <c r="AK1974" s="84">
        <f>IF(Dane!$E$3=1,BB1974,IF(Dane!$E$3=2,BF1974,BI1974))</f>
        <v>0</v>
      </c>
      <c r="AL1974" s="84">
        <f>IF(Dane!$E$3=1,BL1974,IF(Dane!$E$3=2,BP1974,BS1974))</f>
        <v>0</v>
      </c>
      <c r="AM1974" s="84">
        <f>IF(Dane!$E$3=1,BM1974,IF(Dane!$E$3=2,BQ1974,BT1974))</f>
        <v>0</v>
      </c>
      <c r="AN1974" s="39">
        <f>IF(Dane!$C$9="",0,IFERROR(J1974/R1974,0))</f>
        <v>0</v>
      </c>
      <c r="AO1974" s="39">
        <f>IF(Dane!$C$9="",0,IFERROR(ROUND(J1974-ROUND(J1974*0.0976,2)-ROUND(J1974*0.015,2)-ROUND(J1974*0.0245,2),2)/R1974,0))</f>
        <v>0</v>
      </c>
      <c r="AP1974" s="39">
        <f t="shared" si="459"/>
        <v>0</v>
      </c>
      <c r="AQ1974" s="39">
        <f t="shared" si="460"/>
        <v>0</v>
      </c>
      <c r="AR1974" s="39">
        <f t="shared" si="456"/>
        <v>0</v>
      </c>
      <c r="AS1974" s="39">
        <f>IF(Dane!$C$9="",0,IFERROR(AR1974/R1974,0))</f>
        <v>0</v>
      </c>
      <c r="AT1974" s="39">
        <f t="shared" si="461"/>
        <v>0</v>
      </c>
      <c r="AU1974" s="39">
        <v>0</v>
      </c>
      <c r="AV1974" s="39">
        <f t="shared" si="462"/>
        <v>0</v>
      </c>
      <c r="AW1974" s="39">
        <f>IF(Dane!$C$9="",0,IF(ROUND((N1974+O1974)*AV1974,2)&gt;$AN$1,$AN$1,ROUND((N1974+O1974)*AV1974,2)))</f>
        <v>0</v>
      </c>
      <c r="AX1974" s="39">
        <v>0</v>
      </c>
      <c r="AY1974" s="39">
        <f>IF(Dane!$C$9=2,IFERROR(J1974/W1974,0),IF(Dane!$C$9=3,IFERROR(J1974/W1974,0),0))</f>
        <v>0</v>
      </c>
      <c r="AZ1974" s="39">
        <f>IF(Dane!$C$9=2,IFERROR(ROUND(J1974-ROUND(J1974*0.0976,2)-ROUND(J1974*0.015,2)-ROUND(J1974*0.0245,2),2)/W1974,0),IF(Dane!$C$9=3,IFERROR(ROUND(J1974-ROUND(J1974*0.0976,2)-ROUND(J1974*0.015,2)-ROUND(J1974*0.0245,2),2)/W1974,0),0))</f>
        <v>0</v>
      </c>
      <c r="BA1974" s="39">
        <f t="shared" si="463"/>
        <v>0</v>
      </c>
      <c r="BB1974" s="39">
        <f t="shared" si="464"/>
        <v>0</v>
      </c>
      <c r="BC1974" s="39">
        <f t="shared" si="457"/>
        <v>0</v>
      </c>
      <c r="BD1974" s="39">
        <f>IF(Dane!$C$9=2,IFERROR(BC1974/W1974,0),IF(Dane!$C$9=3,IFERROR(BC1974/W1974,0),0))</f>
        <v>0</v>
      </c>
      <c r="BE1974" s="39">
        <f t="shared" si="465"/>
        <v>0</v>
      </c>
      <c r="BF1974" s="39">
        <v>0</v>
      </c>
      <c r="BG1974" s="39">
        <f t="shared" si="466"/>
        <v>0</v>
      </c>
      <c r="BH1974" s="39">
        <f>IF(Dane!$C$9=2,IF(ROUND((S1974+T1974)*BG1974,2)&gt;$AN$1,$AN$1,ROUND((S1974+T1974)*BG1974,2)),IF(Dane!$C$9=3,IF(ROUND((S1974+T1974)*BG1974,2)&gt;$AN$1,$AN$1,ROUND((S1974+T1974)*BG1974,2)),0))</f>
        <v>0</v>
      </c>
      <c r="BI1974" s="39">
        <v>0</v>
      </c>
      <c r="BJ1974" s="39">
        <f>IF(Dane!$C$9=3,IFERROR(J1974/AB1974,0),0)</f>
        <v>0</v>
      </c>
      <c r="BK1974" s="39">
        <f>IF(Dane!$C$9=3,IFERROR(ROUND(J1974-ROUND(J1974*0.0976,2)-ROUND(J1974*0.015,2)-ROUND(J1974*0.0245,2),2)/AB1974,0),0)</f>
        <v>0</v>
      </c>
      <c r="BL1974" s="39">
        <f t="shared" si="467"/>
        <v>0</v>
      </c>
      <c r="BM1974" s="39">
        <f t="shared" si="468"/>
        <v>0</v>
      </c>
      <c r="BN1974" s="39">
        <f t="shared" si="458"/>
        <v>0</v>
      </c>
      <c r="BO1974" s="39">
        <f>IF(Dane!$C$9=3,IFERROR(BN1974/AB1974,0),0)</f>
        <v>0</v>
      </c>
      <c r="BP1974" s="39">
        <f t="shared" si="469"/>
        <v>0</v>
      </c>
      <c r="BQ1974" s="39">
        <v>0</v>
      </c>
      <c r="BR1974" s="39">
        <f t="shared" si="470"/>
        <v>0</v>
      </c>
      <c r="BS1974" s="39">
        <f>IF(Dane!$C$9=3,IF(ROUND((X1974+Y1974)*BR1974,2)&gt;$AN$1,$AN$1,ROUND((X1974+Y1974)*BR1974,2)),0)</f>
        <v>0</v>
      </c>
      <c r="BT1974" s="39">
        <v>0</v>
      </c>
    </row>
    <row r="1975" spans="1:72">
      <c r="A1975" s="87">
        <v>1966</v>
      </c>
      <c r="B1975" s="1"/>
      <c r="C1975" s="1"/>
      <c r="D1975" s="2"/>
      <c r="E1975" s="3"/>
      <c r="F1975" s="4"/>
      <c r="G1975" s="5"/>
      <c r="H1975" s="5"/>
      <c r="I1975" s="6"/>
      <c r="J1975" s="5"/>
      <c r="K1975" s="5"/>
      <c r="L1975" s="5"/>
      <c r="M1975" s="55"/>
      <c r="N1975" s="8"/>
      <c r="O1975" s="105"/>
      <c r="P1975" s="5"/>
      <c r="Q1975" s="5"/>
      <c r="R1975" s="105">
        <f>Dane!$C$10</f>
        <v>0</v>
      </c>
      <c r="S1975" s="8"/>
      <c r="T1975" s="105"/>
      <c r="U1975" s="5"/>
      <c r="V1975" s="5"/>
      <c r="W1975" s="107">
        <f>Dane!$C$11</f>
        <v>0</v>
      </c>
      <c r="X1975" s="8"/>
      <c r="Y1975" s="105"/>
      <c r="Z1975" s="5"/>
      <c r="AA1975" s="5"/>
      <c r="AB1975" s="110">
        <f>Dane!$C$12</f>
        <v>0</v>
      </c>
      <c r="AC1975" s="108">
        <f>IF(Dane!$E$3=1,AP1975+BA1975+BL1975,IF(Dane!$E$3=2,AT1975+BE1975+BP1975,AW1975+BH1975+BS1975))</f>
        <v>0</v>
      </c>
      <c r="AD1975" s="14">
        <f>IF(Dane!$E$3=1,AQ1975+BB1975+BM1975,IF(Dane!$E$3=2,AU1975+BF1975+BQ1975,AX1975+BI1975+BT1975))</f>
        <v>0</v>
      </c>
      <c r="AE1975" s="14">
        <f>IF((J1975*Dane!$C$9)-AC1975&lt;0,0,(J1975*Dane!$C$9)-AC1975)</f>
        <v>0</v>
      </c>
      <c r="AF1975" s="61">
        <f>IF((K1975*Dane!$C$9)-AD1975&lt;0,0,(K1975*Dane!$C$9)-AD1975)</f>
        <v>0</v>
      </c>
      <c r="AG1975" s="93"/>
      <c r="AH1975" s="84">
        <f>IF(Dane!$E$3=1,AP1975,IF(Dane!$E$3=2,AT1975,AW1975))</f>
        <v>0</v>
      </c>
      <c r="AI1975" s="84">
        <f>IF(Dane!$E$3=1,AQ1975,IF(Dane!$E$3=2,AU1975,AX1975))</f>
        <v>0</v>
      </c>
      <c r="AJ1975" s="84">
        <f>IF(Dane!$E$3=1,BA1975,IF(Dane!$E$3=2,BE1975,BH1975))</f>
        <v>0</v>
      </c>
      <c r="AK1975" s="84">
        <f>IF(Dane!$E$3=1,BB1975,IF(Dane!$E$3=2,BF1975,BI1975))</f>
        <v>0</v>
      </c>
      <c r="AL1975" s="84">
        <f>IF(Dane!$E$3=1,BL1975,IF(Dane!$E$3=2,BP1975,BS1975))</f>
        <v>0</v>
      </c>
      <c r="AM1975" s="84">
        <f>IF(Dane!$E$3=1,BM1975,IF(Dane!$E$3=2,BQ1975,BT1975))</f>
        <v>0</v>
      </c>
      <c r="AN1975" s="39">
        <f>IF(Dane!$C$9="",0,IFERROR(J1975/R1975,0))</f>
        <v>0</v>
      </c>
      <c r="AO1975" s="39">
        <f>IF(Dane!$C$9="",0,IFERROR(ROUND(J1975-ROUND(J1975*0.0976,2)-ROUND(J1975*0.015,2)-ROUND(J1975*0.0245,2),2)/R1975,0))</f>
        <v>0</v>
      </c>
      <c r="AP1975" s="39">
        <f t="shared" si="459"/>
        <v>0</v>
      </c>
      <c r="AQ1975" s="39">
        <f t="shared" si="460"/>
        <v>0</v>
      </c>
      <c r="AR1975" s="39">
        <f t="shared" si="456"/>
        <v>0</v>
      </c>
      <c r="AS1975" s="39">
        <f>IF(Dane!$C$9="",0,IFERROR(AR1975/R1975,0))</f>
        <v>0</v>
      </c>
      <c r="AT1975" s="39">
        <f t="shared" si="461"/>
        <v>0</v>
      </c>
      <c r="AU1975" s="39">
        <v>0</v>
      </c>
      <c r="AV1975" s="39">
        <f t="shared" si="462"/>
        <v>0</v>
      </c>
      <c r="AW1975" s="39">
        <f>IF(Dane!$C$9="",0,IF(ROUND((N1975+O1975)*AV1975,2)&gt;$AN$1,$AN$1,ROUND((N1975+O1975)*AV1975,2)))</f>
        <v>0</v>
      </c>
      <c r="AX1975" s="39">
        <v>0</v>
      </c>
      <c r="AY1975" s="39">
        <f>IF(Dane!$C$9=2,IFERROR(J1975/W1975,0),IF(Dane!$C$9=3,IFERROR(J1975/W1975,0),0))</f>
        <v>0</v>
      </c>
      <c r="AZ1975" s="39">
        <f>IF(Dane!$C$9=2,IFERROR(ROUND(J1975-ROUND(J1975*0.0976,2)-ROUND(J1975*0.015,2)-ROUND(J1975*0.0245,2),2)/W1975,0),IF(Dane!$C$9=3,IFERROR(ROUND(J1975-ROUND(J1975*0.0976,2)-ROUND(J1975*0.015,2)-ROUND(J1975*0.0245,2),2)/W1975,0),0))</f>
        <v>0</v>
      </c>
      <c r="BA1975" s="39">
        <f t="shared" si="463"/>
        <v>0</v>
      </c>
      <c r="BB1975" s="39">
        <f t="shared" si="464"/>
        <v>0</v>
      </c>
      <c r="BC1975" s="39">
        <f t="shared" si="457"/>
        <v>0</v>
      </c>
      <c r="BD1975" s="39">
        <f>IF(Dane!$C$9=2,IFERROR(BC1975/W1975,0),IF(Dane!$C$9=3,IFERROR(BC1975/W1975,0),0))</f>
        <v>0</v>
      </c>
      <c r="BE1975" s="39">
        <f t="shared" si="465"/>
        <v>0</v>
      </c>
      <c r="BF1975" s="39">
        <v>0</v>
      </c>
      <c r="BG1975" s="39">
        <f t="shared" si="466"/>
        <v>0</v>
      </c>
      <c r="BH1975" s="39">
        <f>IF(Dane!$C$9=2,IF(ROUND((S1975+T1975)*BG1975,2)&gt;$AN$1,$AN$1,ROUND((S1975+T1975)*BG1975,2)),IF(Dane!$C$9=3,IF(ROUND((S1975+T1975)*BG1975,2)&gt;$AN$1,$AN$1,ROUND((S1975+T1975)*BG1975,2)),0))</f>
        <v>0</v>
      </c>
      <c r="BI1975" s="39">
        <v>0</v>
      </c>
      <c r="BJ1975" s="39">
        <f>IF(Dane!$C$9=3,IFERROR(J1975/AB1975,0),0)</f>
        <v>0</v>
      </c>
      <c r="BK1975" s="39">
        <f>IF(Dane!$C$9=3,IFERROR(ROUND(J1975-ROUND(J1975*0.0976,2)-ROUND(J1975*0.015,2)-ROUND(J1975*0.0245,2),2)/AB1975,0),0)</f>
        <v>0</v>
      </c>
      <c r="BL1975" s="39">
        <f t="shared" si="467"/>
        <v>0</v>
      </c>
      <c r="BM1975" s="39">
        <f t="shared" si="468"/>
        <v>0</v>
      </c>
      <c r="BN1975" s="39">
        <f t="shared" si="458"/>
        <v>0</v>
      </c>
      <c r="BO1975" s="39">
        <f>IF(Dane!$C$9=3,IFERROR(BN1975/AB1975,0),0)</f>
        <v>0</v>
      </c>
      <c r="BP1975" s="39">
        <f t="shared" si="469"/>
        <v>0</v>
      </c>
      <c r="BQ1975" s="39">
        <v>0</v>
      </c>
      <c r="BR1975" s="39">
        <f t="shared" si="470"/>
        <v>0</v>
      </c>
      <c r="BS1975" s="39">
        <f>IF(Dane!$C$9=3,IF(ROUND((X1975+Y1975)*BR1975,2)&gt;$AN$1,$AN$1,ROUND((X1975+Y1975)*BR1975,2)),0)</f>
        <v>0</v>
      </c>
      <c r="BT1975" s="39">
        <v>0</v>
      </c>
    </row>
    <row r="1976" spans="1:72">
      <c r="A1976" s="87">
        <v>1967</v>
      </c>
      <c r="B1976" s="1"/>
      <c r="C1976" s="1"/>
      <c r="D1976" s="2"/>
      <c r="E1976" s="3"/>
      <c r="F1976" s="4"/>
      <c r="G1976" s="5"/>
      <c r="H1976" s="5"/>
      <c r="I1976" s="6"/>
      <c r="J1976" s="5"/>
      <c r="K1976" s="5"/>
      <c r="L1976" s="5"/>
      <c r="M1976" s="55"/>
      <c r="N1976" s="8"/>
      <c r="O1976" s="105"/>
      <c r="P1976" s="5"/>
      <c r="Q1976" s="5"/>
      <c r="R1976" s="105">
        <f>Dane!$C$10</f>
        <v>0</v>
      </c>
      <c r="S1976" s="8"/>
      <c r="T1976" s="105"/>
      <c r="U1976" s="5"/>
      <c r="V1976" s="5"/>
      <c r="W1976" s="107">
        <f>Dane!$C$11</f>
        <v>0</v>
      </c>
      <c r="X1976" s="8"/>
      <c r="Y1976" s="105"/>
      <c r="Z1976" s="5"/>
      <c r="AA1976" s="5"/>
      <c r="AB1976" s="110">
        <f>Dane!$C$12</f>
        <v>0</v>
      </c>
      <c r="AC1976" s="108">
        <f>IF(Dane!$E$3=1,AP1976+BA1976+BL1976,IF(Dane!$E$3=2,AT1976+BE1976+BP1976,AW1976+BH1976+BS1976))</f>
        <v>0</v>
      </c>
      <c r="AD1976" s="14">
        <f>IF(Dane!$E$3=1,AQ1976+BB1976+BM1976,IF(Dane!$E$3=2,AU1976+BF1976+BQ1976,AX1976+BI1976+BT1976))</f>
        <v>0</v>
      </c>
      <c r="AE1976" s="14">
        <f>IF((J1976*Dane!$C$9)-AC1976&lt;0,0,(J1976*Dane!$C$9)-AC1976)</f>
        <v>0</v>
      </c>
      <c r="AF1976" s="61">
        <f>IF((K1976*Dane!$C$9)-AD1976&lt;0,0,(K1976*Dane!$C$9)-AD1976)</f>
        <v>0</v>
      </c>
      <c r="AG1976" s="93"/>
      <c r="AH1976" s="84">
        <f>IF(Dane!$E$3=1,AP1976,IF(Dane!$E$3=2,AT1976,AW1976))</f>
        <v>0</v>
      </c>
      <c r="AI1976" s="84">
        <f>IF(Dane!$E$3=1,AQ1976,IF(Dane!$E$3=2,AU1976,AX1976))</f>
        <v>0</v>
      </c>
      <c r="AJ1976" s="84">
        <f>IF(Dane!$E$3=1,BA1976,IF(Dane!$E$3=2,BE1976,BH1976))</f>
        <v>0</v>
      </c>
      <c r="AK1976" s="84">
        <f>IF(Dane!$E$3=1,BB1976,IF(Dane!$E$3=2,BF1976,BI1976))</f>
        <v>0</v>
      </c>
      <c r="AL1976" s="84">
        <f>IF(Dane!$E$3=1,BL1976,IF(Dane!$E$3=2,BP1976,BS1976))</f>
        <v>0</v>
      </c>
      <c r="AM1976" s="84">
        <f>IF(Dane!$E$3=1,BM1976,IF(Dane!$E$3=2,BQ1976,BT1976))</f>
        <v>0</v>
      </c>
      <c r="AN1976" s="39">
        <f>IF(Dane!$C$9="",0,IFERROR(J1976/R1976,0))</f>
        <v>0</v>
      </c>
      <c r="AO1976" s="39">
        <f>IF(Dane!$C$9="",0,IFERROR(ROUND(J1976-ROUND(J1976*0.0976,2)-ROUND(J1976*0.015,2)-ROUND(J1976*0.0245,2),2)/R1976,0))</f>
        <v>0</v>
      </c>
      <c r="AP1976" s="39">
        <f t="shared" si="459"/>
        <v>0</v>
      </c>
      <c r="AQ1976" s="39">
        <f t="shared" si="460"/>
        <v>0</v>
      </c>
      <c r="AR1976" s="39">
        <f t="shared" si="456"/>
        <v>0</v>
      </c>
      <c r="AS1976" s="39">
        <f>IF(Dane!$C$9="",0,IFERROR(AR1976/R1976,0))</f>
        <v>0</v>
      </c>
      <c r="AT1976" s="39">
        <f t="shared" si="461"/>
        <v>0</v>
      </c>
      <c r="AU1976" s="39">
        <v>0</v>
      </c>
      <c r="AV1976" s="39">
        <f t="shared" si="462"/>
        <v>0</v>
      </c>
      <c r="AW1976" s="39">
        <f>IF(Dane!$C$9="",0,IF(ROUND((N1976+O1976)*AV1976,2)&gt;$AN$1,$AN$1,ROUND((N1976+O1976)*AV1976,2)))</f>
        <v>0</v>
      </c>
      <c r="AX1976" s="39">
        <v>0</v>
      </c>
      <c r="AY1976" s="39">
        <f>IF(Dane!$C$9=2,IFERROR(J1976/W1976,0),IF(Dane!$C$9=3,IFERROR(J1976/W1976,0),0))</f>
        <v>0</v>
      </c>
      <c r="AZ1976" s="39">
        <f>IF(Dane!$C$9=2,IFERROR(ROUND(J1976-ROUND(J1976*0.0976,2)-ROUND(J1976*0.015,2)-ROUND(J1976*0.0245,2),2)/W1976,0),IF(Dane!$C$9=3,IFERROR(ROUND(J1976-ROUND(J1976*0.0976,2)-ROUND(J1976*0.015,2)-ROUND(J1976*0.0245,2),2)/W1976,0),0))</f>
        <v>0</v>
      </c>
      <c r="BA1976" s="39">
        <f t="shared" si="463"/>
        <v>0</v>
      </c>
      <c r="BB1976" s="39">
        <f t="shared" si="464"/>
        <v>0</v>
      </c>
      <c r="BC1976" s="39">
        <f t="shared" si="457"/>
        <v>0</v>
      </c>
      <c r="BD1976" s="39">
        <f>IF(Dane!$C$9=2,IFERROR(BC1976/W1976,0),IF(Dane!$C$9=3,IFERROR(BC1976/W1976,0),0))</f>
        <v>0</v>
      </c>
      <c r="BE1976" s="39">
        <f t="shared" si="465"/>
        <v>0</v>
      </c>
      <c r="BF1976" s="39">
        <v>0</v>
      </c>
      <c r="BG1976" s="39">
        <f t="shared" si="466"/>
        <v>0</v>
      </c>
      <c r="BH1976" s="39">
        <f>IF(Dane!$C$9=2,IF(ROUND((S1976+T1976)*BG1976,2)&gt;$AN$1,$AN$1,ROUND((S1976+T1976)*BG1976,2)),IF(Dane!$C$9=3,IF(ROUND((S1976+T1976)*BG1976,2)&gt;$AN$1,$AN$1,ROUND((S1976+T1976)*BG1976,2)),0))</f>
        <v>0</v>
      </c>
      <c r="BI1976" s="39">
        <v>0</v>
      </c>
      <c r="BJ1976" s="39">
        <f>IF(Dane!$C$9=3,IFERROR(J1976/AB1976,0),0)</f>
        <v>0</v>
      </c>
      <c r="BK1976" s="39">
        <f>IF(Dane!$C$9=3,IFERROR(ROUND(J1976-ROUND(J1976*0.0976,2)-ROUND(J1976*0.015,2)-ROUND(J1976*0.0245,2),2)/AB1976,0),0)</f>
        <v>0</v>
      </c>
      <c r="BL1976" s="39">
        <f t="shared" si="467"/>
        <v>0</v>
      </c>
      <c r="BM1976" s="39">
        <f t="shared" si="468"/>
        <v>0</v>
      </c>
      <c r="BN1976" s="39">
        <f t="shared" si="458"/>
        <v>0</v>
      </c>
      <c r="BO1976" s="39">
        <f>IF(Dane!$C$9=3,IFERROR(BN1976/AB1976,0),0)</f>
        <v>0</v>
      </c>
      <c r="BP1976" s="39">
        <f t="shared" si="469"/>
        <v>0</v>
      </c>
      <c r="BQ1976" s="39">
        <v>0</v>
      </c>
      <c r="BR1976" s="39">
        <f t="shared" si="470"/>
        <v>0</v>
      </c>
      <c r="BS1976" s="39">
        <f>IF(Dane!$C$9=3,IF(ROUND((X1976+Y1976)*BR1976,2)&gt;$AN$1,$AN$1,ROUND((X1976+Y1976)*BR1976,2)),0)</f>
        <v>0</v>
      </c>
      <c r="BT1976" s="39">
        <v>0</v>
      </c>
    </row>
    <row r="1977" spans="1:72">
      <c r="A1977" s="87">
        <v>1968</v>
      </c>
      <c r="B1977" s="1"/>
      <c r="C1977" s="1"/>
      <c r="D1977" s="2"/>
      <c r="E1977" s="3"/>
      <c r="F1977" s="4"/>
      <c r="G1977" s="5"/>
      <c r="H1977" s="5"/>
      <c r="I1977" s="6"/>
      <c r="J1977" s="5"/>
      <c r="K1977" s="5"/>
      <c r="L1977" s="5"/>
      <c r="M1977" s="55"/>
      <c r="N1977" s="8"/>
      <c r="O1977" s="105"/>
      <c r="P1977" s="5"/>
      <c r="Q1977" s="5"/>
      <c r="R1977" s="105">
        <f>Dane!$C$10</f>
        <v>0</v>
      </c>
      <c r="S1977" s="8"/>
      <c r="T1977" s="105"/>
      <c r="U1977" s="5"/>
      <c r="V1977" s="5"/>
      <c r="W1977" s="107">
        <f>Dane!$C$11</f>
        <v>0</v>
      </c>
      <c r="X1977" s="8"/>
      <c r="Y1977" s="105"/>
      <c r="Z1977" s="5"/>
      <c r="AA1977" s="5"/>
      <c r="AB1977" s="110">
        <f>Dane!$C$12</f>
        <v>0</v>
      </c>
      <c r="AC1977" s="108">
        <f>IF(Dane!$E$3=1,AP1977+BA1977+BL1977,IF(Dane!$E$3=2,AT1977+BE1977+BP1977,AW1977+BH1977+BS1977))</f>
        <v>0</v>
      </c>
      <c r="AD1977" s="14">
        <f>IF(Dane!$E$3=1,AQ1977+BB1977+BM1977,IF(Dane!$E$3=2,AU1977+BF1977+BQ1977,AX1977+BI1977+BT1977))</f>
        <v>0</v>
      </c>
      <c r="AE1977" s="14">
        <f>IF((J1977*Dane!$C$9)-AC1977&lt;0,0,(J1977*Dane!$C$9)-AC1977)</f>
        <v>0</v>
      </c>
      <c r="AF1977" s="61">
        <f>IF((K1977*Dane!$C$9)-AD1977&lt;0,0,(K1977*Dane!$C$9)-AD1977)</f>
        <v>0</v>
      </c>
      <c r="AG1977" s="93"/>
      <c r="AH1977" s="84">
        <f>IF(Dane!$E$3=1,AP1977,IF(Dane!$E$3=2,AT1977,AW1977))</f>
        <v>0</v>
      </c>
      <c r="AI1977" s="84">
        <f>IF(Dane!$E$3=1,AQ1977,IF(Dane!$E$3=2,AU1977,AX1977))</f>
        <v>0</v>
      </c>
      <c r="AJ1977" s="84">
        <f>IF(Dane!$E$3=1,BA1977,IF(Dane!$E$3=2,BE1977,BH1977))</f>
        <v>0</v>
      </c>
      <c r="AK1977" s="84">
        <f>IF(Dane!$E$3=1,BB1977,IF(Dane!$E$3=2,BF1977,BI1977))</f>
        <v>0</v>
      </c>
      <c r="AL1977" s="84">
        <f>IF(Dane!$E$3=1,BL1977,IF(Dane!$E$3=2,BP1977,BS1977))</f>
        <v>0</v>
      </c>
      <c r="AM1977" s="84">
        <f>IF(Dane!$E$3=1,BM1977,IF(Dane!$E$3=2,BQ1977,BT1977))</f>
        <v>0</v>
      </c>
      <c r="AN1977" s="39">
        <f>IF(Dane!$C$9="",0,IFERROR(J1977/R1977,0))</f>
        <v>0</v>
      </c>
      <c r="AO1977" s="39">
        <f>IF(Dane!$C$9="",0,IFERROR(ROUND(J1977-ROUND(J1977*0.0976,2)-ROUND(J1977*0.015,2)-ROUND(J1977*0.0245,2),2)/R1977,0))</f>
        <v>0</v>
      </c>
      <c r="AP1977" s="39">
        <f t="shared" si="459"/>
        <v>0</v>
      </c>
      <c r="AQ1977" s="39">
        <f t="shared" si="460"/>
        <v>0</v>
      </c>
      <c r="AR1977" s="39">
        <f t="shared" si="456"/>
        <v>0</v>
      </c>
      <c r="AS1977" s="39">
        <f>IF(Dane!$C$9="",0,IFERROR(AR1977/R1977,0))</f>
        <v>0</v>
      </c>
      <c r="AT1977" s="39">
        <f t="shared" si="461"/>
        <v>0</v>
      </c>
      <c r="AU1977" s="39">
        <v>0</v>
      </c>
      <c r="AV1977" s="39">
        <f t="shared" si="462"/>
        <v>0</v>
      </c>
      <c r="AW1977" s="39">
        <f>IF(Dane!$C$9="",0,IF(ROUND((N1977+O1977)*AV1977,2)&gt;$AN$1,$AN$1,ROUND((N1977+O1977)*AV1977,2)))</f>
        <v>0</v>
      </c>
      <c r="AX1977" s="39">
        <v>0</v>
      </c>
      <c r="AY1977" s="39">
        <f>IF(Dane!$C$9=2,IFERROR(J1977/W1977,0),IF(Dane!$C$9=3,IFERROR(J1977/W1977,0),0))</f>
        <v>0</v>
      </c>
      <c r="AZ1977" s="39">
        <f>IF(Dane!$C$9=2,IFERROR(ROUND(J1977-ROUND(J1977*0.0976,2)-ROUND(J1977*0.015,2)-ROUND(J1977*0.0245,2),2)/W1977,0),IF(Dane!$C$9=3,IFERROR(ROUND(J1977-ROUND(J1977*0.0976,2)-ROUND(J1977*0.015,2)-ROUND(J1977*0.0245,2),2)/W1977,0),0))</f>
        <v>0</v>
      </c>
      <c r="BA1977" s="39">
        <f t="shared" si="463"/>
        <v>0</v>
      </c>
      <c r="BB1977" s="39">
        <f t="shared" si="464"/>
        <v>0</v>
      </c>
      <c r="BC1977" s="39">
        <f t="shared" si="457"/>
        <v>0</v>
      </c>
      <c r="BD1977" s="39">
        <f>IF(Dane!$C$9=2,IFERROR(BC1977/W1977,0),IF(Dane!$C$9=3,IFERROR(BC1977/W1977,0),0))</f>
        <v>0</v>
      </c>
      <c r="BE1977" s="39">
        <f t="shared" si="465"/>
        <v>0</v>
      </c>
      <c r="BF1977" s="39">
        <v>0</v>
      </c>
      <c r="BG1977" s="39">
        <f t="shared" si="466"/>
        <v>0</v>
      </c>
      <c r="BH1977" s="39">
        <f>IF(Dane!$C$9=2,IF(ROUND((S1977+T1977)*BG1977,2)&gt;$AN$1,$AN$1,ROUND((S1977+T1977)*BG1977,2)),IF(Dane!$C$9=3,IF(ROUND((S1977+T1977)*BG1977,2)&gt;$AN$1,$AN$1,ROUND((S1977+T1977)*BG1977,2)),0))</f>
        <v>0</v>
      </c>
      <c r="BI1977" s="39">
        <v>0</v>
      </c>
      <c r="BJ1977" s="39">
        <f>IF(Dane!$C$9=3,IFERROR(J1977/AB1977,0),0)</f>
        <v>0</v>
      </c>
      <c r="BK1977" s="39">
        <f>IF(Dane!$C$9=3,IFERROR(ROUND(J1977-ROUND(J1977*0.0976,2)-ROUND(J1977*0.015,2)-ROUND(J1977*0.0245,2),2)/AB1977,0),0)</f>
        <v>0</v>
      </c>
      <c r="BL1977" s="39">
        <f t="shared" si="467"/>
        <v>0</v>
      </c>
      <c r="BM1977" s="39">
        <f t="shared" si="468"/>
        <v>0</v>
      </c>
      <c r="BN1977" s="39">
        <f t="shared" si="458"/>
        <v>0</v>
      </c>
      <c r="BO1977" s="39">
        <f>IF(Dane!$C$9=3,IFERROR(BN1977/AB1977,0),0)</f>
        <v>0</v>
      </c>
      <c r="BP1977" s="39">
        <f t="shared" si="469"/>
        <v>0</v>
      </c>
      <c r="BQ1977" s="39">
        <v>0</v>
      </c>
      <c r="BR1977" s="39">
        <f t="shared" si="470"/>
        <v>0</v>
      </c>
      <c r="BS1977" s="39">
        <f>IF(Dane!$C$9=3,IF(ROUND((X1977+Y1977)*BR1977,2)&gt;$AN$1,$AN$1,ROUND((X1977+Y1977)*BR1977,2)),0)</f>
        <v>0</v>
      </c>
      <c r="BT1977" s="39">
        <v>0</v>
      </c>
    </row>
    <row r="1978" spans="1:72">
      <c r="A1978" s="87">
        <v>1969</v>
      </c>
      <c r="B1978" s="1"/>
      <c r="C1978" s="1"/>
      <c r="D1978" s="2"/>
      <c r="E1978" s="3"/>
      <c r="F1978" s="4"/>
      <c r="G1978" s="5"/>
      <c r="H1978" s="5"/>
      <c r="I1978" s="6"/>
      <c r="J1978" s="5"/>
      <c r="K1978" s="5"/>
      <c r="L1978" s="5"/>
      <c r="M1978" s="55"/>
      <c r="N1978" s="8"/>
      <c r="O1978" s="105"/>
      <c r="P1978" s="5"/>
      <c r="Q1978" s="5"/>
      <c r="R1978" s="105">
        <f>Dane!$C$10</f>
        <v>0</v>
      </c>
      <c r="S1978" s="8"/>
      <c r="T1978" s="105"/>
      <c r="U1978" s="5"/>
      <c r="V1978" s="5"/>
      <c r="W1978" s="107">
        <f>Dane!$C$11</f>
        <v>0</v>
      </c>
      <c r="X1978" s="8"/>
      <c r="Y1978" s="105"/>
      <c r="Z1978" s="5"/>
      <c r="AA1978" s="5"/>
      <c r="AB1978" s="110">
        <f>Dane!$C$12</f>
        <v>0</v>
      </c>
      <c r="AC1978" s="108">
        <f>IF(Dane!$E$3=1,AP1978+BA1978+BL1978,IF(Dane!$E$3=2,AT1978+BE1978+BP1978,AW1978+BH1978+BS1978))</f>
        <v>0</v>
      </c>
      <c r="AD1978" s="14">
        <f>IF(Dane!$E$3=1,AQ1978+BB1978+BM1978,IF(Dane!$E$3=2,AU1978+BF1978+BQ1978,AX1978+BI1978+BT1978))</f>
        <v>0</v>
      </c>
      <c r="AE1978" s="14">
        <f>IF((J1978*Dane!$C$9)-AC1978&lt;0,0,(J1978*Dane!$C$9)-AC1978)</f>
        <v>0</v>
      </c>
      <c r="AF1978" s="61">
        <f>IF((K1978*Dane!$C$9)-AD1978&lt;0,0,(K1978*Dane!$C$9)-AD1978)</f>
        <v>0</v>
      </c>
      <c r="AG1978" s="93"/>
      <c r="AH1978" s="84">
        <f>IF(Dane!$E$3=1,AP1978,IF(Dane!$E$3=2,AT1978,AW1978))</f>
        <v>0</v>
      </c>
      <c r="AI1978" s="84">
        <f>IF(Dane!$E$3=1,AQ1978,IF(Dane!$E$3=2,AU1978,AX1978))</f>
        <v>0</v>
      </c>
      <c r="AJ1978" s="84">
        <f>IF(Dane!$E$3=1,BA1978,IF(Dane!$E$3=2,BE1978,BH1978))</f>
        <v>0</v>
      </c>
      <c r="AK1978" s="84">
        <f>IF(Dane!$E$3=1,BB1978,IF(Dane!$E$3=2,BF1978,BI1978))</f>
        <v>0</v>
      </c>
      <c r="AL1978" s="84">
        <f>IF(Dane!$E$3=1,BL1978,IF(Dane!$E$3=2,BP1978,BS1978))</f>
        <v>0</v>
      </c>
      <c r="AM1978" s="84">
        <f>IF(Dane!$E$3=1,BM1978,IF(Dane!$E$3=2,BQ1978,BT1978))</f>
        <v>0</v>
      </c>
      <c r="AN1978" s="39">
        <f>IF(Dane!$C$9="",0,IFERROR(J1978/R1978,0))</f>
        <v>0</v>
      </c>
      <c r="AO1978" s="39">
        <f>IF(Dane!$C$9="",0,IFERROR(ROUND(J1978-ROUND(J1978*0.0976,2)-ROUND(J1978*0.015,2)-ROUND(J1978*0.0245,2),2)/R1978,0))</f>
        <v>0</v>
      </c>
      <c r="AP1978" s="39">
        <f t="shared" si="459"/>
        <v>0</v>
      </c>
      <c r="AQ1978" s="39">
        <f t="shared" si="460"/>
        <v>0</v>
      </c>
      <c r="AR1978" s="39">
        <f t="shared" si="456"/>
        <v>0</v>
      </c>
      <c r="AS1978" s="39">
        <f>IF(Dane!$C$9="",0,IFERROR(AR1978/R1978,0))</f>
        <v>0</v>
      </c>
      <c r="AT1978" s="39">
        <f t="shared" si="461"/>
        <v>0</v>
      </c>
      <c r="AU1978" s="39">
        <v>0</v>
      </c>
      <c r="AV1978" s="39">
        <f t="shared" si="462"/>
        <v>0</v>
      </c>
      <c r="AW1978" s="39">
        <f>IF(Dane!$C$9="",0,IF(ROUND((N1978+O1978)*AV1978,2)&gt;$AN$1,$AN$1,ROUND((N1978+O1978)*AV1978,2)))</f>
        <v>0</v>
      </c>
      <c r="AX1978" s="39">
        <v>0</v>
      </c>
      <c r="AY1978" s="39">
        <f>IF(Dane!$C$9=2,IFERROR(J1978/W1978,0),IF(Dane!$C$9=3,IFERROR(J1978/W1978,0),0))</f>
        <v>0</v>
      </c>
      <c r="AZ1978" s="39">
        <f>IF(Dane!$C$9=2,IFERROR(ROUND(J1978-ROUND(J1978*0.0976,2)-ROUND(J1978*0.015,2)-ROUND(J1978*0.0245,2),2)/W1978,0),IF(Dane!$C$9=3,IFERROR(ROUND(J1978-ROUND(J1978*0.0976,2)-ROUND(J1978*0.015,2)-ROUND(J1978*0.0245,2),2)/W1978,0),0))</f>
        <v>0</v>
      </c>
      <c r="BA1978" s="39">
        <f t="shared" si="463"/>
        <v>0</v>
      </c>
      <c r="BB1978" s="39">
        <f t="shared" si="464"/>
        <v>0</v>
      </c>
      <c r="BC1978" s="39">
        <f t="shared" si="457"/>
        <v>0</v>
      </c>
      <c r="BD1978" s="39">
        <f>IF(Dane!$C$9=2,IFERROR(BC1978/W1978,0),IF(Dane!$C$9=3,IFERROR(BC1978/W1978,0),0))</f>
        <v>0</v>
      </c>
      <c r="BE1978" s="39">
        <f t="shared" si="465"/>
        <v>0</v>
      </c>
      <c r="BF1978" s="39">
        <v>0</v>
      </c>
      <c r="BG1978" s="39">
        <f t="shared" si="466"/>
        <v>0</v>
      </c>
      <c r="BH1978" s="39">
        <f>IF(Dane!$C$9=2,IF(ROUND((S1978+T1978)*BG1978,2)&gt;$AN$1,$AN$1,ROUND((S1978+T1978)*BG1978,2)),IF(Dane!$C$9=3,IF(ROUND((S1978+T1978)*BG1978,2)&gt;$AN$1,$AN$1,ROUND((S1978+T1978)*BG1978,2)),0))</f>
        <v>0</v>
      </c>
      <c r="BI1978" s="39">
        <v>0</v>
      </c>
      <c r="BJ1978" s="39">
        <f>IF(Dane!$C$9=3,IFERROR(J1978/AB1978,0),0)</f>
        <v>0</v>
      </c>
      <c r="BK1978" s="39">
        <f>IF(Dane!$C$9=3,IFERROR(ROUND(J1978-ROUND(J1978*0.0976,2)-ROUND(J1978*0.015,2)-ROUND(J1978*0.0245,2),2)/AB1978,0),0)</f>
        <v>0</v>
      </c>
      <c r="BL1978" s="39">
        <f t="shared" si="467"/>
        <v>0</v>
      </c>
      <c r="BM1978" s="39">
        <f t="shared" si="468"/>
        <v>0</v>
      </c>
      <c r="BN1978" s="39">
        <f t="shared" si="458"/>
        <v>0</v>
      </c>
      <c r="BO1978" s="39">
        <f>IF(Dane!$C$9=3,IFERROR(BN1978/AB1978,0),0)</f>
        <v>0</v>
      </c>
      <c r="BP1978" s="39">
        <f t="shared" si="469"/>
        <v>0</v>
      </c>
      <c r="BQ1978" s="39">
        <v>0</v>
      </c>
      <c r="BR1978" s="39">
        <f t="shared" si="470"/>
        <v>0</v>
      </c>
      <c r="BS1978" s="39">
        <f>IF(Dane!$C$9=3,IF(ROUND((X1978+Y1978)*BR1978,2)&gt;$AN$1,$AN$1,ROUND((X1978+Y1978)*BR1978,2)),0)</f>
        <v>0</v>
      </c>
      <c r="BT1978" s="39">
        <v>0</v>
      </c>
    </row>
    <row r="1979" spans="1:72">
      <c r="A1979" s="87">
        <v>1970</v>
      </c>
      <c r="B1979" s="1"/>
      <c r="C1979" s="1"/>
      <c r="D1979" s="2"/>
      <c r="E1979" s="3"/>
      <c r="F1979" s="4"/>
      <c r="G1979" s="5"/>
      <c r="H1979" s="5"/>
      <c r="I1979" s="6"/>
      <c r="J1979" s="5"/>
      <c r="K1979" s="5"/>
      <c r="L1979" s="5"/>
      <c r="M1979" s="55"/>
      <c r="N1979" s="8"/>
      <c r="O1979" s="105"/>
      <c r="P1979" s="5"/>
      <c r="Q1979" s="5"/>
      <c r="R1979" s="105">
        <f>Dane!$C$10</f>
        <v>0</v>
      </c>
      <c r="S1979" s="8"/>
      <c r="T1979" s="105"/>
      <c r="U1979" s="5"/>
      <c r="V1979" s="5"/>
      <c r="W1979" s="107">
        <f>Dane!$C$11</f>
        <v>0</v>
      </c>
      <c r="X1979" s="8"/>
      <c r="Y1979" s="105"/>
      <c r="Z1979" s="5"/>
      <c r="AA1979" s="5"/>
      <c r="AB1979" s="110">
        <f>Dane!$C$12</f>
        <v>0</v>
      </c>
      <c r="AC1979" s="108">
        <f>IF(Dane!$E$3=1,AP1979+BA1979+BL1979,IF(Dane!$E$3=2,AT1979+BE1979+BP1979,AW1979+BH1979+BS1979))</f>
        <v>0</v>
      </c>
      <c r="AD1979" s="14">
        <f>IF(Dane!$E$3=1,AQ1979+BB1979+BM1979,IF(Dane!$E$3=2,AU1979+BF1979+BQ1979,AX1979+BI1979+BT1979))</f>
        <v>0</v>
      </c>
      <c r="AE1979" s="14">
        <f>IF((J1979*Dane!$C$9)-AC1979&lt;0,0,(J1979*Dane!$C$9)-AC1979)</f>
        <v>0</v>
      </c>
      <c r="AF1979" s="61">
        <f>IF((K1979*Dane!$C$9)-AD1979&lt;0,0,(K1979*Dane!$C$9)-AD1979)</f>
        <v>0</v>
      </c>
      <c r="AG1979" s="93"/>
      <c r="AH1979" s="84">
        <f>IF(Dane!$E$3=1,AP1979,IF(Dane!$E$3=2,AT1979,AW1979))</f>
        <v>0</v>
      </c>
      <c r="AI1979" s="84">
        <f>IF(Dane!$E$3=1,AQ1979,IF(Dane!$E$3=2,AU1979,AX1979))</f>
        <v>0</v>
      </c>
      <c r="AJ1979" s="84">
        <f>IF(Dane!$E$3=1,BA1979,IF(Dane!$E$3=2,BE1979,BH1979))</f>
        <v>0</v>
      </c>
      <c r="AK1979" s="84">
        <f>IF(Dane!$E$3=1,BB1979,IF(Dane!$E$3=2,BF1979,BI1979))</f>
        <v>0</v>
      </c>
      <c r="AL1979" s="84">
        <f>IF(Dane!$E$3=1,BL1979,IF(Dane!$E$3=2,BP1979,BS1979))</f>
        <v>0</v>
      </c>
      <c r="AM1979" s="84">
        <f>IF(Dane!$E$3=1,BM1979,IF(Dane!$E$3=2,BQ1979,BT1979))</f>
        <v>0</v>
      </c>
      <c r="AN1979" s="39">
        <f>IF(Dane!$C$9="",0,IFERROR(J1979/R1979,0))</f>
        <v>0</v>
      </c>
      <c r="AO1979" s="39">
        <f>IF(Dane!$C$9="",0,IFERROR(ROUND(J1979-ROUND(J1979*0.0976,2)-ROUND(J1979*0.015,2)-ROUND(J1979*0.0245,2),2)/R1979,0))</f>
        <v>0</v>
      </c>
      <c r="AP1979" s="39">
        <f t="shared" si="459"/>
        <v>0</v>
      </c>
      <c r="AQ1979" s="39">
        <f t="shared" si="460"/>
        <v>0</v>
      </c>
      <c r="AR1979" s="39">
        <f t="shared" si="456"/>
        <v>0</v>
      </c>
      <c r="AS1979" s="39">
        <f>IF(Dane!$C$9="",0,IFERROR(AR1979/R1979,0))</f>
        <v>0</v>
      </c>
      <c r="AT1979" s="39">
        <f t="shared" si="461"/>
        <v>0</v>
      </c>
      <c r="AU1979" s="39">
        <v>0</v>
      </c>
      <c r="AV1979" s="39">
        <f t="shared" si="462"/>
        <v>0</v>
      </c>
      <c r="AW1979" s="39">
        <f>IF(Dane!$C$9="",0,IF(ROUND((N1979+O1979)*AV1979,2)&gt;$AN$1,$AN$1,ROUND((N1979+O1979)*AV1979,2)))</f>
        <v>0</v>
      </c>
      <c r="AX1979" s="39">
        <v>0</v>
      </c>
      <c r="AY1979" s="39">
        <f>IF(Dane!$C$9=2,IFERROR(J1979/W1979,0),IF(Dane!$C$9=3,IFERROR(J1979/W1979,0),0))</f>
        <v>0</v>
      </c>
      <c r="AZ1979" s="39">
        <f>IF(Dane!$C$9=2,IFERROR(ROUND(J1979-ROUND(J1979*0.0976,2)-ROUND(J1979*0.015,2)-ROUND(J1979*0.0245,2),2)/W1979,0),IF(Dane!$C$9=3,IFERROR(ROUND(J1979-ROUND(J1979*0.0976,2)-ROUND(J1979*0.015,2)-ROUND(J1979*0.0245,2),2)/W1979,0),0))</f>
        <v>0</v>
      </c>
      <c r="BA1979" s="39">
        <f t="shared" si="463"/>
        <v>0</v>
      </c>
      <c r="BB1979" s="39">
        <f t="shared" si="464"/>
        <v>0</v>
      </c>
      <c r="BC1979" s="39">
        <f t="shared" si="457"/>
        <v>0</v>
      </c>
      <c r="BD1979" s="39">
        <f>IF(Dane!$C$9=2,IFERROR(BC1979/W1979,0),IF(Dane!$C$9=3,IFERROR(BC1979/W1979,0),0))</f>
        <v>0</v>
      </c>
      <c r="BE1979" s="39">
        <f t="shared" si="465"/>
        <v>0</v>
      </c>
      <c r="BF1979" s="39">
        <v>0</v>
      </c>
      <c r="BG1979" s="39">
        <f t="shared" si="466"/>
        <v>0</v>
      </c>
      <c r="BH1979" s="39">
        <f>IF(Dane!$C$9=2,IF(ROUND((S1979+T1979)*BG1979,2)&gt;$AN$1,$AN$1,ROUND((S1979+T1979)*BG1979,2)),IF(Dane!$C$9=3,IF(ROUND((S1979+T1979)*BG1979,2)&gt;$AN$1,$AN$1,ROUND((S1979+T1979)*BG1979,2)),0))</f>
        <v>0</v>
      </c>
      <c r="BI1979" s="39">
        <v>0</v>
      </c>
      <c r="BJ1979" s="39">
        <f>IF(Dane!$C$9=3,IFERROR(J1979/AB1979,0),0)</f>
        <v>0</v>
      </c>
      <c r="BK1979" s="39">
        <f>IF(Dane!$C$9=3,IFERROR(ROUND(J1979-ROUND(J1979*0.0976,2)-ROUND(J1979*0.015,2)-ROUND(J1979*0.0245,2),2)/AB1979,0),0)</f>
        <v>0</v>
      </c>
      <c r="BL1979" s="39">
        <f t="shared" si="467"/>
        <v>0</v>
      </c>
      <c r="BM1979" s="39">
        <f t="shared" si="468"/>
        <v>0</v>
      </c>
      <c r="BN1979" s="39">
        <f t="shared" si="458"/>
        <v>0</v>
      </c>
      <c r="BO1979" s="39">
        <f>IF(Dane!$C$9=3,IFERROR(BN1979/AB1979,0),0)</f>
        <v>0</v>
      </c>
      <c r="BP1979" s="39">
        <f t="shared" si="469"/>
        <v>0</v>
      </c>
      <c r="BQ1979" s="39">
        <v>0</v>
      </c>
      <c r="BR1979" s="39">
        <f t="shared" si="470"/>
        <v>0</v>
      </c>
      <c r="BS1979" s="39">
        <f>IF(Dane!$C$9=3,IF(ROUND((X1979+Y1979)*BR1979,2)&gt;$AN$1,$AN$1,ROUND((X1979+Y1979)*BR1979,2)),0)</f>
        <v>0</v>
      </c>
      <c r="BT1979" s="39">
        <v>0</v>
      </c>
    </row>
    <row r="1980" spans="1:72">
      <c r="A1980" s="87">
        <v>1971</v>
      </c>
      <c r="B1980" s="1"/>
      <c r="C1980" s="1"/>
      <c r="D1980" s="2"/>
      <c r="E1980" s="3"/>
      <c r="F1980" s="4"/>
      <c r="G1980" s="5"/>
      <c r="H1980" s="5"/>
      <c r="I1980" s="6"/>
      <c r="J1980" s="5"/>
      <c r="K1980" s="5"/>
      <c r="L1980" s="5"/>
      <c r="M1980" s="55"/>
      <c r="N1980" s="8"/>
      <c r="O1980" s="105"/>
      <c r="P1980" s="5"/>
      <c r="Q1980" s="5"/>
      <c r="R1980" s="105">
        <f>Dane!$C$10</f>
        <v>0</v>
      </c>
      <c r="S1980" s="8"/>
      <c r="T1980" s="105"/>
      <c r="U1980" s="5"/>
      <c r="V1980" s="5"/>
      <c r="W1980" s="107">
        <f>Dane!$C$11</f>
        <v>0</v>
      </c>
      <c r="X1980" s="8"/>
      <c r="Y1980" s="105"/>
      <c r="Z1980" s="5"/>
      <c r="AA1980" s="5"/>
      <c r="AB1980" s="110">
        <f>Dane!$C$12</f>
        <v>0</v>
      </c>
      <c r="AC1980" s="108">
        <f>IF(Dane!$E$3=1,AP1980+BA1980+BL1980,IF(Dane!$E$3=2,AT1980+BE1980+BP1980,AW1980+BH1980+BS1980))</f>
        <v>0</v>
      </c>
      <c r="AD1980" s="14">
        <f>IF(Dane!$E$3=1,AQ1980+BB1980+BM1980,IF(Dane!$E$3=2,AU1980+BF1980+BQ1980,AX1980+BI1980+BT1980))</f>
        <v>0</v>
      </c>
      <c r="AE1980" s="14">
        <f>IF((J1980*Dane!$C$9)-AC1980&lt;0,0,(J1980*Dane!$C$9)-AC1980)</f>
        <v>0</v>
      </c>
      <c r="AF1980" s="61">
        <f>IF((K1980*Dane!$C$9)-AD1980&lt;0,0,(K1980*Dane!$C$9)-AD1980)</f>
        <v>0</v>
      </c>
      <c r="AG1980" s="93"/>
      <c r="AH1980" s="84">
        <f>IF(Dane!$E$3=1,AP1980,IF(Dane!$E$3=2,AT1980,AW1980))</f>
        <v>0</v>
      </c>
      <c r="AI1980" s="84">
        <f>IF(Dane!$E$3=1,AQ1980,IF(Dane!$E$3=2,AU1980,AX1980))</f>
        <v>0</v>
      </c>
      <c r="AJ1980" s="84">
        <f>IF(Dane!$E$3=1,BA1980,IF(Dane!$E$3=2,BE1980,BH1980))</f>
        <v>0</v>
      </c>
      <c r="AK1980" s="84">
        <f>IF(Dane!$E$3=1,BB1980,IF(Dane!$E$3=2,BF1980,BI1980))</f>
        <v>0</v>
      </c>
      <c r="AL1980" s="84">
        <f>IF(Dane!$E$3=1,BL1980,IF(Dane!$E$3=2,BP1980,BS1980))</f>
        <v>0</v>
      </c>
      <c r="AM1980" s="84">
        <f>IF(Dane!$E$3=1,BM1980,IF(Dane!$E$3=2,BQ1980,BT1980))</f>
        <v>0</v>
      </c>
      <c r="AN1980" s="39">
        <f>IF(Dane!$C$9="",0,IFERROR(J1980/R1980,0))</f>
        <v>0</v>
      </c>
      <c r="AO1980" s="39">
        <f>IF(Dane!$C$9="",0,IFERROR(ROUND(J1980-ROUND(J1980*0.0976,2)-ROUND(J1980*0.015,2)-ROUND(J1980*0.0245,2),2)/R1980,0))</f>
        <v>0</v>
      </c>
      <c r="AP1980" s="39">
        <f t="shared" si="459"/>
        <v>0</v>
      </c>
      <c r="AQ1980" s="39">
        <f t="shared" si="460"/>
        <v>0</v>
      </c>
      <c r="AR1980" s="39">
        <f t="shared" si="456"/>
        <v>0</v>
      </c>
      <c r="AS1980" s="39">
        <f>IF(Dane!$C$9="",0,IFERROR(AR1980/R1980,0))</f>
        <v>0</v>
      </c>
      <c r="AT1980" s="39">
        <f t="shared" si="461"/>
        <v>0</v>
      </c>
      <c r="AU1980" s="39">
        <v>0</v>
      </c>
      <c r="AV1980" s="39">
        <f t="shared" si="462"/>
        <v>0</v>
      </c>
      <c r="AW1980" s="39">
        <f>IF(Dane!$C$9="",0,IF(ROUND((N1980+O1980)*AV1980,2)&gt;$AN$1,$AN$1,ROUND((N1980+O1980)*AV1980,2)))</f>
        <v>0</v>
      </c>
      <c r="AX1980" s="39">
        <v>0</v>
      </c>
      <c r="AY1980" s="39">
        <f>IF(Dane!$C$9=2,IFERROR(J1980/W1980,0),IF(Dane!$C$9=3,IFERROR(J1980/W1980,0),0))</f>
        <v>0</v>
      </c>
      <c r="AZ1980" s="39">
        <f>IF(Dane!$C$9=2,IFERROR(ROUND(J1980-ROUND(J1980*0.0976,2)-ROUND(J1980*0.015,2)-ROUND(J1980*0.0245,2),2)/W1980,0),IF(Dane!$C$9=3,IFERROR(ROUND(J1980-ROUND(J1980*0.0976,2)-ROUND(J1980*0.015,2)-ROUND(J1980*0.0245,2),2)/W1980,0),0))</f>
        <v>0</v>
      </c>
      <c r="BA1980" s="39">
        <f t="shared" si="463"/>
        <v>0</v>
      </c>
      <c r="BB1980" s="39">
        <f t="shared" si="464"/>
        <v>0</v>
      </c>
      <c r="BC1980" s="39">
        <f t="shared" si="457"/>
        <v>0</v>
      </c>
      <c r="BD1980" s="39">
        <f>IF(Dane!$C$9=2,IFERROR(BC1980/W1980,0),IF(Dane!$C$9=3,IFERROR(BC1980/W1980,0),0))</f>
        <v>0</v>
      </c>
      <c r="BE1980" s="39">
        <f t="shared" si="465"/>
        <v>0</v>
      </c>
      <c r="BF1980" s="39">
        <v>0</v>
      </c>
      <c r="BG1980" s="39">
        <f t="shared" si="466"/>
        <v>0</v>
      </c>
      <c r="BH1980" s="39">
        <f>IF(Dane!$C$9=2,IF(ROUND((S1980+T1980)*BG1980,2)&gt;$AN$1,$AN$1,ROUND((S1980+T1980)*BG1980,2)),IF(Dane!$C$9=3,IF(ROUND((S1980+T1980)*BG1980,2)&gt;$AN$1,$AN$1,ROUND((S1980+T1980)*BG1980,2)),0))</f>
        <v>0</v>
      </c>
      <c r="BI1980" s="39">
        <v>0</v>
      </c>
      <c r="BJ1980" s="39">
        <f>IF(Dane!$C$9=3,IFERROR(J1980/AB1980,0),0)</f>
        <v>0</v>
      </c>
      <c r="BK1980" s="39">
        <f>IF(Dane!$C$9=3,IFERROR(ROUND(J1980-ROUND(J1980*0.0976,2)-ROUND(J1980*0.015,2)-ROUND(J1980*0.0245,2),2)/AB1980,0),0)</f>
        <v>0</v>
      </c>
      <c r="BL1980" s="39">
        <f t="shared" si="467"/>
        <v>0</v>
      </c>
      <c r="BM1980" s="39">
        <f t="shared" si="468"/>
        <v>0</v>
      </c>
      <c r="BN1980" s="39">
        <f t="shared" si="458"/>
        <v>0</v>
      </c>
      <c r="BO1980" s="39">
        <f>IF(Dane!$C$9=3,IFERROR(BN1980/AB1980,0),0)</f>
        <v>0</v>
      </c>
      <c r="BP1980" s="39">
        <f t="shared" si="469"/>
        <v>0</v>
      </c>
      <c r="BQ1980" s="39">
        <v>0</v>
      </c>
      <c r="BR1980" s="39">
        <f t="shared" si="470"/>
        <v>0</v>
      </c>
      <c r="BS1980" s="39">
        <f>IF(Dane!$C$9=3,IF(ROUND((X1980+Y1980)*BR1980,2)&gt;$AN$1,$AN$1,ROUND((X1980+Y1980)*BR1980,2)),0)</f>
        <v>0</v>
      </c>
      <c r="BT1980" s="39">
        <v>0</v>
      </c>
    </row>
    <row r="1981" spans="1:72">
      <c r="A1981" s="87">
        <v>1972</v>
      </c>
      <c r="B1981" s="1"/>
      <c r="C1981" s="1"/>
      <c r="D1981" s="2"/>
      <c r="E1981" s="3"/>
      <c r="F1981" s="4"/>
      <c r="G1981" s="5"/>
      <c r="H1981" s="5"/>
      <c r="I1981" s="6"/>
      <c r="J1981" s="5"/>
      <c r="K1981" s="5"/>
      <c r="L1981" s="5"/>
      <c r="M1981" s="55"/>
      <c r="N1981" s="8"/>
      <c r="O1981" s="105"/>
      <c r="P1981" s="5"/>
      <c r="Q1981" s="5"/>
      <c r="R1981" s="105">
        <f>Dane!$C$10</f>
        <v>0</v>
      </c>
      <c r="S1981" s="8"/>
      <c r="T1981" s="105"/>
      <c r="U1981" s="5"/>
      <c r="V1981" s="5"/>
      <c r="W1981" s="107">
        <f>Dane!$C$11</f>
        <v>0</v>
      </c>
      <c r="X1981" s="8"/>
      <c r="Y1981" s="105"/>
      <c r="Z1981" s="5"/>
      <c r="AA1981" s="5"/>
      <c r="AB1981" s="110">
        <f>Dane!$C$12</f>
        <v>0</v>
      </c>
      <c r="AC1981" s="108">
        <f>IF(Dane!$E$3=1,AP1981+BA1981+BL1981,IF(Dane!$E$3=2,AT1981+BE1981+BP1981,AW1981+BH1981+BS1981))</f>
        <v>0</v>
      </c>
      <c r="AD1981" s="14">
        <f>IF(Dane!$E$3=1,AQ1981+BB1981+BM1981,IF(Dane!$E$3=2,AU1981+BF1981+BQ1981,AX1981+BI1981+BT1981))</f>
        <v>0</v>
      </c>
      <c r="AE1981" s="14">
        <f>IF((J1981*Dane!$C$9)-AC1981&lt;0,0,(J1981*Dane!$C$9)-AC1981)</f>
        <v>0</v>
      </c>
      <c r="AF1981" s="61">
        <f>IF((K1981*Dane!$C$9)-AD1981&lt;0,0,(K1981*Dane!$C$9)-AD1981)</f>
        <v>0</v>
      </c>
      <c r="AG1981" s="93"/>
      <c r="AH1981" s="84">
        <f>IF(Dane!$E$3=1,AP1981,IF(Dane!$E$3=2,AT1981,AW1981))</f>
        <v>0</v>
      </c>
      <c r="AI1981" s="84">
        <f>IF(Dane!$E$3=1,AQ1981,IF(Dane!$E$3=2,AU1981,AX1981))</f>
        <v>0</v>
      </c>
      <c r="AJ1981" s="84">
        <f>IF(Dane!$E$3=1,BA1981,IF(Dane!$E$3=2,BE1981,BH1981))</f>
        <v>0</v>
      </c>
      <c r="AK1981" s="84">
        <f>IF(Dane!$E$3=1,BB1981,IF(Dane!$E$3=2,BF1981,BI1981))</f>
        <v>0</v>
      </c>
      <c r="AL1981" s="84">
        <f>IF(Dane!$E$3=1,BL1981,IF(Dane!$E$3=2,BP1981,BS1981))</f>
        <v>0</v>
      </c>
      <c r="AM1981" s="84">
        <f>IF(Dane!$E$3=1,BM1981,IF(Dane!$E$3=2,BQ1981,BT1981))</f>
        <v>0</v>
      </c>
      <c r="AN1981" s="39">
        <f>IF(Dane!$C$9="",0,IFERROR(J1981/R1981,0))</f>
        <v>0</v>
      </c>
      <c r="AO1981" s="39">
        <f>IF(Dane!$C$9="",0,IFERROR(ROUND(J1981-ROUND(J1981*0.0976,2)-ROUND(J1981*0.015,2)-ROUND(J1981*0.0245,2),2)/R1981,0))</f>
        <v>0</v>
      </c>
      <c r="AP1981" s="39">
        <f t="shared" si="459"/>
        <v>0</v>
      </c>
      <c r="AQ1981" s="39">
        <f t="shared" si="460"/>
        <v>0</v>
      </c>
      <c r="AR1981" s="39">
        <f t="shared" si="456"/>
        <v>0</v>
      </c>
      <c r="AS1981" s="39">
        <f>IF(Dane!$C$9="",0,IFERROR(AR1981/R1981,0))</f>
        <v>0</v>
      </c>
      <c r="AT1981" s="39">
        <f t="shared" si="461"/>
        <v>0</v>
      </c>
      <c r="AU1981" s="39">
        <v>0</v>
      </c>
      <c r="AV1981" s="39">
        <f t="shared" si="462"/>
        <v>0</v>
      </c>
      <c r="AW1981" s="39">
        <f>IF(Dane!$C$9="",0,IF(ROUND((N1981+O1981)*AV1981,2)&gt;$AN$1,$AN$1,ROUND((N1981+O1981)*AV1981,2)))</f>
        <v>0</v>
      </c>
      <c r="AX1981" s="39">
        <v>0</v>
      </c>
      <c r="AY1981" s="39">
        <f>IF(Dane!$C$9=2,IFERROR(J1981/W1981,0),IF(Dane!$C$9=3,IFERROR(J1981/W1981,0),0))</f>
        <v>0</v>
      </c>
      <c r="AZ1981" s="39">
        <f>IF(Dane!$C$9=2,IFERROR(ROUND(J1981-ROUND(J1981*0.0976,2)-ROUND(J1981*0.015,2)-ROUND(J1981*0.0245,2),2)/W1981,0),IF(Dane!$C$9=3,IFERROR(ROUND(J1981-ROUND(J1981*0.0976,2)-ROUND(J1981*0.015,2)-ROUND(J1981*0.0245,2),2)/W1981,0),0))</f>
        <v>0</v>
      </c>
      <c r="BA1981" s="39">
        <f t="shared" si="463"/>
        <v>0</v>
      </c>
      <c r="BB1981" s="39">
        <f t="shared" si="464"/>
        <v>0</v>
      </c>
      <c r="BC1981" s="39">
        <f t="shared" si="457"/>
        <v>0</v>
      </c>
      <c r="BD1981" s="39">
        <f>IF(Dane!$C$9=2,IFERROR(BC1981/W1981,0),IF(Dane!$C$9=3,IFERROR(BC1981/W1981,0),0))</f>
        <v>0</v>
      </c>
      <c r="BE1981" s="39">
        <f t="shared" si="465"/>
        <v>0</v>
      </c>
      <c r="BF1981" s="39">
        <v>0</v>
      </c>
      <c r="BG1981" s="39">
        <f t="shared" si="466"/>
        <v>0</v>
      </c>
      <c r="BH1981" s="39">
        <f>IF(Dane!$C$9=2,IF(ROUND((S1981+T1981)*BG1981,2)&gt;$AN$1,$AN$1,ROUND((S1981+T1981)*BG1981,2)),IF(Dane!$C$9=3,IF(ROUND((S1981+T1981)*BG1981,2)&gt;$AN$1,$AN$1,ROUND((S1981+T1981)*BG1981,2)),0))</f>
        <v>0</v>
      </c>
      <c r="BI1981" s="39">
        <v>0</v>
      </c>
      <c r="BJ1981" s="39">
        <f>IF(Dane!$C$9=3,IFERROR(J1981/AB1981,0),0)</f>
        <v>0</v>
      </c>
      <c r="BK1981" s="39">
        <f>IF(Dane!$C$9=3,IFERROR(ROUND(J1981-ROUND(J1981*0.0976,2)-ROUND(J1981*0.015,2)-ROUND(J1981*0.0245,2),2)/AB1981,0),0)</f>
        <v>0</v>
      </c>
      <c r="BL1981" s="39">
        <f t="shared" si="467"/>
        <v>0</v>
      </c>
      <c r="BM1981" s="39">
        <f t="shared" si="468"/>
        <v>0</v>
      </c>
      <c r="BN1981" s="39">
        <f t="shared" si="458"/>
        <v>0</v>
      </c>
      <c r="BO1981" s="39">
        <f>IF(Dane!$C$9=3,IFERROR(BN1981/AB1981,0),0)</f>
        <v>0</v>
      </c>
      <c r="BP1981" s="39">
        <f t="shared" si="469"/>
        <v>0</v>
      </c>
      <c r="BQ1981" s="39">
        <v>0</v>
      </c>
      <c r="BR1981" s="39">
        <f t="shared" si="470"/>
        <v>0</v>
      </c>
      <c r="BS1981" s="39">
        <f>IF(Dane!$C$9=3,IF(ROUND((X1981+Y1981)*BR1981,2)&gt;$AN$1,$AN$1,ROUND((X1981+Y1981)*BR1981,2)),0)</f>
        <v>0</v>
      </c>
      <c r="BT1981" s="39">
        <v>0</v>
      </c>
    </row>
    <row r="1982" spans="1:72">
      <c r="A1982" s="87">
        <v>1973</v>
      </c>
      <c r="B1982" s="1"/>
      <c r="C1982" s="1"/>
      <c r="D1982" s="2"/>
      <c r="E1982" s="3"/>
      <c r="F1982" s="4"/>
      <c r="G1982" s="5"/>
      <c r="H1982" s="5"/>
      <c r="I1982" s="6"/>
      <c r="J1982" s="5"/>
      <c r="K1982" s="5"/>
      <c r="L1982" s="5"/>
      <c r="M1982" s="55"/>
      <c r="N1982" s="8"/>
      <c r="O1982" s="105"/>
      <c r="P1982" s="5"/>
      <c r="Q1982" s="5"/>
      <c r="R1982" s="105">
        <f>Dane!$C$10</f>
        <v>0</v>
      </c>
      <c r="S1982" s="8"/>
      <c r="T1982" s="105"/>
      <c r="U1982" s="5"/>
      <c r="V1982" s="5"/>
      <c r="W1982" s="107">
        <f>Dane!$C$11</f>
        <v>0</v>
      </c>
      <c r="X1982" s="8"/>
      <c r="Y1982" s="105"/>
      <c r="Z1982" s="5"/>
      <c r="AA1982" s="5"/>
      <c r="AB1982" s="110">
        <f>Dane!$C$12</f>
        <v>0</v>
      </c>
      <c r="AC1982" s="108">
        <f>IF(Dane!$E$3=1,AP1982+BA1982+BL1982,IF(Dane!$E$3=2,AT1982+BE1982+BP1982,AW1982+BH1982+BS1982))</f>
        <v>0</v>
      </c>
      <c r="AD1982" s="14">
        <f>IF(Dane!$E$3=1,AQ1982+BB1982+BM1982,IF(Dane!$E$3=2,AU1982+BF1982+BQ1982,AX1982+BI1982+BT1982))</f>
        <v>0</v>
      </c>
      <c r="AE1982" s="14">
        <f>IF((J1982*Dane!$C$9)-AC1982&lt;0,0,(J1982*Dane!$C$9)-AC1982)</f>
        <v>0</v>
      </c>
      <c r="AF1982" s="61">
        <f>IF((K1982*Dane!$C$9)-AD1982&lt;0,0,(K1982*Dane!$C$9)-AD1982)</f>
        <v>0</v>
      </c>
      <c r="AG1982" s="93"/>
      <c r="AH1982" s="84">
        <f>IF(Dane!$E$3=1,AP1982,IF(Dane!$E$3=2,AT1982,AW1982))</f>
        <v>0</v>
      </c>
      <c r="AI1982" s="84">
        <f>IF(Dane!$E$3=1,AQ1982,IF(Dane!$E$3=2,AU1982,AX1982))</f>
        <v>0</v>
      </c>
      <c r="AJ1982" s="84">
        <f>IF(Dane!$E$3=1,BA1982,IF(Dane!$E$3=2,BE1982,BH1982))</f>
        <v>0</v>
      </c>
      <c r="AK1982" s="84">
        <f>IF(Dane!$E$3=1,BB1982,IF(Dane!$E$3=2,BF1982,BI1982))</f>
        <v>0</v>
      </c>
      <c r="AL1982" s="84">
        <f>IF(Dane!$E$3=1,BL1982,IF(Dane!$E$3=2,BP1982,BS1982))</f>
        <v>0</v>
      </c>
      <c r="AM1982" s="84">
        <f>IF(Dane!$E$3=1,BM1982,IF(Dane!$E$3=2,BQ1982,BT1982))</f>
        <v>0</v>
      </c>
      <c r="AN1982" s="39">
        <f>IF(Dane!$C$9="",0,IFERROR(J1982/R1982,0))</f>
        <v>0</v>
      </c>
      <c r="AO1982" s="39">
        <f>IF(Dane!$C$9="",0,IFERROR(ROUND(J1982-ROUND(J1982*0.0976,2)-ROUND(J1982*0.015,2)-ROUND(J1982*0.0245,2),2)/R1982,0))</f>
        <v>0</v>
      </c>
      <c r="AP1982" s="39">
        <f t="shared" si="459"/>
        <v>0</v>
      </c>
      <c r="AQ1982" s="39">
        <f t="shared" si="460"/>
        <v>0</v>
      </c>
      <c r="AR1982" s="39">
        <f t="shared" si="456"/>
        <v>0</v>
      </c>
      <c r="AS1982" s="39">
        <f>IF(Dane!$C$9="",0,IFERROR(AR1982/R1982,0))</f>
        <v>0</v>
      </c>
      <c r="AT1982" s="39">
        <f t="shared" si="461"/>
        <v>0</v>
      </c>
      <c r="AU1982" s="39">
        <v>0</v>
      </c>
      <c r="AV1982" s="39">
        <f t="shared" si="462"/>
        <v>0</v>
      </c>
      <c r="AW1982" s="39">
        <f>IF(Dane!$C$9="",0,IF(ROUND((N1982+O1982)*AV1982,2)&gt;$AN$1,$AN$1,ROUND((N1982+O1982)*AV1982,2)))</f>
        <v>0</v>
      </c>
      <c r="AX1982" s="39">
        <v>0</v>
      </c>
      <c r="AY1982" s="39">
        <f>IF(Dane!$C$9=2,IFERROR(J1982/W1982,0),IF(Dane!$C$9=3,IFERROR(J1982/W1982,0),0))</f>
        <v>0</v>
      </c>
      <c r="AZ1982" s="39">
        <f>IF(Dane!$C$9=2,IFERROR(ROUND(J1982-ROUND(J1982*0.0976,2)-ROUND(J1982*0.015,2)-ROUND(J1982*0.0245,2),2)/W1982,0),IF(Dane!$C$9=3,IFERROR(ROUND(J1982-ROUND(J1982*0.0976,2)-ROUND(J1982*0.015,2)-ROUND(J1982*0.0245,2),2)/W1982,0),0))</f>
        <v>0</v>
      </c>
      <c r="BA1982" s="39">
        <f t="shared" si="463"/>
        <v>0</v>
      </c>
      <c r="BB1982" s="39">
        <f t="shared" si="464"/>
        <v>0</v>
      </c>
      <c r="BC1982" s="39">
        <f t="shared" si="457"/>
        <v>0</v>
      </c>
      <c r="BD1982" s="39">
        <f>IF(Dane!$C$9=2,IFERROR(BC1982/W1982,0),IF(Dane!$C$9=3,IFERROR(BC1982/W1982,0),0))</f>
        <v>0</v>
      </c>
      <c r="BE1982" s="39">
        <f t="shared" si="465"/>
        <v>0</v>
      </c>
      <c r="BF1982" s="39">
        <v>0</v>
      </c>
      <c r="BG1982" s="39">
        <f t="shared" si="466"/>
        <v>0</v>
      </c>
      <c r="BH1982" s="39">
        <f>IF(Dane!$C$9=2,IF(ROUND((S1982+T1982)*BG1982,2)&gt;$AN$1,$AN$1,ROUND((S1982+T1982)*BG1982,2)),IF(Dane!$C$9=3,IF(ROUND((S1982+T1982)*BG1982,2)&gt;$AN$1,$AN$1,ROUND((S1982+T1982)*BG1982,2)),0))</f>
        <v>0</v>
      </c>
      <c r="BI1982" s="39">
        <v>0</v>
      </c>
      <c r="BJ1982" s="39">
        <f>IF(Dane!$C$9=3,IFERROR(J1982/AB1982,0),0)</f>
        <v>0</v>
      </c>
      <c r="BK1982" s="39">
        <f>IF(Dane!$C$9=3,IFERROR(ROUND(J1982-ROUND(J1982*0.0976,2)-ROUND(J1982*0.015,2)-ROUND(J1982*0.0245,2),2)/AB1982,0),0)</f>
        <v>0</v>
      </c>
      <c r="BL1982" s="39">
        <f t="shared" si="467"/>
        <v>0</v>
      </c>
      <c r="BM1982" s="39">
        <f t="shared" si="468"/>
        <v>0</v>
      </c>
      <c r="BN1982" s="39">
        <f t="shared" si="458"/>
        <v>0</v>
      </c>
      <c r="BO1982" s="39">
        <f>IF(Dane!$C$9=3,IFERROR(BN1982/AB1982,0),0)</f>
        <v>0</v>
      </c>
      <c r="BP1982" s="39">
        <f t="shared" si="469"/>
        <v>0</v>
      </c>
      <c r="BQ1982" s="39">
        <v>0</v>
      </c>
      <c r="BR1982" s="39">
        <f t="shared" si="470"/>
        <v>0</v>
      </c>
      <c r="BS1982" s="39">
        <f>IF(Dane!$C$9=3,IF(ROUND((X1982+Y1982)*BR1982,2)&gt;$AN$1,$AN$1,ROUND((X1982+Y1982)*BR1982,2)),0)</f>
        <v>0</v>
      </c>
      <c r="BT1982" s="39">
        <v>0</v>
      </c>
    </row>
    <row r="1983" spans="1:72">
      <c r="A1983" s="87">
        <v>1974</v>
      </c>
      <c r="B1983" s="1"/>
      <c r="C1983" s="1"/>
      <c r="D1983" s="2"/>
      <c r="E1983" s="3"/>
      <c r="F1983" s="4"/>
      <c r="G1983" s="5"/>
      <c r="H1983" s="5"/>
      <c r="I1983" s="6"/>
      <c r="J1983" s="5"/>
      <c r="K1983" s="5"/>
      <c r="L1983" s="5"/>
      <c r="M1983" s="55"/>
      <c r="N1983" s="8"/>
      <c r="O1983" s="105"/>
      <c r="P1983" s="5"/>
      <c r="Q1983" s="5"/>
      <c r="R1983" s="105">
        <f>Dane!$C$10</f>
        <v>0</v>
      </c>
      <c r="S1983" s="8"/>
      <c r="T1983" s="105"/>
      <c r="U1983" s="5"/>
      <c r="V1983" s="5"/>
      <c r="W1983" s="107">
        <f>Dane!$C$11</f>
        <v>0</v>
      </c>
      <c r="X1983" s="8"/>
      <c r="Y1983" s="105"/>
      <c r="Z1983" s="5"/>
      <c r="AA1983" s="5"/>
      <c r="AB1983" s="110">
        <f>Dane!$C$12</f>
        <v>0</v>
      </c>
      <c r="AC1983" s="108">
        <f>IF(Dane!$E$3=1,AP1983+BA1983+BL1983,IF(Dane!$E$3=2,AT1983+BE1983+BP1983,AW1983+BH1983+BS1983))</f>
        <v>0</v>
      </c>
      <c r="AD1983" s="14">
        <f>IF(Dane!$E$3=1,AQ1983+BB1983+BM1983,IF(Dane!$E$3=2,AU1983+BF1983+BQ1983,AX1983+BI1983+BT1983))</f>
        <v>0</v>
      </c>
      <c r="AE1983" s="14">
        <f>IF((J1983*Dane!$C$9)-AC1983&lt;0,0,(J1983*Dane!$C$9)-AC1983)</f>
        <v>0</v>
      </c>
      <c r="AF1983" s="61">
        <f>IF((K1983*Dane!$C$9)-AD1983&lt;0,0,(K1983*Dane!$C$9)-AD1983)</f>
        <v>0</v>
      </c>
      <c r="AG1983" s="93"/>
      <c r="AH1983" s="84">
        <f>IF(Dane!$E$3=1,AP1983,IF(Dane!$E$3=2,AT1983,AW1983))</f>
        <v>0</v>
      </c>
      <c r="AI1983" s="84">
        <f>IF(Dane!$E$3=1,AQ1983,IF(Dane!$E$3=2,AU1983,AX1983))</f>
        <v>0</v>
      </c>
      <c r="AJ1983" s="84">
        <f>IF(Dane!$E$3=1,BA1983,IF(Dane!$E$3=2,BE1983,BH1983))</f>
        <v>0</v>
      </c>
      <c r="AK1983" s="84">
        <f>IF(Dane!$E$3=1,BB1983,IF(Dane!$E$3=2,BF1983,BI1983))</f>
        <v>0</v>
      </c>
      <c r="AL1983" s="84">
        <f>IF(Dane!$E$3=1,BL1983,IF(Dane!$E$3=2,BP1983,BS1983))</f>
        <v>0</v>
      </c>
      <c r="AM1983" s="84">
        <f>IF(Dane!$E$3=1,BM1983,IF(Dane!$E$3=2,BQ1983,BT1983))</f>
        <v>0</v>
      </c>
      <c r="AN1983" s="39">
        <f>IF(Dane!$C$9="",0,IFERROR(J1983/R1983,0))</f>
        <v>0</v>
      </c>
      <c r="AO1983" s="39">
        <f>IF(Dane!$C$9="",0,IFERROR(ROUND(J1983-ROUND(J1983*0.0976,2)-ROUND(J1983*0.015,2)-ROUND(J1983*0.0245,2),2)/R1983,0))</f>
        <v>0</v>
      </c>
      <c r="AP1983" s="39">
        <f t="shared" si="459"/>
        <v>0</v>
      </c>
      <c r="AQ1983" s="39">
        <f t="shared" si="460"/>
        <v>0</v>
      </c>
      <c r="AR1983" s="39">
        <f t="shared" si="456"/>
        <v>0</v>
      </c>
      <c r="AS1983" s="39">
        <f>IF(Dane!$C$9="",0,IFERROR(AR1983/R1983,0))</f>
        <v>0</v>
      </c>
      <c r="AT1983" s="39">
        <f t="shared" si="461"/>
        <v>0</v>
      </c>
      <c r="AU1983" s="39">
        <v>0</v>
      </c>
      <c r="AV1983" s="39">
        <f t="shared" si="462"/>
        <v>0</v>
      </c>
      <c r="AW1983" s="39">
        <f>IF(Dane!$C$9="",0,IF(ROUND((N1983+O1983)*AV1983,2)&gt;$AN$1,$AN$1,ROUND((N1983+O1983)*AV1983,2)))</f>
        <v>0</v>
      </c>
      <c r="AX1983" s="39">
        <v>0</v>
      </c>
      <c r="AY1983" s="39">
        <f>IF(Dane!$C$9=2,IFERROR(J1983/W1983,0),IF(Dane!$C$9=3,IFERROR(J1983/W1983,0),0))</f>
        <v>0</v>
      </c>
      <c r="AZ1983" s="39">
        <f>IF(Dane!$C$9=2,IFERROR(ROUND(J1983-ROUND(J1983*0.0976,2)-ROUND(J1983*0.015,2)-ROUND(J1983*0.0245,2),2)/W1983,0),IF(Dane!$C$9=3,IFERROR(ROUND(J1983-ROUND(J1983*0.0976,2)-ROUND(J1983*0.015,2)-ROUND(J1983*0.0245,2),2)/W1983,0),0))</f>
        <v>0</v>
      </c>
      <c r="BA1983" s="39">
        <f t="shared" si="463"/>
        <v>0</v>
      </c>
      <c r="BB1983" s="39">
        <f t="shared" si="464"/>
        <v>0</v>
      </c>
      <c r="BC1983" s="39">
        <f t="shared" si="457"/>
        <v>0</v>
      </c>
      <c r="BD1983" s="39">
        <f>IF(Dane!$C$9=2,IFERROR(BC1983/W1983,0),IF(Dane!$C$9=3,IFERROR(BC1983/W1983,0),0))</f>
        <v>0</v>
      </c>
      <c r="BE1983" s="39">
        <f t="shared" si="465"/>
        <v>0</v>
      </c>
      <c r="BF1983" s="39">
        <v>0</v>
      </c>
      <c r="BG1983" s="39">
        <f t="shared" si="466"/>
        <v>0</v>
      </c>
      <c r="BH1983" s="39">
        <f>IF(Dane!$C$9=2,IF(ROUND((S1983+T1983)*BG1983,2)&gt;$AN$1,$AN$1,ROUND((S1983+T1983)*BG1983,2)),IF(Dane!$C$9=3,IF(ROUND((S1983+T1983)*BG1983,2)&gt;$AN$1,$AN$1,ROUND((S1983+T1983)*BG1983,2)),0))</f>
        <v>0</v>
      </c>
      <c r="BI1983" s="39">
        <v>0</v>
      </c>
      <c r="BJ1983" s="39">
        <f>IF(Dane!$C$9=3,IFERROR(J1983/AB1983,0),0)</f>
        <v>0</v>
      </c>
      <c r="BK1983" s="39">
        <f>IF(Dane!$C$9=3,IFERROR(ROUND(J1983-ROUND(J1983*0.0976,2)-ROUND(J1983*0.015,2)-ROUND(J1983*0.0245,2),2)/AB1983,0),0)</f>
        <v>0</v>
      </c>
      <c r="BL1983" s="39">
        <f t="shared" si="467"/>
        <v>0</v>
      </c>
      <c r="BM1983" s="39">
        <f t="shared" si="468"/>
        <v>0</v>
      </c>
      <c r="BN1983" s="39">
        <f t="shared" si="458"/>
        <v>0</v>
      </c>
      <c r="BO1983" s="39">
        <f>IF(Dane!$C$9=3,IFERROR(BN1983/AB1983,0),0)</f>
        <v>0</v>
      </c>
      <c r="BP1983" s="39">
        <f t="shared" si="469"/>
        <v>0</v>
      </c>
      <c r="BQ1983" s="39">
        <v>0</v>
      </c>
      <c r="BR1983" s="39">
        <f t="shared" si="470"/>
        <v>0</v>
      </c>
      <c r="BS1983" s="39">
        <f>IF(Dane!$C$9=3,IF(ROUND((X1983+Y1983)*BR1983,2)&gt;$AN$1,$AN$1,ROUND((X1983+Y1983)*BR1983,2)),0)</f>
        <v>0</v>
      </c>
      <c r="BT1983" s="39">
        <v>0</v>
      </c>
    </row>
    <row r="1984" spans="1:72">
      <c r="A1984" s="87">
        <v>1975</v>
      </c>
      <c r="B1984" s="1"/>
      <c r="C1984" s="1"/>
      <c r="D1984" s="2"/>
      <c r="E1984" s="3"/>
      <c r="F1984" s="4"/>
      <c r="G1984" s="5"/>
      <c r="H1984" s="5"/>
      <c r="I1984" s="6"/>
      <c r="J1984" s="5"/>
      <c r="K1984" s="5"/>
      <c r="L1984" s="5"/>
      <c r="M1984" s="55"/>
      <c r="N1984" s="8"/>
      <c r="O1984" s="105"/>
      <c r="P1984" s="5"/>
      <c r="Q1984" s="5"/>
      <c r="R1984" s="105">
        <f>Dane!$C$10</f>
        <v>0</v>
      </c>
      <c r="S1984" s="8"/>
      <c r="T1984" s="105"/>
      <c r="U1984" s="5"/>
      <c r="V1984" s="5"/>
      <c r="W1984" s="107">
        <f>Dane!$C$11</f>
        <v>0</v>
      </c>
      <c r="X1984" s="8"/>
      <c r="Y1984" s="105"/>
      <c r="Z1984" s="5"/>
      <c r="AA1984" s="5"/>
      <c r="AB1984" s="110">
        <f>Dane!$C$12</f>
        <v>0</v>
      </c>
      <c r="AC1984" s="108">
        <f>IF(Dane!$E$3=1,AP1984+BA1984+BL1984,IF(Dane!$E$3=2,AT1984+BE1984+BP1984,AW1984+BH1984+BS1984))</f>
        <v>0</v>
      </c>
      <c r="AD1984" s="14">
        <f>IF(Dane!$E$3=1,AQ1984+BB1984+BM1984,IF(Dane!$E$3=2,AU1984+BF1984+BQ1984,AX1984+BI1984+BT1984))</f>
        <v>0</v>
      </c>
      <c r="AE1984" s="14">
        <f>IF((J1984*Dane!$C$9)-AC1984&lt;0,0,(J1984*Dane!$C$9)-AC1984)</f>
        <v>0</v>
      </c>
      <c r="AF1984" s="61">
        <f>IF((K1984*Dane!$C$9)-AD1984&lt;0,0,(K1984*Dane!$C$9)-AD1984)</f>
        <v>0</v>
      </c>
      <c r="AG1984" s="93"/>
      <c r="AH1984" s="84">
        <f>IF(Dane!$E$3=1,AP1984,IF(Dane!$E$3=2,AT1984,AW1984))</f>
        <v>0</v>
      </c>
      <c r="AI1984" s="84">
        <f>IF(Dane!$E$3=1,AQ1984,IF(Dane!$E$3=2,AU1984,AX1984))</f>
        <v>0</v>
      </c>
      <c r="AJ1984" s="84">
        <f>IF(Dane!$E$3=1,BA1984,IF(Dane!$E$3=2,BE1984,BH1984))</f>
        <v>0</v>
      </c>
      <c r="AK1984" s="84">
        <f>IF(Dane!$E$3=1,BB1984,IF(Dane!$E$3=2,BF1984,BI1984))</f>
        <v>0</v>
      </c>
      <c r="AL1984" s="84">
        <f>IF(Dane!$E$3=1,BL1984,IF(Dane!$E$3=2,BP1984,BS1984))</f>
        <v>0</v>
      </c>
      <c r="AM1984" s="84">
        <f>IF(Dane!$E$3=1,BM1984,IF(Dane!$E$3=2,BQ1984,BT1984))</f>
        <v>0</v>
      </c>
      <c r="AN1984" s="39">
        <f>IF(Dane!$C$9="",0,IFERROR(J1984/R1984,0))</f>
        <v>0</v>
      </c>
      <c r="AO1984" s="39">
        <f>IF(Dane!$C$9="",0,IFERROR(ROUND(J1984-ROUND(J1984*0.0976,2)-ROUND(J1984*0.015,2)-ROUND(J1984*0.0245,2),2)/R1984,0))</f>
        <v>0</v>
      </c>
      <c r="AP1984" s="39">
        <f t="shared" si="459"/>
        <v>0</v>
      </c>
      <c r="AQ1984" s="39">
        <f t="shared" si="460"/>
        <v>0</v>
      </c>
      <c r="AR1984" s="39">
        <f t="shared" si="456"/>
        <v>0</v>
      </c>
      <c r="AS1984" s="39">
        <f>IF(Dane!$C$9="",0,IFERROR(AR1984/R1984,0))</f>
        <v>0</v>
      </c>
      <c r="AT1984" s="39">
        <f t="shared" si="461"/>
        <v>0</v>
      </c>
      <c r="AU1984" s="39">
        <v>0</v>
      </c>
      <c r="AV1984" s="39">
        <f t="shared" si="462"/>
        <v>0</v>
      </c>
      <c r="AW1984" s="39">
        <f>IF(Dane!$C$9="",0,IF(ROUND((N1984+O1984)*AV1984,2)&gt;$AN$1,$AN$1,ROUND((N1984+O1984)*AV1984,2)))</f>
        <v>0</v>
      </c>
      <c r="AX1984" s="39">
        <v>0</v>
      </c>
      <c r="AY1984" s="39">
        <f>IF(Dane!$C$9=2,IFERROR(J1984/W1984,0),IF(Dane!$C$9=3,IFERROR(J1984/W1984,0),0))</f>
        <v>0</v>
      </c>
      <c r="AZ1984" s="39">
        <f>IF(Dane!$C$9=2,IFERROR(ROUND(J1984-ROUND(J1984*0.0976,2)-ROUND(J1984*0.015,2)-ROUND(J1984*0.0245,2),2)/W1984,0),IF(Dane!$C$9=3,IFERROR(ROUND(J1984-ROUND(J1984*0.0976,2)-ROUND(J1984*0.015,2)-ROUND(J1984*0.0245,2),2)/W1984,0),0))</f>
        <v>0</v>
      </c>
      <c r="BA1984" s="39">
        <f t="shared" si="463"/>
        <v>0</v>
      </c>
      <c r="BB1984" s="39">
        <f t="shared" si="464"/>
        <v>0</v>
      </c>
      <c r="BC1984" s="39">
        <f t="shared" si="457"/>
        <v>0</v>
      </c>
      <c r="BD1984" s="39">
        <f>IF(Dane!$C$9=2,IFERROR(BC1984/W1984,0),IF(Dane!$C$9=3,IFERROR(BC1984/W1984,0),0))</f>
        <v>0</v>
      </c>
      <c r="BE1984" s="39">
        <f t="shared" si="465"/>
        <v>0</v>
      </c>
      <c r="BF1984" s="39">
        <v>0</v>
      </c>
      <c r="BG1984" s="39">
        <f t="shared" si="466"/>
        <v>0</v>
      </c>
      <c r="BH1984" s="39">
        <f>IF(Dane!$C$9=2,IF(ROUND((S1984+T1984)*BG1984,2)&gt;$AN$1,$AN$1,ROUND((S1984+T1984)*BG1984,2)),IF(Dane!$C$9=3,IF(ROUND((S1984+T1984)*BG1984,2)&gt;$AN$1,$AN$1,ROUND((S1984+T1984)*BG1984,2)),0))</f>
        <v>0</v>
      </c>
      <c r="BI1984" s="39">
        <v>0</v>
      </c>
      <c r="BJ1984" s="39">
        <f>IF(Dane!$C$9=3,IFERROR(J1984/AB1984,0),0)</f>
        <v>0</v>
      </c>
      <c r="BK1984" s="39">
        <f>IF(Dane!$C$9=3,IFERROR(ROUND(J1984-ROUND(J1984*0.0976,2)-ROUND(J1984*0.015,2)-ROUND(J1984*0.0245,2),2)/AB1984,0),0)</f>
        <v>0</v>
      </c>
      <c r="BL1984" s="39">
        <f t="shared" si="467"/>
        <v>0</v>
      </c>
      <c r="BM1984" s="39">
        <f t="shared" si="468"/>
        <v>0</v>
      </c>
      <c r="BN1984" s="39">
        <f t="shared" si="458"/>
        <v>0</v>
      </c>
      <c r="BO1984" s="39">
        <f>IF(Dane!$C$9=3,IFERROR(BN1984/AB1984,0),0)</f>
        <v>0</v>
      </c>
      <c r="BP1984" s="39">
        <f t="shared" si="469"/>
        <v>0</v>
      </c>
      <c r="BQ1984" s="39">
        <v>0</v>
      </c>
      <c r="BR1984" s="39">
        <f t="shared" si="470"/>
        <v>0</v>
      </c>
      <c r="BS1984" s="39">
        <f>IF(Dane!$C$9=3,IF(ROUND((X1984+Y1984)*BR1984,2)&gt;$AN$1,$AN$1,ROUND((X1984+Y1984)*BR1984,2)),0)</f>
        <v>0</v>
      </c>
      <c r="BT1984" s="39">
        <v>0</v>
      </c>
    </row>
    <row r="1985" spans="1:72">
      <c r="A1985" s="87">
        <v>1976</v>
      </c>
      <c r="B1985" s="1"/>
      <c r="C1985" s="1"/>
      <c r="D1985" s="2"/>
      <c r="E1985" s="3"/>
      <c r="F1985" s="4"/>
      <c r="G1985" s="5"/>
      <c r="H1985" s="5"/>
      <c r="I1985" s="6"/>
      <c r="J1985" s="5"/>
      <c r="K1985" s="5"/>
      <c r="L1985" s="5"/>
      <c r="M1985" s="55"/>
      <c r="N1985" s="8"/>
      <c r="O1985" s="105"/>
      <c r="P1985" s="5"/>
      <c r="Q1985" s="5"/>
      <c r="R1985" s="105">
        <f>Dane!$C$10</f>
        <v>0</v>
      </c>
      <c r="S1985" s="8"/>
      <c r="T1985" s="105"/>
      <c r="U1985" s="5"/>
      <c r="V1985" s="5"/>
      <c r="W1985" s="107">
        <f>Dane!$C$11</f>
        <v>0</v>
      </c>
      <c r="X1985" s="8"/>
      <c r="Y1985" s="105"/>
      <c r="Z1985" s="5"/>
      <c r="AA1985" s="5"/>
      <c r="AB1985" s="110">
        <f>Dane!$C$12</f>
        <v>0</v>
      </c>
      <c r="AC1985" s="108">
        <f>IF(Dane!$E$3=1,AP1985+BA1985+BL1985,IF(Dane!$E$3=2,AT1985+BE1985+BP1985,AW1985+BH1985+BS1985))</f>
        <v>0</v>
      </c>
      <c r="AD1985" s="14">
        <f>IF(Dane!$E$3=1,AQ1985+BB1985+BM1985,IF(Dane!$E$3=2,AU1985+BF1985+BQ1985,AX1985+BI1985+BT1985))</f>
        <v>0</v>
      </c>
      <c r="AE1985" s="14">
        <f>IF((J1985*Dane!$C$9)-AC1985&lt;0,0,(J1985*Dane!$C$9)-AC1985)</f>
        <v>0</v>
      </c>
      <c r="AF1985" s="61">
        <f>IF((K1985*Dane!$C$9)-AD1985&lt;0,0,(K1985*Dane!$C$9)-AD1985)</f>
        <v>0</v>
      </c>
      <c r="AG1985" s="93"/>
      <c r="AH1985" s="84">
        <f>IF(Dane!$E$3=1,AP1985,IF(Dane!$E$3=2,AT1985,AW1985))</f>
        <v>0</v>
      </c>
      <c r="AI1985" s="84">
        <f>IF(Dane!$E$3=1,AQ1985,IF(Dane!$E$3=2,AU1985,AX1985))</f>
        <v>0</v>
      </c>
      <c r="AJ1985" s="84">
        <f>IF(Dane!$E$3=1,BA1985,IF(Dane!$E$3=2,BE1985,BH1985))</f>
        <v>0</v>
      </c>
      <c r="AK1985" s="84">
        <f>IF(Dane!$E$3=1,BB1985,IF(Dane!$E$3=2,BF1985,BI1985))</f>
        <v>0</v>
      </c>
      <c r="AL1985" s="84">
        <f>IF(Dane!$E$3=1,BL1985,IF(Dane!$E$3=2,BP1985,BS1985))</f>
        <v>0</v>
      </c>
      <c r="AM1985" s="84">
        <f>IF(Dane!$E$3=1,BM1985,IF(Dane!$E$3=2,BQ1985,BT1985))</f>
        <v>0</v>
      </c>
      <c r="AN1985" s="39">
        <f>IF(Dane!$C$9="",0,IFERROR(J1985/R1985,0))</f>
        <v>0</v>
      </c>
      <c r="AO1985" s="39">
        <f>IF(Dane!$C$9="",0,IFERROR(ROUND(J1985-ROUND(J1985*0.0976,2)-ROUND(J1985*0.015,2)-ROUND(J1985*0.0245,2),2)/R1985,0))</f>
        <v>0</v>
      </c>
      <c r="AP1985" s="39">
        <f t="shared" si="459"/>
        <v>0</v>
      </c>
      <c r="AQ1985" s="39">
        <f t="shared" si="460"/>
        <v>0</v>
      </c>
      <c r="AR1985" s="39">
        <f t="shared" si="456"/>
        <v>0</v>
      </c>
      <c r="AS1985" s="39">
        <f>IF(Dane!$C$9="",0,IFERROR(AR1985/R1985,0))</f>
        <v>0</v>
      </c>
      <c r="AT1985" s="39">
        <f t="shared" si="461"/>
        <v>0</v>
      </c>
      <c r="AU1985" s="39">
        <v>0</v>
      </c>
      <c r="AV1985" s="39">
        <f t="shared" si="462"/>
        <v>0</v>
      </c>
      <c r="AW1985" s="39">
        <f>IF(Dane!$C$9="",0,IF(ROUND((N1985+O1985)*AV1985,2)&gt;$AN$1,$AN$1,ROUND((N1985+O1985)*AV1985,2)))</f>
        <v>0</v>
      </c>
      <c r="AX1985" s="39">
        <v>0</v>
      </c>
      <c r="AY1985" s="39">
        <f>IF(Dane!$C$9=2,IFERROR(J1985/W1985,0),IF(Dane!$C$9=3,IFERROR(J1985/W1985,0),0))</f>
        <v>0</v>
      </c>
      <c r="AZ1985" s="39">
        <f>IF(Dane!$C$9=2,IFERROR(ROUND(J1985-ROUND(J1985*0.0976,2)-ROUND(J1985*0.015,2)-ROUND(J1985*0.0245,2),2)/W1985,0),IF(Dane!$C$9=3,IFERROR(ROUND(J1985-ROUND(J1985*0.0976,2)-ROUND(J1985*0.015,2)-ROUND(J1985*0.0245,2),2)/W1985,0),0))</f>
        <v>0</v>
      </c>
      <c r="BA1985" s="39">
        <f t="shared" si="463"/>
        <v>0</v>
      </c>
      <c r="BB1985" s="39">
        <f t="shared" si="464"/>
        <v>0</v>
      </c>
      <c r="BC1985" s="39">
        <f t="shared" si="457"/>
        <v>0</v>
      </c>
      <c r="BD1985" s="39">
        <f>IF(Dane!$C$9=2,IFERROR(BC1985/W1985,0),IF(Dane!$C$9=3,IFERROR(BC1985/W1985,0),0))</f>
        <v>0</v>
      </c>
      <c r="BE1985" s="39">
        <f t="shared" si="465"/>
        <v>0</v>
      </c>
      <c r="BF1985" s="39">
        <v>0</v>
      </c>
      <c r="BG1985" s="39">
        <f t="shared" si="466"/>
        <v>0</v>
      </c>
      <c r="BH1985" s="39">
        <f>IF(Dane!$C$9=2,IF(ROUND((S1985+T1985)*BG1985,2)&gt;$AN$1,$AN$1,ROUND((S1985+T1985)*BG1985,2)),IF(Dane!$C$9=3,IF(ROUND((S1985+T1985)*BG1985,2)&gt;$AN$1,$AN$1,ROUND((S1985+T1985)*BG1985,2)),0))</f>
        <v>0</v>
      </c>
      <c r="BI1985" s="39">
        <v>0</v>
      </c>
      <c r="BJ1985" s="39">
        <f>IF(Dane!$C$9=3,IFERROR(J1985/AB1985,0),0)</f>
        <v>0</v>
      </c>
      <c r="BK1985" s="39">
        <f>IF(Dane!$C$9=3,IFERROR(ROUND(J1985-ROUND(J1985*0.0976,2)-ROUND(J1985*0.015,2)-ROUND(J1985*0.0245,2),2)/AB1985,0),0)</f>
        <v>0</v>
      </c>
      <c r="BL1985" s="39">
        <f t="shared" si="467"/>
        <v>0</v>
      </c>
      <c r="BM1985" s="39">
        <f t="shared" si="468"/>
        <v>0</v>
      </c>
      <c r="BN1985" s="39">
        <f t="shared" si="458"/>
        <v>0</v>
      </c>
      <c r="BO1985" s="39">
        <f>IF(Dane!$C$9=3,IFERROR(BN1985/AB1985,0),0)</f>
        <v>0</v>
      </c>
      <c r="BP1985" s="39">
        <f t="shared" si="469"/>
        <v>0</v>
      </c>
      <c r="BQ1985" s="39">
        <v>0</v>
      </c>
      <c r="BR1985" s="39">
        <f t="shared" si="470"/>
        <v>0</v>
      </c>
      <c r="BS1985" s="39">
        <f>IF(Dane!$C$9=3,IF(ROUND((X1985+Y1985)*BR1985,2)&gt;$AN$1,$AN$1,ROUND((X1985+Y1985)*BR1985,2)),0)</f>
        <v>0</v>
      </c>
      <c r="BT1985" s="39">
        <v>0</v>
      </c>
    </row>
    <row r="1986" spans="1:72">
      <c r="A1986" s="87">
        <v>1977</v>
      </c>
      <c r="B1986" s="1"/>
      <c r="C1986" s="1"/>
      <c r="D1986" s="2"/>
      <c r="E1986" s="3"/>
      <c r="F1986" s="4"/>
      <c r="G1986" s="5"/>
      <c r="H1986" s="5"/>
      <c r="I1986" s="6"/>
      <c r="J1986" s="5"/>
      <c r="K1986" s="5"/>
      <c r="L1986" s="5"/>
      <c r="M1986" s="55"/>
      <c r="N1986" s="8"/>
      <c r="O1986" s="105"/>
      <c r="P1986" s="5"/>
      <c r="Q1986" s="5"/>
      <c r="R1986" s="105">
        <f>Dane!$C$10</f>
        <v>0</v>
      </c>
      <c r="S1986" s="8"/>
      <c r="T1986" s="105"/>
      <c r="U1986" s="5"/>
      <c r="V1986" s="5"/>
      <c r="W1986" s="107">
        <f>Dane!$C$11</f>
        <v>0</v>
      </c>
      <c r="X1986" s="8"/>
      <c r="Y1986" s="105"/>
      <c r="Z1986" s="5"/>
      <c r="AA1986" s="5"/>
      <c r="AB1986" s="110">
        <f>Dane!$C$12</f>
        <v>0</v>
      </c>
      <c r="AC1986" s="108">
        <f>IF(Dane!$E$3=1,AP1986+BA1986+BL1986,IF(Dane!$E$3=2,AT1986+BE1986+BP1986,AW1986+BH1986+BS1986))</f>
        <v>0</v>
      </c>
      <c r="AD1986" s="14">
        <f>IF(Dane!$E$3=1,AQ1986+BB1986+BM1986,IF(Dane!$E$3=2,AU1986+BF1986+BQ1986,AX1986+BI1986+BT1986))</f>
        <v>0</v>
      </c>
      <c r="AE1986" s="14">
        <f>IF((J1986*Dane!$C$9)-AC1986&lt;0,0,(J1986*Dane!$C$9)-AC1986)</f>
        <v>0</v>
      </c>
      <c r="AF1986" s="61">
        <f>IF((K1986*Dane!$C$9)-AD1986&lt;0,0,(K1986*Dane!$C$9)-AD1986)</f>
        <v>0</v>
      </c>
      <c r="AG1986" s="93"/>
      <c r="AH1986" s="84">
        <f>IF(Dane!$E$3=1,AP1986,IF(Dane!$E$3=2,AT1986,AW1986))</f>
        <v>0</v>
      </c>
      <c r="AI1986" s="84">
        <f>IF(Dane!$E$3=1,AQ1986,IF(Dane!$E$3=2,AU1986,AX1986))</f>
        <v>0</v>
      </c>
      <c r="AJ1986" s="84">
        <f>IF(Dane!$E$3=1,BA1986,IF(Dane!$E$3=2,BE1986,BH1986))</f>
        <v>0</v>
      </c>
      <c r="AK1986" s="84">
        <f>IF(Dane!$E$3=1,BB1986,IF(Dane!$E$3=2,BF1986,BI1986))</f>
        <v>0</v>
      </c>
      <c r="AL1986" s="84">
        <f>IF(Dane!$E$3=1,BL1986,IF(Dane!$E$3=2,BP1986,BS1986))</f>
        <v>0</v>
      </c>
      <c r="AM1986" s="84">
        <f>IF(Dane!$E$3=1,BM1986,IF(Dane!$E$3=2,BQ1986,BT1986))</f>
        <v>0</v>
      </c>
      <c r="AN1986" s="39">
        <f>IF(Dane!$C$9="",0,IFERROR(J1986/R1986,0))</f>
        <v>0</v>
      </c>
      <c r="AO1986" s="39">
        <f>IF(Dane!$C$9="",0,IFERROR(ROUND(J1986-ROUND(J1986*0.0976,2)-ROUND(J1986*0.015,2)-ROUND(J1986*0.0245,2),2)/R1986,0))</f>
        <v>0</v>
      </c>
      <c r="AP1986" s="39">
        <f t="shared" si="459"/>
        <v>0</v>
      </c>
      <c r="AQ1986" s="39">
        <f t="shared" si="460"/>
        <v>0</v>
      </c>
      <c r="AR1986" s="39">
        <f t="shared" si="456"/>
        <v>0</v>
      </c>
      <c r="AS1986" s="39">
        <f>IF(Dane!$C$9="",0,IFERROR(AR1986/R1986,0))</f>
        <v>0</v>
      </c>
      <c r="AT1986" s="39">
        <f t="shared" si="461"/>
        <v>0</v>
      </c>
      <c r="AU1986" s="39">
        <v>0</v>
      </c>
      <c r="AV1986" s="39">
        <f t="shared" si="462"/>
        <v>0</v>
      </c>
      <c r="AW1986" s="39">
        <f>IF(Dane!$C$9="",0,IF(ROUND((N1986+O1986)*AV1986,2)&gt;$AN$1,$AN$1,ROUND((N1986+O1986)*AV1986,2)))</f>
        <v>0</v>
      </c>
      <c r="AX1986" s="39">
        <v>0</v>
      </c>
      <c r="AY1986" s="39">
        <f>IF(Dane!$C$9=2,IFERROR(J1986/W1986,0),IF(Dane!$C$9=3,IFERROR(J1986/W1986,0),0))</f>
        <v>0</v>
      </c>
      <c r="AZ1986" s="39">
        <f>IF(Dane!$C$9=2,IFERROR(ROUND(J1986-ROUND(J1986*0.0976,2)-ROUND(J1986*0.015,2)-ROUND(J1986*0.0245,2),2)/W1986,0),IF(Dane!$C$9=3,IFERROR(ROUND(J1986-ROUND(J1986*0.0976,2)-ROUND(J1986*0.015,2)-ROUND(J1986*0.0245,2),2)/W1986,0),0))</f>
        <v>0</v>
      </c>
      <c r="BA1986" s="39">
        <f t="shared" si="463"/>
        <v>0</v>
      </c>
      <c r="BB1986" s="39">
        <f t="shared" si="464"/>
        <v>0</v>
      </c>
      <c r="BC1986" s="39">
        <f t="shared" si="457"/>
        <v>0</v>
      </c>
      <c r="BD1986" s="39">
        <f>IF(Dane!$C$9=2,IFERROR(BC1986/W1986,0),IF(Dane!$C$9=3,IFERROR(BC1986/W1986,0),0))</f>
        <v>0</v>
      </c>
      <c r="BE1986" s="39">
        <f t="shared" si="465"/>
        <v>0</v>
      </c>
      <c r="BF1986" s="39">
        <v>0</v>
      </c>
      <c r="BG1986" s="39">
        <f t="shared" si="466"/>
        <v>0</v>
      </c>
      <c r="BH1986" s="39">
        <f>IF(Dane!$C$9=2,IF(ROUND((S1986+T1986)*BG1986,2)&gt;$AN$1,$AN$1,ROUND((S1986+T1986)*BG1986,2)),IF(Dane!$C$9=3,IF(ROUND((S1986+T1986)*BG1986,2)&gt;$AN$1,$AN$1,ROUND((S1986+T1986)*BG1986,2)),0))</f>
        <v>0</v>
      </c>
      <c r="BI1986" s="39">
        <v>0</v>
      </c>
      <c r="BJ1986" s="39">
        <f>IF(Dane!$C$9=3,IFERROR(J1986/AB1986,0),0)</f>
        <v>0</v>
      </c>
      <c r="BK1986" s="39">
        <f>IF(Dane!$C$9=3,IFERROR(ROUND(J1986-ROUND(J1986*0.0976,2)-ROUND(J1986*0.015,2)-ROUND(J1986*0.0245,2),2)/AB1986,0),0)</f>
        <v>0</v>
      </c>
      <c r="BL1986" s="39">
        <f t="shared" si="467"/>
        <v>0</v>
      </c>
      <c r="BM1986" s="39">
        <f t="shared" si="468"/>
        <v>0</v>
      </c>
      <c r="BN1986" s="39">
        <f t="shared" si="458"/>
        <v>0</v>
      </c>
      <c r="BO1986" s="39">
        <f>IF(Dane!$C$9=3,IFERROR(BN1986/AB1986,0),0)</f>
        <v>0</v>
      </c>
      <c r="BP1986" s="39">
        <f t="shared" si="469"/>
        <v>0</v>
      </c>
      <c r="BQ1986" s="39">
        <v>0</v>
      </c>
      <c r="BR1986" s="39">
        <f t="shared" si="470"/>
        <v>0</v>
      </c>
      <c r="BS1986" s="39">
        <f>IF(Dane!$C$9=3,IF(ROUND((X1986+Y1986)*BR1986,2)&gt;$AN$1,$AN$1,ROUND((X1986+Y1986)*BR1986,2)),0)</f>
        <v>0</v>
      </c>
      <c r="BT1986" s="39">
        <v>0</v>
      </c>
    </row>
    <row r="1987" spans="1:72">
      <c r="A1987" s="87">
        <v>1978</v>
      </c>
      <c r="B1987" s="1"/>
      <c r="C1987" s="1"/>
      <c r="D1987" s="2"/>
      <c r="E1987" s="3"/>
      <c r="F1987" s="4"/>
      <c r="G1987" s="5"/>
      <c r="H1987" s="5"/>
      <c r="I1987" s="6"/>
      <c r="J1987" s="5"/>
      <c r="K1987" s="5"/>
      <c r="L1987" s="5"/>
      <c r="M1987" s="55"/>
      <c r="N1987" s="8"/>
      <c r="O1987" s="105"/>
      <c r="P1987" s="5"/>
      <c r="Q1987" s="5"/>
      <c r="R1987" s="105">
        <f>Dane!$C$10</f>
        <v>0</v>
      </c>
      <c r="S1987" s="8"/>
      <c r="T1987" s="105"/>
      <c r="U1987" s="5"/>
      <c r="V1987" s="5"/>
      <c r="W1987" s="107">
        <f>Dane!$C$11</f>
        <v>0</v>
      </c>
      <c r="X1987" s="8"/>
      <c r="Y1987" s="105"/>
      <c r="Z1987" s="5"/>
      <c r="AA1987" s="5"/>
      <c r="AB1987" s="110">
        <f>Dane!$C$12</f>
        <v>0</v>
      </c>
      <c r="AC1987" s="108">
        <f>IF(Dane!$E$3=1,AP1987+BA1987+BL1987,IF(Dane!$E$3=2,AT1987+BE1987+BP1987,AW1987+BH1987+BS1987))</f>
        <v>0</v>
      </c>
      <c r="AD1987" s="14">
        <f>IF(Dane!$E$3=1,AQ1987+BB1987+BM1987,IF(Dane!$E$3=2,AU1987+BF1987+BQ1987,AX1987+BI1987+BT1987))</f>
        <v>0</v>
      </c>
      <c r="AE1987" s="14">
        <f>IF((J1987*Dane!$C$9)-AC1987&lt;0,0,(J1987*Dane!$C$9)-AC1987)</f>
        <v>0</v>
      </c>
      <c r="AF1987" s="61">
        <f>IF((K1987*Dane!$C$9)-AD1987&lt;0,0,(K1987*Dane!$C$9)-AD1987)</f>
        <v>0</v>
      </c>
      <c r="AG1987" s="93"/>
      <c r="AH1987" s="84">
        <f>IF(Dane!$E$3=1,AP1987,IF(Dane!$E$3=2,AT1987,AW1987))</f>
        <v>0</v>
      </c>
      <c r="AI1987" s="84">
        <f>IF(Dane!$E$3=1,AQ1987,IF(Dane!$E$3=2,AU1987,AX1987))</f>
        <v>0</v>
      </c>
      <c r="AJ1987" s="84">
        <f>IF(Dane!$E$3=1,BA1987,IF(Dane!$E$3=2,BE1987,BH1987))</f>
        <v>0</v>
      </c>
      <c r="AK1987" s="84">
        <f>IF(Dane!$E$3=1,BB1987,IF(Dane!$E$3=2,BF1987,BI1987))</f>
        <v>0</v>
      </c>
      <c r="AL1987" s="84">
        <f>IF(Dane!$E$3=1,BL1987,IF(Dane!$E$3=2,BP1987,BS1987))</f>
        <v>0</v>
      </c>
      <c r="AM1987" s="84">
        <f>IF(Dane!$E$3=1,BM1987,IF(Dane!$E$3=2,BQ1987,BT1987))</f>
        <v>0</v>
      </c>
      <c r="AN1987" s="39">
        <f>IF(Dane!$C$9="",0,IFERROR(J1987/R1987,0))</f>
        <v>0</v>
      </c>
      <c r="AO1987" s="39">
        <f>IF(Dane!$C$9="",0,IFERROR(ROUND(J1987-ROUND(J1987*0.0976,2)-ROUND(J1987*0.015,2)-ROUND(J1987*0.0245,2),2)/R1987,0))</f>
        <v>0</v>
      </c>
      <c r="AP1987" s="39">
        <f t="shared" si="459"/>
        <v>0</v>
      </c>
      <c r="AQ1987" s="39">
        <f t="shared" si="460"/>
        <v>0</v>
      </c>
      <c r="AR1987" s="39">
        <f t="shared" si="456"/>
        <v>0</v>
      </c>
      <c r="AS1987" s="39">
        <f>IF(Dane!$C$9="",0,IFERROR(AR1987/R1987,0))</f>
        <v>0</v>
      </c>
      <c r="AT1987" s="39">
        <f t="shared" si="461"/>
        <v>0</v>
      </c>
      <c r="AU1987" s="39">
        <v>0</v>
      </c>
      <c r="AV1987" s="39">
        <f t="shared" si="462"/>
        <v>0</v>
      </c>
      <c r="AW1987" s="39">
        <f>IF(Dane!$C$9="",0,IF(ROUND((N1987+O1987)*AV1987,2)&gt;$AN$1,$AN$1,ROUND((N1987+O1987)*AV1987,2)))</f>
        <v>0</v>
      </c>
      <c r="AX1987" s="39">
        <v>0</v>
      </c>
      <c r="AY1987" s="39">
        <f>IF(Dane!$C$9=2,IFERROR(J1987/W1987,0),IF(Dane!$C$9=3,IFERROR(J1987/W1987,0),0))</f>
        <v>0</v>
      </c>
      <c r="AZ1987" s="39">
        <f>IF(Dane!$C$9=2,IFERROR(ROUND(J1987-ROUND(J1987*0.0976,2)-ROUND(J1987*0.015,2)-ROUND(J1987*0.0245,2),2)/W1987,0),IF(Dane!$C$9=3,IFERROR(ROUND(J1987-ROUND(J1987*0.0976,2)-ROUND(J1987*0.015,2)-ROUND(J1987*0.0245,2),2)/W1987,0),0))</f>
        <v>0</v>
      </c>
      <c r="BA1987" s="39">
        <f t="shared" si="463"/>
        <v>0</v>
      </c>
      <c r="BB1987" s="39">
        <f t="shared" si="464"/>
        <v>0</v>
      </c>
      <c r="BC1987" s="39">
        <f t="shared" si="457"/>
        <v>0</v>
      </c>
      <c r="BD1987" s="39">
        <f>IF(Dane!$C$9=2,IFERROR(BC1987/W1987,0),IF(Dane!$C$9=3,IFERROR(BC1987/W1987,0),0))</f>
        <v>0</v>
      </c>
      <c r="BE1987" s="39">
        <f t="shared" si="465"/>
        <v>0</v>
      </c>
      <c r="BF1987" s="39">
        <v>0</v>
      </c>
      <c r="BG1987" s="39">
        <f t="shared" si="466"/>
        <v>0</v>
      </c>
      <c r="BH1987" s="39">
        <f>IF(Dane!$C$9=2,IF(ROUND((S1987+T1987)*BG1987,2)&gt;$AN$1,$AN$1,ROUND((S1987+T1987)*BG1987,2)),IF(Dane!$C$9=3,IF(ROUND((S1987+T1987)*BG1987,2)&gt;$AN$1,$AN$1,ROUND((S1987+T1987)*BG1987,2)),0))</f>
        <v>0</v>
      </c>
      <c r="BI1987" s="39">
        <v>0</v>
      </c>
      <c r="BJ1987" s="39">
        <f>IF(Dane!$C$9=3,IFERROR(J1987/AB1987,0),0)</f>
        <v>0</v>
      </c>
      <c r="BK1987" s="39">
        <f>IF(Dane!$C$9=3,IFERROR(ROUND(J1987-ROUND(J1987*0.0976,2)-ROUND(J1987*0.015,2)-ROUND(J1987*0.0245,2),2)/AB1987,0),0)</f>
        <v>0</v>
      </c>
      <c r="BL1987" s="39">
        <f t="shared" si="467"/>
        <v>0</v>
      </c>
      <c r="BM1987" s="39">
        <f t="shared" si="468"/>
        <v>0</v>
      </c>
      <c r="BN1987" s="39">
        <f t="shared" si="458"/>
        <v>0</v>
      </c>
      <c r="BO1987" s="39">
        <f>IF(Dane!$C$9=3,IFERROR(BN1987/AB1987,0),0)</f>
        <v>0</v>
      </c>
      <c r="BP1987" s="39">
        <f t="shared" si="469"/>
        <v>0</v>
      </c>
      <c r="BQ1987" s="39">
        <v>0</v>
      </c>
      <c r="BR1987" s="39">
        <f t="shared" si="470"/>
        <v>0</v>
      </c>
      <c r="BS1987" s="39">
        <f>IF(Dane!$C$9=3,IF(ROUND((X1987+Y1987)*BR1987,2)&gt;$AN$1,$AN$1,ROUND((X1987+Y1987)*BR1987,2)),0)</f>
        <v>0</v>
      </c>
      <c r="BT1987" s="39">
        <v>0</v>
      </c>
    </row>
    <row r="1988" spans="1:72">
      <c r="A1988" s="87">
        <v>1979</v>
      </c>
      <c r="B1988" s="1"/>
      <c r="C1988" s="1"/>
      <c r="D1988" s="2"/>
      <c r="E1988" s="3"/>
      <c r="F1988" s="4"/>
      <c r="G1988" s="5"/>
      <c r="H1988" s="5"/>
      <c r="I1988" s="6"/>
      <c r="J1988" s="5"/>
      <c r="K1988" s="5"/>
      <c r="L1988" s="5"/>
      <c r="M1988" s="55"/>
      <c r="N1988" s="8"/>
      <c r="O1988" s="105"/>
      <c r="P1988" s="5"/>
      <c r="Q1988" s="5"/>
      <c r="R1988" s="105">
        <f>Dane!$C$10</f>
        <v>0</v>
      </c>
      <c r="S1988" s="8"/>
      <c r="T1988" s="105"/>
      <c r="U1988" s="5"/>
      <c r="V1988" s="5"/>
      <c r="W1988" s="107">
        <f>Dane!$C$11</f>
        <v>0</v>
      </c>
      <c r="X1988" s="8"/>
      <c r="Y1988" s="105"/>
      <c r="Z1988" s="5"/>
      <c r="AA1988" s="5"/>
      <c r="AB1988" s="110">
        <f>Dane!$C$12</f>
        <v>0</v>
      </c>
      <c r="AC1988" s="108">
        <f>IF(Dane!$E$3=1,AP1988+BA1988+BL1988,IF(Dane!$E$3=2,AT1988+BE1988+BP1988,AW1988+BH1988+BS1988))</f>
        <v>0</v>
      </c>
      <c r="AD1988" s="14">
        <f>IF(Dane!$E$3=1,AQ1988+BB1988+BM1988,IF(Dane!$E$3=2,AU1988+BF1988+BQ1988,AX1988+BI1988+BT1988))</f>
        <v>0</v>
      </c>
      <c r="AE1988" s="14">
        <f>IF((J1988*Dane!$C$9)-AC1988&lt;0,0,(J1988*Dane!$C$9)-AC1988)</f>
        <v>0</v>
      </c>
      <c r="AF1988" s="61">
        <f>IF((K1988*Dane!$C$9)-AD1988&lt;0,0,(K1988*Dane!$C$9)-AD1988)</f>
        <v>0</v>
      </c>
      <c r="AG1988" s="93"/>
      <c r="AH1988" s="84">
        <f>IF(Dane!$E$3=1,AP1988,IF(Dane!$E$3=2,AT1988,AW1988))</f>
        <v>0</v>
      </c>
      <c r="AI1988" s="84">
        <f>IF(Dane!$E$3=1,AQ1988,IF(Dane!$E$3=2,AU1988,AX1988))</f>
        <v>0</v>
      </c>
      <c r="AJ1988" s="84">
        <f>IF(Dane!$E$3=1,BA1988,IF(Dane!$E$3=2,BE1988,BH1988))</f>
        <v>0</v>
      </c>
      <c r="AK1988" s="84">
        <f>IF(Dane!$E$3=1,BB1988,IF(Dane!$E$3=2,BF1988,BI1988))</f>
        <v>0</v>
      </c>
      <c r="AL1988" s="84">
        <f>IF(Dane!$E$3=1,BL1988,IF(Dane!$E$3=2,BP1988,BS1988))</f>
        <v>0</v>
      </c>
      <c r="AM1988" s="84">
        <f>IF(Dane!$E$3=1,BM1988,IF(Dane!$E$3=2,BQ1988,BT1988))</f>
        <v>0</v>
      </c>
      <c r="AN1988" s="39">
        <f>IF(Dane!$C$9="",0,IFERROR(J1988/R1988,0))</f>
        <v>0</v>
      </c>
      <c r="AO1988" s="39">
        <f>IF(Dane!$C$9="",0,IFERROR(ROUND(J1988-ROUND(J1988*0.0976,2)-ROUND(J1988*0.015,2)-ROUND(J1988*0.0245,2),2)/R1988,0))</f>
        <v>0</v>
      </c>
      <c r="AP1988" s="39">
        <f t="shared" si="459"/>
        <v>0</v>
      </c>
      <c r="AQ1988" s="39">
        <f t="shared" si="460"/>
        <v>0</v>
      </c>
      <c r="AR1988" s="39">
        <f t="shared" si="456"/>
        <v>0</v>
      </c>
      <c r="AS1988" s="39">
        <f>IF(Dane!$C$9="",0,IFERROR(AR1988/R1988,0))</f>
        <v>0</v>
      </c>
      <c r="AT1988" s="39">
        <f t="shared" si="461"/>
        <v>0</v>
      </c>
      <c r="AU1988" s="39">
        <v>0</v>
      </c>
      <c r="AV1988" s="39">
        <f t="shared" si="462"/>
        <v>0</v>
      </c>
      <c r="AW1988" s="39">
        <f>IF(Dane!$C$9="",0,IF(ROUND((N1988+O1988)*AV1988,2)&gt;$AN$1,$AN$1,ROUND((N1988+O1988)*AV1988,2)))</f>
        <v>0</v>
      </c>
      <c r="AX1988" s="39">
        <v>0</v>
      </c>
      <c r="AY1988" s="39">
        <f>IF(Dane!$C$9=2,IFERROR(J1988/W1988,0),IF(Dane!$C$9=3,IFERROR(J1988/W1988,0),0))</f>
        <v>0</v>
      </c>
      <c r="AZ1988" s="39">
        <f>IF(Dane!$C$9=2,IFERROR(ROUND(J1988-ROUND(J1988*0.0976,2)-ROUND(J1988*0.015,2)-ROUND(J1988*0.0245,2),2)/W1988,0),IF(Dane!$C$9=3,IFERROR(ROUND(J1988-ROUND(J1988*0.0976,2)-ROUND(J1988*0.015,2)-ROUND(J1988*0.0245,2),2)/W1988,0),0))</f>
        <v>0</v>
      </c>
      <c r="BA1988" s="39">
        <f t="shared" si="463"/>
        <v>0</v>
      </c>
      <c r="BB1988" s="39">
        <f t="shared" si="464"/>
        <v>0</v>
      </c>
      <c r="BC1988" s="39">
        <f t="shared" si="457"/>
        <v>0</v>
      </c>
      <c r="BD1988" s="39">
        <f>IF(Dane!$C$9=2,IFERROR(BC1988/W1988,0),IF(Dane!$C$9=3,IFERROR(BC1988/W1988,0),0))</f>
        <v>0</v>
      </c>
      <c r="BE1988" s="39">
        <f t="shared" si="465"/>
        <v>0</v>
      </c>
      <c r="BF1988" s="39">
        <v>0</v>
      </c>
      <c r="BG1988" s="39">
        <f t="shared" si="466"/>
        <v>0</v>
      </c>
      <c r="BH1988" s="39">
        <f>IF(Dane!$C$9=2,IF(ROUND((S1988+T1988)*BG1988,2)&gt;$AN$1,$AN$1,ROUND((S1988+T1988)*BG1988,2)),IF(Dane!$C$9=3,IF(ROUND((S1988+T1988)*BG1988,2)&gt;$AN$1,$AN$1,ROUND((S1988+T1988)*BG1988,2)),0))</f>
        <v>0</v>
      </c>
      <c r="BI1988" s="39">
        <v>0</v>
      </c>
      <c r="BJ1988" s="39">
        <f>IF(Dane!$C$9=3,IFERROR(J1988/AB1988,0),0)</f>
        <v>0</v>
      </c>
      <c r="BK1988" s="39">
        <f>IF(Dane!$C$9=3,IFERROR(ROUND(J1988-ROUND(J1988*0.0976,2)-ROUND(J1988*0.015,2)-ROUND(J1988*0.0245,2),2)/AB1988,0),0)</f>
        <v>0</v>
      </c>
      <c r="BL1988" s="39">
        <f t="shared" si="467"/>
        <v>0</v>
      </c>
      <c r="BM1988" s="39">
        <f t="shared" si="468"/>
        <v>0</v>
      </c>
      <c r="BN1988" s="39">
        <f t="shared" si="458"/>
        <v>0</v>
      </c>
      <c r="BO1988" s="39">
        <f>IF(Dane!$C$9=3,IFERROR(BN1988/AB1988,0),0)</f>
        <v>0</v>
      </c>
      <c r="BP1988" s="39">
        <f t="shared" si="469"/>
        <v>0</v>
      </c>
      <c r="BQ1988" s="39">
        <v>0</v>
      </c>
      <c r="BR1988" s="39">
        <f t="shared" si="470"/>
        <v>0</v>
      </c>
      <c r="BS1988" s="39">
        <f>IF(Dane!$C$9=3,IF(ROUND((X1988+Y1988)*BR1988,2)&gt;$AN$1,$AN$1,ROUND((X1988+Y1988)*BR1988,2)),0)</f>
        <v>0</v>
      </c>
      <c r="BT1988" s="39">
        <v>0</v>
      </c>
    </row>
    <row r="1989" spans="1:72">
      <c r="A1989" s="87">
        <v>1980</v>
      </c>
      <c r="B1989" s="1"/>
      <c r="C1989" s="1"/>
      <c r="D1989" s="2"/>
      <c r="E1989" s="3"/>
      <c r="F1989" s="4"/>
      <c r="G1989" s="5"/>
      <c r="H1989" s="5"/>
      <c r="I1989" s="6"/>
      <c r="J1989" s="5"/>
      <c r="K1989" s="5"/>
      <c r="L1989" s="5"/>
      <c r="M1989" s="55"/>
      <c r="N1989" s="8"/>
      <c r="O1989" s="105"/>
      <c r="P1989" s="5"/>
      <c r="Q1989" s="5"/>
      <c r="R1989" s="105">
        <f>Dane!$C$10</f>
        <v>0</v>
      </c>
      <c r="S1989" s="8"/>
      <c r="T1989" s="105"/>
      <c r="U1989" s="5"/>
      <c r="V1989" s="5"/>
      <c r="W1989" s="107">
        <f>Dane!$C$11</f>
        <v>0</v>
      </c>
      <c r="X1989" s="8"/>
      <c r="Y1989" s="105"/>
      <c r="Z1989" s="5"/>
      <c r="AA1989" s="5"/>
      <c r="AB1989" s="110">
        <f>Dane!$C$12</f>
        <v>0</v>
      </c>
      <c r="AC1989" s="108">
        <f>IF(Dane!$E$3=1,AP1989+BA1989+BL1989,IF(Dane!$E$3=2,AT1989+BE1989+BP1989,AW1989+BH1989+BS1989))</f>
        <v>0</v>
      </c>
      <c r="AD1989" s="14">
        <f>IF(Dane!$E$3=1,AQ1989+BB1989+BM1989,IF(Dane!$E$3=2,AU1989+BF1989+BQ1989,AX1989+BI1989+BT1989))</f>
        <v>0</v>
      </c>
      <c r="AE1989" s="14">
        <f>IF((J1989*Dane!$C$9)-AC1989&lt;0,0,(J1989*Dane!$C$9)-AC1989)</f>
        <v>0</v>
      </c>
      <c r="AF1989" s="61">
        <f>IF((K1989*Dane!$C$9)-AD1989&lt;0,0,(K1989*Dane!$C$9)-AD1989)</f>
        <v>0</v>
      </c>
      <c r="AG1989" s="93"/>
      <c r="AH1989" s="84">
        <f>IF(Dane!$E$3=1,AP1989,IF(Dane!$E$3=2,AT1989,AW1989))</f>
        <v>0</v>
      </c>
      <c r="AI1989" s="84">
        <f>IF(Dane!$E$3=1,AQ1989,IF(Dane!$E$3=2,AU1989,AX1989))</f>
        <v>0</v>
      </c>
      <c r="AJ1989" s="84">
        <f>IF(Dane!$E$3=1,BA1989,IF(Dane!$E$3=2,BE1989,BH1989))</f>
        <v>0</v>
      </c>
      <c r="AK1989" s="84">
        <f>IF(Dane!$E$3=1,BB1989,IF(Dane!$E$3=2,BF1989,BI1989))</f>
        <v>0</v>
      </c>
      <c r="AL1989" s="84">
        <f>IF(Dane!$E$3=1,BL1989,IF(Dane!$E$3=2,BP1989,BS1989))</f>
        <v>0</v>
      </c>
      <c r="AM1989" s="84">
        <f>IF(Dane!$E$3=1,BM1989,IF(Dane!$E$3=2,BQ1989,BT1989))</f>
        <v>0</v>
      </c>
      <c r="AN1989" s="39">
        <f>IF(Dane!$C$9="",0,IFERROR(J1989/R1989,0))</f>
        <v>0</v>
      </c>
      <c r="AO1989" s="39">
        <f>IF(Dane!$C$9="",0,IFERROR(ROUND(J1989-ROUND(J1989*0.0976,2)-ROUND(J1989*0.015,2)-ROUND(J1989*0.0245,2),2)/R1989,0))</f>
        <v>0</v>
      </c>
      <c r="AP1989" s="39">
        <f t="shared" si="459"/>
        <v>0</v>
      </c>
      <c r="AQ1989" s="39">
        <f t="shared" si="460"/>
        <v>0</v>
      </c>
      <c r="AR1989" s="39">
        <f t="shared" si="456"/>
        <v>0</v>
      </c>
      <c r="AS1989" s="39">
        <f>IF(Dane!$C$9="",0,IFERROR(AR1989/R1989,0))</f>
        <v>0</v>
      </c>
      <c r="AT1989" s="39">
        <f t="shared" si="461"/>
        <v>0</v>
      </c>
      <c r="AU1989" s="39">
        <v>0</v>
      </c>
      <c r="AV1989" s="39">
        <f t="shared" si="462"/>
        <v>0</v>
      </c>
      <c r="AW1989" s="39">
        <f>IF(Dane!$C$9="",0,IF(ROUND((N1989+O1989)*AV1989,2)&gt;$AN$1,$AN$1,ROUND((N1989+O1989)*AV1989,2)))</f>
        <v>0</v>
      </c>
      <c r="AX1989" s="39">
        <v>0</v>
      </c>
      <c r="AY1989" s="39">
        <f>IF(Dane!$C$9=2,IFERROR(J1989/W1989,0),IF(Dane!$C$9=3,IFERROR(J1989/W1989,0),0))</f>
        <v>0</v>
      </c>
      <c r="AZ1989" s="39">
        <f>IF(Dane!$C$9=2,IFERROR(ROUND(J1989-ROUND(J1989*0.0976,2)-ROUND(J1989*0.015,2)-ROUND(J1989*0.0245,2),2)/W1989,0),IF(Dane!$C$9=3,IFERROR(ROUND(J1989-ROUND(J1989*0.0976,2)-ROUND(J1989*0.015,2)-ROUND(J1989*0.0245,2),2)/W1989,0),0))</f>
        <v>0</v>
      </c>
      <c r="BA1989" s="39">
        <f t="shared" si="463"/>
        <v>0</v>
      </c>
      <c r="BB1989" s="39">
        <f t="shared" si="464"/>
        <v>0</v>
      </c>
      <c r="BC1989" s="39">
        <f t="shared" si="457"/>
        <v>0</v>
      </c>
      <c r="BD1989" s="39">
        <f>IF(Dane!$C$9=2,IFERROR(BC1989/W1989,0),IF(Dane!$C$9=3,IFERROR(BC1989/W1989,0),0))</f>
        <v>0</v>
      </c>
      <c r="BE1989" s="39">
        <f t="shared" si="465"/>
        <v>0</v>
      </c>
      <c r="BF1989" s="39">
        <v>0</v>
      </c>
      <c r="BG1989" s="39">
        <f t="shared" si="466"/>
        <v>0</v>
      </c>
      <c r="BH1989" s="39">
        <f>IF(Dane!$C$9=2,IF(ROUND((S1989+T1989)*BG1989,2)&gt;$AN$1,$AN$1,ROUND((S1989+T1989)*BG1989,2)),IF(Dane!$C$9=3,IF(ROUND((S1989+T1989)*BG1989,2)&gt;$AN$1,$AN$1,ROUND((S1989+T1989)*BG1989,2)),0))</f>
        <v>0</v>
      </c>
      <c r="BI1989" s="39">
        <v>0</v>
      </c>
      <c r="BJ1989" s="39">
        <f>IF(Dane!$C$9=3,IFERROR(J1989/AB1989,0),0)</f>
        <v>0</v>
      </c>
      <c r="BK1989" s="39">
        <f>IF(Dane!$C$9=3,IFERROR(ROUND(J1989-ROUND(J1989*0.0976,2)-ROUND(J1989*0.015,2)-ROUND(J1989*0.0245,2),2)/AB1989,0),0)</f>
        <v>0</v>
      </c>
      <c r="BL1989" s="39">
        <f t="shared" si="467"/>
        <v>0</v>
      </c>
      <c r="BM1989" s="39">
        <f t="shared" si="468"/>
        <v>0</v>
      </c>
      <c r="BN1989" s="39">
        <f t="shared" si="458"/>
        <v>0</v>
      </c>
      <c r="BO1989" s="39">
        <f>IF(Dane!$C$9=3,IFERROR(BN1989/AB1989,0),0)</f>
        <v>0</v>
      </c>
      <c r="BP1989" s="39">
        <f t="shared" si="469"/>
        <v>0</v>
      </c>
      <c r="BQ1989" s="39">
        <v>0</v>
      </c>
      <c r="BR1989" s="39">
        <f t="shared" si="470"/>
        <v>0</v>
      </c>
      <c r="BS1989" s="39">
        <f>IF(Dane!$C$9=3,IF(ROUND((X1989+Y1989)*BR1989,2)&gt;$AN$1,$AN$1,ROUND((X1989+Y1989)*BR1989,2)),0)</f>
        <v>0</v>
      </c>
      <c r="BT1989" s="39">
        <v>0</v>
      </c>
    </row>
    <row r="1990" spans="1:72">
      <c r="A1990" s="87">
        <v>1981</v>
      </c>
      <c r="B1990" s="1"/>
      <c r="C1990" s="1"/>
      <c r="D1990" s="2"/>
      <c r="E1990" s="3"/>
      <c r="F1990" s="4"/>
      <c r="G1990" s="5"/>
      <c r="H1990" s="5"/>
      <c r="I1990" s="6"/>
      <c r="J1990" s="5"/>
      <c r="K1990" s="5"/>
      <c r="L1990" s="5"/>
      <c r="M1990" s="55"/>
      <c r="N1990" s="8"/>
      <c r="O1990" s="105"/>
      <c r="P1990" s="5"/>
      <c r="Q1990" s="5"/>
      <c r="R1990" s="105">
        <f>Dane!$C$10</f>
        <v>0</v>
      </c>
      <c r="S1990" s="8"/>
      <c r="T1990" s="105"/>
      <c r="U1990" s="5"/>
      <c r="V1990" s="5"/>
      <c r="W1990" s="107">
        <f>Dane!$C$11</f>
        <v>0</v>
      </c>
      <c r="X1990" s="8"/>
      <c r="Y1990" s="105"/>
      <c r="Z1990" s="5"/>
      <c r="AA1990" s="5"/>
      <c r="AB1990" s="110">
        <f>Dane!$C$12</f>
        <v>0</v>
      </c>
      <c r="AC1990" s="108">
        <f>IF(Dane!$E$3=1,AP1990+BA1990+BL1990,IF(Dane!$E$3=2,AT1990+BE1990+BP1990,AW1990+BH1990+BS1990))</f>
        <v>0</v>
      </c>
      <c r="AD1990" s="14">
        <f>IF(Dane!$E$3=1,AQ1990+BB1990+BM1990,IF(Dane!$E$3=2,AU1990+BF1990+BQ1990,AX1990+BI1990+BT1990))</f>
        <v>0</v>
      </c>
      <c r="AE1990" s="14">
        <f>IF((J1990*Dane!$C$9)-AC1990&lt;0,0,(J1990*Dane!$C$9)-AC1990)</f>
        <v>0</v>
      </c>
      <c r="AF1990" s="61">
        <f>IF((K1990*Dane!$C$9)-AD1990&lt;0,0,(K1990*Dane!$C$9)-AD1990)</f>
        <v>0</v>
      </c>
      <c r="AG1990" s="93"/>
      <c r="AH1990" s="84">
        <f>IF(Dane!$E$3=1,AP1990,IF(Dane!$E$3=2,AT1990,AW1990))</f>
        <v>0</v>
      </c>
      <c r="AI1990" s="84">
        <f>IF(Dane!$E$3=1,AQ1990,IF(Dane!$E$3=2,AU1990,AX1990))</f>
        <v>0</v>
      </c>
      <c r="AJ1990" s="84">
        <f>IF(Dane!$E$3=1,BA1990,IF(Dane!$E$3=2,BE1990,BH1990))</f>
        <v>0</v>
      </c>
      <c r="AK1990" s="84">
        <f>IF(Dane!$E$3=1,BB1990,IF(Dane!$E$3=2,BF1990,BI1990))</f>
        <v>0</v>
      </c>
      <c r="AL1990" s="84">
        <f>IF(Dane!$E$3=1,BL1990,IF(Dane!$E$3=2,BP1990,BS1990))</f>
        <v>0</v>
      </c>
      <c r="AM1990" s="84">
        <f>IF(Dane!$E$3=1,BM1990,IF(Dane!$E$3=2,BQ1990,BT1990))</f>
        <v>0</v>
      </c>
      <c r="AN1990" s="39">
        <f>IF(Dane!$C$9="",0,IFERROR(J1990/R1990,0))</f>
        <v>0</v>
      </c>
      <c r="AO1990" s="39">
        <f>IF(Dane!$C$9="",0,IFERROR(ROUND(J1990-ROUND(J1990*0.0976,2)-ROUND(J1990*0.015,2)-ROUND(J1990*0.0245,2),2)/R1990,0))</f>
        <v>0</v>
      </c>
      <c r="AP1990" s="39">
        <f t="shared" si="459"/>
        <v>0</v>
      </c>
      <c r="AQ1990" s="39">
        <f t="shared" si="460"/>
        <v>0</v>
      </c>
      <c r="AR1990" s="39">
        <f t="shared" si="456"/>
        <v>0</v>
      </c>
      <c r="AS1990" s="39">
        <f>IF(Dane!$C$9="",0,IFERROR(AR1990/R1990,0))</f>
        <v>0</v>
      </c>
      <c r="AT1990" s="39">
        <f t="shared" si="461"/>
        <v>0</v>
      </c>
      <c r="AU1990" s="39">
        <v>0</v>
      </c>
      <c r="AV1990" s="39">
        <f t="shared" si="462"/>
        <v>0</v>
      </c>
      <c r="AW1990" s="39">
        <f>IF(Dane!$C$9="",0,IF(ROUND((N1990+O1990)*AV1990,2)&gt;$AN$1,$AN$1,ROUND((N1990+O1990)*AV1990,2)))</f>
        <v>0</v>
      </c>
      <c r="AX1990" s="39">
        <v>0</v>
      </c>
      <c r="AY1990" s="39">
        <f>IF(Dane!$C$9=2,IFERROR(J1990/W1990,0),IF(Dane!$C$9=3,IFERROR(J1990/W1990,0),0))</f>
        <v>0</v>
      </c>
      <c r="AZ1990" s="39">
        <f>IF(Dane!$C$9=2,IFERROR(ROUND(J1990-ROUND(J1990*0.0976,2)-ROUND(J1990*0.015,2)-ROUND(J1990*0.0245,2),2)/W1990,0),IF(Dane!$C$9=3,IFERROR(ROUND(J1990-ROUND(J1990*0.0976,2)-ROUND(J1990*0.015,2)-ROUND(J1990*0.0245,2),2)/W1990,0),0))</f>
        <v>0</v>
      </c>
      <c r="BA1990" s="39">
        <f t="shared" si="463"/>
        <v>0</v>
      </c>
      <c r="BB1990" s="39">
        <f t="shared" si="464"/>
        <v>0</v>
      </c>
      <c r="BC1990" s="39">
        <f t="shared" si="457"/>
        <v>0</v>
      </c>
      <c r="BD1990" s="39">
        <f>IF(Dane!$C$9=2,IFERROR(BC1990/W1990,0),IF(Dane!$C$9=3,IFERROR(BC1990/W1990,0),0))</f>
        <v>0</v>
      </c>
      <c r="BE1990" s="39">
        <f t="shared" si="465"/>
        <v>0</v>
      </c>
      <c r="BF1990" s="39">
        <v>0</v>
      </c>
      <c r="BG1990" s="39">
        <f t="shared" si="466"/>
        <v>0</v>
      </c>
      <c r="BH1990" s="39">
        <f>IF(Dane!$C$9=2,IF(ROUND((S1990+T1990)*BG1990,2)&gt;$AN$1,$AN$1,ROUND((S1990+T1990)*BG1990,2)),IF(Dane!$C$9=3,IF(ROUND((S1990+T1990)*BG1990,2)&gt;$AN$1,$AN$1,ROUND((S1990+T1990)*BG1990,2)),0))</f>
        <v>0</v>
      </c>
      <c r="BI1990" s="39">
        <v>0</v>
      </c>
      <c r="BJ1990" s="39">
        <f>IF(Dane!$C$9=3,IFERROR(J1990/AB1990,0),0)</f>
        <v>0</v>
      </c>
      <c r="BK1990" s="39">
        <f>IF(Dane!$C$9=3,IFERROR(ROUND(J1990-ROUND(J1990*0.0976,2)-ROUND(J1990*0.015,2)-ROUND(J1990*0.0245,2),2)/AB1990,0),0)</f>
        <v>0</v>
      </c>
      <c r="BL1990" s="39">
        <f t="shared" si="467"/>
        <v>0</v>
      </c>
      <c r="BM1990" s="39">
        <f t="shared" si="468"/>
        <v>0</v>
      </c>
      <c r="BN1990" s="39">
        <f t="shared" si="458"/>
        <v>0</v>
      </c>
      <c r="BO1990" s="39">
        <f>IF(Dane!$C$9=3,IFERROR(BN1990/AB1990,0),0)</f>
        <v>0</v>
      </c>
      <c r="BP1990" s="39">
        <f t="shared" si="469"/>
        <v>0</v>
      </c>
      <c r="BQ1990" s="39">
        <v>0</v>
      </c>
      <c r="BR1990" s="39">
        <f t="shared" si="470"/>
        <v>0</v>
      </c>
      <c r="BS1990" s="39">
        <f>IF(Dane!$C$9=3,IF(ROUND((X1990+Y1990)*BR1990,2)&gt;$AN$1,$AN$1,ROUND((X1990+Y1990)*BR1990,2)),0)</f>
        <v>0</v>
      </c>
      <c r="BT1990" s="39">
        <v>0</v>
      </c>
    </row>
    <row r="1991" spans="1:72">
      <c r="A1991" s="87">
        <v>1982</v>
      </c>
      <c r="B1991" s="1"/>
      <c r="C1991" s="1"/>
      <c r="D1991" s="2"/>
      <c r="E1991" s="3"/>
      <c r="F1991" s="4"/>
      <c r="G1991" s="5"/>
      <c r="H1991" s="5"/>
      <c r="I1991" s="6"/>
      <c r="J1991" s="5"/>
      <c r="K1991" s="5"/>
      <c r="L1991" s="5"/>
      <c r="M1991" s="55"/>
      <c r="N1991" s="8"/>
      <c r="O1991" s="105"/>
      <c r="P1991" s="5"/>
      <c r="Q1991" s="5"/>
      <c r="R1991" s="105">
        <f>Dane!$C$10</f>
        <v>0</v>
      </c>
      <c r="S1991" s="8"/>
      <c r="T1991" s="105"/>
      <c r="U1991" s="5"/>
      <c r="V1991" s="5"/>
      <c r="W1991" s="107">
        <f>Dane!$C$11</f>
        <v>0</v>
      </c>
      <c r="X1991" s="8"/>
      <c r="Y1991" s="105"/>
      <c r="Z1991" s="5"/>
      <c r="AA1991" s="5"/>
      <c r="AB1991" s="110">
        <f>Dane!$C$12</f>
        <v>0</v>
      </c>
      <c r="AC1991" s="108">
        <f>IF(Dane!$E$3=1,AP1991+BA1991+BL1991,IF(Dane!$E$3=2,AT1991+BE1991+BP1991,AW1991+BH1991+BS1991))</f>
        <v>0</v>
      </c>
      <c r="AD1991" s="14">
        <f>IF(Dane!$E$3=1,AQ1991+BB1991+BM1991,IF(Dane!$E$3=2,AU1991+BF1991+BQ1991,AX1991+BI1991+BT1991))</f>
        <v>0</v>
      </c>
      <c r="AE1991" s="14">
        <f>IF((J1991*Dane!$C$9)-AC1991&lt;0,0,(J1991*Dane!$C$9)-AC1991)</f>
        <v>0</v>
      </c>
      <c r="AF1991" s="61">
        <f>IF((K1991*Dane!$C$9)-AD1991&lt;0,0,(K1991*Dane!$C$9)-AD1991)</f>
        <v>0</v>
      </c>
      <c r="AG1991" s="93"/>
      <c r="AH1991" s="84">
        <f>IF(Dane!$E$3=1,AP1991,IF(Dane!$E$3=2,AT1991,AW1991))</f>
        <v>0</v>
      </c>
      <c r="AI1991" s="84">
        <f>IF(Dane!$E$3=1,AQ1991,IF(Dane!$E$3=2,AU1991,AX1991))</f>
        <v>0</v>
      </c>
      <c r="AJ1991" s="84">
        <f>IF(Dane!$E$3=1,BA1991,IF(Dane!$E$3=2,BE1991,BH1991))</f>
        <v>0</v>
      </c>
      <c r="AK1991" s="84">
        <f>IF(Dane!$E$3=1,BB1991,IF(Dane!$E$3=2,BF1991,BI1991))</f>
        <v>0</v>
      </c>
      <c r="AL1991" s="84">
        <f>IF(Dane!$E$3=1,BL1991,IF(Dane!$E$3=2,BP1991,BS1991))</f>
        <v>0</v>
      </c>
      <c r="AM1991" s="84">
        <f>IF(Dane!$E$3=1,BM1991,IF(Dane!$E$3=2,BQ1991,BT1991))</f>
        <v>0</v>
      </c>
      <c r="AN1991" s="39">
        <f>IF(Dane!$C$9="",0,IFERROR(J1991/R1991,0))</f>
        <v>0</v>
      </c>
      <c r="AO1991" s="39">
        <f>IF(Dane!$C$9="",0,IFERROR(ROUND(J1991-ROUND(J1991*0.0976,2)-ROUND(J1991*0.015,2)-ROUND(J1991*0.0245,2),2)/R1991,0))</f>
        <v>0</v>
      </c>
      <c r="AP1991" s="39">
        <f t="shared" si="459"/>
        <v>0</v>
      </c>
      <c r="AQ1991" s="39">
        <f t="shared" si="460"/>
        <v>0</v>
      </c>
      <c r="AR1991" s="39">
        <f t="shared" si="456"/>
        <v>0</v>
      </c>
      <c r="AS1991" s="39">
        <f>IF(Dane!$C$9="",0,IFERROR(AR1991/R1991,0))</f>
        <v>0</v>
      </c>
      <c r="AT1991" s="39">
        <f t="shared" si="461"/>
        <v>0</v>
      </c>
      <c r="AU1991" s="39">
        <v>0</v>
      </c>
      <c r="AV1991" s="39">
        <f t="shared" si="462"/>
        <v>0</v>
      </c>
      <c r="AW1991" s="39">
        <f>IF(Dane!$C$9="",0,IF(ROUND((N1991+O1991)*AV1991,2)&gt;$AN$1,$AN$1,ROUND((N1991+O1991)*AV1991,2)))</f>
        <v>0</v>
      </c>
      <c r="AX1991" s="39">
        <v>0</v>
      </c>
      <c r="AY1991" s="39">
        <f>IF(Dane!$C$9=2,IFERROR(J1991/W1991,0),IF(Dane!$C$9=3,IFERROR(J1991/W1991,0),0))</f>
        <v>0</v>
      </c>
      <c r="AZ1991" s="39">
        <f>IF(Dane!$C$9=2,IFERROR(ROUND(J1991-ROUND(J1991*0.0976,2)-ROUND(J1991*0.015,2)-ROUND(J1991*0.0245,2),2)/W1991,0),IF(Dane!$C$9=3,IFERROR(ROUND(J1991-ROUND(J1991*0.0976,2)-ROUND(J1991*0.015,2)-ROUND(J1991*0.0245,2),2)/W1991,0),0))</f>
        <v>0</v>
      </c>
      <c r="BA1991" s="39">
        <f t="shared" si="463"/>
        <v>0</v>
      </c>
      <c r="BB1991" s="39">
        <f t="shared" si="464"/>
        <v>0</v>
      </c>
      <c r="BC1991" s="39">
        <f t="shared" si="457"/>
        <v>0</v>
      </c>
      <c r="BD1991" s="39">
        <f>IF(Dane!$C$9=2,IFERROR(BC1991/W1991,0),IF(Dane!$C$9=3,IFERROR(BC1991/W1991,0),0))</f>
        <v>0</v>
      </c>
      <c r="BE1991" s="39">
        <f t="shared" si="465"/>
        <v>0</v>
      </c>
      <c r="BF1991" s="39">
        <v>0</v>
      </c>
      <c r="BG1991" s="39">
        <f t="shared" si="466"/>
        <v>0</v>
      </c>
      <c r="BH1991" s="39">
        <f>IF(Dane!$C$9=2,IF(ROUND((S1991+T1991)*BG1991,2)&gt;$AN$1,$AN$1,ROUND((S1991+T1991)*BG1991,2)),IF(Dane!$C$9=3,IF(ROUND((S1991+T1991)*BG1991,2)&gt;$AN$1,$AN$1,ROUND((S1991+T1991)*BG1991,2)),0))</f>
        <v>0</v>
      </c>
      <c r="BI1991" s="39">
        <v>0</v>
      </c>
      <c r="BJ1991" s="39">
        <f>IF(Dane!$C$9=3,IFERROR(J1991/AB1991,0),0)</f>
        <v>0</v>
      </c>
      <c r="BK1991" s="39">
        <f>IF(Dane!$C$9=3,IFERROR(ROUND(J1991-ROUND(J1991*0.0976,2)-ROUND(J1991*0.015,2)-ROUND(J1991*0.0245,2),2)/AB1991,0),0)</f>
        <v>0</v>
      </c>
      <c r="BL1991" s="39">
        <f t="shared" si="467"/>
        <v>0</v>
      </c>
      <c r="BM1991" s="39">
        <f t="shared" si="468"/>
        <v>0</v>
      </c>
      <c r="BN1991" s="39">
        <f t="shared" si="458"/>
        <v>0</v>
      </c>
      <c r="BO1991" s="39">
        <f>IF(Dane!$C$9=3,IFERROR(BN1991/AB1991,0),0)</f>
        <v>0</v>
      </c>
      <c r="BP1991" s="39">
        <f t="shared" si="469"/>
        <v>0</v>
      </c>
      <c r="BQ1991" s="39">
        <v>0</v>
      </c>
      <c r="BR1991" s="39">
        <f t="shared" si="470"/>
        <v>0</v>
      </c>
      <c r="BS1991" s="39">
        <f>IF(Dane!$C$9=3,IF(ROUND((X1991+Y1991)*BR1991,2)&gt;$AN$1,$AN$1,ROUND((X1991+Y1991)*BR1991,2)),0)</f>
        <v>0</v>
      </c>
      <c r="BT1991" s="39">
        <v>0</v>
      </c>
    </row>
    <row r="1992" spans="1:72">
      <c r="A1992" s="87">
        <v>1983</v>
      </c>
      <c r="B1992" s="1"/>
      <c r="C1992" s="1"/>
      <c r="D1992" s="2"/>
      <c r="E1992" s="3"/>
      <c r="F1992" s="4"/>
      <c r="G1992" s="5"/>
      <c r="H1992" s="5"/>
      <c r="I1992" s="6"/>
      <c r="J1992" s="5"/>
      <c r="K1992" s="5"/>
      <c r="L1992" s="5"/>
      <c r="M1992" s="55"/>
      <c r="N1992" s="8"/>
      <c r="O1992" s="105"/>
      <c r="P1992" s="5"/>
      <c r="Q1992" s="5"/>
      <c r="R1992" s="105">
        <f>Dane!$C$10</f>
        <v>0</v>
      </c>
      <c r="S1992" s="8"/>
      <c r="T1992" s="105"/>
      <c r="U1992" s="5"/>
      <c r="V1992" s="5"/>
      <c r="W1992" s="107">
        <f>Dane!$C$11</f>
        <v>0</v>
      </c>
      <c r="X1992" s="8"/>
      <c r="Y1992" s="105"/>
      <c r="Z1992" s="5"/>
      <c r="AA1992" s="5"/>
      <c r="AB1992" s="110">
        <f>Dane!$C$12</f>
        <v>0</v>
      </c>
      <c r="AC1992" s="108">
        <f>IF(Dane!$E$3=1,AP1992+BA1992+BL1992,IF(Dane!$E$3=2,AT1992+BE1992+BP1992,AW1992+BH1992+BS1992))</f>
        <v>0</v>
      </c>
      <c r="AD1992" s="14">
        <f>IF(Dane!$E$3=1,AQ1992+BB1992+BM1992,IF(Dane!$E$3=2,AU1992+BF1992+BQ1992,AX1992+BI1992+BT1992))</f>
        <v>0</v>
      </c>
      <c r="AE1992" s="14">
        <f>IF((J1992*Dane!$C$9)-AC1992&lt;0,0,(J1992*Dane!$C$9)-AC1992)</f>
        <v>0</v>
      </c>
      <c r="AF1992" s="61">
        <f>IF((K1992*Dane!$C$9)-AD1992&lt;0,0,(K1992*Dane!$C$9)-AD1992)</f>
        <v>0</v>
      </c>
      <c r="AG1992" s="93"/>
      <c r="AH1992" s="84">
        <f>IF(Dane!$E$3=1,AP1992,IF(Dane!$E$3=2,AT1992,AW1992))</f>
        <v>0</v>
      </c>
      <c r="AI1992" s="84">
        <f>IF(Dane!$E$3=1,AQ1992,IF(Dane!$E$3=2,AU1992,AX1992))</f>
        <v>0</v>
      </c>
      <c r="AJ1992" s="84">
        <f>IF(Dane!$E$3=1,BA1992,IF(Dane!$E$3=2,BE1992,BH1992))</f>
        <v>0</v>
      </c>
      <c r="AK1992" s="84">
        <f>IF(Dane!$E$3=1,BB1992,IF(Dane!$E$3=2,BF1992,BI1992))</f>
        <v>0</v>
      </c>
      <c r="AL1992" s="84">
        <f>IF(Dane!$E$3=1,BL1992,IF(Dane!$E$3=2,BP1992,BS1992))</f>
        <v>0</v>
      </c>
      <c r="AM1992" s="84">
        <f>IF(Dane!$E$3=1,BM1992,IF(Dane!$E$3=2,BQ1992,BT1992))</f>
        <v>0</v>
      </c>
      <c r="AN1992" s="39">
        <f>IF(Dane!$C$9="",0,IFERROR(J1992/R1992,0))</f>
        <v>0</v>
      </c>
      <c r="AO1992" s="39">
        <f>IF(Dane!$C$9="",0,IFERROR(ROUND(J1992-ROUND(J1992*0.0976,2)-ROUND(J1992*0.015,2)-ROUND(J1992*0.0245,2),2)/R1992,0))</f>
        <v>0</v>
      </c>
      <c r="AP1992" s="39">
        <f t="shared" si="459"/>
        <v>0</v>
      </c>
      <c r="AQ1992" s="39">
        <f t="shared" si="460"/>
        <v>0</v>
      </c>
      <c r="AR1992" s="39">
        <f t="shared" si="456"/>
        <v>0</v>
      </c>
      <c r="AS1992" s="39">
        <f>IF(Dane!$C$9="",0,IFERROR(AR1992/R1992,0))</f>
        <v>0</v>
      </c>
      <c r="AT1992" s="39">
        <f t="shared" si="461"/>
        <v>0</v>
      </c>
      <c r="AU1992" s="39">
        <v>0</v>
      </c>
      <c r="AV1992" s="39">
        <f t="shared" si="462"/>
        <v>0</v>
      </c>
      <c r="AW1992" s="39">
        <f>IF(Dane!$C$9="",0,IF(ROUND((N1992+O1992)*AV1992,2)&gt;$AN$1,$AN$1,ROUND((N1992+O1992)*AV1992,2)))</f>
        <v>0</v>
      </c>
      <c r="AX1992" s="39">
        <v>0</v>
      </c>
      <c r="AY1992" s="39">
        <f>IF(Dane!$C$9=2,IFERROR(J1992/W1992,0),IF(Dane!$C$9=3,IFERROR(J1992/W1992,0),0))</f>
        <v>0</v>
      </c>
      <c r="AZ1992" s="39">
        <f>IF(Dane!$C$9=2,IFERROR(ROUND(J1992-ROUND(J1992*0.0976,2)-ROUND(J1992*0.015,2)-ROUND(J1992*0.0245,2),2)/W1992,0),IF(Dane!$C$9=3,IFERROR(ROUND(J1992-ROUND(J1992*0.0976,2)-ROUND(J1992*0.015,2)-ROUND(J1992*0.0245,2),2)/W1992,0),0))</f>
        <v>0</v>
      </c>
      <c r="BA1992" s="39">
        <f t="shared" si="463"/>
        <v>0</v>
      </c>
      <c r="BB1992" s="39">
        <f t="shared" si="464"/>
        <v>0</v>
      </c>
      <c r="BC1992" s="39">
        <f t="shared" si="457"/>
        <v>0</v>
      </c>
      <c r="BD1992" s="39">
        <f>IF(Dane!$C$9=2,IFERROR(BC1992/W1992,0),IF(Dane!$C$9=3,IFERROR(BC1992/W1992,0),0))</f>
        <v>0</v>
      </c>
      <c r="BE1992" s="39">
        <f t="shared" si="465"/>
        <v>0</v>
      </c>
      <c r="BF1992" s="39">
        <v>0</v>
      </c>
      <c r="BG1992" s="39">
        <f t="shared" si="466"/>
        <v>0</v>
      </c>
      <c r="BH1992" s="39">
        <f>IF(Dane!$C$9=2,IF(ROUND((S1992+T1992)*BG1992,2)&gt;$AN$1,$AN$1,ROUND((S1992+T1992)*BG1992,2)),IF(Dane!$C$9=3,IF(ROUND((S1992+T1992)*BG1992,2)&gt;$AN$1,$AN$1,ROUND((S1992+T1992)*BG1992,2)),0))</f>
        <v>0</v>
      </c>
      <c r="BI1992" s="39">
        <v>0</v>
      </c>
      <c r="BJ1992" s="39">
        <f>IF(Dane!$C$9=3,IFERROR(J1992/AB1992,0),0)</f>
        <v>0</v>
      </c>
      <c r="BK1992" s="39">
        <f>IF(Dane!$C$9=3,IFERROR(ROUND(J1992-ROUND(J1992*0.0976,2)-ROUND(J1992*0.015,2)-ROUND(J1992*0.0245,2),2)/AB1992,0),0)</f>
        <v>0</v>
      </c>
      <c r="BL1992" s="39">
        <f t="shared" si="467"/>
        <v>0</v>
      </c>
      <c r="BM1992" s="39">
        <f t="shared" si="468"/>
        <v>0</v>
      </c>
      <c r="BN1992" s="39">
        <f t="shared" si="458"/>
        <v>0</v>
      </c>
      <c r="BO1992" s="39">
        <f>IF(Dane!$C$9=3,IFERROR(BN1992/AB1992,0),0)</f>
        <v>0</v>
      </c>
      <c r="BP1992" s="39">
        <f t="shared" si="469"/>
        <v>0</v>
      </c>
      <c r="BQ1992" s="39">
        <v>0</v>
      </c>
      <c r="BR1992" s="39">
        <f t="shared" si="470"/>
        <v>0</v>
      </c>
      <c r="BS1992" s="39">
        <f>IF(Dane!$C$9=3,IF(ROUND((X1992+Y1992)*BR1992,2)&gt;$AN$1,$AN$1,ROUND((X1992+Y1992)*BR1992,2)),0)</f>
        <v>0</v>
      </c>
      <c r="BT1992" s="39">
        <v>0</v>
      </c>
    </row>
    <row r="1993" spans="1:72">
      <c r="A1993" s="87">
        <v>1984</v>
      </c>
      <c r="B1993" s="1"/>
      <c r="C1993" s="1"/>
      <c r="D1993" s="2"/>
      <c r="E1993" s="3"/>
      <c r="F1993" s="4"/>
      <c r="G1993" s="5"/>
      <c r="H1993" s="5"/>
      <c r="I1993" s="6"/>
      <c r="J1993" s="5"/>
      <c r="K1993" s="5"/>
      <c r="L1993" s="5"/>
      <c r="M1993" s="55"/>
      <c r="N1993" s="8"/>
      <c r="O1993" s="105"/>
      <c r="P1993" s="5"/>
      <c r="Q1993" s="5"/>
      <c r="R1993" s="105">
        <f>Dane!$C$10</f>
        <v>0</v>
      </c>
      <c r="S1993" s="8"/>
      <c r="T1993" s="105"/>
      <c r="U1993" s="5"/>
      <c r="V1993" s="5"/>
      <c r="W1993" s="107">
        <f>Dane!$C$11</f>
        <v>0</v>
      </c>
      <c r="X1993" s="8"/>
      <c r="Y1993" s="105"/>
      <c r="Z1993" s="5"/>
      <c r="AA1993" s="5"/>
      <c r="AB1993" s="110">
        <f>Dane!$C$12</f>
        <v>0</v>
      </c>
      <c r="AC1993" s="108">
        <f>IF(Dane!$E$3=1,AP1993+BA1993+BL1993,IF(Dane!$E$3=2,AT1993+BE1993+BP1993,AW1993+BH1993+BS1993))</f>
        <v>0</v>
      </c>
      <c r="AD1993" s="14">
        <f>IF(Dane!$E$3=1,AQ1993+BB1993+BM1993,IF(Dane!$E$3=2,AU1993+BF1993+BQ1993,AX1993+BI1993+BT1993))</f>
        <v>0</v>
      </c>
      <c r="AE1993" s="14">
        <f>IF((J1993*Dane!$C$9)-AC1993&lt;0,0,(J1993*Dane!$C$9)-AC1993)</f>
        <v>0</v>
      </c>
      <c r="AF1993" s="61">
        <f>IF((K1993*Dane!$C$9)-AD1993&lt;0,0,(K1993*Dane!$C$9)-AD1993)</f>
        <v>0</v>
      </c>
      <c r="AG1993" s="93"/>
      <c r="AH1993" s="84">
        <f>IF(Dane!$E$3=1,AP1993,IF(Dane!$E$3=2,AT1993,AW1993))</f>
        <v>0</v>
      </c>
      <c r="AI1993" s="84">
        <f>IF(Dane!$E$3=1,AQ1993,IF(Dane!$E$3=2,AU1993,AX1993))</f>
        <v>0</v>
      </c>
      <c r="AJ1993" s="84">
        <f>IF(Dane!$E$3=1,BA1993,IF(Dane!$E$3=2,BE1993,BH1993))</f>
        <v>0</v>
      </c>
      <c r="AK1993" s="84">
        <f>IF(Dane!$E$3=1,BB1993,IF(Dane!$E$3=2,BF1993,BI1993))</f>
        <v>0</v>
      </c>
      <c r="AL1993" s="84">
        <f>IF(Dane!$E$3=1,BL1993,IF(Dane!$E$3=2,BP1993,BS1993))</f>
        <v>0</v>
      </c>
      <c r="AM1993" s="84">
        <f>IF(Dane!$E$3=1,BM1993,IF(Dane!$E$3=2,BQ1993,BT1993))</f>
        <v>0</v>
      </c>
      <c r="AN1993" s="39">
        <f>IF(Dane!$C$9="",0,IFERROR(J1993/R1993,0))</f>
        <v>0</v>
      </c>
      <c r="AO1993" s="39">
        <f>IF(Dane!$C$9="",0,IFERROR(ROUND(J1993-ROUND(J1993*0.0976,2)-ROUND(J1993*0.015,2)-ROUND(J1993*0.0245,2),2)/R1993,0))</f>
        <v>0</v>
      </c>
      <c r="AP1993" s="39">
        <f t="shared" si="459"/>
        <v>0</v>
      </c>
      <c r="AQ1993" s="39">
        <f t="shared" si="460"/>
        <v>0</v>
      </c>
      <c r="AR1993" s="39">
        <f t="shared" si="456"/>
        <v>0</v>
      </c>
      <c r="AS1993" s="39">
        <f>IF(Dane!$C$9="",0,IFERROR(AR1993/R1993,0))</f>
        <v>0</v>
      </c>
      <c r="AT1993" s="39">
        <f t="shared" si="461"/>
        <v>0</v>
      </c>
      <c r="AU1993" s="39">
        <v>0</v>
      </c>
      <c r="AV1993" s="39">
        <f t="shared" si="462"/>
        <v>0</v>
      </c>
      <c r="AW1993" s="39">
        <f>IF(Dane!$C$9="",0,IF(ROUND((N1993+O1993)*AV1993,2)&gt;$AN$1,$AN$1,ROUND((N1993+O1993)*AV1993,2)))</f>
        <v>0</v>
      </c>
      <c r="AX1993" s="39">
        <v>0</v>
      </c>
      <c r="AY1993" s="39">
        <f>IF(Dane!$C$9=2,IFERROR(J1993/W1993,0),IF(Dane!$C$9=3,IFERROR(J1993/W1993,0),0))</f>
        <v>0</v>
      </c>
      <c r="AZ1993" s="39">
        <f>IF(Dane!$C$9=2,IFERROR(ROUND(J1993-ROUND(J1993*0.0976,2)-ROUND(J1993*0.015,2)-ROUND(J1993*0.0245,2),2)/W1993,0),IF(Dane!$C$9=3,IFERROR(ROUND(J1993-ROUND(J1993*0.0976,2)-ROUND(J1993*0.015,2)-ROUND(J1993*0.0245,2),2)/W1993,0),0))</f>
        <v>0</v>
      </c>
      <c r="BA1993" s="39">
        <f t="shared" si="463"/>
        <v>0</v>
      </c>
      <c r="BB1993" s="39">
        <f t="shared" si="464"/>
        <v>0</v>
      </c>
      <c r="BC1993" s="39">
        <f t="shared" si="457"/>
        <v>0</v>
      </c>
      <c r="BD1993" s="39">
        <f>IF(Dane!$C$9=2,IFERROR(BC1993/W1993,0),IF(Dane!$C$9=3,IFERROR(BC1993/W1993,0),0))</f>
        <v>0</v>
      </c>
      <c r="BE1993" s="39">
        <f t="shared" si="465"/>
        <v>0</v>
      </c>
      <c r="BF1993" s="39">
        <v>0</v>
      </c>
      <c r="BG1993" s="39">
        <f t="shared" si="466"/>
        <v>0</v>
      </c>
      <c r="BH1993" s="39">
        <f>IF(Dane!$C$9=2,IF(ROUND((S1993+T1993)*BG1993,2)&gt;$AN$1,$AN$1,ROUND((S1993+T1993)*BG1993,2)),IF(Dane!$C$9=3,IF(ROUND((S1993+T1993)*BG1993,2)&gt;$AN$1,$AN$1,ROUND((S1993+T1993)*BG1993,2)),0))</f>
        <v>0</v>
      </c>
      <c r="BI1993" s="39">
        <v>0</v>
      </c>
      <c r="BJ1993" s="39">
        <f>IF(Dane!$C$9=3,IFERROR(J1993/AB1993,0),0)</f>
        <v>0</v>
      </c>
      <c r="BK1993" s="39">
        <f>IF(Dane!$C$9=3,IFERROR(ROUND(J1993-ROUND(J1993*0.0976,2)-ROUND(J1993*0.015,2)-ROUND(J1993*0.0245,2),2)/AB1993,0),0)</f>
        <v>0</v>
      </c>
      <c r="BL1993" s="39">
        <f t="shared" si="467"/>
        <v>0</v>
      </c>
      <c r="BM1993" s="39">
        <f t="shared" si="468"/>
        <v>0</v>
      </c>
      <c r="BN1993" s="39">
        <f t="shared" si="458"/>
        <v>0</v>
      </c>
      <c r="BO1993" s="39">
        <f>IF(Dane!$C$9=3,IFERROR(BN1993/AB1993,0),0)</f>
        <v>0</v>
      </c>
      <c r="BP1993" s="39">
        <f t="shared" si="469"/>
        <v>0</v>
      </c>
      <c r="BQ1993" s="39">
        <v>0</v>
      </c>
      <c r="BR1993" s="39">
        <f t="shared" si="470"/>
        <v>0</v>
      </c>
      <c r="BS1993" s="39">
        <f>IF(Dane!$C$9=3,IF(ROUND((X1993+Y1993)*BR1993,2)&gt;$AN$1,$AN$1,ROUND((X1993+Y1993)*BR1993,2)),0)</f>
        <v>0</v>
      </c>
      <c r="BT1993" s="39">
        <v>0</v>
      </c>
    </row>
    <row r="1994" spans="1:72">
      <c r="A1994" s="87">
        <v>1985</v>
      </c>
      <c r="B1994" s="1"/>
      <c r="C1994" s="1"/>
      <c r="D1994" s="2"/>
      <c r="E1994" s="3"/>
      <c r="F1994" s="4"/>
      <c r="G1994" s="5"/>
      <c r="H1994" s="5"/>
      <c r="I1994" s="6"/>
      <c r="J1994" s="5"/>
      <c r="K1994" s="5"/>
      <c r="L1994" s="5"/>
      <c r="M1994" s="55"/>
      <c r="N1994" s="8"/>
      <c r="O1994" s="105"/>
      <c r="P1994" s="5"/>
      <c r="Q1994" s="5"/>
      <c r="R1994" s="105">
        <f>Dane!$C$10</f>
        <v>0</v>
      </c>
      <c r="S1994" s="8"/>
      <c r="T1994" s="105"/>
      <c r="U1994" s="5"/>
      <c r="V1994" s="5"/>
      <c r="W1994" s="107">
        <f>Dane!$C$11</f>
        <v>0</v>
      </c>
      <c r="X1994" s="8"/>
      <c r="Y1994" s="105"/>
      <c r="Z1994" s="5"/>
      <c r="AA1994" s="5"/>
      <c r="AB1994" s="110">
        <f>Dane!$C$12</f>
        <v>0</v>
      </c>
      <c r="AC1994" s="108">
        <f>IF(Dane!$E$3=1,AP1994+BA1994+BL1994,IF(Dane!$E$3=2,AT1994+BE1994+BP1994,AW1994+BH1994+BS1994))</f>
        <v>0</v>
      </c>
      <c r="AD1994" s="14">
        <f>IF(Dane!$E$3=1,AQ1994+BB1994+BM1994,IF(Dane!$E$3=2,AU1994+BF1994+BQ1994,AX1994+BI1994+BT1994))</f>
        <v>0</v>
      </c>
      <c r="AE1994" s="14">
        <f>IF((J1994*Dane!$C$9)-AC1994&lt;0,0,(J1994*Dane!$C$9)-AC1994)</f>
        <v>0</v>
      </c>
      <c r="AF1994" s="61">
        <f>IF((K1994*Dane!$C$9)-AD1994&lt;0,0,(K1994*Dane!$C$9)-AD1994)</f>
        <v>0</v>
      </c>
      <c r="AG1994" s="93"/>
      <c r="AH1994" s="84">
        <f>IF(Dane!$E$3=1,AP1994,IF(Dane!$E$3=2,AT1994,AW1994))</f>
        <v>0</v>
      </c>
      <c r="AI1994" s="84">
        <f>IF(Dane!$E$3=1,AQ1994,IF(Dane!$E$3=2,AU1994,AX1994))</f>
        <v>0</v>
      </c>
      <c r="AJ1994" s="84">
        <f>IF(Dane!$E$3=1,BA1994,IF(Dane!$E$3=2,BE1994,BH1994))</f>
        <v>0</v>
      </c>
      <c r="AK1994" s="84">
        <f>IF(Dane!$E$3=1,BB1994,IF(Dane!$E$3=2,BF1994,BI1994))</f>
        <v>0</v>
      </c>
      <c r="AL1994" s="84">
        <f>IF(Dane!$E$3=1,BL1994,IF(Dane!$E$3=2,BP1994,BS1994))</f>
        <v>0</v>
      </c>
      <c r="AM1994" s="84">
        <f>IF(Dane!$E$3=1,BM1994,IF(Dane!$E$3=2,BQ1994,BT1994))</f>
        <v>0</v>
      </c>
      <c r="AN1994" s="39">
        <f>IF(Dane!$C$9="",0,IFERROR(J1994/R1994,0))</f>
        <v>0</v>
      </c>
      <c r="AO1994" s="39">
        <f>IF(Dane!$C$9="",0,IFERROR(ROUND(J1994-ROUND(J1994*0.0976,2)-ROUND(J1994*0.015,2)-ROUND(J1994*0.0245,2),2)/R1994,0))</f>
        <v>0</v>
      </c>
      <c r="AP1994" s="39">
        <f t="shared" si="459"/>
        <v>0</v>
      </c>
      <c r="AQ1994" s="39">
        <f t="shared" si="460"/>
        <v>0</v>
      </c>
      <c r="AR1994" s="39">
        <f t="shared" ref="AR1994:AR2009" si="471">ROUND(J1994-ROUND(J1994*0.0976,2)-ROUND(J1994*0.015,2)-ROUND(J1994*0.0245,2),2)-ROUND(ROUND(J1994-ROUND(J1994*0.0976,2)-ROUND(J1994*0.015,2)-ROUND(J1994*0.0245,2),2)*0.09,2)</f>
        <v>0</v>
      </c>
      <c r="AS1994" s="39">
        <f>IF(Dane!$C$9="",0,IFERROR(AR1994/R1994,0))</f>
        <v>0</v>
      </c>
      <c r="AT1994" s="39">
        <f t="shared" si="461"/>
        <v>0</v>
      </c>
      <c r="AU1994" s="39">
        <v>0</v>
      </c>
      <c r="AV1994" s="39">
        <f t="shared" si="462"/>
        <v>0</v>
      </c>
      <c r="AW1994" s="39">
        <f>IF(Dane!$C$9="",0,IF(ROUND((N1994+O1994)*AV1994,2)&gt;$AN$1,$AN$1,ROUND((N1994+O1994)*AV1994,2)))</f>
        <v>0</v>
      </c>
      <c r="AX1994" s="39">
        <v>0</v>
      </c>
      <c r="AY1994" s="39">
        <f>IF(Dane!$C$9=2,IFERROR(J1994/W1994,0),IF(Dane!$C$9=3,IFERROR(J1994/W1994,0),0))</f>
        <v>0</v>
      </c>
      <c r="AZ1994" s="39">
        <f>IF(Dane!$C$9=2,IFERROR(ROUND(J1994-ROUND(J1994*0.0976,2)-ROUND(J1994*0.015,2)-ROUND(J1994*0.0245,2),2)/W1994,0),IF(Dane!$C$9=3,IFERROR(ROUND(J1994-ROUND(J1994*0.0976,2)-ROUND(J1994*0.015,2)-ROUND(J1994*0.0245,2),2)/W1994,0),0))</f>
        <v>0</v>
      </c>
      <c r="BA1994" s="39">
        <f t="shared" si="463"/>
        <v>0</v>
      </c>
      <c r="BB1994" s="39">
        <f t="shared" si="464"/>
        <v>0</v>
      </c>
      <c r="BC1994" s="39">
        <f t="shared" ref="BC1994:BC2009" si="472">ROUND(J1994-ROUND(J1994*0.0976,2)-ROUND(J1994*0.015,2)-ROUND(J1994*0.0245,2),2)-ROUND(ROUND(J1994-ROUND(J1994*0.0976,2)-ROUND(J1994*0.015,2)-ROUND(J1994*0.0245,2),2)*0.09,2)</f>
        <v>0</v>
      </c>
      <c r="BD1994" s="39">
        <f>IF(Dane!$C$9=2,IFERROR(BC1994/W1994,0),IF(Dane!$C$9=3,IFERROR(BC1994/W1994,0),0))</f>
        <v>0</v>
      </c>
      <c r="BE1994" s="39">
        <f t="shared" si="465"/>
        <v>0</v>
      </c>
      <c r="BF1994" s="39">
        <v>0</v>
      </c>
      <c r="BG1994" s="39">
        <f t="shared" si="466"/>
        <v>0</v>
      </c>
      <c r="BH1994" s="39">
        <f>IF(Dane!$C$9=2,IF(ROUND((S1994+T1994)*BG1994,2)&gt;$AN$1,$AN$1,ROUND((S1994+T1994)*BG1994,2)),IF(Dane!$C$9=3,IF(ROUND((S1994+T1994)*BG1994,2)&gt;$AN$1,$AN$1,ROUND((S1994+T1994)*BG1994,2)),0))</f>
        <v>0</v>
      </c>
      <c r="BI1994" s="39">
        <v>0</v>
      </c>
      <c r="BJ1994" s="39">
        <f>IF(Dane!$C$9=3,IFERROR(J1994/AB1994,0),0)</f>
        <v>0</v>
      </c>
      <c r="BK1994" s="39">
        <f>IF(Dane!$C$9=3,IFERROR(ROUND(J1994-ROUND(J1994*0.0976,2)-ROUND(J1994*0.015,2)-ROUND(J1994*0.0245,2),2)/AB1994,0),0)</f>
        <v>0</v>
      </c>
      <c r="BL1994" s="39">
        <f t="shared" si="467"/>
        <v>0</v>
      </c>
      <c r="BM1994" s="39">
        <f t="shared" si="468"/>
        <v>0</v>
      </c>
      <c r="BN1994" s="39">
        <f t="shared" ref="BN1994:BN2009" si="473">ROUND(J1994-ROUND(J1994*0.0976,2)-ROUND(J1994*0.015,2)-ROUND(J1994*0.0245,2),2)-ROUND(ROUND(J1994-ROUND(J1994*0.0976,2)-ROUND(J1994*0.015,2)-ROUND(J1994*0.0245,2),2)*0.09,2)</f>
        <v>0</v>
      </c>
      <c r="BO1994" s="39">
        <f>IF(Dane!$C$9=3,IFERROR(BN1994/AB1994,0),0)</f>
        <v>0</v>
      </c>
      <c r="BP1994" s="39">
        <f t="shared" si="469"/>
        <v>0</v>
      </c>
      <c r="BQ1994" s="39">
        <v>0</v>
      </c>
      <c r="BR1994" s="39">
        <f t="shared" si="470"/>
        <v>0</v>
      </c>
      <c r="BS1994" s="39">
        <f>IF(Dane!$C$9=3,IF(ROUND((X1994+Y1994)*BR1994,2)&gt;$AN$1,$AN$1,ROUND((X1994+Y1994)*BR1994,2)),0)</f>
        <v>0</v>
      </c>
      <c r="BT1994" s="39">
        <v>0</v>
      </c>
    </row>
    <row r="1995" spans="1:72">
      <c r="A1995" s="87">
        <v>1986</v>
      </c>
      <c r="B1995" s="1"/>
      <c r="C1995" s="1"/>
      <c r="D1995" s="2"/>
      <c r="E1995" s="3"/>
      <c r="F1995" s="4"/>
      <c r="G1995" s="5"/>
      <c r="H1995" s="5"/>
      <c r="I1995" s="6"/>
      <c r="J1995" s="5"/>
      <c r="K1995" s="5"/>
      <c r="L1995" s="5"/>
      <c r="M1995" s="55"/>
      <c r="N1995" s="8"/>
      <c r="O1995" s="105"/>
      <c r="P1995" s="5"/>
      <c r="Q1995" s="5"/>
      <c r="R1995" s="105">
        <f>Dane!$C$10</f>
        <v>0</v>
      </c>
      <c r="S1995" s="8"/>
      <c r="T1995" s="105"/>
      <c r="U1995" s="5"/>
      <c r="V1995" s="5"/>
      <c r="W1995" s="107">
        <f>Dane!$C$11</f>
        <v>0</v>
      </c>
      <c r="X1995" s="8"/>
      <c r="Y1995" s="105"/>
      <c r="Z1995" s="5"/>
      <c r="AA1995" s="5"/>
      <c r="AB1995" s="110">
        <f>Dane!$C$12</f>
        <v>0</v>
      </c>
      <c r="AC1995" s="108">
        <f>IF(Dane!$E$3=1,AP1995+BA1995+BL1995,IF(Dane!$E$3=2,AT1995+BE1995+BP1995,AW1995+BH1995+BS1995))</f>
        <v>0</v>
      </c>
      <c r="AD1995" s="14">
        <f>IF(Dane!$E$3=1,AQ1995+BB1995+BM1995,IF(Dane!$E$3=2,AU1995+BF1995+BQ1995,AX1995+BI1995+BT1995))</f>
        <v>0</v>
      </c>
      <c r="AE1995" s="14">
        <f>IF((J1995*Dane!$C$9)-AC1995&lt;0,0,(J1995*Dane!$C$9)-AC1995)</f>
        <v>0</v>
      </c>
      <c r="AF1995" s="61">
        <f>IF((K1995*Dane!$C$9)-AD1995&lt;0,0,(K1995*Dane!$C$9)-AD1995)</f>
        <v>0</v>
      </c>
      <c r="AG1995" s="93"/>
      <c r="AH1995" s="84">
        <f>IF(Dane!$E$3=1,AP1995,IF(Dane!$E$3=2,AT1995,AW1995))</f>
        <v>0</v>
      </c>
      <c r="AI1995" s="84">
        <f>IF(Dane!$E$3=1,AQ1995,IF(Dane!$E$3=2,AU1995,AX1995))</f>
        <v>0</v>
      </c>
      <c r="AJ1995" s="84">
        <f>IF(Dane!$E$3=1,BA1995,IF(Dane!$E$3=2,BE1995,BH1995))</f>
        <v>0</v>
      </c>
      <c r="AK1995" s="84">
        <f>IF(Dane!$E$3=1,BB1995,IF(Dane!$E$3=2,BF1995,BI1995))</f>
        <v>0</v>
      </c>
      <c r="AL1995" s="84">
        <f>IF(Dane!$E$3=1,BL1995,IF(Dane!$E$3=2,BP1995,BS1995))</f>
        <v>0</v>
      </c>
      <c r="AM1995" s="84">
        <f>IF(Dane!$E$3=1,BM1995,IF(Dane!$E$3=2,BQ1995,BT1995))</f>
        <v>0</v>
      </c>
      <c r="AN1995" s="39">
        <f>IF(Dane!$C$9="",0,IFERROR(J1995/R1995,0))</f>
        <v>0</v>
      </c>
      <c r="AO1995" s="39">
        <f>IF(Dane!$C$9="",0,IFERROR(ROUND(J1995-ROUND(J1995*0.0976,2)-ROUND(J1995*0.015,2)-ROUND(J1995*0.0245,2),2)/R1995,0))</f>
        <v>0</v>
      </c>
      <c r="AP1995" s="39">
        <f t="shared" ref="AP1995:AP2009" si="474">IF(ROUND((N1995*AN1995)+(O1995*AO1995),2)&gt;$AP$1,$AP$1,ROUND((N1995*AN1995)+(O1995*AO1995),2))</f>
        <v>0</v>
      </c>
      <c r="AQ1995" s="39">
        <f t="shared" ref="AQ1995:AQ2009" si="475">IF(ROUND((N1995*AN1995*0.0976)+(N1995*AN1995*0.065)+(N1995*AN1995*$AQ$1),2)&gt;K1995,K1995,ROUND((N1995*AN1995*0.0976)+(N1995*AN1995*0.065)+(N1995*AN1995*$AQ$1),2))</f>
        <v>0</v>
      </c>
      <c r="AR1995" s="39">
        <f t="shared" si="471"/>
        <v>0</v>
      </c>
      <c r="AS1995" s="39">
        <f>IF(Dane!$C$9="",0,IFERROR(AR1995/R1995,0))</f>
        <v>0</v>
      </c>
      <c r="AT1995" s="39">
        <f t="shared" ref="AT1995:AT2009" si="476">IF(ROUND((N1995+O1995)*AS1995,2)&gt;$AN$1,$AN$1,ROUND((N1995+O1995)*AS1995,2))</f>
        <v>0</v>
      </c>
      <c r="AU1995" s="39">
        <v>0</v>
      </c>
      <c r="AV1995" s="39">
        <f t="shared" ref="AV1995:AV2009" si="477">IFERROR((IFERROR(IF(H1995*F1995&gt;=1300,1300*F1995*(1-(13.71%+(1-13.71%)*9%)*(1-0)),IF(H1995&lt;=1300*F1995,0,1300*F1995*(1-(13.71%+(1-13.71%)*9%)*(1-0)))),0))*0.4/R1995,0)</f>
        <v>0</v>
      </c>
      <c r="AW1995" s="39">
        <f>IF(Dane!$C$9="",0,IF(ROUND((N1995+O1995)*AV1995,2)&gt;$AN$1,$AN$1,ROUND((N1995+O1995)*AV1995,2)))</f>
        <v>0</v>
      </c>
      <c r="AX1995" s="39">
        <v>0</v>
      </c>
      <c r="AY1995" s="39">
        <f>IF(Dane!$C$9=2,IFERROR(J1995/W1995,0),IF(Dane!$C$9=3,IFERROR(J1995/W1995,0),0))</f>
        <v>0</v>
      </c>
      <c r="AZ1995" s="39">
        <f>IF(Dane!$C$9=2,IFERROR(ROUND(J1995-ROUND(J1995*0.0976,2)-ROUND(J1995*0.015,2)-ROUND(J1995*0.0245,2),2)/W1995,0),IF(Dane!$C$9=3,IFERROR(ROUND(J1995-ROUND(J1995*0.0976,2)-ROUND(J1995*0.015,2)-ROUND(J1995*0.0245,2),2)/W1995,0),0))</f>
        <v>0</v>
      </c>
      <c r="BA1995" s="39">
        <f t="shared" ref="BA1995:BA2009" si="478">IF(ROUND((S1995*AY1995)+(T1995*AZ1995),2)&gt;$AP$1,$AP$1,ROUND((S1995*AY1995)+(T1995*AZ1995),2))</f>
        <v>0</v>
      </c>
      <c r="BB1995" s="39">
        <f t="shared" ref="BB1995:BB2009" si="479">IF(ROUND((S1995*AY1995*0.0976)+(S1995*AY1995*0.065)+(S1995*AY1995*$AQ$1),2)&gt;K1995,K1995,ROUND((S1995*AY1995*0.0976)+(S1995*AY1995*0.065)+(S1995*AY1995*$AQ$1),2))</f>
        <v>0</v>
      </c>
      <c r="BC1995" s="39">
        <f t="shared" si="472"/>
        <v>0</v>
      </c>
      <c r="BD1995" s="39">
        <f>IF(Dane!$C$9=2,IFERROR(BC1995/W1995,0),IF(Dane!$C$9=3,IFERROR(BC1995/W1995,0),0))</f>
        <v>0</v>
      </c>
      <c r="BE1995" s="39">
        <f t="shared" ref="BE1995:BE2009" si="480">IF(ROUND((S1995+T1995)*BD1995,2)&gt;$AN$1,$AN$1,ROUND((S1995+T1995)*BD1995,2))</f>
        <v>0</v>
      </c>
      <c r="BF1995" s="39">
        <v>0</v>
      </c>
      <c r="BG1995" s="39">
        <f t="shared" ref="BG1995:BG2009" si="481">IFERROR((IFERROR(IF(H1995*F1995&gt;=1300,1300*F1995*(1-(13.71%+(1-13.71%)*9%)*(1-0)),IF(H1995&lt;=1300*F1995,0,1300*F1995*(1-(13.71%+(1-13.71%)*9%)*(1-0)))),0))*0.4/W1995,0)</f>
        <v>0</v>
      </c>
      <c r="BH1995" s="39">
        <f>IF(Dane!$C$9=2,IF(ROUND((S1995+T1995)*BG1995,2)&gt;$AN$1,$AN$1,ROUND((S1995+T1995)*BG1995,2)),IF(Dane!$C$9=3,IF(ROUND((S1995+T1995)*BG1995,2)&gt;$AN$1,$AN$1,ROUND((S1995+T1995)*BG1995,2)),0))</f>
        <v>0</v>
      </c>
      <c r="BI1995" s="39">
        <v>0</v>
      </c>
      <c r="BJ1995" s="39">
        <f>IF(Dane!$C$9=3,IFERROR(J1995/AB1995,0),0)</f>
        <v>0</v>
      </c>
      <c r="BK1995" s="39">
        <f>IF(Dane!$C$9=3,IFERROR(ROUND(J1995-ROUND(J1995*0.0976,2)-ROUND(J1995*0.015,2)-ROUND(J1995*0.0245,2),2)/AB1995,0),0)</f>
        <v>0</v>
      </c>
      <c r="BL1995" s="39">
        <f t="shared" ref="BL1995:BL2009" si="482">IF(ROUND((X1995*BJ1995)+(Y1995*BK1995),2)&gt;$AP$1,$AP$1,ROUND((X1995*BJ1995)+(Y1995*BK1995),2))</f>
        <v>0</v>
      </c>
      <c r="BM1995" s="39">
        <f t="shared" ref="BM1995:BM2009" si="483">IF(ROUND((X1995*BJ1995*0.0976)+(X1995*BJ1995*0.065)+(X1995*BJ1995*$AQ$1),2)&gt;K1995,K1995,ROUND((X1995*BJ1995*0.0976)+(X1995*BJ1995*0.065)+(X1995*BJ1995*$AQ$1),2))</f>
        <v>0</v>
      </c>
      <c r="BN1995" s="39">
        <f t="shared" si="473"/>
        <v>0</v>
      </c>
      <c r="BO1995" s="39">
        <f>IF(Dane!$C$9=3,IFERROR(BN1995/AB1995,0),0)</f>
        <v>0</v>
      </c>
      <c r="BP1995" s="39">
        <f t="shared" ref="BP1995:BP2009" si="484">IF(ROUND((X1995+Y1995)*BO1995,2)&gt;$AN$1,$AN$1,ROUND((X1995+Y1995)*BO1995,2))</f>
        <v>0</v>
      </c>
      <c r="BQ1995" s="39">
        <v>0</v>
      </c>
      <c r="BR1995" s="39">
        <f t="shared" ref="BR1995:BR2009" si="485">IFERROR((IFERROR(IF(H1995*F1995&gt;=1300,1300*F1995*(1-(13.71%+(1-13.71%)*9%)*(1-0)),IF(H1995&lt;=1300*F1995,0,1300*F1995*(1-(13.71%+(1-13.71%)*9%)*(1-0)))),0))*0.4/AB1995,0)</f>
        <v>0</v>
      </c>
      <c r="BS1995" s="39">
        <f>IF(Dane!$C$9=3,IF(ROUND((X1995+Y1995)*BR1995,2)&gt;$AN$1,$AN$1,ROUND((X1995+Y1995)*BR1995,2)),0)</f>
        <v>0</v>
      </c>
      <c r="BT1995" s="39">
        <v>0</v>
      </c>
    </row>
    <row r="1996" spans="1:72">
      <c r="A1996" s="87">
        <v>1987</v>
      </c>
      <c r="B1996" s="1"/>
      <c r="C1996" s="1"/>
      <c r="D1996" s="2"/>
      <c r="E1996" s="3"/>
      <c r="F1996" s="4"/>
      <c r="G1996" s="5"/>
      <c r="H1996" s="5"/>
      <c r="I1996" s="6"/>
      <c r="J1996" s="5"/>
      <c r="K1996" s="5"/>
      <c r="L1996" s="5"/>
      <c r="M1996" s="55"/>
      <c r="N1996" s="8"/>
      <c r="O1996" s="105"/>
      <c r="P1996" s="5"/>
      <c r="Q1996" s="5"/>
      <c r="R1996" s="105">
        <f>Dane!$C$10</f>
        <v>0</v>
      </c>
      <c r="S1996" s="8"/>
      <c r="T1996" s="105"/>
      <c r="U1996" s="5"/>
      <c r="V1996" s="5"/>
      <c r="W1996" s="107">
        <f>Dane!$C$11</f>
        <v>0</v>
      </c>
      <c r="X1996" s="8"/>
      <c r="Y1996" s="105"/>
      <c r="Z1996" s="5"/>
      <c r="AA1996" s="5"/>
      <c r="AB1996" s="110">
        <f>Dane!$C$12</f>
        <v>0</v>
      </c>
      <c r="AC1996" s="108">
        <f>IF(Dane!$E$3=1,AP1996+BA1996+BL1996,IF(Dane!$E$3=2,AT1996+BE1996+BP1996,AW1996+BH1996+BS1996))</f>
        <v>0</v>
      </c>
      <c r="AD1996" s="14">
        <f>IF(Dane!$E$3=1,AQ1996+BB1996+BM1996,IF(Dane!$E$3=2,AU1996+BF1996+BQ1996,AX1996+BI1996+BT1996))</f>
        <v>0</v>
      </c>
      <c r="AE1996" s="14">
        <f>IF((J1996*Dane!$C$9)-AC1996&lt;0,0,(J1996*Dane!$C$9)-AC1996)</f>
        <v>0</v>
      </c>
      <c r="AF1996" s="61">
        <f>IF((K1996*Dane!$C$9)-AD1996&lt;0,0,(K1996*Dane!$C$9)-AD1996)</f>
        <v>0</v>
      </c>
      <c r="AG1996" s="93"/>
      <c r="AH1996" s="84">
        <f>IF(Dane!$E$3=1,AP1996,IF(Dane!$E$3=2,AT1996,AW1996))</f>
        <v>0</v>
      </c>
      <c r="AI1996" s="84">
        <f>IF(Dane!$E$3=1,AQ1996,IF(Dane!$E$3=2,AU1996,AX1996))</f>
        <v>0</v>
      </c>
      <c r="AJ1996" s="84">
        <f>IF(Dane!$E$3=1,BA1996,IF(Dane!$E$3=2,BE1996,BH1996))</f>
        <v>0</v>
      </c>
      <c r="AK1996" s="84">
        <f>IF(Dane!$E$3=1,BB1996,IF(Dane!$E$3=2,BF1996,BI1996))</f>
        <v>0</v>
      </c>
      <c r="AL1996" s="84">
        <f>IF(Dane!$E$3=1,BL1996,IF(Dane!$E$3=2,BP1996,BS1996))</f>
        <v>0</v>
      </c>
      <c r="AM1996" s="84">
        <f>IF(Dane!$E$3=1,BM1996,IF(Dane!$E$3=2,BQ1996,BT1996))</f>
        <v>0</v>
      </c>
      <c r="AN1996" s="39">
        <f>IF(Dane!$C$9="",0,IFERROR(J1996/R1996,0))</f>
        <v>0</v>
      </c>
      <c r="AO1996" s="39">
        <f>IF(Dane!$C$9="",0,IFERROR(ROUND(J1996-ROUND(J1996*0.0976,2)-ROUND(J1996*0.015,2)-ROUND(J1996*0.0245,2),2)/R1996,0))</f>
        <v>0</v>
      </c>
      <c r="AP1996" s="39">
        <f t="shared" si="474"/>
        <v>0</v>
      </c>
      <c r="AQ1996" s="39">
        <f t="shared" si="475"/>
        <v>0</v>
      </c>
      <c r="AR1996" s="39">
        <f t="shared" si="471"/>
        <v>0</v>
      </c>
      <c r="AS1996" s="39">
        <f>IF(Dane!$C$9="",0,IFERROR(AR1996/R1996,0))</f>
        <v>0</v>
      </c>
      <c r="AT1996" s="39">
        <f t="shared" si="476"/>
        <v>0</v>
      </c>
      <c r="AU1996" s="39">
        <v>0</v>
      </c>
      <c r="AV1996" s="39">
        <f t="shared" si="477"/>
        <v>0</v>
      </c>
      <c r="AW1996" s="39">
        <f>IF(Dane!$C$9="",0,IF(ROUND((N1996+O1996)*AV1996,2)&gt;$AN$1,$AN$1,ROUND((N1996+O1996)*AV1996,2)))</f>
        <v>0</v>
      </c>
      <c r="AX1996" s="39">
        <v>0</v>
      </c>
      <c r="AY1996" s="39">
        <f>IF(Dane!$C$9=2,IFERROR(J1996/W1996,0),IF(Dane!$C$9=3,IFERROR(J1996/W1996,0),0))</f>
        <v>0</v>
      </c>
      <c r="AZ1996" s="39">
        <f>IF(Dane!$C$9=2,IFERROR(ROUND(J1996-ROUND(J1996*0.0976,2)-ROUND(J1996*0.015,2)-ROUND(J1996*0.0245,2),2)/W1996,0),IF(Dane!$C$9=3,IFERROR(ROUND(J1996-ROUND(J1996*0.0976,2)-ROUND(J1996*0.015,2)-ROUND(J1996*0.0245,2),2)/W1996,0),0))</f>
        <v>0</v>
      </c>
      <c r="BA1996" s="39">
        <f t="shared" si="478"/>
        <v>0</v>
      </c>
      <c r="BB1996" s="39">
        <f t="shared" si="479"/>
        <v>0</v>
      </c>
      <c r="BC1996" s="39">
        <f t="shared" si="472"/>
        <v>0</v>
      </c>
      <c r="BD1996" s="39">
        <f>IF(Dane!$C$9=2,IFERROR(BC1996/W1996,0),IF(Dane!$C$9=3,IFERROR(BC1996/W1996,0),0))</f>
        <v>0</v>
      </c>
      <c r="BE1996" s="39">
        <f t="shared" si="480"/>
        <v>0</v>
      </c>
      <c r="BF1996" s="39">
        <v>0</v>
      </c>
      <c r="BG1996" s="39">
        <f t="shared" si="481"/>
        <v>0</v>
      </c>
      <c r="BH1996" s="39">
        <f>IF(Dane!$C$9=2,IF(ROUND((S1996+T1996)*BG1996,2)&gt;$AN$1,$AN$1,ROUND((S1996+T1996)*BG1996,2)),IF(Dane!$C$9=3,IF(ROUND((S1996+T1996)*BG1996,2)&gt;$AN$1,$AN$1,ROUND((S1996+T1996)*BG1996,2)),0))</f>
        <v>0</v>
      </c>
      <c r="BI1996" s="39">
        <v>0</v>
      </c>
      <c r="BJ1996" s="39">
        <f>IF(Dane!$C$9=3,IFERROR(J1996/AB1996,0),0)</f>
        <v>0</v>
      </c>
      <c r="BK1996" s="39">
        <f>IF(Dane!$C$9=3,IFERROR(ROUND(J1996-ROUND(J1996*0.0976,2)-ROUND(J1996*0.015,2)-ROUND(J1996*0.0245,2),2)/AB1996,0),0)</f>
        <v>0</v>
      </c>
      <c r="BL1996" s="39">
        <f t="shared" si="482"/>
        <v>0</v>
      </c>
      <c r="BM1996" s="39">
        <f t="shared" si="483"/>
        <v>0</v>
      </c>
      <c r="BN1996" s="39">
        <f t="shared" si="473"/>
        <v>0</v>
      </c>
      <c r="BO1996" s="39">
        <f>IF(Dane!$C$9=3,IFERROR(BN1996/AB1996,0),0)</f>
        <v>0</v>
      </c>
      <c r="BP1996" s="39">
        <f t="shared" si="484"/>
        <v>0</v>
      </c>
      <c r="BQ1996" s="39">
        <v>0</v>
      </c>
      <c r="BR1996" s="39">
        <f t="shared" si="485"/>
        <v>0</v>
      </c>
      <c r="BS1996" s="39">
        <f>IF(Dane!$C$9=3,IF(ROUND((X1996+Y1996)*BR1996,2)&gt;$AN$1,$AN$1,ROUND((X1996+Y1996)*BR1996,2)),0)</f>
        <v>0</v>
      </c>
      <c r="BT1996" s="39">
        <v>0</v>
      </c>
    </row>
    <row r="1997" spans="1:72">
      <c r="A1997" s="87">
        <v>1988</v>
      </c>
      <c r="B1997" s="1"/>
      <c r="C1997" s="1"/>
      <c r="D1997" s="2"/>
      <c r="E1997" s="3"/>
      <c r="F1997" s="4"/>
      <c r="G1997" s="5"/>
      <c r="H1997" s="5"/>
      <c r="I1997" s="6"/>
      <c r="J1997" s="5"/>
      <c r="K1997" s="5"/>
      <c r="L1997" s="5"/>
      <c r="M1997" s="55"/>
      <c r="N1997" s="8"/>
      <c r="O1997" s="105"/>
      <c r="P1997" s="5"/>
      <c r="Q1997" s="5"/>
      <c r="R1997" s="105">
        <f>Dane!$C$10</f>
        <v>0</v>
      </c>
      <c r="S1997" s="8"/>
      <c r="T1997" s="105"/>
      <c r="U1997" s="5"/>
      <c r="V1997" s="5"/>
      <c r="W1997" s="107">
        <f>Dane!$C$11</f>
        <v>0</v>
      </c>
      <c r="X1997" s="8"/>
      <c r="Y1997" s="105"/>
      <c r="Z1997" s="5"/>
      <c r="AA1997" s="5"/>
      <c r="AB1997" s="110">
        <f>Dane!$C$12</f>
        <v>0</v>
      </c>
      <c r="AC1997" s="108">
        <f>IF(Dane!$E$3=1,AP1997+BA1997+BL1997,IF(Dane!$E$3=2,AT1997+BE1997+BP1997,AW1997+BH1997+BS1997))</f>
        <v>0</v>
      </c>
      <c r="AD1997" s="14">
        <f>IF(Dane!$E$3=1,AQ1997+BB1997+BM1997,IF(Dane!$E$3=2,AU1997+BF1997+BQ1997,AX1997+BI1997+BT1997))</f>
        <v>0</v>
      </c>
      <c r="AE1997" s="14">
        <f>IF((J1997*Dane!$C$9)-AC1997&lt;0,0,(J1997*Dane!$C$9)-AC1997)</f>
        <v>0</v>
      </c>
      <c r="AF1997" s="61">
        <f>IF((K1997*Dane!$C$9)-AD1997&lt;0,0,(K1997*Dane!$C$9)-AD1997)</f>
        <v>0</v>
      </c>
      <c r="AG1997" s="93"/>
      <c r="AH1997" s="84">
        <f>IF(Dane!$E$3=1,AP1997,IF(Dane!$E$3=2,AT1997,AW1997))</f>
        <v>0</v>
      </c>
      <c r="AI1997" s="84">
        <f>IF(Dane!$E$3=1,AQ1997,IF(Dane!$E$3=2,AU1997,AX1997))</f>
        <v>0</v>
      </c>
      <c r="AJ1997" s="84">
        <f>IF(Dane!$E$3=1,BA1997,IF(Dane!$E$3=2,BE1997,BH1997))</f>
        <v>0</v>
      </c>
      <c r="AK1997" s="84">
        <f>IF(Dane!$E$3=1,BB1997,IF(Dane!$E$3=2,BF1997,BI1997))</f>
        <v>0</v>
      </c>
      <c r="AL1997" s="84">
        <f>IF(Dane!$E$3=1,BL1997,IF(Dane!$E$3=2,BP1997,BS1997))</f>
        <v>0</v>
      </c>
      <c r="AM1997" s="84">
        <f>IF(Dane!$E$3=1,BM1997,IF(Dane!$E$3=2,BQ1997,BT1997))</f>
        <v>0</v>
      </c>
      <c r="AN1997" s="39">
        <f>IF(Dane!$C$9="",0,IFERROR(J1997/R1997,0))</f>
        <v>0</v>
      </c>
      <c r="AO1997" s="39">
        <f>IF(Dane!$C$9="",0,IFERROR(ROUND(J1997-ROUND(J1997*0.0976,2)-ROUND(J1997*0.015,2)-ROUND(J1997*0.0245,2),2)/R1997,0))</f>
        <v>0</v>
      </c>
      <c r="AP1997" s="39">
        <f t="shared" si="474"/>
        <v>0</v>
      </c>
      <c r="AQ1997" s="39">
        <f t="shared" si="475"/>
        <v>0</v>
      </c>
      <c r="AR1997" s="39">
        <f t="shared" si="471"/>
        <v>0</v>
      </c>
      <c r="AS1997" s="39">
        <f>IF(Dane!$C$9="",0,IFERROR(AR1997/R1997,0))</f>
        <v>0</v>
      </c>
      <c r="AT1997" s="39">
        <f t="shared" si="476"/>
        <v>0</v>
      </c>
      <c r="AU1997" s="39">
        <v>0</v>
      </c>
      <c r="AV1997" s="39">
        <f t="shared" si="477"/>
        <v>0</v>
      </c>
      <c r="AW1997" s="39">
        <f>IF(Dane!$C$9="",0,IF(ROUND((N1997+O1997)*AV1997,2)&gt;$AN$1,$AN$1,ROUND((N1997+O1997)*AV1997,2)))</f>
        <v>0</v>
      </c>
      <c r="AX1997" s="39">
        <v>0</v>
      </c>
      <c r="AY1997" s="39">
        <f>IF(Dane!$C$9=2,IFERROR(J1997/W1997,0),IF(Dane!$C$9=3,IFERROR(J1997/W1997,0),0))</f>
        <v>0</v>
      </c>
      <c r="AZ1997" s="39">
        <f>IF(Dane!$C$9=2,IFERROR(ROUND(J1997-ROUND(J1997*0.0976,2)-ROUND(J1997*0.015,2)-ROUND(J1997*0.0245,2),2)/W1997,0),IF(Dane!$C$9=3,IFERROR(ROUND(J1997-ROUND(J1997*0.0976,2)-ROUND(J1997*0.015,2)-ROUND(J1997*0.0245,2),2)/W1997,0),0))</f>
        <v>0</v>
      </c>
      <c r="BA1997" s="39">
        <f t="shared" si="478"/>
        <v>0</v>
      </c>
      <c r="BB1997" s="39">
        <f t="shared" si="479"/>
        <v>0</v>
      </c>
      <c r="BC1997" s="39">
        <f t="shared" si="472"/>
        <v>0</v>
      </c>
      <c r="BD1997" s="39">
        <f>IF(Dane!$C$9=2,IFERROR(BC1997/W1997,0),IF(Dane!$C$9=3,IFERROR(BC1997/W1997,0),0))</f>
        <v>0</v>
      </c>
      <c r="BE1997" s="39">
        <f t="shared" si="480"/>
        <v>0</v>
      </c>
      <c r="BF1997" s="39">
        <v>0</v>
      </c>
      <c r="BG1997" s="39">
        <f t="shared" si="481"/>
        <v>0</v>
      </c>
      <c r="BH1997" s="39">
        <f>IF(Dane!$C$9=2,IF(ROUND((S1997+T1997)*BG1997,2)&gt;$AN$1,$AN$1,ROUND((S1997+T1997)*BG1997,2)),IF(Dane!$C$9=3,IF(ROUND((S1997+T1997)*BG1997,2)&gt;$AN$1,$AN$1,ROUND((S1997+T1997)*BG1997,2)),0))</f>
        <v>0</v>
      </c>
      <c r="BI1997" s="39">
        <v>0</v>
      </c>
      <c r="BJ1997" s="39">
        <f>IF(Dane!$C$9=3,IFERROR(J1997/AB1997,0),0)</f>
        <v>0</v>
      </c>
      <c r="BK1997" s="39">
        <f>IF(Dane!$C$9=3,IFERROR(ROUND(J1997-ROUND(J1997*0.0976,2)-ROUND(J1997*0.015,2)-ROUND(J1997*0.0245,2),2)/AB1997,0),0)</f>
        <v>0</v>
      </c>
      <c r="BL1997" s="39">
        <f t="shared" si="482"/>
        <v>0</v>
      </c>
      <c r="BM1997" s="39">
        <f t="shared" si="483"/>
        <v>0</v>
      </c>
      <c r="BN1997" s="39">
        <f t="shared" si="473"/>
        <v>0</v>
      </c>
      <c r="BO1997" s="39">
        <f>IF(Dane!$C$9=3,IFERROR(BN1997/AB1997,0),0)</f>
        <v>0</v>
      </c>
      <c r="BP1997" s="39">
        <f t="shared" si="484"/>
        <v>0</v>
      </c>
      <c r="BQ1997" s="39">
        <v>0</v>
      </c>
      <c r="BR1997" s="39">
        <f t="shared" si="485"/>
        <v>0</v>
      </c>
      <c r="BS1997" s="39">
        <f>IF(Dane!$C$9=3,IF(ROUND((X1997+Y1997)*BR1997,2)&gt;$AN$1,$AN$1,ROUND((X1997+Y1997)*BR1997,2)),0)</f>
        <v>0</v>
      </c>
      <c r="BT1997" s="39">
        <v>0</v>
      </c>
    </row>
    <row r="1998" spans="1:72">
      <c r="A1998" s="87">
        <v>1989</v>
      </c>
      <c r="B1998" s="1"/>
      <c r="C1998" s="1"/>
      <c r="D1998" s="2"/>
      <c r="E1998" s="3"/>
      <c r="F1998" s="4"/>
      <c r="G1998" s="5"/>
      <c r="H1998" s="5"/>
      <c r="I1998" s="6"/>
      <c r="J1998" s="5"/>
      <c r="K1998" s="5"/>
      <c r="L1998" s="5"/>
      <c r="M1998" s="55"/>
      <c r="N1998" s="8"/>
      <c r="O1998" s="105"/>
      <c r="P1998" s="5"/>
      <c r="Q1998" s="5"/>
      <c r="R1998" s="105">
        <f>Dane!$C$10</f>
        <v>0</v>
      </c>
      <c r="S1998" s="8"/>
      <c r="T1998" s="105"/>
      <c r="U1998" s="5"/>
      <c r="V1998" s="5"/>
      <c r="W1998" s="107">
        <f>Dane!$C$11</f>
        <v>0</v>
      </c>
      <c r="X1998" s="8"/>
      <c r="Y1998" s="105"/>
      <c r="Z1998" s="5"/>
      <c r="AA1998" s="5"/>
      <c r="AB1998" s="110">
        <f>Dane!$C$12</f>
        <v>0</v>
      </c>
      <c r="AC1998" s="108">
        <f>IF(Dane!$E$3=1,AP1998+BA1998+BL1998,IF(Dane!$E$3=2,AT1998+BE1998+BP1998,AW1998+BH1998+BS1998))</f>
        <v>0</v>
      </c>
      <c r="AD1998" s="14">
        <f>IF(Dane!$E$3=1,AQ1998+BB1998+BM1998,IF(Dane!$E$3=2,AU1998+BF1998+BQ1998,AX1998+BI1998+BT1998))</f>
        <v>0</v>
      </c>
      <c r="AE1998" s="14">
        <f>IF((J1998*Dane!$C$9)-AC1998&lt;0,0,(J1998*Dane!$C$9)-AC1998)</f>
        <v>0</v>
      </c>
      <c r="AF1998" s="61">
        <f>IF((K1998*Dane!$C$9)-AD1998&lt;0,0,(K1998*Dane!$C$9)-AD1998)</f>
        <v>0</v>
      </c>
      <c r="AG1998" s="93"/>
      <c r="AH1998" s="84">
        <f>IF(Dane!$E$3=1,AP1998,IF(Dane!$E$3=2,AT1998,AW1998))</f>
        <v>0</v>
      </c>
      <c r="AI1998" s="84">
        <f>IF(Dane!$E$3=1,AQ1998,IF(Dane!$E$3=2,AU1998,AX1998))</f>
        <v>0</v>
      </c>
      <c r="AJ1998" s="84">
        <f>IF(Dane!$E$3=1,BA1998,IF(Dane!$E$3=2,BE1998,BH1998))</f>
        <v>0</v>
      </c>
      <c r="AK1998" s="84">
        <f>IF(Dane!$E$3=1,BB1998,IF(Dane!$E$3=2,BF1998,BI1998))</f>
        <v>0</v>
      </c>
      <c r="AL1998" s="84">
        <f>IF(Dane!$E$3=1,BL1998,IF(Dane!$E$3=2,BP1998,BS1998))</f>
        <v>0</v>
      </c>
      <c r="AM1998" s="84">
        <f>IF(Dane!$E$3=1,BM1998,IF(Dane!$E$3=2,BQ1998,BT1998))</f>
        <v>0</v>
      </c>
      <c r="AN1998" s="39">
        <f>IF(Dane!$C$9="",0,IFERROR(J1998/R1998,0))</f>
        <v>0</v>
      </c>
      <c r="AO1998" s="39">
        <f>IF(Dane!$C$9="",0,IFERROR(ROUND(J1998-ROUND(J1998*0.0976,2)-ROUND(J1998*0.015,2)-ROUND(J1998*0.0245,2),2)/R1998,0))</f>
        <v>0</v>
      </c>
      <c r="AP1998" s="39">
        <f t="shared" si="474"/>
        <v>0</v>
      </c>
      <c r="AQ1998" s="39">
        <f t="shared" si="475"/>
        <v>0</v>
      </c>
      <c r="AR1998" s="39">
        <f t="shared" si="471"/>
        <v>0</v>
      </c>
      <c r="AS1998" s="39">
        <f>IF(Dane!$C$9="",0,IFERROR(AR1998/R1998,0))</f>
        <v>0</v>
      </c>
      <c r="AT1998" s="39">
        <f t="shared" si="476"/>
        <v>0</v>
      </c>
      <c r="AU1998" s="39">
        <v>0</v>
      </c>
      <c r="AV1998" s="39">
        <f t="shared" si="477"/>
        <v>0</v>
      </c>
      <c r="AW1998" s="39">
        <f>IF(Dane!$C$9="",0,IF(ROUND((N1998+O1998)*AV1998,2)&gt;$AN$1,$AN$1,ROUND((N1998+O1998)*AV1998,2)))</f>
        <v>0</v>
      </c>
      <c r="AX1998" s="39">
        <v>0</v>
      </c>
      <c r="AY1998" s="39">
        <f>IF(Dane!$C$9=2,IFERROR(J1998/W1998,0),IF(Dane!$C$9=3,IFERROR(J1998/W1998,0),0))</f>
        <v>0</v>
      </c>
      <c r="AZ1998" s="39">
        <f>IF(Dane!$C$9=2,IFERROR(ROUND(J1998-ROUND(J1998*0.0976,2)-ROUND(J1998*0.015,2)-ROUND(J1998*0.0245,2),2)/W1998,0),IF(Dane!$C$9=3,IFERROR(ROUND(J1998-ROUND(J1998*0.0976,2)-ROUND(J1998*0.015,2)-ROUND(J1998*0.0245,2),2)/W1998,0),0))</f>
        <v>0</v>
      </c>
      <c r="BA1998" s="39">
        <f t="shared" si="478"/>
        <v>0</v>
      </c>
      <c r="BB1998" s="39">
        <f t="shared" si="479"/>
        <v>0</v>
      </c>
      <c r="BC1998" s="39">
        <f t="shared" si="472"/>
        <v>0</v>
      </c>
      <c r="BD1998" s="39">
        <f>IF(Dane!$C$9=2,IFERROR(BC1998/W1998,0),IF(Dane!$C$9=3,IFERROR(BC1998/W1998,0),0))</f>
        <v>0</v>
      </c>
      <c r="BE1998" s="39">
        <f t="shared" si="480"/>
        <v>0</v>
      </c>
      <c r="BF1998" s="39">
        <v>0</v>
      </c>
      <c r="BG1998" s="39">
        <f t="shared" si="481"/>
        <v>0</v>
      </c>
      <c r="BH1998" s="39">
        <f>IF(Dane!$C$9=2,IF(ROUND((S1998+T1998)*BG1998,2)&gt;$AN$1,$AN$1,ROUND((S1998+T1998)*BG1998,2)),IF(Dane!$C$9=3,IF(ROUND((S1998+T1998)*BG1998,2)&gt;$AN$1,$AN$1,ROUND((S1998+T1998)*BG1998,2)),0))</f>
        <v>0</v>
      </c>
      <c r="BI1998" s="39">
        <v>0</v>
      </c>
      <c r="BJ1998" s="39">
        <f>IF(Dane!$C$9=3,IFERROR(J1998/AB1998,0),0)</f>
        <v>0</v>
      </c>
      <c r="BK1998" s="39">
        <f>IF(Dane!$C$9=3,IFERROR(ROUND(J1998-ROUND(J1998*0.0976,2)-ROUND(J1998*0.015,2)-ROUND(J1998*0.0245,2),2)/AB1998,0),0)</f>
        <v>0</v>
      </c>
      <c r="BL1998" s="39">
        <f t="shared" si="482"/>
        <v>0</v>
      </c>
      <c r="BM1998" s="39">
        <f t="shared" si="483"/>
        <v>0</v>
      </c>
      <c r="BN1998" s="39">
        <f t="shared" si="473"/>
        <v>0</v>
      </c>
      <c r="BO1998" s="39">
        <f>IF(Dane!$C$9=3,IFERROR(BN1998/AB1998,0),0)</f>
        <v>0</v>
      </c>
      <c r="BP1998" s="39">
        <f t="shared" si="484"/>
        <v>0</v>
      </c>
      <c r="BQ1998" s="39">
        <v>0</v>
      </c>
      <c r="BR1998" s="39">
        <f t="shared" si="485"/>
        <v>0</v>
      </c>
      <c r="BS1998" s="39">
        <f>IF(Dane!$C$9=3,IF(ROUND((X1998+Y1998)*BR1998,2)&gt;$AN$1,$AN$1,ROUND((X1998+Y1998)*BR1998,2)),0)</f>
        <v>0</v>
      </c>
      <c r="BT1998" s="39">
        <v>0</v>
      </c>
    </row>
    <row r="1999" spans="1:72">
      <c r="A1999" s="87">
        <v>1990</v>
      </c>
      <c r="B1999" s="1"/>
      <c r="C1999" s="1"/>
      <c r="D1999" s="2"/>
      <c r="E1999" s="3"/>
      <c r="F1999" s="4"/>
      <c r="G1999" s="5"/>
      <c r="H1999" s="5"/>
      <c r="I1999" s="6"/>
      <c r="J1999" s="5"/>
      <c r="K1999" s="5"/>
      <c r="L1999" s="5"/>
      <c r="M1999" s="55"/>
      <c r="N1999" s="8"/>
      <c r="O1999" s="105"/>
      <c r="P1999" s="5"/>
      <c r="Q1999" s="5"/>
      <c r="R1999" s="105">
        <f>Dane!$C$10</f>
        <v>0</v>
      </c>
      <c r="S1999" s="8"/>
      <c r="T1999" s="105"/>
      <c r="U1999" s="5"/>
      <c r="V1999" s="5"/>
      <c r="W1999" s="107">
        <f>Dane!$C$11</f>
        <v>0</v>
      </c>
      <c r="X1999" s="8"/>
      <c r="Y1999" s="105"/>
      <c r="Z1999" s="5"/>
      <c r="AA1999" s="5"/>
      <c r="AB1999" s="110">
        <f>Dane!$C$12</f>
        <v>0</v>
      </c>
      <c r="AC1999" s="108">
        <f>IF(Dane!$E$3=1,AP1999+BA1999+BL1999,IF(Dane!$E$3=2,AT1999+BE1999+BP1999,AW1999+BH1999+BS1999))</f>
        <v>0</v>
      </c>
      <c r="AD1999" s="14">
        <f>IF(Dane!$E$3=1,AQ1999+BB1999+BM1999,IF(Dane!$E$3=2,AU1999+BF1999+BQ1999,AX1999+BI1999+BT1999))</f>
        <v>0</v>
      </c>
      <c r="AE1999" s="14">
        <f>IF((J1999*Dane!$C$9)-AC1999&lt;0,0,(J1999*Dane!$C$9)-AC1999)</f>
        <v>0</v>
      </c>
      <c r="AF1999" s="61">
        <f>IF((K1999*Dane!$C$9)-AD1999&lt;0,0,(K1999*Dane!$C$9)-AD1999)</f>
        <v>0</v>
      </c>
      <c r="AG1999" s="93"/>
      <c r="AH1999" s="84">
        <f>IF(Dane!$E$3=1,AP1999,IF(Dane!$E$3=2,AT1999,AW1999))</f>
        <v>0</v>
      </c>
      <c r="AI1999" s="84">
        <f>IF(Dane!$E$3=1,AQ1999,IF(Dane!$E$3=2,AU1999,AX1999))</f>
        <v>0</v>
      </c>
      <c r="AJ1999" s="84">
        <f>IF(Dane!$E$3=1,BA1999,IF(Dane!$E$3=2,BE1999,BH1999))</f>
        <v>0</v>
      </c>
      <c r="AK1999" s="84">
        <f>IF(Dane!$E$3=1,BB1999,IF(Dane!$E$3=2,BF1999,BI1999))</f>
        <v>0</v>
      </c>
      <c r="AL1999" s="84">
        <f>IF(Dane!$E$3=1,BL1999,IF(Dane!$E$3=2,BP1999,BS1999))</f>
        <v>0</v>
      </c>
      <c r="AM1999" s="84">
        <f>IF(Dane!$E$3=1,BM1999,IF(Dane!$E$3=2,BQ1999,BT1999))</f>
        <v>0</v>
      </c>
      <c r="AN1999" s="39">
        <f>IF(Dane!$C$9="",0,IFERROR(J1999/R1999,0))</f>
        <v>0</v>
      </c>
      <c r="AO1999" s="39">
        <f>IF(Dane!$C$9="",0,IFERROR(ROUND(J1999-ROUND(J1999*0.0976,2)-ROUND(J1999*0.015,2)-ROUND(J1999*0.0245,2),2)/R1999,0))</f>
        <v>0</v>
      </c>
      <c r="AP1999" s="39">
        <f t="shared" si="474"/>
        <v>0</v>
      </c>
      <c r="AQ1999" s="39">
        <f t="shared" si="475"/>
        <v>0</v>
      </c>
      <c r="AR1999" s="39">
        <f t="shared" si="471"/>
        <v>0</v>
      </c>
      <c r="AS1999" s="39">
        <f>IF(Dane!$C$9="",0,IFERROR(AR1999/R1999,0))</f>
        <v>0</v>
      </c>
      <c r="AT1999" s="39">
        <f t="shared" si="476"/>
        <v>0</v>
      </c>
      <c r="AU1999" s="39">
        <v>0</v>
      </c>
      <c r="AV1999" s="39">
        <f t="shared" si="477"/>
        <v>0</v>
      </c>
      <c r="AW1999" s="39">
        <f>IF(Dane!$C$9="",0,IF(ROUND((N1999+O1999)*AV1999,2)&gt;$AN$1,$AN$1,ROUND((N1999+O1999)*AV1999,2)))</f>
        <v>0</v>
      </c>
      <c r="AX1999" s="39">
        <v>0</v>
      </c>
      <c r="AY1999" s="39">
        <f>IF(Dane!$C$9=2,IFERROR(J1999/W1999,0),IF(Dane!$C$9=3,IFERROR(J1999/W1999,0),0))</f>
        <v>0</v>
      </c>
      <c r="AZ1999" s="39">
        <f>IF(Dane!$C$9=2,IFERROR(ROUND(J1999-ROUND(J1999*0.0976,2)-ROUND(J1999*0.015,2)-ROUND(J1999*0.0245,2),2)/W1999,0),IF(Dane!$C$9=3,IFERROR(ROUND(J1999-ROUND(J1999*0.0976,2)-ROUND(J1999*0.015,2)-ROUND(J1999*0.0245,2),2)/W1999,0),0))</f>
        <v>0</v>
      </c>
      <c r="BA1999" s="39">
        <f t="shared" si="478"/>
        <v>0</v>
      </c>
      <c r="BB1999" s="39">
        <f t="shared" si="479"/>
        <v>0</v>
      </c>
      <c r="BC1999" s="39">
        <f t="shared" si="472"/>
        <v>0</v>
      </c>
      <c r="BD1999" s="39">
        <f>IF(Dane!$C$9=2,IFERROR(BC1999/W1999,0),IF(Dane!$C$9=3,IFERROR(BC1999/W1999,0),0))</f>
        <v>0</v>
      </c>
      <c r="BE1999" s="39">
        <f t="shared" si="480"/>
        <v>0</v>
      </c>
      <c r="BF1999" s="39">
        <v>0</v>
      </c>
      <c r="BG1999" s="39">
        <f t="shared" si="481"/>
        <v>0</v>
      </c>
      <c r="BH1999" s="39">
        <f>IF(Dane!$C$9=2,IF(ROUND((S1999+T1999)*BG1999,2)&gt;$AN$1,$AN$1,ROUND((S1999+T1999)*BG1999,2)),IF(Dane!$C$9=3,IF(ROUND((S1999+T1999)*BG1999,2)&gt;$AN$1,$AN$1,ROUND((S1999+T1999)*BG1999,2)),0))</f>
        <v>0</v>
      </c>
      <c r="BI1999" s="39">
        <v>0</v>
      </c>
      <c r="BJ1999" s="39">
        <f>IF(Dane!$C$9=3,IFERROR(J1999/AB1999,0),0)</f>
        <v>0</v>
      </c>
      <c r="BK1999" s="39">
        <f>IF(Dane!$C$9=3,IFERROR(ROUND(J1999-ROUND(J1999*0.0976,2)-ROUND(J1999*0.015,2)-ROUND(J1999*0.0245,2),2)/AB1999,0),0)</f>
        <v>0</v>
      </c>
      <c r="BL1999" s="39">
        <f t="shared" si="482"/>
        <v>0</v>
      </c>
      <c r="BM1999" s="39">
        <f t="shared" si="483"/>
        <v>0</v>
      </c>
      <c r="BN1999" s="39">
        <f t="shared" si="473"/>
        <v>0</v>
      </c>
      <c r="BO1999" s="39">
        <f>IF(Dane!$C$9=3,IFERROR(BN1999/AB1999,0),0)</f>
        <v>0</v>
      </c>
      <c r="BP1999" s="39">
        <f t="shared" si="484"/>
        <v>0</v>
      </c>
      <c r="BQ1999" s="39">
        <v>0</v>
      </c>
      <c r="BR1999" s="39">
        <f t="shared" si="485"/>
        <v>0</v>
      </c>
      <c r="BS1999" s="39">
        <f>IF(Dane!$C$9=3,IF(ROUND((X1999+Y1999)*BR1999,2)&gt;$AN$1,$AN$1,ROUND((X1999+Y1999)*BR1999,2)),0)</f>
        <v>0</v>
      </c>
      <c r="BT1999" s="39">
        <v>0</v>
      </c>
    </row>
    <row r="2000" spans="1:72">
      <c r="A2000" s="87">
        <v>1991</v>
      </c>
      <c r="B2000" s="1"/>
      <c r="C2000" s="1"/>
      <c r="D2000" s="2"/>
      <c r="E2000" s="3"/>
      <c r="F2000" s="4"/>
      <c r="G2000" s="5"/>
      <c r="H2000" s="5"/>
      <c r="I2000" s="6"/>
      <c r="J2000" s="5"/>
      <c r="K2000" s="5"/>
      <c r="L2000" s="5"/>
      <c r="M2000" s="55"/>
      <c r="N2000" s="8"/>
      <c r="O2000" s="105"/>
      <c r="P2000" s="5"/>
      <c r="Q2000" s="5"/>
      <c r="R2000" s="105">
        <f>Dane!$C$10</f>
        <v>0</v>
      </c>
      <c r="S2000" s="8"/>
      <c r="T2000" s="105"/>
      <c r="U2000" s="5"/>
      <c r="V2000" s="5"/>
      <c r="W2000" s="107">
        <f>Dane!$C$11</f>
        <v>0</v>
      </c>
      <c r="X2000" s="8"/>
      <c r="Y2000" s="105"/>
      <c r="Z2000" s="5"/>
      <c r="AA2000" s="5"/>
      <c r="AB2000" s="110">
        <f>Dane!$C$12</f>
        <v>0</v>
      </c>
      <c r="AC2000" s="108">
        <f>IF(Dane!$E$3=1,AP2000+BA2000+BL2000,IF(Dane!$E$3=2,AT2000+BE2000+BP2000,AW2000+BH2000+BS2000))</f>
        <v>0</v>
      </c>
      <c r="AD2000" s="14">
        <f>IF(Dane!$E$3=1,AQ2000+BB2000+BM2000,IF(Dane!$E$3=2,AU2000+BF2000+BQ2000,AX2000+BI2000+BT2000))</f>
        <v>0</v>
      </c>
      <c r="AE2000" s="14">
        <f>IF((J2000*Dane!$C$9)-AC2000&lt;0,0,(J2000*Dane!$C$9)-AC2000)</f>
        <v>0</v>
      </c>
      <c r="AF2000" s="61">
        <f>IF((K2000*Dane!$C$9)-AD2000&lt;0,0,(K2000*Dane!$C$9)-AD2000)</f>
        <v>0</v>
      </c>
      <c r="AG2000" s="93"/>
      <c r="AH2000" s="84">
        <f>IF(Dane!$E$3=1,AP2000,IF(Dane!$E$3=2,AT2000,AW2000))</f>
        <v>0</v>
      </c>
      <c r="AI2000" s="84">
        <f>IF(Dane!$E$3=1,AQ2000,IF(Dane!$E$3=2,AU2000,AX2000))</f>
        <v>0</v>
      </c>
      <c r="AJ2000" s="84">
        <f>IF(Dane!$E$3=1,BA2000,IF(Dane!$E$3=2,BE2000,BH2000))</f>
        <v>0</v>
      </c>
      <c r="AK2000" s="84">
        <f>IF(Dane!$E$3=1,BB2000,IF(Dane!$E$3=2,BF2000,BI2000))</f>
        <v>0</v>
      </c>
      <c r="AL2000" s="84">
        <f>IF(Dane!$E$3=1,BL2000,IF(Dane!$E$3=2,BP2000,BS2000))</f>
        <v>0</v>
      </c>
      <c r="AM2000" s="84">
        <f>IF(Dane!$E$3=1,BM2000,IF(Dane!$E$3=2,BQ2000,BT2000))</f>
        <v>0</v>
      </c>
      <c r="AN2000" s="39">
        <f>IF(Dane!$C$9="",0,IFERROR(J2000/R2000,0))</f>
        <v>0</v>
      </c>
      <c r="AO2000" s="39">
        <f>IF(Dane!$C$9="",0,IFERROR(ROUND(J2000-ROUND(J2000*0.0976,2)-ROUND(J2000*0.015,2)-ROUND(J2000*0.0245,2),2)/R2000,0))</f>
        <v>0</v>
      </c>
      <c r="AP2000" s="39">
        <f t="shared" si="474"/>
        <v>0</v>
      </c>
      <c r="AQ2000" s="39">
        <f t="shared" si="475"/>
        <v>0</v>
      </c>
      <c r="AR2000" s="39">
        <f t="shared" si="471"/>
        <v>0</v>
      </c>
      <c r="AS2000" s="39">
        <f>IF(Dane!$C$9="",0,IFERROR(AR2000/R2000,0))</f>
        <v>0</v>
      </c>
      <c r="AT2000" s="39">
        <f t="shared" si="476"/>
        <v>0</v>
      </c>
      <c r="AU2000" s="39">
        <v>0</v>
      </c>
      <c r="AV2000" s="39">
        <f t="shared" si="477"/>
        <v>0</v>
      </c>
      <c r="AW2000" s="39">
        <f>IF(Dane!$C$9="",0,IF(ROUND((N2000+O2000)*AV2000,2)&gt;$AN$1,$AN$1,ROUND((N2000+O2000)*AV2000,2)))</f>
        <v>0</v>
      </c>
      <c r="AX2000" s="39">
        <v>0</v>
      </c>
      <c r="AY2000" s="39">
        <f>IF(Dane!$C$9=2,IFERROR(J2000/W2000,0),IF(Dane!$C$9=3,IFERROR(J2000/W2000,0),0))</f>
        <v>0</v>
      </c>
      <c r="AZ2000" s="39">
        <f>IF(Dane!$C$9=2,IFERROR(ROUND(J2000-ROUND(J2000*0.0976,2)-ROUND(J2000*0.015,2)-ROUND(J2000*0.0245,2),2)/W2000,0),IF(Dane!$C$9=3,IFERROR(ROUND(J2000-ROUND(J2000*0.0976,2)-ROUND(J2000*0.015,2)-ROUND(J2000*0.0245,2),2)/W2000,0),0))</f>
        <v>0</v>
      </c>
      <c r="BA2000" s="39">
        <f t="shared" si="478"/>
        <v>0</v>
      </c>
      <c r="BB2000" s="39">
        <f t="shared" si="479"/>
        <v>0</v>
      </c>
      <c r="BC2000" s="39">
        <f t="shared" si="472"/>
        <v>0</v>
      </c>
      <c r="BD2000" s="39">
        <f>IF(Dane!$C$9=2,IFERROR(BC2000/W2000,0),IF(Dane!$C$9=3,IFERROR(BC2000/W2000,0),0))</f>
        <v>0</v>
      </c>
      <c r="BE2000" s="39">
        <f t="shared" si="480"/>
        <v>0</v>
      </c>
      <c r="BF2000" s="39">
        <v>0</v>
      </c>
      <c r="BG2000" s="39">
        <f t="shared" si="481"/>
        <v>0</v>
      </c>
      <c r="BH2000" s="39">
        <f>IF(Dane!$C$9=2,IF(ROUND((S2000+T2000)*BG2000,2)&gt;$AN$1,$AN$1,ROUND((S2000+T2000)*BG2000,2)),IF(Dane!$C$9=3,IF(ROUND((S2000+T2000)*BG2000,2)&gt;$AN$1,$AN$1,ROUND((S2000+T2000)*BG2000,2)),0))</f>
        <v>0</v>
      </c>
      <c r="BI2000" s="39">
        <v>0</v>
      </c>
      <c r="BJ2000" s="39">
        <f>IF(Dane!$C$9=3,IFERROR(J2000/AB2000,0),0)</f>
        <v>0</v>
      </c>
      <c r="BK2000" s="39">
        <f>IF(Dane!$C$9=3,IFERROR(ROUND(J2000-ROUND(J2000*0.0976,2)-ROUND(J2000*0.015,2)-ROUND(J2000*0.0245,2),2)/AB2000,0),0)</f>
        <v>0</v>
      </c>
      <c r="BL2000" s="39">
        <f t="shared" si="482"/>
        <v>0</v>
      </c>
      <c r="BM2000" s="39">
        <f t="shared" si="483"/>
        <v>0</v>
      </c>
      <c r="BN2000" s="39">
        <f t="shared" si="473"/>
        <v>0</v>
      </c>
      <c r="BO2000" s="39">
        <f>IF(Dane!$C$9=3,IFERROR(BN2000/AB2000,0),0)</f>
        <v>0</v>
      </c>
      <c r="BP2000" s="39">
        <f t="shared" si="484"/>
        <v>0</v>
      </c>
      <c r="BQ2000" s="39">
        <v>0</v>
      </c>
      <c r="BR2000" s="39">
        <f t="shared" si="485"/>
        <v>0</v>
      </c>
      <c r="BS2000" s="39">
        <f>IF(Dane!$C$9=3,IF(ROUND((X2000+Y2000)*BR2000,2)&gt;$AN$1,$AN$1,ROUND((X2000+Y2000)*BR2000,2)),0)</f>
        <v>0</v>
      </c>
      <c r="BT2000" s="39">
        <v>0</v>
      </c>
    </row>
    <row r="2001" spans="1:72">
      <c r="A2001" s="87">
        <v>1992</v>
      </c>
      <c r="B2001" s="1"/>
      <c r="C2001" s="1"/>
      <c r="D2001" s="2"/>
      <c r="E2001" s="3"/>
      <c r="F2001" s="4"/>
      <c r="G2001" s="5"/>
      <c r="H2001" s="5"/>
      <c r="I2001" s="6"/>
      <c r="J2001" s="5"/>
      <c r="K2001" s="5"/>
      <c r="L2001" s="5"/>
      <c r="M2001" s="55"/>
      <c r="N2001" s="8"/>
      <c r="O2001" s="105"/>
      <c r="P2001" s="5"/>
      <c r="Q2001" s="5"/>
      <c r="R2001" s="105">
        <f>Dane!$C$10</f>
        <v>0</v>
      </c>
      <c r="S2001" s="8"/>
      <c r="T2001" s="105"/>
      <c r="U2001" s="5"/>
      <c r="V2001" s="5"/>
      <c r="W2001" s="107">
        <f>Dane!$C$11</f>
        <v>0</v>
      </c>
      <c r="X2001" s="8"/>
      <c r="Y2001" s="105"/>
      <c r="Z2001" s="5"/>
      <c r="AA2001" s="5"/>
      <c r="AB2001" s="110">
        <f>Dane!$C$12</f>
        <v>0</v>
      </c>
      <c r="AC2001" s="108">
        <f>IF(Dane!$E$3=1,AP2001+BA2001+BL2001,IF(Dane!$E$3=2,AT2001+BE2001+BP2001,AW2001+BH2001+BS2001))</f>
        <v>0</v>
      </c>
      <c r="AD2001" s="14">
        <f>IF(Dane!$E$3=1,AQ2001+BB2001+BM2001,IF(Dane!$E$3=2,AU2001+BF2001+BQ2001,AX2001+BI2001+BT2001))</f>
        <v>0</v>
      </c>
      <c r="AE2001" s="14">
        <f>IF((J2001*Dane!$C$9)-AC2001&lt;0,0,(J2001*Dane!$C$9)-AC2001)</f>
        <v>0</v>
      </c>
      <c r="AF2001" s="61">
        <f>IF((K2001*Dane!$C$9)-AD2001&lt;0,0,(K2001*Dane!$C$9)-AD2001)</f>
        <v>0</v>
      </c>
      <c r="AG2001" s="93"/>
      <c r="AH2001" s="84">
        <f>IF(Dane!$E$3=1,AP2001,IF(Dane!$E$3=2,AT2001,AW2001))</f>
        <v>0</v>
      </c>
      <c r="AI2001" s="84">
        <f>IF(Dane!$E$3=1,AQ2001,IF(Dane!$E$3=2,AU2001,AX2001))</f>
        <v>0</v>
      </c>
      <c r="AJ2001" s="84">
        <f>IF(Dane!$E$3=1,BA2001,IF(Dane!$E$3=2,BE2001,BH2001))</f>
        <v>0</v>
      </c>
      <c r="AK2001" s="84">
        <f>IF(Dane!$E$3=1,BB2001,IF(Dane!$E$3=2,BF2001,BI2001))</f>
        <v>0</v>
      </c>
      <c r="AL2001" s="84">
        <f>IF(Dane!$E$3=1,BL2001,IF(Dane!$E$3=2,BP2001,BS2001))</f>
        <v>0</v>
      </c>
      <c r="AM2001" s="84">
        <f>IF(Dane!$E$3=1,BM2001,IF(Dane!$E$3=2,BQ2001,BT2001))</f>
        <v>0</v>
      </c>
      <c r="AN2001" s="39">
        <f>IF(Dane!$C$9="",0,IFERROR(J2001/R2001,0))</f>
        <v>0</v>
      </c>
      <c r="AO2001" s="39">
        <f>IF(Dane!$C$9="",0,IFERROR(ROUND(J2001-ROUND(J2001*0.0976,2)-ROUND(J2001*0.015,2)-ROUND(J2001*0.0245,2),2)/R2001,0))</f>
        <v>0</v>
      </c>
      <c r="AP2001" s="39">
        <f t="shared" si="474"/>
        <v>0</v>
      </c>
      <c r="AQ2001" s="39">
        <f t="shared" si="475"/>
        <v>0</v>
      </c>
      <c r="AR2001" s="39">
        <f t="shared" si="471"/>
        <v>0</v>
      </c>
      <c r="AS2001" s="39">
        <f>IF(Dane!$C$9="",0,IFERROR(AR2001/R2001,0))</f>
        <v>0</v>
      </c>
      <c r="AT2001" s="39">
        <f t="shared" si="476"/>
        <v>0</v>
      </c>
      <c r="AU2001" s="39">
        <v>0</v>
      </c>
      <c r="AV2001" s="39">
        <f t="shared" si="477"/>
        <v>0</v>
      </c>
      <c r="AW2001" s="39">
        <f>IF(Dane!$C$9="",0,IF(ROUND((N2001+O2001)*AV2001,2)&gt;$AN$1,$AN$1,ROUND((N2001+O2001)*AV2001,2)))</f>
        <v>0</v>
      </c>
      <c r="AX2001" s="39">
        <v>0</v>
      </c>
      <c r="AY2001" s="39">
        <f>IF(Dane!$C$9=2,IFERROR(J2001/W2001,0),IF(Dane!$C$9=3,IFERROR(J2001/W2001,0),0))</f>
        <v>0</v>
      </c>
      <c r="AZ2001" s="39">
        <f>IF(Dane!$C$9=2,IFERROR(ROUND(J2001-ROUND(J2001*0.0976,2)-ROUND(J2001*0.015,2)-ROUND(J2001*0.0245,2),2)/W2001,0),IF(Dane!$C$9=3,IFERROR(ROUND(J2001-ROUND(J2001*0.0976,2)-ROUND(J2001*0.015,2)-ROUND(J2001*0.0245,2),2)/W2001,0),0))</f>
        <v>0</v>
      </c>
      <c r="BA2001" s="39">
        <f t="shared" si="478"/>
        <v>0</v>
      </c>
      <c r="BB2001" s="39">
        <f t="shared" si="479"/>
        <v>0</v>
      </c>
      <c r="BC2001" s="39">
        <f t="shared" si="472"/>
        <v>0</v>
      </c>
      <c r="BD2001" s="39">
        <f>IF(Dane!$C$9=2,IFERROR(BC2001/W2001,0),IF(Dane!$C$9=3,IFERROR(BC2001/W2001,0),0))</f>
        <v>0</v>
      </c>
      <c r="BE2001" s="39">
        <f t="shared" si="480"/>
        <v>0</v>
      </c>
      <c r="BF2001" s="39">
        <v>0</v>
      </c>
      <c r="BG2001" s="39">
        <f t="shared" si="481"/>
        <v>0</v>
      </c>
      <c r="BH2001" s="39">
        <f>IF(Dane!$C$9=2,IF(ROUND((S2001+T2001)*BG2001,2)&gt;$AN$1,$AN$1,ROUND((S2001+T2001)*BG2001,2)),IF(Dane!$C$9=3,IF(ROUND((S2001+T2001)*BG2001,2)&gt;$AN$1,$AN$1,ROUND((S2001+T2001)*BG2001,2)),0))</f>
        <v>0</v>
      </c>
      <c r="BI2001" s="39">
        <v>0</v>
      </c>
      <c r="BJ2001" s="39">
        <f>IF(Dane!$C$9=3,IFERROR(J2001/AB2001,0),0)</f>
        <v>0</v>
      </c>
      <c r="BK2001" s="39">
        <f>IF(Dane!$C$9=3,IFERROR(ROUND(J2001-ROUND(J2001*0.0976,2)-ROUND(J2001*0.015,2)-ROUND(J2001*0.0245,2),2)/AB2001,0),0)</f>
        <v>0</v>
      </c>
      <c r="BL2001" s="39">
        <f t="shared" si="482"/>
        <v>0</v>
      </c>
      <c r="BM2001" s="39">
        <f t="shared" si="483"/>
        <v>0</v>
      </c>
      <c r="BN2001" s="39">
        <f t="shared" si="473"/>
        <v>0</v>
      </c>
      <c r="BO2001" s="39">
        <f>IF(Dane!$C$9=3,IFERROR(BN2001/AB2001,0),0)</f>
        <v>0</v>
      </c>
      <c r="BP2001" s="39">
        <f t="shared" si="484"/>
        <v>0</v>
      </c>
      <c r="BQ2001" s="39">
        <v>0</v>
      </c>
      <c r="BR2001" s="39">
        <f t="shared" si="485"/>
        <v>0</v>
      </c>
      <c r="BS2001" s="39">
        <f>IF(Dane!$C$9=3,IF(ROUND((X2001+Y2001)*BR2001,2)&gt;$AN$1,$AN$1,ROUND((X2001+Y2001)*BR2001,2)),0)</f>
        <v>0</v>
      </c>
      <c r="BT2001" s="39">
        <v>0</v>
      </c>
    </row>
    <row r="2002" spans="1:72">
      <c r="A2002" s="87">
        <v>1993</v>
      </c>
      <c r="B2002" s="1"/>
      <c r="C2002" s="1"/>
      <c r="D2002" s="2"/>
      <c r="E2002" s="3"/>
      <c r="F2002" s="4"/>
      <c r="G2002" s="5"/>
      <c r="H2002" s="5"/>
      <c r="I2002" s="6"/>
      <c r="J2002" s="5"/>
      <c r="K2002" s="5"/>
      <c r="L2002" s="5"/>
      <c r="M2002" s="55"/>
      <c r="N2002" s="8"/>
      <c r="O2002" s="105"/>
      <c r="P2002" s="5"/>
      <c r="Q2002" s="5"/>
      <c r="R2002" s="105">
        <f>Dane!$C$10</f>
        <v>0</v>
      </c>
      <c r="S2002" s="8"/>
      <c r="T2002" s="105"/>
      <c r="U2002" s="5"/>
      <c r="V2002" s="5"/>
      <c r="W2002" s="107">
        <f>Dane!$C$11</f>
        <v>0</v>
      </c>
      <c r="X2002" s="8"/>
      <c r="Y2002" s="105"/>
      <c r="Z2002" s="5"/>
      <c r="AA2002" s="5"/>
      <c r="AB2002" s="110">
        <f>Dane!$C$12</f>
        <v>0</v>
      </c>
      <c r="AC2002" s="108">
        <f>IF(Dane!$E$3=1,AP2002+BA2002+BL2002,IF(Dane!$E$3=2,AT2002+BE2002+BP2002,AW2002+BH2002+BS2002))</f>
        <v>0</v>
      </c>
      <c r="AD2002" s="14">
        <f>IF(Dane!$E$3=1,AQ2002+BB2002+BM2002,IF(Dane!$E$3=2,AU2002+BF2002+BQ2002,AX2002+BI2002+BT2002))</f>
        <v>0</v>
      </c>
      <c r="AE2002" s="14">
        <f>IF((J2002*Dane!$C$9)-AC2002&lt;0,0,(J2002*Dane!$C$9)-AC2002)</f>
        <v>0</v>
      </c>
      <c r="AF2002" s="61">
        <f>IF((K2002*Dane!$C$9)-AD2002&lt;0,0,(K2002*Dane!$C$9)-AD2002)</f>
        <v>0</v>
      </c>
      <c r="AG2002" s="93"/>
      <c r="AH2002" s="84">
        <f>IF(Dane!$E$3=1,AP2002,IF(Dane!$E$3=2,AT2002,AW2002))</f>
        <v>0</v>
      </c>
      <c r="AI2002" s="84">
        <f>IF(Dane!$E$3=1,AQ2002,IF(Dane!$E$3=2,AU2002,AX2002))</f>
        <v>0</v>
      </c>
      <c r="AJ2002" s="84">
        <f>IF(Dane!$E$3=1,BA2002,IF(Dane!$E$3=2,BE2002,BH2002))</f>
        <v>0</v>
      </c>
      <c r="AK2002" s="84">
        <f>IF(Dane!$E$3=1,BB2002,IF(Dane!$E$3=2,BF2002,BI2002))</f>
        <v>0</v>
      </c>
      <c r="AL2002" s="84">
        <f>IF(Dane!$E$3=1,BL2002,IF(Dane!$E$3=2,BP2002,BS2002))</f>
        <v>0</v>
      </c>
      <c r="AM2002" s="84">
        <f>IF(Dane!$E$3=1,BM2002,IF(Dane!$E$3=2,BQ2002,BT2002))</f>
        <v>0</v>
      </c>
      <c r="AN2002" s="39">
        <f>IF(Dane!$C$9="",0,IFERROR(J2002/R2002,0))</f>
        <v>0</v>
      </c>
      <c r="AO2002" s="39">
        <f>IF(Dane!$C$9="",0,IFERROR(ROUND(J2002-ROUND(J2002*0.0976,2)-ROUND(J2002*0.015,2)-ROUND(J2002*0.0245,2),2)/R2002,0))</f>
        <v>0</v>
      </c>
      <c r="AP2002" s="39">
        <f t="shared" si="474"/>
        <v>0</v>
      </c>
      <c r="AQ2002" s="39">
        <f t="shared" si="475"/>
        <v>0</v>
      </c>
      <c r="AR2002" s="39">
        <f t="shared" si="471"/>
        <v>0</v>
      </c>
      <c r="AS2002" s="39">
        <f>IF(Dane!$C$9="",0,IFERROR(AR2002/R2002,0))</f>
        <v>0</v>
      </c>
      <c r="AT2002" s="39">
        <f t="shared" si="476"/>
        <v>0</v>
      </c>
      <c r="AU2002" s="39">
        <v>0</v>
      </c>
      <c r="AV2002" s="39">
        <f t="shared" si="477"/>
        <v>0</v>
      </c>
      <c r="AW2002" s="39">
        <f>IF(Dane!$C$9="",0,IF(ROUND((N2002+O2002)*AV2002,2)&gt;$AN$1,$AN$1,ROUND((N2002+O2002)*AV2002,2)))</f>
        <v>0</v>
      </c>
      <c r="AX2002" s="39">
        <v>0</v>
      </c>
      <c r="AY2002" s="39">
        <f>IF(Dane!$C$9=2,IFERROR(J2002/W2002,0),IF(Dane!$C$9=3,IFERROR(J2002/W2002,0),0))</f>
        <v>0</v>
      </c>
      <c r="AZ2002" s="39">
        <f>IF(Dane!$C$9=2,IFERROR(ROUND(J2002-ROUND(J2002*0.0976,2)-ROUND(J2002*0.015,2)-ROUND(J2002*0.0245,2),2)/W2002,0),IF(Dane!$C$9=3,IFERROR(ROUND(J2002-ROUND(J2002*0.0976,2)-ROUND(J2002*0.015,2)-ROUND(J2002*0.0245,2),2)/W2002,0),0))</f>
        <v>0</v>
      </c>
      <c r="BA2002" s="39">
        <f t="shared" si="478"/>
        <v>0</v>
      </c>
      <c r="BB2002" s="39">
        <f t="shared" si="479"/>
        <v>0</v>
      </c>
      <c r="BC2002" s="39">
        <f t="shared" si="472"/>
        <v>0</v>
      </c>
      <c r="BD2002" s="39">
        <f>IF(Dane!$C$9=2,IFERROR(BC2002/W2002,0),IF(Dane!$C$9=3,IFERROR(BC2002/W2002,0),0))</f>
        <v>0</v>
      </c>
      <c r="BE2002" s="39">
        <f t="shared" si="480"/>
        <v>0</v>
      </c>
      <c r="BF2002" s="39">
        <v>0</v>
      </c>
      <c r="BG2002" s="39">
        <f t="shared" si="481"/>
        <v>0</v>
      </c>
      <c r="BH2002" s="39">
        <f>IF(Dane!$C$9=2,IF(ROUND((S2002+T2002)*BG2002,2)&gt;$AN$1,$AN$1,ROUND((S2002+T2002)*BG2002,2)),IF(Dane!$C$9=3,IF(ROUND((S2002+T2002)*BG2002,2)&gt;$AN$1,$AN$1,ROUND((S2002+T2002)*BG2002,2)),0))</f>
        <v>0</v>
      </c>
      <c r="BI2002" s="39">
        <v>0</v>
      </c>
      <c r="BJ2002" s="39">
        <f>IF(Dane!$C$9=3,IFERROR(J2002/AB2002,0),0)</f>
        <v>0</v>
      </c>
      <c r="BK2002" s="39">
        <f>IF(Dane!$C$9=3,IFERROR(ROUND(J2002-ROUND(J2002*0.0976,2)-ROUND(J2002*0.015,2)-ROUND(J2002*0.0245,2),2)/AB2002,0),0)</f>
        <v>0</v>
      </c>
      <c r="BL2002" s="39">
        <f t="shared" si="482"/>
        <v>0</v>
      </c>
      <c r="BM2002" s="39">
        <f t="shared" si="483"/>
        <v>0</v>
      </c>
      <c r="BN2002" s="39">
        <f t="shared" si="473"/>
        <v>0</v>
      </c>
      <c r="BO2002" s="39">
        <f>IF(Dane!$C$9=3,IFERROR(BN2002/AB2002,0),0)</f>
        <v>0</v>
      </c>
      <c r="BP2002" s="39">
        <f t="shared" si="484"/>
        <v>0</v>
      </c>
      <c r="BQ2002" s="39">
        <v>0</v>
      </c>
      <c r="BR2002" s="39">
        <f t="shared" si="485"/>
        <v>0</v>
      </c>
      <c r="BS2002" s="39">
        <f>IF(Dane!$C$9=3,IF(ROUND((X2002+Y2002)*BR2002,2)&gt;$AN$1,$AN$1,ROUND((X2002+Y2002)*BR2002,2)),0)</f>
        <v>0</v>
      </c>
      <c r="BT2002" s="39">
        <v>0</v>
      </c>
    </row>
    <row r="2003" spans="1:72">
      <c r="A2003" s="87">
        <v>1994</v>
      </c>
      <c r="B2003" s="1"/>
      <c r="C2003" s="1"/>
      <c r="D2003" s="2"/>
      <c r="E2003" s="3"/>
      <c r="F2003" s="4"/>
      <c r="G2003" s="5"/>
      <c r="H2003" s="5"/>
      <c r="I2003" s="6"/>
      <c r="J2003" s="5"/>
      <c r="K2003" s="5"/>
      <c r="L2003" s="5"/>
      <c r="M2003" s="55"/>
      <c r="N2003" s="8"/>
      <c r="O2003" s="105"/>
      <c r="P2003" s="5"/>
      <c r="Q2003" s="5"/>
      <c r="R2003" s="105">
        <f>Dane!$C$10</f>
        <v>0</v>
      </c>
      <c r="S2003" s="8"/>
      <c r="T2003" s="105"/>
      <c r="U2003" s="5"/>
      <c r="V2003" s="5"/>
      <c r="W2003" s="107">
        <f>Dane!$C$11</f>
        <v>0</v>
      </c>
      <c r="X2003" s="8"/>
      <c r="Y2003" s="105"/>
      <c r="Z2003" s="5"/>
      <c r="AA2003" s="5"/>
      <c r="AB2003" s="110">
        <f>Dane!$C$12</f>
        <v>0</v>
      </c>
      <c r="AC2003" s="108">
        <f>IF(Dane!$E$3=1,AP2003+BA2003+BL2003,IF(Dane!$E$3=2,AT2003+BE2003+BP2003,AW2003+BH2003+BS2003))</f>
        <v>0</v>
      </c>
      <c r="AD2003" s="14">
        <f>IF(Dane!$E$3=1,AQ2003+BB2003+BM2003,IF(Dane!$E$3=2,AU2003+BF2003+BQ2003,AX2003+BI2003+BT2003))</f>
        <v>0</v>
      </c>
      <c r="AE2003" s="14">
        <f>IF((J2003*Dane!$C$9)-AC2003&lt;0,0,(J2003*Dane!$C$9)-AC2003)</f>
        <v>0</v>
      </c>
      <c r="AF2003" s="61">
        <f>IF((K2003*Dane!$C$9)-AD2003&lt;0,0,(K2003*Dane!$C$9)-AD2003)</f>
        <v>0</v>
      </c>
      <c r="AG2003" s="93"/>
      <c r="AH2003" s="84">
        <f>IF(Dane!$E$3=1,AP2003,IF(Dane!$E$3=2,AT2003,AW2003))</f>
        <v>0</v>
      </c>
      <c r="AI2003" s="84">
        <f>IF(Dane!$E$3=1,AQ2003,IF(Dane!$E$3=2,AU2003,AX2003))</f>
        <v>0</v>
      </c>
      <c r="AJ2003" s="84">
        <f>IF(Dane!$E$3=1,BA2003,IF(Dane!$E$3=2,BE2003,BH2003))</f>
        <v>0</v>
      </c>
      <c r="AK2003" s="84">
        <f>IF(Dane!$E$3=1,BB2003,IF(Dane!$E$3=2,BF2003,BI2003))</f>
        <v>0</v>
      </c>
      <c r="AL2003" s="84">
        <f>IF(Dane!$E$3=1,BL2003,IF(Dane!$E$3=2,BP2003,BS2003))</f>
        <v>0</v>
      </c>
      <c r="AM2003" s="84">
        <f>IF(Dane!$E$3=1,BM2003,IF(Dane!$E$3=2,BQ2003,BT2003))</f>
        <v>0</v>
      </c>
      <c r="AN2003" s="39">
        <f>IF(Dane!$C$9="",0,IFERROR(J2003/R2003,0))</f>
        <v>0</v>
      </c>
      <c r="AO2003" s="39">
        <f>IF(Dane!$C$9="",0,IFERROR(ROUND(J2003-ROUND(J2003*0.0976,2)-ROUND(J2003*0.015,2)-ROUND(J2003*0.0245,2),2)/R2003,0))</f>
        <v>0</v>
      </c>
      <c r="AP2003" s="39">
        <f t="shared" si="474"/>
        <v>0</v>
      </c>
      <c r="AQ2003" s="39">
        <f t="shared" si="475"/>
        <v>0</v>
      </c>
      <c r="AR2003" s="39">
        <f t="shared" si="471"/>
        <v>0</v>
      </c>
      <c r="AS2003" s="39">
        <f>IF(Dane!$C$9="",0,IFERROR(AR2003/R2003,0))</f>
        <v>0</v>
      </c>
      <c r="AT2003" s="39">
        <f t="shared" si="476"/>
        <v>0</v>
      </c>
      <c r="AU2003" s="39">
        <v>0</v>
      </c>
      <c r="AV2003" s="39">
        <f t="shared" si="477"/>
        <v>0</v>
      </c>
      <c r="AW2003" s="39">
        <f>IF(Dane!$C$9="",0,IF(ROUND((N2003+O2003)*AV2003,2)&gt;$AN$1,$AN$1,ROUND((N2003+O2003)*AV2003,2)))</f>
        <v>0</v>
      </c>
      <c r="AX2003" s="39">
        <v>0</v>
      </c>
      <c r="AY2003" s="39">
        <f>IF(Dane!$C$9=2,IFERROR(J2003/W2003,0),IF(Dane!$C$9=3,IFERROR(J2003/W2003,0),0))</f>
        <v>0</v>
      </c>
      <c r="AZ2003" s="39">
        <f>IF(Dane!$C$9=2,IFERROR(ROUND(J2003-ROUND(J2003*0.0976,2)-ROUND(J2003*0.015,2)-ROUND(J2003*0.0245,2),2)/W2003,0),IF(Dane!$C$9=3,IFERROR(ROUND(J2003-ROUND(J2003*0.0976,2)-ROUND(J2003*0.015,2)-ROUND(J2003*0.0245,2),2)/W2003,0),0))</f>
        <v>0</v>
      </c>
      <c r="BA2003" s="39">
        <f t="shared" si="478"/>
        <v>0</v>
      </c>
      <c r="BB2003" s="39">
        <f t="shared" si="479"/>
        <v>0</v>
      </c>
      <c r="BC2003" s="39">
        <f t="shared" si="472"/>
        <v>0</v>
      </c>
      <c r="BD2003" s="39">
        <f>IF(Dane!$C$9=2,IFERROR(BC2003/W2003,0),IF(Dane!$C$9=3,IFERROR(BC2003/W2003,0),0))</f>
        <v>0</v>
      </c>
      <c r="BE2003" s="39">
        <f t="shared" si="480"/>
        <v>0</v>
      </c>
      <c r="BF2003" s="39">
        <v>0</v>
      </c>
      <c r="BG2003" s="39">
        <f t="shared" si="481"/>
        <v>0</v>
      </c>
      <c r="BH2003" s="39">
        <f>IF(Dane!$C$9=2,IF(ROUND((S2003+T2003)*BG2003,2)&gt;$AN$1,$AN$1,ROUND((S2003+T2003)*BG2003,2)),IF(Dane!$C$9=3,IF(ROUND((S2003+T2003)*BG2003,2)&gt;$AN$1,$AN$1,ROUND((S2003+T2003)*BG2003,2)),0))</f>
        <v>0</v>
      </c>
      <c r="BI2003" s="39">
        <v>0</v>
      </c>
      <c r="BJ2003" s="39">
        <f>IF(Dane!$C$9=3,IFERROR(J2003/AB2003,0),0)</f>
        <v>0</v>
      </c>
      <c r="BK2003" s="39">
        <f>IF(Dane!$C$9=3,IFERROR(ROUND(J2003-ROUND(J2003*0.0976,2)-ROUND(J2003*0.015,2)-ROUND(J2003*0.0245,2),2)/AB2003,0),0)</f>
        <v>0</v>
      </c>
      <c r="BL2003" s="39">
        <f t="shared" si="482"/>
        <v>0</v>
      </c>
      <c r="BM2003" s="39">
        <f t="shared" si="483"/>
        <v>0</v>
      </c>
      <c r="BN2003" s="39">
        <f t="shared" si="473"/>
        <v>0</v>
      </c>
      <c r="BO2003" s="39">
        <f>IF(Dane!$C$9=3,IFERROR(BN2003/AB2003,0),0)</f>
        <v>0</v>
      </c>
      <c r="BP2003" s="39">
        <f t="shared" si="484"/>
        <v>0</v>
      </c>
      <c r="BQ2003" s="39">
        <v>0</v>
      </c>
      <c r="BR2003" s="39">
        <f t="shared" si="485"/>
        <v>0</v>
      </c>
      <c r="BS2003" s="39">
        <f>IF(Dane!$C$9=3,IF(ROUND((X2003+Y2003)*BR2003,2)&gt;$AN$1,$AN$1,ROUND((X2003+Y2003)*BR2003,2)),0)</f>
        <v>0</v>
      </c>
      <c r="BT2003" s="39">
        <v>0</v>
      </c>
    </row>
    <row r="2004" spans="1:72">
      <c r="A2004" s="87">
        <v>1995</v>
      </c>
      <c r="B2004" s="1"/>
      <c r="C2004" s="1"/>
      <c r="D2004" s="2"/>
      <c r="E2004" s="3"/>
      <c r="F2004" s="4"/>
      <c r="G2004" s="5"/>
      <c r="H2004" s="5"/>
      <c r="I2004" s="6"/>
      <c r="J2004" s="5"/>
      <c r="K2004" s="5"/>
      <c r="L2004" s="5"/>
      <c r="M2004" s="55"/>
      <c r="N2004" s="8"/>
      <c r="O2004" s="105"/>
      <c r="P2004" s="5"/>
      <c r="Q2004" s="5"/>
      <c r="R2004" s="105">
        <f>Dane!$C$10</f>
        <v>0</v>
      </c>
      <c r="S2004" s="8"/>
      <c r="T2004" s="105"/>
      <c r="U2004" s="5"/>
      <c r="V2004" s="5"/>
      <c r="W2004" s="107">
        <f>Dane!$C$11</f>
        <v>0</v>
      </c>
      <c r="X2004" s="8"/>
      <c r="Y2004" s="105"/>
      <c r="Z2004" s="5"/>
      <c r="AA2004" s="5"/>
      <c r="AB2004" s="110">
        <f>Dane!$C$12</f>
        <v>0</v>
      </c>
      <c r="AC2004" s="108">
        <f>IF(Dane!$E$3=1,AP2004+BA2004+BL2004,IF(Dane!$E$3=2,AT2004+BE2004+BP2004,AW2004+BH2004+BS2004))</f>
        <v>0</v>
      </c>
      <c r="AD2004" s="14">
        <f>IF(Dane!$E$3=1,AQ2004+BB2004+BM2004,IF(Dane!$E$3=2,AU2004+BF2004+BQ2004,AX2004+BI2004+BT2004))</f>
        <v>0</v>
      </c>
      <c r="AE2004" s="14">
        <f>IF((J2004*Dane!$C$9)-AC2004&lt;0,0,(J2004*Dane!$C$9)-AC2004)</f>
        <v>0</v>
      </c>
      <c r="AF2004" s="61">
        <f>IF((K2004*Dane!$C$9)-AD2004&lt;0,0,(K2004*Dane!$C$9)-AD2004)</f>
        <v>0</v>
      </c>
      <c r="AG2004" s="93"/>
      <c r="AH2004" s="84">
        <f>IF(Dane!$E$3=1,AP2004,IF(Dane!$E$3=2,AT2004,AW2004))</f>
        <v>0</v>
      </c>
      <c r="AI2004" s="84">
        <f>IF(Dane!$E$3=1,AQ2004,IF(Dane!$E$3=2,AU2004,AX2004))</f>
        <v>0</v>
      </c>
      <c r="AJ2004" s="84">
        <f>IF(Dane!$E$3=1,BA2004,IF(Dane!$E$3=2,BE2004,BH2004))</f>
        <v>0</v>
      </c>
      <c r="AK2004" s="84">
        <f>IF(Dane!$E$3=1,BB2004,IF(Dane!$E$3=2,BF2004,BI2004))</f>
        <v>0</v>
      </c>
      <c r="AL2004" s="84">
        <f>IF(Dane!$E$3=1,BL2004,IF(Dane!$E$3=2,BP2004,BS2004))</f>
        <v>0</v>
      </c>
      <c r="AM2004" s="84">
        <f>IF(Dane!$E$3=1,BM2004,IF(Dane!$E$3=2,BQ2004,BT2004))</f>
        <v>0</v>
      </c>
      <c r="AN2004" s="39">
        <f>IF(Dane!$C$9="",0,IFERROR(J2004/R2004,0))</f>
        <v>0</v>
      </c>
      <c r="AO2004" s="39">
        <f>IF(Dane!$C$9="",0,IFERROR(ROUND(J2004-ROUND(J2004*0.0976,2)-ROUND(J2004*0.015,2)-ROUND(J2004*0.0245,2),2)/R2004,0))</f>
        <v>0</v>
      </c>
      <c r="AP2004" s="39">
        <f t="shared" si="474"/>
        <v>0</v>
      </c>
      <c r="AQ2004" s="39">
        <f t="shared" si="475"/>
        <v>0</v>
      </c>
      <c r="AR2004" s="39">
        <f t="shared" si="471"/>
        <v>0</v>
      </c>
      <c r="AS2004" s="39">
        <f>IF(Dane!$C$9="",0,IFERROR(AR2004/R2004,0))</f>
        <v>0</v>
      </c>
      <c r="AT2004" s="39">
        <f t="shared" si="476"/>
        <v>0</v>
      </c>
      <c r="AU2004" s="39">
        <v>0</v>
      </c>
      <c r="AV2004" s="39">
        <f t="shared" si="477"/>
        <v>0</v>
      </c>
      <c r="AW2004" s="39">
        <f>IF(Dane!$C$9="",0,IF(ROUND((N2004+O2004)*AV2004,2)&gt;$AN$1,$AN$1,ROUND((N2004+O2004)*AV2004,2)))</f>
        <v>0</v>
      </c>
      <c r="AX2004" s="39">
        <v>0</v>
      </c>
      <c r="AY2004" s="39">
        <f>IF(Dane!$C$9=2,IFERROR(J2004/W2004,0),IF(Dane!$C$9=3,IFERROR(J2004/W2004,0),0))</f>
        <v>0</v>
      </c>
      <c r="AZ2004" s="39">
        <f>IF(Dane!$C$9=2,IFERROR(ROUND(J2004-ROUND(J2004*0.0976,2)-ROUND(J2004*0.015,2)-ROUND(J2004*0.0245,2),2)/W2004,0),IF(Dane!$C$9=3,IFERROR(ROUND(J2004-ROUND(J2004*0.0976,2)-ROUND(J2004*0.015,2)-ROUND(J2004*0.0245,2),2)/W2004,0),0))</f>
        <v>0</v>
      </c>
      <c r="BA2004" s="39">
        <f t="shared" si="478"/>
        <v>0</v>
      </c>
      <c r="BB2004" s="39">
        <f t="shared" si="479"/>
        <v>0</v>
      </c>
      <c r="BC2004" s="39">
        <f t="shared" si="472"/>
        <v>0</v>
      </c>
      <c r="BD2004" s="39">
        <f>IF(Dane!$C$9=2,IFERROR(BC2004/W2004,0),IF(Dane!$C$9=3,IFERROR(BC2004/W2004,0),0))</f>
        <v>0</v>
      </c>
      <c r="BE2004" s="39">
        <f t="shared" si="480"/>
        <v>0</v>
      </c>
      <c r="BF2004" s="39">
        <v>0</v>
      </c>
      <c r="BG2004" s="39">
        <f t="shared" si="481"/>
        <v>0</v>
      </c>
      <c r="BH2004" s="39">
        <f>IF(Dane!$C$9=2,IF(ROUND((S2004+T2004)*BG2004,2)&gt;$AN$1,$AN$1,ROUND((S2004+T2004)*BG2004,2)),IF(Dane!$C$9=3,IF(ROUND((S2004+T2004)*BG2004,2)&gt;$AN$1,$AN$1,ROUND((S2004+T2004)*BG2004,2)),0))</f>
        <v>0</v>
      </c>
      <c r="BI2004" s="39">
        <v>0</v>
      </c>
      <c r="BJ2004" s="39">
        <f>IF(Dane!$C$9=3,IFERROR(J2004/AB2004,0),0)</f>
        <v>0</v>
      </c>
      <c r="BK2004" s="39">
        <f>IF(Dane!$C$9=3,IFERROR(ROUND(J2004-ROUND(J2004*0.0976,2)-ROUND(J2004*0.015,2)-ROUND(J2004*0.0245,2),2)/AB2004,0),0)</f>
        <v>0</v>
      </c>
      <c r="BL2004" s="39">
        <f t="shared" si="482"/>
        <v>0</v>
      </c>
      <c r="BM2004" s="39">
        <f t="shared" si="483"/>
        <v>0</v>
      </c>
      <c r="BN2004" s="39">
        <f t="shared" si="473"/>
        <v>0</v>
      </c>
      <c r="BO2004" s="39">
        <f>IF(Dane!$C$9=3,IFERROR(BN2004/AB2004,0),0)</f>
        <v>0</v>
      </c>
      <c r="BP2004" s="39">
        <f t="shared" si="484"/>
        <v>0</v>
      </c>
      <c r="BQ2004" s="39">
        <v>0</v>
      </c>
      <c r="BR2004" s="39">
        <f t="shared" si="485"/>
        <v>0</v>
      </c>
      <c r="BS2004" s="39">
        <f>IF(Dane!$C$9=3,IF(ROUND((X2004+Y2004)*BR2004,2)&gt;$AN$1,$AN$1,ROUND((X2004+Y2004)*BR2004,2)),0)</f>
        <v>0</v>
      </c>
      <c r="BT2004" s="39">
        <v>0</v>
      </c>
    </row>
    <row r="2005" spans="1:72">
      <c r="A2005" s="87">
        <v>1996</v>
      </c>
      <c r="B2005" s="1"/>
      <c r="C2005" s="1"/>
      <c r="D2005" s="2"/>
      <c r="E2005" s="3"/>
      <c r="F2005" s="4"/>
      <c r="G2005" s="5"/>
      <c r="H2005" s="5"/>
      <c r="I2005" s="6"/>
      <c r="J2005" s="5"/>
      <c r="K2005" s="5"/>
      <c r="L2005" s="5"/>
      <c r="M2005" s="55"/>
      <c r="N2005" s="8"/>
      <c r="O2005" s="105"/>
      <c r="P2005" s="5"/>
      <c r="Q2005" s="5"/>
      <c r="R2005" s="105">
        <f>Dane!$C$10</f>
        <v>0</v>
      </c>
      <c r="S2005" s="8"/>
      <c r="T2005" s="105"/>
      <c r="U2005" s="5"/>
      <c r="V2005" s="5"/>
      <c r="W2005" s="107">
        <f>Dane!$C$11</f>
        <v>0</v>
      </c>
      <c r="X2005" s="8"/>
      <c r="Y2005" s="105"/>
      <c r="Z2005" s="5"/>
      <c r="AA2005" s="5"/>
      <c r="AB2005" s="110">
        <f>Dane!$C$12</f>
        <v>0</v>
      </c>
      <c r="AC2005" s="108">
        <f>IF(Dane!$E$3=1,AP2005+BA2005+BL2005,IF(Dane!$E$3=2,AT2005+BE2005+BP2005,AW2005+BH2005+BS2005))</f>
        <v>0</v>
      </c>
      <c r="AD2005" s="14">
        <f>IF(Dane!$E$3=1,AQ2005+BB2005+BM2005,IF(Dane!$E$3=2,AU2005+BF2005+BQ2005,AX2005+BI2005+BT2005))</f>
        <v>0</v>
      </c>
      <c r="AE2005" s="14">
        <f>IF((J2005*Dane!$C$9)-AC2005&lt;0,0,(J2005*Dane!$C$9)-AC2005)</f>
        <v>0</v>
      </c>
      <c r="AF2005" s="61">
        <f>IF((K2005*Dane!$C$9)-AD2005&lt;0,0,(K2005*Dane!$C$9)-AD2005)</f>
        <v>0</v>
      </c>
      <c r="AG2005" s="93"/>
      <c r="AH2005" s="84">
        <f>IF(Dane!$E$3=1,AP2005,IF(Dane!$E$3=2,AT2005,AW2005))</f>
        <v>0</v>
      </c>
      <c r="AI2005" s="84">
        <f>IF(Dane!$E$3=1,AQ2005,IF(Dane!$E$3=2,AU2005,AX2005))</f>
        <v>0</v>
      </c>
      <c r="AJ2005" s="84">
        <f>IF(Dane!$E$3=1,BA2005,IF(Dane!$E$3=2,BE2005,BH2005))</f>
        <v>0</v>
      </c>
      <c r="AK2005" s="84">
        <f>IF(Dane!$E$3=1,BB2005,IF(Dane!$E$3=2,BF2005,BI2005))</f>
        <v>0</v>
      </c>
      <c r="AL2005" s="84">
        <f>IF(Dane!$E$3=1,BL2005,IF(Dane!$E$3=2,BP2005,BS2005))</f>
        <v>0</v>
      </c>
      <c r="AM2005" s="84">
        <f>IF(Dane!$E$3=1,BM2005,IF(Dane!$E$3=2,BQ2005,BT2005))</f>
        <v>0</v>
      </c>
      <c r="AN2005" s="39">
        <f>IF(Dane!$C$9="",0,IFERROR(J2005/R2005,0))</f>
        <v>0</v>
      </c>
      <c r="AO2005" s="39">
        <f>IF(Dane!$C$9="",0,IFERROR(ROUND(J2005-ROUND(J2005*0.0976,2)-ROUND(J2005*0.015,2)-ROUND(J2005*0.0245,2),2)/R2005,0))</f>
        <v>0</v>
      </c>
      <c r="AP2005" s="39">
        <f t="shared" si="474"/>
        <v>0</v>
      </c>
      <c r="AQ2005" s="39">
        <f t="shared" si="475"/>
        <v>0</v>
      </c>
      <c r="AR2005" s="39">
        <f t="shared" si="471"/>
        <v>0</v>
      </c>
      <c r="AS2005" s="39">
        <f>IF(Dane!$C$9="",0,IFERROR(AR2005/R2005,0))</f>
        <v>0</v>
      </c>
      <c r="AT2005" s="39">
        <f t="shared" si="476"/>
        <v>0</v>
      </c>
      <c r="AU2005" s="39">
        <v>0</v>
      </c>
      <c r="AV2005" s="39">
        <f t="shared" si="477"/>
        <v>0</v>
      </c>
      <c r="AW2005" s="39">
        <f>IF(Dane!$C$9="",0,IF(ROUND((N2005+O2005)*AV2005,2)&gt;$AN$1,$AN$1,ROUND((N2005+O2005)*AV2005,2)))</f>
        <v>0</v>
      </c>
      <c r="AX2005" s="39">
        <v>0</v>
      </c>
      <c r="AY2005" s="39">
        <f>IF(Dane!$C$9=2,IFERROR(J2005/W2005,0),IF(Dane!$C$9=3,IFERROR(J2005/W2005,0),0))</f>
        <v>0</v>
      </c>
      <c r="AZ2005" s="39">
        <f>IF(Dane!$C$9=2,IFERROR(ROUND(J2005-ROUND(J2005*0.0976,2)-ROUND(J2005*0.015,2)-ROUND(J2005*0.0245,2),2)/W2005,0),IF(Dane!$C$9=3,IFERROR(ROUND(J2005-ROUND(J2005*0.0976,2)-ROUND(J2005*0.015,2)-ROUND(J2005*0.0245,2),2)/W2005,0),0))</f>
        <v>0</v>
      </c>
      <c r="BA2005" s="39">
        <f t="shared" si="478"/>
        <v>0</v>
      </c>
      <c r="BB2005" s="39">
        <f t="shared" si="479"/>
        <v>0</v>
      </c>
      <c r="BC2005" s="39">
        <f t="shared" si="472"/>
        <v>0</v>
      </c>
      <c r="BD2005" s="39">
        <f>IF(Dane!$C$9=2,IFERROR(BC2005/W2005,0),IF(Dane!$C$9=3,IFERROR(BC2005/W2005,0),0))</f>
        <v>0</v>
      </c>
      <c r="BE2005" s="39">
        <f t="shared" si="480"/>
        <v>0</v>
      </c>
      <c r="BF2005" s="39">
        <v>0</v>
      </c>
      <c r="BG2005" s="39">
        <f t="shared" si="481"/>
        <v>0</v>
      </c>
      <c r="BH2005" s="39">
        <f>IF(Dane!$C$9=2,IF(ROUND((S2005+T2005)*BG2005,2)&gt;$AN$1,$AN$1,ROUND((S2005+T2005)*BG2005,2)),IF(Dane!$C$9=3,IF(ROUND((S2005+T2005)*BG2005,2)&gt;$AN$1,$AN$1,ROUND((S2005+T2005)*BG2005,2)),0))</f>
        <v>0</v>
      </c>
      <c r="BI2005" s="39">
        <v>0</v>
      </c>
      <c r="BJ2005" s="39">
        <f>IF(Dane!$C$9=3,IFERROR(J2005/AB2005,0),0)</f>
        <v>0</v>
      </c>
      <c r="BK2005" s="39">
        <f>IF(Dane!$C$9=3,IFERROR(ROUND(J2005-ROUND(J2005*0.0976,2)-ROUND(J2005*0.015,2)-ROUND(J2005*0.0245,2),2)/AB2005,0),0)</f>
        <v>0</v>
      </c>
      <c r="BL2005" s="39">
        <f t="shared" si="482"/>
        <v>0</v>
      </c>
      <c r="BM2005" s="39">
        <f t="shared" si="483"/>
        <v>0</v>
      </c>
      <c r="BN2005" s="39">
        <f t="shared" si="473"/>
        <v>0</v>
      </c>
      <c r="BO2005" s="39">
        <f>IF(Dane!$C$9=3,IFERROR(BN2005/AB2005,0),0)</f>
        <v>0</v>
      </c>
      <c r="BP2005" s="39">
        <f t="shared" si="484"/>
        <v>0</v>
      </c>
      <c r="BQ2005" s="39">
        <v>0</v>
      </c>
      <c r="BR2005" s="39">
        <f t="shared" si="485"/>
        <v>0</v>
      </c>
      <c r="BS2005" s="39">
        <f>IF(Dane!$C$9=3,IF(ROUND((X2005+Y2005)*BR2005,2)&gt;$AN$1,$AN$1,ROUND((X2005+Y2005)*BR2005,2)),0)</f>
        <v>0</v>
      </c>
      <c r="BT2005" s="39">
        <v>0</v>
      </c>
    </row>
    <row r="2006" spans="1:72">
      <c r="A2006" s="87">
        <v>1997</v>
      </c>
      <c r="B2006" s="1"/>
      <c r="C2006" s="1"/>
      <c r="D2006" s="2"/>
      <c r="E2006" s="3"/>
      <c r="F2006" s="4"/>
      <c r="G2006" s="5"/>
      <c r="H2006" s="5"/>
      <c r="I2006" s="6"/>
      <c r="J2006" s="5"/>
      <c r="K2006" s="5"/>
      <c r="L2006" s="5"/>
      <c r="M2006" s="55"/>
      <c r="N2006" s="8"/>
      <c r="O2006" s="105"/>
      <c r="P2006" s="5"/>
      <c r="Q2006" s="5"/>
      <c r="R2006" s="105">
        <f>Dane!$C$10</f>
        <v>0</v>
      </c>
      <c r="S2006" s="8"/>
      <c r="T2006" s="105"/>
      <c r="U2006" s="5"/>
      <c r="V2006" s="5"/>
      <c r="W2006" s="107">
        <f>Dane!$C$11</f>
        <v>0</v>
      </c>
      <c r="X2006" s="8"/>
      <c r="Y2006" s="105"/>
      <c r="Z2006" s="5"/>
      <c r="AA2006" s="5"/>
      <c r="AB2006" s="110">
        <f>Dane!$C$12</f>
        <v>0</v>
      </c>
      <c r="AC2006" s="108">
        <f>IF(Dane!$E$3=1,AP2006+BA2006+BL2006,IF(Dane!$E$3=2,AT2006+BE2006+BP2006,AW2006+BH2006+BS2006))</f>
        <v>0</v>
      </c>
      <c r="AD2006" s="14">
        <f>IF(Dane!$E$3=1,AQ2006+BB2006+BM2006,IF(Dane!$E$3=2,AU2006+BF2006+BQ2006,AX2006+BI2006+BT2006))</f>
        <v>0</v>
      </c>
      <c r="AE2006" s="14">
        <f>IF((J2006*Dane!$C$9)-AC2006&lt;0,0,(J2006*Dane!$C$9)-AC2006)</f>
        <v>0</v>
      </c>
      <c r="AF2006" s="61">
        <f>IF((K2006*Dane!$C$9)-AD2006&lt;0,0,(K2006*Dane!$C$9)-AD2006)</f>
        <v>0</v>
      </c>
      <c r="AG2006" s="93"/>
      <c r="AH2006" s="84">
        <f>IF(Dane!$E$3=1,AP2006,IF(Dane!$E$3=2,AT2006,AW2006))</f>
        <v>0</v>
      </c>
      <c r="AI2006" s="84">
        <f>IF(Dane!$E$3=1,AQ2006,IF(Dane!$E$3=2,AU2006,AX2006))</f>
        <v>0</v>
      </c>
      <c r="AJ2006" s="84">
        <f>IF(Dane!$E$3=1,BA2006,IF(Dane!$E$3=2,BE2006,BH2006))</f>
        <v>0</v>
      </c>
      <c r="AK2006" s="84">
        <f>IF(Dane!$E$3=1,BB2006,IF(Dane!$E$3=2,BF2006,BI2006))</f>
        <v>0</v>
      </c>
      <c r="AL2006" s="84">
        <f>IF(Dane!$E$3=1,BL2006,IF(Dane!$E$3=2,BP2006,BS2006))</f>
        <v>0</v>
      </c>
      <c r="AM2006" s="84">
        <f>IF(Dane!$E$3=1,BM2006,IF(Dane!$E$3=2,BQ2006,BT2006))</f>
        <v>0</v>
      </c>
      <c r="AN2006" s="39">
        <f>IF(Dane!$C$9="",0,IFERROR(J2006/R2006,0))</f>
        <v>0</v>
      </c>
      <c r="AO2006" s="39">
        <f>IF(Dane!$C$9="",0,IFERROR(ROUND(J2006-ROUND(J2006*0.0976,2)-ROUND(J2006*0.015,2)-ROUND(J2006*0.0245,2),2)/R2006,0))</f>
        <v>0</v>
      </c>
      <c r="AP2006" s="39">
        <f t="shared" si="474"/>
        <v>0</v>
      </c>
      <c r="AQ2006" s="39">
        <f t="shared" si="475"/>
        <v>0</v>
      </c>
      <c r="AR2006" s="39">
        <f t="shared" si="471"/>
        <v>0</v>
      </c>
      <c r="AS2006" s="39">
        <f>IF(Dane!$C$9="",0,IFERROR(AR2006/R2006,0))</f>
        <v>0</v>
      </c>
      <c r="AT2006" s="39">
        <f t="shared" si="476"/>
        <v>0</v>
      </c>
      <c r="AU2006" s="39">
        <v>0</v>
      </c>
      <c r="AV2006" s="39">
        <f t="shared" si="477"/>
        <v>0</v>
      </c>
      <c r="AW2006" s="39">
        <f>IF(Dane!$C$9="",0,IF(ROUND((N2006+O2006)*AV2006,2)&gt;$AN$1,$AN$1,ROUND((N2006+O2006)*AV2006,2)))</f>
        <v>0</v>
      </c>
      <c r="AX2006" s="39">
        <v>0</v>
      </c>
      <c r="AY2006" s="39">
        <f>IF(Dane!$C$9=2,IFERROR(J2006/W2006,0),IF(Dane!$C$9=3,IFERROR(J2006/W2006,0),0))</f>
        <v>0</v>
      </c>
      <c r="AZ2006" s="39">
        <f>IF(Dane!$C$9=2,IFERROR(ROUND(J2006-ROUND(J2006*0.0976,2)-ROUND(J2006*0.015,2)-ROUND(J2006*0.0245,2),2)/W2006,0),IF(Dane!$C$9=3,IFERROR(ROUND(J2006-ROUND(J2006*0.0976,2)-ROUND(J2006*0.015,2)-ROUND(J2006*0.0245,2),2)/W2006,0),0))</f>
        <v>0</v>
      </c>
      <c r="BA2006" s="39">
        <f t="shared" si="478"/>
        <v>0</v>
      </c>
      <c r="BB2006" s="39">
        <f t="shared" si="479"/>
        <v>0</v>
      </c>
      <c r="BC2006" s="39">
        <f t="shared" si="472"/>
        <v>0</v>
      </c>
      <c r="BD2006" s="39">
        <f>IF(Dane!$C$9=2,IFERROR(BC2006/W2006,0),IF(Dane!$C$9=3,IFERROR(BC2006/W2006,0),0))</f>
        <v>0</v>
      </c>
      <c r="BE2006" s="39">
        <f t="shared" si="480"/>
        <v>0</v>
      </c>
      <c r="BF2006" s="39">
        <v>0</v>
      </c>
      <c r="BG2006" s="39">
        <f t="shared" si="481"/>
        <v>0</v>
      </c>
      <c r="BH2006" s="39">
        <f>IF(Dane!$C$9=2,IF(ROUND((S2006+T2006)*BG2006,2)&gt;$AN$1,$AN$1,ROUND((S2006+T2006)*BG2006,2)),IF(Dane!$C$9=3,IF(ROUND((S2006+T2006)*BG2006,2)&gt;$AN$1,$AN$1,ROUND((S2006+T2006)*BG2006,2)),0))</f>
        <v>0</v>
      </c>
      <c r="BI2006" s="39">
        <v>0</v>
      </c>
      <c r="BJ2006" s="39">
        <f>IF(Dane!$C$9=3,IFERROR(J2006/AB2006,0),0)</f>
        <v>0</v>
      </c>
      <c r="BK2006" s="39">
        <f>IF(Dane!$C$9=3,IFERROR(ROUND(J2006-ROUND(J2006*0.0976,2)-ROUND(J2006*0.015,2)-ROUND(J2006*0.0245,2),2)/AB2006,0),0)</f>
        <v>0</v>
      </c>
      <c r="BL2006" s="39">
        <f t="shared" si="482"/>
        <v>0</v>
      </c>
      <c r="BM2006" s="39">
        <f t="shared" si="483"/>
        <v>0</v>
      </c>
      <c r="BN2006" s="39">
        <f t="shared" si="473"/>
        <v>0</v>
      </c>
      <c r="BO2006" s="39">
        <f>IF(Dane!$C$9=3,IFERROR(BN2006/AB2006,0),0)</f>
        <v>0</v>
      </c>
      <c r="BP2006" s="39">
        <f t="shared" si="484"/>
        <v>0</v>
      </c>
      <c r="BQ2006" s="39">
        <v>0</v>
      </c>
      <c r="BR2006" s="39">
        <f t="shared" si="485"/>
        <v>0</v>
      </c>
      <c r="BS2006" s="39">
        <f>IF(Dane!$C$9=3,IF(ROUND((X2006+Y2006)*BR2006,2)&gt;$AN$1,$AN$1,ROUND((X2006+Y2006)*BR2006,2)),0)</f>
        <v>0</v>
      </c>
      <c r="BT2006" s="39">
        <v>0</v>
      </c>
    </row>
    <row r="2007" spans="1:72">
      <c r="A2007" s="87">
        <v>1998</v>
      </c>
      <c r="B2007" s="1"/>
      <c r="C2007" s="1"/>
      <c r="D2007" s="2"/>
      <c r="E2007" s="3"/>
      <c r="F2007" s="4"/>
      <c r="G2007" s="5"/>
      <c r="H2007" s="5"/>
      <c r="I2007" s="6"/>
      <c r="J2007" s="5"/>
      <c r="K2007" s="5"/>
      <c r="L2007" s="5"/>
      <c r="M2007" s="55"/>
      <c r="N2007" s="8"/>
      <c r="O2007" s="105"/>
      <c r="P2007" s="5"/>
      <c r="Q2007" s="5"/>
      <c r="R2007" s="105">
        <f>Dane!$C$10</f>
        <v>0</v>
      </c>
      <c r="S2007" s="8"/>
      <c r="T2007" s="105"/>
      <c r="U2007" s="5"/>
      <c r="V2007" s="5"/>
      <c r="W2007" s="107">
        <f>Dane!$C$11</f>
        <v>0</v>
      </c>
      <c r="X2007" s="8"/>
      <c r="Y2007" s="105"/>
      <c r="Z2007" s="5"/>
      <c r="AA2007" s="5"/>
      <c r="AB2007" s="110">
        <f>Dane!$C$12</f>
        <v>0</v>
      </c>
      <c r="AC2007" s="108">
        <f>IF(Dane!$E$3=1,AP2007+BA2007+BL2007,IF(Dane!$E$3=2,AT2007+BE2007+BP2007,AW2007+BH2007+BS2007))</f>
        <v>0</v>
      </c>
      <c r="AD2007" s="14">
        <f>IF(Dane!$E$3=1,AQ2007+BB2007+BM2007,IF(Dane!$E$3=2,AU2007+BF2007+BQ2007,AX2007+BI2007+BT2007))</f>
        <v>0</v>
      </c>
      <c r="AE2007" s="14">
        <f>IF((J2007*Dane!$C$9)-AC2007&lt;0,0,(J2007*Dane!$C$9)-AC2007)</f>
        <v>0</v>
      </c>
      <c r="AF2007" s="61">
        <f>IF((K2007*Dane!$C$9)-AD2007&lt;0,0,(K2007*Dane!$C$9)-AD2007)</f>
        <v>0</v>
      </c>
      <c r="AG2007" s="93"/>
      <c r="AH2007" s="84">
        <f>IF(Dane!$E$3=1,AP2007,IF(Dane!$E$3=2,AT2007,AW2007))</f>
        <v>0</v>
      </c>
      <c r="AI2007" s="84">
        <f>IF(Dane!$E$3=1,AQ2007,IF(Dane!$E$3=2,AU2007,AX2007))</f>
        <v>0</v>
      </c>
      <c r="AJ2007" s="84">
        <f>IF(Dane!$E$3=1,BA2007,IF(Dane!$E$3=2,BE2007,BH2007))</f>
        <v>0</v>
      </c>
      <c r="AK2007" s="84">
        <f>IF(Dane!$E$3=1,BB2007,IF(Dane!$E$3=2,BF2007,BI2007))</f>
        <v>0</v>
      </c>
      <c r="AL2007" s="84">
        <f>IF(Dane!$E$3=1,BL2007,IF(Dane!$E$3=2,BP2007,BS2007))</f>
        <v>0</v>
      </c>
      <c r="AM2007" s="84">
        <f>IF(Dane!$E$3=1,BM2007,IF(Dane!$E$3=2,BQ2007,BT2007))</f>
        <v>0</v>
      </c>
      <c r="AN2007" s="39">
        <f>IF(Dane!$C$9="",0,IFERROR(J2007/R2007,0))</f>
        <v>0</v>
      </c>
      <c r="AO2007" s="39">
        <f>IF(Dane!$C$9="",0,IFERROR(ROUND(J2007-ROUND(J2007*0.0976,2)-ROUND(J2007*0.015,2)-ROUND(J2007*0.0245,2),2)/R2007,0))</f>
        <v>0</v>
      </c>
      <c r="AP2007" s="39">
        <f t="shared" si="474"/>
        <v>0</v>
      </c>
      <c r="AQ2007" s="39">
        <f t="shared" si="475"/>
        <v>0</v>
      </c>
      <c r="AR2007" s="39">
        <f t="shared" si="471"/>
        <v>0</v>
      </c>
      <c r="AS2007" s="39">
        <f>IF(Dane!$C$9="",0,IFERROR(AR2007/R2007,0))</f>
        <v>0</v>
      </c>
      <c r="AT2007" s="39">
        <f t="shared" si="476"/>
        <v>0</v>
      </c>
      <c r="AU2007" s="39">
        <v>0</v>
      </c>
      <c r="AV2007" s="39">
        <f t="shared" si="477"/>
        <v>0</v>
      </c>
      <c r="AW2007" s="39">
        <f>IF(Dane!$C$9="",0,IF(ROUND((N2007+O2007)*AV2007,2)&gt;$AN$1,$AN$1,ROUND((N2007+O2007)*AV2007,2)))</f>
        <v>0</v>
      </c>
      <c r="AX2007" s="39">
        <v>0</v>
      </c>
      <c r="AY2007" s="39">
        <f>IF(Dane!$C$9=2,IFERROR(J2007/W2007,0),IF(Dane!$C$9=3,IFERROR(J2007/W2007,0),0))</f>
        <v>0</v>
      </c>
      <c r="AZ2007" s="39">
        <f>IF(Dane!$C$9=2,IFERROR(ROUND(J2007-ROUND(J2007*0.0976,2)-ROUND(J2007*0.015,2)-ROUND(J2007*0.0245,2),2)/W2007,0),IF(Dane!$C$9=3,IFERROR(ROUND(J2007-ROUND(J2007*0.0976,2)-ROUND(J2007*0.015,2)-ROUND(J2007*0.0245,2),2)/W2007,0),0))</f>
        <v>0</v>
      </c>
      <c r="BA2007" s="39">
        <f t="shared" si="478"/>
        <v>0</v>
      </c>
      <c r="BB2007" s="39">
        <f t="shared" si="479"/>
        <v>0</v>
      </c>
      <c r="BC2007" s="39">
        <f t="shared" si="472"/>
        <v>0</v>
      </c>
      <c r="BD2007" s="39">
        <f>IF(Dane!$C$9=2,IFERROR(BC2007/W2007,0),IF(Dane!$C$9=3,IFERROR(BC2007/W2007,0),0))</f>
        <v>0</v>
      </c>
      <c r="BE2007" s="39">
        <f t="shared" si="480"/>
        <v>0</v>
      </c>
      <c r="BF2007" s="39">
        <v>0</v>
      </c>
      <c r="BG2007" s="39">
        <f t="shared" si="481"/>
        <v>0</v>
      </c>
      <c r="BH2007" s="39">
        <f>IF(Dane!$C$9=2,IF(ROUND((S2007+T2007)*BG2007,2)&gt;$AN$1,$AN$1,ROUND((S2007+T2007)*BG2007,2)),IF(Dane!$C$9=3,IF(ROUND((S2007+T2007)*BG2007,2)&gt;$AN$1,$AN$1,ROUND((S2007+T2007)*BG2007,2)),0))</f>
        <v>0</v>
      </c>
      <c r="BI2007" s="39">
        <v>0</v>
      </c>
      <c r="BJ2007" s="39">
        <f>IF(Dane!$C$9=3,IFERROR(J2007/AB2007,0),0)</f>
        <v>0</v>
      </c>
      <c r="BK2007" s="39">
        <f>IF(Dane!$C$9=3,IFERROR(ROUND(J2007-ROUND(J2007*0.0976,2)-ROUND(J2007*0.015,2)-ROUND(J2007*0.0245,2),2)/AB2007,0),0)</f>
        <v>0</v>
      </c>
      <c r="BL2007" s="39">
        <f t="shared" si="482"/>
        <v>0</v>
      </c>
      <c r="BM2007" s="39">
        <f t="shared" si="483"/>
        <v>0</v>
      </c>
      <c r="BN2007" s="39">
        <f t="shared" si="473"/>
        <v>0</v>
      </c>
      <c r="BO2007" s="39">
        <f>IF(Dane!$C$9=3,IFERROR(BN2007/AB2007,0),0)</f>
        <v>0</v>
      </c>
      <c r="BP2007" s="39">
        <f t="shared" si="484"/>
        <v>0</v>
      </c>
      <c r="BQ2007" s="39">
        <v>0</v>
      </c>
      <c r="BR2007" s="39">
        <f t="shared" si="485"/>
        <v>0</v>
      </c>
      <c r="BS2007" s="39">
        <f>IF(Dane!$C$9=3,IF(ROUND((X2007+Y2007)*BR2007,2)&gt;$AN$1,$AN$1,ROUND((X2007+Y2007)*BR2007,2)),0)</f>
        <v>0</v>
      </c>
      <c r="BT2007" s="39">
        <v>0</v>
      </c>
    </row>
    <row r="2008" spans="1:72">
      <c r="A2008" s="87">
        <v>1999</v>
      </c>
      <c r="B2008" s="1"/>
      <c r="C2008" s="1"/>
      <c r="D2008" s="2"/>
      <c r="E2008" s="3"/>
      <c r="F2008" s="4"/>
      <c r="G2008" s="5"/>
      <c r="H2008" s="5"/>
      <c r="I2008" s="6"/>
      <c r="J2008" s="5"/>
      <c r="K2008" s="5"/>
      <c r="L2008" s="5"/>
      <c r="M2008" s="55"/>
      <c r="N2008" s="8"/>
      <c r="O2008" s="105"/>
      <c r="P2008" s="5"/>
      <c r="Q2008" s="5"/>
      <c r="R2008" s="105">
        <f>Dane!$C$10</f>
        <v>0</v>
      </c>
      <c r="S2008" s="8"/>
      <c r="T2008" s="105"/>
      <c r="U2008" s="5"/>
      <c r="V2008" s="5"/>
      <c r="W2008" s="107">
        <f>Dane!$C$11</f>
        <v>0</v>
      </c>
      <c r="X2008" s="8"/>
      <c r="Y2008" s="105"/>
      <c r="Z2008" s="5"/>
      <c r="AA2008" s="5"/>
      <c r="AB2008" s="110">
        <f>Dane!$C$12</f>
        <v>0</v>
      </c>
      <c r="AC2008" s="108">
        <f>IF(Dane!$E$3=1,AP2008+BA2008+BL2008,IF(Dane!$E$3=2,AT2008+BE2008+BP2008,AW2008+BH2008+BS2008))</f>
        <v>0</v>
      </c>
      <c r="AD2008" s="14">
        <f>IF(Dane!$E$3=1,AQ2008+BB2008+BM2008,IF(Dane!$E$3=2,AU2008+BF2008+BQ2008,AX2008+BI2008+BT2008))</f>
        <v>0</v>
      </c>
      <c r="AE2008" s="14">
        <f>IF((J2008*Dane!$C$9)-AC2008&lt;0,0,(J2008*Dane!$C$9)-AC2008)</f>
        <v>0</v>
      </c>
      <c r="AF2008" s="61">
        <f>IF((K2008*Dane!$C$9)-AD2008&lt;0,0,(K2008*Dane!$C$9)-AD2008)</f>
        <v>0</v>
      </c>
      <c r="AG2008" s="93"/>
      <c r="AH2008" s="84">
        <f>IF(Dane!$E$3=1,AP2008,IF(Dane!$E$3=2,AT2008,AW2008))</f>
        <v>0</v>
      </c>
      <c r="AI2008" s="84">
        <f>IF(Dane!$E$3=1,AQ2008,IF(Dane!$E$3=2,AU2008,AX2008))</f>
        <v>0</v>
      </c>
      <c r="AJ2008" s="84">
        <f>IF(Dane!$E$3=1,BA2008,IF(Dane!$E$3=2,BE2008,BH2008))</f>
        <v>0</v>
      </c>
      <c r="AK2008" s="84">
        <f>IF(Dane!$E$3=1,BB2008,IF(Dane!$E$3=2,BF2008,BI2008))</f>
        <v>0</v>
      </c>
      <c r="AL2008" s="84">
        <f>IF(Dane!$E$3=1,BL2008,IF(Dane!$E$3=2,BP2008,BS2008))</f>
        <v>0</v>
      </c>
      <c r="AM2008" s="84">
        <f>IF(Dane!$E$3=1,BM2008,IF(Dane!$E$3=2,BQ2008,BT2008))</f>
        <v>0</v>
      </c>
      <c r="AN2008" s="39">
        <f>IF(Dane!$C$9="",0,IFERROR(J2008/R2008,0))</f>
        <v>0</v>
      </c>
      <c r="AO2008" s="39">
        <f>IF(Dane!$C$9="",0,IFERROR(ROUND(J2008-ROUND(J2008*0.0976,2)-ROUND(J2008*0.015,2)-ROUND(J2008*0.0245,2),2)/R2008,0))</f>
        <v>0</v>
      </c>
      <c r="AP2008" s="39">
        <f t="shared" si="474"/>
        <v>0</v>
      </c>
      <c r="AQ2008" s="39">
        <f t="shared" si="475"/>
        <v>0</v>
      </c>
      <c r="AR2008" s="39">
        <f t="shared" si="471"/>
        <v>0</v>
      </c>
      <c r="AS2008" s="39">
        <f>IF(Dane!$C$9="",0,IFERROR(AR2008/R2008,0))</f>
        <v>0</v>
      </c>
      <c r="AT2008" s="39">
        <f t="shared" si="476"/>
        <v>0</v>
      </c>
      <c r="AU2008" s="39">
        <v>0</v>
      </c>
      <c r="AV2008" s="39">
        <f t="shared" si="477"/>
        <v>0</v>
      </c>
      <c r="AW2008" s="39">
        <f>IF(Dane!$C$9="",0,IF(ROUND((N2008+O2008)*AV2008,2)&gt;$AN$1,$AN$1,ROUND((N2008+O2008)*AV2008,2)))</f>
        <v>0</v>
      </c>
      <c r="AX2008" s="39">
        <v>0</v>
      </c>
      <c r="AY2008" s="39">
        <f>IF(Dane!$C$9=2,IFERROR(J2008/W2008,0),IF(Dane!$C$9=3,IFERROR(J2008/W2008,0),0))</f>
        <v>0</v>
      </c>
      <c r="AZ2008" s="39">
        <f>IF(Dane!$C$9=2,IFERROR(ROUND(J2008-ROUND(J2008*0.0976,2)-ROUND(J2008*0.015,2)-ROUND(J2008*0.0245,2),2)/W2008,0),IF(Dane!$C$9=3,IFERROR(ROUND(J2008-ROUND(J2008*0.0976,2)-ROUND(J2008*0.015,2)-ROUND(J2008*0.0245,2),2)/W2008,0),0))</f>
        <v>0</v>
      </c>
      <c r="BA2008" s="39">
        <f t="shared" si="478"/>
        <v>0</v>
      </c>
      <c r="BB2008" s="39">
        <f t="shared" si="479"/>
        <v>0</v>
      </c>
      <c r="BC2008" s="39">
        <f t="shared" si="472"/>
        <v>0</v>
      </c>
      <c r="BD2008" s="39">
        <f>IF(Dane!$C$9=2,IFERROR(BC2008/W2008,0),IF(Dane!$C$9=3,IFERROR(BC2008/W2008,0),0))</f>
        <v>0</v>
      </c>
      <c r="BE2008" s="39">
        <f t="shared" si="480"/>
        <v>0</v>
      </c>
      <c r="BF2008" s="39">
        <v>0</v>
      </c>
      <c r="BG2008" s="39">
        <f t="shared" si="481"/>
        <v>0</v>
      </c>
      <c r="BH2008" s="39">
        <f>IF(Dane!$C$9=2,IF(ROUND((S2008+T2008)*BG2008,2)&gt;$AN$1,$AN$1,ROUND((S2008+T2008)*BG2008,2)),IF(Dane!$C$9=3,IF(ROUND((S2008+T2008)*BG2008,2)&gt;$AN$1,$AN$1,ROUND((S2008+T2008)*BG2008,2)),0))</f>
        <v>0</v>
      </c>
      <c r="BI2008" s="39">
        <v>0</v>
      </c>
      <c r="BJ2008" s="39">
        <f>IF(Dane!$C$9=3,IFERROR(J2008/AB2008,0),0)</f>
        <v>0</v>
      </c>
      <c r="BK2008" s="39">
        <f>IF(Dane!$C$9=3,IFERROR(ROUND(J2008-ROUND(J2008*0.0976,2)-ROUND(J2008*0.015,2)-ROUND(J2008*0.0245,2),2)/AB2008,0),0)</f>
        <v>0</v>
      </c>
      <c r="BL2008" s="39">
        <f t="shared" si="482"/>
        <v>0</v>
      </c>
      <c r="BM2008" s="39">
        <f t="shared" si="483"/>
        <v>0</v>
      </c>
      <c r="BN2008" s="39">
        <f t="shared" si="473"/>
        <v>0</v>
      </c>
      <c r="BO2008" s="39">
        <f>IF(Dane!$C$9=3,IFERROR(BN2008/AB2008,0),0)</f>
        <v>0</v>
      </c>
      <c r="BP2008" s="39">
        <f t="shared" si="484"/>
        <v>0</v>
      </c>
      <c r="BQ2008" s="39">
        <v>0</v>
      </c>
      <c r="BR2008" s="39">
        <f t="shared" si="485"/>
        <v>0</v>
      </c>
      <c r="BS2008" s="39">
        <f>IF(Dane!$C$9=3,IF(ROUND((X2008+Y2008)*BR2008,2)&gt;$AN$1,$AN$1,ROUND((X2008+Y2008)*BR2008,2)),0)</f>
        <v>0</v>
      </c>
      <c r="BT2008" s="39">
        <v>0</v>
      </c>
    </row>
    <row r="2009" spans="1:72" ht="15" thickBot="1">
      <c r="A2009" s="87">
        <v>2000</v>
      </c>
      <c r="B2009" s="1"/>
      <c r="C2009" s="1"/>
      <c r="D2009" s="2"/>
      <c r="E2009" s="3"/>
      <c r="F2009" s="4"/>
      <c r="G2009" s="5"/>
      <c r="H2009" s="5"/>
      <c r="I2009" s="6"/>
      <c r="J2009" s="5"/>
      <c r="K2009" s="5"/>
      <c r="L2009" s="5"/>
      <c r="M2009" s="55"/>
      <c r="N2009" s="83"/>
      <c r="O2009" s="115"/>
      <c r="P2009" s="75"/>
      <c r="Q2009" s="75"/>
      <c r="R2009" s="105">
        <f>Dane!$C$10</f>
        <v>0</v>
      </c>
      <c r="S2009" s="83"/>
      <c r="T2009" s="115"/>
      <c r="U2009" s="75"/>
      <c r="V2009" s="75"/>
      <c r="W2009" s="107">
        <f>Dane!$C$11</f>
        <v>0</v>
      </c>
      <c r="X2009" s="83"/>
      <c r="Y2009" s="115"/>
      <c r="Z2009" s="75"/>
      <c r="AA2009" s="75"/>
      <c r="AB2009" s="110">
        <f>Dane!$C$12</f>
        <v>0</v>
      </c>
      <c r="AC2009" s="109">
        <f>IF(Dane!$E$3=1,AP2009+BA2009+BL2009,IF(Dane!$E$3=2,AT2009+BE2009+BP2009,AW2009+BH2009+BS2009))</f>
        <v>0</v>
      </c>
      <c r="AD2009" s="95">
        <f>IF(Dane!$E$3=1,AQ2009+BB2009+BM2009,IF(Dane!$E$3=2,AU2009+BF2009+BQ2009,AX2009+BI2009+BT2009))</f>
        <v>0</v>
      </c>
      <c r="AE2009" s="95">
        <f>IF((J2009*Dane!$C$9)-AC2009&lt;0,0,(J2009*Dane!$C$9)-AC2009)</f>
        <v>0</v>
      </c>
      <c r="AF2009" s="96">
        <f>IF((K2009*Dane!$C$9)-AD2009&lt;0,0,(K2009*Dane!$C$9)-AD2009)</f>
        <v>0</v>
      </c>
      <c r="AG2009" s="94"/>
      <c r="AH2009" s="84">
        <f>IF(Dane!$E$3=1,AP2009,IF(Dane!$E$3=2,AT2009,AW2009))</f>
        <v>0</v>
      </c>
      <c r="AI2009" s="84">
        <f>IF(Dane!$E$3=1,AQ2009,IF(Dane!$E$3=2,AU2009,AX2009))</f>
        <v>0</v>
      </c>
      <c r="AJ2009" s="84">
        <f>IF(Dane!$E$3=1,BA2009,IF(Dane!$E$3=2,BE2009,BH2009))</f>
        <v>0</v>
      </c>
      <c r="AK2009" s="84">
        <f>IF(Dane!$E$3=1,BB2009,IF(Dane!$E$3=2,BF2009,BI2009))</f>
        <v>0</v>
      </c>
      <c r="AL2009" s="84">
        <f>IF(Dane!$E$3=1,BL2009,IF(Dane!$E$3=2,BP2009,BS2009))</f>
        <v>0</v>
      </c>
      <c r="AM2009" s="84">
        <f>IF(Dane!$E$3=1,BM2009,IF(Dane!$E$3=2,BQ2009,BT2009))</f>
        <v>0</v>
      </c>
      <c r="AN2009" s="39">
        <f>IF(Dane!$C$9="",0,IFERROR(J2009/R2009,0))</f>
        <v>0</v>
      </c>
      <c r="AO2009" s="39">
        <f>IF(Dane!$C$9="",0,IFERROR(ROUND(J2009-ROUND(J2009*0.0976,2)-ROUND(J2009*0.015,2)-ROUND(J2009*0.0245,2),2)/R2009,0))</f>
        <v>0</v>
      </c>
      <c r="AP2009" s="39">
        <f t="shared" si="474"/>
        <v>0</v>
      </c>
      <c r="AQ2009" s="39">
        <f t="shared" si="475"/>
        <v>0</v>
      </c>
      <c r="AR2009" s="39">
        <f t="shared" si="471"/>
        <v>0</v>
      </c>
      <c r="AS2009" s="39">
        <f>IF(Dane!$C$9="",0,IFERROR(AR2009/R2009,0))</f>
        <v>0</v>
      </c>
      <c r="AT2009" s="39">
        <f t="shared" si="476"/>
        <v>0</v>
      </c>
      <c r="AU2009" s="39">
        <v>0</v>
      </c>
      <c r="AV2009" s="39">
        <f t="shared" si="477"/>
        <v>0</v>
      </c>
      <c r="AW2009" s="39">
        <f>IF(Dane!$C$9="",0,IF(ROUND((N2009+O2009)*AV2009,2)&gt;$AN$1,$AN$1,ROUND((N2009+O2009)*AV2009,2)))</f>
        <v>0</v>
      </c>
      <c r="AX2009" s="39">
        <v>0</v>
      </c>
      <c r="AY2009" s="39">
        <f>IF(Dane!$C$9=2,IFERROR(J2009/W2009,0),IF(Dane!$C$9=3,IFERROR(J2009/W2009,0),0))</f>
        <v>0</v>
      </c>
      <c r="AZ2009" s="39">
        <f>IF(Dane!$C$9=2,IFERROR(ROUND(J2009-ROUND(J2009*0.0976,2)-ROUND(J2009*0.015,2)-ROUND(J2009*0.0245,2),2)/W2009,0),IF(Dane!$C$9=3,IFERROR(ROUND(J2009-ROUND(J2009*0.0976,2)-ROUND(J2009*0.015,2)-ROUND(J2009*0.0245,2),2)/W2009,0),0))</f>
        <v>0</v>
      </c>
      <c r="BA2009" s="39">
        <f t="shared" si="478"/>
        <v>0</v>
      </c>
      <c r="BB2009" s="39">
        <f t="shared" si="479"/>
        <v>0</v>
      </c>
      <c r="BC2009" s="39">
        <f t="shared" si="472"/>
        <v>0</v>
      </c>
      <c r="BD2009" s="39">
        <f>IF(Dane!$C$9=2,IFERROR(BC2009/W2009,0),IF(Dane!$C$9=3,IFERROR(BC2009/W2009,0),0))</f>
        <v>0</v>
      </c>
      <c r="BE2009" s="39">
        <f t="shared" si="480"/>
        <v>0</v>
      </c>
      <c r="BF2009" s="39">
        <v>0</v>
      </c>
      <c r="BG2009" s="39">
        <f t="shared" si="481"/>
        <v>0</v>
      </c>
      <c r="BH2009" s="39">
        <f>IF(Dane!$C$9=2,IF(ROUND((S2009+T2009)*BG2009,2)&gt;$AN$1,$AN$1,ROUND((S2009+T2009)*BG2009,2)),IF(Dane!$C$9=3,IF(ROUND((S2009+T2009)*BG2009,2)&gt;$AN$1,$AN$1,ROUND((S2009+T2009)*BG2009,2)),0))</f>
        <v>0</v>
      </c>
      <c r="BI2009" s="39">
        <v>0</v>
      </c>
      <c r="BJ2009" s="39">
        <f>IF(Dane!$C$9=3,IFERROR(J2009/AB2009,0),0)</f>
        <v>0</v>
      </c>
      <c r="BK2009" s="39">
        <f>IF(Dane!$C$9=3,IFERROR(ROUND(J2009-ROUND(J2009*0.0976,2)-ROUND(J2009*0.015,2)-ROUND(J2009*0.0245,2),2)/AB2009,0),0)</f>
        <v>0</v>
      </c>
      <c r="BL2009" s="39">
        <f t="shared" si="482"/>
        <v>0</v>
      </c>
      <c r="BM2009" s="39">
        <f t="shared" si="483"/>
        <v>0</v>
      </c>
      <c r="BN2009" s="39">
        <f t="shared" si="473"/>
        <v>0</v>
      </c>
      <c r="BO2009" s="39">
        <f>IF(Dane!$C$9=3,IFERROR(BN2009/AB2009,0),0)</f>
        <v>0</v>
      </c>
      <c r="BP2009" s="39">
        <f t="shared" si="484"/>
        <v>0</v>
      </c>
      <c r="BQ2009" s="39">
        <v>0</v>
      </c>
      <c r="BR2009" s="39">
        <f t="shared" si="485"/>
        <v>0</v>
      </c>
      <c r="BS2009" s="39">
        <f>IF(Dane!$C$9=3,IF(ROUND((X2009+Y2009)*BR2009,2)&gt;$AN$1,$AN$1,ROUND((X2009+Y2009)*BR2009,2)),0)</f>
        <v>0</v>
      </c>
      <c r="BT2009" s="39">
        <v>0</v>
      </c>
    </row>
  </sheetData>
  <sheetProtection sheet="1" objects="1" scenarios="1" deleteRows="0" autoFilter="0"/>
  <autoFilter ref="A9:Q2009"/>
  <mergeCells count="53">
    <mergeCell ref="A2:G2"/>
    <mergeCell ref="BJ6:BM6"/>
    <mergeCell ref="BN6:BQ6"/>
    <mergeCell ref="BR6:BT6"/>
    <mergeCell ref="B3:G3"/>
    <mergeCell ref="B4:G4"/>
    <mergeCell ref="B5:G5"/>
    <mergeCell ref="AJ6:AK6"/>
    <mergeCell ref="AL6:AM6"/>
    <mergeCell ref="N6:R6"/>
    <mergeCell ref="S6:W6"/>
    <mergeCell ref="X6:AB6"/>
    <mergeCell ref="N3:R5"/>
    <mergeCell ref="S3:W5"/>
    <mergeCell ref="X3:AB5"/>
    <mergeCell ref="AV6:AX6"/>
    <mergeCell ref="AY6:BB6"/>
    <mergeCell ref="BC6:BF6"/>
    <mergeCell ref="BG6:BI6"/>
    <mergeCell ref="AY7:AY8"/>
    <mergeCell ref="BC7:BC8"/>
    <mergeCell ref="BD7:BD8"/>
    <mergeCell ref="BG7:BG8"/>
    <mergeCell ref="AZ7:AZ8"/>
    <mergeCell ref="BJ7:BJ8"/>
    <mergeCell ref="BN7:BN8"/>
    <mergeCell ref="BO7:BO8"/>
    <mergeCell ref="AV7:AV8"/>
    <mergeCell ref="BR7:BR8"/>
    <mergeCell ref="BK7:BK8"/>
    <mergeCell ref="AR6:AU6"/>
    <mergeCell ref="AG7:AG8"/>
    <mergeCell ref="R7:R8"/>
    <mergeCell ref="W7:W8"/>
    <mergeCell ref="AB7:AB8"/>
    <mergeCell ref="AO7:AO8"/>
    <mergeCell ref="Y7:Y8"/>
    <mergeCell ref="AR7:AR8"/>
    <mergeCell ref="AS7:AS8"/>
    <mergeCell ref="T7:T8"/>
    <mergeCell ref="I7:I8"/>
    <mergeCell ref="A6:M6"/>
    <mergeCell ref="A7:E7"/>
    <mergeCell ref="F7:F8"/>
    <mergeCell ref="G7:G8"/>
    <mergeCell ref="H7:H8"/>
    <mergeCell ref="N7:N8"/>
    <mergeCell ref="AN7:AN8"/>
    <mergeCell ref="AN6:AQ6"/>
    <mergeCell ref="S7:S8"/>
    <mergeCell ref="X7:X8"/>
    <mergeCell ref="AH6:AI6"/>
    <mergeCell ref="O7:O8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Dane!$M$15:$M$16</xm:f>
          </x14:formula1>
          <xm:sqref>I10:I2009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zoomScaleNormal="100" workbookViewId="0">
      <selection activeCell="A2" sqref="A2"/>
    </sheetView>
  </sheetViews>
  <sheetFormatPr defaultRowHeight="14.4"/>
  <cols>
    <col min="2" max="2" width="36.88671875" customWidth="1"/>
    <col min="3" max="6" width="29.33203125" customWidth="1"/>
    <col min="13" max="13" width="20.33203125" hidden="1" customWidth="1"/>
  </cols>
  <sheetData>
    <row r="1" spans="1:13">
      <c r="A1" s="68"/>
      <c r="B1" s="68"/>
      <c r="C1" s="218" t="s">
        <v>64</v>
      </c>
      <c r="D1" s="218"/>
      <c r="E1" s="218" t="s">
        <v>81</v>
      </c>
      <c r="F1" s="218"/>
    </row>
    <row r="2" spans="1:13" ht="66.75" customHeight="1">
      <c r="A2" s="69" t="s">
        <v>63</v>
      </c>
      <c r="B2" s="70" t="s">
        <v>79</v>
      </c>
      <c r="C2" s="70" t="s">
        <v>85</v>
      </c>
      <c r="D2" s="70" t="s">
        <v>86</v>
      </c>
      <c r="E2" s="70" t="s">
        <v>85</v>
      </c>
      <c r="F2" s="70" t="s">
        <v>86</v>
      </c>
    </row>
    <row r="3" spans="1:13">
      <c r="A3" s="71">
        <v>1</v>
      </c>
      <c r="B3" s="218" t="s">
        <v>65</v>
      </c>
      <c r="C3" s="218"/>
      <c r="D3" s="218"/>
      <c r="E3" s="218"/>
      <c r="F3" s="218"/>
    </row>
    <row r="4" spans="1:13" ht="29.25" customHeight="1">
      <c r="A4" s="71" t="s">
        <v>66</v>
      </c>
      <c r="B4" s="85" t="s">
        <v>95</v>
      </c>
      <c r="C4" s="72">
        <f>IFERROR('przestój ekonomiczny'!AH7,0)</f>
        <v>0</v>
      </c>
      <c r="D4" s="72">
        <f>IFERROR('przestój ekonomiczny'!AI7,)</f>
        <v>0</v>
      </c>
      <c r="E4" s="72">
        <f>IFERROR('obn. wym. czasu pracy'!AF7,0)</f>
        <v>0</v>
      </c>
      <c r="F4" s="72">
        <f>IFERROR('obn. wym. czasu pracy'!AG7,0)</f>
        <v>0</v>
      </c>
    </row>
    <row r="5" spans="1:13" ht="29.25" customHeight="1">
      <c r="A5" s="71" t="s">
        <v>67</v>
      </c>
      <c r="B5" s="85" t="s">
        <v>96</v>
      </c>
      <c r="C5" s="72">
        <f>IFERROR('przestój ekonomiczny'!AJ7,)</f>
        <v>0</v>
      </c>
      <c r="D5" s="72">
        <f>IFERROR('przestój ekonomiczny'!AK7,)</f>
        <v>0</v>
      </c>
      <c r="E5" s="72">
        <f>IFERROR('obn. wym. czasu pracy'!AH7,0)</f>
        <v>0</v>
      </c>
      <c r="F5" s="72">
        <f>IFERROR('obn. wym. czasu pracy'!AI7,0)</f>
        <v>0</v>
      </c>
    </row>
    <row r="6" spans="1:13" ht="29.25" customHeight="1">
      <c r="A6" s="71" t="s">
        <v>68</v>
      </c>
      <c r="B6" s="85" t="s">
        <v>97</v>
      </c>
      <c r="C6" s="72">
        <f>IFERROR('przestój ekonomiczny'!AL7,0)</f>
        <v>0</v>
      </c>
      <c r="D6" s="72">
        <f>IFERROR('przestój ekonomiczny'!AM7,0)</f>
        <v>0</v>
      </c>
      <c r="E6" s="72">
        <f>IFERROR('obn. wym. czasu pracy'!AJ7,0)</f>
        <v>0</v>
      </c>
      <c r="F6" s="72">
        <f>IFERROR('obn. wym. czasu pracy'!AK7,0)</f>
        <v>0</v>
      </c>
    </row>
    <row r="7" spans="1:13" ht="29.25" customHeight="1">
      <c r="A7" s="71" t="s">
        <v>69</v>
      </c>
      <c r="B7" s="69" t="s">
        <v>82</v>
      </c>
      <c r="C7" s="72">
        <v>0</v>
      </c>
      <c r="D7" s="72">
        <v>0</v>
      </c>
      <c r="E7" s="72">
        <v>0</v>
      </c>
      <c r="F7" s="72">
        <v>0</v>
      </c>
    </row>
    <row r="8" spans="1:13" ht="29.25" customHeight="1">
      <c r="A8" s="219" t="s">
        <v>80</v>
      </c>
      <c r="B8" s="220"/>
      <c r="C8" s="72">
        <f>SUM(C4:C7)</f>
        <v>0</v>
      </c>
      <c r="D8" s="72">
        <f t="shared" ref="D8:F8" si="0">SUM(D4:D7)</f>
        <v>0</v>
      </c>
      <c r="E8" s="72">
        <f t="shared" si="0"/>
        <v>0</v>
      </c>
      <c r="F8" s="72">
        <f t="shared" si="0"/>
        <v>0</v>
      </c>
    </row>
    <row r="13" spans="1:13">
      <c r="M13" t="s">
        <v>78</v>
      </c>
    </row>
    <row r="14" spans="1:13">
      <c r="M14" t="s">
        <v>70</v>
      </c>
    </row>
    <row r="15" spans="1:13">
      <c r="M15" t="s">
        <v>71</v>
      </c>
    </row>
    <row r="16" spans="1:13">
      <c r="M16" t="s">
        <v>72</v>
      </c>
    </row>
    <row r="17" spans="13:13">
      <c r="M17" t="s">
        <v>73</v>
      </c>
    </row>
    <row r="18" spans="13:13">
      <c r="M18" t="s">
        <v>74</v>
      </c>
    </row>
    <row r="19" spans="13:13">
      <c r="M19" t="s">
        <v>75</v>
      </c>
    </row>
    <row r="20" spans="13:13">
      <c r="M20" t="s">
        <v>76</v>
      </c>
    </row>
    <row r="21" spans="13:13">
      <c r="M21" t="s">
        <v>77</v>
      </c>
    </row>
  </sheetData>
  <sheetProtection sheet="1" objects="1" scenarios="1"/>
  <mergeCells count="4">
    <mergeCell ref="C1:D1"/>
    <mergeCell ref="E1:F1"/>
    <mergeCell ref="B3:F3"/>
    <mergeCell ref="A8:B8"/>
  </mergeCells>
  <pageMargins left="0.7" right="0.7" top="0.75" bottom="0.75" header="0.3" footer="0.3"/>
  <pageSetup paperSize="9" scale="5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Dane</vt:lpstr>
      <vt:lpstr>obn. wym. czasu pracy</vt:lpstr>
      <vt:lpstr>przestój ekonomiczny</vt:lpstr>
      <vt:lpstr>Środki faktycznie wydatkowane</vt:lpstr>
      <vt:lpstr>Dane!Obszar_wydruku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2020-12-02T07:38:17Z</dcterms:modified>
</cp:coreProperties>
</file>